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 820G2\AppData\Roaming\Microsoft\Excel\"/>
    </mc:Choice>
  </mc:AlternateContent>
  <bookViews>
    <workbookView xWindow="0" yWindow="0" windowWidth="20490" windowHeight="7365" activeTab="4"/>
  </bookViews>
  <sheets>
    <sheet name="Overview" sheetId="18" r:id="rId1"/>
    <sheet name="Patient_trends" sheetId="14" r:id="rId2"/>
    <sheet name="Medical_service_analysis" sheetId="16" r:id="rId3"/>
    <sheet name="Financial_analysis" sheetId="17" r:id="rId4"/>
    <sheet name="master_sheet" sheetId="9" r:id="rId5"/>
    <sheet name="city" sheetId="1" state="hidden" r:id="rId6"/>
    <sheet name="department" sheetId="2" state="hidden" r:id="rId7"/>
    <sheet name="diagnosis" sheetId="3" state="hidden" r:id="rId8"/>
    <sheet name="insurance" sheetId="4" state="hidden" r:id="rId9"/>
    <sheet name="patient" sheetId="5" state="hidden" r:id="rId10"/>
    <sheet name="procedure" sheetId="6" state="hidden" r:id="rId11"/>
    <sheet name="provider" sheetId="7" state="hidden" r:id="rId12"/>
    <sheet name="Sheet2" sheetId="12" state="hidden" r:id="rId13"/>
    <sheet name="visits" sheetId="8" state="hidden" r:id="rId14"/>
  </sheets>
  <definedNames>
    <definedName name="_xlnm._FilterDatabase" localSheetId="4" hidden="1">master_sheet!$N$1:$N$5001</definedName>
    <definedName name="Slicer_City_Name1">#N/A</definedName>
    <definedName name="Slicer_Department">#N/A</definedName>
    <definedName name="Slicer_Diagnosis">#N/A</definedName>
    <definedName name="Slicer_Insurance_Provider">#N/A</definedName>
    <definedName name="Slicer_Patient_Gender">#N/A</definedName>
    <definedName name="Slicer_Patient_Race2">#N/A</definedName>
    <definedName name="Slicer_Patient_Satisfaction_Score">#N/A</definedName>
    <definedName name="Slicer_Provider">#N/A</definedName>
    <definedName name="Slicer_Room_Type">#N/A</definedName>
    <definedName name="Slicer_Service_Type">#N/A</definedName>
    <definedName name="Slicer_Visit_Month">#N/A</definedName>
    <definedName name="Slicer_Visit_Type">#N/A</definedName>
  </definedNames>
  <calcPr calcId="152511"/>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5001" i="9" l="1"/>
  <c r="Y5001" i="9"/>
  <c r="U5001" i="9"/>
  <c r="P5001" i="9"/>
  <c r="O5001" i="9"/>
  <c r="N5001" i="9"/>
  <c r="M5001" i="9"/>
  <c r="L5001" i="9"/>
  <c r="K5001" i="9"/>
  <c r="J5001" i="9"/>
  <c r="I5001" i="9"/>
  <c r="H5001" i="9"/>
  <c r="AF5000" i="9"/>
  <c r="Y5000" i="9"/>
  <c r="U5000" i="9"/>
  <c r="P5000" i="9"/>
  <c r="O5000" i="9"/>
  <c r="N5000" i="9"/>
  <c r="M5000" i="9"/>
  <c r="L5000" i="9"/>
  <c r="K5000" i="9"/>
  <c r="J5000" i="9"/>
  <c r="I5000" i="9"/>
  <c r="H5000" i="9"/>
  <c r="AF4999" i="9"/>
  <c r="Y4999" i="9"/>
  <c r="U4999" i="9"/>
  <c r="P4999" i="9"/>
  <c r="O4999" i="9"/>
  <c r="N4999" i="9"/>
  <c r="M4999" i="9"/>
  <c r="L4999" i="9"/>
  <c r="K4999" i="9"/>
  <c r="J4999" i="9"/>
  <c r="I4999" i="9"/>
  <c r="H4999" i="9"/>
  <c r="AF4998" i="9"/>
  <c r="Y4998" i="9"/>
  <c r="U4998" i="9"/>
  <c r="P4998" i="9"/>
  <c r="O4998" i="9"/>
  <c r="N4998" i="9"/>
  <c r="M4998" i="9"/>
  <c r="L4998" i="9"/>
  <c r="K4998" i="9"/>
  <c r="J4998" i="9"/>
  <c r="I4998" i="9"/>
  <c r="H4998" i="9"/>
  <c r="AF4997" i="9"/>
  <c r="Y4997" i="9"/>
  <c r="U4997" i="9"/>
  <c r="P4997" i="9"/>
  <c r="O4997" i="9"/>
  <c r="N4997" i="9"/>
  <c r="M4997" i="9"/>
  <c r="L4997" i="9"/>
  <c r="K4997" i="9"/>
  <c r="J4997" i="9"/>
  <c r="I4997" i="9"/>
  <c r="H4997" i="9"/>
  <c r="AF4996" i="9"/>
  <c r="Y4996" i="9"/>
  <c r="U4996" i="9"/>
  <c r="P4996" i="9"/>
  <c r="O4996" i="9"/>
  <c r="N4996" i="9"/>
  <c r="M4996" i="9"/>
  <c r="L4996" i="9"/>
  <c r="K4996" i="9"/>
  <c r="J4996" i="9"/>
  <c r="I4996" i="9"/>
  <c r="H4996" i="9"/>
  <c r="AF4995" i="9"/>
  <c r="Y4995" i="9"/>
  <c r="U4995" i="9"/>
  <c r="P4995" i="9"/>
  <c r="O4995" i="9"/>
  <c r="N4995" i="9"/>
  <c r="M4995" i="9"/>
  <c r="L4995" i="9"/>
  <c r="K4995" i="9"/>
  <c r="J4995" i="9"/>
  <c r="I4995" i="9"/>
  <c r="H4995" i="9"/>
  <c r="AF4994" i="9"/>
  <c r="Y4994" i="9"/>
  <c r="U4994" i="9"/>
  <c r="P4994" i="9"/>
  <c r="O4994" i="9"/>
  <c r="N4994" i="9"/>
  <c r="M4994" i="9"/>
  <c r="L4994" i="9"/>
  <c r="K4994" i="9"/>
  <c r="J4994" i="9"/>
  <c r="I4994" i="9"/>
  <c r="H4994" i="9"/>
  <c r="AF4993" i="9"/>
  <c r="Y4993" i="9"/>
  <c r="U4993" i="9"/>
  <c r="P4993" i="9"/>
  <c r="O4993" i="9"/>
  <c r="N4993" i="9"/>
  <c r="M4993" i="9"/>
  <c r="L4993" i="9"/>
  <c r="K4993" i="9"/>
  <c r="J4993" i="9"/>
  <c r="I4993" i="9"/>
  <c r="H4993" i="9"/>
  <c r="AF4992" i="9"/>
  <c r="Y4992" i="9"/>
  <c r="U4992" i="9"/>
  <c r="P4992" i="9"/>
  <c r="O4992" i="9"/>
  <c r="N4992" i="9"/>
  <c r="M4992" i="9"/>
  <c r="L4992" i="9"/>
  <c r="K4992" i="9"/>
  <c r="J4992" i="9"/>
  <c r="I4992" i="9"/>
  <c r="H4992" i="9"/>
  <c r="AF4991" i="9"/>
  <c r="Y4991" i="9"/>
  <c r="U4991" i="9"/>
  <c r="P4991" i="9"/>
  <c r="O4991" i="9"/>
  <c r="N4991" i="9"/>
  <c r="M4991" i="9"/>
  <c r="L4991" i="9"/>
  <c r="K4991" i="9"/>
  <c r="J4991" i="9"/>
  <c r="I4991" i="9"/>
  <c r="H4991" i="9"/>
  <c r="AF4990" i="9"/>
  <c r="Y4990" i="9"/>
  <c r="U4990" i="9"/>
  <c r="P4990" i="9"/>
  <c r="O4990" i="9"/>
  <c r="N4990" i="9"/>
  <c r="M4990" i="9"/>
  <c r="L4990" i="9"/>
  <c r="K4990" i="9"/>
  <c r="J4990" i="9"/>
  <c r="I4990" i="9"/>
  <c r="H4990" i="9"/>
  <c r="AF4989" i="9"/>
  <c r="Y4989" i="9"/>
  <c r="U4989" i="9"/>
  <c r="P4989" i="9"/>
  <c r="O4989" i="9"/>
  <c r="N4989" i="9"/>
  <c r="M4989" i="9"/>
  <c r="L4989" i="9"/>
  <c r="K4989" i="9"/>
  <c r="J4989" i="9"/>
  <c r="I4989" i="9"/>
  <c r="H4989" i="9"/>
  <c r="AF4988" i="9"/>
  <c r="Y4988" i="9"/>
  <c r="U4988" i="9"/>
  <c r="P4988" i="9"/>
  <c r="O4988" i="9"/>
  <c r="N4988" i="9"/>
  <c r="M4988" i="9"/>
  <c r="L4988" i="9"/>
  <c r="K4988" i="9"/>
  <c r="J4988" i="9"/>
  <c r="I4988" i="9"/>
  <c r="H4988" i="9"/>
  <c r="AF4987" i="9"/>
  <c r="Y4987" i="9"/>
  <c r="U4987" i="9"/>
  <c r="P4987" i="9"/>
  <c r="O4987" i="9"/>
  <c r="N4987" i="9"/>
  <c r="M4987" i="9"/>
  <c r="L4987" i="9"/>
  <c r="K4987" i="9"/>
  <c r="J4987" i="9"/>
  <c r="I4987" i="9"/>
  <c r="H4987" i="9"/>
  <c r="AF4986" i="9"/>
  <c r="Y4986" i="9"/>
  <c r="U4986" i="9"/>
  <c r="P4986" i="9"/>
  <c r="O4986" i="9"/>
  <c r="N4986" i="9"/>
  <c r="M4986" i="9"/>
  <c r="L4986" i="9"/>
  <c r="K4986" i="9"/>
  <c r="J4986" i="9"/>
  <c r="I4986" i="9"/>
  <c r="H4986" i="9"/>
  <c r="AF4985" i="9"/>
  <c r="Y4985" i="9"/>
  <c r="U4985" i="9"/>
  <c r="P4985" i="9"/>
  <c r="O4985" i="9"/>
  <c r="N4985" i="9"/>
  <c r="M4985" i="9"/>
  <c r="L4985" i="9"/>
  <c r="K4985" i="9"/>
  <c r="J4985" i="9"/>
  <c r="I4985" i="9"/>
  <c r="H4985" i="9"/>
  <c r="AF4984" i="9"/>
  <c r="Y4984" i="9"/>
  <c r="U4984" i="9"/>
  <c r="P4984" i="9"/>
  <c r="O4984" i="9"/>
  <c r="N4984" i="9"/>
  <c r="M4984" i="9"/>
  <c r="L4984" i="9"/>
  <c r="K4984" i="9"/>
  <c r="J4984" i="9"/>
  <c r="I4984" i="9"/>
  <c r="H4984" i="9"/>
  <c r="AF4983" i="9"/>
  <c r="Y4983" i="9"/>
  <c r="U4983" i="9"/>
  <c r="P4983" i="9"/>
  <c r="O4983" i="9"/>
  <c r="N4983" i="9"/>
  <c r="M4983" i="9"/>
  <c r="L4983" i="9"/>
  <c r="K4983" i="9"/>
  <c r="J4983" i="9"/>
  <c r="I4983" i="9"/>
  <c r="H4983" i="9"/>
  <c r="AF4982" i="9"/>
  <c r="Y4982" i="9"/>
  <c r="U4982" i="9"/>
  <c r="P4982" i="9"/>
  <c r="O4982" i="9"/>
  <c r="N4982" i="9"/>
  <c r="M4982" i="9"/>
  <c r="L4982" i="9"/>
  <c r="K4982" i="9"/>
  <c r="J4982" i="9"/>
  <c r="I4982" i="9"/>
  <c r="H4982" i="9"/>
  <c r="AF4981" i="9"/>
  <c r="Y4981" i="9"/>
  <c r="U4981" i="9"/>
  <c r="P4981" i="9"/>
  <c r="O4981" i="9"/>
  <c r="N4981" i="9"/>
  <c r="M4981" i="9"/>
  <c r="L4981" i="9"/>
  <c r="K4981" i="9"/>
  <c r="J4981" i="9"/>
  <c r="I4981" i="9"/>
  <c r="H4981" i="9"/>
  <c r="AF4980" i="9"/>
  <c r="Y4980" i="9"/>
  <c r="U4980" i="9"/>
  <c r="P4980" i="9"/>
  <c r="O4980" i="9"/>
  <c r="N4980" i="9"/>
  <c r="M4980" i="9"/>
  <c r="L4980" i="9"/>
  <c r="K4980" i="9"/>
  <c r="J4980" i="9"/>
  <c r="I4980" i="9"/>
  <c r="H4980" i="9"/>
  <c r="AF4979" i="9"/>
  <c r="Y4979" i="9"/>
  <c r="U4979" i="9"/>
  <c r="P4979" i="9"/>
  <c r="O4979" i="9"/>
  <c r="N4979" i="9"/>
  <c r="M4979" i="9"/>
  <c r="L4979" i="9"/>
  <c r="K4979" i="9"/>
  <c r="J4979" i="9"/>
  <c r="I4979" i="9"/>
  <c r="H4979" i="9"/>
  <c r="AF4978" i="9"/>
  <c r="Y4978" i="9"/>
  <c r="U4978" i="9"/>
  <c r="P4978" i="9"/>
  <c r="O4978" i="9"/>
  <c r="N4978" i="9"/>
  <c r="M4978" i="9"/>
  <c r="L4978" i="9"/>
  <c r="K4978" i="9"/>
  <c r="J4978" i="9"/>
  <c r="I4978" i="9"/>
  <c r="H4978" i="9"/>
  <c r="AF4977" i="9"/>
  <c r="Y4977" i="9"/>
  <c r="U4977" i="9"/>
  <c r="P4977" i="9"/>
  <c r="O4977" i="9"/>
  <c r="N4977" i="9"/>
  <c r="M4977" i="9"/>
  <c r="L4977" i="9"/>
  <c r="K4977" i="9"/>
  <c r="J4977" i="9"/>
  <c r="I4977" i="9"/>
  <c r="H4977" i="9"/>
  <c r="AF4976" i="9"/>
  <c r="Y4976" i="9"/>
  <c r="U4976" i="9"/>
  <c r="P4976" i="9"/>
  <c r="O4976" i="9"/>
  <c r="N4976" i="9"/>
  <c r="M4976" i="9"/>
  <c r="L4976" i="9"/>
  <c r="K4976" i="9"/>
  <c r="J4976" i="9"/>
  <c r="I4976" i="9"/>
  <c r="H4976" i="9"/>
  <c r="AF4975" i="9"/>
  <c r="Y4975" i="9"/>
  <c r="U4975" i="9"/>
  <c r="P4975" i="9"/>
  <c r="O4975" i="9"/>
  <c r="N4975" i="9"/>
  <c r="M4975" i="9"/>
  <c r="L4975" i="9"/>
  <c r="K4975" i="9"/>
  <c r="J4975" i="9"/>
  <c r="I4975" i="9"/>
  <c r="H4975" i="9"/>
  <c r="AF4974" i="9"/>
  <c r="Y4974" i="9"/>
  <c r="U4974" i="9"/>
  <c r="P4974" i="9"/>
  <c r="O4974" i="9"/>
  <c r="N4974" i="9"/>
  <c r="M4974" i="9"/>
  <c r="L4974" i="9"/>
  <c r="K4974" i="9"/>
  <c r="J4974" i="9"/>
  <c r="I4974" i="9"/>
  <c r="H4974" i="9"/>
  <c r="AF4973" i="9"/>
  <c r="Y4973" i="9"/>
  <c r="U4973" i="9"/>
  <c r="P4973" i="9"/>
  <c r="O4973" i="9"/>
  <c r="N4973" i="9"/>
  <c r="M4973" i="9"/>
  <c r="L4973" i="9"/>
  <c r="K4973" i="9"/>
  <c r="J4973" i="9"/>
  <c r="I4973" i="9"/>
  <c r="H4973" i="9"/>
  <c r="AF4972" i="9"/>
  <c r="Y4972" i="9"/>
  <c r="U4972" i="9"/>
  <c r="P4972" i="9"/>
  <c r="O4972" i="9"/>
  <c r="N4972" i="9"/>
  <c r="M4972" i="9"/>
  <c r="L4972" i="9"/>
  <c r="K4972" i="9"/>
  <c r="J4972" i="9"/>
  <c r="I4972" i="9"/>
  <c r="H4972" i="9"/>
  <c r="AF4971" i="9"/>
  <c r="Y4971" i="9"/>
  <c r="U4971" i="9"/>
  <c r="P4971" i="9"/>
  <c r="O4971" i="9"/>
  <c r="N4971" i="9"/>
  <c r="M4971" i="9"/>
  <c r="L4971" i="9"/>
  <c r="K4971" i="9"/>
  <c r="J4971" i="9"/>
  <c r="I4971" i="9"/>
  <c r="H4971" i="9"/>
  <c r="AF4970" i="9"/>
  <c r="Y4970" i="9"/>
  <c r="U4970" i="9"/>
  <c r="P4970" i="9"/>
  <c r="O4970" i="9"/>
  <c r="N4970" i="9"/>
  <c r="M4970" i="9"/>
  <c r="L4970" i="9"/>
  <c r="K4970" i="9"/>
  <c r="J4970" i="9"/>
  <c r="I4970" i="9"/>
  <c r="H4970" i="9"/>
  <c r="AF4969" i="9"/>
  <c r="Y4969" i="9"/>
  <c r="U4969" i="9"/>
  <c r="P4969" i="9"/>
  <c r="O4969" i="9"/>
  <c r="N4969" i="9"/>
  <c r="M4969" i="9"/>
  <c r="L4969" i="9"/>
  <c r="K4969" i="9"/>
  <c r="J4969" i="9"/>
  <c r="I4969" i="9"/>
  <c r="H4969" i="9"/>
  <c r="AF4968" i="9"/>
  <c r="Y4968" i="9"/>
  <c r="U4968" i="9"/>
  <c r="P4968" i="9"/>
  <c r="O4968" i="9"/>
  <c r="N4968" i="9"/>
  <c r="M4968" i="9"/>
  <c r="L4968" i="9"/>
  <c r="K4968" i="9"/>
  <c r="J4968" i="9"/>
  <c r="I4968" i="9"/>
  <c r="H4968" i="9"/>
  <c r="AF4967" i="9"/>
  <c r="Y4967" i="9"/>
  <c r="U4967" i="9"/>
  <c r="P4967" i="9"/>
  <c r="O4967" i="9"/>
  <c r="N4967" i="9"/>
  <c r="M4967" i="9"/>
  <c r="L4967" i="9"/>
  <c r="K4967" i="9"/>
  <c r="J4967" i="9"/>
  <c r="I4967" i="9"/>
  <c r="H4967" i="9"/>
  <c r="AF4966" i="9"/>
  <c r="Y4966" i="9"/>
  <c r="U4966" i="9"/>
  <c r="P4966" i="9"/>
  <c r="O4966" i="9"/>
  <c r="N4966" i="9"/>
  <c r="M4966" i="9"/>
  <c r="L4966" i="9"/>
  <c r="K4966" i="9"/>
  <c r="J4966" i="9"/>
  <c r="I4966" i="9"/>
  <c r="H4966" i="9"/>
  <c r="AF4965" i="9"/>
  <c r="Y4965" i="9"/>
  <c r="U4965" i="9"/>
  <c r="P4965" i="9"/>
  <c r="O4965" i="9"/>
  <c r="N4965" i="9"/>
  <c r="M4965" i="9"/>
  <c r="L4965" i="9"/>
  <c r="K4965" i="9"/>
  <c r="J4965" i="9"/>
  <c r="I4965" i="9"/>
  <c r="H4965" i="9"/>
  <c r="AF4964" i="9"/>
  <c r="Y4964" i="9"/>
  <c r="U4964" i="9"/>
  <c r="P4964" i="9"/>
  <c r="O4964" i="9"/>
  <c r="N4964" i="9"/>
  <c r="M4964" i="9"/>
  <c r="L4964" i="9"/>
  <c r="K4964" i="9"/>
  <c r="J4964" i="9"/>
  <c r="I4964" i="9"/>
  <c r="H4964" i="9"/>
  <c r="AF4963" i="9"/>
  <c r="Y4963" i="9"/>
  <c r="U4963" i="9"/>
  <c r="P4963" i="9"/>
  <c r="O4963" i="9"/>
  <c r="N4963" i="9"/>
  <c r="M4963" i="9"/>
  <c r="L4963" i="9"/>
  <c r="K4963" i="9"/>
  <c r="J4963" i="9"/>
  <c r="I4963" i="9"/>
  <c r="H4963" i="9"/>
  <c r="AF4962" i="9"/>
  <c r="Y4962" i="9"/>
  <c r="U4962" i="9"/>
  <c r="P4962" i="9"/>
  <c r="O4962" i="9"/>
  <c r="N4962" i="9"/>
  <c r="M4962" i="9"/>
  <c r="L4962" i="9"/>
  <c r="K4962" i="9"/>
  <c r="J4962" i="9"/>
  <c r="I4962" i="9"/>
  <c r="H4962" i="9"/>
  <c r="AF4961" i="9"/>
  <c r="Y4961" i="9"/>
  <c r="U4961" i="9"/>
  <c r="P4961" i="9"/>
  <c r="O4961" i="9"/>
  <c r="N4961" i="9"/>
  <c r="M4961" i="9"/>
  <c r="L4961" i="9"/>
  <c r="K4961" i="9"/>
  <c r="J4961" i="9"/>
  <c r="I4961" i="9"/>
  <c r="H4961" i="9"/>
  <c r="AF4960" i="9"/>
  <c r="Y4960" i="9"/>
  <c r="U4960" i="9"/>
  <c r="P4960" i="9"/>
  <c r="O4960" i="9"/>
  <c r="N4960" i="9"/>
  <c r="M4960" i="9"/>
  <c r="L4960" i="9"/>
  <c r="K4960" i="9"/>
  <c r="J4960" i="9"/>
  <c r="I4960" i="9"/>
  <c r="H4960" i="9"/>
  <c r="AF4959" i="9"/>
  <c r="Y4959" i="9"/>
  <c r="U4959" i="9"/>
  <c r="P4959" i="9"/>
  <c r="O4959" i="9"/>
  <c r="N4959" i="9"/>
  <c r="M4959" i="9"/>
  <c r="L4959" i="9"/>
  <c r="K4959" i="9"/>
  <c r="J4959" i="9"/>
  <c r="I4959" i="9"/>
  <c r="H4959" i="9"/>
  <c r="AF4958" i="9"/>
  <c r="Y4958" i="9"/>
  <c r="U4958" i="9"/>
  <c r="P4958" i="9"/>
  <c r="O4958" i="9"/>
  <c r="N4958" i="9"/>
  <c r="M4958" i="9"/>
  <c r="L4958" i="9"/>
  <c r="K4958" i="9"/>
  <c r="J4958" i="9"/>
  <c r="I4958" i="9"/>
  <c r="H4958" i="9"/>
  <c r="AF4957" i="9"/>
  <c r="Y4957" i="9"/>
  <c r="U4957" i="9"/>
  <c r="P4957" i="9"/>
  <c r="O4957" i="9"/>
  <c r="N4957" i="9"/>
  <c r="M4957" i="9"/>
  <c r="L4957" i="9"/>
  <c r="K4957" i="9"/>
  <c r="J4957" i="9"/>
  <c r="I4957" i="9"/>
  <c r="H4957" i="9"/>
  <c r="AF4956" i="9"/>
  <c r="Y4956" i="9"/>
  <c r="U4956" i="9"/>
  <c r="P4956" i="9"/>
  <c r="O4956" i="9"/>
  <c r="N4956" i="9"/>
  <c r="M4956" i="9"/>
  <c r="L4956" i="9"/>
  <c r="K4956" i="9"/>
  <c r="J4956" i="9"/>
  <c r="I4956" i="9"/>
  <c r="H4956" i="9"/>
  <c r="AF4955" i="9"/>
  <c r="Y4955" i="9"/>
  <c r="U4955" i="9"/>
  <c r="P4955" i="9"/>
  <c r="O4955" i="9"/>
  <c r="N4955" i="9"/>
  <c r="M4955" i="9"/>
  <c r="L4955" i="9"/>
  <c r="K4955" i="9"/>
  <c r="J4955" i="9"/>
  <c r="I4955" i="9"/>
  <c r="H4955" i="9"/>
  <c r="AF4954" i="9"/>
  <c r="Y4954" i="9"/>
  <c r="U4954" i="9"/>
  <c r="P4954" i="9"/>
  <c r="O4954" i="9"/>
  <c r="N4954" i="9"/>
  <c r="M4954" i="9"/>
  <c r="L4954" i="9"/>
  <c r="K4954" i="9"/>
  <c r="J4954" i="9"/>
  <c r="I4954" i="9"/>
  <c r="H4954" i="9"/>
  <c r="AF4953" i="9"/>
  <c r="Y4953" i="9"/>
  <c r="U4953" i="9"/>
  <c r="P4953" i="9"/>
  <c r="O4953" i="9"/>
  <c r="N4953" i="9"/>
  <c r="M4953" i="9"/>
  <c r="L4953" i="9"/>
  <c r="K4953" i="9"/>
  <c r="J4953" i="9"/>
  <c r="I4953" i="9"/>
  <c r="H4953" i="9"/>
  <c r="AF4952" i="9"/>
  <c r="Y4952" i="9"/>
  <c r="U4952" i="9"/>
  <c r="P4952" i="9"/>
  <c r="O4952" i="9"/>
  <c r="N4952" i="9"/>
  <c r="M4952" i="9"/>
  <c r="L4952" i="9"/>
  <c r="K4952" i="9"/>
  <c r="J4952" i="9"/>
  <c r="I4952" i="9"/>
  <c r="H4952" i="9"/>
  <c r="AF4951" i="9"/>
  <c r="Y4951" i="9"/>
  <c r="U4951" i="9"/>
  <c r="P4951" i="9"/>
  <c r="O4951" i="9"/>
  <c r="N4951" i="9"/>
  <c r="M4951" i="9"/>
  <c r="L4951" i="9"/>
  <c r="K4951" i="9"/>
  <c r="J4951" i="9"/>
  <c r="I4951" i="9"/>
  <c r="H4951" i="9"/>
  <c r="AF4950" i="9"/>
  <c r="Y4950" i="9"/>
  <c r="U4950" i="9"/>
  <c r="P4950" i="9"/>
  <c r="O4950" i="9"/>
  <c r="N4950" i="9"/>
  <c r="M4950" i="9"/>
  <c r="L4950" i="9"/>
  <c r="K4950" i="9"/>
  <c r="J4950" i="9"/>
  <c r="I4950" i="9"/>
  <c r="H4950" i="9"/>
  <c r="AF4949" i="9"/>
  <c r="Y4949" i="9"/>
  <c r="U4949" i="9"/>
  <c r="P4949" i="9"/>
  <c r="O4949" i="9"/>
  <c r="N4949" i="9"/>
  <c r="M4949" i="9"/>
  <c r="L4949" i="9"/>
  <c r="K4949" i="9"/>
  <c r="J4949" i="9"/>
  <c r="I4949" i="9"/>
  <c r="H4949" i="9"/>
  <c r="AF4948" i="9"/>
  <c r="Y4948" i="9"/>
  <c r="U4948" i="9"/>
  <c r="P4948" i="9"/>
  <c r="O4948" i="9"/>
  <c r="N4948" i="9"/>
  <c r="M4948" i="9"/>
  <c r="L4948" i="9"/>
  <c r="K4948" i="9"/>
  <c r="J4948" i="9"/>
  <c r="I4948" i="9"/>
  <c r="H4948" i="9"/>
  <c r="AF4947" i="9"/>
  <c r="Y4947" i="9"/>
  <c r="U4947" i="9"/>
  <c r="P4947" i="9"/>
  <c r="O4947" i="9"/>
  <c r="N4947" i="9"/>
  <c r="M4947" i="9"/>
  <c r="L4947" i="9"/>
  <c r="K4947" i="9"/>
  <c r="J4947" i="9"/>
  <c r="I4947" i="9"/>
  <c r="H4947" i="9"/>
  <c r="AF4946" i="9"/>
  <c r="Y4946" i="9"/>
  <c r="U4946" i="9"/>
  <c r="P4946" i="9"/>
  <c r="O4946" i="9"/>
  <c r="N4946" i="9"/>
  <c r="M4946" i="9"/>
  <c r="L4946" i="9"/>
  <c r="K4946" i="9"/>
  <c r="J4946" i="9"/>
  <c r="I4946" i="9"/>
  <c r="H4946" i="9"/>
  <c r="AF4945" i="9"/>
  <c r="Y4945" i="9"/>
  <c r="U4945" i="9"/>
  <c r="P4945" i="9"/>
  <c r="O4945" i="9"/>
  <c r="N4945" i="9"/>
  <c r="M4945" i="9"/>
  <c r="L4945" i="9"/>
  <c r="K4945" i="9"/>
  <c r="J4945" i="9"/>
  <c r="I4945" i="9"/>
  <c r="H4945" i="9"/>
  <c r="AF4944" i="9"/>
  <c r="Y4944" i="9"/>
  <c r="U4944" i="9"/>
  <c r="P4944" i="9"/>
  <c r="O4944" i="9"/>
  <c r="N4944" i="9"/>
  <c r="M4944" i="9"/>
  <c r="L4944" i="9"/>
  <c r="K4944" i="9"/>
  <c r="J4944" i="9"/>
  <c r="I4944" i="9"/>
  <c r="H4944" i="9"/>
  <c r="AF4943" i="9"/>
  <c r="Y4943" i="9"/>
  <c r="U4943" i="9"/>
  <c r="P4943" i="9"/>
  <c r="O4943" i="9"/>
  <c r="N4943" i="9"/>
  <c r="M4943" i="9"/>
  <c r="L4943" i="9"/>
  <c r="K4943" i="9"/>
  <c r="J4943" i="9"/>
  <c r="I4943" i="9"/>
  <c r="H4943" i="9"/>
  <c r="AF4942" i="9"/>
  <c r="Y4942" i="9"/>
  <c r="U4942" i="9"/>
  <c r="P4942" i="9"/>
  <c r="O4942" i="9"/>
  <c r="N4942" i="9"/>
  <c r="M4942" i="9"/>
  <c r="L4942" i="9"/>
  <c r="K4942" i="9"/>
  <c r="J4942" i="9"/>
  <c r="I4942" i="9"/>
  <c r="H4942" i="9"/>
  <c r="AF4941" i="9"/>
  <c r="Y4941" i="9"/>
  <c r="U4941" i="9"/>
  <c r="P4941" i="9"/>
  <c r="O4941" i="9"/>
  <c r="N4941" i="9"/>
  <c r="M4941" i="9"/>
  <c r="L4941" i="9"/>
  <c r="K4941" i="9"/>
  <c r="J4941" i="9"/>
  <c r="I4941" i="9"/>
  <c r="H4941" i="9"/>
  <c r="AF4940" i="9"/>
  <c r="Y4940" i="9"/>
  <c r="U4940" i="9"/>
  <c r="P4940" i="9"/>
  <c r="O4940" i="9"/>
  <c r="N4940" i="9"/>
  <c r="M4940" i="9"/>
  <c r="L4940" i="9"/>
  <c r="K4940" i="9"/>
  <c r="J4940" i="9"/>
  <c r="I4940" i="9"/>
  <c r="H4940" i="9"/>
  <c r="AF4939" i="9"/>
  <c r="Y4939" i="9"/>
  <c r="U4939" i="9"/>
  <c r="P4939" i="9"/>
  <c r="O4939" i="9"/>
  <c r="N4939" i="9"/>
  <c r="M4939" i="9"/>
  <c r="L4939" i="9"/>
  <c r="K4939" i="9"/>
  <c r="J4939" i="9"/>
  <c r="I4939" i="9"/>
  <c r="H4939" i="9"/>
  <c r="AF4938" i="9"/>
  <c r="Y4938" i="9"/>
  <c r="U4938" i="9"/>
  <c r="P4938" i="9"/>
  <c r="O4938" i="9"/>
  <c r="N4938" i="9"/>
  <c r="M4938" i="9"/>
  <c r="L4938" i="9"/>
  <c r="K4938" i="9"/>
  <c r="J4938" i="9"/>
  <c r="I4938" i="9"/>
  <c r="H4938" i="9"/>
  <c r="AF4937" i="9"/>
  <c r="Y4937" i="9"/>
  <c r="U4937" i="9"/>
  <c r="P4937" i="9"/>
  <c r="O4937" i="9"/>
  <c r="N4937" i="9"/>
  <c r="M4937" i="9"/>
  <c r="L4937" i="9"/>
  <c r="K4937" i="9"/>
  <c r="J4937" i="9"/>
  <c r="I4937" i="9"/>
  <c r="H4937" i="9"/>
  <c r="AF4936" i="9"/>
  <c r="Y4936" i="9"/>
  <c r="U4936" i="9"/>
  <c r="P4936" i="9"/>
  <c r="O4936" i="9"/>
  <c r="N4936" i="9"/>
  <c r="M4936" i="9"/>
  <c r="L4936" i="9"/>
  <c r="K4936" i="9"/>
  <c r="J4936" i="9"/>
  <c r="I4936" i="9"/>
  <c r="H4936" i="9"/>
  <c r="AF4935" i="9"/>
  <c r="Y4935" i="9"/>
  <c r="U4935" i="9"/>
  <c r="P4935" i="9"/>
  <c r="O4935" i="9"/>
  <c r="N4935" i="9"/>
  <c r="M4935" i="9"/>
  <c r="L4935" i="9"/>
  <c r="K4935" i="9"/>
  <c r="J4935" i="9"/>
  <c r="I4935" i="9"/>
  <c r="H4935" i="9"/>
  <c r="AF4934" i="9"/>
  <c r="Y4934" i="9"/>
  <c r="U4934" i="9"/>
  <c r="P4934" i="9"/>
  <c r="O4934" i="9"/>
  <c r="N4934" i="9"/>
  <c r="M4934" i="9"/>
  <c r="L4934" i="9"/>
  <c r="K4934" i="9"/>
  <c r="J4934" i="9"/>
  <c r="I4934" i="9"/>
  <c r="H4934" i="9"/>
  <c r="AF4933" i="9"/>
  <c r="Y4933" i="9"/>
  <c r="U4933" i="9"/>
  <c r="P4933" i="9"/>
  <c r="O4933" i="9"/>
  <c r="N4933" i="9"/>
  <c r="M4933" i="9"/>
  <c r="L4933" i="9"/>
  <c r="K4933" i="9"/>
  <c r="J4933" i="9"/>
  <c r="I4933" i="9"/>
  <c r="H4933" i="9"/>
  <c r="AF4932" i="9"/>
  <c r="Y4932" i="9"/>
  <c r="U4932" i="9"/>
  <c r="P4932" i="9"/>
  <c r="O4932" i="9"/>
  <c r="N4932" i="9"/>
  <c r="M4932" i="9"/>
  <c r="L4932" i="9"/>
  <c r="K4932" i="9"/>
  <c r="J4932" i="9"/>
  <c r="I4932" i="9"/>
  <c r="H4932" i="9"/>
  <c r="AF4931" i="9"/>
  <c r="Y4931" i="9"/>
  <c r="U4931" i="9"/>
  <c r="P4931" i="9"/>
  <c r="O4931" i="9"/>
  <c r="N4931" i="9"/>
  <c r="M4931" i="9"/>
  <c r="L4931" i="9"/>
  <c r="K4931" i="9"/>
  <c r="J4931" i="9"/>
  <c r="I4931" i="9"/>
  <c r="H4931" i="9"/>
  <c r="AF4930" i="9"/>
  <c r="Y4930" i="9"/>
  <c r="U4930" i="9"/>
  <c r="P4930" i="9"/>
  <c r="O4930" i="9"/>
  <c r="N4930" i="9"/>
  <c r="M4930" i="9"/>
  <c r="L4930" i="9"/>
  <c r="K4930" i="9"/>
  <c r="J4930" i="9"/>
  <c r="I4930" i="9"/>
  <c r="H4930" i="9"/>
  <c r="AF4929" i="9"/>
  <c r="Y4929" i="9"/>
  <c r="U4929" i="9"/>
  <c r="P4929" i="9"/>
  <c r="O4929" i="9"/>
  <c r="N4929" i="9"/>
  <c r="M4929" i="9"/>
  <c r="L4929" i="9"/>
  <c r="K4929" i="9"/>
  <c r="J4929" i="9"/>
  <c r="I4929" i="9"/>
  <c r="H4929" i="9"/>
  <c r="AF4928" i="9"/>
  <c r="Y4928" i="9"/>
  <c r="U4928" i="9"/>
  <c r="P4928" i="9"/>
  <c r="O4928" i="9"/>
  <c r="N4928" i="9"/>
  <c r="M4928" i="9"/>
  <c r="L4928" i="9"/>
  <c r="K4928" i="9"/>
  <c r="J4928" i="9"/>
  <c r="I4928" i="9"/>
  <c r="H4928" i="9"/>
  <c r="AF4927" i="9"/>
  <c r="Y4927" i="9"/>
  <c r="U4927" i="9"/>
  <c r="P4927" i="9"/>
  <c r="O4927" i="9"/>
  <c r="N4927" i="9"/>
  <c r="M4927" i="9"/>
  <c r="L4927" i="9"/>
  <c r="K4927" i="9"/>
  <c r="J4927" i="9"/>
  <c r="I4927" i="9"/>
  <c r="H4927" i="9"/>
  <c r="AF4926" i="9"/>
  <c r="Y4926" i="9"/>
  <c r="U4926" i="9"/>
  <c r="P4926" i="9"/>
  <c r="O4926" i="9"/>
  <c r="N4926" i="9"/>
  <c r="M4926" i="9"/>
  <c r="L4926" i="9"/>
  <c r="K4926" i="9"/>
  <c r="J4926" i="9"/>
  <c r="I4926" i="9"/>
  <c r="H4926" i="9"/>
  <c r="AF4925" i="9"/>
  <c r="Y4925" i="9"/>
  <c r="U4925" i="9"/>
  <c r="P4925" i="9"/>
  <c r="O4925" i="9"/>
  <c r="N4925" i="9"/>
  <c r="M4925" i="9"/>
  <c r="L4925" i="9"/>
  <c r="K4925" i="9"/>
  <c r="J4925" i="9"/>
  <c r="I4925" i="9"/>
  <c r="H4925" i="9"/>
  <c r="AF4924" i="9"/>
  <c r="Y4924" i="9"/>
  <c r="U4924" i="9"/>
  <c r="P4924" i="9"/>
  <c r="O4924" i="9"/>
  <c r="N4924" i="9"/>
  <c r="M4924" i="9"/>
  <c r="L4924" i="9"/>
  <c r="K4924" i="9"/>
  <c r="J4924" i="9"/>
  <c r="I4924" i="9"/>
  <c r="H4924" i="9"/>
  <c r="AF4923" i="9"/>
  <c r="Y4923" i="9"/>
  <c r="U4923" i="9"/>
  <c r="P4923" i="9"/>
  <c r="O4923" i="9"/>
  <c r="N4923" i="9"/>
  <c r="M4923" i="9"/>
  <c r="L4923" i="9"/>
  <c r="K4923" i="9"/>
  <c r="J4923" i="9"/>
  <c r="I4923" i="9"/>
  <c r="H4923" i="9"/>
  <c r="AF4922" i="9"/>
  <c r="Y4922" i="9"/>
  <c r="U4922" i="9"/>
  <c r="P4922" i="9"/>
  <c r="O4922" i="9"/>
  <c r="N4922" i="9"/>
  <c r="M4922" i="9"/>
  <c r="L4922" i="9"/>
  <c r="K4922" i="9"/>
  <c r="J4922" i="9"/>
  <c r="I4922" i="9"/>
  <c r="H4922" i="9"/>
  <c r="AF4921" i="9"/>
  <c r="Y4921" i="9"/>
  <c r="U4921" i="9"/>
  <c r="P4921" i="9"/>
  <c r="O4921" i="9"/>
  <c r="N4921" i="9"/>
  <c r="M4921" i="9"/>
  <c r="L4921" i="9"/>
  <c r="K4921" i="9"/>
  <c r="J4921" i="9"/>
  <c r="I4921" i="9"/>
  <c r="H4921" i="9"/>
  <c r="AF4920" i="9"/>
  <c r="Y4920" i="9"/>
  <c r="U4920" i="9"/>
  <c r="P4920" i="9"/>
  <c r="O4920" i="9"/>
  <c r="N4920" i="9"/>
  <c r="M4920" i="9"/>
  <c r="L4920" i="9"/>
  <c r="K4920" i="9"/>
  <c r="J4920" i="9"/>
  <c r="I4920" i="9"/>
  <c r="H4920" i="9"/>
  <c r="AF4919" i="9"/>
  <c r="Y4919" i="9"/>
  <c r="U4919" i="9"/>
  <c r="P4919" i="9"/>
  <c r="O4919" i="9"/>
  <c r="N4919" i="9"/>
  <c r="M4919" i="9"/>
  <c r="L4919" i="9"/>
  <c r="K4919" i="9"/>
  <c r="J4919" i="9"/>
  <c r="I4919" i="9"/>
  <c r="H4919" i="9"/>
  <c r="AF4918" i="9"/>
  <c r="Y4918" i="9"/>
  <c r="U4918" i="9"/>
  <c r="P4918" i="9"/>
  <c r="O4918" i="9"/>
  <c r="N4918" i="9"/>
  <c r="M4918" i="9"/>
  <c r="L4918" i="9"/>
  <c r="K4918" i="9"/>
  <c r="J4918" i="9"/>
  <c r="I4918" i="9"/>
  <c r="H4918" i="9"/>
  <c r="AF4917" i="9"/>
  <c r="Y4917" i="9"/>
  <c r="U4917" i="9"/>
  <c r="P4917" i="9"/>
  <c r="O4917" i="9"/>
  <c r="N4917" i="9"/>
  <c r="M4917" i="9"/>
  <c r="L4917" i="9"/>
  <c r="K4917" i="9"/>
  <c r="J4917" i="9"/>
  <c r="I4917" i="9"/>
  <c r="H4917" i="9"/>
  <c r="AF4916" i="9"/>
  <c r="Y4916" i="9"/>
  <c r="U4916" i="9"/>
  <c r="P4916" i="9"/>
  <c r="O4916" i="9"/>
  <c r="N4916" i="9"/>
  <c r="M4916" i="9"/>
  <c r="L4916" i="9"/>
  <c r="K4916" i="9"/>
  <c r="J4916" i="9"/>
  <c r="I4916" i="9"/>
  <c r="H4916" i="9"/>
  <c r="AF4915" i="9"/>
  <c r="Y4915" i="9"/>
  <c r="U4915" i="9"/>
  <c r="P4915" i="9"/>
  <c r="O4915" i="9"/>
  <c r="N4915" i="9"/>
  <c r="M4915" i="9"/>
  <c r="L4915" i="9"/>
  <c r="K4915" i="9"/>
  <c r="J4915" i="9"/>
  <c r="I4915" i="9"/>
  <c r="H4915" i="9"/>
  <c r="AF4914" i="9"/>
  <c r="Y4914" i="9"/>
  <c r="U4914" i="9"/>
  <c r="P4914" i="9"/>
  <c r="O4914" i="9"/>
  <c r="N4914" i="9"/>
  <c r="M4914" i="9"/>
  <c r="L4914" i="9"/>
  <c r="K4914" i="9"/>
  <c r="J4914" i="9"/>
  <c r="I4914" i="9"/>
  <c r="H4914" i="9"/>
  <c r="AF4913" i="9"/>
  <c r="Y4913" i="9"/>
  <c r="U4913" i="9"/>
  <c r="P4913" i="9"/>
  <c r="O4913" i="9"/>
  <c r="N4913" i="9"/>
  <c r="M4913" i="9"/>
  <c r="L4913" i="9"/>
  <c r="K4913" i="9"/>
  <c r="J4913" i="9"/>
  <c r="I4913" i="9"/>
  <c r="H4913" i="9"/>
  <c r="AF4912" i="9"/>
  <c r="Y4912" i="9"/>
  <c r="U4912" i="9"/>
  <c r="P4912" i="9"/>
  <c r="O4912" i="9"/>
  <c r="N4912" i="9"/>
  <c r="M4912" i="9"/>
  <c r="L4912" i="9"/>
  <c r="K4912" i="9"/>
  <c r="J4912" i="9"/>
  <c r="I4912" i="9"/>
  <c r="H4912" i="9"/>
  <c r="AF4911" i="9"/>
  <c r="Y4911" i="9"/>
  <c r="U4911" i="9"/>
  <c r="P4911" i="9"/>
  <c r="O4911" i="9"/>
  <c r="N4911" i="9"/>
  <c r="M4911" i="9"/>
  <c r="L4911" i="9"/>
  <c r="K4911" i="9"/>
  <c r="J4911" i="9"/>
  <c r="I4911" i="9"/>
  <c r="H4911" i="9"/>
  <c r="AF4910" i="9"/>
  <c r="Y4910" i="9"/>
  <c r="U4910" i="9"/>
  <c r="P4910" i="9"/>
  <c r="O4910" i="9"/>
  <c r="N4910" i="9"/>
  <c r="M4910" i="9"/>
  <c r="L4910" i="9"/>
  <c r="K4910" i="9"/>
  <c r="J4910" i="9"/>
  <c r="I4910" i="9"/>
  <c r="H4910" i="9"/>
  <c r="AF4909" i="9"/>
  <c r="Y4909" i="9"/>
  <c r="U4909" i="9"/>
  <c r="P4909" i="9"/>
  <c r="O4909" i="9"/>
  <c r="N4909" i="9"/>
  <c r="M4909" i="9"/>
  <c r="L4909" i="9"/>
  <c r="K4909" i="9"/>
  <c r="J4909" i="9"/>
  <c r="I4909" i="9"/>
  <c r="H4909" i="9"/>
  <c r="AF4908" i="9"/>
  <c r="Y4908" i="9"/>
  <c r="U4908" i="9"/>
  <c r="P4908" i="9"/>
  <c r="O4908" i="9"/>
  <c r="N4908" i="9"/>
  <c r="M4908" i="9"/>
  <c r="L4908" i="9"/>
  <c r="K4908" i="9"/>
  <c r="J4908" i="9"/>
  <c r="I4908" i="9"/>
  <c r="H4908" i="9"/>
  <c r="AF4907" i="9"/>
  <c r="Y4907" i="9"/>
  <c r="U4907" i="9"/>
  <c r="P4907" i="9"/>
  <c r="O4907" i="9"/>
  <c r="N4907" i="9"/>
  <c r="M4907" i="9"/>
  <c r="L4907" i="9"/>
  <c r="K4907" i="9"/>
  <c r="J4907" i="9"/>
  <c r="I4907" i="9"/>
  <c r="H4907" i="9"/>
  <c r="AF4906" i="9"/>
  <c r="Y4906" i="9"/>
  <c r="U4906" i="9"/>
  <c r="P4906" i="9"/>
  <c r="O4906" i="9"/>
  <c r="N4906" i="9"/>
  <c r="M4906" i="9"/>
  <c r="L4906" i="9"/>
  <c r="K4906" i="9"/>
  <c r="J4906" i="9"/>
  <c r="I4906" i="9"/>
  <c r="H4906" i="9"/>
  <c r="AF4905" i="9"/>
  <c r="Y4905" i="9"/>
  <c r="U4905" i="9"/>
  <c r="P4905" i="9"/>
  <c r="O4905" i="9"/>
  <c r="N4905" i="9"/>
  <c r="M4905" i="9"/>
  <c r="L4905" i="9"/>
  <c r="K4905" i="9"/>
  <c r="J4905" i="9"/>
  <c r="I4905" i="9"/>
  <c r="H4905" i="9"/>
  <c r="AF4904" i="9"/>
  <c r="Y4904" i="9"/>
  <c r="U4904" i="9"/>
  <c r="P4904" i="9"/>
  <c r="O4904" i="9"/>
  <c r="N4904" i="9"/>
  <c r="M4904" i="9"/>
  <c r="L4904" i="9"/>
  <c r="K4904" i="9"/>
  <c r="J4904" i="9"/>
  <c r="I4904" i="9"/>
  <c r="H4904" i="9"/>
  <c r="AF4903" i="9"/>
  <c r="Y4903" i="9"/>
  <c r="U4903" i="9"/>
  <c r="P4903" i="9"/>
  <c r="O4903" i="9"/>
  <c r="N4903" i="9"/>
  <c r="M4903" i="9"/>
  <c r="L4903" i="9"/>
  <c r="K4903" i="9"/>
  <c r="J4903" i="9"/>
  <c r="I4903" i="9"/>
  <c r="H4903" i="9"/>
  <c r="AF4902" i="9"/>
  <c r="Y4902" i="9"/>
  <c r="U4902" i="9"/>
  <c r="P4902" i="9"/>
  <c r="O4902" i="9"/>
  <c r="N4902" i="9"/>
  <c r="M4902" i="9"/>
  <c r="L4902" i="9"/>
  <c r="K4902" i="9"/>
  <c r="J4902" i="9"/>
  <c r="I4902" i="9"/>
  <c r="H4902" i="9"/>
  <c r="AF4901" i="9"/>
  <c r="Y4901" i="9"/>
  <c r="U4901" i="9"/>
  <c r="P4901" i="9"/>
  <c r="O4901" i="9"/>
  <c r="N4901" i="9"/>
  <c r="M4901" i="9"/>
  <c r="L4901" i="9"/>
  <c r="K4901" i="9"/>
  <c r="J4901" i="9"/>
  <c r="I4901" i="9"/>
  <c r="H4901" i="9"/>
  <c r="AF4900" i="9"/>
  <c r="Y4900" i="9"/>
  <c r="U4900" i="9"/>
  <c r="P4900" i="9"/>
  <c r="O4900" i="9"/>
  <c r="N4900" i="9"/>
  <c r="M4900" i="9"/>
  <c r="L4900" i="9"/>
  <c r="K4900" i="9"/>
  <c r="J4900" i="9"/>
  <c r="I4900" i="9"/>
  <c r="H4900" i="9"/>
  <c r="AF4899" i="9"/>
  <c r="Y4899" i="9"/>
  <c r="U4899" i="9"/>
  <c r="P4899" i="9"/>
  <c r="O4899" i="9"/>
  <c r="N4899" i="9"/>
  <c r="M4899" i="9"/>
  <c r="L4899" i="9"/>
  <c r="K4899" i="9"/>
  <c r="J4899" i="9"/>
  <c r="I4899" i="9"/>
  <c r="H4899" i="9"/>
  <c r="AF4898" i="9"/>
  <c r="Y4898" i="9"/>
  <c r="U4898" i="9"/>
  <c r="P4898" i="9"/>
  <c r="O4898" i="9"/>
  <c r="N4898" i="9"/>
  <c r="M4898" i="9"/>
  <c r="L4898" i="9"/>
  <c r="K4898" i="9"/>
  <c r="J4898" i="9"/>
  <c r="I4898" i="9"/>
  <c r="H4898" i="9"/>
  <c r="AF4897" i="9"/>
  <c r="Y4897" i="9"/>
  <c r="U4897" i="9"/>
  <c r="P4897" i="9"/>
  <c r="O4897" i="9"/>
  <c r="N4897" i="9"/>
  <c r="M4897" i="9"/>
  <c r="L4897" i="9"/>
  <c r="K4897" i="9"/>
  <c r="J4897" i="9"/>
  <c r="I4897" i="9"/>
  <c r="H4897" i="9"/>
  <c r="AF4896" i="9"/>
  <c r="Y4896" i="9"/>
  <c r="U4896" i="9"/>
  <c r="P4896" i="9"/>
  <c r="O4896" i="9"/>
  <c r="N4896" i="9"/>
  <c r="M4896" i="9"/>
  <c r="L4896" i="9"/>
  <c r="K4896" i="9"/>
  <c r="J4896" i="9"/>
  <c r="I4896" i="9"/>
  <c r="H4896" i="9"/>
  <c r="AF4895" i="9"/>
  <c r="Y4895" i="9"/>
  <c r="U4895" i="9"/>
  <c r="P4895" i="9"/>
  <c r="O4895" i="9"/>
  <c r="N4895" i="9"/>
  <c r="M4895" i="9"/>
  <c r="L4895" i="9"/>
  <c r="K4895" i="9"/>
  <c r="J4895" i="9"/>
  <c r="I4895" i="9"/>
  <c r="H4895" i="9"/>
  <c r="AF4894" i="9"/>
  <c r="Y4894" i="9"/>
  <c r="U4894" i="9"/>
  <c r="P4894" i="9"/>
  <c r="O4894" i="9"/>
  <c r="N4894" i="9"/>
  <c r="M4894" i="9"/>
  <c r="L4894" i="9"/>
  <c r="K4894" i="9"/>
  <c r="J4894" i="9"/>
  <c r="I4894" i="9"/>
  <c r="H4894" i="9"/>
  <c r="AF4893" i="9"/>
  <c r="Y4893" i="9"/>
  <c r="U4893" i="9"/>
  <c r="P4893" i="9"/>
  <c r="O4893" i="9"/>
  <c r="N4893" i="9"/>
  <c r="M4893" i="9"/>
  <c r="L4893" i="9"/>
  <c r="K4893" i="9"/>
  <c r="J4893" i="9"/>
  <c r="I4893" i="9"/>
  <c r="H4893" i="9"/>
  <c r="AF4892" i="9"/>
  <c r="Y4892" i="9"/>
  <c r="U4892" i="9"/>
  <c r="P4892" i="9"/>
  <c r="O4892" i="9"/>
  <c r="N4892" i="9"/>
  <c r="M4892" i="9"/>
  <c r="L4892" i="9"/>
  <c r="K4892" i="9"/>
  <c r="J4892" i="9"/>
  <c r="I4892" i="9"/>
  <c r="H4892" i="9"/>
  <c r="AF4891" i="9"/>
  <c r="Y4891" i="9"/>
  <c r="U4891" i="9"/>
  <c r="P4891" i="9"/>
  <c r="O4891" i="9"/>
  <c r="N4891" i="9"/>
  <c r="M4891" i="9"/>
  <c r="L4891" i="9"/>
  <c r="K4891" i="9"/>
  <c r="J4891" i="9"/>
  <c r="I4891" i="9"/>
  <c r="H4891" i="9"/>
  <c r="AF4890" i="9"/>
  <c r="Y4890" i="9"/>
  <c r="U4890" i="9"/>
  <c r="P4890" i="9"/>
  <c r="O4890" i="9"/>
  <c r="N4890" i="9"/>
  <c r="M4890" i="9"/>
  <c r="L4890" i="9"/>
  <c r="K4890" i="9"/>
  <c r="J4890" i="9"/>
  <c r="I4890" i="9"/>
  <c r="H4890" i="9"/>
  <c r="AF4889" i="9"/>
  <c r="Y4889" i="9"/>
  <c r="U4889" i="9"/>
  <c r="P4889" i="9"/>
  <c r="O4889" i="9"/>
  <c r="N4889" i="9"/>
  <c r="M4889" i="9"/>
  <c r="L4889" i="9"/>
  <c r="K4889" i="9"/>
  <c r="J4889" i="9"/>
  <c r="I4889" i="9"/>
  <c r="H4889" i="9"/>
  <c r="AF4888" i="9"/>
  <c r="Y4888" i="9"/>
  <c r="U4888" i="9"/>
  <c r="P4888" i="9"/>
  <c r="O4888" i="9"/>
  <c r="N4888" i="9"/>
  <c r="M4888" i="9"/>
  <c r="L4888" i="9"/>
  <c r="K4888" i="9"/>
  <c r="J4888" i="9"/>
  <c r="I4888" i="9"/>
  <c r="H4888" i="9"/>
  <c r="AF4887" i="9"/>
  <c r="Y4887" i="9"/>
  <c r="U4887" i="9"/>
  <c r="P4887" i="9"/>
  <c r="O4887" i="9"/>
  <c r="N4887" i="9"/>
  <c r="M4887" i="9"/>
  <c r="L4887" i="9"/>
  <c r="K4887" i="9"/>
  <c r="J4887" i="9"/>
  <c r="I4887" i="9"/>
  <c r="H4887" i="9"/>
  <c r="AF4886" i="9"/>
  <c r="Y4886" i="9"/>
  <c r="U4886" i="9"/>
  <c r="P4886" i="9"/>
  <c r="O4886" i="9"/>
  <c r="N4886" i="9"/>
  <c r="M4886" i="9"/>
  <c r="L4886" i="9"/>
  <c r="K4886" i="9"/>
  <c r="J4886" i="9"/>
  <c r="I4886" i="9"/>
  <c r="H4886" i="9"/>
  <c r="AF4885" i="9"/>
  <c r="Y4885" i="9"/>
  <c r="U4885" i="9"/>
  <c r="P4885" i="9"/>
  <c r="O4885" i="9"/>
  <c r="N4885" i="9"/>
  <c r="M4885" i="9"/>
  <c r="L4885" i="9"/>
  <c r="K4885" i="9"/>
  <c r="J4885" i="9"/>
  <c r="I4885" i="9"/>
  <c r="H4885" i="9"/>
  <c r="AF4884" i="9"/>
  <c r="Y4884" i="9"/>
  <c r="U4884" i="9"/>
  <c r="P4884" i="9"/>
  <c r="O4884" i="9"/>
  <c r="N4884" i="9"/>
  <c r="M4884" i="9"/>
  <c r="L4884" i="9"/>
  <c r="K4884" i="9"/>
  <c r="J4884" i="9"/>
  <c r="I4884" i="9"/>
  <c r="H4884" i="9"/>
  <c r="AF4883" i="9"/>
  <c r="Y4883" i="9"/>
  <c r="U4883" i="9"/>
  <c r="P4883" i="9"/>
  <c r="O4883" i="9"/>
  <c r="N4883" i="9"/>
  <c r="M4883" i="9"/>
  <c r="L4883" i="9"/>
  <c r="K4883" i="9"/>
  <c r="J4883" i="9"/>
  <c r="I4883" i="9"/>
  <c r="H4883" i="9"/>
  <c r="AF4882" i="9"/>
  <c r="Y4882" i="9"/>
  <c r="U4882" i="9"/>
  <c r="P4882" i="9"/>
  <c r="O4882" i="9"/>
  <c r="N4882" i="9"/>
  <c r="M4882" i="9"/>
  <c r="L4882" i="9"/>
  <c r="K4882" i="9"/>
  <c r="J4882" i="9"/>
  <c r="I4882" i="9"/>
  <c r="H4882" i="9"/>
  <c r="AF4881" i="9"/>
  <c r="Y4881" i="9"/>
  <c r="U4881" i="9"/>
  <c r="P4881" i="9"/>
  <c r="O4881" i="9"/>
  <c r="N4881" i="9"/>
  <c r="M4881" i="9"/>
  <c r="L4881" i="9"/>
  <c r="K4881" i="9"/>
  <c r="J4881" i="9"/>
  <c r="I4881" i="9"/>
  <c r="H4881" i="9"/>
  <c r="AF4880" i="9"/>
  <c r="Y4880" i="9"/>
  <c r="U4880" i="9"/>
  <c r="P4880" i="9"/>
  <c r="O4880" i="9"/>
  <c r="N4880" i="9"/>
  <c r="M4880" i="9"/>
  <c r="L4880" i="9"/>
  <c r="K4880" i="9"/>
  <c r="J4880" i="9"/>
  <c r="I4880" i="9"/>
  <c r="H4880" i="9"/>
  <c r="AF4879" i="9"/>
  <c r="Y4879" i="9"/>
  <c r="U4879" i="9"/>
  <c r="P4879" i="9"/>
  <c r="O4879" i="9"/>
  <c r="N4879" i="9"/>
  <c r="M4879" i="9"/>
  <c r="L4879" i="9"/>
  <c r="K4879" i="9"/>
  <c r="J4879" i="9"/>
  <c r="I4879" i="9"/>
  <c r="H4879" i="9"/>
  <c r="AF4878" i="9"/>
  <c r="Y4878" i="9"/>
  <c r="U4878" i="9"/>
  <c r="P4878" i="9"/>
  <c r="O4878" i="9"/>
  <c r="N4878" i="9"/>
  <c r="M4878" i="9"/>
  <c r="L4878" i="9"/>
  <c r="K4878" i="9"/>
  <c r="J4878" i="9"/>
  <c r="I4878" i="9"/>
  <c r="H4878" i="9"/>
  <c r="AF4877" i="9"/>
  <c r="Y4877" i="9"/>
  <c r="U4877" i="9"/>
  <c r="P4877" i="9"/>
  <c r="O4877" i="9"/>
  <c r="N4877" i="9"/>
  <c r="M4877" i="9"/>
  <c r="L4877" i="9"/>
  <c r="K4877" i="9"/>
  <c r="J4877" i="9"/>
  <c r="I4877" i="9"/>
  <c r="H4877" i="9"/>
  <c r="AF4876" i="9"/>
  <c r="Y4876" i="9"/>
  <c r="U4876" i="9"/>
  <c r="P4876" i="9"/>
  <c r="O4876" i="9"/>
  <c r="N4876" i="9"/>
  <c r="M4876" i="9"/>
  <c r="L4876" i="9"/>
  <c r="K4876" i="9"/>
  <c r="J4876" i="9"/>
  <c r="I4876" i="9"/>
  <c r="H4876" i="9"/>
  <c r="AF4875" i="9"/>
  <c r="Y4875" i="9"/>
  <c r="U4875" i="9"/>
  <c r="P4875" i="9"/>
  <c r="O4875" i="9"/>
  <c r="N4875" i="9"/>
  <c r="M4875" i="9"/>
  <c r="L4875" i="9"/>
  <c r="K4875" i="9"/>
  <c r="J4875" i="9"/>
  <c r="I4875" i="9"/>
  <c r="H4875" i="9"/>
  <c r="AF4874" i="9"/>
  <c r="Y4874" i="9"/>
  <c r="U4874" i="9"/>
  <c r="P4874" i="9"/>
  <c r="O4874" i="9"/>
  <c r="N4874" i="9"/>
  <c r="M4874" i="9"/>
  <c r="L4874" i="9"/>
  <c r="K4874" i="9"/>
  <c r="J4874" i="9"/>
  <c r="I4874" i="9"/>
  <c r="H4874" i="9"/>
  <c r="AF4873" i="9"/>
  <c r="Y4873" i="9"/>
  <c r="U4873" i="9"/>
  <c r="P4873" i="9"/>
  <c r="O4873" i="9"/>
  <c r="N4873" i="9"/>
  <c r="M4873" i="9"/>
  <c r="L4873" i="9"/>
  <c r="K4873" i="9"/>
  <c r="J4873" i="9"/>
  <c r="I4873" i="9"/>
  <c r="H4873" i="9"/>
  <c r="AF4872" i="9"/>
  <c r="Y4872" i="9"/>
  <c r="U4872" i="9"/>
  <c r="P4872" i="9"/>
  <c r="O4872" i="9"/>
  <c r="N4872" i="9"/>
  <c r="M4872" i="9"/>
  <c r="L4872" i="9"/>
  <c r="K4872" i="9"/>
  <c r="J4872" i="9"/>
  <c r="I4872" i="9"/>
  <c r="H4872" i="9"/>
  <c r="AF4871" i="9"/>
  <c r="Y4871" i="9"/>
  <c r="U4871" i="9"/>
  <c r="P4871" i="9"/>
  <c r="O4871" i="9"/>
  <c r="N4871" i="9"/>
  <c r="M4871" i="9"/>
  <c r="L4871" i="9"/>
  <c r="K4871" i="9"/>
  <c r="J4871" i="9"/>
  <c r="I4871" i="9"/>
  <c r="H4871" i="9"/>
  <c r="AF4870" i="9"/>
  <c r="Y4870" i="9"/>
  <c r="U4870" i="9"/>
  <c r="P4870" i="9"/>
  <c r="O4870" i="9"/>
  <c r="N4870" i="9"/>
  <c r="M4870" i="9"/>
  <c r="L4870" i="9"/>
  <c r="K4870" i="9"/>
  <c r="J4870" i="9"/>
  <c r="I4870" i="9"/>
  <c r="H4870" i="9"/>
  <c r="AF4869" i="9"/>
  <c r="Y4869" i="9"/>
  <c r="U4869" i="9"/>
  <c r="P4869" i="9"/>
  <c r="O4869" i="9"/>
  <c r="N4869" i="9"/>
  <c r="M4869" i="9"/>
  <c r="L4869" i="9"/>
  <c r="K4869" i="9"/>
  <c r="J4869" i="9"/>
  <c r="I4869" i="9"/>
  <c r="H4869" i="9"/>
  <c r="AF4868" i="9"/>
  <c r="Y4868" i="9"/>
  <c r="U4868" i="9"/>
  <c r="P4868" i="9"/>
  <c r="O4868" i="9"/>
  <c r="N4868" i="9"/>
  <c r="M4868" i="9"/>
  <c r="L4868" i="9"/>
  <c r="K4868" i="9"/>
  <c r="J4868" i="9"/>
  <c r="I4868" i="9"/>
  <c r="H4868" i="9"/>
  <c r="AF4867" i="9"/>
  <c r="Y4867" i="9"/>
  <c r="U4867" i="9"/>
  <c r="P4867" i="9"/>
  <c r="O4867" i="9"/>
  <c r="N4867" i="9"/>
  <c r="M4867" i="9"/>
  <c r="L4867" i="9"/>
  <c r="K4867" i="9"/>
  <c r="J4867" i="9"/>
  <c r="I4867" i="9"/>
  <c r="H4867" i="9"/>
  <c r="AF4866" i="9"/>
  <c r="Y4866" i="9"/>
  <c r="U4866" i="9"/>
  <c r="P4866" i="9"/>
  <c r="O4866" i="9"/>
  <c r="N4866" i="9"/>
  <c r="M4866" i="9"/>
  <c r="L4866" i="9"/>
  <c r="K4866" i="9"/>
  <c r="J4866" i="9"/>
  <c r="I4866" i="9"/>
  <c r="H4866" i="9"/>
  <c r="AF4865" i="9"/>
  <c r="Y4865" i="9"/>
  <c r="U4865" i="9"/>
  <c r="P4865" i="9"/>
  <c r="O4865" i="9"/>
  <c r="N4865" i="9"/>
  <c r="M4865" i="9"/>
  <c r="L4865" i="9"/>
  <c r="K4865" i="9"/>
  <c r="J4865" i="9"/>
  <c r="I4865" i="9"/>
  <c r="H4865" i="9"/>
  <c r="AF4864" i="9"/>
  <c r="Y4864" i="9"/>
  <c r="U4864" i="9"/>
  <c r="P4864" i="9"/>
  <c r="O4864" i="9"/>
  <c r="N4864" i="9"/>
  <c r="M4864" i="9"/>
  <c r="L4864" i="9"/>
  <c r="K4864" i="9"/>
  <c r="J4864" i="9"/>
  <c r="I4864" i="9"/>
  <c r="H4864" i="9"/>
  <c r="AF4863" i="9"/>
  <c r="Y4863" i="9"/>
  <c r="U4863" i="9"/>
  <c r="P4863" i="9"/>
  <c r="O4863" i="9"/>
  <c r="N4863" i="9"/>
  <c r="M4863" i="9"/>
  <c r="L4863" i="9"/>
  <c r="K4863" i="9"/>
  <c r="J4863" i="9"/>
  <c r="I4863" i="9"/>
  <c r="H4863" i="9"/>
  <c r="AF4862" i="9"/>
  <c r="Y4862" i="9"/>
  <c r="U4862" i="9"/>
  <c r="P4862" i="9"/>
  <c r="O4862" i="9"/>
  <c r="N4862" i="9"/>
  <c r="M4862" i="9"/>
  <c r="L4862" i="9"/>
  <c r="K4862" i="9"/>
  <c r="J4862" i="9"/>
  <c r="I4862" i="9"/>
  <c r="H4862" i="9"/>
  <c r="AF4861" i="9"/>
  <c r="Y4861" i="9"/>
  <c r="U4861" i="9"/>
  <c r="P4861" i="9"/>
  <c r="O4861" i="9"/>
  <c r="N4861" i="9"/>
  <c r="M4861" i="9"/>
  <c r="L4861" i="9"/>
  <c r="K4861" i="9"/>
  <c r="J4861" i="9"/>
  <c r="I4861" i="9"/>
  <c r="H4861" i="9"/>
  <c r="AF4860" i="9"/>
  <c r="Y4860" i="9"/>
  <c r="U4860" i="9"/>
  <c r="P4860" i="9"/>
  <c r="O4860" i="9"/>
  <c r="N4860" i="9"/>
  <c r="M4860" i="9"/>
  <c r="L4860" i="9"/>
  <c r="K4860" i="9"/>
  <c r="J4860" i="9"/>
  <c r="I4860" i="9"/>
  <c r="H4860" i="9"/>
  <c r="AF4859" i="9"/>
  <c r="Y4859" i="9"/>
  <c r="U4859" i="9"/>
  <c r="P4859" i="9"/>
  <c r="O4859" i="9"/>
  <c r="N4859" i="9"/>
  <c r="M4859" i="9"/>
  <c r="L4859" i="9"/>
  <c r="K4859" i="9"/>
  <c r="J4859" i="9"/>
  <c r="I4859" i="9"/>
  <c r="H4859" i="9"/>
  <c r="AF4858" i="9"/>
  <c r="Y4858" i="9"/>
  <c r="U4858" i="9"/>
  <c r="P4858" i="9"/>
  <c r="O4858" i="9"/>
  <c r="N4858" i="9"/>
  <c r="M4858" i="9"/>
  <c r="L4858" i="9"/>
  <c r="K4858" i="9"/>
  <c r="J4858" i="9"/>
  <c r="I4858" i="9"/>
  <c r="H4858" i="9"/>
  <c r="AF4857" i="9"/>
  <c r="Y4857" i="9"/>
  <c r="U4857" i="9"/>
  <c r="P4857" i="9"/>
  <c r="O4857" i="9"/>
  <c r="N4857" i="9"/>
  <c r="M4857" i="9"/>
  <c r="L4857" i="9"/>
  <c r="K4857" i="9"/>
  <c r="J4857" i="9"/>
  <c r="I4857" i="9"/>
  <c r="H4857" i="9"/>
  <c r="AF4856" i="9"/>
  <c r="Y4856" i="9"/>
  <c r="U4856" i="9"/>
  <c r="P4856" i="9"/>
  <c r="O4856" i="9"/>
  <c r="N4856" i="9"/>
  <c r="M4856" i="9"/>
  <c r="L4856" i="9"/>
  <c r="K4856" i="9"/>
  <c r="J4856" i="9"/>
  <c r="I4856" i="9"/>
  <c r="H4856" i="9"/>
  <c r="AF4855" i="9"/>
  <c r="Y4855" i="9"/>
  <c r="U4855" i="9"/>
  <c r="P4855" i="9"/>
  <c r="O4855" i="9"/>
  <c r="N4855" i="9"/>
  <c r="M4855" i="9"/>
  <c r="L4855" i="9"/>
  <c r="K4855" i="9"/>
  <c r="J4855" i="9"/>
  <c r="I4855" i="9"/>
  <c r="H4855" i="9"/>
  <c r="AF4854" i="9"/>
  <c r="Y4854" i="9"/>
  <c r="U4854" i="9"/>
  <c r="P4854" i="9"/>
  <c r="O4854" i="9"/>
  <c r="N4854" i="9"/>
  <c r="M4854" i="9"/>
  <c r="L4854" i="9"/>
  <c r="K4854" i="9"/>
  <c r="J4854" i="9"/>
  <c r="I4854" i="9"/>
  <c r="H4854" i="9"/>
  <c r="AF4853" i="9"/>
  <c r="Y4853" i="9"/>
  <c r="U4853" i="9"/>
  <c r="P4853" i="9"/>
  <c r="O4853" i="9"/>
  <c r="N4853" i="9"/>
  <c r="M4853" i="9"/>
  <c r="L4853" i="9"/>
  <c r="K4853" i="9"/>
  <c r="J4853" i="9"/>
  <c r="I4853" i="9"/>
  <c r="H4853" i="9"/>
  <c r="AF4852" i="9"/>
  <c r="Y4852" i="9"/>
  <c r="U4852" i="9"/>
  <c r="P4852" i="9"/>
  <c r="O4852" i="9"/>
  <c r="N4852" i="9"/>
  <c r="M4852" i="9"/>
  <c r="L4852" i="9"/>
  <c r="K4852" i="9"/>
  <c r="J4852" i="9"/>
  <c r="I4852" i="9"/>
  <c r="H4852" i="9"/>
  <c r="AF4851" i="9"/>
  <c r="Y4851" i="9"/>
  <c r="U4851" i="9"/>
  <c r="P4851" i="9"/>
  <c r="O4851" i="9"/>
  <c r="N4851" i="9"/>
  <c r="M4851" i="9"/>
  <c r="L4851" i="9"/>
  <c r="K4851" i="9"/>
  <c r="J4851" i="9"/>
  <c r="I4851" i="9"/>
  <c r="H4851" i="9"/>
  <c r="AF4850" i="9"/>
  <c r="Y4850" i="9"/>
  <c r="U4850" i="9"/>
  <c r="P4850" i="9"/>
  <c r="O4850" i="9"/>
  <c r="N4850" i="9"/>
  <c r="M4850" i="9"/>
  <c r="L4850" i="9"/>
  <c r="K4850" i="9"/>
  <c r="J4850" i="9"/>
  <c r="I4850" i="9"/>
  <c r="H4850" i="9"/>
  <c r="AF4849" i="9"/>
  <c r="Y4849" i="9"/>
  <c r="U4849" i="9"/>
  <c r="P4849" i="9"/>
  <c r="O4849" i="9"/>
  <c r="N4849" i="9"/>
  <c r="M4849" i="9"/>
  <c r="L4849" i="9"/>
  <c r="K4849" i="9"/>
  <c r="J4849" i="9"/>
  <c r="I4849" i="9"/>
  <c r="H4849" i="9"/>
  <c r="AF4848" i="9"/>
  <c r="Y4848" i="9"/>
  <c r="U4848" i="9"/>
  <c r="P4848" i="9"/>
  <c r="O4848" i="9"/>
  <c r="N4848" i="9"/>
  <c r="M4848" i="9"/>
  <c r="L4848" i="9"/>
  <c r="K4848" i="9"/>
  <c r="J4848" i="9"/>
  <c r="I4848" i="9"/>
  <c r="H4848" i="9"/>
  <c r="AF4847" i="9"/>
  <c r="Y4847" i="9"/>
  <c r="U4847" i="9"/>
  <c r="P4847" i="9"/>
  <c r="O4847" i="9"/>
  <c r="N4847" i="9"/>
  <c r="M4847" i="9"/>
  <c r="L4847" i="9"/>
  <c r="K4847" i="9"/>
  <c r="J4847" i="9"/>
  <c r="I4847" i="9"/>
  <c r="H4847" i="9"/>
  <c r="AF4846" i="9"/>
  <c r="Y4846" i="9"/>
  <c r="U4846" i="9"/>
  <c r="P4846" i="9"/>
  <c r="O4846" i="9"/>
  <c r="N4846" i="9"/>
  <c r="M4846" i="9"/>
  <c r="L4846" i="9"/>
  <c r="K4846" i="9"/>
  <c r="J4846" i="9"/>
  <c r="I4846" i="9"/>
  <c r="H4846" i="9"/>
  <c r="AF4845" i="9"/>
  <c r="Y4845" i="9"/>
  <c r="U4845" i="9"/>
  <c r="P4845" i="9"/>
  <c r="O4845" i="9"/>
  <c r="N4845" i="9"/>
  <c r="M4845" i="9"/>
  <c r="L4845" i="9"/>
  <c r="K4845" i="9"/>
  <c r="J4845" i="9"/>
  <c r="I4845" i="9"/>
  <c r="H4845" i="9"/>
  <c r="AF4844" i="9"/>
  <c r="Y4844" i="9"/>
  <c r="U4844" i="9"/>
  <c r="P4844" i="9"/>
  <c r="O4844" i="9"/>
  <c r="N4844" i="9"/>
  <c r="M4844" i="9"/>
  <c r="L4844" i="9"/>
  <c r="K4844" i="9"/>
  <c r="J4844" i="9"/>
  <c r="I4844" i="9"/>
  <c r="H4844" i="9"/>
  <c r="AF4843" i="9"/>
  <c r="Y4843" i="9"/>
  <c r="U4843" i="9"/>
  <c r="P4843" i="9"/>
  <c r="O4843" i="9"/>
  <c r="N4843" i="9"/>
  <c r="M4843" i="9"/>
  <c r="L4843" i="9"/>
  <c r="K4843" i="9"/>
  <c r="J4843" i="9"/>
  <c r="I4843" i="9"/>
  <c r="H4843" i="9"/>
  <c r="AF4842" i="9"/>
  <c r="Y4842" i="9"/>
  <c r="U4842" i="9"/>
  <c r="P4842" i="9"/>
  <c r="O4842" i="9"/>
  <c r="N4842" i="9"/>
  <c r="M4842" i="9"/>
  <c r="L4842" i="9"/>
  <c r="K4842" i="9"/>
  <c r="J4842" i="9"/>
  <c r="I4842" i="9"/>
  <c r="H4842" i="9"/>
  <c r="AF4841" i="9"/>
  <c r="Y4841" i="9"/>
  <c r="U4841" i="9"/>
  <c r="P4841" i="9"/>
  <c r="O4841" i="9"/>
  <c r="N4841" i="9"/>
  <c r="M4841" i="9"/>
  <c r="L4841" i="9"/>
  <c r="K4841" i="9"/>
  <c r="J4841" i="9"/>
  <c r="I4841" i="9"/>
  <c r="H4841" i="9"/>
  <c r="AF4840" i="9"/>
  <c r="Y4840" i="9"/>
  <c r="U4840" i="9"/>
  <c r="P4840" i="9"/>
  <c r="O4840" i="9"/>
  <c r="N4840" i="9"/>
  <c r="M4840" i="9"/>
  <c r="L4840" i="9"/>
  <c r="K4840" i="9"/>
  <c r="J4840" i="9"/>
  <c r="I4840" i="9"/>
  <c r="H4840" i="9"/>
  <c r="AF4839" i="9"/>
  <c r="Y4839" i="9"/>
  <c r="U4839" i="9"/>
  <c r="P4839" i="9"/>
  <c r="O4839" i="9"/>
  <c r="N4839" i="9"/>
  <c r="M4839" i="9"/>
  <c r="L4839" i="9"/>
  <c r="K4839" i="9"/>
  <c r="J4839" i="9"/>
  <c r="I4839" i="9"/>
  <c r="H4839" i="9"/>
  <c r="AF4838" i="9"/>
  <c r="Y4838" i="9"/>
  <c r="U4838" i="9"/>
  <c r="P4838" i="9"/>
  <c r="O4838" i="9"/>
  <c r="N4838" i="9"/>
  <c r="M4838" i="9"/>
  <c r="L4838" i="9"/>
  <c r="K4838" i="9"/>
  <c r="J4838" i="9"/>
  <c r="I4838" i="9"/>
  <c r="H4838" i="9"/>
  <c r="AF4837" i="9"/>
  <c r="Y4837" i="9"/>
  <c r="U4837" i="9"/>
  <c r="P4837" i="9"/>
  <c r="O4837" i="9"/>
  <c r="N4837" i="9"/>
  <c r="M4837" i="9"/>
  <c r="L4837" i="9"/>
  <c r="K4837" i="9"/>
  <c r="J4837" i="9"/>
  <c r="I4837" i="9"/>
  <c r="H4837" i="9"/>
  <c r="AF4836" i="9"/>
  <c r="Y4836" i="9"/>
  <c r="U4836" i="9"/>
  <c r="P4836" i="9"/>
  <c r="O4836" i="9"/>
  <c r="N4836" i="9"/>
  <c r="M4836" i="9"/>
  <c r="L4836" i="9"/>
  <c r="K4836" i="9"/>
  <c r="J4836" i="9"/>
  <c r="I4836" i="9"/>
  <c r="H4836" i="9"/>
  <c r="AF4835" i="9"/>
  <c r="Y4835" i="9"/>
  <c r="U4835" i="9"/>
  <c r="P4835" i="9"/>
  <c r="O4835" i="9"/>
  <c r="N4835" i="9"/>
  <c r="M4835" i="9"/>
  <c r="L4835" i="9"/>
  <c r="K4835" i="9"/>
  <c r="J4835" i="9"/>
  <c r="I4835" i="9"/>
  <c r="H4835" i="9"/>
  <c r="AF4834" i="9"/>
  <c r="Y4834" i="9"/>
  <c r="U4834" i="9"/>
  <c r="P4834" i="9"/>
  <c r="O4834" i="9"/>
  <c r="N4834" i="9"/>
  <c r="M4834" i="9"/>
  <c r="L4834" i="9"/>
  <c r="K4834" i="9"/>
  <c r="J4834" i="9"/>
  <c r="I4834" i="9"/>
  <c r="H4834" i="9"/>
  <c r="AF4833" i="9"/>
  <c r="Y4833" i="9"/>
  <c r="U4833" i="9"/>
  <c r="P4833" i="9"/>
  <c r="O4833" i="9"/>
  <c r="N4833" i="9"/>
  <c r="M4833" i="9"/>
  <c r="L4833" i="9"/>
  <c r="K4833" i="9"/>
  <c r="J4833" i="9"/>
  <c r="I4833" i="9"/>
  <c r="H4833" i="9"/>
  <c r="AF4832" i="9"/>
  <c r="Y4832" i="9"/>
  <c r="U4832" i="9"/>
  <c r="P4832" i="9"/>
  <c r="O4832" i="9"/>
  <c r="N4832" i="9"/>
  <c r="M4832" i="9"/>
  <c r="L4832" i="9"/>
  <c r="K4832" i="9"/>
  <c r="J4832" i="9"/>
  <c r="I4832" i="9"/>
  <c r="H4832" i="9"/>
  <c r="AF4831" i="9"/>
  <c r="Y4831" i="9"/>
  <c r="U4831" i="9"/>
  <c r="P4831" i="9"/>
  <c r="O4831" i="9"/>
  <c r="N4831" i="9"/>
  <c r="M4831" i="9"/>
  <c r="L4831" i="9"/>
  <c r="K4831" i="9"/>
  <c r="J4831" i="9"/>
  <c r="I4831" i="9"/>
  <c r="H4831" i="9"/>
  <c r="AF4830" i="9"/>
  <c r="Y4830" i="9"/>
  <c r="U4830" i="9"/>
  <c r="P4830" i="9"/>
  <c r="O4830" i="9"/>
  <c r="N4830" i="9"/>
  <c r="M4830" i="9"/>
  <c r="L4830" i="9"/>
  <c r="K4830" i="9"/>
  <c r="J4830" i="9"/>
  <c r="I4830" i="9"/>
  <c r="H4830" i="9"/>
  <c r="AF4829" i="9"/>
  <c r="Y4829" i="9"/>
  <c r="U4829" i="9"/>
  <c r="P4829" i="9"/>
  <c r="O4829" i="9"/>
  <c r="N4829" i="9"/>
  <c r="M4829" i="9"/>
  <c r="L4829" i="9"/>
  <c r="K4829" i="9"/>
  <c r="J4829" i="9"/>
  <c r="I4829" i="9"/>
  <c r="H4829" i="9"/>
  <c r="AF4828" i="9"/>
  <c r="Y4828" i="9"/>
  <c r="U4828" i="9"/>
  <c r="P4828" i="9"/>
  <c r="O4828" i="9"/>
  <c r="N4828" i="9"/>
  <c r="M4828" i="9"/>
  <c r="L4828" i="9"/>
  <c r="K4828" i="9"/>
  <c r="J4828" i="9"/>
  <c r="I4828" i="9"/>
  <c r="H4828" i="9"/>
  <c r="AF4827" i="9"/>
  <c r="Y4827" i="9"/>
  <c r="U4827" i="9"/>
  <c r="P4827" i="9"/>
  <c r="O4827" i="9"/>
  <c r="N4827" i="9"/>
  <c r="M4827" i="9"/>
  <c r="L4827" i="9"/>
  <c r="K4827" i="9"/>
  <c r="J4827" i="9"/>
  <c r="I4827" i="9"/>
  <c r="H4827" i="9"/>
  <c r="AF4826" i="9"/>
  <c r="Y4826" i="9"/>
  <c r="U4826" i="9"/>
  <c r="P4826" i="9"/>
  <c r="O4826" i="9"/>
  <c r="N4826" i="9"/>
  <c r="M4826" i="9"/>
  <c r="L4826" i="9"/>
  <c r="K4826" i="9"/>
  <c r="J4826" i="9"/>
  <c r="I4826" i="9"/>
  <c r="H4826" i="9"/>
  <c r="AF4825" i="9"/>
  <c r="Y4825" i="9"/>
  <c r="U4825" i="9"/>
  <c r="P4825" i="9"/>
  <c r="O4825" i="9"/>
  <c r="N4825" i="9"/>
  <c r="M4825" i="9"/>
  <c r="L4825" i="9"/>
  <c r="K4825" i="9"/>
  <c r="J4825" i="9"/>
  <c r="I4825" i="9"/>
  <c r="H4825" i="9"/>
  <c r="AF4824" i="9"/>
  <c r="Y4824" i="9"/>
  <c r="U4824" i="9"/>
  <c r="P4824" i="9"/>
  <c r="O4824" i="9"/>
  <c r="N4824" i="9"/>
  <c r="M4824" i="9"/>
  <c r="L4824" i="9"/>
  <c r="K4824" i="9"/>
  <c r="J4824" i="9"/>
  <c r="I4824" i="9"/>
  <c r="H4824" i="9"/>
  <c r="AF4823" i="9"/>
  <c r="Y4823" i="9"/>
  <c r="U4823" i="9"/>
  <c r="P4823" i="9"/>
  <c r="O4823" i="9"/>
  <c r="N4823" i="9"/>
  <c r="M4823" i="9"/>
  <c r="L4823" i="9"/>
  <c r="K4823" i="9"/>
  <c r="J4823" i="9"/>
  <c r="I4823" i="9"/>
  <c r="H4823" i="9"/>
  <c r="AF4822" i="9"/>
  <c r="Y4822" i="9"/>
  <c r="U4822" i="9"/>
  <c r="P4822" i="9"/>
  <c r="O4822" i="9"/>
  <c r="N4822" i="9"/>
  <c r="M4822" i="9"/>
  <c r="L4822" i="9"/>
  <c r="K4822" i="9"/>
  <c r="J4822" i="9"/>
  <c r="I4822" i="9"/>
  <c r="H4822" i="9"/>
  <c r="AF4821" i="9"/>
  <c r="Y4821" i="9"/>
  <c r="U4821" i="9"/>
  <c r="P4821" i="9"/>
  <c r="O4821" i="9"/>
  <c r="N4821" i="9"/>
  <c r="M4821" i="9"/>
  <c r="L4821" i="9"/>
  <c r="K4821" i="9"/>
  <c r="J4821" i="9"/>
  <c r="I4821" i="9"/>
  <c r="H4821" i="9"/>
  <c r="AF4820" i="9"/>
  <c r="Y4820" i="9"/>
  <c r="U4820" i="9"/>
  <c r="P4820" i="9"/>
  <c r="O4820" i="9"/>
  <c r="N4820" i="9"/>
  <c r="M4820" i="9"/>
  <c r="L4820" i="9"/>
  <c r="K4820" i="9"/>
  <c r="J4820" i="9"/>
  <c r="I4820" i="9"/>
  <c r="H4820" i="9"/>
  <c r="AF4819" i="9"/>
  <c r="Y4819" i="9"/>
  <c r="U4819" i="9"/>
  <c r="P4819" i="9"/>
  <c r="O4819" i="9"/>
  <c r="N4819" i="9"/>
  <c r="M4819" i="9"/>
  <c r="L4819" i="9"/>
  <c r="K4819" i="9"/>
  <c r="J4819" i="9"/>
  <c r="I4819" i="9"/>
  <c r="H4819" i="9"/>
  <c r="AF4818" i="9"/>
  <c r="Y4818" i="9"/>
  <c r="U4818" i="9"/>
  <c r="P4818" i="9"/>
  <c r="O4818" i="9"/>
  <c r="N4818" i="9"/>
  <c r="M4818" i="9"/>
  <c r="L4818" i="9"/>
  <c r="K4818" i="9"/>
  <c r="J4818" i="9"/>
  <c r="I4818" i="9"/>
  <c r="H4818" i="9"/>
  <c r="AF4817" i="9"/>
  <c r="Y4817" i="9"/>
  <c r="U4817" i="9"/>
  <c r="P4817" i="9"/>
  <c r="O4817" i="9"/>
  <c r="N4817" i="9"/>
  <c r="M4817" i="9"/>
  <c r="L4817" i="9"/>
  <c r="K4817" i="9"/>
  <c r="J4817" i="9"/>
  <c r="I4817" i="9"/>
  <c r="H4817" i="9"/>
  <c r="AF4816" i="9"/>
  <c r="Y4816" i="9"/>
  <c r="U4816" i="9"/>
  <c r="P4816" i="9"/>
  <c r="O4816" i="9"/>
  <c r="N4816" i="9"/>
  <c r="M4816" i="9"/>
  <c r="L4816" i="9"/>
  <c r="K4816" i="9"/>
  <c r="J4816" i="9"/>
  <c r="I4816" i="9"/>
  <c r="H4816" i="9"/>
  <c r="AF4815" i="9"/>
  <c r="Y4815" i="9"/>
  <c r="U4815" i="9"/>
  <c r="P4815" i="9"/>
  <c r="O4815" i="9"/>
  <c r="N4815" i="9"/>
  <c r="M4815" i="9"/>
  <c r="L4815" i="9"/>
  <c r="K4815" i="9"/>
  <c r="J4815" i="9"/>
  <c r="I4815" i="9"/>
  <c r="H4815" i="9"/>
  <c r="AF4814" i="9"/>
  <c r="Y4814" i="9"/>
  <c r="U4814" i="9"/>
  <c r="P4814" i="9"/>
  <c r="O4814" i="9"/>
  <c r="N4814" i="9"/>
  <c r="M4814" i="9"/>
  <c r="L4814" i="9"/>
  <c r="K4814" i="9"/>
  <c r="J4814" i="9"/>
  <c r="I4814" i="9"/>
  <c r="H4814" i="9"/>
  <c r="AF4813" i="9"/>
  <c r="Y4813" i="9"/>
  <c r="U4813" i="9"/>
  <c r="P4813" i="9"/>
  <c r="O4813" i="9"/>
  <c r="N4813" i="9"/>
  <c r="M4813" i="9"/>
  <c r="L4813" i="9"/>
  <c r="K4813" i="9"/>
  <c r="J4813" i="9"/>
  <c r="I4813" i="9"/>
  <c r="H4813" i="9"/>
  <c r="AF4812" i="9"/>
  <c r="Y4812" i="9"/>
  <c r="U4812" i="9"/>
  <c r="P4812" i="9"/>
  <c r="O4812" i="9"/>
  <c r="N4812" i="9"/>
  <c r="M4812" i="9"/>
  <c r="L4812" i="9"/>
  <c r="K4812" i="9"/>
  <c r="J4812" i="9"/>
  <c r="I4812" i="9"/>
  <c r="H4812" i="9"/>
  <c r="AF4811" i="9"/>
  <c r="Y4811" i="9"/>
  <c r="U4811" i="9"/>
  <c r="P4811" i="9"/>
  <c r="O4811" i="9"/>
  <c r="N4811" i="9"/>
  <c r="M4811" i="9"/>
  <c r="L4811" i="9"/>
  <c r="K4811" i="9"/>
  <c r="J4811" i="9"/>
  <c r="I4811" i="9"/>
  <c r="H4811" i="9"/>
  <c r="AF4810" i="9"/>
  <c r="Y4810" i="9"/>
  <c r="U4810" i="9"/>
  <c r="P4810" i="9"/>
  <c r="O4810" i="9"/>
  <c r="N4810" i="9"/>
  <c r="M4810" i="9"/>
  <c r="L4810" i="9"/>
  <c r="K4810" i="9"/>
  <c r="J4810" i="9"/>
  <c r="I4810" i="9"/>
  <c r="H4810" i="9"/>
  <c r="AF4809" i="9"/>
  <c r="Y4809" i="9"/>
  <c r="U4809" i="9"/>
  <c r="P4809" i="9"/>
  <c r="O4809" i="9"/>
  <c r="N4809" i="9"/>
  <c r="M4809" i="9"/>
  <c r="L4809" i="9"/>
  <c r="K4809" i="9"/>
  <c r="J4809" i="9"/>
  <c r="I4809" i="9"/>
  <c r="H4809" i="9"/>
  <c r="AF4808" i="9"/>
  <c r="Y4808" i="9"/>
  <c r="U4808" i="9"/>
  <c r="P4808" i="9"/>
  <c r="O4808" i="9"/>
  <c r="N4808" i="9"/>
  <c r="M4808" i="9"/>
  <c r="L4808" i="9"/>
  <c r="K4808" i="9"/>
  <c r="J4808" i="9"/>
  <c r="I4808" i="9"/>
  <c r="H4808" i="9"/>
  <c r="AF4807" i="9"/>
  <c r="Y4807" i="9"/>
  <c r="U4807" i="9"/>
  <c r="P4807" i="9"/>
  <c r="O4807" i="9"/>
  <c r="N4807" i="9"/>
  <c r="M4807" i="9"/>
  <c r="L4807" i="9"/>
  <c r="K4807" i="9"/>
  <c r="J4807" i="9"/>
  <c r="I4807" i="9"/>
  <c r="H4807" i="9"/>
  <c r="AF4806" i="9"/>
  <c r="Y4806" i="9"/>
  <c r="U4806" i="9"/>
  <c r="P4806" i="9"/>
  <c r="O4806" i="9"/>
  <c r="N4806" i="9"/>
  <c r="M4806" i="9"/>
  <c r="L4806" i="9"/>
  <c r="K4806" i="9"/>
  <c r="J4806" i="9"/>
  <c r="I4806" i="9"/>
  <c r="H4806" i="9"/>
  <c r="AF4805" i="9"/>
  <c r="Y4805" i="9"/>
  <c r="U4805" i="9"/>
  <c r="P4805" i="9"/>
  <c r="O4805" i="9"/>
  <c r="N4805" i="9"/>
  <c r="M4805" i="9"/>
  <c r="L4805" i="9"/>
  <c r="K4805" i="9"/>
  <c r="J4805" i="9"/>
  <c r="I4805" i="9"/>
  <c r="H4805" i="9"/>
  <c r="AF4804" i="9"/>
  <c r="Y4804" i="9"/>
  <c r="U4804" i="9"/>
  <c r="P4804" i="9"/>
  <c r="O4804" i="9"/>
  <c r="N4804" i="9"/>
  <c r="M4804" i="9"/>
  <c r="L4804" i="9"/>
  <c r="K4804" i="9"/>
  <c r="J4804" i="9"/>
  <c r="I4804" i="9"/>
  <c r="H4804" i="9"/>
  <c r="AF4803" i="9"/>
  <c r="Y4803" i="9"/>
  <c r="U4803" i="9"/>
  <c r="P4803" i="9"/>
  <c r="O4803" i="9"/>
  <c r="N4803" i="9"/>
  <c r="M4803" i="9"/>
  <c r="L4803" i="9"/>
  <c r="K4803" i="9"/>
  <c r="J4803" i="9"/>
  <c r="I4803" i="9"/>
  <c r="H4803" i="9"/>
  <c r="AF4802" i="9"/>
  <c r="Y4802" i="9"/>
  <c r="U4802" i="9"/>
  <c r="P4802" i="9"/>
  <c r="O4802" i="9"/>
  <c r="N4802" i="9"/>
  <c r="M4802" i="9"/>
  <c r="L4802" i="9"/>
  <c r="K4802" i="9"/>
  <c r="J4802" i="9"/>
  <c r="I4802" i="9"/>
  <c r="H4802" i="9"/>
  <c r="AF4801" i="9"/>
  <c r="Y4801" i="9"/>
  <c r="U4801" i="9"/>
  <c r="P4801" i="9"/>
  <c r="O4801" i="9"/>
  <c r="N4801" i="9"/>
  <c r="M4801" i="9"/>
  <c r="L4801" i="9"/>
  <c r="K4801" i="9"/>
  <c r="J4801" i="9"/>
  <c r="I4801" i="9"/>
  <c r="H4801" i="9"/>
  <c r="AF4800" i="9"/>
  <c r="Y4800" i="9"/>
  <c r="U4800" i="9"/>
  <c r="P4800" i="9"/>
  <c r="O4800" i="9"/>
  <c r="N4800" i="9"/>
  <c r="M4800" i="9"/>
  <c r="L4800" i="9"/>
  <c r="K4800" i="9"/>
  <c r="J4800" i="9"/>
  <c r="I4800" i="9"/>
  <c r="H4800" i="9"/>
  <c r="AF4799" i="9"/>
  <c r="Y4799" i="9"/>
  <c r="U4799" i="9"/>
  <c r="P4799" i="9"/>
  <c r="O4799" i="9"/>
  <c r="N4799" i="9"/>
  <c r="M4799" i="9"/>
  <c r="L4799" i="9"/>
  <c r="K4799" i="9"/>
  <c r="J4799" i="9"/>
  <c r="I4799" i="9"/>
  <c r="H4799" i="9"/>
  <c r="AF4798" i="9"/>
  <c r="Y4798" i="9"/>
  <c r="U4798" i="9"/>
  <c r="P4798" i="9"/>
  <c r="O4798" i="9"/>
  <c r="N4798" i="9"/>
  <c r="M4798" i="9"/>
  <c r="L4798" i="9"/>
  <c r="K4798" i="9"/>
  <c r="J4798" i="9"/>
  <c r="I4798" i="9"/>
  <c r="H4798" i="9"/>
  <c r="AF4797" i="9"/>
  <c r="Y4797" i="9"/>
  <c r="U4797" i="9"/>
  <c r="P4797" i="9"/>
  <c r="O4797" i="9"/>
  <c r="N4797" i="9"/>
  <c r="M4797" i="9"/>
  <c r="L4797" i="9"/>
  <c r="K4797" i="9"/>
  <c r="J4797" i="9"/>
  <c r="I4797" i="9"/>
  <c r="H4797" i="9"/>
  <c r="AF4796" i="9"/>
  <c r="Y4796" i="9"/>
  <c r="U4796" i="9"/>
  <c r="P4796" i="9"/>
  <c r="O4796" i="9"/>
  <c r="N4796" i="9"/>
  <c r="M4796" i="9"/>
  <c r="L4796" i="9"/>
  <c r="K4796" i="9"/>
  <c r="J4796" i="9"/>
  <c r="I4796" i="9"/>
  <c r="H4796" i="9"/>
  <c r="AF4795" i="9"/>
  <c r="Y4795" i="9"/>
  <c r="U4795" i="9"/>
  <c r="P4795" i="9"/>
  <c r="O4795" i="9"/>
  <c r="N4795" i="9"/>
  <c r="M4795" i="9"/>
  <c r="L4795" i="9"/>
  <c r="K4795" i="9"/>
  <c r="J4795" i="9"/>
  <c r="I4795" i="9"/>
  <c r="H4795" i="9"/>
  <c r="AF4794" i="9"/>
  <c r="Y4794" i="9"/>
  <c r="U4794" i="9"/>
  <c r="P4794" i="9"/>
  <c r="O4794" i="9"/>
  <c r="N4794" i="9"/>
  <c r="M4794" i="9"/>
  <c r="L4794" i="9"/>
  <c r="K4794" i="9"/>
  <c r="J4794" i="9"/>
  <c r="I4794" i="9"/>
  <c r="H4794" i="9"/>
  <c r="AF4793" i="9"/>
  <c r="Y4793" i="9"/>
  <c r="U4793" i="9"/>
  <c r="P4793" i="9"/>
  <c r="O4793" i="9"/>
  <c r="N4793" i="9"/>
  <c r="M4793" i="9"/>
  <c r="L4793" i="9"/>
  <c r="K4793" i="9"/>
  <c r="J4793" i="9"/>
  <c r="I4793" i="9"/>
  <c r="H4793" i="9"/>
  <c r="AF4792" i="9"/>
  <c r="Y4792" i="9"/>
  <c r="U4792" i="9"/>
  <c r="P4792" i="9"/>
  <c r="O4792" i="9"/>
  <c r="N4792" i="9"/>
  <c r="M4792" i="9"/>
  <c r="L4792" i="9"/>
  <c r="K4792" i="9"/>
  <c r="J4792" i="9"/>
  <c r="I4792" i="9"/>
  <c r="H4792" i="9"/>
  <c r="AF4791" i="9"/>
  <c r="Y4791" i="9"/>
  <c r="U4791" i="9"/>
  <c r="P4791" i="9"/>
  <c r="O4791" i="9"/>
  <c r="N4791" i="9"/>
  <c r="M4791" i="9"/>
  <c r="L4791" i="9"/>
  <c r="K4791" i="9"/>
  <c r="J4791" i="9"/>
  <c r="I4791" i="9"/>
  <c r="H4791" i="9"/>
  <c r="AF4790" i="9"/>
  <c r="Y4790" i="9"/>
  <c r="U4790" i="9"/>
  <c r="P4790" i="9"/>
  <c r="O4790" i="9"/>
  <c r="N4790" i="9"/>
  <c r="M4790" i="9"/>
  <c r="L4790" i="9"/>
  <c r="K4790" i="9"/>
  <c r="J4790" i="9"/>
  <c r="I4790" i="9"/>
  <c r="H4790" i="9"/>
  <c r="AF4789" i="9"/>
  <c r="Y4789" i="9"/>
  <c r="U4789" i="9"/>
  <c r="P4789" i="9"/>
  <c r="O4789" i="9"/>
  <c r="N4789" i="9"/>
  <c r="M4789" i="9"/>
  <c r="L4789" i="9"/>
  <c r="K4789" i="9"/>
  <c r="J4789" i="9"/>
  <c r="I4789" i="9"/>
  <c r="H4789" i="9"/>
  <c r="AF4788" i="9"/>
  <c r="Y4788" i="9"/>
  <c r="U4788" i="9"/>
  <c r="P4788" i="9"/>
  <c r="O4788" i="9"/>
  <c r="N4788" i="9"/>
  <c r="M4788" i="9"/>
  <c r="L4788" i="9"/>
  <c r="K4788" i="9"/>
  <c r="J4788" i="9"/>
  <c r="I4788" i="9"/>
  <c r="H4788" i="9"/>
  <c r="AF4787" i="9"/>
  <c r="Y4787" i="9"/>
  <c r="U4787" i="9"/>
  <c r="P4787" i="9"/>
  <c r="O4787" i="9"/>
  <c r="N4787" i="9"/>
  <c r="M4787" i="9"/>
  <c r="L4787" i="9"/>
  <c r="K4787" i="9"/>
  <c r="J4787" i="9"/>
  <c r="I4787" i="9"/>
  <c r="H4787" i="9"/>
  <c r="AF4786" i="9"/>
  <c r="Y4786" i="9"/>
  <c r="U4786" i="9"/>
  <c r="P4786" i="9"/>
  <c r="O4786" i="9"/>
  <c r="N4786" i="9"/>
  <c r="M4786" i="9"/>
  <c r="L4786" i="9"/>
  <c r="K4786" i="9"/>
  <c r="J4786" i="9"/>
  <c r="I4786" i="9"/>
  <c r="H4786" i="9"/>
  <c r="AF4785" i="9"/>
  <c r="Y4785" i="9"/>
  <c r="U4785" i="9"/>
  <c r="P4785" i="9"/>
  <c r="O4785" i="9"/>
  <c r="N4785" i="9"/>
  <c r="M4785" i="9"/>
  <c r="L4785" i="9"/>
  <c r="K4785" i="9"/>
  <c r="J4785" i="9"/>
  <c r="I4785" i="9"/>
  <c r="H4785" i="9"/>
  <c r="AF4784" i="9"/>
  <c r="Y4784" i="9"/>
  <c r="U4784" i="9"/>
  <c r="P4784" i="9"/>
  <c r="O4784" i="9"/>
  <c r="N4784" i="9"/>
  <c r="M4784" i="9"/>
  <c r="L4784" i="9"/>
  <c r="K4784" i="9"/>
  <c r="J4784" i="9"/>
  <c r="I4784" i="9"/>
  <c r="H4784" i="9"/>
  <c r="AF4783" i="9"/>
  <c r="Y4783" i="9"/>
  <c r="U4783" i="9"/>
  <c r="P4783" i="9"/>
  <c r="O4783" i="9"/>
  <c r="N4783" i="9"/>
  <c r="M4783" i="9"/>
  <c r="L4783" i="9"/>
  <c r="K4783" i="9"/>
  <c r="J4783" i="9"/>
  <c r="I4783" i="9"/>
  <c r="H4783" i="9"/>
  <c r="AF4782" i="9"/>
  <c r="Y4782" i="9"/>
  <c r="U4782" i="9"/>
  <c r="P4782" i="9"/>
  <c r="O4782" i="9"/>
  <c r="N4782" i="9"/>
  <c r="M4782" i="9"/>
  <c r="L4782" i="9"/>
  <c r="K4782" i="9"/>
  <c r="J4782" i="9"/>
  <c r="I4782" i="9"/>
  <c r="H4782" i="9"/>
  <c r="AF4781" i="9"/>
  <c r="Y4781" i="9"/>
  <c r="U4781" i="9"/>
  <c r="P4781" i="9"/>
  <c r="O4781" i="9"/>
  <c r="N4781" i="9"/>
  <c r="M4781" i="9"/>
  <c r="L4781" i="9"/>
  <c r="K4781" i="9"/>
  <c r="J4781" i="9"/>
  <c r="I4781" i="9"/>
  <c r="H4781" i="9"/>
  <c r="AF4780" i="9"/>
  <c r="Y4780" i="9"/>
  <c r="U4780" i="9"/>
  <c r="P4780" i="9"/>
  <c r="O4780" i="9"/>
  <c r="N4780" i="9"/>
  <c r="M4780" i="9"/>
  <c r="L4780" i="9"/>
  <c r="K4780" i="9"/>
  <c r="J4780" i="9"/>
  <c r="I4780" i="9"/>
  <c r="H4780" i="9"/>
  <c r="AF4779" i="9"/>
  <c r="Y4779" i="9"/>
  <c r="U4779" i="9"/>
  <c r="P4779" i="9"/>
  <c r="O4779" i="9"/>
  <c r="N4779" i="9"/>
  <c r="M4779" i="9"/>
  <c r="L4779" i="9"/>
  <c r="K4779" i="9"/>
  <c r="J4779" i="9"/>
  <c r="I4779" i="9"/>
  <c r="H4779" i="9"/>
  <c r="AF4778" i="9"/>
  <c r="Y4778" i="9"/>
  <c r="U4778" i="9"/>
  <c r="P4778" i="9"/>
  <c r="O4778" i="9"/>
  <c r="N4778" i="9"/>
  <c r="M4778" i="9"/>
  <c r="L4778" i="9"/>
  <c r="K4778" i="9"/>
  <c r="J4778" i="9"/>
  <c r="I4778" i="9"/>
  <c r="H4778" i="9"/>
  <c r="AF4777" i="9"/>
  <c r="Y4777" i="9"/>
  <c r="U4777" i="9"/>
  <c r="P4777" i="9"/>
  <c r="O4777" i="9"/>
  <c r="N4777" i="9"/>
  <c r="M4777" i="9"/>
  <c r="L4777" i="9"/>
  <c r="K4777" i="9"/>
  <c r="J4777" i="9"/>
  <c r="I4777" i="9"/>
  <c r="H4777" i="9"/>
  <c r="AF4776" i="9"/>
  <c r="Y4776" i="9"/>
  <c r="U4776" i="9"/>
  <c r="P4776" i="9"/>
  <c r="O4776" i="9"/>
  <c r="N4776" i="9"/>
  <c r="M4776" i="9"/>
  <c r="L4776" i="9"/>
  <c r="K4776" i="9"/>
  <c r="J4776" i="9"/>
  <c r="I4776" i="9"/>
  <c r="H4776" i="9"/>
  <c r="AF4775" i="9"/>
  <c r="Y4775" i="9"/>
  <c r="U4775" i="9"/>
  <c r="P4775" i="9"/>
  <c r="O4775" i="9"/>
  <c r="N4775" i="9"/>
  <c r="M4775" i="9"/>
  <c r="L4775" i="9"/>
  <c r="K4775" i="9"/>
  <c r="J4775" i="9"/>
  <c r="I4775" i="9"/>
  <c r="H4775" i="9"/>
  <c r="AF4774" i="9"/>
  <c r="Y4774" i="9"/>
  <c r="U4774" i="9"/>
  <c r="P4774" i="9"/>
  <c r="O4774" i="9"/>
  <c r="N4774" i="9"/>
  <c r="M4774" i="9"/>
  <c r="L4774" i="9"/>
  <c r="K4774" i="9"/>
  <c r="J4774" i="9"/>
  <c r="I4774" i="9"/>
  <c r="H4774" i="9"/>
  <c r="AF4773" i="9"/>
  <c r="Y4773" i="9"/>
  <c r="U4773" i="9"/>
  <c r="P4773" i="9"/>
  <c r="O4773" i="9"/>
  <c r="N4773" i="9"/>
  <c r="M4773" i="9"/>
  <c r="L4773" i="9"/>
  <c r="K4773" i="9"/>
  <c r="J4773" i="9"/>
  <c r="I4773" i="9"/>
  <c r="H4773" i="9"/>
  <c r="AF4772" i="9"/>
  <c r="Y4772" i="9"/>
  <c r="U4772" i="9"/>
  <c r="P4772" i="9"/>
  <c r="O4772" i="9"/>
  <c r="N4772" i="9"/>
  <c r="M4772" i="9"/>
  <c r="L4772" i="9"/>
  <c r="K4772" i="9"/>
  <c r="J4772" i="9"/>
  <c r="I4772" i="9"/>
  <c r="H4772" i="9"/>
  <c r="AF4771" i="9"/>
  <c r="Y4771" i="9"/>
  <c r="U4771" i="9"/>
  <c r="P4771" i="9"/>
  <c r="O4771" i="9"/>
  <c r="N4771" i="9"/>
  <c r="M4771" i="9"/>
  <c r="L4771" i="9"/>
  <c r="K4771" i="9"/>
  <c r="J4771" i="9"/>
  <c r="I4771" i="9"/>
  <c r="H4771" i="9"/>
  <c r="AF4770" i="9"/>
  <c r="Y4770" i="9"/>
  <c r="U4770" i="9"/>
  <c r="P4770" i="9"/>
  <c r="O4770" i="9"/>
  <c r="N4770" i="9"/>
  <c r="M4770" i="9"/>
  <c r="L4770" i="9"/>
  <c r="K4770" i="9"/>
  <c r="J4770" i="9"/>
  <c r="I4770" i="9"/>
  <c r="H4770" i="9"/>
  <c r="AF4769" i="9"/>
  <c r="Y4769" i="9"/>
  <c r="U4769" i="9"/>
  <c r="P4769" i="9"/>
  <c r="O4769" i="9"/>
  <c r="N4769" i="9"/>
  <c r="M4769" i="9"/>
  <c r="L4769" i="9"/>
  <c r="K4769" i="9"/>
  <c r="J4769" i="9"/>
  <c r="I4769" i="9"/>
  <c r="H4769" i="9"/>
  <c r="AF4768" i="9"/>
  <c r="Y4768" i="9"/>
  <c r="U4768" i="9"/>
  <c r="P4768" i="9"/>
  <c r="O4768" i="9"/>
  <c r="N4768" i="9"/>
  <c r="M4768" i="9"/>
  <c r="L4768" i="9"/>
  <c r="K4768" i="9"/>
  <c r="J4768" i="9"/>
  <c r="I4768" i="9"/>
  <c r="H4768" i="9"/>
  <c r="AF4767" i="9"/>
  <c r="Y4767" i="9"/>
  <c r="U4767" i="9"/>
  <c r="P4767" i="9"/>
  <c r="O4767" i="9"/>
  <c r="N4767" i="9"/>
  <c r="M4767" i="9"/>
  <c r="L4767" i="9"/>
  <c r="K4767" i="9"/>
  <c r="J4767" i="9"/>
  <c r="I4767" i="9"/>
  <c r="H4767" i="9"/>
  <c r="AF4766" i="9"/>
  <c r="Y4766" i="9"/>
  <c r="U4766" i="9"/>
  <c r="P4766" i="9"/>
  <c r="O4766" i="9"/>
  <c r="N4766" i="9"/>
  <c r="M4766" i="9"/>
  <c r="L4766" i="9"/>
  <c r="K4766" i="9"/>
  <c r="J4766" i="9"/>
  <c r="I4766" i="9"/>
  <c r="H4766" i="9"/>
  <c r="AF4765" i="9"/>
  <c r="Y4765" i="9"/>
  <c r="U4765" i="9"/>
  <c r="P4765" i="9"/>
  <c r="O4765" i="9"/>
  <c r="N4765" i="9"/>
  <c r="M4765" i="9"/>
  <c r="L4765" i="9"/>
  <c r="K4765" i="9"/>
  <c r="J4765" i="9"/>
  <c r="I4765" i="9"/>
  <c r="H4765" i="9"/>
  <c r="AF4764" i="9"/>
  <c r="Y4764" i="9"/>
  <c r="U4764" i="9"/>
  <c r="P4764" i="9"/>
  <c r="O4764" i="9"/>
  <c r="N4764" i="9"/>
  <c r="M4764" i="9"/>
  <c r="L4764" i="9"/>
  <c r="K4764" i="9"/>
  <c r="J4764" i="9"/>
  <c r="I4764" i="9"/>
  <c r="H4764" i="9"/>
  <c r="AF4763" i="9"/>
  <c r="Y4763" i="9"/>
  <c r="U4763" i="9"/>
  <c r="P4763" i="9"/>
  <c r="O4763" i="9"/>
  <c r="N4763" i="9"/>
  <c r="M4763" i="9"/>
  <c r="L4763" i="9"/>
  <c r="K4763" i="9"/>
  <c r="J4763" i="9"/>
  <c r="I4763" i="9"/>
  <c r="H4763" i="9"/>
  <c r="AF4762" i="9"/>
  <c r="Y4762" i="9"/>
  <c r="U4762" i="9"/>
  <c r="P4762" i="9"/>
  <c r="O4762" i="9"/>
  <c r="N4762" i="9"/>
  <c r="M4762" i="9"/>
  <c r="L4762" i="9"/>
  <c r="K4762" i="9"/>
  <c r="J4762" i="9"/>
  <c r="I4762" i="9"/>
  <c r="H4762" i="9"/>
  <c r="AF4761" i="9"/>
  <c r="Y4761" i="9"/>
  <c r="U4761" i="9"/>
  <c r="P4761" i="9"/>
  <c r="O4761" i="9"/>
  <c r="N4761" i="9"/>
  <c r="M4761" i="9"/>
  <c r="L4761" i="9"/>
  <c r="K4761" i="9"/>
  <c r="J4761" i="9"/>
  <c r="I4761" i="9"/>
  <c r="H4761" i="9"/>
  <c r="AF4760" i="9"/>
  <c r="Y4760" i="9"/>
  <c r="U4760" i="9"/>
  <c r="P4760" i="9"/>
  <c r="O4760" i="9"/>
  <c r="N4760" i="9"/>
  <c r="M4760" i="9"/>
  <c r="L4760" i="9"/>
  <c r="K4760" i="9"/>
  <c r="J4760" i="9"/>
  <c r="I4760" i="9"/>
  <c r="H4760" i="9"/>
  <c r="AF4759" i="9"/>
  <c r="Y4759" i="9"/>
  <c r="U4759" i="9"/>
  <c r="P4759" i="9"/>
  <c r="O4759" i="9"/>
  <c r="N4759" i="9"/>
  <c r="M4759" i="9"/>
  <c r="L4759" i="9"/>
  <c r="K4759" i="9"/>
  <c r="J4759" i="9"/>
  <c r="I4759" i="9"/>
  <c r="H4759" i="9"/>
  <c r="AF4758" i="9"/>
  <c r="Y4758" i="9"/>
  <c r="U4758" i="9"/>
  <c r="P4758" i="9"/>
  <c r="O4758" i="9"/>
  <c r="N4758" i="9"/>
  <c r="M4758" i="9"/>
  <c r="L4758" i="9"/>
  <c r="K4758" i="9"/>
  <c r="J4758" i="9"/>
  <c r="I4758" i="9"/>
  <c r="H4758" i="9"/>
  <c r="AF4757" i="9"/>
  <c r="Y4757" i="9"/>
  <c r="U4757" i="9"/>
  <c r="P4757" i="9"/>
  <c r="O4757" i="9"/>
  <c r="N4757" i="9"/>
  <c r="M4757" i="9"/>
  <c r="L4757" i="9"/>
  <c r="K4757" i="9"/>
  <c r="J4757" i="9"/>
  <c r="I4757" i="9"/>
  <c r="H4757" i="9"/>
  <c r="AF4756" i="9"/>
  <c r="Y4756" i="9"/>
  <c r="U4756" i="9"/>
  <c r="P4756" i="9"/>
  <c r="O4756" i="9"/>
  <c r="N4756" i="9"/>
  <c r="M4756" i="9"/>
  <c r="L4756" i="9"/>
  <c r="K4756" i="9"/>
  <c r="J4756" i="9"/>
  <c r="I4756" i="9"/>
  <c r="H4756" i="9"/>
  <c r="AF4755" i="9"/>
  <c r="Y4755" i="9"/>
  <c r="U4755" i="9"/>
  <c r="P4755" i="9"/>
  <c r="O4755" i="9"/>
  <c r="N4755" i="9"/>
  <c r="M4755" i="9"/>
  <c r="L4755" i="9"/>
  <c r="K4755" i="9"/>
  <c r="J4755" i="9"/>
  <c r="I4755" i="9"/>
  <c r="H4755" i="9"/>
  <c r="AF4754" i="9"/>
  <c r="Y4754" i="9"/>
  <c r="U4754" i="9"/>
  <c r="P4754" i="9"/>
  <c r="O4754" i="9"/>
  <c r="N4754" i="9"/>
  <c r="M4754" i="9"/>
  <c r="L4754" i="9"/>
  <c r="K4754" i="9"/>
  <c r="J4754" i="9"/>
  <c r="I4754" i="9"/>
  <c r="H4754" i="9"/>
  <c r="AF4753" i="9"/>
  <c r="Y4753" i="9"/>
  <c r="U4753" i="9"/>
  <c r="P4753" i="9"/>
  <c r="O4753" i="9"/>
  <c r="N4753" i="9"/>
  <c r="M4753" i="9"/>
  <c r="L4753" i="9"/>
  <c r="K4753" i="9"/>
  <c r="J4753" i="9"/>
  <c r="I4753" i="9"/>
  <c r="H4753" i="9"/>
  <c r="AF4752" i="9"/>
  <c r="Y4752" i="9"/>
  <c r="U4752" i="9"/>
  <c r="P4752" i="9"/>
  <c r="O4752" i="9"/>
  <c r="N4752" i="9"/>
  <c r="M4752" i="9"/>
  <c r="L4752" i="9"/>
  <c r="K4752" i="9"/>
  <c r="J4752" i="9"/>
  <c r="I4752" i="9"/>
  <c r="H4752" i="9"/>
  <c r="AF4751" i="9"/>
  <c r="Y4751" i="9"/>
  <c r="U4751" i="9"/>
  <c r="P4751" i="9"/>
  <c r="O4751" i="9"/>
  <c r="N4751" i="9"/>
  <c r="M4751" i="9"/>
  <c r="L4751" i="9"/>
  <c r="K4751" i="9"/>
  <c r="J4751" i="9"/>
  <c r="I4751" i="9"/>
  <c r="H4751" i="9"/>
  <c r="AF4750" i="9"/>
  <c r="Y4750" i="9"/>
  <c r="U4750" i="9"/>
  <c r="P4750" i="9"/>
  <c r="O4750" i="9"/>
  <c r="N4750" i="9"/>
  <c r="M4750" i="9"/>
  <c r="L4750" i="9"/>
  <c r="K4750" i="9"/>
  <c r="J4750" i="9"/>
  <c r="I4750" i="9"/>
  <c r="H4750" i="9"/>
  <c r="AF4749" i="9"/>
  <c r="Y4749" i="9"/>
  <c r="U4749" i="9"/>
  <c r="P4749" i="9"/>
  <c r="O4749" i="9"/>
  <c r="N4749" i="9"/>
  <c r="M4749" i="9"/>
  <c r="L4749" i="9"/>
  <c r="K4749" i="9"/>
  <c r="J4749" i="9"/>
  <c r="I4749" i="9"/>
  <c r="H4749" i="9"/>
  <c r="AF4748" i="9"/>
  <c r="Y4748" i="9"/>
  <c r="U4748" i="9"/>
  <c r="P4748" i="9"/>
  <c r="O4748" i="9"/>
  <c r="N4748" i="9"/>
  <c r="M4748" i="9"/>
  <c r="L4748" i="9"/>
  <c r="K4748" i="9"/>
  <c r="J4748" i="9"/>
  <c r="I4748" i="9"/>
  <c r="H4748" i="9"/>
  <c r="AF4747" i="9"/>
  <c r="Y4747" i="9"/>
  <c r="U4747" i="9"/>
  <c r="P4747" i="9"/>
  <c r="O4747" i="9"/>
  <c r="N4747" i="9"/>
  <c r="M4747" i="9"/>
  <c r="L4747" i="9"/>
  <c r="K4747" i="9"/>
  <c r="J4747" i="9"/>
  <c r="I4747" i="9"/>
  <c r="H4747" i="9"/>
  <c r="AF4746" i="9"/>
  <c r="Y4746" i="9"/>
  <c r="U4746" i="9"/>
  <c r="P4746" i="9"/>
  <c r="O4746" i="9"/>
  <c r="N4746" i="9"/>
  <c r="M4746" i="9"/>
  <c r="L4746" i="9"/>
  <c r="K4746" i="9"/>
  <c r="J4746" i="9"/>
  <c r="I4746" i="9"/>
  <c r="H4746" i="9"/>
  <c r="AF4745" i="9"/>
  <c r="Y4745" i="9"/>
  <c r="U4745" i="9"/>
  <c r="P4745" i="9"/>
  <c r="O4745" i="9"/>
  <c r="N4745" i="9"/>
  <c r="M4745" i="9"/>
  <c r="L4745" i="9"/>
  <c r="K4745" i="9"/>
  <c r="J4745" i="9"/>
  <c r="I4745" i="9"/>
  <c r="H4745" i="9"/>
  <c r="AF4744" i="9"/>
  <c r="Y4744" i="9"/>
  <c r="U4744" i="9"/>
  <c r="P4744" i="9"/>
  <c r="O4744" i="9"/>
  <c r="N4744" i="9"/>
  <c r="M4744" i="9"/>
  <c r="L4744" i="9"/>
  <c r="K4744" i="9"/>
  <c r="J4744" i="9"/>
  <c r="I4744" i="9"/>
  <c r="H4744" i="9"/>
  <c r="AF4743" i="9"/>
  <c r="Y4743" i="9"/>
  <c r="U4743" i="9"/>
  <c r="P4743" i="9"/>
  <c r="O4743" i="9"/>
  <c r="N4743" i="9"/>
  <c r="M4743" i="9"/>
  <c r="L4743" i="9"/>
  <c r="K4743" i="9"/>
  <c r="J4743" i="9"/>
  <c r="I4743" i="9"/>
  <c r="H4743" i="9"/>
  <c r="AF4742" i="9"/>
  <c r="Y4742" i="9"/>
  <c r="U4742" i="9"/>
  <c r="P4742" i="9"/>
  <c r="O4742" i="9"/>
  <c r="N4742" i="9"/>
  <c r="M4742" i="9"/>
  <c r="L4742" i="9"/>
  <c r="K4742" i="9"/>
  <c r="J4742" i="9"/>
  <c r="I4742" i="9"/>
  <c r="H4742" i="9"/>
  <c r="AF4741" i="9"/>
  <c r="Y4741" i="9"/>
  <c r="U4741" i="9"/>
  <c r="P4741" i="9"/>
  <c r="O4741" i="9"/>
  <c r="N4741" i="9"/>
  <c r="M4741" i="9"/>
  <c r="L4741" i="9"/>
  <c r="K4741" i="9"/>
  <c r="J4741" i="9"/>
  <c r="I4741" i="9"/>
  <c r="H4741" i="9"/>
  <c r="AF4740" i="9"/>
  <c r="Y4740" i="9"/>
  <c r="U4740" i="9"/>
  <c r="P4740" i="9"/>
  <c r="O4740" i="9"/>
  <c r="N4740" i="9"/>
  <c r="M4740" i="9"/>
  <c r="L4740" i="9"/>
  <c r="K4740" i="9"/>
  <c r="J4740" i="9"/>
  <c r="I4740" i="9"/>
  <c r="H4740" i="9"/>
  <c r="AF4739" i="9"/>
  <c r="Y4739" i="9"/>
  <c r="U4739" i="9"/>
  <c r="P4739" i="9"/>
  <c r="O4739" i="9"/>
  <c r="N4739" i="9"/>
  <c r="M4739" i="9"/>
  <c r="L4739" i="9"/>
  <c r="K4739" i="9"/>
  <c r="J4739" i="9"/>
  <c r="I4739" i="9"/>
  <c r="H4739" i="9"/>
  <c r="AF4738" i="9"/>
  <c r="Y4738" i="9"/>
  <c r="U4738" i="9"/>
  <c r="P4738" i="9"/>
  <c r="O4738" i="9"/>
  <c r="N4738" i="9"/>
  <c r="M4738" i="9"/>
  <c r="L4738" i="9"/>
  <c r="K4738" i="9"/>
  <c r="J4738" i="9"/>
  <c r="I4738" i="9"/>
  <c r="H4738" i="9"/>
  <c r="AF4737" i="9"/>
  <c r="Y4737" i="9"/>
  <c r="U4737" i="9"/>
  <c r="P4737" i="9"/>
  <c r="O4737" i="9"/>
  <c r="N4737" i="9"/>
  <c r="M4737" i="9"/>
  <c r="L4737" i="9"/>
  <c r="K4737" i="9"/>
  <c r="J4737" i="9"/>
  <c r="I4737" i="9"/>
  <c r="H4737" i="9"/>
  <c r="AF4736" i="9"/>
  <c r="Y4736" i="9"/>
  <c r="U4736" i="9"/>
  <c r="P4736" i="9"/>
  <c r="O4736" i="9"/>
  <c r="N4736" i="9"/>
  <c r="M4736" i="9"/>
  <c r="L4736" i="9"/>
  <c r="K4736" i="9"/>
  <c r="J4736" i="9"/>
  <c r="I4736" i="9"/>
  <c r="H4736" i="9"/>
  <c r="AF4735" i="9"/>
  <c r="Y4735" i="9"/>
  <c r="U4735" i="9"/>
  <c r="P4735" i="9"/>
  <c r="O4735" i="9"/>
  <c r="N4735" i="9"/>
  <c r="M4735" i="9"/>
  <c r="L4735" i="9"/>
  <c r="K4735" i="9"/>
  <c r="J4735" i="9"/>
  <c r="I4735" i="9"/>
  <c r="H4735" i="9"/>
  <c r="AF4734" i="9"/>
  <c r="Y4734" i="9"/>
  <c r="U4734" i="9"/>
  <c r="P4734" i="9"/>
  <c r="O4734" i="9"/>
  <c r="N4734" i="9"/>
  <c r="M4734" i="9"/>
  <c r="L4734" i="9"/>
  <c r="K4734" i="9"/>
  <c r="J4734" i="9"/>
  <c r="I4734" i="9"/>
  <c r="H4734" i="9"/>
  <c r="AF4733" i="9"/>
  <c r="Y4733" i="9"/>
  <c r="U4733" i="9"/>
  <c r="P4733" i="9"/>
  <c r="O4733" i="9"/>
  <c r="N4733" i="9"/>
  <c r="M4733" i="9"/>
  <c r="L4733" i="9"/>
  <c r="K4733" i="9"/>
  <c r="J4733" i="9"/>
  <c r="I4733" i="9"/>
  <c r="H4733" i="9"/>
  <c r="AF4732" i="9"/>
  <c r="Y4732" i="9"/>
  <c r="U4732" i="9"/>
  <c r="P4732" i="9"/>
  <c r="O4732" i="9"/>
  <c r="N4732" i="9"/>
  <c r="M4732" i="9"/>
  <c r="L4732" i="9"/>
  <c r="K4732" i="9"/>
  <c r="J4732" i="9"/>
  <c r="I4732" i="9"/>
  <c r="H4732" i="9"/>
  <c r="AF4731" i="9"/>
  <c r="Y4731" i="9"/>
  <c r="U4731" i="9"/>
  <c r="P4731" i="9"/>
  <c r="O4731" i="9"/>
  <c r="N4731" i="9"/>
  <c r="M4731" i="9"/>
  <c r="L4731" i="9"/>
  <c r="K4731" i="9"/>
  <c r="J4731" i="9"/>
  <c r="I4731" i="9"/>
  <c r="H4731" i="9"/>
  <c r="AF4730" i="9"/>
  <c r="Y4730" i="9"/>
  <c r="U4730" i="9"/>
  <c r="P4730" i="9"/>
  <c r="O4730" i="9"/>
  <c r="N4730" i="9"/>
  <c r="M4730" i="9"/>
  <c r="L4730" i="9"/>
  <c r="K4730" i="9"/>
  <c r="J4730" i="9"/>
  <c r="I4730" i="9"/>
  <c r="H4730" i="9"/>
  <c r="AF4729" i="9"/>
  <c r="Y4729" i="9"/>
  <c r="U4729" i="9"/>
  <c r="P4729" i="9"/>
  <c r="O4729" i="9"/>
  <c r="N4729" i="9"/>
  <c r="M4729" i="9"/>
  <c r="L4729" i="9"/>
  <c r="K4729" i="9"/>
  <c r="J4729" i="9"/>
  <c r="I4729" i="9"/>
  <c r="H4729" i="9"/>
  <c r="AF4728" i="9"/>
  <c r="Y4728" i="9"/>
  <c r="U4728" i="9"/>
  <c r="P4728" i="9"/>
  <c r="O4728" i="9"/>
  <c r="N4728" i="9"/>
  <c r="M4728" i="9"/>
  <c r="L4728" i="9"/>
  <c r="K4728" i="9"/>
  <c r="J4728" i="9"/>
  <c r="I4728" i="9"/>
  <c r="H4728" i="9"/>
  <c r="AF4727" i="9"/>
  <c r="Y4727" i="9"/>
  <c r="U4727" i="9"/>
  <c r="P4727" i="9"/>
  <c r="O4727" i="9"/>
  <c r="N4727" i="9"/>
  <c r="M4727" i="9"/>
  <c r="L4727" i="9"/>
  <c r="K4727" i="9"/>
  <c r="J4727" i="9"/>
  <c r="I4727" i="9"/>
  <c r="H4727" i="9"/>
  <c r="AF4726" i="9"/>
  <c r="Y4726" i="9"/>
  <c r="U4726" i="9"/>
  <c r="P4726" i="9"/>
  <c r="O4726" i="9"/>
  <c r="N4726" i="9"/>
  <c r="M4726" i="9"/>
  <c r="L4726" i="9"/>
  <c r="K4726" i="9"/>
  <c r="J4726" i="9"/>
  <c r="I4726" i="9"/>
  <c r="H4726" i="9"/>
  <c r="AF4725" i="9"/>
  <c r="Y4725" i="9"/>
  <c r="U4725" i="9"/>
  <c r="P4725" i="9"/>
  <c r="O4725" i="9"/>
  <c r="N4725" i="9"/>
  <c r="M4725" i="9"/>
  <c r="L4725" i="9"/>
  <c r="K4725" i="9"/>
  <c r="J4725" i="9"/>
  <c r="I4725" i="9"/>
  <c r="H4725" i="9"/>
  <c r="AF4724" i="9"/>
  <c r="Y4724" i="9"/>
  <c r="U4724" i="9"/>
  <c r="P4724" i="9"/>
  <c r="O4724" i="9"/>
  <c r="N4724" i="9"/>
  <c r="M4724" i="9"/>
  <c r="L4724" i="9"/>
  <c r="K4724" i="9"/>
  <c r="J4724" i="9"/>
  <c r="I4724" i="9"/>
  <c r="H4724" i="9"/>
  <c r="AF4723" i="9"/>
  <c r="Y4723" i="9"/>
  <c r="U4723" i="9"/>
  <c r="P4723" i="9"/>
  <c r="O4723" i="9"/>
  <c r="N4723" i="9"/>
  <c r="M4723" i="9"/>
  <c r="L4723" i="9"/>
  <c r="K4723" i="9"/>
  <c r="J4723" i="9"/>
  <c r="I4723" i="9"/>
  <c r="H4723" i="9"/>
  <c r="AF4722" i="9"/>
  <c r="Y4722" i="9"/>
  <c r="U4722" i="9"/>
  <c r="P4722" i="9"/>
  <c r="O4722" i="9"/>
  <c r="N4722" i="9"/>
  <c r="M4722" i="9"/>
  <c r="L4722" i="9"/>
  <c r="K4722" i="9"/>
  <c r="J4722" i="9"/>
  <c r="I4722" i="9"/>
  <c r="H4722" i="9"/>
  <c r="AF4721" i="9"/>
  <c r="Y4721" i="9"/>
  <c r="U4721" i="9"/>
  <c r="P4721" i="9"/>
  <c r="O4721" i="9"/>
  <c r="N4721" i="9"/>
  <c r="M4721" i="9"/>
  <c r="L4721" i="9"/>
  <c r="K4721" i="9"/>
  <c r="J4721" i="9"/>
  <c r="I4721" i="9"/>
  <c r="H4721" i="9"/>
  <c r="AF4720" i="9"/>
  <c r="Y4720" i="9"/>
  <c r="U4720" i="9"/>
  <c r="P4720" i="9"/>
  <c r="O4720" i="9"/>
  <c r="N4720" i="9"/>
  <c r="M4720" i="9"/>
  <c r="L4720" i="9"/>
  <c r="K4720" i="9"/>
  <c r="J4720" i="9"/>
  <c r="I4720" i="9"/>
  <c r="H4720" i="9"/>
  <c r="AF4719" i="9"/>
  <c r="Y4719" i="9"/>
  <c r="U4719" i="9"/>
  <c r="P4719" i="9"/>
  <c r="O4719" i="9"/>
  <c r="N4719" i="9"/>
  <c r="M4719" i="9"/>
  <c r="L4719" i="9"/>
  <c r="K4719" i="9"/>
  <c r="J4719" i="9"/>
  <c r="I4719" i="9"/>
  <c r="H4719" i="9"/>
  <c r="AF4718" i="9"/>
  <c r="Y4718" i="9"/>
  <c r="U4718" i="9"/>
  <c r="P4718" i="9"/>
  <c r="O4718" i="9"/>
  <c r="N4718" i="9"/>
  <c r="M4718" i="9"/>
  <c r="L4718" i="9"/>
  <c r="K4718" i="9"/>
  <c r="J4718" i="9"/>
  <c r="I4718" i="9"/>
  <c r="H4718" i="9"/>
  <c r="AF4717" i="9"/>
  <c r="Y4717" i="9"/>
  <c r="U4717" i="9"/>
  <c r="P4717" i="9"/>
  <c r="O4717" i="9"/>
  <c r="N4717" i="9"/>
  <c r="M4717" i="9"/>
  <c r="L4717" i="9"/>
  <c r="K4717" i="9"/>
  <c r="J4717" i="9"/>
  <c r="I4717" i="9"/>
  <c r="H4717" i="9"/>
  <c r="AF4716" i="9"/>
  <c r="Y4716" i="9"/>
  <c r="U4716" i="9"/>
  <c r="P4716" i="9"/>
  <c r="O4716" i="9"/>
  <c r="N4716" i="9"/>
  <c r="M4716" i="9"/>
  <c r="L4716" i="9"/>
  <c r="K4716" i="9"/>
  <c r="J4716" i="9"/>
  <c r="I4716" i="9"/>
  <c r="H4716" i="9"/>
  <c r="AF4715" i="9"/>
  <c r="Y4715" i="9"/>
  <c r="U4715" i="9"/>
  <c r="P4715" i="9"/>
  <c r="O4715" i="9"/>
  <c r="N4715" i="9"/>
  <c r="M4715" i="9"/>
  <c r="L4715" i="9"/>
  <c r="K4715" i="9"/>
  <c r="J4715" i="9"/>
  <c r="I4715" i="9"/>
  <c r="H4715" i="9"/>
  <c r="AF4714" i="9"/>
  <c r="Y4714" i="9"/>
  <c r="U4714" i="9"/>
  <c r="P4714" i="9"/>
  <c r="O4714" i="9"/>
  <c r="N4714" i="9"/>
  <c r="M4714" i="9"/>
  <c r="L4714" i="9"/>
  <c r="K4714" i="9"/>
  <c r="J4714" i="9"/>
  <c r="I4714" i="9"/>
  <c r="H4714" i="9"/>
  <c r="AF4713" i="9"/>
  <c r="Y4713" i="9"/>
  <c r="U4713" i="9"/>
  <c r="P4713" i="9"/>
  <c r="O4713" i="9"/>
  <c r="N4713" i="9"/>
  <c r="M4713" i="9"/>
  <c r="L4713" i="9"/>
  <c r="K4713" i="9"/>
  <c r="J4713" i="9"/>
  <c r="I4713" i="9"/>
  <c r="H4713" i="9"/>
  <c r="AF4712" i="9"/>
  <c r="Y4712" i="9"/>
  <c r="U4712" i="9"/>
  <c r="P4712" i="9"/>
  <c r="O4712" i="9"/>
  <c r="N4712" i="9"/>
  <c r="M4712" i="9"/>
  <c r="L4712" i="9"/>
  <c r="K4712" i="9"/>
  <c r="J4712" i="9"/>
  <c r="I4712" i="9"/>
  <c r="H4712" i="9"/>
  <c r="AF4711" i="9"/>
  <c r="Y4711" i="9"/>
  <c r="U4711" i="9"/>
  <c r="P4711" i="9"/>
  <c r="O4711" i="9"/>
  <c r="N4711" i="9"/>
  <c r="M4711" i="9"/>
  <c r="L4711" i="9"/>
  <c r="K4711" i="9"/>
  <c r="J4711" i="9"/>
  <c r="I4711" i="9"/>
  <c r="H4711" i="9"/>
  <c r="AF4710" i="9"/>
  <c r="Y4710" i="9"/>
  <c r="U4710" i="9"/>
  <c r="P4710" i="9"/>
  <c r="O4710" i="9"/>
  <c r="N4710" i="9"/>
  <c r="M4710" i="9"/>
  <c r="L4710" i="9"/>
  <c r="K4710" i="9"/>
  <c r="J4710" i="9"/>
  <c r="I4710" i="9"/>
  <c r="H4710" i="9"/>
  <c r="AF4709" i="9"/>
  <c r="Y4709" i="9"/>
  <c r="U4709" i="9"/>
  <c r="P4709" i="9"/>
  <c r="O4709" i="9"/>
  <c r="N4709" i="9"/>
  <c r="M4709" i="9"/>
  <c r="L4709" i="9"/>
  <c r="K4709" i="9"/>
  <c r="J4709" i="9"/>
  <c r="I4709" i="9"/>
  <c r="H4709" i="9"/>
  <c r="AF4708" i="9"/>
  <c r="Y4708" i="9"/>
  <c r="U4708" i="9"/>
  <c r="P4708" i="9"/>
  <c r="O4708" i="9"/>
  <c r="N4708" i="9"/>
  <c r="M4708" i="9"/>
  <c r="L4708" i="9"/>
  <c r="K4708" i="9"/>
  <c r="J4708" i="9"/>
  <c r="I4708" i="9"/>
  <c r="H4708" i="9"/>
  <c r="AF4707" i="9"/>
  <c r="Y4707" i="9"/>
  <c r="U4707" i="9"/>
  <c r="P4707" i="9"/>
  <c r="O4707" i="9"/>
  <c r="N4707" i="9"/>
  <c r="M4707" i="9"/>
  <c r="L4707" i="9"/>
  <c r="K4707" i="9"/>
  <c r="J4707" i="9"/>
  <c r="I4707" i="9"/>
  <c r="H4707" i="9"/>
  <c r="AF4706" i="9"/>
  <c r="Y4706" i="9"/>
  <c r="U4706" i="9"/>
  <c r="P4706" i="9"/>
  <c r="O4706" i="9"/>
  <c r="N4706" i="9"/>
  <c r="M4706" i="9"/>
  <c r="L4706" i="9"/>
  <c r="K4706" i="9"/>
  <c r="J4706" i="9"/>
  <c r="I4706" i="9"/>
  <c r="H4706" i="9"/>
  <c r="AF4705" i="9"/>
  <c r="Y4705" i="9"/>
  <c r="U4705" i="9"/>
  <c r="P4705" i="9"/>
  <c r="O4705" i="9"/>
  <c r="N4705" i="9"/>
  <c r="M4705" i="9"/>
  <c r="L4705" i="9"/>
  <c r="K4705" i="9"/>
  <c r="J4705" i="9"/>
  <c r="I4705" i="9"/>
  <c r="H4705" i="9"/>
  <c r="AF4704" i="9"/>
  <c r="Y4704" i="9"/>
  <c r="U4704" i="9"/>
  <c r="P4704" i="9"/>
  <c r="O4704" i="9"/>
  <c r="N4704" i="9"/>
  <c r="M4704" i="9"/>
  <c r="L4704" i="9"/>
  <c r="K4704" i="9"/>
  <c r="J4704" i="9"/>
  <c r="I4704" i="9"/>
  <c r="H4704" i="9"/>
  <c r="AF4703" i="9"/>
  <c r="Y4703" i="9"/>
  <c r="U4703" i="9"/>
  <c r="P4703" i="9"/>
  <c r="O4703" i="9"/>
  <c r="N4703" i="9"/>
  <c r="M4703" i="9"/>
  <c r="L4703" i="9"/>
  <c r="K4703" i="9"/>
  <c r="J4703" i="9"/>
  <c r="I4703" i="9"/>
  <c r="H4703" i="9"/>
  <c r="AF4702" i="9"/>
  <c r="Y4702" i="9"/>
  <c r="U4702" i="9"/>
  <c r="P4702" i="9"/>
  <c r="O4702" i="9"/>
  <c r="N4702" i="9"/>
  <c r="M4702" i="9"/>
  <c r="L4702" i="9"/>
  <c r="K4702" i="9"/>
  <c r="J4702" i="9"/>
  <c r="I4702" i="9"/>
  <c r="H4702" i="9"/>
  <c r="AF4701" i="9"/>
  <c r="Y4701" i="9"/>
  <c r="U4701" i="9"/>
  <c r="P4701" i="9"/>
  <c r="O4701" i="9"/>
  <c r="N4701" i="9"/>
  <c r="M4701" i="9"/>
  <c r="L4701" i="9"/>
  <c r="K4701" i="9"/>
  <c r="J4701" i="9"/>
  <c r="I4701" i="9"/>
  <c r="H4701" i="9"/>
  <c r="AF4700" i="9"/>
  <c r="Y4700" i="9"/>
  <c r="U4700" i="9"/>
  <c r="P4700" i="9"/>
  <c r="O4700" i="9"/>
  <c r="N4700" i="9"/>
  <c r="M4700" i="9"/>
  <c r="L4700" i="9"/>
  <c r="K4700" i="9"/>
  <c r="J4700" i="9"/>
  <c r="I4700" i="9"/>
  <c r="H4700" i="9"/>
  <c r="AF4699" i="9"/>
  <c r="Y4699" i="9"/>
  <c r="U4699" i="9"/>
  <c r="P4699" i="9"/>
  <c r="O4699" i="9"/>
  <c r="N4699" i="9"/>
  <c r="M4699" i="9"/>
  <c r="L4699" i="9"/>
  <c r="K4699" i="9"/>
  <c r="J4699" i="9"/>
  <c r="I4699" i="9"/>
  <c r="H4699" i="9"/>
  <c r="AF4698" i="9"/>
  <c r="Y4698" i="9"/>
  <c r="U4698" i="9"/>
  <c r="P4698" i="9"/>
  <c r="O4698" i="9"/>
  <c r="N4698" i="9"/>
  <c r="M4698" i="9"/>
  <c r="L4698" i="9"/>
  <c r="K4698" i="9"/>
  <c r="J4698" i="9"/>
  <c r="I4698" i="9"/>
  <c r="H4698" i="9"/>
  <c r="AF4697" i="9"/>
  <c r="Y4697" i="9"/>
  <c r="U4697" i="9"/>
  <c r="P4697" i="9"/>
  <c r="O4697" i="9"/>
  <c r="N4697" i="9"/>
  <c r="M4697" i="9"/>
  <c r="L4697" i="9"/>
  <c r="K4697" i="9"/>
  <c r="J4697" i="9"/>
  <c r="I4697" i="9"/>
  <c r="H4697" i="9"/>
  <c r="AF4696" i="9"/>
  <c r="Y4696" i="9"/>
  <c r="U4696" i="9"/>
  <c r="P4696" i="9"/>
  <c r="O4696" i="9"/>
  <c r="N4696" i="9"/>
  <c r="M4696" i="9"/>
  <c r="L4696" i="9"/>
  <c r="K4696" i="9"/>
  <c r="J4696" i="9"/>
  <c r="I4696" i="9"/>
  <c r="H4696" i="9"/>
  <c r="AF4695" i="9"/>
  <c r="Y4695" i="9"/>
  <c r="U4695" i="9"/>
  <c r="P4695" i="9"/>
  <c r="O4695" i="9"/>
  <c r="N4695" i="9"/>
  <c r="M4695" i="9"/>
  <c r="L4695" i="9"/>
  <c r="K4695" i="9"/>
  <c r="J4695" i="9"/>
  <c r="I4695" i="9"/>
  <c r="H4695" i="9"/>
  <c r="AF4694" i="9"/>
  <c r="Y4694" i="9"/>
  <c r="U4694" i="9"/>
  <c r="P4694" i="9"/>
  <c r="O4694" i="9"/>
  <c r="N4694" i="9"/>
  <c r="M4694" i="9"/>
  <c r="L4694" i="9"/>
  <c r="K4694" i="9"/>
  <c r="J4694" i="9"/>
  <c r="I4694" i="9"/>
  <c r="H4694" i="9"/>
  <c r="AF4693" i="9"/>
  <c r="Y4693" i="9"/>
  <c r="U4693" i="9"/>
  <c r="P4693" i="9"/>
  <c r="O4693" i="9"/>
  <c r="N4693" i="9"/>
  <c r="M4693" i="9"/>
  <c r="L4693" i="9"/>
  <c r="K4693" i="9"/>
  <c r="J4693" i="9"/>
  <c r="I4693" i="9"/>
  <c r="H4693" i="9"/>
  <c r="AF4692" i="9"/>
  <c r="Y4692" i="9"/>
  <c r="U4692" i="9"/>
  <c r="P4692" i="9"/>
  <c r="O4692" i="9"/>
  <c r="N4692" i="9"/>
  <c r="M4692" i="9"/>
  <c r="L4692" i="9"/>
  <c r="K4692" i="9"/>
  <c r="J4692" i="9"/>
  <c r="I4692" i="9"/>
  <c r="H4692" i="9"/>
  <c r="AF4691" i="9"/>
  <c r="Y4691" i="9"/>
  <c r="U4691" i="9"/>
  <c r="P4691" i="9"/>
  <c r="O4691" i="9"/>
  <c r="N4691" i="9"/>
  <c r="M4691" i="9"/>
  <c r="L4691" i="9"/>
  <c r="K4691" i="9"/>
  <c r="J4691" i="9"/>
  <c r="I4691" i="9"/>
  <c r="H4691" i="9"/>
  <c r="AF4690" i="9"/>
  <c r="Y4690" i="9"/>
  <c r="U4690" i="9"/>
  <c r="P4690" i="9"/>
  <c r="O4690" i="9"/>
  <c r="N4690" i="9"/>
  <c r="M4690" i="9"/>
  <c r="L4690" i="9"/>
  <c r="K4690" i="9"/>
  <c r="J4690" i="9"/>
  <c r="I4690" i="9"/>
  <c r="H4690" i="9"/>
  <c r="AF4689" i="9"/>
  <c r="Y4689" i="9"/>
  <c r="U4689" i="9"/>
  <c r="P4689" i="9"/>
  <c r="O4689" i="9"/>
  <c r="N4689" i="9"/>
  <c r="M4689" i="9"/>
  <c r="L4689" i="9"/>
  <c r="K4689" i="9"/>
  <c r="J4689" i="9"/>
  <c r="I4689" i="9"/>
  <c r="H4689" i="9"/>
  <c r="AF4688" i="9"/>
  <c r="Y4688" i="9"/>
  <c r="U4688" i="9"/>
  <c r="P4688" i="9"/>
  <c r="O4688" i="9"/>
  <c r="N4688" i="9"/>
  <c r="M4688" i="9"/>
  <c r="L4688" i="9"/>
  <c r="K4688" i="9"/>
  <c r="J4688" i="9"/>
  <c r="I4688" i="9"/>
  <c r="H4688" i="9"/>
  <c r="AF4687" i="9"/>
  <c r="Y4687" i="9"/>
  <c r="U4687" i="9"/>
  <c r="P4687" i="9"/>
  <c r="O4687" i="9"/>
  <c r="N4687" i="9"/>
  <c r="M4687" i="9"/>
  <c r="L4687" i="9"/>
  <c r="K4687" i="9"/>
  <c r="J4687" i="9"/>
  <c r="I4687" i="9"/>
  <c r="H4687" i="9"/>
  <c r="AF4686" i="9"/>
  <c r="Y4686" i="9"/>
  <c r="U4686" i="9"/>
  <c r="P4686" i="9"/>
  <c r="O4686" i="9"/>
  <c r="N4686" i="9"/>
  <c r="M4686" i="9"/>
  <c r="L4686" i="9"/>
  <c r="K4686" i="9"/>
  <c r="J4686" i="9"/>
  <c r="I4686" i="9"/>
  <c r="H4686" i="9"/>
  <c r="AF4685" i="9"/>
  <c r="Y4685" i="9"/>
  <c r="U4685" i="9"/>
  <c r="P4685" i="9"/>
  <c r="O4685" i="9"/>
  <c r="N4685" i="9"/>
  <c r="M4685" i="9"/>
  <c r="L4685" i="9"/>
  <c r="K4685" i="9"/>
  <c r="J4685" i="9"/>
  <c r="I4685" i="9"/>
  <c r="H4685" i="9"/>
  <c r="AF4684" i="9"/>
  <c r="Y4684" i="9"/>
  <c r="U4684" i="9"/>
  <c r="P4684" i="9"/>
  <c r="O4684" i="9"/>
  <c r="N4684" i="9"/>
  <c r="M4684" i="9"/>
  <c r="L4684" i="9"/>
  <c r="K4684" i="9"/>
  <c r="J4684" i="9"/>
  <c r="I4684" i="9"/>
  <c r="H4684" i="9"/>
  <c r="AF4683" i="9"/>
  <c r="Y4683" i="9"/>
  <c r="U4683" i="9"/>
  <c r="P4683" i="9"/>
  <c r="O4683" i="9"/>
  <c r="N4683" i="9"/>
  <c r="M4683" i="9"/>
  <c r="L4683" i="9"/>
  <c r="K4683" i="9"/>
  <c r="J4683" i="9"/>
  <c r="I4683" i="9"/>
  <c r="H4683" i="9"/>
  <c r="AF4682" i="9"/>
  <c r="Y4682" i="9"/>
  <c r="U4682" i="9"/>
  <c r="P4682" i="9"/>
  <c r="O4682" i="9"/>
  <c r="N4682" i="9"/>
  <c r="M4682" i="9"/>
  <c r="L4682" i="9"/>
  <c r="K4682" i="9"/>
  <c r="J4682" i="9"/>
  <c r="I4682" i="9"/>
  <c r="H4682" i="9"/>
  <c r="AF4681" i="9"/>
  <c r="Y4681" i="9"/>
  <c r="U4681" i="9"/>
  <c r="P4681" i="9"/>
  <c r="O4681" i="9"/>
  <c r="N4681" i="9"/>
  <c r="M4681" i="9"/>
  <c r="L4681" i="9"/>
  <c r="K4681" i="9"/>
  <c r="J4681" i="9"/>
  <c r="I4681" i="9"/>
  <c r="H4681" i="9"/>
  <c r="AF4680" i="9"/>
  <c r="Y4680" i="9"/>
  <c r="U4680" i="9"/>
  <c r="P4680" i="9"/>
  <c r="O4680" i="9"/>
  <c r="N4680" i="9"/>
  <c r="M4680" i="9"/>
  <c r="L4680" i="9"/>
  <c r="K4680" i="9"/>
  <c r="J4680" i="9"/>
  <c r="I4680" i="9"/>
  <c r="H4680" i="9"/>
  <c r="AF4679" i="9"/>
  <c r="Y4679" i="9"/>
  <c r="U4679" i="9"/>
  <c r="P4679" i="9"/>
  <c r="O4679" i="9"/>
  <c r="N4679" i="9"/>
  <c r="M4679" i="9"/>
  <c r="L4679" i="9"/>
  <c r="K4679" i="9"/>
  <c r="J4679" i="9"/>
  <c r="I4679" i="9"/>
  <c r="H4679" i="9"/>
  <c r="AF4678" i="9"/>
  <c r="Y4678" i="9"/>
  <c r="U4678" i="9"/>
  <c r="P4678" i="9"/>
  <c r="O4678" i="9"/>
  <c r="N4678" i="9"/>
  <c r="M4678" i="9"/>
  <c r="L4678" i="9"/>
  <c r="K4678" i="9"/>
  <c r="J4678" i="9"/>
  <c r="I4678" i="9"/>
  <c r="H4678" i="9"/>
  <c r="AF4677" i="9"/>
  <c r="Y4677" i="9"/>
  <c r="U4677" i="9"/>
  <c r="P4677" i="9"/>
  <c r="O4677" i="9"/>
  <c r="N4677" i="9"/>
  <c r="M4677" i="9"/>
  <c r="L4677" i="9"/>
  <c r="K4677" i="9"/>
  <c r="J4677" i="9"/>
  <c r="I4677" i="9"/>
  <c r="H4677" i="9"/>
  <c r="AF4676" i="9"/>
  <c r="Y4676" i="9"/>
  <c r="U4676" i="9"/>
  <c r="P4676" i="9"/>
  <c r="O4676" i="9"/>
  <c r="N4676" i="9"/>
  <c r="M4676" i="9"/>
  <c r="L4676" i="9"/>
  <c r="K4676" i="9"/>
  <c r="J4676" i="9"/>
  <c r="I4676" i="9"/>
  <c r="H4676" i="9"/>
  <c r="AF4675" i="9"/>
  <c r="Y4675" i="9"/>
  <c r="U4675" i="9"/>
  <c r="P4675" i="9"/>
  <c r="O4675" i="9"/>
  <c r="N4675" i="9"/>
  <c r="M4675" i="9"/>
  <c r="L4675" i="9"/>
  <c r="K4675" i="9"/>
  <c r="J4675" i="9"/>
  <c r="I4675" i="9"/>
  <c r="H4675" i="9"/>
  <c r="AF4674" i="9"/>
  <c r="Y4674" i="9"/>
  <c r="U4674" i="9"/>
  <c r="P4674" i="9"/>
  <c r="O4674" i="9"/>
  <c r="N4674" i="9"/>
  <c r="M4674" i="9"/>
  <c r="L4674" i="9"/>
  <c r="K4674" i="9"/>
  <c r="J4674" i="9"/>
  <c r="I4674" i="9"/>
  <c r="H4674" i="9"/>
  <c r="AF4673" i="9"/>
  <c r="Y4673" i="9"/>
  <c r="U4673" i="9"/>
  <c r="P4673" i="9"/>
  <c r="O4673" i="9"/>
  <c r="N4673" i="9"/>
  <c r="M4673" i="9"/>
  <c r="L4673" i="9"/>
  <c r="K4673" i="9"/>
  <c r="J4673" i="9"/>
  <c r="I4673" i="9"/>
  <c r="H4673" i="9"/>
  <c r="AF4672" i="9"/>
  <c r="Y4672" i="9"/>
  <c r="U4672" i="9"/>
  <c r="P4672" i="9"/>
  <c r="O4672" i="9"/>
  <c r="N4672" i="9"/>
  <c r="M4672" i="9"/>
  <c r="L4672" i="9"/>
  <c r="K4672" i="9"/>
  <c r="J4672" i="9"/>
  <c r="I4672" i="9"/>
  <c r="H4672" i="9"/>
  <c r="AF4671" i="9"/>
  <c r="Y4671" i="9"/>
  <c r="U4671" i="9"/>
  <c r="P4671" i="9"/>
  <c r="O4671" i="9"/>
  <c r="N4671" i="9"/>
  <c r="M4671" i="9"/>
  <c r="L4671" i="9"/>
  <c r="K4671" i="9"/>
  <c r="J4671" i="9"/>
  <c r="I4671" i="9"/>
  <c r="H4671" i="9"/>
  <c r="AF4670" i="9"/>
  <c r="Y4670" i="9"/>
  <c r="U4670" i="9"/>
  <c r="P4670" i="9"/>
  <c r="O4670" i="9"/>
  <c r="N4670" i="9"/>
  <c r="M4670" i="9"/>
  <c r="L4670" i="9"/>
  <c r="K4670" i="9"/>
  <c r="J4670" i="9"/>
  <c r="I4670" i="9"/>
  <c r="H4670" i="9"/>
  <c r="AF4669" i="9"/>
  <c r="Y4669" i="9"/>
  <c r="U4669" i="9"/>
  <c r="P4669" i="9"/>
  <c r="O4669" i="9"/>
  <c r="N4669" i="9"/>
  <c r="M4669" i="9"/>
  <c r="L4669" i="9"/>
  <c r="K4669" i="9"/>
  <c r="J4669" i="9"/>
  <c r="I4669" i="9"/>
  <c r="H4669" i="9"/>
  <c r="AF4668" i="9"/>
  <c r="Y4668" i="9"/>
  <c r="U4668" i="9"/>
  <c r="P4668" i="9"/>
  <c r="O4668" i="9"/>
  <c r="N4668" i="9"/>
  <c r="M4668" i="9"/>
  <c r="L4668" i="9"/>
  <c r="K4668" i="9"/>
  <c r="J4668" i="9"/>
  <c r="I4668" i="9"/>
  <c r="H4668" i="9"/>
  <c r="AF4667" i="9"/>
  <c r="Y4667" i="9"/>
  <c r="U4667" i="9"/>
  <c r="P4667" i="9"/>
  <c r="O4667" i="9"/>
  <c r="N4667" i="9"/>
  <c r="M4667" i="9"/>
  <c r="L4667" i="9"/>
  <c r="K4667" i="9"/>
  <c r="J4667" i="9"/>
  <c r="I4667" i="9"/>
  <c r="H4667" i="9"/>
  <c r="AF4666" i="9"/>
  <c r="Y4666" i="9"/>
  <c r="U4666" i="9"/>
  <c r="P4666" i="9"/>
  <c r="O4666" i="9"/>
  <c r="N4666" i="9"/>
  <c r="M4666" i="9"/>
  <c r="L4666" i="9"/>
  <c r="K4666" i="9"/>
  <c r="J4666" i="9"/>
  <c r="I4666" i="9"/>
  <c r="H4666" i="9"/>
  <c r="AF4665" i="9"/>
  <c r="Y4665" i="9"/>
  <c r="U4665" i="9"/>
  <c r="P4665" i="9"/>
  <c r="O4665" i="9"/>
  <c r="N4665" i="9"/>
  <c r="M4665" i="9"/>
  <c r="L4665" i="9"/>
  <c r="K4665" i="9"/>
  <c r="J4665" i="9"/>
  <c r="I4665" i="9"/>
  <c r="H4665" i="9"/>
  <c r="AF4664" i="9"/>
  <c r="Y4664" i="9"/>
  <c r="U4664" i="9"/>
  <c r="P4664" i="9"/>
  <c r="O4664" i="9"/>
  <c r="N4664" i="9"/>
  <c r="M4664" i="9"/>
  <c r="L4664" i="9"/>
  <c r="K4664" i="9"/>
  <c r="J4664" i="9"/>
  <c r="I4664" i="9"/>
  <c r="H4664" i="9"/>
  <c r="AF4663" i="9"/>
  <c r="Y4663" i="9"/>
  <c r="U4663" i="9"/>
  <c r="P4663" i="9"/>
  <c r="O4663" i="9"/>
  <c r="N4663" i="9"/>
  <c r="M4663" i="9"/>
  <c r="L4663" i="9"/>
  <c r="K4663" i="9"/>
  <c r="J4663" i="9"/>
  <c r="I4663" i="9"/>
  <c r="H4663" i="9"/>
  <c r="AF4662" i="9"/>
  <c r="Y4662" i="9"/>
  <c r="U4662" i="9"/>
  <c r="P4662" i="9"/>
  <c r="O4662" i="9"/>
  <c r="N4662" i="9"/>
  <c r="M4662" i="9"/>
  <c r="L4662" i="9"/>
  <c r="K4662" i="9"/>
  <c r="J4662" i="9"/>
  <c r="I4662" i="9"/>
  <c r="H4662" i="9"/>
  <c r="AF4661" i="9"/>
  <c r="Y4661" i="9"/>
  <c r="U4661" i="9"/>
  <c r="P4661" i="9"/>
  <c r="O4661" i="9"/>
  <c r="N4661" i="9"/>
  <c r="M4661" i="9"/>
  <c r="L4661" i="9"/>
  <c r="K4661" i="9"/>
  <c r="J4661" i="9"/>
  <c r="I4661" i="9"/>
  <c r="H4661" i="9"/>
  <c r="AF4660" i="9"/>
  <c r="Y4660" i="9"/>
  <c r="U4660" i="9"/>
  <c r="P4660" i="9"/>
  <c r="O4660" i="9"/>
  <c r="N4660" i="9"/>
  <c r="M4660" i="9"/>
  <c r="L4660" i="9"/>
  <c r="K4660" i="9"/>
  <c r="J4660" i="9"/>
  <c r="I4660" i="9"/>
  <c r="H4660" i="9"/>
  <c r="AF4659" i="9"/>
  <c r="Y4659" i="9"/>
  <c r="U4659" i="9"/>
  <c r="P4659" i="9"/>
  <c r="O4659" i="9"/>
  <c r="N4659" i="9"/>
  <c r="M4659" i="9"/>
  <c r="L4659" i="9"/>
  <c r="K4659" i="9"/>
  <c r="J4659" i="9"/>
  <c r="I4659" i="9"/>
  <c r="H4659" i="9"/>
  <c r="AF4658" i="9"/>
  <c r="Y4658" i="9"/>
  <c r="U4658" i="9"/>
  <c r="P4658" i="9"/>
  <c r="O4658" i="9"/>
  <c r="N4658" i="9"/>
  <c r="M4658" i="9"/>
  <c r="L4658" i="9"/>
  <c r="K4658" i="9"/>
  <c r="J4658" i="9"/>
  <c r="I4658" i="9"/>
  <c r="H4658" i="9"/>
  <c r="AF4657" i="9"/>
  <c r="Y4657" i="9"/>
  <c r="U4657" i="9"/>
  <c r="P4657" i="9"/>
  <c r="O4657" i="9"/>
  <c r="N4657" i="9"/>
  <c r="M4657" i="9"/>
  <c r="L4657" i="9"/>
  <c r="K4657" i="9"/>
  <c r="J4657" i="9"/>
  <c r="I4657" i="9"/>
  <c r="H4657" i="9"/>
  <c r="AF4656" i="9"/>
  <c r="Y4656" i="9"/>
  <c r="U4656" i="9"/>
  <c r="P4656" i="9"/>
  <c r="O4656" i="9"/>
  <c r="N4656" i="9"/>
  <c r="M4656" i="9"/>
  <c r="L4656" i="9"/>
  <c r="K4656" i="9"/>
  <c r="J4656" i="9"/>
  <c r="I4656" i="9"/>
  <c r="H4656" i="9"/>
  <c r="AF4655" i="9"/>
  <c r="Y4655" i="9"/>
  <c r="U4655" i="9"/>
  <c r="P4655" i="9"/>
  <c r="O4655" i="9"/>
  <c r="N4655" i="9"/>
  <c r="M4655" i="9"/>
  <c r="L4655" i="9"/>
  <c r="K4655" i="9"/>
  <c r="J4655" i="9"/>
  <c r="I4655" i="9"/>
  <c r="H4655" i="9"/>
  <c r="AF4654" i="9"/>
  <c r="Y4654" i="9"/>
  <c r="U4654" i="9"/>
  <c r="P4654" i="9"/>
  <c r="O4654" i="9"/>
  <c r="N4654" i="9"/>
  <c r="M4654" i="9"/>
  <c r="L4654" i="9"/>
  <c r="K4654" i="9"/>
  <c r="J4654" i="9"/>
  <c r="I4654" i="9"/>
  <c r="H4654" i="9"/>
  <c r="AF4653" i="9"/>
  <c r="Y4653" i="9"/>
  <c r="U4653" i="9"/>
  <c r="P4653" i="9"/>
  <c r="O4653" i="9"/>
  <c r="N4653" i="9"/>
  <c r="M4653" i="9"/>
  <c r="L4653" i="9"/>
  <c r="K4653" i="9"/>
  <c r="J4653" i="9"/>
  <c r="I4653" i="9"/>
  <c r="H4653" i="9"/>
  <c r="AF4652" i="9"/>
  <c r="Y4652" i="9"/>
  <c r="U4652" i="9"/>
  <c r="P4652" i="9"/>
  <c r="O4652" i="9"/>
  <c r="N4652" i="9"/>
  <c r="M4652" i="9"/>
  <c r="L4652" i="9"/>
  <c r="K4652" i="9"/>
  <c r="J4652" i="9"/>
  <c r="I4652" i="9"/>
  <c r="H4652" i="9"/>
  <c r="AF4651" i="9"/>
  <c r="Y4651" i="9"/>
  <c r="U4651" i="9"/>
  <c r="P4651" i="9"/>
  <c r="O4651" i="9"/>
  <c r="N4651" i="9"/>
  <c r="M4651" i="9"/>
  <c r="L4651" i="9"/>
  <c r="K4651" i="9"/>
  <c r="J4651" i="9"/>
  <c r="I4651" i="9"/>
  <c r="H4651" i="9"/>
  <c r="AF4650" i="9"/>
  <c r="Y4650" i="9"/>
  <c r="U4650" i="9"/>
  <c r="P4650" i="9"/>
  <c r="O4650" i="9"/>
  <c r="N4650" i="9"/>
  <c r="M4650" i="9"/>
  <c r="L4650" i="9"/>
  <c r="K4650" i="9"/>
  <c r="J4650" i="9"/>
  <c r="I4650" i="9"/>
  <c r="H4650" i="9"/>
  <c r="AF4649" i="9"/>
  <c r="Y4649" i="9"/>
  <c r="U4649" i="9"/>
  <c r="P4649" i="9"/>
  <c r="O4649" i="9"/>
  <c r="N4649" i="9"/>
  <c r="M4649" i="9"/>
  <c r="L4649" i="9"/>
  <c r="K4649" i="9"/>
  <c r="J4649" i="9"/>
  <c r="I4649" i="9"/>
  <c r="H4649" i="9"/>
  <c r="AF4648" i="9"/>
  <c r="Y4648" i="9"/>
  <c r="U4648" i="9"/>
  <c r="P4648" i="9"/>
  <c r="O4648" i="9"/>
  <c r="N4648" i="9"/>
  <c r="M4648" i="9"/>
  <c r="L4648" i="9"/>
  <c r="K4648" i="9"/>
  <c r="J4648" i="9"/>
  <c r="I4648" i="9"/>
  <c r="H4648" i="9"/>
  <c r="AF4647" i="9"/>
  <c r="Y4647" i="9"/>
  <c r="U4647" i="9"/>
  <c r="P4647" i="9"/>
  <c r="O4647" i="9"/>
  <c r="N4647" i="9"/>
  <c r="M4647" i="9"/>
  <c r="L4647" i="9"/>
  <c r="K4647" i="9"/>
  <c r="J4647" i="9"/>
  <c r="I4647" i="9"/>
  <c r="H4647" i="9"/>
  <c r="AF4646" i="9"/>
  <c r="Y4646" i="9"/>
  <c r="U4646" i="9"/>
  <c r="P4646" i="9"/>
  <c r="O4646" i="9"/>
  <c r="N4646" i="9"/>
  <c r="M4646" i="9"/>
  <c r="L4646" i="9"/>
  <c r="K4646" i="9"/>
  <c r="J4646" i="9"/>
  <c r="I4646" i="9"/>
  <c r="H4646" i="9"/>
  <c r="AF4645" i="9"/>
  <c r="Y4645" i="9"/>
  <c r="U4645" i="9"/>
  <c r="P4645" i="9"/>
  <c r="O4645" i="9"/>
  <c r="N4645" i="9"/>
  <c r="M4645" i="9"/>
  <c r="L4645" i="9"/>
  <c r="K4645" i="9"/>
  <c r="J4645" i="9"/>
  <c r="I4645" i="9"/>
  <c r="H4645" i="9"/>
  <c r="AF4644" i="9"/>
  <c r="Y4644" i="9"/>
  <c r="U4644" i="9"/>
  <c r="P4644" i="9"/>
  <c r="O4644" i="9"/>
  <c r="N4644" i="9"/>
  <c r="M4644" i="9"/>
  <c r="L4644" i="9"/>
  <c r="K4644" i="9"/>
  <c r="J4644" i="9"/>
  <c r="I4644" i="9"/>
  <c r="H4644" i="9"/>
  <c r="AF4643" i="9"/>
  <c r="Y4643" i="9"/>
  <c r="U4643" i="9"/>
  <c r="P4643" i="9"/>
  <c r="O4643" i="9"/>
  <c r="N4643" i="9"/>
  <c r="M4643" i="9"/>
  <c r="L4643" i="9"/>
  <c r="K4643" i="9"/>
  <c r="J4643" i="9"/>
  <c r="I4643" i="9"/>
  <c r="H4643" i="9"/>
  <c r="AF4642" i="9"/>
  <c r="Y4642" i="9"/>
  <c r="U4642" i="9"/>
  <c r="P4642" i="9"/>
  <c r="O4642" i="9"/>
  <c r="N4642" i="9"/>
  <c r="M4642" i="9"/>
  <c r="L4642" i="9"/>
  <c r="K4642" i="9"/>
  <c r="J4642" i="9"/>
  <c r="I4642" i="9"/>
  <c r="H4642" i="9"/>
  <c r="AF4641" i="9"/>
  <c r="Y4641" i="9"/>
  <c r="U4641" i="9"/>
  <c r="P4641" i="9"/>
  <c r="O4641" i="9"/>
  <c r="N4641" i="9"/>
  <c r="M4641" i="9"/>
  <c r="L4641" i="9"/>
  <c r="K4641" i="9"/>
  <c r="J4641" i="9"/>
  <c r="I4641" i="9"/>
  <c r="H4641" i="9"/>
  <c r="AF4640" i="9"/>
  <c r="Y4640" i="9"/>
  <c r="U4640" i="9"/>
  <c r="P4640" i="9"/>
  <c r="O4640" i="9"/>
  <c r="N4640" i="9"/>
  <c r="M4640" i="9"/>
  <c r="L4640" i="9"/>
  <c r="K4640" i="9"/>
  <c r="J4640" i="9"/>
  <c r="I4640" i="9"/>
  <c r="H4640" i="9"/>
  <c r="AF4639" i="9"/>
  <c r="Y4639" i="9"/>
  <c r="U4639" i="9"/>
  <c r="P4639" i="9"/>
  <c r="O4639" i="9"/>
  <c r="N4639" i="9"/>
  <c r="M4639" i="9"/>
  <c r="L4639" i="9"/>
  <c r="K4639" i="9"/>
  <c r="J4639" i="9"/>
  <c r="I4639" i="9"/>
  <c r="H4639" i="9"/>
  <c r="AF4638" i="9"/>
  <c r="Y4638" i="9"/>
  <c r="U4638" i="9"/>
  <c r="P4638" i="9"/>
  <c r="O4638" i="9"/>
  <c r="N4638" i="9"/>
  <c r="M4638" i="9"/>
  <c r="L4638" i="9"/>
  <c r="K4638" i="9"/>
  <c r="J4638" i="9"/>
  <c r="I4638" i="9"/>
  <c r="H4638" i="9"/>
  <c r="AF4637" i="9"/>
  <c r="Y4637" i="9"/>
  <c r="U4637" i="9"/>
  <c r="P4637" i="9"/>
  <c r="O4637" i="9"/>
  <c r="N4637" i="9"/>
  <c r="M4637" i="9"/>
  <c r="L4637" i="9"/>
  <c r="K4637" i="9"/>
  <c r="J4637" i="9"/>
  <c r="I4637" i="9"/>
  <c r="H4637" i="9"/>
  <c r="AF4636" i="9"/>
  <c r="Y4636" i="9"/>
  <c r="U4636" i="9"/>
  <c r="P4636" i="9"/>
  <c r="O4636" i="9"/>
  <c r="N4636" i="9"/>
  <c r="M4636" i="9"/>
  <c r="L4636" i="9"/>
  <c r="K4636" i="9"/>
  <c r="J4636" i="9"/>
  <c r="I4636" i="9"/>
  <c r="H4636" i="9"/>
  <c r="AF4635" i="9"/>
  <c r="Y4635" i="9"/>
  <c r="U4635" i="9"/>
  <c r="P4635" i="9"/>
  <c r="O4635" i="9"/>
  <c r="N4635" i="9"/>
  <c r="M4635" i="9"/>
  <c r="L4635" i="9"/>
  <c r="K4635" i="9"/>
  <c r="J4635" i="9"/>
  <c r="I4635" i="9"/>
  <c r="H4635" i="9"/>
  <c r="AF4634" i="9"/>
  <c r="Y4634" i="9"/>
  <c r="U4634" i="9"/>
  <c r="P4634" i="9"/>
  <c r="O4634" i="9"/>
  <c r="N4634" i="9"/>
  <c r="M4634" i="9"/>
  <c r="L4634" i="9"/>
  <c r="K4634" i="9"/>
  <c r="J4634" i="9"/>
  <c r="I4634" i="9"/>
  <c r="H4634" i="9"/>
  <c r="AF4633" i="9"/>
  <c r="Y4633" i="9"/>
  <c r="U4633" i="9"/>
  <c r="P4633" i="9"/>
  <c r="O4633" i="9"/>
  <c r="N4633" i="9"/>
  <c r="M4633" i="9"/>
  <c r="L4633" i="9"/>
  <c r="K4633" i="9"/>
  <c r="J4633" i="9"/>
  <c r="I4633" i="9"/>
  <c r="H4633" i="9"/>
  <c r="AF4632" i="9"/>
  <c r="Y4632" i="9"/>
  <c r="U4632" i="9"/>
  <c r="P4632" i="9"/>
  <c r="O4632" i="9"/>
  <c r="N4632" i="9"/>
  <c r="M4632" i="9"/>
  <c r="L4632" i="9"/>
  <c r="K4632" i="9"/>
  <c r="J4632" i="9"/>
  <c r="I4632" i="9"/>
  <c r="H4632" i="9"/>
  <c r="AF4631" i="9"/>
  <c r="Y4631" i="9"/>
  <c r="U4631" i="9"/>
  <c r="P4631" i="9"/>
  <c r="O4631" i="9"/>
  <c r="N4631" i="9"/>
  <c r="M4631" i="9"/>
  <c r="L4631" i="9"/>
  <c r="K4631" i="9"/>
  <c r="J4631" i="9"/>
  <c r="I4631" i="9"/>
  <c r="H4631" i="9"/>
  <c r="AF4630" i="9"/>
  <c r="Y4630" i="9"/>
  <c r="U4630" i="9"/>
  <c r="P4630" i="9"/>
  <c r="O4630" i="9"/>
  <c r="N4630" i="9"/>
  <c r="M4630" i="9"/>
  <c r="L4630" i="9"/>
  <c r="K4630" i="9"/>
  <c r="J4630" i="9"/>
  <c r="I4630" i="9"/>
  <c r="H4630" i="9"/>
  <c r="AF4629" i="9"/>
  <c r="Y4629" i="9"/>
  <c r="U4629" i="9"/>
  <c r="P4629" i="9"/>
  <c r="O4629" i="9"/>
  <c r="N4629" i="9"/>
  <c r="M4629" i="9"/>
  <c r="L4629" i="9"/>
  <c r="K4629" i="9"/>
  <c r="J4629" i="9"/>
  <c r="I4629" i="9"/>
  <c r="H4629" i="9"/>
  <c r="AF4628" i="9"/>
  <c r="Y4628" i="9"/>
  <c r="U4628" i="9"/>
  <c r="P4628" i="9"/>
  <c r="O4628" i="9"/>
  <c r="N4628" i="9"/>
  <c r="M4628" i="9"/>
  <c r="L4628" i="9"/>
  <c r="K4628" i="9"/>
  <c r="J4628" i="9"/>
  <c r="I4628" i="9"/>
  <c r="H4628" i="9"/>
  <c r="AF4627" i="9"/>
  <c r="Y4627" i="9"/>
  <c r="U4627" i="9"/>
  <c r="P4627" i="9"/>
  <c r="O4627" i="9"/>
  <c r="N4627" i="9"/>
  <c r="M4627" i="9"/>
  <c r="L4627" i="9"/>
  <c r="K4627" i="9"/>
  <c r="J4627" i="9"/>
  <c r="I4627" i="9"/>
  <c r="H4627" i="9"/>
  <c r="AF4626" i="9"/>
  <c r="Y4626" i="9"/>
  <c r="U4626" i="9"/>
  <c r="P4626" i="9"/>
  <c r="O4626" i="9"/>
  <c r="N4626" i="9"/>
  <c r="M4626" i="9"/>
  <c r="L4626" i="9"/>
  <c r="K4626" i="9"/>
  <c r="J4626" i="9"/>
  <c r="I4626" i="9"/>
  <c r="H4626" i="9"/>
  <c r="AF4625" i="9"/>
  <c r="Y4625" i="9"/>
  <c r="U4625" i="9"/>
  <c r="P4625" i="9"/>
  <c r="O4625" i="9"/>
  <c r="N4625" i="9"/>
  <c r="M4625" i="9"/>
  <c r="L4625" i="9"/>
  <c r="K4625" i="9"/>
  <c r="J4625" i="9"/>
  <c r="I4625" i="9"/>
  <c r="H4625" i="9"/>
  <c r="AF4624" i="9"/>
  <c r="Y4624" i="9"/>
  <c r="U4624" i="9"/>
  <c r="P4624" i="9"/>
  <c r="O4624" i="9"/>
  <c r="N4624" i="9"/>
  <c r="M4624" i="9"/>
  <c r="L4624" i="9"/>
  <c r="K4624" i="9"/>
  <c r="J4624" i="9"/>
  <c r="I4624" i="9"/>
  <c r="H4624" i="9"/>
  <c r="AF4623" i="9"/>
  <c r="Y4623" i="9"/>
  <c r="U4623" i="9"/>
  <c r="P4623" i="9"/>
  <c r="O4623" i="9"/>
  <c r="N4623" i="9"/>
  <c r="M4623" i="9"/>
  <c r="L4623" i="9"/>
  <c r="K4623" i="9"/>
  <c r="J4623" i="9"/>
  <c r="I4623" i="9"/>
  <c r="H4623" i="9"/>
  <c r="AF4622" i="9"/>
  <c r="Y4622" i="9"/>
  <c r="U4622" i="9"/>
  <c r="P4622" i="9"/>
  <c r="O4622" i="9"/>
  <c r="N4622" i="9"/>
  <c r="M4622" i="9"/>
  <c r="L4622" i="9"/>
  <c r="K4622" i="9"/>
  <c r="J4622" i="9"/>
  <c r="I4622" i="9"/>
  <c r="H4622" i="9"/>
  <c r="AF4621" i="9"/>
  <c r="Y4621" i="9"/>
  <c r="U4621" i="9"/>
  <c r="P4621" i="9"/>
  <c r="O4621" i="9"/>
  <c r="N4621" i="9"/>
  <c r="M4621" i="9"/>
  <c r="L4621" i="9"/>
  <c r="K4621" i="9"/>
  <c r="J4621" i="9"/>
  <c r="I4621" i="9"/>
  <c r="H4621" i="9"/>
  <c r="AF4620" i="9"/>
  <c r="Y4620" i="9"/>
  <c r="U4620" i="9"/>
  <c r="P4620" i="9"/>
  <c r="O4620" i="9"/>
  <c r="N4620" i="9"/>
  <c r="M4620" i="9"/>
  <c r="L4620" i="9"/>
  <c r="K4620" i="9"/>
  <c r="J4620" i="9"/>
  <c r="I4620" i="9"/>
  <c r="H4620" i="9"/>
  <c r="AF4619" i="9"/>
  <c r="Y4619" i="9"/>
  <c r="U4619" i="9"/>
  <c r="P4619" i="9"/>
  <c r="O4619" i="9"/>
  <c r="N4619" i="9"/>
  <c r="M4619" i="9"/>
  <c r="L4619" i="9"/>
  <c r="K4619" i="9"/>
  <c r="J4619" i="9"/>
  <c r="I4619" i="9"/>
  <c r="H4619" i="9"/>
  <c r="AF4618" i="9"/>
  <c r="Y4618" i="9"/>
  <c r="U4618" i="9"/>
  <c r="P4618" i="9"/>
  <c r="O4618" i="9"/>
  <c r="N4618" i="9"/>
  <c r="M4618" i="9"/>
  <c r="L4618" i="9"/>
  <c r="K4618" i="9"/>
  <c r="J4618" i="9"/>
  <c r="I4618" i="9"/>
  <c r="H4618" i="9"/>
  <c r="AF4617" i="9"/>
  <c r="Y4617" i="9"/>
  <c r="U4617" i="9"/>
  <c r="P4617" i="9"/>
  <c r="O4617" i="9"/>
  <c r="N4617" i="9"/>
  <c r="M4617" i="9"/>
  <c r="L4617" i="9"/>
  <c r="K4617" i="9"/>
  <c r="J4617" i="9"/>
  <c r="I4617" i="9"/>
  <c r="H4617" i="9"/>
  <c r="AF4616" i="9"/>
  <c r="Y4616" i="9"/>
  <c r="U4616" i="9"/>
  <c r="P4616" i="9"/>
  <c r="O4616" i="9"/>
  <c r="N4616" i="9"/>
  <c r="M4616" i="9"/>
  <c r="L4616" i="9"/>
  <c r="K4616" i="9"/>
  <c r="J4616" i="9"/>
  <c r="I4616" i="9"/>
  <c r="H4616" i="9"/>
  <c r="AF4615" i="9"/>
  <c r="Y4615" i="9"/>
  <c r="U4615" i="9"/>
  <c r="P4615" i="9"/>
  <c r="O4615" i="9"/>
  <c r="N4615" i="9"/>
  <c r="M4615" i="9"/>
  <c r="L4615" i="9"/>
  <c r="K4615" i="9"/>
  <c r="J4615" i="9"/>
  <c r="I4615" i="9"/>
  <c r="H4615" i="9"/>
  <c r="AF4614" i="9"/>
  <c r="Y4614" i="9"/>
  <c r="U4614" i="9"/>
  <c r="P4614" i="9"/>
  <c r="O4614" i="9"/>
  <c r="N4614" i="9"/>
  <c r="M4614" i="9"/>
  <c r="L4614" i="9"/>
  <c r="K4614" i="9"/>
  <c r="J4614" i="9"/>
  <c r="I4614" i="9"/>
  <c r="H4614" i="9"/>
  <c r="AF4613" i="9"/>
  <c r="Y4613" i="9"/>
  <c r="U4613" i="9"/>
  <c r="P4613" i="9"/>
  <c r="O4613" i="9"/>
  <c r="N4613" i="9"/>
  <c r="M4613" i="9"/>
  <c r="L4613" i="9"/>
  <c r="K4613" i="9"/>
  <c r="J4613" i="9"/>
  <c r="I4613" i="9"/>
  <c r="H4613" i="9"/>
  <c r="AF4612" i="9"/>
  <c r="Y4612" i="9"/>
  <c r="U4612" i="9"/>
  <c r="P4612" i="9"/>
  <c r="O4612" i="9"/>
  <c r="N4612" i="9"/>
  <c r="M4612" i="9"/>
  <c r="L4612" i="9"/>
  <c r="K4612" i="9"/>
  <c r="J4612" i="9"/>
  <c r="I4612" i="9"/>
  <c r="H4612" i="9"/>
  <c r="AF4611" i="9"/>
  <c r="Y4611" i="9"/>
  <c r="U4611" i="9"/>
  <c r="P4611" i="9"/>
  <c r="O4611" i="9"/>
  <c r="N4611" i="9"/>
  <c r="M4611" i="9"/>
  <c r="L4611" i="9"/>
  <c r="K4611" i="9"/>
  <c r="J4611" i="9"/>
  <c r="I4611" i="9"/>
  <c r="H4611" i="9"/>
  <c r="AF4610" i="9"/>
  <c r="Y4610" i="9"/>
  <c r="U4610" i="9"/>
  <c r="P4610" i="9"/>
  <c r="O4610" i="9"/>
  <c r="N4610" i="9"/>
  <c r="M4610" i="9"/>
  <c r="L4610" i="9"/>
  <c r="K4610" i="9"/>
  <c r="J4610" i="9"/>
  <c r="I4610" i="9"/>
  <c r="H4610" i="9"/>
  <c r="AF4609" i="9"/>
  <c r="Y4609" i="9"/>
  <c r="U4609" i="9"/>
  <c r="P4609" i="9"/>
  <c r="O4609" i="9"/>
  <c r="N4609" i="9"/>
  <c r="M4609" i="9"/>
  <c r="L4609" i="9"/>
  <c r="K4609" i="9"/>
  <c r="J4609" i="9"/>
  <c r="I4609" i="9"/>
  <c r="H4609" i="9"/>
  <c r="AF4608" i="9"/>
  <c r="Y4608" i="9"/>
  <c r="U4608" i="9"/>
  <c r="P4608" i="9"/>
  <c r="O4608" i="9"/>
  <c r="N4608" i="9"/>
  <c r="M4608" i="9"/>
  <c r="L4608" i="9"/>
  <c r="K4608" i="9"/>
  <c r="J4608" i="9"/>
  <c r="I4608" i="9"/>
  <c r="H4608" i="9"/>
  <c r="AF4607" i="9"/>
  <c r="Y4607" i="9"/>
  <c r="U4607" i="9"/>
  <c r="P4607" i="9"/>
  <c r="O4607" i="9"/>
  <c r="N4607" i="9"/>
  <c r="M4607" i="9"/>
  <c r="L4607" i="9"/>
  <c r="K4607" i="9"/>
  <c r="J4607" i="9"/>
  <c r="I4607" i="9"/>
  <c r="H4607" i="9"/>
  <c r="AF4606" i="9"/>
  <c r="Y4606" i="9"/>
  <c r="U4606" i="9"/>
  <c r="P4606" i="9"/>
  <c r="O4606" i="9"/>
  <c r="N4606" i="9"/>
  <c r="M4606" i="9"/>
  <c r="L4606" i="9"/>
  <c r="K4606" i="9"/>
  <c r="J4606" i="9"/>
  <c r="I4606" i="9"/>
  <c r="H4606" i="9"/>
  <c r="AF4605" i="9"/>
  <c r="Y4605" i="9"/>
  <c r="U4605" i="9"/>
  <c r="P4605" i="9"/>
  <c r="O4605" i="9"/>
  <c r="N4605" i="9"/>
  <c r="M4605" i="9"/>
  <c r="L4605" i="9"/>
  <c r="K4605" i="9"/>
  <c r="J4605" i="9"/>
  <c r="I4605" i="9"/>
  <c r="H4605" i="9"/>
  <c r="AF4604" i="9"/>
  <c r="Y4604" i="9"/>
  <c r="U4604" i="9"/>
  <c r="P4604" i="9"/>
  <c r="O4604" i="9"/>
  <c r="N4604" i="9"/>
  <c r="M4604" i="9"/>
  <c r="L4604" i="9"/>
  <c r="K4604" i="9"/>
  <c r="J4604" i="9"/>
  <c r="I4604" i="9"/>
  <c r="H4604" i="9"/>
  <c r="AF4603" i="9"/>
  <c r="Y4603" i="9"/>
  <c r="U4603" i="9"/>
  <c r="P4603" i="9"/>
  <c r="O4603" i="9"/>
  <c r="N4603" i="9"/>
  <c r="M4603" i="9"/>
  <c r="L4603" i="9"/>
  <c r="K4603" i="9"/>
  <c r="J4603" i="9"/>
  <c r="I4603" i="9"/>
  <c r="H4603" i="9"/>
  <c r="AF4602" i="9"/>
  <c r="Y4602" i="9"/>
  <c r="U4602" i="9"/>
  <c r="P4602" i="9"/>
  <c r="O4602" i="9"/>
  <c r="N4602" i="9"/>
  <c r="M4602" i="9"/>
  <c r="L4602" i="9"/>
  <c r="K4602" i="9"/>
  <c r="J4602" i="9"/>
  <c r="I4602" i="9"/>
  <c r="H4602" i="9"/>
  <c r="AF4601" i="9"/>
  <c r="Y4601" i="9"/>
  <c r="U4601" i="9"/>
  <c r="P4601" i="9"/>
  <c r="O4601" i="9"/>
  <c r="N4601" i="9"/>
  <c r="M4601" i="9"/>
  <c r="L4601" i="9"/>
  <c r="K4601" i="9"/>
  <c r="J4601" i="9"/>
  <c r="I4601" i="9"/>
  <c r="H4601" i="9"/>
  <c r="AF4600" i="9"/>
  <c r="Y4600" i="9"/>
  <c r="U4600" i="9"/>
  <c r="P4600" i="9"/>
  <c r="O4600" i="9"/>
  <c r="N4600" i="9"/>
  <c r="M4600" i="9"/>
  <c r="L4600" i="9"/>
  <c r="K4600" i="9"/>
  <c r="J4600" i="9"/>
  <c r="I4600" i="9"/>
  <c r="H4600" i="9"/>
  <c r="AF4599" i="9"/>
  <c r="Y4599" i="9"/>
  <c r="U4599" i="9"/>
  <c r="P4599" i="9"/>
  <c r="O4599" i="9"/>
  <c r="N4599" i="9"/>
  <c r="M4599" i="9"/>
  <c r="L4599" i="9"/>
  <c r="K4599" i="9"/>
  <c r="J4599" i="9"/>
  <c r="I4599" i="9"/>
  <c r="H4599" i="9"/>
  <c r="AF4598" i="9"/>
  <c r="Y4598" i="9"/>
  <c r="U4598" i="9"/>
  <c r="P4598" i="9"/>
  <c r="O4598" i="9"/>
  <c r="N4598" i="9"/>
  <c r="M4598" i="9"/>
  <c r="L4598" i="9"/>
  <c r="K4598" i="9"/>
  <c r="J4598" i="9"/>
  <c r="I4598" i="9"/>
  <c r="H4598" i="9"/>
  <c r="AF4597" i="9"/>
  <c r="Y4597" i="9"/>
  <c r="U4597" i="9"/>
  <c r="P4597" i="9"/>
  <c r="O4597" i="9"/>
  <c r="N4597" i="9"/>
  <c r="M4597" i="9"/>
  <c r="L4597" i="9"/>
  <c r="K4597" i="9"/>
  <c r="J4597" i="9"/>
  <c r="I4597" i="9"/>
  <c r="H4597" i="9"/>
  <c r="AF4596" i="9"/>
  <c r="Y4596" i="9"/>
  <c r="U4596" i="9"/>
  <c r="P4596" i="9"/>
  <c r="O4596" i="9"/>
  <c r="N4596" i="9"/>
  <c r="M4596" i="9"/>
  <c r="L4596" i="9"/>
  <c r="K4596" i="9"/>
  <c r="J4596" i="9"/>
  <c r="I4596" i="9"/>
  <c r="H4596" i="9"/>
  <c r="AF4595" i="9"/>
  <c r="Y4595" i="9"/>
  <c r="U4595" i="9"/>
  <c r="P4595" i="9"/>
  <c r="O4595" i="9"/>
  <c r="N4595" i="9"/>
  <c r="M4595" i="9"/>
  <c r="L4595" i="9"/>
  <c r="K4595" i="9"/>
  <c r="J4595" i="9"/>
  <c r="I4595" i="9"/>
  <c r="H4595" i="9"/>
  <c r="AF4594" i="9"/>
  <c r="Y4594" i="9"/>
  <c r="U4594" i="9"/>
  <c r="P4594" i="9"/>
  <c r="O4594" i="9"/>
  <c r="N4594" i="9"/>
  <c r="M4594" i="9"/>
  <c r="L4594" i="9"/>
  <c r="K4594" i="9"/>
  <c r="J4594" i="9"/>
  <c r="I4594" i="9"/>
  <c r="H4594" i="9"/>
  <c r="AF4593" i="9"/>
  <c r="Y4593" i="9"/>
  <c r="U4593" i="9"/>
  <c r="P4593" i="9"/>
  <c r="O4593" i="9"/>
  <c r="N4593" i="9"/>
  <c r="M4593" i="9"/>
  <c r="L4593" i="9"/>
  <c r="K4593" i="9"/>
  <c r="J4593" i="9"/>
  <c r="I4593" i="9"/>
  <c r="H4593" i="9"/>
  <c r="AF4592" i="9"/>
  <c r="Y4592" i="9"/>
  <c r="U4592" i="9"/>
  <c r="P4592" i="9"/>
  <c r="O4592" i="9"/>
  <c r="N4592" i="9"/>
  <c r="M4592" i="9"/>
  <c r="L4592" i="9"/>
  <c r="K4592" i="9"/>
  <c r="J4592" i="9"/>
  <c r="I4592" i="9"/>
  <c r="H4592" i="9"/>
  <c r="AF4591" i="9"/>
  <c r="Y4591" i="9"/>
  <c r="U4591" i="9"/>
  <c r="P4591" i="9"/>
  <c r="O4591" i="9"/>
  <c r="N4591" i="9"/>
  <c r="M4591" i="9"/>
  <c r="L4591" i="9"/>
  <c r="K4591" i="9"/>
  <c r="J4591" i="9"/>
  <c r="I4591" i="9"/>
  <c r="H4591" i="9"/>
  <c r="AF4590" i="9"/>
  <c r="Y4590" i="9"/>
  <c r="U4590" i="9"/>
  <c r="P4590" i="9"/>
  <c r="O4590" i="9"/>
  <c r="N4590" i="9"/>
  <c r="M4590" i="9"/>
  <c r="L4590" i="9"/>
  <c r="K4590" i="9"/>
  <c r="J4590" i="9"/>
  <c r="I4590" i="9"/>
  <c r="H4590" i="9"/>
  <c r="AF4589" i="9"/>
  <c r="Y4589" i="9"/>
  <c r="U4589" i="9"/>
  <c r="P4589" i="9"/>
  <c r="O4589" i="9"/>
  <c r="N4589" i="9"/>
  <c r="M4589" i="9"/>
  <c r="L4589" i="9"/>
  <c r="K4589" i="9"/>
  <c r="J4589" i="9"/>
  <c r="I4589" i="9"/>
  <c r="H4589" i="9"/>
  <c r="AF4588" i="9"/>
  <c r="Y4588" i="9"/>
  <c r="U4588" i="9"/>
  <c r="P4588" i="9"/>
  <c r="O4588" i="9"/>
  <c r="N4588" i="9"/>
  <c r="M4588" i="9"/>
  <c r="L4588" i="9"/>
  <c r="K4588" i="9"/>
  <c r="J4588" i="9"/>
  <c r="I4588" i="9"/>
  <c r="H4588" i="9"/>
  <c r="AF4587" i="9"/>
  <c r="Y4587" i="9"/>
  <c r="U4587" i="9"/>
  <c r="P4587" i="9"/>
  <c r="O4587" i="9"/>
  <c r="N4587" i="9"/>
  <c r="M4587" i="9"/>
  <c r="L4587" i="9"/>
  <c r="K4587" i="9"/>
  <c r="J4587" i="9"/>
  <c r="I4587" i="9"/>
  <c r="H4587" i="9"/>
  <c r="AF4586" i="9"/>
  <c r="Y4586" i="9"/>
  <c r="U4586" i="9"/>
  <c r="P4586" i="9"/>
  <c r="O4586" i="9"/>
  <c r="N4586" i="9"/>
  <c r="M4586" i="9"/>
  <c r="L4586" i="9"/>
  <c r="K4586" i="9"/>
  <c r="J4586" i="9"/>
  <c r="I4586" i="9"/>
  <c r="H4586" i="9"/>
  <c r="AF4585" i="9"/>
  <c r="Y4585" i="9"/>
  <c r="U4585" i="9"/>
  <c r="P4585" i="9"/>
  <c r="O4585" i="9"/>
  <c r="N4585" i="9"/>
  <c r="M4585" i="9"/>
  <c r="L4585" i="9"/>
  <c r="K4585" i="9"/>
  <c r="J4585" i="9"/>
  <c r="I4585" i="9"/>
  <c r="H4585" i="9"/>
  <c r="AF4584" i="9"/>
  <c r="Y4584" i="9"/>
  <c r="U4584" i="9"/>
  <c r="P4584" i="9"/>
  <c r="O4584" i="9"/>
  <c r="N4584" i="9"/>
  <c r="M4584" i="9"/>
  <c r="L4584" i="9"/>
  <c r="K4584" i="9"/>
  <c r="J4584" i="9"/>
  <c r="I4584" i="9"/>
  <c r="H4584" i="9"/>
  <c r="AF4583" i="9"/>
  <c r="Y4583" i="9"/>
  <c r="U4583" i="9"/>
  <c r="P4583" i="9"/>
  <c r="O4583" i="9"/>
  <c r="N4583" i="9"/>
  <c r="M4583" i="9"/>
  <c r="L4583" i="9"/>
  <c r="K4583" i="9"/>
  <c r="J4583" i="9"/>
  <c r="I4583" i="9"/>
  <c r="H4583" i="9"/>
  <c r="AF4582" i="9"/>
  <c r="Y4582" i="9"/>
  <c r="U4582" i="9"/>
  <c r="P4582" i="9"/>
  <c r="O4582" i="9"/>
  <c r="N4582" i="9"/>
  <c r="M4582" i="9"/>
  <c r="L4582" i="9"/>
  <c r="K4582" i="9"/>
  <c r="J4582" i="9"/>
  <c r="I4582" i="9"/>
  <c r="H4582" i="9"/>
  <c r="AF4581" i="9"/>
  <c r="Y4581" i="9"/>
  <c r="U4581" i="9"/>
  <c r="P4581" i="9"/>
  <c r="O4581" i="9"/>
  <c r="N4581" i="9"/>
  <c r="M4581" i="9"/>
  <c r="L4581" i="9"/>
  <c r="K4581" i="9"/>
  <c r="J4581" i="9"/>
  <c r="I4581" i="9"/>
  <c r="H4581" i="9"/>
  <c r="AF4580" i="9"/>
  <c r="Y4580" i="9"/>
  <c r="U4580" i="9"/>
  <c r="P4580" i="9"/>
  <c r="O4580" i="9"/>
  <c r="N4580" i="9"/>
  <c r="M4580" i="9"/>
  <c r="L4580" i="9"/>
  <c r="K4580" i="9"/>
  <c r="J4580" i="9"/>
  <c r="I4580" i="9"/>
  <c r="H4580" i="9"/>
  <c r="AF4579" i="9"/>
  <c r="Y4579" i="9"/>
  <c r="U4579" i="9"/>
  <c r="P4579" i="9"/>
  <c r="O4579" i="9"/>
  <c r="N4579" i="9"/>
  <c r="M4579" i="9"/>
  <c r="L4579" i="9"/>
  <c r="K4579" i="9"/>
  <c r="J4579" i="9"/>
  <c r="I4579" i="9"/>
  <c r="H4579" i="9"/>
  <c r="AF4578" i="9"/>
  <c r="Y4578" i="9"/>
  <c r="U4578" i="9"/>
  <c r="P4578" i="9"/>
  <c r="O4578" i="9"/>
  <c r="N4578" i="9"/>
  <c r="M4578" i="9"/>
  <c r="L4578" i="9"/>
  <c r="K4578" i="9"/>
  <c r="J4578" i="9"/>
  <c r="I4578" i="9"/>
  <c r="H4578" i="9"/>
  <c r="AF4577" i="9"/>
  <c r="Y4577" i="9"/>
  <c r="U4577" i="9"/>
  <c r="P4577" i="9"/>
  <c r="O4577" i="9"/>
  <c r="N4577" i="9"/>
  <c r="M4577" i="9"/>
  <c r="L4577" i="9"/>
  <c r="K4577" i="9"/>
  <c r="J4577" i="9"/>
  <c r="I4577" i="9"/>
  <c r="H4577" i="9"/>
  <c r="AF4576" i="9"/>
  <c r="Y4576" i="9"/>
  <c r="U4576" i="9"/>
  <c r="P4576" i="9"/>
  <c r="O4576" i="9"/>
  <c r="N4576" i="9"/>
  <c r="M4576" i="9"/>
  <c r="L4576" i="9"/>
  <c r="K4576" i="9"/>
  <c r="J4576" i="9"/>
  <c r="I4576" i="9"/>
  <c r="H4576" i="9"/>
  <c r="AF4575" i="9"/>
  <c r="Y4575" i="9"/>
  <c r="U4575" i="9"/>
  <c r="P4575" i="9"/>
  <c r="O4575" i="9"/>
  <c r="N4575" i="9"/>
  <c r="M4575" i="9"/>
  <c r="L4575" i="9"/>
  <c r="K4575" i="9"/>
  <c r="J4575" i="9"/>
  <c r="I4575" i="9"/>
  <c r="H4575" i="9"/>
  <c r="AF4574" i="9"/>
  <c r="Y4574" i="9"/>
  <c r="U4574" i="9"/>
  <c r="P4574" i="9"/>
  <c r="O4574" i="9"/>
  <c r="N4574" i="9"/>
  <c r="M4574" i="9"/>
  <c r="L4574" i="9"/>
  <c r="K4574" i="9"/>
  <c r="J4574" i="9"/>
  <c r="I4574" i="9"/>
  <c r="H4574" i="9"/>
  <c r="AF4573" i="9"/>
  <c r="Y4573" i="9"/>
  <c r="U4573" i="9"/>
  <c r="P4573" i="9"/>
  <c r="O4573" i="9"/>
  <c r="N4573" i="9"/>
  <c r="M4573" i="9"/>
  <c r="L4573" i="9"/>
  <c r="K4573" i="9"/>
  <c r="J4573" i="9"/>
  <c r="I4573" i="9"/>
  <c r="H4573" i="9"/>
  <c r="AF4572" i="9"/>
  <c r="Y4572" i="9"/>
  <c r="U4572" i="9"/>
  <c r="P4572" i="9"/>
  <c r="O4572" i="9"/>
  <c r="N4572" i="9"/>
  <c r="M4572" i="9"/>
  <c r="L4572" i="9"/>
  <c r="K4572" i="9"/>
  <c r="J4572" i="9"/>
  <c r="I4572" i="9"/>
  <c r="H4572" i="9"/>
  <c r="AF4571" i="9"/>
  <c r="Y4571" i="9"/>
  <c r="U4571" i="9"/>
  <c r="P4571" i="9"/>
  <c r="O4571" i="9"/>
  <c r="N4571" i="9"/>
  <c r="M4571" i="9"/>
  <c r="L4571" i="9"/>
  <c r="K4571" i="9"/>
  <c r="J4571" i="9"/>
  <c r="I4571" i="9"/>
  <c r="H4571" i="9"/>
  <c r="AF4570" i="9"/>
  <c r="Y4570" i="9"/>
  <c r="U4570" i="9"/>
  <c r="P4570" i="9"/>
  <c r="O4570" i="9"/>
  <c r="N4570" i="9"/>
  <c r="M4570" i="9"/>
  <c r="L4570" i="9"/>
  <c r="K4570" i="9"/>
  <c r="J4570" i="9"/>
  <c r="I4570" i="9"/>
  <c r="H4570" i="9"/>
  <c r="AF4569" i="9"/>
  <c r="Y4569" i="9"/>
  <c r="U4569" i="9"/>
  <c r="P4569" i="9"/>
  <c r="O4569" i="9"/>
  <c r="N4569" i="9"/>
  <c r="M4569" i="9"/>
  <c r="L4569" i="9"/>
  <c r="K4569" i="9"/>
  <c r="J4569" i="9"/>
  <c r="I4569" i="9"/>
  <c r="H4569" i="9"/>
  <c r="AF4568" i="9"/>
  <c r="Y4568" i="9"/>
  <c r="U4568" i="9"/>
  <c r="P4568" i="9"/>
  <c r="O4568" i="9"/>
  <c r="N4568" i="9"/>
  <c r="M4568" i="9"/>
  <c r="L4568" i="9"/>
  <c r="K4568" i="9"/>
  <c r="J4568" i="9"/>
  <c r="I4568" i="9"/>
  <c r="H4568" i="9"/>
  <c r="AF4567" i="9"/>
  <c r="Y4567" i="9"/>
  <c r="U4567" i="9"/>
  <c r="P4567" i="9"/>
  <c r="O4567" i="9"/>
  <c r="N4567" i="9"/>
  <c r="M4567" i="9"/>
  <c r="L4567" i="9"/>
  <c r="K4567" i="9"/>
  <c r="J4567" i="9"/>
  <c r="I4567" i="9"/>
  <c r="H4567" i="9"/>
  <c r="AF4566" i="9"/>
  <c r="Y4566" i="9"/>
  <c r="U4566" i="9"/>
  <c r="P4566" i="9"/>
  <c r="O4566" i="9"/>
  <c r="N4566" i="9"/>
  <c r="M4566" i="9"/>
  <c r="L4566" i="9"/>
  <c r="K4566" i="9"/>
  <c r="J4566" i="9"/>
  <c r="I4566" i="9"/>
  <c r="H4566" i="9"/>
  <c r="AF4565" i="9"/>
  <c r="Y4565" i="9"/>
  <c r="U4565" i="9"/>
  <c r="P4565" i="9"/>
  <c r="O4565" i="9"/>
  <c r="N4565" i="9"/>
  <c r="M4565" i="9"/>
  <c r="L4565" i="9"/>
  <c r="K4565" i="9"/>
  <c r="J4565" i="9"/>
  <c r="I4565" i="9"/>
  <c r="H4565" i="9"/>
  <c r="AF4564" i="9"/>
  <c r="Y4564" i="9"/>
  <c r="U4564" i="9"/>
  <c r="P4564" i="9"/>
  <c r="O4564" i="9"/>
  <c r="N4564" i="9"/>
  <c r="M4564" i="9"/>
  <c r="L4564" i="9"/>
  <c r="K4564" i="9"/>
  <c r="J4564" i="9"/>
  <c r="I4564" i="9"/>
  <c r="H4564" i="9"/>
  <c r="AF4563" i="9"/>
  <c r="Y4563" i="9"/>
  <c r="U4563" i="9"/>
  <c r="P4563" i="9"/>
  <c r="O4563" i="9"/>
  <c r="N4563" i="9"/>
  <c r="M4563" i="9"/>
  <c r="L4563" i="9"/>
  <c r="K4563" i="9"/>
  <c r="J4563" i="9"/>
  <c r="I4563" i="9"/>
  <c r="H4563" i="9"/>
  <c r="AF4562" i="9"/>
  <c r="Y4562" i="9"/>
  <c r="U4562" i="9"/>
  <c r="P4562" i="9"/>
  <c r="O4562" i="9"/>
  <c r="N4562" i="9"/>
  <c r="M4562" i="9"/>
  <c r="L4562" i="9"/>
  <c r="K4562" i="9"/>
  <c r="J4562" i="9"/>
  <c r="I4562" i="9"/>
  <c r="H4562" i="9"/>
  <c r="AF4561" i="9"/>
  <c r="Y4561" i="9"/>
  <c r="U4561" i="9"/>
  <c r="P4561" i="9"/>
  <c r="O4561" i="9"/>
  <c r="N4561" i="9"/>
  <c r="M4561" i="9"/>
  <c r="L4561" i="9"/>
  <c r="K4561" i="9"/>
  <c r="J4561" i="9"/>
  <c r="I4561" i="9"/>
  <c r="H4561" i="9"/>
  <c r="AF4560" i="9"/>
  <c r="Y4560" i="9"/>
  <c r="U4560" i="9"/>
  <c r="P4560" i="9"/>
  <c r="O4560" i="9"/>
  <c r="N4560" i="9"/>
  <c r="M4560" i="9"/>
  <c r="L4560" i="9"/>
  <c r="K4560" i="9"/>
  <c r="J4560" i="9"/>
  <c r="I4560" i="9"/>
  <c r="H4560" i="9"/>
  <c r="AF4559" i="9"/>
  <c r="Y4559" i="9"/>
  <c r="U4559" i="9"/>
  <c r="P4559" i="9"/>
  <c r="O4559" i="9"/>
  <c r="N4559" i="9"/>
  <c r="M4559" i="9"/>
  <c r="L4559" i="9"/>
  <c r="K4559" i="9"/>
  <c r="J4559" i="9"/>
  <c r="I4559" i="9"/>
  <c r="H4559" i="9"/>
  <c r="AF4558" i="9"/>
  <c r="Y4558" i="9"/>
  <c r="U4558" i="9"/>
  <c r="P4558" i="9"/>
  <c r="O4558" i="9"/>
  <c r="N4558" i="9"/>
  <c r="M4558" i="9"/>
  <c r="L4558" i="9"/>
  <c r="K4558" i="9"/>
  <c r="J4558" i="9"/>
  <c r="I4558" i="9"/>
  <c r="H4558" i="9"/>
  <c r="AF4557" i="9"/>
  <c r="Y4557" i="9"/>
  <c r="U4557" i="9"/>
  <c r="P4557" i="9"/>
  <c r="O4557" i="9"/>
  <c r="N4557" i="9"/>
  <c r="M4557" i="9"/>
  <c r="L4557" i="9"/>
  <c r="K4557" i="9"/>
  <c r="J4557" i="9"/>
  <c r="I4557" i="9"/>
  <c r="H4557" i="9"/>
  <c r="AF4556" i="9"/>
  <c r="Y4556" i="9"/>
  <c r="U4556" i="9"/>
  <c r="P4556" i="9"/>
  <c r="O4556" i="9"/>
  <c r="N4556" i="9"/>
  <c r="M4556" i="9"/>
  <c r="L4556" i="9"/>
  <c r="K4556" i="9"/>
  <c r="J4556" i="9"/>
  <c r="I4556" i="9"/>
  <c r="H4556" i="9"/>
  <c r="AF4555" i="9"/>
  <c r="Y4555" i="9"/>
  <c r="U4555" i="9"/>
  <c r="P4555" i="9"/>
  <c r="O4555" i="9"/>
  <c r="N4555" i="9"/>
  <c r="M4555" i="9"/>
  <c r="L4555" i="9"/>
  <c r="K4555" i="9"/>
  <c r="J4555" i="9"/>
  <c r="I4555" i="9"/>
  <c r="H4555" i="9"/>
  <c r="AF4554" i="9"/>
  <c r="Y4554" i="9"/>
  <c r="U4554" i="9"/>
  <c r="P4554" i="9"/>
  <c r="O4554" i="9"/>
  <c r="N4554" i="9"/>
  <c r="M4554" i="9"/>
  <c r="L4554" i="9"/>
  <c r="K4554" i="9"/>
  <c r="J4554" i="9"/>
  <c r="I4554" i="9"/>
  <c r="H4554" i="9"/>
  <c r="AF4553" i="9"/>
  <c r="Y4553" i="9"/>
  <c r="U4553" i="9"/>
  <c r="P4553" i="9"/>
  <c r="O4553" i="9"/>
  <c r="N4553" i="9"/>
  <c r="M4553" i="9"/>
  <c r="L4553" i="9"/>
  <c r="K4553" i="9"/>
  <c r="J4553" i="9"/>
  <c r="I4553" i="9"/>
  <c r="H4553" i="9"/>
  <c r="AF4552" i="9"/>
  <c r="Y4552" i="9"/>
  <c r="U4552" i="9"/>
  <c r="P4552" i="9"/>
  <c r="O4552" i="9"/>
  <c r="N4552" i="9"/>
  <c r="M4552" i="9"/>
  <c r="L4552" i="9"/>
  <c r="K4552" i="9"/>
  <c r="J4552" i="9"/>
  <c r="I4552" i="9"/>
  <c r="H4552" i="9"/>
  <c r="AF4551" i="9"/>
  <c r="Y4551" i="9"/>
  <c r="U4551" i="9"/>
  <c r="P4551" i="9"/>
  <c r="O4551" i="9"/>
  <c r="N4551" i="9"/>
  <c r="M4551" i="9"/>
  <c r="L4551" i="9"/>
  <c r="K4551" i="9"/>
  <c r="J4551" i="9"/>
  <c r="I4551" i="9"/>
  <c r="H4551" i="9"/>
  <c r="AF4550" i="9"/>
  <c r="Y4550" i="9"/>
  <c r="U4550" i="9"/>
  <c r="P4550" i="9"/>
  <c r="O4550" i="9"/>
  <c r="N4550" i="9"/>
  <c r="M4550" i="9"/>
  <c r="L4550" i="9"/>
  <c r="K4550" i="9"/>
  <c r="J4550" i="9"/>
  <c r="I4550" i="9"/>
  <c r="H4550" i="9"/>
  <c r="AF4549" i="9"/>
  <c r="Y4549" i="9"/>
  <c r="U4549" i="9"/>
  <c r="P4549" i="9"/>
  <c r="O4549" i="9"/>
  <c r="N4549" i="9"/>
  <c r="M4549" i="9"/>
  <c r="L4549" i="9"/>
  <c r="K4549" i="9"/>
  <c r="J4549" i="9"/>
  <c r="I4549" i="9"/>
  <c r="H4549" i="9"/>
  <c r="AF4548" i="9"/>
  <c r="Y4548" i="9"/>
  <c r="U4548" i="9"/>
  <c r="P4548" i="9"/>
  <c r="O4548" i="9"/>
  <c r="N4548" i="9"/>
  <c r="M4548" i="9"/>
  <c r="L4548" i="9"/>
  <c r="K4548" i="9"/>
  <c r="J4548" i="9"/>
  <c r="I4548" i="9"/>
  <c r="H4548" i="9"/>
  <c r="AF4547" i="9"/>
  <c r="Y4547" i="9"/>
  <c r="U4547" i="9"/>
  <c r="P4547" i="9"/>
  <c r="O4547" i="9"/>
  <c r="N4547" i="9"/>
  <c r="M4547" i="9"/>
  <c r="L4547" i="9"/>
  <c r="K4547" i="9"/>
  <c r="J4547" i="9"/>
  <c r="I4547" i="9"/>
  <c r="H4547" i="9"/>
  <c r="AF4546" i="9"/>
  <c r="Y4546" i="9"/>
  <c r="U4546" i="9"/>
  <c r="P4546" i="9"/>
  <c r="O4546" i="9"/>
  <c r="N4546" i="9"/>
  <c r="M4546" i="9"/>
  <c r="L4546" i="9"/>
  <c r="K4546" i="9"/>
  <c r="J4546" i="9"/>
  <c r="I4546" i="9"/>
  <c r="H4546" i="9"/>
  <c r="AF4545" i="9"/>
  <c r="Y4545" i="9"/>
  <c r="U4545" i="9"/>
  <c r="P4545" i="9"/>
  <c r="O4545" i="9"/>
  <c r="N4545" i="9"/>
  <c r="M4545" i="9"/>
  <c r="L4545" i="9"/>
  <c r="K4545" i="9"/>
  <c r="J4545" i="9"/>
  <c r="I4545" i="9"/>
  <c r="H4545" i="9"/>
  <c r="AF4544" i="9"/>
  <c r="Y4544" i="9"/>
  <c r="U4544" i="9"/>
  <c r="P4544" i="9"/>
  <c r="O4544" i="9"/>
  <c r="N4544" i="9"/>
  <c r="M4544" i="9"/>
  <c r="L4544" i="9"/>
  <c r="K4544" i="9"/>
  <c r="J4544" i="9"/>
  <c r="I4544" i="9"/>
  <c r="H4544" i="9"/>
  <c r="AF4543" i="9"/>
  <c r="Y4543" i="9"/>
  <c r="U4543" i="9"/>
  <c r="P4543" i="9"/>
  <c r="O4543" i="9"/>
  <c r="N4543" i="9"/>
  <c r="M4543" i="9"/>
  <c r="L4543" i="9"/>
  <c r="K4543" i="9"/>
  <c r="J4543" i="9"/>
  <c r="I4543" i="9"/>
  <c r="H4543" i="9"/>
  <c r="AF4542" i="9"/>
  <c r="Y4542" i="9"/>
  <c r="U4542" i="9"/>
  <c r="P4542" i="9"/>
  <c r="O4542" i="9"/>
  <c r="N4542" i="9"/>
  <c r="M4542" i="9"/>
  <c r="L4542" i="9"/>
  <c r="K4542" i="9"/>
  <c r="J4542" i="9"/>
  <c r="I4542" i="9"/>
  <c r="H4542" i="9"/>
  <c r="AF4541" i="9"/>
  <c r="Y4541" i="9"/>
  <c r="U4541" i="9"/>
  <c r="P4541" i="9"/>
  <c r="O4541" i="9"/>
  <c r="N4541" i="9"/>
  <c r="M4541" i="9"/>
  <c r="L4541" i="9"/>
  <c r="K4541" i="9"/>
  <c r="J4541" i="9"/>
  <c r="I4541" i="9"/>
  <c r="H4541" i="9"/>
  <c r="AF4540" i="9"/>
  <c r="Y4540" i="9"/>
  <c r="U4540" i="9"/>
  <c r="P4540" i="9"/>
  <c r="O4540" i="9"/>
  <c r="N4540" i="9"/>
  <c r="M4540" i="9"/>
  <c r="L4540" i="9"/>
  <c r="K4540" i="9"/>
  <c r="J4540" i="9"/>
  <c r="I4540" i="9"/>
  <c r="H4540" i="9"/>
  <c r="AF4539" i="9"/>
  <c r="Y4539" i="9"/>
  <c r="U4539" i="9"/>
  <c r="P4539" i="9"/>
  <c r="O4539" i="9"/>
  <c r="N4539" i="9"/>
  <c r="M4539" i="9"/>
  <c r="L4539" i="9"/>
  <c r="K4539" i="9"/>
  <c r="J4539" i="9"/>
  <c r="I4539" i="9"/>
  <c r="H4539" i="9"/>
  <c r="AF4538" i="9"/>
  <c r="Y4538" i="9"/>
  <c r="U4538" i="9"/>
  <c r="P4538" i="9"/>
  <c r="O4538" i="9"/>
  <c r="N4538" i="9"/>
  <c r="M4538" i="9"/>
  <c r="L4538" i="9"/>
  <c r="K4538" i="9"/>
  <c r="J4538" i="9"/>
  <c r="I4538" i="9"/>
  <c r="H4538" i="9"/>
  <c r="AF4537" i="9"/>
  <c r="Y4537" i="9"/>
  <c r="U4537" i="9"/>
  <c r="P4537" i="9"/>
  <c r="O4537" i="9"/>
  <c r="N4537" i="9"/>
  <c r="M4537" i="9"/>
  <c r="L4537" i="9"/>
  <c r="K4537" i="9"/>
  <c r="J4537" i="9"/>
  <c r="I4537" i="9"/>
  <c r="H4537" i="9"/>
  <c r="AF4536" i="9"/>
  <c r="Y4536" i="9"/>
  <c r="U4536" i="9"/>
  <c r="P4536" i="9"/>
  <c r="O4536" i="9"/>
  <c r="N4536" i="9"/>
  <c r="M4536" i="9"/>
  <c r="L4536" i="9"/>
  <c r="K4536" i="9"/>
  <c r="J4536" i="9"/>
  <c r="I4536" i="9"/>
  <c r="H4536" i="9"/>
  <c r="AF4535" i="9"/>
  <c r="Y4535" i="9"/>
  <c r="U4535" i="9"/>
  <c r="P4535" i="9"/>
  <c r="O4535" i="9"/>
  <c r="N4535" i="9"/>
  <c r="M4535" i="9"/>
  <c r="L4535" i="9"/>
  <c r="K4535" i="9"/>
  <c r="J4535" i="9"/>
  <c r="I4535" i="9"/>
  <c r="H4535" i="9"/>
  <c r="AF4534" i="9"/>
  <c r="Y4534" i="9"/>
  <c r="U4534" i="9"/>
  <c r="P4534" i="9"/>
  <c r="O4534" i="9"/>
  <c r="N4534" i="9"/>
  <c r="M4534" i="9"/>
  <c r="L4534" i="9"/>
  <c r="K4534" i="9"/>
  <c r="J4534" i="9"/>
  <c r="I4534" i="9"/>
  <c r="H4534" i="9"/>
  <c r="AF4533" i="9"/>
  <c r="Y4533" i="9"/>
  <c r="U4533" i="9"/>
  <c r="P4533" i="9"/>
  <c r="O4533" i="9"/>
  <c r="N4533" i="9"/>
  <c r="M4533" i="9"/>
  <c r="L4533" i="9"/>
  <c r="K4533" i="9"/>
  <c r="J4533" i="9"/>
  <c r="I4533" i="9"/>
  <c r="H4533" i="9"/>
  <c r="AF4532" i="9"/>
  <c r="Y4532" i="9"/>
  <c r="U4532" i="9"/>
  <c r="P4532" i="9"/>
  <c r="O4532" i="9"/>
  <c r="N4532" i="9"/>
  <c r="M4532" i="9"/>
  <c r="L4532" i="9"/>
  <c r="K4532" i="9"/>
  <c r="J4532" i="9"/>
  <c r="I4532" i="9"/>
  <c r="H4532" i="9"/>
  <c r="AF4531" i="9"/>
  <c r="Y4531" i="9"/>
  <c r="U4531" i="9"/>
  <c r="P4531" i="9"/>
  <c r="O4531" i="9"/>
  <c r="N4531" i="9"/>
  <c r="M4531" i="9"/>
  <c r="L4531" i="9"/>
  <c r="K4531" i="9"/>
  <c r="J4531" i="9"/>
  <c r="I4531" i="9"/>
  <c r="H4531" i="9"/>
  <c r="AF4530" i="9"/>
  <c r="Y4530" i="9"/>
  <c r="U4530" i="9"/>
  <c r="P4530" i="9"/>
  <c r="O4530" i="9"/>
  <c r="N4530" i="9"/>
  <c r="M4530" i="9"/>
  <c r="L4530" i="9"/>
  <c r="K4530" i="9"/>
  <c r="J4530" i="9"/>
  <c r="I4530" i="9"/>
  <c r="H4530" i="9"/>
  <c r="AF4529" i="9"/>
  <c r="Y4529" i="9"/>
  <c r="U4529" i="9"/>
  <c r="P4529" i="9"/>
  <c r="O4529" i="9"/>
  <c r="N4529" i="9"/>
  <c r="M4529" i="9"/>
  <c r="L4529" i="9"/>
  <c r="K4529" i="9"/>
  <c r="J4529" i="9"/>
  <c r="I4529" i="9"/>
  <c r="H4529" i="9"/>
  <c r="AF4528" i="9"/>
  <c r="Y4528" i="9"/>
  <c r="U4528" i="9"/>
  <c r="P4528" i="9"/>
  <c r="O4528" i="9"/>
  <c r="N4528" i="9"/>
  <c r="M4528" i="9"/>
  <c r="L4528" i="9"/>
  <c r="K4528" i="9"/>
  <c r="J4528" i="9"/>
  <c r="I4528" i="9"/>
  <c r="H4528" i="9"/>
  <c r="AF4527" i="9"/>
  <c r="Y4527" i="9"/>
  <c r="U4527" i="9"/>
  <c r="P4527" i="9"/>
  <c r="O4527" i="9"/>
  <c r="N4527" i="9"/>
  <c r="M4527" i="9"/>
  <c r="L4527" i="9"/>
  <c r="K4527" i="9"/>
  <c r="J4527" i="9"/>
  <c r="I4527" i="9"/>
  <c r="H4527" i="9"/>
  <c r="AF4526" i="9"/>
  <c r="Y4526" i="9"/>
  <c r="U4526" i="9"/>
  <c r="P4526" i="9"/>
  <c r="O4526" i="9"/>
  <c r="N4526" i="9"/>
  <c r="M4526" i="9"/>
  <c r="L4526" i="9"/>
  <c r="K4526" i="9"/>
  <c r="J4526" i="9"/>
  <c r="I4526" i="9"/>
  <c r="H4526" i="9"/>
  <c r="AF4525" i="9"/>
  <c r="Y4525" i="9"/>
  <c r="U4525" i="9"/>
  <c r="P4525" i="9"/>
  <c r="O4525" i="9"/>
  <c r="N4525" i="9"/>
  <c r="M4525" i="9"/>
  <c r="L4525" i="9"/>
  <c r="K4525" i="9"/>
  <c r="J4525" i="9"/>
  <c r="I4525" i="9"/>
  <c r="H4525" i="9"/>
  <c r="AF4524" i="9"/>
  <c r="Y4524" i="9"/>
  <c r="U4524" i="9"/>
  <c r="P4524" i="9"/>
  <c r="O4524" i="9"/>
  <c r="N4524" i="9"/>
  <c r="M4524" i="9"/>
  <c r="L4524" i="9"/>
  <c r="K4524" i="9"/>
  <c r="J4524" i="9"/>
  <c r="I4524" i="9"/>
  <c r="H4524" i="9"/>
  <c r="AF4523" i="9"/>
  <c r="Y4523" i="9"/>
  <c r="U4523" i="9"/>
  <c r="P4523" i="9"/>
  <c r="O4523" i="9"/>
  <c r="N4523" i="9"/>
  <c r="M4523" i="9"/>
  <c r="L4523" i="9"/>
  <c r="K4523" i="9"/>
  <c r="J4523" i="9"/>
  <c r="I4523" i="9"/>
  <c r="H4523" i="9"/>
  <c r="AF4522" i="9"/>
  <c r="Y4522" i="9"/>
  <c r="U4522" i="9"/>
  <c r="P4522" i="9"/>
  <c r="O4522" i="9"/>
  <c r="N4522" i="9"/>
  <c r="M4522" i="9"/>
  <c r="L4522" i="9"/>
  <c r="K4522" i="9"/>
  <c r="J4522" i="9"/>
  <c r="I4522" i="9"/>
  <c r="H4522" i="9"/>
  <c r="AF4521" i="9"/>
  <c r="Y4521" i="9"/>
  <c r="U4521" i="9"/>
  <c r="P4521" i="9"/>
  <c r="O4521" i="9"/>
  <c r="N4521" i="9"/>
  <c r="M4521" i="9"/>
  <c r="L4521" i="9"/>
  <c r="K4521" i="9"/>
  <c r="J4521" i="9"/>
  <c r="I4521" i="9"/>
  <c r="H4521" i="9"/>
  <c r="AF4520" i="9"/>
  <c r="Y4520" i="9"/>
  <c r="U4520" i="9"/>
  <c r="P4520" i="9"/>
  <c r="O4520" i="9"/>
  <c r="N4520" i="9"/>
  <c r="M4520" i="9"/>
  <c r="L4520" i="9"/>
  <c r="K4520" i="9"/>
  <c r="J4520" i="9"/>
  <c r="I4520" i="9"/>
  <c r="H4520" i="9"/>
  <c r="AF4519" i="9"/>
  <c r="Y4519" i="9"/>
  <c r="U4519" i="9"/>
  <c r="P4519" i="9"/>
  <c r="O4519" i="9"/>
  <c r="N4519" i="9"/>
  <c r="M4519" i="9"/>
  <c r="L4519" i="9"/>
  <c r="K4519" i="9"/>
  <c r="J4519" i="9"/>
  <c r="I4519" i="9"/>
  <c r="H4519" i="9"/>
  <c r="AF4518" i="9"/>
  <c r="Y4518" i="9"/>
  <c r="U4518" i="9"/>
  <c r="P4518" i="9"/>
  <c r="O4518" i="9"/>
  <c r="N4518" i="9"/>
  <c r="M4518" i="9"/>
  <c r="L4518" i="9"/>
  <c r="K4518" i="9"/>
  <c r="J4518" i="9"/>
  <c r="I4518" i="9"/>
  <c r="H4518" i="9"/>
  <c r="AF4517" i="9"/>
  <c r="Y4517" i="9"/>
  <c r="U4517" i="9"/>
  <c r="P4517" i="9"/>
  <c r="O4517" i="9"/>
  <c r="N4517" i="9"/>
  <c r="M4517" i="9"/>
  <c r="L4517" i="9"/>
  <c r="K4517" i="9"/>
  <c r="J4517" i="9"/>
  <c r="I4517" i="9"/>
  <c r="H4517" i="9"/>
  <c r="AF4516" i="9"/>
  <c r="Y4516" i="9"/>
  <c r="U4516" i="9"/>
  <c r="P4516" i="9"/>
  <c r="O4516" i="9"/>
  <c r="N4516" i="9"/>
  <c r="M4516" i="9"/>
  <c r="L4516" i="9"/>
  <c r="K4516" i="9"/>
  <c r="J4516" i="9"/>
  <c r="I4516" i="9"/>
  <c r="H4516" i="9"/>
  <c r="AF4515" i="9"/>
  <c r="Y4515" i="9"/>
  <c r="U4515" i="9"/>
  <c r="P4515" i="9"/>
  <c r="O4515" i="9"/>
  <c r="N4515" i="9"/>
  <c r="M4515" i="9"/>
  <c r="L4515" i="9"/>
  <c r="K4515" i="9"/>
  <c r="J4515" i="9"/>
  <c r="I4515" i="9"/>
  <c r="H4515" i="9"/>
  <c r="AF4514" i="9"/>
  <c r="Y4514" i="9"/>
  <c r="U4514" i="9"/>
  <c r="P4514" i="9"/>
  <c r="O4514" i="9"/>
  <c r="N4514" i="9"/>
  <c r="M4514" i="9"/>
  <c r="L4514" i="9"/>
  <c r="K4514" i="9"/>
  <c r="J4514" i="9"/>
  <c r="I4514" i="9"/>
  <c r="H4514" i="9"/>
  <c r="AF4513" i="9"/>
  <c r="Y4513" i="9"/>
  <c r="U4513" i="9"/>
  <c r="P4513" i="9"/>
  <c r="O4513" i="9"/>
  <c r="N4513" i="9"/>
  <c r="M4513" i="9"/>
  <c r="L4513" i="9"/>
  <c r="K4513" i="9"/>
  <c r="J4513" i="9"/>
  <c r="I4513" i="9"/>
  <c r="H4513" i="9"/>
  <c r="AF4512" i="9"/>
  <c r="Y4512" i="9"/>
  <c r="U4512" i="9"/>
  <c r="P4512" i="9"/>
  <c r="O4512" i="9"/>
  <c r="N4512" i="9"/>
  <c r="M4512" i="9"/>
  <c r="L4512" i="9"/>
  <c r="K4512" i="9"/>
  <c r="J4512" i="9"/>
  <c r="I4512" i="9"/>
  <c r="H4512" i="9"/>
  <c r="AF4511" i="9"/>
  <c r="Y4511" i="9"/>
  <c r="U4511" i="9"/>
  <c r="P4511" i="9"/>
  <c r="O4511" i="9"/>
  <c r="N4511" i="9"/>
  <c r="M4511" i="9"/>
  <c r="L4511" i="9"/>
  <c r="K4511" i="9"/>
  <c r="J4511" i="9"/>
  <c r="I4511" i="9"/>
  <c r="H4511" i="9"/>
  <c r="AF4510" i="9"/>
  <c r="Y4510" i="9"/>
  <c r="U4510" i="9"/>
  <c r="P4510" i="9"/>
  <c r="O4510" i="9"/>
  <c r="N4510" i="9"/>
  <c r="M4510" i="9"/>
  <c r="L4510" i="9"/>
  <c r="K4510" i="9"/>
  <c r="J4510" i="9"/>
  <c r="I4510" i="9"/>
  <c r="H4510" i="9"/>
  <c r="AF4509" i="9"/>
  <c r="Y4509" i="9"/>
  <c r="U4509" i="9"/>
  <c r="P4509" i="9"/>
  <c r="O4509" i="9"/>
  <c r="N4509" i="9"/>
  <c r="M4509" i="9"/>
  <c r="L4509" i="9"/>
  <c r="K4509" i="9"/>
  <c r="J4509" i="9"/>
  <c r="I4509" i="9"/>
  <c r="H4509" i="9"/>
  <c r="AF4508" i="9"/>
  <c r="Y4508" i="9"/>
  <c r="U4508" i="9"/>
  <c r="P4508" i="9"/>
  <c r="O4508" i="9"/>
  <c r="N4508" i="9"/>
  <c r="M4508" i="9"/>
  <c r="L4508" i="9"/>
  <c r="K4508" i="9"/>
  <c r="J4508" i="9"/>
  <c r="I4508" i="9"/>
  <c r="H4508" i="9"/>
  <c r="AF4507" i="9"/>
  <c r="Y4507" i="9"/>
  <c r="U4507" i="9"/>
  <c r="P4507" i="9"/>
  <c r="O4507" i="9"/>
  <c r="N4507" i="9"/>
  <c r="M4507" i="9"/>
  <c r="L4507" i="9"/>
  <c r="K4507" i="9"/>
  <c r="J4507" i="9"/>
  <c r="I4507" i="9"/>
  <c r="H4507" i="9"/>
  <c r="AF4506" i="9"/>
  <c r="Y4506" i="9"/>
  <c r="U4506" i="9"/>
  <c r="P4506" i="9"/>
  <c r="O4506" i="9"/>
  <c r="N4506" i="9"/>
  <c r="M4506" i="9"/>
  <c r="L4506" i="9"/>
  <c r="K4506" i="9"/>
  <c r="J4506" i="9"/>
  <c r="I4506" i="9"/>
  <c r="H4506" i="9"/>
  <c r="AF4505" i="9"/>
  <c r="Y4505" i="9"/>
  <c r="U4505" i="9"/>
  <c r="P4505" i="9"/>
  <c r="O4505" i="9"/>
  <c r="N4505" i="9"/>
  <c r="M4505" i="9"/>
  <c r="L4505" i="9"/>
  <c r="K4505" i="9"/>
  <c r="J4505" i="9"/>
  <c r="I4505" i="9"/>
  <c r="H4505" i="9"/>
  <c r="AF4504" i="9"/>
  <c r="Y4504" i="9"/>
  <c r="U4504" i="9"/>
  <c r="P4504" i="9"/>
  <c r="O4504" i="9"/>
  <c r="N4504" i="9"/>
  <c r="M4504" i="9"/>
  <c r="L4504" i="9"/>
  <c r="K4504" i="9"/>
  <c r="J4504" i="9"/>
  <c r="I4504" i="9"/>
  <c r="H4504" i="9"/>
  <c r="AF4503" i="9"/>
  <c r="Y4503" i="9"/>
  <c r="U4503" i="9"/>
  <c r="P4503" i="9"/>
  <c r="O4503" i="9"/>
  <c r="N4503" i="9"/>
  <c r="M4503" i="9"/>
  <c r="L4503" i="9"/>
  <c r="K4503" i="9"/>
  <c r="J4503" i="9"/>
  <c r="I4503" i="9"/>
  <c r="H4503" i="9"/>
  <c r="AF4502" i="9"/>
  <c r="Y4502" i="9"/>
  <c r="U4502" i="9"/>
  <c r="P4502" i="9"/>
  <c r="O4502" i="9"/>
  <c r="N4502" i="9"/>
  <c r="M4502" i="9"/>
  <c r="L4502" i="9"/>
  <c r="K4502" i="9"/>
  <c r="J4502" i="9"/>
  <c r="I4502" i="9"/>
  <c r="H4502" i="9"/>
  <c r="AF4501" i="9"/>
  <c r="Y4501" i="9"/>
  <c r="U4501" i="9"/>
  <c r="P4501" i="9"/>
  <c r="O4501" i="9"/>
  <c r="N4501" i="9"/>
  <c r="M4501" i="9"/>
  <c r="L4501" i="9"/>
  <c r="K4501" i="9"/>
  <c r="J4501" i="9"/>
  <c r="I4501" i="9"/>
  <c r="H4501" i="9"/>
  <c r="AF4500" i="9"/>
  <c r="Y4500" i="9"/>
  <c r="U4500" i="9"/>
  <c r="P4500" i="9"/>
  <c r="O4500" i="9"/>
  <c r="N4500" i="9"/>
  <c r="M4500" i="9"/>
  <c r="L4500" i="9"/>
  <c r="K4500" i="9"/>
  <c r="J4500" i="9"/>
  <c r="I4500" i="9"/>
  <c r="H4500" i="9"/>
  <c r="AF4499" i="9"/>
  <c r="Y4499" i="9"/>
  <c r="U4499" i="9"/>
  <c r="P4499" i="9"/>
  <c r="O4499" i="9"/>
  <c r="N4499" i="9"/>
  <c r="M4499" i="9"/>
  <c r="L4499" i="9"/>
  <c r="K4499" i="9"/>
  <c r="J4499" i="9"/>
  <c r="I4499" i="9"/>
  <c r="H4499" i="9"/>
  <c r="AF4498" i="9"/>
  <c r="Y4498" i="9"/>
  <c r="U4498" i="9"/>
  <c r="P4498" i="9"/>
  <c r="O4498" i="9"/>
  <c r="N4498" i="9"/>
  <c r="M4498" i="9"/>
  <c r="L4498" i="9"/>
  <c r="K4498" i="9"/>
  <c r="J4498" i="9"/>
  <c r="I4498" i="9"/>
  <c r="H4498" i="9"/>
  <c r="AF4497" i="9"/>
  <c r="Y4497" i="9"/>
  <c r="U4497" i="9"/>
  <c r="P4497" i="9"/>
  <c r="O4497" i="9"/>
  <c r="N4497" i="9"/>
  <c r="M4497" i="9"/>
  <c r="L4497" i="9"/>
  <c r="K4497" i="9"/>
  <c r="J4497" i="9"/>
  <c r="I4497" i="9"/>
  <c r="H4497" i="9"/>
  <c r="AF4496" i="9"/>
  <c r="Y4496" i="9"/>
  <c r="U4496" i="9"/>
  <c r="P4496" i="9"/>
  <c r="O4496" i="9"/>
  <c r="N4496" i="9"/>
  <c r="M4496" i="9"/>
  <c r="L4496" i="9"/>
  <c r="K4496" i="9"/>
  <c r="J4496" i="9"/>
  <c r="I4496" i="9"/>
  <c r="H4496" i="9"/>
  <c r="AF4495" i="9"/>
  <c r="Y4495" i="9"/>
  <c r="U4495" i="9"/>
  <c r="P4495" i="9"/>
  <c r="O4495" i="9"/>
  <c r="N4495" i="9"/>
  <c r="M4495" i="9"/>
  <c r="L4495" i="9"/>
  <c r="K4495" i="9"/>
  <c r="J4495" i="9"/>
  <c r="I4495" i="9"/>
  <c r="H4495" i="9"/>
  <c r="AF4494" i="9"/>
  <c r="Y4494" i="9"/>
  <c r="U4494" i="9"/>
  <c r="P4494" i="9"/>
  <c r="O4494" i="9"/>
  <c r="N4494" i="9"/>
  <c r="M4494" i="9"/>
  <c r="L4494" i="9"/>
  <c r="K4494" i="9"/>
  <c r="J4494" i="9"/>
  <c r="I4494" i="9"/>
  <c r="H4494" i="9"/>
  <c r="AF4493" i="9"/>
  <c r="Y4493" i="9"/>
  <c r="U4493" i="9"/>
  <c r="P4493" i="9"/>
  <c r="O4493" i="9"/>
  <c r="N4493" i="9"/>
  <c r="M4493" i="9"/>
  <c r="L4493" i="9"/>
  <c r="K4493" i="9"/>
  <c r="J4493" i="9"/>
  <c r="I4493" i="9"/>
  <c r="H4493" i="9"/>
  <c r="AF4492" i="9"/>
  <c r="Y4492" i="9"/>
  <c r="U4492" i="9"/>
  <c r="P4492" i="9"/>
  <c r="O4492" i="9"/>
  <c r="N4492" i="9"/>
  <c r="M4492" i="9"/>
  <c r="L4492" i="9"/>
  <c r="K4492" i="9"/>
  <c r="J4492" i="9"/>
  <c r="I4492" i="9"/>
  <c r="H4492" i="9"/>
  <c r="AF4491" i="9"/>
  <c r="Y4491" i="9"/>
  <c r="U4491" i="9"/>
  <c r="P4491" i="9"/>
  <c r="O4491" i="9"/>
  <c r="N4491" i="9"/>
  <c r="M4491" i="9"/>
  <c r="L4491" i="9"/>
  <c r="K4491" i="9"/>
  <c r="J4491" i="9"/>
  <c r="I4491" i="9"/>
  <c r="H4491" i="9"/>
  <c r="AF4490" i="9"/>
  <c r="Y4490" i="9"/>
  <c r="U4490" i="9"/>
  <c r="P4490" i="9"/>
  <c r="O4490" i="9"/>
  <c r="N4490" i="9"/>
  <c r="M4490" i="9"/>
  <c r="L4490" i="9"/>
  <c r="K4490" i="9"/>
  <c r="J4490" i="9"/>
  <c r="I4490" i="9"/>
  <c r="H4490" i="9"/>
  <c r="AF4489" i="9"/>
  <c r="Y4489" i="9"/>
  <c r="U4489" i="9"/>
  <c r="P4489" i="9"/>
  <c r="O4489" i="9"/>
  <c r="N4489" i="9"/>
  <c r="M4489" i="9"/>
  <c r="L4489" i="9"/>
  <c r="K4489" i="9"/>
  <c r="J4489" i="9"/>
  <c r="I4489" i="9"/>
  <c r="H4489" i="9"/>
  <c r="AF4488" i="9"/>
  <c r="Y4488" i="9"/>
  <c r="U4488" i="9"/>
  <c r="P4488" i="9"/>
  <c r="O4488" i="9"/>
  <c r="N4488" i="9"/>
  <c r="M4488" i="9"/>
  <c r="L4488" i="9"/>
  <c r="K4488" i="9"/>
  <c r="J4488" i="9"/>
  <c r="I4488" i="9"/>
  <c r="H4488" i="9"/>
  <c r="AF4487" i="9"/>
  <c r="Y4487" i="9"/>
  <c r="U4487" i="9"/>
  <c r="P4487" i="9"/>
  <c r="O4487" i="9"/>
  <c r="N4487" i="9"/>
  <c r="M4487" i="9"/>
  <c r="L4487" i="9"/>
  <c r="K4487" i="9"/>
  <c r="J4487" i="9"/>
  <c r="I4487" i="9"/>
  <c r="H4487" i="9"/>
  <c r="AF4486" i="9"/>
  <c r="Y4486" i="9"/>
  <c r="U4486" i="9"/>
  <c r="P4486" i="9"/>
  <c r="O4486" i="9"/>
  <c r="N4486" i="9"/>
  <c r="M4486" i="9"/>
  <c r="L4486" i="9"/>
  <c r="K4486" i="9"/>
  <c r="J4486" i="9"/>
  <c r="I4486" i="9"/>
  <c r="H4486" i="9"/>
  <c r="AF4485" i="9"/>
  <c r="Y4485" i="9"/>
  <c r="U4485" i="9"/>
  <c r="P4485" i="9"/>
  <c r="O4485" i="9"/>
  <c r="N4485" i="9"/>
  <c r="M4485" i="9"/>
  <c r="L4485" i="9"/>
  <c r="K4485" i="9"/>
  <c r="J4485" i="9"/>
  <c r="I4485" i="9"/>
  <c r="H4485" i="9"/>
  <c r="AF4484" i="9"/>
  <c r="Y4484" i="9"/>
  <c r="U4484" i="9"/>
  <c r="P4484" i="9"/>
  <c r="O4484" i="9"/>
  <c r="N4484" i="9"/>
  <c r="M4484" i="9"/>
  <c r="L4484" i="9"/>
  <c r="K4484" i="9"/>
  <c r="J4484" i="9"/>
  <c r="I4484" i="9"/>
  <c r="H4484" i="9"/>
  <c r="AF4483" i="9"/>
  <c r="Y4483" i="9"/>
  <c r="U4483" i="9"/>
  <c r="P4483" i="9"/>
  <c r="O4483" i="9"/>
  <c r="N4483" i="9"/>
  <c r="M4483" i="9"/>
  <c r="L4483" i="9"/>
  <c r="K4483" i="9"/>
  <c r="J4483" i="9"/>
  <c r="I4483" i="9"/>
  <c r="H4483" i="9"/>
  <c r="AF4482" i="9"/>
  <c r="Y4482" i="9"/>
  <c r="U4482" i="9"/>
  <c r="P4482" i="9"/>
  <c r="O4482" i="9"/>
  <c r="N4482" i="9"/>
  <c r="M4482" i="9"/>
  <c r="L4482" i="9"/>
  <c r="K4482" i="9"/>
  <c r="J4482" i="9"/>
  <c r="I4482" i="9"/>
  <c r="H4482" i="9"/>
  <c r="AF4481" i="9"/>
  <c r="Y4481" i="9"/>
  <c r="U4481" i="9"/>
  <c r="P4481" i="9"/>
  <c r="O4481" i="9"/>
  <c r="N4481" i="9"/>
  <c r="M4481" i="9"/>
  <c r="L4481" i="9"/>
  <c r="K4481" i="9"/>
  <c r="J4481" i="9"/>
  <c r="I4481" i="9"/>
  <c r="H4481" i="9"/>
  <c r="AF4480" i="9"/>
  <c r="Y4480" i="9"/>
  <c r="U4480" i="9"/>
  <c r="P4480" i="9"/>
  <c r="O4480" i="9"/>
  <c r="N4480" i="9"/>
  <c r="M4480" i="9"/>
  <c r="L4480" i="9"/>
  <c r="K4480" i="9"/>
  <c r="J4480" i="9"/>
  <c r="I4480" i="9"/>
  <c r="H4480" i="9"/>
  <c r="AF4479" i="9"/>
  <c r="Y4479" i="9"/>
  <c r="U4479" i="9"/>
  <c r="P4479" i="9"/>
  <c r="O4479" i="9"/>
  <c r="N4479" i="9"/>
  <c r="M4479" i="9"/>
  <c r="L4479" i="9"/>
  <c r="K4479" i="9"/>
  <c r="J4479" i="9"/>
  <c r="I4479" i="9"/>
  <c r="H4479" i="9"/>
  <c r="AF4478" i="9"/>
  <c r="Y4478" i="9"/>
  <c r="U4478" i="9"/>
  <c r="P4478" i="9"/>
  <c r="O4478" i="9"/>
  <c r="N4478" i="9"/>
  <c r="M4478" i="9"/>
  <c r="L4478" i="9"/>
  <c r="K4478" i="9"/>
  <c r="J4478" i="9"/>
  <c r="I4478" i="9"/>
  <c r="H4478" i="9"/>
  <c r="AF4477" i="9"/>
  <c r="Y4477" i="9"/>
  <c r="U4477" i="9"/>
  <c r="P4477" i="9"/>
  <c r="O4477" i="9"/>
  <c r="N4477" i="9"/>
  <c r="M4477" i="9"/>
  <c r="L4477" i="9"/>
  <c r="K4477" i="9"/>
  <c r="J4477" i="9"/>
  <c r="I4477" i="9"/>
  <c r="H4477" i="9"/>
  <c r="AF4476" i="9"/>
  <c r="Y4476" i="9"/>
  <c r="U4476" i="9"/>
  <c r="P4476" i="9"/>
  <c r="O4476" i="9"/>
  <c r="N4476" i="9"/>
  <c r="M4476" i="9"/>
  <c r="L4476" i="9"/>
  <c r="K4476" i="9"/>
  <c r="J4476" i="9"/>
  <c r="I4476" i="9"/>
  <c r="H4476" i="9"/>
  <c r="AF4475" i="9"/>
  <c r="Y4475" i="9"/>
  <c r="U4475" i="9"/>
  <c r="P4475" i="9"/>
  <c r="O4475" i="9"/>
  <c r="N4475" i="9"/>
  <c r="M4475" i="9"/>
  <c r="L4475" i="9"/>
  <c r="K4475" i="9"/>
  <c r="J4475" i="9"/>
  <c r="I4475" i="9"/>
  <c r="H4475" i="9"/>
  <c r="AF4474" i="9"/>
  <c r="Y4474" i="9"/>
  <c r="U4474" i="9"/>
  <c r="P4474" i="9"/>
  <c r="O4474" i="9"/>
  <c r="N4474" i="9"/>
  <c r="M4474" i="9"/>
  <c r="L4474" i="9"/>
  <c r="K4474" i="9"/>
  <c r="J4474" i="9"/>
  <c r="I4474" i="9"/>
  <c r="H4474" i="9"/>
  <c r="AF4473" i="9"/>
  <c r="Y4473" i="9"/>
  <c r="U4473" i="9"/>
  <c r="P4473" i="9"/>
  <c r="O4473" i="9"/>
  <c r="N4473" i="9"/>
  <c r="M4473" i="9"/>
  <c r="L4473" i="9"/>
  <c r="K4473" i="9"/>
  <c r="J4473" i="9"/>
  <c r="I4473" i="9"/>
  <c r="H4473" i="9"/>
  <c r="AF4472" i="9"/>
  <c r="Y4472" i="9"/>
  <c r="U4472" i="9"/>
  <c r="P4472" i="9"/>
  <c r="O4472" i="9"/>
  <c r="N4472" i="9"/>
  <c r="M4472" i="9"/>
  <c r="L4472" i="9"/>
  <c r="K4472" i="9"/>
  <c r="J4472" i="9"/>
  <c r="I4472" i="9"/>
  <c r="H4472" i="9"/>
  <c r="AF4471" i="9"/>
  <c r="Y4471" i="9"/>
  <c r="U4471" i="9"/>
  <c r="P4471" i="9"/>
  <c r="O4471" i="9"/>
  <c r="N4471" i="9"/>
  <c r="M4471" i="9"/>
  <c r="L4471" i="9"/>
  <c r="K4471" i="9"/>
  <c r="J4471" i="9"/>
  <c r="I4471" i="9"/>
  <c r="H4471" i="9"/>
  <c r="AF4470" i="9"/>
  <c r="Y4470" i="9"/>
  <c r="U4470" i="9"/>
  <c r="P4470" i="9"/>
  <c r="O4470" i="9"/>
  <c r="N4470" i="9"/>
  <c r="M4470" i="9"/>
  <c r="L4470" i="9"/>
  <c r="K4470" i="9"/>
  <c r="J4470" i="9"/>
  <c r="I4470" i="9"/>
  <c r="H4470" i="9"/>
  <c r="AF4469" i="9"/>
  <c r="Y4469" i="9"/>
  <c r="U4469" i="9"/>
  <c r="P4469" i="9"/>
  <c r="O4469" i="9"/>
  <c r="N4469" i="9"/>
  <c r="M4469" i="9"/>
  <c r="L4469" i="9"/>
  <c r="K4469" i="9"/>
  <c r="J4469" i="9"/>
  <c r="I4469" i="9"/>
  <c r="H4469" i="9"/>
  <c r="AF4468" i="9"/>
  <c r="Y4468" i="9"/>
  <c r="U4468" i="9"/>
  <c r="P4468" i="9"/>
  <c r="O4468" i="9"/>
  <c r="N4468" i="9"/>
  <c r="M4468" i="9"/>
  <c r="L4468" i="9"/>
  <c r="K4468" i="9"/>
  <c r="J4468" i="9"/>
  <c r="I4468" i="9"/>
  <c r="H4468" i="9"/>
  <c r="AF4467" i="9"/>
  <c r="Y4467" i="9"/>
  <c r="U4467" i="9"/>
  <c r="P4467" i="9"/>
  <c r="O4467" i="9"/>
  <c r="N4467" i="9"/>
  <c r="M4467" i="9"/>
  <c r="L4467" i="9"/>
  <c r="K4467" i="9"/>
  <c r="J4467" i="9"/>
  <c r="I4467" i="9"/>
  <c r="H4467" i="9"/>
  <c r="AF4466" i="9"/>
  <c r="Y4466" i="9"/>
  <c r="U4466" i="9"/>
  <c r="P4466" i="9"/>
  <c r="O4466" i="9"/>
  <c r="N4466" i="9"/>
  <c r="M4466" i="9"/>
  <c r="L4466" i="9"/>
  <c r="K4466" i="9"/>
  <c r="J4466" i="9"/>
  <c r="I4466" i="9"/>
  <c r="H4466" i="9"/>
  <c r="AF4465" i="9"/>
  <c r="Y4465" i="9"/>
  <c r="U4465" i="9"/>
  <c r="P4465" i="9"/>
  <c r="O4465" i="9"/>
  <c r="N4465" i="9"/>
  <c r="M4465" i="9"/>
  <c r="L4465" i="9"/>
  <c r="K4465" i="9"/>
  <c r="J4465" i="9"/>
  <c r="I4465" i="9"/>
  <c r="H4465" i="9"/>
  <c r="AF4464" i="9"/>
  <c r="Y4464" i="9"/>
  <c r="U4464" i="9"/>
  <c r="P4464" i="9"/>
  <c r="O4464" i="9"/>
  <c r="N4464" i="9"/>
  <c r="M4464" i="9"/>
  <c r="L4464" i="9"/>
  <c r="K4464" i="9"/>
  <c r="J4464" i="9"/>
  <c r="I4464" i="9"/>
  <c r="H4464" i="9"/>
  <c r="AF4463" i="9"/>
  <c r="Y4463" i="9"/>
  <c r="U4463" i="9"/>
  <c r="P4463" i="9"/>
  <c r="O4463" i="9"/>
  <c r="N4463" i="9"/>
  <c r="M4463" i="9"/>
  <c r="L4463" i="9"/>
  <c r="K4463" i="9"/>
  <c r="J4463" i="9"/>
  <c r="I4463" i="9"/>
  <c r="H4463" i="9"/>
  <c r="AF4462" i="9"/>
  <c r="Y4462" i="9"/>
  <c r="U4462" i="9"/>
  <c r="P4462" i="9"/>
  <c r="O4462" i="9"/>
  <c r="N4462" i="9"/>
  <c r="M4462" i="9"/>
  <c r="L4462" i="9"/>
  <c r="K4462" i="9"/>
  <c r="J4462" i="9"/>
  <c r="I4462" i="9"/>
  <c r="H4462" i="9"/>
  <c r="AF4461" i="9"/>
  <c r="Y4461" i="9"/>
  <c r="U4461" i="9"/>
  <c r="P4461" i="9"/>
  <c r="O4461" i="9"/>
  <c r="N4461" i="9"/>
  <c r="M4461" i="9"/>
  <c r="L4461" i="9"/>
  <c r="K4461" i="9"/>
  <c r="J4461" i="9"/>
  <c r="I4461" i="9"/>
  <c r="H4461" i="9"/>
  <c r="AF4460" i="9"/>
  <c r="Y4460" i="9"/>
  <c r="U4460" i="9"/>
  <c r="P4460" i="9"/>
  <c r="O4460" i="9"/>
  <c r="N4460" i="9"/>
  <c r="M4460" i="9"/>
  <c r="L4460" i="9"/>
  <c r="K4460" i="9"/>
  <c r="J4460" i="9"/>
  <c r="I4460" i="9"/>
  <c r="H4460" i="9"/>
  <c r="AF4459" i="9"/>
  <c r="Y4459" i="9"/>
  <c r="U4459" i="9"/>
  <c r="P4459" i="9"/>
  <c r="O4459" i="9"/>
  <c r="N4459" i="9"/>
  <c r="M4459" i="9"/>
  <c r="L4459" i="9"/>
  <c r="K4459" i="9"/>
  <c r="J4459" i="9"/>
  <c r="I4459" i="9"/>
  <c r="H4459" i="9"/>
  <c r="AF4458" i="9"/>
  <c r="Y4458" i="9"/>
  <c r="U4458" i="9"/>
  <c r="P4458" i="9"/>
  <c r="O4458" i="9"/>
  <c r="N4458" i="9"/>
  <c r="M4458" i="9"/>
  <c r="L4458" i="9"/>
  <c r="K4458" i="9"/>
  <c r="J4458" i="9"/>
  <c r="I4458" i="9"/>
  <c r="H4458" i="9"/>
  <c r="AF4457" i="9"/>
  <c r="Y4457" i="9"/>
  <c r="U4457" i="9"/>
  <c r="P4457" i="9"/>
  <c r="O4457" i="9"/>
  <c r="N4457" i="9"/>
  <c r="M4457" i="9"/>
  <c r="L4457" i="9"/>
  <c r="K4457" i="9"/>
  <c r="J4457" i="9"/>
  <c r="I4457" i="9"/>
  <c r="H4457" i="9"/>
  <c r="AF4456" i="9"/>
  <c r="Y4456" i="9"/>
  <c r="U4456" i="9"/>
  <c r="P4456" i="9"/>
  <c r="O4456" i="9"/>
  <c r="N4456" i="9"/>
  <c r="M4456" i="9"/>
  <c r="L4456" i="9"/>
  <c r="K4456" i="9"/>
  <c r="J4456" i="9"/>
  <c r="I4456" i="9"/>
  <c r="H4456" i="9"/>
  <c r="AF4455" i="9"/>
  <c r="Y4455" i="9"/>
  <c r="U4455" i="9"/>
  <c r="P4455" i="9"/>
  <c r="O4455" i="9"/>
  <c r="N4455" i="9"/>
  <c r="M4455" i="9"/>
  <c r="L4455" i="9"/>
  <c r="K4455" i="9"/>
  <c r="J4455" i="9"/>
  <c r="I4455" i="9"/>
  <c r="H4455" i="9"/>
  <c r="AF4454" i="9"/>
  <c r="Y4454" i="9"/>
  <c r="U4454" i="9"/>
  <c r="P4454" i="9"/>
  <c r="O4454" i="9"/>
  <c r="N4454" i="9"/>
  <c r="M4454" i="9"/>
  <c r="L4454" i="9"/>
  <c r="K4454" i="9"/>
  <c r="J4454" i="9"/>
  <c r="I4454" i="9"/>
  <c r="H4454" i="9"/>
  <c r="AF4453" i="9"/>
  <c r="Y4453" i="9"/>
  <c r="U4453" i="9"/>
  <c r="P4453" i="9"/>
  <c r="O4453" i="9"/>
  <c r="N4453" i="9"/>
  <c r="M4453" i="9"/>
  <c r="L4453" i="9"/>
  <c r="K4453" i="9"/>
  <c r="J4453" i="9"/>
  <c r="I4453" i="9"/>
  <c r="H4453" i="9"/>
  <c r="AF4452" i="9"/>
  <c r="Y4452" i="9"/>
  <c r="U4452" i="9"/>
  <c r="P4452" i="9"/>
  <c r="O4452" i="9"/>
  <c r="N4452" i="9"/>
  <c r="M4452" i="9"/>
  <c r="L4452" i="9"/>
  <c r="K4452" i="9"/>
  <c r="J4452" i="9"/>
  <c r="I4452" i="9"/>
  <c r="H4452" i="9"/>
  <c r="AF4451" i="9"/>
  <c r="Y4451" i="9"/>
  <c r="U4451" i="9"/>
  <c r="P4451" i="9"/>
  <c r="O4451" i="9"/>
  <c r="N4451" i="9"/>
  <c r="M4451" i="9"/>
  <c r="L4451" i="9"/>
  <c r="K4451" i="9"/>
  <c r="J4451" i="9"/>
  <c r="I4451" i="9"/>
  <c r="H4451" i="9"/>
  <c r="AF4450" i="9"/>
  <c r="Y4450" i="9"/>
  <c r="U4450" i="9"/>
  <c r="P4450" i="9"/>
  <c r="O4450" i="9"/>
  <c r="N4450" i="9"/>
  <c r="M4450" i="9"/>
  <c r="L4450" i="9"/>
  <c r="K4450" i="9"/>
  <c r="J4450" i="9"/>
  <c r="I4450" i="9"/>
  <c r="H4450" i="9"/>
  <c r="AF4449" i="9"/>
  <c r="Y4449" i="9"/>
  <c r="U4449" i="9"/>
  <c r="P4449" i="9"/>
  <c r="O4449" i="9"/>
  <c r="N4449" i="9"/>
  <c r="M4449" i="9"/>
  <c r="L4449" i="9"/>
  <c r="K4449" i="9"/>
  <c r="J4449" i="9"/>
  <c r="I4449" i="9"/>
  <c r="H4449" i="9"/>
  <c r="AF4448" i="9"/>
  <c r="Y4448" i="9"/>
  <c r="U4448" i="9"/>
  <c r="P4448" i="9"/>
  <c r="O4448" i="9"/>
  <c r="N4448" i="9"/>
  <c r="M4448" i="9"/>
  <c r="L4448" i="9"/>
  <c r="K4448" i="9"/>
  <c r="J4448" i="9"/>
  <c r="I4448" i="9"/>
  <c r="H4448" i="9"/>
  <c r="AF4447" i="9"/>
  <c r="Y4447" i="9"/>
  <c r="U4447" i="9"/>
  <c r="P4447" i="9"/>
  <c r="O4447" i="9"/>
  <c r="N4447" i="9"/>
  <c r="M4447" i="9"/>
  <c r="L4447" i="9"/>
  <c r="K4447" i="9"/>
  <c r="J4447" i="9"/>
  <c r="I4447" i="9"/>
  <c r="H4447" i="9"/>
  <c r="AF4446" i="9"/>
  <c r="Y4446" i="9"/>
  <c r="U4446" i="9"/>
  <c r="P4446" i="9"/>
  <c r="O4446" i="9"/>
  <c r="N4446" i="9"/>
  <c r="M4446" i="9"/>
  <c r="L4446" i="9"/>
  <c r="K4446" i="9"/>
  <c r="J4446" i="9"/>
  <c r="I4446" i="9"/>
  <c r="H4446" i="9"/>
  <c r="AF4445" i="9"/>
  <c r="Y4445" i="9"/>
  <c r="U4445" i="9"/>
  <c r="P4445" i="9"/>
  <c r="O4445" i="9"/>
  <c r="N4445" i="9"/>
  <c r="M4445" i="9"/>
  <c r="L4445" i="9"/>
  <c r="K4445" i="9"/>
  <c r="J4445" i="9"/>
  <c r="I4445" i="9"/>
  <c r="H4445" i="9"/>
  <c r="AF4444" i="9"/>
  <c r="Y4444" i="9"/>
  <c r="U4444" i="9"/>
  <c r="P4444" i="9"/>
  <c r="O4444" i="9"/>
  <c r="N4444" i="9"/>
  <c r="M4444" i="9"/>
  <c r="L4444" i="9"/>
  <c r="K4444" i="9"/>
  <c r="J4444" i="9"/>
  <c r="I4444" i="9"/>
  <c r="H4444" i="9"/>
  <c r="AF4443" i="9"/>
  <c r="Y4443" i="9"/>
  <c r="U4443" i="9"/>
  <c r="P4443" i="9"/>
  <c r="O4443" i="9"/>
  <c r="N4443" i="9"/>
  <c r="M4443" i="9"/>
  <c r="L4443" i="9"/>
  <c r="K4443" i="9"/>
  <c r="J4443" i="9"/>
  <c r="I4443" i="9"/>
  <c r="H4443" i="9"/>
  <c r="AF4442" i="9"/>
  <c r="Y4442" i="9"/>
  <c r="U4442" i="9"/>
  <c r="P4442" i="9"/>
  <c r="O4442" i="9"/>
  <c r="N4442" i="9"/>
  <c r="M4442" i="9"/>
  <c r="L4442" i="9"/>
  <c r="K4442" i="9"/>
  <c r="J4442" i="9"/>
  <c r="I4442" i="9"/>
  <c r="H4442" i="9"/>
  <c r="AF4441" i="9"/>
  <c r="Y4441" i="9"/>
  <c r="U4441" i="9"/>
  <c r="P4441" i="9"/>
  <c r="O4441" i="9"/>
  <c r="N4441" i="9"/>
  <c r="M4441" i="9"/>
  <c r="L4441" i="9"/>
  <c r="K4441" i="9"/>
  <c r="J4441" i="9"/>
  <c r="I4441" i="9"/>
  <c r="H4441" i="9"/>
  <c r="AF4440" i="9"/>
  <c r="Y4440" i="9"/>
  <c r="U4440" i="9"/>
  <c r="P4440" i="9"/>
  <c r="O4440" i="9"/>
  <c r="N4440" i="9"/>
  <c r="M4440" i="9"/>
  <c r="L4440" i="9"/>
  <c r="K4440" i="9"/>
  <c r="J4440" i="9"/>
  <c r="I4440" i="9"/>
  <c r="H4440" i="9"/>
  <c r="AF4439" i="9"/>
  <c r="Y4439" i="9"/>
  <c r="U4439" i="9"/>
  <c r="P4439" i="9"/>
  <c r="O4439" i="9"/>
  <c r="N4439" i="9"/>
  <c r="M4439" i="9"/>
  <c r="L4439" i="9"/>
  <c r="K4439" i="9"/>
  <c r="J4439" i="9"/>
  <c r="I4439" i="9"/>
  <c r="H4439" i="9"/>
  <c r="AF4438" i="9"/>
  <c r="Y4438" i="9"/>
  <c r="U4438" i="9"/>
  <c r="P4438" i="9"/>
  <c r="O4438" i="9"/>
  <c r="N4438" i="9"/>
  <c r="M4438" i="9"/>
  <c r="L4438" i="9"/>
  <c r="K4438" i="9"/>
  <c r="J4438" i="9"/>
  <c r="I4438" i="9"/>
  <c r="H4438" i="9"/>
  <c r="AF4437" i="9"/>
  <c r="Y4437" i="9"/>
  <c r="U4437" i="9"/>
  <c r="P4437" i="9"/>
  <c r="O4437" i="9"/>
  <c r="N4437" i="9"/>
  <c r="M4437" i="9"/>
  <c r="L4437" i="9"/>
  <c r="K4437" i="9"/>
  <c r="J4437" i="9"/>
  <c r="I4437" i="9"/>
  <c r="H4437" i="9"/>
  <c r="AF4436" i="9"/>
  <c r="Y4436" i="9"/>
  <c r="U4436" i="9"/>
  <c r="P4436" i="9"/>
  <c r="O4436" i="9"/>
  <c r="N4436" i="9"/>
  <c r="M4436" i="9"/>
  <c r="L4436" i="9"/>
  <c r="K4436" i="9"/>
  <c r="J4436" i="9"/>
  <c r="I4436" i="9"/>
  <c r="H4436" i="9"/>
  <c r="AF4435" i="9"/>
  <c r="Y4435" i="9"/>
  <c r="U4435" i="9"/>
  <c r="P4435" i="9"/>
  <c r="O4435" i="9"/>
  <c r="N4435" i="9"/>
  <c r="M4435" i="9"/>
  <c r="L4435" i="9"/>
  <c r="K4435" i="9"/>
  <c r="J4435" i="9"/>
  <c r="I4435" i="9"/>
  <c r="H4435" i="9"/>
  <c r="AF4434" i="9"/>
  <c r="Y4434" i="9"/>
  <c r="U4434" i="9"/>
  <c r="P4434" i="9"/>
  <c r="O4434" i="9"/>
  <c r="N4434" i="9"/>
  <c r="M4434" i="9"/>
  <c r="L4434" i="9"/>
  <c r="K4434" i="9"/>
  <c r="J4434" i="9"/>
  <c r="I4434" i="9"/>
  <c r="H4434" i="9"/>
  <c r="AF4433" i="9"/>
  <c r="Y4433" i="9"/>
  <c r="U4433" i="9"/>
  <c r="P4433" i="9"/>
  <c r="O4433" i="9"/>
  <c r="N4433" i="9"/>
  <c r="M4433" i="9"/>
  <c r="L4433" i="9"/>
  <c r="K4433" i="9"/>
  <c r="J4433" i="9"/>
  <c r="I4433" i="9"/>
  <c r="H4433" i="9"/>
  <c r="AF4432" i="9"/>
  <c r="Y4432" i="9"/>
  <c r="U4432" i="9"/>
  <c r="P4432" i="9"/>
  <c r="O4432" i="9"/>
  <c r="N4432" i="9"/>
  <c r="M4432" i="9"/>
  <c r="L4432" i="9"/>
  <c r="K4432" i="9"/>
  <c r="J4432" i="9"/>
  <c r="I4432" i="9"/>
  <c r="H4432" i="9"/>
  <c r="AF4431" i="9"/>
  <c r="Y4431" i="9"/>
  <c r="U4431" i="9"/>
  <c r="P4431" i="9"/>
  <c r="O4431" i="9"/>
  <c r="N4431" i="9"/>
  <c r="M4431" i="9"/>
  <c r="L4431" i="9"/>
  <c r="K4431" i="9"/>
  <c r="J4431" i="9"/>
  <c r="I4431" i="9"/>
  <c r="H4431" i="9"/>
  <c r="AF4430" i="9"/>
  <c r="Y4430" i="9"/>
  <c r="U4430" i="9"/>
  <c r="P4430" i="9"/>
  <c r="O4430" i="9"/>
  <c r="N4430" i="9"/>
  <c r="M4430" i="9"/>
  <c r="L4430" i="9"/>
  <c r="K4430" i="9"/>
  <c r="J4430" i="9"/>
  <c r="I4430" i="9"/>
  <c r="H4430" i="9"/>
  <c r="AF4429" i="9"/>
  <c r="Y4429" i="9"/>
  <c r="U4429" i="9"/>
  <c r="P4429" i="9"/>
  <c r="O4429" i="9"/>
  <c r="N4429" i="9"/>
  <c r="M4429" i="9"/>
  <c r="L4429" i="9"/>
  <c r="K4429" i="9"/>
  <c r="J4429" i="9"/>
  <c r="I4429" i="9"/>
  <c r="H4429" i="9"/>
  <c r="AF4428" i="9"/>
  <c r="Y4428" i="9"/>
  <c r="U4428" i="9"/>
  <c r="P4428" i="9"/>
  <c r="O4428" i="9"/>
  <c r="N4428" i="9"/>
  <c r="M4428" i="9"/>
  <c r="L4428" i="9"/>
  <c r="K4428" i="9"/>
  <c r="J4428" i="9"/>
  <c r="I4428" i="9"/>
  <c r="H4428" i="9"/>
  <c r="AF4427" i="9"/>
  <c r="Y4427" i="9"/>
  <c r="U4427" i="9"/>
  <c r="P4427" i="9"/>
  <c r="O4427" i="9"/>
  <c r="N4427" i="9"/>
  <c r="M4427" i="9"/>
  <c r="L4427" i="9"/>
  <c r="K4427" i="9"/>
  <c r="J4427" i="9"/>
  <c r="I4427" i="9"/>
  <c r="H4427" i="9"/>
  <c r="AF4426" i="9"/>
  <c r="Y4426" i="9"/>
  <c r="U4426" i="9"/>
  <c r="P4426" i="9"/>
  <c r="O4426" i="9"/>
  <c r="N4426" i="9"/>
  <c r="M4426" i="9"/>
  <c r="L4426" i="9"/>
  <c r="K4426" i="9"/>
  <c r="J4426" i="9"/>
  <c r="I4426" i="9"/>
  <c r="H4426" i="9"/>
  <c r="AF4425" i="9"/>
  <c r="Y4425" i="9"/>
  <c r="U4425" i="9"/>
  <c r="P4425" i="9"/>
  <c r="O4425" i="9"/>
  <c r="N4425" i="9"/>
  <c r="M4425" i="9"/>
  <c r="L4425" i="9"/>
  <c r="K4425" i="9"/>
  <c r="J4425" i="9"/>
  <c r="I4425" i="9"/>
  <c r="H4425" i="9"/>
  <c r="AF4424" i="9"/>
  <c r="Y4424" i="9"/>
  <c r="U4424" i="9"/>
  <c r="P4424" i="9"/>
  <c r="O4424" i="9"/>
  <c r="N4424" i="9"/>
  <c r="M4424" i="9"/>
  <c r="L4424" i="9"/>
  <c r="K4424" i="9"/>
  <c r="J4424" i="9"/>
  <c r="I4424" i="9"/>
  <c r="H4424" i="9"/>
  <c r="AF4423" i="9"/>
  <c r="Y4423" i="9"/>
  <c r="U4423" i="9"/>
  <c r="P4423" i="9"/>
  <c r="O4423" i="9"/>
  <c r="N4423" i="9"/>
  <c r="M4423" i="9"/>
  <c r="L4423" i="9"/>
  <c r="K4423" i="9"/>
  <c r="J4423" i="9"/>
  <c r="I4423" i="9"/>
  <c r="H4423" i="9"/>
  <c r="AF4422" i="9"/>
  <c r="Y4422" i="9"/>
  <c r="U4422" i="9"/>
  <c r="P4422" i="9"/>
  <c r="O4422" i="9"/>
  <c r="N4422" i="9"/>
  <c r="M4422" i="9"/>
  <c r="L4422" i="9"/>
  <c r="K4422" i="9"/>
  <c r="J4422" i="9"/>
  <c r="I4422" i="9"/>
  <c r="H4422" i="9"/>
  <c r="AF4421" i="9"/>
  <c r="Y4421" i="9"/>
  <c r="U4421" i="9"/>
  <c r="P4421" i="9"/>
  <c r="O4421" i="9"/>
  <c r="N4421" i="9"/>
  <c r="M4421" i="9"/>
  <c r="L4421" i="9"/>
  <c r="K4421" i="9"/>
  <c r="J4421" i="9"/>
  <c r="I4421" i="9"/>
  <c r="H4421" i="9"/>
  <c r="AF4420" i="9"/>
  <c r="Y4420" i="9"/>
  <c r="U4420" i="9"/>
  <c r="P4420" i="9"/>
  <c r="O4420" i="9"/>
  <c r="N4420" i="9"/>
  <c r="M4420" i="9"/>
  <c r="L4420" i="9"/>
  <c r="K4420" i="9"/>
  <c r="J4420" i="9"/>
  <c r="I4420" i="9"/>
  <c r="H4420" i="9"/>
  <c r="AF4419" i="9"/>
  <c r="Y4419" i="9"/>
  <c r="U4419" i="9"/>
  <c r="P4419" i="9"/>
  <c r="O4419" i="9"/>
  <c r="N4419" i="9"/>
  <c r="M4419" i="9"/>
  <c r="L4419" i="9"/>
  <c r="K4419" i="9"/>
  <c r="J4419" i="9"/>
  <c r="I4419" i="9"/>
  <c r="H4419" i="9"/>
  <c r="AF4418" i="9"/>
  <c r="Y4418" i="9"/>
  <c r="U4418" i="9"/>
  <c r="P4418" i="9"/>
  <c r="O4418" i="9"/>
  <c r="N4418" i="9"/>
  <c r="M4418" i="9"/>
  <c r="L4418" i="9"/>
  <c r="K4418" i="9"/>
  <c r="J4418" i="9"/>
  <c r="I4418" i="9"/>
  <c r="H4418" i="9"/>
  <c r="AF4417" i="9"/>
  <c r="Y4417" i="9"/>
  <c r="U4417" i="9"/>
  <c r="P4417" i="9"/>
  <c r="O4417" i="9"/>
  <c r="N4417" i="9"/>
  <c r="M4417" i="9"/>
  <c r="L4417" i="9"/>
  <c r="K4417" i="9"/>
  <c r="J4417" i="9"/>
  <c r="I4417" i="9"/>
  <c r="H4417" i="9"/>
  <c r="AF4416" i="9"/>
  <c r="Y4416" i="9"/>
  <c r="U4416" i="9"/>
  <c r="P4416" i="9"/>
  <c r="O4416" i="9"/>
  <c r="N4416" i="9"/>
  <c r="M4416" i="9"/>
  <c r="L4416" i="9"/>
  <c r="K4416" i="9"/>
  <c r="J4416" i="9"/>
  <c r="I4416" i="9"/>
  <c r="H4416" i="9"/>
  <c r="AF4415" i="9"/>
  <c r="Y4415" i="9"/>
  <c r="U4415" i="9"/>
  <c r="P4415" i="9"/>
  <c r="O4415" i="9"/>
  <c r="N4415" i="9"/>
  <c r="M4415" i="9"/>
  <c r="L4415" i="9"/>
  <c r="K4415" i="9"/>
  <c r="J4415" i="9"/>
  <c r="I4415" i="9"/>
  <c r="H4415" i="9"/>
  <c r="AF4414" i="9"/>
  <c r="Y4414" i="9"/>
  <c r="U4414" i="9"/>
  <c r="P4414" i="9"/>
  <c r="O4414" i="9"/>
  <c r="N4414" i="9"/>
  <c r="M4414" i="9"/>
  <c r="L4414" i="9"/>
  <c r="K4414" i="9"/>
  <c r="J4414" i="9"/>
  <c r="I4414" i="9"/>
  <c r="H4414" i="9"/>
  <c r="AF4413" i="9"/>
  <c r="Y4413" i="9"/>
  <c r="U4413" i="9"/>
  <c r="P4413" i="9"/>
  <c r="O4413" i="9"/>
  <c r="N4413" i="9"/>
  <c r="M4413" i="9"/>
  <c r="L4413" i="9"/>
  <c r="K4413" i="9"/>
  <c r="J4413" i="9"/>
  <c r="I4413" i="9"/>
  <c r="H4413" i="9"/>
  <c r="AF4412" i="9"/>
  <c r="Y4412" i="9"/>
  <c r="U4412" i="9"/>
  <c r="P4412" i="9"/>
  <c r="O4412" i="9"/>
  <c r="N4412" i="9"/>
  <c r="M4412" i="9"/>
  <c r="L4412" i="9"/>
  <c r="K4412" i="9"/>
  <c r="J4412" i="9"/>
  <c r="I4412" i="9"/>
  <c r="H4412" i="9"/>
  <c r="AF4411" i="9"/>
  <c r="Y4411" i="9"/>
  <c r="U4411" i="9"/>
  <c r="P4411" i="9"/>
  <c r="O4411" i="9"/>
  <c r="N4411" i="9"/>
  <c r="M4411" i="9"/>
  <c r="L4411" i="9"/>
  <c r="K4411" i="9"/>
  <c r="J4411" i="9"/>
  <c r="I4411" i="9"/>
  <c r="H4411" i="9"/>
  <c r="AF4410" i="9"/>
  <c r="Y4410" i="9"/>
  <c r="U4410" i="9"/>
  <c r="P4410" i="9"/>
  <c r="O4410" i="9"/>
  <c r="N4410" i="9"/>
  <c r="M4410" i="9"/>
  <c r="L4410" i="9"/>
  <c r="K4410" i="9"/>
  <c r="J4410" i="9"/>
  <c r="I4410" i="9"/>
  <c r="H4410" i="9"/>
  <c r="AF4409" i="9"/>
  <c r="Y4409" i="9"/>
  <c r="U4409" i="9"/>
  <c r="P4409" i="9"/>
  <c r="O4409" i="9"/>
  <c r="N4409" i="9"/>
  <c r="M4409" i="9"/>
  <c r="L4409" i="9"/>
  <c r="K4409" i="9"/>
  <c r="J4409" i="9"/>
  <c r="I4409" i="9"/>
  <c r="H4409" i="9"/>
  <c r="AF4408" i="9"/>
  <c r="Y4408" i="9"/>
  <c r="U4408" i="9"/>
  <c r="P4408" i="9"/>
  <c r="O4408" i="9"/>
  <c r="N4408" i="9"/>
  <c r="M4408" i="9"/>
  <c r="L4408" i="9"/>
  <c r="K4408" i="9"/>
  <c r="J4408" i="9"/>
  <c r="I4408" i="9"/>
  <c r="H4408" i="9"/>
  <c r="AF4407" i="9"/>
  <c r="Y4407" i="9"/>
  <c r="U4407" i="9"/>
  <c r="P4407" i="9"/>
  <c r="O4407" i="9"/>
  <c r="N4407" i="9"/>
  <c r="M4407" i="9"/>
  <c r="L4407" i="9"/>
  <c r="K4407" i="9"/>
  <c r="J4407" i="9"/>
  <c r="I4407" i="9"/>
  <c r="H4407" i="9"/>
  <c r="AF4406" i="9"/>
  <c r="Y4406" i="9"/>
  <c r="U4406" i="9"/>
  <c r="P4406" i="9"/>
  <c r="O4406" i="9"/>
  <c r="N4406" i="9"/>
  <c r="M4406" i="9"/>
  <c r="L4406" i="9"/>
  <c r="K4406" i="9"/>
  <c r="J4406" i="9"/>
  <c r="I4406" i="9"/>
  <c r="H4406" i="9"/>
  <c r="AF4405" i="9"/>
  <c r="Y4405" i="9"/>
  <c r="U4405" i="9"/>
  <c r="P4405" i="9"/>
  <c r="O4405" i="9"/>
  <c r="N4405" i="9"/>
  <c r="M4405" i="9"/>
  <c r="L4405" i="9"/>
  <c r="K4405" i="9"/>
  <c r="J4405" i="9"/>
  <c r="I4405" i="9"/>
  <c r="H4405" i="9"/>
  <c r="AF4404" i="9"/>
  <c r="Y4404" i="9"/>
  <c r="U4404" i="9"/>
  <c r="P4404" i="9"/>
  <c r="O4404" i="9"/>
  <c r="N4404" i="9"/>
  <c r="M4404" i="9"/>
  <c r="L4404" i="9"/>
  <c r="K4404" i="9"/>
  <c r="J4404" i="9"/>
  <c r="I4404" i="9"/>
  <c r="H4404" i="9"/>
  <c r="AF4403" i="9"/>
  <c r="Y4403" i="9"/>
  <c r="U4403" i="9"/>
  <c r="P4403" i="9"/>
  <c r="O4403" i="9"/>
  <c r="N4403" i="9"/>
  <c r="M4403" i="9"/>
  <c r="L4403" i="9"/>
  <c r="K4403" i="9"/>
  <c r="J4403" i="9"/>
  <c r="I4403" i="9"/>
  <c r="H4403" i="9"/>
  <c r="AF4402" i="9"/>
  <c r="Y4402" i="9"/>
  <c r="U4402" i="9"/>
  <c r="P4402" i="9"/>
  <c r="O4402" i="9"/>
  <c r="N4402" i="9"/>
  <c r="M4402" i="9"/>
  <c r="L4402" i="9"/>
  <c r="K4402" i="9"/>
  <c r="J4402" i="9"/>
  <c r="I4402" i="9"/>
  <c r="H4402" i="9"/>
  <c r="AF4401" i="9"/>
  <c r="Y4401" i="9"/>
  <c r="U4401" i="9"/>
  <c r="P4401" i="9"/>
  <c r="O4401" i="9"/>
  <c r="N4401" i="9"/>
  <c r="M4401" i="9"/>
  <c r="L4401" i="9"/>
  <c r="K4401" i="9"/>
  <c r="J4401" i="9"/>
  <c r="I4401" i="9"/>
  <c r="H4401" i="9"/>
  <c r="AF4400" i="9"/>
  <c r="Y4400" i="9"/>
  <c r="U4400" i="9"/>
  <c r="P4400" i="9"/>
  <c r="O4400" i="9"/>
  <c r="N4400" i="9"/>
  <c r="M4400" i="9"/>
  <c r="L4400" i="9"/>
  <c r="K4400" i="9"/>
  <c r="J4400" i="9"/>
  <c r="I4400" i="9"/>
  <c r="H4400" i="9"/>
  <c r="AF4399" i="9"/>
  <c r="Y4399" i="9"/>
  <c r="U4399" i="9"/>
  <c r="P4399" i="9"/>
  <c r="O4399" i="9"/>
  <c r="N4399" i="9"/>
  <c r="M4399" i="9"/>
  <c r="L4399" i="9"/>
  <c r="K4399" i="9"/>
  <c r="J4399" i="9"/>
  <c r="I4399" i="9"/>
  <c r="H4399" i="9"/>
  <c r="AF4398" i="9"/>
  <c r="Y4398" i="9"/>
  <c r="U4398" i="9"/>
  <c r="P4398" i="9"/>
  <c r="O4398" i="9"/>
  <c r="N4398" i="9"/>
  <c r="M4398" i="9"/>
  <c r="L4398" i="9"/>
  <c r="K4398" i="9"/>
  <c r="J4398" i="9"/>
  <c r="I4398" i="9"/>
  <c r="H4398" i="9"/>
  <c r="AF4397" i="9"/>
  <c r="Y4397" i="9"/>
  <c r="U4397" i="9"/>
  <c r="P4397" i="9"/>
  <c r="O4397" i="9"/>
  <c r="N4397" i="9"/>
  <c r="M4397" i="9"/>
  <c r="L4397" i="9"/>
  <c r="K4397" i="9"/>
  <c r="J4397" i="9"/>
  <c r="I4397" i="9"/>
  <c r="H4397" i="9"/>
  <c r="AF4396" i="9"/>
  <c r="Y4396" i="9"/>
  <c r="U4396" i="9"/>
  <c r="P4396" i="9"/>
  <c r="O4396" i="9"/>
  <c r="N4396" i="9"/>
  <c r="M4396" i="9"/>
  <c r="L4396" i="9"/>
  <c r="K4396" i="9"/>
  <c r="J4396" i="9"/>
  <c r="I4396" i="9"/>
  <c r="H4396" i="9"/>
  <c r="AF4395" i="9"/>
  <c r="Y4395" i="9"/>
  <c r="U4395" i="9"/>
  <c r="P4395" i="9"/>
  <c r="O4395" i="9"/>
  <c r="N4395" i="9"/>
  <c r="M4395" i="9"/>
  <c r="L4395" i="9"/>
  <c r="K4395" i="9"/>
  <c r="J4395" i="9"/>
  <c r="I4395" i="9"/>
  <c r="H4395" i="9"/>
  <c r="AF4394" i="9"/>
  <c r="Y4394" i="9"/>
  <c r="U4394" i="9"/>
  <c r="P4394" i="9"/>
  <c r="O4394" i="9"/>
  <c r="N4394" i="9"/>
  <c r="M4394" i="9"/>
  <c r="L4394" i="9"/>
  <c r="K4394" i="9"/>
  <c r="J4394" i="9"/>
  <c r="I4394" i="9"/>
  <c r="H4394" i="9"/>
  <c r="AF4393" i="9"/>
  <c r="Y4393" i="9"/>
  <c r="U4393" i="9"/>
  <c r="P4393" i="9"/>
  <c r="O4393" i="9"/>
  <c r="N4393" i="9"/>
  <c r="M4393" i="9"/>
  <c r="L4393" i="9"/>
  <c r="K4393" i="9"/>
  <c r="J4393" i="9"/>
  <c r="I4393" i="9"/>
  <c r="H4393" i="9"/>
  <c r="AF4392" i="9"/>
  <c r="Y4392" i="9"/>
  <c r="U4392" i="9"/>
  <c r="P4392" i="9"/>
  <c r="O4392" i="9"/>
  <c r="N4392" i="9"/>
  <c r="M4392" i="9"/>
  <c r="L4392" i="9"/>
  <c r="K4392" i="9"/>
  <c r="J4392" i="9"/>
  <c r="I4392" i="9"/>
  <c r="H4392" i="9"/>
  <c r="AF4391" i="9"/>
  <c r="Y4391" i="9"/>
  <c r="U4391" i="9"/>
  <c r="P4391" i="9"/>
  <c r="O4391" i="9"/>
  <c r="N4391" i="9"/>
  <c r="M4391" i="9"/>
  <c r="L4391" i="9"/>
  <c r="K4391" i="9"/>
  <c r="J4391" i="9"/>
  <c r="I4391" i="9"/>
  <c r="H4391" i="9"/>
  <c r="AF4390" i="9"/>
  <c r="Y4390" i="9"/>
  <c r="U4390" i="9"/>
  <c r="P4390" i="9"/>
  <c r="O4390" i="9"/>
  <c r="N4390" i="9"/>
  <c r="M4390" i="9"/>
  <c r="L4390" i="9"/>
  <c r="K4390" i="9"/>
  <c r="J4390" i="9"/>
  <c r="I4390" i="9"/>
  <c r="H4390" i="9"/>
  <c r="AF4389" i="9"/>
  <c r="Y4389" i="9"/>
  <c r="U4389" i="9"/>
  <c r="P4389" i="9"/>
  <c r="O4389" i="9"/>
  <c r="N4389" i="9"/>
  <c r="M4389" i="9"/>
  <c r="L4389" i="9"/>
  <c r="K4389" i="9"/>
  <c r="J4389" i="9"/>
  <c r="I4389" i="9"/>
  <c r="H4389" i="9"/>
  <c r="AF4388" i="9"/>
  <c r="Y4388" i="9"/>
  <c r="U4388" i="9"/>
  <c r="P4388" i="9"/>
  <c r="O4388" i="9"/>
  <c r="N4388" i="9"/>
  <c r="M4388" i="9"/>
  <c r="L4388" i="9"/>
  <c r="K4388" i="9"/>
  <c r="J4388" i="9"/>
  <c r="I4388" i="9"/>
  <c r="H4388" i="9"/>
  <c r="AF4387" i="9"/>
  <c r="Y4387" i="9"/>
  <c r="U4387" i="9"/>
  <c r="P4387" i="9"/>
  <c r="O4387" i="9"/>
  <c r="N4387" i="9"/>
  <c r="M4387" i="9"/>
  <c r="L4387" i="9"/>
  <c r="K4387" i="9"/>
  <c r="J4387" i="9"/>
  <c r="I4387" i="9"/>
  <c r="H4387" i="9"/>
  <c r="AF4386" i="9"/>
  <c r="Y4386" i="9"/>
  <c r="U4386" i="9"/>
  <c r="P4386" i="9"/>
  <c r="O4386" i="9"/>
  <c r="N4386" i="9"/>
  <c r="M4386" i="9"/>
  <c r="L4386" i="9"/>
  <c r="K4386" i="9"/>
  <c r="J4386" i="9"/>
  <c r="I4386" i="9"/>
  <c r="H4386" i="9"/>
  <c r="AF4385" i="9"/>
  <c r="Y4385" i="9"/>
  <c r="U4385" i="9"/>
  <c r="P4385" i="9"/>
  <c r="O4385" i="9"/>
  <c r="N4385" i="9"/>
  <c r="M4385" i="9"/>
  <c r="L4385" i="9"/>
  <c r="K4385" i="9"/>
  <c r="J4385" i="9"/>
  <c r="I4385" i="9"/>
  <c r="H4385" i="9"/>
  <c r="AF4384" i="9"/>
  <c r="Y4384" i="9"/>
  <c r="U4384" i="9"/>
  <c r="P4384" i="9"/>
  <c r="O4384" i="9"/>
  <c r="N4384" i="9"/>
  <c r="M4384" i="9"/>
  <c r="L4384" i="9"/>
  <c r="K4384" i="9"/>
  <c r="J4384" i="9"/>
  <c r="I4384" i="9"/>
  <c r="H4384" i="9"/>
  <c r="AF4383" i="9"/>
  <c r="Y4383" i="9"/>
  <c r="U4383" i="9"/>
  <c r="P4383" i="9"/>
  <c r="O4383" i="9"/>
  <c r="N4383" i="9"/>
  <c r="M4383" i="9"/>
  <c r="L4383" i="9"/>
  <c r="K4383" i="9"/>
  <c r="J4383" i="9"/>
  <c r="I4383" i="9"/>
  <c r="H4383" i="9"/>
  <c r="AF4382" i="9"/>
  <c r="Y4382" i="9"/>
  <c r="U4382" i="9"/>
  <c r="P4382" i="9"/>
  <c r="O4382" i="9"/>
  <c r="N4382" i="9"/>
  <c r="M4382" i="9"/>
  <c r="L4382" i="9"/>
  <c r="K4382" i="9"/>
  <c r="J4382" i="9"/>
  <c r="I4382" i="9"/>
  <c r="H4382" i="9"/>
  <c r="AF4381" i="9"/>
  <c r="Y4381" i="9"/>
  <c r="U4381" i="9"/>
  <c r="P4381" i="9"/>
  <c r="O4381" i="9"/>
  <c r="N4381" i="9"/>
  <c r="M4381" i="9"/>
  <c r="L4381" i="9"/>
  <c r="K4381" i="9"/>
  <c r="J4381" i="9"/>
  <c r="I4381" i="9"/>
  <c r="H4381" i="9"/>
  <c r="AF4380" i="9"/>
  <c r="Y4380" i="9"/>
  <c r="U4380" i="9"/>
  <c r="P4380" i="9"/>
  <c r="O4380" i="9"/>
  <c r="N4380" i="9"/>
  <c r="M4380" i="9"/>
  <c r="L4380" i="9"/>
  <c r="K4380" i="9"/>
  <c r="J4380" i="9"/>
  <c r="I4380" i="9"/>
  <c r="H4380" i="9"/>
  <c r="AF4379" i="9"/>
  <c r="Y4379" i="9"/>
  <c r="U4379" i="9"/>
  <c r="P4379" i="9"/>
  <c r="O4379" i="9"/>
  <c r="N4379" i="9"/>
  <c r="M4379" i="9"/>
  <c r="L4379" i="9"/>
  <c r="K4379" i="9"/>
  <c r="J4379" i="9"/>
  <c r="I4379" i="9"/>
  <c r="H4379" i="9"/>
  <c r="AF4378" i="9"/>
  <c r="Y4378" i="9"/>
  <c r="U4378" i="9"/>
  <c r="P4378" i="9"/>
  <c r="O4378" i="9"/>
  <c r="N4378" i="9"/>
  <c r="M4378" i="9"/>
  <c r="L4378" i="9"/>
  <c r="K4378" i="9"/>
  <c r="J4378" i="9"/>
  <c r="I4378" i="9"/>
  <c r="H4378" i="9"/>
  <c r="AF4377" i="9"/>
  <c r="Y4377" i="9"/>
  <c r="U4377" i="9"/>
  <c r="P4377" i="9"/>
  <c r="O4377" i="9"/>
  <c r="N4377" i="9"/>
  <c r="M4377" i="9"/>
  <c r="L4377" i="9"/>
  <c r="K4377" i="9"/>
  <c r="J4377" i="9"/>
  <c r="I4377" i="9"/>
  <c r="H4377" i="9"/>
  <c r="AF4376" i="9"/>
  <c r="Y4376" i="9"/>
  <c r="U4376" i="9"/>
  <c r="P4376" i="9"/>
  <c r="O4376" i="9"/>
  <c r="N4376" i="9"/>
  <c r="M4376" i="9"/>
  <c r="L4376" i="9"/>
  <c r="K4376" i="9"/>
  <c r="J4376" i="9"/>
  <c r="I4376" i="9"/>
  <c r="H4376" i="9"/>
  <c r="AF4375" i="9"/>
  <c r="Y4375" i="9"/>
  <c r="U4375" i="9"/>
  <c r="P4375" i="9"/>
  <c r="O4375" i="9"/>
  <c r="N4375" i="9"/>
  <c r="M4375" i="9"/>
  <c r="L4375" i="9"/>
  <c r="K4375" i="9"/>
  <c r="J4375" i="9"/>
  <c r="I4375" i="9"/>
  <c r="H4375" i="9"/>
  <c r="AF4374" i="9"/>
  <c r="Y4374" i="9"/>
  <c r="U4374" i="9"/>
  <c r="P4374" i="9"/>
  <c r="O4374" i="9"/>
  <c r="N4374" i="9"/>
  <c r="M4374" i="9"/>
  <c r="L4374" i="9"/>
  <c r="K4374" i="9"/>
  <c r="J4374" i="9"/>
  <c r="I4374" i="9"/>
  <c r="H4374" i="9"/>
  <c r="AF4373" i="9"/>
  <c r="Y4373" i="9"/>
  <c r="U4373" i="9"/>
  <c r="P4373" i="9"/>
  <c r="O4373" i="9"/>
  <c r="N4373" i="9"/>
  <c r="M4373" i="9"/>
  <c r="L4373" i="9"/>
  <c r="K4373" i="9"/>
  <c r="J4373" i="9"/>
  <c r="I4373" i="9"/>
  <c r="H4373" i="9"/>
  <c r="AF4372" i="9"/>
  <c r="Y4372" i="9"/>
  <c r="U4372" i="9"/>
  <c r="P4372" i="9"/>
  <c r="O4372" i="9"/>
  <c r="N4372" i="9"/>
  <c r="M4372" i="9"/>
  <c r="L4372" i="9"/>
  <c r="K4372" i="9"/>
  <c r="J4372" i="9"/>
  <c r="I4372" i="9"/>
  <c r="H4372" i="9"/>
  <c r="AF4371" i="9"/>
  <c r="Y4371" i="9"/>
  <c r="U4371" i="9"/>
  <c r="P4371" i="9"/>
  <c r="O4371" i="9"/>
  <c r="N4371" i="9"/>
  <c r="M4371" i="9"/>
  <c r="L4371" i="9"/>
  <c r="K4371" i="9"/>
  <c r="J4371" i="9"/>
  <c r="I4371" i="9"/>
  <c r="H4371" i="9"/>
  <c r="AF4370" i="9"/>
  <c r="Y4370" i="9"/>
  <c r="U4370" i="9"/>
  <c r="P4370" i="9"/>
  <c r="O4370" i="9"/>
  <c r="N4370" i="9"/>
  <c r="M4370" i="9"/>
  <c r="L4370" i="9"/>
  <c r="K4370" i="9"/>
  <c r="J4370" i="9"/>
  <c r="I4370" i="9"/>
  <c r="H4370" i="9"/>
  <c r="AF4369" i="9"/>
  <c r="Y4369" i="9"/>
  <c r="U4369" i="9"/>
  <c r="P4369" i="9"/>
  <c r="O4369" i="9"/>
  <c r="N4369" i="9"/>
  <c r="M4369" i="9"/>
  <c r="L4369" i="9"/>
  <c r="K4369" i="9"/>
  <c r="J4369" i="9"/>
  <c r="I4369" i="9"/>
  <c r="H4369" i="9"/>
  <c r="AF4368" i="9"/>
  <c r="Y4368" i="9"/>
  <c r="U4368" i="9"/>
  <c r="P4368" i="9"/>
  <c r="O4368" i="9"/>
  <c r="N4368" i="9"/>
  <c r="M4368" i="9"/>
  <c r="L4368" i="9"/>
  <c r="K4368" i="9"/>
  <c r="J4368" i="9"/>
  <c r="I4368" i="9"/>
  <c r="H4368" i="9"/>
  <c r="AF4367" i="9"/>
  <c r="Y4367" i="9"/>
  <c r="U4367" i="9"/>
  <c r="P4367" i="9"/>
  <c r="O4367" i="9"/>
  <c r="N4367" i="9"/>
  <c r="M4367" i="9"/>
  <c r="L4367" i="9"/>
  <c r="K4367" i="9"/>
  <c r="J4367" i="9"/>
  <c r="I4367" i="9"/>
  <c r="H4367" i="9"/>
  <c r="AF4366" i="9"/>
  <c r="Y4366" i="9"/>
  <c r="U4366" i="9"/>
  <c r="P4366" i="9"/>
  <c r="O4366" i="9"/>
  <c r="N4366" i="9"/>
  <c r="M4366" i="9"/>
  <c r="L4366" i="9"/>
  <c r="K4366" i="9"/>
  <c r="J4366" i="9"/>
  <c r="I4366" i="9"/>
  <c r="H4366" i="9"/>
  <c r="AF4365" i="9"/>
  <c r="Y4365" i="9"/>
  <c r="U4365" i="9"/>
  <c r="P4365" i="9"/>
  <c r="O4365" i="9"/>
  <c r="N4365" i="9"/>
  <c r="M4365" i="9"/>
  <c r="L4365" i="9"/>
  <c r="K4365" i="9"/>
  <c r="J4365" i="9"/>
  <c r="I4365" i="9"/>
  <c r="H4365" i="9"/>
  <c r="AF4364" i="9"/>
  <c r="Y4364" i="9"/>
  <c r="U4364" i="9"/>
  <c r="P4364" i="9"/>
  <c r="O4364" i="9"/>
  <c r="N4364" i="9"/>
  <c r="M4364" i="9"/>
  <c r="L4364" i="9"/>
  <c r="K4364" i="9"/>
  <c r="J4364" i="9"/>
  <c r="I4364" i="9"/>
  <c r="H4364" i="9"/>
  <c r="AF4363" i="9"/>
  <c r="Y4363" i="9"/>
  <c r="U4363" i="9"/>
  <c r="P4363" i="9"/>
  <c r="O4363" i="9"/>
  <c r="N4363" i="9"/>
  <c r="M4363" i="9"/>
  <c r="L4363" i="9"/>
  <c r="K4363" i="9"/>
  <c r="J4363" i="9"/>
  <c r="I4363" i="9"/>
  <c r="H4363" i="9"/>
  <c r="AF4362" i="9"/>
  <c r="Y4362" i="9"/>
  <c r="U4362" i="9"/>
  <c r="P4362" i="9"/>
  <c r="O4362" i="9"/>
  <c r="N4362" i="9"/>
  <c r="M4362" i="9"/>
  <c r="L4362" i="9"/>
  <c r="K4362" i="9"/>
  <c r="J4362" i="9"/>
  <c r="I4362" i="9"/>
  <c r="H4362" i="9"/>
  <c r="AF4361" i="9"/>
  <c r="Y4361" i="9"/>
  <c r="U4361" i="9"/>
  <c r="P4361" i="9"/>
  <c r="O4361" i="9"/>
  <c r="N4361" i="9"/>
  <c r="M4361" i="9"/>
  <c r="L4361" i="9"/>
  <c r="K4361" i="9"/>
  <c r="J4361" i="9"/>
  <c r="I4361" i="9"/>
  <c r="H4361" i="9"/>
  <c r="AF4360" i="9"/>
  <c r="Y4360" i="9"/>
  <c r="U4360" i="9"/>
  <c r="P4360" i="9"/>
  <c r="O4360" i="9"/>
  <c r="N4360" i="9"/>
  <c r="M4360" i="9"/>
  <c r="L4360" i="9"/>
  <c r="K4360" i="9"/>
  <c r="J4360" i="9"/>
  <c r="I4360" i="9"/>
  <c r="H4360" i="9"/>
  <c r="AF4359" i="9"/>
  <c r="Y4359" i="9"/>
  <c r="U4359" i="9"/>
  <c r="P4359" i="9"/>
  <c r="O4359" i="9"/>
  <c r="N4359" i="9"/>
  <c r="M4359" i="9"/>
  <c r="L4359" i="9"/>
  <c r="K4359" i="9"/>
  <c r="J4359" i="9"/>
  <c r="I4359" i="9"/>
  <c r="H4359" i="9"/>
  <c r="AF4358" i="9"/>
  <c r="Y4358" i="9"/>
  <c r="U4358" i="9"/>
  <c r="P4358" i="9"/>
  <c r="O4358" i="9"/>
  <c r="N4358" i="9"/>
  <c r="M4358" i="9"/>
  <c r="L4358" i="9"/>
  <c r="K4358" i="9"/>
  <c r="J4358" i="9"/>
  <c r="I4358" i="9"/>
  <c r="H4358" i="9"/>
  <c r="AF4357" i="9"/>
  <c r="Y4357" i="9"/>
  <c r="U4357" i="9"/>
  <c r="P4357" i="9"/>
  <c r="O4357" i="9"/>
  <c r="N4357" i="9"/>
  <c r="M4357" i="9"/>
  <c r="L4357" i="9"/>
  <c r="K4357" i="9"/>
  <c r="J4357" i="9"/>
  <c r="I4357" i="9"/>
  <c r="H4357" i="9"/>
  <c r="AF4356" i="9"/>
  <c r="Y4356" i="9"/>
  <c r="U4356" i="9"/>
  <c r="P4356" i="9"/>
  <c r="O4356" i="9"/>
  <c r="N4356" i="9"/>
  <c r="M4356" i="9"/>
  <c r="L4356" i="9"/>
  <c r="K4356" i="9"/>
  <c r="J4356" i="9"/>
  <c r="I4356" i="9"/>
  <c r="H4356" i="9"/>
  <c r="AF4355" i="9"/>
  <c r="Y4355" i="9"/>
  <c r="U4355" i="9"/>
  <c r="P4355" i="9"/>
  <c r="O4355" i="9"/>
  <c r="N4355" i="9"/>
  <c r="M4355" i="9"/>
  <c r="L4355" i="9"/>
  <c r="K4355" i="9"/>
  <c r="J4355" i="9"/>
  <c r="I4355" i="9"/>
  <c r="H4355" i="9"/>
  <c r="AF4354" i="9"/>
  <c r="Y4354" i="9"/>
  <c r="U4354" i="9"/>
  <c r="P4354" i="9"/>
  <c r="O4354" i="9"/>
  <c r="N4354" i="9"/>
  <c r="M4354" i="9"/>
  <c r="L4354" i="9"/>
  <c r="K4354" i="9"/>
  <c r="J4354" i="9"/>
  <c r="I4354" i="9"/>
  <c r="H4354" i="9"/>
  <c r="AF4353" i="9"/>
  <c r="Y4353" i="9"/>
  <c r="U4353" i="9"/>
  <c r="P4353" i="9"/>
  <c r="O4353" i="9"/>
  <c r="N4353" i="9"/>
  <c r="M4353" i="9"/>
  <c r="L4353" i="9"/>
  <c r="K4353" i="9"/>
  <c r="J4353" i="9"/>
  <c r="I4353" i="9"/>
  <c r="H4353" i="9"/>
  <c r="AF4352" i="9"/>
  <c r="Y4352" i="9"/>
  <c r="U4352" i="9"/>
  <c r="P4352" i="9"/>
  <c r="O4352" i="9"/>
  <c r="N4352" i="9"/>
  <c r="M4352" i="9"/>
  <c r="L4352" i="9"/>
  <c r="K4352" i="9"/>
  <c r="J4352" i="9"/>
  <c r="I4352" i="9"/>
  <c r="H4352" i="9"/>
  <c r="AF4351" i="9"/>
  <c r="Y4351" i="9"/>
  <c r="U4351" i="9"/>
  <c r="P4351" i="9"/>
  <c r="O4351" i="9"/>
  <c r="N4351" i="9"/>
  <c r="M4351" i="9"/>
  <c r="L4351" i="9"/>
  <c r="K4351" i="9"/>
  <c r="J4351" i="9"/>
  <c r="I4351" i="9"/>
  <c r="H4351" i="9"/>
  <c r="AF4350" i="9"/>
  <c r="Y4350" i="9"/>
  <c r="U4350" i="9"/>
  <c r="P4350" i="9"/>
  <c r="O4350" i="9"/>
  <c r="N4350" i="9"/>
  <c r="M4350" i="9"/>
  <c r="L4350" i="9"/>
  <c r="K4350" i="9"/>
  <c r="J4350" i="9"/>
  <c r="I4350" i="9"/>
  <c r="H4350" i="9"/>
  <c r="AF4349" i="9"/>
  <c r="Y4349" i="9"/>
  <c r="U4349" i="9"/>
  <c r="P4349" i="9"/>
  <c r="O4349" i="9"/>
  <c r="N4349" i="9"/>
  <c r="M4349" i="9"/>
  <c r="L4349" i="9"/>
  <c r="K4349" i="9"/>
  <c r="J4349" i="9"/>
  <c r="I4349" i="9"/>
  <c r="H4349" i="9"/>
  <c r="AF4348" i="9"/>
  <c r="Y4348" i="9"/>
  <c r="U4348" i="9"/>
  <c r="P4348" i="9"/>
  <c r="O4348" i="9"/>
  <c r="N4348" i="9"/>
  <c r="M4348" i="9"/>
  <c r="L4348" i="9"/>
  <c r="K4348" i="9"/>
  <c r="J4348" i="9"/>
  <c r="I4348" i="9"/>
  <c r="H4348" i="9"/>
  <c r="AF4347" i="9"/>
  <c r="Y4347" i="9"/>
  <c r="U4347" i="9"/>
  <c r="P4347" i="9"/>
  <c r="O4347" i="9"/>
  <c r="N4347" i="9"/>
  <c r="M4347" i="9"/>
  <c r="L4347" i="9"/>
  <c r="K4347" i="9"/>
  <c r="J4347" i="9"/>
  <c r="I4347" i="9"/>
  <c r="H4347" i="9"/>
  <c r="AF4346" i="9"/>
  <c r="Y4346" i="9"/>
  <c r="U4346" i="9"/>
  <c r="P4346" i="9"/>
  <c r="O4346" i="9"/>
  <c r="N4346" i="9"/>
  <c r="M4346" i="9"/>
  <c r="L4346" i="9"/>
  <c r="K4346" i="9"/>
  <c r="J4346" i="9"/>
  <c r="I4346" i="9"/>
  <c r="H4346" i="9"/>
  <c r="AF4345" i="9"/>
  <c r="Y4345" i="9"/>
  <c r="U4345" i="9"/>
  <c r="P4345" i="9"/>
  <c r="O4345" i="9"/>
  <c r="N4345" i="9"/>
  <c r="M4345" i="9"/>
  <c r="L4345" i="9"/>
  <c r="K4345" i="9"/>
  <c r="J4345" i="9"/>
  <c r="I4345" i="9"/>
  <c r="H4345" i="9"/>
  <c r="AF4344" i="9"/>
  <c r="Y4344" i="9"/>
  <c r="U4344" i="9"/>
  <c r="P4344" i="9"/>
  <c r="O4344" i="9"/>
  <c r="N4344" i="9"/>
  <c r="M4344" i="9"/>
  <c r="L4344" i="9"/>
  <c r="K4344" i="9"/>
  <c r="J4344" i="9"/>
  <c r="I4344" i="9"/>
  <c r="H4344" i="9"/>
  <c r="AF4343" i="9"/>
  <c r="Y4343" i="9"/>
  <c r="U4343" i="9"/>
  <c r="P4343" i="9"/>
  <c r="O4343" i="9"/>
  <c r="N4343" i="9"/>
  <c r="M4343" i="9"/>
  <c r="L4343" i="9"/>
  <c r="K4343" i="9"/>
  <c r="J4343" i="9"/>
  <c r="I4343" i="9"/>
  <c r="H4343" i="9"/>
  <c r="AF4342" i="9"/>
  <c r="Y4342" i="9"/>
  <c r="U4342" i="9"/>
  <c r="P4342" i="9"/>
  <c r="O4342" i="9"/>
  <c r="N4342" i="9"/>
  <c r="M4342" i="9"/>
  <c r="L4342" i="9"/>
  <c r="K4342" i="9"/>
  <c r="J4342" i="9"/>
  <c r="I4342" i="9"/>
  <c r="H4342" i="9"/>
  <c r="AF4341" i="9"/>
  <c r="Y4341" i="9"/>
  <c r="U4341" i="9"/>
  <c r="P4341" i="9"/>
  <c r="O4341" i="9"/>
  <c r="N4341" i="9"/>
  <c r="M4341" i="9"/>
  <c r="L4341" i="9"/>
  <c r="K4341" i="9"/>
  <c r="J4341" i="9"/>
  <c r="I4341" i="9"/>
  <c r="H4341" i="9"/>
  <c r="AF4340" i="9"/>
  <c r="Y4340" i="9"/>
  <c r="U4340" i="9"/>
  <c r="P4340" i="9"/>
  <c r="O4340" i="9"/>
  <c r="N4340" i="9"/>
  <c r="M4340" i="9"/>
  <c r="L4340" i="9"/>
  <c r="K4340" i="9"/>
  <c r="J4340" i="9"/>
  <c r="I4340" i="9"/>
  <c r="H4340" i="9"/>
  <c r="AF4339" i="9"/>
  <c r="Y4339" i="9"/>
  <c r="U4339" i="9"/>
  <c r="P4339" i="9"/>
  <c r="O4339" i="9"/>
  <c r="N4339" i="9"/>
  <c r="M4339" i="9"/>
  <c r="L4339" i="9"/>
  <c r="K4339" i="9"/>
  <c r="J4339" i="9"/>
  <c r="I4339" i="9"/>
  <c r="H4339" i="9"/>
  <c r="AF4338" i="9"/>
  <c r="Y4338" i="9"/>
  <c r="U4338" i="9"/>
  <c r="P4338" i="9"/>
  <c r="O4338" i="9"/>
  <c r="N4338" i="9"/>
  <c r="M4338" i="9"/>
  <c r="L4338" i="9"/>
  <c r="K4338" i="9"/>
  <c r="J4338" i="9"/>
  <c r="I4338" i="9"/>
  <c r="H4338" i="9"/>
  <c r="AF4337" i="9"/>
  <c r="Y4337" i="9"/>
  <c r="U4337" i="9"/>
  <c r="P4337" i="9"/>
  <c r="O4337" i="9"/>
  <c r="N4337" i="9"/>
  <c r="M4337" i="9"/>
  <c r="L4337" i="9"/>
  <c r="K4337" i="9"/>
  <c r="J4337" i="9"/>
  <c r="I4337" i="9"/>
  <c r="H4337" i="9"/>
  <c r="AF4336" i="9"/>
  <c r="Y4336" i="9"/>
  <c r="U4336" i="9"/>
  <c r="P4336" i="9"/>
  <c r="O4336" i="9"/>
  <c r="N4336" i="9"/>
  <c r="M4336" i="9"/>
  <c r="L4336" i="9"/>
  <c r="K4336" i="9"/>
  <c r="J4336" i="9"/>
  <c r="I4336" i="9"/>
  <c r="H4336" i="9"/>
  <c r="AF4335" i="9"/>
  <c r="Y4335" i="9"/>
  <c r="U4335" i="9"/>
  <c r="P4335" i="9"/>
  <c r="O4335" i="9"/>
  <c r="N4335" i="9"/>
  <c r="M4335" i="9"/>
  <c r="L4335" i="9"/>
  <c r="K4335" i="9"/>
  <c r="J4335" i="9"/>
  <c r="I4335" i="9"/>
  <c r="H4335" i="9"/>
  <c r="AF4334" i="9"/>
  <c r="Y4334" i="9"/>
  <c r="U4334" i="9"/>
  <c r="P4334" i="9"/>
  <c r="O4334" i="9"/>
  <c r="N4334" i="9"/>
  <c r="M4334" i="9"/>
  <c r="L4334" i="9"/>
  <c r="K4334" i="9"/>
  <c r="J4334" i="9"/>
  <c r="I4334" i="9"/>
  <c r="H4334" i="9"/>
  <c r="AF4333" i="9"/>
  <c r="Y4333" i="9"/>
  <c r="U4333" i="9"/>
  <c r="P4333" i="9"/>
  <c r="O4333" i="9"/>
  <c r="N4333" i="9"/>
  <c r="M4333" i="9"/>
  <c r="L4333" i="9"/>
  <c r="K4333" i="9"/>
  <c r="J4333" i="9"/>
  <c r="I4333" i="9"/>
  <c r="H4333" i="9"/>
  <c r="AF4332" i="9"/>
  <c r="Y4332" i="9"/>
  <c r="U4332" i="9"/>
  <c r="P4332" i="9"/>
  <c r="O4332" i="9"/>
  <c r="N4332" i="9"/>
  <c r="M4332" i="9"/>
  <c r="L4332" i="9"/>
  <c r="K4332" i="9"/>
  <c r="J4332" i="9"/>
  <c r="I4332" i="9"/>
  <c r="H4332" i="9"/>
  <c r="AF4331" i="9"/>
  <c r="Y4331" i="9"/>
  <c r="U4331" i="9"/>
  <c r="P4331" i="9"/>
  <c r="O4331" i="9"/>
  <c r="N4331" i="9"/>
  <c r="M4331" i="9"/>
  <c r="L4331" i="9"/>
  <c r="K4331" i="9"/>
  <c r="J4331" i="9"/>
  <c r="I4331" i="9"/>
  <c r="H4331" i="9"/>
  <c r="AF4330" i="9"/>
  <c r="Y4330" i="9"/>
  <c r="U4330" i="9"/>
  <c r="P4330" i="9"/>
  <c r="O4330" i="9"/>
  <c r="N4330" i="9"/>
  <c r="M4330" i="9"/>
  <c r="L4330" i="9"/>
  <c r="K4330" i="9"/>
  <c r="J4330" i="9"/>
  <c r="I4330" i="9"/>
  <c r="H4330" i="9"/>
  <c r="AF4329" i="9"/>
  <c r="Y4329" i="9"/>
  <c r="U4329" i="9"/>
  <c r="P4329" i="9"/>
  <c r="O4329" i="9"/>
  <c r="N4329" i="9"/>
  <c r="M4329" i="9"/>
  <c r="L4329" i="9"/>
  <c r="K4329" i="9"/>
  <c r="J4329" i="9"/>
  <c r="I4329" i="9"/>
  <c r="H4329" i="9"/>
  <c r="AF4328" i="9"/>
  <c r="Y4328" i="9"/>
  <c r="U4328" i="9"/>
  <c r="P4328" i="9"/>
  <c r="O4328" i="9"/>
  <c r="N4328" i="9"/>
  <c r="M4328" i="9"/>
  <c r="L4328" i="9"/>
  <c r="K4328" i="9"/>
  <c r="J4328" i="9"/>
  <c r="I4328" i="9"/>
  <c r="H4328" i="9"/>
  <c r="AF4327" i="9"/>
  <c r="Y4327" i="9"/>
  <c r="U4327" i="9"/>
  <c r="P4327" i="9"/>
  <c r="O4327" i="9"/>
  <c r="N4327" i="9"/>
  <c r="M4327" i="9"/>
  <c r="L4327" i="9"/>
  <c r="K4327" i="9"/>
  <c r="J4327" i="9"/>
  <c r="I4327" i="9"/>
  <c r="H4327" i="9"/>
  <c r="AF4326" i="9"/>
  <c r="Y4326" i="9"/>
  <c r="U4326" i="9"/>
  <c r="P4326" i="9"/>
  <c r="O4326" i="9"/>
  <c r="N4326" i="9"/>
  <c r="M4326" i="9"/>
  <c r="L4326" i="9"/>
  <c r="K4326" i="9"/>
  <c r="J4326" i="9"/>
  <c r="I4326" i="9"/>
  <c r="H4326" i="9"/>
  <c r="AF4325" i="9"/>
  <c r="Y4325" i="9"/>
  <c r="U4325" i="9"/>
  <c r="P4325" i="9"/>
  <c r="O4325" i="9"/>
  <c r="N4325" i="9"/>
  <c r="M4325" i="9"/>
  <c r="L4325" i="9"/>
  <c r="K4325" i="9"/>
  <c r="J4325" i="9"/>
  <c r="I4325" i="9"/>
  <c r="H4325" i="9"/>
  <c r="AF4324" i="9"/>
  <c r="Y4324" i="9"/>
  <c r="U4324" i="9"/>
  <c r="P4324" i="9"/>
  <c r="O4324" i="9"/>
  <c r="N4324" i="9"/>
  <c r="M4324" i="9"/>
  <c r="L4324" i="9"/>
  <c r="K4324" i="9"/>
  <c r="J4324" i="9"/>
  <c r="I4324" i="9"/>
  <c r="H4324" i="9"/>
  <c r="AF4323" i="9"/>
  <c r="Y4323" i="9"/>
  <c r="U4323" i="9"/>
  <c r="P4323" i="9"/>
  <c r="O4323" i="9"/>
  <c r="N4323" i="9"/>
  <c r="M4323" i="9"/>
  <c r="L4323" i="9"/>
  <c r="K4323" i="9"/>
  <c r="J4323" i="9"/>
  <c r="I4323" i="9"/>
  <c r="H4323" i="9"/>
  <c r="AF4322" i="9"/>
  <c r="Y4322" i="9"/>
  <c r="U4322" i="9"/>
  <c r="P4322" i="9"/>
  <c r="O4322" i="9"/>
  <c r="N4322" i="9"/>
  <c r="M4322" i="9"/>
  <c r="L4322" i="9"/>
  <c r="K4322" i="9"/>
  <c r="J4322" i="9"/>
  <c r="I4322" i="9"/>
  <c r="H4322" i="9"/>
  <c r="AF4321" i="9"/>
  <c r="Y4321" i="9"/>
  <c r="U4321" i="9"/>
  <c r="P4321" i="9"/>
  <c r="O4321" i="9"/>
  <c r="N4321" i="9"/>
  <c r="M4321" i="9"/>
  <c r="L4321" i="9"/>
  <c r="K4321" i="9"/>
  <c r="J4321" i="9"/>
  <c r="I4321" i="9"/>
  <c r="H4321" i="9"/>
  <c r="AF4320" i="9"/>
  <c r="Y4320" i="9"/>
  <c r="U4320" i="9"/>
  <c r="P4320" i="9"/>
  <c r="O4320" i="9"/>
  <c r="N4320" i="9"/>
  <c r="M4320" i="9"/>
  <c r="L4320" i="9"/>
  <c r="K4320" i="9"/>
  <c r="J4320" i="9"/>
  <c r="I4320" i="9"/>
  <c r="H4320" i="9"/>
  <c r="AF4319" i="9"/>
  <c r="Y4319" i="9"/>
  <c r="U4319" i="9"/>
  <c r="P4319" i="9"/>
  <c r="O4319" i="9"/>
  <c r="N4319" i="9"/>
  <c r="M4319" i="9"/>
  <c r="L4319" i="9"/>
  <c r="K4319" i="9"/>
  <c r="J4319" i="9"/>
  <c r="I4319" i="9"/>
  <c r="H4319" i="9"/>
  <c r="AF4318" i="9"/>
  <c r="Y4318" i="9"/>
  <c r="U4318" i="9"/>
  <c r="P4318" i="9"/>
  <c r="O4318" i="9"/>
  <c r="N4318" i="9"/>
  <c r="M4318" i="9"/>
  <c r="L4318" i="9"/>
  <c r="K4318" i="9"/>
  <c r="J4318" i="9"/>
  <c r="I4318" i="9"/>
  <c r="H4318" i="9"/>
  <c r="AF4317" i="9"/>
  <c r="Y4317" i="9"/>
  <c r="U4317" i="9"/>
  <c r="P4317" i="9"/>
  <c r="O4317" i="9"/>
  <c r="N4317" i="9"/>
  <c r="M4317" i="9"/>
  <c r="L4317" i="9"/>
  <c r="K4317" i="9"/>
  <c r="J4317" i="9"/>
  <c r="I4317" i="9"/>
  <c r="H4317" i="9"/>
  <c r="AF4316" i="9"/>
  <c r="Y4316" i="9"/>
  <c r="U4316" i="9"/>
  <c r="P4316" i="9"/>
  <c r="O4316" i="9"/>
  <c r="N4316" i="9"/>
  <c r="M4316" i="9"/>
  <c r="L4316" i="9"/>
  <c r="K4316" i="9"/>
  <c r="J4316" i="9"/>
  <c r="I4316" i="9"/>
  <c r="H4316" i="9"/>
  <c r="AF4315" i="9"/>
  <c r="Y4315" i="9"/>
  <c r="U4315" i="9"/>
  <c r="P4315" i="9"/>
  <c r="O4315" i="9"/>
  <c r="N4315" i="9"/>
  <c r="M4315" i="9"/>
  <c r="L4315" i="9"/>
  <c r="K4315" i="9"/>
  <c r="J4315" i="9"/>
  <c r="I4315" i="9"/>
  <c r="H4315" i="9"/>
  <c r="AF4314" i="9"/>
  <c r="Y4314" i="9"/>
  <c r="U4314" i="9"/>
  <c r="P4314" i="9"/>
  <c r="O4314" i="9"/>
  <c r="N4314" i="9"/>
  <c r="M4314" i="9"/>
  <c r="L4314" i="9"/>
  <c r="K4314" i="9"/>
  <c r="J4314" i="9"/>
  <c r="I4314" i="9"/>
  <c r="H4314" i="9"/>
  <c r="AF4313" i="9"/>
  <c r="Y4313" i="9"/>
  <c r="U4313" i="9"/>
  <c r="P4313" i="9"/>
  <c r="O4313" i="9"/>
  <c r="N4313" i="9"/>
  <c r="M4313" i="9"/>
  <c r="L4313" i="9"/>
  <c r="K4313" i="9"/>
  <c r="J4313" i="9"/>
  <c r="I4313" i="9"/>
  <c r="H4313" i="9"/>
  <c r="AF4312" i="9"/>
  <c r="Y4312" i="9"/>
  <c r="U4312" i="9"/>
  <c r="P4312" i="9"/>
  <c r="O4312" i="9"/>
  <c r="N4312" i="9"/>
  <c r="M4312" i="9"/>
  <c r="L4312" i="9"/>
  <c r="K4312" i="9"/>
  <c r="J4312" i="9"/>
  <c r="I4312" i="9"/>
  <c r="H4312" i="9"/>
  <c r="AF4311" i="9"/>
  <c r="Y4311" i="9"/>
  <c r="U4311" i="9"/>
  <c r="P4311" i="9"/>
  <c r="O4311" i="9"/>
  <c r="N4311" i="9"/>
  <c r="M4311" i="9"/>
  <c r="L4311" i="9"/>
  <c r="K4311" i="9"/>
  <c r="J4311" i="9"/>
  <c r="I4311" i="9"/>
  <c r="H4311" i="9"/>
  <c r="AF4310" i="9"/>
  <c r="Y4310" i="9"/>
  <c r="U4310" i="9"/>
  <c r="P4310" i="9"/>
  <c r="O4310" i="9"/>
  <c r="N4310" i="9"/>
  <c r="M4310" i="9"/>
  <c r="L4310" i="9"/>
  <c r="K4310" i="9"/>
  <c r="J4310" i="9"/>
  <c r="I4310" i="9"/>
  <c r="H4310" i="9"/>
  <c r="AF4309" i="9"/>
  <c r="Y4309" i="9"/>
  <c r="U4309" i="9"/>
  <c r="P4309" i="9"/>
  <c r="O4309" i="9"/>
  <c r="N4309" i="9"/>
  <c r="M4309" i="9"/>
  <c r="L4309" i="9"/>
  <c r="K4309" i="9"/>
  <c r="J4309" i="9"/>
  <c r="I4309" i="9"/>
  <c r="H4309" i="9"/>
  <c r="AF4308" i="9"/>
  <c r="Y4308" i="9"/>
  <c r="U4308" i="9"/>
  <c r="P4308" i="9"/>
  <c r="O4308" i="9"/>
  <c r="N4308" i="9"/>
  <c r="M4308" i="9"/>
  <c r="L4308" i="9"/>
  <c r="K4308" i="9"/>
  <c r="J4308" i="9"/>
  <c r="I4308" i="9"/>
  <c r="H4308" i="9"/>
  <c r="AF4307" i="9"/>
  <c r="Y4307" i="9"/>
  <c r="U4307" i="9"/>
  <c r="P4307" i="9"/>
  <c r="O4307" i="9"/>
  <c r="N4307" i="9"/>
  <c r="M4307" i="9"/>
  <c r="L4307" i="9"/>
  <c r="K4307" i="9"/>
  <c r="J4307" i="9"/>
  <c r="I4307" i="9"/>
  <c r="H4307" i="9"/>
  <c r="AF4306" i="9"/>
  <c r="Y4306" i="9"/>
  <c r="U4306" i="9"/>
  <c r="P4306" i="9"/>
  <c r="O4306" i="9"/>
  <c r="N4306" i="9"/>
  <c r="M4306" i="9"/>
  <c r="L4306" i="9"/>
  <c r="K4306" i="9"/>
  <c r="J4306" i="9"/>
  <c r="I4306" i="9"/>
  <c r="H4306" i="9"/>
  <c r="AF4305" i="9"/>
  <c r="Y4305" i="9"/>
  <c r="U4305" i="9"/>
  <c r="P4305" i="9"/>
  <c r="O4305" i="9"/>
  <c r="N4305" i="9"/>
  <c r="M4305" i="9"/>
  <c r="L4305" i="9"/>
  <c r="K4305" i="9"/>
  <c r="J4305" i="9"/>
  <c r="I4305" i="9"/>
  <c r="H4305" i="9"/>
  <c r="AF4304" i="9"/>
  <c r="Y4304" i="9"/>
  <c r="U4304" i="9"/>
  <c r="P4304" i="9"/>
  <c r="O4304" i="9"/>
  <c r="N4304" i="9"/>
  <c r="M4304" i="9"/>
  <c r="L4304" i="9"/>
  <c r="K4304" i="9"/>
  <c r="J4304" i="9"/>
  <c r="I4304" i="9"/>
  <c r="H4304" i="9"/>
  <c r="AF4303" i="9"/>
  <c r="Y4303" i="9"/>
  <c r="U4303" i="9"/>
  <c r="P4303" i="9"/>
  <c r="O4303" i="9"/>
  <c r="N4303" i="9"/>
  <c r="M4303" i="9"/>
  <c r="L4303" i="9"/>
  <c r="K4303" i="9"/>
  <c r="J4303" i="9"/>
  <c r="I4303" i="9"/>
  <c r="H4303" i="9"/>
  <c r="AF4302" i="9"/>
  <c r="Y4302" i="9"/>
  <c r="U4302" i="9"/>
  <c r="P4302" i="9"/>
  <c r="O4302" i="9"/>
  <c r="N4302" i="9"/>
  <c r="M4302" i="9"/>
  <c r="L4302" i="9"/>
  <c r="K4302" i="9"/>
  <c r="J4302" i="9"/>
  <c r="I4302" i="9"/>
  <c r="H4302" i="9"/>
  <c r="AF4301" i="9"/>
  <c r="Y4301" i="9"/>
  <c r="U4301" i="9"/>
  <c r="P4301" i="9"/>
  <c r="O4301" i="9"/>
  <c r="N4301" i="9"/>
  <c r="M4301" i="9"/>
  <c r="L4301" i="9"/>
  <c r="K4301" i="9"/>
  <c r="J4301" i="9"/>
  <c r="I4301" i="9"/>
  <c r="H4301" i="9"/>
  <c r="AF4300" i="9"/>
  <c r="Y4300" i="9"/>
  <c r="U4300" i="9"/>
  <c r="P4300" i="9"/>
  <c r="O4300" i="9"/>
  <c r="N4300" i="9"/>
  <c r="M4300" i="9"/>
  <c r="L4300" i="9"/>
  <c r="K4300" i="9"/>
  <c r="J4300" i="9"/>
  <c r="I4300" i="9"/>
  <c r="H4300" i="9"/>
  <c r="AF4299" i="9"/>
  <c r="Y4299" i="9"/>
  <c r="U4299" i="9"/>
  <c r="P4299" i="9"/>
  <c r="O4299" i="9"/>
  <c r="N4299" i="9"/>
  <c r="M4299" i="9"/>
  <c r="L4299" i="9"/>
  <c r="K4299" i="9"/>
  <c r="J4299" i="9"/>
  <c r="I4299" i="9"/>
  <c r="H4299" i="9"/>
  <c r="AF4298" i="9"/>
  <c r="Y4298" i="9"/>
  <c r="U4298" i="9"/>
  <c r="P4298" i="9"/>
  <c r="O4298" i="9"/>
  <c r="N4298" i="9"/>
  <c r="M4298" i="9"/>
  <c r="L4298" i="9"/>
  <c r="K4298" i="9"/>
  <c r="J4298" i="9"/>
  <c r="I4298" i="9"/>
  <c r="H4298" i="9"/>
  <c r="AF4297" i="9"/>
  <c r="Y4297" i="9"/>
  <c r="U4297" i="9"/>
  <c r="P4297" i="9"/>
  <c r="O4297" i="9"/>
  <c r="N4297" i="9"/>
  <c r="M4297" i="9"/>
  <c r="L4297" i="9"/>
  <c r="K4297" i="9"/>
  <c r="J4297" i="9"/>
  <c r="I4297" i="9"/>
  <c r="H4297" i="9"/>
  <c r="AF4296" i="9"/>
  <c r="Y4296" i="9"/>
  <c r="U4296" i="9"/>
  <c r="P4296" i="9"/>
  <c r="O4296" i="9"/>
  <c r="N4296" i="9"/>
  <c r="M4296" i="9"/>
  <c r="L4296" i="9"/>
  <c r="K4296" i="9"/>
  <c r="J4296" i="9"/>
  <c r="I4296" i="9"/>
  <c r="H4296" i="9"/>
  <c r="AF4295" i="9"/>
  <c r="Y4295" i="9"/>
  <c r="U4295" i="9"/>
  <c r="P4295" i="9"/>
  <c r="O4295" i="9"/>
  <c r="N4295" i="9"/>
  <c r="M4295" i="9"/>
  <c r="L4295" i="9"/>
  <c r="K4295" i="9"/>
  <c r="J4295" i="9"/>
  <c r="I4295" i="9"/>
  <c r="H4295" i="9"/>
  <c r="AF4294" i="9"/>
  <c r="Y4294" i="9"/>
  <c r="U4294" i="9"/>
  <c r="P4294" i="9"/>
  <c r="O4294" i="9"/>
  <c r="N4294" i="9"/>
  <c r="M4294" i="9"/>
  <c r="L4294" i="9"/>
  <c r="K4294" i="9"/>
  <c r="J4294" i="9"/>
  <c r="I4294" i="9"/>
  <c r="H4294" i="9"/>
  <c r="AF4293" i="9"/>
  <c r="Y4293" i="9"/>
  <c r="U4293" i="9"/>
  <c r="P4293" i="9"/>
  <c r="O4293" i="9"/>
  <c r="N4293" i="9"/>
  <c r="M4293" i="9"/>
  <c r="L4293" i="9"/>
  <c r="K4293" i="9"/>
  <c r="J4293" i="9"/>
  <c r="I4293" i="9"/>
  <c r="H4293" i="9"/>
  <c r="AF4292" i="9"/>
  <c r="Y4292" i="9"/>
  <c r="U4292" i="9"/>
  <c r="P4292" i="9"/>
  <c r="O4292" i="9"/>
  <c r="N4292" i="9"/>
  <c r="M4292" i="9"/>
  <c r="L4292" i="9"/>
  <c r="K4292" i="9"/>
  <c r="J4292" i="9"/>
  <c r="I4292" i="9"/>
  <c r="H4292" i="9"/>
  <c r="AF4291" i="9"/>
  <c r="Y4291" i="9"/>
  <c r="U4291" i="9"/>
  <c r="P4291" i="9"/>
  <c r="O4291" i="9"/>
  <c r="N4291" i="9"/>
  <c r="M4291" i="9"/>
  <c r="L4291" i="9"/>
  <c r="K4291" i="9"/>
  <c r="J4291" i="9"/>
  <c r="I4291" i="9"/>
  <c r="H4291" i="9"/>
  <c r="AF4290" i="9"/>
  <c r="Y4290" i="9"/>
  <c r="U4290" i="9"/>
  <c r="P4290" i="9"/>
  <c r="O4290" i="9"/>
  <c r="N4290" i="9"/>
  <c r="M4290" i="9"/>
  <c r="L4290" i="9"/>
  <c r="K4290" i="9"/>
  <c r="J4290" i="9"/>
  <c r="I4290" i="9"/>
  <c r="H4290" i="9"/>
  <c r="AF4289" i="9"/>
  <c r="Y4289" i="9"/>
  <c r="U4289" i="9"/>
  <c r="P4289" i="9"/>
  <c r="O4289" i="9"/>
  <c r="N4289" i="9"/>
  <c r="M4289" i="9"/>
  <c r="L4289" i="9"/>
  <c r="K4289" i="9"/>
  <c r="J4289" i="9"/>
  <c r="I4289" i="9"/>
  <c r="H4289" i="9"/>
  <c r="AF4288" i="9"/>
  <c r="Y4288" i="9"/>
  <c r="U4288" i="9"/>
  <c r="P4288" i="9"/>
  <c r="O4288" i="9"/>
  <c r="N4288" i="9"/>
  <c r="M4288" i="9"/>
  <c r="L4288" i="9"/>
  <c r="K4288" i="9"/>
  <c r="J4288" i="9"/>
  <c r="I4288" i="9"/>
  <c r="H4288" i="9"/>
  <c r="AF4287" i="9"/>
  <c r="Y4287" i="9"/>
  <c r="U4287" i="9"/>
  <c r="P4287" i="9"/>
  <c r="O4287" i="9"/>
  <c r="N4287" i="9"/>
  <c r="M4287" i="9"/>
  <c r="L4287" i="9"/>
  <c r="K4287" i="9"/>
  <c r="J4287" i="9"/>
  <c r="I4287" i="9"/>
  <c r="H4287" i="9"/>
  <c r="AF4286" i="9"/>
  <c r="Y4286" i="9"/>
  <c r="U4286" i="9"/>
  <c r="P4286" i="9"/>
  <c r="O4286" i="9"/>
  <c r="N4286" i="9"/>
  <c r="M4286" i="9"/>
  <c r="L4286" i="9"/>
  <c r="K4286" i="9"/>
  <c r="J4286" i="9"/>
  <c r="I4286" i="9"/>
  <c r="H4286" i="9"/>
  <c r="AF4285" i="9"/>
  <c r="Y4285" i="9"/>
  <c r="U4285" i="9"/>
  <c r="P4285" i="9"/>
  <c r="O4285" i="9"/>
  <c r="N4285" i="9"/>
  <c r="M4285" i="9"/>
  <c r="L4285" i="9"/>
  <c r="K4285" i="9"/>
  <c r="J4285" i="9"/>
  <c r="I4285" i="9"/>
  <c r="H4285" i="9"/>
  <c r="AF4284" i="9"/>
  <c r="Y4284" i="9"/>
  <c r="U4284" i="9"/>
  <c r="P4284" i="9"/>
  <c r="O4284" i="9"/>
  <c r="N4284" i="9"/>
  <c r="M4284" i="9"/>
  <c r="L4284" i="9"/>
  <c r="K4284" i="9"/>
  <c r="J4284" i="9"/>
  <c r="I4284" i="9"/>
  <c r="H4284" i="9"/>
  <c r="AF4283" i="9"/>
  <c r="Y4283" i="9"/>
  <c r="U4283" i="9"/>
  <c r="P4283" i="9"/>
  <c r="O4283" i="9"/>
  <c r="N4283" i="9"/>
  <c r="M4283" i="9"/>
  <c r="L4283" i="9"/>
  <c r="K4283" i="9"/>
  <c r="J4283" i="9"/>
  <c r="I4283" i="9"/>
  <c r="H4283" i="9"/>
  <c r="AF4282" i="9"/>
  <c r="Y4282" i="9"/>
  <c r="U4282" i="9"/>
  <c r="P4282" i="9"/>
  <c r="O4282" i="9"/>
  <c r="N4282" i="9"/>
  <c r="M4282" i="9"/>
  <c r="L4282" i="9"/>
  <c r="K4282" i="9"/>
  <c r="J4282" i="9"/>
  <c r="I4282" i="9"/>
  <c r="H4282" i="9"/>
  <c r="AF4281" i="9"/>
  <c r="Y4281" i="9"/>
  <c r="U4281" i="9"/>
  <c r="P4281" i="9"/>
  <c r="O4281" i="9"/>
  <c r="N4281" i="9"/>
  <c r="M4281" i="9"/>
  <c r="L4281" i="9"/>
  <c r="K4281" i="9"/>
  <c r="J4281" i="9"/>
  <c r="I4281" i="9"/>
  <c r="H4281" i="9"/>
  <c r="AF4280" i="9"/>
  <c r="Y4280" i="9"/>
  <c r="U4280" i="9"/>
  <c r="P4280" i="9"/>
  <c r="O4280" i="9"/>
  <c r="N4280" i="9"/>
  <c r="M4280" i="9"/>
  <c r="L4280" i="9"/>
  <c r="K4280" i="9"/>
  <c r="J4280" i="9"/>
  <c r="I4280" i="9"/>
  <c r="H4280" i="9"/>
  <c r="AF4279" i="9"/>
  <c r="Y4279" i="9"/>
  <c r="U4279" i="9"/>
  <c r="P4279" i="9"/>
  <c r="O4279" i="9"/>
  <c r="N4279" i="9"/>
  <c r="M4279" i="9"/>
  <c r="L4279" i="9"/>
  <c r="K4279" i="9"/>
  <c r="J4279" i="9"/>
  <c r="I4279" i="9"/>
  <c r="H4279" i="9"/>
  <c r="AF4278" i="9"/>
  <c r="Y4278" i="9"/>
  <c r="U4278" i="9"/>
  <c r="P4278" i="9"/>
  <c r="O4278" i="9"/>
  <c r="N4278" i="9"/>
  <c r="M4278" i="9"/>
  <c r="L4278" i="9"/>
  <c r="K4278" i="9"/>
  <c r="J4278" i="9"/>
  <c r="I4278" i="9"/>
  <c r="H4278" i="9"/>
  <c r="AF4277" i="9"/>
  <c r="Y4277" i="9"/>
  <c r="U4277" i="9"/>
  <c r="P4277" i="9"/>
  <c r="O4277" i="9"/>
  <c r="N4277" i="9"/>
  <c r="M4277" i="9"/>
  <c r="L4277" i="9"/>
  <c r="K4277" i="9"/>
  <c r="J4277" i="9"/>
  <c r="I4277" i="9"/>
  <c r="H4277" i="9"/>
  <c r="AF4276" i="9"/>
  <c r="Y4276" i="9"/>
  <c r="U4276" i="9"/>
  <c r="P4276" i="9"/>
  <c r="O4276" i="9"/>
  <c r="N4276" i="9"/>
  <c r="M4276" i="9"/>
  <c r="L4276" i="9"/>
  <c r="K4276" i="9"/>
  <c r="J4276" i="9"/>
  <c r="I4276" i="9"/>
  <c r="H4276" i="9"/>
  <c r="AF4275" i="9"/>
  <c r="Y4275" i="9"/>
  <c r="U4275" i="9"/>
  <c r="P4275" i="9"/>
  <c r="O4275" i="9"/>
  <c r="N4275" i="9"/>
  <c r="M4275" i="9"/>
  <c r="L4275" i="9"/>
  <c r="K4275" i="9"/>
  <c r="J4275" i="9"/>
  <c r="I4275" i="9"/>
  <c r="H4275" i="9"/>
  <c r="AF4274" i="9"/>
  <c r="Y4274" i="9"/>
  <c r="U4274" i="9"/>
  <c r="P4274" i="9"/>
  <c r="O4274" i="9"/>
  <c r="N4274" i="9"/>
  <c r="M4274" i="9"/>
  <c r="L4274" i="9"/>
  <c r="K4274" i="9"/>
  <c r="J4274" i="9"/>
  <c r="I4274" i="9"/>
  <c r="H4274" i="9"/>
  <c r="AF4273" i="9"/>
  <c r="Y4273" i="9"/>
  <c r="U4273" i="9"/>
  <c r="P4273" i="9"/>
  <c r="O4273" i="9"/>
  <c r="N4273" i="9"/>
  <c r="M4273" i="9"/>
  <c r="L4273" i="9"/>
  <c r="K4273" i="9"/>
  <c r="J4273" i="9"/>
  <c r="I4273" i="9"/>
  <c r="H4273" i="9"/>
  <c r="AF4272" i="9"/>
  <c r="Y4272" i="9"/>
  <c r="U4272" i="9"/>
  <c r="P4272" i="9"/>
  <c r="O4272" i="9"/>
  <c r="N4272" i="9"/>
  <c r="M4272" i="9"/>
  <c r="L4272" i="9"/>
  <c r="K4272" i="9"/>
  <c r="J4272" i="9"/>
  <c r="I4272" i="9"/>
  <c r="H4272" i="9"/>
  <c r="AF4271" i="9"/>
  <c r="Y4271" i="9"/>
  <c r="U4271" i="9"/>
  <c r="P4271" i="9"/>
  <c r="O4271" i="9"/>
  <c r="N4271" i="9"/>
  <c r="M4271" i="9"/>
  <c r="L4271" i="9"/>
  <c r="K4271" i="9"/>
  <c r="J4271" i="9"/>
  <c r="I4271" i="9"/>
  <c r="H4271" i="9"/>
  <c r="AF4270" i="9"/>
  <c r="Y4270" i="9"/>
  <c r="U4270" i="9"/>
  <c r="P4270" i="9"/>
  <c r="O4270" i="9"/>
  <c r="N4270" i="9"/>
  <c r="M4270" i="9"/>
  <c r="L4270" i="9"/>
  <c r="K4270" i="9"/>
  <c r="J4270" i="9"/>
  <c r="I4270" i="9"/>
  <c r="H4270" i="9"/>
  <c r="AF4269" i="9"/>
  <c r="Y4269" i="9"/>
  <c r="U4269" i="9"/>
  <c r="P4269" i="9"/>
  <c r="O4269" i="9"/>
  <c r="N4269" i="9"/>
  <c r="M4269" i="9"/>
  <c r="L4269" i="9"/>
  <c r="K4269" i="9"/>
  <c r="J4269" i="9"/>
  <c r="I4269" i="9"/>
  <c r="H4269" i="9"/>
  <c r="AF4268" i="9"/>
  <c r="Y4268" i="9"/>
  <c r="U4268" i="9"/>
  <c r="P4268" i="9"/>
  <c r="O4268" i="9"/>
  <c r="N4268" i="9"/>
  <c r="M4268" i="9"/>
  <c r="L4268" i="9"/>
  <c r="K4268" i="9"/>
  <c r="J4268" i="9"/>
  <c r="I4268" i="9"/>
  <c r="H4268" i="9"/>
  <c r="AF4267" i="9"/>
  <c r="Y4267" i="9"/>
  <c r="U4267" i="9"/>
  <c r="P4267" i="9"/>
  <c r="O4267" i="9"/>
  <c r="N4267" i="9"/>
  <c r="M4267" i="9"/>
  <c r="L4267" i="9"/>
  <c r="K4267" i="9"/>
  <c r="J4267" i="9"/>
  <c r="I4267" i="9"/>
  <c r="H4267" i="9"/>
  <c r="AF4266" i="9"/>
  <c r="Y4266" i="9"/>
  <c r="U4266" i="9"/>
  <c r="P4266" i="9"/>
  <c r="O4266" i="9"/>
  <c r="N4266" i="9"/>
  <c r="M4266" i="9"/>
  <c r="L4266" i="9"/>
  <c r="K4266" i="9"/>
  <c r="J4266" i="9"/>
  <c r="I4266" i="9"/>
  <c r="H4266" i="9"/>
  <c r="AF4265" i="9"/>
  <c r="Y4265" i="9"/>
  <c r="U4265" i="9"/>
  <c r="P4265" i="9"/>
  <c r="O4265" i="9"/>
  <c r="N4265" i="9"/>
  <c r="M4265" i="9"/>
  <c r="L4265" i="9"/>
  <c r="K4265" i="9"/>
  <c r="J4265" i="9"/>
  <c r="I4265" i="9"/>
  <c r="H4265" i="9"/>
  <c r="AF4264" i="9"/>
  <c r="Y4264" i="9"/>
  <c r="U4264" i="9"/>
  <c r="P4264" i="9"/>
  <c r="O4264" i="9"/>
  <c r="N4264" i="9"/>
  <c r="M4264" i="9"/>
  <c r="L4264" i="9"/>
  <c r="K4264" i="9"/>
  <c r="J4264" i="9"/>
  <c r="I4264" i="9"/>
  <c r="H4264" i="9"/>
  <c r="AF4263" i="9"/>
  <c r="Y4263" i="9"/>
  <c r="U4263" i="9"/>
  <c r="P4263" i="9"/>
  <c r="O4263" i="9"/>
  <c r="N4263" i="9"/>
  <c r="M4263" i="9"/>
  <c r="L4263" i="9"/>
  <c r="K4263" i="9"/>
  <c r="J4263" i="9"/>
  <c r="I4263" i="9"/>
  <c r="H4263" i="9"/>
  <c r="AF4262" i="9"/>
  <c r="Y4262" i="9"/>
  <c r="U4262" i="9"/>
  <c r="P4262" i="9"/>
  <c r="O4262" i="9"/>
  <c r="N4262" i="9"/>
  <c r="M4262" i="9"/>
  <c r="L4262" i="9"/>
  <c r="K4262" i="9"/>
  <c r="J4262" i="9"/>
  <c r="I4262" i="9"/>
  <c r="H4262" i="9"/>
  <c r="AF4261" i="9"/>
  <c r="Y4261" i="9"/>
  <c r="U4261" i="9"/>
  <c r="P4261" i="9"/>
  <c r="O4261" i="9"/>
  <c r="N4261" i="9"/>
  <c r="M4261" i="9"/>
  <c r="L4261" i="9"/>
  <c r="K4261" i="9"/>
  <c r="J4261" i="9"/>
  <c r="I4261" i="9"/>
  <c r="H4261" i="9"/>
  <c r="AF4260" i="9"/>
  <c r="Y4260" i="9"/>
  <c r="U4260" i="9"/>
  <c r="P4260" i="9"/>
  <c r="O4260" i="9"/>
  <c r="N4260" i="9"/>
  <c r="M4260" i="9"/>
  <c r="L4260" i="9"/>
  <c r="K4260" i="9"/>
  <c r="J4260" i="9"/>
  <c r="I4260" i="9"/>
  <c r="H4260" i="9"/>
  <c r="AF4259" i="9"/>
  <c r="Y4259" i="9"/>
  <c r="U4259" i="9"/>
  <c r="P4259" i="9"/>
  <c r="O4259" i="9"/>
  <c r="N4259" i="9"/>
  <c r="M4259" i="9"/>
  <c r="L4259" i="9"/>
  <c r="K4259" i="9"/>
  <c r="J4259" i="9"/>
  <c r="I4259" i="9"/>
  <c r="H4259" i="9"/>
  <c r="AF4258" i="9"/>
  <c r="Y4258" i="9"/>
  <c r="U4258" i="9"/>
  <c r="P4258" i="9"/>
  <c r="O4258" i="9"/>
  <c r="N4258" i="9"/>
  <c r="M4258" i="9"/>
  <c r="L4258" i="9"/>
  <c r="K4258" i="9"/>
  <c r="J4258" i="9"/>
  <c r="I4258" i="9"/>
  <c r="H4258" i="9"/>
  <c r="AF4257" i="9"/>
  <c r="Y4257" i="9"/>
  <c r="U4257" i="9"/>
  <c r="P4257" i="9"/>
  <c r="O4257" i="9"/>
  <c r="N4257" i="9"/>
  <c r="M4257" i="9"/>
  <c r="L4257" i="9"/>
  <c r="K4257" i="9"/>
  <c r="J4257" i="9"/>
  <c r="I4257" i="9"/>
  <c r="H4257" i="9"/>
  <c r="AF4256" i="9"/>
  <c r="Y4256" i="9"/>
  <c r="U4256" i="9"/>
  <c r="P4256" i="9"/>
  <c r="O4256" i="9"/>
  <c r="N4256" i="9"/>
  <c r="M4256" i="9"/>
  <c r="L4256" i="9"/>
  <c r="K4256" i="9"/>
  <c r="J4256" i="9"/>
  <c r="I4256" i="9"/>
  <c r="H4256" i="9"/>
  <c r="AF4255" i="9"/>
  <c r="Y4255" i="9"/>
  <c r="U4255" i="9"/>
  <c r="P4255" i="9"/>
  <c r="O4255" i="9"/>
  <c r="N4255" i="9"/>
  <c r="M4255" i="9"/>
  <c r="L4255" i="9"/>
  <c r="K4255" i="9"/>
  <c r="J4255" i="9"/>
  <c r="I4255" i="9"/>
  <c r="H4255" i="9"/>
  <c r="AF4254" i="9"/>
  <c r="Y4254" i="9"/>
  <c r="U4254" i="9"/>
  <c r="P4254" i="9"/>
  <c r="O4254" i="9"/>
  <c r="N4254" i="9"/>
  <c r="M4254" i="9"/>
  <c r="L4254" i="9"/>
  <c r="K4254" i="9"/>
  <c r="J4254" i="9"/>
  <c r="I4254" i="9"/>
  <c r="H4254" i="9"/>
  <c r="AF4253" i="9"/>
  <c r="Y4253" i="9"/>
  <c r="U4253" i="9"/>
  <c r="P4253" i="9"/>
  <c r="O4253" i="9"/>
  <c r="N4253" i="9"/>
  <c r="M4253" i="9"/>
  <c r="L4253" i="9"/>
  <c r="K4253" i="9"/>
  <c r="J4253" i="9"/>
  <c r="I4253" i="9"/>
  <c r="H4253" i="9"/>
  <c r="AF4252" i="9"/>
  <c r="Y4252" i="9"/>
  <c r="U4252" i="9"/>
  <c r="P4252" i="9"/>
  <c r="O4252" i="9"/>
  <c r="N4252" i="9"/>
  <c r="M4252" i="9"/>
  <c r="L4252" i="9"/>
  <c r="K4252" i="9"/>
  <c r="J4252" i="9"/>
  <c r="I4252" i="9"/>
  <c r="H4252" i="9"/>
  <c r="AF4251" i="9"/>
  <c r="Y4251" i="9"/>
  <c r="U4251" i="9"/>
  <c r="P4251" i="9"/>
  <c r="O4251" i="9"/>
  <c r="N4251" i="9"/>
  <c r="M4251" i="9"/>
  <c r="L4251" i="9"/>
  <c r="K4251" i="9"/>
  <c r="J4251" i="9"/>
  <c r="I4251" i="9"/>
  <c r="H4251" i="9"/>
  <c r="AF4250" i="9"/>
  <c r="Y4250" i="9"/>
  <c r="U4250" i="9"/>
  <c r="P4250" i="9"/>
  <c r="O4250" i="9"/>
  <c r="N4250" i="9"/>
  <c r="M4250" i="9"/>
  <c r="L4250" i="9"/>
  <c r="K4250" i="9"/>
  <c r="J4250" i="9"/>
  <c r="I4250" i="9"/>
  <c r="H4250" i="9"/>
  <c r="AF4249" i="9"/>
  <c r="Y4249" i="9"/>
  <c r="U4249" i="9"/>
  <c r="P4249" i="9"/>
  <c r="O4249" i="9"/>
  <c r="N4249" i="9"/>
  <c r="M4249" i="9"/>
  <c r="L4249" i="9"/>
  <c r="K4249" i="9"/>
  <c r="J4249" i="9"/>
  <c r="I4249" i="9"/>
  <c r="H4249" i="9"/>
  <c r="AF4248" i="9"/>
  <c r="Y4248" i="9"/>
  <c r="U4248" i="9"/>
  <c r="P4248" i="9"/>
  <c r="O4248" i="9"/>
  <c r="N4248" i="9"/>
  <c r="M4248" i="9"/>
  <c r="L4248" i="9"/>
  <c r="K4248" i="9"/>
  <c r="J4248" i="9"/>
  <c r="I4248" i="9"/>
  <c r="H4248" i="9"/>
  <c r="AF4247" i="9"/>
  <c r="Y4247" i="9"/>
  <c r="U4247" i="9"/>
  <c r="P4247" i="9"/>
  <c r="O4247" i="9"/>
  <c r="N4247" i="9"/>
  <c r="M4247" i="9"/>
  <c r="L4247" i="9"/>
  <c r="K4247" i="9"/>
  <c r="J4247" i="9"/>
  <c r="I4247" i="9"/>
  <c r="H4247" i="9"/>
  <c r="AF4246" i="9"/>
  <c r="Y4246" i="9"/>
  <c r="U4246" i="9"/>
  <c r="P4246" i="9"/>
  <c r="O4246" i="9"/>
  <c r="N4246" i="9"/>
  <c r="M4246" i="9"/>
  <c r="L4246" i="9"/>
  <c r="K4246" i="9"/>
  <c r="J4246" i="9"/>
  <c r="I4246" i="9"/>
  <c r="H4246" i="9"/>
  <c r="AF4245" i="9"/>
  <c r="Y4245" i="9"/>
  <c r="U4245" i="9"/>
  <c r="P4245" i="9"/>
  <c r="O4245" i="9"/>
  <c r="N4245" i="9"/>
  <c r="M4245" i="9"/>
  <c r="L4245" i="9"/>
  <c r="K4245" i="9"/>
  <c r="J4245" i="9"/>
  <c r="I4245" i="9"/>
  <c r="H4245" i="9"/>
  <c r="AF4244" i="9"/>
  <c r="Y4244" i="9"/>
  <c r="U4244" i="9"/>
  <c r="P4244" i="9"/>
  <c r="O4244" i="9"/>
  <c r="N4244" i="9"/>
  <c r="M4244" i="9"/>
  <c r="L4244" i="9"/>
  <c r="K4244" i="9"/>
  <c r="J4244" i="9"/>
  <c r="I4244" i="9"/>
  <c r="H4244" i="9"/>
  <c r="AF4243" i="9"/>
  <c r="Y4243" i="9"/>
  <c r="U4243" i="9"/>
  <c r="P4243" i="9"/>
  <c r="O4243" i="9"/>
  <c r="N4243" i="9"/>
  <c r="M4243" i="9"/>
  <c r="L4243" i="9"/>
  <c r="K4243" i="9"/>
  <c r="J4243" i="9"/>
  <c r="I4243" i="9"/>
  <c r="H4243" i="9"/>
  <c r="AF4242" i="9"/>
  <c r="Y4242" i="9"/>
  <c r="U4242" i="9"/>
  <c r="P4242" i="9"/>
  <c r="O4242" i="9"/>
  <c r="N4242" i="9"/>
  <c r="M4242" i="9"/>
  <c r="L4242" i="9"/>
  <c r="K4242" i="9"/>
  <c r="J4242" i="9"/>
  <c r="I4242" i="9"/>
  <c r="H4242" i="9"/>
  <c r="AF4241" i="9"/>
  <c r="Y4241" i="9"/>
  <c r="U4241" i="9"/>
  <c r="P4241" i="9"/>
  <c r="O4241" i="9"/>
  <c r="N4241" i="9"/>
  <c r="M4241" i="9"/>
  <c r="L4241" i="9"/>
  <c r="K4241" i="9"/>
  <c r="J4241" i="9"/>
  <c r="I4241" i="9"/>
  <c r="H4241" i="9"/>
  <c r="AF4240" i="9"/>
  <c r="Y4240" i="9"/>
  <c r="U4240" i="9"/>
  <c r="P4240" i="9"/>
  <c r="O4240" i="9"/>
  <c r="N4240" i="9"/>
  <c r="M4240" i="9"/>
  <c r="L4240" i="9"/>
  <c r="K4240" i="9"/>
  <c r="J4240" i="9"/>
  <c r="I4240" i="9"/>
  <c r="H4240" i="9"/>
  <c r="AF4239" i="9"/>
  <c r="Y4239" i="9"/>
  <c r="U4239" i="9"/>
  <c r="P4239" i="9"/>
  <c r="O4239" i="9"/>
  <c r="N4239" i="9"/>
  <c r="M4239" i="9"/>
  <c r="L4239" i="9"/>
  <c r="K4239" i="9"/>
  <c r="J4239" i="9"/>
  <c r="I4239" i="9"/>
  <c r="H4239" i="9"/>
  <c r="AF4238" i="9"/>
  <c r="Y4238" i="9"/>
  <c r="U4238" i="9"/>
  <c r="P4238" i="9"/>
  <c r="O4238" i="9"/>
  <c r="N4238" i="9"/>
  <c r="M4238" i="9"/>
  <c r="L4238" i="9"/>
  <c r="K4238" i="9"/>
  <c r="J4238" i="9"/>
  <c r="I4238" i="9"/>
  <c r="H4238" i="9"/>
  <c r="AF4237" i="9"/>
  <c r="Y4237" i="9"/>
  <c r="U4237" i="9"/>
  <c r="P4237" i="9"/>
  <c r="O4237" i="9"/>
  <c r="N4237" i="9"/>
  <c r="M4237" i="9"/>
  <c r="L4237" i="9"/>
  <c r="K4237" i="9"/>
  <c r="J4237" i="9"/>
  <c r="I4237" i="9"/>
  <c r="H4237" i="9"/>
  <c r="AF4236" i="9"/>
  <c r="Y4236" i="9"/>
  <c r="U4236" i="9"/>
  <c r="P4236" i="9"/>
  <c r="O4236" i="9"/>
  <c r="N4236" i="9"/>
  <c r="M4236" i="9"/>
  <c r="L4236" i="9"/>
  <c r="K4236" i="9"/>
  <c r="J4236" i="9"/>
  <c r="I4236" i="9"/>
  <c r="H4236" i="9"/>
  <c r="AF4235" i="9"/>
  <c r="Y4235" i="9"/>
  <c r="U4235" i="9"/>
  <c r="P4235" i="9"/>
  <c r="O4235" i="9"/>
  <c r="N4235" i="9"/>
  <c r="M4235" i="9"/>
  <c r="L4235" i="9"/>
  <c r="K4235" i="9"/>
  <c r="J4235" i="9"/>
  <c r="I4235" i="9"/>
  <c r="H4235" i="9"/>
  <c r="AF4234" i="9"/>
  <c r="Y4234" i="9"/>
  <c r="U4234" i="9"/>
  <c r="P4234" i="9"/>
  <c r="O4234" i="9"/>
  <c r="N4234" i="9"/>
  <c r="M4234" i="9"/>
  <c r="L4234" i="9"/>
  <c r="K4234" i="9"/>
  <c r="J4234" i="9"/>
  <c r="I4234" i="9"/>
  <c r="H4234" i="9"/>
  <c r="AF4233" i="9"/>
  <c r="Y4233" i="9"/>
  <c r="U4233" i="9"/>
  <c r="P4233" i="9"/>
  <c r="O4233" i="9"/>
  <c r="N4233" i="9"/>
  <c r="M4233" i="9"/>
  <c r="L4233" i="9"/>
  <c r="K4233" i="9"/>
  <c r="J4233" i="9"/>
  <c r="I4233" i="9"/>
  <c r="H4233" i="9"/>
  <c r="AF4232" i="9"/>
  <c r="Y4232" i="9"/>
  <c r="U4232" i="9"/>
  <c r="P4232" i="9"/>
  <c r="O4232" i="9"/>
  <c r="N4232" i="9"/>
  <c r="M4232" i="9"/>
  <c r="L4232" i="9"/>
  <c r="K4232" i="9"/>
  <c r="J4232" i="9"/>
  <c r="I4232" i="9"/>
  <c r="H4232" i="9"/>
  <c r="AF4231" i="9"/>
  <c r="Y4231" i="9"/>
  <c r="U4231" i="9"/>
  <c r="P4231" i="9"/>
  <c r="O4231" i="9"/>
  <c r="N4231" i="9"/>
  <c r="M4231" i="9"/>
  <c r="L4231" i="9"/>
  <c r="K4231" i="9"/>
  <c r="J4231" i="9"/>
  <c r="I4231" i="9"/>
  <c r="H4231" i="9"/>
  <c r="AF4230" i="9"/>
  <c r="Y4230" i="9"/>
  <c r="U4230" i="9"/>
  <c r="P4230" i="9"/>
  <c r="O4230" i="9"/>
  <c r="N4230" i="9"/>
  <c r="M4230" i="9"/>
  <c r="L4230" i="9"/>
  <c r="K4230" i="9"/>
  <c r="J4230" i="9"/>
  <c r="I4230" i="9"/>
  <c r="H4230" i="9"/>
  <c r="AF4229" i="9"/>
  <c r="Y4229" i="9"/>
  <c r="U4229" i="9"/>
  <c r="P4229" i="9"/>
  <c r="O4229" i="9"/>
  <c r="N4229" i="9"/>
  <c r="M4229" i="9"/>
  <c r="L4229" i="9"/>
  <c r="K4229" i="9"/>
  <c r="J4229" i="9"/>
  <c r="I4229" i="9"/>
  <c r="H4229" i="9"/>
  <c r="AF4228" i="9"/>
  <c r="Y4228" i="9"/>
  <c r="U4228" i="9"/>
  <c r="P4228" i="9"/>
  <c r="O4228" i="9"/>
  <c r="N4228" i="9"/>
  <c r="M4228" i="9"/>
  <c r="L4228" i="9"/>
  <c r="K4228" i="9"/>
  <c r="J4228" i="9"/>
  <c r="I4228" i="9"/>
  <c r="H4228" i="9"/>
  <c r="AF4227" i="9"/>
  <c r="Y4227" i="9"/>
  <c r="U4227" i="9"/>
  <c r="P4227" i="9"/>
  <c r="O4227" i="9"/>
  <c r="N4227" i="9"/>
  <c r="M4227" i="9"/>
  <c r="L4227" i="9"/>
  <c r="K4227" i="9"/>
  <c r="J4227" i="9"/>
  <c r="I4227" i="9"/>
  <c r="H4227" i="9"/>
  <c r="AF4226" i="9"/>
  <c r="Y4226" i="9"/>
  <c r="U4226" i="9"/>
  <c r="P4226" i="9"/>
  <c r="O4226" i="9"/>
  <c r="N4226" i="9"/>
  <c r="M4226" i="9"/>
  <c r="L4226" i="9"/>
  <c r="K4226" i="9"/>
  <c r="J4226" i="9"/>
  <c r="I4226" i="9"/>
  <c r="H4226" i="9"/>
  <c r="AF4225" i="9"/>
  <c r="Y4225" i="9"/>
  <c r="U4225" i="9"/>
  <c r="P4225" i="9"/>
  <c r="O4225" i="9"/>
  <c r="N4225" i="9"/>
  <c r="M4225" i="9"/>
  <c r="L4225" i="9"/>
  <c r="K4225" i="9"/>
  <c r="J4225" i="9"/>
  <c r="I4225" i="9"/>
  <c r="H4225" i="9"/>
  <c r="AF4224" i="9"/>
  <c r="Y4224" i="9"/>
  <c r="U4224" i="9"/>
  <c r="P4224" i="9"/>
  <c r="O4224" i="9"/>
  <c r="N4224" i="9"/>
  <c r="M4224" i="9"/>
  <c r="L4224" i="9"/>
  <c r="K4224" i="9"/>
  <c r="J4224" i="9"/>
  <c r="I4224" i="9"/>
  <c r="H4224" i="9"/>
  <c r="AF4223" i="9"/>
  <c r="Y4223" i="9"/>
  <c r="U4223" i="9"/>
  <c r="P4223" i="9"/>
  <c r="O4223" i="9"/>
  <c r="N4223" i="9"/>
  <c r="M4223" i="9"/>
  <c r="L4223" i="9"/>
  <c r="K4223" i="9"/>
  <c r="J4223" i="9"/>
  <c r="I4223" i="9"/>
  <c r="H4223" i="9"/>
  <c r="AF4222" i="9"/>
  <c r="Y4222" i="9"/>
  <c r="U4222" i="9"/>
  <c r="P4222" i="9"/>
  <c r="O4222" i="9"/>
  <c r="N4222" i="9"/>
  <c r="M4222" i="9"/>
  <c r="L4222" i="9"/>
  <c r="K4222" i="9"/>
  <c r="J4222" i="9"/>
  <c r="I4222" i="9"/>
  <c r="H4222" i="9"/>
  <c r="AF4221" i="9"/>
  <c r="Y4221" i="9"/>
  <c r="U4221" i="9"/>
  <c r="P4221" i="9"/>
  <c r="O4221" i="9"/>
  <c r="N4221" i="9"/>
  <c r="M4221" i="9"/>
  <c r="L4221" i="9"/>
  <c r="K4221" i="9"/>
  <c r="J4221" i="9"/>
  <c r="I4221" i="9"/>
  <c r="H4221" i="9"/>
  <c r="AF4220" i="9"/>
  <c r="Y4220" i="9"/>
  <c r="U4220" i="9"/>
  <c r="P4220" i="9"/>
  <c r="O4220" i="9"/>
  <c r="N4220" i="9"/>
  <c r="M4220" i="9"/>
  <c r="L4220" i="9"/>
  <c r="K4220" i="9"/>
  <c r="J4220" i="9"/>
  <c r="I4220" i="9"/>
  <c r="H4220" i="9"/>
  <c r="AF4219" i="9"/>
  <c r="Y4219" i="9"/>
  <c r="U4219" i="9"/>
  <c r="P4219" i="9"/>
  <c r="O4219" i="9"/>
  <c r="N4219" i="9"/>
  <c r="M4219" i="9"/>
  <c r="L4219" i="9"/>
  <c r="K4219" i="9"/>
  <c r="J4219" i="9"/>
  <c r="I4219" i="9"/>
  <c r="H4219" i="9"/>
  <c r="AF4218" i="9"/>
  <c r="Y4218" i="9"/>
  <c r="U4218" i="9"/>
  <c r="P4218" i="9"/>
  <c r="O4218" i="9"/>
  <c r="N4218" i="9"/>
  <c r="M4218" i="9"/>
  <c r="L4218" i="9"/>
  <c r="K4218" i="9"/>
  <c r="J4218" i="9"/>
  <c r="I4218" i="9"/>
  <c r="H4218" i="9"/>
  <c r="AF4217" i="9"/>
  <c r="Y4217" i="9"/>
  <c r="U4217" i="9"/>
  <c r="P4217" i="9"/>
  <c r="O4217" i="9"/>
  <c r="N4217" i="9"/>
  <c r="M4217" i="9"/>
  <c r="L4217" i="9"/>
  <c r="K4217" i="9"/>
  <c r="J4217" i="9"/>
  <c r="I4217" i="9"/>
  <c r="H4217" i="9"/>
  <c r="AF4216" i="9"/>
  <c r="Y4216" i="9"/>
  <c r="U4216" i="9"/>
  <c r="P4216" i="9"/>
  <c r="O4216" i="9"/>
  <c r="N4216" i="9"/>
  <c r="M4216" i="9"/>
  <c r="L4216" i="9"/>
  <c r="K4216" i="9"/>
  <c r="J4216" i="9"/>
  <c r="I4216" i="9"/>
  <c r="H4216" i="9"/>
  <c r="AF4215" i="9"/>
  <c r="Y4215" i="9"/>
  <c r="U4215" i="9"/>
  <c r="P4215" i="9"/>
  <c r="O4215" i="9"/>
  <c r="N4215" i="9"/>
  <c r="M4215" i="9"/>
  <c r="L4215" i="9"/>
  <c r="K4215" i="9"/>
  <c r="J4215" i="9"/>
  <c r="I4215" i="9"/>
  <c r="H4215" i="9"/>
  <c r="AF4214" i="9"/>
  <c r="Y4214" i="9"/>
  <c r="U4214" i="9"/>
  <c r="P4214" i="9"/>
  <c r="O4214" i="9"/>
  <c r="N4214" i="9"/>
  <c r="M4214" i="9"/>
  <c r="L4214" i="9"/>
  <c r="K4214" i="9"/>
  <c r="J4214" i="9"/>
  <c r="I4214" i="9"/>
  <c r="H4214" i="9"/>
  <c r="AF4213" i="9"/>
  <c r="Y4213" i="9"/>
  <c r="U4213" i="9"/>
  <c r="P4213" i="9"/>
  <c r="O4213" i="9"/>
  <c r="N4213" i="9"/>
  <c r="M4213" i="9"/>
  <c r="L4213" i="9"/>
  <c r="K4213" i="9"/>
  <c r="J4213" i="9"/>
  <c r="I4213" i="9"/>
  <c r="H4213" i="9"/>
  <c r="AF4212" i="9"/>
  <c r="Y4212" i="9"/>
  <c r="U4212" i="9"/>
  <c r="P4212" i="9"/>
  <c r="O4212" i="9"/>
  <c r="N4212" i="9"/>
  <c r="M4212" i="9"/>
  <c r="L4212" i="9"/>
  <c r="K4212" i="9"/>
  <c r="J4212" i="9"/>
  <c r="I4212" i="9"/>
  <c r="H4212" i="9"/>
  <c r="AF4211" i="9"/>
  <c r="Y4211" i="9"/>
  <c r="U4211" i="9"/>
  <c r="P4211" i="9"/>
  <c r="O4211" i="9"/>
  <c r="N4211" i="9"/>
  <c r="M4211" i="9"/>
  <c r="L4211" i="9"/>
  <c r="K4211" i="9"/>
  <c r="J4211" i="9"/>
  <c r="I4211" i="9"/>
  <c r="H4211" i="9"/>
  <c r="AF4210" i="9"/>
  <c r="Y4210" i="9"/>
  <c r="U4210" i="9"/>
  <c r="P4210" i="9"/>
  <c r="O4210" i="9"/>
  <c r="N4210" i="9"/>
  <c r="M4210" i="9"/>
  <c r="L4210" i="9"/>
  <c r="K4210" i="9"/>
  <c r="J4210" i="9"/>
  <c r="I4210" i="9"/>
  <c r="H4210" i="9"/>
  <c r="AF4209" i="9"/>
  <c r="Y4209" i="9"/>
  <c r="U4209" i="9"/>
  <c r="P4209" i="9"/>
  <c r="O4209" i="9"/>
  <c r="N4209" i="9"/>
  <c r="M4209" i="9"/>
  <c r="L4209" i="9"/>
  <c r="K4209" i="9"/>
  <c r="J4209" i="9"/>
  <c r="I4209" i="9"/>
  <c r="H4209" i="9"/>
  <c r="AF4208" i="9"/>
  <c r="Y4208" i="9"/>
  <c r="U4208" i="9"/>
  <c r="P4208" i="9"/>
  <c r="O4208" i="9"/>
  <c r="N4208" i="9"/>
  <c r="M4208" i="9"/>
  <c r="L4208" i="9"/>
  <c r="K4208" i="9"/>
  <c r="J4208" i="9"/>
  <c r="I4208" i="9"/>
  <c r="H4208" i="9"/>
  <c r="AF4207" i="9"/>
  <c r="Y4207" i="9"/>
  <c r="U4207" i="9"/>
  <c r="P4207" i="9"/>
  <c r="O4207" i="9"/>
  <c r="N4207" i="9"/>
  <c r="M4207" i="9"/>
  <c r="L4207" i="9"/>
  <c r="K4207" i="9"/>
  <c r="J4207" i="9"/>
  <c r="I4207" i="9"/>
  <c r="H4207" i="9"/>
  <c r="AF4206" i="9"/>
  <c r="Y4206" i="9"/>
  <c r="U4206" i="9"/>
  <c r="P4206" i="9"/>
  <c r="O4206" i="9"/>
  <c r="N4206" i="9"/>
  <c r="M4206" i="9"/>
  <c r="L4206" i="9"/>
  <c r="K4206" i="9"/>
  <c r="J4206" i="9"/>
  <c r="I4206" i="9"/>
  <c r="H4206" i="9"/>
  <c r="AF4205" i="9"/>
  <c r="Y4205" i="9"/>
  <c r="U4205" i="9"/>
  <c r="P4205" i="9"/>
  <c r="O4205" i="9"/>
  <c r="N4205" i="9"/>
  <c r="M4205" i="9"/>
  <c r="L4205" i="9"/>
  <c r="K4205" i="9"/>
  <c r="J4205" i="9"/>
  <c r="I4205" i="9"/>
  <c r="H4205" i="9"/>
  <c r="AF4204" i="9"/>
  <c r="Y4204" i="9"/>
  <c r="U4204" i="9"/>
  <c r="P4204" i="9"/>
  <c r="O4204" i="9"/>
  <c r="N4204" i="9"/>
  <c r="M4204" i="9"/>
  <c r="L4204" i="9"/>
  <c r="K4204" i="9"/>
  <c r="J4204" i="9"/>
  <c r="I4204" i="9"/>
  <c r="H4204" i="9"/>
  <c r="AF4203" i="9"/>
  <c r="Y4203" i="9"/>
  <c r="U4203" i="9"/>
  <c r="P4203" i="9"/>
  <c r="O4203" i="9"/>
  <c r="N4203" i="9"/>
  <c r="M4203" i="9"/>
  <c r="L4203" i="9"/>
  <c r="K4203" i="9"/>
  <c r="J4203" i="9"/>
  <c r="I4203" i="9"/>
  <c r="H4203" i="9"/>
  <c r="AF4202" i="9"/>
  <c r="Y4202" i="9"/>
  <c r="U4202" i="9"/>
  <c r="P4202" i="9"/>
  <c r="O4202" i="9"/>
  <c r="N4202" i="9"/>
  <c r="M4202" i="9"/>
  <c r="L4202" i="9"/>
  <c r="K4202" i="9"/>
  <c r="J4202" i="9"/>
  <c r="I4202" i="9"/>
  <c r="H4202" i="9"/>
  <c r="AF4201" i="9"/>
  <c r="Y4201" i="9"/>
  <c r="U4201" i="9"/>
  <c r="P4201" i="9"/>
  <c r="O4201" i="9"/>
  <c r="N4201" i="9"/>
  <c r="M4201" i="9"/>
  <c r="L4201" i="9"/>
  <c r="K4201" i="9"/>
  <c r="J4201" i="9"/>
  <c r="I4201" i="9"/>
  <c r="H4201" i="9"/>
  <c r="AF4200" i="9"/>
  <c r="Y4200" i="9"/>
  <c r="U4200" i="9"/>
  <c r="P4200" i="9"/>
  <c r="O4200" i="9"/>
  <c r="N4200" i="9"/>
  <c r="M4200" i="9"/>
  <c r="L4200" i="9"/>
  <c r="K4200" i="9"/>
  <c r="J4200" i="9"/>
  <c r="I4200" i="9"/>
  <c r="H4200" i="9"/>
  <c r="AF4199" i="9"/>
  <c r="Y4199" i="9"/>
  <c r="U4199" i="9"/>
  <c r="P4199" i="9"/>
  <c r="O4199" i="9"/>
  <c r="N4199" i="9"/>
  <c r="M4199" i="9"/>
  <c r="L4199" i="9"/>
  <c r="K4199" i="9"/>
  <c r="J4199" i="9"/>
  <c r="I4199" i="9"/>
  <c r="H4199" i="9"/>
  <c r="AF4198" i="9"/>
  <c r="Y4198" i="9"/>
  <c r="U4198" i="9"/>
  <c r="P4198" i="9"/>
  <c r="O4198" i="9"/>
  <c r="N4198" i="9"/>
  <c r="M4198" i="9"/>
  <c r="L4198" i="9"/>
  <c r="K4198" i="9"/>
  <c r="J4198" i="9"/>
  <c r="I4198" i="9"/>
  <c r="H4198" i="9"/>
  <c r="AF4197" i="9"/>
  <c r="Y4197" i="9"/>
  <c r="U4197" i="9"/>
  <c r="P4197" i="9"/>
  <c r="O4197" i="9"/>
  <c r="N4197" i="9"/>
  <c r="M4197" i="9"/>
  <c r="L4197" i="9"/>
  <c r="K4197" i="9"/>
  <c r="J4197" i="9"/>
  <c r="I4197" i="9"/>
  <c r="H4197" i="9"/>
  <c r="AF4196" i="9"/>
  <c r="Y4196" i="9"/>
  <c r="U4196" i="9"/>
  <c r="P4196" i="9"/>
  <c r="O4196" i="9"/>
  <c r="N4196" i="9"/>
  <c r="M4196" i="9"/>
  <c r="L4196" i="9"/>
  <c r="K4196" i="9"/>
  <c r="J4196" i="9"/>
  <c r="I4196" i="9"/>
  <c r="H4196" i="9"/>
  <c r="AF4195" i="9"/>
  <c r="Y4195" i="9"/>
  <c r="U4195" i="9"/>
  <c r="P4195" i="9"/>
  <c r="O4195" i="9"/>
  <c r="N4195" i="9"/>
  <c r="M4195" i="9"/>
  <c r="L4195" i="9"/>
  <c r="K4195" i="9"/>
  <c r="J4195" i="9"/>
  <c r="I4195" i="9"/>
  <c r="H4195" i="9"/>
  <c r="AF4194" i="9"/>
  <c r="Y4194" i="9"/>
  <c r="U4194" i="9"/>
  <c r="P4194" i="9"/>
  <c r="O4194" i="9"/>
  <c r="N4194" i="9"/>
  <c r="M4194" i="9"/>
  <c r="L4194" i="9"/>
  <c r="K4194" i="9"/>
  <c r="J4194" i="9"/>
  <c r="I4194" i="9"/>
  <c r="H4194" i="9"/>
  <c r="AF4193" i="9"/>
  <c r="Y4193" i="9"/>
  <c r="U4193" i="9"/>
  <c r="P4193" i="9"/>
  <c r="O4193" i="9"/>
  <c r="N4193" i="9"/>
  <c r="M4193" i="9"/>
  <c r="L4193" i="9"/>
  <c r="K4193" i="9"/>
  <c r="J4193" i="9"/>
  <c r="I4193" i="9"/>
  <c r="H4193" i="9"/>
  <c r="AF4192" i="9"/>
  <c r="Y4192" i="9"/>
  <c r="U4192" i="9"/>
  <c r="P4192" i="9"/>
  <c r="O4192" i="9"/>
  <c r="N4192" i="9"/>
  <c r="M4192" i="9"/>
  <c r="L4192" i="9"/>
  <c r="K4192" i="9"/>
  <c r="J4192" i="9"/>
  <c r="I4192" i="9"/>
  <c r="H4192" i="9"/>
  <c r="AF4191" i="9"/>
  <c r="Y4191" i="9"/>
  <c r="U4191" i="9"/>
  <c r="P4191" i="9"/>
  <c r="O4191" i="9"/>
  <c r="N4191" i="9"/>
  <c r="M4191" i="9"/>
  <c r="L4191" i="9"/>
  <c r="K4191" i="9"/>
  <c r="J4191" i="9"/>
  <c r="I4191" i="9"/>
  <c r="H4191" i="9"/>
  <c r="AF4190" i="9"/>
  <c r="Y4190" i="9"/>
  <c r="U4190" i="9"/>
  <c r="P4190" i="9"/>
  <c r="O4190" i="9"/>
  <c r="N4190" i="9"/>
  <c r="M4190" i="9"/>
  <c r="L4190" i="9"/>
  <c r="K4190" i="9"/>
  <c r="J4190" i="9"/>
  <c r="I4190" i="9"/>
  <c r="H4190" i="9"/>
  <c r="AF4189" i="9"/>
  <c r="Y4189" i="9"/>
  <c r="U4189" i="9"/>
  <c r="P4189" i="9"/>
  <c r="O4189" i="9"/>
  <c r="N4189" i="9"/>
  <c r="M4189" i="9"/>
  <c r="L4189" i="9"/>
  <c r="K4189" i="9"/>
  <c r="J4189" i="9"/>
  <c r="I4189" i="9"/>
  <c r="H4189" i="9"/>
  <c r="AF4188" i="9"/>
  <c r="Y4188" i="9"/>
  <c r="U4188" i="9"/>
  <c r="P4188" i="9"/>
  <c r="O4188" i="9"/>
  <c r="N4188" i="9"/>
  <c r="M4188" i="9"/>
  <c r="L4188" i="9"/>
  <c r="K4188" i="9"/>
  <c r="J4188" i="9"/>
  <c r="I4188" i="9"/>
  <c r="H4188" i="9"/>
  <c r="AF4187" i="9"/>
  <c r="Y4187" i="9"/>
  <c r="U4187" i="9"/>
  <c r="P4187" i="9"/>
  <c r="O4187" i="9"/>
  <c r="N4187" i="9"/>
  <c r="M4187" i="9"/>
  <c r="L4187" i="9"/>
  <c r="K4187" i="9"/>
  <c r="J4187" i="9"/>
  <c r="I4187" i="9"/>
  <c r="H4187" i="9"/>
  <c r="AF4186" i="9"/>
  <c r="Y4186" i="9"/>
  <c r="U4186" i="9"/>
  <c r="P4186" i="9"/>
  <c r="O4186" i="9"/>
  <c r="N4186" i="9"/>
  <c r="M4186" i="9"/>
  <c r="L4186" i="9"/>
  <c r="K4186" i="9"/>
  <c r="J4186" i="9"/>
  <c r="I4186" i="9"/>
  <c r="H4186" i="9"/>
  <c r="AF4185" i="9"/>
  <c r="Y4185" i="9"/>
  <c r="U4185" i="9"/>
  <c r="P4185" i="9"/>
  <c r="O4185" i="9"/>
  <c r="N4185" i="9"/>
  <c r="M4185" i="9"/>
  <c r="L4185" i="9"/>
  <c r="K4185" i="9"/>
  <c r="J4185" i="9"/>
  <c r="I4185" i="9"/>
  <c r="H4185" i="9"/>
  <c r="AF4184" i="9"/>
  <c r="Y4184" i="9"/>
  <c r="U4184" i="9"/>
  <c r="P4184" i="9"/>
  <c r="O4184" i="9"/>
  <c r="N4184" i="9"/>
  <c r="M4184" i="9"/>
  <c r="L4184" i="9"/>
  <c r="K4184" i="9"/>
  <c r="J4184" i="9"/>
  <c r="I4184" i="9"/>
  <c r="H4184" i="9"/>
  <c r="AF4183" i="9"/>
  <c r="Y4183" i="9"/>
  <c r="U4183" i="9"/>
  <c r="P4183" i="9"/>
  <c r="O4183" i="9"/>
  <c r="N4183" i="9"/>
  <c r="M4183" i="9"/>
  <c r="L4183" i="9"/>
  <c r="K4183" i="9"/>
  <c r="J4183" i="9"/>
  <c r="I4183" i="9"/>
  <c r="H4183" i="9"/>
  <c r="AF4182" i="9"/>
  <c r="Y4182" i="9"/>
  <c r="U4182" i="9"/>
  <c r="P4182" i="9"/>
  <c r="O4182" i="9"/>
  <c r="N4182" i="9"/>
  <c r="M4182" i="9"/>
  <c r="L4182" i="9"/>
  <c r="K4182" i="9"/>
  <c r="J4182" i="9"/>
  <c r="I4182" i="9"/>
  <c r="H4182" i="9"/>
  <c r="AF4181" i="9"/>
  <c r="Y4181" i="9"/>
  <c r="U4181" i="9"/>
  <c r="P4181" i="9"/>
  <c r="O4181" i="9"/>
  <c r="N4181" i="9"/>
  <c r="M4181" i="9"/>
  <c r="L4181" i="9"/>
  <c r="K4181" i="9"/>
  <c r="J4181" i="9"/>
  <c r="I4181" i="9"/>
  <c r="H4181" i="9"/>
  <c r="AF4180" i="9"/>
  <c r="Y4180" i="9"/>
  <c r="U4180" i="9"/>
  <c r="P4180" i="9"/>
  <c r="O4180" i="9"/>
  <c r="N4180" i="9"/>
  <c r="M4180" i="9"/>
  <c r="L4180" i="9"/>
  <c r="K4180" i="9"/>
  <c r="J4180" i="9"/>
  <c r="I4180" i="9"/>
  <c r="H4180" i="9"/>
  <c r="AF4179" i="9"/>
  <c r="Y4179" i="9"/>
  <c r="U4179" i="9"/>
  <c r="P4179" i="9"/>
  <c r="O4179" i="9"/>
  <c r="N4179" i="9"/>
  <c r="M4179" i="9"/>
  <c r="L4179" i="9"/>
  <c r="K4179" i="9"/>
  <c r="J4179" i="9"/>
  <c r="I4179" i="9"/>
  <c r="H4179" i="9"/>
  <c r="AF4178" i="9"/>
  <c r="Y4178" i="9"/>
  <c r="U4178" i="9"/>
  <c r="P4178" i="9"/>
  <c r="O4178" i="9"/>
  <c r="N4178" i="9"/>
  <c r="M4178" i="9"/>
  <c r="L4178" i="9"/>
  <c r="K4178" i="9"/>
  <c r="J4178" i="9"/>
  <c r="I4178" i="9"/>
  <c r="H4178" i="9"/>
  <c r="AF4177" i="9"/>
  <c r="Y4177" i="9"/>
  <c r="U4177" i="9"/>
  <c r="P4177" i="9"/>
  <c r="O4177" i="9"/>
  <c r="N4177" i="9"/>
  <c r="M4177" i="9"/>
  <c r="L4177" i="9"/>
  <c r="K4177" i="9"/>
  <c r="J4177" i="9"/>
  <c r="I4177" i="9"/>
  <c r="H4177" i="9"/>
  <c r="AF4176" i="9"/>
  <c r="Y4176" i="9"/>
  <c r="U4176" i="9"/>
  <c r="P4176" i="9"/>
  <c r="O4176" i="9"/>
  <c r="N4176" i="9"/>
  <c r="M4176" i="9"/>
  <c r="L4176" i="9"/>
  <c r="K4176" i="9"/>
  <c r="J4176" i="9"/>
  <c r="I4176" i="9"/>
  <c r="H4176" i="9"/>
  <c r="AF4175" i="9"/>
  <c r="Y4175" i="9"/>
  <c r="U4175" i="9"/>
  <c r="P4175" i="9"/>
  <c r="O4175" i="9"/>
  <c r="N4175" i="9"/>
  <c r="M4175" i="9"/>
  <c r="L4175" i="9"/>
  <c r="K4175" i="9"/>
  <c r="J4175" i="9"/>
  <c r="I4175" i="9"/>
  <c r="H4175" i="9"/>
  <c r="AF4174" i="9"/>
  <c r="Y4174" i="9"/>
  <c r="U4174" i="9"/>
  <c r="P4174" i="9"/>
  <c r="O4174" i="9"/>
  <c r="N4174" i="9"/>
  <c r="M4174" i="9"/>
  <c r="L4174" i="9"/>
  <c r="K4174" i="9"/>
  <c r="J4174" i="9"/>
  <c r="I4174" i="9"/>
  <c r="H4174" i="9"/>
  <c r="AF4173" i="9"/>
  <c r="Y4173" i="9"/>
  <c r="U4173" i="9"/>
  <c r="P4173" i="9"/>
  <c r="O4173" i="9"/>
  <c r="N4173" i="9"/>
  <c r="M4173" i="9"/>
  <c r="L4173" i="9"/>
  <c r="K4173" i="9"/>
  <c r="J4173" i="9"/>
  <c r="I4173" i="9"/>
  <c r="H4173" i="9"/>
  <c r="AF4172" i="9"/>
  <c r="Y4172" i="9"/>
  <c r="U4172" i="9"/>
  <c r="P4172" i="9"/>
  <c r="O4172" i="9"/>
  <c r="N4172" i="9"/>
  <c r="M4172" i="9"/>
  <c r="L4172" i="9"/>
  <c r="K4172" i="9"/>
  <c r="J4172" i="9"/>
  <c r="I4172" i="9"/>
  <c r="H4172" i="9"/>
  <c r="AF4171" i="9"/>
  <c r="Y4171" i="9"/>
  <c r="U4171" i="9"/>
  <c r="P4171" i="9"/>
  <c r="O4171" i="9"/>
  <c r="N4171" i="9"/>
  <c r="M4171" i="9"/>
  <c r="L4171" i="9"/>
  <c r="K4171" i="9"/>
  <c r="J4171" i="9"/>
  <c r="I4171" i="9"/>
  <c r="H4171" i="9"/>
  <c r="AF4170" i="9"/>
  <c r="Y4170" i="9"/>
  <c r="U4170" i="9"/>
  <c r="P4170" i="9"/>
  <c r="O4170" i="9"/>
  <c r="N4170" i="9"/>
  <c r="M4170" i="9"/>
  <c r="L4170" i="9"/>
  <c r="K4170" i="9"/>
  <c r="J4170" i="9"/>
  <c r="I4170" i="9"/>
  <c r="H4170" i="9"/>
  <c r="AF4169" i="9"/>
  <c r="Y4169" i="9"/>
  <c r="U4169" i="9"/>
  <c r="P4169" i="9"/>
  <c r="O4169" i="9"/>
  <c r="N4169" i="9"/>
  <c r="M4169" i="9"/>
  <c r="L4169" i="9"/>
  <c r="K4169" i="9"/>
  <c r="J4169" i="9"/>
  <c r="I4169" i="9"/>
  <c r="H4169" i="9"/>
  <c r="AF4168" i="9"/>
  <c r="Y4168" i="9"/>
  <c r="U4168" i="9"/>
  <c r="P4168" i="9"/>
  <c r="O4168" i="9"/>
  <c r="N4168" i="9"/>
  <c r="M4168" i="9"/>
  <c r="L4168" i="9"/>
  <c r="K4168" i="9"/>
  <c r="J4168" i="9"/>
  <c r="I4168" i="9"/>
  <c r="H4168" i="9"/>
  <c r="AF4167" i="9"/>
  <c r="Y4167" i="9"/>
  <c r="U4167" i="9"/>
  <c r="P4167" i="9"/>
  <c r="O4167" i="9"/>
  <c r="N4167" i="9"/>
  <c r="M4167" i="9"/>
  <c r="L4167" i="9"/>
  <c r="K4167" i="9"/>
  <c r="J4167" i="9"/>
  <c r="I4167" i="9"/>
  <c r="H4167" i="9"/>
  <c r="AF4166" i="9"/>
  <c r="Y4166" i="9"/>
  <c r="U4166" i="9"/>
  <c r="P4166" i="9"/>
  <c r="O4166" i="9"/>
  <c r="N4166" i="9"/>
  <c r="M4166" i="9"/>
  <c r="L4166" i="9"/>
  <c r="K4166" i="9"/>
  <c r="J4166" i="9"/>
  <c r="I4166" i="9"/>
  <c r="H4166" i="9"/>
  <c r="AF4165" i="9"/>
  <c r="Y4165" i="9"/>
  <c r="U4165" i="9"/>
  <c r="P4165" i="9"/>
  <c r="O4165" i="9"/>
  <c r="N4165" i="9"/>
  <c r="M4165" i="9"/>
  <c r="L4165" i="9"/>
  <c r="K4165" i="9"/>
  <c r="J4165" i="9"/>
  <c r="I4165" i="9"/>
  <c r="H4165" i="9"/>
  <c r="AF4164" i="9"/>
  <c r="Y4164" i="9"/>
  <c r="U4164" i="9"/>
  <c r="P4164" i="9"/>
  <c r="O4164" i="9"/>
  <c r="N4164" i="9"/>
  <c r="M4164" i="9"/>
  <c r="L4164" i="9"/>
  <c r="K4164" i="9"/>
  <c r="J4164" i="9"/>
  <c r="I4164" i="9"/>
  <c r="H4164" i="9"/>
  <c r="AF4163" i="9"/>
  <c r="Y4163" i="9"/>
  <c r="U4163" i="9"/>
  <c r="P4163" i="9"/>
  <c r="O4163" i="9"/>
  <c r="N4163" i="9"/>
  <c r="M4163" i="9"/>
  <c r="L4163" i="9"/>
  <c r="K4163" i="9"/>
  <c r="J4163" i="9"/>
  <c r="I4163" i="9"/>
  <c r="H4163" i="9"/>
  <c r="AF4162" i="9"/>
  <c r="Y4162" i="9"/>
  <c r="U4162" i="9"/>
  <c r="P4162" i="9"/>
  <c r="O4162" i="9"/>
  <c r="N4162" i="9"/>
  <c r="M4162" i="9"/>
  <c r="L4162" i="9"/>
  <c r="K4162" i="9"/>
  <c r="J4162" i="9"/>
  <c r="I4162" i="9"/>
  <c r="H4162" i="9"/>
  <c r="AF4161" i="9"/>
  <c r="Y4161" i="9"/>
  <c r="U4161" i="9"/>
  <c r="P4161" i="9"/>
  <c r="O4161" i="9"/>
  <c r="N4161" i="9"/>
  <c r="M4161" i="9"/>
  <c r="L4161" i="9"/>
  <c r="K4161" i="9"/>
  <c r="J4161" i="9"/>
  <c r="I4161" i="9"/>
  <c r="H4161" i="9"/>
  <c r="AF4160" i="9"/>
  <c r="Y4160" i="9"/>
  <c r="U4160" i="9"/>
  <c r="P4160" i="9"/>
  <c r="O4160" i="9"/>
  <c r="N4160" i="9"/>
  <c r="M4160" i="9"/>
  <c r="L4160" i="9"/>
  <c r="K4160" i="9"/>
  <c r="J4160" i="9"/>
  <c r="I4160" i="9"/>
  <c r="H4160" i="9"/>
  <c r="AF4159" i="9"/>
  <c r="Y4159" i="9"/>
  <c r="U4159" i="9"/>
  <c r="P4159" i="9"/>
  <c r="O4159" i="9"/>
  <c r="N4159" i="9"/>
  <c r="M4159" i="9"/>
  <c r="L4159" i="9"/>
  <c r="K4159" i="9"/>
  <c r="J4159" i="9"/>
  <c r="I4159" i="9"/>
  <c r="H4159" i="9"/>
  <c r="AF4158" i="9"/>
  <c r="Y4158" i="9"/>
  <c r="U4158" i="9"/>
  <c r="P4158" i="9"/>
  <c r="O4158" i="9"/>
  <c r="N4158" i="9"/>
  <c r="M4158" i="9"/>
  <c r="L4158" i="9"/>
  <c r="K4158" i="9"/>
  <c r="J4158" i="9"/>
  <c r="I4158" i="9"/>
  <c r="H4158" i="9"/>
  <c r="AF4157" i="9"/>
  <c r="Y4157" i="9"/>
  <c r="U4157" i="9"/>
  <c r="P4157" i="9"/>
  <c r="O4157" i="9"/>
  <c r="N4157" i="9"/>
  <c r="M4157" i="9"/>
  <c r="L4157" i="9"/>
  <c r="K4157" i="9"/>
  <c r="J4157" i="9"/>
  <c r="I4157" i="9"/>
  <c r="H4157" i="9"/>
  <c r="AF4156" i="9"/>
  <c r="Y4156" i="9"/>
  <c r="U4156" i="9"/>
  <c r="P4156" i="9"/>
  <c r="O4156" i="9"/>
  <c r="N4156" i="9"/>
  <c r="M4156" i="9"/>
  <c r="L4156" i="9"/>
  <c r="K4156" i="9"/>
  <c r="J4156" i="9"/>
  <c r="I4156" i="9"/>
  <c r="H4156" i="9"/>
  <c r="AF4155" i="9"/>
  <c r="Y4155" i="9"/>
  <c r="U4155" i="9"/>
  <c r="P4155" i="9"/>
  <c r="O4155" i="9"/>
  <c r="N4155" i="9"/>
  <c r="M4155" i="9"/>
  <c r="L4155" i="9"/>
  <c r="K4155" i="9"/>
  <c r="J4155" i="9"/>
  <c r="I4155" i="9"/>
  <c r="H4155" i="9"/>
  <c r="AF4154" i="9"/>
  <c r="Y4154" i="9"/>
  <c r="U4154" i="9"/>
  <c r="P4154" i="9"/>
  <c r="O4154" i="9"/>
  <c r="N4154" i="9"/>
  <c r="M4154" i="9"/>
  <c r="L4154" i="9"/>
  <c r="K4154" i="9"/>
  <c r="J4154" i="9"/>
  <c r="I4154" i="9"/>
  <c r="H4154" i="9"/>
  <c r="AF4153" i="9"/>
  <c r="Y4153" i="9"/>
  <c r="U4153" i="9"/>
  <c r="P4153" i="9"/>
  <c r="O4153" i="9"/>
  <c r="N4153" i="9"/>
  <c r="M4153" i="9"/>
  <c r="L4153" i="9"/>
  <c r="K4153" i="9"/>
  <c r="J4153" i="9"/>
  <c r="I4153" i="9"/>
  <c r="H4153" i="9"/>
  <c r="AF4152" i="9"/>
  <c r="Y4152" i="9"/>
  <c r="U4152" i="9"/>
  <c r="P4152" i="9"/>
  <c r="O4152" i="9"/>
  <c r="N4152" i="9"/>
  <c r="M4152" i="9"/>
  <c r="L4152" i="9"/>
  <c r="K4152" i="9"/>
  <c r="J4152" i="9"/>
  <c r="I4152" i="9"/>
  <c r="H4152" i="9"/>
  <c r="AF4151" i="9"/>
  <c r="Y4151" i="9"/>
  <c r="U4151" i="9"/>
  <c r="P4151" i="9"/>
  <c r="O4151" i="9"/>
  <c r="N4151" i="9"/>
  <c r="M4151" i="9"/>
  <c r="L4151" i="9"/>
  <c r="K4151" i="9"/>
  <c r="J4151" i="9"/>
  <c r="I4151" i="9"/>
  <c r="H4151" i="9"/>
  <c r="AF4150" i="9"/>
  <c r="Y4150" i="9"/>
  <c r="U4150" i="9"/>
  <c r="P4150" i="9"/>
  <c r="O4150" i="9"/>
  <c r="N4150" i="9"/>
  <c r="M4150" i="9"/>
  <c r="L4150" i="9"/>
  <c r="K4150" i="9"/>
  <c r="J4150" i="9"/>
  <c r="I4150" i="9"/>
  <c r="H4150" i="9"/>
  <c r="AF4149" i="9"/>
  <c r="Y4149" i="9"/>
  <c r="U4149" i="9"/>
  <c r="P4149" i="9"/>
  <c r="O4149" i="9"/>
  <c r="N4149" i="9"/>
  <c r="M4149" i="9"/>
  <c r="L4149" i="9"/>
  <c r="K4149" i="9"/>
  <c r="J4149" i="9"/>
  <c r="I4149" i="9"/>
  <c r="H4149" i="9"/>
  <c r="AF4148" i="9"/>
  <c r="Y4148" i="9"/>
  <c r="U4148" i="9"/>
  <c r="P4148" i="9"/>
  <c r="O4148" i="9"/>
  <c r="N4148" i="9"/>
  <c r="M4148" i="9"/>
  <c r="L4148" i="9"/>
  <c r="K4148" i="9"/>
  <c r="J4148" i="9"/>
  <c r="I4148" i="9"/>
  <c r="H4148" i="9"/>
  <c r="AF4147" i="9"/>
  <c r="Y4147" i="9"/>
  <c r="U4147" i="9"/>
  <c r="P4147" i="9"/>
  <c r="O4147" i="9"/>
  <c r="N4147" i="9"/>
  <c r="M4147" i="9"/>
  <c r="L4147" i="9"/>
  <c r="K4147" i="9"/>
  <c r="J4147" i="9"/>
  <c r="I4147" i="9"/>
  <c r="H4147" i="9"/>
  <c r="AF4146" i="9"/>
  <c r="Y4146" i="9"/>
  <c r="U4146" i="9"/>
  <c r="P4146" i="9"/>
  <c r="O4146" i="9"/>
  <c r="N4146" i="9"/>
  <c r="M4146" i="9"/>
  <c r="L4146" i="9"/>
  <c r="K4146" i="9"/>
  <c r="J4146" i="9"/>
  <c r="I4146" i="9"/>
  <c r="H4146" i="9"/>
  <c r="AF4145" i="9"/>
  <c r="Y4145" i="9"/>
  <c r="U4145" i="9"/>
  <c r="P4145" i="9"/>
  <c r="O4145" i="9"/>
  <c r="N4145" i="9"/>
  <c r="M4145" i="9"/>
  <c r="L4145" i="9"/>
  <c r="K4145" i="9"/>
  <c r="J4145" i="9"/>
  <c r="I4145" i="9"/>
  <c r="H4145" i="9"/>
  <c r="AF4144" i="9"/>
  <c r="Y4144" i="9"/>
  <c r="U4144" i="9"/>
  <c r="P4144" i="9"/>
  <c r="O4144" i="9"/>
  <c r="N4144" i="9"/>
  <c r="M4144" i="9"/>
  <c r="L4144" i="9"/>
  <c r="K4144" i="9"/>
  <c r="J4144" i="9"/>
  <c r="I4144" i="9"/>
  <c r="H4144" i="9"/>
  <c r="AF4143" i="9"/>
  <c r="Y4143" i="9"/>
  <c r="U4143" i="9"/>
  <c r="P4143" i="9"/>
  <c r="O4143" i="9"/>
  <c r="N4143" i="9"/>
  <c r="M4143" i="9"/>
  <c r="L4143" i="9"/>
  <c r="K4143" i="9"/>
  <c r="J4143" i="9"/>
  <c r="I4143" i="9"/>
  <c r="H4143" i="9"/>
  <c r="AF4142" i="9"/>
  <c r="Y4142" i="9"/>
  <c r="U4142" i="9"/>
  <c r="P4142" i="9"/>
  <c r="O4142" i="9"/>
  <c r="N4142" i="9"/>
  <c r="M4142" i="9"/>
  <c r="L4142" i="9"/>
  <c r="K4142" i="9"/>
  <c r="J4142" i="9"/>
  <c r="I4142" i="9"/>
  <c r="H4142" i="9"/>
  <c r="AF4141" i="9"/>
  <c r="Y4141" i="9"/>
  <c r="U4141" i="9"/>
  <c r="P4141" i="9"/>
  <c r="O4141" i="9"/>
  <c r="N4141" i="9"/>
  <c r="M4141" i="9"/>
  <c r="L4141" i="9"/>
  <c r="K4141" i="9"/>
  <c r="J4141" i="9"/>
  <c r="I4141" i="9"/>
  <c r="H4141" i="9"/>
  <c r="AF4140" i="9"/>
  <c r="Y4140" i="9"/>
  <c r="U4140" i="9"/>
  <c r="P4140" i="9"/>
  <c r="O4140" i="9"/>
  <c r="N4140" i="9"/>
  <c r="M4140" i="9"/>
  <c r="L4140" i="9"/>
  <c r="K4140" i="9"/>
  <c r="J4140" i="9"/>
  <c r="I4140" i="9"/>
  <c r="H4140" i="9"/>
  <c r="AF4139" i="9"/>
  <c r="Y4139" i="9"/>
  <c r="U4139" i="9"/>
  <c r="P4139" i="9"/>
  <c r="O4139" i="9"/>
  <c r="N4139" i="9"/>
  <c r="M4139" i="9"/>
  <c r="L4139" i="9"/>
  <c r="K4139" i="9"/>
  <c r="J4139" i="9"/>
  <c r="I4139" i="9"/>
  <c r="H4139" i="9"/>
  <c r="AF4138" i="9"/>
  <c r="Y4138" i="9"/>
  <c r="U4138" i="9"/>
  <c r="P4138" i="9"/>
  <c r="O4138" i="9"/>
  <c r="N4138" i="9"/>
  <c r="M4138" i="9"/>
  <c r="L4138" i="9"/>
  <c r="K4138" i="9"/>
  <c r="J4138" i="9"/>
  <c r="I4138" i="9"/>
  <c r="H4138" i="9"/>
  <c r="AF4137" i="9"/>
  <c r="Y4137" i="9"/>
  <c r="U4137" i="9"/>
  <c r="P4137" i="9"/>
  <c r="O4137" i="9"/>
  <c r="N4137" i="9"/>
  <c r="M4137" i="9"/>
  <c r="L4137" i="9"/>
  <c r="K4137" i="9"/>
  <c r="J4137" i="9"/>
  <c r="I4137" i="9"/>
  <c r="H4137" i="9"/>
  <c r="AF4136" i="9"/>
  <c r="Y4136" i="9"/>
  <c r="U4136" i="9"/>
  <c r="P4136" i="9"/>
  <c r="O4136" i="9"/>
  <c r="N4136" i="9"/>
  <c r="M4136" i="9"/>
  <c r="L4136" i="9"/>
  <c r="K4136" i="9"/>
  <c r="J4136" i="9"/>
  <c r="I4136" i="9"/>
  <c r="H4136" i="9"/>
  <c r="AF4135" i="9"/>
  <c r="Y4135" i="9"/>
  <c r="U4135" i="9"/>
  <c r="P4135" i="9"/>
  <c r="O4135" i="9"/>
  <c r="N4135" i="9"/>
  <c r="M4135" i="9"/>
  <c r="L4135" i="9"/>
  <c r="K4135" i="9"/>
  <c r="J4135" i="9"/>
  <c r="I4135" i="9"/>
  <c r="H4135" i="9"/>
  <c r="AF4134" i="9"/>
  <c r="Y4134" i="9"/>
  <c r="U4134" i="9"/>
  <c r="P4134" i="9"/>
  <c r="O4134" i="9"/>
  <c r="N4134" i="9"/>
  <c r="M4134" i="9"/>
  <c r="L4134" i="9"/>
  <c r="K4134" i="9"/>
  <c r="J4134" i="9"/>
  <c r="I4134" i="9"/>
  <c r="H4134" i="9"/>
  <c r="AF4133" i="9"/>
  <c r="Y4133" i="9"/>
  <c r="U4133" i="9"/>
  <c r="P4133" i="9"/>
  <c r="O4133" i="9"/>
  <c r="N4133" i="9"/>
  <c r="M4133" i="9"/>
  <c r="L4133" i="9"/>
  <c r="K4133" i="9"/>
  <c r="J4133" i="9"/>
  <c r="I4133" i="9"/>
  <c r="H4133" i="9"/>
  <c r="AF4132" i="9"/>
  <c r="Y4132" i="9"/>
  <c r="U4132" i="9"/>
  <c r="P4132" i="9"/>
  <c r="O4132" i="9"/>
  <c r="N4132" i="9"/>
  <c r="M4132" i="9"/>
  <c r="L4132" i="9"/>
  <c r="K4132" i="9"/>
  <c r="J4132" i="9"/>
  <c r="I4132" i="9"/>
  <c r="H4132" i="9"/>
  <c r="AF4131" i="9"/>
  <c r="Y4131" i="9"/>
  <c r="U4131" i="9"/>
  <c r="P4131" i="9"/>
  <c r="O4131" i="9"/>
  <c r="N4131" i="9"/>
  <c r="M4131" i="9"/>
  <c r="L4131" i="9"/>
  <c r="K4131" i="9"/>
  <c r="J4131" i="9"/>
  <c r="I4131" i="9"/>
  <c r="H4131" i="9"/>
  <c r="AF4130" i="9"/>
  <c r="Y4130" i="9"/>
  <c r="U4130" i="9"/>
  <c r="P4130" i="9"/>
  <c r="O4130" i="9"/>
  <c r="N4130" i="9"/>
  <c r="M4130" i="9"/>
  <c r="L4130" i="9"/>
  <c r="K4130" i="9"/>
  <c r="J4130" i="9"/>
  <c r="I4130" i="9"/>
  <c r="H4130" i="9"/>
  <c r="AF4129" i="9"/>
  <c r="Y4129" i="9"/>
  <c r="U4129" i="9"/>
  <c r="P4129" i="9"/>
  <c r="O4129" i="9"/>
  <c r="N4129" i="9"/>
  <c r="M4129" i="9"/>
  <c r="L4129" i="9"/>
  <c r="K4129" i="9"/>
  <c r="J4129" i="9"/>
  <c r="I4129" i="9"/>
  <c r="H4129" i="9"/>
  <c r="AF4128" i="9"/>
  <c r="Y4128" i="9"/>
  <c r="U4128" i="9"/>
  <c r="P4128" i="9"/>
  <c r="O4128" i="9"/>
  <c r="N4128" i="9"/>
  <c r="M4128" i="9"/>
  <c r="L4128" i="9"/>
  <c r="K4128" i="9"/>
  <c r="J4128" i="9"/>
  <c r="I4128" i="9"/>
  <c r="H4128" i="9"/>
  <c r="AF4127" i="9"/>
  <c r="Y4127" i="9"/>
  <c r="U4127" i="9"/>
  <c r="P4127" i="9"/>
  <c r="O4127" i="9"/>
  <c r="N4127" i="9"/>
  <c r="M4127" i="9"/>
  <c r="L4127" i="9"/>
  <c r="K4127" i="9"/>
  <c r="J4127" i="9"/>
  <c r="I4127" i="9"/>
  <c r="H4127" i="9"/>
  <c r="AF4126" i="9"/>
  <c r="Y4126" i="9"/>
  <c r="U4126" i="9"/>
  <c r="P4126" i="9"/>
  <c r="O4126" i="9"/>
  <c r="N4126" i="9"/>
  <c r="M4126" i="9"/>
  <c r="L4126" i="9"/>
  <c r="K4126" i="9"/>
  <c r="J4126" i="9"/>
  <c r="I4126" i="9"/>
  <c r="H4126" i="9"/>
  <c r="AF4125" i="9"/>
  <c r="Y4125" i="9"/>
  <c r="U4125" i="9"/>
  <c r="P4125" i="9"/>
  <c r="O4125" i="9"/>
  <c r="N4125" i="9"/>
  <c r="M4125" i="9"/>
  <c r="L4125" i="9"/>
  <c r="K4125" i="9"/>
  <c r="J4125" i="9"/>
  <c r="I4125" i="9"/>
  <c r="H4125" i="9"/>
  <c r="AF4124" i="9"/>
  <c r="Y4124" i="9"/>
  <c r="U4124" i="9"/>
  <c r="P4124" i="9"/>
  <c r="O4124" i="9"/>
  <c r="N4124" i="9"/>
  <c r="M4124" i="9"/>
  <c r="L4124" i="9"/>
  <c r="K4124" i="9"/>
  <c r="J4124" i="9"/>
  <c r="I4124" i="9"/>
  <c r="H4124" i="9"/>
  <c r="AF4123" i="9"/>
  <c r="Y4123" i="9"/>
  <c r="U4123" i="9"/>
  <c r="P4123" i="9"/>
  <c r="O4123" i="9"/>
  <c r="N4123" i="9"/>
  <c r="M4123" i="9"/>
  <c r="L4123" i="9"/>
  <c r="K4123" i="9"/>
  <c r="J4123" i="9"/>
  <c r="I4123" i="9"/>
  <c r="H4123" i="9"/>
  <c r="AF4122" i="9"/>
  <c r="Y4122" i="9"/>
  <c r="U4122" i="9"/>
  <c r="P4122" i="9"/>
  <c r="O4122" i="9"/>
  <c r="N4122" i="9"/>
  <c r="M4122" i="9"/>
  <c r="L4122" i="9"/>
  <c r="K4122" i="9"/>
  <c r="J4122" i="9"/>
  <c r="I4122" i="9"/>
  <c r="H4122" i="9"/>
  <c r="AF4121" i="9"/>
  <c r="Y4121" i="9"/>
  <c r="U4121" i="9"/>
  <c r="P4121" i="9"/>
  <c r="O4121" i="9"/>
  <c r="N4121" i="9"/>
  <c r="M4121" i="9"/>
  <c r="L4121" i="9"/>
  <c r="K4121" i="9"/>
  <c r="J4121" i="9"/>
  <c r="I4121" i="9"/>
  <c r="H4121" i="9"/>
  <c r="AF4120" i="9"/>
  <c r="Y4120" i="9"/>
  <c r="U4120" i="9"/>
  <c r="P4120" i="9"/>
  <c r="O4120" i="9"/>
  <c r="N4120" i="9"/>
  <c r="M4120" i="9"/>
  <c r="L4120" i="9"/>
  <c r="K4120" i="9"/>
  <c r="J4120" i="9"/>
  <c r="I4120" i="9"/>
  <c r="H4120" i="9"/>
  <c r="AF4119" i="9"/>
  <c r="Y4119" i="9"/>
  <c r="U4119" i="9"/>
  <c r="P4119" i="9"/>
  <c r="O4119" i="9"/>
  <c r="N4119" i="9"/>
  <c r="M4119" i="9"/>
  <c r="L4119" i="9"/>
  <c r="K4119" i="9"/>
  <c r="J4119" i="9"/>
  <c r="I4119" i="9"/>
  <c r="H4119" i="9"/>
  <c r="AF4118" i="9"/>
  <c r="Y4118" i="9"/>
  <c r="U4118" i="9"/>
  <c r="P4118" i="9"/>
  <c r="O4118" i="9"/>
  <c r="N4118" i="9"/>
  <c r="M4118" i="9"/>
  <c r="L4118" i="9"/>
  <c r="K4118" i="9"/>
  <c r="J4118" i="9"/>
  <c r="I4118" i="9"/>
  <c r="H4118" i="9"/>
  <c r="AF4117" i="9"/>
  <c r="Y4117" i="9"/>
  <c r="U4117" i="9"/>
  <c r="P4117" i="9"/>
  <c r="O4117" i="9"/>
  <c r="N4117" i="9"/>
  <c r="M4117" i="9"/>
  <c r="L4117" i="9"/>
  <c r="K4117" i="9"/>
  <c r="J4117" i="9"/>
  <c r="I4117" i="9"/>
  <c r="H4117" i="9"/>
  <c r="AF4116" i="9"/>
  <c r="Y4116" i="9"/>
  <c r="U4116" i="9"/>
  <c r="P4116" i="9"/>
  <c r="O4116" i="9"/>
  <c r="N4116" i="9"/>
  <c r="M4116" i="9"/>
  <c r="L4116" i="9"/>
  <c r="K4116" i="9"/>
  <c r="J4116" i="9"/>
  <c r="I4116" i="9"/>
  <c r="H4116" i="9"/>
  <c r="AF4115" i="9"/>
  <c r="Y4115" i="9"/>
  <c r="U4115" i="9"/>
  <c r="P4115" i="9"/>
  <c r="O4115" i="9"/>
  <c r="N4115" i="9"/>
  <c r="M4115" i="9"/>
  <c r="L4115" i="9"/>
  <c r="K4115" i="9"/>
  <c r="J4115" i="9"/>
  <c r="I4115" i="9"/>
  <c r="H4115" i="9"/>
  <c r="AF4114" i="9"/>
  <c r="Y4114" i="9"/>
  <c r="U4114" i="9"/>
  <c r="P4114" i="9"/>
  <c r="O4114" i="9"/>
  <c r="N4114" i="9"/>
  <c r="M4114" i="9"/>
  <c r="L4114" i="9"/>
  <c r="K4114" i="9"/>
  <c r="J4114" i="9"/>
  <c r="I4114" i="9"/>
  <c r="H4114" i="9"/>
  <c r="AF4113" i="9"/>
  <c r="Y4113" i="9"/>
  <c r="U4113" i="9"/>
  <c r="P4113" i="9"/>
  <c r="O4113" i="9"/>
  <c r="N4113" i="9"/>
  <c r="M4113" i="9"/>
  <c r="L4113" i="9"/>
  <c r="K4113" i="9"/>
  <c r="J4113" i="9"/>
  <c r="I4113" i="9"/>
  <c r="H4113" i="9"/>
  <c r="AF4112" i="9"/>
  <c r="Y4112" i="9"/>
  <c r="U4112" i="9"/>
  <c r="P4112" i="9"/>
  <c r="O4112" i="9"/>
  <c r="N4112" i="9"/>
  <c r="M4112" i="9"/>
  <c r="L4112" i="9"/>
  <c r="K4112" i="9"/>
  <c r="J4112" i="9"/>
  <c r="I4112" i="9"/>
  <c r="H4112" i="9"/>
  <c r="AF4111" i="9"/>
  <c r="Y4111" i="9"/>
  <c r="U4111" i="9"/>
  <c r="P4111" i="9"/>
  <c r="O4111" i="9"/>
  <c r="N4111" i="9"/>
  <c r="M4111" i="9"/>
  <c r="L4111" i="9"/>
  <c r="K4111" i="9"/>
  <c r="J4111" i="9"/>
  <c r="I4111" i="9"/>
  <c r="H4111" i="9"/>
  <c r="AF4110" i="9"/>
  <c r="Y4110" i="9"/>
  <c r="U4110" i="9"/>
  <c r="P4110" i="9"/>
  <c r="O4110" i="9"/>
  <c r="N4110" i="9"/>
  <c r="M4110" i="9"/>
  <c r="L4110" i="9"/>
  <c r="K4110" i="9"/>
  <c r="J4110" i="9"/>
  <c r="I4110" i="9"/>
  <c r="H4110" i="9"/>
  <c r="AF4109" i="9"/>
  <c r="Y4109" i="9"/>
  <c r="U4109" i="9"/>
  <c r="P4109" i="9"/>
  <c r="O4109" i="9"/>
  <c r="N4109" i="9"/>
  <c r="M4109" i="9"/>
  <c r="L4109" i="9"/>
  <c r="K4109" i="9"/>
  <c r="J4109" i="9"/>
  <c r="I4109" i="9"/>
  <c r="H4109" i="9"/>
  <c r="AF4108" i="9"/>
  <c r="Y4108" i="9"/>
  <c r="U4108" i="9"/>
  <c r="P4108" i="9"/>
  <c r="O4108" i="9"/>
  <c r="N4108" i="9"/>
  <c r="M4108" i="9"/>
  <c r="L4108" i="9"/>
  <c r="K4108" i="9"/>
  <c r="J4108" i="9"/>
  <c r="I4108" i="9"/>
  <c r="H4108" i="9"/>
  <c r="AF4107" i="9"/>
  <c r="Y4107" i="9"/>
  <c r="U4107" i="9"/>
  <c r="P4107" i="9"/>
  <c r="O4107" i="9"/>
  <c r="N4107" i="9"/>
  <c r="M4107" i="9"/>
  <c r="L4107" i="9"/>
  <c r="K4107" i="9"/>
  <c r="J4107" i="9"/>
  <c r="I4107" i="9"/>
  <c r="H4107" i="9"/>
  <c r="AF4106" i="9"/>
  <c r="Y4106" i="9"/>
  <c r="U4106" i="9"/>
  <c r="P4106" i="9"/>
  <c r="O4106" i="9"/>
  <c r="N4106" i="9"/>
  <c r="M4106" i="9"/>
  <c r="L4106" i="9"/>
  <c r="K4106" i="9"/>
  <c r="J4106" i="9"/>
  <c r="I4106" i="9"/>
  <c r="H4106" i="9"/>
  <c r="AF4105" i="9"/>
  <c r="Y4105" i="9"/>
  <c r="U4105" i="9"/>
  <c r="P4105" i="9"/>
  <c r="O4105" i="9"/>
  <c r="N4105" i="9"/>
  <c r="M4105" i="9"/>
  <c r="L4105" i="9"/>
  <c r="K4105" i="9"/>
  <c r="J4105" i="9"/>
  <c r="I4105" i="9"/>
  <c r="H4105" i="9"/>
  <c r="AF4104" i="9"/>
  <c r="Y4104" i="9"/>
  <c r="U4104" i="9"/>
  <c r="P4104" i="9"/>
  <c r="O4104" i="9"/>
  <c r="N4104" i="9"/>
  <c r="M4104" i="9"/>
  <c r="L4104" i="9"/>
  <c r="K4104" i="9"/>
  <c r="J4104" i="9"/>
  <c r="I4104" i="9"/>
  <c r="H4104" i="9"/>
  <c r="AF4103" i="9"/>
  <c r="Y4103" i="9"/>
  <c r="U4103" i="9"/>
  <c r="P4103" i="9"/>
  <c r="O4103" i="9"/>
  <c r="N4103" i="9"/>
  <c r="M4103" i="9"/>
  <c r="L4103" i="9"/>
  <c r="K4103" i="9"/>
  <c r="J4103" i="9"/>
  <c r="I4103" i="9"/>
  <c r="H4103" i="9"/>
  <c r="AF4102" i="9"/>
  <c r="Y4102" i="9"/>
  <c r="U4102" i="9"/>
  <c r="P4102" i="9"/>
  <c r="O4102" i="9"/>
  <c r="N4102" i="9"/>
  <c r="M4102" i="9"/>
  <c r="L4102" i="9"/>
  <c r="K4102" i="9"/>
  <c r="J4102" i="9"/>
  <c r="I4102" i="9"/>
  <c r="H4102" i="9"/>
  <c r="AF4101" i="9"/>
  <c r="Y4101" i="9"/>
  <c r="U4101" i="9"/>
  <c r="P4101" i="9"/>
  <c r="O4101" i="9"/>
  <c r="N4101" i="9"/>
  <c r="M4101" i="9"/>
  <c r="L4101" i="9"/>
  <c r="K4101" i="9"/>
  <c r="J4101" i="9"/>
  <c r="I4101" i="9"/>
  <c r="H4101" i="9"/>
  <c r="AF4100" i="9"/>
  <c r="Y4100" i="9"/>
  <c r="U4100" i="9"/>
  <c r="P4100" i="9"/>
  <c r="O4100" i="9"/>
  <c r="N4100" i="9"/>
  <c r="M4100" i="9"/>
  <c r="L4100" i="9"/>
  <c r="K4100" i="9"/>
  <c r="J4100" i="9"/>
  <c r="I4100" i="9"/>
  <c r="H4100" i="9"/>
  <c r="AF4099" i="9"/>
  <c r="Y4099" i="9"/>
  <c r="U4099" i="9"/>
  <c r="P4099" i="9"/>
  <c r="O4099" i="9"/>
  <c r="N4099" i="9"/>
  <c r="M4099" i="9"/>
  <c r="L4099" i="9"/>
  <c r="K4099" i="9"/>
  <c r="J4099" i="9"/>
  <c r="I4099" i="9"/>
  <c r="H4099" i="9"/>
  <c r="AF4098" i="9"/>
  <c r="Y4098" i="9"/>
  <c r="U4098" i="9"/>
  <c r="P4098" i="9"/>
  <c r="O4098" i="9"/>
  <c r="N4098" i="9"/>
  <c r="M4098" i="9"/>
  <c r="L4098" i="9"/>
  <c r="K4098" i="9"/>
  <c r="J4098" i="9"/>
  <c r="I4098" i="9"/>
  <c r="H4098" i="9"/>
  <c r="AF4097" i="9"/>
  <c r="Y4097" i="9"/>
  <c r="U4097" i="9"/>
  <c r="P4097" i="9"/>
  <c r="O4097" i="9"/>
  <c r="N4097" i="9"/>
  <c r="M4097" i="9"/>
  <c r="L4097" i="9"/>
  <c r="K4097" i="9"/>
  <c r="J4097" i="9"/>
  <c r="I4097" i="9"/>
  <c r="H4097" i="9"/>
  <c r="AF4096" i="9"/>
  <c r="Y4096" i="9"/>
  <c r="U4096" i="9"/>
  <c r="P4096" i="9"/>
  <c r="O4096" i="9"/>
  <c r="N4096" i="9"/>
  <c r="M4096" i="9"/>
  <c r="L4096" i="9"/>
  <c r="K4096" i="9"/>
  <c r="J4096" i="9"/>
  <c r="I4096" i="9"/>
  <c r="H4096" i="9"/>
  <c r="AF4095" i="9"/>
  <c r="Y4095" i="9"/>
  <c r="U4095" i="9"/>
  <c r="P4095" i="9"/>
  <c r="O4095" i="9"/>
  <c r="N4095" i="9"/>
  <c r="M4095" i="9"/>
  <c r="L4095" i="9"/>
  <c r="K4095" i="9"/>
  <c r="J4095" i="9"/>
  <c r="I4095" i="9"/>
  <c r="H4095" i="9"/>
  <c r="AF4094" i="9"/>
  <c r="Y4094" i="9"/>
  <c r="U4094" i="9"/>
  <c r="P4094" i="9"/>
  <c r="O4094" i="9"/>
  <c r="N4094" i="9"/>
  <c r="M4094" i="9"/>
  <c r="L4094" i="9"/>
  <c r="K4094" i="9"/>
  <c r="J4094" i="9"/>
  <c r="I4094" i="9"/>
  <c r="H4094" i="9"/>
  <c r="AF4093" i="9"/>
  <c r="Y4093" i="9"/>
  <c r="U4093" i="9"/>
  <c r="P4093" i="9"/>
  <c r="O4093" i="9"/>
  <c r="N4093" i="9"/>
  <c r="M4093" i="9"/>
  <c r="L4093" i="9"/>
  <c r="K4093" i="9"/>
  <c r="J4093" i="9"/>
  <c r="I4093" i="9"/>
  <c r="H4093" i="9"/>
  <c r="AF4092" i="9"/>
  <c r="Y4092" i="9"/>
  <c r="U4092" i="9"/>
  <c r="P4092" i="9"/>
  <c r="O4092" i="9"/>
  <c r="N4092" i="9"/>
  <c r="M4092" i="9"/>
  <c r="L4092" i="9"/>
  <c r="K4092" i="9"/>
  <c r="J4092" i="9"/>
  <c r="I4092" i="9"/>
  <c r="H4092" i="9"/>
  <c r="AF4091" i="9"/>
  <c r="Y4091" i="9"/>
  <c r="U4091" i="9"/>
  <c r="P4091" i="9"/>
  <c r="O4091" i="9"/>
  <c r="N4091" i="9"/>
  <c r="M4091" i="9"/>
  <c r="L4091" i="9"/>
  <c r="K4091" i="9"/>
  <c r="J4091" i="9"/>
  <c r="I4091" i="9"/>
  <c r="H4091" i="9"/>
  <c r="AF4090" i="9"/>
  <c r="Y4090" i="9"/>
  <c r="U4090" i="9"/>
  <c r="P4090" i="9"/>
  <c r="O4090" i="9"/>
  <c r="N4090" i="9"/>
  <c r="M4090" i="9"/>
  <c r="L4090" i="9"/>
  <c r="K4090" i="9"/>
  <c r="J4090" i="9"/>
  <c r="I4090" i="9"/>
  <c r="H4090" i="9"/>
  <c r="AF4089" i="9"/>
  <c r="Y4089" i="9"/>
  <c r="U4089" i="9"/>
  <c r="P4089" i="9"/>
  <c r="O4089" i="9"/>
  <c r="N4089" i="9"/>
  <c r="M4089" i="9"/>
  <c r="L4089" i="9"/>
  <c r="K4089" i="9"/>
  <c r="J4089" i="9"/>
  <c r="I4089" i="9"/>
  <c r="H4089" i="9"/>
  <c r="AF4088" i="9"/>
  <c r="Y4088" i="9"/>
  <c r="U4088" i="9"/>
  <c r="P4088" i="9"/>
  <c r="O4088" i="9"/>
  <c r="N4088" i="9"/>
  <c r="M4088" i="9"/>
  <c r="L4088" i="9"/>
  <c r="K4088" i="9"/>
  <c r="J4088" i="9"/>
  <c r="I4088" i="9"/>
  <c r="H4088" i="9"/>
  <c r="AF4087" i="9"/>
  <c r="Y4087" i="9"/>
  <c r="U4087" i="9"/>
  <c r="P4087" i="9"/>
  <c r="O4087" i="9"/>
  <c r="N4087" i="9"/>
  <c r="M4087" i="9"/>
  <c r="L4087" i="9"/>
  <c r="K4087" i="9"/>
  <c r="J4087" i="9"/>
  <c r="I4087" i="9"/>
  <c r="H4087" i="9"/>
  <c r="AF4086" i="9"/>
  <c r="Y4086" i="9"/>
  <c r="U4086" i="9"/>
  <c r="P4086" i="9"/>
  <c r="O4086" i="9"/>
  <c r="N4086" i="9"/>
  <c r="M4086" i="9"/>
  <c r="L4086" i="9"/>
  <c r="K4086" i="9"/>
  <c r="J4086" i="9"/>
  <c r="I4086" i="9"/>
  <c r="H4086" i="9"/>
  <c r="AF4085" i="9"/>
  <c r="Y4085" i="9"/>
  <c r="U4085" i="9"/>
  <c r="P4085" i="9"/>
  <c r="O4085" i="9"/>
  <c r="N4085" i="9"/>
  <c r="M4085" i="9"/>
  <c r="L4085" i="9"/>
  <c r="K4085" i="9"/>
  <c r="J4085" i="9"/>
  <c r="I4085" i="9"/>
  <c r="H4085" i="9"/>
  <c r="AF4084" i="9"/>
  <c r="Y4084" i="9"/>
  <c r="U4084" i="9"/>
  <c r="P4084" i="9"/>
  <c r="O4084" i="9"/>
  <c r="N4084" i="9"/>
  <c r="M4084" i="9"/>
  <c r="L4084" i="9"/>
  <c r="K4084" i="9"/>
  <c r="J4084" i="9"/>
  <c r="I4084" i="9"/>
  <c r="H4084" i="9"/>
  <c r="AF4083" i="9"/>
  <c r="Y4083" i="9"/>
  <c r="U4083" i="9"/>
  <c r="P4083" i="9"/>
  <c r="O4083" i="9"/>
  <c r="N4083" i="9"/>
  <c r="M4083" i="9"/>
  <c r="L4083" i="9"/>
  <c r="K4083" i="9"/>
  <c r="J4083" i="9"/>
  <c r="I4083" i="9"/>
  <c r="H4083" i="9"/>
  <c r="AF4082" i="9"/>
  <c r="Y4082" i="9"/>
  <c r="U4082" i="9"/>
  <c r="P4082" i="9"/>
  <c r="O4082" i="9"/>
  <c r="N4082" i="9"/>
  <c r="M4082" i="9"/>
  <c r="L4082" i="9"/>
  <c r="K4082" i="9"/>
  <c r="J4082" i="9"/>
  <c r="I4082" i="9"/>
  <c r="H4082" i="9"/>
  <c r="AF4081" i="9"/>
  <c r="Y4081" i="9"/>
  <c r="U4081" i="9"/>
  <c r="P4081" i="9"/>
  <c r="O4081" i="9"/>
  <c r="N4081" i="9"/>
  <c r="M4081" i="9"/>
  <c r="L4081" i="9"/>
  <c r="K4081" i="9"/>
  <c r="J4081" i="9"/>
  <c r="I4081" i="9"/>
  <c r="H4081" i="9"/>
  <c r="AF4080" i="9"/>
  <c r="Y4080" i="9"/>
  <c r="U4080" i="9"/>
  <c r="P4080" i="9"/>
  <c r="O4080" i="9"/>
  <c r="N4080" i="9"/>
  <c r="M4080" i="9"/>
  <c r="L4080" i="9"/>
  <c r="K4080" i="9"/>
  <c r="J4080" i="9"/>
  <c r="I4080" i="9"/>
  <c r="H4080" i="9"/>
  <c r="AF4079" i="9"/>
  <c r="Y4079" i="9"/>
  <c r="U4079" i="9"/>
  <c r="P4079" i="9"/>
  <c r="O4079" i="9"/>
  <c r="N4079" i="9"/>
  <c r="M4079" i="9"/>
  <c r="L4079" i="9"/>
  <c r="K4079" i="9"/>
  <c r="J4079" i="9"/>
  <c r="I4079" i="9"/>
  <c r="H4079" i="9"/>
  <c r="AF4078" i="9"/>
  <c r="Y4078" i="9"/>
  <c r="U4078" i="9"/>
  <c r="P4078" i="9"/>
  <c r="O4078" i="9"/>
  <c r="N4078" i="9"/>
  <c r="M4078" i="9"/>
  <c r="L4078" i="9"/>
  <c r="K4078" i="9"/>
  <c r="J4078" i="9"/>
  <c r="I4078" i="9"/>
  <c r="H4078" i="9"/>
  <c r="AF4077" i="9"/>
  <c r="Y4077" i="9"/>
  <c r="U4077" i="9"/>
  <c r="P4077" i="9"/>
  <c r="O4077" i="9"/>
  <c r="N4077" i="9"/>
  <c r="M4077" i="9"/>
  <c r="L4077" i="9"/>
  <c r="K4077" i="9"/>
  <c r="J4077" i="9"/>
  <c r="I4077" i="9"/>
  <c r="H4077" i="9"/>
  <c r="AF4076" i="9"/>
  <c r="Y4076" i="9"/>
  <c r="U4076" i="9"/>
  <c r="P4076" i="9"/>
  <c r="O4076" i="9"/>
  <c r="N4076" i="9"/>
  <c r="M4076" i="9"/>
  <c r="L4076" i="9"/>
  <c r="K4076" i="9"/>
  <c r="J4076" i="9"/>
  <c r="I4076" i="9"/>
  <c r="H4076" i="9"/>
  <c r="AF4075" i="9"/>
  <c r="Y4075" i="9"/>
  <c r="U4075" i="9"/>
  <c r="P4075" i="9"/>
  <c r="O4075" i="9"/>
  <c r="N4075" i="9"/>
  <c r="M4075" i="9"/>
  <c r="L4075" i="9"/>
  <c r="K4075" i="9"/>
  <c r="J4075" i="9"/>
  <c r="I4075" i="9"/>
  <c r="H4075" i="9"/>
  <c r="AF4074" i="9"/>
  <c r="Y4074" i="9"/>
  <c r="U4074" i="9"/>
  <c r="P4074" i="9"/>
  <c r="O4074" i="9"/>
  <c r="N4074" i="9"/>
  <c r="M4074" i="9"/>
  <c r="L4074" i="9"/>
  <c r="K4074" i="9"/>
  <c r="J4074" i="9"/>
  <c r="I4074" i="9"/>
  <c r="H4074" i="9"/>
  <c r="AF4073" i="9"/>
  <c r="Y4073" i="9"/>
  <c r="U4073" i="9"/>
  <c r="P4073" i="9"/>
  <c r="O4073" i="9"/>
  <c r="N4073" i="9"/>
  <c r="M4073" i="9"/>
  <c r="L4073" i="9"/>
  <c r="K4073" i="9"/>
  <c r="J4073" i="9"/>
  <c r="I4073" i="9"/>
  <c r="H4073" i="9"/>
  <c r="AF4072" i="9"/>
  <c r="Y4072" i="9"/>
  <c r="U4072" i="9"/>
  <c r="P4072" i="9"/>
  <c r="O4072" i="9"/>
  <c r="N4072" i="9"/>
  <c r="M4072" i="9"/>
  <c r="L4072" i="9"/>
  <c r="K4072" i="9"/>
  <c r="J4072" i="9"/>
  <c r="I4072" i="9"/>
  <c r="H4072" i="9"/>
  <c r="AF4071" i="9"/>
  <c r="Y4071" i="9"/>
  <c r="U4071" i="9"/>
  <c r="P4071" i="9"/>
  <c r="O4071" i="9"/>
  <c r="N4071" i="9"/>
  <c r="M4071" i="9"/>
  <c r="L4071" i="9"/>
  <c r="K4071" i="9"/>
  <c r="J4071" i="9"/>
  <c r="I4071" i="9"/>
  <c r="H4071" i="9"/>
  <c r="AF4070" i="9"/>
  <c r="Y4070" i="9"/>
  <c r="U4070" i="9"/>
  <c r="P4070" i="9"/>
  <c r="O4070" i="9"/>
  <c r="N4070" i="9"/>
  <c r="M4070" i="9"/>
  <c r="L4070" i="9"/>
  <c r="K4070" i="9"/>
  <c r="J4070" i="9"/>
  <c r="I4070" i="9"/>
  <c r="H4070" i="9"/>
  <c r="AF4069" i="9"/>
  <c r="Y4069" i="9"/>
  <c r="U4069" i="9"/>
  <c r="P4069" i="9"/>
  <c r="O4069" i="9"/>
  <c r="N4069" i="9"/>
  <c r="M4069" i="9"/>
  <c r="L4069" i="9"/>
  <c r="K4069" i="9"/>
  <c r="J4069" i="9"/>
  <c r="I4069" i="9"/>
  <c r="H4069" i="9"/>
  <c r="AF4068" i="9"/>
  <c r="Y4068" i="9"/>
  <c r="U4068" i="9"/>
  <c r="P4068" i="9"/>
  <c r="O4068" i="9"/>
  <c r="N4068" i="9"/>
  <c r="M4068" i="9"/>
  <c r="L4068" i="9"/>
  <c r="K4068" i="9"/>
  <c r="J4068" i="9"/>
  <c r="I4068" i="9"/>
  <c r="H4068" i="9"/>
  <c r="AF4067" i="9"/>
  <c r="Y4067" i="9"/>
  <c r="U4067" i="9"/>
  <c r="P4067" i="9"/>
  <c r="O4067" i="9"/>
  <c r="N4067" i="9"/>
  <c r="M4067" i="9"/>
  <c r="L4067" i="9"/>
  <c r="K4067" i="9"/>
  <c r="J4067" i="9"/>
  <c r="I4067" i="9"/>
  <c r="H4067" i="9"/>
  <c r="AF4066" i="9"/>
  <c r="Y4066" i="9"/>
  <c r="U4066" i="9"/>
  <c r="P4066" i="9"/>
  <c r="O4066" i="9"/>
  <c r="N4066" i="9"/>
  <c r="M4066" i="9"/>
  <c r="L4066" i="9"/>
  <c r="K4066" i="9"/>
  <c r="J4066" i="9"/>
  <c r="I4066" i="9"/>
  <c r="H4066" i="9"/>
  <c r="AF4065" i="9"/>
  <c r="Y4065" i="9"/>
  <c r="U4065" i="9"/>
  <c r="P4065" i="9"/>
  <c r="O4065" i="9"/>
  <c r="N4065" i="9"/>
  <c r="M4065" i="9"/>
  <c r="L4065" i="9"/>
  <c r="K4065" i="9"/>
  <c r="J4065" i="9"/>
  <c r="I4065" i="9"/>
  <c r="H4065" i="9"/>
  <c r="AF4064" i="9"/>
  <c r="Y4064" i="9"/>
  <c r="U4064" i="9"/>
  <c r="P4064" i="9"/>
  <c r="O4064" i="9"/>
  <c r="N4064" i="9"/>
  <c r="M4064" i="9"/>
  <c r="L4064" i="9"/>
  <c r="K4064" i="9"/>
  <c r="J4064" i="9"/>
  <c r="I4064" i="9"/>
  <c r="H4064" i="9"/>
  <c r="AF4063" i="9"/>
  <c r="Y4063" i="9"/>
  <c r="U4063" i="9"/>
  <c r="P4063" i="9"/>
  <c r="O4063" i="9"/>
  <c r="N4063" i="9"/>
  <c r="M4063" i="9"/>
  <c r="L4063" i="9"/>
  <c r="K4063" i="9"/>
  <c r="J4063" i="9"/>
  <c r="I4063" i="9"/>
  <c r="H4063" i="9"/>
  <c r="AF4062" i="9"/>
  <c r="Y4062" i="9"/>
  <c r="U4062" i="9"/>
  <c r="P4062" i="9"/>
  <c r="O4062" i="9"/>
  <c r="N4062" i="9"/>
  <c r="M4062" i="9"/>
  <c r="L4062" i="9"/>
  <c r="K4062" i="9"/>
  <c r="J4062" i="9"/>
  <c r="I4062" i="9"/>
  <c r="H4062" i="9"/>
  <c r="AF4061" i="9"/>
  <c r="Y4061" i="9"/>
  <c r="U4061" i="9"/>
  <c r="P4061" i="9"/>
  <c r="O4061" i="9"/>
  <c r="N4061" i="9"/>
  <c r="M4061" i="9"/>
  <c r="L4061" i="9"/>
  <c r="K4061" i="9"/>
  <c r="J4061" i="9"/>
  <c r="I4061" i="9"/>
  <c r="H4061" i="9"/>
  <c r="AF4060" i="9"/>
  <c r="Y4060" i="9"/>
  <c r="U4060" i="9"/>
  <c r="P4060" i="9"/>
  <c r="O4060" i="9"/>
  <c r="N4060" i="9"/>
  <c r="M4060" i="9"/>
  <c r="L4060" i="9"/>
  <c r="K4060" i="9"/>
  <c r="J4060" i="9"/>
  <c r="I4060" i="9"/>
  <c r="H4060" i="9"/>
  <c r="AF4059" i="9"/>
  <c r="Y4059" i="9"/>
  <c r="U4059" i="9"/>
  <c r="P4059" i="9"/>
  <c r="O4059" i="9"/>
  <c r="N4059" i="9"/>
  <c r="M4059" i="9"/>
  <c r="L4059" i="9"/>
  <c r="K4059" i="9"/>
  <c r="J4059" i="9"/>
  <c r="I4059" i="9"/>
  <c r="H4059" i="9"/>
  <c r="AF4058" i="9"/>
  <c r="Y4058" i="9"/>
  <c r="U4058" i="9"/>
  <c r="P4058" i="9"/>
  <c r="O4058" i="9"/>
  <c r="N4058" i="9"/>
  <c r="M4058" i="9"/>
  <c r="L4058" i="9"/>
  <c r="K4058" i="9"/>
  <c r="J4058" i="9"/>
  <c r="I4058" i="9"/>
  <c r="H4058" i="9"/>
  <c r="AF4057" i="9"/>
  <c r="Y4057" i="9"/>
  <c r="U4057" i="9"/>
  <c r="P4057" i="9"/>
  <c r="O4057" i="9"/>
  <c r="N4057" i="9"/>
  <c r="M4057" i="9"/>
  <c r="L4057" i="9"/>
  <c r="K4057" i="9"/>
  <c r="J4057" i="9"/>
  <c r="I4057" i="9"/>
  <c r="H4057" i="9"/>
  <c r="AF4056" i="9"/>
  <c r="Y4056" i="9"/>
  <c r="U4056" i="9"/>
  <c r="P4056" i="9"/>
  <c r="O4056" i="9"/>
  <c r="N4056" i="9"/>
  <c r="M4056" i="9"/>
  <c r="L4056" i="9"/>
  <c r="K4056" i="9"/>
  <c r="J4056" i="9"/>
  <c r="I4056" i="9"/>
  <c r="H4056" i="9"/>
  <c r="AF4055" i="9"/>
  <c r="Y4055" i="9"/>
  <c r="U4055" i="9"/>
  <c r="P4055" i="9"/>
  <c r="O4055" i="9"/>
  <c r="N4055" i="9"/>
  <c r="M4055" i="9"/>
  <c r="L4055" i="9"/>
  <c r="K4055" i="9"/>
  <c r="J4055" i="9"/>
  <c r="I4055" i="9"/>
  <c r="H4055" i="9"/>
  <c r="AF4054" i="9"/>
  <c r="Y4054" i="9"/>
  <c r="U4054" i="9"/>
  <c r="P4054" i="9"/>
  <c r="O4054" i="9"/>
  <c r="N4054" i="9"/>
  <c r="M4054" i="9"/>
  <c r="L4054" i="9"/>
  <c r="K4054" i="9"/>
  <c r="J4054" i="9"/>
  <c r="I4054" i="9"/>
  <c r="H4054" i="9"/>
  <c r="AF4053" i="9"/>
  <c r="Y4053" i="9"/>
  <c r="U4053" i="9"/>
  <c r="P4053" i="9"/>
  <c r="O4053" i="9"/>
  <c r="N4053" i="9"/>
  <c r="M4053" i="9"/>
  <c r="L4053" i="9"/>
  <c r="K4053" i="9"/>
  <c r="J4053" i="9"/>
  <c r="I4053" i="9"/>
  <c r="H4053" i="9"/>
  <c r="AF4052" i="9"/>
  <c r="Y4052" i="9"/>
  <c r="U4052" i="9"/>
  <c r="P4052" i="9"/>
  <c r="O4052" i="9"/>
  <c r="N4052" i="9"/>
  <c r="M4052" i="9"/>
  <c r="L4052" i="9"/>
  <c r="K4052" i="9"/>
  <c r="J4052" i="9"/>
  <c r="I4052" i="9"/>
  <c r="H4052" i="9"/>
  <c r="AF4051" i="9"/>
  <c r="Y4051" i="9"/>
  <c r="U4051" i="9"/>
  <c r="P4051" i="9"/>
  <c r="O4051" i="9"/>
  <c r="N4051" i="9"/>
  <c r="M4051" i="9"/>
  <c r="L4051" i="9"/>
  <c r="K4051" i="9"/>
  <c r="J4051" i="9"/>
  <c r="I4051" i="9"/>
  <c r="H4051" i="9"/>
  <c r="AF4050" i="9"/>
  <c r="Y4050" i="9"/>
  <c r="U4050" i="9"/>
  <c r="P4050" i="9"/>
  <c r="O4050" i="9"/>
  <c r="N4050" i="9"/>
  <c r="M4050" i="9"/>
  <c r="L4050" i="9"/>
  <c r="K4050" i="9"/>
  <c r="J4050" i="9"/>
  <c r="I4050" i="9"/>
  <c r="H4050" i="9"/>
  <c r="AF4049" i="9"/>
  <c r="Y4049" i="9"/>
  <c r="U4049" i="9"/>
  <c r="P4049" i="9"/>
  <c r="O4049" i="9"/>
  <c r="N4049" i="9"/>
  <c r="M4049" i="9"/>
  <c r="L4049" i="9"/>
  <c r="K4049" i="9"/>
  <c r="J4049" i="9"/>
  <c r="I4049" i="9"/>
  <c r="H4049" i="9"/>
  <c r="AF4048" i="9"/>
  <c r="Y4048" i="9"/>
  <c r="U4048" i="9"/>
  <c r="P4048" i="9"/>
  <c r="O4048" i="9"/>
  <c r="N4048" i="9"/>
  <c r="M4048" i="9"/>
  <c r="L4048" i="9"/>
  <c r="K4048" i="9"/>
  <c r="J4048" i="9"/>
  <c r="I4048" i="9"/>
  <c r="H4048" i="9"/>
  <c r="AF4047" i="9"/>
  <c r="Y4047" i="9"/>
  <c r="U4047" i="9"/>
  <c r="P4047" i="9"/>
  <c r="O4047" i="9"/>
  <c r="N4047" i="9"/>
  <c r="M4047" i="9"/>
  <c r="L4047" i="9"/>
  <c r="K4047" i="9"/>
  <c r="J4047" i="9"/>
  <c r="I4047" i="9"/>
  <c r="H4047" i="9"/>
  <c r="AF4046" i="9"/>
  <c r="Y4046" i="9"/>
  <c r="U4046" i="9"/>
  <c r="P4046" i="9"/>
  <c r="O4046" i="9"/>
  <c r="N4046" i="9"/>
  <c r="M4046" i="9"/>
  <c r="L4046" i="9"/>
  <c r="K4046" i="9"/>
  <c r="J4046" i="9"/>
  <c r="I4046" i="9"/>
  <c r="H4046" i="9"/>
  <c r="AF4045" i="9"/>
  <c r="Y4045" i="9"/>
  <c r="U4045" i="9"/>
  <c r="P4045" i="9"/>
  <c r="O4045" i="9"/>
  <c r="N4045" i="9"/>
  <c r="M4045" i="9"/>
  <c r="L4045" i="9"/>
  <c r="K4045" i="9"/>
  <c r="J4045" i="9"/>
  <c r="I4045" i="9"/>
  <c r="H4045" i="9"/>
  <c r="AF4044" i="9"/>
  <c r="Y4044" i="9"/>
  <c r="U4044" i="9"/>
  <c r="P4044" i="9"/>
  <c r="O4044" i="9"/>
  <c r="N4044" i="9"/>
  <c r="M4044" i="9"/>
  <c r="L4044" i="9"/>
  <c r="K4044" i="9"/>
  <c r="J4044" i="9"/>
  <c r="I4044" i="9"/>
  <c r="H4044" i="9"/>
  <c r="AF4043" i="9"/>
  <c r="Y4043" i="9"/>
  <c r="U4043" i="9"/>
  <c r="P4043" i="9"/>
  <c r="O4043" i="9"/>
  <c r="N4043" i="9"/>
  <c r="M4043" i="9"/>
  <c r="L4043" i="9"/>
  <c r="K4043" i="9"/>
  <c r="J4043" i="9"/>
  <c r="I4043" i="9"/>
  <c r="H4043" i="9"/>
  <c r="AF4042" i="9"/>
  <c r="Y4042" i="9"/>
  <c r="U4042" i="9"/>
  <c r="P4042" i="9"/>
  <c r="O4042" i="9"/>
  <c r="N4042" i="9"/>
  <c r="M4042" i="9"/>
  <c r="L4042" i="9"/>
  <c r="K4042" i="9"/>
  <c r="J4042" i="9"/>
  <c r="I4042" i="9"/>
  <c r="H4042" i="9"/>
  <c r="AF4041" i="9"/>
  <c r="Y4041" i="9"/>
  <c r="U4041" i="9"/>
  <c r="P4041" i="9"/>
  <c r="O4041" i="9"/>
  <c r="N4041" i="9"/>
  <c r="M4041" i="9"/>
  <c r="L4041" i="9"/>
  <c r="K4041" i="9"/>
  <c r="J4041" i="9"/>
  <c r="I4041" i="9"/>
  <c r="H4041" i="9"/>
  <c r="AF4040" i="9"/>
  <c r="Y4040" i="9"/>
  <c r="U4040" i="9"/>
  <c r="P4040" i="9"/>
  <c r="O4040" i="9"/>
  <c r="N4040" i="9"/>
  <c r="M4040" i="9"/>
  <c r="L4040" i="9"/>
  <c r="K4040" i="9"/>
  <c r="J4040" i="9"/>
  <c r="I4040" i="9"/>
  <c r="H4040" i="9"/>
  <c r="AF4039" i="9"/>
  <c r="Y4039" i="9"/>
  <c r="U4039" i="9"/>
  <c r="P4039" i="9"/>
  <c r="O4039" i="9"/>
  <c r="N4039" i="9"/>
  <c r="M4039" i="9"/>
  <c r="L4039" i="9"/>
  <c r="K4039" i="9"/>
  <c r="J4039" i="9"/>
  <c r="I4039" i="9"/>
  <c r="H4039" i="9"/>
  <c r="AF4038" i="9"/>
  <c r="Y4038" i="9"/>
  <c r="U4038" i="9"/>
  <c r="P4038" i="9"/>
  <c r="O4038" i="9"/>
  <c r="N4038" i="9"/>
  <c r="M4038" i="9"/>
  <c r="L4038" i="9"/>
  <c r="K4038" i="9"/>
  <c r="J4038" i="9"/>
  <c r="I4038" i="9"/>
  <c r="H4038" i="9"/>
  <c r="AF4037" i="9"/>
  <c r="Y4037" i="9"/>
  <c r="U4037" i="9"/>
  <c r="P4037" i="9"/>
  <c r="O4037" i="9"/>
  <c r="N4037" i="9"/>
  <c r="M4037" i="9"/>
  <c r="L4037" i="9"/>
  <c r="K4037" i="9"/>
  <c r="J4037" i="9"/>
  <c r="I4037" i="9"/>
  <c r="H4037" i="9"/>
  <c r="AF4036" i="9"/>
  <c r="Y4036" i="9"/>
  <c r="U4036" i="9"/>
  <c r="P4036" i="9"/>
  <c r="O4036" i="9"/>
  <c r="N4036" i="9"/>
  <c r="M4036" i="9"/>
  <c r="L4036" i="9"/>
  <c r="K4036" i="9"/>
  <c r="J4036" i="9"/>
  <c r="I4036" i="9"/>
  <c r="H4036" i="9"/>
  <c r="AF4035" i="9"/>
  <c r="Y4035" i="9"/>
  <c r="U4035" i="9"/>
  <c r="P4035" i="9"/>
  <c r="O4035" i="9"/>
  <c r="N4035" i="9"/>
  <c r="M4035" i="9"/>
  <c r="L4035" i="9"/>
  <c r="K4035" i="9"/>
  <c r="J4035" i="9"/>
  <c r="I4035" i="9"/>
  <c r="H4035" i="9"/>
  <c r="AF4034" i="9"/>
  <c r="Y4034" i="9"/>
  <c r="U4034" i="9"/>
  <c r="P4034" i="9"/>
  <c r="O4034" i="9"/>
  <c r="N4034" i="9"/>
  <c r="M4034" i="9"/>
  <c r="L4034" i="9"/>
  <c r="K4034" i="9"/>
  <c r="J4034" i="9"/>
  <c r="I4034" i="9"/>
  <c r="H4034" i="9"/>
  <c r="AF4033" i="9"/>
  <c r="Y4033" i="9"/>
  <c r="U4033" i="9"/>
  <c r="P4033" i="9"/>
  <c r="O4033" i="9"/>
  <c r="N4033" i="9"/>
  <c r="M4033" i="9"/>
  <c r="L4033" i="9"/>
  <c r="K4033" i="9"/>
  <c r="J4033" i="9"/>
  <c r="I4033" i="9"/>
  <c r="H4033" i="9"/>
  <c r="AF4032" i="9"/>
  <c r="Y4032" i="9"/>
  <c r="U4032" i="9"/>
  <c r="P4032" i="9"/>
  <c r="O4032" i="9"/>
  <c r="N4032" i="9"/>
  <c r="M4032" i="9"/>
  <c r="L4032" i="9"/>
  <c r="K4032" i="9"/>
  <c r="J4032" i="9"/>
  <c r="I4032" i="9"/>
  <c r="H4032" i="9"/>
  <c r="AF4031" i="9"/>
  <c r="Y4031" i="9"/>
  <c r="U4031" i="9"/>
  <c r="P4031" i="9"/>
  <c r="O4031" i="9"/>
  <c r="N4031" i="9"/>
  <c r="M4031" i="9"/>
  <c r="L4031" i="9"/>
  <c r="K4031" i="9"/>
  <c r="J4031" i="9"/>
  <c r="I4031" i="9"/>
  <c r="H4031" i="9"/>
  <c r="AF4030" i="9"/>
  <c r="Y4030" i="9"/>
  <c r="U4030" i="9"/>
  <c r="P4030" i="9"/>
  <c r="O4030" i="9"/>
  <c r="N4030" i="9"/>
  <c r="M4030" i="9"/>
  <c r="L4030" i="9"/>
  <c r="K4030" i="9"/>
  <c r="J4030" i="9"/>
  <c r="I4030" i="9"/>
  <c r="H4030" i="9"/>
  <c r="AF4029" i="9"/>
  <c r="Y4029" i="9"/>
  <c r="U4029" i="9"/>
  <c r="P4029" i="9"/>
  <c r="O4029" i="9"/>
  <c r="N4029" i="9"/>
  <c r="M4029" i="9"/>
  <c r="L4029" i="9"/>
  <c r="K4029" i="9"/>
  <c r="J4029" i="9"/>
  <c r="I4029" i="9"/>
  <c r="H4029" i="9"/>
  <c r="AF4028" i="9"/>
  <c r="Y4028" i="9"/>
  <c r="U4028" i="9"/>
  <c r="P4028" i="9"/>
  <c r="O4028" i="9"/>
  <c r="N4028" i="9"/>
  <c r="M4028" i="9"/>
  <c r="L4028" i="9"/>
  <c r="K4028" i="9"/>
  <c r="J4028" i="9"/>
  <c r="I4028" i="9"/>
  <c r="H4028" i="9"/>
  <c r="AF4027" i="9"/>
  <c r="Y4027" i="9"/>
  <c r="U4027" i="9"/>
  <c r="P4027" i="9"/>
  <c r="O4027" i="9"/>
  <c r="N4027" i="9"/>
  <c r="M4027" i="9"/>
  <c r="L4027" i="9"/>
  <c r="K4027" i="9"/>
  <c r="J4027" i="9"/>
  <c r="I4027" i="9"/>
  <c r="H4027" i="9"/>
  <c r="AF4026" i="9"/>
  <c r="Y4026" i="9"/>
  <c r="U4026" i="9"/>
  <c r="P4026" i="9"/>
  <c r="O4026" i="9"/>
  <c r="N4026" i="9"/>
  <c r="M4026" i="9"/>
  <c r="L4026" i="9"/>
  <c r="K4026" i="9"/>
  <c r="J4026" i="9"/>
  <c r="I4026" i="9"/>
  <c r="H4026" i="9"/>
  <c r="AF4025" i="9"/>
  <c r="Y4025" i="9"/>
  <c r="U4025" i="9"/>
  <c r="P4025" i="9"/>
  <c r="O4025" i="9"/>
  <c r="N4025" i="9"/>
  <c r="M4025" i="9"/>
  <c r="L4025" i="9"/>
  <c r="K4025" i="9"/>
  <c r="J4025" i="9"/>
  <c r="I4025" i="9"/>
  <c r="H4025" i="9"/>
  <c r="AF4024" i="9"/>
  <c r="Y4024" i="9"/>
  <c r="U4024" i="9"/>
  <c r="P4024" i="9"/>
  <c r="O4024" i="9"/>
  <c r="N4024" i="9"/>
  <c r="M4024" i="9"/>
  <c r="L4024" i="9"/>
  <c r="K4024" i="9"/>
  <c r="J4024" i="9"/>
  <c r="I4024" i="9"/>
  <c r="H4024" i="9"/>
  <c r="AF4023" i="9"/>
  <c r="Y4023" i="9"/>
  <c r="U4023" i="9"/>
  <c r="P4023" i="9"/>
  <c r="O4023" i="9"/>
  <c r="N4023" i="9"/>
  <c r="M4023" i="9"/>
  <c r="L4023" i="9"/>
  <c r="K4023" i="9"/>
  <c r="J4023" i="9"/>
  <c r="I4023" i="9"/>
  <c r="H4023" i="9"/>
  <c r="AF4022" i="9"/>
  <c r="Y4022" i="9"/>
  <c r="U4022" i="9"/>
  <c r="P4022" i="9"/>
  <c r="O4022" i="9"/>
  <c r="N4022" i="9"/>
  <c r="M4022" i="9"/>
  <c r="L4022" i="9"/>
  <c r="K4022" i="9"/>
  <c r="J4022" i="9"/>
  <c r="I4022" i="9"/>
  <c r="H4022" i="9"/>
  <c r="AF4021" i="9"/>
  <c r="Y4021" i="9"/>
  <c r="U4021" i="9"/>
  <c r="P4021" i="9"/>
  <c r="O4021" i="9"/>
  <c r="N4021" i="9"/>
  <c r="M4021" i="9"/>
  <c r="L4021" i="9"/>
  <c r="K4021" i="9"/>
  <c r="J4021" i="9"/>
  <c r="I4021" i="9"/>
  <c r="H4021" i="9"/>
  <c r="AF4020" i="9"/>
  <c r="Y4020" i="9"/>
  <c r="U4020" i="9"/>
  <c r="P4020" i="9"/>
  <c r="O4020" i="9"/>
  <c r="N4020" i="9"/>
  <c r="M4020" i="9"/>
  <c r="L4020" i="9"/>
  <c r="K4020" i="9"/>
  <c r="J4020" i="9"/>
  <c r="I4020" i="9"/>
  <c r="H4020" i="9"/>
  <c r="AF4019" i="9"/>
  <c r="Y4019" i="9"/>
  <c r="U4019" i="9"/>
  <c r="P4019" i="9"/>
  <c r="O4019" i="9"/>
  <c r="N4019" i="9"/>
  <c r="M4019" i="9"/>
  <c r="L4019" i="9"/>
  <c r="K4019" i="9"/>
  <c r="J4019" i="9"/>
  <c r="I4019" i="9"/>
  <c r="H4019" i="9"/>
  <c r="AF4018" i="9"/>
  <c r="Y4018" i="9"/>
  <c r="U4018" i="9"/>
  <c r="P4018" i="9"/>
  <c r="O4018" i="9"/>
  <c r="N4018" i="9"/>
  <c r="M4018" i="9"/>
  <c r="L4018" i="9"/>
  <c r="K4018" i="9"/>
  <c r="J4018" i="9"/>
  <c r="I4018" i="9"/>
  <c r="H4018" i="9"/>
  <c r="AF4017" i="9"/>
  <c r="Y4017" i="9"/>
  <c r="U4017" i="9"/>
  <c r="P4017" i="9"/>
  <c r="O4017" i="9"/>
  <c r="N4017" i="9"/>
  <c r="M4017" i="9"/>
  <c r="L4017" i="9"/>
  <c r="K4017" i="9"/>
  <c r="J4017" i="9"/>
  <c r="I4017" i="9"/>
  <c r="H4017" i="9"/>
  <c r="AF4016" i="9"/>
  <c r="Y4016" i="9"/>
  <c r="U4016" i="9"/>
  <c r="P4016" i="9"/>
  <c r="O4016" i="9"/>
  <c r="N4016" i="9"/>
  <c r="M4016" i="9"/>
  <c r="L4016" i="9"/>
  <c r="K4016" i="9"/>
  <c r="J4016" i="9"/>
  <c r="I4016" i="9"/>
  <c r="H4016" i="9"/>
  <c r="AF4015" i="9"/>
  <c r="Y4015" i="9"/>
  <c r="U4015" i="9"/>
  <c r="P4015" i="9"/>
  <c r="O4015" i="9"/>
  <c r="N4015" i="9"/>
  <c r="M4015" i="9"/>
  <c r="L4015" i="9"/>
  <c r="K4015" i="9"/>
  <c r="J4015" i="9"/>
  <c r="I4015" i="9"/>
  <c r="H4015" i="9"/>
  <c r="AF4014" i="9"/>
  <c r="Y4014" i="9"/>
  <c r="U4014" i="9"/>
  <c r="P4014" i="9"/>
  <c r="O4014" i="9"/>
  <c r="N4014" i="9"/>
  <c r="M4014" i="9"/>
  <c r="L4014" i="9"/>
  <c r="K4014" i="9"/>
  <c r="J4014" i="9"/>
  <c r="I4014" i="9"/>
  <c r="H4014" i="9"/>
  <c r="AF4013" i="9"/>
  <c r="Y4013" i="9"/>
  <c r="U4013" i="9"/>
  <c r="P4013" i="9"/>
  <c r="O4013" i="9"/>
  <c r="N4013" i="9"/>
  <c r="M4013" i="9"/>
  <c r="L4013" i="9"/>
  <c r="K4013" i="9"/>
  <c r="J4013" i="9"/>
  <c r="I4013" i="9"/>
  <c r="H4013" i="9"/>
  <c r="AF4012" i="9"/>
  <c r="Y4012" i="9"/>
  <c r="U4012" i="9"/>
  <c r="P4012" i="9"/>
  <c r="O4012" i="9"/>
  <c r="N4012" i="9"/>
  <c r="M4012" i="9"/>
  <c r="L4012" i="9"/>
  <c r="K4012" i="9"/>
  <c r="J4012" i="9"/>
  <c r="I4012" i="9"/>
  <c r="H4012" i="9"/>
  <c r="AF4011" i="9"/>
  <c r="Y4011" i="9"/>
  <c r="U4011" i="9"/>
  <c r="P4011" i="9"/>
  <c r="O4011" i="9"/>
  <c r="N4011" i="9"/>
  <c r="M4011" i="9"/>
  <c r="L4011" i="9"/>
  <c r="K4011" i="9"/>
  <c r="J4011" i="9"/>
  <c r="I4011" i="9"/>
  <c r="H4011" i="9"/>
  <c r="AF4010" i="9"/>
  <c r="Y4010" i="9"/>
  <c r="U4010" i="9"/>
  <c r="P4010" i="9"/>
  <c r="O4010" i="9"/>
  <c r="N4010" i="9"/>
  <c r="M4010" i="9"/>
  <c r="L4010" i="9"/>
  <c r="K4010" i="9"/>
  <c r="J4010" i="9"/>
  <c r="I4010" i="9"/>
  <c r="H4010" i="9"/>
  <c r="AF4009" i="9"/>
  <c r="Y4009" i="9"/>
  <c r="U4009" i="9"/>
  <c r="P4009" i="9"/>
  <c r="O4009" i="9"/>
  <c r="N4009" i="9"/>
  <c r="M4009" i="9"/>
  <c r="L4009" i="9"/>
  <c r="K4009" i="9"/>
  <c r="J4009" i="9"/>
  <c r="I4009" i="9"/>
  <c r="H4009" i="9"/>
  <c r="AF4008" i="9"/>
  <c r="Y4008" i="9"/>
  <c r="U4008" i="9"/>
  <c r="P4008" i="9"/>
  <c r="O4008" i="9"/>
  <c r="N4008" i="9"/>
  <c r="M4008" i="9"/>
  <c r="L4008" i="9"/>
  <c r="K4008" i="9"/>
  <c r="J4008" i="9"/>
  <c r="I4008" i="9"/>
  <c r="H4008" i="9"/>
  <c r="AF4007" i="9"/>
  <c r="Y4007" i="9"/>
  <c r="U4007" i="9"/>
  <c r="P4007" i="9"/>
  <c r="O4007" i="9"/>
  <c r="N4007" i="9"/>
  <c r="M4007" i="9"/>
  <c r="L4007" i="9"/>
  <c r="K4007" i="9"/>
  <c r="J4007" i="9"/>
  <c r="I4007" i="9"/>
  <c r="H4007" i="9"/>
  <c r="AF4006" i="9"/>
  <c r="Y4006" i="9"/>
  <c r="U4006" i="9"/>
  <c r="P4006" i="9"/>
  <c r="O4006" i="9"/>
  <c r="N4006" i="9"/>
  <c r="M4006" i="9"/>
  <c r="L4006" i="9"/>
  <c r="K4006" i="9"/>
  <c r="J4006" i="9"/>
  <c r="I4006" i="9"/>
  <c r="H4006" i="9"/>
  <c r="AF4005" i="9"/>
  <c r="Y4005" i="9"/>
  <c r="U4005" i="9"/>
  <c r="P4005" i="9"/>
  <c r="O4005" i="9"/>
  <c r="N4005" i="9"/>
  <c r="M4005" i="9"/>
  <c r="L4005" i="9"/>
  <c r="K4005" i="9"/>
  <c r="J4005" i="9"/>
  <c r="I4005" i="9"/>
  <c r="H4005" i="9"/>
  <c r="AF4004" i="9"/>
  <c r="Y4004" i="9"/>
  <c r="U4004" i="9"/>
  <c r="P4004" i="9"/>
  <c r="O4004" i="9"/>
  <c r="N4004" i="9"/>
  <c r="M4004" i="9"/>
  <c r="L4004" i="9"/>
  <c r="K4004" i="9"/>
  <c r="J4004" i="9"/>
  <c r="I4004" i="9"/>
  <c r="H4004" i="9"/>
  <c r="AF4003" i="9"/>
  <c r="Y4003" i="9"/>
  <c r="U4003" i="9"/>
  <c r="P4003" i="9"/>
  <c r="O4003" i="9"/>
  <c r="N4003" i="9"/>
  <c r="M4003" i="9"/>
  <c r="L4003" i="9"/>
  <c r="K4003" i="9"/>
  <c r="J4003" i="9"/>
  <c r="I4003" i="9"/>
  <c r="H4003" i="9"/>
  <c r="AF4002" i="9"/>
  <c r="Y4002" i="9"/>
  <c r="U4002" i="9"/>
  <c r="P4002" i="9"/>
  <c r="O4002" i="9"/>
  <c r="N4002" i="9"/>
  <c r="M4002" i="9"/>
  <c r="L4002" i="9"/>
  <c r="K4002" i="9"/>
  <c r="J4002" i="9"/>
  <c r="I4002" i="9"/>
  <c r="H4002" i="9"/>
  <c r="AF4001" i="9"/>
  <c r="Y4001" i="9"/>
  <c r="U4001" i="9"/>
  <c r="P4001" i="9"/>
  <c r="O4001" i="9"/>
  <c r="N4001" i="9"/>
  <c r="M4001" i="9"/>
  <c r="L4001" i="9"/>
  <c r="K4001" i="9"/>
  <c r="J4001" i="9"/>
  <c r="I4001" i="9"/>
  <c r="H4001" i="9"/>
  <c r="AF4000" i="9"/>
  <c r="Y4000" i="9"/>
  <c r="U4000" i="9"/>
  <c r="P4000" i="9"/>
  <c r="O4000" i="9"/>
  <c r="N4000" i="9"/>
  <c r="M4000" i="9"/>
  <c r="L4000" i="9"/>
  <c r="K4000" i="9"/>
  <c r="J4000" i="9"/>
  <c r="I4000" i="9"/>
  <c r="H4000" i="9"/>
  <c r="AF3999" i="9"/>
  <c r="Y3999" i="9"/>
  <c r="U3999" i="9"/>
  <c r="P3999" i="9"/>
  <c r="O3999" i="9"/>
  <c r="N3999" i="9"/>
  <c r="M3999" i="9"/>
  <c r="L3999" i="9"/>
  <c r="K3999" i="9"/>
  <c r="J3999" i="9"/>
  <c r="I3999" i="9"/>
  <c r="H3999" i="9"/>
  <c r="AF3998" i="9"/>
  <c r="Y3998" i="9"/>
  <c r="U3998" i="9"/>
  <c r="P3998" i="9"/>
  <c r="O3998" i="9"/>
  <c r="N3998" i="9"/>
  <c r="M3998" i="9"/>
  <c r="L3998" i="9"/>
  <c r="K3998" i="9"/>
  <c r="J3998" i="9"/>
  <c r="I3998" i="9"/>
  <c r="H3998" i="9"/>
  <c r="AF3997" i="9"/>
  <c r="Y3997" i="9"/>
  <c r="U3997" i="9"/>
  <c r="P3997" i="9"/>
  <c r="O3997" i="9"/>
  <c r="N3997" i="9"/>
  <c r="M3997" i="9"/>
  <c r="L3997" i="9"/>
  <c r="K3997" i="9"/>
  <c r="J3997" i="9"/>
  <c r="I3997" i="9"/>
  <c r="H3997" i="9"/>
  <c r="AF3996" i="9"/>
  <c r="Y3996" i="9"/>
  <c r="U3996" i="9"/>
  <c r="P3996" i="9"/>
  <c r="O3996" i="9"/>
  <c r="N3996" i="9"/>
  <c r="M3996" i="9"/>
  <c r="L3996" i="9"/>
  <c r="K3996" i="9"/>
  <c r="J3996" i="9"/>
  <c r="I3996" i="9"/>
  <c r="H3996" i="9"/>
  <c r="AF3995" i="9"/>
  <c r="Y3995" i="9"/>
  <c r="U3995" i="9"/>
  <c r="P3995" i="9"/>
  <c r="O3995" i="9"/>
  <c r="N3995" i="9"/>
  <c r="M3995" i="9"/>
  <c r="L3995" i="9"/>
  <c r="K3995" i="9"/>
  <c r="J3995" i="9"/>
  <c r="I3995" i="9"/>
  <c r="H3995" i="9"/>
  <c r="AF3994" i="9"/>
  <c r="Y3994" i="9"/>
  <c r="U3994" i="9"/>
  <c r="P3994" i="9"/>
  <c r="O3994" i="9"/>
  <c r="N3994" i="9"/>
  <c r="M3994" i="9"/>
  <c r="L3994" i="9"/>
  <c r="K3994" i="9"/>
  <c r="J3994" i="9"/>
  <c r="I3994" i="9"/>
  <c r="H3994" i="9"/>
  <c r="AF3993" i="9"/>
  <c r="Y3993" i="9"/>
  <c r="U3993" i="9"/>
  <c r="P3993" i="9"/>
  <c r="O3993" i="9"/>
  <c r="N3993" i="9"/>
  <c r="M3993" i="9"/>
  <c r="L3993" i="9"/>
  <c r="K3993" i="9"/>
  <c r="J3993" i="9"/>
  <c r="I3993" i="9"/>
  <c r="H3993" i="9"/>
  <c r="AF3992" i="9"/>
  <c r="Y3992" i="9"/>
  <c r="U3992" i="9"/>
  <c r="P3992" i="9"/>
  <c r="O3992" i="9"/>
  <c r="N3992" i="9"/>
  <c r="M3992" i="9"/>
  <c r="L3992" i="9"/>
  <c r="K3992" i="9"/>
  <c r="J3992" i="9"/>
  <c r="I3992" i="9"/>
  <c r="H3992" i="9"/>
  <c r="AF3991" i="9"/>
  <c r="Y3991" i="9"/>
  <c r="U3991" i="9"/>
  <c r="P3991" i="9"/>
  <c r="O3991" i="9"/>
  <c r="N3991" i="9"/>
  <c r="M3991" i="9"/>
  <c r="L3991" i="9"/>
  <c r="K3991" i="9"/>
  <c r="J3991" i="9"/>
  <c r="I3991" i="9"/>
  <c r="H3991" i="9"/>
  <c r="AF3990" i="9"/>
  <c r="Y3990" i="9"/>
  <c r="U3990" i="9"/>
  <c r="P3990" i="9"/>
  <c r="O3990" i="9"/>
  <c r="N3990" i="9"/>
  <c r="M3990" i="9"/>
  <c r="L3990" i="9"/>
  <c r="K3990" i="9"/>
  <c r="J3990" i="9"/>
  <c r="I3990" i="9"/>
  <c r="H3990" i="9"/>
  <c r="AF3989" i="9"/>
  <c r="Y3989" i="9"/>
  <c r="U3989" i="9"/>
  <c r="P3989" i="9"/>
  <c r="O3989" i="9"/>
  <c r="N3989" i="9"/>
  <c r="M3989" i="9"/>
  <c r="L3989" i="9"/>
  <c r="K3989" i="9"/>
  <c r="J3989" i="9"/>
  <c r="I3989" i="9"/>
  <c r="H3989" i="9"/>
  <c r="AF3988" i="9"/>
  <c r="Y3988" i="9"/>
  <c r="U3988" i="9"/>
  <c r="P3988" i="9"/>
  <c r="O3988" i="9"/>
  <c r="N3988" i="9"/>
  <c r="M3988" i="9"/>
  <c r="L3988" i="9"/>
  <c r="K3988" i="9"/>
  <c r="J3988" i="9"/>
  <c r="I3988" i="9"/>
  <c r="H3988" i="9"/>
  <c r="AF3987" i="9"/>
  <c r="Y3987" i="9"/>
  <c r="U3987" i="9"/>
  <c r="P3987" i="9"/>
  <c r="O3987" i="9"/>
  <c r="N3987" i="9"/>
  <c r="M3987" i="9"/>
  <c r="L3987" i="9"/>
  <c r="K3987" i="9"/>
  <c r="J3987" i="9"/>
  <c r="I3987" i="9"/>
  <c r="H3987" i="9"/>
  <c r="AF3986" i="9"/>
  <c r="Y3986" i="9"/>
  <c r="U3986" i="9"/>
  <c r="P3986" i="9"/>
  <c r="O3986" i="9"/>
  <c r="N3986" i="9"/>
  <c r="M3986" i="9"/>
  <c r="L3986" i="9"/>
  <c r="K3986" i="9"/>
  <c r="J3986" i="9"/>
  <c r="I3986" i="9"/>
  <c r="H3986" i="9"/>
  <c r="AF3985" i="9"/>
  <c r="Y3985" i="9"/>
  <c r="U3985" i="9"/>
  <c r="P3985" i="9"/>
  <c r="O3985" i="9"/>
  <c r="N3985" i="9"/>
  <c r="M3985" i="9"/>
  <c r="L3985" i="9"/>
  <c r="K3985" i="9"/>
  <c r="J3985" i="9"/>
  <c r="I3985" i="9"/>
  <c r="H3985" i="9"/>
  <c r="AF3984" i="9"/>
  <c r="Y3984" i="9"/>
  <c r="U3984" i="9"/>
  <c r="P3984" i="9"/>
  <c r="O3984" i="9"/>
  <c r="N3984" i="9"/>
  <c r="M3984" i="9"/>
  <c r="L3984" i="9"/>
  <c r="K3984" i="9"/>
  <c r="J3984" i="9"/>
  <c r="I3984" i="9"/>
  <c r="H3984" i="9"/>
  <c r="AF3983" i="9"/>
  <c r="Y3983" i="9"/>
  <c r="U3983" i="9"/>
  <c r="P3983" i="9"/>
  <c r="O3983" i="9"/>
  <c r="N3983" i="9"/>
  <c r="M3983" i="9"/>
  <c r="L3983" i="9"/>
  <c r="K3983" i="9"/>
  <c r="J3983" i="9"/>
  <c r="I3983" i="9"/>
  <c r="H3983" i="9"/>
  <c r="AF3982" i="9"/>
  <c r="Y3982" i="9"/>
  <c r="U3982" i="9"/>
  <c r="P3982" i="9"/>
  <c r="O3982" i="9"/>
  <c r="N3982" i="9"/>
  <c r="M3982" i="9"/>
  <c r="L3982" i="9"/>
  <c r="K3982" i="9"/>
  <c r="J3982" i="9"/>
  <c r="I3982" i="9"/>
  <c r="H3982" i="9"/>
  <c r="AF3981" i="9"/>
  <c r="Y3981" i="9"/>
  <c r="U3981" i="9"/>
  <c r="P3981" i="9"/>
  <c r="O3981" i="9"/>
  <c r="N3981" i="9"/>
  <c r="M3981" i="9"/>
  <c r="L3981" i="9"/>
  <c r="K3981" i="9"/>
  <c r="J3981" i="9"/>
  <c r="I3981" i="9"/>
  <c r="H3981" i="9"/>
  <c r="AF3980" i="9"/>
  <c r="Y3980" i="9"/>
  <c r="U3980" i="9"/>
  <c r="P3980" i="9"/>
  <c r="O3980" i="9"/>
  <c r="N3980" i="9"/>
  <c r="M3980" i="9"/>
  <c r="L3980" i="9"/>
  <c r="K3980" i="9"/>
  <c r="J3980" i="9"/>
  <c r="I3980" i="9"/>
  <c r="H3980" i="9"/>
  <c r="AF3979" i="9"/>
  <c r="Y3979" i="9"/>
  <c r="U3979" i="9"/>
  <c r="P3979" i="9"/>
  <c r="O3979" i="9"/>
  <c r="N3979" i="9"/>
  <c r="M3979" i="9"/>
  <c r="L3979" i="9"/>
  <c r="K3979" i="9"/>
  <c r="J3979" i="9"/>
  <c r="I3979" i="9"/>
  <c r="H3979" i="9"/>
  <c r="AF3978" i="9"/>
  <c r="Y3978" i="9"/>
  <c r="U3978" i="9"/>
  <c r="P3978" i="9"/>
  <c r="O3978" i="9"/>
  <c r="N3978" i="9"/>
  <c r="M3978" i="9"/>
  <c r="L3978" i="9"/>
  <c r="K3978" i="9"/>
  <c r="J3978" i="9"/>
  <c r="I3978" i="9"/>
  <c r="H3978" i="9"/>
  <c r="AF3977" i="9"/>
  <c r="Y3977" i="9"/>
  <c r="U3977" i="9"/>
  <c r="P3977" i="9"/>
  <c r="O3977" i="9"/>
  <c r="N3977" i="9"/>
  <c r="M3977" i="9"/>
  <c r="L3977" i="9"/>
  <c r="K3977" i="9"/>
  <c r="J3977" i="9"/>
  <c r="I3977" i="9"/>
  <c r="H3977" i="9"/>
  <c r="AF3976" i="9"/>
  <c r="Y3976" i="9"/>
  <c r="U3976" i="9"/>
  <c r="P3976" i="9"/>
  <c r="O3976" i="9"/>
  <c r="N3976" i="9"/>
  <c r="M3976" i="9"/>
  <c r="L3976" i="9"/>
  <c r="K3976" i="9"/>
  <c r="J3976" i="9"/>
  <c r="I3976" i="9"/>
  <c r="H3976" i="9"/>
  <c r="AF3975" i="9"/>
  <c r="Y3975" i="9"/>
  <c r="U3975" i="9"/>
  <c r="P3975" i="9"/>
  <c r="O3975" i="9"/>
  <c r="N3975" i="9"/>
  <c r="M3975" i="9"/>
  <c r="L3975" i="9"/>
  <c r="K3975" i="9"/>
  <c r="J3975" i="9"/>
  <c r="I3975" i="9"/>
  <c r="H3975" i="9"/>
  <c r="AF3974" i="9"/>
  <c r="Y3974" i="9"/>
  <c r="U3974" i="9"/>
  <c r="P3974" i="9"/>
  <c r="O3974" i="9"/>
  <c r="N3974" i="9"/>
  <c r="M3974" i="9"/>
  <c r="L3974" i="9"/>
  <c r="K3974" i="9"/>
  <c r="J3974" i="9"/>
  <c r="I3974" i="9"/>
  <c r="H3974" i="9"/>
  <c r="AF3973" i="9"/>
  <c r="Y3973" i="9"/>
  <c r="U3973" i="9"/>
  <c r="P3973" i="9"/>
  <c r="O3973" i="9"/>
  <c r="N3973" i="9"/>
  <c r="M3973" i="9"/>
  <c r="L3973" i="9"/>
  <c r="K3973" i="9"/>
  <c r="J3973" i="9"/>
  <c r="I3973" i="9"/>
  <c r="H3973" i="9"/>
  <c r="AF3972" i="9"/>
  <c r="Y3972" i="9"/>
  <c r="U3972" i="9"/>
  <c r="P3972" i="9"/>
  <c r="O3972" i="9"/>
  <c r="N3972" i="9"/>
  <c r="M3972" i="9"/>
  <c r="L3972" i="9"/>
  <c r="K3972" i="9"/>
  <c r="J3972" i="9"/>
  <c r="I3972" i="9"/>
  <c r="H3972" i="9"/>
  <c r="AF3971" i="9"/>
  <c r="Y3971" i="9"/>
  <c r="U3971" i="9"/>
  <c r="P3971" i="9"/>
  <c r="O3971" i="9"/>
  <c r="N3971" i="9"/>
  <c r="M3971" i="9"/>
  <c r="L3971" i="9"/>
  <c r="K3971" i="9"/>
  <c r="J3971" i="9"/>
  <c r="I3971" i="9"/>
  <c r="H3971" i="9"/>
  <c r="AF3970" i="9"/>
  <c r="Y3970" i="9"/>
  <c r="U3970" i="9"/>
  <c r="P3970" i="9"/>
  <c r="O3970" i="9"/>
  <c r="N3970" i="9"/>
  <c r="M3970" i="9"/>
  <c r="L3970" i="9"/>
  <c r="K3970" i="9"/>
  <c r="J3970" i="9"/>
  <c r="I3970" i="9"/>
  <c r="H3970" i="9"/>
  <c r="AF3969" i="9"/>
  <c r="Y3969" i="9"/>
  <c r="U3969" i="9"/>
  <c r="P3969" i="9"/>
  <c r="O3969" i="9"/>
  <c r="N3969" i="9"/>
  <c r="M3969" i="9"/>
  <c r="L3969" i="9"/>
  <c r="K3969" i="9"/>
  <c r="J3969" i="9"/>
  <c r="I3969" i="9"/>
  <c r="H3969" i="9"/>
  <c r="AF3968" i="9"/>
  <c r="Y3968" i="9"/>
  <c r="U3968" i="9"/>
  <c r="P3968" i="9"/>
  <c r="O3968" i="9"/>
  <c r="N3968" i="9"/>
  <c r="M3968" i="9"/>
  <c r="L3968" i="9"/>
  <c r="K3968" i="9"/>
  <c r="J3968" i="9"/>
  <c r="I3968" i="9"/>
  <c r="H3968" i="9"/>
  <c r="AF3967" i="9"/>
  <c r="Y3967" i="9"/>
  <c r="U3967" i="9"/>
  <c r="P3967" i="9"/>
  <c r="O3967" i="9"/>
  <c r="N3967" i="9"/>
  <c r="M3967" i="9"/>
  <c r="L3967" i="9"/>
  <c r="K3967" i="9"/>
  <c r="J3967" i="9"/>
  <c r="I3967" i="9"/>
  <c r="H3967" i="9"/>
  <c r="AF3966" i="9"/>
  <c r="Y3966" i="9"/>
  <c r="U3966" i="9"/>
  <c r="P3966" i="9"/>
  <c r="O3966" i="9"/>
  <c r="N3966" i="9"/>
  <c r="M3966" i="9"/>
  <c r="L3966" i="9"/>
  <c r="K3966" i="9"/>
  <c r="J3966" i="9"/>
  <c r="I3966" i="9"/>
  <c r="H3966" i="9"/>
  <c r="AF3965" i="9"/>
  <c r="Y3965" i="9"/>
  <c r="U3965" i="9"/>
  <c r="P3965" i="9"/>
  <c r="O3965" i="9"/>
  <c r="N3965" i="9"/>
  <c r="M3965" i="9"/>
  <c r="L3965" i="9"/>
  <c r="K3965" i="9"/>
  <c r="J3965" i="9"/>
  <c r="I3965" i="9"/>
  <c r="H3965" i="9"/>
  <c r="AF3964" i="9"/>
  <c r="Y3964" i="9"/>
  <c r="U3964" i="9"/>
  <c r="P3964" i="9"/>
  <c r="O3964" i="9"/>
  <c r="N3964" i="9"/>
  <c r="M3964" i="9"/>
  <c r="L3964" i="9"/>
  <c r="K3964" i="9"/>
  <c r="J3964" i="9"/>
  <c r="I3964" i="9"/>
  <c r="H3964" i="9"/>
  <c r="AF3963" i="9"/>
  <c r="Y3963" i="9"/>
  <c r="U3963" i="9"/>
  <c r="P3963" i="9"/>
  <c r="O3963" i="9"/>
  <c r="N3963" i="9"/>
  <c r="M3963" i="9"/>
  <c r="L3963" i="9"/>
  <c r="K3963" i="9"/>
  <c r="J3963" i="9"/>
  <c r="I3963" i="9"/>
  <c r="H3963" i="9"/>
  <c r="AF3962" i="9"/>
  <c r="Y3962" i="9"/>
  <c r="U3962" i="9"/>
  <c r="P3962" i="9"/>
  <c r="O3962" i="9"/>
  <c r="N3962" i="9"/>
  <c r="M3962" i="9"/>
  <c r="L3962" i="9"/>
  <c r="K3962" i="9"/>
  <c r="J3962" i="9"/>
  <c r="I3962" i="9"/>
  <c r="H3962" i="9"/>
  <c r="AF3961" i="9"/>
  <c r="Y3961" i="9"/>
  <c r="U3961" i="9"/>
  <c r="P3961" i="9"/>
  <c r="O3961" i="9"/>
  <c r="N3961" i="9"/>
  <c r="M3961" i="9"/>
  <c r="L3961" i="9"/>
  <c r="K3961" i="9"/>
  <c r="J3961" i="9"/>
  <c r="I3961" i="9"/>
  <c r="H3961" i="9"/>
  <c r="AF3960" i="9"/>
  <c r="Y3960" i="9"/>
  <c r="U3960" i="9"/>
  <c r="P3960" i="9"/>
  <c r="O3960" i="9"/>
  <c r="N3960" i="9"/>
  <c r="M3960" i="9"/>
  <c r="L3960" i="9"/>
  <c r="K3960" i="9"/>
  <c r="J3960" i="9"/>
  <c r="I3960" i="9"/>
  <c r="H3960" i="9"/>
  <c r="AF3959" i="9"/>
  <c r="Y3959" i="9"/>
  <c r="U3959" i="9"/>
  <c r="P3959" i="9"/>
  <c r="O3959" i="9"/>
  <c r="N3959" i="9"/>
  <c r="M3959" i="9"/>
  <c r="L3959" i="9"/>
  <c r="K3959" i="9"/>
  <c r="J3959" i="9"/>
  <c r="I3959" i="9"/>
  <c r="H3959" i="9"/>
  <c r="AF3958" i="9"/>
  <c r="Y3958" i="9"/>
  <c r="U3958" i="9"/>
  <c r="P3958" i="9"/>
  <c r="O3958" i="9"/>
  <c r="N3958" i="9"/>
  <c r="M3958" i="9"/>
  <c r="L3958" i="9"/>
  <c r="K3958" i="9"/>
  <c r="J3958" i="9"/>
  <c r="I3958" i="9"/>
  <c r="H3958" i="9"/>
  <c r="AF3957" i="9"/>
  <c r="Y3957" i="9"/>
  <c r="U3957" i="9"/>
  <c r="P3957" i="9"/>
  <c r="O3957" i="9"/>
  <c r="N3957" i="9"/>
  <c r="M3957" i="9"/>
  <c r="L3957" i="9"/>
  <c r="K3957" i="9"/>
  <c r="J3957" i="9"/>
  <c r="I3957" i="9"/>
  <c r="H3957" i="9"/>
  <c r="AF3956" i="9"/>
  <c r="Y3956" i="9"/>
  <c r="U3956" i="9"/>
  <c r="P3956" i="9"/>
  <c r="O3956" i="9"/>
  <c r="N3956" i="9"/>
  <c r="M3956" i="9"/>
  <c r="L3956" i="9"/>
  <c r="K3956" i="9"/>
  <c r="J3956" i="9"/>
  <c r="I3956" i="9"/>
  <c r="H3956" i="9"/>
  <c r="AF3955" i="9"/>
  <c r="Y3955" i="9"/>
  <c r="U3955" i="9"/>
  <c r="P3955" i="9"/>
  <c r="O3955" i="9"/>
  <c r="N3955" i="9"/>
  <c r="M3955" i="9"/>
  <c r="L3955" i="9"/>
  <c r="K3955" i="9"/>
  <c r="J3955" i="9"/>
  <c r="I3955" i="9"/>
  <c r="H3955" i="9"/>
  <c r="AF3954" i="9"/>
  <c r="Y3954" i="9"/>
  <c r="U3954" i="9"/>
  <c r="P3954" i="9"/>
  <c r="O3954" i="9"/>
  <c r="N3954" i="9"/>
  <c r="M3954" i="9"/>
  <c r="L3954" i="9"/>
  <c r="K3954" i="9"/>
  <c r="J3954" i="9"/>
  <c r="I3954" i="9"/>
  <c r="H3954" i="9"/>
  <c r="AF3953" i="9"/>
  <c r="Y3953" i="9"/>
  <c r="U3953" i="9"/>
  <c r="P3953" i="9"/>
  <c r="O3953" i="9"/>
  <c r="N3953" i="9"/>
  <c r="M3953" i="9"/>
  <c r="L3953" i="9"/>
  <c r="K3953" i="9"/>
  <c r="J3953" i="9"/>
  <c r="I3953" i="9"/>
  <c r="H3953" i="9"/>
  <c r="AF3952" i="9"/>
  <c r="Y3952" i="9"/>
  <c r="U3952" i="9"/>
  <c r="P3952" i="9"/>
  <c r="O3952" i="9"/>
  <c r="N3952" i="9"/>
  <c r="M3952" i="9"/>
  <c r="L3952" i="9"/>
  <c r="K3952" i="9"/>
  <c r="J3952" i="9"/>
  <c r="I3952" i="9"/>
  <c r="H3952" i="9"/>
  <c r="AF3951" i="9"/>
  <c r="Y3951" i="9"/>
  <c r="U3951" i="9"/>
  <c r="P3951" i="9"/>
  <c r="O3951" i="9"/>
  <c r="N3951" i="9"/>
  <c r="M3951" i="9"/>
  <c r="L3951" i="9"/>
  <c r="K3951" i="9"/>
  <c r="J3951" i="9"/>
  <c r="I3951" i="9"/>
  <c r="H3951" i="9"/>
  <c r="AF3950" i="9"/>
  <c r="Y3950" i="9"/>
  <c r="U3950" i="9"/>
  <c r="P3950" i="9"/>
  <c r="O3950" i="9"/>
  <c r="N3950" i="9"/>
  <c r="M3950" i="9"/>
  <c r="L3950" i="9"/>
  <c r="K3950" i="9"/>
  <c r="J3950" i="9"/>
  <c r="I3950" i="9"/>
  <c r="H3950" i="9"/>
  <c r="AF3949" i="9"/>
  <c r="Y3949" i="9"/>
  <c r="U3949" i="9"/>
  <c r="P3949" i="9"/>
  <c r="O3949" i="9"/>
  <c r="N3949" i="9"/>
  <c r="M3949" i="9"/>
  <c r="L3949" i="9"/>
  <c r="K3949" i="9"/>
  <c r="J3949" i="9"/>
  <c r="I3949" i="9"/>
  <c r="H3949" i="9"/>
  <c r="AF3948" i="9"/>
  <c r="Y3948" i="9"/>
  <c r="U3948" i="9"/>
  <c r="P3948" i="9"/>
  <c r="O3948" i="9"/>
  <c r="N3948" i="9"/>
  <c r="M3948" i="9"/>
  <c r="L3948" i="9"/>
  <c r="K3948" i="9"/>
  <c r="J3948" i="9"/>
  <c r="I3948" i="9"/>
  <c r="H3948" i="9"/>
  <c r="AF3947" i="9"/>
  <c r="Y3947" i="9"/>
  <c r="U3947" i="9"/>
  <c r="P3947" i="9"/>
  <c r="O3947" i="9"/>
  <c r="N3947" i="9"/>
  <c r="M3947" i="9"/>
  <c r="L3947" i="9"/>
  <c r="K3947" i="9"/>
  <c r="J3947" i="9"/>
  <c r="I3947" i="9"/>
  <c r="H3947" i="9"/>
  <c r="AF3946" i="9"/>
  <c r="Y3946" i="9"/>
  <c r="U3946" i="9"/>
  <c r="P3946" i="9"/>
  <c r="O3946" i="9"/>
  <c r="N3946" i="9"/>
  <c r="M3946" i="9"/>
  <c r="L3946" i="9"/>
  <c r="K3946" i="9"/>
  <c r="J3946" i="9"/>
  <c r="I3946" i="9"/>
  <c r="H3946" i="9"/>
  <c r="AF3945" i="9"/>
  <c r="Y3945" i="9"/>
  <c r="U3945" i="9"/>
  <c r="P3945" i="9"/>
  <c r="O3945" i="9"/>
  <c r="N3945" i="9"/>
  <c r="M3945" i="9"/>
  <c r="L3945" i="9"/>
  <c r="K3945" i="9"/>
  <c r="J3945" i="9"/>
  <c r="I3945" i="9"/>
  <c r="H3945" i="9"/>
  <c r="AF3944" i="9"/>
  <c r="Y3944" i="9"/>
  <c r="U3944" i="9"/>
  <c r="P3944" i="9"/>
  <c r="O3944" i="9"/>
  <c r="N3944" i="9"/>
  <c r="M3944" i="9"/>
  <c r="L3944" i="9"/>
  <c r="K3944" i="9"/>
  <c r="J3944" i="9"/>
  <c r="I3944" i="9"/>
  <c r="H3944" i="9"/>
  <c r="AF3943" i="9"/>
  <c r="Y3943" i="9"/>
  <c r="U3943" i="9"/>
  <c r="P3943" i="9"/>
  <c r="O3943" i="9"/>
  <c r="N3943" i="9"/>
  <c r="M3943" i="9"/>
  <c r="L3943" i="9"/>
  <c r="K3943" i="9"/>
  <c r="J3943" i="9"/>
  <c r="I3943" i="9"/>
  <c r="H3943" i="9"/>
  <c r="AF3942" i="9"/>
  <c r="Y3942" i="9"/>
  <c r="U3942" i="9"/>
  <c r="P3942" i="9"/>
  <c r="O3942" i="9"/>
  <c r="N3942" i="9"/>
  <c r="M3942" i="9"/>
  <c r="L3942" i="9"/>
  <c r="K3942" i="9"/>
  <c r="J3942" i="9"/>
  <c r="I3942" i="9"/>
  <c r="H3942" i="9"/>
  <c r="AF3941" i="9"/>
  <c r="Y3941" i="9"/>
  <c r="U3941" i="9"/>
  <c r="P3941" i="9"/>
  <c r="O3941" i="9"/>
  <c r="N3941" i="9"/>
  <c r="M3941" i="9"/>
  <c r="L3941" i="9"/>
  <c r="K3941" i="9"/>
  <c r="J3941" i="9"/>
  <c r="I3941" i="9"/>
  <c r="H3941" i="9"/>
  <c r="AF3940" i="9"/>
  <c r="Y3940" i="9"/>
  <c r="U3940" i="9"/>
  <c r="P3940" i="9"/>
  <c r="O3940" i="9"/>
  <c r="N3940" i="9"/>
  <c r="M3940" i="9"/>
  <c r="L3940" i="9"/>
  <c r="K3940" i="9"/>
  <c r="J3940" i="9"/>
  <c r="I3940" i="9"/>
  <c r="H3940" i="9"/>
  <c r="AF3939" i="9"/>
  <c r="Y3939" i="9"/>
  <c r="U3939" i="9"/>
  <c r="P3939" i="9"/>
  <c r="O3939" i="9"/>
  <c r="N3939" i="9"/>
  <c r="M3939" i="9"/>
  <c r="L3939" i="9"/>
  <c r="K3939" i="9"/>
  <c r="J3939" i="9"/>
  <c r="I3939" i="9"/>
  <c r="H3939" i="9"/>
  <c r="AF3938" i="9"/>
  <c r="Y3938" i="9"/>
  <c r="U3938" i="9"/>
  <c r="P3938" i="9"/>
  <c r="O3938" i="9"/>
  <c r="N3938" i="9"/>
  <c r="M3938" i="9"/>
  <c r="L3938" i="9"/>
  <c r="K3938" i="9"/>
  <c r="J3938" i="9"/>
  <c r="I3938" i="9"/>
  <c r="H3938" i="9"/>
  <c r="AF3937" i="9"/>
  <c r="Y3937" i="9"/>
  <c r="U3937" i="9"/>
  <c r="P3937" i="9"/>
  <c r="O3937" i="9"/>
  <c r="N3937" i="9"/>
  <c r="M3937" i="9"/>
  <c r="L3937" i="9"/>
  <c r="K3937" i="9"/>
  <c r="J3937" i="9"/>
  <c r="I3937" i="9"/>
  <c r="H3937" i="9"/>
  <c r="AF3936" i="9"/>
  <c r="Y3936" i="9"/>
  <c r="U3936" i="9"/>
  <c r="P3936" i="9"/>
  <c r="O3936" i="9"/>
  <c r="N3936" i="9"/>
  <c r="M3936" i="9"/>
  <c r="L3936" i="9"/>
  <c r="K3936" i="9"/>
  <c r="J3936" i="9"/>
  <c r="I3936" i="9"/>
  <c r="H3936" i="9"/>
  <c r="AF3935" i="9"/>
  <c r="Y3935" i="9"/>
  <c r="U3935" i="9"/>
  <c r="P3935" i="9"/>
  <c r="O3935" i="9"/>
  <c r="N3935" i="9"/>
  <c r="M3935" i="9"/>
  <c r="L3935" i="9"/>
  <c r="K3935" i="9"/>
  <c r="J3935" i="9"/>
  <c r="I3935" i="9"/>
  <c r="H3935" i="9"/>
  <c r="AF3934" i="9"/>
  <c r="Y3934" i="9"/>
  <c r="U3934" i="9"/>
  <c r="P3934" i="9"/>
  <c r="O3934" i="9"/>
  <c r="N3934" i="9"/>
  <c r="M3934" i="9"/>
  <c r="L3934" i="9"/>
  <c r="K3934" i="9"/>
  <c r="J3934" i="9"/>
  <c r="I3934" i="9"/>
  <c r="H3934" i="9"/>
  <c r="AF3933" i="9"/>
  <c r="Y3933" i="9"/>
  <c r="U3933" i="9"/>
  <c r="P3933" i="9"/>
  <c r="O3933" i="9"/>
  <c r="N3933" i="9"/>
  <c r="M3933" i="9"/>
  <c r="L3933" i="9"/>
  <c r="K3933" i="9"/>
  <c r="J3933" i="9"/>
  <c r="I3933" i="9"/>
  <c r="H3933" i="9"/>
  <c r="AF3932" i="9"/>
  <c r="Y3932" i="9"/>
  <c r="U3932" i="9"/>
  <c r="P3932" i="9"/>
  <c r="O3932" i="9"/>
  <c r="N3932" i="9"/>
  <c r="M3932" i="9"/>
  <c r="L3932" i="9"/>
  <c r="K3932" i="9"/>
  <c r="J3932" i="9"/>
  <c r="I3932" i="9"/>
  <c r="H3932" i="9"/>
  <c r="AF3931" i="9"/>
  <c r="Y3931" i="9"/>
  <c r="U3931" i="9"/>
  <c r="P3931" i="9"/>
  <c r="O3931" i="9"/>
  <c r="N3931" i="9"/>
  <c r="M3931" i="9"/>
  <c r="L3931" i="9"/>
  <c r="K3931" i="9"/>
  <c r="J3931" i="9"/>
  <c r="I3931" i="9"/>
  <c r="H3931" i="9"/>
  <c r="AF3930" i="9"/>
  <c r="Y3930" i="9"/>
  <c r="U3930" i="9"/>
  <c r="P3930" i="9"/>
  <c r="O3930" i="9"/>
  <c r="N3930" i="9"/>
  <c r="M3930" i="9"/>
  <c r="L3930" i="9"/>
  <c r="K3930" i="9"/>
  <c r="J3930" i="9"/>
  <c r="I3930" i="9"/>
  <c r="H3930" i="9"/>
  <c r="AF3929" i="9"/>
  <c r="Y3929" i="9"/>
  <c r="U3929" i="9"/>
  <c r="P3929" i="9"/>
  <c r="O3929" i="9"/>
  <c r="N3929" i="9"/>
  <c r="M3929" i="9"/>
  <c r="L3929" i="9"/>
  <c r="K3929" i="9"/>
  <c r="J3929" i="9"/>
  <c r="I3929" i="9"/>
  <c r="H3929" i="9"/>
  <c r="AF3928" i="9"/>
  <c r="Y3928" i="9"/>
  <c r="U3928" i="9"/>
  <c r="P3928" i="9"/>
  <c r="O3928" i="9"/>
  <c r="N3928" i="9"/>
  <c r="M3928" i="9"/>
  <c r="L3928" i="9"/>
  <c r="K3928" i="9"/>
  <c r="J3928" i="9"/>
  <c r="I3928" i="9"/>
  <c r="H3928" i="9"/>
  <c r="AF3927" i="9"/>
  <c r="Y3927" i="9"/>
  <c r="U3927" i="9"/>
  <c r="P3927" i="9"/>
  <c r="O3927" i="9"/>
  <c r="N3927" i="9"/>
  <c r="M3927" i="9"/>
  <c r="L3927" i="9"/>
  <c r="K3927" i="9"/>
  <c r="J3927" i="9"/>
  <c r="I3927" i="9"/>
  <c r="H3927" i="9"/>
  <c r="AF3926" i="9"/>
  <c r="Y3926" i="9"/>
  <c r="U3926" i="9"/>
  <c r="P3926" i="9"/>
  <c r="O3926" i="9"/>
  <c r="N3926" i="9"/>
  <c r="M3926" i="9"/>
  <c r="L3926" i="9"/>
  <c r="K3926" i="9"/>
  <c r="J3926" i="9"/>
  <c r="I3926" i="9"/>
  <c r="H3926" i="9"/>
  <c r="AF3925" i="9"/>
  <c r="Y3925" i="9"/>
  <c r="U3925" i="9"/>
  <c r="P3925" i="9"/>
  <c r="O3925" i="9"/>
  <c r="N3925" i="9"/>
  <c r="M3925" i="9"/>
  <c r="L3925" i="9"/>
  <c r="K3925" i="9"/>
  <c r="J3925" i="9"/>
  <c r="I3925" i="9"/>
  <c r="H3925" i="9"/>
  <c r="AF3924" i="9"/>
  <c r="Y3924" i="9"/>
  <c r="U3924" i="9"/>
  <c r="P3924" i="9"/>
  <c r="O3924" i="9"/>
  <c r="N3924" i="9"/>
  <c r="M3924" i="9"/>
  <c r="L3924" i="9"/>
  <c r="K3924" i="9"/>
  <c r="J3924" i="9"/>
  <c r="I3924" i="9"/>
  <c r="H3924" i="9"/>
  <c r="AF3923" i="9"/>
  <c r="Y3923" i="9"/>
  <c r="U3923" i="9"/>
  <c r="P3923" i="9"/>
  <c r="O3923" i="9"/>
  <c r="N3923" i="9"/>
  <c r="M3923" i="9"/>
  <c r="L3923" i="9"/>
  <c r="K3923" i="9"/>
  <c r="J3923" i="9"/>
  <c r="I3923" i="9"/>
  <c r="H3923" i="9"/>
  <c r="AF3922" i="9"/>
  <c r="Y3922" i="9"/>
  <c r="U3922" i="9"/>
  <c r="P3922" i="9"/>
  <c r="O3922" i="9"/>
  <c r="N3922" i="9"/>
  <c r="M3922" i="9"/>
  <c r="L3922" i="9"/>
  <c r="K3922" i="9"/>
  <c r="J3922" i="9"/>
  <c r="I3922" i="9"/>
  <c r="H3922" i="9"/>
  <c r="AF3921" i="9"/>
  <c r="Y3921" i="9"/>
  <c r="U3921" i="9"/>
  <c r="P3921" i="9"/>
  <c r="O3921" i="9"/>
  <c r="N3921" i="9"/>
  <c r="M3921" i="9"/>
  <c r="L3921" i="9"/>
  <c r="K3921" i="9"/>
  <c r="J3921" i="9"/>
  <c r="I3921" i="9"/>
  <c r="H3921" i="9"/>
  <c r="AF3920" i="9"/>
  <c r="Y3920" i="9"/>
  <c r="U3920" i="9"/>
  <c r="P3920" i="9"/>
  <c r="O3920" i="9"/>
  <c r="N3920" i="9"/>
  <c r="M3920" i="9"/>
  <c r="L3920" i="9"/>
  <c r="K3920" i="9"/>
  <c r="J3920" i="9"/>
  <c r="I3920" i="9"/>
  <c r="H3920" i="9"/>
  <c r="AF3919" i="9"/>
  <c r="Y3919" i="9"/>
  <c r="U3919" i="9"/>
  <c r="P3919" i="9"/>
  <c r="O3919" i="9"/>
  <c r="N3919" i="9"/>
  <c r="M3919" i="9"/>
  <c r="L3919" i="9"/>
  <c r="K3919" i="9"/>
  <c r="J3919" i="9"/>
  <c r="I3919" i="9"/>
  <c r="H3919" i="9"/>
  <c r="AF3918" i="9"/>
  <c r="Y3918" i="9"/>
  <c r="U3918" i="9"/>
  <c r="P3918" i="9"/>
  <c r="O3918" i="9"/>
  <c r="N3918" i="9"/>
  <c r="M3918" i="9"/>
  <c r="L3918" i="9"/>
  <c r="K3918" i="9"/>
  <c r="J3918" i="9"/>
  <c r="I3918" i="9"/>
  <c r="H3918" i="9"/>
  <c r="AF3917" i="9"/>
  <c r="Y3917" i="9"/>
  <c r="U3917" i="9"/>
  <c r="P3917" i="9"/>
  <c r="O3917" i="9"/>
  <c r="N3917" i="9"/>
  <c r="M3917" i="9"/>
  <c r="L3917" i="9"/>
  <c r="K3917" i="9"/>
  <c r="J3917" i="9"/>
  <c r="I3917" i="9"/>
  <c r="H3917" i="9"/>
  <c r="AF3916" i="9"/>
  <c r="Y3916" i="9"/>
  <c r="U3916" i="9"/>
  <c r="P3916" i="9"/>
  <c r="O3916" i="9"/>
  <c r="N3916" i="9"/>
  <c r="M3916" i="9"/>
  <c r="L3916" i="9"/>
  <c r="K3916" i="9"/>
  <c r="J3916" i="9"/>
  <c r="I3916" i="9"/>
  <c r="H3916" i="9"/>
  <c r="AF3915" i="9"/>
  <c r="Y3915" i="9"/>
  <c r="U3915" i="9"/>
  <c r="P3915" i="9"/>
  <c r="O3915" i="9"/>
  <c r="N3915" i="9"/>
  <c r="M3915" i="9"/>
  <c r="L3915" i="9"/>
  <c r="K3915" i="9"/>
  <c r="J3915" i="9"/>
  <c r="I3915" i="9"/>
  <c r="H3915" i="9"/>
  <c r="AF3914" i="9"/>
  <c r="Y3914" i="9"/>
  <c r="U3914" i="9"/>
  <c r="P3914" i="9"/>
  <c r="O3914" i="9"/>
  <c r="N3914" i="9"/>
  <c r="M3914" i="9"/>
  <c r="L3914" i="9"/>
  <c r="K3914" i="9"/>
  <c r="J3914" i="9"/>
  <c r="I3914" i="9"/>
  <c r="H3914" i="9"/>
  <c r="AF3913" i="9"/>
  <c r="Y3913" i="9"/>
  <c r="U3913" i="9"/>
  <c r="P3913" i="9"/>
  <c r="O3913" i="9"/>
  <c r="N3913" i="9"/>
  <c r="M3913" i="9"/>
  <c r="L3913" i="9"/>
  <c r="K3913" i="9"/>
  <c r="J3913" i="9"/>
  <c r="I3913" i="9"/>
  <c r="H3913" i="9"/>
  <c r="AF3912" i="9"/>
  <c r="Y3912" i="9"/>
  <c r="U3912" i="9"/>
  <c r="P3912" i="9"/>
  <c r="O3912" i="9"/>
  <c r="N3912" i="9"/>
  <c r="M3912" i="9"/>
  <c r="L3912" i="9"/>
  <c r="K3912" i="9"/>
  <c r="J3912" i="9"/>
  <c r="I3912" i="9"/>
  <c r="H3912" i="9"/>
  <c r="AF3911" i="9"/>
  <c r="Y3911" i="9"/>
  <c r="U3911" i="9"/>
  <c r="P3911" i="9"/>
  <c r="O3911" i="9"/>
  <c r="N3911" i="9"/>
  <c r="M3911" i="9"/>
  <c r="L3911" i="9"/>
  <c r="K3911" i="9"/>
  <c r="J3911" i="9"/>
  <c r="I3911" i="9"/>
  <c r="H3911" i="9"/>
  <c r="AF3910" i="9"/>
  <c r="Y3910" i="9"/>
  <c r="U3910" i="9"/>
  <c r="P3910" i="9"/>
  <c r="O3910" i="9"/>
  <c r="N3910" i="9"/>
  <c r="M3910" i="9"/>
  <c r="L3910" i="9"/>
  <c r="K3910" i="9"/>
  <c r="J3910" i="9"/>
  <c r="I3910" i="9"/>
  <c r="H3910" i="9"/>
  <c r="AF3909" i="9"/>
  <c r="Y3909" i="9"/>
  <c r="U3909" i="9"/>
  <c r="P3909" i="9"/>
  <c r="O3909" i="9"/>
  <c r="N3909" i="9"/>
  <c r="M3909" i="9"/>
  <c r="L3909" i="9"/>
  <c r="K3909" i="9"/>
  <c r="J3909" i="9"/>
  <c r="I3909" i="9"/>
  <c r="H3909" i="9"/>
  <c r="AF3908" i="9"/>
  <c r="Y3908" i="9"/>
  <c r="U3908" i="9"/>
  <c r="P3908" i="9"/>
  <c r="O3908" i="9"/>
  <c r="N3908" i="9"/>
  <c r="M3908" i="9"/>
  <c r="L3908" i="9"/>
  <c r="K3908" i="9"/>
  <c r="J3908" i="9"/>
  <c r="I3908" i="9"/>
  <c r="H3908" i="9"/>
  <c r="AF3907" i="9"/>
  <c r="Y3907" i="9"/>
  <c r="U3907" i="9"/>
  <c r="P3907" i="9"/>
  <c r="O3907" i="9"/>
  <c r="N3907" i="9"/>
  <c r="M3907" i="9"/>
  <c r="L3907" i="9"/>
  <c r="K3907" i="9"/>
  <c r="J3907" i="9"/>
  <c r="I3907" i="9"/>
  <c r="H3907" i="9"/>
  <c r="AF3906" i="9"/>
  <c r="Y3906" i="9"/>
  <c r="U3906" i="9"/>
  <c r="P3906" i="9"/>
  <c r="O3906" i="9"/>
  <c r="N3906" i="9"/>
  <c r="M3906" i="9"/>
  <c r="L3906" i="9"/>
  <c r="K3906" i="9"/>
  <c r="J3906" i="9"/>
  <c r="I3906" i="9"/>
  <c r="H3906" i="9"/>
  <c r="AF3905" i="9"/>
  <c r="Y3905" i="9"/>
  <c r="U3905" i="9"/>
  <c r="P3905" i="9"/>
  <c r="O3905" i="9"/>
  <c r="N3905" i="9"/>
  <c r="M3905" i="9"/>
  <c r="L3905" i="9"/>
  <c r="K3905" i="9"/>
  <c r="J3905" i="9"/>
  <c r="I3905" i="9"/>
  <c r="H3905" i="9"/>
  <c r="AF3904" i="9"/>
  <c r="Y3904" i="9"/>
  <c r="U3904" i="9"/>
  <c r="P3904" i="9"/>
  <c r="O3904" i="9"/>
  <c r="N3904" i="9"/>
  <c r="M3904" i="9"/>
  <c r="L3904" i="9"/>
  <c r="K3904" i="9"/>
  <c r="J3904" i="9"/>
  <c r="I3904" i="9"/>
  <c r="H3904" i="9"/>
  <c r="AF3903" i="9"/>
  <c r="Y3903" i="9"/>
  <c r="U3903" i="9"/>
  <c r="P3903" i="9"/>
  <c r="O3903" i="9"/>
  <c r="N3903" i="9"/>
  <c r="M3903" i="9"/>
  <c r="L3903" i="9"/>
  <c r="K3903" i="9"/>
  <c r="J3903" i="9"/>
  <c r="I3903" i="9"/>
  <c r="H3903" i="9"/>
  <c r="AF3902" i="9"/>
  <c r="Y3902" i="9"/>
  <c r="U3902" i="9"/>
  <c r="P3902" i="9"/>
  <c r="O3902" i="9"/>
  <c r="N3902" i="9"/>
  <c r="M3902" i="9"/>
  <c r="L3902" i="9"/>
  <c r="K3902" i="9"/>
  <c r="J3902" i="9"/>
  <c r="I3902" i="9"/>
  <c r="H3902" i="9"/>
  <c r="AF3901" i="9"/>
  <c r="Y3901" i="9"/>
  <c r="U3901" i="9"/>
  <c r="P3901" i="9"/>
  <c r="O3901" i="9"/>
  <c r="N3901" i="9"/>
  <c r="M3901" i="9"/>
  <c r="L3901" i="9"/>
  <c r="K3901" i="9"/>
  <c r="J3901" i="9"/>
  <c r="I3901" i="9"/>
  <c r="H3901" i="9"/>
  <c r="AF3900" i="9"/>
  <c r="Y3900" i="9"/>
  <c r="U3900" i="9"/>
  <c r="P3900" i="9"/>
  <c r="O3900" i="9"/>
  <c r="N3900" i="9"/>
  <c r="M3900" i="9"/>
  <c r="L3900" i="9"/>
  <c r="K3900" i="9"/>
  <c r="J3900" i="9"/>
  <c r="I3900" i="9"/>
  <c r="H3900" i="9"/>
  <c r="AF3899" i="9"/>
  <c r="Y3899" i="9"/>
  <c r="U3899" i="9"/>
  <c r="P3899" i="9"/>
  <c r="O3899" i="9"/>
  <c r="N3899" i="9"/>
  <c r="M3899" i="9"/>
  <c r="L3899" i="9"/>
  <c r="K3899" i="9"/>
  <c r="J3899" i="9"/>
  <c r="I3899" i="9"/>
  <c r="H3899" i="9"/>
  <c r="AF3898" i="9"/>
  <c r="Y3898" i="9"/>
  <c r="U3898" i="9"/>
  <c r="P3898" i="9"/>
  <c r="O3898" i="9"/>
  <c r="N3898" i="9"/>
  <c r="M3898" i="9"/>
  <c r="L3898" i="9"/>
  <c r="K3898" i="9"/>
  <c r="J3898" i="9"/>
  <c r="I3898" i="9"/>
  <c r="H3898" i="9"/>
  <c r="AF3897" i="9"/>
  <c r="Y3897" i="9"/>
  <c r="U3897" i="9"/>
  <c r="P3897" i="9"/>
  <c r="O3897" i="9"/>
  <c r="N3897" i="9"/>
  <c r="M3897" i="9"/>
  <c r="L3897" i="9"/>
  <c r="K3897" i="9"/>
  <c r="J3897" i="9"/>
  <c r="I3897" i="9"/>
  <c r="H3897" i="9"/>
  <c r="AF3896" i="9"/>
  <c r="Y3896" i="9"/>
  <c r="U3896" i="9"/>
  <c r="P3896" i="9"/>
  <c r="O3896" i="9"/>
  <c r="N3896" i="9"/>
  <c r="M3896" i="9"/>
  <c r="L3896" i="9"/>
  <c r="K3896" i="9"/>
  <c r="J3896" i="9"/>
  <c r="I3896" i="9"/>
  <c r="H3896" i="9"/>
  <c r="AF3895" i="9"/>
  <c r="Y3895" i="9"/>
  <c r="U3895" i="9"/>
  <c r="P3895" i="9"/>
  <c r="O3895" i="9"/>
  <c r="N3895" i="9"/>
  <c r="M3895" i="9"/>
  <c r="L3895" i="9"/>
  <c r="K3895" i="9"/>
  <c r="J3895" i="9"/>
  <c r="I3895" i="9"/>
  <c r="H3895" i="9"/>
  <c r="AF3894" i="9"/>
  <c r="Y3894" i="9"/>
  <c r="U3894" i="9"/>
  <c r="P3894" i="9"/>
  <c r="O3894" i="9"/>
  <c r="N3894" i="9"/>
  <c r="M3894" i="9"/>
  <c r="L3894" i="9"/>
  <c r="K3894" i="9"/>
  <c r="J3894" i="9"/>
  <c r="I3894" i="9"/>
  <c r="H3894" i="9"/>
  <c r="AF3893" i="9"/>
  <c r="Y3893" i="9"/>
  <c r="U3893" i="9"/>
  <c r="P3893" i="9"/>
  <c r="O3893" i="9"/>
  <c r="N3893" i="9"/>
  <c r="M3893" i="9"/>
  <c r="L3893" i="9"/>
  <c r="K3893" i="9"/>
  <c r="J3893" i="9"/>
  <c r="I3893" i="9"/>
  <c r="H3893" i="9"/>
  <c r="AF3892" i="9"/>
  <c r="Y3892" i="9"/>
  <c r="U3892" i="9"/>
  <c r="P3892" i="9"/>
  <c r="O3892" i="9"/>
  <c r="N3892" i="9"/>
  <c r="M3892" i="9"/>
  <c r="L3892" i="9"/>
  <c r="K3892" i="9"/>
  <c r="J3892" i="9"/>
  <c r="I3892" i="9"/>
  <c r="H3892" i="9"/>
  <c r="AF3891" i="9"/>
  <c r="Y3891" i="9"/>
  <c r="U3891" i="9"/>
  <c r="P3891" i="9"/>
  <c r="O3891" i="9"/>
  <c r="N3891" i="9"/>
  <c r="M3891" i="9"/>
  <c r="L3891" i="9"/>
  <c r="K3891" i="9"/>
  <c r="J3891" i="9"/>
  <c r="I3891" i="9"/>
  <c r="H3891" i="9"/>
  <c r="AF3890" i="9"/>
  <c r="Y3890" i="9"/>
  <c r="U3890" i="9"/>
  <c r="P3890" i="9"/>
  <c r="O3890" i="9"/>
  <c r="N3890" i="9"/>
  <c r="M3890" i="9"/>
  <c r="L3890" i="9"/>
  <c r="K3890" i="9"/>
  <c r="J3890" i="9"/>
  <c r="I3890" i="9"/>
  <c r="H3890" i="9"/>
  <c r="AF3889" i="9"/>
  <c r="Y3889" i="9"/>
  <c r="U3889" i="9"/>
  <c r="P3889" i="9"/>
  <c r="O3889" i="9"/>
  <c r="N3889" i="9"/>
  <c r="M3889" i="9"/>
  <c r="L3889" i="9"/>
  <c r="K3889" i="9"/>
  <c r="J3889" i="9"/>
  <c r="I3889" i="9"/>
  <c r="H3889" i="9"/>
  <c r="AF3888" i="9"/>
  <c r="Y3888" i="9"/>
  <c r="U3888" i="9"/>
  <c r="P3888" i="9"/>
  <c r="O3888" i="9"/>
  <c r="N3888" i="9"/>
  <c r="M3888" i="9"/>
  <c r="L3888" i="9"/>
  <c r="K3888" i="9"/>
  <c r="J3888" i="9"/>
  <c r="I3888" i="9"/>
  <c r="H3888" i="9"/>
  <c r="AF3887" i="9"/>
  <c r="Y3887" i="9"/>
  <c r="U3887" i="9"/>
  <c r="P3887" i="9"/>
  <c r="O3887" i="9"/>
  <c r="N3887" i="9"/>
  <c r="M3887" i="9"/>
  <c r="L3887" i="9"/>
  <c r="K3887" i="9"/>
  <c r="J3887" i="9"/>
  <c r="I3887" i="9"/>
  <c r="H3887" i="9"/>
  <c r="AF3886" i="9"/>
  <c r="Y3886" i="9"/>
  <c r="U3886" i="9"/>
  <c r="P3886" i="9"/>
  <c r="O3886" i="9"/>
  <c r="N3886" i="9"/>
  <c r="M3886" i="9"/>
  <c r="L3886" i="9"/>
  <c r="K3886" i="9"/>
  <c r="J3886" i="9"/>
  <c r="I3886" i="9"/>
  <c r="H3886" i="9"/>
  <c r="AF3885" i="9"/>
  <c r="Y3885" i="9"/>
  <c r="U3885" i="9"/>
  <c r="P3885" i="9"/>
  <c r="O3885" i="9"/>
  <c r="N3885" i="9"/>
  <c r="M3885" i="9"/>
  <c r="L3885" i="9"/>
  <c r="K3885" i="9"/>
  <c r="J3885" i="9"/>
  <c r="I3885" i="9"/>
  <c r="H3885" i="9"/>
  <c r="AF3884" i="9"/>
  <c r="Y3884" i="9"/>
  <c r="U3884" i="9"/>
  <c r="P3884" i="9"/>
  <c r="O3884" i="9"/>
  <c r="N3884" i="9"/>
  <c r="M3884" i="9"/>
  <c r="L3884" i="9"/>
  <c r="K3884" i="9"/>
  <c r="J3884" i="9"/>
  <c r="I3884" i="9"/>
  <c r="H3884" i="9"/>
  <c r="AF3883" i="9"/>
  <c r="Y3883" i="9"/>
  <c r="U3883" i="9"/>
  <c r="P3883" i="9"/>
  <c r="O3883" i="9"/>
  <c r="N3883" i="9"/>
  <c r="M3883" i="9"/>
  <c r="L3883" i="9"/>
  <c r="K3883" i="9"/>
  <c r="J3883" i="9"/>
  <c r="I3883" i="9"/>
  <c r="H3883" i="9"/>
  <c r="AF3882" i="9"/>
  <c r="Y3882" i="9"/>
  <c r="U3882" i="9"/>
  <c r="P3882" i="9"/>
  <c r="O3882" i="9"/>
  <c r="N3882" i="9"/>
  <c r="M3882" i="9"/>
  <c r="L3882" i="9"/>
  <c r="K3882" i="9"/>
  <c r="J3882" i="9"/>
  <c r="I3882" i="9"/>
  <c r="H3882" i="9"/>
  <c r="AF3881" i="9"/>
  <c r="Y3881" i="9"/>
  <c r="U3881" i="9"/>
  <c r="P3881" i="9"/>
  <c r="O3881" i="9"/>
  <c r="N3881" i="9"/>
  <c r="M3881" i="9"/>
  <c r="L3881" i="9"/>
  <c r="K3881" i="9"/>
  <c r="J3881" i="9"/>
  <c r="I3881" i="9"/>
  <c r="H3881" i="9"/>
  <c r="AF3880" i="9"/>
  <c r="Y3880" i="9"/>
  <c r="U3880" i="9"/>
  <c r="P3880" i="9"/>
  <c r="O3880" i="9"/>
  <c r="N3880" i="9"/>
  <c r="M3880" i="9"/>
  <c r="L3880" i="9"/>
  <c r="K3880" i="9"/>
  <c r="J3880" i="9"/>
  <c r="I3880" i="9"/>
  <c r="H3880" i="9"/>
  <c r="AF3879" i="9"/>
  <c r="Y3879" i="9"/>
  <c r="U3879" i="9"/>
  <c r="P3879" i="9"/>
  <c r="O3879" i="9"/>
  <c r="N3879" i="9"/>
  <c r="M3879" i="9"/>
  <c r="L3879" i="9"/>
  <c r="K3879" i="9"/>
  <c r="J3879" i="9"/>
  <c r="I3879" i="9"/>
  <c r="H3879" i="9"/>
  <c r="AF3878" i="9"/>
  <c r="Y3878" i="9"/>
  <c r="U3878" i="9"/>
  <c r="P3878" i="9"/>
  <c r="O3878" i="9"/>
  <c r="N3878" i="9"/>
  <c r="M3878" i="9"/>
  <c r="L3878" i="9"/>
  <c r="K3878" i="9"/>
  <c r="J3878" i="9"/>
  <c r="I3878" i="9"/>
  <c r="H3878" i="9"/>
  <c r="AF3877" i="9"/>
  <c r="Y3877" i="9"/>
  <c r="U3877" i="9"/>
  <c r="P3877" i="9"/>
  <c r="O3877" i="9"/>
  <c r="N3877" i="9"/>
  <c r="M3877" i="9"/>
  <c r="L3877" i="9"/>
  <c r="K3877" i="9"/>
  <c r="J3877" i="9"/>
  <c r="I3877" i="9"/>
  <c r="H3877" i="9"/>
  <c r="AF3876" i="9"/>
  <c r="Y3876" i="9"/>
  <c r="U3876" i="9"/>
  <c r="P3876" i="9"/>
  <c r="O3876" i="9"/>
  <c r="N3876" i="9"/>
  <c r="M3876" i="9"/>
  <c r="L3876" i="9"/>
  <c r="K3876" i="9"/>
  <c r="J3876" i="9"/>
  <c r="I3876" i="9"/>
  <c r="H3876" i="9"/>
  <c r="AF3875" i="9"/>
  <c r="Y3875" i="9"/>
  <c r="U3875" i="9"/>
  <c r="P3875" i="9"/>
  <c r="O3875" i="9"/>
  <c r="N3875" i="9"/>
  <c r="M3875" i="9"/>
  <c r="L3875" i="9"/>
  <c r="K3875" i="9"/>
  <c r="J3875" i="9"/>
  <c r="I3875" i="9"/>
  <c r="H3875" i="9"/>
  <c r="AF3874" i="9"/>
  <c r="Y3874" i="9"/>
  <c r="U3874" i="9"/>
  <c r="P3874" i="9"/>
  <c r="O3874" i="9"/>
  <c r="N3874" i="9"/>
  <c r="M3874" i="9"/>
  <c r="L3874" i="9"/>
  <c r="K3874" i="9"/>
  <c r="J3874" i="9"/>
  <c r="I3874" i="9"/>
  <c r="H3874" i="9"/>
  <c r="AF3873" i="9"/>
  <c r="Y3873" i="9"/>
  <c r="U3873" i="9"/>
  <c r="P3873" i="9"/>
  <c r="O3873" i="9"/>
  <c r="N3873" i="9"/>
  <c r="M3873" i="9"/>
  <c r="L3873" i="9"/>
  <c r="K3873" i="9"/>
  <c r="J3873" i="9"/>
  <c r="I3873" i="9"/>
  <c r="H3873" i="9"/>
  <c r="AF3872" i="9"/>
  <c r="Y3872" i="9"/>
  <c r="U3872" i="9"/>
  <c r="P3872" i="9"/>
  <c r="O3872" i="9"/>
  <c r="N3872" i="9"/>
  <c r="M3872" i="9"/>
  <c r="L3872" i="9"/>
  <c r="K3872" i="9"/>
  <c r="J3872" i="9"/>
  <c r="I3872" i="9"/>
  <c r="H3872" i="9"/>
  <c r="AF3871" i="9"/>
  <c r="Y3871" i="9"/>
  <c r="U3871" i="9"/>
  <c r="P3871" i="9"/>
  <c r="O3871" i="9"/>
  <c r="N3871" i="9"/>
  <c r="M3871" i="9"/>
  <c r="L3871" i="9"/>
  <c r="K3871" i="9"/>
  <c r="J3871" i="9"/>
  <c r="I3871" i="9"/>
  <c r="H3871" i="9"/>
  <c r="AF3870" i="9"/>
  <c r="Y3870" i="9"/>
  <c r="U3870" i="9"/>
  <c r="P3870" i="9"/>
  <c r="O3870" i="9"/>
  <c r="N3870" i="9"/>
  <c r="M3870" i="9"/>
  <c r="L3870" i="9"/>
  <c r="K3870" i="9"/>
  <c r="J3870" i="9"/>
  <c r="I3870" i="9"/>
  <c r="H3870" i="9"/>
  <c r="AF3869" i="9"/>
  <c r="Y3869" i="9"/>
  <c r="U3869" i="9"/>
  <c r="P3869" i="9"/>
  <c r="O3869" i="9"/>
  <c r="N3869" i="9"/>
  <c r="M3869" i="9"/>
  <c r="L3869" i="9"/>
  <c r="K3869" i="9"/>
  <c r="J3869" i="9"/>
  <c r="I3869" i="9"/>
  <c r="H3869" i="9"/>
  <c r="AF3868" i="9"/>
  <c r="Y3868" i="9"/>
  <c r="U3868" i="9"/>
  <c r="P3868" i="9"/>
  <c r="O3868" i="9"/>
  <c r="N3868" i="9"/>
  <c r="M3868" i="9"/>
  <c r="L3868" i="9"/>
  <c r="K3868" i="9"/>
  <c r="J3868" i="9"/>
  <c r="I3868" i="9"/>
  <c r="H3868" i="9"/>
  <c r="AF3867" i="9"/>
  <c r="Y3867" i="9"/>
  <c r="U3867" i="9"/>
  <c r="P3867" i="9"/>
  <c r="O3867" i="9"/>
  <c r="N3867" i="9"/>
  <c r="M3867" i="9"/>
  <c r="L3867" i="9"/>
  <c r="K3867" i="9"/>
  <c r="J3867" i="9"/>
  <c r="I3867" i="9"/>
  <c r="H3867" i="9"/>
  <c r="AF3866" i="9"/>
  <c r="Y3866" i="9"/>
  <c r="U3866" i="9"/>
  <c r="P3866" i="9"/>
  <c r="O3866" i="9"/>
  <c r="N3866" i="9"/>
  <c r="M3866" i="9"/>
  <c r="L3866" i="9"/>
  <c r="K3866" i="9"/>
  <c r="J3866" i="9"/>
  <c r="I3866" i="9"/>
  <c r="H3866" i="9"/>
  <c r="AF3865" i="9"/>
  <c r="Y3865" i="9"/>
  <c r="U3865" i="9"/>
  <c r="P3865" i="9"/>
  <c r="O3865" i="9"/>
  <c r="N3865" i="9"/>
  <c r="M3865" i="9"/>
  <c r="L3865" i="9"/>
  <c r="K3865" i="9"/>
  <c r="J3865" i="9"/>
  <c r="I3865" i="9"/>
  <c r="H3865" i="9"/>
  <c r="AF3864" i="9"/>
  <c r="Y3864" i="9"/>
  <c r="U3864" i="9"/>
  <c r="P3864" i="9"/>
  <c r="O3864" i="9"/>
  <c r="N3864" i="9"/>
  <c r="M3864" i="9"/>
  <c r="L3864" i="9"/>
  <c r="K3864" i="9"/>
  <c r="J3864" i="9"/>
  <c r="I3864" i="9"/>
  <c r="H3864" i="9"/>
  <c r="AF3863" i="9"/>
  <c r="Y3863" i="9"/>
  <c r="U3863" i="9"/>
  <c r="P3863" i="9"/>
  <c r="O3863" i="9"/>
  <c r="N3863" i="9"/>
  <c r="M3863" i="9"/>
  <c r="L3863" i="9"/>
  <c r="K3863" i="9"/>
  <c r="J3863" i="9"/>
  <c r="I3863" i="9"/>
  <c r="H3863" i="9"/>
  <c r="AF3862" i="9"/>
  <c r="Y3862" i="9"/>
  <c r="U3862" i="9"/>
  <c r="P3862" i="9"/>
  <c r="O3862" i="9"/>
  <c r="N3862" i="9"/>
  <c r="M3862" i="9"/>
  <c r="L3862" i="9"/>
  <c r="K3862" i="9"/>
  <c r="J3862" i="9"/>
  <c r="I3862" i="9"/>
  <c r="H3862" i="9"/>
  <c r="AF3861" i="9"/>
  <c r="Y3861" i="9"/>
  <c r="U3861" i="9"/>
  <c r="P3861" i="9"/>
  <c r="O3861" i="9"/>
  <c r="N3861" i="9"/>
  <c r="M3861" i="9"/>
  <c r="L3861" i="9"/>
  <c r="K3861" i="9"/>
  <c r="J3861" i="9"/>
  <c r="I3861" i="9"/>
  <c r="H3861" i="9"/>
  <c r="AF3860" i="9"/>
  <c r="Y3860" i="9"/>
  <c r="U3860" i="9"/>
  <c r="P3860" i="9"/>
  <c r="O3860" i="9"/>
  <c r="N3860" i="9"/>
  <c r="M3860" i="9"/>
  <c r="L3860" i="9"/>
  <c r="K3860" i="9"/>
  <c r="J3860" i="9"/>
  <c r="I3860" i="9"/>
  <c r="H3860" i="9"/>
  <c r="AF3859" i="9"/>
  <c r="Y3859" i="9"/>
  <c r="U3859" i="9"/>
  <c r="P3859" i="9"/>
  <c r="O3859" i="9"/>
  <c r="N3859" i="9"/>
  <c r="M3859" i="9"/>
  <c r="L3859" i="9"/>
  <c r="K3859" i="9"/>
  <c r="J3859" i="9"/>
  <c r="I3859" i="9"/>
  <c r="H3859" i="9"/>
  <c r="AF3858" i="9"/>
  <c r="Y3858" i="9"/>
  <c r="U3858" i="9"/>
  <c r="P3858" i="9"/>
  <c r="O3858" i="9"/>
  <c r="N3858" i="9"/>
  <c r="M3858" i="9"/>
  <c r="L3858" i="9"/>
  <c r="K3858" i="9"/>
  <c r="J3858" i="9"/>
  <c r="I3858" i="9"/>
  <c r="H3858" i="9"/>
  <c r="AF3857" i="9"/>
  <c r="Y3857" i="9"/>
  <c r="U3857" i="9"/>
  <c r="P3857" i="9"/>
  <c r="O3857" i="9"/>
  <c r="N3857" i="9"/>
  <c r="M3857" i="9"/>
  <c r="L3857" i="9"/>
  <c r="K3857" i="9"/>
  <c r="J3857" i="9"/>
  <c r="I3857" i="9"/>
  <c r="H3857" i="9"/>
  <c r="AF3856" i="9"/>
  <c r="Y3856" i="9"/>
  <c r="U3856" i="9"/>
  <c r="P3856" i="9"/>
  <c r="O3856" i="9"/>
  <c r="N3856" i="9"/>
  <c r="M3856" i="9"/>
  <c r="L3856" i="9"/>
  <c r="K3856" i="9"/>
  <c r="J3856" i="9"/>
  <c r="I3856" i="9"/>
  <c r="H3856" i="9"/>
  <c r="AF3855" i="9"/>
  <c r="Y3855" i="9"/>
  <c r="U3855" i="9"/>
  <c r="P3855" i="9"/>
  <c r="O3855" i="9"/>
  <c r="N3855" i="9"/>
  <c r="M3855" i="9"/>
  <c r="L3855" i="9"/>
  <c r="K3855" i="9"/>
  <c r="J3855" i="9"/>
  <c r="I3855" i="9"/>
  <c r="H3855" i="9"/>
  <c r="AF3854" i="9"/>
  <c r="Y3854" i="9"/>
  <c r="U3854" i="9"/>
  <c r="P3854" i="9"/>
  <c r="O3854" i="9"/>
  <c r="N3854" i="9"/>
  <c r="M3854" i="9"/>
  <c r="L3854" i="9"/>
  <c r="K3854" i="9"/>
  <c r="J3854" i="9"/>
  <c r="I3854" i="9"/>
  <c r="H3854" i="9"/>
  <c r="AF3853" i="9"/>
  <c r="Y3853" i="9"/>
  <c r="U3853" i="9"/>
  <c r="P3853" i="9"/>
  <c r="O3853" i="9"/>
  <c r="N3853" i="9"/>
  <c r="M3853" i="9"/>
  <c r="L3853" i="9"/>
  <c r="K3853" i="9"/>
  <c r="J3853" i="9"/>
  <c r="I3853" i="9"/>
  <c r="H3853" i="9"/>
  <c r="AF3852" i="9"/>
  <c r="Y3852" i="9"/>
  <c r="U3852" i="9"/>
  <c r="P3852" i="9"/>
  <c r="O3852" i="9"/>
  <c r="N3852" i="9"/>
  <c r="M3852" i="9"/>
  <c r="L3852" i="9"/>
  <c r="K3852" i="9"/>
  <c r="J3852" i="9"/>
  <c r="I3852" i="9"/>
  <c r="H3852" i="9"/>
  <c r="AF3851" i="9"/>
  <c r="Y3851" i="9"/>
  <c r="U3851" i="9"/>
  <c r="P3851" i="9"/>
  <c r="O3851" i="9"/>
  <c r="N3851" i="9"/>
  <c r="M3851" i="9"/>
  <c r="L3851" i="9"/>
  <c r="K3851" i="9"/>
  <c r="J3851" i="9"/>
  <c r="I3851" i="9"/>
  <c r="H3851" i="9"/>
  <c r="AF3850" i="9"/>
  <c r="Y3850" i="9"/>
  <c r="U3850" i="9"/>
  <c r="P3850" i="9"/>
  <c r="O3850" i="9"/>
  <c r="N3850" i="9"/>
  <c r="M3850" i="9"/>
  <c r="L3850" i="9"/>
  <c r="K3850" i="9"/>
  <c r="J3850" i="9"/>
  <c r="I3850" i="9"/>
  <c r="H3850" i="9"/>
  <c r="AF3849" i="9"/>
  <c r="Y3849" i="9"/>
  <c r="U3849" i="9"/>
  <c r="P3849" i="9"/>
  <c r="O3849" i="9"/>
  <c r="N3849" i="9"/>
  <c r="M3849" i="9"/>
  <c r="L3849" i="9"/>
  <c r="K3849" i="9"/>
  <c r="J3849" i="9"/>
  <c r="I3849" i="9"/>
  <c r="H3849" i="9"/>
  <c r="AF3848" i="9"/>
  <c r="Y3848" i="9"/>
  <c r="U3848" i="9"/>
  <c r="P3848" i="9"/>
  <c r="O3848" i="9"/>
  <c r="N3848" i="9"/>
  <c r="M3848" i="9"/>
  <c r="L3848" i="9"/>
  <c r="K3848" i="9"/>
  <c r="J3848" i="9"/>
  <c r="I3848" i="9"/>
  <c r="H3848" i="9"/>
  <c r="AF3847" i="9"/>
  <c r="Y3847" i="9"/>
  <c r="U3847" i="9"/>
  <c r="P3847" i="9"/>
  <c r="O3847" i="9"/>
  <c r="N3847" i="9"/>
  <c r="M3847" i="9"/>
  <c r="L3847" i="9"/>
  <c r="K3847" i="9"/>
  <c r="J3847" i="9"/>
  <c r="I3847" i="9"/>
  <c r="H3847" i="9"/>
  <c r="AF3846" i="9"/>
  <c r="Y3846" i="9"/>
  <c r="U3846" i="9"/>
  <c r="P3846" i="9"/>
  <c r="O3846" i="9"/>
  <c r="N3846" i="9"/>
  <c r="M3846" i="9"/>
  <c r="L3846" i="9"/>
  <c r="K3846" i="9"/>
  <c r="J3846" i="9"/>
  <c r="I3846" i="9"/>
  <c r="H3846" i="9"/>
  <c r="AF3845" i="9"/>
  <c r="Y3845" i="9"/>
  <c r="U3845" i="9"/>
  <c r="P3845" i="9"/>
  <c r="O3845" i="9"/>
  <c r="N3845" i="9"/>
  <c r="M3845" i="9"/>
  <c r="L3845" i="9"/>
  <c r="K3845" i="9"/>
  <c r="J3845" i="9"/>
  <c r="I3845" i="9"/>
  <c r="H3845" i="9"/>
  <c r="AF3844" i="9"/>
  <c r="Y3844" i="9"/>
  <c r="U3844" i="9"/>
  <c r="P3844" i="9"/>
  <c r="O3844" i="9"/>
  <c r="N3844" i="9"/>
  <c r="M3844" i="9"/>
  <c r="L3844" i="9"/>
  <c r="K3844" i="9"/>
  <c r="J3844" i="9"/>
  <c r="I3844" i="9"/>
  <c r="H3844" i="9"/>
  <c r="AF3843" i="9"/>
  <c r="Y3843" i="9"/>
  <c r="U3843" i="9"/>
  <c r="P3843" i="9"/>
  <c r="O3843" i="9"/>
  <c r="N3843" i="9"/>
  <c r="M3843" i="9"/>
  <c r="L3843" i="9"/>
  <c r="K3843" i="9"/>
  <c r="J3843" i="9"/>
  <c r="I3843" i="9"/>
  <c r="H3843" i="9"/>
  <c r="AF3842" i="9"/>
  <c r="Y3842" i="9"/>
  <c r="U3842" i="9"/>
  <c r="P3842" i="9"/>
  <c r="O3842" i="9"/>
  <c r="N3842" i="9"/>
  <c r="M3842" i="9"/>
  <c r="L3842" i="9"/>
  <c r="K3842" i="9"/>
  <c r="J3842" i="9"/>
  <c r="I3842" i="9"/>
  <c r="H3842" i="9"/>
  <c r="AF3841" i="9"/>
  <c r="Y3841" i="9"/>
  <c r="U3841" i="9"/>
  <c r="P3841" i="9"/>
  <c r="O3841" i="9"/>
  <c r="N3841" i="9"/>
  <c r="M3841" i="9"/>
  <c r="L3841" i="9"/>
  <c r="K3841" i="9"/>
  <c r="J3841" i="9"/>
  <c r="I3841" i="9"/>
  <c r="H3841" i="9"/>
  <c r="AF3840" i="9"/>
  <c r="Y3840" i="9"/>
  <c r="U3840" i="9"/>
  <c r="P3840" i="9"/>
  <c r="O3840" i="9"/>
  <c r="N3840" i="9"/>
  <c r="M3840" i="9"/>
  <c r="L3840" i="9"/>
  <c r="K3840" i="9"/>
  <c r="J3840" i="9"/>
  <c r="I3840" i="9"/>
  <c r="H3840" i="9"/>
  <c r="AF3839" i="9"/>
  <c r="Y3839" i="9"/>
  <c r="U3839" i="9"/>
  <c r="P3839" i="9"/>
  <c r="O3839" i="9"/>
  <c r="N3839" i="9"/>
  <c r="M3839" i="9"/>
  <c r="L3839" i="9"/>
  <c r="K3839" i="9"/>
  <c r="J3839" i="9"/>
  <c r="I3839" i="9"/>
  <c r="H3839" i="9"/>
  <c r="AF3838" i="9"/>
  <c r="Y3838" i="9"/>
  <c r="U3838" i="9"/>
  <c r="P3838" i="9"/>
  <c r="O3838" i="9"/>
  <c r="N3838" i="9"/>
  <c r="M3838" i="9"/>
  <c r="L3838" i="9"/>
  <c r="K3838" i="9"/>
  <c r="J3838" i="9"/>
  <c r="I3838" i="9"/>
  <c r="H3838" i="9"/>
  <c r="AF3837" i="9"/>
  <c r="Y3837" i="9"/>
  <c r="U3837" i="9"/>
  <c r="P3837" i="9"/>
  <c r="O3837" i="9"/>
  <c r="N3837" i="9"/>
  <c r="M3837" i="9"/>
  <c r="L3837" i="9"/>
  <c r="K3837" i="9"/>
  <c r="J3837" i="9"/>
  <c r="I3837" i="9"/>
  <c r="H3837" i="9"/>
  <c r="AF3836" i="9"/>
  <c r="Y3836" i="9"/>
  <c r="U3836" i="9"/>
  <c r="P3836" i="9"/>
  <c r="O3836" i="9"/>
  <c r="N3836" i="9"/>
  <c r="M3836" i="9"/>
  <c r="L3836" i="9"/>
  <c r="K3836" i="9"/>
  <c r="J3836" i="9"/>
  <c r="I3836" i="9"/>
  <c r="H3836" i="9"/>
  <c r="AF3835" i="9"/>
  <c r="Y3835" i="9"/>
  <c r="U3835" i="9"/>
  <c r="P3835" i="9"/>
  <c r="O3835" i="9"/>
  <c r="N3835" i="9"/>
  <c r="M3835" i="9"/>
  <c r="L3835" i="9"/>
  <c r="K3835" i="9"/>
  <c r="J3835" i="9"/>
  <c r="I3835" i="9"/>
  <c r="H3835" i="9"/>
  <c r="AF3834" i="9"/>
  <c r="Y3834" i="9"/>
  <c r="U3834" i="9"/>
  <c r="P3834" i="9"/>
  <c r="O3834" i="9"/>
  <c r="N3834" i="9"/>
  <c r="M3834" i="9"/>
  <c r="L3834" i="9"/>
  <c r="K3834" i="9"/>
  <c r="J3834" i="9"/>
  <c r="I3834" i="9"/>
  <c r="H3834" i="9"/>
  <c r="AF3833" i="9"/>
  <c r="Y3833" i="9"/>
  <c r="U3833" i="9"/>
  <c r="P3833" i="9"/>
  <c r="O3833" i="9"/>
  <c r="N3833" i="9"/>
  <c r="M3833" i="9"/>
  <c r="L3833" i="9"/>
  <c r="K3833" i="9"/>
  <c r="J3833" i="9"/>
  <c r="I3833" i="9"/>
  <c r="H3833" i="9"/>
  <c r="AF3832" i="9"/>
  <c r="Y3832" i="9"/>
  <c r="U3832" i="9"/>
  <c r="P3832" i="9"/>
  <c r="O3832" i="9"/>
  <c r="N3832" i="9"/>
  <c r="M3832" i="9"/>
  <c r="L3832" i="9"/>
  <c r="K3832" i="9"/>
  <c r="J3832" i="9"/>
  <c r="I3832" i="9"/>
  <c r="H3832" i="9"/>
  <c r="AF3831" i="9"/>
  <c r="Y3831" i="9"/>
  <c r="U3831" i="9"/>
  <c r="P3831" i="9"/>
  <c r="O3831" i="9"/>
  <c r="N3831" i="9"/>
  <c r="M3831" i="9"/>
  <c r="L3831" i="9"/>
  <c r="K3831" i="9"/>
  <c r="J3831" i="9"/>
  <c r="I3831" i="9"/>
  <c r="H3831" i="9"/>
  <c r="AF3830" i="9"/>
  <c r="Y3830" i="9"/>
  <c r="U3830" i="9"/>
  <c r="P3830" i="9"/>
  <c r="O3830" i="9"/>
  <c r="N3830" i="9"/>
  <c r="M3830" i="9"/>
  <c r="L3830" i="9"/>
  <c r="K3830" i="9"/>
  <c r="J3830" i="9"/>
  <c r="I3830" i="9"/>
  <c r="H3830" i="9"/>
  <c r="AF3829" i="9"/>
  <c r="Y3829" i="9"/>
  <c r="U3829" i="9"/>
  <c r="P3829" i="9"/>
  <c r="O3829" i="9"/>
  <c r="N3829" i="9"/>
  <c r="M3829" i="9"/>
  <c r="L3829" i="9"/>
  <c r="K3829" i="9"/>
  <c r="J3829" i="9"/>
  <c r="I3829" i="9"/>
  <c r="H3829" i="9"/>
  <c r="AF3828" i="9"/>
  <c r="Y3828" i="9"/>
  <c r="U3828" i="9"/>
  <c r="P3828" i="9"/>
  <c r="O3828" i="9"/>
  <c r="N3828" i="9"/>
  <c r="M3828" i="9"/>
  <c r="L3828" i="9"/>
  <c r="K3828" i="9"/>
  <c r="J3828" i="9"/>
  <c r="I3828" i="9"/>
  <c r="H3828" i="9"/>
  <c r="AF3827" i="9"/>
  <c r="Y3827" i="9"/>
  <c r="U3827" i="9"/>
  <c r="P3827" i="9"/>
  <c r="O3827" i="9"/>
  <c r="N3827" i="9"/>
  <c r="M3827" i="9"/>
  <c r="L3827" i="9"/>
  <c r="K3827" i="9"/>
  <c r="J3827" i="9"/>
  <c r="I3827" i="9"/>
  <c r="H3827" i="9"/>
  <c r="AF3826" i="9"/>
  <c r="Y3826" i="9"/>
  <c r="U3826" i="9"/>
  <c r="P3826" i="9"/>
  <c r="O3826" i="9"/>
  <c r="N3826" i="9"/>
  <c r="M3826" i="9"/>
  <c r="L3826" i="9"/>
  <c r="K3826" i="9"/>
  <c r="J3826" i="9"/>
  <c r="I3826" i="9"/>
  <c r="H3826" i="9"/>
  <c r="AF3825" i="9"/>
  <c r="Y3825" i="9"/>
  <c r="U3825" i="9"/>
  <c r="P3825" i="9"/>
  <c r="O3825" i="9"/>
  <c r="N3825" i="9"/>
  <c r="M3825" i="9"/>
  <c r="L3825" i="9"/>
  <c r="K3825" i="9"/>
  <c r="J3825" i="9"/>
  <c r="I3825" i="9"/>
  <c r="H3825" i="9"/>
  <c r="AF3824" i="9"/>
  <c r="Y3824" i="9"/>
  <c r="U3824" i="9"/>
  <c r="P3824" i="9"/>
  <c r="O3824" i="9"/>
  <c r="N3824" i="9"/>
  <c r="M3824" i="9"/>
  <c r="L3824" i="9"/>
  <c r="K3824" i="9"/>
  <c r="J3824" i="9"/>
  <c r="I3824" i="9"/>
  <c r="H3824" i="9"/>
  <c r="AF3823" i="9"/>
  <c r="Y3823" i="9"/>
  <c r="U3823" i="9"/>
  <c r="P3823" i="9"/>
  <c r="O3823" i="9"/>
  <c r="N3823" i="9"/>
  <c r="M3823" i="9"/>
  <c r="L3823" i="9"/>
  <c r="K3823" i="9"/>
  <c r="J3823" i="9"/>
  <c r="I3823" i="9"/>
  <c r="H3823" i="9"/>
  <c r="AF3822" i="9"/>
  <c r="Y3822" i="9"/>
  <c r="U3822" i="9"/>
  <c r="P3822" i="9"/>
  <c r="O3822" i="9"/>
  <c r="N3822" i="9"/>
  <c r="M3822" i="9"/>
  <c r="L3822" i="9"/>
  <c r="K3822" i="9"/>
  <c r="J3822" i="9"/>
  <c r="I3822" i="9"/>
  <c r="H3822" i="9"/>
  <c r="AF3821" i="9"/>
  <c r="Y3821" i="9"/>
  <c r="U3821" i="9"/>
  <c r="P3821" i="9"/>
  <c r="O3821" i="9"/>
  <c r="N3821" i="9"/>
  <c r="M3821" i="9"/>
  <c r="L3821" i="9"/>
  <c r="K3821" i="9"/>
  <c r="J3821" i="9"/>
  <c r="I3821" i="9"/>
  <c r="H3821" i="9"/>
  <c r="AF3820" i="9"/>
  <c r="Y3820" i="9"/>
  <c r="U3820" i="9"/>
  <c r="P3820" i="9"/>
  <c r="O3820" i="9"/>
  <c r="N3820" i="9"/>
  <c r="M3820" i="9"/>
  <c r="L3820" i="9"/>
  <c r="K3820" i="9"/>
  <c r="J3820" i="9"/>
  <c r="I3820" i="9"/>
  <c r="H3820" i="9"/>
  <c r="AF3819" i="9"/>
  <c r="Y3819" i="9"/>
  <c r="U3819" i="9"/>
  <c r="P3819" i="9"/>
  <c r="O3819" i="9"/>
  <c r="N3819" i="9"/>
  <c r="M3819" i="9"/>
  <c r="L3819" i="9"/>
  <c r="K3819" i="9"/>
  <c r="J3819" i="9"/>
  <c r="I3819" i="9"/>
  <c r="H3819" i="9"/>
  <c r="AF3818" i="9"/>
  <c r="Y3818" i="9"/>
  <c r="U3818" i="9"/>
  <c r="P3818" i="9"/>
  <c r="O3818" i="9"/>
  <c r="N3818" i="9"/>
  <c r="M3818" i="9"/>
  <c r="L3818" i="9"/>
  <c r="K3818" i="9"/>
  <c r="J3818" i="9"/>
  <c r="I3818" i="9"/>
  <c r="H3818" i="9"/>
  <c r="AF3817" i="9"/>
  <c r="Y3817" i="9"/>
  <c r="U3817" i="9"/>
  <c r="P3817" i="9"/>
  <c r="O3817" i="9"/>
  <c r="N3817" i="9"/>
  <c r="M3817" i="9"/>
  <c r="L3817" i="9"/>
  <c r="K3817" i="9"/>
  <c r="J3817" i="9"/>
  <c r="I3817" i="9"/>
  <c r="H3817" i="9"/>
  <c r="AF3816" i="9"/>
  <c r="Y3816" i="9"/>
  <c r="U3816" i="9"/>
  <c r="P3816" i="9"/>
  <c r="O3816" i="9"/>
  <c r="N3816" i="9"/>
  <c r="M3816" i="9"/>
  <c r="L3816" i="9"/>
  <c r="K3816" i="9"/>
  <c r="J3816" i="9"/>
  <c r="I3816" i="9"/>
  <c r="H3816" i="9"/>
  <c r="AF3815" i="9"/>
  <c r="Y3815" i="9"/>
  <c r="U3815" i="9"/>
  <c r="P3815" i="9"/>
  <c r="O3815" i="9"/>
  <c r="N3815" i="9"/>
  <c r="M3815" i="9"/>
  <c r="L3815" i="9"/>
  <c r="K3815" i="9"/>
  <c r="J3815" i="9"/>
  <c r="I3815" i="9"/>
  <c r="H3815" i="9"/>
  <c r="AF3814" i="9"/>
  <c r="Y3814" i="9"/>
  <c r="U3814" i="9"/>
  <c r="P3814" i="9"/>
  <c r="O3814" i="9"/>
  <c r="N3814" i="9"/>
  <c r="M3814" i="9"/>
  <c r="L3814" i="9"/>
  <c r="K3814" i="9"/>
  <c r="J3814" i="9"/>
  <c r="I3814" i="9"/>
  <c r="H3814" i="9"/>
  <c r="AF3813" i="9"/>
  <c r="Y3813" i="9"/>
  <c r="U3813" i="9"/>
  <c r="P3813" i="9"/>
  <c r="O3813" i="9"/>
  <c r="N3813" i="9"/>
  <c r="M3813" i="9"/>
  <c r="L3813" i="9"/>
  <c r="K3813" i="9"/>
  <c r="J3813" i="9"/>
  <c r="I3813" i="9"/>
  <c r="H3813" i="9"/>
  <c r="AF3812" i="9"/>
  <c r="Y3812" i="9"/>
  <c r="U3812" i="9"/>
  <c r="P3812" i="9"/>
  <c r="O3812" i="9"/>
  <c r="N3812" i="9"/>
  <c r="M3812" i="9"/>
  <c r="L3812" i="9"/>
  <c r="K3812" i="9"/>
  <c r="J3812" i="9"/>
  <c r="I3812" i="9"/>
  <c r="H3812" i="9"/>
  <c r="AF3811" i="9"/>
  <c r="Y3811" i="9"/>
  <c r="U3811" i="9"/>
  <c r="P3811" i="9"/>
  <c r="O3811" i="9"/>
  <c r="N3811" i="9"/>
  <c r="M3811" i="9"/>
  <c r="L3811" i="9"/>
  <c r="K3811" i="9"/>
  <c r="J3811" i="9"/>
  <c r="I3811" i="9"/>
  <c r="H3811" i="9"/>
  <c r="AF3810" i="9"/>
  <c r="Y3810" i="9"/>
  <c r="U3810" i="9"/>
  <c r="P3810" i="9"/>
  <c r="O3810" i="9"/>
  <c r="N3810" i="9"/>
  <c r="M3810" i="9"/>
  <c r="L3810" i="9"/>
  <c r="K3810" i="9"/>
  <c r="J3810" i="9"/>
  <c r="I3810" i="9"/>
  <c r="H3810" i="9"/>
  <c r="AF3809" i="9"/>
  <c r="Y3809" i="9"/>
  <c r="U3809" i="9"/>
  <c r="P3809" i="9"/>
  <c r="O3809" i="9"/>
  <c r="N3809" i="9"/>
  <c r="M3809" i="9"/>
  <c r="L3809" i="9"/>
  <c r="K3809" i="9"/>
  <c r="J3809" i="9"/>
  <c r="I3809" i="9"/>
  <c r="H3809" i="9"/>
  <c r="AF3808" i="9"/>
  <c r="Y3808" i="9"/>
  <c r="U3808" i="9"/>
  <c r="P3808" i="9"/>
  <c r="O3808" i="9"/>
  <c r="N3808" i="9"/>
  <c r="M3808" i="9"/>
  <c r="L3808" i="9"/>
  <c r="K3808" i="9"/>
  <c r="J3808" i="9"/>
  <c r="I3808" i="9"/>
  <c r="H3808" i="9"/>
  <c r="AF3807" i="9"/>
  <c r="Y3807" i="9"/>
  <c r="U3807" i="9"/>
  <c r="P3807" i="9"/>
  <c r="O3807" i="9"/>
  <c r="N3807" i="9"/>
  <c r="M3807" i="9"/>
  <c r="L3807" i="9"/>
  <c r="K3807" i="9"/>
  <c r="J3807" i="9"/>
  <c r="I3807" i="9"/>
  <c r="H3807" i="9"/>
  <c r="AF3806" i="9"/>
  <c r="Y3806" i="9"/>
  <c r="U3806" i="9"/>
  <c r="P3806" i="9"/>
  <c r="O3806" i="9"/>
  <c r="N3806" i="9"/>
  <c r="M3806" i="9"/>
  <c r="L3806" i="9"/>
  <c r="K3806" i="9"/>
  <c r="J3806" i="9"/>
  <c r="I3806" i="9"/>
  <c r="H3806" i="9"/>
  <c r="AF3805" i="9"/>
  <c r="Y3805" i="9"/>
  <c r="U3805" i="9"/>
  <c r="P3805" i="9"/>
  <c r="O3805" i="9"/>
  <c r="N3805" i="9"/>
  <c r="M3805" i="9"/>
  <c r="L3805" i="9"/>
  <c r="K3805" i="9"/>
  <c r="J3805" i="9"/>
  <c r="I3805" i="9"/>
  <c r="H3805" i="9"/>
  <c r="AF3804" i="9"/>
  <c r="Y3804" i="9"/>
  <c r="U3804" i="9"/>
  <c r="P3804" i="9"/>
  <c r="O3804" i="9"/>
  <c r="N3804" i="9"/>
  <c r="M3804" i="9"/>
  <c r="L3804" i="9"/>
  <c r="K3804" i="9"/>
  <c r="J3804" i="9"/>
  <c r="I3804" i="9"/>
  <c r="H3804" i="9"/>
  <c r="AF3803" i="9"/>
  <c r="Y3803" i="9"/>
  <c r="U3803" i="9"/>
  <c r="P3803" i="9"/>
  <c r="O3803" i="9"/>
  <c r="N3803" i="9"/>
  <c r="M3803" i="9"/>
  <c r="L3803" i="9"/>
  <c r="K3803" i="9"/>
  <c r="J3803" i="9"/>
  <c r="I3803" i="9"/>
  <c r="H3803" i="9"/>
  <c r="AF3802" i="9"/>
  <c r="Y3802" i="9"/>
  <c r="U3802" i="9"/>
  <c r="P3802" i="9"/>
  <c r="O3802" i="9"/>
  <c r="N3802" i="9"/>
  <c r="M3802" i="9"/>
  <c r="L3802" i="9"/>
  <c r="K3802" i="9"/>
  <c r="J3802" i="9"/>
  <c r="I3802" i="9"/>
  <c r="H3802" i="9"/>
  <c r="AF3801" i="9"/>
  <c r="Y3801" i="9"/>
  <c r="U3801" i="9"/>
  <c r="P3801" i="9"/>
  <c r="O3801" i="9"/>
  <c r="N3801" i="9"/>
  <c r="M3801" i="9"/>
  <c r="L3801" i="9"/>
  <c r="K3801" i="9"/>
  <c r="J3801" i="9"/>
  <c r="I3801" i="9"/>
  <c r="H3801" i="9"/>
  <c r="AF3800" i="9"/>
  <c r="Y3800" i="9"/>
  <c r="U3800" i="9"/>
  <c r="P3800" i="9"/>
  <c r="O3800" i="9"/>
  <c r="N3800" i="9"/>
  <c r="M3800" i="9"/>
  <c r="L3800" i="9"/>
  <c r="K3800" i="9"/>
  <c r="J3800" i="9"/>
  <c r="I3800" i="9"/>
  <c r="H3800" i="9"/>
  <c r="AF3799" i="9"/>
  <c r="Y3799" i="9"/>
  <c r="U3799" i="9"/>
  <c r="P3799" i="9"/>
  <c r="O3799" i="9"/>
  <c r="N3799" i="9"/>
  <c r="M3799" i="9"/>
  <c r="L3799" i="9"/>
  <c r="K3799" i="9"/>
  <c r="J3799" i="9"/>
  <c r="I3799" i="9"/>
  <c r="H3799" i="9"/>
  <c r="AF3798" i="9"/>
  <c r="Y3798" i="9"/>
  <c r="U3798" i="9"/>
  <c r="P3798" i="9"/>
  <c r="O3798" i="9"/>
  <c r="N3798" i="9"/>
  <c r="M3798" i="9"/>
  <c r="L3798" i="9"/>
  <c r="K3798" i="9"/>
  <c r="J3798" i="9"/>
  <c r="I3798" i="9"/>
  <c r="H3798" i="9"/>
  <c r="AF3797" i="9"/>
  <c r="Y3797" i="9"/>
  <c r="U3797" i="9"/>
  <c r="P3797" i="9"/>
  <c r="O3797" i="9"/>
  <c r="N3797" i="9"/>
  <c r="M3797" i="9"/>
  <c r="L3797" i="9"/>
  <c r="K3797" i="9"/>
  <c r="J3797" i="9"/>
  <c r="I3797" i="9"/>
  <c r="H3797" i="9"/>
  <c r="AF3796" i="9"/>
  <c r="Y3796" i="9"/>
  <c r="U3796" i="9"/>
  <c r="P3796" i="9"/>
  <c r="O3796" i="9"/>
  <c r="N3796" i="9"/>
  <c r="M3796" i="9"/>
  <c r="L3796" i="9"/>
  <c r="K3796" i="9"/>
  <c r="J3796" i="9"/>
  <c r="I3796" i="9"/>
  <c r="H3796" i="9"/>
  <c r="AF3795" i="9"/>
  <c r="Y3795" i="9"/>
  <c r="U3795" i="9"/>
  <c r="P3795" i="9"/>
  <c r="O3795" i="9"/>
  <c r="N3795" i="9"/>
  <c r="M3795" i="9"/>
  <c r="L3795" i="9"/>
  <c r="K3795" i="9"/>
  <c r="J3795" i="9"/>
  <c r="I3795" i="9"/>
  <c r="H3795" i="9"/>
  <c r="AF3794" i="9"/>
  <c r="Y3794" i="9"/>
  <c r="U3794" i="9"/>
  <c r="P3794" i="9"/>
  <c r="O3794" i="9"/>
  <c r="N3794" i="9"/>
  <c r="M3794" i="9"/>
  <c r="L3794" i="9"/>
  <c r="K3794" i="9"/>
  <c r="J3794" i="9"/>
  <c r="I3794" i="9"/>
  <c r="H3794" i="9"/>
  <c r="AF3793" i="9"/>
  <c r="Y3793" i="9"/>
  <c r="U3793" i="9"/>
  <c r="P3793" i="9"/>
  <c r="O3793" i="9"/>
  <c r="N3793" i="9"/>
  <c r="M3793" i="9"/>
  <c r="L3793" i="9"/>
  <c r="K3793" i="9"/>
  <c r="J3793" i="9"/>
  <c r="I3793" i="9"/>
  <c r="H3793" i="9"/>
  <c r="AF3792" i="9"/>
  <c r="Y3792" i="9"/>
  <c r="U3792" i="9"/>
  <c r="P3792" i="9"/>
  <c r="O3792" i="9"/>
  <c r="N3792" i="9"/>
  <c r="M3792" i="9"/>
  <c r="L3792" i="9"/>
  <c r="K3792" i="9"/>
  <c r="J3792" i="9"/>
  <c r="I3792" i="9"/>
  <c r="H3792" i="9"/>
  <c r="AF3791" i="9"/>
  <c r="Y3791" i="9"/>
  <c r="U3791" i="9"/>
  <c r="P3791" i="9"/>
  <c r="O3791" i="9"/>
  <c r="N3791" i="9"/>
  <c r="M3791" i="9"/>
  <c r="L3791" i="9"/>
  <c r="K3791" i="9"/>
  <c r="J3791" i="9"/>
  <c r="I3791" i="9"/>
  <c r="H3791" i="9"/>
  <c r="AF3790" i="9"/>
  <c r="Y3790" i="9"/>
  <c r="U3790" i="9"/>
  <c r="P3790" i="9"/>
  <c r="O3790" i="9"/>
  <c r="N3790" i="9"/>
  <c r="M3790" i="9"/>
  <c r="L3790" i="9"/>
  <c r="K3790" i="9"/>
  <c r="J3790" i="9"/>
  <c r="I3790" i="9"/>
  <c r="H3790" i="9"/>
  <c r="AF3789" i="9"/>
  <c r="Y3789" i="9"/>
  <c r="U3789" i="9"/>
  <c r="P3789" i="9"/>
  <c r="O3789" i="9"/>
  <c r="N3789" i="9"/>
  <c r="M3789" i="9"/>
  <c r="L3789" i="9"/>
  <c r="K3789" i="9"/>
  <c r="J3789" i="9"/>
  <c r="I3789" i="9"/>
  <c r="H3789" i="9"/>
  <c r="AF3788" i="9"/>
  <c r="Y3788" i="9"/>
  <c r="U3788" i="9"/>
  <c r="P3788" i="9"/>
  <c r="O3788" i="9"/>
  <c r="N3788" i="9"/>
  <c r="M3788" i="9"/>
  <c r="L3788" i="9"/>
  <c r="K3788" i="9"/>
  <c r="J3788" i="9"/>
  <c r="I3788" i="9"/>
  <c r="H3788" i="9"/>
  <c r="AF3787" i="9"/>
  <c r="Y3787" i="9"/>
  <c r="U3787" i="9"/>
  <c r="P3787" i="9"/>
  <c r="O3787" i="9"/>
  <c r="N3787" i="9"/>
  <c r="M3787" i="9"/>
  <c r="L3787" i="9"/>
  <c r="K3787" i="9"/>
  <c r="J3787" i="9"/>
  <c r="I3787" i="9"/>
  <c r="H3787" i="9"/>
  <c r="AF3786" i="9"/>
  <c r="Y3786" i="9"/>
  <c r="U3786" i="9"/>
  <c r="P3786" i="9"/>
  <c r="O3786" i="9"/>
  <c r="N3786" i="9"/>
  <c r="M3786" i="9"/>
  <c r="L3786" i="9"/>
  <c r="K3786" i="9"/>
  <c r="J3786" i="9"/>
  <c r="I3786" i="9"/>
  <c r="H3786" i="9"/>
  <c r="AF3785" i="9"/>
  <c r="Y3785" i="9"/>
  <c r="U3785" i="9"/>
  <c r="P3785" i="9"/>
  <c r="O3785" i="9"/>
  <c r="N3785" i="9"/>
  <c r="M3785" i="9"/>
  <c r="L3785" i="9"/>
  <c r="K3785" i="9"/>
  <c r="J3785" i="9"/>
  <c r="I3785" i="9"/>
  <c r="H3785" i="9"/>
  <c r="AF3784" i="9"/>
  <c r="Y3784" i="9"/>
  <c r="U3784" i="9"/>
  <c r="P3784" i="9"/>
  <c r="O3784" i="9"/>
  <c r="N3784" i="9"/>
  <c r="M3784" i="9"/>
  <c r="L3784" i="9"/>
  <c r="K3784" i="9"/>
  <c r="J3784" i="9"/>
  <c r="I3784" i="9"/>
  <c r="H3784" i="9"/>
  <c r="AF3783" i="9"/>
  <c r="Y3783" i="9"/>
  <c r="U3783" i="9"/>
  <c r="P3783" i="9"/>
  <c r="O3783" i="9"/>
  <c r="N3783" i="9"/>
  <c r="M3783" i="9"/>
  <c r="L3783" i="9"/>
  <c r="K3783" i="9"/>
  <c r="J3783" i="9"/>
  <c r="I3783" i="9"/>
  <c r="H3783" i="9"/>
  <c r="AF3782" i="9"/>
  <c r="Y3782" i="9"/>
  <c r="U3782" i="9"/>
  <c r="P3782" i="9"/>
  <c r="O3782" i="9"/>
  <c r="N3782" i="9"/>
  <c r="M3782" i="9"/>
  <c r="L3782" i="9"/>
  <c r="K3782" i="9"/>
  <c r="J3782" i="9"/>
  <c r="I3782" i="9"/>
  <c r="H3782" i="9"/>
  <c r="AF3781" i="9"/>
  <c r="Y3781" i="9"/>
  <c r="U3781" i="9"/>
  <c r="P3781" i="9"/>
  <c r="O3781" i="9"/>
  <c r="N3781" i="9"/>
  <c r="M3781" i="9"/>
  <c r="L3781" i="9"/>
  <c r="K3781" i="9"/>
  <c r="J3781" i="9"/>
  <c r="I3781" i="9"/>
  <c r="H3781" i="9"/>
  <c r="AF3780" i="9"/>
  <c r="Y3780" i="9"/>
  <c r="U3780" i="9"/>
  <c r="P3780" i="9"/>
  <c r="O3780" i="9"/>
  <c r="N3780" i="9"/>
  <c r="M3780" i="9"/>
  <c r="L3780" i="9"/>
  <c r="K3780" i="9"/>
  <c r="J3780" i="9"/>
  <c r="I3780" i="9"/>
  <c r="H3780" i="9"/>
  <c r="AF3779" i="9"/>
  <c r="Y3779" i="9"/>
  <c r="U3779" i="9"/>
  <c r="P3779" i="9"/>
  <c r="O3779" i="9"/>
  <c r="N3779" i="9"/>
  <c r="M3779" i="9"/>
  <c r="L3779" i="9"/>
  <c r="K3779" i="9"/>
  <c r="J3779" i="9"/>
  <c r="I3779" i="9"/>
  <c r="H3779" i="9"/>
  <c r="AF3778" i="9"/>
  <c r="Y3778" i="9"/>
  <c r="U3778" i="9"/>
  <c r="P3778" i="9"/>
  <c r="O3778" i="9"/>
  <c r="N3778" i="9"/>
  <c r="M3778" i="9"/>
  <c r="L3778" i="9"/>
  <c r="K3778" i="9"/>
  <c r="J3778" i="9"/>
  <c r="I3778" i="9"/>
  <c r="H3778" i="9"/>
  <c r="AF3777" i="9"/>
  <c r="Y3777" i="9"/>
  <c r="U3777" i="9"/>
  <c r="P3777" i="9"/>
  <c r="O3777" i="9"/>
  <c r="N3777" i="9"/>
  <c r="M3777" i="9"/>
  <c r="L3777" i="9"/>
  <c r="K3777" i="9"/>
  <c r="J3777" i="9"/>
  <c r="I3777" i="9"/>
  <c r="H3777" i="9"/>
  <c r="AF3776" i="9"/>
  <c r="Y3776" i="9"/>
  <c r="U3776" i="9"/>
  <c r="P3776" i="9"/>
  <c r="O3776" i="9"/>
  <c r="N3776" i="9"/>
  <c r="M3776" i="9"/>
  <c r="L3776" i="9"/>
  <c r="K3776" i="9"/>
  <c r="J3776" i="9"/>
  <c r="I3776" i="9"/>
  <c r="H3776" i="9"/>
  <c r="AF3775" i="9"/>
  <c r="Y3775" i="9"/>
  <c r="U3775" i="9"/>
  <c r="P3775" i="9"/>
  <c r="O3775" i="9"/>
  <c r="N3775" i="9"/>
  <c r="M3775" i="9"/>
  <c r="L3775" i="9"/>
  <c r="K3775" i="9"/>
  <c r="J3775" i="9"/>
  <c r="I3775" i="9"/>
  <c r="H3775" i="9"/>
  <c r="AF3774" i="9"/>
  <c r="Y3774" i="9"/>
  <c r="U3774" i="9"/>
  <c r="P3774" i="9"/>
  <c r="O3774" i="9"/>
  <c r="N3774" i="9"/>
  <c r="M3774" i="9"/>
  <c r="L3774" i="9"/>
  <c r="K3774" i="9"/>
  <c r="J3774" i="9"/>
  <c r="I3774" i="9"/>
  <c r="H3774" i="9"/>
  <c r="AF3773" i="9"/>
  <c r="Y3773" i="9"/>
  <c r="U3773" i="9"/>
  <c r="P3773" i="9"/>
  <c r="O3773" i="9"/>
  <c r="N3773" i="9"/>
  <c r="M3773" i="9"/>
  <c r="L3773" i="9"/>
  <c r="K3773" i="9"/>
  <c r="J3773" i="9"/>
  <c r="I3773" i="9"/>
  <c r="H3773" i="9"/>
  <c r="AF3772" i="9"/>
  <c r="Y3772" i="9"/>
  <c r="U3772" i="9"/>
  <c r="P3772" i="9"/>
  <c r="O3772" i="9"/>
  <c r="N3772" i="9"/>
  <c r="M3772" i="9"/>
  <c r="L3772" i="9"/>
  <c r="K3772" i="9"/>
  <c r="J3772" i="9"/>
  <c r="I3772" i="9"/>
  <c r="H3772" i="9"/>
  <c r="AF3771" i="9"/>
  <c r="Y3771" i="9"/>
  <c r="U3771" i="9"/>
  <c r="P3771" i="9"/>
  <c r="O3771" i="9"/>
  <c r="N3771" i="9"/>
  <c r="M3771" i="9"/>
  <c r="L3771" i="9"/>
  <c r="K3771" i="9"/>
  <c r="J3771" i="9"/>
  <c r="I3771" i="9"/>
  <c r="H3771" i="9"/>
  <c r="AF3770" i="9"/>
  <c r="Y3770" i="9"/>
  <c r="U3770" i="9"/>
  <c r="P3770" i="9"/>
  <c r="O3770" i="9"/>
  <c r="N3770" i="9"/>
  <c r="M3770" i="9"/>
  <c r="L3770" i="9"/>
  <c r="K3770" i="9"/>
  <c r="J3770" i="9"/>
  <c r="I3770" i="9"/>
  <c r="H3770" i="9"/>
  <c r="AF3769" i="9"/>
  <c r="Y3769" i="9"/>
  <c r="U3769" i="9"/>
  <c r="P3769" i="9"/>
  <c r="O3769" i="9"/>
  <c r="N3769" i="9"/>
  <c r="M3769" i="9"/>
  <c r="L3769" i="9"/>
  <c r="K3769" i="9"/>
  <c r="J3769" i="9"/>
  <c r="I3769" i="9"/>
  <c r="H3769" i="9"/>
  <c r="AF3768" i="9"/>
  <c r="Y3768" i="9"/>
  <c r="U3768" i="9"/>
  <c r="P3768" i="9"/>
  <c r="O3768" i="9"/>
  <c r="N3768" i="9"/>
  <c r="M3768" i="9"/>
  <c r="L3768" i="9"/>
  <c r="K3768" i="9"/>
  <c r="J3768" i="9"/>
  <c r="I3768" i="9"/>
  <c r="H3768" i="9"/>
  <c r="AF3767" i="9"/>
  <c r="Y3767" i="9"/>
  <c r="U3767" i="9"/>
  <c r="P3767" i="9"/>
  <c r="O3767" i="9"/>
  <c r="N3767" i="9"/>
  <c r="M3767" i="9"/>
  <c r="L3767" i="9"/>
  <c r="K3767" i="9"/>
  <c r="J3767" i="9"/>
  <c r="I3767" i="9"/>
  <c r="H3767" i="9"/>
  <c r="AF3766" i="9"/>
  <c r="Y3766" i="9"/>
  <c r="U3766" i="9"/>
  <c r="P3766" i="9"/>
  <c r="O3766" i="9"/>
  <c r="N3766" i="9"/>
  <c r="M3766" i="9"/>
  <c r="L3766" i="9"/>
  <c r="K3766" i="9"/>
  <c r="J3766" i="9"/>
  <c r="I3766" i="9"/>
  <c r="H3766" i="9"/>
  <c r="AF3765" i="9"/>
  <c r="Y3765" i="9"/>
  <c r="U3765" i="9"/>
  <c r="P3765" i="9"/>
  <c r="O3765" i="9"/>
  <c r="N3765" i="9"/>
  <c r="M3765" i="9"/>
  <c r="L3765" i="9"/>
  <c r="K3765" i="9"/>
  <c r="J3765" i="9"/>
  <c r="I3765" i="9"/>
  <c r="H3765" i="9"/>
  <c r="AF3764" i="9"/>
  <c r="Y3764" i="9"/>
  <c r="U3764" i="9"/>
  <c r="P3764" i="9"/>
  <c r="O3764" i="9"/>
  <c r="N3764" i="9"/>
  <c r="M3764" i="9"/>
  <c r="L3764" i="9"/>
  <c r="K3764" i="9"/>
  <c r="J3764" i="9"/>
  <c r="I3764" i="9"/>
  <c r="H3764" i="9"/>
  <c r="AF3763" i="9"/>
  <c r="Y3763" i="9"/>
  <c r="U3763" i="9"/>
  <c r="P3763" i="9"/>
  <c r="O3763" i="9"/>
  <c r="N3763" i="9"/>
  <c r="M3763" i="9"/>
  <c r="L3763" i="9"/>
  <c r="K3763" i="9"/>
  <c r="J3763" i="9"/>
  <c r="I3763" i="9"/>
  <c r="H3763" i="9"/>
  <c r="AF3762" i="9"/>
  <c r="Y3762" i="9"/>
  <c r="U3762" i="9"/>
  <c r="P3762" i="9"/>
  <c r="O3762" i="9"/>
  <c r="N3762" i="9"/>
  <c r="M3762" i="9"/>
  <c r="L3762" i="9"/>
  <c r="K3762" i="9"/>
  <c r="J3762" i="9"/>
  <c r="I3762" i="9"/>
  <c r="H3762" i="9"/>
  <c r="AF3761" i="9"/>
  <c r="Y3761" i="9"/>
  <c r="U3761" i="9"/>
  <c r="P3761" i="9"/>
  <c r="O3761" i="9"/>
  <c r="N3761" i="9"/>
  <c r="M3761" i="9"/>
  <c r="L3761" i="9"/>
  <c r="K3761" i="9"/>
  <c r="J3761" i="9"/>
  <c r="I3761" i="9"/>
  <c r="H3761" i="9"/>
  <c r="AF3760" i="9"/>
  <c r="Y3760" i="9"/>
  <c r="U3760" i="9"/>
  <c r="P3760" i="9"/>
  <c r="O3760" i="9"/>
  <c r="N3760" i="9"/>
  <c r="M3760" i="9"/>
  <c r="L3760" i="9"/>
  <c r="K3760" i="9"/>
  <c r="J3760" i="9"/>
  <c r="I3760" i="9"/>
  <c r="H3760" i="9"/>
  <c r="AF3759" i="9"/>
  <c r="Y3759" i="9"/>
  <c r="U3759" i="9"/>
  <c r="P3759" i="9"/>
  <c r="O3759" i="9"/>
  <c r="N3759" i="9"/>
  <c r="M3759" i="9"/>
  <c r="L3759" i="9"/>
  <c r="K3759" i="9"/>
  <c r="J3759" i="9"/>
  <c r="I3759" i="9"/>
  <c r="H3759" i="9"/>
  <c r="AF3758" i="9"/>
  <c r="Y3758" i="9"/>
  <c r="U3758" i="9"/>
  <c r="P3758" i="9"/>
  <c r="O3758" i="9"/>
  <c r="N3758" i="9"/>
  <c r="M3758" i="9"/>
  <c r="L3758" i="9"/>
  <c r="K3758" i="9"/>
  <c r="J3758" i="9"/>
  <c r="I3758" i="9"/>
  <c r="H3758" i="9"/>
  <c r="AF3757" i="9"/>
  <c r="Y3757" i="9"/>
  <c r="U3757" i="9"/>
  <c r="P3757" i="9"/>
  <c r="O3757" i="9"/>
  <c r="N3757" i="9"/>
  <c r="M3757" i="9"/>
  <c r="L3757" i="9"/>
  <c r="K3757" i="9"/>
  <c r="J3757" i="9"/>
  <c r="I3757" i="9"/>
  <c r="H3757" i="9"/>
  <c r="AF3756" i="9"/>
  <c r="Y3756" i="9"/>
  <c r="U3756" i="9"/>
  <c r="P3756" i="9"/>
  <c r="O3756" i="9"/>
  <c r="N3756" i="9"/>
  <c r="M3756" i="9"/>
  <c r="L3756" i="9"/>
  <c r="K3756" i="9"/>
  <c r="J3756" i="9"/>
  <c r="I3756" i="9"/>
  <c r="H3756" i="9"/>
  <c r="AF3755" i="9"/>
  <c r="Y3755" i="9"/>
  <c r="U3755" i="9"/>
  <c r="P3755" i="9"/>
  <c r="O3755" i="9"/>
  <c r="N3755" i="9"/>
  <c r="M3755" i="9"/>
  <c r="L3755" i="9"/>
  <c r="K3755" i="9"/>
  <c r="J3755" i="9"/>
  <c r="I3755" i="9"/>
  <c r="H3755" i="9"/>
  <c r="AF3754" i="9"/>
  <c r="Y3754" i="9"/>
  <c r="U3754" i="9"/>
  <c r="P3754" i="9"/>
  <c r="O3754" i="9"/>
  <c r="N3754" i="9"/>
  <c r="M3754" i="9"/>
  <c r="L3754" i="9"/>
  <c r="K3754" i="9"/>
  <c r="J3754" i="9"/>
  <c r="I3754" i="9"/>
  <c r="H3754" i="9"/>
  <c r="AF3753" i="9"/>
  <c r="Y3753" i="9"/>
  <c r="U3753" i="9"/>
  <c r="P3753" i="9"/>
  <c r="O3753" i="9"/>
  <c r="N3753" i="9"/>
  <c r="M3753" i="9"/>
  <c r="L3753" i="9"/>
  <c r="K3753" i="9"/>
  <c r="J3753" i="9"/>
  <c r="I3753" i="9"/>
  <c r="H3753" i="9"/>
  <c r="AF3752" i="9"/>
  <c r="Y3752" i="9"/>
  <c r="U3752" i="9"/>
  <c r="P3752" i="9"/>
  <c r="O3752" i="9"/>
  <c r="N3752" i="9"/>
  <c r="M3752" i="9"/>
  <c r="L3752" i="9"/>
  <c r="K3752" i="9"/>
  <c r="J3752" i="9"/>
  <c r="I3752" i="9"/>
  <c r="H3752" i="9"/>
  <c r="AF3751" i="9"/>
  <c r="Y3751" i="9"/>
  <c r="U3751" i="9"/>
  <c r="P3751" i="9"/>
  <c r="O3751" i="9"/>
  <c r="N3751" i="9"/>
  <c r="M3751" i="9"/>
  <c r="L3751" i="9"/>
  <c r="K3751" i="9"/>
  <c r="J3751" i="9"/>
  <c r="I3751" i="9"/>
  <c r="H3751" i="9"/>
  <c r="AF3750" i="9"/>
  <c r="Y3750" i="9"/>
  <c r="U3750" i="9"/>
  <c r="P3750" i="9"/>
  <c r="O3750" i="9"/>
  <c r="N3750" i="9"/>
  <c r="M3750" i="9"/>
  <c r="L3750" i="9"/>
  <c r="K3750" i="9"/>
  <c r="J3750" i="9"/>
  <c r="I3750" i="9"/>
  <c r="H3750" i="9"/>
  <c r="AF3749" i="9"/>
  <c r="Y3749" i="9"/>
  <c r="U3749" i="9"/>
  <c r="P3749" i="9"/>
  <c r="O3749" i="9"/>
  <c r="N3749" i="9"/>
  <c r="M3749" i="9"/>
  <c r="L3749" i="9"/>
  <c r="K3749" i="9"/>
  <c r="J3749" i="9"/>
  <c r="I3749" i="9"/>
  <c r="H3749" i="9"/>
  <c r="AF3748" i="9"/>
  <c r="Y3748" i="9"/>
  <c r="U3748" i="9"/>
  <c r="P3748" i="9"/>
  <c r="O3748" i="9"/>
  <c r="N3748" i="9"/>
  <c r="M3748" i="9"/>
  <c r="L3748" i="9"/>
  <c r="K3748" i="9"/>
  <c r="J3748" i="9"/>
  <c r="I3748" i="9"/>
  <c r="H3748" i="9"/>
  <c r="AF3747" i="9"/>
  <c r="Y3747" i="9"/>
  <c r="U3747" i="9"/>
  <c r="P3747" i="9"/>
  <c r="O3747" i="9"/>
  <c r="N3747" i="9"/>
  <c r="M3747" i="9"/>
  <c r="L3747" i="9"/>
  <c r="K3747" i="9"/>
  <c r="J3747" i="9"/>
  <c r="I3747" i="9"/>
  <c r="H3747" i="9"/>
  <c r="AF3746" i="9"/>
  <c r="Y3746" i="9"/>
  <c r="U3746" i="9"/>
  <c r="P3746" i="9"/>
  <c r="O3746" i="9"/>
  <c r="N3746" i="9"/>
  <c r="M3746" i="9"/>
  <c r="L3746" i="9"/>
  <c r="K3746" i="9"/>
  <c r="J3746" i="9"/>
  <c r="I3746" i="9"/>
  <c r="H3746" i="9"/>
  <c r="AF3745" i="9"/>
  <c r="Y3745" i="9"/>
  <c r="U3745" i="9"/>
  <c r="P3745" i="9"/>
  <c r="O3745" i="9"/>
  <c r="N3745" i="9"/>
  <c r="M3745" i="9"/>
  <c r="L3745" i="9"/>
  <c r="K3745" i="9"/>
  <c r="J3745" i="9"/>
  <c r="I3745" i="9"/>
  <c r="H3745" i="9"/>
  <c r="AF3744" i="9"/>
  <c r="Y3744" i="9"/>
  <c r="U3744" i="9"/>
  <c r="P3744" i="9"/>
  <c r="O3744" i="9"/>
  <c r="N3744" i="9"/>
  <c r="M3744" i="9"/>
  <c r="L3744" i="9"/>
  <c r="K3744" i="9"/>
  <c r="J3744" i="9"/>
  <c r="I3744" i="9"/>
  <c r="H3744" i="9"/>
  <c r="AF3743" i="9"/>
  <c r="Y3743" i="9"/>
  <c r="U3743" i="9"/>
  <c r="P3743" i="9"/>
  <c r="O3743" i="9"/>
  <c r="N3743" i="9"/>
  <c r="M3743" i="9"/>
  <c r="L3743" i="9"/>
  <c r="K3743" i="9"/>
  <c r="J3743" i="9"/>
  <c r="I3743" i="9"/>
  <c r="H3743" i="9"/>
  <c r="AF3742" i="9"/>
  <c r="Y3742" i="9"/>
  <c r="U3742" i="9"/>
  <c r="P3742" i="9"/>
  <c r="O3742" i="9"/>
  <c r="N3742" i="9"/>
  <c r="M3742" i="9"/>
  <c r="L3742" i="9"/>
  <c r="K3742" i="9"/>
  <c r="J3742" i="9"/>
  <c r="I3742" i="9"/>
  <c r="H3742" i="9"/>
  <c r="AF3741" i="9"/>
  <c r="Y3741" i="9"/>
  <c r="U3741" i="9"/>
  <c r="P3741" i="9"/>
  <c r="O3741" i="9"/>
  <c r="N3741" i="9"/>
  <c r="M3741" i="9"/>
  <c r="L3741" i="9"/>
  <c r="K3741" i="9"/>
  <c r="J3741" i="9"/>
  <c r="I3741" i="9"/>
  <c r="H3741" i="9"/>
  <c r="AF3740" i="9"/>
  <c r="Y3740" i="9"/>
  <c r="U3740" i="9"/>
  <c r="P3740" i="9"/>
  <c r="O3740" i="9"/>
  <c r="N3740" i="9"/>
  <c r="M3740" i="9"/>
  <c r="L3740" i="9"/>
  <c r="K3740" i="9"/>
  <c r="J3740" i="9"/>
  <c r="I3740" i="9"/>
  <c r="H3740" i="9"/>
  <c r="AF3739" i="9"/>
  <c r="Y3739" i="9"/>
  <c r="U3739" i="9"/>
  <c r="P3739" i="9"/>
  <c r="O3739" i="9"/>
  <c r="N3739" i="9"/>
  <c r="M3739" i="9"/>
  <c r="L3739" i="9"/>
  <c r="K3739" i="9"/>
  <c r="J3739" i="9"/>
  <c r="I3739" i="9"/>
  <c r="H3739" i="9"/>
  <c r="AF3738" i="9"/>
  <c r="Y3738" i="9"/>
  <c r="U3738" i="9"/>
  <c r="P3738" i="9"/>
  <c r="O3738" i="9"/>
  <c r="N3738" i="9"/>
  <c r="M3738" i="9"/>
  <c r="L3738" i="9"/>
  <c r="K3738" i="9"/>
  <c r="J3738" i="9"/>
  <c r="I3738" i="9"/>
  <c r="H3738" i="9"/>
  <c r="AF3737" i="9"/>
  <c r="Y3737" i="9"/>
  <c r="U3737" i="9"/>
  <c r="P3737" i="9"/>
  <c r="O3737" i="9"/>
  <c r="N3737" i="9"/>
  <c r="M3737" i="9"/>
  <c r="L3737" i="9"/>
  <c r="K3737" i="9"/>
  <c r="J3737" i="9"/>
  <c r="I3737" i="9"/>
  <c r="H3737" i="9"/>
  <c r="AF3736" i="9"/>
  <c r="Y3736" i="9"/>
  <c r="U3736" i="9"/>
  <c r="P3736" i="9"/>
  <c r="O3736" i="9"/>
  <c r="N3736" i="9"/>
  <c r="M3736" i="9"/>
  <c r="L3736" i="9"/>
  <c r="K3736" i="9"/>
  <c r="J3736" i="9"/>
  <c r="I3736" i="9"/>
  <c r="H3736" i="9"/>
  <c r="AF3735" i="9"/>
  <c r="Y3735" i="9"/>
  <c r="U3735" i="9"/>
  <c r="P3735" i="9"/>
  <c r="O3735" i="9"/>
  <c r="N3735" i="9"/>
  <c r="M3735" i="9"/>
  <c r="L3735" i="9"/>
  <c r="K3735" i="9"/>
  <c r="J3735" i="9"/>
  <c r="I3735" i="9"/>
  <c r="H3735" i="9"/>
  <c r="AF3734" i="9"/>
  <c r="Y3734" i="9"/>
  <c r="U3734" i="9"/>
  <c r="P3734" i="9"/>
  <c r="O3734" i="9"/>
  <c r="N3734" i="9"/>
  <c r="M3734" i="9"/>
  <c r="L3734" i="9"/>
  <c r="K3734" i="9"/>
  <c r="J3734" i="9"/>
  <c r="I3734" i="9"/>
  <c r="H3734" i="9"/>
  <c r="AF3733" i="9"/>
  <c r="Y3733" i="9"/>
  <c r="U3733" i="9"/>
  <c r="P3733" i="9"/>
  <c r="O3733" i="9"/>
  <c r="N3733" i="9"/>
  <c r="M3733" i="9"/>
  <c r="L3733" i="9"/>
  <c r="K3733" i="9"/>
  <c r="J3733" i="9"/>
  <c r="I3733" i="9"/>
  <c r="H3733" i="9"/>
  <c r="AF3732" i="9"/>
  <c r="Y3732" i="9"/>
  <c r="U3732" i="9"/>
  <c r="P3732" i="9"/>
  <c r="O3732" i="9"/>
  <c r="N3732" i="9"/>
  <c r="M3732" i="9"/>
  <c r="L3732" i="9"/>
  <c r="K3732" i="9"/>
  <c r="J3732" i="9"/>
  <c r="I3732" i="9"/>
  <c r="H3732" i="9"/>
  <c r="AF3731" i="9"/>
  <c r="Y3731" i="9"/>
  <c r="U3731" i="9"/>
  <c r="P3731" i="9"/>
  <c r="O3731" i="9"/>
  <c r="N3731" i="9"/>
  <c r="M3731" i="9"/>
  <c r="L3731" i="9"/>
  <c r="K3731" i="9"/>
  <c r="J3731" i="9"/>
  <c r="I3731" i="9"/>
  <c r="H3731" i="9"/>
  <c r="AF3730" i="9"/>
  <c r="Y3730" i="9"/>
  <c r="U3730" i="9"/>
  <c r="P3730" i="9"/>
  <c r="O3730" i="9"/>
  <c r="N3730" i="9"/>
  <c r="M3730" i="9"/>
  <c r="L3730" i="9"/>
  <c r="K3730" i="9"/>
  <c r="J3730" i="9"/>
  <c r="I3730" i="9"/>
  <c r="H3730" i="9"/>
  <c r="AF3729" i="9"/>
  <c r="Y3729" i="9"/>
  <c r="U3729" i="9"/>
  <c r="P3729" i="9"/>
  <c r="O3729" i="9"/>
  <c r="N3729" i="9"/>
  <c r="M3729" i="9"/>
  <c r="L3729" i="9"/>
  <c r="K3729" i="9"/>
  <c r="J3729" i="9"/>
  <c r="I3729" i="9"/>
  <c r="H3729" i="9"/>
  <c r="AF3728" i="9"/>
  <c r="Y3728" i="9"/>
  <c r="U3728" i="9"/>
  <c r="P3728" i="9"/>
  <c r="O3728" i="9"/>
  <c r="N3728" i="9"/>
  <c r="M3728" i="9"/>
  <c r="L3728" i="9"/>
  <c r="K3728" i="9"/>
  <c r="J3728" i="9"/>
  <c r="I3728" i="9"/>
  <c r="H3728" i="9"/>
  <c r="AF3727" i="9"/>
  <c r="Y3727" i="9"/>
  <c r="U3727" i="9"/>
  <c r="P3727" i="9"/>
  <c r="O3727" i="9"/>
  <c r="N3727" i="9"/>
  <c r="M3727" i="9"/>
  <c r="L3727" i="9"/>
  <c r="K3727" i="9"/>
  <c r="J3727" i="9"/>
  <c r="I3727" i="9"/>
  <c r="H3727" i="9"/>
  <c r="AF3726" i="9"/>
  <c r="Y3726" i="9"/>
  <c r="U3726" i="9"/>
  <c r="P3726" i="9"/>
  <c r="O3726" i="9"/>
  <c r="N3726" i="9"/>
  <c r="M3726" i="9"/>
  <c r="L3726" i="9"/>
  <c r="K3726" i="9"/>
  <c r="J3726" i="9"/>
  <c r="I3726" i="9"/>
  <c r="H3726" i="9"/>
  <c r="AF3725" i="9"/>
  <c r="Y3725" i="9"/>
  <c r="U3725" i="9"/>
  <c r="P3725" i="9"/>
  <c r="O3725" i="9"/>
  <c r="N3725" i="9"/>
  <c r="M3725" i="9"/>
  <c r="L3725" i="9"/>
  <c r="K3725" i="9"/>
  <c r="J3725" i="9"/>
  <c r="I3725" i="9"/>
  <c r="H3725" i="9"/>
  <c r="AF3724" i="9"/>
  <c r="Y3724" i="9"/>
  <c r="U3724" i="9"/>
  <c r="P3724" i="9"/>
  <c r="O3724" i="9"/>
  <c r="N3724" i="9"/>
  <c r="M3724" i="9"/>
  <c r="L3724" i="9"/>
  <c r="K3724" i="9"/>
  <c r="J3724" i="9"/>
  <c r="I3724" i="9"/>
  <c r="H3724" i="9"/>
  <c r="AF3723" i="9"/>
  <c r="Y3723" i="9"/>
  <c r="U3723" i="9"/>
  <c r="P3723" i="9"/>
  <c r="O3723" i="9"/>
  <c r="N3723" i="9"/>
  <c r="M3723" i="9"/>
  <c r="L3723" i="9"/>
  <c r="K3723" i="9"/>
  <c r="J3723" i="9"/>
  <c r="I3723" i="9"/>
  <c r="H3723" i="9"/>
  <c r="AF3722" i="9"/>
  <c r="Y3722" i="9"/>
  <c r="U3722" i="9"/>
  <c r="P3722" i="9"/>
  <c r="O3722" i="9"/>
  <c r="N3722" i="9"/>
  <c r="M3722" i="9"/>
  <c r="L3722" i="9"/>
  <c r="K3722" i="9"/>
  <c r="J3722" i="9"/>
  <c r="I3722" i="9"/>
  <c r="H3722" i="9"/>
  <c r="AF3721" i="9"/>
  <c r="Y3721" i="9"/>
  <c r="U3721" i="9"/>
  <c r="P3721" i="9"/>
  <c r="O3721" i="9"/>
  <c r="N3721" i="9"/>
  <c r="M3721" i="9"/>
  <c r="L3721" i="9"/>
  <c r="K3721" i="9"/>
  <c r="J3721" i="9"/>
  <c r="I3721" i="9"/>
  <c r="H3721" i="9"/>
  <c r="AF3720" i="9"/>
  <c r="Y3720" i="9"/>
  <c r="U3720" i="9"/>
  <c r="P3720" i="9"/>
  <c r="O3720" i="9"/>
  <c r="N3720" i="9"/>
  <c r="M3720" i="9"/>
  <c r="L3720" i="9"/>
  <c r="K3720" i="9"/>
  <c r="J3720" i="9"/>
  <c r="I3720" i="9"/>
  <c r="H3720" i="9"/>
  <c r="AF3719" i="9"/>
  <c r="Y3719" i="9"/>
  <c r="U3719" i="9"/>
  <c r="P3719" i="9"/>
  <c r="O3719" i="9"/>
  <c r="N3719" i="9"/>
  <c r="M3719" i="9"/>
  <c r="L3719" i="9"/>
  <c r="K3719" i="9"/>
  <c r="J3719" i="9"/>
  <c r="I3719" i="9"/>
  <c r="H3719" i="9"/>
  <c r="AF3718" i="9"/>
  <c r="Y3718" i="9"/>
  <c r="U3718" i="9"/>
  <c r="P3718" i="9"/>
  <c r="O3718" i="9"/>
  <c r="N3718" i="9"/>
  <c r="M3718" i="9"/>
  <c r="L3718" i="9"/>
  <c r="K3718" i="9"/>
  <c r="J3718" i="9"/>
  <c r="I3718" i="9"/>
  <c r="H3718" i="9"/>
  <c r="AF3717" i="9"/>
  <c r="Y3717" i="9"/>
  <c r="U3717" i="9"/>
  <c r="P3717" i="9"/>
  <c r="O3717" i="9"/>
  <c r="N3717" i="9"/>
  <c r="M3717" i="9"/>
  <c r="L3717" i="9"/>
  <c r="K3717" i="9"/>
  <c r="J3717" i="9"/>
  <c r="I3717" i="9"/>
  <c r="H3717" i="9"/>
  <c r="AF3716" i="9"/>
  <c r="Y3716" i="9"/>
  <c r="U3716" i="9"/>
  <c r="P3716" i="9"/>
  <c r="O3716" i="9"/>
  <c r="N3716" i="9"/>
  <c r="M3716" i="9"/>
  <c r="L3716" i="9"/>
  <c r="K3716" i="9"/>
  <c r="J3716" i="9"/>
  <c r="I3716" i="9"/>
  <c r="H3716" i="9"/>
  <c r="AF3715" i="9"/>
  <c r="Y3715" i="9"/>
  <c r="U3715" i="9"/>
  <c r="P3715" i="9"/>
  <c r="O3715" i="9"/>
  <c r="N3715" i="9"/>
  <c r="M3715" i="9"/>
  <c r="L3715" i="9"/>
  <c r="K3715" i="9"/>
  <c r="J3715" i="9"/>
  <c r="I3715" i="9"/>
  <c r="H3715" i="9"/>
  <c r="AF3714" i="9"/>
  <c r="Y3714" i="9"/>
  <c r="U3714" i="9"/>
  <c r="P3714" i="9"/>
  <c r="O3714" i="9"/>
  <c r="N3714" i="9"/>
  <c r="M3714" i="9"/>
  <c r="L3714" i="9"/>
  <c r="K3714" i="9"/>
  <c r="J3714" i="9"/>
  <c r="I3714" i="9"/>
  <c r="H3714" i="9"/>
  <c r="AF3713" i="9"/>
  <c r="Y3713" i="9"/>
  <c r="U3713" i="9"/>
  <c r="P3713" i="9"/>
  <c r="O3713" i="9"/>
  <c r="N3713" i="9"/>
  <c r="M3713" i="9"/>
  <c r="L3713" i="9"/>
  <c r="K3713" i="9"/>
  <c r="J3713" i="9"/>
  <c r="I3713" i="9"/>
  <c r="H3713" i="9"/>
  <c r="AF3712" i="9"/>
  <c r="Y3712" i="9"/>
  <c r="U3712" i="9"/>
  <c r="P3712" i="9"/>
  <c r="O3712" i="9"/>
  <c r="N3712" i="9"/>
  <c r="M3712" i="9"/>
  <c r="L3712" i="9"/>
  <c r="K3712" i="9"/>
  <c r="J3712" i="9"/>
  <c r="I3712" i="9"/>
  <c r="H3712" i="9"/>
  <c r="AF3711" i="9"/>
  <c r="Y3711" i="9"/>
  <c r="U3711" i="9"/>
  <c r="P3711" i="9"/>
  <c r="O3711" i="9"/>
  <c r="N3711" i="9"/>
  <c r="M3711" i="9"/>
  <c r="L3711" i="9"/>
  <c r="K3711" i="9"/>
  <c r="J3711" i="9"/>
  <c r="I3711" i="9"/>
  <c r="H3711" i="9"/>
  <c r="AF3710" i="9"/>
  <c r="Y3710" i="9"/>
  <c r="U3710" i="9"/>
  <c r="P3710" i="9"/>
  <c r="O3710" i="9"/>
  <c r="N3710" i="9"/>
  <c r="M3710" i="9"/>
  <c r="L3710" i="9"/>
  <c r="K3710" i="9"/>
  <c r="J3710" i="9"/>
  <c r="I3710" i="9"/>
  <c r="H3710" i="9"/>
  <c r="AF3709" i="9"/>
  <c r="Y3709" i="9"/>
  <c r="U3709" i="9"/>
  <c r="P3709" i="9"/>
  <c r="O3709" i="9"/>
  <c r="N3709" i="9"/>
  <c r="M3709" i="9"/>
  <c r="L3709" i="9"/>
  <c r="K3709" i="9"/>
  <c r="J3709" i="9"/>
  <c r="I3709" i="9"/>
  <c r="H3709" i="9"/>
  <c r="AF3708" i="9"/>
  <c r="Y3708" i="9"/>
  <c r="U3708" i="9"/>
  <c r="P3708" i="9"/>
  <c r="O3708" i="9"/>
  <c r="N3708" i="9"/>
  <c r="M3708" i="9"/>
  <c r="L3708" i="9"/>
  <c r="K3708" i="9"/>
  <c r="J3708" i="9"/>
  <c r="I3708" i="9"/>
  <c r="H3708" i="9"/>
  <c r="AF3707" i="9"/>
  <c r="Y3707" i="9"/>
  <c r="U3707" i="9"/>
  <c r="P3707" i="9"/>
  <c r="O3707" i="9"/>
  <c r="N3707" i="9"/>
  <c r="M3707" i="9"/>
  <c r="L3707" i="9"/>
  <c r="K3707" i="9"/>
  <c r="J3707" i="9"/>
  <c r="I3707" i="9"/>
  <c r="H3707" i="9"/>
  <c r="AF3706" i="9"/>
  <c r="Y3706" i="9"/>
  <c r="U3706" i="9"/>
  <c r="P3706" i="9"/>
  <c r="O3706" i="9"/>
  <c r="N3706" i="9"/>
  <c r="M3706" i="9"/>
  <c r="L3706" i="9"/>
  <c r="K3706" i="9"/>
  <c r="J3706" i="9"/>
  <c r="I3706" i="9"/>
  <c r="H3706" i="9"/>
  <c r="AF3705" i="9"/>
  <c r="Y3705" i="9"/>
  <c r="U3705" i="9"/>
  <c r="P3705" i="9"/>
  <c r="O3705" i="9"/>
  <c r="N3705" i="9"/>
  <c r="M3705" i="9"/>
  <c r="L3705" i="9"/>
  <c r="K3705" i="9"/>
  <c r="J3705" i="9"/>
  <c r="I3705" i="9"/>
  <c r="H3705" i="9"/>
  <c r="AF3704" i="9"/>
  <c r="Y3704" i="9"/>
  <c r="U3704" i="9"/>
  <c r="P3704" i="9"/>
  <c r="O3704" i="9"/>
  <c r="N3704" i="9"/>
  <c r="M3704" i="9"/>
  <c r="L3704" i="9"/>
  <c r="K3704" i="9"/>
  <c r="J3704" i="9"/>
  <c r="I3704" i="9"/>
  <c r="H3704" i="9"/>
  <c r="AF3703" i="9"/>
  <c r="Y3703" i="9"/>
  <c r="U3703" i="9"/>
  <c r="P3703" i="9"/>
  <c r="O3703" i="9"/>
  <c r="N3703" i="9"/>
  <c r="M3703" i="9"/>
  <c r="L3703" i="9"/>
  <c r="K3703" i="9"/>
  <c r="J3703" i="9"/>
  <c r="I3703" i="9"/>
  <c r="H3703" i="9"/>
  <c r="AF3702" i="9"/>
  <c r="Y3702" i="9"/>
  <c r="U3702" i="9"/>
  <c r="P3702" i="9"/>
  <c r="O3702" i="9"/>
  <c r="N3702" i="9"/>
  <c r="M3702" i="9"/>
  <c r="L3702" i="9"/>
  <c r="K3702" i="9"/>
  <c r="J3702" i="9"/>
  <c r="I3702" i="9"/>
  <c r="H3702" i="9"/>
  <c r="AF3701" i="9"/>
  <c r="Y3701" i="9"/>
  <c r="U3701" i="9"/>
  <c r="P3701" i="9"/>
  <c r="O3701" i="9"/>
  <c r="N3701" i="9"/>
  <c r="M3701" i="9"/>
  <c r="L3701" i="9"/>
  <c r="K3701" i="9"/>
  <c r="J3701" i="9"/>
  <c r="I3701" i="9"/>
  <c r="H3701" i="9"/>
  <c r="AF3700" i="9"/>
  <c r="Y3700" i="9"/>
  <c r="U3700" i="9"/>
  <c r="P3700" i="9"/>
  <c r="O3700" i="9"/>
  <c r="N3700" i="9"/>
  <c r="M3700" i="9"/>
  <c r="L3700" i="9"/>
  <c r="K3700" i="9"/>
  <c r="J3700" i="9"/>
  <c r="I3700" i="9"/>
  <c r="H3700" i="9"/>
  <c r="AF3699" i="9"/>
  <c r="Y3699" i="9"/>
  <c r="U3699" i="9"/>
  <c r="P3699" i="9"/>
  <c r="O3699" i="9"/>
  <c r="N3699" i="9"/>
  <c r="M3699" i="9"/>
  <c r="L3699" i="9"/>
  <c r="K3699" i="9"/>
  <c r="J3699" i="9"/>
  <c r="I3699" i="9"/>
  <c r="H3699" i="9"/>
  <c r="AF3698" i="9"/>
  <c r="Y3698" i="9"/>
  <c r="U3698" i="9"/>
  <c r="P3698" i="9"/>
  <c r="O3698" i="9"/>
  <c r="N3698" i="9"/>
  <c r="M3698" i="9"/>
  <c r="L3698" i="9"/>
  <c r="K3698" i="9"/>
  <c r="J3698" i="9"/>
  <c r="I3698" i="9"/>
  <c r="H3698" i="9"/>
  <c r="AF3697" i="9"/>
  <c r="Y3697" i="9"/>
  <c r="U3697" i="9"/>
  <c r="P3697" i="9"/>
  <c r="O3697" i="9"/>
  <c r="N3697" i="9"/>
  <c r="M3697" i="9"/>
  <c r="L3697" i="9"/>
  <c r="K3697" i="9"/>
  <c r="J3697" i="9"/>
  <c r="I3697" i="9"/>
  <c r="H3697" i="9"/>
  <c r="AF3696" i="9"/>
  <c r="Y3696" i="9"/>
  <c r="U3696" i="9"/>
  <c r="P3696" i="9"/>
  <c r="O3696" i="9"/>
  <c r="N3696" i="9"/>
  <c r="M3696" i="9"/>
  <c r="L3696" i="9"/>
  <c r="K3696" i="9"/>
  <c r="J3696" i="9"/>
  <c r="I3696" i="9"/>
  <c r="H3696" i="9"/>
  <c r="AF3695" i="9"/>
  <c r="Y3695" i="9"/>
  <c r="U3695" i="9"/>
  <c r="P3695" i="9"/>
  <c r="O3695" i="9"/>
  <c r="N3695" i="9"/>
  <c r="M3695" i="9"/>
  <c r="L3695" i="9"/>
  <c r="K3695" i="9"/>
  <c r="J3695" i="9"/>
  <c r="I3695" i="9"/>
  <c r="H3695" i="9"/>
  <c r="AF3694" i="9"/>
  <c r="Y3694" i="9"/>
  <c r="U3694" i="9"/>
  <c r="P3694" i="9"/>
  <c r="O3694" i="9"/>
  <c r="N3694" i="9"/>
  <c r="M3694" i="9"/>
  <c r="L3694" i="9"/>
  <c r="K3694" i="9"/>
  <c r="J3694" i="9"/>
  <c r="I3694" i="9"/>
  <c r="H3694" i="9"/>
  <c r="AF3693" i="9"/>
  <c r="Y3693" i="9"/>
  <c r="U3693" i="9"/>
  <c r="P3693" i="9"/>
  <c r="O3693" i="9"/>
  <c r="N3693" i="9"/>
  <c r="M3693" i="9"/>
  <c r="L3693" i="9"/>
  <c r="K3693" i="9"/>
  <c r="J3693" i="9"/>
  <c r="I3693" i="9"/>
  <c r="H3693" i="9"/>
  <c r="AF3692" i="9"/>
  <c r="Y3692" i="9"/>
  <c r="U3692" i="9"/>
  <c r="P3692" i="9"/>
  <c r="O3692" i="9"/>
  <c r="N3692" i="9"/>
  <c r="M3692" i="9"/>
  <c r="L3692" i="9"/>
  <c r="K3692" i="9"/>
  <c r="J3692" i="9"/>
  <c r="I3692" i="9"/>
  <c r="H3692" i="9"/>
  <c r="AF3691" i="9"/>
  <c r="Y3691" i="9"/>
  <c r="U3691" i="9"/>
  <c r="P3691" i="9"/>
  <c r="O3691" i="9"/>
  <c r="N3691" i="9"/>
  <c r="M3691" i="9"/>
  <c r="L3691" i="9"/>
  <c r="K3691" i="9"/>
  <c r="J3691" i="9"/>
  <c r="I3691" i="9"/>
  <c r="H3691" i="9"/>
  <c r="AF3690" i="9"/>
  <c r="Y3690" i="9"/>
  <c r="U3690" i="9"/>
  <c r="P3690" i="9"/>
  <c r="O3690" i="9"/>
  <c r="N3690" i="9"/>
  <c r="M3690" i="9"/>
  <c r="L3690" i="9"/>
  <c r="K3690" i="9"/>
  <c r="J3690" i="9"/>
  <c r="I3690" i="9"/>
  <c r="H3690" i="9"/>
  <c r="AF3689" i="9"/>
  <c r="Y3689" i="9"/>
  <c r="U3689" i="9"/>
  <c r="P3689" i="9"/>
  <c r="O3689" i="9"/>
  <c r="N3689" i="9"/>
  <c r="M3689" i="9"/>
  <c r="L3689" i="9"/>
  <c r="K3689" i="9"/>
  <c r="J3689" i="9"/>
  <c r="I3689" i="9"/>
  <c r="H3689" i="9"/>
  <c r="AF3688" i="9"/>
  <c r="Y3688" i="9"/>
  <c r="U3688" i="9"/>
  <c r="P3688" i="9"/>
  <c r="O3688" i="9"/>
  <c r="N3688" i="9"/>
  <c r="M3688" i="9"/>
  <c r="L3688" i="9"/>
  <c r="K3688" i="9"/>
  <c r="J3688" i="9"/>
  <c r="I3688" i="9"/>
  <c r="H3688" i="9"/>
  <c r="AF3687" i="9"/>
  <c r="Y3687" i="9"/>
  <c r="U3687" i="9"/>
  <c r="P3687" i="9"/>
  <c r="O3687" i="9"/>
  <c r="N3687" i="9"/>
  <c r="M3687" i="9"/>
  <c r="L3687" i="9"/>
  <c r="K3687" i="9"/>
  <c r="J3687" i="9"/>
  <c r="I3687" i="9"/>
  <c r="H3687" i="9"/>
  <c r="AF3686" i="9"/>
  <c r="Y3686" i="9"/>
  <c r="U3686" i="9"/>
  <c r="P3686" i="9"/>
  <c r="O3686" i="9"/>
  <c r="N3686" i="9"/>
  <c r="M3686" i="9"/>
  <c r="L3686" i="9"/>
  <c r="K3686" i="9"/>
  <c r="J3686" i="9"/>
  <c r="I3686" i="9"/>
  <c r="H3686" i="9"/>
  <c r="AF3685" i="9"/>
  <c r="Y3685" i="9"/>
  <c r="U3685" i="9"/>
  <c r="P3685" i="9"/>
  <c r="O3685" i="9"/>
  <c r="N3685" i="9"/>
  <c r="M3685" i="9"/>
  <c r="L3685" i="9"/>
  <c r="K3685" i="9"/>
  <c r="J3685" i="9"/>
  <c r="I3685" i="9"/>
  <c r="H3685" i="9"/>
  <c r="AF3684" i="9"/>
  <c r="Y3684" i="9"/>
  <c r="U3684" i="9"/>
  <c r="P3684" i="9"/>
  <c r="O3684" i="9"/>
  <c r="N3684" i="9"/>
  <c r="M3684" i="9"/>
  <c r="L3684" i="9"/>
  <c r="K3684" i="9"/>
  <c r="J3684" i="9"/>
  <c r="I3684" i="9"/>
  <c r="H3684" i="9"/>
  <c r="AF3683" i="9"/>
  <c r="Y3683" i="9"/>
  <c r="U3683" i="9"/>
  <c r="P3683" i="9"/>
  <c r="O3683" i="9"/>
  <c r="N3683" i="9"/>
  <c r="M3683" i="9"/>
  <c r="L3683" i="9"/>
  <c r="K3683" i="9"/>
  <c r="J3683" i="9"/>
  <c r="I3683" i="9"/>
  <c r="H3683" i="9"/>
  <c r="AF3682" i="9"/>
  <c r="Y3682" i="9"/>
  <c r="U3682" i="9"/>
  <c r="P3682" i="9"/>
  <c r="O3682" i="9"/>
  <c r="N3682" i="9"/>
  <c r="M3682" i="9"/>
  <c r="L3682" i="9"/>
  <c r="K3682" i="9"/>
  <c r="J3682" i="9"/>
  <c r="I3682" i="9"/>
  <c r="H3682" i="9"/>
  <c r="AF3681" i="9"/>
  <c r="Y3681" i="9"/>
  <c r="U3681" i="9"/>
  <c r="P3681" i="9"/>
  <c r="O3681" i="9"/>
  <c r="N3681" i="9"/>
  <c r="M3681" i="9"/>
  <c r="L3681" i="9"/>
  <c r="K3681" i="9"/>
  <c r="J3681" i="9"/>
  <c r="I3681" i="9"/>
  <c r="H3681" i="9"/>
  <c r="AF3680" i="9"/>
  <c r="Y3680" i="9"/>
  <c r="U3680" i="9"/>
  <c r="P3680" i="9"/>
  <c r="O3680" i="9"/>
  <c r="N3680" i="9"/>
  <c r="M3680" i="9"/>
  <c r="L3680" i="9"/>
  <c r="K3680" i="9"/>
  <c r="J3680" i="9"/>
  <c r="I3680" i="9"/>
  <c r="H3680" i="9"/>
  <c r="AF3679" i="9"/>
  <c r="Y3679" i="9"/>
  <c r="U3679" i="9"/>
  <c r="P3679" i="9"/>
  <c r="O3679" i="9"/>
  <c r="N3679" i="9"/>
  <c r="M3679" i="9"/>
  <c r="L3679" i="9"/>
  <c r="K3679" i="9"/>
  <c r="J3679" i="9"/>
  <c r="I3679" i="9"/>
  <c r="H3679" i="9"/>
  <c r="AF3678" i="9"/>
  <c r="Y3678" i="9"/>
  <c r="U3678" i="9"/>
  <c r="P3678" i="9"/>
  <c r="O3678" i="9"/>
  <c r="N3678" i="9"/>
  <c r="M3678" i="9"/>
  <c r="L3678" i="9"/>
  <c r="K3678" i="9"/>
  <c r="J3678" i="9"/>
  <c r="I3678" i="9"/>
  <c r="H3678" i="9"/>
  <c r="AF3677" i="9"/>
  <c r="Y3677" i="9"/>
  <c r="U3677" i="9"/>
  <c r="P3677" i="9"/>
  <c r="O3677" i="9"/>
  <c r="N3677" i="9"/>
  <c r="M3677" i="9"/>
  <c r="L3677" i="9"/>
  <c r="K3677" i="9"/>
  <c r="J3677" i="9"/>
  <c r="I3677" i="9"/>
  <c r="H3677" i="9"/>
  <c r="AF3676" i="9"/>
  <c r="Y3676" i="9"/>
  <c r="U3676" i="9"/>
  <c r="P3676" i="9"/>
  <c r="O3676" i="9"/>
  <c r="N3676" i="9"/>
  <c r="M3676" i="9"/>
  <c r="L3676" i="9"/>
  <c r="K3676" i="9"/>
  <c r="J3676" i="9"/>
  <c r="I3676" i="9"/>
  <c r="H3676" i="9"/>
  <c r="AF3675" i="9"/>
  <c r="Y3675" i="9"/>
  <c r="U3675" i="9"/>
  <c r="P3675" i="9"/>
  <c r="O3675" i="9"/>
  <c r="N3675" i="9"/>
  <c r="M3675" i="9"/>
  <c r="L3675" i="9"/>
  <c r="K3675" i="9"/>
  <c r="J3675" i="9"/>
  <c r="I3675" i="9"/>
  <c r="H3675" i="9"/>
  <c r="AF3674" i="9"/>
  <c r="Y3674" i="9"/>
  <c r="U3674" i="9"/>
  <c r="P3674" i="9"/>
  <c r="O3674" i="9"/>
  <c r="N3674" i="9"/>
  <c r="M3674" i="9"/>
  <c r="L3674" i="9"/>
  <c r="K3674" i="9"/>
  <c r="J3674" i="9"/>
  <c r="I3674" i="9"/>
  <c r="H3674" i="9"/>
  <c r="AF3673" i="9"/>
  <c r="Y3673" i="9"/>
  <c r="U3673" i="9"/>
  <c r="P3673" i="9"/>
  <c r="O3673" i="9"/>
  <c r="N3673" i="9"/>
  <c r="M3673" i="9"/>
  <c r="L3673" i="9"/>
  <c r="K3673" i="9"/>
  <c r="J3673" i="9"/>
  <c r="I3673" i="9"/>
  <c r="H3673" i="9"/>
  <c r="AF3672" i="9"/>
  <c r="Y3672" i="9"/>
  <c r="U3672" i="9"/>
  <c r="P3672" i="9"/>
  <c r="O3672" i="9"/>
  <c r="N3672" i="9"/>
  <c r="M3672" i="9"/>
  <c r="L3672" i="9"/>
  <c r="K3672" i="9"/>
  <c r="J3672" i="9"/>
  <c r="I3672" i="9"/>
  <c r="H3672" i="9"/>
  <c r="AF3671" i="9"/>
  <c r="Y3671" i="9"/>
  <c r="U3671" i="9"/>
  <c r="P3671" i="9"/>
  <c r="O3671" i="9"/>
  <c r="N3671" i="9"/>
  <c r="M3671" i="9"/>
  <c r="L3671" i="9"/>
  <c r="K3671" i="9"/>
  <c r="J3671" i="9"/>
  <c r="I3671" i="9"/>
  <c r="H3671" i="9"/>
  <c r="AF3670" i="9"/>
  <c r="Y3670" i="9"/>
  <c r="U3670" i="9"/>
  <c r="P3670" i="9"/>
  <c r="O3670" i="9"/>
  <c r="N3670" i="9"/>
  <c r="M3670" i="9"/>
  <c r="L3670" i="9"/>
  <c r="K3670" i="9"/>
  <c r="J3670" i="9"/>
  <c r="I3670" i="9"/>
  <c r="H3670" i="9"/>
  <c r="AF3669" i="9"/>
  <c r="Y3669" i="9"/>
  <c r="U3669" i="9"/>
  <c r="P3669" i="9"/>
  <c r="O3669" i="9"/>
  <c r="N3669" i="9"/>
  <c r="M3669" i="9"/>
  <c r="L3669" i="9"/>
  <c r="K3669" i="9"/>
  <c r="J3669" i="9"/>
  <c r="I3669" i="9"/>
  <c r="H3669" i="9"/>
  <c r="AF3668" i="9"/>
  <c r="Y3668" i="9"/>
  <c r="U3668" i="9"/>
  <c r="P3668" i="9"/>
  <c r="O3668" i="9"/>
  <c r="N3668" i="9"/>
  <c r="M3668" i="9"/>
  <c r="L3668" i="9"/>
  <c r="K3668" i="9"/>
  <c r="J3668" i="9"/>
  <c r="I3668" i="9"/>
  <c r="H3668" i="9"/>
  <c r="AF3667" i="9"/>
  <c r="Y3667" i="9"/>
  <c r="U3667" i="9"/>
  <c r="P3667" i="9"/>
  <c r="O3667" i="9"/>
  <c r="N3667" i="9"/>
  <c r="M3667" i="9"/>
  <c r="L3667" i="9"/>
  <c r="K3667" i="9"/>
  <c r="J3667" i="9"/>
  <c r="I3667" i="9"/>
  <c r="H3667" i="9"/>
  <c r="AF3666" i="9"/>
  <c r="Y3666" i="9"/>
  <c r="U3666" i="9"/>
  <c r="P3666" i="9"/>
  <c r="O3666" i="9"/>
  <c r="N3666" i="9"/>
  <c r="M3666" i="9"/>
  <c r="L3666" i="9"/>
  <c r="K3666" i="9"/>
  <c r="J3666" i="9"/>
  <c r="I3666" i="9"/>
  <c r="H3666" i="9"/>
  <c r="AF3665" i="9"/>
  <c r="Y3665" i="9"/>
  <c r="U3665" i="9"/>
  <c r="P3665" i="9"/>
  <c r="O3665" i="9"/>
  <c r="N3665" i="9"/>
  <c r="M3665" i="9"/>
  <c r="L3665" i="9"/>
  <c r="K3665" i="9"/>
  <c r="J3665" i="9"/>
  <c r="I3665" i="9"/>
  <c r="H3665" i="9"/>
  <c r="AF3664" i="9"/>
  <c r="Y3664" i="9"/>
  <c r="U3664" i="9"/>
  <c r="P3664" i="9"/>
  <c r="O3664" i="9"/>
  <c r="N3664" i="9"/>
  <c r="M3664" i="9"/>
  <c r="L3664" i="9"/>
  <c r="K3664" i="9"/>
  <c r="J3664" i="9"/>
  <c r="I3664" i="9"/>
  <c r="H3664" i="9"/>
  <c r="AF3663" i="9"/>
  <c r="Y3663" i="9"/>
  <c r="U3663" i="9"/>
  <c r="P3663" i="9"/>
  <c r="O3663" i="9"/>
  <c r="N3663" i="9"/>
  <c r="M3663" i="9"/>
  <c r="L3663" i="9"/>
  <c r="K3663" i="9"/>
  <c r="J3663" i="9"/>
  <c r="I3663" i="9"/>
  <c r="H3663" i="9"/>
  <c r="AF3662" i="9"/>
  <c r="Y3662" i="9"/>
  <c r="U3662" i="9"/>
  <c r="P3662" i="9"/>
  <c r="O3662" i="9"/>
  <c r="N3662" i="9"/>
  <c r="M3662" i="9"/>
  <c r="L3662" i="9"/>
  <c r="K3662" i="9"/>
  <c r="J3662" i="9"/>
  <c r="I3662" i="9"/>
  <c r="H3662" i="9"/>
  <c r="AF3661" i="9"/>
  <c r="Y3661" i="9"/>
  <c r="U3661" i="9"/>
  <c r="P3661" i="9"/>
  <c r="O3661" i="9"/>
  <c r="N3661" i="9"/>
  <c r="M3661" i="9"/>
  <c r="L3661" i="9"/>
  <c r="K3661" i="9"/>
  <c r="J3661" i="9"/>
  <c r="I3661" i="9"/>
  <c r="H3661" i="9"/>
  <c r="AF3660" i="9"/>
  <c r="Y3660" i="9"/>
  <c r="U3660" i="9"/>
  <c r="P3660" i="9"/>
  <c r="O3660" i="9"/>
  <c r="N3660" i="9"/>
  <c r="M3660" i="9"/>
  <c r="L3660" i="9"/>
  <c r="K3660" i="9"/>
  <c r="J3660" i="9"/>
  <c r="I3660" i="9"/>
  <c r="H3660" i="9"/>
  <c r="AF3659" i="9"/>
  <c r="Y3659" i="9"/>
  <c r="U3659" i="9"/>
  <c r="P3659" i="9"/>
  <c r="O3659" i="9"/>
  <c r="N3659" i="9"/>
  <c r="M3659" i="9"/>
  <c r="L3659" i="9"/>
  <c r="K3659" i="9"/>
  <c r="J3659" i="9"/>
  <c r="I3659" i="9"/>
  <c r="H3659" i="9"/>
  <c r="AF3658" i="9"/>
  <c r="Y3658" i="9"/>
  <c r="U3658" i="9"/>
  <c r="P3658" i="9"/>
  <c r="O3658" i="9"/>
  <c r="N3658" i="9"/>
  <c r="M3658" i="9"/>
  <c r="L3658" i="9"/>
  <c r="K3658" i="9"/>
  <c r="J3658" i="9"/>
  <c r="I3658" i="9"/>
  <c r="H3658" i="9"/>
  <c r="AF3657" i="9"/>
  <c r="Y3657" i="9"/>
  <c r="U3657" i="9"/>
  <c r="P3657" i="9"/>
  <c r="O3657" i="9"/>
  <c r="N3657" i="9"/>
  <c r="M3657" i="9"/>
  <c r="L3657" i="9"/>
  <c r="K3657" i="9"/>
  <c r="J3657" i="9"/>
  <c r="I3657" i="9"/>
  <c r="H3657" i="9"/>
  <c r="AF3656" i="9"/>
  <c r="Y3656" i="9"/>
  <c r="U3656" i="9"/>
  <c r="P3656" i="9"/>
  <c r="O3656" i="9"/>
  <c r="N3656" i="9"/>
  <c r="M3656" i="9"/>
  <c r="L3656" i="9"/>
  <c r="K3656" i="9"/>
  <c r="J3656" i="9"/>
  <c r="I3656" i="9"/>
  <c r="H3656" i="9"/>
  <c r="AF3655" i="9"/>
  <c r="Y3655" i="9"/>
  <c r="U3655" i="9"/>
  <c r="P3655" i="9"/>
  <c r="O3655" i="9"/>
  <c r="N3655" i="9"/>
  <c r="M3655" i="9"/>
  <c r="L3655" i="9"/>
  <c r="K3655" i="9"/>
  <c r="J3655" i="9"/>
  <c r="I3655" i="9"/>
  <c r="H3655" i="9"/>
  <c r="AF3654" i="9"/>
  <c r="Y3654" i="9"/>
  <c r="U3654" i="9"/>
  <c r="P3654" i="9"/>
  <c r="O3654" i="9"/>
  <c r="N3654" i="9"/>
  <c r="M3654" i="9"/>
  <c r="L3654" i="9"/>
  <c r="K3654" i="9"/>
  <c r="J3654" i="9"/>
  <c r="I3654" i="9"/>
  <c r="H3654" i="9"/>
  <c r="AF3653" i="9"/>
  <c r="Y3653" i="9"/>
  <c r="U3653" i="9"/>
  <c r="P3653" i="9"/>
  <c r="O3653" i="9"/>
  <c r="N3653" i="9"/>
  <c r="M3653" i="9"/>
  <c r="L3653" i="9"/>
  <c r="K3653" i="9"/>
  <c r="J3653" i="9"/>
  <c r="I3653" i="9"/>
  <c r="H3653" i="9"/>
  <c r="AF3652" i="9"/>
  <c r="Y3652" i="9"/>
  <c r="U3652" i="9"/>
  <c r="P3652" i="9"/>
  <c r="O3652" i="9"/>
  <c r="N3652" i="9"/>
  <c r="M3652" i="9"/>
  <c r="L3652" i="9"/>
  <c r="K3652" i="9"/>
  <c r="J3652" i="9"/>
  <c r="I3652" i="9"/>
  <c r="H3652" i="9"/>
  <c r="AF3651" i="9"/>
  <c r="Y3651" i="9"/>
  <c r="U3651" i="9"/>
  <c r="P3651" i="9"/>
  <c r="O3651" i="9"/>
  <c r="N3651" i="9"/>
  <c r="M3651" i="9"/>
  <c r="L3651" i="9"/>
  <c r="K3651" i="9"/>
  <c r="J3651" i="9"/>
  <c r="I3651" i="9"/>
  <c r="H3651" i="9"/>
  <c r="AF3650" i="9"/>
  <c r="Y3650" i="9"/>
  <c r="U3650" i="9"/>
  <c r="P3650" i="9"/>
  <c r="O3650" i="9"/>
  <c r="N3650" i="9"/>
  <c r="M3650" i="9"/>
  <c r="L3650" i="9"/>
  <c r="K3650" i="9"/>
  <c r="J3650" i="9"/>
  <c r="I3650" i="9"/>
  <c r="H3650" i="9"/>
  <c r="AF3649" i="9"/>
  <c r="Y3649" i="9"/>
  <c r="U3649" i="9"/>
  <c r="P3649" i="9"/>
  <c r="O3649" i="9"/>
  <c r="N3649" i="9"/>
  <c r="M3649" i="9"/>
  <c r="L3649" i="9"/>
  <c r="K3649" i="9"/>
  <c r="J3649" i="9"/>
  <c r="I3649" i="9"/>
  <c r="H3649" i="9"/>
  <c r="AF3648" i="9"/>
  <c r="Y3648" i="9"/>
  <c r="U3648" i="9"/>
  <c r="P3648" i="9"/>
  <c r="O3648" i="9"/>
  <c r="N3648" i="9"/>
  <c r="M3648" i="9"/>
  <c r="L3648" i="9"/>
  <c r="K3648" i="9"/>
  <c r="J3648" i="9"/>
  <c r="I3648" i="9"/>
  <c r="H3648" i="9"/>
  <c r="AF3647" i="9"/>
  <c r="Y3647" i="9"/>
  <c r="U3647" i="9"/>
  <c r="P3647" i="9"/>
  <c r="O3647" i="9"/>
  <c r="N3647" i="9"/>
  <c r="M3647" i="9"/>
  <c r="L3647" i="9"/>
  <c r="K3647" i="9"/>
  <c r="J3647" i="9"/>
  <c r="I3647" i="9"/>
  <c r="H3647" i="9"/>
  <c r="AF3646" i="9"/>
  <c r="Y3646" i="9"/>
  <c r="U3646" i="9"/>
  <c r="P3646" i="9"/>
  <c r="O3646" i="9"/>
  <c r="N3646" i="9"/>
  <c r="M3646" i="9"/>
  <c r="L3646" i="9"/>
  <c r="K3646" i="9"/>
  <c r="J3646" i="9"/>
  <c r="I3646" i="9"/>
  <c r="H3646" i="9"/>
  <c r="AF3645" i="9"/>
  <c r="Y3645" i="9"/>
  <c r="U3645" i="9"/>
  <c r="P3645" i="9"/>
  <c r="O3645" i="9"/>
  <c r="N3645" i="9"/>
  <c r="M3645" i="9"/>
  <c r="L3645" i="9"/>
  <c r="K3645" i="9"/>
  <c r="J3645" i="9"/>
  <c r="I3645" i="9"/>
  <c r="H3645" i="9"/>
  <c r="AF3644" i="9"/>
  <c r="Y3644" i="9"/>
  <c r="U3644" i="9"/>
  <c r="P3644" i="9"/>
  <c r="O3644" i="9"/>
  <c r="N3644" i="9"/>
  <c r="M3644" i="9"/>
  <c r="L3644" i="9"/>
  <c r="K3644" i="9"/>
  <c r="J3644" i="9"/>
  <c r="I3644" i="9"/>
  <c r="H3644" i="9"/>
  <c r="AF3643" i="9"/>
  <c r="Y3643" i="9"/>
  <c r="U3643" i="9"/>
  <c r="P3643" i="9"/>
  <c r="O3643" i="9"/>
  <c r="N3643" i="9"/>
  <c r="M3643" i="9"/>
  <c r="L3643" i="9"/>
  <c r="K3643" i="9"/>
  <c r="J3643" i="9"/>
  <c r="I3643" i="9"/>
  <c r="H3643" i="9"/>
  <c r="AF3642" i="9"/>
  <c r="Y3642" i="9"/>
  <c r="U3642" i="9"/>
  <c r="P3642" i="9"/>
  <c r="O3642" i="9"/>
  <c r="N3642" i="9"/>
  <c r="M3642" i="9"/>
  <c r="L3642" i="9"/>
  <c r="K3642" i="9"/>
  <c r="J3642" i="9"/>
  <c r="I3642" i="9"/>
  <c r="H3642" i="9"/>
  <c r="AF3641" i="9"/>
  <c r="Y3641" i="9"/>
  <c r="U3641" i="9"/>
  <c r="P3641" i="9"/>
  <c r="O3641" i="9"/>
  <c r="N3641" i="9"/>
  <c r="M3641" i="9"/>
  <c r="L3641" i="9"/>
  <c r="K3641" i="9"/>
  <c r="J3641" i="9"/>
  <c r="I3641" i="9"/>
  <c r="H3641" i="9"/>
  <c r="AF3640" i="9"/>
  <c r="Y3640" i="9"/>
  <c r="U3640" i="9"/>
  <c r="P3640" i="9"/>
  <c r="O3640" i="9"/>
  <c r="N3640" i="9"/>
  <c r="M3640" i="9"/>
  <c r="L3640" i="9"/>
  <c r="K3640" i="9"/>
  <c r="J3640" i="9"/>
  <c r="I3640" i="9"/>
  <c r="H3640" i="9"/>
  <c r="AF3639" i="9"/>
  <c r="Y3639" i="9"/>
  <c r="U3639" i="9"/>
  <c r="P3639" i="9"/>
  <c r="O3639" i="9"/>
  <c r="N3639" i="9"/>
  <c r="M3639" i="9"/>
  <c r="L3639" i="9"/>
  <c r="K3639" i="9"/>
  <c r="J3639" i="9"/>
  <c r="I3639" i="9"/>
  <c r="H3639" i="9"/>
  <c r="AF3638" i="9"/>
  <c r="Y3638" i="9"/>
  <c r="U3638" i="9"/>
  <c r="P3638" i="9"/>
  <c r="O3638" i="9"/>
  <c r="N3638" i="9"/>
  <c r="M3638" i="9"/>
  <c r="L3638" i="9"/>
  <c r="K3638" i="9"/>
  <c r="J3638" i="9"/>
  <c r="I3638" i="9"/>
  <c r="H3638" i="9"/>
  <c r="AF3637" i="9"/>
  <c r="Y3637" i="9"/>
  <c r="U3637" i="9"/>
  <c r="P3637" i="9"/>
  <c r="O3637" i="9"/>
  <c r="N3637" i="9"/>
  <c r="M3637" i="9"/>
  <c r="L3637" i="9"/>
  <c r="K3637" i="9"/>
  <c r="J3637" i="9"/>
  <c r="I3637" i="9"/>
  <c r="H3637" i="9"/>
  <c r="AF3636" i="9"/>
  <c r="Y3636" i="9"/>
  <c r="U3636" i="9"/>
  <c r="P3636" i="9"/>
  <c r="O3636" i="9"/>
  <c r="N3636" i="9"/>
  <c r="M3636" i="9"/>
  <c r="L3636" i="9"/>
  <c r="K3636" i="9"/>
  <c r="J3636" i="9"/>
  <c r="I3636" i="9"/>
  <c r="H3636" i="9"/>
  <c r="AF3635" i="9"/>
  <c r="Y3635" i="9"/>
  <c r="U3635" i="9"/>
  <c r="P3635" i="9"/>
  <c r="O3635" i="9"/>
  <c r="N3635" i="9"/>
  <c r="M3635" i="9"/>
  <c r="L3635" i="9"/>
  <c r="K3635" i="9"/>
  <c r="J3635" i="9"/>
  <c r="I3635" i="9"/>
  <c r="H3635" i="9"/>
  <c r="AF3634" i="9"/>
  <c r="Y3634" i="9"/>
  <c r="U3634" i="9"/>
  <c r="P3634" i="9"/>
  <c r="O3634" i="9"/>
  <c r="N3634" i="9"/>
  <c r="M3634" i="9"/>
  <c r="L3634" i="9"/>
  <c r="K3634" i="9"/>
  <c r="J3634" i="9"/>
  <c r="I3634" i="9"/>
  <c r="H3634" i="9"/>
  <c r="AF3633" i="9"/>
  <c r="Y3633" i="9"/>
  <c r="U3633" i="9"/>
  <c r="P3633" i="9"/>
  <c r="O3633" i="9"/>
  <c r="N3633" i="9"/>
  <c r="M3633" i="9"/>
  <c r="L3633" i="9"/>
  <c r="K3633" i="9"/>
  <c r="J3633" i="9"/>
  <c r="I3633" i="9"/>
  <c r="H3633" i="9"/>
  <c r="AF3632" i="9"/>
  <c r="Y3632" i="9"/>
  <c r="U3632" i="9"/>
  <c r="P3632" i="9"/>
  <c r="O3632" i="9"/>
  <c r="N3632" i="9"/>
  <c r="M3632" i="9"/>
  <c r="L3632" i="9"/>
  <c r="K3632" i="9"/>
  <c r="J3632" i="9"/>
  <c r="I3632" i="9"/>
  <c r="H3632" i="9"/>
  <c r="AF3631" i="9"/>
  <c r="Y3631" i="9"/>
  <c r="U3631" i="9"/>
  <c r="P3631" i="9"/>
  <c r="O3631" i="9"/>
  <c r="N3631" i="9"/>
  <c r="M3631" i="9"/>
  <c r="L3631" i="9"/>
  <c r="K3631" i="9"/>
  <c r="J3631" i="9"/>
  <c r="I3631" i="9"/>
  <c r="H3631" i="9"/>
  <c r="AF3630" i="9"/>
  <c r="Y3630" i="9"/>
  <c r="U3630" i="9"/>
  <c r="P3630" i="9"/>
  <c r="O3630" i="9"/>
  <c r="N3630" i="9"/>
  <c r="M3630" i="9"/>
  <c r="L3630" i="9"/>
  <c r="K3630" i="9"/>
  <c r="J3630" i="9"/>
  <c r="I3630" i="9"/>
  <c r="H3630" i="9"/>
  <c r="AF3629" i="9"/>
  <c r="Y3629" i="9"/>
  <c r="U3629" i="9"/>
  <c r="P3629" i="9"/>
  <c r="O3629" i="9"/>
  <c r="N3629" i="9"/>
  <c r="M3629" i="9"/>
  <c r="L3629" i="9"/>
  <c r="K3629" i="9"/>
  <c r="J3629" i="9"/>
  <c r="I3629" i="9"/>
  <c r="H3629" i="9"/>
  <c r="AF3628" i="9"/>
  <c r="Y3628" i="9"/>
  <c r="U3628" i="9"/>
  <c r="P3628" i="9"/>
  <c r="O3628" i="9"/>
  <c r="N3628" i="9"/>
  <c r="M3628" i="9"/>
  <c r="L3628" i="9"/>
  <c r="K3628" i="9"/>
  <c r="J3628" i="9"/>
  <c r="I3628" i="9"/>
  <c r="H3628" i="9"/>
  <c r="AF3627" i="9"/>
  <c r="Y3627" i="9"/>
  <c r="U3627" i="9"/>
  <c r="P3627" i="9"/>
  <c r="O3627" i="9"/>
  <c r="N3627" i="9"/>
  <c r="M3627" i="9"/>
  <c r="L3627" i="9"/>
  <c r="K3627" i="9"/>
  <c r="J3627" i="9"/>
  <c r="I3627" i="9"/>
  <c r="H3627" i="9"/>
  <c r="AF3626" i="9"/>
  <c r="Y3626" i="9"/>
  <c r="U3626" i="9"/>
  <c r="P3626" i="9"/>
  <c r="O3626" i="9"/>
  <c r="N3626" i="9"/>
  <c r="M3626" i="9"/>
  <c r="L3626" i="9"/>
  <c r="K3626" i="9"/>
  <c r="J3626" i="9"/>
  <c r="I3626" i="9"/>
  <c r="H3626" i="9"/>
  <c r="AF3625" i="9"/>
  <c r="Y3625" i="9"/>
  <c r="U3625" i="9"/>
  <c r="P3625" i="9"/>
  <c r="O3625" i="9"/>
  <c r="N3625" i="9"/>
  <c r="M3625" i="9"/>
  <c r="L3625" i="9"/>
  <c r="K3625" i="9"/>
  <c r="J3625" i="9"/>
  <c r="I3625" i="9"/>
  <c r="H3625" i="9"/>
  <c r="AF3624" i="9"/>
  <c r="Y3624" i="9"/>
  <c r="U3624" i="9"/>
  <c r="P3624" i="9"/>
  <c r="O3624" i="9"/>
  <c r="N3624" i="9"/>
  <c r="M3624" i="9"/>
  <c r="L3624" i="9"/>
  <c r="K3624" i="9"/>
  <c r="J3624" i="9"/>
  <c r="I3624" i="9"/>
  <c r="H3624" i="9"/>
  <c r="AF3623" i="9"/>
  <c r="Y3623" i="9"/>
  <c r="U3623" i="9"/>
  <c r="P3623" i="9"/>
  <c r="O3623" i="9"/>
  <c r="N3623" i="9"/>
  <c r="M3623" i="9"/>
  <c r="L3623" i="9"/>
  <c r="K3623" i="9"/>
  <c r="J3623" i="9"/>
  <c r="I3623" i="9"/>
  <c r="H3623" i="9"/>
  <c r="AF3622" i="9"/>
  <c r="Y3622" i="9"/>
  <c r="U3622" i="9"/>
  <c r="P3622" i="9"/>
  <c r="O3622" i="9"/>
  <c r="N3622" i="9"/>
  <c r="M3622" i="9"/>
  <c r="L3622" i="9"/>
  <c r="K3622" i="9"/>
  <c r="J3622" i="9"/>
  <c r="I3622" i="9"/>
  <c r="H3622" i="9"/>
  <c r="AF3621" i="9"/>
  <c r="Y3621" i="9"/>
  <c r="U3621" i="9"/>
  <c r="P3621" i="9"/>
  <c r="O3621" i="9"/>
  <c r="N3621" i="9"/>
  <c r="M3621" i="9"/>
  <c r="L3621" i="9"/>
  <c r="K3621" i="9"/>
  <c r="J3621" i="9"/>
  <c r="I3621" i="9"/>
  <c r="H3621" i="9"/>
  <c r="AF3620" i="9"/>
  <c r="Y3620" i="9"/>
  <c r="U3620" i="9"/>
  <c r="P3620" i="9"/>
  <c r="O3620" i="9"/>
  <c r="N3620" i="9"/>
  <c r="M3620" i="9"/>
  <c r="L3620" i="9"/>
  <c r="K3620" i="9"/>
  <c r="J3620" i="9"/>
  <c r="I3620" i="9"/>
  <c r="H3620" i="9"/>
  <c r="AF3619" i="9"/>
  <c r="Y3619" i="9"/>
  <c r="U3619" i="9"/>
  <c r="P3619" i="9"/>
  <c r="O3619" i="9"/>
  <c r="N3619" i="9"/>
  <c r="M3619" i="9"/>
  <c r="L3619" i="9"/>
  <c r="K3619" i="9"/>
  <c r="J3619" i="9"/>
  <c r="I3619" i="9"/>
  <c r="H3619" i="9"/>
  <c r="AF3618" i="9"/>
  <c r="Y3618" i="9"/>
  <c r="U3618" i="9"/>
  <c r="P3618" i="9"/>
  <c r="O3618" i="9"/>
  <c r="N3618" i="9"/>
  <c r="M3618" i="9"/>
  <c r="L3618" i="9"/>
  <c r="K3618" i="9"/>
  <c r="J3618" i="9"/>
  <c r="I3618" i="9"/>
  <c r="H3618" i="9"/>
  <c r="AF3617" i="9"/>
  <c r="Y3617" i="9"/>
  <c r="U3617" i="9"/>
  <c r="P3617" i="9"/>
  <c r="O3617" i="9"/>
  <c r="N3617" i="9"/>
  <c r="M3617" i="9"/>
  <c r="L3617" i="9"/>
  <c r="K3617" i="9"/>
  <c r="J3617" i="9"/>
  <c r="I3617" i="9"/>
  <c r="H3617" i="9"/>
  <c r="AF3616" i="9"/>
  <c r="Y3616" i="9"/>
  <c r="U3616" i="9"/>
  <c r="P3616" i="9"/>
  <c r="O3616" i="9"/>
  <c r="N3616" i="9"/>
  <c r="M3616" i="9"/>
  <c r="L3616" i="9"/>
  <c r="K3616" i="9"/>
  <c r="J3616" i="9"/>
  <c r="I3616" i="9"/>
  <c r="H3616" i="9"/>
  <c r="AF3615" i="9"/>
  <c r="Y3615" i="9"/>
  <c r="U3615" i="9"/>
  <c r="P3615" i="9"/>
  <c r="O3615" i="9"/>
  <c r="N3615" i="9"/>
  <c r="M3615" i="9"/>
  <c r="L3615" i="9"/>
  <c r="K3615" i="9"/>
  <c r="J3615" i="9"/>
  <c r="I3615" i="9"/>
  <c r="H3615" i="9"/>
  <c r="AF3614" i="9"/>
  <c r="Y3614" i="9"/>
  <c r="U3614" i="9"/>
  <c r="P3614" i="9"/>
  <c r="O3614" i="9"/>
  <c r="N3614" i="9"/>
  <c r="M3614" i="9"/>
  <c r="L3614" i="9"/>
  <c r="K3614" i="9"/>
  <c r="J3614" i="9"/>
  <c r="I3614" i="9"/>
  <c r="H3614" i="9"/>
  <c r="AF3613" i="9"/>
  <c r="Y3613" i="9"/>
  <c r="U3613" i="9"/>
  <c r="P3613" i="9"/>
  <c r="O3613" i="9"/>
  <c r="N3613" i="9"/>
  <c r="M3613" i="9"/>
  <c r="L3613" i="9"/>
  <c r="K3613" i="9"/>
  <c r="J3613" i="9"/>
  <c r="I3613" i="9"/>
  <c r="H3613" i="9"/>
  <c r="AF3612" i="9"/>
  <c r="Y3612" i="9"/>
  <c r="U3612" i="9"/>
  <c r="P3612" i="9"/>
  <c r="O3612" i="9"/>
  <c r="N3612" i="9"/>
  <c r="M3612" i="9"/>
  <c r="L3612" i="9"/>
  <c r="K3612" i="9"/>
  <c r="J3612" i="9"/>
  <c r="I3612" i="9"/>
  <c r="H3612" i="9"/>
  <c r="AF3611" i="9"/>
  <c r="Y3611" i="9"/>
  <c r="U3611" i="9"/>
  <c r="P3611" i="9"/>
  <c r="O3611" i="9"/>
  <c r="N3611" i="9"/>
  <c r="M3611" i="9"/>
  <c r="L3611" i="9"/>
  <c r="K3611" i="9"/>
  <c r="J3611" i="9"/>
  <c r="I3611" i="9"/>
  <c r="H3611" i="9"/>
  <c r="AF3610" i="9"/>
  <c r="Y3610" i="9"/>
  <c r="U3610" i="9"/>
  <c r="P3610" i="9"/>
  <c r="O3610" i="9"/>
  <c r="N3610" i="9"/>
  <c r="M3610" i="9"/>
  <c r="L3610" i="9"/>
  <c r="K3610" i="9"/>
  <c r="J3610" i="9"/>
  <c r="I3610" i="9"/>
  <c r="H3610" i="9"/>
  <c r="AF3609" i="9"/>
  <c r="Y3609" i="9"/>
  <c r="U3609" i="9"/>
  <c r="P3609" i="9"/>
  <c r="O3609" i="9"/>
  <c r="N3609" i="9"/>
  <c r="M3609" i="9"/>
  <c r="L3609" i="9"/>
  <c r="K3609" i="9"/>
  <c r="J3609" i="9"/>
  <c r="I3609" i="9"/>
  <c r="H3609" i="9"/>
  <c r="AF3608" i="9"/>
  <c r="Y3608" i="9"/>
  <c r="U3608" i="9"/>
  <c r="P3608" i="9"/>
  <c r="O3608" i="9"/>
  <c r="N3608" i="9"/>
  <c r="M3608" i="9"/>
  <c r="L3608" i="9"/>
  <c r="K3608" i="9"/>
  <c r="J3608" i="9"/>
  <c r="I3608" i="9"/>
  <c r="H3608" i="9"/>
  <c r="AF3607" i="9"/>
  <c r="Y3607" i="9"/>
  <c r="U3607" i="9"/>
  <c r="P3607" i="9"/>
  <c r="O3607" i="9"/>
  <c r="N3607" i="9"/>
  <c r="M3607" i="9"/>
  <c r="L3607" i="9"/>
  <c r="K3607" i="9"/>
  <c r="J3607" i="9"/>
  <c r="I3607" i="9"/>
  <c r="H3607" i="9"/>
  <c r="AF3606" i="9"/>
  <c r="Y3606" i="9"/>
  <c r="U3606" i="9"/>
  <c r="P3606" i="9"/>
  <c r="O3606" i="9"/>
  <c r="N3606" i="9"/>
  <c r="M3606" i="9"/>
  <c r="L3606" i="9"/>
  <c r="K3606" i="9"/>
  <c r="J3606" i="9"/>
  <c r="I3606" i="9"/>
  <c r="H3606" i="9"/>
  <c r="AF3605" i="9"/>
  <c r="Y3605" i="9"/>
  <c r="U3605" i="9"/>
  <c r="P3605" i="9"/>
  <c r="O3605" i="9"/>
  <c r="N3605" i="9"/>
  <c r="M3605" i="9"/>
  <c r="L3605" i="9"/>
  <c r="K3605" i="9"/>
  <c r="J3605" i="9"/>
  <c r="I3605" i="9"/>
  <c r="H3605" i="9"/>
  <c r="AF3604" i="9"/>
  <c r="Y3604" i="9"/>
  <c r="U3604" i="9"/>
  <c r="P3604" i="9"/>
  <c r="O3604" i="9"/>
  <c r="N3604" i="9"/>
  <c r="M3604" i="9"/>
  <c r="L3604" i="9"/>
  <c r="K3604" i="9"/>
  <c r="J3604" i="9"/>
  <c r="I3604" i="9"/>
  <c r="H3604" i="9"/>
  <c r="AF3603" i="9"/>
  <c r="Y3603" i="9"/>
  <c r="U3603" i="9"/>
  <c r="P3603" i="9"/>
  <c r="O3603" i="9"/>
  <c r="N3603" i="9"/>
  <c r="M3603" i="9"/>
  <c r="L3603" i="9"/>
  <c r="K3603" i="9"/>
  <c r="J3603" i="9"/>
  <c r="I3603" i="9"/>
  <c r="H3603" i="9"/>
  <c r="AF3602" i="9"/>
  <c r="Y3602" i="9"/>
  <c r="U3602" i="9"/>
  <c r="P3602" i="9"/>
  <c r="O3602" i="9"/>
  <c r="N3602" i="9"/>
  <c r="M3602" i="9"/>
  <c r="L3602" i="9"/>
  <c r="K3602" i="9"/>
  <c r="J3602" i="9"/>
  <c r="I3602" i="9"/>
  <c r="H3602" i="9"/>
  <c r="AF3601" i="9"/>
  <c r="Y3601" i="9"/>
  <c r="U3601" i="9"/>
  <c r="P3601" i="9"/>
  <c r="O3601" i="9"/>
  <c r="N3601" i="9"/>
  <c r="M3601" i="9"/>
  <c r="L3601" i="9"/>
  <c r="K3601" i="9"/>
  <c r="J3601" i="9"/>
  <c r="I3601" i="9"/>
  <c r="H3601" i="9"/>
  <c r="AF3600" i="9"/>
  <c r="Y3600" i="9"/>
  <c r="U3600" i="9"/>
  <c r="P3600" i="9"/>
  <c r="O3600" i="9"/>
  <c r="N3600" i="9"/>
  <c r="M3600" i="9"/>
  <c r="L3600" i="9"/>
  <c r="K3600" i="9"/>
  <c r="J3600" i="9"/>
  <c r="I3600" i="9"/>
  <c r="H3600" i="9"/>
  <c r="AF3599" i="9"/>
  <c r="Y3599" i="9"/>
  <c r="U3599" i="9"/>
  <c r="P3599" i="9"/>
  <c r="O3599" i="9"/>
  <c r="N3599" i="9"/>
  <c r="M3599" i="9"/>
  <c r="L3599" i="9"/>
  <c r="K3599" i="9"/>
  <c r="J3599" i="9"/>
  <c r="I3599" i="9"/>
  <c r="H3599" i="9"/>
  <c r="AF3598" i="9"/>
  <c r="Y3598" i="9"/>
  <c r="U3598" i="9"/>
  <c r="P3598" i="9"/>
  <c r="O3598" i="9"/>
  <c r="N3598" i="9"/>
  <c r="M3598" i="9"/>
  <c r="L3598" i="9"/>
  <c r="K3598" i="9"/>
  <c r="J3598" i="9"/>
  <c r="I3598" i="9"/>
  <c r="H3598" i="9"/>
  <c r="AF3597" i="9"/>
  <c r="Y3597" i="9"/>
  <c r="U3597" i="9"/>
  <c r="P3597" i="9"/>
  <c r="O3597" i="9"/>
  <c r="N3597" i="9"/>
  <c r="M3597" i="9"/>
  <c r="L3597" i="9"/>
  <c r="K3597" i="9"/>
  <c r="J3597" i="9"/>
  <c r="I3597" i="9"/>
  <c r="H3597" i="9"/>
  <c r="AF3596" i="9"/>
  <c r="Y3596" i="9"/>
  <c r="U3596" i="9"/>
  <c r="P3596" i="9"/>
  <c r="O3596" i="9"/>
  <c r="N3596" i="9"/>
  <c r="M3596" i="9"/>
  <c r="L3596" i="9"/>
  <c r="K3596" i="9"/>
  <c r="J3596" i="9"/>
  <c r="I3596" i="9"/>
  <c r="H3596" i="9"/>
  <c r="AF3595" i="9"/>
  <c r="Y3595" i="9"/>
  <c r="U3595" i="9"/>
  <c r="P3595" i="9"/>
  <c r="O3595" i="9"/>
  <c r="N3595" i="9"/>
  <c r="M3595" i="9"/>
  <c r="L3595" i="9"/>
  <c r="K3595" i="9"/>
  <c r="J3595" i="9"/>
  <c r="I3595" i="9"/>
  <c r="H3595" i="9"/>
  <c r="AF3594" i="9"/>
  <c r="Y3594" i="9"/>
  <c r="U3594" i="9"/>
  <c r="P3594" i="9"/>
  <c r="O3594" i="9"/>
  <c r="N3594" i="9"/>
  <c r="M3594" i="9"/>
  <c r="L3594" i="9"/>
  <c r="K3594" i="9"/>
  <c r="J3594" i="9"/>
  <c r="I3594" i="9"/>
  <c r="H3594" i="9"/>
  <c r="AF3593" i="9"/>
  <c r="Y3593" i="9"/>
  <c r="U3593" i="9"/>
  <c r="P3593" i="9"/>
  <c r="O3593" i="9"/>
  <c r="N3593" i="9"/>
  <c r="M3593" i="9"/>
  <c r="L3593" i="9"/>
  <c r="K3593" i="9"/>
  <c r="J3593" i="9"/>
  <c r="I3593" i="9"/>
  <c r="H3593" i="9"/>
  <c r="AF3592" i="9"/>
  <c r="Y3592" i="9"/>
  <c r="U3592" i="9"/>
  <c r="P3592" i="9"/>
  <c r="O3592" i="9"/>
  <c r="N3592" i="9"/>
  <c r="M3592" i="9"/>
  <c r="L3592" i="9"/>
  <c r="K3592" i="9"/>
  <c r="J3592" i="9"/>
  <c r="I3592" i="9"/>
  <c r="H3592" i="9"/>
  <c r="AF3591" i="9"/>
  <c r="Y3591" i="9"/>
  <c r="U3591" i="9"/>
  <c r="P3591" i="9"/>
  <c r="O3591" i="9"/>
  <c r="N3591" i="9"/>
  <c r="M3591" i="9"/>
  <c r="L3591" i="9"/>
  <c r="K3591" i="9"/>
  <c r="J3591" i="9"/>
  <c r="I3591" i="9"/>
  <c r="H3591" i="9"/>
  <c r="AF3590" i="9"/>
  <c r="Y3590" i="9"/>
  <c r="U3590" i="9"/>
  <c r="P3590" i="9"/>
  <c r="O3590" i="9"/>
  <c r="N3590" i="9"/>
  <c r="M3590" i="9"/>
  <c r="L3590" i="9"/>
  <c r="K3590" i="9"/>
  <c r="J3590" i="9"/>
  <c r="I3590" i="9"/>
  <c r="H3590" i="9"/>
  <c r="AF3589" i="9"/>
  <c r="Y3589" i="9"/>
  <c r="U3589" i="9"/>
  <c r="P3589" i="9"/>
  <c r="O3589" i="9"/>
  <c r="N3589" i="9"/>
  <c r="M3589" i="9"/>
  <c r="L3589" i="9"/>
  <c r="K3589" i="9"/>
  <c r="J3589" i="9"/>
  <c r="I3589" i="9"/>
  <c r="H3589" i="9"/>
  <c r="AF3588" i="9"/>
  <c r="Y3588" i="9"/>
  <c r="U3588" i="9"/>
  <c r="P3588" i="9"/>
  <c r="O3588" i="9"/>
  <c r="N3588" i="9"/>
  <c r="M3588" i="9"/>
  <c r="L3588" i="9"/>
  <c r="K3588" i="9"/>
  <c r="J3588" i="9"/>
  <c r="I3588" i="9"/>
  <c r="H3588" i="9"/>
  <c r="AF3587" i="9"/>
  <c r="Y3587" i="9"/>
  <c r="U3587" i="9"/>
  <c r="P3587" i="9"/>
  <c r="O3587" i="9"/>
  <c r="N3587" i="9"/>
  <c r="M3587" i="9"/>
  <c r="L3587" i="9"/>
  <c r="K3587" i="9"/>
  <c r="J3587" i="9"/>
  <c r="I3587" i="9"/>
  <c r="H3587" i="9"/>
  <c r="AF3586" i="9"/>
  <c r="Y3586" i="9"/>
  <c r="U3586" i="9"/>
  <c r="P3586" i="9"/>
  <c r="O3586" i="9"/>
  <c r="N3586" i="9"/>
  <c r="M3586" i="9"/>
  <c r="L3586" i="9"/>
  <c r="K3586" i="9"/>
  <c r="J3586" i="9"/>
  <c r="I3586" i="9"/>
  <c r="H3586" i="9"/>
  <c r="AF3585" i="9"/>
  <c r="Y3585" i="9"/>
  <c r="U3585" i="9"/>
  <c r="P3585" i="9"/>
  <c r="O3585" i="9"/>
  <c r="N3585" i="9"/>
  <c r="M3585" i="9"/>
  <c r="L3585" i="9"/>
  <c r="K3585" i="9"/>
  <c r="J3585" i="9"/>
  <c r="I3585" i="9"/>
  <c r="H3585" i="9"/>
  <c r="AF3584" i="9"/>
  <c r="Y3584" i="9"/>
  <c r="U3584" i="9"/>
  <c r="P3584" i="9"/>
  <c r="O3584" i="9"/>
  <c r="N3584" i="9"/>
  <c r="M3584" i="9"/>
  <c r="L3584" i="9"/>
  <c r="K3584" i="9"/>
  <c r="J3584" i="9"/>
  <c r="I3584" i="9"/>
  <c r="H3584" i="9"/>
  <c r="AF3583" i="9"/>
  <c r="Y3583" i="9"/>
  <c r="U3583" i="9"/>
  <c r="P3583" i="9"/>
  <c r="O3583" i="9"/>
  <c r="N3583" i="9"/>
  <c r="M3583" i="9"/>
  <c r="L3583" i="9"/>
  <c r="K3583" i="9"/>
  <c r="J3583" i="9"/>
  <c r="I3583" i="9"/>
  <c r="H3583" i="9"/>
  <c r="AF3582" i="9"/>
  <c r="Y3582" i="9"/>
  <c r="U3582" i="9"/>
  <c r="P3582" i="9"/>
  <c r="O3582" i="9"/>
  <c r="N3582" i="9"/>
  <c r="M3582" i="9"/>
  <c r="L3582" i="9"/>
  <c r="K3582" i="9"/>
  <c r="J3582" i="9"/>
  <c r="I3582" i="9"/>
  <c r="H3582" i="9"/>
  <c r="AF3581" i="9"/>
  <c r="Y3581" i="9"/>
  <c r="U3581" i="9"/>
  <c r="P3581" i="9"/>
  <c r="O3581" i="9"/>
  <c r="N3581" i="9"/>
  <c r="M3581" i="9"/>
  <c r="L3581" i="9"/>
  <c r="K3581" i="9"/>
  <c r="J3581" i="9"/>
  <c r="I3581" i="9"/>
  <c r="H3581" i="9"/>
  <c r="AF3580" i="9"/>
  <c r="Y3580" i="9"/>
  <c r="U3580" i="9"/>
  <c r="P3580" i="9"/>
  <c r="O3580" i="9"/>
  <c r="N3580" i="9"/>
  <c r="M3580" i="9"/>
  <c r="L3580" i="9"/>
  <c r="K3580" i="9"/>
  <c r="J3580" i="9"/>
  <c r="I3580" i="9"/>
  <c r="H3580" i="9"/>
  <c r="AF3579" i="9"/>
  <c r="Y3579" i="9"/>
  <c r="U3579" i="9"/>
  <c r="P3579" i="9"/>
  <c r="O3579" i="9"/>
  <c r="N3579" i="9"/>
  <c r="M3579" i="9"/>
  <c r="L3579" i="9"/>
  <c r="K3579" i="9"/>
  <c r="J3579" i="9"/>
  <c r="I3579" i="9"/>
  <c r="H3579" i="9"/>
  <c r="AF3578" i="9"/>
  <c r="Y3578" i="9"/>
  <c r="U3578" i="9"/>
  <c r="P3578" i="9"/>
  <c r="O3578" i="9"/>
  <c r="N3578" i="9"/>
  <c r="M3578" i="9"/>
  <c r="L3578" i="9"/>
  <c r="K3578" i="9"/>
  <c r="J3578" i="9"/>
  <c r="I3578" i="9"/>
  <c r="H3578" i="9"/>
  <c r="AF3577" i="9"/>
  <c r="Y3577" i="9"/>
  <c r="U3577" i="9"/>
  <c r="P3577" i="9"/>
  <c r="O3577" i="9"/>
  <c r="N3577" i="9"/>
  <c r="M3577" i="9"/>
  <c r="L3577" i="9"/>
  <c r="K3577" i="9"/>
  <c r="J3577" i="9"/>
  <c r="I3577" i="9"/>
  <c r="H3577" i="9"/>
  <c r="AF3576" i="9"/>
  <c r="Y3576" i="9"/>
  <c r="U3576" i="9"/>
  <c r="P3576" i="9"/>
  <c r="O3576" i="9"/>
  <c r="N3576" i="9"/>
  <c r="M3576" i="9"/>
  <c r="L3576" i="9"/>
  <c r="K3576" i="9"/>
  <c r="J3576" i="9"/>
  <c r="I3576" i="9"/>
  <c r="H3576" i="9"/>
  <c r="AF3575" i="9"/>
  <c r="Y3575" i="9"/>
  <c r="U3575" i="9"/>
  <c r="P3575" i="9"/>
  <c r="O3575" i="9"/>
  <c r="N3575" i="9"/>
  <c r="M3575" i="9"/>
  <c r="L3575" i="9"/>
  <c r="K3575" i="9"/>
  <c r="J3575" i="9"/>
  <c r="I3575" i="9"/>
  <c r="H3575" i="9"/>
  <c r="AF3574" i="9"/>
  <c r="Y3574" i="9"/>
  <c r="U3574" i="9"/>
  <c r="P3574" i="9"/>
  <c r="O3574" i="9"/>
  <c r="N3574" i="9"/>
  <c r="M3574" i="9"/>
  <c r="L3574" i="9"/>
  <c r="K3574" i="9"/>
  <c r="J3574" i="9"/>
  <c r="I3574" i="9"/>
  <c r="H3574" i="9"/>
  <c r="AF3573" i="9"/>
  <c r="Y3573" i="9"/>
  <c r="U3573" i="9"/>
  <c r="P3573" i="9"/>
  <c r="O3573" i="9"/>
  <c r="N3573" i="9"/>
  <c r="M3573" i="9"/>
  <c r="L3573" i="9"/>
  <c r="K3573" i="9"/>
  <c r="J3573" i="9"/>
  <c r="I3573" i="9"/>
  <c r="H3573" i="9"/>
  <c r="AF3572" i="9"/>
  <c r="Y3572" i="9"/>
  <c r="U3572" i="9"/>
  <c r="P3572" i="9"/>
  <c r="O3572" i="9"/>
  <c r="N3572" i="9"/>
  <c r="M3572" i="9"/>
  <c r="L3572" i="9"/>
  <c r="K3572" i="9"/>
  <c r="J3572" i="9"/>
  <c r="I3572" i="9"/>
  <c r="H3572" i="9"/>
  <c r="AF3571" i="9"/>
  <c r="Y3571" i="9"/>
  <c r="U3571" i="9"/>
  <c r="P3571" i="9"/>
  <c r="O3571" i="9"/>
  <c r="N3571" i="9"/>
  <c r="M3571" i="9"/>
  <c r="L3571" i="9"/>
  <c r="K3571" i="9"/>
  <c r="J3571" i="9"/>
  <c r="I3571" i="9"/>
  <c r="H3571" i="9"/>
  <c r="AF3570" i="9"/>
  <c r="Y3570" i="9"/>
  <c r="U3570" i="9"/>
  <c r="P3570" i="9"/>
  <c r="O3570" i="9"/>
  <c r="N3570" i="9"/>
  <c r="M3570" i="9"/>
  <c r="L3570" i="9"/>
  <c r="K3570" i="9"/>
  <c r="J3570" i="9"/>
  <c r="I3570" i="9"/>
  <c r="H3570" i="9"/>
  <c r="AF3569" i="9"/>
  <c r="Y3569" i="9"/>
  <c r="U3569" i="9"/>
  <c r="P3569" i="9"/>
  <c r="O3569" i="9"/>
  <c r="N3569" i="9"/>
  <c r="M3569" i="9"/>
  <c r="L3569" i="9"/>
  <c r="K3569" i="9"/>
  <c r="J3569" i="9"/>
  <c r="I3569" i="9"/>
  <c r="H3569" i="9"/>
  <c r="AF3568" i="9"/>
  <c r="Y3568" i="9"/>
  <c r="U3568" i="9"/>
  <c r="P3568" i="9"/>
  <c r="O3568" i="9"/>
  <c r="N3568" i="9"/>
  <c r="M3568" i="9"/>
  <c r="L3568" i="9"/>
  <c r="K3568" i="9"/>
  <c r="J3568" i="9"/>
  <c r="I3568" i="9"/>
  <c r="H3568" i="9"/>
  <c r="AF3567" i="9"/>
  <c r="Y3567" i="9"/>
  <c r="U3567" i="9"/>
  <c r="P3567" i="9"/>
  <c r="O3567" i="9"/>
  <c r="N3567" i="9"/>
  <c r="M3567" i="9"/>
  <c r="L3567" i="9"/>
  <c r="K3567" i="9"/>
  <c r="J3567" i="9"/>
  <c r="I3567" i="9"/>
  <c r="H3567" i="9"/>
  <c r="AF3566" i="9"/>
  <c r="Y3566" i="9"/>
  <c r="U3566" i="9"/>
  <c r="P3566" i="9"/>
  <c r="O3566" i="9"/>
  <c r="N3566" i="9"/>
  <c r="M3566" i="9"/>
  <c r="L3566" i="9"/>
  <c r="K3566" i="9"/>
  <c r="J3566" i="9"/>
  <c r="I3566" i="9"/>
  <c r="H3566" i="9"/>
  <c r="AF3565" i="9"/>
  <c r="Y3565" i="9"/>
  <c r="U3565" i="9"/>
  <c r="P3565" i="9"/>
  <c r="O3565" i="9"/>
  <c r="N3565" i="9"/>
  <c r="M3565" i="9"/>
  <c r="L3565" i="9"/>
  <c r="K3565" i="9"/>
  <c r="J3565" i="9"/>
  <c r="I3565" i="9"/>
  <c r="H3565" i="9"/>
  <c r="AF3564" i="9"/>
  <c r="Y3564" i="9"/>
  <c r="U3564" i="9"/>
  <c r="P3564" i="9"/>
  <c r="O3564" i="9"/>
  <c r="N3564" i="9"/>
  <c r="M3564" i="9"/>
  <c r="L3564" i="9"/>
  <c r="K3564" i="9"/>
  <c r="J3564" i="9"/>
  <c r="I3564" i="9"/>
  <c r="H3564" i="9"/>
  <c r="AF3563" i="9"/>
  <c r="Y3563" i="9"/>
  <c r="U3563" i="9"/>
  <c r="P3563" i="9"/>
  <c r="O3563" i="9"/>
  <c r="N3563" i="9"/>
  <c r="M3563" i="9"/>
  <c r="L3563" i="9"/>
  <c r="K3563" i="9"/>
  <c r="J3563" i="9"/>
  <c r="I3563" i="9"/>
  <c r="H3563" i="9"/>
  <c r="AF3562" i="9"/>
  <c r="Y3562" i="9"/>
  <c r="U3562" i="9"/>
  <c r="P3562" i="9"/>
  <c r="O3562" i="9"/>
  <c r="N3562" i="9"/>
  <c r="M3562" i="9"/>
  <c r="L3562" i="9"/>
  <c r="K3562" i="9"/>
  <c r="J3562" i="9"/>
  <c r="I3562" i="9"/>
  <c r="H3562" i="9"/>
  <c r="AF3561" i="9"/>
  <c r="Y3561" i="9"/>
  <c r="U3561" i="9"/>
  <c r="P3561" i="9"/>
  <c r="O3561" i="9"/>
  <c r="N3561" i="9"/>
  <c r="M3561" i="9"/>
  <c r="L3561" i="9"/>
  <c r="K3561" i="9"/>
  <c r="J3561" i="9"/>
  <c r="I3561" i="9"/>
  <c r="H3561" i="9"/>
  <c r="AF3560" i="9"/>
  <c r="Y3560" i="9"/>
  <c r="U3560" i="9"/>
  <c r="P3560" i="9"/>
  <c r="O3560" i="9"/>
  <c r="N3560" i="9"/>
  <c r="M3560" i="9"/>
  <c r="L3560" i="9"/>
  <c r="K3560" i="9"/>
  <c r="J3560" i="9"/>
  <c r="I3560" i="9"/>
  <c r="H3560" i="9"/>
  <c r="AF3559" i="9"/>
  <c r="Y3559" i="9"/>
  <c r="U3559" i="9"/>
  <c r="P3559" i="9"/>
  <c r="O3559" i="9"/>
  <c r="N3559" i="9"/>
  <c r="M3559" i="9"/>
  <c r="L3559" i="9"/>
  <c r="K3559" i="9"/>
  <c r="J3559" i="9"/>
  <c r="I3559" i="9"/>
  <c r="H3559" i="9"/>
  <c r="AF3558" i="9"/>
  <c r="Y3558" i="9"/>
  <c r="U3558" i="9"/>
  <c r="P3558" i="9"/>
  <c r="O3558" i="9"/>
  <c r="N3558" i="9"/>
  <c r="M3558" i="9"/>
  <c r="L3558" i="9"/>
  <c r="K3558" i="9"/>
  <c r="J3558" i="9"/>
  <c r="I3558" i="9"/>
  <c r="H3558" i="9"/>
  <c r="AF3557" i="9"/>
  <c r="Y3557" i="9"/>
  <c r="U3557" i="9"/>
  <c r="P3557" i="9"/>
  <c r="O3557" i="9"/>
  <c r="N3557" i="9"/>
  <c r="M3557" i="9"/>
  <c r="L3557" i="9"/>
  <c r="K3557" i="9"/>
  <c r="J3557" i="9"/>
  <c r="I3557" i="9"/>
  <c r="H3557" i="9"/>
  <c r="AF3556" i="9"/>
  <c r="Y3556" i="9"/>
  <c r="U3556" i="9"/>
  <c r="P3556" i="9"/>
  <c r="O3556" i="9"/>
  <c r="N3556" i="9"/>
  <c r="M3556" i="9"/>
  <c r="L3556" i="9"/>
  <c r="K3556" i="9"/>
  <c r="J3556" i="9"/>
  <c r="I3556" i="9"/>
  <c r="H3556" i="9"/>
  <c r="AF3555" i="9"/>
  <c r="Y3555" i="9"/>
  <c r="U3555" i="9"/>
  <c r="P3555" i="9"/>
  <c r="O3555" i="9"/>
  <c r="N3555" i="9"/>
  <c r="M3555" i="9"/>
  <c r="L3555" i="9"/>
  <c r="K3555" i="9"/>
  <c r="J3555" i="9"/>
  <c r="I3555" i="9"/>
  <c r="H3555" i="9"/>
  <c r="AF3554" i="9"/>
  <c r="Y3554" i="9"/>
  <c r="U3554" i="9"/>
  <c r="P3554" i="9"/>
  <c r="O3554" i="9"/>
  <c r="N3554" i="9"/>
  <c r="M3554" i="9"/>
  <c r="L3554" i="9"/>
  <c r="K3554" i="9"/>
  <c r="J3554" i="9"/>
  <c r="I3554" i="9"/>
  <c r="H3554" i="9"/>
  <c r="AF3553" i="9"/>
  <c r="Y3553" i="9"/>
  <c r="U3553" i="9"/>
  <c r="P3553" i="9"/>
  <c r="O3553" i="9"/>
  <c r="N3553" i="9"/>
  <c r="M3553" i="9"/>
  <c r="L3553" i="9"/>
  <c r="K3553" i="9"/>
  <c r="J3553" i="9"/>
  <c r="I3553" i="9"/>
  <c r="H3553" i="9"/>
  <c r="AF3552" i="9"/>
  <c r="Y3552" i="9"/>
  <c r="U3552" i="9"/>
  <c r="P3552" i="9"/>
  <c r="O3552" i="9"/>
  <c r="N3552" i="9"/>
  <c r="M3552" i="9"/>
  <c r="L3552" i="9"/>
  <c r="K3552" i="9"/>
  <c r="J3552" i="9"/>
  <c r="I3552" i="9"/>
  <c r="H3552" i="9"/>
  <c r="AF3551" i="9"/>
  <c r="Y3551" i="9"/>
  <c r="U3551" i="9"/>
  <c r="P3551" i="9"/>
  <c r="O3551" i="9"/>
  <c r="N3551" i="9"/>
  <c r="M3551" i="9"/>
  <c r="L3551" i="9"/>
  <c r="K3551" i="9"/>
  <c r="J3551" i="9"/>
  <c r="I3551" i="9"/>
  <c r="H3551" i="9"/>
  <c r="AF3550" i="9"/>
  <c r="Y3550" i="9"/>
  <c r="U3550" i="9"/>
  <c r="P3550" i="9"/>
  <c r="O3550" i="9"/>
  <c r="N3550" i="9"/>
  <c r="M3550" i="9"/>
  <c r="L3550" i="9"/>
  <c r="K3550" i="9"/>
  <c r="J3550" i="9"/>
  <c r="I3550" i="9"/>
  <c r="H3550" i="9"/>
  <c r="AF3549" i="9"/>
  <c r="Y3549" i="9"/>
  <c r="U3549" i="9"/>
  <c r="P3549" i="9"/>
  <c r="O3549" i="9"/>
  <c r="N3549" i="9"/>
  <c r="M3549" i="9"/>
  <c r="L3549" i="9"/>
  <c r="K3549" i="9"/>
  <c r="J3549" i="9"/>
  <c r="I3549" i="9"/>
  <c r="H3549" i="9"/>
  <c r="AF3548" i="9"/>
  <c r="Y3548" i="9"/>
  <c r="U3548" i="9"/>
  <c r="P3548" i="9"/>
  <c r="O3548" i="9"/>
  <c r="N3548" i="9"/>
  <c r="M3548" i="9"/>
  <c r="L3548" i="9"/>
  <c r="K3548" i="9"/>
  <c r="J3548" i="9"/>
  <c r="I3548" i="9"/>
  <c r="H3548" i="9"/>
  <c r="AF3547" i="9"/>
  <c r="Y3547" i="9"/>
  <c r="U3547" i="9"/>
  <c r="P3547" i="9"/>
  <c r="O3547" i="9"/>
  <c r="N3547" i="9"/>
  <c r="M3547" i="9"/>
  <c r="L3547" i="9"/>
  <c r="K3547" i="9"/>
  <c r="J3547" i="9"/>
  <c r="I3547" i="9"/>
  <c r="H3547" i="9"/>
  <c r="AF3546" i="9"/>
  <c r="Y3546" i="9"/>
  <c r="U3546" i="9"/>
  <c r="P3546" i="9"/>
  <c r="O3546" i="9"/>
  <c r="N3546" i="9"/>
  <c r="M3546" i="9"/>
  <c r="L3546" i="9"/>
  <c r="K3546" i="9"/>
  <c r="J3546" i="9"/>
  <c r="I3546" i="9"/>
  <c r="H3546" i="9"/>
  <c r="AF3545" i="9"/>
  <c r="Y3545" i="9"/>
  <c r="U3545" i="9"/>
  <c r="P3545" i="9"/>
  <c r="O3545" i="9"/>
  <c r="N3545" i="9"/>
  <c r="M3545" i="9"/>
  <c r="L3545" i="9"/>
  <c r="K3545" i="9"/>
  <c r="J3545" i="9"/>
  <c r="I3545" i="9"/>
  <c r="H3545" i="9"/>
  <c r="AF3544" i="9"/>
  <c r="Y3544" i="9"/>
  <c r="U3544" i="9"/>
  <c r="P3544" i="9"/>
  <c r="O3544" i="9"/>
  <c r="N3544" i="9"/>
  <c r="M3544" i="9"/>
  <c r="L3544" i="9"/>
  <c r="K3544" i="9"/>
  <c r="J3544" i="9"/>
  <c r="I3544" i="9"/>
  <c r="H3544" i="9"/>
  <c r="AF3543" i="9"/>
  <c r="Y3543" i="9"/>
  <c r="U3543" i="9"/>
  <c r="P3543" i="9"/>
  <c r="O3543" i="9"/>
  <c r="N3543" i="9"/>
  <c r="M3543" i="9"/>
  <c r="L3543" i="9"/>
  <c r="K3543" i="9"/>
  <c r="J3543" i="9"/>
  <c r="I3543" i="9"/>
  <c r="H3543" i="9"/>
  <c r="AF3542" i="9"/>
  <c r="Y3542" i="9"/>
  <c r="U3542" i="9"/>
  <c r="P3542" i="9"/>
  <c r="O3542" i="9"/>
  <c r="N3542" i="9"/>
  <c r="M3542" i="9"/>
  <c r="L3542" i="9"/>
  <c r="K3542" i="9"/>
  <c r="J3542" i="9"/>
  <c r="I3542" i="9"/>
  <c r="H3542" i="9"/>
  <c r="AF3541" i="9"/>
  <c r="Y3541" i="9"/>
  <c r="U3541" i="9"/>
  <c r="P3541" i="9"/>
  <c r="O3541" i="9"/>
  <c r="N3541" i="9"/>
  <c r="M3541" i="9"/>
  <c r="L3541" i="9"/>
  <c r="K3541" i="9"/>
  <c r="J3541" i="9"/>
  <c r="I3541" i="9"/>
  <c r="H3541" i="9"/>
  <c r="AF3540" i="9"/>
  <c r="Y3540" i="9"/>
  <c r="U3540" i="9"/>
  <c r="P3540" i="9"/>
  <c r="O3540" i="9"/>
  <c r="N3540" i="9"/>
  <c r="M3540" i="9"/>
  <c r="L3540" i="9"/>
  <c r="K3540" i="9"/>
  <c r="J3540" i="9"/>
  <c r="I3540" i="9"/>
  <c r="H3540" i="9"/>
  <c r="AF3539" i="9"/>
  <c r="Y3539" i="9"/>
  <c r="U3539" i="9"/>
  <c r="P3539" i="9"/>
  <c r="O3539" i="9"/>
  <c r="N3539" i="9"/>
  <c r="M3539" i="9"/>
  <c r="L3539" i="9"/>
  <c r="K3539" i="9"/>
  <c r="J3539" i="9"/>
  <c r="I3539" i="9"/>
  <c r="H3539" i="9"/>
  <c r="AF3538" i="9"/>
  <c r="Y3538" i="9"/>
  <c r="U3538" i="9"/>
  <c r="P3538" i="9"/>
  <c r="O3538" i="9"/>
  <c r="N3538" i="9"/>
  <c r="M3538" i="9"/>
  <c r="L3538" i="9"/>
  <c r="K3538" i="9"/>
  <c r="J3538" i="9"/>
  <c r="I3538" i="9"/>
  <c r="H3538" i="9"/>
  <c r="AF3537" i="9"/>
  <c r="Y3537" i="9"/>
  <c r="U3537" i="9"/>
  <c r="P3537" i="9"/>
  <c r="O3537" i="9"/>
  <c r="N3537" i="9"/>
  <c r="M3537" i="9"/>
  <c r="L3537" i="9"/>
  <c r="K3537" i="9"/>
  <c r="J3537" i="9"/>
  <c r="I3537" i="9"/>
  <c r="H3537" i="9"/>
  <c r="AF3536" i="9"/>
  <c r="Y3536" i="9"/>
  <c r="U3536" i="9"/>
  <c r="P3536" i="9"/>
  <c r="O3536" i="9"/>
  <c r="N3536" i="9"/>
  <c r="M3536" i="9"/>
  <c r="L3536" i="9"/>
  <c r="K3536" i="9"/>
  <c r="J3536" i="9"/>
  <c r="I3536" i="9"/>
  <c r="H3536" i="9"/>
  <c r="AF3535" i="9"/>
  <c r="Y3535" i="9"/>
  <c r="U3535" i="9"/>
  <c r="P3535" i="9"/>
  <c r="O3535" i="9"/>
  <c r="N3535" i="9"/>
  <c r="M3535" i="9"/>
  <c r="L3535" i="9"/>
  <c r="K3535" i="9"/>
  <c r="J3535" i="9"/>
  <c r="I3535" i="9"/>
  <c r="H3535" i="9"/>
  <c r="AF3534" i="9"/>
  <c r="Y3534" i="9"/>
  <c r="U3534" i="9"/>
  <c r="P3534" i="9"/>
  <c r="O3534" i="9"/>
  <c r="N3534" i="9"/>
  <c r="M3534" i="9"/>
  <c r="L3534" i="9"/>
  <c r="K3534" i="9"/>
  <c r="J3534" i="9"/>
  <c r="I3534" i="9"/>
  <c r="H3534" i="9"/>
  <c r="AF3533" i="9"/>
  <c r="Y3533" i="9"/>
  <c r="U3533" i="9"/>
  <c r="P3533" i="9"/>
  <c r="O3533" i="9"/>
  <c r="N3533" i="9"/>
  <c r="M3533" i="9"/>
  <c r="L3533" i="9"/>
  <c r="K3533" i="9"/>
  <c r="J3533" i="9"/>
  <c r="I3533" i="9"/>
  <c r="H3533" i="9"/>
  <c r="AF3532" i="9"/>
  <c r="Y3532" i="9"/>
  <c r="U3532" i="9"/>
  <c r="P3532" i="9"/>
  <c r="O3532" i="9"/>
  <c r="N3532" i="9"/>
  <c r="M3532" i="9"/>
  <c r="L3532" i="9"/>
  <c r="K3532" i="9"/>
  <c r="J3532" i="9"/>
  <c r="I3532" i="9"/>
  <c r="H3532" i="9"/>
  <c r="AF3531" i="9"/>
  <c r="Y3531" i="9"/>
  <c r="U3531" i="9"/>
  <c r="P3531" i="9"/>
  <c r="O3531" i="9"/>
  <c r="N3531" i="9"/>
  <c r="M3531" i="9"/>
  <c r="L3531" i="9"/>
  <c r="K3531" i="9"/>
  <c r="J3531" i="9"/>
  <c r="I3531" i="9"/>
  <c r="H3531" i="9"/>
  <c r="AF3530" i="9"/>
  <c r="Y3530" i="9"/>
  <c r="U3530" i="9"/>
  <c r="P3530" i="9"/>
  <c r="O3530" i="9"/>
  <c r="N3530" i="9"/>
  <c r="M3530" i="9"/>
  <c r="L3530" i="9"/>
  <c r="K3530" i="9"/>
  <c r="J3530" i="9"/>
  <c r="I3530" i="9"/>
  <c r="H3530" i="9"/>
  <c r="AF3529" i="9"/>
  <c r="Y3529" i="9"/>
  <c r="U3529" i="9"/>
  <c r="P3529" i="9"/>
  <c r="O3529" i="9"/>
  <c r="N3529" i="9"/>
  <c r="M3529" i="9"/>
  <c r="L3529" i="9"/>
  <c r="K3529" i="9"/>
  <c r="J3529" i="9"/>
  <c r="I3529" i="9"/>
  <c r="H3529" i="9"/>
  <c r="AF3528" i="9"/>
  <c r="Y3528" i="9"/>
  <c r="U3528" i="9"/>
  <c r="P3528" i="9"/>
  <c r="O3528" i="9"/>
  <c r="N3528" i="9"/>
  <c r="M3528" i="9"/>
  <c r="L3528" i="9"/>
  <c r="K3528" i="9"/>
  <c r="J3528" i="9"/>
  <c r="I3528" i="9"/>
  <c r="H3528" i="9"/>
  <c r="AF3527" i="9"/>
  <c r="Y3527" i="9"/>
  <c r="U3527" i="9"/>
  <c r="P3527" i="9"/>
  <c r="O3527" i="9"/>
  <c r="N3527" i="9"/>
  <c r="M3527" i="9"/>
  <c r="L3527" i="9"/>
  <c r="K3527" i="9"/>
  <c r="J3527" i="9"/>
  <c r="I3527" i="9"/>
  <c r="H3527" i="9"/>
  <c r="AF3526" i="9"/>
  <c r="Y3526" i="9"/>
  <c r="U3526" i="9"/>
  <c r="P3526" i="9"/>
  <c r="O3526" i="9"/>
  <c r="N3526" i="9"/>
  <c r="M3526" i="9"/>
  <c r="L3526" i="9"/>
  <c r="K3526" i="9"/>
  <c r="J3526" i="9"/>
  <c r="I3526" i="9"/>
  <c r="H3526" i="9"/>
  <c r="AF3525" i="9"/>
  <c r="Y3525" i="9"/>
  <c r="U3525" i="9"/>
  <c r="P3525" i="9"/>
  <c r="O3525" i="9"/>
  <c r="N3525" i="9"/>
  <c r="M3525" i="9"/>
  <c r="L3525" i="9"/>
  <c r="K3525" i="9"/>
  <c r="J3525" i="9"/>
  <c r="I3525" i="9"/>
  <c r="H3525" i="9"/>
  <c r="AF3524" i="9"/>
  <c r="Y3524" i="9"/>
  <c r="U3524" i="9"/>
  <c r="P3524" i="9"/>
  <c r="O3524" i="9"/>
  <c r="N3524" i="9"/>
  <c r="M3524" i="9"/>
  <c r="L3524" i="9"/>
  <c r="K3524" i="9"/>
  <c r="J3524" i="9"/>
  <c r="I3524" i="9"/>
  <c r="H3524" i="9"/>
  <c r="AF3523" i="9"/>
  <c r="Y3523" i="9"/>
  <c r="U3523" i="9"/>
  <c r="P3523" i="9"/>
  <c r="O3523" i="9"/>
  <c r="N3523" i="9"/>
  <c r="M3523" i="9"/>
  <c r="L3523" i="9"/>
  <c r="K3523" i="9"/>
  <c r="J3523" i="9"/>
  <c r="I3523" i="9"/>
  <c r="H3523" i="9"/>
  <c r="AF3522" i="9"/>
  <c r="Y3522" i="9"/>
  <c r="U3522" i="9"/>
  <c r="P3522" i="9"/>
  <c r="O3522" i="9"/>
  <c r="N3522" i="9"/>
  <c r="M3522" i="9"/>
  <c r="L3522" i="9"/>
  <c r="K3522" i="9"/>
  <c r="J3522" i="9"/>
  <c r="I3522" i="9"/>
  <c r="H3522" i="9"/>
  <c r="AF3521" i="9"/>
  <c r="Y3521" i="9"/>
  <c r="U3521" i="9"/>
  <c r="P3521" i="9"/>
  <c r="O3521" i="9"/>
  <c r="N3521" i="9"/>
  <c r="M3521" i="9"/>
  <c r="L3521" i="9"/>
  <c r="K3521" i="9"/>
  <c r="J3521" i="9"/>
  <c r="I3521" i="9"/>
  <c r="H3521" i="9"/>
  <c r="AF3520" i="9"/>
  <c r="Y3520" i="9"/>
  <c r="U3520" i="9"/>
  <c r="P3520" i="9"/>
  <c r="O3520" i="9"/>
  <c r="N3520" i="9"/>
  <c r="M3520" i="9"/>
  <c r="L3520" i="9"/>
  <c r="K3520" i="9"/>
  <c r="J3520" i="9"/>
  <c r="I3520" i="9"/>
  <c r="H3520" i="9"/>
  <c r="AF3519" i="9"/>
  <c r="Y3519" i="9"/>
  <c r="U3519" i="9"/>
  <c r="P3519" i="9"/>
  <c r="O3519" i="9"/>
  <c r="N3519" i="9"/>
  <c r="M3519" i="9"/>
  <c r="L3519" i="9"/>
  <c r="K3519" i="9"/>
  <c r="J3519" i="9"/>
  <c r="I3519" i="9"/>
  <c r="H3519" i="9"/>
  <c r="AF3518" i="9"/>
  <c r="Y3518" i="9"/>
  <c r="U3518" i="9"/>
  <c r="P3518" i="9"/>
  <c r="O3518" i="9"/>
  <c r="N3518" i="9"/>
  <c r="M3518" i="9"/>
  <c r="L3518" i="9"/>
  <c r="K3518" i="9"/>
  <c r="J3518" i="9"/>
  <c r="I3518" i="9"/>
  <c r="H3518" i="9"/>
  <c r="AF3517" i="9"/>
  <c r="Y3517" i="9"/>
  <c r="U3517" i="9"/>
  <c r="P3517" i="9"/>
  <c r="O3517" i="9"/>
  <c r="N3517" i="9"/>
  <c r="M3517" i="9"/>
  <c r="L3517" i="9"/>
  <c r="K3517" i="9"/>
  <c r="J3517" i="9"/>
  <c r="I3517" i="9"/>
  <c r="H3517" i="9"/>
  <c r="AF3516" i="9"/>
  <c r="Y3516" i="9"/>
  <c r="U3516" i="9"/>
  <c r="P3516" i="9"/>
  <c r="O3516" i="9"/>
  <c r="N3516" i="9"/>
  <c r="M3516" i="9"/>
  <c r="L3516" i="9"/>
  <c r="K3516" i="9"/>
  <c r="J3516" i="9"/>
  <c r="I3516" i="9"/>
  <c r="H3516" i="9"/>
  <c r="AF3515" i="9"/>
  <c r="Y3515" i="9"/>
  <c r="U3515" i="9"/>
  <c r="P3515" i="9"/>
  <c r="O3515" i="9"/>
  <c r="N3515" i="9"/>
  <c r="M3515" i="9"/>
  <c r="L3515" i="9"/>
  <c r="K3515" i="9"/>
  <c r="J3515" i="9"/>
  <c r="I3515" i="9"/>
  <c r="H3515" i="9"/>
  <c r="AF3514" i="9"/>
  <c r="Y3514" i="9"/>
  <c r="U3514" i="9"/>
  <c r="P3514" i="9"/>
  <c r="O3514" i="9"/>
  <c r="N3514" i="9"/>
  <c r="M3514" i="9"/>
  <c r="L3514" i="9"/>
  <c r="K3514" i="9"/>
  <c r="J3514" i="9"/>
  <c r="I3514" i="9"/>
  <c r="H3514" i="9"/>
  <c r="AF3513" i="9"/>
  <c r="Y3513" i="9"/>
  <c r="U3513" i="9"/>
  <c r="P3513" i="9"/>
  <c r="O3513" i="9"/>
  <c r="N3513" i="9"/>
  <c r="M3513" i="9"/>
  <c r="L3513" i="9"/>
  <c r="K3513" i="9"/>
  <c r="J3513" i="9"/>
  <c r="I3513" i="9"/>
  <c r="H3513" i="9"/>
  <c r="AF3512" i="9"/>
  <c r="Y3512" i="9"/>
  <c r="U3512" i="9"/>
  <c r="P3512" i="9"/>
  <c r="O3512" i="9"/>
  <c r="N3512" i="9"/>
  <c r="M3512" i="9"/>
  <c r="L3512" i="9"/>
  <c r="K3512" i="9"/>
  <c r="J3512" i="9"/>
  <c r="I3512" i="9"/>
  <c r="H3512" i="9"/>
  <c r="AF3511" i="9"/>
  <c r="Y3511" i="9"/>
  <c r="U3511" i="9"/>
  <c r="P3511" i="9"/>
  <c r="O3511" i="9"/>
  <c r="N3511" i="9"/>
  <c r="M3511" i="9"/>
  <c r="L3511" i="9"/>
  <c r="K3511" i="9"/>
  <c r="J3511" i="9"/>
  <c r="I3511" i="9"/>
  <c r="H3511" i="9"/>
  <c r="AF3510" i="9"/>
  <c r="Y3510" i="9"/>
  <c r="U3510" i="9"/>
  <c r="P3510" i="9"/>
  <c r="O3510" i="9"/>
  <c r="N3510" i="9"/>
  <c r="M3510" i="9"/>
  <c r="L3510" i="9"/>
  <c r="K3510" i="9"/>
  <c r="J3510" i="9"/>
  <c r="I3510" i="9"/>
  <c r="H3510" i="9"/>
  <c r="AF3509" i="9"/>
  <c r="Y3509" i="9"/>
  <c r="U3509" i="9"/>
  <c r="P3509" i="9"/>
  <c r="O3509" i="9"/>
  <c r="N3509" i="9"/>
  <c r="M3509" i="9"/>
  <c r="L3509" i="9"/>
  <c r="K3509" i="9"/>
  <c r="J3509" i="9"/>
  <c r="I3509" i="9"/>
  <c r="H3509" i="9"/>
  <c r="AF3508" i="9"/>
  <c r="Y3508" i="9"/>
  <c r="U3508" i="9"/>
  <c r="P3508" i="9"/>
  <c r="O3508" i="9"/>
  <c r="N3508" i="9"/>
  <c r="M3508" i="9"/>
  <c r="L3508" i="9"/>
  <c r="K3508" i="9"/>
  <c r="J3508" i="9"/>
  <c r="I3508" i="9"/>
  <c r="H3508" i="9"/>
  <c r="AF3507" i="9"/>
  <c r="Y3507" i="9"/>
  <c r="U3507" i="9"/>
  <c r="P3507" i="9"/>
  <c r="O3507" i="9"/>
  <c r="N3507" i="9"/>
  <c r="M3507" i="9"/>
  <c r="L3507" i="9"/>
  <c r="K3507" i="9"/>
  <c r="J3507" i="9"/>
  <c r="I3507" i="9"/>
  <c r="H3507" i="9"/>
  <c r="AF3506" i="9"/>
  <c r="Y3506" i="9"/>
  <c r="U3506" i="9"/>
  <c r="P3506" i="9"/>
  <c r="O3506" i="9"/>
  <c r="N3506" i="9"/>
  <c r="M3506" i="9"/>
  <c r="L3506" i="9"/>
  <c r="K3506" i="9"/>
  <c r="J3506" i="9"/>
  <c r="I3506" i="9"/>
  <c r="H3506" i="9"/>
  <c r="AF3505" i="9"/>
  <c r="Y3505" i="9"/>
  <c r="U3505" i="9"/>
  <c r="P3505" i="9"/>
  <c r="O3505" i="9"/>
  <c r="N3505" i="9"/>
  <c r="M3505" i="9"/>
  <c r="L3505" i="9"/>
  <c r="K3505" i="9"/>
  <c r="J3505" i="9"/>
  <c r="I3505" i="9"/>
  <c r="H3505" i="9"/>
  <c r="AF3504" i="9"/>
  <c r="Y3504" i="9"/>
  <c r="U3504" i="9"/>
  <c r="P3504" i="9"/>
  <c r="O3504" i="9"/>
  <c r="N3504" i="9"/>
  <c r="M3504" i="9"/>
  <c r="L3504" i="9"/>
  <c r="K3504" i="9"/>
  <c r="J3504" i="9"/>
  <c r="I3504" i="9"/>
  <c r="H3504" i="9"/>
  <c r="AF3503" i="9"/>
  <c r="Y3503" i="9"/>
  <c r="U3503" i="9"/>
  <c r="P3503" i="9"/>
  <c r="O3503" i="9"/>
  <c r="N3503" i="9"/>
  <c r="M3503" i="9"/>
  <c r="L3503" i="9"/>
  <c r="K3503" i="9"/>
  <c r="J3503" i="9"/>
  <c r="I3503" i="9"/>
  <c r="H3503" i="9"/>
  <c r="AF3502" i="9"/>
  <c r="Y3502" i="9"/>
  <c r="U3502" i="9"/>
  <c r="P3502" i="9"/>
  <c r="O3502" i="9"/>
  <c r="N3502" i="9"/>
  <c r="M3502" i="9"/>
  <c r="L3502" i="9"/>
  <c r="K3502" i="9"/>
  <c r="J3502" i="9"/>
  <c r="I3502" i="9"/>
  <c r="H3502" i="9"/>
  <c r="AF3501" i="9"/>
  <c r="Y3501" i="9"/>
  <c r="U3501" i="9"/>
  <c r="P3501" i="9"/>
  <c r="O3501" i="9"/>
  <c r="N3501" i="9"/>
  <c r="M3501" i="9"/>
  <c r="L3501" i="9"/>
  <c r="K3501" i="9"/>
  <c r="J3501" i="9"/>
  <c r="I3501" i="9"/>
  <c r="H3501" i="9"/>
  <c r="AF3500" i="9"/>
  <c r="Y3500" i="9"/>
  <c r="U3500" i="9"/>
  <c r="P3500" i="9"/>
  <c r="O3500" i="9"/>
  <c r="N3500" i="9"/>
  <c r="M3500" i="9"/>
  <c r="L3500" i="9"/>
  <c r="K3500" i="9"/>
  <c r="J3500" i="9"/>
  <c r="I3500" i="9"/>
  <c r="H3500" i="9"/>
  <c r="AF3499" i="9"/>
  <c r="Y3499" i="9"/>
  <c r="U3499" i="9"/>
  <c r="P3499" i="9"/>
  <c r="O3499" i="9"/>
  <c r="N3499" i="9"/>
  <c r="M3499" i="9"/>
  <c r="L3499" i="9"/>
  <c r="K3499" i="9"/>
  <c r="J3499" i="9"/>
  <c r="I3499" i="9"/>
  <c r="H3499" i="9"/>
  <c r="AF3498" i="9"/>
  <c r="Y3498" i="9"/>
  <c r="U3498" i="9"/>
  <c r="P3498" i="9"/>
  <c r="O3498" i="9"/>
  <c r="N3498" i="9"/>
  <c r="M3498" i="9"/>
  <c r="L3498" i="9"/>
  <c r="K3498" i="9"/>
  <c r="J3498" i="9"/>
  <c r="I3498" i="9"/>
  <c r="H3498" i="9"/>
  <c r="AF3497" i="9"/>
  <c r="Y3497" i="9"/>
  <c r="U3497" i="9"/>
  <c r="P3497" i="9"/>
  <c r="O3497" i="9"/>
  <c r="N3497" i="9"/>
  <c r="M3497" i="9"/>
  <c r="L3497" i="9"/>
  <c r="K3497" i="9"/>
  <c r="J3497" i="9"/>
  <c r="I3497" i="9"/>
  <c r="H3497" i="9"/>
  <c r="AF3496" i="9"/>
  <c r="Y3496" i="9"/>
  <c r="U3496" i="9"/>
  <c r="P3496" i="9"/>
  <c r="O3496" i="9"/>
  <c r="N3496" i="9"/>
  <c r="M3496" i="9"/>
  <c r="L3496" i="9"/>
  <c r="K3496" i="9"/>
  <c r="J3496" i="9"/>
  <c r="I3496" i="9"/>
  <c r="H3496" i="9"/>
  <c r="AF3495" i="9"/>
  <c r="Y3495" i="9"/>
  <c r="U3495" i="9"/>
  <c r="P3495" i="9"/>
  <c r="O3495" i="9"/>
  <c r="N3495" i="9"/>
  <c r="M3495" i="9"/>
  <c r="L3495" i="9"/>
  <c r="K3495" i="9"/>
  <c r="J3495" i="9"/>
  <c r="I3495" i="9"/>
  <c r="H3495" i="9"/>
  <c r="AF3494" i="9"/>
  <c r="Y3494" i="9"/>
  <c r="U3494" i="9"/>
  <c r="P3494" i="9"/>
  <c r="O3494" i="9"/>
  <c r="N3494" i="9"/>
  <c r="M3494" i="9"/>
  <c r="L3494" i="9"/>
  <c r="K3494" i="9"/>
  <c r="J3494" i="9"/>
  <c r="I3494" i="9"/>
  <c r="H3494" i="9"/>
  <c r="AF3493" i="9"/>
  <c r="Y3493" i="9"/>
  <c r="U3493" i="9"/>
  <c r="P3493" i="9"/>
  <c r="O3493" i="9"/>
  <c r="N3493" i="9"/>
  <c r="M3493" i="9"/>
  <c r="L3493" i="9"/>
  <c r="K3493" i="9"/>
  <c r="J3493" i="9"/>
  <c r="I3493" i="9"/>
  <c r="H3493" i="9"/>
  <c r="AF3492" i="9"/>
  <c r="Y3492" i="9"/>
  <c r="U3492" i="9"/>
  <c r="P3492" i="9"/>
  <c r="O3492" i="9"/>
  <c r="N3492" i="9"/>
  <c r="M3492" i="9"/>
  <c r="L3492" i="9"/>
  <c r="K3492" i="9"/>
  <c r="J3492" i="9"/>
  <c r="I3492" i="9"/>
  <c r="H3492" i="9"/>
  <c r="AF3491" i="9"/>
  <c r="Y3491" i="9"/>
  <c r="U3491" i="9"/>
  <c r="P3491" i="9"/>
  <c r="O3491" i="9"/>
  <c r="N3491" i="9"/>
  <c r="M3491" i="9"/>
  <c r="L3491" i="9"/>
  <c r="K3491" i="9"/>
  <c r="J3491" i="9"/>
  <c r="I3491" i="9"/>
  <c r="H3491" i="9"/>
  <c r="AF3490" i="9"/>
  <c r="Y3490" i="9"/>
  <c r="U3490" i="9"/>
  <c r="P3490" i="9"/>
  <c r="O3490" i="9"/>
  <c r="N3490" i="9"/>
  <c r="M3490" i="9"/>
  <c r="L3490" i="9"/>
  <c r="K3490" i="9"/>
  <c r="J3490" i="9"/>
  <c r="I3490" i="9"/>
  <c r="H3490" i="9"/>
  <c r="AF3489" i="9"/>
  <c r="Y3489" i="9"/>
  <c r="U3489" i="9"/>
  <c r="P3489" i="9"/>
  <c r="O3489" i="9"/>
  <c r="N3489" i="9"/>
  <c r="M3489" i="9"/>
  <c r="L3489" i="9"/>
  <c r="K3489" i="9"/>
  <c r="J3489" i="9"/>
  <c r="I3489" i="9"/>
  <c r="H3489" i="9"/>
  <c r="AF3488" i="9"/>
  <c r="Y3488" i="9"/>
  <c r="U3488" i="9"/>
  <c r="P3488" i="9"/>
  <c r="O3488" i="9"/>
  <c r="N3488" i="9"/>
  <c r="M3488" i="9"/>
  <c r="L3488" i="9"/>
  <c r="K3488" i="9"/>
  <c r="J3488" i="9"/>
  <c r="I3488" i="9"/>
  <c r="H3488" i="9"/>
  <c r="AF3487" i="9"/>
  <c r="Y3487" i="9"/>
  <c r="U3487" i="9"/>
  <c r="P3487" i="9"/>
  <c r="O3487" i="9"/>
  <c r="N3487" i="9"/>
  <c r="M3487" i="9"/>
  <c r="L3487" i="9"/>
  <c r="K3487" i="9"/>
  <c r="J3487" i="9"/>
  <c r="I3487" i="9"/>
  <c r="H3487" i="9"/>
  <c r="AF3486" i="9"/>
  <c r="Y3486" i="9"/>
  <c r="U3486" i="9"/>
  <c r="P3486" i="9"/>
  <c r="O3486" i="9"/>
  <c r="N3486" i="9"/>
  <c r="M3486" i="9"/>
  <c r="L3486" i="9"/>
  <c r="K3486" i="9"/>
  <c r="J3486" i="9"/>
  <c r="I3486" i="9"/>
  <c r="H3486" i="9"/>
  <c r="AF3485" i="9"/>
  <c r="Y3485" i="9"/>
  <c r="U3485" i="9"/>
  <c r="P3485" i="9"/>
  <c r="O3485" i="9"/>
  <c r="N3485" i="9"/>
  <c r="M3485" i="9"/>
  <c r="L3485" i="9"/>
  <c r="K3485" i="9"/>
  <c r="J3485" i="9"/>
  <c r="I3485" i="9"/>
  <c r="H3485" i="9"/>
  <c r="AF3484" i="9"/>
  <c r="Y3484" i="9"/>
  <c r="U3484" i="9"/>
  <c r="P3484" i="9"/>
  <c r="O3484" i="9"/>
  <c r="N3484" i="9"/>
  <c r="M3484" i="9"/>
  <c r="L3484" i="9"/>
  <c r="K3484" i="9"/>
  <c r="J3484" i="9"/>
  <c r="I3484" i="9"/>
  <c r="H3484" i="9"/>
  <c r="AF3483" i="9"/>
  <c r="Y3483" i="9"/>
  <c r="U3483" i="9"/>
  <c r="P3483" i="9"/>
  <c r="O3483" i="9"/>
  <c r="N3483" i="9"/>
  <c r="M3483" i="9"/>
  <c r="L3483" i="9"/>
  <c r="K3483" i="9"/>
  <c r="J3483" i="9"/>
  <c r="I3483" i="9"/>
  <c r="H3483" i="9"/>
  <c r="AF3482" i="9"/>
  <c r="Y3482" i="9"/>
  <c r="U3482" i="9"/>
  <c r="P3482" i="9"/>
  <c r="O3482" i="9"/>
  <c r="N3482" i="9"/>
  <c r="M3482" i="9"/>
  <c r="L3482" i="9"/>
  <c r="K3482" i="9"/>
  <c r="J3482" i="9"/>
  <c r="I3482" i="9"/>
  <c r="H3482" i="9"/>
  <c r="AF3481" i="9"/>
  <c r="Y3481" i="9"/>
  <c r="U3481" i="9"/>
  <c r="P3481" i="9"/>
  <c r="O3481" i="9"/>
  <c r="N3481" i="9"/>
  <c r="M3481" i="9"/>
  <c r="L3481" i="9"/>
  <c r="K3481" i="9"/>
  <c r="J3481" i="9"/>
  <c r="I3481" i="9"/>
  <c r="H3481" i="9"/>
  <c r="AF3480" i="9"/>
  <c r="Y3480" i="9"/>
  <c r="U3480" i="9"/>
  <c r="P3480" i="9"/>
  <c r="O3480" i="9"/>
  <c r="N3480" i="9"/>
  <c r="M3480" i="9"/>
  <c r="L3480" i="9"/>
  <c r="K3480" i="9"/>
  <c r="J3480" i="9"/>
  <c r="I3480" i="9"/>
  <c r="H3480" i="9"/>
  <c r="AF3479" i="9"/>
  <c r="Y3479" i="9"/>
  <c r="U3479" i="9"/>
  <c r="P3479" i="9"/>
  <c r="O3479" i="9"/>
  <c r="N3479" i="9"/>
  <c r="M3479" i="9"/>
  <c r="L3479" i="9"/>
  <c r="K3479" i="9"/>
  <c r="J3479" i="9"/>
  <c r="I3479" i="9"/>
  <c r="H3479" i="9"/>
  <c r="AF3478" i="9"/>
  <c r="Y3478" i="9"/>
  <c r="U3478" i="9"/>
  <c r="P3478" i="9"/>
  <c r="O3478" i="9"/>
  <c r="N3478" i="9"/>
  <c r="M3478" i="9"/>
  <c r="L3478" i="9"/>
  <c r="K3478" i="9"/>
  <c r="J3478" i="9"/>
  <c r="I3478" i="9"/>
  <c r="H3478" i="9"/>
  <c r="AF3477" i="9"/>
  <c r="Y3477" i="9"/>
  <c r="U3477" i="9"/>
  <c r="P3477" i="9"/>
  <c r="O3477" i="9"/>
  <c r="N3477" i="9"/>
  <c r="M3477" i="9"/>
  <c r="L3477" i="9"/>
  <c r="K3477" i="9"/>
  <c r="J3477" i="9"/>
  <c r="I3477" i="9"/>
  <c r="H3477" i="9"/>
  <c r="AF3476" i="9"/>
  <c r="Y3476" i="9"/>
  <c r="U3476" i="9"/>
  <c r="P3476" i="9"/>
  <c r="O3476" i="9"/>
  <c r="N3476" i="9"/>
  <c r="M3476" i="9"/>
  <c r="L3476" i="9"/>
  <c r="K3476" i="9"/>
  <c r="J3476" i="9"/>
  <c r="I3476" i="9"/>
  <c r="H3476" i="9"/>
  <c r="AF3475" i="9"/>
  <c r="Y3475" i="9"/>
  <c r="U3475" i="9"/>
  <c r="P3475" i="9"/>
  <c r="O3475" i="9"/>
  <c r="N3475" i="9"/>
  <c r="M3475" i="9"/>
  <c r="L3475" i="9"/>
  <c r="K3475" i="9"/>
  <c r="J3475" i="9"/>
  <c r="I3475" i="9"/>
  <c r="H3475" i="9"/>
  <c r="AF3474" i="9"/>
  <c r="Y3474" i="9"/>
  <c r="U3474" i="9"/>
  <c r="P3474" i="9"/>
  <c r="O3474" i="9"/>
  <c r="N3474" i="9"/>
  <c r="M3474" i="9"/>
  <c r="L3474" i="9"/>
  <c r="K3474" i="9"/>
  <c r="J3474" i="9"/>
  <c r="I3474" i="9"/>
  <c r="H3474" i="9"/>
  <c r="AF3473" i="9"/>
  <c r="Y3473" i="9"/>
  <c r="U3473" i="9"/>
  <c r="P3473" i="9"/>
  <c r="O3473" i="9"/>
  <c r="N3473" i="9"/>
  <c r="M3473" i="9"/>
  <c r="L3473" i="9"/>
  <c r="K3473" i="9"/>
  <c r="J3473" i="9"/>
  <c r="I3473" i="9"/>
  <c r="H3473" i="9"/>
  <c r="AF3472" i="9"/>
  <c r="Y3472" i="9"/>
  <c r="U3472" i="9"/>
  <c r="P3472" i="9"/>
  <c r="O3472" i="9"/>
  <c r="N3472" i="9"/>
  <c r="M3472" i="9"/>
  <c r="L3472" i="9"/>
  <c r="K3472" i="9"/>
  <c r="J3472" i="9"/>
  <c r="I3472" i="9"/>
  <c r="H3472" i="9"/>
  <c r="AF3471" i="9"/>
  <c r="Y3471" i="9"/>
  <c r="U3471" i="9"/>
  <c r="P3471" i="9"/>
  <c r="O3471" i="9"/>
  <c r="N3471" i="9"/>
  <c r="M3471" i="9"/>
  <c r="L3471" i="9"/>
  <c r="K3471" i="9"/>
  <c r="J3471" i="9"/>
  <c r="I3471" i="9"/>
  <c r="H3471" i="9"/>
  <c r="AF3470" i="9"/>
  <c r="Y3470" i="9"/>
  <c r="U3470" i="9"/>
  <c r="P3470" i="9"/>
  <c r="O3470" i="9"/>
  <c r="N3470" i="9"/>
  <c r="M3470" i="9"/>
  <c r="L3470" i="9"/>
  <c r="K3470" i="9"/>
  <c r="J3470" i="9"/>
  <c r="I3470" i="9"/>
  <c r="H3470" i="9"/>
  <c r="AF3469" i="9"/>
  <c r="Y3469" i="9"/>
  <c r="U3469" i="9"/>
  <c r="P3469" i="9"/>
  <c r="O3469" i="9"/>
  <c r="N3469" i="9"/>
  <c r="M3469" i="9"/>
  <c r="L3469" i="9"/>
  <c r="K3469" i="9"/>
  <c r="J3469" i="9"/>
  <c r="I3469" i="9"/>
  <c r="H3469" i="9"/>
  <c r="AF3468" i="9"/>
  <c r="Y3468" i="9"/>
  <c r="U3468" i="9"/>
  <c r="P3468" i="9"/>
  <c r="O3468" i="9"/>
  <c r="N3468" i="9"/>
  <c r="M3468" i="9"/>
  <c r="L3468" i="9"/>
  <c r="K3468" i="9"/>
  <c r="J3468" i="9"/>
  <c r="I3468" i="9"/>
  <c r="H3468" i="9"/>
  <c r="AF3467" i="9"/>
  <c r="Y3467" i="9"/>
  <c r="U3467" i="9"/>
  <c r="P3467" i="9"/>
  <c r="O3467" i="9"/>
  <c r="N3467" i="9"/>
  <c r="M3467" i="9"/>
  <c r="L3467" i="9"/>
  <c r="K3467" i="9"/>
  <c r="J3467" i="9"/>
  <c r="I3467" i="9"/>
  <c r="H3467" i="9"/>
  <c r="AF3466" i="9"/>
  <c r="Y3466" i="9"/>
  <c r="U3466" i="9"/>
  <c r="P3466" i="9"/>
  <c r="O3466" i="9"/>
  <c r="N3466" i="9"/>
  <c r="M3466" i="9"/>
  <c r="L3466" i="9"/>
  <c r="K3466" i="9"/>
  <c r="J3466" i="9"/>
  <c r="I3466" i="9"/>
  <c r="H3466" i="9"/>
  <c r="AF3465" i="9"/>
  <c r="Y3465" i="9"/>
  <c r="U3465" i="9"/>
  <c r="P3465" i="9"/>
  <c r="O3465" i="9"/>
  <c r="N3465" i="9"/>
  <c r="M3465" i="9"/>
  <c r="L3465" i="9"/>
  <c r="K3465" i="9"/>
  <c r="J3465" i="9"/>
  <c r="I3465" i="9"/>
  <c r="H3465" i="9"/>
  <c r="AF3464" i="9"/>
  <c r="Y3464" i="9"/>
  <c r="U3464" i="9"/>
  <c r="P3464" i="9"/>
  <c r="O3464" i="9"/>
  <c r="N3464" i="9"/>
  <c r="M3464" i="9"/>
  <c r="L3464" i="9"/>
  <c r="K3464" i="9"/>
  <c r="J3464" i="9"/>
  <c r="I3464" i="9"/>
  <c r="H3464" i="9"/>
  <c r="AF3463" i="9"/>
  <c r="Y3463" i="9"/>
  <c r="U3463" i="9"/>
  <c r="P3463" i="9"/>
  <c r="O3463" i="9"/>
  <c r="N3463" i="9"/>
  <c r="M3463" i="9"/>
  <c r="L3463" i="9"/>
  <c r="K3463" i="9"/>
  <c r="J3463" i="9"/>
  <c r="I3463" i="9"/>
  <c r="H3463" i="9"/>
  <c r="AF3462" i="9"/>
  <c r="Y3462" i="9"/>
  <c r="U3462" i="9"/>
  <c r="P3462" i="9"/>
  <c r="O3462" i="9"/>
  <c r="N3462" i="9"/>
  <c r="M3462" i="9"/>
  <c r="L3462" i="9"/>
  <c r="K3462" i="9"/>
  <c r="J3462" i="9"/>
  <c r="I3462" i="9"/>
  <c r="H3462" i="9"/>
  <c r="AF3461" i="9"/>
  <c r="Y3461" i="9"/>
  <c r="U3461" i="9"/>
  <c r="P3461" i="9"/>
  <c r="O3461" i="9"/>
  <c r="N3461" i="9"/>
  <c r="M3461" i="9"/>
  <c r="L3461" i="9"/>
  <c r="K3461" i="9"/>
  <c r="J3461" i="9"/>
  <c r="I3461" i="9"/>
  <c r="H3461" i="9"/>
  <c r="AF3460" i="9"/>
  <c r="Y3460" i="9"/>
  <c r="U3460" i="9"/>
  <c r="P3460" i="9"/>
  <c r="O3460" i="9"/>
  <c r="N3460" i="9"/>
  <c r="M3460" i="9"/>
  <c r="L3460" i="9"/>
  <c r="K3460" i="9"/>
  <c r="J3460" i="9"/>
  <c r="I3460" i="9"/>
  <c r="H3460" i="9"/>
  <c r="AF3459" i="9"/>
  <c r="Y3459" i="9"/>
  <c r="U3459" i="9"/>
  <c r="P3459" i="9"/>
  <c r="O3459" i="9"/>
  <c r="N3459" i="9"/>
  <c r="M3459" i="9"/>
  <c r="L3459" i="9"/>
  <c r="K3459" i="9"/>
  <c r="J3459" i="9"/>
  <c r="I3459" i="9"/>
  <c r="H3459" i="9"/>
  <c r="AF3458" i="9"/>
  <c r="Y3458" i="9"/>
  <c r="U3458" i="9"/>
  <c r="P3458" i="9"/>
  <c r="O3458" i="9"/>
  <c r="N3458" i="9"/>
  <c r="M3458" i="9"/>
  <c r="L3458" i="9"/>
  <c r="K3458" i="9"/>
  <c r="J3458" i="9"/>
  <c r="I3458" i="9"/>
  <c r="H3458" i="9"/>
  <c r="AF3457" i="9"/>
  <c r="Y3457" i="9"/>
  <c r="U3457" i="9"/>
  <c r="P3457" i="9"/>
  <c r="O3457" i="9"/>
  <c r="N3457" i="9"/>
  <c r="M3457" i="9"/>
  <c r="L3457" i="9"/>
  <c r="K3457" i="9"/>
  <c r="J3457" i="9"/>
  <c r="I3457" i="9"/>
  <c r="H3457" i="9"/>
  <c r="AF3456" i="9"/>
  <c r="Y3456" i="9"/>
  <c r="U3456" i="9"/>
  <c r="P3456" i="9"/>
  <c r="O3456" i="9"/>
  <c r="N3456" i="9"/>
  <c r="M3456" i="9"/>
  <c r="L3456" i="9"/>
  <c r="K3456" i="9"/>
  <c r="J3456" i="9"/>
  <c r="I3456" i="9"/>
  <c r="H3456" i="9"/>
  <c r="AF3455" i="9"/>
  <c r="Y3455" i="9"/>
  <c r="U3455" i="9"/>
  <c r="P3455" i="9"/>
  <c r="O3455" i="9"/>
  <c r="N3455" i="9"/>
  <c r="M3455" i="9"/>
  <c r="L3455" i="9"/>
  <c r="K3455" i="9"/>
  <c r="J3455" i="9"/>
  <c r="I3455" i="9"/>
  <c r="H3455" i="9"/>
  <c r="AF3454" i="9"/>
  <c r="Y3454" i="9"/>
  <c r="U3454" i="9"/>
  <c r="P3454" i="9"/>
  <c r="O3454" i="9"/>
  <c r="N3454" i="9"/>
  <c r="M3454" i="9"/>
  <c r="L3454" i="9"/>
  <c r="K3454" i="9"/>
  <c r="J3454" i="9"/>
  <c r="I3454" i="9"/>
  <c r="H3454" i="9"/>
  <c r="AF3453" i="9"/>
  <c r="Y3453" i="9"/>
  <c r="U3453" i="9"/>
  <c r="P3453" i="9"/>
  <c r="O3453" i="9"/>
  <c r="N3453" i="9"/>
  <c r="M3453" i="9"/>
  <c r="L3453" i="9"/>
  <c r="K3453" i="9"/>
  <c r="J3453" i="9"/>
  <c r="I3453" i="9"/>
  <c r="H3453" i="9"/>
  <c r="AF3452" i="9"/>
  <c r="Y3452" i="9"/>
  <c r="U3452" i="9"/>
  <c r="P3452" i="9"/>
  <c r="O3452" i="9"/>
  <c r="N3452" i="9"/>
  <c r="M3452" i="9"/>
  <c r="L3452" i="9"/>
  <c r="K3452" i="9"/>
  <c r="J3452" i="9"/>
  <c r="I3452" i="9"/>
  <c r="H3452" i="9"/>
  <c r="AF3451" i="9"/>
  <c r="Y3451" i="9"/>
  <c r="U3451" i="9"/>
  <c r="P3451" i="9"/>
  <c r="O3451" i="9"/>
  <c r="N3451" i="9"/>
  <c r="M3451" i="9"/>
  <c r="L3451" i="9"/>
  <c r="K3451" i="9"/>
  <c r="J3451" i="9"/>
  <c r="I3451" i="9"/>
  <c r="H3451" i="9"/>
  <c r="AF3450" i="9"/>
  <c r="Y3450" i="9"/>
  <c r="U3450" i="9"/>
  <c r="P3450" i="9"/>
  <c r="O3450" i="9"/>
  <c r="N3450" i="9"/>
  <c r="M3450" i="9"/>
  <c r="L3450" i="9"/>
  <c r="K3450" i="9"/>
  <c r="J3450" i="9"/>
  <c r="I3450" i="9"/>
  <c r="H3450" i="9"/>
  <c r="AF3449" i="9"/>
  <c r="Y3449" i="9"/>
  <c r="U3449" i="9"/>
  <c r="P3449" i="9"/>
  <c r="O3449" i="9"/>
  <c r="N3449" i="9"/>
  <c r="M3449" i="9"/>
  <c r="L3449" i="9"/>
  <c r="K3449" i="9"/>
  <c r="J3449" i="9"/>
  <c r="I3449" i="9"/>
  <c r="H3449" i="9"/>
  <c r="AF3448" i="9"/>
  <c r="Y3448" i="9"/>
  <c r="U3448" i="9"/>
  <c r="P3448" i="9"/>
  <c r="O3448" i="9"/>
  <c r="N3448" i="9"/>
  <c r="M3448" i="9"/>
  <c r="L3448" i="9"/>
  <c r="K3448" i="9"/>
  <c r="J3448" i="9"/>
  <c r="I3448" i="9"/>
  <c r="H3448" i="9"/>
  <c r="AF3447" i="9"/>
  <c r="Y3447" i="9"/>
  <c r="U3447" i="9"/>
  <c r="P3447" i="9"/>
  <c r="O3447" i="9"/>
  <c r="N3447" i="9"/>
  <c r="M3447" i="9"/>
  <c r="L3447" i="9"/>
  <c r="K3447" i="9"/>
  <c r="J3447" i="9"/>
  <c r="I3447" i="9"/>
  <c r="H3447" i="9"/>
  <c r="AF3446" i="9"/>
  <c r="Y3446" i="9"/>
  <c r="U3446" i="9"/>
  <c r="P3446" i="9"/>
  <c r="O3446" i="9"/>
  <c r="N3446" i="9"/>
  <c r="M3446" i="9"/>
  <c r="L3446" i="9"/>
  <c r="K3446" i="9"/>
  <c r="J3446" i="9"/>
  <c r="I3446" i="9"/>
  <c r="H3446" i="9"/>
  <c r="AF3445" i="9"/>
  <c r="Y3445" i="9"/>
  <c r="U3445" i="9"/>
  <c r="P3445" i="9"/>
  <c r="O3445" i="9"/>
  <c r="N3445" i="9"/>
  <c r="M3445" i="9"/>
  <c r="L3445" i="9"/>
  <c r="K3445" i="9"/>
  <c r="J3445" i="9"/>
  <c r="I3445" i="9"/>
  <c r="H3445" i="9"/>
  <c r="AF3444" i="9"/>
  <c r="Y3444" i="9"/>
  <c r="U3444" i="9"/>
  <c r="P3444" i="9"/>
  <c r="O3444" i="9"/>
  <c r="N3444" i="9"/>
  <c r="M3444" i="9"/>
  <c r="L3444" i="9"/>
  <c r="K3444" i="9"/>
  <c r="J3444" i="9"/>
  <c r="I3444" i="9"/>
  <c r="H3444" i="9"/>
  <c r="AF3443" i="9"/>
  <c r="Y3443" i="9"/>
  <c r="U3443" i="9"/>
  <c r="P3443" i="9"/>
  <c r="O3443" i="9"/>
  <c r="N3443" i="9"/>
  <c r="M3443" i="9"/>
  <c r="L3443" i="9"/>
  <c r="K3443" i="9"/>
  <c r="J3443" i="9"/>
  <c r="I3443" i="9"/>
  <c r="H3443" i="9"/>
  <c r="AF3442" i="9"/>
  <c r="Y3442" i="9"/>
  <c r="U3442" i="9"/>
  <c r="P3442" i="9"/>
  <c r="O3442" i="9"/>
  <c r="N3442" i="9"/>
  <c r="M3442" i="9"/>
  <c r="L3442" i="9"/>
  <c r="K3442" i="9"/>
  <c r="J3442" i="9"/>
  <c r="I3442" i="9"/>
  <c r="H3442" i="9"/>
  <c r="AF3441" i="9"/>
  <c r="Y3441" i="9"/>
  <c r="U3441" i="9"/>
  <c r="P3441" i="9"/>
  <c r="O3441" i="9"/>
  <c r="N3441" i="9"/>
  <c r="M3441" i="9"/>
  <c r="L3441" i="9"/>
  <c r="K3441" i="9"/>
  <c r="J3441" i="9"/>
  <c r="I3441" i="9"/>
  <c r="H3441" i="9"/>
  <c r="AF3440" i="9"/>
  <c r="Y3440" i="9"/>
  <c r="U3440" i="9"/>
  <c r="P3440" i="9"/>
  <c r="O3440" i="9"/>
  <c r="N3440" i="9"/>
  <c r="M3440" i="9"/>
  <c r="L3440" i="9"/>
  <c r="K3440" i="9"/>
  <c r="J3440" i="9"/>
  <c r="I3440" i="9"/>
  <c r="H3440" i="9"/>
  <c r="AF3439" i="9"/>
  <c r="Y3439" i="9"/>
  <c r="U3439" i="9"/>
  <c r="P3439" i="9"/>
  <c r="O3439" i="9"/>
  <c r="N3439" i="9"/>
  <c r="M3439" i="9"/>
  <c r="L3439" i="9"/>
  <c r="K3439" i="9"/>
  <c r="J3439" i="9"/>
  <c r="I3439" i="9"/>
  <c r="H3439" i="9"/>
  <c r="AF3438" i="9"/>
  <c r="Y3438" i="9"/>
  <c r="U3438" i="9"/>
  <c r="P3438" i="9"/>
  <c r="O3438" i="9"/>
  <c r="N3438" i="9"/>
  <c r="M3438" i="9"/>
  <c r="L3438" i="9"/>
  <c r="K3438" i="9"/>
  <c r="J3438" i="9"/>
  <c r="I3438" i="9"/>
  <c r="H3438" i="9"/>
  <c r="AF3437" i="9"/>
  <c r="Y3437" i="9"/>
  <c r="U3437" i="9"/>
  <c r="P3437" i="9"/>
  <c r="O3437" i="9"/>
  <c r="N3437" i="9"/>
  <c r="M3437" i="9"/>
  <c r="L3437" i="9"/>
  <c r="K3437" i="9"/>
  <c r="J3437" i="9"/>
  <c r="I3437" i="9"/>
  <c r="H3437" i="9"/>
  <c r="AF3436" i="9"/>
  <c r="Y3436" i="9"/>
  <c r="U3436" i="9"/>
  <c r="P3436" i="9"/>
  <c r="O3436" i="9"/>
  <c r="N3436" i="9"/>
  <c r="M3436" i="9"/>
  <c r="L3436" i="9"/>
  <c r="K3436" i="9"/>
  <c r="J3436" i="9"/>
  <c r="I3436" i="9"/>
  <c r="H3436" i="9"/>
  <c r="AF3435" i="9"/>
  <c r="Y3435" i="9"/>
  <c r="U3435" i="9"/>
  <c r="P3435" i="9"/>
  <c r="O3435" i="9"/>
  <c r="N3435" i="9"/>
  <c r="M3435" i="9"/>
  <c r="L3435" i="9"/>
  <c r="K3435" i="9"/>
  <c r="J3435" i="9"/>
  <c r="I3435" i="9"/>
  <c r="H3435" i="9"/>
  <c r="AF3434" i="9"/>
  <c r="Y3434" i="9"/>
  <c r="U3434" i="9"/>
  <c r="P3434" i="9"/>
  <c r="O3434" i="9"/>
  <c r="N3434" i="9"/>
  <c r="M3434" i="9"/>
  <c r="L3434" i="9"/>
  <c r="K3434" i="9"/>
  <c r="J3434" i="9"/>
  <c r="I3434" i="9"/>
  <c r="H3434" i="9"/>
  <c r="AF3433" i="9"/>
  <c r="Y3433" i="9"/>
  <c r="U3433" i="9"/>
  <c r="P3433" i="9"/>
  <c r="O3433" i="9"/>
  <c r="N3433" i="9"/>
  <c r="M3433" i="9"/>
  <c r="L3433" i="9"/>
  <c r="K3433" i="9"/>
  <c r="J3433" i="9"/>
  <c r="I3433" i="9"/>
  <c r="H3433" i="9"/>
  <c r="AF3432" i="9"/>
  <c r="Y3432" i="9"/>
  <c r="U3432" i="9"/>
  <c r="P3432" i="9"/>
  <c r="O3432" i="9"/>
  <c r="N3432" i="9"/>
  <c r="M3432" i="9"/>
  <c r="L3432" i="9"/>
  <c r="K3432" i="9"/>
  <c r="J3432" i="9"/>
  <c r="I3432" i="9"/>
  <c r="H3432" i="9"/>
  <c r="AF3431" i="9"/>
  <c r="Y3431" i="9"/>
  <c r="U3431" i="9"/>
  <c r="P3431" i="9"/>
  <c r="O3431" i="9"/>
  <c r="N3431" i="9"/>
  <c r="M3431" i="9"/>
  <c r="L3431" i="9"/>
  <c r="K3431" i="9"/>
  <c r="J3431" i="9"/>
  <c r="I3431" i="9"/>
  <c r="H3431" i="9"/>
  <c r="AF3430" i="9"/>
  <c r="Y3430" i="9"/>
  <c r="U3430" i="9"/>
  <c r="P3430" i="9"/>
  <c r="O3430" i="9"/>
  <c r="N3430" i="9"/>
  <c r="M3430" i="9"/>
  <c r="L3430" i="9"/>
  <c r="K3430" i="9"/>
  <c r="J3430" i="9"/>
  <c r="I3430" i="9"/>
  <c r="H3430" i="9"/>
  <c r="AF3429" i="9"/>
  <c r="Y3429" i="9"/>
  <c r="U3429" i="9"/>
  <c r="P3429" i="9"/>
  <c r="O3429" i="9"/>
  <c r="N3429" i="9"/>
  <c r="M3429" i="9"/>
  <c r="L3429" i="9"/>
  <c r="K3429" i="9"/>
  <c r="J3429" i="9"/>
  <c r="I3429" i="9"/>
  <c r="H3429" i="9"/>
  <c r="AF3428" i="9"/>
  <c r="Y3428" i="9"/>
  <c r="U3428" i="9"/>
  <c r="P3428" i="9"/>
  <c r="O3428" i="9"/>
  <c r="N3428" i="9"/>
  <c r="M3428" i="9"/>
  <c r="L3428" i="9"/>
  <c r="K3428" i="9"/>
  <c r="J3428" i="9"/>
  <c r="I3428" i="9"/>
  <c r="H3428" i="9"/>
  <c r="AF3427" i="9"/>
  <c r="Y3427" i="9"/>
  <c r="U3427" i="9"/>
  <c r="P3427" i="9"/>
  <c r="O3427" i="9"/>
  <c r="N3427" i="9"/>
  <c r="M3427" i="9"/>
  <c r="L3427" i="9"/>
  <c r="K3427" i="9"/>
  <c r="J3427" i="9"/>
  <c r="I3427" i="9"/>
  <c r="H3427" i="9"/>
  <c r="AF3426" i="9"/>
  <c r="Y3426" i="9"/>
  <c r="U3426" i="9"/>
  <c r="P3426" i="9"/>
  <c r="O3426" i="9"/>
  <c r="N3426" i="9"/>
  <c r="M3426" i="9"/>
  <c r="L3426" i="9"/>
  <c r="K3426" i="9"/>
  <c r="J3426" i="9"/>
  <c r="I3426" i="9"/>
  <c r="H3426" i="9"/>
  <c r="AF3425" i="9"/>
  <c r="Y3425" i="9"/>
  <c r="U3425" i="9"/>
  <c r="P3425" i="9"/>
  <c r="O3425" i="9"/>
  <c r="N3425" i="9"/>
  <c r="M3425" i="9"/>
  <c r="L3425" i="9"/>
  <c r="K3425" i="9"/>
  <c r="J3425" i="9"/>
  <c r="I3425" i="9"/>
  <c r="H3425" i="9"/>
  <c r="AF3424" i="9"/>
  <c r="Y3424" i="9"/>
  <c r="U3424" i="9"/>
  <c r="P3424" i="9"/>
  <c r="O3424" i="9"/>
  <c r="N3424" i="9"/>
  <c r="M3424" i="9"/>
  <c r="L3424" i="9"/>
  <c r="K3424" i="9"/>
  <c r="J3424" i="9"/>
  <c r="I3424" i="9"/>
  <c r="H3424" i="9"/>
  <c r="AF3423" i="9"/>
  <c r="Y3423" i="9"/>
  <c r="U3423" i="9"/>
  <c r="P3423" i="9"/>
  <c r="O3423" i="9"/>
  <c r="N3423" i="9"/>
  <c r="M3423" i="9"/>
  <c r="L3423" i="9"/>
  <c r="K3423" i="9"/>
  <c r="J3423" i="9"/>
  <c r="I3423" i="9"/>
  <c r="H3423" i="9"/>
  <c r="AF3422" i="9"/>
  <c r="Y3422" i="9"/>
  <c r="U3422" i="9"/>
  <c r="P3422" i="9"/>
  <c r="O3422" i="9"/>
  <c r="N3422" i="9"/>
  <c r="M3422" i="9"/>
  <c r="L3422" i="9"/>
  <c r="K3422" i="9"/>
  <c r="J3422" i="9"/>
  <c r="I3422" i="9"/>
  <c r="H3422" i="9"/>
  <c r="AF3421" i="9"/>
  <c r="Y3421" i="9"/>
  <c r="U3421" i="9"/>
  <c r="P3421" i="9"/>
  <c r="O3421" i="9"/>
  <c r="N3421" i="9"/>
  <c r="M3421" i="9"/>
  <c r="L3421" i="9"/>
  <c r="K3421" i="9"/>
  <c r="J3421" i="9"/>
  <c r="I3421" i="9"/>
  <c r="H3421" i="9"/>
  <c r="AF3420" i="9"/>
  <c r="Y3420" i="9"/>
  <c r="U3420" i="9"/>
  <c r="P3420" i="9"/>
  <c r="O3420" i="9"/>
  <c r="N3420" i="9"/>
  <c r="M3420" i="9"/>
  <c r="L3420" i="9"/>
  <c r="K3420" i="9"/>
  <c r="J3420" i="9"/>
  <c r="I3420" i="9"/>
  <c r="H3420" i="9"/>
  <c r="AF3419" i="9"/>
  <c r="Y3419" i="9"/>
  <c r="U3419" i="9"/>
  <c r="P3419" i="9"/>
  <c r="O3419" i="9"/>
  <c r="N3419" i="9"/>
  <c r="M3419" i="9"/>
  <c r="L3419" i="9"/>
  <c r="K3419" i="9"/>
  <c r="J3419" i="9"/>
  <c r="I3419" i="9"/>
  <c r="H3419" i="9"/>
  <c r="AF3418" i="9"/>
  <c r="Y3418" i="9"/>
  <c r="U3418" i="9"/>
  <c r="P3418" i="9"/>
  <c r="O3418" i="9"/>
  <c r="N3418" i="9"/>
  <c r="M3418" i="9"/>
  <c r="L3418" i="9"/>
  <c r="K3418" i="9"/>
  <c r="J3418" i="9"/>
  <c r="I3418" i="9"/>
  <c r="H3418" i="9"/>
  <c r="AF3417" i="9"/>
  <c r="Y3417" i="9"/>
  <c r="U3417" i="9"/>
  <c r="P3417" i="9"/>
  <c r="O3417" i="9"/>
  <c r="N3417" i="9"/>
  <c r="M3417" i="9"/>
  <c r="L3417" i="9"/>
  <c r="K3417" i="9"/>
  <c r="J3417" i="9"/>
  <c r="I3417" i="9"/>
  <c r="H3417" i="9"/>
  <c r="AF3416" i="9"/>
  <c r="Y3416" i="9"/>
  <c r="U3416" i="9"/>
  <c r="P3416" i="9"/>
  <c r="O3416" i="9"/>
  <c r="N3416" i="9"/>
  <c r="M3416" i="9"/>
  <c r="L3416" i="9"/>
  <c r="K3416" i="9"/>
  <c r="J3416" i="9"/>
  <c r="I3416" i="9"/>
  <c r="H3416" i="9"/>
  <c r="AF3415" i="9"/>
  <c r="Y3415" i="9"/>
  <c r="U3415" i="9"/>
  <c r="P3415" i="9"/>
  <c r="O3415" i="9"/>
  <c r="N3415" i="9"/>
  <c r="M3415" i="9"/>
  <c r="L3415" i="9"/>
  <c r="K3415" i="9"/>
  <c r="J3415" i="9"/>
  <c r="I3415" i="9"/>
  <c r="H3415" i="9"/>
  <c r="AF3414" i="9"/>
  <c r="Y3414" i="9"/>
  <c r="U3414" i="9"/>
  <c r="P3414" i="9"/>
  <c r="O3414" i="9"/>
  <c r="N3414" i="9"/>
  <c r="M3414" i="9"/>
  <c r="L3414" i="9"/>
  <c r="K3414" i="9"/>
  <c r="J3414" i="9"/>
  <c r="I3414" i="9"/>
  <c r="H3414" i="9"/>
  <c r="AF3413" i="9"/>
  <c r="Y3413" i="9"/>
  <c r="U3413" i="9"/>
  <c r="P3413" i="9"/>
  <c r="O3413" i="9"/>
  <c r="N3413" i="9"/>
  <c r="M3413" i="9"/>
  <c r="L3413" i="9"/>
  <c r="K3413" i="9"/>
  <c r="J3413" i="9"/>
  <c r="I3413" i="9"/>
  <c r="H3413" i="9"/>
  <c r="AF3412" i="9"/>
  <c r="Y3412" i="9"/>
  <c r="U3412" i="9"/>
  <c r="P3412" i="9"/>
  <c r="O3412" i="9"/>
  <c r="N3412" i="9"/>
  <c r="M3412" i="9"/>
  <c r="L3412" i="9"/>
  <c r="K3412" i="9"/>
  <c r="J3412" i="9"/>
  <c r="I3412" i="9"/>
  <c r="H3412" i="9"/>
  <c r="AF3411" i="9"/>
  <c r="Y3411" i="9"/>
  <c r="U3411" i="9"/>
  <c r="P3411" i="9"/>
  <c r="O3411" i="9"/>
  <c r="N3411" i="9"/>
  <c r="M3411" i="9"/>
  <c r="L3411" i="9"/>
  <c r="K3411" i="9"/>
  <c r="J3411" i="9"/>
  <c r="I3411" i="9"/>
  <c r="H3411" i="9"/>
  <c r="AF3410" i="9"/>
  <c r="Y3410" i="9"/>
  <c r="U3410" i="9"/>
  <c r="P3410" i="9"/>
  <c r="O3410" i="9"/>
  <c r="N3410" i="9"/>
  <c r="M3410" i="9"/>
  <c r="L3410" i="9"/>
  <c r="K3410" i="9"/>
  <c r="J3410" i="9"/>
  <c r="I3410" i="9"/>
  <c r="H3410" i="9"/>
  <c r="AF3409" i="9"/>
  <c r="Y3409" i="9"/>
  <c r="U3409" i="9"/>
  <c r="P3409" i="9"/>
  <c r="O3409" i="9"/>
  <c r="N3409" i="9"/>
  <c r="M3409" i="9"/>
  <c r="L3409" i="9"/>
  <c r="K3409" i="9"/>
  <c r="J3409" i="9"/>
  <c r="I3409" i="9"/>
  <c r="H3409" i="9"/>
  <c r="AF3408" i="9"/>
  <c r="Y3408" i="9"/>
  <c r="U3408" i="9"/>
  <c r="P3408" i="9"/>
  <c r="O3408" i="9"/>
  <c r="N3408" i="9"/>
  <c r="M3408" i="9"/>
  <c r="L3408" i="9"/>
  <c r="K3408" i="9"/>
  <c r="J3408" i="9"/>
  <c r="I3408" i="9"/>
  <c r="H3408" i="9"/>
  <c r="AF3407" i="9"/>
  <c r="Y3407" i="9"/>
  <c r="U3407" i="9"/>
  <c r="P3407" i="9"/>
  <c r="O3407" i="9"/>
  <c r="N3407" i="9"/>
  <c r="M3407" i="9"/>
  <c r="L3407" i="9"/>
  <c r="K3407" i="9"/>
  <c r="J3407" i="9"/>
  <c r="I3407" i="9"/>
  <c r="H3407" i="9"/>
  <c r="AF3406" i="9"/>
  <c r="Y3406" i="9"/>
  <c r="U3406" i="9"/>
  <c r="P3406" i="9"/>
  <c r="O3406" i="9"/>
  <c r="N3406" i="9"/>
  <c r="M3406" i="9"/>
  <c r="L3406" i="9"/>
  <c r="K3406" i="9"/>
  <c r="J3406" i="9"/>
  <c r="I3406" i="9"/>
  <c r="H3406" i="9"/>
  <c r="AF3405" i="9"/>
  <c r="Y3405" i="9"/>
  <c r="U3405" i="9"/>
  <c r="P3405" i="9"/>
  <c r="O3405" i="9"/>
  <c r="N3405" i="9"/>
  <c r="M3405" i="9"/>
  <c r="L3405" i="9"/>
  <c r="K3405" i="9"/>
  <c r="J3405" i="9"/>
  <c r="I3405" i="9"/>
  <c r="H3405" i="9"/>
  <c r="AF3404" i="9"/>
  <c r="Y3404" i="9"/>
  <c r="U3404" i="9"/>
  <c r="P3404" i="9"/>
  <c r="O3404" i="9"/>
  <c r="N3404" i="9"/>
  <c r="M3404" i="9"/>
  <c r="L3404" i="9"/>
  <c r="K3404" i="9"/>
  <c r="J3404" i="9"/>
  <c r="I3404" i="9"/>
  <c r="H3404" i="9"/>
  <c r="AF3403" i="9"/>
  <c r="Y3403" i="9"/>
  <c r="U3403" i="9"/>
  <c r="P3403" i="9"/>
  <c r="O3403" i="9"/>
  <c r="N3403" i="9"/>
  <c r="M3403" i="9"/>
  <c r="L3403" i="9"/>
  <c r="K3403" i="9"/>
  <c r="J3403" i="9"/>
  <c r="I3403" i="9"/>
  <c r="H3403" i="9"/>
  <c r="AF3402" i="9"/>
  <c r="Y3402" i="9"/>
  <c r="U3402" i="9"/>
  <c r="P3402" i="9"/>
  <c r="O3402" i="9"/>
  <c r="N3402" i="9"/>
  <c r="M3402" i="9"/>
  <c r="L3402" i="9"/>
  <c r="K3402" i="9"/>
  <c r="J3402" i="9"/>
  <c r="I3402" i="9"/>
  <c r="H3402" i="9"/>
  <c r="AF3401" i="9"/>
  <c r="Y3401" i="9"/>
  <c r="U3401" i="9"/>
  <c r="P3401" i="9"/>
  <c r="O3401" i="9"/>
  <c r="N3401" i="9"/>
  <c r="M3401" i="9"/>
  <c r="L3401" i="9"/>
  <c r="K3401" i="9"/>
  <c r="J3401" i="9"/>
  <c r="I3401" i="9"/>
  <c r="H3401" i="9"/>
  <c r="AF3400" i="9"/>
  <c r="Y3400" i="9"/>
  <c r="U3400" i="9"/>
  <c r="P3400" i="9"/>
  <c r="O3400" i="9"/>
  <c r="N3400" i="9"/>
  <c r="M3400" i="9"/>
  <c r="L3400" i="9"/>
  <c r="K3400" i="9"/>
  <c r="J3400" i="9"/>
  <c r="I3400" i="9"/>
  <c r="H3400" i="9"/>
  <c r="AF3399" i="9"/>
  <c r="Y3399" i="9"/>
  <c r="U3399" i="9"/>
  <c r="P3399" i="9"/>
  <c r="O3399" i="9"/>
  <c r="N3399" i="9"/>
  <c r="M3399" i="9"/>
  <c r="L3399" i="9"/>
  <c r="K3399" i="9"/>
  <c r="J3399" i="9"/>
  <c r="I3399" i="9"/>
  <c r="H3399" i="9"/>
  <c r="AF3398" i="9"/>
  <c r="Y3398" i="9"/>
  <c r="U3398" i="9"/>
  <c r="P3398" i="9"/>
  <c r="O3398" i="9"/>
  <c r="N3398" i="9"/>
  <c r="M3398" i="9"/>
  <c r="L3398" i="9"/>
  <c r="K3398" i="9"/>
  <c r="J3398" i="9"/>
  <c r="I3398" i="9"/>
  <c r="H3398" i="9"/>
  <c r="AF3397" i="9"/>
  <c r="Y3397" i="9"/>
  <c r="U3397" i="9"/>
  <c r="P3397" i="9"/>
  <c r="O3397" i="9"/>
  <c r="N3397" i="9"/>
  <c r="M3397" i="9"/>
  <c r="L3397" i="9"/>
  <c r="K3397" i="9"/>
  <c r="J3397" i="9"/>
  <c r="I3397" i="9"/>
  <c r="H3397" i="9"/>
  <c r="AF3396" i="9"/>
  <c r="Y3396" i="9"/>
  <c r="U3396" i="9"/>
  <c r="P3396" i="9"/>
  <c r="O3396" i="9"/>
  <c r="N3396" i="9"/>
  <c r="M3396" i="9"/>
  <c r="L3396" i="9"/>
  <c r="K3396" i="9"/>
  <c r="J3396" i="9"/>
  <c r="I3396" i="9"/>
  <c r="H3396" i="9"/>
  <c r="AF3395" i="9"/>
  <c r="Y3395" i="9"/>
  <c r="U3395" i="9"/>
  <c r="P3395" i="9"/>
  <c r="O3395" i="9"/>
  <c r="N3395" i="9"/>
  <c r="M3395" i="9"/>
  <c r="L3395" i="9"/>
  <c r="K3395" i="9"/>
  <c r="J3395" i="9"/>
  <c r="I3395" i="9"/>
  <c r="H3395" i="9"/>
  <c r="AF3394" i="9"/>
  <c r="Y3394" i="9"/>
  <c r="U3394" i="9"/>
  <c r="P3394" i="9"/>
  <c r="O3394" i="9"/>
  <c r="N3394" i="9"/>
  <c r="M3394" i="9"/>
  <c r="L3394" i="9"/>
  <c r="K3394" i="9"/>
  <c r="J3394" i="9"/>
  <c r="I3394" i="9"/>
  <c r="H3394" i="9"/>
  <c r="AF3393" i="9"/>
  <c r="Y3393" i="9"/>
  <c r="U3393" i="9"/>
  <c r="P3393" i="9"/>
  <c r="O3393" i="9"/>
  <c r="N3393" i="9"/>
  <c r="M3393" i="9"/>
  <c r="L3393" i="9"/>
  <c r="K3393" i="9"/>
  <c r="J3393" i="9"/>
  <c r="I3393" i="9"/>
  <c r="H3393" i="9"/>
  <c r="AF3392" i="9"/>
  <c r="Y3392" i="9"/>
  <c r="U3392" i="9"/>
  <c r="P3392" i="9"/>
  <c r="O3392" i="9"/>
  <c r="N3392" i="9"/>
  <c r="M3392" i="9"/>
  <c r="L3392" i="9"/>
  <c r="K3392" i="9"/>
  <c r="J3392" i="9"/>
  <c r="I3392" i="9"/>
  <c r="H3392" i="9"/>
  <c r="AF3391" i="9"/>
  <c r="Y3391" i="9"/>
  <c r="U3391" i="9"/>
  <c r="P3391" i="9"/>
  <c r="O3391" i="9"/>
  <c r="N3391" i="9"/>
  <c r="M3391" i="9"/>
  <c r="L3391" i="9"/>
  <c r="K3391" i="9"/>
  <c r="J3391" i="9"/>
  <c r="I3391" i="9"/>
  <c r="H3391" i="9"/>
  <c r="AF3390" i="9"/>
  <c r="Y3390" i="9"/>
  <c r="U3390" i="9"/>
  <c r="P3390" i="9"/>
  <c r="O3390" i="9"/>
  <c r="N3390" i="9"/>
  <c r="M3390" i="9"/>
  <c r="L3390" i="9"/>
  <c r="K3390" i="9"/>
  <c r="J3390" i="9"/>
  <c r="I3390" i="9"/>
  <c r="H3390" i="9"/>
  <c r="AF3389" i="9"/>
  <c r="Y3389" i="9"/>
  <c r="U3389" i="9"/>
  <c r="P3389" i="9"/>
  <c r="O3389" i="9"/>
  <c r="N3389" i="9"/>
  <c r="M3389" i="9"/>
  <c r="L3389" i="9"/>
  <c r="K3389" i="9"/>
  <c r="J3389" i="9"/>
  <c r="I3389" i="9"/>
  <c r="H3389" i="9"/>
  <c r="AF3388" i="9"/>
  <c r="Y3388" i="9"/>
  <c r="U3388" i="9"/>
  <c r="P3388" i="9"/>
  <c r="O3388" i="9"/>
  <c r="N3388" i="9"/>
  <c r="M3388" i="9"/>
  <c r="L3388" i="9"/>
  <c r="K3388" i="9"/>
  <c r="J3388" i="9"/>
  <c r="I3388" i="9"/>
  <c r="H3388" i="9"/>
  <c r="AF3387" i="9"/>
  <c r="Y3387" i="9"/>
  <c r="U3387" i="9"/>
  <c r="P3387" i="9"/>
  <c r="O3387" i="9"/>
  <c r="N3387" i="9"/>
  <c r="M3387" i="9"/>
  <c r="L3387" i="9"/>
  <c r="K3387" i="9"/>
  <c r="J3387" i="9"/>
  <c r="I3387" i="9"/>
  <c r="H3387" i="9"/>
  <c r="AF3386" i="9"/>
  <c r="Y3386" i="9"/>
  <c r="U3386" i="9"/>
  <c r="P3386" i="9"/>
  <c r="O3386" i="9"/>
  <c r="N3386" i="9"/>
  <c r="M3386" i="9"/>
  <c r="L3386" i="9"/>
  <c r="K3386" i="9"/>
  <c r="J3386" i="9"/>
  <c r="I3386" i="9"/>
  <c r="H3386" i="9"/>
  <c r="AF3385" i="9"/>
  <c r="Y3385" i="9"/>
  <c r="U3385" i="9"/>
  <c r="P3385" i="9"/>
  <c r="O3385" i="9"/>
  <c r="N3385" i="9"/>
  <c r="M3385" i="9"/>
  <c r="L3385" i="9"/>
  <c r="K3385" i="9"/>
  <c r="J3385" i="9"/>
  <c r="I3385" i="9"/>
  <c r="H3385" i="9"/>
  <c r="AF3384" i="9"/>
  <c r="Y3384" i="9"/>
  <c r="U3384" i="9"/>
  <c r="P3384" i="9"/>
  <c r="O3384" i="9"/>
  <c r="N3384" i="9"/>
  <c r="M3384" i="9"/>
  <c r="L3384" i="9"/>
  <c r="K3384" i="9"/>
  <c r="J3384" i="9"/>
  <c r="I3384" i="9"/>
  <c r="H3384" i="9"/>
  <c r="AF3383" i="9"/>
  <c r="Y3383" i="9"/>
  <c r="U3383" i="9"/>
  <c r="P3383" i="9"/>
  <c r="O3383" i="9"/>
  <c r="N3383" i="9"/>
  <c r="M3383" i="9"/>
  <c r="L3383" i="9"/>
  <c r="K3383" i="9"/>
  <c r="J3383" i="9"/>
  <c r="I3383" i="9"/>
  <c r="H3383" i="9"/>
  <c r="AF3382" i="9"/>
  <c r="Y3382" i="9"/>
  <c r="U3382" i="9"/>
  <c r="P3382" i="9"/>
  <c r="O3382" i="9"/>
  <c r="N3382" i="9"/>
  <c r="M3382" i="9"/>
  <c r="L3382" i="9"/>
  <c r="K3382" i="9"/>
  <c r="J3382" i="9"/>
  <c r="I3382" i="9"/>
  <c r="H3382" i="9"/>
  <c r="AF3381" i="9"/>
  <c r="Y3381" i="9"/>
  <c r="U3381" i="9"/>
  <c r="P3381" i="9"/>
  <c r="O3381" i="9"/>
  <c r="N3381" i="9"/>
  <c r="M3381" i="9"/>
  <c r="L3381" i="9"/>
  <c r="K3381" i="9"/>
  <c r="J3381" i="9"/>
  <c r="I3381" i="9"/>
  <c r="H3381" i="9"/>
  <c r="AF3380" i="9"/>
  <c r="Y3380" i="9"/>
  <c r="U3380" i="9"/>
  <c r="P3380" i="9"/>
  <c r="O3380" i="9"/>
  <c r="N3380" i="9"/>
  <c r="M3380" i="9"/>
  <c r="L3380" i="9"/>
  <c r="K3380" i="9"/>
  <c r="J3380" i="9"/>
  <c r="I3380" i="9"/>
  <c r="H3380" i="9"/>
  <c r="AF3379" i="9"/>
  <c r="Y3379" i="9"/>
  <c r="U3379" i="9"/>
  <c r="P3379" i="9"/>
  <c r="O3379" i="9"/>
  <c r="N3379" i="9"/>
  <c r="M3379" i="9"/>
  <c r="L3379" i="9"/>
  <c r="K3379" i="9"/>
  <c r="J3379" i="9"/>
  <c r="I3379" i="9"/>
  <c r="H3379" i="9"/>
  <c r="AF3378" i="9"/>
  <c r="Y3378" i="9"/>
  <c r="U3378" i="9"/>
  <c r="P3378" i="9"/>
  <c r="O3378" i="9"/>
  <c r="N3378" i="9"/>
  <c r="M3378" i="9"/>
  <c r="L3378" i="9"/>
  <c r="K3378" i="9"/>
  <c r="J3378" i="9"/>
  <c r="I3378" i="9"/>
  <c r="H3378" i="9"/>
  <c r="AF3377" i="9"/>
  <c r="Y3377" i="9"/>
  <c r="U3377" i="9"/>
  <c r="P3377" i="9"/>
  <c r="O3377" i="9"/>
  <c r="N3377" i="9"/>
  <c r="M3377" i="9"/>
  <c r="L3377" i="9"/>
  <c r="K3377" i="9"/>
  <c r="J3377" i="9"/>
  <c r="I3377" i="9"/>
  <c r="H3377" i="9"/>
  <c r="AF3376" i="9"/>
  <c r="Y3376" i="9"/>
  <c r="U3376" i="9"/>
  <c r="P3376" i="9"/>
  <c r="O3376" i="9"/>
  <c r="N3376" i="9"/>
  <c r="M3376" i="9"/>
  <c r="L3376" i="9"/>
  <c r="K3376" i="9"/>
  <c r="J3376" i="9"/>
  <c r="I3376" i="9"/>
  <c r="H3376" i="9"/>
  <c r="AF3375" i="9"/>
  <c r="Y3375" i="9"/>
  <c r="U3375" i="9"/>
  <c r="P3375" i="9"/>
  <c r="O3375" i="9"/>
  <c r="N3375" i="9"/>
  <c r="M3375" i="9"/>
  <c r="L3375" i="9"/>
  <c r="K3375" i="9"/>
  <c r="J3375" i="9"/>
  <c r="I3375" i="9"/>
  <c r="H3375" i="9"/>
  <c r="AF3374" i="9"/>
  <c r="Y3374" i="9"/>
  <c r="U3374" i="9"/>
  <c r="P3374" i="9"/>
  <c r="O3374" i="9"/>
  <c r="N3374" i="9"/>
  <c r="M3374" i="9"/>
  <c r="L3374" i="9"/>
  <c r="K3374" i="9"/>
  <c r="J3374" i="9"/>
  <c r="I3374" i="9"/>
  <c r="H3374" i="9"/>
  <c r="AF3373" i="9"/>
  <c r="Y3373" i="9"/>
  <c r="U3373" i="9"/>
  <c r="P3373" i="9"/>
  <c r="O3373" i="9"/>
  <c r="N3373" i="9"/>
  <c r="M3373" i="9"/>
  <c r="L3373" i="9"/>
  <c r="K3373" i="9"/>
  <c r="J3373" i="9"/>
  <c r="I3373" i="9"/>
  <c r="H3373" i="9"/>
  <c r="AF3372" i="9"/>
  <c r="Y3372" i="9"/>
  <c r="U3372" i="9"/>
  <c r="P3372" i="9"/>
  <c r="O3372" i="9"/>
  <c r="N3372" i="9"/>
  <c r="M3372" i="9"/>
  <c r="L3372" i="9"/>
  <c r="K3372" i="9"/>
  <c r="J3372" i="9"/>
  <c r="I3372" i="9"/>
  <c r="H3372" i="9"/>
  <c r="AF3371" i="9"/>
  <c r="Y3371" i="9"/>
  <c r="U3371" i="9"/>
  <c r="P3371" i="9"/>
  <c r="O3371" i="9"/>
  <c r="N3371" i="9"/>
  <c r="M3371" i="9"/>
  <c r="L3371" i="9"/>
  <c r="K3371" i="9"/>
  <c r="J3371" i="9"/>
  <c r="I3371" i="9"/>
  <c r="H3371" i="9"/>
  <c r="AF3370" i="9"/>
  <c r="Y3370" i="9"/>
  <c r="U3370" i="9"/>
  <c r="P3370" i="9"/>
  <c r="O3370" i="9"/>
  <c r="N3370" i="9"/>
  <c r="M3370" i="9"/>
  <c r="L3370" i="9"/>
  <c r="K3370" i="9"/>
  <c r="J3370" i="9"/>
  <c r="I3370" i="9"/>
  <c r="H3370" i="9"/>
  <c r="AF3369" i="9"/>
  <c r="Y3369" i="9"/>
  <c r="U3369" i="9"/>
  <c r="P3369" i="9"/>
  <c r="O3369" i="9"/>
  <c r="N3369" i="9"/>
  <c r="M3369" i="9"/>
  <c r="L3369" i="9"/>
  <c r="K3369" i="9"/>
  <c r="J3369" i="9"/>
  <c r="I3369" i="9"/>
  <c r="H3369" i="9"/>
  <c r="AF3368" i="9"/>
  <c r="Y3368" i="9"/>
  <c r="U3368" i="9"/>
  <c r="P3368" i="9"/>
  <c r="O3368" i="9"/>
  <c r="N3368" i="9"/>
  <c r="M3368" i="9"/>
  <c r="L3368" i="9"/>
  <c r="K3368" i="9"/>
  <c r="J3368" i="9"/>
  <c r="I3368" i="9"/>
  <c r="H3368" i="9"/>
  <c r="AF3367" i="9"/>
  <c r="Y3367" i="9"/>
  <c r="U3367" i="9"/>
  <c r="P3367" i="9"/>
  <c r="O3367" i="9"/>
  <c r="N3367" i="9"/>
  <c r="M3367" i="9"/>
  <c r="L3367" i="9"/>
  <c r="K3367" i="9"/>
  <c r="J3367" i="9"/>
  <c r="I3367" i="9"/>
  <c r="H3367" i="9"/>
  <c r="AF3366" i="9"/>
  <c r="Y3366" i="9"/>
  <c r="U3366" i="9"/>
  <c r="P3366" i="9"/>
  <c r="O3366" i="9"/>
  <c r="N3366" i="9"/>
  <c r="M3366" i="9"/>
  <c r="L3366" i="9"/>
  <c r="K3366" i="9"/>
  <c r="J3366" i="9"/>
  <c r="I3366" i="9"/>
  <c r="H3366" i="9"/>
  <c r="AF3365" i="9"/>
  <c r="Y3365" i="9"/>
  <c r="U3365" i="9"/>
  <c r="P3365" i="9"/>
  <c r="O3365" i="9"/>
  <c r="N3365" i="9"/>
  <c r="M3365" i="9"/>
  <c r="L3365" i="9"/>
  <c r="K3365" i="9"/>
  <c r="J3365" i="9"/>
  <c r="I3365" i="9"/>
  <c r="H3365" i="9"/>
  <c r="AF3364" i="9"/>
  <c r="Y3364" i="9"/>
  <c r="U3364" i="9"/>
  <c r="P3364" i="9"/>
  <c r="O3364" i="9"/>
  <c r="N3364" i="9"/>
  <c r="M3364" i="9"/>
  <c r="L3364" i="9"/>
  <c r="K3364" i="9"/>
  <c r="J3364" i="9"/>
  <c r="I3364" i="9"/>
  <c r="H3364" i="9"/>
  <c r="AF3363" i="9"/>
  <c r="Y3363" i="9"/>
  <c r="U3363" i="9"/>
  <c r="P3363" i="9"/>
  <c r="O3363" i="9"/>
  <c r="N3363" i="9"/>
  <c r="M3363" i="9"/>
  <c r="L3363" i="9"/>
  <c r="K3363" i="9"/>
  <c r="J3363" i="9"/>
  <c r="I3363" i="9"/>
  <c r="H3363" i="9"/>
  <c r="AF3362" i="9"/>
  <c r="Y3362" i="9"/>
  <c r="U3362" i="9"/>
  <c r="P3362" i="9"/>
  <c r="O3362" i="9"/>
  <c r="N3362" i="9"/>
  <c r="M3362" i="9"/>
  <c r="L3362" i="9"/>
  <c r="K3362" i="9"/>
  <c r="J3362" i="9"/>
  <c r="I3362" i="9"/>
  <c r="H3362" i="9"/>
  <c r="AF3361" i="9"/>
  <c r="Y3361" i="9"/>
  <c r="U3361" i="9"/>
  <c r="P3361" i="9"/>
  <c r="O3361" i="9"/>
  <c r="N3361" i="9"/>
  <c r="M3361" i="9"/>
  <c r="L3361" i="9"/>
  <c r="K3361" i="9"/>
  <c r="J3361" i="9"/>
  <c r="I3361" i="9"/>
  <c r="H3361" i="9"/>
  <c r="AF3360" i="9"/>
  <c r="Y3360" i="9"/>
  <c r="U3360" i="9"/>
  <c r="P3360" i="9"/>
  <c r="O3360" i="9"/>
  <c r="N3360" i="9"/>
  <c r="M3360" i="9"/>
  <c r="L3360" i="9"/>
  <c r="K3360" i="9"/>
  <c r="J3360" i="9"/>
  <c r="I3360" i="9"/>
  <c r="H3360" i="9"/>
  <c r="AF3359" i="9"/>
  <c r="Y3359" i="9"/>
  <c r="U3359" i="9"/>
  <c r="P3359" i="9"/>
  <c r="O3359" i="9"/>
  <c r="N3359" i="9"/>
  <c r="M3359" i="9"/>
  <c r="L3359" i="9"/>
  <c r="K3359" i="9"/>
  <c r="J3359" i="9"/>
  <c r="I3359" i="9"/>
  <c r="H3359" i="9"/>
  <c r="AF3358" i="9"/>
  <c r="Y3358" i="9"/>
  <c r="U3358" i="9"/>
  <c r="P3358" i="9"/>
  <c r="O3358" i="9"/>
  <c r="N3358" i="9"/>
  <c r="M3358" i="9"/>
  <c r="L3358" i="9"/>
  <c r="K3358" i="9"/>
  <c r="J3358" i="9"/>
  <c r="I3358" i="9"/>
  <c r="H3358" i="9"/>
  <c r="AF3357" i="9"/>
  <c r="Y3357" i="9"/>
  <c r="U3357" i="9"/>
  <c r="P3357" i="9"/>
  <c r="O3357" i="9"/>
  <c r="N3357" i="9"/>
  <c r="M3357" i="9"/>
  <c r="L3357" i="9"/>
  <c r="K3357" i="9"/>
  <c r="J3357" i="9"/>
  <c r="I3357" i="9"/>
  <c r="H3357" i="9"/>
  <c r="AF3356" i="9"/>
  <c r="Y3356" i="9"/>
  <c r="U3356" i="9"/>
  <c r="P3356" i="9"/>
  <c r="O3356" i="9"/>
  <c r="N3356" i="9"/>
  <c r="M3356" i="9"/>
  <c r="L3356" i="9"/>
  <c r="K3356" i="9"/>
  <c r="J3356" i="9"/>
  <c r="I3356" i="9"/>
  <c r="H3356" i="9"/>
  <c r="AF3355" i="9"/>
  <c r="Y3355" i="9"/>
  <c r="U3355" i="9"/>
  <c r="P3355" i="9"/>
  <c r="O3355" i="9"/>
  <c r="N3355" i="9"/>
  <c r="M3355" i="9"/>
  <c r="L3355" i="9"/>
  <c r="K3355" i="9"/>
  <c r="J3355" i="9"/>
  <c r="I3355" i="9"/>
  <c r="H3355" i="9"/>
  <c r="AF3354" i="9"/>
  <c r="Y3354" i="9"/>
  <c r="U3354" i="9"/>
  <c r="P3354" i="9"/>
  <c r="O3354" i="9"/>
  <c r="N3354" i="9"/>
  <c r="M3354" i="9"/>
  <c r="L3354" i="9"/>
  <c r="K3354" i="9"/>
  <c r="J3354" i="9"/>
  <c r="I3354" i="9"/>
  <c r="H3354" i="9"/>
  <c r="AF3353" i="9"/>
  <c r="Y3353" i="9"/>
  <c r="U3353" i="9"/>
  <c r="P3353" i="9"/>
  <c r="O3353" i="9"/>
  <c r="N3353" i="9"/>
  <c r="M3353" i="9"/>
  <c r="L3353" i="9"/>
  <c r="K3353" i="9"/>
  <c r="J3353" i="9"/>
  <c r="I3353" i="9"/>
  <c r="H3353" i="9"/>
  <c r="AF3352" i="9"/>
  <c r="Y3352" i="9"/>
  <c r="U3352" i="9"/>
  <c r="P3352" i="9"/>
  <c r="O3352" i="9"/>
  <c r="N3352" i="9"/>
  <c r="M3352" i="9"/>
  <c r="L3352" i="9"/>
  <c r="K3352" i="9"/>
  <c r="J3352" i="9"/>
  <c r="I3352" i="9"/>
  <c r="H3352" i="9"/>
  <c r="AF3351" i="9"/>
  <c r="Y3351" i="9"/>
  <c r="U3351" i="9"/>
  <c r="P3351" i="9"/>
  <c r="O3351" i="9"/>
  <c r="N3351" i="9"/>
  <c r="M3351" i="9"/>
  <c r="L3351" i="9"/>
  <c r="K3351" i="9"/>
  <c r="J3351" i="9"/>
  <c r="I3351" i="9"/>
  <c r="H3351" i="9"/>
  <c r="AF3350" i="9"/>
  <c r="Y3350" i="9"/>
  <c r="U3350" i="9"/>
  <c r="P3350" i="9"/>
  <c r="O3350" i="9"/>
  <c r="N3350" i="9"/>
  <c r="M3350" i="9"/>
  <c r="L3350" i="9"/>
  <c r="K3350" i="9"/>
  <c r="J3350" i="9"/>
  <c r="I3350" i="9"/>
  <c r="H3350" i="9"/>
  <c r="AF3349" i="9"/>
  <c r="Y3349" i="9"/>
  <c r="U3349" i="9"/>
  <c r="P3349" i="9"/>
  <c r="O3349" i="9"/>
  <c r="N3349" i="9"/>
  <c r="M3349" i="9"/>
  <c r="L3349" i="9"/>
  <c r="K3349" i="9"/>
  <c r="J3349" i="9"/>
  <c r="I3349" i="9"/>
  <c r="H3349" i="9"/>
  <c r="AF3348" i="9"/>
  <c r="Y3348" i="9"/>
  <c r="U3348" i="9"/>
  <c r="P3348" i="9"/>
  <c r="O3348" i="9"/>
  <c r="N3348" i="9"/>
  <c r="M3348" i="9"/>
  <c r="L3348" i="9"/>
  <c r="K3348" i="9"/>
  <c r="J3348" i="9"/>
  <c r="I3348" i="9"/>
  <c r="H3348" i="9"/>
  <c r="AF3347" i="9"/>
  <c r="Y3347" i="9"/>
  <c r="U3347" i="9"/>
  <c r="P3347" i="9"/>
  <c r="O3347" i="9"/>
  <c r="N3347" i="9"/>
  <c r="M3347" i="9"/>
  <c r="L3347" i="9"/>
  <c r="K3347" i="9"/>
  <c r="J3347" i="9"/>
  <c r="I3347" i="9"/>
  <c r="H3347" i="9"/>
  <c r="AF3346" i="9"/>
  <c r="Y3346" i="9"/>
  <c r="U3346" i="9"/>
  <c r="P3346" i="9"/>
  <c r="O3346" i="9"/>
  <c r="N3346" i="9"/>
  <c r="M3346" i="9"/>
  <c r="L3346" i="9"/>
  <c r="K3346" i="9"/>
  <c r="J3346" i="9"/>
  <c r="I3346" i="9"/>
  <c r="H3346" i="9"/>
  <c r="AF3345" i="9"/>
  <c r="Y3345" i="9"/>
  <c r="U3345" i="9"/>
  <c r="P3345" i="9"/>
  <c r="O3345" i="9"/>
  <c r="N3345" i="9"/>
  <c r="M3345" i="9"/>
  <c r="L3345" i="9"/>
  <c r="K3345" i="9"/>
  <c r="J3345" i="9"/>
  <c r="I3345" i="9"/>
  <c r="H3345" i="9"/>
  <c r="AF3344" i="9"/>
  <c r="Y3344" i="9"/>
  <c r="U3344" i="9"/>
  <c r="P3344" i="9"/>
  <c r="O3344" i="9"/>
  <c r="N3344" i="9"/>
  <c r="M3344" i="9"/>
  <c r="L3344" i="9"/>
  <c r="K3344" i="9"/>
  <c r="J3344" i="9"/>
  <c r="I3344" i="9"/>
  <c r="H3344" i="9"/>
  <c r="AF3343" i="9"/>
  <c r="Y3343" i="9"/>
  <c r="U3343" i="9"/>
  <c r="P3343" i="9"/>
  <c r="O3343" i="9"/>
  <c r="N3343" i="9"/>
  <c r="M3343" i="9"/>
  <c r="L3343" i="9"/>
  <c r="K3343" i="9"/>
  <c r="J3343" i="9"/>
  <c r="I3343" i="9"/>
  <c r="H3343" i="9"/>
  <c r="AF3342" i="9"/>
  <c r="Y3342" i="9"/>
  <c r="U3342" i="9"/>
  <c r="P3342" i="9"/>
  <c r="O3342" i="9"/>
  <c r="N3342" i="9"/>
  <c r="M3342" i="9"/>
  <c r="L3342" i="9"/>
  <c r="K3342" i="9"/>
  <c r="J3342" i="9"/>
  <c r="I3342" i="9"/>
  <c r="H3342" i="9"/>
  <c r="AF3341" i="9"/>
  <c r="Y3341" i="9"/>
  <c r="U3341" i="9"/>
  <c r="P3341" i="9"/>
  <c r="O3341" i="9"/>
  <c r="N3341" i="9"/>
  <c r="M3341" i="9"/>
  <c r="L3341" i="9"/>
  <c r="K3341" i="9"/>
  <c r="J3341" i="9"/>
  <c r="I3341" i="9"/>
  <c r="H3341" i="9"/>
  <c r="AF3340" i="9"/>
  <c r="Y3340" i="9"/>
  <c r="U3340" i="9"/>
  <c r="P3340" i="9"/>
  <c r="O3340" i="9"/>
  <c r="N3340" i="9"/>
  <c r="M3340" i="9"/>
  <c r="L3340" i="9"/>
  <c r="K3340" i="9"/>
  <c r="J3340" i="9"/>
  <c r="I3340" i="9"/>
  <c r="H3340" i="9"/>
  <c r="AF3339" i="9"/>
  <c r="Y3339" i="9"/>
  <c r="U3339" i="9"/>
  <c r="P3339" i="9"/>
  <c r="O3339" i="9"/>
  <c r="N3339" i="9"/>
  <c r="M3339" i="9"/>
  <c r="L3339" i="9"/>
  <c r="K3339" i="9"/>
  <c r="J3339" i="9"/>
  <c r="I3339" i="9"/>
  <c r="H3339" i="9"/>
  <c r="AF3338" i="9"/>
  <c r="Y3338" i="9"/>
  <c r="U3338" i="9"/>
  <c r="P3338" i="9"/>
  <c r="O3338" i="9"/>
  <c r="N3338" i="9"/>
  <c r="M3338" i="9"/>
  <c r="L3338" i="9"/>
  <c r="K3338" i="9"/>
  <c r="J3338" i="9"/>
  <c r="I3338" i="9"/>
  <c r="H3338" i="9"/>
  <c r="AF3337" i="9"/>
  <c r="Y3337" i="9"/>
  <c r="U3337" i="9"/>
  <c r="P3337" i="9"/>
  <c r="O3337" i="9"/>
  <c r="N3337" i="9"/>
  <c r="M3337" i="9"/>
  <c r="L3337" i="9"/>
  <c r="K3337" i="9"/>
  <c r="J3337" i="9"/>
  <c r="I3337" i="9"/>
  <c r="H3337" i="9"/>
  <c r="AF3336" i="9"/>
  <c r="Y3336" i="9"/>
  <c r="U3336" i="9"/>
  <c r="P3336" i="9"/>
  <c r="O3336" i="9"/>
  <c r="N3336" i="9"/>
  <c r="M3336" i="9"/>
  <c r="L3336" i="9"/>
  <c r="K3336" i="9"/>
  <c r="J3336" i="9"/>
  <c r="I3336" i="9"/>
  <c r="H3336" i="9"/>
  <c r="AF3335" i="9"/>
  <c r="Y3335" i="9"/>
  <c r="U3335" i="9"/>
  <c r="P3335" i="9"/>
  <c r="O3335" i="9"/>
  <c r="N3335" i="9"/>
  <c r="M3335" i="9"/>
  <c r="L3335" i="9"/>
  <c r="K3335" i="9"/>
  <c r="J3335" i="9"/>
  <c r="I3335" i="9"/>
  <c r="H3335" i="9"/>
  <c r="AF3334" i="9"/>
  <c r="Y3334" i="9"/>
  <c r="U3334" i="9"/>
  <c r="P3334" i="9"/>
  <c r="O3334" i="9"/>
  <c r="N3334" i="9"/>
  <c r="M3334" i="9"/>
  <c r="L3334" i="9"/>
  <c r="K3334" i="9"/>
  <c r="J3334" i="9"/>
  <c r="I3334" i="9"/>
  <c r="H3334" i="9"/>
  <c r="AF3333" i="9"/>
  <c r="Y3333" i="9"/>
  <c r="U3333" i="9"/>
  <c r="P3333" i="9"/>
  <c r="O3333" i="9"/>
  <c r="N3333" i="9"/>
  <c r="M3333" i="9"/>
  <c r="L3333" i="9"/>
  <c r="K3333" i="9"/>
  <c r="J3333" i="9"/>
  <c r="I3333" i="9"/>
  <c r="H3333" i="9"/>
  <c r="AF3332" i="9"/>
  <c r="Y3332" i="9"/>
  <c r="U3332" i="9"/>
  <c r="P3332" i="9"/>
  <c r="O3332" i="9"/>
  <c r="N3332" i="9"/>
  <c r="M3332" i="9"/>
  <c r="L3332" i="9"/>
  <c r="K3332" i="9"/>
  <c r="J3332" i="9"/>
  <c r="I3332" i="9"/>
  <c r="H3332" i="9"/>
  <c r="AF3331" i="9"/>
  <c r="Y3331" i="9"/>
  <c r="U3331" i="9"/>
  <c r="P3331" i="9"/>
  <c r="O3331" i="9"/>
  <c r="N3331" i="9"/>
  <c r="M3331" i="9"/>
  <c r="L3331" i="9"/>
  <c r="K3331" i="9"/>
  <c r="J3331" i="9"/>
  <c r="I3331" i="9"/>
  <c r="H3331" i="9"/>
  <c r="AF3330" i="9"/>
  <c r="Y3330" i="9"/>
  <c r="U3330" i="9"/>
  <c r="P3330" i="9"/>
  <c r="O3330" i="9"/>
  <c r="N3330" i="9"/>
  <c r="M3330" i="9"/>
  <c r="L3330" i="9"/>
  <c r="K3330" i="9"/>
  <c r="J3330" i="9"/>
  <c r="I3330" i="9"/>
  <c r="H3330" i="9"/>
  <c r="AF3329" i="9"/>
  <c r="Y3329" i="9"/>
  <c r="U3329" i="9"/>
  <c r="P3329" i="9"/>
  <c r="O3329" i="9"/>
  <c r="N3329" i="9"/>
  <c r="M3329" i="9"/>
  <c r="L3329" i="9"/>
  <c r="K3329" i="9"/>
  <c r="J3329" i="9"/>
  <c r="I3329" i="9"/>
  <c r="H3329" i="9"/>
  <c r="AF3328" i="9"/>
  <c r="Y3328" i="9"/>
  <c r="U3328" i="9"/>
  <c r="P3328" i="9"/>
  <c r="O3328" i="9"/>
  <c r="N3328" i="9"/>
  <c r="M3328" i="9"/>
  <c r="L3328" i="9"/>
  <c r="K3328" i="9"/>
  <c r="J3328" i="9"/>
  <c r="I3328" i="9"/>
  <c r="H3328" i="9"/>
  <c r="AF3327" i="9"/>
  <c r="Y3327" i="9"/>
  <c r="U3327" i="9"/>
  <c r="P3327" i="9"/>
  <c r="O3327" i="9"/>
  <c r="N3327" i="9"/>
  <c r="M3327" i="9"/>
  <c r="L3327" i="9"/>
  <c r="K3327" i="9"/>
  <c r="J3327" i="9"/>
  <c r="I3327" i="9"/>
  <c r="H3327" i="9"/>
  <c r="AF3326" i="9"/>
  <c r="Y3326" i="9"/>
  <c r="U3326" i="9"/>
  <c r="P3326" i="9"/>
  <c r="O3326" i="9"/>
  <c r="N3326" i="9"/>
  <c r="M3326" i="9"/>
  <c r="L3326" i="9"/>
  <c r="K3326" i="9"/>
  <c r="J3326" i="9"/>
  <c r="I3326" i="9"/>
  <c r="H3326" i="9"/>
  <c r="AF3325" i="9"/>
  <c r="Y3325" i="9"/>
  <c r="U3325" i="9"/>
  <c r="P3325" i="9"/>
  <c r="O3325" i="9"/>
  <c r="N3325" i="9"/>
  <c r="M3325" i="9"/>
  <c r="L3325" i="9"/>
  <c r="K3325" i="9"/>
  <c r="J3325" i="9"/>
  <c r="I3325" i="9"/>
  <c r="H3325" i="9"/>
  <c r="AF3324" i="9"/>
  <c r="Y3324" i="9"/>
  <c r="U3324" i="9"/>
  <c r="P3324" i="9"/>
  <c r="O3324" i="9"/>
  <c r="N3324" i="9"/>
  <c r="M3324" i="9"/>
  <c r="L3324" i="9"/>
  <c r="K3324" i="9"/>
  <c r="J3324" i="9"/>
  <c r="I3324" i="9"/>
  <c r="H3324" i="9"/>
  <c r="AF3323" i="9"/>
  <c r="Y3323" i="9"/>
  <c r="U3323" i="9"/>
  <c r="P3323" i="9"/>
  <c r="O3323" i="9"/>
  <c r="N3323" i="9"/>
  <c r="M3323" i="9"/>
  <c r="L3323" i="9"/>
  <c r="K3323" i="9"/>
  <c r="J3323" i="9"/>
  <c r="I3323" i="9"/>
  <c r="H3323" i="9"/>
  <c r="AF3322" i="9"/>
  <c r="Y3322" i="9"/>
  <c r="U3322" i="9"/>
  <c r="P3322" i="9"/>
  <c r="O3322" i="9"/>
  <c r="N3322" i="9"/>
  <c r="M3322" i="9"/>
  <c r="L3322" i="9"/>
  <c r="K3322" i="9"/>
  <c r="J3322" i="9"/>
  <c r="I3322" i="9"/>
  <c r="H3322" i="9"/>
  <c r="AF3321" i="9"/>
  <c r="Y3321" i="9"/>
  <c r="U3321" i="9"/>
  <c r="P3321" i="9"/>
  <c r="O3321" i="9"/>
  <c r="N3321" i="9"/>
  <c r="M3321" i="9"/>
  <c r="L3321" i="9"/>
  <c r="K3321" i="9"/>
  <c r="J3321" i="9"/>
  <c r="I3321" i="9"/>
  <c r="H3321" i="9"/>
  <c r="AF3320" i="9"/>
  <c r="Y3320" i="9"/>
  <c r="U3320" i="9"/>
  <c r="P3320" i="9"/>
  <c r="O3320" i="9"/>
  <c r="N3320" i="9"/>
  <c r="M3320" i="9"/>
  <c r="L3320" i="9"/>
  <c r="K3320" i="9"/>
  <c r="J3320" i="9"/>
  <c r="I3320" i="9"/>
  <c r="H3320" i="9"/>
  <c r="AF3319" i="9"/>
  <c r="Y3319" i="9"/>
  <c r="U3319" i="9"/>
  <c r="P3319" i="9"/>
  <c r="O3319" i="9"/>
  <c r="N3319" i="9"/>
  <c r="M3319" i="9"/>
  <c r="L3319" i="9"/>
  <c r="K3319" i="9"/>
  <c r="J3319" i="9"/>
  <c r="I3319" i="9"/>
  <c r="H3319" i="9"/>
  <c r="AF3318" i="9"/>
  <c r="Y3318" i="9"/>
  <c r="U3318" i="9"/>
  <c r="P3318" i="9"/>
  <c r="O3318" i="9"/>
  <c r="N3318" i="9"/>
  <c r="M3318" i="9"/>
  <c r="L3318" i="9"/>
  <c r="K3318" i="9"/>
  <c r="J3318" i="9"/>
  <c r="I3318" i="9"/>
  <c r="H3318" i="9"/>
  <c r="AF3317" i="9"/>
  <c r="Y3317" i="9"/>
  <c r="U3317" i="9"/>
  <c r="P3317" i="9"/>
  <c r="O3317" i="9"/>
  <c r="N3317" i="9"/>
  <c r="M3317" i="9"/>
  <c r="L3317" i="9"/>
  <c r="K3317" i="9"/>
  <c r="J3317" i="9"/>
  <c r="I3317" i="9"/>
  <c r="H3317" i="9"/>
  <c r="AF3316" i="9"/>
  <c r="Y3316" i="9"/>
  <c r="U3316" i="9"/>
  <c r="P3316" i="9"/>
  <c r="O3316" i="9"/>
  <c r="N3316" i="9"/>
  <c r="M3316" i="9"/>
  <c r="L3316" i="9"/>
  <c r="K3316" i="9"/>
  <c r="J3316" i="9"/>
  <c r="I3316" i="9"/>
  <c r="H3316" i="9"/>
  <c r="AF3315" i="9"/>
  <c r="Y3315" i="9"/>
  <c r="U3315" i="9"/>
  <c r="P3315" i="9"/>
  <c r="O3315" i="9"/>
  <c r="N3315" i="9"/>
  <c r="M3315" i="9"/>
  <c r="L3315" i="9"/>
  <c r="K3315" i="9"/>
  <c r="J3315" i="9"/>
  <c r="I3315" i="9"/>
  <c r="H3315" i="9"/>
  <c r="AF3314" i="9"/>
  <c r="Y3314" i="9"/>
  <c r="U3314" i="9"/>
  <c r="P3314" i="9"/>
  <c r="O3314" i="9"/>
  <c r="N3314" i="9"/>
  <c r="M3314" i="9"/>
  <c r="L3314" i="9"/>
  <c r="K3314" i="9"/>
  <c r="J3314" i="9"/>
  <c r="I3314" i="9"/>
  <c r="H3314" i="9"/>
  <c r="AF3313" i="9"/>
  <c r="Y3313" i="9"/>
  <c r="U3313" i="9"/>
  <c r="P3313" i="9"/>
  <c r="O3313" i="9"/>
  <c r="N3313" i="9"/>
  <c r="M3313" i="9"/>
  <c r="L3313" i="9"/>
  <c r="K3313" i="9"/>
  <c r="J3313" i="9"/>
  <c r="I3313" i="9"/>
  <c r="H3313" i="9"/>
  <c r="AF3312" i="9"/>
  <c r="Y3312" i="9"/>
  <c r="U3312" i="9"/>
  <c r="P3312" i="9"/>
  <c r="O3312" i="9"/>
  <c r="N3312" i="9"/>
  <c r="M3312" i="9"/>
  <c r="L3312" i="9"/>
  <c r="K3312" i="9"/>
  <c r="J3312" i="9"/>
  <c r="I3312" i="9"/>
  <c r="H3312" i="9"/>
  <c r="AF3311" i="9"/>
  <c r="Y3311" i="9"/>
  <c r="U3311" i="9"/>
  <c r="P3311" i="9"/>
  <c r="O3311" i="9"/>
  <c r="N3311" i="9"/>
  <c r="M3311" i="9"/>
  <c r="L3311" i="9"/>
  <c r="K3311" i="9"/>
  <c r="J3311" i="9"/>
  <c r="I3311" i="9"/>
  <c r="H3311" i="9"/>
  <c r="AF3310" i="9"/>
  <c r="Y3310" i="9"/>
  <c r="U3310" i="9"/>
  <c r="P3310" i="9"/>
  <c r="O3310" i="9"/>
  <c r="N3310" i="9"/>
  <c r="M3310" i="9"/>
  <c r="L3310" i="9"/>
  <c r="K3310" i="9"/>
  <c r="J3310" i="9"/>
  <c r="I3310" i="9"/>
  <c r="H3310" i="9"/>
  <c r="AF3309" i="9"/>
  <c r="Y3309" i="9"/>
  <c r="U3309" i="9"/>
  <c r="P3309" i="9"/>
  <c r="O3309" i="9"/>
  <c r="N3309" i="9"/>
  <c r="M3309" i="9"/>
  <c r="L3309" i="9"/>
  <c r="K3309" i="9"/>
  <c r="J3309" i="9"/>
  <c r="I3309" i="9"/>
  <c r="H3309" i="9"/>
  <c r="AF3308" i="9"/>
  <c r="Y3308" i="9"/>
  <c r="U3308" i="9"/>
  <c r="P3308" i="9"/>
  <c r="O3308" i="9"/>
  <c r="N3308" i="9"/>
  <c r="M3308" i="9"/>
  <c r="L3308" i="9"/>
  <c r="K3308" i="9"/>
  <c r="J3308" i="9"/>
  <c r="I3308" i="9"/>
  <c r="H3308" i="9"/>
  <c r="AF3307" i="9"/>
  <c r="Y3307" i="9"/>
  <c r="U3307" i="9"/>
  <c r="P3307" i="9"/>
  <c r="O3307" i="9"/>
  <c r="N3307" i="9"/>
  <c r="M3307" i="9"/>
  <c r="L3307" i="9"/>
  <c r="K3307" i="9"/>
  <c r="J3307" i="9"/>
  <c r="I3307" i="9"/>
  <c r="H3307" i="9"/>
  <c r="AF3306" i="9"/>
  <c r="Y3306" i="9"/>
  <c r="U3306" i="9"/>
  <c r="P3306" i="9"/>
  <c r="O3306" i="9"/>
  <c r="N3306" i="9"/>
  <c r="M3306" i="9"/>
  <c r="L3306" i="9"/>
  <c r="K3306" i="9"/>
  <c r="J3306" i="9"/>
  <c r="I3306" i="9"/>
  <c r="H3306" i="9"/>
  <c r="AF3305" i="9"/>
  <c r="Y3305" i="9"/>
  <c r="U3305" i="9"/>
  <c r="P3305" i="9"/>
  <c r="O3305" i="9"/>
  <c r="N3305" i="9"/>
  <c r="M3305" i="9"/>
  <c r="L3305" i="9"/>
  <c r="K3305" i="9"/>
  <c r="J3305" i="9"/>
  <c r="I3305" i="9"/>
  <c r="H3305" i="9"/>
  <c r="AF3304" i="9"/>
  <c r="Y3304" i="9"/>
  <c r="U3304" i="9"/>
  <c r="P3304" i="9"/>
  <c r="O3304" i="9"/>
  <c r="N3304" i="9"/>
  <c r="M3304" i="9"/>
  <c r="L3304" i="9"/>
  <c r="K3304" i="9"/>
  <c r="J3304" i="9"/>
  <c r="I3304" i="9"/>
  <c r="H3304" i="9"/>
  <c r="AF3303" i="9"/>
  <c r="Y3303" i="9"/>
  <c r="U3303" i="9"/>
  <c r="P3303" i="9"/>
  <c r="O3303" i="9"/>
  <c r="N3303" i="9"/>
  <c r="M3303" i="9"/>
  <c r="L3303" i="9"/>
  <c r="K3303" i="9"/>
  <c r="J3303" i="9"/>
  <c r="I3303" i="9"/>
  <c r="H3303" i="9"/>
  <c r="AF3302" i="9"/>
  <c r="Y3302" i="9"/>
  <c r="U3302" i="9"/>
  <c r="P3302" i="9"/>
  <c r="O3302" i="9"/>
  <c r="N3302" i="9"/>
  <c r="M3302" i="9"/>
  <c r="L3302" i="9"/>
  <c r="K3302" i="9"/>
  <c r="J3302" i="9"/>
  <c r="I3302" i="9"/>
  <c r="H3302" i="9"/>
  <c r="AF3301" i="9"/>
  <c r="Y3301" i="9"/>
  <c r="U3301" i="9"/>
  <c r="P3301" i="9"/>
  <c r="O3301" i="9"/>
  <c r="N3301" i="9"/>
  <c r="M3301" i="9"/>
  <c r="L3301" i="9"/>
  <c r="K3301" i="9"/>
  <c r="J3301" i="9"/>
  <c r="I3301" i="9"/>
  <c r="H3301" i="9"/>
  <c r="AF3300" i="9"/>
  <c r="Y3300" i="9"/>
  <c r="U3300" i="9"/>
  <c r="P3300" i="9"/>
  <c r="O3300" i="9"/>
  <c r="N3300" i="9"/>
  <c r="M3300" i="9"/>
  <c r="L3300" i="9"/>
  <c r="K3300" i="9"/>
  <c r="J3300" i="9"/>
  <c r="I3300" i="9"/>
  <c r="H3300" i="9"/>
  <c r="AF3299" i="9"/>
  <c r="Y3299" i="9"/>
  <c r="U3299" i="9"/>
  <c r="P3299" i="9"/>
  <c r="O3299" i="9"/>
  <c r="N3299" i="9"/>
  <c r="M3299" i="9"/>
  <c r="L3299" i="9"/>
  <c r="K3299" i="9"/>
  <c r="J3299" i="9"/>
  <c r="I3299" i="9"/>
  <c r="H3299" i="9"/>
  <c r="AF3298" i="9"/>
  <c r="Y3298" i="9"/>
  <c r="U3298" i="9"/>
  <c r="P3298" i="9"/>
  <c r="O3298" i="9"/>
  <c r="N3298" i="9"/>
  <c r="M3298" i="9"/>
  <c r="L3298" i="9"/>
  <c r="K3298" i="9"/>
  <c r="J3298" i="9"/>
  <c r="I3298" i="9"/>
  <c r="H3298" i="9"/>
  <c r="AF3297" i="9"/>
  <c r="Y3297" i="9"/>
  <c r="U3297" i="9"/>
  <c r="P3297" i="9"/>
  <c r="O3297" i="9"/>
  <c r="N3297" i="9"/>
  <c r="M3297" i="9"/>
  <c r="L3297" i="9"/>
  <c r="K3297" i="9"/>
  <c r="J3297" i="9"/>
  <c r="I3297" i="9"/>
  <c r="H3297" i="9"/>
  <c r="AF3296" i="9"/>
  <c r="Y3296" i="9"/>
  <c r="U3296" i="9"/>
  <c r="P3296" i="9"/>
  <c r="O3296" i="9"/>
  <c r="N3296" i="9"/>
  <c r="M3296" i="9"/>
  <c r="L3296" i="9"/>
  <c r="K3296" i="9"/>
  <c r="J3296" i="9"/>
  <c r="I3296" i="9"/>
  <c r="H3296" i="9"/>
  <c r="AF3295" i="9"/>
  <c r="Y3295" i="9"/>
  <c r="U3295" i="9"/>
  <c r="P3295" i="9"/>
  <c r="O3295" i="9"/>
  <c r="N3295" i="9"/>
  <c r="M3295" i="9"/>
  <c r="L3295" i="9"/>
  <c r="K3295" i="9"/>
  <c r="J3295" i="9"/>
  <c r="I3295" i="9"/>
  <c r="H3295" i="9"/>
  <c r="AF3294" i="9"/>
  <c r="Y3294" i="9"/>
  <c r="U3294" i="9"/>
  <c r="P3294" i="9"/>
  <c r="O3294" i="9"/>
  <c r="N3294" i="9"/>
  <c r="M3294" i="9"/>
  <c r="L3294" i="9"/>
  <c r="K3294" i="9"/>
  <c r="J3294" i="9"/>
  <c r="I3294" i="9"/>
  <c r="H3294" i="9"/>
  <c r="AF3293" i="9"/>
  <c r="Y3293" i="9"/>
  <c r="U3293" i="9"/>
  <c r="P3293" i="9"/>
  <c r="O3293" i="9"/>
  <c r="N3293" i="9"/>
  <c r="M3293" i="9"/>
  <c r="L3293" i="9"/>
  <c r="K3293" i="9"/>
  <c r="J3293" i="9"/>
  <c r="I3293" i="9"/>
  <c r="H3293" i="9"/>
  <c r="AF3292" i="9"/>
  <c r="Y3292" i="9"/>
  <c r="U3292" i="9"/>
  <c r="P3292" i="9"/>
  <c r="O3292" i="9"/>
  <c r="N3292" i="9"/>
  <c r="M3292" i="9"/>
  <c r="L3292" i="9"/>
  <c r="K3292" i="9"/>
  <c r="J3292" i="9"/>
  <c r="I3292" i="9"/>
  <c r="H3292" i="9"/>
  <c r="AF3291" i="9"/>
  <c r="Y3291" i="9"/>
  <c r="U3291" i="9"/>
  <c r="P3291" i="9"/>
  <c r="O3291" i="9"/>
  <c r="N3291" i="9"/>
  <c r="M3291" i="9"/>
  <c r="L3291" i="9"/>
  <c r="K3291" i="9"/>
  <c r="J3291" i="9"/>
  <c r="I3291" i="9"/>
  <c r="H3291" i="9"/>
  <c r="AF3290" i="9"/>
  <c r="Y3290" i="9"/>
  <c r="U3290" i="9"/>
  <c r="P3290" i="9"/>
  <c r="O3290" i="9"/>
  <c r="N3290" i="9"/>
  <c r="M3290" i="9"/>
  <c r="L3290" i="9"/>
  <c r="K3290" i="9"/>
  <c r="J3290" i="9"/>
  <c r="I3290" i="9"/>
  <c r="H3290" i="9"/>
  <c r="AF3289" i="9"/>
  <c r="Y3289" i="9"/>
  <c r="U3289" i="9"/>
  <c r="P3289" i="9"/>
  <c r="O3289" i="9"/>
  <c r="N3289" i="9"/>
  <c r="M3289" i="9"/>
  <c r="L3289" i="9"/>
  <c r="K3289" i="9"/>
  <c r="J3289" i="9"/>
  <c r="I3289" i="9"/>
  <c r="H3289" i="9"/>
  <c r="AF3288" i="9"/>
  <c r="Y3288" i="9"/>
  <c r="U3288" i="9"/>
  <c r="P3288" i="9"/>
  <c r="O3288" i="9"/>
  <c r="N3288" i="9"/>
  <c r="M3288" i="9"/>
  <c r="L3288" i="9"/>
  <c r="K3288" i="9"/>
  <c r="J3288" i="9"/>
  <c r="I3288" i="9"/>
  <c r="H3288" i="9"/>
  <c r="AF3287" i="9"/>
  <c r="Y3287" i="9"/>
  <c r="U3287" i="9"/>
  <c r="P3287" i="9"/>
  <c r="O3287" i="9"/>
  <c r="N3287" i="9"/>
  <c r="M3287" i="9"/>
  <c r="L3287" i="9"/>
  <c r="K3287" i="9"/>
  <c r="J3287" i="9"/>
  <c r="I3287" i="9"/>
  <c r="H3287" i="9"/>
  <c r="AF3286" i="9"/>
  <c r="Y3286" i="9"/>
  <c r="U3286" i="9"/>
  <c r="P3286" i="9"/>
  <c r="O3286" i="9"/>
  <c r="N3286" i="9"/>
  <c r="M3286" i="9"/>
  <c r="L3286" i="9"/>
  <c r="K3286" i="9"/>
  <c r="J3286" i="9"/>
  <c r="I3286" i="9"/>
  <c r="H3286" i="9"/>
  <c r="AF3285" i="9"/>
  <c r="Y3285" i="9"/>
  <c r="U3285" i="9"/>
  <c r="P3285" i="9"/>
  <c r="O3285" i="9"/>
  <c r="N3285" i="9"/>
  <c r="M3285" i="9"/>
  <c r="L3285" i="9"/>
  <c r="K3285" i="9"/>
  <c r="J3285" i="9"/>
  <c r="I3285" i="9"/>
  <c r="H3285" i="9"/>
  <c r="AF3284" i="9"/>
  <c r="Y3284" i="9"/>
  <c r="U3284" i="9"/>
  <c r="P3284" i="9"/>
  <c r="O3284" i="9"/>
  <c r="N3284" i="9"/>
  <c r="M3284" i="9"/>
  <c r="L3284" i="9"/>
  <c r="K3284" i="9"/>
  <c r="J3284" i="9"/>
  <c r="I3284" i="9"/>
  <c r="H3284" i="9"/>
  <c r="AF3283" i="9"/>
  <c r="Y3283" i="9"/>
  <c r="U3283" i="9"/>
  <c r="P3283" i="9"/>
  <c r="O3283" i="9"/>
  <c r="N3283" i="9"/>
  <c r="M3283" i="9"/>
  <c r="L3283" i="9"/>
  <c r="K3283" i="9"/>
  <c r="J3283" i="9"/>
  <c r="I3283" i="9"/>
  <c r="H3283" i="9"/>
  <c r="AF3282" i="9"/>
  <c r="Y3282" i="9"/>
  <c r="U3282" i="9"/>
  <c r="P3282" i="9"/>
  <c r="O3282" i="9"/>
  <c r="N3282" i="9"/>
  <c r="M3282" i="9"/>
  <c r="L3282" i="9"/>
  <c r="K3282" i="9"/>
  <c r="J3282" i="9"/>
  <c r="I3282" i="9"/>
  <c r="H3282" i="9"/>
  <c r="AF3281" i="9"/>
  <c r="Y3281" i="9"/>
  <c r="U3281" i="9"/>
  <c r="P3281" i="9"/>
  <c r="O3281" i="9"/>
  <c r="N3281" i="9"/>
  <c r="M3281" i="9"/>
  <c r="L3281" i="9"/>
  <c r="K3281" i="9"/>
  <c r="J3281" i="9"/>
  <c r="I3281" i="9"/>
  <c r="H3281" i="9"/>
  <c r="AF3280" i="9"/>
  <c r="Y3280" i="9"/>
  <c r="U3280" i="9"/>
  <c r="P3280" i="9"/>
  <c r="O3280" i="9"/>
  <c r="N3280" i="9"/>
  <c r="M3280" i="9"/>
  <c r="L3280" i="9"/>
  <c r="K3280" i="9"/>
  <c r="J3280" i="9"/>
  <c r="I3280" i="9"/>
  <c r="H3280" i="9"/>
  <c r="AF3279" i="9"/>
  <c r="Y3279" i="9"/>
  <c r="U3279" i="9"/>
  <c r="P3279" i="9"/>
  <c r="O3279" i="9"/>
  <c r="N3279" i="9"/>
  <c r="M3279" i="9"/>
  <c r="L3279" i="9"/>
  <c r="K3279" i="9"/>
  <c r="J3279" i="9"/>
  <c r="I3279" i="9"/>
  <c r="H3279" i="9"/>
  <c r="AF3278" i="9"/>
  <c r="Y3278" i="9"/>
  <c r="U3278" i="9"/>
  <c r="P3278" i="9"/>
  <c r="O3278" i="9"/>
  <c r="N3278" i="9"/>
  <c r="M3278" i="9"/>
  <c r="L3278" i="9"/>
  <c r="K3278" i="9"/>
  <c r="J3278" i="9"/>
  <c r="I3278" i="9"/>
  <c r="H3278" i="9"/>
  <c r="AF3277" i="9"/>
  <c r="Y3277" i="9"/>
  <c r="U3277" i="9"/>
  <c r="P3277" i="9"/>
  <c r="O3277" i="9"/>
  <c r="N3277" i="9"/>
  <c r="M3277" i="9"/>
  <c r="L3277" i="9"/>
  <c r="K3277" i="9"/>
  <c r="J3277" i="9"/>
  <c r="I3277" i="9"/>
  <c r="H3277" i="9"/>
  <c r="AF3276" i="9"/>
  <c r="Y3276" i="9"/>
  <c r="U3276" i="9"/>
  <c r="P3276" i="9"/>
  <c r="O3276" i="9"/>
  <c r="N3276" i="9"/>
  <c r="M3276" i="9"/>
  <c r="L3276" i="9"/>
  <c r="K3276" i="9"/>
  <c r="J3276" i="9"/>
  <c r="I3276" i="9"/>
  <c r="H3276" i="9"/>
  <c r="AF3275" i="9"/>
  <c r="Y3275" i="9"/>
  <c r="U3275" i="9"/>
  <c r="P3275" i="9"/>
  <c r="O3275" i="9"/>
  <c r="N3275" i="9"/>
  <c r="M3275" i="9"/>
  <c r="L3275" i="9"/>
  <c r="K3275" i="9"/>
  <c r="J3275" i="9"/>
  <c r="I3275" i="9"/>
  <c r="H3275" i="9"/>
  <c r="AF3274" i="9"/>
  <c r="Y3274" i="9"/>
  <c r="U3274" i="9"/>
  <c r="P3274" i="9"/>
  <c r="O3274" i="9"/>
  <c r="N3274" i="9"/>
  <c r="M3274" i="9"/>
  <c r="L3274" i="9"/>
  <c r="K3274" i="9"/>
  <c r="J3274" i="9"/>
  <c r="I3274" i="9"/>
  <c r="H3274" i="9"/>
  <c r="AF3273" i="9"/>
  <c r="Y3273" i="9"/>
  <c r="U3273" i="9"/>
  <c r="P3273" i="9"/>
  <c r="O3273" i="9"/>
  <c r="N3273" i="9"/>
  <c r="M3273" i="9"/>
  <c r="L3273" i="9"/>
  <c r="K3273" i="9"/>
  <c r="J3273" i="9"/>
  <c r="I3273" i="9"/>
  <c r="H3273" i="9"/>
  <c r="AF3272" i="9"/>
  <c r="Y3272" i="9"/>
  <c r="U3272" i="9"/>
  <c r="P3272" i="9"/>
  <c r="O3272" i="9"/>
  <c r="N3272" i="9"/>
  <c r="M3272" i="9"/>
  <c r="L3272" i="9"/>
  <c r="K3272" i="9"/>
  <c r="J3272" i="9"/>
  <c r="I3272" i="9"/>
  <c r="H3272" i="9"/>
  <c r="AF3271" i="9"/>
  <c r="Y3271" i="9"/>
  <c r="U3271" i="9"/>
  <c r="P3271" i="9"/>
  <c r="O3271" i="9"/>
  <c r="N3271" i="9"/>
  <c r="M3271" i="9"/>
  <c r="L3271" i="9"/>
  <c r="K3271" i="9"/>
  <c r="J3271" i="9"/>
  <c r="I3271" i="9"/>
  <c r="H3271" i="9"/>
  <c r="AF3270" i="9"/>
  <c r="Y3270" i="9"/>
  <c r="U3270" i="9"/>
  <c r="P3270" i="9"/>
  <c r="O3270" i="9"/>
  <c r="N3270" i="9"/>
  <c r="M3270" i="9"/>
  <c r="L3270" i="9"/>
  <c r="K3270" i="9"/>
  <c r="J3270" i="9"/>
  <c r="I3270" i="9"/>
  <c r="H3270" i="9"/>
  <c r="AF3269" i="9"/>
  <c r="Y3269" i="9"/>
  <c r="U3269" i="9"/>
  <c r="P3269" i="9"/>
  <c r="O3269" i="9"/>
  <c r="N3269" i="9"/>
  <c r="M3269" i="9"/>
  <c r="L3269" i="9"/>
  <c r="K3269" i="9"/>
  <c r="J3269" i="9"/>
  <c r="I3269" i="9"/>
  <c r="H3269" i="9"/>
  <c r="AF3268" i="9"/>
  <c r="Y3268" i="9"/>
  <c r="U3268" i="9"/>
  <c r="P3268" i="9"/>
  <c r="O3268" i="9"/>
  <c r="N3268" i="9"/>
  <c r="M3268" i="9"/>
  <c r="L3268" i="9"/>
  <c r="K3268" i="9"/>
  <c r="J3268" i="9"/>
  <c r="I3268" i="9"/>
  <c r="H3268" i="9"/>
  <c r="AF3267" i="9"/>
  <c r="Y3267" i="9"/>
  <c r="U3267" i="9"/>
  <c r="P3267" i="9"/>
  <c r="O3267" i="9"/>
  <c r="N3267" i="9"/>
  <c r="M3267" i="9"/>
  <c r="L3267" i="9"/>
  <c r="K3267" i="9"/>
  <c r="J3267" i="9"/>
  <c r="I3267" i="9"/>
  <c r="H3267" i="9"/>
  <c r="AF3266" i="9"/>
  <c r="Y3266" i="9"/>
  <c r="U3266" i="9"/>
  <c r="P3266" i="9"/>
  <c r="O3266" i="9"/>
  <c r="N3266" i="9"/>
  <c r="M3266" i="9"/>
  <c r="L3266" i="9"/>
  <c r="K3266" i="9"/>
  <c r="J3266" i="9"/>
  <c r="I3266" i="9"/>
  <c r="H3266" i="9"/>
  <c r="AF3265" i="9"/>
  <c r="Y3265" i="9"/>
  <c r="U3265" i="9"/>
  <c r="P3265" i="9"/>
  <c r="O3265" i="9"/>
  <c r="N3265" i="9"/>
  <c r="M3265" i="9"/>
  <c r="L3265" i="9"/>
  <c r="K3265" i="9"/>
  <c r="J3265" i="9"/>
  <c r="I3265" i="9"/>
  <c r="H3265" i="9"/>
  <c r="AF3264" i="9"/>
  <c r="Y3264" i="9"/>
  <c r="U3264" i="9"/>
  <c r="P3264" i="9"/>
  <c r="O3264" i="9"/>
  <c r="N3264" i="9"/>
  <c r="M3264" i="9"/>
  <c r="L3264" i="9"/>
  <c r="K3264" i="9"/>
  <c r="J3264" i="9"/>
  <c r="I3264" i="9"/>
  <c r="H3264" i="9"/>
  <c r="AF3263" i="9"/>
  <c r="Y3263" i="9"/>
  <c r="U3263" i="9"/>
  <c r="P3263" i="9"/>
  <c r="O3263" i="9"/>
  <c r="N3263" i="9"/>
  <c r="M3263" i="9"/>
  <c r="L3263" i="9"/>
  <c r="K3263" i="9"/>
  <c r="J3263" i="9"/>
  <c r="I3263" i="9"/>
  <c r="H3263" i="9"/>
  <c r="AF3262" i="9"/>
  <c r="Y3262" i="9"/>
  <c r="U3262" i="9"/>
  <c r="P3262" i="9"/>
  <c r="O3262" i="9"/>
  <c r="N3262" i="9"/>
  <c r="M3262" i="9"/>
  <c r="L3262" i="9"/>
  <c r="K3262" i="9"/>
  <c r="J3262" i="9"/>
  <c r="I3262" i="9"/>
  <c r="H3262" i="9"/>
  <c r="AF3261" i="9"/>
  <c r="Y3261" i="9"/>
  <c r="U3261" i="9"/>
  <c r="P3261" i="9"/>
  <c r="O3261" i="9"/>
  <c r="N3261" i="9"/>
  <c r="M3261" i="9"/>
  <c r="L3261" i="9"/>
  <c r="K3261" i="9"/>
  <c r="J3261" i="9"/>
  <c r="I3261" i="9"/>
  <c r="H3261" i="9"/>
  <c r="AF3260" i="9"/>
  <c r="Y3260" i="9"/>
  <c r="U3260" i="9"/>
  <c r="P3260" i="9"/>
  <c r="O3260" i="9"/>
  <c r="N3260" i="9"/>
  <c r="M3260" i="9"/>
  <c r="L3260" i="9"/>
  <c r="K3260" i="9"/>
  <c r="J3260" i="9"/>
  <c r="I3260" i="9"/>
  <c r="H3260" i="9"/>
  <c r="AF3259" i="9"/>
  <c r="Y3259" i="9"/>
  <c r="U3259" i="9"/>
  <c r="P3259" i="9"/>
  <c r="O3259" i="9"/>
  <c r="N3259" i="9"/>
  <c r="M3259" i="9"/>
  <c r="L3259" i="9"/>
  <c r="K3259" i="9"/>
  <c r="J3259" i="9"/>
  <c r="I3259" i="9"/>
  <c r="H3259" i="9"/>
  <c r="AF3258" i="9"/>
  <c r="Y3258" i="9"/>
  <c r="U3258" i="9"/>
  <c r="P3258" i="9"/>
  <c r="O3258" i="9"/>
  <c r="N3258" i="9"/>
  <c r="M3258" i="9"/>
  <c r="L3258" i="9"/>
  <c r="K3258" i="9"/>
  <c r="J3258" i="9"/>
  <c r="I3258" i="9"/>
  <c r="H3258" i="9"/>
  <c r="AF3257" i="9"/>
  <c r="Y3257" i="9"/>
  <c r="U3257" i="9"/>
  <c r="P3257" i="9"/>
  <c r="O3257" i="9"/>
  <c r="N3257" i="9"/>
  <c r="M3257" i="9"/>
  <c r="L3257" i="9"/>
  <c r="K3257" i="9"/>
  <c r="J3257" i="9"/>
  <c r="I3257" i="9"/>
  <c r="H3257" i="9"/>
  <c r="AF3256" i="9"/>
  <c r="Y3256" i="9"/>
  <c r="U3256" i="9"/>
  <c r="P3256" i="9"/>
  <c r="O3256" i="9"/>
  <c r="N3256" i="9"/>
  <c r="M3256" i="9"/>
  <c r="L3256" i="9"/>
  <c r="K3256" i="9"/>
  <c r="J3256" i="9"/>
  <c r="I3256" i="9"/>
  <c r="H3256" i="9"/>
  <c r="AF3255" i="9"/>
  <c r="Y3255" i="9"/>
  <c r="U3255" i="9"/>
  <c r="P3255" i="9"/>
  <c r="O3255" i="9"/>
  <c r="N3255" i="9"/>
  <c r="M3255" i="9"/>
  <c r="L3255" i="9"/>
  <c r="K3255" i="9"/>
  <c r="J3255" i="9"/>
  <c r="I3255" i="9"/>
  <c r="H3255" i="9"/>
  <c r="AF3254" i="9"/>
  <c r="Y3254" i="9"/>
  <c r="U3254" i="9"/>
  <c r="P3254" i="9"/>
  <c r="O3254" i="9"/>
  <c r="N3254" i="9"/>
  <c r="M3254" i="9"/>
  <c r="L3254" i="9"/>
  <c r="K3254" i="9"/>
  <c r="J3254" i="9"/>
  <c r="I3254" i="9"/>
  <c r="H3254" i="9"/>
  <c r="AF3253" i="9"/>
  <c r="Y3253" i="9"/>
  <c r="U3253" i="9"/>
  <c r="P3253" i="9"/>
  <c r="O3253" i="9"/>
  <c r="N3253" i="9"/>
  <c r="M3253" i="9"/>
  <c r="L3253" i="9"/>
  <c r="K3253" i="9"/>
  <c r="J3253" i="9"/>
  <c r="I3253" i="9"/>
  <c r="H3253" i="9"/>
  <c r="AF3252" i="9"/>
  <c r="Y3252" i="9"/>
  <c r="U3252" i="9"/>
  <c r="P3252" i="9"/>
  <c r="O3252" i="9"/>
  <c r="N3252" i="9"/>
  <c r="M3252" i="9"/>
  <c r="L3252" i="9"/>
  <c r="K3252" i="9"/>
  <c r="J3252" i="9"/>
  <c r="I3252" i="9"/>
  <c r="H3252" i="9"/>
  <c r="AF3251" i="9"/>
  <c r="Y3251" i="9"/>
  <c r="U3251" i="9"/>
  <c r="P3251" i="9"/>
  <c r="O3251" i="9"/>
  <c r="N3251" i="9"/>
  <c r="M3251" i="9"/>
  <c r="L3251" i="9"/>
  <c r="K3251" i="9"/>
  <c r="J3251" i="9"/>
  <c r="I3251" i="9"/>
  <c r="H3251" i="9"/>
  <c r="AF3250" i="9"/>
  <c r="Y3250" i="9"/>
  <c r="U3250" i="9"/>
  <c r="P3250" i="9"/>
  <c r="O3250" i="9"/>
  <c r="N3250" i="9"/>
  <c r="M3250" i="9"/>
  <c r="L3250" i="9"/>
  <c r="K3250" i="9"/>
  <c r="J3250" i="9"/>
  <c r="I3250" i="9"/>
  <c r="H3250" i="9"/>
  <c r="AF3249" i="9"/>
  <c r="Y3249" i="9"/>
  <c r="U3249" i="9"/>
  <c r="P3249" i="9"/>
  <c r="O3249" i="9"/>
  <c r="N3249" i="9"/>
  <c r="M3249" i="9"/>
  <c r="L3249" i="9"/>
  <c r="K3249" i="9"/>
  <c r="J3249" i="9"/>
  <c r="I3249" i="9"/>
  <c r="H3249" i="9"/>
  <c r="AF3248" i="9"/>
  <c r="Y3248" i="9"/>
  <c r="U3248" i="9"/>
  <c r="P3248" i="9"/>
  <c r="O3248" i="9"/>
  <c r="N3248" i="9"/>
  <c r="M3248" i="9"/>
  <c r="L3248" i="9"/>
  <c r="K3248" i="9"/>
  <c r="J3248" i="9"/>
  <c r="I3248" i="9"/>
  <c r="H3248" i="9"/>
  <c r="AF3247" i="9"/>
  <c r="Y3247" i="9"/>
  <c r="U3247" i="9"/>
  <c r="P3247" i="9"/>
  <c r="O3247" i="9"/>
  <c r="N3247" i="9"/>
  <c r="M3247" i="9"/>
  <c r="L3247" i="9"/>
  <c r="K3247" i="9"/>
  <c r="J3247" i="9"/>
  <c r="I3247" i="9"/>
  <c r="H3247" i="9"/>
  <c r="AF3246" i="9"/>
  <c r="Y3246" i="9"/>
  <c r="U3246" i="9"/>
  <c r="P3246" i="9"/>
  <c r="O3246" i="9"/>
  <c r="N3246" i="9"/>
  <c r="M3246" i="9"/>
  <c r="L3246" i="9"/>
  <c r="K3246" i="9"/>
  <c r="J3246" i="9"/>
  <c r="I3246" i="9"/>
  <c r="H3246" i="9"/>
  <c r="AF3245" i="9"/>
  <c r="Y3245" i="9"/>
  <c r="U3245" i="9"/>
  <c r="P3245" i="9"/>
  <c r="O3245" i="9"/>
  <c r="N3245" i="9"/>
  <c r="M3245" i="9"/>
  <c r="L3245" i="9"/>
  <c r="K3245" i="9"/>
  <c r="J3245" i="9"/>
  <c r="I3245" i="9"/>
  <c r="H3245" i="9"/>
  <c r="AF3244" i="9"/>
  <c r="Y3244" i="9"/>
  <c r="U3244" i="9"/>
  <c r="P3244" i="9"/>
  <c r="O3244" i="9"/>
  <c r="N3244" i="9"/>
  <c r="M3244" i="9"/>
  <c r="L3244" i="9"/>
  <c r="K3244" i="9"/>
  <c r="J3244" i="9"/>
  <c r="I3244" i="9"/>
  <c r="H3244" i="9"/>
  <c r="AF3243" i="9"/>
  <c r="Y3243" i="9"/>
  <c r="U3243" i="9"/>
  <c r="P3243" i="9"/>
  <c r="O3243" i="9"/>
  <c r="N3243" i="9"/>
  <c r="M3243" i="9"/>
  <c r="L3243" i="9"/>
  <c r="K3243" i="9"/>
  <c r="J3243" i="9"/>
  <c r="I3243" i="9"/>
  <c r="H3243" i="9"/>
  <c r="AF3242" i="9"/>
  <c r="Y3242" i="9"/>
  <c r="U3242" i="9"/>
  <c r="P3242" i="9"/>
  <c r="O3242" i="9"/>
  <c r="N3242" i="9"/>
  <c r="M3242" i="9"/>
  <c r="L3242" i="9"/>
  <c r="K3242" i="9"/>
  <c r="J3242" i="9"/>
  <c r="I3242" i="9"/>
  <c r="H3242" i="9"/>
  <c r="AF3241" i="9"/>
  <c r="Y3241" i="9"/>
  <c r="U3241" i="9"/>
  <c r="P3241" i="9"/>
  <c r="O3241" i="9"/>
  <c r="N3241" i="9"/>
  <c r="M3241" i="9"/>
  <c r="L3241" i="9"/>
  <c r="K3241" i="9"/>
  <c r="J3241" i="9"/>
  <c r="I3241" i="9"/>
  <c r="H3241" i="9"/>
  <c r="AF3240" i="9"/>
  <c r="Y3240" i="9"/>
  <c r="U3240" i="9"/>
  <c r="P3240" i="9"/>
  <c r="O3240" i="9"/>
  <c r="N3240" i="9"/>
  <c r="M3240" i="9"/>
  <c r="L3240" i="9"/>
  <c r="K3240" i="9"/>
  <c r="J3240" i="9"/>
  <c r="I3240" i="9"/>
  <c r="H3240" i="9"/>
  <c r="AF3239" i="9"/>
  <c r="Y3239" i="9"/>
  <c r="U3239" i="9"/>
  <c r="P3239" i="9"/>
  <c r="O3239" i="9"/>
  <c r="N3239" i="9"/>
  <c r="M3239" i="9"/>
  <c r="L3239" i="9"/>
  <c r="K3239" i="9"/>
  <c r="J3239" i="9"/>
  <c r="I3239" i="9"/>
  <c r="H3239" i="9"/>
  <c r="AF3238" i="9"/>
  <c r="Y3238" i="9"/>
  <c r="U3238" i="9"/>
  <c r="P3238" i="9"/>
  <c r="O3238" i="9"/>
  <c r="N3238" i="9"/>
  <c r="M3238" i="9"/>
  <c r="L3238" i="9"/>
  <c r="K3238" i="9"/>
  <c r="J3238" i="9"/>
  <c r="I3238" i="9"/>
  <c r="H3238" i="9"/>
  <c r="AF3237" i="9"/>
  <c r="Y3237" i="9"/>
  <c r="U3237" i="9"/>
  <c r="P3237" i="9"/>
  <c r="O3237" i="9"/>
  <c r="N3237" i="9"/>
  <c r="M3237" i="9"/>
  <c r="L3237" i="9"/>
  <c r="K3237" i="9"/>
  <c r="J3237" i="9"/>
  <c r="I3237" i="9"/>
  <c r="H3237" i="9"/>
  <c r="AF3236" i="9"/>
  <c r="Y3236" i="9"/>
  <c r="U3236" i="9"/>
  <c r="P3236" i="9"/>
  <c r="O3236" i="9"/>
  <c r="N3236" i="9"/>
  <c r="M3236" i="9"/>
  <c r="L3236" i="9"/>
  <c r="K3236" i="9"/>
  <c r="J3236" i="9"/>
  <c r="I3236" i="9"/>
  <c r="H3236" i="9"/>
  <c r="AF3235" i="9"/>
  <c r="Y3235" i="9"/>
  <c r="U3235" i="9"/>
  <c r="P3235" i="9"/>
  <c r="O3235" i="9"/>
  <c r="N3235" i="9"/>
  <c r="M3235" i="9"/>
  <c r="L3235" i="9"/>
  <c r="K3235" i="9"/>
  <c r="J3235" i="9"/>
  <c r="I3235" i="9"/>
  <c r="H3235" i="9"/>
  <c r="AF3234" i="9"/>
  <c r="Y3234" i="9"/>
  <c r="U3234" i="9"/>
  <c r="P3234" i="9"/>
  <c r="O3234" i="9"/>
  <c r="N3234" i="9"/>
  <c r="M3234" i="9"/>
  <c r="L3234" i="9"/>
  <c r="K3234" i="9"/>
  <c r="J3234" i="9"/>
  <c r="I3234" i="9"/>
  <c r="H3234" i="9"/>
  <c r="AF3233" i="9"/>
  <c r="Y3233" i="9"/>
  <c r="U3233" i="9"/>
  <c r="P3233" i="9"/>
  <c r="O3233" i="9"/>
  <c r="N3233" i="9"/>
  <c r="M3233" i="9"/>
  <c r="L3233" i="9"/>
  <c r="K3233" i="9"/>
  <c r="J3233" i="9"/>
  <c r="I3233" i="9"/>
  <c r="H3233" i="9"/>
  <c r="AF3232" i="9"/>
  <c r="Y3232" i="9"/>
  <c r="U3232" i="9"/>
  <c r="P3232" i="9"/>
  <c r="O3232" i="9"/>
  <c r="N3232" i="9"/>
  <c r="M3232" i="9"/>
  <c r="L3232" i="9"/>
  <c r="K3232" i="9"/>
  <c r="J3232" i="9"/>
  <c r="I3232" i="9"/>
  <c r="H3232" i="9"/>
  <c r="AF3231" i="9"/>
  <c r="Y3231" i="9"/>
  <c r="U3231" i="9"/>
  <c r="P3231" i="9"/>
  <c r="O3231" i="9"/>
  <c r="N3231" i="9"/>
  <c r="M3231" i="9"/>
  <c r="L3231" i="9"/>
  <c r="K3231" i="9"/>
  <c r="J3231" i="9"/>
  <c r="I3231" i="9"/>
  <c r="H3231" i="9"/>
  <c r="AF3230" i="9"/>
  <c r="Y3230" i="9"/>
  <c r="U3230" i="9"/>
  <c r="P3230" i="9"/>
  <c r="O3230" i="9"/>
  <c r="N3230" i="9"/>
  <c r="M3230" i="9"/>
  <c r="L3230" i="9"/>
  <c r="K3230" i="9"/>
  <c r="J3230" i="9"/>
  <c r="I3230" i="9"/>
  <c r="H3230" i="9"/>
  <c r="AF3229" i="9"/>
  <c r="Y3229" i="9"/>
  <c r="U3229" i="9"/>
  <c r="P3229" i="9"/>
  <c r="O3229" i="9"/>
  <c r="N3229" i="9"/>
  <c r="M3229" i="9"/>
  <c r="L3229" i="9"/>
  <c r="K3229" i="9"/>
  <c r="J3229" i="9"/>
  <c r="I3229" i="9"/>
  <c r="H3229" i="9"/>
  <c r="AF3228" i="9"/>
  <c r="Y3228" i="9"/>
  <c r="U3228" i="9"/>
  <c r="P3228" i="9"/>
  <c r="O3228" i="9"/>
  <c r="N3228" i="9"/>
  <c r="M3228" i="9"/>
  <c r="L3228" i="9"/>
  <c r="K3228" i="9"/>
  <c r="J3228" i="9"/>
  <c r="I3228" i="9"/>
  <c r="H3228" i="9"/>
  <c r="AF3227" i="9"/>
  <c r="Y3227" i="9"/>
  <c r="U3227" i="9"/>
  <c r="P3227" i="9"/>
  <c r="O3227" i="9"/>
  <c r="N3227" i="9"/>
  <c r="M3227" i="9"/>
  <c r="L3227" i="9"/>
  <c r="K3227" i="9"/>
  <c r="J3227" i="9"/>
  <c r="I3227" i="9"/>
  <c r="H3227" i="9"/>
  <c r="AF3226" i="9"/>
  <c r="Y3226" i="9"/>
  <c r="U3226" i="9"/>
  <c r="P3226" i="9"/>
  <c r="O3226" i="9"/>
  <c r="N3226" i="9"/>
  <c r="M3226" i="9"/>
  <c r="L3226" i="9"/>
  <c r="K3226" i="9"/>
  <c r="J3226" i="9"/>
  <c r="I3226" i="9"/>
  <c r="H3226" i="9"/>
  <c r="AF3225" i="9"/>
  <c r="Y3225" i="9"/>
  <c r="U3225" i="9"/>
  <c r="P3225" i="9"/>
  <c r="O3225" i="9"/>
  <c r="N3225" i="9"/>
  <c r="M3225" i="9"/>
  <c r="L3225" i="9"/>
  <c r="K3225" i="9"/>
  <c r="J3225" i="9"/>
  <c r="I3225" i="9"/>
  <c r="H3225" i="9"/>
  <c r="AF3224" i="9"/>
  <c r="Y3224" i="9"/>
  <c r="U3224" i="9"/>
  <c r="P3224" i="9"/>
  <c r="O3224" i="9"/>
  <c r="N3224" i="9"/>
  <c r="M3224" i="9"/>
  <c r="L3224" i="9"/>
  <c r="K3224" i="9"/>
  <c r="J3224" i="9"/>
  <c r="I3224" i="9"/>
  <c r="H3224" i="9"/>
  <c r="AF3223" i="9"/>
  <c r="Y3223" i="9"/>
  <c r="U3223" i="9"/>
  <c r="P3223" i="9"/>
  <c r="O3223" i="9"/>
  <c r="N3223" i="9"/>
  <c r="M3223" i="9"/>
  <c r="L3223" i="9"/>
  <c r="K3223" i="9"/>
  <c r="J3223" i="9"/>
  <c r="I3223" i="9"/>
  <c r="H3223" i="9"/>
  <c r="AF3222" i="9"/>
  <c r="Y3222" i="9"/>
  <c r="U3222" i="9"/>
  <c r="P3222" i="9"/>
  <c r="O3222" i="9"/>
  <c r="N3222" i="9"/>
  <c r="M3222" i="9"/>
  <c r="L3222" i="9"/>
  <c r="K3222" i="9"/>
  <c r="J3222" i="9"/>
  <c r="I3222" i="9"/>
  <c r="H3222" i="9"/>
  <c r="AF3221" i="9"/>
  <c r="Y3221" i="9"/>
  <c r="U3221" i="9"/>
  <c r="P3221" i="9"/>
  <c r="O3221" i="9"/>
  <c r="N3221" i="9"/>
  <c r="M3221" i="9"/>
  <c r="L3221" i="9"/>
  <c r="K3221" i="9"/>
  <c r="J3221" i="9"/>
  <c r="I3221" i="9"/>
  <c r="H3221" i="9"/>
  <c r="AF3220" i="9"/>
  <c r="Y3220" i="9"/>
  <c r="U3220" i="9"/>
  <c r="P3220" i="9"/>
  <c r="O3220" i="9"/>
  <c r="N3220" i="9"/>
  <c r="M3220" i="9"/>
  <c r="L3220" i="9"/>
  <c r="K3220" i="9"/>
  <c r="J3220" i="9"/>
  <c r="I3220" i="9"/>
  <c r="H3220" i="9"/>
  <c r="AF3219" i="9"/>
  <c r="Y3219" i="9"/>
  <c r="U3219" i="9"/>
  <c r="P3219" i="9"/>
  <c r="O3219" i="9"/>
  <c r="N3219" i="9"/>
  <c r="M3219" i="9"/>
  <c r="L3219" i="9"/>
  <c r="K3219" i="9"/>
  <c r="J3219" i="9"/>
  <c r="I3219" i="9"/>
  <c r="H3219" i="9"/>
  <c r="AF3218" i="9"/>
  <c r="Y3218" i="9"/>
  <c r="U3218" i="9"/>
  <c r="P3218" i="9"/>
  <c r="O3218" i="9"/>
  <c r="N3218" i="9"/>
  <c r="M3218" i="9"/>
  <c r="L3218" i="9"/>
  <c r="K3218" i="9"/>
  <c r="J3218" i="9"/>
  <c r="I3218" i="9"/>
  <c r="H3218" i="9"/>
  <c r="AF3217" i="9"/>
  <c r="Y3217" i="9"/>
  <c r="U3217" i="9"/>
  <c r="P3217" i="9"/>
  <c r="O3217" i="9"/>
  <c r="N3217" i="9"/>
  <c r="M3217" i="9"/>
  <c r="L3217" i="9"/>
  <c r="K3217" i="9"/>
  <c r="J3217" i="9"/>
  <c r="I3217" i="9"/>
  <c r="H3217" i="9"/>
  <c r="AF3216" i="9"/>
  <c r="Y3216" i="9"/>
  <c r="U3216" i="9"/>
  <c r="P3216" i="9"/>
  <c r="O3216" i="9"/>
  <c r="N3216" i="9"/>
  <c r="M3216" i="9"/>
  <c r="L3216" i="9"/>
  <c r="K3216" i="9"/>
  <c r="J3216" i="9"/>
  <c r="I3216" i="9"/>
  <c r="H3216" i="9"/>
  <c r="AF3215" i="9"/>
  <c r="Y3215" i="9"/>
  <c r="U3215" i="9"/>
  <c r="P3215" i="9"/>
  <c r="O3215" i="9"/>
  <c r="N3215" i="9"/>
  <c r="M3215" i="9"/>
  <c r="L3215" i="9"/>
  <c r="K3215" i="9"/>
  <c r="J3215" i="9"/>
  <c r="I3215" i="9"/>
  <c r="H3215" i="9"/>
  <c r="AF3214" i="9"/>
  <c r="Y3214" i="9"/>
  <c r="U3214" i="9"/>
  <c r="P3214" i="9"/>
  <c r="O3214" i="9"/>
  <c r="N3214" i="9"/>
  <c r="M3214" i="9"/>
  <c r="L3214" i="9"/>
  <c r="K3214" i="9"/>
  <c r="J3214" i="9"/>
  <c r="I3214" i="9"/>
  <c r="H3214" i="9"/>
  <c r="AF3213" i="9"/>
  <c r="Y3213" i="9"/>
  <c r="U3213" i="9"/>
  <c r="P3213" i="9"/>
  <c r="O3213" i="9"/>
  <c r="N3213" i="9"/>
  <c r="M3213" i="9"/>
  <c r="L3213" i="9"/>
  <c r="K3213" i="9"/>
  <c r="J3213" i="9"/>
  <c r="I3213" i="9"/>
  <c r="H3213" i="9"/>
  <c r="AF3212" i="9"/>
  <c r="Y3212" i="9"/>
  <c r="U3212" i="9"/>
  <c r="P3212" i="9"/>
  <c r="O3212" i="9"/>
  <c r="N3212" i="9"/>
  <c r="M3212" i="9"/>
  <c r="L3212" i="9"/>
  <c r="K3212" i="9"/>
  <c r="J3212" i="9"/>
  <c r="I3212" i="9"/>
  <c r="H3212" i="9"/>
  <c r="AF3211" i="9"/>
  <c r="Y3211" i="9"/>
  <c r="U3211" i="9"/>
  <c r="P3211" i="9"/>
  <c r="O3211" i="9"/>
  <c r="N3211" i="9"/>
  <c r="M3211" i="9"/>
  <c r="L3211" i="9"/>
  <c r="K3211" i="9"/>
  <c r="J3211" i="9"/>
  <c r="I3211" i="9"/>
  <c r="H3211" i="9"/>
  <c r="AF3210" i="9"/>
  <c r="Y3210" i="9"/>
  <c r="U3210" i="9"/>
  <c r="P3210" i="9"/>
  <c r="O3210" i="9"/>
  <c r="N3210" i="9"/>
  <c r="M3210" i="9"/>
  <c r="L3210" i="9"/>
  <c r="K3210" i="9"/>
  <c r="J3210" i="9"/>
  <c r="I3210" i="9"/>
  <c r="H3210" i="9"/>
  <c r="AF3209" i="9"/>
  <c r="Y3209" i="9"/>
  <c r="U3209" i="9"/>
  <c r="P3209" i="9"/>
  <c r="O3209" i="9"/>
  <c r="N3209" i="9"/>
  <c r="M3209" i="9"/>
  <c r="L3209" i="9"/>
  <c r="K3209" i="9"/>
  <c r="J3209" i="9"/>
  <c r="I3209" i="9"/>
  <c r="H3209" i="9"/>
  <c r="AF3208" i="9"/>
  <c r="Y3208" i="9"/>
  <c r="U3208" i="9"/>
  <c r="P3208" i="9"/>
  <c r="O3208" i="9"/>
  <c r="N3208" i="9"/>
  <c r="M3208" i="9"/>
  <c r="L3208" i="9"/>
  <c r="K3208" i="9"/>
  <c r="J3208" i="9"/>
  <c r="I3208" i="9"/>
  <c r="H3208" i="9"/>
  <c r="AF3207" i="9"/>
  <c r="Y3207" i="9"/>
  <c r="U3207" i="9"/>
  <c r="P3207" i="9"/>
  <c r="O3207" i="9"/>
  <c r="N3207" i="9"/>
  <c r="M3207" i="9"/>
  <c r="L3207" i="9"/>
  <c r="K3207" i="9"/>
  <c r="J3207" i="9"/>
  <c r="I3207" i="9"/>
  <c r="H3207" i="9"/>
  <c r="AF3206" i="9"/>
  <c r="Y3206" i="9"/>
  <c r="U3206" i="9"/>
  <c r="P3206" i="9"/>
  <c r="O3206" i="9"/>
  <c r="N3206" i="9"/>
  <c r="M3206" i="9"/>
  <c r="L3206" i="9"/>
  <c r="K3206" i="9"/>
  <c r="J3206" i="9"/>
  <c r="I3206" i="9"/>
  <c r="H3206" i="9"/>
  <c r="AF3205" i="9"/>
  <c r="Y3205" i="9"/>
  <c r="U3205" i="9"/>
  <c r="P3205" i="9"/>
  <c r="O3205" i="9"/>
  <c r="N3205" i="9"/>
  <c r="M3205" i="9"/>
  <c r="L3205" i="9"/>
  <c r="K3205" i="9"/>
  <c r="J3205" i="9"/>
  <c r="I3205" i="9"/>
  <c r="H3205" i="9"/>
  <c r="AF3204" i="9"/>
  <c r="Y3204" i="9"/>
  <c r="U3204" i="9"/>
  <c r="P3204" i="9"/>
  <c r="O3204" i="9"/>
  <c r="N3204" i="9"/>
  <c r="M3204" i="9"/>
  <c r="L3204" i="9"/>
  <c r="K3204" i="9"/>
  <c r="J3204" i="9"/>
  <c r="I3204" i="9"/>
  <c r="H3204" i="9"/>
  <c r="AF3203" i="9"/>
  <c r="Y3203" i="9"/>
  <c r="U3203" i="9"/>
  <c r="P3203" i="9"/>
  <c r="O3203" i="9"/>
  <c r="N3203" i="9"/>
  <c r="M3203" i="9"/>
  <c r="L3203" i="9"/>
  <c r="K3203" i="9"/>
  <c r="J3203" i="9"/>
  <c r="I3203" i="9"/>
  <c r="H3203" i="9"/>
  <c r="AF3202" i="9"/>
  <c r="Y3202" i="9"/>
  <c r="U3202" i="9"/>
  <c r="P3202" i="9"/>
  <c r="O3202" i="9"/>
  <c r="N3202" i="9"/>
  <c r="M3202" i="9"/>
  <c r="L3202" i="9"/>
  <c r="K3202" i="9"/>
  <c r="J3202" i="9"/>
  <c r="I3202" i="9"/>
  <c r="H3202" i="9"/>
  <c r="AF3201" i="9"/>
  <c r="Y3201" i="9"/>
  <c r="U3201" i="9"/>
  <c r="P3201" i="9"/>
  <c r="O3201" i="9"/>
  <c r="N3201" i="9"/>
  <c r="M3201" i="9"/>
  <c r="L3201" i="9"/>
  <c r="K3201" i="9"/>
  <c r="J3201" i="9"/>
  <c r="I3201" i="9"/>
  <c r="H3201" i="9"/>
  <c r="AF3200" i="9"/>
  <c r="Y3200" i="9"/>
  <c r="U3200" i="9"/>
  <c r="P3200" i="9"/>
  <c r="O3200" i="9"/>
  <c r="N3200" i="9"/>
  <c r="M3200" i="9"/>
  <c r="L3200" i="9"/>
  <c r="K3200" i="9"/>
  <c r="J3200" i="9"/>
  <c r="I3200" i="9"/>
  <c r="H3200" i="9"/>
  <c r="AF3199" i="9"/>
  <c r="Y3199" i="9"/>
  <c r="U3199" i="9"/>
  <c r="P3199" i="9"/>
  <c r="O3199" i="9"/>
  <c r="N3199" i="9"/>
  <c r="M3199" i="9"/>
  <c r="L3199" i="9"/>
  <c r="K3199" i="9"/>
  <c r="J3199" i="9"/>
  <c r="I3199" i="9"/>
  <c r="H3199" i="9"/>
  <c r="AF3198" i="9"/>
  <c r="Y3198" i="9"/>
  <c r="U3198" i="9"/>
  <c r="P3198" i="9"/>
  <c r="O3198" i="9"/>
  <c r="N3198" i="9"/>
  <c r="M3198" i="9"/>
  <c r="L3198" i="9"/>
  <c r="K3198" i="9"/>
  <c r="J3198" i="9"/>
  <c r="I3198" i="9"/>
  <c r="H3198" i="9"/>
  <c r="AF3197" i="9"/>
  <c r="Y3197" i="9"/>
  <c r="U3197" i="9"/>
  <c r="P3197" i="9"/>
  <c r="O3197" i="9"/>
  <c r="N3197" i="9"/>
  <c r="M3197" i="9"/>
  <c r="L3197" i="9"/>
  <c r="K3197" i="9"/>
  <c r="J3197" i="9"/>
  <c r="I3197" i="9"/>
  <c r="H3197" i="9"/>
  <c r="AF3196" i="9"/>
  <c r="Y3196" i="9"/>
  <c r="U3196" i="9"/>
  <c r="P3196" i="9"/>
  <c r="O3196" i="9"/>
  <c r="N3196" i="9"/>
  <c r="M3196" i="9"/>
  <c r="L3196" i="9"/>
  <c r="K3196" i="9"/>
  <c r="J3196" i="9"/>
  <c r="I3196" i="9"/>
  <c r="H3196" i="9"/>
  <c r="AF3195" i="9"/>
  <c r="Y3195" i="9"/>
  <c r="U3195" i="9"/>
  <c r="P3195" i="9"/>
  <c r="O3195" i="9"/>
  <c r="N3195" i="9"/>
  <c r="M3195" i="9"/>
  <c r="L3195" i="9"/>
  <c r="K3195" i="9"/>
  <c r="J3195" i="9"/>
  <c r="I3195" i="9"/>
  <c r="H3195" i="9"/>
  <c r="AF3194" i="9"/>
  <c r="Y3194" i="9"/>
  <c r="U3194" i="9"/>
  <c r="P3194" i="9"/>
  <c r="O3194" i="9"/>
  <c r="N3194" i="9"/>
  <c r="M3194" i="9"/>
  <c r="L3194" i="9"/>
  <c r="K3194" i="9"/>
  <c r="J3194" i="9"/>
  <c r="I3194" i="9"/>
  <c r="H3194" i="9"/>
  <c r="AF3193" i="9"/>
  <c r="Y3193" i="9"/>
  <c r="U3193" i="9"/>
  <c r="P3193" i="9"/>
  <c r="O3193" i="9"/>
  <c r="N3193" i="9"/>
  <c r="M3193" i="9"/>
  <c r="L3193" i="9"/>
  <c r="K3193" i="9"/>
  <c r="J3193" i="9"/>
  <c r="I3193" i="9"/>
  <c r="H3193" i="9"/>
  <c r="AF3192" i="9"/>
  <c r="Y3192" i="9"/>
  <c r="U3192" i="9"/>
  <c r="P3192" i="9"/>
  <c r="O3192" i="9"/>
  <c r="N3192" i="9"/>
  <c r="M3192" i="9"/>
  <c r="L3192" i="9"/>
  <c r="K3192" i="9"/>
  <c r="J3192" i="9"/>
  <c r="I3192" i="9"/>
  <c r="H3192" i="9"/>
  <c r="AF3191" i="9"/>
  <c r="Y3191" i="9"/>
  <c r="U3191" i="9"/>
  <c r="P3191" i="9"/>
  <c r="O3191" i="9"/>
  <c r="N3191" i="9"/>
  <c r="M3191" i="9"/>
  <c r="L3191" i="9"/>
  <c r="K3191" i="9"/>
  <c r="J3191" i="9"/>
  <c r="I3191" i="9"/>
  <c r="H3191" i="9"/>
  <c r="AF3190" i="9"/>
  <c r="Y3190" i="9"/>
  <c r="U3190" i="9"/>
  <c r="P3190" i="9"/>
  <c r="O3190" i="9"/>
  <c r="N3190" i="9"/>
  <c r="M3190" i="9"/>
  <c r="L3190" i="9"/>
  <c r="K3190" i="9"/>
  <c r="J3190" i="9"/>
  <c r="I3190" i="9"/>
  <c r="H3190" i="9"/>
  <c r="AF3189" i="9"/>
  <c r="Y3189" i="9"/>
  <c r="U3189" i="9"/>
  <c r="P3189" i="9"/>
  <c r="O3189" i="9"/>
  <c r="N3189" i="9"/>
  <c r="M3189" i="9"/>
  <c r="L3189" i="9"/>
  <c r="K3189" i="9"/>
  <c r="J3189" i="9"/>
  <c r="I3189" i="9"/>
  <c r="H3189" i="9"/>
  <c r="AF3188" i="9"/>
  <c r="Y3188" i="9"/>
  <c r="U3188" i="9"/>
  <c r="P3188" i="9"/>
  <c r="O3188" i="9"/>
  <c r="N3188" i="9"/>
  <c r="M3188" i="9"/>
  <c r="L3188" i="9"/>
  <c r="K3188" i="9"/>
  <c r="J3188" i="9"/>
  <c r="I3188" i="9"/>
  <c r="H3188" i="9"/>
  <c r="AF3187" i="9"/>
  <c r="Y3187" i="9"/>
  <c r="U3187" i="9"/>
  <c r="P3187" i="9"/>
  <c r="O3187" i="9"/>
  <c r="N3187" i="9"/>
  <c r="M3187" i="9"/>
  <c r="L3187" i="9"/>
  <c r="K3187" i="9"/>
  <c r="J3187" i="9"/>
  <c r="I3187" i="9"/>
  <c r="H3187" i="9"/>
  <c r="AF3186" i="9"/>
  <c r="Y3186" i="9"/>
  <c r="U3186" i="9"/>
  <c r="P3186" i="9"/>
  <c r="O3186" i="9"/>
  <c r="N3186" i="9"/>
  <c r="M3186" i="9"/>
  <c r="L3186" i="9"/>
  <c r="K3186" i="9"/>
  <c r="J3186" i="9"/>
  <c r="I3186" i="9"/>
  <c r="H3186" i="9"/>
  <c r="AF3185" i="9"/>
  <c r="Y3185" i="9"/>
  <c r="U3185" i="9"/>
  <c r="P3185" i="9"/>
  <c r="O3185" i="9"/>
  <c r="N3185" i="9"/>
  <c r="M3185" i="9"/>
  <c r="L3185" i="9"/>
  <c r="K3185" i="9"/>
  <c r="J3185" i="9"/>
  <c r="I3185" i="9"/>
  <c r="H3185" i="9"/>
  <c r="AF3184" i="9"/>
  <c r="Y3184" i="9"/>
  <c r="U3184" i="9"/>
  <c r="P3184" i="9"/>
  <c r="O3184" i="9"/>
  <c r="N3184" i="9"/>
  <c r="M3184" i="9"/>
  <c r="L3184" i="9"/>
  <c r="K3184" i="9"/>
  <c r="J3184" i="9"/>
  <c r="I3184" i="9"/>
  <c r="H3184" i="9"/>
  <c r="AF3183" i="9"/>
  <c r="Y3183" i="9"/>
  <c r="U3183" i="9"/>
  <c r="P3183" i="9"/>
  <c r="O3183" i="9"/>
  <c r="N3183" i="9"/>
  <c r="M3183" i="9"/>
  <c r="L3183" i="9"/>
  <c r="K3183" i="9"/>
  <c r="J3183" i="9"/>
  <c r="I3183" i="9"/>
  <c r="H3183" i="9"/>
  <c r="AF3182" i="9"/>
  <c r="Y3182" i="9"/>
  <c r="U3182" i="9"/>
  <c r="P3182" i="9"/>
  <c r="O3182" i="9"/>
  <c r="N3182" i="9"/>
  <c r="M3182" i="9"/>
  <c r="L3182" i="9"/>
  <c r="K3182" i="9"/>
  <c r="J3182" i="9"/>
  <c r="I3182" i="9"/>
  <c r="H3182" i="9"/>
  <c r="AF3181" i="9"/>
  <c r="Y3181" i="9"/>
  <c r="U3181" i="9"/>
  <c r="P3181" i="9"/>
  <c r="O3181" i="9"/>
  <c r="N3181" i="9"/>
  <c r="M3181" i="9"/>
  <c r="L3181" i="9"/>
  <c r="K3181" i="9"/>
  <c r="J3181" i="9"/>
  <c r="I3181" i="9"/>
  <c r="H3181" i="9"/>
  <c r="AF3180" i="9"/>
  <c r="Y3180" i="9"/>
  <c r="U3180" i="9"/>
  <c r="P3180" i="9"/>
  <c r="O3180" i="9"/>
  <c r="N3180" i="9"/>
  <c r="M3180" i="9"/>
  <c r="L3180" i="9"/>
  <c r="K3180" i="9"/>
  <c r="J3180" i="9"/>
  <c r="I3180" i="9"/>
  <c r="H3180" i="9"/>
  <c r="AF3179" i="9"/>
  <c r="Y3179" i="9"/>
  <c r="U3179" i="9"/>
  <c r="P3179" i="9"/>
  <c r="O3179" i="9"/>
  <c r="N3179" i="9"/>
  <c r="M3179" i="9"/>
  <c r="L3179" i="9"/>
  <c r="K3179" i="9"/>
  <c r="J3179" i="9"/>
  <c r="I3179" i="9"/>
  <c r="H3179" i="9"/>
  <c r="AF3178" i="9"/>
  <c r="Y3178" i="9"/>
  <c r="U3178" i="9"/>
  <c r="P3178" i="9"/>
  <c r="O3178" i="9"/>
  <c r="N3178" i="9"/>
  <c r="M3178" i="9"/>
  <c r="L3178" i="9"/>
  <c r="K3178" i="9"/>
  <c r="J3178" i="9"/>
  <c r="I3178" i="9"/>
  <c r="H3178" i="9"/>
  <c r="AF3177" i="9"/>
  <c r="Y3177" i="9"/>
  <c r="U3177" i="9"/>
  <c r="P3177" i="9"/>
  <c r="O3177" i="9"/>
  <c r="N3177" i="9"/>
  <c r="M3177" i="9"/>
  <c r="L3177" i="9"/>
  <c r="K3177" i="9"/>
  <c r="J3177" i="9"/>
  <c r="I3177" i="9"/>
  <c r="H3177" i="9"/>
  <c r="AF3176" i="9"/>
  <c r="Y3176" i="9"/>
  <c r="U3176" i="9"/>
  <c r="P3176" i="9"/>
  <c r="O3176" i="9"/>
  <c r="N3176" i="9"/>
  <c r="M3176" i="9"/>
  <c r="L3176" i="9"/>
  <c r="K3176" i="9"/>
  <c r="J3176" i="9"/>
  <c r="I3176" i="9"/>
  <c r="H3176" i="9"/>
  <c r="AF3175" i="9"/>
  <c r="Y3175" i="9"/>
  <c r="U3175" i="9"/>
  <c r="P3175" i="9"/>
  <c r="O3175" i="9"/>
  <c r="N3175" i="9"/>
  <c r="M3175" i="9"/>
  <c r="L3175" i="9"/>
  <c r="K3175" i="9"/>
  <c r="J3175" i="9"/>
  <c r="I3175" i="9"/>
  <c r="H3175" i="9"/>
  <c r="AF3174" i="9"/>
  <c r="Y3174" i="9"/>
  <c r="U3174" i="9"/>
  <c r="P3174" i="9"/>
  <c r="O3174" i="9"/>
  <c r="N3174" i="9"/>
  <c r="M3174" i="9"/>
  <c r="L3174" i="9"/>
  <c r="K3174" i="9"/>
  <c r="J3174" i="9"/>
  <c r="I3174" i="9"/>
  <c r="H3174" i="9"/>
  <c r="AF3173" i="9"/>
  <c r="Y3173" i="9"/>
  <c r="U3173" i="9"/>
  <c r="P3173" i="9"/>
  <c r="O3173" i="9"/>
  <c r="N3173" i="9"/>
  <c r="M3173" i="9"/>
  <c r="L3173" i="9"/>
  <c r="K3173" i="9"/>
  <c r="J3173" i="9"/>
  <c r="I3173" i="9"/>
  <c r="H3173" i="9"/>
  <c r="AF3172" i="9"/>
  <c r="Y3172" i="9"/>
  <c r="U3172" i="9"/>
  <c r="P3172" i="9"/>
  <c r="O3172" i="9"/>
  <c r="N3172" i="9"/>
  <c r="M3172" i="9"/>
  <c r="L3172" i="9"/>
  <c r="K3172" i="9"/>
  <c r="J3172" i="9"/>
  <c r="I3172" i="9"/>
  <c r="H3172" i="9"/>
  <c r="AF3171" i="9"/>
  <c r="Y3171" i="9"/>
  <c r="U3171" i="9"/>
  <c r="P3171" i="9"/>
  <c r="O3171" i="9"/>
  <c r="N3171" i="9"/>
  <c r="M3171" i="9"/>
  <c r="L3171" i="9"/>
  <c r="K3171" i="9"/>
  <c r="J3171" i="9"/>
  <c r="I3171" i="9"/>
  <c r="H3171" i="9"/>
  <c r="AF3170" i="9"/>
  <c r="Y3170" i="9"/>
  <c r="U3170" i="9"/>
  <c r="P3170" i="9"/>
  <c r="O3170" i="9"/>
  <c r="N3170" i="9"/>
  <c r="M3170" i="9"/>
  <c r="L3170" i="9"/>
  <c r="K3170" i="9"/>
  <c r="J3170" i="9"/>
  <c r="I3170" i="9"/>
  <c r="H3170" i="9"/>
  <c r="AF3169" i="9"/>
  <c r="Y3169" i="9"/>
  <c r="U3169" i="9"/>
  <c r="P3169" i="9"/>
  <c r="O3169" i="9"/>
  <c r="N3169" i="9"/>
  <c r="M3169" i="9"/>
  <c r="L3169" i="9"/>
  <c r="K3169" i="9"/>
  <c r="J3169" i="9"/>
  <c r="I3169" i="9"/>
  <c r="H3169" i="9"/>
  <c r="AF3168" i="9"/>
  <c r="Y3168" i="9"/>
  <c r="U3168" i="9"/>
  <c r="P3168" i="9"/>
  <c r="O3168" i="9"/>
  <c r="N3168" i="9"/>
  <c r="M3168" i="9"/>
  <c r="L3168" i="9"/>
  <c r="K3168" i="9"/>
  <c r="J3168" i="9"/>
  <c r="I3168" i="9"/>
  <c r="H3168" i="9"/>
  <c r="AF3167" i="9"/>
  <c r="Y3167" i="9"/>
  <c r="U3167" i="9"/>
  <c r="P3167" i="9"/>
  <c r="O3167" i="9"/>
  <c r="N3167" i="9"/>
  <c r="M3167" i="9"/>
  <c r="L3167" i="9"/>
  <c r="K3167" i="9"/>
  <c r="J3167" i="9"/>
  <c r="I3167" i="9"/>
  <c r="H3167" i="9"/>
  <c r="AF3166" i="9"/>
  <c r="Y3166" i="9"/>
  <c r="U3166" i="9"/>
  <c r="P3166" i="9"/>
  <c r="O3166" i="9"/>
  <c r="N3166" i="9"/>
  <c r="M3166" i="9"/>
  <c r="L3166" i="9"/>
  <c r="K3166" i="9"/>
  <c r="J3166" i="9"/>
  <c r="I3166" i="9"/>
  <c r="H3166" i="9"/>
  <c r="AF3165" i="9"/>
  <c r="Y3165" i="9"/>
  <c r="U3165" i="9"/>
  <c r="P3165" i="9"/>
  <c r="O3165" i="9"/>
  <c r="N3165" i="9"/>
  <c r="M3165" i="9"/>
  <c r="L3165" i="9"/>
  <c r="K3165" i="9"/>
  <c r="J3165" i="9"/>
  <c r="I3165" i="9"/>
  <c r="H3165" i="9"/>
  <c r="AF3164" i="9"/>
  <c r="Y3164" i="9"/>
  <c r="U3164" i="9"/>
  <c r="P3164" i="9"/>
  <c r="O3164" i="9"/>
  <c r="N3164" i="9"/>
  <c r="M3164" i="9"/>
  <c r="L3164" i="9"/>
  <c r="K3164" i="9"/>
  <c r="J3164" i="9"/>
  <c r="I3164" i="9"/>
  <c r="H3164" i="9"/>
  <c r="AF3163" i="9"/>
  <c r="Y3163" i="9"/>
  <c r="U3163" i="9"/>
  <c r="P3163" i="9"/>
  <c r="O3163" i="9"/>
  <c r="N3163" i="9"/>
  <c r="M3163" i="9"/>
  <c r="L3163" i="9"/>
  <c r="K3163" i="9"/>
  <c r="J3163" i="9"/>
  <c r="I3163" i="9"/>
  <c r="H3163" i="9"/>
  <c r="AF3162" i="9"/>
  <c r="Y3162" i="9"/>
  <c r="U3162" i="9"/>
  <c r="P3162" i="9"/>
  <c r="O3162" i="9"/>
  <c r="N3162" i="9"/>
  <c r="M3162" i="9"/>
  <c r="L3162" i="9"/>
  <c r="K3162" i="9"/>
  <c r="J3162" i="9"/>
  <c r="I3162" i="9"/>
  <c r="H3162" i="9"/>
  <c r="AF3161" i="9"/>
  <c r="Y3161" i="9"/>
  <c r="U3161" i="9"/>
  <c r="P3161" i="9"/>
  <c r="O3161" i="9"/>
  <c r="N3161" i="9"/>
  <c r="M3161" i="9"/>
  <c r="L3161" i="9"/>
  <c r="K3161" i="9"/>
  <c r="J3161" i="9"/>
  <c r="I3161" i="9"/>
  <c r="H3161" i="9"/>
  <c r="AF3160" i="9"/>
  <c r="Y3160" i="9"/>
  <c r="U3160" i="9"/>
  <c r="P3160" i="9"/>
  <c r="O3160" i="9"/>
  <c r="N3160" i="9"/>
  <c r="M3160" i="9"/>
  <c r="L3160" i="9"/>
  <c r="K3160" i="9"/>
  <c r="J3160" i="9"/>
  <c r="I3160" i="9"/>
  <c r="H3160" i="9"/>
  <c r="AF3159" i="9"/>
  <c r="Y3159" i="9"/>
  <c r="U3159" i="9"/>
  <c r="P3159" i="9"/>
  <c r="O3159" i="9"/>
  <c r="N3159" i="9"/>
  <c r="M3159" i="9"/>
  <c r="L3159" i="9"/>
  <c r="K3159" i="9"/>
  <c r="J3159" i="9"/>
  <c r="I3159" i="9"/>
  <c r="H3159" i="9"/>
  <c r="AF3158" i="9"/>
  <c r="Y3158" i="9"/>
  <c r="U3158" i="9"/>
  <c r="P3158" i="9"/>
  <c r="O3158" i="9"/>
  <c r="N3158" i="9"/>
  <c r="M3158" i="9"/>
  <c r="L3158" i="9"/>
  <c r="K3158" i="9"/>
  <c r="J3158" i="9"/>
  <c r="I3158" i="9"/>
  <c r="H3158" i="9"/>
  <c r="AF3157" i="9"/>
  <c r="Y3157" i="9"/>
  <c r="U3157" i="9"/>
  <c r="P3157" i="9"/>
  <c r="O3157" i="9"/>
  <c r="N3157" i="9"/>
  <c r="M3157" i="9"/>
  <c r="L3157" i="9"/>
  <c r="K3157" i="9"/>
  <c r="J3157" i="9"/>
  <c r="I3157" i="9"/>
  <c r="H3157" i="9"/>
  <c r="AF3156" i="9"/>
  <c r="Y3156" i="9"/>
  <c r="U3156" i="9"/>
  <c r="P3156" i="9"/>
  <c r="O3156" i="9"/>
  <c r="N3156" i="9"/>
  <c r="M3156" i="9"/>
  <c r="L3156" i="9"/>
  <c r="K3156" i="9"/>
  <c r="J3156" i="9"/>
  <c r="I3156" i="9"/>
  <c r="H3156" i="9"/>
  <c r="AF3155" i="9"/>
  <c r="Y3155" i="9"/>
  <c r="U3155" i="9"/>
  <c r="P3155" i="9"/>
  <c r="O3155" i="9"/>
  <c r="N3155" i="9"/>
  <c r="M3155" i="9"/>
  <c r="L3155" i="9"/>
  <c r="K3155" i="9"/>
  <c r="J3155" i="9"/>
  <c r="I3155" i="9"/>
  <c r="H3155" i="9"/>
  <c r="AF3154" i="9"/>
  <c r="Y3154" i="9"/>
  <c r="U3154" i="9"/>
  <c r="P3154" i="9"/>
  <c r="O3154" i="9"/>
  <c r="N3154" i="9"/>
  <c r="M3154" i="9"/>
  <c r="L3154" i="9"/>
  <c r="K3154" i="9"/>
  <c r="J3154" i="9"/>
  <c r="I3154" i="9"/>
  <c r="H3154" i="9"/>
  <c r="AF3153" i="9"/>
  <c r="Y3153" i="9"/>
  <c r="U3153" i="9"/>
  <c r="P3153" i="9"/>
  <c r="O3153" i="9"/>
  <c r="N3153" i="9"/>
  <c r="M3153" i="9"/>
  <c r="L3153" i="9"/>
  <c r="K3153" i="9"/>
  <c r="J3153" i="9"/>
  <c r="I3153" i="9"/>
  <c r="H3153" i="9"/>
  <c r="AF3152" i="9"/>
  <c r="Y3152" i="9"/>
  <c r="U3152" i="9"/>
  <c r="P3152" i="9"/>
  <c r="O3152" i="9"/>
  <c r="N3152" i="9"/>
  <c r="M3152" i="9"/>
  <c r="L3152" i="9"/>
  <c r="K3152" i="9"/>
  <c r="J3152" i="9"/>
  <c r="I3152" i="9"/>
  <c r="H3152" i="9"/>
  <c r="AF3151" i="9"/>
  <c r="Y3151" i="9"/>
  <c r="U3151" i="9"/>
  <c r="P3151" i="9"/>
  <c r="O3151" i="9"/>
  <c r="N3151" i="9"/>
  <c r="M3151" i="9"/>
  <c r="L3151" i="9"/>
  <c r="K3151" i="9"/>
  <c r="J3151" i="9"/>
  <c r="I3151" i="9"/>
  <c r="H3151" i="9"/>
  <c r="AF3150" i="9"/>
  <c r="Y3150" i="9"/>
  <c r="U3150" i="9"/>
  <c r="P3150" i="9"/>
  <c r="O3150" i="9"/>
  <c r="N3150" i="9"/>
  <c r="M3150" i="9"/>
  <c r="L3150" i="9"/>
  <c r="K3150" i="9"/>
  <c r="J3150" i="9"/>
  <c r="I3150" i="9"/>
  <c r="H3150" i="9"/>
  <c r="AF3149" i="9"/>
  <c r="Y3149" i="9"/>
  <c r="U3149" i="9"/>
  <c r="P3149" i="9"/>
  <c r="O3149" i="9"/>
  <c r="N3149" i="9"/>
  <c r="M3149" i="9"/>
  <c r="L3149" i="9"/>
  <c r="K3149" i="9"/>
  <c r="J3149" i="9"/>
  <c r="I3149" i="9"/>
  <c r="H3149" i="9"/>
  <c r="AF3148" i="9"/>
  <c r="Y3148" i="9"/>
  <c r="U3148" i="9"/>
  <c r="P3148" i="9"/>
  <c r="O3148" i="9"/>
  <c r="N3148" i="9"/>
  <c r="M3148" i="9"/>
  <c r="L3148" i="9"/>
  <c r="K3148" i="9"/>
  <c r="J3148" i="9"/>
  <c r="I3148" i="9"/>
  <c r="H3148" i="9"/>
  <c r="AF3147" i="9"/>
  <c r="Y3147" i="9"/>
  <c r="U3147" i="9"/>
  <c r="P3147" i="9"/>
  <c r="O3147" i="9"/>
  <c r="N3147" i="9"/>
  <c r="M3147" i="9"/>
  <c r="L3147" i="9"/>
  <c r="K3147" i="9"/>
  <c r="J3147" i="9"/>
  <c r="I3147" i="9"/>
  <c r="H3147" i="9"/>
  <c r="AF3146" i="9"/>
  <c r="Y3146" i="9"/>
  <c r="U3146" i="9"/>
  <c r="P3146" i="9"/>
  <c r="O3146" i="9"/>
  <c r="N3146" i="9"/>
  <c r="M3146" i="9"/>
  <c r="L3146" i="9"/>
  <c r="K3146" i="9"/>
  <c r="J3146" i="9"/>
  <c r="I3146" i="9"/>
  <c r="H3146" i="9"/>
  <c r="AF3145" i="9"/>
  <c r="Y3145" i="9"/>
  <c r="U3145" i="9"/>
  <c r="P3145" i="9"/>
  <c r="O3145" i="9"/>
  <c r="N3145" i="9"/>
  <c r="M3145" i="9"/>
  <c r="L3145" i="9"/>
  <c r="K3145" i="9"/>
  <c r="J3145" i="9"/>
  <c r="I3145" i="9"/>
  <c r="H3145" i="9"/>
  <c r="AF3144" i="9"/>
  <c r="Y3144" i="9"/>
  <c r="U3144" i="9"/>
  <c r="P3144" i="9"/>
  <c r="O3144" i="9"/>
  <c r="N3144" i="9"/>
  <c r="M3144" i="9"/>
  <c r="L3144" i="9"/>
  <c r="K3144" i="9"/>
  <c r="J3144" i="9"/>
  <c r="I3144" i="9"/>
  <c r="H3144" i="9"/>
  <c r="AF3143" i="9"/>
  <c r="Y3143" i="9"/>
  <c r="U3143" i="9"/>
  <c r="P3143" i="9"/>
  <c r="O3143" i="9"/>
  <c r="N3143" i="9"/>
  <c r="M3143" i="9"/>
  <c r="L3143" i="9"/>
  <c r="K3143" i="9"/>
  <c r="J3143" i="9"/>
  <c r="I3143" i="9"/>
  <c r="H3143" i="9"/>
  <c r="AF3142" i="9"/>
  <c r="Y3142" i="9"/>
  <c r="U3142" i="9"/>
  <c r="P3142" i="9"/>
  <c r="O3142" i="9"/>
  <c r="N3142" i="9"/>
  <c r="M3142" i="9"/>
  <c r="L3142" i="9"/>
  <c r="K3142" i="9"/>
  <c r="J3142" i="9"/>
  <c r="I3142" i="9"/>
  <c r="H3142" i="9"/>
  <c r="AF3141" i="9"/>
  <c r="Y3141" i="9"/>
  <c r="U3141" i="9"/>
  <c r="P3141" i="9"/>
  <c r="O3141" i="9"/>
  <c r="N3141" i="9"/>
  <c r="M3141" i="9"/>
  <c r="L3141" i="9"/>
  <c r="K3141" i="9"/>
  <c r="J3141" i="9"/>
  <c r="I3141" i="9"/>
  <c r="H3141" i="9"/>
  <c r="AF3140" i="9"/>
  <c r="Y3140" i="9"/>
  <c r="U3140" i="9"/>
  <c r="P3140" i="9"/>
  <c r="O3140" i="9"/>
  <c r="N3140" i="9"/>
  <c r="M3140" i="9"/>
  <c r="L3140" i="9"/>
  <c r="K3140" i="9"/>
  <c r="J3140" i="9"/>
  <c r="I3140" i="9"/>
  <c r="H3140" i="9"/>
  <c r="AF3139" i="9"/>
  <c r="Y3139" i="9"/>
  <c r="U3139" i="9"/>
  <c r="P3139" i="9"/>
  <c r="O3139" i="9"/>
  <c r="N3139" i="9"/>
  <c r="M3139" i="9"/>
  <c r="L3139" i="9"/>
  <c r="K3139" i="9"/>
  <c r="J3139" i="9"/>
  <c r="I3139" i="9"/>
  <c r="H3139" i="9"/>
  <c r="AF3138" i="9"/>
  <c r="Y3138" i="9"/>
  <c r="U3138" i="9"/>
  <c r="P3138" i="9"/>
  <c r="O3138" i="9"/>
  <c r="N3138" i="9"/>
  <c r="M3138" i="9"/>
  <c r="L3138" i="9"/>
  <c r="K3138" i="9"/>
  <c r="J3138" i="9"/>
  <c r="I3138" i="9"/>
  <c r="H3138" i="9"/>
  <c r="AF3137" i="9"/>
  <c r="Y3137" i="9"/>
  <c r="U3137" i="9"/>
  <c r="P3137" i="9"/>
  <c r="O3137" i="9"/>
  <c r="N3137" i="9"/>
  <c r="M3137" i="9"/>
  <c r="L3137" i="9"/>
  <c r="K3137" i="9"/>
  <c r="J3137" i="9"/>
  <c r="I3137" i="9"/>
  <c r="H3137" i="9"/>
  <c r="AF3136" i="9"/>
  <c r="Y3136" i="9"/>
  <c r="U3136" i="9"/>
  <c r="P3136" i="9"/>
  <c r="O3136" i="9"/>
  <c r="N3136" i="9"/>
  <c r="M3136" i="9"/>
  <c r="L3136" i="9"/>
  <c r="K3136" i="9"/>
  <c r="J3136" i="9"/>
  <c r="I3136" i="9"/>
  <c r="H3136" i="9"/>
  <c r="AF3135" i="9"/>
  <c r="Y3135" i="9"/>
  <c r="U3135" i="9"/>
  <c r="P3135" i="9"/>
  <c r="O3135" i="9"/>
  <c r="N3135" i="9"/>
  <c r="M3135" i="9"/>
  <c r="L3135" i="9"/>
  <c r="K3135" i="9"/>
  <c r="J3135" i="9"/>
  <c r="I3135" i="9"/>
  <c r="H3135" i="9"/>
  <c r="AF3134" i="9"/>
  <c r="Y3134" i="9"/>
  <c r="U3134" i="9"/>
  <c r="P3134" i="9"/>
  <c r="O3134" i="9"/>
  <c r="N3134" i="9"/>
  <c r="M3134" i="9"/>
  <c r="L3134" i="9"/>
  <c r="K3134" i="9"/>
  <c r="J3134" i="9"/>
  <c r="I3134" i="9"/>
  <c r="H3134" i="9"/>
  <c r="AF3133" i="9"/>
  <c r="Y3133" i="9"/>
  <c r="U3133" i="9"/>
  <c r="P3133" i="9"/>
  <c r="O3133" i="9"/>
  <c r="N3133" i="9"/>
  <c r="M3133" i="9"/>
  <c r="L3133" i="9"/>
  <c r="K3133" i="9"/>
  <c r="J3133" i="9"/>
  <c r="I3133" i="9"/>
  <c r="H3133" i="9"/>
  <c r="AF3132" i="9"/>
  <c r="Y3132" i="9"/>
  <c r="U3132" i="9"/>
  <c r="P3132" i="9"/>
  <c r="O3132" i="9"/>
  <c r="N3132" i="9"/>
  <c r="M3132" i="9"/>
  <c r="L3132" i="9"/>
  <c r="K3132" i="9"/>
  <c r="J3132" i="9"/>
  <c r="I3132" i="9"/>
  <c r="H3132" i="9"/>
  <c r="AF3131" i="9"/>
  <c r="Y3131" i="9"/>
  <c r="U3131" i="9"/>
  <c r="P3131" i="9"/>
  <c r="O3131" i="9"/>
  <c r="N3131" i="9"/>
  <c r="M3131" i="9"/>
  <c r="L3131" i="9"/>
  <c r="K3131" i="9"/>
  <c r="J3131" i="9"/>
  <c r="I3131" i="9"/>
  <c r="H3131" i="9"/>
  <c r="AF3130" i="9"/>
  <c r="Y3130" i="9"/>
  <c r="U3130" i="9"/>
  <c r="P3130" i="9"/>
  <c r="O3130" i="9"/>
  <c r="N3130" i="9"/>
  <c r="M3130" i="9"/>
  <c r="L3130" i="9"/>
  <c r="K3130" i="9"/>
  <c r="J3130" i="9"/>
  <c r="I3130" i="9"/>
  <c r="H3130" i="9"/>
  <c r="AF3129" i="9"/>
  <c r="Y3129" i="9"/>
  <c r="U3129" i="9"/>
  <c r="P3129" i="9"/>
  <c r="O3129" i="9"/>
  <c r="N3129" i="9"/>
  <c r="M3129" i="9"/>
  <c r="L3129" i="9"/>
  <c r="K3129" i="9"/>
  <c r="J3129" i="9"/>
  <c r="I3129" i="9"/>
  <c r="H3129" i="9"/>
  <c r="AF3128" i="9"/>
  <c r="Y3128" i="9"/>
  <c r="U3128" i="9"/>
  <c r="P3128" i="9"/>
  <c r="O3128" i="9"/>
  <c r="N3128" i="9"/>
  <c r="M3128" i="9"/>
  <c r="L3128" i="9"/>
  <c r="K3128" i="9"/>
  <c r="J3128" i="9"/>
  <c r="I3128" i="9"/>
  <c r="H3128" i="9"/>
  <c r="AF3127" i="9"/>
  <c r="Y3127" i="9"/>
  <c r="U3127" i="9"/>
  <c r="P3127" i="9"/>
  <c r="O3127" i="9"/>
  <c r="N3127" i="9"/>
  <c r="M3127" i="9"/>
  <c r="L3127" i="9"/>
  <c r="K3127" i="9"/>
  <c r="J3127" i="9"/>
  <c r="I3127" i="9"/>
  <c r="H3127" i="9"/>
  <c r="AF3126" i="9"/>
  <c r="Y3126" i="9"/>
  <c r="U3126" i="9"/>
  <c r="P3126" i="9"/>
  <c r="O3126" i="9"/>
  <c r="N3126" i="9"/>
  <c r="M3126" i="9"/>
  <c r="L3126" i="9"/>
  <c r="K3126" i="9"/>
  <c r="J3126" i="9"/>
  <c r="I3126" i="9"/>
  <c r="H3126" i="9"/>
  <c r="AF3125" i="9"/>
  <c r="Y3125" i="9"/>
  <c r="U3125" i="9"/>
  <c r="P3125" i="9"/>
  <c r="O3125" i="9"/>
  <c r="N3125" i="9"/>
  <c r="M3125" i="9"/>
  <c r="L3125" i="9"/>
  <c r="K3125" i="9"/>
  <c r="J3125" i="9"/>
  <c r="I3125" i="9"/>
  <c r="H3125" i="9"/>
  <c r="AF3124" i="9"/>
  <c r="Y3124" i="9"/>
  <c r="U3124" i="9"/>
  <c r="P3124" i="9"/>
  <c r="O3124" i="9"/>
  <c r="N3124" i="9"/>
  <c r="M3124" i="9"/>
  <c r="L3124" i="9"/>
  <c r="K3124" i="9"/>
  <c r="J3124" i="9"/>
  <c r="I3124" i="9"/>
  <c r="H3124" i="9"/>
  <c r="AF3123" i="9"/>
  <c r="Y3123" i="9"/>
  <c r="U3123" i="9"/>
  <c r="P3123" i="9"/>
  <c r="O3123" i="9"/>
  <c r="N3123" i="9"/>
  <c r="M3123" i="9"/>
  <c r="L3123" i="9"/>
  <c r="K3123" i="9"/>
  <c r="J3123" i="9"/>
  <c r="I3123" i="9"/>
  <c r="H3123" i="9"/>
  <c r="AF3122" i="9"/>
  <c r="Y3122" i="9"/>
  <c r="U3122" i="9"/>
  <c r="P3122" i="9"/>
  <c r="O3122" i="9"/>
  <c r="N3122" i="9"/>
  <c r="M3122" i="9"/>
  <c r="L3122" i="9"/>
  <c r="K3122" i="9"/>
  <c r="J3122" i="9"/>
  <c r="I3122" i="9"/>
  <c r="H3122" i="9"/>
  <c r="AF3121" i="9"/>
  <c r="Y3121" i="9"/>
  <c r="U3121" i="9"/>
  <c r="P3121" i="9"/>
  <c r="O3121" i="9"/>
  <c r="N3121" i="9"/>
  <c r="M3121" i="9"/>
  <c r="L3121" i="9"/>
  <c r="K3121" i="9"/>
  <c r="J3121" i="9"/>
  <c r="I3121" i="9"/>
  <c r="H3121" i="9"/>
  <c r="AF3120" i="9"/>
  <c r="Y3120" i="9"/>
  <c r="U3120" i="9"/>
  <c r="P3120" i="9"/>
  <c r="O3120" i="9"/>
  <c r="N3120" i="9"/>
  <c r="M3120" i="9"/>
  <c r="L3120" i="9"/>
  <c r="K3120" i="9"/>
  <c r="J3120" i="9"/>
  <c r="I3120" i="9"/>
  <c r="H3120" i="9"/>
  <c r="AF3119" i="9"/>
  <c r="Y3119" i="9"/>
  <c r="U3119" i="9"/>
  <c r="P3119" i="9"/>
  <c r="O3119" i="9"/>
  <c r="N3119" i="9"/>
  <c r="M3119" i="9"/>
  <c r="L3119" i="9"/>
  <c r="K3119" i="9"/>
  <c r="J3119" i="9"/>
  <c r="I3119" i="9"/>
  <c r="H3119" i="9"/>
  <c r="AF3118" i="9"/>
  <c r="Y3118" i="9"/>
  <c r="U3118" i="9"/>
  <c r="P3118" i="9"/>
  <c r="O3118" i="9"/>
  <c r="N3118" i="9"/>
  <c r="M3118" i="9"/>
  <c r="L3118" i="9"/>
  <c r="K3118" i="9"/>
  <c r="J3118" i="9"/>
  <c r="I3118" i="9"/>
  <c r="H3118" i="9"/>
  <c r="AF3117" i="9"/>
  <c r="Y3117" i="9"/>
  <c r="U3117" i="9"/>
  <c r="P3117" i="9"/>
  <c r="O3117" i="9"/>
  <c r="N3117" i="9"/>
  <c r="M3117" i="9"/>
  <c r="L3117" i="9"/>
  <c r="K3117" i="9"/>
  <c r="J3117" i="9"/>
  <c r="I3117" i="9"/>
  <c r="H3117" i="9"/>
  <c r="AF3116" i="9"/>
  <c r="Y3116" i="9"/>
  <c r="U3116" i="9"/>
  <c r="P3116" i="9"/>
  <c r="O3116" i="9"/>
  <c r="N3116" i="9"/>
  <c r="M3116" i="9"/>
  <c r="L3116" i="9"/>
  <c r="K3116" i="9"/>
  <c r="J3116" i="9"/>
  <c r="I3116" i="9"/>
  <c r="H3116" i="9"/>
  <c r="AF3115" i="9"/>
  <c r="Y3115" i="9"/>
  <c r="U3115" i="9"/>
  <c r="P3115" i="9"/>
  <c r="O3115" i="9"/>
  <c r="N3115" i="9"/>
  <c r="M3115" i="9"/>
  <c r="L3115" i="9"/>
  <c r="K3115" i="9"/>
  <c r="J3115" i="9"/>
  <c r="I3115" i="9"/>
  <c r="H3115" i="9"/>
  <c r="AF3114" i="9"/>
  <c r="Y3114" i="9"/>
  <c r="U3114" i="9"/>
  <c r="P3114" i="9"/>
  <c r="O3114" i="9"/>
  <c r="N3114" i="9"/>
  <c r="M3114" i="9"/>
  <c r="L3114" i="9"/>
  <c r="K3114" i="9"/>
  <c r="J3114" i="9"/>
  <c r="I3114" i="9"/>
  <c r="H3114" i="9"/>
  <c r="AF3113" i="9"/>
  <c r="Y3113" i="9"/>
  <c r="U3113" i="9"/>
  <c r="P3113" i="9"/>
  <c r="O3113" i="9"/>
  <c r="N3113" i="9"/>
  <c r="M3113" i="9"/>
  <c r="L3113" i="9"/>
  <c r="K3113" i="9"/>
  <c r="J3113" i="9"/>
  <c r="I3113" i="9"/>
  <c r="H3113" i="9"/>
  <c r="AF3112" i="9"/>
  <c r="Y3112" i="9"/>
  <c r="U3112" i="9"/>
  <c r="P3112" i="9"/>
  <c r="O3112" i="9"/>
  <c r="N3112" i="9"/>
  <c r="M3112" i="9"/>
  <c r="L3112" i="9"/>
  <c r="K3112" i="9"/>
  <c r="J3112" i="9"/>
  <c r="I3112" i="9"/>
  <c r="H3112" i="9"/>
  <c r="AF3111" i="9"/>
  <c r="Y3111" i="9"/>
  <c r="U3111" i="9"/>
  <c r="P3111" i="9"/>
  <c r="O3111" i="9"/>
  <c r="N3111" i="9"/>
  <c r="M3111" i="9"/>
  <c r="L3111" i="9"/>
  <c r="K3111" i="9"/>
  <c r="J3111" i="9"/>
  <c r="I3111" i="9"/>
  <c r="H3111" i="9"/>
  <c r="AF3110" i="9"/>
  <c r="Y3110" i="9"/>
  <c r="U3110" i="9"/>
  <c r="P3110" i="9"/>
  <c r="O3110" i="9"/>
  <c r="N3110" i="9"/>
  <c r="M3110" i="9"/>
  <c r="L3110" i="9"/>
  <c r="K3110" i="9"/>
  <c r="J3110" i="9"/>
  <c r="I3110" i="9"/>
  <c r="H3110" i="9"/>
  <c r="AF3109" i="9"/>
  <c r="Y3109" i="9"/>
  <c r="U3109" i="9"/>
  <c r="P3109" i="9"/>
  <c r="O3109" i="9"/>
  <c r="N3109" i="9"/>
  <c r="M3109" i="9"/>
  <c r="L3109" i="9"/>
  <c r="K3109" i="9"/>
  <c r="J3109" i="9"/>
  <c r="I3109" i="9"/>
  <c r="H3109" i="9"/>
  <c r="AF3108" i="9"/>
  <c r="Y3108" i="9"/>
  <c r="U3108" i="9"/>
  <c r="P3108" i="9"/>
  <c r="O3108" i="9"/>
  <c r="N3108" i="9"/>
  <c r="M3108" i="9"/>
  <c r="L3108" i="9"/>
  <c r="K3108" i="9"/>
  <c r="J3108" i="9"/>
  <c r="I3108" i="9"/>
  <c r="H3108" i="9"/>
  <c r="AF3107" i="9"/>
  <c r="Y3107" i="9"/>
  <c r="U3107" i="9"/>
  <c r="P3107" i="9"/>
  <c r="O3107" i="9"/>
  <c r="N3107" i="9"/>
  <c r="M3107" i="9"/>
  <c r="L3107" i="9"/>
  <c r="K3107" i="9"/>
  <c r="J3107" i="9"/>
  <c r="I3107" i="9"/>
  <c r="H3107" i="9"/>
  <c r="AF3106" i="9"/>
  <c r="Y3106" i="9"/>
  <c r="U3106" i="9"/>
  <c r="P3106" i="9"/>
  <c r="O3106" i="9"/>
  <c r="N3106" i="9"/>
  <c r="M3106" i="9"/>
  <c r="L3106" i="9"/>
  <c r="K3106" i="9"/>
  <c r="J3106" i="9"/>
  <c r="I3106" i="9"/>
  <c r="H3106" i="9"/>
  <c r="AF3105" i="9"/>
  <c r="Y3105" i="9"/>
  <c r="U3105" i="9"/>
  <c r="P3105" i="9"/>
  <c r="O3105" i="9"/>
  <c r="N3105" i="9"/>
  <c r="M3105" i="9"/>
  <c r="L3105" i="9"/>
  <c r="K3105" i="9"/>
  <c r="J3105" i="9"/>
  <c r="I3105" i="9"/>
  <c r="H3105" i="9"/>
  <c r="AF3104" i="9"/>
  <c r="Y3104" i="9"/>
  <c r="U3104" i="9"/>
  <c r="P3104" i="9"/>
  <c r="O3104" i="9"/>
  <c r="N3104" i="9"/>
  <c r="M3104" i="9"/>
  <c r="L3104" i="9"/>
  <c r="K3104" i="9"/>
  <c r="J3104" i="9"/>
  <c r="I3104" i="9"/>
  <c r="H3104" i="9"/>
  <c r="AF3103" i="9"/>
  <c r="Y3103" i="9"/>
  <c r="U3103" i="9"/>
  <c r="P3103" i="9"/>
  <c r="O3103" i="9"/>
  <c r="N3103" i="9"/>
  <c r="M3103" i="9"/>
  <c r="L3103" i="9"/>
  <c r="K3103" i="9"/>
  <c r="J3103" i="9"/>
  <c r="I3103" i="9"/>
  <c r="H3103" i="9"/>
  <c r="AF3102" i="9"/>
  <c r="Y3102" i="9"/>
  <c r="U3102" i="9"/>
  <c r="P3102" i="9"/>
  <c r="O3102" i="9"/>
  <c r="N3102" i="9"/>
  <c r="M3102" i="9"/>
  <c r="L3102" i="9"/>
  <c r="K3102" i="9"/>
  <c r="J3102" i="9"/>
  <c r="I3102" i="9"/>
  <c r="H3102" i="9"/>
  <c r="AF3101" i="9"/>
  <c r="Y3101" i="9"/>
  <c r="U3101" i="9"/>
  <c r="P3101" i="9"/>
  <c r="O3101" i="9"/>
  <c r="N3101" i="9"/>
  <c r="M3101" i="9"/>
  <c r="L3101" i="9"/>
  <c r="K3101" i="9"/>
  <c r="J3101" i="9"/>
  <c r="I3101" i="9"/>
  <c r="H3101" i="9"/>
  <c r="AF3100" i="9"/>
  <c r="Y3100" i="9"/>
  <c r="U3100" i="9"/>
  <c r="P3100" i="9"/>
  <c r="O3100" i="9"/>
  <c r="N3100" i="9"/>
  <c r="M3100" i="9"/>
  <c r="L3100" i="9"/>
  <c r="K3100" i="9"/>
  <c r="J3100" i="9"/>
  <c r="I3100" i="9"/>
  <c r="H3100" i="9"/>
  <c r="AF3099" i="9"/>
  <c r="Y3099" i="9"/>
  <c r="U3099" i="9"/>
  <c r="P3099" i="9"/>
  <c r="O3099" i="9"/>
  <c r="N3099" i="9"/>
  <c r="M3099" i="9"/>
  <c r="L3099" i="9"/>
  <c r="K3099" i="9"/>
  <c r="J3099" i="9"/>
  <c r="I3099" i="9"/>
  <c r="H3099" i="9"/>
  <c r="AF3098" i="9"/>
  <c r="Y3098" i="9"/>
  <c r="U3098" i="9"/>
  <c r="P3098" i="9"/>
  <c r="O3098" i="9"/>
  <c r="N3098" i="9"/>
  <c r="M3098" i="9"/>
  <c r="L3098" i="9"/>
  <c r="K3098" i="9"/>
  <c r="J3098" i="9"/>
  <c r="I3098" i="9"/>
  <c r="H3098" i="9"/>
  <c r="AF3097" i="9"/>
  <c r="Y3097" i="9"/>
  <c r="U3097" i="9"/>
  <c r="P3097" i="9"/>
  <c r="O3097" i="9"/>
  <c r="N3097" i="9"/>
  <c r="M3097" i="9"/>
  <c r="L3097" i="9"/>
  <c r="K3097" i="9"/>
  <c r="J3097" i="9"/>
  <c r="I3097" i="9"/>
  <c r="H3097" i="9"/>
  <c r="AF3096" i="9"/>
  <c r="Y3096" i="9"/>
  <c r="U3096" i="9"/>
  <c r="P3096" i="9"/>
  <c r="O3096" i="9"/>
  <c r="N3096" i="9"/>
  <c r="M3096" i="9"/>
  <c r="L3096" i="9"/>
  <c r="K3096" i="9"/>
  <c r="J3096" i="9"/>
  <c r="I3096" i="9"/>
  <c r="H3096" i="9"/>
  <c r="AF3095" i="9"/>
  <c r="Y3095" i="9"/>
  <c r="U3095" i="9"/>
  <c r="P3095" i="9"/>
  <c r="O3095" i="9"/>
  <c r="N3095" i="9"/>
  <c r="M3095" i="9"/>
  <c r="L3095" i="9"/>
  <c r="K3095" i="9"/>
  <c r="J3095" i="9"/>
  <c r="I3095" i="9"/>
  <c r="H3095" i="9"/>
  <c r="AF3094" i="9"/>
  <c r="Y3094" i="9"/>
  <c r="U3094" i="9"/>
  <c r="P3094" i="9"/>
  <c r="O3094" i="9"/>
  <c r="N3094" i="9"/>
  <c r="M3094" i="9"/>
  <c r="L3094" i="9"/>
  <c r="K3094" i="9"/>
  <c r="J3094" i="9"/>
  <c r="I3094" i="9"/>
  <c r="H3094" i="9"/>
  <c r="AF3093" i="9"/>
  <c r="Y3093" i="9"/>
  <c r="U3093" i="9"/>
  <c r="P3093" i="9"/>
  <c r="O3093" i="9"/>
  <c r="N3093" i="9"/>
  <c r="M3093" i="9"/>
  <c r="L3093" i="9"/>
  <c r="K3093" i="9"/>
  <c r="J3093" i="9"/>
  <c r="I3093" i="9"/>
  <c r="H3093" i="9"/>
  <c r="AF3092" i="9"/>
  <c r="Y3092" i="9"/>
  <c r="U3092" i="9"/>
  <c r="P3092" i="9"/>
  <c r="O3092" i="9"/>
  <c r="N3092" i="9"/>
  <c r="M3092" i="9"/>
  <c r="L3092" i="9"/>
  <c r="K3092" i="9"/>
  <c r="J3092" i="9"/>
  <c r="I3092" i="9"/>
  <c r="H3092" i="9"/>
  <c r="AF3091" i="9"/>
  <c r="Y3091" i="9"/>
  <c r="U3091" i="9"/>
  <c r="P3091" i="9"/>
  <c r="O3091" i="9"/>
  <c r="N3091" i="9"/>
  <c r="M3091" i="9"/>
  <c r="L3091" i="9"/>
  <c r="K3091" i="9"/>
  <c r="J3091" i="9"/>
  <c r="I3091" i="9"/>
  <c r="H3091" i="9"/>
  <c r="AF3090" i="9"/>
  <c r="Y3090" i="9"/>
  <c r="U3090" i="9"/>
  <c r="P3090" i="9"/>
  <c r="O3090" i="9"/>
  <c r="N3090" i="9"/>
  <c r="M3090" i="9"/>
  <c r="L3090" i="9"/>
  <c r="K3090" i="9"/>
  <c r="J3090" i="9"/>
  <c r="I3090" i="9"/>
  <c r="H3090" i="9"/>
  <c r="AF3089" i="9"/>
  <c r="Y3089" i="9"/>
  <c r="U3089" i="9"/>
  <c r="P3089" i="9"/>
  <c r="O3089" i="9"/>
  <c r="N3089" i="9"/>
  <c r="M3089" i="9"/>
  <c r="L3089" i="9"/>
  <c r="K3089" i="9"/>
  <c r="J3089" i="9"/>
  <c r="I3089" i="9"/>
  <c r="H3089" i="9"/>
  <c r="AF3088" i="9"/>
  <c r="Y3088" i="9"/>
  <c r="U3088" i="9"/>
  <c r="P3088" i="9"/>
  <c r="O3088" i="9"/>
  <c r="N3088" i="9"/>
  <c r="M3088" i="9"/>
  <c r="L3088" i="9"/>
  <c r="K3088" i="9"/>
  <c r="J3088" i="9"/>
  <c r="I3088" i="9"/>
  <c r="H3088" i="9"/>
  <c r="AF3087" i="9"/>
  <c r="Y3087" i="9"/>
  <c r="U3087" i="9"/>
  <c r="P3087" i="9"/>
  <c r="O3087" i="9"/>
  <c r="N3087" i="9"/>
  <c r="M3087" i="9"/>
  <c r="L3087" i="9"/>
  <c r="K3087" i="9"/>
  <c r="J3087" i="9"/>
  <c r="I3087" i="9"/>
  <c r="H3087" i="9"/>
  <c r="AF3086" i="9"/>
  <c r="Y3086" i="9"/>
  <c r="U3086" i="9"/>
  <c r="P3086" i="9"/>
  <c r="O3086" i="9"/>
  <c r="N3086" i="9"/>
  <c r="M3086" i="9"/>
  <c r="L3086" i="9"/>
  <c r="K3086" i="9"/>
  <c r="J3086" i="9"/>
  <c r="I3086" i="9"/>
  <c r="H3086" i="9"/>
  <c r="AF3085" i="9"/>
  <c r="Y3085" i="9"/>
  <c r="U3085" i="9"/>
  <c r="P3085" i="9"/>
  <c r="O3085" i="9"/>
  <c r="N3085" i="9"/>
  <c r="M3085" i="9"/>
  <c r="L3085" i="9"/>
  <c r="K3085" i="9"/>
  <c r="J3085" i="9"/>
  <c r="I3085" i="9"/>
  <c r="H3085" i="9"/>
  <c r="AF3084" i="9"/>
  <c r="Y3084" i="9"/>
  <c r="U3084" i="9"/>
  <c r="P3084" i="9"/>
  <c r="O3084" i="9"/>
  <c r="N3084" i="9"/>
  <c r="M3084" i="9"/>
  <c r="L3084" i="9"/>
  <c r="K3084" i="9"/>
  <c r="J3084" i="9"/>
  <c r="I3084" i="9"/>
  <c r="H3084" i="9"/>
  <c r="AF3083" i="9"/>
  <c r="Y3083" i="9"/>
  <c r="U3083" i="9"/>
  <c r="P3083" i="9"/>
  <c r="O3083" i="9"/>
  <c r="N3083" i="9"/>
  <c r="M3083" i="9"/>
  <c r="L3083" i="9"/>
  <c r="K3083" i="9"/>
  <c r="J3083" i="9"/>
  <c r="I3083" i="9"/>
  <c r="H3083" i="9"/>
  <c r="AF3082" i="9"/>
  <c r="Y3082" i="9"/>
  <c r="U3082" i="9"/>
  <c r="P3082" i="9"/>
  <c r="O3082" i="9"/>
  <c r="N3082" i="9"/>
  <c r="M3082" i="9"/>
  <c r="L3082" i="9"/>
  <c r="K3082" i="9"/>
  <c r="J3082" i="9"/>
  <c r="I3082" i="9"/>
  <c r="H3082" i="9"/>
  <c r="AF3081" i="9"/>
  <c r="Y3081" i="9"/>
  <c r="U3081" i="9"/>
  <c r="P3081" i="9"/>
  <c r="O3081" i="9"/>
  <c r="N3081" i="9"/>
  <c r="M3081" i="9"/>
  <c r="L3081" i="9"/>
  <c r="K3081" i="9"/>
  <c r="J3081" i="9"/>
  <c r="I3081" i="9"/>
  <c r="H3081" i="9"/>
  <c r="AF3080" i="9"/>
  <c r="Y3080" i="9"/>
  <c r="U3080" i="9"/>
  <c r="P3080" i="9"/>
  <c r="O3080" i="9"/>
  <c r="N3080" i="9"/>
  <c r="M3080" i="9"/>
  <c r="L3080" i="9"/>
  <c r="K3080" i="9"/>
  <c r="J3080" i="9"/>
  <c r="I3080" i="9"/>
  <c r="H3080" i="9"/>
  <c r="AF3079" i="9"/>
  <c r="Y3079" i="9"/>
  <c r="U3079" i="9"/>
  <c r="P3079" i="9"/>
  <c r="O3079" i="9"/>
  <c r="N3079" i="9"/>
  <c r="M3079" i="9"/>
  <c r="L3079" i="9"/>
  <c r="K3079" i="9"/>
  <c r="J3079" i="9"/>
  <c r="I3079" i="9"/>
  <c r="H3079" i="9"/>
  <c r="AF3078" i="9"/>
  <c r="Y3078" i="9"/>
  <c r="U3078" i="9"/>
  <c r="P3078" i="9"/>
  <c r="O3078" i="9"/>
  <c r="N3078" i="9"/>
  <c r="M3078" i="9"/>
  <c r="L3078" i="9"/>
  <c r="K3078" i="9"/>
  <c r="J3078" i="9"/>
  <c r="I3078" i="9"/>
  <c r="H3078" i="9"/>
  <c r="AF3077" i="9"/>
  <c r="Y3077" i="9"/>
  <c r="U3077" i="9"/>
  <c r="P3077" i="9"/>
  <c r="O3077" i="9"/>
  <c r="N3077" i="9"/>
  <c r="M3077" i="9"/>
  <c r="L3077" i="9"/>
  <c r="K3077" i="9"/>
  <c r="J3077" i="9"/>
  <c r="I3077" i="9"/>
  <c r="H3077" i="9"/>
  <c r="AF3076" i="9"/>
  <c r="Y3076" i="9"/>
  <c r="U3076" i="9"/>
  <c r="P3076" i="9"/>
  <c r="O3076" i="9"/>
  <c r="N3076" i="9"/>
  <c r="M3076" i="9"/>
  <c r="L3076" i="9"/>
  <c r="K3076" i="9"/>
  <c r="J3076" i="9"/>
  <c r="I3076" i="9"/>
  <c r="H3076" i="9"/>
  <c r="AF3075" i="9"/>
  <c r="Y3075" i="9"/>
  <c r="U3075" i="9"/>
  <c r="P3075" i="9"/>
  <c r="O3075" i="9"/>
  <c r="N3075" i="9"/>
  <c r="M3075" i="9"/>
  <c r="L3075" i="9"/>
  <c r="K3075" i="9"/>
  <c r="J3075" i="9"/>
  <c r="I3075" i="9"/>
  <c r="H3075" i="9"/>
  <c r="AF3074" i="9"/>
  <c r="Y3074" i="9"/>
  <c r="U3074" i="9"/>
  <c r="P3074" i="9"/>
  <c r="O3074" i="9"/>
  <c r="N3074" i="9"/>
  <c r="M3074" i="9"/>
  <c r="L3074" i="9"/>
  <c r="K3074" i="9"/>
  <c r="J3074" i="9"/>
  <c r="I3074" i="9"/>
  <c r="H3074" i="9"/>
  <c r="AF3073" i="9"/>
  <c r="Y3073" i="9"/>
  <c r="U3073" i="9"/>
  <c r="P3073" i="9"/>
  <c r="O3073" i="9"/>
  <c r="N3073" i="9"/>
  <c r="M3073" i="9"/>
  <c r="L3073" i="9"/>
  <c r="K3073" i="9"/>
  <c r="J3073" i="9"/>
  <c r="I3073" i="9"/>
  <c r="H3073" i="9"/>
  <c r="AF3072" i="9"/>
  <c r="Y3072" i="9"/>
  <c r="U3072" i="9"/>
  <c r="P3072" i="9"/>
  <c r="O3072" i="9"/>
  <c r="N3072" i="9"/>
  <c r="M3072" i="9"/>
  <c r="L3072" i="9"/>
  <c r="K3072" i="9"/>
  <c r="J3072" i="9"/>
  <c r="I3072" i="9"/>
  <c r="H3072" i="9"/>
  <c r="AF3071" i="9"/>
  <c r="Y3071" i="9"/>
  <c r="U3071" i="9"/>
  <c r="P3071" i="9"/>
  <c r="O3071" i="9"/>
  <c r="N3071" i="9"/>
  <c r="M3071" i="9"/>
  <c r="L3071" i="9"/>
  <c r="K3071" i="9"/>
  <c r="J3071" i="9"/>
  <c r="I3071" i="9"/>
  <c r="H3071" i="9"/>
  <c r="AF3070" i="9"/>
  <c r="Y3070" i="9"/>
  <c r="U3070" i="9"/>
  <c r="P3070" i="9"/>
  <c r="O3070" i="9"/>
  <c r="N3070" i="9"/>
  <c r="M3070" i="9"/>
  <c r="L3070" i="9"/>
  <c r="K3070" i="9"/>
  <c r="J3070" i="9"/>
  <c r="I3070" i="9"/>
  <c r="H3070" i="9"/>
  <c r="AF3069" i="9"/>
  <c r="Y3069" i="9"/>
  <c r="U3069" i="9"/>
  <c r="P3069" i="9"/>
  <c r="O3069" i="9"/>
  <c r="N3069" i="9"/>
  <c r="M3069" i="9"/>
  <c r="L3069" i="9"/>
  <c r="K3069" i="9"/>
  <c r="J3069" i="9"/>
  <c r="I3069" i="9"/>
  <c r="H3069" i="9"/>
  <c r="AF3068" i="9"/>
  <c r="Y3068" i="9"/>
  <c r="U3068" i="9"/>
  <c r="P3068" i="9"/>
  <c r="O3068" i="9"/>
  <c r="N3068" i="9"/>
  <c r="M3068" i="9"/>
  <c r="L3068" i="9"/>
  <c r="K3068" i="9"/>
  <c r="J3068" i="9"/>
  <c r="I3068" i="9"/>
  <c r="H3068" i="9"/>
  <c r="AF3067" i="9"/>
  <c r="Y3067" i="9"/>
  <c r="U3067" i="9"/>
  <c r="P3067" i="9"/>
  <c r="O3067" i="9"/>
  <c r="N3067" i="9"/>
  <c r="M3067" i="9"/>
  <c r="L3067" i="9"/>
  <c r="K3067" i="9"/>
  <c r="J3067" i="9"/>
  <c r="I3067" i="9"/>
  <c r="H3067" i="9"/>
  <c r="AF3066" i="9"/>
  <c r="Y3066" i="9"/>
  <c r="U3066" i="9"/>
  <c r="P3066" i="9"/>
  <c r="O3066" i="9"/>
  <c r="N3066" i="9"/>
  <c r="M3066" i="9"/>
  <c r="L3066" i="9"/>
  <c r="K3066" i="9"/>
  <c r="J3066" i="9"/>
  <c r="I3066" i="9"/>
  <c r="H3066" i="9"/>
  <c r="AF3065" i="9"/>
  <c r="Y3065" i="9"/>
  <c r="U3065" i="9"/>
  <c r="P3065" i="9"/>
  <c r="O3065" i="9"/>
  <c r="N3065" i="9"/>
  <c r="M3065" i="9"/>
  <c r="L3065" i="9"/>
  <c r="K3065" i="9"/>
  <c r="J3065" i="9"/>
  <c r="I3065" i="9"/>
  <c r="H3065" i="9"/>
  <c r="AF3064" i="9"/>
  <c r="Y3064" i="9"/>
  <c r="U3064" i="9"/>
  <c r="P3064" i="9"/>
  <c r="O3064" i="9"/>
  <c r="N3064" i="9"/>
  <c r="M3064" i="9"/>
  <c r="L3064" i="9"/>
  <c r="K3064" i="9"/>
  <c r="J3064" i="9"/>
  <c r="I3064" i="9"/>
  <c r="H3064" i="9"/>
  <c r="AF3063" i="9"/>
  <c r="Y3063" i="9"/>
  <c r="U3063" i="9"/>
  <c r="P3063" i="9"/>
  <c r="O3063" i="9"/>
  <c r="N3063" i="9"/>
  <c r="M3063" i="9"/>
  <c r="L3063" i="9"/>
  <c r="K3063" i="9"/>
  <c r="J3063" i="9"/>
  <c r="I3063" i="9"/>
  <c r="H3063" i="9"/>
  <c r="AF3062" i="9"/>
  <c r="Y3062" i="9"/>
  <c r="U3062" i="9"/>
  <c r="P3062" i="9"/>
  <c r="O3062" i="9"/>
  <c r="N3062" i="9"/>
  <c r="M3062" i="9"/>
  <c r="L3062" i="9"/>
  <c r="K3062" i="9"/>
  <c r="J3062" i="9"/>
  <c r="I3062" i="9"/>
  <c r="H3062" i="9"/>
  <c r="AF3061" i="9"/>
  <c r="Y3061" i="9"/>
  <c r="U3061" i="9"/>
  <c r="P3061" i="9"/>
  <c r="O3061" i="9"/>
  <c r="N3061" i="9"/>
  <c r="M3061" i="9"/>
  <c r="L3061" i="9"/>
  <c r="K3061" i="9"/>
  <c r="J3061" i="9"/>
  <c r="I3061" i="9"/>
  <c r="H3061" i="9"/>
  <c r="AF3060" i="9"/>
  <c r="Y3060" i="9"/>
  <c r="U3060" i="9"/>
  <c r="P3060" i="9"/>
  <c r="O3060" i="9"/>
  <c r="N3060" i="9"/>
  <c r="M3060" i="9"/>
  <c r="L3060" i="9"/>
  <c r="K3060" i="9"/>
  <c r="J3060" i="9"/>
  <c r="I3060" i="9"/>
  <c r="H3060" i="9"/>
  <c r="AF3059" i="9"/>
  <c r="Y3059" i="9"/>
  <c r="U3059" i="9"/>
  <c r="P3059" i="9"/>
  <c r="O3059" i="9"/>
  <c r="N3059" i="9"/>
  <c r="M3059" i="9"/>
  <c r="L3059" i="9"/>
  <c r="K3059" i="9"/>
  <c r="J3059" i="9"/>
  <c r="I3059" i="9"/>
  <c r="H3059" i="9"/>
  <c r="AF3058" i="9"/>
  <c r="Y3058" i="9"/>
  <c r="U3058" i="9"/>
  <c r="P3058" i="9"/>
  <c r="O3058" i="9"/>
  <c r="N3058" i="9"/>
  <c r="M3058" i="9"/>
  <c r="L3058" i="9"/>
  <c r="K3058" i="9"/>
  <c r="J3058" i="9"/>
  <c r="I3058" i="9"/>
  <c r="H3058" i="9"/>
  <c r="AF3057" i="9"/>
  <c r="Y3057" i="9"/>
  <c r="U3057" i="9"/>
  <c r="P3057" i="9"/>
  <c r="O3057" i="9"/>
  <c r="N3057" i="9"/>
  <c r="M3057" i="9"/>
  <c r="L3057" i="9"/>
  <c r="K3057" i="9"/>
  <c r="J3057" i="9"/>
  <c r="I3057" i="9"/>
  <c r="H3057" i="9"/>
  <c r="AF3056" i="9"/>
  <c r="Y3056" i="9"/>
  <c r="U3056" i="9"/>
  <c r="P3056" i="9"/>
  <c r="O3056" i="9"/>
  <c r="N3056" i="9"/>
  <c r="M3056" i="9"/>
  <c r="L3056" i="9"/>
  <c r="K3056" i="9"/>
  <c r="J3056" i="9"/>
  <c r="I3056" i="9"/>
  <c r="H3056" i="9"/>
  <c r="AF3055" i="9"/>
  <c r="Y3055" i="9"/>
  <c r="U3055" i="9"/>
  <c r="P3055" i="9"/>
  <c r="O3055" i="9"/>
  <c r="N3055" i="9"/>
  <c r="M3055" i="9"/>
  <c r="L3055" i="9"/>
  <c r="K3055" i="9"/>
  <c r="J3055" i="9"/>
  <c r="I3055" i="9"/>
  <c r="H3055" i="9"/>
  <c r="AF3054" i="9"/>
  <c r="Y3054" i="9"/>
  <c r="U3054" i="9"/>
  <c r="P3054" i="9"/>
  <c r="O3054" i="9"/>
  <c r="N3054" i="9"/>
  <c r="M3054" i="9"/>
  <c r="L3054" i="9"/>
  <c r="K3054" i="9"/>
  <c r="J3054" i="9"/>
  <c r="I3054" i="9"/>
  <c r="H3054" i="9"/>
  <c r="AF3053" i="9"/>
  <c r="Y3053" i="9"/>
  <c r="U3053" i="9"/>
  <c r="P3053" i="9"/>
  <c r="O3053" i="9"/>
  <c r="N3053" i="9"/>
  <c r="M3053" i="9"/>
  <c r="L3053" i="9"/>
  <c r="K3053" i="9"/>
  <c r="J3053" i="9"/>
  <c r="I3053" i="9"/>
  <c r="H3053" i="9"/>
  <c r="AF3052" i="9"/>
  <c r="Y3052" i="9"/>
  <c r="U3052" i="9"/>
  <c r="P3052" i="9"/>
  <c r="O3052" i="9"/>
  <c r="N3052" i="9"/>
  <c r="M3052" i="9"/>
  <c r="L3052" i="9"/>
  <c r="K3052" i="9"/>
  <c r="J3052" i="9"/>
  <c r="I3052" i="9"/>
  <c r="H3052" i="9"/>
  <c r="AF3051" i="9"/>
  <c r="Y3051" i="9"/>
  <c r="U3051" i="9"/>
  <c r="P3051" i="9"/>
  <c r="O3051" i="9"/>
  <c r="N3051" i="9"/>
  <c r="M3051" i="9"/>
  <c r="L3051" i="9"/>
  <c r="K3051" i="9"/>
  <c r="J3051" i="9"/>
  <c r="I3051" i="9"/>
  <c r="H3051" i="9"/>
  <c r="AF3050" i="9"/>
  <c r="Y3050" i="9"/>
  <c r="U3050" i="9"/>
  <c r="P3050" i="9"/>
  <c r="O3050" i="9"/>
  <c r="N3050" i="9"/>
  <c r="M3050" i="9"/>
  <c r="L3050" i="9"/>
  <c r="K3050" i="9"/>
  <c r="J3050" i="9"/>
  <c r="I3050" i="9"/>
  <c r="H3050" i="9"/>
  <c r="AF3049" i="9"/>
  <c r="Y3049" i="9"/>
  <c r="U3049" i="9"/>
  <c r="P3049" i="9"/>
  <c r="O3049" i="9"/>
  <c r="N3049" i="9"/>
  <c r="M3049" i="9"/>
  <c r="L3049" i="9"/>
  <c r="K3049" i="9"/>
  <c r="J3049" i="9"/>
  <c r="I3049" i="9"/>
  <c r="H3049" i="9"/>
  <c r="AF3048" i="9"/>
  <c r="Y3048" i="9"/>
  <c r="U3048" i="9"/>
  <c r="P3048" i="9"/>
  <c r="O3048" i="9"/>
  <c r="N3048" i="9"/>
  <c r="M3048" i="9"/>
  <c r="L3048" i="9"/>
  <c r="K3048" i="9"/>
  <c r="J3048" i="9"/>
  <c r="I3048" i="9"/>
  <c r="H3048" i="9"/>
  <c r="AF3047" i="9"/>
  <c r="Y3047" i="9"/>
  <c r="U3047" i="9"/>
  <c r="P3047" i="9"/>
  <c r="O3047" i="9"/>
  <c r="N3047" i="9"/>
  <c r="M3047" i="9"/>
  <c r="L3047" i="9"/>
  <c r="K3047" i="9"/>
  <c r="J3047" i="9"/>
  <c r="I3047" i="9"/>
  <c r="H3047" i="9"/>
  <c r="AF3046" i="9"/>
  <c r="Y3046" i="9"/>
  <c r="U3046" i="9"/>
  <c r="P3046" i="9"/>
  <c r="O3046" i="9"/>
  <c r="N3046" i="9"/>
  <c r="M3046" i="9"/>
  <c r="L3046" i="9"/>
  <c r="K3046" i="9"/>
  <c r="J3046" i="9"/>
  <c r="I3046" i="9"/>
  <c r="H3046" i="9"/>
  <c r="AF3045" i="9"/>
  <c r="Y3045" i="9"/>
  <c r="U3045" i="9"/>
  <c r="P3045" i="9"/>
  <c r="O3045" i="9"/>
  <c r="N3045" i="9"/>
  <c r="M3045" i="9"/>
  <c r="L3045" i="9"/>
  <c r="K3045" i="9"/>
  <c r="J3045" i="9"/>
  <c r="I3045" i="9"/>
  <c r="H3045" i="9"/>
  <c r="AF3044" i="9"/>
  <c r="Y3044" i="9"/>
  <c r="U3044" i="9"/>
  <c r="P3044" i="9"/>
  <c r="O3044" i="9"/>
  <c r="N3044" i="9"/>
  <c r="M3044" i="9"/>
  <c r="L3044" i="9"/>
  <c r="K3044" i="9"/>
  <c r="J3044" i="9"/>
  <c r="I3044" i="9"/>
  <c r="H3044" i="9"/>
  <c r="AF3043" i="9"/>
  <c r="Y3043" i="9"/>
  <c r="U3043" i="9"/>
  <c r="P3043" i="9"/>
  <c r="O3043" i="9"/>
  <c r="N3043" i="9"/>
  <c r="M3043" i="9"/>
  <c r="L3043" i="9"/>
  <c r="K3043" i="9"/>
  <c r="J3043" i="9"/>
  <c r="I3043" i="9"/>
  <c r="H3043" i="9"/>
  <c r="AF3042" i="9"/>
  <c r="Y3042" i="9"/>
  <c r="U3042" i="9"/>
  <c r="P3042" i="9"/>
  <c r="O3042" i="9"/>
  <c r="N3042" i="9"/>
  <c r="M3042" i="9"/>
  <c r="L3042" i="9"/>
  <c r="K3042" i="9"/>
  <c r="J3042" i="9"/>
  <c r="I3042" i="9"/>
  <c r="H3042" i="9"/>
  <c r="AF3041" i="9"/>
  <c r="Y3041" i="9"/>
  <c r="U3041" i="9"/>
  <c r="P3041" i="9"/>
  <c r="O3041" i="9"/>
  <c r="N3041" i="9"/>
  <c r="M3041" i="9"/>
  <c r="L3041" i="9"/>
  <c r="K3041" i="9"/>
  <c r="J3041" i="9"/>
  <c r="I3041" i="9"/>
  <c r="H3041" i="9"/>
  <c r="AF3040" i="9"/>
  <c r="Y3040" i="9"/>
  <c r="U3040" i="9"/>
  <c r="P3040" i="9"/>
  <c r="O3040" i="9"/>
  <c r="N3040" i="9"/>
  <c r="M3040" i="9"/>
  <c r="L3040" i="9"/>
  <c r="K3040" i="9"/>
  <c r="J3040" i="9"/>
  <c r="I3040" i="9"/>
  <c r="H3040" i="9"/>
  <c r="AF3039" i="9"/>
  <c r="Y3039" i="9"/>
  <c r="U3039" i="9"/>
  <c r="P3039" i="9"/>
  <c r="O3039" i="9"/>
  <c r="N3039" i="9"/>
  <c r="M3039" i="9"/>
  <c r="L3039" i="9"/>
  <c r="K3039" i="9"/>
  <c r="J3039" i="9"/>
  <c r="I3039" i="9"/>
  <c r="H3039" i="9"/>
  <c r="AF3038" i="9"/>
  <c r="Y3038" i="9"/>
  <c r="U3038" i="9"/>
  <c r="P3038" i="9"/>
  <c r="O3038" i="9"/>
  <c r="N3038" i="9"/>
  <c r="M3038" i="9"/>
  <c r="L3038" i="9"/>
  <c r="K3038" i="9"/>
  <c r="J3038" i="9"/>
  <c r="I3038" i="9"/>
  <c r="H3038" i="9"/>
  <c r="AF3037" i="9"/>
  <c r="Y3037" i="9"/>
  <c r="U3037" i="9"/>
  <c r="P3037" i="9"/>
  <c r="O3037" i="9"/>
  <c r="N3037" i="9"/>
  <c r="M3037" i="9"/>
  <c r="L3037" i="9"/>
  <c r="K3037" i="9"/>
  <c r="J3037" i="9"/>
  <c r="I3037" i="9"/>
  <c r="H3037" i="9"/>
  <c r="AF3036" i="9"/>
  <c r="Y3036" i="9"/>
  <c r="U3036" i="9"/>
  <c r="P3036" i="9"/>
  <c r="O3036" i="9"/>
  <c r="N3036" i="9"/>
  <c r="M3036" i="9"/>
  <c r="L3036" i="9"/>
  <c r="K3036" i="9"/>
  <c r="J3036" i="9"/>
  <c r="I3036" i="9"/>
  <c r="H3036" i="9"/>
  <c r="AF3035" i="9"/>
  <c r="Y3035" i="9"/>
  <c r="U3035" i="9"/>
  <c r="P3035" i="9"/>
  <c r="O3035" i="9"/>
  <c r="N3035" i="9"/>
  <c r="M3035" i="9"/>
  <c r="L3035" i="9"/>
  <c r="K3035" i="9"/>
  <c r="J3035" i="9"/>
  <c r="I3035" i="9"/>
  <c r="H3035" i="9"/>
  <c r="AF3034" i="9"/>
  <c r="Y3034" i="9"/>
  <c r="U3034" i="9"/>
  <c r="P3034" i="9"/>
  <c r="O3034" i="9"/>
  <c r="N3034" i="9"/>
  <c r="M3034" i="9"/>
  <c r="L3034" i="9"/>
  <c r="K3034" i="9"/>
  <c r="J3034" i="9"/>
  <c r="I3034" i="9"/>
  <c r="H3034" i="9"/>
  <c r="AF3033" i="9"/>
  <c r="Y3033" i="9"/>
  <c r="U3033" i="9"/>
  <c r="P3033" i="9"/>
  <c r="O3033" i="9"/>
  <c r="N3033" i="9"/>
  <c r="M3033" i="9"/>
  <c r="L3033" i="9"/>
  <c r="K3033" i="9"/>
  <c r="J3033" i="9"/>
  <c r="I3033" i="9"/>
  <c r="H3033" i="9"/>
  <c r="AF3032" i="9"/>
  <c r="Y3032" i="9"/>
  <c r="U3032" i="9"/>
  <c r="P3032" i="9"/>
  <c r="O3032" i="9"/>
  <c r="N3032" i="9"/>
  <c r="M3032" i="9"/>
  <c r="L3032" i="9"/>
  <c r="K3032" i="9"/>
  <c r="J3032" i="9"/>
  <c r="I3032" i="9"/>
  <c r="H3032" i="9"/>
  <c r="AF3031" i="9"/>
  <c r="Y3031" i="9"/>
  <c r="U3031" i="9"/>
  <c r="P3031" i="9"/>
  <c r="O3031" i="9"/>
  <c r="N3031" i="9"/>
  <c r="M3031" i="9"/>
  <c r="L3031" i="9"/>
  <c r="K3031" i="9"/>
  <c r="J3031" i="9"/>
  <c r="I3031" i="9"/>
  <c r="H3031" i="9"/>
  <c r="AF3030" i="9"/>
  <c r="Y3030" i="9"/>
  <c r="U3030" i="9"/>
  <c r="P3030" i="9"/>
  <c r="O3030" i="9"/>
  <c r="N3030" i="9"/>
  <c r="M3030" i="9"/>
  <c r="L3030" i="9"/>
  <c r="K3030" i="9"/>
  <c r="J3030" i="9"/>
  <c r="I3030" i="9"/>
  <c r="H3030" i="9"/>
  <c r="AF3029" i="9"/>
  <c r="Y3029" i="9"/>
  <c r="U3029" i="9"/>
  <c r="P3029" i="9"/>
  <c r="O3029" i="9"/>
  <c r="N3029" i="9"/>
  <c r="M3029" i="9"/>
  <c r="L3029" i="9"/>
  <c r="K3029" i="9"/>
  <c r="J3029" i="9"/>
  <c r="I3029" i="9"/>
  <c r="H3029" i="9"/>
  <c r="AF3028" i="9"/>
  <c r="Y3028" i="9"/>
  <c r="U3028" i="9"/>
  <c r="P3028" i="9"/>
  <c r="O3028" i="9"/>
  <c r="N3028" i="9"/>
  <c r="M3028" i="9"/>
  <c r="L3028" i="9"/>
  <c r="K3028" i="9"/>
  <c r="J3028" i="9"/>
  <c r="I3028" i="9"/>
  <c r="H3028" i="9"/>
  <c r="AF3027" i="9"/>
  <c r="Y3027" i="9"/>
  <c r="U3027" i="9"/>
  <c r="P3027" i="9"/>
  <c r="O3027" i="9"/>
  <c r="N3027" i="9"/>
  <c r="M3027" i="9"/>
  <c r="L3027" i="9"/>
  <c r="K3027" i="9"/>
  <c r="J3027" i="9"/>
  <c r="I3027" i="9"/>
  <c r="H3027" i="9"/>
  <c r="AF3026" i="9"/>
  <c r="Y3026" i="9"/>
  <c r="U3026" i="9"/>
  <c r="P3026" i="9"/>
  <c r="O3026" i="9"/>
  <c r="N3026" i="9"/>
  <c r="M3026" i="9"/>
  <c r="L3026" i="9"/>
  <c r="K3026" i="9"/>
  <c r="J3026" i="9"/>
  <c r="I3026" i="9"/>
  <c r="H3026" i="9"/>
  <c r="AF3025" i="9"/>
  <c r="Y3025" i="9"/>
  <c r="U3025" i="9"/>
  <c r="P3025" i="9"/>
  <c r="O3025" i="9"/>
  <c r="N3025" i="9"/>
  <c r="M3025" i="9"/>
  <c r="L3025" i="9"/>
  <c r="K3025" i="9"/>
  <c r="J3025" i="9"/>
  <c r="I3025" i="9"/>
  <c r="H3025" i="9"/>
  <c r="AF3024" i="9"/>
  <c r="Y3024" i="9"/>
  <c r="U3024" i="9"/>
  <c r="P3024" i="9"/>
  <c r="O3024" i="9"/>
  <c r="N3024" i="9"/>
  <c r="M3024" i="9"/>
  <c r="L3024" i="9"/>
  <c r="K3024" i="9"/>
  <c r="J3024" i="9"/>
  <c r="I3024" i="9"/>
  <c r="H3024" i="9"/>
  <c r="AF3023" i="9"/>
  <c r="Y3023" i="9"/>
  <c r="U3023" i="9"/>
  <c r="P3023" i="9"/>
  <c r="O3023" i="9"/>
  <c r="N3023" i="9"/>
  <c r="M3023" i="9"/>
  <c r="L3023" i="9"/>
  <c r="K3023" i="9"/>
  <c r="J3023" i="9"/>
  <c r="I3023" i="9"/>
  <c r="H3023" i="9"/>
  <c r="AF3022" i="9"/>
  <c r="Y3022" i="9"/>
  <c r="U3022" i="9"/>
  <c r="P3022" i="9"/>
  <c r="O3022" i="9"/>
  <c r="N3022" i="9"/>
  <c r="M3022" i="9"/>
  <c r="L3022" i="9"/>
  <c r="K3022" i="9"/>
  <c r="J3022" i="9"/>
  <c r="I3022" i="9"/>
  <c r="H3022" i="9"/>
  <c r="AF3021" i="9"/>
  <c r="Y3021" i="9"/>
  <c r="U3021" i="9"/>
  <c r="P3021" i="9"/>
  <c r="O3021" i="9"/>
  <c r="N3021" i="9"/>
  <c r="M3021" i="9"/>
  <c r="L3021" i="9"/>
  <c r="K3021" i="9"/>
  <c r="J3021" i="9"/>
  <c r="I3021" i="9"/>
  <c r="H3021" i="9"/>
  <c r="AF3020" i="9"/>
  <c r="Y3020" i="9"/>
  <c r="U3020" i="9"/>
  <c r="P3020" i="9"/>
  <c r="O3020" i="9"/>
  <c r="N3020" i="9"/>
  <c r="M3020" i="9"/>
  <c r="L3020" i="9"/>
  <c r="K3020" i="9"/>
  <c r="J3020" i="9"/>
  <c r="I3020" i="9"/>
  <c r="H3020" i="9"/>
  <c r="AF3019" i="9"/>
  <c r="Y3019" i="9"/>
  <c r="U3019" i="9"/>
  <c r="P3019" i="9"/>
  <c r="O3019" i="9"/>
  <c r="N3019" i="9"/>
  <c r="M3019" i="9"/>
  <c r="L3019" i="9"/>
  <c r="K3019" i="9"/>
  <c r="J3019" i="9"/>
  <c r="I3019" i="9"/>
  <c r="H3019" i="9"/>
  <c r="AF3018" i="9"/>
  <c r="Y3018" i="9"/>
  <c r="U3018" i="9"/>
  <c r="P3018" i="9"/>
  <c r="O3018" i="9"/>
  <c r="N3018" i="9"/>
  <c r="M3018" i="9"/>
  <c r="L3018" i="9"/>
  <c r="K3018" i="9"/>
  <c r="J3018" i="9"/>
  <c r="I3018" i="9"/>
  <c r="H3018" i="9"/>
  <c r="AF3017" i="9"/>
  <c r="Y3017" i="9"/>
  <c r="U3017" i="9"/>
  <c r="P3017" i="9"/>
  <c r="O3017" i="9"/>
  <c r="N3017" i="9"/>
  <c r="M3017" i="9"/>
  <c r="L3017" i="9"/>
  <c r="K3017" i="9"/>
  <c r="J3017" i="9"/>
  <c r="I3017" i="9"/>
  <c r="H3017" i="9"/>
  <c r="AF3016" i="9"/>
  <c r="Y3016" i="9"/>
  <c r="U3016" i="9"/>
  <c r="P3016" i="9"/>
  <c r="O3016" i="9"/>
  <c r="N3016" i="9"/>
  <c r="M3016" i="9"/>
  <c r="L3016" i="9"/>
  <c r="K3016" i="9"/>
  <c r="J3016" i="9"/>
  <c r="I3016" i="9"/>
  <c r="H3016" i="9"/>
  <c r="AF3015" i="9"/>
  <c r="Y3015" i="9"/>
  <c r="U3015" i="9"/>
  <c r="P3015" i="9"/>
  <c r="O3015" i="9"/>
  <c r="N3015" i="9"/>
  <c r="M3015" i="9"/>
  <c r="L3015" i="9"/>
  <c r="K3015" i="9"/>
  <c r="J3015" i="9"/>
  <c r="I3015" i="9"/>
  <c r="H3015" i="9"/>
  <c r="AF3014" i="9"/>
  <c r="Y3014" i="9"/>
  <c r="U3014" i="9"/>
  <c r="P3014" i="9"/>
  <c r="O3014" i="9"/>
  <c r="N3014" i="9"/>
  <c r="M3014" i="9"/>
  <c r="L3014" i="9"/>
  <c r="K3014" i="9"/>
  <c r="J3014" i="9"/>
  <c r="I3014" i="9"/>
  <c r="H3014" i="9"/>
  <c r="AF3013" i="9"/>
  <c r="Y3013" i="9"/>
  <c r="U3013" i="9"/>
  <c r="P3013" i="9"/>
  <c r="O3013" i="9"/>
  <c r="N3013" i="9"/>
  <c r="M3013" i="9"/>
  <c r="L3013" i="9"/>
  <c r="K3013" i="9"/>
  <c r="J3013" i="9"/>
  <c r="I3013" i="9"/>
  <c r="H3013" i="9"/>
  <c r="AF3012" i="9"/>
  <c r="Y3012" i="9"/>
  <c r="U3012" i="9"/>
  <c r="P3012" i="9"/>
  <c r="O3012" i="9"/>
  <c r="N3012" i="9"/>
  <c r="M3012" i="9"/>
  <c r="L3012" i="9"/>
  <c r="K3012" i="9"/>
  <c r="J3012" i="9"/>
  <c r="I3012" i="9"/>
  <c r="H3012" i="9"/>
  <c r="AF3011" i="9"/>
  <c r="Y3011" i="9"/>
  <c r="U3011" i="9"/>
  <c r="P3011" i="9"/>
  <c r="O3011" i="9"/>
  <c r="N3011" i="9"/>
  <c r="M3011" i="9"/>
  <c r="L3011" i="9"/>
  <c r="K3011" i="9"/>
  <c r="J3011" i="9"/>
  <c r="I3011" i="9"/>
  <c r="H3011" i="9"/>
  <c r="AF3010" i="9"/>
  <c r="Y3010" i="9"/>
  <c r="U3010" i="9"/>
  <c r="P3010" i="9"/>
  <c r="O3010" i="9"/>
  <c r="N3010" i="9"/>
  <c r="M3010" i="9"/>
  <c r="L3010" i="9"/>
  <c r="K3010" i="9"/>
  <c r="J3010" i="9"/>
  <c r="I3010" i="9"/>
  <c r="H3010" i="9"/>
  <c r="AF3009" i="9"/>
  <c r="Y3009" i="9"/>
  <c r="U3009" i="9"/>
  <c r="P3009" i="9"/>
  <c r="O3009" i="9"/>
  <c r="N3009" i="9"/>
  <c r="M3009" i="9"/>
  <c r="L3009" i="9"/>
  <c r="K3009" i="9"/>
  <c r="J3009" i="9"/>
  <c r="I3009" i="9"/>
  <c r="H3009" i="9"/>
  <c r="AF3008" i="9"/>
  <c r="Y3008" i="9"/>
  <c r="U3008" i="9"/>
  <c r="P3008" i="9"/>
  <c r="O3008" i="9"/>
  <c r="N3008" i="9"/>
  <c r="M3008" i="9"/>
  <c r="L3008" i="9"/>
  <c r="K3008" i="9"/>
  <c r="J3008" i="9"/>
  <c r="I3008" i="9"/>
  <c r="H3008" i="9"/>
  <c r="AF3007" i="9"/>
  <c r="Y3007" i="9"/>
  <c r="U3007" i="9"/>
  <c r="P3007" i="9"/>
  <c r="O3007" i="9"/>
  <c r="N3007" i="9"/>
  <c r="M3007" i="9"/>
  <c r="L3007" i="9"/>
  <c r="K3007" i="9"/>
  <c r="J3007" i="9"/>
  <c r="I3007" i="9"/>
  <c r="H3007" i="9"/>
  <c r="AF3006" i="9"/>
  <c r="Y3006" i="9"/>
  <c r="U3006" i="9"/>
  <c r="P3006" i="9"/>
  <c r="O3006" i="9"/>
  <c r="N3006" i="9"/>
  <c r="M3006" i="9"/>
  <c r="L3006" i="9"/>
  <c r="K3006" i="9"/>
  <c r="J3006" i="9"/>
  <c r="I3006" i="9"/>
  <c r="H3006" i="9"/>
  <c r="AF3005" i="9"/>
  <c r="Y3005" i="9"/>
  <c r="U3005" i="9"/>
  <c r="P3005" i="9"/>
  <c r="O3005" i="9"/>
  <c r="N3005" i="9"/>
  <c r="M3005" i="9"/>
  <c r="L3005" i="9"/>
  <c r="K3005" i="9"/>
  <c r="J3005" i="9"/>
  <c r="I3005" i="9"/>
  <c r="H3005" i="9"/>
  <c r="AF3004" i="9"/>
  <c r="Y3004" i="9"/>
  <c r="U3004" i="9"/>
  <c r="P3004" i="9"/>
  <c r="O3004" i="9"/>
  <c r="N3004" i="9"/>
  <c r="M3004" i="9"/>
  <c r="L3004" i="9"/>
  <c r="K3004" i="9"/>
  <c r="J3004" i="9"/>
  <c r="I3004" i="9"/>
  <c r="H3004" i="9"/>
  <c r="AF3003" i="9"/>
  <c r="Y3003" i="9"/>
  <c r="U3003" i="9"/>
  <c r="P3003" i="9"/>
  <c r="O3003" i="9"/>
  <c r="N3003" i="9"/>
  <c r="M3003" i="9"/>
  <c r="L3003" i="9"/>
  <c r="K3003" i="9"/>
  <c r="J3003" i="9"/>
  <c r="I3003" i="9"/>
  <c r="H3003" i="9"/>
  <c r="AF3002" i="9"/>
  <c r="Y3002" i="9"/>
  <c r="U3002" i="9"/>
  <c r="P3002" i="9"/>
  <c r="O3002" i="9"/>
  <c r="N3002" i="9"/>
  <c r="M3002" i="9"/>
  <c r="L3002" i="9"/>
  <c r="K3002" i="9"/>
  <c r="J3002" i="9"/>
  <c r="I3002" i="9"/>
  <c r="H3002" i="9"/>
  <c r="AF3001" i="9"/>
  <c r="Y3001" i="9"/>
  <c r="U3001" i="9"/>
  <c r="P3001" i="9"/>
  <c r="O3001" i="9"/>
  <c r="N3001" i="9"/>
  <c r="M3001" i="9"/>
  <c r="L3001" i="9"/>
  <c r="K3001" i="9"/>
  <c r="J3001" i="9"/>
  <c r="I3001" i="9"/>
  <c r="H3001" i="9"/>
  <c r="AF3000" i="9"/>
  <c r="Y3000" i="9"/>
  <c r="U3000" i="9"/>
  <c r="P3000" i="9"/>
  <c r="O3000" i="9"/>
  <c r="N3000" i="9"/>
  <c r="M3000" i="9"/>
  <c r="L3000" i="9"/>
  <c r="K3000" i="9"/>
  <c r="J3000" i="9"/>
  <c r="I3000" i="9"/>
  <c r="H3000" i="9"/>
  <c r="AF2999" i="9"/>
  <c r="Y2999" i="9"/>
  <c r="U2999" i="9"/>
  <c r="P2999" i="9"/>
  <c r="O2999" i="9"/>
  <c r="N2999" i="9"/>
  <c r="M2999" i="9"/>
  <c r="L2999" i="9"/>
  <c r="K2999" i="9"/>
  <c r="J2999" i="9"/>
  <c r="I2999" i="9"/>
  <c r="H2999" i="9"/>
  <c r="AF2998" i="9"/>
  <c r="Y2998" i="9"/>
  <c r="U2998" i="9"/>
  <c r="P2998" i="9"/>
  <c r="O2998" i="9"/>
  <c r="N2998" i="9"/>
  <c r="M2998" i="9"/>
  <c r="L2998" i="9"/>
  <c r="K2998" i="9"/>
  <c r="J2998" i="9"/>
  <c r="I2998" i="9"/>
  <c r="H2998" i="9"/>
  <c r="AF2997" i="9"/>
  <c r="Y2997" i="9"/>
  <c r="U2997" i="9"/>
  <c r="P2997" i="9"/>
  <c r="O2997" i="9"/>
  <c r="N2997" i="9"/>
  <c r="M2997" i="9"/>
  <c r="L2997" i="9"/>
  <c r="K2997" i="9"/>
  <c r="J2997" i="9"/>
  <c r="I2997" i="9"/>
  <c r="H2997" i="9"/>
  <c r="AF2996" i="9"/>
  <c r="Y2996" i="9"/>
  <c r="U2996" i="9"/>
  <c r="P2996" i="9"/>
  <c r="O2996" i="9"/>
  <c r="N2996" i="9"/>
  <c r="M2996" i="9"/>
  <c r="L2996" i="9"/>
  <c r="K2996" i="9"/>
  <c r="J2996" i="9"/>
  <c r="I2996" i="9"/>
  <c r="H2996" i="9"/>
  <c r="AF2995" i="9"/>
  <c r="Y2995" i="9"/>
  <c r="U2995" i="9"/>
  <c r="P2995" i="9"/>
  <c r="O2995" i="9"/>
  <c r="N2995" i="9"/>
  <c r="M2995" i="9"/>
  <c r="L2995" i="9"/>
  <c r="K2995" i="9"/>
  <c r="J2995" i="9"/>
  <c r="I2995" i="9"/>
  <c r="H2995" i="9"/>
  <c r="AF2994" i="9"/>
  <c r="Y2994" i="9"/>
  <c r="U2994" i="9"/>
  <c r="P2994" i="9"/>
  <c r="O2994" i="9"/>
  <c r="N2994" i="9"/>
  <c r="M2994" i="9"/>
  <c r="L2994" i="9"/>
  <c r="K2994" i="9"/>
  <c r="J2994" i="9"/>
  <c r="I2994" i="9"/>
  <c r="H2994" i="9"/>
  <c r="AF2993" i="9"/>
  <c r="Y2993" i="9"/>
  <c r="U2993" i="9"/>
  <c r="P2993" i="9"/>
  <c r="O2993" i="9"/>
  <c r="N2993" i="9"/>
  <c r="M2993" i="9"/>
  <c r="L2993" i="9"/>
  <c r="K2993" i="9"/>
  <c r="J2993" i="9"/>
  <c r="I2993" i="9"/>
  <c r="H2993" i="9"/>
  <c r="AF2992" i="9"/>
  <c r="Y2992" i="9"/>
  <c r="U2992" i="9"/>
  <c r="P2992" i="9"/>
  <c r="O2992" i="9"/>
  <c r="N2992" i="9"/>
  <c r="M2992" i="9"/>
  <c r="L2992" i="9"/>
  <c r="K2992" i="9"/>
  <c r="J2992" i="9"/>
  <c r="I2992" i="9"/>
  <c r="H2992" i="9"/>
  <c r="AF2991" i="9"/>
  <c r="Y2991" i="9"/>
  <c r="U2991" i="9"/>
  <c r="P2991" i="9"/>
  <c r="O2991" i="9"/>
  <c r="N2991" i="9"/>
  <c r="M2991" i="9"/>
  <c r="L2991" i="9"/>
  <c r="K2991" i="9"/>
  <c r="J2991" i="9"/>
  <c r="I2991" i="9"/>
  <c r="H2991" i="9"/>
  <c r="AF2990" i="9"/>
  <c r="Y2990" i="9"/>
  <c r="U2990" i="9"/>
  <c r="P2990" i="9"/>
  <c r="O2990" i="9"/>
  <c r="N2990" i="9"/>
  <c r="M2990" i="9"/>
  <c r="L2990" i="9"/>
  <c r="K2990" i="9"/>
  <c r="J2990" i="9"/>
  <c r="I2990" i="9"/>
  <c r="H2990" i="9"/>
  <c r="AF2989" i="9"/>
  <c r="Y2989" i="9"/>
  <c r="U2989" i="9"/>
  <c r="P2989" i="9"/>
  <c r="O2989" i="9"/>
  <c r="N2989" i="9"/>
  <c r="M2989" i="9"/>
  <c r="L2989" i="9"/>
  <c r="K2989" i="9"/>
  <c r="J2989" i="9"/>
  <c r="I2989" i="9"/>
  <c r="H2989" i="9"/>
  <c r="AF2988" i="9"/>
  <c r="Y2988" i="9"/>
  <c r="U2988" i="9"/>
  <c r="P2988" i="9"/>
  <c r="O2988" i="9"/>
  <c r="N2988" i="9"/>
  <c r="M2988" i="9"/>
  <c r="L2988" i="9"/>
  <c r="K2988" i="9"/>
  <c r="J2988" i="9"/>
  <c r="I2988" i="9"/>
  <c r="H2988" i="9"/>
  <c r="AF2987" i="9"/>
  <c r="Y2987" i="9"/>
  <c r="U2987" i="9"/>
  <c r="P2987" i="9"/>
  <c r="O2987" i="9"/>
  <c r="N2987" i="9"/>
  <c r="M2987" i="9"/>
  <c r="L2987" i="9"/>
  <c r="K2987" i="9"/>
  <c r="J2987" i="9"/>
  <c r="I2987" i="9"/>
  <c r="H2987" i="9"/>
  <c r="AF2986" i="9"/>
  <c r="Y2986" i="9"/>
  <c r="U2986" i="9"/>
  <c r="P2986" i="9"/>
  <c r="O2986" i="9"/>
  <c r="N2986" i="9"/>
  <c r="M2986" i="9"/>
  <c r="L2986" i="9"/>
  <c r="K2986" i="9"/>
  <c r="J2986" i="9"/>
  <c r="I2986" i="9"/>
  <c r="H2986" i="9"/>
  <c r="AF2985" i="9"/>
  <c r="Y2985" i="9"/>
  <c r="U2985" i="9"/>
  <c r="P2985" i="9"/>
  <c r="O2985" i="9"/>
  <c r="N2985" i="9"/>
  <c r="M2985" i="9"/>
  <c r="L2985" i="9"/>
  <c r="K2985" i="9"/>
  <c r="J2985" i="9"/>
  <c r="I2985" i="9"/>
  <c r="H2985" i="9"/>
  <c r="AF2984" i="9"/>
  <c r="Y2984" i="9"/>
  <c r="U2984" i="9"/>
  <c r="P2984" i="9"/>
  <c r="O2984" i="9"/>
  <c r="N2984" i="9"/>
  <c r="M2984" i="9"/>
  <c r="L2984" i="9"/>
  <c r="K2984" i="9"/>
  <c r="J2984" i="9"/>
  <c r="I2984" i="9"/>
  <c r="H2984" i="9"/>
  <c r="AF2983" i="9"/>
  <c r="Y2983" i="9"/>
  <c r="U2983" i="9"/>
  <c r="P2983" i="9"/>
  <c r="O2983" i="9"/>
  <c r="N2983" i="9"/>
  <c r="M2983" i="9"/>
  <c r="L2983" i="9"/>
  <c r="K2983" i="9"/>
  <c r="J2983" i="9"/>
  <c r="I2983" i="9"/>
  <c r="H2983" i="9"/>
  <c r="AF2982" i="9"/>
  <c r="Y2982" i="9"/>
  <c r="U2982" i="9"/>
  <c r="P2982" i="9"/>
  <c r="O2982" i="9"/>
  <c r="N2982" i="9"/>
  <c r="M2982" i="9"/>
  <c r="L2982" i="9"/>
  <c r="K2982" i="9"/>
  <c r="J2982" i="9"/>
  <c r="I2982" i="9"/>
  <c r="H2982" i="9"/>
  <c r="AF2981" i="9"/>
  <c r="Y2981" i="9"/>
  <c r="U2981" i="9"/>
  <c r="P2981" i="9"/>
  <c r="O2981" i="9"/>
  <c r="N2981" i="9"/>
  <c r="M2981" i="9"/>
  <c r="L2981" i="9"/>
  <c r="K2981" i="9"/>
  <c r="J2981" i="9"/>
  <c r="I2981" i="9"/>
  <c r="H2981" i="9"/>
  <c r="AF2980" i="9"/>
  <c r="Y2980" i="9"/>
  <c r="U2980" i="9"/>
  <c r="P2980" i="9"/>
  <c r="O2980" i="9"/>
  <c r="N2980" i="9"/>
  <c r="M2980" i="9"/>
  <c r="L2980" i="9"/>
  <c r="K2980" i="9"/>
  <c r="J2980" i="9"/>
  <c r="I2980" i="9"/>
  <c r="H2980" i="9"/>
  <c r="AF2979" i="9"/>
  <c r="Y2979" i="9"/>
  <c r="U2979" i="9"/>
  <c r="P2979" i="9"/>
  <c r="O2979" i="9"/>
  <c r="N2979" i="9"/>
  <c r="M2979" i="9"/>
  <c r="L2979" i="9"/>
  <c r="K2979" i="9"/>
  <c r="J2979" i="9"/>
  <c r="I2979" i="9"/>
  <c r="H2979" i="9"/>
  <c r="AF2978" i="9"/>
  <c r="Y2978" i="9"/>
  <c r="U2978" i="9"/>
  <c r="P2978" i="9"/>
  <c r="O2978" i="9"/>
  <c r="N2978" i="9"/>
  <c r="M2978" i="9"/>
  <c r="L2978" i="9"/>
  <c r="K2978" i="9"/>
  <c r="J2978" i="9"/>
  <c r="I2978" i="9"/>
  <c r="H2978" i="9"/>
  <c r="AF2977" i="9"/>
  <c r="Y2977" i="9"/>
  <c r="U2977" i="9"/>
  <c r="P2977" i="9"/>
  <c r="O2977" i="9"/>
  <c r="N2977" i="9"/>
  <c r="M2977" i="9"/>
  <c r="L2977" i="9"/>
  <c r="K2977" i="9"/>
  <c r="J2977" i="9"/>
  <c r="I2977" i="9"/>
  <c r="H2977" i="9"/>
  <c r="AF2976" i="9"/>
  <c r="Y2976" i="9"/>
  <c r="U2976" i="9"/>
  <c r="P2976" i="9"/>
  <c r="O2976" i="9"/>
  <c r="N2976" i="9"/>
  <c r="M2976" i="9"/>
  <c r="L2976" i="9"/>
  <c r="K2976" i="9"/>
  <c r="J2976" i="9"/>
  <c r="I2976" i="9"/>
  <c r="H2976" i="9"/>
  <c r="AF2975" i="9"/>
  <c r="Y2975" i="9"/>
  <c r="U2975" i="9"/>
  <c r="P2975" i="9"/>
  <c r="O2975" i="9"/>
  <c r="N2975" i="9"/>
  <c r="M2975" i="9"/>
  <c r="L2975" i="9"/>
  <c r="K2975" i="9"/>
  <c r="J2975" i="9"/>
  <c r="I2975" i="9"/>
  <c r="H2975" i="9"/>
  <c r="AF2974" i="9"/>
  <c r="Y2974" i="9"/>
  <c r="U2974" i="9"/>
  <c r="P2974" i="9"/>
  <c r="O2974" i="9"/>
  <c r="N2974" i="9"/>
  <c r="M2974" i="9"/>
  <c r="L2974" i="9"/>
  <c r="K2974" i="9"/>
  <c r="J2974" i="9"/>
  <c r="I2974" i="9"/>
  <c r="H2974" i="9"/>
  <c r="AF2973" i="9"/>
  <c r="Y2973" i="9"/>
  <c r="U2973" i="9"/>
  <c r="P2973" i="9"/>
  <c r="O2973" i="9"/>
  <c r="N2973" i="9"/>
  <c r="M2973" i="9"/>
  <c r="L2973" i="9"/>
  <c r="K2973" i="9"/>
  <c r="J2973" i="9"/>
  <c r="I2973" i="9"/>
  <c r="H2973" i="9"/>
  <c r="AF2972" i="9"/>
  <c r="Y2972" i="9"/>
  <c r="U2972" i="9"/>
  <c r="P2972" i="9"/>
  <c r="O2972" i="9"/>
  <c r="N2972" i="9"/>
  <c r="M2972" i="9"/>
  <c r="L2972" i="9"/>
  <c r="K2972" i="9"/>
  <c r="J2972" i="9"/>
  <c r="I2972" i="9"/>
  <c r="H2972" i="9"/>
  <c r="AF2971" i="9"/>
  <c r="Y2971" i="9"/>
  <c r="U2971" i="9"/>
  <c r="P2971" i="9"/>
  <c r="O2971" i="9"/>
  <c r="N2971" i="9"/>
  <c r="M2971" i="9"/>
  <c r="L2971" i="9"/>
  <c r="K2971" i="9"/>
  <c r="J2971" i="9"/>
  <c r="I2971" i="9"/>
  <c r="H2971" i="9"/>
  <c r="AF2970" i="9"/>
  <c r="Y2970" i="9"/>
  <c r="U2970" i="9"/>
  <c r="P2970" i="9"/>
  <c r="O2970" i="9"/>
  <c r="N2970" i="9"/>
  <c r="M2970" i="9"/>
  <c r="L2970" i="9"/>
  <c r="K2970" i="9"/>
  <c r="J2970" i="9"/>
  <c r="I2970" i="9"/>
  <c r="H2970" i="9"/>
  <c r="AF2969" i="9"/>
  <c r="Y2969" i="9"/>
  <c r="U2969" i="9"/>
  <c r="P2969" i="9"/>
  <c r="O2969" i="9"/>
  <c r="N2969" i="9"/>
  <c r="M2969" i="9"/>
  <c r="L2969" i="9"/>
  <c r="K2969" i="9"/>
  <c r="J2969" i="9"/>
  <c r="I2969" i="9"/>
  <c r="H2969" i="9"/>
  <c r="AF2968" i="9"/>
  <c r="Y2968" i="9"/>
  <c r="U2968" i="9"/>
  <c r="P2968" i="9"/>
  <c r="O2968" i="9"/>
  <c r="N2968" i="9"/>
  <c r="M2968" i="9"/>
  <c r="L2968" i="9"/>
  <c r="K2968" i="9"/>
  <c r="J2968" i="9"/>
  <c r="I2968" i="9"/>
  <c r="H2968" i="9"/>
  <c r="AF2967" i="9"/>
  <c r="Y2967" i="9"/>
  <c r="U2967" i="9"/>
  <c r="P2967" i="9"/>
  <c r="O2967" i="9"/>
  <c r="N2967" i="9"/>
  <c r="M2967" i="9"/>
  <c r="L2967" i="9"/>
  <c r="K2967" i="9"/>
  <c r="J2967" i="9"/>
  <c r="I2967" i="9"/>
  <c r="H2967" i="9"/>
  <c r="AF2966" i="9"/>
  <c r="Y2966" i="9"/>
  <c r="U2966" i="9"/>
  <c r="P2966" i="9"/>
  <c r="O2966" i="9"/>
  <c r="N2966" i="9"/>
  <c r="M2966" i="9"/>
  <c r="L2966" i="9"/>
  <c r="K2966" i="9"/>
  <c r="J2966" i="9"/>
  <c r="I2966" i="9"/>
  <c r="H2966" i="9"/>
  <c r="AF2965" i="9"/>
  <c r="Y2965" i="9"/>
  <c r="U2965" i="9"/>
  <c r="P2965" i="9"/>
  <c r="O2965" i="9"/>
  <c r="N2965" i="9"/>
  <c r="M2965" i="9"/>
  <c r="L2965" i="9"/>
  <c r="K2965" i="9"/>
  <c r="J2965" i="9"/>
  <c r="I2965" i="9"/>
  <c r="H2965" i="9"/>
  <c r="AF2964" i="9"/>
  <c r="Y2964" i="9"/>
  <c r="U2964" i="9"/>
  <c r="P2964" i="9"/>
  <c r="O2964" i="9"/>
  <c r="N2964" i="9"/>
  <c r="M2964" i="9"/>
  <c r="L2964" i="9"/>
  <c r="K2964" i="9"/>
  <c r="J2964" i="9"/>
  <c r="I2964" i="9"/>
  <c r="H2964" i="9"/>
  <c r="AF2963" i="9"/>
  <c r="Y2963" i="9"/>
  <c r="U2963" i="9"/>
  <c r="P2963" i="9"/>
  <c r="O2963" i="9"/>
  <c r="N2963" i="9"/>
  <c r="M2963" i="9"/>
  <c r="L2963" i="9"/>
  <c r="K2963" i="9"/>
  <c r="J2963" i="9"/>
  <c r="I2963" i="9"/>
  <c r="H2963" i="9"/>
  <c r="AF2962" i="9"/>
  <c r="Y2962" i="9"/>
  <c r="U2962" i="9"/>
  <c r="P2962" i="9"/>
  <c r="O2962" i="9"/>
  <c r="N2962" i="9"/>
  <c r="M2962" i="9"/>
  <c r="L2962" i="9"/>
  <c r="K2962" i="9"/>
  <c r="J2962" i="9"/>
  <c r="I2962" i="9"/>
  <c r="H2962" i="9"/>
  <c r="AF2961" i="9"/>
  <c r="Y2961" i="9"/>
  <c r="U2961" i="9"/>
  <c r="P2961" i="9"/>
  <c r="O2961" i="9"/>
  <c r="N2961" i="9"/>
  <c r="M2961" i="9"/>
  <c r="L2961" i="9"/>
  <c r="K2961" i="9"/>
  <c r="J2961" i="9"/>
  <c r="I2961" i="9"/>
  <c r="H2961" i="9"/>
  <c r="AF2960" i="9"/>
  <c r="Y2960" i="9"/>
  <c r="U2960" i="9"/>
  <c r="P2960" i="9"/>
  <c r="O2960" i="9"/>
  <c r="N2960" i="9"/>
  <c r="M2960" i="9"/>
  <c r="L2960" i="9"/>
  <c r="K2960" i="9"/>
  <c r="J2960" i="9"/>
  <c r="I2960" i="9"/>
  <c r="H2960" i="9"/>
  <c r="AF2959" i="9"/>
  <c r="Y2959" i="9"/>
  <c r="U2959" i="9"/>
  <c r="P2959" i="9"/>
  <c r="O2959" i="9"/>
  <c r="N2959" i="9"/>
  <c r="M2959" i="9"/>
  <c r="L2959" i="9"/>
  <c r="K2959" i="9"/>
  <c r="J2959" i="9"/>
  <c r="I2959" i="9"/>
  <c r="H2959" i="9"/>
  <c r="AF2958" i="9"/>
  <c r="Y2958" i="9"/>
  <c r="U2958" i="9"/>
  <c r="P2958" i="9"/>
  <c r="O2958" i="9"/>
  <c r="N2958" i="9"/>
  <c r="M2958" i="9"/>
  <c r="L2958" i="9"/>
  <c r="K2958" i="9"/>
  <c r="J2958" i="9"/>
  <c r="I2958" i="9"/>
  <c r="H2958" i="9"/>
  <c r="AF2957" i="9"/>
  <c r="Y2957" i="9"/>
  <c r="U2957" i="9"/>
  <c r="P2957" i="9"/>
  <c r="O2957" i="9"/>
  <c r="N2957" i="9"/>
  <c r="M2957" i="9"/>
  <c r="L2957" i="9"/>
  <c r="K2957" i="9"/>
  <c r="J2957" i="9"/>
  <c r="I2957" i="9"/>
  <c r="H2957" i="9"/>
  <c r="AF2956" i="9"/>
  <c r="Y2956" i="9"/>
  <c r="U2956" i="9"/>
  <c r="P2956" i="9"/>
  <c r="O2956" i="9"/>
  <c r="N2956" i="9"/>
  <c r="M2956" i="9"/>
  <c r="L2956" i="9"/>
  <c r="K2956" i="9"/>
  <c r="J2956" i="9"/>
  <c r="I2956" i="9"/>
  <c r="H2956" i="9"/>
  <c r="AF2955" i="9"/>
  <c r="Y2955" i="9"/>
  <c r="U2955" i="9"/>
  <c r="P2955" i="9"/>
  <c r="O2955" i="9"/>
  <c r="N2955" i="9"/>
  <c r="M2955" i="9"/>
  <c r="L2955" i="9"/>
  <c r="K2955" i="9"/>
  <c r="J2955" i="9"/>
  <c r="I2955" i="9"/>
  <c r="H2955" i="9"/>
  <c r="AF2954" i="9"/>
  <c r="Y2954" i="9"/>
  <c r="U2954" i="9"/>
  <c r="P2954" i="9"/>
  <c r="O2954" i="9"/>
  <c r="N2954" i="9"/>
  <c r="M2954" i="9"/>
  <c r="L2954" i="9"/>
  <c r="K2954" i="9"/>
  <c r="J2954" i="9"/>
  <c r="I2954" i="9"/>
  <c r="H2954" i="9"/>
  <c r="AF2953" i="9"/>
  <c r="Y2953" i="9"/>
  <c r="U2953" i="9"/>
  <c r="P2953" i="9"/>
  <c r="O2953" i="9"/>
  <c r="N2953" i="9"/>
  <c r="M2953" i="9"/>
  <c r="L2953" i="9"/>
  <c r="K2953" i="9"/>
  <c r="J2953" i="9"/>
  <c r="I2953" i="9"/>
  <c r="H2953" i="9"/>
  <c r="AF2952" i="9"/>
  <c r="Y2952" i="9"/>
  <c r="U2952" i="9"/>
  <c r="P2952" i="9"/>
  <c r="O2952" i="9"/>
  <c r="N2952" i="9"/>
  <c r="M2952" i="9"/>
  <c r="L2952" i="9"/>
  <c r="K2952" i="9"/>
  <c r="J2952" i="9"/>
  <c r="I2952" i="9"/>
  <c r="H2952" i="9"/>
  <c r="AF2951" i="9"/>
  <c r="Y2951" i="9"/>
  <c r="U2951" i="9"/>
  <c r="P2951" i="9"/>
  <c r="O2951" i="9"/>
  <c r="N2951" i="9"/>
  <c r="M2951" i="9"/>
  <c r="L2951" i="9"/>
  <c r="K2951" i="9"/>
  <c r="J2951" i="9"/>
  <c r="I2951" i="9"/>
  <c r="H2951" i="9"/>
  <c r="AF2950" i="9"/>
  <c r="Y2950" i="9"/>
  <c r="U2950" i="9"/>
  <c r="P2950" i="9"/>
  <c r="O2950" i="9"/>
  <c r="N2950" i="9"/>
  <c r="M2950" i="9"/>
  <c r="L2950" i="9"/>
  <c r="K2950" i="9"/>
  <c r="J2950" i="9"/>
  <c r="I2950" i="9"/>
  <c r="H2950" i="9"/>
  <c r="AF2949" i="9"/>
  <c r="Y2949" i="9"/>
  <c r="U2949" i="9"/>
  <c r="P2949" i="9"/>
  <c r="O2949" i="9"/>
  <c r="N2949" i="9"/>
  <c r="M2949" i="9"/>
  <c r="L2949" i="9"/>
  <c r="K2949" i="9"/>
  <c r="J2949" i="9"/>
  <c r="I2949" i="9"/>
  <c r="H2949" i="9"/>
  <c r="AF2948" i="9"/>
  <c r="Y2948" i="9"/>
  <c r="U2948" i="9"/>
  <c r="P2948" i="9"/>
  <c r="O2948" i="9"/>
  <c r="N2948" i="9"/>
  <c r="M2948" i="9"/>
  <c r="L2948" i="9"/>
  <c r="K2948" i="9"/>
  <c r="J2948" i="9"/>
  <c r="I2948" i="9"/>
  <c r="H2948" i="9"/>
  <c r="AF2947" i="9"/>
  <c r="Y2947" i="9"/>
  <c r="U2947" i="9"/>
  <c r="P2947" i="9"/>
  <c r="O2947" i="9"/>
  <c r="N2947" i="9"/>
  <c r="M2947" i="9"/>
  <c r="L2947" i="9"/>
  <c r="K2947" i="9"/>
  <c r="J2947" i="9"/>
  <c r="I2947" i="9"/>
  <c r="H2947" i="9"/>
  <c r="AF2946" i="9"/>
  <c r="Y2946" i="9"/>
  <c r="U2946" i="9"/>
  <c r="P2946" i="9"/>
  <c r="O2946" i="9"/>
  <c r="N2946" i="9"/>
  <c r="M2946" i="9"/>
  <c r="L2946" i="9"/>
  <c r="K2946" i="9"/>
  <c r="J2946" i="9"/>
  <c r="I2946" i="9"/>
  <c r="H2946" i="9"/>
  <c r="AF2945" i="9"/>
  <c r="Y2945" i="9"/>
  <c r="U2945" i="9"/>
  <c r="P2945" i="9"/>
  <c r="O2945" i="9"/>
  <c r="N2945" i="9"/>
  <c r="M2945" i="9"/>
  <c r="L2945" i="9"/>
  <c r="K2945" i="9"/>
  <c r="J2945" i="9"/>
  <c r="I2945" i="9"/>
  <c r="H2945" i="9"/>
  <c r="AF2944" i="9"/>
  <c r="Y2944" i="9"/>
  <c r="U2944" i="9"/>
  <c r="P2944" i="9"/>
  <c r="O2944" i="9"/>
  <c r="N2944" i="9"/>
  <c r="M2944" i="9"/>
  <c r="L2944" i="9"/>
  <c r="K2944" i="9"/>
  <c r="J2944" i="9"/>
  <c r="I2944" i="9"/>
  <c r="H2944" i="9"/>
  <c r="AF2943" i="9"/>
  <c r="Y2943" i="9"/>
  <c r="U2943" i="9"/>
  <c r="P2943" i="9"/>
  <c r="O2943" i="9"/>
  <c r="N2943" i="9"/>
  <c r="M2943" i="9"/>
  <c r="L2943" i="9"/>
  <c r="K2943" i="9"/>
  <c r="J2943" i="9"/>
  <c r="I2943" i="9"/>
  <c r="H2943" i="9"/>
  <c r="AF2942" i="9"/>
  <c r="Y2942" i="9"/>
  <c r="U2942" i="9"/>
  <c r="P2942" i="9"/>
  <c r="O2942" i="9"/>
  <c r="N2942" i="9"/>
  <c r="M2942" i="9"/>
  <c r="L2942" i="9"/>
  <c r="K2942" i="9"/>
  <c r="J2942" i="9"/>
  <c r="I2942" i="9"/>
  <c r="H2942" i="9"/>
  <c r="AF2941" i="9"/>
  <c r="Y2941" i="9"/>
  <c r="U2941" i="9"/>
  <c r="P2941" i="9"/>
  <c r="O2941" i="9"/>
  <c r="N2941" i="9"/>
  <c r="M2941" i="9"/>
  <c r="L2941" i="9"/>
  <c r="K2941" i="9"/>
  <c r="J2941" i="9"/>
  <c r="I2941" i="9"/>
  <c r="H2941" i="9"/>
  <c r="AF2940" i="9"/>
  <c r="Y2940" i="9"/>
  <c r="U2940" i="9"/>
  <c r="P2940" i="9"/>
  <c r="O2940" i="9"/>
  <c r="N2940" i="9"/>
  <c r="M2940" i="9"/>
  <c r="L2940" i="9"/>
  <c r="K2940" i="9"/>
  <c r="J2940" i="9"/>
  <c r="I2940" i="9"/>
  <c r="H2940" i="9"/>
  <c r="AF2939" i="9"/>
  <c r="Y2939" i="9"/>
  <c r="U2939" i="9"/>
  <c r="P2939" i="9"/>
  <c r="O2939" i="9"/>
  <c r="N2939" i="9"/>
  <c r="M2939" i="9"/>
  <c r="L2939" i="9"/>
  <c r="K2939" i="9"/>
  <c r="J2939" i="9"/>
  <c r="I2939" i="9"/>
  <c r="H2939" i="9"/>
  <c r="AF2938" i="9"/>
  <c r="Y2938" i="9"/>
  <c r="U2938" i="9"/>
  <c r="P2938" i="9"/>
  <c r="O2938" i="9"/>
  <c r="N2938" i="9"/>
  <c r="M2938" i="9"/>
  <c r="L2938" i="9"/>
  <c r="K2938" i="9"/>
  <c r="J2938" i="9"/>
  <c r="I2938" i="9"/>
  <c r="H2938" i="9"/>
  <c r="AF2937" i="9"/>
  <c r="Y2937" i="9"/>
  <c r="U2937" i="9"/>
  <c r="P2937" i="9"/>
  <c r="O2937" i="9"/>
  <c r="N2937" i="9"/>
  <c r="M2937" i="9"/>
  <c r="L2937" i="9"/>
  <c r="K2937" i="9"/>
  <c r="J2937" i="9"/>
  <c r="I2937" i="9"/>
  <c r="H2937" i="9"/>
  <c r="AF2936" i="9"/>
  <c r="Y2936" i="9"/>
  <c r="U2936" i="9"/>
  <c r="P2936" i="9"/>
  <c r="O2936" i="9"/>
  <c r="N2936" i="9"/>
  <c r="M2936" i="9"/>
  <c r="L2936" i="9"/>
  <c r="K2936" i="9"/>
  <c r="J2936" i="9"/>
  <c r="I2936" i="9"/>
  <c r="H2936" i="9"/>
  <c r="AF2935" i="9"/>
  <c r="Y2935" i="9"/>
  <c r="U2935" i="9"/>
  <c r="P2935" i="9"/>
  <c r="O2935" i="9"/>
  <c r="N2935" i="9"/>
  <c r="M2935" i="9"/>
  <c r="L2935" i="9"/>
  <c r="K2935" i="9"/>
  <c r="J2935" i="9"/>
  <c r="I2935" i="9"/>
  <c r="H2935" i="9"/>
  <c r="AF2934" i="9"/>
  <c r="Y2934" i="9"/>
  <c r="U2934" i="9"/>
  <c r="P2934" i="9"/>
  <c r="O2934" i="9"/>
  <c r="N2934" i="9"/>
  <c r="M2934" i="9"/>
  <c r="L2934" i="9"/>
  <c r="K2934" i="9"/>
  <c r="J2934" i="9"/>
  <c r="I2934" i="9"/>
  <c r="H2934" i="9"/>
  <c r="AF2933" i="9"/>
  <c r="Y2933" i="9"/>
  <c r="U2933" i="9"/>
  <c r="P2933" i="9"/>
  <c r="O2933" i="9"/>
  <c r="N2933" i="9"/>
  <c r="M2933" i="9"/>
  <c r="L2933" i="9"/>
  <c r="K2933" i="9"/>
  <c r="J2933" i="9"/>
  <c r="I2933" i="9"/>
  <c r="H2933" i="9"/>
  <c r="AF2932" i="9"/>
  <c r="Y2932" i="9"/>
  <c r="U2932" i="9"/>
  <c r="P2932" i="9"/>
  <c r="O2932" i="9"/>
  <c r="N2932" i="9"/>
  <c r="M2932" i="9"/>
  <c r="L2932" i="9"/>
  <c r="K2932" i="9"/>
  <c r="J2932" i="9"/>
  <c r="I2932" i="9"/>
  <c r="H2932" i="9"/>
  <c r="AF2931" i="9"/>
  <c r="Y2931" i="9"/>
  <c r="U2931" i="9"/>
  <c r="P2931" i="9"/>
  <c r="O2931" i="9"/>
  <c r="N2931" i="9"/>
  <c r="M2931" i="9"/>
  <c r="L2931" i="9"/>
  <c r="K2931" i="9"/>
  <c r="J2931" i="9"/>
  <c r="I2931" i="9"/>
  <c r="H2931" i="9"/>
  <c r="AF2930" i="9"/>
  <c r="Y2930" i="9"/>
  <c r="U2930" i="9"/>
  <c r="P2930" i="9"/>
  <c r="O2930" i="9"/>
  <c r="N2930" i="9"/>
  <c r="M2930" i="9"/>
  <c r="L2930" i="9"/>
  <c r="K2930" i="9"/>
  <c r="J2930" i="9"/>
  <c r="I2930" i="9"/>
  <c r="H2930" i="9"/>
  <c r="AF2929" i="9"/>
  <c r="Y2929" i="9"/>
  <c r="U2929" i="9"/>
  <c r="P2929" i="9"/>
  <c r="O2929" i="9"/>
  <c r="N2929" i="9"/>
  <c r="M2929" i="9"/>
  <c r="L2929" i="9"/>
  <c r="K2929" i="9"/>
  <c r="J2929" i="9"/>
  <c r="I2929" i="9"/>
  <c r="H2929" i="9"/>
  <c r="AF2928" i="9"/>
  <c r="Y2928" i="9"/>
  <c r="U2928" i="9"/>
  <c r="P2928" i="9"/>
  <c r="O2928" i="9"/>
  <c r="N2928" i="9"/>
  <c r="M2928" i="9"/>
  <c r="L2928" i="9"/>
  <c r="K2928" i="9"/>
  <c r="J2928" i="9"/>
  <c r="I2928" i="9"/>
  <c r="H2928" i="9"/>
  <c r="AF2927" i="9"/>
  <c r="Y2927" i="9"/>
  <c r="U2927" i="9"/>
  <c r="P2927" i="9"/>
  <c r="O2927" i="9"/>
  <c r="N2927" i="9"/>
  <c r="M2927" i="9"/>
  <c r="L2927" i="9"/>
  <c r="K2927" i="9"/>
  <c r="J2927" i="9"/>
  <c r="I2927" i="9"/>
  <c r="H2927" i="9"/>
  <c r="AF2926" i="9"/>
  <c r="Y2926" i="9"/>
  <c r="U2926" i="9"/>
  <c r="P2926" i="9"/>
  <c r="O2926" i="9"/>
  <c r="N2926" i="9"/>
  <c r="M2926" i="9"/>
  <c r="L2926" i="9"/>
  <c r="K2926" i="9"/>
  <c r="J2926" i="9"/>
  <c r="I2926" i="9"/>
  <c r="H2926" i="9"/>
  <c r="AF2925" i="9"/>
  <c r="Y2925" i="9"/>
  <c r="U2925" i="9"/>
  <c r="P2925" i="9"/>
  <c r="O2925" i="9"/>
  <c r="N2925" i="9"/>
  <c r="M2925" i="9"/>
  <c r="L2925" i="9"/>
  <c r="K2925" i="9"/>
  <c r="J2925" i="9"/>
  <c r="I2925" i="9"/>
  <c r="H2925" i="9"/>
  <c r="AF2924" i="9"/>
  <c r="Y2924" i="9"/>
  <c r="U2924" i="9"/>
  <c r="P2924" i="9"/>
  <c r="O2924" i="9"/>
  <c r="N2924" i="9"/>
  <c r="M2924" i="9"/>
  <c r="L2924" i="9"/>
  <c r="K2924" i="9"/>
  <c r="J2924" i="9"/>
  <c r="I2924" i="9"/>
  <c r="H2924" i="9"/>
  <c r="AF2923" i="9"/>
  <c r="Y2923" i="9"/>
  <c r="U2923" i="9"/>
  <c r="P2923" i="9"/>
  <c r="O2923" i="9"/>
  <c r="N2923" i="9"/>
  <c r="M2923" i="9"/>
  <c r="L2923" i="9"/>
  <c r="K2923" i="9"/>
  <c r="J2923" i="9"/>
  <c r="I2923" i="9"/>
  <c r="H2923" i="9"/>
  <c r="AF2922" i="9"/>
  <c r="Y2922" i="9"/>
  <c r="U2922" i="9"/>
  <c r="P2922" i="9"/>
  <c r="O2922" i="9"/>
  <c r="N2922" i="9"/>
  <c r="M2922" i="9"/>
  <c r="L2922" i="9"/>
  <c r="K2922" i="9"/>
  <c r="J2922" i="9"/>
  <c r="I2922" i="9"/>
  <c r="H2922" i="9"/>
  <c r="AF2921" i="9"/>
  <c r="Y2921" i="9"/>
  <c r="U2921" i="9"/>
  <c r="P2921" i="9"/>
  <c r="O2921" i="9"/>
  <c r="N2921" i="9"/>
  <c r="M2921" i="9"/>
  <c r="L2921" i="9"/>
  <c r="K2921" i="9"/>
  <c r="J2921" i="9"/>
  <c r="I2921" i="9"/>
  <c r="H2921" i="9"/>
  <c r="AF2920" i="9"/>
  <c r="Y2920" i="9"/>
  <c r="U2920" i="9"/>
  <c r="P2920" i="9"/>
  <c r="O2920" i="9"/>
  <c r="N2920" i="9"/>
  <c r="M2920" i="9"/>
  <c r="L2920" i="9"/>
  <c r="K2920" i="9"/>
  <c r="J2920" i="9"/>
  <c r="I2920" i="9"/>
  <c r="H2920" i="9"/>
  <c r="AF2919" i="9"/>
  <c r="Y2919" i="9"/>
  <c r="U2919" i="9"/>
  <c r="P2919" i="9"/>
  <c r="O2919" i="9"/>
  <c r="N2919" i="9"/>
  <c r="M2919" i="9"/>
  <c r="L2919" i="9"/>
  <c r="K2919" i="9"/>
  <c r="J2919" i="9"/>
  <c r="I2919" i="9"/>
  <c r="H2919" i="9"/>
  <c r="AF2918" i="9"/>
  <c r="Y2918" i="9"/>
  <c r="U2918" i="9"/>
  <c r="P2918" i="9"/>
  <c r="O2918" i="9"/>
  <c r="N2918" i="9"/>
  <c r="M2918" i="9"/>
  <c r="L2918" i="9"/>
  <c r="K2918" i="9"/>
  <c r="J2918" i="9"/>
  <c r="I2918" i="9"/>
  <c r="H2918" i="9"/>
  <c r="AF2917" i="9"/>
  <c r="Y2917" i="9"/>
  <c r="U2917" i="9"/>
  <c r="P2917" i="9"/>
  <c r="O2917" i="9"/>
  <c r="N2917" i="9"/>
  <c r="M2917" i="9"/>
  <c r="L2917" i="9"/>
  <c r="K2917" i="9"/>
  <c r="J2917" i="9"/>
  <c r="I2917" i="9"/>
  <c r="H2917" i="9"/>
  <c r="AF2916" i="9"/>
  <c r="Y2916" i="9"/>
  <c r="U2916" i="9"/>
  <c r="P2916" i="9"/>
  <c r="O2916" i="9"/>
  <c r="N2916" i="9"/>
  <c r="M2916" i="9"/>
  <c r="L2916" i="9"/>
  <c r="K2916" i="9"/>
  <c r="J2916" i="9"/>
  <c r="I2916" i="9"/>
  <c r="H2916" i="9"/>
  <c r="AF2915" i="9"/>
  <c r="Y2915" i="9"/>
  <c r="U2915" i="9"/>
  <c r="P2915" i="9"/>
  <c r="O2915" i="9"/>
  <c r="N2915" i="9"/>
  <c r="M2915" i="9"/>
  <c r="L2915" i="9"/>
  <c r="K2915" i="9"/>
  <c r="J2915" i="9"/>
  <c r="I2915" i="9"/>
  <c r="H2915" i="9"/>
  <c r="AF2914" i="9"/>
  <c r="Y2914" i="9"/>
  <c r="U2914" i="9"/>
  <c r="P2914" i="9"/>
  <c r="O2914" i="9"/>
  <c r="N2914" i="9"/>
  <c r="M2914" i="9"/>
  <c r="L2914" i="9"/>
  <c r="K2914" i="9"/>
  <c r="J2914" i="9"/>
  <c r="I2914" i="9"/>
  <c r="H2914" i="9"/>
  <c r="AF2913" i="9"/>
  <c r="Y2913" i="9"/>
  <c r="U2913" i="9"/>
  <c r="P2913" i="9"/>
  <c r="O2913" i="9"/>
  <c r="N2913" i="9"/>
  <c r="M2913" i="9"/>
  <c r="L2913" i="9"/>
  <c r="K2913" i="9"/>
  <c r="J2913" i="9"/>
  <c r="I2913" i="9"/>
  <c r="H2913" i="9"/>
  <c r="AF2912" i="9"/>
  <c r="Y2912" i="9"/>
  <c r="U2912" i="9"/>
  <c r="P2912" i="9"/>
  <c r="O2912" i="9"/>
  <c r="N2912" i="9"/>
  <c r="M2912" i="9"/>
  <c r="L2912" i="9"/>
  <c r="K2912" i="9"/>
  <c r="J2912" i="9"/>
  <c r="I2912" i="9"/>
  <c r="H2912" i="9"/>
  <c r="AF2911" i="9"/>
  <c r="Y2911" i="9"/>
  <c r="U2911" i="9"/>
  <c r="P2911" i="9"/>
  <c r="O2911" i="9"/>
  <c r="N2911" i="9"/>
  <c r="M2911" i="9"/>
  <c r="L2911" i="9"/>
  <c r="K2911" i="9"/>
  <c r="J2911" i="9"/>
  <c r="I2911" i="9"/>
  <c r="H2911" i="9"/>
  <c r="AF2910" i="9"/>
  <c r="Y2910" i="9"/>
  <c r="U2910" i="9"/>
  <c r="P2910" i="9"/>
  <c r="O2910" i="9"/>
  <c r="N2910" i="9"/>
  <c r="M2910" i="9"/>
  <c r="L2910" i="9"/>
  <c r="K2910" i="9"/>
  <c r="J2910" i="9"/>
  <c r="I2910" i="9"/>
  <c r="H2910" i="9"/>
  <c r="AF2909" i="9"/>
  <c r="Y2909" i="9"/>
  <c r="U2909" i="9"/>
  <c r="P2909" i="9"/>
  <c r="O2909" i="9"/>
  <c r="N2909" i="9"/>
  <c r="M2909" i="9"/>
  <c r="L2909" i="9"/>
  <c r="K2909" i="9"/>
  <c r="J2909" i="9"/>
  <c r="I2909" i="9"/>
  <c r="H2909" i="9"/>
  <c r="AF2908" i="9"/>
  <c r="Y2908" i="9"/>
  <c r="U2908" i="9"/>
  <c r="P2908" i="9"/>
  <c r="O2908" i="9"/>
  <c r="N2908" i="9"/>
  <c r="M2908" i="9"/>
  <c r="L2908" i="9"/>
  <c r="K2908" i="9"/>
  <c r="J2908" i="9"/>
  <c r="I2908" i="9"/>
  <c r="H2908" i="9"/>
  <c r="AF2907" i="9"/>
  <c r="Y2907" i="9"/>
  <c r="U2907" i="9"/>
  <c r="P2907" i="9"/>
  <c r="O2907" i="9"/>
  <c r="N2907" i="9"/>
  <c r="M2907" i="9"/>
  <c r="L2907" i="9"/>
  <c r="K2907" i="9"/>
  <c r="J2907" i="9"/>
  <c r="I2907" i="9"/>
  <c r="H2907" i="9"/>
  <c r="AF2906" i="9"/>
  <c r="Y2906" i="9"/>
  <c r="U2906" i="9"/>
  <c r="P2906" i="9"/>
  <c r="O2906" i="9"/>
  <c r="N2906" i="9"/>
  <c r="M2906" i="9"/>
  <c r="L2906" i="9"/>
  <c r="K2906" i="9"/>
  <c r="J2906" i="9"/>
  <c r="I2906" i="9"/>
  <c r="H2906" i="9"/>
  <c r="AF2905" i="9"/>
  <c r="Y2905" i="9"/>
  <c r="U2905" i="9"/>
  <c r="P2905" i="9"/>
  <c r="O2905" i="9"/>
  <c r="N2905" i="9"/>
  <c r="M2905" i="9"/>
  <c r="L2905" i="9"/>
  <c r="K2905" i="9"/>
  <c r="J2905" i="9"/>
  <c r="I2905" i="9"/>
  <c r="H2905" i="9"/>
  <c r="AF2904" i="9"/>
  <c r="Y2904" i="9"/>
  <c r="U2904" i="9"/>
  <c r="P2904" i="9"/>
  <c r="O2904" i="9"/>
  <c r="N2904" i="9"/>
  <c r="M2904" i="9"/>
  <c r="L2904" i="9"/>
  <c r="K2904" i="9"/>
  <c r="J2904" i="9"/>
  <c r="I2904" i="9"/>
  <c r="H2904" i="9"/>
  <c r="AF2903" i="9"/>
  <c r="Y2903" i="9"/>
  <c r="U2903" i="9"/>
  <c r="P2903" i="9"/>
  <c r="O2903" i="9"/>
  <c r="N2903" i="9"/>
  <c r="M2903" i="9"/>
  <c r="L2903" i="9"/>
  <c r="K2903" i="9"/>
  <c r="J2903" i="9"/>
  <c r="I2903" i="9"/>
  <c r="H2903" i="9"/>
  <c r="AF2902" i="9"/>
  <c r="Y2902" i="9"/>
  <c r="U2902" i="9"/>
  <c r="P2902" i="9"/>
  <c r="O2902" i="9"/>
  <c r="N2902" i="9"/>
  <c r="M2902" i="9"/>
  <c r="L2902" i="9"/>
  <c r="K2902" i="9"/>
  <c r="J2902" i="9"/>
  <c r="I2902" i="9"/>
  <c r="H2902" i="9"/>
  <c r="AF2901" i="9"/>
  <c r="Y2901" i="9"/>
  <c r="U2901" i="9"/>
  <c r="P2901" i="9"/>
  <c r="O2901" i="9"/>
  <c r="N2901" i="9"/>
  <c r="M2901" i="9"/>
  <c r="L2901" i="9"/>
  <c r="K2901" i="9"/>
  <c r="J2901" i="9"/>
  <c r="I2901" i="9"/>
  <c r="H2901" i="9"/>
  <c r="AF2900" i="9"/>
  <c r="Y2900" i="9"/>
  <c r="U2900" i="9"/>
  <c r="P2900" i="9"/>
  <c r="O2900" i="9"/>
  <c r="N2900" i="9"/>
  <c r="M2900" i="9"/>
  <c r="L2900" i="9"/>
  <c r="K2900" i="9"/>
  <c r="J2900" i="9"/>
  <c r="I2900" i="9"/>
  <c r="H2900" i="9"/>
  <c r="AF2899" i="9"/>
  <c r="Y2899" i="9"/>
  <c r="U2899" i="9"/>
  <c r="P2899" i="9"/>
  <c r="O2899" i="9"/>
  <c r="N2899" i="9"/>
  <c r="M2899" i="9"/>
  <c r="L2899" i="9"/>
  <c r="K2899" i="9"/>
  <c r="J2899" i="9"/>
  <c r="I2899" i="9"/>
  <c r="H2899" i="9"/>
  <c r="AF2898" i="9"/>
  <c r="Y2898" i="9"/>
  <c r="U2898" i="9"/>
  <c r="P2898" i="9"/>
  <c r="O2898" i="9"/>
  <c r="N2898" i="9"/>
  <c r="M2898" i="9"/>
  <c r="L2898" i="9"/>
  <c r="K2898" i="9"/>
  <c r="J2898" i="9"/>
  <c r="I2898" i="9"/>
  <c r="H2898" i="9"/>
  <c r="AF2897" i="9"/>
  <c r="Y2897" i="9"/>
  <c r="U2897" i="9"/>
  <c r="P2897" i="9"/>
  <c r="O2897" i="9"/>
  <c r="N2897" i="9"/>
  <c r="M2897" i="9"/>
  <c r="L2897" i="9"/>
  <c r="K2897" i="9"/>
  <c r="J2897" i="9"/>
  <c r="I2897" i="9"/>
  <c r="H2897" i="9"/>
  <c r="AF2896" i="9"/>
  <c r="Y2896" i="9"/>
  <c r="U2896" i="9"/>
  <c r="P2896" i="9"/>
  <c r="O2896" i="9"/>
  <c r="N2896" i="9"/>
  <c r="M2896" i="9"/>
  <c r="L2896" i="9"/>
  <c r="K2896" i="9"/>
  <c r="J2896" i="9"/>
  <c r="I2896" i="9"/>
  <c r="H2896" i="9"/>
  <c r="AF2895" i="9"/>
  <c r="Y2895" i="9"/>
  <c r="U2895" i="9"/>
  <c r="P2895" i="9"/>
  <c r="O2895" i="9"/>
  <c r="N2895" i="9"/>
  <c r="M2895" i="9"/>
  <c r="L2895" i="9"/>
  <c r="K2895" i="9"/>
  <c r="J2895" i="9"/>
  <c r="I2895" i="9"/>
  <c r="H2895" i="9"/>
  <c r="AF2894" i="9"/>
  <c r="Y2894" i="9"/>
  <c r="U2894" i="9"/>
  <c r="P2894" i="9"/>
  <c r="O2894" i="9"/>
  <c r="N2894" i="9"/>
  <c r="M2894" i="9"/>
  <c r="L2894" i="9"/>
  <c r="K2894" i="9"/>
  <c r="J2894" i="9"/>
  <c r="I2894" i="9"/>
  <c r="H2894" i="9"/>
  <c r="AF2893" i="9"/>
  <c r="Y2893" i="9"/>
  <c r="U2893" i="9"/>
  <c r="P2893" i="9"/>
  <c r="O2893" i="9"/>
  <c r="N2893" i="9"/>
  <c r="M2893" i="9"/>
  <c r="L2893" i="9"/>
  <c r="K2893" i="9"/>
  <c r="J2893" i="9"/>
  <c r="I2893" i="9"/>
  <c r="H2893" i="9"/>
  <c r="AF2892" i="9"/>
  <c r="Y2892" i="9"/>
  <c r="U2892" i="9"/>
  <c r="P2892" i="9"/>
  <c r="O2892" i="9"/>
  <c r="N2892" i="9"/>
  <c r="M2892" i="9"/>
  <c r="L2892" i="9"/>
  <c r="K2892" i="9"/>
  <c r="J2892" i="9"/>
  <c r="I2892" i="9"/>
  <c r="H2892" i="9"/>
  <c r="AF2891" i="9"/>
  <c r="Y2891" i="9"/>
  <c r="U2891" i="9"/>
  <c r="P2891" i="9"/>
  <c r="O2891" i="9"/>
  <c r="N2891" i="9"/>
  <c r="M2891" i="9"/>
  <c r="L2891" i="9"/>
  <c r="K2891" i="9"/>
  <c r="J2891" i="9"/>
  <c r="I2891" i="9"/>
  <c r="H2891" i="9"/>
  <c r="AF2890" i="9"/>
  <c r="Y2890" i="9"/>
  <c r="U2890" i="9"/>
  <c r="P2890" i="9"/>
  <c r="O2890" i="9"/>
  <c r="N2890" i="9"/>
  <c r="M2890" i="9"/>
  <c r="L2890" i="9"/>
  <c r="K2890" i="9"/>
  <c r="J2890" i="9"/>
  <c r="I2890" i="9"/>
  <c r="H2890" i="9"/>
  <c r="AF2889" i="9"/>
  <c r="Y2889" i="9"/>
  <c r="U2889" i="9"/>
  <c r="P2889" i="9"/>
  <c r="O2889" i="9"/>
  <c r="N2889" i="9"/>
  <c r="M2889" i="9"/>
  <c r="L2889" i="9"/>
  <c r="K2889" i="9"/>
  <c r="J2889" i="9"/>
  <c r="I2889" i="9"/>
  <c r="H2889" i="9"/>
  <c r="AF2888" i="9"/>
  <c r="Y2888" i="9"/>
  <c r="U2888" i="9"/>
  <c r="P2888" i="9"/>
  <c r="O2888" i="9"/>
  <c r="N2888" i="9"/>
  <c r="M2888" i="9"/>
  <c r="L2888" i="9"/>
  <c r="K2888" i="9"/>
  <c r="J2888" i="9"/>
  <c r="I2888" i="9"/>
  <c r="H2888" i="9"/>
  <c r="AF2887" i="9"/>
  <c r="Y2887" i="9"/>
  <c r="U2887" i="9"/>
  <c r="P2887" i="9"/>
  <c r="O2887" i="9"/>
  <c r="N2887" i="9"/>
  <c r="M2887" i="9"/>
  <c r="L2887" i="9"/>
  <c r="K2887" i="9"/>
  <c r="J2887" i="9"/>
  <c r="I2887" i="9"/>
  <c r="H2887" i="9"/>
  <c r="AF2886" i="9"/>
  <c r="Y2886" i="9"/>
  <c r="U2886" i="9"/>
  <c r="P2886" i="9"/>
  <c r="O2886" i="9"/>
  <c r="N2886" i="9"/>
  <c r="M2886" i="9"/>
  <c r="L2886" i="9"/>
  <c r="K2886" i="9"/>
  <c r="J2886" i="9"/>
  <c r="I2886" i="9"/>
  <c r="H2886" i="9"/>
  <c r="AF2885" i="9"/>
  <c r="Y2885" i="9"/>
  <c r="U2885" i="9"/>
  <c r="P2885" i="9"/>
  <c r="O2885" i="9"/>
  <c r="N2885" i="9"/>
  <c r="M2885" i="9"/>
  <c r="L2885" i="9"/>
  <c r="K2885" i="9"/>
  <c r="J2885" i="9"/>
  <c r="I2885" i="9"/>
  <c r="H2885" i="9"/>
  <c r="AF2884" i="9"/>
  <c r="Y2884" i="9"/>
  <c r="U2884" i="9"/>
  <c r="P2884" i="9"/>
  <c r="O2884" i="9"/>
  <c r="N2884" i="9"/>
  <c r="M2884" i="9"/>
  <c r="L2884" i="9"/>
  <c r="K2884" i="9"/>
  <c r="J2884" i="9"/>
  <c r="I2884" i="9"/>
  <c r="H2884" i="9"/>
  <c r="AF2883" i="9"/>
  <c r="Y2883" i="9"/>
  <c r="U2883" i="9"/>
  <c r="P2883" i="9"/>
  <c r="O2883" i="9"/>
  <c r="N2883" i="9"/>
  <c r="M2883" i="9"/>
  <c r="L2883" i="9"/>
  <c r="K2883" i="9"/>
  <c r="J2883" i="9"/>
  <c r="I2883" i="9"/>
  <c r="H2883" i="9"/>
  <c r="AF2882" i="9"/>
  <c r="Y2882" i="9"/>
  <c r="U2882" i="9"/>
  <c r="P2882" i="9"/>
  <c r="O2882" i="9"/>
  <c r="N2882" i="9"/>
  <c r="M2882" i="9"/>
  <c r="L2882" i="9"/>
  <c r="K2882" i="9"/>
  <c r="J2882" i="9"/>
  <c r="I2882" i="9"/>
  <c r="H2882" i="9"/>
  <c r="AF2881" i="9"/>
  <c r="Y2881" i="9"/>
  <c r="U2881" i="9"/>
  <c r="P2881" i="9"/>
  <c r="O2881" i="9"/>
  <c r="N2881" i="9"/>
  <c r="M2881" i="9"/>
  <c r="L2881" i="9"/>
  <c r="K2881" i="9"/>
  <c r="J2881" i="9"/>
  <c r="I2881" i="9"/>
  <c r="H2881" i="9"/>
  <c r="AF2880" i="9"/>
  <c r="Y2880" i="9"/>
  <c r="U2880" i="9"/>
  <c r="P2880" i="9"/>
  <c r="O2880" i="9"/>
  <c r="N2880" i="9"/>
  <c r="M2880" i="9"/>
  <c r="L2880" i="9"/>
  <c r="K2880" i="9"/>
  <c r="J2880" i="9"/>
  <c r="I2880" i="9"/>
  <c r="H2880" i="9"/>
  <c r="AF2879" i="9"/>
  <c r="Y2879" i="9"/>
  <c r="U2879" i="9"/>
  <c r="P2879" i="9"/>
  <c r="O2879" i="9"/>
  <c r="N2879" i="9"/>
  <c r="M2879" i="9"/>
  <c r="L2879" i="9"/>
  <c r="K2879" i="9"/>
  <c r="J2879" i="9"/>
  <c r="I2879" i="9"/>
  <c r="H2879" i="9"/>
  <c r="AF2878" i="9"/>
  <c r="Y2878" i="9"/>
  <c r="U2878" i="9"/>
  <c r="P2878" i="9"/>
  <c r="O2878" i="9"/>
  <c r="N2878" i="9"/>
  <c r="M2878" i="9"/>
  <c r="L2878" i="9"/>
  <c r="K2878" i="9"/>
  <c r="J2878" i="9"/>
  <c r="I2878" i="9"/>
  <c r="H2878" i="9"/>
  <c r="AF2877" i="9"/>
  <c r="Y2877" i="9"/>
  <c r="U2877" i="9"/>
  <c r="P2877" i="9"/>
  <c r="O2877" i="9"/>
  <c r="N2877" i="9"/>
  <c r="M2877" i="9"/>
  <c r="L2877" i="9"/>
  <c r="K2877" i="9"/>
  <c r="J2877" i="9"/>
  <c r="I2877" i="9"/>
  <c r="H2877" i="9"/>
  <c r="AF2876" i="9"/>
  <c r="Y2876" i="9"/>
  <c r="U2876" i="9"/>
  <c r="P2876" i="9"/>
  <c r="O2876" i="9"/>
  <c r="N2876" i="9"/>
  <c r="M2876" i="9"/>
  <c r="L2876" i="9"/>
  <c r="K2876" i="9"/>
  <c r="J2876" i="9"/>
  <c r="I2876" i="9"/>
  <c r="H2876" i="9"/>
  <c r="AF2875" i="9"/>
  <c r="Y2875" i="9"/>
  <c r="U2875" i="9"/>
  <c r="P2875" i="9"/>
  <c r="O2875" i="9"/>
  <c r="N2875" i="9"/>
  <c r="M2875" i="9"/>
  <c r="L2875" i="9"/>
  <c r="K2875" i="9"/>
  <c r="J2875" i="9"/>
  <c r="I2875" i="9"/>
  <c r="H2875" i="9"/>
  <c r="AF2874" i="9"/>
  <c r="Y2874" i="9"/>
  <c r="U2874" i="9"/>
  <c r="P2874" i="9"/>
  <c r="O2874" i="9"/>
  <c r="N2874" i="9"/>
  <c r="M2874" i="9"/>
  <c r="L2874" i="9"/>
  <c r="K2874" i="9"/>
  <c r="J2874" i="9"/>
  <c r="I2874" i="9"/>
  <c r="H2874" i="9"/>
  <c r="AF2873" i="9"/>
  <c r="Y2873" i="9"/>
  <c r="U2873" i="9"/>
  <c r="P2873" i="9"/>
  <c r="O2873" i="9"/>
  <c r="N2873" i="9"/>
  <c r="M2873" i="9"/>
  <c r="L2873" i="9"/>
  <c r="K2873" i="9"/>
  <c r="J2873" i="9"/>
  <c r="I2873" i="9"/>
  <c r="H2873" i="9"/>
  <c r="AF2872" i="9"/>
  <c r="Y2872" i="9"/>
  <c r="U2872" i="9"/>
  <c r="P2872" i="9"/>
  <c r="O2872" i="9"/>
  <c r="N2872" i="9"/>
  <c r="M2872" i="9"/>
  <c r="L2872" i="9"/>
  <c r="K2872" i="9"/>
  <c r="J2872" i="9"/>
  <c r="I2872" i="9"/>
  <c r="H2872" i="9"/>
  <c r="AF2871" i="9"/>
  <c r="Y2871" i="9"/>
  <c r="U2871" i="9"/>
  <c r="P2871" i="9"/>
  <c r="O2871" i="9"/>
  <c r="N2871" i="9"/>
  <c r="M2871" i="9"/>
  <c r="L2871" i="9"/>
  <c r="K2871" i="9"/>
  <c r="J2871" i="9"/>
  <c r="I2871" i="9"/>
  <c r="H2871" i="9"/>
  <c r="AF2870" i="9"/>
  <c r="Y2870" i="9"/>
  <c r="U2870" i="9"/>
  <c r="P2870" i="9"/>
  <c r="O2870" i="9"/>
  <c r="N2870" i="9"/>
  <c r="M2870" i="9"/>
  <c r="L2870" i="9"/>
  <c r="K2870" i="9"/>
  <c r="J2870" i="9"/>
  <c r="I2870" i="9"/>
  <c r="H2870" i="9"/>
  <c r="AF2869" i="9"/>
  <c r="Y2869" i="9"/>
  <c r="U2869" i="9"/>
  <c r="P2869" i="9"/>
  <c r="O2869" i="9"/>
  <c r="N2869" i="9"/>
  <c r="M2869" i="9"/>
  <c r="L2869" i="9"/>
  <c r="K2869" i="9"/>
  <c r="J2869" i="9"/>
  <c r="I2869" i="9"/>
  <c r="H2869" i="9"/>
  <c r="AF2868" i="9"/>
  <c r="Y2868" i="9"/>
  <c r="U2868" i="9"/>
  <c r="P2868" i="9"/>
  <c r="O2868" i="9"/>
  <c r="N2868" i="9"/>
  <c r="M2868" i="9"/>
  <c r="L2868" i="9"/>
  <c r="K2868" i="9"/>
  <c r="J2868" i="9"/>
  <c r="I2868" i="9"/>
  <c r="H2868" i="9"/>
  <c r="AF2867" i="9"/>
  <c r="Y2867" i="9"/>
  <c r="U2867" i="9"/>
  <c r="P2867" i="9"/>
  <c r="O2867" i="9"/>
  <c r="N2867" i="9"/>
  <c r="M2867" i="9"/>
  <c r="L2867" i="9"/>
  <c r="K2867" i="9"/>
  <c r="J2867" i="9"/>
  <c r="I2867" i="9"/>
  <c r="H2867" i="9"/>
  <c r="AF2866" i="9"/>
  <c r="Y2866" i="9"/>
  <c r="U2866" i="9"/>
  <c r="P2866" i="9"/>
  <c r="O2866" i="9"/>
  <c r="N2866" i="9"/>
  <c r="M2866" i="9"/>
  <c r="L2866" i="9"/>
  <c r="K2866" i="9"/>
  <c r="J2866" i="9"/>
  <c r="I2866" i="9"/>
  <c r="H2866" i="9"/>
  <c r="AF2865" i="9"/>
  <c r="Y2865" i="9"/>
  <c r="U2865" i="9"/>
  <c r="P2865" i="9"/>
  <c r="O2865" i="9"/>
  <c r="N2865" i="9"/>
  <c r="M2865" i="9"/>
  <c r="L2865" i="9"/>
  <c r="K2865" i="9"/>
  <c r="J2865" i="9"/>
  <c r="I2865" i="9"/>
  <c r="H2865" i="9"/>
  <c r="AF2864" i="9"/>
  <c r="Y2864" i="9"/>
  <c r="U2864" i="9"/>
  <c r="P2864" i="9"/>
  <c r="O2864" i="9"/>
  <c r="N2864" i="9"/>
  <c r="M2864" i="9"/>
  <c r="L2864" i="9"/>
  <c r="K2864" i="9"/>
  <c r="J2864" i="9"/>
  <c r="I2864" i="9"/>
  <c r="H2864" i="9"/>
  <c r="AF2863" i="9"/>
  <c r="Y2863" i="9"/>
  <c r="U2863" i="9"/>
  <c r="P2863" i="9"/>
  <c r="O2863" i="9"/>
  <c r="N2863" i="9"/>
  <c r="M2863" i="9"/>
  <c r="L2863" i="9"/>
  <c r="K2863" i="9"/>
  <c r="J2863" i="9"/>
  <c r="I2863" i="9"/>
  <c r="H2863" i="9"/>
  <c r="AF2862" i="9"/>
  <c r="Y2862" i="9"/>
  <c r="U2862" i="9"/>
  <c r="P2862" i="9"/>
  <c r="O2862" i="9"/>
  <c r="N2862" i="9"/>
  <c r="M2862" i="9"/>
  <c r="L2862" i="9"/>
  <c r="K2862" i="9"/>
  <c r="J2862" i="9"/>
  <c r="I2862" i="9"/>
  <c r="H2862" i="9"/>
  <c r="AF2861" i="9"/>
  <c r="Y2861" i="9"/>
  <c r="U2861" i="9"/>
  <c r="P2861" i="9"/>
  <c r="O2861" i="9"/>
  <c r="N2861" i="9"/>
  <c r="M2861" i="9"/>
  <c r="L2861" i="9"/>
  <c r="K2861" i="9"/>
  <c r="J2861" i="9"/>
  <c r="I2861" i="9"/>
  <c r="H2861" i="9"/>
  <c r="AF2860" i="9"/>
  <c r="Y2860" i="9"/>
  <c r="U2860" i="9"/>
  <c r="P2860" i="9"/>
  <c r="O2860" i="9"/>
  <c r="N2860" i="9"/>
  <c r="M2860" i="9"/>
  <c r="L2860" i="9"/>
  <c r="K2860" i="9"/>
  <c r="J2860" i="9"/>
  <c r="I2860" i="9"/>
  <c r="H2860" i="9"/>
  <c r="AF2859" i="9"/>
  <c r="Y2859" i="9"/>
  <c r="U2859" i="9"/>
  <c r="P2859" i="9"/>
  <c r="O2859" i="9"/>
  <c r="N2859" i="9"/>
  <c r="M2859" i="9"/>
  <c r="L2859" i="9"/>
  <c r="K2859" i="9"/>
  <c r="J2859" i="9"/>
  <c r="I2859" i="9"/>
  <c r="H2859" i="9"/>
  <c r="AF2858" i="9"/>
  <c r="Y2858" i="9"/>
  <c r="U2858" i="9"/>
  <c r="P2858" i="9"/>
  <c r="O2858" i="9"/>
  <c r="N2858" i="9"/>
  <c r="M2858" i="9"/>
  <c r="L2858" i="9"/>
  <c r="K2858" i="9"/>
  <c r="J2858" i="9"/>
  <c r="I2858" i="9"/>
  <c r="H2858" i="9"/>
  <c r="AF2857" i="9"/>
  <c r="Y2857" i="9"/>
  <c r="U2857" i="9"/>
  <c r="P2857" i="9"/>
  <c r="O2857" i="9"/>
  <c r="N2857" i="9"/>
  <c r="M2857" i="9"/>
  <c r="L2857" i="9"/>
  <c r="K2857" i="9"/>
  <c r="J2857" i="9"/>
  <c r="I2857" i="9"/>
  <c r="H2857" i="9"/>
  <c r="AF2856" i="9"/>
  <c r="Y2856" i="9"/>
  <c r="U2856" i="9"/>
  <c r="P2856" i="9"/>
  <c r="O2856" i="9"/>
  <c r="N2856" i="9"/>
  <c r="M2856" i="9"/>
  <c r="L2856" i="9"/>
  <c r="K2856" i="9"/>
  <c r="J2856" i="9"/>
  <c r="I2856" i="9"/>
  <c r="H2856" i="9"/>
  <c r="AF2855" i="9"/>
  <c r="Y2855" i="9"/>
  <c r="U2855" i="9"/>
  <c r="P2855" i="9"/>
  <c r="O2855" i="9"/>
  <c r="N2855" i="9"/>
  <c r="M2855" i="9"/>
  <c r="L2855" i="9"/>
  <c r="K2855" i="9"/>
  <c r="J2855" i="9"/>
  <c r="I2855" i="9"/>
  <c r="H2855" i="9"/>
  <c r="AF2854" i="9"/>
  <c r="Y2854" i="9"/>
  <c r="U2854" i="9"/>
  <c r="P2854" i="9"/>
  <c r="O2854" i="9"/>
  <c r="N2854" i="9"/>
  <c r="M2854" i="9"/>
  <c r="L2854" i="9"/>
  <c r="K2854" i="9"/>
  <c r="J2854" i="9"/>
  <c r="I2854" i="9"/>
  <c r="H2854" i="9"/>
  <c r="AF2853" i="9"/>
  <c r="Y2853" i="9"/>
  <c r="U2853" i="9"/>
  <c r="P2853" i="9"/>
  <c r="O2853" i="9"/>
  <c r="N2853" i="9"/>
  <c r="M2853" i="9"/>
  <c r="L2853" i="9"/>
  <c r="K2853" i="9"/>
  <c r="J2853" i="9"/>
  <c r="I2853" i="9"/>
  <c r="H2853" i="9"/>
  <c r="AF2852" i="9"/>
  <c r="Y2852" i="9"/>
  <c r="U2852" i="9"/>
  <c r="P2852" i="9"/>
  <c r="O2852" i="9"/>
  <c r="N2852" i="9"/>
  <c r="M2852" i="9"/>
  <c r="L2852" i="9"/>
  <c r="K2852" i="9"/>
  <c r="J2852" i="9"/>
  <c r="I2852" i="9"/>
  <c r="H2852" i="9"/>
  <c r="AF2851" i="9"/>
  <c r="Y2851" i="9"/>
  <c r="U2851" i="9"/>
  <c r="P2851" i="9"/>
  <c r="O2851" i="9"/>
  <c r="N2851" i="9"/>
  <c r="M2851" i="9"/>
  <c r="L2851" i="9"/>
  <c r="K2851" i="9"/>
  <c r="J2851" i="9"/>
  <c r="I2851" i="9"/>
  <c r="H2851" i="9"/>
  <c r="AF2850" i="9"/>
  <c r="Y2850" i="9"/>
  <c r="U2850" i="9"/>
  <c r="P2850" i="9"/>
  <c r="O2850" i="9"/>
  <c r="N2850" i="9"/>
  <c r="M2850" i="9"/>
  <c r="L2850" i="9"/>
  <c r="K2850" i="9"/>
  <c r="J2850" i="9"/>
  <c r="I2850" i="9"/>
  <c r="H2850" i="9"/>
  <c r="AF2849" i="9"/>
  <c r="Y2849" i="9"/>
  <c r="U2849" i="9"/>
  <c r="P2849" i="9"/>
  <c r="O2849" i="9"/>
  <c r="N2849" i="9"/>
  <c r="M2849" i="9"/>
  <c r="L2849" i="9"/>
  <c r="K2849" i="9"/>
  <c r="J2849" i="9"/>
  <c r="I2849" i="9"/>
  <c r="H2849" i="9"/>
  <c r="AF2848" i="9"/>
  <c r="Y2848" i="9"/>
  <c r="U2848" i="9"/>
  <c r="P2848" i="9"/>
  <c r="O2848" i="9"/>
  <c r="N2848" i="9"/>
  <c r="M2848" i="9"/>
  <c r="L2848" i="9"/>
  <c r="K2848" i="9"/>
  <c r="J2848" i="9"/>
  <c r="I2848" i="9"/>
  <c r="H2848" i="9"/>
  <c r="AF2847" i="9"/>
  <c r="Y2847" i="9"/>
  <c r="U2847" i="9"/>
  <c r="P2847" i="9"/>
  <c r="O2847" i="9"/>
  <c r="N2847" i="9"/>
  <c r="M2847" i="9"/>
  <c r="L2847" i="9"/>
  <c r="K2847" i="9"/>
  <c r="J2847" i="9"/>
  <c r="I2847" i="9"/>
  <c r="H2847" i="9"/>
  <c r="AF2846" i="9"/>
  <c r="Y2846" i="9"/>
  <c r="U2846" i="9"/>
  <c r="P2846" i="9"/>
  <c r="O2846" i="9"/>
  <c r="N2846" i="9"/>
  <c r="M2846" i="9"/>
  <c r="L2846" i="9"/>
  <c r="K2846" i="9"/>
  <c r="J2846" i="9"/>
  <c r="I2846" i="9"/>
  <c r="H2846" i="9"/>
  <c r="AF2845" i="9"/>
  <c r="Y2845" i="9"/>
  <c r="U2845" i="9"/>
  <c r="P2845" i="9"/>
  <c r="O2845" i="9"/>
  <c r="N2845" i="9"/>
  <c r="M2845" i="9"/>
  <c r="L2845" i="9"/>
  <c r="K2845" i="9"/>
  <c r="J2845" i="9"/>
  <c r="I2845" i="9"/>
  <c r="H2845" i="9"/>
  <c r="AF2844" i="9"/>
  <c r="Y2844" i="9"/>
  <c r="U2844" i="9"/>
  <c r="P2844" i="9"/>
  <c r="O2844" i="9"/>
  <c r="N2844" i="9"/>
  <c r="M2844" i="9"/>
  <c r="L2844" i="9"/>
  <c r="K2844" i="9"/>
  <c r="J2844" i="9"/>
  <c r="I2844" i="9"/>
  <c r="H2844" i="9"/>
  <c r="AF2843" i="9"/>
  <c r="Y2843" i="9"/>
  <c r="U2843" i="9"/>
  <c r="P2843" i="9"/>
  <c r="O2843" i="9"/>
  <c r="N2843" i="9"/>
  <c r="M2843" i="9"/>
  <c r="L2843" i="9"/>
  <c r="K2843" i="9"/>
  <c r="J2843" i="9"/>
  <c r="I2843" i="9"/>
  <c r="H2843" i="9"/>
  <c r="AF2842" i="9"/>
  <c r="Y2842" i="9"/>
  <c r="U2842" i="9"/>
  <c r="P2842" i="9"/>
  <c r="O2842" i="9"/>
  <c r="N2842" i="9"/>
  <c r="M2842" i="9"/>
  <c r="L2842" i="9"/>
  <c r="K2842" i="9"/>
  <c r="J2842" i="9"/>
  <c r="I2842" i="9"/>
  <c r="H2842" i="9"/>
  <c r="AF2841" i="9"/>
  <c r="Y2841" i="9"/>
  <c r="U2841" i="9"/>
  <c r="P2841" i="9"/>
  <c r="O2841" i="9"/>
  <c r="N2841" i="9"/>
  <c r="M2841" i="9"/>
  <c r="L2841" i="9"/>
  <c r="K2841" i="9"/>
  <c r="J2841" i="9"/>
  <c r="I2841" i="9"/>
  <c r="H2841" i="9"/>
  <c r="AF2840" i="9"/>
  <c r="Y2840" i="9"/>
  <c r="U2840" i="9"/>
  <c r="P2840" i="9"/>
  <c r="O2840" i="9"/>
  <c r="N2840" i="9"/>
  <c r="M2840" i="9"/>
  <c r="L2840" i="9"/>
  <c r="K2840" i="9"/>
  <c r="J2840" i="9"/>
  <c r="I2840" i="9"/>
  <c r="H2840" i="9"/>
  <c r="AF2839" i="9"/>
  <c r="Y2839" i="9"/>
  <c r="U2839" i="9"/>
  <c r="P2839" i="9"/>
  <c r="O2839" i="9"/>
  <c r="N2839" i="9"/>
  <c r="M2839" i="9"/>
  <c r="L2839" i="9"/>
  <c r="K2839" i="9"/>
  <c r="J2839" i="9"/>
  <c r="I2839" i="9"/>
  <c r="H2839" i="9"/>
  <c r="AF2838" i="9"/>
  <c r="Y2838" i="9"/>
  <c r="U2838" i="9"/>
  <c r="P2838" i="9"/>
  <c r="O2838" i="9"/>
  <c r="N2838" i="9"/>
  <c r="M2838" i="9"/>
  <c r="L2838" i="9"/>
  <c r="K2838" i="9"/>
  <c r="J2838" i="9"/>
  <c r="I2838" i="9"/>
  <c r="H2838" i="9"/>
  <c r="AF2837" i="9"/>
  <c r="Y2837" i="9"/>
  <c r="U2837" i="9"/>
  <c r="P2837" i="9"/>
  <c r="O2837" i="9"/>
  <c r="N2837" i="9"/>
  <c r="M2837" i="9"/>
  <c r="L2837" i="9"/>
  <c r="K2837" i="9"/>
  <c r="J2837" i="9"/>
  <c r="I2837" i="9"/>
  <c r="H2837" i="9"/>
  <c r="AF2836" i="9"/>
  <c r="Y2836" i="9"/>
  <c r="U2836" i="9"/>
  <c r="P2836" i="9"/>
  <c r="O2836" i="9"/>
  <c r="N2836" i="9"/>
  <c r="M2836" i="9"/>
  <c r="L2836" i="9"/>
  <c r="K2836" i="9"/>
  <c r="J2836" i="9"/>
  <c r="I2836" i="9"/>
  <c r="H2836" i="9"/>
  <c r="AF2835" i="9"/>
  <c r="Y2835" i="9"/>
  <c r="U2835" i="9"/>
  <c r="P2835" i="9"/>
  <c r="O2835" i="9"/>
  <c r="N2835" i="9"/>
  <c r="M2835" i="9"/>
  <c r="L2835" i="9"/>
  <c r="K2835" i="9"/>
  <c r="J2835" i="9"/>
  <c r="I2835" i="9"/>
  <c r="H2835" i="9"/>
  <c r="AF2834" i="9"/>
  <c r="Y2834" i="9"/>
  <c r="U2834" i="9"/>
  <c r="P2834" i="9"/>
  <c r="O2834" i="9"/>
  <c r="N2834" i="9"/>
  <c r="M2834" i="9"/>
  <c r="L2834" i="9"/>
  <c r="K2834" i="9"/>
  <c r="J2834" i="9"/>
  <c r="I2834" i="9"/>
  <c r="H2834" i="9"/>
  <c r="AF2833" i="9"/>
  <c r="Y2833" i="9"/>
  <c r="U2833" i="9"/>
  <c r="P2833" i="9"/>
  <c r="O2833" i="9"/>
  <c r="N2833" i="9"/>
  <c r="M2833" i="9"/>
  <c r="L2833" i="9"/>
  <c r="K2833" i="9"/>
  <c r="J2833" i="9"/>
  <c r="I2833" i="9"/>
  <c r="H2833" i="9"/>
  <c r="AF2832" i="9"/>
  <c r="Y2832" i="9"/>
  <c r="U2832" i="9"/>
  <c r="P2832" i="9"/>
  <c r="O2832" i="9"/>
  <c r="N2832" i="9"/>
  <c r="M2832" i="9"/>
  <c r="L2832" i="9"/>
  <c r="K2832" i="9"/>
  <c r="J2832" i="9"/>
  <c r="I2832" i="9"/>
  <c r="H2832" i="9"/>
  <c r="AF2831" i="9"/>
  <c r="Y2831" i="9"/>
  <c r="U2831" i="9"/>
  <c r="P2831" i="9"/>
  <c r="O2831" i="9"/>
  <c r="N2831" i="9"/>
  <c r="M2831" i="9"/>
  <c r="L2831" i="9"/>
  <c r="K2831" i="9"/>
  <c r="J2831" i="9"/>
  <c r="I2831" i="9"/>
  <c r="H2831" i="9"/>
  <c r="AF2830" i="9"/>
  <c r="Y2830" i="9"/>
  <c r="U2830" i="9"/>
  <c r="P2830" i="9"/>
  <c r="O2830" i="9"/>
  <c r="N2830" i="9"/>
  <c r="M2830" i="9"/>
  <c r="L2830" i="9"/>
  <c r="K2830" i="9"/>
  <c r="J2830" i="9"/>
  <c r="I2830" i="9"/>
  <c r="H2830" i="9"/>
  <c r="AF2829" i="9"/>
  <c r="Y2829" i="9"/>
  <c r="U2829" i="9"/>
  <c r="P2829" i="9"/>
  <c r="O2829" i="9"/>
  <c r="N2829" i="9"/>
  <c r="M2829" i="9"/>
  <c r="L2829" i="9"/>
  <c r="K2829" i="9"/>
  <c r="J2829" i="9"/>
  <c r="I2829" i="9"/>
  <c r="H2829" i="9"/>
  <c r="AF2828" i="9"/>
  <c r="Y2828" i="9"/>
  <c r="U2828" i="9"/>
  <c r="P2828" i="9"/>
  <c r="O2828" i="9"/>
  <c r="N2828" i="9"/>
  <c r="M2828" i="9"/>
  <c r="L2828" i="9"/>
  <c r="K2828" i="9"/>
  <c r="J2828" i="9"/>
  <c r="I2828" i="9"/>
  <c r="H2828" i="9"/>
  <c r="AF2827" i="9"/>
  <c r="Y2827" i="9"/>
  <c r="U2827" i="9"/>
  <c r="P2827" i="9"/>
  <c r="O2827" i="9"/>
  <c r="N2827" i="9"/>
  <c r="M2827" i="9"/>
  <c r="L2827" i="9"/>
  <c r="K2827" i="9"/>
  <c r="J2827" i="9"/>
  <c r="I2827" i="9"/>
  <c r="H2827" i="9"/>
  <c r="AF2826" i="9"/>
  <c r="Y2826" i="9"/>
  <c r="U2826" i="9"/>
  <c r="P2826" i="9"/>
  <c r="O2826" i="9"/>
  <c r="N2826" i="9"/>
  <c r="M2826" i="9"/>
  <c r="L2826" i="9"/>
  <c r="K2826" i="9"/>
  <c r="J2826" i="9"/>
  <c r="I2826" i="9"/>
  <c r="H2826" i="9"/>
  <c r="AF2825" i="9"/>
  <c r="Y2825" i="9"/>
  <c r="U2825" i="9"/>
  <c r="P2825" i="9"/>
  <c r="O2825" i="9"/>
  <c r="N2825" i="9"/>
  <c r="M2825" i="9"/>
  <c r="L2825" i="9"/>
  <c r="K2825" i="9"/>
  <c r="J2825" i="9"/>
  <c r="I2825" i="9"/>
  <c r="H2825" i="9"/>
  <c r="AF2824" i="9"/>
  <c r="Y2824" i="9"/>
  <c r="U2824" i="9"/>
  <c r="P2824" i="9"/>
  <c r="O2824" i="9"/>
  <c r="N2824" i="9"/>
  <c r="M2824" i="9"/>
  <c r="L2824" i="9"/>
  <c r="K2824" i="9"/>
  <c r="J2824" i="9"/>
  <c r="I2824" i="9"/>
  <c r="H2824" i="9"/>
  <c r="AF2823" i="9"/>
  <c r="Y2823" i="9"/>
  <c r="U2823" i="9"/>
  <c r="P2823" i="9"/>
  <c r="O2823" i="9"/>
  <c r="N2823" i="9"/>
  <c r="M2823" i="9"/>
  <c r="L2823" i="9"/>
  <c r="K2823" i="9"/>
  <c r="J2823" i="9"/>
  <c r="I2823" i="9"/>
  <c r="H2823" i="9"/>
  <c r="AF2822" i="9"/>
  <c r="Y2822" i="9"/>
  <c r="U2822" i="9"/>
  <c r="P2822" i="9"/>
  <c r="O2822" i="9"/>
  <c r="N2822" i="9"/>
  <c r="M2822" i="9"/>
  <c r="L2822" i="9"/>
  <c r="K2822" i="9"/>
  <c r="J2822" i="9"/>
  <c r="I2822" i="9"/>
  <c r="H2822" i="9"/>
  <c r="AF2821" i="9"/>
  <c r="Y2821" i="9"/>
  <c r="U2821" i="9"/>
  <c r="P2821" i="9"/>
  <c r="O2821" i="9"/>
  <c r="N2821" i="9"/>
  <c r="M2821" i="9"/>
  <c r="L2821" i="9"/>
  <c r="K2821" i="9"/>
  <c r="J2821" i="9"/>
  <c r="I2821" i="9"/>
  <c r="H2821" i="9"/>
  <c r="AF2820" i="9"/>
  <c r="Y2820" i="9"/>
  <c r="U2820" i="9"/>
  <c r="P2820" i="9"/>
  <c r="O2820" i="9"/>
  <c r="N2820" i="9"/>
  <c r="M2820" i="9"/>
  <c r="L2820" i="9"/>
  <c r="K2820" i="9"/>
  <c r="J2820" i="9"/>
  <c r="I2820" i="9"/>
  <c r="H2820" i="9"/>
  <c r="AF2819" i="9"/>
  <c r="Y2819" i="9"/>
  <c r="U2819" i="9"/>
  <c r="P2819" i="9"/>
  <c r="O2819" i="9"/>
  <c r="N2819" i="9"/>
  <c r="M2819" i="9"/>
  <c r="L2819" i="9"/>
  <c r="K2819" i="9"/>
  <c r="J2819" i="9"/>
  <c r="I2819" i="9"/>
  <c r="H2819" i="9"/>
  <c r="AF2818" i="9"/>
  <c r="Y2818" i="9"/>
  <c r="U2818" i="9"/>
  <c r="P2818" i="9"/>
  <c r="O2818" i="9"/>
  <c r="N2818" i="9"/>
  <c r="M2818" i="9"/>
  <c r="L2818" i="9"/>
  <c r="K2818" i="9"/>
  <c r="J2818" i="9"/>
  <c r="I2818" i="9"/>
  <c r="H2818" i="9"/>
  <c r="AF2817" i="9"/>
  <c r="Y2817" i="9"/>
  <c r="U2817" i="9"/>
  <c r="P2817" i="9"/>
  <c r="O2817" i="9"/>
  <c r="N2817" i="9"/>
  <c r="M2817" i="9"/>
  <c r="L2817" i="9"/>
  <c r="K2817" i="9"/>
  <c r="J2817" i="9"/>
  <c r="I2817" i="9"/>
  <c r="H2817" i="9"/>
  <c r="AF2816" i="9"/>
  <c r="Y2816" i="9"/>
  <c r="U2816" i="9"/>
  <c r="P2816" i="9"/>
  <c r="O2816" i="9"/>
  <c r="N2816" i="9"/>
  <c r="M2816" i="9"/>
  <c r="L2816" i="9"/>
  <c r="K2816" i="9"/>
  <c r="J2816" i="9"/>
  <c r="I2816" i="9"/>
  <c r="H2816" i="9"/>
  <c r="AF2815" i="9"/>
  <c r="Y2815" i="9"/>
  <c r="U2815" i="9"/>
  <c r="P2815" i="9"/>
  <c r="O2815" i="9"/>
  <c r="N2815" i="9"/>
  <c r="M2815" i="9"/>
  <c r="L2815" i="9"/>
  <c r="K2815" i="9"/>
  <c r="J2815" i="9"/>
  <c r="I2815" i="9"/>
  <c r="H2815" i="9"/>
  <c r="AF2814" i="9"/>
  <c r="Y2814" i="9"/>
  <c r="U2814" i="9"/>
  <c r="P2814" i="9"/>
  <c r="O2814" i="9"/>
  <c r="N2814" i="9"/>
  <c r="M2814" i="9"/>
  <c r="L2814" i="9"/>
  <c r="K2814" i="9"/>
  <c r="J2814" i="9"/>
  <c r="I2814" i="9"/>
  <c r="H2814" i="9"/>
  <c r="AF2813" i="9"/>
  <c r="Y2813" i="9"/>
  <c r="U2813" i="9"/>
  <c r="P2813" i="9"/>
  <c r="O2813" i="9"/>
  <c r="N2813" i="9"/>
  <c r="M2813" i="9"/>
  <c r="L2813" i="9"/>
  <c r="K2813" i="9"/>
  <c r="J2813" i="9"/>
  <c r="I2813" i="9"/>
  <c r="H2813" i="9"/>
  <c r="AF2812" i="9"/>
  <c r="Y2812" i="9"/>
  <c r="U2812" i="9"/>
  <c r="P2812" i="9"/>
  <c r="O2812" i="9"/>
  <c r="N2812" i="9"/>
  <c r="M2812" i="9"/>
  <c r="L2812" i="9"/>
  <c r="K2812" i="9"/>
  <c r="J2812" i="9"/>
  <c r="I2812" i="9"/>
  <c r="H2812" i="9"/>
  <c r="AF2811" i="9"/>
  <c r="Y2811" i="9"/>
  <c r="U2811" i="9"/>
  <c r="P2811" i="9"/>
  <c r="O2811" i="9"/>
  <c r="N2811" i="9"/>
  <c r="M2811" i="9"/>
  <c r="L2811" i="9"/>
  <c r="K2811" i="9"/>
  <c r="J2811" i="9"/>
  <c r="I2811" i="9"/>
  <c r="H2811" i="9"/>
  <c r="AF2810" i="9"/>
  <c r="Y2810" i="9"/>
  <c r="U2810" i="9"/>
  <c r="P2810" i="9"/>
  <c r="O2810" i="9"/>
  <c r="N2810" i="9"/>
  <c r="M2810" i="9"/>
  <c r="L2810" i="9"/>
  <c r="K2810" i="9"/>
  <c r="J2810" i="9"/>
  <c r="I2810" i="9"/>
  <c r="H2810" i="9"/>
  <c r="AF2809" i="9"/>
  <c r="Y2809" i="9"/>
  <c r="U2809" i="9"/>
  <c r="P2809" i="9"/>
  <c r="O2809" i="9"/>
  <c r="N2809" i="9"/>
  <c r="M2809" i="9"/>
  <c r="L2809" i="9"/>
  <c r="K2809" i="9"/>
  <c r="J2809" i="9"/>
  <c r="I2809" i="9"/>
  <c r="H2809" i="9"/>
  <c r="AF2808" i="9"/>
  <c r="Y2808" i="9"/>
  <c r="U2808" i="9"/>
  <c r="P2808" i="9"/>
  <c r="O2808" i="9"/>
  <c r="N2808" i="9"/>
  <c r="M2808" i="9"/>
  <c r="L2808" i="9"/>
  <c r="K2808" i="9"/>
  <c r="J2808" i="9"/>
  <c r="I2808" i="9"/>
  <c r="H2808" i="9"/>
  <c r="AF2807" i="9"/>
  <c r="Y2807" i="9"/>
  <c r="U2807" i="9"/>
  <c r="P2807" i="9"/>
  <c r="O2807" i="9"/>
  <c r="N2807" i="9"/>
  <c r="M2807" i="9"/>
  <c r="L2807" i="9"/>
  <c r="K2807" i="9"/>
  <c r="J2807" i="9"/>
  <c r="I2807" i="9"/>
  <c r="H2807" i="9"/>
  <c r="AF2806" i="9"/>
  <c r="Y2806" i="9"/>
  <c r="U2806" i="9"/>
  <c r="P2806" i="9"/>
  <c r="O2806" i="9"/>
  <c r="N2806" i="9"/>
  <c r="M2806" i="9"/>
  <c r="L2806" i="9"/>
  <c r="K2806" i="9"/>
  <c r="J2806" i="9"/>
  <c r="I2806" i="9"/>
  <c r="H2806" i="9"/>
  <c r="AF2805" i="9"/>
  <c r="Y2805" i="9"/>
  <c r="U2805" i="9"/>
  <c r="P2805" i="9"/>
  <c r="O2805" i="9"/>
  <c r="N2805" i="9"/>
  <c r="M2805" i="9"/>
  <c r="L2805" i="9"/>
  <c r="K2805" i="9"/>
  <c r="J2805" i="9"/>
  <c r="I2805" i="9"/>
  <c r="H2805" i="9"/>
  <c r="AF2804" i="9"/>
  <c r="Y2804" i="9"/>
  <c r="U2804" i="9"/>
  <c r="P2804" i="9"/>
  <c r="O2804" i="9"/>
  <c r="N2804" i="9"/>
  <c r="M2804" i="9"/>
  <c r="L2804" i="9"/>
  <c r="K2804" i="9"/>
  <c r="J2804" i="9"/>
  <c r="I2804" i="9"/>
  <c r="H2804" i="9"/>
  <c r="AF2803" i="9"/>
  <c r="Y2803" i="9"/>
  <c r="U2803" i="9"/>
  <c r="P2803" i="9"/>
  <c r="O2803" i="9"/>
  <c r="N2803" i="9"/>
  <c r="M2803" i="9"/>
  <c r="L2803" i="9"/>
  <c r="K2803" i="9"/>
  <c r="J2803" i="9"/>
  <c r="I2803" i="9"/>
  <c r="H2803" i="9"/>
  <c r="AF2802" i="9"/>
  <c r="Y2802" i="9"/>
  <c r="U2802" i="9"/>
  <c r="P2802" i="9"/>
  <c r="O2802" i="9"/>
  <c r="N2802" i="9"/>
  <c r="M2802" i="9"/>
  <c r="L2802" i="9"/>
  <c r="K2802" i="9"/>
  <c r="J2802" i="9"/>
  <c r="I2802" i="9"/>
  <c r="H2802" i="9"/>
  <c r="AF2801" i="9"/>
  <c r="Y2801" i="9"/>
  <c r="U2801" i="9"/>
  <c r="P2801" i="9"/>
  <c r="O2801" i="9"/>
  <c r="N2801" i="9"/>
  <c r="M2801" i="9"/>
  <c r="L2801" i="9"/>
  <c r="K2801" i="9"/>
  <c r="J2801" i="9"/>
  <c r="I2801" i="9"/>
  <c r="H2801" i="9"/>
  <c r="AF2800" i="9"/>
  <c r="Y2800" i="9"/>
  <c r="U2800" i="9"/>
  <c r="P2800" i="9"/>
  <c r="O2800" i="9"/>
  <c r="N2800" i="9"/>
  <c r="M2800" i="9"/>
  <c r="L2800" i="9"/>
  <c r="K2800" i="9"/>
  <c r="J2800" i="9"/>
  <c r="I2800" i="9"/>
  <c r="H2800" i="9"/>
  <c r="AF2799" i="9"/>
  <c r="Y2799" i="9"/>
  <c r="U2799" i="9"/>
  <c r="P2799" i="9"/>
  <c r="O2799" i="9"/>
  <c r="N2799" i="9"/>
  <c r="M2799" i="9"/>
  <c r="L2799" i="9"/>
  <c r="K2799" i="9"/>
  <c r="J2799" i="9"/>
  <c r="I2799" i="9"/>
  <c r="H2799" i="9"/>
  <c r="AF2798" i="9"/>
  <c r="Y2798" i="9"/>
  <c r="U2798" i="9"/>
  <c r="P2798" i="9"/>
  <c r="O2798" i="9"/>
  <c r="N2798" i="9"/>
  <c r="M2798" i="9"/>
  <c r="L2798" i="9"/>
  <c r="K2798" i="9"/>
  <c r="J2798" i="9"/>
  <c r="I2798" i="9"/>
  <c r="H2798" i="9"/>
  <c r="AF2797" i="9"/>
  <c r="Y2797" i="9"/>
  <c r="U2797" i="9"/>
  <c r="P2797" i="9"/>
  <c r="O2797" i="9"/>
  <c r="N2797" i="9"/>
  <c r="M2797" i="9"/>
  <c r="L2797" i="9"/>
  <c r="K2797" i="9"/>
  <c r="J2797" i="9"/>
  <c r="I2797" i="9"/>
  <c r="H2797" i="9"/>
  <c r="AF2796" i="9"/>
  <c r="Y2796" i="9"/>
  <c r="U2796" i="9"/>
  <c r="P2796" i="9"/>
  <c r="O2796" i="9"/>
  <c r="N2796" i="9"/>
  <c r="M2796" i="9"/>
  <c r="L2796" i="9"/>
  <c r="K2796" i="9"/>
  <c r="J2796" i="9"/>
  <c r="I2796" i="9"/>
  <c r="H2796" i="9"/>
  <c r="AF2795" i="9"/>
  <c r="Y2795" i="9"/>
  <c r="U2795" i="9"/>
  <c r="P2795" i="9"/>
  <c r="O2795" i="9"/>
  <c r="N2795" i="9"/>
  <c r="M2795" i="9"/>
  <c r="L2795" i="9"/>
  <c r="K2795" i="9"/>
  <c r="J2795" i="9"/>
  <c r="I2795" i="9"/>
  <c r="H2795" i="9"/>
  <c r="AF2794" i="9"/>
  <c r="Y2794" i="9"/>
  <c r="U2794" i="9"/>
  <c r="P2794" i="9"/>
  <c r="O2794" i="9"/>
  <c r="N2794" i="9"/>
  <c r="M2794" i="9"/>
  <c r="L2794" i="9"/>
  <c r="K2794" i="9"/>
  <c r="J2794" i="9"/>
  <c r="I2794" i="9"/>
  <c r="H2794" i="9"/>
  <c r="AF2793" i="9"/>
  <c r="Y2793" i="9"/>
  <c r="U2793" i="9"/>
  <c r="P2793" i="9"/>
  <c r="O2793" i="9"/>
  <c r="N2793" i="9"/>
  <c r="M2793" i="9"/>
  <c r="L2793" i="9"/>
  <c r="K2793" i="9"/>
  <c r="J2793" i="9"/>
  <c r="I2793" i="9"/>
  <c r="H2793" i="9"/>
  <c r="AF2792" i="9"/>
  <c r="Y2792" i="9"/>
  <c r="U2792" i="9"/>
  <c r="P2792" i="9"/>
  <c r="O2792" i="9"/>
  <c r="N2792" i="9"/>
  <c r="M2792" i="9"/>
  <c r="L2792" i="9"/>
  <c r="K2792" i="9"/>
  <c r="J2792" i="9"/>
  <c r="I2792" i="9"/>
  <c r="H2792" i="9"/>
  <c r="AF2791" i="9"/>
  <c r="Y2791" i="9"/>
  <c r="U2791" i="9"/>
  <c r="P2791" i="9"/>
  <c r="O2791" i="9"/>
  <c r="N2791" i="9"/>
  <c r="M2791" i="9"/>
  <c r="L2791" i="9"/>
  <c r="K2791" i="9"/>
  <c r="J2791" i="9"/>
  <c r="I2791" i="9"/>
  <c r="H2791" i="9"/>
  <c r="AF2790" i="9"/>
  <c r="Y2790" i="9"/>
  <c r="U2790" i="9"/>
  <c r="P2790" i="9"/>
  <c r="O2790" i="9"/>
  <c r="N2790" i="9"/>
  <c r="M2790" i="9"/>
  <c r="L2790" i="9"/>
  <c r="K2790" i="9"/>
  <c r="J2790" i="9"/>
  <c r="I2790" i="9"/>
  <c r="H2790" i="9"/>
  <c r="AF2789" i="9"/>
  <c r="Y2789" i="9"/>
  <c r="U2789" i="9"/>
  <c r="P2789" i="9"/>
  <c r="O2789" i="9"/>
  <c r="N2789" i="9"/>
  <c r="M2789" i="9"/>
  <c r="L2789" i="9"/>
  <c r="K2789" i="9"/>
  <c r="J2789" i="9"/>
  <c r="I2789" i="9"/>
  <c r="H2789" i="9"/>
  <c r="AF2788" i="9"/>
  <c r="Y2788" i="9"/>
  <c r="U2788" i="9"/>
  <c r="P2788" i="9"/>
  <c r="O2788" i="9"/>
  <c r="N2788" i="9"/>
  <c r="M2788" i="9"/>
  <c r="L2788" i="9"/>
  <c r="K2788" i="9"/>
  <c r="J2788" i="9"/>
  <c r="I2788" i="9"/>
  <c r="H2788" i="9"/>
  <c r="AF2787" i="9"/>
  <c r="Y2787" i="9"/>
  <c r="U2787" i="9"/>
  <c r="P2787" i="9"/>
  <c r="O2787" i="9"/>
  <c r="N2787" i="9"/>
  <c r="M2787" i="9"/>
  <c r="L2787" i="9"/>
  <c r="K2787" i="9"/>
  <c r="J2787" i="9"/>
  <c r="I2787" i="9"/>
  <c r="H2787" i="9"/>
  <c r="AF2786" i="9"/>
  <c r="Y2786" i="9"/>
  <c r="U2786" i="9"/>
  <c r="P2786" i="9"/>
  <c r="O2786" i="9"/>
  <c r="N2786" i="9"/>
  <c r="M2786" i="9"/>
  <c r="L2786" i="9"/>
  <c r="K2786" i="9"/>
  <c r="J2786" i="9"/>
  <c r="I2786" i="9"/>
  <c r="H2786" i="9"/>
  <c r="AF2785" i="9"/>
  <c r="Y2785" i="9"/>
  <c r="U2785" i="9"/>
  <c r="P2785" i="9"/>
  <c r="O2785" i="9"/>
  <c r="N2785" i="9"/>
  <c r="M2785" i="9"/>
  <c r="L2785" i="9"/>
  <c r="K2785" i="9"/>
  <c r="J2785" i="9"/>
  <c r="I2785" i="9"/>
  <c r="H2785" i="9"/>
  <c r="AF2784" i="9"/>
  <c r="Y2784" i="9"/>
  <c r="U2784" i="9"/>
  <c r="P2784" i="9"/>
  <c r="O2784" i="9"/>
  <c r="N2784" i="9"/>
  <c r="M2784" i="9"/>
  <c r="L2784" i="9"/>
  <c r="K2784" i="9"/>
  <c r="J2784" i="9"/>
  <c r="I2784" i="9"/>
  <c r="H2784" i="9"/>
  <c r="AF2783" i="9"/>
  <c r="Y2783" i="9"/>
  <c r="U2783" i="9"/>
  <c r="P2783" i="9"/>
  <c r="O2783" i="9"/>
  <c r="N2783" i="9"/>
  <c r="M2783" i="9"/>
  <c r="L2783" i="9"/>
  <c r="K2783" i="9"/>
  <c r="J2783" i="9"/>
  <c r="I2783" i="9"/>
  <c r="H2783" i="9"/>
  <c r="AF2782" i="9"/>
  <c r="Y2782" i="9"/>
  <c r="U2782" i="9"/>
  <c r="P2782" i="9"/>
  <c r="O2782" i="9"/>
  <c r="N2782" i="9"/>
  <c r="M2782" i="9"/>
  <c r="L2782" i="9"/>
  <c r="K2782" i="9"/>
  <c r="J2782" i="9"/>
  <c r="I2782" i="9"/>
  <c r="H2782" i="9"/>
  <c r="AF2781" i="9"/>
  <c r="Y2781" i="9"/>
  <c r="U2781" i="9"/>
  <c r="P2781" i="9"/>
  <c r="O2781" i="9"/>
  <c r="N2781" i="9"/>
  <c r="M2781" i="9"/>
  <c r="L2781" i="9"/>
  <c r="K2781" i="9"/>
  <c r="J2781" i="9"/>
  <c r="I2781" i="9"/>
  <c r="H2781" i="9"/>
  <c r="AF2780" i="9"/>
  <c r="Y2780" i="9"/>
  <c r="U2780" i="9"/>
  <c r="P2780" i="9"/>
  <c r="O2780" i="9"/>
  <c r="N2780" i="9"/>
  <c r="M2780" i="9"/>
  <c r="L2780" i="9"/>
  <c r="K2780" i="9"/>
  <c r="J2780" i="9"/>
  <c r="I2780" i="9"/>
  <c r="H2780" i="9"/>
  <c r="AF2779" i="9"/>
  <c r="Y2779" i="9"/>
  <c r="U2779" i="9"/>
  <c r="P2779" i="9"/>
  <c r="O2779" i="9"/>
  <c r="N2779" i="9"/>
  <c r="M2779" i="9"/>
  <c r="L2779" i="9"/>
  <c r="K2779" i="9"/>
  <c r="J2779" i="9"/>
  <c r="I2779" i="9"/>
  <c r="H2779" i="9"/>
  <c r="AF2778" i="9"/>
  <c r="Y2778" i="9"/>
  <c r="U2778" i="9"/>
  <c r="P2778" i="9"/>
  <c r="O2778" i="9"/>
  <c r="N2778" i="9"/>
  <c r="M2778" i="9"/>
  <c r="L2778" i="9"/>
  <c r="K2778" i="9"/>
  <c r="J2778" i="9"/>
  <c r="I2778" i="9"/>
  <c r="H2778" i="9"/>
  <c r="AF2777" i="9"/>
  <c r="Y2777" i="9"/>
  <c r="U2777" i="9"/>
  <c r="P2777" i="9"/>
  <c r="O2777" i="9"/>
  <c r="N2777" i="9"/>
  <c r="M2777" i="9"/>
  <c r="L2777" i="9"/>
  <c r="K2777" i="9"/>
  <c r="J2777" i="9"/>
  <c r="I2777" i="9"/>
  <c r="H2777" i="9"/>
  <c r="AF2776" i="9"/>
  <c r="Y2776" i="9"/>
  <c r="U2776" i="9"/>
  <c r="P2776" i="9"/>
  <c r="O2776" i="9"/>
  <c r="N2776" i="9"/>
  <c r="M2776" i="9"/>
  <c r="L2776" i="9"/>
  <c r="K2776" i="9"/>
  <c r="J2776" i="9"/>
  <c r="I2776" i="9"/>
  <c r="H2776" i="9"/>
  <c r="AF2775" i="9"/>
  <c r="Y2775" i="9"/>
  <c r="U2775" i="9"/>
  <c r="P2775" i="9"/>
  <c r="O2775" i="9"/>
  <c r="N2775" i="9"/>
  <c r="M2775" i="9"/>
  <c r="L2775" i="9"/>
  <c r="K2775" i="9"/>
  <c r="J2775" i="9"/>
  <c r="I2775" i="9"/>
  <c r="H2775" i="9"/>
  <c r="AF2774" i="9"/>
  <c r="Y2774" i="9"/>
  <c r="U2774" i="9"/>
  <c r="P2774" i="9"/>
  <c r="O2774" i="9"/>
  <c r="N2774" i="9"/>
  <c r="M2774" i="9"/>
  <c r="L2774" i="9"/>
  <c r="K2774" i="9"/>
  <c r="J2774" i="9"/>
  <c r="I2774" i="9"/>
  <c r="H2774" i="9"/>
  <c r="AF2773" i="9"/>
  <c r="Y2773" i="9"/>
  <c r="U2773" i="9"/>
  <c r="P2773" i="9"/>
  <c r="O2773" i="9"/>
  <c r="N2773" i="9"/>
  <c r="M2773" i="9"/>
  <c r="L2773" i="9"/>
  <c r="K2773" i="9"/>
  <c r="J2773" i="9"/>
  <c r="I2773" i="9"/>
  <c r="H2773" i="9"/>
  <c r="AF2772" i="9"/>
  <c r="Y2772" i="9"/>
  <c r="U2772" i="9"/>
  <c r="P2772" i="9"/>
  <c r="O2772" i="9"/>
  <c r="N2772" i="9"/>
  <c r="M2772" i="9"/>
  <c r="L2772" i="9"/>
  <c r="K2772" i="9"/>
  <c r="J2772" i="9"/>
  <c r="I2772" i="9"/>
  <c r="H2772" i="9"/>
  <c r="AF2771" i="9"/>
  <c r="Y2771" i="9"/>
  <c r="U2771" i="9"/>
  <c r="P2771" i="9"/>
  <c r="O2771" i="9"/>
  <c r="N2771" i="9"/>
  <c r="M2771" i="9"/>
  <c r="L2771" i="9"/>
  <c r="K2771" i="9"/>
  <c r="J2771" i="9"/>
  <c r="I2771" i="9"/>
  <c r="H2771" i="9"/>
  <c r="AF2770" i="9"/>
  <c r="Y2770" i="9"/>
  <c r="U2770" i="9"/>
  <c r="P2770" i="9"/>
  <c r="O2770" i="9"/>
  <c r="N2770" i="9"/>
  <c r="M2770" i="9"/>
  <c r="L2770" i="9"/>
  <c r="K2770" i="9"/>
  <c r="J2770" i="9"/>
  <c r="I2770" i="9"/>
  <c r="H2770" i="9"/>
  <c r="AF2769" i="9"/>
  <c r="Y2769" i="9"/>
  <c r="U2769" i="9"/>
  <c r="P2769" i="9"/>
  <c r="O2769" i="9"/>
  <c r="N2769" i="9"/>
  <c r="M2769" i="9"/>
  <c r="L2769" i="9"/>
  <c r="K2769" i="9"/>
  <c r="J2769" i="9"/>
  <c r="I2769" i="9"/>
  <c r="H2769" i="9"/>
  <c r="AF2768" i="9"/>
  <c r="Y2768" i="9"/>
  <c r="U2768" i="9"/>
  <c r="P2768" i="9"/>
  <c r="O2768" i="9"/>
  <c r="N2768" i="9"/>
  <c r="M2768" i="9"/>
  <c r="L2768" i="9"/>
  <c r="K2768" i="9"/>
  <c r="J2768" i="9"/>
  <c r="I2768" i="9"/>
  <c r="H2768" i="9"/>
  <c r="AF2767" i="9"/>
  <c r="Y2767" i="9"/>
  <c r="U2767" i="9"/>
  <c r="P2767" i="9"/>
  <c r="O2767" i="9"/>
  <c r="N2767" i="9"/>
  <c r="M2767" i="9"/>
  <c r="L2767" i="9"/>
  <c r="K2767" i="9"/>
  <c r="J2767" i="9"/>
  <c r="I2767" i="9"/>
  <c r="H2767" i="9"/>
  <c r="AF2766" i="9"/>
  <c r="Y2766" i="9"/>
  <c r="U2766" i="9"/>
  <c r="P2766" i="9"/>
  <c r="O2766" i="9"/>
  <c r="N2766" i="9"/>
  <c r="M2766" i="9"/>
  <c r="L2766" i="9"/>
  <c r="K2766" i="9"/>
  <c r="J2766" i="9"/>
  <c r="I2766" i="9"/>
  <c r="H2766" i="9"/>
  <c r="AF2765" i="9"/>
  <c r="Y2765" i="9"/>
  <c r="U2765" i="9"/>
  <c r="P2765" i="9"/>
  <c r="O2765" i="9"/>
  <c r="N2765" i="9"/>
  <c r="M2765" i="9"/>
  <c r="L2765" i="9"/>
  <c r="K2765" i="9"/>
  <c r="J2765" i="9"/>
  <c r="I2765" i="9"/>
  <c r="H2765" i="9"/>
  <c r="AF2764" i="9"/>
  <c r="Y2764" i="9"/>
  <c r="U2764" i="9"/>
  <c r="P2764" i="9"/>
  <c r="O2764" i="9"/>
  <c r="N2764" i="9"/>
  <c r="M2764" i="9"/>
  <c r="L2764" i="9"/>
  <c r="K2764" i="9"/>
  <c r="J2764" i="9"/>
  <c r="I2764" i="9"/>
  <c r="H2764" i="9"/>
  <c r="AF2763" i="9"/>
  <c r="Y2763" i="9"/>
  <c r="U2763" i="9"/>
  <c r="P2763" i="9"/>
  <c r="O2763" i="9"/>
  <c r="N2763" i="9"/>
  <c r="M2763" i="9"/>
  <c r="L2763" i="9"/>
  <c r="K2763" i="9"/>
  <c r="J2763" i="9"/>
  <c r="I2763" i="9"/>
  <c r="H2763" i="9"/>
  <c r="AF2762" i="9"/>
  <c r="Y2762" i="9"/>
  <c r="U2762" i="9"/>
  <c r="P2762" i="9"/>
  <c r="O2762" i="9"/>
  <c r="N2762" i="9"/>
  <c r="M2762" i="9"/>
  <c r="L2762" i="9"/>
  <c r="K2762" i="9"/>
  <c r="J2762" i="9"/>
  <c r="I2762" i="9"/>
  <c r="H2762" i="9"/>
  <c r="AF2761" i="9"/>
  <c r="Y2761" i="9"/>
  <c r="U2761" i="9"/>
  <c r="P2761" i="9"/>
  <c r="O2761" i="9"/>
  <c r="N2761" i="9"/>
  <c r="M2761" i="9"/>
  <c r="L2761" i="9"/>
  <c r="K2761" i="9"/>
  <c r="J2761" i="9"/>
  <c r="I2761" i="9"/>
  <c r="H2761" i="9"/>
  <c r="AF2760" i="9"/>
  <c r="Y2760" i="9"/>
  <c r="U2760" i="9"/>
  <c r="P2760" i="9"/>
  <c r="O2760" i="9"/>
  <c r="N2760" i="9"/>
  <c r="M2760" i="9"/>
  <c r="L2760" i="9"/>
  <c r="K2760" i="9"/>
  <c r="J2760" i="9"/>
  <c r="I2760" i="9"/>
  <c r="H2760" i="9"/>
  <c r="AF2759" i="9"/>
  <c r="Y2759" i="9"/>
  <c r="U2759" i="9"/>
  <c r="P2759" i="9"/>
  <c r="O2759" i="9"/>
  <c r="N2759" i="9"/>
  <c r="M2759" i="9"/>
  <c r="L2759" i="9"/>
  <c r="K2759" i="9"/>
  <c r="J2759" i="9"/>
  <c r="I2759" i="9"/>
  <c r="H2759" i="9"/>
  <c r="AF2758" i="9"/>
  <c r="Y2758" i="9"/>
  <c r="U2758" i="9"/>
  <c r="P2758" i="9"/>
  <c r="O2758" i="9"/>
  <c r="N2758" i="9"/>
  <c r="M2758" i="9"/>
  <c r="L2758" i="9"/>
  <c r="K2758" i="9"/>
  <c r="J2758" i="9"/>
  <c r="I2758" i="9"/>
  <c r="H2758" i="9"/>
  <c r="AF2757" i="9"/>
  <c r="Y2757" i="9"/>
  <c r="U2757" i="9"/>
  <c r="P2757" i="9"/>
  <c r="O2757" i="9"/>
  <c r="N2757" i="9"/>
  <c r="M2757" i="9"/>
  <c r="L2757" i="9"/>
  <c r="K2757" i="9"/>
  <c r="J2757" i="9"/>
  <c r="I2757" i="9"/>
  <c r="H2757" i="9"/>
  <c r="AF2756" i="9"/>
  <c r="Y2756" i="9"/>
  <c r="U2756" i="9"/>
  <c r="P2756" i="9"/>
  <c r="O2756" i="9"/>
  <c r="N2756" i="9"/>
  <c r="M2756" i="9"/>
  <c r="L2756" i="9"/>
  <c r="K2756" i="9"/>
  <c r="J2756" i="9"/>
  <c r="I2756" i="9"/>
  <c r="H2756" i="9"/>
  <c r="AF2755" i="9"/>
  <c r="Y2755" i="9"/>
  <c r="U2755" i="9"/>
  <c r="P2755" i="9"/>
  <c r="O2755" i="9"/>
  <c r="N2755" i="9"/>
  <c r="M2755" i="9"/>
  <c r="L2755" i="9"/>
  <c r="K2755" i="9"/>
  <c r="J2755" i="9"/>
  <c r="I2755" i="9"/>
  <c r="H2755" i="9"/>
  <c r="AF2754" i="9"/>
  <c r="Y2754" i="9"/>
  <c r="U2754" i="9"/>
  <c r="P2754" i="9"/>
  <c r="O2754" i="9"/>
  <c r="N2754" i="9"/>
  <c r="M2754" i="9"/>
  <c r="L2754" i="9"/>
  <c r="K2754" i="9"/>
  <c r="J2754" i="9"/>
  <c r="I2754" i="9"/>
  <c r="H2754" i="9"/>
  <c r="AF2753" i="9"/>
  <c r="Y2753" i="9"/>
  <c r="U2753" i="9"/>
  <c r="P2753" i="9"/>
  <c r="O2753" i="9"/>
  <c r="N2753" i="9"/>
  <c r="M2753" i="9"/>
  <c r="L2753" i="9"/>
  <c r="K2753" i="9"/>
  <c r="J2753" i="9"/>
  <c r="I2753" i="9"/>
  <c r="H2753" i="9"/>
  <c r="AF2752" i="9"/>
  <c r="Y2752" i="9"/>
  <c r="U2752" i="9"/>
  <c r="P2752" i="9"/>
  <c r="O2752" i="9"/>
  <c r="N2752" i="9"/>
  <c r="M2752" i="9"/>
  <c r="L2752" i="9"/>
  <c r="K2752" i="9"/>
  <c r="J2752" i="9"/>
  <c r="I2752" i="9"/>
  <c r="H2752" i="9"/>
  <c r="AF2751" i="9"/>
  <c r="Y2751" i="9"/>
  <c r="U2751" i="9"/>
  <c r="P2751" i="9"/>
  <c r="O2751" i="9"/>
  <c r="N2751" i="9"/>
  <c r="M2751" i="9"/>
  <c r="L2751" i="9"/>
  <c r="K2751" i="9"/>
  <c r="J2751" i="9"/>
  <c r="I2751" i="9"/>
  <c r="H2751" i="9"/>
  <c r="AF2750" i="9"/>
  <c r="Y2750" i="9"/>
  <c r="U2750" i="9"/>
  <c r="P2750" i="9"/>
  <c r="O2750" i="9"/>
  <c r="N2750" i="9"/>
  <c r="M2750" i="9"/>
  <c r="L2750" i="9"/>
  <c r="K2750" i="9"/>
  <c r="J2750" i="9"/>
  <c r="I2750" i="9"/>
  <c r="H2750" i="9"/>
  <c r="AF2749" i="9"/>
  <c r="Y2749" i="9"/>
  <c r="U2749" i="9"/>
  <c r="P2749" i="9"/>
  <c r="O2749" i="9"/>
  <c r="N2749" i="9"/>
  <c r="M2749" i="9"/>
  <c r="L2749" i="9"/>
  <c r="K2749" i="9"/>
  <c r="J2749" i="9"/>
  <c r="I2749" i="9"/>
  <c r="H2749" i="9"/>
  <c r="AF2748" i="9"/>
  <c r="Y2748" i="9"/>
  <c r="U2748" i="9"/>
  <c r="P2748" i="9"/>
  <c r="O2748" i="9"/>
  <c r="N2748" i="9"/>
  <c r="M2748" i="9"/>
  <c r="L2748" i="9"/>
  <c r="K2748" i="9"/>
  <c r="J2748" i="9"/>
  <c r="I2748" i="9"/>
  <c r="H2748" i="9"/>
  <c r="AF2747" i="9"/>
  <c r="Y2747" i="9"/>
  <c r="U2747" i="9"/>
  <c r="P2747" i="9"/>
  <c r="O2747" i="9"/>
  <c r="N2747" i="9"/>
  <c r="M2747" i="9"/>
  <c r="L2747" i="9"/>
  <c r="K2747" i="9"/>
  <c r="J2747" i="9"/>
  <c r="I2747" i="9"/>
  <c r="H2747" i="9"/>
  <c r="AF2746" i="9"/>
  <c r="Y2746" i="9"/>
  <c r="U2746" i="9"/>
  <c r="P2746" i="9"/>
  <c r="O2746" i="9"/>
  <c r="N2746" i="9"/>
  <c r="M2746" i="9"/>
  <c r="L2746" i="9"/>
  <c r="K2746" i="9"/>
  <c r="J2746" i="9"/>
  <c r="I2746" i="9"/>
  <c r="H2746" i="9"/>
  <c r="AF2745" i="9"/>
  <c r="Y2745" i="9"/>
  <c r="U2745" i="9"/>
  <c r="P2745" i="9"/>
  <c r="O2745" i="9"/>
  <c r="N2745" i="9"/>
  <c r="M2745" i="9"/>
  <c r="L2745" i="9"/>
  <c r="K2745" i="9"/>
  <c r="J2745" i="9"/>
  <c r="I2745" i="9"/>
  <c r="H2745" i="9"/>
  <c r="AF2744" i="9"/>
  <c r="Y2744" i="9"/>
  <c r="U2744" i="9"/>
  <c r="P2744" i="9"/>
  <c r="O2744" i="9"/>
  <c r="N2744" i="9"/>
  <c r="M2744" i="9"/>
  <c r="L2744" i="9"/>
  <c r="K2744" i="9"/>
  <c r="J2744" i="9"/>
  <c r="I2744" i="9"/>
  <c r="H2744" i="9"/>
  <c r="AF2743" i="9"/>
  <c r="Y2743" i="9"/>
  <c r="U2743" i="9"/>
  <c r="P2743" i="9"/>
  <c r="O2743" i="9"/>
  <c r="N2743" i="9"/>
  <c r="M2743" i="9"/>
  <c r="L2743" i="9"/>
  <c r="K2743" i="9"/>
  <c r="J2743" i="9"/>
  <c r="I2743" i="9"/>
  <c r="H2743" i="9"/>
  <c r="AF2742" i="9"/>
  <c r="Y2742" i="9"/>
  <c r="U2742" i="9"/>
  <c r="P2742" i="9"/>
  <c r="O2742" i="9"/>
  <c r="N2742" i="9"/>
  <c r="M2742" i="9"/>
  <c r="L2742" i="9"/>
  <c r="K2742" i="9"/>
  <c r="J2742" i="9"/>
  <c r="I2742" i="9"/>
  <c r="H2742" i="9"/>
  <c r="AF2741" i="9"/>
  <c r="Y2741" i="9"/>
  <c r="U2741" i="9"/>
  <c r="P2741" i="9"/>
  <c r="O2741" i="9"/>
  <c r="N2741" i="9"/>
  <c r="M2741" i="9"/>
  <c r="L2741" i="9"/>
  <c r="K2741" i="9"/>
  <c r="J2741" i="9"/>
  <c r="I2741" i="9"/>
  <c r="H2741" i="9"/>
  <c r="AF2740" i="9"/>
  <c r="Y2740" i="9"/>
  <c r="U2740" i="9"/>
  <c r="P2740" i="9"/>
  <c r="O2740" i="9"/>
  <c r="N2740" i="9"/>
  <c r="M2740" i="9"/>
  <c r="L2740" i="9"/>
  <c r="K2740" i="9"/>
  <c r="J2740" i="9"/>
  <c r="I2740" i="9"/>
  <c r="H2740" i="9"/>
  <c r="AF2739" i="9"/>
  <c r="Y2739" i="9"/>
  <c r="U2739" i="9"/>
  <c r="P2739" i="9"/>
  <c r="O2739" i="9"/>
  <c r="N2739" i="9"/>
  <c r="M2739" i="9"/>
  <c r="L2739" i="9"/>
  <c r="K2739" i="9"/>
  <c r="J2739" i="9"/>
  <c r="I2739" i="9"/>
  <c r="H2739" i="9"/>
  <c r="AF2738" i="9"/>
  <c r="Y2738" i="9"/>
  <c r="U2738" i="9"/>
  <c r="P2738" i="9"/>
  <c r="O2738" i="9"/>
  <c r="N2738" i="9"/>
  <c r="M2738" i="9"/>
  <c r="L2738" i="9"/>
  <c r="K2738" i="9"/>
  <c r="J2738" i="9"/>
  <c r="I2738" i="9"/>
  <c r="H2738" i="9"/>
  <c r="AF2737" i="9"/>
  <c r="Y2737" i="9"/>
  <c r="U2737" i="9"/>
  <c r="P2737" i="9"/>
  <c r="O2737" i="9"/>
  <c r="N2737" i="9"/>
  <c r="M2737" i="9"/>
  <c r="L2737" i="9"/>
  <c r="K2737" i="9"/>
  <c r="J2737" i="9"/>
  <c r="I2737" i="9"/>
  <c r="H2737" i="9"/>
  <c r="AF2736" i="9"/>
  <c r="Y2736" i="9"/>
  <c r="U2736" i="9"/>
  <c r="P2736" i="9"/>
  <c r="O2736" i="9"/>
  <c r="N2736" i="9"/>
  <c r="M2736" i="9"/>
  <c r="L2736" i="9"/>
  <c r="K2736" i="9"/>
  <c r="J2736" i="9"/>
  <c r="I2736" i="9"/>
  <c r="H2736" i="9"/>
  <c r="AF2735" i="9"/>
  <c r="Y2735" i="9"/>
  <c r="U2735" i="9"/>
  <c r="P2735" i="9"/>
  <c r="O2735" i="9"/>
  <c r="N2735" i="9"/>
  <c r="M2735" i="9"/>
  <c r="L2735" i="9"/>
  <c r="K2735" i="9"/>
  <c r="J2735" i="9"/>
  <c r="I2735" i="9"/>
  <c r="H2735" i="9"/>
  <c r="AF2734" i="9"/>
  <c r="Y2734" i="9"/>
  <c r="U2734" i="9"/>
  <c r="P2734" i="9"/>
  <c r="O2734" i="9"/>
  <c r="N2734" i="9"/>
  <c r="M2734" i="9"/>
  <c r="L2734" i="9"/>
  <c r="K2734" i="9"/>
  <c r="J2734" i="9"/>
  <c r="I2734" i="9"/>
  <c r="H2734" i="9"/>
  <c r="AF2733" i="9"/>
  <c r="Y2733" i="9"/>
  <c r="U2733" i="9"/>
  <c r="P2733" i="9"/>
  <c r="O2733" i="9"/>
  <c r="N2733" i="9"/>
  <c r="M2733" i="9"/>
  <c r="L2733" i="9"/>
  <c r="K2733" i="9"/>
  <c r="J2733" i="9"/>
  <c r="I2733" i="9"/>
  <c r="H2733" i="9"/>
  <c r="AF2732" i="9"/>
  <c r="Y2732" i="9"/>
  <c r="U2732" i="9"/>
  <c r="P2732" i="9"/>
  <c r="O2732" i="9"/>
  <c r="N2732" i="9"/>
  <c r="M2732" i="9"/>
  <c r="L2732" i="9"/>
  <c r="K2732" i="9"/>
  <c r="J2732" i="9"/>
  <c r="I2732" i="9"/>
  <c r="H2732" i="9"/>
  <c r="AF2731" i="9"/>
  <c r="Y2731" i="9"/>
  <c r="U2731" i="9"/>
  <c r="P2731" i="9"/>
  <c r="O2731" i="9"/>
  <c r="N2731" i="9"/>
  <c r="M2731" i="9"/>
  <c r="L2731" i="9"/>
  <c r="K2731" i="9"/>
  <c r="J2731" i="9"/>
  <c r="I2731" i="9"/>
  <c r="H2731" i="9"/>
  <c r="AF2730" i="9"/>
  <c r="Y2730" i="9"/>
  <c r="U2730" i="9"/>
  <c r="P2730" i="9"/>
  <c r="O2730" i="9"/>
  <c r="N2730" i="9"/>
  <c r="M2730" i="9"/>
  <c r="L2730" i="9"/>
  <c r="K2730" i="9"/>
  <c r="J2730" i="9"/>
  <c r="I2730" i="9"/>
  <c r="H2730" i="9"/>
  <c r="AF2729" i="9"/>
  <c r="Y2729" i="9"/>
  <c r="U2729" i="9"/>
  <c r="P2729" i="9"/>
  <c r="O2729" i="9"/>
  <c r="N2729" i="9"/>
  <c r="M2729" i="9"/>
  <c r="L2729" i="9"/>
  <c r="K2729" i="9"/>
  <c r="J2729" i="9"/>
  <c r="I2729" i="9"/>
  <c r="H2729" i="9"/>
  <c r="AF2728" i="9"/>
  <c r="Y2728" i="9"/>
  <c r="U2728" i="9"/>
  <c r="P2728" i="9"/>
  <c r="O2728" i="9"/>
  <c r="N2728" i="9"/>
  <c r="M2728" i="9"/>
  <c r="L2728" i="9"/>
  <c r="K2728" i="9"/>
  <c r="J2728" i="9"/>
  <c r="I2728" i="9"/>
  <c r="H2728" i="9"/>
  <c r="AF2727" i="9"/>
  <c r="Y2727" i="9"/>
  <c r="U2727" i="9"/>
  <c r="P2727" i="9"/>
  <c r="O2727" i="9"/>
  <c r="N2727" i="9"/>
  <c r="M2727" i="9"/>
  <c r="L2727" i="9"/>
  <c r="K2727" i="9"/>
  <c r="J2727" i="9"/>
  <c r="I2727" i="9"/>
  <c r="H2727" i="9"/>
  <c r="AF2726" i="9"/>
  <c r="Y2726" i="9"/>
  <c r="U2726" i="9"/>
  <c r="P2726" i="9"/>
  <c r="O2726" i="9"/>
  <c r="N2726" i="9"/>
  <c r="M2726" i="9"/>
  <c r="L2726" i="9"/>
  <c r="K2726" i="9"/>
  <c r="J2726" i="9"/>
  <c r="I2726" i="9"/>
  <c r="H2726" i="9"/>
  <c r="AF2725" i="9"/>
  <c r="Y2725" i="9"/>
  <c r="U2725" i="9"/>
  <c r="P2725" i="9"/>
  <c r="O2725" i="9"/>
  <c r="N2725" i="9"/>
  <c r="M2725" i="9"/>
  <c r="L2725" i="9"/>
  <c r="K2725" i="9"/>
  <c r="J2725" i="9"/>
  <c r="I2725" i="9"/>
  <c r="H2725" i="9"/>
  <c r="AF2724" i="9"/>
  <c r="Y2724" i="9"/>
  <c r="U2724" i="9"/>
  <c r="P2724" i="9"/>
  <c r="O2724" i="9"/>
  <c r="N2724" i="9"/>
  <c r="M2724" i="9"/>
  <c r="L2724" i="9"/>
  <c r="K2724" i="9"/>
  <c r="J2724" i="9"/>
  <c r="I2724" i="9"/>
  <c r="H2724" i="9"/>
  <c r="AF2723" i="9"/>
  <c r="Y2723" i="9"/>
  <c r="U2723" i="9"/>
  <c r="P2723" i="9"/>
  <c r="O2723" i="9"/>
  <c r="N2723" i="9"/>
  <c r="M2723" i="9"/>
  <c r="L2723" i="9"/>
  <c r="K2723" i="9"/>
  <c r="J2723" i="9"/>
  <c r="I2723" i="9"/>
  <c r="H2723" i="9"/>
  <c r="AF2722" i="9"/>
  <c r="Y2722" i="9"/>
  <c r="U2722" i="9"/>
  <c r="P2722" i="9"/>
  <c r="O2722" i="9"/>
  <c r="N2722" i="9"/>
  <c r="M2722" i="9"/>
  <c r="L2722" i="9"/>
  <c r="K2722" i="9"/>
  <c r="J2722" i="9"/>
  <c r="I2722" i="9"/>
  <c r="H2722" i="9"/>
  <c r="AF2721" i="9"/>
  <c r="Y2721" i="9"/>
  <c r="U2721" i="9"/>
  <c r="P2721" i="9"/>
  <c r="O2721" i="9"/>
  <c r="N2721" i="9"/>
  <c r="M2721" i="9"/>
  <c r="L2721" i="9"/>
  <c r="K2721" i="9"/>
  <c r="J2721" i="9"/>
  <c r="I2721" i="9"/>
  <c r="H2721" i="9"/>
  <c r="AF2720" i="9"/>
  <c r="Y2720" i="9"/>
  <c r="U2720" i="9"/>
  <c r="P2720" i="9"/>
  <c r="O2720" i="9"/>
  <c r="N2720" i="9"/>
  <c r="M2720" i="9"/>
  <c r="L2720" i="9"/>
  <c r="K2720" i="9"/>
  <c r="J2720" i="9"/>
  <c r="I2720" i="9"/>
  <c r="H2720" i="9"/>
  <c r="AF2719" i="9"/>
  <c r="Y2719" i="9"/>
  <c r="U2719" i="9"/>
  <c r="P2719" i="9"/>
  <c r="O2719" i="9"/>
  <c r="N2719" i="9"/>
  <c r="M2719" i="9"/>
  <c r="L2719" i="9"/>
  <c r="K2719" i="9"/>
  <c r="J2719" i="9"/>
  <c r="I2719" i="9"/>
  <c r="H2719" i="9"/>
  <c r="AF2718" i="9"/>
  <c r="Y2718" i="9"/>
  <c r="U2718" i="9"/>
  <c r="P2718" i="9"/>
  <c r="O2718" i="9"/>
  <c r="N2718" i="9"/>
  <c r="M2718" i="9"/>
  <c r="L2718" i="9"/>
  <c r="K2718" i="9"/>
  <c r="J2718" i="9"/>
  <c r="I2718" i="9"/>
  <c r="H2718" i="9"/>
  <c r="AF2717" i="9"/>
  <c r="Y2717" i="9"/>
  <c r="U2717" i="9"/>
  <c r="P2717" i="9"/>
  <c r="O2717" i="9"/>
  <c r="N2717" i="9"/>
  <c r="M2717" i="9"/>
  <c r="L2717" i="9"/>
  <c r="K2717" i="9"/>
  <c r="J2717" i="9"/>
  <c r="I2717" i="9"/>
  <c r="H2717" i="9"/>
  <c r="AF2716" i="9"/>
  <c r="Y2716" i="9"/>
  <c r="U2716" i="9"/>
  <c r="P2716" i="9"/>
  <c r="O2716" i="9"/>
  <c r="N2716" i="9"/>
  <c r="M2716" i="9"/>
  <c r="L2716" i="9"/>
  <c r="K2716" i="9"/>
  <c r="J2716" i="9"/>
  <c r="I2716" i="9"/>
  <c r="H2716" i="9"/>
  <c r="AF2715" i="9"/>
  <c r="Y2715" i="9"/>
  <c r="U2715" i="9"/>
  <c r="P2715" i="9"/>
  <c r="O2715" i="9"/>
  <c r="N2715" i="9"/>
  <c r="M2715" i="9"/>
  <c r="L2715" i="9"/>
  <c r="K2715" i="9"/>
  <c r="J2715" i="9"/>
  <c r="I2715" i="9"/>
  <c r="H2715" i="9"/>
  <c r="AF2714" i="9"/>
  <c r="Y2714" i="9"/>
  <c r="U2714" i="9"/>
  <c r="P2714" i="9"/>
  <c r="O2714" i="9"/>
  <c r="N2714" i="9"/>
  <c r="M2714" i="9"/>
  <c r="L2714" i="9"/>
  <c r="K2714" i="9"/>
  <c r="J2714" i="9"/>
  <c r="I2714" i="9"/>
  <c r="H2714" i="9"/>
  <c r="AF2713" i="9"/>
  <c r="Y2713" i="9"/>
  <c r="U2713" i="9"/>
  <c r="P2713" i="9"/>
  <c r="O2713" i="9"/>
  <c r="N2713" i="9"/>
  <c r="M2713" i="9"/>
  <c r="L2713" i="9"/>
  <c r="K2713" i="9"/>
  <c r="J2713" i="9"/>
  <c r="I2713" i="9"/>
  <c r="H2713" i="9"/>
  <c r="AF2712" i="9"/>
  <c r="Y2712" i="9"/>
  <c r="U2712" i="9"/>
  <c r="P2712" i="9"/>
  <c r="O2712" i="9"/>
  <c r="N2712" i="9"/>
  <c r="M2712" i="9"/>
  <c r="L2712" i="9"/>
  <c r="K2712" i="9"/>
  <c r="J2712" i="9"/>
  <c r="I2712" i="9"/>
  <c r="H2712" i="9"/>
  <c r="AF2711" i="9"/>
  <c r="Y2711" i="9"/>
  <c r="U2711" i="9"/>
  <c r="P2711" i="9"/>
  <c r="O2711" i="9"/>
  <c r="N2711" i="9"/>
  <c r="M2711" i="9"/>
  <c r="L2711" i="9"/>
  <c r="K2711" i="9"/>
  <c r="J2711" i="9"/>
  <c r="I2711" i="9"/>
  <c r="H2711" i="9"/>
  <c r="AF2710" i="9"/>
  <c r="Y2710" i="9"/>
  <c r="U2710" i="9"/>
  <c r="P2710" i="9"/>
  <c r="O2710" i="9"/>
  <c r="N2710" i="9"/>
  <c r="M2710" i="9"/>
  <c r="L2710" i="9"/>
  <c r="K2710" i="9"/>
  <c r="J2710" i="9"/>
  <c r="I2710" i="9"/>
  <c r="H2710" i="9"/>
  <c r="AF2709" i="9"/>
  <c r="Y2709" i="9"/>
  <c r="U2709" i="9"/>
  <c r="P2709" i="9"/>
  <c r="O2709" i="9"/>
  <c r="N2709" i="9"/>
  <c r="M2709" i="9"/>
  <c r="L2709" i="9"/>
  <c r="K2709" i="9"/>
  <c r="J2709" i="9"/>
  <c r="I2709" i="9"/>
  <c r="H2709" i="9"/>
  <c r="AF2708" i="9"/>
  <c r="Y2708" i="9"/>
  <c r="U2708" i="9"/>
  <c r="P2708" i="9"/>
  <c r="O2708" i="9"/>
  <c r="N2708" i="9"/>
  <c r="M2708" i="9"/>
  <c r="L2708" i="9"/>
  <c r="K2708" i="9"/>
  <c r="J2708" i="9"/>
  <c r="I2708" i="9"/>
  <c r="H2708" i="9"/>
  <c r="AF2707" i="9"/>
  <c r="Y2707" i="9"/>
  <c r="U2707" i="9"/>
  <c r="P2707" i="9"/>
  <c r="O2707" i="9"/>
  <c r="N2707" i="9"/>
  <c r="M2707" i="9"/>
  <c r="L2707" i="9"/>
  <c r="K2707" i="9"/>
  <c r="J2707" i="9"/>
  <c r="I2707" i="9"/>
  <c r="H2707" i="9"/>
  <c r="AF2706" i="9"/>
  <c r="Y2706" i="9"/>
  <c r="U2706" i="9"/>
  <c r="P2706" i="9"/>
  <c r="O2706" i="9"/>
  <c r="N2706" i="9"/>
  <c r="M2706" i="9"/>
  <c r="L2706" i="9"/>
  <c r="K2706" i="9"/>
  <c r="J2706" i="9"/>
  <c r="I2706" i="9"/>
  <c r="H2706" i="9"/>
  <c r="AF2705" i="9"/>
  <c r="Y2705" i="9"/>
  <c r="U2705" i="9"/>
  <c r="P2705" i="9"/>
  <c r="O2705" i="9"/>
  <c r="N2705" i="9"/>
  <c r="M2705" i="9"/>
  <c r="L2705" i="9"/>
  <c r="K2705" i="9"/>
  <c r="J2705" i="9"/>
  <c r="I2705" i="9"/>
  <c r="H2705" i="9"/>
  <c r="AF2704" i="9"/>
  <c r="Y2704" i="9"/>
  <c r="U2704" i="9"/>
  <c r="P2704" i="9"/>
  <c r="O2704" i="9"/>
  <c r="N2704" i="9"/>
  <c r="M2704" i="9"/>
  <c r="L2704" i="9"/>
  <c r="K2704" i="9"/>
  <c r="J2704" i="9"/>
  <c r="I2704" i="9"/>
  <c r="H2704" i="9"/>
  <c r="AF2703" i="9"/>
  <c r="Y2703" i="9"/>
  <c r="U2703" i="9"/>
  <c r="P2703" i="9"/>
  <c r="O2703" i="9"/>
  <c r="N2703" i="9"/>
  <c r="M2703" i="9"/>
  <c r="L2703" i="9"/>
  <c r="K2703" i="9"/>
  <c r="J2703" i="9"/>
  <c r="I2703" i="9"/>
  <c r="H2703" i="9"/>
  <c r="AF2702" i="9"/>
  <c r="Y2702" i="9"/>
  <c r="U2702" i="9"/>
  <c r="P2702" i="9"/>
  <c r="O2702" i="9"/>
  <c r="N2702" i="9"/>
  <c r="M2702" i="9"/>
  <c r="L2702" i="9"/>
  <c r="K2702" i="9"/>
  <c r="J2702" i="9"/>
  <c r="I2702" i="9"/>
  <c r="H2702" i="9"/>
  <c r="AF2701" i="9"/>
  <c r="Y2701" i="9"/>
  <c r="U2701" i="9"/>
  <c r="P2701" i="9"/>
  <c r="O2701" i="9"/>
  <c r="N2701" i="9"/>
  <c r="M2701" i="9"/>
  <c r="L2701" i="9"/>
  <c r="K2701" i="9"/>
  <c r="J2701" i="9"/>
  <c r="I2701" i="9"/>
  <c r="H2701" i="9"/>
  <c r="AF2700" i="9"/>
  <c r="Y2700" i="9"/>
  <c r="U2700" i="9"/>
  <c r="P2700" i="9"/>
  <c r="O2700" i="9"/>
  <c r="N2700" i="9"/>
  <c r="M2700" i="9"/>
  <c r="L2700" i="9"/>
  <c r="K2700" i="9"/>
  <c r="J2700" i="9"/>
  <c r="I2700" i="9"/>
  <c r="H2700" i="9"/>
  <c r="AF2699" i="9"/>
  <c r="Y2699" i="9"/>
  <c r="U2699" i="9"/>
  <c r="P2699" i="9"/>
  <c r="O2699" i="9"/>
  <c r="N2699" i="9"/>
  <c r="M2699" i="9"/>
  <c r="L2699" i="9"/>
  <c r="K2699" i="9"/>
  <c r="J2699" i="9"/>
  <c r="I2699" i="9"/>
  <c r="H2699" i="9"/>
  <c r="AF2698" i="9"/>
  <c r="Y2698" i="9"/>
  <c r="U2698" i="9"/>
  <c r="P2698" i="9"/>
  <c r="O2698" i="9"/>
  <c r="N2698" i="9"/>
  <c r="M2698" i="9"/>
  <c r="L2698" i="9"/>
  <c r="K2698" i="9"/>
  <c r="J2698" i="9"/>
  <c r="I2698" i="9"/>
  <c r="H2698" i="9"/>
  <c r="AF2697" i="9"/>
  <c r="Y2697" i="9"/>
  <c r="U2697" i="9"/>
  <c r="P2697" i="9"/>
  <c r="O2697" i="9"/>
  <c r="N2697" i="9"/>
  <c r="M2697" i="9"/>
  <c r="L2697" i="9"/>
  <c r="K2697" i="9"/>
  <c r="J2697" i="9"/>
  <c r="I2697" i="9"/>
  <c r="H2697" i="9"/>
  <c r="AF2696" i="9"/>
  <c r="Y2696" i="9"/>
  <c r="U2696" i="9"/>
  <c r="P2696" i="9"/>
  <c r="O2696" i="9"/>
  <c r="N2696" i="9"/>
  <c r="M2696" i="9"/>
  <c r="L2696" i="9"/>
  <c r="K2696" i="9"/>
  <c r="J2696" i="9"/>
  <c r="I2696" i="9"/>
  <c r="H2696" i="9"/>
  <c r="AF2695" i="9"/>
  <c r="Y2695" i="9"/>
  <c r="U2695" i="9"/>
  <c r="P2695" i="9"/>
  <c r="O2695" i="9"/>
  <c r="N2695" i="9"/>
  <c r="M2695" i="9"/>
  <c r="L2695" i="9"/>
  <c r="K2695" i="9"/>
  <c r="J2695" i="9"/>
  <c r="I2695" i="9"/>
  <c r="H2695" i="9"/>
  <c r="AF2694" i="9"/>
  <c r="Y2694" i="9"/>
  <c r="U2694" i="9"/>
  <c r="P2694" i="9"/>
  <c r="O2694" i="9"/>
  <c r="N2694" i="9"/>
  <c r="M2694" i="9"/>
  <c r="L2694" i="9"/>
  <c r="K2694" i="9"/>
  <c r="J2694" i="9"/>
  <c r="I2694" i="9"/>
  <c r="H2694" i="9"/>
  <c r="AF2693" i="9"/>
  <c r="Y2693" i="9"/>
  <c r="U2693" i="9"/>
  <c r="P2693" i="9"/>
  <c r="O2693" i="9"/>
  <c r="N2693" i="9"/>
  <c r="M2693" i="9"/>
  <c r="L2693" i="9"/>
  <c r="K2693" i="9"/>
  <c r="J2693" i="9"/>
  <c r="I2693" i="9"/>
  <c r="H2693" i="9"/>
  <c r="AF2692" i="9"/>
  <c r="Y2692" i="9"/>
  <c r="U2692" i="9"/>
  <c r="P2692" i="9"/>
  <c r="O2692" i="9"/>
  <c r="N2692" i="9"/>
  <c r="M2692" i="9"/>
  <c r="L2692" i="9"/>
  <c r="K2692" i="9"/>
  <c r="J2692" i="9"/>
  <c r="I2692" i="9"/>
  <c r="H2692" i="9"/>
  <c r="AF2691" i="9"/>
  <c r="Y2691" i="9"/>
  <c r="U2691" i="9"/>
  <c r="P2691" i="9"/>
  <c r="O2691" i="9"/>
  <c r="N2691" i="9"/>
  <c r="M2691" i="9"/>
  <c r="L2691" i="9"/>
  <c r="K2691" i="9"/>
  <c r="J2691" i="9"/>
  <c r="I2691" i="9"/>
  <c r="H2691" i="9"/>
  <c r="AF2690" i="9"/>
  <c r="Y2690" i="9"/>
  <c r="U2690" i="9"/>
  <c r="P2690" i="9"/>
  <c r="O2690" i="9"/>
  <c r="N2690" i="9"/>
  <c r="M2690" i="9"/>
  <c r="L2690" i="9"/>
  <c r="K2690" i="9"/>
  <c r="J2690" i="9"/>
  <c r="I2690" i="9"/>
  <c r="H2690" i="9"/>
  <c r="AF2689" i="9"/>
  <c r="Y2689" i="9"/>
  <c r="U2689" i="9"/>
  <c r="P2689" i="9"/>
  <c r="O2689" i="9"/>
  <c r="N2689" i="9"/>
  <c r="M2689" i="9"/>
  <c r="L2689" i="9"/>
  <c r="K2689" i="9"/>
  <c r="J2689" i="9"/>
  <c r="I2689" i="9"/>
  <c r="H2689" i="9"/>
  <c r="AF2688" i="9"/>
  <c r="Y2688" i="9"/>
  <c r="U2688" i="9"/>
  <c r="P2688" i="9"/>
  <c r="O2688" i="9"/>
  <c r="N2688" i="9"/>
  <c r="M2688" i="9"/>
  <c r="L2688" i="9"/>
  <c r="K2688" i="9"/>
  <c r="J2688" i="9"/>
  <c r="I2688" i="9"/>
  <c r="H2688" i="9"/>
  <c r="AF2687" i="9"/>
  <c r="Y2687" i="9"/>
  <c r="U2687" i="9"/>
  <c r="P2687" i="9"/>
  <c r="O2687" i="9"/>
  <c r="N2687" i="9"/>
  <c r="M2687" i="9"/>
  <c r="L2687" i="9"/>
  <c r="K2687" i="9"/>
  <c r="J2687" i="9"/>
  <c r="I2687" i="9"/>
  <c r="H2687" i="9"/>
  <c r="AF2686" i="9"/>
  <c r="Y2686" i="9"/>
  <c r="U2686" i="9"/>
  <c r="P2686" i="9"/>
  <c r="O2686" i="9"/>
  <c r="N2686" i="9"/>
  <c r="M2686" i="9"/>
  <c r="L2686" i="9"/>
  <c r="K2686" i="9"/>
  <c r="J2686" i="9"/>
  <c r="I2686" i="9"/>
  <c r="H2686" i="9"/>
  <c r="AF2685" i="9"/>
  <c r="Y2685" i="9"/>
  <c r="U2685" i="9"/>
  <c r="P2685" i="9"/>
  <c r="O2685" i="9"/>
  <c r="N2685" i="9"/>
  <c r="M2685" i="9"/>
  <c r="L2685" i="9"/>
  <c r="K2685" i="9"/>
  <c r="J2685" i="9"/>
  <c r="I2685" i="9"/>
  <c r="H2685" i="9"/>
  <c r="AF2684" i="9"/>
  <c r="Y2684" i="9"/>
  <c r="U2684" i="9"/>
  <c r="P2684" i="9"/>
  <c r="O2684" i="9"/>
  <c r="N2684" i="9"/>
  <c r="M2684" i="9"/>
  <c r="L2684" i="9"/>
  <c r="K2684" i="9"/>
  <c r="J2684" i="9"/>
  <c r="I2684" i="9"/>
  <c r="H2684" i="9"/>
  <c r="AF2683" i="9"/>
  <c r="Y2683" i="9"/>
  <c r="U2683" i="9"/>
  <c r="P2683" i="9"/>
  <c r="O2683" i="9"/>
  <c r="N2683" i="9"/>
  <c r="M2683" i="9"/>
  <c r="L2683" i="9"/>
  <c r="K2683" i="9"/>
  <c r="J2683" i="9"/>
  <c r="I2683" i="9"/>
  <c r="H2683" i="9"/>
  <c r="AF2682" i="9"/>
  <c r="Y2682" i="9"/>
  <c r="U2682" i="9"/>
  <c r="P2682" i="9"/>
  <c r="O2682" i="9"/>
  <c r="N2682" i="9"/>
  <c r="M2682" i="9"/>
  <c r="L2682" i="9"/>
  <c r="K2682" i="9"/>
  <c r="J2682" i="9"/>
  <c r="I2682" i="9"/>
  <c r="H2682" i="9"/>
  <c r="AF2681" i="9"/>
  <c r="Y2681" i="9"/>
  <c r="U2681" i="9"/>
  <c r="P2681" i="9"/>
  <c r="O2681" i="9"/>
  <c r="N2681" i="9"/>
  <c r="M2681" i="9"/>
  <c r="L2681" i="9"/>
  <c r="K2681" i="9"/>
  <c r="J2681" i="9"/>
  <c r="I2681" i="9"/>
  <c r="H2681" i="9"/>
  <c r="AF2680" i="9"/>
  <c r="Y2680" i="9"/>
  <c r="U2680" i="9"/>
  <c r="P2680" i="9"/>
  <c r="O2680" i="9"/>
  <c r="N2680" i="9"/>
  <c r="M2680" i="9"/>
  <c r="L2680" i="9"/>
  <c r="K2680" i="9"/>
  <c r="J2680" i="9"/>
  <c r="I2680" i="9"/>
  <c r="H2680" i="9"/>
  <c r="AF2679" i="9"/>
  <c r="Y2679" i="9"/>
  <c r="U2679" i="9"/>
  <c r="P2679" i="9"/>
  <c r="O2679" i="9"/>
  <c r="N2679" i="9"/>
  <c r="M2679" i="9"/>
  <c r="L2679" i="9"/>
  <c r="K2679" i="9"/>
  <c r="J2679" i="9"/>
  <c r="I2679" i="9"/>
  <c r="H2679" i="9"/>
  <c r="AF2678" i="9"/>
  <c r="Y2678" i="9"/>
  <c r="U2678" i="9"/>
  <c r="P2678" i="9"/>
  <c r="O2678" i="9"/>
  <c r="N2678" i="9"/>
  <c r="M2678" i="9"/>
  <c r="L2678" i="9"/>
  <c r="K2678" i="9"/>
  <c r="J2678" i="9"/>
  <c r="I2678" i="9"/>
  <c r="H2678" i="9"/>
  <c r="AF2677" i="9"/>
  <c r="Y2677" i="9"/>
  <c r="U2677" i="9"/>
  <c r="P2677" i="9"/>
  <c r="O2677" i="9"/>
  <c r="N2677" i="9"/>
  <c r="M2677" i="9"/>
  <c r="L2677" i="9"/>
  <c r="K2677" i="9"/>
  <c r="J2677" i="9"/>
  <c r="I2677" i="9"/>
  <c r="H2677" i="9"/>
  <c r="AF2676" i="9"/>
  <c r="Y2676" i="9"/>
  <c r="U2676" i="9"/>
  <c r="P2676" i="9"/>
  <c r="O2676" i="9"/>
  <c r="N2676" i="9"/>
  <c r="M2676" i="9"/>
  <c r="L2676" i="9"/>
  <c r="K2676" i="9"/>
  <c r="J2676" i="9"/>
  <c r="I2676" i="9"/>
  <c r="H2676" i="9"/>
  <c r="AF2675" i="9"/>
  <c r="Y2675" i="9"/>
  <c r="U2675" i="9"/>
  <c r="P2675" i="9"/>
  <c r="O2675" i="9"/>
  <c r="N2675" i="9"/>
  <c r="M2675" i="9"/>
  <c r="L2675" i="9"/>
  <c r="K2675" i="9"/>
  <c r="J2675" i="9"/>
  <c r="I2675" i="9"/>
  <c r="H2675" i="9"/>
  <c r="AF2674" i="9"/>
  <c r="Y2674" i="9"/>
  <c r="U2674" i="9"/>
  <c r="P2674" i="9"/>
  <c r="O2674" i="9"/>
  <c r="N2674" i="9"/>
  <c r="M2674" i="9"/>
  <c r="L2674" i="9"/>
  <c r="K2674" i="9"/>
  <c r="J2674" i="9"/>
  <c r="I2674" i="9"/>
  <c r="H2674" i="9"/>
  <c r="AF2673" i="9"/>
  <c r="Y2673" i="9"/>
  <c r="U2673" i="9"/>
  <c r="P2673" i="9"/>
  <c r="O2673" i="9"/>
  <c r="N2673" i="9"/>
  <c r="M2673" i="9"/>
  <c r="L2673" i="9"/>
  <c r="K2673" i="9"/>
  <c r="J2673" i="9"/>
  <c r="I2673" i="9"/>
  <c r="H2673" i="9"/>
  <c r="AF2672" i="9"/>
  <c r="Y2672" i="9"/>
  <c r="U2672" i="9"/>
  <c r="P2672" i="9"/>
  <c r="O2672" i="9"/>
  <c r="N2672" i="9"/>
  <c r="M2672" i="9"/>
  <c r="L2672" i="9"/>
  <c r="K2672" i="9"/>
  <c r="J2672" i="9"/>
  <c r="I2672" i="9"/>
  <c r="H2672" i="9"/>
  <c r="AF2671" i="9"/>
  <c r="Y2671" i="9"/>
  <c r="U2671" i="9"/>
  <c r="P2671" i="9"/>
  <c r="O2671" i="9"/>
  <c r="N2671" i="9"/>
  <c r="M2671" i="9"/>
  <c r="L2671" i="9"/>
  <c r="K2671" i="9"/>
  <c r="J2671" i="9"/>
  <c r="I2671" i="9"/>
  <c r="H2671" i="9"/>
  <c r="AF2670" i="9"/>
  <c r="Y2670" i="9"/>
  <c r="U2670" i="9"/>
  <c r="P2670" i="9"/>
  <c r="O2670" i="9"/>
  <c r="N2670" i="9"/>
  <c r="M2670" i="9"/>
  <c r="L2670" i="9"/>
  <c r="K2670" i="9"/>
  <c r="J2670" i="9"/>
  <c r="I2670" i="9"/>
  <c r="H2670" i="9"/>
  <c r="AF2669" i="9"/>
  <c r="Y2669" i="9"/>
  <c r="U2669" i="9"/>
  <c r="P2669" i="9"/>
  <c r="O2669" i="9"/>
  <c r="N2669" i="9"/>
  <c r="M2669" i="9"/>
  <c r="L2669" i="9"/>
  <c r="K2669" i="9"/>
  <c r="J2669" i="9"/>
  <c r="I2669" i="9"/>
  <c r="H2669" i="9"/>
  <c r="AF2668" i="9"/>
  <c r="Y2668" i="9"/>
  <c r="U2668" i="9"/>
  <c r="P2668" i="9"/>
  <c r="O2668" i="9"/>
  <c r="N2668" i="9"/>
  <c r="M2668" i="9"/>
  <c r="L2668" i="9"/>
  <c r="K2668" i="9"/>
  <c r="J2668" i="9"/>
  <c r="I2668" i="9"/>
  <c r="H2668" i="9"/>
  <c r="AF2667" i="9"/>
  <c r="Y2667" i="9"/>
  <c r="U2667" i="9"/>
  <c r="P2667" i="9"/>
  <c r="O2667" i="9"/>
  <c r="N2667" i="9"/>
  <c r="M2667" i="9"/>
  <c r="L2667" i="9"/>
  <c r="K2667" i="9"/>
  <c r="J2667" i="9"/>
  <c r="I2667" i="9"/>
  <c r="H2667" i="9"/>
  <c r="AF2666" i="9"/>
  <c r="Y2666" i="9"/>
  <c r="U2666" i="9"/>
  <c r="P2666" i="9"/>
  <c r="O2666" i="9"/>
  <c r="N2666" i="9"/>
  <c r="M2666" i="9"/>
  <c r="L2666" i="9"/>
  <c r="K2666" i="9"/>
  <c r="J2666" i="9"/>
  <c r="I2666" i="9"/>
  <c r="H2666" i="9"/>
  <c r="AF2665" i="9"/>
  <c r="Y2665" i="9"/>
  <c r="U2665" i="9"/>
  <c r="P2665" i="9"/>
  <c r="O2665" i="9"/>
  <c r="N2665" i="9"/>
  <c r="M2665" i="9"/>
  <c r="L2665" i="9"/>
  <c r="K2665" i="9"/>
  <c r="J2665" i="9"/>
  <c r="I2665" i="9"/>
  <c r="H2665" i="9"/>
  <c r="AF2664" i="9"/>
  <c r="Y2664" i="9"/>
  <c r="U2664" i="9"/>
  <c r="P2664" i="9"/>
  <c r="O2664" i="9"/>
  <c r="N2664" i="9"/>
  <c r="M2664" i="9"/>
  <c r="L2664" i="9"/>
  <c r="K2664" i="9"/>
  <c r="J2664" i="9"/>
  <c r="I2664" i="9"/>
  <c r="H2664" i="9"/>
  <c r="AF2663" i="9"/>
  <c r="Y2663" i="9"/>
  <c r="U2663" i="9"/>
  <c r="P2663" i="9"/>
  <c r="O2663" i="9"/>
  <c r="N2663" i="9"/>
  <c r="M2663" i="9"/>
  <c r="L2663" i="9"/>
  <c r="K2663" i="9"/>
  <c r="J2663" i="9"/>
  <c r="I2663" i="9"/>
  <c r="H2663" i="9"/>
  <c r="AF2662" i="9"/>
  <c r="Y2662" i="9"/>
  <c r="U2662" i="9"/>
  <c r="P2662" i="9"/>
  <c r="O2662" i="9"/>
  <c r="N2662" i="9"/>
  <c r="M2662" i="9"/>
  <c r="L2662" i="9"/>
  <c r="K2662" i="9"/>
  <c r="J2662" i="9"/>
  <c r="I2662" i="9"/>
  <c r="H2662" i="9"/>
  <c r="AF2661" i="9"/>
  <c r="Y2661" i="9"/>
  <c r="U2661" i="9"/>
  <c r="P2661" i="9"/>
  <c r="O2661" i="9"/>
  <c r="N2661" i="9"/>
  <c r="M2661" i="9"/>
  <c r="L2661" i="9"/>
  <c r="K2661" i="9"/>
  <c r="J2661" i="9"/>
  <c r="I2661" i="9"/>
  <c r="H2661" i="9"/>
  <c r="AF2660" i="9"/>
  <c r="Y2660" i="9"/>
  <c r="U2660" i="9"/>
  <c r="P2660" i="9"/>
  <c r="O2660" i="9"/>
  <c r="N2660" i="9"/>
  <c r="M2660" i="9"/>
  <c r="L2660" i="9"/>
  <c r="K2660" i="9"/>
  <c r="J2660" i="9"/>
  <c r="I2660" i="9"/>
  <c r="H2660" i="9"/>
  <c r="AF2659" i="9"/>
  <c r="Y2659" i="9"/>
  <c r="U2659" i="9"/>
  <c r="P2659" i="9"/>
  <c r="O2659" i="9"/>
  <c r="N2659" i="9"/>
  <c r="M2659" i="9"/>
  <c r="L2659" i="9"/>
  <c r="K2659" i="9"/>
  <c r="J2659" i="9"/>
  <c r="I2659" i="9"/>
  <c r="H2659" i="9"/>
  <c r="AF2658" i="9"/>
  <c r="Y2658" i="9"/>
  <c r="U2658" i="9"/>
  <c r="P2658" i="9"/>
  <c r="O2658" i="9"/>
  <c r="N2658" i="9"/>
  <c r="M2658" i="9"/>
  <c r="L2658" i="9"/>
  <c r="K2658" i="9"/>
  <c r="J2658" i="9"/>
  <c r="I2658" i="9"/>
  <c r="H2658" i="9"/>
  <c r="AF2657" i="9"/>
  <c r="Y2657" i="9"/>
  <c r="U2657" i="9"/>
  <c r="P2657" i="9"/>
  <c r="O2657" i="9"/>
  <c r="N2657" i="9"/>
  <c r="M2657" i="9"/>
  <c r="L2657" i="9"/>
  <c r="K2657" i="9"/>
  <c r="J2657" i="9"/>
  <c r="I2657" i="9"/>
  <c r="H2657" i="9"/>
  <c r="AF2656" i="9"/>
  <c r="Y2656" i="9"/>
  <c r="U2656" i="9"/>
  <c r="P2656" i="9"/>
  <c r="O2656" i="9"/>
  <c r="N2656" i="9"/>
  <c r="M2656" i="9"/>
  <c r="L2656" i="9"/>
  <c r="K2656" i="9"/>
  <c r="J2656" i="9"/>
  <c r="I2656" i="9"/>
  <c r="H2656" i="9"/>
  <c r="AF2655" i="9"/>
  <c r="Y2655" i="9"/>
  <c r="U2655" i="9"/>
  <c r="P2655" i="9"/>
  <c r="O2655" i="9"/>
  <c r="N2655" i="9"/>
  <c r="M2655" i="9"/>
  <c r="L2655" i="9"/>
  <c r="K2655" i="9"/>
  <c r="J2655" i="9"/>
  <c r="I2655" i="9"/>
  <c r="H2655" i="9"/>
  <c r="AF2654" i="9"/>
  <c r="Y2654" i="9"/>
  <c r="U2654" i="9"/>
  <c r="P2654" i="9"/>
  <c r="O2654" i="9"/>
  <c r="N2654" i="9"/>
  <c r="M2654" i="9"/>
  <c r="L2654" i="9"/>
  <c r="K2654" i="9"/>
  <c r="J2654" i="9"/>
  <c r="I2654" i="9"/>
  <c r="H2654" i="9"/>
  <c r="AF2653" i="9"/>
  <c r="Y2653" i="9"/>
  <c r="U2653" i="9"/>
  <c r="P2653" i="9"/>
  <c r="O2653" i="9"/>
  <c r="N2653" i="9"/>
  <c r="M2653" i="9"/>
  <c r="L2653" i="9"/>
  <c r="K2653" i="9"/>
  <c r="J2653" i="9"/>
  <c r="I2653" i="9"/>
  <c r="H2653" i="9"/>
  <c r="AF2652" i="9"/>
  <c r="Y2652" i="9"/>
  <c r="U2652" i="9"/>
  <c r="P2652" i="9"/>
  <c r="O2652" i="9"/>
  <c r="N2652" i="9"/>
  <c r="M2652" i="9"/>
  <c r="L2652" i="9"/>
  <c r="K2652" i="9"/>
  <c r="J2652" i="9"/>
  <c r="I2652" i="9"/>
  <c r="H2652" i="9"/>
  <c r="AF2651" i="9"/>
  <c r="Y2651" i="9"/>
  <c r="U2651" i="9"/>
  <c r="P2651" i="9"/>
  <c r="O2651" i="9"/>
  <c r="N2651" i="9"/>
  <c r="M2651" i="9"/>
  <c r="L2651" i="9"/>
  <c r="K2651" i="9"/>
  <c r="J2651" i="9"/>
  <c r="I2651" i="9"/>
  <c r="H2651" i="9"/>
  <c r="AF2650" i="9"/>
  <c r="Y2650" i="9"/>
  <c r="U2650" i="9"/>
  <c r="P2650" i="9"/>
  <c r="O2650" i="9"/>
  <c r="N2650" i="9"/>
  <c r="M2650" i="9"/>
  <c r="L2650" i="9"/>
  <c r="K2650" i="9"/>
  <c r="J2650" i="9"/>
  <c r="I2650" i="9"/>
  <c r="H2650" i="9"/>
  <c r="AF2649" i="9"/>
  <c r="Y2649" i="9"/>
  <c r="U2649" i="9"/>
  <c r="P2649" i="9"/>
  <c r="O2649" i="9"/>
  <c r="N2649" i="9"/>
  <c r="M2649" i="9"/>
  <c r="L2649" i="9"/>
  <c r="K2649" i="9"/>
  <c r="J2649" i="9"/>
  <c r="I2649" i="9"/>
  <c r="H2649" i="9"/>
  <c r="AF2648" i="9"/>
  <c r="Y2648" i="9"/>
  <c r="U2648" i="9"/>
  <c r="P2648" i="9"/>
  <c r="O2648" i="9"/>
  <c r="N2648" i="9"/>
  <c r="M2648" i="9"/>
  <c r="L2648" i="9"/>
  <c r="K2648" i="9"/>
  <c r="J2648" i="9"/>
  <c r="I2648" i="9"/>
  <c r="H2648" i="9"/>
  <c r="AF2647" i="9"/>
  <c r="Y2647" i="9"/>
  <c r="U2647" i="9"/>
  <c r="P2647" i="9"/>
  <c r="O2647" i="9"/>
  <c r="N2647" i="9"/>
  <c r="M2647" i="9"/>
  <c r="L2647" i="9"/>
  <c r="K2647" i="9"/>
  <c r="J2647" i="9"/>
  <c r="I2647" i="9"/>
  <c r="H2647" i="9"/>
  <c r="AF2646" i="9"/>
  <c r="Y2646" i="9"/>
  <c r="U2646" i="9"/>
  <c r="P2646" i="9"/>
  <c r="O2646" i="9"/>
  <c r="N2646" i="9"/>
  <c r="M2646" i="9"/>
  <c r="L2646" i="9"/>
  <c r="K2646" i="9"/>
  <c r="J2646" i="9"/>
  <c r="I2646" i="9"/>
  <c r="H2646" i="9"/>
  <c r="AF2645" i="9"/>
  <c r="Y2645" i="9"/>
  <c r="U2645" i="9"/>
  <c r="P2645" i="9"/>
  <c r="O2645" i="9"/>
  <c r="N2645" i="9"/>
  <c r="M2645" i="9"/>
  <c r="L2645" i="9"/>
  <c r="K2645" i="9"/>
  <c r="J2645" i="9"/>
  <c r="I2645" i="9"/>
  <c r="H2645" i="9"/>
  <c r="AF2644" i="9"/>
  <c r="Y2644" i="9"/>
  <c r="U2644" i="9"/>
  <c r="P2644" i="9"/>
  <c r="O2644" i="9"/>
  <c r="N2644" i="9"/>
  <c r="M2644" i="9"/>
  <c r="L2644" i="9"/>
  <c r="K2644" i="9"/>
  <c r="J2644" i="9"/>
  <c r="I2644" i="9"/>
  <c r="H2644" i="9"/>
  <c r="AF2643" i="9"/>
  <c r="Y2643" i="9"/>
  <c r="U2643" i="9"/>
  <c r="P2643" i="9"/>
  <c r="O2643" i="9"/>
  <c r="N2643" i="9"/>
  <c r="M2643" i="9"/>
  <c r="L2643" i="9"/>
  <c r="K2643" i="9"/>
  <c r="J2643" i="9"/>
  <c r="I2643" i="9"/>
  <c r="H2643" i="9"/>
  <c r="AF2642" i="9"/>
  <c r="Y2642" i="9"/>
  <c r="U2642" i="9"/>
  <c r="P2642" i="9"/>
  <c r="O2642" i="9"/>
  <c r="N2642" i="9"/>
  <c r="M2642" i="9"/>
  <c r="L2642" i="9"/>
  <c r="K2642" i="9"/>
  <c r="J2642" i="9"/>
  <c r="I2642" i="9"/>
  <c r="H2642" i="9"/>
  <c r="AF2641" i="9"/>
  <c r="Y2641" i="9"/>
  <c r="U2641" i="9"/>
  <c r="P2641" i="9"/>
  <c r="O2641" i="9"/>
  <c r="N2641" i="9"/>
  <c r="M2641" i="9"/>
  <c r="L2641" i="9"/>
  <c r="K2641" i="9"/>
  <c r="J2641" i="9"/>
  <c r="I2641" i="9"/>
  <c r="H2641" i="9"/>
  <c r="AF2640" i="9"/>
  <c r="Y2640" i="9"/>
  <c r="U2640" i="9"/>
  <c r="P2640" i="9"/>
  <c r="O2640" i="9"/>
  <c r="N2640" i="9"/>
  <c r="M2640" i="9"/>
  <c r="L2640" i="9"/>
  <c r="K2640" i="9"/>
  <c r="J2640" i="9"/>
  <c r="I2640" i="9"/>
  <c r="H2640" i="9"/>
  <c r="AF2639" i="9"/>
  <c r="Y2639" i="9"/>
  <c r="U2639" i="9"/>
  <c r="P2639" i="9"/>
  <c r="O2639" i="9"/>
  <c r="N2639" i="9"/>
  <c r="M2639" i="9"/>
  <c r="L2639" i="9"/>
  <c r="K2639" i="9"/>
  <c r="J2639" i="9"/>
  <c r="I2639" i="9"/>
  <c r="H2639" i="9"/>
  <c r="AF2638" i="9"/>
  <c r="Y2638" i="9"/>
  <c r="U2638" i="9"/>
  <c r="P2638" i="9"/>
  <c r="O2638" i="9"/>
  <c r="N2638" i="9"/>
  <c r="M2638" i="9"/>
  <c r="L2638" i="9"/>
  <c r="K2638" i="9"/>
  <c r="J2638" i="9"/>
  <c r="I2638" i="9"/>
  <c r="H2638" i="9"/>
  <c r="AF2637" i="9"/>
  <c r="Y2637" i="9"/>
  <c r="U2637" i="9"/>
  <c r="P2637" i="9"/>
  <c r="O2637" i="9"/>
  <c r="N2637" i="9"/>
  <c r="M2637" i="9"/>
  <c r="L2637" i="9"/>
  <c r="K2637" i="9"/>
  <c r="J2637" i="9"/>
  <c r="I2637" i="9"/>
  <c r="H2637" i="9"/>
  <c r="AF2636" i="9"/>
  <c r="Y2636" i="9"/>
  <c r="U2636" i="9"/>
  <c r="P2636" i="9"/>
  <c r="O2636" i="9"/>
  <c r="N2636" i="9"/>
  <c r="M2636" i="9"/>
  <c r="L2636" i="9"/>
  <c r="K2636" i="9"/>
  <c r="J2636" i="9"/>
  <c r="I2636" i="9"/>
  <c r="H2636" i="9"/>
  <c r="AF2635" i="9"/>
  <c r="Y2635" i="9"/>
  <c r="U2635" i="9"/>
  <c r="P2635" i="9"/>
  <c r="O2635" i="9"/>
  <c r="N2635" i="9"/>
  <c r="M2635" i="9"/>
  <c r="L2635" i="9"/>
  <c r="K2635" i="9"/>
  <c r="J2635" i="9"/>
  <c r="I2635" i="9"/>
  <c r="H2635" i="9"/>
  <c r="AF2634" i="9"/>
  <c r="Y2634" i="9"/>
  <c r="U2634" i="9"/>
  <c r="P2634" i="9"/>
  <c r="O2634" i="9"/>
  <c r="N2634" i="9"/>
  <c r="M2634" i="9"/>
  <c r="L2634" i="9"/>
  <c r="K2634" i="9"/>
  <c r="J2634" i="9"/>
  <c r="I2634" i="9"/>
  <c r="H2634" i="9"/>
  <c r="AF2633" i="9"/>
  <c r="Y2633" i="9"/>
  <c r="U2633" i="9"/>
  <c r="P2633" i="9"/>
  <c r="O2633" i="9"/>
  <c r="N2633" i="9"/>
  <c r="M2633" i="9"/>
  <c r="L2633" i="9"/>
  <c r="K2633" i="9"/>
  <c r="J2633" i="9"/>
  <c r="I2633" i="9"/>
  <c r="H2633" i="9"/>
  <c r="AF2632" i="9"/>
  <c r="Y2632" i="9"/>
  <c r="U2632" i="9"/>
  <c r="P2632" i="9"/>
  <c r="O2632" i="9"/>
  <c r="N2632" i="9"/>
  <c r="M2632" i="9"/>
  <c r="L2632" i="9"/>
  <c r="K2632" i="9"/>
  <c r="J2632" i="9"/>
  <c r="I2632" i="9"/>
  <c r="H2632" i="9"/>
  <c r="AF2631" i="9"/>
  <c r="Y2631" i="9"/>
  <c r="U2631" i="9"/>
  <c r="P2631" i="9"/>
  <c r="O2631" i="9"/>
  <c r="N2631" i="9"/>
  <c r="M2631" i="9"/>
  <c r="L2631" i="9"/>
  <c r="K2631" i="9"/>
  <c r="J2631" i="9"/>
  <c r="I2631" i="9"/>
  <c r="H2631" i="9"/>
  <c r="AF2630" i="9"/>
  <c r="Y2630" i="9"/>
  <c r="U2630" i="9"/>
  <c r="P2630" i="9"/>
  <c r="O2630" i="9"/>
  <c r="N2630" i="9"/>
  <c r="M2630" i="9"/>
  <c r="L2630" i="9"/>
  <c r="K2630" i="9"/>
  <c r="J2630" i="9"/>
  <c r="I2630" i="9"/>
  <c r="H2630" i="9"/>
  <c r="AF2629" i="9"/>
  <c r="Y2629" i="9"/>
  <c r="U2629" i="9"/>
  <c r="P2629" i="9"/>
  <c r="O2629" i="9"/>
  <c r="N2629" i="9"/>
  <c r="M2629" i="9"/>
  <c r="L2629" i="9"/>
  <c r="K2629" i="9"/>
  <c r="J2629" i="9"/>
  <c r="I2629" i="9"/>
  <c r="H2629" i="9"/>
  <c r="AF2628" i="9"/>
  <c r="Y2628" i="9"/>
  <c r="U2628" i="9"/>
  <c r="P2628" i="9"/>
  <c r="O2628" i="9"/>
  <c r="N2628" i="9"/>
  <c r="M2628" i="9"/>
  <c r="L2628" i="9"/>
  <c r="K2628" i="9"/>
  <c r="J2628" i="9"/>
  <c r="I2628" i="9"/>
  <c r="H2628" i="9"/>
  <c r="AF2627" i="9"/>
  <c r="Y2627" i="9"/>
  <c r="U2627" i="9"/>
  <c r="P2627" i="9"/>
  <c r="O2627" i="9"/>
  <c r="N2627" i="9"/>
  <c r="M2627" i="9"/>
  <c r="L2627" i="9"/>
  <c r="K2627" i="9"/>
  <c r="J2627" i="9"/>
  <c r="I2627" i="9"/>
  <c r="H2627" i="9"/>
  <c r="AF2626" i="9"/>
  <c r="Y2626" i="9"/>
  <c r="U2626" i="9"/>
  <c r="P2626" i="9"/>
  <c r="O2626" i="9"/>
  <c r="N2626" i="9"/>
  <c r="M2626" i="9"/>
  <c r="L2626" i="9"/>
  <c r="K2626" i="9"/>
  <c r="J2626" i="9"/>
  <c r="I2626" i="9"/>
  <c r="H2626" i="9"/>
  <c r="AF2625" i="9"/>
  <c r="Y2625" i="9"/>
  <c r="U2625" i="9"/>
  <c r="P2625" i="9"/>
  <c r="O2625" i="9"/>
  <c r="N2625" i="9"/>
  <c r="M2625" i="9"/>
  <c r="L2625" i="9"/>
  <c r="K2625" i="9"/>
  <c r="J2625" i="9"/>
  <c r="I2625" i="9"/>
  <c r="H2625" i="9"/>
  <c r="AF2624" i="9"/>
  <c r="Y2624" i="9"/>
  <c r="U2624" i="9"/>
  <c r="P2624" i="9"/>
  <c r="O2624" i="9"/>
  <c r="N2624" i="9"/>
  <c r="M2624" i="9"/>
  <c r="L2624" i="9"/>
  <c r="K2624" i="9"/>
  <c r="J2624" i="9"/>
  <c r="I2624" i="9"/>
  <c r="H2624" i="9"/>
  <c r="AF2623" i="9"/>
  <c r="Y2623" i="9"/>
  <c r="U2623" i="9"/>
  <c r="P2623" i="9"/>
  <c r="O2623" i="9"/>
  <c r="N2623" i="9"/>
  <c r="M2623" i="9"/>
  <c r="L2623" i="9"/>
  <c r="K2623" i="9"/>
  <c r="J2623" i="9"/>
  <c r="I2623" i="9"/>
  <c r="H2623" i="9"/>
  <c r="AF2622" i="9"/>
  <c r="Y2622" i="9"/>
  <c r="U2622" i="9"/>
  <c r="P2622" i="9"/>
  <c r="O2622" i="9"/>
  <c r="N2622" i="9"/>
  <c r="M2622" i="9"/>
  <c r="L2622" i="9"/>
  <c r="K2622" i="9"/>
  <c r="J2622" i="9"/>
  <c r="I2622" i="9"/>
  <c r="H2622" i="9"/>
  <c r="AF2621" i="9"/>
  <c r="Y2621" i="9"/>
  <c r="U2621" i="9"/>
  <c r="P2621" i="9"/>
  <c r="O2621" i="9"/>
  <c r="N2621" i="9"/>
  <c r="M2621" i="9"/>
  <c r="L2621" i="9"/>
  <c r="K2621" i="9"/>
  <c r="J2621" i="9"/>
  <c r="I2621" i="9"/>
  <c r="H2621" i="9"/>
  <c r="AF2620" i="9"/>
  <c r="Y2620" i="9"/>
  <c r="U2620" i="9"/>
  <c r="P2620" i="9"/>
  <c r="O2620" i="9"/>
  <c r="N2620" i="9"/>
  <c r="M2620" i="9"/>
  <c r="L2620" i="9"/>
  <c r="K2620" i="9"/>
  <c r="J2620" i="9"/>
  <c r="I2620" i="9"/>
  <c r="H2620" i="9"/>
  <c r="AF2619" i="9"/>
  <c r="Y2619" i="9"/>
  <c r="U2619" i="9"/>
  <c r="P2619" i="9"/>
  <c r="O2619" i="9"/>
  <c r="N2619" i="9"/>
  <c r="M2619" i="9"/>
  <c r="L2619" i="9"/>
  <c r="K2619" i="9"/>
  <c r="J2619" i="9"/>
  <c r="I2619" i="9"/>
  <c r="H2619" i="9"/>
  <c r="AF2618" i="9"/>
  <c r="Y2618" i="9"/>
  <c r="U2618" i="9"/>
  <c r="P2618" i="9"/>
  <c r="O2618" i="9"/>
  <c r="N2618" i="9"/>
  <c r="M2618" i="9"/>
  <c r="L2618" i="9"/>
  <c r="K2618" i="9"/>
  <c r="J2618" i="9"/>
  <c r="I2618" i="9"/>
  <c r="H2618" i="9"/>
  <c r="AF2617" i="9"/>
  <c r="Y2617" i="9"/>
  <c r="U2617" i="9"/>
  <c r="P2617" i="9"/>
  <c r="O2617" i="9"/>
  <c r="N2617" i="9"/>
  <c r="M2617" i="9"/>
  <c r="L2617" i="9"/>
  <c r="K2617" i="9"/>
  <c r="J2617" i="9"/>
  <c r="I2617" i="9"/>
  <c r="H2617" i="9"/>
  <c r="AF2616" i="9"/>
  <c r="Y2616" i="9"/>
  <c r="U2616" i="9"/>
  <c r="P2616" i="9"/>
  <c r="O2616" i="9"/>
  <c r="N2616" i="9"/>
  <c r="M2616" i="9"/>
  <c r="L2616" i="9"/>
  <c r="K2616" i="9"/>
  <c r="J2616" i="9"/>
  <c r="I2616" i="9"/>
  <c r="H2616" i="9"/>
  <c r="AF2615" i="9"/>
  <c r="Y2615" i="9"/>
  <c r="U2615" i="9"/>
  <c r="P2615" i="9"/>
  <c r="O2615" i="9"/>
  <c r="N2615" i="9"/>
  <c r="M2615" i="9"/>
  <c r="L2615" i="9"/>
  <c r="K2615" i="9"/>
  <c r="J2615" i="9"/>
  <c r="I2615" i="9"/>
  <c r="H2615" i="9"/>
  <c r="AF2614" i="9"/>
  <c r="Y2614" i="9"/>
  <c r="U2614" i="9"/>
  <c r="P2614" i="9"/>
  <c r="O2614" i="9"/>
  <c r="N2614" i="9"/>
  <c r="M2614" i="9"/>
  <c r="L2614" i="9"/>
  <c r="K2614" i="9"/>
  <c r="J2614" i="9"/>
  <c r="I2614" i="9"/>
  <c r="H2614" i="9"/>
  <c r="AF2613" i="9"/>
  <c r="Y2613" i="9"/>
  <c r="U2613" i="9"/>
  <c r="P2613" i="9"/>
  <c r="O2613" i="9"/>
  <c r="N2613" i="9"/>
  <c r="M2613" i="9"/>
  <c r="L2613" i="9"/>
  <c r="K2613" i="9"/>
  <c r="J2613" i="9"/>
  <c r="I2613" i="9"/>
  <c r="H2613" i="9"/>
  <c r="AF2612" i="9"/>
  <c r="Y2612" i="9"/>
  <c r="U2612" i="9"/>
  <c r="P2612" i="9"/>
  <c r="O2612" i="9"/>
  <c r="N2612" i="9"/>
  <c r="M2612" i="9"/>
  <c r="L2612" i="9"/>
  <c r="K2612" i="9"/>
  <c r="J2612" i="9"/>
  <c r="I2612" i="9"/>
  <c r="H2612" i="9"/>
  <c r="AF2611" i="9"/>
  <c r="Y2611" i="9"/>
  <c r="U2611" i="9"/>
  <c r="P2611" i="9"/>
  <c r="O2611" i="9"/>
  <c r="N2611" i="9"/>
  <c r="M2611" i="9"/>
  <c r="L2611" i="9"/>
  <c r="K2611" i="9"/>
  <c r="J2611" i="9"/>
  <c r="I2611" i="9"/>
  <c r="H2611" i="9"/>
  <c r="AF2610" i="9"/>
  <c r="Y2610" i="9"/>
  <c r="U2610" i="9"/>
  <c r="P2610" i="9"/>
  <c r="O2610" i="9"/>
  <c r="N2610" i="9"/>
  <c r="M2610" i="9"/>
  <c r="L2610" i="9"/>
  <c r="K2610" i="9"/>
  <c r="J2610" i="9"/>
  <c r="I2610" i="9"/>
  <c r="H2610" i="9"/>
  <c r="AF2609" i="9"/>
  <c r="Y2609" i="9"/>
  <c r="U2609" i="9"/>
  <c r="P2609" i="9"/>
  <c r="O2609" i="9"/>
  <c r="N2609" i="9"/>
  <c r="M2609" i="9"/>
  <c r="L2609" i="9"/>
  <c r="K2609" i="9"/>
  <c r="J2609" i="9"/>
  <c r="I2609" i="9"/>
  <c r="H2609" i="9"/>
  <c r="AF2608" i="9"/>
  <c r="Y2608" i="9"/>
  <c r="U2608" i="9"/>
  <c r="P2608" i="9"/>
  <c r="O2608" i="9"/>
  <c r="N2608" i="9"/>
  <c r="M2608" i="9"/>
  <c r="L2608" i="9"/>
  <c r="K2608" i="9"/>
  <c r="J2608" i="9"/>
  <c r="I2608" i="9"/>
  <c r="H2608" i="9"/>
  <c r="AF2607" i="9"/>
  <c r="Y2607" i="9"/>
  <c r="U2607" i="9"/>
  <c r="P2607" i="9"/>
  <c r="O2607" i="9"/>
  <c r="N2607" i="9"/>
  <c r="M2607" i="9"/>
  <c r="L2607" i="9"/>
  <c r="K2607" i="9"/>
  <c r="J2607" i="9"/>
  <c r="I2607" i="9"/>
  <c r="H2607" i="9"/>
  <c r="AF2606" i="9"/>
  <c r="Y2606" i="9"/>
  <c r="U2606" i="9"/>
  <c r="P2606" i="9"/>
  <c r="O2606" i="9"/>
  <c r="N2606" i="9"/>
  <c r="M2606" i="9"/>
  <c r="L2606" i="9"/>
  <c r="K2606" i="9"/>
  <c r="J2606" i="9"/>
  <c r="I2606" i="9"/>
  <c r="H2606" i="9"/>
  <c r="AF2605" i="9"/>
  <c r="Y2605" i="9"/>
  <c r="U2605" i="9"/>
  <c r="P2605" i="9"/>
  <c r="O2605" i="9"/>
  <c r="N2605" i="9"/>
  <c r="M2605" i="9"/>
  <c r="L2605" i="9"/>
  <c r="K2605" i="9"/>
  <c r="J2605" i="9"/>
  <c r="I2605" i="9"/>
  <c r="H2605" i="9"/>
  <c r="AF2604" i="9"/>
  <c r="Y2604" i="9"/>
  <c r="U2604" i="9"/>
  <c r="P2604" i="9"/>
  <c r="O2604" i="9"/>
  <c r="N2604" i="9"/>
  <c r="M2604" i="9"/>
  <c r="L2604" i="9"/>
  <c r="K2604" i="9"/>
  <c r="J2604" i="9"/>
  <c r="I2604" i="9"/>
  <c r="H2604" i="9"/>
  <c r="AF2603" i="9"/>
  <c r="Y2603" i="9"/>
  <c r="U2603" i="9"/>
  <c r="P2603" i="9"/>
  <c r="O2603" i="9"/>
  <c r="N2603" i="9"/>
  <c r="M2603" i="9"/>
  <c r="L2603" i="9"/>
  <c r="K2603" i="9"/>
  <c r="J2603" i="9"/>
  <c r="I2603" i="9"/>
  <c r="H2603" i="9"/>
  <c r="AF2602" i="9"/>
  <c r="Y2602" i="9"/>
  <c r="U2602" i="9"/>
  <c r="P2602" i="9"/>
  <c r="O2602" i="9"/>
  <c r="N2602" i="9"/>
  <c r="M2602" i="9"/>
  <c r="L2602" i="9"/>
  <c r="K2602" i="9"/>
  <c r="J2602" i="9"/>
  <c r="I2602" i="9"/>
  <c r="H2602" i="9"/>
  <c r="AF2601" i="9"/>
  <c r="Y2601" i="9"/>
  <c r="U2601" i="9"/>
  <c r="P2601" i="9"/>
  <c r="O2601" i="9"/>
  <c r="N2601" i="9"/>
  <c r="M2601" i="9"/>
  <c r="L2601" i="9"/>
  <c r="K2601" i="9"/>
  <c r="J2601" i="9"/>
  <c r="I2601" i="9"/>
  <c r="H2601" i="9"/>
  <c r="AF2600" i="9"/>
  <c r="Y2600" i="9"/>
  <c r="U2600" i="9"/>
  <c r="P2600" i="9"/>
  <c r="O2600" i="9"/>
  <c r="N2600" i="9"/>
  <c r="M2600" i="9"/>
  <c r="L2600" i="9"/>
  <c r="K2600" i="9"/>
  <c r="J2600" i="9"/>
  <c r="I2600" i="9"/>
  <c r="H2600" i="9"/>
  <c r="AF2599" i="9"/>
  <c r="Y2599" i="9"/>
  <c r="U2599" i="9"/>
  <c r="P2599" i="9"/>
  <c r="O2599" i="9"/>
  <c r="N2599" i="9"/>
  <c r="M2599" i="9"/>
  <c r="L2599" i="9"/>
  <c r="K2599" i="9"/>
  <c r="J2599" i="9"/>
  <c r="I2599" i="9"/>
  <c r="H2599" i="9"/>
  <c r="AF2598" i="9"/>
  <c r="Y2598" i="9"/>
  <c r="U2598" i="9"/>
  <c r="P2598" i="9"/>
  <c r="O2598" i="9"/>
  <c r="N2598" i="9"/>
  <c r="M2598" i="9"/>
  <c r="L2598" i="9"/>
  <c r="K2598" i="9"/>
  <c r="J2598" i="9"/>
  <c r="I2598" i="9"/>
  <c r="H2598" i="9"/>
  <c r="AF2597" i="9"/>
  <c r="Y2597" i="9"/>
  <c r="U2597" i="9"/>
  <c r="P2597" i="9"/>
  <c r="O2597" i="9"/>
  <c r="N2597" i="9"/>
  <c r="M2597" i="9"/>
  <c r="L2597" i="9"/>
  <c r="K2597" i="9"/>
  <c r="J2597" i="9"/>
  <c r="I2597" i="9"/>
  <c r="H2597" i="9"/>
  <c r="AF2596" i="9"/>
  <c r="Y2596" i="9"/>
  <c r="U2596" i="9"/>
  <c r="P2596" i="9"/>
  <c r="O2596" i="9"/>
  <c r="N2596" i="9"/>
  <c r="M2596" i="9"/>
  <c r="L2596" i="9"/>
  <c r="K2596" i="9"/>
  <c r="J2596" i="9"/>
  <c r="I2596" i="9"/>
  <c r="H2596" i="9"/>
  <c r="AF2595" i="9"/>
  <c r="Y2595" i="9"/>
  <c r="U2595" i="9"/>
  <c r="P2595" i="9"/>
  <c r="O2595" i="9"/>
  <c r="N2595" i="9"/>
  <c r="M2595" i="9"/>
  <c r="L2595" i="9"/>
  <c r="K2595" i="9"/>
  <c r="J2595" i="9"/>
  <c r="I2595" i="9"/>
  <c r="H2595" i="9"/>
  <c r="AF2594" i="9"/>
  <c r="Y2594" i="9"/>
  <c r="U2594" i="9"/>
  <c r="P2594" i="9"/>
  <c r="O2594" i="9"/>
  <c r="N2594" i="9"/>
  <c r="M2594" i="9"/>
  <c r="L2594" i="9"/>
  <c r="K2594" i="9"/>
  <c r="J2594" i="9"/>
  <c r="I2594" i="9"/>
  <c r="H2594" i="9"/>
  <c r="AF2593" i="9"/>
  <c r="Y2593" i="9"/>
  <c r="U2593" i="9"/>
  <c r="P2593" i="9"/>
  <c r="O2593" i="9"/>
  <c r="N2593" i="9"/>
  <c r="M2593" i="9"/>
  <c r="L2593" i="9"/>
  <c r="K2593" i="9"/>
  <c r="J2593" i="9"/>
  <c r="I2593" i="9"/>
  <c r="H2593" i="9"/>
  <c r="AF2592" i="9"/>
  <c r="Y2592" i="9"/>
  <c r="U2592" i="9"/>
  <c r="P2592" i="9"/>
  <c r="O2592" i="9"/>
  <c r="N2592" i="9"/>
  <c r="M2592" i="9"/>
  <c r="L2592" i="9"/>
  <c r="K2592" i="9"/>
  <c r="J2592" i="9"/>
  <c r="I2592" i="9"/>
  <c r="H2592" i="9"/>
  <c r="AF2591" i="9"/>
  <c r="Y2591" i="9"/>
  <c r="U2591" i="9"/>
  <c r="P2591" i="9"/>
  <c r="O2591" i="9"/>
  <c r="N2591" i="9"/>
  <c r="M2591" i="9"/>
  <c r="L2591" i="9"/>
  <c r="K2591" i="9"/>
  <c r="J2591" i="9"/>
  <c r="I2591" i="9"/>
  <c r="H2591" i="9"/>
  <c r="AF2590" i="9"/>
  <c r="Y2590" i="9"/>
  <c r="U2590" i="9"/>
  <c r="P2590" i="9"/>
  <c r="O2590" i="9"/>
  <c r="N2590" i="9"/>
  <c r="M2590" i="9"/>
  <c r="L2590" i="9"/>
  <c r="K2590" i="9"/>
  <c r="J2590" i="9"/>
  <c r="I2590" i="9"/>
  <c r="H2590" i="9"/>
  <c r="AF2589" i="9"/>
  <c r="Y2589" i="9"/>
  <c r="U2589" i="9"/>
  <c r="P2589" i="9"/>
  <c r="O2589" i="9"/>
  <c r="N2589" i="9"/>
  <c r="M2589" i="9"/>
  <c r="L2589" i="9"/>
  <c r="K2589" i="9"/>
  <c r="J2589" i="9"/>
  <c r="I2589" i="9"/>
  <c r="H2589" i="9"/>
  <c r="AF2588" i="9"/>
  <c r="Y2588" i="9"/>
  <c r="U2588" i="9"/>
  <c r="P2588" i="9"/>
  <c r="O2588" i="9"/>
  <c r="N2588" i="9"/>
  <c r="M2588" i="9"/>
  <c r="L2588" i="9"/>
  <c r="K2588" i="9"/>
  <c r="J2588" i="9"/>
  <c r="I2588" i="9"/>
  <c r="H2588" i="9"/>
  <c r="AF2587" i="9"/>
  <c r="Y2587" i="9"/>
  <c r="U2587" i="9"/>
  <c r="P2587" i="9"/>
  <c r="O2587" i="9"/>
  <c r="N2587" i="9"/>
  <c r="M2587" i="9"/>
  <c r="L2587" i="9"/>
  <c r="K2587" i="9"/>
  <c r="J2587" i="9"/>
  <c r="I2587" i="9"/>
  <c r="H2587" i="9"/>
  <c r="AF2586" i="9"/>
  <c r="Y2586" i="9"/>
  <c r="U2586" i="9"/>
  <c r="P2586" i="9"/>
  <c r="O2586" i="9"/>
  <c r="N2586" i="9"/>
  <c r="M2586" i="9"/>
  <c r="L2586" i="9"/>
  <c r="K2586" i="9"/>
  <c r="J2586" i="9"/>
  <c r="I2586" i="9"/>
  <c r="H2586" i="9"/>
  <c r="AF2585" i="9"/>
  <c r="Y2585" i="9"/>
  <c r="U2585" i="9"/>
  <c r="P2585" i="9"/>
  <c r="O2585" i="9"/>
  <c r="N2585" i="9"/>
  <c r="M2585" i="9"/>
  <c r="L2585" i="9"/>
  <c r="K2585" i="9"/>
  <c r="J2585" i="9"/>
  <c r="I2585" i="9"/>
  <c r="H2585" i="9"/>
  <c r="AF2584" i="9"/>
  <c r="Y2584" i="9"/>
  <c r="U2584" i="9"/>
  <c r="P2584" i="9"/>
  <c r="O2584" i="9"/>
  <c r="N2584" i="9"/>
  <c r="M2584" i="9"/>
  <c r="L2584" i="9"/>
  <c r="K2584" i="9"/>
  <c r="J2584" i="9"/>
  <c r="I2584" i="9"/>
  <c r="H2584" i="9"/>
  <c r="AF2583" i="9"/>
  <c r="Y2583" i="9"/>
  <c r="U2583" i="9"/>
  <c r="P2583" i="9"/>
  <c r="O2583" i="9"/>
  <c r="N2583" i="9"/>
  <c r="M2583" i="9"/>
  <c r="L2583" i="9"/>
  <c r="K2583" i="9"/>
  <c r="J2583" i="9"/>
  <c r="I2583" i="9"/>
  <c r="H2583" i="9"/>
  <c r="AF2582" i="9"/>
  <c r="Y2582" i="9"/>
  <c r="U2582" i="9"/>
  <c r="P2582" i="9"/>
  <c r="O2582" i="9"/>
  <c r="N2582" i="9"/>
  <c r="M2582" i="9"/>
  <c r="L2582" i="9"/>
  <c r="K2582" i="9"/>
  <c r="J2582" i="9"/>
  <c r="I2582" i="9"/>
  <c r="H2582" i="9"/>
  <c r="AF2581" i="9"/>
  <c r="Y2581" i="9"/>
  <c r="U2581" i="9"/>
  <c r="P2581" i="9"/>
  <c r="O2581" i="9"/>
  <c r="N2581" i="9"/>
  <c r="M2581" i="9"/>
  <c r="L2581" i="9"/>
  <c r="K2581" i="9"/>
  <c r="J2581" i="9"/>
  <c r="I2581" i="9"/>
  <c r="H2581" i="9"/>
  <c r="AF2580" i="9"/>
  <c r="Y2580" i="9"/>
  <c r="U2580" i="9"/>
  <c r="P2580" i="9"/>
  <c r="O2580" i="9"/>
  <c r="N2580" i="9"/>
  <c r="M2580" i="9"/>
  <c r="L2580" i="9"/>
  <c r="K2580" i="9"/>
  <c r="J2580" i="9"/>
  <c r="I2580" i="9"/>
  <c r="H2580" i="9"/>
  <c r="AF2579" i="9"/>
  <c r="Y2579" i="9"/>
  <c r="U2579" i="9"/>
  <c r="P2579" i="9"/>
  <c r="O2579" i="9"/>
  <c r="N2579" i="9"/>
  <c r="M2579" i="9"/>
  <c r="L2579" i="9"/>
  <c r="K2579" i="9"/>
  <c r="J2579" i="9"/>
  <c r="I2579" i="9"/>
  <c r="H2579" i="9"/>
  <c r="AF2578" i="9"/>
  <c r="Y2578" i="9"/>
  <c r="U2578" i="9"/>
  <c r="P2578" i="9"/>
  <c r="O2578" i="9"/>
  <c r="N2578" i="9"/>
  <c r="M2578" i="9"/>
  <c r="L2578" i="9"/>
  <c r="K2578" i="9"/>
  <c r="J2578" i="9"/>
  <c r="I2578" i="9"/>
  <c r="H2578" i="9"/>
  <c r="AF2577" i="9"/>
  <c r="Y2577" i="9"/>
  <c r="U2577" i="9"/>
  <c r="P2577" i="9"/>
  <c r="O2577" i="9"/>
  <c r="N2577" i="9"/>
  <c r="M2577" i="9"/>
  <c r="L2577" i="9"/>
  <c r="K2577" i="9"/>
  <c r="J2577" i="9"/>
  <c r="I2577" i="9"/>
  <c r="H2577" i="9"/>
  <c r="AF2576" i="9"/>
  <c r="Y2576" i="9"/>
  <c r="U2576" i="9"/>
  <c r="P2576" i="9"/>
  <c r="O2576" i="9"/>
  <c r="N2576" i="9"/>
  <c r="M2576" i="9"/>
  <c r="L2576" i="9"/>
  <c r="K2576" i="9"/>
  <c r="J2576" i="9"/>
  <c r="I2576" i="9"/>
  <c r="H2576" i="9"/>
  <c r="AF2575" i="9"/>
  <c r="Y2575" i="9"/>
  <c r="U2575" i="9"/>
  <c r="P2575" i="9"/>
  <c r="O2575" i="9"/>
  <c r="N2575" i="9"/>
  <c r="M2575" i="9"/>
  <c r="L2575" i="9"/>
  <c r="K2575" i="9"/>
  <c r="J2575" i="9"/>
  <c r="I2575" i="9"/>
  <c r="H2575" i="9"/>
  <c r="AF2574" i="9"/>
  <c r="Y2574" i="9"/>
  <c r="U2574" i="9"/>
  <c r="P2574" i="9"/>
  <c r="O2574" i="9"/>
  <c r="N2574" i="9"/>
  <c r="M2574" i="9"/>
  <c r="L2574" i="9"/>
  <c r="K2574" i="9"/>
  <c r="J2574" i="9"/>
  <c r="I2574" i="9"/>
  <c r="H2574" i="9"/>
  <c r="AF2573" i="9"/>
  <c r="Y2573" i="9"/>
  <c r="U2573" i="9"/>
  <c r="P2573" i="9"/>
  <c r="O2573" i="9"/>
  <c r="N2573" i="9"/>
  <c r="M2573" i="9"/>
  <c r="L2573" i="9"/>
  <c r="K2573" i="9"/>
  <c r="J2573" i="9"/>
  <c r="I2573" i="9"/>
  <c r="H2573" i="9"/>
  <c r="AF2572" i="9"/>
  <c r="Y2572" i="9"/>
  <c r="U2572" i="9"/>
  <c r="P2572" i="9"/>
  <c r="O2572" i="9"/>
  <c r="N2572" i="9"/>
  <c r="M2572" i="9"/>
  <c r="L2572" i="9"/>
  <c r="K2572" i="9"/>
  <c r="J2572" i="9"/>
  <c r="I2572" i="9"/>
  <c r="H2572" i="9"/>
  <c r="AF2571" i="9"/>
  <c r="Y2571" i="9"/>
  <c r="U2571" i="9"/>
  <c r="P2571" i="9"/>
  <c r="O2571" i="9"/>
  <c r="N2571" i="9"/>
  <c r="M2571" i="9"/>
  <c r="L2571" i="9"/>
  <c r="K2571" i="9"/>
  <c r="J2571" i="9"/>
  <c r="I2571" i="9"/>
  <c r="H2571" i="9"/>
  <c r="AF2570" i="9"/>
  <c r="Y2570" i="9"/>
  <c r="U2570" i="9"/>
  <c r="P2570" i="9"/>
  <c r="O2570" i="9"/>
  <c r="N2570" i="9"/>
  <c r="M2570" i="9"/>
  <c r="L2570" i="9"/>
  <c r="K2570" i="9"/>
  <c r="J2570" i="9"/>
  <c r="I2570" i="9"/>
  <c r="H2570" i="9"/>
  <c r="AF2569" i="9"/>
  <c r="Y2569" i="9"/>
  <c r="U2569" i="9"/>
  <c r="P2569" i="9"/>
  <c r="O2569" i="9"/>
  <c r="N2569" i="9"/>
  <c r="M2569" i="9"/>
  <c r="L2569" i="9"/>
  <c r="K2569" i="9"/>
  <c r="J2569" i="9"/>
  <c r="I2569" i="9"/>
  <c r="H2569" i="9"/>
  <c r="AF2568" i="9"/>
  <c r="Y2568" i="9"/>
  <c r="U2568" i="9"/>
  <c r="P2568" i="9"/>
  <c r="O2568" i="9"/>
  <c r="N2568" i="9"/>
  <c r="M2568" i="9"/>
  <c r="L2568" i="9"/>
  <c r="K2568" i="9"/>
  <c r="J2568" i="9"/>
  <c r="I2568" i="9"/>
  <c r="H2568" i="9"/>
  <c r="AF2567" i="9"/>
  <c r="Y2567" i="9"/>
  <c r="U2567" i="9"/>
  <c r="P2567" i="9"/>
  <c r="O2567" i="9"/>
  <c r="N2567" i="9"/>
  <c r="M2567" i="9"/>
  <c r="L2567" i="9"/>
  <c r="K2567" i="9"/>
  <c r="J2567" i="9"/>
  <c r="I2567" i="9"/>
  <c r="H2567" i="9"/>
  <c r="AF2566" i="9"/>
  <c r="Y2566" i="9"/>
  <c r="U2566" i="9"/>
  <c r="P2566" i="9"/>
  <c r="O2566" i="9"/>
  <c r="N2566" i="9"/>
  <c r="M2566" i="9"/>
  <c r="L2566" i="9"/>
  <c r="K2566" i="9"/>
  <c r="J2566" i="9"/>
  <c r="I2566" i="9"/>
  <c r="H2566" i="9"/>
  <c r="AF2565" i="9"/>
  <c r="Y2565" i="9"/>
  <c r="U2565" i="9"/>
  <c r="P2565" i="9"/>
  <c r="O2565" i="9"/>
  <c r="N2565" i="9"/>
  <c r="M2565" i="9"/>
  <c r="L2565" i="9"/>
  <c r="K2565" i="9"/>
  <c r="J2565" i="9"/>
  <c r="I2565" i="9"/>
  <c r="H2565" i="9"/>
  <c r="AF2564" i="9"/>
  <c r="Y2564" i="9"/>
  <c r="U2564" i="9"/>
  <c r="P2564" i="9"/>
  <c r="O2564" i="9"/>
  <c r="N2564" i="9"/>
  <c r="M2564" i="9"/>
  <c r="L2564" i="9"/>
  <c r="K2564" i="9"/>
  <c r="J2564" i="9"/>
  <c r="I2564" i="9"/>
  <c r="H2564" i="9"/>
  <c r="AF2563" i="9"/>
  <c r="Y2563" i="9"/>
  <c r="U2563" i="9"/>
  <c r="P2563" i="9"/>
  <c r="O2563" i="9"/>
  <c r="N2563" i="9"/>
  <c r="M2563" i="9"/>
  <c r="L2563" i="9"/>
  <c r="K2563" i="9"/>
  <c r="J2563" i="9"/>
  <c r="I2563" i="9"/>
  <c r="H2563" i="9"/>
  <c r="AF2562" i="9"/>
  <c r="Y2562" i="9"/>
  <c r="U2562" i="9"/>
  <c r="P2562" i="9"/>
  <c r="O2562" i="9"/>
  <c r="N2562" i="9"/>
  <c r="M2562" i="9"/>
  <c r="L2562" i="9"/>
  <c r="K2562" i="9"/>
  <c r="J2562" i="9"/>
  <c r="I2562" i="9"/>
  <c r="H2562" i="9"/>
  <c r="AF2561" i="9"/>
  <c r="Y2561" i="9"/>
  <c r="U2561" i="9"/>
  <c r="P2561" i="9"/>
  <c r="O2561" i="9"/>
  <c r="N2561" i="9"/>
  <c r="M2561" i="9"/>
  <c r="L2561" i="9"/>
  <c r="K2561" i="9"/>
  <c r="J2561" i="9"/>
  <c r="I2561" i="9"/>
  <c r="H2561" i="9"/>
  <c r="AF2560" i="9"/>
  <c r="Y2560" i="9"/>
  <c r="U2560" i="9"/>
  <c r="P2560" i="9"/>
  <c r="O2560" i="9"/>
  <c r="N2560" i="9"/>
  <c r="M2560" i="9"/>
  <c r="L2560" i="9"/>
  <c r="K2560" i="9"/>
  <c r="J2560" i="9"/>
  <c r="I2560" i="9"/>
  <c r="H2560" i="9"/>
  <c r="AF2559" i="9"/>
  <c r="Y2559" i="9"/>
  <c r="U2559" i="9"/>
  <c r="P2559" i="9"/>
  <c r="O2559" i="9"/>
  <c r="N2559" i="9"/>
  <c r="M2559" i="9"/>
  <c r="L2559" i="9"/>
  <c r="K2559" i="9"/>
  <c r="J2559" i="9"/>
  <c r="I2559" i="9"/>
  <c r="H2559" i="9"/>
  <c r="AF2558" i="9"/>
  <c r="Y2558" i="9"/>
  <c r="U2558" i="9"/>
  <c r="P2558" i="9"/>
  <c r="O2558" i="9"/>
  <c r="N2558" i="9"/>
  <c r="M2558" i="9"/>
  <c r="L2558" i="9"/>
  <c r="K2558" i="9"/>
  <c r="J2558" i="9"/>
  <c r="I2558" i="9"/>
  <c r="H2558" i="9"/>
  <c r="AF2557" i="9"/>
  <c r="Y2557" i="9"/>
  <c r="U2557" i="9"/>
  <c r="P2557" i="9"/>
  <c r="O2557" i="9"/>
  <c r="N2557" i="9"/>
  <c r="M2557" i="9"/>
  <c r="L2557" i="9"/>
  <c r="K2557" i="9"/>
  <c r="J2557" i="9"/>
  <c r="I2557" i="9"/>
  <c r="H2557" i="9"/>
  <c r="AF2556" i="9"/>
  <c r="Y2556" i="9"/>
  <c r="U2556" i="9"/>
  <c r="P2556" i="9"/>
  <c r="O2556" i="9"/>
  <c r="N2556" i="9"/>
  <c r="M2556" i="9"/>
  <c r="L2556" i="9"/>
  <c r="K2556" i="9"/>
  <c r="J2556" i="9"/>
  <c r="I2556" i="9"/>
  <c r="H2556" i="9"/>
  <c r="AF2555" i="9"/>
  <c r="Y2555" i="9"/>
  <c r="U2555" i="9"/>
  <c r="P2555" i="9"/>
  <c r="O2555" i="9"/>
  <c r="N2555" i="9"/>
  <c r="M2555" i="9"/>
  <c r="L2555" i="9"/>
  <c r="K2555" i="9"/>
  <c r="J2555" i="9"/>
  <c r="I2555" i="9"/>
  <c r="H2555" i="9"/>
  <c r="AF2554" i="9"/>
  <c r="Y2554" i="9"/>
  <c r="U2554" i="9"/>
  <c r="P2554" i="9"/>
  <c r="O2554" i="9"/>
  <c r="N2554" i="9"/>
  <c r="M2554" i="9"/>
  <c r="L2554" i="9"/>
  <c r="K2554" i="9"/>
  <c r="J2554" i="9"/>
  <c r="I2554" i="9"/>
  <c r="H2554" i="9"/>
  <c r="AF2553" i="9"/>
  <c r="Y2553" i="9"/>
  <c r="U2553" i="9"/>
  <c r="P2553" i="9"/>
  <c r="O2553" i="9"/>
  <c r="N2553" i="9"/>
  <c r="M2553" i="9"/>
  <c r="L2553" i="9"/>
  <c r="K2553" i="9"/>
  <c r="J2553" i="9"/>
  <c r="I2553" i="9"/>
  <c r="H2553" i="9"/>
  <c r="AF2552" i="9"/>
  <c r="Y2552" i="9"/>
  <c r="U2552" i="9"/>
  <c r="P2552" i="9"/>
  <c r="O2552" i="9"/>
  <c r="N2552" i="9"/>
  <c r="M2552" i="9"/>
  <c r="L2552" i="9"/>
  <c r="K2552" i="9"/>
  <c r="J2552" i="9"/>
  <c r="I2552" i="9"/>
  <c r="H2552" i="9"/>
  <c r="AF2551" i="9"/>
  <c r="Y2551" i="9"/>
  <c r="U2551" i="9"/>
  <c r="P2551" i="9"/>
  <c r="O2551" i="9"/>
  <c r="N2551" i="9"/>
  <c r="M2551" i="9"/>
  <c r="L2551" i="9"/>
  <c r="K2551" i="9"/>
  <c r="J2551" i="9"/>
  <c r="I2551" i="9"/>
  <c r="H2551" i="9"/>
  <c r="AF2550" i="9"/>
  <c r="Y2550" i="9"/>
  <c r="U2550" i="9"/>
  <c r="P2550" i="9"/>
  <c r="O2550" i="9"/>
  <c r="N2550" i="9"/>
  <c r="M2550" i="9"/>
  <c r="L2550" i="9"/>
  <c r="K2550" i="9"/>
  <c r="J2550" i="9"/>
  <c r="I2550" i="9"/>
  <c r="H2550" i="9"/>
  <c r="AF2549" i="9"/>
  <c r="Y2549" i="9"/>
  <c r="U2549" i="9"/>
  <c r="P2549" i="9"/>
  <c r="O2549" i="9"/>
  <c r="N2549" i="9"/>
  <c r="M2549" i="9"/>
  <c r="L2549" i="9"/>
  <c r="K2549" i="9"/>
  <c r="J2549" i="9"/>
  <c r="I2549" i="9"/>
  <c r="H2549" i="9"/>
  <c r="AF2548" i="9"/>
  <c r="Y2548" i="9"/>
  <c r="U2548" i="9"/>
  <c r="P2548" i="9"/>
  <c r="O2548" i="9"/>
  <c r="N2548" i="9"/>
  <c r="M2548" i="9"/>
  <c r="L2548" i="9"/>
  <c r="K2548" i="9"/>
  <c r="J2548" i="9"/>
  <c r="I2548" i="9"/>
  <c r="H2548" i="9"/>
  <c r="AF2547" i="9"/>
  <c r="Y2547" i="9"/>
  <c r="U2547" i="9"/>
  <c r="P2547" i="9"/>
  <c r="O2547" i="9"/>
  <c r="N2547" i="9"/>
  <c r="M2547" i="9"/>
  <c r="L2547" i="9"/>
  <c r="K2547" i="9"/>
  <c r="J2547" i="9"/>
  <c r="I2547" i="9"/>
  <c r="H2547" i="9"/>
  <c r="AF2546" i="9"/>
  <c r="Y2546" i="9"/>
  <c r="U2546" i="9"/>
  <c r="P2546" i="9"/>
  <c r="O2546" i="9"/>
  <c r="N2546" i="9"/>
  <c r="M2546" i="9"/>
  <c r="L2546" i="9"/>
  <c r="K2546" i="9"/>
  <c r="J2546" i="9"/>
  <c r="I2546" i="9"/>
  <c r="H2546" i="9"/>
  <c r="AF2545" i="9"/>
  <c r="Y2545" i="9"/>
  <c r="U2545" i="9"/>
  <c r="P2545" i="9"/>
  <c r="O2545" i="9"/>
  <c r="N2545" i="9"/>
  <c r="M2545" i="9"/>
  <c r="L2545" i="9"/>
  <c r="K2545" i="9"/>
  <c r="J2545" i="9"/>
  <c r="I2545" i="9"/>
  <c r="H2545" i="9"/>
  <c r="AF2544" i="9"/>
  <c r="Y2544" i="9"/>
  <c r="U2544" i="9"/>
  <c r="P2544" i="9"/>
  <c r="O2544" i="9"/>
  <c r="N2544" i="9"/>
  <c r="M2544" i="9"/>
  <c r="L2544" i="9"/>
  <c r="K2544" i="9"/>
  <c r="J2544" i="9"/>
  <c r="I2544" i="9"/>
  <c r="H2544" i="9"/>
  <c r="AF2543" i="9"/>
  <c r="Y2543" i="9"/>
  <c r="U2543" i="9"/>
  <c r="P2543" i="9"/>
  <c r="O2543" i="9"/>
  <c r="N2543" i="9"/>
  <c r="M2543" i="9"/>
  <c r="L2543" i="9"/>
  <c r="K2543" i="9"/>
  <c r="J2543" i="9"/>
  <c r="I2543" i="9"/>
  <c r="H2543" i="9"/>
  <c r="AF2542" i="9"/>
  <c r="Y2542" i="9"/>
  <c r="U2542" i="9"/>
  <c r="P2542" i="9"/>
  <c r="O2542" i="9"/>
  <c r="N2542" i="9"/>
  <c r="M2542" i="9"/>
  <c r="L2542" i="9"/>
  <c r="K2542" i="9"/>
  <c r="J2542" i="9"/>
  <c r="I2542" i="9"/>
  <c r="H2542" i="9"/>
  <c r="AF2541" i="9"/>
  <c r="Y2541" i="9"/>
  <c r="U2541" i="9"/>
  <c r="P2541" i="9"/>
  <c r="O2541" i="9"/>
  <c r="N2541" i="9"/>
  <c r="M2541" i="9"/>
  <c r="L2541" i="9"/>
  <c r="K2541" i="9"/>
  <c r="J2541" i="9"/>
  <c r="I2541" i="9"/>
  <c r="H2541" i="9"/>
  <c r="AF2540" i="9"/>
  <c r="Y2540" i="9"/>
  <c r="U2540" i="9"/>
  <c r="P2540" i="9"/>
  <c r="O2540" i="9"/>
  <c r="N2540" i="9"/>
  <c r="M2540" i="9"/>
  <c r="L2540" i="9"/>
  <c r="K2540" i="9"/>
  <c r="J2540" i="9"/>
  <c r="I2540" i="9"/>
  <c r="H2540" i="9"/>
  <c r="AF2539" i="9"/>
  <c r="Y2539" i="9"/>
  <c r="U2539" i="9"/>
  <c r="P2539" i="9"/>
  <c r="O2539" i="9"/>
  <c r="N2539" i="9"/>
  <c r="M2539" i="9"/>
  <c r="L2539" i="9"/>
  <c r="K2539" i="9"/>
  <c r="J2539" i="9"/>
  <c r="I2539" i="9"/>
  <c r="H2539" i="9"/>
  <c r="AF2538" i="9"/>
  <c r="Y2538" i="9"/>
  <c r="U2538" i="9"/>
  <c r="P2538" i="9"/>
  <c r="O2538" i="9"/>
  <c r="N2538" i="9"/>
  <c r="M2538" i="9"/>
  <c r="L2538" i="9"/>
  <c r="K2538" i="9"/>
  <c r="J2538" i="9"/>
  <c r="I2538" i="9"/>
  <c r="H2538" i="9"/>
  <c r="AF2537" i="9"/>
  <c r="Y2537" i="9"/>
  <c r="U2537" i="9"/>
  <c r="P2537" i="9"/>
  <c r="O2537" i="9"/>
  <c r="N2537" i="9"/>
  <c r="M2537" i="9"/>
  <c r="L2537" i="9"/>
  <c r="K2537" i="9"/>
  <c r="J2537" i="9"/>
  <c r="I2537" i="9"/>
  <c r="H2537" i="9"/>
  <c r="AF2536" i="9"/>
  <c r="Y2536" i="9"/>
  <c r="U2536" i="9"/>
  <c r="P2536" i="9"/>
  <c r="O2536" i="9"/>
  <c r="N2536" i="9"/>
  <c r="M2536" i="9"/>
  <c r="L2536" i="9"/>
  <c r="K2536" i="9"/>
  <c r="J2536" i="9"/>
  <c r="I2536" i="9"/>
  <c r="H2536" i="9"/>
  <c r="AF2535" i="9"/>
  <c r="Y2535" i="9"/>
  <c r="U2535" i="9"/>
  <c r="P2535" i="9"/>
  <c r="O2535" i="9"/>
  <c r="N2535" i="9"/>
  <c r="M2535" i="9"/>
  <c r="L2535" i="9"/>
  <c r="K2535" i="9"/>
  <c r="J2535" i="9"/>
  <c r="I2535" i="9"/>
  <c r="H2535" i="9"/>
  <c r="AF2534" i="9"/>
  <c r="Y2534" i="9"/>
  <c r="U2534" i="9"/>
  <c r="P2534" i="9"/>
  <c r="O2534" i="9"/>
  <c r="N2534" i="9"/>
  <c r="M2534" i="9"/>
  <c r="L2534" i="9"/>
  <c r="K2534" i="9"/>
  <c r="J2534" i="9"/>
  <c r="I2534" i="9"/>
  <c r="H2534" i="9"/>
  <c r="AF2533" i="9"/>
  <c r="Y2533" i="9"/>
  <c r="U2533" i="9"/>
  <c r="P2533" i="9"/>
  <c r="O2533" i="9"/>
  <c r="N2533" i="9"/>
  <c r="M2533" i="9"/>
  <c r="L2533" i="9"/>
  <c r="K2533" i="9"/>
  <c r="J2533" i="9"/>
  <c r="I2533" i="9"/>
  <c r="H2533" i="9"/>
  <c r="AF2532" i="9"/>
  <c r="Y2532" i="9"/>
  <c r="U2532" i="9"/>
  <c r="P2532" i="9"/>
  <c r="O2532" i="9"/>
  <c r="N2532" i="9"/>
  <c r="M2532" i="9"/>
  <c r="L2532" i="9"/>
  <c r="K2532" i="9"/>
  <c r="J2532" i="9"/>
  <c r="I2532" i="9"/>
  <c r="H2532" i="9"/>
  <c r="AF2531" i="9"/>
  <c r="Y2531" i="9"/>
  <c r="U2531" i="9"/>
  <c r="P2531" i="9"/>
  <c r="O2531" i="9"/>
  <c r="N2531" i="9"/>
  <c r="M2531" i="9"/>
  <c r="L2531" i="9"/>
  <c r="K2531" i="9"/>
  <c r="J2531" i="9"/>
  <c r="I2531" i="9"/>
  <c r="H2531" i="9"/>
  <c r="AF2530" i="9"/>
  <c r="Y2530" i="9"/>
  <c r="U2530" i="9"/>
  <c r="P2530" i="9"/>
  <c r="O2530" i="9"/>
  <c r="N2530" i="9"/>
  <c r="M2530" i="9"/>
  <c r="L2530" i="9"/>
  <c r="K2530" i="9"/>
  <c r="J2530" i="9"/>
  <c r="I2530" i="9"/>
  <c r="H2530" i="9"/>
  <c r="AF2529" i="9"/>
  <c r="Y2529" i="9"/>
  <c r="U2529" i="9"/>
  <c r="P2529" i="9"/>
  <c r="O2529" i="9"/>
  <c r="N2529" i="9"/>
  <c r="M2529" i="9"/>
  <c r="L2529" i="9"/>
  <c r="K2529" i="9"/>
  <c r="J2529" i="9"/>
  <c r="I2529" i="9"/>
  <c r="H2529" i="9"/>
  <c r="AF2528" i="9"/>
  <c r="Y2528" i="9"/>
  <c r="U2528" i="9"/>
  <c r="P2528" i="9"/>
  <c r="O2528" i="9"/>
  <c r="N2528" i="9"/>
  <c r="M2528" i="9"/>
  <c r="L2528" i="9"/>
  <c r="K2528" i="9"/>
  <c r="J2528" i="9"/>
  <c r="I2528" i="9"/>
  <c r="H2528" i="9"/>
  <c r="AF2527" i="9"/>
  <c r="Y2527" i="9"/>
  <c r="U2527" i="9"/>
  <c r="P2527" i="9"/>
  <c r="O2527" i="9"/>
  <c r="N2527" i="9"/>
  <c r="M2527" i="9"/>
  <c r="L2527" i="9"/>
  <c r="K2527" i="9"/>
  <c r="J2527" i="9"/>
  <c r="I2527" i="9"/>
  <c r="H2527" i="9"/>
  <c r="AF2526" i="9"/>
  <c r="Y2526" i="9"/>
  <c r="U2526" i="9"/>
  <c r="P2526" i="9"/>
  <c r="O2526" i="9"/>
  <c r="N2526" i="9"/>
  <c r="M2526" i="9"/>
  <c r="L2526" i="9"/>
  <c r="K2526" i="9"/>
  <c r="J2526" i="9"/>
  <c r="I2526" i="9"/>
  <c r="H2526" i="9"/>
  <c r="AF2525" i="9"/>
  <c r="Y2525" i="9"/>
  <c r="U2525" i="9"/>
  <c r="P2525" i="9"/>
  <c r="O2525" i="9"/>
  <c r="N2525" i="9"/>
  <c r="M2525" i="9"/>
  <c r="L2525" i="9"/>
  <c r="K2525" i="9"/>
  <c r="J2525" i="9"/>
  <c r="I2525" i="9"/>
  <c r="H2525" i="9"/>
  <c r="AF2524" i="9"/>
  <c r="Y2524" i="9"/>
  <c r="U2524" i="9"/>
  <c r="P2524" i="9"/>
  <c r="O2524" i="9"/>
  <c r="N2524" i="9"/>
  <c r="M2524" i="9"/>
  <c r="L2524" i="9"/>
  <c r="K2524" i="9"/>
  <c r="J2524" i="9"/>
  <c r="I2524" i="9"/>
  <c r="H2524" i="9"/>
  <c r="AF2523" i="9"/>
  <c r="Y2523" i="9"/>
  <c r="U2523" i="9"/>
  <c r="P2523" i="9"/>
  <c r="O2523" i="9"/>
  <c r="N2523" i="9"/>
  <c r="M2523" i="9"/>
  <c r="L2523" i="9"/>
  <c r="K2523" i="9"/>
  <c r="J2523" i="9"/>
  <c r="I2523" i="9"/>
  <c r="H2523" i="9"/>
  <c r="AF2522" i="9"/>
  <c r="Y2522" i="9"/>
  <c r="U2522" i="9"/>
  <c r="P2522" i="9"/>
  <c r="O2522" i="9"/>
  <c r="N2522" i="9"/>
  <c r="M2522" i="9"/>
  <c r="L2522" i="9"/>
  <c r="K2522" i="9"/>
  <c r="J2522" i="9"/>
  <c r="I2522" i="9"/>
  <c r="H2522" i="9"/>
  <c r="AF2521" i="9"/>
  <c r="Y2521" i="9"/>
  <c r="U2521" i="9"/>
  <c r="P2521" i="9"/>
  <c r="O2521" i="9"/>
  <c r="N2521" i="9"/>
  <c r="M2521" i="9"/>
  <c r="L2521" i="9"/>
  <c r="K2521" i="9"/>
  <c r="J2521" i="9"/>
  <c r="I2521" i="9"/>
  <c r="H2521" i="9"/>
  <c r="AF2520" i="9"/>
  <c r="Y2520" i="9"/>
  <c r="U2520" i="9"/>
  <c r="P2520" i="9"/>
  <c r="O2520" i="9"/>
  <c r="N2520" i="9"/>
  <c r="M2520" i="9"/>
  <c r="L2520" i="9"/>
  <c r="K2520" i="9"/>
  <c r="J2520" i="9"/>
  <c r="I2520" i="9"/>
  <c r="H2520" i="9"/>
  <c r="AF2519" i="9"/>
  <c r="Y2519" i="9"/>
  <c r="U2519" i="9"/>
  <c r="P2519" i="9"/>
  <c r="O2519" i="9"/>
  <c r="N2519" i="9"/>
  <c r="M2519" i="9"/>
  <c r="L2519" i="9"/>
  <c r="K2519" i="9"/>
  <c r="J2519" i="9"/>
  <c r="I2519" i="9"/>
  <c r="H2519" i="9"/>
  <c r="AF2518" i="9"/>
  <c r="Y2518" i="9"/>
  <c r="U2518" i="9"/>
  <c r="P2518" i="9"/>
  <c r="O2518" i="9"/>
  <c r="N2518" i="9"/>
  <c r="M2518" i="9"/>
  <c r="L2518" i="9"/>
  <c r="K2518" i="9"/>
  <c r="J2518" i="9"/>
  <c r="I2518" i="9"/>
  <c r="H2518" i="9"/>
  <c r="AF2517" i="9"/>
  <c r="Y2517" i="9"/>
  <c r="U2517" i="9"/>
  <c r="P2517" i="9"/>
  <c r="O2517" i="9"/>
  <c r="N2517" i="9"/>
  <c r="M2517" i="9"/>
  <c r="L2517" i="9"/>
  <c r="K2517" i="9"/>
  <c r="J2517" i="9"/>
  <c r="I2517" i="9"/>
  <c r="H2517" i="9"/>
  <c r="AF2516" i="9"/>
  <c r="Y2516" i="9"/>
  <c r="U2516" i="9"/>
  <c r="P2516" i="9"/>
  <c r="O2516" i="9"/>
  <c r="N2516" i="9"/>
  <c r="M2516" i="9"/>
  <c r="L2516" i="9"/>
  <c r="K2516" i="9"/>
  <c r="J2516" i="9"/>
  <c r="I2516" i="9"/>
  <c r="H2516" i="9"/>
  <c r="AF2515" i="9"/>
  <c r="Y2515" i="9"/>
  <c r="U2515" i="9"/>
  <c r="P2515" i="9"/>
  <c r="O2515" i="9"/>
  <c r="N2515" i="9"/>
  <c r="M2515" i="9"/>
  <c r="L2515" i="9"/>
  <c r="K2515" i="9"/>
  <c r="J2515" i="9"/>
  <c r="I2515" i="9"/>
  <c r="H2515" i="9"/>
  <c r="AF2514" i="9"/>
  <c r="Y2514" i="9"/>
  <c r="U2514" i="9"/>
  <c r="P2514" i="9"/>
  <c r="O2514" i="9"/>
  <c r="N2514" i="9"/>
  <c r="M2514" i="9"/>
  <c r="L2514" i="9"/>
  <c r="K2514" i="9"/>
  <c r="J2514" i="9"/>
  <c r="I2514" i="9"/>
  <c r="H2514" i="9"/>
  <c r="AF2513" i="9"/>
  <c r="Y2513" i="9"/>
  <c r="U2513" i="9"/>
  <c r="P2513" i="9"/>
  <c r="O2513" i="9"/>
  <c r="N2513" i="9"/>
  <c r="M2513" i="9"/>
  <c r="L2513" i="9"/>
  <c r="K2513" i="9"/>
  <c r="J2513" i="9"/>
  <c r="I2513" i="9"/>
  <c r="H2513" i="9"/>
  <c r="AF2512" i="9"/>
  <c r="Y2512" i="9"/>
  <c r="U2512" i="9"/>
  <c r="P2512" i="9"/>
  <c r="O2512" i="9"/>
  <c r="N2512" i="9"/>
  <c r="M2512" i="9"/>
  <c r="L2512" i="9"/>
  <c r="K2512" i="9"/>
  <c r="J2512" i="9"/>
  <c r="I2512" i="9"/>
  <c r="H2512" i="9"/>
  <c r="AF2511" i="9"/>
  <c r="Y2511" i="9"/>
  <c r="U2511" i="9"/>
  <c r="P2511" i="9"/>
  <c r="O2511" i="9"/>
  <c r="N2511" i="9"/>
  <c r="M2511" i="9"/>
  <c r="L2511" i="9"/>
  <c r="K2511" i="9"/>
  <c r="J2511" i="9"/>
  <c r="I2511" i="9"/>
  <c r="H2511" i="9"/>
  <c r="AF2510" i="9"/>
  <c r="Y2510" i="9"/>
  <c r="U2510" i="9"/>
  <c r="P2510" i="9"/>
  <c r="O2510" i="9"/>
  <c r="N2510" i="9"/>
  <c r="M2510" i="9"/>
  <c r="L2510" i="9"/>
  <c r="K2510" i="9"/>
  <c r="J2510" i="9"/>
  <c r="I2510" i="9"/>
  <c r="H2510" i="9"/>
  <c r="AF2509" i="9"/>
  <c r="Y2509" i="9"/>
  <c r="U2509" i="9"/>
  <c r="P2509" i="9"/>
  <c r="O2509" i="9"/>
  <c r="N2509" i="9"/>
  <c r="M2509" i="9"/>
  <c r="L2509" i="9"/>
  <c r="K2509" i="9"/>
  <c r="J2509" i="9"/>
  <c r="I2509" i="9"/>
  <c r="H2509" i="9"/>
  <c r="AF2508" i="9"/>
  <c r="Y2508" i="9"/>
  <c r="U2508" i="9"/>
  <c r="P2508" i="9"/>
  <c r="O2508" i="9"/>
  <c r="N2508" i="9"/>
  <c r="M2508" i="9"/>
  <c r="L2508" i="9"/>
  <c r="K2508" i="9"/>
  <c r="J2508" i="9"/>
  <c r="I2508" i="9"/>
  <c r="H2508" i="9"/>
  <c r="AF2507" i="9"/>
  <c r="Y2507" i="9"/>
  <c r="U2507" i="9"/>
  <c r="P2507" i="9"/>
  <c r="O2507" i="9"/>
  <c r="N2507" i="9"/>
  <c r="M2507" i="9"/>
  <c r="L2507" i="9"/>
  <c r="K2507" i="9"/>
  <c r="J2507" i="9"/>
  <c r="I2507" i="9"/>
  <c r="H2507" i="9"/>
  <c r="AF2506" i="9"/>
  <c r="Y2506" i="9"/>
  <c r="U2506" i="9"/>
  <c r="P2506" i="9"/>
  <c r="O2506" i="9"/>
  <c r="N2506" i="9"/>
  <c r="M2506" i="9"/>
  <c r="L2506" i="9"/>
  <c r="K2506" i="9"/>
  <c r="J2506" i="9"/>
  <c r="I2506" i="9"/>
  <c r="H2506" i="9"/>
  <c r="AF2505" i="9"/>
  <c r="Y2505" i="9"/>
  <c r="U2505" i="9"/>
  <c r="P2505" i="9"/>
  <c r="O2505" i="9"/>
  <c r="N2505" i="9"/>
  <c r="M2505" i="9"/>
  <c r="L2505" i="9"/>
  <c r="K2505" i="9"/>
  <c r="J2505" i="9"/>
  <c r="I2505" i="9"/>
  <c r="H2505" i="9"/>
  <c r="AF2504" i="9"/>
  <c r="Y2504" i="9"/>
  <c r="U2504" i="9"/>
  <c r="P2504" i="9"/>
  <c r="O2504" i="9"/>
  <c r="N2504" i="9"/>
  <c r="M2504" i="9"/>
  <c r="L2504" i="9"/>
  <c r="K2504" i="9"/>
  <c r="J2504" i="9"/>
  <c r="I2504" i="9"/>
  <c r="H2504" i="9"/>
  <c r="AF2503" i="9"/>
  <c r="Y2503" i="9"/>
  <c r="U2503" i="9"/>
  <c r="P2503" i="9"/>
  <c r="O2503" i="9"/>
  <c r="N2503" i="9"/>
  <c r="M2503" i="9"/>
  <c r="L2503" i="9"/>
  <c r="K2503" i="9"/>
  <c r="J2503" i="9"/>
  <c r="I2503" i="9"/>
  <c r="H2503" i="9"/>
  <c r="AF2502" i="9"/>
  <c r="Y2502" i="9"/>
  <c r="U2502" i="9"/>
  <c r="P2502" i="9"/>
  <c r="O2502" i="9"/>
  <c r="N2502" i="9"/>
  <c r="M2502" i="9"/>
  <c r="L2502" i="9"/>
  <c r="K2502" i="9"/>
  <c r="J2502" i="9"/>
  <c r="I2502" i="9"/>
  <c r="H2502" i="9"/>
  <c r="AF2501" i="9"/>
  <c r="Y2501" i="9"/>
  <c r="U2501" i="9"/>
  <c r="P2501" i="9"/>
  <c r="O2501" i="9"/>
  <c r="N2501" i="9"/>
  <c r="M2501" i="9"/>
  <c r="L2501" i="9"/>
  <c r="K2501" i="9"/>
  <c r="J2501" i="9"/>
  <c r="I2501" i="9"/>
  <c r="H2501" i="9"/>
  <c r="AF2500" i="9"/>
  <c r="Y2500" i="9"/>
  <c r="U2500" i="9"/>
  <c r="P2500" i="9"/>
  <c r="O2500" i="9"/>
  <c r="N2500" i="9"/>
  <c r="M2500" i="9"/>
  <c r="L2500" i="9"/>
  <c r="K2500" i="9"/>
  <c r="J2500" i="9"/>
  <c r="I2500" i="9"/>
  <c r="H2500" i="9"/>
  <c r="AF2499" i="9"/>
  <c r="Y2499" i="9"/>
  <c r="U2499" i="9"/>
  <c r="P2499" i="9"/>
  <c r="O2499" i="9"/>
  <c r="N2499" i="9"/>
  <c r="M2499" i="9"/>
  <c r="L2499" i="9"/>
  <c r="K2499" i="9"/>
  <c r="J2499" i="9"/>
  <c r="I2499" i="9"/>
  <c r="H2499" i="9"/>
  <c r="AF2498" i="9"/>
  <c r="Y2498" i="9"/>
  <c r="U2498" i="9"/>
  <c r="P2498" i="9"/>
  <c r="O2498" i="9"/>
  <c r="N2498" i="9"/>
  <c r="M2498" i="9"/>
  <c r="L2498" i="9"/>
  <c r="K2498" i="9"/>
  <c r="J2498" i="9"/>
  <c r="I2498" i="9"/>
  <c r="H2498" i="9"/>
  <c r="AF2497" i="9"/>
  <c r="Y2497" i="9"/>
  <c r="U2497" i="9"/>
  <c r="P2497" i="9"/>
  <c r="O2497" i="9"/>
  <c r="N2497" i="9"/>
  <c r="M2497" i="9"/>
  <c r="L2497" i="9"/>
  <c r="K2497" i="9"/>
  <c r="J2497" i="9"/>
  <c r="I2497" i="9"/>
  <c r="H2497" i="9"/>
  <c r="AF2496" i="9"/>
  <c r="Y2496" i="9"/>
  <c r="U2496" i="9"/>
  <c r="P2496" i="9"/>
  <c r="O2496" i="9"/>
  <c r="N2496" i="9"/>
  <c r="M2496" i="9"/>
  <c r="L2496" i="9"/>
  <c r="K2496" i="9"/>
  <c r="J2496" i="9"/>
  <c r="I2496" i="9"/>
  <c r="H2496" i="9"/>
  <c r="AF2495" i="9"/>
  <c r="Y2495" i="9"/>
  <c r="U2495" i="9"/>
  <c r="P2495" i="9"/>
  <c r="O2495" i="9"/>
  <c r="N2495" i="9"/>
  <c r="M2495" i="9"/>
  <c r="L2495" i="9"/>
  <c r="K2495" i="9"/>
  <c r="J2495" i="9"/>
  <c r="I2495" i="9"/>
  <c r="H2495" i="9"/>
  <c r="AF2494" i="9"/>
  <c r="Y2494" i="9"/>
  <c r="U2494" i="9"/>
  <c r="P2494" i="9"/>
  <c r="O2494" i="9"/>
  <c r="N2494" i="9"/>
  <c r="M2494" i="9"/>
  <c r="L2494" i="9"/>
  <c r="K2494" i="9"/>
  <c r="J2494" i="9"/>
  <c r="I2494" i="9"/>
  <c r="H2494" i="9"/>
  <c r="AF2493" i="9"/>
  <c r="Y2493" i="9"/>
  <c r="U2493" i="9"/>
  <c r="P2493" i="9"/>
  <c r="O2493" i="9"/>
  <c r="N2493" i="9"/>
  <c r="M2493" i="9"/>
  <c r="L2493" i="9"/>
  <c r="K2493" i="9"/>
  <c r="J2493" i="9"/>
  <c r="I2493" i="9"/>
  <c r="H2493" i="9"/>
  <c r="AF2492" i="9"/>
  <c r="Y2492" i="9"/>
  <c r="U2492" i="9"/>
  <c r="P2492" i="9"/>
  <c r="O2492" i="9"/>
  <c r="N2492" i="9"/>
  <c r="M2492" i="9"/>
  <c r="L2492" i="9"/>
  <c r="K2492" i="9"/>
  <c r="J2492" i="9"/>
  <c r="I2492" i="9"/>
  <c r="H2492" i="9"/>
  <c r="AF2491" i="9"/>
  <c r="Y2491" i="9"/>
  <c r="U2491" i="9"/>
  <c r="P2491" i="9"/>
  <c r="O2491" i="9"/>
  <c r="N2491" i="9"/>
  <c r="M2491" i="9"/>
  <c r="L2491" i="9"/>
  <c r="K2491" i="9"/>
  <c r="J2491" i="9"/>
  <c r="I2491" i="9"/>
  <c r="H2491" i="9"/>
  <c r="AF2490" i="9"/>
  <c r="Y2490" i="9"/>
  <c r="U2490" i="9"/>
  <c r="P2490" i="9"/>
  <c r="O2490" i="9"/>
  <c r="N2490" i="9"/>
  <c r="M2490" i="9"/>
  <c r="L2490" i="9"/>
  <c r="K2490" i="9"/>
  <c r="J2490" i="9"/>
  <c r="I2490" i="9"/>
  <c r="H2490" i="9"/>
  <c r="AF2489" i="9"/>
  <c r="Y2489" i="9"/>
  <c r="U2489" i="9"/>
  <c r="P2489" i="9"/>
  <c r="O2489" i="9"/>
  <c r="N2489" i="9"/>
  <c r="M2489" i="9"/>
  <c r="L2489" i="9"/>
  <c r="K2489" i="9"/>
  <c r="J2489" i="9"/>
  <c r="I2489" i="9"/>
  <c r="H2489" i="9"/>
  <c r="AF2488" i="9"/>
  <c r="Y2488" i="9"/>
  <c r="U2488" i="9"/>
  <c r="P2488" i="9"/>
  <c r="O2488" i="9"/>
  <c r="N2488" i="9"/>
  <c r="M2488" i="9"/>
  <c r="L2488" i="9"/>
  <c r="K2488" i="9"/>
  <c r="J2488" i="9"/>
  <c r="I2488" i="9"/>
  <c r="H2488" i="9"/>
  <c r="AF2487" i="9"/>
  <c r="Y2487" i="9"/>
  <c r="U2487" i="9"/>
  <c r="P2487" i="9"/>
  <c r="O2487" i="9"/>
  <c r="N2487" i="9"/>
  <c r="M2487" i="9"/>
  <c r="L2487" i="9"/>
  <c r="K2487" i="9"/>
  <c r="J2487" i="9"/>
  <c r="I2487" i="9"/>
  <c r="H2487" i="9"/>
  <c r="AF2486" i="9"/>
  <c r="Y2486" i="9"/>
  <c r="U2486" i="9"/>
  <c r="P2486" i="9"/>
  <c r="O2486" i="9"/>
  <c r="N2486" i="9"/>
  <c r="M2486" i="9"/>
  <c r="L2486" i="9"/>
  <c r="K2486" i="9"/>
  <c r="J2486" i="9"/>
  <c r="I2486" i="9"/>
  <c r="H2486" i="9"/>
  <c r="AF2485" i="9"/>
  <c r="Y2485" i="9"/>
  <c r="U2485" i="9"/>
  <c r="P2485" i="9"/>
  <c r="O2485" i="9"/>
  <c r="N2485" i="9"/>
  <c r="M2485" i="9"/>
  <c r="L2485" i="9"/>
  <c r="K2485" i="9"/>
  <c r="J2485" i="9"/>
  <c r="I2485" i="9"/>
  <c r="H2485" i="9"/>
  <c r="AF2484" i="9"/>
  <c r="Y2484" i="9"/>
  <c r="U2484" i="9"/>
  <c r="P2484" i="9"/>
  <c r="O2484" i="9"/>
  <c r="N2484" i="9"/>
  <c r="M2484" i="9"/>
  <c r="L2484" i="9"/>
  <c r="K2484" i="9"/>
  <c r="J2484" i="9"/>
  <c r="I2484" i="9"/>
  <c r="H2484" i="9"/>
  <c r="AF2483" i="9"/>
  <c r="Y2483" i="9"/>
  <c r="U2483" i="9"/>
  <c r="P2483" i="9"/>
  <c r="O2483" i="9"/>
  <c r="N2483" i="9"/>
  <c r="M2483" i="9"/>
  <c r="L2483" i="9"/>
  <c r="K2483" i="9"/>
  <c r="J2483" i="9"/>
  <c r="I2483" i="9"/>
  <c r="H2483" i="9"/>
  <c r="AF2482" i="9"/>
  <c r="Y2482" i="9"/>
  <c r="U2482" i="9"/>
  <c r="P2482" i="9"/>
  <c r="O2482" i="9"/>
  <c r="N2482" i="9"/>
  <c r="M2482" i="9"/>
  <c r="L2482" i="9"/>
  <c r="K2482" i="9"/>
  <c r="J2482" i="9"/>
  <c r="I2482" i="9"/>
  <c r="H2482" i="9"/>
  <c r="AF2481" i="9"/>
  <c r="Y2481" i="9"/>
  <c r="U2481" i="9"/>
  <c r="P2481" i="9"/>
  <c r="O2481" i="9"/>
  <c r="N2481" i="9"/>
  <c r="M2481" i="9"/>
  <c r="L2481" i="9"/>
  <c r="K2481" i="9"/>
  <c r="J2481" i="9"/>
  <c r="I2481" i="9"/>
  <c r="H2481" i="9"/>
  <c r="AF2480" i="9"/>
  <c r="Y2480" i="9"/>
  <c r="U2480" i="9"/>
  <c r="P2480" i="9"/>
  <c r="O2480" i="9"/>
  <c r="N2480" i="9"/>
  <c r="M2480" i="9"/>
  <c r="L2480" i="9"/>
  <c r="K2480" i="9"/>
  <c r="J2480" i="9"/>
  <c r="I2480" i="9"/>
  <c r="H2480" i="9"/>
  <c r="AF2479" i="9"/>
  <c r="Y2479" i="9"/>
  <c r="U2479" i="9"/>
  <c r="P2479" i="9"/>
  <c r="O2479" i="9"/>
  <c r="N2479" i="9"/>
  <c r="M2479" i="9"/>
  <c r="L2479" i="9"/>
  <c r="K2479" i="9"/>
  <c r="J2479" i="9"/>
  <c r="I2479" i="9"/>
  <c r="H2479" i="9"/>
  <c r="AF2478" i="9"/>
  <c r="Y2478" i="9"/>
  <c r="U2478" i="9"/>
  <c r="P2478" i="9"/>
  <c r="O2478" i="9"/>
  <c r="N2478" i="9"/>
  <c r="M2478" i="9"/>
  <c r="L2478" i="9"/>
  <c r="K2478" i="9"/>
  <c r="J2478" i="9"/>
  <c r="I2478" i="9"/>
  <c r="H2478" i="9"/>
  <c r="AF2477" i="9"/>
  <c r="Y2477" i="9"/>
  <c r="U2477" i="9"/>
  <c r="P2477" i="9"/>
  <c r="O2477" i="9"/>
  <c r="N2477" i="9"/>
  <c r="M2477" i="9"/>
  <c r="L2477" i="9"/>
  <c r="K2477" i="9"/>
  <c r="J2477" i="9"/>
  <c r="I2477" i="9"/>
  <c r="H2477" i="9"/>
  <c r="AF2476" i="9"/>
  <c r="Y2476" i="9"/>
  <c r="U2476" i="9"/>
  <c r="P2476" i="9"/>
  <c r="O2476" i="9"/>
  <c r="N2476" i="9"/>
  <c r="M2476" i="9"/>
  <c r="L2476" i="9"/>
  <c r="K2476" i="9"/>
  <c r="J2476" i="9"/>
  <c r="I2476" i="9"/>
  <c r="H2476" i="9"/>
  <c r="AF2475" i="9"/>
  <c r="Y2475" i="9"/>
  <c r="U2475" i="9"/>
  <c r="P2475" i="9"/>
  <c r="O2475" i="9"/>
  <c r="N2475" i="9"/>
  <c r="M2475" i="9"/>
  <c r="L2475" i="9"/>
  <c r="K2475" i="9"/>
  <c r="J2475" i="9"/>
  <c r="I2475" i="9"/>
  <c r="H2475" i="9"/>
  <c r="AF2474" i="9"/>
  <c r="Y2474" i="9"/>
  <c r="U2474" i="9"/>
  <c r="P2474" i="9"/>
  <c r="O2474" i="9"/>
  <c r="N2474" i="9"/>
  <c r="M2474" i="9"/>
  <c r="L2474" i="9"/>
  <c r="K2474" i="9"/>
  <c r="J2474" i="9"/>
  <c r="I2474" i="9"/>
  <c r="H2474" i="9"/>
  <c r="AF2473" i="9"/>
  <c r="Y2473" i="9"/>
  <c r="U2473" i="9"/>
  <c r="P2473" i="9"/>
  <c r="O2473" i="9"/>
  <c r="N2473" i="9"/>
  <c r="M2473" i="9"/>
  <c r="L2473" i="9"/>
  <c r="K2473" i="9"/>
  <c r="J2473" i="9"/>
  <c r="I2473" i="9"/>
  <c r="H2473" i="9"/>
  <c r="AF2472" i="9"/>
  <c r="Y2472" i="9"/>
  <c r="U2472" i="9"/>
  <c r="P2472" i="9"/>
  <c r="O2472" i="9"/>
  <c r="N2472" i="9"/>
  <c r="M2472" i="9"/>
  <c r="L2472" i="9"/>
  <c r="K2472" i="9"/>
  <c r="J2472" i="9"/>
  <c r="I2472" i="9"/>
  <c r="H2472" i="9"/>
  <c r="AF2471" i="9"/>
  <c r="Y2471" i="9"/>
  <c r="U2471" i="9"/>
  <c r="P2471" i="9"/>
  <c r="O2471" i="9"/>
  <c r="N2471" i="9"/>
  <c r="M2471" i="9"/>
  <c r="L2471" i="9"/>
  <c r="K2471" i="9"/>
  <c r="J2471" i="9"/>
  <c r="I2471" i="9"/>
  <c r="H2471" i="9"/>
  <c r="AF2470" i="9"/>
  <c r="Y2470" i="9"/>
  <c r="U2470" i="9"/>
  <c r="P2470" i="9"/>
  <c r="O2470" i="9"/>
  <c r="N2470" i="9"/>
  <c r="M2470" i="9"/>
  <c r="L2470" i="9"/>
  <c r="K2470" i="9"/>
  <c r="J2470" i="9"/>
  <c r="I2470" i="9"/>
  <c r="H2470" i="9"/>
  <c r="AF2469" i="9"/>
  <c r="Y2469" i="9"/>
  <c r="U2469" i="9"/>
  <c r="P2469" i="9"/>
  <c r="O2469" i="9"/>
  <c r="N2469" i="9"/>
  <c r="M2469" i="9"/>
  <c r="L2469" i="9"/>
  <c r="K2469" i="9"/>
  <c r="J2469" i="9"/>
  <c r="I2469" i="9"/>
  <c r="H2469" i="9"/>
  <c r="AF2468" i="9"/>
  <c r="Y2468" i="9"/>
  <c r="U2468" i="9"/>
  <c r="P2468" i="9"/>
  <c r="O2468" i="9"/>
  <c r="N2468" i="9"/>
  <c r="M2468" i="9"/>
  <c r="L2468" i="9"/>
  <c r="K2468" i="9"/>
  <c r="J2468" i="9"/>
  <c r="I2468" i="9"/>
  <c r="H2468" i="9"/>
  <c r="AF2467" i="9"/>
  <c r="Y2467" i="9"/>
  <c r="U2467" i="9"/>
  <c r="P2467" i="9"/>
  <c r="O2467" i="9"/>
  <c r="N2467" i="9"/>
  <c r="M2467" i="9"/>
  <c r="L2467" i="9"/>
  <c r="K2467" i="9"/>
  <c r="J2467" i="9"/>
  <c r="I2467" i="9"/>
  <c r="H2467" i="9"/>
  <c r="AF2466" i="9"/>
  <c r="Y2466" i="9"/>
  <c r="U2466" i="9"/>
  <c r="P2466" i="9"/>
  <c r="O2466" i="9"/>
  <c r="N2466" i="9"/>
  <c r="M2466" i="9"/>
  <c r="L2466" i="9"/>
  <c r="K2466" i="9"/>
  <c r="J2466" i="9"/>
  <c r="I2466" i="9"/>
  <c r="H2466" i="9"/>
  <c r="AF2465" i="9"/>
  <c r="Y2465" i="9"/>
  <c r="U2465" i="9"/>
  <c r="P2465" i="9"/>
  <c r="O2465" i="9"/>
  <c r="N2465" i="9"/>
  <c r="M2465" i="9"/>
  <c r="L2465" i="9"/>
  <c r="K2465" i="9"/>
  <c r="J2465" i="9"/>
  <c r="I2465" i="9"/>
  <c r="H2465" i="9"/>
  <c r="AF2464" i="9"/>
  <c r="Y2464" i="9"/>
  <c r="U2464" i="9"/>
  <c r="P2464" i="9"/>
  <c r="O2464" i="9"/>
  <c r="N2464" i="9"/>
  <c r="M2464" i="9"/>
  <c r="L2464" i="9"/>
  <c r="K2464" i="9"/>
  <c r="J2464" i="9"/>
  <c r="I2464" i="9"/>
  <c r="H2464" i="9"/>
  <c r="AF2463" i="9"/>
  <c r="Y2463" i="9"/>
  <c r="U2463" i="9"/>
  <c r="P2463" i="9"/>
  <c r="O2463" i="9"/>
  <c r="N2463" i="9"/>
  <c r="M2463" i="9"/>
  <c r="L2463" i="9"/>
  <c r="K2463" i="9"/>
  <c r="J2463" i="9"/>
  <c r="I2463" i="9"/>
  <c r="H2463" i="9"/>
  <c r="AF2462" i="9"/>
  <c r="Y2462" i="9"/>
  <c r="U2462" i="9"/>
  <c r="P2462" i="9"/>
  <c r="O2462" i="9"/>
  <c r="N2462" i="9"/>
  <c r="M2462" i="9"/>
  <c r="L2462" i="9"/>
  <c r="K2462" i="9"/>
  <c r="J2462" i="9"/>
  <c r="I2462" i="9"/>
  <c r="H2462" i="9"/>
  <c r="AF2461" i="9"/>
  <c r="Y2461" i="9"/>
  <c r="U2461" i="9"/>
  <c r="P2461" i="9"/>
  <c r="O2461" i="9"/>
  <c r="N2461" i="9"/>
  <c r="M2461" i="9"/>
  <c r="L2461" i="9"/>
  <c r="K2461" i="9"/>
  <c r="J2461" i="9"/>
  <c r="I2461" i="9"/>
  <c r="H2461" i="9"/>
  <c r="AF2460" i="9"/>
  <c r="Y2460" i="9"/>
  <c r="U2460" i="9"/>
  <c r="P2460" i="9"/>
  <c r="O2460" i="9"/>
  <c r="N2460" i="9"/>
  <c r="M2460" i="9"/>
  <c r="L2460" i="9"/>
  <c r="K2460" i="9"/>
  <c r="J2460" i="9"/>
  <c r="I2460" i="9"/>
  <c r="H2460" i="9"/>
  <c r="AF2459" i="9"/>
  <c r="Y2459" i="9"/>
  <c r="U2459" i="9"/>
  <c r="P2459" i="9"/>
  <c r="O2459" i="9"/>
  <c r="N2459" i="9"/>
  <c r="M2459" i="9"/>
  <c r="L2459" i="9"/>
  <c r="K2459" i="9"/>
  <c r="J2459" i="9"/>
  <c r="I2459" i="9"/>
  <c r="H2459" i="9"/>
  <c r="AF2458" i="9"/>
  <c r="Y2458" i="9"/>
  <c r="U2458" i="9"/>
  <c r="P2458" i="9"/>
  <c r="O2458" i="9"/>
  <c r="N2458" i="9"/>
  <c r="M2458" i="9"/>
  <c r="L2458" i="9"/>
  <c r="K2458" i="9"/>
  <c r="J2458" i="9"/>
  <c r="I2458" i="9"/>
  <c r="H2458" i="9"/>
  <c r="AF2457" i="9"/>
  <c r="Y2457" i="9"/>
  <c r="U2457" i="9"/>
  <c r="P2457" i="9"/>
  <c r="O2457" i="9"/>
  <c r="N2457" i="9"/>
  <c r="M2457" i="9"/>
  <c r="L2457" i="9"/>
  <c r="K2457" i="9"/>
  <c r="J2457" i="9"/>
  <c r="I2457" i="9"/>
  <c r="H2457" i="9"/>
  <c r="AF2456" i="9"/>
  <c r="Y2456" i="9"/>
  <c r="U2456" i="9"/>
  <c r="P2456" i="9"/>
  <c r="O2456" i="9"/>
  <c r="N2456" i="9"/>
  <c r="M2456" i="9"/>
  <c r="L2456" i="9"/>
  <c r="K2456" i="9"/>
  <c r="J2456" i="9"/>
  <c r="I2456" i="9"/>
  <c r="H2456" i="9"/>
  <c r="AF2455" i="9"/>
  <c r="Y2455" i="9"/>
  <c r="U2455" i="9"/>
  <c r="P2455" i="9"/>
  <c r="O2455" i="9"/>
  <c r="N2455" i="9"/>
  <c r="M2455" i="9"/>
  <c r="L2455" i="9"/>
  <c r="K2455" i="9"/>
  <c r="J2455" i="9"/>
  <c r="I2455" i="9"/>
  <c r="H2455" i="9"/>
  <c r="AF2454" i="9"/>
  <c r="Y2454" i="9"/>
  <c r="U2454" i="9"/>
  <c r="P2454" i="9"/>
  <c r="O2454" i="9"/>
  <c r="N2454" i="9"/>
  <c r="M2454" i="9"/>
  <c r="L2454" i="9"/>
  <c r="K2454" i="9"/>
  <c r="J2454" i="9"/>
  <c r="I2454" i="9"/>
  <c r="H2454" i="9"/>
  <c r="AF2453" i="9"/>
  <c r="Y2453" i="9"/>
  <c r="U2453" i="9"/>
  <c r="P2453" i="9"/>
  <c r="O2453" i="9"/>
  <c r="N2453" i="9"/>
  <c r="M2453" i="9"/>
  <c r="L2453" i="9"/>
  <c r="K2453" i="9"/>
  <c r="J2453" i="9"/>
  <c r="I2453" i="9"/>
  <c r="H2453" i="9"/>
  <c r="AF2452" i="9"/>
  <c r="Y2452" i="9"/>
  <c r="U2452" i="9"/>
  <c r="P2452" i="9"/>
  <c r="O2452" i="9"/>
  <c r="N2452" i="9"/>
  <c r="M2452" i="9"/>
  <c r="L2452" i="9"/>
  <c r="K2452" i="9"/>
  <c r="J2452" i="9"/>
  <c r="I2452" i="9"/>
  <c r="H2452" i="9"/>
  <c r="AF2451" i="9"/>
  <c r="Y2451" i="9"/>
  <c r="U2451" i="9"/>
  <c r="P2451" i="9"/>
  <c r="O2451" i="9"/>
  <c r="N2451" i="9"/>
  <c r="M2451" i="9"/>
  <c r="L2451" i="9"/>
  <c r="K2451" i="9"/>
  <c r="J2451" i="9"/>
  <c r="I2451" i="9"/>
  <c r="H2451" i="9"/>
  <c r="AF2450" i="9"/>
  <c r="Y2450" i="9"/>
  <c r="U2450" i="9"/>
  <c r="P2450" i="9"/>
  <c r="O2450" i="9"/>
  <c r="N2450" i="9"/>
  <c r="M2450" i="9"/>
  <c r="L2450" i="9"/>
  <c r="K2450" i="9"/>
  <c r="J2450" i="9"/>
  <c r="I2450" i="9"/>
  <c r="H2450" i="9"/>
  <c r="AF2449" i="9"/>
  <c r="Y2449" i="9"/>
  <c r="U2449" i="9"/>
  <c r="P2449" i="9"/>
  <c r="O2449" i="9"/>
  <c r="N2449" i="9"/>
  <c r="M2449" i="9"/>
  <c r="L2449" i="9"/>
  <c r="K2449" i="9"/>
  <c r="J2449" i="9"/>
  <c r="I2449" i="9"/>
  <c r="H2449" i="9"/>
  <c r="AF2448" i="9"/>
  <c r="Y2448" i="9"/>
  <c r="U2448" i="9"/>
  <c r="P2448" i="9"/>
  <c r="O2448" i="9"/>
  <c r="N2448" i="9"/>
  <c r="M2448" i="9"/>
  <c r="L2448" i="9"/>
  <c r="K2448" i="9"/>
  <c r="J2448" i="9"/>
  <c r="I2448" i="9"/>
  <c r="H2448" i="9"/>
  <c r="AF2447" i="9"/>
  <c r="Y2447" i="9"/>
  <c r="U2447" i="9"/>
  <c r="P2447" i="9"/>
  <c r="O2447" i="9"/>
  <c r="N2447" i="9"/>
  <c r="M2447" i="9"/>
  <c r="L2447" i="9"/>
  <c r="K2447" i="9"/>
  <c r="J2447" i="9"/>
  <c r="I2447" i="9"/>
  <c r="H2447" i="9"/>
  <c r="AF2446" i="9"/>
  <c r="Y2446" i="9"/>
  <c r="U2446" i="9"/>
  <c r="P2446" i="9"/>
  <c r="O2446" i="9"/>
  <c r="N2446" i="9"/>
  <c r="M2446" i="9"/>
  <c r="L2446" i="9"/>
  <c r="K2446" i="9"/>
  <c r="J2446" i="9"/>
  <c r="I2446" i="9"/>
  <c r="H2446" i="9"/>
  <c r="AF2445" i="9"/>
  <c r="Y2445" i="9"/>
  <c r="U2445" i="9"/>
  <c r="P2445" i="9"/>
  <c r="O2445" i="9"/>
  <c r="N2445" i="9"/>
  <c r="M2445" i="9"/>
  <c r="L2445" i="9"/>
  <c r="K2445" i="9"/>
  <c r="J2445" i="9"/>
  <c r="I2445" i="9"/>
  <c r="H2445" i="9"/>
  <c r="AF2444" i="9"/>
  <c r="Y2444" i="9"/>
  <c r="U2444" i="9"/>
  <c r="P2444" i="9"/>
  <c r="O2444" i="9"/>
  <c r="N2444" i="9"/>
  <c r="M2444" i="9"/>
  <c r="L2444" i="9"/>
  <c r="K2444" i="9"/>
  <c r="J2444" i="9"/>
  <c r="I2444" i="9"/>
  <c r="H2444" i="9"/>
  <c r="AF2443" i="9"/>
  <c r="Y2443" i="9"/>
  <c r="U2443" i="9"/>
  <c r="P2443" i="9"/>
  <c r="O2443" i="9"/>
  <c r="N2443" i="9"/>
  <c r="M2443" i="9"/>
  <c r="L2443" i="9"/>
  <c r="K2443" i="9"/>
  <c r="J2443" i="9"/>
  <c r="I2443" i="9"/>
  <c r="H2443" i="9"/>
  <c r="AF2442" i="9"/>
  <c r="Y2442" i="9"/>
  <c r="U2442" i="9"/>
  <c r="P2442" i="9"/>
  <c r="O2442" i="9"/>
  <c r="N2442" i="9"/>
  <c r="M2442" i="9"/>
  <c r="L2442" i="9"/>
  <c r="K2442" i="9"/>
  <c r="J2442" i="9"/>
  <c r="I2442" i="9"/>
  <c r="H2442" i="9"/>
  <c r="AF2441" i="9"/>
  <c r="Y2441" i="9"/>
  <c r="U2441" i="9"/>
  <c r="P2441" i="9"/>
  <c r="O2441" i="9"/>
  <c r="N2441" i="9"/>
  <c r="M2441" i="9"/>
  <c r="L2441" i="9"/>
  <c r="K2441" i="9"/>
  <c r="J2441" i="9"/>
  <c r="I2441" i="9"/>
  <c r="H2441" i="9"/>
  <c r="AF2440" i="9"/>
  <c r="Y2440" i="9"/>
  <c r="U2440" i="9"/>
  <c r="P2440" i="9"/>
  <c r="O2440" i="9"/>
  <c r="N2440" i="9"/>
  <c r="M2440" i="9"/>
  <c r="L2440" i="9"/>
  <c r="K2440" i="9"/>
  <c r="J2440" i="9"/>
  <c r="I2440" i="9"/>
  <c r="H2440" i="9"/>
  <c r="AF2439" i="9"/>
  <c r="Y2439" i="9"/>
  <c r="U2439" i="9"/>
  <c r="P2439" i="9"/>
  <c r="O2439" i="9"/>
  <c r="N2439" i="9"/>
  <c r="M2439" i="9"/>
  <c r="L2439" i="9"/>
  <c r="K2439" i="9"/>
  <c r="J2439" i="9"/>
  <c r="I2439" i="9"/>
  <c r="H2439" i="9"/>
  <c r="AF2438" i="9"/>
  <c r="Y2438" i="9"/>
  <c r="U2438" i="9"/>
  <c r="P2438" i="9"/>
  <c r="O2438" i="9"/>
  <c r="N2438" i="9"/>
  <c r="M2438" i="9"/>
  <c r="L2438" i="9"/>
  <c r="K2438" i="9"/>
  <c r="J2438" i="9"/>
  <c r="I2438" i="9"/>
  <c r="H2438" i="9"/>
  <c r="AF2437" i="9"/>
  <c r="Y2437" i="9"/>
  <c r="U2437" i="9"/>
  <c r="P2437" i="9"/>
  <c r="O2437" i="9"/>
  <c r="N2437" i="9"/>
  <c r="M2437" i="9"/>
  <c r="L2437" i="9"/>
  <c r="K2437" i="9"/>
  <c r="J2437" i="9"/>
  <c r="I2437" i="9"/>
  <c r="H2437" i="9"/>
  <c r="AF2436" i="9"/>
  <c r="Y2436" i="9"/>
  <c r="U2436" i="9"/>
  <c r="P2436" i="9"/>
  <c r="O2436" i="9"/>
  <c r="N2436" i="9"/>
  <c r="M2436" i="9"/>
  <c r="L2436" i="9"/>
  <c r="K2436" i="9"/>
  <c r="J2436" i="9"/>
  <c r="I2436" i="9"/>
  <c r="H2436" i="9"/>
  <c r="AF2435" i="9"/>
  <c r="Y2435" i="9"/>
  <c r="U2435" i="9"/>
  <c r="P2435" i="9"/>
  <c r="O2435" i="9"/>
  <c r="N2435" i="9"/>
  <c r="M2435" i="9"/>
  <c r="L2435" i="9"/>
  <c r="K2435" i="9"/>
  <c r="J2435" i="9"/>
  <c r="I2435" i="9"/>
  <c r="H2435" i="9"/>
  <c r="AF2434" i="9"/>
  <c r="Y2434" i="9"/>
  <c r="U2434" i="9"/>
  <c r="P2434" i="9"/>
  <c r="O2434" i="9"/>
  <c r="N2434" i="9"/>
  <c r="M2434" i="9"/>
  <c r="L2434" i="9"/>
  <c r="K2434" i="9"/>
  <c r="J2434" i="9"/>
  <c r="I2434" i="9"/>
  <c r="H2434" i="9"/>
  <c r="AF2433" i="9"/>
  <c r="Y2433" i="9"/>
  <c r="U2433" i="9"/>
  <c r="P2433" i="9"/>
  <c r="O2433" i="9"/>
  <c r="N2433" i="9"/>
  <c r="M2433" i="9"/>
  <c r="L2433" i="9"/>
  <c r="K2433" i="9"/>
  <c r="J2433" i="9"/>
  <c r="I2433" i="9"/>
  <c r="H2433" i="9"/>
  <c r="AF2432" i="9"/>
  <c r="Y2432" i="9"/>
  <c r="U2432" i="9"/>
  <c r="P2432" i="9"/>
  <c r="O2432" i="9"/>
  <c r="N2432" i="9"/>
  <c r="M2432" i="9"/>
  <c r="L2432" i="9"/>
  <c r="K2432" i="9"/>
  <c r="J2432" i="9"/>
  <c r="I2432" i="9"/>
  <c r="H2432" i="9"/>
  <c r="AF2431" i="9"/>
  <c r="Y2431" i="9"/>
  <c r="U2431" i="9"/>
  <c r="P2431" i="9"/>
  <c r="O2431" i="9"/>
  <c r="N2431" i="9"/>
  <c r="M2431" i="9"/>
  <c r="L2431" i="9"/>
  <c r="K2431" i="9"/>
  <c r="J2431" i="9"/>
  <c r="I2431" i="9"/>
  <c r="H2431" i="9"/>
  <c r="AF2430" i="9"/>
  <c r="Y2430" i="9"/>
  <c r="U2430" i="9"/>
  <c r="P2430" i="9"/>
  <c r="O2430" i="9"/>
  <c r="N2430" i="9"/>
  <c r="M2430" i="9"/>
  <c r="L2430" i="9"/>
  <c r="K2430" i="9"/>
  <c r="J2430" i="9"/>
  <c r="I2430" i="9"/>
  <c r="H2430" i="9"/>
  <c r="AF2429" i="9"/>
  <c r="Y2429" i="9"/>
  <c r="U2429" i="9"/>
  <c r="P2429" i="9"/>
  <c r="O2429" i="9"/>
  <c r="N2429" i="9"/>
  <c r="M2429" i="9"/>
  <c r="L2429" i="9"/>
  <c r="K2429" i="9"/>
  <c r="J2429" i="9"/>
  <c r="I2429" i="9"/>
  <c r="H2429" i="9"/>
  <c r="AF2428" i="9"/>
  <c r="Y2428" i="9"/>
  <c r="U2428" i="9"/>
  <c r="P2428" i="9"/>
  <c r="O2428" i="9"/>
  <c r="N2428" i="9"/>
  <c r="M2428" i="9"/>
  <c r="L2428" i="9"/>
  <c r="K2428" i="9"/>
  <c r="J2428" i="9"/>
  <c r="I2428" i="9"/>
  <c r="H2428" i="9"/>
  <c r="AF2427" i="9"/>
  <c r="Y2427" i="9"/>
  <c r="U2427" i="9"/>
  <c r="P2427" i="9"/>
  <c r="O2427" i="9"/>
  <c r="N2427" i="9"/>
  <c r="M2427" i="9"/>
  <c r="L2427" i="9"/>
  <c r="K2427" i="9"/>
  <c r="J2427" i="9"/>
  <c r="I2427" i="9"/>
  <c r="H2427" i="9"/>
  <c r="AF2426" i="9"/>
  <c r="Y2426" i="9"/>
  <c r="U2426" i="9"/>
  <c r="P2426" i="9"/>
  <c r="O2426" i="9"/>
  <c r="N2426" i="9"/>
  <c r="M2426" i="9"/>
  <c r="L2426" i="9"/>
  <c r="K2426" i="9"/>
  <c r="J2426" i="9"/>
  <c r="I2426" i="9"/>
  <c r="H2426" i="9"/>
  <c r="AF2425" i="9"/>
  <c r="Y2425" i="9"/>
  <c r="U2425" i="9"/>
  <c r="P2425" i="9"/>
  <c r="O2425" i="9"/>
  <c r="N2425" i="9"/>
  <c r="M2425" i="9"/>
  <c r="L2425" i="9"/>
  <c r="K2425" i="9"/>
  <c r="J2425" i="9"/>
  <c r="I2425" i="9"/>
  <c r="H2425" i="9"/>
  <c r="AF2424" i="9"/>
  <c r="Y2424" i="9"/>
  <c r="U2424" i="9"/>
  <c r="P2424" i="9"/>
  <c r="O2424" i="9"/>
  <c r="N2424" i="9"/>
  <c r="M2424" i="9"/>
  <c r="L2424" i="9"/>
  <c r="K2424" i="9"/>
  <c r="J2424" i="9"/>
  <c r="I2424" i="9"/>
  <c r="H2424" i="9"/>
  <c r="AF2423" i="9"/>
  <c r="Y2423" i="9"/>
  <c r="U2423" i="9"/>
  <c r="P2423" i="9"/>
  <c r="O2423" i="9"/>
  <c r="N2423" i="9"/>
  <c r="M2423" i="9"/>
  <c r="L2423" i="9"/>
  <c r="K2423" i="9"/>
  <c r="J2423" i="9"/>
  <c r="I2423" i="9"/>
  <c r="H2423" i="9"/>
  <c r="AF2422" i="9"/>
  <c r="Y2422" i="9"/>
  <c r="U2422" i="9"/>
  <c r="P2422" i="9"/>
  <c r="O2422" i="9"/>
  <c r="N2422" i="9"/>
  <c r="M2422" i="9"/>
  <c r="L2422" i="9"/>
  <c r="K2422" i="9"/>
  <c r="J2422" i="9"/>
  <c r="I2422" i="9"/>
  <c r="H2422" i="9"/>
  <c r="AF2421" i="9"/>
  <c r="Y2421" i="9"/>
  <c r="U2421" i="9"/>
  <c r="P2421" i="9"/>
  <c r="O2421" i="9"/>
  <c r="N2421" i="9"/>
  <c r="M2421" i="9"/>
  <c r="L2421" i="9"/>
  <c r="K2421" i="9"/>
  <c r="J2421" i="9"/>
  <c r="I2421" i="9"/>
  <c r="H2421" i="9"/>
  <c r="AF2420" i="9"/>
  <c r="Y2420" i="9"/>
  <c r="U2420" i="9"/>
  <c r="P2420" i="9"/>
  <c r="O2420" i="9"/>
  <c r="N2420" i="9"/>
  <c r="M2420" i="9"/>
  <c r="L2420" i="9"/>
  <c r="K2420" i="9"/>
  <c r="J2420" i="9"/>
  <c r="I2420" i="9"/>
  <c r="H2420" i="9"/>
  <c r="AF2419" i="9"/>
  <c r="Y2419" i="9"/>
  <c r="U2419" i="9"/>
  <c r="P2419" i="9"/>
  <c r="O2419" i="9"/>
  <c r="N2419" i="9"/>
  <c r="M2419" i="9"/>
  <c r="L2419" i="9"/>
  <c r="K2419" i="9"/>
  <c r="J2419" i="9"/>
  <c r="I2419" i="9"/>
  <c r="H2419" i="9"/>
  <c r="AF2418" i="9"/>
  <c r="Y2418" i="9"/>
  <c r="U2418" i="9"/>
  <c r="P2418" i="9"/>
  <c r="O2418" i="9"/>
  <c r="N2418" i="9"/>
  <c r="M2418" i="9"/>
  <c r="L2418" i="9"/>
  <c r="K2418" i="9"/>
  <c r="J2418" i="9"/>
  <c r="I2418" i="9"/>
  <c r="H2418" i="9"/>
  <c r="AF2417" i="9"/>
  <c r="Y2417" i="9"/>
  <c r="U2417" i="9"/>
  <c r="P2417" i="9"/>
  <c r="O2417" i="9"/>
  <c r="N2417" i="9"/>
  <c r="M2417" i="9"/>
  <c r="L2417" i="9"/>
  <c r="K2417" i="9"/>
  <c r="J2417" i="9"/>
  <c r="I2417" i="9"/>
  <c r="H2417" i="9"/>
  <c r="AF2416" i="9"/>
  <c r="Y2416" i="9"/>
  <c r="U2416" i="9"/>
  <c r="P2416" i="9"/>
  <c r="O2416" i="9"/>
  <c r="N2416" i="9"/>
  <c r="M2416" i="9"/>
  <c r="L2416" i="9"/>
  <c r="K2416" i="9"/>
  <c r="J2416" i="9"/>
  <c r="I2416" i="9"/>
  <c r="H2416" i="9"/>
  <c r="AF2415" i="9"/>
  <c r="Y2415" i="9"/>
  <c r="U2415" i="9"/>
  <c r="P2415" i="9"/>
  <c r="O2415" i="9"/>
  <c r="N2415" i="9"/>
  <c r="M2415" i="9"/>
  <c r="L2415" i="9"/>
  <c r="K2415" i="9"/>
  <c r="J2415" i="9"/>
  <c r="I2415" i="9"/>
  <c r="H2415" i="9"/>
  <c r="AF2414" i="9"/>
  <c r="Y2414" i="9"/>
  <c r="U2414" i="9"/>
  <c r="P2414" i="9"/>
  <c r="O2414" i="9"/>
  <c r="N2414" i="9"/>
  <c r="M2414" i="9"/>
  <c r="L2414" i="9"/>
  <c r="K2414" i="9"/>
  <c r="J2414" i="9"/>
  <c r="I2414" i="9"/>
  <c r="H2414" i="9"/>
  <c r="AF2413" i="9"/>
  <c r="Y2413" i="9"/>
  <c r="U2413" i="9"/>
  <c r="P2413" i="9"/>
  <c r="O2413" i="9"/>
  <c r="N2413" i="9"/>
  <c r="M2413" i="9"/>
  <c r="L2413" i="9"/>
  <c r="K2413" i="9"/>
  <c r="J2413" i="9"/>
  <c r="I2413" i="9"/>
  <c r="H2413" i="9"/>
  <c r="AF2412" i="9"/>
  <c r="Y2412" i="9"/>
  <c r="U2412" i="9"/>
  <c r="P2412" i="9"/>
  <c r="O2412" i="9"/>
  <c r="N2412" i="9"/>
  <c r="M2412" i="9"/>
  <c r="L2412" i="9"/>
  <c r="K2412" i="9"/>
  <c r="J2412" i="9"/>
  <c r="I2412" i="9"/>
  <c r="H2412" i="9"/>
  <c r="AF2411" i="9"/>
  <c r="Y2411" i="9"/>
  <c r="U2411" i="9"/>
  <c r="P2411" i="9"/>
  <c r="O2411" i="9"/>
  <c r="N2411" i="9"/>
  <c r="M2411" i="9"/>
  <c r="L2411" i="9"/>
  <c r="K2411" i="9"/>
  <c r="J2411" i="9"/>
  <c r="I2411" i="9"/>
  <c r="H2411" i="9"/>
  <c r="AF2410" i="9"/>
  <c r="Y2410" i="9"/>
  <c r="U2410" i="9"/>
  <c r="P2410" i="9"/>
  <c r="O2410" i="9"/>
  <c r="N2410" i="9"/>
  <c r="M2410" i="9"/>
  <c r="L2410" i="9"/>
  <c r="K2410" i="9"/>
  <c r="J2410" i="9"/>
  <c r="I2410" i="9"/>
  <c r="H2410" i="9"/>
  <c r="AF2409" i="9"/>
  <c r="Y2409" i="9"/>
  <c r="U2409" i="9"/>
  <c r="P2409" i="9"/>
  <c r="O2409" i="9"/>
  <c r="N2409" i="9"/>
  <c r="M2409" i="9"/>
  <c r="L2409" i="9"/>
  <c r="K2409" i="9"/>
  <c r="J2409" i="9"/>
  <c r="I2409" i="9"/>
  <c r="H2409" i="9"/>
  <c r="AF2408" i="9"/>
  <c r="Y2408" i="9"/>
  <c r="U2408" i="9"/>
  <c r="P2408" i="9"/>
  <c r="O2408" i="9"/>
  <c r="N2408" i="9"/>
  <c r="M2408" i="9"/>
  <c r="L2408" i="9"/>
  <c r="K2408" i="9"/>
  <c r="J2408" i="9"/>
  <c r="I2408" i="9"/>
  <c r="H2408" i="9"/>
  <c r="AF2407" i="9"/>
  <c r="Y2407" i="9"/>
  <c r="U2407" i="9"/>
  <c r="P2407" i="9"/>
  <c r="O2407" i="9"/>
  <c r="N2407" i="9"/>
  <c r="M2407" i="9"/>
  <c r="L2407" i="9"/>
  <c r="K2407" i="9"/>
  <c r="J2407" i="9"/>
  <c r="I2407" i="9"/>
  <c r="H2407" i="9"/>
  <c r="AF2406" i="9"/>
  <c r="Y2406" i="9"/>
  <c r="U2406" i="9"/>
  <c r="P2406" i="9"/>
  <c r="O2406" i="9"/>
  <c r="N2406" i="9"/>
  <c r="M2406" i="9"/>
  <c r="L2406" i="9"/>
  <c r="K2406" i="9"/>
  <c r="J2406" i="9"/>
  <c r="I2406" i="9"/>
  <c r="H2406" i="9"/>
  <c r="AF2405" i="9"/>
  <c r="Y2405" i="9"/>
  <c r="U2405" i="9"/>
  <c r="P2405" i="9"/>
  <c r="O2405" i="9"/>
  <c r="N2405" i="9"/>
  <c r="M2405" i="9"/>
  <c r="L2405" i="9"/>
  <c r="K2405" i="9"/>
  <c r="J2405" i="9"/>
  <c r="I2405" i="9"/>
  <c r="H2405" i="9"/>
  <c r="AF2404" i="9"/>
  <c r="Y2404" i="9"/>
  <c r="U2404" i="9"/>
  <c r="P2404" i="9"/>
  <c r="O2404" i="9"/>
  <c r="N2404" i="9"/>
  <c r="M2404" i="9"/>
  <c r="L2404" i="9"/>
  <c r="K2404" i="9"/>
  <c r="J2404" i="9"/>
  <c r="I2404" i="9"/>
  <c r="H2404" i="9"/>
  <c r="AF2403" i="9"/>
  <c r="Y2403" i="9"/>
  <c r="U2403" i="9"/>
  <c r="P2403" i="9"/>
  <c r="O2403" i="9"/>
  <c r="N2403" i="9"/>
  <c r="M2403" i="9"/>
  <c r="L2403" i="9"/>
  <c r="K2403" i="9"/>
  <c r="J2403" i="9"/>
  <c r="I2403" i="9"/>
  <c r="H2403" i="9"/>
  <c r="AF2402" i="9"/>
  <c r="Y2402" i="9"/>
  <c r="U2402" i="9"/>
  <c r="P2402" i="9"/>
  <c r="O2402" i="9"/>
  <c r="N2402" i="9"/>
  <c r="M2402" i="9"/>
  <c r="L2402" i="9"/>
  <c r="K2402" i="9"/>
  <c r="J2402" i="9"/>
  <c r="I2402" i="9"/>
  <c r="H2402" i="9"/>
  <c r="AF2401" i="9"/>
  <c r="Y2401" i="9"/>
  <c r="U2401" i="9"/>
  <c r="P2401" i="9"/>
  <c r="O2401" i="9"/>
  <c r="N2401" i="9"/>
  <c r="M2401" i="9"/>
  <c r="L2401" i="9"/>
  <c r="K2401" i="9"/>
  <c r="J2401" i="9"/>
  <c r="I2401" i="9"/>
  <c r="H2401" i="9"/>
  <c r="AF2400" i="9"/>
  <c r="Y2400" i="9"/>
  <c r="U2400" i="9"/>
  <c r="P2400" i="9"/>
  <c r="O2400" i="9"/>
  <c r="N2400" i="9"/>
  <c r="M2400" i="9"/>
  <c r="L2400" i="9"/>
  <c r="K2400" i="9"/>
  <c r="J2400" i="9"/>
  <c r="I2400" i="9"/>
  <c r="H2400" i="9"/>
  <c r="AF2399" i="9"/>
  <c r="Y2399" i="9"/>
  <c r="U2399" i="9"/>
  <c r="P2399" i="9"/>
  <c r="O2399" i="9"/>
  <c r="N2399" i="9"/>
  <c r="M2399" i="9"/>
  <c r="L2399" i="9"/>
  <c r="K2399" i="9"/>
  <c r="J2399" i="9"/>
  <c r="I2399" i="9"/>
  <c r="H2399" i="9"/>
  <c r="AF2398" i="9"/>
  <c r="Y2398" i="9"/>
  <c r="U2398" i="9"/>
  <c r="P2398" i="9"/>
  <c r="O2398" i="9"/>
  <c r="N2398" i="9"/>
  <c r="M2398" i="9"/>
  <c r="L2398" i="9"/>
  <c r="K2398" i="9"/>
  <c r="J2398" i="9"/>
  <c r="I2398" i="9"/>
  <c r="H2398" i="9"/>
  <c r="AF2397" i="9"/>
  <c r="Y2397" i="9"/>
  <c r="U2397" i="9"/>
  <c r="P2397" i="9"/>
  <c r="O2397" i="9"/>
  <c r="N2397" i="9"/>
  <c r="M2397" i="9"/>
  <c r="L2397" i="9"/>
  <c r="K2397" i="9"/>
  <c r="J2397" i="9"/>
  <c r="I2397" i="9"/>
  <c r="H2397" i="9"/>
  <c r="AF2396" i="9"/>
  <c r="Y2396" i="9"/>
  <c r="U2396" i="9"/>
  <c r="P2396" i="9"/>
  <c r="O2396" i="9"/>
  <c r="N2396" i="9"/>
  <c r="M2396" i="9"/>
  <c r="L2396" i="9"/>
  <c r="K2396" i="9"/>
  <c r="J2396" i="9"/>
  <c r="I2396" i="9"/>
  <c r="H2396" i="9"/>
  <c r="AF2395" i="9"/>
  <c r="Y2395" i="9"/>
  <c r="U2395" i="9"/>
  <c r="P2395" i="9"/>
  <c r="O2395" i="9"/>
  <c r="N2395" i="9"/>
  <c r="M2395" i="9"/>
  <c r="L2395" i="9"/>
  <c r="K2395" i="9"/>
  <c r="J2395" i="9"/>
  <c r="I2395" i="9"/>
  <c r="H2395" i="9"/>
  <c r="AF2394" i="9"/>
  <c r="Y2394" i="9"/>
  <c r="U2394" i="9"/>
  <c r="P2394" i="9"/>
  <c r="O2394" i="9"/>
  <c r="N2394" i="9"/>
  <c r="M2394" i="9"/>
  <c r="L2394" i="9"/>
  <c r="K2394" i="9"/>
  <c r="J2394" i="9"/>
  <c r="I2394" i="9"/>
  <c r="H2394" i="9"/>
  <c r="AF2393" i="9"/>
  <c r="Y2393" i="9"/>
  <c r="U2393" i="9"/>
  <c r="P2393" i="9"/>
  <c r="O2393" i="9"/>
  <c r="N2393" i="9"/>
  <c r="M2393" i="9"/>
  <c r="L2393" i="9"/>
  <c r="K2393" i="9"/>
  <c r="J2393" i="9"/>
  <c r="I2393" i="9"/>
  <c r="H2393" i="9"/>
  <c r="AF2392" i="9"/>
  <c r="Y2392" i="9"/>
  <c r="U2392" i="9"/>
  <c r="P2392" i="9"/>
  <c r="O2392" i="9"/>
  <c r="N2392" i="9"/>
  <c r="M2392" i="9"/>
  <c r="L2392" i="9"/>
  <c r="K2392" i="9"/>
  <c r="J2392" i="9"/>
  <c r="I2392" i="9"/>
  <c r="H2392" i="9"/>
  <c r="AF2391" i="9"/>
  <c r="Y2391" i="9"/>
  <c r="U2391" i="9"/>
  <c r="P2391" i="9"/>
  <c r="O2391" i="9"/>
  <c r="N2391" i="9"/>
  <c r="M2391" i="9"/>
  <c r="L2391" i="9"/>
  <c r="K2391" i="9"/>
  <c r="J2391" i="9"/>
  <c r="I2391" i="9"/>
  <c r="H2391" i="9"/>
  <c r="AF2390" i="9"/>
  <c r="Y2390" i="9"/>
  <c r="U2390" i="9"/>
  <c r="P2390" i="9"/>
  <c r="O2390" i="9"/>
  <c r="N2390" i="9"/>
  <c r="M2390" i="9"/>
  <c r="L2390" i="9"/>
  <c r="K2390" i="9"/>
  <c r="J2390" i="9"/>
  <c r="I2390" i="9"/>
  <c r="H2390" i="9"/>
  <c r="AF2389" i="9"/>
  <c r="Y2389" i="9"/>
  <c r="U2389" i="9"/>
  <c r="P2389" i="9"/>
  <c r="O2389" i="9"/>
  <c r="N2389" i="9"/>
  <c r="M2389" i="9"/>
  <c r="L2389" i="9"/>
  <c r="K2389" i="9"/>
  <c r="J2389" i="9"/>
  <c r="I2389" i="9"/>
  <c r="H2389" i="9"/>
  <c r="AF2388" i="9"/>
  <c r="Y2388" i="9"/>
  <c r="U2388" i="9"/>
  <c r="P2388" i="9"/>
  <c r="O2388" i="9"/>
  <c r="N2388" i="9"/>
  <c r="M2388" i="9"/>
  <c r="L2388" i="9"/>
  <c r="K2388" i="9"/>
  <c r="J2388" i="9"/>
  <c r="I2388" i="9"/>
  <c r="H2388" i="9"/>
  <c r="AF2387" i="9"/>
  <c r="Y2387" i="9"/>
  <c r="U2387" i="9"/>
  <c r="P2387" i="9"/>
  <c r="O2387" i="9"/>
  <c r="N2387" i="9"/>
  <c r="M2387" i="9"/>
  <c r="L2387" i="9"/>
  <c r="K2387" i="9"/>
  <c r="J2387" i="9"/>
  <c r="I2387" i="9"/>
  <c r="H2387" i="9"/>
  <c r="AF2386" i="9"/>
  <c r="Y2386" i="9"/>
  <c r="U2386" i="9"/>
  <c r="P2386" i="9"/>
  <c r="O2386" i="9"/>
  <c r="N2386" i="9"/>
  <c r="M2386" i="9"/>
  <c r="L2386" i="9"/>
  <c r="K2386" i="9"/>
  <c r="J2386" i="9"/>
  <c r="I2386" i="9"/>
  <c r="H2386" i="9"/>
  <c r="AF2385" i="9"/>
  <c r="Y2385" i="9"/>
  <c r="U2385" i="9"/>
  <c r="P2385" i="9"/>
  <c r="O2385" i="9"/>
  <c r="N2385" i="9"/>
  <c r="M2385" i="9"/>
  <c r="L2385" i="9"/>
  <c r="K2385" i="9"/>
  <c r="J2385" i="9"/>
  <c r="I2385" i="9"/>
  <c r="H2385" i="9"/>
  <c r="AF2384" i="9"/>
  <c r="Y2384" i="9"/>
  <c r="U2384" i="9"/>
  <c r="P2384" i="9"/>
  <c r="O2384" i="9"/>
  <c r="N2384" i="9"/>
  <c r="M2384" i="9"/>
  <c r="L2384" i="9"/>
  <c r="K2384" i="9"/>
  <c r="J2384" i="9"/>
  <c r="I2384" i="9"/>
  <c r="H2384" i="9"/>
  <c r="AF2383" i="9"/>
  <c r="Y2383" i="9"/>
  <c r="U2383" i="9"/>
  <c r="P2383" i="9"/>
  <c r="O2383" i="9"/>
  <c r="N2383" i="9"/>
  <c r="M2383" i="9"/>
  <c r="L2383" i="9"/>
  <c r="K2383" i="9"/>
  <c r="J2383" i="9"/>
  <c r="I2383" i="9"/>
  <c r="H2383" i="9"/>
  <c r="AF2382" i="9"/>
  <c r="Y2382" i="9"/>
  <c r="U2382" i="9"/>
  <c r="P2382" i="9"/>
  <c r="O2382" i="9"/>
  <c r="N2382" i="9"/>
  <c r="M2382" i="9"/>
  <c r="L2382" i="9"/>
  <c r="K2382" i="9"/>
  <c r="J2382" i="9"/>
  <c r="I2382" i="9"/>
  <c r="H2382" i="9"/>
  <c r="AF2381" i="9"/>
  <c r="Y2381" i="9"/>
  <c r="U2381" i="9"/>
  <c r="P2381" i="9"/>
  <c r="O2381" i="9"/>
  <c r="N2381" i="9"/>
  <c r="M2381" i="9"/>
  <c r="L2381" i="9"/>
  <c r="K2381" i="9"/>
  <c r="J2381" i="9"/>
  <c r="I2381" i="9"/>
  <c r="H2381" i="9"/>
  <c r="AF2380" i="9"/>
  <c r="Y2380" i="9"/>
  <c r="U2380" i="9"/>
  <c r="P2380" i="9"/>
  <c r="O2380" i="9"/>
  <c r="N2380" i="9"/>
  <c r="M2380" i="9"/>
  <c r="L2380" i="9"/>
  <c r="K2380" i="9"/>
  <c r="J2380" i="9"/>
  <c r="I2380" i="9"/>
  <c r="H2380" i="9"/>
  <c r="AF2379" i="9"/>
  <c r="Y2379" i="9"/>
  <c r="U2379" i="9"/>
  <c r="P2379" i="9"/>
  <c r="O2379" i="9"/>
  <c r="N2379" i="9"/>
  <c r="M2379" i="9"/>
  <c r="L2379" i="9"/>
  <c r="K2379" i="9"/>
  <c r="J2379" i="9"/>
  <c r="I2379" i="9"/>
  <c r="H2379" i="9"/>
  <c r="AF2378" i="9"/>
  <c r="Y2378" i="9"/>
  <c r="U2378" i="9"/>
  <c r="P2378" i="9"/>
  <c r="O2378" i="9"/>
  <c r="N2378" i="9"/>
  <c r="M2378" i="9"/>
  <c r="L2378" i="9"/>
  <c r="K2378" i="9"/>
  <c r="J2378" i="9"/>
  <c r="I2378" i="9"/>
  <c r="H2378" i="9"/>
  <c r="AF2377" i="9"/>
  <c r="Y2377" i="9"/>
  <c r="U2377" i="9"/>
  <c r="P2377" i="9"/>
  <c r="O2377" i="9"/>
  <c r="N2377" i="9"/>
  <c r="M2377" i="9"/>
  <c r="L2377" i="9"/>
  <c r="K2377" i="9"/>
  <c r="J2377" i="9"/>
  <c r="I2377" i="9"/>
  <c r="H2377" i="9"/>
  <c r="AF2376" i="9"/>
  <c r="Y2376" i="9"/>
  <c r="U2376" i="9"/>
  <c r="P2376" i="9"/>
  <c r="O2376" i="9"/>
  <c r="N2376" i="9"/>
  <c r="M2376" i="9"/>
  <c r="L2376" i="9"/>
  <c r="K2376" i="9"/>
  <c r="J2376" i="9"/>
  <c r="I2376" i="9"/>
  <c r="H2376" i="9"/>
  <c r="AF2375" i="9"/>
  <c r="Y2375" i="9"/>
  <c r="U2375" i="9"/>
  <c r="P2375" i="9"/>
  <c r="O2375" i="9"/>
  <c r="N2375" i="9"/>
  <c r="M2375" i="9"/>
  <c r="L2375" i="9"/>
  <c r="K2375" i="9"/>
  <c r="J2375" i="9"/>
  <c r="I2375" i="9"/>
  <c r="H2375" i="9"/>
  <c r="AF2374" i="9"/>
  <c r="Y2374" i="9"/>
  <c r="U2374" i="9"/>
  <c r="P2374" i="9"/>
  <c r="O2374" i="9"/>
  <c r="N2374" i="9"/>
  <c r="M2374" i="9"/>
  <c r="L2374" i="9"/>
  <c r="K2374" i="9"/>
  <c r="J2374" i="9"/>
  <c r="I2374" i="9"/>
  <c r="H2374" i="9"/>
  <c r="AF2373" i="9"/>
  <c r="Y2373" i="9"/>
  <c r="U2373" i="9"/>
  <c r="P2373" i="9"/>
  <c r="O2373" i="9"/>
  <c r="N2373" i="9"/>
  <c r="M2373" i="9"/>
  <c r="L2373" i="9"/>
  <c r="K2373" i="9"/>
  <c r="J2373" i="9"/>
  <c r="I2373" i="9"/>
  <c r="H2373" i="9"/>
  <c r="AF2372" i="9"/>
  <c r="Y2372" i="9"/>
  <c r="U2372" i="9"/>
  <c r="P2372" i="9"/>
  <c r="O2372" i="9"/>
  <c r="N2372" i="9"/>
  <c r="M2372" i="9"/>
  <c r="L2372" i="9"/>
  <c r="K2372" i="9"/>
  <c r="J2372" i="9"/>
  <c r="I2372" i="9"/>
  <c r="H2372" i="9"/>
  <c r="AF2371" i="9"/>
  <c r="Y2371" i="9"/>
  <c r="U2371" i="9"/>
  <c r="P2371" i="9"/>
  <c r="O2371" i="9"/>
  <c r="N2371" i="9"/>
  <c r="M2371" i="9"/>
  <c r="L2371" i="9"/>
  <c r="K2371" i="9"/>
  <c r="J2371" i="9"/>
  <c r="I2371" i="9"/>
  <c r="H2371" i="9"/>
  <c r="AF2370" i="9"/>
  <c r="Y2370" i="9"/>
  <c r="U2370" i="9"/>
  <c r="P2370" i="9"/>
  <c r="O2370" i="9"/>
  <c r="N2370" i="9"/>
  <c r="M2370" i="9"/>
  <c r="L2370" i="9"/>
  <c r="K2370" i="9"/>
  <c r="J2370" i="9"/>
  <c r="I2370" i="9"/>
  <c r="H2370" i="9"/>
  <c r="AF2369" i="9"/>
  <c r="Y2369" i="9"/>
  <c r="U2369" i="9"/>
  <c r="P2369" i="9"/>
  <c r="O2369" i="9"/>
  <c r="N2369" i="9"/>
  <c r="M2369" i="9"/>
  <c r="L2369" i="9"/>
  <c r="K2369" i="9"/>
  <c r="J2369" i="9"/>
  <c r="I2369" i="9"/>
  <c r="H2369" i="9"/>
  <c r="AF2368" i="9"/>
  <c r="Y2368" i="9"/>
  <c r="U2368" i="9"/>
  <c r="P2368" i="9"/>
  <c r="O2368" i="9"/>
  <c r="N2368" i="9"/>
  <c r="M2368" i="9"/>
  <c r="L2368" i="9"/>
  <c r="K2368" i="9"/>
  <c r="J2368" i="9"/>
  <c r="I2368" i="9"/>
  <c r="H2368" i="9"/>
  <c r="AF2367" i="9"/>
  <c r="Y2367" i="9"/>
  <c r="U2367" i="9"/>
  <c r="P2367" i="9"/>
  <c r="O2367" i="9"/>
  <c r="N2367" i="9"/>
  <c r="M2367" i="9"/>
  <c r="L2367" i="9"/>
  <c r="K2367" i="9"/>
  <c r="J2367" i="9"/>
  <c r="I2367" i="9"/>
  <c r="H2367" i="9"/>
  <c r="AF2366" i="9"/>
  <c r="Y2366" i="9"/>
  <c r="U2366" i="9"/>
  <c r="P2366" i="9"/>
  <c r="O2366" i="9"/>
  <c r="N2366" i="9"/>
  <c r="M2366" i="9"/>
  <c r="L2366" i="9"/>
  <c r="K2366" i="9"/>
  <c r="J2366" i="9"/>
  <c r="I2366" i="9"/>
  <c r="H2366" i="9"/>
  <c r="AF2365" i="9"/>
  <c r="Y2365" i="9"/>
  <c r="U2365" i="9"/>
  <c r="P2365" i="9"/>
  <c r="O2365" i="9"/>
  <c r="N2365" i="9"/>
  <c r="M2365" i="9"/>
  <c r="L2365" i="9"/>
  <c r="K2365" i="9"/>
  <c r="J2365" i="9"/>
  <c r="I2365" i="9"/>
  <c r="H2365" i="9"/>
  <c r="AF2364" i="9"/>
  <c r="Y2364" i="9"/>
  <c r="U2364" i="9"/>
  <c r="P2364" i="9"/>
  <c r="O2364" i="9"/>
  <c r="N2364" i="9"/>
  <c r="M2364" i="9"/>
  <c r="L2364" i="9"/>
  <c r="K2364" i="9"/>
  <c r="J2364" i="9"/>
  <c r="I2364" i="9"/>
  <c r="H2364" i="9"/>
  <c r="AF2363" i="9"/>
  <c r="Y2363" i="9"/>
  <c r="U2363" i="9"/>
  <c r="P2363" i="9"/>
  <c r="O2363" i="9"/>
  <c r="N2363" i="9"/>
  <c r="M2363" i="9"/>
  <c r="L2363" i="9"/>
  <c r="K2363" i="9"/>
  <c r="J2363" i="9"/>
  <c r="I2363" i="9"/>
  <c r="H2363" i="9"/>
  <c r="AF2362" i="9"/>
  <c r="Y2362" i="9"/>
  <c r="U2362" i="9"/>
  <c r="P2362" i="9"/>
  <c r="O2362" i="9"/>
  <c r="N2362" i="9"/>
  <c r="M2362" i="9"/>
  <c r="L2362" i="9"/>
  <c r="K2362" i="9"/>
  <c r="J2362" i="9"/>
  <c r="I2362" i="9"/>
  <c r="H2362" i="9"/>
  <c r="AF2361" i="9"/>
  <c r="Y2361" i="9"/>
  <c r="U2361" i="9"/>
  <c r="P2361" i="9"/>
  <c r="O2361" i="9"/>
  <c r="N2361" i="9"/>
  <c r="M2361" i="9"/>
  <c r="L2361" i="9"/>
  <c r="K2361" i="9"/>
  <c r="J2361" i="9"/>
  <c r="I2361" i="9"/>
  <c r="H2361" i="9"/>
  <c r="AF2360" i="9"/>
  <c r="Y2360" i="9"/>
  <c r="U2360" i="9"/>
  <c r="P2360" i="9"/>
  <c r="O2360" i="9"/>
  <c r="N2360" i="9"/>
  <c r="M2360" i="9"/>
  <c r="L2360" i="9"/>
  <c r="K2360" i="9"/>
  <c r="J2360" i="9"/>
  <c r="I2360" i="9"/>
  <c r="H2360" i="9"/>
  <c r="AF2359" i="9"/>
  <c r="Y2359" i="9"/>
  <c r="U2359" i="9"/>
  <c r="P2359" i="9"/>
  <c r="O2359" i="9"/>
  <c r="N2359" i="9"/>
  <c r="M2359" i="9"/>
  <c r="L2359" i="9"/>
  <c r="K2359" i="9"/>
  <c r="J2359" i="9"/>
  <c r="I2359" i="9"/>
  <c r="H2359" i="9"/>
  <c r="AF2358" i="9"/>
  <c r="Y2358" i="9"/>
  <c r="U2358" i="9"/>
  <c r="P2358" i="9"/>
  <c r="O2358" i="9"/>
  <c r="N2358" i="9"/>
  <c r="M2358" i="9"/>
  <c r="L2358" i="9"/>
  <c r="K2358" i="9"/>
  <c r="J2358" i="9"/>
  <c r="I2358" i="9"/>
  <c r="H2358" i="9"/>
  <c r="AF2357" i="9"/>
  <c r="Y2357" i="9"/>
  <c r="U2357" i="9"/>
  <c r="P2357" i="9"/>
  <c r="O2357" i="9"/>
  <c r="N2357" i="9"/>
  <c r="M2357" i="9"/>
  <c r="L2357" i="9"/>
  <c r="K2357" i="9"/>
  <c r="J2357" i="9"/>
  <c r="I2357" i="9"/>
  <c r="H2357" i="9"/>
  <c r="AF2356" i="9"/>
  <c r="Y2356" i="9"/>
  <c r="U2356" i="9"/>
  <c r="P2356" i="9"/>
  <c r="O2356" i="9"/>
  <c r="N2356" i="9"/>
  <c r="M2356" i="9"/>
  <c r="L2356" i="9"/>
  <c r="K2356" i="9"/>
  <c r="J2356" i="9"/>
  <c r="I2356" i="9"/>
  <c r="H2356" i="9"/>
  <c r="AF2355" i="9"/>
  <c r="Y2355" i="9"/>
  <c r="U2355" i="9"/>
  <c r="P2355" i="9"/>
  <c r="O2355" i="9"/>
  <c r="N2355" i="9"/>
  <c r="M2355" i="9"/>
  <c r="L2355" i="9"/>
  <c r="K2355" i="9"/>
  <c r="J2355" i="9"/>
  <c r="I2355" i="9"/>
  <c r="H2355" i="9"/>
  <c r="AF2354" i="9"/>
  <c r="Y2354" i="9"/>
  <c r="U2354" i="9"/>
  <c r="P2354" i="9"/>
  <c r="O2354" i="9"/>
  <c r="N2354" i="9"/>
  <c r="M2354" i="9"/>
  <c r="L2354" i="9"/>
  <c r="K2354" i="9"/>
  <c r="J2354" i="9"/>
  <c r="I2354" i="9"/>
  <c r="H2354" i="9"/>
  <c r="AF2353" i="9"/>
  <c r="Y2353" i="9"/>
  <c r="U2353" i="9"/>
  <c r="P2353" i="9"/>
  <c r="O2353" i="9"/>
  <c r="N2353" i="9"/>
  <c r="M2353" i="9"/>
  <c r="L2353" i="9"/>
  <c r="K2353" i="9"/>
  <c r="J2353" i="9"/>
  <c r="I2353" i="9"/>
  <c r="H2353" i="9"/>
  <c r="AF2352" i="9"/>
  <c r="Y2352" i="9"/>
  <c r="U2352" i="9"/>
  <c r="P2352" i="9"/>
  <c r="O2352" i="9"/>
  <c r="N2352" i="9"/>
  <c r="M2352" i="9"/>
  <c r="L2352" i="9"/>
  <c r="K2352" i="9"/>
  <c r="J2352" i="9"/>
  <c r="I2352" i="9"/>
  <c r="H2352" i="9"/>
  <c r="AF2351" i="9"/>
  <c r="Y2351" i="9"/>
  <c r="U2351" i="9"/>
  <c r="P2351" i="9"/>
  <c r="O2351" i="9"/>
  <c r="N2351" i="9"/>
  <c r="M2351" i="9"/>
  <c r="L2351" i="9"/>
  <c r="K2351" i="9"/>
  <c r="J2351" i="9"/>
  <c r="I2351" i="9"/>
  <c r="H2351" i="9"/>
  <c r="AF2350" i="9"/>
  <c r="Y2350" i="9"/>
  <c r="U2350" i="9"/>
  <c r="P2350" i="9"/>
  <c r="O2350" i="9"/>
  <c r="N2350" i="9"/>
  <c r="M2350" i="9"/>
  <c r="L2350" i="9"/>
  <c r="K2350" i="9"/>
  <c r="J2350" i="9"/>
  <c r="I2350" i="9"/>
  <c r="H2350" i="9"/>
  <c r="AF2349" i="9"/>
  <c r="Y2349" i="9"/>
  <c r="U2349" i="9"/>
  <c r="P2349" i="9"/>
  <c r="O2349" i="9"/>
  <c r="N2349" i="9"/>
  <c r="M2349" i="9"/>
  <c r="L2349" i="9"/>
  <c r="K2349" i="9"/>
  <c r="J2349" i="9"/>
  <c r="I2349" i="9"/>
  <c r="H2349" i="9"/>
  <c r="AF2348" i="9"/>
  <c r="Y2348" i="9"/>
  <c r="U2348" i="9"/>
  <c r="P2348" i="9"/>
  <c r="O2348" i="9"/>
  <c r="N2348" i="9"/>
  <c r="M2348" i="9"/>
  <c r="L2348" i="9"/>
  <c r="K2348" i="9"/>
  <c r="J2348" i="9"/>
  <c r="I2348" i="9"/>
  <c r="H2348" i="9"/>
  <c r="AF2347" i="9"/>
  <c r="Y2347" i="9"/>
  <c r="U2347" i="9"/>
  <c r="P2347" i="9"/>
  <c r="O2347" i="9"/>
  <c r="N2347" i="9"/>
  <c r="M2347" i="9"/>
  <c r="L2347" i="9"/>
  <c r="K2347" i="9"/>
  <c r="J2347" i="9"/>
  <c r="I2347" i="9"/>
  <c r="H2347" i="9"/>
  <c r="AF2346" i="9"/>
  <c r="Y2346" i="9"/>
  <c r="U2346" i="9"/>
  <c r="P2346" i="9"/>
  <c r="O2346" i="9"/>
  <c r="N2346" i="9"/>
  <c r="M2346" i="9"/>
  <c r="L2346" i="9"/>
  <c r="K2346" i="9"/>
  <c r="J2346" i="9"/>
  <c r="I2346" i="9"/>
  <c r="H2346" i="9"/>
  <c r="AF2345" i="9"/>
  <c r="Y2345" i="9"/>
  <c r="U2345" i="9"/>
  <c r="P2345" i="9"/>
  <c r="O2345" i="9"/>
  <c r="N2345" i="9"/>
  <c r="M2345" i="9"/>
  <c r="L2345" i="9"/>
  <c r="K2345" i="9"/>
  <c r="J2345" i="9"/>
  <c r="I2345" i="9"/>
  <c r="H2345" i="9"/>
  <c r="AF2344" i="9"/>
  <c r="Y2344" i="9"/>
  <c r="U2344" i="9"/>
  <c r="P2344" i="9"/>
  <c r="O2344" i="9"/>
  <c r="N2344" i="9"/>
  <c r="M2344" i="9"/>
  <c r="L2344" i="9"/>
  <c r="K2344" i="9"/>
  <c r="J2344" i="9"/>
  <c r="I2344" i="9"/>
  <c r="H2344" i="9"/>
  <c r="AF2343" i="9"/>
  <c r="Y2343" i="9"/>
  <c r="U2343" i="9"/>
  <c r="P2343" i="9"/>
  <c r="O2343" i="9"/>
  <c r="N2343" i="9"/>
  <c r="M2343" i="9"/>
  <c r="L2343" i="9"/>
  <c r="K2343" i="9"/>
  <c r="J2343" i="9"/>
  <c r="I2343" i="9"/>
  <c r="H2343" i="9"/>
  <c r="AF2342" i="9"/>
  <c r="Y2342" i="9"/>
  <c r="U2342" i="9"/>
  <c r="P2342" i="9"/>
  <c r="O2342" i="9"/>
  <c r="N2342" i="9"/>
  <c r="M2342" i="9"/>
  <c r="L2342" i="9"/>
  <c r="K2342" i="9"/>
  <c r="J2342" i="9"/>
  <c r="I2342" i="9"/>
  <c r="H2342" i="9"/>
  <c r="AF2341" i="9"/>
  <c r="Y2341" i="9"/>
  <c r="U2341" i="9"/>
  <c r="P2341" i="9"/>
  <c r="O2341" i="9"/>
  <c r="N2341" i="9"/>
  <c r="M2341" i="9"/>
  <c r="L2341" i="9"/>
  <c r="K2341" i="9"/>
  <c r="J2341" i="9"/>
  <c r="I2341" i="9"/>
  <c r="H2341" i="9"/>
  <c r="AF2340" i="9"/>
  <c r="Y2340" i="9"/>
  <c r="U2340" i="9"/>
  <c r="P2340" i="9"/>
  <c r="O2340" i="9"/>
  <c r="N2340" i="9"/>
  <c r="M2340" i="9"/>
  <c r="L2340" i="9"/>
  <c r="K2340" i="9"/>
  <c r="J2340" i="9"/>
  <c r="I2340" i="9"/>
  <c r="H2340" i="9"/>
  <c r="AF2339" i="9"/>
  <c r="Y2339" i="9"/>
  <c r="U2339" i="9"/>
  <c r="P2339" i="9"/>
  <c r="O2339" i="9"/>
  <c r="N2339" i="9"/>
  <c r="M2339" i="9"/>
  <c r="L2339" i="9"/>
  <c r="K2339" i="9"/>
  <c r="J2339" i="9"/>
  <c r="I2339" i="9"/>
  <c r="H2339" i="9"/>
  <c r="AF2338" i="9"/>
  <c r="Y2338" i="9"/>
  <c r="U2338" i="9"/>
  <c r="P2338" i="9"/>
  <c r="O2338" i="9"/>
  <c r="N2338" i="9"/>
  <c r="M2338" i="9"/>
  <c r="L2338" i="9"/>
  <c r="K2338" i="9"/>
  <c r="J2338" i="9"/>
  <c r="I2338" i="9"/>
  <c r="H2338" i="9"/>
  <c r="AF2337" i="9"/>
  <c r="Y2337" i="9"/>
  <c r="U2337" i="9"/>
  <c r="P2337" i="9"/>
  <c r="O2337" i="9"/>
  <c r="N2337" i="9"/>
  <c r="M2337" i="9"/>
  <c r="L2337" i="9"/>
  <c r="K2337" i="9"/>
  <c r="J2337" i="9"/>
  <c r="I2337" i="9"/>
  <c r="H2337" i="9"/>
  <c r="AF2336" i="9"/>
  <c r="Y2336" i="9"/>
  <c r="U2336" i="9"/>
  <c r="P2336" i="9"/>
  <c r="O2336" i="9"/>
  <c r="N2336" i="9"/>
  <c r="M2336" i="9"/>
  <c r="L2336" i="9"/>
  <c r="K2336" i="9"/>
  <c r="J2336" i="9"/>
  <c r="I2336" i="9"/>
  <c r="H2336" i="9"/>
  <c r="AF2335" i="9"/>
  <c r="Y2335" i="9"/>
  <c r="U2335" i="9"/>
  <c r="P2335" i="9"/>
  <c r="O2335" i="9"/>
  <c r="N2335" i="9"/>
  <c r="M2335" i="9"/>
  <c r="L2335" i="9"/>
  <c r="K2335" i="9"/>
  <c r="J2335" i="9"/>
  <c r="I2335" i="9"/>
  <c r="H2335" i="9"/>
  <c r="AF2334" i="9"/>
  <c r="Y2334" i="9"/>
  <c r="U2334" i="9"/>
  <c r="P2334" i="9"/>
  <c r="O2334" i="9"/>
  <c r="N2334" i="9"/>
  <c r="M2334" i="9"/>
  <c r="L2334" i="9"/>
  <c r="K2334" i="9"/>
  <c r="J2334" i="9"/>
  <c r="I2334" i="9"/>
  <c r="H2334" i="9"/>
  <c r="AF2333" i="9"/>
  <c r="Y2333" i="9"/>
  <c r="U2333" i="9"/>
  <c r="P2333" i="9"/>
  <c r="O2333" i="9"/>
  <c r="N2333" i="9"/>
  <c r="M2333" i="9"/>
  <c r="L2333" i="9"/>
  <c r="K2333" i="9"/>
  <c r="J2333" i="9"/>
  <c r="I2333" i="9"/>
  <c r="H2333" i="9"/>
  <c r="AF2332" i="9"/>
  <c r="Y2332" i="9"/>
  <c r="U2332" i="9"/>
  <c r="P2332" i="9"/>
  <c r="O2332" i="9"/>
  <c r="N2332" i="9"/>
  <c r="M2332" i="9"/>
  <c r="L2332" i="9"/>
  <c r="K2332" i="9"/>
  <c r="J2332" i="9"/>
  <c r="I2332" i="9"/>
  <c r="H2332" i="9"/>
  <c r="AF2331" i="9"/>
  <c r="Y2331" i="9"/>
  <c r="U2331" i="9"/>
  <c r="P2331" i="9"/>
  <c r="O2331" i="9"/>
  <c r="N2331" i="9"/>
  <c r="M2331" i="9"/>
  <c r="L2331" i="9"/>
  <c r="K2331" i="9"/>
  <c r="J2331" i="9"/>
  <c r="I2331" i="9"/>
  <c r="H2331" i="9"/>
  <c r="AF2330" i="9"/>
  <c r="Y2330" i="9"/>
  <c r="U2330" i="9"/>
  <c r="P2330" i="9"/>
  <c r="O2330" i="9"/>
  <c r="N2330" i="9"/>
  <c r="M2330" i="9"/>
  <c r="L2330" i="9"/>
  <c r="K2330" i="9"/>
  <c r="J2330" i="9"/>
  <c r="I2330" i="9"/>
  <c r="H2330" i="9"/>
  <c r="AF2329" i="9"/>
  <c r="Y2329" i="9"/>
  <c r="U2329" i="9"/>
  <c r="P2329" i="9"/>
  <c r="O2329" i="9"/>
  <c r="N2329" i="9"/>
  <c r="M2329" i="9"/>
  <c r="L2329" i="9"/>
  <c r="K2329" i="9"/>
  <c r="J2329" i="9"/>
  <c r="I2329" i="9"/>
  <c r="H2329" i="9"/>
  <c r="AF2328" i="9"/>
  <c r="Y2328" i="9"/>
  <c r="U2328" i="9"/>
  <c r="P2328" i="9"/>
  <c r="O2328" i="9"/>
  <c r="N2328" i="9"/>
  <c r="M2328" i="9"/>
  <c r="L2328" i="9"/>
  <c r="K2328" i="9"/>
  <c r="J2328" i="9"/>
  <c r="I2328" i="9"/>
  <c r="H2328" i="9"/>
  <c r="AF2327" i="9"/>
  <c r="Y2327" i="9"/>
  <c r="U2327" i="9"/>
  <c r="P2327" i="9"/>
  <c r="O2327" i="9"/>
  <c r="N2327" i="9"/>
  <c r="M2327" i="9"/>
  <c r="L2327" i="9"/>
  <c r="K2327" i="9"/>
  <c r="J2327" i="9"/>
  <c r="I2327" i="9"/>
  <c r="H2327" i="9"/>
  <c r="AF2326" i="9"/>
  <c r="Y2326" i="9"/>
  <c r="U2326" i="9"/>
  <c r="P2326" i="9"/>
  <c r="O2326" i="9"/>
  <c r="N2326" i="9"/>
  <c r="M2326" i="9"/>
  <c r="L2326" i="9"/>
  <c r="K2326" i="9"/>
  <c r="J2326" i="9"/>
  <c r="I2326" i="9"/>
  <c r="H2326" i="9"/>
  <c r="AF2325" i="9"/>
  <c r="Y2325" i="9"/>
  <c r="U2325" i="9"/>
  <c r="P2325" i="9"/>
  <c r="O2325" i="9"/>
  <c r="N2325" i="9"/>
  <c r="M2325" i="9"/>
  <c r="L2325" i="9"/>
  <c r="K2325" i="9"/>
  <c r="J2325" i="9"/>
  <c r="I2325" i="9"/>
  <c r="H2325" i="9"/>
  <c r="AF2324" i="9"/>
  <c r="Y2324" i="9"/>
  <c r="U2324" i="9"/>
  <c r="P2324" i="9"/>
  <c r="O2324" i="9"/>
  <c r="N2324" i="9"/>
  <c r="M2324" i="9"/>
  <c r="L2324" i="9"/>
  <c r="K2324" i="9"/>
  <c r="J2324" i="9"/>
  <c r="I2324" i="9"/>
  <c r="H2324" i="9"/>
  <c r="AF2323" i="9"/>
  <c r="Y2323" i="9"/>
  <c r="U2323" i="9"/>
  <c r="P2323" i="9"/>
  <c r="O2323" i="9"/>
  <c r="N2323" i="9"/>
  <c r="M2323" i="9"/>
  <c r="L2323" i="9"/>
  <c r="K2323" i="9"/>
  <c r="J2323" i="9"/>
  <c r="I2323" i="9"/>
  <c r="H2323" i="9"/>
  <c r="AF2322" i="9"/>
  <c r="Y2322" i="9"/>
  <c r="U2322" i="9"/>
  <c r="P2322" i="9"/>
  <c r="O2322" i="9"/>
  <c r="N2322" i="9"/>
  <c r="M2322" i="9"/>
  <c r="L2322" i="9"/>
  <c r="K2322" i="9"/>
  <c r="J2322" i="9"/>
  <c r="I2322" i="9"/>
  <c r="H2322" i="9"/>
  <c r="AF2321" i="9"/>
  <c r="Y2321" i="9"/>
  <c r="U2321" i="9"/>
  <c r="P2321" i="9"/>
  <c r="O2321" i="9"/>
  <c r="N2321" i="9"/>
  <c r="M2321" i="9"/>
  <c r="L2321" i="9"/>
  <c r="K2321" i="9"/>
  <c r="J2321" i="9"/>
  <c r="I2321" i="9"/>
  <c r="H2321" i="9"/>
  <c r="AF2320" i="9"/>
  <c r="Y2320" i="9"/>
  <c r="U2320" i="9"/>
  <c r="P2320" i="9"/>
  <c r="O2320" i="9"/>
  <c r="N2320" i="9"/>
  <c r="M2320" i="9"/>
  <c r="L2320" i="9"/>
  <c r="K2320" i="9"/>
  <c r="J2320" i="9"/>
  <c r="I2320" i="9"/>
  <c r="H2320" i="9"/>
  <c r="AF2319" i="9"/>
  <c r="Y2319" i="9"/>
  <c r="U2319" i="9"/>
  <c r="P2319" i="9"/>
  <c r="O2319" i="9"/>
  <c r="N2319" i="9"/>
  <c r="M2319" i="9"/>
  <c r="L2319" i="9"/>
  <c r="K2319" i="9"/>
  <c r="J2319" i="9"/>
  <c r="I2319" i="9"/>
  <c r="H2319" i="9"/>
  <c r="AF2318" i="9"/>
  <c r="Y2318" i="9"/>
  <c r="U2318" i="9"/>
  <c r="P2318" i="9"/>
  <c r="O2318" i="9"/>
  <c r="N2318" i="9"/>
  <c r="M2318" i="9"/>
  <c r="L2318" i="9"/>
  <c r="K2318" i="9"/>
  <c r="J2318" i="9"/>
  <c r="I2318" i="9"/>
  <c r="H2318" i="9"/>
  <c r="AF2317" i="9"/>
  <c r="Y2317" i="9"/>
  <c r="U2317" i="9"/>
  <c r="P2317" i="9"/>
  <c r="O2317" i="9"/>
  <c r="N2317" i="9"/>
  <c r="M2317" i="9"/>
  <c r="L2317" i="9"/>
  <c r="K2317" i="9"/>
  <c r="J2317" i="9"/>
  <c r="I2317" i="9"/>
  <c r="H2317" i="9"/>
  <c r="AF2316" i="9"/>
  <c r="Y2316" i="9"/>
  <c r="U2316" i="9"/>
  <c r="P2316" i="9"/>
  <c r="O2316" i="9"/>
  <c r="N2316" i="9"/>
  <c r="M2316" i="9"/>
  <c r="L2316" i="9"/>
  <c r="K2316" i="9"/>
  <c r="J2316" i="9"/>
  <c r="I2316" i="9"/>
  <c r="H2316" i="9"/>
  <c r="AF2315" i="9"/>
  <c r="Y2315" i="9"/>
  <c r="U2315" i="9"/>
  <c r="P2315" i="9"/>
  <c r="O2315" i="9"/>
  <c r="N2315" i="9"/>
  <c r="M2315" i="9"/>
  <c r="L2315" i="9"/>
  <c r="K2315" i="9"/>
  <c r="J2315" i="9"/>
  <c r="I2315" i="9"/>
  <c r="H2315" i="9"/>
  <c r="AF2314" i="9"/>
  <c r="Y2314" i="9"/>
  <c r="U2314" i="9"/>
  <c r="P2314" i="9"/>
  <c r="O2314" i="9"/>
  <c r="N2314" i="9"/>
  <c r="M2314" i="9"/>
  <c r="L2314" i="9"/>
  <c r="K2314" i="9"/>
  <c r="J2314" i="9"/>
  <c r="I2314" i="9"/>
  <c r="H2314" i="9"/>
  <c r="AF2313" i="9"/>
  <c r="Y2313" i="9"/>
  <c r="U2313" i="9"/>
  <c r="P2313" i="9"/>
  <c r="O2313" i="9"/>
  <c r="N2313" i="9"/>
  <c r="M2313" i="9"/>
  <c r="L2313" i="9"/>
  <c r="K2313" i="9"/>
  <c r="J2313" i="9"/>
  <c r="I2313" i="9"/>
  <c r="H2313" i="9"/>
  <c r="AF2312" i="9"/>
  <c r="Y2312" i="9"/>
  <c r="U2312" i="9"/>
  <c r="P2312" i="9"/>
  <c r="O2312" i="9"/>
  <c r="N2312" i="9"/>
  <c r="M2312" i="9"/>
  <c r="L2312" i="9"/>
  <c r="K2312" i="9"/>
  <c r="J2312" i="9"/>
  <c r="I2312" i="9"/>
  <c r="H2312" i="9"/>
  <c r="AF2311" i="9"/>
  <c r="Y2311" i="9"/>
  <c r="U2311" i="9"/>
  <c r="P2311" i="9"/>
  <c r="O2311" i="9"/>
  <c r="N2311" i="9"/>
  <c r="M2311" i="9"/>
  <c r="L2311" i="9"/>
  <c r="K2311" i="9"/>
  <c r="J2311" i="9"/>
  <c r="I2311" i="9"/>
  <c r="H2311" i="9"/>
  <c r="AF2310" i="9"/>
  <c r="Y2310" i="9"/>
  <c r="U2310" i="9"/>
  <c r="P2310" i="9"/>
  <c r="O2310" i="9"/>
  <c r="N2310" i="9"/>
  <c r="M2310" i="9"/>
  <c r="L2310" i="9"/>
  <c r="K2310" i="9"/>
  <c r="J2310" i="9"/>
  <c r="I2310" i="9"/>
  <c r="H2310" i="9"/>
  <c r="AF2309" i="9"/>
  <c r="Y2309" i="9"/>
  <c r="U2309" i="9"/>
  <c r="P2309" i="9"/>
  <c r="O2309" i="9"/>
  <c r="N2309" i="9"/>
  <c r="M2309" i="9"/>
  <c r="L2309" i="9"/>
  <c r="K2309" i="9"/>
  <c r="J2309" i="9"/>
  <c r="I2309" i="9"/>
  <c r="H2309" i="9"/>
  <c r="AF2308" i="9"/>
  <c r="Y2308" i="9"/>
  <c r="U2308" i="9"/>
  <c r="P2308" i="9"/>
  <c r="O2308" i="9"/>
  <c r="N2308" i="9"/>
  <c r="M2308" i="9"/>
  <c r="L2308" i="9"/>
  <c r="K2308" i="9"/>
  <c r="J2308" i="9"/>
  <c r="I2308" i="9"/>
  <c r="H2308" i="9"/>
  <c r="AF2307" i="9"/>
  <c r="Y2307" i="9"/>
  <c r="U2307" i="9"/>
  <c r="P2307" i="9"/>
  <c r="O2307" i="9"/>
  <c r="N2307" i="9"/>
  <c r="M2307" i="9"/>
  <c r="L2307" i="9"/>
  <c r="K2307" i="9"/>
  <c r="J2307" i="9"/>
  <c r="I2307" i="9"/>
  <c r="H2307" i="9"/>
  <c r="AF2306" i="9"/>
  <c r="Y2306" i="9"/>
  <c r="U2306" i="9"/>
  <c r="P2306" i="9"/>
  <c r="O2306" i="9"/>
  <c r="N2306" i="9"/>
  <c r="M2306" i="9"/>
  <c r="L2306" i="9"/>
  <c r="K2306" i="9"/>
  <c r="J2306" i="9"/>
  <c r="I2306" i="9"/>
  <c r="H2306" i="9"/>
  <c r="AF2305" i="9"/>
  <c r="Y2305" i="9"/>
  <c r="U2305" i="9"/>
  <c r="P2305" i="9"/>
  <c r="O2305" i="9"/>
  <c r="N2305" i="9"/>
  <c r="M2305" i="9"/>
  <c r="L2305" i="9"/>
  <c r="K2305" i="9"/>
  <c r="J2305" i="9"/>
  <c r="I2305" i="9"/>
  <c r="H2305" i="9"/>
  <c r="AF2304" i="9"/>
  <c r="Y2304" i="9"/>
  <c r="U2304" i="9"/>
  <c r="P2304" i="9"/>
  <c r="O2304" i="9"/>
  <c r="N2304" i="9"/>
  <c r="M2304" i="9"/>
  <c r="L2304" i="9"/>
  <c r="K2304" i="9"/>
  <c r="J2304" i="9"/>
  <c r="I2304" i="9"/>
  <c r="H2304" i="9"/>
  <c r="AF2303" i="9"/>
  <c r="Y2303" i="9"/>
  <c r="U2303" i="9"/>
  <c r="P2303" i="9"/>
  <c r="O2303" i="9"/>
  <c r="N2303" i="9"/>
  <c r="M2303" i="9"/>
  <c r="L2303" i="9"/>
  <c r="K2303" i="9"/>
  <c r="J2303" i="9"/>
  <c r="I2303" i="9"/>
  <c r="H2303" i="9"/>
  <c r="AF2302" i="9"/>
  <c r="Y2302" i="9"/>
  <c r="U2302" i="9"/>
  <c r="P2302" i="9"/>
  <c r="O2302" i="9"/>
  <c r="N2302" i="9"/>
  <c r="M2302" i="9"/>
  <c r="L2302" i="9"/>
  <c r="K2302" i="9"/>
  <c r="J2302" i="9"/>
  <c r="I2302" i="9"/>
  <c r="H2302" i="9"/>
  <c r="AF2301" i="9"/>
  <c r="Y2301" i="9"/>
  <c r="U2301" i="9"/>
  <c r="P2301" i="9"/>
  <c r="O2301" i="9"/>
  <c r="N2301" i="9"/>
  <c r="M2301" i="9"/>
  <c r="L2301" i="9"/>
  <c r="K2301" i="9"/>
  <c r="J2301" i="9"/>
  <c r="I2301" i="9"/>
  <c r="H2301" i="9"/>
  <c r="AF2300" i="9"/>
  <c r="Y2300" i="9"/>
  <c r="U2300" i="9"/>
  <c r="P2300" i="9"/>
  <c r="O2300" i="9"/>
  <c r="N2300" i="9"/>
  <c r="M2300" i="9"/>
  <c r="L2300" i="9"/>
  <c r="K2300" i="9"/>
  <c r="J2300" i="9"/>
  <c r="I2300" i="9"/>
  <c r="H2300" i="9"/>
  <c r="AF2299" i="9"/>
  <c r="Y2299" i="9"/>
  <c r="U2299" i="9"/>
  <c r="P2299" i="9"/>
  <c r="O2299" i="9"/>
  <c r="N2299" i="9"/>
  <c r="M2299" i="9"/>
  <c r="L2299" i="9"/>
  <c r="K2299" i="9"/>
  <c r="J2299" i="9"/>
  <c r="I2299" i="9"/>
  <c r="H2299" i="9"/>
  <c r="AF2298" i="9"/>
  <c r="Y2298" i="9"/>
  <c r="U2298" i="9"/>
  <c r="P2298" i="9"/>
  <c r="O2298" i="9"/>
  <c r="N2298" i="9"/>
  <c r="M2298" i="9"/>
  <c r="L2298" i="9"/>
  <c r="K2298" i="9"/>
  <c r="J2298" i="9"/>
  <c r="I2298" i="9"/>
  <c r="H2298" i="9"/>
  <c r="AF2297" i="9"/>
  <c r="Y2297" i="9"/>
  <c r="U2297" i="9"/>
  <c r="P2297" i="9"/>
  <c r="O2297" i="9"/>
  <c r="N2297" i="9"/>
  <c r="M2297" i="9"/>
  <c r="L2297" i="9"/>
  <c r="K2297" i="9"/>
  <c r="J2297" i="9"/>
  <c r="I2297" i="9"/>
  <c r="H2297" i="9"/>
  <c r="AF2296" i="9"/>
  <c r="Y2296" i="9"/>
  <c r="U2296" i="9"/>
  <c r="P2296" i="9"/>
  <c r="O2296" i="9"/>
  <c r="N2296" i="9"/>
  <c r="M2296" i="9"/>
  <c r="L2296" i="9"/>
  <c r="K2296" i="9"/>
  <c r="J2296" i="9"/>
  <c r="I2296" i="9"/>
  <c r="H2296" i="9"/>
  <c r="AF2295" i="9"/>
  <c r="Y2295" i="9"/>
  <c r="U2295" i="9"/>
  <c r="P2295" i="9"/>
  <c r="O2295" i="9"/>
  <c r="N2295" i="9"/>
  <c r="M2295" i="9"/>
  <c r="L2295" i="9"/>
  <c r="K2295" i="9"/>
  <c r="J2295" i="9"/>
  <c r="I2295" i="9"/>
  <c r="H2295" i="9"/>
  <c r="AF2294" i="9"/>
  <c r="Y2294" i="9"/>
  <c r="U2294" i="9"/>
  <c r="P2294" i="9"/>
  <c r="O2294" i="9"/>
  <c r="N2294" i="9"/>
  <c r="M2294" i="9"/>
  <c r="L2294" i="9"/>
  <c r="K2294" i="9"/>
  <c r="J2294" i="9"/>
  <c r="I2294" i="9"/>
  <c r="H2294" i="9"/>
  <c r="AF2293" i="9"/>
  <c r="Y2293" i="9"/>
  <c r="U2293" i="9"/>
  <c r="P2293" i="9"/>
  <c r="O2293" i="9"/>
  <c r="N2293" i="9"/>
  <c r="M2293" i="9"/>
  <c r="L2293" i="9"/>
  <c r="K2293" i="9"/>
  <c r="J2293" i="9"/>
  <c r="I2293" i="9"/>
  <c r="H2293" i="9"/>
  <c r="AF2292" i="9"/>
  <c r="Y2292" i="9"/>
  <c r="U2292" i="9"/>
  <c r="P2292" i="9"/>
  <c r="O2292" i="9"/>
  <c r="N2292" i="9"/>
  <c r="M2292" i="9"/>
  <c r="L2292" i="9"/>
  <c r="K2292" i="9"/>
  <c r="J2292" i="9"/>
  <c r="I2292" i="9"/>
  <c r="H2292" i="9"/>
  <c r="AF2291" i="9"/>
  <c r="Y2291" i="9"/>
  <c r="U2291" i="9"/>
  <c r="P2291" i="9"/>
  <c r="O2291" i="9"/>
  <c r="N2291" i="9"/>
  <c r="M2291" i="9"/>
  <c r="L2291" i="9"/>
  <c r="K2291" i="9"/>
  <c r="J2291" i="9"/>
  <c r="I2291" i="9"/>
  <c r="H2291" i="9"/>
  <c r="AF2290" i="9"/>
  <c r="Y2290" i="9"/>
  <c r="U2290" i="9"/>
  <c r="P2290" i="9"/>
  <c r="O2290" i="9"/>
  <c r="N2290" i="9"/>
  <c r="M2290" i="9"/>
  <c r="L2290" i="9"/>
  <c r="K2290" i="9"/>
  <c r="J2290" i="9"/>
  <c r="I2290" i="9"/>
  <c r="H2290" i="9"/>
  <c r="AF2289" i="9"/>
  <c r="Y2289" i="9"/>
  <c r="U2289" i="9"/>
  <c r="P2289" i="9"/>
  <c r="O2289" i="9"/>
  <c r="N2289" i="9"/>
  <c r="M2289" i="9"/>
  <c r="L2289" i="9"/>
  <c r="K2289" i="9"/>
  <c r="J2289" i="9"/>
  <c r="I2289" i="9"/>
  <c r="H2289" i="9"/>
  <c r="AF2288" i="9"/>
  <c r="Y2288" i="9"/>
  <c r="U2288" i="9"/>
  <c r="P2288" i="9"/>
  <c r="O2288" i="9"/>
  <c r="N2288" i="9"/>
  <c r="M2288" i="9"/>
  <c r="L2288" i="9"/>
  <c r="K2288" i="9"/>
  <c r="J2288" i="9"/>
  <c r="I2288" i="9"/>
  <c r="H2288" i="9"/>
  <c r="AF2287" i="9"/>
  <c r="Y2287" i="9"/>
  <c r="U2287" i="9"/>
  <c r="P2287" i="9"/>
  <c r="O2287" i="9"/>
  <c r="N2287" i="9"/>
  <c r="M2287" i="9"/>
  <c r="L2287" i="9"/>
  <c r="K2287" i="9"/>
  <c r="J2287" i="9"/>
  <c r="I2287" i="9"/>
  <c r="H2287" i="9"/>
  <c r="AF2286" i="9"/>
  <c r="Y2286" i="9"/>
  <c r="U2286" i="9"/>
  <c r="P2286" i="9"/>
  <c r="O2286" i="9"/>
  <c r="N2286" i="9"/>
  <c r="M2286" i="9"/>
  <c r="L2286" i="9"/>
  <c r="K2286" i="9"/>
  <c r="J2286" i="9"/>
  <c r="I2286" i="9"/>
  <c r="H2286" i="9"/>
  <c r="AF2285" i="9"/>
  <c r="Y2285" i="9"/>
  <c r="U2285" i="9"/>
  <c r="P2285" i="9"/>
  <c r="O2285" i="9"/>
  <c r="N2285" i="9"/>
  <c r="M2285" i="9"/>
  <c r="L2285" i="9"/>
  <c r="K2285" i="9"/>
  <c r="J2285" i="9"/>
  <c r="I2285" i="9"/>
  <c r="H2285" i="9"/>
  <c r="AF2284" i="9"/>
  <c r="Y2284" i="9"/>
  <c r="U2284" i="9"/>
  <c r="P2284" i="9"/>
  <c r="O2284" i="9"/>
  <c r="N2284" i="9"/>
  <c r="M2284" i="9"/>
  <c r="L2284" i="9"/>
  <c r="K2284" i="9"/>
  <c r="J2284" i="9"/>
  <c r="I2284" i="9"/>
  <c r="H2284" i="9"/>
  <c r="AF2283" i="9"/>
  <c r="Y2283" i="9"/>
  <c r="U2283" i="9"/>
  <c r="P2283" i="9"/>
  <c r="O2283" i="9"/>
  <c r="N2283" i="9"/>
  <c r="M2283" i="9"/>
  <c r="L2283" i="9"/>
  <c r="K2283" i="9"/>
  <c r="J2283" i="9"/>
  <c r="I2283" i="9"/>
  <c r="H2283" i="9"/>
  <c r="AF2282" i="9"/>
  <c r="Y2282" i="9"/>
  <c r="U2282" i="9"/>
  <c r="P2282" i="9"/>
  <c r="O2282" i="9"/>
  <c r="N2282" i="9"/>
  <c r="M2282" i="9"/>
  <c r="L2282" i="9"/>
  <c r="K2282" i="9"/>
  <c r="J2282" i="9"/>
  <c r="I2282" i="9"/>
  <c r="H2282" i="9"/>
  <c r="AF2281" i="9"/>
  <c r="Y2281" i="9"/>
  <c r="U2281" i="9"/>
  <c r="P2281" i="9"/>
  <c r="O2281" i="9"/>
  <c r="N2281" i="9"/>
  <c r="M2281" i="9"/>
  <c r="L2281" i="9"/>
  <c r="K2281" i="9"/>
  <c r="J2281" i="9"/>
  <c r="I2281" i="9"/>
  <c r="H2281" i="9"/>
  <c r="AF2280" i="9"/>
  <c r="Y2280" i="9"/>
  <c r="U2280" i="9"/>
  <c r="P2280" i="9"/>
  <c r="O2280" i="9"/>
  <c r="N2280" i="9"/>
  <c r="M2280" i="9"/>
  <c r="L2280" i="9"/>
  <c r="K2280" i="9"/>
  <c r="J2280" i="9"/>
  <c r="I2280" i="9"/>
  <c r="H2280" i="9"/>
  <c r="AF2279" i="9"/>
  <c r="Y2279" i="9"/>
  <c r="U2279" i="9"/>
  <c r="P2279" i="9"/>
  <c r="O2279" i="9"/>
  <c r="N2279" i="9"/>
  <c r="M2279" i="9"/>
  <c r="L2279" i="9"/>
  <c r="K2279" i="9"/>
  <c r="J2279" i="9"/>
  <c r="I2279" i="9"/>
  <c r="H2279" i="9"/>
  <c r="AF2278" i="9"/>
  <c r="Y2278" i="9"/>
  <c r="U2278" i="9"/>
  <c r="P2278" i="9"/>
  <c r="O2278" i="9"/>
  <c r="N2278" i="9"/>
  <c r="M2278" i="9"/>
  <c r="L2278" i="9"/>
  <c r="K2278" i="9"/>
  <c r="J2278" i="9"/>
  <c r="I2278" i="9"/>
  <c r="H2278" i="9"/>
  <c r="AF2277" i="9"/>
  <c r="Y2277" i="9"/>
  <c r="U2277" i="9"/>
  <c r="P2277" i="9"/>
  <c r="O2277" i="9"/>
  <c r="N2277" i="9"/>
  <c r="M2277" i="9"/>
  <c r="L2277" i="9"/>
  <c r="K2277" i="9"/>
  <c r="J2277" i="9"/>
  <c r="I2277" i="9"/>
  <c r="H2277" i="9"/>
  <c r="AF2276" i="9"/>
  <c r="Y2276" i="9"/>
  <c r="U2276" i="9"/>
  <c r="P2276" i="9"/>
  <c r="O2276" i="9"/>
  <c r="N2276" i="9"/>
  <c r="M2276" i="9"/>
  <c r="L2276" i="9"/>
  <c r="K2276" i="9"/>
  <c r="J2276" i="9"/>
  <c r="I2276" i="9"/>
  <c r="H2276" i="9"/>
  <c r="AF2275" i="9"/>
  <c r="Y2275" i="9"/>
  <c r="U2275" i="9"/>
  <c r="P2275" i="9"/>
  <c r="O2275" i="9"/>
  <c r="N2275" i="9"/>
  <c r="M2275" i="9"/>
  <c r="L2275" i="9"/>
  <c r="K2275" i="9"/>
  <c r="J2275" i="9"/>
  <c r="I2275" i="9"/>
  <c r="H2275" i="9"/>
  <c r="AF2274" i="9"/>
  <c r="Y2274" i="9"/>
  <c r="U2274" i="9"/>
  <c r="P2274" i="9"/>
  <c r="O2274" i="9"/>
  <c r="N2274" i="9"/>
  <c r="M2274" i="9"/>
  <c r="L2274" i="9"/>
  <c r="K2274" i="9"/>
  <c r="J2274" i="9"/>
  <c r="I2274" i="9"/>
  <c r="H2274" i="9"/>
  <c r="AF2273" i="9"/>
  <c r="Y2273" i="9"/>
  <c r="U2273" i="9"/>
  <c r="P2273" i="9"/>
  <c r="O2273" i="9"/>
  <c r="N2273" i="9"/>
  <c r="M2273" i="9"/>
  <c r="L2273" i="9"/>
  <c r="K2273" i="9"/>
  <c r="J2273" i="9"/>
  <c r="I2273" i="9"/>
  <c r="H2273" i="9"/>
  <c r="AF2272" i="9"/>
  <c r="Y2272" i="9"/>
  <c r="U2272" i="9"/>
  <c r="P2272" i="9"/>
  <c r="O2272" i="9"/>
  <c r="N2272" i="9"/>
  <c r="M2272" i="9"/>
  <c r="L2272" i="9"/>
  <c r="K2272" i="9"/>
  <c r="J2272" i="9"/>
  <c r="I2272" i="9"/>
  <c r="H2272" i="9"/>
  <c r="AF2271" i="9"/>
  <c r="Y2271" i="9"/>
  <c r="U2271" i="9"/>
  <c r="P2271" i="9"/>
  <c r="O2271" i="9"/>
  <c r="N2271" i="9"/>
  <c r="M2271" i="9"/>
  <c r="L2271" i="9"/>
  <c r="K2271" i="9"/>
  <c r="J2271" i="9"/>
  <c r="I2271" i="9"/>
  <c r="H2271" i="9"/>
  <c r="AF2270" i="9"/>
  <c r="Y2270" i="9"/>
  <c r="U2270" i="9"/>
  <c r="P2270" i="9"/>
  <c r="O2270" i="9"/>
  <c r="N2270" i="9"/>
  <c r="M2270" i="9"/>
  <c r="L2270" i="9"/>
  <c r="K2270" i="9"/>
  <c r="J2270" i="9"/>
  <c r="I2270" i="9"/>
  <c r="H2270" i="9"/>
  <c r="AF2269" i="9"/>
  <c r="Y2269" i="9"/>
  <c r="U2269" i="9"/>
  <c r="P2269" i="9"/>
  <c r="O2269" i="9"/>
  <c r="N2269" i="9"/>
  <c r="M2269" i="9"/>
  <c r="L2269" i="9"/>
  <c r="K2269" i="9"/>
  <c r="J2269" i="9"/>
  <c r="I2269" i="9"/>
  <c r="H2269" i="9"/>
  <c r="AF2268" i="9"/>
  <c r="Y2268" i="9"/>
  <c r="U2268" i="9"/>
  <c r="P2268" i="9"/>
  <c r="O2268" i="9"/>
  <c r="N2268" i="9"/>
  <c r="M2268" i="9"/>
  <c r="L2268" i="9"/>
  <c r="K2268" i="9"/>
  <c r="J2268" i="9"/>
  <c r="I2268" i="9"/>
  <c r="H2268" i="9"/>
  <c r="AF2267" i="9"/>
  <c r="Y2267" i="9"/>
  <c r="U2267" i="9"/>
  <c r="P2267" i="9"/>
  <c r="O2267" i="9"/>
  <c r="N2267" i="9"/>
  <c r="M2267" i="9"/>
  <c r="L2267" i="9"/>
  <c r="K2267" i="9"/>
  <c r="J2267" i="9"/>
  <c r="I2267" i="9"/>
  <c r="H2267" i="9"/>
  <c r="AF2266" i="9"/>
  <c r="Y2266" i="9"/>
  <c r="U2266" i="9"/>
  <c r="P2266" i="9"/>
  <c r="O2266" i="9"/>
  <c r="N2266" i="9"/>
  <c r="M2266" i="9"/>
  <c r="L2266" i="9"/>
  <c r="K2266" i="9"/>
  <c r="J2266" i="9"/>
  <c r="I2266" i="9"/>
  <c r="H2266" i="9"/>
  <c r="AF2265" i="9"/>
  <c r="Y2265" i="9"/>
  <c r="U2265" i="9"/>
  <c r="P2265" i="9"/>
  <c r="O2265" i="9"/>
  <c r="N2265" i="9"/>
  <c r="M2265" i="9"/>
  <c r="L2265" i="9"/>
  <c r="K2265" i="9"/>
  <c r="J2265" i="9"/>
  <c r="I2265" i="9"/>
  <c r="H2265" i="9"/>
  <c r="AF2264" i="9"/>
  <c r="Y2264" i="9"/>
  <c r="U2264" i="9"/>
  <c r="P2264" i="9"/>
  <c r="O2264" i="9"/>
  <c r="N2264" i="9"/>
  <c r="M2264" i="9"/>
  <c r="L2264" i="9"/>
  <c r="K2264" i="9"/>
  <c r="J2264" i="9"/>
  <c r="I2264" i="9"/>
  <c r="H2264" i="9"/>
  <c r="AF2263" i="9"/>
  <c r="Y2263" i="9"/>
  <c r="U2263" i="9"/>
  <c r="P2263" i="9"/>
  <c r="O2263" i="9"/>
  <c r="N2263" i="9"/>
  <c r="M2263" i="9"/>
  <c r="L2263" i="9"/>
  <c r="K2263" i="9"/>
  <c r="J2263" i="9"/>
  <c r="I2263" i="9"/>
  <c r="H2263" i="9"/>
  <c r="AF2262" i="9"/>
  <c r="Y2262" i="9"/>
  <c r="U2262" i="9"/>
  <c r="P2262" i="9"/>
  <c r="O2262" i="9"/>
  <c r="N2262" i="9"/>
  <c r="M2262" i="9"/>
  <c r="L2262" i="9"/>
  <c r="K2262" i="9"/>
  <c r="J2262" i="9"/>
  <c r="I2262" i="9"/>
  <c r="H2262" i="9"/>
  <c r="AF2261" i="9"/>
  <c r="Y2261" i="9"/>
  <c r="U2261" i="9"/>
  <c r="P2261" i="9"/>
  <c r="O2261" i="9"/>
  <c r="N2261" i="9"/>
  <c r="M2261" i="9"/>
  <c r="L2261" i="9"/>
  <c r="K2261" i="9"/>
  <c r="J2261" i="9"/>
  <c r="I2261" i="9"/>
  <c r="H2261" i="9"/>
  <c r="AF2260" i="9"/>
  <c r="Y2260" i="9"/>
  <c r="U2260" i="9"/>
  <c r="P2260" i="9"/>
  <c r="O2260" i="9"/>
  <c r="N2260" i="9"/>
  <c r="M2260" i="9"/>
  <c r="L2260" i="9"/>
  <c r="K2260" i="9"/>
  <c r="J2260" i="9"/>
  <c r="I2260" i="9"/>
  <c r="H2260" i="9"/>
  <c r="AF2259" i="9"/>
  <c r="Y2259" i="9"/>
  <c r="U2259" i="9"/>
  <c r="P2259" i="9"/>
  <c r="O2259" i="9"/>
  <c r="N2259" i="9"/>
  <c r="M2259" i="9"/>
  <c r="L2259" i="9"/>
  <c r="K2259" i="9"/>
  <c r="J2259" i="9"/>
  <c r="I2259" i="9"/>
  <c r="H2259" i="9"/>
  <c r="AF2258" i="9"/>
  <c r="Y2258" i="9"/>
  <c r="U2258" i="9"/>
  <c r="P2258" i="9"/>
  <c r="O2258" i="9"/>
  <c r="N2258" i="9"/>
  <c r="M2258" i="9"/>
  <c r="L2258" i="9"/>
  <c r="K2258" i="9"/>
  <c r="J2258" i="9"/>
  <c r="I2258" i="9"/>
  <c r="H2258" i="9"/>
  <c r="AF2257" i="9"/>
  <c r="Y2257" i="9"/>
  <c r="U2257" i="9"/>
  <c r="P2257" i="9"/>
  <c r="O2257" i="9"/>
  <c r="N2257" i="9"/>
  <c r="M2257" i="9"/>
  <c r="L2257" i="9"/>
  <c r="K2257" i="9"/>
  <c r="J2257" i="9"/>
  <c r="I2257" i="9"/>
  <c r="H2257" i="9"/>
  <c r="AF2256" i="9"/>
  <c r="Y2256" i="9"/>
  <c r="U2256" i="9"/>
  <c r="P2256" i="9"/>
  <c r="O2256" i="9"/>
  <c r="N2256" i="9"/>
  <c r="M2256" i="9"/>
  <c r="L2256" i="9"/>
  <c r="K2256" i="9"/>
  <c r="J2256" i="9"/>
  <c r="I2256" i="9"/>
  <c r="H2256" i="9"/>
  <c r="AF2255" i="9"/>
  <c r="Y2255" i="9"/>
  <c r="U2255" i="9"/>
  <c r="P2255" i="9"/>
  <c r="O2255" i="9"/>
  <c r="N2255" i="9"/>
  <c r="M2255" i="9"/>
  <c r="L2255" i="9"/>
  <c r="K2255" i="9"/>
  <c r="J2255" i="9"/>
  <c r="I2255" i="9"/>
  <c r="H2255" i="9"/>
  <c r="AF2254" i="9"/>
  <c r="Y2254" i="9"/>
  <c r="U2254" i="9"/>
  <c r="P2254" i="9"/>
  <c r="O2254" i="9"/>
  <c r="N2254" i="9"/>
  <c r="M2254" i="9"/>
  <c r="L2254" i="9"/>
  <c r="K2254" i="9"/>
  <c r="J2254" i="9"/>
  <c r="I2254" i="9"/>
  <c r="H2254" i="9"/>
  <c r="AF2253" i="9"/>
  <c r="Y2253" i="9"/>
  <c r="U2253" i="9"/>
  <c r="P2253" i="9"/>
  <c r="O2253" i="9"/>
  <c r="N2253" i="9"/>
  <c r="M2253" i="9"/>
  <c r="L2253" i="9"/>
  <c r="K2253" i="9"/>
  <c r="J2253" i="9"/>
  <c r="I2253" i="9"/>
  <c r="H2253" i="9"/>
  <c r="AF2252" i="9"/>
  <c r="Y2252" i="9"/>
  <c r="U2252" i="9"/>
  <c r="P2252" i="9"/>
  <c r="O2252" i="9"/>
  <c r="N2252" i="9"/>
  <c r="M2252" i="9"/>
  <c r="L2252" i="9"/>
  <c r="K2252" i="9"/>
  <c r="J2252" i="9"/>
  <c r="I2252" i="9"/>
  <c r="H2252" i="9"/>
  <c r="AF2251" i="9"/>
  <c r="Y2251" i="9"/>
  <c r="U2251" i="9"/>
  <c r="P2251" i="9"/>
  <c r="O2251" i="9"/>
  <c r="N2251" i="9"/>
  <c r="M2251" i="9"/>
  <c r="L2251" i="9"/>
  <c r="K2251" i="9"/>
  <c r="J2251" i="9"/>
  <c r="I2251" i="9"/>
  <c r="H2251" i="9"/>
  <c r="AF2250" i="9"/>
  <c r="Y2250" i="9"/>
  <c r="U2250" i="9"/>
  <c r="P2250" i="9"/>
  <c r="O2250" i="9"/>
  <c r="N2250" i="9"/>
  <c r="M2250" i="9"/>
  <c r="L2250" i="9"/>
  <c r="K2250" i="9"/>
  <c r="J2250" i="9"/>
  <c r="I2250" i="9"/>
  <c r="H2250" i="9"/>
  <c r="AF2249" i="9"/>
  <c r="Y2249" i="9"/>
  <c r="U2249" i="9"/>
  <c r="P2249" i="9"/>
  <c r="O2249" i="9"/>
  <c r="N2249" i="9"/>
  <c r="M2249" i="9"/>
  <c r="L2249" i="9"/>
  <c r="K2249" i="9"/>
  <c r="J2249" i="9"/>
  <c r="I2249" i="9"/>
  <c r="H2249" i="9"/>
  <c r="AF2248" i="9"/>
  <c r="Y2248" i="9"/>
  <c r="U2248" i="9"/>
  <c r="P2248" i="9"/>
  <c r="O2248" i="9"/>
  <c r="N2248" i="9"/>
  <c r="M2248" i="9"/>
  <c r="L2248" i="9"/>
  <c r="K2248" i="9"/>
  <c r="J2248" i="9"/>
  <c r="I2248" i="9"/>
  <c r="H2248" i="9"/>
  <c r="AF2247" i="9"/>
  <c r="Y2247" i="9"/>
  <c r="U2247" i="9"/>
  <c r="P2247" i="9"/>
  <c r="O2247" i="9"/>
  <c r="N2247" i="9"/>
  <c r="M2247" i="9"/>
  <c r="L2247" i="9"/>
  <c r="K2247" i="9"/>
  <c r="J2247" i="9"/>
  <c r="I2247" i="9"/>
  <c r="H2247" i="9"/>
  <c r="AF2246" i="9"/>
  <c r="Y2246" i="9"/>
  <c r="U2246" i="9"/>
  <c r="P2246" i="9"/>
  <c r="O2246" i="9"/>
  <c r="N2246" i="9"/>
  <c r="M2246" i="9"/>
  <c r="L2246" i="9"/>
  <c r="K2246" i="9"/>
  <c r="J2246" i="9"/>
  <c r="I2246" i="9"/>
  <c r="H2246" i="9"/>
  <c r="AF2245" i="9"/>
  <c r="Y2245" i="9"/>
  <c r="U2245" i="9"/>
  <c r="P2245" i="9"/>
  <c r="O2245" i="9"/>
  <c r="N2245" i="9"/>
  <c r="M2245" i="9"/>
  <c r="L2245" i="9"/>
  <c r="K2245" i="9"/>
  <c r="J2245" i="9"/>
  <c r="I2245" i="9"/>
  <c r="H2245" i="9"/>
  <c r="AF2244" i="9"/>
  <c r="Y2244" i="9"/>
  <c r="U2244" i="9"/>
  <c r="P2244" i="9"/>
  <c r="O2244" i="9"/>
  <c r="N2244" i="9"/>
  <c r="M2244" i="9"/>
  <c r="L2244" i="9"/>
  <c r="K2244" i="9"/>
  <c r="J2244" i="9"/>
  <c r="I2244" i="9"/>
  <c r="H2244" i="9"/>
  <c r="AF2243" i="9"/>
  <c r="Y2243" i="9"/>
  <c r="U2243" i="9"/>
  <c r="P2243" i="9"/>
  <c r="O2243" i="9"/>
  <c r="N2243" i="9"/>
  <c r="M2243" i="9"/>
  <c r="L2243" i="9"/>
  <c r="K2243" i="9"/>
  <c r="J2243" i="9"/>
  <c r="I2243" i="9"/>
  <c r="H2243" i="9"/>
  <c r="AF2242" i="9"/>
  <c r="Y2242" i="9"/>
  <c r="U2242" i="9"/>
  <c r="P2242" i="9"/>
  <c r="O2242" i="9"/>
  <c r="N2242" i="9"/>
  <c r="M2242" i="9"/>
  <c r="L2242" i="9"/>
  <c r="K2242" i="9"/>
  <c r="J2242" i="9"/>
  <c r="I2242" i="9"/>
  <c r="H2242" i="9"/>
  <c r="AF2241" i="9"/>
  <c r="Y2241" i="9"/>
  <c r="U2241" i="9"/>
  <c r="P2241" i="9"/>
  <c r="O2241" i="9"/>
  <c r="N2241" i="9"/>
  <c r="M2241" i="9"/>
  <c r="L2241" i="9"/>
  <c r="K2241" i="9"/>
  <c r="J2241" i="9"/>
  <c r="I2241" i="9"/>
  <c r="H2241" i="9"/>
  <c r="AF2240" i="9"/>
  <c r="Y2240" i="9"/>
  <c r="U2240" i="9"/>
  <c r="P2240" i="9"/>
  <c r="O2240" i="9"/>
  <c r="N2240" i="9"/>
  <c r="M2240" i="9"/>
  <c r="L2240" i="9"/>
  <c r="K2240" i="9"/>
  <c r="J2240" i="9"/>
  <c r="I2240" i="9"/>
  <c r="H2240" i="9"/>
  <c r="AF2239" i="9"/>
  <c r="Y2239" i="9"/>
  <c r="U2239" i="9"/>
  <c r="P2239" i="9"/>
  <c r="O2239" i="9"/>
  <c r="N2239" i="9"/>
  <c r="M2239" i="9"/>
  <c r="L2239" i="9"/>
  <c r="K2239" i="9"/>
  <c r="J2239" i="9"/>
  <c r="I2239" i="9"/>
  <c r="H2239" i="9"/>
  <c r="AF2238" i="9"/>
  <c r="Y2238" i="9"/>
  <c r="U2238" i="9"/>
  <c r="P2238" i="9"/>
  <c r="O2238" i="9"/>
  <c r="N2238" i="9"/>
  <c r="M2238" i="9"/>
  <c r="L2238" i="9"/>
  <c r="K2238" i="9"/>
  <c r="J2238" i="9"/>
  <c r="I2238" i="9"/>
  <c r="H2238" i="9"/>
  <c r="AF2237" i="9"/>
  <c r="Y2237" i="9"/>
  <c r="U2237" i="9"/>
  <c r="P2237" i="9"/>
  <c r="O2237" i="9"/>
  <c r="N2237" i="9"/>
  <c r="M2237" i="9"/>
  <c r="L2237" i="9"/>
  <c r="K2237" i="9"/>
  <c r="J2237" i="9"/>
  <c r="I2237" i="9"/>
  <c r="H2237" i="9"/>
  <c r="AF2236" i="9"/>
  <c r="Y2236" i="9"/>
  <c r="U2236" i="9"/>
  <c r="P2236" i="9"/>
  <c r="O2236" i="9"/>
  <c r="N2236" i="9"/>
  <c r="M2236" i="9"/>
  <c r="L2236" i="9"/>
  <c r="K2236" i="9"/>
  <c r="J2236" i="9"/>
  <c r="I2236" i="9"/>
  <c r="H2236" i="9"/>
  <c r="AF2235" i="9"/>
  <c r="Y2235" i="9"/>
  <c r="U2235" i="9"/>
  <c r="P2235" i="9"/>
  <c r="O2235" i="9"/>
  <c r="N2235" i="9"/>
  <c r="M2235" i="9"/>
  <c r="L2235" i="9"/>
  <c r="K2235" i="9"/>
  <c r="J2235" i="9"/>
  <c r="I2235" i="9"/>
  <c r="H2235" i="9"/>
  <c r="AF2234" i="9"/>
  <c r="Y2234" i="9"/>
  <c r="U2234" i="9"/>
  <c r="P2234" i="9"/>
  <c r="O2234" i="9"/>
  <c r="N2234" i="9"/>
  <c r="M2234" i="9"/>
  <c r="L2234" i="9"/>
  <c r="K2234" i="9"/>
  <c r="J2234" i="9"/>
  <c r="I2234" i="9"/>
  <c r="H2234" i="9"/>
  <c r="AF2233" i="9"/>
  <c r="Y2233" i="9"/>
  <c r="U2233" i="9"/>
  <c r="P2233" i="9"/>
  <c r="O2233" i="9"/>
  <c r="N2233" i="9"/>
  <c r="M2233" i="9"/>
  <c r="L2233" i="9"/>
  <c r="K2233" i="9"/>
  <c r="J2233" i="9"/>
  <c r="I2233" i="9"/>
  <c r="H2233" i="9"/>
  <c r="AF2232" i="9"/>
  <c r="Y2232" i="9"/>
  <c r="U2232" i="9"/>
  <c r="P2232" i="9"/>
  <c r="O2232" i="9"/>
  <c r="N2232" i="9"/>
  <c r="M2232" i="9"/>
  <c r="L2232" i="9"/>
  <c r="K2232" i="9"/>
  <c r="J2232" i="9"/>
  <c r="I2232" i="9"/>
  <c r="H2232" i="9"/>
  <c r="AF2231" i="9"/>
  <c r="Y2231" i="9"/>
  <c r="U2231" i="9"/>
  <c r="P2231" i="9"/>
  <c r="O2231" i="9"/>
  <c r="N2231" i="9"/>
  <c r="M2231" i="9"/>
  <c r="L2231" i="9"/>
  <c r="K2231" i="9"/>
  <c r="J2231" i="9"/>
  <c r="I2231" i="9"/>
  <c r="H2231" i="9"/>
  <c r="AF2230" i="9"/>
  <c r="Y2230" i="9"/>
  <c r="U2230" i="9"/>
  <c r="P2230" i="9"/>
  <c r="O2230" i="9"/>
  <c r="N2230" i="9"/>
  <c r="M2230" i="9"/>
  <c r="L2230" i="9"/>
  <c r="K2230" i="9"/>
  <c r="J2230" i="9"/>
  <c r="I2230" i="9"/>
  <c r="H2230" i="9"/>
  <c r="AF2229" i="9"/>
  <c r="Y2229" i="9"/>
  <c r="U2229" i="9"/>
  <c r="P2229" i="9"/>
  <c r="O2229" i="9"/>
  <c r="N2229" i="9"/>
  <c r="M2229" i="9"/>
  <c r="L2229" i="9"/>
  <c r="K2229" i="9"/>
  <c r="J2229" i="9"/>
  <c r="I2229" i="9"/>
  <c r="H2229" i="9"/>
  <c r="AF2228" i="9"/>
  <c r="Y2228" i="9"/>
  <c r="U2228" i="9"/>
  <c r="P2228" i="9"/>
  <c r="O2228" i="9"/>
  <c r="N2228" i="9"/>
  <c r="M2228" i="9"/>
  <c r="L2228" i="9"/>
  <c r="K2228" i="9"/>
  <c r="J2228" i="9"/>
  <c r="I2228" i="9"/>
  <c r="H2228" i="9"/>
  <c r="AF2227" i="9"/>
  <c r="Y2227" i="9"/>
  <c r="U2227" i="9"/>
  <c r="P2227" i="9"/>
  <c r="O2227" i="9"/>
  <c r="N2227" i="9"/>
  <c r="M2227" i="9"/>
  <c r="L2227" i="9"/>
  <c r="K2227" i="9"/>
  <c r="J2227" i="9"/>
  <c r="I2227" i="9"/>
  <c r="H2227" i="9"/>
  <c r="AF2226" i="9"/>
  <c r="Y2226" i="9"/>
  <c r="U2226" i="9"/>
  <c r="P2226" i="9"/>
  <c r="O2226" i="9"/>
  <c r="N2226" i="9"/>
  <c r="M2226" i="9"/>
  <c r="L2226" i="9"/>
  <c r="K2226" i="9"/>
  <c r="J2226" i="9"/>
  <c r="I2226" i="9"/>
  <c r="H2226" i="9"/>
  <c r="AF2225" i="9"/>
  <c r="Y2225" i="9"/>
  <c r="U2225" i="9"/>
  <c r="P2225" i="9"/>
  <c r="O2225" i="9"/>
  <c r="N2225" i="9"/>
  <c r="M2225" i="9"/>
  <c r="L2225" i="9"/>
  <c r="K2225" i="9"/>
  <c r="J2225" i="9"/>
  <c r="I2225" i="9"/>
  <c r="H2225" i="9"/>
  <c r="AF2224" i="9"/>
  <c r="Y2224" i="9"/>
  <c r="U2224" i="9"/>
  <c r="P2224" i="9"/>
  <c r="O2224" i="9"/>
  <c r="N2224" i="9"/>
  <c r="M2224" i="9"/>
  <c r="L2224" i="9"/>
  <c r="K2224" i="9"/>
  <c r="J2224" i="9"/>
  <c r="I2224" i="9"/>
  <c r="H2224" i="9"/>
  <c r="AF2223" i="9"/>
  <c r="Y2223" i="9"/>
  <c r="U2223" i="9"/>
  <c r="P2223" i="9"/>
  <c r="O2223" i="9"/>
  <c r="N2223" i="9"/>
  <c r="M2223" i="9"/>
  <c r="L2223" i="9"/>
  <c r="K2223" i="9"/>
  <c r="J2223" i="9"/>
  <c r="I2223" i="9"/>
  <c r="H2223" i="9"/>
  <c r="AF2222" i="9"/>
  <c r="Y2222" i="9"/>
  <c r="U2222" i="9"/>
  <c r="P2222" i="9"/>
  <c r="O2222" i="9"/>
  <c r="N2222" i="9"/>
  <c r="M2222" i="9"/>
  <c r="L2222" i="9"/>
  <c r="K2222" i="9"/>
  <c r="J2222" i="9"/>
  <c r="I2222" i="9"/>
  <c r="H2222" i="9"/>
  <c r="AF2221" i="9"/>
  <c r="Y2221" i="9"/>
  <c r="U2221" i="9"/>
  <c r="P2221" i="9"/>
  <c r="O2221" i="9"/>
  <c r="N2221" i="9"/>
  <c r="M2221" i="9"/>
  <c r="L2221" i="9"/>
  <c r="K2221" i="9"/>
  <c r="J2221" i="9"/>
  <c r="I2221" i="9"/>
  <c r="H2221" i="9"/>
  <c r="AF2220" i="9"/>
  <c r="Y2220" i="9"/>
  <c r="U2220" i="9"/>
  <c r="P2220" i="9"/>
  <c r="O2220" i="9"/>
  <c r="N2220" i="9"/>
  <c r="M2220" i="9"/>
  <c r="L2220" i="9"/>
  <c r="K2220" i="9"/>
  <c r="J2220" i="9"/>
  <c r="I2220" i="9"/>
  <c r="H2220" i="9"/>
  <c r="AF2219" i="9"/>
  <c r="Y2219" i="9"/>
  <c r="U2219" i="9"/>
  <c r="P2219" i="9"/>
  <c r="O2219" i="9"/>
  <c r="N2219" i="9"/>
  <c r="M2219" i="9"/>
  <c r="L2219" i="9"/>
  <c r="K2219" i="9"/>
  <c r="J2219" i="9"/>
  <c r="I2219" i="9"/>
  <c r="H2219" i="9"/>
  <c r="AF2218" i="9"/>
  <c r="Y2218" i="9"/>
  <c r="U2218" i="9"/>
  <c r="P2218" i="9"/>
  <c r="O2218" i="9"/>
  <c r="N2218" i="9"/>
  <c r="M2218" i="9"/>
  <c r="L2218" i="9"/>
  <c r="K2218" i="9"/>
  <c r="J2218" i="9"/>
  <c r="I2218" i="9"/>
  <c r="H2218" i="9"/>
  <c r="AF2217" i="9"/>
  <c r="Y2217" i="9"/>
  <c r="U2217" i="9"/>
  <c r="P2217" i="9"/>
  <c r="O2217" i="9"/>
  <c r="N2217" i="9"/>
  <c r="M2217" i="9"/>
  <c r="L2217" i="9"/>
  <c r="K2217" i="9"/>
  <c r="J2217" i="9"/>
  <c r="I2217" i="9"/>
  <c r="H2217" i="9"/>
  <c r="AF2216" i="9"/>
  <c r="Y2216" i="9"/>
  <c r="U2216" i="9"/>
  <c r="P2216" i="9"/>
  <c r="O2216" i="9"/>
  <c r="N2216" i="9"/>
  <c r="M2216" i="9"/>
  <c r="L2216" i="9"/>
  <c r="K2216" i="9"/>
  <c r="J2216" i="9"/>
  <c r="I2216" i="9"/>
  <c r="H2216" i="9"/>
  <c r="AF2215" i="9"/>
  <c r="Y2215" i="9"/>
  <c r="U2215" i="9"/>
  <c r="P2215" i="9"/>
  <c r="O2215" i="9"/>
  <c r="N2215" i="9"/>
  <c r="M2215" i="9"/>
  <c r="L2215" i="9"/>
  <c r="K2215" i="9"/>
  <c r="J2215" i="9"/>
  <c r="I2215" i="9"/>
  <c r="H2215" i="9"/>
  <c r="AF2214" i="9"/>
  <c r="Y2214" i="9"/>
  <c r="U2214" i="9"/>
  <c r="P2214" i="9"/>
  <c r="O2214" i="9"/>
  <c r="N2214" i="9"/>
  <c r="M2214" i="9"/>
  <c r="L2214" i="9"/>
  <c r="K2214" i="9"/>
  <c r="J2214" i="9"/>
  <c r="I2214" i="9"/>
  <c r="H2214" i="9"/>
  <c r="AF2213" i="9"/>
  <c r="Y2213" i="9"/>
  <c r="U2213" i="9"/>
  <c r="P2213" i="9"/>
  <c r="O2213" i="9"/>
  <c r="N2213" i="9"/>
  <c r="M2213" i="9"/>
  <c r="L2213" i="9"/>
  <c r="K2213" i="9"/>
  <c r="J2213" i="9"/>
  <c r="I2213" i="9"/>
  <c r="H2213" i="9"/>
  <c r="AF2212" i="9"/>
  <c r="Y2212" i="9"/>
  <c r="U2212" i="9"/>
  <c r="P2212" i="9"/>
  <c r="O2212" i="9"/>
  <c r="N2212" i="9"/>
  <c r="M2212" i="9"/>
  <c r="L2212" i="9"/>
  <c r="K2212" i="9"/>
  <c r="J2212" i="9"/>
  <c r="I2212" i="9"/>
  <c r="H2212" i="9"/>
  <c r="AF2211" i="9"/>
  <c r="Y2211" i="9"/>
  <c r="U2211" i="9"/>
  <c r="P2211" i="9"/>
  <c r="O2211" i="9"/>
  <c r="N2211" i="9"/>
  <c r="M2211" i="9"/>
  <c r="L2211" i="9"/>
  <c r="K2211" i="9"/>
  <c r="J2211" i="9"/>
  <c r="I2211" i="9"/>
  <c r="H2211" i="9"/>
  <c r="AF2210" i="9"/>
  <c r="Y2210" i="9"/>
  <c r="U2210" i="9"/>
  <c r="P2210" i="9"/>
  <c r="O2210" i="9"/>
  <c r="N2210" i="9"/>
  <c r="M2210" i="9"/>
  <c r="L2210" i="9"/>
  <c r="K2210" i="9"/>
  <c r="J2210" i="9"/>
  <c r="I2210" i="9"/>
  <c r="H2210" i="9"/>
  <c r="AF2209" i="9"/>
  <c r="Y2209" i="9"/>
  <c r="U2209" i="9"/>
  <c r="P2209" i="9"/>
  <c r="O2209" i="9"/>
  <c r="N2209" i="9"/>
  <c r="M2209" i="9"/>
  <c r="L2209" i="9"/>
  <c r="K2209" i="9"/>
  <c r="J2209" i="9"/>
  <c r="I2209" i="9"/>
  <c r="H2209" i="9"/>
  <c r="AF2208" i="9"/>
  <c r="Y2208" i="9"/>
  <c r="U2208" i="9"/>
  <c r="P2208" i="9"/>
  <c r="O2208" i="9"/>
  <c r="N2208" i="9"/>
  <c r="M2208" i="9"/>
  <c r="L2208" i="9"/>
  <c r="K2208" i="9"/>
  <c r="J2208" i="9"/>
  <c r="I2208" i="9"/>
  <c r="H2208" i="9"/>
  <c r="AF2207" i="9"/>
  <c r="Y2207" i="9"/>
  <c r="U2207" i="9"/>
  <c r="P2207" i="9"/>
  <c r="O2207" i="9"/>
  <c r="N2207" i="9"/>
  <c r="M2207" i="9"/>
  <c r="L2207" i="9"/>
  <c r="K2207" i="9"/>
  <c r="J2207" i="9"/>
  <c r="I2207" i="9"/>
  <c r="H2207" i="9"/>
  <c r="AF2206" i="9"/>
  <c r="Y2206" i="9"/>
  <c r="U2206" i="9"/>
  <c r="P2206" i="9"/>
  <c r="O2206" i="9"/>
  <c r="N2206" i="9"/>
  <c r="M2206" i="9"/>
  <c r="L2206" i="9"/>
  <c r="K2206" i="9"/>
  <c r="J2206" i="9"/>
  <c r="I2206" i="9"/>
  <c r="H2206" i="9"/>
  <c r="AF2205" i="9"/>
  <c r="Y2205" i="9"/>
  <c r="U2205" i="9"/>
  <c r="P2205" i="9"/>
  <c r="O2205" i="9"/>
  <c r="N2205" i="9"/>
  <c r="M2205" i="9"/>
  <c r="L2205" i="9"/>
  <c r="K2205" i="9"/>
  <c r="J2205" i="9"/>
  <c r="I2205" i="9"/>
  <c r="H2205" i="9"/>
  <c r="AF2204" i="9"/>
  <c r="Y2204" i="9"/>
  <c r="U2204" i="9"/>
  <c r="P2204" i="9"/>
  <c r="O2204" i="9"/>
  <c r="N2204" i="9"/>
  <c r="M2204" i="9"/>
  <c r="L2204" i="9"/>
  <c r="K2204" i="9"/>
  <c r="J2204" i="9"/>
  <c r="I2204" i="9"/>
  <c r="H2204" i="9"/>
  <c r="AF2203" i="9"/>
  <c r="Y2203" i="9"/>
  <c r="U2203" i="9"/>
  <c r="P2203" i="9"/>
  <c r="O2203" i="9"/>
  <c r="N2203" i="9"/>
  <c r="M2203" i="9"/>
  <c r="L2203" i="9"/>
  <c r="K2203" i="9"/>
  <c r="J2203" i="9"/>
  <c r="I2203" i="9"/>
  <c r="H2203" i="9"/>
  <c r="AF2202" i="9"/>
  <c r="Y2202" i="9"/>
  <c r="U2202" i="9"/>
  <c r="P2202" i="9"/>
  <c r="O2202" i="9"/>
  <c r="N2202" i="9"/>
  <c r="M2202" i="9"/>
  <c r="L2202" i="9"/>
  <c r="K2202" i="9"/>
  <c r="J2202" i="9"/>
  <c r="I2202" i="9"/>
  <c r="H2202" i="9"/>
  <c r="AF2201" i="9"/>
  <c r="Y2201" i="9"/>
  <c r="U2201" i="9"/>
  <c r="P2201" i="9"/>
  <c r="O2201" i="9"/>
  <c r="N2201" i="9"/>
  <c r="M2201" i="9"/>
  <c r="L2201" i="9"/>
  <c r="K2201" i="9"/>
  <c r="J2201" i="9"/>
  <c r="I2201" i="9"/>
  <c r="H2201" i="9"/>
  <c r="AF2200" i="9"/>
  <c r="Y2200" i="9"/>
  <c r="U2200" i="9"/>
  <c r="P2200" i="9"/>
  <c r="O2200" i="9"/>
  <c r="N2200" i="9"/>
  <c r="M2200" i="9"/>
  <c r="L2200" i="9"/>
  <c r="K2200" i="9"/>
  <c r="J2200" i="9"/>
  <c r="I2200" i="9"/>
  <c r="H2200" i="9"/>
  <c r="AF2199" i="9"/>
  <c r="Y2199" i="9"/>
  <c r="U2199" i="9"/>
  <c r="P2199" i="9"/>
  <c r="O2199" i="9"/>
  <c r="N2199" i="9"/>
  <c r="M2199" i="9"/>
  <c r="L2199" i="9"/>
  <c r="K2199" i="9"/>
  <c r="J2199" i="9"/>
  <c r="I2199" i="9"/>
  <c r="H2199" i="9"/>
  <c r="AF2198" i="9"/>
  <c r="Y2198" i="9"/>
  <c r="U2198" i="9"/>
  <c r="P2198" i="9"/>
  <c r="O2198" i="9"/>
  <c r="N2198" i="9"/>
  <c r="M2198" i="9"/>
  <c r="L2198" i="9"/>
  <c r="K2198" i="9"/>
  <c r="J2198" i="9"/>
  <c r="I2198" i="9"/>
  <c r="H2198" i="9"/>
  <c r="AF2197" i="9"/>
  <c r="Y2197" i="9"/>
  <c r="U2197" i="9"/>
  <c r="P2197" i="9"/>
  <c r="O2197" i="9"/>
  <c r="N2197" i="9"/>
  <c r="M2197" i="9"/>
  <c r="L2197" i="9"/>
  <c r="K2197" i="9"/>
  <c r="J2197" i="9"/>
  <c r="I2197" i="9"/>
  <c r="H2197" i="9"/>
  <c r="AF2196" i="9"/>
  <c r="Y2196" i="9"/>
  <c r="U2196" i="9"/>
  <c r="P2196" i="9"/>
  <c r="O2196" i="9"/>
  <c r="N2196" i="9"/>
  <c r="M2196" i="9"/>
  <c r="L2196" i="9"/>
  <c r="K2196" i="9"/>
  <c r="J2196" i="9"/>
  <c r="I2196" i="9"/>
  <c r="H2196" i="9"/>
  <c r="AF2195" i="9"/>
  <c r="Y2195" i="9"/>
  <c r="U2195" i="9"/>
  <c r="P2195" i="9"/>
  <c r="O2195" i="9"/>
  <c r="N2195" i="9"/>
  <c r="M2195" i="9"/>
  <c r="L2195" i="9"/>
  <c r="K2195" i="9"/>
  <c r="J2195" i="9"/>
  <c r="I2195" i="9"/>
  <c r="H2195" i="9"/>
  <c r="AF2194" i="9"/>
  <c r="Y2194" i="9"/>
  <c r="U2194" i="9"/>
  <c r="P2194" i="9"/>
  <c r="O2194" i="9"/>
  <c r="N2194" i="9"/>
  <c r="M2194" i="9"/>
  <c r="L2194" i="9"/>
  <c r="K2194" i="9"/>
  <c r="J2194" i="9"/>
  <c r="I2194" i="9"/>
  <c r="H2194" i="9"/>
  <c r="AF2193" i="9"/>
  <c r="Y2193" i="9"/>
  <c r="U2193" i="9"/>
  <c r="P2193" i="9"/>
  <c r="O2193" i="9"/>
  <c r="N2193" i="9"/>
  <c r="M2193" i="9"/>
  <c r="L2193" i="9"/>
  <c r="K2193" i="9"/>
  <c r="J2193" i="9"/>
  <c r="I2193" i="9"/>
  <c r="H2193" i="9"/>
  <c r="AF2192" i="9"/>
  <c r="Y2192" i="9"/>
  <c r="U2192" i="9"/>
  <c r="P2192" i="9"/>
  <c r="O2192" i="9"/>
  <c r="N2192" i="9"/>
  <c r="M2192" i="9"/>
  <c r="L2192" i="9"/>
  <c r="K2192" i="9"/>
  <c r="J2192" i="9"/>
  <c r="I2192" i="9"/>
  <c r="H2192" i="9"/>
  <c r="AF2191" i="9"/>
  <c r="Y2191" i="9"/>
  <c r="U2191" i="9"/>
  <c r="P2191" i="9"/>
  <c r="O2191" i="9"/>
  <c r="N2191" i="9"/>
  <c r="M2191" i="9"/>
  <c r="L2191" i="9"/>
  <c r="K2191" i="9"/>
  <c r="J2191" i="9"/>
  <c r="I2191" i="9"/>
  <c r="H2191" i="9"/>
  <c r="AF2190" i="9"/>
  <c r="Y2190" i="9"/>
  <c r="U2190" i="9"/>
  <c r="P2190" i="9"/>
  <c r="O2190" i="9"/>
  <c r="N2190" i="9"/>
  <c r="M2190" i="9"/>
  <c r="L2190" i="9"/>
  <c r="K2190" i="9"/>
  <c r="J2190" i="9"/>
  <c r="I2190" i="9"/>
  <c r="H2190" i="9"/>
  <c r="AF2189" i="9"/>
  <c r="Y2189" i="9"/>
  <c r="U2189" i="9"/>
  <c r="P2189" i="9"/>
  <c r="O2189" i="9"/>
  <c r="N2189" i="9"/>
  <c r="M2189" i="9"/>
  <c r="L2189" i="9"/>
  <c r="K2189" i="9"/>
  <c r="J2189" i="9"/>
  <c r="I2189" i="9"/>
  <c r="H2189" i="9"/>
  <c r="AF2188" i="9"/>
  <c r="Y2188" i="9"/>
  <c r="U2188" i="9"/>
  <c r="P2188" i="9"/>
  <c r="O2188" i="9"/>
  <c r="N2188" i="9"/>
  <c r="M2188" i="9"/>
  <c r="L2188" i="9"/>
  <c r="K2188" i="9"/>
  <c r="J2188" i="9"/>
  <c r="I2188" i="9"/>
  <c r="H2188" i="9"/>
  <c r="AF2187" i="9"/>
  <c r="Y2187" i="9"/>
  <c r="U2187" i="9"/>
  <c r="P2187" i="9"/>
  <c r="O2187" i="9"/>
  <c r="N2187" i="9"/>
  <c r="M2187" i="9"/>
  <c r="L2187" i="9"/>
  <c r="K2187" i="9"/>
  <c r="J2187" i="9"/>
  <c r="I2187" i="9"/>
  <c r="H2187" i="9"/>
  <c r="AF2186" i="9"/>
  <c r="Y2186" i="9"/>
  <c r="U2186" i="9"/>
  <c r="P2186" i="9"/>
  <c r="O2186" i="9"/>
  <c r="N2186" i="9"/>
  <c r="M2186" i="9"/>
  <c r="L2186" i="9"/>
  <c r="K2186" i="9"/>
  <c r="J2186" i="9"/>
  <c r="I2186" i="9"/>
  <c r="H2186" i="9"/>
  <c r="AF2185" i="9"/>
  <c r="Y2185" i="9"/>
  <c r="U2185" i="9"/>
  <c r="P2185" i="9"/>
  <c r="O2185" i="9"/>
  <c r="N2185" i="9"/>
  <c r="M2185" i="9"/>
  <c r="L2185" i="9"/>
  <c r="K2185" i="9"/>
  <c r="J2185" i="9"/>
  <c r="I2185" i="9"/>
  <c r="H2185" i="9"/>
  <c r="AF2184" i="9"/>
  <c r="Y2184" i="9"/>
  <c r="U2184" i="9"/>
  <c r="P2184" i="9"/>
  <c r="O2184" i="9"/>
  <c r="N2184" i="9"/>
  <c r="M2184" i="9"/>
  <c r="L2184" i="9"/>
  <c r="K2184" i="9"/>
  <c r="J2184" i="9"/>
  <c r="I2184" i="9"/>
  <c r="H2184" i="9"/>
  <c r="AF2183" i="9"/>
  <c r="Y2183" i="9"/>
  <c r="U2183" i="9"/>
  <c r="P2183" i="9"/>
  <c r="O2183" i="9"/>
  <c r="N2183" i="9"/>
  <c r="M2183" i="9"/>
  <c r="L2183" i="9"/>
  <c r="K2183" i="9"/>
  <c r="J2183" i="9"/>
  <c r="I2183" i="9"/>
  <c r="H2183" i="9"/>
  <c r="AF2182" i="9"/>
  <c r="Y2182" i="9"/>
  <c r="U2182" i="9"/>
  <c r="P2182" i="9"/>
  <c r="O2182" i="9"/>
  <c r="N2182" i="9"/>
  <c r="M2182" i="9"/>
  <c r="L2182" i="9"/>
  <c r="K2182" i="9"/>
  <c r="J2182" i="9"/>
  <c r="I2182" i="9"/>
  <c r="H2182" i="9"/>
  <c r="AF2181" i="9"/>
  <c r="Y2181" i="9"/>
  <c r="U2181" i="9"/>
  <c r="P2181" i="9"/>
  <c r="O2181" i="9"/>
  <c r="N2181" i="9"/>
  <c r="M2181" i="9"/>
  <c r="L2181" i="9"/>
  <c r="K2181" i="9"/>
  <c r="J2181" i="9"/>
  <c r="I2181" i="9"/>
  <c r="H2181" i="9"/>
  <c r="AF2180" i="9"/>
  <c r="Y2180" i="9"/>
  <c r="U2180" i="9"/>
  <c r="P2180" i="9"/>
  <c r="O2180" i="9"/>
  <c r="N2180" i="9"/>
  <c r="M2180" i="9"/>
  <c r="L2180" i="9"/>
  <c r="K2180" i="9"/>
  <c r="J2180" i="9"/>
  <c r="I2180" i="9"/>
  <c r="H2180" i="9"/>
  <c r="AF2179" i="9"/>
  <c r="Y2179" i="9"/>
  <c r="U2179" i="9"/>
  <c r="P2179" i="9"/>
  <c r="O2179" i="9"/>
  <c r="N2179" i="9"/>
  <c r="M2179" i="9"/>
  <c r="L2179" i="9"/>
  <c r="K2179" i="9"/>
  <c r="J2179" i="9"/>
  <c r="I2179" i="9"/>
  <c r="H2179" i="9"/>
  <c r="AF2178" i="9"/>
  <c r="Y2178" i="9"/>
  <c r="U2178" i="9"/>
  <c r="P2178" i="9"/>
  <c r="O2178" i="9"/>
  <c r="N2178" i="9"/>
  <c r="M2178" i="9"/>
  <c r="L2178" i="9"/>
  <c r="K2178" i="9"/>
  <c r="J2178" i="9"/>
  <c r="I2178" i="9"/>
  <c r="H2178" i="9"/>
  <c r="AF2177" i="9"/>
  <c r="Y2177" i="9"/>
  <c r="U2177" i="9"/>
  <c r="P2177" i="9"/>
  <c r="O2177" i="9"/>
  <c r="N2177" i="9"/>
  <c r="M2177" i="9"/>
  <c r="L2177" i="9"/>
  <c r="K2177" i="9"/>
  <c r="J2177" i="9"/>
  <c r="I2177" i="9"/>
  <c r="H2177" i="9"/>
  <c r="AF2176" i="9"/>
  <c r="Y2176" i="9"/>
  <c r="U2176" i="9"/>
  <c r="P2176" i="9"/>
  <c r="O2176" i="9"/>
  <c r="N2176" i="9"/>
  <c r="M2176" i="9"/>
  <c r="L2176" i="9"/>
  <c r="K2176" i="9"/>
  <c r="J2176" i="9"/>
  <c r="I2176" i="9"/>
  <c r="H2176" i="9"/>
  <c r="AF2175" i="9"/>
  <c r="Y2175" i="9"/>
  <c r="U2175" i="9"/>
  <c r="P2175" i="9"/>
  <c r="O2175" i="9"/>
  <c r="N2175" i="9"/>
  <c r="M2175" i="9"/>
  <c r="L2175" i="9"/>
  <c r="K2175" i="9"/>
  <c r="J2175" i="9"/>
  <c r="I2175" i="9"/>
  <c r="H2175" i="9"/>
  <c r="AF2174" i="9"/>
  <c r="Y2174" i="9"/>
  <c r="U2174" i="9"/>
  <c r="P2174" i="9"/>
  <c r="O2174" i="9"/>
  <c r="N2174" i="9"/>
  <c r="M2174" i="9"/>
  <c r="L2174" i="9"/>
  <c r="K2174" i="9"/>
  <c r="J2174" i="9"/>
  <c r="I2174" i="9"/>
  <c r="H2174" i="9"/>
  <c r="AF2173" i="9"/>
  <c r="Y2173" i="9"/>
  <c r="U2173" i="9"/>
  <c r="P2173" i="9"/>
  <c r="O2173" i="9"/>
  <c r="N2173" i="9"/>
  <c r="M2173" i="9"/>
  <c r="L2173" i="9"/>
  <c r="K2173" i="9"/>
  <c r="J2173" i="9"/>
  <c r="I2173" i="9"/>
  <c r="H2173" i="9"/>
  <c r="AF2172" i="9"/>
  <c r="Y2172" i="9"/>
  <c r="U2172" i="9"/>
  <c r="P2172" i="9"/>
  <c r="O2172" i="9"/>
  <c r="N2172" i="9"/>
  <c r="M2172" i="9"/>
  <c r="L2172" i="9"/>
  <c r="K2172" i="9"/>
  <c r="J2172" i="9"/>
  <c r="I2172" i="9"/>
  <c r="H2172" i="9"/>
  <c r="AF2171" i="9"/>
  <c r="Y2171" i="9"/>
  <c r="U2171" i="9"/>
  <c r="P2171" i="9"/>
  <c r="O2171" i="9"/>
  <c r="N2171" i="9"/>
  <c r="M2171" i="9"/>
  <c r="L2171" i="9"/>
  <c r="K2171" i="9"/>
  <c r="J2171" i="9"/>
  <c r="I2171" i="9"/>
  <c r="H2171" i="9"/>
  <c r="AF2170" i="9"/>
  <c r="Y2170" i="9"/>
  <c r="U2170" i="9"/>
  <c r="P2170" i="9"/>
  <c r="O2170" i="9"/>
  <c r="N2170" i="9"/>
  <c r="M2170" i="9"/>
  <c r="L2170" i="9"/>
  <c r="K2170" i="9"/>
  <c r="J2170" i="9"/>
  <c r="I2170" i="9"/>
  <c r="H2170" i="9"/>
  <c r="AF2169" i="9"/>
  <c r="Y2169" i="9"/>
  <c r="U2169" i="9"/>
  <c r="P2169" i="9"/>
  <c r="O2169" i="9"/>
  <c r="N2169" i="9"/>
  <c r="M2169" i="9"/>
  <c r="L2169" i="9"/>
  <c r="K2169" i="9"/>
  <c r="J2169" i="9"/>
  <c r="I2169" i="9"/>
  <c r="H2169" i="9"/>
  <c r="AF2168" i="9"/>
  <c r="Y2168" i="9"/>
  <c r="U2168" i="9"/>
  <c r="P2168" i="9"/>
  <c r="O2168" i="9"/>
  <c r="N2168" i="9"/>
  <c r="M2168" i="9"/>
  <c r="L2168" i="9"/>
  <c r="K2168" i="9"/>
  <c r="J2168" i="9"/>
  <c r="I2168" i="9"/>
  <c r="H2168" i="9"/>
  <c r="AF2167" i="9"/>
  <c r="Y2167" i="9"/>
  <c r="U2167" i="9"/>
  <c r="P2167" i="9"/>
  <c r="O2167" i="9"/>
  <c r="N2167" i="9"/>
  <c r="M2167" i="9"/>
  <c r="L2167" i="9"/>
  <c r="K2167" i="9"/>
  <c r="J2167" i="9"/>
  <c r="I2167" i="9"/>
  <c r="H2167" i="9"/>
  <c r="AF2166" i="9"/>
  <c r="Y2166" i="9"/>
  <c r="U2166" i="9"/>
  <c r="P2166" i="9"/>
  <c r="O2166" i="9"/>
  <c r="N2166" i="9"/>
  <c r="M2166" i="9"/>
  <c r="L2166" i="9"/>
  <c r="K2166" i="9"/>
  <c r="J2166" i="9"/>
  <c r="I2166" i="9"/>
  <c r="H2166" i="9"/>
  <c r="AF2165" i="9"/>
  <c r="Y2165" i="9"/>
  <c r="U2165" i="9"/>
  <c r="P2165" i="9"/>
  <c r="O2165" i="9"/>
  <c r="N2165" i="9"/>
  <c r="M2165" i="9"/>
  <c r="L2165" i="9"/>
  <c r="K2165" i="9"/>
  <c r="J2165" i="9"/>
  <c r="I2165" i="9"/>
  <c r="H2165" i="9"/>
  <c r="AF2164" i="9"/>
  <c r="Y2164" i="9"/>
  <c r="U2164" i="9"/>
  <c r="P2164" i="9"/>
  <c r="O2164" i="9"/>
  <c r="N2164" i="9"/>
  <c r="M2164" i="9"/>
  <c r="L2164" i="9"/>
  <c r="K2164" i="9"/>
  <c r="J2164" i="9"/>
  <c r="I2164" i="9"/>
  <c r="H2164" i="9"/>
  <c r="AF2163" i="9"/>
  <c r="Y2163" i="9"/>
  <c r="U2163" i="9"/>
  <c r="P2163" i="9"/>
  <c r="O2163" i="9"/>
  <c r="N2163" i="9"/>
  <c r="M2163" i="9"/>
  <c r="L2163" i="9"/>
  <c r="K2163" i="9"/>
  <c r="J2163" i="9"/>
  <c r="I2163" i="9"/>
  <c r="H2163" i="9"/>
  <c r="AF2162" i="9"/>
  <c r="Y2162" i="9"/>
  <c r="U2162" i="9"/>
  <c r="P2162" i="9"/>
  <c r="O2162" i="9"/>
  <c r="N2162" i="9"/>
  <c r="M2162" i="9"/>
  <c r="L2162" i="9"/>
  <c r="K2162" i="9"/>
  <c r="J2162" i="9"/>
  <c r="I2162" i="9"/>
  <c r="H2162" i="9"/>
  <c r="AF2161" i="9"/>
  <c r="Y2161" i="9"/>
  <c r="U2161" i="9"/>
  <c r="P2161" i="9"/>
  <c r="O2161" i="9"/>
  <c r="N2161" i="9"/>
  <c r="M2161" i="9"/>
  <c r="L2161" i="9"/>
  <c r="K2161" i="9"/>
  <c r="J2161" i="9"/>
  <c r="I2161" i="9"/>
  <c r="H2161" i="9"/>
  <c r="AF2160" i="9"/>
  <c r="Y2160" i="9"/>
  <c r="U2160" i="9"/>
  <c r="P2160" i="9"/>
  <c r="O2160" i="9"/>
  <c r="N2160" i="9"/>
  <c r="M2160" i="9"/>
  <c r="L2160" i="9"/>
  <c r="K2160" i="9"/>
  <c r="J2160" i="9"/>
  <c r="I2160" i="9"/>
  <c r="H2160" i="9"/>
  <c r="AF2159" i="9"/>
  <c r="Y2159" i="9"/>
  <c r="U2159" i="9"/>
  <c r="P2159" i="9"/>
  <c r="O2159" i="9"/>
  <c r="N2159" i="9"/>
  <c r="M2159" i="9"/>
  <c r="L2159" i="9"/>
  <c r="K2159" i="9"/>
  <c r="J2159" i="9"/>
  <c r="I2159" i="9"/>
  <c r="H2159" i="9"/>
  <c r="AF2158" i="9"/>
  <c r="Y2158" i="9"/>
  <c r="U2158" i="9"/>
  <c r="P2158" i="9"/>
  <c r="O2158" i="9"/>
  <c r="N2158" i="9"/>
  <c r="M2158" i="9"/>
  <c r="L2158" i="9"/>
  <c r="K2158" i="9"/>
  <c r="J2158" i="9"/>
  <c r="I2158" i="9"/>
  <c r="H2158" i="9"/>
  <c r="AF2157" i="9"/>
  <c r="Y2157" i="9"/>
  <c r="U2157" i="9"/>
  <c r="P2157" i="9"/>
  <c r="O2157" i="9"/>
  <c r="N2157" i="9"/>
  <c r="M2157" i="9"/>
  <c r="L2157" i="9"/>
  <c r="K2157" i="9"/>
  <c r="J2157" i="9"/>
  <c r="I2157" i="9"/>
  <c r="H2157" i="9"/>
  <c r="AF2156" i="9"/>
  <c r="Y2156" i="9"/>
  <c r="U2156" i="9"/>
  <c r="P2156" i="9"/>
  <c r="O2156" i="9"/>
  <c r="N2156" i="9"/>
  <c r="M2156" i="9"/>
  <c r="L2156" i="9"/>
  <c r="K2156" i="9"/>
  <c r="J2156" i="9"/>
  <c r="I2156" i="9"/>
  <c r="H2156" i="9"/>
  <c r="AF2155" i="9"/>
  <c r="Y2155" i="9"/>
  <c r="U2155" i="9"/>
  <c r="P2155" i="9"/>
  <c r="O2155" i="9"/>
  <c r="N2155" i="9"/>
  <c r="M2155" i="9"/>
  <c r="L2155" i="9"/>
  <c r="K2155" i="9"/>
  <c r="J2155" i="9"/>
  <c r="I2155" i="9"/>
  <c r="H2155" i="9"/>
  <c r="AF2154" i="9"/>
  <c r="Y2154" i="9"/>
  <c r="U2154" i="9"/>
  <c r="P2154" i="9"/>
  <c r="O2154" i="9"/>
  <c r="N2154" i="9"/>
  <c r="M2154" i="9"/>
  <c r="L2154" i="9"/>
  <c r="K2154" i="9"/>
  <c r="J2154" i="9"/>
  <c r="I2154" i="9"/>
  <c r="H2154" i="9"/>
  <c r="AF2153" i="9"/>
  <c r="Y2153" i="9"/>
  <c r="U2153" i="9"/>
  <c r="P2153" i="9"/>
  <c r="O2153" i="9"/>
  <c r="N2153" i="9"/>
  <c r="M2153" i="9"/>
  <c r="L2153" i="9"/>
  <c r="K2153" i="9"/>
  <c r="J2153" i="9"/>
  <c r="I2153" i="9"/>
  <c r="H2153" i="9"/>
  <c r="AF2152" i="9"/>
  <c r="Y2152" i="9"/>
  <c r="U2152" i="9"/>
  <c r="P2152" i="9"/>
  <c r="O2152" i="9"/>
  <c r="N2152" i="9"/>
  <c r="M2152" i="9"/>
  <c r="L2152" i="9"/>
  <c r="K2152" i="9"/>
  <c r="J2152" i="9"/>
  <c r="I2152" i="9"/>
  <c r="H2152" i="9"/>
  <c r="AF2151" i="9"/>
  <c r="Y2151" i="9"/>
  <c r="U2151" i="9"/>
  <c r="P2151" i="9"/>
  <c r="O2151" i="9"/>
  <c r="N2151" i="9"/>
  <c r="M2151" i="9"/>
  <c r="L2151" i="9"/>
  <c r="K2151" i="9"/>
  <c r="J2151" i="9"/>
  <c r="I2151" i="9"/>
  <c r="H2151" i="9"/>
  <c r="AF2150" i="9"/>
  <c r="Y2150" i="9"/>
  <c r="U2150" i="9"/>
  <c r="P2150" i="9"/>
  <c r="O2150" i="9"/>
  <c r="N2150" i="9"/>
  <c r="M2150" i="9"/>
  <c r="L2150" i="9"/>
  <c r="K2150" i="9"/>
  <c r="J2150" i="9"/>
  <c r="I2150" i="9"/>
  <c r="H2150" i="9"/>
  <c r="AF2149" i="9"/>
  <c r="Y2149" i="9"/>
  <c r="U2149" i="9"/>
  <c r="P2149" i="9"/>
  <c r="O2149" i="9"/>
  <c r="N2149" i="9"/>
  <c r="M2149" i="9"/>
  <c r="L2149" i="9"/>
  <c r="K2149" i="9"/>
  <c r="J2149" i="9"/>
  <c r="I2149" i="9"/>
  <c r="H2149" i="9"/>
  <c r="AF2148" i="9"/>
  <c r="Y2148" i="9"/>
  <c r="U2148" i="9"/>
  <c r="P2148" i="9"/>
  <c r="O2148" i="9"/>
  <c r="N2148" i="9"/>
  <c r="M2148" i="9"/>
  <c r="L2148" i="9"/>
  <c r="K2148" i="9"/>
  <c r="J2148" i="9"/>
  <c r="I2148" i="9"/>
  <c r="H2148" i="9"/>
  <c r="AF2147" i="9"/>
  <c r="Y2147" i="9"/>
  <c r="U2147" i="9"/>
  <c r="P2147" i="9"/>
  <c r="O2147" i="9"/>
  <c r="N2147" i="9"/>
  <c r="M2147" i="9"/>
  <c r="L2147" i="9"/>
  <c r="K2147" i="9"/>
  <c r="J2147" i="9"/>
  <c r="I2147" i="9"/>
  <c r="H2147" i="9"/>
  <c r="AF2146" i="9"/>
  <c r="Y2146" i="9"/>
  <c r="U2146" i="9"/>
  <c r="P2146" i="9"/>
  <c r="O2146" i="9"/>
  <c r="N2146" i="9"/>
  <c r="M2146" i="9"/>
  <c r="L2146" i="9"/>
  <c r="K2146" i="9"/>
  <c r="J2146" i="9"/>
  <c r="I2146" i="9"/>
  <c r="H2146" i="9"/>
  <c r="AF2145" i="9"/>
  <c r="Y2145" i="9"/>
  <c r="U2145" i="9"/>
  <c r="P2145" i="9"/>
  <c r="O2145" i="9"/>
  <c r="N2145" i="9"/>
  <c r="M2145" i="9"/>
  <c r="L2145" i="9"/>
  <c r="K2145" i="9"/>
  <c r="J2145" i="9"/>
  <c r="I2145" i="9"/>
  <c r="H2145" i="9"/>
  <c r="AF2144" i="9"/>
  <c r="Y2144" i="9"/>
  <c r="U2144" i="9"/>
  <c r="P2144" i="9"/>
  <c r="O2144" i="9"/>
  <c r="N2144" i="9"/>
  <c r="M2144" i="9"/>
  <c r="L2144" i="9"/>
  <c r="K2144" i="9"/>
  <c r="J2144" i="9"/>
  <c r="I2144" i="9"/>
  <c r="H2144" i="9"/>
  <c r="AF2143" i="9"/>
  <c r="Y2143" i="9"/>
  <c r="U2143" i="9"/>
  <c r="P2143" i="9"/>
  <c r="O2143" i="9"/>
  <c r="N2143" i="9"/>
  <c r="M2143" i="9"/>
  <c r="L2143" i="9"/>
  <c r="K2143" i="9"/>
  <c r="J2143" i="9"/>
  <c r="I2143" i="9"/>
  <c r="H2143" i="9"/>
  <c r="AF2142" i="9"/>
  <c r="Y2142" i="9"/>
  <c r="U2142" i="9"/>
  <c r="P2142" i="9"/>
  <c r="O2142" i="9"/>
  <c r="N2142" i="9"/>
  <c r="M2142" i="9"/>
  <c r="L2142" i="9"/>
  <c r="K2142" i="9"/>
  <c r="J2142" i="9"/>
  <c r="I2142" i="9"/>
  <c r="H2142" i="9"/>
  <c r="AF2141" i="9"/>
  <c r="Y2141" i="9"/>
  <c r="U2141" i="9"/>
  <c r="P2141" i="9"/>
  <c r="O2141" i="9"/>
  <c r="N2141" i="9"/>
  <c r="M2141" i="9"/>
  <c r="L2141" i="9"/>
  <c r="K2141" i="9"/>
  <c r="J2141" i="9"/>
  <c r="I2141" i="9"/>
  <c r="H2141" i="9"/>
  <c r="AF2140" i="9"/>
  <c r="Y2140" i="9"/>
  <c r="U2140" i="9"/>
  <c r="P2140" i="9"/>
  <c r="O2140" i="9"/>
  <c r="N2140" i="9"/>
  <c r="M2140" i="9"/>
  <c r="L2140" i="9"/>
  <c r="K2140" i="9"/>
  <c r="J2140" i="9"/>
  <c r="I2140" i="9"/>
  <c r="H2140" i="9"/>
  <c r="AF2139" i="9"/>
  <c r="Y2139" i="9"/>
  <c r="U2139" i="9"/>
  <c r="P2139" i="9"/>
  <c r="O2139" i="9"/>
  <c r="N2139" i="9"/>
  <c r="M2139" i="9"/>
  <c r="L2139" i="9"/>
  <c r="K2139" i="9"/>
  <c r="J2139" i="9"/>
  <c r="I2139" i="9"/>
  <c r="H2139" i="9"/>
  <c r="AF2138" i="9"/>
  <c r="Y2138" i="9"/>
  <c r="U2138" i="9"/>
  <c r="P2138" i="9"/>
  <c r="O2138" i="9"/>
  <c r="N2138" i="9"/>
  <c r="M2138" i="9"/>
  <c r="L2138" i="9"/>
  <c r="K2138" i="9"/>
  <c r="J2138" i="9"/>
  <c r="I2138" i="9"/>
  <c r="H2138" i="9"/>
  <c r="AF2137" i="9"/>
  <c r="Y2137" i="9"/>
  <c r="U2137" i="9"/>
  <c r="P2137" i="9"/>
  <c r="O2137" i="9"/>
  <c r="N2137" i="9"/>
  <c r="M2137" i="9"/>
  <c r="L2137" i="9"/>
  <c r="K2137" i="9"/>
  <c r="J2137" i="9"/>
  <c r="I2137" i="9"/>
  <c r="H2137" i="9"/>
  <c r="AF2136" i="9"/>
  <c r="Y2136" i="9"/>
  <c r="U2136" i="9"/>
  <c r="P2136" i="9"/>
  <c r="O2136" i="9"/>
  <c r="N2136" i="9"/>
  <c r="M2136" i="9"/>
  <c r="L2136" i="9"/>
  <c r="K2136" i="9"/>
  <c r="J2136" i="9"/>
  <c r="I2136" i="9"/>
  <c r="H2136" i="9"/>
  <c r="AF2135" i="9"/>
  <c r="Y2135" i="9"/>
  <c r="U2135" i="9"/>
  <c r="P2135" i="9"/>
  <c r="O2135" i="9"/>
  <c r="N2135" i="9"/>
  <c r="M2135" i="9"/>
  <c r="L2135" i="9"/>
  <c r="K2135" i="9"/>
  <c r="J2135" i="9"/>
  <c r="I2135" i="9"/>
  <c r="H2135" i="9"/>
  <c r="AF2134" i="9"/>
  <c r="Y2134" i="9"/>
  <c r="U2134" i="9"/>
  <c r="P2134" i="9"/>
  <c r="O2134" i="9"/>
  <c r="N2134" i="9"/>
  <c r="M2134" i="9"/>
  <c r="L2134" i="9"/>
  <c r="K2134" i="9"/>
  <c r="J2134" i="9"/>
  <c r="I2134" i="9"/>
  <c r="H2134" i="9"/>
  <c r="AF2133" i="9"/>
  <c r="Y2133" i="9"/>
  <c r="U2133" i="9"/>
  <c r="P2133" i="9"/>
  <c r="O2133" i="9"/>
  <c r="N2133" i="9"/>
  <c r="M2133" i="9"/>
  <c r="L2133" i="9"/>
  <c r="K2133" i="9"/>
  <c r="J2133" i="9"/>
  <c r="I2133" i="9"/>
  <c r="H2133" i="9"/>
  <c r="AF2132" i="9"/>
  <c r="Y2132" i="9"/>
  <c r="U2132" i="9"/>
  <c r="P2132" i="9"/>
  <c r="O2132" i="9"/>
  <c r="N2132" i="9"/>
  <c r="M2132" i="9"/>
  <c r="L2132" i="9"/>
  <c r="K2132" i="9"/>
  <c r="J2132" i="9"/>
  <c r="I2132" i="9"/>
  <c r="H2132" i="9"/>
  <c r="AF2131" i="9"/>
  <c r="Y2131" i="9"/>
  <c r="U2131" i="9"/>
  <c r="P2131" i="9"/>
  <c r="O2131" i="9"/>
  <c r="N2131" i="9"/>
  <c r="M2131" i="9"/>
  <c r="L2131" i="9"/>
  <c r="K2131" i="9"/>
  <c r="J2131" i="9"/>
  <c r="I2131" i="9"/>
  <c r="H2131" i="9"/>
  <c r="AF2130" i="9"/>
  <c r="Y2130" i="9"/>
  <c r="U2130" i="9"/>
  <c r="P2130" i="9"/>
  <c r="O2130" i="9"/>
  <c r="N2130" i="9"/>
  <c r="M2130" i="9"/>
  <c r="L2130" i="9"/>
  <c r="K2130" i="9"/>
  <c r="J2130" i="9"/>
  <c r="I2130" i="9"/>
  <c r="H2130" i="9"/>
  <c r="AF2129" i="9"/>
  <c r="Y2129" i="9"/>
  <c r="U2129" i="9"/>
  <c r="P2129" i="9"/>
  <c r="O2129" i="9"/>
  <c r="N2129" i="9"/>
  <c r="M2129" i="9"/>
  <c r="L2129" i="9"/>
  <c r="K2129" i="9"/>
  <c r="J2129" i="9"/>
  <c r="I2129" i="9"/>
  <c r="H2129" i="9"/>
  <c r="AF2128" i="9"/>
  <c r="Y2128" i="9"/>
  <c r="U2128" i="9"/>
  <c r="P2128" i="9"/>
  <c r="O2128" i="9"/>
  <c r="N2128" i="9"/>
  <c r="M2128" i="9"/>
  <c r="L2128" i="9"/>
  <c r="K2128" i="9"/>
  <c r="J2128" i="9"/>
  <c r="I2128" i="9"/>
  <c r="H2128" i="9"/>
  <c r="AF2127" i="9"/>
  <c r="Y2127" i="9"/>
  <c r="U2127" i="9"/>
  <c r="P2127" i="9"/>
  <c r="O2127" i="9"/>
  <c r="N2127" i="9"/>
  <c r="M2127" i="9"/>
  <c r="L2127" i="9"/>
  <c r="K2127" i="9"/>
  <c r="J2127" i="9"/>
  <c r="I2127" i="9"/>
  <c r="H2127" i="9"/>
  <c r="AF2126" i="9"/>
  <c r="Y2126" i="9"/>
  <c r="U2126" i="9"/>
  <c r="P2126" i="9"/>
  <c r="O2126" i="9"/>
  <c r="N2126" i="9"/>
  <c r="M2126" i="9"/>
  <c r="L2126" i="9"/>
  <c r="K2126" i="9"/>
  <c r="J2126" i="9"/>
  <c r="I2126" i="9"/>
  <c r="H2126" i="9"/>
  <c r="AF2125" i="9"/>
  <c r="Y2125" i="9"/>
  <c r="U2125" i="9"/>
  <c r="P2125" i="9"/>
  <c r="O2125" i="9"/>
  <c r="N2125" i="9"/>
  <c r="M2125" i="9"/>
  <c r="L2125" i="9"/>
  <c r="K2125" i="9"/>
  <c r="J2125" i="9"/>
  <c r="I2125" i="9"/>
  <c r="H2125" i="9"/>
  <c r="AF2124" i="9"/>
  <c r="Y2124" i="9"/>
  <c r="U2124" i="9"/>
  <c r="P2124" i="9"/>
  <c r="O2124" i="9"/>
  <c r="N2124" i="9"/>
  <c r="M2124" i="9"/>
  <c r="L2124" i="9"/>
  <c r="K2124" i="9"/>
  <c r="J2124" i="9"/>
  <c r="I2124" i="9"/>
  <c r="H2124" i="9"/>
  <c r="AF2123" i="9"/>
  <c r="Y2123" i="9"/>
  <c r="U2123" i="9"/>
  <c r="P2123" i="9"/>
  <c r="O2123" i="9"/>
  <c r="N2123" i="9"/>
  <c r="M2123" i="9"/>
  <c r="L2123" i="9"/>
  <c r="K2123" i="9"/>
  <c r="J2123" i="9"/>
  <c r="I2123" i="9"/>
  <c r="H2123" i="9"/>
  <c r="AF2122" i="9"/>
  <c r="Y2122" i="9"/>
  <c r="U2122" i="9"/>
  <c r="P2122" i="9"/>
  <c r="O2122" i="9"/>
  <c r="N2122" i="9"/>
  <c r="M2122" i="9"/>
  <c r="L2122" i="9"/>
  <c r="K2122" i="9"/>
  <c r="J2122" i="9"/>
  <c r="I2122" i="9"/>
  <c r="H2122" i="9"/>
  <c r="AF2121" i="9"/>
  <c r="Y2121" i="9"/>
  <c r="U2121" i="9"/>
  <c r="P2121" i="9"/>
  <c r="O2121" i="9"/>
  <c r="N2121" i="9"/>
  <c r="M2121" i="9"/>
  <c r="L2121" i="9"/>
  <c r="K2121" i="9"/>
  <c r="J2121" i="9"/>
  <c r="I2121" i="9"/>
  <c r="H2121" i="9"/>
  <c r="AF2120" i="9"/>
  <c r="Y2120" i="9"/>
  <c r="U2120" i="9"/>
  <c r="P2120" i="9"/>
  <c r="O2120" i="9"/>
  <c r="N2120" i="9"/>
  <c r="M2120" i="9"/>
  <c r="L2120" i="9"/>
  <c r="K2120" i="9"/>
  <c r="J2120" i="9"/>
  <c r="I2120" i="9"/>
  <c r="H2120" i="9"/>
  <c r="AF2119" i="9"/>
  <c r="Y2119" i="9"/>
  <c r="U2119" i="9"/>
  <c r="P2119" i="9"/>
  <c r="O2119" i="9"/>
  <c r="N2119" i="9"/>
  <c r="M2119" i="9"/>
  <c r="L2119" i="9"/>
  <c r="K2119" i="9"/>
  <c r="J2119" i="9"/>
  <c r="I2119" i="9"/>
  <c r="H2119" i="9"/>
  <c r="AF2118" i="9"/>
  <c r="Y2118" i="9"/>
  <c r="U2118" i="9"/>
  <c r="P2118" i="9"/>
  <c r="O2118" i="9"/>
  <c r="N2118" i="9"/>
  <c r="M2118" i="9"/>
  <c r="L2118" i="9"/>
  <c r="K2118" i="9"/>
  <c r="J2118" i="9"/>
  <c r="I2118" i="9"/>
  <c r="H2118" i="9"/>
  <c r="AF2117" i="9"/>
  <c r="Y2117" i="9"/>
  <c r="U2117" i="9"/>
  <c r="P2117" i="9"/>
  <c r="O2117" i="9"/>
  <c r="N2117" i="9"/>
  <c r="M2117" i="9"/>
  <c r="L2117" i="9"/>
  <c r="K2117" i="9"/>
  <c r="J2117" i="9"/>
  <c r="I2117" i="9"/>
  <c r="H2117" i="9"/>
  <c r="AF2116" i="9"/>
  <c r="Y2116" i="9"/>
  <c r="U2116" i="9"/>
  <c r="P2116" i="9"/>
  <c r="O2116" i="9"/>
  <c r="N2116" i="9"/>
  <c r="M2116" i="9"/>
  <c r="L2116" i="9"/>
  <c r="K2116" i="9"/>
  <c r="J2116" i="9"/>
  <c r="I2116" i="9"/>
  <c r="H2116" i="9"/>
  <c r="AF2115" i="9"/>
  <c r="Y2115" i="9"/>
  <c r="U2115" i="9"/>
  <c r="P2115" i="9"/>
  <c r="O2115" i="9"/>
  <c r="N2115" i="9"/>
  <c r="M2115" i="9"/>
  <c r="L2115" i="9"/>
  <c r="K2115" i="9"/>
  <c r="J2115" i="9"/>
  <c r="I2115" i="9"/>
  <c r="H2115" i="9"/>
  <c r="AF2114" i="9"/>
  <c r="Y2114" i="9"/>
  <c r="U2114" i="9"/>
  <c r="P2114" i="9"/>
  <c r="O2114" i="9"/>
  <c r="N2114" i="9"/>
  <c r="M2114" i="9"/>
  <c r="L2114" i="9"/>
  <c r="K2114" i="9"/>
  <c r="J2114" i="9"/>
  <c r="I2114" i="9"/>
  <c r="H2114" i="9"/>
  <c r="AF2113" i="9"/>
  <c r="Y2113" i="9"/>
  <c r="U2113" i="9"/>
  <c r="P2113" i="9"/>
  <c r="O2113" i="9"/>
  <c r="N2113" i="9"/>
  <c r="M2113" i="9"/>
  <c r="L2113" i="9"/>
  <c r="K2113" i="9"/>
  <c r="J2113" i="9"/>
  <c r="I2113" i="9"/>
  <c r="H2113" i="9"/>
  <c r="AF2112" i="9"/>
  <c r="Y2112" i="9"/>
  <c r="U2112" i="9"/>
  <c r="P2112" i="9"/>
  <c r="O2112" i="9"/>
  <c r="N2112" i="9"/>
  <c r="M2112" i="9"/>
  <c r="L2112" i="9"/>
  <c r="K2112" i="9"/>
  <c r="J2112" i="9"/>
  <c r="I2112" i="9"/>
  <c r="H2112" i="9"/>
  <c r="AF2111" i="9"/>
  <c r="Y2111" i="9"/>
  <c r="U2111" i="9"/>
  <c r="P2111" i="9"/>
  <c r="O2111" i="9"/>
  <c r="N2111" i="9"/>
  <c r="M2111" i="9"/>
  <c r="L2111" i="9"/>
  <c r="K2111" i="9"/>
  <c r="J2111" i="9"/>
  <c r="I2111" i="9"/>
  <c r="H2111" i="9"/>
  <c r="AF2110" i="9"/>
  <c r="Y2110" i="9"/>
  <c r="U2110" i="9"/>
  <c r="P2110" i="9"/>
  <c r="O2110" i="9"/>
  <c r="N2110" i="9"/>
  <c r="M2110" i="9"/>
  <c r="L2110" i="9"/>
  <c r="K2110" i="9"/>
  <c r="J2110" i="9"/>
  <c r="I2110" i="9"/>
  <c r="H2110" i="9"/>
  <c r="AF2109" i="9"/>
  <c r="Y2109" i="9"/>
  <c r="U2109" i="9"/>
  <c r="P2109" i="9"/>
  <c r="O2109" i="9"/>
  <c r="N2109" i="9"/>
  <c r="M2109" i="9"/>
  <c r="L2109" i="9"/>
  <c r="K2109" i="9"/>
  <c r="J2109" i="9"/>
  <c r="I2109" i="9"/>
  <c r="H2109" i="9"/>
  <c r="AF2108" i="9"/>
  <c r="Y2108" i="9"/>
  <c r="U2108" i="9"/>
  <c r="P2108" i="9"/>
  <c r="O2108" i="9"/>
  <c r="N2108" i="9"/>
  <c r="M2108" i="9"/>
  <c r="L2108" i="9"/>
  <c r="K2108" i="9"/>
  <c r="J2108" i="9"/>
  <c r="I2108" i="9"/>
  <c r="H2108" i="9"/>
  <c r="AF2107" i="9"/>
  <c r="Y2107" i="9"/>
  <c r="U2107" i="9"/>
  <c r="P2107" i="9"/>
  <c r="O2107" i="9"/>
  <c r="N2107" i="9"/>
  <c r="M2107" i="9"/>
  <c r="L2107" i="9"/>
  <c r="K2107" i="9"/>
  <c r="J2107" i="9"/>
  <c r="I2107" i="9"/>
  <c r="H2107" i="9"/>
  <c r="AF2106" i="9"/>
  <c r="Y2106" i="9"/>
  <c r="U2106" i="9"/>
  <c r="P2106" i="9"/>
  <c r="O2106" i="9"/>
  <c r="N2106" i="9"/>
  <c r="M2106" i="9"/>
  <c r="L2106" i="9"/>
  <c r="K2106" i="9"/>
  <c r="J2106" i="9"/>
  <c r="I2106" i="9"/>
  <c r="H2106" i="9"/>
  <c r="AF2105" i="9"/>
  <c r="Y2105" i="9"/>
  <c r="U2105" i="9"/>
  <c r="P2105" i="9"/>
  <c r="O2105" i="9"/>
  <c r="N2105" i="9"/>
  <c r="M2105" i="9"/>
  <c r="L2105" i="9"/>
  <c r="K2105" i="9"/>
  <c r="J2105" i="9"/>
  <c r="I2105" i="9"/>
  <c r="H2105" i="9"/>
  <c r="AF2104" i="9"/>
  <c r="Y2104" i="9"/>
  <c r="U2104" i="9"/>
  <c r="P2104" i="9"/>
  <c r="O2104" i="9"/>
  <c r="N2104" i="9"/>
  <c r="M2104" i="9"/>
  <c r="L2104" i="9"/>
  <c r="K2104" i="9"/>
  <c r="J2104" i="9"/>
  <c r="I2104" i="9"/>
  <c r="H2104" i="9"/>
  <c r="AF2103" i="9"/>
  <c r="Y2103" i="9"/>
  <c r="U2103" i="9"/>
  <c r="P2103" i="9"/>
  <c r="O2103" i="9"/>
  <c r="N2103" i="9"/>
  <c r="M2103" i="9"/>
  <c r="L2103" i="9"/>
  <c r="K2103" i="9"/>
  <c r="J2103" i="9"/>
  <c r="I2103" i="9"/>
  <c r="H2103" i="9"/>
  <c r="AF2102" i="9"/>
  <c r="Y2102" i="9"/>
  <c r="U2102" i="9"/>
  <c r="P2102" i="9"/>
  <c r="O2102" i="9"/>
  <c r="N2102" i="9"/>
  <c r="M2102" i="9"/>
  <c r="L2102" i="9"/>
  <c r="K2102" i="9"/>
  <c r="J2102" i="9"/>
  <c r="I2102" i="9"/>
  <c r="H2102" i="9"/>
  <c r="AF2101" i="9"/>
  <c r="Y2101" i="9"/>
  <c r="U2101" i="9"/>
  <c r="P2101" i="9"/>
  <c r="O2101" i="9"/>
  <c r="N2101" i="9"/>
  <c r="M2101" i="9"/>
  <c r="L2101" i="9"/>
  <c r="K2101" i="9"/>
  <c r="J2101" i="9"/>
  <c r="I2101" i="9"/>
  <c r="H2101" i="9"/>
  <c r="AF2100" i="9"/>
  <c r="Y2100" i="9"/>
  <c r="U2100" i="9"/>
  <c r="P2100" i="9"/>
  <c r="O2100" i="9"/>
  <c r="N2100" i="9"/>
  <c r="M2100" i="9"/>
  <c r="L2100" i="9"/>
  <c r="K2100" i="9"/>
  <c r="J2100" i="9"/>
  <c r="I2100" i="9"/>
  <c r="H2100" i="9"/>
  <c r="AF2099" i="9"/>
  <c r="Y2099" i="9"/>
  <c r="U2099" i="9"/>
  <c r="P2099" i="9"/>
  <c r="O2099" i="9"/>
  <c r="N2099" i="9"/>
  <c r="M2099" i="9"/>
  <c r="L2099" i="9"/>
  <c r="K2099" i="9"/>
  <c r="J2099" i="9"/>
  <c r="I2099" i="9"/>
  <c r="H2099" i="9"/>
  <c r="AF2098" i="9"/>
  <c r="Y2098" i="9"/>
  <c r="U2098" i="9"/>
  <c r="P2098" i="9"/>
  <c r="O2098" i="9"/>
  <c r="N2098" i="9"/>
  <c r="M2098" i="9"/>
  <c r="L2098" i="9"/>
  <c r="K2098" i="9"/>
  <c r="J2098" i="9"/>
  <c r="I2098" i="9"/>
  <c r="H2098" i="9"/>
  <c r="AF2097" i="9"/>
  <c r="Y2097" i="9"/>
  <c r="U2097" i="9"/>
  <c r="P2097" i="9"/>
  <c r="O2097" i="9"/>
  <c r="N2097" i="9"/>
  <c r="M2097" i="9"/>
  <c r="L2097" i="9"/>
  <c r="K2097" i="9"/>
  <c r="J2097" i="9"/>
  <c r="I2097" i="9"/>
  <c r="H2097" i="9"/>
  <c r="AF2096" i="9"/>
  <c r="Y2096" i="9"/>
  <c r="U2096" i="9"/>
  <c r="P2096" i="9"/>
  <c r="O2096" i="9"/>
  <c r="N2096" i="9"/>
  <c r="M2096" i="9"/>
  <c r="L2096" i="9"/>
  <c r="K2096" i="9"/>
  <c r="J2096" i="9"/>
  <c r="I2096" i="9"/>
  <c r="H2096" i="9"/>
  <c r="AF2095" i="9"/>
  <c r="Y2095" i="9"/>
  <c r="U2095" i="9"/>
  <c r="P2095" i="9"/>
  <c r="O2095" i="9"/>
  <c r="N2095" i="9"/>
  <c r="M2095" i="9"/>
  <c r="L2095" i="9"/>
  <c r="K2095" i="9"/>
  <c r="J2095" i="9"/>
  <c r="I2095" i="9"/>
  <c r="H2095" i="9"/>
  <c r="AF2094" i="9"/>
  <c r="Y2094" i="9"/>
  <c r="U2094" i="9"/>
  <c r="P2094" i="9"/>
  <c r="O2094" i="9"/>
  <c r="N2094" i="9"/>
  <c r="M2094" i="9"/>
  <c r="L2094" i="9"/>
  <c r="K2094" i="9"/>
  <c r="J2094" i="9"/>
  <c r="I2094" i="9"/>
  <c r="H2094" i="9"/>
  <c r="AF2093" i="9"/>
  <c r="Y2093" i="9"/>
  <c r="U2093" i="9"/>
  <c r="P2093" i="9"/>
  <c r="O2093" i="9"/>
  <c r="N2093" i="9"/>
  <c r="M2093" i="9"/>
  <c r="L2093" i="9"/>
  <c r="K2093" i="9"/>
  <c r="J2093" i="9"/>
  <c r="I2093" i="9"/>
  <c r="H2093" i="9"/>
  <c r="AF2092" i="9"/>
  <c r="Y2092" i="9"/>
  <c r="U2092" i="9"/>
  <c r="P2092" i="9"/>
  <c r="O2092" i="9"/>
  <c r="N2092" i="9"/>
  <c r="M2092" i="9"/>
  <c r="L2092" i="9"/>
  <c r="K2092" i="9"/>
  <c r="J2092" i="9"/>
  <c r="I2092" i="9"/>
  <c r="H2092" i="9"/>
  <c r="AF2091" i="9"/>
  <c r="Y2091" i="9"/>
  <c r="U2091" i="9"/>
  <c r="P2091" i="9"/>
  <c r="O2091" i="9"/>
  <c r="N2091" i="9"/>
  <c r="M2091" i="9"/>
  <c r="L2091" i="9"/>
  <c r="K2091" i="9"/>
  <c r="J2091" i="9"/>
  <c r="I2091" i="9"/>
  <c r="H2091" i="9"/>
  <c r="AF2090" i="9"/>
  <c r="Y2090" i="9"/>
  <c r="U2090" i="9"/>
  <c r="P2090" i="9"/>
  <c r="O2090" i="9"/>
  <c r="N2090" i="9"/>
  <c r="M2090" i="9"/>
  <c r="L2090" i="9"/>
  <c r="K2090" i="9"/>
  <c r="J2090" i="9"/>
  <c r="I2090" i="9"/>
  <c r="H2090" i="9"/>
  <c r="AF2089" i="9"/>
  <c r="Y2089" i="9"/>
  <c r="U2089" i="9"/>
  <c r="P2089" i="9"/>
  <c r="O2089" i="9"/>
  <c r="N2089" i="9"/>
  <c r="M2089" i="9"/>
  <c r="L2089" i="9"/>
  <c r="K2089" i="9"/>
  <c r="J2089" i="9"/>
  <c r="I2089" i="9"/>
  <c r="H2089" i="9"/>
  <c r="AF2088" i="9"/>
  <c r="Y2088" i="9"/>
  <c r="U2088" i="9"/>
  <c r="P2088" i="9"/>
  <c r="O2088" i="9"/>
  <c r="N2088" i="9"/>
  <c r="M2088" i="9"/>
  <c r="L2088" i="9"/>
  <c r="K2088" i="9"/>
  <c r="J2088" i="9"/>
  <c r="I2088" i="9"/>
  <c r="H2088" i="9"/>
  <c r="AF2087" i="9"/>
  <c r="Y2087" i="9"/>
  <c r="U2087" i="9"/>
  <c r="P2087" i="9"/>
  <c r="O2087" i="9"/>
  <c r="N2087" i="9"/>
  <c r="M2087" i="9"/>
  <c r="L2087" i="9"/>
  <c r="K2087" i="9"/>
  <c r="J2087" i="9"/>
  <c r="I2087" i="9"/>
  <c r="H2087" i="9"/>
  <c r="AF2086" i="9"/>
  <c r="Y2086" i="9"/>
  <c r="U2086" i="9"/>
  <c r="P2086" i="9"/>
  <c r="O2086" i="9"/>
  <c r="N2086" i="9"/>
  <c r="M2086" i="9"/>
  <c r="L2086" i="9"/>
  <c r="K2086" i="9"/>
  <c r="J2086" i="9"/>
  <c r="I2086" i="9"/>
  <c r="H2086" i="9"/>
  <c r="AF2085" i="9"/>
  <c r="Y2085" i="9"/>
  <c r="U2085" i="9"/>
  <c r="P2085" i="9"/>
  <c r="O2085" i="9"/>
  <c r="N2085" i="9"/>
  <c r="M2085" i="9"/>
  <c r="L2085" i="9"/>
  <c r="K2085" i="9"/>
  <c r="J2085" i="9"/>
  <c r="I2085" i="9"/>
  <c r="H2085" i="9"/>
  <c r="AF2084" i="9"/>
  <c r="Y2084" i="9"/>
  <c r="U2084" i="9"/>
  <c r="P2084" i="9"/>
  <c r="O2084" i="9"/>
  <c r="N2084" i="9"/>
  <c r="M2084" i="9"/>
  <c r="L2084" i="9"/>
  <c r="K2084" i="9"/>
  <c r="J2084" i="9"/>
  <c r="I2084" i="9"/>
  <c r="H2084" i="9"/>
  <c r="AF2083" i="9"/>
  <c r="Y2083" i="9"/>
  <c r="U2083" i="9"/>
  <c r="P2083" i="9"/>
  <c r="O2083" i="9"/>
  <c r="N2083" i="9"/>
  <c r="M2083" i="9"/>
  <c r="L2083" i="9"/>
  <c r="K2083" i="9"/>
  <c r="J2083" i="9"/>
  <c r="I2083" i="9"/>
  <c r="H2083" i="9"/>
  <c r="AF2082" i="9"/>
  <c r="Y2082" i="9"/>
  <c r="U2082" i="9"/>
  <c r="P2082" i="9"/>
  <c r="O2082" i="9"/>
  <c r="N2082" i="9"/>
  <c r="M2082" i="9"/>
  <c r="L2082" i="9"/>
  <c r="K2082" i="9"/>
  <c r="J2082" i="9"/>
  <c r="I2082" i="9"/>
  <c r="H2082" i="9"/>
  <c r="AF2081" i="9"/>
  <c r="Y2081" i="9"/>
  <c r="U2081" i="9"/>
  <c r="P2081" i="9"/>
  <c r="O2081" i="9"/>
  <c r="N2081" i="9"/>
  <c r="M2081" i="9"/>
  <c r="L2081" i="9"/>
  <c r="K2081" i="9"/>
  <c r="J2081" i="9"/>
  <c r="I2081" i="9"/>
  <c r="H2081" i="9"/>
  <c r="AF2080" i="9"/>
  <c r="Y2080" i="9"/>
  <c r="U2080" i="9"/>
  <c r="P2080" i="9"/>
  <c r="O2080" i="9"/>
  <c r="N2080" i="9"/>
  <c r="M2080" i="9"/>
  <c r="L2080" i="9"/>
  <c r="K2080" i="9"/>
  <c r="J2080" i="9"/>
  <c r="I2080" i="9"/>
  <c r="H2080" i="9"/>
  <c r="AF2079" i="9"/>
  <c r="Y2079" i="9"/>
  <c r="U2079" i="9"/>
  <c r="P2079" i="9"/>
  <c r="O2079" i="9"/>
  <c r="N2079" i="9"/>
  <c r="M2079" i="9"/>
  <c r="L2079" i="9"/>
  <c r="K2079" i="9"/>
  <c r="J2079" i="9"/>
  <c r="I2079" i="9"/>
  <c r="H2079" i="9"/>
  <c r="AF2078" i="9"/>
  <c r="Y2078" i="9"/>
  <c r="U2078" i="9"/>
  <c r="P2078" i="9"/>
  <c r="O2078" i="9"/>
  <c r="N2078" i="9"/>
  <c r="M2078" i="9"/>
  <c r="L2078" i="9"/>
  <c r="K2078" i="9"/>
  <c r="J2078" i="9"/>
  <c r="I2078" i="9"/>
  <c r="H2078" i="9"/>
  <c r="AF2077" i="9"/>
  <c r="Y2077" i="9"/>
  <c r="U2077" i="9"/>
  <c r="P2077" i="9"/>
  <c r="O2077" i="9"/>
  <c r="N2077" i="9"/>
  <c r="M2077" i="9"/>
  <c r="L2077" i="9"/>
  <c r="K2077" i="9"/>
  <c r="J2077" i="9"/>
  <c r="I2077" i="9"/>
  <c r="H2077" i="9"/>
  <c r="AF2076" i="9"/>
  <c r="Y2076" i="9"/>
  <c r="U2076" i="9"/>
  <c r="P2076" i="9"/>
  <c r="O2076" i="9"/>
  <c r="N2076" i="9"/>
  <c r="M2076" i="9"/>
  <c r="L2076" i="9"/>
  <c r="K2076" i="9"/>
  <c r="J2076" i="9"/>
  <c r="I2076" i="9"/>
  <c r="H2076" i="9"/>
  <c r="AF2075" i="9"/>
  <c r="Y2075" i="9"/>
  <c r="U2075" i="9"/>
  <c r="P2075" i="9"/>
  <c r="O2075" i="9"/>
  <c r="N2075" i="9"/>
  <c r="M2075" i="9"/>
  <c r="L2075" i="9"/>
  <c r="K2075" i="9"/>
  <c r="J2075" i="9"/>
  <c r="I2075" i="9"/>
  <c r="H2075" i="9"/>
  <c r="AF2074" i="9"/>
  <c r="Y2074" i="9"/>
  <c r="U2074" i="9"/>
  <c r="P2074" i="9"/>
  <c r="O2074" i="9"/>
  <c r="N2074" i="9"/>
  <c r="M2074" i="9"/>
  <c r="L2074" i="9"/>
  <c r="K2074" i="9"/>
  <c r="J2074" i="9"/>
  <c r="I2074" i="9"/>
  <c r="H2074" i="9"/>
  <c r="AF2073" i="9"/>
  <c r="Y2073" i="9"/>
  <c r="U2073" i="9"/>
  <c r="P2073" i="9"/>
  <c r="O2073" i="9"/>
  <c r="N2073" i="9"/>
  <c r="M2073" i="9"/>
  <c r="L2073" i="9"/>
  <c r="K2073" i="9"/>
  <c r="J2073" i="9"/>
  <c r="I2073" i="9"/>
  <c r="H2073" i="9"/>
  <c r="AF2072" i="9"/>
  <c r="Y2072" i="9"/>
  <c r="U2072" i="9"/>
  <c r="P2072" i="9"/>
  <c r="O2072" i="9"/>
  <c r="N2072" i="9"/>
  <c r="M2072" i="9"/>
  <c r="L2072" i="9"/>
  <c r="K2072" i="9"/>
  <c r="J2072" i="9"/>
  <c r="I2072" i="9"/>
  <c r="H2072" i="9"/>
  <c r="AF2071" i="9"/>
  <c r="Y2071" i="9"/>
  <c r="U2071" i="9"/>
  <c r="P2071" i="9"/>
  <c r="O2071" i="9"/>
  <c r="N2071" i="9"/>
  <c r="M2071" i="9"/>
  <c r="L2071" i="9"/>
  <c r="K2071" i="9"/>
  <c r="J2071" i="9"/>
  <c r="I2071" i="9"/>
  <c r="H2071" i="9"/>
  <c r="AF2070" i="9"/>
  <c r="Y2070" i="9"/>
  <c r="U2070" i="9"/>
  <c r="P2070" i="9"/>
  <c r="O2070" i="9"/>
  <c r="N2070" i="9"/>
  <c r="M2070" i="9"/>
  <c r="L2070" i="9"/>
  <c r="K2070" i="9"/>
  <c r="J2070" i="9"/>
  <c r="I2070" i="9"/>
  <c r="H2070" i="9"/>
  <c r="AF2069" i="9"/>
  <c r="Y2069" i="9"/>
  <c r="U2069" i="9"/>
  <c r="P2069" i="9"/>
  <c r="O2069" i="9"/>
  <c r="N2069" i="9"/>
  <c r="M2069" i="9"/>
  <c r="L2069" i="9"/>
  <c r="K2069" i="9"/>
  <c r="J2069" i="9"/>
  <c r="I2069" i="9"/>
  <c r="H2069" i="9"/>
  <c r="AF2068" i="9"/>
  <c r="Y2068" i="9"/>
  <c r="U2068" i="9"/>
  <c r="P2068" i="9"/>
  <c r="O2068" i="9"/>
  <c r="N2068" i="9"/>
  <c r="M2068" i="9"/>
  <c r="L2068" i="9"/>
  <c r="K2068" i="9"/>
  <c r="J2068" i="9"/>
  <c r="I2068" i="9"/>
  <c r="H2068" i="9"/>
  <c r="AF2067" i="9"/>
  <c r="Y2067" i="9"/>
  <c r="U2067" i="9"/>
  <c r="P2067" i="9"/>
  <c r="O2067" i="9"/>
  <c r="N2067" i="9"/>
  <c r="M2067" i="9"/>
  <c r="L2067" i="9"/>
  <c r="K2067" i="9"/>
  <c r="J2067" i="9"/>
  <c r="I2067" i="9"/>
  <c r="H2067" i="9"/>
  <c r="AF2066" i="9"/>
  <c r="Y2066" i="9"/>
  <c r="U2066" i="9"/>
  <c r="P2066" i="9"/>
  <c r="O2066" i="9"/>
  <c r="N2066" i="9"/>
  <c r="M2066" i="9"/>
  <c r="L2066" i="9"/>
  <c r="K2066" i="9"/>
  <c r="J2066" i="9"/>
  <c r="I2066" i="9"/>
  <c r="H2066" i="9"/>
  <c r="AF2065" i="9"/>
  <c r="Y2065" i="9"/>
  <c r="U2065" i="9"/>
  <c r="P2065" i="9"/>
  <c r="O2065" i="9"/>
  <c r="N2065" i="9"/>
  <c r="M2065" i="9"/>
  <c r="L2065" i="9"/>
  <c r="K2065" i="9"/>
  <c r="J2065" i="9"/>
  <c r="I2065" i="9"/>
  <c r="H2065" i="9"/>
  <c r="AF2064" i="9"/>
  <c r="Y2064" i="9"/>
  <c r="U2064" i="9"/>
  <c r="P2064" i="9"/>
  <c r="O2064" i="9"/>
  <c r="N2064" i="9"/>
  <c r="M2064" i="9"/>
  <c r="L2064" i="9"/>
  <c r="K2064" i="9"/>
  <c r="J2064" i="9"/>
  <c r="I2064" i="9"/>
  <c r="H2064" i="9"/>
  <c r="AF2063" i="9"/>
  <c r="Y2063" i="9"/>
  <c r="U2063" i="9"/>
  <c r="P2063" i="9"/>
  <c r="O2063" i="9"/>
  <c r="N2063" i="9"/>
  <c r="M2063" i="9"/>
  <c r="L2063" i="9"/>
  <c r="K2063" i="9"/>
  <c r="J2063" i="9"/>
  <c r="I2063" i="9"/>
  <c r="H2063" i="9"/>
  <c r="AF2062" i="9"/>
  <c r="Y2062" i="9"/>
  <c r="U2062" i="9"/>
  <c r="P2062" i="9"/>
  <c r="O2062" i="9"/>
  <c r="N2062" i="9"/>
  <c r="M2062" i="9"/>
  <c r="L2062" i="9"/>
  <c r="K2062" i="9"/>
  <c r="J2062" i="9"/>
  <c r="I2062" i="9"/>
  <c r="H2062" i="9"/>
  <c r="AF2061" i="9"/>
  <c r="Y2061" i="9"/>
  <c r="U2061" i="9"/>
  <c r="P2061" i="9"/>
  <c r="O2061" i="9"/>
  <c r="N2061" i="9"/>
  <c r="M2061" i="9"/>
  <c r="L2061" i="9"/>
  <c r="K2061" i="9"/>
  <c r="J2061" i="9"/>
  <c r="I2061" i="9"/>
  <c r="H2061" i="9"/>
  <c r="AF2060" i="9"/>
  <c r="Y2060" i="9"/>
  <c r="U2060" i="9"/>
  <c r="P2060" i="9"/>
  <c r="O2060" i="9"/>
  <c r="N2060" i="9"/>
  <c r="M2060" i="9"/>
  <c r="L2060" i="9"/>
  <c r="K2060" i="9"/>
  <c r="J2060" i="9"/>
  <c r="I2060" i="9"/>
  <c r="H2060" i="9"/>
  <c r="AF2059" i="9"/>
  <c r="Y2059" i="9"/>
  <c r="U2059" i="9"/>
  <c r="P2059" i="9"/>
  <c r="O2059" i="9"/>
  <c r="N2059" i="9"/>
  <c r="M2059" i="9"/>
  <c r="L2059" i="9"/>
  <c r="K2059" i="9"/>
  <c r="J2059" i="9"/>
  <c r="I2059" i="9"/>
  <c r="H2059" i="9"/>
  <c r="AF2058" i="9"/>
  <c r="Y2058" i="9"/>
  <c r="U2058" i="9"/>
  <c r="P2058" i="9"/>
  <c r="O2058" i="9"/>
  <c r="N2058" i="9"/>
  <c r="M2058" i="9"/>
  <c r="L2058" i="9"/>
  <c r="K2058" i="9"/>
  <c r="J2058" i="9"/>
  <c r="I2058" i="9"/>
  <c r="H2058" i="9"/>
  <c r="AF2057" i="9"/>
  <c r="Y2057" i="9"/>
  <c r="U2057" i="9"/>
  <c r="P2057" i="9"/>
  <c r="O2057" i="9"/>
  <c r="N2057" i="9"/>
  <c r="M2057" i="9"/>
  <c r="L2057" i="9"/>
  <c r="K2057" i="9"/>
  <c r="J2057" i="9"/>
  <c r="I2057" i="9"/>
  <c r="H2057" i="9"/>
  <c r="AF2056" i="9"/>
  <c r="Y2056" i="9"/>
  <c r="U2056" i="9"/>
  <c r="P2056" i="9"/>
  <c r="O2056" i="9"/>
  <c r="N2056" i="9"/>
  <c r="M2056" i="9"/>
  <c r="L2056" i="9"/>
  <c r="K2056" i="9"/>
  <c r="J2056" i="9"/>
  <c r="I2056" i="9"/>
  <c r="H2056" i="9"/>
  <c r="AF2055" i="9"/>
  <c r="Y2055" i="9"/>
  <c r="U2055" i="9"/>
  <c r="P2055" i="9"/>
  <c r="O2055" i="9"/>
  <c r="N2055" i="9"/>
  <c r="M2055" i="9"/>
  <c r="L2055" i="9"/>
  <c r="K2055" i="9"/>
  <c r="J2055" i="9"/>
  <c r="I2055" i="9"/>
  <c r="H2055" i="9"/>
  <c r="AF2054" i="9"/>
  <c r="Y2054" i="9"/>
  <c r="U2054" i="9"/>
  <c r="P2054" i="9"/>
  <c r="O2054" i="9"/>
  <c r="N2054" i="9"/>
  <c r="M2054" i="9"/>
  <c r="L2054" i="9"/>
  <c r="K2054" i="9"/>
  <c r="J2054" i="9"/>
  <c r="I2054" i="9"/>
  <c r="H2054" i="9"/>
  <c r="AF2053" i="9"/>
  <c r="Y2053" i="9"/>
  <c r="U2053" i="9"/>
  <c r="P2053" i="9"/>
  <c r="O2053" i="9"/>
  <c r="N2053" i="9"/>
  <c r="M2053" i="9"/>
  <c r="L2053" i="9"/>
  <c r="K2053" i="9"/>
  <c r="J2053" i="9"/>
  <c r="I2053" i="9"/>
  <c r="H2053" i="9"/>
  <c r="AF2052" i="9"/>
  <c r="Y2052" i="9"/>
  <c r="U2052" i="9"/>
  <c r="P2052" i="9"/>
  <c r="O2052" i="9"/>
  <c r="N2052" i="9"/>
  <c r="M2052" i="9"/>
  <c r="L2052" i="9"/>
  <c r="K2052" i="9"/>
  <c r="J2052" i="9"/>
  <c r="I2052" i="9"/>
  <c r="H2052" i="9"/>
  <c r="AF2051" i="9"/>
  <c r="Y2051" i="9"/>
  <c r="U2051" i="9"/>
  <c r="P2051" i="9"/>
  <c r="O2051" i="9"/>
  <c r="N2051" i="9"/>
  <c r="M2051" i="9"/>
  <c r="L2051" i="9"/>
  <c r="K2051" i="9"/>
  <c r="J2051" i="9"/>
  <c r="I2051" i="9"/>
  <c r="H2051" i="9"/>
  <c r="AF2050" i="9"/>
  <c r="Y2050" i="9"/>
  <c r="U2050" i="9"/>
  <c r="P2050" i="9"/>
  <c r="O2050" i="9"/>
  <c r="N2050" i="9"/>
  <c r="M2050" i="9"/>
  <c r="L2050" i="9"/>
  <c r="K2050" i="9"/>
  <c r="J2050" i="9"/>
  <c r="I2050" i="9"/>
  <c r="H2050" i="9"/>
  <c r="AF2049" i="9"/>
  <c r="Y2049" i="9"/>
  <c r="U2049" i="9"/>
  <c r="P2049" i="9"/>
  <c r="O2049" i="9"/>
  <c r="N2049" i="9"/>
  <c r="M2049" i="9"/>
  <c r="L2049" i="9"/>
  <c r="K2049" i="9"/>
  <c r="J2049" i="9"/>
  <c r="I2049" i="9"/>
  <c r="H2049" i="9"/>
  <c r="AF2048" i="9"/>
  <c r="Y2048" i="9"/>
  <c r="U2048" i="9"/>
  <c r="P2048" i="9"/>
  <c r="O2048" i="9"/>
  <c r="N2048" i="9"/>
  <c r="M2048" i="9"/>
  <c r="L2048" i="9"/>
  <c r="K2048" i="9"/>
  <c r="J2048" i="9"/>
  <c r="I2048" i="9"/>
  <c r="H2048" i="9"/>
  <c r="AF2047" i="9"/>
  <c r="Y2047" i="9"/>
  <c r="U2047" i="9"/>
  <c r="P2047" i="9"/>
  <c r="O2047" i="9"/>
  <c r="N2047" i="9"/>
  <c r="M2047" i="9"/>
  <c r="L2047" i="9"/>
  <c r="K2047" i="9"/>
  <c r="J2047" i="9"/>
  <c r="I2047" i="9"/>
  <c r="H2047" i="9"/>
  <c r="AF2046" i="9"/>
  <c r="Y2046" i="9"/>
  <c r="U2046" i="9"/>
  <c r="P2046" i="9"/>
  <c r="O2046" i="9"/>
  <c r="N2046" i="9"/>
  <c r="M2046" i="9"/>
  <c r="L2046" i="9"/>
  <c r="K2046" i="9"/>
  <c r="J2046" i="9"/>
  <c r="I2046" i="9"/>
  <c r="H2046" i="9"/>
  <c r="AF2045" i="9"/>
  <c r="Y2045" i="9"/>
  <c r="U2045" i="9"/>
  <c r="P2045" i="9"/>
  <c r="O2045" i="9"/>
  <c r="N2045" i="9"/>
  <c r="M2045" i="9"/>
  <c r="L2045" i="9"/>
  <c r="K2045" i="9"/>
  <c r="J2045" i="9"/>
  <c r="I2045" i="9"/>
  <c r="H2045" i="9"/>
  <c r="AF2044" i="9"/>
  <c r="Y2044" i="9"/>
  <c r="U2044" i="9"/>
  <c r="P2044" i="9"/>
  <c r="O2044" i="9"/>
  <c r="N2044" i="9"/>
  <c r="M2044" i="9"/>
  <c r="L2044" i="9"/>
  <c r="K2044" i="9"/>
  <c r="J2044" i="9"/>
  <c r="I2044" i="9"/>
  <c r="H2044" i="9"/>
  <c r="AF2043" i="9"/>
  <c r="Y2043" i="9"/>
  <c r="U2043" i="9"/>
  <c r="P2043" i="9"/>
  <c r="O2043" i="9"/>
  <c r="N2043" i="9"/>
  <c r="M2043" i="9"/>
  <c r="L2043" i="9"/>
  <c r="K2043" i="9"/>
  <c r="J2043" i="9"/>
  <c r="I2043" i="9"/>
  <c r="H2043" i="9"/>
  <c r="AF2042" i="9"/>
  <c r="Y2042" i="9"/>
  <c r="U2042" i="9"/>
  <c r="P2042" i="9"/>
  <c r="O2042" i="9"/>
  <c r="N2042" i="9"/>
  <c r="M2042" i="9"/>
  <c r="L2042" i="9"/>
  <c r="K2042" i="9"/>
  <c r="J2042" i="9"/>
  <c r="I2042" i="9"/>
  <c r="H2042" i="9"/>
  <c r="AF2041" i="9"/>
  <c r="Y2041" i="9"/>
  <c r="U2041" i="9"/>
  <c r="P2041" i="9"/>
  <c r="O2041" i="9"/>
  <c r="N2041" i="9"/>
  <c r="M2041" i="9"/>
  <c r="L2041" i="9"/>
  <c r="K2041" i="9"/>
  <c r="J2041" i="9"/>
  <c r="I2041" i="9"/>
  <c r="H2041" i="9"/>
  <c r="AF2040" i="9"/>
  <c r="Y2040" i="9"/>
  <c r="U2040" i="9"/>
  <c r="P2040" i="9"/>
  <c r="O2040" i="9"/>
  <c r="N2040" i="9"/>
  <c r="M2040" i="9"/>
  <c r="L2040" i="9"/>
  <c r="K2040" i="9"/>
  <c r="J2040" i="9"/>
  <c r="I2040" i="9"/>
  <c r="H2040" i="9"/>
  <c r="AF2039" i="9"/>
  <c r="Y2039" i="9"/>
  <c r="U2039" i="9"/>
  <c r="P2039" i="9"/>
  <c r="O2039" i="9"/>
  <c r="N2039" i="9"/>
  <c r="M2039" i="9"/>
  <c r="L2039" i="9"/>
  <c r="K2039" i="9"/>
  <c r="J2039" i="9"/>
  <c r="I2039" i="9"/>
  <c r="H2039" i="9"/>
  <c r="AF2038" i="9"/>
  <c r="Y2038" i="9"/>
  <c r="U2038" i="9"/>
  <c r="P2038" i="9"/>
  <c r="O2038" i="9"/>
  <c r="N2038" i="9"/>
  <c r="M2038" i="9"/>
  <c r="L2038" i="9"/>
  <c r="K2038" i="9"/>
  <c r="J2038" i="9"/>
  <c r="I2038" i="9"/>
  <c r="H2038" i="9"/>
  <c r="AF2037" i="9"/>
  <c r="Y2037" i="9"/>
  <c r="U2037" i="9"/>
  <c r="P2037" i="9"/>
  <c r="O2037" i="9"/>
  <c r="N2037" i="9"/>
  <c r="M2037" i="9"/>
  <c r="L2037" i="9"/>
  <c r="K2037" i="9"/>
  <c r="J2037" i="9"/>
  <c r="I2037" i="9"/>
  <c r="H2037" i="9"/>
  <c r="AF2036" i="9"/>
  <c r="Y2036" i="9"/>
  <c r="U2036" i="9"/>
  <c r="P2036" i="9"/>
  <c r="O2036" i="9"/>
  <c r="N2036" i="9"/>
  <c r="M2036" i="9"/>
  <c r="L2036" i="9"/>
  <c r="K2036" i="9"/>
  <c r="J2036" i="9"/>
  <c r="I2036" i="9"/>
  <c r="H2036" i="9"/>
  <c r="AF2035" i="9"/>
  <c r="Y2035" i="9"/>
  <c r="U2035" i="9"/>
  <c r="P2035" i="9"/>
  <c r="O2035" i="9"/>
  <c r="N2035" i="9"/>
  <c r="M2035" i="9"/>
  <c r="L2035" i="9"/>
  <c r="K2035" i="9"/>
  <c r="J2035" i="9"/>
  <c r="I2035" i="9"/>
  <c r="H2035" i="9"/>
  <c r="AF2034" i="9"/>
  <c r="Y2034" i="9"/>
  <c r="U2034" i="9"/>
  <c r="P2034" i="9"/>
  <c r="O2034" i="9"/>
  <c r="N2034" i="9"/>
  <c r="M2034" i="9"/>
  <c r="L2034" i="9"/>
  <c r="K2034" i="9"/>
  <c r="J2034" i="9"/>
  <c r="I2034" i="9"/>
  <c r="H2034" i="9"/>
  <c r="AF2033" i="9"/>
  <c r="Y2033" i="9"/>
  <c r="U2033" i="9"/>
  <c r="P2033" i="9"/>
  <c r="O2033" i="9"/>
  <c r="N2033" i="9"/>
  <c r="M2033" i="9"/>
  <c r="L2033" i="9"/>
  <c r="K2033" i="9"/>
  <c r="J2033" i="9"/>
  <c r="I2033" i="9"/>
  <c r="H2033" i="9"/>
  <c r="AF2032" i="9"/>
  <c r="Y2032" i="9"/>
  <c r="U2032" i="9"/>
  <c r="P2032" i="9"/>
  <c r="O2032" i="9"/>
  <c r="N2032" i="9"/>
  <c r="M2032" i="9"/>
  <c r="L2032" i="9"/>
  <c r="K2032" i="9"/>
  <c r="J2032" i="9"/>
  <c r="I2032" i="9"/>
  <c r="H2032" i="9"/>
  <c r="AF2031" i="9"/>
  <c r="Y2031" i="9"/>
  <c r="U2031" i="9"/>
  <c r="P2031" i="9"/>
  <c r="O2031" i="9"/>
  <c r="N2031" i="9"/>
  <c r="M2031" i="9"/>
  <c r="L2031" i="9"/>
  <c r="K2031" i="9"/>
  <c r="J2031" i="9"/>
  <c r="I2031" i="9"/>
  <c r="H2031" i="9"/>
  <c r="AF2030" i="9"/>
  <c r="Y2030" i="9"/>
  <c r="U2030" i="9"/>
  <c r="P2030" i="9"/>
  <c r="O2030" i="9"/>
  <c r="N2030" i="9"/>
  <c r="M2030" i="9"/>
  <c r="L2030" i="9"/>
  <c r="K2030" i="9"/>
  <c r="J2030" i="9"/>
  <c r="I2030" i="9"/>
  <c r="H2030" i="9"/>
  <c r="AF2029" i="9"/>
  <c r="Y2029" i="9"/>
  <c r="U2029" i="9"/>
  <c r="P2029" i="9"/>
  <c r="O2029" i="9"/>
  <c r="N2029" i="9"/>
  <c r="M2029" i="9"/>
  <c r="L2029" i="9"/>
  <c r="K2029" i="9"/>
  <c r="J2029" i="9"/>
  <c r="I2029" i="9"/>
  <c r="H2029" i="9"/>
  <c r="AF2028" i="9"/>
  <c r="Y2028" i="9"/>
  <c r="U2028" i="9"/>
  <c r="P2028" i="9"/>
  <c r="O2028" i="9"/>
  <c r="N2028" i="9"/>
  <c r="M2028" i="9"/>
  <c r="L2028" i="9"/>
  <c r="K2028" i="9"/>
  <c r="J2028" i="9"/>
  <c r="I2028" i="9"/>
  <c r="H2028" i="9"/>
  <c r="AF2027" i="9"/>
  <c r="Y2027" i="9"/>
  <c r="U2027" i="9"/>
  <c r="P2027" i="9"/>
  <c r="O2027" i="9"/>
  <c r="N2027" i="9"/>
  <c r="M2027" i="9"/>
  <c r="L2027" i="9"/>
  <c r="K2027" i="9"/>
  <c r="J2027" i="9"/>
  <c r="I2027" i="9"/>
  <c r="H2027" i="9"/>
  <c r="AF2026" i="9"/>
  <c r="Y2026" i="9"/>
  <c r="U2026" i="9"/>
  <c r="P2026" i="9"/>
  <c r="O2026" i="9"/>
  <c r="N2026" i="9"/>
  <c r="M2026" i="9"/>
  <c r="L2026" i="9"/>
  <c r="K2026" i="9"/>
  <c r="J2026" i="9"/>
  <c r="I2026" i="9"/>
  <c r="H2026" i="9"/>
  <c r="AF2025" i="9"/>
  <c r="Y2025" i="9"/>
  <c r="U2025" i="9"/>
  <c r="P2025" i="9"/>
  <c r="O2025" i="9"/>
  <c r="N2025" i="9"/>
  <c r="M2025" i="9"/>
  <c r="L2025" i="9"/>
  <c r="K2025" i="9"/>
  <c r="J2025" i="9"/>
  <c r="I2025" i="9"/>
  <c r="H2025" i="9"/>
  <c r="AF2024" i="9"/>
  <c r="Y2024" i="9"/>
  <c r="U2024" i="9"/>
  <c r="P2024" i="9"/>
  <c r="O2024" i="9"/>
  <c r="N2024" i="9"/>
  <c r="M2024" i="9"/>
  <c r="L2024" i="9"/>
  <c r="K2024" i="9"/>
  <c r="J2024" i="9"/>
  <c r="I2024" i="9"/>
  <c r="H2024" i="9"/>
  <c r="AF2023" i="9"/>
  <c r="Y2023" i="9"/>
  <c r="U2023" i="9"/>
  <c r="P2023" i="9"/>
  <c r="O2023" i="9"/>
  <c r="N2023" i="9"/>
  <c r="M2023" i="9"/>
  <c r="L2023" i="9"/>
  <c r="K2023" i="9"/>
  <c r="J2023" i="9"/>
  <c r="I2023" i="9"/>
  <c r="H2023" i="9"/>
  <c r="AF2022" i="9"/>
  <c r="Y2022" i="9"/>
  <c r="U2022" i="9"/>
  <c r="P2022" i="9"/>
  <c r="O2022" i="9"/>
  <c r="N2022" i="9"/>
  <c r="M2022" i="9"/>
  <c r="L2022" i="9"/>
  <c r="K2022" i="9"/>
  <c r="J2022" i="9"/>
  <c r="I2022" i="9"/>
  <c r="H2022" i="9"/>
  <c r="AF2021" i="9"/>
  <c r="Y2021" i="9"/>
  <c r="U2021" i="9"/>
  <c r="P2021" i="9"/>
  <c r="O2021" i="9"/>
  <c r="N2021" i="9"/>
  <c r="M2021" i="9"/>
  <c r="L2021" i="9"/>
  <c r="K2021" i="9"/>
  <c r="J2021" i="9"/>
  <c r="I2021" i="9"/>
  <c r="H2021" i="9"/>
  <c r="AF2020" i="9"/>
  <c r="Y2020" i="9"/>
  <c r="U2020" i="9"/>
  <c r="P2020" i="9"/>
  <c r="O2020" i="9"/>
  <c r="N2020" i="9"/>
  <c r="M2020" i="9"/>
  <c r="L2020" i="9"/>
  <c r="K2020" i="9"/>
  <c r="J2020" i="9"/>
  <c r="I2020" i="9"/>
  <c r="H2020" i="9"/>
  <c r="AF2019" i="9"/>
  <c r="Y2019" i="9"/>
  <c r="U2019" i="9"/>
  <c r="P2019" i="9"/>
  <c r="O2019" i="9"/>
  <c r="N2019" i="9"/>
  <c r="M2019" i="9"/>
  <c r="L2019" i="9"/>
  <c r="K2019" i="9"/>
  <c r="J2019" i="9"/>
  <c r="I2019" i="9"/>
  <c r="H2019" i="9"/>
  <c r="AF2018" i="9"/>
  <c r="Y2018" i="9"/>
  <c r="U2018" i="9"/>
  <c r="P2018" i="9"/>
  <c r="O2018" i="9"/>
  <c r="N2018" i="9"/>
  <c r="M2018" i="9"/>
  <c r="L2018" i="9"/>
  <c r="K2018" i="9"/>
  <c r="J2018" i="9"/>
  <c r="I2018" i="9"/>
  <c r="H2018" i="9"/>
  <c r="AF2017" i="9"/>
  <c r="Y2017" i="9"/>
  <c r="U2017" i="9"/>
  <c r="P2017" i="9"/>
  <c r="O2017" i="9"/>
  <c r="N2017" i="9"/>
  <c r="M2017" i="9"/>
  <c r="L2017" i="9"/>
  <c r="K2017" i="9"/>
  <c r="J2017" i="9"/>
  <c r="I2017" i="9"/>
  <c r="H2017" i="9"/>
  <c r="AF2016" i="9"/>
  <c r="Y2016" i="9"/>
  <c r="U2016" i="9"/>
  <c r="P2016" i="9"/>
  <c r="O2016" i="9"/>
  <c r="N2016" i="9"/>
  <c r="M2016" i="9"/>
  <c r="L2016" i="9"/>
  <c r="K2016" i="9"/>
  <c r="J2016" i="9"/>
  <c r="I2016" i="9"/>
  <c r="H2016" i="9"/>
  <c r="AF2015" i="9"/>
  <c r="Y2015" i="9"/>
  <c r="U2015" i="9"/>
  <c r="P2015" i="9"/>
  <c r="O2015" i="9"/>
  <c r="N2015" i="9"/>
  <c r="M2015" i="9"/>
  <c r="L2015" i="9"/>
  <c r="K2015" i="9"/>
  <c r="J2015" i="9"/>
  <c r="I2015" i="9"/>
  <c r="H2015" i="9"/>
  <c r="AF2014" i="9"/>
  <c r="Y2014" i="9"/>
  <c r="U2014" i="9"/>
  <c r="P2014" i="9"/>
  <c r="O2014" i="9"/>
  <c r="N2014" i="9"/>
  <c r="M2014" i="9"/>
  <c r="L2014" i="9"/>
  <c r="K2014" i="9"/>
  <c r="J2014" i="9"/>
  <c r="I2014" i="9"/>
  <c r="H2014" i="9"/>
  <c r="AF2013" i="9"/>
  <c r="Y2013" i="9"/>
  <c r="U2013" i="9"/>
  <c r="P2013" i="9"/>
  <c r="O2013" i="9"/>
  <c r="N2013" i="9"/>
  <c r="M2013" i="9"/>
  <c r="L2013" i="9"/>
  <c r="K2013" i="9"/>
  <c r="J2013" i="9"/>
  <c r="I2013" i="9"/>
  <c r="H2013" i="9"/>
  <c r="AF2012" i="9"/>
  <c r="Y2012" i="9"/>
  <c r="U2012" i="9"/>
  <c r="P2012" i="9"/>
  <c r="O2012" i="9"/>
  <c r="N2012" i="9"/>
  <c r="M2012" i="9"/>
  <c r="L2012" i="9"/>
  <c r="K2012" i="9"/>
  <c r="J2012" i="9"/>
  <c r="I2012" i="9"/>
  <c r="H2012" i="9"/>
  <c r="AF2011" i="9"/>
  <c r="Y2011" i="9"/>
  <c r="U2011" i="9"/>
  <c r="P2011" i="9"/>
  <c r="O2011" i="9"/>
  <c r="N2011" i="9"/>
  <c r="M2011" i="9"/>
  <c r="L2011" i="9"/>
  <c r="K2011" i="9"/>
  <c r="J2011" i="9"/>
  <c r="I2011" i="9"/>
  <c r="H2011" i="9"/>
  <c r="AF2010" i="9"/>
  <c r="Y2010" i="9"/>
  <c r="U2010" i="9"/>
  <c r="P2010" i="9"/>
  <c r="O2010" i="9"/>
  <c r="N2010" i="9"/>
  <c r="M2010" i="9"/>
  <c r="L2010" i="9"/>
  <c r="K2010" i="9"/>
  <c r="J2010" i="9"/>
  <c r="I2010" i="9"/>
  <c r="H2010" i="9"/>
  <c r="AF2009" i="9"/>
  <c r="Y2009" i="9"/>
  <c r="U2009" i="9"/>
  <c r="P2009" i="9"/>
  <c r="O2009" i="9"/>
  <c r="N2009" i="9"/>
  <c r="M2009" i="9"/>
  <c r="L2009" i="9"/>
  <c r="K2009" i="9"/>
  <c r="J2009" i="9"/>
  <c r="I2009" i="9"/>
  <c r="H2009" i="9"/>
  <c r="AF2008" i="9"/>
  <c r="Y2008" i="9"/>
  <c r="U2008" i="9"/>
  <c r="P2008" i="9"/>
  <c r="O2008" i="9"/>
  <c r="N2008" i="9"/>
  <c r="M2008" i="9"/>
  <c r="L2008" i="9"/>
  <c r="K2008" i="9"/>
  <c r="J2008" i="9"/>
  <c r="I2008" i="9"/>
  <c r="H2008" i="9"/>
  <c r="AF2007" i="9"/>
  <c r="Y2007" i="9"/>
  <c r="U2007" i="9"/>
  <c r="P2007" i="9"/>
  <c r="O2007" i="9"/>
  <c r="N2007" i="9"/>
  <c r="M2007" i="9"/>
  <c r="L2007" i="9"/>
  <c r="K2007" i="9"/>
  <c r="J2007" i="9"/>
  <c r="I2007" i="9"/>
  <c r="H2007" i="9"/>
  <c r="AF2006" i="9"/>
  <c r="Y2006" i="9"/>
  <c r="U2006" i="9"/>
  <c r="P2006" i="9"/>
  <c r="O2006" i="9"/>
  <c r="N2006" i="9"/>
  <c r="M2006" i="9"/>
  <c r="L2006" i="9"/>
  <c r="K2006" i="9"/>
  <c r="J2006" i="9"/>
  <c r="I2006" i="9"/>
  <c r="H2006" i="9"/>
  <c r="AF2005" i="9"/>
  <c r="Y2005" i="9"/>
  <c r="U2005" i="9"/>
  <c r="P2005" i="9"/>
  <c r="O2005" i="9"/>
  <c r="N2005" i="9"/>
  <c r="M2005" i="9"/>
  <c r="L2005" i="9"/>
  <c r="K2005" i="9"/>
  <c r="J2005" i="9"/>
  <c r="I2005" i="9"/>
  <c r="H2005" i="9"/>
  <c r="AF2004" i="9"/>
  <c r="Y2004" i="9"/>
  <c r="U2004" i="9"/>
  <c r="P2004" i="9"/>
  <c r="O2004" i="9"/>
  <c r="N2004" i="9"/>
  <c r="M2004" i="9"/>
  <c r="L2004" i="9"/>
  <c r="K2004" i="9"/>
  <c r="J2004" i="9"/>
  <c r="I2004" i="9"/>
  <c r="H2004" i="9"/>
  <c r="AF2003" i="9"/>
  <c r="Y2003" i="9"/>
  <c r="U2003" i="9"/>
  <c r="P2003" i="9"/>
  <c r="O2003" i="9"/>
  <c r="N2003" i="9"/>
  <c r="M2003" i="9"/>
  <c r="L2003" i="9"/>
  <c r="K2003" i="9"/>
  <c r="J2003" i="9"/>
  <c r="I2003" i="9"/>
  <c r="H2003" i="9"/>
  <c r="AF2002" i="9"/>
  <c r="Y2002" i="9"/>
  <c r="U2002" i="9"/>
  <c r="P2002" i="9"/>
  <c r="O2002" i="9"/>
  <c r="N2002" i="9"/>
  <c r="M2002" i="9"/>
  <c r="L2002" i="9"/>
  <c r="K2002" i="9"/>
  <c r="J2002" i="9"/>
  <c r="I2002" i="9"/>
  <c r="H2002" i="9"/>
  <c r="AF2001" i="9"/>
  <c r="Y2001" i="9"/>
  <c r="U2001" i="9"/>
  <c r="P2001" i="9"/>
  <c r="O2001" i="9"/>
  <c r="N2001" i="9"/>
  <c r="M2001" i="9"/>
  <c r="L2001" i="9"/>
  <c r="K2001" i="9"/>
  <c r="J2001" i="9"/>
  <c r="I2001" i="9"/>
  <c r="H2001" i="9"/>
  <c r="AF2000" i="9"/>
  <c r="Y2000" i="9"/>
  <c r="U2000" i="9"/>
  <c r="P2000" i="9"/>
  <c r="O2000" i="9"/>
  <c r="N2000" i="9"/>
  <c r="M2000" i="9"/>
  <c r="L2000" i="9"/>
  <c r="K2000" i="9"/>
  <c r="J2000" i="9"/>
  <c r="I2000" i="9"/>
  <c r="H2000" i="9"/>
  <c r="AF1999" i="9"/>
  <c r="Y1999" i="9"/>
  <c r="U1999" i="9"/>
  <c r="P1999" i="9"/>
  <c r="O1999" i="9"/>
  <c r="N1999" i="9"/>
  <c r="M1999" i="9"/>
  <c r="L1999" i="9"/>
  <c r="K1999" i="9"/>
  <c r="J1999" i="9"/>
  <c r="I1999" i="9"/>
  <c r="H1999" i="9"/>
  <c r="AF1998" i="9"/>
  <c r="Y1998" i="9"/>
  <c r="U1998" i="9"/>
  <c r="P1998" i="9"/>
  <c r="O1998" i="9"/>
  <c r="N1998" i="9"/>
  <c r="M1998" i="9"/>
  <c r="L1998" i="9"/>
  <c r="K1998" i="9"/>
  <c r="J1998" i="9"/>
  <c r="I1998" i="9"/>
  <c r="H1998" i="9"/>
  <c r="AF1997" i="9"/>
  <c r="Y1997" i="9"/>
  <c r="U1997" i="9"/>
  <c r="P1997" i="9"/>
  <c r="O1997" i="9"/>
  <c r="N1997" i="9"/>
  <c r="M1997" i="9"/>
  <c r="L1997" i="9"/>
  <c r="K1997" i="9"/>
  <c r="J1997" i="9"/>
  <c r="I1997" i="9"/>
  <c r="H1997" i="9"/>
  <c r="AF1996" i="9"/>
  <c r="Y1996" i="9"/>
  <c r="U1996" i="9"/>
  <c r="P1996" i="9"/>
  <c r="O1996" i="9"/>
  <c r="N1996" i="9"/>
  <c r="M1996" i="9"/>
  <c r="L1996" i="9"/>
  <c r="K1996" i="9"/>
  <c r="J1996" i="9"/>
  <c r="I1996" i="9"/>
  <c r="H1996" i="9"/>
  <c r="AF1995" i="9"/>
  <c r="Y1995" i="9"/>
  <c r="U1995" i="9"/>
  <c r="P1995" i="9"/>
  <c r="O1995" i="9"/>
  <c r="N1995" i="9"/>
  <c r="M1995" i="9"/>
  <c r="L1995" i="9"/>
  <c r="K1995" i="9"/>
  <c r="J1995" i="9"/>
  <c r="I1995" i="9"/>
  <c r="H1995" i="9"/>
  <c r="AF1994" i="9"/>
  <c r="Y1994" i="9"/>
  <c r="U1994" i="9"/>
  <c r="P1994" i="9"/>
  <c r="O1994" i="9"/>
  <c r="N1994" i="9"/>
  <c r="M1994" i="9"/>
  <c r="L1994" i="9"/>
  <c r="K1994" i="9"/>
  <c r="J1994" i="9"/>
  <c r="I1994" i="9"/>
  <c r="H1994" i="9"/>
  <c r="AF1993" i="9"/>
  <c r="Y1993" i="9"/>
  <c r="U1993" i="9"/>
  <c r="P1993" i="9"/>
  <c r="O1993" i="9"/>
  <c r="N1993" i="9"/>
  <c r="M1993" i="9"/>
  <c r="L1993" i="9"/>
  <c r="K1993" i="9"/>
  <c r="J1993" i="9"/>
  <c r="I1993" i="9"/>
  <c r="H1993" i="9"/>
  <c r="AF1992" i="9"/>
  <c r="Y1992" i="9"/>
  <c r="U1992" i="9"/>
  <c r="P1992" i="9"/>
  <c r="O1992" i="9"/>
  <c r="N1992" i="9"/>
  <c r="M1992" i="9"/>
  <c r="L1992" i="9"/>
  <c r="K1992" i="9"/>
  <c r="J1992" i="9"/>
  <c r="I1992" i="9"/>
  <c r="H1992" i="9"/>
  <c r="AF1991" i="9"/>
  <c r="Y1991" i="9"/>
  <c r="U1991" i="9"/>
  <c r="P1991" i="9"/>
  <c r="O1991" i="9"/>
  <c r="N1991" i="9"/>
  <c r="M1991" i="9"/>
  <c r="L1991" i="9"/>
  <c r="K1991" i="9"/>
  <c r="J1991" i="9"/>
  <c r="I1991" i="9"/>
  <c r="H1991" i="9"/>
  <c r="AF1990" i="9"/>
  <c r="Y1990" i="9"/>
  <c r="U1990" i="9"/>
  <c r="P1990" i="9"/>
  <c r="O1990" i="9"/>
  <c r="N1990" i="9"/>
  <c r="M1990" i="9"/>
  <c r="L1990" i="9"/>
  <c r="K1990" i="9"/>
  <c r="J1990" i="9"/>
  <c r="I1990" i="9"/>
  <c r="H1990" i="9"/>
  <c r="AF1989" i="9"/>
  <c r="Y1989" i="9"/>
  <c r="U1989" i="9"/>
  <c r="P1989" i="9"/>
  <c r="O1989" i="9"/>
  <c r="N1989" i="9"/>
  <c r="M1989" i="9"/>
  <c r="L1989" i="9"/>
  <c r="K1989" i="9"/>
  <c r="J1989" i="9"/>
  <c r="I1989" i="9"/>
  <c r="H1989" i="9"/>
  <c r="AF1988" i="9"/>
  <c r="Y1988" i="9"/>
  <c r="U1988" i="9"/>
  <c r="P1988" i="9"/>
  <c r="O1988" i="9"/>
  <c r="N1988" i="9"/>
  <c r="M1988" i="9"/>
  <c r="L1988" i="9"/>
  <c r="K1988" i="9"/>
  <c r="J1988" i="9"/>
  <c r="I1988" i="9"/>
  <c r="H1988" i="9"/>
  <c r="AF1987" i="9"/>
  <c r="Y1987" i="9"/>
  <c r="U1987" i="9"/>
  <c r="P1987" i="9"/>
  <c r="O1987" i="9"/>
  <c r="N1987" i="9"/>
  <c r="M1987" i="9"/>
  <c r="L1987" i="9"/>
  <c r="K1987" i="9"/>
  <c r="J1987" i="9"/>
  <c r="I1987" i="9"/>
  <c r="H1987" i="9"/>
  <c r="AF1986" i="9"/>
  <c r="Y1986" i="9"/>
  <c r="U1986" i="9"/>
  <c r="P1986" i="9"/>
  <c r="O1986" i="9"/>
  <c r="N1986" i="9"/>
  <c r="M1986" i="9"/>
  <c r="L1986" i="9"/>
  <c r="K1986" i="9"/>
  <c r="J1986" i="9"/>
  <c r="I1986" i="9"/>
  <c r="H1986" i="9"/>
  <c r="AF1985" i="9"/>
  <c r="Y1985" i="9"/>
  <c r="U1985" i="9"/>
  <c r="P1985" i="9"/>
  <c r="O1985" i="9"/>
  <c r="N1985" i="9"/>
  <c r="M1985" i="9"/>
  <c r="L1985" i="9"/>
  <c r="K1985" i="9"/>
  <c r="J1985" i="9"/>
  <c r="I1985" i="9"/>
  <c r="H1985" i="9"/>
  <c r="AF1984" i="9"/>
  <c r="Y1984" i="9"/>
  <c r="U1984" i="9"/>
  <c r="P1984" i="9"/>
  <c r="O1984" i="9"/>
  <c r="N1984" i="9"/>
  <c r="M1984" i="9"/>
  <c r="L1984" i="9"/>
  <c r="K1984" i="9"/>
  <c r="J1984" i="9"/>
  <c r="I1984" i="9"/>
  <c r="H1984" i="9"/>
  <c r="AF1983" i="9"/>
  <c r="Y1983" i="9"/>
  <c r="U1983" i="9"/>
  <c r="P1983" i="9"/>
  <c r="O1983" i="9"/>
  <c r="N1983" i="9"/>
  <c r="M1983" i="9"/>
  <c r="L1983" i="9"/>
  <c r="K1983" i="9"/>
  <c r="J1983" i="9"/>
  <c r="I1983" i="9"/>
  <c r="H1983" i="9"/>
  <c r="AF1982" i="9"/>
  <c r="Y1982" i="9"/>
  <c r="U1982" i="9"/>
  <c r="P1982" i="9"/>
  <c r="O1982" i="9"/>
  <c r="N1982" i="9"/>
  <c r="M1982" i="9"/>
  <c r="L1982" i="9"/>
  <c r="K1982" i="9"/>
  <c r="J1982" i="9"/>
  <c r="I1982" i="9"/>
  <c r="H1982" i="9"/>
  <c r="AF1981" i="9"/>
  <c r="Y1981" i="9"/>
  <c r="U1981" i="9"/>
  <c r="P1981" i="9"/>
  <c r="O1981" i="9"/>
  <c r="N1981" i="9"/>
  <c r="M1981" i="9"/>
  <c r="L1981" i="9"/>
  <c r="K1981" i="9"/>
  <c r="J1981" i="9"/>
  <c r="I1981" i="9"/>
  <c r="H1981" i="9"/>
  <c r="AF1980" i="9"/>
  <c r="Y1980" i="9"/>
  <c r="U1980" i="9"/>
  <c r="P1980" i="9"/>
  <c r="O1980" i="9"/>
  <c r="N1980" i="9"/>
  <c r="M1980" i="9"/>
  <c r="L1980" i="9"/>
  <c r="K1980" i="9"/>
  <c r="J1980" i="9"/>
  <c r="I1980" i="9"/>
  <c r="H1980" i="9"/>
  <c r="AF1979" i="9"/>
  <c r="Y1979" i="9"/>
  <c r="U1979" i="9"/>
  <c r="P1979" i="9"/>
  <c r="O1979" i="9"/>
  <c r="N1979" i="9"/>
  <c r="M1979" i="9"/>
  <c r="L1979" i="9"/>
  <c r="K1979" i="9"/>
  <c r="J1979" i="9"/>
  <c r="I1979" i="9"/>
  <c r="H1979" i="9"/>
  <c r="AF1978" i="9"/>
  <c r="Y1978" i="9"/>
  <c r="U1978" i="9"/>
  <c r="P1978" i="9"/>
  <c r="O1978" i="9"/>
  <c r="N1978" i="9"/>
  <c r="M1978" i="9"/>
  <c r="L1978" i="9"/>
  <c r="K1978" i="9"/>
  <c r="J1978" i="9"/>
  <c r="I1978" i="9"/>
  <c r="H1978" i="9"/>
  <c r="AF1977" i="9"/>
  <c r="Y1977" i="9"/>
  <c r="U1977" i="9"/>
  <c r="P1977" i="9"/>
  <c r="O1977" i="9"/>
  <c r="N1977" i="9"/>
  <c r="M1977" i="9"/>
  <c r="L1977" i="9"/>
  <c r="K1977" i="9"/>
  <c r="J1977" i="9"/>
  <c r="I1977" i="9"/>
  <c r="H1977" i="9"/>
  <c r="AF1976" i="9"/>
  <c r="Y1976" i="9"/>
  <c r="U1976" i="9"/>
  <c r="P1976" i="9"/>
  <c r="O1976" i="9"/>
  <c r="N1976" i="9"/>
  <c r="M1976" i="9"/>
  <c r="L1976" i="9"/>
  <c r="K1976" i="9"/>
  <c r="J1976" i="9"/>
  <c r="I1976" i="9"/>
  <c r="H1976" i="9"/>
  <c r="AF1975" i="9"/>
  <c r="Y1975" i="9"/>
  <c r="U1975" i="9"/>
  <c r="P1975" i="9"/>
  <c r="O1975" i="9"/>
  <c r="N1975" i="9"/>
  <c r="M1975" i="9"/>
  <c r="L1975" i="9"/>
  <c r="K1975" i="9"/>
  <c r="J1975" i="9"/>
  <c r="I1975" i="9"/>
  <c r="H1975" i="9"/>
  <c r="AF1974" i="9"/>
  <c r="Y1974" i="9"/>
  <c r="U1974" i="9"/>
  <c r="P1974" i="9"/>
  <c r="O1974" i="9"/>
  <c r="N1974" i="9"/>
  <c r="M1974" i="9"/>
  <c r="L1974" i="9"/>
  <c r="K1974" i="9"/>
  <c r="J1974" i="9"/>
  <c r="I1974" i="9"/>
  <c r="H1974" i="9"/>
  <c r="AF1973" i="9"/>
  <c r="Y1973" i="9"/>
  <c r="U1973" i="9"/>
  <c r="P1973" i="9"/>
  <c r="O1973" i="9"/>
  <c r="N1973" i="9"/>
  <c r="M1973" i="9"/>
  <c r="L1973" i="9"/>
  <c r="K1973" i="9"/>
  <c r="J1973" i="9"/>
  <c r="I1973" i="9"/>
  <c r="H1973" i="9"/>
  <c r="AF1972" i="9"/>
  <c r="Y1972" i="9"/>
  <c r="U1972" i="9"/>
  <c r="P1972" i="9"/>
  <c r="O1972" i="9"/>
  <c r="N1972" i="9"/>
  <c r="M1972" i="9"/>
  <c r="L1972" i="9"/>
  <c r="K1972" i="9"/>
  <c r="J1972" i="9"/>
  <c r="I1972" i="9"/>
  <c r="H1972" i="9"/>
  <c r="AF1971" i="9"/>
  <c r="Y1971" i="9"/>
  <c r="U1971" i="9"/>
  <c r="P1971" i="9"/>
  <c r="O1971" i="9"/>
  <c r="N1971" i="9"/>
  <c r="M1971" i="9"/>
  <c r="L1971" i="9"/>
  <c r="K1971" i="9"/>
  <c r="J1971" i="9"/>
  <c r="I1971" i="9"/>
  <c r="H1971" i="9"/>
  <c r="AF1970" i="9"/>
  <c r="Y1970" i="9"/>
  <c r="U1970" i="9"/>
  <c r="P1970" i="9"/>
  <c r="O1970" i="9"/>
  <c r="N1970" i="9"/>
  <c r="M1970" i="9"/>
  <c r="L1970" i="9"/>
  <c r="K1970" i="9"/>
  <c r="J1970" i="9"/>
  <c r="I1970" i="9"/>
  <c r="H1970" i="9"/>
  <c r="AF1969" i="9"/>
  <c r="Y1969" i="9"/>
  <c r="U1969" i="9"/>
  <c r="P1969" i="9"/>
  <c r="O1969" i="9"/>
  <c r="N1969" i="9"/>
  <c r="M1969" i="9"/>
  <c r="L1969" i="9"/>
  <c r="K1969" i="9"/>
  <c r="J1969" i="9"/>
  <c r="I1969" i="9"/>
  <c r="H1969" i="9"/>
  <c r="AF1968" i="9"/>
  <c r="Y1968" i="9"/>
  <c r="U1968" i="9"/>
  <c r="P1968" i="9"/>
  <c r="O1968" i="9"/>
  <c r="N1968" i="9"/>
  <c r="M1968" i="9"/>
  <c r="L1968" i="9"/>
  <c r="K1968" i="9"/>
  <c r="J1968" i="9"/>
  <c r="I1968" i="9"/>
  <c r="H1968" i="9"/>
  <c r="AF1967" i="9"/>
  <c r="Y1967" i="9"/>
  <c r="U1967" i="9"/>
  <c r="P1967" i="9"/>
  <c r="O1967" i="9"/>
  <c r="N1967" i="9"/>
  <c r="M1967" i="9"/>
  <c r="L1967" i="9"/>
  <c r="K1967" i="9"/>
  <c r="J1967" i="9"/>
  <c r="I1967" i="9"/>
  <c r="H1967" i="9"/>
  <c r="AF1966" i="9"/>
  <c r="Y1966" i="9"/>
  <c r="U1966" i="9"/>
  <c r="P1966" i="9"/>
  <c r="O1966" i="9"/>
  <c r="N1966" i="9"/>
  <c r="M1966" i="9"/>
  <c r="L1966" i="9"/>
  <c r="K1966" i="9"/>
  <c r="J1966" i="9"/>
  <c r="I1966" i="9"/>
  <c r="H1966" i="9"/>
  <c r="AF1965" i="9"/>
  <c r="Y1965" i="9"/>
  <c r="U1965" i="9"/>
  <c r="P1965" i="9"/>
  <c r="O1965" i="9"/>
  <c r="N1965" i="9"/>
  <c r="M1965" i="9"/>
  <c r="L1965" i="9"/>
  <c r="K1965" i="9"/>
  <c r="J1965" i="9"/>
  <c r="I1965" i="9"/>
  <c r="H1965" i="9"/>
  <c r="AF1964" i="9"/>
  <c r="Y1964" i="9"/>
  <c r="U1964" i="9"/>
  <c r="P1964" i="9"/>
  <c r="O1964" i="9"/>
  <c r="N1964" i="9"/>
  <c r="M1964" i="9"/>
  <c r="L1964" i="9"/>
  <c r="K1964" i="9"/>
  <c r="J1964" i="9"/>
  <c r="I1964" i="9"/>
  <c r="H1964" i="9"/>
  <c r="AF1963" i="9"/>
  <c r="Y1963" i="9"/>
  <c r="U1963" i="9"/>
  <c r="P1963" i="9"/>
  <c r="O1963" i="9"/>
  <c r="N1963" i="9"/>
  <c r="M1963" i="9"/>
  <c r="L1963" i="9"/>
  <c r="K1963" i="9"/>
  <c r="J1963" i="9"/>
  <c r="I1963" i="9"/>
  <c r="H1963" i="9"/>
  <c r="AF1962" i="9"/>
  <c r="Y1962" i="9"/>
  <c r="U1962" i="9"/>
  <c r="P1962" i="9"/>
  <c r="O1962" i="9"/>
  <c r="N1962" i="9"/>
  <c r="M1962" i="9"/>
  <c r="L1962" i="9"/>
  <c r="K1962" i="9"/>
  <c r="J1962" i="9"/>
  <c r="I1962" i="9"/>
  <c r="H1962" i="9"/>
  <c r="AF1961" i="9"/>
  <c r="Y1961" i="9"/>
  <c r="U1961" i="9"/>
  <c r="P1961" i="9"/>
  <c r="O1961" i="9"/>
  <c r="N1961" i="9"/>
  <c r="M1961" i="9"/>
  <c r="L1961" i="9"/>
  <c r="K1961" i="9"/>
  <c r="J1961" i="9"/>
  <c r="I1961" i="9"/>
  <c r="H1961" i="9"/>
  <c r="AF1960" i="9"/>
  <c r="Y1960" i="9"/>
  <c r="U1960" i="9"/>
  <c r="P1960" i="9"/>
  <c r="O1960" i="9"/>
  <c r="N1960" i="9"/>
  <c r="M1960" i="9"/>
  <c r="L1960" i="9"/>
  <c r="K1960" i="9"/>
  <c r="J1960" i="9"/>
  <c r="I1960" i="9"/>
  <c r="H1960" i="9"/>
  <c r="AF1959" i="9"/>
  <c r="Y1959" i="9"/>
  <c r="U1959" i="9"/>
  <c r="P1959" i="9"/>
  <c r="O1959" i="9"/>
  <c r="N1959" i="9"/>
  <c r="M1959" i="9"/>
  <c r="L1959" i="9"/>
  <c r="K1959" i="9"/>
  <c r="J1959" i="9"/>
  <c r="I1959" i="9"/>
  <c r="H1959" i="9"/>
  <c r="AF1958" i="9"/>
  <c r="Y1958" i="9"/>
  <c r="U1958" i="9"/>
  <c r="P1958" i="9"/>
  <c r="O1958" i="9"/>
  <c r="N1958" i="9"/>
  <c r="M1958" i="9"/>
  <c r="L1958" i="9"/>
  <c r="K1958" i="9"/>
  <c r="J1958" i="9"/>
  <c r="I1958" i="9"/>
  <c r="H1958" i="9"/>
  <c r="AF1957" i="9"/>
  <c r="Y1957" i="9"/>
  <c r="U1957" i="9"/>
  <c r="P1957" i="9"/>
  <c r="O1957" i="9"/>
  <c r="N1957" i="9"/>
  <c r="M1957" i="9"/>
  <c r="L1957" i="9"/>
  <c r="K1957" i="9"/>
  <c r="J1957" i="9"/>
  <c r="I1957" i="9"/>
  <c r="H1957" i="9"/>
  <c r="AF1956" i="9"/>
  <c r="Y1956" i="9"/>
  <c r="U1956" i="9"/>
  <c r="P1956" i="9"/>
  <c r="O1956" i="9"/>
  <c r="N1956" i="9"/>
  <c r="M1956" i="9"/>
  <c r="L1956" i="9"/>
  <c r="K1956" i="9"/>
  <c r="J1956" i="9"/>
  <c r="I1956" i="9"/>
  <c r="H1956" i="9"/>
  <c r="AF1955" i="9"/>
  <c r="Y1955" i="9"/>
  <c r="U1955" i="9"/>
  <c r="P1955" i="9"/>
  <c r="O1955" i="9"/>
  <c r="N1955" i="9"/>
  <c r="M1955" i="9"/>
  <c r="L1955" i="9"/>
  <c r="K1955" i="9"/>
  <c r="J1955" i="9"/>
  <c r="I1955" i="9"/>
  <c r="H1955" i="9"/>
  <c r="AF1954" i="9"/>
  <c r="Y1954" i="9"/>
  <c r="U1954" i="9"/>
  <c r="P1954" i="9"/>
  <c r="O1954" i="9"/>
  <c r="N1954" i="9"/>
  <c r="M1954" i="9"/>
  <c r="L1954" i="9"/>
  <c r="K1954" i="9"/>
  <c r="J1954" i="9"/>
  <c r="I1954" i="9"/>
  <c r="H1954" i="9"/>
  <c r="AF1953" i="9"/>
  <c r="Y1953" i="9"/>
  <c r="U1953" i="9"/>
  <c r="P1953" i="9"/>
  <c r="O1953" i="9"/>
  <c r="N1953" i="9"/>
  <c r="M1953" i="9"/>
  <c r="L1953" i="9"/>
  <c r="K1953" i="9"/>
  <c r="J1953" i="9"/>
  <c r="I1953" i="9"/>
  <c r="H1953" i="9"/>
  <c r="AF1952" i="9"/>
  <c r="Y1952" i="9"/>
  <c r="U1952" i="9"/>
  <c r="P1952" i="9"/>
  <c r="O1952" i="9"/>
  <c r="N1952" i="9"/>
  <c r="M1952" i="9"/>
  <c r="L1952" i="9"/>
  <c r="K1952" i="9"/>
  <c r="J1952" i="9"/>
  <c r="I1952" i="9"/>
  <c r="H1952" i="9"/>
  <c r="AF1951" i="9"/>
  <c r="Y1951" i="9"/>
  <c r="U1951" i="9"/>
  <c r="P1951" i="9"/>
  <c r="O1951" i="9"/>
  <c r="N1951" i="9"/>
  <c r="M1951" i="9"/>
  <c r="L1951" i="9"/>
  <c r="K1951" i="9"/>
  <c r="J1951" i="9"/>
  <c r="I1951" i="9"/>
  <c r="H1951" i="9"/>
  <c r="AF1950" i="9"/>
  <c r="Y1950" i="9"/>
  <c r="U1950" i="9"/>
  <c r="P1950" i="9"/>
  <c r="O1950" i="9"/>
  <c r="N1950" i="9"/>
  <c r="M1950" i="9"/>
  <c r="L1950" i="9"/>
  <c r="K1950" i="9"/>
  <c r="J1950" i="9"/>
  <c r="I1950" i="9"/>
  <c r="H1950" i="9"/>
  <c r="AF1949" i="9"/>
  <c r="Y1949" i="9"/>
  <c r="U1949" i="9"/>
  <c r="P1949" i="9"/>
  <c r="O1949" i="9"/>
  <c r="N1949" i="9"/>
  <c r="M1949" i="9"/>
  <c r="L1949" i="9"/>
  <c r="K1949" i="9"/>
  <c r="J1949" i="9"/>
  <c r="I1949" i="9"/>
  <c r="H1949" i="9"/>
  <c r="AF1948" i="9"/>
  <c r="Y1948" i="9"/>
  <c r="U1948" i="9"/>
  <c r="P1948" i="9"/>
  <c r="O1948" i="9"/>
  <c r="N1948" i="9"/>
  <c r="M1948" i="9"/>
  <c r="L1948" i="9"/>
  <c r="K1948" i="9"/>
  <c r="J1948" i="9"/>
  <c r="I1948" i="9"/>
  <c r="H1948" i="9"/>
  <c r="AF1947" i="9"/>
  <c r="Y1947" i="9"/>
  <c r="U1947" i="9"/>
  <c r="P1947" i="9"/>
  <c r="O1947" i="9"/>
  <c r="N1947" i="9"/>
  <c r="M1947" i="9"/>
  <c r="L1947" i="9"/>
  <c r="K1947" i="9"/>
  <c r="J1947" i="9"/>
  <c r="I1947" i="9"/>
  <c r="H1947" i="9"/>
  <c r="AF1946" i="9"/>
  <c r="Y1946" i="9"/>
  <c r="U1946" i="9"/>
  <c r="P1946" i="9"/>
  <c r="O1946" i="9"/>
  <c r="N1946" i="9"/>
  <c r="M1946" i="9"/>
  <c r="L1946" i="9"/>
  <c r="K1946" i="9"/>
  <c r="J1946" i="9"/>
  <c r="I1946" i="9"/>
  <c r="H1946" i="9"/>
  <c r="AF1945" i="9"/>
  <c r="Y1945" i="9"/>
  <c r="U1945" i="9"/>
  <c r="P1945" i="9"/>
  <c r="O1945" i="9"/>
  <c r="N1945" i="9"/>
  <c r="M1945" i="9"/>
  <c r="L1945" i="9"/>
  <c r="K1945" i="9"/>
  <c r="J1945" i="9"/>
  <c r="I1945" i="9"/>
  <c r="H1945" i="9"/>
  <c r="AF1944" i="9"/>
  <c r="Y1944" i="9"/>
  <c r="U1944" i="9"/>
  <c r="P1944" i="9"/>
  <c r="O1944" i="9"/>
  <c r="N1944" i="9"/>
  <c r="M1944" i="9"/>
  <c r="L1944" i="9"/>
  <c r="K1944" i="9"/>
  <c r="J1944" i="9"/>
  <c r="I1944" i="9"/>
  <c r="H1944" i="9"/>
  <c r="AF1943" i="9"/>
  <c r="Y1943" i="9"/>
  <c r="U1943" i="9"/>
  <c r="P1943" i="9"/>
  <c r="O1943" i="9"/>
  <c r="N1943" i="9"/>
  <c r="M1943" i="9"/>
  <c r="L1943" i="9"/>
  <c r="K1943" i="9"/>
  <c r="J1943" i="9"/>
  <c r="I1943" i="9"/>
  <c r="H1943" i="9"/>
  <c r="AF1942" i="9"/>
  <c r="Y1942" i="9"/>
  <c r="U1942" i="9"/>
  <c r="P1942" i="9"/>
  <c r="O1942" i="9"/>
  <c r="N1942" i="9"/>
  <c r="M1942" i="9"/>
  <c r="L1942" i="9"/>
  <c r="K1942" i="9"/>
  <c r="J1942" i="9"/>
  <c r="I1942" i="9"/>
  <c r="H1942" i="9"/>
  <c r="AF1941" i="9"/>
  <c r="Y1941" i="9"/>
  <c r="U1941" i="9"/>
  <c r="P1941" i="9"/>
  <c r="O1941" i="9"/>
  <c r="N1941" i="9"/>
  <c r="M1941" i="9"/>
  <c r="L1941" i="9"/>
  <c r="K1941" i="9"/>
  <c r="J1941" i="9"/>
  <c r="I1941" i="9"/>
  <c r="H1941" i="9"/>
  <c r="AF1940" i="9"/>
  <c r="Y1940" i="9"/>
  <c r="U1940" i="9"/>
  <c r="P1940" i="9"/>
  <c r="O1940" i="9"/>
  <c r="N1940" i="9"/>
  <c r="M1940" i="9"/>
  <c r="L1940" i="9"/>
  <c r="K1940" i="9"/>
  <c r="J1940" i="9"/>
  <c r="I1940" i="9"/>
  <c r="H1940" i="9"/>
  <c r="AF1939" i="9"/>
  <c r="Y1939" i="9"/>
  <c r="U1939" i="9"/>
  <c r="P1939" i="9"/>
  <c r="O1939" i="9"/>
  <c r="N1939" i="9"/>
  <c r="M1939" i="9"/>
  <c r="L1939" i="9"/>
  <c r="K1939" i="9"/>
  <c r="J1939" i="9"/>
  <c r="I1939" i="9"/>
  <c r="H1939" i="9"/>
  <c r="AF1938" i="9"/>
  <c r="Y1938" i="9"/>
  <c r="U1938" i="9"/>
  <c r="P1938" i="9"/>
  <c r="O1938" i="9"/>
  <c r="N1938" i="9"/>
  <c r="M1938" i="9"/>
  <c r="L1938" i="9"/>
  <c r="K1938" i="9"/>
  <c r="J1938" i="9"/>
  <c r="I1938" i="9"/>
  <c r="H1938" i="9"/>
  <c r="AF1937" i="9"/>
  <c r="Y1937" i="9"/>
  <c r="U1937" i="9"/>
  <c r="P1937" i="9"/>
  <c r="O1937" i="9"/>
  <c r="N1937" i="9"/>
  <c r="M1937" i="9"/>
  <c r="L1937" i="9"/>
  <c r="K1937" i="9"/>
  <c r="J1937" i="9"/>
  <c r="I1937" i="9"/>
  <c r="H1937" i="9"/>
  <c r="AF1936" i="9"/>
  <c r="Y1936" i="9"/>
  <c r="U1936" i="9"/>
  <c r="P1936" i="9"/>
  <c r="O1936" i="9"/>
  <c r="N1936" i="9"/>
  <c r="M1936" i="9"/>
  <c r="L1936" i="9"/>
  <c r="K1936" i="9"/>
  <c r="J1936" i="9"/>
  <c r="I1936" i="9"/>
  <c r="H1936" i="9"/>
  <c r="AF1935" i="9"/>
  <c r="Y1935" i="9"/>
  <c r="U1935" i="9"/>
  <c r="P1935" i="9"/>
  <c r="O1935" i="9"/>
  <c r="N1935" i="9"/>
  <c r="M1935" i="9"/>
  <c r="L1935" i="9"/>
  <c r="K1935" i="9"/>
  <c r="J1935" i="9"/>
  <c r="I1935" i="9"/>
  <c r="H1935" i="9"/>
  <c r="AF1934" i="9"/>
  <c r="Y1934" i="9"/>
  <c r="U1934" i="9"/>
  <c r="P1934" i="9"/>
  <c r="O1934" i="9"/>
  <c r="N1934" i="9"/>
  <c r="M1934" i="9"/>
  <c r="L1934" i="9"/>
  <c r="K1934" i="9"/>
  <c r="J1934" i="9"/>
  <c r="I1934" i="9"/>
  <c r="H1934" i="9"/>
  <c r="AF1933" i="9"/>
  <c r="Y1933" i="9"/>
  <c r="U1933" i="9"/>
  <c r="P1933" i="9"/>
  <c r="O1933" i="9"/>
  <c r="N1933" i="9"/>
  <c r="M1933" i="9"/>
  <c r="L1933" i="9"/>
  <c r="K1933" i="9"/>
  <c r="J1933" i="9"/>
  <c r="I1933" i="9"/>
  <c r="H1933" i="9"/>
  <c r="AF1932" i="9"/>
  <c r="Y1932" i="9"/>
  <c r="U1932" i="9"/>
  <c r="P1932" i="9"/>
  <c r="O1932" i="9"/>
  <c r="N1932" i="9"/>
  <c r="M1932" i="9"/>
  <c r="L1932" i="9"/>
  <c r="K1932" i="9"/>
  <c r="J1932" i="9"/>
  <c r="I1932" i="9"/>
  <c r="H1932" i="9"/>
  <c r="AF1931" i="9"/>
  <c r="Y1931" i="9"/>
  <c r="U1931" i="9"/>
  <c r="P1931" i="9"/>
  <c r="O1931" i="9"/>
  <c r="N1931" i="9"/>
  <c r="M1931" i="9"/>
  <c r="L1931" i="9"/>
  <c r="K1931" i="9"/>
  <c r="J1931" i="9"/>
  <c r="I1931" i="9"/>
  <c r="H1931" i="9"/>
  <c r="AF1930" i="9"/>
  <c r="Y1930" i="9"/>
  <c r="U1930" i="9"/>
  <c r="P1930" i="9"/>
  <c r="O1930" i="9"/>
  <c r="N1930" i="9"/>
  <c r="M1930" i="9"/>
  <c r="L1930" i="9"/>
  <c r="K1930" i="9"/>
  <c r="J1930" i="9"/>
  <c r="I1930" i="9"/>
  <c r="H1930" i="9"/>
  <c r="AF1929" i="9"/>
  <c r="Y1929" i="9"/>
  <c r="U1929" i="9"/>
  <c r="P1929" i="9"/>
  <c r="O1929" i="9"/>
  <c r="N1929" i="9"/>
  <c r="M1929" i="9"/>
  <c r="L1929" i="9"/>
  <c r="K1929" i="9"/>
  <c r="J1929" i="9"/>
  <c r="I1929" i="9"/>
  <c r="H1929" i="9"/>
  <c r="AF1928" i="9"/>
  <c r="Y1928" i="9"/>
  <c r="U1928" i="9"/>
  <c r="P1928" i="9"/>
  <c r="O1928" i="9"/>
  <c r="N1928" i="9"/>
  <c r="M1928" i="9"/>
  <c r="L1928" i="9"/>
  <c r="K1928" i="9"/>
  <c r="J1928" i="9"/>
  <c r="I1928" i="9"/>
  <c r="H1928" i="9"/>
  <c r="AF1927" i="9"/>
  <c r="Y1927" i="9"/>
  <c r="U1927" i="9"/>
  <c r="P1927" i="9"/>
  <c r="O1927" i="9"/>
  <c r="N1927" i="9"/>
  <c r="M1927" i="9"/>
  <c r="L1927" i="9"/>
  <c r="K1927" i="9"/>
  <c r="J1927" i="9"/>
  <c r="I1927" i="9"/>
  <c r="H1927" i="9"/>
  <c r="AF1926" i="9"/>
  <c r="Y1926" i="9"/>
  <c r="U1926" i="9"/>
  <c r="P1926" i="9"/>
  <c r="O1926" i="9"/>
  <c r="N1926" i="9"/>
  <c r="M1926" i="9"/>
  <c r="L1926" i="9"/>
  <c r="K1926" i="9"/>
  <c r="J1926" i="9"/>
  <c r="I1926" i="9"/>
  <c r="H1926" i="9"/>
  <c r="AF1925" i="9"/>
  <c r="Y1925" i="9"/>
  <c r="U1925" i="9"/>
  <c r="P1925" i="9"/>
  <c r="O1925" i="9"/>
  <c r="N1925" i="9"/>
  <c r="M1925" i="9"/>
  <c r="L1925" i="9"/>
  <c r="K1925" i="9"/>
  <c r="J1925" i="9"/>
  <c r="I1925" i="9"/>
  <c r="H1925" i="9"/>
  <c r="AF1924" i="9"/>
  <c r="Y1924" i="9"/>
  <c r="U1924" i="9"/>
  <c r="P1924" i="9"/>
  <c r="O1924" i="9"/>
  <c r="N1924" i="9"/>
  <c r="M1924" i="9"/>
  <c r="L1924" i="9"/>
  <c r="K1924" i="9"/>
  <c r="J1924" i="9"/>
  <c r="I1924" i="9"/>
  <c r="H1924" i="9"/>
  <c r="AF1923" i="9"/>
  <c r="Y1923" i="9"/>
  <c r="U1923" i="9"/>
  <c r="P1923" i="9"/>
  <c r="O1923" i="9"/>
  <c r="N1923" i="9"/>
  <c r="M1923" i="9"/>
  <c r="L1923" i="9"/>
  <c r="K1923" i="9"/>
  <c r="J1923" i="9"/>
  <c r="I1923" i="9"/>
  <c r="H1923" i="9"/>
  <c r="AF1922" i="9"/>
  <c r="Y1922" i="9"/>
  <c r="U1922" i="9"/>
  <c r="P1922" i="9"/>
  <c r="O1922" i="9"/>
  <c r="N1922" i="9"/>
  <c r="M1922" i="9"/>
  <c r="L1922" i="9"/>
  <c r="K1922" i="9"/>
  <c r="J1922" i="9"/>
  <c r="I1922" i="9"/>
  <c r="H1922" i="9"/>
  <c r="AF1921" i="9"/>
  <c r="Y1921" i="9"/>
  <c r="U1921" i="9"/>
  <c r="P1921" i="9"/>
  <c r="O1921" i="9"/>
  <c r="N1921" i="9"/>
  <c r="M1921" i="9"/>
  <c r="L1921" i="9"/>
  <c r="K1921" i="9"/>
  <c r="J1921" i="9"/>
  <c r="I1921" i="9"/>
  <c r="H1921" i="9"/>
  <c r="AF1920" i="9"/>
  <c r="Y1920" i="9"/>
  <c r="U1920" i="9"/>
  <c r="P1920" i="9"/>
  <c r="O1920" i="9"/>
  <c r="N1920" i="9"/>
  <c r="M1920" i="9"/>
  <c r="L1920" i="9"/>
  <c r="K1920" i="9"/>
  <c r="J1920" i="9"/>
  <c r="I1920" i="9"/>
  <c r="H1920" i="9"/>
  <c r="AF1919" i="9"/>
  <c r="Y1919" i="9"/>
  <c r="U1919" i="9"/>
  <c r="P1919" i="9"/>
  <c r="O1919" i="9"/>
  <c r="N1919" i="9"/>
  <c r="M1919" i="9"/>
  <c r="L1919" i="9"/>
  <c r="K1919" i="9"/>
  <c r="J1919" i="9"/>
  <c r="I1919" i="9"/>
  <c r="H1919" i="9"/>
  <c r="AF1918" i="9"/>
  <c r="Y1918" i="9"/>
  <c r="U1918" i="9"/>
  <c r="P1918" i="9"/>
  <c r="O1918" i="9"/>
  <c r="N1918" i="9"/>
  <c r="M1918" i="9"/>
  <c r="L1918" i="9"/>
  <c r="K1918" i="9"/>
  <c r="J1918" i="9"/>
  <c r="I1918" i="9"/>
  <c r="H1918" i="9"/>
  <c r="AF1917" i="9"/>
  <c r="Y1917" i="9"/>
  <c r="U1917" i="9"/>
  <c r="P1917" i="9"/>
  <c r="O1917" i="9"/>
  <c r="N1917" i="9"/>
  <c r="M1917" i="9"/>
  <c r="L1917" i="9"/>
  <c r="K1917" i="9"/>
  <c r="J1917" i="9"/>
  <c r="I1917" i="9"/>
  <c r="H1917" i="9"/>
  <c r="AF1916" i="9"/>
  <c r="Y1916" i="9"/>
  <c r="U1916" i="9"/>
  <c r="P1916" i="9"/>
  <c r="O1916" i="9"/>
  <c r="N1916" i="9"/>
  <c r="M1916" i="9"/>
  <c r="L1916" i="9"/>
  <c r="K1916" i="9"/>
  <c r="J1916" i="9"/>
  <c r="I1916" i="9"/>
  <c r="H1916" i="9"/>
  <c r="AF1915" i="9"/>
  <c r="Y1915" i="9"/>
  <c r="U1915" i="9"/>
  <c r="P1915" i="9"/>
  <c r="O1915" i="9"/>
  <c r="N1915" i="9"/>
  <c r="M1915" i="9"/>
  <c r="L1915" i="9"/>
  <c r="K1915" i="9"/>
  <c r="J1915" i="9"/>
  <c r="I1915" i="9"/>
  <c r="H1915" i="9"/>
  <c r="AF1914" i="9"/>
  <c r="Y1914" i="9"/>
  <c r="U1914" i="9"/>
  <c r="P1914" i="9"/>
  <c r="O1914" i="9"/>
  <c r="N1914" i="9"/>
  <c r="M1914" i="9"/>
  <c r="L1914" i="9"/>
  <c r="K1914" i="9"/>
  <c r="J1914" i="9"/>
  <c r="I1914" i="9"/>
  <c r="H1914" i="9"/>
  <c r="AF1913" i="9"/>
  <c r="Y1913" i="9"/>
  <c r="U1913" i="9"/>
  <c r="P1913" i="9"/>
  <c r="O1913" i="9"/>
  <c r="N1913" i="9"/>
  <c r="M1913" i="9"/>
  <c r="L1913" i="9"/>
  <c r="K1913" i="9"/>
  <c r="J1913" i="9"/>
  <c r="I1913" i="9"/>
  <c r="H1913" i="9"/>
  <c r="AF1912" i="9"/>
  <c r="Y1912" i="9"/>
  <c r="U1912" i="9"/>
  <c r="P1912" i="9"/>
  <c r="O1912" i="9"/>
  <c r="N1912" i="9"/>
  <c r="M1912" i="9"/>
  <c r="L1912" i="9"/>
  <c r="K1912" i="9"/>
  <c r="J1912" i="9"/>
  <c r="I1912" i="9"/>
  <c r="H1912" i="9"/>
  <c r="AF1911" i="9"/>
  <c r="Y1911" i="9"/>
  <c r="U1911" i="9"/>
  <c r="P1911" i="9"/>
  <c r="O1911" i="9"/>
  <c r="N1911" i="9"/>
  <c r="M1911" i="9"/>
  <c r="L1911" i="9"/>
  <c r="K1911" i="9"/>
  <c r="J1911" i="9"/>
  <c r="I1911" i="9"/>
  <c r="H1911" i="9"/>
  <c r="AF1910" i="9"/>
  <c r="Y1910" i="9"/>
  <c r="U1910" i="9"/>
  <c r="P1910" i="9"/>
  <c r="O1910" i="9"/>
  <c r="N1910" i="9"/>
  <c r="M1910" i="9"/>
  <c r="L1910" i="9"/>
  <c r="K1910" i="9"/>
  <c r="J1910" i="9"/>
  <c r="I1910" i="9"/>
  <c r="H1910" i="9"/>
  <c r="AF1909" i="9"/>
  <c r="Y1909" i="9"/>
  <c r="U1909" i="9"/>
  <c r="P1909" i="9"/>
  <c r="O1909" i="9"/>
  <c r="N1909" i="9"/>
  <c r="M1909" i="9"/>
  <c r="L1909" i="9"/>
  <c r="K1909" i="9"/>
  <c r="J1909" i="9"/>
  <c r="I1909" i="9"/>
  <c r="H1909" i="9"/>
  <c r="AF1908" i="9"/>
  <c r="Y1908" i="9"/>
  <c r="U1908" i="9"/>
  <c r="P1908" i="9"/>
  <c r="O1908" i="9"/>
  <c r="N1908" i="9"/>
  <c r="M1908" i="9"/>
  <c r="L1908" i="9"/>
  <c r="K1908" i="9"/>
  <c r="J1908" i="9"/>
  <c r="I1908" i="9"/>
  <c r="H1908" i="9"/>
  <c r="AF1907" i="9"/>
  <c r="Y1907" i="9"/>
  <c r="U1907" i="9"/>
  <c r="P1907" i="9"/>
  <c r="O1907" i="9"/>
  <c r="N1907" i="9"/>
  <c r="M1907" i="9"/>
  <c r="L1907" i="9"/>
  <c r="K1907" i="9"/>
  <c r="J1907" i="9"/>
  <c r="I1907" i="9"/>
  <c r="H1907" i="9"/>
  <c r="AF1906" i="9"/>
  <c r="Y1906" i="9"/>
  <c r="U1906" i="9"/>
  <c r="P1906" i="9"/>
  <c r="O1906" i="9"/>
  <c r="N1906" i="9"/>
  <c r="M1906" i="9"/>
  <c r="L1906" i="9"/>
  <c r="K1906" i="9"/>
  <c r="J1906" i="9"/>
  <c r="I1906" i="9"/>
  <c r="H1906" i="9"/>
  <c r="AF1905" i="9"/>
  <c r="Y1905" i="9"/>
  <c r="U1905" i="9"/>
  <c r="P1905" i="9"/>
  <c r="O1905" i="9"/>
  <c r="N1905" i="9"/>
  <c r="M1905" i="9"/>
  <c r="L1905" i="9"/>
  <c r="K1905" i="9"/>
  <c r="J1905" i="9"/>
  <c r="I1905" i="9"/>
  <c r="H1905" i="9"/>
  <c r="AF1904" i="9"/>
  <c r="Y1904" i="9"/>
  <c r="U1904" i="9"/>
  <c r="P1904" i="9"/>
  <c r="O1904" i="9"/>
  <c r="N1904" i="9"/>
  <c r="M1904" i="9"/>
  <c r="L1904" i="9"/>
  <c r="K1904" i="9"/>
  <c r="J1904" i="9"/>
  <c r="I1904" i="9"/>
  <c r="H1904" i="9"/>
  <c r="AF1903" i="9"/>
  <c r="Y1903" i="9"/>
  <c r="U1903" i="9"/>
  <c r="P1903" i="9"/>
  <c r="O1903" i="9"/>
  <c r="N1903" i="9"/>
  <c r="M1903" i="9"/>
  <c r="L1903" i="9"/>
  <c r="K1903" i="9"/>
  <c r="J1903" i="9"/>
  <c r="I1903" i="9"/>
  <c r="H1903" i="9"/>
  <c r="AF1902" i="9"/>
  <c r="Y1902" i="9"/>
  <c r="U1902" i="9"/>
  <c r="P1902" i="9"/>
  <c r="O1902" i="9"/>
  <c r="N1902" i="9"/>
  <c r="M1902" i="9"/>
  <c r="L1902" i="9"/>
  <c r="K1902" i="9"/>
  <c r="J1902" i="9"/>
  <c r="I1902" i="9"/>
  <c r="H1902" i="9"/>
  <c r="AF1901" i="9"/>
  <c r="Y1901" i="9"/>
  <c r="U1901" i="9"/>
  <c r="P1901" i="9"/>
  <c r="O1901" i="9"/>
  <c r="N1901" i="9"/>
  <c r="M1901" i="9"/>
  <c r="L1901" i="9"/>
  <c r="K1901" i="9"/>
  <c r="J1901" i="9"/>
  <c r="I1901" i="9"/>
  <c r="H1901" i="9"/>
  <c r="AF1900" i="9"/>
  <c r="Y1900" i="9"/>
  <c r="U1900" i="9"/>
  <c r="P1900" i="9"/>
  <c r="O1900" i="9"/>
  <c r="N1900" i="9"/>
  <c r="M1900" i="9"/>
  <c r="L1900" i="9"/>
  <c r="K1900" i="9"/>
  <c r="J1900" i="9"/>
  <c r="I1900" i="9"/>
  <c r="H1900" i="9"/>
  <c r="AF1899" i="9"/>
  <c r="Y1899" i="9"/>
  <c r="U1899" i="9"/>
  <c r="P1899" i="9"/>
  <c r="O1899" i="9"/>
  <c r="N1899" i="9"/>
  <c r="M1899" i="9"/>
  <c r="L1899" i="9"/>
  <c r="K1899" i="9"/>
  <c r="J1899" i="9"/>
  <c r="I1899" i="9"/>
  <c r="H1899" i="9"/>
  <c r="AF1898" i="9"/>
  <c r="Y1898" i="9"/>
  <c r="U1898" i="9"/>
  <c r="P1898" i="9"/>
  <c r="O1898" i="9"/>
  <c r="N1898" i="9"/>
  <c r="M1898" i="9"/>
  <c r="L1898" i="9"/>
  <c r="K1898" i="9"/>
  <c r="J1898" i="9"/>
  <c r="I1898" i="9"/>
  <c r="H1898" i="9"/>
  <c r="AF1897" i="9"/>
  <c r="Y1897" i="9"/>
  <c r="U1897" i="9"/>
  <c r="P1897" i="9"/>
  <c r="O1897" i="9"/>
  <c r="N1897" i="9"/>
  <c r="M1897" i="9"/>
  <c r="L1897" i="9"/>
  <c r="K1897" i="9"/>
  <c r="J1897" i="9"/>
  <c r="I1897" i="9"/>
  <c r="H1897" i="9"/>
  <c r="AF1896" i="9"/>
  <c r="Y1896" i="9"/>
  <c r="U1896" i="9"/>
  <c r="P1896" i="9"/>
  <c r="O1896" i="9"/>
  <c r="N1896" i="9"/>
  <c r="M1896" i="9"/>
  <c r="L1896" i="9"/>
  <c r="K1896" i="9"/>
  <c r="J1896" i="9"/>
  <c r="I1896" i="9"/>
  <c r="H1896" i="9"/>
  <c r="AF1895" i="9"/>
  <c r="Y1895" i="9"/>
  <c r="U1895" i="9"/>
  <c r="P1895" i="9"/>
  <c r="O1895" i="9"/>
  <c r="N1895" i="9"/>
  <c r="M1895" i="9"/>
  <c r="L1895" i="9"/>
  <c r="K1895" i="9"/>
  <c r="J1895" i="9"/>
  <c r="I1895" i="9"/>
  <c r="H1895" i="9"/>
  <c r="AF1894" i="9"/>
  <c r="Y1894" i="9"/>
  <c r="U1894" i="9"/>
  <c r="P1894" i="9"/>
  <c r="O1894" i="9"/>
  <c r="N1894" i="9"/>
  <c r="M1894" i="9"/>
  <c r="L1894" i="9"/>
  <c r="K1894" i="9"/>
  <c r="J1894" i="9"/>
  <c r="I1894" i="9"/>
  <c r="H1894" i="9"/>
  <c r="AF1893" i="9"/>
  <c r="Y1893" i="9"/>
  <c r="U1893" i="9"/>
  <c r="P1893" i="9"/>
  <c r="O1893" i="9"/>
  <c r="N1893" i="9"/>
  <c r="M1893" i="9"/>
  <c r="L1893" i="9"/>
  <c r="K1893" i="9"/>
  <c r="J1893" i="9"/>
  <c r="I1893" i="9"/>
  <c r="H1893" i="9"/>
  <c r="AF1892" i="9"/>
  <c r="Y1892" i="9"/>
  <c r="U1892" i="9"/>
  <c r="P1892" i="9"/>
  <c r="O1892" i="9"/>
  <c r="N1892" i="9"/>
  <c r="M1892" i="9"/>
  <c r="L1892" i="9"/>
  <c r="K1892" i="9"/>
  <c r="J1892" i="9"/>
  <c r="I1892" i="9"/>
  <c r="H1892" i="9"/>
  <c r="AF1891" i="9"/>
  <c r="Y1891" i="9"/>
  <c r="U1891" i="9"/>
  <c r="P1891" i="9"/>
  <c r="O1891" i="9"/>
  <c r="N1891" i="9"/>
  <c r="M1891" i="9"/>
  <c r="L1891" i="9"/>
  <c r="K1891" i="9"/>
  <c r="J1891" i="9"/>
  <c r="I1891" i="9"/>
  <c r="H1891" i="9"/>
  <c r="AF1890" i="9"/>
  <c r="Y1890" i="9"/>
  <c r="U1890" i="9"/>
  <c r="P1890" i="9"/>
  <c r="O1890" i="9"/>
  <c r="N1890" i="9"/>
  <c r="M1890" i="9"/>
  <c r="L1890" i="9"/>
  <c r="K1890" i="9"/>
  <c r="J1890" i="9"/>
  <c r="I1890" i="9"/>
  <c r="H1890" i="9"/>
  <c r="AF1889" i="9"/>
  <c r="Y1889" i="9"/>
  <c r="U1889" i="9"/>
  <c r="P1889" i="9"/>
  <c r="O1889" i="9"/>
  <c r="N1889" i="9"/>
  <c r="M1889" i="9"/>
  <c r="L1889" i="9"/>
  <c r="K1889" i="9"/>
  <c r="J1889" i="9"/>
  <c r="I1889" i="9"/>
  <c r="H1889" i="9"/>
  <c r="AF1888" i="9"/>
  <c r="Y1888" i="9"/>
  <c r="U1888" i="9"/>
  <c r="P1888" i="9"/>
  <c r="O1888" i="9"/>
  <c r="N1888" i="9"/>
  <c r="M1888" i="9"/>
  <c r="L1888" i="9"/>
  <c r="K1888" i="9"/>
  <c r="J1888" i="9"/>
  <c r="I1888" i="9"/>
  <c r="H1888" i="9"/>
  <c r="AF1887" i="9"/>
  <c r="Y1887" i="9"/>
  <c r="U1887" i="9"/>
  <c r="P1887" i="9"/>
  <c r="O1887" i="9"/>
  <c r="N1887" i="9"/>
  <c r="M1887" i="9"/>
  <c r="L1887" i="9"/>
  <c r="K1887" i="9"/>
  <c r="J1887" i="9"/>
  <c r="I1887" i="9"/>
  <c r="H1887" i="9"/>
  <c r="AF1886" i="9"/>
  <c r="Y1886" i="9"/>
  <c r="U1886" i="9"/>
  <c r="P1886" i="9"/>
  <c r="O1886" i="9"/>
  <c r="N1886" i="9"/>
  <c r="M1886" i="9"/>
  <c r="L1886" i="9"/>
  <c r="K1886" i="9"/>
  <c r="J1886" i="9"/>
  <c r="I1886" i="9"/>
  <c r="H1886" i="9"/>
  <c r="AF1885" i="9"/>
  <c r="Y1885" i="9"/>
  <c r="U1885" i="9"/>
  <c r="P1885" i="9"/>
  <c r="O1885" i="9"/>
  <c r="N1885" i="9"/>
  <c r="M1885" i="9"/>
  <c r="L1885" i="9"/>
  <c r="K1885" i="9"/>
  <c r="J1885" i="9"/>
  <c r="I1885" i="9"/>
  <c r="H1885" i="9"/>
  <c r="AF1884" i="9"/>
  <c r="Y1884" i="9"/>
  <c r="U1884" i="9"/>
  <c r="P1884" i="9"/>
  <c r="O1884" i="9"/>
  <c r="N1884" i="9"/>
  <c r="M1884" i="9"/>
  <c r="L1884" i="9"/>
  <c r="K1884" i="9"/>
  <c r="J1884" i="9"/>
  <c r="I1884" i="9"/>
  <c r="H1884" i="9"/>
  <c r="AF1883" i="9"/>
  <c r="Y1883" i="9"/>
  <c r="U1883" i="9"/>
  <c r="P1883" i="9"/>
  <c r="O1883" i="9"/>
  <c r="N1883" i="9"/>
  <c r="M1883" i="9"/>
  <c r="L1883" i="9"/>
  <c r="K1883" i="9"/>
  <c r="J1883" i="9"/>
  <c r="I1883" i="9"/>
  <c r="H1883" i="9"/>
  <c r="AF1882" i="9"/>
  <c r="Y1882" i="9"/>
  <c r="U1882" i="9"/>
  <c r="P1882" i="9"/>
  <c r="O1882" i="9"/>
  <c r="N1882" i="9"/>
  <c r="M1882" i="9"/>
  <c r="L1882" i="9"/>
  <c r="K1882" i="9"/>
  <c r="J1882" i="9"/>
  <c r="I1882" i="9"/>
  <c r="H1882" i="9"/>
  <c r="AF1881" i="9"/>
  <c r="Y1881" i="9"/>
  <c r="U1881" i="9"/>
  <c r="P1881" i="9"/>
  <c r="O1881" i="9"/>
  <c r="N1881" i="9"/>
  <c r="M1881" i="9"/>
  <c r="L1881" i="9"/>
  <c r="K1881" i="9"/>
  <c r="J1881" i="9"/>
  <c r="I1881" i="9"/>
  <c r="H1881" i="9"/>
  <c r="AF1880" i="9"/>
  <c r="Y1880" i="9"/>
  <c r="U1880" i="9"/>
  <c r="P1880" i="9"/>
  <c r="O1880" i="9"/>
  <c r="N1880" i="9"/>
  <c r="M1880" i="9"/>
  <c r="L1880" i="9"/>
  <c r="K1880" i="9"/>
  <c r="J1880" i="9"/>
  <c r="I1880" i="9"/>
  <c r="H1880" i="9"/>
  <c r="AF1879" i="9"/>
  <c r="Y1879" i="9"/>
  <c r="U1879" i="9"/>
  <c r="P1879" i="9"/>
  <c r="O1879" i="9"/>
  <c r="N1879" i="9"/>
  <c r="M1879" i="9"/>
  <c r="L1879" i="9"/>
  <c r="K1879" i="9"/>
  <c r="J1879" i="9"/>
  <c r="I1879" i="9"/>
  <c r="H1879" i="9"/>
  <c r="AF1878" i="9"/>
  <c r="Y1878" i="9"/>
  <c r="U1878" i="9"/>
  <c r="P1878" i="9"/>
  <c r="O1878" i="9"/>
  <c r="N1878" i="9"/>
  <c r="M1878" i="9"/>
  <c r="L1878" i="9"/>
  <c r="K1878" i="9"/>
  <c r="J1878" i="9"/>
  <c r="I1878" i="9"/>
  <c r="H1878" i="9"/>
  <c r="AF1877" i="9"/>
  <c r="Y1877" i="9"/>
  <c r="U1877" i="9"/>
  <c r="P1877" i="9"/>
  <c r="O1877" i="9"/>
  <c r="N1877" i="9"/>
  <c r="M1877" i="9"/>
  <c r="L1877" i="9"/>
  <c r="K1877" i="9"/>
  <c r="J1877" i="9"/>
  <c r="I1877" i="9"/>
  <c r="H1877" i="9"/>
  <c r="AF1876" i="9"/>
  <c r="Y1876" i="9"/>
  <c r="U1876" i="9"/>
  <c r="P1876" i="9"/>
  <c r="O1876" i="9"/>
  <c r="N1876" i="9"/>
  <c r="M1876" i="9"/>
  <c r="L1876" i="9"/>
  <c r="K1876" i="9"/>
  <c r="J1876" i="9"/>
  <c r="I1876" i="9"/>
  <c r="H1876" i="9"/>
  <c r="AF1875" i="9"/>
  <c r="Y1875" i="9"/>
  <c r="U1875" i="9"/>
  <c r="P1875" i="9"/>
  <c r="O1875" i="9"/>
  <c r="N1875" i="9"/>
  <c r="M1875" i="9"/>
  <c r="L1875" i="9"/>
  <c r="K1875" i="9"/>
  <c r="J1875" i="9"/>
  <c r="I1875" i="9"/>
  <c r="H1875" i="9"/>
  <c r="AF1874" i="9"/>
  <c r="Y1874" i="9"/>
  <c r="U1874" i="9"/>
  <c r="P1874" i="9"/>
  <c r="O1874" i="9"/>
  <c r="N1874" i="9"/>
  <c r="M1874" i="9"/>
  <c r="L1874" i="9"/>
  <c r="K1874" i="9"/>
  <c r="J1874" i="9"/>
  <c r="I1874" i="9"/>
  <c r="H1874" i="9"/>
  <c r="AF1873" i="9"/>
  <c r="Y1873" i="9"/>
  <c r="U1873" i="9"/>
  <c r="P1873" i="9"/>
  <c r="O1873" i="9"/>
  <c r="N1873" i="9"/>
  <c r="M1873" i="9"/>
  <c r="L1873" i="9"/>
  <c r="K1873" i="9"/>
  <c r="J1873" i="9"/>
  <c r="I1873" i="9"/>
  <c r="H1873" i="9"/>
  <c r="AF1872" i="9"/>
  <c r="Y1872" i="9"/>
  <c r="U1872" i="9"/>
  <c r="P1872" i="9"/>
  <c r="O1872" i="9"/>
  <c r="N1872" i="9"/>
  <c r="M1872" i="9"/>
  <c r="L1872" i="9"/>
  <c r="K1872" i="9"/>
  <c r="J1872" i="9"/>
  <c r="I1872" i="9"/>
  <c r="H1872" i="9"/>
  <c r="AF1871" i="9"/>
  <c r="Y1871" i="9"/>
  <c r="U1871" i="9"/>
  <c r="P1871" i="9"/>
  <c r="O1871" i="9"/>
  <c r="N1871" i="9"/>
  <c r="M1871" i="9"/>
  <c r="L1871" i="9"/>
  <c r="K1871" i="9"/>
  <c r="J1871" i="9"/>
  <c r="I1871" i="9"/>
  <c r="H1871" i="9"/>
  <c r="AF1870" i="9"/>
  <c r="Y1870" i="9"/>
  <c r="U1870" i="9"/>
  <c r="P1870" i="9"/>
  <c r="O1870" i="9"/>
  <c r="N1870" i="9"/>
  <c r="M1870" i="9"/>
  <c r="L1870" i="9"/>
  <c r="K1870" i="9"/>
  <c r="J1870" i="9"/>
  <c r="I1870" i="9"/>
  <c r="H1870" i="9"/>
  <c r="AF1869" i="9"/>
  <c r="Y1869" i="9"/>
  <c r="U1869" i="9"/>
  <c r="P1869" i="9"/>
  <c r="O1869" i="9"/>
  <c r="N1869" i="9"/>
  <c r="M1869" i="9"/>
  <c r="L1869" i="9"/>
  <c r="K1869" i="9"/>
  <c r="J1869" i="9"/>
  <c r="I1869" i="9"/>
  <c r="H1869" i="9"/>
  <c r="AF1868" i="9"/>
  <c r="Y1868" i="9"/>
  <c r="U1868" i="9"/>
  <c r="P1868" i="9"/>
  <c r="O1868" i="9"/>
  <c r="N1868" i="9"/>
  <c r="M1868" i="9"/>
  <c r="L1868" i="9"/>
  <c r="K1868" i="9"/>
  <c r="J1868" i="9"/>
  <c r="I1868" i="9"/>
  <c r="H1868" i="9"/>
  <c r="AF1867" i="9"/>
  <c r="Y1867" i="9"/>
  <c r="U1867" i="9"/>
  <c r="P1867" i="9"/>
  <c r="O1867" i="9"/>
  <c r="N1867" i="9"/>
  <c r="M1867" i="9"/>
  <c r="L1867" i="9"/>
  <c r="K1867" i="9"/>
  <c r="J1867" i="9"/>
  <c r="I1867" i="9"/>
  <c r="H1867" i="9"/>
  <c r="AF1866" i="9"/>
  <c r="Y1866" i="9"/>
  <c r="U1866" i="9"/>
  <c r="P1866" i="9"/>
  <c r="O1866" i="9"/>
  <c r="N1866" i="9"/>
  <c r="M1866" i="9"/>
  <c r="L1866" i="9"/>
  <c r="K1866" i="9"/>
  <c r="J1866" i="9"/>
  <c r="I1866" i="9"/>
  <c r="H1866" i="9"/>
  <c r="AF1865" i="9"/>
  <c r="Y1865" i="9"/>
  <c r="U1865" i="9"/>
  <c r="P1865" i="9"/>
  <c r="O1865" i="9"/>
  <c r="N1865" i="9"/>
  <c r="M1865" i="9"/>
  <c r="L1865" i="9"/>
  <c r="K1865" i="9"/>
  <c r="J1865" i="9"/>
  <c r="I1865" i="9"/>
  <c r="H1865" i="9"/>
  <c r="AF1864" i="9"/>
  <c r="Y1864" i="9"/>
  <c r="U1864" i="9"/>
  <c r="P1864" i="9"/>
  <c r="O1864" i="9"/>
  <c r="N1864" i="9"/>
  <c r="M1864" i="9"/>
  <c r="L1864" i="9"/>
  <c r="K1864" i="9"/>
  <c r="J1864" i="9"/>
  <c r="I1864" i="9"/>
  <c r="H1864" i="9"/>
  <c r="AF1863" i="9"/>
  <c r="Y1863" i="9"/>
  <c r="U1863" i="9"/>
  <c r="P1863" i="9"/>
  <c r="O1863" i="9"/>
  <c r="N1863" i="9"/>
  <c r="M1863" i="9"/>
  <c r="L1863" i="9"/>
  <c r="K1863" i="9"/>
  <c r="J1863" i="9"/>
  <c r="I1863" i="9"/>
  <c r="H1863" i="9"/>
  <c r="AF1862" i="9"/>
  <c r="Y1862" i="9"/>
  <c r="U1862" i="9"/>
  <c r="P1862" i="9"/>
  <c r="O1862" i="9"/>
  <c r="N1862" i="9"/>
  <c r="M1862" i="9"/>
  <c r="L1862" i="9"/>
  <c r="K1862" i="9"/>
  <c r="J1862" i="9"/>
  <c r="I1862" i="9"/>
  <c r="H1862" i="9"/>
  <c r="AF1861" i="9"/>
  <c r="Y1861" i="9"/>
  <c r="U1861" i="9"/>
  <c r="P1861" i="9"/>
  <c r="O1861" i="9"/>
  <c r="N1861" i="9"/>
  <c r="M1861" i="9"/>
  <c r="L1861" i="9"/>
  <c r="K1861" i="9"/>
  <c r="J1861" i="9"/>
  <c r="I1861" i="9"/>
  <c r="H1861" i="9"/>
  <c r="AF1860" i="9"/>
  <c r="Y1860" i="9"/>
  <c r="U1860" i="9"/>
  <c r="P1860" i="9"/>
  <c r="O1860" i="9"/>
  <c r="N1860" i="9"/>
  <c r="M1860" i="9"/>
  <c r="L1860" i="9"/>
  <c r="K1860" i="9"/>
  <c r="J1860" i="9"/>
  <c r="I1860" i="9"/>
  <c r="H1860" i="9"/>
  <c r="AF1859" i="9"/>
  <c r="Y1859" i="9"/>
  <c r="U1859" i="9"/>
  <c r="P1859" i="9"/>
  <c r="O1859" i="9"/>
  <c r="N1859" i="9"/>
  <c r="M1859" i="9"/>
  <c r="L1859" i="9"/>
  <c r="K1859" i="9"/>
  <c r="J1859" i="9"/>
  <c r="I1859" i="9"/>
  <c r="H1859" i="9"/>
  <c r="AF1858" i="9"/>
  <c r="Y1858" i="9"/>
  <c r="U1858" i="9"/>
  <c r="P1858" i="9"/>
  <c r="O1858" i="9"/>
  <c r="N1858" i="9"/>
  <c r="M1858" i="9"/>
  <c r="L1858" i="9"/>
  <c r="K1858" i="9"/>
  <c r="J1858" i="9"/>
  <c r="I1858" i="9"/>
  <c r="H1858" i="9"/>
  <c r="AF1857" i="9"/>
  <c r="Y1857" i="9"/>
  <c r="U1857" i="9"/>
  <c r="P1857" i="9"/>
  <c r="O1857" i="9"/>
  <c r="N1857" i="9"/>
  <c r="M1857" i="9"/>
  <c r="L1857" i="9"/>
  <c r="K1857" i="9"/>
  <c r="J1857" i="9"/>
  <c r="I1857" i="9"/>
  <c r="H1857" i="9"/>
  <c r="AF1856" i="9"/>
  <c r="Y1856" i="9"/>
  <c r="U1856" i="9"/>
  <c r="P1856" i="9"/>
  <c r="O1856" i="9"/>
  <c r="N1856" i="9"/>
  <c r="M1856" i="9"/>
  <c r="L1856" i="9"/>
  <c r="K1856" i="9"/>
  <c r="J1856" i="9"/>
  <c r="I1856" i="9"/>
  <c r="H1856" i="9"/>
  <c r="AF1855" i="9"/>
  <c r="Y1855" i="9"/>
  <c r="U1855" i="9"/>
  <c r="P1855" i="9"/>
  <c r="O1855" i="9"/>
  <c r="N1855" i="9"/>
  <c r="M1855" i="9"/>
  <c r="L1855" i="9"/>
  <c r="K1855" i="9"/>
  <c r="J1855" i="9"/>
  <c r="I1855" i="9"/>
  <c r="H1855" i="9"/>
  <c r="AF1854" i="9"/>
  <c r="Y1854" i="9"/>
  <c r="U1854" i="9"/>
  <c r="P1854" i="9"/>
  <c r="O1854" i="9"/>
  <c r="N1854" i="9"/>
  <c r="M1854" i="9"/>
  <c r="L1854" i="9"/>
  <c r="K1854" i="9"/>
  <c r="J1854" i="9"/>
  <c r="I1854" i="9"/>
  <c r="H1854" i="9"/>
  <c r="AF1853" i="9"/>
  <c r="Y1853" i="9"/>
  <c r="U1853" i="9"/>
  <c r="P1853" i="9"/>
  <c r="O1853" i="9"/>
  <c r="N1853" i="9"/>
  <c r="M1853" i="9"/>
  <c r="L1853" i="9"/>
  <c r="K1853" i="9"/>
  <c r="J1853" i="9"/>
  <c r="I1853" i="9"/>
  <c r="H1853" i="9"/>
  <c r="AF1852" i="9"/>
  <c r="Y1852" i="9"/>
  <c r="U1852" i="9"/>
  <c r="P1852" i="9"/>
  <c r="O1852" i="9"/>
  <c r="N1852" i="9"/>
  <c r="M1852" i="9"/>
  <c r="L1852" i="9"/>
  <c r="K1852" i="9"/>
  <c r="J1852" i="9"/>
  <c r="I1852" i="9"/>
  <c r="H1852" i="9"/>
  <c r="AF1851" i="9"/>
  <c r="Y1851" i="9"/>
  <c r="U1851" i="9"/>
  <c r="P1851" i="9"/>
  <c r="O1851" i="9"/>
  <c r="N1851" i="9"/>
  <c r="M1851" i="9"/>
  <c r="L1851" i="9"/>
  <c r="K1851" i="9"/>
  <c r="J1851" i="9"/>
  <c r="I1851" i="9"/>
  <c r="H1851" i="9"/>
  <c r="AF1850" i="9"/>
  <c r="Y1850" i="9"/>
  <c r="U1850" i="9"/>
  <c r="P1850" i="9"/>
  <c r="O1850" i="9"/>
  <c r="N1850" i="9"/>
  <c r="M1850" i="9"/>
  <c r="L1850" i="9"/>
  <c r="K1850" i="9"/>
  <c r="J1850" i="9"/>
  <c r="I1850" i="9"/>
  <c r="H1850" i="9"/>
  <c r="AF1849" i="9"/>
  <c r="Y1849" i="9"/>
  <c r="U1849" i="9"/>
  <c r="P1849" i="9"/>
  <c r="O1849" i="9"/>
  <c r="N1849" i="9"/>
  <c r="M1849" i="9"/>
  <c r="L1849" i="9"/>
  <c r="K1849" i="9"/>
  <c r="J1849" i="9"/>
  <c r="I1849" i="9"/>
  <c r="H1849" i="9"/>
  <c r="AF1848" i="9"/>
  <c r="Y1848" i="9"/>
  <c r="U1848" i="9"/>
  <c r="P1848" i="9"/>
  <c r="O1848" i="9"/>
  <c r="N1848" i="9"/>
  <c r="M1848" i="9"/>
  <c r="L1848" i="9"/>
  <c r="K1848" i="9"/>
  <c r="J1848" i="9"/>
  <c r="I1848" i="9"/>
  <c r="H1848" i="9"/>
  <c r="AF1847" i="9"/>
  <c r="Y1847" i="9"/>
  <c r="U1847" i="9"/>
  <c r="P1847" i="9"/>
  <c r="O1847" i="9"/>
  <c r="N1847" i="9"/>
  <c r="M1847" i="9"/>
  <c r="L1847" i="9"/>
  <c r="K1847" i="9"/>
  <c r="J1847" i="9"/>
  <c r="I1847" i="9"/>
  <c r="H1847" i="9"/>
  <c r="AF1846" i="9"/>
  <c r="Y1846" i="9"/>
  <c r="U1846" i="9"/>
  <c r="P1846" i="9"/>
  <c r="O1846" i="9"/>
  <c r="N1846" i="9"/>
  <c r="M1846" i="9"/>
  <c r="L1846" i="9"/>
  <c r="K1846" i="9"/>
  <c r="J1846" i="9"/>
  <c r="I1846" i="9"/>
  <c r="H1846" i="9"/>
  <c r="AF1845" i="9"/>
  <c r="Y1845" i="9"/>
  <c r="U1845" i="9"/>
  <c r="P1845" i="9"/>
  <c r="O1845" i="9"/>
  <c r="N1845" i="9"/>
  <c r="M1845" i="9"/>
  <c r="L1845" i="9"/>
  <c r="K1845" i="9"/>
  <c r="J1845" i="9"/>
  <c r="I1845" i="9"/>
  <c r="H1845" i="9"/>
  <c r="AF1844" i="9"/>
  <c r="Y1844" i="9"/>
  <c r="U1844" i="9"/>
  <c r="P1844" i="9"/>
  <c r="O1844" i="9"/>
  <c r="N1844" i="9"/>
  <c r="M1844" i="9"/>
  <c r="L1844" i="9"/>
  <c r="K1844" i="9"/>
  <c r="J1844" i="9"/>
  <c r="I1844" i="9"/>
  <c r="H1844" i="9"/>
  <c r="AF1843" i="9"/>
  <c r="Y1843" i="9"/>
  <c r="U1843" i="9"/>
  <c r="P1843" i="9"/>
  <c r="O1843" i="9"/>
  <c r="N1843" i="9"/>
  <c r="M1843" i="9"/>
  <c r="L1843" i="9"/>
  <c r="K1843" i="9"/>
  <c r="J1843" i="9"/>
  <c r="I1843" i="9"/>
  <c r="H1843" i="9"/>
  <c r="AF1842" i="9"/>
  <c r="Y1842" i="9"/>
  <c r="U1842" i="9"/>
  <c r="P1842" i="9"/>
  <c r="O1842" i="9"/>
  <c r="N1842" i="9"/>
  <c r="M1842" i="9"/>
  <c r="L1842" i="9"/>
  <c r="K1842" i="9"/>
  <c r="J1842" i="9"/>
  <c r="I1842" i="9"/>
  <c r="H1842" i="9"/>
  <c r="AF1841" i="9"/>
  <c r="Y1841" i="9"/>
  <c r="U1841" i="9"/>
  <c r="P1841" i="9"/>
  <c r="O1841" i="9"/>
  <c r="N1841" i="9"/>
  <c r="M1841" i="9"/>
  <c r="L1841" i="9"/>
  <c r="K1841" i="9"/>
  <c r="J1841" i="9"/>
  <c r="I1841" i="9"/>
  <c r="H1841" i="9"/>
  <c r="AF1840" i="9"/>
  <c r="Y1840" i="9"/>
  <c r="U1840" i="9"/>
  <c r="P1840" i="9"/>
  <c r="O1840" i="9"/>
  <c r="N1840" i="9"/>
  <c r="M1840" i="9"/>
  <c r="L1840" i="9"/>
  <c r="K1840" i="9"/>
  <c r="J1840" i="9"/>
  <c r="I1840" i="9"/>
  <c r="H1840" i="9"/>
  <c r="AF1839" i="9"/>
  <c r="Y1839" i="9"/>
  <c r="U1839" i="9"/>
  <c r="P1839" i="9"/>
  <c r="O1839" i="9"/>
  <c r="N1839" i="9"/>
  <c r="M1839" i="9"/>
  <c r="L1839" i="9"/>
  <c r="K1839" i="9"/>
  <c r="J1839" i="9"/>
  <c r="I1839" i="9"/>
  <c r="H1839" i="9"/>
  <c r="AF1838" i="9"/>
  <c r="Y1838" i="9"/>
  <c r="U1838" i="9"/>
  <c r="P1838" i="9"/>
  <c r="O1838" i="9"/>
  <c r="N1838" i="9"/>
  <c r="M1838" i="9"/>
  <c r="L1838" i="9"/>
  <c r="K1838" i="9"/>
  <c r="J1838" i="9"/>
  <c r="I1838" i="9"/>
  <c r="H1838" i="9"/>
  <c r="AF1837" i="9"/>
  <c r="Y1837" i="9"/>
  <c r="U1837" i="9"/>
  <c r="P1837" i="9"/>
  <c r="O1837" i="9"/>
  <c r="N1837" i="9"/>
  <c r="M1837" i="9"/>
  <c r="L1837" i="9"/>
  <c r="K1837" i="9"/>
  <c r="J1837" i="9"/>
  <c r="I1837" i="9"/>
  <c r="H1837" i="9"/>
  <c r="AF1836" i="9"/>
  <c r="Y1836" i="9"/>
  <c r="U1836" i="9"/>
  <c r="P1836" i="9"/>
  <c r="O1836" i="9"/>
  <c r="N1836" i="9"/>
  <c r="M1836" i="9"/>
  <c r="L1836" i="9"/>
  <c r="K1836" i="9"/>
  <c r="J1836" i="9"/>
  <c r="I1836" i="9"/>
  <c r="H1836" i="9"/>
  <c r="AF1835" i="9"/>
  <c r="Y1835" i="9"/>
  <c r="U1835" i="9"/>
  <c r="P1835" i="9"/>
  <c r="O1835" i="9"/>
  <c r="N1835" i="9"/>
  <c r="M1835" i="9"/>
  <c r="L1835" i="9"/>
  <c r="K1835" i="9"/>
  <c r="J1835" i="9"/>
  <c r="I1835" i="9"/>
  <c r="H1835" i="9"/>
  <c r="AF1834" i="9"/>
  <c r="Y1834" i="9"/>
  <c r="U1834" i="9"/>
  <c r="P1834" i="9"/>
  <c r="O1834" i="9"/>
  <c r="N1834" i="9"/>
  <c r="M1834" i="9"/>
  <c r="L1834" i="9"/>
  <c r="K1834" i="9"/>
  <c r="J1834" i="9"/>
  <c r="I1834" i="9"/>
  <c r="H1834" i="9"/>
  <c r="AF1833" i="9"/>
  <c r="Y1833" i="9"/>
  <c r="U1833" i="9"/>
  <c r="P1833" i="9"/>
  <c r="O1833" i="9"/>
  <c r="N1833" i="9"/>
  <c r="M1833" i="9"/>
  <c r="L1833" i="9"/>
  <c r="K1833" i="9"/>
  <c r="J1833" i="9"/>
  <c r="I1833" i="9"/>
  <c r="H1833" i="9"/>
  <c r="AF1832" i="9"/>
  <c r="Y1832" i="9"/>
  <c r="U1832" i="9"/>
  <c r="P1832" i="9"/>
  <c r="O1832" i="9"/>
  <c r="N1832" i="9"/>
  <c r="M1832" i="9"/>
  <c r="L1832" i="9"/>
  <c r="K1832" i="9"/>
  <c r="J1832" i="9"/>
  <c r="I1832" i="9"/>
  <c r="H1832" i="9"/>
  <c r="AF1831" i="9"/>
  <c r="Y1831" i="9"/>
  <c r="U1831" i="9"/>
  <c r="P1831" i="9"/>
  <c r="O1831" i="9"/>
  <c r="N1831" i="9"/>
  <c r="M1831" i="9"/>
  <c r="L1831" i="9"/>
  <c r="K1831" i="9"/>
  <c r="J1831" i="9"/>
  <c r="I1831" i="9"/>
  <c r="H1831" i="9"/>
  <c r="AF1830" i="9"/>
  <c r="Y1830" i="9"/>
  <c r="U1830" i="9"/>
  <c r="P1830" i="9"/>
  <c r="O1830" i="9"/>
  <c r="N1830" i="9"/>
  <c r="M1830" i="9"/>
  <c r="L1830" i="9"/>
  <c r="K1830" i="9"/>
  <c r="J1830" i="9"/>
  <c r="I1830" i="9"/>
  <c r="H1830" i="9"/>
  <c r="AF1829" i="9"/>
  <c r="Y1829" i="9"/>
  <c r="U1829" i="9"/>
  <c r="P1829" i="9"/>
  <c r="O1829" i="9"/>
  <c r="N1829" i="9"/>
  <c r="M1829" i="9"/>
  <c r="L1829" i="9"/>
  <c r="K1829" i="9"/>
  <c r="J1829" i="9"/>
  <c r="I1829" i="9"/>
  <c r="H1829" i="9"/>
  <c r="AF1828" i="9"/>
  <c r="Y1828" i="9"/>
  <c r="U1828" i="9"/>
  <c r="P1828" i="9"/>
  <c r="O1828" i="9"/>
  <c r="N1828" i="9"/>
  <c r="M1828" i="9"/>
  <c r="L1828" i="9"/>
  <c r="K1828" i="9"/>
  <c r="J1828" i="9"/>
  <c r="I1828" i="9"/>
  <c r="H1828" i="9"/>
  <c r="AF1827" i="9"/>
  <c r="Y1827" i="9"/>
  <c r="U1827" i="9"/>
  <c r="P1827" i="9"/>
  <c r="O1827" i="9"/>
  <c r="N1827" i="9"/>
  <c r="M1827" i="9"/>
  <c r="L1827" i="9"/>
  <c r="K1827" i="9"/>
  <c r="J1827" i="9"/>
  <c r="I1827" i="9"/>
  <c r="H1827" i="9"/>
  <c r="AF1826" i="9"/>
  <c r="Y1826" i="9"/>
  <c r="U1826" i="9"/>
  <c r="P1826" i="9"/>
  <c r="O1826" i="9"/>
  <c r="N1826" i="9"/>
  <c r="M1826" i="9"/>
  <c r="L1826" i="9"/>
  <c r="K1826" i="9"/>
  <c r="J1826" i="9"/>
  <c r="I1826" i="9"/>
  <c r="H1826" i="9"/>
  <c r="AF1825" i="9"/>
  <c r="Y1825" i="9"/>
  <c r="U1825" i="9"/>
  <c r="P1825" i="9"/>
  <c r="O1825" i="9"/>
  <c r="N1825" i="9"/>
  <c r="M1825" i="9"/>
  <c r="L1825" i="9"/>
  <c r="K1825" i="9"/>
  <c r="J1825" i="9"/>
  <c r="I1825" i="9"/>
  <c r="H1825" i="9"/>
  <c r="AF1824" i="9"/>
  <c r="Y1824" i="9"/>
  <c r="U1824" i="9"/>
  <c r="P1824" i="9"/>
  <c r="O1824" i="9"/>
  <c r="N1824" i="9"/>
  <c r="M1824" i="9"/>
  <c r="L1824" i="9"/>
  <c r="K1824" i="9"/>
  <c r="J1824" i="9"/>
  <c r="I1824" i="9"/>
  <c r="H1824" i="9"/>
  <c r="AF1823" i="9"/>
  <c r="Y1823" i="9"/>
  <c r="U1823" i="9"/>
  <c r="P1823" i="9"/>
  <c r="O1823" i="9"/>
  <c r="N1823" i="9"/>
  <c r="M1823" i="9"/>
  <c r="L1823" i="9"/>
  <c r="K1823" i="9"/>
  <c r="J1823" i="9"/>
  <c r="I1823" i="9"/>
  <c r="H1823" i="9"/>
  <c r="AF1822" i="9"/>
  <c r="Y1822" i="9"/>
  <c r="U1822" i="9"/>
  <c r="P1822" i="9"/>
  <c r="O1822" i="9"/>
  <c r="N1822" i="9"/>
  <c r="M1822" i="9"/>
  <c r="L1822" i="9"/>
  <c r="K1822" i="9"/>
  <c r="J1822" i="9"/>
  <c r="I1822" i="9"/>
  <c r="H1822" i="9"/>
  <c r="AF1821" i="9"/>
  <c r="Y1821" i="9"/>
  <c r="U1821" i="9"/>
  <c r="P1821" i="9"/>
  <c r="O1821" i="9"/>
  <c r="N1821" i="9"/>
  <c r="M1821" i="9"/>
  <c r="L1821" i="9"/>
  <c r="K1821" i="9"/>
  <c r="J1821" i="9"/>
  <c r="I1821" i="9"/>
  <c r="H1821" i="9"/>
  <c r="AF1820" i="9"/>
  <c r="Y1820" i="9"/>
  <c r="U1820" i="9"/>
  <c r="P1820" i="9"/>
  <c r="O1820" i="9"/>
  <c r="N1820" i="9"/>
  <c r="M1820" i="9"/>
  <c r="L1820" i="9"/>
  <c r="K1820" i="9"/>
  <c r="J1820" i="9"/>
  <c r="I1820" i="9"/>
  <c r="H1820" i="9"/>
  <c r="AF1819" i="9"/>
  <c r="Y1819" i="9"/>
  <c r="U1819" i="9"/>
  <c r="P1819" i="9"/>
  <c r="O1819" i="9"/>
  <c r="N1819" i="9"/>
  <c r="M1819" i="9"/>
  <c r="L1819" i="9"/>
  <c r="K1819" i="9"/>
  <c r="J1819" i="9"/>
  <c r="I1819" i="9"/>
  <c r="H1819" i="9"/>
  <c r="AF1818" i="9"/>
  <c r="Y1818" i="9"/>
  <c r="U1818" i="9"/>
  <c r="P1818" i="9"/>
  <c r="O1818" i="9"/>
  <c r="N1818" i="9"/>
  <c r="M1818" i="9"/>
  <c r="L1818" i="9"/>
  <c r="K1818" i="9"/>
  <c r="J1818" i="9"/>
  <c r="I1818" i="9"/>
  <c r="H1818" i="9"/>
  <c r="AF1817" i="9"/>
  <c r="Y1817" i="9"/>
  <c r="U1817" i="9"/>
  <c r="P1817" i="9"/>
  <c r="O1817" i="9"/>
  <c r="N1817" i="9"/>
  <c r="M1817" i="9"/>
  <c r="L1817" i="9"/>
  <c r="K1817" i="9"/>
  <c r="J1817" i="9"/>
  <c r="I1817" i="9"/>
  <c r="H1817" i="9"/>
  <c r="AF1816" i="9"/>
  <c r="Y1816" i="9"/>
  <c r="U1816" i="9"/>
  <c r="P1816" i="9"/>
  <c r="O1816" i="9"/>
  <c r="N1816" i="9"/>
  <c r="M1816" i="9"/>
  <c r="L1816" i="9"/>
  <c r="K1816" i="9"/>
  <c r="J1816" i="9"/>
  <c r="I1816" i="9"/>
  <c r="H1816" i="9"/>
  <c r="AF1815" i="9"/>
  <c r="Y1815" i="9"/>
  <c r="U1815" i="9"/>
  <c r="P1815" i="9"/>
  <c r="O1815" i="9"/>
  <c r="N1815" i="9"/>
  <c r="M1815" i="9"/>
  <c r="L1815" i="9"/>
  <c r="K1815" i="9"/>
  <c r="J1815" i="9"/>
  <c r="I1815" i="9"/>
  <c r="H1815" i="9"/>
  <c r="AF1814" i="9"/>
  <c r="Y1814" i="9"/>
  <c r="U1814" i="9"/>
  <c r="P1814" i="9"/>
  <c r="O1814" i="9"/>
  <c r="N1814" i="9"/>
  <c r="M1814" i="9"/>
  <c r="L1814" i="9"/>
  <c r="K1814" i="9"/>
  <c r="J1814" i="9"/>
  <c r="I1814" i="9"/>
  <c r="H1814" i="9"/>
  <c r="AF1813" i="9"/>
  <c r="Y1813" i="9"/>
  <c r="U1813" i="9"/>
  <c r="P1813" i="9"/>
  <c r="O1813" i="9"/>
  <c r="N1813" i="9"/>
  <c r="M1813" i="9"/>
  <c r="L1813" i="9"/>
  <c r="K1813" i="9"/>
  <c r="J1813" i="9"/>
  <c r="I1813" i="9"/>
  <c r="H1813" i="9"/>
  <c r="AF1812" i="9"/>
  <c r="Y1812" i="9"/>
  <c r="U1812" i="9"/>
  <c r="P1812" i="9"/>
  <c r="O1812" i="9"/>
  <c r="N1812" i="9"/>
  <c r="M1812" i="9"/>
  <c r="L1812" i="9"/>
  <c r="K1812" i="9"/>
  <c r="J1812" i="9"/>
  <c r="I1812" i="9"/>
  <c r="H1812" i="9"/>
  <c r="AF1811" i="9"/>
  <c r="Y1811" i="9"/>
  <c r="U1811" i="9"/>
  <c r="P1811" i="9"/>
  <c r="O1811" i="9"/>
  <c r="N1811" i="9"/>
  <c r="M1811" i="9"/>
  <c r="L1811" i="9"/>
  <c r="K1811" i="9"/>
  <c r="J1811" i="9"/>
  <c r="I1811" i="9"/>
  <c r="H1811" i="9"/>
  <c r="AF1810" i="9"/>
  <c r="Y1810" i="9"/>
  <c r="U1810" i="9"/>
  <c r="P1810" i="9"/>
  <c r="O1810" i="9"/>
  <c r="N1810" i="9"/>
  <c r="M1810" i="9"/>
  <c r="L1810" i="9"/>
  <c r="K1810" i="9"/>
  <c r="J1810" i="9"/>
  <c r="I1810" i="9"/>
  <c r="H1810" i="9"/>
  <c r="AF1809" i="9"/>
  <c r="Y1809" i="9"/>
  <c r="U1809" i="9"/>
  <c r="P1809" i="9"/>
  <c r="O1809" i="9"/>
  <c r="N1809" i="9"/>
  <c r="M1809" i="9"/>
  <c r="L1809" i="9"/>
  <c r="K1809" i="9"/>
  <c r="J1809" i="9"/>
  <c r="I1809" i="9"/>
  <c r="H1809" i="9"/>
  <c r="AF1808" i="9"/>
  <c r="Y1808" i="9"/>
  <c r="U1808" i="9"/>
  <c r="P1808" i="9"/>
  <c r="O1808" i="9"/>
  <c r="N1808" i="9"/>
  <c r="M1808" i="9"/>
  <c r="L1808" i="9"/>
  <c r="K1808" i="9"/>
  <c r="J1808" i="9"/>
  <c r="I1808" i="9"/>
  <c r="H1808" i="9"/>
  <c r="AF1807" i="9"/>
  <c r="Y1807" i="9"/>
  <c r="U1807" i="9"/>
  <c r="P1807" i="9"/>
  <c r="O1807" i="9"/>
  <c r="N1807" i="9"/>
  <c r="M1807" i="9"/>
  <c r="L1807" i="9"/>
  <c r="K1807" i="9"/>
  <c r="J1807" i="9"/>
  <c r="I1807" i="9"/>
  <c r="H1807" i="9"/>
  <c r="AF1806" i="9"/>
  <c r="Y1806" i="9"/>
  <c r="U1806" i="9"/>
  <c r="P1806" i="9"/>
  <c r="O1806" i="9"/>
  <c r="N1806" i="9"/>
  <c r="M1806" i="9"/>
  <c r="L1806" i="9"/>
  <c r="K1806" i="9"/>
  <c r="J1806" i="9"/>
  <c r="I1806" i="9"/>
  <c r="H1806" i="9"/>
  <c r="AF1805" i="9"/>
  <c r="Y1805" i="9"/>
  <c r="U1805" i="9"/>
  <c r="P1805" i="9"/>
  <c r="O1805" i="9"/>
  <c r="N1805" i="9"/>
  <c r="M1805" i="9"/>
  <c r="L1805" i="9"/>
  <c r="K1805" i="9"/>
  <c r="J1805" i="9"/>
  <c r="I1805" i="9"/>
  <c r="H1805" i="9"/>
  <c r="AF1804" i="9"/>
  <c r="Y1804" i="9"/>
  <c r="U1804" i="9"/>
  <c r="P1804" i="9"/>
  <c r="O1804" i="9"/>
  <c r="N1804" i="9"/>
  <c r="M1804" i="9"/>
  <c r="L1804" i="9"/>
  <c r="K1804" i="9"/>
  <c r="J1804" i="9"/>
  <c r="I1804" i="9"/>
  <c r="H1804" i="9"/>
  <c r="AF1803" i="9"/>
  <c r="Y1803" i="9"/>
  <c r="U1803" i="9"/>
  <c r="P1803" i="9"/>
  <c r="O1803" i="9"/>
  <c r="N1803" i="9"/>
  <c r="M1803" i="9"/>
  <c r="L1803" i="9"/>
  <c r="K1803" i="9"/>
  <c r="J1803" i="9"/>
  <c r="I1803" i="9"/>
  <c r="H1803" i="9"/>
  <c r="AF1802" i="9"/>
  <c r="Y1802" i="9"/>
  <c r="U1802" i="9"/>
  <c r="P1802" i="9"/>
  <c r="O1802" i="9"/>
  <c r="N1802" i="9"/>
  <c r="M1802" i="9"/>
  <c r="L1802" i="9"/>
  <c r="K1802" i="9"/>
  <c r="J1802" i="9"/>
  <c r="I1802" i="9"/>
  <c r="H1802" i="9"/>
  <c r="AF1801" i="9"/>
  <c r="Y1801" i="9"/>
  <c r="U1801" i="9"/>
  <c r="P1801" i="9"/>
  <c r="O1801" i="9"/>
  <c r="N1801" i="9"/>
  <c r="M1801" i="9"/>
  <c r="L1801" i="9"/>
  <c r="K1801" i="9"/>
  <c r="J1801" i="9"/>
  <c r="I1801" i="9"/>
  <c r="H1801" i="9"/>
  <c r="AF1800" i="9"/>
  <c r="Y1800" i="9"/>
  <c r="U1800" i="9"/>
  <c r="P1800" i="9"/>
  <c r="O1800" i="9"/>
  <c r="N1800" i="9"/>
  <c r="M1800" i="9"/>
  <c r="L1800" i="9"/>
  <c r="K1800" i="9"/>
  <c r="J1800" i="9"/>
  <c r="I1800" i="9"/>
  <c r="H1800" i="9"/>
  <c r="AF1799" i="9"/>
  <c r="Y1799" i="9"/>
  <c r="U1799" i="9"/>
  <c r="P1799" i="9"/>
  <c r="O1799" i="9"/>
  <c r="N1799" i="9"/>
  <c r="M1799" i="9"/>
  <c r="L1799" i="9"/>
  <c r="K1799" i="9"/>
  <c r="J1799" i="9"/>
  <c r="I1799" i="9"/>
  <c r="H1799" i="9"/>
  <c r="AF1798" i="9"/>
  <c r="Y1798" i="9"/>
  <c r="U1798" i="9"/>
  <c r="P1798" i="9"/>
  <c r="O1798" i="9"/>
  <c r="N1798" i="9"/>
  <c r="M1798" i="9"/>
  <c r="L1798" i="9"/>
  <c r="K1798" i="9"/>
  <c r="J1798" i="9"/>
  <c r="I1798" i="9"/>
  <c r="H1798" i="9"/>
  <c r="AF1797" i="9"/>
  <c r="Y1797" i="9"/>
  <c r="U1797" i="9"/>
  <c r="P1797" i="9"/>
  <c r="O1797" i="9"/>
  <c r="N1797" i="9"/>
  <c r="M1797" i="9"/>
  <c r="L1797" i="9"/>
  <c r="K1797" i="9"/>
  <c r="J1797" i="9"/>
  <c r="I1797" i="9"/>
  <c r="H1797" i="9"/>
  <c r="AF1796" i="9"/>
  <c r="Y1796" i="9"/>
  <c r="U1796" i="9"/>
  <c r="P1796" i="9"/>
  <c r="O1796" i="9"/>
  <c r="N1796" i="9"/>
  <c r="M1796" i="9"/>
  <c r="L1796" i="9"/>
  <c r="K1796" i="9"/>
  <c r="J1796" i="9"/>
  <c r="I1796" i="9"/>
  <c r="H1796" i="9"/>
  <c r="AF1795" i="9"/>
  <c r="Y1795" i="9"/>
  <c r="U1795" i="9"/>
  <c r="P1795" i="9"/>
  <c r="O1795" i="9"/>
  <c r="N1795" i="9"/>
  <c r="M1795" i="9"/>
  <c r="L1795" i="9"/>
  <c r="K1795" i="9"/>
  <c r="J1795" i="9"/>
  <c r="I1795" i="9"/>
  <c r="H1795" i="9"/>
  <c r="AF1794" i="9"/>
  <c r="Y1794" i="9"/>
  <c r="U1794" i="9"/>
  <c r="P1794" i="9"/>
  <c r="O1794" i="9"/>
  <c r="N1794" i="9"/>
  <c r="M1794" i="9"/>
  <c r="L1794" i="9"/>
  <c r="K1794" i="9"/>
  <c r="J1794" i="9"/>
  <c r="I1794" i="9"/>
  <c r="H1794" i="9"/>
  <c r="AF1793" i="9"/>
  <c r="Y1793" i="9"/>
  <c r="U1793" i="9"/>
  <c r="P1793" i="9"/>
  <c r="O1793" i="9"/>
  <c r="N1793" i="9"/>
  <c r="M1793" i="9"/>
  <c r="L1793" i="9"/>
  <c r="K1793" i="9"/>
  <c r="J1793" i="9"/>
  <c r="I1793" i="9"/>
  <c r="H1793" i="9"/>
  <c r="AF1792" i="9"/>
  <c r="Y1792" i="9"/>
  <c r="U1792" i="9"/>
  <c r="P1792" i="9"/>
  <c r="O1792" i="9"/>
  <c r="N1792" i="9"/>
  <c r="M1792" i="9"/>
  <c r="L1792" i="9"/>
  <c r="K1792" i="9"/>
  <c r="J1792" i="9"/>
  <c r="I1792" i="9"/>
  <c r="H1792" i="9"/>
  <c r="AF1791" i="9"/>
  <c r="Y1791" i="9"/>
  <c r="U1791" i="9"/>
  <c r="P1791" i="9"/>
  <c r="O1791" i="9"/>
  <c r="N1791" i="9"/>
  <c r="M1791" i="9"/>
  <c r="L1791" i="9"/>
  <c r="K1791" i="9"/>
  <c r="J1791" i="9"/>
  <c r="I1791" i="9"/>
  <c r="H1791" i="9"/>
  <c r="AF1790" i="9"/>
  <c r="Y1790" i="9"/>
  <c r="U1790" i="9"/>
  <c r="P1790" i="9"/>
  <c r="O1790" i="9"/>
  <c r="N1790" i="9"/>
  <c r="M1790" i="9"/>
  <c r="L1790" i="9"/>
  <c r="K1790" i="9"/>
  <c r="J1790" i="9"/>
  <c r="I1790" i="9"/>
  <c r="H1790" i="9"/>
  <c r="AF1789" i="9"/>
  <c r="Y1789" i="9"/>
  <c r="U1789" i="9"/>
  <c r="P1789" i="9"/>
  <c r="O1789" i="9"/>
  <c r="N1789" i="9"/>
  <c r="M1789" i="9"/>
  <c r="L1789" i="9"/>
  <c r="K1789" i="9"/>
  <c r="J1789" i="9"/>
  <c r="I1789" i="9"/>
  <c r="H1789" i="9"/>
  <c r="AF1788" i="9"/>
  <c r="Y1788" i="9"/>
  <c r="U1788" i="9"/>
  <c r="P1788" i="9"/>
  <c r="O1788" i="9"/>
  <c r="N1788" i="9"/>
  <c r="M1788" i="9"/>
  <c r="L1788" i="9"/>
  <c r="K1788" i="9"/>
  <c r="J1788" i="9"/>
  <c r="I1788" i="9"/>
  <c r="H1788" i="9"/>
  <c r="AF1787" i="9"/>
  <c r="Y1787" i="9"/>
  <c r="U1787" i="9"/>
  <c r="P1787" i="9"/>
  <c r="O1787" i="9"/>
  <c r="N1787" i="9"/>
  <c r="M1787" i="9"/>
  <c r="L1787" i="9"/>
  <c r="K1787" i="9"/>
  <c r="J1787" i="9"/>
  <c r="I1787" i="9"/>
  <c r="H1787" i="9"/>
  <c r="AF1786" i="9"/>
  <c r="Y1786" i="9"/>
  <c r="U1786" i="9"/>
  <c r="P1786" i="9"/>
  <c r="O1786" i="9"/>
  <c r="N1786" i="9"/>
  <c r="M1786" i="9"/>
  <c r="L1786" i="9"/>
  <c r="K1786" i="9"/>
  <c r="J1786" i="9"/>
  <c r="I1786" i="9"/>
  <c r="H1786" i="9"/>
  <c r="AF1785" i="9"/>
  <c r="Y1785" i="9"/>
  <c r="U1785" i="9"/>
  <c r="P1785" i="9"/>
  <c r="O1785" i="9"/>
  <c r="N1785" i="9"/>
  <c r="M1785" i="9"/>
  <c r="L1785" i="9"/>
  <c r="K1785" i="9"/>
  <c r="J1785" i="9"/>
  <c r="I1785" i="9"/>
  <c r="H1785" i="9"/>
  <c r="AF1784" i="9"/>
  <c r="Y1784" i="9"/>
  <c r="U1784" i="9"/>
  <c r="P1784" i="9"/>
  <c r="O1784" i="9"/>
  <c r="N1784" i="9"/>
  <c r="M1784" i="9"/>
  <c r="L1784" i="9"/>
  <c r="K1784" i="9"/>
  <c r="J1784" i="9"/>
  <c r="I1784" i="9"/>
  <c r="H1784" i="9"/>
  <c r="AF1783" i="9"/>
  <c r="Y1783" i="9"/>
  <c r="U1783" i="9"/>
  <c r="P1783" i="9"/>
  <c r="O1783" i="9"/>
  <c r="N1783" i="9"/>
  <c r="M1783" i="9"/>
  <c r="L1783" i="9"/>
  <c r="K1783" i="9"/>
  <c r="J1783" i="9"/>
  <c r="I1783" i="9"/>
  <c r="H1783" i="9"/>
  <c r="AF1782" i="9"/>
  <c r="Y1782" i="9"/>
  <c r="U1782" i="9"/>
  <c r="P1782" i="9"/>
  <c r="O1782" i="9"/>
  <c r="N1782" i="9"/>
  <c r="M1782" i="9"/>
  <c r="L1782" i="9"/>
  <c r="K1782" i="9"/>
  <c r="J1782" i="9"/>
  <c r="I1782" i="9"/>
  <c r="H1782" i="9"/>
  <c r="AF1781" i="9"/>
  <c r="Y1781" i="9"/>
  <c r="U1781" i="9"/>
  <c r="P1781" i="9"/>
  <c r="O1781" i="9"/>
  <c r="N1781" i="9"/>
  <c r="M1781" i="9"/>
  <c r="L1781" i="9"/>
  <c r="K1781" i="9"/>
  <c r="J1781" i="9"/>
  <c r="I1781" i="9"/>
  <c r="H1781" i="9"/>
  <c r="AF1780" i="9"/>
  <c r="Y1780" i="9"/>
  <c r="U1780" i="9"/>
  <c r="P1780" i="9"/>
  <c r="O1780" i="9"/>
  <c r="N1780" i="9"/>
  <c r="M1780" i="9"/>
  <c r="L1780" i="9"/>
  <c r="K1780" i="9"/>
  <c r="J1780" i="9"/>
  <c r="I1780" i="9"/>
  <c r="H1780" i="9"/>
  <c r="AF1779" i="9"/>
  <c r="Y1779" i="9"/>
  <c r="U1779" i="9"/>
  <c r="P1779" i="9"/>
  <c r="O1779" i="9"/>
  <c r="N1779" i="9"/>
  <c r="M1779" i="9"/>
  <c r="L1779" i="9"/>
  <c r="K1779" i="9"/>
  <c r="J1779" i="9"/>
  <c r="I1779" i="9"/>
  <c r="H1779" i="9"/>
  <c r="AF1778" i="9"/>
  <c r="Y1778" i="9"/>
  <c r="U1778" i="9"/>
  <c r="P1778" i="9"/>
  <c r="O1778" i="9"/>
  <c r="N1778" i="9"/>
  <c r="M1778" i="9"/>
  <c r="L1778" i="9"/>
  <c r="K1778" i="9"/>
  <c r="J1778" i="9"/>
  <c r="I1778" i="9"/>
  <c r="H1778" i="9"/>
  <c r="AF1777" i="9"/>
  <c r="Y1777" i="9"/>
  <c r="U1777" i="9"/>
  <c r="P1777" i="9"/>
  <c r="O1777" i="9"/>
  <c r="N1777" i="9"/>
  <c r="M1777" i="9"/>
  <c r="L1777" i="9"/>
  <c r="K1777" i="9"/>
  <c r="J1777" i="9"/>
  <c r="I1777" i="9"/>
  <c r="H1777" i="9"/>
  <c r="AF1776" i="9"/>
  <c r="Y1776" i="9"/>
  <c r="U1776" i="9"/>
  <c r="P1776" i="9"/>
  <c r="O1776" i="9"/>
  <c r="N1776" i="9"/>
  <c r="M1776" i="9"/>
  <c r="L1776" i="9"/>
  <c r="K1776" i="9"/>
  <c r="J1776" i="9"/>
  <c r="I1776" i="9"/>
  <c r="H1776" i="9"/>
  <c r="AF1775" i="9"/>
  <c r="Y1775" i="9"/>
  <c r="U1775" i="9"/>
  <c r="P1775" i="9"/>
  <c r="O1775" i="9"/>
  <c r="N1775" i="9"/>
  <c r="M1775" i="9"/>
  <c r="L1775" i="9"/>
  <c r="K1775" i="9"/>
  <c r="J1775" i="9"/>
  <c r="I1775" i="9"/>
  <c r="H1775" i="9"/>
  <c r="AF1774" i="9"/>
  <c r="Y1774" i="9"/>
  <c r="U1774" i="9"/>
  <c r="P1774" i="9"/>
  <c r="O1774" i="9"/>
  <c r="N1774" i="9"/>
  <c r="M1774" i="9"/>
  <c r="L1774" i="9"/>
  <c r="K1774" i="9"/>
  <c r="J1774" i="9"/>
  <c r="I1774" i="9"/>
  <c r="H1774" i="9"/>
  <c r="AF1773" i="9"/>
  <c r="Y1773" i="9"/>
  <c r="U1773" i="9"/>
  <c r="P1773" i="9"/>
  <c r="O1773" i="9"/>
  <c r="N1773" i="9"/>
  <c r="M1773" i="9"/>
  <c r="L1773" i="9"/>
  <c r="K1773" i="9"/>
  <c r="J1773" i="9"/>
  <c r="I1773" i="9"/>
  <c r="H1773" i="9"/>
  <c r="AF1772" i="9"/>
  <c r="Y1772" i="9"/>
  <c r="U1772" i="9"/>
  <c r="P1772" i="9"/>
  <c r="O1772" i="9"/>
  <c r="N1772" i="9"/>
  <c r="M1772" i="9"/>
  <c r="L1772" i="9"/>
  <c r="K1772" i="9"/>
  <c r="J1772" i="9"/>
  <c r="I1772" i="9"/>
  <c r="H1772" i="9"/>
  <c r="AF1771" i="9"/>
  <c r="Y1771" i="9"/>
  <c r="U1771" i="9"/>
  <c r="P1771" i="9"/>
  <c r="O1771" i="9"/>
  <c r="N1771" i="9"/>
  <c r="M1771" i="9"/>
  <c r="L1771" i="9"/>
  <c r="K1771" i="9"/>
  <c r="J1771" i="9"/>
  <c r="I1771" i="9"/>
  <c r="H1771" i="9"/>
  <c r="AF1770" i="9"/>
  <c r="Y1770" i="9"/>
  <c r="U1770" i="9"/>
  <c r="P1770" i="9"/>
  <c r="O1770" i="9"/>
  <c r="N1770" i="9"/>
  <c r="M1770" i="9"/>
  <c r="L1770" i="9"/>
  <c r="K1770" i="9"/>
  <c r="J1770" i="9"/>
  <c r="I1770" i="9"/>
  <c r="H1770" i="9"/>
  <c r="AF1769" i="9"/>
  <c r="Y1769" i="9"/>
  <c r="U1769" i="9"/>
  <c r="P1769" i="9"/>
  <c r="O1769" i="9"/>
  <c r="N1769" i="9"/>
  <c r="M1769" i="9"/>
  <c r="L1769" i="9"/>
  <c r="K1769" i="9"/>
  <c r="J1769" i="9"/>
  <c r="I1769" i="9"/>
  <c r="H1769" i="9"/>
  <c r="AF1768" i="9"/>
  <c r="Y1768" i="9"/>
  <c r="U1768" i="9"/>
  <c r="P1768" i="9"/>
  <c r="O1768" i="9"/>
  <c r="N1768" i="9"/>
  <c r="M1768" i="9"/>
  <c r="L1768" i="9"/>
  <c r="K1768" i="9"/>
  <c r="J1768" i="9"/>
  <c r="I1768" i="9"/>
  <c r="H1768" i="9"/>
  <c r="AF1767" i="9"/>
  <c r="Y1767" i="9"/>
  <c r="U1767" i="9"/>
  <c r="P1767" i="9"/>
  <c r="O1767" i="9"/>
  <c r="N1767" i="9"/>
  <c r="M1767" i="9"/>
  <c r="L1767" i="9"/>
  <c r="K1767" i="9"/>
  <c r="J1767" i="9"/>
  <c r="I1767" i="9"/>
  <c r="H1767" i="9"/>
  <c r="AF1766" i="9"/>
  <c r="Y1766" i="9"/>
  <c r="U1766" i="9"/>
  <c r="P1766" i="9"/>
  <c r="O1766" i="9"/>
  <c r="N1766" i="9"/>
  <c r="M1766" i="9"/>
  <c r="L1766" i="9"/>
  <c r="K1766" i="9"/>
  <c r="J1766" i="9"/>
  <c r="I1766" i="9"/>
  <c r="H1766" i="9"/>
  <c r="AF1765" i="9"/>
  <c r="Y1765" i="9"/>
  <c r="U1765" i="9"/>
  <c r="P1765" i="9"/>
  <c r="O1765" i="9"/>
  <c r="N1765" i="9"/>
  <c r="M1765" i="9"/>
  <c r="L1765" i="9"/>
  <c r="K1765" i="9"/>
  <c r="J1765" i="9"/>
  <c r="I1765" i="9"/>
  <c r="H1765" i="9"/>
  <c r="AF1764" i="9"/>
  <c r="Y1764" i="9"/>
  <c r="U1764" i="9"/>
  <c r="P1764" i="9"/>
  <c r="O1764" i="9"/>
  <c r="N1764" i="9"/>
  <c r="M1764" i="9"/>
  <c r="L1764" i="9"/>
  <c r="K1764" i="9"/>
  <c r="J1764" i="9"/>
  <c r="I1764" i="9"/>
  <c r="H1764" i="9"/>
  <c r="AF1763" i="9"/>
  <c r="Y1763" i="9"/>
  <c r="U1763" i="9"/>
  <c r="P1763" i="9"/>
  <c r="O1763" i="9"/>
  <c r="N1763" i="9"/>
  <c r="M1763" i="9"/>
  <c r="L1763" i="9"/>
  <c r="K1763" i="9"/>
  <c r="J1763" i="9"/>
  <c r="I1763" i="9"/>
  <c r="H1763" i="9"/>
  <c r="AF1762" i="9"/>
  <c r="Y1762" i="9"/>
  <c r="U1762" i="9"/>
  <c r="P1762" i="9"/>
  <c r="O1762" i="9"/>
  <c r="N1762" i="9"/>
  <c r="M1762" i="9"/>
  <c r="L1762" i="9"/>
  <c r="K1762" i="9"/>
  <c r="J1762" i="9"/>
  <c r="I1762" i="9"/>
  <c r="H1762" i="9"/>
  <c r="AF1761" i="9"/>
  <c r="Y1761" i="9"/>
  <c r="U1761" i="9"/>
  <c r="P1761" i="9"/>
  <c r="O1761" i="9"/>
  <c r="N1761" i="9"/>
  <c r="M1761" i="9"/>
  <c r="L1761" i="9"/>
  <c r="K1761" i="9"/>
  <c r="J1761" i="9"/>
  <c r="I1761" i="9"/>
  <c r="H1761" i="9"/>
  <c r="AF1760" i="9"/>
  <c r="Y1760" i="9"/>
  <c r="U1760" i="9"/>
  <c r="P1760" i="9"/>
  <c r="O1760" i="9"/>
  <c r="N1760" i="9"/>
  <c r="M1760" i="9"/>
  <c r="L1760" i="9"/>
  <c r="K1760" i="9"/>
  <c r="J1760" i="9"/>
  <c r="I1760" i="9"/>
  <c r="H1760" i="9"/>
  <c r="AF1759" i="9"/>
  <c r="Y1759" i="9"/>
  <c r="U1759" i="9"/>
  <c r="P1759" i="9"/>
  <c r="O1759" i="9"/>
  <c r="N1759" i="9"/>
  <c r="M1759" i="9"/>
  <c r="L1759" i="9"/>
  <c r="K1759" i="9"/>
  <c r="J1759" i="9"/>
  <c r="I1759" i="9"/>
  <c r="H1759" i="9"/>
  <c r="AF1758" i="9"/>
  <c r="Y1758" i="9"/>
  <c r="U1758" i="9"/>
  <c r="P1758" i="9"/>
  <c r="O1758" i="9"/>
  <c r="N1758" i="9"/>
  <c r="M1758" i="9"/>
  <c r="L1758" i="9"/>
  <c r="K1758" i="9"/>
  <c r="J1758" i="9"/>
  <c r="I1758" i="9"/>
  <c r="H1758" i="9"/>
  <c r="AF1757" i="9"/>
  <c r="Y1757" i="9"/>
  <c r="U1757" i="9"/>
  <c r="P1757" i="9"/>
  <c r="O1757" i="9"/>
  <c r="N1757" i="9"/>
  <c r="M1757" i="9"/>
  <c r="L1757" i="9"/>
  <c r="K1757" i="9"/>
  <c r="J1757" i="9"/>
  <c r="I1757" i="9"/>
  <c r="H1757" i="9"/>
  <c r="AF1756" i="9"/>
  <c r="Y1756" i="9"/>
  <c r="U1756" i="9"/>
  <c r="P1756" i="9"/>
  <c r="O1756" i="9"/>
  <c r="N1756" i="9"/>
  <c r="M1756" i="9"/>
  <c r="L1756" i="9"/>
  <c r="K1756" i="9"/>
  <c r="J1756" i="9"/>
  <c r="I1756" i="9"/>
  <c r="H1756" i="9"/>
  <c r="AF1755" i="9"/>
  <c r="Y1755" i="9"/>
  <c r="U1755" i="9"/>
  <c r="P1755" i="9"/>
  <c r="O1755" i="9"/>
  <c r="N1755" i="9"/>
  <c r="M1755" i="9"/>
  <c r="L1755" i="9"/>
  <c r="K1755" i="9"/>
  <c r="J1755" i="9"/>
  <c r="I1755" i="9"/>
  <c r="H1755" i="9"/>
  <c r="AF1754" i="9"/>
  <c r="Y1754" i="9"/>
  <c r="U1754" i="9"/>
  <c r="P1754" i="9"/>
  <c r="O1754" i="9"/>
  <c r="N1754" i="9"/>
  <c r="M1754" i="9"/>
  <c r="L1754" i="9"/>
  <c r="K1754" i="9"/>
  <c r="J1754" i="9"/>
  <c r="I1754" i="9"/>
  <c r="H1754" i="9"/>
  <c r="AF1753" i="9"/>
  <c r="Y1753" i="9"/>
  <c r="U1753" i="9"/>
  <c r="P1753" i="9"/>
  <c r="O1753" i="9"/>
  <c r="N1753" i="9"/>
  <c r="M1753" i="9"/>
  <c r="L1753" i="9"/>
  <c r="K1753" i="9"/>
  <c r="J1753" i="9"/>
  <c r="I1753" i="9"/>
  <c r="H1753" i="9"/>
  <c r="AF1752" i="9"/>
  <c r="Y1752" i="9"/>
  <c r="U1752" i="9"/>
  <c r="P1752" i="9"/>
  <c r="O1752" i="9"/>
  <c r="N1752" i="9"/>
  <c r="M1752" i="9"/>
  <c r="L1752" i="9"/>
  <c r="K1752" i="9"/>
  <c r="J1752" i="9"/>
  <c r="I1752" i="9"/>
  <c r="H1752" i="9"/>
  <c r="AF1751" i="9"/>
  <c r="Y1751" i="9"/>
  <c r="U1751" i="9"/>
  <c r="P1751" i="9"/>
  <c r="O1751" i="9"/>
  <c r="N1751" i="9"/>
  <c r="M1751" i="9"/>
  <c r="L1751" i="9"/>
  <c r="K1751" i="9"/>
  <c r="J1751" i="9"/>
  <c r="I1751" i="9"/>
  <c r="H1751" i="9"/>
  <c r="AF1750" i="9"/>
  <c r="Y1750" i="9"/>
  <c r="U1750" i="9"/>
  <c r="P1750" i="9"/>
  <c r="O1750" i="9"/>
  <c r="N1750" i="9"/>
  <c r="M1750" i="9"/>
  <c r="L1750" i="9"/>
  <c r="K1750" i="9"/>
  <c r="J1750" i="9"/>
  <c r="I1750" i="9"/>
  <c r="H1750" i="9"/>
  <c r="AF1749" i="9"/>
  <c r="Y1749" i="9"/>
  <c r="U1749" i="9"/>
  <c r="P1749" i="9"/>
  <c r="O1749" i="9"/>
  <c r="N1749" i="9"/>
  <c r="M1749" i="9"/>
  <c r="L1749" i="9"/>
  <c r="K1749" i="9"/>
  <c r="J1749" i="9"/>
  <c r="I1749" i="9"/>
  <c r="H1749" i="9"/>
  <c r="AF1748" i="9"/>
  <c r="Y1748" i="9"/>
  <c r="U1748" i="9"/>
  <c r="P1748" i="9"/>
  <c r="O1748" i="9"/>
  <c r="N1748" i="9"/>
  <c r="M1748" i="9"/>
  <c r="L1748" i="9"/>
  <c r="K1748" i="9"/>
  <c r="J1748" i="9"/>
  <c r="I1748" i="9"/>
  <c r="H1748" i="9"/>
  <c r="AF1747" i="9"/>
  <c r="Y1747" i="9"/>
  <c r="U1747" i="9"/>
  <c r="P1747" i="9"/>
  <c r="O1747" i="9"/>
  <c r="N1747" i="9"/>
  <c r="M1747" i="9"/>
  <c r="L1747" i="9"/>
  <c r="K1747" i="9"/>
  <c r="J1747" i="9"/>
  <c r="I1747" i="9"/>
  <c r="H1747" i="9"/>
  <c r="AF1746" i="9"/>
  <c r="Y1746" i="9"/>
  <c r="U1746" i="9"/>
  <c r="P1746" i="9"/>
  <c r="O1746" i="9"/>
  <c r="N1746" i="9"/>
  <c r="M1746" i="9"/>
  <c r="L1746" i="9"/>
  <c r="K1746" i="9"/>
  <c r="J1746" i="9"/>
  <c r="I1746" i="9"/>
  <c r="H1746" i="9"/>
  <c r="AF1745" i="9"/>
  <c r="Y1745" i="9"/>
  <c r="U1745" i="9"/>
  <c r="P1745" i="9"/>
  <c r="O1745" i="9"/>
  <c r="N1745" i="9"/>
  <c r="M1745" i="9"/>
  <c r="L1745" i="9"/>
  <c r="K1745" i="9"/>
  <c r="J1745" i="9"/>
  <c r="I1745" i="9"/>
  <c r="H1745" i="9"/>
  <c r="AF1744" i="9"/>
  <c r="Y1744" i="9"/>
  <c r="U1744" i="9"/>
  <c r="P1744" i="9"/>
  <c r="O1744" i="9"/>
  <c r="N1744" i="9"/>
  <c r="M1744" i="9"/>
  <c r="L1744" i="9"/>
  <c r="K1744" i="9"/>
  <c r="J1744" i="9"/>
  <c r="I1744" i="9"/>
  <c r="H1744" i="9"/>
  <c r="AF1743" i="9"/>
  <c r="Y1743" i="9"/>
  <c r="U1743" i="9"/>
  <c r="P1743" i="9"/>
  <c r="O1743" i="9"/>
  <c r="N1743" i="9"/>
  <c r="M1743" i="9"/>
  <c r="L1743" i="9"/>
  <c r="K1743" i="9"/>
  <c r="J1743" i="9"/>
  <c r="I1743" i="9"/>
  <c r="H1743" i="9"/>
  <c r="AF1742" i="9"/>
  <c r="Y1742" i="9"/>
  <c r="U1742" i="9"/>
  <c r="P1742" i="9"/>
  <c r="O1742" i="9"/>
  <c r="N1742" i="9"/>
  <c r="M1742" i="9"/>
  <c r="L1742" i="9"/>
  <c r="K1742" i="9"/>
  <c r="J1742" i="9"/>
  <c r="I1742" i="9"/>
  <c r="H1742" i="9"/>
  <c r="AF1741" i="9"/>
  <c r="Y1741" i="9"/>
  <c r="U1741" i="9"/>
  <c r="P1741" i="9"/>
  <c r="O1741" i="9"/>
  <c r="N1741" i="9"/>
  <c r="M1741" i="9"/>
  <c r="L1741" i="9"/>
  <c r="K1741" i="9"/>
  <c r="J1741" i="9"/>
  <c r="I1741" i="9"/>
  <c r="H1741" i="9"/>
  <c r="AF1740" i="9"/>
  <c r="Y1740" i="9"/>
  <c r="U1740" i="9"/>
  <c r="P1740" i="9"/>
  <c r="O1740" i="9"/>
  <c r="N1740" i="9"/>
  <c r="M1740" i="9"/>
  <c r="L1740" i="9"/>
  <c r="K1740" i="9"/>
  <c r="J1740" i="9"/>
  <c r="I1740" i="9"/>
  <c r="H1740" i="9"/>
  <c r="AF1739" i="9"/>
  <c r="Y1739" i="9"/>
  <c r="U1739" i="9"/>
  <c r="P1739" i="9"/>
  <c r="O1739" i="9"/>
  <c r="N1739" i="9"/>
  <c r="M1739" i="9"/>
  <c r="L1739" i="9"/>
  <c r="K1739" i="9"/>
  <c r="J1739" i="9"/>
  <c r="I1739" i="9"/>
  <c r="H1739" i="9"/>
  <c r="AF1738" i="9"/>
  <c r="Y1738" i="9"/>
  <c r="U1738" i="9"/>
  <c r="P1738" i="9"/>
  <c r="O1738" i="9"/>
  <c r="N1738" i="9"/>
  <c r="M1738" i="9"/>
  <c r="L1738" i="9"/>
  <c r="K1738" i="9"/>
  <c r="J1738" i="9"/>
  <c r="I1738" i="9"/>
  <c r="H1738" i="9"/>
  <c r="AF1737" i="9"/>
  <c r="Y1737" i="9"/>
  <c r="U1737" i="9"/>
  <c r="P1737" i="9"/>
  <c r="O1737" i="9"/>
  <c r="N1737" i="9"/>
  <c r="M1737" i="9"/>
  <c r="L1737" i="9"/>
  <c r="K1737" i="9"/>
  <c r="J1737" i="9"/>
  <c r="I1737" i="9"/>
  <c r="H1737" i="9"/>
  <c r="AF1736" i="9"/>
  <c r="Y1736" i="9"/>
  <c r="U1736" i="9"/>
  <c r="P1736" i="9"/>
  <c r="O1736" i="9"/>
  <c r="N1736" i="9"/>
  <c r="M1736" i="9"/>
  <c r="L1736" i="9"/>
  <c r="K1736" i="9"/>
  <c r="J1736" i="9"/>
  <c r="I1736" i="9"/>
  <c r="H1736" i="9"/>
  <c r="AF1735" i="9"/>
  <c r="Y1735" i="9"/>
  <c r="U1735" i="9"/>
  <c r="P1735" i="9"/>
  <c r="O1735" i="9"/>
  <c r="N1735" i="9"/>
  <c r="M1735" i="9"/>
  <c r="L1735" i="9"/>
  <c r="K1735" i="9"/>
  <c r="J1735" i="9"/>
  <c r="I1735" i="9"/>
  <c r="H1735" i="9"/>
  <c r="AF1734" i="9"/>
  <c r="Y1734" i="9"/>
  <c r="U1734" i="9"/>
  <c r="P1734" i="9"/>
  <c r="O1734" i="9"/>
  <c r="N1734" i="9"/>
  <c r="M1734" i="9"/>
  <c r="L1734" i="9"/>
  <c r="K1734" i="9"/>
  <c r="J1734" i="9"/>
  <c r="I1734" i="9"/>
  <c r="H1734" i="9"/>
  <c r="AF1733" i="9"/>
  <c r="Y1733" i="9"/>
  <c r="U1733" i="9"/>
  <c r="P1733" i="9"/>
  <c r="O1733" i="9"/>
  <c r="N1733" i="9"/>
  <c r="M1733" i="9"/>
  <c r="L1733" i="9"/>
  <c r="K1733" i="9"/>
  <c r="J1733" i="9"/>
  <c r="I1733" i="9"/>
  <c r="H1733" i="9"/>
  <c r="AF1732" i="9"/>
  <c r="Y1732" i="9"/>
  <c r="U1732" i="9"/>
  <c r="P1732" i="9"/>
  <c r="O1732" i="9"/>
  <c r="N1732" i="9"/>
  <c r="M1732" i="9"/>
  <c r="L1732" i="9"/>
  <c r="K1732" i="9"/>
  <c r="J1732" i="9"/>
  <c r="I1732" i="9"/>
  <c r="H1732" i="9"/>
  <c r="AF1731" i="9"/>
  <c r="Y1731" i="9"/>
  <c r="U1731" i="9"/>
  <c r="P1731" i="9"/>
  <c r="O1731" i="9"/>
  <c r="N1731" i="9"/>
  <c r="M1731" i="9"/>
  <c r="L1731" i="9"/>
  <c r="K1731" i="9"/>
  <c r="J1731" i="9"/>
  <c r="I1731" i="9"/>
  <c r="H1731" i="9"/>
  <c r="AF1730" i="9"/>
  <c r="Y1730" i="9"/>
  <c r="U1730" i="9"/>
  <c r="P1730" i="9"/>
  <c r="O1730" i="9"/>
  <c r="N1730" i="9"/>
  <c r="M1730" i="9"/>
  <c r="L1730" i="9"/>
  <c r="K1730" i="9"/>
  <c r="J1730" i="9"/>
  <c r="I1730" i="9"/>
  <c r="H1730" i="9"/>
  <c r="AF1729" i="9"/>
  <c r="Y1729" i="9"/>
  <c r="U1729" i="9"/>
  <c r="P1729" i="9"/>
  <c r="O1729" i="9"/>
  <c r="N1729" i="9"/>
  <c r="M1729" i="9"/>
  <c r="L1729" i="9"/>
  <c r="K1729" i="9"/>
  <c r="J1729" i="9"/>
  <c r="I1729" i="9"/>
  <c r="H1729" i="9"/>
  <c r="AF1728" i="9"/>
  <c r="Y1728" i="9"/>
  <c r="U1728" i="9"/>
  <c r="P1728" i="9"/>
  <c r="O1728" i="9"/>
  <c r="N1728" i="9"/>
  <c r="M1728" i="9"/>
  <c r="L1728" i="9"/>
  <c r="K1728" i="9"/>
  <c r="J1728" i="9"/>
  <c r="I1728" i="9"/>
  <c r="H1728" i="9"/>
  <c r="AF1727" i="9"/>
  <c r="Y1727" i="9"/>
  <c r="U1727" i="9"/>
  <c r="P1727" i="9"/>
  <c r="O1727" i="9"/>
  <c r="N1727" i="9"/>
  <c r="M1727" i="9"/>
  <c r="L1727" i="9"/>
  <c r="K1727" i="9"/>
  <c r="J1727" i="9"/>
  <c r="I1727" i="9"/>
  <c r="H1727" i="9"/>
  <c r="AF1726" i="9"/>
  <c r="Y1726" i="9"/>
  <c r="U1726" i="9"/>
  <c r="P1726" i="9"/>
  <c r="O1726" i="9"/>
  <c r="N1726" i="9"/>
  <c r="M1726" i="9"/>
  <c r="L1726" i="9"/>
  <c r="K1726" i="9"/>
  <c r="J1726" i="9"/>
  <c r="I1726" i="9"/>
  <c r="H1726" i="9"/>
  <c r="AF1725" i="9"/>
  <c r="Y1725" i="9"/>
  <c r="U1725" i="9"/>
  <c r="P1725" i="9"/>
  <c r="O1725" i="9"/>
  <c r="N1725" i="9"/>
  <c r="M1725" i="9"/>
  <c r="L1725" i="9"/>
  <c r="K1725" i="9"/>
  <c r="J1725" i="9"/>
  <c r="I1725" i="9"/>
  <c r="H1725" i="9"/>
  <c r="AF1724" i="9"/>
  <c r="Y1724" i="9"/>
  <c r="U1724" i="9"/>
  <c r="P1724" i="9"/>
  <c r="O1724" i="9"/>
  <c r="N1724" i="9"/>
  <c r="M1724" i="9"/>
  <c r="L1724" i="9"/>
  <c r="K1724" i="9"/>
  <c r="J1724" i="9"/>
  <c r="I1724" i="9"/>
  <c r="H1724" i="9"/>
  <c r="AF1723" i="9"/>
  <c r="Y1723" i="9"/>
  <c r="U1723" i="9"/>
  <c r="P1723" i="9"/>
  <c r="O1723" i="9"/>
  <c r="N1723" i="9"/>
  <c r="M1723" i="9"/>
  <c r="L1723" i="9"/>
  <c r="K1723" i="9"/>
  <c r="J1723" i="9"/>
  <c r="I1723" i="9"/>
  <c r="H1723" i="9"/>
  <c r="AF1722" i="9"/>
  <c r="Y1722" i="9"/>
  <c r="U1722" i="9"/>
  <c r="P1722" i="9"/>
  <c r="O1722" i="9"/>
  <c r="N1722" i="9"/>
  <c r="M1722" i="9"/>
  <c r="L1722" i="9"/>
  <c r="K1722" i="9"/>
  <c r="J1722" i="9"/>
  <c r="I1722" i="9"/>
  <c r="H1722" i="9"/>
  <c r="AF1721" i="9"/>
  <c r="Y1721" i="9"/>
  <c r="U1721" i="9"/>
  <c r="P1721" i="9"/>
  <c r="O1721" i="9"/>
  <c r="N1721" i="9"/>
  <c r="M1721" i="9"/>
  <c r="L1721" i="9"/>
  <c r="K1721" i="9"/>
  <c r="J1721" i="9"/>
  <c r="I1721" i="9"/>
  <c r="H1721" i="9"/>
  <c r="AF1720" i="9"/>
  <c r="Y1720" i="9"/>
  <c r="U1720" i="9"/>
  <c r="P1720" i="9"/>
  <c r="O1720" i="9"/>
  <c r="N1720" i="9"/>
  <c r="M1720" i="9"/>
  <c r="L1720" i="9"/>
  <c r="K1720" i="9"/>
  <c r="J1720" i="9"/>
  <c r="I1720" i="9"/>
  <c r="H1720" i="9"/>
  <c r="AF1719" i="9"/>
  <c r="Y1719" i="9"/>
  <c r="U1719" i="9"/>
  <c r="P1719" i="9"/>
  <c r="O1719" i="9"/>
  <c r="N1719" i="9"/>
  <c r="M1719" i="9"/>
  <c r="L1719" i="9"/>
  <c r="K1719" i="9"/>
  <c r="J1719" i="9"/>
  <c r="I1719" i="9"/>
  <c r="H1719" i="9"/>
  <c r="AF1718" i="9"/>
  <c r="Y1718" i="9"/>
  <c r="U1718" i="9"/>
  <c r="P1718" i="9"/>
  <c r="O1718" i="9"/>
  <c r="N1718" i="9"/>
  <c r="M1718" i="9"/>
  <c r="L1718" i="9"/>
  <c r="K1718" i="9"/>
  <c r="J1718" i="9"/>
  <c r="I1718" i="9"/>
  <c r="H1718" i="9"/>
  <c r="AF1717" i="9"/>
  <c r="Y1717" i="9"/>
  <c r="U1717" i="9"/>
  <c r="P1717" i="9"/>
  <c r="O1717" i="9"/>
  <c r="N1717" i="9"/>
  <c r="M1717" i="9"/>
  <c r="L1717" i="9"/>
  <c r="K1717" i="9"/>
  <c r="J1717" i="9"/>
  <c r="I1717" i="9"/>
  <c r="H1717" i="9"/>
  <c r="AF1716" i="9"/>
  <c r="Y1716" i="9"/>
  <c r="U1716" i="9"/>
  <c r="P1716" i="9"/>
  <c r="O1716" i="9"/>
  <c r="N1716" i="9"/>
  <c r="M1716" i="9"/>
  <c r="L1716" i="9"/>
  <c r="K1716" i="9"/>
  <c r="J1716" i="9"/>
  <c r="I1716" i="9"/>
  <c r="H1716" i="9"/>
  <c r="AF1715" i="9"/>
  <c r="Y1715" i="9"/>
  <c r="U1715" i="9"/>
  <c r="P1715" i="9"/>
  <c r="O1715" i="9"/>
  <c r="N1715" i="9"/>
  <c r="M1715" i="9"/>
  <c r="L1715" i="9"/>
  <c r="K1715" i="9"/>
  <c r="J1715" i="9"/>
  <c r="I1715" i="9"/>
  <c r="H1715" i="9"/>
  <c r="AF1714" i="9"/>
  <c r="Y1714" i="9"/>
  <c r="U1714" i="9"/>
  <c r="P1714" i="9"/>
  <c r="O1714" i="9"/>
  <c r="N1714" i="9"/>
  <c r="M1714" i="9"/>
  <c r="L1714" i="9"/>
  <c r="K1714" i="9"/>
  <c r="J1714" i="9"/>
  <c r="I1714" i="9"/>
  <c r="H1714" i="9"/>
  <c r="AF1713" i="9"/>
  <c r="Y1713" i="9"/>
  <c r="U1713" i="9"/>
  <c r="P1713" i="9"/>
  <c r="O1713" i="9"/>
  <c r="N1713" i="9"/>
  <c r="M1713" i="9"/>
  <c r="L1713" i="9"/>
  <c r="K1713" i="9"/>
  <c r="J1713" i="9"/>
  <c r="I1713" i="9"/>
  <c r="H1713" i="9"/>
  <c r="AF1712" i="9"/>
  <c r="Y1712" i="9"/>
  <c r="U1712" i="9"/>
  <c r="P1712" i="9"/>
  <c r="O1712" i="9"/>
  <c r="N1712" i="9"/>
  <c r="M1712" i="9"/>
  <c r="L1712" i="9"/>
  <c r="K1712" i="9"/>
  <c r="J1712" i="9"/>
  <c r="I1712" i="9"/>
  <c r="H1712" i="9"/>
  <c r="AF1711" i="9"/>
  <c r="Y1711" i="9"/>
  <c r="U1711" i="9"/>
  <c r="P1711" i="9"/>
  <c r="O1711" i="9"/>
  <c r="N1711" i="9"/>
  <c r="M1711" i="9"/>
  <c r="L1711" i="9"/>
  <c r="K1711" i="9"/>
  <c r="J1711" i="9"/>
  <c r="I1711" i="9"/>
  <c r="H1711" i="9"/>
  <c r="AF1710" i="9"/>
  <c r="Y1710" i="9"/>
  <c r="U1710" i="9"/>
  <c r="P1710" i="9"/>
  <c r="O1710" i="9"/>
  <c r="N1710" i="9"/>
  <c r="M1710" i="9"/>
  <c r="L1710" i="9"/>
  <c r="K1710" i="9"/>
  <c r="J1710" i="9"/>
  <c r="I1710" i="9"/>
  <c r="H1710" i="9"/>
  <c r="AF1709" i="9"/>
  <c r="Y1709" i="9"/>
  <c r="U1709" i="9"/>
  <c r="P1709" i="9"/>
  <c r="O1709" i="9"/>
  <c r="N1709" i="9"/>
  <c r="M1709" i="9"/>
  <c r="L1709" i="9"/>
  <c r="K1709" i="9"/>
  <c r="J1709" i="9"/>
  <c r="I1709" i="9"/>
  <c r="H1709" i="9"/>
  <c r="AF1708" i="9"/>
  <c r="Y1708" i="9"/>
  <c r="U1708" i="9"/>
  <c r="P1708" i="9"/>
  <c r="O1708" i="9"/>
  <c r="N1708" i="9"/>
  <c r="M1708" i="9"/>
  <c r="L1708" i="9"/>
  <c r="K1708" i="9"/>
  <c r="J1708" i="9"/>
  <c r="I1708" i="9"/>
  <c r="H1708" i="9"/>
  <c r="AF1707" i="9"/>
  <c r="Y1707" i="9"/>
  <c r="U1707" i="9"/>
  <c r="P1707" i="9"/>
  <c r="O1707" i="9"/>
  <c r="N1707" i="9"/>
  <c r="M1707" i="9"/>
  <c r="L1707" i="9"/>
  <c r="K1707" i="9"/>
  <c r="J1707" i="9"/>
  <c r="I1707" i="9"/>
  <c r="H1707" i="9"/>
  <c r="AF1706" i="9"/>
  <c r="Y1706" i="9"/>
  <c r="U1706" i="9"/>
  <c r="P1706" i="9"/>
  <c r="O1706" i="9"/>
  <c r="N1706" i="9"/>
  <c r="M1706" i="9"/>
  <c r="L1706" i="9"/>
  <c r="K1706" i="9"/>
  <c r="J1706" i="9"/>
  <c r="I1706" i="9"/>
  <c r="H1706" i="9"/>
  <c r="AF1705" i="9"/>
  <c r="Y1705" i="9"/>
  <c r="U1705" i="9"/>
  <c r="P1705" i="9"/>
  <c r="O1705" i="9"/>
  <c r="N1705" i="9"/>
  <c r="M1705" i="9"/>
  <c r="L1705" i="9"/>
  <c r="K1705" i="9"/>
  <c r="J1705" i="9"/>
  <c r="I1705" i="9"/>
  <c r="H1705" i="9"/>
  <c r="AF1704" i="9"/>
  <c r="Y1704" i="9"/>
  <c r="U1704" i="9"/>
  <c r="P1704" i="9"/>
  <c r="O1704" i="9"/>
  <c r="N1704" i="9"/>
  <c r="M1704" i="9"/>
  <c r="L1704" i="9"/>
  <c r="K1704" i="9"/>
  <c r="J1704" i="9"/>
  <c r="I1704" i="9"/>
  <c r="H1704" i="9"/>
  <c r="AF1703" i="9"/>
  <c r="Y1703" i="9"/>
  <c r="U1703" i="9"/>
  <c r="P1703" i="9"/>
  <c r="O1703" i="9"/>
  <c r="N1703" i="9"/>
  <c r="M1703" i="9"/>
  <c r="L1703" i="9"/>
  <c r="K1703" i="9"/>
  <c r="J1703" i="9"/>
  <c r="I1703" i="9"/>
  <c r="H1703" i="9"/>
  <c r="AF1702" i="9"/>
  <c r="Y1702" i="9"/>
  <c r="U1702" i="9"/>
  <c r="P1702" i="9"/>
  <c r="O1702" i="9"/>
  <c r="N1702" i="9"/>
  <c r="M1702" i="9"/>
  <c r="L1702" i="9"/>
  <c r="K1702" i="9"/>
  <c r="J1702" i="9"/>
  <c r="I1702" i="9"/>
  <c r="H1702" i="9"/>
  <c r="AF1701" i="9"/>
  <c r="Y1701" i="9"/>
  <c r="U1701" i="9"/>
  <c r="P1701" i="9"/>
  <c r="O1701" i="9"/>
  <c r="N1701" i="9"/>
  <c r="M1701" i="9"/>
  <c r="L1701" i="9"/>
  <c r="K1701" i="9"/>
  <c r="J1701" i="9"/>
  <c r="I1701" i="9"/>
  <c r="H1701" i="9"/>
  <c r="AF1700" i="9"/>
  <c r="Y1700" i="9"/>
  <c r="U1700" i="9"/>
  <c r="P1700" i="9"/>
  <c r="O1700" i="9"/>
  <c r="N1700" i="9"/>
  <c r="M1700" i="9"/>
  <c r="L1700" i="9"/>
  <c r="K1700" i="9"/>
  <c r="J1700" i="9"/>
  <c r="I1700" i="9"/>
  <c r="H1700" i="9"/>
  <c r="AF1699" i="9"/>
  <c r="Y1699" i="9"/>
  <c r="U1699" i="9"/>
  <c r="P1699" i="9"/>
  <c r="O1699" i="9"/>
  <c r="N1699" i="9"/>
  <c r="M1699" i="9"/>
  <c r="L1699" i="9"/>
  <c r="K1699" i="9"/>
  <c r="J1699" i="9"/>
  <c r="I1699" i="9"/>
  <c r="H1699" i="9"/>
  <c r="AF1698" i="9"/>
  <c r="Y1698" i="9"/>
  <c r="U1698" i="9"/>
  <c r="P1698" i="9"/>
  <c r="O1698" i="9"/>
  <c r="N1698" i="9"/>
  <c r="M1698" i="9"/>
  <c r="L1698" i="9"/>
  <c r="K1698" i="9"/>
  <c r="J1698" i="9"/>
  <c r="I1698" i="9"/>
  <c r="H1698" i="9"/>
  <c r="AF1697" i="9"/>
  <c r="Y1697" i="9"/>
  <c r="U1697" i="9"/>
  <c r="P1697" i="9"/>
  <c r="O1697" i="9"/>
  <c r="N1697" i="9"/>
  <c r="M1697" i="9"/>
  <c r="L1697" i="9"/>
  <c r="K1697" i="9"/>
  <c r="J1697" i="9"/>
  <c r="I1697" i="9"/>
  <c r="H1697" i="9"/>
  <c r="AF1696" i="9"/>
  <c r="Y1696" i="9"/>
  <c r="U1696" i="9"/>
  <c r="P1696" i="9"/>
  <c r="O1696" i="9"/>
  <c r="N1696" i="9"/>
  <c r="M1696" i="9"/>
  <c r="L1696" i="9"/>
  <c r="K1696" i="9"/>
  <c r="J1696" i="9"/>
  <c r="I1696" i="9"/>
  <c r="H1696" i="9"/>
  <c r="AF1695" i="9"/>
  <c r="Y1695" i="9"/>
  <c r="U1695" i="9"/>
  <c r="P1695" i="9"/>
  <c r="O1695" i="9"/>
  <c r="N1695" i="9"/>
  <c r="M1695" i="9"/>
  <c r="L1695" i="9"/>
  <c r="K1695" i="9"/>
  <c r="J1695" i="9"/>
  <c r="I1695" i="9"/>
  <c r="H1695" i="9"/>
  <c r="AF1694" i="9"/>
  <c r="Y1694" i="9"/>
  <c r="U1694" i="9"/>
  <c r="P1694" i="9"/>
  <c r="O1694" i="9"/>
  <c r="N1694" i="9"/>
  <c r="M1694" i="9"/>
  <c r="L1694" i="9"/>
  <c r="K1694" i="9"/>
  <c r="J1694" i="9"/>
  <c r="I1694" i="9"/>
  <c r="H1694" i="9"/>
  <c r="AF1693" i="9"/>
  <c r="Y1693" i="9"/>
  <c r="U1693" i="9"/>
  <c r="P1693" i="9"/>
  <c r="O1693" i="9"/>
  <c r="N1693" i="9"/>
  <c r="M1693" i="9"/>
  <c r="L1693" i="9"/>
  <c r="K1693" i="9"/>
  <c r="J1693" i="9"/>
  <c r="I1693" i="9"/>
  <c r="H1693" i="9"/>
  <c r="AF1692" i="9"/>
  <c r="Y1692" i="9"/>
  <c r="U1692" i="9"/>
  <c r="P1692" i="9"/>
  <c r="O1692" i="9"/>
  <c r="N1692" i="9"/>
  <c r="M1692" i="9"/>
  <c r="L1692" i="9"/>
  <c r="K1692" i="9"/>
  <c r="J1692" i="9"/>
  <c r="I1692" i="9"/>
  <c r="H1692" i="9"/>
  <c r="AF1691" i="9"/>
  <c r="Y1691" i="9"/>
  <c r="U1691" i="9"/>
  <c r="P1691" i="9"/>
  <c r="O1691" i="9"/>
  <c r="N1691" i="9"/>
  <c r="M1691" i="9"/>
  <c r="L1691" i="9"/>
  <c r="K1691" i="9"/>
  <c r="J1691" i="9"/>
  <c r="I1691" i="9"/>
  <c r="H1691" i="9"/>
  <c r="AF1690" i="9"/>
  <c r="Y1690" i="9"/>
  <c r="U1690" i="9"/>
  <c r="P1690" i="9"/>
  <c r="O1690" i="9"/>
  <c r="N1690" i="9"/>
  <c r="M1690" i="9"/>
  <c r="L1690" i="9"/>
  <c r="K1690" i="9"/>
  <c r="J1690" i="9"/>
  <c r="I1690" i="9"/>
  <c r="H1690" i="9"/>
  <c r="AF1689" i="9"/>
  <c r="Y1689" i="9"/>
  <c r="U1689" i="9"/>
  <c r="P1689" i="9"/>
  <c r="O1689" i="9"/>
  <c r="N1689" i="9"/>
  <c r="M1689" i="9"/>
  <c r="L1689" i="9"/>
  <c r="K1689" i="9"/>
  <c r="J1689" i="9"/>
  <c r="I1689" i="9"/>
  <c r="H1689" i="9"/>
  <c r="AF1688" i="9"/>
  <c r="Y1688" i="9"/>
  <c r="U1688" i="9"/>
  <c r="P1688" i="9"/>
  <c r="O1688" i="9"/>
  <c r="N1688" i="9"/>
  <c r="M1688" i="9"/>
  <c r="L1688" i="9"/>
  <c r="K1688" i="9"/>
  <c r="J1688" i="9"/>
  <c r="I1688" i="9"/>
  <c r="H1688" i="9"/>
  <c r="AF1687" i="9"/>
  <c r="Y1687" i="9"/>
  <c r="U1687" i="9"/>
  <c r="P1687" i="9"/>
  <c r="O1687" i="9"/>
  <c r="N1687" i="9"/>
  <c r="M1687" i="9"/>
  <c r="L1687" i="9"/>
  <c r="K1687" i="9"/>
  <c r="J1687" i="9"/>
  <c r="I1687" i="9"/>
  <c r="H1687" i="9"/>
  <c r="AF1686" i="9"/>
  <c r="Y1686" i="9"/>
  <c r="U1686" i="9"/>
  <c r="P1686" i="9"/>
  <c r="O1686" i="9"/>
  <c r="N1686" i="9"/>
  <c r="M1686" i="9"/>
  <c r="L1686" i="9"/>
  <c r="K1686" i="9"/>
  <c r="J1686" i="9"/>
  <c r="I1686" i="9"/>
  <c r="H1686" i="9"/>
  <c r="AF1685" i="9"/>
  <c r="Y1685" i="9"/>
  <c r="U1685" i="9"/>
  <c r="P1685" i="9"/>
  <c r="O1685" i="9"/>
  <c r="N1685" i="9"/>
  <c r="M1685" i="9"/>
  <c r="L1685" i="9"/>
  <c r="K1685" i="9"/>
  <c r="J1685" i="9"/>
  <c r="I1685" i="9"/>
  <c r="H1685" i="9"/>
  <c r="AF1684" i="9"/>
  <c r="Y1684" i="9"/>
  <c r="U1684" i="9"/>
  <c r="P1684" i="9"/>
  <c r="O1684" i="9"/>
  <c r="N1684" i="9"/>
  <c r="M1684" i="9"/>
  <c r="L1684" i="9"/>
  <c r="K1684" i="9"/>
  <c r="J1684" i="9"/>
  <c r="I1684" i="9"/>
  <c r="H1684" i="9"/>
  <c r="AF1683" i="9"/>
  <c r="Y1683" i="9"/>
  <c r="U1683" i="9"/>
  <c r="P1683" i="9"/>
  <c r="O1683" i="9"/>
  <c r="N1683" i="9"/>
  <c r="M1683" i="9"/>
  <c r="L1683" i="9"/>
  <c r="K1683" i="9"/>
  <c r="J1683" i="9"/>
  <c r="I1683" i="9"/>
  <c r="H1683" i="9"/>
  <c r="AF1682" i="9"/>
  <c r="Y1682" i="9"/>
  <c r="U1682" i="9"/>
  <c r="P1682" i="9"/>
  <c r="O1682" i="9"/>
  <c r="N1682" i="9"/>
  <c r="M1682" i="9"/>
  <c r="L1682" i="9"/>
  <c r="K1682" i="9"/>
  <c r="J1682" i="9"/>
  <c r="I1682" i="9"/>
  <c r="H1682" i="9"/>
  <c r="AF1681" i="9"/>
  <c r="Y1681" i="9"/>
  <c r="U1681" i="9"/>
  <c r="P1681" i="9"/>
  <c r="O1681" i="9"/>
  <c r="N1681" i="9"/>
  <c r="M1681" i="9"/>
  <c r="L1681" i="9"/>
  <c r="K1681" i="9"/>
  <c r="J1681" i="9"/>
  <c r="I1681" i="9"/>
  <c r="H1681" i="9"/>
  <c r="AF1680" i="9"/>
  <c r="Y1680" i="9"/>
  <c r="U1680" i="9"/>
  <c r="P1680" i="9"/>
  <c r="O1680" i="9"/>
  <c r="N1680" i="9"/>
  <c r="M1680" i="9"/>
  <c r="L1680" i="9"/>
  <c r="K1680" i="9"/>
  <c r="J1680" i="9"/>
  <c r="I1680" i="9"/>
  <c r="H1680" i="9"/>
  <c r="AF1679" i="9"/>
  <c r="Y1679" i="9"/>
  <c r="U1679" i="9"/>
  <c r="P1679" i="9"/>
  <c r="O1679" i="9"/>
  <c r="N1679" i="9"/>
  <c r="M1679" i="9"/>
  <c r="L1679" i="9"/>
  <c r="K1679" i="9"/>
  <c r="J1679" i="9"/>
  <c r="I1679" i="9"/>
  <c r="H1679" i="9"/>
  <c r="AF1678" i="9"/>
  <c r="Y1678" i="9"/>
  <c r="U1678" i="9"/>
  <c r="P1678" i="9"/>
  <c r="O1678" i="9"/>
  <c r="N1678" i="9"/>
  <c r="M1678" i="9"/>
  <c r="L1678" i="9"/>
  <c r="K1678" i="9"/>
  <c r="J1678" i="9"/>
  <c r="I1678" i="9"/>
  <c r="H1678" i="9"/>
  <c r="AF1677" i="9"/>
  <c r="Y1677" i="9"/>
  <c r="U1677" i="9"/>
  <c r="P1677" i="9"/>
  <c r="O1677" i="9"/>
  <c r="N1677" i="9"/>
  <c r="M1677" i="9"/>
  <c r="L1677" i="9"/>
  <c r="K1677" i="9"/>
  <c r="J1677" i="9"/>
  <c r="I1677" i="9"/>
  <c r="H1677" i="9"/>
  <c r="AF1676" i="9"/>
  <c r="Y1676" i="9"/>
  <c r="U1676" i="9"/>
  <c r="P1676" i="9"/>
  <c r="O1676" i="9"/>
  <c r="N1676" i="9"/>
  <c r="M1676" i="9"/>
  <c r="L1676" i="9"/>
  <c r="K1676" i="9"/>
  <c r="J1676" i="9"/>
  <c r="I1676" i="9"/>
  <c r="H1676" i="9"/>
  <c r="AF1675" i="9"/>
  <c r="Y1675" i="9"/>
  <c r="U1675" i="9"/>
  <c r="P1675" i="9"/>
  <c r="O1675" i="9"/>
  <c r="N1675" i="9"/>
  <c r="M1675" i="9"/>
  <c r="L1675" i="9"/>
  <c r="K1675" i="9"/>
  <c r="J1675" i="9"/>
  <c r="I1675" i="9"/>
  <c r="H1675" i="9"/>
  <c r="AF1674" i="9"/>
  <c r="Y1674" i="9"/>
  <c r="U1674" i="9"/>
  <c r="P1674" i="9"/>
  <c r="O1674" i="9"/>
  <c r="N1674" i="9"/>
  <c r="M1674" i="9"/>
  <c r="L1674" i="9"/>
  <c r="K1674" i="9"/>
  <c r="J1674" i="9"/>
  <c r="I1674" i="9"/>
  <c r="H1674" i="9"/>
  <c r="AF1673" i="9"/>
  <c r="Y1673" i="9"/>
  <c r="U1673" i="9"/>
  <c r="P1673" i="9"/>
  <c r="O1673" i="9"/>
  <c r="N1673" i="9"/>
  <c r="M1673" i="9"/>
  <c r="L1673" i="9"/>
  <c r="K1673" i="9"/>
  <c r="J1673" i="9"/>
  <c r="I1673" i="9"/>
  <c r="H1673" i="9"/>
  <c r="AF1672" i="9"/>
  <c r="Y1672" i="9"/>
  <c r="U1672" i="9"/>
  <c r="P1672" i="9"/>
  <c r="O1672" i="9"/>
  <c r="N1672" i="9"/>
  <c r="M1672" i="9"/>
  <c r="L1672" i="9"/>
  <c r="K1672" i="9"/>
  <c r="J1672" i="9"/>
  <c r="I1672" i="9"/>
  <c r="H1672" i="9"/>
  <c r="AF1671" i="9"/>
  <c r="Y1671" i="9"/>
  <c r="U1671" i="9"/>
  <c r="P1671" i="9"/>
  <c r="O1671" i="9"/>
  <c r="N1671" i="9"/>
  <c r="M1671" i="9"/>
  <c r="L1671" i="9"/>
  <c r="K1671" i="9"/>
  <c r="J1671" i="9"/>
  <c r="I1671" i="9"/>
  <c r="H1671" i="9"/>
  <c r="AF1670" i="9"/>
  <c r="Y1670" i="9"/>
  <c r="U1670" i="9"/>
  <c r="P1670" i="9"/>
  <c r="O1670" i="9"/>
  <c r="N1670" i="9"/>
  <c r="M1670" i="9"/>
  <c r="L1670" i="9"/>
  <c r="K1670" i="9"/>
  <c r="J1670" i="9"/>
  <c r="I1670" i="9"/>
  <c r="H1670" i="9"/>
  <c r="AF1669" i="9"/>
  <c r="Y1669" i="9"/>
  <c r="U1669" i="9"/>
  <c r="P1669" i="9"/>
  <c r="O1669" i="9"/>
  <c r="N1669" i="9"/>
  <c r="M1669" i="9"/>
  <c r="L1669" i="9"/>
  <c r="K1669" i="9"/>
  <c r="J1669" i="9"/>
  <c r="I1669" i="9"/>
  <c r="H1669" i="9"/>
  <c r="AF1668" i="9"/>
  <c r="Y1668" i="9"/>
  <c r="U1668" i="9"/>
  <c r="P1668" i="9"/>
  <c r="O1668" i="9"/>
  <c r="N1668" i="9"/>
  <c r="M1668" i="9"/>
  <c r="L1668" i="9"/>
  <c r="K1668" i="9"/>
  <c r="J1668" i="9"/>
  <c r="I1668" i="9"/>
  <c r="H1668" i="9"/>
  <c r="AF1667" i="9"/>
  <c r="Y1667" i="9"/>
  <c r="U1667" i="9"/>
  <c r="P1667" i="9"/>
  <c r="O1667" i="9"/>
  <c r="N1667" i="9"/>
  <c r="M1667" i="9"/>
  <c r="L1667" i="9"/>
  <c r="K1667" i="9"/>
  <c r="J1667" i="9"/>
  <c r="I1667" i="9"/>
  <c r="H1667" i="9"/>
  <c r="AF1666" i="9"/>
  <c r="Y1666" i="9"/>
  <c r="U1666" i="9"/>
  <c r="P1666" i="9"/>
  <c r="O1666" i="9"/>
  <c r="N1666" i="9"/>
  <c r="M1666" i="9"/>
  <c r="L1666" i="9"/>
  <c r="K1666" i="9"/>
  <c r="J1666" i="9"/>
  <c r="I1666" i="9"/>
  <c r="H1666" i="9"/>
  <c r="AF1665" i="9"/>
  <c r="Y1665" i="9"/>
  <c r="U1665" i="9"/>
  <c r="P1665" i="9"/>
  <c r="O1665" i="9"/>
  <c r="N1665" i="9"/>
  <c r="M1665" i="9"/>
  <c r="L1665" i="9"/>
  <c r="K1665" i="9"/>
  <c r="J1665" i="9"/>
  <c r="I1665" i="9"/>
  <c r="H1665" i="9"/>
  <c r="AF1664" i="9"/>
  <c r="Y1664" i="9"/>
  <c r="U1664" i="9"/>
  <c r="P1664" i="9"/>
  <c r="O1664" i="9"/>
  <c r="N1664" i="9"/>
  <c r="M1664" i="9"/>
  <c r="L1664" i="9"/>
  <c r="K1664" i="9"/>
  <c r="J1664" i="9"/>
  <c r="I1664" i="9"/>
  <c r="H1664" i="9"/>
  <c r="AF1663" i="9"/>
  <c r="Y1663" i="9"/>
  <c r="U1663" i="9"/>
  <c r="P1663" i="9"/>
  <c r="O1663" i="9"/>
  <c r="N1663" i="9"/>
  <c r="M1663" i="9"/>
  <c r="L1663" i="9"/>
  <c r="K1663" i="9"/>
  <c r="J1663" i="9"/>
  <c r="I1663" i="9"/>
  <c r="H1663" i="9"/>
  <c r="AF1662" i="9"/>
  <c r="Y1662" i="9"/>
  <c r="U1662" i="9"/>
  <c r="P1662" i="9"/>
  <c r="O1662" i="9"/>
  <c r="N1662" i="9"/>
  <c r="M1662" i="9"/>
  <c r="L1662" i="9"/>
  <c r="K1662" i="9"/>
  <c r="J1662" i="9"/>
  <c r="I1662" i="9"/>
  <c r="H1662" i="9"/>
  <c r="AF1661" i="9"/>
  <c r="Y1661" i="9"/>
  <c r="U1661" i="9"/>
  <c r="P1661" i="9"/>
  <c r="O1661" i="9"/>
  <c r="N1661" i="9"/>
  <c r="M1661" i="9"/>
  <c r="L1661" i="9"/>
  <c r="K1661" i="9"/>
  <c r="J1661" i="9"/>
  <c r="I1661" i="9"/>
  <c r="H1661" i="9"/>
  <c r="AF1660" i="9"/>
  <c r="Y1660" i="9"/>
  <c r="U1660" i="9"/>
  <c r="P1660" i="9"/>
  <c r="O1660" i="9"/>
  <c r="N1660" i="9"/>
  <c r="M1660" i="9"/>
  <c r="L1660" i="9"/>
  <c r="K1660" i="9"/>
  <c r="J1660" i="9"/>
  <c r="I1660" i="9"/>
  <c r="H1660" i="9"/>
  <c r="AF1659" i="9"/>
  <c r="Y1659" i="9"/>
  <c r="U1659" i="9"/>
  <c r="P1659" i="9"/>
  <c r="O1659" i="9"/>
  <c r="N1659" i="9"/>
  <c r="M1659" i="9"/>
  <c r="L1659" i="9"/>
  <c r="K1659" i="9"/>
  <c r="J1659" i="9"/>
  <c r="I1659" i="9"/>
  <c r="H1659" i="9"/>
  <c r="AF1658" i="9"/>
  <c r="Y1658" i="9"/>
  <c r="U1658" i="9"/>
  <c r="P1658" i="9"/>
  <c r="O1658" i="9"/>
  <c r="N1658" i="9"/>
  <c r="M1658" i="9"/>
  <c r="L1658" i="9"/>
  <c r="K1658" i="9"/>
  <c r="J1658" i="9"/>
  <c r="I1658" i="9"/>
  <c r="H1658" i="9"/>
  <c r="AF1657" i="9"/>
  <c r="Y1657" i="9"/>
  <c r="U1657" i="9"/>
  <c r="P1657" i="9"/>
  <c r="O1657" i="9"/>
  <c r="N1657" i="9"/>
  <c r="M1657" i="9"/>
  <c r="L1657" i="9"/>
  <c r="K1657" i="9"/>
  <c r="J1657" i="9"/>
  <c r="I1657" i="9"/>
  <c r="H1657" i="9"/>
  <c r="AF1656" i="9"/>
  <c r="Y1656" i="9"/>
  <c r="U1656" i="9"/>
  <c r="P1656" i="9"/>
  <c r="O1656" i="9"/>
  <c r="N1656" i="9"/>
  <c r="M1656" i="9"/>
  <c r="L1656" i="9"/>
  <c r="K1656" i="9"/>
  <c r="J1656" i="9"/>
  <c r="I1656" i="9"/>
  <c r="H1656" i="9"/>
  <c r="AF1655" i="9"/>
  <c r="Y1655" i="9"/>
  <c r="U1655" i="9"/>
  <c r="P1655" i="9"/>
  <c r="O1655" i="9"/>
  <c r="N1655" i="9"/>
  <c r="M1655" i="9"/>
  <c r="L1655" i="9"/>
  <c r="K1655" i="9"/>
  <c r="J1655" i="9"/>
  <c r="I1655" i="9"/>
  <c r="H1655" i="9"/>
  <c r="AF1654" i="9"/>
  <c r="Y1654" i="9"/>
  <c r="U1654" i="9"/>
  <c r="P1654" i="9"/>
  <c r="O1654" i="9"/>
  <c r="N1654" i="9"/>
  <c r="M1654" i="9"/>
  <c r="L1654" i="9"/>
  <c r="K1654" i="9"/>
  <c r="J1654" i="9"/>
  <c r="I1654" i="9"/>
  <c r="H1654" i="9"/>
  <c r="AF1653" i="9"/>
  <c r="Y1653" i="9"/>
  <c r="U1653" i="9"/>
  <c r="P1653" i="9"/>
  <c r="O1653" i="9"/>
  <c r="N1653" i="9"/>
  <c r="M1653" i="9"/>
  <c r="L1653" i="9"/>
  <c r="K1653" i="9"/>
  <c r="J1653" i="9"/>
  <c r="I1653" i="9"/>
  <c r="H1653" i="9"/>
  <c r="AF1652" i="9"/>
  <c r="Y1652" i="9"/>
  <c r="U1652" i="9"/>
  <c r="P1652" i="9"/>
  <c r="O1652" i="9"/>
  <c r="N1652" i="9"/>
  <c r="M1652" i="9"/>
  <c r="L1652" i="9"/>
  <c r="K1652" i="9"/>
  <c r="J1652" i="9"/>
  <c r="I1652" i="9"/>
  <c r="H1652" i="9"/>
  <c r="AF1651" i="9"/>
  <c r="Y1651" i="9"/>
  <c r="U1651" i="9"/>
  <c r="P1651" i="9"/>
  <c r="O1651" i="9"/>
  <c r="N1651" i="9"/>
  <c r="M1651" i="9"/>
  <c r="L1651" i="9"/>
  <c r="K1651" i="9"/>
  <c r="J1651" i="9"/>
  <c r="I1651" i="9"/>
  <c r="H1651" i="9"/>
  <c r="AF1650" i="9"/>
  <c r="Y1650" i="9"/>
  <c r="U1650" i="9"/>
  <c r="P1650" i="9"/>
  <c r="O1650" i="9"/>
  <c r="N1650" i="9"/>
  <c r="M1650" i="9"/>
  <c r="L1650" i="9"/>
  <c r="K1650" i="9"/>
  <c r="J1650" i="9"/>
  <c r="I1650" i="9"/>
  <c r="H1650" i="9"/>
  <c r="AF1649" i="9"/>
  <c r="Y1649" i="9"/>
  <c r="U1649" i="9"/>
  <c r="P1649" i="9"/>
  <c r="O1649" i="9"/>
  <c r="N1649" i="9"/>
  <c r="M1649" i="9"/>
  <c r="L1649" i="9"/>
  <c r="K1649" i="9"/>
  <c r="J1649" i="9"/>
  <c r="I1649" i="9"/>
  <c r="H1649" i="9"/>
  <c r="AF1648" i="9"/>
  <c r="Y1648" i="9"/>
  <c r="U1648" i="9"/>
  <c r="P1648" i="9"/>
  <c r="O1648" i="9"/>
  <c r="N1648" i="9"/>
  <c r="M1648" i="9"/>
  <c r="L1648" i="9"/>
  <c r="K1648" i="9"/>
  <c r="J1648" i="9"/>
  <c r="I1648" i="9"/>
  <c r="H1648" i="9"/>
  <c r="AF1647" i="9"/>
  <c r="Y1647" i="9"/>
  <c r="U1647" i="9"/>
  <c r="P1647" i="9"/>
  <c r="O1647" i="9"/>
  <c r="N1647" i="9"/>
  <c r="M1647" i="9"/>
  <c r="L1647" i="9"/>
  <c r="K1647" i="9"/>
  <c r="J1647" i="9"/>
  <c r="I1647" i="9"/>
  <c r="H1647" i="9"/>
  <c r="AF1646" i="9"/>
  <c r="Y1646" i="9"/>
  <c r="U1646" i="9"/>
  <c r="P1646" i="9"/>
  <c r="O1646" i="9"/>
  <c r="N1646" i="9"/>
  <c r="M1646" i="9"/>
  <c r="L1646" i="9"/>
  <c r="K1646" i="9"/>
  <c r="J1646" i="9"/>
  <c r="I1646" i="9"/>
  <c r="H1646" i="9"/>
  <c r="AF1645" i="9"/>
  <c r="Y1645" i="9"/>
  <c r="U1645" i="9"/>
  <c r="P1645" i="9"/>
  <c r="O1645" i="9"/>
  <c r="N1645" i="9"/>
  <c r="M1645" i="9"/>
  <c r="L1645" i="9"/>
  <c r="K1645" i="9"/>
  <c r="J1645" i="9"/>
  <c r="I1645" i="9"/>
  <c r="H1645" i="9"/>
  <c r="AF1644" i="9"/>
  <c r="Y1644" i="9"/>
  <c r="U1644" i="9"/>
  <c r="P1644" i="9"/>
  <c r="O1644" i="9"/>
  <c r="N1644" i="9"/>
  <c r="M1644" i="9"/>
  <c r="L1644" i="9"/>
  <c r="K1644" i="9"/>
  <c r="J1644" i="9"/>
  <c r="I1644" i="9"/>
  <c r="H1644" i="9"/>
  <c r="AF1643" i="9"/>
  <c r="Y1643" i="9"/>
  <c r="U1643" i="9"/>
  <c r="P1643" i="9"/>
  <c r="O1643" i="9"/>
  <c r="N1643" i="9"/>
  <c r="M1643" i="9"/>
  <c r="L1643" i="9"/>
  <c r="K1643" i="9"/>
  <c r="J1643" i="9"/>
  <c r="I1643" i="9"/>
  <c r="H1643" i="9"/>
  <c r="AF1642" i="9"/>
  <c r="Y1642" i="9"/>
  <c r="U1642" i="9"/>
  <c r="P1642" i="9"/>
  <c r="O1642" i="9"/>
  <c r="N1642" i="9"/>
  <c r="M1642" i="9"/>
  <c r="L1642" i="9"/>
  <c r="K1642" i="9"/>
  <c r="J1642" i="9"/>
  <c r="I1642" i="9"/>
  <c r="H1642" i="9"/>
  <c r="AF1641" i="9"/>
  <c r="Y1641" i="9"/>
  <c r="U1641" i="9"/>
  <c r="P1641" i="9"/>
  <c r="O1641" i="9"/>
  <c r="N1641" i="9"/>
  <c r="M1641" i="9"/>
  <c r="L1641" i="9"/>
  <c r="K1641" i="9"/>
  <c r="J1641" i="9"/>
  <c r="I1641" i="9"/>
  <c r="H1641" i="9"/>
  <c r="AF1640" i="9"/>
  <c r="Y1640" i="9"/>
  <c r="U1640" i="9"/>
  <c r="P1640" i="9"/>
  <c r="O1640" i="9"/>
  <c r="N1640" i="9"/>
  <c r="M1640" i="9"/>
  <c r="L1640" i="9"/>
  <c r="K1640" i="9"/>
  <c r="J1640" i="9"/>
  <c r="I1640" i="9"/>
  <c r="H1640" i="9"/>
  <c r="AF1639" i="9"/>
  <c r="Y1639" i="9"/>
  <c r="U1639" i="9"/>
  <c r="P1639" i="9"/>
  <c r="O1639" i="9"/>
  <c r="N1639" i="9"/>
  <c r="M1639" i="9"/>
  <c r="L1639" i="9"/>
  <c r="K1639" i="9"/>
  <c r="J1639" i="9"/>
  <c r="I1639" i="9"/>
  <c r="H1639" i="9"/>
  <c r="AF1638" i="9"/>
  <c r="Y1638" i="9"/>
  <c r="U1638" i="9"/>
  <c r="P1638" i="9"/>
  <c r="O1638" i="9"/>
  <c r="N1638" i="9"/>
  <c r="M1638" i="9"/>
  <c r="L1638" i="9"/>
  <c r="K1638" i="9"/>
  <c r="J1638" i="9"/>
  <c r="I1638" i="9"/>
  <c r="H1638" i="9"/>
  <c r="AF1637" i="9"/>
  <c r="Y1637" i="9"/>
  <c r="U1637" i="9"/>
  <c r="P1637" i="9"/>
  <c r="O1637" i="9"/>
  <c r="N1637" i="9"/>
  <c r="M1637" i="9"/>
  <c r="L1637" i="9"/>
  <c r="K1637" i="9"/>
  <c r="J1637" i="9"/>
  <c r="I1637" i="9"/>
  <c r="H1637" i="9"/>
  <c r="AF1636" i="9"/>
  <c r="Y1636" i="9"/>
  <c r="U1636" i="9"/>
  <c r="P1636" i="9"/>
  <c r="O1636" i="9"/>
  <c r="N1636" i="9"/>
  <c r="M1636" i="9"/>
  <c r="L1636" i="9"/>
  <c r="K1636" i="9"/>
  <c r="J1636" i="9"/>
  <c r="I1636" i="9"/>
  <c r="H1636" i="9"/>
  <c r="AF1635" i="9"/>
  <c r="Y1635" i="9"/>
  <c r="U1635" i="9"/>
  <c r="P1635" i="9"/>
  <c r="O1635" i="9"/>
  <c r="N1635" i="9"/>
  <c r="M1635" i="9"/>
  <c r="L1635" i="9"/>
  <c r="K1635" i="9"/>
  <c r="J1635" i="9"/>
  <c r="I1635" i="9"/>
  <c r="H1635" i="9"/>
  <c r="AF1634" i="9"/>
  <c r="Y1634" i="9"/>
  <c r="U1634" i="9"/>
  <c r="P1634" i="9"/>
  <c r="O1634" i="9"/>
  <c r="N1634" i="9"/>
  <c r="M1634" i="9"/>
  <c r="L1634" i="9"/>
  <c r="K1634" i="9"/>
  <c r="J1634" i="9"/>
  <c r="I1634" i="9"/>
  <c r="H1634" i="9"/>
  <c r="AF1633" i="9"/>
  <c r="Y1633" i="9"/>
  <c r="U1633" i="9"/>
  <c r="P1633" i="9"/>
  <c r="O1633" i="9"/>
  <c r="N1633" i="9"/>
  <c r="M1633" i="9"/>
  <c r="L1633" i="9"/>
  <c r="K1633" i="9"/>
  <c r="J1633" i="9"/>
  <c r="I1633" i="9"/>
  <c r="H1633" i="9"/>
  <c r="AF1632" i="9"/>
  <c r="Y1632" i="9"/>
  <c r="U1632" i="9"/>
  <c r="P1632" i="9"/>
  <c r="O1632" i="9"/>
  <c r="N1632" i="9"/>
  <c r="M1632" i="9"/>
  <c r="L1632" i="9"/>
  <c r="K1632" i="9"/>
  <c r="J1632" i="9"/>
  <c r="I1632" i="9"/>
  <c r="H1632" i="9"/>
  <c r="AF1631" i="9"/>
  <c r="Y1631" i="9"/>
  <c r="U1631" i="9"/>
  <c r="P1631" i="9"/>
  <c r="O1631" i="9"/>
  <c r="N1631" i="9"/>
  <c r="M1631" i="9"/>
  <c r="L1631" i="9"/>
  <c r="K1631" i="9"/>
  <c r="J1631" i="9"/>
  <c r="I1631" i="9"/>
  <c r="H1631" i="9"/>
  <c r="AF1630" i="9"/>
  <c r="Y1630" i="9"/>
  <c r="U1630" i="9"/>
  <c r="P1630" i="9"/>
  <c r="O1630" i="9"/>
  <c r="N1630" i="9"/>
  <c r="M1630" i="9"/>
  <c r="L1630" i="9"/>
  <c r="K1630" i="9"/>
  <c r="J1630" i="9"/>
  <c r="I1630" i="9"/>
  <c r="H1630" i="9"/>
  <c r="AF1629" i="9"/>
  <c r="Y1629" i="9"/>
  <c r="U1629" i="9"/>
  <c r="P1629" i="9"/>
  <c r="O1629" i="9"/>
  <c r="N1629" i="9"/>
  <c r="M1629" i="9"/>
  <c r="L1629" i="9"/>
  <c r="K1629" i="9"/>
  <c r="J1629" i="9"/>
  <c r="I1629" i="9"/>
  <c r="H1629" i="9"/>
  <c r="AF1628" i="9"/>
  <c r="Y1628" i="9"/>
  <c r="U1628" i="9"/>
  <c r="P1628" i="9"/>
  <c r="O1628" i="9"/>
  <c r="N1628" i="9"/>
  <c r="M1628" i="9"/>
  <c r="L1628" i="9"/>
  <c r="K1628" i="9"/>
  <c r="J1628" i="9"/>
  <c r="I1628" i="9"/>
  <c r="H1628" i="9"/>
  <c r="AF1627" i="9"/>
  <c r="Y1627" i="9"/>
  <c r="U1627" i="9"/>
  <c r="P1627" i="9"/>
  <c r="O1627" i="9"/>
  <c r="N1627" i="9"/>
  <c r="M1627" i="9"/>
  <c r="L1627" i="9"/>
  <c r="K1627" i="9"/>
  <c r="J1627" i="9"/>
  <c r="I1627" i="9"/>
  <c r="H1627" i="9"/>
  <c r="AF1626" i="9"/>
  <c r="Y1626" i="9"/>
  <c r="U1626" i="9"/>
  <c r="P1626" i="9"/>
  <c r="O1626" i="9"/>
  <c r="N1626" i="9"/>
  <c r="M1626" i="9"/>
  <c r="L1626" i="9"/>
  <c r="K1626" i="9"/>
  <c r="J1626" i="9"/>
  <c r="I1626" i="9"/>
  <c r="H1626" i="9"/>
  <c r="AF1625" i="9"/>
  <c r="Y1625" i="9"/>
  <c r="U1625" i="9"/>
  <c r="P1625" i="9"/>
  <c r="O1625" i="9"/>
  <c r="N1625" i="9"/>
  <c r="M1625" i="9"/>
  <c r="L1625" i="9"/>
  <c r="K1625" i="9"/>
  <c r="J1625" i="9"/>
  <c r="I1625" i="9"/>
  <c r="H1625" i="9"/>
  <c r="AF1624" i="9"/>
  <c r="Y1624" i="9"/>
  <c r="U1624" i="9"/>
  <c r="P1624" i="9"/>
  <c r="O1624" i="9"/>
  <c r="N1624" i="9"/>
  <c r="M1624" i="9"/>
  <c r="L1624" i="9"/>
  <c r="K1624" i="9"/>
  <c r="J1624" i="9"/>
  <c r="I1624" i="9"/>
  <c r="H1624" i="9"/>
  <c r="AF1623" i="9"/>
  <c r="Y1623" i="9"/>
  <c r="U1623" i="9"/>
  <c r="P1623" i="9"/>
  <c r="O1623" i="9"/>
  <c r="N1623" i="9"/>
  <c r="M1623" i="9"/>
  <c r="L1623" i="9"/>
  <c r="K1623" i="9"/>
  <c r="J1623" i="9"/>
  <c r="I1623" i="9"/>
  <c r="H1623" i="9"/>
  <c r="AF1622" i="9"/>
  <c r="Y1622" i="9"/>
  <c r="U1622" i="9"/>
  <c r="P1622" i="9"/>
  <c r="O1622" i="9"/>
  <c r="N1622" i="9"/>
  <c r="M1622" i="9"/>
  <c r="L1622" i="9"/>
  <c r="K1622" i="9"/>
  <c r="J1622" i="9"/>
  <c r="I1622" i="9"/>
  <c r="H1622" i="9"/>
  <c r="AF1621" i="9"/>
  <c r="Y1621" i="9"/>
  <c r="U1621" i="9"/>
  <c r="P1621" i="9"/>
  <c r="O1621" i="9"/>
  <c r="N1621" i="9"/>
  <c r="M1621" i="9"/>
  <c r="L1621" i="9"/>
  <c r="K1621" i="9"/>
  <c r="J1621" i="9"/>
  <c r="I1621" i="9"/>
  <c r="H1621" i="9"/>
  <c r="AF1620" i="9"/>
  <c r="Y1620" i="9"/>
  <c r="U1620" i="9"/>
  <c r="P1620" i="9"/>
  <c r="O1620" i="9"/>
  <c r="N1620" i="9"/>
  <c r="M1620" i="9"/>
  <c r="L1620" i="9"/>
  <c r="K1620" i="9"/>
  <c r="J1620" i="9"/>
  <c r="I1620" i="9"/>
  <c r="H1620" i="9"/>
  <c r="AF1619" i="9"/>
  <c r="Y1619" i="9"/>
  <c r="U1619" i="9"/>
  <c r="P1619" i="9"/>
  <c r="O1619" i="9"/>
  <c r="N1619" i="9"/>
  <c r="M1619" i="9"/>
  <c r="L1619" i="9"/>
  <c r="K1619" i="9"/>
  <c r="J1619" i="9"/>
  <c r="I1619" i="9"/>
  <c r="H1619" i="9"/>
  <c r="AF1618" i="9"/>
  <c r="Y1618" i="9"/>
  <c r="U1618" i="9"/>
  <c r="P1618" i="9"/>
  <c r="O1618" i="9"/>
  <c r="N1618" i="9"/>
  <c r="M1618" i="9"/>
  <c r="L1618" i="9"/>
  <c r="K1618" i="9"/>
  <c r="J1618" i="9"/>
  <c r="I1618" i="9"/>
  <c r="H1618" i="9"/>
  <c r="AF1617" i="9"/>
  <c r="Y1617" i="9"/>
  <c r="U1617" i="9"/>
  <c r="P1617" i="9"/>
  <c r="O1617" i="9"/>
  <c r="N1617" i="9"/>
  <c r="M1617" i="9"/>
  <c r="L1617" i="9"/>
  <c r="K1617" i="9"/>
  <c r="J1617" i="9"/>
  <c r="I1617" i="9"/>
  <c r="H1617" i="9"/>
  <c r="AF1616" i="9"/>
  <c r="Y1616" i="9"/>
  <c r="U1616" i="9"/>
  <c r="P1616" i="9"/>
  <c r="O1616" i="9"/>
  <c r="N1616" i="9"/>
  <c r="M1616" i="9"/>
  <c r="L1616" i="9"/>
  <c r="K1616" i="9"/>
  <c r="J1616" i="9"/>
  <c r="I1616" i="9"/>
  <c r="H1616" i="9"/>
  <c r="AF1615" i="9"/>
  <c r="Y1615" i="9"/>
  <c r="U1615" i="9"/>
  <c r="P1615" i="9"/>
  <c r="O1615" i="9"/>
  <c r="N1615" i="9"/>
  <c r="M1615" i="9"/>
  <c r="L1615" i="9"/>
  <c r="K1615" i="9"/>
  <c r="J1615" i="9"/>
  <c r="I1615" i="9"/>
  <c r="H1615" i="9"/>
  <c r="AF1614" i="9"/>
  <c r="Y1614" i="9"/>
  <c r="U1614" i="9"/>
  <c r="P1614" i="9"/>
  <c r="O1614" i="9"/>
  <c r="N1614" i="9"/>
  <c r="M1614" i="9"/>
  <c r="L1614" i="9"/>
  <c r="K1614" i="9"/>
  <c r="J1614" i="9"/>
  <c r="I1614" i="9"/>
  <c r="H1614" i="9"/>
  <c r="AF1613" i="9"/>
  <c r="Y1613" i="9"/>
  <c r="U1613" i="9"/>
  <c r="P1613" i="9"/>
  <c r="O1613" i="9"/>
  <c r="N1613" i="9"/>
  <c r="M1613" i="9"/>
  <c r="L1613" i="9"/>
  <c r="K1613" i="9"/>
  <c r="J1613" i="9"/>
  <c r="I1613" i="9"/>
  <c r="H1613" i="9"/>
  <c r="AF1612" i="9"/>
  <c r="Y1612" i="9"/>
  <c r="U1612" i="9"/>
  <c r="P1612" i="9"/>
  <c r="O1612" i="9"/>
  <c r="N1612" i="9"/>
  <c r="M1612" i="9"/>
  <c r="L1612" i="9"/>
  <c r="K1612" i="9"/>
  <c r="J1612" i="9"/>
  <c r="I1612" i="9"/>
  <c r="H1612" i="9"/>
  <c r="AF1611" i="9"/>
  <c r="Y1611" i="9"/>
  <c r="U1611" i="9"/>
  <c r="P1611" i="9"/>
  <c r="O1611" i="9"/>
  <c r="N1611" i="9"/>
  <c r="M1611" i="9"/>
  <c r="L1611" i="9"/>
  <c r="K1611" i="9"/>
  <c r="J1611" i="9"/>
  <c r="I1611" i="9"/>
  <c r="H1611" i="9"/>
  <c r="AF1610" i="9"/>
  <c r="Y1610" i="9"/>
  <c r="U1610" i="9"/>
  <c r="P1610" i="9"/>
  <c r="O1610" i="9"/>
  <c r="N1610" i="9"/>
  <c r="M1610" i="9"/>
  <c r="L1610" i="9"/>
  <c r="K1610" i="9"/>
  <c r="J1610" i="9"/>
  <c r="I1610" i="9"/>
  <c r="H1610" i="9"/>
  <c r="AF1609" i="9"/>
  <c r="Y1609" i="9"/>
  <c r="U1609" i="9"/>
  <c r="P1609" i="9"/>
  <c r="O1609" i="9"/>
  <c r="N1609" i="9"/>
  <c r="M1609" i="9"/>
  <c r="L1609" i="9"/>
  <c r="K1609" i="9"/>
  <c r="J1609" i="9"/>
  <c r="I1609" i="9"/>
  <c r="H1609" i="9"/>
  <c r="AF1608" i="9"/>
  <c r="Y1608" i="9"/>
  <c r="U1608" i="9"/>
  <c r="P1608" i="9"/>
  <c r="O1608" i="9"/>
  <c r="N1608" i="9"/>
  <c r="M1608" i="9"/>
  <c r="L1608" i="9"/>
  <c r="K1608" i="9"/>
  <c r="J1608" i="9"/>
  <c r="I1608" i="9"/>
  <c r="H1608" i="9"/>
  <c r="AF1607" i="9"/>
  <c r="Y1607" i="9"/>
  <c r="U1607" i="9"/>
  <c r="P1607" i="9"/>
  <c r="O1607" i="9"/>
  <c r="N1607" i="9"/>
  <c r="M1607" i="9"/>
  <c r="L1607" i="9"/>
  <c r="K1607" i="9"/>
  <c r="J1607" i="9"/>
  <c r="I1607" i="9"/>
  <c r="H1607" i="9"/>
  <c r="AF1606" i="9"/>
  <c r="Y1606" i="9"/>
  <c r="U1606" i="9"/>
  <c r="P1606" i="9"/>
  <c r="O1606" i="9"/>
  <c r="N1606" i="9"/>
  <c r="M1606" i="9"/>
  <c r="L1606" i="9"/>
  <c r="K1606" i="9"/>
  <c r="J1606" i="9"/>
  <c r="I1606" i="9"/>
  <c r="H1606" i="9"/>
  <c r="AF1605" i="9"/>
  <c r="Y1605" i="9"/>
  <c r="U1605" i="9"/>
  <c r="P1605" i="9"/>
  <c r="O1605" i="9"/>
  <c r="N1605" i="9"/>
  <c r="M1605" i="9"/>
  <c r="L1605" i="9"/>
  <c r="K1605" i="9"/>
  <c r="J1605" i="9"/>
  <c r="I1605" i="9"/>
  <c r="H1605" i="9"/>
  <c r="AF1604" i="9"/>
  <c r="Y1604" i="9"/>
  <c r="U1604" i="9"/>
  <c r="P1604" i="9"/>
  <c r="O1604" i="9"/>
  <c r="N1604" i="9"/>
  <c r="M1604" i="9"/>
  <c r="L1604" i="9"/>
  <c r="K1604" i="9"/>
  <c r="J1604" i="9"/>
  <c r="I1604" i="9"/>
  <c r="H1604" i="9"/>
  <c r="AF1603" i="9"/>
  <c r="Y1603" i="9"/>
  <c r="U1603" i="9"/>
  <c r="P1603" i="9"/>
  <c r="O1603" i="9"/>
  <c r="N1603" i="9"/>
  <c r="M1603" i="9"/>
  <c r="L1603" i="9"/>
  <c r="K1603" i="9"/>
  <c r="J1603" i="9"/>
  <c r="I1603" i="9"/>
  <c r="H1603" i="9"/>
  <c r="AF1602" i="9"/>
  <c r="Y1602" i="9"/>
  <c r="U1602" i="9"/>
  <c r="P1602" i="9"/>
  <c r="O1602" i="9"/>
  <c r="N1602" i="9"/>
  <c r="M1602" i="9"/>
  <c r="L1602" i="9"/>
  <c r="K1602" i="9"/>
  <c r="J1602" i="9"/>
  <c r="I1602" i="9"/>
  <c r="H1602" i="9"/>
  <c r="AF1601" i="9"/>
  <c r="Y1601" i="9"/>
  <c r="U1601" i="9"/>
  <c r="P1601" i="9"/>
  <c r="O1601" i="9"/>
  <c r="N1601" i="9"/>
  <c r="M1601" i="9"/>
  <c r="L1601" i="9"/>
  <c r="K1601" i="9"/>
  <c r="J1601" i="9"/>
  <c r="I1601" i="9"/>
  <c r="H1601" i="9"/>
  <c r="AF1600" i="9"/>
  <c r="Y1600" i="9"/>
  <c r="U1600" i="9"/>
  <c r="P1600" i="9"/>
  <c r="O1600" i="9"/>
  <c r="N1600" i="9"/>
  <c r="M1600" i="9"/>
  <c r="L1600" i="9"/>
  <c r="K1600" i="9"/>
  <c r="J1600" i="9"/>
  <c r="I1600" i="9"/>
  <c r="H1600" i="9"/>
  <c r="AF1599" i="9"/>
  <c r="Y1599" i="9"/>
  <c r="U1599" i="9"/>
  <c r="P1599" i="9"/>
  <c r="O1599" i="9"/>
  <c r="N1599" i="9"/>
  <c r="M1599" i="9"/>
  <c r="L1599" i="9"/>
  <c r="K1599" i="9"/>
  <c r="J1599" i="9"/>
  <c r="I1599" i="9"/>
  <c r="H1599" i="9"/>
  <c r="AF1598" i="9"/>
  <c r="Y1598" i="9"/>
  <c r="U1598" i="9"/>
  <c r="P1598" i="9"/>
  <c r="O1598" i="9"/>
  <c r="N1598" i="9"/>
  <c r="M1598" i="9"/>
  <c r="L1598" i="9"/>
  <c r="K1598" i="9"/>
  <c r="J1598" i="9"/>
  <c r="I1598" i="9"/>
  <c r="H1598" i="9"/>
  <c r="AF1597" i="9"/>
  <c r="Y1597" i="9"/>
  <c r="U1597" i="9"/>
  <c r="P1597" i="9"/>
  <c r="O1597" i="9"/>
  <c r="N1597" i="9"/>
  <c r="M1597" i="9"/>
  <c r="L1597" i="9"/>
  <c r="K1597" i="9"/>
  <c r="J1597" i="9"/>
  <c r="I1597" i="9"/>
  <c r="H1597" i="9"/>
  <c r="AF1596" i="9"/>
  <c r="Y1596" i="9"/>
  <c r="U1596" i="9"/>
  <c r="P1596" i="9"/>
  <c r="O1596" i="9"/>
  <c r="N1596" i="9"/>
  <c r="M1596" i="9"/>
  <c r="L1596" i="9"/>
  <c r="K1596" i="9"/>
  <c r="J1596" i="9"/>
  <c r="I1596" i="9"/>
  <c r="H1596" i="9"/>
  <c r="AF1595" i="9"/>
  <c r="Y1595" i="9"/>
  <c r="U1595" i="9"/>
  <c r="P1595" i="9"/>
  <c r="O1595" i="9"/>
  <c r="N1595" i="9"/>
  <c r="M1595" i="9"/>
  <c r="L1595" i="9"/>
  <c r="K1595" i="9"/>
  <c r="J1595" i="9"/>
  <c r="I1595" i="9"/>
  <c r="H1595" i="9"/>
  <c r="AF1594" i="9"/>
  <c r="Y1594" i="9"/>
  <c r="U1594" i="9"/>
  <c r="P1594" i="9"/>
  <c r="O1594" i="9"/>
  <c r="N1594" i="9"/>
  <c r="M1594" i="9"/>
  <c r="L1594" i="9"/>
  <c r="K1594" i="9"/>
  <c r="J1594" i="9"/>
  <c r="I1594" i="9"/>
  <c r="H1594" i="9"/>
  <c r="AF1593" i="9"/>
  <c r="Y1593" i="9"/>
  <c r="U1593" i="9"/>
  <c r="P1593" i="9"/>
  <c r="O1593" i="9"/>
  <c r="N1593" i="9"/>
  <c r="M1593" i="9"/>
  <c r="L1593" i="9"/>
  <c r="K1593" i="9"/>
  <c r="J1593" i="9"/>
  <c r="I1593" i="9"/>
  <c r="H1593" i="9"/>
  <c r="AF1592" i="9"/>
  <c r="Y1592" i="9"/>
  <c r="U1592" i="9"/>
  <c r="P1592" i="9"/>
  <c r="O1592" i="9"/>
  <c r="N1592" i="9"/>
  <c r="M1592" i="9"/>
  <c r="L1592" i="9"/>
  <c r="K1592" i="9"/>
  <c r="J1592" i="9"/>
  <c r="I1592" i="9"/>
  <c r="H1592" i="9"/>
  <c r="AF1591" i="9"/>
  <c r="Y1591" i="9"/>
  <c r="U1591" i="9"/>
  <c r="P1591" i="9"/>
  <c r="O1591" i="9"/>
  <c r="N1591" i="9"/>
  <c r="M1591" i="9"/>
  <c r="L1591" i="9"/>
  <c r="K1591" i="9"/>
  <c r="J1591" i="9"/>
  <c r="I1591" i="9"/>
  <c r="H1591" i="9"/>
  <c r="AF1590" i="9"/>
  <c r="Y1590" i="9"/>
  <c r="U1590" i="9"/>
  <c r="P1590" i="9"/>
  <c r="O1590" i="9"/>
  <c r="N1590" i="9"/>
  <c r="M1590" i="9"/>
  <c r="L1590" i="9"/>
  <c r="K1590" i="9"/>
  <c r="J1590" i="9"/>
  <c r="I1590" i="9"/>
  <c r="H1590" i="9"/>
  <c r="AF1589" i="9"/>
  <c r="Y1589" i="9"/>
  <c r="U1589" i="9"/>
  <c r="P1589" i="9"/>
  <c r="O1589" i="9"/>
  <c r="N1589" i="9"/>
  <c r="M1589" i="9"/>
  <c r="L1589" i="9"/>
  <c r="K1589" i="9"/>
  <c r="J1589" i="9"/>
  <c r="I1589" i="9"/>
  <c r="H1589" i="9"/>
  <c r="AF1588" i="9"/>
  <c r="Y1588" i="9"/>
  <c r="U1588" i="9"/>
  <c r="P1588" i="9"/>
  <c r="O1588" i="9"/>
  <c r="N1588" i="9"/>
  <c r="M1588" i="9"/>
  <c r="L1588" i="9"/>
  <c r="K1588" i="9"/>
  <c r="J1588" i="9"/>
  <c r="I1588" i="9"/>
  <c r="H1588" i="9"/>
  <c r="AF1587" i="9"/>
  <c r="Y1587" i="9"/>
  <c r="U1587" i="9"/>
  <c r="P1587" i="9"/>
  <c r="O1587" i="9"/>
  <c r="N1587" i="9"/>
  <c r="M1587" i="9"/>
  <c r="L1587" i="9"/>
  <c r="K1587" i="9"/>
  <c r="J1587" i="9"/>
  <c r="I1587" i="9"/>
  <c r="H1587" i="9"/>
  <c r="AF1586" i="9"/>
  <c r="Y1586" i="9"/>
  <c r="U1586" i="9"/>
  <c r="P1586" i="9"/>
  <c r="O1586" i="9"/>
  <c r="N1586" i="9"/>
  <c r="M1586" i="9"/>
  <c r="L1586" i="9"/>
  <c r="K1586" i="9"/>
  <c r="J1586" i="9"/>
  <c r="I1586" i="9"/>
  <c r="H1586" i="9"/>
  <c r="AF1585" i="9"/>
  <c r="Y1585" i="9"/>
  <c r="U1585" i="9"/>
  <c r="P1585" i="9"/>
  <c r="O1585" i="9"/>
  <c r="N1585" i="9"/>
  <c r="M1585" i="9"/>
  <c r="L1585" i="9"/>
  <c r="K1585" i="9"/>
  <c r="J1585" i="9"/>
  <c r="I1585" i="9"/>
  <c r="H1585" i="9"/>
  <c r="AF1584" i="9"/>
  <c r="Y1584" i="9"/>
  <c r="U1584" i="9"/>
  <c r="P1584" i="9"/>
  <c r="O1584" i="9"/>
  <c r="N1584" i="9"/>
  <c r="M1584" i="9"/>
  <c r="L1584" i="9"/>
  <c r="K1584" i="9"/>
  <c r="J1584" i="9"/>
  <c r="I1584" i="9"/>
  <c r="H1584" i="9"/>
  <c r="AF1583" i="9"/>
  <c r="Y1583" i="9"/>
  <c r="U1583" i="9"/>
  <c r="P1583" i="9"/>
  <c r="O1583" i="9"/>
  <c r="N1583" i="9"/>
  <c r="M1583" i="9"/>
  <c r="L1583" i="9"/>
  <c r="K1583" i="9"/>
  <c r="J1583" i="9"/>
  <c r="I1583" i="9"/>
  <c r="H1583" i="9"/>
  <c r="AF1582" i="9"/>
  <c r="Y1582" i="9"/>
  <c r="U1582" i="9"/>
  <c r="P1582" i="9"/>
  <c r="O1582" i="9"/>
  <c r="N1582" i="9"/>
  <c r="M1582" i="9"/>
  <c r="L1582" i="9"/>
  <c r="K1582" i="9"/>
  <c r="J1582" i="9"/>
  <c r="I1582" i="9"/>
  <c r="H1582" i="9"/>
  <c r="AF1581" i="9"/>
  <c r="Y1581" i="9"/>
  <c r="U1581" i="9"/>
  <c r="P1581" i="9"/>
  <c r="O1581" i="9"/>
  <c r="N1581" i="9"/>
  <c r="M1581" i="9"/>
  <c r="L1581" i="9"/>
  <c r="K1581" i="9"/>
  <c r="J1581" i="9"/>
  <c r="I1581" i="9"/>
  <c r="H1581" i="9"/>
  <c r="AF1580" i="9"/>
  <c r="Y1580" i="9"/>
  <c r="U1580" i="9"/>
  <c r="P1580" i="9"/>
  <c r="O1580" i="9"/>
  <c r="N1580" i="9"/>
  <c r="M1580" i="9"/>
  <c r="L1580" i="9"/>
  <c r="K1580" i="9"/>
  <c r="J1580" i="9"/>
  <c r="I1580" i="9"/>
  <c r="H1580" i="9"/>
  <c r="AF1579" i="9"/>
  <c r="Y1579" i="9"/>
  <c r="U1579" i="9"/>
  <c r="P1579" i="9"/>
  <c r="O1579" i="9"/>
  <c r="N1579" i="9"/>
  <c r="M1579" i="9"/>
  <c r="L1579" i="9"/>
  <c r="K1579" i="9"/>
  <c r="J1579" i="9"/>
  <c r="I1579" i="9"/>
  <c r="H1579" i="9"/>
  <c r="AF1578" i="9"/>
  <c r="Y1578" i="9"/>
  <c r="U1578" i="9"/>
  <c r="P1578" i="9"/>
  <c r="O1578" i="9"/>
  <c r="N1578" i="9"/>
  <c r="M1578" i="9"/>
  <c r="L1578" i="9"/>
  <c r="K1578" i="9"/>
  <c r="J1578" i="9"/>
  <c r="I1578" i="9"/>
  <c r="H1578" i="9"/>
  <c r="AF1577" i="9"/>
  <c r="Y1577" i="9"/>
  <c r="U1577" i="9"/>
  <c r="P1577" i="9"/>
  <c r="O1577" i="9"/>
  <c r="N1577" i="9"/>
  <c r="M1577" i="9"/>
  <c r="L1577" i="9"/>
  <c r="K1577" i="9"/>
  <c r="J1577" i="9"/>
  <c r="I1577" i="9"/>
  <c r="H1577" i="9"/>
  <c r="AF1576" i="9"/>
  <c r="Y1576" i="9"/>
  <c r="U1576" i="9"/>
  <c r="P1576" i="9"/>
  <c r="O1576" i="9"/>
  <c r="N1576" i="9"/>
  <c r="M1576" i="9"/>
  <c r="L1576" i="9"/>
  <c r="K1576" i="9"/>
  <c r="J1576" i="9"/>
  <c r="I1576" i="9"/>
  <c r="H1576" i="9"/>
  <c r="AF1575" i="9"/>
  <c r="Y1575" i="9"/>
  <c r="U1575" i="9"/>
  <c r="P1575" i="9"/>
  <c r="O1575" i="9"/>
  <c r="N1575" i="9"/>
  <c r="M1575" i="9"/>
  <c r="L1575" i="9"/>
  <c r="K1575" i="9"/>
  <c r="J1575" i="9"/>
  <c r="I1575" i="9"/>
  <c r="H1575" i="9"/>
  <c r="AF1574" i="9"/>
  <c r="Y1574" i="9"/>
  <c r="U1574" i="9"/>
  <c r="P1574" i="9"/>
  <c r="O1574" i="9"/>
  <c r="N1574" i="9"/>
  <c r="M1574" i="9"/>
  <c r="L1574" i="9"/>
  <c r="K1574" i="9"/>
  <c r="J1574" i="9"/>
  <c r="I1574" i="9"/>
  <c r="H1574" i="9"/>
  <c r="AF1573" i="9"/>
  <c r="Y1573" i="9"/>
  <c r="U1573" i="9"/>
  <c r="P1573" i="9"/>
  <c r="O1573" i="9"/>
  <c r="N1573" i="9"/>
  <c r="M1573" i="9"/>
  <c r="L1573" i="9"/>
  <c r="K1573" i="9"/>
  <c r="J1573" i="9"/>
  <c r="I1573" i="9"/>
  <c r="H1573" i="9"/>
  <c r="AF1572" i="9"/>
  <c r="Y1572" i="9"/>
  <c r="U1572" i="9"/>
  <c r="P1572" i="9"/>
  <c r="O1572" i="9"/>
  <c r="N1572" i="9"/>
  <c r="M1572" i="9"/>
  <c r="L1572" i="9"/>
  <c r="K1572" i="9"/>
  <c r="J1572" i="9"/>
  <c r="I1572" i="9"/>
  <c r="H1572" i="9"/>
  <c r="AF1571" i="9"/>
  <c r="Y1571" i="9"/>
  <c r="U1571" i="9"/>
  <c r="P1571" i="9"/>
  <c r="O1571" i="9"/>
  <c r="N1571" i="9"/>
  <c r="M1571" i="9"/>
  <c r="L1571" i="9"/>
  <c r="K1571" i="9"/>
  <c r="J1571" i="9"/>
  <c r="I1571" i="9"/>
  <c r="H1571" i="9"/>
  <c r="AF1570" i="9"/>
  <c r="Y1570" i="9"/>
  <c r="U1570" i="9"/>
  <c r="P1570" i="9"/>
  <c r="O1570" i="9"/>
  <c r="N1570" i="9"/>
  <c r="M1570" i="9"/>
  <c r="L1570" i="9"/>
  <c r="K1570" i="9"/>
  <c r="J1570" i="9"/>
  <c r="I1570" i="9"/>
  <c r="H1570" i="9"/>
  <c r="AF1569" i="9"/>
  <c r="Y1569" i="9"/>
  <c r="U1569" i="9"/>
  <c r="P1569" i="9"/>
  <c r="O1569" i="9"/>
  <c r="N1569" i="9"/>
  <c r="M1569" i="9"/>
  <c r="L1569" i="9"/>
  <c r="K1569" i="9"/>
  <c r="J1569" i="9"/>
  <c r="I1569" i="9"/>
  <c r="H1569" i="9"/>
  <c r="AF1568" i="9"/>
  <c r="Y1568" i="9"/>
  <c r="U1568" i="9"/>
  <c r="P1568" i="9"/>
  <c r="O1568" i="9"/>
  <c r="N1568" i="9"/>
  <c r="M1568" i="9"/>
  <c r="L1568" i="9"/>
  <c r="K1568" i="9"/>
  <c r="J1568" i="9"/>
  <c r="I1568" i="9"/>
  <c r="H1568" i="9"/>
  <c r="AF1567" i="9"/>
  <c r="Y1567" i="9"/>
  <c r="U1567" i="9"/>
  <c r="P1567" i="9"/>
  <c r="O1567" i="9"/>
  <c r="N1567" i="9"/>
  <c r="M1567" i="9"/>
  <c r="L1567" i="9"/>
  <c r="K1567" i="9"/>
  <c r="J1567" i="9"/>
  <c r="I1567" i="9"/>
  <c r="H1567" i="9"/>
  <c r="AF1566" i="9"/>
  <c r="Y1566" i="9"/>
  <c r="U1566" i="9"/>
  <c r="P1566" i="9"/>
  <c r="O1566" i="9"/>
  <c r="N1566" i="9"/>
  <c r="M1566" i="9"/>
  <c r="L1566" i="9"/>
  <c r="K1566" i="9"/>
  <c r="J1566" i="9"/>
  <c r="I1566" i="9"/>
  <c r="H1566" i="9"/>
  <c r="AF1565" i="9"/>
  <c r="Y1565" i="9"/>
  <c r="U1565" i="9"/>
  <c r="P1565" i="9"/>
  <c r="O1565" i="9"/>
  <c r="N1565" i="9"/>
  <c r="M1565" i="9"/>
  <c r="L1565" i="9"/>
  <c r="K1565" i="9"/>
  <c r="J1565" i="9"/>
  <c r="I1565" i="9"/>
  <c r="H1565" i="9"/>
  <c r="AF1564" i="9"/>
  <c r="Y1564" i="9"/>
  <c r="U1564" i="9"/>
  <c r="P1564" i="9"/>
  <c r="O1564" i="9"/>
  <c r="N1564" i="9"/>
  <c r="M1564" i="9"/>
  <c r="L1564" i="9"/>
  <c r="K1564" i="9"/>
  <c r="J1564" i="9"/>
  <c r="I1564" i="9"/>
  <c r="H1564" i="9"/>
  <c r="AF1563" i="9"/>
  <c r="Y1563" i="9"/>
  <c r="U1563" i="9"/>
  <c r="P1563" i="9"/>
  <c r="O1563" i="9"/>
  <c r="N1563" i="9"/>
  <c r="M1563" i="9"/>
  <c r="L1563" i="9"/>
  <c r="K1563" i="9"/>
  <c r="J1563" i="9"/>
  <c r="I1563" i="9"/>
  <c r="H1563" i="9"/>
  <c r="AF1562" i="9"/>
  <c r="Y1562" i="9"/>
  <c r="U1562" i="9"/>
  <c r="P1562" i="9"/>
  <c r="O1562" i="9"/>
  <c r="N1562" i="9"/>
  <c r="M1562" i="9"/>
  <c r="L1562" i="9"/>
  <c r="K1562" i="9"/>
  <c r="J1562" i="9"/>
  <c r="I1562" i="9"/>
  <c r="H1562" i="9"/>
  <c r="AF1561" i="9"/>
  <c r="Y1561" i="9"/>
  <c r="U1561" i="9"/>
  <c r="P1561" i="9"/>
  <c r="O1561" i="9"/>
  <c r="N1561" i="9"/>
  <c r="M1561" i="9"/>
  <c r="L1561" i="9"/>
  <c r="K1561" i="9"/>
  <c r="J1561" i="9"/>
  <c r="I1561" i="9"/>
  <c r="H1561" i="9"/>
  <c r="AF1560" i="9"/>
  <c r="Y1560" i="9"/>
  <c r="U1560" i="9"/>
  <c r="P1560" i="9"/>
  <c r="O1560" i="9"/>
  <c r="N1560" i="9"/>
  <c r="M1560" i="9"/>
  <c r="L1560" i="9"/>
  <c r="K1560" i="9"/>
  <c r="J1560" i="9"/>
  <c r="I1560" i="9"/>
  <c r="H1560" i="9"/>
  <c r="AF1559" i="9"/>
  <c r="Y1559" i="9"/>
  <c r="U1559" i="9"/>
  <c r="P1559" i="9"/>
  <c r="O1559" i="9"/>
  <c r="N1559" i="9"/>
  <c r="M1559" i="9"/>
  <c r="L1559" i="9"/>
  <c r="K1559" i="9"/>
  <c r="J1559" i="9"/>
  <c r="I1559" i="9"/>
  <c r="H1559" i="9"/>
  <c r="AF1558" i="9"/>
  <c r="Y1558" i="9"/>
  <c r="U1558" i="9"/>
  <c r="P1558" i="9"/>
  <c r="O1558" i="9"/>
  <c r="N1558" i="9"/>
  <c r="M1558" i="9"/>
  <c r="L1558" i="9"/>
  <c r="K1558" i="9"/>
  <c r="J1558" i="9"/>
  <c r="I1558" i="9"/>
  <c r="H1558" i="9"/>
  <c r="AF1557" i="9"/>
  <c r="Y1557" i="9"/>
  <c r="U1557" i="9"/>
  <c r="P1557" i="9"/>
  <c r="O1557" i="9"/>
  <c r="N1557" i="9"/>
  <c r="M1557" i="9"/>
  <c r="L1557" i="9"/>
  <c r="K1557" i="9"/>
  <c r="J1557" i="9"/>
  <c r="I1557" i="9"/>
  <c r="H1557" i="9"/>
  <c r="AF1556" i="9"/>
  <c r="Y1556" i="9"/>
  <c r="U1556" i="9"/>
  <c r="P1556" i="9"/>
  <c r="O1556" i="9"/>
  <c r="N1556" i="9"/>
  <c r="M1556" i="9"/>
  <c r="L1556" i="9"/>
  <c r="K1556" i="9"/>
  <c r="J1556" i="9"/>
  <c r="I1556" i="9"/>
  <c r="H1556" i="9"/>
  <c r="AF1555" i="9"/>
  <c r="Y1555" i="9"/>
  <c r="U1555" i="9"/>
  <c r="P1555" i="9"/>
  <c r="O1555" i="9"/>
  <c r="N1555" i="9"/>
  <c r="M1555" i="9"/>
  <c r="L1555" i="9"/>
  <c r="K1555" i="9"/>
  <c r="J1555" i="9"/>
  <c r="I1555" i="9"/>
  <c r="H1555" i="9"/>
  <c r="AF1554" i="9"/>
  <c r="Y1554" i="9"/>
  <c r="U1554" i="9"/>
  <c r="P1554" i="9"/>
  <c r="O1554" i="9"/>
  <c r="N1554" i="9"/>
  <c r="M1554" i="9"/>
  <c r="L1554" i="9"/>
  <c r="K1554" i="9"/>
  <c r="J1554" i="9"/>
  <c r="I1554" i="9"/>
  <c r="H1554" i="9"/>
  <c r="AF1553" i="9"/>
  <c r="Y1553" i="9"/>
  <c r="U1553" i="9"/>
  <c r="P1553" i="9"/>
  <c r="O1553" i="9"/>
  <c r="N1553" i="9"/>
  <c r="M1553" i="9"/>
  <c r="L1553" i="9"/>
  <c r="K1553" i="9"/>
  <c r="J1553" i="9"/>
  <c r="I1553" i="9"/>
  <c r="H1553" i="9"/>
  <c r="AF1552" i="9"/>
  <c r="Y1552" i="9"/>
  <c r="U1552" i="9"/>
  <c r="P1552" i="9"/>
  <c r="O1552" i="9"/>
  <c r="N1552" i="9"/>
  <c r="M1552" i="9"/>
  <c r="L1552" i="9"/>
  <c r="K1552" i="9"/>
  <c r="J1552" i="9"/>
  <c r="I1552" i="9"/>
  <c r="H1552" i="9"/>
  <c r="AF1551" i="9"/>
  <c r="Y1551" i="9"/>
  <c r="U1551" i="9"/>
  <c r="P1551" i="9"/>
  <c r="O1551" i="9"/>
  <c r="N1551" i="9"/>
  <c r="M1551" i="9"/>
  <c r="L1551" i="9"/>
  <c r="K1551" i="9"/>
  <c r="J1551" i="9"/>
  <c r="I1551" i="9"/>
  <c r="H1551" i="9"/>
  <c r="AF1550" i="9"/>
  <c r="Y1550" i="9"/>
  <c r="U1550" i="9"/>
  <c r="P1550" i="9"/>
  <c r="O1550" i="9"/>
  <c r="N1550" i="9"/>
  <c r="M1550" i="9"/>
  <c r="L1550" i="9"/>
  <c r="K1550" i="9"/>
  <c r="J1550" i="9"/>
  <c r="I1550" i="9"/>
  <c r="H1550" i="9"/>
  <c r="AF1549" i="9"/>
  <c r="Y1549" i="9"/>
  <c r="U1549" i="9"/>
  <c r="P1549" i="9"/>
  <c r="O1549" i="9"/>
  <c r="N1549" i="9"/>
  <c r="M1549" i="9"/>
  <c r="L1549" i="9"/>
  <c r="K1549" i="9"/>
  <c r="J1549" i="9"/>
  <c r="I1549" i="9"/>
  <c r="H1549" i="9"/>
  <c r="AF1548" i="9"/>
  <c r="Y1548" i="9"/>
  <c r="U1548" i="9"/>
  <c r="P1548" i="9"/>
  <c r="O1548" i="9"/>
  <c r="N1548" i="9"/>
  <c r="M1548" i="9"/>
  <c r="L1548" i="9"/>
  <c r="K1548" i="9"/>
  <c r="J1548" i="9"/>
  <c r="I1548" i="9"/>
  <c r="H1548" i="9"/>
  <c r="AF1547" i="9"/>
  <c r="Y1547" i="9"/>
  <c r="U1547" i="9"/>
  <c r="P1547" i="9"/>
  <c r="O1547" i="9"/>
  <c r="N1547" i="9"/>
  <c r="M1547" i="9"/>
  <c r="L1547" i="9"/>
  <c r="K1547" i="9"/>
  <c r="J1547" i="9"/>
  <c r="I1547" i="9"/>
  <c r="H1547" i="9"/>
  <c r="AF1546" i="9"/>
  <c r="Y1546" i="9"/>
  <c r="U1546" i="9"/>
  <c r="P1546" i="9"/>
  <c r="O1546" i="9"/>
  <c r="N1546" i="9"/>
  <c r="M1546" i="9"/>
  <c r="L1546" i="9"/>
  <c r="K1546" i="9"/>
  <c r="J1546" i="9"/>
  <c r="I1546" i="9"/>
  <c r="H1546" i="9"/>
  <c r="AF1545" i="9"/>
  <c r="Y1545" i="9"/>
  <c r="U1545" i="9"/>
  <c r="P1545" i="9"/>
  <c r="O1545" i="9"/>
  <c r="N1545" i="9"/>
  <c r="M1545" i="9"/>
  <c r="L1545" i="9"/>
  <c r="K1545" i="9"/>
  <c r="J1545" i="9"/>
  <c r="I1545" i="9"/>
  <c r="H1545" i="9"/>
  <c r="AF1544" i="9"/>
  <c r="Y1544" i="9"/>
  <c r="U1544" i="9"/>
  <c r="P1544" i="9"/>
  <c r="O1544" i="9"/>
  <c r="N1544" i="9"/>
  <c r="M1544" i="9"/>
  <c r="L1544" i="9"/>
  <c r="K1544" i="9"/>
  <c r="J1544" i="9"/>
  <c r="I1544" i="9"/>
  <c r="H1544" i="9"/>
  <c r="AF1543" i="9"/>
  <c r="Y1543" i="9"/>
  <c r="U1543" i="9"/>
  <c r="P1543" i="9"/>
  <c r="O1543" i="9"/>
  <c r="N1543" i="9"/>
  <c r="M1543" i="9"/>
  <c r="L1543" i="9"/>
  <c r="K1543" i="9"/>
  <c r="J1543" i="9"/>
  <c r="I1543" i="9"/>
  <c r="H1543" i="9"/>
  <c r="AF1542" i="9"/>
  <c r="Y1542" i="9"/>
  <c r="U1542" i="9"/>
  <c r="P1542" i="9"/>
  <c r="O1542" i="9"/>
  <c r="N1542" i="9"/>
  <c r="M1542" i="9"/>
  <c r="L1542" i="9"/>
  <c r="K1542" i="9"/>
  <c r="J1542" i="9"/>
  <c r="I1542" i="9"/>
  <c r="H1542" i="9"/>
  <c r="AF1541" i="9"/>
  <c r="Y1541" i="9"/>
  <c r="U1541" i="9"/>
  <c r="P1541" i="9"/>
  <c r="O1541" i="9"/>
  <c r="N1541" i="9"/>
  <c r="M1541" i="9"/>
  <c r="L1541" i="9"/>
  <c r="K1541" i="9"/>
  <c r="J1541" i="9"/>
  <c r="I1541" i="9"/>
  <c r="H1541" i="9"/>
  <c r="AF1540" i="9"/>
  <c r="Y1540" i="9"/>
  <c r="U1540" i="9"/>
  <c r="P1540" i="9"/>
  <c r="O1540" i="9"/>
  <c r="N1540" i="9"/>
  <c r="M1540" i="9"/>
  <c r="L1540" i="9"/>
  <c r="K1540" i="9"/>
  <c r="J1540" i="9"/>
  <c r="I1540" i="9"/>
  <c r="H1540" i="9"/>
  <c r="AF1539" i="9"/>
  <c r="Y1539" i="9"/>
  <c r="U1539" i="9"/>
  <c r="P1539" i="9"/>
  <c r="O1539" i="9"/>
  <c r="N1539" i="9"/>
  <c r="M1539" i="9"/>
  <c r="L1539" i="9"/>
  <c r="K1539" i="9"/>
  <c r="J1539" i="9"/>
  <c r="I1539" i="9"/>
  <c r="H1539" i="9"/>
  <c r="AF1538" i="9"/>
  <c r="Y1538" i="9"/>
  <c r="U1538" i="9"/>
  <c r="P1538" i="9"/>
  <c r="O1538" i="9"/>
  <c r="N1538" i="9"/>
  <c r="M1538" i="9"/>
  <c r="L1538" i="9"/>
  <c r="K1538" i="9"/>
  <c r="J1538" i="9"/>
  <c r="I1538" i="9"/>
  <c r="H1538" i="9"/>
  <c r="AF1537" i="9"/>
  <c r="Y1537" i="9"/>
  <c r="U1537" i="9"/>
  <c r="P1537" i="9"/>
  <c r="O1537" i="9"/>
  <c r="N1537" i="9"/>
  <c r="M1537" i="9"/>
  <c r="L1537" i="9"/>
  <c r="K1537" i="9"/>
  <c r="J1537" i="9"/>
  <c r="I1537" i="9"/>
  <c r="H1537" i="9"/>
  <c r="AF1536" i="9"/>
  <c r="Y1536" i="9"/>
  <c r="U1536" i="9"/>
  <c r="P1536" i="9"/>
  <c r="O1536" i="9"/>
  <c r="N1536" i="9"/>
  <c r="M1536" i="9"/>
  <c r="L1536" i="9"/>
  <c r="K1536" i="9"/>
  <c r="J1536" i="9"/>
  <c r="I1536" i="9"/>
  <c r="H1536" i="9"/>
  <c r="AF1535" i="9"/>
  <c r="Y1535" i="9"/>
  <c r="U1535" i="9"/>
  <c r="P1535" i="9"/>
  <c r="O1535" i="9"/>
  <c r="N1535" i="9"/>
  <c r="M1535" i="9"/>
  <c r="L1535" i="9"/>
  <c r="K1535" i="9"/>
  <c r="J1535" i="9"/>
  <c r="I1535" i="9"/>
  <c r="H1535" i="9"/>
  <c r="AF1534" i="9"/>
  <c r="Y1534" i="9"/>
  <c r="U1534" i="9"/>
  <c r="P1534" i="9"/>
  <c r="O1534" i="9"/>
  <c r="N1534" i="9"/>
  <c r="M1534" i="9"/>
  <c r="L1534" i="9"/>
  <c r="K1534" i="9"/>
  <c r="J1534" i="9"/>
  <c r="I1534" i="9"/>
  <c r="H1534" i="9"/>
  <c r="AF1533" i="9"/>
  <c r="Y1533" i="9"/>
  <c r="U1533" i="9"/>
  <c r="P1533" i="9"/>
  <c r="O1533" i="9"/>
  <c r="N1533" i="9"/>
  <c r="M1533" i="9"/>
  <c r="L1533" i="9"/>
  <c r="K1533" i="9"/>
  <c r="J1533" i="9"/>
  <c r="I1533" i="9"/>
  <c r="H1533" i="9"/>
  <c r="AF1532" i="9"/>
  <c r="Y1532" i="9"/>
  <c r="U1532" i="9"/>
  <c r="P1532" i="9"/>
  <c r="O1532" i="9"/>
  <c r="N1532" i="9"/>
  <c r="M1532" i="9"/>
  <c r="L1532" i="9"/>
  <c r="K1532" i="9"/>
  <c r="J1532" i="9"/>
  <c r="I1532" i="9"/>
  <c r="H1532" i="9"/>
  <c r="AF1531" i="9"/>
  <c r="Y1531" i="9"/>
  <c r="U1531" i="9"/>
  <c r="P1531" i="9"/>
  <c r="O1531" i="9"/>
  <c r="N1531" i="9"/>
  <c r="M1531" i="9"/>
  <c r="L1531" i="9"/>
  <c r="K1531" i="9"/>
  <c r="J1531" i="9"/>
  <c r="I1531" i="9"/>
  <c r="H1531" i="9"/>
  <c r="AF1530" i="9"/>
  <c r="Y1530" i="9"/>
  <c r="U1530" i="9"/>
  <c r="P1530" i="9"/>
  <c r="O1530" i="9"/>
  <c r="N1530" i="9"/>
  <c r="M1530" i="9"/>
  <c r="L1530" i="9"/>
  <c r="K1530" i="9"/>
  <c r="J1530" i="9"/>
  <c r="I1530" i="9"/>
  <c r="H1530" i="9"/>
  <c r="AF1529" i="9"/>
  <c r="Y1529" i="9"/>
  <c r="U1529" i="9"/>
  <c r="P1529" i="9"/>
  <c r="O1529" i="9"/>
  <c r="N1529" i="9"/>
  <c r="M1529" i="9"/>
  <c r="L1529" i="9"/>
  <c r="K1529" i="9"/>
  <c r="J1529" i="9"/>
  <c r="I1529" i="9"/>
  <c r="H1529" i="9"/>
  <c r="AF1528" i="9"/>
  <c r="Y1528" i="9"/>
  <c r="U1528" i="9"/>
  <c r="P1528" i="9"/>
  <c r="O1528" i="9"/>
  <c r="N1528" i="9"/>
  <c r="M1528" i="9"/>
  <c r="L1528" i="9"/>
  <c r="K1528" i="9"/>
  <c r="J1528" i="9"/>
  <c r="I1528" i="9"/>
  <c r="H1528" i="9"/>
  <c r="AF1527" i="9"/>
  <c r="Y1527" i="9"/>
  <c r="U1527" i="9"/>
  <c r="P1527" i="9"/>
  <c r="O1527" i="9"/>
  <c r="N1527" i="9"/>
  <c r="M1527" i="9"/>
  <c r="L1527" i="9"/>
  <c r="K1527" i="9"/>
  <c r="J1527" i="9"/>
  <c r="I1527" i="9"/>
  <c r="H1527" i="9"/>
  <c r="AF1526" i="9"/>
  <c r="Y1526" i="9"/>
  <c r="U1526" i="9"/>
  <c r="P1526" i="9"/>
  <c r="O1526" i="9"/>
  <c r="N1526" i="9"/>
  <c r="M1526" i="9"/>
  <c r="L1526" i="9"/>
  <c r="K1526" i="9"/>
  <c r="J1526" i="9"/>
  <c r="I1526" i="9"/>
  <c r="H1526" i="9"/>
  <c r="AF1525" i="9"/>
  <c r="Y1525" i="9"/>
  <c r="U1525" i="9"/>
  <c r="P1525" i="9"/>
  <c r="O1525" i="9"/>
  <c r="N1525" i="9"/>
  <c r="M1525" i="9"/>
  <c r="L1525" i="9"/>
  <c r="K1525" i="9"/>
  <c r="J1525" i="9"/>
  <c r="I1525" i="9"/>
  <c r="H1525" i="9"/>
  <c r="AF1524" i="9"/>
  <c r="Y1524" i="9"/>
  <c r="U1524" i="9"/>
  <c r="P1524" i="9"/>
  <c r="O1524" i="9"/>
  <c r="N1524" i="9"/>
  <c r="M1524" i="9"/>
  <c r="L1524" i="9"/>
  <c r="K1524" i="9"/>
  <c r="J1524" i="9"/>
  <c r="I1524" i="9"/>
  <c r="H1524" i="9"/>
  <c r="AF1523" i="9"/>
  <c r="Y1523" i="9"/>
  <c r="U1523" i="9"/>
  <c r="P1523" i="9"/>
  <c r="O1523" i="9"/>
  <c r="N1523" i="9"/>
  <c r="M1523" i="9"/>
  <c r="L1523" i="9"/>
  <c r="K1523" i="9"/>
  <c r="J1523" i="9"/>
  <c r="I1523" i="9"/>
  <c r="H1523" i="9"/>
  <c r="AF1522" i="9"/>
  <c r="Y1522" i="9"/>
  <c r="U1522" i="9"/>
  <c r="P1522" i="9"/>
  <c r="O1522" i="9"/>
  <c r="N1522" i="9"/>
  <c r="M1522" i="9"/>
  <c r="L1522" i="9"/>
  <c r="K1522" i="9"/>
  <c r="J1522" i="9"/>
  <c r="I1522" i="9"/>
  <c r="H1522" i="9"/>
  <c r="AF1521" i="9"/>
  <c r="Y1521" i="9"/>
  <c r="U1521" i="9"/>
  <c r="P1521" i="9"/>
  <c r="O1521" i="9"/>
  <c r="N1521" i="9"/>
  <c r="M1521" i="9"/>
  <c r="L1521" i="9"/>
  <c r="K1521" i="9"/>
  <c r="J1521" i="9"/>
  <c r="I1521" i="9"/>
  <c r="H1521" i="9"/>
  <c r="AF1520" i="9"/>
  <c r="Y1520" i="9"/>
  <c r="U1520" i="9"/>
  <c r="P1520" i="9"/>
  <c r="O1520" i="9"/>
  <c r="N1520" i="9"/>
  <c r="M1520" i="9"/>
  <c r="L1520" i="9"/>
  <c r="K1520" i="9"/>
  <c r="J1520" i="9"/>
  <c r="I1520" i="9"/>
  <c r="H1520" i="9"/>
  <c r="AF1519" i="9"/>
  <c r="Y1519" i="9"/>
  <c r="U1519" i="9"/>
  <c r="P1519" i="9"/>
  <c r="O1519" i="9"/>
  <c r="N1519" i="9"/>
  <c r="M1519" i="9"/>
  <c r="L1519" i="9"/>
  <c r="K1519" i="9"/>
  <c r="J1519" i="9"/>
  <c r="I1519" i="9"/>
  <c r="H1519" i="9"/>
  <c r="AF1518" i="9"/>
  <c r="Y1518" i="9"/>
  <c r="U1518" i="9"/>
  <c r="P1518" i="9"/>
  <c r="O1518" i="9"/>
  <c r="N1518" i="9"/>
  <c r="M1518" i="9"/>
  <c r="L1518" i="9"/>
  <c r="K1518" i="9"/>
  <c r="J1518" i="9"/>
  <c r="I1518" i="9"/>
  <c r="H1518" i="9"/>
  <c r="AF1517" i="9"/>
  <c r="Y1517" i="9"/>
  <c r="U1517" i="9"/>
  <c r="P1517" i="9"/>
  <c r="O1517" i="9"/>
  <c r="N1517" i="9"/>
  <c r="M1517" i="9"/>
  <c r="L1517" i="9"/>
  <c r="K1517" i="9"/>
  <c r="J1517" i="9"/>
  <c r="I1517" i="9"/>
  <c r="H1517" i="9"/>
  <c r="AF1516" i="9"/>
  <c r="Y1516" i="9"/>
  <c r="U1516" i="9"/>
  <c r="P1516" i="9"/>
  <c r="O1516" i="9"/>
  <c r="N1516" i="9"/>
  <c r="M1516" i="9"/>
  <c r="L1516" i="9"/>
  <c r="K1516" i="9"/>
  <c r="J1516" i="9"/>
  <c r="I1516" i="9"/>
  <c r="H1516" i="9"/>
  <c r="AF1515" i="9"/>
  <c r="Y1515" i="9"/>
  <c r="U1515" i="9"/>
  <c r="P1515" i="9"/>
  <c r="O1515" i="9"/>
  <c r="N1515" i="9"/>
  <c r="M1515" i="9"/>
  <c r="L1515" i="9"/>
  <c r="K1515" i="9"/>
  <c r="J1515" i="9"/>
  <c r="I1515" i="9"/>
  <c r="H1515" i="9"/>
  <c r="AF1514" i="9"/>
  <c r="Y1514" i="9"/>
  <c r="U1514" i="9"/>
  <c r="P1514" i="9"/>
  <c r="O1514" i="9"/>
  <c r="N1514" i="9"/>
  <c r="M1514" i="9"/>
  <c r="L1514" i="9"/>
  <c r="K1514" i="9"/>
  <c r="J1514" i="9"/>
  <c r="I1514" i="9"/>
  <c r="H1514" i="9"/>
  <c r="AF1513" i="9"/>
  <c r="Y1513" i="9"/>
  <c r="U1513" i="9"/>
  <c r="P1513" i="9"/>
  <c r="O1513" i="9"/>
  <c r="N1513" i="9"/>
  <c r="M1513" i="9"/>
  <c r="L1513" i="9"/>
  <c r="K1513" i="9"/>
  <c r="J1513" i="9"/>
  <c r="I1513" i="9"/>
  <c r="H1513" i="9"/>
  <c r="AF1512" i="9"/>
  <c r="Y1512" i="9"/>
  <c r="U1512" i="9"/>
  <c r="P1512" i="9"/>
  <c r="O1512" i="9"/>
  <c r="N1512" i="9"/>
  <c r="M1512" i="9"/>
  <c r="L1512" i="9"/>
  <c r="K1512" i="9"/>
  <c r="J1512" i="9"/>
  <c r="I1512" i="9"/>
  <c r="H1512" i="9"/>
  <c r="AF1511" i="9"/>
  <c r="Y1511" i="9"/>
  <c r="U1511" i="9"/>
  <c r="P1511" i="9"/>
  <c r="O1511" i="9"/>
  <c r="N1511" i="9"/>
  <c r="M1511" i="9"/>
  <c r="L1511" i="9"/>
  <c r="K1511" i="9"/>
  <c r="J1511" i="9"/>
  <c r="I1511" i="9"/>
  <c r="H1511" i="9"/>
  <c r="AF1510" i="9"/>
  <c r="Y1510" i="9"/>
  <c r="U1510" i="9"/>
  <c r="P1510" i="9"/>
  <c r="O1510" i="9"/>
  <c r="N1510" i="9"/>
  <c r="M1510" i="9"/>
  <c r="L1510" i="9"/>
  <c r="K1510" i="9"/>
  <c r="J1510" i="9"/>
  <c r="I1510" i="9"/>
  <c r="H1510" i="9"/>
  <c r="AF1509" i="9"/>
  <c r="Y1509" i="9"/>
  <c r="U1509" i="9"/>
  <c r="P1509" i="9"/>
  <c r="O1509" i="9"/>
  <c r="N1509" i="9"/>
  <c r="M1509" i="9"/>
  <c r="L1509" i="9"/>
  <c r="K1509" i="9"/>
  <c r="J1509" i="9"/>
  <c r="I1509" i="9"/>
  <c r="H1509" i="9"/>
  <c r="AF1508" i="9"/>
  <c r="Y1508" i="9"/>
  <c r="U1508" i="9"/>
  <c r="P1508" i="9"/>
  <c r="O1508" i="9"/>
  <c r="N1508" i="9"/>
  <c r="M1508" i="9"/>
  <c r="L1508" i="9"/>
  <c r="K1508" i="9"/>
  <c r="J1508" i="9"/>
  <c r="I1508" i="9"/>
  <c r="H1508" i="9"/>
  <c r="AF1507" i="9"/>
  <c r="Y1507" i="9"/>
  <c r="U1507" i="9"/>
  <c r="P1507" i="9"/>
  <c r="O1507" i="9"/>
  <c r="N1507" i="9"/>
  <c r="M1507" i="9"/>
  <c r="L1507" i="9"/>
  <c r="K1507" i="9"/>
  <c r="J1507" i="9"/>
  <c r="I1507" i="9"/>
  <c r="H1507" i="9"/>
  <c r="AF1506" i="9"/>
  <c r="Y1506" i="9"/>
  <c r="U1506" i="9"/>
  <c r="P1506" i="9"/>
  <c r="O1506" i="9"/>
  <c r="N1506" i="9"/>
  <c r="M1506" i="9"/>
  <c r="L1506" i="9"/>
  <c r="K1506" i="9"/>
  <c r="J1506" i="9"/>
  <c r="I1506" i="9"/>
  <c r="H1506" i="9"/>
  <c r="AF1505" i="9"/>
  <c r="Y1505" i="9"/>
  <c r="U1505" i="9"/>
  <c r="P1505" i="9"/>
  <c r="O1505" i="9"/>
  <c r="N1505" i="9"/>
  <c r="M1505" i="9"/>
  <c r="L1505" i="9"/>
  <c r="K1505" i="9"/>
  <c r="J1505" i="9"/>
  <c r="I1505" i="9"/>
  <c r="H1505" i="9"/>
  <c r="AF1504" i="9"/>
  <c r="Y1504" i="9"/>
  <c r="U1504" i="9"/>
  <c r="P1504" i="9"/>
  <c r="O1504" i="9"/>
  <c r="N1504" i="9"/>
  <c r="M1504" i="9"/>
  <c r="L1504" i="9"/>
  <c r="K1504" i="9"/>
  <c r="J1504" i="9"/>
  <c r="I1504" i="9"/>
  <c r="H1504" i="9"/>
  <c r="AF1503" i="9"/>
  <c r="Y1503" i="9"/>
  <c r="U1503" i="9"/>
  <c r="P1503" i="9"/>
  <c r="O1503" i="9"/>
  <c r="N1503" i="9"/>
  <c r="M1503" i="9"/>
  <c r="L1503" i="9"/>
  <c r="K1503" i="9"/>
  <c r="J1503" i="9"/>
  <c r="I1503" i="9"/>
  <c r="H1503" i="9"/>
  <c r="AF1502" i="9"/>
  <c r="Y1502" i="9"/>
  <c r="U1502" i="9"/>
  <c r="P1502" i="9"/>
  <c r="O1502" i="9"/>
  <c r="N1502" i="9"/>
  <c r="M1502" i="9"/>
  <c r="L1502" i="9"/>
  <c r="K1502" i="9"/>
  <c r="J1502" i="9"/>
  <c r="I1502" i="9"/>
  <c r="H1502" i="9"/>
  <c r="AF1501" i="9"/>
  <c r="Y1501" i="9"/>
  <c r="U1501" i="9"/>
  <c r="P1501" i="9"/>
  <c r="O1501" i="9"/>
  <c r="N1501" i="9"/>
  <c r="M1501" i="9"/>
  <c r="L1501" i="9"/>
  <c r="K1501" i="9"/>
  <c r="J1501" i="9"/>
  <c r="I1501" i="9"/>
  <c r="H1501" i="9"/>
  <c r="AF1500" i="9"/>
  <c r="Y1500" i="9"/>
  <c r="U1500" i="9"/>
  <c r="P1500" i="9"/>
  <c r="O1500" i="9"/>
  <c r="N1500" i="9"/>
  <c r="M1500" i="9"/>
  <c r="L1500" i="9"/>
  <c r="K1500" i="9"/>
  <c r="J1500" i="9"/>
  <c r="I1500" i="9"/>
  <c r="H1500" i="9"/>
  <c r="AF1499" i="9"/>
  <c r="Y1499" i="9"/>
  <c r="U1499" i="9"/>
  <c r="P1499" i="9"/>
  <c r="O1499" i="9"/>
  <c r="N1499" i="9"/>
  <c r="M1499" i="9"/>
  <c r="L1499" i="9"/>
  <c r="K1499" i="9"/>
  <c r="J1499" i="9"/>
  <c r="I1499" i="9"/>
  <c r="H1499" i="9"/>
  <c r="AF1498" i="9"/>
  <c r="Y1498" i="9"/>
  <c r="U1498" i="9"/>
  <c r="P1498" i="9"/>
  <c r="O1498" i="9"/>
  <c r="N1498" i="9"/>
  <c r="M1498" i="9"/>
  <c r="L1498" i="9"/>
  <c r="K1498" i="9"/>
  <c r="J1498" i="9"/>
  <c r="I1498" i="9"/>
  <c r="H1498" i="9"/>
  <c r="AF1497" i="9"/>
  <c r="Y1497" i="9"/>
  <c r="U1497" i="9"/>
  <c r="P1497" i="9"/>
  <c r="O1497" i="9"/>
  <c r="N1497" i="9"/>
  <c r="M1497" i="9"/>
  <c r="L1497" i="9"/>
  <c r="K1497" i="9"/>
  <c r="J1497" i="9"/>
  <c r="I1497" i="9"/>
  <c r="H1497" i="9"/>
  <c r="AF1496" i="9"/>
  <c r="Y1496" i="9"/>
  <c r="U1496" i="9"/>
  <c r="P1496" i="9"/>
  <c r="O1496" i="9"/>
  <c r="N1496" i="9"/>
  <c r="M1496" i="9"/>
  <c r="L1496" i="9"/>
  <c r="K1496" i="9"/>
  <c r="J1496" i="9"/>
  <c r="I1496" i="9"/>
  <c r="H1496" i="9"/>
  <c r="AF1495" i="9"/>
  <c r="Y1495" i="9"/>
  <c r="U1495" i="9"/>
  <c r="P1495" i="9"/>
  <c r="O1495" i="9"/>
  <c r="N1495" i="9"/>
  <c r="M1495" i="9"/>
  <c r="L1495" i="9"/>
  <c r="K1495" i="9"/>
  <c r="J1495" i="9"/>
  <c r="I1495" i="9"/>
  <c r="H1495" i="9"/>
  <c r="AF1494" i="9"/>
  <c r="Y1494" i="9"/>
  <c r="U1494" i="9"/>
  <c r="P1494" i="9"/>
  <c r="O1494" i="9"/>
  <c r="N1494" i="9"/>
  <c r="M1494" i="9"/>
  <c r="L1494" i="9"/>
  <c r="K1494" i="9"/>
  <c r="J1494" i="9"/>
  <c r="I1494" i="9"/>
  <c r="H1494" i="9"/>
  <c r="AF1493" i="9"/>
  <c r="Y1493" i="9"/>
  <c r="U1493" i="9"/>
  <c r="P1493" i="9"/>
  <c r="O1493" i="9"/>
  <c r="N1493" i="9"/>
  <c r="M1493" i="9"/>
  <c r="L1493" i="9"/>
  <c r="K1493" i="9"/>
  <c r="J1493" i="9"/>
  <c r="I1493" i="9"/>
  <c r="H1493" i="9"/>
  <c r="AF1492" i="9"/>
  <c r="Y1492" i="9"/>
  <c r="U1492" i="9"/>
  <c r="P1492" i="9"/>
  <c r="O1492" i="9"/>
  <c r="N1492" i="9"/>
  <c r="M1492" i="9"/>
  <c r="L1492" i="9"/>
  <c r="K1492" i="9"/>
  <c r="J1492" i="9"/>
  <c r="I1492" i="9"/>
  <c r="H1492" i="9"/>
  <c r="AF1491" i="9"/>
  <c r="Y1491" i="9"/>
  <c r="U1491" i="9"/>
  <c r="P1491" i="9"/>
  <c r="O1491" i="9"/>
  <c r="N1491" i="9"/>
  <c r="M1491" i="9"/>
  <c r="L1491" i="9"/>
  <c r="K1491" i="9"/>
  <c r="J1491" i="9"/>
  <c r="I1491" i="9"/>
  <c r="H1491" i="9"/>
  <c r="AF1490" i="9"/>
  <c r="Y1490" i="9"/>
  <c r="U1490" i="9"/>
  <c r="P1490" i="9"/>
  <c r="O1490" i="9"/>
  <c r="N1490" i="9"/>
  <c r="M1490" i="9"/>
  <c r="L1490" i="9"/>
  <c r="K1490" i="9"/>
  <c r="J1490" i="9"/>
  <c r="I1490" i="9"/>
  <c r="H1490" i="9"/>
  <c r="AF1489" i="9"/>
  <c r="Y1489" i="9"/>
  <c r="U1489" i="9"/>
  <c r="P1489" i="9"/>
  <c r="O1489" i="9"/>
  <c r="N1489" i="9"/>
  <c r="M1489" i="9"/>
  <c r="L1489" i="9"/>
  <c r="K1489" i="9"/>
  <c r="J1489" i="9"/>
  <c r="I1489" i="9"/>
  <c r="H1489" i="9"/>
  <c r="AF1488" i="9"/>
  <c r="Y1488" i="9"/>
  <c r="U1488" i="9"/>
  <c r="P1488" i="9"/>
  <c r="O1488" i="9"/>
  <c r="N1488" i="9"/>
  <c r="M1488" i="9"/>
  <c r="L1488" i="9"/>
  <c r="K1488" i="9"/>
  <c r="J1488" i="9"/>
  <c r="I1488" i="9"/>
  <c r="H1488" i="9"/>
  <c r="AF1487" i="9"/>
  <c r="Y1487" i="9"/>
  <c r="U1487" i="9"/>
  <c r="P1487" i="9"/>
  <c r="O1487" i="9"/>
  <c r="N1487" i="9"/>
  <c r="M1487" i="9"/>
  <c r="L1487" i="9"/>
  <c r="K1487" i="9"/>
  <c r="J1487" i="9"/>
  <c r="I1487" i="9"/>
  <c r="H1487" i="9"/>
  <c r="AF1486" i="9"/>
  <c r="Y1486" i="9"/>
  <c r="U1486" i="9"/>
  <c r="P1486" i="9"/>
  <c r="O1486" i="9"/>
  <c r="N1486" i="9"/>
  <c r="M1486" i="9"/>
  <c r="L1486" i="9"/>
  <c r="K1486" i="9"/>
  <c r="J1486" i="9"/>
  <c r="I1486" i="9"/>
  <c r="H1486" i="9"/>
  <c r="AF1485" i="9"/>
  <c r="Y1485" i="9"/>
  <c r="U1485" i="9"/>
  <c r="P1485" i="9"/>
  <c r="O1485" i="9"/>
  <c r="N1485" i="9"/>
  <c r="M1485" i="9"/>
  <c r="L1485" i="9"/>
  <c r="K1485" i="9"/>
  <c r="J1485" i="9"/>
  <c r="I1485" i="9"/>
  <c r="H1485" i="9"/>
  <c r="AF1484" i="9"/>
  <c r="Y1484" i="9"/>
  <c r="U1484" i="9"/>
  <c r="P1484" i="9"/>
  <c r="O1484" i="9"/>
  <c r="N1484" i="9"/>
  <c r="M1484" i="9"/>
  <c r="L1484" i="9"/>
  <c r="K1484" i="9"/>
  <c r="J1484" i="9"/>
  <c r="I1484" i="9"/>
  <c r="H1484" i="9"/>
  <c r="AF1483" i="9"/>
  <c r="Y1483" i="9"/>
  <c r="U1483" i="9"/>
  <c r="P1483" i="9"/>
  <c r="O1483" i="9"/>
  <c r="N1483" i="9"/>
  <c r="M1483" i="9"/>
  <c r="L1483" i="9"/>
  <c r="K1483" i="9"/>
  <c r="J1483" i="9"/>
  <c r="I1483" i="9"/>
  <c r="H1483" i="9"/>
  <c r="AF1482" i="9"/>
  <c r="Y1482" i="9"/>
  <c r="U1482" i="9"/>
  <c r="P1482" i="9"/>
  <c r="O1482" i="9"/>
  <c r="N1482" i="9"/>
  <c r="M1482" i="9"/>
  <c r="L1482" i="9"/>
  <c r="K1482" i="9"/>
  <c r="J1482" i="9"/>
  <c r="I1482" i="9"/>
  <c r="H1482" i="9"/>
  <c r="AF1481" i="9"/>
  <c r="Y1481" i="9"/>
  <c r="U1481" i="9"/>
  <c r="P1481" i="9"/>
  <c r="O1481" i="9"/>
  <c r="N1481" i="9"/>
  <c r="M1481" i="9"/>
  <c r="L1481" i="9"/>
  <c r="K1481" i="9"/>
  <c r="J1481" i="9"/>
  <c r="I1481" i="9"/>
  <c r="H1481" i="9"/>
  <c r="AF1480" i="9"/>
  <c r="Y1480" i="9"/>
  <c r="U1480" i="9"/>
  <c r="P1480" i="9"/>
  <c r="O1480" i="9"/>
  <c r="N1480" i="9"/>
  <c r="M1480" i="9"/>
  <c r="L1480" i="9"/>
  <c r="K1480" i="9"/>
  <c r="J1480" i="9"/>
  <c r="I1480" i="9"/>
  <c r="H1480" i="9"/>
  <c r="AF1479" i="9"/>
  <c r="Y1479" i="9"/>
  <c r="U1479" i="9"/>
  <c r="P1479" i="9"/>
  <c r="O1479" i="9"/>
  <c r="N1479" i="9"/>
  <c r="M1479" i="9"/>
  <c r="L1479" i="9"/>
  <c r="K1479" i="9"/>
  <c r="J1479" i="9"/>
  <c r="I1479" i="9"/>
  <c r="H1479" i="9"/>
  <c r="AF1478" i="9"/>
  <c r="Y1478" i="9"/>
  <c r="U1478" i="9"/>
  <c r="P1478" i="9"/>
  <c r="O1478" i="9"/>
  <c r="N1478" i="9"/>
  <c r="M1478" i="9"/>
  <c r="L1478" i="9"/>
  <c r="K1478" i="9"/>
  <c r="J1478" i="9"/>
  <c r="I1478" i="9"/>
  <c r="H1478" i="9"/>
  <c r="AF1477" i="9"/>
  <c r="Y1477" i="9"/>
  <c r="U1477" i="9"/>
  <c r="P1477" i="9"/>
  <c r="O1477" i="9"/>
  <c r="N1477" i="9"/>
  <c r="M1477" i="9"/>
  <c r="L1477" i="9"/>
  <c r="K1477" i="9"/>
  <c r="J1477" i="9"/>
  <c r="I1477" i="9"/>
  <c r="H1477" i="9"/>
  <c r="AF1476" i="9"/>
  <c r="Y1476" i="9"/>
  <c r="U1476" i="9"/>
  <c r="P1476" i="9"/>
  <c r="O1476" i="9"/>
  <c r="N1476" i="9"/>
  <c r="M1476" i="9"/>
  <c r="L1476" i="9"/>
  <c r="K1476" i="9"/>
  <c r="J1476" i="9"/>
  <c r="I1476" i="9"/>
  <c r="H1476" i="9"/>
  <c r="AF1475" i="9"/>
  <c r="Y1475" i="9"/>
  <c r="U1475" i="9"/>
  <c r="P1475" i="9"/>
  <c r="O1475" i="9"/>
  <c r="N1475" i="9"/>
  <c r="M1475" i="9"/>
  <c r="L1475" i="9"/>
  <c r="K1475" i="9"/>
  <c r="J1475" i="9"/>
  <c r="I1475" i="9"/>
  <c r="H1475" i="9"/>
  <c r="AF1474" i="9"/>
  <c r="Y1474" i="9"/>
  <c r="U1474" i="9"/>
  <c r="P1474" i="9"/>
  <c r="O1474" i="9"/>
  <c r="N1474" i="9"/>
  <c r="M1474" i="9"/>
  <c r="L1474" i="9"/>
  <c r="K1474" i="9"/>
  <c r="J1474" i="9"/>
  <c r="I1474" i="9"/>
  <c r="H1474" i="9"/>
  <c r="AF1473" i="9"/>
  <c r="Y1473" i="9"/>
  <c r="U1473" i="9"/>
  <c r="P1473" i="9"/>
  <c r="O1473" i="9"/>
  <c r="N1473" i="9"/>
  <c r="M1473" i="9"/>
  <c r="L1473" i="9"/>
  <c r="K1473" i="9"/>
  <c r="J1473" i="9"/>
  <c r="I1473" i="9"/>
  <c r="H1473" i="9"/>
  <c r="AF1472" i="9"/>
  <c r="Y1472" i="9"/>
  <c r="U1472" i="9"/>
  <c r="P1472" i="9"/>
  <c r="O1472" i="9"/>
  <c r="N1472" i="9"/>
  <c r="M1472" i="9"/>
  <c r="L1472" i="9"/>
  <c r="K1472" i="9"/>
  <c r="J1472" i="9"/>
  <c r="I1472" i="9"/>
  <c r="H1472" i="9"/>
  <c r="AF1471" i="9"/>
  <c r="Y1471" i="9"/>
  <c r="U1471" i="9"/>
  <c r="P1471" i="9"/>
  <c r="O1471" i="9"/>
  <c r="N1471" i="9"/>
  <c r="M1471" i="9"/>
  <c r="L1471" i="9"/>
  <c r="K1471" i="9"/>
  <c r="J1471" i="9"/>
  <c r="I1471" i="9"/>
  <c r="H1471" i="9"/>
  <c r="AF1470" i="9"/>
  <c r="Y1470" i="9"/>
  <c r="U1470" i="9"/>
  <c r="P1470" i="9"/>
  <c r="O1470" i="9"/>
  <c r="N1470" i="9"/>
  <c r="M1470" i="9"/>
  <c r="L1470" i="9"/>
  <c r="K1470" i="9"/>
  <c r="J1470" i="9"/>
  <c r="I1470" i="9"/>
  <c r="H1470" i="9"/>
  <c r="AF1469" i="9"/>
  <c r="Y1469" i="9"/>
  <c r="U1469" i="9"/>
  <c r="P1469" i="9"/>
  <c r="O1469" i="9"/>
  <c r="N1469" i="9"/>
  <c r="M1469" i="9"/>
  <c r="L1469" i="9"/>
  <c r="K1469" i="9"/>
  <c r="J1469" i="9"/>
  <c r="I1469" i="9"/>
  <c r="H1469" i="9"/>
  <c r="AF1468" i="9"/>
  <c r="Y1468" i="9"/>
  <c r="U1468" i="9"/>
  <c r="P1468" i="9"/>
  <c r="O1468" i="9"/>
  <c r="N1468" i="9"/>
  <c r="M1468" i="9"/>
  <c r="L1468" i="9"/>
  <c r="K1468" i="9"/>
  <c r="J1468" i="9"/>
  <c r="I1468" i="9"/>
  <c r="H1468" i="9"/>
  <c r="AF1467" i="9"/>
  <c r="Y1467" i="9"/>
  <c r="U1467" i="9"/>
  <c r="P1467" i="9"/>
  <c r="O1467" i="9"/>
  <c r="N1467" i="9"/>
  <c r="M1467" i="9"/>
  <c r="L1467" i="9"/>
  <c r="K1467" i="9"/>
  <c r="J1467" i="9"/>
  <c r="I1467" i="9"/>
  <c r="H1467" i="9"/>
  <c r="AF1466" i="9"/>
  <c r="Y1466" i="9"/>
  <c r="U1466" i="9"/>
  <c r="P1466" i="9"/>
  <c r="O1466" i="9"/>
  <c r="N1466" i="9"/>
  <c r="M1466" i="9"/>
  <c r="L1466" i="9"/>
  <c r="K1466" i="9"/>
  <c r="J1466" i="9"/>
  <c r="I1466" i="9"/>
  <c r="H1466" i="9"/>
  <c r="AF1465" i="9"/>
  <c r="Y1465" i="9"/>
  <c r="U1465" i="9"/>
  <c r="P1465" i="9"/>
  <c r="O1465" i="9"/>
  <c r="N1465" i="9"/>
  <c r="M1465" i="9"/>
  <c r="L1465" i="9"/>
  <c r="K1465" i="9"/>
  <c r="J1465" i="9"/>
  <c r="I1465" i="9"/>
  <c r="H1465" i="9"/>
  <c r="AF1464" i="9"/>
  <c r="Y1464" i="9"/>
  <c r="U1464" i="9"/>
  <c r="P1464" i="9"/>
  <c r="O1464" i="9"/>
  <c r="N1464" i="9"/>
  <c r="M1464" i="9"/>
  <c r="L1464" i="9"/>
  <c r="K1464" i="9"/>
  <c r="J1464" i="9"/>
  <c r="I1464" i="9"/>
  <c r="H1464" i="9"/>
  <c r="AF1463" i="9"/>
  <c r="Y1463" i="9"/>
  <c r="U1463" i="9"/>
  <c r="P1463" i="9"/>
  <c r="O1463" i="9"/>
  <c r="N1463" i="9"/>
  <c r="M1463" i="9"/>
  <c r="L1463" i="9"/>
  <c r="K1463" i="9"/>
  <c r="J1463" i="9"/>
  <c r="I1463" i="9"/>
  <c r="H1463" i="9"/>
  <c r="AF1462" i="9"/>
  <c r="Y1462" i="9"/>
  <c r="U1462" i="9"/>
  <c r="P1462" i="9"/>
  <c r="O1462" i="9"/>
  <c r="N1462" i="9"/>
  <c r="M1462" i="9"/>
  <c r="L1462" i="9"/>
  <c r="K1462" i="9"/>
  <c r="J1462" i="9"/>
  <c r="I1462" i="9"/>
  <c r="H1462" i="9"/>
  <c r="AF1461" i="9"/>
  <c r="Y1461" i="9"/>
  <c r="U1461" i="9"/>
  <c r="P1461" i="9"/>
  <c r="O1461" i="9"/>
  <c r="N1461" i="9"/>
  <c r="M1461" i="9"/>
  <c r="L1461" i="9"/>
  <c r="K1461" i="9"/>
  <c r="J1461" i="9"/>
  <c r="I1461" i="9"/>
  <c r="H1461" i="9"/>
  <c r="AF1460" i="9"/>
  <c r="Y1460" i="9"/>
  <c r="U1460" i="9"/>
  <c r="P1460" i="9"/>
  <c r="O1460" i="9"/>
  <c r="N1460" i="9"/>
  <c r="M1460" i="9"/>
  <c r="L1460" i="9"/>
  <c r="K1460" i="9"/>
  <c r="J1460" i="9"/>
  <c r="I1460" i="9"/>
  <c r="H1460" i="9"/>
  <c r="AF1459" i="9"/>
  <c r="Y1459" i="9"/>
  <c r="U1459" i="9"/>
  <c r="P1459" i="9"/>
  <c r="O1459" i="9"/>
  <c r="N1459" i="9"/>
  <c r="M1459" i="9"/>
  <c r="L1459" i="9"/>
  <c r="K1459" i="9"/>
  <c r="J1459" i="9"/>
  <c r="I1459" i="9"/>
  <c r="H1459" i="9"/>
  <c r="AF1458" i="9"/>
  <c r="Y1458" i="9"/>
  <c r="U1458" i="9"/>
  <c r="P1458" i="9"/>
  <c r="O1458" i="9"/>
  <c r="N1458" i="9"/>
  <c r="M1458" i="9"/>
  <c r="L1458" i="9"/>
  <c r="K1458" i="9"/>
  <c r="J1458" i="9"/>
  <c r="I1458" i="9"/>
  <c r="H1458" i="9"/>
  <c r="AF1457" i="9"/>
  <c r="Y1457" i="9"/>
  <c r="U1457" i="9"/>
  <c r="P1457" i="9"/>
  <c r="O1457" i="9"/>
  <c r="N1457" i="9"/>
  <c r="M1457" i="9"/>
  <c r="L1457" i="9"/>
  <c r="K1457" i="9"/>
  <c r="J1457" i="9"/>
  <c r="I1457" i="9"/>
  <c r="H1457" i="9"/>
  <c r="AF1456" i="9"/>
  <c r="Y1456" i="9"/>
  <c r="U1456" i="9"/>
  <c r="P1456" i="9"/>
  <c r="O1456" i="9"/>
  <c r="N1456" i="9"/>
  <c r="M1456" i="9"/>
  <c r="L1456" i="9"/>
  <c r="K1456" i="9"/>
  <c r="J1456" i="9"/>
  <c r="I1456" i="9"/>
  <c r="H1456" i="9"/>
  <c r="AF1455" i="9"/>
  <c r="Y1455" i="9"/>
  <c r="U1455" i="9"/>
  <c r="P1455" i="9"/>
  <c r="O1455" i="9"/>
  <c r="N1455" i="9"/>
  <c r="M1455" i="9"/>
  <c r="L1455" i="9"/>
  <c r="K1455" i="9"/>
  <c r="J1455" i="9"/>
  <c r="I1455" i="9"/>
  <c r="H1455" i="9"/>
  <c r="AF1454" i="9"/>
  <c r="Y1454" i="9"/>
  <c r="U1454" i="9"/>
  <c r="P1454" i="9"/>
  <c r="O1454" i="9"/>
  <c r="N1454" i="9"/>
  <c r="M1454" i="9"/>
  <c r="L1454" i="9"/>
  <c r="K1454" i="9"/>
  <c r="J1454" i="9"/>
  <c r="I1454" i="9"/>
  <c r="H1454" i="9"/>
  <c r="AF1453" i="9"/>
  <c r="Y1453" i="9"/>
  <c r="U1453" i="9"/>
  <c r="P1453" i="9"/>
  <c r="O1453" i="9"/>
  <c r="N1453" i="9"/>
  <c r="M1453" i="9"/>
  <c r="L1453" i="9"/>
  <c r="K1453" i="9"/>
  <c r="J1453" i="9"/>
  <c r="I1453" i="9"/>
  <c r="H1453" i="9"/>
  <c r="AF1452" i="9"/>
  <c r="Y1452" i="9"/>
  <c r="U1452" i="9"/>
  <c r="P1452" i="9"/>
  <c r="O1452" i="9"/>
  <c r="N1452" i="9"/>
  <c r="M1452" i="9"/>
  <c r="L1452" i="9"/>
  <c r="K1452" i="9"/>
  <c r="J1452" i="9"/>
  <c r="I1452" i="9"/>
  <c r="H1452" i="9"/>
  <c r="AF1451" i="9"/>
  <c r="Y1451" i="9"/>
  <c r="U1451" i="9"/>
  <c r="P1451" i="9"/>
  <c r="O1451" i="9"/>
  <c r="N1451" i="9"/>
  <c r="M1451" i="9"/>
  <c r="L1451" i="9"/>
  <c r="K1451" i="9"/>
  <c r="J1451" i="9"/>
  <c r="I1451" i="9"/>
  <c r="H1451" i="9"/>
  <c r="AF1450" i="9"/>
  <c r="Y1450" i="9"/>
  <c r="U1450" i="9"/>
  <c r="P1450" i="9"/>
  <c r="O1450" i="9"/>
  <c r="N1450" i="9"/>
  <c r="M1450" i="9"/>
  <c r="L1450" i="9"/>
  <c r="K1450" i="9"/>
  <c r="J1450" i="9"/>
  <c r="I1450" i="9"/>
  <c r="H1450" i="9"/>
  <c r="AF1449" i="9"/>
  <c r="Y1449" i="9"/>
  <c r="U1449" i="9"/>
  <c r="P1449" i="9"/>
  <c r="O1449" i="9"/>
  <c r="N1449" i="9"/>
  <c r="M1449" i="9"/>
  <c r="L1449" i="9"/>
  <c r="K1449" i="9"/>
  <c r="J1449" i="9"/>
  <c r="I1449" i="9"/>
  <c r="H1449" i="9"/>
  <c r="AF1448" i="9"/>
  <c r="Y1448" i="9"/>
  <c r="U1448" i="9"/>
  <c r="P1448" i="9"/>
  <c r="O1448" i="9"/>
  <c r="N1448" i="9"/>
  <c r="M1448" i="9"/>
  <c r="L1448" i="9"/>
  <c r="K1448" i="9"/>
  <c r="J1448" i="9"/>
  <c r="I1448" i="9"/>
  <c r="H1448" i="9"/>
  <c r="AF1447" i="9"/>
  <c r="Y1447" i="9"/>
  <c r="U1447" i="9"/>
  <c r="P1447" i="9"/>
  <c r="O1447" i="9"/>
  <c r="N1447" i="9"/>
  <c r="M1447" i="9"/>
  <c r="L1447" i="9"/>
  <c r="K1447" i="9"/>
  <c r="J1447" i="9"/>
  <c r="I1447" i="9"/>
  <c r="H1447" i="9"/>
  <c r="AF1446" i="9"/>
  <c r="Y1446" i="9"/>
  <c r="U1446" i="9"/>
  <c r="P1446" i="9"/>
  <c r="O1446" i="9"/>
  <c r="N1446" i="9"/>
  <c r="M1446" i="9"/>
  <c r="L1446" i="9"/>
  <c r="K1446" i="9"/>
  <c r="J1446" i="9"/>
  <c r="I1446" i="9"/>
  <c r="H1446" i="9"/>
  <c r="AF1445" i="9"/>
  <c r="Y1445" i="9"/>
  <c r="U1445" i="9"/>
  <c r="P1445" i="9"/>
  <c r="O1445" i="9"/>
  <c r="N1445" i="9"/>
  <c r="M1445" i="9"/>
  <c r="L1445" i="9"/>
  <c r="K1445" i="9"/>
  <c r="J1445" i="9"/>
  <c r="I1445" i="9"/>
  <c r="H1445" i="9"/>
  <c r="AF1444" i="9"/>
  <c r="Y1444" i="9"/>
  <c r="U1444" i="9"/>
  <c r="P1444" i="9"/>
  <c r="O1444" i="9"/>
  <c r="N1444" i="9"/>
  <c r="M1444" i="9"/>
  <c r="L1444" i="9"/>
  <c r="K1444" i="9"/>
  <c r="J1444" i="9"/>
  <c r="I1444" i="9"/>
  <c r="H1444" i="9"/>
  <c r="AF1443" i="9"/>
  <c r="Y1443" i="9"/>
  <c r="U1443" i="9"/>
  <c r="P1443" i="9"/>
  <c r="O1443" i="9"/>
  <c r="N1443" i="9"/>
  <c r="M1443" i="9"/>
  <c r="L1443" i="9"/>
  <c r="K1443" i="9"/>
  <c r="J1443" i="9"/>
  <c r="I1443" i="9"/>
  <c r="H1443" i="9"/>
  <c r="AF1442" i="9"/>
  <c r="Y1442" i="9"/>
  <c r="U1442" i="9"/>
  <c r="P1442" i="9"/>
  <c r="O1442" i="9"/>
  <c r="N1442" i="9"/>
  <c r="M1442" i="9"/>
  <c r="L1442" i="9"/>
  <c r="K1442" i="9"/>
  <c r="J1442" i="9"/>
  <c r="I1442" i="9"/>
  <c r="H1442" i="9"/>
  <c r="AF1441" i="9"/>
  <c r="Y1441" i="9"/>
  <c r="U1441" i="9"/>
  <c r="P1441" i="9"/>
  <c r="O1441" i="9"/>
  <c r="N1441" i="9"/>
  <c r="M1441" i="9"/>
  <c r="L1441" i="9"/>
  <c r="K1441" i="9"/>
  <c r="J1441" i="9"/>
  <c r="I1441" i="9"/>
  <c r="H1441" i="9"/>
  <c r="AF1440" i="9"/>
  <c r="Y1440" i="9"/>
  <c r="U1440" i="9"/>
  <c r="P1440" i="9"/>
  <c r="O1440" i="9"/>
  <c r="N1440" i="9"/>
  <c r="M1440" i="9"/>
  <c r="L1440" i="9"/>
  <c r="K1440" i="9"/>
  <c r="J1440" i="9"/>
  <c r="I1440" i="9"/>
  <c r="H1440" i="9"/>
  <c r="AF1439" i="9"/>
  <c r="Y1439" i="9"/>
  <c r="U1439" i="9"/>
  <c r="P1439" i="9"/>
  <c r="O1439" i="9"/>
  <c r="N1439" i="9"/>
  <c r="M1439" i="9"/>
  <c r="L1439" i="9"/>
  <c r="K1439" i="9"/>
  <c r="J1439" i="9"/>
  <c r="I1439" i="9"/>
  <c r="H1439" i="9"/>
  <c r="AF1438" i="9"/>
  <c r="Y1438" i="9"/>
  <c r="U1438" i="9"/>
  <c r="P1438" i="9"/>
  <c r="O1438" i="9"/>
  <c r="N1438" i="9"/>
  <c r="M1438" i="9"/>
  <c r="L1438" i="9"/>
  <c r="K1438" i="9"/>
  <c r="J1438" i="9"/>
  <c r="I1438" i="9"/>
  <c r="H1438" i="9"/>
  <c r="AF1437" i="9"/>
  <c r="Y1437" i="9"/>
  <c r="U1437" i="9"/>
  <c r="P1437" i="9"/>
  <c r="O1437" i="9"/>
  <c r="N1437" i="9"/>
  <c r="M1437" i="9"/>
  <c r="L1437" i="9"/>
  <c r="K1437" i="9"/>
  <c r="J1437" i="9"/>
  <c r="I1437" i="9"/>
  <c r="H1437" i="9"/>
  <c r="AF1436" i="9"/>
  <c r="Y1436" i="9"/>
  <c r="U1436" i="9"/>
  <c r="P1436" i="9"/>
  <c r="O1436" i="9"/>
  <c r="N1436" i="9"/>
  <c r="M1436" i="9"/>
  <c r="L1436" i="9"/>
  <c r="K1436" i="9"/>
  <c r="J1436" i="9"/>
  <c r="I1436" i="9"/>
  <c r="H1436" i="9"/>
  <c r="AF1435" i="9"/>
  <c r="Y1435" i="9"/>
  <c r="U1435" i="9"/>
  <c r="P1435" i="9"/>
  <c r="O1435" i="9"/>
  <c r="N1435" i="9"/>
  <c r="M1435" i="9"/>
  <c r="L1435" i="9"/>
  <c r="K1435" i="9"/>
  <c r="J1435" i="9"/>
  <c r="I1435" i="9"/>
  <c r="H1435" i="9"/>
  <c r="AF1434" i="9"/>
  <c r="Y1434" i="9"/>
  <c r="U1434" i="9"/>
  <c r="P1434" i="9"/>
  <c r="O1434" i="9"/>
  <c r="N1434" i="9"/>
  <c r="M1434" i="9"/>
  <c r="L1434" i="9"/>
  <c r="K1434" i="9"/>
  <c r="J1434" i="9"/>
  <c r="I1434" i="9"/>
  <c r="H1434" i="9"/>
  <c r="AF1433" i="9"/>
  <c r="Y1433" i="9"/>
  <c r="U1433" i="9"/>
  <c r="P1433" i="9"/>
  <c r="O1433" i="9"/>
  <c r="N1433" i="9"/>
  <c r="M1433" i="9"/>
  <c r="L1433" i="9"/>
  <c r="K1433" i="9"/>
  <c r="J1433" i="9"/>
  <c r="I1433" i="9"/>
  <c r="H1433" i="9"/>
  <c r="AF1432" i="9"/>
  <c r="Y1432" i="9"/>
  <c r="U1432" i="9"/>
  <c r="P1432" i="9"/>
  <c r="O1432" i="9"/>
  <c r="N1432" i="9"/>
  <c r="M1432" i="9"/>
  <c r="L1432" i="9"/>
  <c r="K1432" i="9"/>
  <c r="J1432" i="9"/>
  <c r="I1432" i="9"/>
  <c r="H1432" i="9"/>
  <c r="AF1431" i="9"/>
  <c r="Y1431" i="9"/>
  <c r="U1431" i="9"/>
  <c r="P1431" i="9"/>
  <c r="O1431" i="9"/>
  <c r="N1431" i="9"/>
  <c r="M1431" i="9"/>
  <c r="L1431" i="9"/>
  <c r="K1431" i="9"/>
  <c r="J1431" i="9"/>
  <c r="I1431" i="9"/>
  <c r="H1431" i="9"/>
  <c r="AF1430" i="9"/>
  <c r="Y1430" i="9"/>
  <c r="U1430" i="9"/>
  <c r="P1430" i="9"/>
  <c r="O1430" i="9"/>
  <c r="N1430" i="9"/>
  <c r="M1430" i="9"/>
  <c r="L1430" i="9"/>
  <c r="K1430" i="9"/>
  <c r="J1430" i="9"/>
  <c r="I1430" i="9"/>
  <c r="H1430" i="9"/>
  <c r="AF1429" i="9"/>
  <c r="Y1429" i="9"/>
  <c r="U1429" i="9"/>
  <c r="P1429" i="9"/>
  <c r="O1429" i="9"/>
  <c r="N1429" i="9"/>
  <c r="M1429" i="9"/>
  <c r="L1429" i="9"/>
  <c r="K1429" i="9"/>
  <c r="J1429" i="9"/>
  <c r="I1429" i="9"/>
  <c r="H1429" i="9"/>
  <c r="AF1428" i="9"/>
  <c r="Y1428" i="9"/>
  <c r="U1428" i="9"/>
  <c r="P1428" i="9"/>
  <c r="O1428" i="9"/>
  <c r="N1428" i="9"/>
  <c r="M1428" i="9"/>
  <c r="L1428" i="9"/>
  <c r="K1428" i="9"/>
  <c r="J1428" i="9"/>
  <c r="I1428" i="9"/>
  <c r="H1428" i="9"/>
  <c r="AF1427" i="9"/>
  <c r="Y1427" i="9"/>
  <c r="U1427" i="9"/>
  <c r="P1427" i="9"/>
  <c r="O1427" i="9"/>
  <c r="N1427" i="9"/>
  <c r="M1427" i="9"/>
  <c r="L1427" i="9"/>
  <c r="K1427" i="9"/>
  <c r="J1427" i="9"/>
  <c r="I1427" i="9"/>
  <c r="H1427" i="9"/>
  <c r="AF1426" i="9"/>
  <c r="Y1426" i="9"/>
  <c r="U1426" i="9"/>
  <c r="P1426" i="9"/>
  <c r="O1426" i="9"/>
  <c r="N1426" i="9"/>
  <c r="M1426" i="9"/>
  <c r="L1426" i="9"/>
  <c r="K1426" i="9"/>
  <c r="J1426" i="9"/>
  <c r="I1426" i="9"/>
  <c r="H1426" i="9"/>
  <c r="AF1425" i="9"/>
  <c r="Y1425" i="9"/>
  <c r="U1425" i="9"/>
  <c r="P1425" i="9"/>
  <c r="O1425" i="9"/>
  <c r="N1425" i="9"/>
  <c r="M1425" i="9"/>
  <c r="L1425" i="9"/>
  <c r="K1425" i="9"/>
  <c r="J1425" i="9"/>
  <c r="I1425" i="9"/>
  <c r="H1425" i="9"/>
  <c r="AF1424" i="9"/>
  <c r="Y1424" i="9"/>
  <c r="U1424" i="9"/>
  <c r="P1424" i="9"/>
  <c r="O1424" i="9"/>
  <c r="N1424" i="9"/>
  <c r="M1424" i="9"/>
  <c r="L1424" i="9"/>
  <c r="K1424" i="9"/>
  <c r="J1424" i="9"/>
  <c r="I1424" i="9"/>
  <c r="H1424" i="9"/>
  <c r="AF1423" i="9"/>
  <c r="Y1423" i="9"/>
  <c r="U1423" i="9"/>
  <c r="P1423" i="9"/>
  <c r="O1423" i="9"/>
  <c r="N1423" i="9"/>
  <c r="M1423" i="9"/>
  <c r="L1423" i="9"/>
  <c r="K1423" i="9"/>
  <c r="J1423" i="9"/>
  <c r="I1423" i="9"/>
  <c r="H1423" i="9"/>
  <c r="AF1422" i="9"/>
  <c r="Y1422" i="9"/>
  <c r="U1422" i="9"/>
  <c r="P1422" i="9"/>
  <c r="O1422" i="9"/>
  <c r="N1422" i="9"/>
  <c r="M1422" i="9"/>
  <c r="L1422" i="9"/>
  <c r="K1422" i="9"/>
  <c r="J1422" i="9"/>
  <c r="I1422" i="9"/>
  <c r="H1422" i="9"/>
  <c r="AF1421" i="9"/>
  <c r="Y1421" i="9"/>
  <c r="U1421" i="9"/>
  <c r="P1421" i="9"/>
  <c r="O1421" i="9"/>
  <c r="N1421" i="9"/>
  <c r="M1421" i="9"/>
  <c r="L1421" i="9"/>
  <c r="K1421" i="9"/>
  <c r="J1421" i="9"/>
  <c r="I1421" i="9"/>
  <c r="H1421" i="9"/>
  <c r="AF1420" i="9"/>
  <c r="Y1420" i="9"/>
  <c r="U1420" i="9"/>
  <c r="P1420" i="9"/>
  <c r="O1420" i="9"/>
  <c r="N1420" i="9"/>
  <c r="M1420" i="9"/>
  <c r="L1420" i="9"/>
  <c r="K1420" i="9"/>
  <c r="J1420" i="9"/>
  <c r="I1420" i="9"/>
  <c r="H1420" i="9"/>
  <c r="AF1419" i="9"/>
  <c r="Y1419" i="9"/>
  <c r="U1419" i="9"/>
  <c r="P1419" i="9"/>
  <c r="O1419" i="9"/>
  <c r="N1419" i="9"/>
  <c r="M1419" i="9"/>
  <c r="L1419" i="9"/>
  <c r="K1419" i="9"/>
  <c r="J1419" i="9"/>
  <c r="I1419" i="9"/>
  <c r="H1419" i="9"/>
  <c r="AF1418" i="9"/>
  <c r="Y1418" i="9"/>
  <c r="U1418" i="9"/>
  <c r="P1418" i="9"/>
  <c r="O1418" i="9"/>
  <c r="N1418" i="9"/>
  <c r="M1418" i="9"/>
  <c r="L1418" i="9"/>
  <c r="K1418" i="9"/>
  <c r="J1418" i="9"/>
  <c r="I1418" i="9"/>
  <c r="H1418" i="9"/>
  <c r="AF1417" i="9"/>
  <c r="Y1417" i="9"/>
  <c r="U1417" i="9"/>
  <c r="P1417" i="9"/>
  <c r="O1417" i="9"/>
  <c r="N1417" i="9"/>
  <c r="M1417" i="9"/>
  <c r="L1417" i="9"/>
  <c r="K1417" i="9"/>
  <c r="J1417" i="9"/>
  <c r="I1417" i="9"/>
  <c r="H1417" i="9"/>
  <c r="AF1416" i="9"/>
  <c r="Y1416" i="9"/>
  <c r="U1416" i="9"/>
  <c r="P1416" i="9"/>
  <c r="O1416" i="9"/>
  <c r="N1416" i="9"/>
  <c r="M1416" i="9"/>
  <c r="L1416" i="9"/>
  <c r="K1416" i="9"/>
  <c r="J1416" i="9"/>
  <c r="I1416" i="9"/>
  <c r="H1416" i="9"/>
  <c r="AF1415" i="9"/>
  <c r="Y1415" i="9"/>
  <c r="U1415" i="9"/>
  <c r="P1415" i="9"/>
  <c r="O1415" i="9"/>
  <c r="N1415" i="9"/>
  <c r="M1415" i="9"/>
  <c r="L1415" i="9"/>
  <c r="K1415" i="9"/>
  <c r="J1415" i="9"/>
  <c r="I1415" i="9"/>
  <c r="H1415" i="9"/>
  <c r="AF1414" i="9"/>
  <c r="Y1414" i="9"/>
  <c r="U1414" i="9"/>
  <c r="P1414" i="9"/>
  <c r="O1414" i="9"/>
  <c r="N1414" i="9"/>
  <c r="M1414" i="9"/>
  <c r="L1414" i="9"/>
  <c r="K1414" i="9"/>
  <c r="J1414" i="9"/>
  <c r="I1414" i="9"/>
  <c r="H1414" i="9"/>
  <c r="AF1413" i="9"/>
  <c r="Y1413" i="9"/>
  <c r="U1413" i="9"/>
  <c r="P1413" i="9"/>
  <c r="O1413" i="9"/>
  <c r="N1413" i="9"/>
  <c r="M1413" i="9"/>
  <c r="L1413" i="9"/>
  <c r="K1413" i="9"/>
  <c r="J1413" i="9"/>
  <c r="I1413" i="9"/>
  <c r="H1413" i="9"/>
  <c r="AF1412" i="9"/>
  <c r="Y1412" i="9"/>
  <c r="U1412" i="9"/>
  <c r="P1412" i="9"/>
  <c r="O1412" i="9"/>
  <c r="N1412" i="9"/>
  <c r="M1412" i="9"/>
  <c r="L1412" i="9"/>
  <c r="K1412" i="9"/>
  <c r="J1412" i="9"/>
  <c r="I1412" i="9"/>
  <c r="H1412" i="9"/>
  <c r="AF1411" i="9"/>
  <c r="Y1411" i="9"/>
  <c r="U1411" i="9"/>
  <c r="P1411" i="9"/>
  <c r="O1411" i="9"/>
  <c r="N1411" i="9"/>
  <c r="M1411" i="9"/>
  <c r="L1411" i="9"/>
  <c r="K1411" i="9"/>
  <c r="J1411" i="9"/>
  <c r="I1411" i="9"/>
  <c r="H1411" i="9"/>
  <c r="AF1410" i="9"/>
  <c r="Y1410" i="9"/>
  <c r="U1410" i="9"/>
  <c r="P1410" i="9"/>
  <c r="O1410" i="9"/>
  <c r="N1410" i="9"/>
  <c r="M1410" i="9"/>
  <c r="L1410" i="9"/>
  <c r="K1410" i="9"/>
  <c r="J1410" i="9"/>
  <c r="I1410" i="9"/>
  <c r="H1410" i="9"/>
  <c r="AF1409" i="9"/>
  <c r="Y1409" i="9"/>
  <c r="U1409" i="9"/>
  <c r="P1409" i="9"/>
  <c r="O1409" i="9"/>
  <c r="N1409" i="9"/>
  <c r="M1409" i="9"/>
  <c r="L1409" i="9"/>
  <c r="K1409" i="9"/>
  <c r="J1409" i="9"/>
  <c r="I1409" i="9"/>
  <c r="H1409" i="9"/>
  <c r="AF1408" i="9"/>
  <c r="Y1408" i="9"/>
  <c r="U1408" i="9"/>
  <c r="P1408" i="9"/>
  <c r="O1408" i="9"/>
  <c r="N1408" i="9"/>
  <c r="M1408" i="9"/>
  <c r="L1408" i="9"/>
  <c r="K1408" i="9"/>
  <c r="J1408" i="9"/>
  <c r="I1408" i="9"/>
  <c r="H1408" i="9"/>
  <c r="AF1407" i="9"/>
  <c r="Y1407" i="9"/>
  <c r="U1407" i="9"/>
  <c r="P1407" i="9"/>
  <c r="O1407" i="9"/>
  <c r="N1407" i="9"/>
  <c r="M1407" i="9"/>
  <c r="L1407" i="9"/>
  <c r="K1407" i="9"/>
  <c r="J1407" i="9"/>
  <c r="I1407" i="9"/>
  <c r="H1407" i="9"/>
  <c r="AF1406" i="9"/>
  <c r="Y1406" i="9"/>
  <c r="U1406" i="9"/>
  <c r="P1406" i="9"/>
  <c r="O1406" i="9"/>
  <c r="N1406" i="9"/>
  <c r="M1406" i="9"/>
  <c r="L1406" i="9"/>
  <c r="K1406" i="9"/>
  <c r="J1406" i="9"/>
  <c r="I1406" i="9"/>
  <c r="H1406" i="9"/>
  <c r="AF1405" i="9"/>
  <c r="Y1405" i="9"/>
  <c r="U1405" i="9"/>
  <c r="P1405" i="9"/>
  <c r="O1405" i="9"/>
  <c r="N1405" i="9"/>
  <c r="M1405" i="9"/>
  <c r="L1405" i="9"/>
  <c r="K1405" i="9"/>
  <c r="J1405" i="9"/>
  <c r="I1405" i="9"/>
  <c r="H1405" i="9"/>
  <c r="AF1404" i="9"/>
  <c r="Y1404" i="9"/>
  <c r="U1404" i="9"/>
  <c r="P1404" i="9"/>
  <c r="O1404" i="9"/>
  <c r="N1404" i="9"/>
  <c r="M1404" i="9"/>
  <c r="L1404" i="9"/>
  <c r="K1404" i="9"/>
  <c r="J1404" i="9"/>
  <c r="I1404" i="9"/>
  <c r="H1404" i="9"/>
  <c r="AF1403" i="9"/>
  <c r="Y1403" i="9"/>
  <c r="U1403" i="9"/>
  <c r="P1403" i="9"/>
  <c r="O1403" i="9"/>
  <c r="N1403" i="9"/>
  <c r="M1403" i="9"/>
  <c r="L1403" i="9"/>
  <c r="K1403" i="9"/>
  <c r="J1403" i="9"/>
  <c r="I1403" i="9"/>
  <c r="H1403" i="9"/>
  <c r="AF1402" i="9"/>
  <c r="Y1402" i="9"/>
  <c r="U1402" i="9"/>
  <c r="P1402" i="9"/>
  <c r="O1402" i="9"/>
  <c r="N1402" i="9"/>
  <c r="M1402" i="9"/>
  <c r="L1402" i="9"/>
  <c r="K1402" i="9"/>
  <c r="J1402" i="9"/>
  <c r="I1402" i="9"/>
  <c r="H1402" i="9"/>
  <c r="AF1401" i="9"/>
  <c r="Y1401" i="9"/>
  <c r="U1401" i="9"/>
  <c r="P1401" i="9"/>
  <c r="O1401" i="9"/>
  <c r="N1401" i="9"/>
  <c r="M1401" i="9"/>
  <c r="L1401" i="9"/>
  <c r="K1401" i="9"/>
  <c r="J1401" i="9"/>
  <c r="I1401" i="9"/>
  <c r="H1401" i="9"/>
  <c r="AF1400" i="9"/>
  <c r="Y1400" i="9"/>
  <c r="U1400" i="9"/>
  <c r="P1400" i="9"/>
  <c r="O1400" i="9"/>
  <c r="N1400" i="9"/>
  <c r="M1400" i="9"/>
  <c r="L1400" i="9"/>
  <c r="K1400" i="9"/>
  <c r="J1400" i="9"/>
  <c r="I1400" i="9"/>
  <c r="H1400" i="9"/>
  <c r="AF1399" i="9"/>
  <c r="Y1399" i="9"/>
  <c r="U1399" i="9"/>
  <c r="P1399" i="9"/>
  <c r="O1399" i="9"/>
  <c r="N1399" i="9"/>
  <c r="M1399" i="9"/>
  <c r="L1399" i="9"/>
  <c r="K1399" i="9"/>
  <c r="J1399" i="9"/>
  <c r="I1399" i="9"/>
  <c r="H1399" i="9"/>
  <c r="AF1398" i="9"/>
  <c r="Y1398" i="9"/>
  <c r="U1398" i="9"/>
  <c r="P1398" i="9"/>
  <c r="O1398" i="9"/>
  <c r="N1398" i="9"/>
  <c r="M1398" i="9"/>
  <c r="L1398" i="9"/>
  <c r="K1398" i="9"/>
  <c r="J1398" i="9"/>
  <c r="I1398" i="9"/>
  <c r="H1398" i="9"/>
  <c r="AF1397" i="9"/>
  <c r="Y1397" i="9"/>
  <c r="U1397" i="9"/>
  <c r="P1397" i="9"/>
  <c r="O1397" i="9"/>
  <c r="N1397" i="9"/>
  <c r="M1397" i="9"/>
  <c r="L1397" i="9"/>
  <c r="K1397" i="9"/>
  <c r="J1397" i="9"/>
  <c r="I1397" i="9"/>
  <c r="H1397" i="9"/>
  <c r="AF1396" i="9"/>
  <c r="Y1396" i="9"/>
  <c r="U1396" i="9"/>
  <c r="P1396" i="9"/>
  <c r="O1396" i="9"/>
  <c r="N1396" i="9"/>
  <c r="M1396" i="9"/>
  <c r="L1396" i="9"/>
  <c r="K1396" i="9"/>
  <c r="J1396" i="9"/>
  <c r="I1396" i="9"/>
  <c r="H1396" i="9"/>
  <c r="AF1395" i="9"/>
  <c r="Y1395" i="9"/>
  <c r="U1395" i="9"/>
  <c r="P1395" i="9"/>
  <c r="O1395" i="9"/>
  <c r="N1395" i="9"/>
  <c r="M1395" i="9"/>
  <c r="L1395" i="9"/>
  <c r="K1395" i="9"/>
  <c r="J1395" i="9"/>
  <c r="I1395" i="9"/>
  <c r="H1395" i="9"/>
  <c r="AF1394" i="9"/>
  <c r="Y1394" i="9"/>
  <c r="U1394" i="9"/>
  <c r="P1394" i="9"/>
  <c r="O1394" i="9"/>
  <c r="N1394" i="9"/>
  <c r="M1394" i="9"/>
  <c r="L1394" i="9"/>
  <c r="K1394" i="9"/>
  <c r="J1394" i="9"/>
  <c r="I1394" i="9"/>
  <c r="H1394" i="9"/>
  <c r="AF1393" i="9"/>
  <c r="Y1393" i="9"/>
  <c r="U1393" i="9"/>
  <c r="P1393" i="9"/>
  <c r="O1393" i="9"/>
  <c r="N1393" i="9"/>
  <c r="M1393" i="9"/>
  <c r="L1393" i="9"/>
  <c r="K1393" i="9"/>
  <c r="J1393" i="9"/>
  <c r="I1393" i="9"/>
  <c r="H1393" i="9"/>
  <c r="AF1392" i="9"/>
  <c r="Y1392" i="9"/>
  <c r="U1392" i="9"/>
  <c r="P1392" i="9"/>
  <c r="O1392" i="9"/>
  <c r="N1392" i="9"/>
  <c r="M1392" i="9"/>
  <c r="L1392" i="9"/>
  <c r="K1392" i="9"/>
  <c r="J1392" i="9"/>
  <c r="I1392" i="9"/>
  <c r="H1392" i="9"/>
  <c r="AF1391" i="9"/>
  <c r="Y1391" i="9"/>
  <c r="U1391" i="9"/>
  <c r="P1391" i="9"/>
  <c r="O1391" i="9"/>
  <c r="N1391" i="9"/>
  <c r="M1391" i="9"/>
  <c r="L1391" i="9"/>
  <c r="K1391" i="9"/>
  <c r="J1391" i="9"/>
  <c r="I1391" i="9"/>
  <c r="H1391" i="9"/>
  <c r="AF1390" i="9"/>
  <c r="Y1390" i="9"/>
  <c r="U1390" i="9"/>
  <c r="P1390" i="9"/>
  <c r="O1390" i="9"/>
  <c r="N1390" i="9"/>
  <c r="M1390" i="9"/>
  <c r="L1390" i="9"/>
  <c r="K1390" i="9"/>
  <c r="J1390" i="9"/>
  <c r="I1390" i="9"/>
  <c r="H1390" i="9"/>
  <c r="AF1389" i="9"/>
  <c r="Y1389" i="9"/>
  <c r="U1389" i="9"/>
  <c r="P1389" i="9"/>
  <c r="O1389" i="9"/>
  <c r="N1389" i="9"/>
  <c r="M1389" i="9"/>
  <c r="L1389" i="9"/>
  <c r="K1389" i="9"/>
  <c r="J1389" i="9"/>
  <c r="I1389" i="9"/>
  <c r="H1389" i="9"/>
  <c r="AF1388" i="9"/>
  <c r="Y1388" i="9"/>
  <c r="U1388" i="9"/>
  <c r="P1388" i="9"/>
  <c r="O1388" i="9"/>
  <c r="N1388" i="9"/>
  <c r="M1388" i="9"/>
  <c r="L1388" i="9"/>
  <c r="K1388" i="9"/>
  <c r="J1388" i="9"/>
  <c r="I1388" i="9"/>
  <c r="H1388" i="9"/>
  <c r="AF1387" i="9"/>
  <c r="Y1387" i="9"/>
  <c r="U1387" i="9"/>
  <c r="P1387" i="9"/>
  <c r="O1387" i="9"/>
  <c r="N1387" i="9"/>
  <c r="M1387" i="9"/>
  <c r="L1387" i="9"/>
  <c r="K1387" i="9"/>
  <c r="J1387" i="9"/>
  <c r="I1387" i="9"/>
  <c r="H1387" i="9"/>
  <c r="AF1386" i="9"/>
  <c r="Y1386" i="9"/>
  <c r="U1386" i="9"/>
  <c r="P1386" i="9"/>
  <c r="O1386" i="9"/>
  <c r="N1386" i="9"/>
  <c r="M1386" i="9"/>
  <c r="L1386" i="9"/>
  <c r="K1386" i="9"/>
  <c r="J1386" i="9"/>
  <c r="I1386" i="9"/>
  <c r="H1386" i="9"/>
  <c r="AF1385" i="9"/>
  <c r="Y1385" i="9"/>
  <c r="U1385" i="9"/>
  <c r="P1385" i="9"/>
  <c r="O1385" i="9"/>
  <c r="N1385" i="9"/>
  <c r="M1385" i="9"/>
  <c r="L1385" i="9"/>
  <c r="K1385" i="9"/>
  <c r="J1385" i="9"/>
  <c r="I1385" i="9"/>
  <c r="H1385" i="9"/>
  <c r="AF1384" i="9"/>
  <c r="Y1384" i="9"/>
  <c r="U1384" i="9"/>
  <c r="P1384" i="9"/>
  <c r="O1384" i="9"/>
  <c r="N1384" i="9"/>
  <c r="M1384" i="9"/>
  <c r="L1384" i="9"/>
  <c r="K1384" i="9"/>
  <c r="J1384" i="9"/>
  <c r="I1384" i="9"/>
  <c r="H1384" i="9"/>
  <c r="AF1383" i="9"/>
  <c r="Y1383" i="9"/>
  <c r="U1383" i="9"/>
  <c r="P1383" i="9"/>
  <c r="O1383" i="9"/>
  <c r="N1383" i="9"/>
  <c r="M1383" i="9"/>
  <c r="L1383" i="9"/>
  <c r="K1383" i="9"/>
  <c r="J1383" i="9"/>
  <c r="I1383" i="9"/>
  <c r="H1383" i="9"/>
  <c r="AF1382" i="9"/>
  <c r="Y1382" i="9"/>
  <c r="U1382" i="9"/>
  <c r="P1382" i="9"/>
  <c r="O1382" i="9"/>
  <c r="N1382" i="9"/>
  <c r="M1382" i="9"/>
  <c r="L1382" i="9"/>
  <c r="K1382" i="9"/>
  <c r="J1382" i="9"/>
  <c r="I1382" i="9"/>
  <c r="H1382" i="9"/>
  <c r="AF1381" i="9"/>
  <c r="Y1381" i="9"/>
  <c r="U1381" i="9"/>
  <c r="P1381" i="9"/>
  <c r="O1381" i="9"/>
  <c r="N1381" i="9"/>
  <c r="M1381" i="9"/>
  <c r="L1381" i="9"/>
  <c r="K1381" i="9"/>
  <c r="J1381" i="9"/>
  <c r="I1381" i="9"/>
  <c r="H1381" i="9"/>
  <c r="AF1380" i="9"/>
  <c r="Y1380" i="9"/>
  <c r="U1380" i="9"/>
  <c r="P1380" i="9"/>
  <c r="O1380" i="9"/>
  <c r="N1380" i="9"/>
  <c r="M1380" i="9"/>
  <c r="L1380" i="9"/>
  <c r="K1380" i="9"/>
  <c r="J1380" i="9"/>
  <c r="I1380" i="9"/>
  <c r="H1380" i="9"/>
  <c r="AF1379" i="9"/>
  <c r="Y1379" i="9"/>
  <c r="U1379" i="9"/>
  <c r="P1379" i="9"/>
  <c r="O1379" i="9"/>
  <c r="N1379" i="9"/>
  <c r="M1379" i="9"/>
  <c r="L1379" i="9"/>
  <c r="K1379" i="9"/>
  <c r="J1379" i="9"/>
  <c r="I1379" i="9"/>
  <c r="H1379" i="9"/>
  <c r="AF1378" i="9"/>
  <c r="Y1378" i="9"/>
  <c r="U1378" i="9"/>
  <c r="P1378" i="9"/>
  <c r="O1378" i="9"/>
  <c r="N1378" i="9"/>
  <c r="M1378" i="9"/>
  <c r="L1378" i="9"/>
  <c r="K1378" i="9"/>
  <c r="J1378" i="9"/>
  <c r="I1378" i="9"/>
  <c r="H1378" i="9"/>
  <c r="AF1377" i="9"/>
  <c r="Y1377" i="9"/>
  <c r="U1377" i="9"/>
  <c r="P1377" i="9"/>
  <c r="O1377" i="9"/>
  <c r="N1377" i="9"/>
  <c r="M1377" i="9"/>
  <c r="L1377" i="9"/>
  <c r="K1377" i="9"/>
  <c r="J1377" i="9"/>
  <c r="I1377" i="9"/>
  <c r="H1377" i="9"/>
  <c r="AF1376" i="9"/>
  <c r="Y1376" i="9"/>
  <c r="U1376" i="9"/>
  <c r="P1376" i="9"/>
  <c r="O1376" i="9"/>
  <c r="N1376" i="9"/>
  <c r="M1376" i="9"/>
  <c r="L1376" i="9"/>
  <c r="K1376" i="9"/>
  <c r="J1376" i="9"/>
  <c r="I1376" i="9"/>
  <c r="H1376" i="9"/>
  <c r="AF1375" i="9"/>
  <c r="Y1375" i="9"/>
  <c r="U1375" i="9"/>
  <c r="P1375" i="9"/>
  <c r="O1375" i="9"/>
  <c r="N1375" i="9"/>
  <c r="M1375" i="9"/>
  <c r="L1375" i="9"/>
  <c r="K1375" i="9"/>
  <c r="J1375" i="9"/>
  <c r="I1375" i="9"/>
  <c r="H1375" i="9"/>
  <c r="AF1374" i="9"/>
  <c r="Y1374" i="9"/>
  <c r="U1374" i="9"/>
  <c r="P1374" i="9"/>
  <c r="O1374" i="9"/>
  <c r="N1374" i="9"/>
  <c r="M1374" i="9"/>
  <c r="L1374" i="9"/>
  <c r="K1374" i="9"/>
  <c r="J1374" i="9"/>
  <c r="I1374" i="9"/>
  <c r="H1374" i="9"/>
  <c r="AF1373" i="9"/>
  <c r="Y1373" i="9"/>
  <c r="U1373" i="9"/>
  <c r="P1373" i="9"/>
  <c r="O1373" i="9"/>
  <c r="N1373" i="9"/>
  <c r="M1373" i="9"/>
  <c r="L1373" i="9"/>
  <c r="K1373" i="9"/>
  <c r="J1373" i="9"/>
  <c r="I1373" i="9"/>
  <c r="H1373" i="9"/>
  <c r="AF1372" i="9"/>
  <c r="Y1372" i="9"/>
  <c r="U1372" i="9"/>
  <c r="P1372" i="9"/>
  <c r="O1372" i="9"/>
  <c r="N1372" i="9"/>
  <c r="M1372" i="9"/>
  <c r="L1372" i="9"/>
  <c r="K1372" i="9"/>
  <c r="J1372" i="9"/>
  <c r="I1372" i="9"/>
  <c r="H1372" i="9"/>
  <c r="AF1371" i="9"/>
  <c r="Y1371" i="9"/>
  <c r="U1371" i="9"/>
  <c r="P1371" i="9"/>
  <c r="O1371" i="9"/>
  <c r="N1371" i="9"/>
  <c r="M1371" i="9"/>
  <c r="L1371" i="9"/>
  <c r="K1371" i="9"/>
  <c r="J1371" i="9"/>
  <c r="I1371" i="9"/>
  <c r="H1371" i="9"/>
  <c r="AF1370" i="9"/>
  <c r="Y1370" i="9"/>
  <c r="U1370" i="9"/>
  <c r="P1370" i="9"/>
  <c r="O1370" i="9"/>
  <c r="N1370" i="9"/>
  <c r="M1370" i="9"/>
  <c r="L1370" i="9"/>
  <c r="K1370" i="9"/>
  <c r="J1370" i="9"/>
  <c r="I1370" i="9"/>
  <c r="H1370" i="9"/>
  <c r="AF1369" i="9"/>
  <c r="Y1369" i="9"/>
  <c r="U1369" i="9"/>
  <c r="P1369" i="9"/>
  <c r="O1369" i="9"/>
  <c r="N1369" i="9"/>
  <c r="M1369" i="9"/>
  <c r="L1369" i="9"/>
  <c r="K1369" i="9"/>
  <c r="J1369" i="9"/>
  <c r="I1369" i="9"/>
  <c r="H1369" i="9"/>
  <c r="AF1368" i="9"/>
  <c r="Y1368" i="9"/>
  <c r="U1368" i="9"/>
  <c r="P1368" i="9"/>
  <c r="O1368" i="9"/>
  <c r="N1368" i="9"/>
  <c r="M1368" i="9"/>
  <c r="L1368" i="9"/>
  <c r="K1368" i="9"/>
  <c r="J1368" i="9"/>
  <c r="I1368" i="9"/>
  <c r="H1368" i="9"/>
  <c r="AF1367" i="9"/>
  <c r="Y1367" i="9"/>
  <c r="U1367" i="9"/>
  <c r="P1367" i="9"/>
  <c r="O1367" i="9"/>
  <c r="N1367" i="9"/>
  <c r="M1367" i="9"/>
  <c r="L1367" i="9"/>
  <c r="K1367" i="9"/>
  <c r="J1367" i="9"/>
  <c r="I1367" i="9"/>
  <c r="H1367" i="9"/>
  <c r="AF1366" i="9"/>
  <c r="Y1366" i="9"/>
  <c r="U1366" i="9"/>
  <c r="P1366" i="9"/>
  <c r="O1366" i="9"/>
  <c r="N1366" i="9"/>
  <c r="M1366" i="9"/>
  <c r="L1366" i="9"/>
  <c r="K1366" i="9"/>
  <c r="J1366" i="9"/>
  <c r="I1366" i="9"/>
  <c r="H1366" i="9"/>
  <c r="AF1365" i="9"/>
  <c r="Y1365" i="9"/>
  <c r="U1365" i="9"/>
  <c r="P1365" i="9"/>
  <c r="O1365" i="9"/>
  <c r="N1365" i="9"/>
  <c r="M1365" i="9"/>
  <c r="L1365" i="9"/>
  <c r="K1365" i="9"/>
  <c r="J1365" i="9"/>
  <c r="I1365" i="9"/>
  <c r="H1365" i="9"/>
  <c r="AF1364" i="9"/>
  <c r="Y1364" i="9"/>
  <c r="U1364" i="9"/>
  <c r="P1364" i="9"/>
  <c r="O1364" i="9"/>
  <c r="N1364" i="9"/>
  <c r="M1364" i="9"/>
  <c r="L1364" i="9"/>
  <c r="K1364" i="9"/>
  <c r="J1364" i="9"/>
  <c r="I1364" i="9"/>
  <c r="H1364" i="9"/>
  <c r="AF1363" i="9"/>
  <c r="Y1363" i="9"/>
  <c r="U1363" i="9"/>
  <c r="P1363" i="9"/>
  <c r="O1363" i="9"/>
  <c r="N1363" i="9"/>
  <c r="M1363" i="9"/>
  <c r="L1363" i="9"/>
  <c r="K1363" i="9"/>
  <c r="J1363" i="9"/>
  <c r="I1363" i="9"/>
  <c r="H1363" i="9"/>
  <c r="AF1362" i="9"/>
  <c r="Y1362" i="9"/>
  <c r="U1362" i="9"/>
  <c r="P1362" i="9"/>
  <c r="O1362" i="9"/>
  <c r="N1362" i="9"/>
  <c r="M1362" i="9"/>
  <c r="L1362" i="9"/>
  <c r="K1362" i="9"/>
  <c r="J1362" i="9"/>
  <c r="I1362" i="9"/>
  <c r="H1362" i="9"/>
  <c r="AF1361" i="9"/>
  <c r="Y1361" i="9"/>
  <c r="U1361" i="9"/>
  <c r="P1361" i="9"/>
  <c r="O1361" i="9"/>
  <c r="N1361" i="9"/>
  <c r="M1361" i="9"/>
  <c r="L1361" i="9"/>
  <c r="K1361" i="9"/>
  <c r="J1361" i="9"/>
  <c r="I1361" i="9"/>
  <c r="H1361" i="9"/>
  <c r="AF1360" i="9"/>
  <c r="Y1360" i="9"/>
  <c r="U1360" i="9"/>
  <c r="P1360" i="9"/>
  <c r="O1360" i="9"/>
  <c r="N1360" i="9"/>
  <c r="M1360" i="9"/>
  <c r="L1360" i="9"/>
  <c r="K1360" i="9"/>
  <c r="J1360" i="9"/>
  <c r="I1360" i="9"/>
  <c r="H1360" i="9"/>
  <c r="AF1359" i="9"/>
  <c r="Y1359" i="9"/>
  <c r="U1359" i="9"/>
  <c r="P1359" i="9"/>
  <c r="O1359" i="9"/>
  <c r="N1359" i="9"/>
  <c r="M1359" i="9"/>
  <c r="L1359" i="9"/>
  <c r="K1359" i="9"/>
  <c r="J1359" i="9"/>
  <c r="I1359" i="9"/>
  <c r="H1359" i="9"/>
  <c r="AF1358" i="9"/>
  <c r="Y1358" i="9"/>
  <c r="U1358" i="9"/>
  <c r="P1358" i="9"/>
  <c r="O1358" i="9"/>
  <c r="N1358" i="9"/>
  <c r="M1358" i="9"/>
  <c r="L1358" i="9"/>
  <c r="K1358" i="9"/>
  <c r="J1358" i="9"/>
  <c r="I1358" i="9"/>
  <c r="H1358" i="9"/>
  <c r="AF1357" i="9"/>
  <c r="Y1357" i="9"/>
  <c r="U1357" i="9"/>
  <c r="P1357" i="9"/>
  <c r="O1357" i="9"/>
  <c r="N1357" i="9"/>
  <c r="M1357" i="9"/>
  <c r="L1357" i="9"/>
  <c r="K1357" i="9"/>
  <c r="J1357" i="9"/>
  <c r="I1357" i="9"/>
  <c r="H1357" i="9"/>
  <c r="AF1356" i="9"/>
  <c r="Y1356" i="9"/>
  <c r="U1356" i="9"/>
  <c r="P1356" i="9"/>
  <c r="O1356" i="9"/>
  <c r="N1356" i="9"/>
  <c r="M1356" i="9"/>
  <c r="L1356" i="9"/>
  <c r="K1356" i="9"/>
  <c r="J1356" i="9"/>
  <c r="I1356" i="9"/>
  <c r="H1356" i="9"/>
  <c r="AF1355" i="9"/>
  <c r="Y1355" i="9"/>
  <c r="U1355" i="9"/>
  <c r="P1355" i="9"/>
  <c r="O1355" i="9"/>
  <c r="N1355" i="9"/>
  <c r="M1355" i="9"/>
  <c r="L1355" i="9"/>
  <c r="K1355" i="9"/>
  <c r="J1355" i="9"/>
  <c r="I1355" i="9"/>
  <c r="H1355" i="9"/>
  <c r="AF1354" i="9"/>
  <c r="Y1354" i="9"/>
  <c r="U1354" i="9"/>
  <c r="P1354" i="9"/>
  <c r="O1354" i="9"/>
  <c r="N1354" i="9"/>
  <c r="M1354" i="9"/>
  <c r="L1354" i="9"/>
  <c r="K1354" i="9"/>
  <c r="J1354" i="9"/>
  <c r="I1354" i="9"/>
  <c r="H1354" i="9"/>
  <c r="AF1353" i="9"/>
  <c r="Y1353" i="9"/>
  <c r="U1353" i="9"/>
  <c r="P1353" i="9"/>
  <c r="O1353" i="9"/>
  <c r="N1353" i="9"/>
  <c r="M1353" i="9"/>
  <c r="L1353" i="9"/>
  <c r="K1353" i="9"/>
  <c r="J1353" i="9"/>
  <c r="I1353" i="9"/>
  <c r="H1353" i="9"/>
  <c r="AF1352" i="9"/>
  <c r="Y1352" i="9"/>
  <c r="U1352" i="9"/>
  <c r="P1352" i="9"/>
  <c r="O1352" i="9"/>
  <c r="N1352" i="9"/>
  <c r="M1352" i="9"/>
  <c r="L1352" i="9"/>
  <c r="K1352" i="9"/>
  <c r="J1352" i="9"/>
  <c r="I1352" i="9"/>
  <c r="H1352" i="9"/>
  <c r="AF1351" i="9"/>
  <c r="Y1351" i="9"/>
  <c r="U1351" i="9"/>
  <c r="P1351" i="9"/>
  <c r="O1351" i="9"/>
  <c r="N1351" i="9"/>
  <c r="M1351" i="9"/>
  <c r="L1351" i="9"/>
  <c r="K1351" i="9"/>
  <c r="J1351" i="9"/>
  <c r="I1351" i="9"/>
  <c r="H1351" i="9"/>
  <c r="AF1350" i="9"/>
  <c r="Y1350" i="9"/>
  <c r="U1350" i="9"/>
  <c r="P1350" i="9"/>
  <c r="O1350" i="9"/>
  <c r="N1350" i="9"/>
  <c r="M1350" i="9"/>
  <c r="L1350" i="9"/>
  <c r="K1350" i="9"/>
  <c r="J1350" i="9"/>
  <c r="I1350" i="9"/>
  <c r="H1350" i="9"/>
  <c r="AF1349" i="9"/>
  <c r="Y1349" i="9"/>
  <c r="U1349" i="9"/>
  <c r="P1349" i="9"/>
  <c r="O1349" i="9"/>
  <c r="N1349" i="9"/>
  <c r="M1349" i="9"/>
  <c r="L1349" i="9"/>
  <c r="K1349" i="9"/>
  <c r="J1349" i="9"/>
  <c r="I1349" i="9"/>
  <c r="H1349" i="9"/>
  <c r="AF1348" i="9"/>
  <c r="Y1348" i="9"/>
  <c r="U1348" i="9"/>
  <c r="P1348" i="9"/>
  <c r="O1348" i="9"/>
  <c r="N1348" i="9"/>
  <c r="M1348" i="9"/>
  <c r="L1348" i="9"/>
  <c r="K1348" i="9"/>
  <c r="J1348" i="9"/>
  <c r="I1348" i="9"/>
  <c r="H1348" i="9"/>
  <c r="AF1347" i="9"/>
  <c r="Y1347" i="9"/>
  <c r="U1347" i="9"/>
  <c r="P1347" i="9"/>
  <c r="O1347" i="9"/>
  <c r="N1347" i="9"/>
  <c r="M1347" i="9"/>
  <c r="L1347" i="9"/>
  <c r="K1347" i="9"/>
  <c r="J1347" i="9"/>
  <c r="I1347" i="9"/>
  <c r="H1347" i="9"/>
  <c r="AF1346" i="9"/>
  <c r="Y1346" i="9"/>
  <c r="U1346" i="9"/>
  <c r="P1346" i="9"/>
  <c r="O1346" i="9"/>
  <c r="N1346" i="9"/>
  <c r="M1346" i="9"/>
  <c r="L1346" i="9"/>
  <c r="K1346" i="9"/>
  <c r="J1346" i="9"/>
  <c r="I1346" i="9"/>
  <c r="H1346" i="9"/>
  <c r="AF1345" i="9"/>
  <c r="Y1345" i="9"/>
  <c r="U1345" i="9"/>
  <c r="P1345" i="9"/>
  <c r="O1345" i="9"/>
  <c r="N1345" i="9"/>
  <c r="M1345" i="9"/>
  <c r="L1345" i="9"/>
  <c r="K1345" i="9"/>
  <c r="J1345" i="9"/>
  <c r="I1345" i="9"/>
  <c r="H1345" i="9"/>
  <c r="AF1344" i="9"/>
  <c r="Y1344" i="9"/>
  <c r="U1344" i="9"/>
  <c r="P1344" i="9"/>
  <c r="O1344" i="9"/>
  <c r="N1344" i="9"/>
  <c r="M1344" i="9"/>
  <c r="L1344" i="9"/>
  <c r="K1344" i="9"/>
  <c r="J1344" i="9"/>
  <c r="I1344" i="9"/>
  <c r="H1344" i="9"/>
  <c r="AF1343" i="9"/>
  <c r="Y1343" i="9"/>
  <c r="U1343" i="9"/>
  <c r="P1343" i="9"/>
  <c r="O1343" i="9"/>
  <c r="N1343" i="9"/>
  <c r="M1343" i="9"/>
  <c r="L1343" i="9"/>
  <c r="K1343" i="9"/>
  <c r="J1343" i="9"/>
  <c r="I1343" i="9"/>
  <c r="H1343" i="9"/>
  <c r="AF1342" i="9"/>
  <c r="Y1342" i="9"/>
  <c r="U1342" i="9"/>
  <c r="P1342" i="9"/>
  <c r="O1342" i="9"/>
  <c r="N1342" i="9"/>
  <c r="M1342" i="9"/>
  <c r="L1342" i="9"/>
  <c r="K1342" i="9"/>
  <c r="J1342" i="9"/>
  <c r="I1342" i="9"/>
  <c r="H1342" i="9"/>
  <c r="AF1341" i="9"/>
  <c r="Y1341" i="9"/>
  <c r="U1341" i="9"/>
  <c r="P1341" i="9"/>
  <c r="O1341" i="9"/>
  <c r="N1341" i="9"/>
  <c r="M1341" i="9"/>
  <c r="L1341" i="9"/>
  <c r="K1341" i="9"/>
  <c r="J1341" i="9"/>
  <c r="I1341" i="9"/>
  <c r="H1341" i="9"/>
  <c r="AF1340" i="9"/>
  <c r="Y1340" i="9"/>
  <c r="U1340" i="9"/>
  <c r="P1340" i="9"/>
  <c r="O1340" i="9"/>
  <c r="N1340" i="9"/>
  <c r="M1340" i="9"/>
  <c r="L1340" i="9"/>
  <c r="K1340" i="9"/>
  <c r="J1340" i="9"/>
  <c r="I1340" i="9"/>
  <c r="H1340" i="9"/>
  <c r="AF1339" i="9"/>
  <c r="Y1339" i="9"/>
  <c r="U1339" i="9"/>
  <c r="P1339" i="9"/>
  <c r="O1339" i="9"/>
  <c r="N1339" i="9"/>
  <c r="M1339" i="9"/>
  <c r="L1339" i="9"/>
  <c r="K1339" i="9"/>
  <c r="J1339" i="9"/>
  <c r="I1339" i="9"/>
  <c r="H1339" i="9"/>
  <c r="AF1338" i="9"/>
  <c r="Y1338" i="9"/>
  <c r="U1338" i="9"/>
  <c r="P1338" i="9"/>
  <c r="O1338" i="9"/>
  <c r="N1338" i="9"/>
  <c r="M1338" i="9"/>
  <c r="L1338" i="9"/>
  <c r="K1338" i="9"/>
  <c r="J1338" i="9"/>
  <c r="I1338" i="9"/>
  <c r="H1338" i="9"/>
  <c r="AF1337" i="9"/>
  <c r="Y1337" i="9"/>
  <c r="U1337" i="9"/>
  <c r="P1337" i="9"/>
  <c r="O1337" i="9"/>
  <c r="N1337" i="9"/>
  <c r="M1337" i="9"/>
  <c r="L1337" i="9"/>
  <c r="K1337" i="9"/>
  <c r="J1337" i="9"/>
  <c r="I1337" i="9"/>
  <c r="H1337" i="9"/>
  <c r="AF1336" i="9"/>
  <c r="Y1336" i="9"/>
  <c r="U1336" i="9"/>
  <c r="P1336" i="9"/>
  <c r="O1336" i="9"/>
  <c r="N1336" i="9"/>
  <c r="M1336" i="9"/>
  <c r="L1336" i="9"/>
  <c r="K1336" i="9"/>
  <c r="J1336" i="9"/>
  <c r="I1336" i="9"/>
  <c r="H1336" i="9"/>
  <c r="AF1335" i="9"/>
  <c r="Y1335" i="9"/>
  <c r="U1335" i="9"/>
  <c r="P1335" i="9"/>
  <c r="O1335" i="9"/>
  <c r="N1335" i="9"/>
  <c r="M1335" i="9"/>
  <c r="L1335" i="9"/>
  <c r="K1335" i="9"/>
  <c r="J1335" i="9"/>
  <c r="I1335" i="9"/>
  <c r="H1335" i="9"/>
  <c r="AF1334" i="9"/>
  <c r="Y1334" i="9"/>
  <c r="U1334" i="9"/>
  <c r="P1334" i="9"/>
  <c r="O1334" i="9"/>
  <c r="N1334" i="9"/>
  <c r="M1334" i="9"/>
  <c r="L1334" i="9"/>
  <c r="K1334" i="9"/>
  <c r="J1334" i="9"/>
  <c r="I1334" i="9"/>
  <c r="H1334" i="9"/>
  <c r="AF1333" i="9"/>
  <c r="Y1333" i="9"/>
  <c r="U1333" i="9"/>
  <c r="P1333" i="9"/>
  <c r="O1333" i="9"/>
  <c r="N1333" i="9"/>
  <c r="M1333" i="9"/>
  <c r="L1333" i="9"/>
  <c r="K1333" i="9"/>
  <c r="J1333" i="9"/>
  <c r="I1333" i="9"/>
  <c r="H1333" i="9"/>
  <c r="AF1332" i="9"/>
  <c r="Y1332" i="9"/>
  <c r="U1332" i="9"/>
  <c r="P1332" i="9"/>
  <c r="O1332" i="9"/>
  <c r="N1332" i="9"/>
  <c r="M1332" i="9"/>
  <c r="L1332" i="9"/>
  <c r="K1332" i="9"/>
  <c r="J1332" i="9"/>
  <c r="I1332" i="9"/>
  <c r="H1332" i="9"/>
  <c r="AF1331" i="9"/>
  <c r="Y1331" i="9"/>
  <c r="U1331" i="9"/>
  <c r="P1331" i="9"/>
  <c r="O1331" i="9"/>
  <c r="N1331" i="9"/>
  <c r="M1331" i="9"/>
  <c r="L1331" i="9"/>
  <c r="K1331" i="9"/>
  <c r="J1331" i="9"/>
  <c r="I1331" i="9"/>
  <c r="H1331" i="9"/>
  <c r="AF1330" i="9"/>
  <c r="Y1330" i="9"/>
  <c r="U1330" i="9"/>
  <c r="P1330" i="9"/>
  <c r="O1330" i="9"/>
  <c r="N1330" i="9"/>
  <c r="M1330" i="9"/>
  <c r="L1330" i="9"/>
  <c r="K1330" i="9"/>
  <c r="J1330" i="9"/>
  <c r="I1330" i="9"/>
  <c r="H1330" i="9"/>
  <c r="AF1329" i="9"/>
  <c r="Y1329" i="9"/>
  <c r="U1329" i="9"/>
  <c r="P1329" i="9"/>
  <c r="O1329" i="9"/>
  <c r="N1329" i="9"/>
  <c r="M1329" i="9"/>
  <c r="L1329" i="9"/>
  <c r="K1329" i="9"/>
  <c r="J1329" i="9"/>
  <c r="I1329" i="9"/>
  <c r="H1329" i="9"/>
  <c r="AF1328" i="9"/>
  <c r="Y1328" i="9"/>
  <c r="U1328" i="9"/>
  <c r="P1328" i="9"/>
  <c r="O1328" i="9"/>
  <c r="N1328" i="9"/>
  <c r="M1328" i="9"/>
  <c r="L1328" i="9"/>
  <c r="K1328" i="9"/>
  <c r="J1328" i="9"/>
  <c r="I1328" i="9"/>
  <c r="H1328" i="9"/>
  <c r="AF1327" i="9"/>
  <c r="Y1327" i="9"/>
  <c r="U1327" i="9"/>
  <c r="P1327" i="9"/>
  <c r="O1327" i="9"/>
  <c r="N1327" i="9"/>
  <c r="M1327" i="9"/>
  <c r="L1327" i="9"/>
  <c r="K1327" i="9"/>
  <c r="J1327" i="9"/>
  <c r="I1327" i="9"/>
  <c r="H1327" i="9"/>
  <c r="AF1326" i="9"/>
  <c r="Y1326" i="9"/>
  <c r="U1326" i="9"/>
  <c r="P1326" i="9"/>
  <c r="O1326" i="9"/>
  <c r="N1326" i="9"/>
  <c r="M1326" i="9"/>
  <c r="L1326" i="9"/>
  <c r="K1326" i="9"/>
  <c r="J1326" i="9"/>
  <c r="I1326" i="9"/>
  <c r="H1326" i="9"/>
  <c r="AF1325" i="9"/>
  <c r="Y1325" i="9"/>
  <c r="U1325" i="9"/>
  <c r="P1325" i="9"/>
  <c r="O1325" i="9"/>
  <c r="N1325" i="9"/>
  <c r="M1325" i="9"/>
  <c r="L1325" i="9"/>
  <c r="K1325" i="9"/>
  <c r="J1325" i="9"/>
  <c r="I1325" i="9"/>
  <c r="H1325" i="9"/>
  <c r="AF1324" i="9"/>
  <c r="Y1324" i="9"/>
  <c r="U1324" i="9"/>
  <c r="P1324" i="9"/>
  <c r="O1324" i="9"/>
  <c r="N1324" i="9"/>
  <c r="M1324" i="9"/>
  <c r="L1324" i="9"/>
  <c r="K1324" i="9"/>
  <c r="J1324" i="9"/>
  <c r="I1324" i="9"/>
  <c r="H1324" i="9"/>
  <c r="AF1323" i="9"/>
  <c r="Y1323" i="9"/>
  <c r="U1323" i="9"/>
  <c r="P1323" i="9"/>
  <c r="O1323" i="9"/>
  <c r="N1323" i="9"/>
  <c r="M1323" i="9"/>
  <c r="L1323" i="9"/>
  <c r="K1323" i="9"/>
  <c r="J1323" i="9"/>
  <c r="I1323" i="9"/>
  <c r="H1323" i="9"/>
  <c r="AF1322" i="9"/>
  <c r="Y1322" i="9"/>
  <c r="U1322" i="9"/>
  <c r="P1322" i="9"/>
  <c r="O1322" i="9"/>
  <c r="N1322" i="9"/>
  <c r="M1322" i="9"/>
  <c r="L1322" i="9"/>
  <c r="K1322" i="9"/>
  <c r="J1322" i="9"/>
  <c r="I1322" i="9"/>
  <c r="H1322" i="9"/>
  <c r="AF1321" i="9"/>
  <c r="Y1321" i="9"/>
  <c r="U1321" i="9"/>
  <c r="P1321" i="9"/>
  <c r="O1321" i="9"/>
  <c r="N1321" i="9"/>
  <c r="M1321" i="9"/>
  <c r="L1321" i="9"/>
  <c r="K1321" i="9"/>
  <c r="J1321" i="9"/>
  <c r="I1321" i="9"/>
  <c r="H1321" i="9"/>
  <c r="AF1320" i="9"/>
  <c r="Y1320" i="9"/>
  <c r="U1320" i="9"/>
  <c r="P1320" i="9"/>
  <c r="O1320" i="9"/>
  <c r="N1320" i="9"/>
  <c r="M1320" i="9"/>
  <c r="L1320" i="9"/>
  <c r="K1320" i="9"/>
  <c r="J1320" i="9"/>
  <c r="I1320" i="9"/>
  <c r="H1320" i="9"/>
  <c r="AF1319" i="9"/>
  <c r="Y1319" i="9"/>
  <c r="U1319" i="9"/>
  <c r="P1319" i="9"/>
  <c r="O1319" i="9"/>
  <c r="N1319" i="9"/>
  <c r="M1319" i="9"/>
  <c r="L1319" i="9"/>
  <c r="K1319" i="9"/>
  <c r="J1319" i="9"/>
  <c r="I1319" i="9"/>
  <c r="H1319" i="9"/>
  <c r="AF1318" i="9"/>
  <c r="Y1318" i="9"/>
  <c r="U1318" i="9"/>
  <c r="P1318" i="9"/>
  <c r="O1318" i="9"/>
  <c r="N1318" i="9"/>
  <c r="M1318" i="9"/>
  <c r="L1318" i="9"/>
  <c r="K1318" i="9"/>
  <c r="J1318" i="9"/>
  <c r="I1318" i="9"/>
  <c r="H1318" i="9"/>
  <c r="AF1317" i="9"/>
  <c r="Y1317" i="9"/>
  <c r="U1317" i="9"/>
  <c r="P1317" i="9"/>
  <c r="O1317" i="9"/>
  <c r="N1317" i="9"/>
  <c r="M1317" i="9"/>
  <c r="L1317" i="9"/>
  <c r="K1317" i="9"/>
  <c r="J1317" i="9"/>
  <c r="I1317" i="9"/>
  <c r="H1317" i="9"/>
  <c r="AF1316" i="9"/>
  <c r="Y1316" i="9"/>
  <c r="U1316" i="9"/>
  <c r="P1316" i="9"/>
  <c r="O1316" i="9"/>
  <c r="N1316" i="9"/>
  <c r="M1316" i="9"/>
  <c r="L1316" i="9"/>
  <c r="K1316" i="9"/>
  <c r="J1316" i="9"/>
  <c r="I1316" i="9"/>
  <c r="H1316" i="9"/>
  <c r="AF1315" i="9"/>
  <c r="Y1315" i="9"/>
  <c r="U1315" i="9"/>
  <c r="P1315" i="9"/>
  <c r="O1315" i="9"/>
  <c r="N1315" i="9"/>
  <c r="M1315" i="9"/>
  <c r="L1315" i="9"/>
  <c r="K1315" i="9"/>
  <c r="J1315" i="9"/>
  <c r="I1315" i="9"/>
  <c r="H1315" i="9"/>
  <c r="AF1314" i="9"/>
  <c r="Y1314" i="9"/>
  <c r="U1314" i="9"/>
  <c r="P1314" i="9"/>
  <c r="O1314" i="9"/>
  <c r="N1314" i="9"/>
  <c r="M1314" i="9"/>
  <c r="L1314" i="9"/>
  <c r="K1314" i="9"/>
  <c r="J1314" i="9"/>
  <c r="I1314" i="9"/>
  <c r="H1314" i="9"/>
  <c r="AF1313" i="9"/>
  <c r="Y1313" i="9"/>
  <c r="U1313" i="9"/>
  <c r="P1313" i="9"/>
  <c r="O1313" i="9"/>
  <c r="N1313" i="9"/>
  <c r="M1313" i="9"/>
  <c r="L1313" i="9"/>
  <c r="K1313" i="9"/>
  <c r="J1313" i="9"/>
  <c r="I1313" i="9"/>
  <c r="H1313" i="9"/>
  <c r="AF1312" i="9"/>
  <c r="Y1312" i="9"/>
  <c r="U1312" i="9"/>
  <c r="P1312" i="9"/>
  <c r="O1312" i="9"/>
  <c r="N1312" i="9"/>
  <c r="M1312" i="9"/>
  <c r="L1312" i="9"/>
  <c r="K1312" i="9"/>
  <c r="J1312" i="9"/>
  <c r="I1312" i="9"/>
  <c r="H1312" i="9"/>
  <c r="AF1311" i="9"/>
  <c r="Y1311" i="9"/>
  <c r="U1311" i="9"/>
  <c r="P1311" i="9"/>
  <c r="O1311" i="9"/>
  <c r="N1311" i="9"/>
  <c r="M1311" i="9"/>
  <c r="L1311" i="9"/>
  <c r="K1311" i="9"/>
  <c r="J1311" i="9"/>
  <c r="I1311" i="9"/>
  <c r="H1311" i="9"/>
  <c r="AF1310" i="9"/>
  <c r="Y1310" i="9"/>
  <c r="U1310" i="9"/>
  <c r="P1310" i="9"/>
  <c r="O1310" i="9"/>
  <c r="N1310" i="9"/>
  <c r="M1310" i="9"/>
  <c r="L1310" i="9"/>
  <c r="K1310" i="9"/>
  <c r="J1310" i="9"/>
  <c r="I1310" i="9"/>
  <c r="H1310" i="9"/>
  <c r="AF1309" i="9"/>
  <c r="Y1309" i="9"/>
  <c r="U1309" i="9"/>
  <c r="P1309" i="9"/>
  <c r="O1309" i="9"/>
  <c r="N1309" i="9"/>
  <c r="M1309" i="9"/>
  <c r="L1309" i="9"/>
  <c r="K1309" i="9"/>
  <c r="J1309" i="9"/>
  <c r="I1309" i="9"/>
  <c r="H1309" i="9"/>
  <c r="AF1308" i="9"/>
  <c r="Y1308" i="9"/>
  <c r="U1308" i="9"/>
  <c r="P1308" i="9"/>
  <c r="O1308" i="9"/>
  <c r="N1308" i="9"/>
  <c r="M1308" i="9"/>
  <c r="L1308" i="9"/>
  <c r="K1308" i="9"/>
  <c r="J1308" i="9"/>
  <c r="I1308" i="9"/>
  <c r="H1308" i="9"/>
  <c r="AF1307" i="9"/>
  <c r="Y1307" i="9"/>
  <c r="U1307" i="9"/>
  <c r="P1307" i="9"/>
  <c r="O1307" i="9"/>
  <c r="N1307" i="9"/>
  <c r="M1307" i="9"/>
  <c r="L1307" i="9"/>
  <c r="K1307" i="9"/>
  <c r="J1307" i="9"/>
  <c r="I1307" i="9"/>
  <c r="H1307" i="9"/>
  <c r="AF1306" i="9"/>
  <c r="Y1306" i="9"/>
  <c r="U1306" i="9"/>
  <c r="P1306" i="9"/>
  <c r="O1306" i="9"/>
  <c r="N1306" i="9"/>
  <c r="M1306" i="9"/>
  <c r="L1306" i="9"/>
  <c r="K1306" i="9"/>
  <c r="J1306" i="9"/>
  <c r="I1306" i="9"/>
  <c r="H1306" i="9"/>
  <c r="AF1305" i="9"/>
  <c r="Y1305" i="9"/>
  <c r="U1305" i="9"/>
  <c r="P1305" i="9"/>
  <c r="O1305" i="9"/>
  <c r="N1305" i="9"/>
  <c r="M1305" i="9"/>
  <c r="L1305" i="9"/>
  <c r="K1305" i="9"/>
  <c r="J1305" i="9"/>
  <c r="I1305" i="9"/>
  <c r="H1305" i="9"/>
  <c r="AF1304" i="9"/>
  <c r="Y1304" i="9"/>
  <c r="U1304" i="9"/>
  <c r="P1304" i="9"/>
  <c r="O1304" i="9"/>
  <c r="N1304" i="9"/>
  <c r="M1304" i="9"/>
  <c r="L1304" i="9"/>
  <c r="K1304" i="9"/>
  <c r="J1304" i="9"/>
  <c r="I1304" i="9"/>
  <c r="H1304" i="9"/>
  <c r="AF1303" i="9"/>
  <c r="Y1303" i="9"/>
  <c r="U1303" i="9"/>
  <c r="P1303" i="9"/>
  <c r="O1303" i="9"/>
  <c r="N1303" i="9"/>
  <c r="M1303" i="9"/>
  <c r="L1303" i="9"/>
  <c r="K1303" i="9"/>
  <c r="J1303" i="9"/>
  <c r="I1303" i="9"/>
  <c r="H1303" i="9"/>
  <c r="AF1302" i="9"/>
  <c r="Y1302" i="9"/>
  <c r="U1302" i="9"/>
  <c r="P1302" i="9"/>
  <c r="O1302" i="9"/>
  <c r="N1302" i="9"/>
  <c r="M1302" i="9"/>
  <c r="L1302" i="9"/>
  <c r="K1302" i="9"/>
  <c r="J1302" i="9"/>
  <c r="I1302" i="9"/>
  <c r="H1302" i="9"/>
  <c r="AF1301" i="9"/>
  <c r="Y1301" i="9"/>
  <c r="U1301" i="9"/>
  <c r="P1301" i="9"/>
  <c r="O1301" i="9"/>
  <c r="N1301" i="9"/>
  <c r="M1301" i="9"/>
  <c r="L1301" i="9"/>
  <c r="K1301" i="9"/>
  <c r="J1301" i="9"/>
  <c r="I1301" i="9"/>
  <c r="H1301" i="9"/>
  <c r="AF1300" i="9"/>
  <c r="Y1300" i="9"/>
  <c r="U1300" i="9"/>
  <c r="P1300" i="9"/>
  <c r="O1300" i="9"/>
  <c r="N1300" i="9"/>
  <c r="M1300" i="9"/>
  <c r="L1300" i="9"/>
  <c r="K1300" i="9"/>
  <c r="J1300" i="9"/>
  <c r="I1300" i="9"/>
  <c r="H1300" i="9"/>
  <c r="AF1299" i="9"/>
  <c r="Y1299" i="9"/>
  <c r="U1299" i="9"/>
  <c r="P1299" i="9"/>
  <c r="O1299" i="9"/>
  <c r="N1299" i="9"/>
  <c r="M1299" i="9"/>
  <c r="L1299" i="9"/>
  <c r="K1299" i="9"/>
  <c r="J1299" i="9"/>
  <c r="I1299" i="9"/>
  <c r="H1299" i="9"/>
  <c r="AF1298" i="9"/>
  <c r="Y1298" i="9"/>
  <c r="U1298" i="9"/>
  <c r="P1298" i="9"/>
  <c r="O1298" i="9"/>
  <c r="N1298" i="9"/>
  <c r="M1298" i="9"/>
  <c r="L1298" i="9"/>
  <c r="K1298" i="9"/>
  <c r="J1298" i="9"/>
  <c r="I1298" i="9"/>
  <c r="H1298" i="9"/>
  <c r="AF1297" i="9"/>
  <c r="Y1297" i="9"/>
  <c r="U1297" i="9"/>
  <c r="P1297" i="9"/>
  <c r="O1297" i="9"/>
  <c r="N1297" i="9"/>
  <c r="M1297" i="9"/>
  <c r="L1297" i="9"/>
  <c r="K1297" i="9"/>
  <c r="J1297" i="9"/>
  <c r="I1297" i="9"/>
  <c r="H1297" i="9"/>
  <c r="AF1296" i="9"/>
  <c r="Y1296" i="9"/>
  <c r="U1296" i="9"/>
  <c r="P1296" i="9"/>
  <c r="O1296" i="9"/>
  <c r="N1296" i="9"/>
  <c r="M1296" i="9"/>
  <c r="L1296" i="9"/>
  <c r="K1296" i="9"/>
  <c r="J1296" i="9"/>
  <c r="I1296" i="9"/>
  <c r="H1296" i="9"/>
  <c r="AF1295" i="9"/>
  <c r="Y1295" i="9"/>
  <c r="U1295" i="9"/>
  <c r="P1295" i="9"/>
  <c r="O1295" i="9"/>
  <c r="N1295" i="9"/>
  <c r="M1295" i="9"/>
  <c r="L1295" i="9"/>
  <c r="K1295" i="9"/>
  <c r="J1295" i="9"/>
  <c r="I1295" i="9"/>
  <c r="H1295" i="9"/>
  <c r="AF1294" i="9"/>
  <c r="Y1294" i="9"/>
  <c r="U1294" i="9"/>
  <c r="P1294" i="9"/>
  <c r="O1294" i="9"/>
  <c r="N1294" i="9"/>
  <c r="M1294" i="9"/>
  <c r="L1294" i="9"/>
  <c r="K1294" i="9"/>
  <c r="J1294" i="9"/>
  <c r="I1294" i="9"/>
  <c r="H1294" i="9"/>
  <c r="AF1293" i="9"/>
  <c r="Y1293" i="9"/>
  <c r="U1293" i="9"/>
  <c r="P1293" i="9"/>
  <c r="O1293" i="9"/>
  <c r="N1293" i="9"/>
  <c r="M1293" i="9"/>
  <c r="L1293" i="9"/>
  <c r="K1293" i="9"/>
  <c r="J1293" i="9"/>
  <c r="I1293" i="9"/>
  <c r="H1293" i="9"/>
  <c r="AF1292" i="9"/>
  <c r="Y1292" i="9"/>
  <c r="U1292" i="9"/>
  <c r="P1292" i="9"/>
  <c r="O1292" i="9"/>
  <c r="N1292" i="9"/>
  <c r="M1292" i="9"/>
  <c r="L1292" i="9"/>
  <c r="K1292" i="9"/>
  <c r="J1292" i="9"/>
  <c r="I1292" i="9"/>
  <c r="H1292" i="9"/>
  <c r="AF1291" i="9"/>
  <c r="Y1291" i="9"/>
  <c r="U1291" i="9"/>
  <c r="P1291" i="9"/>
  <c r="O1291" i="9"/>
  <c r="N1291" i="9"/>
  <c r="M1291" i="9"/>
  <c r="L1291" i="9"/>
  <c r="K1291" i="9"/>
  <c r="J1291" i="9"/>
  <c r="I1291" i="9"/>
  <c r="H1291" i="9"/>
  <c r="AF1290" i="9"/>
  <c r="Y1290" i="9"/>
  <c r="U1290" i="9"/>
  <c r="P1290" i="9"/>
  <c r="O1290" i="9"/>
  <c r="N1290" i="9"/>
  <c r="M1290" i="9"/>
  <c r="L1290" i="9"/>
  <c r="K1290" i="9"/>
  <c r="J1290" i="9"/>
  <c r="I1290" i="9"/>
  <c r="H1290" i="9"/>
  <c r="AF1289" i="9"/>
  <c r="Y1289" i="9"/>
  <c r="U1289" i="9"/>
  <c r="P1289" i="9"/>
  <c r="O1289" i="9"/>
  <c r="N1289" i="9"/>
  <c r="M1289" i="9"/>
  <c r="L1289" i="9"/>
  <c r="K1289" i="9"/>
  <c r="J1289" i="9"/>
  <c r="I1289" i="9"/>
  <c r="H1289" i="9"/>
  <c r="AF1288" i="9"/>
  <c r="Y1288" i="9"/>
  <c r="U1288" i="9"/>
  <c r="P1288" i="9"/>
  <c r="O1288" i="9"/>
  <c r="N1288" i="9"/>
  <c r="M1288" i="9"/>
  <c r="L1288" i="9"/>
  <c r="K1288" i="9"/>
  <c r="J1288" i="9"/>
  <c r="I1288" i="9"/>
  <c r="H1288" i="9"/>
  <c r="AF1287" i="9"/>
  <c r="Y1287" i="9"/>
  <c r="U1287" i="9"/>
  <c r="P1287" i="9"/>
  <c r="O1287" i="9"/>
  <c r="N1287" i="9"/>
  <c r="M1287" i="9"/>
  <c r="L1287" i="9"/>
  <c r="K1287" i="9"/>
  <c r="J1287" i="9"/>
  <c r="I1287" i="9"/>
  <c r="H1287" i="9"/>
  <c r="AF1286" i="9"/>
  <c r="Y1286" i="9"/>
  <c r="U1286" i="9"/>
  <c r="P1286" i="9"/>
  <c r="O1286" i="9"/>
  <c r="N1286" i="9"/>
  <c r="M1286" i="9"/>
  <c r="L1286" i="9"/>
  <c r="K1286" i="9"/>
  <c r="J1286" i="9"/>
  <c r="I1286" i="9"/>
  <c r="H1286" i="9"/>
  <c r="AF1285" i="9"/>
  <c r="Y1285" i="9"/>
  <c r="U1285" i="9"/>
  <c r="P1285" i="9"/>
  <c r="O1285" i="9"/>
  <c r="N1285" i="9"/>
  <c r="M1285" i="9"/>
  <c r="L1285" i="9"/>
  <c r="K1285" i="9"/>
  <c r="J1285" i="9"/>
  <c r="I1285" i="9"/>
  <c r="H1285" i="9"/>
  <c r="AF1284" i="9"/>
  <c r="Y1284" i="9"/>
  <c r="U1284" i="9"/>
  <c r="P1284" i="9"/>
  <c r="O1284" i="9"/>
  <c r="N1284" i="9"/>
  <c r="M1284" i="9"/>
  <c r="L1284" i="9"/>
  <c r="K1284" i="9"/>
  <c r="J1284" i="9"/>
  <c r="I1284" i="9"/>
  <c r="H1284" i="9"/>
  <c r="AF1283" i="9"/>
  <c r="Y1283" i="9"/>
  <c r="U1283" i="9"/>
  <c r="P1283" i="9"/>
  <c r="O1283" i="9"/>
  <c r="N1283" i="9"/>
  <c r="M1283" i="9"/>
  <c r="L1283" i="9"/>
  <c r="K1283" i="9"/>
  <c r="J1283" i="9"/>
  <c r="I1283" i="9"/>
  <c r="H1283" i="9"/>
  <c r="AF1282" i="9"/>
  <c r="Y1282" i="9"/>
  <c r="U1282" i="9"/>
  <c r="P1282" i="9"/>
  <c r="O1282" i="9"/>
  <c r="N1282" i="9"/>
  <c r="M1282" i="9"/>
  <c r="L1282" i="9"/>
  <c r="K1282" i="9"/>
  <c r="J1282" i="9"/>
  <c r="I1282" i="9"/>
  <c r="H1282" i="9"/>
  <c r="AF1281" i="9"/>
  <c r="Y1281" i="9"/>
  <c r="U1281" i="9"/>
  <c r="P1281" i="9"/>
  <c r="O1281" i="9"/>
  <c r="N1281" i="9"/>
  <c r="M1281" i="9"/>
  <c r="L1281" i="9"/>
  <c r="K1281" i="9"/>
  <c r="J1281" i="9"/>
  <c r="I1281" i="9"/>
  <c r="H1281" i="9"/>
  <c r="AF1280" i="9"/>
  <c r="Y1280" i="9"/>
  <c r="U1280" i="9"/>
  <c r="P1280" i="9"/>
  <c r="O1280" i="9"/>
  <c r="N1280" i="9"/>
  <c r="M1280" i="9"/>
  <c r="L1280" i="9"/>
  <c r="K1280" i="9"/>
  <c r="J1280" i="9"/>
  <c r="I1280" i="9"/>
  <c r="H1280" i="9"/>
  <c r="AF1279" i="9"/>
  <c r="Y1279" i="9"/>
  <c r="U1279" i="9"/>
  <c r="P1279" i="9"/>
  <c r="O1279" i="9"/>
  <c r="N1279" i="9"/>
  <c r="M1279" i="9"/>
  <c r="L1279" i="9"/>
  <c r="K1279" i="9"/>
  <c r="J1279" i="9"/>
  <c r="I1279" i="9"/>
  <c r="H1279" i="9"/>
  <c r="AF1278" i="9"/>
  <c r="Y1278" i="9"/>
  <c r="U1278" i="9"/>
  <c r="P1278" i="9"/>
  <c r="O1278" i="9"/>
  <c r="N1278" i="9"/>
  <c r="M1278" i="9"/>
  <c r="L1278" i="9"/>
  <c r="K1278" i="9"/>
  <c r="J1278" i="9"/>
  <c r="I1278" i="9"/>
  <c r="H1278" i="9"/>
  <c r="AF1277" i="9"/>
  <c r="Y1277" i="9"/>
  <c r="U1277" i="9"/>
  <c r="P1277" i="9"/>
  <c r="O1277" i="9"/>
  <c r="N1277" i="9"/>
  <c r="M1277" i="9"/>
  <c r="L1277" i="9"/>
  <c r="K1277" i="9"/>
  <c r="J1277" i="9"/>
  <c r="I1277" i="9"/>
  <c r="H1277" i="9"/>
  <c r="AF1276" i="9"/>
  <c r="Y1276" i="9"/>
  <c r="U1276" i="9"/>
  <c r="P1276" i="9"/>
  <c r="O1276" i="9"/>
  <c r="N1276" i="9"/>
  <c r="M1276" i="9"/>
  <c r="L1276" i="9"/>
  <c r="K1276" i="9"/>
  <c r="J1276" i="9"/>
  <c r="I1276" i="9"/>
  <c r="H1276" i="9"/>
  <c r="AF1275" i="9"/>
  <c r="Y1275" i="9"/>
  <c r="U1275" i="9"/>
  <c r="P1275" i="9"/>
  <c r="O1275" i="9"/>
  <c r="N1275" i="9"/>
  <c r="M1275" i="9"/>
  <c r="L1275" i="9"/>
  <c r="K1275" i="9"/>
  <c r="J1275" i="9"/>
  <c r="I1275" i="9"/>
  <c r="H1275" i="9"/>
  <c r="AF1274" i="9"/>
  <c r="Y1274" i="9"/>
  <c r="U1274" i="9"/>
  <c r="P1274" i="9"/>
  <c r="O1274" i="9"/>
  <c r="N1274" i="9"/>
  <c r="M1274" i="9"/>
  <c r="L1274" i="9"/>
  <c r="K1274" i="9"/>
  <c r="J1274" i="9"/>
  <c r="I1274" i="9"/>
  <c r="H1274" i="9"/>
  <c r="AF1273" i="9"/>
  <c r="Y1273" i="9"/>
  <c r="U1273" i="9"/>
  <c r="P1273" i="9"/>
  <c r="O1273" i="9"/>
  <c r="N1273" i="9"/>
  <c r="M1273" i="9"/>
  <c r="L1273" i="9"/>
  <c r="K1273" i="9"/>
  <c r="J1273" i="9"/>
  <c r="I1273" i="9"/>
  <c r="H1273" i="9"/>
  <c r="AF1272" i="9"/>
  <c r="Y1272" i="9"/>
  <c r="U1272" i="9"/>
  <c r="P1272" i="9"/>
  <c r="O1272" i="9"/>
  <c r="N1272" i="9"/>
  <c r="M1272" i="9"/>
  <c r="L1272" i="9"/>
  <c r="K1272" i="9"/>
  <c r="J1272" i="9"/>
  <c r="I1272" i="9"/>
  <c r="H1272" i="9"/>
  <c r="AF1271" i="9"/>
  <c r="Y1271" i="9"/>
  <c r="U1271" i="9"/>
  <c r="P1271" i="9"/>
  <c r="O1271" i="9"/>
  <c r="N1271" i="9"/>
  <c r="M1271" i="9"/>
  <c r="L1271" i="9"/>
  <c r="K1271" i="9"/>
  <c r="J1271" i="9"/>
  <c r="I1271" i="9"/>
  <c r="H1271" i="9"/>
  <c r="AF1270" i="9"/>
  <c r="Y1270" i="9"/>
  <c r="U1270" i="9"/>
  <c r="P1270" i="9"/>
  <c r="O1270" i="9"/>
  <c r="N1270" i="9"/>
  <c r="M1270" i="9"/>
  <c r="L1270" i="9"/>
  <c r="K1270" i="9"/>
  <c r="J1270" i="9"/>
  <c r="I1270" i="9"/>
  <c r="H1270" i="9"/>
  <c r="AF1269" i="9"/>
  <c r="Y1269" i="9"/>
  <c r="U1269" i="9"/>
  <c r="P1269" i="9"/>
  <c r="O1269" i="9"/>
  <c r="N1269" i="9"/>
  <c r="M1269" i="9"/>
  <c r="L1269" i="9"/>
  <c r="K1269" i="9"/>
  <c r="J1269" i="9"/>
  <c r="I1269" i="9"/>
  <c r="H1269" i="9"/>
  <c r="AF1268" i="9"/>
  <c r="Y1268" i="9"/>
  <c r="U1268" i="9"/>
  <c r="P1268" i="9"/>
  <c r="O1268" i="9"/>
  <c r="N1268" i="9"/>
  <c r="M1268" i="9"/>
  <c r="L1268" i="9"/>
  <c r="K1268" i="9"/>
  <c r="J1268" i="9"/>
  <c r="I1268" i="9"/>
  <c r="H1268" i="9"/>
  <c r="AF1267" i="9"/>
  <c r="Y1267" i="9"/>
  <c r="U1267" i="9"/>
  <c r="P1267" i="9"/>
  <c r="O1267" i="9"/>
  <c r="N1267" i="9"/>
  <c r="M1267" i="9"/>
  <c r="L1267" i="9"/>
  <c r="K1267" i="9"/>
  <c r="J1267" i="9"/>
  <c r="I1267" i="9"/>
  <c r="H1267" i="9"/>
  <c r="AF1266" i="9"/>
  <c r="Y1266" i="9"/>
  <c r="U1266" i="9"/>
  <c r="P1266" i="9"/>
  <c r="O1266" i="9"/>
  <c r="N1266" i="9"/>
  <c r="M1266" i="9"/>
  <c r="L1266" i="9"/>
  <c r="K1266" i="9"/>
  <c r="J1266" i="9"/>
  <c r="I1266" i="9"/>
  <c r="H1266" i="9"/>
  <c r="AF1265" i="9"/>
  <c r="Y1265" i="9"/>
  <c r="U1265" i="9"/>
  <c r="P1265" i="9"/>
  <c r="O1265" i="9"/>
  <c r="N1265" i="9"/>
  <c r="M1265" i="9"/>
  <c r="L1265" i="9"/>
  <c r="K1265" i="9"/>
  <c r="J1265" i="9"/>
  <c r="I1265" i="9"/>
  <c r="H1265" i="9"/>
  <c r="AF1264" i="9"/>
  <c r="Y1264" i="9"/>
  <c r="U1264" i="9"/>
  <c r="P1264" i="9"/>
  <c r="O1264" i="9"/>
  <c r="N1264" i="9"/>
  <c r="M1264" i="9"/>
  <c r="L1264" i="9"/>
  <c r="K1264" i="9"/>
  <c r="J1264" i="9"/>
  <c r="I1264" i="9"/>
  <c r="H1264" i="9"/>
  <c r="AF1263" i="9"/>
  <c r="Y1263" i="9"/>
  <c r="U1263" i="9"/>
  <c r="P1263" i="9"/>
  <c r="O1263" i="9"/>
  <c r="N1263" i="9"/>
  <c r="M1263" i="9"/>
  <c r="L1263" i="9"/>
  <c r="K1263" i="9"/>
  <c r="J1263" i="9"/>
  <c r="I1263" i="9"/>
  <c r="H1263" i="9"/>
  <c r="AF1262" i="9"/>
  <c r="Y1262" i="9"/>
  <c r="U1262" i="9"/>
  <c r="P1262" i="9"/>
  <c r="O1262" i="9"/>
  <c r="N1262" i="9"/>
  <c r="M1262" i="9"/>
  <c r="L1262" i="9"/>
  <c r="K1262" i="9"/>
  <c r="J1262" i="9"/>
  <c r="I1262" i="9"/>
  <c r="H1262" i="9"/>
  <c r="AF1261" i="9"/>
  <c r="Y1261" i="9"/>
  <c r="U1261" i="9"/>
  <c r="P1261" i="9"/>
  <c r="O1261" i="9"/>
  <c r="N1261" i="9"/>
  <c r="M1261" i="9"/>
  <c r="L1261" i="9"/>
  <c r="K1261" i="9"/>
  <c r="J1261" i="9"/>
  <c r="I1261" i="9"/>
  <c r="H1261" i="9"/>
  <c r="AF1260" i="9"/>
  <c r="Y1260" i="9"/>
  <c r="U1260" i="9"/>
  <c r="P1260" i="9"/>
  <c r="O1260" i="9"/>
  <c r="N1260" i="9"/>
  <c r="M1260" i="9"/>
  <c r="L1260" i="9"/>
  <c r="K1260" i="9"/>
  <c r="J1260" i="9"/>
  <c r="I1260" i="9"/>
  <c r="H1260" i="9"/>
  <c r="AF1259" i="9"/>
  <c r="Y1259" i="9"/>
  <c r="U1259" i="9"/>
  <c r="P1259" i="9"/>
  <c r="O1259" i="9"/>
  <c r="N1259" i="9"/>
  <c r="M1259" i="9"/>
  <c r="L1259" i="9"/>
  <c r="K1259" i="9"/>
  <c r="J1259" i="9"/>
  <c r="I1259" i="9"/>
  <c r="H1259" i="9"/>
  <c r="AF1258" i="9"/>
  <c r="Y1258" i="9"/>
  <c r="U1258" i="9"/>
  <c r="P1258" i="9"/>
  <c r="O1258" i="9"/>
  <c r="N1258" i="9"/>
  <c r="M1258" i="9"/>
  <c r="L1258" i="9"/>
  <c r="K1258" i="9"/>
  <c r="J1258" i="9"/>
  <c r="I1258" i="9"/>
  <c r="H1258" i="9"/>
  <c r="AF1257" i="9"/>
  <c r="Y1257" i="9"/>
  <c r="U1257" i="9"/>
  <c r="P1257" i="9"/>
  <c r="O1257" i="9"/>
  <c r="N1257" i="9"/>
  <c r="M1257" i="9"/>
  <c r="L1257" i="9"/>
  <c r="K1257" i="9"/>
  <c r="J1257" i="9"/>
  <c r="I1257" i="9"/>
  <c r="H1257" i="9"/>
  <c r="AF1256" i="9"/>
  <c r="Y1256" i="9"/>
  <c r="U1256" i="9"/>
  <c r="P1256" i="9"/>
  <c r="O1256" i="9"/>
  <c r="N1256" i="9"/>
  <c r="M1256" i="9"/>
  <c r="L1256" i="9"/>
  <c r="K1256" i="9"/>
  <c r="J1256" i="9"/>
  <c r="I1256" i="9"/>
  <c r="H1256" i="9"/>
  <c r="AF1255" i="9"/>
  <c r="Y1255" i="9"/>
  <c r="U1255" i="9"/>
  <c r="P1255" i="9"/>
  <c r="O1255" i="9"/>
  <c r="N1255" i="9"/>
  <c r="M1255" i="9"/>
  <c r="L1255" i="9"/>
  <c r="K1255" i="9"/>
  <c r="J1255" i="9"/>
  <c r="I1255" i="9"/>
  <c r="H1255" i="9"/>
  <c r="AF1254" i="9"/>
  <c r="Y1254" i="9"/>
  <c r="U1254" i="9"/>
  <c r="P1254" i="9"/>
  <c r="O1254" i="9"/>
  <c r="N1254" i="9"/>
  <c r="M1254" i="9"/>
  <c r="L1254" i="9"/>
  <c r="K1254" i="9"/>
  <c r="J1254" i="9"/>
  <c r="I1254" i="9"/>
  <c r="H1254" i="9"/>
  <c r="AF1253" i="9"/>
  <c r="Y1253" i="9"/>
  <c r="U1253" i="9"/>
  <c r="P1253" i="9"/>
  <c r="O1253" i="9"/>
  <c r="N1253" i="9"/>
  <c r="M1253" i="9"/>
  <c r="L1253" i="9"/>
  <c r="K1253" i="9"/>
  <c r="J1253" i="9"/>
  <c r="I1253" i="9"/>
  <c r="H1253" i="9"/>
  <c r="AF1252" i="9"/>
  <c r="Y1252" i="9"/>
  <c r="U1252" i="9"/>
  <c r="P1252" i="9"/>
  <c r="O1252" i="9"/>
  <c r="N1252" i="9"/>
  <c r="M1252" i="9"/>
  <c r="L1252" i="9"/>
  <c r="K1252" i="9"/>
  <c r="J1252" i="9"/>
  <c r="I1252" i="9"/>
  <c r="H1252" i="9"/>
  <c r="AF1251" i="9"/>
  <c r="Y1251" i="9"/>
  <c r="U1251" i="9"/>
  <c r="P1251" i="9"/>
  <c r="O1251" i="9"/>
  <c r="N1251" i="9"/>
  <c r="M1251" i="9"/>
  <c r="L1251" i="9"/>
  <c r="K1251" i="9"/>
  <c r="J1251" i="9"/>
  <c r="I1251" i="9"/>
  <c r="H1251" i="9"/>
  <c r="AF1250" i="9"/>
  <c r="Y1250" i="9"/>
  <c r="U1250" i="9"/>
  <c r="P1250" i="9"/>
  <c r="O1250" i="9"/>
  <c r="N1250" i="9"/>
  <c r="M1250" i="9"/>
  <c r="L1250" i="9"/>
  <c r="K1250" i="9"/>
  <c r="J1250" i="9"/>
  <c r="I1250" i="9"/>
  <c r="H1250" i="9"/>
  <c r="AF1249" i="9"/>
  <c r="Y1249" i="9"/>
  <c r="U1249" i="9"/>
  <c r="P1249" i="9"/>
  <c r="O1249" i="9"/>
  <c r="N1249" i="9"/>
  <c r="M1249" i="9"/>
  <c r="L1249" i="9"/>
  <c r="K1249" i="9"/>
  <c r="J1249" i="9"/>
  <c r="I1249" i="9"/>
  <c r="H1249" i="9"/>
  <c r="AF1248" i="9"/>
  <c r="Y1248" i="9"/>
  <c r="U1248" i="9"/>
  <c r="P1248" i="9"/>
  <c r="O1248" i="9"/>
  <c r="N1248" i="9"/>
  <c r="M1248" i="9"/>
  <c r="L1248" i="9"/>
  <c r="K1248" i="9"/>
  <c r="J1248" i="9"/>
  <c r="I1248" i="9"/>
  <c r="H1248" i="9"/>
  <c r="AF1247" i="9"/>
  <c r="Y1247" i="9"/>
  <c r="U1247" i="9"/>
  <c r="P1247" i="9"/>
  <c r="O1247" i="9"/>
  <c r="N1247" i="9"/>
  <c r="M1247" i="9"/>
  <c r="L1247" i="9"/>
  <c r="K1247" i="9"/>
  <c r="J1247" i="9"/>
  <c r="I1247" i="9"/>
  <c r="H1247" i="9"/>
  <c r="AF1246" i="9"/>
  <c r="Y1246" i="9"/>
  <c r="U1246" i="9"/>
  <c r="P1246" i="9"/>
  <c r="O1246" i="9"/>
  <c r="N1246" i="9"/>
  <c r="M1246" i="9"/>
  <c r="L1246" i="9"/>
  <c r="K1246" i="9"/>
  <c r="J1246" i="9"/>
  <c r="I1246" i="9"/>
  <c r="H1246" i="9"/>
  <c r="AF1245" i="9"/>
  <c r="Y1245" i="9"/>
  <c r="U1245" i="9"/>
  <c r="P1245" i="9"/>
  <c r="O1245" i="9"/>
  <c r="N1245" i="9"/>
  <c r="M1245" i="9"/>
  <c r="L1245" i="9"/>
  <c r="K1245" i="9"/>
  <c r="J1245" i="9"/>
  <c r="I1245" i="9"/>
  <c r="H1245" i="9"/>
  <c r="AF1244" i="9"/>
  <c r="Y1244" i="9"/>
  <c r="U1244" i="9"/>
  <c r="P1244" i="9"/>
  <c r="O1244" i="9"/>
  <c r="N1244" i="9"/>
  <c r="M1244" i="9"/>
  <c r="L1244" i="9"/>
  <c r="K1244" i="9"/>
  <c r="J1244" i="9"/>
  <c r="I1244" i="9"/>
  <c r="H1244" i="9"/>
  <c r="AF1243" i="9"/>
  <c r="Y1243" i="9"/>
  <c r="U1243" i="9"/>
  <c r="P1243" i="9"/>
  <c r="O1243" i="9"/>
  <c r="N1243" i="9"/>
  <c r="M1243" i="9"/>
  <c r="L1243" i="9"/>
  <c r="K1243" i="9"/>
  <c r="J1243" i="9"/>
  <c r="I1243" i="9"/>
  <c r="H1243" i="9"/>
  <c r="AF1242" i="9"/>
  <c r="Y1242" i="9"/>
  <c r="U1242" i="9"/>
  <c r="P1242" i="9"/>
  <c r="O1242" i="9"/>
  <c r="N1242" i="9"/>
  <c r="M1242" i="9"/>
  <c r="L1242" i="9"/>
  <c r="K1242" i="9"/>
  <c r="J1242" i="9"/>
  <c r="I1242" i="9"/>
  <c r="H1242" i="9"/>
  <c r="AF1241" i="9"/>
  <c r="Y1241" i="9"/>
  <c r="U1241" i="9"/>
  <c r="P1241" i="9"/>
  <c r="O1241" i="9"/>
  <c r="N1241" i="9"/>
  <c r="M1241" i="9"/>
  <c r="L1241" i="9"/>
  <c r="K1241" i="9"/>
  <c r="J1241" i="9"/>
  <c r="I1241" i="9"/>
  <c r="H1241" i="9"/>
  <c r="AF1240" i="9"/>
  <c r="Y1240" i="9"/>
  <c r="U1240" i="9"/>
  <c r="P1240" i="9"/>
  <c r="O1240" i="9"/>
  <c r="N1240" i="9"/>
  <c r="M1240" i="9"/>
  <c r="L1240" i="9"/>
  <c r="K1240" i="9"/>
  <c r="J1240" i="9"/>
  <c r="I1240" i="9"/>
  <c r="H1240" i="9"/>
  <c r="AF1239" i="9"/>
  <c r="Y1239" i="9"/>
  <c r="U1239" i="9"/>
  <c r="P1239" i="9"/>
  <c r="O1239" i="9"/>
  <c r="N1239" i="9"/>
  <c r="M1239" i="9"/>
  <c r="L1239" i="9"/>
  <c r="K1239" i="9"/>
  <c r="J1239" i="9"/>
  <c r="I1239" i="9"/>
  <c r="H1239" i="9"/>
  <c r="AF1238" i="9"/>
  <c r="Y1238" i="9"/>
  <c r="U1238" i="9"/>
  <c r="P1238" i="9"/>
  <c r="O1238" i="9"/>
  <c r="N1238" i="9"/>
  <c r="M1238" i="9"/>
  <c r="L1238" i="9"/>
  <c r="K1238" i="9"/>
  <c r="J1238" i="9"/>
  <c r="I1238" i="9"/>
  <c r="H1238" i="9"/>
  <c r="AF1237" i="9"/>
  <c r="Y1237" i="9"/>
  <c r="U1237" i="9"/>
  <c r="P1237" i="9"/>
  <c r="O1237" i="9"/>
  <c r="N1237" i="9"/>
  <c r="M1237" i="9"/>
  <c r="L1237" i="9"/>
  <c r="K1237" i="9"/>
  <c r="J1237" i="9"/>
  <c r="I1237" i="9"/>
  <c r="H1237" i="9"/>
  <c r="AF1236" i="9"/>
  <c r="Y1236" i="9"/>
  <c r="U1236" i="9"/>
  <c r="P1236" i="9"/>
  <c r="O1236" i="9"/>
  <c r="N1236" i="9"/>
  <c r="M1236" i="9"/>
  <c r="L1236" i="9"/>
  <c r="K1236" i="9"/>
  <c r="J1236" i="9"/>
  <c r="I1236" i="9"/>
  <c r="H1236" i="9"/>
  <c r="AF1235" i="9"/>
  <c r="Y1235" i="9"/>
  <c r="U1235" i="9"/>
  <c r="P1235" i="9"/>
  <c r="O1235" i="9"/>
  <c r="N1235" i="9"/>
  <c r="M1235" i="9"/>
  <c r="L1235" i="9"/>
  <c r="K1235" i="9"/>
  <c r="J1235" i="9"/>
  <c r="I1235" i="9"/>
  <c r="H1235" i="9"/>
  <c r="AF1234" i="9"/>
  <c r="Y1234" i="9"/>
  <c r="U1234" i="9"/>
  <c r="P1234" i="9"/>
  <c r="O1234" i="9"/>
  <c r="N1234" i="9"/>
  <c r="M1234" i="9"/>
  <c r="L1234" i="9"/>
  <c r="K1234" i="9"/>
  <c r="J1234" i="9"/>
  <c r="I1234" i="9"/>
  <c r="H1234" i="9"/>
  <c r="AF1233" i="9"/>
  <c r="Y1233" i="9"/>
  <c r="U1233" i="9"/>
  <c r="P1233" i="9"/>
  <c r="O1233" i="9"/>
  <c r="N1233" i="9"/>
  <c r="M1233" i="9"/>
  <c r="L1233" i="9"/>
  <c r="K1233" i="9"/>
  <c r="J1233" i="9"/>
  <c r="I1233" i="9"/>
  <c r="H1233" i="9"/>
  <c r="AF1232" i="9"/>
  <c r="Y1232" i="9"/>
  <c r="U1232" i="9"/>
  <c r="P1232" i="9"/>
  <c r="O1232" i="9"/>
  <c r="N1232" i="9"/>
  <c r="M1232" i="9"/>
  <c r="L1232" i="9"/>
  <c r="K1232" i="9"/>
  <c r="J1232" i="9"/>
  <c r="I1232" i="9"/>
  <c r="H1232" i="9"/>
  <c r="AF1231" i="9"/>
  <c r="Y1231" i="9"/>
  <c r="U1231" i="9"/>
  <c r="P1231" i="9"/>
  <c r="O1231" i="9"/>
  <c r="N1231" i="9"/>
  <c r="M1231" i="9"/>
  <c r="L1231" i="9"/>
  <c r="K1231" i="9"/>
  <c r="J1231" i="9"/>
  <c r="I1231" i="9"/>
  <c r="H1231" i="9"/>
  <c r="AF1230" i="9"/>
  <c r="Y1230" i="9"/>
  <c r="U1230" i="9"/>
  <c r="P1230" i="9"/>
  <c r="O1230" i="9"/>
  <c r="N1230" i="9"/>
  <c r="M1230" i="9"/>
  <c r="L1230" i="9"/>
  <c r="K1230" i="9"/>
  <c r="J1230" i="9"/>
  <c r="I1230" i="9"/>
  <c r="H1230" i="9"/>
  <c r="AF1229" i="9"/>
  <c r="Y1229" i="9"/>
  <c r="U1229" i="9"/>
  <c r="P1229" i="9"/>
  <c r="O1229" i="9"/>
  <c r="N1229" i="9"/>
  <c r="M1229" i="9"/>
  <c r="L1229" i="9"/>
  <c r="K1229" i="9"/>
  <c r="J1229" i="9"/>
  <c r="I1229" i="9"/>
  <c r="H1229" i="9"/>
  <c r="AF1228" i="9"/>
  <c r="Y1228" i="9"/>
  <c r="U1228" i="9"/>
  <c r="P1228" i="9"/>
  <c r="O1228" i="9"/>
  <c r="N1228" i="9"/>
  <c r="M1228" i="9"/>
  <c r="L1228" i="9"/>
  <c r="K1228" i="9"/>
  <c r="J1228" i="9"/>
  <c r="I1228" i="9"/>
  <c r="H1228" i="9"/>
  <c r="AF1227" i="9"/>
  <c r="Y1227" i="9"/>
  <c r="U1227" i="9"/>
  <c r="P1227" i="9"/>
  <c r="O1227" i="9"/>
  <c r="N1227" i="9"/>
  <c r="M1227" i="9"/>
  <c r="L1227" i="9"/>
  <c r="K1227" i="9"/>
  <c r="J1227" i="9"/>
  <c r="I1227" i="9"/>
  <c r="H1227" i="9"/>
  <c r="AF1226" i="9"/>
  <c r="Y1226" i="9"/>
  <c r="U1226" i="9"/>
  <c r="P1226" i="9"/>
  <c r="O1226" i="9"/>
  <c r="N1226" i="9"/>
  <c r="M1226" i="9"/>
  <c r="L1226" i="9"/>
  <c r="K1226" i="9"/>
  <c r="J1226" i="9"/>
  <c r="I1226" i="9"/>
  <c r="H1226" i="9"/>
  <c r="AF1225" i="9"/>
  <c r="Y1225" i="9"/>
  <c r="U1225" i="9"/>
  <c r="P1225" i="9"/>
  <c r="O1225" i="9"/>
  <c r="N1225" i="9"/>
  <c r="M1225" i="9"/>
  <c r="L1225" i="9"/>
  <c r="K1225" i="9"/>
  <c r="J1225" i="9"/>
  <c r="I1225" i="9"/>
  <c r="H1225" i="9"/>
  <c r="AF1224" i="9"/>
  <c r="Y1224" i="9"/>
  <c r="U1224" i="9"/>
  <c r="P1224" i="9"/>
  <c r="O1224" i="9"/>
  <c r="N1224" i="9"/>
  <c r="M1224" i="9"/>
  <c r="L1224" i="9"/>
  <c r="K1224" i="9"/>
  <c r="J1224" i="9"/>
  <c r="I1224" i="9"/>
  <c r="H1224" i="9"/>
  <c r="AF1223" i="9"/>
  <c r="Y1223" i="9"/>
  <c r="U1223" i="9"/>
  <c r="P1223" i="9"/>
  <c r="O1223" i="9"/>
  <c r="N1223" i="9"/>
  <c r="M1223" i="9"/>
  <c r="L1223" i="9"/>
  <c r="K1223" i="9"/>
  <c r="J1223" i="9"/>
  <c r="I1223" i="9"/>
  <c r="H1223" i="9"/>
  <c r="AF1222" i="9"/>
  <c r="Y1222" i="9"/>
  <c r="U1222" i="9"/>
  <c r="P1222" i="9"/>
  <c r="O1222" i="9"/>
  <c r="N1222" i="9"/>
  <c r="M1222" i="9"/>
  <c r="L1222" i="9"/>
  <c r="K1222" i="9"/>
  <c r="J1222" i="9"/>
  <c r="I1222" i="9"/>
  <c r="H1222" i="9"/>
  <c r="AF1221" i="9"/>
  <c r="Y1221" i="9"/>
  <c r="U1221" i="9"/>
  <c r="P1221" i="9"/>
  <c r="O1221" i="9"/>
  <c r="N1221" i="9"/>
  <c r="M1221" i="9"/>
  <c r="L1221" i="9"/>
  <c r="K1221" i="9"/>
  <c r="J1221" i="9"/>
  <c r="I1221" i="9"/>
  <c r="H1221" i="9"/>
  <c r="AF1220" i="9"/>
  <c r="Y1220" i="9"/>
  <c r="U1220" i="9"/>
  <c r="P1220" i="9"/>
  <c r="O1220" i="9"/>
  <c r="N1220" i="9"/>
  <c r="M1220" i="9"/>
  <c r="L1220" i="9"/>
  <c r="K1220" i="9"/>
  <c r="J1220" i="9"/>
  <c r="I1220" i="9"/>
  <c r="H1220" i="9"/>
  <c r="AF1219" i="9"/>
  <c r="Y1219" i="9"/>
  <c r="U1219" i="9"/>
  <c r="P1219" i="9"/>
  <c r="O1219" i="9"/>
  <c r="N1219" i="9"/>
  <c r="M1219" i="9"/>
  <c r="L1219" i="9"/>
  <c r="K1219" i="9"/>
  <c r="J1219" i="9"/>
  <c r="I1219" i="9"/>
  <c r="H1219" i="9"/>
  <c r="AF1218" i="9"/>
  <c r="Y1218" i="9"/>
  <c r="U1218" i="9"/>
  <c r="P1218" i="9"/>
  <c r="O1218" i="9"/>
  <c r="N1218" i="9"/>
  <c r="M1218" i="9"/>
  <c r="L1218" i="9"/>
  <c r="K1218" i="9"/>
  <c r="J1218" i="9"/>
  <c r="I1218" i="9"/>
  <c r="H1218" i="9"/>
  <c r="AF1217" i="9"/>
  <c r="Y1217" i="9"/>
  <c r="U1217" i="9"/>
  <c r="P1217" i="9"/>
  <c r="O1217" i="9"/>
  <c r="N1217" i="9"/>
  <c r="M1217" i="9"/>
  <c r="L1217" i="9"/>
  <c r="K1217" i="9"/>
  <c r="J1217" i="9"/>
  <c r="I1217" i="9"/>
  <c r="H1217" i="9"/>
  <c r="AF1216" i="9"/>
  <c r="Y1216" i="9"/>
  <c r="U1216" i="9"/>
  <c r="P1216" i="9"/>
  <c r="O1216" i="9"/>
  <c r="N1216" i="9"/>
  <c r="M1216" i="9"/>
  <c r="L1216" i="9"/>
  <c r="K1216" i="9"/>
  <c r="J1216" i="9"/>
  <c r="I1216" i="9"/>
  <c r="H1216" i="9"/>
  <c r="AF1215" i="9"/>
  <c r="Y1215" i="9"/>
  <c r="U1215" i="9"/>
  <c r="P1215" i="9"/>
  <c r="O1215" i="9"/>
  <c r="N1215" i="9"/>
  <c r="M1215" i="9"/>
  <c r="L1215" i="9"/>
  <c r="K1215" i="9"/>
  <c r="J1215" i="9"/>
  <c r="I1215" i="9"/>
  <c r="H1215" i="9"/>
  <c r="AF1214" i="9"/>
  <c r="Y1214" i="9"/>
  <c r="U1214" i="9"/>
  <c r="P1214" i="9"/>
  <c r="O1214" i="9"/>
  <c r="N1214" i="9"/>
  <c r="M1214" i="9"/>
  <c r="L1214" i="9"/>
  <c r="K1214" i="9"/>
  <c r="J1214" i="9"/>
  <c r="I1214" i="9"/>
  <c r="H1214" i="9"/>
  <c r="AF1213" i="9"/>
  <c r="Y1213" i="9"/>
  <c r="U1213" i="9"/>
  <c r="P1213" i="9"/>
  <c r="O1213" i="9"/>
  <c r="N1213" i="9"/>
  <c r="M1213" i="9"/>
  <c r="L1213" i="9"/>
  <c r="K1213" i="9"/>
  <c r="J1213" i="9"/>
  <c r="I1213" i="9"/>
  <c r="H1213" i="9"/>
  <c r="AF1212" i="9"/>
  <c r="Y1212" i="9"/>
  <c r="U1212" i="9"/>
  <c r="P1212" i="9"/>
  <c r="O1212" i="9"/>
  <c r="N1212" i="9"/>
  <c r="M1212" i="9"/>
  <c r="L1212" i="9"/>
  <c r="K1212" i="9"/>
  <c r="J1212" i="9"/>
  <c r="I1212" i="9"/>
  <c r="H1212" i="9"/>
  <c r="AF1211" i="9"/>
  <c r="Y1211" i="9"/>
  <c r="U1211" i="9"/>
  <c r="P1211" i="9"/>
  <c r="O1211" i="9"/>
  <c r="N1211" i="9"/>
  <c r="M1211" i="9"/>
  <c r="L1211" i="9"/>
  <c r="K1211" i="9"/>
  <c r="J1211" i="9"/>
  <c r="I1211" i="9"/>
  <c r="H1211" i="9"/>
  <c r="AF1210" i="9"/>
  <c r="Y1210" i="9"/>
  <c r="U1210" i="9"/>
  <c r="P1210" i="9"/>
  <c r="O1210" i="9"/>
  <c r="N1210" i="9"/>
  <c r="M1210" i="9"/>
  <c r="L1210" i="9"/>
  <c r="K1210" i="9"/>
  <c r="J1210" i="9"/>
  <c r="I1210" i="9"/>
  <c r="H1210" i="9"/>
  <c r="AF1209" i="9"/>
  <c r="Y1209" i="9"/>
  <c r="U1209" i="9"/>
  <c r="P1209" i="9"/>
  <c r="O1209" i="9"/>
  <c r="N1209" i="9"/>
  <c r="M1209" i="9"/>
  <c r="L1209" i="9"/>
  <c r="K1209" i="9"/>
  <c r="J1209" i="9"/>
  <c r="I1209" i="9"/>
  <c r="H1209" i="9"/>
  <c r="AF1208" i="9"/>
  <c r="Y1208" i="9"/>
  <c r="U1208" i="9"/>
  <c r="P1208" i="9"/>
  <c r="O1208" i="9"/>
  <c r="N1208" i="9"/>
  <c r="M1208" i="9"/>
  <c r="L1208" i="9"/>
  <c r="K1208" i="9"/>
  <c r="J1208" i="9"/>
  <c r="I1208" i="9"/>
  <c r="H1208" i="9"/>
  <c r="AF1207" i="9"/>
  <c r="Y1207" i="9"/>
  <c r="U1207" i="9"/>
  <c r="P1207" i="9"/>
  <c r="O1207" i="9"/>
  <c r="N1207" i="9"/>
  <c r="M1207" i="9"/>
  <c r="L1207" i="9"/>
  <c r="K1207" i="9"/>
  <c r="J1207" i="9"/>
  <c r="I1207" i="9"/>
  <c r="H1207" i="9"/>
  <c r="AF1206" i="9"/>
  <c r="Y1206" i="9"/>
  <c r="U1206" i="9"/>
  <c r="P1206" i="9"/>
  <c r="O1206" i="9"/>
  <c r="N1206" i="9"/>
  <c r="M1206" i="9"/>
  <c r="L1206" i="9"/>
  <c r="K1206" i="9"/>
  <c r="J1206" i="9"/>
  <c r="I1206" i="9"/>
  <c r="H1206" i="9"/>
  <c r="AF1205" i="9"/>
  <c r="Y1205" i="9"/>
  <c r="U1205" i="9"/>
  <c r="P1205" i="9"/>
  <c r="O1205" i="9"/>
  <c r="N1205" i="9"/>
  <c r="M1205" i="9"/>
  <c r="L1205" i="9"/>
  <c r="K1205" i="9"/>
  <c r="J1205" i="9"/>
  <c r="I1205" i="9"/>
  <c r="H1205" i="9"/>
  <c r="AF1204" i="9"/>
  <c r="Y1204" i="9"/>
  <c r="U1204" i="9"/>
  <c r="P1204" i="9"/>
  <c r="O1204" i="9"/>
  <c r="N1204" i="9"/>
  <c r="M1204" i="9"/>
  <c r="L1204" i="9"/>
  <c r="K1204" i="9"/>
  <c r="J1204" i="9"/>
  <c r="I1204" i="9"/>
  <c r="H1204" i="9"/>
  <c r="AF1203" i="9"/>
  <c r="Y1203" i="9"/>
  <c r="U1203" i="9"/>
  <c r="P1203" i="9"/>
  <c r="O1203" i="9"/>
  <c r="N1203" i="9"/>
  <c r="M1203" i="9"/>
  <c r="L1203" i="9"/>
  <c r="K1203" i="9"/>
  <c r="J1203" i="9"/>
  <c r="I1203" i="9"/>
  <c r="H1203" i="9"/>
  <c r="AF1202" i="9"/>
  <c r="Y1202" i="9"/>
  <c r="U1202" i="9"/>
  <c r="P1202" i="9"/>
  <c r="O1202" i="9"/>
  <c r="N1202" i="9"/>
  <c r="M1202" i="9"/>
  <c r="L1202" i="9"/>
  <c r="K1202" i="9"/>
  <c r="J1202" i="9"/>
  <c r="I1202" i="9"/>
  <c r="H1202" i="9"/>
  <c r="AF1201" i="9"/>
  <c r="Y1201" i="9"/>
  <c r="U1201" i="9"/>
  <c r="P1201" i="9"/>
  <c r="O1201" i="9"/>
  <c r="N1201" i="9"/>
  <c r="M1201" i="9"/>
  <c r="L1201" i="9"/>
  <c r="K1201" i="9"/>
  <c r="J1201" i="9"/>
  <c r="I1201" i="9"/>
  <c r="H1201" i="9"/>
  <c r="AF1200" i="9"/>
  <c r="Y1200" i="9"/>
  <c r="U1200" i="9"/>
  <c r="P1200" i="9"/>
  <c r="O1200" i="9"/>
  <c r="N1200" i="9"/>
  <c r="M1200" i="9"/>
  <c r="L1200" i="9"/>
  <c r="K1200" i="9"/>
  <c r="J1200" i="9"/>
  <c r="I1200" i="9"/>
  <c r="H1200" i="9"/>
  <c r="AF1199" i="9"/>
  <c r="Y1199" i="9"/>
  <c r="U1199" i="9"/>
  <c r="P1199" i="9"/>
  <c r="O1199" i="9"/>
  <c r="N1199" i="9"/>
  <c r="M1199" i="9"/>
  <c r="L1199" i="9"/>
  <c r="K1199" i="9"/>
  <c r="J1199" i="9"/>
  <c r="I1199" i="9"/>
  <c r="H1199" i="9"/>
  <c r="AF1198" i="9"/>
  <c r="Y1198" i="9"/>
  <c r="U1198" i="9"/>
  <c r="P1198" i="9"/>
  <c r="O1198" i="9"/>
  <c r="N1198" i="9"/>
  <c r="M1198" i="9"/>
  <c r="L1198" i="9"/>
  <c r="K1198" i="9"/>
  <c r="J1198" i="9"/>
  <c r="I1198" i="9"/>
  <c r="H1198" i="9"/>
  <c r="AF1197" i="9"/>
  <c r="Y1197" i="9"/>
  <c r="U1197" i="9"/>
  <c r="P1197" i="9"/>
  <c r="O1197" i="9"/>
  <c r="N1197" i="9"/>
  <c r="M1197" i="9"/>
  <c r="L1197" i="9"/>
  <c r="K1197" i="9"/>
  <c r="J1197" i="9"/>
  <c r="I1197" i="9"/>
  <c r="H1197" i="9"/>
  <c r="AF1196" i="9"/>
  <c r="Y1196" i="9"/>
  <c r="U1196" i="9"/>
  <c r="P1196" i="9"/>
  <c r="O1196" i="9"/>
  <c r="N1196" i="9"/>
  <c r="M1196" i="9"/>
  <c r="L1196" i="9"/>
  <c r="K1196" i="9"/>
  <c r="J1196" i="9"/>
  <c r="I1196" i="9"/>
  <c r="H1196" i="9"/>
  <c r="AF1195" i="9"/>
  <c r="Y1195" i="9"/>
  <c r="U1195" i="9"/>
  <c r="P1195" i="9"/>
  <c r="O1195" i="9"/>
  <c r="N1195" i="9"/>
  <c r="M1195" i="9"/>
  <c r="L1195" i="9"/>
  <c r="K1195" i="9"/>
  <c r="J1195" i="9"/>
  <c r="I1195" i="9"/>
  <c r="H1195" i="9"/>
  <c r="AF1194" i="9"/>
  <c r="Y1194" i="9"/>
  <c r="U1194" i="9"/>
  <c r="P1194" i="9"/>
  <c r="O1194" i="9"/>
  <c r="N1194" i="9"/>
  <c r="M1194" i="9"/>
  <c r="L1194" i="9"/>
  <c r="K1194" i="9"/>
  <c r="J1194" i="9"/>
  <c r="I1194" i="9"/>
  <c r="H1194" i="9"/>
  <c r="AF1193" i="9"/>
  <c r="Y1193" i="9"/>
  <c r="U1193" i="9"/>
  <c r="P1193" i="9"/>
  <c r="O1193" i="9"/>
  <c r="N1193" i="9"/>
  <c r="M1193" i="9"/>
  <c r="L1193" i="9"/>
  <c r="K1193" i="9"/>
  <c r="J1193" i="9"/>
  <c r="I1193" i="9"/>
  <c r="H1193" i="9"/>
  <c r="AF1192" i="9"/>
  <c r="Y1192" i="9"/>
  <c r="U1192" i="9"/>
  <c r="P1192" i="9"/>
  <c r="O1192" i="9"/>
  <c r="N1192" i="9"/>
  <c r="M1192" i="9"/>
  <c r="L1192" i="9"/>
  <c r="K1192" i="9"/>
  <c r="J1192" i="9"/>
  <c r="I1192" i="9"/>
  <c r="H1192" i="9"/>
  <c r="AF1191" i="9"/>
  <c r="Y1191" i="9"/>
  <c r="U1191" i="9"/>
  <c r="P1191" i="9"/>
  <c r="O1191" i="9"/>
  <c r="N1191" i="9"/>
  <c r="M1191" i="9"/>
  <c r="L1191" i="9"/>
  <c r="K1191" i="9"/>
  <c r="J1191" i="9"/>
  <c r="I1191" i="9"/>
  <c r="H1191" i="9"/>
  <c r="AF1190" i="9"/>
  <c r="Y1190" i="9"/>
  <c r="U1190" i="9"/>
  <c r="P1190" i="9"/>
  <c r="O1190" i="9"/>
  <c r="N1190" i="9"/>
  <c r="M1190" i="9"/>
  <c r="L1190" i="9"/>
  <c r="K1190" i="9"/>
  <c r="J1190" i="9"/>
  <c r="I1190" i="9"/>
  <c r="H1190" i="9"/>
  <c r="AF1189" i="9"/>
  <c r="Y1189" i="9"/>
  <c r="U1189" i="9"/>
  <c r="P1189" i="9"/>
  <c r="O1189" i="9"/>
  <c r="N1189" i="9"/>
  <c r="M1189" i="9"/>
  <c r="L1189" i="9"/>
  <c r="K1189" i="9"/>
  <c r="J1189" i="9"/>
  <c r="I1189" i="9"/>
  <c r="H1189" i="9"/>
  <c r="AF1188" i="9"/>
  <c r="Y1188" i="9"/>
  <c r="U1188" i="9"/>
  <c r="P1188" i="9"/>
  <c r="O1188" i="9"/>
  <c r="N1188" i="9"/>
  <c r="M1188" i="9"/>
  <c r="L1188" i="9"/>
  <c r="K1188" i="9"/>
  <c r="J1188" i="9"/>
  <c r="I1188" i="9"/>
  <c r="H1188" i="9"/>
  <c r="AF1187" i="9"/>
  <c r="Y1187" i="9"/>
  <c r="U1187" i="9"/>
  <c r="P1187" i="9"/>
  <c r="O1187" i="9"/>
  <c r="N1187" i="9"/>
  <c r="M1187" i="9"/>
  <c r="L1187" i="9"/>
  <c r="K1187" i="9"/>
  <c r="J1187" i="9"/>
  <c r="I1187" i="9"/>
  <c r="H1187" i="9"/>
  <c r="AF1186" i="9"/>
  <c r="Y1186" i="9"/>
  <c r="U1186" i="9"/>
  <c r="P1186" i="9"/>
  <c r="O1186" i="9"/>
  <c r="N1186" i="9"/>
  <c r="M1186" i="9"/>
  <c r="L1186" i="9"/>
  <c r="K1186" i="9"/>
  <c r="J1186" i="9"/>
  <c r="I1186" i="9"/>
  <c r="H1186" i="9"/>
  <c r="AF1185" i="9"/>
  <c r="Y1185" i="9"/>
  <c r="U1185" i="9"/>
  <c r="P1185" i="9"/>
  <c r="O1185" i="9"/>
  <c r="N1185" i="9"/>
  <c r="M1185" i="9"/>
  <c r="L1185" i="9"/>
  <c r="K1185" i="9"/>
  <c r="J1185" i="9"/>
  <c r="I1185" i="9"/>
  <c r="H1185" i="9"/>
  <c r="AF1184" i="9"/>
  <c r="Y1184" i="9"/>
  <c r="U1184" i="9"/>
  <c r="P1184" i="9"/>
  <c r="O1184" i="9"/>
  <c r="N1184" i="9"/>
  <c r="M1184" i="9"/>
  <c r="L1184" i="9"/>
  <c r="K1184" i="9"/>
  <c r="J1184" i="9"/>
  <c r="I1184" i="9"/>
  <c r="H1184" i="9"/>
  <c r="AF1183" i="9"/>
  <c r="Y1183" i="9"/>
  <c r="U1183" i="9"/>
  <c r="P1183" i="9"/>
  <c r="O1183" i="9"/>
  <c r="N1183" i="9"/>
  <c r="M1183" i="9"/>
  <c r="L1183" i="9"/>
  <c r="K1183" i="9"/>
  <c r="J1183" i="9"/>
  <c r="I1183" i="9"/>
  <c r="H1183" i="9"/>
  <c r="AF1182" i="9"/>
  <c r="Y1182" i="9"/>
  <c r="U1182" i="9"/>
  <c r="P1182" i="9"/>
  <c r="O1182" i="9"/>
  <c r="N1182" i="9"/>
  <c r="M1182" i="9"/>
  <c r="L1182" i="9"/>
  <c r="K1182" i="9"/>
  <c r="J1182" i="9"/>
  <c r="I1182" i="9"/>
  <c r="H1182" i="9"/>
  <c r="AF1181" i="9"/>
  <c r="Y1181" i="9"/>
  <c r="U1181" i="9"/>
  <c r="P1181" i="9"/>
  <c r="O1181" i="9"/>
  <c r="N1181" i="9"/>
  <c r="M1181" i="9"/>
  <c r="L1181" i="9"/>
  <c r="K1181" i="9"/>
  <c r="J1181" i="9"/>
  <c r="I1181" i="9"/>
  <c r="H1181" i="9"/>
  <c r="AF1180" i="9"/>
  <c r="Y1180" i="9"/>
  <c r="U1180" i="9"/>
  <c r="P1180" i="9"/>
  <c r="O1180" i="9"/>
  <c r="N1180" i="9"/>
  <c r="M1180" i="9"/>
  <c r="L1180" i="9"/>
  <c r="K1180" i="9"/>
  <c r="J1180" i="9"/>
  <c r="I1180" i="9"/>
  <c r="H1180" i="9"/>
  <c r="AF1179" i="9"/>
  <c r="Y1179" i="9"/>
  <c r="U1179" i="9"/>
  <c r="P1179" i="9"/>
  <c r="O1179" i="9"/>
  <c r="N1179" i="9"/>
  <c r="M1179" i="9"/>
  <c r="L1179" i="9"/>
  <c r="K1179" i="9"/>
  <c r="J1179" i="9"/>
  <c r="I1179" i="9"/>
  <c r="H1179" i="9"/>
  <c r="AF1178" i="9"/>
  <c r="Y1178" i="9"/>
  <c r="U1178" i="9"/>
  <c r="P1178" i="9"/>
  <c r="O1178" i="9"/>
  <c r="N1178" i="9"/>
  <c r="M1178" i="9"/>
  <c r="L1178" i="9"/>
  <c r="K1178" i="9"/>
  <c r="J1178" i="9"/>
  <c r="I1178" i="9"/>
  <c r="H1178" i="9"/>
  <c r="AF1177" i="9"/>
  <c r="Y1177" i="9"/>
  <c r="U1177" i="9"/>
  <c r="P1177" i="9"/>
  <c r="O1177" i="9"/>
  <c r="N1177" i="9"/>
  <c r="M1177" i="9"/>
  <c r="L1177" i="9"/>
  <c r="K1177" i="9"/>
  <c r="J1177" i="9"/>
  <c r="I1177" i="9"/>
  <c r="H1177" i="9"/>
  <c r="AF1176" i="9"/>
  <c r="Y1176" i="9"/>
  <c r="U1176" i="9"/>
  <c r="P1176" i="9"/>
  <c r="O1176" i="9"/>
  <c r="N1176" i="9"/>
  <c r="M1176" i="9"/>
  <c r="L1176" i="9"/>
  <c r="K1176" i="9"/>
  <c r="J1176" i="9"/>
  <c r="I1176" i="9"/>
  <c r="H1176" i="9"/>
  <c r="AF1175" i="9"/>
  <c r="Y1175" i="9"/>
  <c r="U1175" i="9"/>
  <c r="P1175" i="9"/>
  <c r="O1175" i="9"/>
  <c r="N1175" i="9"/>
  <c r="M1175" i="9"/>
  <c r="L1175" i="9"/>
  <c r="K1175" i="9"/>
  <c r="J1175" i="9"/>
  <c r="I1175" i="9"/>
  <c r="H1175" i="9"/>
  <c r="AF1174" i="9"/>
  <c r="Y1174" i="9"/>
  <c r="U1174" i="9"/>
  <c r="P1174" i="9"/>
  <c r="O1174" i="9"/>
  <c r="N1174" i="9"/>
  <c r="M1174" i="9"/>
  <c r="L1174" i="9"/>
  <c r="K1174" i="9"/>
  <c r="J1174" i="9"/>
  <c r="I1174" i="9"/>
  <c r="H1174" i="9"/>
  <c r="AF1173" i="9"/>
  <c r="Y1173" i="9"/>
  <c r="U1173" i="9"/>
  <c r="P1173" i="9"/>
  <c r="O1173" i="9"/>
  <c r="N1173" i="9"/>
  <c r="M1173" i="9"/>
  <c r="L1173" i="9"/>
  <c r="K1173" i="9"/>
  <c r="J1173" i="9"/>
  <c r="I1173" i="9"/>
  <c r="H1173" i="9"/>
  <c r="AF1172" i="9"/>
  <c r="Y1172" i="9"/>
  <c r="U1172" i="9"/>
  <c r="P1172" i="9"/>
  <c r="O1172" i="9"/>
  <c r="N1172" i="9"/>
  <c r="M1172" i="9"/>
  <c r="L1172" i="9"/>
  <c r="K1172" i="9"/>
  <c r="J1172" i="9"/>
  <c r="I1172" i="9"/>
  <c r="H1172" i="9"/>
  <c r="AF1171" i="9"/>
  <c r="Y1171" i="9"/>
  <c r="U1171" i="9"/>
  <c r="P1171" i="9"/>
  <c r="O1171" i="9"/>
  <c r="N1171" i="9"/>
  <c r="M1171" i="9"/>
  <c r="L1171" i="9"/>
  <c r="K1171" i="9"/>
  <c r="J1171" i="9"/>
  <c r="I1171" i="9"/>
  <c r="H1171" i="9"/>
  <c r="AF1170" i="9"/>
  <c r="Y1170" i="9"/>
  <c r="U1170" i="9"/>
  <c r="P1170" i="9"/>
  <c r="O1170" i="9"/>
  <c r="N1170" i="9"/>
  <c r="M1170" i="9"/>
  <c r="L1170" i="9"/>
  <c r="K1170" i="9"/>
  <c r="J1170" i="9"/>
  <c r="I1170" i="9"/>
  <c r="H1170" i="9"/>
  <c r="AF1169" i="9"/>
  <c r="Y1169" i="9"/>
  <c r="U1169" i="9"/>
  <c r="P1169" i="9"/>
  <c r="O1169" i="9"/>
  <c r="N1169" i="9"/>
  <c r="M1169" i="9"/>
  <c r="L1169" i="9"/>
  <c r="K1169" i="9"/>
  <c r="J1169" i="9"/>
  <c r="I1169" i="9"/>
  <c r="H1169" i="9"/>
  <c r="AF1168" i="9"/>
  <c r="Y1168" i="9"/>
  <c r="U1168" i="9"/>
  <c r="P1168" i="9"/>
  <c r="O1168" i="9"/>
  <c r="N1168" i="9"/>
  <c r="M1168" i="9"/>
  <c r="L1168" i="9"/>
  <c r="K1168" i="9"/>
  <c r="J1168" i="9"/>
  <c r="I1168" i="9"/>
  <c r="H1168" i="9"/>
  <c r="AF1167" i="9"/>
  <c r="Y1167" i="9"/>
  <c r="U1167" i="9"/>
  <c r="P1167" i="9"/>
  <c r="O1167" i="9"/>
  <c r="N1167" i="9"/>
  <c r="M1167" i="9"/>
  <c r="L1167" i="9"/>
  <c r="K1167" i="9"/>
  <c r="J1167" i="9"/>
  <c r="I1167" i="9"/>
  <c r="H1167" i="9"/>
  <c r="AF1166" i="9"/>
  <c r="Y1166" i="9"/>
  <c r="U1166" i="9"/>
  <c r="P1166" i="9"/>
  <c r="O1166" i="9"/>
  <c r="N1166" i="9"/>
  <c r="M1166" i="9"/>
  <c r="L1166" i="9"/>
  <c r="K1166" i="9"/>
  <c r="J1166" i="9"/>
  <c r="I1166" i="9"/>
  <c r="H1166" i="9"/>
  <c r="AF1165" i="9"/>
  <c r="Y1165" i="9"/>
  <c r="U1165" i="9"/>
  <c r="P1165" i="9"/>
  <c r="O1165" i="9"/>
  <c r="N1165" i="9"/>
  <c r="M1165" i="9"/>
  <c r="L1165" i="9"/>
  <c r="K1165" i="9"/>
  <c r="J1165" i="9"/>
  <c r="I1165" i="9"/>
  <c r="H1165" i="9"/>
  <c r="AF1164" i="9"/>
  <c r="Y1164" i="9"/>
  <c r="U1164" i="9"/>
  <c r="P1164" i="9"/>
  <c r="O1164" i="9"/>
  <c r="N1164" i="9"/>
  <c r="M1164" i="9"/>
  <c r="L1164" i="9"/>
  <c r="K1164" i="9"/>
  <c r="J1164" i="9"/>
  <c r="I1164" i="9"/>
  <c r="H1164" i="9"/>
  <c r="AF1163" i="9"/>
  <c r="Y1163" i="9"/>
  <c r="U1163" i="9"/>
  <c r="P1163" i="9"/>
  <c r="O1163" i="9"/>
  <c r="N1163" i="9"/>
  <c r="M1163" i="9"/>
  <c r="L1163" i="9"/>
  <c r="K1163" i="9"/>
  <c r="J1163" i="9"/>
  <c r="I1163" i="9"/>
  <c r="H1163" i="9"/>
  <c r="AF1162" i="9"/>
  <c r="Y1162" i="9"/>
  <c r="U1162" i="9"/>
  <c r="P1162" i="9"/>
  <c r="O1162" i="9"/>
  <c r="N1162" i="9"/>
  <c r="M1162" i="9"/>
  <c r="L1162" i="9"/>
  <c r="K1162" i="9"/>
  <c r="J1162" i="9"/>
  <c r="I1162" i="9"/>
  <c r="H1162" i="9"/>
  <c r="AF1161" i="9"/>
  <c r="Y1161" i="9"/>
  <c r="U1161" i="9"/>
  <c r="P1161" i="9"/>
  <c r="O1161" i="9"/>
  <c r="N1161" i="9"/>
  <c r="M1161" i="9"/>
  <c r="L1161" i="9"/>
  <c r="K1161" i="9"/>
  <c r="J1161" i="9"/>
  <c r="I1161" i="9"/>
  <c r="H1161" i="9"/>
  <c r="AF1160" i="9"/>
  <c r="Y1160" i="9"/>
  <c r="U1160" i="9"/>
  <c r="P1160" i="9"/>
  <c r="O1160" i="9"/>
  <c r="N1160" i="9"/>
  <c r="M1160" i="9"/>
  <c r="L1160" i="9"/>
  <c r="K1160" i="9"/>
  <c r="J1160" i="9"/>
  <c r="I1160" i="9"/>
  <c r="H1160" i="9"/>
  <c r="AF1159" i="9"/>
  <c r="Y1159" i="9"/>
  <c r="U1159" i="9"/>
  <c r="P1159" i="9"/>
  <c r="O1159" i="9"/>
  <c r="N1159" i="9"/>
  <c r="M1159" i="9"/>
  <c r="L1159" i="9"/>
  <c r="K1159" i="9"/>
  <c r="J1159" i="9"/>
  <c r="I1159" i="9"/>
  <c r="H1159" i="9"/>
  <c r="AF1158" i="9"/>
  <c r="Y1158" i="9"/>
  <c r="U1158" i="9"/>
  <c r="P1158" i="9"/>
  <c r="O1158" i="9"/>
  <c r="N1158" i="9"/>
  <c r="M1158" i="9"/>
  <c r="L1158" i="9"/>
  <c r="K1158" i="9"/>
  <c r="J1158" i="9"/>
  <c r="I1158" i="9"/>
  <c r="H1158" i="9"/>
  <c r="AF1157" i="9"/>
  <c r="Y1157" i="9"/>
  <c r="U1157" i="9"/>
  <c r="P1157" i="9"/>
  <c r="O1157" i="9"/>
  <c r="N1157" i="9"/>
  <c r="M1157" i="9"/>
  <c r="L1157" i="9"/>
  <c r="K1157" i="9"/>
  <c r="J1157" i="9"/>
  <c r="I1157" i="9"/>
  <c r="H1157" i="9"/>
  <c r="AF1156" i="9"/>
  <c r="Y1156" i="9"/>
  <c r="U1156" i="9"/>
  <c r="P1156" i="9"/>
  <c r="O1156" i="9"/>
  <c r="N1156" i="9"/>
  <c r="M1156" i="9"/>
  <c r="L1156" i="9"/>
  <c r="K1156" i="9"/>
  <c r="J1156" i="9"/>
  <c r="I1156" i="9"/>
  <c r="H1156" i="9"/>
  <c r="AF1155" i="9"/>
  <c r="Y1155" i="9"/>
  <c r="U1155" i="9"/>
  <c r="P1155" i="9"/>
  <c r="O1155" i="9"/>
  <c r="N1155" i="9"/>
  <c r="M1155" i="9"/>
  <c r="L1155" i="9"/>
  <c r="K1155" i="9"/>
  <c r="J1155" i="9"/>
  <c r="I1155" i="9"/>
  <c r="H1155" i="9"/>
  <c r="AF1154" i="9"/>
  <c r="Y1154" i="9"/>
  <c r="U1154" i="9"/>
  <c r="P1154" i="9"/>
  <c r="O1154" i="9"/>
  <c r="N1154" i="9"/>
  <c r="M1154" i="9"/>
  <c r="L1154" i="9"/>
  <c r="K1154" i="9"/>
  <c r="J1154" i="9"/>
  <c r="I1154" i="9"/>
  <c r="H1154" i="9"/>
  <c r="AF1153" i="9"/>
  <c r="Y1153" i="9"/>
  <c r="U1153" i="9"/>
  <c r="P1153" i="9"/>
  <c r="O1153" i="9"/>
  <c r="N1153" i="9"/>
  <c r="M1153" i="9"/>
  <c r="L1153" i="9"/>
  <c r="K1153" i="9"/>
  <c r="J1153" i="9"/>
  <c r="I1153" i="9"/>
  <c r="H1153" i="9"/>
  <c r="AF1152" i="9"/>
  <c r="Y1152" i="9"/>
  <c r="U1152" i="9"/>
  <c r="P1152" i="9"/>
  <c r="O1152" i="9"/>
  <c r="N1152" i="9"/>
  <c r="M1152" i="9"/>
  <c r="L1152" i="9"/>
  <c r="K1152" i="9"/>
  <c r="J1152" i="9"/>
  <c r="I1152" i="9"/>
  <c r="H1152" i="9"/>
  <c r="AF1151" i="9"/>
  <c r="Y1151" i="9"/>
  <c r="U1151" i="9"/>
  <c r="P1151" i="9"/>
  <c r="O1151" i="9"/>
  <c r="N1151" i="9"/>
  <c r="M1151" i="9"/>
  <c r="L1151" i="9"/>
  <c r="K1151" i="9"/>
  <c r="J1151" i="9"/>
  <c r="I1151" i="9"/>
  <c r="H1151" i="9"/>
  <c r="AF1150" i="9"/>
  <c r="Y1150" i="9"/>
  <c r="U1150" i="9"/>
  <c r="P1150" i="9"/>
  <c r="O1150" i="9"/>
  <c r="N1150" i="9"/>
  <c r="M1150" i="9"/>
  <c r="L1150" i="9"/>
  <c r="K1150" i="9"/>
  <c r="J1150" i="9"/>
  <c r="I1150" i="9"/>
  <c r="H1150" i="9"/>
  <c r="AF1149" i="9"/>
  <c r="Y1149" i="9"/>
  <c r="U1149" i="9"/>
  <c r="P1149" i="9"/>
  <c r="O1149" i="9"/>
  <c r="N1149" i="9"/>
  <c r="M1149" i="9"/>
  <c r="L1149" i="9"/>
  <c r="K1149" i="9"/>
  <c r="J1149" i="9"/>
  <c r="I1149" i="9"/>
  <c r="H1149" i="9"/>
  <c r="AF1148" i="9"/>
  <c r="Y1148" i="9"/>
  <c r="U1148" i="9"/>
  <c r="P1148" i="9"/>
  <c r="O1148" i="9"/>
  <c r="N1148" i="9"/>
  <c r="M1148" i="9"/>
  <c r="L1148" i="9"/>
  <c r="K1148" i="9"/>
  <c r="J1148" i="9"/>
  <c r="I1148" i="9"/>
  <c r="H1148" i="9"/>
  <c r="AF1147" i="9"/>
  <c r="Y1147" i="9"/>
  <c r="U1147" i="9"/>
  <c r="P1147" i="9"/>
  <c r="O1147" i="9"/>
  <c r="N1147" i="9"/>
  <c r="M1147" i="9"/>
  <c r="L1147" i="9"/>
  <c r="K1147" i="9"/>
  <c r="J1147" i="9"/>
  <c r="I1147" i="9"/>
  <c r="H1147" i="9"/>
  <c r="AF1146" i="9"/>
  <c r="Y1146" i="9"/>
  <c r="U1146" i="9"/>
  <c r="P1146" i="9"/>
  <c r="O1146" i="9"/>
  <c r="N1146" i="9"/>
  <c r="M1146" i="9"/>
  <c r="L1146" i="9"/>
  <c r="K1146" i="9"/>
  <c r="J1146" i="9"/>
  <c r="I1146" i="9"/>
  <c r="H1146" i="9"/>
  <c r="AF1145" i="9"/>
  <c r="Y1145" i="9"/>
  <c r="U1145" i="9"/>
  <c r="P1145" i="9"/>
  <c r="O1145" i="9"/>
  <c r="N1145" i="9"/>
  <c r="M1145" i="9"/>
  <c r="L1145" i="9"/>
  <c r="K1145" i="9"/>
  <c r="J1145" i="9"/>
  <c r="I1145" i="9"/>
  <c r="H1145" i="9"/>
  <c r="AF1144" i="9"/>
  <c r="Y1144" i="9"/>
  <c r="U1144" i="9"/>
  <c r="P1144" i="9"/>
  <c r="O1144" i="9"/>
  <c r="N1144" i="9"/>
  <c r="M1144" i="9"/>
  <c r="L1144" i="9"/>
  <c r="K1144" i="9"/>
  <c r="J1144" i="9"/>
  <c r="I1144" i="9"/>
  <c r="H1144" i="9"/>
  <c r="AF1143" i="9"/>
  <c r="Y1143" i="9"/>
  <c r="U1143" i="9"/>
  <c r="P1143" i="9"/>
  <c r="O1143" i="9"/>
  <c r="N1143" i="9"/>
  <c r="M1143" i="9"/>
  <c r="L1143" i="9"/>
  <c r="K1143" i="9"/>
  <c r="J1143" i="9"/>
  <c r="I1143" i="9"/>
  <c r="H1143" i="9"/>
  <c r="AF1142" i="9"/>
  <c r="Y1142" i="9"/>
  <c r="U1142" i="9"/>
  <c r="P1142" i="9"/>
  <c r="O1142" i="9"/>
  <c r="N1142" i="9"/>
  <c r="M1142" i="9"/>
  <c r="L1142" i="9"/>
  <c r="K1142" i="9"/>
  <c r="J1142" i="9"/>
  <c r="I1142" i="9"/>
  <c r="H1142" i="9"/>
  <c r="AF1141" i="9"/>
  <c r="Y1141" i="9"/>
  <c r="U1141" i="9"/>
  <c r="P1141" i="9"/>
  <c r="O1141" i="9"/>
  <c r="N1141" i="9"/>
  <c r="M1141" i="9"/>
  <c r="L1141" i="9"/>
  <c r="K1141" i="9"/>
  <c r="J1141" i="9"/>
  <c r="I1141" i="9"/>
  <c r="H1141" i="9"/>
  <c r="AF1140" i="9"/>
  <c r="Y1140" i="9"/>
  <c r="U1140" i="9"/>
  <c r="P1140" i="9"/>
  <c r="O1140" i="9"/>
  <c r="N1140" i="9"/>
  <c r="M1140" i="9"/>
  <c r="L1140" i="9"/>
  <c r="K1140" i="9"/>
  <c r="J1140" i="9"/>
  <c r="I1140" i="9"/>
  <c r="H1140" i="9"/>
  <c r="AF1139" i="9"/>
  <c r="Y1139" i="9"/>
  <c r="U1139" i="9"/>
  <c r="P1139" i="9"/>
  <c r="O1139" i="9"/>
  <c r="N1139" i="9"/>
  <c r="M1139" i="9"/>
  <c r="L1139" i="9"/>
  <c r="K1139" i="9"/>
  <c r="J1139" i="9"/>
  <c r="I1139" i="9"/>
  <c r="H1139" i="9"/>
  <c r="AF1138" i="9"/>
  <c r="Y1138" i="9"/>
  <c r="U1138" i="9"/>
  <c r="P1138" i="9"/>
  <c r="O1138" i="9"/>
  <c r="N1138" i="9"/>
  <c r="M1138" i="9"/>
  <c r="L1138" i="9"/>
  <c r="K1138" i="9"/>
  <c r="J1138" i="9"/>
  <c r="I1138" i="9"/>
  <c r="H1138" i="9"/>
  <c r="AF1137" i="9"/>
  <c r="Y1137" i="9"/>
  <c r="U1137" i="9"/>
  <c r="P1137" i="9"/>
  <c r="O1137" i="9"/>
  <c r="N1137" i="9"/>
  <c r="M1137" i="9"/>
  <c r="L1137" i="9"/>
  <c r="K1137" i="9"/>
  <c r="J1137" i="9"/>
  <c r="I1137" i="9"/>
  <c r="H1137" i="9"/>
  <c r="AF1136" i="9"/>
  <c r="Y1136" i="9"/>
  <c r="U1136" i="9"/>
  <c r="P1136" i="9"/>
  <c r="O1136" i="9"/>
  <c r="N1136" i="9"/>
  <c r="M1136" i="9"/>
  <c r="L1136" i="9"/>
  <c r="K1136" i="9"/>
  <c r="J1136" i="9"/>
  <c r="I1136" i="9"/>
  <c r="H1136" i="9"/>
  <c r="AF1135" i="9"/>
  <c r="Y1135" i="9"/>
  <c r="U1135" i="9"/>
  <c r="P1135" i="9"/>
  <c r="O1135" i="9"/>
  <c r="N1135" i="9"/>
  <c r="M1135" i="9"/>
  <c r="L1135" i="9"/>
  <c r="K1135" i="9"/>
  <c r="J1135" i="9"/>
  <c r="I1135" i="9"/>
  <c r="H1135" i="9"/>
  <c r="AF1134" i="9"/>
  <c r="Y1134" i="9"/>
  <c r="U1134" i="9"/>
  <c r="P1134" i="9"/>
  <c r="O1134" i="9"/>
  <c r="N1134" i="9"/>
  <c r="M1134" i="9"/>
  <c r="L1134" i="9"/>
  <c r="K1134" i="9"/>
  <c r="J1134" i="9"/>
  <c r="I1134" i="9"/>
  <c r="H1134" i="9"/>
  <c r="AF1133" i="9"/>
  <c r="Y1133" i="9"/>
  <c r="U1133" i="9"/>
  <c r="P1133" i="9"/>
  <c r="O1133" i="9"/>
  <c r="N1133" i="9"/>
  <c r="M1133" i="9"/>
  <c r="L1133" i="9"/>
  <c r="K1133" i="9"/>
  <c r="J1133" i="9"/>
  <c r="I1133" i="9"/>
  <c r="H1133" i="9"/>
  <c r="AF1132" i="9"/>
  <c r="Y1132" i="9"/>
  <c r="U1132" i="9"/>
  <c r="P1132" i="9"/>
  <c r="O1132" i="9"/>
  <c r="N1132" i="9"/>
  <c r="M1132" i="9"/>
  <c r="L1132" i="9"/>
  <c r="K1132" i="9"/>
  <c r="J1132" i="9"/>
  <c r="I1132" i="9"/>
  <c r="H1132" i="9"/>
  <c r="AF1131" i="9"/>
  <c r="Y1131" i="9"/>
  <c r="U1131" i="9"/>
  <c r="P1131" i="9"/>
  <c r="O1131" i="9"/>
  <c r="N1131" i="9"/>
  <c r="M1131" i="9"/>
  <c r="L1131" i="9"/>
  <c r="K1131" i="9"/>
  <c r="J1131" i="9"/>
  <c r="I1131" i="9"/>
  <c r="H1131" i="9"/>
  <c r="AF1130" i="9"/>
  <c r="Y1130" i="9"/>
  <c r="U1130" i="9"/>
  <c r="P1130" i="9"/>
  <c r="O1130" i="9"/>
  <c r="N1130" i="9"/>
  <c r="M1130" i="9"/>
  <c r="L1130" i="9"/>
  <c r="K1130" i="9"/>
  <c r="J1130" i="9"/>
  <c r="I1130" i="9"/>
  <c r="H1130" i="9"/>
  <c r="AF1129" i="9"/>
  <c r="Y1129" i="9"/>
  <c r="U1129" i="9"/>
  <c r="P1129" i="9"/>
  <c r="O1129" i="9"/>
  <c r="N1129" i="9"/>
  <c r="M1129" i="9"/>
  <c r="L1129" i="9"/>
  <c r="K1129" i="9"/>
  <c r="J1129" i="9"/>
  <c r="I1129" i="9"/>
  <c r="H1129" i="9"/>
  <c r="AF1128" i="9"/>
  <c r="Y1128" i="9"/>
  <c r="U1128" i="9"/>
  <c r="P1128" i="9"/>
  <c r="O1128" i="9"/>
  <c r="N1128" i="9"/>
  <c r="M1128" i="9"/>
  <c r="L1128" i="9"/>
  <c r="K1128" i="9"/>
  <c r="J1128" i="9"/>
  <c r="I1128" i="9"/>
  <c r="H1128" i="9"/>
  <c r="AF1127" i="9"/>
  <c r="Y1127" i="9"/>
  <c r="U1127" i="9"/>
  <c r="P1127" i="9"/>
  <c r="O1127" i="9"/>
  <c r="N1127" i="9"/>
  <c r="M1127" i="9"/>
  <c r="L1127" i="9"/>
  <c r="K1127" i="9"/>
  <c r="J1127" i="9"/>
  <c r="I1127" i="9"/>
  <c r="H1127" i="9"/>
  <c r="AF1126" i="9"/>
  <c r="Y1126" i="9"/>
  <c r="U1126" i="9"/>
  <c r="P1126" i="9"/>
  <c r="O1126" i="9"/>
  <c r="N1126" i="9"/>
  <c r="M1126" i="9"/>
  <c r="L1126" i="9"/>
  <c r="K1126" i="9"/>
  <c r="J1126" i="9"/>
  <c r="I1126" i="9"/>
  <c r="H1126" i="9"/>
  <c r="AF1125" i="9"/>
  <c r="Y1125" i="9"/>
  <c r="U1125" i="9"/>
  <c r="P1125" i="9"/>
  <c r="O1125" i="9"/>
  <c r="N1125" i="9"/>
  <c r="M1125" i="9"/>
  <c r="L1125" i="9"/>
  <c r="K1125" i="9"/>
  <c r="J1125" i="9"/>
  <c r="I1125" i="9"/>
  <c r="H1125" i="9"/>
  <c r="AF1124" i="9"/>
  <c r="Y1124" i="9"/>
  <c r="U1124" i="9"/>
  <c r="P1124" i="9"/>
  <c r="O1124" i="9"/>
  <c r="N1124" i="9"/>
  <c r="M1124" i="9"/>
  <c r="L1124" i="9"/>
  <c r="K1124" i="9"/>
  <c r="J1124" i="9"/>
  <c r="I1124" i="9"/>
  <c r="H1124" i="9"/>
  <c r="AF1123" i="9"/>
  <c r="Y1123" i="9"/>
  <c r="U1123" i="9"/>
  <c r="P1123" i="9"/>
  <c r="O1123" i="9"/>
  <c r="N1123" i="9"/>
  <c r="M1123" i="9"/>
  <c r="L1123" i="9"/>
  <c r="K1123" i="9"/>
  <c r="J1123" i="9"/>
  <c r="I1123" i="9"/>
  <c r="H1123" i="9"/>
  <c r="AF1122" i="9"/>
  <c r="Y1122" i="9"/>
  <c r="U1122" i="9"/>
  <c r="P1122" i="9"/>
  <c r="O1122" i="9"/>
  <c r="N1122" i="9"/>
  <c r="M1122" i="9"/>
  <c r="L1122" i="9"/>
  <c r="K1122" i="9"/>
  <c r="J1122" i="9"/>
  <c r="I1122" i="9"/>
  <c r="H1122" i="9"/>
  <c r="AF1121" i="9"/>
  <c r="Y1121" i="9"/>
  <c r="U1121" i="9"/>
  <c r="P1121" i="9"/>
  <c r="O1121" i="9"/>
  <c r="N1121" i="9"/>
  <c r="M1121" i="9"/>
  <c r="L1121" i="9"/>
  <c r="K1121" i="9"/>
  <c r="J1121" i="9"/>
  <c r="I1121" i="9"/>
  <c r="H1121" i="9"/>
  <c r="AF1120" i="9"/>
  <c r="Y1120" i="9"/>
  <c r="U1120" i="9"/>
  <c r="P1120" i="9"/>
  <c r="O1120" i="9"/>
  <c r="N1120" i="9"/>
  <c r="M1120" i="9"/>
  <c r="L1120" i="9"/>
  <c r="K1120" i="9"/>
  <c r="J1120" i="9"/>
  <c r="I1120" i="9"/>
  <c r="H1120" i="9"/>
  <c r="AF1119" i="9"/>
  <c r="Y1119" i="9"/>
  <c r="U1119" i="9"/>
  <c r="P1119" i="9"/>
  <c r="O1119" i="9"/>
  <c r="N1119" i="9"/>
  <c r="M1119" i="9"/>
  <c r="L1119" i="9"/>
  <c r="K1119" i="9"/>
  <c r="J1119" i="9"/>
  <c r="I1119" i="9"/>
  <c r="H1119" i="9"/>
  <c r="AF1118" i="9"/>
  <c r="Y1118" i="9"/>
  <c r="U1118" i="9"/>
  <c r="P1118" i="9"/>
  <c r="O1118" i="9"/>
  <c r="N1118" i="9"/>
  <c r="M1118" i="9"/>
  <c r="L1118" i="9"/>
  <c r="K1118" i="9"/>
  <c r="J1118" i="9"/>
  <c r="I1118" i="9"/>
  <c r="H1118" i="9"/>
  <c r="AF1117" i="9"/>
  <c r="Y1117" i="9"/>
  <c r="U1117" i="9"/>
  <c r="P1117" i="9"/>
  <c r="O1117" i="9"/>
  <c r="N1117" i="9"/>
  <c r="M1117" i="9"/>
  <c r="L1117" i="9"/>
  <c r="K1117" i="9"/>
  <c r="J1117" i="9"/>
  <c r="I1117" i="9"/>
  <c r="H1117" i="9"/>
  <c r="AF1116" i="9"/>
  <c r="Y1116" i="9"/>
  <c r="U1116" i="9"/>
  <c r="P1116" i="9"/>
  <c r="O1116" i="9"/>
  <c r="N1116" i="9"/>
  <c r="M1116" i="9"/>
  <c r="L1116" i="9"/>
  <c r="K1116" i="9"/>
  <c r="J1116" i="9"/>
  <c r="I1116" i="9"/>
  <c r="H1116" i="9"/>
  <c r="AF1115" i="9"/>
  <c r="Y1115" i="9"/>
  <c r="U1115" i="9"/>
  <c r="P1115" i="9"/>
  <c r="O1115" i="9"/>
  <c r="N1115" i="9"/>
  <c r="M1115" i="9"/>
  <c r="L1115" i="9"/>
  <c r="K1115" i="9"/>
  <c r="J1115" i="9"/>
  <c r="I1115" i="9"/>
  <c r="H1115" i="9"/>
  <c r="AF1114" i="9"/>
  <c r="Y1114" i="9"/>
  <c r="U1114" i="9"/>
  <c r="P1114" i="9"/>
  <c r="O1114" i="9"/>
  <c r="N1114" i="9"/>
  <c r="M1114" i="9"/>
  <c r="L1114" i="9"/>
  <c r="K1114" i="9"/>
  <c r="J1114" i="9"/>
  <c r="I1114" i="9"/>
  <c r="H1114" i="9"/>
  <c r="AF1113" i="9"/>
  <c r="Y1113" i="9"/>
  <c r="U1113" i="9"/>
  <c r="P1113" i="9"/>
  <c r="O1113" i="9"/>
  <c r="N1113" i="9"/>
  <c r="M1113" i="9"/>
  <c r="L1113" i="9"/>
  <c r="K1113" i="9"/>
  <c r="J1113" i="9"/>
  <c r="I1113" i="9"/>
  <c r="H1113" i="9"/>
  <c r="AF1112" i="9"/>
  <c r="Y1112" i="9"/>
  <c r="U1112" i="9"/>
  <c r="P1112" i="9"/>
  <c r="O1112" i="9"/>
  <c r="N1112" i="9"/>
  <c r="M1112" i="9"/>
  <c r="L1112" i="9"/>
  <c r="K1112" i="9"/>
  <c r="J1112" i="9"/>
  <c r="I1112" i="9"/>
  <c r="H1112" i="9"/>
  <c r="AF1111" i="9"/>
  <c r="Y1111" i="9"/>
  <c r="U1111" i="9"/>
  <c r="P1111" i="9"/>
  <c r="O1111" i="9"/>
  <c r="N1111" i="9"/>
  <c r="M1111" i="9"/>
  <c r="L1111" i="9"/>
  <c r="K1111" i="9"/>
  <c r="J1111" i="9"/>
  <c r="I1111" i="9"/>
  <c r="H1111" i="9"/>
  <c r="AF1110" i="9"/>
  <c r="Y1110" i="9"/>
  <c r="U1110" i="9"/>
  <c r="P1110" i="9"/>
  <c r="O1110" i="9"/>
  <c r="N1110" i="9"/>
  <c r="M1110" i="9"/>
  <c r="L1110" i="9"/>
  <c r="K1110" i="9"/>
  <c r="J1110" i="9"/>
  <c r="I1110" i="9"/>
  <c r="H1110" i="9"/>
  <c r="AF1109" i="9"/>
  <c r="Y1109" i="9"/>
  <c r="U1109" i="9"/>
  <c r="P1109" i="9"/>
  <c r="O1109" i="9"/>
  <c r="N1109" i="9"/>
  <c r="M1109" i="9"/>
  <c r="L1109" i="9"/>
  <c r="K1109" i="9"/>
  <c r="J1109" i="9"/>
  <c r="I1109" i="9"/>
  <c r="H1109" i="9"/>
  <c r="AF1108" i="9"/>
  <c r="Y1108" i="9"/>
  <c r="U1108" i="9"/>
  <c r="P1108" i="9"/>
  <c r="O1108" i="9"/>
  <c r="N1108" i="9"/>
  <c r="M1108" i="9"/>
  <c r="L1108" i="9"/>
  <c r="K1108" i="9"/>
  <c r="J1108" i="9"/>
  <c r="I1108" i="9"/>
  <c r="H1108" i="9"/>
  <c r="AF1107" i="9"/>
  <c r="Y1107" i="9"/>
  <c r="U1107" i="9"/>
  <c r="P1107" i="9"/>
  <c r="O1107" i="9"/>
  <c r="N1107" i="9"/>
  <c r="M1107" i="9"/>
  <c r="L1107" i="9"/>
  <c r="K1107" i="9"/>
  <c r="J1107" i="9"/>
  <c r="I1107" i="9"/>
  <c r="H1107" i="9"/>
  <c r="AF1106" i="9"/>
  <c r="Y1106" i="9"/>
  <c r="U1106" i="9"/>
  <c r="P1106" i="9"/>
  <c r="O1106" i="9"/>
  <c r="N1106" i="9"/>
  <c r="M1106" i="9"/>
  <c r="L1106" i="9"/>
  <c r="K1106" i="9"/>
  <c r="J1106" i="9"/>
  <c r="I1106" i="9"/>
  <c r="H1106" i="9"/>
  <c r="AF1105" i="9"/>
  <c r="Y1105" i="9"/>
  <c r="U1105" i="9"/>
  <c r="P1105" i="9"/>
  <c r="O1105" i="9"/>
  <c r="N1105" i="9"/>
  <c r="M1105" i="9"/>
  <c r="L1105" i="9"/>
  <c r="K1105" i="9"/>
  <c r="J1105" i="9"/>
  <c r="I1105" i="9"/>
  <c r="H1105" i="9"/>
  <c r="AF1104" i="9"/>
  <c r="Y1104" i="9"/>
  <c r="U1104" i="9"/>
  <c r="P1104" i="9"/>
  <c r="O1104" i="9"/>
  <c r="N1104" i="9"/>
  <c r="M1104" i="9"/>
  <c r="L1104" i="9"/>
  <c r="K1104" i="9"/>
  <c r="J1104" i="9"/>
  <c r="I1104" i="9"/>
  <c r="H1104" i="9"/>
  <c r="AF1103" i="9"/>
  <c r="Y1103" i="9"/>
  <c r="U1103" i="9"/>
  <c r="P1103" i="9"/>
  <c r="O1103" i="9"/>
  <c r="N1103" i="9"/>
  <c r="M1103" i="9"/>
  <c r="L1103" i="9"/>
  <c r="K1103" i="9"/>
  <c r="J1103" i="9"/>
  <c r="I1103" i="9"/>
  <c r="H1103" i="9"/>
  <c r="AF1102" i="9"/>
  <c r="Y1102" i="9"/>
  <c r="U1102" i="9"/>
  <c r="P1102" i="9"/>
  <c r="O1102" i="9"/>
  <c r="N1102" i="9"/>
  <c r="M1102" i="9"/>
  <c r="L1102" i="9"/>
  <c r="K1102" i="9"/>
  <c r="J1102" i="9"/>
  <c r="I1102" i="9"/>
  <c r="H1102" i="9"/>
  <c r="AF1101" i="9"/>
  <c r="Y1101" i="9"/>
  <c r="U1101" i="9"/>
  <c r="P1101" i="9"/>
  <c r="O1101" i="9"/>
  <c r="N1101" i="9"/>
  <c r="M1101" i="9"/>
  <c r="L1101" i="9"/>
  <c r="K1101" i="9"/>
  <c r="J1101" i="9"/>
  <c r="I1101" i="9"/>
  <c r="H1101" i="9"/>
  <c r="AF1100" i="9"/>
  <c r="Y1100" i="9"/>
  <c r="U1100" i="9"/>
  <c r="P1100" i="9"/>
  <c r="O1100" i="9"/>
  <c r="N1100" i="9"/>
  <c r="M1100" i="9"/>
  <c r="L1100" i="9"/>
  <c r="K1100" i="9"/>
  <c r="J1100" i="9"/>
  <c r="I1100" i="9"/>
  <c r="H1100" i="9"/>
  <c r="AF1099" i="9"/>
  <c r="Y1099" i="9"/>
  <c r="U1099" i="9"/>
  <c r="P1099" i="9"/>
  <c r="O1099" i="9"/>
  <c r="N1099" i="9"/>
  <c r="M1099" i="9"/>
  <c r="L1099" i="9"/>
  <c r="K1099" i="9"/>
  <c r="J1099" i="9"/>
  <c r="I1099" i="9"/>
  <c r="H1099" i="9"/>
  <c r="AF1098" i="9"/>
  <c r="Y1098" i="9"/>
  <c r="U1098" i="9"/>
  <c r="P1098" i="9"/>
  <c r="O1098" i="9"/>
  <c r="N1098" i="9"/>
  <c r="M1098" i="9"/>
  <c r="L1098" i="9"/>
  <c r="K1098" i="9"/>
  <c r="J1098" i="9"/>
  <c r="I1098" i="9"/>
  <c r="H1098" i="9"/>
  <c r="AF1097" i="9"/>
  <c r="Y1097" i="9"/>
  <c r="U1097" i="9"/>
  <c r="P1097" i="9"/>
  <c r="O1097" i="9"/>
  <c r="N1097" i="9"/>
  <c r="M1097" i="9"/>
  <c r="L1097" i="9"/>
  <c r="K1097" i="9"/>
  <c r="J1097" i="9"/>
  <c r="I1097" i="9"/>
  <c r="H1097" i="9"/>
  <c r="AF1096" i="9"/>
  <c r="Y1096" i="9"/>
  <c r="U1096" i="9"/>
  <c r="P1096" i="9"/>
  <c r="O1096" i="9"/>
  <c r="N1096" i="9"/>
  <c r="M1096" i="9"/>
  <c r="L1096" i="9"/>
  <c r="K1096" i="9"/>
  <c r="J1096" i="9"/>
  <c r="I1096" i="9"/>
  <c r="H1096" i="9"/>
  <c r="AF1095" i="9"/>
  <c r="Y1095" i="9"/>
  <c r="U1095" i="9"/>
  <c r="P1095" i="9"/>
  <c r="O1095" i="9"/>
  <c r="N1095" i="9"/>
  <c r="M1095" i="9"/>
  <c r="L1095" i="9"/>
  <c r="K1095" i="9"/>
  <c r="J1095" i="9"/>
  <c r="I1095" i="9"/>
  <c r="H1095" i="9"/>
  <c r="AF1094" i="9"/>
  <c r="Y1094" i="9"/>
  <c r="U1094" i="9"/>
  <c r="P1094" i="9"/>
  <c r="O1094" i="9"/>
  <c r="N1094" i="9"/>
  <c r="M1094" i="9"/>
  <c r="L1094" i="9"/>
  <c r="K1094" i="9"/>
  <c r="J1094" i="9"/>
  <c r="I1094" i="9"/>
  <c r="H1094" i="9"/>
  <c r="AF1093" i="9"/>
  <c r="Y1093" i="9"/>
  <c r="U1093" i="9"/>
  <c r="P1093" i="9"/>
  <c r="O1093" i="9"/>
  <c r="N1093" i="9"/>
  <c r="M1093" i="9"/>
  <c r="L1093" i="9"/>
  <c r="K1093" i="9"/>
  <c r="J1093" i="9"/>
  <c r="I1093" i="9"/>
  <c r="H1093" i="9"/>
  <c r="AF1092" i="9"/>
  <c r="Y1092" i="9"/>
  <c r="U1092" i="9"/>
  <c r="P1092" i="9"/>
  <c r="O1092" i="9"/>
  <c r="N1092" i="9"/>
  <c r="M1092" i="9"/>
  <c r="L1092" i="9"/>
  <c r="K1092" i="9"/>
  <c r="J1092" i="9"/>
  <c r="I1092" i="9"/>
  <c r="H1092" i="9"/>
  <c r="AF1091" i="9"/>
  <c r="Y1091" i="9"/>
  <c r="U1091" i="9"/>
  <c r="P1091" i="9"/>
  <c r="O1091" i="9"/>
  <c r="N1091" i="9"/>
  <c r="M1091" i="9"/>
  <c r="L1091" i="9"/>
  <c r="K1091" i="9"/>
  <c r="J1091" i="9"/>
  <c r="I1091" i="9"/>
  <c r="H1091" i="9"/>
  <c r="AF1090" i="9"/>
  <c r="Y1090" i="9"/>
  <c r="U1090" i="9"/>
  <c r="P1090" i="9"/>
  <c r="O1090" i="9"/>
  <c r="N1090" i="9"/>
  <c r="M1090" i="9"/>
  <c r="L1090" i="9"/>
  <c r="K1090" i="9"/>
  <c r="J1090" i="9"/>
  <c r="I1090" i="9"/>
  <c r="H1090" i="9"/>
  <c r="AF1089" i="9"/>
  <c r="Y1089" i="9"/>
  <c r="U1089" i="9"/>
  <c r="P1089" i="9"/>
  <c r="O1089" i="9"/>
  <c r="N1089" i="9"/>
  <c r="M1089" i="9"/>
  <c r="L1089" i="9"/>
  <c r="K1089" i="9"/>
  <c r="J1089" i="9"/>
  <c r="I1089" i="9"/>
  <c r="H1089" i="9"/>
  <c r="AF1088" i="9"/>
  <c r="Y1088" i="9"/>
  <c r="U1088" i="9"/>
  <c r="P1088" i="9"/>
  <c r="O1088" i="9"/>
  <c r="N1088" i="9"/>
  <c r="M1088" i="9"/>
  <c r="L1088" i="9"/>
  <c r="K1088" i="9"/>
  <c r="J1088" i="9"/>
  <c r="I1088" i="9"/>
  <c r="H1088" i="9"/>
  <c r="AF1087" i="9"/>
  <c r="Y1087" i="9"/>
  <c r="U1087" i="9"/>
  <c r="P1087" i="9"/>
  <c r="O1087" i="9"/>
  <c r="N1087" i="9"/>
  <c r="M1087" i="9"/>
  <c r="L1087" i="9"/>
  <c r="K1087" i="9"/>
  <c r="J1087" i="9"/>
  <c r="I1087" i="9"/>
  <c r="H1087" i="9"/>
  <c r="AF1086" i="9"/>
  <c r="Y1086" i="9"/>
  <c r="U1086" i="9"/>
  <c r="P1086" i="9"/>
  <c r="O1086" i="9"/>
  <c r="N1086" i="9"/>
  <c r="M1086" i="9"/>
  <c r="L1086" i="9"/>
  <c r="K1086" i="9"/>
  <c r="J1086" i="9"/>
  <c r="I1086" i="9"/>
  <c r="H1086" i="9"/>
  <c r="AF1085" i="9"/>
  <c r="Y1085" i="9"/>
  <c r="U1085" i="9"/>
  <c r="P1085" i="9"/>
  <c r="O1085" i="9"/>
  <c r="N1085" i="9"/>
  <c r="M1085" i="9"/>
  <c r="L1085" i="9"/>
  <c r="K1085" i="9"/>
  <c r="J1085" i="9"/>
  <c r="I1085" i="9"/>
  <c r="H1085" i="9"/>
  <c r="AF1084" i="9"/>
  <c r="Y1084" i="9"/>
  <c r="U1084" i="9"/>
  <c r="P1084" i="9"/>
  <c r="O1084" i="9"/>
  <c r="N1084" i="9"/>
  <c r="M1084" i="9"/>
  <c r="L1084" i="9"/>
  <c r="K1084" i="9"/>
  <c r="J1084" i="9"/>
  <c r="I1084" i="9"/>
  <c r="H1084" i="9"/>
  <c r="AF1083" i="9"/>
  <c r="Y1083" i="9"/>
  <c r="U1083" i="9"/>
  <c r="P1083" i="9"/>
  <c r="O1083" i="9"/>
  <c r="N1083" i="9"/>
  <c r="M1083" i="9"/>
  <c r="L1083" i="9"/>
  <c r="K1083" i="9"/>
  <c r="J1083" i="9"/>
  <c r="I1083" i="9"/>
  <c r="H1083" i="9"/>
  <c r="AF1082" i="9"/>
  <c r="Y1082" i="9"/>
  <c r="U1082" i="9"/>
  <c r="P1082" i="9"/>
  <c r="O1082" i="9"/>
  <c r="N1082" i="9"/>
  <c r="M1082" i="9"/>
  <c r="L1082" i="9"/>
  <c r="K1082" i="9"/>
  <c r="J1082" i="9"/>
  <c r="I1082" i="9"/>
  <c r="H1082" i="9"/>
  <c r="AF1081" i="9"/>
  <c r="Y1081" i="9"/>
  <c r="U1081" i="9"/>
  <c r="P1081" i="9"/>
  <c r="O1081" i="9"/>
  <c r="N1081" i="9"/>
  <c r="M1081" i="9"/>
  <c r="L1081" i="9"/>
  <c r="K1081" i="9"/>
  <c r="J1081" i="9"/>
  <c r="I1081" i="9"/>
  <c r="H1081" i="9"/>
  <c r="AF1080" i="9"/>
  <c r="Y1080" i="9"/>
  <c r="U1080" i="9"/>
  <c r="P1080" i="9"/>
  <c r="O1080" i="9"/>
  <c r="N1080" i="9"/>
  <c r="M1080" i="9"/>
  <c r="L1080" i="9"/>
  <c r="K1080" i="9"/>
  <c r="J1080" i="9"/>
  <c r="I1080" i="9"/>
  <c r="H1080" i="9"/>
  <c r="AF1079" i="9"/>
  <c r="Y1079" i="9"/>
  <c r="U1079" i="9"/>
  <c r="P1079" i="9"/>
  <c r="O1079" i="9"/>
  <c r="N1079" i="9"/>
  <c r="M1079" i="9"/>
  <c r="L1079" i="9"/>
  <c r="K1079" i="9"/>
  <c r="J1079" i="9"/>
  <c r="I1079" i="9"/>
  <c r="H1079" i="9"/>
  <c r="AF1078" i="9"/>
  <c r="Y1078" i="9"/>
  <c r="U1078" i="9"/>
  <c r="P1078" i="9"/>
  <c r="O1078" i="9"/>
  <c r="N1078" i="9"/>
  <c r="M1078" i="9"/>
  <c r="L1078" i="9"/>
  <c r="K1078" i="9"/>
  <c r="J1078" i="9"/>
  <c r="I1078" i="9"/>
  <c r="H1078" i="9"/>
  <c r="AF1077" i="9"/>
  <c r="Y1077" i="9"/>
  <c r="U1077" i="9"/>
  <c r="P1077" i="9"/>
  <c r="O1077" i="9"/>
  <c r="N1077" i="9"/>
  <c r="M1077" i="9"/>
  <c r="L1077" i="9"/>
  <c r="K1077" i="9"/>
  <c r="J1077" i="9"/>
  <c r="I1077" i="9"/>
  <c r="H1077" i="9"/>
  <c r="AF1076" i="9"/>
  <c r="Y1076" i="9"/>
  <c r="U1076" i="9"/>
  <c r="P1076" i="9"/>
  <c r="O1076" i="9"/>
  <c r="N1076" i="9"/>
  <c r="M1076" i="9"/>
  <c r="L1076" i="9"/>
  <c r="K1076" i="9"/>
  <c r="J1076" i="9"/>
  <c r="I1076" i="9"/>
  <c r="H1076" i="9"/>
  <c r="AF1075" i="9"/>
  <c r="Y1075" i="9"/>
  <c r="U1075" i="9"/>
  <c r="P1075" i="9"/>
  <c r="O1075" i="9"/>
  <c r="N1075" i="9"/>
  <c r="M1075" i="9"/>
  <c r="L1075" i="9"/>
  <c r="K1075" i="9"/>
  <c r="J1075" i="9"/>
  <c r="I1075" i="9"/>
  <c r="H1075" i="9"/>
  <c r="AF1074" i="9"/>
  <c r="Y1074" i="9"/>
  <c r="U1074" i="9"/>
  <c r="P1074" i="9"/>
  <c r="O1074" i="9"/>
  <c r="N1074" i="9"/>
  <c r="M1074" i="9"/>
  <c r="L1074" i="9"/>
  <c r="K1074" i="9"/>
  <c r="J1074" i="9"/>
  <c r="I1074" i="9"/>
  <c r="H1074" i="9"/>
  <c r="AF1073" i="9"/>
  <c r="Y1073" i="9"/>
  <c r="U1073" i="9"/>
  <c r="P1073" i="9"/>
  <c r="O1073" i="9"/>
  <c r="N1073" i="9"/>
  <c r="M1073" i="9"/>
  <c r="L1073" i="9"/>
  <c r="K1073" i="9"/>
  <c r="J1073" i="9"/>
  <c r="I1073" i="9"/>
  <c r="H1073" i="9"/>
  <c r="AF1072" i="9"/>
  <c r="Y1072" i="9"/>
  <c r="U1072" i="9"/>
  <c r="P1072" i="9"/>
  <c r="O1072" i="9"/>
  <c r="N1072" i="9"/>
  <c r="M1072" i="9"/>
  <c r="L1072" i="9"/>
  <c r="K1072" i="9"/>
  <c r="J1072" i="9"/>
  <c r="I1072" i="9"/>
  <c r="H1072" i="9"/>
  <c r="AF1071" i="9"/>
  <c r="Y1071" i="9"/>
  <c r="U1071" i="9"/>
  <c r="P1071" i="9"/>
  <c r="O1071" i="9"/>
  <c r="N1071" i="9"/>
  <c r="M1071" i="9"/>
  <c r="L1071" i="9"/>
  <c r="K1071" i="9"/>
  <c r="J1071" i="9"/>
  <c r="I1071" i="9"/>
  <c r="H1071" i="9"/>
  <c r="AF1070" i="9"/>
  <c r="Y1070" i="9"/>
  <c r="U1070" i="9"/>
  <c r="P1070" i="9"/>
  <c r="O1070" i="9"/>
  <c r="N1070" i="9"/>
  <c r="M1070" i="9"/>
  <c r="L1070" i="9"/>
  <c r="K1070" i="9"/>
  <c r="J1070" i="9"/>
  <c r="I1070" i="9"/>
  <c r="H1070" i="9"/>
  <c r="AF1069" i="9"/>
  <c r="Y1069" i="9"/>
  <c r="U1069" i="9"/>
  <c r="P1069" i="9"/>
  <c r="O1069" i="9"/>
  <c r="N1069" i="9"/>
  <c r="M1069" i="9"/>
  <c r="L1069" i="9"/>
  <c r="K1069" i="9"/>
  <c r="J1069" i="9"/>
  <c r="I1069" i="9"/>
  <c r="H1069" i="9"/>
  <c r="AF1068" i="9"/>
  <c r="Y1068" i="9"/>
  <c r="U1068" i="9"/>
  <c r="P1068" i="9"/>
  <c r="O1068" i="9"/>
  <c r="N1068" i="9"/>
  <c r="M1068" i="9"/>
  <c r="L1068" i="9"/>
  <c r="K1068" i="9"/>
  <c r="J1068" i="9"/>
  <c r="I1068" i="9"/>
  <c r="H1068" i="9"/>
  <c r="AF1067" i="9"/>
  <c r="Y1067" i="9"/>
  <c r="U1067" i="9"/>
  <c r="P1067" i="9"/>
  <c r="O1067" i="9"/>
  <c r="N1067" i="9"/>
  <c r="M1067" i="9"/>
  <c r="L1067" i="9"/>
  <c r="K1067" i="9"/>
  <c r="J1067" i="9"/>
  <c r="I1067" i="9"/>
  <c r="H1067" i="9"/>
  <c r="AF1066" i="9"/>
  <c r="Y1066" i="9"/>
  <c r="U1066" i="9"/>
  <c r="P1066" i="9"/>
  <c r="O1066" i="9"/>
  <c r="N1066" i="9"/>
  <c r="M1066" i="9"/>
  <c r="L1066" i="9"/>
  <c r="K1066" i="9"/>
  <c r="J1066" i="9"/>
  <c r="I1066" i="9"/>
  <c r="H1066" i="9"/>
  <c r="AF1065" i="9"/>
  <c r="Y1065" i="9"/>
  <c r="U1065" i="9"/>
  <c r="P1065" i="9"/>
  <c r="O1065" i="9"/>
  <c r="N1065" i="9"/>
  <c r="M1065" i="9"/>
  <c r="L1065" i="9"/>
  <c r="K1065" i="9"/>
  <c r="J1065" i="9"/>
  <c r="I1065" i="9"/>
  <c r="H1065" i="9"/>
  <c r="AF1064" i="9"/>
  <c r="Y1064" i="9"/>
  <c r="U1064" i="9"/>
  <c r="P1064" i="9"/>
  <c r="O1064" i="9"/>
  <c r="N1064" i="9"/>
  <c r="M1064" i="9"/>
  <c r="L1064" i="9"/>
  <c r="K1064" i="9"/>
  <c r="J1064" i="9"/>
  <c r="I1064" i="9"/>
  <c r="H1064" i="9"/>
  <c r="AF1063" i="9"/>
  <c r="Y1063" i="9"/>
  <c r="U1063" i="9"/>
  <c r="P1063" i="9"/>
  <c r="O1063" i="9"/>
  <c r="N1063" i="9"/>
  <c r="M1063" i="9"/>
  <c r="L1063" i="9"/>
  <c r="K1063" i="9"/>
  <c r="J1063" i="9"/>
  <c r="I1063" i="9"/>
  <c r="H1063" i="9"/>
  <c r="AF1062" i="9"/>
  <c r="Y1062" i="9"/>
  <c r="U1062" i="9"/>
  <c r="P1062" i="9"/>
  <c r="O1062" i="9"/>
  <c r="N1062" i="9"/>
  <c r="M1062" i="9"/>
  <c r="L1062" i="9"/>
  <c r="K1062" i="9"/>
  <c r="J1062" i="9"/>
  <c r="I1062" i="9"/>
  <c r="H1062" i="9"/>
  <c r="AF1061" i="9"/>
  <c r="Y1061" i="9"/>
  <c r="U1061" i="9"/>
  <c r="P1061" i="9"/>
  <c r="O1061" i="9"/>
  <c r="N1061" i="9"/>
  <c r="M1061" i="9"/>
  <c r="L1061" i="9"/>
  <c r="K1061" i="9"/>
  <c r="J1061" i="9"/>
  <c r="I1061" i="9"/>
  <c r="H1061" i="9"/>
  <c r="AF1060" i="9"/>
  <c r="Y1060" i="9"/>
  <c r="U1060" i="9"/>
  <c r="P1060" i="9"/>
  <c r="O1060" i="9"/>
  <c r="N1060" i="9"/>
  <c r="M1060" i="9"/>
  <c r="L1060" i="9"/>
  <c r="K1060" i="9"/>
  <c r="J1060" i="9"/>
  <c r="I1060" i="9"/>
  <c r="H1060" i="9"/>
  <c r="AF1059" i="9"/>
  <c r="Y1059" i="9"/>
  <c r="U1059" i="9"/>
  <c r="P1059" i="9"/>
  <c r="O1059" i="9"/>
  <c r="N1059" i="9"/>
  <c r="M1059" i="9"/>
  <c r="L1059" i="9"/>
  <c r="K1059" i="9"/>
  <c r="J1059" i="9"/>
  <c r="I1059" i="9"/>
  <c r="H1059" i="9"/>
  <c r="AF1058" i="9"/>
  <c r="Y1058" i="9"/>
  <c r="U1058" i="9"/>
  <c r="P1058" i="9"/>
  <c r="O1058" i="9"/>
  <c r="N1058" i="9"/>
  <c r="M1058" i="9"/>
  <c r="L1058" i="9"/>
  <c r="K1058" i="9"/>
  <c r="J1058" i="9"/>
  <c r="I1058" i="9"/>
  <c r="H1058" i="9"/>
  <c r="AF1057" i="9"/>
  <c r="Y1057" i="9"/>
  <c r="U1057" i="9"/>
  <c r="P1057" i="9"/>
  <c r="O1057" i="9"/>
  <c r="N1057" i="9"/>
  <c r="M1057" i="9"/>
  <c r="L1057" i="9"/>
  <c r="K1057" i="9"/>
  <c r="J1057" i="9"/>
  <c r="I1057" i="9"/>
  <c r="H1057" i="9"/>
  <c r="AF1056" i="9"/>
  <c r="Y1056" i="9"/>
  <c r="U1056" i="9"/>
  <c r="P1056" i="9"/>
  <c r="O1056" i="9"/>
  <c r="N1056" i="9"/>
  <c r="M1056" i="9"/>
  <c r="L1056" i="9"/>
  <c r="K1056" i="9"/>
  <c r="J1056" i="9"/>
  <c r="I1056" i="9"/>
  <c r="H1056" i="9"/>
  <c r="AF1055" i="9"/>
  <c r="Y1055" i="9"/>
  <c r="U1055" i="9"/>
  <c r="P1055" i="9"/>
  <c r="O1055" i="9"/>
  <c r="N1055" i="9"/>
  <c r="M1055" i="9"/>
  <c r="L1055" i="9"/>
  <c r="K1055" i="9"/>
  <c r="J1055" i="9"/>
  <c r="I1055" i="9"/>
  <c r="H1055" i="9"/>
  <c r="AF1054" i="9"/>
  <c r="Y1054" i="9"/>
  <c r="U1054" i="9"/>
  <c r="P1054" i="9"/>
  <c r="O1054" i="9"/>
  <c r="N1054" i="9"/>
  <c r="M1054" i="9"/>
  <c r="L1054" i="9"/>
  <c r="K1054" i="9"/>
  <c r="J1054" i="9"/>
  <c r="I1054" i="9"/>
  <c r="H1054" i="9"/>
  <c r="AF1053" i="9"/>
  <c r="Y1053" i="9"/>
  <c r="U1053" i="9"/>
  <c r="P1053" i="9"/>
  <c r="O1053" i="9"/>
  <c r="N1053" i="9"/>
  <c r="M1053" i="9"/>
  <c r="L1053" i="9"/>
  <c r="K1053" i="9"/>
  <c r="J1053" i="9"/>
  <c r="I1053" i="9"/>
  <c r="H1053" i="9"/>
  <c r="AF1052" i="9"/>
  <c r="Y1052" i="9"/>
  <c r="U1052" i="9"/>
  <c r="P1052" i="9"/>
  <c r="O1052" i="9"/>
  <c r="N1052" i="9"/>
  <c r="M1052" i="9"/>
  <c r="L1052" i="9"/>
  <c r="K1052" i="9"/>
  <c r="J1052" i="9"/>
  <c r="I1052" i="9"/>
  <c r="H1052" i="9"/>
  <c r="AF1051" i="9"/>
  <c r="Y1051" i="9"/>
  <c r="U1051" i="9"/>
  <c r="P1051" i="9"/>
  <c r="O1051" i="9"/>
  <c r="N1051" i="9"/>
  <c r="M1051" i="9"/>
  <c r="L1051" i="9"/>
  <c r="K1051" i="9"/>
  <c r="J1051" i="9"/>
  <c r="I1051" i="9"/>
  <c r="H1051" i="9"/>
  <c r="AF1050" i="9"/>
  <c r="Y1050" i="9"/>
  <c r="U1050" i="9"/>
  <c r="P1050" i="9"/>
  <c r="O1050" i="9"/>
  <c r="N1050" i="9"/>
  <c r="M1050" i="9"/>
  <c r="L1050" i="9"/>
  <c r="K1050" i="9"/>
  <c r="J1050" i="9"/>
  <c r="I1050" i="9"/>
  <c r="H1050" i="9"/>
  <c r="AF1049" i="9"/>
  <c r="Y1049" i="9"/>
  <c r="U1049" i="9"/>
  <c r="P1049" i="9"/>
  <c r="O1049" i="9"/>
  <c r="N1049" i="9"/>
  <c r="M1049" i="9"/>
  <c r="L1049" i="9"/>
  <c r="K1049" i="9"/>
  <c r="J1049" i="9"/>
  <c r="I1049" i="9"/>
  <c r="H1049" i="9"/>
  <c r="AF1048" i="9"/>
  <c r="Y1048" i="9"/>
  <c r="U1048" i="9"/>
  <c r="P1048" i="9"/>
  <c r="O1048" i="9"/>
  <c r="N1048" i="9"/>
  <c r="M1048" i="9"/>
  <c r="L1048" i="9"/>
  <c r="K1048" i="9"/>
  <c r="J1048" i="9"/>
  <c r="I1048" i="9"/>
  <c r="H1048" i="9"/>
  <c r="AF1047" i="9"/>
  <c r="Y1047" i="9"/>
  <c r="U1047" i="9"/>
  <c r="P1047" i="9"/>
  <c r="O1047" i="9"/>
  <c r="N1047" i="9"/>
  <c r="M1047" i="9"/>
  <c r="L1047" i="9"/>
  <c r="K1047" i="9"/>
  <c r="J1047" i="9"/>
  <c r="I1047" i="9"/>
  <c r="H1047" i="9"/>
  <c r="AF1046" i="9"/>
  <c r="Y1046" i="9"/>
  <c r="U1046" i="9"/>
  <c r="P1046" i="9"/>
  <c r="O1046" i="9"/>
  <c r="N1046" i="9"/>
  <c r="M1046" i="9"/>
  <c r="L1046" i="9"/>
  <c r="K1046" i="9"/>
  <c r="J1046" i="9"/>
  <c r="I1046" i="9"/>
  <c r="H1046" i="9"/>
  <c r="AF1045" i="9"/>
  <c r="Y1045" i="9"/>
  <c r="U1045" i="9"/>
  <c r="P1045" i="9"/>
  <c r="O1045" i="9"/>
  <c r="N1045" i="9"/>
  <c r="M1045" i="9"/>
  <c r="L1045" i="9"/>
  <c r="K1045" i="9"/>
  <c r="J1045" i="9"/>
  <c r="I1045" i="9"/>
  <c r="H1045" i="9"/>
  <c r="AF1044" i="9"/>
  <c r="Y1044" i="9"/>
  <c r="U1044" i="9"/>
  <c r="P1044" i="9"/>
  <c r="O1044" i="9"/>
  <c r="N1044" i="9"/>
  <c r="M1044" i="9"/>
  <c r="L1044" i="9"/>
  <c r="K1044" i="9"/>
  <c r="J1044" i="9"/>
  <c r="I1044" i="9"/>
  <c r="H1044" i="9"/>
  <c r="AF1043" i="9"/>
  <c r="Y1043" i="9"/>
  <c r="U1043" i="9"/>
  <c r="P1043" i="9"/>
  <c r="O1043" i="9"/>
  <c r="N1043" i="9"/>
  <c r="M1043" i="9"/>
  <c r="L1043" i="9"/>
  <c r="K1043" i="9"/>
  <c r="J1043" i="9"/>
  <c r="I1043" i="9"/>
  <c r="H1043" i="9"/>
  <c r="AF1042" i="9"/>
  <c r="Y1042" i="9"/>
  <c r="U1042" i="9"/>
  <c r="P1042" i="9"/>
  <c r="O1042" i="9"/>
  <c r="N1042" i="9"/>
  <c r="M1042" i="9"/>
  <c r="L1042" i="9"/>
  <c r="K1042" i="9"/>
  <c r="J1042" i="9"/>
  <c r="I1042" i="9"/>
  <c r="H1042" i="9"/>
  <c r="AF1041" i="9"/>
  <c r="Y1041" i="9"/>
  <c r="U1041" i="9"/>
  <c r="P1041" i="9"/>
  <c r="O1041" i="9"/>
  <c r="N1041" i="9"/>
  <c r="M1041" i="9"/>
  <c r="L1041" i="9"/>
  <c r="K1041" i="9"/>
  <c r="J1041" i="9"/>
  <c r="I1041" i="9"/>
  <c r="H1041" i="9"/>
  <c r="AF1040" i="9"/>
  <c r="Y1040" i="9"/>
  <c r="U1040" i="9"/>
  <c r="P1040" i="9"/>
  <c r="O1040" i="9"/>
  <c r="N1040" i="9"/>
  <c r="M1040" i="9"/>
  <c r="L1040" i="9"/>
  <c r="K1040" i="9"/>
  <c r="J1040" i="9"/>
  <c r="I1040" i="9"/>
  <c r="H1040" i="9"/>
  <c r="AF1039" i="9"/>
  <c r="Y1039" i="9"/>
  <c r="U1039" i="9"/>
  <c r="P1039" i="9"/>
  <c r="O1039" i="9"/>
  <c r="N1039" i="9"/>
  <c r="M1039" i="9"/>
  <c r="L1039" i="9"/>
  <c r="K1039" i="9"/>
  <c r="J1039" i="9"/>
  <c r="I1039" i="9"/>
  <c r="H1039" i="9"/>
  <c r="AF1038" i="9"/>
  <c r="Y1038" i="9"/>
  <c r="U1038" i="9"/>
  <c r="P1038" i="9"/>
  <c r="O1038" i="9"/>
  <c r="N1038" i="9"/>
  <c r="M1038" i="9"/>
  <c r="L1038" i="9"/>
  <c r="K1038" i="9"/>
  <c r="J1038" i="9"/>
  <c r="I1038" i="9"/>
  <c r="H1038" i="9"/>
  <c r="AF1037" i="9"/>
  <c r="Y1037" i="9"/>
  <c r="U1037" i="9"/>
  <c r="P1037" i="9"/>
  <c r="O1037" i="9"/>
  <c r="N1037" i="9"/>
  <c r="M1037" i="9"/>
  <c r="L1037" i="9"/>
  <c r="K1037" i="9"/>
  <c r="J1037" i="9"/>
  <c r="I1037" i="9"/>
  <c r="H1037" i="9"/>
  <c r="AF1036" i="9"/>
  <c r="Y1036" i="9"/>
  <c r="U1036" i="9"/>
  <c r="P1036" i="9"/>
  <c r="O1036" i="9"/>
  <c r="N1036" i="9"/>
  <c r="M1036" i="9"/>
  <c r="L1036" i="9"/>
  <c r="K1036" i="9"/>
  <c r="J1036" i="9"/>
  <c r="I1036" i="9"/>
  <c r="H1036" i="9"/>
  <c r="AF1035" i="9"/>
  <c r="Y1035" i="9"/>
  <c r="U1035" i="9"/>
  <c r="P1035" i="9"/>
  <c r="O1035" i="9"/>
  <c r="N1035" i="9"/>
  <c r="M1035" i="9"/>
  <c r="L1035" i="9"/>
  <c r="K1035" i="9"/>
  <c r="J1035" i="9"/>
  <c r="I1035" i="9"/>
  <c r="H1035" i="9"/>
  <c r="AF1034" i="9"/>
  <c r="Y1034" i="9"/>
  <c r="U1034" i="9"/>
  <c r="P1034" i="9"/>
  <c r="O1034" i="9"/>
  <c r="N1034" i="9"/>
  <c r="M1034" i="9"/>
  <c r="L1034" i="9"/>
  <c r="K1034" i="9"/>
  <c r="J1034" i="9"/>
  <c r="I1034" i="9"/>
  <c r="H1034" i="9"/>
  <c r="AF1033" i="9"/>
  <c r="Y1033" i="9"/>
  <c r="U1033" i="9"/>
  <c r="P1033" i="9"/>
  <c r="O1033" i="9"/>
  <c r="N1033" i="9"/>
  <c r="M1033" i="9"/>
  <c r="L1033" i="9"/>
  <c r="K1033" i="9"/>
  <c r="J1033" i="9"/>
  <c r="I1033" i="9"/>
  <c r="H1033" i="9"/>
  <c r="AF1032" i="9"/>
  <c r="Y1032" i="9"/>
  <c r="U1032" i="9"/>
  <c r="P1032" i="9"/>
  <c r="O1032" i="9"/>
  <c r="N1032" i="9"/>
  <c r="M1032" i="9"/>
  <c r="L1032" i="9"/>
  <c r="K1032" i="9"/>
  <c r="J1032" i="9"/>
  <c r="I1032" i="9"/>
  <c r="H1032" i="9"/>
  <c r="AF1031" i="9"/>
  <c r="Y1031" i="9"/>
  <c r="U1031" i="9"/>
  <c r="P1031" i="9"/>
  <c r="O1031" i="9"/>
  <c r="N1031" i="9"/>
  <c r="M1031" i="9"/>
  <c r="L1031" i="9"/>
  <c r="K1031" i="9"/>
  <c r="J1031" i="9"/>
  <c r="I1031" i="9"/>
  <c r="H1031" i="9"/>
  <c r="AF1030" i="9"/>
  <c r="Y1030" i="9"/>
  <c r="U1030" i="9"/>
  <c r="P1030" i="9"/>
  <c r="O1030" i="9"/>
  <c r="N1030" i="9"/>
  <c r="M1030" i="9"/>
  <c r="L1030" i="9"/>
  <c r="K1030" i="9"/>
  <c r="J1030" i="9"/>
  <c r="I1030" i="9"/>
  <c r="H1030" i="9"/>
  <c r="AF1029" i="9"/>
  <c r="Y1029" i="9"/>
  <c r="U1029" i="9"/>
  <c r="P1029" i="9"/>
  <c r="O1029" i="9"/>
  <c r="N1029" i="9"/>
  <c r="M1029" i="9"/>
  <c r="L1029" i="9"/>
  <c r="K1029" i="9"/>
  <c r="J1029" i="9"/>
  <c r="I1029" i="9"/>
  <c r="H1029" i="9"/>
  <c r="AF1028" i="9"/>
  <c r="Y1028" i="9"/>
  <c r="U1028" i="9"/>
  <c r="P1028" i="9"/>
  <c r="O1028" i="9"/>
  <c r="N1028" i="9"/>
  <c r="M1028" i="9"/>
  <c r="L1028" i="9"/>
  <c r="K1028" i="9"/>
  <c r="J1028" i="9"/>
  <c r="I1028" i="9"/>
  <c r="H1028" i="9"/>
  <c r="AF1027" i="9"/>
  <c r="Y1027" i="9"/>
  <c r="U1027" i="9"/>
  <c r="P1027" i="9"/>
  <c r="O1027" i="9"/>
  <c r="N1027" i="9"/>
  <c r="M1027" i="9"/>
  <c r="L1027" i="9"/>
  <c r="K1027" i="9"/>
  <c r="J1027" i="9"/>
  <c r="I1027" i="9"/>
  <c r="H1027" i="9"/>
  <c r="AF1026" i="9"/>
  <c r="Y1026" i="9"/>
  <c r="U1026" i="9"/>
  <c r="P1026" i="9"/>
  <c r="O1026" i="9"/>
  <c r="N1026" i="9"/>
  <c r="M1026" i="9"/>
  <c r="L1026" i="9"/>
  <c r="K1026" i="9"/>
  <c r="J1026" i="9"/>
  <c r="I1026" i="9"/>
  <c r="H1026" i="9"/>
  <c r="AF1025" i="9"/>
  <c r="Y1025" i="9"/>
  <c r="U1025" i="9"/>
  <c r="P1025" i="9"/>
  <c r="O1025" i="9"/>
  <c r="N1025" i="9"/>
  <c r="M1025" i="9"/>
  <c r="L1025" i="9"/>
  <c r="K1025" i="9"/>
  <c r="J1025" i="9"/>
  <c r="I1025" i="9"/>
  <c r="H1025" i="9"/>
  <c r="AF1024" i="9"/>
  <c r="Y1024" i="9"/>
  <c r="U1024" i="9"/>
  <c r="P1024" i="9"/>
  <c r="O1024" i="9"/>
  <c r="N1024" i="9"/>
  <c r="M1024" i="9"/>
  <c r="L1024" i="9"/>
  <c r="K1024" i="9"/>
  <c r="J1024" i="9"/>
  <c r="I1024" i="9"/>
  <c r="H1024" i="9"/>
  <c r="AF1023" i="9"/>
  <c r="Y1023" i="9"/>
  <c r="U1023" i="9"/>
  <c r="P1023" i="9"/>
  <c r="O1023" i="9"/>
  <c r="N1023" i="9"/>
  <c r="M1023" i="9"/>
  <c r="L1023" i="9"/>
  <c r="K1023" i="9"/>
  <c r="J1023" i="9"/>
  <c r="I1023" i="9"/>
  <c r="H1023" i="9"/>
  <c r="AF1022" i="9"/>
  <c r="Y1022" i="9"/>
  <c r="U1022" i="9"/>
  <c r="P1022" i="9"/>
  <c r="O1022" i="9"/>
  <c r="N1022" i="9"/>
  <c r="M1022" i="9"/>
  <c r="L1022" i="9"/>
  <c r="K1022" i="9"/>
  <c r="J1022" i="9"/>
  <c r="I1022" i="9"/>
  <c r="H1022" i="9"/>
  <c r="AF1021" i="9"/>
  <c r="Y1021" i="9"/>
  <c r="U1021" i="9"/>
  <c r="P1021" i="9"/>
  <c r="O1021" i="9"/>
  <c r="N1021" i="9"/>
  <c r="M1021" i="9"/>
  <c r="L1021" i="9"/>
  <c r="K1021" i="9"/>
  <c r="J1021" i="9"/>
  <c r="I1021" i="9"/>
  <c r="H1021" i="9"/>
  <c r="AF1020" i="9"/>
  <c r="Y1020" i="9"/>
  <c r="U1020" i="9"/>
  <c r="P1020" i="9"/>
  <c r="O1020" i="9"/>
  <c r="N1020" i="9"/>
  <c r="M1020" i="9"/>
  <c r="L1020" i="9"/>
  <c r="K1020" i="9"/>
  <c r="J1020" i="9"/>
  <c r="I1020" i="9"/>
  <c r="H1020" i="9"/>
  <c r="AF1019" i="9"/>
  <c r="Y1019" i="9"/>
  <c r="U1019" i="9"/>
  <c r="P1019" i="9"/>
  <c r="O1019" i="9"/>
  <c r="N1019" i="9"/>
  <c r="M1019" i="9"/>
  <c r="L1019" i="9"/>
  <c r="K1019" i="9"/>
  <c r="J1019" i="9"/>
  <c r="I1019" i="9"/>
  <c r="H1019" i="9"/>
  <c r="AF1018" i="9"/>
  <c r="Y1018" i="9"/>
  <c r="U1018" i="9"/>
  <c r="P1018" i="9"/>
  <c r="O1018" i="9"/>
  <c r="N1018" i="9"/>
  <c r="M1018" i="9"/>
  <c r="L1018" i="9"/>
  <c r="K1018" i="9"/>
  <c r="J1018" i="9"/>
  <c r="I1018" i="9"/>
  <c r="H1018" i="9"/>
  <c r="AF1017" i="9"/>
  <c r="Y1017" i="9"/>
  <c r="U1017" i="9"/>
  <c r="P1017" i="9"/>
  <c r="O1017" i="9"/>
  <c r="N1017" i="9"/>
  <c r="M1017" i="9"/>
  <c r="L1017" i="9"/>
  <c r="K1017" i="9"/>
  <c r="J1017" i="9"/>
  <c r="I1017" i="9"/>
  <c r="H1017" i="9"/>
  <c r="AF1016" i="9"/>
  <c r="Y1016" i="9"/>
  <c r="U1016" i="9"/>
  <c r="P1016" i="9"/>
  <c r="O1016" i="9"/>
  <c r="N1016" i="9"/>
  <c r="M1016" i="9"/>
  <c r="L1016" i="9"/>
  <c r="K1016" i="9"/>
  <c r="J1016" i="9"/>
  <c r="I1016" i="9"/>
  <c r="H1016" i="9"/>
  <c r="AF1015" i="9"/>
  <c r="Y1015" i="9"/>
  <c r="U1015" i="9"/>
  <c r="P1015" i="9"/>
  <c r="O1015" i="9"/>
  <c r="N1015" i="9"/>
  <c r="M1015" i="9"/>
  <c r="L1015" i="9"/>
  <c r="K1015" i="9"/>
  <c r="J1015" i="9"/>
  <c r="I1015" i="9"/>
  <c r="H1015" i="9"/>
  <c r="AF1014" i="9"/>
  <c r="Y1014" i="9"/>
  <c r="U1014" i="9"/>
  <c r="P1014" i="9"/>
  <c r="O1014" i="9"/>
  <c r="N1014" i="9"/>
  <c r="M1014" i="9"/>
  <c r="L1014" i="9"/>
  <c r="K1014" i="9"/>
  <c r="J1014" i="9"/>
  <c r="I1014" i="9"/>
  <c r="H1014" i="9"/>
  <c r="AF1013" i="9"/>
  <c r="Y1013" i="9"/>
  <c r="U1013" i="9"/>
  <c r="P1013" i="9"/>
  <c r="O1013" i="9"/>
  <c r="N1013" i="9"/>
  <c r="M1013" i="9"/>
  <c r="L1013" i="9"/>
  <c r="K1013" i="9"/>
  <c r="J1013" i="9"/>
  <c r="I1013" i="9"/>
  <c r="H1013" i="9"/>
  <c r="AF1012" i="9"/>
  <c r="Y1012" i="9"/>
  <c r="U1012" i="9"/>
  <c r="P1012" i="9"/>
  <c r="O1012" i="9"/>
  <c r="N1012" i="9"/>
  <c r="M1012" i="9"/>
  <c r="L1012" i="9"/>
  <c r="K1012" i="9"/>
  <c r="J1012" i="9"/>
  <c r="I1012" i="9"/>
  <c r="H1012" i="9"/>
  <c r="AF1011" i="9"/>
  <c r="Y1011" i="9"/>
  <c r="U1011" i="9"/>
  <c r="P1011" i="9"/>
  <c r="O1011" i="9"/>
  <c r="N1011" i="9"/>
  <c r="M1011" i="9"/>
  <c r="L1011" i="9"/>
  <c r="K1011" i="9"/>
  <c r="J1011" i="9"/>
  <c r="I1011" i="9"/>
  <c r="H1011" i="9"/>
  <c r="AF1010" i="9"/>
  <c r="Y1010" i="9"/>
  <c r="U1010" i="9"/>
  <c r="P1010" i="9"/>
  <c r="O1010" i="9"/>
  <c r="N1010" i="9"/>
  <c r="M1010" i="9"/>
  <c r="L1010" i="9"/>
  <c r="K1010" i="9"/>
  <c r="J1010" i="9"/>
  <c r="I1010" i="9"/>
  <c r="H1010" i="9"/>
  <c r="AF1009" i="9"/>
  <c r="Y1009" i="9"/>
  <c r="U1009" i="9"/>
  <c r="P1009" i="9"/>
  <c r="O1009" i="9"/>
  <c r="N1009" i="9"/>
  <c r="M1009" i="9"/>
  <c r="L1009" i="9"/>
  <c r="K1009" i="9"/>
  <c r="J1009" i="9"/>
  <c r="I1009" i="9"/>
  <c r="H1009" i="9"/>
  <c r="AF1008" i="9"/>
  <c r="Y1008" i="9"/>
  <c r="U1008" i="9"/>
  <c r="P1008" i="9"/>
  <c r="O1008" i="9"/>
  <c r="N1008" i="9"/>
  <c r="M1008" i="9"/>
  <c r="L1008" i="9"/>
  <c r="K1008" i="9"/>
  <c r="J1008" i="9"/>
  <c r="I1008" i="9"/>
  <c r="H1008" i="9"/>
  <c r="AF1007" i="9"/>
  <c r="Y1007" i="9"/>
  <c r="U1007" i="9"/>
  <c r="P1007" i="9"/>
  <c r="O1007" i="9"/>
  <c r="N1007" i="9"/>
  <c r="M1007" i="9"/>
  <c r="L1007" i="9"/>
  <c r="K1007" i="9"/>
  <c r="J1007" i="9"/>
  <c r="I1007" i="9"/>
  <c r="H1007" i="9"/>
  <c r="AF1006" i="9"/>
  <c r="Y1006" i="9"/>
  <c r="U1006" i="9"/>
  <c r="P1006" i="9"/>
  <c r="O1006" i="9"/>
  <c r="N1006" i="9"/>
  <c r="M1006" i="9"/>
  <c r="L1006" i="9"/>
  <c r="K1006" i="9"/>
  <c r="J1006" i="9"/>
  <c r="I1006" i="9"/>
  <c r="H1006" i="9"/>
  <c r="AF1005" i="9"/>
  <c r="Y1005" i="9"/>
  <c r="U1005" i="9"/>
  <c r="P1005" i="9"/>
  <c r="O1005" i="9"/>
  <c r="N1005" i="9"/>
  <c r="M1005" i="9"/>
  <c r="L1005" i="9"/>
  <c r="K1005" i="9"/>
  <c r="J1005" i="9"/>
  <c r="I1005" i="9"/>
  <c r="H1005" i="9"/>
  <c r="AF1004" i="9"/>
  <c r="Y1004" i="9"/>
  <c r="U1004" i="9"/>
  <c r="P1004" i="9"/>
  <c r="O1004" i="9"/>
  <c r="N1004" i="9"/>
  <c r="M1004" i="9"/>
  <c r="L1004" i="9"/>
  <c r="K1004" i="9"/>
  <c r="J1004" i="9"/>
  <c r="I1004" i="9"/>
  <c r="H1004" i="9"/>
  <c r="AF1003" i="9"/>
  <c r="Y1003" i="9"/>
  <c r="U1003" i="9"/>
  <c r="P1003" i="9"/>
  <c r="O1003" i="9"/>
  <c r="N1003" i="9"/>
  <c r="M1003" i="9"/>
  <c r="L1003" i="9"/>
  <c r="K1003" i="9"/>
  <c r="J1003" i="9"/>
  <c r="I1003" i="9"/>
  <c r="H1003" i="9"/>
  <c r="AF1002" i="9"/>
  <c r="Y1002" i="9"/>
  <c r="U1002" i="9"/>
  <c r="P1002" i="9"/>
  <c r="O1002" i="9"/>
  <c r="N1002" i="9"/>
  <c r="M1002" i="9"/>
  <c r="L1002" i="9"/>
  <c r="K1002" i="9"/>
  <c r="J1002" i="9"/>
  <c r="I1002" i="9"/>
  <c r="H1002" i="9"/>
  <c r="AF1001" i="9"/>
  <c r="Y1001" i="9"/>
  <c r="U1001" i="9"/>
  <c r="P1001" i="9"/>
  <c r="O1001" i="9"/>
  <c r="N1001" i="9"/>
  <c r="M1001" i="9"/>
  <c r="L1001" i="9"/>
  <c r="K1001" i="9"/>
  <c r="J1001" i="9"/>
  <c r="I1001" i="9"/>
  <c r="H1001" i="9"/>
  <c r="AF1000" i="9"/>
  <c r="Y1000" i="9"/>
  <c r="U1000" i="9"/>
  <c r="P1000" i="9"/>
  <c r="O1000" i="9"/>
  <c r="N1000" i="9"/>
  <c r="M1000" i="9"/>
  <c r="L1000" i="9"/>
  <c r="K1000" i="9"/>
  <c r="J1000" i="9"/>
  <c r="I1000" i="9"/>
  <c r="H1000" i="9"/>
  <c r="AF999" i="9"/>
  <c r="Y999" i="9"/>
  <c r="U999" i="9"/>
  <c r="P999" i="9"/>
  <c r="O999" i="9"/>
  <c r="N999" i="9"/>
  <c r="M999" i="9"/>
  <c r="L999" i="9"/>
  <c r="K999" i="9"/>
  <c r="J999" i="9"/>
  <c r="I999" i="9"/>
  <c r="H999" i="9"/>
  <c r="AF998" i="9"/>
  <c r="Y998" i="9"/>
  <c r="U998" i="9"/>
  <c r="P998" i="9"/>
  <c r="O998" i="9"/>
  <c r="N998" i="9"/>
  <c r="M998" i="9"/>
  <c r="L998" i="9"/>
  <c r="K998" i="9"/>
  <c r="J998" i="9"/>
  <c r="I998" i="9"/>
  <c r="H998" i="9"/>
  <c r="AF997" i="9"/>
  <c r="Y997" i="9"/>
  <c r="U997" i="9"/>
  <c r="P997" i="9"/>
  <c r="O997" i="9"/>
  <c r="N997" i="9"/>
  <c r="M997" i="9"/>
  <c r="L997" i="9"/>
  <c r="K997" i="9"/>
  <c r="J997" i="9"/>
  <c r="I997" i="9"/>
  <c r="H997" i="9"/>
  <c r="AF996" i="9"/>
  <c r="Y996" i="9"/>
  <c r="U996" i="9"/>
  <c r="P996" i="9"/>
  <c r="O996" i="9"/>
  <c r="N996" i="9"/>
  <c r="M996" i="9"/>
  <c r="L996" i="9"/>
  <c r="K996" i="9"/>
  <c r="J996" i="9"/>
  <c r="I996" i="9"/>
  <c r="H996" i="9"/>
  <c r="AF995" i="9"/>
  <c r="Y995" i="9"/>
  <c r="U995" i="9"/>
  <c r="P995" i="9"/>
  <c r="O995" i="9"/>
  <c r="N995" i="9"/>
  <c r="M995" i="9"/>
  <c r="L995" i="9"/>
  <c r="K995" i="9"/>
  <c r="J995" i="9"/>
  <c r="I995" i="9"/>
  <c r="H995" i="9"/>
  <c r="AF994" i="9"/>
  <c r="Y994" i="9"/>
  <c r="U994" i="9"/>
  <c r="P994" i="9"/>
  <c r="O994" i="9"/>
  <c r="N994" i="9"/>
  <c r="M994" i="9"/>
  <c r="L994" i="9"/>
  <c r="K994" i="9"/>
  <c r="J994" i="9"/>
  <c r="I994" i="9"/>
  <c r="H994" i="9"/>
  <c r="AF993" i="9"/>
  <c r="Y993" i="9"/>
  <c r="U993" i="9"/>
  <c r="P993" i="9"/>
  <c r="O993" i="9"/>
  <c r="N993" i="9"/>
  <c r="M993" i="9"/>
  <c r="L993" i="9"/>
  <c r="K993" i="9"/>
  <c r="J993" i="9"/>
  <c r="I993" i="9"/>
  <c r="H993" i="9"/>
  <c r="AF992" i="9"/>
  <c r="Y992" i="9"/>
  <c r="U992" i="9"/>
  <c r="P992" i="9"/>
  <c r="O992" i="9"/>
  <c r="N992" i="9"/>
  <c r="M992" i="9"/>
  <c r="L992" i="9"/>
  <c r="K992" i="9"/>
  <c r="J992" i="9"/>
  <c r="I992" i="9"/>
  <c r="H992" i="9"/>
  <c r="AF991" i="9"/>
  <c r="Y991" i="9"/>
  <c r="U991" i="9"/>
  <c r="P991" i="9"/>
  <c r="O991" i="9"/>
  <c r="N991" i="9"/>
  <c r="M991" i="9"/>
  <c r="L991" i="9"/>
  <c r="K991" i="9"/>
  <c r="J991" i="9"/>
  <c r="I991" i="9"/>
  <c r="H991" i="9"/>
  <c r="AF990" i="9"/>
  <c r="Y990" i="9"/>
  <c r="U990" i="9"/>
  <c r="P990" i="9"/>
  <c r="O990" i="9"/>
  <c r="N990" i="9"/>
  <c r="M990" i="9"/>
  <c r="L990" i="9"/>
  <c r="K990" i="9"/>
  <c r="J990" i="9"/>
  <c r="I990" i="9"/>
  <c r="H990" i="9"/>
  <c r="AF989" i="9"/>
  <c r="Y989" i="9"/>
  <c r="U989" i="9"/>
  <c r="P989" i="9"/>
  <c r="O989" i="9"/>
  <c r="N989" i="9"/>
  <c r="M989" i="9"/>
  <c r="L989" i="9"/>
  <c r="K989" i="9"/>
  <c r="J989" i="9"/>
  <c r="I989" i="9"/>
  <c r="H989" i="9"/>
  <c r="AF988" i="9"/>
  <c r="Y988" i="9"/>
  <c r="U988" i="9"/>
  <c r="P988" i="9"/>
  <c r="O988" i="9"/>
  <c r="N988" i="9"/>
  <c r="M988" i="9"/>
  <c r="L988" i="9"/>
  <c r="K988" i="9"/>
  <c r="J988" i="9"/>
  <c r="I988" i="9"/>
  <c r="H988" i="9"/>
  <c r="AF987" i="9"/>
  <c r="Y987" i="9"/>
  <c r="U987" i="9"/>
  <c r="P987" i="9"/>
  <c r="O987" i="9"/>
  <c r="N987" i="9"/>
  <c r="M987" i="9"/>
  <c r="L987" i="9"/>
  <c r="K987" i="9"/>
  <c r="J987" i="9"/>
  <c r="I987" i="9"/>
  <c r="H987" i="9"/>
  <c r="AF986" i="9"/>
  <c r="Y986" i="9"/>
  <c r="U986" i="9"/>
  <c r="P986" i="9"/>
  <c r="O986" i="9"/>
  <c r="N986" i="9"/>
  <c r="M986" i="9"/>
  <c r="L986" i="9"/>
  <c r="K986" i="9"/>
  <c r="J986" i="9"/>
  <c r="I986" i="9"/>
  <c r="H986" i="9"/>
  <c r="AF985" i="9"/>
  <c r="Y985" i="9"/>
  <c r="U985" i="9"/>
  <c r="P985" i="9"/>
  <c r="O985" i="9"/>
  <c r="N985" i="9"/>
  <c r="M985" i="9"/>
  <c r="L985" i="9"/>
  <c r="K985" i="9"/>
  <c r="J985" i="9"/>
  <c r="I985" i="9"/>
  <c r="H985" i="9"/>
  <c r="AF984" i="9"/>
  <c r="Y984" i="9"/>
  <c r="U984" i="9"/>
  <c r="P984" i="9"/>
  <c r="O984" i="9"/>
  <c r="N984" i="9"/>
  <c r="M984" i="9"/>
  <c r="L984" i="9"/>
  <c r="K984" i="9"/>
  <c r="J984" i="9"/>
  <c r="I984" i="9"/>
  <c r="H984" i="9"/>
  <c r="AF983" i="9"/>
  <c r="Y983" i="9"/>
  <c r="U983" i="9"/>
  <c r="P983" i="9"/>
  <c r="O983" i="9"/>
  <c r="N983" i="9"/>
  <c r="M983" i="9"/>
  <c r="L983" i="9"/>
  <c r="K983" i="9"/>
  <c r="J983" i="9"/>
  <c r="I983" i="9"/>
  <c r="H983" i="9"/>
  <c r="AF982" i="9"/>
  <c r="Y982" i="9"/>
  <c r="U982" i="9"/>
  <c r="P982" i="9"/>
  <c r="O982" i="9"/>
  <c r="N982" i="9"/>
  <c r="M982" i="9"/>
  <c r="L982" i="9"/>
  <c r="K982" i="9"/>
  <c r="J982" i="9"/>
  <c r="I982" i="9"/>
  <c r="H982" i="9"/>
  <c r="AF981" i="9"/>
  <c r="Y981" i="9"/>
  <c r="U981" i="9"/>
  <c r="P981" i="9"/>
  <c r="O981" i="9"/>
  <c r="N981" i="9"/>
  <c r="M981" i="9"/>
  <c r="L981" i="9"/>
  <c r="K981" i="9"/>
  <c r="J981" i="9"/>
  <c r="I981" i="9"/>
  <c r="H981" i="9"/>
  <c r="AF980" i="9"/>
  <c r="Y980" i="9"/>
  <c r="U980" i="9"/>
  <c r="P980" i="9"/>
  <c r="O980" i="9"/>
  <c r="N980" i="9"/>
  <c r="M980" i="9"/>
  <c r="L980" i="9"/>
  <c r="K980" i="9"/>
  <c r="J980" i="9"/>
  <c r="I980" i="9"/>
  <c r="H980" i="9"/>
  <c r="AF979" i="9"/>
  <c r="Y979" i="9"/>
  <c r="U979" i="9"/>
  <c r="P979" i="9"/>
  <c r="O979" i="9"/>
  <c r="N979" i="9"/>
  <c r="M979" i="9"/>
  <c r="L979" i="9"/>
  <c r="K979" i="9"/>
  <c r="J979" i="9"/>
  <c r="I979" i="9"/>
  <c r="H979" i="9"/>
  <c r="AF978" i="9"/>
  <c r="Y978" i="9"/>
  <c r="U978" i="9"/>
  <c r="P978" i="9"/>
  <c r="O978" i="9"/>
  <c r="N978" i="9"/>
  <c r="M978" i="9"/>
  <c r="L978" i="9"/>
  <c r="K978" i="9"/>
  <c r="J978" i="9"/>
  <c r="I978" i="9"/>
  <c r="H978" i="9"/>
  <c r="AF977" i="9"/>
  <c r="Y977" i="9"/>
  <c r="U977" i="9"/>
  <c r="P977" i="9"/>
  <c r="O977" i="9"/>
  <c r="N977" i="9"/>
  <c r="M977" i="9"/>
  <c r="L977" i="9"/>
  <c r="K977" i="9"/>
  <c r="J977" i="9"/>
  <c r="I977" i="9"/>
  <c r="H977" i="9"/>
  <c r="AF976" i="9"/>
  <c r="Y976" i="9"/>
  <c r="U976" i="9"/>
  <c r="P976" i="9"/>
  <c r="O976" i="9"/>
  <c r="N976" i="9"/>
  <c r="M976" i="9"/>
  <c r="L976" i="9"/>
  <c r="K976" i="9"/>
  <c r="J976" i="9"/>
  <c r="I976" i="9"/>
  <c r="H976" i="9"/>
  <c r="AF975" i="9"/>
  <c r="Y975" i="9"/>
  <c r="U975" i="9"/>
  <c r="P975" i="9"/>
  <c r="O975" i="9"/>
  <c r="N975" i="9"/>
  <c r="M975" i="9"/>
  <c r="L975" i="9"/>
  <c r="K975" i="9"/>
  <c r="J975" i="9"/>
  <c r="I975" i="9"/>
  <c r="H975" i="9"/>
  <c r="AF974" i="9"/>
  <c r="Y974" i="9"/>
  <c r="U974" i="9"/>
  <c r="P974" i="9"/>
  <c r="O974" i="9"/>
  <c r="N974" i="9"/>
  <c r="M974" i="9"/>
  <c r="L974" i="9"/>
  <c r="K974" i="9"/>
  <c r="J974" i="9"/>
  <c r="I974" i="9"/>
  <c r="H974" i="9"/>
  <c r="AF973" i="9"/>
  <c r="Y973" i="9"/>
  <c r="U973" i="9"/>
  <c r="P973" i="9"/>
  <c r="O973" i="9"/>
  <c r="N973" i="9"/>
  <c r="M973" i="9"/>
  <c r="L973" i="9"/>
  <c r="K973" i="9"/>
  <c r="J973" i="9"/>
  <c r="I973" i="9"/>
  <c r="H973" i="9"/>
  <c r="AF972" i="9"/>
  <c r="Y972" i="9"/>
  <c r="U972" i="9"/>
  <c r="P972" i="9"/>
  <c r="O972" i="9"/>
  <c r="N972" i="9"/>
  <c r="M972" i="9"/>
  <c r="L972" i="9"/>
  <c r="K972" i="9"/>
  <c r="J972" i="9"/>
  <c r="I972" i="9"/>
  <c r="H972" i="9"/>
  <c r="AF971" i="9"/>
  <c r="Y971" i="9"/>
  <c r="U971" i="9"/>
  <c r="P971" i="9"/>
  <c r="O971" i="9"/>
  <c r="N971" i="9"/>
  <c r="M971" i="9"/>
  <c r="L971" i="9"/>
  <c r="K971" i="9"/>
  <c r="J971" i="9"/>
  <c r="I971" i="9"/>
  <c r="H971" i="9"/>
  <c r="AF970" i="9"/>
  <c r="Y970" i="9"/>
  <c r="U970" i="9"/>
  <c r="P970" i="9"/>
  <c r="O970" i="9"/>
  <c r="N970" i="9"/>
  <c r="M970" i="9"/>
  <c r="L970" i="9"/>
  <c r="K970" i="9"/>
  <c r="J970" i="9"/>
  <c r="I970" i="9"/>
  <c r="H970" i="9"/>
  <c r="AF969" i="9"/>
  <c r="Y969" i="9"/>
  <c r="U969" i="9"/>
  <c r="P969" i="9"/>
  <c r="O969" i="9"/>
  <c r="N969" i="9"/>
  <c r="M969" i="9"/>
  <c r="L969" i="9"/>
  <c r="K969" i="9"/>
  <c r="J969" i="9"/>
  <c r="I969" i="9"/>
  <c r="H969" i="9"/>
  <c r="AF968" i="9"/>
  <c r="Y968" i="9"/>
  <c r="U968" i="9"/>
  <c r="P968" i="9"/>
  <c r="O968" i="9"/>
  <c r="N968" i="9"/>
  <c r="M968" i="9"/>
  <c r="L968" i="9"/>
  <c r="K968" i="9"/>
  <c r="J968" i="9"/>
  <c r="I968" i="9"/>
  <c r="H968" i="9"/>
  <c r="AF967" i="9"/>
  <c r="Y967" i="9"/>
  <c r="U967" i="9"/>
  <c r="P967" i="9"/>
  <c r="O967" i="9"/>
  <c r="N967" i="9"/>
  <c r="M967" i="9"/>
  <c r="L967" i="9"/>
  <c r="K967" i="9"/>
  <c r="J967" i="9"/>
  <c r="I967" i="9"/>
  <c r="H967" i="9"/>
  <c r="AF966" i="9"/>
  <c r="Y966" i="9"/>
  <c r="U966" i="9"/>
  <c r="P966" i="9"/>
  <c r="O966" i="9"/>
  <c r="N966" i="9"/>
  <c r="M966" i="9"/>
  <c r="L966" i="9"/>
  <c r="K966" i="9"/>
  <c r="J966" i="9"/>
  <c r="I966" i="9"/>
  <c r="H966" i="9"/>
  <c r="AF965" i="9"/>
  <c r="Y965" i="9"/>
  <c r="U965" i="9"/>
  <c r="P965" i="9"/>
  <c r="O965" i="9"/>
  <c r="N965" i="9"/>
  <c r="M965" i="9"/>
  <c r="L965" i="9"/>
  <c r="K965" i="9"/>
  <c r="J965" i="9"/>
  <c r="I965" i="9"/>
  <c r="H965" i="9"/>
  <c r="AF964" i="9"/>
  <c r="Y964" i="9"/>
  <c r="U964" i="9"/>
  <c r="P964" i="9"/>
  <c r="O964" i="9"/>
  <c r="N964" i="9"/>
  <c r="M964" i="9"/>
  <c r="L964" i="9"/>
  <c r="K964" i="9"/>
  <c r="J964" i="9"/>
  <c r="I964" i="9"/>
  <c r="H964" i="9"/>
  <c r="AF963" i="9"/>
  <c r="Y963" i="9"/>
  <c r="U963" i="9"/>
  <c r="P963" i="9"/>
  <c r="O963" i="9"/>
  <c r="N963" i="9"/>
  <c r="M963" i="9"/>
  <c r="L963" i="9"/>
  <c r="K963" i="9"/>
  <c r="J963" i="9"/>
  <c r="I963" i="9"/>
  <c r="H963" i="9"/>
  <c r="AF962" i="9"/>
  <c r="Y962" i="9"/>
  <c r="U962" i="9"/>
  <c r="P962" i="9"/>
  <c r="O962" i="9"/>
  <c r="N962" i="9"/>
  <c r="M962" i="9"/>
  <c r="L962" i="9"/>
  <c r="K962" i="9"/>
  <c r="J962" i="9"/>
  <c r="I962" i="9"/>
  <c r="H962" i="9"/>
  <c r="AF961" i="9"/>
  <c r="Y961" i="9"/>
  <c r="U961" i="9"/>
  <c r="P961" i="9"/>
  <c r="O961" i="9"/>
  <c r="N961" i="9"/>
  <c r="M961" i="9"/>
  <c r="L961" i="9"/>
  <c r="K961" i="9"/>
  <c r="J961" i="9"/>
  <c r="I961" i="9"/>
  <c r="H961" i="9"/>
  <c r="AF960" i="9"/>
  <c r="Y960" i="9"/>
  <c r="U960" i="9"/>
  <c r="P960" i="9"/>
  <c r="O960" i="9"/>
  <c r="N960" i="9"/>
  <c r="M960" i="9"/>
  <c r="L960" i="9"/>
  <c r="K960" i="9"/>
  <c r="J960" i="9"/>
  <c r="I960" i="9"/>
  <c r="H960" i="9"/>
  <c r="AF959" i="9"/>
  <c r="Y959" i="9"/>
  <c r="U959" i="9"/>
  <c r="P959" i="9"/>
  <c r="O959" i="9"/>
  <c r="N959" i="9"/>
  <c r="M959" i="9"/>
  <c r="L959" i="9"/>
  <c r="K959" i="9"/>
  <c r="J959" i="9"/>
  <c r="I959" i="9"/>
  <c r="H959" i="9"/>
  <c r="AF958" i="9"/>
  <c r="Y958" i="9"/>
  <c r="U958" i="9"/>
  <c r="P958" i="9"/>
  <c r="O958" i="9"/>
  <c r="N958" i="9"/>
  <c r="M958" i="9"/>
  <c r="L958" i="9"/>
  <c r="K958" i="9"/>
  <c r="J958" i="9"/>
  <c r="I958" i="9"/>
  <c r="H958" i="9"/>
  <c r="AF957" i="9"/>
  <c r="Y957" i="9"/>
  <c r="U957" i="9"/>
  <c r="P957" i="9"/>
  <c r="O957" i="9"/>
  <c r="N957" i="9"/>
  <c r="M957" i="9"/>
  <c r="L957" i="9"/>
  <c r="K957" i="9"/>
  <c r="J957" i="9"/>
  <c r="I957" i="9"/>
  <c r="H957" i="9"/>
  <c r="AF956" i="9"/>
  <c r="Y956" i="9"/>
  <c r="U956" i="9"/>
  <c r="P956" i="9"/>
  <c r="O956" i="9"/>
  <c r="N956" i="9"/>
  <c r="M956" i="9"/>
  <c r="L956" i="9"/>
  <c r="K956" i="9"/>
  <c r="J956" i="9"/>
  <c r="I956" i="9"/>
  <c r="H956" i="9"/>
  <c r="AF955" i="9"/>
  <c r="Y955" i="9"/>
  <c r="U955" i="9"/>
  <c r="P955" i="9"/>
  <c r="O955" i="9"/>
  <c r="N955" i="9"/>
  <c r="M955" i="9"/>
  <c r="L955" i="9"/>
  <c r="K955" i="9"/>
  <c r="J955" i="9"/>
  <c r="I955" i="9"/>
  <c r="H955" i="9"/>
  <c r="AF954" i="9"/>
  <c r="Y954" i="9"/>
  <c r="U954" i="9"/>
  <c r="P954" i="9"/>
  <c r="O954" i="9"/>
  <c r="N954" i="9"/>
  <c r="M954" i="9"/>
  <c r="L954" i="9"/>
  <c r="K954" i="9"/>
  <c r="J954" i="9"/>
  <c r="I954" i="9"/>
  <c r="H954" i="9"/>
  <c r="AF953" i="9"/>
  <c r="Y953" i="9"/>
  <c r="U953" i="9"/>
  <c r="P953" i="9"/>
  <c r="O953" i="9"/>
  <c r="N953" i="9"/>
  <c r="M953" i="9"/>
  <c r="L953" i="9"/>
  <c r="K953" i="9"/>
  <c r="J953" i="9"/>
  <c r="I953" i="9"/>
  <c r="H953" i="9"/>
  <c r="AF952" i="9"/>
  <c r="Y952" i="9"/>
  <c r="U952" i="9"/>
  <c r="P952" i="9"/>
  <c r="O952" i="9"/>
  <c r="N952" i="9"/>
  <c r="M952" i="9"/>
  <c r="L952" i="9"/>
  <c r="K952" i="9"/>
  <c r="J952" i="9"/>
  <c r="I952" i="9"/>
  <c r="H952" i="9"/>
  <c r="AF951" i="9"/>
  <c r="Y951" i="9"/>
  <c r="U951" i="9"/>
  <c r="P951" i="9"/>
  <c r="O951" i="9"/>
  <c r="N951" i="9"/>
  <c r="M951" i="9"/>
  <c r="L951" i="9"/>
  <c r="K951" i="9"/>
  <c r="J951" i="9"/>
  <c r="I951" i="9"/>
  <c r="H951" i="9"/>
  <c r="AF950" i="9"/>
  <c r="Y950" i="9"/>
  <c r="U950" i="9"/>
  <c r="P950" i="9"/>
  <c r="O950" i="9"/>
  <c r="N950" i="9"/>
  <c r="M950" i="9"/>
  <c r="L950" i="9"/>
  <c r="K950" i="9"/>
  <c r="J950" i="9"/>
  <c r="I950" i="9"/>
  <c r="H950" i="9"/>
  <c r="AF949" i="9"/>
  <c r="Y949" i="9"/>
  <c r="U949" i="9"/>
  <c r="P949" i="9"/>
  <c r="O949" i="9"/>
  <c r="N949" i="9"/>
  <c r="M949" i="9"/>
  <c r="L949" i="9"/>
  <c r="K949" i="9"/>
  <c r="J949" i="9"/>
  <c r="I949" i="9"/>
  <c r="H949" i="9"/>
  <c r="AF948" i="9"/>
  <c r="Y948" i="9"/>
  <c r="U948" i="9"/>
  <c r="P948" i="9"/>
  <c r="O948" i="9"/>
  <c r="N948" i="9"/>
  <c r="M948" i="9"/>
  <c r="L948" i="9"/>
  <c r="K948" i="9"/>
  <c r="J948" i="9"/>
  <c r="I948" i="9"/>
  <c r="H948" i="9"/>
  <c r="AF947" i="9"/>
  <c r="Y947" i="9"/>
  <c r="U947" i="9"/>
  <c r="P947" i="9"/>
  <c r="O947" i="9"/>
  <c r="N947" i="9"/>
  <c r="M947" i="9"/>
  <c r="L947" i="9"/>
  <c r="K947" i="9"/>
  <c r="J947" i="9"/>
  <c r="I947" i="9"/>
  <c r="H947" i="9"/>
  <c r="AF946" i="9"/>
  <c r="Y946" i="9"/>
  <c r="U946" i="9"/>
  <c r="P946" i="9"/>
  <c r="O946" i="9"/>
  <c r="N946" i="9"/>
  <c r="M946" i="9"/>
  <c r="L946" i="9"/>
  <c r="K946" i="9"/>
  <c r="J946" i="9"/>
  <c r="I946" i="9"/>
  <c r="H946" i="9"/>
  <c r="AF945" i="9"/>
  <c r="Y945" i="9"/>
  <c r="U945" i="9"/>
  <c r="P945" i="9"/>
  <c r="O945" i="9"/>
  <c r="N945" i="9"/>
  <c r="M945" i="9"/>
  <c r="L945" i="9"/>
  <c r="K945" i="9"/>
  <c r="J945" i="9"/>
  <c r="I945" i="9"/>
  <c r="H945" i="9"/>
  <c r="AF944" i="9"/>
  <c r="Y944" i="9"/>
  <c r="U944" i="9"/>
  <c r="P944" i="9"/>
  <c r="O944" i="9"/>
  <c r="N944" i="9"/>
  <c r="M944" i="9"/>
  <c r="L944" i="9"/>
  <c r="K944" i="9"/>
  <c r="J944" i="9"/>
  <c r="I944" i="9"/>
  <c r="H944" i="9"/>
  <c r="AF943" i="9"/>
  <c r="Y943" i="9"/>
  <c r="U943" i="9"/>
  <c r="P943" i="9"/>
  <c r="O943" i="9"/>
  <c r="N943" i="9"/>
  <c r="M943" i="9"/>
  <c r="L943" i="9"/>
  <c r="K943" i="9"/>
  <c r="J943" i="9"/>
  <c r="I943" i="9"/>
  <c r="H943" i="9"/>
  <c r="AF942" i="9"/>
  <c r="Y942" i="9"/>
  <c r="U942" i="9"/>
  <c r="P942" i="9"/>
  <c r="O942" i="9"/>
  <c r="N942" i="9"/>
  <c r="M942" i="9"/>
  <c r="L942" i="9"/>
  <c r="K942" i="9"/>
  <c r="J942" i="9"/>
  <c r="I942" i="9"/>
  <c r="H942" i="9"/>
  <c r="AF941" i="9"/>
  <c r="Y941" i="9"/>
  <c r="U941" i="9"/>
  <c r="P941" i="9"/>
  <c r="O941" i="9"/>
  <c r="N941" i="9"/>
  <c r="M941" i="9"/>
  <c r="L941" i="9"/>
  <c r="K941" i="9"/>
  <c r="J941" i="9"/>
  <c r="I941" i="9"/>
  <c r="H941" i="9"/>
  <c r="AF940" i="9"/>
  <c r="Y940" i="9"/>
  <c r="U940" i="9"/>
  <c r="P940" i="9"/>
  <c r="O940" i="9"/>
  <c r="N940" i="9"/>
  <c r="M940" i="9"/>
  <c r="L940" i="9"/>
  <c r="K940" i="9"/>
  <c r="J940" i="9"/>
  <c r="I940" i="9"/>
  <c r="H940" i="9"/>
  <c r="AF939" i="9"/>
  <c r="Y939" i="9"/>
  <c r="U939" i="9"/>
  <c r="P939" i="9"/>
  <c r="O939" i="9"/>
  <c r="N939" i="9"/>
  <c r="M939" i="9"/>
  <c r="L939" i="9"/>
  <c r="K939" i="9"/>
  <c r="J939" i="9"/>
  <c r="I939" i="9"/>
  <c r="H939" i="9"/>
  <c r="AF938" i="9"/>
  <c r="Y938" i="9"/>
  <c r="U938" i="9"/>
  <c r="P938" i="9"/>
  <c r="O938" i="9"/>
  <c r="N938" i="9"/>
  <c r="M938" i="9"/>
  <c r="L938" i="9"/>
  <c r="K938" i="9"/>
  <c r="J938" i="9"/>
  <c r="I938" i="9"/>
  <c r="H938" i="9"/>
  <c r="AF937" i="9"/>
  <c r="Y937" i="9"/>
  <c r="U937" i="9"/>
  <c r="P937" i="9"/>
  <c r="O937" i="9"/>
  <c r="N937" i="9"/>
  <c r="M937" i="9"/>
  <c r="L937" i="9"/>
  <c r="K937" i="9"/>
  <c r="J937" i="9"/>
  <c r="I937" i="9"/>
  <c r="H937" i="9"/>
  <c r="AF936" i="9"/>
  <c r="Y936" i="9"/>
  <c r="U936" i="9"/>
  <c r="P936" i="9"/>
  <c r="O936" i="9"/>
  <c r="N936" i="9"/>
  <c r="M936" i="9"/>
  <c r="L936" i="9"/>
  <c r="K936" i="9"/>
  <c r="J936" i="9"/>
  <c r="I936" i="9"/>
  <c r="H936" i="9"/>
  <c r="AF935" i="9"/>
  <c r="Y935" i="9"/>
  <c r="U935" i="9"/>
  <c r="P935" i="9"/>
  <c r="O935" i="9"/>
  <c r="N935" i="9"/>
  <c r="M935" i="9"/>
  <c r="L935" i="9"/>
  <c r="K935" i="9"/>
  <c r="J935" i="9"/>
  <c r="I935" i="9"/>
  <c r="H935" i="9"/>
  <c r="AF934" i="9"/>
  <c r="Y934" i="9"/>
  <c r="U934" i="9"/>
  <c r="P934" i="9"/>
  <c r="O934" i="9"/>
  <c r="N934" i="9"/>
  <c r="M934" i="9"/>
  <c r="L934" i="9"/>
  <c r="K934" i="9"/>
  <c r="J934" i="9"/>
  <c r="I934" i="9"/>
  <c r="H934" i="9"/>
  <c r="AF933" i="9"/>
  <c r="Y933" i="9"/>
  <c r="U933" i="9"/>
  <c r="P933" i="9"/>
  <c r="O933" i="9"/>
  <c r="N933" i="9"/>
  <c r="M933" i="9"/>
  <c r="L933" i="9"/>
  <c r="K933" i="9"/>
  <c r="J933" i="9"/>
  <c r="I933" i="9"/>
  <c r="H933" i="9"/>
  <c r="AF932" i="9"/>
  <c r="Y932" i="9"/>
  <c r="U932" i="9"/>
  <c r="P932" i="9"/>
  <c r="O932" i="9"/>
  <c r="N932" i="9"/>
  <c r="M932" i="9"/>
  <c r="L932" i="9"/>
  <c r="K932" i="9"/>
  <c r="J932" i="9"/>
  <c r="I932" i="9"/>
  <c r="H932" i="9"/>
  <c r="AF931" i="9"/>
  <c r="Y931" i="9"/>
  <c r="U931" i="9"/>
  <c r="P931" i="9"/>
  <c r="O931" i="9"/>
  <c r="N931" i="9"/>
  <c r="M931" i="9"/>
  <c r="L931" i="9"/>
  <c r="K931" i="9"/>
  <c r="J931" i="9"/>
  <c r="I931" i="9"/>
  <c r="H931" i="9"/>
  <c r="AF930" i="9"/>
  <c r="Y930" i="9"/>
  <c r="U930" i="9"/>
  <c r="P930" i="9"/>
  <c r="O930" i="9"/>
  <c r="N930" i="9"/>
  <c r="M930" i="9"/>
  <c r="L930" i="9"/>
  <c r="K930" i="9"/>
  <c r="J930" i="9"/>
  <c r="I930" i="9"/>
  <c r="H930" i="9"/>
  <c r="AF929" i="9"/>
  <c r="Y929" i="9"/>
  <c r="U929" i="9"/>
  <c r="P929" i="9"/>
  <c r="O929" i="9"/>
  <c r="N929" i="9"/>
  <c r="M929" i="9"/>
  <c r="L929" i="9"/>
  <c r="K929" i="9"/>
  <c r="J929" i="9"/>
  <c r="I929" i="9"/>
  <c r="H929" i="9"/>
  <c r="AF928" i="9"/>
  <c r="Y928" i="9"/>
  <c r="U928" i="9"/>
  <c r="P928" i="9"/>
  <c r="O928" i="9"/>
  <c r="N928" i="9"/>
  <c r="M928" i="9"/>
  <c r="L928" i="9"/>
  <c r="K928" i="9"/>
  <c r="J928" i="9"/>
  <c r="I928" i="9"/>
  <c r="H928" i="9"/>
  <c r="AF927" i="9"/>
  <c r="Y927" i="9"/>
  <c r="U927" i="9"/>
  <c r="P927" i="9"/>
  <c r="O927" i="9"/>
  <c r="N927" i="9"/>
  <c r="M927" i="9"/>
  <c r="L927" i="9"/>
  <c r="K927" i="9"/>
  <c r="J927" i="9"/>
  <c r="I927" i="9"/>
  <c r="H927" i="9"/>
  <c r="AF926" i="9"/>
  <c r="Y926" i="9"/>
  <c r="U926" i="9"/>
  <c r="P926" i="9"/>
  <c r="O926" i="9"/>
  <c r="N926" i="9"/>
  <c r="M926" i="9"/>
  <c r="L926" i="9"/>
  <c r="K926" i="9"/>
  <c r="J926" i="9"/>
  <c r="I926" i="9"/>
  <c r="H926" i="9"/>
  <c r="AF925" i="9"/>
  <c r="Y925" i="9"/>
  <c r="U925" i="9"/>
  <c r="P925" i="9"/>
  <c r="O925" i="9"/>
  <c r="N925" i="9"/>
  <c r="M925" i="9"/>
  <c r="L925" i="9"/>
  <c r="K925" i="9"/>
  <c r="J925" i="9"/>
  <c r="I925" i="9"/>
  <c r="H925" i="9"/>
  <c r="AF924" i="9"/>
  <c r="Y924" i="9"/>
  <c r="U924" i="9"/>
  <c r="P924" i="9"/>
  <c r="O924" i="9"/>
  <c r="N924" i="9"/>
  <c r="M924" i="9"/>
  <c r="L924" i="9"/>
  <c r="K924" i="9"/>
  <c r="J924" i="9"/>
  <c r="I924" i="9"/>
  <c r="H924" i="9"/>
  <c r="AF923" i="9"/>
  <c r="Y923" i="9"/>
  <c r="U923" i="9"/>
  <c r="P923" i="9"/>
  <c r="O923" i="9"/>
  <c r="N923" i="9"/>
  <c r="M923" i="9"/>
  <c r="L923" i="9"/>
  <c r="K923" i="9"/>
  <c r="J923" i="9"/>
  <c r="I923" i="9"/>
  <c r="H923" i="9"/>
  <c r="AF922" i="9"/>
  <c r="Y922" i="9"/>
  <c r="U922" i="9"/>
  <c r="P922" i="9"/>
  <c r="O922" i="9"/>
  <c r="N922" i="9"/>
  <c r="M922" i="9"/>
  <c r="L922" i="9"/>
  <c r="K922" i="9"/>
  <c r="J922" i="9"/>
  <c r="I922" i="9"/>
  <c r="H922" i="9"/>
  <c r="AF921" i="9"/>
  <c r="Y921" i="9"/>
  <c r="U921" i="9"/>
  <c r="P921" i="9"/>
  <c r="O921" i="9"/>
  <c r="N921" i="9"/>
  <c r="M921" i="9"/>
  <c r="L921" i="9"/>
  <c r="K921" i="9"/>
  <c r="J921" i="9"/>
  <c r="I921" i="9"/>
  <c r="H921" i="9"/>
  <c r="AF920" i="9"/>
  <c r="Y920" i="9"/>
  <c r="U920" i="9"/>
  <c r="P920" i="9"/>
  <c r="O920" i="9"/>
  <c r="N920" i="9"/>
  <c r="M920" i="9"/>
  <c r="L920" i="9"/>
  <c r="K920" i="9"/>
  <c r="J920" i="9"/>
  <c r="I920" i="9"/>
  <c r="H920" i="9"/>
  <c r="AF919" i="9"/>
  <c r="Y919" i="9"/>
  <c r="U919" i="9"/>
  <c r="P919" i="9"/>
  <c r="O919" i="9"/>
  <c r="N919" i="9"/>
  <c r="M919" i="9"/>
  <c r="L919" i="9"/>
  <c r="K919" i="9"/>
  <c r="J919" i="9"/>
  <c r="I919" i="9"/>
  <c r="H919" i="9"/>
  <c r="AF918" i="9"/>
  <c r="Y918" i="9"/>
  <c r="U918" i="9"/>
  <c r="P918" i="9"/>
  <c r="O918" i="9"/>
  <c r="N918" i="9"/>
  <c r="M918" i="9"/>
  <c r="L918" i="9"/>
  <c r="K918" i="9"/>
  <c r="J918" i="9"/>
  <c r="I918" i="9"/>
  <c r="H918" i="9"/>
  <c r="AF917" i="9"/>
  <c r="Y917" i="9"/>
  <c r="U917" i="9"/>
  <c r="P917" i="9"/>
  <c r="O917" i="9"/>
  <c r="N917" i="9"/>
  <c r="M917" i="9"/>
  <c r="L917" i="9"/>
  <c r="K917" i="9"/>
  <c r="J917" i="9"/>
  <c r="I917" i="9"/>
  <c r="H917" i="9"/>
  <c r="AF916" i="9"/>
  <c r="Y916" i="9"/>
  <c r="U916" i="9"/>
  <c r="P916" i="9"/>
  <c r="O916" i="9"/>
  <c r="N916" i="9"/>
  <c r="M916" i="9"/>
  <c r="L916" i="9"/>
  <c r="K916" i="9"/>
  <c r="J916" i="9"/>
  <c r="I916" i="9"/>
  <c r="H916" i="9"/>
  <c r="AF915" i="9"/>
  <c r="Y915" i="9"/>
  <c r="U915" i="9"/>
  <c r="P915" i="9"/>
  <c r="O915" i="9"/>
  <c r="N915" i="9"/>
  <c r="M915" i="9"/>
  <c r="L915" i="9"/>
  <c r="K915" i="9"/>
  <c r="J915" i="9"/>
  <c r="I915" i="9"/>
  <c r="H915" i="9"/>
  <c r="AF914" i="9"/>
  <c r="Y914" i="9"/>
  <c r="U914" i="9"/>
  <c r="P914" i="9"/>
  <c r="O914" i="9"/>
  <c r="N914" i="9"/>
  <c r="M914" i="9"/>
  <c r="L914" i="9"/>
  <c r="K914" i="9"/>
  <c r="J914" i="9"/>
  <c r="I914" i="9"/>
  <c r="H914" i="9"/>
  <c r="AF913" i="9"/>
  <c r="Y913" i="9"/>
  <c r="U913" i="9"/>
  <c r="P913" i="9"/>
  <c r="O913" i="9"/>
  <c r="N913" i="9"/>
  <c r="M913" i="9"/>
  <c r="L913" i="9"/>
  <c r="K913" i="9"/>
  <c r="J913" i="9"/>
  <c r="I913" i="9"/>
  <c r="H913" i="9"/>
  <c r="AF912" i="9"/>
  <c r="Y912" i="9"/>
  <c r="U912" i="9"/>
  <c r="P912" i="9"/>
  <c r="O912" i="9"/>
  <c r="N912" i="9"/>
  <c r="M912" i="9"/>
  <c r="L912" i="9"/>
  <c r="K912" i="9"/>
  <c r="J912" i="9"/>
  <c r="I912" i="9"/>
  <c r="H912" i="9"/>
  <c r="AF911" i="9"/>
  <c r="Y911" i="9"/>
  <c r="U911" i="9"/>
  <c r="P911" i="9"/>
  <c r="O911" i="9"/>
  <c r="N911" i="9"/>
  <c r="M911" i="9"/>
  <c r="L911" i="9"/>
  <c r="K911" i="9"/>
  <c r="J911" i="9"/>
  <c r="I911" i="9"/>
  <c r="H911" i="9"/>
  <c r="AF910" i="9"/>
  <c r="Y910" i="9"/>
  <c r="U910" i="9"/>
  <c r="P910" i="9"/>
  <c r="O910" i="9"/>
  <c r="N910" i="9"/>
  <c r="M910" i="9"/>
  <c r="L910" i="9"/>
  <c r="K910" i="9"/>
  <c r="J910" i="9"/>
  <c r="I910" i="9"/>
  <c r="H910" i="9"/>
  <c r="AF909" i="9"/>
  <c r="Y909" i="9"/>
  <c r="U909" i="9"/>
  <c r="P909" i="9"/>
  <c r="O909" i="9"/>
  <c r="N909" i="9"/>
  <c r="M909" i="9"/>
  <c r="L909" i="9"/>
  <c r="K909" i="9"/>
  <c r="J909" i="9"/>
  <c r="I909" i="9"/>
  <c r="H909" i="9"/>
  <c r="AF908" i="9"/>
  <c r="Y908" i="9"/>
  <c r="U908" i="9"/>
  <c r="P908" i="9"/>
  <c r="O908" i="9"/>
  <c r="N908" i="9"/>
  <c r="M908" i="9"/>
  <c r="L908" i="9"/>
  <c r="K908" i="9"/>
  <c r="J908" i="9"/>
  <c r="I908" i="9"/>
  <c r="H908" i="9"/>
  <c r="AF907" i="9"/>
  <c r="Y907" i="9"/>
  <c r="U907" i="9"/>
  <c r="P907" i="9"/>
  <c r="O907" i="9"/>
  <c r="N907" i="9"/>
  <c r="M907" i="9"/>
  <c r="L907" i="9"/>
  <c r="K907" i="9"/>
  <c r="J907" i="9"/>
  <c r="I907" i="9"/>
  <c r="H907" i="9"/>
  <c r="AF906" i="9"/>
  <c r="Y906" i="9"/>
  <c r="U906" i="9"/>
  <c r="P906" i="9"/>
  <c r="O906" i="9"/>
  <c r="N906" i="9"/>
  <c r="M906" i="9"/>
  <c r="L906" i="9"/>
  <c r="K906" i="9"/>
  <c r="J906" i="9"/>
  <c r="I906" i="9"/>
  <c r="H906" i="9"/>
  <c r="AF905" i="9"/>
  <c r="Y905" i="9"/>
  <c r="U905" i="9"/>
  <c r="P905" i="9"/>
  <c r="O905" i="9"/>
  <c r="N905" i="9"/>
  <c r="M905" i="9"/>
  <c r="L905" i="9"/>
  <c r="K905" i="9"/>
  <c r="J905" i="9"/>
  <c r="I905" i="9"/>
  <c r="H905" i="9"/>
  <c r="AF904" i="9"/>
  <c r="Y904" i="9"/>
  <c r="U904" i="9"/>
  <c r="P904" i="9"/>
  <c r="O904" i="9"/>
  <c r="N904" i="9"/>
  <c r="M904" i="9"/>
  <c r="L904" i="9"/>
  <c r="K904" i="9"/>
  <c r="J904" i="9"/>
  <c r="I904" i="9"/>
  <c r="H904" i="9"/>
  <c r="AF903" i="9"/>
  <c r="Y903" i="9"/>
  <c r="U903" i="9"/>
  <c r="P903" i="9"/>
  <c r="O903" i="9"/>
  <c r="N903" i="9"/>
  <c r="M903" i="9"/>
  <c r="L903" i="9"/>
  <c r="K903" i="9"/>
  <c r="J903" i="9"/>
  <c r="I903" i="9"/>
  <c r="H903" i="9"/>
  <c r="AF902" i="9"/>
  <c r="Y902" i="9"/>
  <c r="U902" i="9"/>
  <c r="P902" i="9"/>
  <c r="O902" i="9"/>
  <c r="N902" i="9"/>
  <c r="M902" i="9"/>
  <c r="L902" i="9"/>
  <c r="K902" i="9"/>
  <c r="J902" i="9"/>
  <c r="I902" i="9"/>
  <c r="H902" i="9"/>
  <c r="AF901" i="9"/>
  <c r="Y901" i="9"/>
  <c r="U901" i="9"/>
  <c r="P901" i="9"/>
  <c r="O901" i="9"/>
  <c r="N901" i="9"/>
  <c r="M901" i="9"/>
  <c r="L901" i="9"/>
  <c r="K901" i="9"/>
  <c r="J901" i="9"/>
  <c r="I901" i="9"/>
  <c r="H901" i="9"/>
  <c r="AF900" i="9"/>
  <c r="Y900" i="9"/>
  <c r="U900" i="9"/>
  <c r="P900" i="9"/>
  <c r="O900" i="9"/>
  <c r="N900" i="9"/>
  <c r="M900" i="9"/>
  <c r="L900" i="9"/>
  <c r="K900" i="9"/>
  <c r="J900" i="9"/>
  <c r="I900" i="9"/>
  <c r="H900" i="9"/>
  <c r="AF899" i="9"/>
  <c r="Y899" i="9"/>
  <c r="U899" i="9"/>
  <c r="P899" i="9"/>
  <c r="O899" i="9"/>
  <c r="N899" i="9"/>
  <c r="M899" i="9"/>
  <c r="L899" i="9"/>
  <c r="K899" i="9"/>
  <c r="J899" i="9"/>
  <c r="I899" i="9"/>
  <c r="H899" i="9"/>
  <c r="AF898" i="9"/>
  <c r="Y898" i="9"/>
  <c r="U898" i="9"/>
  <c r="P898" i="9"/>
  <c r="O898" i="9"/>
  <c r="N898" i="9"/>
  <c r="M898" i="9"/>
  <c r="L898" i="9"/>
  <c r="K898" i="9"/>
  <c r="J898" i="9"/>
  <c r="I898" i="9"/>
  <c r="H898" i="9"/>
  <c r="AF897" i="9"/>
  <c r="Y897" i="9"/>
  <c r="U897" i="9"/>
  <c r="P897" i="9"/>
  <c r="O897" i="9"/>
  <c r="N897" i="9"/>
  <c r="M897" i="9"/>
  <c r="L897" i="9"/>
  <c r="K897" i="9"/>
  <c r="J897" i="9"/>
  <c r="I897" i="9"/>
  <c r="H897" i="9"/>
  <c r="AF896" i="9"/>
  <c r="Y896" i="9"/>
  <c r="U896" i="9"/>
  <c r="P896" i="9"/>
  <c r="O896" i="9"/>
  <c r="N896" i="9"/>
  <c r="M896" i="9"/>
  <c r="L896" i="9"/>
  <c r="K896" i="9"/>
  <c r="J896" i="9"/>
  <c r="I896" i="9"/>
  <c r="H896" i="9"/>
  <c r="AF895" i="9"/>
  <c r="Y895" i="9"/>
  <c r="U895" i="9"/>
  <c r="P895" i="9"/>
  <c r="O895" i="9"/>
  <c r="N895" i="9"/>
  <c r="M895" i="9"/>
  <c r="L895" i="9"/>
  <c r="K895" i="9"/>
  <c r="J895" i="9"/>
  <c r="I895" i="9"/>
  <c r="H895" i="9"/>
  <c r="AF894" i="9"/>
  <c r="Y894" i="9"/>
  <c r="U894" i="9"/>
  <c r="P894" i="9"/>
  <c r="O894" i="9"/>
  <c r="N894" i="9"/>
  <c r="M894" i="9"/>
  <c r="L894" i="9"/>
  <c r="K894" i="9"/>
  <c r="J894" i="9"/>
  <c r="I894" i="9"/>
  <c r="H894" i="9"/>
  <c r="AF893" i="9"/>
  <c r="Y893" i="9"/>
  <c r="U893" i="9"/>
  <c r="P893" i="9"/>
  <c r="O893" i="9"/>
  <c r="N893" i="9"/>
  <c r="M893" i="9"/>
  <c r="L893" i="9"/>
  <c r="K893" i="9"/>
  <c r="J893" i="9"/>
  <c r="I893" i="9"/>
  <c r="H893" i="9"/>
  <c r="AF892" i="9"/>
  <c r="Y892" i="9"/>
  <c r="U892" i="9"/>
  <c r="P892" i="9"/>
  <c r="O892" i="9"/>
  <c r="N892" i="9"/>
  <c r="M892" i="9"/>
  <c r="L892" i="9"/>
  <c r="K892" i="9"/>
  <c r="J892" i="9"/>
  <c r="I892" i="9"/>
  <c r="H892" i="9"/>
  <c r="AF891" i="9"/>
  <c r="Y891" i="9"/>
  <c r="U891" i="9"/>
  <c r="P891" i="9"/>
  <c r="O891" i="9"/>
  <c r="N891" i="9"/>
  <c r="M891" i="9"/>
  <c r="L891" i="9"/>
  <c r="K891" i="9"/>
  <c r="J891" i="9"/>
  <c r="I891" i="9"/>
  <c r="H891" i="9"/>
  <c r="AF890" i="9"/>
  <c r="Y890" i="9"/>
  <c r="U890" i="9"/>
  <c r="P890" i="9"/>
  <c r="O890" i="9"/>
  <c r="N890" i="9"/>
  <c r="M890" i="9"/>
  <c r="L890" i="9"/>
  <c r="K890" i="9"/>
  <c r="J890" i="9"/>
  <c r="I890" i="9"/>
  <c r="H890" i="9"/>
  <c r="AF889" i="9"/>
  <c r="Y889" i="9"/>
  <c r="U889" i="9"/>
  <c r="P889" i="9"/>
  <c r="O889" i="9"/>
  <c r="N889" i="9"/>
  <c r="M889" i="9"/>
  <c r="L889" i="9"/>
  <c r="K889" i="9"/>
  <c r="J889" i="9"/>
  <c r="I889" i="9"/>
  <c r="H889" i="9"/>
  <c r="AF888" i="9"/>
  <c r="Y888" i="9"/>
  <c r="U888" i="9"/>
  <c r="P888" i="9"/>
  <c r="O888" i="9"/>
  <c r="N888" i="9"/>
  <c r="M888" i="9"/>
  <c r="L888" i="9"/>
  <c r="K888" i="9"/>
  <c r="J888" i="9"/>
  <c r="I888" i="9"/>
  <c r="H888" i="9"/>
  <c r="AF887" i="9"/>
  <c r="Y887" i="9"/>
  <c r="U887" i="9"/>
  <c r="P887" i="9"/>
  <c r="O887" i="9"/>
  <c r="N887" i="9"/>
  <c r="M887" i="9"/>
  <c r="L887" i="9"/>
  <c r="K887" i="9"/>
  <c r="J887" i="9"/>
  <c r="I887" i="9"/>
  <c r="H887" i="9"/>
  <c r="AF886" i="9"/>
  <c r="Y886" i="9"/>
  <c r="U886" i="9"/>
  <c r="P886" i="9"/>
  <c r="O886" i="9"/>
  <c r="N886" i="9"/>
  <c r="M886" i="9"/>
  <c r="L886" i="9"/>
  <c r="K886" i="9"/>
  <c r="J886" i="9"/>
  <c r="I886" i="9"/>
  <c r="H886" i="9"/>
  <c r="AF885" i="9"/>
  <c r="Y885" i="9"/>
  <c r="U885" i="9"/>
  <c r="P885" i="9"/>
  <c r="O885" i="9"/>
  <c r="N885" i="9"/>
  <c r="M885" i="9"/>
  <c r="L885" i="9"/>
  <c r="K885" i="9"/>
  <c r="J885" i="9"/>
  <c r="I885" i="9"/>
  <c r="H885" i="9"/>
  <c r="AF884" i="9"/>
  <c r="Y884" i="9"/>
  <c r="U884" i="9"/>
  <c r="P884" i="9"/>
  <c r="O884" i="9"/>
  <c r="N884" i="9"/>
  <c r="M884" i="9"/>
  <c r="L884" i="9"/>
  <c r="K884" i="9"/>
  <c r="J884" i="9"/>
  <c r="I884" i="9"/>
  <c r="H884" i="9"/>
  <c r="AF883" i="9"/>
  <c r="Y883" i="9"/>
  <c r="U883" i="9"/>
  <c r="P883" i="9"/>
  <c r="O883" i="9"/>
  <c r="N883" i="9"/>
  <c r="M883" i="9"/>
  <c r="L883" i="9"/>
  <c r="K883" i="9"/>
  <c r="J883" i="9"/>
  <c r="I883" i="9"/>
  <c r="H883" i="9"/>
  <c r="AF882" i="9"/>
  <c r="Y882" i="9"/>
  <c r="U882" i="9"/>
  <c r="P882" i="9"/>
  <c r="O882" i="9"/>
  <c r="N882" i="9"/>
  <c r="M882" i="9"/>
  <c r="L882" i="9"/>
  <c r="K882" i="9"/>
  <c r="J882" i="9"/>
  <c r="I882" i="9"/>
  <c r="H882" i="9"/>
  <c r="AF881" i="9"/>
  <c r="Y881" i="9"/>
  <c r="U881" i="9"/>
  <c r="P881" i="9"/>
  <c r="O881" i="9"/>
  <c r="N881" i="9"/>
  <c r="M881" i="9"/>
  <c r="L881" i="9"/>
  <c r="K881" i="9"/>
  <c r="J881" i="9"/>
  <c r="I881" i="9"/>
  <c r="H881" i="9"/>
  <c r="AF880" i="9"/>
  <c r="Y880" i="9"/>
  <c r="U880" i="9"/>
  <c r="P880" i="9"/>
  <c r="O880" i="9"/>
  <c r="N880" i="9"/>
  <c r="M880" i="9"/>
  <c r="L880" i="9"/>
  <c r="K880" i="9"/>
  <c r="J880" i="9"/>
  <c r="I880" i="9"/>
  <c r="H880" i="9"/>
  <c r="AF879" i="9"/>
  <c r="Y879" i="9"/>
  <c r="U879" i="9"/>
  <c r="P879" i="9"/>
  <c r="O879" i="9"/>
  <c r="N879" i="9"/>
  <c r="M879" i="9"/>
  <c r="L879" i="9"/>
  <c r="K879" i="9"/>
  <c r="J879" i="9"/>
  <c r="I879" i="9"/>
  <c r="H879" i="9"/>
  <c r="AF878" i="9"/>
  <c r="Y878" i="9"/>
  <c r="U878" i="9"/>
  <c r="P878" i="9"/>
  <c r="O878" i="9"/>
  <c r="N878" i="9"/>
  <c r="M878" i="9"/>
  <c r="L878" i="9"/>
  <c r="K878" i="9"/>
  <c r="J878" i="9"/>
  <c r="I878" i="9"/>
  <c r="H878" i="9"/>
  <c r="AF877" i="9"/>
  <c r="Y877" i="9"/>
  <c r="U877" i="9"/>
  <c r="P877" i="9"/>
  <c r="O877" i="9"/>
  <c r="N877" i="9"/>
  <c r="M877" i="9"/>
  <c r="L877" i="9"/>
  <c r="K877" i="9"/>
  <c r="J877" i="9"/>
  <c r="I877" i="9"/>
  <c r="H877" i="9"/>
  <c r="AF876" i="9"/>
  <c r="Y876" i="9"/>
  <c r="U876" i="9"/>
  <c r="P876" i="9"/>
  <c r="O876" i="9"/>
  <c r="N876" i="9"/>
  <c r="M876" i="9"/>
  <c r="L876" i="9"/>
  <c r="K876" i="9"/>
  <c r="J876" i="9"/>
  <c r="I876" i="9"/>
  <c r="H876" i="9"/>
  <c r="AF875" i="9"/>
  <c r="Y875" i="9"/>
  <c r="U875" i="9"/>
  <c r="P875" i="9"/>
  <c r="O875" i="9"/>
  <c r="N875" i="9"/>
  <c r="M875" i="9"/>
  <c r="L875" i="9"/>
  <c r="K875" i="9"/>
  <c r="J875" i="9"/>
  <c r="I875" i="9"/>
  <c r="H875" i="9"/>
  <c r="AF874" i="9"/>
  <c r="Y874" i="9"/>
  <c r="U874" i="9"/>
  <c r="P874" i="9"/>
  <c r="O874" i="9"/>
  <c r="N874" i="9"/>
  <c r="M874" i="9"/>
  <c r="L874" i="9"/>
  <c r="K874" i="9"/>
  <c r="J874" i="9"/>
  <c r="I874" i="9"/>
  <c r="H874" i="9"/>
  <c r="AF873" i="9"/>
  <c r="Y873" i="9"/>
  <c r="U873" i="9"/>
  <c r="P873" i="9"/>
  <c r="O873" i="9"/>
  <c r="N873" i="9"/>
  <c r="M873" i="9"/>
  <c r="L873" i="9"/>
  <c r="K873" i="9"/>
  <c r="J873" i="9"/>
  <c r="I873" i="9"/>
  <c r="H873" i="9"/>
  <c r="AF872" i="9"/>
  <c r="Y872" i="9"/>
  <c r="U872" i="9"/>
  <c r="P872" i="9"/>
  <c r="O872" i="9"/>
  <c r="N872" i="9"/>
  <c r="M872" i="9"/>
  <c r="L872" i="9"/>
  <c r="K872" i="9"/>
  <c r="J872" i="9"/>
  <c r="I872" i="9"/>
  <c r="H872" i="9"/>
  <c r="AF871" i="9"/>
  <c r="Y871" i="9"/>
  <c r="U871" i="9"/>
  <c r="P871" i="9"/>
  <c r="O871" i="9"/>
  <c r="N871" i="9"/>
  <c r="M871" i="9"/>
  <c r="L871" i="9"/>
  <c r="K871" i="9"/>
  <c r="J871" i="9"/>
  <c r="I871" i="9"/>
  <c r="H871" i="9"/>
  <c r="AF870" i="9"/>
  <c r="Y870" i="9"/>
  <c r="U870" i="9"/>
  <c r="P870" i="9"/>
  <c r="O870" i="9"/>
  <c r="N870" i="9"/>
  <c r="M870" i="9"/>
  <c r="L870" i="9"/>
  <c r="K870" i="9"/>
  <c r="J870" i="9"/>
  <c r="I870" i="9"/>
  <c r="H870" i="9"/>
  <c r="AF869" i="9"/>
  <c r="Y869" i="9"/>
  <c r="U869" i="9"/>
  <c r="P869" i="9"/>
  <c r="O869" i="9"/>
  <c r="N869" i="9"/>
  <c r="M869" i="9"/>
  <c r="L869" i="9"/>
  <c r="K869" i="9"/>
  <c r="J869" i="9"/>
  <c r="I869" i="9"/>
  <c r="H869" i="9"/>
  <c r="AF868" i="9"/>
  <c r="Y868" i="9"/>
  <c r="U868" i="9"/>
  <c r="P868" i="9"/>
  <c r="O868" i="9"/>
  <c r="N868" i="9"/>
  <c r="M868" i="9"/>
  <c r="L868" i="9"/>
  <c r="K868" i="9"/>
  <c r="J868" i="9"/>
  <c r="I868" i="9"/>
  <c r="H868" i="9"/>
  <c r="AF867" i="9"/>
  <c r="Y867" i="9"/>
  <c r="U867" i="9"/>
  <c r="P867" i="9"/>
  <c r="O867" i="9"/>
  <c r="N867" i="9"/>
  <c r="M867" i="9"/>
  <c r="L867" i="9"/>
  <c r="K867" i="9"/>
  <c r="J867" i="9"/>
  <c r="I867" i="9"/>
  <c r="H867" i="9"/>
  <c r="AF866" i="9"/>
  <c r="Y866" i="9"/>
  <c r="U866" i="9"/>
  <c r="P866" i="9"/>
  <c r="O866" i="9"/>
  <c r="N866" i="9"/>
  <c r="M866" i="9"/>
  <c r="L866" i="9"/>
  <c r="K866" i="9"/>
  <c r="J866" i="9"/>
  <c r="I866" i="9"/>
  <c r="H866" i="9"/>
  <c r="AF865" i="9"/>
  <c r="Y865" i="9"/>
  <c r="U865" i="9"/>
  <c r="P865" i="9"/>
  <c r="O865" i="9"/>
  <c r="N865" i="9"/>
  <c r="M865" i="9"/>
  <c r="L865" i="9"/>
  <c r="K865" i="9"/>
  <c r="J865" i="9"/>
  <c r="I865" i="9"/>
  <c r="H865" i="9"/>
  <c r="AF864" i="9"/>
  <c r="Y864" i="9"/>
  <c r="U864" i="9"/>
  <c r="P864" i="9"/>
  <c r="O864" i="9"/>
  <c r="N864" i="9"/>
  <c r="M864" i="9"/>
  <c r="L864" i="9"/>
  <c r="K864" i="9"/>
  <c r="J864" i="9"/>
  <c r="I864" i="9"/>
  <c r="H864" i="9"/>
  <c r="AF863" i="9"/>
  <c r="Y863" i="9"/>
  <c r="U863" i="9"/>
  <c r="P863" i="9"/>
  <c r="O863" i="9"/>
  <c r="N863" i="9"/>
  <c r="M863" i="9"/>
  <c r="L863" i="9"/>
  <c r="K863" i="9"/>
  <c r="J863" i="9"/>
  <c r="I863" i="9"/>
  <c r="H863" i="9"/>
  <c r="AF862" i="9"/>
  <c r="Y862" i="9"/>
  <c r="U862" i="9"/>
  <c r="P862" i="9"/>
  <c r="O862" i="9"/>
  <c r="N862" i="9"/>
  <c r="M862" i="9"/>
  <c r="L862" i="9"/>
  <c r="K862" i="9"/>
  <c r="J862" i="9"/>
  <c r="I862" i="9"/>
  <c r="H862" i="9"/>
  <c r="AF861" i="9"/>
  <c r="Y861" i="9"/>
  <c r="U861" i="9"/>
  <c r="P861" i="9"/>
  <c r="O861" i="9"/>
  <c r="N861" i="9"/>
  <c r="M861" i="9"/>
  <c r="L861" i="9"/>
  <c r="K861" i="9"/>
  <c r="J861" i="9"/>
  <c r="I861" i="9"/>
  <c r="H861" i="9"/>
  <c r="AF860" i="9"/>
  <c r="Y860" i="9"/>
  <c r="U860" i="9"/>
  <c r="P860" i="9"/>
  <c r="O860" i="9"/>
  <c r="N860" i="9"/>
  <c r="M860" i="9"/>
  <c r="L860" i="9"/>
  <c r="K860" i="9"/>
  <c r="J860" i="9"/>
  <c r="I860" i="9"/>
  <c r="H860" i="9"/>
  <c r="AF859" i="9"/>
  <c r="Y859" i="9"/>
  <c r="U859" i="9"/>
  <c r="P859" i="9"/>
  <c r="O859" i="9"/>
  <c r="N859" i="9"/>
  <c r="M859" i="9"/>
  <c r="L859" i="9"/>
  <c r="K859" i="9"/>
  <c r="J859" i="9"/>
  <c r="I859" i="9"/>
  <c r="H859" i="9"/>
  <c r="AF858" i="9"/>
  <c r="Y858" i="9"/>
  <c r="U858" i="9"/>
  <c r="P858" i="9"/>
  <c r="O858" i="9"/>
  <c r="N858" i="9"/>
  <c r="M858" i="9"/>
  <c r="L858" i="9"/>
  <c r="K858" i="9"/>
  <c r="J858" i="9"/>
  <c r="I858" i="9"/>
  <c r="H858" i="9"/>
  <c r="AF857" i="9"/>
  <c r="Y857" i="9"/>
  <c r="U857" i="9"/>
  <c r="P857" i="9"/>
  <c r="O857" i="9"/>
  <c r="N857" i="9"/>
  <c r="M857" i="9"/>
  <c r="L857" i="9"/>
  <c r="K857" i="9"/>
  <c r="J857" i="9"/>
  <c r="I857" i="9"/>
  <c r="H857" i="9"/>
  <c r="AF856" i="9"/>
  <c r="Y856" i="9"/>
  <c r="U856" i="9"/>
  <c r="P856" i="9"/>
  <c r="O856" i="9"/>
  <c r="N856" i="9"/>
  <c r="M856" i="9"/>
  <c r="L856" i="9"/>
  <c r="K856" i="9"/>
  <c r="J856" i="9"/>
  <c r="I856" i="9"/>
  <c r="H856" i="9"/>
  <c r="AF855" i="9"/>
  <c r="Y855" i="9"/>
  <c r="U855" i="9"/>
  <c r="P855" i="9"/>
  <c r="O855" i="9"/>
  <c r="N855" i="9"/>
  <c r="M855" i="9"/>
  <c r="L855" i="9"/>
  <c r="K855" i="9"/>
  <c r="J855" i="9"/>
  <c r="I855" i="9"/>
  <c r="H855" i="9"/>
  <c r="AF854" i="9"/>
  <c r="Y854" i="9"/>
  <c r="U854" i="9"/>
  <c r="P854" i="9"/>
  <c r="O854" i="9"/>
  <c r="N854" i="9"/>
  <c r="M854" i="9"/>
  <c r="L854" i="9"/>
  <c r="K854" i="9"/>
  <c r="J854" i="9"/>
  <c r="I854" i="9"/>
  <c r="H854" i="9"/>
  <c r="AF853" i="9"/>
  <c r="Y853" i="9"/>
  <c r="U853" i="9"/>
  <c r="P853" i="9"/>
  <c r="O853" i="9"/>
  <c r="N853" i="9"/>
  <c r="M853" i="9"/>
  <c r="L853" i="9"/>
  <c r="K853" i="9"/>
  <c r="J853" i="9"/>
  <c r="I853" i="9"/>
  <c r="H853" i="9"/>
  <c r="AF852" i="9"/>
  <c r="Y852" i="9"/>
  <c r="U852" i="9"/>
  <c r="P852" i="9"/>
  <c r="O852" i="9"/>
  <c r="N852" i="9"/>
  <c r="M852" i="9"/>
  <c r="L852" i="9"/>
  <c r="K852" i="9"/>
  <c r="J852" i="9"/>
  <c r="I852" i="9"/>
  <c r="H852" i="9"/>
  <c r="AF851" i="9"/>
  <c r="Y851" i="9"/>
  <c r="U851" i="9"/>
  <c r="P851" i="9"/>
  <c r="O851" i="9"/>
  <c r="N851" i="9"/>
  <c r="M851" i="9"/>
  <c r="L851" i="9"/>
  <c r="K851" i="9"/>
  <c r="J851" i="9"/>
  <c r="I851" i="9"/>
  <c r="H851" i="9"/>
  <c r="AF850" i="9"/>
  <c r="Y850" i="9"/>
  <c r="U850" i="9"/>
  <c r="P850" i="9"/>
  <c r="O850" i="9"/>
  <c r="N850" i="9"/>
  <c r="M850" i="9"/>
  <c r="L850" i="9"/>
  <c r="K850" i="9"/>
  <c r="J850" i="9"/>
  <c r="I850" i="9"/>
  <c r="H850" i="9"/>
  <c r="AF849" i="9"/>
  <c r="Y849" i="9"/>
  <c r="U849" i="9"/>
  <c r="P849" i="9"/>
  <c r="O849" i="9"/>
  <c r="N849" i="9"/>
  <c r="M849" i="9"/>
  <c r="L849" i="9"/>
  <c r="K849" i="9"/>
  <c r="J849" i="9"/>
  <c r="I849" i="9"/>
  <c r="H849" i="9"/>
  <c r="AF848" i="9"/>
  <c r="Y848" i="9"/>
  <c r="U848" i="9"/>
  <c r="P848" i="9"/>
  <c r="O848" i="9"/>
  <c r="N848" i="9"/>
  <c r="M848" i="9"/>
  <c r="L848" i="9"/>
  <c r="K848" i="9"/>
  <c r="J848" i="9"/>
  <c r="I848" i="9"/>
  <c r="H848" i="9"/>
  <c r="AF847" i="9"/>
  <c r="Y847" i="9"/>
  <c r="U847" i="9"/>
  <c r="P847" i="9"/>
  <c r="O847" i="9"/>
  <c r="N847" i="9"/>
  <c r="M847" i="9"/>
  <c r="L847" i="9"/>
  <c r="K847" i="9"/>
  <c r="J847" i="9"/>
  <c r="I847" i="9"/>
  <c r="H847" i="9"/>
  <c r="AF846" i="9"/>
  <c r="Y846" i="9"/>
  <c r="U846" i="9"/>
  <c r="P846" i="9"/>
  <c r="O846" i="9"/>
  <c r="N846" i="9"/>
  <c r="M846" i="9"/>
  <c r="L846" i="9"/>
  <c r="K846" i="9"/>
  <c r="J846" i="9"/>
  <c r="I846" i="9"/>
  <c r="H846" i="9"/>
  <c r="AF845" i="9"/>
  <c r="Y845" i="9"/>
  <c r="U845" i="9"/>
  <c r="P845" i="9"/>
  <c r="O845" i="9"/>
  <c r="N845" i="9"/>
  <c r="M845" i="9"/>
  <c r="L845" i="9"/>
  <c r="K845" i="9"/>
  <c r="J845" i="9"/>
  <c r="I845" i="9"/>
  <c r="H845" i="9"/>
  <c r="AF844" i="9"/>
  <c r="Y844" i="9"/>
  <c r="U844" i="9"/>
  <c r="P844" i="9"/>
  <c r="O844" i="9"/>
  <c r="N844" i="9"/>
  <c r="M844" i="9"/>
  <c r="L844" i="9"/>
  <c r="K844" i="9"/>
  <c r="J844" i="9"/>
  <c r="I844" i="9"/>
  <c r="H844" i="9"/>
  <c r="AF843" i="9"/>
  <c r="Y843" i="9"/>
  <c r="U843" i="9"/>
  <c r="P843" i="9"/>
  <c r="O843" i="9"/>
  <c r="N843" i="9"/>
  <c r="M843" i="9"/>
  <c r="L843" i="9"/>
  <c r="K843" i="9"/>
  <c r="J843" i="9"/>
  <c r="I843" i="9"/>
  <c r="H843" i="9"/>
  <c r="AF842" i="9"/>
  <c r="Y842" i="9"/>
  <c r="U842" i="9"/>
  <c r="P842" i="9"/>
  <c r="O842" i="9"/>
  <c r="N842" i="9"/>
  <c r="M842" i="9"/>
  <c r="L842" i="9"/>
  <c r="K842" i="9"/>
  <c r="J842" i="9"/>
  <c r="I842" i="9"/>
  <c r="H842" i="9"/>
  <c r="AF841" i="9"/>
  <c r="Y841" i="9"/>
  <c r="U841" i="9"/>
  <c r="P841" i="9"/>
  <c r="O841" i="9"/>
  <c r="N841" i="9"/>
  <c r="M841" i="9"/>
  <c r="L841" i="9"/>
  <c r="K841" i="9"/>
  <c r="J841" i="9"/>
  <c r="I841" i="9"/>
  <c r="H841" i="9"/>
  <c r="AF840" i="9"/>
  <c r="Y840" i="9"/>
  <c r="U840" i="9"/>
  <c r="P840" i="9"/>
  <c r="O840" i="9"/>
  <c r="N840" i="9"/>
  <c r="M840" i="9"/>
  <c r="L840" i="9"/>
  <c r="K840" i="9"/>
  <c r="J840" i="9"/>
  <c r="I840" i="9"/>
  <c r="H840" i="9"/>
  <c r="AF839" i="9"/>
  <c r="Y839" i="9"/>
  <c r="U839" i="9"/>
  <c r="P839" i="9"/>
  <c r="O839" i="9"/>
  <c r="N839" i="9"/>
  <c r="M839" i="9"/>
  <c r="L839" i="9"/>
  <c r="K839" i="9"/>
  <c r="J839" i="9"/>
  <c r="I839" i="9"/>
  <c r="H839" i="9"/>
  <c r="AF838" i="9"/>
  <c r="Y838" i="9"/>
  <c r="U838" i="9"/>
  <c r="P838" i="9"/>
  <c r="O838" i="9"/>
  <c r="N838" i="9"/>
  <c r="M838" i="9"/>
  <c r="L838" i="9"/>
  <c r="K838" i="9"/>
  <c r="J838" i="9"/>
  <c r="I838" i="9"/>
  <c r="H838" i="9"/>
  <c r="AF837" i="9"/>
  <c r="Y837" i="9"/>
  <c r="U837" i="9"/>
  <c r="P837" i="9"/>
  <c r="O837" i="9"/>
  <c r="N837" i="9"/>
  <c r="M837" i="9"/>
  <c r="L837" i="9"/>
  <c r="K837" i="9"/>
  <c r="J837" i="9"/>
  <c r="I837" i="9"/>
  <c r="H837" i="9"/>
  <c r="AF836" i="9"/>
  <c r="Y836" i="9"/>
  <c r="U836" i="9"/>
  <c r="P836" i="9"/>
  <c r="O836" i="9"/>
  <c r="N836" i="9"/>
  <c r="M836" i="9"/>
  <c r="L836" i="9"/>
  <c r="K836" i="9"/>
  <c r="J836" i="9"/>
  <c r="I836" i="9"/>
  <c r="H836" i="9"/>
  <c r="AF835" i="9"/>
  <c r="Y835" i="9"/>
  <c r="U835" i="9"/>
  <c r="P835" i="9"/>
  <c r="O835" i="9"/>
  <c r="N835" i="9"/>
  <c r="M835" i="9"/>
  <c r="L835" i="9"/>
  <c r="K835" i="9"/>
  <c r="J835" i="9"/>
  <c r="I835" i="9"/>
  <c r="H835" i="9"/>
  <c r="AF834" i="9"/>
  <c r="Y834" i="9"/>
  <c r="U834" i="9"/>
  <c r="P834" i="9"/>
  <c r="O834" i="9"/>
  <c r="N834" i="9"/>
  <c r="M834" i="9"/>
  <c r="L834" i="9"/>
  <c r="K834" i="9"/>
  <c r="J834" i="9"/>
  <c r="I834" i="9"/>
  <c r="H834" i="9"/>
  <c r="AF833" i="9"/>
  <c r="Y833" i="9"/>
  <c r="U833" i="9"/>
  <c r="P833" i="9"/>
  <c r="O833" i="9"/>
  <c r="N833" i="9"/>
  <c r="M833" i="9"/>
  <c r="L833" i="9"/>
  <c r="K833" i="9"/>
  <c r="J833" i="9"/>
  <c r="I833" i="9"/>
  <c r="H833" i="9"/>
  <c r="AF832" i="9"/>
  <c r="Y832" i="9"/>
  <c r="U832" i="9"/>
  <c r="P832" i="9"/>
  <c r="O832" i="9"/>
  <c r="N832" i="9"/>
  <c r="M832" i="9"/>
  <c r="L832" i="9"/>
  <c r="K832" i="9"/>
  <c r="J832" i="9"/>
  <c r="I832" i="9"/>
  <c r="H832" i="9"/>
  <c r="AF831" i="9"/>
  <c r="Y831" i="9"/>
  <c r="U831" i="9"/>
  <c r="P831" i="9"/>
  <c r="O831" i="9"/>
  <c r="N831" i="9"/>
  <c r="M831" i="9"/>
  <c r="L831" i="9"/>
  <c r="K831" i="9"/>
  <c r="J831" i="9"/>
  <c r="I831" i="9"/>
  <c r="H831" i="9"/>
  <c r="AF830" i="9"/>
  <c r="Y830" i="9"/>
  <c r="U830" i="9"/>
  <c r="P830" i="9"/>
  <c r="O830" i="9"/>
  <c r="N830" i="9"/>
  <c r="M830" i="9"/>
  <c r="L830" i="9"/>
  <c r="K830" i="9"/>
  <c r="J830" i="9"/>
  <c r="I830" i="9"/>
  <c r="H830" i="9"/>
  <c r="AF829" i="9"/>
  <c r="Y829" i="9"/>
  <c r="U829" i="9"/>
  <c r="P829" i="9"/>
  <c r="O829" i="9"/>
  <c r="N829" i="9"/>
  <c r="M829" i="9"/>
  <c r="L829" i="9"/>
  <c r="K829" i="9"/>
  <c r="J829" i="9"/>
  <c r="I829" i="9"/>
  <c r="H829" i="9"/>
  <c r="AF828" i="9"/>
  <c r="Y828" i="9"/>
  <c r="U828" i="9"/>
  <c r="P828" i="9"/>
  <c r="O828" i="9"/>
  <c r="N828" i="9"/>
  <c r="M828" i="9"/>
  <c r="L828" i="9"/>
  <c r="K828" i="9"/>
  <c r="J828" i="9"/>
  <c r="I828" i="9"/>
  <c r="H828" i="9"/>
  <c r="AF827" i="9"/>
  <c r="Y827" i="9"/>
  <c r="U827" i="9"/>
  <c r="P827" i="9"/>
  <c r="O827" i="9"/>
  <c r="N827" i="9"/>
  <c r="M827" i="9"/>
  <c r="L827" i="9"/>
  <c r="K827" i="9"/>
  <c r="J827" i="9"/>
  <c r="I827" i="9"/>
  <c r="H827" i="9"/>
  <c r="AF826" i="9"/>
  <c r="Y826" i="9"/>
  <c r="U826" i="9"/>
  <c r="P826" i="9"/>
  <c r="O826" i="9"/>
  <c r="N826" i="9"/>
  <c r="M826" i="9"/>
  <c r="L826" i="9"/>
  <c r="K826" i="9"/>
  <c r="J826" i="9"/>
  <c r="I826" i="9"/>
  <c r="H826" i="9"/>
  <c r="AF825" i="9"/>
  <c r="Y825" i="9"/>
  <c r="U825" i="9"/>
  <c r="P825" i="9"/>
  <c r="O825" i="9"/>
  <c r="N825" i="9"/>
  <c r="M825" i="9"/>
  <c r="L825" i="9"/>
  <c r="K825" i="9"/>
  <c r="J825" i="9"/>
  <c r="I825" i="9"/>
  <c r="H825" i="9"/>
  <c r="AF824" i="9"/>
  <c r="Y824" i="9"/>
  <c r="U824" i="9"/>
  <c r="P824" i="9"/>
  <c r="O824" i="9"/>
  <c r="N824" i="9"/>
  <c r="M824" i="9"/>
  <c r="L824" i="9"/>
  <c r="K824" i="9"/>
  <c r="J824" i="9"/>
  <c r="I824" i="9"/>
  <c r="H824" i="9"/>
  <c r="AF823" i="9"/>
  <c r="Y823" i="9"/>
  <c r="U823" i="9"/>
  <c r="P823" i="9"/>
  <c r="O823" i="9"/>
  <c r="N823" i="9"/>
  <c r="M823" i="9"/>
  <c r="L823" i="9"/>
  <c r="K823" i="9"/>
  <c r="J823" i="9"/>
  <c r="I823" i="9"/>
  <c r="H823" i="9"/>
  <c r="AF822" i="9"/>
  <c r="Y822" i="9"/>
  <c r="U822" i="9"/>
  <c r="P822" i="9"/>
  <c r="O822" i="9"/>
  <c r="N822" i="9"/>
  <c r="M822" i="9"/>
  <c r="L822" i="9"/>
  <c r="K822" i="9"/>
  <c r="J822" i="9"/>
  <c r="I822" i="9"/>
  <c r="H822" i="9"/>
  <c r="AF821" i="9"/>
  <c r="Y821" i="9"/>
  <c r="U821" i="9"/>
  <c r="P821" i="9"/>
  <c r="O821" i="9"/>
  <c r="N821" i="9"/>
  <c r="M821" i="9"/>
  <c r="L821" i="9"/>
  <c r="K821" i="9"/>
  <c r="J821" i="9"/>
  <c r="I821" i="9"/>
  <c r="H821" i="9"/>
  <c r="AF820" i="9"/>
  <c r="Y820" i="9"/>
  <c r="U820" i="9"/>
  <c r="P820" i="9"/>
  <c r="O820" i="9"/>
  <c r="N820" i="9"/>
  <c r="M820" i="9"/>
  <c r="L820" i="9"/>
  <c r="K820" i="9"/>
  <c r="J820" i="9"/>
  <c r="I820" i="9"/>
  <c r="H820" i="9"/>
  <c r="AF819" i="9"/>
  <c r="Y819" i="9"/>
  <c r="U819" i="9"/>
  <c r="P819" i="9"/>
  <c r="O819" i="9"/>
  <c r="N819" i="9"/>
  <c r="M819" i="9"/>
  <c r="L819" i="9"/>
  <c r="K819" i="9"/>
  <c r="J819" i="9"/>
  <c r="I819" i="9"/>
  <c r="H819" i="9"/>
  <c r="AF818" i="9"/>
  <c r="Y818" i="9"/>
  <c r="U818" i="9"/>
  <c r="P818" i="9"/>
  <c r="O818" i="9"/>
  <c r="N818" i="9"/>
  <c r="M818" i="9"/>
  <c r="L818" i="9"/>
  <c r="K818" i="9"/>
  <c r="J818" i="9"/>
  <c r="I818" i="9"/>
  <c r="H818" i="9"/>
  <c r="AF817" i="9"/>
  <c r="Y817" i="9"/>
  <c r="U817" i="9"/>
  <c r="P817" i="9"/>
  <c r="O817" i="9"/>
  <c r="N817" i="9"/>
  <c r="M817" i="9"/>
  <c r="L817" i="9"/>
  <c r="K817" i="9"/>
  <c r="J817" i="9"/>
  <c r="I817" i="9"/>
  <c r="H817" i="9"/>
  <c r="AF816" i="9"/>
  <c r="Y816" i="9"/>
  <c r="U816" i="9"/>
  <c r="P816" i="9"/>
  <c r="O816" i="9"/>
  <c r="N816" i="9"/>
  <c r="M816" i="9"/>
  <c r="L816" i="9"/>
  <c r="K816" i="9"/>
  <c r="J816" i="9"/>
  <c r="I816" i="9"/>
  <c r="H816" i="9"/>
  <c r="AF815" i="9"/>
  <c r="Y815" i="9"/>
  <c r="U815" i="9"/>
  <c r="P815" i="9"/>
  <c r="O815" i="9"/>
  <c r="N815" i="9"/>
  <c r="M815" i="9"/>
  <c r="L815" i="9"/>
  <c r="K815" i="9"/>
  <c r="J815" i="9"/>
  <c r="I815" i="9"/>
  <c r="H815" i="9"/>
  <c r="AF814" i="9"/>
  <c r="Y814" i="9"/>
  <c r="U814" i="9"/>
  <c r="P814" i="9"/>
  <c r="O814" i="9"/>
  <c r="N814" i="9"/>
  <c r="M814" i="9"/>
  <c r="L814" i="9"/>
  <c r="K814" i="9"/>
  <c r="J814" i="9"/>
  <c r="I814" i="9"/>
  <c r="H814" i="9"/>
  <c r="AF813" i="9"/>
  <c r="Y813" i="9"/>
  <c r="U813" i="9"/>
  <c r="P813" i="9"/>
  <c r="O813" i="9"/>
  <c r="N813" i="9"/>
  <c r="M813" i="9"/>
  <c r="L813" i="9"/>
  <c r="K813" i="9"/>
  <c r="J813" i="9"/>
  <c r="I813" i="9"/>
  <c r="H813" i="9"/>
  <c r="AF812" i="9"/>
  <c r="Y812" i="9"/>
  <c r="U812" i="9"/>
  <c r="P812" i="9"/>
  <c r="O812" i="9"/>
  <c r="N812" i="9"/>
  <c r="M812" i="9"/>
  <c r="L812" i="9"/>
  <c r="K812" i="9"/>
  <c r="J812" i="9"/>
  <c r="I812" i="9"/>
  <c r="H812" i="9"/>
  <c r="AF811" i="9"/>
  <c r="Y811" i="9"/>
  <c r="U811" i="9"/>
  <c r="P811" i="9"/>
  <c r="O811" i="9"/>
  <c r="N811" i="9"/>
  <c r="M811" i="9"/>
  <c r="L811" i="9"/>
  <c r="K811" i="9"/>
  <c r="J811" i="9"/>
  <c r="I811" i="9"/>
  <c r="H811" i="9"/>
  <c r="AF810" i="9"/>
  <c r="Y810" i="9"/>
  <c r="U810" i="9"/>
  <c r="P810" i="9"/>
  <c r="O810" i="9"/>
  <c r="N810" i="9"/>
  <c r="M810" i="9"/>
  <c r="L810" i="9"/>
  <c r="K810" i="9"/>
  <c r="J810" i="9"/>
  <c r="I810" i="9"/>
  <c r="H810" i="9"/>
  <c r="AF809" i="9"/>
  <c r="Y809" i="9"/>
  <c r="U809" i="9"/>
  <c r="P809" i="9"/>
  <c r="O809" i="9"/>
  <c r="N809" i="9"/>
  <c r="M809" i="9"/>
  <c r="L809" i="9"/>
  <c r="K809" i="9"/>
  <c r="J809" i="9"/>
  <c r="I809" i="9"/>
  <c r="H809" i="9"/>
  <c r="AF808" i="9"/>
  <c r="Y808" i="9"/>
  <c r="U808" i="9"/>
  <c r="P808" i="9"/>
  <c r="O808" i="9"/>
  <c r="N808" i="9"/>
  <c r="M808" i="9"/>
  <c r="L808" i="9"/>
  <c r="K808" i="9"/>
  <c r="J808" i="9"/>
  <c r="I808" i="9"/>
  <c r="H808" i="9"/>
  <c r="AF807" i="9"/>
  <c r="Y807" i="9"/>
  <c r="U807" i="9"/>
  <c r="P807" i="9"/>
  <c r="O807" i="9"/>
  <c r="N807" i="9"/>
  <c r="M807" i="9"/>
  <c r="L807" i="9"/>
  <c r="K807" i="9"/>
  <c r="J807" i="9"/>
  <c r="I807" i="9"/>
  <c r="H807" i="9"/>
  <c r="AF806" i="9"/>
  <c r="Y806" i="9"/>
  <c r="U806" i="9"/>
  <c r="P806" i="9"/>
  <c r="O806" i="9"/>
  <c r="N806" i="9"/>
  <c r="M806" i="9"/>
  <c r="L806" i="9"/>
  <c r="K806" i="9"/>
  <c r="J806" i="9"/>
  <c r="I806" i="9"/>
  <c r="H806" i="9"/>
  <c r="AF805" i="9"/>
  <c r="Y805" i="9"/>
  <c r="U805" i="9"/>
  <c r="P805" i="9"/>
  <c r="O805" i="9"/>
  <c r="N805" i="9"/>
  <c r="M805" i="9"/>
  <c r="L805" i="9"/>
  <c r="K805" i="9"/>
  <c r="J805" i="9"/>
  <c r="I805" i="9"/>
  <c r="H805" i="9"/>
  <c r="AF804" i="9"/>
  <c r="Y804" i="9"/>
  <c r="U804" i="9"/>
  <c r="P804" i="9"/>
  <c r="O804" i="9"/>
  <c r="N804" i="9"/>
  <c r="M804" i="9"/>
  <c r="L804" i="9"/>
  <c r="K804" i="9"/>
  <c r="J804" i="9"/>
  <c r="I804" i="9"/>
  <c r="H804" i="9"/>
  <c r="AF803" i="9"/>
  <c r="Y803" i="9"/>
  <c r="U803" i="9"/>
  <c r="P803" i="9"/>
  <c r="O803" i="9"/>
  <c r="N803" i="9"/>
  <c r="M803" i="9"/>
  <c r="L803" i="9"/>
  <c r="K803" i="9"/>
  <c r="J803" i="9"/>
  <c r="I803" i="9"/>
  <c r="H803" i="9"/>
  <c r="AF802" i="9"/>
  <c r="Y802" i="9"/>
  <c r="U802" i="9"/>
  <c r="P802" i="9"/>
  <c r="O802" i="9"/>
  <c r="N802" i="9"/>
  <c r="M802" i="9"/>
  <c r="L802" i="9"/>
  <c r="K802" i="9"/>
  <c r="J802" i="9"/>
  <c r="I802" i="9"/>
  <c r="H802" i="9"/>
  <c r="AF801" i="9"/>
  <c r="Y801" i="9"/>
  <c r="U801" i="9"/>
  <c r="P801" i="9"/>
  <c r="O801" i="9"/>
  <c r="N801" i="9"/>
  <c r="M801" i="9"/>
  <c r="L801" i="9"/>
  <c r="K801" i="9"/>
  <c r="J801" i="9"/>
  <c r="I801" i="9"/>
  <c r="H801" i="9"/>
  <c r="AF800" i="9"/>
  <c r="Y800" i="9"/>
  <c r="U800" i="9"/>
  <c r="P800" i="9"/>
  <c r="O800" i="9"/>
  <c r="N800" i="9"/>
  <c r="M800" i="9"/>
  <c r="L800" i="9"/>
  <c r="K800" i="9"/>
  <c r="J800" i="9"/>
  <c r="I800" i="9"/>
  <c r="H800" i="9"/>
  <c r="AF799" i="9"/>
  <c r="Y799" i="9"/>
  <c r="U799" i="9"/>
  <c r="P799" i="9"/>
  <c r="O799" i="9"/>
  <c r="N799" i="9"/>
  <c r="M799" i="9"/>
  <c r="L799" i="9"/>
  <c r="K799" i="9"/>
  <c r="J799" i="9"/>
  <c r="I799" i="9"/>
  <c r="H799" i="9"/>
  <c r="AF798" i="9"/>
  <c r="Y798" i="9"/>
  <c r="U798" i="9"/>
  <c r="P798" i="9"/>
  <c r="O798" i="9"/>
  <c r="N798" i="9"/>
  <c r="M798" i="9"/>
  <c r="L798" i="9"/>
  <c r="K798" i="9"/>
  <c r="J798" i="9"/>
  <c r="I798" i="9"/>
  <c r="H798" i="9"/>
  <c r="AF797" i="9"/>
  <c r="Y797" i="9"/>
  <c r="U797" i="9"/>
  <c r="P797" i="9"/>
  <c r="O797" i="9"/>
  <c r="N797" i="9"/>
  <c r="M797" i="9"/>
  <c r="L797" i="9"/>
  <c r="K797" i="9"/>
  <c r="J797" i="9"/>
  <c r="I797" i="9"/>
  <c r="H797" i="9"/>
  <c r="AF796" i="9"/>
  <c r="Y796" i="9"/>
  <c r="U796" i="9"/>
  <c r="P796" i="9"/>
  <c r="O796" i="9"/>
  <c r="N796" i="9"/>
  <c r="M796" i="9"/>
  <c r="L796" i="9"/>
  <c r="K796" i="9"/>
  <c r="J796" i="9"/>
  <c r="I796" i="9"/>
  <c r="H796" i="9"/>
  <c r="AF795" i="9"/>
  <c r="Y795" i="9"/>
  <c r="U795" i="9"/>
  <c r="P795" i="9"/>
  <c r="O795" i="9"/>
  <c r="N795" i="9"/>
  <c r="M795" i="9"/>
  <c r="L795" i="9"/>
  <c r="K795" i="9"/>
  <c r="J795" i="9"/>
  <c r="I795" i="9"/>
  <c r="H795" i="9"/>
  <c r="AF794" i="9"/>
  <c r="Y794" i="9"/>
  <c r="U794" i="9"/>
  <c r="P794" i="9"/>
  <c r="O794" i="9"/>
  <c r="N794" i="9"/>
  <c r="M794" i="9"/>
  <c r="L794" i="9"/>
  <c r="K794" i="9"/>
  <c r="J794" i="9"/>
  <c r="I794" i="9"/>
  <c r="H794" i="9"/>
  <c r="AF793" i="9"/>
  <c r="Y793" i="9"/>
  <c r="U793" i="9"/>
  <c r="P793" i="9"/>
  <c r="O793" i="9"/>
  <c r="N793" i="9"/>
  <c r="M793" i="9"/>
  <c r="L793" i="9"/>
  <c r="K793" i="9"/>
  <c r="J793" i="9"/>
  <c r="I793" i="9"/>
  <c r="H793" i="9"/>
  <c r="AF792" i="9"/>
  <c r="Y792" i="9"/>
  <c r="U792" i="9"/>
  <c r="P792" i="9"/>
  <c r="O792" i="9"/>
  <c r="N792" i="9"/>
  <c r="M792" i="9"/>
  <c r="L792" i="9"/>
  <c r="K792" i="9"/>
  <c r="J792" i="9"/>
  <c r="I792" i="9"/>
  <c r="H792" i="9"/>
  <c r="AF791" i="9"/>
  <c r="Y791" i="9"/>
  <c r="U791" i="9"/>
  <c r="P791" i="9"/>
  <c r="O791" i="9"/>
  <c r="N791" i="9"/>
  <c r="M791" i="9"/>
  <c r="L791" i="9"/>
  <c r="K791" i="9"/>
  <c r="J791" i="9"/>
  <c r="I791" i="9"/>
  <c r="H791" i="9"/>
  <c r="AF790" i="9"/>
  <c r="Y790" i="9"/>
  <c r="U790" i="9"/>
  <c r="P790" i="9"/>
  <c r="O790" i="9"/>
  <c r="N790" i="9"/>
  <c r="M790" i="9"/>
  <c r="L790" i="9"/>
  <c r="K790" i="9"/>
  <c r="J790" i="9"/>
  <c r="I790" i="9"/>
  <c r="H790" i="9"/>
  <c r="AF789" i="9"/>
  <c r="Y789" i="9"/>
  <c r="U789" i="9"/>
  <c r="P789" i="9"/>
  <c r="O789" i="9"/>
  <c r="N789" i="9"/>
  <c r="M789" i="9"/>
  <c r="L789" i="9"/>
  <c r="K789" i="9"/>
  <c r="J789" i="9"/>
  <c r="I789" i="9"/>
  <c r="H789" i="9"/>
  <c r="AF788" i="9"/>
  <c r="Y788" i="9"/>
  <c r="U788" i="9"/>
  <c r="P788" i="9"/>
  <c r="O788" i="9"/>
  <c r="N788" i="9"/>
  <c r="M788" i="9"/>
  <c r="L788" i="9"/>
  <c r="K788" i="9"/>
  <c r="J788" i="9"/>
  <c r="I788" i="9"/>
  <c r="H788" i="9"/>
  <c r="AF787" i="9"/>
  <c r="Y787" i="9"/>
  <c r="U787" i="9"/>
  <c r="P787" i="9"/>
  <c r="O787" i="9"/>
  <c r="N787" i="9"/>
  <c r="M787" i="9"/>
  <c r="L787" i="9"/>
  <c r="K787" i="9"/>
  <c r="J787" i="9"/>
  <c r="I787" i="9"/>
  <c r="H787" i="9"/>
  <c r="AF786" i="9"/>
  <c r="Y786" i="9"/>
  <c r="U786" i="9"/>
  <c r="P786" i="9"/>
  <c r="O786" i="9"/>
  <c r="N786" i="9"/>
  <c r="M786" i="9"/>
  <c r="L786" i="9"/>
  <c r="K786" i="9"/>
  <c r="J786" i="9"/>
  <c r="I786" i="9"/>
  <c r="H786" i="9"/>
  <c r="AF785" i="9"/>
  <c r="Y785" i="9"/>
  <c r="U785" i="9"/>
  <c r="P785" i="9"/>
  <c r="O785" i="9"/>
  <c r="N785" i="9"/>
  <c r="M785" i="9"/>
  <c r="L785" i="9"/>
  <c r="K785" i="9"/>
  <c r="J785" i="9"/>
  <c r="I785" i="9"/>
  <c r="H785" i="9"/>
  <c r="AF784" i="9"/>
  <c r="Y784" i="9"/>
  <c r="U784" i="9"/>
  <c r="P784" i="9"/>
  <c r="O784" i="9"/>
  <c r="N784" i="9"/>
  <c r="M784" i="9"/>
  <c r="L784" i="9"/>
  <c r="K784" i="9"/>
  <c r="J784" i="9"/>
  <c r="I784" i="9"/>
  <c r="H784" i="9"/>
  <c r="AF783" i="9"/>
  <c r="Y783" i="9"/>
  <c r="U783" i="9"/>
  <c r="P783" i="9"/>
  <c r="O783" i="9"/>
  <c r="N783" i="9"/>
  <c r="M783" i="9"/>
  <c r="L783" i="9"/>
  <c r="K783" i="9"/>
  <c r="J783" i="9"/>
  <c r="I783" i="9"/>
  <c r="H783" i="9"/>
  <c r="AF782" i="9"/>
  <c r="Y782" i="9"/>
  <c r="U782" i="9"/>
  <c r="P782" i="9"/>
  <c r="O782" i="9"/>
  <c r="N782" i="9"/>
  <c r="M782" i="9"/>
  <c r="L782" i="9"/>
  <c r="K782" i="9"/>
  <c r="J782" i="9"/>
  <c r="I782" i="9"/>
  <c r="H782" i="9"/>
  <c r="AF781" i="9"/>
  <c r="Y781" i="9"/>
  <c r="U781" i="9"/>
  <c r="P781" i="9"/>
  <c r="O781" i="9"/>
  <c r="N781" i="9"/>
  <c r="M781" i="9"/>
  <c r="L781" i="9"/>
  <c r="K781" i="9"/>
  <c r="J781" i="9"/>
  <c r="I781" i="9"/>
  <c r="H781" i="9"/>
  <c r="AF780" i="9"/>
  <c r="Y780" i="9"/>
  <c r="U780" i="9"/>
  <c r="P780" i="9"/>
  <c r="O780" i="9"/>
  <c r="N780" i="9"/>
  <c r="M780" i="9"/>
  <c r="L780" i="9"/>
  <c r="K780" i="9"/>
  <c r="J780" i="9"/>
  <c r="I780" i="9"/>
  <c r="H780" i="9"/>
  <c r="AF779" i="9"/>
  <c r="Y779" i="9"/>
  <c r="U779" i="9"/>
  <c r="P779" i="9"/>
  <c r="O779" i="9"/>
  <c r="N779" i="9"/>
  <c r="M779" i="9"/>
  <c r="L779" i="9"/>
  <c r="K779" i="9"/>
  <c r="J779" i="9"/>
  <c r="I779" i="9"/>
  <c r="H779" i="9"/>
  <c r="AF778" i="9"/>
  <c r="Y778" i="9"/>
  <c r="U778" i="9"/>
  <c r="P778" i="9"/>
  <c r="O778" i="9"/>
  <c r="N778" i="9"/>
  <c r="M778" i="9"/>
  <c r="L778" i="9"/>
  <c r="K778" i="9"/>
  <c r="J778" i="9"/>
  <c r="I778" i="9"/>
  <c r="H778" i="9"/>
  <c r="AF777" i="9"/>
  <c r="Y777" i="9"/>
  <c r="U777" i="9"/>
  <c r="P777" i="9"/>
  <c r="O777" i="9"/>
  <c r="N777" i="9"/>
  <c r="M777" i="9"/>
  <c r="L777" i="9"/>
  <c r="K777" i="9"/>
  <c r="J777" i="9"/>
  <c r="I777" i="9"/>
  <c r="H777" i="9"/>
  <c r="AF776" i="9"/>
  <c r="Y776" i="9"/>
  <c r="U776" i="9"/>
  <c r="P776" i="9"/>
  <c r="O776" i="9"/>
  <c r="N776" i="9"/>
  <c r="M776" i="9"/>
  <c r="L776" i="9"/>
  <c r="K776" i="9"/>
  <c r="J776" i="9"/>
  <c r="I776" i="9"/>
  <c r="H776" i="9"/>
  <c r="AF775" i="9"/>
  <c r="Y775" i="9"/>
  <c r="U775" i="9"/>
  <c r="P775" i="9"/>
  <c r="O775" i="9"/>
  <c r="N775" i="9"/>
  <c r="M775" i="9"/>
  <c r="L775" i="9"/>
  <c r="K775" i="9"/>
  <c r="J775" i="9"/>
  <c r="I775" i="9"/>
  <c r="H775" i="9"/>
  <c r="AF774" i="9"/>
  <c r="Y774" i="9"/>
  <c r="U774" i="9"/>
  <c r="P774" i="9"/>
  <c r="O774" i="9"/>
  <c r="N774" i="9"/>
  <c r="M774" i="9"/>
  <c r="L774" i="9"/>
  <c r="K774" i="9"/>
  <c r="J774" i="9"/>
  <c r="I774" i="9"/>
  <c r="H774" i="9"/>
  <c r="AF773" i="9"/>
  <c r="Y773" i="9"/>
  <c r="U773" i="9"/>
  <c r="P773" i="9"/>
  <c r="O773" i="9"/>
  <c r="N773" i="9"/>
  <c r="M773" i="9"/>
  <c r="L773" i="9"/>
  <c r="K773" i="9"/>
  <c r="J773" i="9"/>
  <c r="I773" i="9"/>
  <c r="H773" i="9"/>
  <c r="AF772" i="9"/>
  <c r="Y772" i="9"/>
  <c r="U772" i="9"/>
  <c r="P772" i="9"/>
  <c r="O772" i="9"/>
  <c r="N772" i="9"/>
  <c r="M772" i="9"/>
  <c r="L772" i="9"/>
  <c r="K772" i="9"/>
  <c r="J772" i="9"/>
  <c r="I772" i="9"/>
  <c r="H772" i="9"/>
  <c r="AF771" i="9"/>
  <c r="Y771" i="9"/>
  <c r="U771" i="9"/>
  <c r="P771" i="9"/>
  <c r="O771" i="9"/>
  <c r="N771" i="9"/>
  <c r="M771" i="9"/>
  <c r="L771" i="9"/>
  <c r="K771" i="9"/>
  <c r="J771" i="9"/>
  <c r="I771" i="9"/>
  <c r="H771" i="9"/>
  <c r="AF770" i="9"/>
  <c r="Y770" i="9"/>
  <c r="U770" i="9"/>
  <c r="P770" i="9"/>
  <c r="O770" i="9"/>
  <c r="N770" i="9"/>
  <c r="M770" i="9"/>
  <c r="L770" i="9"/>
  <c r="K770" i="9"/>
  <c r="J770" i="9"/>
  <c r="I770" i="9"/>
  <c r="H770" i="9"/>
  <c r="AF769" i="9"/>
  <c r="Y769" i="9"/>
  <c r="U769" i="9"/>
  <c r="P769" i="9"/>
  <c r="O769" i="9"/>
  <c r="N769" i="9"/>
  <c r="M769" i="9"/>
  <c r="L769" i="9"/>
  <c r="K769" i="9"/>
  <c r="J769" i="9"/>
  <c r="I769" i="9"/>
  <c r="H769" i="9"/>
  <c r="AF768" i="9"/>
  <c r="Y768" i="9"/>
  <c r="U768" i="9"/>
  <c r="P768" i="9"/>
  <c r="O768" i="9"/>
  <c r="N768" i="9"/>
  <c r="M768" i="9"/>
  <c r="L768" i="9"/>
  <c r="K768" i="9"/>
  <c r="J768" i="9"/>
  <c r="I768" i="9"/>
  <c r="H768" i="9"/>
  <c r="AF767" i="9"/>
  <c r="Y767" i="9"/>
  <c r="U767" i="9"/>
  <c r="P767" i="9"/>
  <c r="O767" i="9"/>
  <c r="N767" i="9"/>
  <c r="M767" i="9"/>
  <c r="L767" i="9"/>
  <c r="K767" i="9"/>
  <c r="J767" i="9"/>
  <c r="I767" i="9"/>
  <c r="H767" i="9"/>
  <c r="AF766" i="9"/>
  <c r="Y766" i="9"/>
  <c r="U766" i="9"/>
  <c r="P766" i="9"/>
  <c r="O766" i="9"/>
  <c r="N766" i="9"/>
  <c r="M766" i="9"/>
  <c r="L766" i="9"/>
  <c r="K766" i="9"/>
  <c r="J766" i="9"/>
  <c r="I766" i="9"/>
  <c r="H766" i="9"/>
  <c r="AF765" i="9"/>
  <c r="Y765" i="9"/>
  <c r="U765" i="9"/>
  <c r="P765" i="9"/>
  <c r="O765" i="9"/>
  <c r="N765" i="9"/>
  <c r="M765" i="9"/>
  <c r="L765" i="9"/>
  <c r="K765" i="9"/>
  <c r="J765" i="9"/>
  <c r="I765" i="9"/>
  <c r="H765" i="9"/>
  <c r="AF764" i="9"/>
  <c r="Y764" i="9"/>
  <c r="U764" i="9"/>
  <c r="P764" i="9"/>
  <c r="O764" i="9"/>
  <c r="N764" i="9"/>
  <c r="M764" i="9"/>
  <c r="L764" i="9"/>
  <c r="K764" i="9"/>
  <c r="J764" i="9"/>
  <c r="I764" i="9"/>
  <c r="H764" i="9"/>
  <c r="AF763" i="9"/>
  <c r="Y763" i="9"/>
  <c r="U763" i="9"/>
  <c r="P763" i="9"/>
  <c r="O763" i="9"/>
  <c r="N763" i="9"/>
  <c r="M763" i="9"/>
  <c r="L763" i="9"/>
  <c r="K763" i="9"/>
  <c r="J763" i="9"/>
  <c r="I763" i="9"/>
  <c r="H763" i="9"/>
  <c r="AF762" i="9"/>
  <c r="Y762" i="9"/>
  <c r="U762" i="9"/>
  <c r="P762" i="9"/>
  <c r="O762" i="9"/>
  <c r="N762" i="9"/>
  <c r="M762" i="9"/>
  <c r="L762" i="9"/>
  <c r="K762" i="9"/>
  <c r="J762" i="9"/>
  <c r="I762" i="9"/>
  <c r="H762" i="9"/>
  <c r="AF761" i="9"/>
  <c r="Y761" i="9"/>
  <c r="U761" i="9"/>
  <c r="P761" i="9"/>
  <c r="O761" i="9"/>
  <c r="N761" i="9"/>
  <c r="M761" i="9"/>
  <c r="L761" i="9"/>
  <c r="K761" i="9"/>
  <c r="J761" i="9"/>
  <c r="I761" i="9"/>
  <c r="H761" i="9"/>
  <c r="AF760" i="9"/>
  <c r="Y760" i="9"/>
  <c r="U760" i="9"/>
  <c r="P760" i="9"/>
  <c r="O760" i="9"/>
  <c r="N760" i="9"/>
  <c r="M760" i="9"/>
  <c r="L760" i="9"/>
  <c r="K760" i="9"/>
  <c r="J760" i="9"/>
  <c r="I760" i="9"/>
  <c r="H760" i="9"/>
  <c r="AF759" i="9"/>
  <c r="Y759" i="9"/>
  <c r="U759" i="9"/>
  <c r="P759" i="9"/>
  <c r="O759" i="9"/>
  <c r="N759" i="9"/>
  <c r="M759" i="9"/>
  <c r="L759" i="9"/>
  <c r="K759" i="9"/>
  <c r="J759" i="9"/>
  <c r="I759" i="9"/>
  <c r="H759" i="9"/>
  <c r="AF758" i="9"/>
  <c r="Y758" i="9"/>
  <c r="U758" i="9"/>
  <c r="P758" i="9"/>
  <c r="O758" i="9"/>
  <c r="N758" i="9"/>
  <c r="M758" i="9"/>
  <c r="L758" i="9"/>
  <c r="K758" i="9"/>
  <c r="J758" i="9"/>
  <c r="I758" i="9"/>
  <c r="H758" i="9"/>
  <c r="AF757" i="9"/>
  <c r="Y757" i="9"/>
  <c r="U757" i="9"/>
  <c r="P757" i="9"/>
  <c r="O757" i="9"/>
  <c r="N757" i="9"/>
  <c r="M757" i="9"/>
  <c r="L757" i="9"/>
  <c r="K757" i="9"/>
  <c r="J757" i="9"/>
  <c r="I757" i="9"/>
  <c r="H757" i="9"/>
  <c r="AF756" i="9"/>
  <c r="Y756" i="9"/>
  <c r="U756" i="9"/>
  <c r="P756" i="9"/>
  <c r="O756" i="9"/>
  <c r="N756" i="9"/>
  <c r="M756" i="9"/>
  <c r="L756" i="9"/>
  <c r="K756" i="9"/>
  <c r="J756" i="9"/>
  <c r="I756" i="9"/>
  <c r="H756" i="9"/>
  <c r="AF755" i="9"/>
  <c r="Y755" i="9"/>
  <c r="U755" i="9"/>
  <c r="P755" i="9"/>
  <c r="O755" i="9"/>
  <c r="N755" i="9"/>
  <c r="M755" i="9"/>
  <c r="L755" i="9"/>
  <c r="K755" i="9"/>
  <c r="J755" i="9"/>
  <c r="I755" i="9"/>
  <c r="H755" i="9"/>
  <c r="AF754" i="9"/>
  <c r="Y754" i="9"/>
  <c r="U754" i="9"/>
  <c r="P754" i="9"/>
  <c r="O754" i="9"/>
  <c r="N754" i="9"/>
  <c r="M754" i="9"/>
  <c r="L754" i="9"/>
  <c r="K754" i="9"/>
  <c r="J754" i="9"/>
  <c r="I754" i="9"/>
  <c r="H754" i="9"/>
  <c r="AF753" i="9"/>
  <c r="Y753" i="9"/>
  <c r="U753" i="9"/>
  <c r="P753" i="9"/>
  <c r="O753" i="9"/>
  <c r="N753" i="9"/>
  <c r="M753" i="9"/>
  <c r="L753" i="9"/>
  <c r="K753" i="9"/>
  <c r="J753" i="9"/>
  <c r="I753" i="9"/>
  <c r="H753" i="9"/>
  <c r="AF752" i="9"/>
  <c r="Y752" i="9"/>
  <c r="U752" i="9"/>
  <c r="P752" i="9"/>
  <c r="O752" i="9"/>
  <c r="N752" i="9"/>
  <c r="M752" i="9"/>
  <c r="L752" i="9"/>
  <c r="K752" i="9"/>
  <c r="J752" i="9"/>
  <c r="I752" i="9"/>
  <c r="H752" i="9"/>
  <c r="AF751" i="9"/>
  <c r="Y751" i="9"/>
  <c r="U751" i="9"/>
  <c r="P751" i="9"/>
  <c r="O751" i="9"/>
  <c r="N751" i="9"/>
  <c r="M751" i="9"/>
  <c r="L751" i="9"/>
  <c r="K751" i="9"/>
  <c r="J751" i="9"/>
  <c r="I751" i="9"/>
  <c r="H751" i="9"/>
  <c r="AF750" i="9"/>
  <c r="Y750" i="9"/>
  <c r="U750" i="9"/>
  <c r="P750" i="9"/>
  <c r="O750" i="9"/>
  <c r="N750" i="9"/>
  <c r="M750" i="9"/>
  <c r="L750" i="9"/>
  <c r="K750" i="9"/>
  <c r="J750" i="9"/>
  <c r="I750" i="9"/>
  <c r="H750" i="9"/>
  <c r="AF749" i="9"/>
  <c r="Y749" i="9"/>
  <c r="U749" i="9"/>
  <c r="P749" i="9"/>
  <c r="O749" i="9"/>
  <c r="N749" i="9"/>
  <c r="M749" i="9"/>
  <c r="L749" i="9"/>
  <c r="K749" i="9"/>
  <c r="J749" i="9"/>
  <c r="I749" i="9"/>
  <c r="H749" i="9"/>
  <c r="AF748" i="9"/>
  <c r="Y748" i="9"/>
  <c r="U748" i="9"/>
  <c r="P748" i="9"/>
  <c r="O748" i="9"/>
  <c r="N748" i="9"/>
  <c r="M748" i="9"/>
  <c r="L748" i="9"/>
  <c r="K748" i="9"/>
  <c r="J748" i="9"/>
  <c r="I748" i="9"/>
  <c r="H748" i="9"/>
  <c r="AF747" i="9"/>
  <c r="Y747" i="9"/>
  <c r="U747" i="9"/>
  <c r="P747" i="9"/>
  <c r="O747" i="9"/>
  <c r="N747" i="9"/>
  <c r="M747" i="9"/>
  <c r="L747" i="9"/>
  <c r="K747" i="9"/>
  <c r="J747" i="9"/>
  <c r="I747" i="9"/>
  <c r="H747" i="9"/>
  <c r="AF746" i="9"/>
  <c r="Y746" i="9"/>
  <c r="U746" i="9"/>
  <c r="P746" i="9"/>
  <c r="O746" i="9"/>
  <c r="N746" i="9"/>
  <c r="M746" i="9"/>
  <c r="L746" i="9"/>
  <c r="K746" i="9"/>
  <c r="J746" i="9"/>
  <c r="I746" i="9"/>
  <c r="H746" i="9"/>
  <c r="AF745" i="9"/>
  <c r="Y745" i="9"/>
  <c r="U745" i="9"/>
  <c r="P745" i="9"/>
  <c r="O745" i="9"/>
  <c r="N745" i="9"/>
  <c r="M745" i="9"/>
  <c r="L745" i="9"/>
  <c r="K745" i="9"/>
  <c r="J745" i="9"/>
  <c r="I745" i="9"/>
  <c r="H745" i="9"/>
  <c r="AF744" i="9"/>
  <c r="Y744" i="9"/>
  <c r="U744" i="9"/>
  <c r="P744" i="9"/>
  <c r="O744" i="9"/>
  <c r="N744" i="9"/>
  <c r="M744" i="9"/>
  <c r="L744" i="9"/>
  <c r="K744" i="9"/>
  <c r="J744" i="9"/>
  <c r="I744" i="9"/>
  <c r="H744" i="9"/>
  <c r="AF743" i="9"/>
  <c r="Y743" i="9"/>
  <c r="U743" i="9"/>
  <c r="P743" i="9"/>
  <c r="O743" i="9"/>
  <c r="N743" i="9"/>
  <c r="M743" i="9"/>
  <c r="L743" i="9"/>
  <c r="K743" i="9"/>
  <c r="J743" i="9"/>
  <c r="I743" i="9"/>
  <c r="H743" i="9"/>
  <c r="AF742" i="9"/>
  <c r="Y742" i="9"/>
  <c r="U742" i="9"/>
  <c r="P742" i="9"/>
  <c r="O742" i="9"/>
  <c r="N742" i="9"/>
  <c r="M742" i="9"/>
  <c r="L742" i="9"/>
  <c r="K742" i="9"/>
  <c r="J742" i="9"/>
  <c r="I742" i="9"/>
  <c r="H742" i="9"/>
  <c r="AF741" i="9"/>
  <c r="Y741" i="9"/>
  <c r="U741" i="9"/>
  <c r="P741" i="9"/>
  <c r="O741" i="9"/>
  <c r="N741" i="9"/>
  <c r="M741" i="9"/>
  <c r="L741" i="9"/>
  <c r="K741" i="9"/>
  <c r="J741" i="9"/>
  <c r="I741" i="9"/>
  <c r="H741" i="9"/>
  <c r="AF740" i="9"/>
  <c r="Y740" i="9"/>
  <c r="U740" i="9"/>
  <c r="P740" i="9"/>
  <c r="O740" i="9"/>
  <c r="N740" i="9"/>
  <c r="M740" i="9"/>
  <c r="L740" i="9"/>
  <c r="K740" i="9"/>
  <c r="J740" i="9"/>
  <c r="I740" i="9"/>
  <c r="H740" i="9"/>
  <c r="AF739" i="9"/>
  <c r="Y739" i="9"/>
  <c r="U739" i="9"/>
  <c r="P739" i="9"/>
  <c r="O739" i="9"/>
  <c r="N739" i="9"/>
  <c r="M739" i="9"/>
  <c r="L739" i="9"/>
  <c r="K739" i="9"/>
  <c r="J739" i="9"/>
  <c r="I739" i="9"/>
  <c r="H739" i="9"/>
  <c r="AF738" i="9"/>
  <c r="Y738" i="9"/>
  <c r="U738" i="9"/>
  <c r="P738" i="9"/>
  <c r="O738" i="9"/>
  <c r="N738" i="9"/>
  <c r="M738" i="9"/>
  <c r="L738" i="9"/>
  <c r="K738" i="9"/>
  <c r="J738" i="9"/>
  <c r="I738" i="9"/>
  <c r="H738" i="9"/>
  <c r="AF737" i="9"/>
  <c r="Y737" i="9"/>
  <c r="U737" i="9"/>
  <c r="P737" i="9"/>
  <c r="O737" i="9"/>
  <c r="N737" i="9"/>
  <c r="M737" i="9"/>
  <c r="L737" i="9"/>
  <c r="K737" i="9"/>
  <c r="J737" i="9"/>
  <c r="I737" i="9"/>
  <c r="H737" i="9"/>
  <c r="AF736" i="9"/>
  <c r="Y736" i="9"/>
  <c r="U736" i="9"/>
  <c r="P736" i="9"/>
  <c r="O736" i="9"/>
  <c r="N736" i="9"/>
  <c r="M736" i="9"/>
  <c r="L736" i="9"/>
  <c r="K736" i="9"/>
  <c r="J736" i="9"/>
  <c r="I736" i="9"/>
  <c r="H736" i="9"/>
  <c r="AF735" i="9"/>
  <c r="Y735" i="9"/>
  <c r="U735" i="9"/>
  <c r="P735" i="9"/>
  <c r="O735" i="9"/>
  <c r="N735" i="9"/>
  <c r="M735" i="9"/>
  <c r="L735" i="9"/>
  <c r="K735" i="9"/>
  <c r="J735" i="9"/>
  <c r="I735" i="9"/>
  <c r="H735" i="9"/>
  <c r="AF734" i="9"/>
  <c r="Y734" i="9"/>
  <c r="U734" i="9"/>
  <c r="P734" i="9"/>
  <c r="O734" i="9"/>
  <c r="N734" i="9"/>
  <c r="M734" i="9"/>
  <c r="L734" i="9"/>
  <c r="K734" i="9"/>
  <c r="J734" i="9"/>
  <c r="I734" i="9"/>
  <c r="H734" i="9"/>
  <c r="AF733" i="9"/>
  <c r="Y733" i="9"/>
  <c r="U733" i="9"/>
  <c r="P733" i="9"/>
  <c r="O733" i="9"/>
  <c r="N733" i="9"/>
  <c r="M733" i="9"/>
  <c r="L733" i="9"/>
  <c r="K733" i="9"/>
  <c r="J733" i="9"/>
  <c r="I733" i="9"/>
  <c r="H733" i="9"/>
  <c r="AF732" i="9"/>
  <c r="Y732" i="9"/>
  <c r="U732" i="9"/>
  <c r="P732" i="9"/>
  <c r="O732" i="9"/>
  <c r="N732" i="9"/>
  <c r="M732" i="9"/>
  <c r="L732" i="9"/>
  <c r="K732" i="9"/>
  <c r="J732" i="9"/>
  <c r="I732" i="9"/>
  <c r="H732" i="9"/>
  <c r="AF731" i="9"/>
  <c r="Y731" i="9"/>
  <c r="U731" i="9"/>
  <c r="P731" i="9"/>
  <c r="O731" i="9"/>
  <c r="N731" i="9"/>
  <c r="M731" i="9"/>
  <c r="L731" i="9"/>
  <c r="K731" i="9"/>
  <c r="J731" i="9"/>
  <c r="I731" i="9"/>
  <c r="H731" i="9"/>
  <c r="AF730" i="9"/>
  <c r="Y730" i="9"/>
  <c r="U730" i="9"/>
  <c r="P730" i="9"/>
  <c r="O730" i="9"/>
  <c r="N730" i="9"/>
  <c r="M730" i="9"/>
  <c r="L730" i="9"/>
  <c r="K730" i="9"/>
  <c r="J730" i="9"/>
  <c r="I730" i="9"/>
  <c r="H730" i="9"/>
  <c r="AF729" i="9"/>
  <c r="Y729" i="9"/>
  <c r="U729" i="9"/>
  <c r="P729" i="9"/>
  <c r="O729" i="9"/>
  <c r="N729" i="9"/>
  <c r="M729" i="9"/>
  <c r="L729" i="9"/>
  <c r="K729" i="9"/>
  <c r="J729" i="9"/>
  <c r="I729" i="9"/>
  <c r="H729" i="9"/>
  <c r="AF728" i="9"/>
  <c r="Y728" i="9"/>
  <c r="U728" i="9"/>
  <c r="P728" i="9"/>
  <c r="O728" i="9"/>
  <c r="N728" i="9"/>
  <c r="M728" i="9"/>
  <c r="L728" i="9"/>
  <c r="K728" i="9"/>
  <c r="J728" i="9"/>
  <c r="I728" i="9"/>
  <c r="H728" i="9"/>
  <c r="AF727" i="9"/>
  <c r="Y727" i="9"/>
  <c r="U727" i="9"/>
  <c r="P727" i="9"/>
  <c r="O727" i="9"/>
  <c r="N727" i="9"/>
  <c r="M727" i="9"/>
  <c r="L727" i="9"/>
  <c r="K727" i="9"/>
  <c r="J727" i="9"/>
  <c r="I727" i="9"/>
  <c r="H727" i="9"/>
  <c r="AF726" i="9"/>
  <c r="Y726" i="9"/>
  <c r="U726" i="9"/>
  <c r="P726" i="9"/>
  <c r="O726" i="9"/>
  <c r="N726" i="9"/>
  <c r="M726" i="9"/>
  <c r="L726" i="9"/>
  <c r="K726" i="9"/>
  <c r="J726" i="9"/>
  <c r="I726" i="9"/>
  <c r="H726" i="9"/>
  <c r="AF725" i="9"/>
  <c r="Y725" i="9"/>
  <c r="U725" i="9"/>
  <c r="P725" i="9"/>
  <c r="O725" i="9"/>
  <c r="N725" i="9"/>
  <c r="M725" i="9"/>
  <c r="L725" i="9"/>
  <c r="K725" i="9"/>
  <c r="J725" i="9"/>
  <c r="I725" i="9"/>
  <c r="H725" i="9"/>
  <c r="AF724" i="9"/>
  <c r="Y724" i="9"/>
  <c r="U724" i="9"/>
  <c r="P724" i="9"/>
  <c r="O724" i="9"/>
  <c r="N724" i="9"/>
  <c r="M724" i="9"/>
  <c r="L724" i="9"/>
  <c r="K724" i="9"/>
  <c r="J724" i="9"/>
  <c r="I724" i="9"/>
  <c r="H724" i="9"/>
  <c r="AF723" i="9"/>
  <c r="Y723" i="9"/>
  <c r="U723" i="9"/>
  <c r="P723" i="9"/>
  <c r="O723" i="9"/>
  <c r="N723" i="9"/>
  <c r="M723" i="9"/>
  <c r="L723" i="9"/>
  <c r="K723" i="9"/>
  <c r="J723" i="9"/>
  <c r="I723" i="9"/>
  <c r="H723" i="9"/>
  <c r="AF722" i="9"/>
  <c r="Y722" i="9"/>
  <c r="U722" i="9"/>
  <c r="P722" i="9"/>
  <c r="O722" i="9"/>
  <c r="N722" i="9"/>
  <c r="M722" i="9"/>
  <c r="L722" i="9"/>
  <c r="K722" i="9"/>
  <c r="J722" i="9"/>
  <c r="I722" i="9"/>
  <c r="H722" i="9"/>
  <c r="AF721" i="9"/>
  <c r="Y721" i="9"/>
  <c r="U721" i="9"/>
  <c r="P721" i="9"/>
  <c r="O721" i="9"/>
  <c r="N721" i="9"/>
  <c r="M721" i="9"/>
  <c r="L721" i="9"/>
  <c r="K721" i="9"/>
  <c r="J721" i="9"/>
  <c r="I721" i="9"/>
  <c r="H721" i="9"/>
  <c r="AF720" i="9"/>
  <c r="Y720" i="9"/>
  <c r="U720" i="9"/>
  <c r="P720" i="9"/>
  <c r="O720" i="9"/>
  <c r="N720" i="9"/>
  <c r="M720" i="9"/>
  <c r="L720" i="9"/>
  <c r="K720" i="9"/>
  <c r="J720" i="9"/>
  <c r="I720" i="9"/>
  <c r="H720" i="9"/>
  <c r="AF719" i="9"/>
  <c r="Y719" i="9"/>
  <c r="U719" i="9"/>
  <c r="P719" i="9"/>
  <c r="O719" i="9"/>
  <c r="N719" i="9"/>
  <c r="M719" i="9"/>
  <c r="L719" i="9"/>
  <c r="K719" i="9"/>
  <c r="J719" i="9"/>
  <c r="I719" i="9"/>
  <c r="H719" i="9"/>
  <c r="AF718" i="9"/>
  <c r="Y718" i="9"/>
  <c r="U718" i="9"/>
  <c r="P718" i="9"/>
  <c r="O718" i="9"/>
  <c r="N718" i="9"/>
  <c r="M718" i="9"/>
  <c r="L718" i="9"/>
  <c r="K718" i="9"/>
  <c r="J718" i="9"/>
  <c r="I718" i="9"/>
  <c r="H718" i="9"/>
  <c r="AF717" i="9"/>
  <c r="Y717" i="9"/>
  <c r="U717" i="9"/>
  <c r="P717" i="9"/>
  <c r="O717" i="9"/>
  <c r="N717" i="9"/>
  <c r="M717" i="9"/>
  <c r="L717" i="9"/>
  <c r="K717" i="9"/>
  <c r="J717" i="9"/>
  <c r="I717" i="9"/>
  <c r="H717" i="9"/>
  <c r="AF716" i="9"/>
  <c r="Y716" i="9"/>
  <c r="U716" i="9"/>
  <c r="P716" i="9"/>
  <c r="O716" i="9"/>
  <c r="N716" i="9"/>
  <c r="M716" i="9"/>
  <c r="L716" i="9"/>
  <c r="K716" i="9"/>
  <c r="J716" i="9"/>
  <c r="I716" i="9"/>
  <c r="H716" i="9"/>
  <c r="AF715" i="9"/>
  <c r="Y715" i="9"/>
  <c r="U715" i="9"/>
  <c r="P715" i="9"/>
  <c r="O715" i="9"/>
  <c r="N715" i="9"/>
  <c r="M715" i="9"/>
  <c r="L715" i="9"/>
  <c r="K715" i="9"/>
  <c r="J715" i="9"/>
  <c r="I715" i="9"/>
  <c r="H715" i="9"/>
  <c r="AF714" i="9"/>
  <c r="Y714" i="9"/>
  <c r="U714" i="9"/>
  <c r="P714" i="9"/>
  <c r="O714" i="9"/>
  <c r="N714" i="9"/>
  <c r="M714" i="9"/>
  <c r="L714" i="9"/>
  <c r="K714" i="9"/>
  <c r="J714" i="9"/>
  <c r="I714" i="9"/>
  <c r="H714" i="9"/>
  <c r="AF713" i="9"/>
  <c r="Y713" i="9"/>
  <c r="U713" i="9"/>
  <c r="P713" i="9"/>
  <c r="O713" i="9"/>
  <c r="N713" i="9"/>
  <c r="M713" i="9"/>
  <c r="L713" i="9"/>
  <c r="K713" i="9"/>
  <c r="J713" i="9"/>
  <c r="I713" i="9"/>
  <c r="H713" i="9"/>
  <c r="AF712" i="9"/>
  <c r="Y712" i="9"/>
  <c r="U712" i="9"/>
  <c r="P712" i="9"/>
  <c r="O712" i="9"/>
  <c r="N712" i="9"/>
  <c r="M712" i="9"/>
  <c r="L712" i="9"/>
  <c r="K712" i="9"/>
  <c r="J712" i="9"/>
  <c r="I712" i="9"/>
  <c r="H712" i="9"/>
  <c r="AF711" i="9"/>
  <c r="Y711" i="9"/>
  <c r="U711" i="9"/>
  <c r="P711" i="9"/>
  <c r="O711" i="9"/>
  <c r="N711" i="9"/>
  <c r="M711" i="9"/>
  <c r="L711" i="9"/>
  <c r="K711" i="9"/>
  <c r="J711" i="9"/>
  <c r="I711" i="9"/>
  <c r="H711" i="9"/>
  <c r="AF710" i="9"/>
  <c r="Y710" i="9"/>
  <c r="U710" i="9"/>
  <c r="P710" i="9"/>
  <c r="O710" i="9"/>
  <c r="N710" i="9"/>
  <c r="M710" i="9"/>
  <c r="L710" i="9"/>
  <c r="K710" i="9"/>
  <c r="J710" i="9"/>
  <c r="I710" i="9"/>
  <c r="H710" i="9"/>
  <c r="AF709" i="9"/>
  <c r="Y709" i="9"/>
  <c r="U709" i="9"/>
  <c r="P709" i="9"/>
  <c r="O709" i="9"/>
  <c r="N709" i="9"/>
  <c r="M709" i="9"/>
  <c r="L709" i="9"/>
  <c r="K709" i="9"/>
  <c r="J709" i="9"/>
  <c r="I709" i="9"/>
  <c r="H709" i="9"/>
  <c r="AF708" i="9"/>
  <c r="Y708" i="9"/>
  <c r="U708" i="9"/>
  <c r="P708" i="9"/>
  <c r="O708" i="9"/>
  <c r="N708" i="9"/>
  <c r="M708" i="9"/>
  <c r="L708" i="9"/>
  <c r="K708" i="9"/>
  <c r="J708" i="9"/>
  <c r="I708" i="9"/>
  <c r="H708" i="9"/>
  <c r="AF707" i="9"/>
  <c r="Y707" i="9"/>
  <c r="U707" i="9"/>
  <c r="P707" i="9"/>
  <c r="O707" i="9"/>
  <c r="N707" i="9"/>
  <c r="M707" i="9"/>
  <c r="L707" i="9"/>
  <c r="K707" i="9"/>
  <c r="J707" i="9"/>
  <c r="I707" i="9"/>
  <c r="H707" i="9"/>
  <c r="AF706" i="9"/>
  <c r="Y706" i="9"/>
  <c r="U706" i="9"/>
  <c r="P706" i="9"/>
  <c r="O706" i="9"/>
  <c r="N706" i="9"/>
  <c r="M706" i="9"/>
  <c r="L706" i="9"/>
  <c r="K706" i="9"/>
  <c r="J706" i="9"/>
  <c r="I706" i="9"/>
  <c r="H706" i="9"/>
  <c r="AF705" i="9"/>
  <c r="Y705" i="9"/>
  <c r="U705" i="9"/>
  <c r="P705" i="9"/>
  <c r="O705" i="9"/>
  <c r="N705" i="9"/>
  <c r="M705" i="9"/>
  <c r="L705" i="9"/>
  <c r="K705" i="9"/>
  <c r="J705" i="9"/>
  <c r="I705" i="9"/>
  <c r="H705" i="9"/>
  <c r="AF704" i="9"/>
  <c r="Y704" i="9"/>
  <c r="U704" i="9"/>
  <c r="P704" i="9"/>
  <c r="O704" i="9"/>
  <c r="N704" i="9"/>
  <c r="M704" i="9"/>
  <c r="L704" i="9"/>
  <c r="K704" i="9"/>
  <c r="J704" i="9"/>
  <c r="I704" i="9"/>
  <c r="H704" i="9"/>
  <c r="AF703" i="9"/>
  <c r="Y703" i="9"/>
  <c r="U703" i="9"/>
  <c r="P703" i="9"/>
  <c r="O703" i="9"/>
  <c r="N703" i="9"/>
  <c r="M703" i="9"/>
  <c r="L703" i="9"/>
  <c r="K703" i="9"/>
  <c r="J703" i="9"/>
  <c r="I703" i="9"/>
  <c r="H703" i="9"/>
  <c r="AF702" i="9"/>
  <c r="Y702" i="9"/>
  <c r="U702" i="9"/>
  <c r="P702" i="9"/>
  <c r="O702" i="9"/>
  <c r="N702" i="9"/>
  <c r="M702" i="9"/>
  <c r="L702" i="9"/>
  <c r="K702" i="9"/>
  <c r="J702" i="9"/>
  <c r="I702" i="9"/>
  <c r="H702" i="9"/>
  <c r="AF701" i="9"/>
  <c r="Y701" i="9"/>
  <c r="U701" i="9"/>
  <c r="P701" i="9"/>
  <c r="O701" i="9"/>
  <c r="N701" i="9"/>
  <c r="M701" i="9"/>
  <c r="L701" i="9"/>
  <c r="K701" i="9"/>
  <c r="J701" i="9"/>
  <c r="I701" i="9"/>
  <c r="H701" i="9"/>
  <c r="AF700" i="9"/>
  <c r="Y700" i="9"/>
  <c r="U700" i="9"/>
  <c r="P700" i="9"/>
  <c r="O700" i="9"/>
  <c r="N700" i="9"/>
  <c r="M700" i="9"/>
  <c r="L700" i="9"/>
  <c r="K700" i="9"/>
  <c r="J700" i="9"/>
  <c r="I700" i="9"/>
  <c r="H700" i="9"/>
  <c r="AF699" i="9"/>
  <c r="Y699" i="9"/>
  <c r="U699" i="9"/>
  <c r="P699" i="9"/>
  <c r="O699" i="9"/>
  <c r="N699" i="9"/>
  <c r="M699" i="9"/>
  <c r="L699" i="9"/>
  <c r="K699" i="9"/>
  <c r="J699" i="9"/>
  <c r="I699" i="9"/>
  <c r="H699" i="9"/>
  <c r="AF698" i="9"/>
  <c r="Y698" i="9"/>
  <c r="U698" i="9"/>
  <c r="P698" i="9"/>
  <c r="O698" i="9"/>
  <c r="N698" i="9"/>
  <c r="M698" i="9"/>
  <c r="L698" i="9"/>
  <c r="K698" i="9"/>
  <c r="J698" i="9"/>
  <c r="I698" i="9"/>
  <c r="H698" i="9"/>
  <c r="AF697" i="9"/>
  <c r="Y697" i="9"/>
  <c r="U697" i="9"/>
  <c r="P697" i="9"/>
  <c r="O697" i="9"/>
  <c r="N697" i="9"/>
  <c r="M697" i="9"/>
  <c r="L697" i="9"/>
  <c r="K697" i="9"/>
  <c r="J697" i="9"/>
  <c r="I697" i="9"/>
  <c r="H697" i="9"/>
  <c r="AF696" i="9"/>
  <c r="Y696" i="9"/>
  <c r="U696" i="9"/>
  <c r="P696" i="9"/>
  <c r="O696" i="9"/>
  <c r="N696" i="9"/>
  <c r="M696" i="9"/>
  <c r="L696" i="9"/>
  <c r="K696" i="9"/>
  <c r="J696" i="9"/>
  <c r="I696" i="9"/>
  <c r="H696" i="9"/>
  <c r="AF695" i="9"/>
  <c r="Y695" i="9"/>
  <c r="U695" i="9"/>
  <c r="P695" i="9"/>
  <c r="O695" i="9"/>
  <c r="N695" i="9"/>
  <c r="M695" i="9"/>
  <c r="L695" i="9"/>
  <c r="K695" i="9"/>
  <c r="J695" i="9"/>
  <c r="I695" i="9"/>
  <c r="H695" i="9"/>
  <c r="AF694" i="9"/>
  <c r="Y694" i="9"/>
  <c r="U694" i="9"/>
  <c r="P694" i="9"/>
  <c r="O694" i="9"/>
  <c r="N694" i="9"/>
  <c r="M694" i="9"/>
  <c r="L694" i="9"/>
  <c r="K694" i="9"/>
  <c r="J694" i="9"/>
  <c r="I694" i="9"/>
  <c r="H694" i="9"/>
  <c r="AF693" i="9"/>
  <c r="Y693" i="9"/>
  <c r="U693" i="9"/>
  <c r="P693" i="9"/>
  <c r="O693" i="9"/>
  <c r="N693" i="9"/>
  <c r="M693" i="9"/>
  <c r="L693" i="9"/>
  <c r="K693" i="9"/>
  <c r="J693" i="9"/>
  <c r="I693" i="9"/>
  <c r="H693" i="9"/>
  <c r="AF692" i="9"/>
  <c r="Y692" i="9"/>
  <c r="U692" i="9"/>
  <c r="P692" i="9"/>
  <c r="O692" i="9"/>
  <c r="N692" i="9"/>
  <c r="M692" i="9"/>
  <c r="L692" i="9"/>
  <c r="K692" i="9"/>
  <c r="J692" i="9"/>
  <c r="I692" i="9"/>
  <c r="H692" i="9"/>
  <c r="AF691" i="9"/>
  <c r="Y691" i="9"/>
  <c r="U691" i="9"/>
  <c r="P691" i="9"/>
  <c r="O691" i="9"/>
  <c r="N691" i="9"/>
  <c r="M691" i="9"/>
  <c r="L691" i="9"/>
  <c r="K691" i="9"/>
  <c r="J691" i="9"/>
  <c r="I691" i="9"/>
  <c r="H691" i="9"/>
  <c r="AF690" i="9"/>
  <c r="Y690" i="9"/>
  <c r="U690" i="9"/>
  <c r="P690" i="9"/>
  <c r="O690" i="9"/>
  <c r="N690" i="9"/>
  <c r="M690" i="9"/>
  <c r="L690" i="9"/>
  <c r="K690" i="9"/>
  <c r="J690" i="9"/>
  <c r="I690" i="9"/>
  <c r="H690" i="9"/>
  <c r="AF689" i="9"/>
  <c r="Y689" i="9"/>
  <c r="U689" i="9"/>
  <c r="P689" i="9"/>
  <c r="O689" i="9"/>
  <c r="N689" i="9"/>
  <c r="M689" i="9"/>
  <c r="L689" i="9"/>
  <c r="K689" i="9"/>
  <c r="J689" i="9"/>
  <c r="I689" i="9"/>
  <c r="H689" i="9"/>
  <c r="AF688" i="9"/>
  <c r="Y688" i="9"/>
  <c r="U688" i="9"/>
  <c r="P688" i="9"/>
  <c r="O688" i="9"/>
  <c r="N688" i="9"/>
  <c r="M688" i="9"/>
  <c r="L688" i="9"/>
  <c r="K688" i="9"/>
  <c r="J688" i="9"/>
  <c r="I688" i="9"/>
  <c r="H688" i="9"/>
  <c r="AF687" i="9"/>
  <c r="Y687" i="9"/>
  <c r="U687" i="9"/>
  <c r="P687" i="9"/>
  <c r="O687" i="9"/>
  <c r="N687" i="9"/>
  <c r="M687" i="9"/>
  <c r="L687" i="9"/>
  <c r="K687" i="9"/>
  <c r="J687" i="9"/>
  <c r="I687" i="9"/>
  <c r="H687" i="9"/>
  <c r="AF686" i="9"/>
  <c r="Y686" i="9"/>
  <c r="U686" i="9"/>
  <c r="P686" i="9"/>
  <c r="O686" i="9"/>
  <c r="N686" i="9"/>
  <c r="M686" i="9"/>
  <c r="L686" i="9"/>
  <c r="K686" i="9"/>
  <c r="J686" i="9"/>
  <c r="I686" i="9"/>
  <c r="H686" i="9"/>
  <c r="AF685" i="9"/>
  <c r="Y685" i="9"/>
  <c r="U685" i="9"/>
  <c r="P685" i="9"/>
  <c r="O685" i="9"/>
  <c r="N685" i="9"/>
  <c r="M685" i="9"/>
  <c r="L685" i="9"/>
  <c r="K685" i="9"/>
  <c r="J685" i="9"/>
  <c r="I685" i="9"/>
  <c r="H685" i="9"/>
  <c r="AF684" i="9"/>
  <c r="Y684" i="9"/>
  <c r="U684" i="9"/>
  <c r="P684" i="9"/>
  <c r="O684" i="9"/>
  <c r="N684" i="9"/>
  <c r="M684" i="9"/>
  <c r="L684" i="9"/>
  <c r="K684" i="9"/>
  <c r="J684" i="9"/>
  <c r="I684" i="9"/>
  <c r="H684" i="9"/>
  <c r="AF683" i="9"/>
  <c r="Y683" i="9"/>
  <c r="U683" i="9"/>
  <c r="P683" i="9"/>
  <c r="O683" i="9"/>
  <c r="N683" i="9"/>
  <c r="M683" i="9"/>
  <c r="L683" i="9"/>
  <c r="K683" i="9"/>
  <c r="J683" i="9"/>
  <c r="I683" i="9"/>
  <c r="H683" i="9"/>
  <c r="AF682" i="9"/>
  <c r="Y682" i="9"/>
  <c r="U682" i="9"/>
  <c r="P682" i="9"/>
  <c r="O682" i="9"/>
  <c r="N682" i="9"/>
  <c r="M682" i="9"/>
  <c r="L682" i="9"/>
  <c r="K682" i="9"/>
  <c r="J682" i="9"/>
  <c r="I682" i="9"/>
  <c r="H682" i="9"/>
  <c r="AF681" i="9"/>
  <c r="Y681" i="9"/>
  <c r="U681" i="9"/>
  <c r="P681" i="9"/>
  <c r="O681" i="9"/>
  <c r="N681" i="9"/>
  <c r="M681" i="9"/>
  <c r="L681" i="9"/>
  <c r="K681" i="9"/>
  <c r="J681" i="9"/>
  <c r="I681" i="9"/>
  <c r="H681" i="9"/>
  <c r="AF680" i="9"/>
  <c r="Y680" i="9"/>
  <c r="U680" i="9"/>
  <c r="P680" i="9"/>
  <c r="O680" i="9"/>
  <c r="N680" i="9"/>
  <c r="M680" i="9"/>
  <c r="L680" i="9"/>
  <c r="K680" i="9"/>
  <c r="J680" i="9"/>
  <c r="I680" i="9"/>
  <c r="H680" i="9"/>
  <c r="AF679" i="9"/>
  <c r="Y679" i="9"/>
  <c r="U679" i="9"/>
  <c r="P679" i="9"/>
  <c r="O679" i="9"/>
  <c r="N679" i="9"/>
  <c r="M679" i="9"/>
  <c r="L679" i="9"/>
  <c r="K679" i="9"/>
  <c r="J679" i="9"/>
  <c r="I679" i="9"/>
  <c r="H679" i="9"/>
  <c r="AF678" i="9"/>
  <c r="Y678" i="9"/>
  <c r="U678" i="9"/>
  <c r="P678" i="9"/>
  <c r="O678" i="9"/>
  <c r="N678" i="9"/>
  <c r="M678" i="9"/>
  <c r="L678" i="9"/>
  <c r="K678" i="9"/>
  <c r="J678" i="9"/>
  <c r="I678" i="9"/>
  <c r="H678" i="9"/>
  <c r="AF677" i="9"/>
  <c r="Y677" i="9"/>
  <c r="U677" i="9"/>
  <c r="P677" i="9"/>
  <c r="O677" i="9"/>
  <c r="N677" i="9"/>
  <c r="M677" i="9"/>
  <c r="L677" i="9"/>
  <c r="K677" i="9"/>
  <c r="J677" i="9"/>
  <c r="I677" i="9"/>
  <c r="H677" i="9"/>
  <c r="AF676" i="9"/>
  <c r="Y676" i="9"/>
  <c r="U676" i="9"/>
  <c r="P676" i="9"/>
  <c r="O676" i="9"/>
  <c r="N676" i="9"/>
  <c r="M676" i="9"/>
  <c r="L676" i="9"/>
  <c r="K676" i="9"/>
  <c r="J676" i="9"/>
  <c r="I676" i="9"/>
  <c r="H676" i="9"/>
  <c r="AF675" i="9"/>
  <c r="Y675" i="9"/>
  <c r="U675" i="9"/>
  <c r="P675" i="9"/>
  <c r="O675" i="9"/>
  <c r="N675" i="9"/>
  <c r="M675" i="9"/>
  <c r="L675" i="9"/>
  <c r="K675" i="9"/>
  <c r="J675" i="9"/>
  <c r="I675" i="9"/>
  <c r="H675" i="9"/>
  <c r="AF674" i="9"/>
  <c r="Y674" i="9"/>
  <c r="U674" i="9"/>
  <c r="P674" i="9"/>
  <c r="O674" i="9"/>
  <c r="N674" i="9"/>
  <c r="M674" i="9"/>
  <c r="L674" i="9"/>
  <c r="K674" i="9"/>
  <c r="J674" i="9"/>
  <c r="I674" i="9"/>
  <c r="H674" i="9"/>
  <c r="AF673" i="9"/>
  <c r="Y673" i="9"/>
  <c r="U673" i="9"/>
  <c r="P673" i="9"/>
  <c r="O673" i="9"/>
  <c r="N673" i="9"/>
  <c r="M673" i="9"/>
  <c r="L673" i="9"/>
  <c r="K673" i="9"/>
  <c r="J673" i="9"/>
  <c r="I673" i="9"/>
  <c r="H673" i="9"/>
  <c r="AF672" i="9"/>
  <c r="Y672" i="9"/>
  <c r="U672" i="9"/>
  <c r="P672" i="9"/>
  <c r="O672" i="9"/>
  <c r="N672" i="9"/>
  <c r="M672" i="9"/>
  <c r="L672" i="9"/>
  <c r="K672" i="9"/>
  <c r="J672" i="9"/>
  <c r="I672" i="9"/>
  <c r="H672" i="9"/>
  <c r="AF671" i="9"/>
  <c r="Y671" i="9"/>
  <c r="U671" i="9"/>
  <c r="P671" i="9"/>
  <c r="O671" i="9"/>
  <c r="N671" i="9"/>
  <c r="M671" i="9"/>
  <c r="L671" i="9"/>
  <c r="K671" i="9"/>
  <c r="J671" i="9"/>
  <c r="I671" i="9"/>
  <c r="H671" i="9"/>
  <c r="AF670" i="9"/>
  <c r="Y670" i="9"/>
  <c r="U670" i="9"/>
  <c r="P670" i="9"/>
  <c r="O670" i="9"/>
  <c r="N670" i="9"/>
  <c r="M670" i="9"/>
  <c r="L670" i="9"/>
  <c r="K670" i="9"/>
  <c r="J670" i="9"/>
  <c r="I670" i="9"/>
  <c r="H670" i="9"/>
  <c r="AF669" i="9"/>
  <c r="Y669" i="9"/>
  <c r="U669" i="9"/>
  <c r="P669" i="9"/>
  <c r="O669" i="9"/>
  <c r="N669" i="9"/>
  <c r="M669" i="9"/>
  <c r="L669" i="9"/>
  <c r="K669" i="9"/>
  <c r="J669" i="9"/>
  <c r="I669" i="9"/>
  <c r="H669" i="9"/>
  <c r="AF668" i="9"/>
  <c r="Y668" i="9"/>
  <c r="U668" i="9"/>
  <c r="P668" i="9"/>
  <c r="O668" i="9"/>
  <c r="N668" i="9"/>
  <c r="M668" i="9"/>
  <c r="L668" i="9"/>
  <c r="K668" i="9"/>
  <c r="J668" i="9"/>
  <c r="I668" i="9"/>
  <c r="H668" i="9"/>
  <c r="AF667" i="9"/>
  <c r="Y667" i="9"/>
  <c r="U667" i="9"/>
  <c r="P667" i="9"/>
  <c r="O667" i="9"/>
  <c r="N667" i="9"/>
  <c r="M667" i="9"/>
  <c r="L667" i="9"/>
  <c r="K667" i="9"/>
  <c r="J667" i="9"/>
  <c r="I667" i="9"/>
  <c r="H667" i="9"/>
  <c r="AF666" i="9"/>
  <c r="Y666" i="9"/>
  <c r="U666" i="9"/>
  <c r="P666" i="9"/>
  <c r="O666" i="9"/>
  <c r="N666" i="9"/>
  <c r="M666" i="9"/>
  <c r="L666" i="9"/>
  <c r="K666" i="9"/>
  <c r="J666" i="9"/>
  <c r="I666" i="9"/>
  <c r="H666" i="9"/>
  <c r="AF665" i="9"/>
  <c r="Y665" i="9"/>
  <c r="U665" i="9"/>
  <c r="P665" i="9"/>
  <c r="O665" i="9"/>
  <c r="N665" i="9"/>
  <c r="M665" i="9"/>
  <c r="L665" i="9"/>
  <c r="K665" i="9"/>
  <c r="J665" i="9"/>
  <c r="I665" i="9"/>
  <c r="H665" i="9"/>
  <c r="AF664" i="9"/>
  <c r="Y664" i="9"/>
  <c r="U664" i="9"/>
  <c r="P664" i="9"/>
  <c r="O664" i="9"/>
  <c r="N664" i="9"/>
  <c r="M664" i="9"/>
  <c r="L664" i="9"/>
  <c r="K664" i="9"/>
  <c r="J664" i="9"/>
  <c r="I664" i="9"/>
  <c r="H664" i="9"/>
  <c r="AF663" i="9"/>
  <c r="Y663" i="9"/>
  <c r="U663" i="9"/>
  <c r="P663" i="9"/>
  <c r="O663" i="9"/>
  <c r="N663" i="9"/>
  <c r="M663" i="9"/>
  <c r="L663" i="9"/>
  <c r="K663" i="9"/>
  <c r="J663" i="9"/>
  <c r="I663" i="9"/>
  <c r="H663" i="9"/>
  <c r="AF662" i="9"/>
  <c r="Y662" i="9"/>
  <c r="U662" i="9"/>
  <c r="P662" i="9"/>
  <c r="O662" i="9"/>
  <c r="N662" i="9"/>
  <c r="M662" i="9"/>
  <c r="L662" i="9"/>
  <c r="K662" i="9"/>
  <c r="J662" i="9"/>
  <c r="I662" i="9"/>
  <c r="H662" i="9"/>
  <c r="AF661" i="9"/>
  <c r="Y661" i="9"/>
  <c r="U661" i="9"/>
  <c r="P661" i="9"/>
  <c r="O661" i="9"/>
  <c r="N661" i="9"/>
  <c r="M661" i="9"/>
  <c r="L661" i="9"/>
  <c r="K661" i="9"/>
  <c r="J661" i="9"/>
  <c r="I661" i="9"/>
  <c r="H661" i="9"/>
  <c r="AF660" i="9"/>
  <c r="Y660" i="9"/>
  <c r="U660" i="9"/>
  <c r="P660" i="9"/>
  <c r="O660" i="9"/>
  <c r="N660" i="9"/>
  <c r="M660" i="9"/>
  <c r="L660" i="9"/>
  <c r="K660" i="9"/>
  <c r="J660" i="9"/>
  <c r="I660" i="9"/>
  <c r="H660" i="9"/>
  <c r="AF659" i="9"/>
  <c r="Y659" i="9"/>
  <c r="U659" i="9"/>
  <c r="P659" i="9"/>
  <c r="O659" i="9"/>
  <c r="N659" i="9"/>
  <c r="M659" i="9"/>
  <c r="L659" i="9"/>
  <c r="K659" i="9"/>
  <c r="J659" i="9"/>
  <c r="I659" i="9"/>
  <c r="H659" i="9"/>
  <c r="AF658" i="9"/>
  <c r="Y658" i="9"/>
  <c r="U658" i="9"/>
  <c r="P658" i="9"/>
  <c r="O658" i="9"/>
  <c r="N658" i="9"/>
  <c r="M658" i="9"/>
  <c r="L658" i="9"/>
  <c r="K658" i="9"/>
  <c r="J658" i="9"/>
  <c r="I658" i="9"/>
  <c r="H658" i="9"/>
  <c r="AF657" i="9"/>
  <c r="Y657" i="9"/>
  <c r="U657" i="9"/>
  <c r="P657" i="9"/>
  <c r="O657" i="9"/>
  <c r="N657" i="9"/>
  <c r="M657" i="9"/>
  <c r="L657" i="9"/>
  <c r="K657" i="9"/>
  <c r="J657" i="9"/>
  <c r="I657" i="9"/>
  <c r="H657" i="9"/>
  <c r="AF656" i="9"/>
  <c r="Y656" i="9"/>
  <c r="U656" i="9"/>
  <c r="P656" i="9"/>
  <c r="O656" i="9"/>
  <c r="N656" i="9"/>
  <c r="M656" i="9"/>
  <c r="L656" i="9"/>
  <c r="K656" i="9"/>
  <c r="J656" i="9"/>
  <c r="I656" i="9"/>
  <c r="H656" i="9"/>
  <c r="AF655" i="9"/>
  <c r="Y655" i="9"/>
  <c r="U655" i="9"/>
  <c r="P655" i="9"/>
  <c r="O655" i="9"/>
  <c r="N655" i="9"/>
  <c r="M655" i="9"/>
  <c r="L655" i="9"/>
  <c r="K655" i="9"/>
  <c r="J655" i="9"/>
  <c r="I655" i="9"/>
  <c r="H655" i="9"/>
  <c r="AF654" i="9"/>
  <c r="Y654" i="9"/>
  <c r="U654" i="9"/>
  <c r="P654" i="9"/>
  <c r="O654" i="9"/>
  <c r="N654" i="9"/>
  <c r="M654" i="9"/>
  <c r="L654" i="9"/>
  <c r="K654" i="9"/>
  <c r="J654" i="9"/>
  <c r="I654" i="9"/>
  <c r="H654" i="9"/>
  <c r="AF653" i="9"/>
  <c r="Y653" i="9"/>
  <c r="U653" i="9"/>
  <c r="P653" i="9"/>
  <c r="O653" i="9"/>
  <c r="N653" i="9"/>
  <c r="M653" i="9"/>
  <c r="L653" i="9"/>
  <c r="K653" i="9"/>
  <c r="J653" i="9"/>
  <c r="I653" i="9"/>
  <c r="H653" i="9"/>
  <c r="AF652" i="9"/>
  <c r="Y652" i="9"/>
  <c r="U652" i="9"/>
  <c r="P652" i="9"/>
  <c r="O652" i="9"/>
  <c r="N652" i="9"/>
  <c r="M652" i="9"/>
  <c r="L652" i="9"/>
  <c r="K652" i="9"/>
  <c r="J652" i="9"/>
  <c r="I652" i="9"/>
  <c r="H652" i="9"/>
  <c r="AF651" i="9"/>
  <c r="Y651" i="9"/>
  <c r="U651" i="9"/>
  <c r="P651" i="9"/>
  <c r="O651" i="9"/>
  <c r="N651" i="9"/>
  <c r="M651" i="9"/>
  <c r="L651" i="9"/>
  <c r="K651" i="9"/>
  <c r="J651" i="9"/>
  <c r="I651" i="9"/>
  <c r="H651" i="9"/>
  <c r="AF650" i="9"/>
  <c r="Y650" i="9"/>
  <c r="U650" i="9"/>
  <c r="P650" i="9"/>
  <c r="O650" i="9"/>
  <c r="N650" i="9"/>
  <c r="M650" i="9"/>
  <c r="L650" i="9"/>
  <c r="K650" i="9"/>
  <c r="J650" i="9"/>
  <c r="I650" i="9"/>
  <c r="H650" i="9"/>
  <c r="AF649" i="9"/>
  <c r="Y649" i="9"/>
  <c r="U649" i="9"/>
  <c r="P649" i="9"/>
  <c r="O649" i="9"/>
  <c r="N649" i="9"/>
  <c r="M649" i="9"/>
  <c r="L649" i="9"/>
  <c r="K649" i="9"/>
  <c r="J649" i="9"/>
  <c r="I649" i="9"/>
  <c r="H649" i="9"/>
  <c r="AF648" i="9"/>
  <c r="Y648" i="9"/>
  <c r="U648" i="9"/>
  <c r="P648" i="9"/>
  <c r="O648" i="9"/>
  <c r="N648" i="9"/>
  <c r="M648" i="9"/>
  <c r="L648" i="9"/>
  <c r="K648" i="9"/>
  <c r="J648" i="9"/>
  <c r="I648" i="9"/>
  <c r="H648" i="9"/>
  <c r="AF647" i="9"/>
  <c r="Y647" i="9"/>
  <c r="U647" i="9"/>
  <c r="P647" i="9"/>
  <c r="O647" i="9"/>
  <c r="N647" i="9"/>
  <c r="M647" i="9"/>
  <c r="L647" i="9"/>
  <c r="K647" i="9"/>
  <c r="J647" i="9"/>
  <c r="I647" i="9"/>
  <c r="H647" i="9"/>
  <c r="AF646" i="9"/>
  <c r="Y646" i="9"/>
  <c r="U646" i="9"/>
  <c r="P646" i="9"/>
  <c r="O646" i="9"/>
  <c r="N646" i="9"/>
  <c r="M646" i="9"/>
  <c r="L646" i="9"/>
  <c r="K646" i="9"/>
  <c r="J646" i="9"/>
  <c r="I646" i="9"/>
  <c r="H646" i="9"/>
  <c r="AF645" i="9"/>
  <c r="Y645" i="9"/>
  <c r="U645" i="9"/>
  <c r="P645" i="9"/>
  <c r="O645" i="9"/>
  <c r="N645" i="9"/>
  <c r="M645" i="9"/>
  <c r="L645" i="9"/>
  <c r="K645" i="9"/>
  <c r="J645" i="9"/>
  <c r="I645" i="9"/>
  <c r="H645" i="9"/>
  <c r="AF644" i="9"/>
  <c r="Y644" i="9"/>
  <c r="U644" i="9"/>
  <c r="P644" i="9"/>
  <c r="O644" i="9"/>
  <c r="N644" i="9"/>
  <c r="M644" i="9"/>
  <c r="L644" i="9"/>
  <c r="K644" i="9"/>
  <c r="J644" i="9"/>
  <c r="I644" i="9"/>
  <c r="H644" i="9"/>
  <c r="AF643" i="9"/>
  <c r="Y643" i="9"/>
  <c r="U643" i="9"/>
  <c r="P643" i="9"/>
  <c r="O643" i="9"/>
  <c r="N643" i="9"/>
  <c r="M643" i="9"/>
  <c r="L643" i="9"/>
  <c r="K643" i="9"/>
  <c r="J643" i="9"/>
  <c r="I643" i="9"/>
  <c r="H643" i="9"/>
  <c r="AF642" i="9"/>
  <c r="Y642" i="9"/>
  <c r="U642" i="9"/>
  <c r="P642" i="9"/>
  <c r="O642" i="9"/>
  <c r="N642" i="9"/>
  <c r="M642" i="9"/>
  <c r="L642" i="9"/>
  <c r="K642" i="9"/>
  <c r="J642" i="9"/>
  <c r="I642" i="9"/>
  <c r="H642" i="9"/>
  <c r="AF641" i="9"/>
  <c r="Y641" i="9"/>
  <c r="U641" i="9"/>
  <c r="P641" i="9"/>
  <c r="O641" i="9"/>
  <c r="N641" i="9"/>
  <c r="M641" i="9"/>
  <c r="L641" i="9"/>
  <c r="K641" i="9"/>
  <c r="J641" i="9"/>
  <c r="I641" i="9"/>
  <c r="H641" i="9"/>
  <c r="AF640" i="9"/>
  <c r="Y640" i="9"/>
  <c r="U640" i="9"/>
  <c r="P640" i="9"/>
  <c r="O640" i="9"/>
  <c r="N640" i="9"/>
  <c r="M640" i="9"/>
  <c r="L640" i="9"/>
  <c r="K640" i="9"/>
  <c r="J640" i="9"/>
  <c r="I640" i="9"/>
  <c r="H640" i="9"/>
  <c r="AF639" i="9"/>
  <c r="Y639" i="9"/>
  <c r="U639" i="9"/>
  <c r="P639" i="9"/>
  <c r="O639" i="9"/>
  <c r="N639" i="9"/>
  <c r="M639" i="9"/>
  <c r="L639" i="9"/>
  <c r="K639" i="9"/>
  <c r="J639" i="9"/>
  <c r="I639" i="9"/>
  <c r="H639" i="9"/>
  <c r="AF638" i="9"/>
  <c r="Y638" i="9"/>
  <c r="U638" i="9"/>
  <c r="P638" i="9"/>
  <c r="O638" i="9"/>
  <c r="N638" i="9"/>
  <c r="M638" i="9"/>
  <c r="L638" i="9"/>
  <c r="K638" i="9"/>
  <c r="J638" i="9"/>
  <c r="I638" i="9"/>
  <c r="H638" i="9"/>
  <c r="AF637" i="9"/>
  <c r="Y637" i="9"/>
  <c r="U637" i="9"/>
  <c r="P637" i="9"/>
  <c r="O637" i="9"/>
  <c r="N637" i="9"/>
  <c r="M637" i="9"/>
  <c r="L637" i="9"/>
  <c r="K637" i="9"/>
  <c r="J637" i="9"/>
  <c r="I637" i="9"/>
  <c r="H637" i="9"/>
  <c r="AF636" i="9"/>
  <c r="Y636" i="9"/>
  <c r="U636" i="9"/>
  <c r="P636" i="9"/>
  <c r="O636" i="9"/>
  <c r="N636" i="9"/>
  <c r="M636" i="9"/>
  <c r="L636" i="9"/>
  <c r="K636" i="9"/>
  <c r="J636" i="9"/>
  <c r="I636" i="9"/>
  <c r="H636" i="9"/>
  <c r="AF635" i="9"/>
  <c r="Y635" i="9"/>
  <c r="U635" i="9"/>
  <c r="P635" i="9"/>
  <c r="O635" i="9"/>
  <c r="N635" i="9"/>
  <c r="M635" i="9"/>
  <c r="L635" i="9"/>
  <c r="K635" i="9"/>
  <c r="J635" i="9"/>
  <c r="I635" i="9"/>
  <c r="H635" i="9"/>
  <c r="AF634" i="9"/>
  <c r="Y634" i="9"/>
  <c r="U634" i="9"/>
  <c r="P634" i="9"/>
  <c r="O634" i="9"/>
  <c r="N634" i="9"/>
  <c r="M634" i="9"/>
  <c r="L634" i="9"/>
  <c r="K634" i="9"/>
  <c r="J634" i="9"/>
  <c r="I634" i="9"/>
  <c r="H634" i="9"/>
  <c r="AF633" i="9"/>
  <c r="Y633" i="9"/>
  <c r="U633" i="9"/>
  <c r="P633" i="9"/>
  <c r="O633" i="9"/>
  <c r="N633" i="9"/>
  <c r="M633" i="9"/>
  <c r="L633" i="9"/>
  <c r="K633" i="9"/>
  <c r="J633" i="9"/>
  <c r="I633" i="9"/>
  <c r="H633" i="9"/>
  <c r="AF632" i="9"/>
  <c r="Y632" i="9"/>
  <c r="U632" i="9"/>
  <c r="P632" i="9"/>
  <c r="O632" i="9"/>
  <c r="N632" i="9"/>
  <c r="M632" i="9"/>
  <c r="L632" i="9"/>
  <c r="K632" i="9"/>
  <c r="J632" i="9"/>
  <c r="I632" i="9"/>
  <c r="H632" i="9"/>
  <c r="AF631" i="9"/>
  <c r="Y631" i="9"/>
  <c r="U631" i="9"/>
  <c r="P631" i="9"/>
  <c r="O631" i="9"/>
  <c r="N631" i="9"/>
  <c r="M631" i="9"/>
  <c r="L631" i="9"/>
  <c r="K631" i="9"/>
  <c r="J631" i="9"/>
  <c r="I631" i="9"/>
  <c r="H631" i="9"/>
  <c r="AF630" i="9"/>
  <c r="Y630" i="9"/>
  <c r="U630" i="9"/>
  <c r="P630" i="9"/>
  <c r="O630" i="9"/>
  <c r="N630" i="9"/>
  <c r="M630" i="9"/>
  <c r="L630" i="9"/>
  <c r="K630" i="9"/>
  <c r="J630" i="9"/>
  <c r="I630" i="9"/>
  <c r="H630" i="9"/>
  <c r="AF629" i="9"/>
  <c r="Y629" i="9"/>
  <c r="U629" i="9"/>
  <c r="P629" i="9"/>
  <c r="O629" i="9"/>
  <c r="N629" i="9"/>
  <c r="M629" i="9"/>
  <c r="L629" i="9"/>
  <c r="K629" i="9"/>
  <c r="J629" i="9"/>
  <c r="I629" i="9"/>
  <c r="H629" i="9"/>
  <c r="AF628" i="9"/>
  <c r="Y628" i="9"/>
  <c r="U628" i="9"/>
  <c r="P628" i="9"/>
  <c r="O628" i="9"/>
  <c r="N628" i="9"/>
  <c r="M628" i="9"/>
  <c r="L628" i="9"/>
  <c r="K628" i="9"/>
  <c r="J628" i="9"/>
  <c r="I628" i="9"/>
  <c r="H628" i="9"/>
  <c r="AF627" i="9"/>
  <c r="Y627" i="9"/>
  <c r="U627" i="9"/>
  <c r="P627" i="9"/>
  <c r="O627" i="9"/>
  <c r="N627" i="9"/>
  <c r="M627" i="9"/>
  <c r="L627" i="9"/>
  <c r="K627" i="9"/>
  <c r="J627" i="9"/>
  <c r="I627" i="9"/>
  <c r="H627" i="9"/>
  <c r="AF626" i="9"/>
  <c r="Y626" i="9"/>
  <c r="U626" i="9"/>
  <c r="P626" i="9"/>
  <c r="O626" i="9"/>
  <c r="N626" i="9"/>
  <c r="M626" i="9"/>
  <c r="L626" i="9"/>
  <c r="K626" i="9"/>
  <c r="J626" i="9"/>
  <c r="I626" i="9"/>
  <c r="H626" i="9"/>
  <c r="AF625" i="9"/>
  <c r="Y625" i="9"/>
  <c r="U625" i="9"/>
  <c r="P625" i="9"/>
  <c r="O625" i="9"/>
  <c r="N625" i="9"/>
  <c r="M625" i="9"/>
  <c r="L625" i="9"/>
  <c r="K625" i="9"/>
  <c r="J625" i="9"/>
  <c r="I625" i="9"/>
  <c r="H625" i="9"/>
  <c r="AF624" i="9"/>
  <c r="Y624" i="9"/>
  <c r="U624" i="9"/>
  <c r="P624" i="9"/>
  <c r="O624" i="9"/>
  <c r="N624" i="9"/>
  <c r="M624" i="9"/>
  <c r="L624" i="9"/>
  <c r="K624" i="9"/>
  <c r="J624" i="9"/>
  <c r="I624" i="9"/>
  <c r="H624" i="9"/>
  <c r="AF623" i="9"/>
  <c r="Y623" i="9"/>
  <c r="U623" i="9"/>
  <c r="P623" i="9"/>
  <c r="O623" i="9"/>
  <c r="N623" i="9"/>
  <c r="M623" i="9"/>
  <c r="L623" i="9"/>
  <c r="K623" i="9"/>
  <c r="J623" i="9"/>
  <c r="I623" i="9"/>
  <c r="H623" i="9"/>
  <c r="AF622" i="9"/>
  <c r="Y622" i="9"/>
  <c r="U622" i="9"/>
  <c r="P622" i="9"/>
  <c r="O622" i="9"/>
  <c r="N622" i="9"/>
  <c r="M622" i="9"/>
  <c r="L622" i="9"/>
  <c r="K622" i="9"/>
  <c r="J622" i="9"/>
  <c r="I622" i="9"/>
  <c r="H622" i="9"/>
  <c r="AF621" i="9"/>
  <c r="Y621" i="9"/>
  <c r="U621" i="9"/>
  <c r="P621" i="9"/>
  <c r="O621" i="9"/>
  <c r="N621" i="9"/>
  <c r="M621" i="9"/>
  <c r="L621" i="9"/>
  <c r="K621" i="9"/>
  <c r="J621" i="9"/>
  <c r="I621" i="9"/>
  <c r="H621" i="9"/>
  <c r="AF620" i="9"/>
  <c r="Y620" i="9"/>
  <c r="U620" i="9"/>
  <c r="P620" i="9"/>
  <c r="O620" i="9"/>
  <c r="N620" i="9"/>
  <c r="M620" i="9"/>
  <c r="L620" i="9"/>
  <c r="K620" i="9"/>
  <c r="J620" i="9"/>
  <c r="I620" i="9"/>
  <c r="H620" i="9"/>
  <c r="AF619" i="9"/>
  <c r="Y619" i="9"/>
  <c r="U619" i="9"/>
  <c r="P619" i="9"/>
  <c r="O619" i="9"/>
  <c r="N619" i="9"/>
  <c r="M619" i="9"/>
  <c r="L619" i="9"/>
  <c r="K619" i="9"/>
  <c r="J619" i="9"/>
  <c r="I619" i="9"/>
  <c r="H619" i="9"/>
  <c r="AF618" i="9"/>
  <c r="Y618" i="9"/>
  <c r="U618" i="9"/>
  <c r="P618" i="9"/>
  <c r="O618" i="9"/>
  <c r="N618" i="9"/>
  <c r="M618" i="9"/>
  <c r="L618" i="9"/>
  <c r="K618" i="9"/>
  <c r="J618" i="9"/>
  <c r="I618" i="9"/>
  <c r="H618" i="9"/>
  <c r="AF617" i="9"/>
  <c r="Y617" i="9"/>
  <c r="U617" i="9"/>
  <c r="P617" i="9"/>
  <c r="O617" i="9"/>
  <c r="N617" i="9"/>
  <c r="M617" i="9"/>
  <c r="L617" i="9"/>
  <c r="K617" i="9"/>
  <c r="J617" i="9"/>
  <c r="I617" i="9"/>
  <c r="H617" i="9"/>
  <c r="AF616" i="9"/>
  <c r="Y616" i="9"/>
  <c r="U616" i="9"/>
  <c r="P616" i="9"/>
  <c r="O616" i="9"/>
  <c r="N616" i="9"/>
  <c r="M616" i="9"/>
  <c r="L616" i="9"/>
  <c r="K616" i="9"/>
  <c r="J616" i="9"/>
  <c r="I616" i="9"/>
  <c r="H616" i="9"/>
  <c r="AF615" i="9"/>
  <c r="Y615" i="9"/>
  <c r="U615" i="9"/>
  <c r="P615" i="9"/>
  <c r="O615" i="9"/>
  <c r="N615" i="9"/>
  <c r="M615" i="9"/>
  <c r="L615" i="9"/>
  <c r="K615" i="9"/>
  <c r="J615" i="9"/>
  <c r="I615" i="9"/>
  <c r="H615" i="9"/>
  <c r="AF614" i="9"/>
  <c r="Y614" i="9"/>
  <c r="U614" i="9"/>
  <c r="P614" i="9"/>
  <c r="O614" i="9"/>
  <c r="N614" i="9"/>
  <c r="M614" i="9"/>
  <c r="L614" i="9"/>
  <c r="K614" i="9"/>
  <c r="J614" i="9"/>
  <c r="I614" i="9"/>
  <c r="H614" i="9"/>
  <c r="AF613" i="9"/>
  <c r="Y613" i="9"/>
  <c r="U613" i="9"/>
  <c r="P613" i="9"/>
  <c r="O613" i="9"/>
  <c r="N613" i="9"/>
  <c r="M613" i="9"/>
  <c r="L613" i="9"/>
  <c r="K613" i="9"/>
  <c r="J613" i="9"/>
  <c r="I613" i="9"/>
  <c r="H613" i="9"/>
  <c r="AF612" i="9"/>
  <c r="Y612" i="9"/>
  <c r="U612" i="9"/>
  <c r="P612" i="9"/>
  <c r="O612" i="9"/>
  <c r="N612" i="9"/>
  <c r="M612" i="9"/>
  <c r="L612" i="9"/>
  <c r="K612" i="9"/>
  <c r="J612" i="9"/>
  <c r="I612" i="9"/>
  <c r="H612" i="9"/>
  <c r="AF611" i="9"/>
  <c r="Y611" i="9"/>
  <c r="U611" i="9"/>
  <c r="P611" i="9"/>
  <c r="O611" i="9"/>
  <c r="N611" i="9"/>
  <c r="M611" i="9"/>
  <c r="L611" i="9"/>
  <c r="K611" i="9"/>
  <c r="J611" i="9"/>
  <c r="I611" i="9"/>
  <c r="H611" i="9"/>
  <c r="AF610" i="9"/>
  <c r="Y610" i="9"/>
  <c r="U610" i="9"/>
  <c r="P610" i="9"/>
  <c r="O610" i="9"/>
  <c r="N610" i="9"/>
  <c r="M610" i="9"/>
  <c r="L610" i="9"/>
  <c r="K610" i="9"/>
  <c r="J610" i="9"/>
  <c r="I610" i="9"/>
  <c r="H610" i="9"/>
  <c r="AF609" i="9"/>
  <c r="Y609" i="9"/>
  <c r="U609" i="9"/>
  <c r="P609" i="9"/>
  <c r="O609" i="9"/>
  <c r="N609" i="9"/>
  <c r="M609" i="9"/>
  <c r="L609" i="9"/>
  <c r="K609" i="9"/>
  <c r="J609" i="9"/>
  <c r="I609" i="9"/>
  <c r="H609" i="9"/>
  <c r="AF608" i="9"/>
  <c r="Y608" i="9"/>
  <c r="U608" i="9"/>
  <c r="P608" i="9"/>
  <c r="O608" i="9"/>
  <c r="N608" i="9"/>
  <c r="M608" i="9"/>
  <c r="L608" i="9"/>
  <c r="K608" i="9"/>
  <c r="J608" i="9"/>
  <c r="I608" i="9"/>
  <c r="H608" i="9"/>
  <c r="AF607" i="9"/>
  <c r="Y607" i="9"/>
  <c r="U607" i="9"/>
  <c r="P607" i="9"/>
  <c r="O607" i="9"/>
  <c r="N607" i="9"/>
  <c r="M607" i="9"/>
  <c r="L607" i="9"/>
  <c r="K607" i="9"/>
  <c r="J607" i="9"/>
  <c r="I607" i="9"/>
  <c r="H607" i="9"/>
  <c r="AF606" i="9"/>
  <c r="Y606" i="9"/>
  <c r="U606" i="9"/>
  <c r="P606" i="9"/>
  <c r="O606" i="9"/>
  <c r="N606" i="9"/>
  <c r="M606" i="9"/>
  <c r="L606" i="9"/>
  <c r="K606" i="9"/>
  <c r="J606" i="9"/>
  <c r="I606" i="9"/>
  <c r="H606" i="9"/>
  <c r="AF605" i="9"/>
  <c r="Y605" i="9"/>
  <c r="U605" i="9"/>
  <c r="P605" i="9"/>
  <c r="O605" i="9"/>
  <c r="N605" i="9"/>
  <c r="M605" i="9"/>
  <c r="L605" i="9"/>
  <c r="K605" i="9"/>
  <c r="J605" i="9"/>
  <c r="I605" i="9"/>
  <c r="H605" i="9"/>
  <c r="AF604" i="9"/>
  <c r="Y604" i="9"/>
  <c r="U604" i="9"/>
  <c r="P604" i="9"/>
  <c r="O604" i="9"/>
  <c r="N604" i="9"/>
  <c r="M604" i="9"/>
  <c r="L604" i="9"/>
  <c r="K604" i="9"/>
  <c r="J604" i="9"/>
  <c r="I604" i="9"/>
  <c r="H604" i="9"/>
  <c r="AF603" i="9"/>
  <c r="Y603" i="9"/>
  <c r="U603" i="9"/>
  <c r="P603" i="9"/>
  <c r="O603" i="9"/>
  <c r="N603" i="9"/>
  <c r="M603" i="9"/>
  <c r="L603" i="9"/>
  <c r="K603" i="9"/>
  <c r="J603" i="9"/>
  <c r="I603" i="9"/>
  <c r="H603" i="9"/>
  <c r="AF602" i="9"/>
  <c r="Y602" i="9"/>
  <c r="U602" i="9"/>
  <c r="P602" i="9"/>
  <c r="O602" i="9"/>
  <c r="N602" i="9"/>
  <c r="M602" i="9"/>
  <c r="L602" i="9"/>
  <c r="K602" i="9"/>
  <c r="J602" i="9"/>
  <c r="I602" i="9"/>
  <c r="H602" i="9"/>
  <c r="AF601" i="9"/>
  <c r="Y601" i="9"/>
  <c r="U601" i="9"/>
  <c r="P601" i="9"/>
  <c r="O601" i="9"/>
  <c r="N601" i="9"/>
  <c r="M601" i="9"/>
  <c r="L601" i="9"/>
  <c r="K601" i="9"/>
  <c r="J601" i="9"/>
  <c r="I601" i="9"/>
  <c r="H601" i="9"/>
  <c r="AF600" i="9"/>
  <c r="Y600" i="9"/>
  <c r="U600" i="9"/>
  <c r="P600" i="9"/>
  <c r="O600" i="9"/>
  <c r="N600" i="9"/>
  <c r="M600" i="9"/>
  <c r="L600" i="9"/>
  <c r="K600" i="9"/>
  <c r="J600" i="9"/>
  <c r="I600" i="9"/>
  <c r="H600" i="9"/>
  <c r="AF599" i="9"/>
  <c r="Y599" i="9"/>
  <c r="U599" i="9"/>
  <c r="P599" i="9"/>
  <c r="O599" i="9"/>
  <c r="N599" i="9"/>
  <c r="M599" i="9"/>
  <c r="L599" i="9"/>
  <c r="K599" i="9"/>
  <c r="J599" i="9"/>
  <c r="I599" i="9"/>
  <c r="H599" i="9"/>
  <c r="AF598" i="9"/>
  <c r="Y598" i="9"/>
  <c r="U598" i="9"/>
  <c r="P598" i="9"/>
  <c r="O598" i="9"/>
  <c r="N598" i="9"/>
  <c r="M598" i="9"/>
  <c r="L598" i="9"/>
  <c r="K598" i="9"/>
  <c r="J598" i="9"/>
  <c r="I598" i="9"/>
  <c r="H598" i="9"/>
  <c r="AF597" i="9"/>
  <c r="Y597" i="9"/>
  <c r="U597" i="9"/>
  <c r="P597" i="9"/>
  <c r="O597" i="9"/>
  <c r="N597" i="9"/>
  <c r="M597" i="9"/>
  <c r="L597" i="9"/>
  <c r="K597" i="9"/>
  <c r="J597" i="9"/>
  <c r="I597" i="9"/>
  <c r="H597" i="9"/>
  <c r="AF596" i="9"/>
  <c r="Y596" i="9"/>
  <c r="U596" i="9"/>
  <c r="P596" i="9"/>
  <c r="O596" i="9"/>
  <c r="N596" i="9"/>
  <c r="M596" i="9"/>
  <c r="L596" i="9"/>
  <c r="K596" i="9"/>
  <c r="J596" i="9"/>
  <c r="I596" i="9"/>
  <c r="H596" i="9"/>
  <c r="AF595" i="9"/>
  <c r="Y595" i="9"/>
  <c r="U595" i="9"/>
  <c r="P595" i="9"/>
  <c r="O595" i="9"/>
  <c r="N595" i="9"/>
  <c r="M595" i="9"/>
  <c r="L595" i="9"/>
  <c r="K595" i="9"/>
  <c r="J595" i="9"/>
  <c r="I595" i="9"/>
  <c r="H595" i="9"/>
  <c r="AF594" i="9"/>
  <c r="Y594" i="9"/>
  <c r="U594" i="9"/>
  <c r="P594" i="9"/>
  <c r="O594" i="9"/>
  <c r="N594" i="9"/>
  <c r="M594" i="9"/>
  <c r="L594" i="9"/>
  <c r="K594" i="9"/>
  <c r="J594" i="9"/>
  <c r="I594" i="9"/>
  <c r="H594" i="9"/>
  <c r="AF593" i="9"/>
  <c r="Y593" i="9"/>
  <c r="U593" i="9"/>
  <c r="P593" i="9"/>
  <c r="O593" i="9"/>
  <c r="N593" i="9"/>
  <c r="M593" i="9"/>
  <c r="L593" i="9"/>
  <c r="K593" i="9"/>
  <c r="J593" i="9"/>
  <c r="I593" i="9"/>
  <c r="H593" i="9"/>
  <c r="AF592" i="9"/>
  <c r="Y592" i="9"/>
  <c r="U592" i="9"/>
  <c r="P592" i="9"/>
  <c r="O592" i="9"/>
  <c r="N592" i="9"/>
  <c r="M592" i="9"/>
  <c r="L592" i="9"/>
  <c r="K592" i="9"/>
  <c r="J592" i="9"/>
  <c r="I592" i="9"/>
  <c r="H592" i="9"/>
  <c r="AF591" i="9"/>
  <c r="Y591" i="9"/>
  <c r="U591" i="9"/>
  <c r="P591" i="9"/>
  <c r="O591" i="9"/>
  <c r="N591" i="9"/>
  <c r="M591" i="9"/>
  <c r="L591" i="9"/>
  <c r="K591" i="9"/>
  <c r="J591" i="9"/>
  <c r="I591" i="9"/>
  <c r="H591" i="9"/>
  <c r="AF590" i="9"/>
  <c r="Y590" i="9"/>
  <c r="U590" i="9"/>
  <c r="P590" i="9"/>
  <c r="O590" i="9"/>
  <c r="N590" i="9"/>
  <c r="M590" i="9"/>
  <c r="L590" i="9"/>
  <c r="K590" i="9"/>
  <c r="J590" i="9"/>
  <c r="I590" i="9"/>
  <c r="H590" i="9"/>
  <c r="AF589" i="9"/>
  <c r="Y589" i="9"/>
  <c r="U589" i="9"/>
  <c r="P589" i="9"/>
  <c r="O589" i="9"/>
  <c r="N589" i="9"/>
  <c r="M589" i="9"/>
  <c r="L589" i="9"/>
  <c r="K589" i="9"/>
  <c r="J589" i="9"/>
  <c r="I589" i="9"/>
  <c r="H589" i="9"/>
  <c r="AF588" i="9"/>
  <c r="Y588" i="9"/>
  <c r="U588" i="9"/>
  <c r="P588" i="9"/>
  <c r="O588" i="9"/>
  <c r="N588" i="9"/>
  <c r="M588" i="9"/>
  <c r="L588" i="9"/>
  <c r="K588" i="9"/>
  <c r="J588" i="9"/>
  <c r="I588" i="9"/>
  <c r="H588" i="9"/>
  <c r="AF587" i="9"/>
  <c r="Y587" i="9"/>
  <c r="U587" i="9"/>
  <c r="P587" i="9"/>
  <c r="O587" i="9"/>
  <c r="N587" i="9"/>
  <c r="M587" i="9"/>
  <c r="L587" i="9"/>
  <c r="K587" i="9"/>
  <c r="J587" i="9"/>
  <c r="I587" i="9"/>
  <c r="H587" i="9"/>
  <c r="AF586" i="9"/>
  <c r="Y586" i="9"/>
  <c r="U586" i="9"/>
  <c r="P586" i="9"/>
  <c r="O586" i="9"/>
  <c r="N586" i="9"/>
  <c r="M586" i="9"/>
  <c r="L586" i="9"/>
  <c r="K586" i="9"/>
  <c r="J586" i="9"/>
  <c r="I586" i="9"/>
  <c r="H586" i="9"/>
  <c r="AF585" i="9"/>
  <c r="Y585" i="9"/>
  <c r="U585" i="9"/>
  <c r="P585" i="9"/>
  <c r="O585" i="9"/>
  <c r="N585" i="9"/>
  <c r="M585" i="9"/>
  <c r="L585" i="9"/>
  <c r="K585" i="9"/>
  <c r="J585" i="9"/>
  <c r="I585" i="9"/>
  <c r="H585" i="9"/>
  <c r="AF584" i="9"/>
  <c r="Y584" i="9"/>
  <c r="U584" i="9"/>
  <c r="P584" i="9"/>
  <c r="O584" i="9"/>
  <c r="N584" i="9"/>
  <c r="M584" i="9"/>
  <c r="L584" i="9"/>
  <c r="K584" i="9"/>
  <c r="J584" i="9"/>
  <c r="I584" i="9"/>
  <c r="H584" i="9"/>
  <c r="AF583" i="9"/>
  <c r="Y583" i="9"/>
  <c r="U583" i="9"/>
  <c r="P583" i="9"/>
  <c r="O583" i="9"/>
  <c r="N583" i="9"/>
  <c r="M583" i="9"/>
  <c r="L583" i="9"/>
  <c r="K583" i="9"/>
  <c r="J583" i="9"/>
  <c r="I583" i="9"/>
  <c r="H583" i="9"/>
  <c r="AF582" i="9"/>
  <c r="Y582" i="9"/>
  <c r="U582" i="9"/>
  <c r="P582" i="9"/>
  <c r="O582" i="9"/>
  <c r="N582" i="9"/>
  <c r="M582" i="9"/>
  <c r="L582" i="9"/>
  <c r="K582" i="9"/>
  <c r="J582" i="9"/>
  <c r="I582" i="9"/>
  <c r="H582" i="9"/>
  <c r="AF581" i="9"/>
  <c r="Y581" i="9"/>
  <c r="U581" i="9"/>
  <c r="P581" i="9"/>
  <c r="O581" i="9"/>
  <c r="N581" i="9"/>
  <c r="M581" i="9"/>
  <c r="L581" i="9"/>
  <c r="K581" i="9"/>
  <c r="J581" i="9"/>
  <c r="I581" i="9"/>
  <c r="H581" i="9"/>
  <c r="AF580" i="9"/>
  <c r="Y580" i="9"/>
  <c r="U580" i="9"/>
  <c r="P580" i="9"/>
  <c r="O580" i="9"/>
  <c r="N580" i="9"/>
  <c r="M580" i="9"/>
  <c r="L580" i="9"/>
  <c r="K580" i="9"/>
  <c r="J580" i="9"/>
  <c r="I580" i="9"/>
  <c r="H580" i="9"/>
  <c r="AF579" i="9"/>
  <c r="Y579" i="9"/>
  <c r="U579" i="9"/>
  <c r="P579" i="9"/>
  <c r="O579" i="9"/>
  <c r="N579" i="9"/>
  <c r="M579" i="9"/>
  <c r="L579" i="9"/>
  <c r="K579" i="9"/>
  <c r="J579" i="9"/>
  <c r="I579" i="9"/>
  <c r="H579" i="9"/>
  <c r="AF578" i="9"/>
  <c r="Y578" i="9"/>
  <c r="U578" i="9"/>
  <c r="P578" i="9"/>
  <c r="O578" i="9"/>
  <c r="N578" i="9"/>
  <c r="M578" i="9"/>
  <c r="L578" i="9"/>
  <c r="K578" i="9"/>
  <c r="J578" i="9"/>
  <c r="I578" i="9"/>
  <c r="H578" i="9"/>
  <c r="AF577" i="9"/>
  <c r="Y577" i="9"/>
  <c r="U577" i="9"/>
  <c r="P577" i="9"/>
  <c r="O577" i="9"/>
  <c r="N577" i="9"/>
  <c r="M577" i="9"/>
  <c r="L577" i="9"/>
  <c r="K577" i="9"/>
  <c r="J577" i="9"/>
  <c r="I577" i="9"/>
  <c r="H577" i="9"/>
  <c r="AF576" i="9"/>
  <c r="Y576" i="9"/>
  <c r="U576" i="9"/>
  <c r="P576" i="9"/>
  <c r="O576" i="9"/>
  <c r="N576" i="9"/>
  <c r="M576" i="9"/>
  <c r="L576" i="9"/>
  <c r="K576" i="9"/>
  <c r="J576" i="9"/>
  <c r="I576" i="9"/>
  <c r="H576" i="9"/>
  <c r="AF575" i="9"/>
  <c r="Y575" i="9"/>
  <c r="U575" i="9"/>
  <c r="P575" i="9"/>
  <c r="O575" i="9"/>
  <c r="N575" i="9"/>
  <c r="M575" i="9"/>
  <c r="L575" i="9"/>
  <c r="K575" i="9"/>
  <c r="J575" i="9"/>
  <c r="I575" i="9"/>
  <c r="H575" i="9"/>
  <c r="AF574" i="9"/>
  <c r="Y574" i="9"/>
  <c r="U574" i="9"/>
  <c r="P574" i="9"/>
  <c r="O574" i="9"/>
  <c r="N574" i="9"/>
  <c r="M574" i="9"/>
  <c r="L574" i="9"/>
  <c r="K574" i="9"/>
  <c r="J574" i="9"/>
  <c r="I574" i="9"/>
  <c r="H574" i="9"/>
  <c r="AF573" i="9"/>
  <c r="Y573" i="9"/>
  <c r="U573" i="9"/>
  <c r="P573" i="9"/>
  <c r="O573" i="9"/>
  <c r="N573" i="9"/>
  <c r="M573" i="9"/>
  <c r="L573" i="9"/>
  <c r="K573" i="9"/>
  <c r="J573" i="9"/>
  <c r="I573" i="9"/>
  <c r="H573" i="9"/>
  <c r="AF572" i="9"/>
  <c r="Y572" i="9"/>
  <c r="U572" i="9"/>
  <c r="P572" i="9"/>
  <c r="O572" i="9"/>
  <c r="N572" i="9"/>
  <c r="M572" i="9"/>
  <c r="L572" i="9"/>
  <c r="K572" i="9"/>
  <c r="J572" i="9"/>
  <c r="I572" i="9"/>
  <c r="H572" i="9"/>
  <c r="AF571" i="9"/>
  <c r="Y571" i="9"/>
  <c r="U571" i="9"/>
  <c r="P571" i="9"/>
  <c r="O571" i="9"/>
  <c r="N571" i="9"/>
  <c r="M571" i="9"/>
  <c r="L571" i="9"/>
  <c r="K571" i="9"/>
  <c r="J571" i="9"/>
  <c r="I571" i="9"/>
  <c r="H571" i="9"/>
  <c r="AF570" i="9"/>
  <c r="Y570" i="9"/>
  <c r="U570" i="9"/>
  <c r="P570" i="9"/>
  <c r="O570" i="9"/>
  <c r="N570" i="9"/>
  <c r="M570" i="9"/>
  <c r="L570" i="9"/>
  <c r="K570" i="9"/>
  <c r="J570" i="9"/>
  <c r="I570" i="9"/>
  <c r="H570" i="9"/>
  <c r="AF569" i="9"/>
  <c r="Y569" i="9"/>
  <c r="U569" i="9"/>
  <c r="P569" i="9"/>
  <c r="O569" i="9"/>
  <c r="N569" i="9"/>
  <c r="M569" i="9"/>
  <c r="L569" i="9"/>
  <c r="K569" i="9"/>
  <c r="J569" i="9"/>
  <c r="I569" i="9"/>
  <c r="H569" i="9"/>
  <c r="AF568" i="9"/>
  <c r="Y568" i="9"/>
  <c r="U568" i="9"/>
  <c r="P568" i="9"/>
  <c r="O568" i="9"/>
  <c r="N568" i="9"/>
  <c r="M568" i="9"/>
  <c r="L568" i="9"/>
  <c r="K568" i="9"/>
  <c r="J568" i="9"/>
  <c r="I568" i="9"/>
  <c r="H568" i="9"/>
  <c r="AF567" i="9"/>
  <c r="Y567" i="9"/>
  <c r="U567" i="9"/>
  <c r="P567" i="9"/>
  <c r="O567" i="9"/>
  <c r="N567" i="9"/>
  <c r="M567" i="9"/>
  <c r="L567" i="9"/>
  <c r="K567" i="9"/>
  <c r="J567" i="9"/>
  <c r="I567" i="9"/>
  <c r="H567" i="9"/>
  <c r="AF566" i="9"/>
  <c r="Y566" i="9"/>
  <c r="U566" i="9"/>
  <c r="P566" i="9"/>
  <c r="O566" i="9"/>
  <c r="N566" i="9"/>
  <c r="M566" i="9"/>
  <c r="L566" i="9"/>
  <c r="K566" i="9"/>
  <c r="J566" i="9"/>
  <c r="I566" i="9"/>
  <c r="H566" i="9"/>
  <c r="AF565" i="9"/>
  <c r="Y565" i="9"/>
  <c r="U565" i="9"/>
  <c r="P565" i="9"/>
  <c r="O565" i="9"/>
  <c r="N565" i="9"/>
  <c r="M565" i="9"/>
  <c r="L565" i="9"/>
  <c r="K565" i="9"/>
  <c r="J565" i="9"/>
  <c r="I565" i="9"/>
  <c r="H565" i="9"/>
  <c r="AF564" i="9"/>
  <c r="Y564" i="9"/>
  <c r="U564" i="9"/>
  <c r="P564" i="9"/>
  <c r="O564" i="9"/>
  <c r="N564" i="9"/>
  <c r="M564" i="9"/>
  <c r="L564" i="9"/>
  <c r="K564" i="9"/>
  <c r="J564" i="9"/>
  <c r="I564" i="9"/>
  <c r="H564" i="9"/>
  <c r="AF563" i="9"/>
  <c r="Y563" i="9"/>
  <c r="U563" i="9"/>
  <c r="P563" i="9"/>
  <c r="O563" i="9"/>
  <c r="N563" i="9"/>
  <c r="M563" i="9"/>
  <c r="L563" i="9"/>
  <c r="K563" i="9"/>
  <c r="J563" i="9"/>
  <c r="I563" i="9"/>
  <c r="H563" i="9"/>
  <c r="AF562" i="9"/>
  <c r="Y562" i="9"/>
  <c r="U562" i="9"/>
  <c r="P562" i="9"/>
  <c r="O562" i="9"/>
  <c r="N562" i="9"/>
  <c r="M562" i="9"/>
  <c r="L562" i="9"/>
  <c r="K562" i="9"/>
  <c r="J562" i="9"/>
  <c r="I562" i="9"/>
  <c r="H562" i="9"/>
  <c r="AF561" i="9"/>
  <c r="Y561" i="9"/>
  <c r="U561" i="9"/>
  <c r="P561" i="9"/>
  <c r="O561" i="9"/>
  <c r="N561" i="9"/>
  <c r="M561" i="9"/>
  <c r="L561" i="9"/>
  <c r="K561" i="9"/>
  <c r="J561" i="9"/>
  <c r="I561" i="9"/>
  <c r="H561" i="9"/>
  <c r="AF560" i="9"/>
  <c r="Y560" i="9"/>
  <c r="U560" i="9"/>
  <c r="P560" i="9"/>
  <c r="O560" i="9"/>
  <c r="N560" i="9"/>
  <c r="M560" i="9"/>
  <c r="L560" i="9"/>
  <c r="K560" i="9"/>
  <c r="J560" i="9"/>
  <c r="I560" i="9"/>
  <c r="H560" i="9"/>
  <c r="AF559" i="9"/>
  <c r="Y559" i="9"/>
  <c r="U559" i="9"/>
  <c r="P559" i="9"/>
  <c r="O559" i="9"/>
  <c r="N559" i="9"/>
  <c r="M559" i="9"/>
  <c r="L559" i="9"/>
  <c r="K559" i="9"/>
  <c r="J559" i="9"/>
  <c r="I559" i="9"/>
  <c r="H559" i="9"/>
  <c r="AF558" i="9"/>
  <c r="Y558" i="9"/>
  <c r="U558" i="9"/>
  <c r="P558" i="9"/>
  <c r="O558" i="9"/>
  <c r="N558" i="9"/>
  <c r="M558" i="9"/>
  <c r="L558" i="9"/>
  <c r="K558" i="9"/>
  <c r="J558" i="9"/>
  <c r="I558" i="9"/>
  <c r="H558" i="9"/>
  <c r="AF557" i="9"/>
  <c r="Y557" i="9"/>
  <c r="U557" i="9"/>
  <c r="P557" i="9"/>
  <c r="O557" i="9"/>
  <c r="N557" i="9"/>
  <c r="M557" i="9"/>
  <c r="L557" i="9"/>
  <c r="K557" i="9"/>
  <c r="J557" i="9"/>
  <c r="I557" i="9"/>
  <c r="H557" i="9"/>
  <c r="AF556" i="9"/>
  <c r="Y556" i="9"/>
  <c r="U556" i="9"/>
  <c r="P556" i="9"/>
  <c r="O556" i="9"/>
  <c r="N556" i="9"/>
  <c r="M556" i="9"/>
  <c r="L556" i="9"/>
  <c r="K556" i="9"/>
  <c r="J556" i="9"/>
  <c r="I556" i="9"/>
  <c r="H556" i="9"/>
  <c r="AF555" i="9"/>
  <c r="Y555" i="9"/>
  <c r="U555" i="9"/>
  <c r="P555" i="9"/>
  <c r="O555" i="9"/>
  <c r="N555" i="9"/>
  <c r="M555" i="9"/>
  <c r="L555" i="9"/>
  <c r="K555" i="9"/>
  <c r="J555" i="9"/>
  <c r="I555" i="9"/>
  <c r="H555" i="9"/>
  <c r="AF554" i="9"/>
  <c r="Y554" i="9"/>
  <c r="U554" i="9"/>
  <c r="P554" i="9"/>
  <c r="O554" i="9"/>
  <c r="N554" i="9"/>
  <c r="M554" i="9"/>
  <c r="L554" i="9"/>
  <c r="K554" i="9"/>
  <c r="J554" i="9"/>
  <c r="I554" i="9"/>
  <c r="H554" i="9"/>
  <c r="AF553" i="9"/>
  <c r="Y553" i="9"/>
  <c r="U553" i="9"/>
  <c r="P553" i="9"/>
  <c r="O553" i="9"/>
  <c r="N553" i="9"/>
  <c r="M553" i="9"/>
  <c r="L553" i="9"/>
  <c r="K553" i="9"/>
  <c r="J553" i="9"/>
  <c r="I553" i="9"/>
  <c r="H553" i="9"/>
  <c r="AF552" i="9"/>
  <c r="Y552" i="9"/>
  <c r="U552" i="9"/>
  <c r="P552" i="9"/>
  <c r="O552" i="9"/>
  <c r="N552" i="9"/>
  <c r="M552" i="9"/>
  <c r="L552" i="9"/>
  <c r="K552" i="9"/>
  <c r="J552" i="9"/>
  <c r="I552" i="9"/>
  <c r="H552" i="9"/>
  <c r="AF551" i="9"/>
  <c r="Y551" i="9"/>
  <c r="U551" i="9"/>
  <c r="P551" i="9"/>
  <c r="O551" i="9"/>
  <c r="N551" i="9"/>
  <c r="M551" i="9"/>
  <c r="L551" i="9"/>
  <c r="K551" i="9"/>
  <c r="J551" i="9"/>
  <c r="I551" i="9"/>
  <c r="H551" i="9"/>
  <c r="AF550" i="9"/>
  <c r="Y550" i="9"/>
  <c r="U550" i="9"/>
  <c r="P550" i="9"/>
  <c r="O550" i="9"/>
  <c r="N550" i="9"/>
  <c r="M550" i="9"/>
  <c r="L550" i="9"/>
  <c r="K550" i="9"/>
  <c r="J550" i="9"/>
  <c r="I550" i="9"/>
  <c r="H550" i="9"/>
  <c r="AF549" i="9"/>
  <c r="Y549" i="9"/>
  <c r="U549" i="9"/>
  <c r="P549" i="9"/>
  <c r="O549" i="9"/>
  <c r="N549" i="9"/>
  <c r="M549" i="9"/>
  <c r="L549" i="9"/>
  <c r="K549" i="9"/>
  <c r="J549" i="9"/>
  <c r="I549" i="9"/>
  <c r="H549" i="9"/>
  <c r="AF548" i="9"/>
  <c r="Y548" i="9"/>
  <c r="U548" i="9"/>
  <c r="P548" i="9"/>
  <c r="O548" i="9"/>
  <c r="N548" i="9"/>
  <c r="M548" i="9"/>
  <c r="L548" i="9"/>
  <c r="K548" i="9"/>
  <c r="J548" i="9"/>
  <c r="I548" i="9"/>
  <c r="H548" i="9"/>
  <c r="AF547" i="9"/>
  <c r="Y547" i="9"/>
  <c r="U547" i="9"/>
  <c r="P547" i="9"/>
  <c r="O547" i="9"/>
  <c r="N547" i="9"/>
  <c r="M547" i="9"/>
  <c r="L547" i="9"/>
  <c r="K547" i="9"/>
  <c r="J547" i="9"/>
  <c r="I547" i="9"/>
  <c r="H547" i="9"/>
  <c r="AF546" i="9"/>
  <c r="Y546" i="9"/>
  <c r="U546" i="9"/>
  <c r="P546" i="9"/>
  <c r="O546" i="9"/>
  <c r="N546" i="9"/>
  <c r="M546" i="9"/>
  <c r="L546" i="9"/>
  <c r="K546" i="9"/>
  <c r="J546" i="9"/>
  <c r="I546" i="9"/>
  <c r="H546" i="9"/>
  <c r="AF545" i="9"/>
  <c r="Y545" i="9"/>
  <c r="U545" i="9"/>
  <c r="P545" i="9"/>
  <c r="O545" i="9"/>
  <c r="N545" i="9"/>
  <c r="M545" i="9"/>
  <c r="L545" i="9"/>
  <c r="K545" i="9"/>
  <c r="J545" i="9"/>
  <c r="I545" i="9"/>
  <c r="H545" i="9"/>
  <c r="AF544" i="9"/>
  <c r="Y544" i="9"/>
  <c r="U544" i="9"/>
  <c r="P544" i="9"/>
  <c r="O544" i="9"/>
  <c r="N544" i="9"/>
  <c r="M544" i="9"/>
  <c r="L544" i="9"/>
  <c r="K544" i="9"/>
  <c r="J544" i="9"/>
  <c r="I544" i="9"/>
  <c r="H544" i="9"/>
  <c r="AF543" i="9"/>
  <c r="Y543" i="9"/>
  <c r="U543" i="9"/>
  <c r="P543" i="9"/>
  <c r="O543" i="9"/>
  <c r="N543" i="9"/>
  <c r="M543" i="9"/>
  <c r="L543" i="9"/>
  <c r="K543" i="9"/>
  <c r="J543" i="9"/>
  <c r="I543" i="9"/>
  <c r="H543" i="9"/>
  <c r="AF542" i="9"/>
  <c r="Y542" i="9"/>
  <c r="U542" i="9"/>
  <c r="P542" i="9"/>
  <c r="O542" i="9"/>
  <c r="N542" i="9"/>
  <c r="M542" i="9"/>
  <c r="L542" i="9"/>
  <c r="K542" i="9"/>
  <c r="J542" i="9"/>
  <c r="I542" i="9"/>
  <c r="H542" i="9"/>
  <c r="AF541" i="9"/>
  <c r="Y541" i="9"/>
  <c r="U541" i="9"/>
  <c r="P541" i="9"/>
  <c r="O541" i="9"/>
  <c r="N541" i="9"/>
  <c r="M541" i="9"/>
  <c r="L541" i="9"/>
  <c r="K541" i="9"/>
  <c r="J541" i="9"/>
  <c r="I541" i="9"/>
  <c r="H541" i="9"/>
  <c r="AF540" i="9"/>
  <c r="Y540" i="9"/>
  <c r="U540" i="9"/>
  <c r="P540" i="9"/>
  <c r="O540" i="9"/>
  <c r="N540" i="9"/>
  <c r="M540" i="9"/>
  <c r="L540" i="9"/>
  <c r="K540" i="9"/>
  <c r="J540" i="9"/>
  <c r="I540" i="9"/>
  <c r="H540" i="9"/>
  <c r="AF539" i="9"/>
  <c r="Y539" i="9"/>
  <c r="U539" i="9"/>
  <c r="P539" i="9"/>
  <c r="O539" i="9"/>
  <c r="N539" i="9"/>
  <c r="M539" i="9"/>
  <c r="L539" i="9"/>
  <c r="K539" i="9"/>
  <c r="J539" i="9"/>
  <c r="I539" i="9"/>
  <c r="H539" i="9"/>
  <c r="AF538" i="9"/>
  <c r="Y538" i="9"/>
  <c r="U538" i="9"/>
  <c r="P538" i="9"/>
  <c r="O538" i="9"/>
  <c r="N538" i="9"/>
  <c r="M538" i="9"/>
  <c r="L538" i="9"/>
  <c r="K538" i="9"/>
  <c r="J538" i="9"/>
  <c r="I538" i="9"/>
  <c r="H538" i="9"/>
  <c r="AF537" i="9"/>
  <c r="Y537" i="9"/>
  <c r="U537" i="9"/>
  <c r="P537" i="9"/>
  <c r="O537" i="9"/>
  <c r="N537" i="9"/>
  <c r="M537" i="9"/>
  <c r="L537" i="9"/>
  <c r="K537" i="9"/>
  <c r="J537" i="9"/>
  <c r="I537" i="9"/>
  <c r="H537" i="9"/>
  <c r="AF536" i="9"/>
  <c r="Y536" i="9"/>
  <c r="U536" i="9"/>
  <c r="P536" i="9"/>
  <c r="O536" i="9"/>
  <c r="N536" i="9"/>
  <c r="M536" i="9"/>
  <c r="L536" i="9"/>
  <c r="K536" i="9"/>
  <c r="J536" i="9"/>
  <c r="I536" i="9"/>
  <c r="H536" i="9"/>
  <c r="AF535" i="9"/>
  <c r="Y535" i="9"/>
  <c r="U535" i="9"/>
  <c r="P535" i="9"/>
  <c r="O535" i="9"/>
  <c r="N535" i="9"/>
  <c r="M535" i="9"/>
  <c r="L535" i="9"/>
  <c r="K535" i="9"/>
  <c r="J535" i="9"/>
  <c r="I535" i="9"/>
  <c r="H535" i="9"/>
  <c r="AF534" i="9"/>
  <c r="Y534" i="9"/>
  <c r="U534" i="9"/>
  <c r="P534" i="9"/>
  <c r="O534" i="9"/>
  <c r="N534" i="9"/>
  <c r="M534" i="9"/>
  <c r="L534" i="9"/>
  <c r="K534" i="9"/>
  <c r="J534" i="9"/>
  <c r="I534" i="9"/>
  <c r="H534" i="9"/>
  <c r="AF533" i="9"/>
  <c r="Y533" i="9"/>
  <c r="U533" i="9"/>
  <c r="P533" i="9"/>
  <c r="O533" i="9"/>
  <c r="N533" i="9"/>
  <c r="M533" i="9"/>
  <c r="L533" i="9"/>
  <c r="K533" i="9"/>
  <c r="J533" i="9"/>
  <c r="I533" i="9"/>
  <c r="H533" i="9"/>
  <c r="AF532" i="9"/>
  <c r="Y532" i="9"/>
  <c r="U532" i="9"/>
  <c r="P532" i="9"/>
  <c r="O532" i="9"/>
  <c r="N532" i="9"/>
  <c r="M532" i="9"/>
  <c r="L532" i="9"/>
  <c r="K532" i="9"/>
  <c r="J532" i="9"/>
  <c r="I532" i="9"/>
  <c r="H532" i="9"/>
  <c r="AF531" i="9"/>
  <c r="Y531" i="9"/>
  <c r="U531" i="9"/>
  <c r="P531" i="9"/>
  <c r="O531" i="9"/>
  <c r="N531" i="9"/>
  <c r="M531" i="9"/>
  <c r="L531" i="9"/>
  <c r="K531" i="9"/>
  <c r="J531" i="9"/>
  <c r="I531" i="9"/>
  <c r="H531" i="9"/>
  <c r="AF530" i="9"/>
  <c r="Y530" i="9"/>
  <c r="U530" i="9"/>
  <c r="P530" i="9"/>
  <c r="O530" i="9"/>
  <c r="N530" i="9"/>
  <c r="M530" i="9"/>
  <c r="L530" i="9"/>
  <c r="K530" i="9"/>
  <c r="J530" i="9"/>
  <c r="I530" i="9"/>
  <c r="H530" i="9"/>
  <c r="AF529" i="9"/>
  <c r="Y529" i="9"/>
  <c r="U529" i="9"/>
  <c r="P529" i="9"/>
  <c r="O529" i="9"/>
  <c r="N529" i="9"/>
  <c r="M529" i="9"/>
  <c r="L529" i="9"/>
  <c r="K529" i="9"/>
  <c r="J529" i="9"/>
  <c r="I529" i="9"/>
  <c r="H529" i="9"/>
  <c r="AF528" i="9"/>
  <c r="Y528" i="9"/>
  <c r="U528" i="9"/>
  <c r="P528" i="9"/>
  <c r="O528" i="9"/>
  <c r="N528" i="9"/>
  <c r="M528" i="9"/>
  <c r="L528" i="9"/>
  <c r="K528" i="9"/>
  <c r="J528" i="9"/>
  <c r="I528" i="9"/>
  <c r="H528" i="9"/>
  <c r="AF527" i="9"/>
  <c r="Y527" i="9"/>
  <c r="U527" i="9"/>
  <c r="P527" i="9"/>
  <c r="O527" i="9"/>
  <c r="N527" i="9"/>
  <c r="M527" i="9"/>
  <c r="L527" i="9"/>
  <c r="K527" i="9"/>
  <c r="J527" i="9"/>
  <c r="I527" i="9"/>
  <c r="H527" i="9"/>
  <c r="AF526" i="9"/>
  <c r="Y526" i="9"/>
  <c r="U526" i="9"/>
  <c r="P526" i="9"/>
  <c r="O526" i="9"/>
  <c r="N526" i="9"/>
  <c r="M526" i="9"/>
  <c r="L526" i="9"/>
  <c r="K526" i="9"/>
  <c r="J526" i="9"/>
  <c r="I526" i="9"/>
  <c r="H526" i="9"/>
  <c r="AF525" i="9"/>
  <c r="Y525" i="9"/>
  <c r="U525" i="9"/>
  <c r="P525" i="9"/>
  <c r="O525" i="9"/>
  <c r="N525" i="9"/>
  <c r="M525" i="9"/>
  <c r="L525" i="9"/>
  <c r="K525" i="9"/>
  <c r="J525" i="9"/>
  <c r="I525" i="9"/>
  <c r="H525" i="9"/>
  <c r="AF524" i="9"/>
  <c r="Y524" i="9"/>
  <c r="U524" i="9"/>
  <c r="P524" i="9"/>
  <c r="O524" i="9"/>
  <c r="N524" i="9"/>
  <c r="M524" i="9"/>
  <c r="L524" i="9"/>
  <c r="K524" i="9"/>
  <c r="J524" i="9"/>
  <c r="I524" i="9"/>
  <c r="H524" i="9"/>
  <c r="AF523" i="9"/>
  <c r="Y523" i="9"/>
  <c r="U523" i="9"/>
  <c r="P523" i="9"/>
  <c r="O523" i="9"/>
  <c r="N523" i="9"/>
  <c r="M523" i="9"/>
  <c r="L523" i="9"/>
  <c r="K523" i="9"/>
  <c r="J523" i="9"/>
  <c r="I523" i="9"/>
  <c r="H523" i="9"/>
  <c r="AF522" i="9"/>
  <c r="Y522" i="9"/>
  <c r="U522" i="9"/>
  <c r="P522" i="9"/>
  <c r="O522" i="9"/>
  <c r="N522" i="9"/>
  <c r="M522" i="9"/>
  <c r="L522" i="9"/>
  <c r="K522" i="9"/>
  <c r="J522" i="9"/>
  <c r="I522" i="9"/>
  <c r="H522" i="9"/>
  <c r="AF521" i="9"/>
  <c r="Y521" i="9"/>
  <c r="U521" i="9"/>
  <c r="P521" i="9"/>
  <c r="O521" i="9"/>
  <c r="N521" i="9"/>
  <c r="M521" i="9"/>
  <c r="L521" i="9"/>
  <c r="K521" i="9"/>
  <c r="J521" i="9"/>
  <c r="I521" i="9"/>
  <c r="H521" i="9"/>
  <c r="AF520" i="9"/>
  <c r="Y520" i="9"/>
  <c r="U520" i="9"/>
  <c r="P520" i="9"/>
  <c r="O520" i="9"/>
  <c r="N520" i="9"/>
  <c r="M520" i="9"/>
  <c r="L520" i="9"/>
  <c r="K520" i="9"/>
  <c r="J520" i="9"/>
  <c r="I520" i="9"/>
  <c r="H520" i="9"/>
  <c r="AF519" i="9"/>
  <c r="Y519" i="9"/>
  <c r="U519" i="9"/>
  <c r="P519" i="9"/>
  <c r="O519" i="9"/>
  <c r="N519" i="9"/>
  <c r="M519" i="9"/>
  <c r="L519" i="9"/>
  <c r="K519" i="9"/>
  <c r="J519" i="9"/>
  <c r="I519" i="9"/>
  <c r="H519" i="9"/>
  <c r="AF518" i="9"/>
  <c r="Y518" i="9"/>
  <c r="U518" i="9"/>
  <c r="P518" i="9"/>
  <c r="O518" i="9"/>
  <c r="N518" i="9"/>
  <c r="M518" i="9"/>
  <c r="L518" i="9"/>
  <c r="K518" i="9"/>
  <c r="J518" i="9"/>
  <c r="I518" i="9"/>
  <c r="H518" i="9"/>
  <c r="AF517" i="9"/>
  <c r="Y517" i="9"/>
  <c r="U517" i="9"/>
  <c r="P517" i="9"/>
  <c r="O517" i="9"/>
  <c r="N517" i="9"/>
  <c r="M517" i="9"/>
  <c r="L517" i="9"/>
  <c r="K517" i="9"/>
  <c r="J517" i="9"/>
  <c r="I517" i="9"/>
  <c r="H517" i="9"/>
  <c r="AF516" i="9"/>
  <c r="Y516" i="9"/>
  <c r="U516" i="9"/>
  <c r="P516" i="9"/>
  <c r="O516" i="9"/>
  <c r="N516" i="9"/>
  <c r="M516" i="9"/>
  <c r="L516" i="9"/>
  <c r="K516" i="9"/>
  <c r="J516" i="9"/>
  <c r="I516" i="9"/>
  <c r="H516" i="9"/>
  <c r="AF515" i="9"/>
  <c r="Y515" i="9"/>
  <c r="U515" i="9"/>
  <c r="P515" i="9"/>
  <c r="O515" i="9"/>
  <c r="N515" i="9"/>
  <c r="M515" i="9"/>
  <c r="L515" i="9"/>
  <c r="K515" i="9"/>
  <c r="J515" i="9"/>
  <c r="I515" i="9"/>
  <c r="H515" i="9"/>
  <c r="AF514" i="9"/>
  <c r="Y514" i="9"/>
  <c r="U514" i="9"/>
  <c r="P514" i="9"/>
  <c r="O514" i="9"/>
  <c r="N514" i="9"/>
  <c r="M514" i="9"/>
  <c r="L514" i="9"/>
  <c r="K514" i="9"/>
  <c r="J514" i="9"/>
  <c r="I514" i="9"/>
  <c r="H514" i="9"/>
  <c r="AF513" i="9"/>
  <c r="Y513" i="9"/>
  <c r="U513" i="9"/>
  <c r="P513" i="9"/>
  <c r="O513" i="9"/>
  <c r="N513" i="9"/>
  <c r="M513" i="9"/>
  <c r="L513" i="9"/>
  <c r="K513" i="9"/>
  <c r="J513" i="9"/>
  <c r="I513" i="9"/>
  <c r="H513" i="9"/>
  <c r="AF512" i="9"/>
  <c r="Y512" i="9"/>
  <c r="U512" i="9"/>
  <c r="P512" i="9"/>
  <c r="O512" i="9"/>
  <c r="N512" i="9"/>
  <c r="M512" i="9"/>
  <c r="L512" i="9"/>
  <c r="K512" i="9"/>
  <c r="J512" i="9"/>
  <c r="I512" i="9"/>
  <c r="H512" i="9"/>
  <c r="AF511" i="9"/>
  <c r="Y511" i="9"/>
  <c r="U511" i="9"/>
  <c r="P511" i="9"/>
  <c r="O511" i="9"/>
  <c r="N511" i="9"/>
  <c r="M511" i="9"/>
  <c r="L511" i="9"/>
  <c r="K511" i="9"/>
  <c r="J511" i="9"/>
  <c r="I511" i="9"/>
  <c r="H511" i="9"/>
  <c r="AF510" i="9"/>
  <c r="Y510" i="9"/>
  <c r="U510" i="9"/>
  <c r="P510" i="9"/>
  <c r="O510" i="9"/>
  <c r="N510" i="9"/>
  <c r="M510" i="9"/>
  <c r="L510" i="9"/>
  <c r="K510" i="9"/>
  <c r="J510" i="9"/>
  <c r="I510" i="9"/>
  <c r="H510" i="9"/>
  <c r="AF509" i="9"/>
  <c r="Y509" i="9"/>
  <c r="U509" i="9"/>
  <c r="P509" i="9"/>
  <c r="O509" i="9"/>
  <c r="N509" i="9"/>
  <c r="M509" i="9"/>
  <c r="L509" i="9"/>
  <c r="K509" i="9"/>
  <c r="J509" i="9"/>
  <c r="I509" i="9"/>
  <c r="H509" i="9"/>
  <c r="AF508" i="9"/>
  <c r="Y508" i="9"/>
  <c r="U508" i="9"/>
  <c r="P508" i="9"/>
  <c r="O508" i="9"/>
  <c r="N508" i="9"/>
  <c r="M508" i="9"/>
  <c r="L508" i="9"/>
  <c r="K508" i="9"/>
  <c r="J508" i="9"/>
  <c r="I508" i="9"/>
  <c r="H508" i="9"/>
  <c r="AF507" i="9"/>
  <c r="Y507" i="9"/>
  <c r="U507" i="9"/>
  <c r="P507" i="9"/>
  <c r="O507" i="9"/>
  <c r="N507" i="9"/>
  <c r="M507" i="9"/>
  <c r="L507" i="9"/>
  <c r="K507" i="9"/>
  <c r="J507" i="9"/>
  <c r="I507" i="9"/>
  <c r="H507" i="9"/>
  <c r="AF506" i="9"/>
  <c r="Y506" i="9"/>
  <c r="U506" i="9"/>
  <c r="P506" i="9"/>
  <c r="O506" i="9"/>
  <c r="N506" i="9"/>
  <c r="M506" i="9"/>
  <c r="L506" i="9"/>
  <c r="K506" i="9"/>
  <c r="J506" i="9"/>
  <c r="I506" i="9"/>
  <c r="H506" i="9"/>
  <c r="AF505" i="9"/>
  <c r="Y505" i="9"/>
  <c r="U505" i="9"/>
  <c r="P505" i="9"/>
  <c r="O505" i="9"/>
  <c r="N505" i="9"/>
  <c r="M505" i="9"/>
  <c r="L505" i="9"/>
  <c r="K505" i="9"/>
  <c r="J505" i="9"/>
  <c r="I505" i="9"/>
  <c r="H505" i="9"/>
  <c r="AF504" i="9"/>
  <c r="Y504" i="9"/>
  <c r="U504" i="9"/>
  <c r="P504" i="9"/>
  <c r="O504" i="9"/>
  <c r="N504" i="9"/>
  <c r="M504" i="9"/>
  <c r="L504" i="9"/>
  <c r="K504" i="9"/>
  <c r="J504" i="9"/>
  <c r="I504" i="9"/>
  <c r="H504" i="9"/>
  <c r="AF503" i="9"/>
  <c r="Y503" i="9"/>
  <c r="U503" i="9"/>
  <c r="P503" i="9"/>
  <c r="O503" i="9"/>
  <c r="N503" i="9"/>
  <c r="M503" i="9"/>
  <c r="L503" i="9"/>
  <c r="K503" i="9"/>
  <c r="J503" i="9"/>
  <c r="I503" i="9"/>
  <c r="H503" i="9"/>
  <c r="AF502" i="9"/>
  <c r="Y502" i="9"/>
  <c r="U502" i="9"/>
  <c r="P502" i="9"/>
  <c r="O502" i="9"/>
  <c r="N502" i="9"/>
  <c r="M502" i="9"/>
  <c r="L502" i="9"/>
  <c r="K502" i="9"/>
  <c r="J502" i="9"/>
  <c r="I502" i="9"/>
  <c r="H502" i="9"/>
  <c r="AF501" i="9"/>
  <c r="Y501" i="9"/>
  <c r="U501" i="9"/>
  <c r="P501" i="9"/>
  <c r="O501" i="9"/>
  <c r="N501" i="9"/>
  <c r="M501" i="9"/>
  <c r="L501" i="9"/>
  <c r="K501" i="9"/>
  <c r="J501" i="9"/>
  <c r="I501" i="9"/>
  <c r="H501" i="9"/>
  <c r="AF500" i="9"/>
  <c r="Y500" i="9"/>
  <c r="U500" i="9"/>
  <c r="P500" i="9"/>
  <c r="O500" i="9"/>
  <c r="N500" i="9"/>
  <c r="M500" i="9"/>
  <c r="L500" i="9"/>
  <c r="K500" i="9"/>
  <c r="J500" i="9"/>
  <c r="I500" i="9"/>
  <c r="H500" i="9"/>
  <c r="AF499" i="9"/>
  <c r="Y499" i="9"/>
  <c r="U499" i="9"/>
  <c r="P499" i="9"/>
  <c r="O499" i="9"/>
  <c r="N499" i="9"/>
  <c r="M499" i="9"/>
  <c r="L499" i="9"/>
  <c r="K499" i="9"/>
  <c r="J499" i="9"/>
  <c r="I499" i="9"/>
  <c r="H499" i="9"/>
  <c r="AF498" i="9"/>
  <c r="Y498" i="9"/>
  <c r="U498" i="9"/>
  <c r="P498" i="9"/>
  <c r="O498" i="9"/>
  <c r="N498" i="9"/>
  <c r="M498" i="9"/>
  <c r="L498" i="9"/>
  <c r="K498" i="9"/>
  <c r="J498" i="9"/>
  <c r="I498" i="9"/>
  <c r="H498" i="9"/>
  <c r="AF497" i="9"/>
  <c r="Y497" i="9"/>
  <c r="U497" i="9"/>
  <c r="P497" i="9"/>
  <c r="O497" i="9"/>
  <c r="N497" i="9"/>
  <c r="M497" i="9"/>
  <c r="L497" i="9"/>
  <c r="K497" i="9"/>
  <c r="J497" i="9"/>
  <c r="I497" i="9"/>
  <c r="H497" i="9"/>
  <c r="AF496" i="9"/>
  <c r="Y496" i="9"/>
  <c r="U496" i="9"/>
  <c r="P496" i="9"/>
  <c r="O496" i="9"/>
  <c r="N496" i="9"/>
  <c r="M496" i="9"/>
  <c r="L496" i="9"/>
  <c r="K496" i="9"/>
  <c r="J496" i="9"/>
  <c r="I496" i="9"/>
  <c r="H496" i="9"/>
  <c r="AF495" i="9"/>
  <c r="Y495" i="9"/>
  <c r="U495" i="9"/>
  <c r="P495" i="9"/>
  <c r="O495" i="9"/>
  <c r="N495" i="9"/>
  <c r="M495" i="9"/>
  <c r="L495" i="9"/>
  <c r="K495" i="9"/>
  <c r="J495" i="9"/>
  <c r="I495" i="9"/>
  <c r="H495" i="9"/>
  <c r="AF494" i="9"/>
  <c r="Y494" i="9"/>
  <c r="U494" i="9"/>
  <c r="P494" i="9"/>
  <c r="O494" i="9"/>
  <c r="N494" i="9"/>
  <c r="M494" i="9"/>
  <c r="L494" i="9"/>
  <c r="K494" i="9"/>
  <c r="J494" i="9"/>
  <c r="I494" i="9"/>
  <c r="H494" i="9"/>
  <c r="AF493" i="9"/>
  <c r="Y493" i="9"/>
  <c r="U493" i="9"/>
  <c r="P493" i="9"/>
  <c r="O493" i="9"/>
  <c r="N493" i="9"/>
  <c r="M493" i="9"/>
  <c r="L493" i="9"/>
  <c r="K493" i="9"/>
  <c r="J493" i="9"/>
  <c r="I493" i="9"/>
  <c r="H493" i="9"/>
  <c r="AF492" i="9"/>
  <c r="Y492" i="9"/>
  <c r="U492" i="9"/>
  <c r="P492" i="9"/>
  <c r="O492" i="9"/>
  <c r="N492" i="9"/>
  <c r="M492" i="9"/>
  <c r="L492" i="9"/>
  <c r="K492" i="9"/>
  <c r="J492" i="9"/>
  <c r="I492" i="9"/>
  <c r="H492" i="9"/>
  <c r="AF491" i="9"/>
  <c r="Y491" i="9"/>
  <c r="U491" i="9"/>
  <c r="P491" i="9"/>
  <c r="O491" i="9"/>
  <c r="N491" i="9"/>
  <c r="M491" i="9"/>
  <c r="L491" i="9"/>
  <c r="K491" i="9"/>
  <c r="J491" i="9"/>
  <c r="I491" i="9"/>
  <c r="H491" i="9"/>
  <c r="AF490" i="9"/>
  <c r="Y490" i="9"/>
  <c r="U490" i="9"/>
  <c r="P490" i="9"/>
  <c r="O490" i="9"/>
  <c r="N490" i="9"/>
  <c r="M490" i="9"/>
  <c r="L490" i="9"/>
  <c r="K490" i="9"/>
  <c r="J490" i="9"/>
  <c r="I490" i="9"/>
  <c r="H490" i="9"/>
  <c r="AF489" i="9"/>
  <c r="Y489" i="9"/>
  <c r="U489" i="9"/>
  <c r="P489" i="9"/>
  <c r="O489" i="9"/>
  <c r="N489" i="9"/>
  <c r="M489" i="9"/>
  <c r="L489" i="9"/>
  <c r="K489" i="9"/>
  <c r="J489" i="9"/>
  <c r="I489" i="9"/>
  <c r="H489" i="9"/>
  <c r="AF488" i="9"/>
  <c r="Y488" i="9"/>
  <c r="U488" i="9"/>
  <c r="P488" i="9"/>
  <c r="O488" i="9"/>
  <c r="N488" i="9"/>
  <c r="M488" i="9"/>
  <c r="L488" i="9"/>
  <c r="K488" i="9"/>
  <c r="J488" i="9"/>
  <c r="I488" i="9"/>
  <c r="H488" i="9"/>
  <c r="AF487" i="9"/>
  <c r="Y487" i="9"/>
  <c r="U487" i="9"/>
  <c r="P487" i="9"/>
  <c r="O487" i="9"/>
  <c r="N487" i="9"/>
  <c r="M487" i="9"/>
  <c r="L487" i="9"/>
  <c r="K487" i="9"/>
  <c r="J487" i="9"/>
  <c r="I487" i="9"/>
  <c r="H487" i="9"/>
  <c r="AF486" i="9"/>
  <c r="Y486" i="9"/>
  <c r="U486" i="9"/>
  <c r="P486" i="9"/>
  <c r="O486" i="9"/>
  <c r="N486" i="9"/>
  <c r="M486" i="9"/>
  <c r="L486" i="9"/>
  <c r="K486" i="9"/>
  <c r="J486" i="9"/>
  <c r="I486" i="9"/>
  <c r="H486" i="9"/>
  <c r="AF485" i="9"/>
  <c r="Y485" i="9"/>
  <c r="U485" i="9"/>
  <c r="P485" i="9"/>
  <c r="O485" i="9"/>
  <c r="N485" i="9"/>
  <c r="M485" i="9"/>
  <c r="L485" i="9"/>
  <c r="K485" i="9"/>
  <c r="J485" i="9"/>
  <c r="I485" i="9"/>
  <c r="H485" i="9"/>
  <c r="AF484" i="9"/>
  <c r="Y484" i="9"/>
  <c r="U484" i="9"/>
  <c r="P484" i="9"/>
  <c r="O484" i="9"/>
  <c r="N484" i="9"/>
  <c r="M484" i="9"/>
  <c r="L484" i="9"/>
  <c r="K484" i="9"/>
  <c r="J484" i="9"/>
  <c r="I484" i="9"/>
  <c r="H484" i="9"/>
  <c r="AF483" i="9"/>
  <c r="Y483" i="9"/>
  <c r="U483" i="9"/>
  <c r="P483" i="9"/>
  <c r="O483" i="9"/>
  <c r="N483" i="9"/>
  <c r="M483" i="9"/>
  <c r="L483" i="9"/>
  <c r="K483" i="9"/>
  <c r="J483" i="9"/>
  <c r="I483" i="9"/>
  <c r="H483" i="9"/>
  <c r="AF482" i="9"/>
  <c r="Y482" i="9"/>
  <c r="U482" i="9"/>
  <c r="P482" i="9"/>
  <c r="O482" i="9"/>
  <c r="N482" i="9"/>
  <c r="M482" i="9"/>
  <c r="L482" i="9"/>
  <c r="K482" i="9"/>
  <c r="J482" i="9"/>
  <c r="I482" i="9"/>
  <c r="H482" i="9"/>
  <c r="AF481" i="9"/>
  <c r="Y481" i="9"/>
  <c r="U481" i="9"/>
  <c r="P481" i="9"/>
  <c r="O481" i="9"/>
  <c r="N481" i="9"/>
  <c r="M481" i="9"/>
  <c r="L481" i="9"/>
  <c r="K481" i="9"/>
  <c r="J481" i="9"/>
  <c r="I481" i="9"/>
  <c r="H481" i="9"/>
  <c r="AF480" i="9"/>
  <c r="Y480" i="9"/>
  <c r="U480" i="9"/>
  <c r="P480" i="9"/>
  <c r="O480" i="9"/>
  <c r="N480" i="9"/>
  <c r="M480" i="9"/>
  <c r="L480" i="9"/>
  <c r="K480" i="9"/>
  <c r="J480" i="9"/>
  <c r="I480" i="9"/>
  <c r="H480" i="9"/>
  <c r="AF479" i="9"/>
  <c r="Y479" i="9"/>
  <c r="U479" i="9"/>
  <c r="P479" i="9"/>
  <c r="O479" i="9"/>
  <c r="N479" i="9"/>
  <c r="M479" i="9"/>
  <c r="L479" i="9"/>
  <c r="K479" i="9"/>
  <c r="J479" i="9"/>
  <c r="I479" i="9"/>
  <c r="H479" i="9"/>
  <c r="AF478" i="9"/>
  <c r="Y478" i="9"/>
  <c r="U478" i="9"/>
  <c r="P478" i="9"/>
  <c r="O478" i="9"/>
  <c r="N478" i="9"/>
  <c r="M478" i="9"/>
  <c r="L478" i="9"/>
  <c r="K478" i="9"/>
  <c r="J478" i="9"/>
  <c r="I478" i="9"/>
  <c r="H478" i="9"/>
  <c r="AF477" i="9"/>
  <c r="Y477" i="9"/>
  <c r="U477" i="9"/>
  <c r="P477" i="9"/>
  <c r="O477" i="9"/>
  <c r="N477" i="9"/>
  <c r="M477" i="9"/>
  <c r="L477" i="9"/>
  <c r="K477" i="9"/>
  <c r="J477" i="9"/>
  <c r="I477" i="9"/>
  <c r="H477" i="9"/>
  <c r="AF476" i="9"/>
  <c r="Y476" i="9"/>
  <c r="U476" i="9"/>
  <c r="P476" i="9"/>
  <c r="O476" i="9"/>
  <c r="N476" i="9"/>
  <c r="M476" i="9"/>
  <c r="L476" i="9"/>
  <c r="K476" i="9"/>
  <c r="J476" i="9"/>
  <c r="I476" i="9"/>
  <c r="H476" i="9"/>
  <c r="AF475" i="9"/>
  <c r="Y475" i="9"/>
  <c r="U475" i="9"/>
  <c r="P475" i="9"/>
  <c r="O475" i="9"/>
  <c r="N475" i="9"/>
  <c r="M475" i="9"/>
  <c r="L475" i="9"/>
  <c r="K475" i="9"/>
  <c r="J475" i="9"/>
  <c r="I475" i="9"/>
  <c r="H475" i="9"/>
  <c r="AF474" i="9"/>
  <c r="Y474" i="9"/>
  <c r="U474" i="9"/>
  <c r="P474" i="9"/>
  <c r="O474" i="9"/>
  <c r="N474" i="9"/>
  <c r="M474" i="9"/>
  <c r="L474" i="9"/>
  <c r="K474" i="9"/>
  <c r="J474" i="9"/>
  <c r="I474" i="9"/>
  <c r="H474" i="9"/>
  <c r="AF473" i="9"/>
  <c r="Y473" i="9"/>
  <c r="U473" i="9"/>
  <c r="P473" i="9"/>
  <c r="O473" i="9"/>
  <c r="N473" i="9"/>
  <c r="M473" i="9"/>
  <c r="L473" i="9"/>
  <c r="K473" i="9"/>
  <c r="J473" i="9"/>
  <c r="I473" i="9"/>
  <c r="H473" i="9"/>
  <c r="AF472" i="9"/>
  <c r="Y472" i="9"/>
  <c r="U472" i="9"/>
  <c r="P472" i="9"/>
  <c r="O472" i="9"/>
  <c r="N472" i="9"/>
  <c r="M472" i="9"/>
  <c r="L472" i="9"/>
  <c r="K472" i="9"/>
  <c r="J472" i="9"/>
  <c r="I472" i="9"/>
  <c r="H472" i="9"/>
  <c r="AF471" i="9"/>
  <c r="Y471" i="9"/>
  <c r="U471" i="9"/>
  <c r="P471" i="9"/>
  <c r="O471" i="9"/>
  <c r="N471" i="9"/>
  <c r="M471" i="9"/>
  <c r="L471" i="9"/>
  <c r="K471" i="9"/>
  <c r="J471" i="9"/>
  <c r="I471" i="9"/>
  <c r="H471" i="9"/>
  <c r="AF470" i="9"/>
  <c r="Y470" i="9"/>
  <c r="U470" i="9"/>
  <c r="P470" i="9"/>
  <c r="O470" i="9"/>
  <c r="N470" i="9"/>
  <c r="M470" i="9"/>
  <c r="L470" i="9"/>
  <c r="K470" i="9"/>
  <c r="J470" i="9"/>
  <c r="I470" i="9"/>
  <c r="H470" i="9"/>
  <c r="AF469" i="9"/>
  <c r="Y469" i="9"/>
  <c r="U469" i="9"/>
  <c r="P469" i="9"/>
  <c r="O469" i="9"/>
  <c r="N469" i="9"/>
  <c r="M469" i="9"/>
  <c r="L469" i="9"/>
  <c r="K469" i="9"/>
  <c r="J469" i="9"/>
  <c r="I469" i="9"/>
  <c r="H469" i="9"/>
  <c r="AF468" i="9"/>
  <c r="Y468" i="9"/>
  <c r="U468" i="9"/>
  <c r="P468" i="9"/>
  <c r="O468" i="9"/>
  <c r="N468" i="9"/>
  <c r="M468" i="9"/>
  <c r="L468" i="9"/>
  <c r="K468" i="9"/>
  <c r="J468" i="9"/>
  <c r="I468" i="9"/>
  <c r="H468" i="9"/>
  <c r="AF467" i="9"/>
  <c r="Y467" i="9"/>
  <c r="U467" i="9"/>
  <c r="P467" i="9"/>
  <c r="O467" i="9"/>
  <c r="N467" i="9"/>
  <c r="M467" i="9"/>
  <c r="L467" i="9"/>
  <c r="K467" i="9"/>
  <c r="J467" i="9"/>
  <c r="I467" i="9"/>
  <c r="H467" i="9"/>
  <c r="AF466" i="9"/>
  <c r="Y466" i="9"/>
  <c r="U466" i="9"/>
  <c r="P466" i="9"/>
  <c r="O466" i="9"/>
  <c r="N466" i="9"/>
  <c r="M466" i="9"/>
  <c r="L466" i="9"/>
  <c r="K466" i="9"/>
  <c r="J466" i="9"/>
  <c r="I466" i="9"/>
  <c r="H466" i="9"/>
  <c r="AF465" i="9"/>
  <c r="Y465" i="9"/>
  <c r="U465" i="9"/>
  <c r="P465" i="9"/>
  <c r="O465" i="9"/>
  <c r="N465" i="9"/>
  <c r="M465" i="9"/>
  <c r="L465" i="9"/>
  <c r="K465" i="9"/>
  <c r="J465" i="9"/>
  <c r="I465" i="9"/>
  <c r="H465" i="9"/>
  <c r="AF464" i="9"/>
  <c r="Y464" i="9"/>
  <c r="U464" i="9"/>
  <c r="P464" i="9"/>
  <c r="O464" i="9"/>
  <c r="N464" i="9"/>
  <c r="M464" i="9"/>
  <c r="L464" i="9"/>
  <c r="K464" i="9"/>
  <c r="J464" i="9"/>
  <c r="I464" i="9"/>
  <c r="H464" i="9"/>
  <c r="AF463" i="9"/>
  <c r="Y463" i="9"/>
  <c r="U463" i="9"/>
  <c r="P463" i="9"/>
  <c r="O463" i="9"/>
  <c r="N463" i="9"/>
  <c r="M463" i="9"/>
  <c r="L463" i="9"/>
  <c r="K463" i="9"/>
  <c r="J463" i="9"/>
  <c r="I463" i="9"/>
  <c r="H463" i="9"/>
  <c r="AF462" i="9"/>
  <c r="Y462" i="9"/>
  <c r="U462" i="9"/>
  <c r="P462" i="9"/>
  <c r="O462" i="9"/>
  <c r="N462" i="9"/>
  <c r="M462" i="9"/>
  <c r="L462" i="9"/>
  <c r="K462" i="9"/>
  <c r="J462" i="9"/>
  <c r="I462" i="9"/>
  <c r="H462" i="9"/>
  <c r="AF461" i="9"/>
  <c r="Y461" i="9"/>
  <c r="U461" i="9"/>
  <c r="P461" i="9"/>
  <c r="O461" i="9"/>
  <c r="N461" i="9"/>
  <c r="M461" i="9"/>
  <c r="L461" i="9"/>
  <c r="K461" i="9"/>
  <c r="J461" i="9"/>
  <c r="I461" i="9"/>
  <c r="H461" i="9"/>
  <c r="AF460" i="9"/>
  <c r="Y460" i="9"/>
  <c r="U460" i="9"/>
  <c r="P460" i="9"/>
  <c r="O460" i="9"/>
  <c r="N460" i="9"/>
  <c r="M460" i="9"/>
  <c r="L460" i="9"/>
  <c r="K460" i="9"/>
  <c r="J460" i="9"/>
  <c r="I460" i="9"/>
  <c r="H460" i="9"/>
  <c r="AF459" i="9"/>
  <c r="Y459" i="9"/>
  <c r="U459" i="9"/>
  <c r="P459" i="9"/>
  <c r="O459" i="9"/>
  <c r="N459" i="9"/>
  <c r="M459" i="9"/>
  <c r="L459" i="9"/>
  <c r="K459" i="9"/>
  <c r="J459" i="9"/>
  <c r="I459" i="9"/>
  <c r="H459" i="9"/>
  <c r="AF458" i="9"/>
  <c r="Y458" i="9"/>
  <c r="U458" i="9"/>
  <c r="P458" i="9"/>
  <c r="O458" i="9"/>
  <c r="N458" i="9"/>
  <c r="M458" i="9"/>
  <c r="L458" i="9"/>
  <c r="K458" i="9"/>
  <c r="J458" i="9"/>
  <c r="I458" i="9"/>
  <c r="H458" i="9"/>
  <c r="AF457" i="9"/>
  <c r="Y457" i="9"/>
  <c r="U457" i="9"/>
  <c r="P457" i="9"/>
  <c r="O457" i="9"/>
  <c r="N457" i="9"/>
  <c r="M457" i="9"/>
  <c r="L457" i="9"/>
  <c r="K457" i="9"/>
  <c r="J457" i="9"/>
  <c r="I457" i="9"/>
  <c r="H457" i="9"/>
  <c r="AF456" i="9"/>
  <c r="Y456" i="9"/>
  <c r="U456" i="9"/>
  <c r="P456" i="9"/>
  <c r="O456" i="9"/>
  <c r="N456" i="9"/>
  <c r="M456" i="9"/>
  <c r="L456" i="9"/>
  <c r="K456" i="9"/>
  <c r="J456" i="9"/>
  <c r="I456" i="9"/>
  <c r="H456" i="9"/>
  <c r="AF455" i="9"/>
  <c r="Y455" i="9"/>
  <c r="U455" i="9"/>
  <c r="P455" i="9"/>
  <c r="O455" i="9"/>
  <c r="N455" i="9"/>
  <c r="M455" i="9"/>
  <c r="L455" i="9"/>
  <c r="K455" i="9"/>
  <c r="J455" i="9"/>
  <c r="I455" i="9"/>
  <c r="H455" i="9"/>
  <c r="AF454" i="9"/>
  <c r="Y454" i="9"/>
  <c r="U454" i="9"/>
  <c r="P454" i="9"/>
  <c r="O454" i="9"/>
  <c r="N454" i="9"/>
  <c r="M454" i="9"/>
  <c r="L454" i="9"/>
  <c r="K454" i="9"/>
  <c r="J454" i="9"/>
  <c r="I454" i="9"/>
  <c r="H454" i="9"/>
  <c r="AF453" i="9"/>
  <c r="Y453" i="9"/>
  <c r="U453" i="9"/>
  <c r="P453" i="9"/>
  <c r="O453" i="9"/>
  <c r="N453" i="9"/>
  <c r="M453" i="9"/>
  <c r="L453" i="9"/>
  <c r="K453" i="9"/>
  <c r="J453" i="9"/>
  <c r="I453" i="9"/>
  <c r="H453" i="9"/>
  <c r="AF452" i="9"/>
  <c r="Y452" i="9"/>
  <c r="U452" i="9"/>
  <c r="P452" i="9"/>
  <c r="O452" i="9"/>
  <c r="N452" i="9"/>
  <c r="M452" i="9"/>
  <c r="L452" i="9"/>
  <c r="K452" i="9"/>
  <c r="J452" i="9"/>
  <c r="I452" i="9"/>
  <c r="H452" i="9"/>
  <c r="AF451" i="9"/>
  <c r="Y451" i="9"/>
  <c r="U451" i="9"/>
  <c r="P451" i="9"/>
  <c r="O451" i="9"/>
  <c r="N451" i="9"/>
  <c r="M451" i="9"/>
  <c r="L451" i="9"/>
  <c r="K451" i="9"/>
  <c r="J451" i="9"/>
  <c r="I451" i="9"/>
  <c r="H451" i="9"/>
  <c r="AF450" i="9"/>
  <c r="Y450" i="9"/>
  <c r="U450" i="9"/>
  <c r="P450" i="9"/>
  <c r="O450" i="9"/>
  <c r="N450" i="9"/>
  <c r="M450" i="9"/>
  <c r="L450" i="9"/>
  <c r="K450" i="9"/>
  <c r="J450" i="9"/>
  <c r="I450" i="9"/>
  <c r="H450" i="9"/>
  <c r="AF449" i="9"/>
  <c r="Y449" i="9"/>
  <c r="U449" i="9"/>
  <c r="P449" i="9"/>
  <c r="O449" i="9"/>
  <c r="N449" i="9"/>
  <c r="M449" i="9"/>
  <c r="L449" i="9"/>
  <c r="K449" i="9"/>
  <c r="J449" i="9"/>
  <c r="I449" i="9"/>
  <c r="H449" i="9"/>
  <c r="AF448" i="9"/>
  <c r="Y448" i="9"/>
  <c r="U448" i="9"/>
  <c r="P448" i="9"/>
  <c r="O448" i="9"/>
  <c r="N448" i="9"/>
  <c r="M448" i="9"/>
  <c r="L448" i="9"/>
  <c r="K448" i="9"/>
  <c r="J448" i="9"/>
  <c r="I448" i="9"/>
  <c r="H448" i="9"/>
  <c r="AF447" i="9"/>
  <c r="Y447" i="9"/>
  <c r="U447" i="9"/>
  <c r="P447" i="9"/>
  <c r="O447" i="9"/>
  <c r="N447" i="9"/>
  <c r="M447" i="9"/>
  <c r="L447" i="9"/>
  <c r="K447" i="9"/>
  <c r="J447" i="9"/>
  <c r="I447" i="9"/>
  <c r="H447" i="9"/>
  <c r="AF446" i="9"/>
  <c r="Y446" i="9"/>
  <c r="U446" i="9"/>
  <c r="P446" i="9"/>
  <c r="O446" i="9"/>
  <c r="N446" i="9"/>
  <c r="M446" i="9"/>
  <c r="L446" i="9"/>
  <c r="K446" i="9"/>
  <c r="J446" i="9"/>
  <c r="I446" i="9"/>
  <c r="H446" i="9"/>
  <c r="AF445" i="9"/>
  <c r="Y445" i="9"/>
  <c r="U445" i="9"/>
  <c r="P445" i="9"/>
  <c r="O445" i="9"/>
  <c r="N445" i="9"/>
  <c r="M445" i="9"/>
  <c r="L445" i="9"/>
  <c r="K445" i="9"/>
  <c r="J445" i="9"/>
  <c r="I445" i="9"/>
  <c r="H445" i="9"/>
  <c r="AF444" i="9"/>
  <c r="Y444" i="9"/>
  <c r="U444" i="9"/>
  <c r="P444" i="9"/>
  <c r="O444" i="9"/>
  <c r="N444" i="9"/>
  <c r="M444" i="9"/>
  <c r="L444" i="9"/>
  <c r="K444" i="9"/>
  <c r="J444" i="9"/>
  <c r="I444" i="9"/>
  <c r="H444" i="9"/>
  <c r="AF443" i="9"/>
  <c r="Y443" i="9"/>
  <c r="U443" i="9"/>
  <c r="P443" i="9"/>
  <c r="O443" i="9"/>
  <c r="N443" i="9"/>
  <c r="M443" i="9"/>
  <c r="L443" i="9"/>
  <c r="K443" i="9"/>
  <c r="J443" i="9"/>
  <c r="I443" i="9"/>
  <c r="H443" i="9"/>
  <c r="AF442" i="9"/>
  <c r="Y442" i="9"/>
  <c r="U442" i="9"/>
  <c r="P442" i="9"/>
  <c r="O442" i="9"/>
  <c r="N442" i="9"/>
  <c r="M442" i="9"/>
  <c r="L442" i="9"/>
  <c r="K442" i="9"/>
  <c r="J442" i="9"/>
  <c r="I442" i="9"/>
  <c r="H442" i="9"/>
  <c r="AF441" i="9"/>
  <c r="Y441" i="9"/>
  <c r="U441" i="9"/>
  <c r="P441" i="9"/>
  <c r="O441" i="9"/>
  <c r="N441" i="9"/>
  <c r="M441" i="9"/>
  <c r="L441" i="9"/>
  <c r="K441" i="9"/>
  <c r="J441" i="9"/>
  <c r="I441" i="9"/>
  <c r="H441" i="9"/>
  <c r="AF440" i="9"/>
  <c r="Y440" i="9"/>
  <c r="U440" i="9"/>
  <c r="P440" i="9"/>
  <c r="O440" i="9"/>
  <c r="N440" i="9"/>
  <c r="M440" i="9"/>
  <c r="L440" i="9"/>
  <c r="K440" i="9"/>
  <c r="J440" i="9"/>
  <c r="I440" i="9"/>
  <c r="H440" i="9"/>
  <c r="AF439" i="9"/>
  <c r="Y439" i="9"/>
  <c r="U439" i="9"/>
  <c r="P439" i="9"/>
  <c r="O439" i="9"/>
  <c r="N439" i="9"/>
  <c r="M439" i="9"/>
  <c r="L439" i="9"/>
  <c r="K439" i="9"/>
  <c r="J439" i="9"/>
  <c r="I439" i="9"/>
  <c r="H439" i="9"/>
  <c r="AF438" i="9"/>
  <c r="Y438" i="9"/>
  <c r="U438" i="9"/>
  <c r="P438" i="9"/>
  <c r="O438" i="9"/>
  <c r="N438" i="9"/>
  <c r="M438" i="9"/>
  <c r="L438" i="9"/>
  <c r="K438" i="9"/>
  <c r="J438" i="9"/>
  <c r="I438" i="9"/>
  <c r="H438" i="9"/>
  <c r="AF437" i="9"/>
  <c r="Y437" i="9"/>
  <c r="U437" i="9"/>
  <c r="P437" i="9"/>
  <c r="O437" i="9"/>
  <c r="N437" i="9"/>
  <c r="M437" i="9"/>
  <c r="L437" i="9"/>
  <c r="K437" i="9"/>
  <c r="J437" i="9"/>
  <c r="I437" i="9"/>
  <c r="H437" i="9"/>
  <c r="AF436" i="9"/>
  <c r="Y436" i="9"/>
  <c r="U436" i="9"/>
  <c r="P436" i="9"/>
  <c r="O436" i="9"/>
  <c r="N436" i="9"/>
  <c r="M436" i="9"/>
  <c r="L436" i="9"/>
  <c r="K436" i="9"/>
  <c r="J436" i="9"/>
  <c r="I436" i="9"/>
  <c r="H436" i="9"/>
  <c r="AF435" i="9"/>
  <c r="Y435" i="9"/>
  <c r="U435" i="9"/>
  <c r="P435" i="9"/>
  <c r="O435" i="9"/>
  <c r="N435" i="9"/>
  <c r="M435" i="9"/>
  <c r="L435" i="9"/>
  <c r="K435" i="9"/>
  <c r="J435" i="9"/>
  <c r="I435" i="9"/>
  <c r="H435" i="9"/>
  <c r="AF434" i="9"/>
  <c r="Y434" i="9"/>
  <c r="U434" i="9"/>
  <c r="P434" i="9"/>
  <c r="O434" i="9"/>
  <c r="N434" i="9"/>
  <c r="M434" i="9"/>
  <c r="L434" i="9"/>
  <c r="K434" i="9"/>
  <c r="J434" i="9"/>
  <c r="I434" i="9"/>
  <c r="H434" i="9"/>
  <c r="AF433" i="9"/>
  <c r="Y433" i="9"/>
  <c r="U433" i="9"/>
  <c r="P433" i="9"/>
  <c r="O433" i="9"/>
  <c r="N433" i="9"/>
  <c r="M433" i="9"/>
  <c r="L433" i="9"/>
  <c r="K433" i="9"/>
  <c r="J433" i="9"/>
  <c r="I433" i="9"/>
  <c r="H433" i="9"/>
  <c r="AF432" i="9"/>
  <c r="Y432" i="9"/>
  <c r="U432" i="9"/>
  <c r="P432" i="9"/>
  <c r="O432" i="9"/>
  <c r="N432" i="9"/>
  <c r="M432" i="9"/>
  <c r="L432" i="9"/>
  <c r="K432" i="9"/>
  <c r="J432" i="9"/>
  <c r="I432" i="9"/>
  <c r="H432" i="9"/>
  <c r="AF431" i="9"/>
  <c r="Y431" i="9"/>
  <c r="U431" i="9"/>
  <c r="P431" i="9"/>
  <c r="O431" i="9"/>
  <c r="N431" i="9"/>
  <c r="M431" i="9"/>
  <c r="L431" i="9"/>
  <c r="K431" i="9"/>
  <c r="J431" i="9"/>
  <c r="I431" i="9"/>
  <c r="H431" i="9"/>
  <c r="AF430" i="9"/>
  <c r="Y430" i="9"/>
  <c r="U430" i="9"/>
  <c r="P430" i="9"/>
  <c r="O430" i="9"/>
  <c r="N430" i="9"/>
  <c r="M430" i="9"/>
  <c r="L430" i="9"/>
  <c r="K430" i="9"/>
  <c r="J430" i="9"/>
  <c r="I430" i="9"/>
  <c r="H430" i="9"/>
  <c r="AF429" i="9"/>
  <c r="Y429" i="9"/>
  <c r="U429" i="9"/>
  <c r="P429" i="9"/>
  <c r="O429" i="9"/>
  <c r="N429" i="9"/>
  <c r="M429" i="9"/>
  <c r="L429" i="9"/>
  <c r="K429" i="9"/>
  <c r="J429" i="9"/>
  <c r="I429" i="9"/>
  <c r="H429" i="9"/>
  <c r="AF428" i="9"/>
  <c r="Y428" i="9"/>
  <c r="U428" i="9"/>
  <c r="P428" i="9"/>
  <c r="O428" i="9"/>
  <c r="N428" i="9"/>
  <c r="M428" i="9"/>
  <c r="L428" i="9"/>
  <c r="K428" i="9"/>
  <c r="J428" i="9"/>
  <c r="I428" i="9"/>
  <c r="H428" i="9"/>
  <c r="AF427" i="9"/>
  <c r="Y427" i="9"/>
  <c r="U427" i="9"/>
  <c r="P427" i="9"/>
  <c r="O427" i="9"/>
  <c r="N427" i="9"/>
  <c r="M427" i="9"/>
  <c r="L427" i="9"/>
  <c r="K427" i="9"/>
  <c r="J427" i="9"/>
  <c r="I427" i="9"/>
  <c r="H427" i="9"/>
  <c r="AF426" i="9"/>
  <c r="Y426" i="9"/>
  <c r="U426" i="9"/>
  <c r="P426" i="9"/>
  <c r="O426" i="9"/>
  <c r="N426" i="9"/>
  <c r="M426" i="9"/>
  <c r="L426" i="9"/>
  <c r="K426" i="9"/>
  <c r="J426" i="9"/>
  <c r="I426" i="9"/>
  <c r="H426" i="9"/>
  <c r="AF425" i="9"/>
  <c r="Y425" i="9"/>
  <c r="U425" i="9"/>
  <c r="P425" i="9"/>
  <c r="O425" i="9"/>
  <c r="N425" i="9"/>
  <c r="M425" i="9"/>
  <c r="L425" i="9"/>
  <c r="K425" i="9"/>
  <c r="J425" i="9"/>
  <c r="I425" i="9"/>
  <c r="H425" i="9"/>
  <c r="AF424" i="9"/>
  <c r="Y424" i="9"/>
  <c r="U424" i="9"/>
  <c r="P424" i="9"/>
  <c r="O424" i="9"/>
  <c r="N424" i="9"/>
  <c r="M424" i="9"/>
  <c r="L424" i="9"/>
  <c r="K424" i="9"/>
  <c r="J424" i="9"/>
  <c r="I424" i="9"/>
  <c r="H424" i="9"/>
  <c r="AF423" i="9"/>
  <c r="Y423" i="9"/>
  <c r="U423" i="9"/>
  <c r="P423" i="9"/>
  <c r="O423" i="9"/>
  <c r="N423" i="9"/>
  <c r="M423" i="9"/>
  <c r="L423" i="9"/>
  <c r="K423" i="9"/>
  <c r="J423" i="9"/>
  <c r="I423" i="9"/>
  <c r="H423" i="9"/>
  <c r="AF422" i="9"/>
  <c r="Y422" i="9"/>
  <c r="U422" i="9"/>
  <c r="P422" i="9"/>
  <c r="O422" i="9"/>
  <c r="N422" i="9"/>
  <c r="M422" i="9"/>
  <c r="L422" i="9"/>
  <c r="K422" i="9"/>
  <c r="J422" i="9"/>
  <c r="I422" i="9"/>
  <c r="H422" i="9"/>
  <c r="AF421" i="9"/>
  <c r="Y421" i="9"/>
  <c r="U421" i="9"/>
  <c r="P421" i="9"/>
  <c r="O421" i="9"/>
  <c r="N421" i="9"/>
  <c r="M421" i="9"/>
  <c r="L421" i="9"/>
  <c r="K421" i="9"/>
  <c r="J421" i="9"/>
  <c r="I421" i="9"/>
  <c r="H421" i="9"/>
  <c r="AF420" i="9"/>
  <c r="Y420" i="9"/>
  <c r="U420" i="9"/>
  <c r="P420" i="9"/>
  <c r="O420" i="9"/>
  <c r="N420" i="9"/>
  <c r="M420" i="9"/>
  <c r="L420" i="9"/>
  <c r="K420" i="9"/>
  <c r="J420" i="9"/>
  <c r="I420" i="9"/>
  <c r="H420" i="9"/>
  <c r="AF419" i="9"/>
  <c r="Y419" i="9"/>
  <c r="U419" i="9"/>
  <c r="P419" i="9"/>
  <c r="O419" i="9"/>
  <c r="N419" i="9"/>
  <c r="M419" i="9"/>
  <c r="L419" i="9"/>
  <c r="K419" i="9"/>
  <c r="J419" i="9"/>
  <c r="I419" i="9"/>
  <c r="H419" i="9"/>
  <c r="AF418" i="9"/>
  <c r="Y418" i="9"/>
  <c r="U418" i="9"/>
  <c r="P418" i="9"/>
  <c r="O418" i="9"/>
  <c r="N418" i="9"/>
  <c r="M418" i="9"/>
  <c r="L418" i="9"/>
  <c r="K418" i="9"/>
  <c r="J418" i="9"/>
  <c r="I418" i="9"/>
  <c r="H418" i="9"/>
  <c r="AF417" i="9"/>
  <c r="Y417" i="9"/>
  <c r="U417" i="9"/>
  <c r="P417" i="9"/>
  <c r="O417" i="9"/>
  <c r="N417" i="9"/>
  <c r="M417" i="9"/>
  <c r="L417" i="9"/>
  <c r="K417" i="9"/>
  <c r="J417" i="9"/>
  <c r="I417" i="9"/>
  <c r="H417" i="9"/>
  <c r="AF416" i="9"/>
  <c r="Y416" i="9"/>
  <c r="U416" i="9"/>
  <c r="P416" i="9"/>
  <c r="O416" i="9"/>
  <c r="N416" i="9"/>
  <c r="M416" i="9"/>
  <c r="L416" i="9"/>
  <c r="K416" i="9"/>
  <c r="J416" i="9"/>
  <c r="I416" i="9"/>
  <c r="H416" i="9"/>
  <c r="AF415" i="9"/>
  <c r="Y415" i="9"/>
  <c r="U415" i="9"/>
  <c r="P415" i="9"/>
  <c r="O415" i="9"/>
  <c r="N415" i="9"/>
  <c r="M415" i="9"/>
  <c r="L415" i="9"/>
  <c r="K415" i="9"/>
  <c r="J415" i="9"/>
  <c r="I415" i="9"/>
  <c r="H415" i="9"/>
  <c r="AF414" i="9"/>
  <c r="Y414" i="9"/>
  <c r="U414" i="9"/>
  <c r="P414" i="9"/>
  <c r="O414" i="9"/>
  <c r="N414" i="9"/>
  <c r="M414" i="9"/>
  <c r="L414" i="9"/>
  <c r="K414" i="9"/>
  <c r="J414" i="9"/>
  <c r="I414" i="9"/>
  <c r="H414" i="9"/>
  <c r="AF413" i="9"/>
  <c r="Y413" i="9"/>
  <c r="U413" i="9"/>
  <c r="P413" i="9"/>
  <c r="O413" i="9"/>
  <c r="N413" i="9"/>
  <c r="M413" i="9"/>
  <c r="L413" i="9"/>
  <c r="K413" i="9"/>
  <c r="J413" i="9"/>
  <c r="I413" i="9"/>
  <c r="H413" i="9"/>
  <c r="AF412" i="9"/>
  <c r="Y412" i="9"/>
  <c r="U412" i="9"/>
  <c r="P412" i="9"/>
  <c r="O412" i="9"/>
  <c r="N412" i="9"/>
  <c r="M412" i="9"/>
  <c r="L412" i="9"/>
  <c r="K412" i="9"/>
  <c r="J412" i="9"/>
  <c r="I412" i="9"/>
  <c r="H412" i="9"/>
  <c r="AF411" i="9"/>
  <c r="Y411" i="9"/>
  <c r="U411" i="9"/>
  <c r="P411" i="9"/>
  <c r="O411" i="9"/>
  <c r="N411" i="9"/>
  <c r="M411" i="9"/>
  <c r="L411" i="9"/>
  <c r="K411" i="9"/>
  <c r="J411" i="9"/>
  <c r="I411" i="9"/>
  <c r="H411" i="9"/>
  <c r="AF410" i="9"/>
  <c r="Y410" i="9"/>
  <c r="U410" i="9"/>
  <c r="P410" i="9"/>
  <c r="O410" i="9"/>
  <c r="N410" i="9"/>
  <c r="M410" i="9"/>
  <c r="L410" i="9"/>
  <c r="K410" i="9"/>
  <c r="J410" i="9"/>
  <c r="I410" i="9"/>
  <c r="H410" i="9"/>
  <c r="AF409" i="9"/>
  <c r="Y409" i="9"/>
  <c r="U409" i="9"/>
  <c r="P409" i="9"/>
  <c r="O409" i="9"/>
  <c r="N409" i="9"/>
  <c r="M409" i="9"/>
  <c r="L409" i="9"/>
  <c r="K409" i="9"/>
  <c r="J409" i="9"/>
  <c r="I409" i="9"/>
  <c r="H409" i="9"/>
  <c r="AF408" i="9"/>
  <c r="Y408" i="9"/>
  <c r="U408" i="9"/>
  <c r="P408" i="9"/>
  <c r="O408" i="9"/>
  <c r="N408" i="9"/>
  <c r="M408" i="9"/>
  <c r="L408" i="9"/>
  <c r="K408" i="9"/>
  <c r="J408" i="9"/>
  <c r="I408" i="9"/>
  <c r="H408" i="9"/>
  <c r="AF407" i="9"/>
  <c r="Y407" i="9"/>
  <c r="U407" i="9"/>
  <c r="P407" i="9"/>
  <c r="O407" i="9"/>
  <c r="N407" i="9"/>
  <c r="M407" i="9"/>
  <c r="L407" i="9"/>
  <c r="K407" i="9"/>
  <c r="J407" i="9"/>
  <c r="I407" i="9"/>
  <c r="H407" i="9"/>
  <c r="AF406" i="9"/>
  <c r="Y406" i="9"/>
  <c r="U406" i="9"/>
  <c r="P406" i="9"/>
  <c r="O406" i="9"/>
  <c r="N406" i="9"/>
  <c r="M406" i="9"/>
  <c r="L406" i="9"/>
  <c r="K406" i="9"/>
  <c r="J406" i="9"/>
  <c r="I406" i="9"/>
  <c r="H406" i="9"/>
  <c r="AF405" i="9"/>
  <c r="Y405" i="9"/>
  <c r="U405" i="9"/>
  <c r="P405" i="9"/>
  <c r="O405" i="9"/>
  <c r="N405" i="9"/>
  <c r="M405" i="9"/>
  <c r="L405" i="9"/>
  <c r="K405" i="9"/>
  <c r="J405" i="9"/>
  <c r="I405" i="9"/>
  <c r="H405" i="9"/>
  <c r="AF404" i="9"/>
  <c r="Y404" i="9"/>
  <c r="U404" i="9"/>
  <c r="P404" i="9"/>
  <c r="O404" i="9"/>
  <c r="N404" i="9"/>
  <c r="M404" i="9"/>
  <c r="L404" i="9"/>
  <c r="K404" i="9"/>
  <c r="J404" i="9"/>
  <c r="I404" i="9"/>
  <c r="H404" i="9"/>
  <c r="AF403" i="9"/>
  <c r="Y403" i="9"/>
  <c r="U403" i="9"/>
  <c r="P403" i="9"/>
  <c r="O403" i="9"/>
  <c r="N403" i="9"/>
  <c r="M403" i="9"/>
  <c r="L403" i="9"/>
  <c r="K403" i="9"/>
  <c r="J403" i="9"/>
  <c r="I403" i="9"/>
  <c r="H403" i="9"/>
  <c r="AF402" i="9"/>
  <c r="Y402" i="9"/>
  <c r="U402" i="9"/>
  <c r="P402" i="9"/>
  <c r="O402" i="9"/>
  <c r="N402" i="9"/>
  <c r="M402" i="9"/>
  <c r="L402" i="9"/>
  <c r="K402" i="9"/>
  <c r="J402" i="9"/>
  <c r="I402" i="9"/>
  <c r="H402" i="9"/>
  <c r="AF401" i="9"/>
  <c r="Y401" i="9"/>
  <c r="U401" i="9"/>
  <c r="P401" i="9"/>
  <c r="O401" i="9"/>
  <c r="N401" i="9"/>
  <c r="M401" i="9"/>
  <c r="L401" i="9"/>
  <c r="K401" i="9"/>
  <c r="J401" i="9"/>
  <c r="I401" i="9"/>
  <c r="H401" i="9"/>
  <c r="AF400" i="9"/>
  <c r="Y400" i="9"/>
  <c r="U400" i="9"/>
  <c r="P400" i="9"/>
  <c r="O400" i="9"/>
  <c r="N400" i="9"/>
  <c r="M400" i="9"/>
  <c r="L400" i="9"/>
  <c r="K400" i="9"/>
  <c r="J400" i="9"/>
  <c r="I400" i="9"/>
  <c r="H400" i="9"/>
  <c r="AF399" i="9"/>
  <c r="Y399" i="9"/>
  <c r="U399" i="9"/>
  <c r="P399" i="9"/>
  <c r="O399" i="9"/>
  <c r="N399" i="9"/>
  <c r="M399" i="9"/>
  <c r="L399" i="9"/>
  <c r="K399" i="9"/>
  <c r="J399" i="9"/>
  <c r="I399" i="9"/>
  <c r="H399" i="9"/>
  <c r="AF398" i="9"/>
  <c r="Y398" i="9"/>
  <c r="U398" i="9"/>
  <c r="P398" i="9"/>
  <c r="O398" i="9"/>
  <c r="N398" i="9"/>
  <c r="M398" i="9"/>
  <c r="L398" i="9"/>
  <c r="K398" i="9"/>
  <c r="J398" i="9"/>
  <c r="I398" i="9"/>
  <c r="H398" i="9"/>
  <c r="AF397" i="9"/>
  <c r="Y397" i="9"/>
  <c r="U397" i="9"/>
  <c r="P397" i="9"/>
  <c r="O397" i="9"/>
  <c r="N397" i="9"/>
  <c r="M397" i="9"/>
  <c r="L397" i="9"/>
  <c r="K397" i="9"/>
  <c r="J397" i="9"/>
  <c r="I397" i="9"/>
  <c r="H397" i="9"/>
  <c r="AF396" i="9"/>
  <c r="Y396" i="9"/>
  <c r="U396" i="9"/>
  <c r="P396" i="9"/>
  <c r="O396" i="9"/>
  <c r="N396" i="9"/>
  <c r="M396" i="9"/>
  <c r="L396" i="9"/>
  <c r="K396" i="9"/>
  <c r="J396" i="9"/>
  <c r="I396" i="9"/>
  <c r="H396" i="9"/>
  <c r="AF395" i="9"/>
  <c r="Y395" i="9"/>
  <c r="U395" i="9"/>
  <c r="P395" i="9"/>
  <c r="O395" i="9"/>
  <c r="N395" i="9"/>
  <c r="M395" i="9"/>
  <c r="L395" i="9"/>
  <c r="K395" i="9"/>
  <c r="J395" i="9"/>
  <c r="I395" i="9"/>
  <c r="H395" i="9"/>
  <c r="AF394" i="9"/>
  <c r="Y394" i="9"/>
  <c r="U394" i="9"/>
  <c r="P394" i="9"/>
  <c r="O394" i="9"/>
  <c r="N394" i="9"/>
  <c r="M394" i="9"/>
  <c r="L394" i="9"/>
  <c r="K394" i="9"/>
  <c r="J394" i="9"/>
  <c r="I394" i="9"/>
  <c r="H394" i="9"/>
  <c r="AF393" i="9"/>
  <c r="Y393" i="9"/>
  <c r="U393" i="9"/>
  <c r="P393" i="9"/>
  <c r="O393" i="9"/>
  <c r="N393" i="9"/>
  <c r="M393" i="9"/>
  <c r="L393" i="9"/>
  <c r="K393" i="9"/>
  <c r="J393" i="9"/>
  <c r="I393" i="9"/>
  <c r="H393" i="9"/>
  <c r="AF392" i="9"/>
  <c r="Y392" i="9"/>
  <c r="U392" i="9"/>
  <c r="P392" i="9"/>
  <c r="O392" i="9"/>
  <c r="N392" i="9"/>
  <c r="M392" i="9"/>
  <c r="L392" i="9"/>
  <c r="K392" i="9"/>
  <c r="J392" i="9"/>
  <c r="I392" i="9"/>
  <c r="H392" i="9"/>
  <c r="AF391" i="9"/>
  <c r="Y391" i="9"/>
  <c r="U391" i="9"/>
  <c r="P391" i="9"/>
  <c r="O391" i="9"/>
  <c r="N391" i="9"/>
  <c r="M391" i="9"/>
  <c r="L391" i="9"/>
  <c r="K391" i="9"/>
  <c r="J391" i="9"/>
  <c r="I391" i="9"/>
  <c r="H391" i="9"/>
  <c r="AF390" i="9"/>
  <c r="Y390" i="9"/>
  <c r="U390" i="9"/>
  <c r="P390" i="9"/>
  <c r="O390" i="9"/>
  <c r="N390" i="9"/>
  <c r="M390" i="9"/>
  <c r="L390" i="9"/>
  <c r="K390" i="9"/>
  <c r="J390" i="9"/>
  <c r="I390" i="9"/>
  <c r="H390" i="9"/>
  <c r="AF389" i="9"/>
  <c r="Y389" i="9"/>
  <c r="U389" i="9"/>
  <c r="P389" i="9"/>
  <c r="O389" i="9"/>
  <c r="N389" i="9"/>
  <c r="M389" i="9"/>
  <c r="L389" i="9"/>
  <c r="K389" i="9"/>
  <c r="J389" i="9"/>
  <c r="I389" i="9"/>
  <c r="H389" i="9"/>
  <c r="AF388" i="9"/>
  <c r="Y388" i="9"/>
  <c r="U388" i="9"/>
  <c r="P388" i="9"/>
  <c r="O388" i="9"/>
  <c r="N388" i="9"/>
  <c r="M388" i="9"/>
  <c r="L388" i="9"/>
  <c r="K388" i="9"/>
  <c r="J388" i="9"/>
  <c r="I388" i="9"/>
  <c r="H388" i="9"/>
  <c r="AF387" i="9"/>
  <c r="Y387" i="9"/>
  <c r="U387" i="9"/>
  <c r="P387" i="9"/>
  <c r="O387" i="9"/>
  <c r="N387" i="9"/>
  <c r="M387" i="9"/>
  <c r="L387" i="9"/>
  <c r="K387" i="9"/>
  <c r="J387" i="9"/>
  <c r="I387" i="9"/>
  <c r="H387" i="9"/>
  <c r="AF386" i="9"/>
  <c r="Y386" i="9"/>
  <c r="U386" i="9"/>
  <c r="P386" i="9"/>
  <c r="O386" i="9"/>
  <c r="N386" i="9"/>
  <c r="M386" i="9"/>
  <c r="L386" i="9"/>
  <c r="K386" i="9"/>
  <c r="J386" i="9"/>
  <c r="I386" i="9"/>
  <c r="H386" i="9"/>
  <c r="AF385" i="9"/>
  <c r="Y385" i="9"/>
  <c r="U385" i="9"/>
  <c r="P385" i="9"/>
  <c r="O385" i="9"/>
  <c r="N385" i="9"/>
  <c r="M385" i="9"/>
  <c r="L385" i="9"/>
  <c r="K385" i="9"/>
  <c r="J385" i="9"/>
  <c r="I385" i="9"/>
  <c r="H385" i="9"/>
  <c r="AF384" i="9"/>
  <c r="Y384" i="9"/>
  <c r="U384" i="9"/>
  <c r="P384" i="9"/>
  <c r="O384" i="9"/>
  <c r="N384" i="9"/>
  <c r="M384" i="9"/>
  <c r="L384" i="9"/>
  <c r="K384" i="9"/>
  <c r="J384" i="9"/>
  <c r="I384" i="9"/>
  <c r="H384" i="9"/>
  <c r="AF383" i="9"/>
  <c r="Y383" i="9"/>
  <c r="U383" i="9"/>
  <c r="P383" i="9"/>
  <c r="O383" i="9"/>
  <c r="N383" i="9"/>
  <c r="M383" i="9"/>
  <c r="L383" i="9"/>
  <c r="K383" i="9"/>
  <c r="J383" i="9"/>
  <c r="I383" i="9"/>
  <c r="H383" i="9"/>
  <c r="AF382" i="9"/>
  <c r="Y382" i="9"/>
  <c r="U382" i="9"/>
  <c r="P382" i="9"/>
  <c r="O382" i="9"/>
  <c r="N382" i="9"/>
  <c r="M382" i="9"/>
  <c r="L382" i="9"/>
  <c r="K382" i="9"/>
  <c r="J382" i="9"/>
  <c r="I382" i="9"/>
  <c r="H382" i="9"/>
  <c r="AF381" i="9"/>
  <c r="Y381" i="9"/>
  <c r="U381" i="9"/>
  <c r="P381" i="9"/>
  <c r="O381" i="9"/>
  <c r="N381" i="9"/>
  <c r="M381" i="9"/>
  <c r="L381" i="9"/>
  <c r="K381" i="9"/>
  <c r="J381" i="9"/>
  <c r="I381" i="9"/>
  <c r="H381" i="9"/>
  <c r="AF380" i="9"/>
  <c r="Y380" i="9"/>
  <c r="U380" i="9"/>
  <c r="P380" i="9"/>
  <c r="O380" i="9"/>
  <c r="N380" i="9"/>
  <c r="M380" i="9"/>
  <c r="L380" i="9"/>
  <c r="K380" i="9"/>
  <c r="J380" i="9"/>
  <c r="I380" i="9"/>
  <c r="H380" i="9"/>
  <c r="AF379" i="9"/>
  <c r="Y379" i="9"/>
  <c r="U379" i="9"/>
  <c r="P379" i="9"/>
  <c r="O379" i="9"/>
  <c r="N379" i="9"/>
  <c r="M379" i="9"/>
  <c r="L379" i="9"/>
  <c r="K379" i="9"/>
  <c r="J379" i="9"/>
  <c r="I379" i="9"/>
  <c r="H379" i="9"/>
  <c r="AF378" i="9"/>
  <c r="Y378" i="9"/>
  <c r="U378" i="9"/>
  <c r="P378" i="9"/>
  <c r="O378" i="9"/>
  <c r="N378" i="9"/>
  <c r="M378" i="9"/>
  <c r="L378" i="9"/>
  <c r="K378" i="9"/>
  <c r="J378" i="9"/>
  <c r="I378" i="9"/>
  <c r="H378" i="9"/>
  <c r="AF377" i="9"/>
  <c r="Y377" i="9"/>
  <c r="U377" i="9"/>
  <c r="P377" i="9"/>
  <c r="O377" i="9"/>
  <c r="N377" i="9"/>
  <c r="M377" i="9"/>
  <c r="L377" i="9"/>
  <c r="K377" i="9"/>
  <c r="J377" i="9"/>
  <c r="I377" i="9"/>
  <c r="H377" i="9"/>
  <c r="AF376" i="9"/>
  <c r="Y376" i="9"/>
  <c r="U376" i="9"/>
  <c r="P376" i="9"/>
  <c r="O376" i="9"/>
  <c r="N376" i="9"/>
  <c r="M376" i="9"/>
  <c r="L376" i="9"/>
  <c r="K376" i="9"/>
  <c r="J376" i="9"/>
  <c r="I376" i="9"/>
  <c r="H376" i="9"/>
  <c r="AF375" i="9"/>
  <c r="Y375" i="9"/>
  <c r="U375" i="9"/>
  <c r="P375" i="9"/>
  <c r="O375" i="9"/>
  <c r="N375" i="9"/>
  <c r="M375" i="9"/>
  <c r="L375" i="9"/>
  <c r="K375" i="9"/>
  <c r="J375" i="9"/>
  <c r="I375" i="9"/>
  <c r="H375" i="9"/>
  <c r="AF374" i="9"/>
  <c r="Y374" i="9"/>
  <c r="U374" i="9"/>
  <c r="P374" i="9"/>
  <c r="O374" i="9"/>
  <c r="N374" i="9"/>
  <c r="M374" i="9"/>
  <c r="L374" i="9"/>
  <c r="K374" i="9"/>
  <c r="J374" i="9"/>
  <c r="I374" i="9"/>
  <c r="H374" i="9"/>
  <c r="AF373" i="9"/>
  <c r="Y373" i="9"/>
  <c r="U373" i="9"/>
  <c r="P373" i="9"/>
  <c r="O373" i="9"/>
  <c r="N373" i="9"/>
  <c r="M373" i="9"/>
  <c r="L373" i="9"/>
  <c r="K373" i="9"/>
  <c r="J373" i="9"/>
  <c r="I373" i="9"/>
  <c r="H373" i="9"/>
  <c r="AF372" i="9"/>
  <c r="Y372" i="9"/>
  <c r="U372" i="9"/>
  <c r="P372" i="9"/>
  <c r="O372" i="9"/>
  <c r="N372" i="9"/>
  <c r="M372" i="9"/>
  <c r="L372" i="9"/>
  <c r="K372" i="9"/>
  <c r="J372" i="9"/>
  <c r="I372" i="9"/>
  <c r="H372" i="9"/>
  <c r="AF371" i="9"/>
  <c r="Y371" i="9"/>
  <c r="U371" i="9"/>
  <c r="P371" i="9"/>
  <c r="O371" i="9"/>
  <c r="N371" i="9"/>
  <c r="M371" i="9"/>
  <c r="L371" i="9"/>
  <c r="K371" i="9"/>
  <c r="J371" i="9"/>
  <c r="I371" i="9"/>
  <c r="H371" i="9"/>
  <c r="AF370" i="9"/>
  <c r="Y370" i="9"/>
  <c r="U370" i="9"/>
  <c r="P370" i="9"/>
  <c r="O370" i="9"/>
  <c r="N370" i="9"/>
  <c r="M370" i="9"/>
  <c r="L370" i="9"/>
  <c r="K370" i="9"/>
  <c r="J370" i="9"/>
  <c r="I370" i="9"/>
  <c r="H370" i="9"/>
  <c r="AF369" i="9"/>
  <c r="Y369" i="9"/>
  <c r="U369" i="9"/>
  <c r="P369" i="9"/>
  <c r="O369" i="9"/>
  <c r="N369" i="9"/>
  <c r="M369" i="9"/>
  <c r="L369" i="9"/>
  <c r="K369" i="9"/>
  <c r="J369" i="9"/>
  <c r="I369" i="9"/>
  <c r="H369" i="9"/>
  <c r="AF368" i="9"/>
  <c r="Y368" i="9"/>
  <c r="U368" i="9"/>
  <c r="P368" i="9"/>
  <c r="O368" i="9"/>
  <c r="N368" i="9"/>
  <c r="M368" i="9"/>
  <c r="L368" i="9"/>
  <c r="K368" i="9"/>
  <c r="J368" i="9"/>
  <c r="I368" i="9"/>
  <c r="H368" i="9"/>
  <c r="AF367" i="9"/>
  <c r="Y367" i="9"/>
  <c r="U367" i="9"/>
  <c r="P367" i="9"/>
  <c r="O367" i="9"/>
  <c r="N367" i="9"/>
  <c r="M367" i="9"/>
  <c r="L367" i="9"/>
  <c r="K367" i="9"/>
  <c r="J367" i="9"/>
  <c r="I367" i="9"/>
  <c r="H367" i="9"/>
  <c r="AF366" i="9"/>
  <c r="Y366" i="9"/>
  <c r="U366" i="9"/>
  <c r="P366" i="9"/>
  <c r="O366" i="9"/>
  <c r="N366" i="9"/>
  <c r="M366" i="9"/>
  <c r="L366" i="9"/>
  <c r="K366" i="9"/>
  <c r="J366" i="9"/>
  <c r="I366" i="9"/>
  <c r="H366" i="9"/>
  <c r="AF365" i="9"/>
  <c r="Y365" i="9"/>
  <c r="U365" i="9"/>
  <c r="P365" i="9"/>
  <c r="O365" i="9"/>
  <c r="N365" i="9"/>
  <c r="M365" i="9"/>
  <c r="L365" i="9"/>
  <c r="K365" i="9"/>
  <c r="J365" i="9"/>
  <c r="I365" i="9"/>
  <c r="H365" i="9"/>
  <c r="AF364" i="9"/>
  <c r="Y364" i="9"/>
  <c r="U364" i="9"/>
  <c r="P364" i="9"/>
  <c r="O364" i="9"/>
  <c r="N364" i="9"/>
  <c r="M364" i="9"/>
  <c r="L364" i="9"/>
  <c r="K364" i="9"/>
  <c r="J364" i="9"/>
  <c r="I364" i="9"/>
  <c r="H364" i="9"/>
  <c r="AF363" i="9"/>
  <c r="Y363" i="9"/>
  <c r="U363" i="9"/>
  <c r="P363" i="9"/>
  <c r="O363" i="9"/>
  <c r="N363" i="9"/>
  <c r="M363" i="9"/>
  <c r="L363" i="9"/>
  <c r="K363" i="9"/>
  <c r="J363" i="9"/>
  <c r="I363" i="9"/>
  <c r="H363" i="9"/>
  <c r="AF362" i="9"/>
  <c r="Y362" i="9"/>
  <c r="U362" i="9"/>
  <c r="P362" i="9"/>
  <c r="O362" i="9"/>
  <c r="N362" i="9"/>
  <c r="M362" i="9"/>
  <c r="L362" i="9"/>
  <c r="K362" i="9"/>
  <c r="J362" i="9"/>
  <c r="I362" i="9"/>
  <c r="H362" i="9"/>
  <c r="AF361" i="9"/>
  <c r="Y361" i="9"/>
  <c r="U361" i="9"/>
  <c r="P361" i="9"/>
  <c r="O361" i="9"/>
  <c r="N361" i="9"/>
  <c r="M361" i="9"/>
  <c r="L361" i="9"/>
  <c r="K361" i="9"/>
  <c r="J361" i="9"/>
  <c r="I361" i="9"/>
  <c r="H361" i="9"/>
  <c r="AF360" i="9"/>
  <c r="Y360" i="9"/>
  <c r="U360" i="9"/>
  <c r="P360" i="9"/>
  <c r="O360" i="9"/>
  <c r="N360" i="9"/>
  <c r="M360" i="9"/>
  <c r="L360" i="9"/>
  <c r="K360" i="9"/>
  <c r="J360" i="9"/>
  <c r="I360" i="9"/>
  <c r="H360" i="9"/>
  <c r="AF359" i="9"/>
  <c r="Y359" i="9"/>
  <c r="U359" i="9"/>
  <c r="P359" i="9"/>
  <c r="O359" i="9"/>
  <c r="N359" i="9"/>
  <c r="M359" i="9"/>
  <c r="L359" i="9"/>
  <c r="K359" i="9"/>
  <c r="J359" i="9"/>
  <c r="I359" i="9"/>
  <c r="H359" i="9"/>
  <c r="AF358" i="9"/>
  <c r="Y358" i="9"/>
  <c r="U358" i="9"/>
  <c r="P358" i="9"/>
  <c r="O358" i="9"/>
  <c r="N358" i="9"/>
  <c r="M358" i="9"/>
  <c r="L358" i="9"/>
  <c r="K358" i="9"/>
  <c r="J358" i="9"/>
  <c r="I358" i="9"/>
  <c r="H358" i="9"/>
  <c r="AF357" i="9"/>
  <c r="Y357" i="9"/>
  <c r="U357" i="9"/>
  <c r="P357" i="9"/>
  <c r="O357" i="9"/>
  <c r="N357" i="9"/>
  <c r="M357" i="9"/>
  <c r="L357" i="9"/>
  <c r="K357" i="9"/>
  <c r="J357" i="9"/>
  <c r="I357" i="9"/>
  <c r="H357" i="9"/>
  <c r="AF356" i="9"/>
  <c r="Y356" i="9"/>
  <c r="U356" i="9"/>
  <c r="P356" i="9"/>
  <c r="O356" i="9"/>
  <c r="N356" i="9"/>
  <c r="M356" i="9"/>
  <c r="L356" i="9"/>
  <c r="K356" i="9"/>
  <c r="J356" i="9"/>
  <c r="I356" i="9"/>
  <c r="H356" i="9"/>
  <c r="AF355" i="9"/>
  <c r="Y355" i="9"/>
  <c r="U355" i="9"/>
  <c r="P355" i="9"/>
  <c r="O355" i="9"/>
  <c r="N355" i="9"/>
  <c r="M355" i="9"/>
  <c r="L355" i="9"/>
  <c r="K355" i="9"/>
  <c r="J355" i="9"/>
  <c r="I355" i="9"/>
  <c r="H355" i="9"/>
  <c r="AF354" i="9"/>
  <c r="Y354" i="9"/>
  <c r="U354" i="9"/>
  <c r="P354" i="9"/>
  <c r="O354" i="9"/>
  <c r="N354" i="9"/>
  <c r="M354" i="9"/>
  <c r="L354" i="9"/>
  <c r="K354" i="9"/>
  <c r="J354" i="9"/>
  <c r="I354" i="9"/>
  <c r="H354" i="9"/>
  <c r="AF353" i="9"/>
  <c r="Y353" i="9"/>
  <c r="U353" i="9"/>
  <c r="P353" i="9"/>
  <c r="O353" i="9"/>
  <c r="N353" i="9"/>
  <c r="M353" i="9"/>
  <c r="L353" i="9"/>
  <c r="K353" i="9"/>
  <c r="J353" i="9"/>
  <c r="I353" i="9"/>
  <c r="H353" i="9"/>
  <c r="AF352" i="9"/>
  <c r="Y352" i="9"/>
  <c r="U352" i="9"/>
  <c r="P352" i="9"/>
  <c r="O352" i="9"/>
  <c r="N352" i="9"/>
  <c r="M352" i="9"/>
  <c r="L352" i="9"/>
  <c r="K352" i="9"/>
  <c r="J352" i="9"/>
  <c r="I352" i="9"/>
  <c r="H352" i="9"/>
  <c r="AF351" i="9"/>
  <c r="Y351" i="9"/>
  <c r="U351" i="9"/>
  <c r="P351" i="9"/>
  <c r="O351" i="9"/>
  <c r="N351" i="9"/>
  <c r="M351" i="9"/>
  <c r="L351" i="9"/>
  <c r="K351" i="9"/>
  <c r="J351" i="9"/>
  <c r="I351" i="9"/>
  <c r="H351" i="9"/>
  <c r="AF350" i="9"/>
  <c r="Y350" i="9"/>
  <c r="U350" i="9"/>
  <c r="P350" i="9"/>
  <c r="O350" i="9"/>
  <c r="N350" i="9"/>
  <c r="M350" i="9"/>
  <c r="L350" i="9"/>
  <c r="K350" i="9"/>
  <c r="J350" i="9"/>
  <c r="I350" i="9"/>
  <c r="H350" i="9"/>
  <c r="AF349" i="9"/>
  <c r="Y349" i="9"/>
  <c r="U349" i="9"/>
  <c r="P349" i="9"/>
  <c r="O349" i="9"/>
  <c r="N349" i="9"/>
  <c r="M349" i="9"/>
  <c r="L349" i="9"/>
  <c r="K349" i="9"/>
  <c r="J349" i="9"/>
  <c r="I349" i="9"/>
  <c r="H349" i="9"/>
  <c r="AF348" i="9"/>
  <c r="Y348" i="9"/>
  <c r="U348" i="9"/>
  <c r="P348" i="9"/>
  <c r="O348" i="9"/>
  <c r="N348" i="9"/>
  <c r="M348" i="9"/>
  <c r="L348" i="9"/>
  <c r="K348" i="9"/>
  <c r="J348" i="9"/>
  <c r="I348" i="9"/>
  <c r="H348" i="9"/>
  <c r="AF347" i="9"/>
  <c r="Y347" i="9"/>
  <c r="U347" i="9"/>
  <c r="P347" i="9"/>
  <c r="O347" i="9"/>
  <c r="N347" i="9"/>
  <c r="M347" i="9"/>
  <c r="L347" i="9"/>
  <c r="K347" i="9"/>
  <c r="J347" i="9"/>
  <c r="I347" i="9"/>
  <c r="H347" i="9"/>
  <c r="AF346" i="9"/>
  <c r="Y346" i="9"/>
  <c r="U346" i="9"/>
  <c r="P346" i="9"/>
  <c r="O346" i="9"/>
  <c r="N346" i="9"/>
  <c r="M346" i="9"/>
  <c r="L346" i="9"/>
  <c r="K346" i="9"/>
  <c r="J346" i="9"/>
  <c r="I346" i="9"/>
  <c r="H346" i="9"/>
  <c r="AF345" i="9"/>
  <c r="Y345" i="9"/>
  <c r="U345" i="9"/>
  <c r="P345" i="9"/>
  <c r="O345" i="9"/>
  <c r="N345" i="9"/>
  <c r="M345" i="9"/>
  <c r="L345" i="9"/>
  <c r="K345" i="9"/>
  <c r="J345" i="9"/>
  <c r="I345" i="9"/>
  <c r="H345" i="9"/>
  <c r="AF344" i="9"/>
  <c r="Y344" i="9"/>
  <c r="U344" i="9"/>
  <c r="P344" i="9"/>
  <c r="O344" i="9"/>
  <c r="N344" i="9"/>
  <c r="M344" i="9"/>
  <c r="L344" i="9"/>
  <c r="K344" i="9"/>
  <c r="J344" i="9"/>
  <c r="I344" i="9"/>
  <c r="H344" i="9"/>
  <c r="AF343" i="9"/>
  <c r="Y343" i="9"/>
  <c r="U343" i="9"/>
  <c r="P343" i="9"/>
  <c r="O343" i="9"/>
  <c r="N343" i="9"/>
  <c r="M343" i="9"/>
  <c r="L343" i="9"/>
  <c r="K343" i="9"/>
  <c r="J343" i="9"/>
  <c r="I343" i="9"/>
  <c r="H343" i="9"/>
  <c r="AF342" i="9"/>
  <c r="Y342" i="9"/>
  <c r="U342" i="9"/>
  <c r="P342" i="9"/>
  <c r="O342" i="9"/>
  <c r="N342" i="9"/>
  <c r="M342" i="9"/>
  <c r="L342" i="9"/>
  <c r="K342" i="9"/>
  <c r="J342" i="9"/>
  <c r="I342" i="9"/>
  <c r="H342" i="9"/>
  <c r="AF341" i="9"/>
  <c r="Y341" i="9"/>
  <c r="U341" i="9"/>
  <c r="P341" i="9"/>
  <c r="O341" i="9"/>
  <c r="N341" i="9"/>
  <c r="M341" i="9"/>
  <c r="L341" i="9"/>
  <c r="K341" i="9"/>
  <c r="J341" i="9"/>
  <c r="I341" i="9"/>
  <c r="H341" i="9"/>
  <c r="AF340" i="9"/>
  <c r="Y340" i="9"/>
  <c r="U340" i="9"/>
  <c r="P340" i="9"/>
  <c r="O340" i="9"/>
  <c r="N340" i="9"/>
  <c r="M340" i="9"/>
  <c r="L340" i="9"/>
  <c r="K340" i="9"/>
  <c r="J340" i="9"/>
  <c r="I340" i="9"/>
  <c r="H340" i="9"/>
  <c r="AF339" i="9"/>
  <c r="Y339" i="9"/>
  <c r="U339" i="9"/>
  <c r="P339" i="9"/>
  <c r="O339" i="9"/>
  <c r="N339" i="9"/>
  <c r="M339" i="9"/>
  <c r="L339" i="9"/>
  <c r="K339" i="9"/>
  <c r="J339" i="9"/>
  <c r="I339" i="9"/>
  <c r="H339" i="9"/>
  <c r="AF338" i="9"/>
  <c r="Y338" i="9"/>
  <c r="U338" i="9"/>
  <c r="P338" i="9"/>
  <c r="O338" i="9"/>
  <c r="N338" i="9"/>
  <c r="M338" i="9"/>
  <c r="L338" i="9"/>
  <c r="K338" i="9"/>
  <c r="J338" i="9"/>
  <c r="I338" i="9"/>
  <c r="H338" i="9"/>
  <c r="AF337" i="9"/>
  <c r="Y337" i="9"/>
  <c r="U337" i="9"/>
  <c r="P337" i="9"/>
  <c r="O337" i="9"/>
  <c r="N337" i="9"/>
  <c r="M337" i="9"/>
  <c r="L337" i="9"/>
  <c r="K337" i="9"/>
  <c r="J337" i="9"/>
  <c r="I337" i="9"/>
  <c r="H337" i="9"/>
  <c r="AF336" i="9"/>
  <c r="Y336" i="9"/>
  <c r="U336" i="9"/>
  <c r="P336" i="9"/>
  <c r="O336" i="9"/>
  <c r="N336" i="9"/>
  <c r="M336" i="9"/>
  <c r="L336" i="9"/>
  <c r="K336" i="9"/>
  <c r="J336" i="9"/>
  <c r="I336" i="9"/>
  <c r="H336" i="9"/>
  <c r="AF335" i="9"/>
  <c r="Y335" i="9"/>
  <c r="U335" i="9"/>
  <c r="P335" i="9"/>
  <c r="O335" i="9"/>
  <c r="N335" i="9"/>
  <c r="M335" i="9"/>
  <c r="L335" i="9"/>
  <c r="K335" i="9"/>
  <c r="J335" i="9"/>
  <c r="I335" i="9"/>
  <c r="H335" i="9"/>
  <c r="AF334" i="9"/>
  <c r="Y334" i="9"/>
  <c r="U334" i="9"/>
  <c r="P334" i="9"/>
  <c r="O334" i="9"/>
  <c r="N334" i="9"/>
  <c r="M334" i="9"/>
  <c r="L334" i="9"/>
  <c r="K334" i="9"/>
  <c r="J334" i="9"/>
  <c r="I334" i="9"/>
  <c r="H334" i="9"/>
  <c r="AF333" i="9"/>
  <c r="Y333" i="9"/>
  <c r="U333" i="9"/>
  <c r="P333" i="9"/>
  <c r="O333" i="9"/>
  <c r="N333" i="9"/>
  <c r="M333" i="9"/>
  <c r="L333" i="9"/>
  <c r="K333" i="9"/>
  <c r="J333" i="9"/>
  <c r="I333" i="9"/>
  <c r="H333" i="9"/>
  <c r="AF332" i="9"/>
  <c r="Y332" i="9"/>
  <c r="U332" i="9"/>
  <c r="P332" i="9"/>
  <c r="O332" i="9"/>
  <c r="N332" i="9"/>
  <c r="M332" i="9"/>
  <c r="L332" i="9"/>
  <c r="K332" i="9"/>
  <c r="J332" i="9"/>
  <c r="I332" i="9"/>
  <c r="H332" i="9"/>
  <c r="AF331" i="9"/>
  <c r="Y331" i="9"/>
  <c r="U331" i="9"/>
  <c r="P331" i="9"/>
  <c r="O331" i="9"/>
  <c r="N331" i="9"/>
  <c r="M331" i="9"/>
  <c r="L331" i="9"/>
  <c r="K331" i="9"/>
  <c r="J331" i="9"/>
  <c r="I331" i="9"/>
  <c r="H331" i="9"/>
  <c r="AF330" i="9"/>
  <c r="Y330" i="9"/>
  <c r="U330" i="9"/>
  <c r="P330" i="9"/>
  <c r="O330" i="9"/>
  <c r="N330" i="9"/>
  <c r="M330" i="9"/>
  <c r="L330" i="9"/>
  <c r="K330" i="9"/>
  <c r="J330" i="9"/>
  <c r="I330" i="9"/>
  <c r="H330" i="9"/>
  <c r="AF329" i="9"/>
  <c r="Y329" i="9"/>
  <c r="U329" i="9"/>
  <c r="P329" i="9"/>
  <c r="O329" i="9"/>
  <c r="N329" i="9"/>
  <c r="M329" i="9"/>
  <c r="L329" i="9"/>
  <c r="K329" i="9"/>
  <c r="J329" i="9"/>
  <c r="I329" i="9"/>
  <c r="H329" i="9"/>
  <c r="AF328" i="9"/>
  <c r="Y328" i="9"/>
  <c r="U328" i="9"/>
  <c r="P328" i="9"/>
  <c r="O328" i="9"/>
  <c r="N328" i="9"/>
  <c r="M328" i="9"/>
  <c r="L328" i="9"/>
  <c r="K328" i="9"/>
  <c r="J328" i="9"/>
  <c r="I328" i="9"/>
  <c r="H328" i="9"/>
  <c r="AF327" i="9"/>
  <c r="Y327" i="9"/>
  <c r="U327" i="9"/>
  <c r="P327" i="9"/>
  <c r="O327" i="9"/>
  <c r="N327" i="9"/>
  <c r="M327" i="9"/>
  <c r="L327" i="9"/>
  <c r="K327" i="9"/>
  <c r="J327" i="9"/>
  <c r="I327" i="9"/>
  <c r="H327" i="9"/>
  <c r="AF326" i="9"/>
  <c r="Y326" i="9"/>
  <c r="U326" i="9"/>
  <c r="P326" i="9"/>
  <c r="O326" i="9"/>
  <c r="N326" i="9"/>
  <c r="M326" i="9"/>
  <c r="L326" i="9"/>
  <c r="K326" i="9"/>
  <c r="J326" i="9"/>
  <c r="I326" i="9"/>
  <c r="H326" i="9"/>
  <c r="AF325" i="9"/>
  <c r="Y325" i="9"/>
  <c r="U325" i="9"/>
  <c r="P325" i="9"/>
  <c r="O325" i="9"/>
  <c r="N325" i="9"/>
  <c r="M325" i="9"/>
  <c r="L325" i="9"/>
  <c r="K325" i="9"/>
  <c r="J325" i="9"/>
  <c r="I325" i="9"/>
  <c r="H325" i="9"/>
  <c r="AF324" i="9"/>
  <c r="Y324" i="9"/>
  <c r="U324" i="9"/>
  <c r="P324" i="9"/>
  <c r="O324" i="9"/>
  <c r="N324" i="9"/>
  <c r="M324" i="9"/>
  <c r="L324" i="9"/>
  <c r="K324" i="9"/>
  <c r="J324" i="9"/>
  <c r="I324" i="9"/>
  <c r="H324" i="9"/>
  <c r="AF323" i="9"/>
  <c r="Y323" i="9"/>
  <c r="U323" i="9"/>
  <c r="P323" i="9"/>
  <c r="O323" i="9"/>
  <c r="N323" i="9"/>
  <c r="M323" i="9"/>
  <c r="L323" i="9"/>
  <c r="K323" i="9"/>
  <c r="J323" i="9"/>
  <c r="I323" i="9"/>
  <c r="H323" i="9"/>
  <c r="AF322" i="9"/>
  <c r="Y322" i="9"/>
  <c r="U322" i="9"/>
  <c r="P322" i="9"/>
  <c r="O322" i="9"/>
  <c r="N322" i="9"/>
  <c r="M322" i="9"/>
  <c r="L322" i="9"/>
  <c r="K322" i="9"/>
  <c r="J322" i="9"/>
  <c r="I322" i="9"/>
  <c r="H322" i="9"/>
  <c r="AF321" i="9"/>
  <c r="Y321" i="9"/>
  <c r="U321" i="9"/>
  <c r="P321" i="9"/>
  <c r="O321" i="9"/>
  <c r="N321" i="9"/>
  <c r="M321" i="9"/>
  <c r="L321" i="9"/>
  <c r="K321" i="9"/>
  <c r="J321" i="9"/>
  <c r="I321" i="9"/>
  <c r="H321" i="9"/>
  <c r="AF320" i="9"/>
  <c r="Y320" i="9"/>
  <c r="U320" i="9"/>
  <c r="P320" i="9"/>
  <c r="O320" i="9"/>
  <c r="N320" i="9"/>
  <c r="M320" i="9"/>
  <c r="L320" i="9"/>
  <c r="K320" i="9"/>
  <c r="J320" i="9"/>
  <c r="I320" i="9"/>
  <c r="H320" i="9"/>
  <c r="AF319" i="9"/>
  <c r="Y319" i="9"/>
  <c r="U319" i="9"/>
  <c r="P319" i="9"/>
  <c r="O319" i="9"/>
  <c r="N319" i="9"/>
  <c r="M319" i="9"/>
  <c r="L319" i="9"/>
  <c r="K319" i="9"/>
  <c r="J319" i="9"/>
  <c r="I319" i="9"/>
  <c r="H319" i="9"/>
  <c r="AF318" i="9"/>
  <c r="Y318" i="9"/>
  <c r="U318" i="9"/>
  <c r="P318" i="9"/>
  <c r="O318" i="9"/>
  <c r="N318" i="9"/>
  <c r="M318" i="9"/>
  <c r="L318" i="9"/>
  <c r="K318" i="9"/>
  <c r="J318" i="9"/>
  <c r="I318" i="9"/>
  <c r="H318" i="9"/>
  <c r="AF317" i="9"/>
  <c r="Y317" i="9"/>
  <c r="U317" i="9"/>
  <c r="P317" i="9"/>
  <c r="O317" i="9"/>
  <c r="N317" i="9"/>
  <c r="M317" i="9"/>
  <c r="L317" i="9"/>
  <c r="K317" i="9"/>
  <c r="J317" i="9"/>
  <c r="I317" i="9"/>
  <c r="H317" i="9"/>
  <c r="AF316" i="9"/>
  <c r="Y316" i="9"/>
  <c r="U316" i="9"/>
  <c r="P316" i="9"/>
  <c r="O316" i="9"/>
  <c r="N316" i="9"/>
  <c r="M316" i="9"/>
  <c r="L316" i="9"/>
  <c r="K316" i="9"/>
  <c r="J316" i="9"/>
  <c r="I316" i="9"/>
  <c r="H316" i="9"/>
  <c r="AF315" i="9"/>
  <c r="Y315" i="9"/>
  <c r="U315" i="9"/>
  <c r="P315" i="9"/>
  <c r="O315" i="9"/>
  <c r="N315" i="9"/>
  <c r="M315" i="9"/>
  <c r="L315" i="9"/>
  <c r="K315" i="9"/>
  <c r="J315" i="9"/>
  <c r="I315" i="9"/>
  <c r="H315" i="9"/>
  <c r="AF314" i="9"/>
  <c r="Y314" i="9"/>
  <c r="U314" i="9"/>
  <c r="P314" i="9"/>
  <c r="O314" i="9"/>
  <c r="N314" i="9"/>
  <c r="M314" i="9"/>
  <c r="L314" i="9"/>
  <c r="K314" i="9"/>
  <c r="J314" i="9"/>
  <c r="I314" i="9"/>
  <c r="H314" i="9"/>
  <c r="AF313" i="9"/>
  <c r="Y313" i="9"/>
  <c r="U313" i="9"/>
  <c r="P313" i="9"/>
  <c r="O313" i="9"/>
  <c r="N313" i="9"/>
  <c r="M313" i="9"/>
  <c r="L313" i="9"/>
  <c r="K313" i="9"/>
  <c r="J313" i="9"/>
  <c r="I313" i="9"/>
  <c r="H313" i="9"/>
  <c r="AF312" i="9"/>
  <c r="Y312" i="9"/>
  <c r="U312" i="9"/>
  <c r="P312" i="9"/>
  <c r="O312" i="9"/>
  <c r="N312" i="9"/>
  <c r="M312" i="9"/>
  <c r="L312" i="9"/>
  <c r="K312" i="9"/>
  <c r="J312" i="9"/>
  <c r="I312" i="9"/>
  <c r="H312" i="9"/>
  <c r="AF311" i="9"/>
  <c r="Y311" i="9"/>
  <c r="U311" i="9"/>
  <c r="P311" i="9"/>
  <c r="O311" i="9"/>
  <c r="N311" i="9"/>
  <c r="M311" i="9"/>
  <c r="L311" i="9"/>
  <c r="K311" i="9"/>
  <c r="J311" i="9"/>
  <c r="I311" i="9"/>
  <c r="H311" i="9"/>
  <c r="AF310" i="9"/>
  <c r="Y310" i="9"/>
  <c r="U310" i="9"/>
  <c r="P310" i="9"/>
  <c r="O310" i="9"/>
  <c r="N310" i="9"/>
  <c r="M310" i="9"/>
  <c r="L310" i="9"/>
  <c r="K310" i="9"/>
  <c r="J310" i="9"/>
  <c r="I310" i="9"/>
  <c r="H310" i="9"/>
  <c r="AF309" i="9"/>
  <c r="Y309" i="9"/>
  <c r="U309" i="9"/>
  <c r="P309" i="9"/>
  <c r="O309" i="9"/>
  <c r="N309" i="9"/>
  <c r="M309" i="9"/>
  <c r="L309" i="9"/>
  <c r="K309" i="9"/>
  <c r="J309" i="9"/>
  <c r="I309" i="9"/>
  <c r="H309" i="9"/>
  <c r="AF308" i="9"/>
  <c r="Y308" i="9"/>
  <c r="U308" i="9"/>
  <c r="P308" i="9"/>
  <c r="O308" i="9"/>
  <c r="N308" i="9"/>
  <c r="M308" i="9"/>
  <c r="L308" i="9"/>
  <c r="K308" i="9"/>
  <c r="J308" i="9"/>
  <c r="I308" i="9"/>
  <c r="H308" i="9"/>
  <c r="AF307" i="9"/>
  <c r="Y307" i="9"/>
  <c r="U307" i="9"/>
  <c r="P307" i="9"/>
  <c r="O307" i="9"/>
  <c r="N307" i="9"/>
  <c r="M307" i="9"/>
  <c r="L307" i="9"/>
  <c r="K307" i="9"/>
  <c r="J307" i="9"/>
  <c r="I307" i="9"/>
  <c r="H307" i="9"/>
  <c r="AF306" i="9"/>
  <c r="Y306" i="9"/>
  <c r="U306" i="9"/>
  <c r="P306" i="9"/>
  <c r="O306" i="9"/>
  <c r="N306" i="9"/>
  <c r="M306" i="9"/>
  <c r="L306" i="9"/>
  <c r="K306" i="9"/>
  <c r="J306" i="9"/>
  <c r="I306" i="9"/>
  <c r="H306" i="9"/>
  <c r="AF305" i="9"/>
  <c r="Y305" i="9"/>
  <c r="U305" i="9"/>
  <c r="P305" i="9"/>
  <c r="O305" i="9"/>
  <c r="N305" i="9"/>
  <c r="M305" i="9"/>
  <c r="L305" i="9"/>
  <c r="K305" i="9"/>
  <c r="J305" i="9"/>
  <c r="I305" i="9"/>
  <c r="H305" i="9"/>
  <c r="AF304" i="9"/>
  <c r="Y304" i="9"/>
  <c r="U304" i="9"/>
  <c r="P304" i="9"/>
  <c r="O304" i="9"/>
  <c r="N304" i="9"/>
  <c r="M304" i="9"/>
  <c r="L304" i="9"/>
  <c r="K304" i="9"/>
  <c r="J304" i="9"/>
  <c r="I304" i="9"/>
  <c r="H304" i="9"/>
  <c r="AF303" i="9"/>
  <c r="Y303" i="9"/>
  <c r="U303" i="9"/>
  <c r="P303" i="9"/>
  <c r="O303" i="9"/>
  <c r="N303" i="9"/>
  <c r="M303" i="9"/>
  <c r="L303" i="9"/>
  <c r="K303" i="9"/>
  <c r="J303" i="9"/>
  <c r="I303" i="9"/>
  <c r="H303" i="9"/>
  <c r="AF302" i="9"/>
  <c r="Y302" i="9"/>
  <c r="U302" i="9"/>
  <c r="P302" i="9"/>
  <c r="O302" i="9"/>
  <c r="N302" i="9"/>
  <c r="M302" i="9"/>
  <c r="L302" i="9"/>
  <c r="K302" i="9"/>
  <c r="J302" i="9"/>
  <c r="I302" i="9"/>
  <c r="H302" i="9"/>
  <c r="AF301" i="9"/>
  <c r="Y301" i="9"/>
  <c r="U301" i="9"/>
  <c r="P301" i="9"/>
  <c r="O301" i="9"/>
  <c r="N301" i="9"/>
  <c r="M301" i="9"/>
  <c r="L301" i="9"/>
  <c r="K301" i="9"/>
  <c r="J301" i="9"/>
  <c r="I301" i="9"/>
  <c r="H301" i="9"/>
  <c r="AF300" i="9"/>
  <c r="Y300" i="9"/>
  <c r="U300" i="9"/>
  <c r="P300" i="9"/>
  <c r="O300" i="9"/>
  <c r="N300" i="9"/>
  <c r="M300" i="9"/>
  <c r="L300" i="9"/>
  <c r="K300" i="9"/>
  <c r="J300" i="9"/>
  <c r="I300" i="9"/>
  <c r="H300" i="9"/>
  <c r="AF299" i="9"/>
  <c r="Y299" i="9"/>
  <c r="U299" i="9"/>
  <c r="P299" i="9"/>
  <c r="O299" i="9"/>
  <c r="N299" i="9"/>
  <c r="M299" i="9"/>
  <c r="L299" i="9"/>
  <c r="K299" i="9"/>
  <c r="J299" i="9"/>
  <c r="I299" i="9"/>
  <c r="H299" i="9"/>
  <c r="AF298" i="9"/>
  <c r="Y298" i="9"/>
  <c r="U298" i="9"/>
  <c r="P298" i="9"/>
  <c r="O298" i="9"/>
  <c r="N298" i="9"/>
  <c r="M298" i="9"/>
  <c r="L298" i="9"/>
  <c r="K298" i="9"/>
  <c r="J298" i="9"/>
  <c r="I298" i="9"/>
  <c r="H298" i="9"/>
  <c r="AF297" i="9"/>
  <c r="Y297" i="9"/>
  <c r="U297" i="9"/>
  <c r="P297" i="9"/>
  <c r="O297" i="9"/>
  <c r="N297" i="9"/>
  <c r="M297" i="9"/>
  <c r="L297" i="9"/>
  <c r="K297" i="9"/>
  <c r="J297" i="9"/>
  <c r="I297" i="9"/>
  <c r="H297" i="9"/>
  <c r="AF296" i="9"/>
  <c r="Y296" i="9"/>
  <c r="U296" i="9"/>
  <c r="P296" i="9"/>
  <c r="O296" i="9"/>
  <c r="N296" i="9"/>
  <c r="M296" i="9"/>
  <c r="L296" i="9"/>
  <c r="K296" i="9"/>
  <c r="J296" i="9"/>
  <c r="I296" i="9"/>
  <c r="H296" i="9"/>
  <c r="AF295" i="9"/>
  <c r="Y295" i="9"/>
  <c r="U295" i="9"/>
  <c r="P295" i="9"/>
  <c r="O295" i="9"/>
  <c r="N295" i="9"/>
  <c r="M295" i="9"/>
  <c r="L295" i="9"/>
  <c r="K295" i="9"/>
  <c r="J295" i="9"/>
  <c r="I295" i="9"/>
  <c r="H295" i="9"/>
  <c r="AF294" i="9"/>
  <c r="Y294" i="9"/>
  <c r="U294" i="9"/>
  <c r="P294" i="9"/>
  <c r="O294" i="9"/>
  <c r="N294" i="9"/>
  <c r="M294" i="9"/>
  <c r="L294" i="9"/>
  <c r="K294" i="9"/>
  <c r="J294" i="9"/>
  <c r="I294" i="9"/>
  <c r="H294" i="9"/>
  <c r="AF293" i="9"/>
  <c r="Y293" i="9"/>
  <c r="U293" i="9"/>
  <c r="P293" i="9"/>
  <c r="O293" i="9"/>
  <c r="N293" i="9"/>
  <c r="M293" i="9"/>
  <c r="L293" i="9"/>
  <c r="K293" i="9"/>
  <c r="J293" i="9"/>
  <c r="I293" i="9"/>
  <c r="H293" i="9"/>
  <c r="AF292" i="9"/>
  <c r="Y292" i="9"/>
  <c r="U292" i="9"/>
  <c r="P292" i="9"/>
  <c r="O292" i="9"/>
  <c r="N292" i="9"/>
  <c r="M292" i="9"/>
  <c r="L292" i="9"/>
  <c r="K292" i="9"/>
  <c r="J292" i="9"/>
  <c r="I292" i="9"/>
  <c r="H292" i="9"/>
  <c r="AF291" i="9"/>
  <c r="Y291" i="9"/>
  <c r="U291" i="9"/>
  <c r="P291" i="9"/>
  <c r="O291" i="9"/>
  <c r="N291" i="9"/>
  <c r="M291" i="9"/>
  <c r="L291" i="9"/>
  <c r="K291" i="9"/>
  <c r="J291" i="9"/>
  <c r="I291" i="9"/>
  <c r="H291" i="9"/>
  <c r="AF290" i="9"/>
  <c r="Y290" i="9"/>
  <c r="U290" i="9"/>
  <c r="P290" i="9"/>
  <c r="O290" i="9"/>
  <c r="N290" i="9"/>
  <c r="M290" i="9"/>
  <c r="L290" i="9"/>
  <c r="K290" i="9"/>
  <c r="J290" i="9"/>
  <c r="I290" i="9"/>
  <c r="H290" i="9"/>
  <c r="AF289" i="9"/>
  <c r="Y289" i="9"/>
  <c r="U289" i="9"/>
  <c r="P289" i="9"/>
  <c r="O289" i="9"/>
  <c r="N289" i="9"/>
  <c r="M289" i="9"/>
  <c r="L289" i="9"/>
  <c r="K289" i="9"/>
  <c r="J289" i="9"/>
  <c r="I289" i="9"/>
  <c r="H289" i="9"/>
  <c r="AF288" i="9"/>
  <c r="Y288" i="9"/>
  <c r="U288" i="9"/>
  <c r="P288" i="9"/>
  <c r="O288" i="9"/>
  <c r="N288" i="9"/>
  <c r="M288" i="9"/>
  <c r="L288" i="9"/>
  <c r="K288" i="9"/>
  <c r="J288" i="9"/>
  <c r="I288" i="9"/>
  <c r="H288" i="9"/>
  <c r="AF287" i="9"/>
  <c r="Y287" i="9"/>
  <c r="U287" i="9"/>
  <c r="P287" i="9"/>
  <c r="O287" i="9"/>
  <c r="N287" i="9"/>
  <c r="M287" i="9"/>
  <c r="L287" i="9"/>
  <c r="K287" i="9"/>
  <c r="J287" i="9"/>
  <c r="I287" i="9"/>
  <c r="H287" i="9"/>
  <c r="AF286" i="9"/>
  <c r="Y286" i="9"/>
  <c r="U286" i="9"/>
  <c r="P286" i="9"/>
  <c r="O286" i="9"/>
  <c r="N286" i="9"/>
  <c r="M286" i="9"/>
  <c r="L286" i="9"/>
  <c r="K286" i="9"/>
  <c r="J286" i="9"/>
  <c r="I286" i="9"/>
  <c r="H286" i="9"/>
  <c r="AF285" i="9"/>
  <c r="Y285" i="9"/>
  <c r="U285" i="9"/>
  <c r="P285" i="9"/>
  <c r="O285" i="9"/>
  <c r="N285" i="9"/>
  <c r="M285" i="9"/>
  <c r="L285" i="9"/>
  <c r="K285" i="9"/>
  <c r="J285" i="9"/>
  <c r="I285" i="9"/>
  <c r="H285" i="9"/>
  <c r="AF284" i="9"/>
  <c r="Y284" i="9"/>
  <c r="U284" i="9"/>
  <c r="P284" i="9"/>
  <c r="O284" i="9"/>
  <c r="N284" i="9"/>
  <c r="M284" i="9"/>
  <c r="L284" i="9"/>
  <c r="K284" i="9"/>
  <c r="J284" i="9"/>
  <c r="I284" i="9"/>
  <c r="H284" i="9"/>
  <c r="AF283" i="9"/>
  <c r="Y283" i="9"/>
  <c r="U283" i="9"/>
  <c r="P283" i="9"/>
  <c r="O283" i="9"/>
  <c r="N283" i="9"/>
  <c r="M283" i="9"/>
  <c r="L283" i="9"/>
  <c r="K283" i="9"/>
  <c r="J283" i="9"/>
  <c r="I283" i="9"/>
  <c r="H283" i="9"/>
  <c r="AF282" i="9"/>
  <c r="Y282" i="9"/>
  <c r="U282" i="9"/>
  <c r="P282" i="9"/>
  <c r="O282" i="9"/>
  <c r="N282" i="9"/>
  <c r="M282" i="9"/>
  <c r="L282" i="9"/>
  <c r="K282" i="9"/>
  <c r="J282" i="9"/>
  <c r="I282" i="9"/>
  <c r="H282" i="9"/>
  <c r="AF281" i="9"/>
  <c r="Y281" i="9"/>
  <c r="U281" i="9"/>
  <c r="P281" i="9"/>
  <c r="O281" i="9"/>
  <c r="N281" i="9"/>
  <c r="M281" i="9"/>
  <c r="L281" i="9"/>
  <c r="K281" i="9"/>
  <c r="J281" i="9"/>
  <c r="I281" i="9"/>
  <c r="H281" i="9"/>
  <c r="AF280" i="9"/>
  <c r="Y280" i="9"/>
  <c r="U280" i="9"/>
  <c r="P280" i="9"/>
  <c r="O280" i="9"/>
  <c r="N280" i="9"/>
  <c r="M280" i="9"/>
  <c r="L280" i="9"/>
  <c r="K280" i="9"/>
  <c r="J280" i="9"/>
  <c r="I280" i="9"/>
  <c r="H280" i="9"/>
  <c r="AF279" i="9"/>
  <c r="Y279" i="9"/>
  <c r="U279" i="9"/>
  <c r="P279" i="9"/>
  <c r="O279" i="9"/>
  <c r="N279" i="9"/>
  <c r="M279" i="9"/>
  <c r="L279" i="9"/>
  <c r="K279" i="9"/>
  <c r="J279" i="9"/>
  <c r="I279" i="9"/>
  <c r="H279" i="9"/>
  <c r="AF278" i="9"/>
  <c r="Y278" i="9"/>
  <c r="U278" i="9"/>
  <c r="P278" i="9"/>
  <c r="O278" i="9"/>
  <c r="N278" i="9"/>
  <c r="M278" i="9"/>
  <c r="L278" i="9"/>
  <c r="K278" i="9"/>
  <c r="J278" i="9"/>
  <c r="I278" i="9"/>
  <c r="H278" i="9"/>
  <c r="AF277" i="9"/>
  <c r="Y277" i="9"/>
  <c r="U277" i="9"/>
  <c r="P277" i="9"/>
  <c r="O277" i="9"/>
  <c r="N277" i="9"/>
  <c r="M277" i="9"/>
  <c r="L277" i="9"/>
  <c r="K277" i="9"/>
  <c r="J277" i="9"/>
  <c r="I277" i="9"/>
  <c r="H277" i="9"/>
  <c r="AF276" i="9"/>
  <c r="Y276" i="9"/>
  <c r="U276" i="9"/>
  <c r="P276" i="9"/>
  <c r="O276" i="9"/>
  <c r="N276" i="9"/>
  <c r="M276" i="9"/>
  <c r="L276" i="9"/>
  <c r="K276" i="9"/>
  <c r="J276" i="9"/>
  <c r="I276" i="9"/>
  <c r="H276" i="9"/>
  <c r="AF275" i="9"/>
  <c r="Y275" i="9"/>
  <c r="U275" i="9"/>
  <c r="P275" i="9"/>
  <c r="O275" i="9"/>
  <c r="N275" i="9"/>
  <c r="M275" i="9"/>
  <c r="L275" i="9"/>
  <c r="K275" i="9"/>
  <c r="J275" i="9"/>
  <c r="I275" i="9"/>
  <c r="H275" i="9"/>
  <c r="AF274" i="9"/>
  <c r="Y274" i="9"/>
  <c r="U274" i="9"/>
  <c r="P274" i="9"/>
  <c r="O274" i="9"/>
  <c r="N274" i="9"/>
  <c r="M274" i="9"/>
  <c r="L274" i="9"/>
  <c r="K274" i="9"/>
  <c r="J274" i="9"/>
  <c r="I274" i="9"/>
  <c r="H274" i="9"/>
  <c r="AF273" i="9"/>
  <c r="Y273" i="9"/>
  <c r="U273" i="9"/>
  <c r="P273" i="9"/>
  <c r="O273" i="9"/>
  <c r="N273" i="9"/>
  <c r="M273" i="9"/>
  <c r="L273" i="9"/>
  <c r="K273" i="9"/>
  <c r="J273" i="9"/>
  <c r="I273" i="9"/>
  <c r="H273" i="9"/>
  <c r="AF272" i="9"/>
  <c r="Y272" i="9"/>
  <c r="U272" i="9"/>
  <c r="P272" i="9"/>
  <c r="O272" i="9"/>
  <c r="N272" i="9"/>
  <c r="M272" i="9"/>
  <c r="L272" i="9"/>
  <c r="K272" i="9"/>
  <c r="J272" i="9"/>
  <c r="I272" i="9"/>
  <c r="H272" i="9"/>
  <c r="AF271" i="9"/>
  <c r="Y271" i="9"/>
  <c r="U271" i="9"/>
  <c r="P271" i="9"/>
  <c r="O271" i="9"/>
  <c r="N271" i="9"/>
  <c r="M271" i="9"/>
  <c r="L271" i="9"/>
  <c r="K271" i="9"/>
  <c r="J271" i="9"/>
  <c r="I271" i="9"/>
  <c r="H271" i="9"/>
  <c r="AF270" i="9"/>
  <c r="Y270" i="9"/>
  <c r="U270" i="9"/>
  <c r="P270" i="9"/>
  <c r="O270" i="9"/>
  <c r="N270" i="9"/>
  <c r="M270" i="9"/>
  <c r="L270" i="9"/>
  <c r="K270" i="9"/>
  <c r="J270" i="9"/>
  <c r="I270" i="9"/>
  <c r="H270" i="9"/>
  <c r="AF269" i="9"/>
  <c r="Y269" i="9"/>
  <c r="U269" i="9"/>
  <c r="P269" i="9"/>
  <c r="O269" i="9"/>
  <c r="N269" i="9"/>
  <c r="M269" i="9"/>
  <c r="L269" i="9"/>
  <c r="K269" i="9"/>
  <c r="J269" i="9"/>
  <c r="I269" i="9"/>
  <c r="H269" i="9"/>
  <c r="AF268" i="9"/>
  <c r="Y268" i="9"/>
  <c r="U268" i="9"/>
  <c r="P268" i="9"/>
  <c r="O268" i="9"/>
  <c r="N268" i="9"/>
  <c r="M268" i="9"/>
  <c r="L268" i="9"/>
  <c r="K268" i="9"/>
  <c r="J268" i="9"/>
  <c r="I268" i="9"/>
  <c r="H268" i="9"/>
  <c r="AF267" i="9"/>
  <c r="Y267" i="9"/>
  <c r="U267" i="9"/>
  <c r="P267" i="9"/>
  <c r="O267" i="9"/>
  <c r="N267" i="9"/>
  <c r="M267" i="9"/>
  <c r="L267" i="9"/>
  <c r="K267" i="9"/>
  <c r="J267" i="9"/>
  <c r="I267" i="9"/>
  <c r="H267" i="9"/>
  <c r="AF266" i="9"/>
  <c r="Y266" i="9"/>
  <c r="U266" i="9"/>
  <c r="P266" i="9"/>
  <c r="O266" i="9"/>
  <c r="N266" i="9"/>
  <c r="M266" i="9"/>
  <c r="L266" i="9"/>
  <c r="K266" i="9"/>
  <c r="J266" i="9"/>
  <c r="I266" i="9"/>
  <c r="H266" i="9"/>
  <c r="AF265" i="9"/>
  <c r="Y265" i="9"/>
  <c r="U265" i="9"/>
  <c r="P265" i="9"/>
  <c r="O265" i="9"/>
  <c r="N265" i="9"/>
  <c r="M265" i="9"/>
  <c r="L265" i="9"/>
  <c r="K265" i="9"/>
  <c r="J265" i="9"/>
  <c r="I265" i="9"/>
  <c r="H265" i="9"/>
  <c r="AF264" i="9"/>
  <c r="Y264" i="9"/>
  <c r="U264" i="9"/>
  <c r="P264" i="9"/>
  <c r="O264" i="9"/>
  <c r="N264" i="9"/>
  <c r="M264" i="9"/>
  <c r="L264" i="9"/>
  <c r="K264" i="9"/>
  <c r="J264" i="9"/>
  <c r="I264" i="9"/>
  <c r="H264" i="9"/>
  <c r="AF263" i="9"/>
  <c r="Y263" i="9"/>
  <c r="U263" i="9"/>
  <c r="P263" i="9"/>
  <c r="O263" i="9"/>
  <c r="N263" i="9"/>
  <c r="M263" i="9"/>
  <c r="L263" i="9"/>
  <c r="K263" i="9"/>
  <c r="J263" i="9"/>
  <c r="I263" i="9"/>
  <c r="H263" i="9"/>
  <c r="AF262" i="9"/>
  <c r="Y262" i="9"/>
  <c r="U262" i="9"/>
  <c r="P262" i="9"/>
  <c r="O262" i="9"/>
  <c r="N262" i="9"/>
  <c r="M262" i="9"/>
  <c r="L262" i="9"/>
  <c r="K262" i="9"/>
  <c r="J262" i="9"/>
  <c r="I262" i="9"/>
  <c r="H262" i="9"/>
  <c r="AF261" i="9"/>
  <c r="Y261" i="9"/>
  <c r="U261" i="9"/>
  <c r="P261" i="9"/>
  <c r="O261" i="9"/>
  <c r="N261" i="9"/>
  <c r="M261" i="9"/>
  <c r="L261" i="9"/>
  <c r="K261" i="9"/>
  <c r="J261" i="9"/>
  <c r="I261" i="9"/>
  <c r="H261" i="9"/>
  <c r="AF260" i="9"/>
  <c r="Y260" i="9"/>
  <c r="U260" i="9"/>
  <c r="P260" i="9"/>
  <c r="O260" i="9"/>
  <c r="N260" i="9"/>
  <c r="M260" i="9"/>
  <c r="L260" i="9"/>
  <c r="K260" i="9"/>
  <c r="J260" i="9"/>
  <c r="I260" i="9"/>
  <c r="H260" i="9"/>
  <c r="AF259" i="9"/>
  <c r="Y259" i="9"/>
  <c r="U259" i="9"/>
  <c r="P259" i="9"/>
  <c r="O259" i="9"/>
  <c r="N259" i="9"/>
  <c r="M259" i="9"/>
  <c r="L259" i="9"/>
  <c r="K259" i="9"/>
  <c r="J259" i="9"/>
  <c r="I259" i="9"/>
  <c r="H259" i="9"/>
  <c r="AF258" i="9"/>
  <c r="Y258" i="9"/>
  <c r="U258" i="9"/>
  <c r="P258" i="9"/>
  <c r="O258" i="9"/>
  <c r="N258" i="9"/>
  <c r="M258" i="9"/>
  <c r="L258" i="9"/>
  <c r="K258" i="9"/>
  <c r="J258" i="9"/>
  <c r="I258" i="9"/>
  <c r="H258" i="9"/>
  <c r="AF257" i="9"/>
  <c r="Y257" i="9"/>
  <c r="U257" i="9"/>
  <c r="P257" i="9"/>
  <c r="O257" i="9"/>
  <c r="N257" i="9"/>
  <c r="M257" i="9"/>
  <c r="L257" i="9"/>
  <c r="K257" i="9"/>
  <c r="J257" i="9"/>
  <c r="I257" i="9"/>
  <c r="H257" i="9"/>
  <c r="AF256" i="9"/>
  <c r="Y256" i="9"/>
  <c r="U256" i="9"/>
  <c r="P256" i="9"/>
  <c r="O256" i="9"/>
  <c r="N256" i="9"/>
  <c r="M256" i="9"/>
  <c r="L256" i="9"/>
  <c r="K256" i="9"/>
  <c r="J256" i="9"/>
  <c r="I256" i="9"/>
  <c r="H256" i="9"/>
  <c r="AF255" i="9"/>
  <c r="Y255" i="9"/>
  <c r="U255" i="9"/>
  <c r="P255" i="9"/>
  <c r="O255" i="9"/>
  <c r="N255" i="9"/>
  <c r="M255" i="9"/>
  <c r="L255" i="9"/>
  <c r="K255" i="9"/>
  <c r="J255" i="9"/>
  <c r="I255" i="9"/>
  <c r="H255" i="9"/>
  <c r="AF254" i="9"/>
  <c r="Y254" i="9"/>
  <c r="U254" i="9"/>
  <c r="P254" i="9"/>
  <c r="O254" i="9"/>
  <c r="N254" i="9"/>
  <c r="M254" i="9"/>
  <c r="L254" i="9"/>
  <c r="K254" i="9"/>
  <c r="J254" i="9"/>
  <c r="I254" i="9"/>
  <c r="H254" i="9"/>
  <c r="AF253" i="9"/>
  <c r="Y253" i="9"/>
  <c r="U253" i="9"/>
  <c r="P253" i="9"/>
  <c r="O253" i="9"/>
  <c r="N253" i="9"/>
  <c r="M253" i="9"/>
  <c r="L253" i="9"/>
  <c r="K253" i="9"/>
  <c r="J253" i="9"/>
  <c r="I253" i="9"/>
  <c r="H253" i="9"/>
  <c r="AF252" i="9"/>
  <c r="Y252" i="9"/>
  <c r="U252" i="9"/>
  <c r="P252" i="9"/>
  <c r="O252" i="9"/>
  <c r="N252" i="9"/>
  <c r="M252" i="9"/>
  <c r="L252" i="9"/>
  <c r="K252" i="9"/>
  <c r="J252" i="9"/>
  <c r="I252" i="9"/>
  <c r="H252" i="9"/>
  <c r="AF251" i="9"/>
  <c r="Y251" i="9"/>
  <c r="U251" i="9"/>
  <c r="P251" i="9"/>
  <c r="O251" i="9"/>
  <c r="N251" i="9"/>
  <c r="M251" i="9"/>
  <c r="L251" i="9"/>
  <c r="K251" i="9"/>
  <c r="J251" i="9"/>
  <c r="I251" i="9"/>
  <c r="H251" i="9"/>
  <c r="AF250" i="9"/>
  <c r="Y250" i="9"/>
  <c r="U250" i="9"/>
  <c r="P250" i="9"/>
  <c r="O250" i="9"/>
  <c r="N250" i="9"/>
  <c r="M250" i="9"/>
  <c r="L250" i="9"/>
  <c r="K250" i="9"/>
  <c r="J250" i="9"/>
  <c r="I250" i="9"/>
  <c r="H250" i="9"/>
  <c r="AF249" i="9"/>
  <c r="Y249" i="9"/>
  <c r="U249" i="9"/>
  <c r="P249" i="9"/>
  <c r="O249" i="9"/>
  <c r="N249" i="9"/>
  <c r="M249" i="9"/>
  <c r="L249" i="9"/>
  <c r="K249" i="9"/>
  <c r="J249" i="9"/>
  <c r="I249" i="9"/>
  <c r="H249" i="9"/>
  <c r="AF248" i="9"/>
  <c r="Y248" i="9"/>
  <c r="U248" i="9"/>
  <c r="P248" i="9"/>
  <c r="O248" i="9"/>
  <c r="N248" i="9"/>
  <c r="M248" i="9"/>
  <c r="L248" i="9"/>
  <c r="K248" i="9"/>
  <c r="J248" i="9"/>
  <c r="I248" i="9"/>
  <c r="H248" i="9"/>
  <c r="AF247" i="9"/>
  <c r="Y247" i="9"/>
  <c r="U247" i="9"/>
  <c r="P247" i="9"/>
  <c r="O247" i="9"/>
  <c r="N247" i="9"/>
  <c r="M247" i="9"/>
  <c r="L247" i="9"/>
  <c r="K247" i="9"/>
  <c r="J247" i="9"/>
  <c r="I247" i="9"/>
  <c r="H247" i="9"/>
  <c r="AF246" i="9"/>
  <c r="Y246" i="9"/>
  <c r="U246" i="9"/>
  <c r="P246" i="9"/>
  <c r="O246" i="9"/>
  <c r="N246" i="9"/>
  <c r="M246" i="9"/>
  <c r="L246" i="9"/>
  <c r="K246" i="9"/>
  <c r="J246" i="9"/>
  <c r="I246" i="9"/>
  <c r="H246" i="9"/>
  <c r="AF245" i="9"/>
  <c r="Y245" i="9"/>
  <c r="U245" i="9"/>
  <c r="P245" i="9"/>
  <c r="O245" i="9"/>
  <c r="N245" i="9"/>
  <c r="M245" i="9"/>
  <c r="L245" i="9"/>
  <c r="K245" i="9"/>
  <c r="J245" i="9"/>
  <c r="I245" i="9"/>
  <c r="H245" i="9"/>
  <c r="AF244" i="9"/>
  <c r="Y244" i="9"/>
  <c r="U244" i="9"/>
  <c r="P244" i="9"/>
  <c r="O244" i="9"/>
  <c r="N244" i="9"/>
  <c r="M244" i="9"/>
  <c r="L244" i="9"/>
  <c r="K244" i="9"/>
  <c r="J244" i="9"/>
  <c r="I244" i="9"/>
  <c r="H244" i="9"/>
  <c r="AF243" i="9"/>
  <c r="Y243" i="9"/>
  <c r="U243" i="9"/>
  <c r="P243" i="9"/>
  <c r="O243" i="9"/>
  <c r="N243" i="9"/>
  <c r="M243" i="9"/>
  <c r="L243" i="9"/>
  <c r="K243" i="9"/>
  <c r="J243" i="9"/>
  <c r="I243" i="9"/>
  <c r="H243" i="9"/>
  <c r="AF242" i="9"/>
  <c r="Y242" i="9"/>
  <c r="U242" i="9"/>
  <c r="P242" i="9"/>
  <c r="O242" i="9"/>
  <c r="N242" i="9"/>
  <c r="M242" i="9"/>
  <c r="L242" i="9"/>
  <c r="K242" i="9"/>
  <c r="J242" i="9"/>
  <c r="I242" i="9"/>
  <c r="H242" i="9"/>
  <c r="AF241" i="9"/>
  <c r="Y241" i="9"/>
  <c r="U241" i="9"/>
  <c r="P241" i="9"/>
  <c r="O241" i="9"/>
  <c r="N241" i="9"/>
  <c r="M241" i="9"/>
  <c r="L241" i="9"/>
  <c r="K241" i="9"/>
  <c r="J241" i="9"/>
  <c r="I241" i="9"/>
  <c r="H241" i="9"/>
  <c r="AF240" i="9"/>
  <c r="Y240" i="9"/>
  <c r="U240" i="9"/>
  <c r="P240" i="9"/>
  <c r="O240" i="9"/>
  <c r="N240" i="9"/>
  <c r="M240" i="9"/>
  <c r="L240" i="9"/>
  <c r="K240" i="9"/>
  <c r="J240" i="9"/>
  <c r="I240" i="9"/>
  <c r="H240" i="9"/>
  <c r="AF239" i="9"/>
  <c r="Y239" i="9"/>
  <c r="U239" i="9"/>
  <c r="P239" i="9"/>
  <c r="O239" i="9"/>
  <c r="N239" i="9"/>
  <c r="M239" i="9"/>
  <c r="L239" i="9"/>
  <c r="K239" i="9"/>
  <c r="J239" i="9"/>
  <c r="I239" i="9"/>
  <c r="H239" i="9"/>
  <c r="AF238" i="9"/>
  <c r="Y238" i="9"/>
  <c r="U238" i="9"/>
  <c r="P238" i="9"/>
  <c r="O238" i="9"/>
  <c r="N238" i="9"/>
  <c r="M238" i="9"/>
  <c r="L238" i="9"/>
  <c r="K238" i="9"/>
  <c r="J238" i="9"/>
  <c r="I238" i="9"/>
  <c r="H238" i="9"/>
  <c r="AF237" i="9"/>
  <c r="Y237" i="9"/>
  <c r="U237" i="9"/>
  <c r="P237" i="9"/>
  <c r="O237" i="9"/>
  <c r="N237" i="9"/>
  <c r="M237" i="9"/>
  <c r="L237" i="9"/>
  <c r="K237" i="9"/>
  <c r="J237" i="9"/>
  <c r="I237" i="9"/>
  <c r="H237" i="9"/>
  <c r="AF236" i="9"/>
  <c r="Y236" i="9"/>
  <c r="U236" i="9"/>
  <c r="P236" i="9"/>
  <c r="O236" i="9"/>
  <c r="N236" i="9"/>
  <c r="M236" i="9"/>
  <c r="L236" i="9"/>
  <c r="K236" i="9"/>
  <c r="J236" i="9"/>
  <c r="I236" i="9"/>
  <c r="H236" i="9"/>
  <c r="AF235" i="9"/>
  <c r="Y235" i="9"/>
  <c r="U235" i="9"/>
  <c r="P235" i="9"/>
  <c r="O235" i="9"/>
  <c r="N235" i="9"/>
  <c r="M235" i="9"/>
  <c r="L235" i="9"/>
  <c r="K235" i="9"/>
  <c r="J235" i="9"/>
  <c r="I235" i="9"/>
  <c r="H235" i="9"/>
  <c r="AF234" i="9"/>
  <c r="Y234" i="9"/>
  <c r="U234" i="9"/>
  <c r="P234" i="9"/>
  <c r="O234" i="9"/>
  <c r="N234" i="9"/>
  <c r="M234" i="9"/>
  <c r="L234" i="9"/>
  <c r="K234" i="9"/>
  <c r="J234" i="9"/>
  <c r="I234" i="9"/>
  <c r="H234" i="9"/>
  <c r="AF233" i="9"/>
  <c r="Y233" i="9"/>
  <c r="U233" i="9"/>
  <c r="P233" i="9"/>
  <c r="O233" i="9"/>
  <c r="N233" i="9"/>
  <c r="M233" i="9"/>
  <c r="L233" i="9"/>
  <c r="K233" i="9"/>
  <c r="J233" i="9"/>
  <c r="I233" i="9"/>
  <c r="H233" i="9"/>
  <c r="AF232" i="9"/>
  <c r="Y232" i="9"/>
  <c r="U232" i="9"/>
  <c r="P232" i="9"/>
  <c r="O232" i="9"/>
  <c r="N232" i="9"/>
  <c r="M232" i="9"/>
  <c r="L232" i="9"/>
  <c r="K232" i="9"/>
  <c r="J232" i="9"/>
  <c r="I232" i="9"/>
  <c r="H232" i="9"/>
  <c r="AF231" i="9"/>
  <c r="Y231" i="9"/>
  <c r="U231" i="9"/>
  <c r="P231" i="9"/>
  <c r="O231" i="9"/>
  <c r="N231" i="9"/>
  <c r="M231" i="9"/>
  <c r="L231" i="9"/>
  <c r="K231" i="9"/>
  <c r="J231" i="9"/>
  <c r="I231" i="9"/>
  <c r="H231" i="9"/>
  <c r="AF230" i="9"/>
  <c r="Y230" i="9"/>
  <c r="U230" i="9"/>
  <c r="P230" i="9"/>
  <c r="O230" i="9"/>
  <c r="N230" i="9"/>
  <c r="M230" i="9"/>
  <c r="L230" i="9"/>
  <c r="K230" i="9"/>
  <c r="J230" i="9"/>
  <c r="I230" i="9"/>
  <c r="H230" i="9"/>
  <c r="AF229" i="9"/>
  <c r="Y229" i="9"/>
  <c r="U229" i="9"/>
  <c r="P229" i="9"/>
  <c r="O229" i="9"/>
  <c r="N229" i="9"/>
  <c r="M229" i="9"/>
  <c r="L229" i="9"/>
  <c r="K229" i="9"/>
  <c r="J229" i="9"/>
  <c r="I229" i="9"/>
  <c r="H229" i="9"/>
  <c r="AF228" i="9"/>
  <c r="Y228" i="9"/>
  <c r="U228" i="9"/>
  <c r="P228" i="9"/>
  <c r="O228" i="9"/>
  <c r="N228" i="9"/>
  <c r="M228" i="9"/>
  <c r="L228" i="9"/>
  <c r="K228" i="9"/>
  <c r="J228" i="9"/>
  <c r="I228" i="9"/>
  <c r="H228" i="9"/>
  <c r="AF227" i="9"/>
  <c r="Y227" i="9"/>
  <c r="U227" i="9"/>
  <c r="P227" i="9"/>
  <c r="O227" i="9"/>
  <c r="N227" i="9"/>
  <c r="M227" i="9"/>
  <c r="L227" i="9"/>
  <c r="K227" i="9"/>
  <c r="J227" i="9"/>
  <c r="I227" i="9"/>
  <c r="H227" i="9"/>
  <c r="AF226" i="9"/>
  <c r="Y226" i="9"/>
  <c r="U226" i="9"/>
  <c r="P226" i="9"/>
  <c r="O226" i="9"/>
  <c r="N226" i="9"/>
  <c r="M226" i="9"/>
  <c r="L226" i="9"/>
  <c r="K226" i="9"/>
  <c r="J226" i="9"/>
  <c r="I226" i="9"/>
  <c r="H226" i="9"/>
  <c r="AF225" i="9"/>
  <c r="Y225" i="9"/>
  <c r="U225" i="9"/>
  <c r="P225" i="9"/>
  <c r="O225" i="9"/>
  <c r="N225" i="9"/>
  <c r="M225" i="9"/>
  <c r="L225" i="9"/>
  <c r="K225" i="9"/>
  <c r="J225" i="9"/>
  <c r="I225" i="9"/>
  <c r="H225" i="9"/>
  <c r="AF224" i="9"/>
  <c r="Y224" i="9"/>
  <c r="U224" i="9"/>
  <c r="P224" i="9"/>
  <c r="O224" i="9"/>
  <c r="N224" i="9"/>
  <c r="M224" i="9"/>
  <c r="L224" i="9"/>
  <c r="K224" i="9"/>
  <c r="J224" i="9"/>
  <c r="I224" i="9"/>
  <c r="H224" i="9"/>
  <c r="AF223" i="9"/>
  <c r="Y223" i="9"/>
  <c r="U223" i="9"/>
  <c r="P223" i="9"/>
  <c r="O223" i="9"/>
  <c r="N223" i="9"/>
  <c r="M223" i="9"/>
  <c r="L223" i="9"/>
  <c r="K223" i="9"/>
  <c r="J223" i="9"/>
  <c r="I223" i="9"/>
  <c r="H223" i="9"/>
  <c r="AF222" i="9"/>
  <c r="Y222" i="9"/>
  <c r="U222" i="9"/>
  <c r="P222" i="9"/>
  <c r="O222" i="9"/>
  <c r="N222" i="9"/>
  <c r="M222" i="9"/>
  <c r="L222" i="9"/>
  <c r="K222" i="9"/>
  <c r="J222" i="9"/>
  <c r="I222" i="9"/>
  <c r="H222" i="9"/>
  <c r="AF221" i="9"/>
  <c r="Y221" i="9"/>
  <c r="U221" i="9"/>
  <c r="P221" i="9"/>
  <c r="O221" i="9"/>
  <c r="N221" i="9"/>
  <c r="M221" i="9"/>
  <c r="L221" i="9"/>
  <c r="K221" i="9"/>
  <c r="J221" i="9"/>
  <c r="I221" i="9"/>
  <c r="H221" i="9"/>
  <c r="AF220" i="9"/>
  <c r="Y220" i="9"/>
  <c r="U220" i="9"/>
  <c r="P220" i="9"/>
  <c r="O220" i="9"/>
  <c r="N220" i="9"/>
  <c r="M220" i="9"/>
  <c r="L220" i="9"/>
  <c r="K220" i="9"/>
  <c r="J220" i="9"/>
  <c r="I220" i="9"/>
  <c r="H220" i="9"/>
  <c r="AF219" i="9"/>
  <c r="Y219" i="9"/>
  <c r="U219" i="9"/>
  <c r="P219" i="9"/>
  <c r="O219" i="9"/>
  <c r="N219" i="9"/>
  <c r="M219" i="9"/>
  <c r="L219" i="9"/>
  <c r="K219" i="9"/>
  <c r="J219" i="9"/>
  <c r="I219" i="9"/>
  <c r="H219" i="9"/>
  <c r="AF218" i="9"/>
  <c r="Y218" i="9"/>
  <c r="U218" i="9"/>
  <c r="P218" i="9"/>
  <c r="O218" i="9"/>
  <c r="N218" i="9"/>
  <c r="M218" i="9"/>
  <c r="L218" i="9"/>
  <c r="K218" i="9"/>
  <c r="J218" i="9"/>
  <c r="I218" i="9"/>
  <c r="H218" i="9"/>
  <c r="AF217" i="9"/>
  <c r="Y217" i="9"/>
  <c r="U217" i="9"/>
  <c r="P217" i="9"/>
  <c r="O217" i="9"/>
  <c r="N217" i="9"/>
  <c r="M217" i="9"/>
  <c r="L217" i="9"/>
  <c r="K217" i="9"/>
  <c r="J217" i="9"/>
  <c r="I217" i="9"/>
  <c r="H217" i="9"/>
  <c r="AF216" i="9"/>
  <c r="Y216" i="9"/>
  <c r="U216" i="9"/>
  <c r="P216" i="9"/>
  <c r="O216" i="9"/>
  <c r="N216" i="9"/>
  <c r="M216" i="9"/>
  <c r="L216" i="9"/>
  <c r="K216" i="9"/>
  <c r="J216" i="9"/>
  <c r="I216" i="9"/>
  <c r="H216" i="9"/>
  <c r="AF215" i="9"/>
  <c r="Y215" i="9"/>
  <c r="U215" i="9"/>
  <c r="P215" i="9"/>
  <c r="O215" i="9"/>
  <c r="N215" i="9"/>
  <c r="M215" i="9"/>
  <c r="L215" i="9"/>
  <c r="K215" i="9"/>
  <c r="J215" i="9"/>
  <c r="I215" i="9"/>
  <c r="H215" i="9"/>
  <c r="AF214" i="9"/>
  <c r="Y214" i="9"/>
  <c r="U214" i="9"/>
  <c r="P214" i="9"/>
  <c r="O214" i="9"/>
  <c r="N214" i="9"/>
  <c r="M214" i="9"/>
  <c r="L214" i="9"/>
  <c r="K214" i="9"/>
  <c r="J214" i="9"/>
  <c r="I214" i="9"/>
  <c r="H214" i="9"/>
  <c r="AF213" i="9"/>
  <c r="Y213" i="9"/>
  <c r="U213" i="9"/>
  <c r="P213" i="9"/>
  <c r="O213" i="9"/>
  <c r="N213" i="9"/>
  <c r="M213" i="9"/>
  <c r="L213" i="9"/>
  <c r="K213" i="9"/>
  <c r="J213" i="9"/>
  <c r="I213" i="9"/>
  <c r="H213" i="9"/>
  <c r="AF212" i="9"/>
  <c r="Y212" i="9"/>
  <c r="U212" i="9"/>
  <c r="P212" i="9"/>
  <c r="O212" i="9"/>
  <c r="N212" i="9"/>
  <c r="M212" i="9"/>
  <c r="L212" i="9"/>
  <c r="K212" i="9"/>
  <c r="J212" i="9"/>
  <c r="I212" i="9"/>
  <c r="H212" i="9"/>
  <c r="AF211" i="9"/>
  <c r="Y211" i="9"/>
  <c r="U211" i="9"/>
  <c r="P211" i="9"/>
  <c r="O211" i="9"/>
  <c r="N211" i="9"/>
  <c r="M211" i="9"/>
  <c r="L211" i="9"/>
  <c r="K211" i="9"/>
  <c r="J211" i="9"/>
  <c r="I211" i="9"/>
  <c r="H211" i="9"/>
  <c r="AF210" i="9"/>
  <c r="Y210" i="9"/>
  <c r="U210" i="9"/>
  <c r="P210" i="9"/>
  <c r="O210" i="9"/>
  <c r="N210" i="9"/>
  <c r="M210" i="9"/>
  <c r="L210" i="9"/>
  <c r="K210" i="9"/>
  <c r="J210" i="9"/>
  <c r="I210" i="9"/>
  <c r="H210" i="9"/>
  <c r="AF209" i="9"/>
  <c r="Y209" i="9"/>
  <c r="U209" i="9"/>
  <c r="P209" i="9"/>
  <c r="O209" i="9"/>
  <c r="N209" i="9"/>
  <c r="M209" i="9"/>
  <c r="L209" i="9"/>
  <c r="K209" i="9"/>
  <c r="J209" i="9"/>
  <c r="I209" i="9"/>
  <c r="H209" i="9"/>
  <c r="AF208" i="9"/>
  <c r="Y208" i="9"/>
  <c r="U208" i="9"/>
  <c r="P208" i="9"/>
  <c r="O208" i="9"/>
  <c r="N208" i="9"/>
  <c r="M208" i="9"/>
  <c r="L208" i="9"/>
  <c r="K208" i="9"/>
  <c r="J208" i="9"/>
  <c r="I208" i="9"/>
  <c r="H208" i="9"/>
  <c r="AF207" i="9"/>
  <c r="Y207" i="9"/>
  <c r="U207" i="9"/>
  <c r="P207" i="9"/>
  <c r="O207" i="9"/>
  <c r="N207" i="9"/>
  <c r="M207" i="9"/>
  <c r="L207" i="9"/>
  <c r="K207" i="9"/>
  <c r="J207" i="9"/>
  <c r="I207" i="9"/>
  <c r="H207" i="9"/>
  <c r="AF206" i="9"/>
  <c r="Y206" i="9"/>
  <c r="U206" i="9"/>
  <c r="P206" i="9"/>
  <c r="O206" i="9"/>
  <c r="N206" i="9"/>
  <c r="M206" i="9"/>
  <c r="L206" i="9"/>
  <c r="K206" i="9"/>
  <c r="J206" i="9"/>
  <c r="I206" i="9"/>
  <c r="H206" i="9"/>
  <c r="AF205" i="9"/>
  <c r="Y205" i="9"/>
  <c r="U205" i="9"/>
  <c r="P205" i="9"/>
  <c r="O205" i="9"/>
  <c r="N205" i="9"/>
  <c r="M205" i="9"/>
  <c r="L205" i="9"/>
  <c r="K205" i="9"/>
  <c r="J205" i="9"/>
  <c r="I205" i="9"/>
  <c r="H205" i="9"/>
  <c r="AF204" i="9"/>
  <c r="Y204" i="9"/>
  <c r="U204" i="9"/>
  <c r="P204" i="9"/>
  <c r="O204" i="9"/>
  <c r="N204" i="9"/>
  <c r="M204" i="9"/>
  <c r="L204" i="9"/>
  <c r="K204" i="9"/>
  <c r="J204" i="9"/>
  <c r="I204" i="9"/>
  <c r="H204" i="9"/>
  <c r="AF203" i="9"/>
  <c r="Y203" i="9"/>
  <c r="U203" i="9"/>
  <c r="P203" i="9"/>
  <c r="O203" i="9"/>
  <c r="N203" i="9"/>
  <c r="M203" i="9"/>
  <c r="L203" i="9"/>
  <c r="K203" i="9"/>
  <c r="J203" i="9"/>
  <c r="I203" i="9"/>
  <c r="H203" i="9"/>
  <c r="AF202" i="9"/>
  <c r="Y202" i="9"/>
  <c r="U202" i="9"/>
  <c r="P202" i="9"/>
  <c r="O202" i="9"/>
  <c r="N202" i="9"/>
  <c r="M202" i="9"/>
  <c r="L202" i="9"/>
  <c r="K202" i="9"/>
  <c r="J202" i="9"/>
  <c r="I202" i="9"/>
  <c r="H202" i="9"/>
  <c r="AF201" i="9"/>
  <c r="Y201" i="9"/>
  <c r="U201" i="9"/>
  <c r="P201" i="9"/>
  <c r="O201" i="9"/>
  <c r="N201" i="9"/>
  <c r="M201" i="9"/>
  <c r="L201" i="9"/>
  <c r="K201" i="9"/>
  <c r="J201" i="9"/>
  <c r="I201" i="9"/>
  <c r="H201" i="9"/>
  <c r="AF200" i="9"/>
  <c r="Y200" i="9"/>
  <c r="U200" i="9"/>
  <c r="P200" i="9"/>
  <c r="O200" i="9"/>
  <c r="N200" i="9"/>
  <c r="M200" i="9"/>
  <c r="L200" i="9"/>
  <c r="K200" i="9"/>
  <c r="J200" i="9"/>
  <c r="I200" i="9"/>
  <c r="H200" i="9"/>
  <c r="AF199" i="9"/>
  <c r="Y199" i="9"/>
  <c r="U199" i="9"/>
  <c r="P199" i="9"/>
  <c r="O199" i="9"/>
  <c r="N199" i="9"/>
  <c r="M199" i="9"/>
  <c r="L199" i="9"/>
  <c r="K199" i="9"/>
  <c r="J199" i="9"/>
  <c r="I199" i="9"/>
  <c r="H199" i="9"/>
  <c r="AF198" i="9"/>
  <c r="Y198" i="9"/>
  <c r="U198" i="9"/>
  <c r="P198" i="9"/>
  <c r="O198" i="9"/>
  <c r="N198" i="9"/>
  <c r="M198" i="9"/>
  <c r="L198" i="9"/>
  <c r="K198" i="9"/>
  <c r="J198" i="9"/>
  <c r="I198" i="9"/>
  <c r="H198" i="9"/>
  <c r="AF197" i="9"/>
  <c r="Y197" i="9"/>
  <c r="U197" i="9"/>
  <c r="P197" i="9"/>
  <c r="O197" i="9"/>
  <c r="N197" i="9"/>
  <c r="M197" i="9"/>
  <c r="L197" i="9"/>
  <c r="K197" i="9"/>
  <c r="J197" i="9"/>
  <c r="I197" i="9"/>
  <c r="H197" i="9"/>
  <c r="AF196" i="9"/>
  <c r="Y196" i="9"/>
  <c r="U196" i="9"/>
  <c r="P196" i="9"/>
  <c r="O196" i="9"/>
  <c r="N196" i="9"/>
  <c r="M196" i="9"/>
  <c r="L196" i="9"/>
  <c r="K196" i="9"/>
  <c r="J196" i="9"/>
  <c r="I196" i="9"/>
  <c r="H196" i="9"/>
  <c r="AF195" i="9"/>
  <c r="Y195" i="9"/>
  <c r="U195" i="9"/>
  <c r="P195" i="9"/>
  <c r="O195" i="9"/>
  <c r="N195" i="9"/>
  <c r="M195" i="9"/>
  <c r="L195" i="9"/>
  <c r="K195" i="9"/>
  <c r="J195" i="9"/>
  <c r="I195" i="9"/>
  <c r="H195" i="9"/>
  <c r="AF194" i="9"/>
  <c r="Y194" i="9"/>
  <c r="U194" i="9"/>
  <c r="P194" i="9"/>
  <c r="O194" i="9"/>
  <c r="N194" i="9"/>
  <c r="M194" i="9"/>
  <c r="L194" i="9"/>
  <c r="K194" i="9"/>
  <c r="J194" i="9"/>
  <c r="I194" i="9"/>
  <c r="H194" i="9"/>
  <c r="AF193" i="9"/>
  <c r="Y193" i="9"/>
  <c r="U193" i="9"/>
  <c r="P193" i="9"/>
  <c r="O193" i="9"/>
  <c r="N193" i="9"/>
  <c r="M193" i="9"/>
  <c r="L193" i="9"/>
  <c r="K193" i="9"/>
  <c r="J193" i="9"/>
  <c r="I193" i="9"/>
  <c r="H193" i="9"/>
  <c r="AF192" i="9"/>
  <c r="Y192" i="9"/>
  <c r="U192" i="9"/>
  <c r="P192" i="9"/>
  <c r="O192" i="9"/>
  <c r="N192" i="9"/>
  <c r="M192" i="9"/>
  <c r="L192" i="9"/>
  <c r="K192" i="9"/>
  <c r="J192" i="9"/>
  <c r="I192" i="9"/>
  <c r="H192" i="9"/>
  <c r="AF191" i="9"/>
  <c r="Y191" i="9"/>
  <c r="U191" i="9"/>
  <c r="P191" i="9"/>
  <c r="O191" i="9"/>
  <c r="N191" i="9"/>
  <c r="M191" i="9"/>
  <c r="L191" i="9"/>
  <c r="K191" i="9"/>
  <c r="J191" i="9"/>
  <c r="I191" i="9"/>
  <c r="H191" i="9"/>
  <c r="AF190" i="9"/>
  <c r="Y190" i="9"/>
  <c r="U190" i="9"/>
  <c r="P190" i="9"/>
  <c r="O190" i="9"/>
  <c r="N190" i="9"/>
  <c r="M190" i="9"/>
  <c r="L190" i="9"/>
  <c r="K190" i="9"/>
  <c r="J190" i="9"/>
  <c r="I190" i="9"/>
  <c r="H190" i="9"/>
  <c r="AF189" i="9"/>
  <c r="Y189" i="9"/>
  <c r="U189" i="9"/>
  <c r="P189" i="9"/>
  <c r="O189" i="9"/>
  <c r="N189" i="9"/>
  <c r="M189" i="9"/>
  <c r="L189" i="9"/>
  <c r="K189" i="9"/>
  <c r="J189" i="9"/>
  <c r="I189" i="9"/>
  <c r="H189" i="9"/>
  <c r="AF188" i="9"/>
  <c r="Y188" i="9"/>
  <c r="U188" i="9"/>
  <c r="P188" i="9"/>
  <c r="O188" i="9"/>
  <c r="N188" i="9"/>
  <c r="M188" i="9"/>
  <c r="L188" i="9"/>
  <c r="K188" i="9"/>
  <c r="J188" i="9"/>
  <c r="I188" i="9"/>
  <c r="H188" i="9"/>
  <c r="AF187" i="9"/>
  <c r="Y187" i="9"/>
  <c r="U187" i="9"/>
  <c r="P187" i="9"/>
  <c r="O187" i="9"/>
  <c r="N187" i="9"/>
  <c r="M187" i="9"/>
  <c r="L187" i="9"/>
  <c r="K187" i="9"/>
  <c r="J187" i="9"/>
  <c r="I187" i="9"/>
  <c r="H187" i="9"/>
  <c r="AF186" i="9"/>
  <c r="Y186" i="9"/>
  <c r="U186" i="9"/>
  <c r="P186" i="9"/>
  <c r="O186" i="9"/>
  <c r="N186" i="9"/>
  <c r="M186" i="9"/>
  <c r="L186" i="9"/>
  <c r="K186" i="9"/>
  <c r="J186" i="9"/>
  <c r="I186" i="9"/>
  <c r="H186" i="9"/>
  <c r="AF185" i="9"/>
  <c r="Y185" i="9"/>
  <c r="U185" i="9"/>
  <c r="P185" i="9"/>
  <c r="O185" i="9"/>
  <c r="N185" i="9"/>
  <c r="M185" i="9"/>
  <c r="L185" i="9"/>
  <c r="K185" i="9"/>
  <c r="J185" i="9"/>
  <c r="I185" i="9"/>
  <c r="H185" i="9"/>
  <c r="AF184" i="9"/>
  <c r="Y184" i="9"/>
  <c r="U184" i="9"/>
  <c r="P184" i="9"/>
  <c r="O184" i="9"/>
  <c r="N184" i="9"/>
  <c r="M184" i="9"/>
  <c r="L184" i="9"/>
  <c r="K184" i="9"/>
  <c r="J184" i="9"/>
  <c r="I184" i="9"/>
  <c r="H184" i="9"/>
  <c r="AF183" i="9"/>
  <c r="Y183" i="9"/>
  <c r="U183" i="9"/>
  <c r="P183" i="9"/>
  <c r="O183" i="9"/>
  <c r="N183" i="9"/>
  <c r="M183" i="9"/>
  <c r="L183" i="9"/>
  <c r="K183" i="9"/>
  <c r="J183" i="9"/>
  <c r="I183" i="9"/>
  <c r="H183" i="9"/>
  <c r="AF182" i="9"/>
  <c r="Y182" i="9"/>
  <c r="U182" i="9"/>
  <c r="P182" i="9"/>
  <c r="O182" i="9"/>
  <c r="N182" i="9"/>
  <c r="M182" i="9"/>
  <c r="L182" i="9"/>
  <c r="K182" i="9"/>
  <c r="J182" i="9"/>
  <c r="I182" i="9"/>
  <c r="H182" i="9"/>
  <c r="AF181" i="9"/>
  <c r="Y181" i="9"/>
  <c r="U181" i="9"/>
  <c r="P181" i="9"/>
  <c r="O181" i="9"/>
  <c r="N181" i="9"/>
  <c r="M181" i="9"/>
  <c r="L181" i="9"/>
  <c r="K181" i="9"/>
  <c r="J181" i="9"/>
  <c r="I181" i="9"/>
  <c r="H181" i="9"/>
  <c r="AF180" i="9"/>
  <c r="Y180" i="9"/>
  <c r="U180" i="9"/>
  <c r="P180" i="9"/>
  <c r="O180" i="9"/>
  <c r="N180" i="9"/>
  <c r="M180" i="9"/>
  <c r="L180" i="9"/>
  <c r="K180" i="9"/>
  <c r="J180" i="9"/>
  <c r="I180" i="9"/>
  <c r="H180" i="9"/>
  <c r="AF179" i="9"/>
  <c r="Y179" i="9"/>
  <c r="U179" i="9"/>
  <c r="P179" i="9"/>
  <c r="O179" i="9"/>
  <c r="N179" i="9"/>
  <c r="M179" i="9"/>
  <c r="L179" i="9"/>
  <c r="K179" i="9"/>
  <c r="J179" i="9"/>
  <c r="I179" i="9"/>
  <c r="H179" i="9"/>
  <c r="AF178" i="9"/>
  <c r="Y178" i="9"/>
  <c r="U178" i="9"/>
  <c r="P178" i="9"/>
  <c r="O178" i="9"/>
  <c r="N178" i="9"/>
  <c r="M178" i="9"/>
  <c r="L178" i="9"/>
  <c r="K178" i="9"/>
  <c r="J178" i="9"/>
  <c r="I178" i="9"/>
  <c r="H178" i="9"/>
  <c r="AF177" i="9"/>
  <c r="Y177" i="9"/>
  <c r="U177" i="9"/>
  <c r="P177" i="9"/>
  <c r="O177" i="9"/>
  <c r="N177" i="9"/>
  <c r="M177" i="9"/>
  <c r="L177" i="9"/>
  <c r="K177" i="9"/>
  <c r="J177" i="9"/>
  <c r="I177" i="9"/>
  <c r="H177" i="9"/>
  <c r="AF176" i="9"/>
  <c r="Y176" i="9"/>
  <c r="U176" i="9"/>
  <c r="P176" i="9"/>
  <c r="O176" i="9"/>
  <c r="N176" i="9"/>
  <c r="M176" i="9"/>
  <c r="L176" i="9"/>
  <c r="K176" i="9"/>
  <c r="J176" i="9"/>
  <c r="I176" i="9"/>
  <c r="H176" i="9"/>
  <c r="AF175" i="9"/>
  <c r="Y175" i="9"/>
  <c r="U175" i="9"/>
  <c r="P175" i="9"/>
  <c r="O175" i="9"/>
  <c r="N175" i="9"/>
  <c r="M175" i="9"/>
  <c r="L175" i="9"/>
  <c r="K175" i="9"/>
  <c r="J175" i="9"/>
  <c r="I175" i="9"/>
  <c r="H175" i="9"/>
  <c r="AF174" i="9"/>
  <c r="Y174" i="9"/>
  <c r="U174" i="9"/>
  <c r="P174" i="9"/>
  <c r="O174" i="9"/>
  <c r="N174" i="9"/>
  <c r="M174" i="9"/>
  <c r="L174" i="9"/>
  <c r="K174" i="9"/>
  <c r="J174" i="9"/>
  <c r="I174" i="9"/>
  <c r="H174" i="9"/>
  <c r="AF173" i="9"/>
  <c r="Y173" i="9"/>
  <c r="U173" i="9"/>
  <c r="P173" i="9"/>
  <c r="O173" i="9"/>
  <c r="N173" i="9"/>
  <c r="M173" i="9"/>
  <c r="L173" i="9"/>
  <c r="K173" i="9"/>
  <c r="J173" i="9"/>
  <c r="I173" i="9"/>
  <c r="H173" i="9"/>
  <c r="AF172" i="9"/>
  <c r="Y172" i="9"/>
  <c r="U172" i="9"/>
  <c r="P172" i="9"/>
  <c r="O172" i="9"/>
  <c r="N172" i="9"/>
  <c r="M172" i="9"/>
  <c r="L172" i="9"/>
  <c r="K172" i="9"/>
  <c r="J172" i="9"/>
  <c r="I172" i="9"/>
  <c r="H172" i="9"/>
  <c r="AF171" i="9"/>
  <c r="Y171" i="9"/>
  <c r="U171" i="9"/>
  <c r="P171" i="9"/>
  <c r="O171" i="9"/>
  <c r="N171" i="9"/>
  <c r="M171" i="9"/>
  <c r="L171" i="9"/>
  <c r="K171" i="9"/>
  <c r="J171" i="9"/>
  <c r="I171" i="9"/>
  <c r="H171" i="9"/>
  <c r="AF170" i="9"/>
  <c r="Y170" i="9"/>
  <c r="U170" i="9"/>
  <c r="P170" i="9"/>
  <c r="O170" i="9"/>
  <c r="N170" i="9"/>
  <c r="M170" i="9"/>
  <c r="L170" i="9"/>
  <c r="K170" i="9"/>
  <c r="J170" i="9"/>
  <c r="I170" i="9"/>
  <c r="H170" i="9"/>
  <c r="AF169" i="9"/>
  <c r="Y169" i="9"/>
  <c r="U169" i="9"/>
  <c r="P169" i="9"/>
  <c r="O169" i="9"/>
  <c r="N169" i="9"/>
  <c r="M169" i="9"/>
  <c r="L169" i="9"/>
  <c r="K169" i="9"/>
  <c r="J169" i="9"/>
  <c r="I169" i="9"/>
  <c r="H169" i="9"/>
  <c r="AF168" i="9"/>
  <c r="Y168" i="9"/>
  <c r="U168" i="9"/>
  <c r="P168" i="9"/>
  <c r="O168" i="9"/>
  <c r="N168" i="9"/>
  <c r="M168" i="9"/>
  <c r="L168" i="9"/>
  <c r="K168" i="9"/>
  <c r="J168" i="9"/>
  <c r="I168" i="9"/>
  <c r="H168" i="9"/>
  <c r="AF167" i="9"/>
  <c r="Y167" i="9"/>
  <c r="U167" i="9"/>
  <c r="P167" i="9"/>
  <c r="O167" i="9"/>
  <c r="N167" i="9"/>
  <c r="M167" i="9"/>
  <c r="L167" i="9"/>
  <c r="K167" i="9"/>
  <c r="J167" i="9"/>
  <c r="I167" i="9"/>
  <c r="H167" i="9"/>
  <c r="AF166" i="9"/>
  <c r="Y166" i="9"/>
  <c r="U166" i="9"/>
  <c r="P166" i="9"/>
  <c r="O166" i="9"/>
  <c r="N166" i="9"/>
  <c r="M166" i="9"/>
  <c r="L166" i="9"/>
  <c r="K166" i="9"/>
  <c r="J166" i="9"/>
  <c r="I166" i="9"/>
  <c r="H166" i="9"/>
  <c r="AF165" i="9"/>
  <c r="Y165" i="9"/>
  <c r="U165" i="9"/>
  <c r="P165" i="9"/>
  <c r="O165" i="9"/>
  <c r="N165" i="9"/>
  <c r="M165" i="9"/>
  <c r="L165" i="9"/>
  <c r="K165" i="9"/>
  <c r="J165" i="9"/>
  <c r="I165" i="9"/>
  <c r="H165" i="9"/>
  <c r="AF164" i="9"/>
  <c r="Y164" i="9"/>
  <c r="U164" i="9"/>
  <c r="P164" i="9"/>
  <c r="O164" i="9"/>
  <c r="N164" i="9"/>
  <c r="M164" i="9"/>
  <c r="L164" i="9"/>
  <c r="K164" i="9"/>
  <c r="J164" i="9"/>
  <c r="I164" i="9"/>
  <c r="H164" i="9"/>
  <c r="AF163" i="9"/>
  <c r="Y163" i="9"/>
  <c r="U163" i="9"/>
  <c r="P163" i="9"/>
  <c r="O163" i="9"/>
  <c r="N163" i="9"/>
  <c r="M163" i="9"/>
  <c r="L163" i="9"/>
  <c r="K163" i="9"/>
  <c r="J163" i="9"/>
  <c r="I163" i="9"/>
  <c r="H163" i="9"/>
  <c r="AF162" i="9"/>
  <c r="Y162" i="9"/>
  <c r="U162" i="9"/>
  <c r="P162" i="9"/>
  <c r="O162" i="9"/>
  <c r="N162" i="9"/>
  <c r="M162" i="9"/>
  <c r="L162" i="9"/>
  <c r="K162" i="9"/>
  <c r="J162" i="9"/>
  <c r="I162" i="9"/>
  <c r="H162" i="9"/>
  <c r="AF161" i="9"/>
  <c r="Y161" i="9"/>
  <c r="U161" i="9"/>
  <c r="P161" i="9"/>
  <c r="O161" i="9"/>
  <c r="N161" i="9"/>
  <c r="M161" i="9"/>
  <c r="L161" i="9"/>
  <c r="K161" i="9"/>
  <c r="J161" i="9"/>
  <c r="I161" i="9"/>
  <c r="H161" i="9"/>
  <c r="AF160" i="9"/>
  <c r="Y160" i="9"/>
  <c r="U160" i="9"/>
  <c r="P160" i="9"/>
  <c r="O160" i="9"/>
  <c r="N160" i="9"/>
  <c r="M160" i="9"/>
  <c r="L160" i="9"/>
  <c r="K160" i="9"/>
  <c r="J160" i="9"/>
  <c r="I160" i="9"/>
  <c r="H160" i="9"/>
  <c r="AF159" i="9"/>
  <c r="Y159" i="9"/>
  <c r="U159" i="9"/>
  <c r="P159" i="9"/>
  <c r="O159" i="9"/>
  <c r="N159" i="9"/>
  <c r="M159" i="9"/>
  <c r="L159" i="9"/>
  <c r="K159" i="9"/>
  <c r="J159" i="9"/>
  <c r="I159" i="9"/>
  <c r="H159" i="9"/>
  <c r="AF158" i="9"/>
  <c r="Y158" i="9"/>
  <c r="U158" i="9"/>
  <c r="P158" i="9"/>
  <c r="O158" i="9"/>
  <c r="N158" i="9"/>
  <c r="M158" i="9"/>
  <c r="L158" i="9"/>
  <c r="K158" i="9"/>
  <c r="J158" i="9"/>
  <c r="I158" i="9"/>
  <c r="H158" i="9"/>
  <c r="AF157" i="9"/>
  <c r="Y157" i="9"/>
  <c r="U157" i="9"/>
  <c r="P157" i="9"/>
  <c r="O157" i="9"/>
  <c r="N157" i="9"/>
  <c r="M157" i="9"/>
  <c r="L157" i="9"/>
  <c r="K157" i="9"/>
  <c r="J157" i="9"/>
  <c r="I157" i="9"/>
  <c r="H157" i="9"/>
  <c r="AF156" i="9"/>
  <c r="Y156" i="9"/>
  <c r="U156" i="9"/>
  <c r="P156" i="9"/>
  <c r="O156" i="9"/>
  <c r="N156" i="9"/>
  <c r="M156" i="9"/>
  <c r="L156" i="9"/>
  <c r="K156" i="9"/>
  <c r="J156" i="9"/>
  <c r="I156" i="9"/>
  <c r="H156" i="9"/>
  <c r="AF155" i="9"/>
  <c r="Y155" i="9"/>
  <c r="U155" i="9"/>
  <c r="P155" i="9"/>
  <c r="O155" i="9"/>
  <c r="N155" i="9"/>
  <c r="M155" i="9"/>
  <c r="L155" i="9"/>
  <c r="K155" i="9"/>
  <c r="J155" i="9"/>
  <c r="I155" i="9"/>
  <c r="H155" i="9"/>
  <c r="AF154" i="9"/>
  <c r="Y154" i="9"/>
  <c r="U154" i="9"/>
  <c r="P154" i="9"/>
  <c r="O154" i="9"/>
  <c r="N154" i="9"/>
  <c r="M154" i="9"/>
  <c r="L154" i="9"/>
  <c r="K154" i="9"/>
  <c r="J154" i="9"/>
  <c r="I154" i="9"/>
  <c r="H154" i="9"/>
  <c r="AF153" i="9"/>
  <c r="Y153" i="9"/>
  <c r="U153" i="9"/>
  <c r="P153" i="9"/>
  <c r="O153" i="9"/>
  <c r="N153" i="9"/>
  <c r="M153" i="9"/>
  <c r="L153" i="9"/>
  <c r="K153" i="9"/>
  <c r="J153" i="9"/>
  <c r="I153" i="9"/>
  <c r="H153" i="9"/>
  <c r="AF152" i="9"/>
  <c r="Y152" i="9"/>
  <c r="U152" i="9"/>
  <c r="P152" i="9"/>
  <c r="O152" i="9"/>
  <c r="N152" i="9"/>
  <c r="M152" i="9"/>
  <c r="L152" i="9"/>
  <c r="K152" i="9"/>
  <c r="J152" i="9"/>
  <c r="I152" i="9"/>
  <c r="H152" i="9"/>
  <c r="AF151" i="9"/>
  <c r="Y151" i="9"/>
  <c r="U151" i="9"/>
  <c r="P151" i="9"/>
  <c r="O151" i="9"/>
  <c r="N151" i="9"/>
  <c r="M151" i="9"/>
  <c r="L151" i="9"/>
  <c r="K151" i="9"/>
  <c r="J151" i="9"/>
  <c r="I151" i="9"/>
  <c r="H151" i="9"/>
  <c r="AF150" i="9"/>
  <c r="Y150" i="9"/>
  <c r="U150" i="9"/>
  <c r="P150" i="9"/>
  <c r="O150" i="9"/>
  <c r="N150" i="9"/>
  <c r="M150" i="9"/>
  <c r="L150" i="9"/>
  <c r="K150" i="9"/>
  <c r="J150" i="9"/>
  <c r="I150" i="9"/>
  <c r="H150" i="9"/>
  <c r="AF149" i="9"/>
  <c r="Y149" i="9"/>
  <c r="U149" i="9"/>
  <c r="P149" i="9"/>
  <c r="O149" i="9"/>
  <c r="N149" i="9"/>
  <c r="M149" i="9"/>
  <c r="L149" i="9"/>
  <c r="K149" i="9"/>
  <c r="J149" i="9"/>
  <c r="I149" i="9"/>
  <c r="H149" i="9"/>
  <c r="AF148" i="9"/>
  <c r="Y148" i="9"/>
  <c r="U148" i="9"/>
  <c r="P148" i="9"/>
  <c r="O148" i="9"/>
  <c r="N148" i="9"/>
  <c r="M148" i="9"/>
  <c r="L148" i="9"/>
  <c r="K148" i="9"/>
  <c r="J148" i="9"/>
  <c r="I148" i="9"/>
  <c r="H148" i="9"/>
  <c r="AF147" i="9"/>
  <c r="Y147" i="9"/>
  <c r="U147" i="9"/>
  <c r="P147" i="9"/>
  <c r="O147" i="9"/>
  <c r="N147" i="9"/>
  <c r="M147" i="9"/>
  <c r="L147" i="9"/>
  <c r="K147" i="9"/>
  <c r="J147" i="9"/>
  <c r="I147" i="9"/>
  <c r="H147" i="9"/>
  <c r="AF146" i="9"/>
  <c r="Y146" i="9"/>
  <c r="U146" i="9"/>
  <c r="P146" i="9"/>
  <c r="O146" i="9"/>
  <c r="N146" i="9"/>
  <c r="M146" i="9"/>
  <c r="L146" i="9"/>
  <c r="K146" i="9"/>
  <c r="J146" i="9"/>
  <c r="I146" i="9"/>
  <c r="H146" i="9"/>
  <c r="AF145" i="9"/>
  <c r="Y145" i="9"/>
  <c r="U145" i="9"/>
  <c r="P145" i="9"/>
  <c r="O145" i="9"/>
  <c r="N145" i="9"/>
  <c r="M145" i="9"/>
  <c r="L145" i="9"/>
  <c r="K145" i="9"/>
  <c r="J145" i="9"/>
  <c r="I145" i="9"/>
  <c r="H145" i="9"/>
  <c r="AF144" i="9"/>
  <c r="Y144" i="9"/>
  <c r="U144" i="9"/>
  <c r="P144" i="9"/>
  <c r="O144" i="9"/>
  <c r="N144" i="9"/>
  <c r="M144" i="9"/>
  <c r="L144" i="9"/>
  <c r="K144" i="9"/>
  <c r="J144" i="9"/>
  <c r="I144" i="9"/>
  <c r="H144" i="9"/>
  <c r="AF143" i="9"/>
  <c r="Y143" i="9"/>
  <c r="U143" i="9"/>
  <c r="P143" i="9"/>
  <c r="O143" i="9"/>
  <c r="N143" i="9"/>
  <c r="M143" i="9"/>
  <c r="L143" i="9"/>
  <c r="K143" i="9"/>
  <c r="J143" i="9"/>
  <c r="I143" i="9"/>
  <c r="H143" i="9"/>
  <c r="AF142" i="9"/>
  <c r="Y142" i="9"/>
  <c r="U142" i="9"/>
  <c r="P142" i="9"/>
  <c r="O142" i="9"/>
  <c r="N142" i="9"/>
  <c r="M142" i="9"/>
  <c r="L142" i="9"/>
  <c r="K142" i="9"/>
  <c r="J142" i="9"/>
  <c r="I142" i="9"/>
  <c r="H142" i="9"/>
  <c r="AF141" i="9"/>
  <c r="Y141" i="9"/>
  <c r="U141" i="9"/>
  <c r="P141" i="9"/>
  <c r="O141" i="9"/>
  <c r="N141" i="9"/>
  <c r="M141" i="9"/>
  <c r="L141" i="9"/>
  <c r="K141" i="9"/>
  <c r="J141" i="9"/>
  <c r="I141" i="9"/>
  <c r="H141" i="9"/>
  <c r="AF140" i="9"/>
  <c r="Y140" i="9"/>
  <c r="U140" i="9"/>
  <c r="P140" i="9"/>
  <c r="O140" i="9"/>
  <c r="N140" i="9"/>
  <c r="M140" i="9"/>
  <c r="L140" i="9"/>
  <c r="K140" i="9"/>
  <c r="J140" i="9"/>
  <c r="I140" i="9"/>
  <c r="H140" i="9"/>
  <c r="AF139" i="9"/>
  <c r="Y139" i="9"/>
  <c r="U139" i="9"/>
  <c r="P139" i="9"/>
  <c r="O139" i="9"/>
  <c r="N139" i="9"/>
  <c r="M139" i="9"/>
  <c r="L139" i="9"/>
  <c r="K139" i="9"/>
  <c r="J139" i="9"/>
  <c r="I139" i="9"/>
  <c r="H139" i="9"/>
  <c r="AF138" i="9"/>
  <c r="Y138" i="9"/>
  <c r="U138" i="9"/>
  <c r="P138" i="9"/>
  <c r="O138" i="9"/>
  <c r="N138" i="9"/>
  <c r="M138" i="9"/>
  <c r="L138" i="9"/>
  <c r="K138" i="9"/>
  <c r="J138" i="9"/>
  <c r="I138" i="9"/>
  <c r="H138" i="9"/>
  <c r="AF137" i="9"/>
  <c r="Y137" i="9"/>
  <c r="U137" i="9"/>
  <c r="P137" i="9"/>
  <c r="O137" i="9"/>
  <c r="N137" i="9"/>
  <c r="M137" i="9"/>
  <c r="L137" i="9"/>
  <c r="K137" i="9"/>
  <c r="J137" i="9"/>
  <c r="I137" i="9"/>
  <c r="H137" i="9"/>
  <c r="AF136" i="9"/>
  <c r="Y136" i="9"/>
  <c r="U136" i="9"/>
  <c r="P136" i="9"/>
  <c r="O136" i="9"/>
  <c r="N136" i="9"/>
  <c r="M136" i="9"/>
  <c r="L136" i="9"/>
  <c r="K136" i="9"/>
  <c r="J136" i="9"/>
  <c r="I136" i="9"/>
  <c r="H136" i="9"/>
  <c r="AF135" i="9"/>
  <c r="Y135" i="9"/>
  <c r="U135" i="9"/>
  <c r="P135" i="9"/>
  <c r="O135" i="9"/>
  <c r="N135" i="9"/>
  <c r="M135" i="9"/>
  <c r="L135" i="9"/>
  <c r="K135" i="9"/>
  <c r="J135" i="9"/>
  <c r="I135" i="9"/>
  <c r="H135" i="9"/>
  <c r="AF134" i="9"/>
  <c r="Y134" i="9"/>
  <c r="U134" i="9"/>
  <c r="P134" i="9"/>
  <c r="O134" i="9"/>
  <c r="N134" i="9"/>
  <c r="M134" i="9"/>
  <c r="L134" i="9"/>
  <c r="K134" i="9"/>
  <c r="J134" i="9"/>
  <c r="I134" i="9"/>
  <c r="H134" i="9"/>
  <c r="AF133" i="9"/>
  <c r="Y133" i="9"/>
  <c r="U133" i="9"/>
  <c r="P133" i="9"/>
  <c r="O133" i="9"/>
  <c r="N133" i="9"/>
  <c r="M133" i="9"/>
  <c r="L133" i="9"/>
  <c r="K133" i="9"/>
  <c r="J133" i="9"/>
  <c r="I133" i="9"/>
  <c r="H133" i="9"/>
  <c r="AF132" i="9"/>
  <c r="Y132" i="9"/>
  <c r="U132" i="9"/>
  <c r="P132" i="9"/>
  <c r="O132" i="9"/>
  <c r="N132" i="9"/>
  <c r="M132" i="9"/>
  <c r="L132" i="9"/>
  <c r="K132" i="9"/>
  <c r="J132" i="9"/>
  <c r="I132" i="9"/>
  <c r="H132" i="9"/>
  <c r="AF131" i="9"/>
  <c r="Y131" i="9"/>
  <c r="U131" i="9"/>
  <c r="P131" i="9"/>
  <c r="O131" i="9"/>
  <c r="N131" i="9"/>
  <c r="M131" i="9"/>
  <c r="L131" i="9"/>
  <c r="K131" i="9"/>
  <c r="J131" i="9"/>
  <c r="I131" i="9"/>
  <c r="H131" i="9"/>
  <c r="AF130" i="9"/>
  <c r="Y130" i="9"/>
  <c r="U130" i="9"/>
  <c r="P130" i="9"/>
  <c r="O130" i="9"/>
  <c r="N130" i="9"/>
  <c r="M130" i="9"/>
  <c r="L130" i="9"/>
  <c r="K130" i="9"/>
  <c r="J130" i="9"/>
  <c r="I130" i="9"/>
  <c r="H130" i="9"/>
  <c r="AF129" i="9"/>
  <c r="Y129" i="9"/>
  <c r="U129" i="9"/>
  <c r="P129" i="9"/>
  <c r="O129" i="9"/>
  <c r="N129" i="9"/>
  <c r="M129" i="9"/>
  <c r="L129" i="9"/>
  <c r="K129" i="9"/>
  <c r="J129" i="9"/>
  <c r="I129" i="9"/>
  <c r="H129" i="9"/>
  <c r="AF128" i="9"/>
  <c r="Y128" i="9"/>
  <c r="U128" i="9"/>
  <c r="P128" i="9"/>
  <c r="O128" i="9"/>
  <c r="N128" i="9"/>
  <c r="M128" i="9"/>
  <c r="L128" i="9"/>
  <c r="K128" i="9"/>
  <c r="J128" i="9"/>
  <c r="I128" i="9"/>
  <c r="H128" i="9"/>
  <c r="AF127" i="9"/>
  <c r="Y127" i="9"/>
  <c r="U127" i="9"/>
  <c r="P127" i="9"/>
  <c r="O127" i="9"/>
  <c r="N127" i="9"/>
  <c r="M127" i="9"/>
  <c r="L127" i="9"/>
  <c r="K127" i="9"/>
  <c r="J127" i="9"/>
  <c r="I127" i="9"/>
  <c r="H127" i="9"/>
  <c r="AF126" i="9"/>
  <c r="Y126" i="9"/>
  <c r="U126" i="9"/>
  <c r="P126" i="9"/>
  <c r="O126" i="9"/>
  <c r="N126" i="9"/>
  <c r="M126" i="9"/>
  <c r="L126" i="9"/>
  <c r="K126" i="9"/>
  <c r="J126" i="9"/>
  <c r="I126" i="9"/>
  <c r="H126" i="9"/>
  <c r="AF125" i="9"/>
  <c r="Y125" i="9"/>
  <c r="U125" i="9"/>
  <c r="P125" i="9"/>
  <c r="O125" i="9"/>
  <c r="N125" i="9"/>
  <c r="M125" i="9"/>
  <c r="L125" i="9"/>
  <c r="K125" i="9"/>
  <c r="J125" i="9"/>
  <c r="I125" i="9"/>
  <c r="H125" i="9"/>
  <c r="AF124" i="9"/>
  <c r="Y124" i="9"/>
  <c r="U124" i="9"/>
  <c r="P124" i="9"/>
  <c r="O124" i="9"/>
  <c r="N124" i="9"/>
  <c r="M124" i="9"/>
  <c r="L124" i="9"/>
  <c r="K124" i="9"/>
  <c r="J124" i="9"/>
  <c r="I124" i="9"/>
  <c r="H124" i="9"/>
  <c r="AF123" i="9"/>
  <c r="Y123" i="9"/>
  <c r="U123" i="9"/>
  <c r="P123" i="9"/>
  <c r="O123" i="9"/>
  <c r="N123" i="9"/>
  <c r="M123" i="9"/>
  <c r="L123" i="9"/>
  <c r="K123" i="9"/>
  <c r="J123" i="9"/>
  <c r="I123" i="9"/>
  <c r="H123" i="9"/>
  <c r="AF122" i="9"/>
  <c r="Y122" i="9"/>
  <c r="U122" i="9"/>
  <c r="P122" i="9"/>
  <c r="O122" i="9"/>
  <c r="N122" i="9"/>
  <c r="M122" i="9"/>
  <c r="L122" i="9"/>
  <c r="K122" i="9"/>
  <c r="J122" i="9"/>
  <c r="I122" i="9"/>
  <c r="H122" i="9"/>
  <c r="AF121" i="9"/>
  <c r="Y121" i="9"/>
  <c r="U121" i="9"/>
  <c r="P121" i="9"/>
  <c r="O121" i="9"/>
  <c r="N121" i="9"/>
  <c r="M121" i="9"/>
  <c r="L121" i="9"/>
  <c r="K121" i="9"/>
  <c r="J121" i="9"/>
  <c r="I121" i="9"/>
  <c r="H121" i="9"/>
  <c r="AF120" i="9"/>
  <c r="Y120" i="9"/>
  <c r="U120" i="9"/>
  <c r="P120" i="9"/>
  <c r="O120" i="9"/>
  <c r="N120" i="9"/>
  <c r="M120" i="9"/>
  <c r="L120" i="9"/>
  <c r="K120" i="9"/>
  <c r="J120" i="9"/>
  <c r="I120" i="9"/>
  <c r="H120" i="9"/>
  <c r="AF119" i="9"/>
  <c r="Y119" i="9"/>
  <c r="U119" i="9"/>
  <c r="P119" i="9"/>
  <c r="O119" i="9"/>
  <c r="N119" i="9"/>
  <c r="M119" i="9"/>
  <c r="L119" i="9"/>
  <c r="K119" i="9"/>
  <c r="J119" i="9"/>
  <c r="I119" i="9"/>
  <c r="H119" i="9"/>
  <c r="AF118" i="9"/>
  <c r="Y118" i="9"/>
  <c r="U118" i="9"/>
  <c r="P118" i="9"/>
  <c r="O118" i="9"/>
  <c r="N118" i="9"/>
  <c r="M118" i="9"/>
  <c r="L118" i="9"/>
  <c r="K118" i="9"/>
  <c r="J118" i="9"/>
  <c r="I118" i="9"/>
  <c r="H118" i="9"/>
  <c r="AF117" i="9"/>
  <c r="Y117" i="9"/>
  <c r="U117" i="9"/>
  <c r="P117" i="9"/>
  <c r="O117" i="9"/>
  <c r="N117" i="9"/>
  <c r="M117" i="9"/>
  <c r="L117" i="9"/>
  <c r="K117" i="9"/>
  <c r="J117" i="9"/>
  <c r="I117" i="9"/>
  <c r="H117" i="9"/>
  <c r="AF116" i="9"/>
  <c r="Y116" i="9"/>
  <c r="U116" i="9"/>
  <c r="P116" i="9"/>
  <c r="O116" i="9"/>
  <c r="N116" i="9"/>
  <c r="M116" i="9"/>
  <c r="L116" i="9"/>
  <c r="K116" i="9"/>
  <c r="J116" i="9"/>
  <c r="I116" i="9"/>
  <c r="H116" i="9"/>
  <c r="AF115" i="9"/>
  <c r="Y115" i="9"/>
  <c r="U115" i="9"/>
  <c r="P115" i="9"/>
  <c r="O115" i="9"/>
  <c r="N115" i="9"/>
  <c r="M115" i="9"/>
  <c r="L115" i="9"/>
  <c r="K115" i="9"/>
  <c r="J115" i="9"/>
  <c r="I115" i="9"/>
  <c r="H115" i="9"/>
  <c r="AF114" i="9"/>
  <c r="Y114" i="9"/>
  <c r="U114" i="9"/>
  <c r="P114" i="9"/>
  <c r="O114" i="9"/>
  <c r="N114" i="9"/>
  <c r="M114" i="9"/>
  <c r="L114" i="9"/>
  <c r="K114" i="9"/>
  <c r="J114" i="9"/>
  <c r="I114" i="9"/>
  <c r="H114" i="9"/>
  <c r="AF113" i="9"/>
  <c r="Y113" i="9"/>
  <c r="U113" i="9"/>
  <c r="P113" i="9"/>
  <c r="O113" i="9"/>
  <c r="N113" i="9"/>
  <c r="M113" i="9"/>
  <c r="L113" i="9"/>
  <c r="K113" i="9"/>
  <c r="J113" i="9"/>
  <c r="I113" i="9"/>
  <c r="H113" i="9"/>
  <c r="AF112" i="9"/>
  <c r="Y112" i="9"/>
  <c r="U112" i="9"/>
  <c r="P112" i="9"/>
  <c r="O112" i="9"/>
  <c r="N112" i="9"/>
  <c r="M112" i="9"/>
  <c r="L112" i="9"/>
  <c r="K112" i="9"/>
  <c r="J112" i="9"/>
  <c r="I112" i="9"/>
  <c r="H112" i="9"/>
  <c r="AF111" i="9"/>
  <c r="Y111" i="9"/>
  <c r="U111" i="9"/>
  <c r="P111" i="9"/>
  <c r="O111" i="9"/>
  <c r="N111" i="9"/>
  <c r="M111" i="9"/>
  <c r="L111" i="9"/>
  <c r="K111" i="9"/>
  <c r="J111" i="9"/>
  <c r="I111" i="9"/>
  <c r="H111" i="9"/>
  <c r="AF110" i="9"/>
  <c r="Y110" i="9"/>
  <c r="U110" i="9"/>
  <c r="P110" i="9"/>
  <c r="O110" i="9"/>
  <c r="N110" i="9"/>
  <c r="M110" i="9"/>
  <c r="L110" i="9"/>
  <c r="K110" i="9"/>
  <c r="J110" i="9"/>
  <c r="I110" i="9"/>
  <c r="H110" i="9"/>
  <c r="AF109" i="9"/>
  <c r="Y109" i="9"/>
  <c r="U109" i="9"/>
  <c r="P109" i="9"/>
  <c r="O109" i="9"/>
  <c r="N109" i="9"/>
  <c r="M109" i="9"/>
  <c r="L109" i="9"/>
  <c r="K109" i="9"/>
  <c r="J109" i="9"/>
  <c r="I109" i="9"/>
  <c r="H109" i="9"/>
  <c r="AF108" i="9"/>
  <c r="Y108" i="9"/>
  <c r="U108" i="9"/>
  <c r="P108" i="9"/>
  <c r="O108" i="9"/>
  <c r="N108" i="9"/>
  <c r="M108" i="9"/>
  <c r="L108" i="9"/>
  <c r="K108" i="9"/>
  <c r="J108" i="9"/>
  <c r="I108" i="9"/>
  <c r="H108" i="9"/>
  <c r="AF107" i="9"/>
  <c r="Y107" i="9"/>
  <c r="U107" i="9"/>
  <c r="P107" i="9"/>
  <c r="O107" i="9"/>
  <c r="N107" i="9"/>
  <c r="M107" i="9"/>
  <c r="L107" i="9"/>
  <c r="K107" i="9"/>
  <c r="J107" i="9"/>
  <c r="I107" i="9"/>
  <c r="H107" i="9"/>
  <c r="AF106" i="9"/>
  <c r="Y106" i="9"/>
  <c r="U106" i="9"/>
  <c r="P106" i="9"/>
  <c r="O106" i="9"/>
  <c r="N106" i="9"/>
  <c r="M106" i="9"/>
  <c r="L106" i="9"/>
  <c r="K106" i="9"/>
  <c r="J106" i="9"/>
  <c r="I106" i="9"/>
  <c r="H106" i="9"/>
  <c r="AF105" i="9"/>
  <c r="Y105" i="9"/>
  <c r="U105" i="9"/>
  <c r="P105" i="9"/>
  <c r="O105" i="9"/>
  <c r="N105" i="9"/>
  <c r="M105" i="9"/>
  <c r="L105" i="9"/>
  <c r="K105" i="9"/>
  <c r="J105" i="9"/>
  <c r="I105" i="9"/>
  <c r="H105" i="9"/>
  <c r="AF104" i="9"/>
  <c r="Y104" i="9"/>
  <c r="U104" i="9"/>
  <c r="P104" i="9"/>
  <c r="O104" i="9"/>
  <c r="N104" i="9"/>
  <c r="M104" i="9"/>
  <c r="L104" i="9"/>
  <c r="K104" i="9"/>
  <c r="J104" i="9"/>
  <c r="I104" i="9"/>
  <c r="H104" i="9"/>
  <c r="AF103" i="9"/>
  <c r="Y103" i="9"/>
  <c r="U103" i="9"/>
  <c r="P103" i="9"/>
  <c r="O103" i="9"/>
  <c r="N103" i="9"/>
  <c r="M103" i="9"/>
  <c r="L103" i="9"/>
  <c r="K103" i="9"/>
  <c r="J103" i="9"/>
  <c r="I103" i="9"/>
  <c r="H103" i="9"/>
  <c r="AF102" i="9"/>
  <c r="Y102" i="9"/>
  <c r="U102" i="9"/>
  <c r="P102" i="9"/>
  <c r="O102" i="9"/>
  <c r="N102" i="9"/>
  <c r="M102" i="9"/>
  <c r="L102" i="9"/>
  <c r="K102" i="9"/>
  <c r="J102" i="9"/>
  <c r="I102" i="9"/>
  <c r="H102" i="9"/>
  <c r="AF101" i="9"/>
  <c r="Y101" i="9"/>
  <c r="U101" i="9"/>
  <c r="P101" i="9"/>
  <c r="O101" i="9"/>
  <c r="N101" i="9"/>
  <c r="M101" i="9"/>
  <c r="L101" i="9"/>
  <c r="K101" i="9"/>
  <c r="J101" i="9"/>
  <c r="I101" i="9"/>
  <c r="H101" i="9"/>
  <c r="AF100" i="9"/>
  <c r="Y100" i="9"/>
  <c r="U100" i="9"/>
  <c r="P100" i="9"/>
  <c r="O100" i="9"/>
  <c r="N100" i="9"/>
  <c r="M100" i="9"/>
  <c r="L100" i="9"/>
  <c r="K100" i="9"/>
  <c r="J100" i="9"/>
  <c r="I100" i="9"/>
  <c r="H100" i="9"/>
  <c r="AF99" i="9"/>
  <c r="Y99" i="9"/>
  <c r="U99" i="9"/>
  <c r="P99" i="9"/>
  <c r="O99" i="9"/>
  <c r="N99" i="9"/>
  <c r="M99" i="9"/>
  <c r="L99" i="9"/>
  <c r="K99" i="9"/>
  <c r="J99" i="9"/>
  <c r="I99" i="9"/>
  <c r="H99" i="9"/>
  <c r="AF98" i="9"/>
  <c r="Y98" i="9"/>
  <c r="U98" i="9"/>
  <c r="P98" i="9"/>
  <c r="O98" i="9"/>
  <c r="N98" i="9"/>
  <c r="M98" i="9"/>
  <c r="L98" i="9"/>
  <c r="K98" i="9"/>
  <c r="J98" i="9"/>
  <c r="I98" i="9"/>
  <c r="H98" i="9"/>
  <c r="AF97" i="9"/>
  <c r="Y97" i="9"/>
  <c r="U97" i="9"/>
  <c r="P97" i="9"/>
  <c r="O97" i="9"/>
  <c r="N97" i="9"/>
  <c r="M97" i="9"/>
  <c r="L97" i="9"/>
  <c r="K97" i="9"/>
  <c r="J97" i="9"/>
  <c r="I97" i="9"/>
  <c r="H97" i="9"/>
  <c r="AF96" i="9"/>
  <c r="Y96" i="9"/>
  <c r="U96" i="9"/>
  <c r="P96" i="9"/>
  <c r="O96" i="9"/>
  <c r="N96" i="9"/>
  <c r="M96" i="9"/>
  <c r="L96" i="9"/>
  <c r="K96" i="9"/>
  <c r="J96" i="9"/>
  <c r="I96" i="9"/>
  <c r="H96" i="9"/>
  <c r="AF95" i="9"/>
  <c r="Y95" i="9"/>
  <c r="U95" i="9"/>
  <c r="P95" i="9"/>
  <c r="O95" i="9"/>
  <c r="N95" i="9"/>
  <c r="M95" i="9"/>
  <c r="L95" i="9"/>
  <c r="K95" i="9"/>
  <c r="J95" i="9"/>
  <c r="I95" i="9"/>
  <c r="H95" i="9"/>
  <c r="AF94" i="9"/>
  <c r="Y94" i="9"/>
  <c r="U94" i="9"/>
  <c r="P94" i="9"/>
  <c r="O94" i="9"/>
  <c r="N94" i="9"/>
  <c r="M94" i="9"/>
  <c r="L94" i="9"/>
  <c r="K94" i="9"/>
  <c r="J94" i="9"/>
  <c r="I94" i="9"/>
  <c r="H94" i="9"/>
  <c r="AF93" i="9"/>
  <c r="Y93" i="9"/>
  <c r="U93" i="9"/>
  <c r="P93" i="9"/>
  <c r="O93" i="9"/>
  <c r="N93" i="9"/>
  <c r="M93" i="9"/>
  <c r="L93" i="9"/>
  <c r="K93" i="9"/>
  <c r="J93" i="9"/>
  <c r="I93" i="9"/>
  <c r="H93" i="9"/>
  <c r="AF92" i="9"/>
  <c r="Y92" i="9"/>
  <c r="U92" i="9"/>
  <c r="P92" i="9"/>
  <c r="O92" i="9"/>
  <c r="N92" i="9"/>
  <c r="M92" i="9"/>
  <c r="L92" i="9"/>
  <c r="K92" i="9"/>
  <c r="J92" i="9"/>
  <c r="I92" i="9"/>
  <c r="H92" i="9"/>
  <c r="AF91" i="9"/>
  <c r="Y91" i="9"/>
  <c r="U91" i="9"/>
  <c r="P91" i="9"/>
  <c r="O91" i="9"/>
  <c r="N91" i="9"/>
  <c r="M91" i="9"/>
  <c r="L91" i="9"/>
  <c r="K91" i="9"/>
  <c r="J91" i="9"/>
  <c r="I91" i="9"/>
  <c r="H91" i="9"/>
  <c r="AF90" i="9"/>
  <c r="Y90" i="9"/>
  <c r="U90" i="9"/>
  <c r="P90" i="9"/>
  <c r="O90" i="9"/>
  <c r="N90" i="9"/>
  <c r="M90" i="9"/>
  <c r="L90" i="9"/>
  <c r="K90" i="9"/>
  <c r="J90" i="9"/>
  <c r="I90" i="9"/>
  <c r="H90" i="9"/>
  <c r="AF89" i="9"/>
  <c r="Y89" i="9"/>
  <c r="U89" i="9"/>
  <c r="P89" i="9"/>
  <c r="O89" i="9"/>
  <c r="N89" i="9"/>
  <c r="M89" i="9"/>
  <c r="L89" i="9"/>
  <c r="K89" i="9"/>
  <c r="J89" i="9"/>
  <c r="I89" i="9"/>
  <c r="H89" i="9"/>
  <c r="AF88" i="9"/>
  <c r="Y88" i="9"/>
  <c r="U88" i="9"/>
  <c r="P88" i="9"/>
  <c r="O88" i="9"/>
  <c r="N88" i="9"/>
  <c r="M88" i="9"/>
  <c r="L88" i="9"/>
  <c r="K88" i="9"/>
  <c r="J88" i="9"/>
  <c r="I88" i="9"/>
  <c r="H88" i="9"/>
  <c r="AF87" i="9"/>
  <c r="Y87" i="9"/>
  <c r="U87" i="9"/>
  <c r="P87" i="9"/>
  <c r="O87" i="9"/>
  <c r="N87" i="9"/>
  <c r="M87" i="9"/>
  <c r="L87" i="9"/>
  <c r="K87" i="9"/>
  <c r="J87" i="9"/>
  <c r="I87" i="9"/>
  <c r="H87" i="9"/>
  <c r="AF86" i="9"/>
  <c r="Y86" i="9"/>
  <c r="U86" i="9"/>
  <c r="P86" i="9"/>
  <c r="O86" i="9"/>
  <c r="N86" i="9"/>
  <c r="M86" i="9"/>
  <c r="L86" i="9"/>
  <c r="K86" i="9"/>
  <c r="J86" i="9"/>
  <c r="I86" i="9"/>
  <c r="H86" i="9"/>
  <c r="AF85" i="9"/>
  <c r="Y85" i="9"/>
  <c r="U85" i="9"/>
  <c r="P85" i="9"/>
  <c r="O85" i="9"/>
  <c r="N85" i="9"/>
  <c r="M85" i="9"/>
  <c r="L85" i="9"/>
  <c r="K85" i="9"/>
  <c r="J85" i="9"/>
  <c r="I85" i="9"/>
  <c r="H85" i="9"/>
  <c r="AF84" i="9"/>
  <c r="Y84" i="9"/>
  <c r="U84" i="9"/>
  <c r="P84" i="9"/>
  <c r="O84" i="9"/>
  <c r="N84" i="9"/>
  <c r="M84" i="9"/>
  <c r="L84" i="9"/>
  <c r="K84" i="9"/>
  <c r="J84" i="9"/>
  <c r="I84" i="9"/>
  <c r="H84" i="9"/>
  <c r="AF83" i="9"/>
  <c r="Y83" i="9"/>
  <c r="U83" i="9"/>
  <c r="P83" i="9"/>
  <c r="O83" i="9"/>
  <c r="N83" i="9"/>
  <c r="M83" i="9"/>
  <c r="L83" i="9"/>
  <c r="K83" i="9"/>
  <c r="J83" i="9"/>
  <c r="I83" i="9"/>
  <c r="H83" i="9"/>
  <c r="AF82" i="9"/>
  <c r="Y82" i="9"/>
  <c r="U82" i="9"/>
  <c r="P82" i="9"/>
  <c r="O82" i="9"/>
  <c r="N82" i="9"/>
  <c r="M82" i="9"/>
  <c r="L82" i="9"/>
  <c r="K82" i="9"/>
  <c r="J82" i="9"/>
  <c r="I82" i="9"/>
  <c r="H82" i="9"/>
  <c r="AF81" i="9"/>
  <c r="Y81" i="9"/>
  <c r="U81" i="9"/>
  <c r="P81" i="9"/>
  <c r="O81" i="9"/>
  <c r="N81" i="9"/>
  <c r="M81" i="9"/>
  <c r="L81" i="9"/>
  <c r="K81" i="9"/>
  <c r="J81" i="9"/>
  <c r="I81" i="9"/>
  <c r="H81" i="9"/>
  <c r="AF80" i="9"/>
  <c r="Y80" i="9"/>
  <c r="U80" i="9"/>
  <c r="P80" i="9"/>
  <c r="O80" i="9"/>
  <c r="N80" i="9"/>
  <c r="M80" i="9"/>
  <c r="L80" i="9"/>
  <c r="K80" i="9"/>
  <c r="J80" i="9"/>
  <c r="I80" i="9"/>
  <c r="H80" i="9"/>
  <c r="AF79" i="9"/>
  <c r="Y79" i="9"/>
  <c r="U79" i="9"/>
  <c r="P79" i="9"/>
  <c r="O79" i="9"/>
  <c r="N79" i="9"/>
  <c r="M79" i="9"/>
  <c r="L79" i="9"/>
  <c r="K79" i="9"/>
  <c r="J79" i="9"/>
  <c r="I79" i="9"/>
  <c r="H79" i="9"/>
  <c r="AF78" i="9"/>
  <c r="Y78" i="9"/>
  <c r="U78" i="9"/>
  <c r="P78" i="9"/>
  <c r="O78" i="9"/>
  <c r="N78" i="9"/>
  <c r="M78" i="9"/>
  <c r="L78" i="9"/>
  <c r="K78" i="9"/>
  <c r="J78" i="9"/>
  <c r="I78" i="9"/>
  <c r="H78" i="9"/>
  <c r="AF77" i="9"/>
  <c r="Y77" i="9"/>
  <c r="U77" i="9"/>
  <c r="P77" i="9"/>
  <c r="O77" i="9"/>
  <c r="N77" i="9"/>
  <c r="M77" i="9"/>
  <c r="L77" i="9"/>
  <c r="K77" i="9"/>
  <c r="J77" i="9"/>
  <c r="I77" i="9"/>
  <c r="H77" i="9"/>
  <c r="AF76" i="9"/>
  <c r="Y76" i="9"/>
  <c r="U76" i="9"/>
  <c r="P76" i="9"/>
  <c r="O76" i="9"/>
  <c r="N76" i="9"/>
  <c r="M76" i="9"/>
  <c r="L76" i="9"/>
  <c r="K76" i="9"/>
  <c r="J76" i="9"/>
  <c r="I76" i="9"/>
  <c r="H76" i="9"/>
  <c r="AF75" i="9"/>
  <c r="Y75" i="9"/>
  <c r="U75" i="9"/>
  <c r="P75" i="9"/>
  <c r="O75" i="9"/>
  <c r="N75" i="9"/>
  <c r="M75" i="9"/>
  <c r="L75" i="9"/>
  <c r="K75" i="9"/>
  <c r="J75" i="9"/>
  <c r="I75" i="9"/>
  <c r="H75" i="9"/>
  <c r="AF74" i="9"/>
  <c r="Y74" i="9"/>
  <c r="U74" i="9"/>
  <c r="P74" i="9"/>
  <c r="O74" i="9"/>
  <c r="N74" i="9"/>
  <c r="M74" i="9"/>
  <c r="L74" i="9"/>
  <c r="K74" i="9"/>
  <c r="J74" i="9"/>
  <c r="I74" i="9"/>
  <c r="H74" i="9"/>
  <c r="AF73" i="9"/>
  <c r="Y73" i="9"/>
  <c r="U73" i="9"/>
  <c r="P73" i="9"/>
  <c r="O73" i="9"/>
  <c r="N73" i="9"/>
  <c r="M73" i="9"/>
  <c r="L73" i="9"/>
  <c r="K73" i="9"/>
  <c r="J73" i="9"/>
  <c r="I73" i="9"/>
  <c r="H73" i="9"/>
  <c r="AF72" i="9"/>
  <c r="Y72" i="9"/>
  <c r="U72" i="9"/>
  <c r="P72" i="9"/>
  <c r="O72" i="9"/>
  <c r="N72" i="9"/>
  <c r="M72" i="9"/>
  <c r="L72" i="9"/>
  <c r="K72" i="9"/>
  <c r="J72" i="9"/>
  <c r="I72" i="9"/>
  <c r="H72" i="9"/>
  <c r="AF71" i="9"/>
  <c r="Y71" i="9"/>
  <c r="U71" i="9"/>
  <c r="P71" i="9"/>
  <c r="O71" i="9"/>
  <c r="N71" i="9"/>
  <c r="M71" i="9"/>
  <c r="L71" i="9"/>
  <c r="K71" i="9"/>
  <c r="J71" i="9"/>
  <c r="I71" i="9"/>
  <c r="H71" i="9"/>
  <c r="AF70" i="9"/>
  <c r="Y70" i="9"/>
  <c r="U70" i="9"/>
  <c r="P70" i="9"/>
  <c r="O70" i="9"/>
  <c r="N70" i="9"/>
  <c r="M70" i="9"/>
  <c r="L70" i="9"/>
  <c r="K70" i="9"/>
  <c r="J70" i="9"/>
  <c r="I70" i="9"/>
  <c r="H70" i="9"/>
  <c r="AF69" i="9"/>
  <c r="Y69" i="9"/>
  <c r="U69" i="9"/>
  <c r="P69" i="9"/>
  <c r="O69" i="9"/>
  <c r="N69" i="9"/>
  <c r="M69" i="9"/>
  <c r="L69" i="9"/>
  <c r="K69" i="9"/>
  <c r="J69" i="9"/>
  <c r="I69" i="9"/>
  <c r="H69" i="9"/>
  <c r="AF68" i="9"/>
  <c r="Y68" i="9"/>
  <c r="U68" i="9"/>
  <c r="P68" i="9"/>
  <c r="O68" i="9"/>
  <c r="N68" i="9"/>
  <c r="M68" i="9"/>
  <c r="L68" i="9"/>
  <c r="K68" i="9"/>
  <c r="J68" i="9"/>
  <c r="I68" i="9"/>
  <c r="H68" i="9"/>
  <c r="AF67" i="9"/>
  <c r="Y67" i="9"/>
  <c r="U67" i="9"/>
  <c r="P67" i="9"/>
  <c r="O67" i="9"/>
  <c r="N67" i="9"/>
  <c r="M67" i="9"/>
  <c r="L67" i="9"/>
  <c r="K67" i="9"/>
  <c r="J67" i="9"/>
  <c r="I67" i="9"/>
  <c r="H67" i="9"/>
  <c r="AF66" i="9"/>
  <c r="Y66" i="9"/>
  <c r="U66" i="9"/>
  <c r="P66" i="9"/>
  <c r="O66" i="9"/>
  <c r="N66" i="9"/>
  <c r="M66" i="9"/>
  <c r="L66" i="9"/>
  <c r="K66" i="9"/>
  <c r="J66" i="9"/>
  <c r="I66" i="9"/>
  <c r="H66" i="9"/>
  <c r="AF65" i="9"/>
  <c r="Y65" i="9"/>
  <c r="U65" i="9"/>
  <c r="P65" i="9"/>
  <c r="O65" i="9"/>
  <c r="N65" i="9"/>
  <c r="M65" i="9"/>
  <c r="L65" i="9"/>
  <c r="K65" i="9"/>
  <c r="J65" i="9"/>
  <c r="I65" i="9"/>
  <c r="H65" i="9"/>
  <c r="AF64" i="9"/>
  <c r="Y64" i="9"/>
  <c r="U64" i="9"/>
  <c r="P64" i="9"/>
  <c r="O64" i="9"/>
  <c r="N64" i="9"/>
  <c r="M64" i="9"/>
  <c r="L64" i="9"/>
  <c r="K64" i="9"/>
  <c r="J64" i="9"/>
  <c r="I64" i="9"/>
  <c r="H64" i="9"/>
  <c r="AF63" i="9"/>
  <c r="Y63" i="9"/>
  <c r="U63" i="9"/>
  <c r="P63" i="9"/>
  <c r="O63" i="9"/>
  <c r="N63" i="9"/>
  <c r="M63" i="9"/>
  <c r="L63" i="9"/>
  <c r="K63" i="9"/>
  <c r="J63" i="9"/>
  <c r="I63" i="9"/>
  <c r="H63" i="9"/>
  <c r="AF62" i="9"/>
  <c r="Y62" i="9"/>
  <c r="U62" i="9"/>
  <c r="P62" i="9"/>
  <c r="O62" i="9"/>
  <c r="N62" i="9"/>
  <c r="M62" i="9"/>
  <c r="L62" i="9"/>
  <c r="K62" i="9"/>
  <c r="J62" i="9"/>
  <c r="I62" i="9"/>
  <c r="H62" i="9"/>
  <c r="AF61" i="9"/>
  <c r="Y61" i="9"/>
  <c r="U61" i="9"/>
  <c r="P61" i="9"/>
  <c r="O61" i="9"/>
  <c r="N61" i="9"/>
  <c r="M61" i="9"/>
  <c r="L61" i="9"/>
  <c r="K61" i="9"/>
  <c r="J61" i="9"/>
  <c r="I61" i="9"/>
  <c r="H61" i="9"/>
  <c r="AF60" i="9"/>
  <c r="Y60" i="9"/>
  <c r="U60" i="9"/>
  <c r="P60" i="9"/>
  <c r="O60" i="9"/>
  <c r="N60" i="9"/>
  <c r="M60" i="9"/>
  <c r="L60" i="9"/>
  <c r="K60" i="9"/>
  <c r="J60" i="9"/>
  <c r="I60" i="9"/>
  <c r="H60" i="9"/>
  <c r="AF59" i="9"/>
  <c r="Y59" i="9"/>
  <c r="U59" i="9"/>
  <c r="P59" i="9"/>
  <c r="O59" i="9"/>
  <c r="N59" i="9"/>
  <c r="M59" i="9"/>
  <c r="L59" i="9"/>
  <c r="K59" i="9"/>
  <c r="J59" i="9"/>
  <c r="I59" i="9"/>
  <c r="H59" i="9"/>
  <c r="AF58" i="9"/>
  <c r="Y58" i="9"/>
  <c r="U58" i="9"/>
  <c r="P58" i="9"/>
  <c r="O58" i="9"/>
  <c r="N58" i="9"/>
  <c r="M58" i="9"/>
  <c r="L58" i="9"/>
  <c r="K58" i="9"/>
  <c r="J58" i="9"/>
  <c r="I58" i="9"/>
  <c r="H58" i="9"/>
  <c r="AF57" i="9"/>
  <c r="Y57" i="9"/>
  <c r="U57" i="9"/>
  <c r="P57" i="9"/>
  <c r="O57" i="9"/>
  <c r="N57" i="9"/>
  <c r="M57" i="9"/>
  <c r="L57" i="9"/>
  <c r="K57" i="9"/>
  <c r="J57" i="9"/>
  <c r="I57" i="9"/>
  <c r="H57" i="9"/>
  <c r="AF56" i="9"/>
  <c r="Y56" i="9"/>
  <c r="U56" i="9"/>
  <c r="P56" i="9"/>
  <c r="O56" i="9"/>
  <c r="N56" i="9"/>
  <c r="M56" i="9"/>
  <c r="L56" i="9"/>
  <c r="K56" i="9"/>
  <c r="J56" i="9"/>
  <c r="I56" i="9"/>
  <c r="H56" i="9"/>
  <c r="AF55" i="9"/>
  <c r="Y55" i="9"/>
  <c r="U55" i="9"/>
  <c r="P55" i="9"/>
  <c r="O55" i="9"/>
  <c r="N55" i="9"/>
  <c r="M55" i="9"/>
  <c r="L55" i="9"/>
  <c r="K55" i="9"/>
  <c r="J55" i="9"/>
  <c r="I55" i="9"/>
  <c r="H55" i="9"/>
  <c r="AF54" i="9"/>
  <c r="Y54" i="9"/>
  <c r="U54" i="9"/>
  <c r="P54" i="9"/>
  <c r="O54" i="9"/>
  <c r="N54" i="9"/>
  <c r="M54" i="9"/>
  <c r="L54" i="9"/>
  <c r="K54" i="9"/>
  <c r="J54" i="9"/>
  <c r="I54" i="9"/>
  <c r="H54" i="9"/>
  <c r="AF53" i="9"/>
  <c r="Y53" i="9"/>
  <c r="U53" i="9"/>
  <c r="P53" i="9"/>
  <c r="O53" i="9"/>
  <c r="N53" i="9"/>
  <c r="M53" i="9"/>
  <c r="L53" i="9"/>
  <c r="K53" i="9"/>
  <c r="J53" i="9"/>
  <c r="I53" i="9"/>
  <c r="H53" i="9"/>
  <c r="AF52" i="9"/>
  <c r="Y52" i="9"/>
  <c r="U52" i="9"/>
  <c r="P52" i="9"/>
  <c r="O52" i="9"/>
  <c r="N52" i="9"/>
  <c r="M52" i="9"/>
  <c r="L52" i="9"/>
  <c r="K52" i="9"/>
  <c r="J52" i="9"/>
  <c r="I52" i="9"/>
  <c r="H52" i="9"/>
  <c r="AF51" i="9"/>
  <c r="Y51" i="9"/>
  <c r="U51" i="9"/>
  <c r="P51" i="9"/>
  <c r="O51" i="9"/>
  <c r="N51" i="9"/>
  <c r="M51" i="9"/>
  <c r="L51" i="9"/>
  <c r="K51" i="9"/>
  <c r="J51" i="9"/>
  <c r="I51" i="9"/>
  <c r="H51" i="9"/>
  <c r="AF50" i="9"/>
  <c r="Y50" i="9"/>
  <c r="U50" i="9"/>
  <c r="P50" i="9"/>
  <c r="O50" i="9"/>
  <c r="N50" i="9"/>
  <c r="M50" i="9"/>
  <c r="L50" i="9"/>
  <c r="K50" i="9"/>
  <c r="J50" i="9"/>
  <c r="I50" i="9"/>
  <c r="H50" i="9"/>
  <c r="AF49" i="9"/>
  <c r="Y49" i="9"/>
  <c r="U49" i="9"/>
  <c r="P49" i="9"/>
  <c r="O49" i="9"/>
  <c r="N49" i="9"/>
  <c r="M49" i="9"/>
  <c r="L49" i="9"/>
  <c r="K49" i="9"/>
  <c r="J49" i="9"/>
  <c r="I49" i="9"/>
  <c r="H49" i="9"/>
  <c r="AF48" i="9"/>
  <c r="Y48" i="9"/>
  <c r="U48" i="9"/>
  <c r="P48" i="9"/>
  <c r="O48" i="9"/>
  <c r="N48" i="9"/>
  <c r="M48" i="9"/>
  <c r="L48" i="9"/>
  <c r="K48" i="9"/>
  <c r="J48" i="9"/>
  <c r="I48" i="9"/>
  <c r="H48" i="9"/>
  <c r="AF47" i="9"/>
  <c r="Y47" i="9"/>
  <c r="U47" i="9"/>
  <c r="P47" i="9"/>
  <c r="O47" i="9"/>
  <c r="N47" i="9"/>
  <c r="M47" i="9"/>
  <c r="L47" i="9"/>
  <c r="K47" i="9"/>
  <c r="J47" i="9"/>
  <c r="I47" i="9"/>
  <c r="H47" i="9"/>
  <c r="AF46" i="9"/>
  <c r="Y46" i="9"/>
  <c r="U46" i="9"/>
  <c r="P46" i="9"/>
  <c r="O46" i="9"/>
  <c r="N46" i="9"/>
  <c r="M46" i="9"/>
  <c r="L46" i="9"/>
  <c r="K46" i="9"/>
  <c r="J46" i="9"/>
  <c r="I46" i="9"/>
  <c r="H46" i="9"/>
  <c r="AF45" i="9"/>
  <c r="Y45" i="9"/>
  <c r="U45" i="9"/>
  <c r="P45" i="9"/>
  <c r="O45" i="9"/>
  <c r="N45" i="9"/>
  <c r="M45" i="9"/>
  <c r="L45" i="9"/>
  <c r="K45" i="9"/>
  <c r="J45" i="9"/>
  <c r="I45" i="9"/>
  <c r="H45" i="9"/>
  <c r="AF44" i="9"/>
  <c r="Y44" i="9"/>
  <c r="U44" i="9"/>
  <c r="P44" i="9"/>
  <c r="O44" i="9"/>
  <c r="N44" i="9"/>
  <c r="M44" i="9"/>
  <c r="L44" i="9"/>
  <c r="K44" i="9"/>
  <c r="J44" i="9"/>
  <c r="I44" i="9"/>
  <c r="H44" i="9"/>
  <c r="AF43" i="9"/>
  <c r="Y43" i="9"/>
  <c r="U43" i="9"/>
  <c r="P43" i="9"/>
  <c r="O43" i="9"/>
  <c r="N43" i="9"/>
  <c r="M43" i="9"/>
  <c r="L43" i="9"/>
  <c r="K43" i="9"/>
  <c r="J43" i="9"/>
  <c r="I43" i="9"/>
  <c r="H43" i="9"/>
  <c r="AF42" i="9"/>
  <c r="Y42" i="9"/>
  <c r="U42" i="9"/>
  <c r="P42" i="9"/>
  <c r="O42" i="9"/>
  <c r="N42" i="9"/>
  <c r="M42" i="9"/>
  <c r="L42" i="9"/>
  <c r="K42" i="9"/>
  <c r="J42" i="9"/>
  <c r="I42" i="9"/>
  <c r="H42" i="9"/>
  <c r="AF41" i="9"/>
  <c r="Y41" i="9"/>
  <c r="U41" i="9"/>
  <c r="P41" i="9"/>
  <c r="O41" i="9"/>
  <c r="N41" i="9"/>
  <c r="M41" i="9"/>
  <c r="L41" i="9"/>
  <c r="K41" i="9"/>
  <c r="J41" i="9"/>
  <c r="I41" i="9"/>
  <c r="H41" i="9"/>
  <c r="AF40" i="9"/>
  <c r="Y40" i="9"/>
  <c r="U40" i="9"/>
  <c r="P40" i="9"/>
  <c r="O40" i="9"/>
  <c r="N40" i="9"/>
  <c r="M40" i="9"/>
  <c r="L40" i="9"/>
  <c r="K40" i="9"/>
  <c r="J40" i="9"/>
  <c r="I40" i="9"/>
  <c r="H40" i="9"/>
  <c r="AF39" i="9"/>
  <c r="Y39" i="9"/>
  <c r="U39" i="9"/>
  <c r="P39" i="9"/>
  <c r="O39" i="9"/>
  <c r="N39" i="9"/>
  <c r="M39" i="9"/>
  <c r="L39" i="9"/>
  <c r="K39" i="9"/>
  <c r="J39" i="9"/>
  <c r="I39" i="9"/>
  <c r="H39" i="9"/>
  <c r="AF38" i="9"/>
  <c r="Y38" i="9"/>
  <c r="U38" i="9"/>
  <c r="P38" i="9"/>
  <c r="O38" i="9"/>
  <c r="N38" i="9"/>
  <c r="M38" i="9"/>
  <c r="L38" i="9"/>
  <c r="K38" i="9"/>
  <c r="J38" i="9"/>
  <c r="I38" i="9"/>
  <c r="H38" i="9"/>
  <c r="AF37" i="9"/>
  <c r="Y37" i="9"/>
  <c r="U37" i="9"/>
  <c r="P37" i="9"/>
  <c r="O37" i="9"/>
  <c r="N37" i="9"/>
  <c r="M37" i="9"/>
  <c r="L37" i="9"/>
  <c r="K37" i="9"/>
  <c r="J37" i="9"/>
  <c r="I37" i="9"/>
  <c r="H37" i="9"/>
  <c r="AF36" i="9"/>
  <c r="Y36" i="9"/>
  <c r="U36" i="9"/>
  <c r="P36" i="9"/>
  <c r="O36" i="9"/>
  <c r="N36" i="9"/>
  <c r="M36" i="9"/>
  <c r="L36" i="9"/>
  <c r="K36" i="9"/>
  <c r="J36" i="9"/>
  <c r="I36" i="9"/>
  <c r="H36" i="9"/>
  <c r="AF35" i="9"/>
  <c r="Y35" i="9"/>
  <c r="U35" i="9"/>
  <c r="P35" i="9"/>
  <c r="O35" i="9"/>
  <c r="N35" i="9"/>
  <c r="M35" i="9"/>
  <c r="L35" i="9"/>
  <c r="K35" i="9"/>
  <c r="J35" i="9"/>
  <c r="I35" i="9"/>
  <c r="H35" i="9"/>
  <c r="AF34" i="9"/>
  <c r="Y34" i="9"/>
  <c r="U34" i="9"/>
  <c r="P34" i="9"/>
  <c r="O34" i="9"/>
  <c r="N34" i="9"/>
  <c r="M34" i="9"/>
  <c r="L34" i="9"/>
  <c r="K34" i="9"/>
  <c r="J34" i="9"/>
  <c r="I34" i="9"/>
  <c r="H34" i="9"/>
  <c r="AF33" i="9"/>
  <c r="Y33" i="9"/>
  <c r="U33" i="9"/>
  <c r="P33" i="9"/>
  <c r="O33" i="9"/>
  <c r="N33" i="9"/>
  <c r="M33" i="9"/>
  <c r="L33" i="9"/>
  <c r="K33" i="9"/>
  <c r="J33" i="9"/>
  <c r="I33" i="9"/>
  <c r="H33" i="9"/>
  <c r="AF32" i="9"/>
  <c r="Y32" i="9"/>
  <c r="U32" i="9"/>
  <c r="P32" i="9"/>
  <c r="O32" i="9"/>
  <c r="N32" i="9"/>
  <c r="M32" i="9"/>
  <c r="L32" i="9"/>
  <c r="K32" i="9"/>
  <c r="J32" i="9"/>
  <c r="I32" i="9"/>
  <c r="H32" i="9"/>
  <c r="AF31" i="9"/>
  <c r="Y31" i="9"/>
  <c r="U31" i="9"/>
  <c r="P31" i="9"/>
  <c r="O31" i="9"/>
  <c r="N31" i="9"/>
  <c r="M31" i="9"/>
  <c r="L31" i="9"/>
  <c r="K31" i="9"/>
  <c r="J31" i="9"/>
  <c r="I31" i="9"/>
  <c r="H31" i="9"/>
  <c r="AF30" i="9"/>
  <c r="Y30" i="9"/>
  <c r="U30" i="9"/>
  <c r="P30" i="9"/>
  <c r="O30" i="9"/>
  <c r="N30" i="9"/>
  <c r="M30" i="9"/>
  <c r="L30" i="9"/>
  <c r="K30" i="9"/>
  <c r="J30" i="9"/>
  <c r="I30" i="9"/>
  <c r="H30" i="9"/>
  <c r="AF29" i="9"/>
  <c r="Y29" i="9"/>
  <c r="U29" i="9"/>
  <c r="P29" i="9"/>
  <c r="O29" i="9"/>
  <c r="N29" i="9"/>
  <c r="M29" i="9"/>
  <c r="L29" i="9"/>
  <c r="K29" i="9"/>
  <c r="J29" i="9"/>
  <c r="I29" i="9"/>
  <c r="H29" i="9"/>
  <c r="AF28" i="9"/>
  <c r="Y28" i="9"/>
  <c r="U28" i="9"/>
  <c r="P28" i="9"/>
  <c r="O28" i="9"/>
  <c r="N28" i="9"/>
  <c r="M28" i="9"/>
  <c r="L28" i="9"/>
  <c r="K28" i="9"/>
  <c r="J28" i="9"/>
  <c r="I28" i="9"/>
  <c r="H28" i="9"/>
  <c r="AF27" i="9"/>
  <c r="Y27" i="9"/>
  <c r="U27" i="9"/>
  <c r="P27" i="9"/>
  <c r="O27" i="9"/>
  <c r="N27" i="9"/>
  <c r="M27" i="9"/>
  <c r="L27" i="9"/>
  <c r="K27" i="9"/>
  <c r="J27" i="9"/>
  <c r="I27" i="9"/>
  <c r="H27" i="9"/>
  <c r="AF26" i="9"/>
  <c r="Y26" i="9"/>
  <c r="U26" i="9"/>
  <c r="P26" i="9"/>
  <c r="O26" i="9"/>
  <c r="N26" i="9"/>
  <c r="M26" i="9"/>
  <c r="L26" i="9"/>
  <c r="K26" i="9"/>
  <c r="J26" i="9"/>
  <c r="I26" i="9"/>
  <c r="H26" i="9"/>
  <c r="AF25" i="9"/>
  <c r="Y25" i="9"/>
  <c r="U25" i="9"/>
  <c r="P25" i="9"/>
  <c r="O25" i="9"/>
  <c r="N25" i="9"/>
  <c r="M25" i="9"/>
  <c r="L25" i="9"/>
  <c r="K25" i="9"/>
  <c r="J25" i="9"/>
  <c r="I25" i="9"/>
  <c r="H25" i="9"/>
  <c r="AF24" i="9"/>
  <c r="Y24" i="9"/>
  <c r="U24" i="9"/>
  <c r="P24" i="9"/>
  <c r="O24" i="9"/>
  <c r="N24" i="9"/>
  <c r="M24" i="9"/>
  <c r="L24" i="9"/>
  <c r="K24" i="9"/>
  <c r="J24" i="9"/>
  <c r="I24" i="9"/>
  <c r="H24" i="9"/>
  <c r="AF23" i="9"/>
  <c r="Y23" i="9"/>
  <c r="U23" i="9"/>
  <c r="P23" i="9"/>
  <c r="O23" i="9"/>
  <c r="N23" i="9"/>
  <c r="M23" i="9"/>
  <c r="L23" i="9"/>
  <c r="K23" i="9"/>
  <c r="J23" i="9"/>
  <c r="I23" i="9"/>
  <c r="H23" i="9"/>
  <c r="AF22" i="9"/>
  <c r="Y22" i="9"/>
  <c r="U22" i="9"/>
  <c r="P22" i="9"/>
  <c r="O22" i="9"/>
  <c r="N22" i="9"/>
  <c r="M22" i="9"/>
  <c r="L22" i="9"/>
  <c r="K22" i="9"/>
  <c r="J22" i="9"/>
  <c r="I22" i="9"/>
  <c r="H22" i="9"/>
  <c r="AF21" i="9"/>
  <c r="Y21" i="9"/>
  <c r="U21" i="9"/>
  <c r="P21" i="9"/>
  <c r="O21" i="9"/>
  <c r="N21" i="9"/>
  <c r="M21" i="9"/>
  <c r="L21" i="9"/>
  <c r="K21" i="9"/>
  <c r="J21" i="9"/>
  <c r="I21" i="9"/>
  <c r="H21" i="9"/>
  <c r="AF20" i="9"/>
  <c r="Y20" i="9"/>
  <c r="U20" i="9"/>
  <c r="P20" i="9"/>
  <c r="O20" i="9"/>
  <c r="N20" i="9"/>
  <c r="M20" i="9"/>
  <c r="L20" i="9"/>
  <c r="K20" i="9"/>
  <c r="J20" i="9"/>
  <c r="I20" i="9"/>
  <c r="H20" i="9"/>
  <c r="AF19" i="9"/>
  <c r="Y19" i="9"/>
  <c r="U19" i="9"/>
  <c r="P19" i="9"/>
  <c r="O19" i="9"/>
  <c r="N19" i="9"/>
  <c r="M19" i="9"/>
  <c r="L19" i="9"/>
  <c r="K19" i="9"/>
  <c r="J19" i="9"/>
  <c r="I19" i="9"/>
  <c r="H19" i="9"/>
  <c r="AF18" i="9"/>
  <c r="Y18" i="9"/>
  <c r="U18" i="9"/>
  <c r="P18" i="9"/>
  <c r="O18" i="9"/>
  <c r="N18" i="9"/>
  <c r="M18" i="9"/>
  <c r="L18" i="9"/>
  <c r="K18" i="9"/>
  <c r="J18" i="9"/>
  <c r="I18" i="9"/>
  <c r="H18" i="9"/>
  <c r="AF17" i="9"/>
  <c r="Y17" i="9"/>
  <c r="U17" i="9"/>
  <c r="P17" i="9"/>
  <c r="O17" i="9"/>
  <c r="N17" i="9"/>
  <c r="M17" i="9"/>
  <c r="L17" i="9"/>
  <c r="K17" i="9"/>
  <c r="J17" i="9"/>
  <c r="I17" i="9"/>
  <c r="H17" i="9"/>
  <c r="AF16" i="9"/>
  <c r="Y16" i="9"/>
  <c r="U16" i="9"/>
  <c r="P16" i="9"/>
  <c r="O16" i="9"/>
  <c r="N16" i="9"/>
  <c r="M16" i="9"/>
  <c r="L16" i="9"/>
  <c r="K16" i="9"/>
  <c r="J16" i="9"/>
  <c r="I16" i="9"/>
  <c r="H16" i="9"/>
  <c r="AF15" i="9"/>
  <c r="Y15" i="9"/>
  <c r="U15" i="9"/>
  <c r="P15" i="9"/>
  <c r="O15" i="9"/>
  <c r="N15" i="9"/>
  <c r="M15" i="9"/>
  <c r="L15" i="9"/>
  <c r="K15" i="9"/>
  <c r="J15" i="9"/>
  <c r="I15" i="9"/>
  <c r="H15" i="9"/>
  <c r="AF14" i="9"/>
  <c r="Y14" i="9"/>
  <c r="U14" i="9"/>
  <c r="P14" i="9"/>
  <c r="O14" i="9"/>
  <c r="N14" i="9"/>
  <c r="M14" i="9"/>
  <c r="L14" i="9"/>
  <c r="K14" i="9"/>
  <c r="J14" i="9"/>
  <c r="I14" i="9"/>
  <c r="H14" i="9"/>
  <c r="AF13" i="9"/>
  <c r="Y13" i="9"/>
  <c r="U13" i="9"/>
  <c r="P13" i="9"/>
  <c r="O13" i="9"/>
  <c r="N13" i="9"/>
  <c r="M13" i="9"/>
  <c r="L13" i="9"/>
  <c r="K13" i="9"/>
  <c r="J13" i="9"/>
  <c r="I13" i="9"/>
  <c r="H13" i="9"/>
  <c r="AF12" i="9"/>
  <c r="Y12" i="9"/>
  <c r="U12" i="9"/>
  <c r="P12" i="9"/>
  <c r="O12" i="9"/>
  <c r="N12" i="9"/>
  <c r="M12" i="9"/>
  <c r="L12" i="9"/>
  <c r="K12" i="9"/>
  <c r="J12" i="9"/>
  <c r="I12" i="9"/>
  <c r="H12" i="9"/>
  <c r="AF11" i="9"/>
  <c r="Y11" i="9"/>
  <c r="U11" i="9"/>
  <c r="P11" i="9"/>
  <c r="O11" i="9"/>
  <c r="N11" i="9"/>
  <c r="M11" i="9"/>
  <c r="L11" i="9"/>
  <c r="K11" i="9"/>
  <c r="J11" i="9"/>
  <c r="I11" i="9"/>
  <c r="H11" i="9"/>
  <c r="AF10" i="9"/>
  <c r="Y10" i="9"/>
  <c r="U10" i="9"/>
  <c r="P10" i="9"/>
  <c r="O10" i="9"/>
  <c r="N10" i="9"/>
  <c r="M10" i="9"/>
  <c r="L10" i="9"/>
  <c r="K10" i="9"/>
  <c r="J10" i="9"/>
  <c r="I10" i="9"/>
  <c r="H10" i="9"/>
  <c r="AF9" i="9"/>
  <c r="Y9" i="9"/>
  <c r="U9" i="9"/>
  <c r="P9" i="9"/>
  <c r="O9" i="9"/>
  <c r="N9" i="9"/>
  <c r="M9" i="9"/>
  <c r="L9" i="9"/>
  <c r="K9" i="9"/>
  <c r="J9" i="9"/>
  <c r="I9" i="9"/>
  <c r="H9" i="9"/>
  <c r="AF8" i="9"/>
  <c r="Y8" i="9"/>
  <c r="U8" i="9"/>
  <c r="P8" i="9"/>
  <c r="O8" i="9"/>
  <c r="N8" i="9"/>
  <c r="M8" i="9"/>
  <c r="L8" i="9"/>
  <c r="K8" i="9"/>
  <c r="J8" i="9"/>
  <c r="I8" i="9"/>
  <c r="H8" i="9"/>
  <c r="AF7" i="9"/>
  <c r="Y7" i="9"/>
  <c r="U7" i="9"/>
  <c r="P7" i="9"/>
  <c r="O7" i="9"/>
  <c r="N7" i="9"/>
  <c r="M7" i="9"/>
  <c r="L7" i="9"/>
  <c r="K7" i="9"/>
  <c r="J7" i="9"/>
  <c r="I7" i="9"/>
  <c r="H7" i="9"/>
  <c r="AF6" i="9"/>
  <c r="Y6" i="9"/>
  <c r="U6" i="9"/>
  <c r="P6" i="9"/>
  <c r="O6" i="9"/>
  <c r="N6" i="9"/>
  <c r="M6" i="9"/>
  <c r="L6" i="9"/>
  <c r="K6" i="9"/>
  <c r="J6" i="9"/>
  <c r="I6" i="9"/>
  <c r="H6" i="9"/>
  <c r="AF5" i="9"/>
  <c r="Y5" i="9"/>
  <c r="U5" i="9"/>
  <c r="P5" i="9"/>
  <c r="O5" i="9"/>
  <c r="N5" i="9"/>
  <c r="M5" i="9"/>
  <c r="L5" i="9"/>
  <c r="K5" i="9"/>
  <c r="J5" i="9"/>
  <c r="I5" i="9"/>
  <c r="H5" i="9"/>
  <c r="AF4" i="9"/>
  <c r="Y4" i="9"/>
  <c r="U4" i="9"/>
  <c r="P4" i="9"/>
  <c r="O4" i="9"/>
  <c r="N4" i="9"/>
  <c r="M4" i="9"/>
  <c r="L4" i="9"/>
  <c r="K4" i="9"/>
  <c r="J4" i="9"/>
  <c r="I4" i="9"/>
  <c r="H4" i="9"/>
  <c r="AF3" i="9"/>
  <c r="Y3" i="9"/>
  <c r="U3" i="9"/>
  <c r="P3" i="9"/>
  <c r="O3" i="9"/>
  <c r="N3" i="9"/>
  <c r="M3" i="9"/>
  <c r="L3" i="9"/>
  <c r="K3" i="9"/>
  <c r="J3" i="9"/>
  <c r="I3" i="9"/>
  <c r="H3" i="9"/>
  <c r="AF2" i="9"/>
  <c r="Y2" i="9"/>
  <c r="U2" i="9"/>
  <c r="P2" i="9"/>
  <c r="O2" i="9"/>
  <c r="N2" i="9"/>
  <c r="M2" i="9"/>
  <c r="L2" i="9"/>
  <c r="K2" i="9"/>
  <c r="J2" i="9"/>
  <c r="I2" i="9"/>
  <c r="H2" i="9"/>
  <c r="K3" i="17"/>
  <c r="I3" i="17"/>
  <c r="L19" i="16"/>
  <c r="L15" i="16"/>
  <c r="I7" i="17"/>
  <c r="P10" i="14"/>
  <c r="M5" i="14"/>
  <c r="P5" i="14"/>
</calcChain>
</file>

<file path=xl/sharedStrings.xml><?xml version="1.0" encoding="utf-8"?>
<sst xmlns="http://schemas.openxmlformats.org/spreadsheetml/2006/main" count="87832" uniqueCount="551">
  <si>
    <t>City ID</t>
  </si>
  <si>
    <t>City</t>
  </si>
  <si>
    <t>State</t>
  </si>
  <si>
    <t>Sheffield</t>
  </si>
  <si>
    <t>Wales</t>
  </si>
  <si>
    <t>Edinburgh</t>
  </si>
  <si>
    <t>England</t>
  </si>
  <si>
    <t>Birmingham</t>
  </si>
  <si>
    <t>Northern Ireland</t>
  </si>
  <si>
    <t>Glasgow</t>
  </si>
  <si>
    <t>Newcastle</t>
  </si>
  <si>
    <t>Manchester</t>
  </si>
  <si>
    <t>London</t>
  </si>
  <si>
    <t>Bristol</t>
  </si>
  <si>
    <t>Leeds</t>
  </si>
  <si>
    <t>Scotland</t>
  </si>
  <si>
    <t>Liverpool</t>
  </si>
  <si>
    <t>Department ID</t>
  </si>
  <si>
    <t>Department</t>
  </si>
  <si>
    <t>General Surgery</t>
  </si>
  <si>
    <t>Cardiology</t>
  </si>
  <si>
    <t>Neurology</t>
  </si>
  <si>
    <t>Pediatrics</t>
  </si>
  <si>
    <t>Orthopedics</t>
  </si>
  <si>
    <t>Diagnosis ID</t>
  </si>
  <si>
    <t>Diagnosis</t>
  </si>
  <si>
    <t>Appendicitis</t>
  </si>
  <si>
    <t>Hypertension</t>
  </si>
  <si>
    <t>Asthma</t>
  </si>
  <si>
    <t>Migraine</t>
  </si>
  <si>
    <t>Fracture</t>
  </si>
  <si>
    <t>Insurance ID</t>
  </si>
  <si>
    <t>Insurance Provider</t>
  </si>
  <si>
    <t>Aviva</t>
  </si>
  <si>
    <t>AXA</t>
  </si>
  <si>
    <t>Allianz</t>
  </si>
  <si>
    <t>Patient ID</t>
  </si>
  <si>
    <t>Patient Name</t>
  </si>
  <si>
    <t>Gender</t>
  </si>
  <si>
    <t>Age</t>
  </si>
  <si>
    <t>Race</t>
  </si>
  <si>
    <t>Morgan Thompson</t>
  </si>
  <si>
    <t>Male</t>
  </si>
  <si>
    <t>Hispanic</t>
  </si>
  <si>
    <t>Avery Anderson</t>
  </si>
  <si>
    <t>Aisha Khan</t>
  </si>
  <si>
    <t>Female</t>
  </si>
  <si>
    <t>Asian</t>
  </si>
  <si>
    <t>Adanna Eze</t>
  </si>
  <si>
    <t>Black</t>
  </si>
  <si>
    <t>Haruto Chen</t>
  </si>
  <si>
    <t>Chima Balogun</t>
  </si>
  <si>
    <t>Linda Davis</t>
  </si>
  <si>
    <t>White</t>
  </si>
  <si>
    <t>Jordan Anderson</t>
  </si>
  <si>
    <t>Adebayo Mensah</t>
  </si>
  <si>
    <t>Peyton Moore</t>
  </si>
  <si>
    <t>Avery Lee</t>
  </si>
  <si>
    <t>Mei Patel</t>
  </si>
  <si>
    <t>Quinn White</t>
  </si>
  <si>
    <t>Other</t>
  </si>
  <si>
    <t>Lian Patel</t>
  </si>
  <si>
    <t>Avery Harris</t>
  </si>
  <si>
    <t>Adebayo Balogun</t>
  </si>
  <si>
    <t>Olu Mensah</t>
  </si>
  <si>
    <t>Haruto Kim</t>
  </si>
  <si>
    <t>Hina Chen</t>
  </si>
  <si>
    <t>Riley Thompson</t>
  </si>
  <si>
    <t>Nori Khan</t>
  </si>
  <si>
    <t>Mei Choi</t>
  </si>
  <si>
    <t>Elizabeth Davis</t>
  </si>
  <si>
    <t>Zainab Abubakar</t>
  </si>
  <si>
    <t>Nori Tanaka</t>
  </si>
  <si>
    <t>Nori Wang</t>
  </si>
  <si>
    <t>Patricia Miller</t>
  </si>
  <si>
    <t>Robert Garcia</t>
  </si>
  <si>
    <t>Fatima Mensah</t>
  </si>
  <si>
    <t>Mary Brown</t>
  </si>
  <si>
    <t>Taylor Taylor</t>
  </si>
  <si>
    <t>Nori Choi</t>
  </si>
  <si>
    <t>Taylor Harris</t>
  </si>
  <si>
    <t>Adebayo Diallo</t>
  </si>
  <si>
    <t>Linda Jones</t>
  </si>
  <si>
    <t>Chima Mensah</t>
  </si>
  <si>
    <t>Adebayo Eze</t>
  </si>
  <si>
    <t>Taylor Thomas</t>
  </si>
  <si>
    <t>Quinn Martin</t>
  </si>
  <si>
    <t>Peyton Harris</t>
  </si>
  <si>
    <t>Skyler Harris</t>
  </si>
  <si>
    <t>Haruto Suzuki</t>
  </si>
  <si>
    <t>Casey Moore</t>
  </si>
  <si>
    <t>Michael Brown</t>
  </si>
  <si>
    <t>Chima Aminu</t>
  </si>
  <si>
    <t>Avery Moore</t>
  </si>
  <si>
    <t>James Williams</t>
  </si>
  <si>
    <t>Morgan White</t>
  </si>
  <si>
    <t>Amina Njoku</t>
  </si>
  <si>
    <t>Alex Thomas</t>
  </si>
  <si>
    <t>Avery Thompson</t>
  </si>
  <si>
    <t>William Miller</t>
  </si>
  <si>
    <t>Nori Patel</t>
  </si>
  <si>
    <t>Kofi Aminu</t>
  </si>
  <si>
    <t>Peyton Lee</t>
  </si>
  <si>
    <t>Jordan Lee</t>
  </si>
  <si>
    <t>Elizabeth Smith</t>
  </si>
  <si>
    <t>Linda Brown</t>
  </si>
  <si>
    <t>Quinn Thompson</t>
  </si>
  <si>
    <t>Mary Garcia</t>
  </si>
  <si>
    <t>Yuna Khan</t>
  </si>
  <si>
    <t>Quinn Thomas</t>
  </si>
  <si>
    <t>Kwame Aminu</t>
  </si>
  <si>
    <t>Casey Harris</t>
  </si>
  <si>
    <t>Casey Thomas</t>
  </si>
  <si>
    <t>Peyton White</t>
  </si>
  <si>
    <t>Morgan Thomas</t>
  </si>
  <si>
    <t>Mei Khan</t>
  </si>
  <si>
    <t>Robert Jones</t>
  </si>
  <si>
    <t>Jordan White</t>
  </si>
  <si>
    <t>Kofi Diallo</t>
  </si>
  <si>
    <t>Riley White</t>
  </si>
  <si>
    <t>Hina Wang</t>
  </si>
  <si>
    <t>Barbara Brown</t>
  </si>
  <si>
    <t>Peyton Anderson</t>
  </si>
  <si>
    <t>Kofi Njoku</t>
  </si>
  <si>
    <t>Ravi Chen</t>
  </si>
  <si>
    <t>William Johnson</t>
  </si>
  <si>
    <t>Haruto Khan</t>
  </si>
  <si>
    <t>Riley Thomas</t>
  </si>
  <si>
    <t>Casey Martin</t>
  </si>
  <si>
    <t>Haruto Tanaka</t>
  </si>
  <si>
    <t>Fatima Achebe</t>
  </si>
  <si>
    <t>Michael Jones</t>
  </si>
  <si>
    <t>Barbara Davis</t>
  </si>
  <si>
    <t>Sanjay Patel</t>
  </si>
  <si>
    <t>John Jones</t>
  </si>
  <si>
    <t>Skyler Martin</t>
  </si>
  <si>
    <t>Alex Jackson</t>
  </si>
  <si>
    <t>Lian Chen</t>
  </si>
  <si>
    <t>Michael Davis</t>
  </si>
  <si>
    <t>Michael Martinez</t>
  </si>
  <si>
    <t>Olu Aminu</t>
  </si>
  <si>
    <t>Elizabeth Johnson</t>
  </si>
  <si>
    <t>Aisha Patel</t>
  </si>
  <si>
    <t>Michael Johnson</t>
  </si>
  <si>
    <t>Chima Abubakar</t>
  </si>
  <si>
    <t>John Williams</t>
  </si>
  <si>
    <t>Aisha Suzuki</t>
  </si>
  <si>
    <t>Alex White</t>
  </si>
  <si>
    <t>Ngozi Diallo</t>
  </si>
  <si>
    <t>Yuna Kim</t>
  </si>
  <si>
    <t>Fatima Abubakar</t>
  </si>
  <si>
    <t>Aisha Choi</t>
  </si>
  <si>
    <t>Olu Balogun</t>
  </si>
  <si>
    <t>Kofi Balogun</t>
  </si>
  <si>
    <t>Barbara Smith</t>
  </si>
  <si>
    <t>Mary Smith</t>
  </si>
  <si>
    <t>Morgan Martin</t>
  </si>
  <si>
    <t>Quinn Lee</t>
  </si>
  <si>
    <t>Jordan Martin</t>
  </si>
  <si>
    <t>Adanna Achebe</t>
  </si>
  <si>
    <t>Alex Anderson</t>
  </si>
  <si>
    <t>Ravi Choi</t>
  </si>
  <si>
    <t>Casey Anderson</t>
  </si>
  <si>
    <t>Aisha Chen</t>
  </si>
  <si>
    <t>Ravi Wang</t>
  </si>
  <si>
    <t>Kofi Eze</t>
  </si>
  <si>
    <t>Riley Moore</t>
  </si>
  <si>
    <t>Robert Williams</t>
  </si>
  <si>
    <t>Zainab Balogun</t>
  </si>
  <si>
    <t>Taylor White</t>
  </si>
  <si>
    <t>Hina Yamamoto</t>
  </si>
  <si>
    <t>Morgan Taylor</t>
  </si>
  <si>
    <t>James Garcia</t>
  </si>
  <si>
    <t>Alex Thompson</t>
  </si>
  <si>
    <t>Jordan Taylor</t>
  </si>
  <si>
    <t>Aisha Kim</t>
  </si>
  <si>
    <t>Yuna Suzuki</t>
  </si>
  <si>
    <t>William Jones</t>
  </si>
  <si>
    <t>Quinn Moore</t>
  </si>
  <si>
    <t>Taylor Jackson</t>
  </si>
  <si>
    <t>Casey Lee</t>
  </si>
  <si>
    <t>Robert Brown</t>
  </si>
  <si>
    <t>Adanna Fashola</t>
  </si>
  <si>
    <t>Riley Lee</t>
  </si>
  <si>
    <t>Kwame Okoro</t>
  </si>
  <si>
    <t>Taylor Martin</t>
  </si>
  <si>
    <t>Morgan Harris</t>
  </si>
  <si>
    <t>Riley Taylor</t>
  </si>
  <si>
    <t>John Smith</t>
  </si>
  <si>
    <t>Yuna Choi</t>
  </si>
  <si>
    <t>James Miller</t>
  </si>
  <si>
    <t>Akira Chen</t>
  </si>
  <si>
    <t>Avery White</t>
  </si>
  <si>
    <t>Fatima Okoro</t>
  </si>
  <si>
    <t>Skyler Moore</t>
  </si>
  <si>
    <t>Adanna Diallo</t>
  </si>
  <si>
    <t>Mary Jones</t>
  </si>
  <si>
    <t>Adanna Mensah</t>
  </si>
  <si>
    <t>Akira Yamamoto</t>
  </si>
  <si>
    <t>John Martinez</t>
  </si>
  <si>
    <t>Peyton Martin</t>
  </si>
  <si>
    <t>Ngozi Njoku</t>
  </si>
  <si>
    <t>Jordan Thompson</t>
  </si>
  <si>
    <t>Skyler White</t>
  </si>
  <si>
    <t>Olu Achebe</t>
  </si>
  <si>
    <t>John Brown</t>
  </si>
  <si>
    <t>Adebayo Abubakar</t>
  </si>
  <si>
    <t>Robert Smith</t>
  </si>
  <si>
    <t>Lian Suzuki</t>
  </si>
  <si>
    <t>Hina Suzuki</t>
  </si>
  <si>
    <t>Adanna Njoku</t>
  </si>
  <si>
    <t>John Wilson</t>
  </si>
  <si>
    <t>Zainab Fashola</t>
  </si>
  <si>
    <t>William Brown</t>
  </si>
  <si>
    <t>Avery Thomas</t>
  </si>
  <si>
    <t>Alex Taylor</t>
  </si>
  <si>
    <t>Mary Martinez</t>
  </si>
  <si>
    <t>William Wilson</t>
  </si>
  <si>
    <t>John Garcia</t>
  </si>
  <si>
    <t>Mei Wang</t>
  </si>
  <si>
    <t>Ngozi Achebe</t>
  </si>
  <si>
    <t>Sanjay Chen</t>
  </si>
  <si>
    <t>Riley Martin</t>
  </si>
  <si>
    <t>Michael Garcia</t>
  </si>
  <si>
    <t>Alex Martin</t>
  </si>
  <si>
    <t>Quinn Anderson</t>
  </si>
  <si>
    <t>Adanna Balogun</t>
  </si>
  <si>
    <t>Amina Aminu</t>
  </si>
  <si>
    <t>Ravi Suzuki</t>
  </si>
  <si>
    <t>Fatima Eze</t>
  </si>
  <si>
    <t>Chima Eze</t>
  </si>
  <si>
    <t>Quinn Jackson</t>
  </si>
  <si>
    <t>Zainab Okoro</t>
  </si>
  <si>
    <t>Akira Wang</t>
  </si>
  <si>
    <t>Ngozi Abubakar</t>
  </si>
  <si>
    <t>Patricia Smith</t>
  </si>
  <si>
    <t>Mei Singh</t>
  </si>
  <si>
    <t>Haruto Choi</t>
  </si>
  <si>
    <t>Riley Harris</t>
  </si>
  <si>
    <t>Skyler Anderson</t>
  </si>
  <si>
    <t>Riley Jackson</t>
  </si>
  <si>
    <t>Akira Suzuki</t>
  </si>
  <si>
    <t>Casey White</t>
  </si>
  <si>
    <t>Alex Harris</t>
  </si>
  <si>
    <t>Barbara Wilson</t>
  </si>
  <si>
    <t>Lian Tanaka</t>
  </si>
  <si>
    <t>Hina Singh</t>
  </si>
  <si>
    <t>Robert Davis</t>
  </si>
  <si>
    <t>Sanjay Choi</t>
  </si>
  <si>
    <t>Adebayo Aminu</t>
  </si>
  <si>
    <t>Akira Choi</t>
  </si>
  <si>
    <t>Mei Yamamoto</t>
  </si>
  <si>
    <t>Linda Smith</t>
  </si>
  <si>
    <t>John Johnson</t>
  </si>
  <si>
    <t>Patricia Davis</t>
  </si>
  <si>
    <t>Mei Kim</t>
  </si>
  <si>
    <t>Ngozi Fashola</t>
  </si>
  <si>
    <t>Riley Anderson</t>
  </si>
  <si>
    <t>Lian Khan</t>
  </si>
  <si>
    <t>Adanna Abubakar</t>
  </si>
  <si>
    <t>Aisha Tanaka</t>
  </si>
  <si>
    <t>Adanna Aminu</t>
  </si>
  <si>
    <t>Sanjay Singh</t>
  </si>
  <si>
    <t>Olu Diallo</t>
  </si>
  <si>
    <t>Casey Taylor</t>
  </si>
  <si>
    <t>Kwame Diallo</t>
  </si>
  <si>
    <t>Avery Taylor</t>
  </si>
  <si>
    <t>Lian Yamamoto</t>
  </si>
  <si>
    <t>William Davis</t>
  </si>
  <si>
    <t>Amina Achebe</t>
  </si>
  <si>
    <t>William Martinez</t>
  </si>
  <si>
    <t>Zainab Aminu</t>
  </si>
  <si>
    <t>Avery Jackson</t>
  </si>
  <si>
    <t>Patricia Brown</t>
  </si>
  <si>
    <t>Linda Miller</t>
  </si>
  <si>
    <t>James Smith</t>
  </si>
  <si>
    <t>Yuna Tanaka</t>
  </si>
  <si>
    <t>Peyton Jackson</t>
  </si>
  <si>
    <t>Taylor Anderson</t>
  </si>
  <si>
    <t>Akira Kim</t>
  </si>
  <si>
    <t>Olu Njoku</t>
  </si>
  <si>
    <t>Ngozi Balogun</t>
  </si>
  <si>
    <t>Skyler Lee</t>
  </si>
  <si>
    <t>Robert Martinez</t>
  </si>
  <si>
    <t>Akira Tanaka</t>
  </si>
  <si>
    <t>Linda Garcia</t>
  </si>
  <si>
    <t>Robert Wilson</t>
  </si>
  <si>
    <t>Haruto Singh</t>
  </si>
  <si>
    <t>Taylor Thompson</t>
  </si>
  <si>
    <t>Fatima Balogun</t>
  </si>
  <si>
    <t>Yuna Chen</t>
  </si>
  <si>
    <t>Morgan Moore</t>
  </si>
  <si>
    <t>Jordan Thomas</t>
  </si>
  <si>
    <t>Patricia Martinez</t>
  </si>
  <si>
    <t>Jordan Moore</t>
  </si>
  <si>
    <t>Barbara Miller</t>
  </si>
  <si>
    <t>Amina Abubakar</t>
  </si>
  <si>
    <t>Ravi Yamamoto</t>
  </si>
  <si>
    <t>Peyton Thomas</t>
  </si>
  <si>
    <t>John Miller</t>
  </si>
  <si>
    <t>Sanjay Kim</t>
  </si>
  <si>
    <t>Hina Kim</t>
  </si>
  <si>
    <t>Zainab Mensah</t>
  </si>
  <si>
    <t>Elizabeth Brown</t>
  </si>
  <si>
    <t>Taylor Lee</t>
  </si>
  <si>
    <t>Elizabeth Wilson</t>
  </si>
  <si>
    <t>Haruto Wang</t>
  </si>
  <si>
    <t>Nori Suzuki</t>
  </si>
  <si>
    <t>James Martinez</t>
  </si>
  <si>
    <t>Kofi Fashola</t>
  </si>
  <si>
    <t>Morgan Lee</t>
  </si>
  <si>
    <t>Sanjay Khan</t>
  </si>
  <si>
    <t>Mei Tanaka</t>
  </si>
  <si>
    <t>Chima Fashola</t>
  </si>
  <si>
    <t>Mary Johnson</t>
  </si>
  <si>
    <t>Amina Eze</t>
  </si>
  <si>
    <t>Mary Williams</t>
  </si>
  <si>
    <t>Taylor Moore</t>
  </si>
  <si>
    <t>Quinn Harris</t>
  </si>
  <si>
    <t>Akira Patel</t>
  </si>
  <si>
    <t>Nori Kim</t>
  </si>
  <si>
    <t>Sanjay Suzuki</t>
  </si>
  <si>
    <t>Yuna Singh</t>
  </si>
  <si>
    <t>Skyler Jackson</t>
  </si>
  <si>
    <t>Hina Tanaka</t>
  </si>
  <si>
    <t>Quinn Taylor</t>
  </si>
  <si>
    <t>Robert Johnson</t>
  </si>
  <si>
    <t>Michael Smith</t>
  </si>
  <si>
    <t>Hina Khan</t>
  </si>
  <si>
    <t>Linda Williams</t>
  </si>
  <si>
    <t>Jordan Jackson</t>
  </si>
  <si>
    <t>Chima Okoro</t>
  </si>
  <si>
    <t>Ngozi Eze</t>
  </si>
  <si>
    <t>James Johnson</t>
  </si>
  <si>
    <t>Mary Miller</t>
  </si>
  <si>
    <t>Nori Singh</t>
  </si>
  <si>
    <t>Yuna Wang</t>
  </si>
  <si>
    <t>Kofi Abubakar</t>
  </si>
  <si>
    <t>Linda Wilson</t>
  </si>
  <si>
    <t>Olu Eze</t>
  </si>
  <si>
    <t>Patricia Johnson</t>
  </si>
  <si>
    <t>Mei Suzuki</t>
  </si>
  <si>
    <t>Jordan Harris</t>
  </si>
  <si>
    <t>Ravi Tanaka</t>
  </si>
  <si>
    <t>Zainab Eze</t>
  </si>
  <si>
    <t>Elizabeth Miller</t>
  </si>
  <si>
    <t>Skyler Taylor</t>
  </si>
  <si>
    <t>Haruto Patel</t>
  </si>
  <si>
    <t>Morgan Anderson</t>
  </si>
  <si>
    <t>Morgan Jackson</t>
  </si>
  <si>
    <t>Fatima Njoku</t>
  </si>
  <si>
    <t>Ravi Kim</t>
  </si>
  <si>
    <t>Barbara Martinez</t>
  </si>
  <si>
    <t>Zainab Njoku</t>
  </si>
  <si>
    <t>Alex Moore</t>
  </si>
  <si>
    <t>Haruto Yamamoto</t>
  </si>
  <si>
    <t>Hina Patel</t>
  </si>
  <si>
    <t>Fatima Fashola</t>
  </si>
  <si>
    <t>James Brown</t>
  </si>
  <si>
    <t>Olu Okoro</t>
  </si>
  <si>
    <t>Barbara Garcia</t>
  </si>
  <si>
    <t>Chima Diallo</t>
  </si>
  <si>
    <t>Lian Choi</t>
  </si>
  <si>
    <t>Chima Njoku</t>
  </si>
  <si>
    <t>Peyton Taylor</t>
  </si>
  <si>
    <t>Alex Lee</t>
  </si>
  <si>
    <t>John Davis</t>
  </si>
  <si>
    <t>Casey Jackson</t>
  </si>
  <si>
    <t>Ravi Patel</t>
  </si>
  <si>
    <t>William Williams</t>
  </si>
  <si>
    <t>Barbara Johnson</t>
  </si>
  <si>
    <t>Olu Fashola</t>
  </si>
  <si>
    <t>Barbara Jones</t>
  </si>
  <si>
    <t>Skyler Thompson</t>
  </si>
  <si>
    <t>Amina Mensah</t>
  </si>
  <si>
    <t>Amina Diallo</t>
  </si>
  <si>
    <t>Akira Singh</t>
  </si>
  <si>
    <t>Lian Singh</t>
  </si>
  <si>
    <t>Aisha Wang</t>
  </si>
  <si>
    <t>William Garcia</t>
  </si>
  <si>
    <t>Adebayo Okoro</t>
  </si>
  <si>
    <t>Elizabeth Williams</t>
  </si>
  <si>
    <t>Ngozi Mensah</t>
  </si>
  <si>
    <t>Amina Balogun</t>
  </si>
  <si>
    <t>Adanna Okoro</t>
  </si>
  <si>
    <t>Elizabeth Garcia</t>
  </si>
  <si>
    <t>Kofi Achebe</t>
  </si>
  <si>
    <t>Kofi Mensah</t>
  </si>
  <si>
    <t>Kwame Abubakar</t>
  </si>
  <si>
    <t>Barbara Williams</t>
  </si>
  <si>
    <t>Patricia Garcia</t>
  </si>
  <si>
    <t>Kwame Balogun</t>
  </si>
  <si>
    <t>Elizabeth Martinez</t>
  </si>
  <si>
    <t>Kwame Fashola</t>
  </si>
  <si>
    <t>William Smith</t>
  </si>
  <si>
    <t>Ngozi Okoro</t>
  </si>
  <si>
    <t>Aisha Yamamoto</t>
  </si>
  <si>
    <t>Hina Choi</t>
  </si>
  <si>
    <t>Adebayo Njoku</t>
  </si>
  <si>
    <t>Peyton Thompson</t>
  </si>
  <si>
    <t>Linda Martinez</t>
  </si>
  <si>
    <t>Aisha Singh</t>
  </si>
  <si>
    <t>Nori Yamamoto</t>
  </si>
  <si>
    <t>Casey Thompson</t>
  </si>
  <si>
    <t>Adebayo Achebe</t>
  </si>
  <si>
    <t>Kwame Achebe</t>
  </si>
  <si>
    <t>Sanjay Wang</t>
  </si>
  <si>
    <t>Sanjay Tanaka</t>
  </si>
  <si>
    <t>Kwame Njoku</t>
  </si>
  <si>
    <t>Robert Miller</t>
  </si>
  <si>
    <t>Zainab Achebe</t>
  </si>
  <si>
    <t>Kofi Okoro</t>
  </si>
  <si>
    <t>James Jones</t>
  </si>
  <si>
    <t>Sanjay Yamamoto</t>
  </si>
  <si>
    <t>Skyler Thomas</t>
  </si>
  <si>
    <t>Linda Johnson</t>
  </si>
  <si>
    <t>Chima Achebe</t>
  </si>
  <si>
    <t>Yuna Yamamoto</t>
  </si>
  <si>
    <t>Mary Davis</t>
  </si>
  <si>
    <t>James Davis</t>
  </si>
  <si>
    <t>Patricia Wilson</t>
  </si>
  <si>
    <t>Mei Chen</t>
  </si>
  <si>
    <t>Michael Wilson</t>
  </si>
  <si>
    <t>Michael Williams</t>
  </si>
  <si>
    <t>Mary Wilson</t>
  </si>
  <si>
    <t>Yuna Patel</t>
  </si>
  <si>
    <t>Olu Abubakar</t>
  </si>
  <si>
    <t>Adebayo Fashola</t>
  </si>
  <si>
    <t>Patricia Williams</t>
  </si>
  <si>
    <t>Nori Chen</t>
  </si>
  <si>
    <t>Kwame Eze</t>
  </si>
  <si>
    <t>James Wilson</t>
  </si>
  <si>
    <t>Fatima Aminu</t>
  </si>
  <si>
    <t>Akira Khan</t>
  </si>
  <si>
    <t>Kwame Mensah</t>
  </si>
  <si>
    <t>Patricia Jones</t>
  </si>
  <si>
    <t>Avery Martin</t>
  </si>
  <si>
    <t>Fatima Diallo</t>
  </si>
  <si>
    <t>Lian Kim</t>
  </si>
  <si>
    <t>Amina Okoro</t>
  </si>
  <si>
    <t>Michael Miller</t>
  </si>
  <si>
    <t>Zainab Diallo</t>
  </si>
  <si>
    <t>Elizabeth Jones</t>
  </si>
  <si>
    <t>Ngozi Aminu</t>
  </si>
  <si>
    <t>Amina Fashola</t>
  </si>
  <si>
    <t>Ravi Singh</t>
  </si>
  <si>
    <t>Ravi Khan</t>
  </si>
  <si>
    <t>Lian Wang</t>
  </si>
  <si>
    <t>Procedure ID</t>
  </si>
  <si>
    <t>Procedure</t>
  </si>
  <si>
    <t>CT Scan</t>
  </si>
  <si>
    <t>X-Ray</t>
  </si>
  <si>
    <t>Ultrasound</t>
  </si>
  <si>
    <t>Blood Test</t>
  </si>
  <si>
    <t>MRI Scan</t>
  </si>
  <si>
    <t>Provider ID</t>
  </si>
  <si>
    <t>Provider Name</t>
  </si>
  <si>
    <t>Nationality</t>
  </si>
  <si>
    <t>Image</t>
  </si>
  <si>
    <t>Dr. Olu Abisola</t>
  </si>
  <si>
    <t>Nigerian</t>
  </si>
  <si>
    <t>https://i.imgur.com/eG4Tcam.png</t>
  </si>
  <si>
    <t>Dr. Ravi Patel</t>
  </si>
  <si>
    <t>Indian</t>
  </si>
  <si>
    <t>https://i.imgur.com/0cmrpb3.png</t>
  </si>
  <si>
    <t>Dr. Johnson Grek</t>
  </si>
  <si>
    <t>European</t>
  </si>
  <si>
    <t>https://i.imgur.com/HWj2RL5.png</t>
  </si>
  <si>
    <t>Dr. Emma Jones</t>
  </si>
  <si>
    <t>https://i.imgur.com/hgIjY62.png</t>
  </si>
  <si>
    <t>Dr. Sade Kikiola</t>
  </si>
  <si>
    <t>https://i.imgur.com/3sep9QD.png</t>
  </si>
  <si>
    <t>Date of Visit</t>
  </si>
  <si>
    <t>Service Type</t>
  </si>
  <si>
    <t>Treatment Cost</t>
  </si>
  <si>
    <t>Medication Cost</t>
  </si>
  <si>
    <t>Follow-Up Visit Date</t>
  </si>
  <si>
    <t>Patient Satisfaction Score</t>
  </si>
  <si>
    <t>Referral Source</t>
  </si>
  <si>
    <t>Emergency Visit</t>
  </si>
  <si>
    <t>Payment Status</t>
  </si>
  <si>
    <t>Discharge Date</t>
  </si>
  <si>
    <t>Admitted Date</t>
  </si>
  <si>
    <t>Room Type</t>
  </si>
  <si>
    <t>Insurance Coverage</t>
  </si>
  <si>
    <t>Room Charges(daily rate)</t>
  </si>
  <si>
    <t>Outpatient</t>
  </si>
  <si>
    <t>Self-Referral</t>
  </si>
  <si>
    <t>No</t>
  </si>
  <si>
    <t>Paid</t>
  </si>
  <si>
    <t>N/A</t>
  </si>
  <si>
    <t>Inpatient</t>
  </si>
  <si>
    <t>Emergency</t>
  </si>
  <si>
    <t>Semi-Private Room</t>
  </si>
  <si>
    <t>Physician Referral</t>
  </si>
  <si>
    <t>Yes</t>
  </si>
  <si>
    <t>Private Room</t>
  </si>
  <si>
    <t>Pending</t>
  </si>
  <si>
    <t>General Ward</t>
  </si>
  <si>
    <t>Returning Patients</t>
  </si>
  <si>
    <t>City Name</t>
  </si>
  <si>
    <t>Patient Age</t>
  </si>
  <si>
    <t>Patient Gender</t>
  </si>
  <si>
    <t>Patient Race</t>
  </si>
  <si>
    <t>Count of Patient ID</t>
  </si>
  <si>
    <t>Grand Total</t>
  </si>
  <si>
    <t>10-19</t>
  </si>
  <si>
    <t>20-29</t>
  </si>
  <si>
    <t>30-39</t>
  </si>
  <si>
    <t>40-49</t>
  </si>
  <si>
    <t>50-59</t>
  </si>
  <si>
    <t>60-69</t>
  </si>
  <si>
    <t>70-79</t>
  </si>
  <si>
    <t>Average of Patient Satisfaction Score</t>
  </si>
  <si>
    <t>Row Labels</t>
  </si>
  <si>
    <t>Column1</t>
  </si>
  <si>
    <t>Count of Returning Patients</t>
  </si>
  <si>
    <t>Patient Demographics and Trends</t>
  </si>
  <si>
    <t>Provider</t>
  </si>
  <si>
    <t>Column Labels</t>
  </si>
  <si>
    <t>Medical Services And Provider Performance</t>
  </si>
  <si>
    <t>Sum of Treatment Cost</t>
  </si>
  <si>
    <t>Sum of Medication Cost</t>
  </si>
  <si>
    <t>Visit Type</t>
  </si>
  <si>
    <t>Scheduled</t>
  </si>
  <si>
    <t>Total Revenue</t>
  </si>
  <si>
    <t>% of Emergency Visits</t>
  </si>
  <si>
    <t>Financial And Operational Analysis</t>
  </si>
  <si>
    <t>Top Provider</t>
  </si>
  <si>
    <t>Top Insurance Provider</t>
  </si>
  <si>
    <t>Top Diagnosis</t>
  </si>
  <si>
    <t>Total Patients</t>
  </si>
  <si>
    <t>Avg Patient Satisfaction score</t>
  </si>
  <si>
    <t>Visit Month</t>
  </si>
  <si>
    <t>Count of Date of Visit</t>
  </si>
  <si>
    <t>Values</t>
  </si>
  <si>
    <t>=report1!M4:N10("Patient ID",report1!$E$67)
report1!I69</t>
  </si>
  <si>
    <t>Jan</t>
  </si>
  <si>
    <t>Feb</t>
  </si>
  <si>
    <t>Mar</t>
  </si>
  <si>
    <t>Apr</t>
  </si>
  <si>
    <t>May</t>
  </si>
  <si>
    <t>Jun</t>
  </si>
  <si>
    <t>Jul</t>
  </si>
  <si>
    <t>Aug</t>
  </si>
  <si>
    <t>Sep</t>
  </si>
  <si>
    <t>Oct</t>
  </si>
  <si>
    <t>Dec</t>
  </si>
  <si>
    <t>Sum of Total Revenue</t>
  </si>
  <si>
    <t xml:space="preserve"> </t>
  </si>
  <si>
    <t>HOSPITAL PERFORMANCE OVERVIEW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</si>
</sst>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_(&quot;$&quot;* #,##0_);_(&quot;$&quot;* \(#,##0\);_(&quot;$&quot;* &quot;-&quot;??_);_(@_)"/>
    <numFmt numFmtId="165" formatCode="0.0"/>
    <numFmt numFmtId="166" formatCode="&quot;$&quot;#,##0"/>
  </numFmts>
  <fonts count="7" x14ac:knownFonts="1">
    <font>
      <sz val="11"/>
      <color theme="1"/>
      <name val="Calibri"/>
      <family val="2"/>
      <scheme val="minor"/>
    </font>
    <font>
      <b/>
      <sz val="11"/>
      <color theme="1"/>
      <name val="Calibri"/>
      <family val="2"/>
      <scheme val="minor"/>
    </font>
    <font>
      <sz val="20"/>
      <color theme="1"/>
      <name val="Calibri"/>
      <family val="2"/>
      <scheme val="minor"/>
    </font>
    <font>
      <b/>
      <sz val="20"/>
      <color theme="1"/>
      <name val="Calibri"/>
      <family val="2"/>
      <scheme val="minor"/>
    </font>
    <font>
      <b/>
      <sz val="22"/>
      <color theme="1"/>
      <name val="Calibri"/>
      <family val="2"/>
      <scheme val="minor"/>
    </font>
    <font>
      <sz val="11"/>
      <color theme="1"/>
      <name val="Calibri"/>
      <family val="2"/>
      <scheme val="minor"/>
    </font>
    <font>
      <b/>
      <sz val="24"/>
      <color theme="1"/>
      <name val="Calibri"/>
      <family val="2"/>
      <scheme val="minor"/>
    </font>
  </fonts>
  <fills count="2">
    <fill>
      <patternFill patternType="none"/>
    </fill>
    <fill>
      <patternFill patternType="gray125"/>
    </fill>
  </fills>
  <borders count="14">
    <border>
      <left/>
      <right/>
      <top/>
      <bottom/>
      <diagonal/>
    </border>
    <border>
      <left style="thin">
        <color indexed="64"/>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6">
    <xf numFmtId="0" fontId="0" fillId="0" borderId="0" xfId="0"/>
    <xf numFmtId="14" fontId="0" fillId="0" borderId="0" xfId="0" applyNumberFormat="1"/>
    <xf numFmtId="0" fontId="1" fillId="0" borderId="1" xfId="0" applyFont="1" applyBorder="1"/>
    <xf numFmtId="0" fontId="1" fillId="0" borderId="0" xfId="0" applyFont="1" applyBorder="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0" fontId="4" fillId="0" borderId="0" xfId="0" applyFont="1" applyAlignment="1">
      <alignment horizontal="center"/>
    </xf>
    <xf numFmtId="1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1" fillId="0" borderId="8" xfId="0" applyFont="1" applyBorder="1"/>
    <xf numFmtId="0" fontId="1" fillId="0" borderId="8" xfId="0" applyFont="1" applyBorder="1" applyAlignment="1">
      <alignment horizontal="center"/>
    </xf>
    <xf numFmtId="164" fontId="1" fillId="0" borderId="9" xfId="1" applyNumberFormat="1" applyFont="1" applyBorder="1" applyAlignment="1">
      <alignment horizontal="center"/>
    </xf>
    <xf numFmtId="9" fontId="1" fillId="0" borderId="9" xfId="2" applyFont="1" applyBorder="1" applyAlignment="1">
      <alignment horizontal="center"/>
    </xf>
    <xf numFmtId="0" fontId="1" fillId="0" borderId="10" xfId="0" applyFont="1" applyBorder="1"/>
    <xf numFmtId="0" fontId="1" fillId="0" borderId="11" xfId="0" applyFont="1" applyBorder="1"/>
    <xf numFmtId="0" fontId="1" fillId="0" borderId="13" xfId="0" applyFont="1" applyBorder="1"/>
    <xf numFmtId="0" fontId="0" fillId="0" borderId="0" xfId="0" applyAlignment="1"/>
    <xf numFmtId="0" fontId="1" fillId="0" borderId="12" xfId="0" applyFont="1" applyBorder="1" applyAlignment="1">
      <alignment horizontal="center"/>
    </xf>
    <xf numFmtId="0" fontId="0" fillId="0" borderId="0" xfId="0" applyAlignment="1">
      <alignment wrapText="1"/>
    </xf>
    <xf numFmtId="0" fontId="1" fillId="0" borderId="9" xfId="0" applyFont="1" applyBorder="1"/>
    <xf numFmtId="0" fontId="1" fillId="0" borderId="0" xfId="0" applyFont="1" applyFill="1"/>
    <xf numFmtId="165" fontId="1" fillId="0" borderId="9" xfId="0" applyNumberFormat="1" applyFont="1" applyBorder="1"/>
    <xf numFmtId="0" fontId="1" fillId="0" borderId="0" xfId="0" applyFont="1" applyAlignment="1">
      <alignment horizontal="center"/>
    </xf>
    <xf numFmtId="166" fontId="0" fillId="0" borderId="0" xfId="0" applyNumberFormat="1"/>
    <xf numFmtId="0" fontId="6" fillId="0" borderId="0" xfId="0" applyFont="1" applyAlignment="1">
      <alignment horizontal="center"/>
    </xf>
    <xf numFmtId="0" fontId="3" fillId="0" borderId="0" xfId="0" applyFont="1" applyAlignment="1">
      <alignment horizontal="center"/>
    </xf>
    <xf numFmtId="0" fontId="2" fillId="0" borderId="0" xfId="0" applyFont="1" applyAlignment="1">
      <alignment horizontal="center"/>
    </xf>
    <xf numFmtId="0" fontId="4" fillId="0" borderId="0" xfId="0" applyFont="1" applyAlignment="1">
      <alignment horizontal="center"/>
    </xf>
  </cellXfs>
  <cellStyles count="3">
    <cellStyle name="Currency" xfId="1" builtinId="4"/>
    <cellStyle name="Normal" xfId="0" builtinId="0"/>
    <cellStyle name="Percent" xfId="2" builtinId="5"/>
  </cellStyles>
  <dxfs count="4">
    <dxf>
      <numFmt numFmtId="19" formatCode="m/d/yyyy"/>
    </dxf>
    <dxf>
      <numFmt numFmtId="19" formatCode="m/d/yyyy"/>
    </dxf>
    <dxf>
      <numFmt numFmtId="0" formatCode="General"/>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Project.xlsx]Financial_analysis!PivotTable7</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Patient</a:t>
            </a:r>
            <a:r>
              <a:rPr lang="en-US" b="1" baseline="0">
                <a:solidFill>
                  <a:schemeClr val="tx1"/>
                </a:solidFill>
              </a:rPr>
              <a:t> Growth Trend</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Financial_analysis!$K$35</c:f>
              <c:strCache>
                <c:ptCount val="1"/>
                <c:pt idx="0">
                  <c:v>Total</c:v>
                </c:pt>
              </c:strCache>
            </c:strRef>
          </c:tx>
          <c:spPr>
            <a:solidFill>
              <a:schemeClr val="accent1"/>
            </a:solidFill>
            <a:ln>
              <a:noFill/>
            </a:ln>
            <a:effectLst/>
          </c:spPr>
          <c:cat>
            <c:strRef>
              <c:f>Financial_analysis!$J$36:$J$47</c:f>
              <c:strCache>
                <c:ptCount val="11"/>
                <c:pt idx="0">
                  <c:v>Jan</c:v>
                </c:pt>
                <c:pt idx="1">
                  <c:v>Feb</c:v>
                </c:pt>
                <c:pt idx="2">
                  <c:v>Mar</c:v>
                </c:pt>
                <c:pt idx="3">
                  <c:v>Apr</c:v>
                </c:pt>
                <c:pt idx="4">
                  <c:v>May</c:v>
                </c:pt>
                <c:pt idx="5">
                  <c:v>Jun</c:v>
                </c:pt>
                <c:pt idx="6">
                  <c:v>Jul</c:v>
                </c:pt>
                <c:pt idx="7">
                  <c:v>Aug</c:v>
                </c:pt>
                <c:pt idx="8">
                  <c:v>Sep</c:v>
                </c:pt>
                <c:pt idx="9">
                  <c:v>Oct</c:v>
                </c:pt>
                <c:pt idx="10">
                  <c:v>Dec</c:v>
                </c:pt>
              </c:strCache>
            </c:strRef>
          </c:cat>
          <c:val>
            <c:numRef>
              <c:f>Financial_analysis!$K$36:$K$47</c:f>
              <c:numCache>
                <c:formatCode>General</c:formatCode>
                <c:ptCount val="11"/>
                <c:pt idx="0">
                  <c:v>1235</c:v>
                </c:pt>
                <c:pt idx="1">
                  <c:v>570</c:v>
                </c:pt>
                <c:pt idx="2">
                  <c:v>620</c:v>
                </c:pt>
                <c:pt idx="3">
                  <c:v>600</c:v>
                </c:pt>
                <c:pt idx="4">
                  <c:v>450</c:v>
                </c:pt>
                <c:pt idx="5">
                  <c:v>300</c:v>
                </c:pt>
                <c:pt idx="6">
                  <c:v>310</c:v>
                </c:pt>
                <c:pt idx="7">
                  <c:v>310</c:v>
                </c:pt>
                <c:pt idx="8">
                  <c:v>300</c:v>
                </c:pt>
                <c:pt idx="9">
                  <c:v>45</c:v>
                </c:pt>
                <c:pt idx="10">
                  <c:v>260</c:v>
                </c:pt>
              </c:numCache>
            </c:numRef>
          </c:val>
        </c:ser>
        <c:dLbls>
          <c:showLegendKey val="0"/>
          <c:showVal val="0"/>
          <c:showCatName val="0"/>
          <c:showSerName val="0"/>
          <c:showPercent val="0"/>
          <c:showBubbleSize val="0"/>
        </c:dLbls>
        <c:axId val="319394368"/>
        <c:axId val="319392800"/>
      </c:areaChart>
      <c:catAx>
        <c:axId val="31939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2800"/>
        <c:crosses val="autoZero"/>
        <c:auto val="1"/>
        <c:lblAlgn val="ctr"/>
        <c:lblOffset val="100"/>
        <c:noMultiLvlLbl val="0"/>
      </c:catAx>
      <c:valAx>
        <c:axId val="31939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4368"/>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Project.xlsx]Medical_service_analysis!Diagnosis</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Diagnoses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Medical_service_analysis!$I$29</c:f>
              <c:strCache>
                <c:ptCount val="1"/>
                <c:pt idx="0">
                  <c:v>Total</c:v>
                </c:pt>
              </c:strCache>
            </c:strRef>
          </c:tx>
          <c:spPr>
            <a:solidFill>
              <a:schemeClr val="accent1"/>
            </a:solidFill>
            <a:ln>
              <a:noFill/>
            </a:ln>
            <a:effectLst/>
          </c:spPr>
          <c:invertIfNegative val="0"/>
          <c:cat>
            <c:strRef>
              <c:f>Medical_service_analysis!$H$30:$H$35</c:f>
              <c:strCache>
                <c:ptCount val="5"/>
                <c:pt idx="0">
                  <c:v>Migraine</c:v>
                </c:pt>
                <c:pt idx="1">
                  <c:v>Fracture</c:v>
                </c:pt>
                <c:pt idx="2">
                  <c:v>Asthma</c:v>
                </c:pt>
                <c:pt idx="3">
                  <c:v>Appendicitis</c:v>
                </c:pt>
                <c:pt idx="4">
                  <c:v>Hypertension</c:v>
                </c:pt>
              </c:strCache>
            </c:strRef>
          </c:cat>
          <c:val>
            <c:numRef>
              <c:f>Medical_service_analysis!$I$30:$I$35</c:f>
              <c:numCache>
                <c:formatCode>General</c:formatCode>
                <c:ptCount val="5"/>
                <c:pt idx="0">
                  <c:v>469</c:v>
                </c:pt>
                <c:pt idx="1">
                  <c:v>606</c:v>
                </c:pt>
                <c:pt idx="2">
                  <c:v>918</c:v>
                </c:pt>
                <c:pt idx="3">
                  <c:v>994</c:v>
                </c:pt>
                <c:pt idx="4">
                  <c:v>2013</c:v>
                </c:pt>
              </c:numCache>
            </c:numRef>
          </c:val>
        </c:ser>
        <c:dLbls>
          <c:showLegendKey val="0"/>
          <c:showVal val="0"/>
          <c:showCatName val="0"/>
          <c:showSerName val="0"/>
          <c:showPercent val="0"/>
          <c:showBubbleSize val="0"/>
        </c:dLbls>
        <c:gapWidth val="219"/>
        <c:overlap val="-27"/>
        <c:axId val="319393192"/>
        <c:axId val="319393584"/>
      </c:barChart>
      <c:catAx>
        <c:axId val="319393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3584"/>
        <c:crosses val="autoZero"/>
        <c:auto val="1"/>
        <c:lblAlgn val="ctr"/>
        <c:lblOffset val="100"/>
        <c:noMultiLvlLbl val="0"/>
      </c:catAx>
      <c:valAx>
        <c:axId val="31939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3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Project.xlsx]Financial_analysis!PivotTable8</c:name>
    <c:fmtId val="5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Revenue By</a:t>
            </a:r>
            <a:r>
              <a:rPr lang="en-US" b="1" baseline="0">
                <a:solidFill>
                  <a:schemeClr val="tx1"/>
                </a:solidFill>
              </a:rPr>
              <a:t> Month</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Financial_analysis!$H$42</c:f>
              <c:strCache>
                <c:ptCount val="1"/>
                <c:pt idx="0">
                  <c:v>Total</c:v>
                </c:pt>
              </c:strCache>
            </c:strRef>
          </c:tx>
          <c:spPr>
            <a:ln w="28575" cap="rnd">
              <a:solidFill>
                <a:schemeClr val="accent1"/>
              </a:solidFill>
              <a:round/>
            </a:ln>
            <a:effectLst/>
          </c:spPr>
          <c:marker>
            <c:symbol val="none"/>
          </c:marker>
          <c:cat>
            <c:strRef>
              <c:f>Financial_analysis!$G$43:$G$54</c:f>
              <c:strCache>
                <c:ptCount val="11"/>
                <c:pt idx="0">
                  <c:v>Jan</c:v>
                </c:pt>
                <c:pt idx="1">
                  <c:v>Feb</c:v>
                </c:pt>
                <c:pt idx="2">
                  <c:v>Mar</c:v>
                </c:pt>
                <c:pt idx="3">
                  <c:v>Apr</c:v>
                </c:pt>
                <c:pt idx="4">
                  <c:v>May</c:v>
                </c:pt>
                <c:pt idx="5">
                  <c:v>Jun</c:v>
                </c:pt>
                <c:pt idx="6">
                  <c:v>Jul</c:v>
                </c:pt>
                <c:pt idx="7">
                  <c:v>Aug</c:v>
                </c:pt>
                <c:pt idx="8">
                  <c:v>Sep</c:v>
                </c:pt>
                <c:pt idx="9">
                  <c:v>Oct</c:v>
                </c:pt>
                <c:pt idx="10">
                  <c:v>Dec</c:v>
                </c:pt>
              </c:strCache>
            </c:strRef>
          </c:cat>
          <c:val>
            <c:numRef>
              <c:f>Financial_analysis!$H$43:$H$54</c:f>
              <c:numCache>
                <c:formatCode>General</c:formatCode>
                <c:ptCount val="11"/>
                <c:pt idx="0">
                  <c:v>787692</c:v>
                </c:pt>
                <c:pt idx="1">
                  <c:v>367964</c:v>
                </c:pt>
                <c:pt idx="2">
                  <c:v>395874</c:v>
                </c:pt>
                <c:pt idx="3">
                  <c:v>375358</c:v>
                </c:pt>
                <c:pt idx="4">
                  <c:v>282296</c:v>
                </c:pt>
                <c:pt idx="5">
                  <c:v>191700</c:v>
                </c:pt>
                <c:pt idx="6">
                  <c:v>194221</c:v>
                </c:pt>
                <c:pt idx="7">
                  <c:v>199123</c:v>
                </c:pt>
                <c:pt idx="8">
                  <c:v>187521</c:v>
                </c:pt>
                <c:pt idx="9">
                  <c:v>25807</c:v>
                </c:pt>
                <c:pt idx="10">
                  <c:v>168889</c:v>
                </c:pt>
              </c:numCache>
            </c:numRef>
          </c:val>
          <c:smooth val="0"/>
        </c:ser>
        <c:dLbls>
          <c:showLegendKey val="0"/>
          <c:showVal val="0"/>
          <c:showCatName val="0"/>
          <c:showSerName val="0"/>
          <c:showPercent val="0"/>
          <c:showBubbleSize val="0"/>
        </c:dLbls>
        <c:smooth val="0"/>
        <c:axId val="319393976"/>
        <c:axId val="319395152"/>
      </c:lineChart>
      <c:catAx>
        <c:axId val="31939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5152"/>
        <c:crosses val="autoZero"/>
        <c:auto val="1"/>
        <c:lblAlgn val="ctr"/>
        <c:lblOffset val="100"/>
        <c:noMultiLvlLbl val="0"/>
      </c:catAx>
      <c:valAx>
        <c:axId val="3193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39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Project.xlsx]Financial_analysis!PivotTable2</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By Providers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839570892564604"/>
          <c:y val="0.1259689302811913"/>
          <c:w val="0.77577445436770065"/>
          <c:h val="0.55091047718755326"/>
        </c:manualLayout>
      </c:layout>
      <c:barChart>
        <c:barDir val="col"/>
        <c:grouping val="clustered"/>
        <c:varyColors val="0"/>
        <c:ser>
          <c:idx val="0"/>
          <c:order val="0"/>
          <c:tx>
            <c:strRef>
              <c:f>Financial_analysis!$K$49</c:f>
              <c:strCache>
                <c:ptCount val="1"/>
                <c:pt idx="0">
                  <c:v>Total</c:v>
                </c:pt>
              </c:strCache>
            </c:strRef>
          </c:tx>
          <c:spPr>
            <a:solidFill>
              <a:schemeClr val="accent1"/>
            </a:solidFill>
            <a:ln>
              <a:noFill/>
            </a:ln>
            <a:effectLst/>
          </c:spPr>
          <c:invertIfNegative val="0"/>
          <c:cat>
            <c:strRef>
              <c:f>Financial_analysis!$J$50:$J$55</c:f>
              <c:strCache>
                <c:ptCount val="5"/>
                <c:pt idx="0">
                  <c:v>Dr. Sade Kikiola</c:v>
                </c:pt>
                <c:pt idx="1">
                  <c:v>Dr. Olu Abisola</c:v>
                </c:pt>
                <c:pt idx="2">
                  <c:v>Dr. Ravi Patel</c:v>
                </c:pt>
                <c:pt idx="3">
                  <c:v>Dr. Emma Jones</c:v>
                </c:pt>
                <c:pt idx="4">
                  <c:v>Dr. Johnson Grek</c:v>
                </c:pt>
              </c:strCache>
            </c:strRef>
          </c:cat>
          <c:val>
            <c:numRef>
              <c:f>Financial_analysis!$K$50:$K$55</c:f>
              <c:numCache>
                <c:formatCode>"$"#,##0</c:formatCode>
                <c:ptCount val="5"/>
                <c:pt idx="0">
                  <c:v>1187132</c:v>
                </c:pt>
                <c:pt idx="1">
                  <c:v>852649</c:v>
                </c:pt>
                <c:pt idx="2">
                  <c:v>550063</c:v>
                </c:pt>
                <c:pt idx="3">
                  <c:v>302871</c:v>
                </c:pt>
                <c:pt idx="4">
                  <c:v>283730</c:v>
                </c:pt>
              </c:numCache>
            </c:numRef>
          </c:val>
        </c:ser>
        <c:dLbls>
          <c:showLegendKey val="0"/>
          <c:showVal val="0"/>
          <c:showCatName val="0"/>
          <c:showSerName val="0"/>
          <c:showPercent val="0"/>
          <c:showBubbleSize val="0"/>
        </c:dLbls>
        <c:gapWidth val="219"/>
        <c:overlap val="-27"/>
        <c:axId val="319394760"/>
        <c:axId val="319390056"/>
      </c:barChart>
      <c:catAx>
        <c:axId val="319394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0056"/>
        <c:crosses val="autoZero"/>
        <c:auto val="1"/>
        <c:lblAlgn val="ctr"/>
        <c:lblOffset val="100"/>
        <c:noMultiLvlLbl val="0"/>
      </c:catAx>
      <c:valAx>
        <c:axId val="319390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93947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Revenue</a:t>
            </a:r>
            <a:r>
              <a:rPr lang="en-US" b="1" baseline="0">
                <a:solidFill>
                  <a:schemeClr val="tx1"/>
                </a:solidFill>
              </a:rPr>
              <a:t> By City and Visit Type</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Financial_analysis!$B$49:$B$50</c:f>
              <c:strCache>
                <c:ptCount val="1"/>
                <c:pt idx="0">
                  <c:v>Emergency</c:v>
                </c:pt>
              </c:strCache>
            </c:strRef>
          </c:tx>
          <c:spPr>
            <a:ln w="28575" cap="rnd">
              <a:solidFill>
                <a:schemeClr val="accent1"/>
              </a:solidFill>
              <a:round/>
            </a:ln>
            <a:effectLst/>
          </c:spPr>
          <c:marker>
            <c:symbol val="none"/>
          </c:marker>
          <c:cat>
            <c:strRef>
              <c:f>Financial_analysis!$A$51:$A$61</c:f>
              <c:strCache>
                <c:ptCount val="10"/>
                <c:pt idx="0">
                  <c:v>Birmingham</c:v>
                </c:pt>
                <c:pt idx="1">
                  <c:v>Bristol</c:v>
                </c:pt>
                <c:pt idx="2">
                  <c:v>Edinburgh</c:v>
                </c:pt>
                <c:pt idx="3">
                  <c:v>Glasgow</c:v>
                </c:pt>
                <c:pt idx="4">
                  <c:v>Leeds</c:v>
                </c:pt>
                <c:pt idx="5">
                  <c:v>Liverpool</c:v>
                </c:pt>
                <c:pt idx="6">
                  <c:v>London</c:v>
                </c:pt>
                <c:pt idx="7">
                  <c:v>Manchester</c:v>
                </c:pt>
                <c:pt idx="8">
                  <c:v>Newcastle</c:v>
                </c:pt>
                <c:pt idx="9">
                  <c:v>Sheffield</c:v>
                </c:pt>
              </c:strCache>
            </c:strRef>
          </c:cat>
          <c:val>
            <c:numRef>
              <c:f>Financial_analysis!$B$51:$B$61</c:f>
              <c:numCache>
                <c:formatCode>General</c:formatCode>
                <c:ptCount val="10"/>
                <c:pt idx="0">
                  <c:v>285291</c:v>
                </c:pt>
                <c:pt idx="1">
                  <c:v>67239</c:v>
                </c:pt>
                <c:pt idx="2">
                  <c:v>329980</c:v>
                </c:pt>
                <c:pt idx="3">
                  <c:v>78016</c:v>
                </c:pt>
                <c:pt idx="4">
                  <c:v>86319</c:v>
                </c:pt>
                <c:pt idx="5">
                  <c:v>69582</c:v>
                </c:pt>
                <c:pt idx="6">
                  <c:v>61488</c:v>
                </c:pt>
                <c:pt idx="7">
                  <c:v>57654</c:v>
                </c:pt>
                <c:pt idx="8">
                  <c:v>61319</c:v>
                </c:pt>
                <c:pt idx="9">
                  <c:v>131989</c:v>
                </c:pt>
              </c:numCache>
            </c:numRef>
          </c:val>
          <c:smooth val="0"/>
        </c:ser>
        <c:ser>
          <c:idx val="1"/>
          <c:order val="1"/>
          <c:tx>
            <c:strRef>
              <c:f>Financial_analysis!$C$49:$C$50</c:f>
              <c:strCache>
                <c:ptCount val="1"/>
                <c:pt idx="0">
                  <c:v>Scheduled</c:v>
                </c:pt>
              </c:strCache>
            </c:strRef>
          </c:tx>
          <c:spPr>
            <a:ln w="28575" cap="rnd">
              <a:solidFill>
                <a:schemeClr val="accent2"/>
              </a:solidFill>
              <a:round/>
            </a:ln>
            <a:effectLst/>
          </c:spPr>
          <c:marker>
            <c:symbol val="none"/>
          </c:marker>
          <c:cat>
            <c:strRef>
              <c:f>Financial_analysis!$A$51:$A$61</c:f>
              <c:strCache>
                <c:ptCount val="10"/>
                <c:pt idx="0">
                  <c:v>Birmingham</c:v>
                </c:pt>
                <c:pt idx="1">
                  <c:v>Bristol</c:v>
                </c:pt>
                <c:pt idx="2">
                  <c:v>Edinburgh</c:v>
                </c:pt>
                <c:pt idx="3">
                  <c:v>Glasgow</c:v>
                </c:pt>
                <c:pt idx="4">
                  <c:v>Leeds</c:v>
                </c:pt>
                <c:pt idx="5">
                  <c:v>Liverpool</c:v>
                </c:pt>
                <c:pt idx="6">
                  <c:v>London</c:v>
                </c:pt>
                <c:pt idx="7">
                  <c:v>Manchester</c:v>
                </c:pt>
                <c:pt idx="8">
                  <c:v>Newcastle</c:v>
                </c:pt>
                <c:pt idx="9">
                  <c:v>Sheffield</c:v>
                </c:pt>
              </c:strCache>
            </c:strRef>
          </c:cat>
          <c:val>
            <c:numRef>
              <c:f>Financial_analysis!$C$51:$C$61</c:f>
              <c:numCache>
                <c:formatCode>General</c:formatCode>
                <c:ptCount val="10"/>
                <c:pt idx="0">
                  <c:v>470459</c:v>
                </c:pt>
                <c:pt idx="1">
                  <c:v>83927</c:v>
                </c:pt>
                <c:pt idx="2">
                  <c:v>612424</c:v>
                </c:pt>
                <c:pt idx="3">
                  <c:v>95697</c:v>
                </c:pt>
                <c:pt idx="4">
                  <c:v>82131</c:v>
                </c:pt>
                <c:pt idx="5">
                  <c:v>90215</c:v>
                </c:pt>
                <c:pt idx="6">
                  <c:v>93053</c:v>
                </c:pt>
                <c:pt idx="7">
                  <c:v>89257</c:v>
                </c:pt>
                <c:pt idx="8">
                  <c:v>79075</c:v>
                </c:pt>
                <c:pt idx="9">
                  <c:v>251330</c:v>
                </c:pt>
              </c:numCache>
            </c:numRef>
          </c:val>
          <c:smooth val="0"/>
        </c:ser>
        <c:dLbls>
          <c:showLegendKey val="0"/>
          <c:showVal val="0"/>
          <c:showCatName val="0"/>
          <c:showSerName val="0"/>
          <c:showPercent val="0"/>
          <c:showBubbleSize val="0"/>
        </c:dLbls>
        <c:smooth val="0"/>
        <c:axId val="318406432"/>
        <c:axId val="318406824"/>
      </c:lineChart>
      <c:catAx>
        <c:axId val="31840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6824"/>
        <c:crosses val="autoZero"/>
        <c:auto val="1"/>
        <c:lblAlgn val="ctr"/>
        <c:lblOffset val="100"/>
        <c:noMultiLvlLbl val="0"/>
      </c:catAx>
      <c:valAx>
        <c:axId val="318406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64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Project.xlsx]Patient_trends!City</c:name>
    <c:fmtId val="1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Patient</a:t>
            </a:r>
            <a:r>
              <a:rPr lang="en-US" b="1" baseline="0">
                <a:solidFill>
                  <a:sysClr val="windowText" lastClr="000000"/>
                </a:solidFill>
              </a:rPr>
              <a:t> By City</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Patient_trends!$B$52</c:f>
              <c:strCache>
                <c:ptCount val="1"/>
                <c:pt idx="0">
                  <c:v>Total</c:v>
                </c:pt>
              </c:strCache>
            </c:strRef>
          </c:tx>
          <c:spPr>
            <a:solidFill>
              <a:schemeClr val="accent1"/>
            </a:solidFill>
            <a:ln>
              <a:noFill/>
            </a:ln>
            <a:effectLst/>
          </c:spPr>
          <c:invertIfNegative val="0"/>
          <c:cat>
            <c:strRef>
              <c:f>Patient_trends!$A$53:$A$63</c:f>
              <c:strCache>
                <c:ptCount val="10"/>
                <c:pt idx="0">
                  <c:v>Newcastle</c:v>
                </c:pt>
                <c:pt idx="1">
                  <c:v>Manchester</c:v>
                </c:pt>
                <c:pt idx="2">
                  <c:v>London</c:v>
                </c:pt>
                <c:pt idx="3">
                  <c:v>Bristol</c:v>
                </c:pt>
                <c:pt idx="4">
                  <c:v>Liverpool</c:v>
                </c:pt>
                <c:pt idx="5">
                  <c:v>Leeds</c:v>
                </c:pt>
                <c:pt idx="6">
                  <c:v>Glasgow</c:v>
                </c:pt>
                <c:pt idx="7">
                  <c:v>Sheffield</c:v>
                </c:pt>
                <c:pt idx="8">
                  <c:v>Birmingham</c:v>
                </c:pt>
                <c:pt idx="9">
                  <c:v>Edinburgh</c:v>
                </c:pt>
              </c:strCache>
            </c:strRef>
          </c:cat>
          <c:val>
            <c:numRef>
              <c:f>Patient_trends!$B$53:$B$63</c:f>
              <c:numCache>
                <c:formatCode>General</c:formatCode>
                <c:ptCount val="10"/>
                <c:pt idx="0">
                  <c:v>223</c:v>
                </c:pt>
                <c:pt idx="1">
                  <c:v>234</c:v>
                </c:pt>
                <c:pt idx="2">
                  <c:v>238</c:v>
                </c:pt>
                <c:pt idx="3">
                  <c:v>240</c:v>
                </c:pt>
                <c:pt idx="4">
                  <c:v>247</c:v>
                </c:pt>
                <c:pt idx="5">
                  <c:v>276</c:v>
                </c:pt>
                <c:pt idx="6">
                  <c:v>284</c:v>
                </c:pt>
                <c:pt idx="7">
                  <c:v>600</c:v>
                </c:pt>
                <c:pt idx="8">
                  <c:v>1175</c:v>
                </c:pt>
                <c:pt idx="9">
                  <c:v>1483</c:v>
                </c:pt>
              </c:numCache>
            </c:numRef>
          </c:val>
        </c:ser>
        <c:dLbls>
          <c:showLegendKey val="0"/>
          <c:showVal val="0"/>
          <c:showCatName val="0"/>
          <c:showSerName val="0"/>
          <c:showPercent val="0"/>
          <c:showBubbleSize val="0"/>
        </c:dLbls>
        <c:gapWidth val="182"/>
        <c:axId val="318401336"/>
        <c:axId val="318408392"/>
      </c:barChart>
      <c:catAx>
        <c:axId val="318401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8392"/>
        <c:crosses val="autoZero"/>
        <c:auto val="1"/>
        <c:lblAlgn val="ctr"/>
        <c:lblOffset val="100"/>
        <c:noMultiLvlLbl val="0"/>
      </c:catAx>
      <c:valAx>
        <c:axId val="318408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13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Project.xlsx]Patient_trends!City</c:name>
    <c:fmtId val="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Patient</a:t>
            </a:r>
            <a:r>
              <a:rPr lang="en-US" b="1" baseline="0">
                <a:solidFill>
                  <a:sysClr val="windowText" lastClr="000000"/>
                </a:solidFill>
              </a:rPr>
              <a:t> By City</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Patient_trends!$B$52</c:f>
              <c:strCache>
                <c:ptCount val="1"/>
                <c:pt idx="0">
                  <c:v>Total</c:v>
                </c:pt>
              </c:strCache>
            </c:strRef>
          </c:tx>
          <c:spPr>
            <a:solidFill>
              <a:schemeClr val="accent1"/>
            </a:solidFill>
            <a:ln>
              <a:noFill/>
            </a:ln>
            <a:effectLst/>
          </c:spPr>
          <c:invertIfNegative val="0"/>
          <c:cat>
            <c:strRef>
              <c:f>Patient_trends!$A$53:$A$63</c:f>
              <c:strCache>
                <c:ptCount val="10"/>
                <c:pt idx="0">
                  <c:v>Newcastle</c:v>
                </c:pt>
                <c:pt idx="1">
                  <c:v>Manchester</c:v>
                </c:pt>
                <c:pt idx="2">
                  <c:v>London</c:v>
                </c:pt>
                <c:pt idx="3">
                  <c:v>Bristol</c:v>
                </c:pt>
                <c:pt idx="4">
                  <c:v>Liverpool</c:v>
                </c:pt>
                <c:pt idx="5">
                  <c:v>Leeds</c:v>
                </c:pt>
                <c:pt idx="6">
                  <c:v>Glasgow</c:v>
                </c:pt>
                <c:pt idx="7">
                  <c:v>Sheffield</c:v>
                </c:pt>
                <c:pt idx="8">
                  <c:v>Birmingham</c:v>
                </c:pt>
                <c:pt idx="9">
                  <c:v>Edinburgh</c:v>
                </c:pt>
              </c:strCache>
            </c:strRef>
          </c:cat>
          <c:val>
            <c:numRef>
              <c:f>Patient_trends!$B$53:$B$63</c:f>
              <c:numCache>
                <c:formatCode>General</c:formatCode>
                <c:ptCount val="10"/>
                <c:pt idx="0">
                  <c:v>223</c:v>
                </c:pt>
                <c:pt idx="1">
                  <c:v>234</c:v>
                </c:pt>
                <c:pt idx="2">
                  <c:v>238</c:v>
                </c:pt>
                <c:pt idx="3">
                  <c:v>240</c:v>
                </c:pt>
                <c:pt idx="4">
                  <c:v>247</c:v>
                </c:pt>
                <c:pt idx="5">
                  <c:v>276</c:v>
                </c:pt>
                <c:pt idx="6">
                  <c:v>284</c:v>
                </c:pt>
                <c:pt idx="7">
                  <c:v>600</c:v>
                </c:pt>
                <c:pt idx="8">
                  <c:v>1175</c:v>
                </c:pt>
                <c:pt idx="9">
                  <c:v>1483</c:v>
                </c:pt>
              </c:numCache>
            </c:numRef>
          </c:val>
        </c:ser>
        <c:dLbls>
          <c:showLegendKey val="0"/>
          <c:showVal val="0"/>
          <c:showCatName val="0"/>
          <c:showSerName val="0"/>
          <c:showPercent val="0"/>
          <c:showBubbleSize val="0"/>
        </c:dLbls>
        <c:gapWidth val="182"/>
        <c:axId val="318400944"/>
        <c:axId val="318401728"/>
      </c:barChart>
      <c:catAx>
        <c:axId val="31840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1728"/>
        <c:crosses val="autoZero"/>
        <c:auto val="1"/>
        <c:lblAlgn val="ctr"/>
        <c:lblOffset val="100"/>
        <c:noMultiLvlLbl val="0"/>
      </c:catAx>
      <c:valAx>
        <c:axId val="318401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09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Project.xlsx]Patient_trends!Age</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Patient</a:t>
            </a:r>
            <a:r>
              <a:rPr lang="en-US" b="1" baseline="0">
                <a:solidFill>
                  <a:schemeClr val="tx1"/>
                </a:solidFill>
              </a:rPr>
              <a:t> By Age</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Patient_trends!$F$52</c:f>
              <c:strCache>
                <c:ptCount val="1"/>
                <c:pt idx="0">
                  <c:v>Total</c:v>
                </c:pt>
              </c:strCache>
            </c:strRef>
          </c:tx>
          <c:spPr>
            <a:solidFill>
              <a:schemeClr val="accent1"/>
            </a:solidFill>
            <a:ln>
              <a:noFill/>
            </a:ln>
            <a:effectLst/>
          </c:spPr>
          <c:invertIfNegative val="0"/>
          <c:cat>
            <c:strRef>
              <c:f>Patient_trends!$E$53:$E$60</c:f>
              <c:strCache>
                <c:ptCount val="7"/>
                <c:pt idx="0">
                  <c:v>10-19</c:v>
                </c:pt>
                <c:pt idx="1">
                  <c:v>20-29</c:v>
                </c:pt>
                <c:pt idx="2">
                  <c:v>30-39</c:v>
                </c:pt>
                <c:pt idx="3">
                  <c:v>40-49</c:v>
                </c:pt>
                <c:pt idx="4">
                  <c:v>50-59</c:v>
                </c:pt>
                <c:pt idx="5">
                  <c:v>60-69</c:v>
                </c:pt>
                <c:pt idx="6">
                  <c:v>70-79</c:v>
                </c:pt>
              </c:strCache>
            </c:strRef>
          </c:cat>
          <c:val>
            <c:numRef>
              <c:f>Patient_trends!$F$53:$F$60</c:f>
              <c:numCache>
                <c:formatCode>General</c:formatCode>
                <c:ptCount val="7"/>
                <c:pt idx="0">
                  <c:v>163</c:v>
                </c:pt>
                <c:pt idx="1">
                  <c:v>782</c:v>
                </c:pt>
                <c:pt idx="2">
                  <c:v>785</c:v>
                </c:pt>
                <c:pt idx="3">
                  <c:v>806</c:v>
                </c:pt>
                <c:pt idx="4">
                  <c:v>835</c:v>
                </c:pt>
                <c:pt idx="5">
                  <c:v>797</c:v>
                </c:pt>
                <c:pt idx="6">
                  <c:v>832</c:v>
                </c:pt>
              </c:numCache>
            </c:numRef>
          </c:val>
        </c:ser>
        <c:dLbls>
          <c:showLegendKey val="0"/>
          <c:showVal val="0"/>
          <c:showCatName val="0"/>
          <c:showSerName val="0"/>
          <c:showPercent val="0"/>
          <c:showBubbleSize val="0"/>
        </c:dLbls>
        <c:gapWidth val="182"/>
        <c:axId val="318402512"/>
        <c:axId val="318403296"/>
      </c:barChart>
      <c:catAx>
        <c:axId val="318402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18403296"/>
        <c:crosses val="autoZero"/>
        <c:auto val="1"/>
        <c:lblAlgn val="ctr"/>
        <c:lblOffset val="100"/>
        <c:noMultiLvlLbl val="0"/>
      </c:catAx>
      <c:valAx>
        <c:axId val="318403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25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Project.xlsx]Patient_trends!Race</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Patient</a:t>
            </a:r>
            <a:r>
              <a:rPr lang="en-US" b="1" baseline="0">
                <a:solidFill>
                  <a:schemeClr val="tx1"/>
                </a:solidFill>
              </a:rPr>
              <a:t> By Race</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Patient_trends!$J$52</c:f>
              <c:strCache>
                <c:ptCount val="1"/>
                <c:pt idx="0">
                  <c:v>Total</c:v>
                </c:pt>
              </c:strCache>
            </c:strRef>
          </c:tx>
          <c:spPr>
            <a:solidFill>
              <a:schemeClr val="accent1"/>
            </a:solidFill>
            <a:ln>
              <a:noFill/>
            </a:ln>
            <a:effectLst/>
          </c:spPr>
          <c:invertIfNegative val="0"/>
          <c:cat>
            <c:strRef>
              <c:f>Patient_trends!$I$53:$I$58</c:f>
              <c:strCache>
                <c:ptCount val="5"/>
                <c:pt idx="0">
                  <c:v>Asian</c:v>
                </c:pt>
                <c:pt idx="1">
                  <c:v>Black</c:v>
                </c:pt>
                <c:pt idx="2">
                  <c:v>Hispanic</c:v>
                </c:pt>
                <c:pt idx="3">
                  <c:v>Other</c:v>
                </c:pt>
                <c:pt idx="4">
                  <c:v>White</c:v>
                </c:pt>
              </c:strCache>
            </c:strRef>
          </c:cat>
          <c:val>
            <c:numRef>
              <c:f>Patient_trends!$J$53:$J$58</c:f>
              <c:numCache>
                <c:formatCode>General</c:formatCode>
                <c:ptCount val="5"/>
                <c:pt idx="0">
                  <c:v>1036</c:v>
                </c:pt>
                <c:pt idx="1">
                  <c:v>1070</c:v>
                </c:pt>
                <c:pt idx="2">
                  <c:v>978</c:v>
                </c:pt>
                <c:pt idx="3">
                  <c:v>979</c:v>
                </c:pt>
                <c:pt idx="4">
                  <c:v>937</c:v>
                </c:pt>
              </c:numCache>
            </c:numRef>
          </c:val>
        </c:ser>
        <c:dLbls>
          <c:showLegendKey val="0"/>
          <c:showVal val="0"/>
          <c:showCatName val="0"/>
          <c:showSerName val="0"/>
          <c:showPercent val="0"/>
          <c:showBubbleSize val="0"/>
        </c:dLbls>
        <c:gapWidth val="182"/>
        <c:axId val="318404472"/>
        <c:axId val="318404864"/>
      </c:barChart>
      <c:catAx>
        <c:axId val="318404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4864"/>
        <c:crosses val="autoZero"/>
        <c:auto val="1"/>
        <c:lblAlgn val="ctr"/>
        <c:lblOffset val="100"/>
        <c:noMultiLvlLbl val="0"/>
      </c:catAx>
      <c:valAx>
        <c:axId val="318404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4044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Project.xlsx]Medical_service_analysis!Diagnosis</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Diagnosis Among Patients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Medical_service_analysis!$I$29</c:f>
              <c:strCache>
                <c:ptCount val="1"/>
                <c:pt idx="0">
                  <c:v>Total</c:v>
                </c:pt>
              </c:strCache>
            </c:strRef>
          </c:tx>
          <c:spPr>
            <a:solidFill>
              <a:schemeClr val="accent1"/>
            </a:solidFill>
            <a:ln>
              <a:noFill/>
            </a:ln>
            <a:effectLst/>
          </c:spPr>
          <c:invertIfNegative val="0"/>
          <c:cat>
            <c:strRef>
              <c:f>Medical_service_analysis!$H$30:$H$35</c:f>
              <c:strCache>
                <c:ptCount val="5"/>
                <c:pt idx="0">
                  <c:v>Migraine</c:v>
                </c:pt>
                <c:pt idx="1">
                  <c:v>Fracture</c:v>
                </c:pt>
                <c:pt idx="2">
                  <c:v>Asthma</c:v>
                </c:pt>
                <c:pt idx="3">
                  <c:v>Appendicitis</c:v>
                </c:pt>
                <c:pt idx="4">
                  <c:v>Hypertension</c:v>
                </c:pt>
              </c:strCache>
            </c:strRef>
          </c:cat>
          <c:val>
            <c:numRef>
              <c:f>Medical_service_analysis!$I$30:$I$35</c:f>
              <c:numCache>
                <c:formatCode>General</c:formatCode>
                <c:ptCount val="5"/>
                <c:pt idx="0">
                  <c:v>469</c:v>
                </c:pt>
                <c:pt idx="1">
                  <c:v>606</c:v>
                </c:pt>
                <c:pt idx="2">
                  <c:v>918</c:v>
                </c:pt>
                <c:pt idx="3">
                  <c:v>994</c:v>
                </c:pt>
                <c:pt idx="4">
                  <c:v>2013</c:v>
                </c:pt>
              </c:numCache>
            </c:numRef>
          </c:val>
        </c:ser>
        <c:dLbls>
          <c:showLegendKey val="0"/>
          <c:showVal val="0"/>
          <c:showCatName val="0"/>
          <c:showSerName val="0"/>
          <c:showPercent val="0"/>
          <c:showBubbleSize val="0"/>
        </c:dLbls>
        <c:gapWidth val="219"/>
        <c:overlap val="-27"/>
        <c:axId val="318405256"/>
        <c:axId val="318405648"/>
      </c:barChart>
      <c:catAx>
        <c:axId val="318405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05648"/>
        <c:crosses val="autoZero"/>
        <c:auto val="1"/>
        <c:lblAlgn val="ctr"/>
        <c:lblOffset val="100"/>
        <c:noMultiLvlLbl val="0"/>
      </c:catAx>
      <c:valAx>
        <c:axId val="31840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052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Project.xlsx]Medical_service_analysis!Provider</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Provider By Patient Volume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Medical_service_analysis!$F$29</c:f>
              <c:strCache>
                <c:ptCount val="1"/>
                <c:pt idx="0">
                  <c:v>Total</c:v>
                </c:pt>
              </c:strCache>
            </c:strRef>
          </c:tx>
          <c:spPr>
            <a:solidFill>
              <a:schemeClr val="accent1"/>
            </a:solidFill>
            <a:ln>
              <a:noFill/>
            </a:ln>
            <a:effectLst/>
          </c:spPr>
          <c:invertIfNegative val="0"/>
          <c:cat>
            <c:strRef>
              <c:f>Medical_service_analysis!$E$30:$E$35</c:f>
              <c:strCache>
                <c:ptCount val="5"/>
                <c:pt idx="0">
                  <c:v>Dr. Johnson Grek</c:v>
                </c:pt>
                <c:pt idx="1">
                  <c:v>Dr. Emma Jones</c:v>
                </c:pt>
                <c:pt idx="2">
                  <c:v>Dr. Ravi Patel</c:v>
                </c:pt>
                <c:pt idx="3">
                  <c:v>Dr. Olu Abisola</c:v>
                </c:pt>
                <c:pt idx="4">
                  <c:v>Dr. Sade Kikiola</c:v>
                </c:pt>
              </c:strCache>
            </c:strRef>
          </c:cat>
          <c:val>
            <c:numRef>
              <c:f>Medical_service_analysis!$F$30:$F$35</c:f>
              <c:numCache>
                <c:formatCode>General</c:formatCode>
                <c:ptCount val="5"/>
                <c:pt idx="0">
                  <c:v>445</c:v>
                </c:pt>
                <c:pt idx="1">
                  <c:v>467</c:v>
                </c:pt>
                <c:pt idx="2">
                  <c:v>855</c:v>
                </c:pt>
                <c:pt idx="3">
                  <c:v>1358</c:v>
                </c:pt>
                <c:pt idx="4">
                  <c:v>1875</c:v>
                </c:pt>
              </c:numCache>
            </c:numRef>
          </c:val>
        </c:ser>
        <c:dLbls>
          <c:showLegendKey val="0"/>
          <c:showVal val="0"/>
          <c:showCatName val="0"/>
          <c:showSerName val="0"/>
          <c:showPercent val="0"/>
          <c:showBubbleSize val="0"/>
        </c:dLbls>
        <c:gapWidth val="219"/>
        <c:overlap val="-27"/>
        <c:axId val="270372168"/>
        <c:axId val="270370992"/>
      </c:barChart>
      <c:catAx>
        <c:axId val="27037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0992"/>
        <c:crosses val="autoZero"/>
        <c:auto val="1"/>
        <c:lblAlgn val="ctr"/>
        <c:lblOffset val="100"/>
        <c:noMultiLvlLbl val="0"/>
      </c:catAx>
      <c:valAx>
        <c:axId val="27037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2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Project.xlsx]Medical_service_analysis!Department</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Patient Volume By Department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Medical_service_analysis!$B$29</c:f>
              <c:strCache>
                <c:ptCount val="1"/>
                <c:pt idx="0">
                  <c:v>Total</c:v>
                </c:pt>
              </c:strCache>
            </c:strRef>
          </c:tx>
          <c:spPr>
            <a:solidFill>
              <a:schemeClr val="accent1"/>
            </a:solidFill>
            <a:ln>
              <a:noFill/>
            </a:ln>
            <a:effectLst/>
          </c:spPr>
          <c:invertIfNegative val="0"/>
          <c:cat>
            <c:strRef>
              <c:f>Medical_service_analysis!$A$30:$A$35</c:f>
              <c:strCache>
                <c:ptCount val="5"/>
                <c:pt idx="0">
                  <c:v>Pediatrics</c:v>
                </c:pt>
                <c:pt idx="1">
                  <c:v>Neurology</c:v>
                </c:pt>
                <c:pt idx="2">
                  <c:v>Orthopedics</c:v>
                </c:pt>
                <c:pt idx="3">
                  <c:v>General Surgery</c:v>
                </c:pt>
                <c:pt idx="4">
                  <c:v>Cardiology</c:v>
                </c:pt>
              </c:strCache>
            </c:strRef>
          </c:cat>
          <c:val>
            <c:numRef>
              <c:f>Medical_service_analysis!$B$30:$B$35</c:f>
              <c:numCache>
                <c:formatCode>General</c:formatCode>
                <c:ptCount val="5"/>
                <c:pt idx="0">
                  <c:v>658</c:v>
                </c:pt>
                <c:pt idx="1">
                  <c:v>697</c:v>
                </c:pt>
                <c:pt idx="2">
                  <c:v>1179</c:v>
                </c:pt>
                <c:pt idx="3">
                  <c:v>1185</c:v>
                </c:pt>
                <c:pt idx="4">
                  <c:v>1281</c:v>
                </c:pt>
              </c:numCache>
            </c:numRef>
          </c:val>
        </c:ser>
        <c:dLbls>
          <c:showLegendKey val="0"/>
          <c:showVal val="0"/>
          <c:showCatName val="0"/>
          <c:showSerName val="0"/>
          <c:showPercent val="0"/>
          <c:showBubbleSize val="0"/>
        </c:dLbls>
        <c:gapWidth val="219"/>
        <c:overlap val="-27"/>
        <c:axId val="270371384"/>
        <c:axId val="270371776"/>
      </c:barChart>
      <c:catAx>
        <c:axId val="27037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1776"/>
        <c:crosses val="autoZero"/>
        <c:auto val="1"/>
        <c:lblAlgn val="ctr"/>
        <c:lblOffset val="100"/>
        <c:noMultiLvlLbl val="0"/>
      </c:catAx>
      <c:valAx>
        <c:axId val="27037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1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Project.xlsx]Financial_analysis!Visit Type</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Emergency Vs Scheduled Visits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Financial_analysis!$H$36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Financial_analysis!$G$37:$G$39</c:f>
              <c:strCache>
                <c:ptCount val="2"/>
                <c:pt idx="0">
                  <c:v>Emergency</c:v>
                </c:pt>
                <c:pt idx="1">
                  <c:v>Scheduled</c:v>
                </c:pt>
              </c:strCache>
            </c:strRef>
          </c:cat>
          <c:val>
            <c:numRef>
              <c:f>Financial_analysis!$H$37:$H$39</c:f>
              <c:numCache>
                <c:formatCode>0.00%</c:formatCode>
                <c:ptCount val="2"/>
                <c:pt idx="0">
                  <c:v>0.38579999999999998</c:v>
                </c:pt>
                <c:pt idx="1">
                  <c:v>0.61419999999999997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Project.xlsx]Financial_analysis!Total Revenue</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a:t>
            </a:r>
            <a:r>
              <a:rPr lang="en-US" b="1" baseline="0">
                <a:solidFill>
                  <a:schemeClr val="tx1"/>
                </a:solidFill>
              </a:rPr>
              <a:t> Revenue Breakdown</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pivotFmt>
    </c:pivotFmts>
    <c:plotArea>
      <c:layout/>
      <c:barChart>
        <c:barDir val="col"/>
        <c:grouping val="clustered"/>
        <c:varyColors val="0"/>
        <c:ser>
          <c:idx val="0"/>
          <c:order val="0"/>
          <c:tx>
            <c:strRef>
              <c:f>Financial_analysis!$B$36</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dPt>
          <c:cat>
            <c:strRef>
              <c:f>Financial_analysis!$A$37:$A$38</c:f>
              <c:strCache>
                <c:ptCount val="2"/>
                <c:pt idx="0">
                  <c:v>Sum of Treatment Cost</c:v>
                </c:pt>
                <c:pt idx="1">
                  <c:v>Sum of Medication Cost</c:v>
                </c:pt>
              </c:strCache>
            </c:strRef>
          </c:cat>
          <c:val>
            <c:numRef>
              <c:f>Financial_analysis!$B$37:$B$38</c:f>
              <c:numCache>
                <c:formatCode>General</c:formatCode>
                <c:ptCount val="2"/>
                <c:pt idx="0">
                  <c:v>2630406</c:v>
                </c:pt>
                <c:pt idx="1">
                  <c:v>546039</c:v>
                </c:pt>
              </c:numCache>
            </c:numRef>
          </c:val>
        </c:ser>
        <c:dLbls>
          <c:showLegendKey val="0"/>
          <c:showVal val="0"/>
          <c:showCatName val="0"/>
          <c:showSerName val="0"/>
          <c:showPercent val="0"/>
          <c:showBubbleSize val="0"/>
        </c:dLbls>
        <c:gapWidth val="219"/>
        <c:overlap val="-27"/>
        <c:axId val="270373344"/>
        <c:axId val="319389664"/>
      </c:barChart>
      <c:catAx>
        <c:axId val="27037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389664"/>
        <c:crosses val="autoZero"/>
        <c:auto val="1"/>
        <c:lblAlgn val="ctr"/>
        <c:lblOffset val="100"/>
        <c:noMultiLvlLbl val="0"/>
      </c:catAx>
      <c:valAx>
        <c:axId val="31938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3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Project.xlsx]Financial_analysis!Insurance Provider</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Insurance Providers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Financial_analysis!$E$42</c:f>
              <c:strCache>
                <c:ptCount val="1"/>
                <c:pt idx="0">
                  <c:v>Total</c:v>
                </c:pt>
              </c:strCache>
            </c:strRef>
          </c:tx>
          <c:spPr>
            <a:solidFill>
              <a:schemeClr val="accent1"/>
            </a:solidFill>
            <a:ln>
              <a:noFill/>
            </a:ln>
            <a:effectLst/>
          </c:spPr>
          <c:invertIfNegative val="0"/>
          <c:cat>
            <c:strRef>
              <c:f>Financial_analysis!$D$43:$D$46</c:f>
              <c:strCache>
                <c:ptCount val="3"/>
                <c:pt idx="0">
                  <c:v>Allianz</c:v>
                </c:pt>
                <c:pt idx="1">
                  <c:v>Aviva</c:v>
                </c:pt>
                <c:pt idx="2">
                  <c:v>AXA</c:v>
                </c:pt>
              </c:strCache>
            </c:strRef>
          </c:cat>
          <c:val>
            <c:numRef>
              <c:f>Financial_analysis!$E$43:$E$46</c:f>
              <c:numCache>
                <c:formatCode>General</c:formatCode>
                <c:ptCount val="3"/>
                <c:pt idx="0">
                  <c:v>1639</c:v>
                </c:pt>
                <c:pt idx="1">
                  <c:v>1669</c:v>
                </c:pt>
                <c:pt idx="2">
                  <c:v>1692</c:v>
                </c:pt>
              </c:numCache>
            </c:numRef>
          </c:val>
        </c:ser>
        <c:dLbls>
          <c:showLegendKey val="0"/>
          <c:showVal val="0"/>
          <c:showCatName val="0"/>
          <c:showSerName val="0"/>
          <c:showPercent val="0"/>
          <c:showBubbleSize val="0"/>
        </c:dLbls>
        <c:gapWidth val="182"/>
        <c:axId val="324147544"/>
        <c:axId val="324146760"/>
      </c:barChart>
      <c:catAx>
        <c:axId val="324147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6760"/>
        <c:crosses val="autoZero"/>
        <c:auto val="1"/>
        <c:lblAlgn val="ctr"/>
        <c:lblOffset val="100"/>
        <c:noMultiLvlLbl val="0"/>
      </c:catAx>
      <c:valAx>
        <c:axId val="324146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7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Project.xlsx]Financial_analysis!Room Type</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Revenue By Room Type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Financial_analysis!$B$42</c:f>
              <c:strCache>
                <c:ptCount val="1"/>
                <c:pt idx="0">
                  <c:v>Total</c:v>
                </c:pt>
              </c:strCache>
            </c:strRef>
          </c:tx>
          <c:spPr>
            <a:solidFill>
              <a:schemeClr val="accent1"/>
            </a:solidFill>
            <a:ln>
              <a:noFill/>
            </a:ln>
            <a:effectLst/>
          </c:spPr>
          <c:invertIfNegative val="0"/>
          <c:cat>
            <c:strRef>
              <c:f>Financial_analysis!$A$43:$A$47</c:f>
              <c:strCache>
                <c:ptCount val="4"/>
                <c:pt idx="0">
                  <c:v>N/A</c:v>
                </c:pt>
                <c:pt idx="1">
                  <c:v>General Ward</c:v>
                </c:pt>
                <c:pt idx="2">
                  <c:v>Semi-Private Room</c:v>
                </c:pt>
                <c:pt idx="3">
                  <c:v>Private Room</c:v>
                </c:pt>
              </c:strCache>
            </c:strRef>
          </c:cat>
          <c:val>
            <c:numRef>
              <c:f>Financial_analysis!$B$43:$B$47</c:f>
              <c:numCache>
                <c:formatCode>General</c:formatCode>
                <c:ptCount val="4"/>
                <c:pt idx="0">
                  <c:v>1344127</c:v>
                </c:pt>
                <c:pt idx="1">
                  <c:v>456080</c:v>
                </c:pt>
                <c:pt idx="2">
                  <c:v>429302</c:v>
                </c:pt>
                <c:pt idx="3">
                  <c:v>400897</c:v>
                </c:pt>
              </c:numCache>
            </c:numRef>
          </c:val>
        </c:ser>
        <c:dLbls>
          <c:showLegendKey val="0"/>
          <c:showVal val="0"/>
          <c:showCatName val="0"/>
          <c:showSerName val="0"/>
          <c:showPercent val="0"/>
          <c:showBubbleSize val="0"/>
        </c:dLbls>
        <c:gapWidth val="219"/>
        <c:overlap val="-27"/>
        <c:axId val="324146368"/>
        <c:axId val="324149112"/>
      </c:barChart>
      <c:catAx>
        <c:axId val="32414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9112"/>
        <c:crosses val="autoZero"/>
        <c:auto val="1"/>
        <c:lblAlgn val="ctr"/>
        <c:lblOffset val="100"/>
        <c:noMultiLvlLbl val="0"/>
      </c:catAx>
      <c:valAx>
        <c:axId val="324149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63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Business Analysis Project.xlsx]Financial_analysis!Service Type</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 of Patients By Service Type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Financial_analysis!$E$35</c:f>
              <c:strCache>
                <c:ptCount val="1"/>
                <c:pt idx="0">
                  <c:v>Total</c:v>
                </c:pt>
              </c:strCache>
            </c:strRef>
          </c:tx>
          <c:spPr>
            <a:solidFill>
              <a:schemeClr val="accent1"/>
            </a:solidFill>
            <a:ln>
              <a:noFill/>
            </a:ln>
            <a:effectLst/>
          </c:spPr>
          <c:invertIfNegative val="0"/>
          <c:cat>
            <c:strRef>
              <c:f>Financial_analysis!$D$36:$D$39</c:f>
              <c:strCache>
                <c:ptCount val="3"/>
                <c:pt idx="0">
                  <c:v>Emergency</c:v>
                </c:pt>
                <c:pt idx="1">
                  <c:v>Inpatient</c:v>
                </c:pt>
                <c:pt idx="2">
                  <c:v>Outpatient</c:v>
                </c:pt>
              </c:strCache>
            </c:strRef>
          </c:cat>
          <c:val>
            <c:numRef>
              <c:f>Financial_analysis!$E$36:$E$39</c:f>
              <c:numCache>
                <c:formatCode>General</c:formatCode>
                <c:ptCount val="3"/>
                <c:pt idx="0">
                  <c:v>1235</c:v>
                </c:pt>
                <c:pt idx="1">
                  <c:v>1245</c:v>
                </c:pt>
                <c:pt idx="2">
                  <c:v>2520</c:v>
                </c:pt>
              </c:numCache>
            </c:numRef>
          </c:val>
        </c:ser>
        <c:dLbls>
          <c:showLegendKey val="0"/>
          <c:showVal val="0"/>
          <c:showCatName val="0"/>
          <c:showSerName val="0"/>
          <c:showPercent val="0"/>
          <c:showBubbleSize val="0"/>
        </c:dLbls>
        <c:gapWidth val="182"/>
        <c:axId val="324145976"/>
        <c:axId val="324149504"/>
      </c:barChart>
      <c:catAx>
        <c:axId val="324145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9504"/>
        <c:crosses val="autoZero"/>
        <c:auto val="1"/>
        <c:lblAlgn val="ctr"/>
        <c:lblOffset val="100"/>
        <c:noMultiLvlLbl val="0"/>
      </c:catAx>
      <c:valAx>
        <c:axId val="324149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145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17</xdr:col>
      <xdr:colOff>261938</xdr:colOff>
      <xdr:row>0</xdr:row>
      <xdr:rowOff>193505</xdr:rowOff>
    </xdr:from>
    <xdr:to>
      <xdr:col>18</xdr:col>
      <xdr:colOff>273845</xdr:colOff>
      <xdr:row>3</xdr:row>
      <xdr:rowOff>180561</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08844" y="193505"/>
          <a:ext cx="619126" cy="7728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0</xdr:colOff>
      <xdr:row>1</xdr:row>
      <xdr:rowOff>0</xdr:rowOff>
    </xdr:from>
    <xdr:to>
      <xdr:col>2</xdr:col>
      <xdr:colOff>209550</xdr:colOff>
      <xdr:row>4</xdr:row>
      <xdr:rowOff>68580</xdr:rowOff>
    </xdr:to>
    <xdr:sp macro="" textlink="Patient_trends!M5">
      <xdr:nvSpPr>
        <xdr:cNvPr id="4" name="Rectangle 3"/>
        <xdr:cNvSpPr/>
      </xdr:nvSpPr>
      <xdr:spPr>
        <a:xfrm>
          <a:off x="0" y="0"/>
          <a:ext cx="2286000" cy="64008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9B1B5B6-EB17-499A-8D01-558D873702CD}" type="TxLink">
            <a:rPr lang="en-US" sz="2000" b="1" i="0" u="none" strike="noStrike">
              <a:solidFill>
                <a:srgbClr val="000000"/>
              </a:solidFill>
              <a:latin typeface="Calibri"/>
              <a:cs typeface="Calibri"/>
            </a:rPr>
            <a:pPr algn="ctr"/>
            <a:t>5000</a:t>
          </a:fld>
          <a:endParaRPr lang="en-US" sz="2000" b="1"/>
        </a:p>
      </xdr:txBody>
    </xdr:sp>
    <xdr:clientData/>
  </xdr:twoCellAnchor>
  <xdr:oneCellAnchor>
    <xdr:from>
      <xdr:col>0</xdr:col>
      <xdr:colOff>9523</xdr:colOff>
      <xdr:row>1</xdr:row>
      <xdr:rowOff>0</xdr:rowOff>
    </xdr:from>
    <xdr:ext cx="2286000" cy="257175"/>
    <xdr:sp macro="" textlink="">
      <xdr:nvSpPr>
        <xdr:cNvPr id="6" name="TextBox 5"/>
        <xdr:cNvSpPr txBox="1"/>
      </xdr:nvSpPr>
      <xdr:spPr>
        <a:xfrm>
          <a:off x="9523" y="0"/>
          <a:ext cx="228600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t>Total Patients</a:t>
          </a:r>
        </a:p>
      </xdr:txBody>
    </xdr:sp>
    <xdr:clientData/>
  </xdr:oneCellAnchor>
  <xdr:twoCellAnchor>
    <xdr:from>
      <xdr:col>2</xdr:col>
      <xdr:colOff>667817</xdr:colOff>
      <xdr:row>1</xdr:row>
      <xdr:rowOff>0</xdr:rowOff>
    </xdr:from>
    <xdr:to>
      <xdr:col>5</xdr:col>
      <xdr:colOff>206875</xdr:colOff>
      <xdr:row>4</xdr:row>
      <xdr:rowOff>68580</xdr:rowOff>
    </xdr:to>
    <xdr:sp macro="" textlink="Financial_analysis!I3">
      <xdr:nvSpPr>
        <xdr:cNvPr id="11" name="Rectangle 10"/>
        <xdr:cNvSpPr/>
      </xdr:nvSpPr>
      <xdr:spPr>
        <a:xfrm>
          <a:off x="2738951" y="0"/>
          <a:ext cx="2274726" cy="6334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433D63E-08F2-4F93-9B15-F27871178DB0}" type="TxLink">
            <a:rPr lang="en-US" sz="2000" b="1" i="0" u="none" strike="noStrike">
              <a:solidFill>
                <a:srgbClr val="000000"/>
              </a:solidFill>
              <a:latin typeface="Calibri"/>
              <a:cs typeface="Calibri"/>
            </a:rPr>
            <a:pPr algn="ctr"/>
            <a:t> $3,176,445 </a:t>
          </a:fld>
          <a:endParaRPr lang="en-US" sz="2000"/>
        </a:p>
      </xdr:txBody>
    </xdr:sp>
    <xdr:clientData/>
  </xdr:twoCellAnchor>
  <xdr:twoCellAnchor>
    <xdr:from>
      <xdr:col>6</xdr:col>
      <xdr:colOff>55985</xdr:colOff>
      <xdr:row>1</xdr:row>
      <xdr:rowOff>0</xdr:rowOff>
    </xdr:from>
    <xdr:to>
      <xdr:col>7</xdr:col>
      <xdr:colOff>1276747</xdr:colOff>
      <xdr:row>4</xdr:row>
      <xdr:rowOff>68580</xdr:rowOff>
    </xdr:to>
    <xdr:sp macro="" textlink="Medical_service_analysis!L15">
      <xdr:nvSpPr>
        <xdr:cNvPr id="12" name="Rectangle 11"/>
        <xdr:cNvSpPr/>
      </xdr:nvSpPr>
      <xdr:spPr>
        <a:xfrm>
          <a:off x="5471944" y="0"/>
          <a:ext cx="2284018" cy="6334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57DEED-9820-4A4B-A17C-2DFD54463B26}" type="TxLink">
            <a:rPr lang="en-US" sz="2000" b="1" i="0" u="none" strike="noStrike">
              <a:solidFill>
                <a:srgbClr val="000000"/>
              </a:solidFill>
              <a:latin typeface="Calibri"/>
              <a:cs typeface="Calibri"/>
            </a:rPr>
            <a:pPr algn="ctr"/>
            <a:t>Hypertension</a:t>
          </a:fld>
          <a:endParaRPr lang="en-US" sz="2000"/>
        </a:p>
      </xdr:txBody>
    </xdr:sp>
    <xdr:clientData/>
  </xdr:twoCellAnchor>
  <xdr:twoCellAnchor>
    <xdr:from>
      <xdr:col>8</xdr:col>
      <xdr:colOff>350566</xdr:colOff>
      <xdr:row>1</xdr:row>
      <xdr:rowOff>0</xdr:rowOff>
    </xdr:from>
    <xdr:to>
      <xdr:col>12</xdr:col>
      <xdr:colOff>192593</xdr:colOff>
      <xdr:row>4</xdr:row>
      <xdr:rowOff>68580</xdr:rowOff>
    </xdr:to>
    <xdr:sp macro="" textlink="Medical_service_analysis!L19">
      <xdr:nvSpPr>
        <xdr:cNvPr id="13" name="Rectangle 12"/>
        <xdr:cNvSpPr/>
      </xdr:nvSpPr>
      <xdr:spPr>
        <a:xfrm>
          <a:off x="8214229" y="0"/>
          <a:ext cx="2278655" cy="6334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02F1522-A398-4BB0-BAAB-A4C472549C5C}" type="TxLink">
            <a:rPr lang="en-US" sz="2000" b="1" i="0" u="none" strike="noStrike">
              <a:solidFill>
                <a:srgbClr val="000000"/>
              </a:solidFill>
              <a:latin typeface="Calibri"/>
              <a:cs typeface="Calibri"/>
            </a:rPr>
            <a:pPr algn="ctr"/>
            <a:t>Dr. Sade Kikiola</a:t>
          </a:fld>
          <a:endParaRPr lang="en-US" sz="2000"/>
        </a:p>
      </xdr:txBody>
    </xdr:sp>
    <xdr:clientData/>
  </xdr:twoCellAnchor>
  <xdr:twoCellAnchor>
    <xdr:from>
      <xdr:col>13</xdr:col>
      <xdr:colOff>41702</xdr:colOff>
      <xdr:row>1</xdr:row>
      <xdr:rowOff>0</xdr:rowOff>
    </xdr:from>
    <xdr:to>
      <xdr:col>16</xdr:col>
      <xdr:colOff>492887</xdr:colOff>
      <xdr:row>4</xdr:row>
      <xdr:rowOff>68580</xdr:rowOff>
    </xdr:to>
    <xdr:sp macro="" textlink="Patient_trends!P10">
      <xdr:nvSpPr>
        <xdr:cNvPr id="16" name="Rectangle 15"/>
        <xdr:cNvSpPr/>
      </xdr:nvSpPr>
      <xdr:spPr>
        <a:xfrm>
          <a:off x="10951150" y="0"/>
          <a:ext cx="2278656" cy="6334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7F48ED-D919-4FEB-9836-A964F99306A3}" type="TxLink">
            <a:rPr lang="en-US" sz="2000" b="1" i="0" u="none" strike="noStrike">
              <a:solidFill>
                <a:srgbClr val="000000"/>
              </a:solidFill>
              <a:latin typeface="Calibri"/>
              <a:cs typeface="Calibri"/>
            </a:rPr>
            <a:pPr algn="ctr"/>
            <a:t>3.8</a:t>
          </a:fld>
          <a:endParaRPr lang="en-US" sz="2000"/>
        </a:p>
      </xdr:txBody>
    </xdr:sp>
    <xdr:clientData/>
  </xdr:twoCellAnchor>
  <xdr:oneCellAnchor>
    <xdr:from>
      <xdr:col>2</xdr:col>
      <xdr:colOff>650478</xdr:colOff>
      <xdr:row>1</xdr:row>
      <xdr:rowOff>0</xdr:rowOff>
    </xdr:from>
    <xdr:ext cx="2286000" cy="257175"/>
    <xdr:sp macro="" textlink="">
      <xdr:nvSpPr>
        <xdr:cNvPr id="19" name="TextBox 18"/>
        <xdr:cNvSpPr txBox="1"/>
      </xdr:nvSpPr>
      <xdr:spPr>
        <a:xfrm>
          <a:off x="2724150" y="396875"/>
          <a:ext cx="228600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t>Total Revenue</a:t>
          </a:r>
        </a:p>
      </xdr:txBody>
    </xdr:sp>
    <xdr:clientData/>
  </xdr:oneCellAnchor>
  <xdr:oneCellAnchor>
    <xdr:from>
      <xdr:col>6</xdr:col>
      <xdr:colOff>64104</xdr:colOff>
      <xdr:row>0</xdr:row>
      <xdr:rowOff>386953</xdr:rowOff>
    </xdr:from>
    <xdr:ext cx="2286000" cy="257175"/>
    <xdr:sp macro="" textlink="">
      <xdr:nvSpPr>
        <xdr:cNvPr id="20" name="TextBox 19"/>
        <xdr:cNvSpPr txBox="1"/>
      </xdr:nvSpPr>
      <xdr:spPr>
        <a:xfrm>
          <a:off x="5481448" y="386953"/>
          <a:ext cx="228600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t>Top</a:t>
          </a:r>
          <a:r>
            <a:rPr lang="en-US" sz="1100" b="1" baseline="0"/>
            <a:t> Diagnosis</a:t>
          </a:r>
          <a:endParaRPr lang="en-US" sz="1100" b="1"/>
        </a:p>
      </xdr:txBody>
    </xdr:sp>
    <xdr:clientData/>
  </xdr:oneCellAnchor>
  <xdr:oneCellAnchor>
    <xdr:from>
      <xdr:col>8</xdr:col>
      <xdr:colOff>351192</xdr:colOff>
      <xdr:row>1</xdr:row>
      <xdr:rowOff>0</xdr:rowOff>
    </xdr:from>
    <xdr:ext cx="2286000" cy="257175"/>
    <xdr:sp macro="" textlink="">
      <xdr:nvSpPr>
        <xdr:cNvPr id="21" name="TextBox 20"/>
        <xdr:cNvSpPr txBox="1"/>
      </xdr:nvSpPr>
      <xdr:spPr>
        <a:xfrm>
          <a:off x="8219239" y="396875"/>
          <a:ext cx="228600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t>Top</a:t>
          </a:r>
          <a:r>
            <a:rPr lang="en-US" sz="1100" b="1" baseline="0"/>
            <a:t> Provider</a:t>
          </a:r>
          <a:endParaRPr lang="en-US" sz="1100" b="1"/>
        </a:p>
      </xdr:txBody>
    </xdr:sp>
    <xdr:clientData/>
  </xdr:oneCellAnchor>
  <xdr:oneCellAnchor>
    <xdr:from>
      <xdr:col>13</xdr:col>
      <xdr:colOff>42111</xdr:colOff>
      <xdr:row>1</xdr:row>
      <xdr:rowOff>0</xdr:rowOff>
    </xdr:from>
    <xdr:ext cx="2286000" cy="257175"/>
    <xdr:sp macro="" textlink="">
      <xdr:nvSpPr>
        <xdr:cNvPr id="22" name="TextBox 21"/>
        <xdr:cNvSpPr txBox="1"/>
      </xdr:nvSpPr>
      <xdr:spPr>
        <a:xfrm>
          <a:off x="10920664" y="0"/>
          <a:ext cx="228600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t>Average</a:t>
          </a:r>
          <a:r>
            <a:rPr lang="en-US" sz="1100" b="1" baseline="0"/>
            <a:t> Patient atisfaction Score</a:t>
          </a:r>
          <a:endParaRPr lang="en-US" sz="1100" b="1"/>
        </a:p>
      </xdr:txBody>
    </xdr:sp>
    <xdr:clientData/>
  </xdr:oneCellAnchor>
  <xdr:twoCellAnchor editAs="oneCell">
    <xdr:from>
      <xdr:col>14</xdr:col>
      <xdr:colOff>193437</xdr:colOff>
      <xdr:row>15</xdr:row>
      <xdr:rowOff>84732</xdr:rowOff>
    </xdr:from>
    <xdr:to>
      <xdr:col>16</xdr:col>
      <xdr:colOff>446008</xdr:colOff>
      <xdr:row>18</xdr:row>
      <xdr:rowOff>113545</xdr:rowOff>
    </xdr:to>
    <mc:AlternateContent xmlns:mc="http://schemas.openxmlformats.org/markup-compatibility/2006" xmlns:a14="http://schemas.microsoft.com/office/drawing/2010/main">
      <mc:Choice Requires="a14">
        <xdr:graphicFrame macro="">
          <xdr:nvGraphicFramePr>
            <xdr:cNvPr id="15" name="City Name 1"/>
            <xdr:cNvGraphicFramePr/>
          </xdr:nvGraphicFramePr>
          <xdr:xfrm>
            <a:off x="0" y="0"/>
            <a:ext cx="0" cy="0"/>
          </xdr:xfrm>
          <a:graphic>
            <a:graphicData uri="http://schemas.microsoft.com/office/drawing/2010/slicer">
              <sle:slicer xmlns:sle="http://schemas.microsoft.com/office/drawing/2010/slicer" name="City Name 1"/>
            </a:graphicData>
          </a:graphic>
        </xdr:graphicFrame>
      </mc:Choice>
      <mc:Fallback xmlns="">
        <xdr:sp macro="" textlink="">
          <xdr:nvSpPr>
            <xdr:cNvPr id="0" name=""/>
            <xdr:cNvSpPr>
              <a:spLocks noTextEdit="1"/>
            </xdr:cNvSpPr>
          </xdr:nvSpPr>
          <xdr:spPr>
            <a:xfrm>
              <a:off x="11692890" y="3120826"/>
              <a:ext cx="1463040"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193437</xdr:colOff>
      <xdr:row>19</xdr:row>
      <xdr:rowOff>9524</xdr:rowOff>
    </xdr:from>
    <xdr:to>
      <xdr:col>16</xdr:col>
      <xdr:colOff>446008</xdr:colOff>
      <xdr:row>22</xdr:row>
      <xdr:rowOff>38337</xdr:rowOff>
    </xdr:to>
    <mc:AlternateContent xmlns:mc="http://schemas.openxmlformats.org/markup-compatibility/2006" xmlns:a14="http://schemas.microsoft.com/office/drawing/2010/main">
      <mc:Choice Requires="a14">
        <xdr:graphicFrame macro="">
          <xdr:nvGraphicFramePr>
            <xdr:cNvPr id="17" name="Diagnosis"/>
            <xdr:cNvGraphicFramePr/>
          </xdr:nvGraphicFramePr>
          <xdr:xfrm>
            <a:off x="0" y="0"/>
            <a:ext cx="0" cy="0"/>
          </xdr:xfrm>
          <a:graphic>
            <a:graphicData uri="http://schemas.microsoft.com/office/drawing/2010/slicer">
              <sle:slicer xmlns:sle="http://schemas.microsoft.com/office/drawing/2010/slicer" name="Diagnosis"/>
            </a:graphicData>
          </a:graphic>
        </xdr:graphicFrame>
      </mc:Choice>
      <mc:Fallback xmlns="">
        <xdr:sp macro="" textlink="">
          <xdr:nvSpPr>
            <xdr:cNvPr id="0" name=""/>
            <xdr:cNvSpPr>
              <a:spLocks noTextEdit="1"/>
            </xdr:cNvSpPr>
          </xdr:nvSpPr>
          <xdr:spPr>
            <a:xfrm>
              <a:off x="11692890" y="3799680"/>
              <a:ext cx="1463040"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193437</xdr:colOff>
      <xdr:row>11</xdr:row>
      <xdr:rowOff>159941</xdr:rowOff>
    </xdr:from>
    <xdr:to>
      <xdr:col>16</xdr:col>
      <xdr:colOff>446008</xdr:colOff>
      <xdr:row>15</xdr:row>
      <xdr:rowOff>238</xdr:rowOff>
    </xdr:to>
    <mc:AlternateContent xmlns:mc="http://schemas.openxmlformats.org/markup-compatibility/2006" xmlns:a14="http://schemas.microsoft.com/office/drawing/2010/main">
      <mc:Choice Requires="a14">
        <xdr:graphicFrame macro="">
          <xdr:nvGraphicFramePr>
            <xdr:cNvPr id="18"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692890" y="2441972"/>
              <a:ext cx="1463040"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193437</xdr:colOff>
      <xdr:row>8</xdr:row>
      <xdr:rowOff>46634</xdr:rowOff>
    </xdr:from>
    <xdr:to>
      <xdr:col>16</xdr:col>
      <xdr:colOff>446008</xdr:colOff>
      <xdr:row>11</xdr:row>
      <xdr:rowOff>75447</xdr:rowOff>
    </xdr:to>
    <mc:AlternateContent xmlns:mc="http://schemas.openxmlformats.org/markup-compatibility/2006" xmlns:a14="http://schemas.microsoft.com/office/drawing/2010/main">
      <mc:Choice Requires="a14">
        <xdr:graphicFrame macro="">
          <xdr:nvGraphicFramePr>
            <xdr:cNvPr id="23" name="Provider"/>
            <xdr:cNvGraphicFramePr/>
          </xdr:nvGraphicFramePr>
          <xdr:xfrm>
            <a:off x="0" y="0"/>
            <a:ext cx="0" cy="0"/>
          </xdr:xfrm>
          <a:graphic>
            <a:graphicData uri="http://schemas.microsoft.com/office/drawing/2010/slicer">
              <sle:slicer xmlns:sle="http://schemas.microsoft.com/office/drawing/2010/slicer" name="Provider"/>
            </a:graphicData>
          </a:graphic>
        </xdr:graphicFrame>
      </mc:Choice>
      <mc:Fallback xmlns="">
        <xdr:sp macro="" textlink="">
          <xdr:nvSpPr>
            <xdr:cNvPr id="0" name=""/>
            <xdr:cNvSpPr>
              <a:spLocks noTextEdit="1"/>
            </xdr:cNvSpPr>
          </xdr:nvSpPr>
          <xdr:spPr>
            <a:xfrm>
              <a:off x="11692890" y="1763118"/>
              <a:ext cx="1463040"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178197</xdr:colOff>
      <xdr:row>4</xdr:row>
      <xdr:rowOff>121842</xdr:rowOff>
    </xdr:from>
    <xdr:to>
      <xdr:col>16</xdr:col>
      <xdr:colOff>446008</xdr:colOff>
      <xdr:row>7</xdr:row>
      <xdr:rowOff>150655</xdr:rowOff>
    </xdr:to>
    <mc:AlternateContent xmlns:mc="http://schemas.openxmlformats.org/markup-compatibility/2006" xmlns:a14="http://schemas.microsoft.com/office/drawing/2010/main">
      <mc:Choice Requires="a14">
        <xdr:graphicFrame macro="">
          <xdr:nvGraphicFramePr>
            <xdr:cNvPr id="24" name="Visit Month"/>
            <xdr:cNvGraphicFramePr/>
          </xdr:nvGraphicFramePr>
          <xdr:xfrm>
            <a:off x="0" y="0"/>
            <a:ext cx="0" cy="0"/>
          </xdr:xfrm>
          <a:graphic>
            <a:graphicData uri="http://schemas.microsoft.com/office/drawing/2010/slicer">
              <sle:slicer xmlns:sle="http://schemas.microsoft.com/office/drawing/2010/slicer" name="Visit Month"/>
            </a:graphicData>
          </a:graphic>
        </xdr:graphicFrame>
      </mc:Choice>
      <mc:Fallback xmlns="">
        <xdr:sp macro="" textlink="">
          <xdr:nvSpPr>
            <xdr:cNvPr id="0" name=""/>
            <xdr:cNvSpPr>
              <a:spLocks noTextEdit="1"/>
            </xdr:cNvSpPr>
          </xdr:nvSpPr>
          <xdr:spPr>
            <a:xfrm>
              <a:off x="11677650" y="1084264"/>
              <a:ext cx="1478280"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99679</xdr:rowOff>
    </xdr:from>
    <xdr:to>
      <xdr:col>3</xdr:col>
      <xdr:colOff>742712</xdr:colOff>
      <xdr:row>18</xdr:row>
      <xdr:rowOff>20780</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17</xdr:row>
      <xdr:rowOff>125376</xdr:rowOff>
    </xdr:from>
    <xdr:to>
      <xdr:col>3</xdr:col>
      <xdr:colOff>708838</xdr:colOff>
      <xdr:row>31</xdr:row>
      <xdr:rowOff>46477</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31676</xdr:colOff>
      <xdr:row>17</xdr:row>
      <xdr:rowOff>125376</xdr:rowOff>
    </xdr:from>
    <xdr:to>
      <xdr:col>14</xdr:col>
      <xdr:colOff>148828</xdr:colOff>
      <xdr:row>31</xdr:row>
      <xdr:rowOff>46477</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697761</xdr:colOff>
      <xdr:row>4</xdr:row>
      <xdr:rowOff>99679</xdr:rowOff>
    </xdr:from>
    <xdr:to>
      <xdr:col>7</xdr:col>
      <xdr:colOff>1351221</xdr:colOff>
      <xdr:row>18</xdr:row>
      <xdr:rowOff>20780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696432</xdr:colOff>
      <xdr:row>17</xdr:row>
      <xdr:rowOff>125376</xdr:rowOff>
    </xdr:from>
    <xdr:to>
      <xdr:col>8</xdr:col>
      <xdr:colOff>44302</xdr:colOff>
      <xdr:row>31</xdr:row>
      <xdr:rowOff>46477</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55378</xdr:colOff>
      <xdr:row>4</xdr:row>
      <xdr:rowOff>99679</xdr:rowOff>
    </xdr:from>
    <xdr:to>
      <xdr:col>14</xdr:col>
      <xdr:colOff>143982</xdr:colOff>
      <xdr:row>18</xdr:row>
      <xdr:rowOff>20780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0</xdr:colOff>
      <xdr:row>34</xdr:row>
      <xdr:rowOff>69452</xdr:rowOff>
    </xdr:from>
    <xdr:ext cx="13120687" cy="2990454"/>
    <xdr:sp macro="" textlink="">
      <xdr:nvSpPr>
        <xdr:cNvPr id="7" name="TextBox 6"/>
        <xdr:cNvSpPr txBox="1"/>
      </xdr:nvSpPr>
      <xdr:spPr>
        <a:xfrm>
          <a:off x="0" y="6760765"/>
          <a:ext cx="13120687" cy="2990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solidFill>
                <a:schemeClr val="tx1"/>
              </a:solidFill>
            </a:rPr>
            <a:t>🔹 Insights </a:t>
          </a:r>
        </a:p>
        <a:p>
          <a:r>
            <a:rPr lang="en-US" sz="1400">
              <a:solidFill>
                <a:schemeClr val="tx1"/>
              </a:solidFill>
            </a:rPr>
            <a:t>The majority of patients come from </a:t>
          </a:r>
          <a:r>
            <a:rPr lang="en-US" sz="1400" b="1">
              <a:solidFill>
                <a:schemeClr val="tx1"/>
              </a:solidFill>
            </a:rPr>
            <a:t>Birmingham</a:t>
          </a:r>
          <a:r>
            <a:rPr lang="en-US" sz="1400">
              <a:solidFill>
                <a:schemeClr val="tx1"/>
              </a:solidFill>
            </a:rPr>
            <a:t> and </a:t>
          </a:r>
          <a:r>
            <a:rPr lang="en-US" sz="1400" b="1">
              <a:solidFill>
                <a:schemeClr val="tx1"/>
              </a:solidFill>
            </a:rPr>
            <a:t>Edinburgh</a:t>
          </a:r>
          <a:r>
            <a:rPr lang="en-US" sz="1400">
              <a:solidFill>
                <a:schemeClr val="tx1"/>
              </a:solidFill>
            </a:rPr>
            <a:t>, which together account for over 50% of total visits.</a:t>
          </a:r>
        </a:p>
        <a:p>
          <a:r>
            <a:rPr lang="en-US" sz="1400" b="1"/>
            <a:t>Hypertension is the leading diagnosis</a:t>
          </a:r>
          <a:r>
            <a:rPr lang="en-US" sz="1400"/>
            <a:t>, indicating a potential focus area for preventive care.</a:t>
          </a:r>
        </a:p>
        <a:p>
          <a:r>
            <a:rPr lang="en-US" sz="1400" b="1"/>
            <a:t>Dr. Sade Kikiola</a:t>
          </a:r>
          <a:r>
            <a:rPr lang="en-US" sz="1400"/>
            <a:t> sees the highest patient volume and generates the most revenue among providers.</a:t>
          </a:r>
        </a:p>
        <a:p>
          <a:r>
            <a:rPr lang="en-US" sz="1400" b="1"/>
            <a:t>January</a:t>
          </a:r>
          <a:r>
            <a:rPr lang="en-US" sz="1400"/>
            <a:t> shows the highest number of patient visits, suggesting seasonal spikes in hospital activity.</a:t>
          </a:r>
        </a:p>
        <a:p>
          <a:endParaRPr lang="en-US" sz="1400"/>
        </a:p>
        <a:p>
          <a:r>
            <a:rPr lang="en-US" sz="1400"/>
            <a:t>Recommendations:</a:t>
          </a:r>
        </a:p>
        <a:p>
          <a:r>
            <a:rPr lang="en-US" sz="1400" b="1"/>
            <a:t>Invest in preventive hypertension programs</a:t>
          </a:r>
          <a:r>
            <a:rPr lang="en-US" sz="1400"/>
            <a:t> to reduce readmissions and long-term costs.</a:t>
          </a:r>
        </a:p>
        <a:p>
          <a:r>
            <a:rPr lang="en-US" sz="1400" b="1"/>
            <a:t>Balance provider workload</a:t>
          </a:r>
          <a:r>
            <a:rPr lang="en-US" sz="1400"/>
            <a:t> by redistributing high patient volumes from top providers to others with lower patient loads.</a:t>
          </a:r>
        </a:p>
        <a:p>
          <a:r>
            <a:rPr lang="en-US" sz="1400" b="1"/>
            <a:t>Prepare operationally for Q1 demand spikes</a:t>
          </a:r>
          <a:r>
            <a:rPr lang="en-US" sz="1400"/>
            <a:t> (e.g., January) with staffing and supplies.</a:t>
          </a:r>
        </a:p>
        <a:p>
          <a:r>
            <a:rPr lang="en-US" sz="1400" b="1"/>
            <a:t>Focus community outreach and screening in top cities</a:t>
          </a:r>
          <a:r>
            <a:rPr lang="en-US" sz="1400"/>
            <a:t> (like Edinburgh and Birmingham) to improve early diagnosis and care.</a:t>
          </a:r>
        </a:p>
        <a:p>
          <a:r>
            <a:rPr lang="en-US" sz="1400" b="1"/>
            <a:t>Explore optimization of emergency services</a:t>
          </a:r>
          <a:r>
            <a:rPr lang="en-US" sz="1400"/>
            <a:t>, as they represent a significant portion of hospital revenue — possibly expand emergency department capacity or triage efficiency.</a:t>
          </a:r>
        </a:p>
        <a:p>
          <a:endParaRPr lang="en-US" sz="1400"/>
        </a:p>
        <a:p>
          <a:pPr marL="0" marR="0" indent="0" defTabSz="914400" eaLnBrk="1" fontAlgn="auto" latinLnBrk="0" hangingPunct="1">
            <a:lnSpc>
              <a:spcPct val="100000"/>
            </a:lnSpc>
            <a:spcBef>
              <a:spcPts val="0"/>
            </a:spcBef>
            <a:spcAft>
              <a:spcPts val="0"/>
            </a:spcAft>
            <a:buClrTx/>
            <a:buSzTx/>
            <a:buFontTx/>
            <a:buNone/>
            <a:tabLst/>
            <a:defRPr/>
          </a:pPr>
          <a:endParaRPr lang="en-US" sz="1400">
            <a:solidFill>
              <a:schemeClr val="tx1"/>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p>
        <a:p>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0.10067</cdr:x>
      <cdr:y>0.83254</cdr:y>
    </cdr:from>
    <cdr:to>
      <cdr:x>0.74161</cdr:x>
      <cdr:y>0.97907</cdr:y>
    </cdr:to>
    <cdr:sp macro="" textlink="">
      <cdr:nvSpPr>
        <cdr:cNvPr id="2" name="TextBox 1"/>
        <cdr:cNvSpPr txBox="1"/>
      </cdr:nvSpPr>
      <cdr:spPr>
        <a:xfrm xmlns:a="http://schemas.openxmlformats.org/drawingml/2006/main">
          <a:off x="381000" y="2525629"/>
          <a:ext cx="2425700" cy="4444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657117</xdr:colOff>
      <xdr:row>2</xdr:row>
      <xdr:rowOff>89255</xdr:rowOff>
    </xdr:from>
    <xdr:to>
      <xdr:col>8</xdr:col>
      <xdr:colOff>513708</xdr:colOff>
      <xdr:row>23</xdr:row>
      <xdr:rowOff>96319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421668</xdr:colOff>
      <xdr:row>2</xdr:row>
      <xdr:rowOff>89256</xdr:rowOff>
    </xdr:from>
    <xdr:to>
      <xdr:col>11</xdr:col>
      <xdr:colOff>556516</xdr:colOff>
      <xdr:row>23</xdr:row>
      <xdr:rowOff>74917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203343</xdr:colOff>
      <xdr:row>2</xdr:row>
      <xdr:rowOff>89255</xdr:rowOff>
    </xdr:from>
    <xdr:to>
      <xdr:col>4</xdr:col>
      <xdr:colOff>231168</xdr:colOff>
      <xdr:row>23</xdr:row>
      <xdr:rowOff>64212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837558</xdr:colOff>
      <xdr:row>11</xdr:row>
      <xdr:rowOff>150608</xdr:rowOff>
    </xdr:from>
    <xdr:to>
      <xdr:col>12</xdr:col>
      <xdr:colOff>1122624</xdr:colOff>
      <xdr:row>15</xdr:row>
      <xdr:rowOff>9150</xdr:rowOff>
    </xdr:to>
    <mc:AlternateContent xmlns:mc="http://schemas.openxmlformats.org/markup-compatibility/2006">
      <mc:Choice xmlns:a14="http://schemas.microsoft.com/office/drawing/2010/main" Requires="a14">
        <xdr:graphicFrame macro="">
          <xdr:nvGraphicFramePr>
            <xdr:cNvPr id="11" name="City Name"/>
            <xdr:cNvGraphicFramePr/>
          </xdr:nvGraphicFramePr>
          <xdr:xfrm>
            <a:off x="0" y="0"/>
            <a:ext cx="0" cy="0"/>
          </xdr:xfrm>
          <a:graphic>
            <a:graphicData uri="http://schemas.microsoft.com/office/drawing/2010/slicer">
              <sle:slicer xmlns:sle="http://schemas.microsoft.com/office/drawing/2010/slicer" name="City Name"/>
            </a:graphicData>
          </a:graphic>
        </xdr:graphicFrame>
      </mc:Choice>
      <mc:Fallback>
        <xdr:sp macro="" textlink="">
          <xdr:nvSpPr>
            <xdr:cNvPr id="0" name=""/>
            <xdr:cNvSpPr>
              <a:spLocks noTextEdit="1"/>
            </xdr:cNvSpPr>
          </xdr:nvSpPr>
          <xdr:spPr>
            <a:xfrm>
              <a:off x="11278423" y="3203493"/>
              <a:ext cx="11887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837558</xdr:colOff>
      <xdr:row>16</xdr:row>
      <xdr:rowOff>58221</xdr:rowOff>
    </xdr:from>
    <xdr:to>
      <xdr:col>12</xdr:col>
      <xdr:colOff>1122624</xdr:colOff>
      <xdr:row>19</xdr:row>
      <xdr:rowOff>112147</xdr:rowOff>
    </xdr:to>
    <mc:AlternateContent xmlns:mc="http://schemas.openxmlformats.org/markup-compatibility/2006">
      <mc:Choice xmlns:a14="http://schemas.microsoft.com/office/drawing/2010/main" Requires="a14">
        <xdr:graphicFrame macro="">
          <xdr:nvGraphicFramePr>
            <xdr:cNvPr id="12" name="Patient Gender"/>
            <xdr:cNvGraphicFramePr/>
          </xdr:nvGraphicFramePr>
          <xdr:xfrm>
            <a:off x="0" y="0"/>
            <a:ext cx="0" cy="0"/>
          </xdr:xfrm>
          <a:graphic>
            <a:graphicData uri="http://schemas.microsoft.com/office/drawing/2010/slicer">
              <sle:slicer xmlns:sle="http://schemas.microsoft.com/office/drawing/2010/slicer" name="Patient Gender"/>
            </a:graphicData>
          </a:graphic>
        </xdr:graphicFrame>
      </mc:Choice>
      <mc:Fallback>
        <xdr:sp macro="" textlink="">
          <xdr:nvSpPr>
            <xdr:cNvPr id="0" name=""/>
            <xdr:cNvSpPr>
              <a:spLocks noTextEdit="1"/>
            </xdr:cNvSpPr>
          </xdr:nvSpPr>
          <xdr:spPr>
            <a:xfrm>
              <a:off x="11278423" y="4088029"/>
              <a:ext cx="11887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837558</xdr:colOff>
      <xdr:row>6</xdr:row>
      <xdr:rowOff>127786</xdr:rowOff>
    </xdr:from>
    <xdr:to>
      <xdr:col>12</xdr:col>
      <xdr:colOff>1122624</xdr:colOff>
      <xdr:row>9</xdr:row>
      <xdr:rowOff>181713</xdr:rowOff>
    </xdr:to>
    <mc:AlternateContent xmlns:mc="http://schemas.openxmlformats.org/markup-compatibility/2006">
      <mc:Choice xmlns:a14="http://schemas.microsoft.com/office/drawing/2010/main" Requires="a14">
        <xdr:graphicFrame macro="">
          <xdr:nvGraphicFramePr>
            <xdr:cNvPr id="13" name="Patient Race 2"/>
            <xdr:cNvGraphicFramePr/>
          </xdr:nvGraphicFramePr>
          <xdr:xfrm>
            <a:off x="0" y="0"/>
            <a:ext cx="0" cy="0"/>
          </xdr:xfrm>
          <a:graphic>
            <a:graphicData uri="http://schemas.microsoft.com/office/drawing/2010/slicer">
              <sle:slicer xmlns:sle="http://schemas.microsoft.com/office/drawing/2010/slicer" name="Patient Race 2"/>
            </a:graphicData>
          </a:graphic>
        </xdr:graphicFrame>
      </mc:Choice>
      <mc:Fallback>
        <xdr:sp macro="" textlink="">
          <xdr:nvSpPr>
            <xdr:cNvPr id="0" name=""/>
            <xdr:cNvSpPr>
              <a:spLocks noTextEdit="1"/>
            </xdr:cNvSpPr>
          </xdr:nvSpPr>
          <xdr:spPr>
            <a:xfrm>
              <a:off x="11278423" y="1434421"/>
              <a:ext cx="11887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837558</xdr:colOff>
      <xdr:row>9</xdr:row>
      <xdr:rowOff>426169</xdr:rowOff>
    </xdr:from>
    <xdr:to>
      <xdr:col>12</xdr:col>
      <xdr:colOff>1122624</xdr:colOff>
      <xdr:row>10</xdr:row>
      <xdr:rowOff>101537</xdr:rowOff>
    </xdr:to>
    <mc:AlternateContent xmlns:mc="http://schemas.openxmlformats.org/markup-compatibility/2006">
      <mc:Choice xmlns:a14="http://schemas.microsoft.com/office/drawing/2010/main" Requires="a14">
        <xdr:graphicFrame macro="">
          <xdr:nvGraphicFramePr>
            <xdr:cNvPr id="14" name="Patient Satisfaction Score"/>
            <xdr:cNvGraphicFramePr/>
          </xdr:nvGraphicFramePr>
          <xdr:xfrm>
            <a:off x="0" y="0"/>
            <a:ext cx="0" cy="0"/>
          </xdr:xfrm>
          <a:graphic>
            <a:graphicData uri="http://schemas.microsoft.com/office/drawing/2010/slicer">
              <sle:slicer xmlns:sle="http://schemas.microsoft.com/office/drawing/2010/slicer" name="Patient Satisfaction Score"/>
            </a:graphicData>
          </a:graphic>
        </xdr:graphicFrame>
      </mc:Choice>
      <mc:Fallback>
        <xdr:sp macro="" textlink="">
          <xdr:nvSpPr>
            <xdr:cNvPr id="0" name=""/>
            <xdr:cNvSpPr>
              <a:spLocks noTextEdit="1"/>
            </xdr:cNvSpPr>
          </xdr:nvSpPr>
          <xdr:spPr>
            <a:xfrm>
              <a:off x="11278423" y="2318957"/>
              <a:ext cx="11887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47625</xdr:colOff>
      <xdr:row>2</xdr:row>
      <xdr:rowOff>28575</xdr:rowOff>
    </xdr:from>
    <xdr:to>
      <xdr:col>12</xdr:col>
      <xdr:colOff>476250</xdr:colOff>
      <xdr:row>11</xdr:row>
      <xdr:rowOff>0</xdr:rowOff>
    </xdr:to>
    <mc:AlternateContent xmlns:mc="http://schemas.openxmlformats.org/markup-compatibility/2006" xmlns:a14="http://schemas.microsoft.com/office/drawing/2010/main">
      <mc:Choice Requires="a14">
        <xdr:graphicFrame macro="">
          <xdr:nvGraphicFramePr>
            <xdr:cNvPr id="10" name="Diagnosis 1"/>
            <xdr:cNvGraphicFramePr/>
          </xdr:nvGraphicFramePr>
          <xdr:xfrm>
            <a:off x="0" y="0"/>
            <a:ext cx="0" cy="0"/>
          </xdr:xfrm>
          <a:graphic>
            <a:graphicData uri="http://schemas.microsoft.com/office/drawing/2010/slicer">
              <sle:slicer xmlns:sle="http://schemas.microsoft.com/office/drawing/2010/slicer" name="Diagnosis 1"/>
            </a:graphicData>
          </a:graphic>
        </xdr:graphicFrame>
      </mc:Choice>
      <mc:Fallback xmlns="">
        <xdr:sp macro="" textlink="">
          <xdr:nvSpPr>
            <xdr:cNvPr id="0" name=""/>
            <xdr:cNvSpPr>
              <a:spLocks noTextEdit="1"/>
            </xdr:cNvSpPr>
          </xdr:nvSpPr>
          <xdr:spPr>
            <a:xfrm>
              <a:off x="9563100" y="752475"/>
              <a:ext cx="1304925"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638175</xdr:colOff>
      <xdr:row>11</xdr:row>
      <xdr:rowOff>57150</xdr:rowOff>
    </xdr:from>
    <xdr:to>
      <xdr:col>14</xdr:col>
      <xdr:colOff>38100</xdr:colOff>
      <xdr:row>20</xdr:row>
      <xdr:rowOff>28575</xdr:rowOff>
    </xdr:to>
    <mc:AlternateContent xmlns:mc="http://schemas.openxmlformats.org/markup-compatibility/2006" xmlns:a14="http://schemas.microsoft.com/office/drawing/2010/main">
      <mc:Choice Requires="a14">
        <xdr:graphicFrame macro="">
          <xdr:nvGraphicFramePr>
            <xdr:cNvPr id="11"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029950" y="2495550"/>
              <a:ext cx="1352550"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619125</xdr:colOff>
      <xdr:row>2</xdr:row>
      <xdr:rowOff>19050</xdr:rowOff>
    </xdr:from>
    <xdr:to>
      <xdr:col>14</xdr:col>
      <xdr:colOff>95250</xdr:colOff>
      <xdr:row>11</xdr:row>
      <xdr:rowOff>9525</xdr:rowOff>
    </xdr:to>
    <mc:AlternateContent xmlns:mc="http://schemas.openxmlformats.org/markup-compatibility/2006" xmlns:a14="http://schemas.microsoft.com/office/drawing/2010/main">
      <mc:Choice Requires="a14">
        <xdr:graphicFrame macro="">
          <xdr:nvGraphicFramePr>
            <xdr:cNvPr id="12" name="Provider 1"/>
            <xdr:cNvGraphicFramePr/>
          </xdr:nvGraphicFramePr>
          <xdr:xfrm>
            <a:off x="0" y="0"/>
            <a:ext cx="0" cy="0"/>
          </xdr:xfrm>
          <a:graphic>
            <a:graphicData uri="http://schemas.microsoft.com/office/drawing/2010/slicer">
              <sle:slicer xmlns:sle="http://schemas.microsoft.com/office/drawing/2010/slicer" name="Provider 1"/>
            </a:graphicData>
          </a:graphic>
        </xdr:graphicFrame>
      </mc:Choice>
      <mc:Fallback xmlns="">
        <xdr:sp macro="" textlink="">
          <xdr:nvSpPr>
            <xdr:cNvPr id="0" name=""/>
            <xdr:cNvSpPr>
              <a:spLocks noTextEdit="1"/>
            </xdr:cNvSpPr>
          </xdr:nvSpPr>
          <xdr:spPr>
            <a:xfrm>
              <a:off x="11010900" y="742950"/>
              <a:ext cx="142875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12</xdr:row>
      <xdr:rowOff>0</xdr:rowOff>
    </xdr:from>
    <xdr:to>
      <xdr:col>16</xdr:col>
      <xdr:colOff>473895</xdr:colOff>
      <xdr:row>15</xdr:row>
      <xdr:rowOff>20120</xdr:rowOff>
    </xdr:to>
    <mc:AlternateContent xmlns:mc="http://schemas.openxmlformats.org/markup-compatibility/2006" xmlns:a14="http://schemas.microsoft.com/office/drawing/2010/main">
      <mc:Choice Requires="a14">
        <xdr:graphicFrame macro="">
          <xdr:nvGraphicFramePr>
            <xdr:cNvPr id="14" name="Patient Race 3"/>
            <xdr:cNvGraphicFramePr/>
          </xdr:nvGraphicFramePr>
          <xdr:xfrm>
            <a:off x="0" y="0"/>
            <a:ext cx="0" cy="0"/>
          </xdr:xfrm>
          <a:graphic>
            <a:graphicData uri="http://schemas.microsoft.com/office/drawing/2010/slicer">
              <sle:slicer xmlns:sle="http://schemas.microsoft.com/office/drawing/2010/slicer" name="Patient Race 3"/>
            </a:graphicData>
          </a:graphic>
        </xdr:graphicFrame>
      </mc:Choice>
      <mc:Fallback xmlns="">
        <xdr:sp macro="" textlink="">
          <xdr:nvSpPr>
            <xdr:cNvPr id="0" name=""/>
            <xdr:cNvSpPr>
              <a:spLocks noTextEdit="1"/>
            </xdr:cNvSpPr>
          </xdr:nvSpPr>
          <xdr:spPr>
            <a:xfrm>
              <a:off x="12954000" y="2628900"/>
              <a:ext cx="1083495" cy="6106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147637</xdr:rowOff>
    </xdr:from>
    <xdr:to>
      <xdr:col>3</xdr:col>
      <xdr:colOff>152400</xdr:colOff>
      <xdr:row>20</xdr:row>
      <xdr:rowOff>28575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666750</xdr:colOff>
      <xdr:row>1</xdr:row>
      <xdr:rowOff>147636</xdr:rowOff>
    </xdr:from>
    <xdr:to>
      <xdr:col>10</xdr:col>
      <xdr:colOff>180975</xdr:colOff>
      <xdr:row>20</xdr:row>
      <xdr:rowOff>38099</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342900</xdr:colOff>
      <xdr:row>1</xdr:row>
      <xdr:rowOff>147636</xdr:rowOff>
    </xdr:from>
    <xdr:to>
      <xdr:col>6</xdr:col>
      <xdr:colOff>552450</xdr:colOff>
      <xdr:row>20</xdr:row>
      <xdr:rowOff>38100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1171575</xdr:colOff>
      <xdr:row>19</xdr:row>
      <xdr:rowOff>47624</xdr:rowOff>
    </xdr:from>
    <xdr:to>
      <xdr:col>9</xdr:col>
      <xdr:colOff>177165</xdr:colOff>
      <xdr:row>22</xdr:row>
      <xdr:rowOff>116204</xdr:rowOff>
    </xdr:to>
    <mc:AlternateContent xmlns:mc="http://schemas.openxmlformats.org/markup-compatibility/2006">
      <mc:Choice xmlns:a14="http://schemas.microsoft.com/office/drawing/2010/main" Requires="a14">
        <xdr:graphicFrame macro="">
          <xdr:nvGraphicFramePr>
            <xdr:cNvPr id="11" name="Insurance Provide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dr:sp macro="" textlink="">
          <xdr:nvSpPr>
            <xdr:cNvPr id="0" name=""/>
            <xdr:cNvSpPr>
              <a:spLocks noTextEdit="1"/>
            </xdr:cNvSpPr>
          </xdr:nvSpPr>
          <xdr:spPr>
            <a:xfrm>
              <a:off x="8782050" y="3914774"/>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1171575</xdr:colOff>
      <xdr:row>15</xdr:row>
      <xdr:rowOff>93344</xdr:rowOff>
    </xdr:from>
    <xdr:to>
      <xdr:col>9</xdr:col>
      <xdr:colOff>177165</xdr:colOff>
      <xdr:row>18</xdr:row>
      <xdr:rowOff>160019</xdr:rowOff>
    </xdr:to>
    <mc:AlternateContent xmlns:mc="http://schemas.openxmlformats.org/markup-compatibility/2006">
      <mc:Choice xmlns:a14="http://schemas.microsoft.com/office/drawing/2010/main" Requires="a14">
        <xdr:graphicFrame macro="">
          <xdr:nvGraphicFramePr>
            <xdr:cNvPr id="12" name="Service Type"/>
            <xdr:cNvGraphicFramePr/>
          </xdr:nvGraphicFramePr>
          <xdr:xfrm>
            <a:off x="0" y="0"/>
            <a:ext cx="0" cy="0"/>
          </xdr:xfrm>
          <a:graphic>
            <a:graphicData uri="http://schemas.microsoft.com/office/drawing/2010/slicer">
              <sle:slicer xmlns:sle="http://schemas.microsoft.com/office/drawing/2010/slicer" name="Service Type"/>
            </a:graphicData>
          </a:graphic>
        </xdr:graphicFrame>
      </mc:Choice>
      <mc:Fallback>
        <xdr:sp macro="" textlink="">
          <xdr:nvSpPr>
            <xdr:cNvPr id="0" name=""/>
            <xdr:cNvSpPr>
              <a:spLocks noTextEdit="1"/>
            </xdr:cNvSpPr>
          </xdr:nvSpPr>
          <xdr:spPr>
            <a:xfrm>
              <a:off x="8782050" y="3198494"/>
              <a:ext cx="146304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1171575</xdr:colOff>
      <xdr:row>11</xdr:row>
      <xdr:rowOff>137160</xdr:rowOff>
    </xdr:from>
    <xdr:to>
      <xdr:col>9</xdr:col>
      <xdr:colOff>177165</xdr:colOff>
      <xdr:row>15</xdr:row>
      <xdr:rowOff>15240</xdr:rowOff>
    </xdr:to>
    <mc:AlternateContent xmlns:mc="http://schemas.openxmlformats.org/markup-compatibility/2006">
      <mc:Choice xmlns:a14="http://schemas.microsoft.com/office/drawing/2010/main" Requires="a14">
        <xdr:graphicFrame macro="">
          <xdr:nvGraphicFramePr>
            <xdr:cNvPr id="13" name="Visit Type"/>
            <xdr:cNvGraphicFramePr/>
          </xdr:nvGraphicFramePr>
          <xdr:xfrm>
            <a:off x="0" y="0"/>
            <a:ext cx="0" cy="0"/>
          </xdr:xfrm>
          <a:graphic>
            <a:graphicData uri="http://schemas.microsoft.com/office/drawing/2010/slicer">
              <sle:slicer xmlns:sle="http://schemas.microsoft.com/office/drawing/2010/slicer" name="Visit Type"/>
            </a:graphicData>
          </a:graphic>
        </xdr:graphicFrame>
      </mc:Choice>
      <mc:Fallback>
        <xdr:sp macro="" textlink="">
          <xdr:nvSpPr>
            <xdr:cNvPr id="0" name=""/>
            <xdr:cNvSpPr>
              <a:spLocks noTextEdit="1"/>
            </xdr:cNvSpPr>
          </xdr:nvSpPr>
          <xdr:spPr>
            <a:xfrm>
              <a:off x="8782050" y="248031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1171575</xdr:colOff>
      <xdr:row>7</xdr:row>
      <xdr:rowOff>180976</xdr:rowOff>
    </xdr:from>
    <xdr:to>
      <xdr:col>9</xdr:col>
      <xdr:colOff>177165</xdr:colOff>
      <xdr:row>11</xdr:row>
      <xdr:rowOff>59056</xdr:rowOff>
    </xdr:to>
    <mc:AlternateContent xmlns:mc="http://schemas.openxmlformats.org/markup-compatibility/2006">
      <mc:Choice xmlns:a14="http://schemas.microsoft.com/office/drawing/2010/main" Requires="a14">
        <xdr:graphicFrame macro="">
          <xdr:nvGraphicFramePr>
            <xdr:cNvPr id="14" name="Room Type"/>
            <xdr:cNvGraphicFramePr/>
          </xdr:nvGraphicFramePr>
          <xdr:xfrm>
            <a:off x="0" y="0"/>
            <a:ext cx="0" cy="0"/>
          </xdr:xfrm>
          <a:graphic>
            <a:graphicData uri="http://schemas.microsoft.com/office/drawing/2010/slicer">
              <sle:slicer xmlns:sle="http://schemas.microsoft.com/office/drawing/2010/slicer" name="Room Type"/>
            </a:graphicData>
          </a:graphic>
        </xdr:graphicFrame>
      </mc:Choice>
      <mc:Fallback>
        <xdr:sp macro="" textlink="">
          <xdr:nvSpPr>
            <xdr:cNvPr id="0" name=""/>
            <xdr:cNvSpPr>
              <a:spLocks noTextEdit="1"/>
            </xdr:cNvSpPr>
          </xdr:nvSpPr>
          <xdr:spPr>
            <a:xfrm>
              <a:off x="8782050" y="1762126"/>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95250</xdr:colOff>
      <xdr:row>1</xdr:row>
      <xdr:rowOff>9524</xdr:rowOff>
    </xdr:from>
    <xdr:to>
      <xdr:col>7</xdr:col>
      <xdr:colOff>1104900</xdr:colOff>
      <xdr:row>14</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9524</xdr:rowOff>
    </xdr:from>
    <xdr:to>
      <xdr:col>2</xdr:col>
      <xdr:colOff>247650</xdr:colOff>
      <xdr:row>14</xdr:row>
      <xdr:rowOff>52386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100012</xdr:rowOff>
    </xdr:from>
    <xdr:to>
      <xdr:col>3</xdr:col>
      <xdr:colOff>333375</xdr:colOff>
      <xdr:row>24</xdr:row>
      <xdr:rowOff>76200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333375</xdr:colOff>
      <xdr:row>1</xdr:row>
      <xdr:rowOff>4762</xdr:rowOff>
    </xdr:from>
    <xdr:to>
      <xdr:col>5</xdr:col>
      <xdr:colOff>0</xdr:colOff>
      <xdr:row>14</xdr:row>
      <xdr:rowOff>66675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381000</xdr:colOff>
      <xdr:row>14</xdr:row>
      <xdr:rowOff>109537</xdr:rowOff>
    </xdr:from>
    <xdr:to>
      <xdr:col>7</xdr:col>
      <xdr:colOff>800100</xdr:colOff>
      <xdr:row>24</xdr:row>
      <xdr:rowOff>28575</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820G2" refreshedDate="45794.359759027779" createdVersion="5" refreshedVersion="5" minRefreshableVersion="3" recordCount="5001">
  <cacheSource type="worksheet">
    <worksheetSource ref="A1:AE1048576" sheet="master_sheet"/>
  </cacheSource>
  <cacheFields count="31">
    <cacheField name="Date of Visit" numFmtId="0">
      <sharedItems containsNonDate="0" containsDate="1" containsString="0" containsBlank="1" minDate="2024-01-01T00:00:00" maxDate="2025-05-15T00:00:00"/>
    </cacheField>
    <cacheField name="Patient ID" numFmtId="0">
      <sharedItems containsString="0" containsBlank="1" containsNumber="1" containsInteger="1" minValue="1" maxValue="4973"/>
    </cacheField>
    <cacheField name="Provider ID" numFmtId="0">
      <sharedItems containsString="0" containsBlank="1" containsNumber="1" containsInteger="1" minValue="1" maxValue="5"/>
    </cacheField>
    <cacheField name="Department ID" numFmtId="0">
      <sharedItems containsString="0" containsBlank="1" containsNumber="1" containsInteger="1" minValue="1" maxValue="5"/>
    </cacheField>
    <cacheField name="Diagnosis ID" numFmtId="0">
      <sharedItems containsString="0" containsBlank="1" containsNumber="1" containsInteger="1" minValue="1" maxValue="5"/>
    </cacheField>
    <cacheField name="Procedure ID" numFmtId="0">
      <sharedItems containsString="0" containsBlank="1" containsNumber="1" containsInteger="1" minValue="1" maxValue="5"/>
    </cacheField>
    <cacheField name="Insurance ID" numFmtId="0">
      <sharedItems containsString="0" containsBlank="1" containsNumber="1" containsInteger="1" minValue="1" maxValue="3"/>
    </cacheField>
    <cacheField name="City ID" numFmtId="0">
      <sharedItems containsString="0" containsBlank="1" containsNumber="1" containsInteger="1" minValue="1" maxValue="40"/>
    </cacheField>
    <cacheField name="City Name" numFmtId="0">
      <sharedItems containsBlank="1" count="11">
        <s v="Sheffield"/>
        <s v="Edinburgh"/>
        <s v="Glasgow"/>
        <s v="Leeds"/>
        <s v="Bristol"/>
        <s v="London"/>
        <s v="Liverpool"/>
        <s v="Manchester"/>
        <s v="Birmingham"/>
        <s v="Newcastle"/>
        <m/>
      </sharedItems>
    </cacheField>
    <cacheField name="Diagnosis" numFmtId="0">
      <sharedItems containsBlank="1"/>
    </cacheField>
    <cacheField name="Department" numFmtId="0">
      <sharedItems containsBlank="1"/>
    </cacheField>
    <cacheField name="Provider" numFmtId="0">
      <sharedItems containsBlank="1"/>
    </cacheField>
    <cacheField name="Insurance Provider" numFmtId="0">
      <sharedItems containsBlank="1"/>
    </cacheField>
    <cacheField name="Patient Age" numFmtId="0">
      <sharedItems containsString="0" containsBlank="1" containsNumber="1" containsInteger="1" minValue="18" maxValue="79" count="63">
        <n v="56"/>
        <n v="69"/>
        <n v="46"/>
        <n v="32"/>
        <n v="60"/>
        <n v="25"/>
        <n v="78"/>
        <n v="38"/>
        <n v="75"/>
        <n v="36"/>
        <n v="40"/>
        <n v="28"/>
        <n v="41"/>
        <n v="70"/>
        <n v="53"/>
        <n v="57"/>
        <n v="20"/>
        <n v="39"/>
        <n v="19"/>
        <n v="61"/>
        <n v="47"/>
        <n v="55"/>
        <n v="77"/>
        <n v="50"/>
        <n v="29"/>
        <n v="42"/>
        <n v="66"/>
        <n v="44"/>
        <n v="76"/>
        <n v="59"/>
        <n v="45"/>
        <n v="33"/>
        <n v="79"/>
        <n v="64"/>
        <n v="68"/>
        <n v="72"/>
        <n v="74"/>
        <n v="54"/>
        <n v="24"/>
        <n v="26"/>
        <n v="35"/>
        <n v="21"/>
        <n v="31"/>
        <n v="67"/>
        <n v="43"/>
        <n v="37"/>
        <n v="52"/>
        <n v="34"/>
        <n v="23"/>
        <n v="71"/>
        <n v="51"/>
        <n v="27"/>
        <n v="48"/>
        <n v="65"/>
        <n v="62"/>
        <n v="58"/>
        <n v="18"/>
        <n v="22"/>
        <n v="30"/>
        <n v="49"/>
        <n v="73"/>
        <n v="63"/>
        <m/>
      </sharedItems>
      <fieldGroup base="13">
        <rangePr autoStart="0" autoEnd="0" startNum="0" endNum="100" groupInterval="10"/>
        <groupItems count="12">
          <s v="&lt;0 or (blank)"/>
          <s v="0-9"/>
          <s v="10-19"/>
          <s v="20-29"/>
          <s v="30-39"/>
          <s v="40-49"/>
          <s v="50-59"/>
          <s v="60-69"/>
          <s v="70-79"/>
          <s v="80-89"/>
          <s v="90-100"/>
          <s v="&gt;100"/>
        </groupItems>
      </fieldGroup>
    </cacheField>
    <cacheField name="Patient Gender" numFmtId="0">
      <sharedItems containsBlank="1" count="3">
        <s v="Male"/>
        <s v="Female"/>
        <m/>
      </sharedItems>
    </cacheField>
    <cacheField name="Patient Race" numFmtId="0">
      <sharedItems containsBlank="1" count="6">
        <s v="Black"/>
        <s v="White"/>
        <s v="Hispanic"/>
        <s v="Asian"/>
        <s v="Other"/>
        <m/>
      </sharedItems>
    </cacheField>
    <cacheField name="Service Type" numFmtId="0">
      <sharedItems containsBlank="1"/>
    </cacheField>
    <cacheField name="Treatment Cost" numFmtId="0">
      <sharedItems containsString="0" containsBlank="1" containsNumber="1" containsInteger="1" minValue="50" maxValue="1000"/>
    </cacheField>
    <cacheField name="Medication Cost" numFmtId="0">
      <sharedItems containsString="0" containsBlank="1" containsNumber="1" containsInteger="1" minValue="20" maxValue="199"/>
    </cacheField>
    <cacheField name="Follow-Up Visit Date" numFmtId="0">
      <sharedItems containsNonDate="0" containsDate="1" containsString="0" containsBlank="1" minDate="2024-01-09T00:00:00" maxDate="2025-06-12T00:00:00"/>
    </cacheField>
    <cacheField name="Returning Patients" numFmtId="0">
      <sharedItems containsBlank="1" count="3">
        <s v="Yes"/>
        <s v="No"/>
        <m/>
      </sharedItems>
    </cacheField>
    <cacheField name="Patient Satisfaction Score" numFmtId="0">
      <sharedItems containsString="0" containsBlank="1" containsNumber="1" containsInteger="1" minValue="1" maxValue="10" count="11">
        <n v="7"/>
        <n v="8"/>
        <n v="5"/>
        <n v="1"/>
        <n v="2"/>
        <n v="9"/>
        <n v="10"/>
        <n v="3"/>
        <n v="4"/>
        <n v="6"/>
        <m/>
      </sharedItems>
    </cacheField>
    <cacheField name="Referral Source" numFmtId="0">
      <sharedItems containsBlank="1"/>
    </cacheField>
    <cacheField name="Emergency Visit" numFmtId="0">
      <sharedItems containsBlank="1"/>
    </cacheField>
    <cacheField name="Visit Type" numFmtId="0">
      <sharedItems containsBlank="1"/>
    </cacheField>
    <cacheField name="Payment Status" numFmtId="0">
      <sharedItems containsBlank="1"/>
    </cacheField>
    <cacheField name="Discharge Date" numFmtId="0">
      <sharedItems containsNonDate="0" containsDate="1" containsString="0" containsBlank="1" minDate="2024-09-11T00:00:00" maxDate="2025-05-22T00:00:00"/>
    </cacheField>
    <cacheField name="Admitted Date" numFmtId="0">
      <sharedItems containsNonDate="0" containsDate="1" containsString="0" containsBlank="1" minDate="2024-09-08T00:00:00" maxDate="2025-05-15T00:00:00"/>
    </cacheField>
    <cacheField name="Room Type" numFmtId="0">
      <sharedItems containsBlank="1"/>
    </cacheField>
    <cacheField name="Insurance Coverage" numFmtId="0">
      <sharedItems containsString="0" containsBlank="1" containsNumber="1" minValue="55.3" maxValue="858.2"/>
    </cacheField>
    <cacheField name="Room Charges(daily rate)" numFmtId="0">
      <sharedItems containsString="0" containsBlank="1" containsNumber="1" containsInteger="1" minValue="0" maxValue="5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820G2" refreshedDate="45794.683335995367" createdVersion="5" refreshedVersion="5" minRefreshableVersion="3" recordCount="5000">
  <cacheSource type="worksheet">
    <worksheetSource ref="A1:AF5001" sheet="master_sheet"/>
  </cacheSource>
  <cacheFields count="33">
    <cacheField name="Date of Visit" numFmtId="14">
      <sharedItems containsSemiMixedTypes="0" containsNonDate="0" containsDate="1" containsString="0" minDate="2024-01-01T00:00:00" maxDate="2025-05-15T00:00:00"/>
    </cacheField>
    <cacheField name="Patient ID" numFmtId="0">
      <sharedItems containsSemiMixedTypes="0" containsString="0" containsNumber="1" containsInteger="1" minValue="1" maxValue="4973" count="4973">
        <n v="4928"/>
        <n v="1083"/>
        <n v="4534"/>
        <n v="4504"/>
        <n v="331"/>
        <n v="1940"/>
        <n v="3255"/>
        <n v="1248"/>
        <n v="4025"/>
        <n v="4320"/>
        <n v="3165"/>
        <n v="4257"/>
        <n v="4729"/>
        <n v="1712"/>
        <n v="1252"/>
        <n v="104"/>
        <n v="2460"/>
        <n v="2585"/>
        <n v="4521"/>
        <n v="3265"/>
        <n v="792"/>
        <n v="2266"/>
        <n v="630"/>
        <n v="3987"/>
        <n v="1653"/>
        <n v="1868"/>
        <n v="4672"/>
        <n v="512"/>
        <n v="371"/>
        <n v="4249"/>
        <n v="1385"/>
        <n v="664"/>
        <n v="615"/>
        <n v="1035"/>
        <n v="3003"/>
        <n v="836"/>
        <n v="3991"/>
        <n v="224"/>
        <n v="3864"/>
        <n v="496"/>
        <n v="2956"/>
        <n v="1624"/>
        <n v="239"/>
        <n v="4637"/>
        <n v="1848"/>
        <n v="246"/>
        <n v="1101"/>
        <n v="3912"/>
        <n v="4071"/>
        <n v="4824"/>
        <n v="1071"/>
        <n v="2740"/>
        <n v="608"/>
        <n v="2871"/>
        <n v="1342"/>
        <n v="4284"/>
        <n v="851"/>
        <n v="1938"/>
        <n v="4107"/>
        <n v="3146"/>
        <n v="2124"/>
        <n v="782"/>
        <n v="635"/>
        <n v="1509"/>
        <n v="3124"/>
        <n v="4502"/>
        <n v="4184"/>
        <n v="747"/>
        <n v="4621"/>
        <n v="3313"/>
        <n v="2375"/>
        <n v="626"/>
        <n v="2800"/>
        <n v="3449"/>
        <n v="95"/>
        <n v="4842"/>
        <n v="2900"/>
        <n v="590"/>
        <n v="990"/>
        <n v="3277"/>
        <n v="3645"/>
        <n v="2828"/>
        <n v="1845"/>
        <n v="1486"/>
        <n v="4547"/>
        <n v="4047"/>
        <n v="76"/>
        <n v="636"/>
        <n v="3525"/>
        <n v="505"/>
        <n v="764"/>
        <n v="1680"/>
        <n v="832"/>
        <n v="1107"/>
        <n v="4449"/>
        <n v="52"/>
        <n v="915"/>
        <n v="173"/>
        <n v="2243"/>
        <n v="1388"/>
        <n v="21"/>
        <n v="1206"/>
        <n v="4148"/>
        <n v="666"/>
        <n v="3612"/>
        <n v="2141"/>
        <n v="1363"/>
        <n v="2531"/>
        <n v="149"/>
        <n v="1506"/>
        <n v="4325"/>
        <n v="2869"/>
        <n v="4467"/>
        <n v="3480"/>
        <n v="1856"/>
        <n v="1851"/>
        <n v="333"/>
        <n v="916"/>
        <n v="960"/>
        <n v="1315"/>
        <n v="2807"/>
        <n v="4893"/>
        <n v="4524"/>
        <n v="241"/>
        <n v="2999"/>
        <n v="3678"/>
        <n v="1892"/>
        <n v="584"/>
        <n v="3997"/>
        <n v="3035"/>
        <n v="3768"/>
        <n v="1926"/>
        <n v="2099"/>
        <n v="2526"/>
        <n v="4865"/>
        <n v="2207"/>
        <n v="754"/>
        <n v="1295"/>
        <n v="16"/>
        <n v="1377"/>
        <n v="1713"/>
        <n v="967"/>
        <n v="3720"/>
        <n v="4084"/>
        <n v="4404"/>
        <n v="4403"/>
        <n v="1522"/>
        <n v="3934"/>
        <n v="3533"/>
        <n v="4809"/>
        <n v="4414"/>
        <n v="1807"/>
        <n v="4029"/>
        <n v="4122"/>
        <n v="4616"/>
        <n v="4723"/>
        <n v="137"/>
        <n v="4495"/>
        <n v="2454"/>
        <n v="304"/>
        <n v="3647"/>
        <n v="359"/>
        <n v="3854"/>
        <n v="2627"/>
        <n v="927"/>
        <n v="4150"/>
        <n v="2456"/>
        <n v="214"/>
        <n v="1770"/>
        <n v="4518"/>
        <n v="2102"/>
        <n v="2941"/>
        <n v="4469"/>
        <n v="4402"/>
        <n v="2461"/>
        <n v="2967"/>
        <n v="2194"/>
        <n v="3134"/>
        <n v="2287"/>
        <n v="2176"/>
        <n v="4766"/>
        <n v="108"/>
        <n v="4735"/>
        <n v="1645"/>
        <n v="2436"/>
        <n v="2301"/>
        <n v="3414"/>
        <n v="3288"/>
        <n v="2560"/>
        <n v="952"/>
        <n v="4206"/>
        <n v="2542"/>
        <n v="1081"/>
        <n v="58"/>
        <n v="1769"/>
        <n v="470"/>
        <n v="1314"/>
        <n v="500"/>
        <n v="2821"/>
        <n v="1704"/>
        <n v="54"/>
        <n v="3333"/>
        <n v="4885"/>
        <n v="2464"/>
        <n v="1538"/>
        <n v="26"/>
        <n v="87"/>
        <n v="2336"/>
        <n v="1277"/>
        <n v="2908"/>
        <n v="2696"/>
        <n v="134"/>
        <n v="2385"/>
        <n v="3656"/>
        <n v="4114"/>
        <n v="3736"/>
        <n v="4851"/>
        <n v="3765"/>
        <n v="4813"/>
        <n v="4326"/>
        <n v="1564"/>
        <n v="3108"/>
        <n v="4614"/>
        <n v="4386"/>
        <n v="3735"/>
        <n v="4035"/>
        <n v="2245"/>
        <n v="1958"/>
        <n v="1973"/>
        <n v="2170"/>
        <n v="1230"/>
        <n v="3932"/>
        <n v="1562"/>
        <n v="2218"/>
        <n v="3857"/>
        <n v="2839"/>
        <n v="3257"/>
        <n v="4006"/>
        <n v="2630"/>
        <n v="2506"/>
        <n v="3594"/>
        <n v="1818"/>
        <n v="3379"/>
        <n v="856"/>
        <n v="3831"/>
        <n v="3632"/>
        <n v="3684"/>
        <n v="3628"/>
        <n v="1215"/>
        <n v="135"/>
        <n v="805"/>
        <n v="140"/>
        <n v="2042"/>
        <n v="314"/>
        <n v="3617"/>
        <n v="2370"/>
        <n v="2356"/>
        <n v="1187"/>
        <n v="3435"/>
        <n v="4869"/>
        <n v="4322"/>
        <n v="3371"/>
        <n v="2695"/>
        <n v="2227"/>
        <n v="1742"/>
        <n v="2472"/>
        <n v="1676"/>
        <n v="467"/>
        <n v="1819"/>
        <n v="468"/>
        <n v="495"/>
        <n v="4312"/>
        <n v="1841"/>
        <n v="1441"/>
        <n v="1646"/>
        <n v="3133"/>
        <n v="4079"/>
        <n v="1787"/>
        <n v="1879"/>
        <n v="469"/>
        <n v="237"/>
        <n v="540"/>
        <n v="2750"/>
        <n v="3913"/>
        <n v="4473"/>
        <n v="1573"/>
        <n v="4533"/>
        <n v="3506"/>
        <n v="3588"/>
        <n v="1394"/>
        <n v="2340"/>
        <n v="4138"/>
        <n v="511"/>
        <n v="4749"/>
        <n v="1337"/>
        <n v="4850"/>
        <n v="1678"/>
        <n v="1296"/>
        <n v="930"/>
        <n v="1977"/>
        <n v="1452"/>
        <n v="2450"/>
        <n v="3510"/>
        <n v="1000"/>
        <n v="2611"/>
        <n v="143"/>
        <n v="4963"/>
        <n v="4592"/>
        <n v="3721"/>
        <n v="2239"/>
        <n v="3179"/>
        <n v="2295"/>
        <n v="733"/>
        <n v="1987"/>
        <n v="4480"/>
        <n v="1501"/>
        <n v="3824"/>
        <n v="2598"/>
        <n v="3289"/>
        <n v="4007"/>
        <n v="4227"/>
        <n v="3681"/>
        <n v="1811"/>
        <n v="3535"/>
        <n v="1238"/>
        <n v="3603"/>
        <n v="1700"/>
        <n v="1607"/>
        <n v="3938"/>
        <n v="3120"/>
        <n v="4919"/>
        <n v="3298"/>
        <n v="3860"/>
        <n v="2891"/>
        <n v="1727"/>
        <n v="2418"/>
        <n v="3327"/>
        <n v="2528"/>
        <n v="4578"/>
        <n v="209"/>
        <n v="1631"/>
        <n v="711"/>
        <n v="4925"/>
        <n v="3576"/>
        <n v="3212"/>
        <n v="1925"/>
        <n v="529"/>
        <n v="2931"/>
        <n v="2504"/>
        <n v="1620"/>
        <n v="4952"/>
        <n v="680"/>
        <n v="4130"/>
        <n v="3195"/>
        <n v="1775"/>
        <n v="4011"/>
        <n v="2299"/>
        <n v="3801"/>
        <n v="669"/>
        <n v="48"/>
        <n v="843"/>
        <n v="3115"/>
        <n v="480"/>
        <n v="1098"/>
        <n v="98"/>
        <n v="3007"/>
        <n v="249"/>
        <n v="2255"/>
        <n v="4214"/>
        <n v="1232"/>
        <n v="639"/>
        <n v="577"/>
        <n v="4395"/>
        <n v="1329"/>
        <n v="4957"/>
        <n v="1227"/>
        <n v="4680"/>
        <n v="572"/>
        <n v="2666"/>
        <n v="2971"/>
        <n v="3157"/>
        <n v="997"/>
        <n v="1027"/>
        <n v="797"/>
        <n v="1797"/>
        <n v="2273"/>
        <n v="2825"/>
        <n v="3050"/>
        <n v="2264"/>
        <n v="1839"/>
        <n v="1309"/>
        <n v="3406"/>
        <n v="3882"/>
        <n v="1281"/>
        <n v="320"/>
        <n v="3843"/>
        <n v="753"/>
        <n v="3472"/>
        <n v="2142"/>
        <n v="4217"/>
        <n v="44"/>
        <n v="1168"/>
        <n v="3310"/>
        <n v="1971"/>
        <n v="3295"/>
        <n v="4689"/>
        <n v="4746"/>
        <n v="2887"/>
        <n v="864"/>
        <n v="4663"/>
        <n v="2197"/>
        <n v="1099"/>
        <n v="3896"/>
        <n v="2945"/>
        <n v="1049"/>
        <n v="999"/>
        <n v="4005"/>
        <n v="3560"/>
        <n v="2925"/>
        <n v="3225"/>
        <n v="2551"/>
        <n v="2030"/>
        <n v="648"/>
        <n v="2525"/>
        <n v="127"/>
        <n v="1484"/>
        <n v="1870"/>
        <n v="964"/>
        <n v="1596"/>
        <n v="2281"/>
        <n v="1311"/>
        <n v="3986"/>
        <n v="2742"/>
        <n v="1502"/>
        <n v="3769"/>
        <n v="3740"/>
        <n v="2122"/>
        <n v="450"/>
        <n v="2360"/>
        <n v="1673"/>
        <n v="2979"/>
        <n v="3540"/>
        <n v="931"/>
        <n v="1623"/>
        <n v="1387"/>
        <n v="1961"/>
        <n v="2222"/>
        <n v="1983"/>
        <n v="2106"/>
        <n v="598"/>
        <n v="3329"/>
        <n v="2894"/>
        <n v="4598"/>
        <n v="3001"/>
        <n v="3775"/>
        <n v="4245"/>
        <n v="2051"/>
        <n v="573"/>
        <n v="4946"/>
        <n v="4872"/>
        <n v="2847"/>
        <n v="3866"/>
        <n v="694"/>
        <n v="1514"/>
        <n v="1304"/>
        <n v="1795"/>
        <n v="13"/>
        <n v="4665"/>
        <n v="3800"/>
        <n v="3214"/>
        <n v="3884"/>
        <n v="2330"/>
        <n v="1260"/>
        <n v="2259"/>
        <n v="1410"/>
        <n v="3787"/>
        <n v="3741"/>
        <n v="3753"/>
        <n v="1813"/>
        <n v="189"/>
        <n v="4188"/>
        <n v="991"/>
        <n v="1960"/>
        <n v="4781"/>
        <n v="3727"/>
        <n v="3750"/>
        <n v="3950"/>
        <n v="2795"/>
        <n v="553"/>
        <n v="2717"/>
        <n v="3326"/>
        <n v="2025"/>
        <n v="3674"/>
        <n v="1105"/>
        <n v="1178"/>
        <n v="462"/>
        <n v="926"/>
        <n v="1551"/>
        <n v="4908"/>
        <n v="1413"/>
        <n v="285"/>
        <n v="1507"/>
        <n v="382"/>
        <n v="1748"/>
        <n v="325"/>
        <n v="627"/>
        <n v="4118"/>
        <n v="3161"/>
        <n v="1647"/>
        <n v="943"/>
        <n v="2186"/>
        <n v="1405"/>
        <n v="1201"/>
        <n v="3649"/>
        <n v="3891"/>
        <n v="4655"/>
        <n v="4032"/>
        <n v="2500"/>
        <n v="1863"/>
        <n v="4279"/>
        <n v="4436"/>
        <n v="4378"/>
        <n v="4650"/>
        <n v="4353"/>
        <n v="1918"/>
        <n v="874"/>
        <n v="765"/>
        <n v="1204"/>
        <n v="2944"/>
        <n v="2851"/>
        <n v="36"/>
        <n v="2286"/>
        <n v="1221"/>
        <n v="4429"/>
        <n v="2077"/>
        <n v="1482"/>
        <n v="4492"/>
        <n v="968"/>
        <n v="1251"/>
        <n v="3834"/>
        <n v="4264"/>
        <n v="566"/>
        <n v="885"/>
        <n v="4271"/>
        <n v="794"/>
        <n v="3043"/>
        <n v="3500"/>
        <n v="3591"/>
        <n v="2157"/>
        <n v="1924"/>
        <n v="1920"/>
        <n v="4111"/>
        <n v="1565"/>
        <n v="2383"/>
        <n v="2329"/>
        <n v="2014"/>
        <n v="3783"/>
        <n v="82"/>
        <n v="1579"/>
        <n v="400"/>
        <n v="4700"/>
        <n v="834"/>
        <n v="2167"/>
        <n v="4793"/>
        <n v="2574"/>
        <n v="2901"/>
        <n v="736"/>
        <n v="987"/>
        <n v="2133"/>
        <n v="2475"/>
        <n v="258"/>
        <n v="3341"/>
        <n v="4336"/>
        <n v="1829"/>
        <n v="2478"/>
        <n v="185"/>
        <n v="3366"/>
        <n v="3063"/>
        <n v="1662"/>
        <n v="4278"/>
        <n v="4834"/>
        <n v="949"/>
        <n v="732"/>
        <n v="275"/>
        <n v="1234"/>
        <n v="3918"/>
        <n v="3802"/>
        <n v="2958"/>
        <n v="2337"/>
        <n v="2198"/>
        <n v="1485"/>
        <n v="3669"/>
        <n v="4103"/>
        <n v="49"/>
        <n v="2384"/>
        <n v="1321"/>
        <n v="172"/>
        <n v="4554"/>
        <n v="687"/>
        <n v="2494"/>
        <n v="1103"/>
        <n v="793"/>
        <n v="1586"/>
        <n v="902"/>
        <n v="105"/>
        <n v="4470"/>
        <n v="4455"/>
        <n v="2616"/>
        <n v="4846"/>
        <n v="3644"/>
        <n v="4916"/>
        <n v="3071"/>
        <n v="4844"/>
        <n v="4955"/>
        <n v="2485"/>
        <n v="686"/>
        <n v="3895"/>
        <n v="2250"/>
        <n v="4830"/>
        <n v="4327"/>
        <n v="3418"/>
        <n v="3002"/>
        <n v="3211"/>
        <n v="259"/>
        <n v="2328"/>
        <n v="559"/>
        <n v="975"/>
        <n v="2049"/>
        <n v="3555"/>
        <n v="4654"/>
        <n v="3158"/>
        <n v="602"/>
        <n v="3885"/>
        <n v="1375"/>
        <n v="2870"/>
        <n v="3060"/>
        <n v="2410"/>
        <n v="4123"/>
        <n v="3687"/>
        <n v="3911"/>
        <n v="2858"/>
        <n v="1627"/>
        <n v="3908"/>
        <n v="2515"/>
        <n v="3784"/>
        <n v="3395"/>
        <n v="1119"/>
        <n v="4095"/>
        <n v="2433"/>
        <n v="46"/>
        <n v="2857"/>
        <n v="3039"/>
        <n v="71"/>
        <n v="4408"/>
        <n v="3330"/>
        <n v="1334"/>
        <n v="3604"/>
        <n v="3206"/>
        <n v="3586"/>
        <n v="4838"/>
        <n v="2065"/>
        <n v="2024"/>
        <n v="761"/>
        <n v="2704"/>
        <n v="2699"/>
        <n v="3920"/>
        <n v="3613"/>
        <n v="3703"/>
        <n v="2162"/>
        <n v="411"/>
        <n v="2618"/>
        <n v="696"/>
        <n v="3522"/>
        <n v="868"/>
        <n v="516"/>
        <n v="1073"/>
        <n v="3685"/>
        <n v="152"/>
        <n v="3856"/>
        <n v="4741"/>
        <n v="1908"/>
        <n v="1823"/>
        <n v="346"/>
        <n v="3601"/>
        <n v="815"/>
        <n v="1749"/>
        <n v="1609"/>
        <n v="683"/>
        <n v="4496"/>
        <n v="349"/>
        <n v="1167"/>
        <n v="1814"/>
        <n v="1269"/>
        <n v="2697"/>
        <n v="502"/>
        <n v="1790"/>
        <n v="1184"/>
        <n v="1763"/>
        <n v="395"/>
        <n v="1210"/>
        <n v="883"/>
        <n v="1632"/>
        <n v="4676"/>
        <n v="4232"/>
        <n v="85"/>
        <n v="2722"/>
        <n v="2567"/>
        <n v="1715"/>
        <n v="3026"/>
        <n v="1518"/>
        <n v="2137"/>
        <n v="3004"/>
        <n v="2168"/>
        <n v="3232"/>
        <n v="2260"/>
        <n v="2237"/>
        <n v="167"/>
        <n v="4096"/>
        <n v="291"/>
        <n v="3145"/>
        <n v="1263"/>
        <n v="1146"/>
        <n v="1357"/>
        <n v="2813"/>
        <n v="1440"/>
        <n v="1875"/>
        <n v="1791"/>
        <n v="4677"/>
        <n v="3538"/>
        <n v="3013"/>
        <n v="748"/>
        <n v="1679"/>
        <n v="3779"/>
        <n v="4425"/>
        <n v="4346"/>
        <n v="4656"/>
        <n v="866"/>
        <n v="826"/>
        <n v="4763"/>
        <n v="4372"/>
        <n v="3251"/>
        <n v="3928"/>
        <n v="3622"/>
        <n v="3702"/>
        <n v="199"/>
        <n v="3022"/>
        <n v="3309"/>
        <n v="569"/>
        <n v="2144"/>
        <n v="2829"/>
        <n v="3776"/>
        <n v="445"/>
        <n v="4877"/>
        <n v="1308"/>
        <n v="3893"/>
        <n v="3872"/>
        <n v="4889"/>
        <n v="2553"/>
        <n v="4213"/>
        <n v="563"/>
        <n v="2948"/>
        <n v="1943"/>
        <n v="847"/>
        <n v="3663"/>
        <n v="2543"/>
        <n v="925"/>
        <n v="171"/>
        <n v="4666"/>
        <n v="1534"/>
        <n v="560"/>
        <n v="4365"/>
        <n v="4180"/>
        <n v="1442"/>
        <n v="1496"/>
        <n v="466"/>
        <n v="4376"/>
        <n v="3850"/>
        <n v="3151"/>
        <n v="497"/>
        <n v="1241"/>
        <n v="1548"/>
        <n v="64"/>
        <n v="1473"/>
        <n v="2512"/>
        <n v="1290"/>
        <n v="1606"/>
        <n v="3027"/>
        <n v="2770"/>
        <n v="2641"/>
        <n v="3599"/>
        <n v="1947"/>
        <n v="300"/>
        <n v="4313"/>
        <n v="4104"/>
        <n v="2037"/>
        <n v="3223"/>
        <n v="403"/>
        <n v="2150"/>
        <n v="1450"/>
        <n v="574"/>
        <n v="4626"/>
        <n v="685"/>
        <n v="3106"/>
        <n v="365"/>
        <n v="4106"/>
        <n v="2578"/>
        <n v="4448"/>
        <n v="3433"/>
        <n v="1125"/>
        <n v="3114"/>
        <n v="451"/>
        <n v="3638"/>
        <n v="4444"/>
        <n v="3215"/>
        <n v="1567"/>
        <n v="1285"/>
        <n v="2076"/>
        <n v="4778"/>
        <n v="111"/>
        <n v="2177"/>
        <n v="444"/>
        <n v="1140"/>
        <n v="2221"/>
        <n v="328"/>
        <n v="2773"/>
        <n v="4641"/>
        <n v="3770"/>
        <n v="2777"/>
        <n v="1226"/>
        <n v="3549"/>
        <n v="2745"/>
        <n v="2721"/>
        <n v="156"/>
        <n v="1100"/>
        <n v="4798"/>
        <n v="2639"/>
        <n v="216"/>
        <n v="665"/>
        <n v="1177"/>
        <n v="2473"/>
        <n v="3543"/>
        <n v="3497"/>
        <n v="1511"/>
        <n v="2617"/>
        <n v="126"/>
        <n v="1214"/>
        <n v="2444"/>
        <n v="3336"/>
        <n v="1883"/>
        <n v="3840"/>
        <n v="1220"/>
        <n v="1305"/>
        <n v="334"/>
        <n v="4471"/>
        <n v="3431"/>
        <n v="3925"/>
        <n v="3838"/>
        <n v="263"/>
        <n v="4523"/>
        <n v="4427"/>
        <n v="3270"/>
        <n v="1393"/>
        <n v="893"/>
        <n v="2998"/>
        <n v="2569"/>
        <n v="545"/>
        <n v="1922"/>
        <n v="4423"/>
        <n v="2151"/>
        <n v="4289"/>
        <n v="1042"/>
        <n v="2066"/>
        <n v="1255"/>
        <n v="2416"/>
        <n v="4674"/>
        <n v="2882"/>
        <n v="2890"/>
        <n v="1539"/>
        <n v="532"/>
        <n v="2147"/>
        <n v="2334"/>
        <n v="4599"/>
        <n v="3933"/>
        <n v="3300"/>
        <n v="558"/>
        <n v="3144"/>
        <n v="3942"/>
        <n v="3898"/>
        <n v="4602"/>
        <n v="4608"/>
        <n v="270"/>
        <n v="2690"/>
        <n v="1443"/>
        <n v="979"/>
        <n v="3680"/>
        <n v="3229"/>
        <n v="1859"/>
        <n v="4707"/>
        <n v="1271"/>
        <n v="829"/>
        <n v="481"/>
        <n v="3692"/>
        <n v="2746"/>
        <n v="3353"/>
        <n v="1778"/>
        <n v="3747"/>
        <n v="3640"/>
        <n v="1569"/>
        <n v="3359"/>
        <n v="3040"/>
        <n v="1951"/>
        <n v="1799"/>
        <n v="2673"/>
        <n v="1838"/>
        <n v="1331"/>
        <n v="707"/>
        <n v="3203"/>
        <n v="4790"/>
        <n v="1242"/>
        <n v="1855"/>
        <n v="4588"/>
        <n v="2918"/>
        <n v="4173"/>
        <n v="2127"/>
        <n v="4572"/>
        <n v="3971"/>
        <n v="2658"/>
        <n v="1161"/>
        <n v="3261"/>
        <n v="230"/>
        <n v="232"/>
        <n v="3242"/>
        <n v="3816"/>
        <n v="2792"/>
        <n v="4648"/>
        <n v="614"/>
        <n v="2907"/>
        <n v="2069"/>
        <n v="2303"/>
        <n v="4783"/>
        <n v="4508"/>
        <n v="3961"/>
        <n v="4796"/>
        <n v="3149"/>
        <n v="3437"/>
        <n v="2437"/>
        <n v="2493"/>
        <n v="895"/>
        <n v="2158"/>
        <n v="3597"/>
        <n v="4406"/>
        <n v="4119"/>
        <n v="4862"/>
        <n v="2993"/>
        <n v="2996"/>
        <n v="3653"/>
        <n v="939"/>
        <n v="808"/>
        <n v="1993"/>
        <n v="831"/>
        <n v="4668"/>
        <n v="1256"/>
        <n v="4194"/>
        <n v="1127"/>
        <n v="2188"/>
        <n v="1270"/>
        <n v="2148"/>
        <n v="1028"/>
        <n v="1479"/>
        <n v="1866"/>
        <n v="2486"/>
        <n v="4657"/>
        <n v="906"/>
        <n v="3493"/>
        <n v="440"/>
        <n v="4971"/>
        <n v="2178"/>
        <n v="1489"/>
        <n v="2491"/>
        <n v="388"/>
        <n v="4690"/>
        <n v="4764"/>
        <n v="3812"/>
        <n v="4230"/>
        <n v="3792"/>
        <n v="1867"/>
        <n v="2490"/>
        <n v="1438"/>
        <n v="2135"/>
        <n v="3956"/>
        <n v="2379"/>
        <n v="2031"/>
        <n v="2113"/>
        <n v="1906"/>
        <n v="3260"/>
        <n v="4240"/>
        <n v="4134"/>
        <n v="4305"/>
        <n v="3652"/>
        <n v="661"/>
        <n v="2677"/>
        <n v="3734"/>
        <n v="45"/>
        <n v="791"/>
        <n v="367"/>
        <n v="2561"/>
        <n v="3360"/>
        <n v="4497"/>
        <n v="4909"/>
        <n v="701"/>
        <n v="1182"/>
        <n v="2701"/>
        <n v="163"/>
        <n v="1895"/>
        <n v="1560"/>
        <n v="1351"/>
        <n v="3058"/>
        <n v="4237"/>
        <n v="3399"/>
        <n v="3065"/>
        <n v="1577"/>
        <n v="1996"/>
        <n v="758"/>
        <n v="1084"/>
        <n v="796"/>
        <n v="68"/>
        <n v="2496"/>
        <n v="2462"/>
        <n v="2535"/>
        <n v="2905"/>
        <n v="1493"/>
        <n v="1128"/>
        <n v="41"/>
        <n v="4499"/>
        <n v="1114"/>
        <n v="595"/>
        <n v="2758"/>
        <n v="478"/>
        <n v="1190"/>
        <n v="3558"/>
        <n v="3138"/>
        <n v="751"/>
        <n v="1339"/>
        <n v="4046"/>
        <n v="3085"/>
        <n v="1630"/>
        <n v="4144"/>
        <n v="3320"/>
        <n v="3458"/>
        <n v="649"/>
        <n v="4800"/>
        <n v="3443"/>
        <n v="4967"/>
        <n v="1633"/>
        <n v="4450"/>
        <n v="1903"/>
        <n v="5"/>
        <n v="1809"/>
        <n v="849"/>
        <n v="4625"/>
        <n v="3388"/>
        <n v="2865"/>
        <n v="2849"/>
        <n v="4855"/>
        <n v="4904"/>
        <n v="2110"/>
        <n v="369"/>
        <n v="1090"/>
        <n v="2079"/>
        <n v="4821"/>
        <n v="3643"/>
        <n v="2805"/>
        <n v="1362"/>
        <n v="1525"/>
        <n v="1857"/>
        <n v="1846"/>
        <n v="3683"/>
        <n v="2651"/>
        <n v="4311"/>
        <n v="3343"/>
        <n v="1176"/>
        <n v="370"/>
        <n v="194"/>
        <n v="581"/>
        <n v="2733"/>
        <n v="3875"/>
        <n v="3839"/>
        <n v="4776"/>
        <n v="1949"/>
        <n v="2434"/>
        <n v="4575"/>
        <n v="3877"/>
        <n v="1554"/>
        <n v="870"/>
        <n v="828"/>
        <n v="187"/>
        <n v="681"/>
        <n v="3154"/>
        <n v="1915"/>
        <n v="1159"/>
        <n v="485"/>
        <n v="3485"/>
        <n v="1789"/>
        <n v="671"/>
        <n v="3957"/>
        <n v="4535"/>
        <n v="4612"/>
        <n v="3548"/>
        <n v="2988"/>
        <n v="3292"/>
        <n v="3705"/>
        <n v="780"/>
        <n v="1690"/>
        <n v="2922"/>
        <n v="4759"/>
        <n v="4337"/>
        <n v="192"/>
        <n v="2523"/>
        <n v="3505"/>
        <n v="629"/>
        <n v="2071"/>
        <n v="244"/>
        <n v="4682"/>
        <n v="88"/>
        <n v="2257"/>
        <n v="3025"/>
        <n v="350"/>
        <n v="1894"/>
        <n v="2382"/>
        <n v="4520"/>
        <n v="3508"/>
        <n v="3836"/>
        <n v="436"/>
        <n v="4731"/>
        <n v="1428"/>
        <n v="2915"/>
        <n v="4344"/>
        <n v="2520"/>
        <n v="2468"/>
        <n v="2174"/>
        <n v="2502"/>
        <n v="552"/>
        <n v="3137"/>
        <n v="2694"/>
        <n v="2390"/>
        <n v="3315"/>
        <n v="1154"/>
        <n v="184"/>
        <n v="2732"/>
        <n v="2513"/>
        <n v="4059"/>
        <n v="2860"/>
        <n v="1024"/>
        <n v="283"/>
        <n v="2296"/>
        <n v="4744"/>
        <n v="1153"/>
        <n v="2128"/>
        <n v="1816"/>
        <n v="2678"/>
        <n v="3428"/>
        <n v="3020"/>
        <n v="1338"/>
        <n v="3272"/>
        <n v="2713"/>
        <n v="1476"/>
        <n v="4527"/>
        <n v="2481"/>
        <n v="439"/>
        <n v="1898"/>
        <n v="1360"/>
        <n v="426"/>
        <n v="3490"/>
        <n v="294"/>
        <n v="1008"/>
        <n v="2332"/>
        <n v="3929"/>
        <n v="3224"/>
        <n v="1803"/>
        <n v="677"/>
        <n v="2726"/>
        <n v="2380"/>
        <n v="4128"/>
        <n v="4683"/>
        <n v="4570"/>
        <n v="3805"/>
        <n v="3291"/>
        <n v="47"/>
        <n v="2832"/>
        <n v="4601"/>
        <n v="4618"/>
        <n v="1667"/>
        <n v="4788"/>
        <n v="2880"/>
        <n v="2374"/>
        <n v="274"/>
        <n v="3910"/>
        <n v="3377"/>
        <n v="548"/>
        <n v="1014"/>
        <n v="1746"/>
        <n v="3318"/>
        <n v="2425"/>
        <n v="1236"/>
        <n v="4890"/>
        <n v="4078"/>
        <n v="3906"/>
        <n v="4384"/>
        <n v="4356"/>
        <n v="1568"/>
        <n v="2501"/>
        <n v="604"/>
        <n v="2057"/>
        <n v="3264"/>
        <n v="464"/>
        <n v="2204"/>
        <n v="2253"/>
        <n v="2590"/>
        <n v="4568"/>
        <n v="988"/>
        <n v="4564"/>
        <n v="2919"/>
        <n v="1325"/>
        <n v="2838"/>
        <n v="3470"/>
        <n v="2019"/>
        <n v="2309"/>
        <n v="4522"/>
        <n v="4958"/>
        <n v="3624"/>
        <n v="3316"/>
        <n v="3546"/>
        <n v="710"/>
        <n v="2989"/>
        <n v="1129"/>
        <n v="2352"/>
        <n v="165"/>
        <n v="428"/>
        <n v="3807"/>
        <n v="3090"/>
        <n v="801"/>
        <n v="1852"/>
        <n v="271"/>
        <n v="3299"/>
        <n v="2558"/>
        <n v="998"/>
        <n v="394"/>
        <n v="3951"/>
        <n v="714"/>
        <n v="90"/>
        <n v="159"/>
        <n v="2366"/>
        <n v="313"/>
        <n v="465"/>
        <n v="4109"/>
        <n v="3876"/>
        <n v="2855"/>
        <n v="651"/>
        <n v="950"/>
        <n v="1549"/>
        <n v="835"/>
        <n v="1726"/>
        <n v="1403"/>
        <n v="80"/>
        <n v="1641"/>
        <n v="391"/>
        <n v="1424"/>
        <n v="174"/>
        <n v="4544"/>
        <n v="983"/>
        <n v="2272"/>
        <n v="2619"/>
        <n v="592"/>
        <n v="1459"/>
        <n v="2947"/>
        <n v="4057"/>
        <n v="3465"/>
        <n v="4832"/>
        <n v="3848"/>
        <n v="3724"/>
        <n v="390"/>
        <n v="2896"/>
        <n v="3927"/>
        <n v="3226"/>
        <n v="1931"/>
        <n v="182"/>
        <n v="2405"/>
        <n v="376"/>
        <n v="377"/>
        <n v="4127"/>
        <n v="2934"/>
        <n v="4374"/>
        <n v="4053"/>
        <n v="2187"/>
        <n v="1683"/>
        <n v="3952"/>
        <n v="853"/>
        <n v="183"/>
        <n v="582"/>
        <n v="2835"/>
        <n v="2118"/>
        <n v="1143"/>
        <n v="2936"/>
        <n v="1349"/>
        <n v="3809"/>
        <n v="1957"/>
        <n v="1383"/>
        <n v="1010"/>
        <n v="10"/>
        <n v="3416"/>
        <n v="3693"/>
        <n v="3372"/>
        <n v="3362"/>
        <n v="4389"/>
        <n v="4197"/>
        <n v="2119"/>
        <n v="1082"/>
        <n v="3682"/>
        <n v="2872"/>
        <n v="4077"/>
        <n v="2914"/>
        <n v="2649"/>
        <n v="2530"/>
        <n v="555"/>
        <n v="4439"/>
        <n v="2593"/>
        <n v="4301"/>
        <n v="3396"/>
        <n v="1831"/>
        <n v="2812"/>
        <n v="1558"/>
        <n v="1106"/>
        <n v="4511"/>
        <n v="3579"/>
        <n v="817"/>
        <n v="1369"/>
        <n v="3650"/>
        <n v="269"/>
        <n v="727"/>
        <n v="4330"/>
        <n v="3446"/>
        <n v="2308"/>
        <n v="200"/>
        <n v="3887"/>
        <n v="881"/>
        <n v="3409"/>
        <n v="4012"/>
        <n v="1122"/>
        <n v="4163"/>
        <n v="1576"/>
        <n v="1872"/>
        <n v="1003"/>
        <n v="4183"/>
        <n v="4703"/>
        <n v="4622"/>
        <n v="760"/>
        <n v="1613"/>
        <n v="4345"/>
        <n v="4166"/>
        <n v="2045"/>
        <n v="2782"/>
        <n v="1531"/>
        <n v="3811"/>
        <n v="2801"/>
        <n v="4072"/>
        <n v="4152"/>
        <n v="2533"/>
        <n v="2793"/>
        <n v="2532"/>
        <n v="901"/>
        <n v="1849"/>
        <n v="3307"/>
        <n v="1997"/>
        <n v="1320"/>
        <n v="1059"/>
        <n v="3196"/>
        <n v="1629"/>
        <n v="348"/>
        <n v="4223"/>
        <n v="247"/>
        <n v="2283"/>
        <n v="3486"/>
        <n v="730"/>
        <n v="2072"/>
        <n v="3109"/>
        <n v="2274"/>
        <n v="3411"/>
        <n v="1355"/>
        <n v="3331"/>
        <n v="3148"/>
        <n v="4405"/>
        <n v="2943"/>
        <n v="125"/>
        <n v="453"/>
        <n v="4256"/>
        <n v="1917"/>
        <n v="1158"/>
        <n v="3275"/>
        <n v="4233"/>
        <n v="1181"/>
        <n v="1640"/>
        <n v="2073"/>
        <n v="3936"/>
        <n v="1626"/>
        <n v="443"/>
        <n v="2671"/>
        <n v="4552"/>
        <n v="4613"/>
        <n v="2665"/>
        <n v="2507"/>
        <n v="4093"/>
        <n v="802"/>
        <n v="2285"/>
        <n v="2393"/>
        <n v="2683"/>
        <n v="3492"/>
        <n v="1774"/>
        <n v="3732"/>
        <n v="544"/>
        <n v="1397"/>
        <n v="2060"/>
        <n v="2465"/>
        <n v="1066"/>
        <n v="4360"/>
        <n v="3746"/>
        <n v="850"/>
        <n v="1693"/>
        <n v="3627"/>
        <n v="188"/>
        <n v="1504"/>
        <n v="4503"/>
        <n v="438"/>
        <n v="4377"/>
        <n v="1487"/>
        <n v="944"/>
        <n v="2483"/>
        <n v="1561"/>
        <n v="4333"/>
        <n v="907"/>
        <n v="610"/>
        <n v="948"/>
        <n v="2841"/>
        <n v="3102"/>
        <n v="3892"/>
        <n v="2736"/>
        <n v="2181"/>
        <n v="1454"/>
        <n v="3136"/>
        <n v="3536"/>
        <n v="3365"/>
        <n v="3699"/>
        <n v="586"/>
        <n v="228"/>
        <n v="4506"/>
        <n v="2969"/>
        <n v="2566"/>
        <n v="1051"/>
        <n v="2372"/>
        <n v="3608"/>
        <n v="4555"/>
        <n v="2816"/>
        <n v="2705"/>
        <n v="2565"/>
        <n v="1995"/>
        <n v="2505"/>
        <n v="2452"/>
        <n v="4209"/>
        <n v="4922"/>
        <n v="1747"/>
        <n v="3664"/>
        <n v="3200"/>
        <n v="622"/>
        <n v="2763"/>
        <n v="1034"/>
        <n v="4605"/>
        <n v="22"/>
        <n v="1346"/>
        <n v="113"/>
        <n v="2401"/>
        <n v="4137"/>
        <n v="860"/>
        <n v="580"/>
        <n v="4867"/>
        <n v="4539"/>
        <n v="1661"/>
        <n v="4013"/>
        <n v="4426"/>
        <n v="3731"/>
        <n v="2265"/>
        <n v="4319"/>
        <n v="2544"/>
        <n v="2108"/>
        <n v="1584"/>
        <n v="1827"/>
        <n v="3194"/>
        <n v="2725"/>
        <n v="2521"/>
        <n v="1842"/>
        <n v="957"/>
        <n v="995"/>
        <n v="430"/>
        <n v="695"/>
        <n v="3501"/>
        <n v="351"/>
        <n v="312"/>
        <n v="2101"/>
        <n v="588"/>
        <n v="2563"/>
        <n v="4338"/>
        <n v="412"/>
        <n v="663"/>
        <n v="3808"/>
        <n v="2399"/>
        <n v="74"/>
        <n v="4797"/>
        <n v="644"/>
        <n v="2058"/>
        <n v="1737"/>
        <n v="599"/>
        <n v="3185"/>
        <n v="93"/>
        <n v="4561"/>
        <n v="3554"/>
        <n v="3593"/>
        <n v="4631"/>
        <n v="4804"/>
        <n v="2041"/>
        <n v="2414"/>
        <n v="1744"/>
        <n v="2824"/>
        <n v="3642"/>
        <n v="1064"/>
        <n v="2877"/>
        <n v="3352"/>
        <n v="1472"/>
        <n v="4297"/>
        <n v="4015"/>
        <n v="600"/>
        <n v="3393"/>
        <n v="3690"/>
        <n v="236"/>
        <n v="3334"/>
        <n v="522"/>
        <n v="717"/>
        <n v="2012"/>
        <n v="2689"/>
        <n v="2935"/>
        <n v="872"/>
        <n v="139"/>
        <n v="2982"/>
        <n v="477"/>
        <n v="3998"/>
        <n v="2193"/>
        <n v="1998"/>
        <n v="208"/>
        <n v="4517"/>
        <n v="3965"/>
        <n v="4519"/>
        <n v="2759"/>
        <n v="1191"/>
        <n v="3886"/>
        <n v="3982"/>
        <n v="3311"/>
        <n v="1075"/>
        <n v="703"/>
        <n v="1430"/>
        <n v="3729"/>
        <n v="3116"/>
        <n v="3387"/>
        <n v="1317"/>
        <n v="483"/>
        <n v="3499"/>
        <n v="3481"/>
        <n v="399"/>
        <n v="2327"/>
        <n v="4040"/>
        <n v="1587"/>
        <n v="3238"/>
        <n v="1225"/>
        <n v="3281"/>
        <n v="1677"/>
        <n v="490"/>
        <n v="4697"/>
        <n v="2212"/>
        <n v="79"/>
        <n v="2345"/>
        <n v="1426"/>
        <n v="3990"/>
        <n v="4767"/>
        <n v="4234"/>
        <n v="4287"/>
        <n v="4849"/>
        <n v="2395"/>
        <n v="3722"/>
        <n v="689"/>
        <n v="1056"/>
        <n v="1041"/>
        <n v="2317"/>
        <n v="4421"/>
        <n v="1689"/>
        <n v="3487"/>
        <n v="4062"/>
        <n v="3104"/>
        <n v="4698"/>
        <n v="1739"/>
        <n v="3590"/>
        <n v="1582"/>
        <n v="3105"/>
        <n v="1453"/>
        <n v="4314"/>
        <n v="2929"/>
        <n v="1981"/>
        <n v="2973"/>
        <n v="3453"/>
        <n v="2357"/>
        <n v="3173"/>
        <n v="293"/>
        <n v="936"/>
        <n v="1550"/>
        <n v="3980"/>
        <n v="2859"/>
        <n v="4341"/>
        <n v="672"/>
        <n v="1497"/>
        <n v="4678"/>
        <n v="2016"/>
        <n v="3167"/>
        <n v="4833"/>
        <n v="2679"/>
        <n v="938"/>
        <n v="1692"/>
        <n v="323"/>
        <n v="1668"/>
        <n v="3698"/>
        <n v="4712"/>
        <n v="3198"/>
        <n v="1843"/>
        <n v="1045"/>
        <n v="2201"/>
        <n v="479"/>
        <n v="498"/>
        <n v="4961"/>
        <n v="3841"/>
        <n v="1820"/>
        <n v="4907"/>
        <n v="1266"/>
        <n v="4898"/>
        <n v="965"/>
        <n v="460"/>
        <n v="3322"/>
        <n v="3606"/>
        <n v="910"/>
        <n v="1999"/>
        <n v="3578"/>
        <n v="4642"/>
        <n v="4075"/>
        <n v="4359"/>
        <n v="1310"/>
        <n v="726"/>
        <n v="473"/>
        <n v="4606"/>
        <n v="2866"/>
        <n v="4265"/>
        <n v="2368"/>
        <n v="4050"/>
        <n v="2109"/>
        <n v="4288"/>
        <n v="2976"/>
        <n v="634"/>
        <n v="3523"/>
        <n v="2185"/>
        <n v="3192"/>
        <n v="2154"/>
        <n v="72"/>
        <n v="1702"/>
        <n v="302"/>
        <n v="897"/>
        <n v="1468"/>
        <n v="280"/>
        <n v="338"/>
        <n v="4914"/>
        <n v="4460"/>
        <n v="2939"/>
        <n v="416"/>
        <n v="357"/>
        <n v="3317"/>
        <n v="3871"/>
        <n v="2017"/>
        <n v="645"/>
        <n v="1155"/>
        <n v="1834"/>
        <n v="2631"/>
        <n v="4199"/>
        <n v="234"/>
        <n v="1701"/>
        <n v="3308"/>
        <n v="3045"/>
        <n v="3380"/>
        <n v="3385"/>
        <n v="4859"/>
        <n v="3507"/>
        <n v="3247"/>
        <n v="959"/>
        <n v="2582"/>
        <n v="3813"/>
        <n v="606"/>
        <n v="4784"/>
        <n v="2817"/>
        <n v="218"/>
        <n v="2643"/>
        <n v="2115"/>
        <n v="2703"/>
        <n v="4003"/>
        <n v="1144"/>
        <n v="2191"/>
        <n v="1162"/>
        <n v="744"/>
        <n v="2362"/>
        <n v="1183"/>
        <n v="2790"/>
        <n v="891"/>
        <n v="1312"/>
        <n v="3207"/>
        <n v="2981"/>
        <n v="3170"/>
        <n v="2074"/>
        <n v="3742"/>
        <n v="4835"/>
        <n v="3772"/>
        <n v="409"/>
        <n v="3695"/>
        <n v="2063"/>
        <n v="15"/>
        <n v="4911"/>
        <n v="4888"/>
        <n v="38"/>
        <n v="4368"/>
        <n v="963"/>
        <n v="3252"/>
        <n v="1956"/>
        <n v="3204"/>
        <n v="2335"/>
        <n v="4208"/>
        <n v="2083"/>
        <n v="2"/>
        <n v="1821"/>
        <n v="4431"/>
        <n v="2053"/>
        <n v="1370"/>
        <n v="3823"/>
        <n v="213"/>
        <n v="4331"/>
        <n v="3135"/>
        <n v="287"/>
        <n v="2984"/>
        <n v="3028"/>
        <n v="1133"/>
        <n v="3955"/>
        <n v="3626"/>
        <n v="317"/>
        <n v="3868"/>
        <n v="2061"/>
        <n v="1759"/>
        <n v="2495"/>
        <n v="332"/>
        <n v="2702"/>
        <n v="4827"/>
        <n v="1686"/>
        <n v="4113"/>
        <n v="3091"/>
        <n v="3177"/>
        <n v="4743"/>
        <n v="2400"/>
        <n v="3455"/>
        <n v="2987"/>
        <n v="1808"/>
        <n v="1660"/>
        <n v="3851"/>
        <n v="2822"/>
        <n v="4097"/>
        <n v="1419"/>
        <n v="3503"/>
        <n v="1952"/>
        <n v="4501"/>
        <n v="525"/>
        <n v="75"/>
        <n v="1445"/>
        <n v="2595"/>
        <n v="2429"/>
        <n v="4799"/>
        <n v="3962"/>
        <n v="2023"/>
        <n v="3849"/>
        <n v="2358"/>
        <n v="2723"/>
        <n v="386"/>
        <n v="2815"/>
        <n v="3516"/>
        <n v="2442"/>
        <n v="1779"/>
        <n v="1524"/>
        <n v="4758"/>
        <n v="1171"/>
        <n v="2402"/>
        <n v="1937"/>
        <n v="4509"/>
        <n v="3581"/>
        <n v="4294"/>
        <n v="3205"/>
        <n v="4807"/>
        <n v="202"/>
        <n v="3201"/>
        <n v="1021"/>
        <n v="66"/>
        <n v="2097"/>
        <n v="1527"/>
        <n v="2748"/>
        <n v="1474"/>
        <n v="3046"/>
        <n v="1556"/>
        <n v="2718"/>
        <n v="3172"/>
        <n v="3845"/>
        <n v="3595"/>
        <n v="1802"/>
        <n v="2111"/>
        <n v="1348"/>
        <n v="2105"/>
        <n v="77"/>
        <n v="1272"/>
        <n v="1121"/>
        <n v="3093"/>
        <n v="3671"/>
        <n v="2738"/>
        <n v="521"/>
        <n v="2772"/>
        <n v="3903"/>
        <n v="3573"/>
        <n v="3055"/>
        <n v="2924"/>
        <n v="692"/>
        <n v="4069"/>
        <n v="4966"/>
        <n v="958"/>
        <n v="2046"/>
        <n v="1691"/>
        <n v="2609"/>
        <n v="1294"/>
        <n v="4074"/>
        <n v="969"/>
        <n v="2864"/>
        <n v="4281"/>
        <n v="4574"/>
        <n v="4768"/>
        <n v="1970"/>
        <n v="3303"/>
        <n v="1118"/>
        <n v="3629"/>
        <n v="1011"/>
        <n v="1391"/>
        <n v="4945"/>
        <n v="3798"/>
        <n v="1768"/>
        <n v="321"/>
        <n v="442"/>
        <n v="740"/>
        <n v="1053"/>
        <n v="3375"/>
        <n v="1783"/>
        <n v="3176"/>
        <n v="4193"/>
        <n v="4255"/>
        <n v="12"/>
        <n v="2985"/>
        <n v="190"/>
        <n v="3476"/>
        <n v="341"/>
        <n v="3166"/>
        <n v="784"/>
        <n v="61"/>
        <n v="607"/>
        <n v="3088"/>
        <n v="4873"/>
        <n v="2284"/>
        <n v="1913"/>
        <n v="1407"/>
        <n v="1069"/>
        <n v="4141"/>
        <n v="1467"/>
        <n v="1745"/>
        <n v="4715"/>
        <n v="3789"/>
        <n v="4486"/>
        <n v="3280"/>
        <n v="4291"/>
        <n v="154"/>
        <n v="4472"/>
        <n v="3181"/>
        <n v="3520"/>
        <n v="1186"/>
        <n v="1771"/>
        <n v="2004"/>
        <n v="3733"/>
        <n v="4557"/>
        <n v="3880"/>
        <n v="4716"/>
        <n v="4185"/>
        <n v="1765"/>
        <n v="3089"/>
        <n v="719"/>
        <n v="3502"/>
        <n v="4775"/>
        <n v="4156"/>
        <n v="4009"/>
        <n v="24"/>
        <n v="2920"/>
        <n v="3335"/>
        <n v="2006"/>
        <n v="618"/>
        <n v="368"/>
        <n v="1416"/>
        <n v="3804"/>
        <n v="2549"/>
        <n v="771"/>
        <n v="977"/>
        <n v="1319"/>
        <n v="2974"/>
        <n v="4174"/>
        <n v="903"/>
        <n v="4215"/>
        <n v="3713"/>
        <n v="43"/>
        <n v="4244"/>
        <n v="2396"/>
        <n v="4391"/>
        <n v="1730"/>
        <n v="30"/>
        <n v="2927"/>
        <n v="4019"/>
        <n v="355"/>
        <n v="2659"/>
        <n v="1216"/>
        <n v="3276"/>
        <n v="3442"/>
        <n v="541"/>
        <n v="1510"/>
        <n v="268"/>
        <n v="2310"/>
        <n v="1914"/>
        <n v="2559"/>
        <n v="2844"/>
        <n v="3355"/>
        <n v="1145"/>
        <n v="4820"/>
        <n v="3070"/>
        <n v="142"/>
        <n v="1720"/>
        <n v="894"/>
        <n v="2917"/>
        <n v="3175"/>
        <n v="4382"/>
        <n v="3430"/>
        <n v="2091"/>
        <n v="3675"/>
        <n v="1217"/>
        <n v="4734"/>
        <n v="401"/>
        <n v="857"/>
        <n v="1218"/>
        <n v="1589"/>
        <n v="476"/>
        <n v="845"/>
        <n v="138"/>
        <n v="1670"/>
        <n v="3935"/>
        <n v="415"/>
        <n v="693"/>
        <n v="2082"/>
        <n v="1628"/>
        <n v="813"/>
        <n v="2606"/>
        <n v="4290"/>
        <n v="1275"/>
        <n v="4748"/>
        <n v="3381"/>
        <n v="4681"/>
        <n v="4026"/>
        <n v="4638"/>
        <n v="1016"/>
        <n v="941"/>
        <n v="1615"/>
        <n v="62"/>
        <n v="1297"/>
        <n v="4593"/>
        <n v="723"/>
        <n v="60"/>
        <n v="3815"/>
        <n v="1173"/>
        <n v="2589"/>
        <n v="1532"/>
        <n v="3186"/>
        <n v="612"/>
        <n v="1141"/>
        <n v="1406"/>
        <n v="3209"/>
        <n v="3567"/>
        <n v="235"/>
        <n v="102"/>
        <n v="2175"/>
        <n v="3737"/>
        <n v="1612"/>
        <n v="1379"/>
        <n v="2307"/>
        <n v="4643"/>
        <n v="697"/>
        <n v="3417"/>
        <n v="461"/>
        <n v="3087"/>
        <n v="459"/>
        <n v="2040"/>
        <n v="2886"/>
        <n v="3246"/>
        <n v="4401"/>
        <n v="4031"/>
        <n v="4276"/>
        <n v="4538"/>
        <n v="3117"/>
        <n v="356"/>
        <n v="3556"/>
        <n v="3029"/>
        <n v="1023"/>
        <n v="4136"/>
        <n v="2449"/>
        <n v="3620"/>
        <n v="1810"/>
        <n v="2467"/>
        <n v="840"/>
        <n v="2371"/>
        <n v="810"/>
        <n v="992"/>
        <n v="2729"/>
        <n v="1156"/>
        <n v="2628"/>
        <n v="4829"/>
        <n v="1536"/>
        <n v="1091"/>
        <n v="4507"/>
        <n v="2271"/>
        <n v="2848"/>
        <n v="94"/>
        <n v="2744"/>
        <n v="656"/>
        <n v="4267"/>
        <n v="800"/>
        <n v="2350"/>
        <n v="281"/>
        <n v="260"/>
        <n v="2629"/>
        <n v="1625"/>
        <n v="2972"/>
        <n v="128"/>
        <n v="4565"/>
        <n v="2783"/>
        <n v="4056"/>
        <n v="4903"/>
        <n v="3917"/>
        <n v="4853"/>
        <n v="2794"/>
        <n v="4216"/>
        <n v="3079"/>
        <n v="3180"/>
        <n v="4307"/>
        <n v="625"/>
        <n v="737"/>
        <n v="1656"/>
        <n v="3833"/>
        <n v="17"/>
        <n v="4363"/>
        <n v="1786"/>
        <n v="3794"/>
        <n v="684"/>
        <n v="3530"/>
        <n v="3413"/>
        <n v="366"/>
        <n v="1435"/>
        <n v="4670"/>
        <n v="3125"/>
        <n v="2238"/>
        <n v="86"/>
        <n v="2165"/>
        <n v="3958"/>
        <n v="2950"/>
        <n v="1684"/>
        <n v="4171"/>
        <n v="1038"/>
        <n v="4730"/>
        <n v="994"/>
        <n v="147"/>
        <n v="1876"/>
        <n v="2331"/>
        <n v="646"/>
        <n v="1313"/>
        <n v="256"/>
        <n v="616"/>
        <n v="3960"/>
        <n v="4370"/>
        <n v="3321"/>
        <n v="2377"/>
        <n v="4831"/>
        <n v="3236"/>
        <n v="1301"/>
        <n v="724"/>
        <n v="1470"/>
        <n v="718"/>
        <n v="3074"/>
        <n v="1912"/>
        <n v="3054"/>
        <n v="2843"/>
        <n v="3914"/>
        <n v="4060"/>
        <n v="3010"/>
        <n v="4704"/>
        <n v="1936"/>
        <n v="643"/>
        <n v="4225"/>
        <n v="862"/>
        <n v="2484"/>
        <n v="924"/>
        <n v="222"/>
        <n v="2903"/>
        <n v="2117"/>
        <n v="673"/>
        <n v="2747"/>
        <n v="4308"/>
        <n v="501"/>
        <n v="1292"/>
        <n v="3202"/>
        <n v="1669"/>
        <n v="1365"/>
        <n v="4711"/>
        <n v="1022"/>
        <n v="169"/>
        <n v="4220"/>
        <n v="4396"/>
        <n v="1635"/>
        <n v="4023"/>
        <n v="905"/>
        <n v="2276"/>
        <n v="2387"/>
        <n v="220"/>
        <n v="1965"/>
        <n v="1466"/>
        <n v="2636"/>
        <n v="3033"/>
        <n v="4671"/>
        <n v="2343"/>
        <n v="2403"/>
        <n v="3483"/>
        <n v="4054"/>
        <n v="2291"/>
        <n v="2216"/>
        <n v="178"/>
        <n v="4725"/>
        <n v="2288"/>
        <n v="3051"/>
        <n v="4277"/>
        <n v="1888"/>
        <n v="4228"/>
        <n v="1718"/>
        <n v="1887"/>
        <n v="3183"/>
        <n v="4339"/>
        <n v="1942"/>
        <n v="4457"/>
        <n v="4400"/>
        <n v="2205"/>
        <n v="2623"/>
        <n v="1364"/>
        <n v="70"/>
        <n v="3405"/>
        <n v="3677"/>
        <n v="1934"/>
        <n v="4041"/>
        <n v="2814"/>
        <n v="408"/>
        <n v="1456"/>
        <n v="3757"/>
        <n v="2510"/>
        <n v="2856"/>
        <n v="4629"/>
        <n v="3319"/>
        <n v="4091"/>
        <n v="3571"/>
        <n v="2601"/>
        <n v="2709"/>
        <n v="4302"/>
        <n v="942"/>
        <n v="2883"/>
        <n v="4126"/>
        <n v="603"/>
        <n v="1687"/>
        <n v="2392"/>
        <n v="3513"/>
        <n v="3763"/>
        <n v="820"/>
        <n v="3762"/>
        <n v="3596"/>
        <n v="3284"/>
        <n v="2960"/>
        <n v="2572"/>
        <n v="2180"/>
        <n v="4259"/>
        <n v="1368"/>
        <n v="404"/>
        <n v="947"/>
        <n v="1150"/>
        <n v="4912"/>
        <n v="617"/>
        <n v="2875"/>
        <n v="1665"/>
        <n v="3347"/>
        <n v="531"/>
        <n v="2130"/>
        <n v="4814"/>
        <n v="3858"/>
        <n v="4446"/>
        <n v="1293"/>
        <n v="4146"/>
        <n v="2103"/>
        <n v="1766"/>
        <n v="4970"/>
        <n v="1939"/>
        <n v="3686"/>
        <n v="330"/>
        <n v="92"/>
        <n v="112"/>
        <n v="3113"/>
        <n v="1197"/>
        <n v="4132"/>
        <n v="4258"/>
        <n v="4559"/>
        <n v="1710"/>
        <n v="3745"/>
        <n v="3636"/>
        <n v="3368"/>
        <n v="1755"/>
        <n v="2949"/>
        <n v="4392"/>
        <n v="2664"/>
        <n v="4014"/>
        <n v="2633"/>
        <n v="2075"/>
        <n v="1600"/>
        <n v="809"/>
        <n v="1598"/>
        <n v="1283"/>
        <n v="2889"/>
        <n v="437"/>
        <n v="534"/>
        <n v="1074"/>
        <n v="2562"/>
        <n v="2975"/>
        <n v="3213"/>
        <n v="3159"/>
        <n v="3345"/>
        <n v="2692"/>
        <n v="3072"/>
        <n v="2997"/>
        <n v="290"/>
        <n v="593"/>
        <n v="1057"/>
        <n v="1414"/>
        <n v="2054"/>
        <n v="4750"/>
        <n v="298"/>
        <n v="2640"/>
        <n v="4489"/>
        <n v="2002"/>
        <n v="816"/>
        <n v="1986"/>
        <n v="4266"/>
        <n v="986"/>
        <n v="151"/>
        <n v="3324"/>
        <n v="1526"/>
        <n v="1752"/>
        <n v="1500"/>
        <n v="2293"/>
        <n v="4247"/>
        <n v="2570"/>
        <n v="4548"/>
        <n v="1417"/>
        <n v="1344"/>
        <n v="4121"/>
        <n v="1240"/>
        <n v="4627"/>
        <n v="3984"/>
        <n v="2663"/>
        <n v="4229"/>
        <n v="1798"/>
        <n v="1928"/>
        <n v="678"/>
        <n v="4769"/>
        <n v="3512"/>
        <n v="2995"/>
        <n v="4747"/>
        <n v="4048"/>
        <n v="3562"/>
        <n v="4175"/>
        <n v="2441"/>
        <n v="3829"/>
        <n v="4149"/>
        <n v="4590"/>
        <n v="1389"/>
        <n v="2492"/>
        <n v="2388"/>
        <n v="2304"/>
        <n v="4083"/>
        <n v="1750"/>
        <n v="144"/>
        <n v="1871"/>
        <n v="2179"/>
        <n v="842"/>
        <n v="2786"/>
        <n v="562"/>
        <n v="3103"/>
        <n v="3552"/>
        <n v="3796"/>
        <n v="3174"/>
        <n v="2210"/>
        <n v="1386"/>
        <n v="4816"/>
        <n v="2826"/>
        <n v="811"/>
        <n v="637"/>
        <n v="3975"/>
        <n v="2827"/>
        <n v="4498"/>
        <n v="210"/>
        <n v="3210"/>
        <n v="3152"/>
        <n v="1431"/>
        <n v="1262"/>
        <n v="2564"/>
        <n v="3825"/>
        <n v="1793"/>
        <n v="4135"/>
        <n v="3390"/>
        <n v="4304"/>
        <n v="398"/>
        <n v="2417"/>
        <n v="2093"/>
        <n v="2775"/>
        <n v="2685"/>
        <n v="4478"/>
        <n v="2314"/>
        <n v="3945"/>
        <n v="2474"/>
        <n v="362"/>
        <n v="3191"/>
        <n v="4536"/>
        <n v="2087"/>
        <n v="4819"/>
        <n v="668"/>
        <n v="4153"/>
        <n v="2994"/>
        <n v="413"/>
        <n v="1457"/>
        <n v="1132"/>
        <n v="1089"/>
        <n v="892"/>
        <n v="631"/>
        <n v="1094"/>
        <n v="3128"/>
        <n v="2873"/>
        <n v="3937"/>
        <n v="4022"/>
        <n v="4636"/>
        <n v="1055"/>
        <n v="243"/>
        <n v="2457"/>
        <n v="1896"/>
        <n v="3989"/>
        <n v="550"/>
        <n v="904"/>
        <n v="543"/>
        <n v="4362"/>
        <n v="1072"/>
        <n v="276"/>
        <n v="3189"/>
        <n v="393"/>
        <n v="4324"/>
        <n v="2363"/>
        <n v="551"/>
        <n v="2081"/>
        <n v="432"/>
        <n v="4447"/>
        <n v="2902"/>
        <n v="3565"/>
        <n v="4529"/>
        <n v="2361"/>
        <n v="2603"/>
        <n v="735"/>
        <n v="4858"/>
        <n v="1211"/>
        <n v="3062"/>
        <n v="2591"/>
        <n v="353"/>
        <n v="2554"/>
        <n v="4710"/>
        <n v="493"/>
        <n v="2048"/>
        <n v="2419"/>
        <n v="2479"/>
        <n v="667"/>
        <n v="2428"/>
        <n v="1267"/>
        <n v="3832"/>
        <n v="2642"/>
        <n v="3575"/>
        <n v="2514"/>
        <n v="4036"/>
        <n v="2668"/>
        <n v="1636"/>
        <n v="3147"/>
        <n v="1644"/>
        <n v="221"/>
        <n v="1322"/>
        <n v="1916"/>
        <n v="1250"/>
        <n v="738"/>
        <n v="2607"/>
        <n v="3241"/>
        <n v="4713"/>
        <n v="3439"/>
        <n v="1006"/>
        <n v="2539"/>
        <n v="4354"/>
        <n v="1605"/>
        <n v="4484"/>
        <n v="1374"/>
        <n v="32"/>
        <n v="4658"/>
        <n v="4745"/>
        <n v="4687"/>
        <n v="2140"/>
        <n v="3744"/>
        <n v="3082"/>
        <n v="3462"/>
        <n v="662"/>
        <n v="3092"/>
        <n v="3441"/>
        <n v="3466"/>
        <n v="985"/>
        <n v="1881"/>
        <n v="713"/>
        <n v="3021"/>
        <n v="4623"/>
        <n v="164"/>
        <n v="854"/>
        <n v="3440"/>
        <n v="4292"/>
        <n v="405"/>
        <n v="4089"/>
        <n v="4201"/>
        <n v="339"/>
        <n v="1980"/>
        <n v="1361"/>
        <n v="2547"/>
        <n v="611"/>
        <n v="2200"/>
        <n v="1512"/>
        <n v="2086"/>
        <n v="2823"/>
        <n v="2302"/>
        <n v="1063"/>
        <n v="4268"/>
        <n v="2602"/>
        <n v="989"/>
        <n v="2229"/>
        <n v="4607"/>
        <n v="1268"/>
        <n v="1523"/>
        <n v="4416"/>
        <n v="1233"/>
        <n v="4388"/>
        <n v="3467"/>
        <n v="775"/>
        <n v="3922"/>
        <n v="3445"/>
        <n v="3584"/>
        <n v="3340"/>
        <n v="1446"/>
        <n v="3081"/>
        <n v="4410"/>
        <n v="3312"/>
        <n v="4688"/>
        <n v="749"/>
        <n v="1899"/>
        <n v="4739"/>
        <n v="2003"/>
        <n v="1800"/>
        <n v="2132"/>
        <n v="1546"/>
        <n v="3761"/>
        <n v="658"/>
        <n v="3941"/>
        <n v="3814"/>
        <n v="2279"/>
        <n v="2182"/>
        <n v="896"/>
        <n v="1109"/>
        <n v="4487"/>
        <n v="1284"/>
        <n v="3197"/>
        <n v="4004"/>
        <n v="212"/>
        <n v="4049"/>
        <n v="1477"/>
        <n v="3407"/>
        <n v="4482"/>
        <n v="2604"/>
        <n v="1382"/>
        <n v="3259"/>
        <n v="37"/>
        <n v="504"/>
        <n v="2139"/>
        <n v="4591"/>
        <n v="3404"/>
        <n v="4347"/>
        <n v="3842"/>
        <n v="1604"/>
        <n v="3531"/>
        <n v="1580"/>
        <n v="2163"/>
        <n v="4757"/>
        <n v="1622"/>
        <n v="383"/>
        <n v="951"/>
        <n v="3122"/>
        <n v="4810"/>
        <n v="2656"/>
        <n v="3553"/>
        <n v="3421"/>
        <n v="2269"/>
        <n v="3967"/>
        <n v="1962"/>
        <n v="3708"/>
        <n v="773"/>
        <n v="2098"/>
        <n v="4685"/>
        <n v="1901"/>
        <n v="2160"/>
        <n v="1367"/>
        <n v="2741"/>
        <n v="1657"/>
        <n v="446"/>
        <n v="2249"/>
        <n v="768"/>
        <n v="3061"/>
        <n v="3509"/>
        <n v="3786"/>
        <n v="3790"/>
        <n v="1976"/>
        <n v="2369"/>
        <n v="591"/>
        <n v="4644"/>
        <n v="4340"/>
        <n v="33"/>
        <n v="1724"/>
        <n v="1032"/>
        <n v="3078"/>
        <n v="4540"/>
        <n v="2743"/>
        <n v="1289"/>
        <n v="4840"/>
        <n v="4"/>
        <n v="691"/>
        <n v="264"/>
        <n v="2262"/>
        <n v="2942"/>
        <n v="1923"/>
        <n v="1261"/>
        <n v="2610"/>
        <n v="2789"/>
        <n v="1984"/>
        <n v="2899"/>
        <n v="4494"/>
        <n v="4949"/>
        <n v="181"/>
        <n v="1135"/>
        <n v="4905"/>
        <n v="238"/>
        <n v="3386"/>
        <n v="2208"/>
        <n v="2921"/>
        <n v="4923"/>
        <n v="4718"/>
        <n v="4530"/>
        <n v="4933"/>
        <n v="3127"/>
        <n v="4513"/>
        <n v="4463"/>
        <n v="2808"/>
        <n v="848"/>
        <n v="1897"/>
        <n v="3782"/>
        <n v="2937"/>
        <n v="2716"/>
        <n v="1761"/>
        <n v="364"/>
        <n v="2608"/>
        <n v="4915"/>
        <n v="197"/>
        <n v="3263"/>
        <n v="4738"/>
        <n v="4785"/>
        <n v="704"/>
        <n v="3402"/>
        <n v="3344"/>
        <n v="3350"/>
        <n v="3657"/>
        <n v="1553"/>
        <n v="2036"/>
        <n v="863"/>
        <n v="1333"/>
        <n v="4866"/>
        <n v="3953"/>
        <n v="839"/>
        <n v="4242"/>
        <n v="207"/>
        <n v="4371"/>
        <n v="4505"/>
        <n v="4273"/>
        <n v="2458"/>
        <n v="292"/>
        <n v="2529"/>
        <n v="2706"/>
        <n v="4306"/>
        <n v="4001"/>
        <n v="166"/>
        <n v="4418"/>
        <n v="1776"/>
        <n v="535"/>
        <n v="537"/>
        <n v="2888"/>
        <n v="4585"/>
        <n v="4151"/>
        <n v="1347"/>
        <n v="203"/>
        <n v="3491"/>
        <n v="3897"/>
        <n v="2881"/>
        <n v="1904"/>
        <n v="4063"/>
        <n v="3254"/>
        <n v="2364"/>
        <n v="272"/>
        <n v="487"/>
        <n v="204"/>
        <n v="3053"/>
        <n v="2803"/>
        <n v="4218"/>
        <n v="1062"/>
        <n v="262"/>
        <n v="3420"/>
        <n v="1688"/>
        <n v="1039"/>
        <n v="3451"/>
        <n v="756"/>
        <n v="2236"/>
        <n v="2834"/>
        <n v="1345"/>
        <n v="380"/>
        <n v="1885"/>
        <n v="4491"/>
        <n v="1911"/>
        <n v="3881"/>
        <n v="91"/>
        <n v="2426"/>
        <n v="1411"/>
        <n v="2447"/>
        <n v="898"/>
        <n v="4727"/>
        <n v="2290"/>
        <n v="972"/>
        <n v="3032"/>
        <n v="3569"/>
        <n v="2536"/>
        <n v="3193"/>
        <n v="654"/>
        <n v="4088"/>
        <n v="180"/>
        <n v="715"/>
        <n v="884"/>
        <n v="762"/>
        <n v="282"/>
        <n v="1354"/>
        <n v="3218"/>
        <n v="146"/>
        <n v="507"/>
        <n v="1088"/>
        <n v="973"/>
        <n v="4751"/>
        <n v="295"/>
        <n v="978"/>
        <n v="4164"/>
        <n v="315"/>
        <n v="3495"/>
        <n v="4020"/>
        <n v="396"/>
        <n v="1991"/>
        <n v="99"/>
        <n v="4571"/>
        <n v="4964"/>
        <n v="1189"/>
        <n v="4196"/>
        <n v="1149"/>
        <n v="1781"/>
        <n v="3566"/>
        <n v="3959"/>
        <n v="3220"/>
        <n v="4061"/>
        <n v="877"/>
        <n v="161"/>
        <n v="2146"/>
        <n v="1844"/>
        <n v="2518"/>
        <n v="1588"/>
        <n v="1279"/>
        <n v="919"/>
        <n v="2811"/>
        <n v="4387"/>
        <n v="2516"/>
        <n v="1086"/>
        <n v="309"/>
        <n v="1002"/>
        <n v="1762"/>
        <n v="4581"/>
        <n v="3119"/>
        <n v="3688"/>
        <n v="4274"/>
        <n v="97"/>
        <n v="1421"/>
        <n v="4633"/>
        <n v="2652"/>
        <n v="716"/>
        <n v="1610"/>
        <n v="609"/>
        <n v="731"/>
        <n v="2555"/>
        <n v="1205"/>
        <n v="4295"/>
        <n v="122"/>
        <n v="2231"/>
        <n v="4652"/>
        <n v="3778"/>
        <n v="433"/>
        <n v="3930"/>
        <n v="1884"/>
        <n v="2933"/>
        <n v="3793"/>
        <n v="2966"/>
        <n v="589"/>
        <n v="3916"/>
        <n v="1036"/>
        <n v="457"/>
        <n v="1767"/>
        <n v="2667"/>
        <n v="1037"/>
        <n v="2626"/>
        <n v="722"/>
        <n v="3367"/>
        <n v="402"/>
        <n v="1418"/>
        <n v="2953"/>
        <n v="240"/>
        <n v="233"/>
        <n v="650"/>
        <n v="4438"/>
        <n v="2923"/>
        <n v="4073"/>
        <n v="3245"/>
        <n v="767"/>
        <n v="3738"/>
        <n v="3069"/>
        <n v="1282"/>
        <n v="4854"/>
        <n v="1192"/>
        <n v="3847"/>
        <n v="3909"/>
        <n v="4142"/>
        <n v="3129"/>
        <n v="2026"/>
        <n v="484"/>
        <n v="3994"/>
        <n v="3351"/>
        <n v="2906"/>
        <n v="2445"/>
        <n v="1079"/>
        <n v="1723"/>
        <n v="2661"/>
        <n v="4653"/>
        <n v="4343"/>
        <n v="4569"/>
        <n v="2354"/>
        <n v="1547"/>
        <n v="1358"/>
        <n v="3188"/>
        <n v="1224"/>
        <n v="1966"/>
        <n v="463"/>
        <n v="4611"/>
        <n v="4542"/>
        <n v="510"/>
        <n v="917"/>
        <n v="3066"/>
        <n v="3290"/>
        <n v="4634"/>
        <n v="3369"/>
        <n v="1076"/>
        <n v="1578"/>
        <n v="2469"/>
        <n v="2211"/>
        <n v="993"/>
        <n v="177"/>
        <n v="3949"/>
        <n v="1420"/>
        <n v="2897"/>
        <n v="2300"/>
        <n v="3328"/>
        <n v="211"/>
        <n v="1664"/>
        <n v="1480"/>
        <n v="2062"/>
        <n v="4579"/>
        <n v="4868"/>
        <n v="1519"/>
        <n v="2000"/>
        <n v="1009"/>
        <n v="4479"/>
        <n v="568"/>
        <n v="878"/>
        <n v="3888"/>
        <n v="3494"/>
        <n v="257"/>
        <n v="1528"/>
        <n v="1131"/>
        <n v="3274"/>
        <n v="3073"/>
        <n v="3163"/>
        <n v="148"/>
        <n v="4679"/>
        <n v="2202"/>
        <n v="35"/>
        <n v="956"/>
        <n v="3410"/>
        <n v="755"/>
        <n v="4760"/>
        <n v="4070"/>
        <n v="2376"/>
        <n v="4481"/>
        <n v="1618"/>
        <n v="4108"/>
        <n v="4094"/>
        <n v="2517"/>
        <n v="2189"/>
        <n v="4837"/>
        <n v="519"/>
        <n v="2788"/>
        <n v="3042"/>
        <n v="2798"/>
        <n v="4595"/>
        <n v="1157"/>
        <n v="3988"/>
        <n v="3464"/>
        <n v="3228"/>
        <n v="3748"/>
        <n v="1194"/>
        <n v="1058"/>
        <n v="3637"/>
        <n v="4285"/>
        <n v="427"/>
        <n v="659"/>
        <n v="4545"/>
        <n v="1222"/>
        <n v="337"/>
        <n v="4358"/>
        <n v="2647"/>
        <n v="3948"/>
        <n v="2138"/>
        <n v="2398"/>
        <n v="4609"/>
        <n v="1731"/>
        <n v="4892"/>
        <n v="2769"/>
        <n v="844"/>
        <n v="886"/>
        <n v="517"/>
        <n v="2932"/>
        <n v="971"/>
        <n v="4000"/>
        <n v="424"/>
        <n v="1617"/>
        <n v="2778"/>
        <n v="638"/>
        <n v="4913"/>
        <n v="962"/>
        <n v="198"/>
        <n v="1601"/>
        <n v="1298"/>
        <n v="311"/>
        <n v="150"/>
        <n v="3217"/>
        <n v="2011"/>
        <n v="1505"/>
        <n v="763"/>
        <n v="2482"/>
        <n v="458"/>
        <n v="1327"/>
        <n v="4560"/>
        <n v="335"/>
        <n v="4251"/>
        <n v="2096"/>
        <n v="1890"/>
        <n v="742"/>
        <n v="2313"/>
        <n v="4817"/>
        <n v="970"/>
        <n v="4461"/>
        <n v="2311"/>
        <n v="1619"/>
        <n v="4549"/>
        <n v="3826"/>
        <n v="3781"/>
        <n v="3563"/>
        <n v="4719"/>
        <n v="2674"/>
        <n v="2781"/>
        <n v="2092"/>
        <n v="4102"/>
        <n v="4662"/>
        <n v="2913"/>
        <n v="3803"/>
        <n v="632"/>
        <n v="3098"/>
        <n v="1796"/>
        <n v="1425"/>
        <n v="1541"/>
        <n v="3314"/>
        <n v="1753"/>
        <n v="4818"/>
        <n v="2438"/>
        <n v="824"/>
        <n v="2184"/>
        <n v="4871"/>
        <n v="81"/>
        <n v="2579"/>
        <n v="299"/>
        <n v="1722"/>
        <n v="2762"/>
        <n v="2599"/>
        <n v="4632"/>
        <n v="4610"/>
        <n v="1040"/>
        <n v="928"/>
        <n v="2224"/>
        <n v="2067"/>
        <n v="2768"/>
        <n v="3743"/>
        <n v="89"/>
        <n v="1116"/>
        <n v="4801"/>
        <n v="3970"/>
        <n v="3457"/>
        <n v="2183"/>
        <n v="2275"/>
        <n v="3777"/>
        <n v="3484"/>
        <n v="120"/>
        <n v="4160"/>
        <n v="2986"/>
        <n v="4921"/>
        <n v="546"/>
        <n v="759"/>
        <n v="861"/>
        <n v="520"/>
        <n v="3370"/>
        <n v="2760"/>
        <n v="2244"/>
        <n v="3668"/>
        <n v="2252"/>
        <n v="1291"/>
        <n v="2367"/>
        <n v="1439"/>
        <n v="1716"/>
        <n v="2499"/>
        <n v="3583"/>
        <n v="2270"/>
        <n v="2088"/>
        <n v="2424"/>
        <n v="2217"/>
        <n v="3023"/>
        <n v="1621"/>
        <n v="1585"/>
        <n v="3415"/>
        <n v="4231"/>
        <n v="798"/>
        <n v="1092"/>
        <n v="1203"/>
        <n v="3253"/>
        <n v="2719"/>
        <n v="3143"/>
        <n v="1616"/>
        <n v="539"/>
        <n v="2015"/>
        <n v="688"/>
        <n v="1257"/>
        <n v="4551"/>
        <n v="3529"/>
        <n v="103"/>
        <n v="2681"/>
        <n v="788"/>
        <n v="2833"/>
        <n v="4323"/>
        <n v="319"/>
        <n v="1590"/>
        <n v="4375"/>
        <n v="783"/>
        <n v="4512"/>
        <n v="4018"/>
        <n v="1469"/>
        <n v="4139"/>
        <n v="1085"/>
        <n v="2145"/>
        <n v="387"/>
        <n v="96"/>
        <n v="101"/>
        <n v="196"/>
        <n v="1188"/>
        <n v="823"/>
        <n v="3874"/>
        <n v="4317"/>
        <n v="4754"/>
        <n v="4366"/>
        <n v="1137"/>
        <n v="1307"/>
        <n v="2836"/>
        <n v="3711"/>
        <n v="3473"/>
        <n v="3450"/>
        <n v="2298"/>
        <n v="4541"/>
        <n v="528"/>
        <n v="20"/>
        <n v="2644"/>
        <n v="25"/>
        <n v="2655"/>
        <n v="3256"/>
        <n v="2503"/>
        <n v="1571"/>
        <n v="2682"/>
        <n v="254"/>
        <n v="2575"/>
        <n v="1461"/>
        <n v="1030"/>
        <n v="1490"/>
        <n v="129"/>
        <n v="2242"/>
        <n v="4701"/>
        <n v="1815"/>
        <n v="3760"/>
        <n v="4417"/>
        <n v="2487"/>
        <n v="1592"/>
        <n v="4159"/>
        <n v="3730"/>
        <n v="117"/>
        <n v="2254"/>
        <n v="1244"/>
        <n v="889"/>
        <n v="3592"/>
        <n v="1529"/>
        <n v="3899"/>
        <n v="3068"/>
        <n v="4556"/>
        <n v="3639"/>
        <n v="3907"/>
        <n v="4550"/>
        <n v="206"/>
        <n v="69"/>
        <n v="4397"/>
        <n v="575"/>
        <n v="2519"/>
        <n v="3545"/>
        <n v="1706"/>
        <n v="1758"/>
        <n v="2749"/>
        <n v="3403"/>
        <n v="712"/>
        <n v="2584"/>
        <n v="4335"/>
        <n v="1944"/>
        <n v="3101"/>
        <n v="3679"/>
        <n v="1207"/>
        <n v="374"/>
        <n v="3014"/>
        <n v="4563"/>
        <n v="4896"/>
        <n v="1163"/>
        <n v="4515"/>
        <n v="4086"/>
        <n v="2707"/>
        <n v="1005"/>
        <n v="4435"/>
        <n v="2289"/>
        <n v="231"/>
        <n v="2959"/>
        <n v="2625"/>
        <n v="871"/>
        <n v="7"/>
        <n v="4110"/>
        <n v="1935"/>
        <n v="4332"/>
        <n v="4116"/>
        <n v="2131"/>
        <n v="3526"/>
        <n v="1882"/>
        <n v="2315"/>
        <n v="1878"/>
        <n v="3468"/>
        <n v="3047"/>
        <n v="3739"/>
        <n v="2737"/>
        <n v="1941"/>
        <n v="676"/>
        <n v="1300"/>
        <n v="3248"/>
        <n v="1170"/>
        <n v="641"/>
        <n v="1013"/>
        <n v="179"/>
        <n v="4129"/>
        <n v="3096"/>
        <n v="491"/>
        <n v="4318"/>
        <n v="3570"/>
        <n v="4419"/>
        <n v="1696"/>
        <n v="2691"/>
        <n v="1563"/>
        <n v="4452"/>
        <n v="4364"/>
        <n v="1475"/>
        <n v="3036"/>
        <n v="2791"/>
        <n v="530"/>
        <n v="4864"/>
        <n v="3301"/>
        <n v="1447"/>
        <n v="1950"/>
        <n v="4901"/>
        <n v="2247"/>
        <n v="1614"/>
        <n v="937"/>
        <n v="1198"/>
        <n v="4803"/>
        <n v="1559"/>
        <n v="1828"/>
        <n v="3037"/>
        <n v="4558"/>
        <n v="1801"/>
        <n v="4296"/>
        <n v="4329"/>
        <n v="2446"/>
        <n v="3846"/>
        <n v="1608"/>
        <n v="4857"/>
        <n v="3983"/>
        <n v="4876"/>
        <n v="3821"/>
        <n v="4412"/>
        <n v="1164"/>
        <n v="4272"/>
        <n v="2863"/>
        <n v="2916"/>
        <n v="4493"/>
        <n v="579"/>
        <n v="4695"/>
        <n v="567"/>
        <n v="2879"/>
        <n v="397"/>
        <n v="3332"/>
        <n v="303"/>
        <n v="168"/>
        <n v="3654"/>
        <n v="2594"/>
        <n v="2634"/>
        <n v="2470"/>
        <n v="3429"/>
        <n v="3006"/>
        <n v="2213"/>
        <n v="745"/>
        <n v="1836"/>
        <n v="250"/>
        <n v="1591"/>
        <n v="2391"/>
        <n v="4189"/>
        <n v="624"/>
        <n v="4646"/>
        <n v="1861"/>
        <n v="2050"/>
        <n v="157"/>
        <n v="4451"/>
        <n v="518"/>
        <n v="4664"/>
        <n v="547"/>
        <n v="329"/>
        <n v="27"/>
        <n v="2804"/>
        <n v="1919"/>
        <n v="1172"/>
        <n v="3237"/>
        <n v="2588"/>
        <n v="1597"/>
        <n v="2968"/>
        <n v="2489"/>
        <n v="3216"/>
        <n v="827"/>
        <n v="1491"/>
        <n v="838"/>
        <n v="2831"/>
        <n v="1046"/>
        <n v="4891"/>
        <n v="455"/>
        <n v="940"/>
        <n v="1017"/>
        <n v="4615"/>
        <n v="4477"/>
        <n v="1483"/>
        <n v="1581"/>
        <n v="4828"/>
        <n v="908"/>
        <n v="3544"/>
        <n v="1719"/>
        <n v="4373"/>
        <n v="1877"/>
        <n v="3810"/>
        <n v="1259"/>
        <n v="1574"/>
        <n v="4792"/>
        <n v="3422"/>
        <n v="3031"/>
        <n v="4879"/>
        <n v="781"/>
        <n v="3706"/>
        <n v="2809"/>
        <n v="1340"/>
        <n v="2431"/>
        <n v="4843"/>
        <n v="354"/>
        <n v="1052"/>
        <n v="1990"/>
        <n v="3870"/>
        <n v="1717"/>
        <n v="506"/>
        <n v="4172"/>
        <n v="4870"/>
        <n v="3244"/>
        <n v="3222"/>
        <n v="3126"/>
        <n v="4576"/>
        <n v="757"/>
        <n v="2577"/>
        <n v="1067"/>
        <n v="4082"/>
        <n v="4381"/>
        <n v="4090"/>
        <n v="482"/>
        <n v="4275"/>
        <n v="3541"/>
        <n v="2676"/>
        <n v="1988"/>
        <n v="1932"/>
        <n v="4260"/>
        <n v="4736"/>
        <n v="3012"/>
        <n v="721"/>
        <n v="499"/>
        <n v="1359"/>
        <n v="4269"/>
        <n v="4661"/>
        <n v="2214"/>
        <n v="2654"/>
        <n v="4131"/>
        <n v="4092"/>
        <n v="2323"/>
        <n v="2550"/>
        <n v="2443"/>
        <n v="4597"/>
        <n v="3018"/>
        <n v="1979"/>
        <n v="1751"/>
        <n v="4812"/>
        <n v="3944"/>
        <n v="3389"/>
        <n v="4204"/>
        <n v="2552"/>
        <n v="1025"/>
        <n v="3456"/>
        <n v="3919"/>
        <n v="3691"/>
        <n v="1955"/>
        <n v="193"/>
        <n v="3547"/>
        <n v="1380"/>
        <n v="628"/>
        <n v="1570"/>
        <n v="4732"/>
        <n v="471"/>
        <n v="3940"/>
        <n v="4133"/>
        <n v="4055"/>
        <n v="4635"/>
        <n v="524"/>
        <n v="4887"/>
        <n v="1366"/>
        <n v="2534"/>
        <n v="3752"/>
        <n v="1499"/>
        <n v="4726"/>
        <n v="1152"/>
        <n v="3806"/>
        <n v="841"/>
        <n v="966"/>
        <n v="3819"/>
        <n v="4740"/>
        <n v="1018"/>
        <n v="4594"/>
        <n v="2230"/>
        <n v="3267"/>
        <n v="385"/>
        <n v="4675"/>
        <n v="2712"/>
        <n v="4239"/>
        <n v="2837"/>
        <n v="946"/>
        <n v="3000"/>
        <n v="4826"/>
        <n v="1384"/>
        <n v="2373"/>
        <n v="4147"/>
        <n v="2755"/>
        <n v="318"/>
        <n v="2466"/>
        <n v="2018"/>
        <n v="4794"/>
        <n v="4577"/>
        <n v="4973"/>
        <n v="4465"/>
        <n v="2234"/>
        <n v="133"/>
        <n v="1258"/>
        <n v="4124"/>
        <n v="3171"/>
        <n v="1847"/>
        <n v="3539"/>
        <n v="4283"/>
        <n v="2756"/>
        <n v="1858"/>
        <n v="3532"/>
        <n v="1102"/>
        <n v="743"/>
        <n v="3130"/>
        <n v="3521"/>
        <n v="1864"/>
        <n v="1729"/>
        <n v="2152"/>
        <n v="1175"/>
        <n v="3972"/>
        <n v="3304"/>
        <n v="23"/>
        <n v="2928"/>
        <n v="4839"/>
        <n v="3667"/>
        <n v="1530"/>
        <n v="640"/>
        <n v="3947"/>
        <n v="1478"/>
        <n v="3425"/>
        <n v="3861"/>
        <n v="1900"/>
        <n v="2477"/>
        <n v="3427"/>
        <n v="3659"/>
        <n v="158"/>
        <n v="945"/>
        <n v="2251"/>
        <n v="3615"/>
        <n v="3475"/>
        <n v="670"/>
        <n v="4791"/>
        <n v="2730"/>
        <n v="3518"/>
        <n v="3827"/>
        <n v="2325"/>
        <n v="3921"/>
        <n v="1318"/>
        <n v="3240"/>
        <n v="1862"/>
        <n v="623"/>
        <n v="2893"/>
        <n v="4010"/>
        <n v="2861"/>
        <n v="3774"/>
        <n v="4462"/>
        <n v="407"/>
        <n v="1399"/>
        <n v="2344"/>
        <n v="4930"/>
        <n v="1264"/>
        <n v="3923"/>
        <n v="3867"/>
        <n v="3337"/>
        <n v="4033"/>
        <n v="39"/>
        <n v="83"/>
        <n v="3150"/>
        <n v="4692"/>
        <n v="3348"/>
        <n v="3419"/>
        <n v="1087"/>
        <n v="3700"/>
        <n v="3482"/>
        <n v="4603"/>
        <n v="996"/>
        <n v="3250"/>
        <n v="4042"/>
        <n v="1265"/>
        <n v="2938"/>
        <n v="527"/>
        <n v="1080"/>
        <n v="3931"/>
        <n v="3382"/>
        <n v="1179"/>
        <n v="3582"/>
        <n v="934"/>
        <n v="4348"/>
        <n v="865"/>
        <n v="2232"/>
        <n v="4863"/>
        <n v="3797"/>
        <n v="3305"/>
        <n v="2397"/>
        <n v="2731"/>
        <n v="3973"/>
        <n v="3718"/>
        <n v="118"/>
        <n v="286"/>
        <n v="4649"/>
        <n v="4936"/>
        <n v="2199"/>
        <n v="2765"/>
        <n v="1048"/>
        <n v="4934"/>
        <n v="1927"/>
        <n v="3853"/>
        <n v="1992"/>
        <n v="4620"/>
        <n v="3710"/>
        <n v="4861"/>
        <n v="1806"/>
        <n v="1736"/>
        <n v="4034"/>
        <n v="124"/>
        <n v="2592"/>
        <n v="3655"/>
        <n v="1743"/>
        <n v="441"/>
        <n v="799"/>
        <n v="3572"/>
        <n v="4856"/>
        <n v="918"/>
        <n v="1134"/>
        <n v="322"/>
        <n v="1437"/>
        <n v="3064"/>
        <n v="4039"/>
        <n v="1760"/>
        <n v="657"/>
        <n v="1674"/>
        <n v="1237"/>
        <n v="4246"/>
        <n v="2638"/>
        <n v="1672"/>
        <n v="935"/>
        <n v="4441"/>
        <n v="84"/>
        <n v="2038"/>
        <n v="1933"/>
        <n v="3271"/>
        <n v="297"/>
        <n v="4956"/>
        <n v="3460"/>
        <n v="136"/>
        <n v="1117"/>
        <n v="316"/>
        <n v="2597"/>
        <n v="2693"/>
        <n v="4178"/>
        <n v="4771"/>
        <n v="3715"/>
        <n v="4660"/>
        <n v="523"/>
        <n v="1649"/>
        <n v="1253"/>
        <n v="2904"/>
        <n v="251"/>
        <n v="3974"/>
        <n v="3363"/>
        <n v="3391"/>
        <n v="4045"/>
        <n v="4407"/>
        <n v="503"/>
        <n v="3561"/>
        <n v="2355"/>
        <n v="2587"/>
        <n v="1254"/>
        <n v="4202"/>
        <n v="2983"/>
        <n v="4466"/>
        <n v="2261"/>
        <n v="265"/>
        <n v="2423"/>
        <n v="2347"/>
        <n v="3828"/>
        <n v="3862"/>
        <n v="1886"/>
        <n v="4219"/>
        <n v="3660"/>
        <n v="1945"/>
        <n v="4394"/>
        <n v="1869"/>
        <n v="2312"/>
        <n v="564"/>
        <n v="2341"/>
        <n v="2039"/>
        <n v="3619"/>
        <n v="2650"/>
        <n v="2771"/>
        <n v="909"/>
        <n v="29"/>
        <n v="3084"/>
        <n v="4099"/>
        <n v="3665"/>
        <n v="1113"/>
        <n v="929"/>
        <n v="1398"/>
        <n v="4458"/>
        <n v="1015"/>
        <n v="373"/>
        <n v="3676"/>
        <n v="1860"/>
        <n v="472"/>
        <n v="1031"/>
        <n v="855"/>
        <n v="2568"/>
        <n v="4248"/>
        <n v="4882"/>
        <n v="4684"/>
        <n v="2112"/>
        <n v="1196"/>
        <n v="4567"/>
        <n v="100"/>
        <n v="4705"/>
        <n v="3981"/>
        <n v="2940"/>
        <n v="494"/>
        <n v="1978"/>
        <n v="1160"/>
        <n v="3111"/>
        <n v="4924"/>
        <n v="3100"/>
        <n v="2406"/>
        <n v="1650"/>
        <n v="343"/>
        <n v="914"/>
        <n v="2326"/>
        <n v="2407"/>
        <n v="3946"/>
        <n v="3426"/>
        <n v="1572"/>
        <n v="4860"/>
        <n v="3095"/>
        <n v="4415"/>
        <n v="1893"/>
        <n v="3537"/>
        <n v="417"/>
        <n v="837"/>
        <n v="1756"/>
        <n v="899"/>
        <n v="284"/>
        <n v="1249"/>
        <n v="3901"/>
        <n v="2557"/>
        <n v="3726"/>
        <n v="1151"/>
        <n v="812"/>
        <n v="3285"/>
        <n v="31"/>
        <n v="1699"/>
        <n v="2440"/>
        <n v="1498"/>
        <n v="2545"/>
        <n v="1675"/>
        <n v="804"/>
        <n v="4823"/>
        <n v="3067"/>
        <n v="2787"/>
        <n v="288"/>
        <n v="1963"/>
        <n v="4562"/>
        <n v="2190"/>
        <n v="4884"/>
        <n v="2005"/>
        <n v="448"/>
        <n v="4211"/>
        <n v="2571"/>
        <n v="3511"/>
        <n v="3009"/>
        <n v="4699"/>
        <n v="4100"/>
        <n v="3587"/>
        <n v="3996"/>
        <n v="4537"/>
        <n v="3889"/>
        <n v="4422"/>
        <n v="1543"/>
        <n v="4765"/>
        <n v="4282"/>
        <n v="2854"/>
        <n v="1707"/>
        <n v="954"/>
        <n v="3673"/>
        <n v="4742"/>
        <n v="4617"/>
        <n v="2632"/>
        <n v="1654"/>
        <n v="3398"/>
        <n v="3266"/>
        <n v="2044"/>
        <n v="1705"/>
        <n v="2710"/>
        <n v="308"/>
        <n v="1520"/>
        <n v="1652"/>
        <n v="2233"/>
        <n v="3766"/>
        <n v="4380"/>
        <n v="2648"/>
        <n v="3169"/>
        <n v="4428"/>
        <n v="4802"/>
        <n v="2687"/>
        <n v="3190"/>
        <n v="1444"/>
        <n v="1288"/>
        <n v="2728"/>
        <n v="4630"/>
        <n v="526"/>
        <n v="4190"/>
        <n v="3883"/>
        <n v="1138"/>
        <n v="3349"/>
        <n v="1968"/>
        <n v="4321"/>
        <n v="107"/>
        <n v="2068"/>
        <n v="3717"/>
        <n v="538"/>
        <n v="776"/>
        <n v="2614"/>
        <n v="4140"/>
        <n v="2267"/>
        <n v="980"/>
        <n v="2799"/>
        <n v="1471"/>
        <n v="3568"/>
        <n v="3364"/>
        <n v="561"/>
        <n v="974"/>
        <n v="3017"/>
        <n v="3666"/>
        <n v="3296"/>
        <n v="1880"/>
        <n v="492"/>
        <n v="890"/>
        <n v="219"/>
        <n v="4065"/>
        <n v="2635"/>
        <n v="2421"/>
        <n v="1228"/>
        <n v="3048"/>
        <n v="4316"/>
        <n v="2700"/>
        <n v="4383"/>
        <n v="706"/>
        <n v="2120"/>
        <n v="1373"/>
        <n v="4191"/>
        <n v="1287"/>
        <n v="452"/>
        <n v="3979"/>
        <n v="1229"/>
        <n v="2349"/>
        <n v="2724"/>
        <n v="2892"/>
        <n v="2620"/>
        <n v="2277"/>
        <n v="4037"/>
        <n v="2669"/>
        <n v="2080"/>
        <n v="741"/>
        <n v="1832"/>
        <n v="1001"/>
        <n v="4900"/>
        <n v="779"/>
        <n v="1575"/>
        <n v="1741"/>
        <n v="2580"/>
        <n v="1602"/>
        <n v="2992"/>
        <n v="1909"/>
        <n v="1794"/>
        <n v="1825"/>
        <n v="1685"/>
        <n v="3258"/>
        <n v="3436"/>
        <n v="821"/>
        <n v="3605"/>
        <n v="278"/>
        <n v="1853"/>
        <n v="2225"/>
        <n v="2752"/>
        <n v="2753"/>
        <n v="1026"/>
        <n v="3230"/>
        <n v="1540"/>
        <n v="4645"/>
        <n v="4756"/>
        <n v="1378"/>
        <n v="3489"/>
        <n v="3707"/>
        <n v="1044"/>
        <n v="2874"/>
        <n v="2348"/>
        <n v="106"/>
        <n v="4659"/>
        <n v="1060"/>
        <n v="3977"/>
        <n v="4176"/>
        <n v="4167"/>
        <n v="4920"/>
        <n v="4902"/>
        <n v="358"/>
        <n v="4947"/>
        <n v="2868"/>
        <n v="2228"/>
        <n v="913"/>
        <n v="227"/>
        <n v="3099"/>
        <n v="4203"/>
        <n v="1969"/>
        <n v="1096"/>
        <n v="2852"/>
        <n v="2538"/>
        <n v="1804"/>
        <n v="3121"/>
        <n v="3661"/>
        <n v="3905"/>
        <n v="4399"/>
        <n v="4098"/>
        <n v="1108"/>
        <n v="2052"/>
        <n v="674"/>
        <n v="4177"/>
        <n v="342"/>
        <n v="3447"/>
        <n v="3156"/>
        <n v="1111"/>
        <n v="3646"/>
        <n v="777"/>
        <n v="4205"/>
        <n v="3963"/>
        <n v="709"/>
        <n v="4485"/>
        <n v="3992"/>
        <n v="28"/>
        <n v="3273"/>
        <n v="109"/>
        <n v="3924"/>
        <n v="4210"/>
        <n v="2537"/>
        <n v="4951"/>
        <n v="3011"/>
        <n v="4355"/>
        <n v="2846"/>
        <n v="2013"/>
        <n v="2223"/>
        <n v="1335"/>
        <n v="2153"/>
        <n v="3904"/>
        <n v="2297"/>
        <n v="155"/>
        <n v="2280"/>
        <n v="4424"/>
        <n v="2263"/>
        <n v="2149"/>
        <n v="1243"/>
        <n v="1651"/>
        <n v="2235"/>
        <n v="3358"/>
        <n v="554"/>
        <n v="4954"/>
        <n v="4224"/>
        <n v="3999"/>
        <n v="447"/>
        <n v="3423"/>
        <n v="4181"/>
        <n v="3302"/>
        <n v="1356"/>
        <n v="3397"/>
        <n v="310"/>
        <n v="3019"/>
        <n v="3139"/>
        <n v="2043"/>
        <n v="73"/>
        <n v="4926"/>
        <n v="1195"/>
        <n v="702"/>
        <n v="1822"/>
        <n v="418"/>
        <n v="110"/>
        <n v="4669"/>
        <n v="1458"/>
        <n v="2240"/>
        <n v="1200"/>
        <n v="4038"/>
        <n v="3383"/>
        <n v="3219"/>
        <n v="4969"/>
        <n v="489"/>
        <n v="2226"/>
        <n v="4369"/>
        <n v="3178"/>
        <n v="422"/>
        <n v="3077"/>
        <n v="162"/>
        <n v="1517"/>
        <n v="549"/>
        <n v="2359"/>
        <n v="833"/>
        <n v="3869"/>
        <n v="4254"/>
        <n v="50"/>
        <n v="2056"/>
        <n v="3878"/>
        <n v="3662"/>
        <n v="933"/>
        <n v="1123"/>
        <n v="867"/>
        <n v="2078"/>
        <n v="153"/>
        <n v="739"/>
        <n v="4002"/>
        <n v="4420"/>
        <n v="170"/>
        <n v="4236"/>
        <n v="3401"/>
        <n v="2246"/>
        <n v="19"/>
        <n v="4937"/>
        <n v="3756"/>
        <n v="2032"/>
        <n v="4932"/>
        <n v="3844"/>
        <n v="4874"/>
        <n v="2278"/>
        <n v="1185"/>
        <n v="4058"/>
        <n v="3168"/>
        <n v="513"/>
        <n v="4953"/>
        <n v="1050"/>
        <n v="690"/>
        <n v="1352"/>
        <n v="132"/>
        <n v="1948"/>
        <n v="3162"/>
        <n v="1521"/>
        <n v="4454"/>
        <n v="266"/>
        <n v="3723"/>
        <n v="2427"/>
        <n v="2412"/>
        <n v="4043"/>
        <n v="2767"/>
        <n v="675"/>
        <n v="1402"/>
        <n v="2100"/>
        <n v="1535"/>
        <n v="1433"/>
        <n v="2911"/>
        <n v="3670"/>
        <n v="2581"/>
        <n v="981"/>
        <n v="2672"/>
        <n v="34"/>
        <n v="3015"/>
        <n v="4475"/>
        <n v="1139"/>
        <n v="4120"/>
        <n v="705"/>
        <n v="4761"/>
        <n v="4434"/>
        <n v="4101"/>
        <n v="475"/>
        <n v="2684"/>
        <n v="4883"/>
        <n v="772"/>
        <n v="4200"/>
        <n v="375"/>
        <n v="4931"/>
        <n v="3618"/>
        <n v="3498"/>
        <n v="858"/>
        <n v="3268"/>
        <n v="326"/>
        <n v="2156"/>
        <n v="2527"/>
        <n v="3306"/>
        <n v="4586"/>
        <n v="1165"/>
        <n v="3719"/>
        <n v="3049"/>
        <n v="880"/>
        <n v="619"/>
        <n v="2219"/>
        <n v="1436"/>
        <n v="1889"/>
        <n v="1401"/>
        <n v="1396"/>
        <n v="3585"/>
        <n v="3231"/>
        <n v="406"/>
        <n v="565"/>
        <n v="2394"/>
        <n v="1659"/>
        <n v="3400"/>
        <n v="700"/>
        <n v="2172"/>
        <n v="4490"/>
        <n v="2422"/>
        <n v="1208"/>
        <n v="2094"/>
        <n v="1784"/>
        <n v="2991"/>
        <n v="4474"/>
        <n v="4728"/>
        <n v="191"/>
        <n v="1603"/>
        <n v="345"/>
        <n v="3233"/>
        <n v="4464"/>
        <n v="3339"/>
        <n v="921"/>
        <n v="1595"/>
        <n v="1964"/>
        <n v="597"/>
        <n v="3631"/>
        <n v="4673"/>
        <n v="3123"/>
        <n v="3118"/>
        <n v="2064"/>
        <n v="4917"/>
        <n v="1788"/>
        <n v="1078"/>
        <n v="301"/>
        <n v="392"/>
        <n v="3041"/>
        <n v="2802"/>
        <n v="3444"/>
        <n v="2522"/>
        <n v="4939"/>
        <n v="2978"/>
        <n v="3044"/>
        <n v="2411"/>
        <n v="2033"/>
        <n v="4929"/>
        <n v="40"/>
        <n v="3034"/>
        <n v="2926"/>
        <n v="4187"/>
        <n v="1513"/>
        <n v="4357"/>
        <n v="2688"/>
        <n v="879"/>
        <n v="2951"/>
        <n v="205"/>
        <n v="3672"/>
        <n v="807"/>
        <n v="4894"/>
        <n v="846"/>
        <n v="4604"/>
        <n v="2930"/>
        <n v="4453"/>
        <n v="620"/>
        <n v="3"/>
        <n v="1463"/>
        <n v="1299"/>
        <n v="3873"/>
        <n v="2954"/>
        <n v="195"/>
        <n v="261"/>
        <n v="4927"/>
        <n v="734"/>
        <n v="1376"/>
        <n v="3182"/>
        <n v="2876"/>
        <n v="474"/>
        <n v="4811"/>
        <n v="785"/>
        <n v="642"/>
        <n v="3234"/>
        <n v="1593"/>
        <n v="4706"/>
        <n v="2540"/>
        <n v="3704"/>
        <n v="652"/>
        <n v="1740"/>
        <n v="2282"/>
        <n v="3057"/>
        <n v="3764"/>
        <n v="3755"/>
        <n v="4553"/>
        <n v="4753"/>
        <n v="4483"/>
        <n v="1907"/>
        <n v="18"/>
        <n v="2853"/>
        <n v="4361"/>
        <n v="3648"/>
        <n v="2596"/>
        <n v="2842"/>
        <n v="4875"/>
        <n v="327"/>
        <n v="1330"/>
        <n v="3424"/>
        <n v="2524"/>
        <n v="2653"/>
        <n v="253"/>
        <n v="14"/>
        <n v="1126"/>
        <n v="1448"/>
        <n v="4935"/>
        <n v="6"/>
        <n v="2104"/>
        <n v="4950"/>
        <n v="3902"/>
        <n v="2711"/>
        <n v="4021"/>
        <n v="4910"/>
        <n v="4263"/>
        <n v="4600"/>
        <n v="3373"/>
        <n v="1462"/>
        <n v="2946"/>
        <n v="2451"/>
        <n v="2622"/>
        <n v="4432"/>
        <n v="587"/>
        <n v="3080"/>
        <n v="2637"/>
        <n v="3607"/>
        <n v="3142"/>
        <n v="2964"/>
        <n v="2867"/>
        <n v="3164"/>
        <n v="4782"/>
        <n v="141"/>
        <n v="4733"/>
        <n v="3282"/>
        <n v="4566"/>
        <n v="2155"/>
        <n v="3712"/>
        <n v="509"/>
        <n v="2476"/>
        <n v="2028"/>
        <n v="4445"/>
        <n v="1136"/>
        <n v="3611"/>
        <n v="3557"/>
        <n v="698"/>
        <n v="130"/>
        <n v="4897"/>
        <n v="4286"/>
        <n v="1093"/>
        <n v="4779"/>
        <n v="1328"/>
        <n v="3112"/>
        <n v="4895"/>
        <n v="3817"/>
        <n v="2209"/>
        <n v="3527"/>
        <n v="2698"/>
        <n v="633"/>
        <n v="3052"/>
        <n v="1371"/>
        <n v="4143"/>
        <n v="3187"/>
        <n v="621"/>
        <n v="1694"/>
        <n v="515"/>
        <n v="4667"/>
        <n v="3939"/>
        <n v="3598"/>
        <n v="2818"/>
        <n v="1465"/>
        <n v="3107"/>
        <n v="201"/>
        <n v="4573"/>
        <n v="3818"/>
        <n v="1728"/>
        <n v="4207"/>
        <n v="720"/>
        <n v="746"/>
        <n v="3822"/>
        <n v="3005"/>
        <n v="4691"/>
        <n v="4298"/>
        <n v="4165"/>
        <n v="2645"/>
        <n v="4514"/>
        <n v="4117"/>
        <n v="4787"/>
        <n v="1611"/>
        <n v="4221"/>
        <n v="4624"/>
        <n v="296"/>
        <n v="1974"/>
        <n v="423"/>
        <n v="1306"/>
        <n v="2089"/>
        <n v="3865"/>
        <n v="4962"/>
        <n v="3859"/>
        <n v="4468"/>
        <n v="4543"/>
        <n v="2670"/>
        <n v="63"/>
        <n v="4696"/>
        <n v="1274"/>
        <n v="2471"/>
        <n v="4309"/>
        <n v="2727"/>
        <n v="4241"/>
        <n v="2159"/>
        <n v="900"/>
        <n v="613"/>
        <n v="3852"/>
        <n v="728"/>
        <n v="3432"/>
        <n v="2662"/>
        <n v="4081"/>
        <n v="3488"/>
        <n v="1840"/>
        <n v="2819"/>
        <n v="3155"/>
        <n v="1148"/>
        <n v="3076"/>
        <n v="1166"/>
        <n v="1246"/>
        <n v="121"/>
        <n v="1019"/>
        <n v="59"/>
        <n v="2761"/>
        <n v="2459"/>
        <n v="4806"/>
        <n v="4836"/>
        <n v="3448"/>
        <n v="1412"/>
        <n v="2840"/>
        <n v="2766"/>
        <n v="4226"/>
        <n v="3978"/>
        <n v="984"/>
        <n v="248"/>
        <n v="4722"/>
        <n v="3374"/>
        <n v="3855"/>
        <n v="8"/>
        <n v="1449"/>
        <n v="3517"/>
        <n v="4379"/>
        <n v="4154"/>
        <n v="1850"/>
        <n v="2675"/>
        <n v="4918"/>
        <n v="2613"/>
        <n v="2268"/>
        <n v="352"/>
        <n v="4303"/>
        <n v="229"/>
        <n v="4500"/>
        <n v="4017"/>
        <n v="2776"/>
        <n v="3294"/>
        <n v="3478"/>
        <n v="1835"/>
        <n v="3469"/>
        <n v="2754"/>
        <n v="4352"/>
        <n v="3153"/>
        <n v="1130"/>
        <n v="3616"/>
        <n v="1455"/>
        <n v="2386"/>
        <n v="3863"/>
        <n v="1734"/>
        <n v="116"/>
        <n v="4262"/>
        <n v="4008"/>
        <n v="3378"/>
        <n v="1408"/>
        <n v="2910"/>
        <n v="825"/>
        <n v="1199"/>
        <n v="766"/>
        <n v="4845"/>
        <n v="2576"/>
        <n v="2318"/>
        <n v="814"/>
        <n v="2192"/>
        <n v="1095"/>
        <n v="4881"/>
        <n v="4948"/>
        <n v="1381"/>
        <n v="1648"/>
        <n v="682"/>
        <n v="2657"/>
        <n v="4528"/>
        <n v="1061"/>
        <n v="4647"/>
        <n v="4112"/>
        <n v="4943"/>
        <n v="1805"/>
        <n v="410"/>
        <n v="3641"/>
        <n v="3235"/>
        <n v="2292"/>
        <n v="324"/>
        <n v="2319"/>
        <n v="3279"/>
        <n v="806"/>
        <n v="1245"/>
        <n v="3767"/>
        <n v="2898"/>
        <n v="1235"/>
        <n v="3701"/>
        <n v="4968"/>
        <n v="4708"/>
        <n v="2498"/>
        <n v="4198"/>
        <n v="1097"/>
        <n v="2797"/>
        <n v="2010"/>
        <n v="1427"/>
        <n v="3286"/>
        <n v="4960"/>
        <n v="4157"/>
        <n v="3658"/>
        <n v="1332"/>
        <n v="3754"/>
        <n v="4805"/>
        <n v="3293"/>
        <n v="55"/>
        <n v="1115"/>
        <n v="1873"/>
        <n v="976"/>
        <n v="1792"/>
        <n v="4651"/>
        <n v="2912"/>
        <n v="3926"/>
        <n v="2830"/>
        <n v="4028"/>
        <n v="1326"/>
        <n v="1946"/>
        <n v="1754"/>
        <n v="2715"/>
        <n v="2173"/>
        <n v="2164"/>
        <n v="3392"/>
        <n v="2215"/>
        <n v="1708"/>
        <n v="4714"/>
        <n v="3634"/>
        <n v="4972"/>
        <n v="4815"/>
        <n v="3725"/>
        <n v="2001"/>
        <n v="1434"/>
        <n v="2378"/>
        <n v="912"/>
        <n v="434"/>
        <n v="2884"/>
        <n v="3915"/>
        <n v="4822"/>
        <n v="435"/>
        <n v="2780"/>
        <n v="3471"/>
        <n v="660"/>
        <n v="2963"/>
        <n v="4437"/>
        <n v="4516"/>
        <n v="4252"/>
        <n v="3141"/>
        <n v="601"/>
        <n v="1495"/>
        <n v="3625"/>
        <n v="4334"/>
        <n v="4299"/>
        <n v="3199"/>
        <n v="3788"/>
        <n v="4212"/>
        <n v="1709"/>
        <n v="4064"/>
        <n v="2646"/>
        <n v="514"/>
        <n v="3075"/>
        <n v="2413"/>
        <n v="306"/>
        <n v="2806"/>
        <n v="3749"/>
        <n v="2885"/>
        <n v="4619"/>
        <n v="215"/>
        <n v="2095"/>
        <n v="344"/>
        <n v="830"/>
        <n v="2779"/>
        <n v="1429"/>
        <n v="2070"/>
        <n v="1303"/>
        <n v="3771"/>
        <n v="2546"/>
        <n v="1773"/>
        <n v="3297"/>
        <n v="3993"/>
        <n v="2977"/>
        <n v="1972"/>
        <n v="1033"/>
        <n v="3630"/>
        <n v="4752"/>
        <n v="605"/>
        <n v="1642"/>
        <n v="1494"/>
        <n v="2615"/>
        <n v="3602"/>
        <n v="4825"/>
        <n v="11"/>
        <n v="4702"/>
        <n v="3820"/>
        <n v="3056"/>
        <n v="4532"/>
        <n v="2764"/>
        <n v="4115"/>
        <n v="1120"/>
        <n v="2008"/>
        <n v="887"/>
        <n v="4253"/>
        <n v="2007"/>
        <n v="1824"/>
        <n v="289"/>
        <n v="2114"/>
        <n v="557"/>
        <n v="4052"/>
        <n v="3635"/>
        <n v="4847"/>
        <n v="4342"/>
        <n v="1503"/>
        <n v="2463"/>
        <n v="1350"/>
        <n v="414"/>
        <n v="2430"/>
        <n v="1488"/>
        <n v="3714"/>
        <n v="1921"/>
        <n v="3412"/>
        <n v="131"/>
        <n v="4526"/>
        <n v="3995"/>
        <n v="647"/>
        <n v="2084"/>
        <n v="2166"/>
        <n v="2955"/>
        <n v="1697"/>
        <n v="3515"/>
        <n v="4899"/>
        <n v="2961"/>
        <n v="1415"/>
        <n v="2346"/>
        <n v="3894"/>
        <n v="273"/>
        <n v="571"/>
        <n v="1193"/>
        <n v="1302"/>
        <n v="920"/>
        <n v="4959"/>
        <n v="1077"/>
        <n v="1599"/>
        <n v="242"/>
        <n v="1994"/>
        <n v="4179"/>
        <n v="217"/>
        <n v="2600"/>
        <n v="752"/>
        <n v="1112"/>
        <n v="456"/>
        <n v="2324"/>
        <n v="4596"/>
        <n v="1985"/>
        <n v="1147"/>
        <n v="4158"/>
        <n v="4250"/>
        <n v="1555"/>
        <n v="4044"/>
        <n v="1817"/>
        <n v="2957"/>
        <n v="4161"/>
        <n v="4584"/>
        <n v="379"/>
        <n v="1772"/>
        <n v="653"/>
        <n v="2556"/>
        <n v="1395"/>
        <n v="4944"/>
        <n v="3633"/>
        <n v="3837"/>
        <n v="4762"/>
        <n v="1372"/>
        <n v="4442"/>
        <n v="115"/>
        <n v="3342"/>
        <n v="2027"/>
        <n v="4293"/>
        <n v="2583"/>
        <n v="4235"/>
        <n v="267"/>
        <n v="2965"/>
        <n v="787"/>
        <n v="3550"/>
        <n v="3969"/>
        <n v="3357"/>
        <n v="336"/>
        <n v="1929"/>
        <n v="1065"/>
        <n v="955"/>
        <n v="4878"/>
        <n v="4351"/>
        <n v="1219"/>
        <n v="4721"/>
        <n v="119"/>
        <n v="3239"/>
        <n v="2136"/>
        <n v="3968"/>
        <n v="3384"/>
        <n v="3773"/>
        <n v="2573"/>
        <n v="2850"/>
        <n v="2432"/>
        <n v="1286"/>
        <n v="2107"/>
        <n v="4589"/>
        <n v="3140"/>
        <n v="3542"/>
        <n v="421"/>
        <n v="176"/>
        <n v="4430"/>
        <n v="1735"/>
        <n v="4390"/>
        <n v="3094"/>
        <n v="3097"/>
        <n v="42"/>
        <n v="1666"/>
        <n v="596"/>
        <n v="2322"/>
        <n v="4639"/>
        <n v="2415"/>
        <n v="4076"/>
        <n v="384"/>
        <n v="57"/>
        <n v="2342"/>
        <n v="1637"/>
        <n v="4640"/>
        <n v="1639"/>
        <n v="1492"/>
        <n v="4940"/>
        <n v="1043"/>
        <n v="2125"/>
        <n v="2420"/>
        <n v="4433"/>
        <n v="3463"/>
        <n v="2541"/>
        <n v="1323"/>
        <n v="4310"/>
        <n v="2785"/>
        <n v="4808"/>
        <n v="2351"/>
        <n v="3524"/>
        <n v="3059"/>
        <n v="1180"/>
        <n v="655"/>
        <n v="3132"/>
        <n v="4186"/>
        <n v="3551"/>
        <n v="2306"/>
        <n v="3024"/>
        <n v="3030"/>
        <n v="4367"/>
        <n v="3780"/>
        <n v="3243"/>
        <n v="4087"/>
        <n v="2034"/>
        <n v="3890"/>
        <n v="431"/>
        <n v="1343"/>
        <n v="3580"/>
        <n v="389"/>
        <n v="2435"/>
        <n v="1316"/>
        <n v="3131"/>
        <n v="51"/>
        <n v="708"/>
        <n v="4717"/>
        <n v="911"/>
        <n v="1516"/>
        <n v="4027"/>
        <n v="1698"/>
        <n v="2660"/>
        <n v="1400"/>
        <n v="378"/>
        <n v="1012"/>
        <n v="1169"/>
        <n v="1404"/>
        <n v="2171"/>
        <n v="4195"/>
        <n v="4686"/>
        <n v="2784"/>
        <n v="1967"/>
        <n v="1638"/>
        <n v="4755"/>
        <n v="1336"/>
        <n v="2488"/>
        <n v="3459"/>
        <n v="2810"/>
        <n v="2203"/>
        <n v="419"/>
        <n v="2035"/>
        <n v="4155"/>
        <n v="2220"/>
        <n v="4105"/>
        <n v="4582"/>
        <n v="2720"/>
        <n v="3577"/>
        <n v="4016"/>
        <n v="570"/>
        <n v="2962"/>
        <n v="3110"/>
        <n v="769"/>
        <n v="1557"/>
        <n v="4409"/>
        <n v="2161"/>
        <n v="3609"/>
        <n v="2878"/>
        <n v="3354"/>
        <n v="307"/>
        <n v="4270"/>
        <n v="9"/>
        <n v="3008"/>
        <n v="4531"/>
        <n v="1891"/>
        <n v="3564"/>
        <n v="585"/>
        <n v="1142"/>
        <n v="2586"/>
        <n v="1714"/>
        <n v="2143"/>
        <n v="4393"/>
        <n v="1566"/>
        <n v="4456"/>
        <n v="4965"/>
        <n v="2022"/>
        <n v="1276"/>
        <n v="2509"/>
        <n v="305"/>
        <n v="420"/>
        <n v="4411"/>
        <n v="819"/>
        <n v="1910"/>
        <n v="1865"/>
        <n v="3477"/>
        <n v="3696"/>
        <n v="3528"/>
        <n v="67"/>
        <n v="3791"/>
        <n v="1"/>
        <n v="2757"/>
        <n v="1780"/>
        <n v="4880"/>
        <n v="1854"/>
        <n v="3323"/>
        <n v="770"/>
        <n v="3799"/>
        <n v="279"/>
        <n v="4772"/>
        <n v="4280"/>
        <n v="2129"/>
        <n v="4941"/>
        <n v="2338"/>
        <n v="803"/>
        <n v="1695"/>
        <n v="4350"/>
        <n v="347"/>
        <n v="3227"/>
        <n v="1174"/>
        <n v="3534"/>
        <n v="1223"/>
        <n v="2455"/>
        <n v="1785"/>
        <n v="3785"/>
        <n v="2612"/>
        <n v="145"/>
        <n v="578"/>
        <n v="1104"/>
        <n v="3614"/>
        <n v="3394"/>
        <n v="3651"/>
        <n v="1655"/>
        <n v="225"/>
        <n v="3689"/>
        <n v="56"/>
        <n v="1432"/>
        <n v="1508"/>
        <n v="2508"/>
        <n v="255"/>
        <n v="2774"/>
        <n v="4938"/>
        <n v="3954"/>
        <n v="429"/>
        <n v="175"/>
        <n v="1409"/>
        <n v="1681"/>
        <n v="4162"/>
        <n v="4770"/>
        <n v="953"/>
        <n v="1422"/>
        <n v="226"/>
        <n v="3694"/>
        <n v="114"/>
        <n v="4066"/>
        <n v="3287"/>
        <n v="4051"/>
        <n v="4777"/>
        <n v="4030"/>
        <n v="65"/>
        <n v="3519"/>
        <n v="4795"/>
        <n v="2845"/>
        <n v="4709"/>
        <n v="3758"/>
        <n v="1390"/>
        <n v="3434"/>
        <n v="1830"/>
        <n v="1826"/>
        <n v="542"/>
        <n v="4459"/>
        <n v="3408"/>
        <n v="3361"/>
        <n v="1515"/>
        <n v="2305"/>
        <n v="982"/>
        <n v="4942"/>
        <n v="245"/>
        <n v="2862"/>
        <n v="277"/>
        <n v="4168"/>
        <n v="2256"/>
        <n v="1732"/>
        <n v="888"/>
        <n v="4720"/>
        <n v="3623"/>
        <n v="2952"/>
        <n v="2258"/>
        <n v="2909"/>
        <n v="1273"/>
        <n v="3221"/>
        <n v="923"/>
        <n v="2021"/>
        <n v="4841"/>
        <n v="4886"/>
        <n v="4694"/>
        <n v="4080"/>
        <n v="2241"/>
        <n v="2453"/>
        <n v="1757"/>
        <n v="2009"/>
        <n v="2735"/>
        <n v="363"/>
        <n v="4182"/>
        <n v="2090"/>
        <n v="594"/>
        <n v="1070"/>
        <n v="1959"/>
        <n v="1777"/>
        <n v="3964"/>
        <n v="4413"/>
        <n v="3269"/>
        <n v="1552"/>
        <n v="123"/>
        <n v="2439"/>
        <n v="1738"/>
        <n v="876"/>
        <n v="1634"/>
        <n v="3559"/>
        <n v="1544"/>
        <n v="1874"/>
        <n v="1837"/>
        <n v="1278"/>
        <n v="1671"/>
        <n v="3943"/>
        <n v="3716"/>
        <n v="4789"/>
        <n v="2621"/>
        <n v="1721"/>
        <n v="2353"/>
        <n v="3985"/>
        <n v="3514"/>
        <n v="2206"/>
        <n v="1324"/>
        <n v="2085"/>
        <n v="576"/>
        <n v="3479"/>
        <n v="790"/>
        <n v="1833"/>
        <n v="3600"/>
        <n v="1213"/>
        <n v="1020"/>
        <n v="1764"/>
        <n v="3474"/>
        <n v="4583"/>
        <n v="1725"/>
        <n v="4385"/>
        <n v="4580"/>
        <n v="822"/>
        <n v="2404"/>
        <n v="2980"/>
        <n v="2248"/>
        <n v="1782"/>
        <n v="4628"/>
        <n v="4192"/>
        <n v="3038"/>
        <n v="1905"/>
        <n v="4349"/>
        <n v="3083"/>
        <n v="3452"/>
        <n v="1212"/>
        <n v="1954"/>
        <n v="360"/>
        <n v="1029"/>
        <n v="1533"/>
        <n v="1658"/>
        <n v="873"/>
        <n v="3283"/>
        <n v="1110"/>
        <n v="3976"/>
        <n v="852"/>
        <n v="786"/>
        <n v="556"/>
        <n v="2970"/>
        <n v="4300"/>
        <n v="1537"/>
        <n v="4443"/>
        <n v="3461"/>
        <n v="2895"/>
        <n v="1202"/>
        <n v="3795"/>
        <n v="4546"/>
        <n v="449"/>
        <n v="1711"/>
        <n v="1982"/>
        <n v="882"/>
        <n v="3438"/>
        <n v="795"/>
        <n v="4737"/>
        <n v="2333"/>
        <n v="1231"/>
        <n v="2990"/>
        <n v="2605"/>
        <n v="4693"/>
        <n v="3160"/>
        <n v="1423"/>
        <n v="2497"/>
        <n v="778"/>
        <n v="932"/>
        <n v="4510"/>
        <n v="4773"/>
        <n v="4440"/>
        <n v="2365"/>
        <n v="1663"/>
        <n v="2294"/>
        <n v="3697"/>
        <n v="4170"/>
        <n v="3879"/>
        <n v="961"/>
        <n v="3278"/>
        <n v="1583"/>
        <n v="3504"/>
        <n v="4169"/>
        <n v="4238"/>
        <n v="3574"/>
        <n v="223"/>
        <n v="4398"/>
        <n v="186"/>
        <n v="2059"/>
        <n v="2796"/>
        <n v="1643"/>
        <n v="1341"/>
        <n v="875"/>
        <n v="3016"/>
        <n v="3709"/>
        <n v="725"/>
        <n v="1542"/>
        <n v="2624"/>
        <n v="4906"/>
        <n v="3376"/>
        <n v="2195"/>
        <n v="2734"/>
        <n v="2448"/>
        <n v="2680"/>
        <n v="4125"/>
        <n v="922"/>
        <n v="3900"/>
        <n v="1703"/>
        <n v="1682"/>
        <n v="4488"/>
        <n v="1068"/>
        <n v="4068"/>
        <n v="789"/>
        <n v="2196"/>
        <n v="1594"/>
        <n v="1209"/>
        <n v="2714"/>
        <n v="3589"/>
        <n v="1989"/>
        <n v="2029"/>
        <n v="2820"/>
        <n v="488"/>
        <n v="3325"/>
        <n v="3496"/>
        <n v="2116"/>
        <n v="2321"/>
        <n v="729"/>
        <n v="1464"/>
        <n v="425"/>
        <n v="1545"/>
        <n v="583"/>
        <n v="2055"/>
        <n v="53"/>
        <n v="1460"/>
        <n v="4852"/>
        <n v="508"/>
        <n v="1392"/>
        <n v="3184"/>
        <n v="1280"/>
        <n v="4328"/>
        <n v="1124"/>
        <n v="3208"/>
        <n v="774"/>
        <n v="454"/>
        <n v="1004"/>
        <n v="1451"/>
        <n v="2511"/>
        <n v="4724"/>
        <n v="4848"/>
        <n v="3621"/>
        <n v="4145"/>
        <n v="3262"/>
        <n v="3346"/>
        <n v="679"/>
        <n v="1007"/>
        <n v="699"/>
        <n v="2480"/>
        <n v="1481"/>
        <n v="4222"/>
        <n v="3610"/>
        <n v="1975"/>
        <n v="2121"/>
        <n v="3966"/>
        <n v="3751"/>
        <n v="1353"/>
        <n v="1930"/>
        <n v="536"/>
        <n v="1812"/>
        <n v="2408"/>
        <n v="2134"/>
        <n v="4780"/>
        <n v="818"/>
        <n v="3356"/>
        <n v="4067"/>
        <n v="4243"/>
        <n v="3249"/>
        <n v="3759"/>
        <n v="3835"/>
        <n v="252"/>
        <n v="2126"/>
        <n v="1953"/>
        <n v="4587"/>
        <n v="1054"/>
        <n v="3086"/>
        <n v="2751"/>
        <n v="1239"/>
        <n v="3338"/>
        <n v="750"/>
        <n v="2047"/>
        <n v="381"/>
        <n v="4525"/>
        <n v="533"/>
        <n v="361"/>
        <n v="340"/>
        <n v="2339"/>
        <n v="372"/>
        <n v="4786"/>
        <n v="4024"/>
        <n v="4476"/>
        <n v="4085"/>
        <n v="3728"/>
        <n v="2409"/>
        <n v="869"/>
        <n v="2169"/>
        <n v="486"/>
        <n v="2686"/>
        <n v="4315"/>
        <n v="3454"/>
        <n v="2123"/>
        <n v="859"/>
        <n v="2708"/>
        <n v="2389"/>
        <n v="2316"/>
        <n v="78"/>
        <n v="4774"/>
        <n v="1902"/>
        <n v="3830"/>
        <n v="1247"/>
        <n v="2320"/>
        <n v="2020"/>
        <n v="160"/>
        <n v="2381"/>
        <n v="4261"/>
        <n v="1733"/>
        <n v="1047"/>
        <n v="2548"/>
        <n v="2739"/>
      </sharedItems>
    </cacheField>
    <cacheField name="Provider ID" numFmtId="0">
      <sharedItems containsSemiMixedTypes="0" containsString="0" containsNumber="1" containsInteger="1" minValue="1" maxValue="5"/>
    </cacheField>
    <cacheField name="Department ID" numFmtId="0">
      <sharedItems containsSemiMixedTypes="0" containsString="0" containsNumber="1" containsInteger="1" minValue="1" maxValue="5"/>
    </cacheField>
    <cacheField name="Diagnosis ID" numFmtId="0">
      <sharedItems containsSemiMixedTypes="0" containsString="0" containsNumber="1" containsInteger="1" minValue="1" maxValue="5"/>
    </cacheField>
    <cacheField name="Procedure ID" numFmtId="0">
      <sharedItems containsSemiMixedTypes="0" containsString="0" containsNumber="1" containsInteger="1" minValue="1" maxValue="5"/>
    </cacheField>
    <cacheField name="Insurance ID" numFmtId="0">
      <sharedItems containsSemiMixedTypes="0" containsString="0" containsNumber="1" containsInteger="1" minValue="1" maxValue="3"/>
    </cacheField>
    <cacheField name="City ID" numFmtId="0">
      <sharedItems containsSemiMixedTypes="0" containsString="0" containsNumber="1" containsInteger="1" minValue="1" maxValue="40"/>
    </cacheField>
    <cacheField name="City Name" numFmtId="0">
      <sharedItems count="10">
        <s v="Sheffield"/>
        <s v="Edinburgh"/>
        <s v="Glasgow"/>
        <s v="Leeds"/>
        <s v="Bristol"/>
        <s v="London"/>
        <s v="Liverpool"/>
        <s v="Manchester"/>
        <s v="Birmingham"/>
        <s v="Newcastle"/>
      </sharedItems>
    </cacheField>
    <cacheField name="Diagnosis" numFmtId="0">
      <sharedItems count="5">
        <s v="Appendicitis"/>
        <s v="Hypertension"/>
        <s v="Asthma"/>
        <s v="Migraine"/>
        <s v="Fracture"/>
      </sharedItems>
    </cacheField>
    <cacheField name="Department" numFmtId="0">
      <sharedItems count="5">
        <s v="General Surgery"/>
        <s v="Cardiology"/>
        <s v="Orthopedics"/>
        <s v="Neurology"/>
        <s v="Pediatrics"/>
      </sharedItems>
    </cacheField>
    <cacheField name="Provider" numFmtId="0">
      <sharedItems count="5">
        <s v="Dr. Olu Abisola"/>
        <s v="Dr. Ravi Patel"/>
        <s v="Dr. Emma Jones"/>
        <s v="Dr. Sade Kikiola"/>
        <s v="Dr. Johnson Grek"/>
      </sharedItems>
    </cacheField>
    <cacheField name="Insurance Provider" numFmtId="0">
      <sharedItems count="3">
        <s v="Aviva"/>
        <s v="AXA"/>
        <s v="Allianz"/>
      </sharedItems>
    </cacheField>
    <cacheField name="Patient Age" numFmtId="0">
      <sharedItems containsSemiMixedTypes="0" containsString="0" containsNumber="1" containsInteger="1" minValue="18" maxValue="79" count="62">
        <n v="56"/>
        <n v="69"/>
        <n v="46"/>
        <n v="32"/>
        <n v="60"/>
        <n v="25"/>
        <n v="78"/>
        <n v="38"/>
        <n v="75"/>
        <n v="36"/>
        <n v="40"/>
        <n v="28"/>
        <n v="41"/>
        <n v="70"/>
        <n v="53"/>
        <n v="57"/>
        <n v="20"/>
        <n v="39"/>
        <n v="19"/>
        <n v="61"/>
        <n v="47"/>
        <n v="55"/>
        <n v="77"/>
        <n v="50"/>
        <n v="29"/>
        <n v="42"/>
        <n v="66"/>
        <n v="44"/>
        <n v="76"/>
        <n v="59"/>
        <n v="45"/>
        <n v="33"/>
        <n v="79"/>
        <n v="64"/>
        <n v="68"/>
        <n v="72"/>
        <n v="74"/>
        <n v="54"/>
        <n v="24"/>
        <n v="26"/>
        <n v="35"/>
        <n v="21"/>
        <n v="31"/>
        <n v="67"/>
        <n v="43"/>
        <n v="37"/>
        <n v="52"/>
        <n v="34"/>
        <n v="23"/>
        <n v="71"/>
        <n v="51"/>
        <n v="27"/>
        <n v="48"/>
        <n v="65"/>
        <n v="62"/>
        <n v="58"/>
        <n v="18"/>
        <n v="22"/>
        <n v="30"/>
        <n v="49"/>
        <n v="73"/>
        <n v="63"/>
      </sharedItems>
      <fieldGroup base="13">
        <rangePr autoStart="0" autoEnd="0" startNum="0" endNum="100" groupInterval="10"/>
        <groupItems count="12">
          <s v="&lt;0"/>
          <s v="0-9"/>
          <s v="10-19"/>
          <s v="20-29"/>
          <s v="30-39"/>
          <s v="40-49"/>
          <s v="50-59"/>
          <s v="60-69"/>
          <s v="70-79"/>
          <s v="80-89"/>
          <s v="90-100"/>
          <s v="&gt;100"/>
        </groupItems>
      </fieldGroup>
    </cacheField>
    <cacheField name="Patient Gender" numFmtId="0">
      <sharedItems count="2">
        <s v="Male"/>
        <s v="Female"/>
      </sharedItems>
    </cacheField>
    <cacheField name="Patient Race" numFmtId="0">
      <sharedItems count="5">
        <s v="Black"/>
        <s v="White"/>
        <s v="Hispanic"/>
        <s v="Asian"/>
        <s v="Other"/>
      </sharedItems>
    </cacheField>
    <cacheField name="Service Type" numFmtId="0">
      <sharedItems count="3">
        <s v="Outpatient"/>
        <s v="Inpatient"/>
        <s v="Emergency"/>
      </sharedItems>
    </cacheField>
    <cacheField name="Treatment Cost" numFmtId="0">
      <sharedItems containsSemiMixedTypes="0" containsString="0" containsNumber="1" containsInteger="1" minValue="50" maxValue="1000" count="949">
        <n v="841"/>
        <n v="535"/>
        <n v="422"/>
        <n v="811"/>
        <n v="682"/>
        <n v="147"/>
        <n v="729"/>
        <n v="202"/>
        <n v="363"/>
        <n v="830"/>
        <n v="671"/>
        <n v="89"/>
        <n v="765"/>
        <n v="523"/>
        <n v="432"/>
        <n v="819"/>
        <n v="792"/>
        <n v="450"/>
        <n v="944"/>
        <n v="991"/>
        <n v="940"/>
        <n v="597"/>
        <n v="376"/>
        <n v="116"/>
        <n v="59"/>
        <n v="956"/>
        <n v="560"/>
        <n v="122"/>
        <n v="981"/>
        <n v="888"/>
        <n v="170"/>
        <n v="795"/>
        <n v="389"/>
        <n v="441"/>
        <n v="619"/>
        <n v="113"/>
        <n v="346"/>
        <n v="210"/>
        <n v="655"/>
        <n v="464"/>
        <n v="658"/>
        <n v="689"/>
        <n v="722"/>
        <n v="417"/>
        <n v="863"/>
        <n v="71"/>
        <n v="821"/>
        <n v="192"/>
        <n v="684"/>
        <n v="973"/>
        <n v="151"/>
        <n v="902"/>
        <n v="947"/>
        <n v="649"/>
        <n v="928"/>
        <n v="652"/>
        <n v="159"/>
        <n v="119"/>
        <n v="763"/>
        <n v="168"/>
        <n v="68"/>
        <n v="509"/>
        <n v="761"/>
        <n v="212"/>
        <n v="324"/>
        <n v="348"/>
        <n v="737"/>
        <n v="686"/>
        <n v="115"/>
        <n v="999"/>
        <n v="539"/>
        <n v="481"/>
        <n v="134"/>
        <n v="293"/>
        <n v="57"/>
        <n v="680"/>
        <n v="292"/>
        <n v="524"/>
        <n v="630"/>
        <n v="233"/>
        <n v="461"/>
        <n v="705"/>
        <n v="892"/>
        <n v="390"/>
        <n v="836"/>
        <n v="139"/>
        <n v="446"/>
        <n v="740"/>
        <n v="908"/>
        <n v="637"/>
        <n v="254"/>
        <n v="959"/>
        <n v="882"/>
        <n v="857"/>
        <n v="521"/>
        <n v="809"/>
        <n v="890"/>
        <n v="559"/>
        <n v="128"/>
        <n v="162"/>
        <n v="894"/>
        <n v="641"/>
        <n v="625"/>
        <n v="935"/>
        <n v="704"/>
        <n v="972"/>
        <n v="380"/>
        <n v="691"/>
        <n v="826"/>
        <n v="502"/>
        <n v="724"/>
        <n v="207"/>
        <n v="337"/>
        <n v="657"/>
        <n v="758"/>
        <n v="938"/>
        <n v="319"/>
        <n v="484"/>
        <n v="551"/>
        <n v="495"/>
        <n v="284"/>
        <n v="487"/>
        <n v="226"/>
        <n v="838"/>
        <n v="733"/>
        <n v="80"/>
        <n v="900"/>
        <n v="127"/>
        <n v="897"/>
        <n v="145"/>
        <n v="575"/>
        <n v="898"/>
        <n v="849"/>
        <n v="512"/>
        <n v="222"/>
        <n v="656"/>
        <n v="866"/>
        <n v="696"/>
        <n v="844"/>
        <n v="773"/>
        <n v="538"/>
        <n v="835"/>
        <n v="305"/>
        <n v="467"/>
        <n v="727"/>
        <n v="942"/>
        <n v="807"/>
        <n v="567"/>
        <n v="598"/>
        <n v="308"/>
        <n v="70"/>
        <n v="189"/>
        <n v="747"/>
        <n v="333"/>
        <n v="789"/>
        <n v="455"/>
        <n v="868"/>
        <n v="339"/>
        <n v="85"/>
        <n v="546"/>
        <n v="345"/>
        <n v="985"/>
        <n v="517"/>
        <n v="409"/>
        <n v="638"/>
        <n v="503"/>
        <n v="331"/>
        <n v="856"/>
        <n v="261"/>
        <n v="120"/>
        <n v="214"/>
        <n v="997"/>
        <n v="371"/>
        <n v="636"/>
        <n v="456"/>
        <n v="707"/>
        <n v="249"/>
        <n v="968"/>
        <n v="533"/>
        <n v="449"/>
        <n v="141"/>
        <n v="458"/>
        <n v="688"/>
        <n v="425"/>
        <n v="660"/>
        <n v="584"/>
        <n v="845"/>
        <n v="133"/>
        <n v="317"/>
        <n v="703"/>
        <n v="846"/>
        <n v="92"/>
        <n v="430"/>
        <n v="140"/>
        <n v="745"/>
        <n v="519"/>
        <n v="234"/>
        <n v="913"/>
        <n v="553"/>
        <n v="152"/>
        <n v="88"/>
        <n v="135"/>
        <n v="969"/>
        <n v="592"/>
        <n v="377"/>
        <n v="154"/>
        <n v="344"/>
        <n v="421"/>
        <n v="970"/>
        <n v="576"/>
        <n v="577"/>
        <n v="756"/>
        <n v="941"/>
        <n v="628"/>
        <n v="905"/>
        <n v="927"/>
        <n v="843"/>
        <n v="77"/>
        <n v="715"/>
        <n v="476"/>
        <n v="480"/>
        <n v="871"/>
        <n v="504"/>
        <n v="943"/>
        <n v="770"/>
        <n v="172"/>
        <n v="635"/>
        <n v="744"/>
        <n v="760"/>
        <n v="974"/>
        <n v="953"/>
        <n v="678"/>
        <n v="790"/>
        <n v="607"/>
        <n v="161"/>
        <n v="126"/>
        <n v="316"/>
        <n v="199"/>
        <n v="852"/>
        <n v="414"/>
        <n v="194"/>
        <n v="861"/>
        <n v="399"/>
        <n v="595"/>
        <n v="242"/>
        <n v="397"/>
        <n v="797"/>
        <n v="478"/>
        <n v="984"/>
        <n v="919"/>
        <n v="596"/>
        <n v="447"/>
        <n v="65"/>
        <n v="121"/>
        <n v="485"/>
        <n v="566"/>
        <n v="294"/>
        <n v="992"/>
        <n v="781"/>
        <n v="452"/>
        <n v="350"/>
        <n v="500"/>
        <n v="541"/>
        <n v="205"/>
        <n v="823"/>
        <n v="586"/>
        <n v="896"/>
        <n v="650"/>
        <n v="241"/>
        <n v="718"/>
        <n v="572"/>
        <n v="889"/>
        <n v="428"/>
        <n v="253"/>
        <n v="714"/>
        <n v="525"/>
        <n v="645"/>
        <n v="93"/>
        <n v="564"/>
        <n v="131"/>
        <n v="644"/>
        <n v="759"/>
        <n v="869"/>
        <n v="910"/>
        <n v="916"/>
        <n v="477"/>
        <n v="721"/>
        <n v="883"/>
        <n v="670"/>
        <n v="561"/>
        <n v="850"/>
        <n v="457"/>
        <n v="639"/>
        <n v="374"/>
        <n v="599"/>
        <n v="215"/>
        <n v="545"/>
        <n v="876"/>
        <n v="600"/>
        <n v="412"/>
        <n v="526"/>
        <n v="454"/>
        <n v="620"/>
        <n v="361"/>
        <n v="710"/>
        <n v="753"/>
        <n v="647"/>
        <n v="235"/>
        <n v="332"/>
        <n v="528"/>
        <n v="410"/>
        <n v="52"/>
        <n v="102"/>
        <n v="492"/>
        <n v="474"/>
        <n v="404"/>
        <n v="442"/>
        <n v="885"/>
        <n v="83"/>
        <n v="616"/>
        <n v="631"/>
        <n v="388"/>
        <n v="453"/>
        <n v="712"/>
        <n v="501"/>
        <n v="934"/>
        <n v="995"/>
        <n v="354"/>
        <n v="511"/>
        <n v="775"/>
        <n v="606"/>
        <n v="768"/>
        <n v="822"/>
        <n v="663"/>
        <n v="505"/>
        <n v="962"/>
        <n v="912"/>
        <n v="709"/>
        <n v="496"/>
        <n v="272"/>
        <n v="949"/>
        <n v="239"/>
        <n v="181"/>
        <n v="1000"/>
        <n v="805"/>
        <n v="762"/>
        <n v="245"/>
        <n v="280"/>
        <n v="263"/>
        <n v="164"/>
        <n v="855"/>
        <n v="815"/>
        <n v="774"/>
        <n v="676"/>
        <n v="60"/>
        <n v="366"/>
        <n v="666"/>
        <n v="675"/>
        <n v="648"/>
        <n v="785"/>
        <n v="137"/>
        <n v="977"/>
        <n v="431"/>
        <n v="155"/>
        <n v="914"/>
        <n v="78"/>
        <n v="583"/>
        <n v="266"/>
        <n v="268"/>
        <n v="384"/>
        <n v="73"/>
        <n v="612"/>
        <n v="738"/>
        <n v="463"/>
        <n v="568"/>
        <n v="578"/>
        <n v="283"/>
        <n v="236"/>
        <n v="108"/>
        <n v="176"/>
        <n v="624"/>
        <n v="750"/>
        <n v="179"/>
        <n v="946"/>
        <n v="626"/>
        <n v="708"/>
        <n v="590"/>
        <n v="230"/>
        <n v="833"/>
        <n v="812"/>
        <n v="878"/>
        <n v="303"/>
        <n v="56"/>
        <n v="720"/>
        <n v="570"/>
        <n v="405"/>
        <n v="654"/>
        <n v="79"/>
        <n v="383"/>
        <n v="964"/>
        <n v="67"/>
        <n v="549"/>
        <n v="766"/>
        <n v="274"/>
        <n v="617"/>
        <n v="195"/>
        <n v="886"/>
        <n v="574"/>
        <n v="817"/>
        <n v="334"/>
        <n v="132"/>
        <n v="965"/>
        <n v="211"/>
        <n v="165"/>
        <n v="312"/>
        <n v="364"/>
        <n v="782"/>
        <n v="540"/>
        <n v="909"/>
        <n v="472"/>
        <n v="690"/>
        <n v="307"/>
        <n v="627"/>
        <n v="615"/>
        <n v="295"/>
        <n v="621"/>
        <n v="618"/>
        <n v="96"/>
        <n v="306"/>
        <n v="318"/>
        <n v="114"/>
        <n v="516"/>
        <n v="99"/>
        <n v="754"/>
        <n v="50"/>
        <n v="881"/>
        <n v="554"/>
        <n v="362"/>
        <n v="601"/>
        <n v="563"/>
        <n v="349"/>
        <n v="321"/>
        <n v="489"/>
        <n v="776"/>
        <n v="368"/>
        <n v="958"/>
        <n v="223"/>
        <n v="706"/>
        <n v="105"/>
        <n v="734"/>
        <n v="187"/>
        <n v="931"/>
        <n v="736"/>
        <n v="668"/>
        <n v="757"/>
        <n v="988"/>
        <n v="804"/>
        <n v="629"/>
        <n v="945"/>
        <n v="381"/>
        <n v="440"/>
        <n v="264"/>
        <n v="565"/>
        <n v="687"/>
        <n v="967"/>
        <n v="125"/>
        <n v="634"/>
        <n v="726"/>
        <n v="986"/>
        <n v="558"/>
        <n v="851"/>
        <n v="400"/>
        <n v="420"/>
        <n v="229"/>
        <n v="138"/>
        <n v="149"/>
        <n v="270"/>
        <n v="462"/>
        <n v="860"/>
        <n v="438"/>
        <n v="653"/>
        <n v="520"/>
        <n v="315"/>
        <n v="311"/>
        <n v="983"/>
        <n v="741"/>
        <n v="674"/>
        <n v="258"/>
        <n v="196"/>
        <n v="948"/>
        <n v="702"/>
        <n v="118"/>
        <n v="281"/>
        <n v="398"/>
        <n v="907"/>
        <n v="824"/>
        <n v="814"/>
        <n v="288"/>
        <n v="251"/>
        <n v="961"/>
        <n v="569"/>
        <n v="97"/>
        <n v="271"/>
        <n v="185"/>
        <n v="396"/>
        <n v="174"/>
        <n v="72"/>
        <n v="713"/>
        <n v="858"/>
        <n v="173"/>
        <n v="506"/>
        <n v="341"/>
        <n v="952"/>
        <n v="990"/>
        <n v="373"/>
        <n v="764"/>
        <n v="203"/>
        <n v="360"/>
        <n v="347"/>
        <n v="198"/>
        <n v="66"/>
        <n v="178"/>
        <n v="186"/>
        <n v="81"/>
        <n v="82"/>
        <n v="732"/>
        <n v="375"/>
        <n v="175"/>
        <n v="171"/>
        <n v="112"/>
        <n v="279"/>
        <n v="784"/>
        <n v="160"/>
        <n v="976"/>
        <n v="848"/>
        <n v="514"/>
        <n v="401"/>
        <n v="435"/>
        <n v="297"/>
        <n v="434"/>
        <n v="237"/>
        <n v="987"/>
        <n v="55"/>
        <n v="358"/>
        <n v="831"/>
        <n v="359"/>
        <n v="169"/>
        <n v="111"/>
        <n v="191"/>
        <n v="515"/>
        <n v="778"/>
        <n v="921"/>
        <n v="659"/>
        <n v="353"/>
        <n v="378"/>
        <n v="534"/>
        <n v="328"/>
        <n v="157"/>
        <n v="832"/>
        <n v="124"/>
        <n v="342"/>
        <n v="490"/>
        <n v="338"/>
        <n v="309"/>
        <n v="609"/>
        <n v="240"/>
        <n v="177"/>
        <n v="146"/>
        <n v="53"/>
        <n v="142"/>
        <n v="594"/>
        <n v="443"/>
        <n v="340"/>
        <n v="589"/>
        <n v="101"/>
        <n v="701"/>
        <n v="818"/>
        <n v="387"/>
        <n v="406"/>
        <n v="899"/>
        <n v="243"/>
        <n v="246"/>
        <n v="95"/>
        <n v="298"/>
        <n v="136"/>
        <n v="853"/>
        <n v="725"/>
        <n v="699"/>
        <n v="395"/>
        <n v="336"/>
        <n v="369"/>
        <n v="550"/>
        <n v="901"/>
        <n v="739"/>
        <n v="182"/>
        <n v="746"/>
        <n v="664"/>
        <n v="58"/>
        <n v="788"/>
        <n v="917"/>
        <n v="204"/>
        <n v="661"/>
        <n v="64"/>
        <n v="802"/>
        <n v="183"/>
        <n v="356"/>
        <n v="469"/>
        <n v="286"/>
        <n v="794"/>
        <n v="100"/>
        <n v="304"/>
        <n v="391"/>
        <n v="681"/>
        <n v="996"/>
        <n v="716"/>
        <n v="262"/>
        <n v="632"/>
        <n v="610"/>
        <n v="416"/>
        <n v="518"/>
        <n v="711"/>
        <n v="466"/>
        <n v="483"/>
        <n v="828"/>
        <n v="951"/>
        <n v="180"/>
        <n v="451"/>
        <n v="673"/>
        <n v="166"/>
        <n v="611"/>
        <n v="950"/>
        <n v="751"/>
        <n v="75"/>
        <n v="608"/>
        <n v="301"/>
        <n v="436"/>
        <n v="252"/>
        <n v="217"/>
        <n v="150"/>
        <n v="352"/>
        <n v="357"/>
        <n v="728"/>
        <n v="695"/>
        <n v="507"/>
        <n v="769"/>
        <n v="604"/>
        <n v="646"/>
        <n v="260"/>
        <n v="247"/>
        <n v="522"/>
        <n v="219"/>
        <n v="445"/>
        <n v="643"/>
        <n v="537"/>
        <n v="201"/>
        <n v="413"/>
        <n v="216"/>
        <n v="197"/>
        <n v="429"/>
        <n v="719"/>
        <n v="510"/>
        <n v="837"/>
        <n v="287"/>
        <n v="735"/>
        <n v="591"/>
        <n v="313"/>
        <n v="62"/>
        <n v="527"/>
        <n v="365"/>
        <n v="468"/>
        <n v="672"/>
        <n v="891"/>
        <n v="640"/>
        <n v="418"/>
        <n v="536"/>
        <n v="915"/>
        <n v="842"/>
        <n v="107"/>
        <n v="556"/>
        <n v="265"/>
        <n v="220"/>
        <n v="875"/>
        <n v="188"/>
        <n v="486"/>
        <n v="787"/>
        <n v="427"/>
        <n v="129"/>
        <n v="926"/>
        <n v="810"/>
        <n v="290"/>
        <n v="979"/>
        <n v="994"/>
        <n v="903"/>
        <n v="355"/>
        <n v="184"/>
        <n v="791"/>
        <n v="862"/>
        <n v="444"/>
        <n v="749"/>
        <n v="323"/>
        <n v="310"/>
        <n v="571"/>
        <n v="877"/>
        <n v="206"/>
        <n v="256"/>
        <n v="955"/>
        <n v="700"/>
        <n v="808"/>
        <n v="193"/>
        <n v="84"/>
        <n v="806"/>
        <n v="386"/>
        <n v="494"/>
        <n v="685"/>
        <n v="231"/>
        <n v="415"/>
        <n v="562"/>
        <n v="143"/>
        <n v="633"/>
        <n v="117"/>
        <n v="471"/>
        <n v="156"/>
        <n v="163"/>
        <n v="470"/>
        <n v="613"/>
        <n v="547"/>
        <n v="603"/>
        <n v="98"/>
        <n v="408"/>
        <n v="930"/>
        <n v="529"/>
        <n v="322"/>
        <n v="865"/>
        <n v="228"/>
        <n v="329"/>
        <n v="426"/>
        <n v="783"/>
        <n v="473"/>
        <n v="314"/>
        <n v="937"/>
        <n v="772"/>
        <n v="497"/>
        <n v="393"/>
        <n v="918"/>
        <n v="717"/>
        <n v="800"/>
        <n v="508"/>
        <n v="285"/>
        <n v="475"/>
        <n v="581"/>
        <n v="825"/>
        <n v="248"/>
        <n v="743"/>
        <n v="479"/>
        <n v="343"/>
        <n v="327"/>
        <n v="555"/>
        <n v="291"/>
        <n v="267"/>
        <n v="448"/>
        <n v="694"/>
        <n v="104"/>
        <n v="936"/>
        <n v="602"/>
        <n v="63"/>
        <n v="407"/>
        <n v="989"/>
        <n v="110"/>
        <n v="542"/>
        <n v="605"/>
        <n v="106"/>
        <n v="904"/>
        <n v="372"/>
        <n v="424"/>
        <n v="433"/>
        <n v="723"/>
        <n v="370"/>
        <n v="221"/>
        <n v="87"/>
        <n v="834"/>
        <n v="585"/>
        <n v="614"/>
        <n v="158"/>
        <n v="465"/>
        <n v="755"/>
        <n v="351"/>
        <n v="208"/>
        <n v="587"/>
        <n v="320"/>
        <n v="573"/>
        <n v="780"/>
        <n v="854"/>
        <n v="325"/>
        <n v="296"/>
        <n v="209"/>
        <n v="884"/>
        <n v="289"/>
        <n v="993"/>
        <n v="677"/>
        <n v="697"/>
        <n v="960"/>
        <n v="330"/>
        <n v="282"/>
        <n v="873"/>
        <n v="829"/>
        <n v="980"/>
        <n v="939"/>
        <n v="820"/>
        <n v="623"/>
        <n v="798"/>
        <n v="879"/>
        <n v="90"/>
        <n v="859"/>
        <n v="642"/>
        <n v="925"/>
        <n v="367"/>
        <n v="799"/>
        <n v="460"/>
        <n v="580"/>
        <n v="893"/>
        <n v="148"/>
        <n v="530"/>
        <n v="847"/>
        <n v="403"/>
        <n v="651"/>
        <n v="665"/>
        <n v="924"/>
        <n v="957"/>
        <n v="731"/>
        <n v="933"/>
        <n v="225"/>
        <n v="923"/>
        <n v="213"/>
        <n v="273"/>
        <n v="259"/>
        <n v="796"/>
        <n v="299"/>
        <n v="557"/>
        <n v="669"/>
        <n v="532"/>
        <n v="74"/>
        <n v="692"/>
        <n v="227"/>
        <n v="278"/>
        <n v="544"/>
        <n v="130"/>
        <n v="880"/>
        <n v="864"/>
        <n v="493"/>
        <n v="190"/>
        <n v="662"/>
        <n v="867"/>
        <n v="552"/>
        <n v="929"/>
        <n v="622"/>
        <n v="257"/>
        <n v="277"/>
        <n v="742"/>
        <n v="54"/>
        <n v="244"/>
        <n v="679"/>
        <n v="123"/>
        <n v="771"/>
        <n v="752"/>
        <n v="423"/>
        <n v="978"/>
        <n v="813"/>
        <n v="582"/>
        <n v="76"/>
        <n v="269"/>
        <n v="51"/>
        <n v="777"/>
        <n v="224"/>
        <n v="498"/>
        <n v="335"/>
        <n v="392"/>
        <n v="767"/>
        <n v="793"/>
        <n v="816"/>
        <n v="963"/>
        <n v="402"/>
        <n v="588"/>
        <n v="667"/>
        <n v="840"/>
        <n v="238"/>
        <n v="439"/>
        <n v="693"/>
        <n v="499"/>
        <n v="786"/>
        <n v="698"/>
        <n v="482"/>
        <n v="579"/>
        <n v="250"/>
        <n v="872"/>
        <n v="491"/>
        <n v="932"/>
        <n v="887"/>
        <n v="920"/>
        <n v="394"/>
        <n v="437"/>
        <n v="954"/>
        <n v="200"/>
        <n v="91"/>
        <n v="94"/>
        <n v="144"/>
        <n v="153"/>
        <n v="513"/>
        <n v="801"/>
        <n v="302"/>
        <n v="275"/>
        <n v="998"/>
        <n v="385"/>
        <n v="779"/>
        <n v="103"/>
        <n v="906"/>
        <n v="69"/>
        <n v="300"/>
        <n v="232"/>
        <n v="379"/>
        <n v="827"/>
        <n v="86"/>
        <n v="730"/>
        <n v="874"/>
        <n v="870"/>
        <n v="109"/>
        <n v="922"/>
        <n v="382"/>
        <n v="61"/>
        <n v="975"/>
        <n v="911"/>
        <n v="276"/>
        <n v="326"/>
        <n v="982"/>
        <n v="548"/>
        <n v="895"/>
        <n v="683"/>
        <n v="167"/>
        <n v="593"/>
        <n v="488"/>
        <n v="218"/>
        <n v="419"/>
        <n v="531"/>
        <n v="971"/>
        <n v="543"/>
        <n v="255"/>
        <n v="803"/>
        <n v="459"/>
        <n v="411"/>
        <n v="748"/>
      </sharedItems>
    </cacheField>
    <cacheField name="Medication Cost" numFmtId="0">
      <sharedItems containsSemiMixedTypes="0" containsString="0" containsNumber="1" containsInteger="1" minValue="20" maxValue="199" count="180">
        <n v="21"/>
        <n v="27"/>
        <n v="70"/>
        <n v="136"/>
        <n v="131"/>
        <n v="38"/>
        <n v="113"/>
        <n v="50"/>
        <n v="99"/>
        <n v="121"/>
        <n v="41"/>
        <n v="52"/>
        <n v="184"/>
        <n v="159"/>
        <n v="133"/>
        <n v="83"/>
        <n v="172"/>
        <n v="48"/>
        <n v="32"/>
        <n v="45"/>
        <n v="112"/>
        <n v="95"/>
        <n v="129"/>
        <n v="111"/>
        <n v="92"/>
        <n v="138"/>
        <n v="29"/>
        <n v="67"/>
        <n v="189"/>
        <n v="109"/>
        <n v="187"/>
        <n v="25"/>
        <n v="151"/>
        <n v="110"/>
        <n v="74"/>
        <n v="145"/>
        <n v="150"/>
        <n v="26"/>
        <n v="107"/>
        <n v="105"/>
        <n v="118"/>
        <n v="164"/>
        <n v="94"/>
        <n v="126"/>
        <n v="183"/>
        <n v="20"/>
        <n v="139"/>
        <n v="86"/>
        <n v="68"/>
        <n v="90"/>
        <n v="190"/>
        <n v="43"/>
        <n v="56"/>
        <n v="82"/>
        <n v="75"/>
        <n v="37"/>
        <n v="125"/>
        <n v="176"/>
        <n v="96"/>
        <n v="23"/>
        <n v="140"/>
        <n v="166"/>
        <n v="127"/>
        <n v="57"/>
        <n v="47"/>
        <n v="80"/>
        <n v="108"/>
        <n v="198"/>
        <n v="141"/>
        <n v="122"/>
        <n v="42"/>
        <n v="30"/>
        <n v="36"/>
        <n v="149"/>
        <n v="76"/>
        <n v="181"/>
        <n v="97"/>
        <n v="143"/>
        <n v="132"/>
        <n v="63"/>
        <n v="146"/>
        <n v="93"/>
        <n v="65"/>
        <n v="73"/>
        <n v="178"/>
        <n v="128"/>
        <n v="182"/>
        <n v="91"/>
        <n v="88"/>
        <n v="72"/>
        <n v="35"/>
        <n v="173"/>
        <n v="106"/>
        <n v="124"/>
        <n v="119"/>
        <n v="174"/>
        <n v="55"/>
        <n v="78"/>
        <n v="22"/>
        <n v="179"/>
        <n v="34"/>
        <n v="152"/>
        <n v="135"/>
        <n v="175"/>
        <n v="163"/>
        <n v="169"/>
        <n v="170"/>
        <n v="87"/>
        <n v="60"/>
        <n v="89"/>
        <n v="156"/>
        <n v="28"/>
        <n v="33"/>
        <n v="39"/>
        <n v="158"/>
        <n v="186"/>
        <n v="84"/>
        <n v="123"/>
        <n v="79"/>
        <n v="157"/>
        <n v="137"/>
        <n v="98"/>
        <n v="61"/>
        <n v="40"/>
        <n v="185"/>
        <n v="193"/>
        <n v="53"/>
        <n v="188"/>
        <n v="162"/>
        <n v="168"/>
        <n v="171"/>
        <n v="59"/>
        <n v="167"/>
        <n v="195"/>
        <n v="180"/>
        <n v="100"/>
        <n v="103"/>
        <n v="161"/>
        <n v="31"/>
        <n v="44"/>
        <n v="194"/>
        <n v="46"/>
        <n v="199"/>
        <n v="101"/>
        <n v="197"/>
        <n v="49"/>
        <n v="154"/>
        <n v="116"/>
        <n v="192"/>
        <n v="160"/>
        <n v="144"/>
        <n v="62"/>
        <n v="77"/>
        <n v="104"/>
        <n v="196"/>
        <n v="71"/>
        <n v="24"/>
        <n v="85"/>
        <n v="114"/>
        <n v="148"/>
        <n v="51"/>
        <n v="69"/>
        <n v="142"/>
        <n v="177"/>
        <n v="130"/>
        <n v="134"/>
        <n v="191"/>
        <n v="165"/>
        <n v="115"/>
        <n v="155"/>
        <n v="153"/>
        <n v="120"/>
        <n v="81"/>
        <n v="147"/>
        <n v="58"/>
        <n v="117"/>
        <n v="64"/>
        <n v="54"/>
        <n v="66"/>
        <n v="102"/>
      </sharedItems>
    </cacheField>
    <cacheField name="Follow-Up Visit Date" numFmtId="0">
      <sharedItems containsNonDate="0" containsDate="1" containsString="0" containsBlank="1" minDate="2024-01-09T00:00:00" maxDate="2025-06-12T00:00:00"/>
    </cacheField>
    <cacheField name="Returning Patients" numFmtId="14">
      <sharedItems count="2">
        <s v="Yes"/>
        <s v="No"/>
      </sharedItems>
    </cacheField>
    <cacheField name="Patient Satisfaction Score" numFmtId="0">
      <sharedItems containsSemiMixedTypes="0" containsString="0" containsNumber="1" containsInteger="1" minValue="1" maxValue="10" count="10">
        <n v="7"/>
        <n v="8"/>
        <n v="5"/>
        <n v="1"/>
        <n v="2"/>
        <n v="9"/>
        <n v="10"/>
        <n v="3"/>
        <n v="4"/>
        <n v="6"/>
      </sharedItems>
    </cacheField>
    <cacheField name="Referral Source" numFmtId="0">
      <sharedItems/>
    </cacheField>
    <cacheField name="Emergency Visit" numFmtId="0">
      <sharedItems/>
    </cacheField>
    <cacheField name="Visit Type" numFmtId="0">
      <sharedItems count="2">
        <s v="Scheduled"/>
        <s v="Emergency"/>
      </sharedItems>
    </cacheField>
    <cacheField name="Payment Status" numFmtId="0">
      <sharedItems count="2">
        <s v="Paid"/>
        <s v="Pending"/>
      </sharedItems>
    </cacheField>
    <cacheField name="Discharge Date" numFmtId="0">
      <sharedItems containsNonDate="0" containsDate="1" containsString="0" containsBlank="1" minDate="2024-09-11T00:00:00" maxDate="2025-05-22T00:00:00"/>
    </cacheField>
    <cacheField name="Admitted Date" numFmtId="0">
      <sharedItems containsNonDate="0" containsDate="1" containsString="0" containsBlank="1" minDate="2024-09-08T00:00:00" maxDate="2025-05-15T00:00:00"/>
    </cacheField>
    <cacheField name="Room Type" numFmtId="0">
      <sharedItems count="4">
        <s v="N/A"/>
        <s v="Semi-Private Room"/>
        <s v="Private Room"/>
        <s v="General Ward"/>
      </sharedItems>
    </cacheField>
    <cacheField name="Insurance Coverage" numFmtId="0">
      <sharedItems containsString="0" containsBlank="1" containsNumber="1" minValue="55.3" maxValue="858.2"/>
    </cacheField>
    <cacheField name="Room Charges(daily rate)" numFmtId="0">
      <sharedItems containsSemiMixedTypes="0" containsString="0" containsNumber="1" containsInteger="1" minValue="0" maxValue="50"/>
    </cacheField>
    <cacheField name="Visit Month" numFmtId="0">
      <sharedItems count="11">
        <s v="Jan"/>
        <s v="Feb"/>
        <s v="Mar"/>
        <s v="Apr"/>
        <s v="May"/>
        <s v="Jun"/>
        <s v="Jul"/>
        <s v="Aug"/>
        <s v="Sep"/>
        <s v="Oct"/>
        <s v="Dec"/>
      </sharedItems>
    </cacheField>
    <cacheField name="Total Revenue" numFmtId="0" formula="'Treatment Cost'+'Medication Cost'" databaseField="0"/>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5001">
  <r>
    <d v="2024-01-01T00:00:00"/>
    <n v="4928"/>
    <n v="1"/>
    <n v="2"/>
    <n v="1"/>
    <n v="2"/>
    <n v="1"/>
    <n v="40"/>
    <x v="0"/>
    <s v="Appendicitis"/>
    <s v="General Surgery"/>
    <s v="Dr. Olu Abisola"/>
    <s v="Aviva"/>
    <x v="0"/>
    <x v="0"/>
    <x v="0"/>
    <s v="Outpatient"/>
    <n v="841"/>
    <n v="21"/>
    <d v="2024-01-09T00:00:00"/>
    <x v="0"/>
    <x v="0"/>
    <s v="Self-Referral"/>
    <s v="No"/>
    <s v="Scheduled"/>
    <s v="Paid"/>
    <m/>
    <m/>
    <s v="N/A"/>
    <n v="603.4"/>
    <n v="0"/>
  </r>
  <r>
    <d v="2024-01-01T00:00:00"/>
    <n v="1083"/>
    <n v="4"/>
    <n v="1"/>
    <n v="4"/>
    <n v="2"/>
    <n v="2"/>
    <n v="9"/>
    <x v="1"/>
    <s v="Hypertension"/>
    <s v="Cardiology"/>
    <s v="Dr. Ravi Patel"/>
    <s v="AXA"/>
    <x v="1"/>
    <x v="1"/>
    <x v="1"/>
    <s v="Inpatient"/>
    <n v="535"/>
    <n v="27"/>
    <m/>
    <x v="1"/>
    <x v="1"/>
    <s v="Emergency"/>
    <s v="No"/>
    <s v="Scheduled"/>
    <s v="Paid"/>
    <m/>
    <m/>
    <s v="Semi-Private Room"/>
    <n v="414.4"/>
    <n v="30"/>
  </r>
  <r>
    <d v="2024-01-01T00:00:00"/>
    <n v="4534"/>
    <n v="4"/>
    <n v="2"/>
    <n v="1"/>
    <n v="2"/>
    <n v="2"/>
    <n v="40"/>
    <x v="0"/>
    <s v="Appendicitis"/>
    <s v="General Surgery"/>
    <s v="Dr. Ravi Patel"/>
    <s v="AXA"/>
    <x v="2"/>
    <x v="1"/>
    <x v="2"/>
    <s v="Inpatient"/>
    <n v="422"/>
    <n v="70"/>
    <m/>
    <x v="1"/>
    <x v="0"/>
    <s v="Self-Referral"/>
    <s v="No"/>
    <s v="Scheduled"/>
    <s v="Paid"/>
    <m/>
    <m/>
    <s v="Semi-Private Room"/>
    <n v="365.4"/>
    <n v="30"/>
  </r>
  <r>
    <d v="2024-01-01T00:00:00"/>
    <n v="4504"/>
    <n v="4"/>
    <n v="1"/>
    <n v="4"/>
    <n v="4"/>
    <n v="3"/>
    <n v="9"/>
    <x v="1"/>
    <s v="Hypertension"/>
    <s v="Cardiology"/>
    <s v="Dr. Ravi Patel"/>
    <s v="Allianz"/>
    <x v="3"/>
    <x v="1"/>
    <x v="3"/>
    <s v="Outpatient"/>
    <n v="811"/>
    <n v="136"/>
    <d v="2024-01-20T00:00:00"/>
    <x v="0"/>
    <x v="2"/>
    <s v="Self-Referral"/>
    <s v="No"/>
    <s v="Scheduled"/>
    <s v="Paid"/>
    <m/>
    <m/>
    <s v="N/A"/>
    <m/>
    <n v="0"/>
  </r>
  <r>
    <d v="2024-01-01T00:00:00"/>
    <n v="331"/>
    <n v="4"/>
    <n v="2"/>
    <n v="1"/>
    <n v="2"/>
    <n v="3"/>
    <n v="40"/>
    <x v="0"/>
    <s v="Appendicitis"/>
    <s v="General Surgery"/>
    <s v="Dr. Ravi Patel"/>
    <s v="Allianz"/>
    <x v="4"/>
    <x v="1"/>
    <x v="0"/>
    <s v="Outpatient"/>
    <n v="682"/>
    <n v="131"/>
    <d v="2024-01-30T00:00:00"/>
    <x v="0"/>
    <x v="2"/>
    <s v="Physician Referral"/>
    <s v="No"/>
    <s v="Scheduled"/>
    <s v="Paid"/>
    <m/>
    <m/>
    <s v="N/A"/>
    <m/>
    <n v="0"/>
  </r>
  <r>
    <d v="2024-01-01T00:00:00"/>
    <n v="1940"/>
    <n v="4"/>
    <n v="1"/>
    <n v="4"/>
    <n v="2"/>
    <n v="2"/>
    <n v="9"/>
    <x v="1"/>
    <s v="Hypertension"/>
    <s v="Cardiology"/>
    <s v="Dr. Ravi Patel"/>
    <s v="AXA"/>
    <x v="5"/>
    <x v="1"/>
    <x v="2"/>
    <s v="Outpatient"/>
    <n v="147"/>
    <n v="38"/>
    <d v="2024-01-11T00:00:00"/>
    <x v="0"/>
    <x v="0"/>
    <s v="Emergency"/>
    <s v="No"/>
    <s v="Scheduled"/>
    <s v="Paid"/>
    <m/>
    <m/>
    <s v="N/A"/>
    <m/>
    <n v="0"/>
  </r>
  <r>
    <d v="2024-01-01T00:00:00"/>
    <n v="3255"/>
    <n v="4"/>
    <n v="2"/>
    <n v="1"/>
    <n v="2"/>
    <n v="2"/>
    <n v="40"/>
    <x v="0"/>
    <s v="Appendicitis"/>
    <s v="General Surgery"/>
    <s v="Dr. Ravi Patel"/>
    <s v="AXA"/>
    <x v="6"/>
    <x v="1"/>
    <x v="2"/>
    <s v="Emergency"/>
    <n v="729"/>
    <n v="113"/>
    <m/>
    <x v="1"/>
    <x v="3"/>
    <s v="Physician Referral"/>
    <s v="No"/>
    <s v="Scheduled"/>
    <s v="Paid"/>
    <m/>
    <m/>
    <s v="Semi-Private Room"/>
    <m/>
    <n v="30"/>
  </r>
  <r>
    <d v="2024-01-01T00:00:00"/>
    <n v="1248"/>
    <n v="4"/>
    <n v="1"/>
    <n v="4"/>
    <n v="4"/>
    <n v="2"/>
    <n v="9"/>
    <x v="1"/>
    <s v="Hypertension"/>
    <s v="Cardiology"/>
    <s v="Dr. Ravi Patel"/>
    <s v="AXA"/>
    <x v="7"/>
    <x v="1"/>
    <x v="2"/>
    <s v="Outpatient"/>
    <n v="202"/>
    <n v="50"/>
    <d v="2024-01-23T00:00:00"/>
    <x v="0"/>
    <x v="4"/>
    <s v="Emergency"/>
    <s v="No"/>
    <s v="Scheduled"/>
    <s v="Paid"/>
    <m/>
    <m/>
    <s v="N/A"/>
    <n v="176.4"/>
    <n v="0"/>
  </r>
  <r>
    <d v="2024-01-01T00:00:00"/>
    <n v="4025"/>
    <n v="4"/>
    <n v="2"/>
    <n v="1"/>
    <n v="2"/>
    <n v="3"/>
    <n v="40"/>
    <x v="0"/>
    <s v="Appendicitis"/>
    <s v="General Surgery"/>
    <s v="Dr. Ravi Patel"/>
    <s v="Allianz"/>
    <x v="0"/>
    <x v="1"/>
    <x v="2"/>
    <s v="Inpatient"/>
    <n v="363"/>
    <n v="99"/>
    <m/>
    <x v="1"/>
    <x v="3"/>
    <s v="Emergency"/>
    <s v="No"/>
    <s v="Scheduled"/>
    <s v="Paid"/>
    <m/>
    <m/>
    <s v="Semi-Private Room"/>
    <n v="344.4"/>
    <n v="30"/>
  </r>
  <r>
    <d v="2024-01-01T00:00:00"/>
    <n v="4320"/>
    <n v="4"/>
    <n v="1"/>
    <n v="4"/>
    <n v="1"/>
    <n v="2"/>
    <n v="9"/>
    <x v="1"/>
    <s v="Hypertension"/>
    <s v="Cardiology"/>
    <s v="Dr. Ravi Patel"/>
    <s v="AXA"/>
    <x v="8"/>
    <x v="1"/>
    <x v="1"/>
    <s v="Emergency"/>
    <n v="830"/>
    <n v="121"/>
    <m/>
    <x v="1"/>
    <x v="4"/>
    <s v="Emergency"/>
    <s v="Yes"/>
    <s v="Emergency"/>
    <s v="Paid"/>
    <m/>
    <m/>
    <s v="Private Room"/>
    <n v="700.7"/>
    <n v="50"/>
  </r>
  <r>
    <d v="2024-01-02T00:00:00"/>
    <n v="3165"/>
    <n v="4"/>
    <n v="2"/>
    <n v="1"/>
    <n v="2"/>
    <n v="1"/>
    <n v="40"/>
    <x v="0"/>
    <s v="Appendicitis"/>
    <s v="General Surgery"/>
    <s v="Dr. Ravi Patel"/>
    <s v="Aviva"/>
    <x v="9"/>
    <x v="1"/>
    <x v="0"/>
    <s v="Outpatient"/>
    <n v="671"/>
    <n v="41"/>
    <d v="2024-01-18T00:00:00"/>
    <x v="0"/>
    <x v="3"/>
    <s v="Self-Referral"/>
    <s v="No"/>
    <s v="Scheduled"/>
    <s v="Paid"/>
    <m/>
    <m/>
    <s v="N/A"/>
    <n v="498.4"/>
    <n v="0"/>
  </r>
  <r>
    <d v="2024-01-02T00:00:00"/>
    <n v="4257"/>
    <n v="4"/>
    <n v="1"/>
    <n v="4"/>
    <n v="4"/>
    <n v="3"/>
    <n v="9"/>
    <x v="1"/>
    <s v="Hypertension"/>
    <s v="Cardiology"/>
    <s v="Dr. Ravi Patel"/>
    <s v="Allianz"/>
    <x v="10"/>
    <x v="1"/>
    <x v="3"/>
    <s v="Outpatient"/>
    <n v="89"/>
    <n v="52"/>
    <d v="2024-01-25T00:00:00"/>
    <x v="0"/>
    <x v="4"/>
    <s v="Emergency"/>
    <s v="No"/>
    <s v="Scheduled"/>
    <s v="Paid"/>
    <m/>
    <m/>
    <s v="N/A"/>
    <n v="98.7"/>
    <n v="0"/>
  </r>
  <r>
    <d v="2024-01-02T00:00:00"/>
    <n v="4729"/>
    <n v="4"/>
    <n v="2"/>
    <n v="1"/>
    <n v="2"/>
    <n v="3"/>
    <n v="40"/>
    <x v="0"/>
    <s v="Appendicitis"/>
    <s v="General Surgery"/>
    <s v="Dr. Ravi Patel"/>
    <s v="Allianz"/>
    <x v="11"/>
    <x v="1"/>
    <x v="0"/>
    <s v="Outpatient"/>
    <n v="765"/>
    <n v="184"/>
    <d v="2024-01-29T00:00:00"/>
    <x v="0"/>
    <x v="3"/>
    <s v="Emergency"/>
    <s v="No"/>
    <s v="Scheduled"/>
    <s v="Paid"/>
    <m/>
    <m/>
    <s v="N/A"/>
    <n v="664.3"/>
    <n v="0"/>
  </r>
  <r>
    <d v="2024-01-02T00:00:00"/>
    <n v="1712"/>
    <n v="4"/>
    <n v="1"/>
    <n v="4"/>
    <n v="2"/>
    <n v="1"/>
    <n v="9"/>
    <x v="1"/>
    <s v="Hypertension"/>
    <s v="Cardiology"/>
    <s v="Dr. Ravi Patel"/>
    <s v="Aviva"/>
    <x v="11"/>
    <x v="1"/>
    <x v="1"/>
    <s v="Outpatient"/>
    <n v="535"/>
    <n v="159"/>
    <d v="2024-01-22T00:00:00"/>
    <x v="0"/>
    <x v="4"/>
    <s v="Emergency"/>
    <s v="No"/>
    <s v="Scheduled"/>
    <s v="Paid"/>
    <m/>
    <m/>
    <s v="N/A"/>
    <m/>
    <n v="0"/>
  </r>
  <r>
    <d v="2024-01-02T00:00:00"/>
    <n v="1252"/>
    <n v="4"/>
    <n v="2"/>
    <n v="1"/>
    <n v="2"/>
    <n v="1"/>
    <n v="40"/>
    <x v="0"/>
    <s v="Appendicitis"/>
    <s v="General Surgery"/>
    <s v="Dr. Ravi Patel"/>
    <s v="Aviva"/>
    <x v="12"/>
    <x v="1"/>
    <x v="0"/>
    <s v="Emergency"/>
    <n v="523"/>
    <n v="133"/>
    <m/>
    <x v="1"/>
    <x v="3"/>
    <s v="Emergency"/>
    <s v="No"/>
    <s v="Scheduled"/>
    <s v="Paid"/>
    <m/>
    <m/>
    <s v="Private Room"/>
    <m/>
    <n v="50"/>
  </r>
  <r>
    <d v="2024-01-02T00:00:00"/>
    <n v="104"/>
    <n v="4"/>
    <n v="1"/>
    <n v="4"/>
    <n v="4"/>
    <n v="3"/>
    <n v="9"/>
    <x v="1"/>
    <s v="Hypertension"/>
    <s v="Cardiology"/>
    <s v="Dr. Ravi Patel"/>
    <s v="Allianz"/>
    <x v="13"/>
    <x v="1"/>
    <x v="1"/>
    <s v="Outpatient"/>
    <n v="432"/>
    <n v="83"/>
    <d v="2024-01-20T00:00:00"/>
    <x v="0"/>
    <x v="4"/>
    <s v="Physician Referral"/>
    <s v="No"/>
    <s v="Scheduled"/>
    <s v="Paid"/>
    <m/>
    <m/>
    <s v="N/A"/>
    <m/>
    <n v="0"/>
  </r>
  <r>
    <d v="2024-01-02T00:00:00"/>
    <n v="2460"/>
    <n v="4"/>
    <n v="2"/>
    <n v="1"/>
    <n v="2"/>
    <n v="3"/>
    <n v="40"/>
    <x v="0"/>
    <s v="Appendicitis"/>
    <s v="General Surgery"/>
    <s v="Dr. Ravi Patel"/>
    <s v="Allianz"/>
    <x v="14"/>
    <x v="1"/>
    <x v="1"/>
    <s v="Emergency"/>
    <n v="819"/>
    <n v="172"/>
    <m/>
    <x v="1"/>
    <x v="3"/>
    <s v="Self-Referral"/>
    <s v="No"/>
    <s v="Scheduled"/>
    <s v="Paid"/>
    <m/>
    <m/>
    <s v="Semi-Private Room"/>
    <m/>
    <n v="30"/>
  </r>
  <r>
    <d v="2024-01-02T00:00:00"/>
    <n v="2585"/>
    <n v="4"/>
    <n v="1"/>
    <n v="4"/>
    <n v="1"/>
    <n v="2"/>
    <n v="9"/>
    <x v="1"/>
    <s v="Hypertension"/>
    <s v="Cardiology"/>
    <s v="Dr. Ravi Patel"/>
    <s v="AXA"/>
    <x v="15"/>
    <x v="0"/>
    <x v="1"/>
    <s v="Outpatient"/>
    <n v="792"/>
    <n v="48"/>
    <d v="2024-01-21T00:00:00"/>
    <x v="0"/>
    <x v="4"/>
    <s v="Emergency"/>
    <s v="No"/>
    <s v="Scheduled"/>
    <s v="Pending"/>
    <m/>
    <m/>
    <s v="N/A"/>
    <m/>
    <n v="0"/>
  </r>
  <r>
    <d v="2024-01-02T00:00:00"/>
    <n v="4521"/>
    <n v="4"/>
    <n v="2"/>
    <n v="1"/>
    <n v="2"/>
    <n v="2"/>
    <n v="40"/>
    <x v="0"/>
    <s v="Appendicitis"/>
    <s v="General Surgery"/>
    <s v="Dr. Ravi Patel"/>
    <s v="AXA"/>
    <x v="12"/>
    <x v="1"/>
    <x v="1"/>
    <s v="Outpatient"/>
    <n v="450"/>
    <n v="32"/>
    <d v="2024-01-28T00:00:00"/>
    <x v="0"/>
    <x v="3"/>
    <s v="Self-Referral"/>
    <s v="No"/>
    <s v="Scheduled"/>
    <s v="Paid"/>
    <m/>
    <m/>
    <s v="N/A"/>
    <n v="337.4"/>
    <n v="0"/>
  </r>
  <r>
    <d v="2024-01-02T00:00:00"/>
    <n v="3265"/>
    <n v="4"/>
    <n v="1"/>
    <n v="4"/>
    <n v="5"/>
    <n v="1"/>
    <n v="9"/>
    <x v="1"/>
    <s v="Hypertension"/>
    <s v="Cardiology"/>
    <s v="Dr. Ravi Patel"/>
    <s v="Aviva"/>
    <x v="16"/>
    <x v="0"/>
    <x v="2"/>
    <s v="Outpatient"/>
    <n v="944"/>
    <n v="45"/>
    <d v="2024-01-16T00:00:00"/>
    <x v="0"/>
    <x v="4"/>
    <s v="Self-Referral"/>
    <s v="No"/>
    <s v="Scheduled"/>
    <s v="Paid"/>
    <m/>
    <m/>
    <s v="N/A"/>
    <n v="692.3"/>
    <n v="0"/>
  </r>
  <r>
    <d v="2024-01-03T00:00:00"/>
    <n v="792"/>
    <n v="4"/>
    <n v="2"/>
    <n v="1"/>
    <n v="2"/>
    <n v="1"/>
    <n v="40"/>
    <x v="0"/>
    <s v="Appendicitis"/>
    <s v="General Surgery"/>
    <s v="Dr. Ravi Patel"/>
    <s v="Aviva"/>
    <x v="17"/>
    <x v="1"/>
    <x v="0"/>
    <s v="Outpatient"/>
    <n v="991"/>
    <n v="41"/>
    <m/>
    <x v="1"/>
    <x v="3"/>
    <s v="Emergency"/>
    <s v="No"/>
    <s v="Scheduled"/>
    <s v="Paid"/>
    <m/>
    <m/>
    <s v="Private Room"/>
    <n v="757.4"/>
    <n v="50"/>
  </r>
  <r>
    <d v="2024-01-03T00:00:00"/>
    <n v="2266"/>
    <n v="4"/>
    <n v="1"/>
    <n v="4"/>
    <n v="2"/>
    <n v="1"/>
    <n v="40"/>
    <x v="0"/>
    <s v="Hypertension"/>
    <s v="Cardiology"/>
    <s v="Dr. Ravi Patel"/>
    <s v="Aviva"/>
    <x v="13"/>
    <x v="1"/>
    <x v="4"/>
    <s v="Outpatient"/>
    <n v="940"/>
    <n v="112"/>
    <d v="2024-01-26T00:00:00"/>
    <x v="0"/>
    <x v="4"/>
    <s v="Emergency"/>
    <s v="No"/>
    <s v="Scheduled"/>
    <s v="Paid"/>
    <m/>
    <m/>
    <s v="N/A"/>
    <n v="736.4"/>
    <n v="0"/>
  </r>
  <r>
    <d v="2024-01-03T00:00:00"/>
    <n v="630"/>
    <n v="4"/>
    <n v="2"/>
    <n v="1"/>
    <n v="2"/>
    <n v="1"/>
    <n v="9"/>
    <x v="1"/>
    <s v="Appendicitis"/>
    <s v="General Surgery"/>
    <s v="Dr. Ravi Patel"/>
    <s v="Aviva"/>
    <x v="18"/>
    <x v="0"/>
    <x v="1"/>
    <s v="Emergency"/>
    <n v="597"/>
    <n v="95"/>
    <m/>
    <x v="1"/>
    <x v="3"/>
    <s v="Self-Referral"/>
    <s v="No"/>
    <s v="Scheduled"/>
    <s v="Pending"/>
    <m/>
    <m/>
    <s v="Semi-Private Room"/>
    <n v="505.4"/>
    <n v="30"/>
  </r>
  <r>
    <d v="2024-01-03T00:00:00"/>
    <n v="3987"/>
    <n v="4"/>
    <n v="1"/>
    <n v="4"/>
    <n v="1"/>
    <n v="2"/>
    <n v="40"/>
    <x v="0"/>
    <s v="Hypertension"/>
    <s v="Cardiology"/>
    <s v="Dr. Ravi Patel"/>
    <s v="AXA"/>
    <x v="12"/>
    <x v="1"/>
    <x v="1"/>
    <s v="Outpatient"/>
    <n v="376"/>
    <n v="129"/>
    <d v="2024-01-27T00:00:00"/>
    <x v="0"/>
    <x v="4"/>
    <s v="Self-Referral"/>
    <s v="No"/>
    <s v="Scheduled"/>
    <s v="Pending"/>
    <m/>
    <m/>
    <s v="N/A"/>
    <n v="353.5"/>
    <n v="0"/>
  </r>
  <r>
    <d v="2024-01-03T00:00:00"/>
    <n v="1653"/>
    <n v="4"/>
    <n v="2"/>
    <n v="1"/>
    <n v="2"/>
    <n v="3"/>
    <n v="9"/>
    <x v="1"/>
    <s v="Appendicitis"/>
    <s v="General Surgery"/>
    <s v="Dr. Ravi Patel"/>
    <s v="Allianz"/>
    <x v="19"/>
    <x v="0"/>
    <x v="0"/>
    <s v="Outpatient"/>
    <n v="116"/>
    <n v="111"/>
    <d v="2024-01-30T00:00:00"/>
    <x v="0"/>
    <x v="3"/>
    <s v="Physician Referral"/>
    <s v="No"/>
    <s v="Scheduled"/>
    <s v="Paid"/>
    <m/>
    <m/>
    <s v="N/A"/>
    <m/>
    <n v="0"/>
  </r>
  <r>
    <d v="2024-01-03T00:00:00"/>
    <n v="1868"/>
    <n v="4"/>
    <n v="1"/>
    <n v="4"/>
    <n v="1"/>
    <n v="2"/>
    <n v="40"/>
    <x v="0"/>
    <s v="Hypertension"/>
    <s v="Cardiology"/>
    <s v="Dr. Ravi Patel"/>
    <s v="AXA"/>
    <x v="20"/>
    <x v="0"/>
    <x v="2"/>
    <s v="Outpatient"/>
    <n v="59"/>
    <n v="92"/>
    <m/>
    <x v="1"/>
    <x v="4"/>
    <s v="Self-Referral"/>
    <s v="No"/>
    <s v="Scheduled"/>
    <s v="Paid"/>
    <m/>
    <m/>
    <s v="General Ward"/>
    <m/>
    <n v="10"/>
  </r>
  <r>
    <d v="2024-01-03T00:00:00"/>
    <n v="4672"/>
    <n v="4"/>
    <n v="2"/>
    <n v="1"/>
    <n v="2"/>
    <n v="1"/>
    <n v="9"/>
    <x v="1"/>
    <s v="Appendicitis"/>
    <s v="General Surgery"/>
    <s v="Dr. Ravi Patel"/>
    <s v="Aviva"/>
    <x v="21"/>
    <x v="0"/>
    <x v="3"/>
    <s v="Inpatient"/>
    <n v="956"/>
    <n v="138"/>
    <m/>
    <x v="1"/>
    <x v="3"/>
    <s v="Emergency"/>
    <s v="Yes"/>
    <s v="Emergency"/>
    <s v="Paid"/>
    <m/>
    <m/>
    <s v="General Ward"/>
    <m/>
    <n v="10"/>
  </r>
  <r>
    <d v="2024-01-03T00:00:00"/>
    <n v="512"/>
    <n v="4"/>
    <n v="1"/>
    <n v="4"/>
    <n v="3"/>
    <n v="2"/>
    <n v="40"/>
    <x v="0"/>
    <s v="Hypertension"/>
    <s v="Cardiology"/>
    <s v="Dr. Ravi Patel"/>
    <s v="AXA"/>
    <x v="18"/>
    <x v="1"/>
    <x v="1"/>
    <s v="Outpatient"/>
    <n v="560"/>
    <n v="29"/>
    <d v="2024-01-19T00:00:00"/>
    <x v="0"/>
    <x v="4"/>
    <s v="Self-Referral"/>
    <s v="No"/>
    <s v="Scheduled"/>
    <s v="Pending"/>
    <m/>
    <m/>
    <s v="N/A"/>
    <n v="412.3"/>
    <n v="0"/>
  </r>
  <r>
    <d v="2024-01-03T00:00:00"/>
    <n v="371"/>
    <n v="4"/>
    <n v="2"/>
    <n v="1"/>
    <n v="2"/>
    <n v="1"/>
    <n v="9"/>
    <x v="1"/>
    <s v="Appendicitis"/>
    <s v="General Surgery"/>
    <s v="Dr. Ravi Patel"/>
    <s v="Aviva"/>
    <x v="22"/>
    <x v="1"/>
    <x v="2"/>
    <s v="Outpatient"/>
    <n v="122"/>
    <n v="67"/>
    <d v="2024-01-22T00:00:00"/>
    <x v="0"/>
    <x v="3"/>
    <s v="Emergency"/>
    <s v="No"/>
    <s v="Scheduled"/>
    <s v="Pending"/>
    <m/>
    <m/>
    <s v="N/A"/>
    <n v="132.30000000000001"/>
    <n v="0"/>
  </r>
  <r>
    <d v="2024-01-03T00:00:00"/>
    <n v="4249"/>
    <n v="4"/>
    <n v="1"/>
    <n v="4"/>
    <n v="3"/>
    <n v="2"/>
    <n v="40"/>
    <x v="0"/>
    <s v="Hypertension"/>
    <s v="Cardiology"/>
    <s v="Dr. Ravi Patel"/>
    <s v="AXA"/>
    <x v="7"/>
    <x v="1"/>
    <x v="2"/>
    <s v="Inpatient"/>
    <n v="981"/>
    <n v="189"/>
    <m/>
    <x v="1"/>
    <x v="4"/>
    <s v="Physician Referral"/>
    <s v="No"/>
    <s v="Scheduled"/>
    <s v="Paid"/>
    <m/>
    <m/>
    <s v="General Ward"/>
    <n v="826"/>
    <n v="10"/>
  </r>
  <r>
    <d v="2024-01-04T00:00:00"/>
    <n v="1385"/>
    <n v="4"/>
    <n v="2"/>
    <n v="1"/>
    <n v="2"/>
    <n v="3"/>
    <n v="9"/>
    <x v="1"/>
    <s v="Appendicitis"/>
    <s v="General Surgery"/>
    <s v="Dr. Ravi Patel"/>
    <s v="Allianz"/>
    <x v="23"/>
    <x v="0"/>
    <x v="4"/>
    <s v="Outpatient"/>
    <n v="888"/>
    <n v="109"/>
    <d v="2024-01-12T00:00:00"/>
    <x v="0"/>
    <x v="3"/>
    <s v="Emergency"/>
    <s v="Yes"/>
    <s v="Emergency"/>
    <s v="Paid"/>
    <m/>
    <m/>
    <s v="N/A"/>
    <n v="697.9"/>
    <n v="0"/>
  </r>
  <r>
    <d v="2024-01-04T00:00:00"/>
    <n v="664"/>
    <n v="4"/>
    <n v="1"/>
    <n v="4"/>
    <n v="1"/>
    <n v="1"/>
    <n v="40"/>
    <x v="0"/>
    <s v="Hypertension"/>
    <s v="Cardiology"/>
    <s v="Dr. Ravi Patel"/>
    <s v="Aviva"/>
    <x v="24"/>
    <x v="0"/>
    <x v="1"/>
    <s v="Inpatient"/>
    <n v="170"/>
    <n v="187"/>
    <m/>
    <x v="1"/>
    <x v="4"/>
    <s v="Emergency"/>
    <s v="Yes"/>
    <s v="Emergency"/>
    <s v="Paid"/>
    <m/>
    <m/>
    <s v="General Ward"/>
    <n v="256.89999999999998"/>
    <n v="10"/>
  </r>
  <r>
    <d v="2024-01-04T00:00:00"/>
    <n v="615"/>
    <n v="4"/>
    <n v="2"/>
    <n v="1"/>
    <n v="2"/>
    <n v="2"/>
    <n v="9"/>
    <x v="1"/>
    <s v="Appendicitis"/>
    <s v="General Surgery"/>
    <s v="Dr. Ravi Patel"/>
    <s v="AXA"/>
    <x v="8"/>
    <x v="1"/>
    <x v="2"/>
    <s v="Outpatient"/>
    <n v="795"/>
    <n v="25"/>
    <d v="2024-01-27T00:00:00"/>
    <x v="0"/>
    <x v="3"/>
    <s v="Self-Referral"/>
    <s v="Yes"/>
    <s v="Emergency"/>
    <s v="Pending"/>
    <m/>
    <m/>
    <s v="N/A"/>
    <n v="574"/>
    <n v="0"/>
  </r>
  <r>
    <d v="2024-01-04T00:00:00"/>
    <n v="1035"/>
    <n v="4"/>
    <n v="1"/>
    <n v="4"/>
    <n v="5"/>
    <n v="1"/>
    <n v="40"/>
    <x v="0"/>
    <s v="Hypertension"/>
    <s v="Cardiology"/>
    <s v="Dr. Ravi Patel"/>
    <s v="Aviva"/>
    <x v="17"/>
    <x v="1"/>
    <x v="4"/>
    <s v="Emergency"/>
    <n v="389"/>
    <n v="151"/>
    <m/>
    <x v="1"/>
    <x v="4"/>
    <s v="Self-Referral"/>
    <s v="Yes"/>
    <s v="Emergency"/>
    <s v="Paid"/>
    <m/>
    <m/>
    <s v="Semi-Private Room"/>
    <n v="399"/>
    <n v="30"/>
  </r>
  <r>
    <d v="2024-01-04T00:00:00"/>
    <n v="3003"/>
    <n v="4"/>
    <n v="2"/>
    <n v="1"/>
    <n v="2"/>
    <n v="3"/>
    <n v="9"/>
    <x v="1"/>
    <s v="Appendicitis"/>
    <s v="General Surgery"/>
    <s v="Dr. Ravi Patel"/>
    <s v="Allianz"/>
    <x v="6"/>
    <x v="1"/>
    <x v="2"/>
    <s v="Inpatient"/>
    <n v="441"/>
    <n v="110"/>
    <m/>
    <x v="1"/>
    <x v="3"/>
    <s v="Emergency"/>
    <s v="No"/>
    <s v="Scheduled"/>
    <s v="Paid"/>
    <m/>
    <m/>
    <s v="Semi-Private Room"/>
    <n v="406.7"/>
    <n v="30"/>
  </r>
  <r>
    <d v="2024-01-04T00:00:00"/>
    <n v="836"/>
    <n v="4"/>
    <n v="1"/>
    <n v="4"/>
    <n v="1"/>
    <n v="1"/>
    <n v="40"/>
    <x v="0"/>
    <s v="Hypertension"/>
    <s v="Cardiology"/>
    <s v="Dr. Ravi Patel"/>
    <s v="Aviva"/>
    <x v="19"/>
    <x v="1"/>
    <x v="4"/>
    <s v="Inpatient"/>
    <n v="619"/>
    <n v="74"/>
    <m/>
    <x v="1"/>
    <x v="4"/>
    <s v="Physician Referral"/>
    <s v="No"/>
    <s v="Scheduled"/>
    <s v="Paid"/>
    <m/>
    <m/>
    <s v="General Ward"/>
    <n v="492.1"/>
    <n v="10"/>
  </r>
  <r>
    <d v="2024-01-04T00:00:00"/>
    <n v="3991"/>
    <n v="4"/>
    <n v="2"/>
    <n v="1"/>
    <n v="2"/>
    <n v="3"/>
    <n v="9"/>
    <x v="1"/>
    <s v="Appendicitis"/>
    <s v="General Surgery"/>
    <s v="Dr. Ravi Patel"/>
    <s v="Allianz"/>
    <x v="25"/>
    <x v="1"/>
    <x v="4"/>
    <s v="Inpatient"/>
    <n v="113"/>
    <n v="145"/>
    <m/>
    <x v="1"/>
    <x v="3"/>
    <s v="Emergency"/>
    <s v="Yes"/>
    <s v="Emergency"/>
    <s v="Paid"/>
    <m/>
    <m/>
    <s v="Semi-Private Room"/>
    <n v="201.6"/>
    <n v="30"/>
  </r>
  <r>
    <d v="2024-01-04T00:00:00"/>
    <n v="224"/>
    <n v="4"/>
    <n v="1"/>
    <n v="4"/>
    <n v="5"/>
    <n v="2"/>
    <n v="40"/>
    <x v="0"/>
    <s v="Hypertension"/>
    <s v="Cardiology"/>
    <s v="Dr. Ravi Patel"/>
    <s v="AXA"/>
    <x v="26"/>
    <x v="0"/>
    <x v="4"/>
    <s v="Outpatient"/>
    <n v="940"/>
    <n v="150"/>
    <m/>
    <x v="1"/>
    <x v="4"/>
    <s v="Emergency"/>
    <s v="Yes"/>
    <s v="Emergency"/>
    <s v="Paid"/>
    <m/>
    <m/>
    <s v="Semi-Private Room"/>
    <n v="784"/>
    <n v="30"/>
  </r>
  <r>
    <d v="2024-01-04T00:00:00"/>
    <n v="3864"/>
    <n v="4"/>
    <n v="2"/>
    <n v="1"/>
    <n v="2"/>
    <n v="3"/>
    <n v="9"/>
    <x v="1"/>
    <s v="Appendicitis"/>
    <s v="General Surgery"/>
    <s v="Dr. Ravi Patel"/>
    <s v="Allianz"/>
    <x v="27"/>
    <x v="0"/>
    <x v="2"/>
    <s v="Outpatient"/>
    <n v="346"/>
    <n v="26"/>
    <d v="2024-01-16T00:00:00"/>
    <x v="0"/>
    <x v="3"/>
    <s v="Emergency"/>
    <s v="No"/>
    <s v="Scheduled"/>
    <s v="Pending"/>
    <m/>
    <m/>
    <s v="N/A"/>
    <n v="260.39999999999998"/>
    <n v="0"/>
  </r>
  <r>
    <d v="2024-01-04T00:00:00"/>
    <n v="496"/>
    <n v="4"/>
    <n v="1"/>
    <n v="4"/>
    <n v="5"/>
    <n v="1"/>
    <n v="40"/>
    <x v="0"/>
    <s v="Hypertension"/>
    <s v="Cardiology"/>
    <s v="Dr. Ravi Patel"/>
    <s v="Aviva"/>
    <x v="28"/>
    <x v="0"/>
    <x v="3"/>
    <s v="Outpatient"/>
    <n v="210"/>
    <n v="107"/>
    <d v="2024-01-22T00:00:00"/>
    <x v="0"/>
    <x v="4"/>
    <s v="Emergency"/>
    <s v="No"/>
    <s v="Scheduled"/>
    <s v="Pending"/>
    <m/>
    <m/>
    <s v="N/A"/>
    <n v="221.9"/>
    <n v="0"/>
  </r>
  <r>
    <d v="2024-01-05T00:00:00"/>
    <n v="2956"/>
    <n v="4"/>
    <n v="2"/>
    <n v="1"/>
    <n v="2"/>
    <n v="2"/>
    <n v="9"/>
    <x v="1"/>
    <s v="Appendicitis"/>
    <s v="General Surgery"/>
    <s v="Dr. Ravi Patel"/>
    <s v="AXA"/>
    <x v="29"/>
    <x v="1"/>
    <x v="0"/>
    <s v="Outpatient"/>
    <n v="655"/>
    <n v="105"/>
    <d v="2024-01-24T00:00:00"/>
    <x v="0"/>
    <x v="3"/>
    <s v="Physician Referral"/>
    <s v="Yes"/>
    <s v="Emergency"/>
    <s v="Pending"/>
    <m/>
    <m/>
    <s v="N/A"/>
    <n v="532"/>
    <n v="0"/>
  </r>
  <r>
    <d v="2024-01-05T00:00:00"/>
    <n v="1624"/>
    <n v="4"/>
    <n v="1"/>
    <n v="4"/>
    <n v="4"/>
    <n v="1"/>
    <n v="40"/>
    <x v="0"/>
    <s v="Hypertension"/>
    <s v="Cardiology"/>
    <s v="Dr. Ravi Patel"/>
    <s v="Aviva"/>
    <x v="30"/>
    <x v="0"/>
    <x v="4"/>
    <s v="Outpatient"/>
    <n v="464"/>
    <n v="159"/>
    <d v="2024-01-15T00:00:00"/>
    <x v="0"/>
    <x v="4"/>
    <s v="Emergency"/>
    <s v="Yes"/>
    <s v="Emergency"/>
    <s v="Paid"/>
    <m/>
    <m/>
    <s v="N/A"/>
    <n v="436.1"/>
    <n v="0"/>
  </r>
  <r>
    <d v="2024-01-05T00:00:00"/>
    <n v="239"/>
    <n v="4"/>
    <n v="2"/>
    <n v="1"/>
    <n v="2"/>
    <n v="1"/>
    <n v="40"/>
    <x v="0"/>
    <s v="Appendicitis"/>
    <s v="General Surgery"/>
    <s v="Dr. Ravi Patel"/>
    <s v="Aviva"/>
    <x v="22"/>
    <x v="0"/>
    <x v="1"/>
    <s v="Outpatient"/>
    <n v="658"/>
    <n v="118"/>
    <d v="2024-01-26T00:00:00"/>
    <x v="0"/>
    <x v="3"/>
    <s v="Emergency"/>
    <s v="Yes"/>
    <s v="Emergency"/>
    <s v="Pending"/>
    <m/>
    <m/>
    <s v="N/A"/>
    <n v="543.20000000000005"/>
    <n v="0"/>
  </r>
  <r>
    <d v="2024-01-05T00:00:00"/>
    <n v="4637"/>
    <n v="4"/>
    <n v="1"/>
    <n v="4"/>
    <n v="5"/>
    <n v="2"/>
    <n v="9"/>
    <x v="1"/>
    <s v="Hypertension"/>
    <s v="Cardiology"/>
    <s v="Dr. Ravi Patel"/>
    <s v="AXA"/>
    <x v="31"/>
    <x v="0"/>
    <x v="0"/>
    <s v="Outpatient"/>
    <n v="689"/>
    <n v="164"/>
    <d v="2024-01-27T00:00:00"/>
    <x v="0"/>
    <x v="4"/>
    <s v="Emergency"/>
    <s v="No"/>
    <s v="Scheduled"/>
    <s v="Paid"/>
    <m/>
    <m/>
    <s v="N/A"/>
    <n v="597.1"/>
    <n v="0"/>
  </r>
  <r>
    <d v="2024-01-05T00:00:00"/>
    <n v="1848"/>
    <n v="4"/>
    <n v="2"/>
    <n v="1"/>
    <n v="2"/>
    <n v="3"/>
    <n v="40"/>
    <x v="0"/>
    <s v="Appendicitis"/>
    <s v="General Surgery"/>
    <s v="Dr. Ravi Patel"/>
    <s v="Allianz"/>
    <x v="3"/>
    <x v="0"/>
    <x v="3"/>
    <s v="Outpatient"/>
    <n v="830"/>
    <n v="94"/>
    <d v="2024-02-01T00:00:00"/>
    <x v="0"/>
    <x v="3"/>
    <s v="Self-Referral"/>
    <s v="No"/>
    <s v="Scheduled"/>
    <s v="Pending"/>
    <m/>
    <m/>
    <s v="N/A"/>
    <n v="646.79999999999995"/>
    <n v="0"/>
  </r>
  <r>
    <d v="2024-01-05T00:00:00"/>
    <n v="246"/>
    <n v="4"/>
    <n v="1"/>
    <n v="4"/>
    <n v="2"/>
    <n v="3"/>
    <n v="9"/>
    <x v="1"/>
    <s v="Hypertension"/>
    <s v="Cardiology"/>
    <s v="Dr. Ravi Patel"/>
    <s v="Allianz"/>
    <x v="32"/>
    <x v="0"/>
    <x v="0"/>
    <s v="Outpatient"/>
    <n v="722"/>
    <n v="126"/>
    <d v="2024-01-30T00:00:00"/>
    <x v="0"/>
    <x v="4"/>
    <s v="Self-Referral"/>
    <s v="No"/>
    <s v="Scheduled"/>
    <s v="Pending"/>
    <m/>
    <m/>
    <s v="N/A"/>
    <n v="593.6"/>
    <n v="0"/>
  </r>
  <r>
    <d v="2024-01-05T00:00:00"/>
    <n v="1101"/>
    <n v="4"/>
    <n v="2"/>
    <n v="1"/>
    <n v="2"/>
    <n v="2"/>
    <n v="40"/>
    <x v="0"/>
    <s v="Appendicitis"/>
    <s v="General Surgery"/>
    <s v="Dr. Ravi Patel"/>
    <s v="AXA"/>
    <x v="32"/>
    <x v="1"/>
    <x v="0"/>
    <s v="Outpatient"/>
    <n v="417"/>
    <n v="183"/>
    <d v="2024-01-26T00:00:00"/>
    <x v="0"/>
    <x v="3"/>
    <s v="Physician Referral"/>
    <s v="No"/>
    <s v="Scheduled"/>
    <s v="Paid"/>
    <m/>
    <m/>
    <s v="N/A"/>
    <n v="420"/>
    <n v="0"/>
  </r>
  <r>
    <d v="2024-01-05T00:00:00"/>
    <n v="3912"/>
    <n v="4"/>
    <n v="1"/>
    <n v="4"/>
    <n v="5"/>
    <n v="2"/>
    <n v="9"/>
    <x v="1"/>
    <s v="Hypertension"/>
    <s v="Cardiology"/>
    <s v="Dr. Ravi Patel"/>
    <s v="AXA"/>
    <x v="33"/>
    <x v="0"/>
    <x v="3"/>
    <s v="Outpatient"/>
    <n v="863"/>
    <n v="164"/>
    <m/>
    <x v="1"/>
    <x v="4"/>
    <s v="Physician Referral"/>
    <s v="No"/>
    <s v="Scheduled"/>
    <s v="Paid"/>
    <m/>
    <m/>
    <s v="Semi-Private Room"/>
    <n v="739.9"/>
    <n v="30"/>
  </r>
  <r>
    <d v="2024-01-05T00:00:00"/>
    <n v="4071"/>
    <n v="4"/>
    <n v="2"/>
    <n v="1"/>
    <n v="2"/>
    <n v="1"/>
    <n v="40"/>
    <x v="0"/>
    <s v="Appendicitis"/>
    <s v="General Surgery"/>
    <s v="Dr. Ravi Patel"/>
    <s v="Aviva"/>
    <x v="32"/>
    <x v="1"/>
    <x v="1"/>
    <s v="Inpatient"/>
    <n v="71"/>
    <n v="105"/>
    <m/>
    <x v="1"/>
    <x v="3"/>
    <s v="Emergency"/>
    <s v="Yes"/>
    <s v="Emergency"/>
    <s v="Paid"/>
    <m/>
    <m/>
    <s v="Semi-Private Room"/>
    <n v="144.19999999999999"/>
    <n v="30"/>
  </r>
  <r>
    <d v="2024-01-05T00:00:00"/>
    <n v="4824"/>
    <n v="4"/>
    <n v="1"/>
    <n v="4"/>
    <n v="1"/>
    <n v="1"/>
    <n v="9"/>
    <x v="1"/>
    <s v="Hypertension"/>
    <s v="Cardiology"/>
    <s v="Dr. Ravi Patel"/>
    <s v="Aviva"/>
    <x v="34"/>
    <x v="1"/>
    <x v="4"/>
    <s v="Outpatient"/>
    <n v="821"/>
    <n v="20"/>
    <d v="2024-01-17T00:00:00"/>
    <x v="0"/>
    <x v="4"/>
    <s v="Physician Referral"/>
    <s v="Yes"/>
    <s v="Emergency"/>
    <s v="Pending"/>
    <m/>
    <m/>
    <s v="N/A"/>
    <n v="588.70000000000005"/>
    <n v="0"/>
  </r>
  <r>
    <d v="2024-01-06T00:00:00"/>
    <n v="1071"/>
    <n v="4"/>
    <n v="2"/>
    <n v="1"/>
    <n v="2"/>
    <n v="2"/>
    <n v="40"/>
    <x v="0"/>
    <s v="Appendicitis"/>
    <s v="General Surgery"/>
    <s v="Dr. Ravi Patel"/>
    <s v="AXA"/>
    <x v="19"/>
    <x v="1"/>
    <x v="2"/>
    <s v="Emergency"/>
    <n v="192"/>
    <n v="139"/>
    <m/>
    <x v="1"/>
    <x v="3"/>
    <s v="Emergency"/>
    <s v="Yes"/>
    <s v="Emergency"/>
    <s v="Paid"/>
    <m/>
    <m/>
    <s v="Private Room"/>
    <n v="266.7"/>
    <n v="50"/>
  </r>
  <r>
    <d v="2024-01-06T00:00:00"/>
    <n v="2740"/>
    <n v="4"/>
    <n v="1"/>
    <n v="4"/>
    <n v="5"/>
    <n v="2"/>
    <n v="9"/>
    <x v="1"/>
    <s v="Hypertension"/>
    <s v="Cardiology"/>
    <s v="Dr. Ravi Patel"/>
    <s v="AXA"/>
    <x v="35"/>
    <x v="1"/>
    <x v="1"/>
    <s v="Outpatient"/>
    <n v="944"/>
    <n v="86"/>
    <d v="2024-02-01T00:00:00"/>
    <x v="0"/>
    <x v="4"/>
    <s v="Physician Referral"/>
    <s v="Yes"/>
    <s v="Emergency"/>
    <s v="Pending"/>
    <m/>
    <m/>
    <s v="N/A"/>
    <n v="721"/>
    <n v="0"/>
  </r>
  <r>
    <d v="2024-01-06T00:00:00"/>
    <n v="608"/>
    <n v="4"/>
    <n v="2"/>
    <n v="1"/>
    <n v="2"/>
    <n v="1"/>
    <n v="40"/>
    <x v="0"/>
    <s v="Appendicitis"/>
    <s v="General Surgery"/>
    <s v="Dr. Ravi Patel"/>
    <s v="Aviva"/>
    <x v="1"/>
    <x v="1"/>
    <x v="1"/>
    <s v="Inpatient"/>
    <n v="684"/>
    <n v="118"/>
    <m/>
    <x v="1"/>
    <x v="3"/>
    <s v="Self-Referral"/>
    <s v="Yes"/>
    <s v="Emergency"/>
    <s v="Pending"/>
    <m/>
    <m/>
    <s v="Semi-Private Room"/>
    <n v="582.4"/>
    <n v="30"/>
  </r>
  <r>
    <d v="2024-01-06T00:00:00"/>
    <n v="2871"/>
    <n v="4"/>
    <n v="1"/>
    <n v="4"/>
    <n v="3"/>
    <n v="1"/>
    <n v="9"/>
    <x v="1"/>
    <s v="Hypertension"/>
    <s v="Cardiology"/>
    <s v="Dr. Ravi Patel"/>
    <s v="Aviva"/>
    <x v="36"/>
    <x v="0"/>
    <x v="4"/>
    <s v="Outpatient"/>
    <n v="973"/>
    <n v="68"/>
    <m/>
    <x v="1"/>
    <x v="4"/>
    <s v="Emergency"/>
    <s v="No"/>
    <s v="Scheduled"/>
    <s v="Pending"/>
    <m/>
    <m/>
    <s v="General Ward"/>
    <n v="735.7"/>
    <n v="10"/>
  </r>
  <r>
    <d v="2024-01-06T00:00:00"/>
    <n v="1342"/>
    <n v="4"/>
    <n v="2"/>
    <n v="1"/>
    <n v="2"/>
    <n v="3"/>
    <n v="40"/>
    <x v="0"/>
    <s v="Appendicitis"/>
    <s v="General Surgery"/>
    <s v="Dr. Ravi Patel"/>
    <s v="Allianz"/>
    <x v="16"/>
    <x v="0"/>
    <x v="1"/>
    <s v="Emergency"/>
    <n v="151"/>
    <n v="70"/>
    <m/>
    <x v="1"/>
    <x v="3"/>
    <s v="Emergency"/>
    <s v="Yes"/>
    <s v="Emergency"/>
    <s v="Paid"/>
    <m/>
    <m/>
    <s v="General Ward"/>
    <n v="161.69999999999999"/>
    <n v="10"/>
  </r>
  <r>
    <d v="2024-01-06T00:00:00"/>
    <n v="4284"/>
    <n v="4"/>
    <n v="1"/>
    <n v="4"/>
    <n v="2"/>
    <n v="2"/>
    <n v="9"/>
    <x v="1"/>
    <s v="Hypertension"/>
    <s v="Cardiology"/>
    <s v="Dr. Ravi Patel"/>
    <s v="AXA"/>
    <x v="37"/>
    <x v="1"/>
    <x v="1"/>
    <s v="Outpatient"/>
    <n v="902"/>
    <n v="90"/>
    <d v="2024-01-18T00:00:00"/>
    <x v="0"/>
    <x v="4"/>
    <s v="Self-Referral"/>
    <s v="Yes"/>
    <s v="Emergency"/>
    <s v="Paid"/>
    <m/>
    <m/>
    <s v="N/A"/>
    <n v="694.4"/>
    <n v="0"/>
  </r>
  <r>
    <d v="2024-01-06T00:00:00"/>
    <n v="851"/>
    <n v="4"/>
    <n v="2"/>
    <n v="1"/>
    <n v="2"/>
    <n v="1"/>
    <n v="40"/>
    <x v="0"/>
    <s v="Appendicitis"/>
    <s v="General Surgery"/>
    <s v="Dr. Ravi Patel"/>
    <s v="Aviva"/>
    <x v="34"/>
    <x v="1"/>
    <x v="0"/>
    <s v="Outpatient"/>
    <n v="947"/>
    <n v="139"/>
    <d v="2024-01-17T00:00:00"/>
    <x v="0"/>
    <x v="3"/>
    <s v="Physician Referral"/>
    <s v="Yes"/>
    <s v="Emergency"/>
    <s v="Paid"/>
    <m/>
    <m/>
    <s v="N/A"/>
    <n v="760.2"/>
    <n v="0"/>
  </r>
  <r>
    <d v="2024-01-06T00:00:00"/>
    <n v="1938"/>
    <n v="4"/>
    <n v="1"/>
    <n v="4"/>
    <n v="3"/>
    <n v="3"/>
    <n v="9"/>
    <x v="1"/>
    <s v="Hypertension"/>
    <s v="Cardiology"/>
    <s v="Dr. Ravi Patel"/>
    <s v="Allianz"/>
    <x v="38"/>
    <x v="1"/>
    <x v="0"/>
    <s v="Outpatient"/>
    <n v="684"/>
    <n v="190"/>
    <d v="2024-01-14T00:00:00"/>
    <x v="0"/>
    <x v="4"/>
    <s v="Emergency"/>
    <s v="No"/>
    <s v="Scheduled"/>
    <s v="Pending"/>
    <m/>
    <m/>
    <s v="N/A"/>
    <n v="611.79999999999995"/>
    <n v="0"/>
  </r>
  <r>
    <d v="2024-01-06T00:00:00"/>
    <n v="4107"/>
    <n v="4"/>
    <n v="2"/>
    <n v="1"/>
    <n v="2"/>
    <n v="1"/>
    <n v="40"/>
    <x v="0"/>
    <s v="Appendicitis"/>
    <s v="General Surgery"/>
    <s v="Dr. Ravi Patel"/>
    <s v="Aviva"/>
    <x v="7"/>
    <x v="0"/>
    <x v="3"/>
    <s v="Outpatient"/>
    <n v="649"/>
    <n v="131"/>
    <d v="2024-02-01T00:00:00"/>
    <x v="0"/>
    <x v="3"/>
    <s v="Self-Referral"/>
    <s v="Yes"/>
    <s v="Emergency"/>
    <s v="Pending"/>
    <m/>
    <m/>
    <s v="N/A"/>
    <n v="546"/>
    <n v="0"/>
  </r>
  <r>
    <d v="2024-01-06T00:00:00"/>
    <n v="3146"/>
    <n v="4"/>
    <n v="1"/>
    <n v="4"/>
    <n v="4"/>
    <n v="2"/>
    <n v="9"/>
    <x v="1"/>
    <s v="Hypertension"/>
    <s v="Cardiology"/>
    <s v="Dr. Ravi Patel"/>
    <s v="AXA"/>
    <x v="39"/>
    <x v="1"/>
    <x v="3"/>
    <s v="Inpatient"/>
    <n v="928"/>
    <n v="50"/>
    <m/>
    <x v="1"/>
    <x v="4"/>
    <s v="Physician Referral"/>
    <s v="No"/>
    <s v="Scheduled"/>
    <s v="Paid"/>
    <m/>
    <m/>
    <s v="General Ward"/>
    <n v="691.6"/>
    <n v="10"/>
  </r>
  <r>
    <d v="2024-01-07T00:00:00"/>
    <n v="2124"/>
    <n v="4"/>
    <n v="2"/>
    <n v="1"/>
    <n v="2"/>
    <n v="3"/>
    <n v="40"/>
    <x v="0"/>
    <s v="Appendicitis"/>
    <s v="General Surgery"/>
    <s v="Dr. Ravi Patel"/>
    <s v="Allianz"/>
    <x v="0"/>
    <x v="0"/>
    <x v="3"/>
    <s v="Outpatient"/>
    <n v="652"/>
    <n v="43"/>
    <d v="2024-01-15T00:00:00"/>
    <x v="0"/>
    <x v="3"/>
    <s v="Physician Referral"/>
    <s v="Yes"/>
    <s v="Emergency"/>
    <s v="Pending"/>
    <m/>
    <m/>
    <s v="N/A"/>
    <n v="486.5"/>
    <n v="0"/>
  </r>
  <r>
    <d v="2024-01-07T00:00:00"/>
    <n v="782"/>
    <n v="4"/>
    <n v="1"/>
    <n v="4"/>
    <n v="3"/>
    <n v="1"/>
    <n v="9"/>
    <x v="1"/>
    <s v="Hypertension"/>
    <s v="Cardiology"/>
    <s v="Dr. Ravi Patel"/>
    <s v="Aviva"/>
    <x v="40"/>
    <x v="1"/>
    <x v="2"/>
    <s v="Inpatient"/>
    <n v="722"/>
    <n v="56"/>
    <m/>
    <x v="1"/>
    <x v="4"/>
    <s v="Physician Referral"/>
    <s v="Yes"/>
    <s v="Emergency"/>
    <s v="Pending"/>
    <m/>
    <m/>
    <s v="General Ward"/>
    <n v="551.6"/>
    <n v="10"/>
  </r>
  <r>
    <d v="2024-01-07T00:00:00"/>
    <n v="635"/>
    <n v="4"/>
    <n v="2"/>
    <n v="1"/>
    <n v="2"/>
    <n v="2"/>
    <n v="40"/>
    <x v="0"/>
    <s v="Appendicitis"/>
    <s v="General Surgery"/>
    <s v="Dr. Ravi Patel"/>
    <s v="AXA"/>
    <x v="41"/>
    <x v="0"/>
    <x v="4"/>
    <s v="Outpatient"/>
    <n v="159"/>
    <n v="82"/>
    <d v="2024-01-18T00:00:00"/>
    <x v="0"/>
    <x v="3"/>
    <s v="Emergency"/>
    <s v="No"/>
    <s v="Scheduled"/>
    <s v="Pending"/>
    <m/>
    <m/>
    <s v="N/A"/>
    <n v="168.7"/>
    <n v="0"/>
  </r>
  <r>
    <d v="2024-01-07T00:00:00"/>
    <n v="1509"/>
    <n v="4"/>
    <n v="1"/>
    <n v="4"/>
    <n v="5"/>
    <n v="2"/>
    <n v="40"/>
    <x v="0"/>
    <s v="Hypertension"/>
    <s v="Cardiology"/>
    <s v="Dr. Ravi Patel"/>
    <s v="AXA"/>
    <x v="25"/>
    <x v="1"/>
    <x v="2"/>
    <s v="Outpatient"/>
    <n v="119"/>
    <n v="75"/>
    <m/>
    <x v="1"/>
    <x v="4"/>
    <s v="Self-Referral"/>
    <s v="Yes"/>
    <s v="Emergency"/>
    <s v="Paid"/>
    <m/>
    <m/>
    <s v="Private Room"/>
    <n v="170.8"/>
    <n v="50"/>
  </r>
  <r>
    <d v="2024-01-07T00:00:00"/>
    <n v="3124"/>
    <n v="4"/>
    <n v="2"/>
    <n v="1"/>
    <n v="2"/>
    <n v="2"/>
    <n v="9"/>
    <x v="1"/>
    <s v="Appendicitis"/>
    <s v="General Surgery"/>
    <s v="Dr. Ravi Patel"/>
    <s v="AXA"/>
    <x v="22"/>
    <x v="0"/>
    <x v="2"/>
    <s v="Inpatient"/>
    <n v="763"/>
    <n v="37"/>
    <m/>
    <x v="1"/>
    <x v="3"/>
    <s v="Emergency"/>
    <s v="Yes"/>
    <s v="Emergency"/>
    <s v="Pending"/>
    <m/>
    <m/>
    <s v="Private Room"/>
    <n v="595"/>
    <n v="50"/>
  </r>
  <r>
    <d v="2024-01-07T00:00:00"/>
    <n v="4502"/>
    <n v="4"/>
    <n v="1"/>
    <n v="4"/>
    <n v="5"/>
    <n v="2"/>
    <n v="40"/>
    <x v="0"/>
    <s v="Hypertension"/>
    <s v="Cardiology"/>
    <s v="Dr. Ravi Patel"/>
    <s v="AXA"/>
    <x v="42"/>
    <x v="1"/>
    <x v="3"/>
    <s v="Outpatient"/>
    <n v="168"/>
    <n v="125"/>
    <m/>
    <x v="1"/>
    <x v="4"/>
    <s v="Physician Referral"/>
    <s v="No"/>
    <s v="Scheduled"/>
    <s v="Pending"/>
    <m/>
    <m/>
    <s v="General Ward"/>
    <n v="212.1"/>
    <n v="10"/>
  </r>
  <r>
    <d v="2024-01-07T00:00:00"/>
    <n v="4184"/>
    <n v="4"/>
    <n v="2"/>
    <n v="1"/>
    <n v="2"/>
    <n v="3"/>
    <n v="9"/>
    <x v="1"/>
    <s v="Appendicitis"/>
    <s v="General Surgery"/>
    <s v="Dr. Ravi Patel"/>
    <s v="Allianz"/>
    <x v="43"/>
    <x v="0"/>
    <x v="4"/>
    <s v="Inpatient"/>
    <n v="68"/>
    <n v="176"/>
    <m/>
    <x v="1"/>
    <x v="3"/>
    <s v="Emergency"/>
    <s v="Yes"/>
    <s v="Emergency"/>
    <s v="Paid"/>
    <m/>
    <m/>
    <s v="General Ward"/>
    <n v="177.8"/>
    <n v="10"/>
  </r>
  <r>
    <d v="2024-01-07T00:00:00"/>
    <n v="747"/>
    <n v="4"/>
    <n v="1"/>
    <n v="4"/>
    <n v="4"/>
    <n v="1"/>
    <n v="40"/>
    <x v="0"/>
    <s v="Hypertension"/>
    <s v="Cardiology"/>
    <s v="Dr. Ravi Patel"/>
    <s v="Aviva"/>
    <x v="8"/>
    <x v="0"/>
    <x v="2"/>
    <s v="Outpatient"/>
    <n v="509"/>
    <n v="96"/>
    <d v="2024-01-16T00:00:00"/>
    <x v="0"/>
    <x v="4"/>
    <s v="Physician Referral"/>
    <s v="No"/>
    <s v="Scheduled"/>
    <s v="Paid"/>
    <m/>
    <m/>
    <s v="N/A"/>
    <n v="423.5"/>
    <n v="0"/>
  </r>
  <r>
    <d v="2024-01-07T00:00:00"/>
    <n v="4621"/>
    <n v="4"/>
    <n v="2"/>
    <n v="1"/>
    <n v="2"/>
    <n v="1"/>
    <n v="9"/>
    <x v="1"/>
    <s v="Appendicitis"/>
    <s v="General Surgery"/>
    <s v="Dr. Ravi Patel"/>
    <s v="Aviva"/>
    <x v="39"/>
    <x v="0"/>
    <x v="0"/>
    <s v="Outpatient"/>
    <n v="761"/>
    <n v="23"/>
    <d v="2024-01-19T00:00:00"/>
    <x v="0"/>
    <x v="3"/>
    <s v="Physician Referral"/>
    <s v="No"/>
    <s v="Scheduled"/>
    <s v="Paid"/>
    <m/>
    <m/>
    <s v="N/A"/>
    <n v="548.79999999999995"/>
    <n v="0"/>
  </r>
  <r>
    <d v="2024-01-07T00:00:00"/>
    <n v="3313"/>
    <n v="4"/>
    <n v="1"/>
    <n v="4"/>
    <n v="4"/>
    <n v="2"/>
    <n v="40"/>
    <x v="0"/>
    <s v="Hypertension"/>
    <s v="Cardiology"/>
    <s v="Dr. Ravi Patel"/>
    <s v="AXA"/>
    <x v="44"/>
    <x v="0"/>
    <x v="2"/>
    <s v="Inpatient"/>
    <n v="212"/>
    <n v="140"/>
    <m/>
    <x v="1"/>
    <x v="4"/>
    <s v="Self-Referral"/>
    <s v="No"/>
    <s v="Scheduled"/>
    <s v="Paid"/>
    <m/>
    <m/>
    <s v="Semi-Private Room"/>
    <n v="267.39999999999998"/>
    <n v="30"/>
  </r>
  <r>
    <d v="2024-01-08T00:00:00"/>
    <n v="2375"/>
    <n v="4"/>
    <n v="2"/>
    <n v="1"/>
    <n v="2"/>
    <n v="1"/>
    <n v="9"/>
    <x v="1"/>
    <s v="Appendicitis"/>
    <s v="General Surgery"/>
    <s v="Dr. Ravi Patel"/>
    <s v="Aviva"/>
    <x v="13"/>
    <x v="0"/>
    <x v="0"/>
    <s v="Outpatient"/>
    <n v="324"/>
    <n v="159"/>
    <d v="2024-01-25T00:00:00"/>
    <x v="0"/>
    <x v="3"/>
    <s v="Emergency"/>
    <s v="No"/>
    <s v="Scheduled"/>
    <s v="Paid"/>
    <m/>
    <m/>
    <s v="N/A"/>
    <n v="338.1"/>
    <n v="0"/>
  </r>
  <r>
    <d v="2024-01-08T00:00:00"/>
    <n v="626"/>
    <n v="4"/>
    <n v="1"/>
    <n v="4"/>
    <n v="1"/>
    <n v="2"/>
    <n v="40"/>
    <x v="0"/>
    <s v="Hypertension"/>
    <s v="Cardiology"/>
    <s v="Dr. Ravi Patel"/>
    <s v="AXA"/>
    <x v="18"/>
    <x v="0"/>
    <x v="2"/>
    <s v="Outpatient"/>
    <n v="348"/>
    <n v="67"/>
    <d v="2024-01-19T00:00:00"/>
    <x v="0"/>
    <x v="4"/>
    <s v="Self-Referral"/>
    <s v="No"/>
    <s v="Scheduled"/>
    <s v="Paid"/>
    <m/>
    <m/>
    <s v="N/A"/>
    <n v="290.5"/>
    <n v="0"/>
  </r>
  <r>
    <d v="2024-01-08T00:00:00"/>
    <n v="2800"/>
    <n v="4"/>
    <n v="2"/>
    <n v="1"/>
    <n v="2"/>
    <n v="1"/>
    <n v="9"/>
    <x v="1"/>
    <s v="Appendicitis"/>
    <s v="General Surgery"/>
    <s v="Dr. Ravi Patel"/>
    <s v="Aviva"/>
    <x v="45"/>
    <x v="0"/>
    <x v="4"/>
    <s v="Outpatient"/>
    <n v="737"/>
    <n v="166"/>
    <m/>
    <x v="1"/>
    <x v="3"/>
    <s v="Emergency"/>
    <s v="Yes"/>
    <s v="Emergency"/>
    <s v="Pending"/>
    <m/>
    <m/>
    <s v="Semi-Private Room"/>
    <n v="653.1"/>
    <n v="30"/>
  </r>
  <r>
    <d v="2024-01-08T00:00:00"/>
    <n v="3449"/>
    <n v="4"/>
    <n v="1"/>
    <n v="4"/>
    <n v="5"/>
    <n v="1"/>
    <n v="40"/>
    <x v="0"/>
    <s v="Hypertension"/>
    <s v="Cardiology"/>
    <s v="Dr. Ravi Patel"/>
    <s v="Aviva"/>
    <x v="30"/>
    <x v="1"/>
    <x v="0"/>
    <s v="Outpatient"/>
    <n v="686"/>
    <n v="45"/>
    <d v="2024-02-01T00:00:00"/>
    <x v="0"/>
    <x v="4"/>
    <s v="Emergency"/>
    <s v="Yes"/>
    <s v="Emergency"/>
    <s v="Pending"/>
    <m/>
    <m/>
    <s v="N/A"/>
    <n v="511.7"/>
    <n v="0"/>
  </r>
  <r>
    <d v="2024-01-08T00:00:00"/>
    <n v="95"/>
    <n v="4"/>
    <n v="2"/>
    <n v="1"/>
    <n v="2"/>
    <n v="1"/>
    <n v="9"/>
    <x v="1"/>
    <s v="Appendicitis"/>
    <s v="General Surgery"/>
    <s v="Dr. Ravi Patel"/>
    <s v="Aviva"/>
    <x v="33"/>
    <x v="1"/>
    <x v="0"/>
    <s v="Outpatient"/>
    <n v="115"/>
    <n v="127"/>
    <d v="2024-01-28T00:00:00"/>
    <x v="0"/>
    <x v="3"/>
    <s v="Emergency"/>
    <s v="Yes"/>
    <s v="Emergency"/>
    <s v="Pending"/>
    <m/>
    <m/>
    <s v="N/A"/>
    <n v="169.4"/>
    <n v="0"/>
  </r>
  <r>
    <d v="2024-01-08T00:00:00"/>
    <n v="4842"/>
    <n v="4"/>
    <n v="1"/>
    <n v="4"/>
    <n v="5"/>
    <n v="3"/>
    <n v="40"/>
    <x v="0"/>
    <s v="Hypertension"/>
    <s v="Cardiology"/>
    <s v="Dr. Ravi Patel"/>
    <s v="Allianz"/>
    <x v="22"/>
    <x v="1"/>
    <x v="3"/>
    <s v="Outpatient"/>
    <n v="999"/>
    <n v="57"/>
    <d v="2024-01-24T00:00:00"/>
    <x v="0"/>
    <x v="4"/>
    <s v="Physician Referral"/>
    <s v="No"/>
    <s v="Scheduled"/>
    <s v="Pending"/>
    <m/>
    <m/>
    <s v="N/A"/>
    <n v="739.2"/>
    <n v="0"/>
  </r>
  <r>
    <d v="2024-01-08T00:00:00"/>
    <n v="2900"/>
    <n v="4"/>
    <n v="2"/>
    <n v="1"/>
    <n v="2"/>
    <n v="2"/>
    <n v="9"/>
    <x v="1"/>
    <s v="Appendicitis"/>
    <s v="General Surgery"/>
    <s v="Dr. Ravi Patel"/>
    <s v="AXA"/>
    <x v="38"/>
    <x v="1"/>
    <x v="0"/>
    <s v="Inpatient"/>
    <n v="376"/>
    <n v="99"/>
    <m/>
    <x v="1"/>
    <x v="3"/>
    <s v="Self-Referral"/>
    <s v="Yes"/>
    <s v="Emergency"/>
    <s v="Paid"/>
    <m/>
    <m/>
    <s v="General Ward"/>
    <n v="339.5"/>
    <n v="10"/>
  </r>
  <r>
    <d v="2024-01-08T00:00:00"/>
    <n v="590"/>
    <n v="4"/>
    <n v="1"/>
    <n v="4"/>
    <n v="5"/>
    <n v="3"/>
    <n v="40"/>
    <x v="0"/>
    <s v="Hypertension"/>
    <s v="Cardiology"/>
    <s v="Dr. Ravi Patel"/>
    <s v="Allianz"/>
    <x v="19"/>
    <x v="1"/>
    <x v="2"/>
    <s v="Outpatient"/>
    <n v="539"/>
    <n v="172"/>
    <d v="2024-02-05T00:00:00"/>
    <x v="0"/>
    <x v="4"/>
    <s v="Self-Referral"/>
    <s v="No"/>
    <s v="Scheduled"/>
    <s v="Pending"/>
    <m/>
    <m/>
    <s v="N/A"/>
    <n v="497.7"/>
    <n v="0"/>
  </r>
  <r>
    <d v="2024-01-08T00:00:00"/>
    <n v="990"/>
    <n v="4"/>
    <n v="2"/>
    <n v="1"/>
    <n v="2"/>
    <n v="1"/>
    <n v="9"/>
    <x v="1"/>
    <s v="Appendicitis"/>
    <s v="General Surgery"/>
    <s v="Dr. Ravi Patel"/>
    <s v="Aviva"/>
    <x v="6"/>
    <x v="0"/>
    <x v="2"/>
    <s v="Inpatient"/>
    <n v="481"/>
    <n v="47"/>
    <m/>
    <x v="1"/>
    <x v="3"/>
    <s v="Self-Referral"/>
    <s v="Yes"/>
    <s v="Emergency"/>
    <s v="Paid"/>
    <m/>
    <m/>
    <s v="General Ward"/>
    <n v="376.6"/>
    <n v="10"/>
  </r>
  <r>
    <d v="2024-01-08T00:00:00"/>
    <n v="3277"/>
    <n v="4"/>
    <n v="1"/>
    <n v="4"/>
    <n v="3"/>
    <n v="3"/>
    <n v="40"/>
    <x v="0"/>
    <s v="Hypertension"/>
    <s v="Cardiology"/>
    <s v="Dr. Ravi Patel"/>
    <s v="Allianz"/>
    <x v="5"/>
    <x v="0"/>
    <x v="3"/>
    <s v="Outpatient"/>
    <n v="535"/>
    <n v="80"/>
    <m/>
    <x v="1"/>
    <x v="4"/>
    <s v="Physician Referral"/>
    <s v="No"/>
    <s v="Scheduled"/>
    <s v="Paid"/>
    <m/>
    <m/>
    <s v="Semi-Private Room"/>
    <n v="451.5"/>
    <n v="30"/>
  </r>
  <r>
    <d v="2024-01-09T00:00:00"/>
    <n v="3645"/>
    <n v="4"/>
    <n v="2"/>
    <n v="1"/>
    <n v="2"/>
    <n v="3"/>
    <n v="9"/>
    <x v="1"/>
    <s v="Appendicitis"/>
    <s v="General Surgery"/>
    <s v="Dr. Ravi Patel"/>
    <s v="Allianz"/>
    <x v="33"/>
    <x v="0"/>
    <x v="1"/>
    <s v="Inpatient"/>
    <n v="134"/>
    <n v="108"/>
    <m/>
    <x v="1"/>
    <x v="3"/>
    <s v="Emergency"/>
    <s v="No"/>
    <s v="Scheduled"/>
    <s v="Pending"/>
    <m/>
    <m/>
    <s v="Private Room"/>
    <n v="204.4"/>
    <n v="50"/>
  </r>
  <r>
    <d v="2024-01-09T00:00:00"/>
    <n v="2828"/>
    <n v="4"/>
    <n v="1"/>
    <n v="4"/>
    <n v="2"/>
    <n v="3"/>
    <n v="40"/>
    <x v="0"/>
    <s v="Hypertension"/>
    <s v="Cardiology"/>
    <s v="Dr. Ravi Patel"/>
    <s v="Allianz"/>
    <x v="46"/>
    <x v="0"/>
    <x v="0"/>
    <s v="Outpatient"/>
    <n v="293"/>
    <n v="108"/>
    <d v="2024-01-18T00:00:00"/>
    <x v="0"/>
    <x v="4"/>
    <s v="Emergency"/>
    <s v="Yes"/>
    <s v="Emergency"/>
    <s v="Pending"/>
    <m/>
    <m/>
    <s v="N/A"/>
    <n v="280.7"/>
    <n v="0"/>
  </r>
  <r>
    <d v="2024-01-09T00:00:00"/>
    <n v="1845"/>
    <n v="4"/>
    <n v="2"/>
    <n v="1"/>
    <n v="2"/>
    <n v="1"/>
    <n v="9"/>
    <x v="1"/>
    <s v="Appendicitis"/>
    <s v="General Surgery"/>
    <s v="Dr. Ravi Patel"/>
    <s v="Aviva"/>
    <x v="42"/>
    <x v="0"/>
    <x v="0"/>
    <s v="Outpatient"/>
    <n v="57"/>
    <n v="198"/>
    <d v="2024-01-31T00:00:00"/>
    <x v="0"/>
    <x v="3"/>
    <s v="Physician Referral"/>
    <s v="Yes"/>
    <s v="Emergency"/>
    <s v="Paid"/>
    <m/>
    <m/>
    <s v="N/A"/>
    <n v="178.5"/>
    <n v="0"/>
  </r>
  <r>
    <d v="2024-01-09T00:00:00"/>
    <n v="1486"/>
    <n v="4"/>
    <n v="1"/>
    <n v="4"/>
    <n v="4"/>
    <n v="3"/>
    <n v="40"/>
    <x v="0"/>
    <s v="Hypertension"/>
    <s v="Cardiology"/>
    <s v="Dr. Ravi Patel"/>
    <s v="Allianz"/>
    <x v="47"/>
    <x v="1"/>
    <x v="0"/>
    <s v="Outpatient"/>
    <n v="680"/>
    <n v="159"/>
    <d v="2024-01-31T00:00:00"/>
    <x v="0"/>
    <x v="4"/>
    <s v="Emergency"/>
    <s v="Yes"/>
    <s v="Emergency"/>
    <s v="Paid"/>
    <m/>
    <m/>
    <s v="N/A"/>
    <n v="587.29999999999995"/>
    <n v="0"/>
  </r>
  <r>
    <d v="2024-01-09T00:00:00"/>
    <n v="4547"/>
    <n v="4"/>
    <n v="2"/>
    <n v="1"/>
    <n v="2"/>
    <n v="1"/>
    <n v="40"/>
    <x v="0"/>
    <s v="Appendicitis"/>
    <s v="General Surgery"/>
    <s v="Dr. Ravi Patel"/>
    <s v="Aviva"/>
    <x v="14"/>
    <x v="1"/>
    <x v="2"/>
    <s v="Emergency"/>
    <n v="292"/>
    <n v="27"/>
    <m/>
    <x v="1"/>
    <x v="3"/>
    <s v="Emergency"/>
    <s v="No"/>
    <s v="Scheduled"/>
    <s v="Paid"/>
    <m/>
    <m/>
    <s v="Private Room"/>
    <n v="258.3"/>
    <n v="50"/>
  </r>
  <r>
    <d v="2024-01-09T00:00:00"/>
    <n v="4047"/>
    <n v="4"/>
    <n v="1"/>
    <n v="4"/>
    <n v="2"/>
    <n v="2"/>
    <n v="9"/>
    <x v="1"/>
    <s v="Hypertension"/>
    <s v="Cardiology"/>
    <s v="Dr. Ravi Patel"/>
    <s v="AXA"/>
    <x v="43"/>
    <x v="1"/>
    <x v="4"/>
    <s v="Outpatient"/>
    <n v="671"/>
    <n v="141"/>
    <d v="2024-01-26T00:00:00"/>
    <x v="0"/>
    <x v="4"/>
    <s v="Self-Referral"/>
    <s v="Yes"/>
    <s v="Emergency"/>
    <s v="Paid"/>
    <m/>
    <m/>
    <s v="N/A"/>
    <n v="568.4"/>
    <n v="0"/>
  </r>
  <r>
    <d v="2024-01-09T00:00:00"/>
    <n v="76"/>
    <n v="4"/>
    <n v="2"/>
    <n v="1"/>
    <n v="2"/>
    <n v="1"/>
    <n v="40"/>
    <x v="0"/>
    <s v="Appendicitis"/>
    <s v="General Surgery"/>
    <s v="Dr. Ravi Patel"/>
    <s v="Aviva"/>
    <x v="15"/>
    <x v="1"/>
    <x v="4"/>
    <s v="Emergency"/>
    <n v="524"/>
    <n v="122"/>
    <m/>
    <x v="1"/>
    <x v="3"/>
    <s v="Physician Referral"/>
    <s v="No"/>
    <s v="Scheduled"/>
    <s v="Pending"/>
    <m/>
    <m/>
    <s v="Private Room"/>
    <n v="487.2"/>
    <n v="50"/>
  </r>
  <r>
    <d v="2024-01-09T00:00:00"/>
    <n v="636"/>
    <n v="4"/>
    <n v="1"/>
    <n v="4"/>
    <n v="5"/>
    <n v="1"/>
    <n v="9"/>
    <x v="1"/>
    <s v="Hypertension"/>
    <s v="Cardiology"/>
    <s v="Dr. Ravi Patel"/>
    <s v="Aviva"/>
    <x v="41"/>
    <x v="0"/>
    <x v="4"/>
    <s v="Outpatient"/>
    <n v="630"/>
    <n v="107"/>
    <d v="2024-01-19T00:00:00"/>
    <x v="0"/>
    <x v="4"/>
    <s v="Emergency"/>
    <s v="Yes"/>
    <s v="Emergency"/>
    <s v="Paid"/>
    <m/>
    <m/>
    <s v="N/A"/>
    <n v="515.9"/>
    <n v="0"/>
  </r>
  <r>
    <d v="2024-01-09T00:00:00"/>
    <n v="3525"/>
    <n v="4"/>
    <n v="2"/>
    <n v="1"/>
    <n v="2"/>
    <n v="1"/>
    <n v="40"/>
    <x v="0"/>
    <s v="Appendicitis"/>
    <s v="General Surgery"/>
    <s v="Dr. Ravi Patel"/>
    <s v="Aviva"/>
    <x v="18"/>
    <x v="0"/>
    <x v="3"/>
    <s v="Outpatient"/>
    <n v="233"/>
    <n v="42"/>
    <m/>
    <x v="1"/>
    <x v="3"/>
    <s v="Physician Referral"/>
    <s v="No"/>
    <s v="Scheduled"/>
    <s v="Pending"/>
    <m/>
    <m/>
    <s v="Semi-Private Room"/>
    <n v="213.5"/>
    <n v="30"/>
  </r>
  <r>
    <d v="2024-01-09T00:00:00"/>
    <n v="505"/>
    <n v="4"/>
    <n v="1"/>
    <n v="4"/>
    <n v="5"/>
    <n v="2"/>
    <n v="9"/>
    <x v="1"/>
    <s v="Hypertension"/>
    <s v="Cardiology"/>
    <s v="Dr. Ravi Patel"/>
    <s v="AXA"/>
    <x v="32"/>
    <x v="0"/>
    <x v="3"/>
    <s v="Outpatient"/>
    <n v="461"/>
    <n v="56"/>
    <d v="2024-01-26T00:00:00"/>
    <x v="0"/>
    <x v="4"/>
    <s v="Physician Referral"/>
    <s v="No"/>
    <s v="Scheduled"/>
    <s v="Paid"/>
    <m/>
    <m/>
    <s v="N/A"/>
    <n v="361.9"/>
    <n v="0"/>
  </r>
  <r>
    <d v="2024-01-10T00:00:00"/>
    <n v="764"/>
    <n v="4"/>
    <n v="2"/>
    <n v="1"/>
    <n v="2"/>
    <n v="2"/>
    <n v="40"/>
    <x v="0"/>
    <s v="Appendicitis"/>
    <s v="General Surgery"/>
    <s v="Dr. Ravi Patel"/>
    <s v="AXA"/>
    <x v="48"/>
    <x v="1"/>
    <x v="2"/>
    <s v="Outpatient"/>
    <n v="705"/>
    <n v="30"/>
    <d v="2024-01-24T00:00:00"/>
    <x v="0"/>
    <x v="3"/>
    <s v="Emergency"/>
    <s v="Yes"/>
    <s v="Emergency"/>
    <s v="Paid"/>
    <m/>
    <m/>
    <s v="N/A"/>
    <n v="514.5"/>
    <n v="0"/>
  </r>
  <r>
    <d v="2024-01-10T00:00:00"/>
    <n v="1680"/>
    <n v="4"/>
    <n v="1"/>
    <n v="4"/>
    <n v="2"/>
    <n v="1"/>
    <n v="9"/>
    <x v="1"/>
    <s v="Hypertension"/>
    <s v="Cardiology"/>
    <s v="Dr. Ravi Patel"/>
    <s v="Aviva"/>
    <x v="49"/>
    <x v="0"/>
    <x v="4"/>
    <s v="Outpatient"/>
    <n v="892"/>
    <n v="36"/>
    <d v="2024-02-01T00:00:00"/>
    <x v="0"/>
    <x v="4"/>
    <s v="Emergency"/>
    <s v="Yes"/>
    <s v="Emergency"/>
    <s v="Paid"/>
    <m/>
    <m/>
    <s v="N/A"/>
    <n v="649.6"/>
    <n v="0"/>
  </r>
  <r>
    <d v="2024-01-10T00:00:00"/>
    <n v="832"/>
    <n v="4"/>
    <n v="2"/>
    <n v="1"/>
    <n v="2"/>
    <n v="1"/>
    <n v="40"/>
    <x v="0"/>
    <s v="Appendicitis"/>
    <s v="General Surgery"/>
    <s v="Dr. Ravi Patel"/>
    <s v="Aviva"/>
    <x v="29"/>
    <x v="1"/>
    <x v="1"/>
    <s v="Outpatient"/>
    <n v="390"/>
    <n v="149"/>
    <m/>
    <x v="1"/>
    <x v="3"/>
    <s v="Physician Referral"/>
    <s v="Yes"/>
    <s v="Emergency"/>
    <s v="Pending"/>
    <m/>
    <m/>
    <s v="Private Room"/>
    <n v="412.3"/>
    <n v="50"/>
  </r>
  <r>
    <d v="2024-01-10T00:00:00"/>
    <n v="1107"/>
    <n v="4"/>
    <n v="1"/>
    <n v="4"/>
    <n v="1"/>
    <n v="2"/>
    <n v="9"/>
    <x v="1"/>
    <s v="Hypertension"/>
    <s v="Cardiology"/>
    <s v="Dr. Ravi Patel"/>
    <s v="AXA"/>
    <x v="41"/>
    <x v="0"/>
    <x v="0"/>
    <s v="Inpatient"/>
    <n v="836"/>
    <n v="48"/>
    <m/>
    <x v="1"/>
    <x v="4"/>
    <s v="Physician Referral"/>
    <s v="No"/>
    <s v="Scheduled"/>
    <s v="Paid"/>
    <m/>
    <m/>
    <s v="Private Room"/>
    <n v="653.79999999999995"/>
    <n v="50"/>
  </r>
  <r>
    <d v="2024-01-10T00:00:00"/>
    <n v="4449"/>
    <n v="4"/>
    <n v="2"/>
    <n v="1"/>
    <n v="2"/>
    <n v="2"/>
    <n v="40"/>
    <x v="0"/>
    <s v="Appendicitis"/>
    <s v="General Surgery"/>
    <s v="Dr. Ravi Patel"/>
    <s v="AXA"/>
    <x v="49"/>
    <x v="0"/>
    <x v="4"/>
    <s v="Outpatient"/>
    <n v="139"/>
    <n v="76"/>
    <d v="2024-02-08T00:00:00"/>
    <x v="0"/>
    <x v="3"/>
    <s v="Emergency"/>
    <s v="No"/>
    <s v="Scheduled"/>
    <s v="Pending"/>
    <m/>
    <m/>
    <s v="N/A"/>
    <n v="150.5"/>
    <n v="0"/>
  </r>
  <r>
    <d v="2024-01-10T00:00:00"/>
    <n v="52"/>
    <n v="4"/>
    <n v="1"/>
    <n v="4"/>
    <n v="3"/>
    <n v="1"/>
    <n v="9"/>
    <x v="1"/>
    <s v="Hypertension"/>
    <s v="Cardiology"/>
    <s v="Dr. Ravi Patel"/>
    <s v="Aviva"/>
    <x v="2"/>
    <x v="1"/>
    <x v="1"/>
    <s v="Emergency"/>
    <n v="446"/>
    <n v="181"/>
    <m/>
    <x v="1"/>
    <x v="4"/>
    <s v="Self-Referral"/>
    <s v="Yes"/>
    <s v="Emergency"/>
    <s v="Pending"/>
    <m/>
    <m/>
    <s v="Semi-Private Room"/>
    <n v="459.9"/>
    <n v="30"/>
  </r>
  <r>
    <d v="2024-01-10T00:00:00"/>
    <n v="915"/>
    <n v="4"/>
    <n v="2"/>
    <n v="1"/>
    <n v="2"/>
    <n v="2"/>
    <n v="40"/>
    <x v="0"/>
    <s v="Appendicitis"/>
    <s v="General Surgery"/>
    <s v="Dr. Ravi Patel"/>
    <s v="AXA"/>
    <x v="40"/>
    <x v="0"/>
    <x v="0"/>
    <s v="Emergency"/>
    <n v="671"/>
    <n v="97"/>
    <m/>
    <x v="1"/>
    <x v="3"/>
    <s v="Emergency"/>
    <s v="Yes"/>
    <s v="Emergency"/>
    <s v="Pending"/>
    <m/>
    <m/>
    <s v="Semi-Private Room"/>
    <n v="558.6"/>
    <n v="30"/>
  </r>
  <r>
    <d v="2024-01-10T00:00:00"/>
    <n v="173"/>
    <n v="4"/>
    <n v="1"/>
    <n v="4"/>
    <n v="3"/>
    <n v="1"/>
    <n v="9"/>
    <x v="1"/>
    <s v="Hypertension"/>
    <s v="Cardiology"/>
    <s v="Dr. Ravi Patel"/>
    <s v="Aviva"/>
    <x v="44"/>
    <x v="0"/>
    <x v="0"/>
    <s v="Outpatient"/>
    <n v="740"/>
    <n v="141"/>
    <m/>
    <x v="1"/>
    <x v="4"/>
    <s v="Physician Referral"/>
    <s v="Yes"/>
    <s v="Emergency"/>
    <s v="Paid"/>
    <m/>
    <m/>
    <s v="General Ward"/>
    <n v="623.70000000000005"/>
    <n v="10"/>
  </r>
  <r>
    <d v="2024-01-10T00:00:00"/>
    <n v="2243"/>
    <n v="4"/>
    <n v="2"/>
    <n v="1"/>
    <n v="2"/>
    <n v="1"/>
    <n v="40"/>
    <x v="0"/>
    <s v="Appendicitis"/>
    <s v="General Surgery"/>
    <s v="Dr. Ravi Patel"/>
    <s v="Aviva"/>
    <x v="19"/>
    <x v="1"/>
    <x v="3"/>
    <s v="Outpatient"/>
    <n v="908"/>
    <n v="131"/>
    <d v="2024-01-24T00:00:00"/>
    <x v="0"/>
    <x v="3"/>
    <s v="Physician Referral"/>
    <s v="No"/>
    <s v="Scheduled"/>
    <s v="Pending"/>
    <m/>
    <m/>
    <s v="N/A"/>
    <n v="727.3"/>
    <n v="0"/>
  </r>
  <r>
    <d v="2024-01-10T00:00:00"/>
    <n v="1388"/>
    <n v="4"/>
    <n v="1"/>
    <n v="4"/>
    <n v="4"/>
    <n v="1"/>
    <n v="9"/>
    <x v="1"/>
    <s v="Hypertension"/>
    <s v="Cardiology"/>
    <s v="Dr. Ravi Patel"/>
    <s v="Aviva"/>
    <x v="50"/>
    <x v="0"/>
    <x v="1"/>
    <s v="Outpatient"/>
    <n v="637"/>
    <n v="112"/>
    <d v="2024-01-25T00:00:00"/>
    <x v="0"/>
    <x v="4"/>
    <s v="Emergency"/>
    <s v="No"/>
    <s v="Scheduled"/>
    <s v="Pending"/>
    <m/>
    <m/>
    <s v="N/A"/>
    <n v="524.29999999999995"/>
    <n v="0"/>
  </r>
  <r>
    <d v="2024-01-11T00:00:00"/>
    <n v="21"/>
    <n v="4"/>
    <n v="2"/>
    <n v="1"/>
    <n v="2"/>
    <n v="2"/>
    <n v="40"/>
    <x v="0"/>
    <s v="Appendicitis"/>
    <s v="General Surgery"/>
    <s v="Dr. Ravi Patel"/>
    <s v="AXA"/>
    <x v="51"/>
    <x v="1"/>
    <x v="4"/>
    <s v="Outpatient"/>
    <n v="254"/>
    <n v="21"/>
    <d v="2024-01-31T00:00:00"/>
    <x v="0"/>
    <x v="3"/>
    <s v="Emergency"/>
    <s v="Yes"/>
    <s v="Emergency"/>
    <s v="Paid"/>
    <m/>
    <m/>
    <s v="N/A"/>
    <n v="192.5"/>
    <n v="0"/>
  </r>
  <r>
    <d v="2024-01-11T00:00:00"/>
    <n v="1206"/>
    <n v="4"/>
    <n v="1"/>
    <n v="4"/>
    <n v="4"/>
    <n v="2"/>
    <n v="9"/>
    <x v="1"/>
    <s v="Hypertension"/>
    <s v="Cardiology"/>
    <s v="Dr. Ravi Patel"/>
    <s v="AXA"/>
    <x v="32"/>
    <x v="0"/>
    <x v="4"/>
    <s v="Outpatient"/>
    <n v="959"/>
    <n v="143"/>
    <m/>
    <x v="1"/>
    <x v="4"/>
    <s v="Physician Referral"/>
    <s v="Yes"/>
    <s v="Emergency"/>
    <s v="Paid"/>
    <m/>
    <m/>
    <s v="Semi-Private Room"/>
    <n v="792.4"/>
    <n v="30"/>
  </r>
  <r>
    <d v="2024-01-11T00:00:00"/>
    <n v="4148"/>
    <n v="4"/>
    <n v="2"/>
    <n v="1"/>
    <n v="2"/>
    <n v="2"/>
    <n v="40"/>
    <x v="0"/>
    <s v="Appendicitis"/>
    <s v="General Surgery"/>
    <s v="Dr. Ravi Patel"/>
    <s v="AXA"/>
    <x v="14"/>
    <x v="0"/>
    <x v="2"/>
    <s v="Outpatient"/>
    <n v="882"/>
    <n v="50"/>
    <d v="2024-01-25T00:00:00"/>
    <x v="0"/>
    <x v="3"/>
    <s v="Physician Referral"/>
    <s v="No"/>
    <s v="Scheduled"/>
    <s v="Pending"/>
    <m/>
    <m/>
    <s v="N/A"/>
    <n v="652.4"/>
    <n v="0"/>
  </r>
  <r>
    <d v="2024-01-11T00:00:00"/>
    <n v="666"/>
    <n v="4"/>
    <n v="1"/>
    <n v="4"/>
    <n v="2"/>
    <n v="1"/>
    <n v="9"/>
    <x v="1"/>
    <s v="Hypertension"/>
    <s v="Cardiology"/>
    <s v="Dr. Ravi Patel"/>
    <s v="Aviva"/>
    <x v="42"/>
    <x v="0"/>
    <x v="1"/>
    <s v="Emergency"/>
    <n v="902"/>
    <n v="136"/>
    <m/>
    <x v="1"/>
    <x v="4"/>
    <s v="Physician Referral"/>
    <s v="No"/>
    <s v="Scheduled"/>
    <s v="Pending"/>
    <m/>
    <m/>
    <s v="General Ward"/>
    <n v="733.6"/>
    <n v="10"/>
  </r>
  <r>
    <d v="2024-01-11T00:00:00"/>
    <n v="3612"/>
    <n v="4"/>
    <n v="2"/>
    <n v="1"/>
    <n v="2"/>
    <n v="1"/>
    <n v="40"/>
    <x v="0"/>
    <s v="Appendicitis"/>
    <s v="General Surgery"/>
    <s v="Dr. Ravi Patel"/>
    <s v="Aviva"/>
    <x v="52"/>
    <x v="0"/>
    <x v="0"/>
    <s v="Outpatient"/>
    <n v="857"/>
    <n v="132"/>
    <m/>
    <x v="1"/>
    <x v="3"/>
    <s v="Self-Referral"/>
    <s v="Yes"/>
    <s v="Emergency"/>
    <s v="Paid"/>
    <m/>
    <m/>
    <s v="General Ward"/>
    <n v="699.3"/>
    <n v="10"/>
  </r>
  <r>
    <d v="2024-01-11T00:00:00"/>
    <n v="2141"/>
    <n v="4"/>
    <n v="1"/>
    <n v="4"/>
    <n v="3"/>
    <n v="3"/>
    <n v="40"/>
    <x v="0"/>
    <s v="Hypertension"/>
    <s v="Cardiology"/>
    <s v="Dr. Ravi Patel"/>
    <s v="Allianz"/>
    <x v="53"/>
    <x v="0"/>
    <x v="3"/>
    <s v="Outpatient"/>
    <n v="521"/>
    <n v="63"/>
    <d v="2024-02-02T00:00:00"/>
    <x v="0"/>
    <x v="4"/>
    <s v="Self-Referral"/>
    <s v="Yes"/>
    <s v="Emergency"/>
    <s v="Pending"/>
    <m/>
    <m/>
    <s v="N/A"/>
    <n v="408.8"/>
    <n v="0"/>
  </r>
  <r>
    <d v="2024-01-11T00:00:00"/>
    <n v="1363"/>
    <n v="4"/>
    <n v="2"/>
    <n v="1"/>
    <n v="2"/>
    <n v="1"/>
    <n v="9"/>
    <x v="1"/>
    <s v="Appendicitis"/>
    <s v="General Surgery"/>
    <s v="Dr. Ravi Patel"/>
    <s v="Aviva"/>
    <x v="3"/>
    <x v="0"/>
    <x v="2"/>
    <s v="Outpatient"/>
    <n v="809"/>
    <n v="146"/>
    <d v="2024-02-08T00:00:00"/>
    <x v="0"/>
    <x v="3"/>
    <s v="Physician Referral"/>
    <s v="Yes"/>
    <s v="Emergency"/>
    <s v="Pending"/>
    <m/>
    <m/>
    <s v="N/A"/>
    <n v="668.5"/>
    <n v="0"/>
  </r>
  <r>
    <d v="2024-01-11T00:00:00"/>
    <n v="2531"/>
    <n v="4"/>
    <n v="1"/>
    <n v="4"/>
    <n v="2"/>
    <n v="1"/>
    <n v="40"/>
    <x v="0"/>
    <s v="Hypertension"/>
    <s v="Cardiology"/>
    <s v="Dr. Ravi Patel"/>
    <s v="Aviva"/>
    <x v="5"/>
    <x v="0"/>
    <x v="3"/>
    <s v="Outpatient"/>
    <n v="890"/>
    <n v="109"/>
    <d v="2024-01-19T00:00:00"/>
    <x v="0"/>
    <x v="4"/>
    <s v="Physician Referral"/>
    <s v="No"/>
    <s v="Scheduled"/>
    <s v="Pending"/>
    <m/>
    <m/>
    <s v="N/A"/>
    <n v="699.3"/>
    <n v="0"/>
  </r>
  <r>
    <d v="2024-01-11T00:00:00"/>
    <n v="149"/>
    <n v="4"/>
    <n v="2"/>
    <n v="1"/>
    <n v="2"/>
    <n v="3"/>
    <n v="9"/>
    <x v="1"/>
    <s v="Appendicitis"/>
    <s v="General Surgery"/>
    <s v="Dr. Ravi Patel"/>
    <s v="Allianz"/>
    <x v="42"/>
    <x v="0"/>
    <x v="0"/>
    <s v="Outpatient"/>
    <n v="559"/>
    <n v="133"/>
    <m/>
    <x v="1"/>
    <x v="3"/>
    <s v="Emergency"/>
    <s v="Yes"/>
    <s v="Emergency"/>
    <s v="Paid"/>
    <m/>
    <m/>
    <s v="Private Room"/>
    <n v="519.4"/>
    <n v="50"/>
  </r>
  <r>
    <d v="2024-01-11T00:00:00"/>
    <n v="1506"/>
    <n v="4"/>
    <n v="1"/>
    <n v="4"/>
    <n v="2"/>
    <n v="1"/>
    <n v="40"/>
    <x v="0"/>
    <s v="Hypertension"/>
    <s v="Cardiology"/>
    <s v="Dr. Ravi Patel"/>
    <s v="Aviva"/>
    <x v="10"/>
    <x v="1"/>
    <x v="0"/>
    <s v="Inpatient"/>
    <n v="128"/>
    <n v="93"/>
    <m/>
    <x v="1"/>
    <x v="4"/>
    <s v="Physician Referral"/>
    <s v="No"/>
    <s v="Scheduled"/>
    <s v="Pending"/>
    <m/>
    <m/>
    <s v="General Ward"/>
    <n v="161.69999999999999"/>
    <n v="10"/>
  </r>
  <r>
    <d v="2024-01-12T00:00:00"/>
    <n v="4325"/>
    <n v="4"/>
    <n v="2"/>
    <n v="1"/>
    <n v="2"/>
    <n v="1"/>
    <n v="9"/>
    <x v="1"/>
    <s v="Appendicitis"/>
    <s v="General Surgery"/>
    <s v="Dr. Ravi Patel"/>
    <s v="Aviva"/>
    <x v="22"/>
    <x v="1"/>
    <x v="3"/>
    <s v="Outpatient"/>
    <n v="162"/>
    <n v="65"/>
    <d v="2024-02-10T00:00:00"/>
    <x v="0"/>
    <x v="3"/>
    <s v="Self-Referral"/>
    <s v="Yes"/>
    <s v="Emergency"/>
    <s v="Paid"/>
    <m/>
    <m/>
    <s v="N/A"/>
    <n v="158.9"/>
    <n v="0"/>
  </r>
  <r>
    <d v="2024-01-12T00:00:00"/>
    <n v="2869"/>
    <n v="4"/>
    <n v="1"/>
    <n v="4"/>
    <n v="4"/>
    <n v="2"/>
    <n v="40"/>
    <x v="0"/>
    <s v="Hypertension"/>
    <s v="Cardiology"/>
    <s v="Dr. Ravi Patel"/>
    <s v="AXA"/>
    <x v="36"/>
    <x v="0"/>
    <x v="2"/>
    <s v="Outpatient"/>
    <n v="894"/>
    <n v="73"/>
    <m/>
    <x v="1"/>
    <x v="4"/>
    <s v="Physician Referral"/>
    <s v="Yes"/>
    <s v="Emergency"/>
    <s v="Paid"/>
    <m/>
    <m/>
    <s v="Semi-Private Room"/>
    <n v="697.9"/>
    <n v="30"/>
  </r>
  <r>
    <d v="2024-01-12T00:00:00"/>
    <n v="4467"/>
    <n v="4"/>
    <n v="2"/>
    <n v="1"/>
    <n v="2"/>
    <n v="3"/>
    <n v="9"/>
    <x v="1"/>
    <s v="Appendicitis"/>
    <s v="General Surgery"/>
    <s v="Dr. Ravi Patel"/>
    <s v="Allianz"/>
    <x v="32"/>
    <x v="0"/>
    <x v="0"/>
    <s v="Outpatient"/>
    <n v="641"/>
    <n v="178"/>
    <d v="2024-02-07T00:00:00"/>
    <x v="0"/>
    <x v="3"/>
    <s v="Self-Referral"/>
    <s v="Yes"/>
    <s v="Emergency"/>
    <s v="Paid"/>
    <m/>
    <m/>
    <s v="N/A"/>
    <n v="573.29999999999995"/>
    <n v="0"/>
  </r>
  <r>
    <d v="2024-01-12T00:00:00"/>
    <n v="3480"/>
    <n v="4"/>
    <n v="1"/>
    <n v="4"/>
    <n v="3"/>
    <n v="2"/>
    <n v="40"/>
    <x v="0"/>
    <s v="Hypertension"/>
    <s v="Cardiology"/>
    <s v="Dr. Ravi Patel"/>
    <s v="AXA"/>
    <x v="15"/>
    <x v="1"/>
    <x v="4"/>
    <s v="Outpatient"/>
    <n v="625"/>
    <n v="128"/>
    <d v="2024-02-06T00:00:00"/>
    <x v="0"/>
    <x v="4"/>
    <s v="Emergency"/>
    <s v="Yes"/>
    <s v="Emergency"/>
    <s v="Pending"/>
    <m/>
    <m/>
    <s v="N/A"/>
    <n v="527.1"/>
    <n v="0"/>
  </r>
  <r>
    <d v="2024-01-12T00:00:00"/>
    <n v="1856"/>
    <n v="4"/>
    <n v="2"/>
    <n v="1"/>
    <n v="2"/>
    <n v="3"/>
    <n v="9"/>
    <x v="1"/>
    <s v="Appendicitis"/>
    <s v="General Surgery"/>
    <s v="Dr. Ravi Patel"/>
    <s v="Allianz"/>
    <x v="7"/>
    <x v="0"/>
    <x v="4"/>
    <s v="Outpatient"/>
    <n v="935"/>
    <n v="43"/>
    <d v="2024-02-07T00:00:00"/>
    <x v="0"/>
    <x v="3"/>
    <s v="Self-Referral"/>
    <s v="Yes"/>
    <s v="Emergency"/>
    <s v="Paid"/>
    <m/>
    <m/>
    <s v="N/A"/>
    <n v="684.6"/>
    <n v="0"/>
  </r>
  <r>
    <d v="2024-01-12T00:00:00"/>
    <n v="1851"/>
    <n v="4"/>
    <n v="1"/>
    <n v="4"/>
    <n v="2"/>
    <n v="1"/>
    <n v="40"/>
    <x v="0"/>
    <s v="Hypertension"/>
    <s v="Cardiology"/>
    <s v="Dr. Ravi Patel"/>
    <s v="Aviva"/>
    <x v="31"/>
    <x v="0"/>
    <x v="4"/>
    <s v="Outpatient"/>
    <n v="704"/>
    <n v="172"/>
    <d v="2024-02-07T00:00:00"/>
    <x v="0"/>
    <x v="4"/>
    <s v="Emergency"/>
    <s v="Yes"/>
    <s v="Emergency"/>
    <s v="Pending"/>
    <m/>
    <m/>
    <s v="N/A"/>
    <n v="613.20000000000005"/>
    <n v="0"/>
  </r>
  <r>
    <d v="2024-01-12T00:00:00"/>
    <n v="333"/>
    <n v="4"/>
    <n v="2"/>
    <n v="1"/>
    <n v="2"/>
    <n v="3"/>
    <n v="9"/>
    <x v="1"/>
    <s v="Appendicitis"/>
    <s v="General Surgery"/>
    <s v="Dr. Ravi Patel"/>
    <s v="Allianz"/>
    <x v="54"/>
    <x v="1"/>
    <x v="2"/>
    <s v="Outpatient"/>
    <n v="972"/>
    <n v="182"/>
    <d v="2024-02-06T00:00:00"/>
    <x v="0"/>
    <x v="3"/>
    <s v="Self-Referral"/>
    <s v="No"/>
    <s v="Scheduled"/>
    <s v="Paid"/>
    <m/>
    <m/>
    <s v="N/A"/>
    <n v="807.8"/>
    <n v="0"/>
  </r>
  <r>
    <d v="2024-01-12T00:00:00"/>
    <n v="916"/>
    <n v="4"/>
    <n v="1"/>
    <n v="4"/>
    <n v="2"/>
    <n v="2"/>
    <n v="40"/>
    <x v="0"/>
    <s v="Hypertension"/>
    <s v="Cardiology"/>
    <s v="Dr. Ravi Patel"/>
    <s v="AXA"/>
    <x v="40"/>
    <x v="0"/>
    <x v="2"/>
    <s v="Outpatient"/>
    <n v="432"/>
    <n v="76"/>
    <d v="2024-02-06T00:00:00"/>
    <x v="0"/>
    <x v="4"/>
    <s v="Self-Referral"/>
    <s v="No"/>
    <s v="Scheduled"/>
    <s v="Pending"/>
    <m/>
    <m/>
    <s v="N/A"/>
    <n v="355.6"/>
    <n v="0"/>
  </r>
  <r>
    <d v="2024-01-12T00:00:00"/>
    <n v="960"/>
    <n v="4"/>
    <n v="2"/>
    <n v="1"/>
    <n v="2"/>
    <n v="1"/>
    <n v="9"/>
    <x v="1"/>
    <s v="Appendicitis"/>
    <s v="General Surgery"/>
    <s v="Dr. Ravi Patel"/>
    <s v="Aviva"/>
    <x v="33"/>
    <x v="0"/>
    <x v="1"/>
    <s v="Emergency"/>
    <n v="380"/>
    <n v="91"/>
    <m/>
    <x v="1"/>
    <x v="3"/>
    <s v="Self-Referral"/>
    <s v="Yes"/>
    <s v="Emergency"/>
    <s v="Pending"/>
    <m/>
    <m/>
    <s v="Semi-Private Room"/>
    <n v="350.7"/>
    <n v="30"/>
  </r>
  <r>
    <d v="2024-01-12T00:00:00"/>
    <n v="1315"/>
    <n v="4"/>
    <n v="1"/>
    <n v="4"/>
    <n v="4"/>
    <n v="2"/>
    <n v="40"/>
    <x v="0"/>
    <s v="Hypertension"/>
    <s v="Cardiology"/>
    <s v="Dr. Ravi Patel"/>
    <s v="AXA"/>
    <x v="13"/>
    <x v="1"/>
    <x v="1"/>
    <s v="Inpatient"/>
    <n v="691"/>
    <n v="88"/>
    <m/>
    <x v="1"/>
    <x v="4"/>
    <s v="Self-Referral"/>
    <s v="No"/>
    <s v="Scheduled"/>
    <s v="Pending"/>
    <m/>
    <m/>
    <s v="Private Room"/>
    <n v="580.29999999999995"/>
    <n v="50"/>
  </r>
  <r>
    <d v="2024-01-13T00:00:00"/>
    <n v="2807"/>
    <n v="4"/>
    <n v="2"/>
    <n v="1"/>
    <n v="2"/>
    <n v="3"/>
    <n v="9"/>
    <x v="1"/>
    <s v="Appendicitis"/>
    <s v="General Surgery"/>
    <s v="Dr. Ravi Patel"/>
    <s v="Allianz"/>
    <x v="12"/>
    <x v="0"/>
    <x v="4"/>
    <s v="Outpatient"/>
    <n v="826"/>
    <n v="47"/>
    <d v="2024-02-06T00:00:00"/>
    <x v="0"/>
    <x v="3"/>
    <s v="Self-Referral"/>
    <s v="No"/>
    <s v="Scheduled"/>
    <s v="Paid"/>
    <m/>
    <m/>
    <s v="N/A"/>
    <n v="611.1"/>
    <n v="0"/>
  </r>
  <r>
    <d v="2024-01-13T00:00:00"/>
    <n v="4893"/>
    <n v="4"/>
    <n v="1"/>
    <n v="4"/>
    <n v="2"/>
    <n v="3"/>
    <n v="40"/>
    <x v="0"/>
    <s v="Hypertension"/>
    <s v="Cardiology"/>
    <s v="Dr. Ravi Patel"/>
    <s v="Allianz"/>
    <x v="44"/>
    <x v="0"/>
    <x v="3"/>
    <s v="Outpatient"/>
    <n v="502"/>
    <n v="52"/>
    <d v="2024-02-01T00:00:00"/>
    <x v="0"/>
    <x v="4"/>
    <s v="Emergency"/>
    <s v="No"/>
    <s v="Scheduled"/>
    <s v="Pending"/>
    <m/>
    <m/>
    <s v="N/A"/>
    <n v="387.8"/>
    <n v="0"/>
  </r>
  <r>
    <d v="2024-01-13T00:00:00"/>
    <n v="4524"/>
    <n v="4"/>
    <n v="2"/>
    <n v="1"/>
    <n v="2"/>
    <n v="3"/>
    <n v="9"/>
    <x v="1"/>
    <s v="Appendicitis"/>
    <s v="General Surgery"/>
    <s v="Dr. Ravi Patel"/>
    <s v="Allianz"/>
    <x v="25"/>
    <x v="1"/>
    <x v="3"/>
    <s v="Inpatient"/>
    <n v="724"/>
    <n v="72"/>
    <m/>
    <x v="1"/>
    <x v="3"/>
    <s v="Physician Referral"/>
    <s v="No"/>
    <s v="Scheduled"/>
    <s v="Pending"/>
    <m/>
    <m/>
    <s v="General Ward"/>
    <n v="564.20000000000005"/>
    <n v="10"/>
  </r>
  <r>
    <d v="2024-01-13T00:00:00"/>
    <n v="241"/>
    <n v="4"/>
    <n v="1"/>
    <n v="4"/>
    <n v="1"/>
    <n v="2"/>
    <n v="40"/>
    <x v="0"/>
    <s v="Hypertension"/>
    <s v="Cardiology"/>
    <s v="Dr. Ravi Patel"/>
    <s v="AXA"/>
    <x v="22"/>
    <x v="0"/>
    <x v="4"/>
    <s v="Emergency"/>
    <n v="207"/>
    <n v="141"/>
    <m/>
    <x v="1"/>
    <x v="4"/>
    <s v="Emergency"/>
    <s v="Yes"/>
    <s v="Emergency"/>
    <s v="Paid"/>
    <m/>
    <m/>
    <s v="Semi-Private Room"/>
    <n v="264.60000000000002"/>
    <n v="30"/>
  </r>
  <r>
    <d v="2024-01-13T00:00:00"/>
    <n v="2999"/>
    <n v="4"/>
    <n v="2"/>
    <n v="1"/>
    <n v="2"/>
    <n v="1"/>
    <n v="9"/>
    <x v="1"/>
    <s v="Appendicitis"/>
    <s v="General Surgery"/>
    <s v="Dr. Ravi Patel"/>
    <s v="Aviva"/>
    <x v="22"/>
    <x v="1"/>
    <x v="1"/>
    <s v="Outpatient"/>
    <n v="337"/>
    <n v="35"/>
    <d v="2024-02-05T00:00:00"/>
    <x v="0"/>
    <x v="3"/>
    <s v="Physician Referral"/>
    <s v="Yes"/>
    <s v="Emergency"/>
    <s v="Paid"/>
    <m/>
    <m/>
    <s v="N/A"/>
    <n v="260.39999999999998"/>
    <n v="0"/>
  </r>
  <r>
    <d v="2024-01-13T00:00:00"/>
    <n v="3678"/>
    <n v="4"/>
    <n v="1"/>
    <n v="4"/>
    <n v="4"/>
    <n v="1"/>
    <n v="40"/>
    <x v="0"/>
    <s v="Hypertension"/>
    <s v="Cardiology"/>
    <s v="Dr. Ravi Patel"/>
    <s v="Aviva"/>
    <x v="22"/>
    <x v="0"/>
    <x v="2"/>
    <s v="Outpatient"/>
    <n v="657"/>
    <n v="173"/>
    <d v="2024-01-20T00:00:00"/>
    <x v="0"/>
    <x v="4"/>
    <s v="Emergency"/>
    <s v="Yes"/>
    <s v="Emergency"/>
    <s v="Pending"/>
    <m/>
    <m/>
    <s v="N/A"/>
    <n v="581"/>
    <n v="0"/>
  </r>
  <r>
    <d v="2024-01-13T00:00:00"/>
    <n v="1892"/>
    <n v="4"/>
    <n v="2"/>
    <n v="1"/>
    <n v="2"/>
    <n v="2"/>
    <n v="40"/>
    <x v="0"/>
    <s v="Appendicitis"/>
    <s v="General Surgery"/>
    <s v="Dr. Ravi Patel"/>
    <s v="AXA"/>
    <x v="54"/>
    <x v="0"/>
    <x v="3"/>
    <s v="Emergency"/>
    <n v="758"/>
    <n v="159"/>
    <m/>
    <x v="1"/>
    <x v="3"/>
    <s v="Self-Referral"/>
    <s v="Yes"/>
    <s v="Emergency"/>
    <s v="Paid"/>
    <m/>
    <m/>
    <s v="General Ward"/>
    <n v="648.9"/>
    <n v="10"/>
  </r>
  <r>
    <d v="2024-01-13T00:00:00"/>
    <n v="584"/>
    <n v="4"/>
    <n v="1"/>
    <n v="4"/>
    <n v="5"/>
    <n v="2"/>
    <n v="9"/>
    <x v="1"/>
    <s v="Hypertension"/>
    <s v="Cardiology"/>
    <s v="Dr. Ravi Patel"/>
    <s v="AXA"/>
    <x v="55"/>
    <x v="1"/>
    <x v="2"/>
    <s v="Outpatient"/>
    <n v="938"/>
    <n v="106"/>
    <d v="2024-02-09T00:00:00"/>
    <x v="0"/>
    <x v="4"/>
    <s v="Physician Referral"/>
    <s v="Yes"/>
    <s v="Emergency"/>
    <s v="Paid"/>
    <m/>
    <m/>
    <s v="N/A"/>
    <n v="730.8"/>
    <n v="0"/>
  </r>
  <r>
    <d v="2024-01-13T00:00:00"/>
    <n v="3997"/>
    <n v="4"/>
    <n v="2"/>
    <n v="1"/>
    <n v="2"/>
    <n v="2"/>
    <n v="40"/>
    <x v="0"/>
    <s v="Appendicitis"/>
    <s v="General Surgery"/>
    <s v="Dr. Ravi Patel"/>
    <s v="AXA"/>
    <x v="2"/>
    <x v="1"/>
    <x v="4"/>
    <s v="Outpatient"/>
    <n v="319"/>
    <n v="124"/>
    <m/>
    <x v="1"/>
    <x v="3"/>
    <s v="Physician Referral"/>
    <s v="No"/>
    <s v="Scheduled"/>
    <s v="Paid"/>
    <m/>
    <m/>
    <s v="Private Room"/>
    <n v="345.1"/>
    <n v="50"/>
  </r>
  <r>
    <d v="2024-01-13T00:00:00"/>
    <n v="3035"/>
    <n v="4"/>
    <n v="1"/>
    <n v="4"/>
    <n v="3"/>
    <n v="1"/>
    <n v="9"/>
    <x v="1"/>
    <s v="Hypertension"/>
    <s v="Cardiology"/>
    <s v="Dr. Ravi Patel"/>
    <s v="Aviva"/>
    <x v="3"/>
    <x v="0"/>
    <x v="2"/>
    <s v="Outpatient"/>
    <n v="484"/>
    <n v="96"/>
    <d v="2024-01-24T00:00:00"/>
    <x v="0"/>
    <x v="4"/>
    <s v="Emergency"/>
    <s v="No"/>
    <s v="Scheduled"/>
    <s v="Pending"/>
    <m/>
    <m/>
    <s v="N/A"/>
    <n v="406"/>
    <n v="0"/>
  </r>
  <r>
    <d v="2024-01-14T00:00:00"/>
    <n v="3768"/>
    <n v="4"/>
    <n v="2"/>
    <n v="1"/>
    <n v="2"/>
    <n v="3"/>
    <n v="40"/>
    <x v="0"/>
    <s v="Appendicitis"/>
    <s v="General Surgery"/>
    <s v="Dr. Ravi Patel"/>
    <s v="Allianz"/>
    <x v="54"/>
    <x v="1"/>
    <x v="3"/>
    <s v="Outpatient"/>
    <n v="210"/>
    <n v="106"/>
    <m/>
    <x v="1"/>
    <x v="3"/>
    <s v="Physician Referral"/>
    <s v="Yes"/>
    <s v="Emergency"/>
    <s v="Paid"/>
    <m/>
    <m/>
    <s v="General Ward"/>
    <n v="228.2"/>
    <n v="10"/>
  </r>
  <r>
    <d v="2024-01-14T00:00:00"/>
    <n v="1926"/>
    <n v="4"/>
    <n v="1"/>
    <n v="4"/>
    <n v="5"/>
    <n v="2"/>
    <n v="9"/>
    <x v="1"/>
    <s v="Hypertension"/>
    <s v="Cardiology"/>
    <s v="Dr. Ravi Patel"/>
    <s v="AXA"/>
    <x v="56"/>
    <x v="1"/>
    <x v="1"/>
    <s v="Outpatient"/>
    <n v="551"/>
    <n v="50"/>
    <d v="2024-02-09T00:00:00"/>
    <x v="0"/>
    <x v="4"/>
    <s v="Self-Referral"/>
    <s v="Yes"/>
    <s v="Emergency"/>
    <s v="Pending"/>
    <m/>
    <m/>
    <s v="N/A"/>
    <n v="420.7"/>
    <n v="0"/>
  </r>
  <r>
    <d v="2024-01-14T00:00:00"/>
    <n v="2099"/>
    <n v="4"/>
    <n v="2"/>
    <n v="1"/>
    <n v="2"/>
    <n v="2"/>
    <n v="40"/>
    <x v="0"/>
    <s v="Appendicitis"/>
    <s v="General Surgery"/>
    <s v="Dr. Ravi Patel"/>
    <s v="AXA"/>
    <x v="25"/>
    <x v="0"/>
    <x v="3"/>
    <s v="Outpatient"/>
    <n v="495"/>
    <n v="119"/>
    <d v="2024-02-10T00:00:00"/>
    <x v="0"/>
    <x v="3"/>
    <s v="Physician Referral"/>
    <s v="Yes"/>
    <s v="Emergency"/>
    <s v="Paid"/>
    <m/>
    <m/>
    <s v="N/A"/>
    <n v="429.8"/>
    <n v="0"/>
  </r>
  <r>
    <d v="2024-01-14T00:00:00"/>
    <n v="2526"/>
    <n v="4"/>
    <n v="1"/>
    <n v="4"/>
    <n v="2"/>
    <n v="3"/>
    <n v="9"/>
    <x v="1"/>
    <s v="Hypertension"/>
    <s v="Cardiology"/>
    <s v="Dr. Ravi Patel"/>
    <s v="Allianz"/>
    <x v="38"/>
    <x v="0"/>
    <x v="0"/>
    <s v="Outpatient"/>
    <n v="284"/>
    <n v="174"/>
    <d v="2024-02-02T00:00:00"/>
    <x v="0"/>
    <x v="4"/>
    <s v="Emergency"/>
    <s v="Yes"/>
    <s v="Emergency"/>
    <s v="Paid"/>
    <m/>
    <m/>
    <s v="N/A"/>
    <n v="320.60000000000002"/>
    <n v="0"/>
  </r>
  <r>
    <d v="2024-01-14T00:00:00"/>
    <n v="4865"/>
    <n v="4"/>
    <n v="2"/>
    <n v="1"/>
    <n v="2"/>
    <n v="1"/>
    <n v="40"/>
    <x v="0"/>
    <s v="Appendicitis"/>
    <s v="General Surgery"/>
    <s v="Dr. Ravi Patel"/>
    <s v="Aviva"/>
    <x v="39"/>
    <x v="0"/>
    <x v="2"/>
    <s v="Emergency"/>
    <n v="487"/>
    <n v="55"/>
    <m/>
    <x v="1"/>
    <x v="3"/>
    <s v="Physician Referral"/>
    <s v="No"/>
    <s v="Scheduled"/>
    <s v="Pending"/>
    <m/>
    <m/>
    <s v="General Ward"/>
    <n v="386.4"/>
    <n v="10"/>
  </r>
  <r>
    <d v="2024-01-14T00:00:00"/>
    <n v="2207"/>
    <n v="4"/>
    <n v="1"/>
    <n v="4"/>
    <n v="5"/>
    <n v="2"/>
    <n v="9"/>
    <x v="1"/>
    <s v="Hypertension"/>
    <s v="Cardiology"/>
    <s v="Dr. Ravi Patel"/>
    <s v="AXA"/>
    <x v="12"/>
    <x v="1"/>
    <x v="2"/>
    <s v="Outpatient"/>
    <n v="226"/>
    <n v="78"/>
    <d v="2024-01-26T00:00:00"/>
    <x v="0"/>
    <x v="4"/>
    <s v="Emergency"/>
    <s v="No"/>
    <s v="Scheduled"/>
    <s v="Paid"/>
    <m/>
    <m/>
    <s v="N/A"/>
    <n v="212.8"/>
    <n v="0"/>
  </r>
  <r>
    <d v="2024-01-14T00:00:00"/>
    <n v="754"/>
    <n v="4"/>
    <n v="2"/>
    <n v="1"/>
    <n v="2"/>
    <n v="2"/>
    <n v="40"/>
    <x v="0"/>
    <s v="Appendicitis"/>
    <s v="General Surgery"/>
    <s v="Dr. Ravi Patel"/>
    <s v="AXA"/>
    <x v="56"/>
    <x v="1"/>
    <x v="2"/>
    <s v="Outpatient"/>
    <n v="838"/>
    <n v="125"/>
    <m/>
    <x v="1"/>
    <x v="3"/>
    <s v="Self-Referral"/>
    <s v="No"/>
    <s v="Scheduled"/>
    <s v="Paid"/>
    <m/>
    <m/>
    <s v="Private Room"/>
    <n v="709.1"/>
    <n v="50"/>
  </r>
  <r>
    <d v="2024-01-14T00:00:00"/>
    <n v="1295"/>
    <n v="4"/>
    <n v="1"/>
    <n v="4"/>
    <n v="2"/>
    <n v="2"/>
    <n v="9"/>
    <x v="1"/>
    <s v="Hypertension"/>
    <s v="Cardiology"/>
    <s v="Dr. Ravi Patel"/>
    <s v="AXA"/>
    <x v="19"/>
    <x v="1"/>
    <x v="4"/>
    <s v="Emergency"/>
    <n v="446"/>
    <n v="22"/>
    <m/>
    <x v="1"/>
    <x v="4"/>
    <s v="Emergency"/>
    <s v="No"/>
    <s v="Scheduled"/>
    <s v="Paid"/>
    <m/>
    <m/>
    <s v="Semi-Private Room"/>
    <n v="348.6"/>
    <n v="30"/>
  </r>
  <r>
    <d v="2024-01-14T00:00:00"/>
    <n v="16"/>
    <n v="4"/>
    <n v="2"/>
    <n v="1"/>
    <n v="2"/>
    <n v="3"/>
    <n v="40"/>
    <x v="0"/>
    <s v="Appendicitis"/>
    <s v="General Surgery"/>
    <s v="Dr. Ravi Patel"/>
    <s v="Allianz"/>
    <x v="5"/>
    <x v="1"/>
    <x v="4"/>
    <s v="Inpatient"/>
    <n v="733"/>
    <n v="140"/>
    <m/>
    <x v="1"/>
    <x v="3"/>
    <s v="Emergency"/>
    <s v="Yes"/>
    <s v="Emergency"/>
    <s v="Paid"/>
    <m/>
    <m/>
    <s v="Semi-Private Room"/>
    <n v="632.1"/>
    <n v="30"/>
  </r>
  <r>
    <d v="2024-01-14T00:00:00"/>
    <n v="1377"/>
    <n v="4"/>
    <n v="1"/>
    <n v="4"/>
    <n v="5"/>
    <n v="3"/>
    <n v="9"/>
    <x v="1"/>
    <s v="Hypertension"/>
    <s v="Cardiology"/>
    <s v="Dr. Ravi Patel"/>
    <s v="Allianz"/>
    <x v="12"/>
    <x v="0"/>
    <x v="3"/>
    <s v="Inpatient"/>
    <n v="80"/>
    <n v="179"/>
    <m/>
    <x v="1"/>
    <x v="4"/>
    <s v="Physician Referral"/>
    <s v="Yes"/>
    <s v="Emergency"/>
    <s v="Pending"/>
    <m/>
    <m/>
    <s v="Semi-Private Room"/>
    <n v="202.3"/>
    <n v="30"/>
  </r>
  <r>
    <d v="2024-01-15T00:00:00"/>
    <n v="1713"/>
    <n v="4"/>
    <n v="2"/>
    <n v="1"/>
    <n v="2"/>
    <n v="3"/>
    <n v="40"/>
    <x v="0"/>
    <s v="Appendicitis"/>
    <s v="General Surgery"/>
    <s v="Dr. Ravi Patel"/>
    <s v="Allianz"/>
    <x v="11"/>
    <x v="1"/>
    <x v="1"/>
    <s v="Outpatient"/>
    <n v="908"/>
    <n v="34"/>
    <d v="2024-01-31T00:00:00"/>
    <x v="0"/>
    <x v="3"/>
    <s v="Emergency"/>
    <s v="Yes"/>
    <s v="Emergency"/>
    <s v="Pending"/>
    <m/>
    <m/>
    <s v="N/A"/>
    <n v="659.4"/>
    <n v="0"/>
  </r>
  <r>
    <d v="2024-01-15T00:00:00"/>
    <n v="967"/>
    <n v="4"/>
    <n v="1"/>
    <n v="4"/>
    <n v="4"/>
    <n v="3"/>
    <n v="9"/>
    <x v="1"/>
    <s v="Hypertension"/>
    <s v="Cardiology"/>
    <s v="Dr. Ravi Patel"/>
    <s v="Allianz"/>
    <x v="34"/>
    <x v="0"/>
    <x v="0"/>
    <s v="Outpatient"/>
    <n v="900"/>
    <n v="94"/>
    <d v="2024-02-13T00:00:00"/>
    <x v="0"/>
    <x v="4"/>
    <s v="Emergency"/>
    <s v="No"/>
    <s v="Scheduled"/>
    <s v="Pending"/>
    <m/>
    <m/>
    <s v="N/A"/>
    <n v="695.8"/>
    <n v="0"/>
  </r>
  <r>
    <d v="2024-01-15T00:00:00"/>
    <n v="3720"/>
    <n v="4"/>
    <n v="2"/>
    <n v="1"/>
    <n v="2"/>
    <n v="1"/>
    <n v="40"/>
    <x v="0"/>
    <s v="Appendicitis"/>
    <s v="General Surgery"/>
    <s v="Dr. Ravi Patel"/>
    <s v="Aviva"/>
    <x v="47"/>
    <x v="1"/>
    <x v="1"/>
    <s v="Outpatient"/>
    <n v="127"/>
    <n v="20"/>
    <d v="2024-01-30T00:00:00"/>
    <x v="0"/>
    <x v="3"/>
    <s v="Emergency"/>
    <s v="Yes"/>
    <s v="Emergency"/>
    <s v="Pending"/>
    <m/>
    <m/>
    <s v="N/A"/>
    <n v="102.9"/>
    <n v="0"/>
  </r>
  <r>
    <d v="2024-01-15T00:00:00"/>
    <n v="4084"/>
    <n v="4"/>
    <n v="1"/>
    <n v="4"/>
    <n v="1"/>
    <n v="3"/>
    <n v="9"/>
    <x v="1"/>
    <s v="Hypertension"/>
    <s v="Cardiology"/>
    <s v="Dr. Ravi Patel"/>
    <s v="Allianz"/>
    <x v="5"/>
    <x v="0"/>
    <x v="1"/>
    <s v="Emergency"/>
    <n v="202"/>
    <n v="152"/>
    <m/>
    <x v="1"/>
    <x v="4"/>
    <s v="Emergency"/>
    <s v="Yes"/>
    <s v="Emergency"/>
    <s v="Pending"/>
    <m/>
    <m/>
    <s v="General Ward"/>
    <n v="254.8"/>
    <n v="10"/>
  </r>
  <r>
    <d v="2024-01-15T00:00:00"/>
    <n v="4404"/>
    <n v="4"/>
    <n v="2"/>
    <n v="1"/>
    <n v="2"/>
    <n v="2"/>
    <n v="40"/>
    <x v="0"/>
    <s v="Appendicitis"/>
    <s v="General Surgery"/>
    <s v="Dr. Ravi Patel"/>
    <s v="AXA"/>
    <x v="46"/>
    <x v="0"/>
    <x v="0"/>
    <s v="Outpatient"/>
    <n v="897"/>
    <n v="109"/>
    <d v="2024-01-27T00:00:00"/>
    <x v="0"/>
    <x v="3"/>
    <s v="Emergency"/>
    <s v="Yes"/>
    <s v="Emergency"/>
    <s v="Pending"/>
    <m/>
    <m/>
    <s v="N/A"/>
    <n v="704.2"/>
    <n v="0"/>
  </r>
  <r>
    <d v="2024-01-15T00:00:00"/>
    <n v="4403"/>
    <n v="4"/>
    <n v="1"/>
    <n v="4"/>
    <n v="5"/>
    <n v="2"/>
    <n v="9"/>
    <x v="1"/>
    <s v="Hypertension"/>
    <s v="Cardiology"/>
    <s v="Dr. Ravi Patel"/>
    <s v="AXA"/>
    <x v="46"/>
    <x v="0"/>
    <x v="4"/>
    <s v="Inpatient"/>
    <n v="145"/>
    <n v="25"/>
    <m/>
    <x v="1"/>
    <x v="4"/>
    <s v="Emergency"/>
    <s v="No"/>
    <s v="Scheduled"/>
    <s v="Pending"/>
    <m/>
    <m/>
    <s v="Private Room"/>
    <n v="154"/>
    <n v="50"/>
  </r>
  <r>
    <d v="2024-01-15T00:00:00"/>
    <n v="1522"/>
    <n v="4"/>
    <n v="2"/>
    <n v="1"/>
    <n v="2"/>
    <n v="2"/>
    <n v="40"/>
    <x v="0"/>
    <s v="Appendicitis"/>
    <s v="General Surgery"/>
    <s v="Dr. Ravi Patel"/>
    <s v="AXA"/>
    <x v="23"/>
    <x v="1"/>
    <x v="2"/>
    <s v="Inpatient"/>
    <n v="128"/>
    <n v="152"/>
    <m/>
    <x v="1"/>
    <x v="3"/>
    <s v="Physician Referral"/>
    <s v="Yes"/>
    <s v="Emergency"/>
    <s v="Paid"/>
    <m/>
    <m/>
    <s v="Private Room"/>
    <n v="231"/>
    <n v="50"/>
  </r>
  <r>
    <d v="2024-01-15T00:00:00"/>
    <n v="3934"/>
    <n v="4"/>
    <n v="1"/>
    <n v="4"/>
    <n v="5"/>
    <n v="2"/>
    <n v="40"/>
    <x v="0"/>
    <s v="Hypertension"/>
    <s v="Cardiology"/>
    <s v="Dr. Ravi Patel"/>
    <s v="AXA"/>
    <x v="28"/>
    <x v="0"/>
    <x v="4"/>
    <s v="Inpatient"/>
    <n v="575"/>
    <n v="135"/>
    <m/>
    <x v="1"/>
    <x v="4"/>
    <s v="Physician Referral"/>
    <s v="No"/>
    <s v="Scheduled"/>
    <s v="Pending"/>
    <m/>
    <m/>
    <s v="General Ward"/>
    <n v="504"/>
    <n v="10"/>
  </r>
  <r>
    <d v="2024-01-15T00:00:00"/>
    <n v="3533"/>
    <n v="4"/>
    <n v="2"/>
    <n v="1"/>
    <n v="2"/>
    <n v="1"/>
    <n v="9"/>
    <x v="1"/>
    <s v="Appendicitis"/>
    <s v="General Surgery"/>
    <s v="Dr. Ravi Patel"/>
    <s v="Aviva"/>
    <x v="57"/>
    <x v="0"/>
    <x v="2"/>
    <s v="Outpatient"/>
    <n v="898"/>
    <n v="92"/>
    <d v="2024-01-22T00:00:00"/>
    <x v="0"/>
    <x v="3"/>
    <s v="Emergency"/>
    <s v="No"/>
    <s v="Scheduled"/>
    <s v="Pending"/>
    <m/>
    <m/>
    <s v="N/A"/>
    <n v="693"/>
    <n v="0"/>
  </r>
  <r>
    <d v="2024-01-15T00:00:00"/>
    <n v="4809"/>
    <n v="4"/>
    <n v="1"/>
    <n v="4"/>
    <n v="2"/>
    <n v="1"/>
    <n v="40"/>
    <x v="0"/>
    <s v="Hypertension"/>
    <s v="Cardiology"/>
    <s v="Dr. Ravi Patel"/>
    <s v="Aviva"/>
    <x v="29"/>
    <x v="1"/>
    <x v="2"/>
    <s v="Inpatient"/>
    <n v="376"/>
    <n v="175"/>
    <m/>
    <x v="1"/>
    <x v="4"/>
    <s v="Emergency"/>
    <s v="No"/>
    <s v="Scheduled"/>
    <s v="Pending"/>
    <m/>
    <m/>
    <s v="Private Room"/>
    <n v="420.7"/>
    <n v="50"/>
  </r>
  <r>
    <d v="2024-01-16T00:00:00"/>
    <n v="4414"/>
    <n v="4"/>
    <n v="2"/>
    <n v="1"/>
    <n v="2"/>
    <n v="1"/>
    <n v="9"/>
    <x v="1"/>
    <s v="Appendicitis"/>
    <s v="General Surgery"/>
    <s v="Dr. Ravi Patel"/>
    <s v="Aviva"/>
    <x v="0"/>
    <x v="0"/>
    <x v="4"/>
    <s v="Outpatient"/>
    <n v="849"/>
    <n v="88"/>
    <d v="2024-02-09T00:00:00"/>
    <x v="0"/>
    <x v="3"/>
    <s v="Emergency"/>
    <s v="Yes"/>
    <s v="Emergency"/>
    <s v="Paid"/>
    <m/>
    <m/>
    <s v="N/A"/>
    <n v="655.9"/>
    <n v="0"/>
  </r>
  <r>
    <d v="2024-01-16T00:00:00"/>
    <n v="1807"/>
    <n v="4"/>
    <n v="1"/>
    <n v="4"/>
    <n v="5"/>
    <n v="1"/>
    <n v="40"/>
    <x v="0"/>
    <s v="Hypertension"/>
    <s v="Cardiology"/>
    <s v="Dr. Ravi Patel"/>
    <s v="Aviva"/>
    <x v="8"/>
    <x v="1"/>
    <x v="1"/>
    <s v="Outpatient"/>
    <n v="512"/>
    <n v="63"/>
    <d v="2024-02-14T00:00:00"/>
    <x v="0"/>
    <x v="4"/>
    <s v="Self-Referral"/>
    <s v="Yes"/>
    <s v="Emergency"/>
    <s v="Pending"/>
    <m/>
    <m/>
    <s v="N/A"/>
    <n v="402.5"/>
    <n v="0"/>
  </r>
  <r>
    <d v="2024-01-16T00:00:00"/>
    <n v="4029"/>
    <n v="4"/>
    <n v="2"/>
    <n v="1"/>
    <n v="2"/>
    <n v="1"/>
    <n v="9"/>
    <x v="1"/>
    <s v="Appendicitis"/>
    <s v="General Surgery"/>
    <s v="Dr. Ravi Patel"/>
    <s v="Aviva"/>
    <x v="55"/>
    <x v="1"/>
    <x v="2"/>
    <s v="Outpatient"/>
    <n v="897"/>
    <n v="163"/>
    <d v="2024-01-29T00:00:00"/>
    <x v="0"/>
    <x v="3"/>
    <s v="Emergency"/>
    <s v="Yes"/>
    <s v="Emergency"/>
    <s v="Pending"/>
    <m/>
    <m/>
    <s v="N/A"/>
    <n v="742"/>
    <n v="0"/>
  </r>
  <r>
    <d v="2024-01-16T00:00:00"/>
    <n v="4122"/>
    <n v="4"/>
    <n v="1"/>
    <n v="4"/>
    <n v="4"/>
    <n v="1"/>
    <n v="40"/>
    <x v="0"/>
    <s v="Hypertension"/>
    <s v="Cardiology"/>
    <s v="Dr. Ravi Patel"/>
    <s v="Aviva"/>
    <x v="30"/>
    <x v="0"/>
    <x v="4"/>
    <s v="Emergency"/>
    <n v="222"/>
    <n v="169"/>
    <m/>
    <x v="1"/>
    <x v="4"/>
    <s v="Physician Referral"/>
    <s v="No"/>
    <s v="Scheduled"/>
    <s v="Pending"/>
    <m/>
    <m/>
    <s v="Semi-Private Room"/>
    <n v="294.7"/>
    <n v="30"/>
  </r>
  <r>
    <d v="2024-01-16T00:00:00"/>
    <n v="4616"/>
    <n v="4"/>
    <n v="2"/>
    <n v="1"/>
    <n v="2"/>
    <n v="3"/>
    <n v="9"/>
    <x v="1"/>
    <s v="Appendicitis"/>
    <s v="General Surgery"/>
    <s v="Dr. Ravi Patel"/>
    <s v="Allianz"/>
    <x v="38"/>
    <x v="0"/>
    <x v="1"/>
    <s v="Outpatient"/>
    <n v="656"/>
    <n v="170"/>
    <d v="2024-02-01T00:00:00"/>
    <x v="0"/>
    <x v="3"/>
    <s v="Physician Referral"/>
    <s v="No"/>
    <s v="Scheduled"/>
    <s v="Paid"/>
    <m/>
    <m/>
    <s v="N/A"/>
    <n v="578.20000000000005"/>
    <n v="0"/>
  </r>
  <r>
    <d v="2024-01-16T00:00:00"/>
    <n v="4723"/>
    <n v="4"/>
    <n v="1"/>
    <n v="4"/>
    <n v="3"/>
    <n v="1"/>
    <n v="40"/>
    <x v="0"/>
    <s v="Hypertension"/>
    <s v="Cardiology"/>
    <s v="Dr. Ravi Patel"/>
    <s v="Aviva"/>
    <x v="39"/>
    <x v="1"/>
    <x v="0"/>
    <s v="Inpatient"/>
    <n v="866"/>
    <n v="190"/>
    <m/>
    <x v="1"/>
    <x v="4"/>
    <s v="Emergency"/>
    <s v="Yes"/>
    <s v="Emergency"/>
    <s v="Pending"/>
    <m/>
    <m/>
    <s v="General Ward"/>
    <n v="746.2"/>
    <n v="10"/>
  </r>
  <r>
    <d v="2024-01-16T00:00:00"/>
    <n v="137"/>
    <n v="4"/>
    <n v="2"/>
    <n v="1"/>
    <n v="2"/>
    <n v="1"/>
    <n v="9"/>
    <x v="1"/>
    <s v="Appendicitis"/>
    <s v="General Surgery"/>
    <s v="Dr. Ravi Patel"/>
    <s v="Aviva"/>
    <x v="5"/>
    <x v="0"/>
    <x v="2"/>
    <s v="Outpatient"/>
    <n v="696"/>
    <n v="87"/>
    <m/>
    <x v="1"/>
    <x v="3"/>
    <s v="Physician Referral"/>
    <s v="No"/>
    <s v="Scheduled"/>
    <s v="Paid"/>
    <m/>
    <m/>
    <s v="Semi-Private Room"/>
    <n v="569.1"/>
    <n v="30"/>
  </r>
  <r>
    <d v="2024-01-16T00:00:00"/>
    <n v="4495"/>
    <n v="4"/>
    <n v="1"/>
    <n v="4"/>
    <n v="4"/>
    <n v="2"/>
    <n v="40"/>
    <x v="0"/>
    <s v="Hypertension"/>
    <s v="Cardiology"/>
    <s v="Dr. Ravi Patel"/>
    <s v="AXA"/>
    <x v="24"/>
    <x v="1"/>
    <x v="1"/>
    <s v="Outpatient"/>
    <n v="844"/>
    <n v="190"/>
    <m/>
    <x v="1"/>
    <x v="4"/>
    <s v="Physician Referral"/>
    <s v="No"/>
    <s v="Scheduled"/>
    <s v="Paid"/>
    <m/>
    <m/>
    <s v="Semi-Private Room"/>
    <n v="744.8"/>
    <n v="30"/>
  </r>
  <r>
    <d v="2024-01-16T00:00:00"/>
    <n v="2454"/>
    <n v="4"/>
    <n v="2"/>
    <n v="1"/>
    <n v="2"/>
    <n v="2"/>
    <n v="9"/>
    <x v="1"/>
    <s v="Appendicitis"/>
    <s v="General Surgery"/>
    <s v="Dr. Ravi Patel"/>
    <s v="AXA"/>
    <x v="50"/>
    <x v="1"/>
    <x v="2"/>
    <s v="Emergency"/>
    <n v="773"/>
    <n v="173"/>
    <m/>
    <x v="1"/>
    <x v="3"/>
    <s v="Self-Referral"/>
    <s v="Yes"/>
    <s v="Emergency"/>
    <s v="Paid"/>
    <m/>
    <m/>
    <s v="Semi-Private Room"/>
    <n v="683.2"/>
    <n v="30"/>
  </r>
  <r>
    <d v="2024-01-16T00:00:00"/>
    <n v="304"/>
    <n v="4"/>
    <n v="1"/>
    <n v="4"/>
    <n v="5"/>
    <n v="1"/>
    <n v="40"/>
    <x v="0"/>
    <s v="Hypertension"/>
    <s v="Cardiology"/>
    <s v="Dr. Ravi Patel"/>
    <s v="Aviva"/>
    <x v="23"/>
    <x v="1"/>
    <x v="1"/>
    <s v="Outpatient"/>
    <n v="538"/>
    <n v="60"/>
    <d v="2024-02-03T00:00:00"/>
    <x v="0"/>
    <x v="4"/>
    <s v="Emergency"/>
    <s v="Yes"/>
    <s v="Emergency"/>
    <s v="Paid"/>
    <m/>
    <m/>
    <s v="N/A"/>
    <n v="418.6"/>
    <n v="0"/>
  </r>
  <r>
    <d v="2024-01-17T00:00:00"/>
    <n v="3647"/>
    <n v="4"/>
    <n v="2"/>
    <n v="1"/>
    <n v="2"/>
    <n v="3"/>
    <n v="9"/>
    <x v="1"/>
    <s v="Appendicitis"/>
    <s v="General Surgery"/>
    <s v="Dr. Ravi Patel"/>
    <s v="Allianz"/>
    <x v="53"/>
    <x v="0"/>
    <x v="0"/>
    <s v="Outpatient"/>
    <n v="835"/>
    <n v="89"/>
    <d v="2024-02-13T00:00:00"/>
    <x v="0"/>
    <x v="3"/>
    <s v="Physician Referral"/>
    <s v="No"/>
    <s v="Scheduled"/>
    <s v="Pending"/>
    <m/>
    <m/>
    <s v="N/A"/>
    <n v="646.79999999999995"/>
    <n v="0"/>
  </r>
  <r>
    <d v="2024-01-17T00:00:00"/>
    <n v="359"/>
    <n v="4"/>
    <n v="1"/>
    <n v="4"/>
    <n v="2"/>
    <n v="3"/>
    <n v="40"/>
    <x v="0"/>
    <s v="Hypertension"/>
    <s v="Cardiology"/>
    <s v="Dr. Ravi Patel"/>
    <s v="Allianz"/>
    <x v="35"/>
    <x v="1"/>
    <x v="2"/>
    <s v="Outpatient"/>
    <n v="305"/>
    <n v="50"/>
    <d v="2024-02-07T00:00:00"/>
    <x v="0"/>
    <x v="4"/>
    <s v="Physician Referral"/>
    <s v="Yes"/>
    <s v="Emergency"/>
    <s v="Paid"/>
    <m/>
    <m/>
    <s v="N/A"/>
    <n v="248.5"/>
    <n v="0"/>
  </r>
  <r>
    <d v="2024-01-17T00:00:00"/>
    <n v="3854"/>
    <n v="4"/>
    <n v="2"/>
    <n v="1"/>
    <n v="2"/>
    <n v="3"/>
    <n v="9"/>
    <x v="1"/>
    <s v="Appendicitis"/>
    <s v="General Surgery"/>
    <s v="Dr. Ravi Patel"/>
    <s v="Allianz"/>
    <x v="10"/>
    <x v="0"/>
    <x v="4"/>
    <s v="Outpatient"/>
    <n v="467"/>
    <n v="36"/>
    <d v="2024-02-09T00:00:00"/>
    <x v="0"/>
    <x v="3"/>
    <s v="Emergency"/>
    <s v="Yes"/>
    <s v="Emergency"/>
    <s v="Paid"/>
    <m/>
    <m/>
    <s v="N/A"/>
    <n v="352.1"/>
    <n v="0"/>
  </r>
  <r>
    <d v="2024-01-17T00:00:00"/>
    <n v="2627"/>
    <n v="4"/>
    <n v="1"/>
    <n v="4"/>
    <n v="1"/>
    <n v="3"/>
    <n v="40"/>
    <x v="0"/>
    <s v="Hypertension"/>
    <s v="Cardiology"/>
    <s v="Dr. Ravi Patel"/>
    <s v="Allianz"/>
    <x v="32"/>
    <x v="0"/>
    <x v="1"/>
    <s v="Inpatient"/>
    <n v="727"/>
    <n v="156"/>
    <m/>
    <x v="1"/>
    <x v="4"/>
    <s v="Physician Referral"/>
    <s v="No"/>
    <s v="Scheduled"/>
    <s v="Pending"/>
    <m/>
    <m/>
    <s v="Private Room"/>
    <n v="653.1"/>
    <n v="50"/>
  </r>
  <r>
    <d v="2024-01-17T00:00:00"/>
    <n v="927"/>
    <n v="4"/>
    <n v="2"/>
    <n v="1"/>
    <n v="2"/>
    <n v="1"/>
    <n v="9"/>
    <x v="1"/>
    <s v="Appendicitis"/>
    <s v="General Surgery"/>
    <s v="Dr. Ravi Patel"/>
    <s v="Aviva"/>
    <x v="12"/>
    <x v="0"/>
    <x v="0"/>
    <s v="Emergency"/>
    <n v="432"/>
    <n v="74"/>
    <m/>
    <x v="1"/>
    <x v="3"/>
    <s v="Self-Referral"/>
    <s v="No"/>
    <s v="Scheduled"/>
    <s v="Paid"/>
    <m/>
    <m/>
    <s v="General Ward"/>
    <n v="361.2"/>
    <n v="10"/>
  </r>
  <r>
    <d v="2024-01-17T00:00:00"/>
    <n v="4150"/>
    <n v="4"/>
    <n v="1"/>
    <n v="4"/>
    <n v="2"/>
    <n v="3"/>
    <n v="40"/>
    <x v="0"/>
    <s v="Hypertension"/>
    <s v="Cardiology"/>
    <s v="Dr. Ravi Patel"/>
    <s v="Allianz"/>
    <x v="37"/>
    <x v="0"/>
    <x v="2"/>
    <s v="Inpatient"/>
    <n v="942"/>
    <n v="25"/>
    <m/>
    <x v="1"/>
    <x v="4"/>
    <s v="Emergency"/>
    <s v="No"/>
    <s v="Scheduled"/>
    <s v="Paid"/>
    <m/>
    <m/>
    <s v="Semi-Private Room"/>
    <n v="697.9"/>
    <n v="30"/>
  </r>
  <r>
    <d v="2024-01-17T00:00:00"/>
    <n v="2456"/>
    <n v="4"/>
    <n v="2"/>
    <n v="1"/>
    <n v="2"/>
    <n v="1"/>
    <n v="9"/>
    <x v="1"/>
    <s v="Appendicitis"/>
    <s v="General Surgery"/>
    <s v="Dr. Ravi Patel"/>
    <s v="Aviva"/>
    <x v="46"/>
    <x v="1"/>
    <x v="0"/>
    <s v="Inpatient"/>
    <n v="807"/>
    <n v="151"/>
    <m/>
    <x v="1"/>
    <x v="3"/>
    <s v="Physician Referral"/>
    <s v="Yes"/>
    <s v="Emergency"/>
    <s v="Paid"/>
    <m/>
    <m/>
    <s v="Private Room"/>
    <n v="705.6"/>
    <n v="50"/>
  </r>
  <r>
    <d v="2024-01-17T00:00:00"/>
    <n v="214"/>
    <n v="4"/>
    <n v="1"/>
    <n v="4"/>
    <n v="4"/>
    <n v="1"/>
    <n v="40"/>
    <x v="0"/>
    <s v="Hypertension"/>
    <s v="Cardiology"/>
    <s v="Dr. Ravi Patel"/>
    <s v="Aviva"/>
    <x v="19"/>
    <x v="0"/>
    <x v="0"/>
    <s v="Outpatient"/>
    <n v="567"/>
    <n v="126"/>
    <d v="2024-01-26T00:00:00"/>
    <x v="0"/>
    <x v="4"/>
    <s v="Emergency"/>
    <s v="Yes"/>
    <s v="Emergency"/>
    <s v="Paid"/>
    <m/>
    <m/>
    <s v="N/A"/>
    <n v="485.1"/>
    <n v="0"/>
  </r>
  <r>
    <d v="2024-01-17T00:00:00"/>
    <n v="1770"/>
    <n v="4"/>
    <n v="2"/>
    <n v="1"/>
    <n v="2"/>
    <n v="1"/>
    <n v="40"/>
    <x v="0"/>
    <s v="Appendicitis"/>
    <s v="General Surgery"/>
    <s v="Dr. Ravi Patel"/>
    <s v="Aviva"/>
    <x v="15"/>
    <x v="1"/>
    <x v="2"/>
    <s v="Outpatient"/>
    <n v="792"/>
    <n v="107"/>
    <d v="2024-02-07T00:00:00"/>
    <x v="0"/>
    <x v="3"/>
    <s v="Physician Referral"/>
    <s v="No"/>
    <s v="Scheduled"/>
    <s v="Paid"/>
    <m/>
    <m/>
    <s v="N/A"/>
    <n v="629.29999999999995"/>
    <n v="0"/>
  </r>
  <r>
    <d v="2024-01-17T00:00:00"/>
    <n v="4518"/>
    <n v="4"/>
    <n v="1"/>
    <n v="4"/>
    <n v="4"/>
    <n v="1"/>
    <n v="9"/>
    <x v="1"/>
    <s v="Hypertension"/>
    <s v="Cardiology"/>
    <s v="Dr. Ravi Patel"/>
    <s v="Aviva"/>
    <x v="17"/>
    <x v="1"/>
    <x v="2"/>
    <s v="Emergency"/>
    <n v="598"/>
    <n v="37"/>
    <m/>
    <x v="1"/>
    <x v="4"/>
    <s v="Self-Referral"/>
    <s v="No"/>
    <s v="Scheduled"/>
    <s v="Paid"/>
    <m/>
    <m/>
    <s v="General Ward"/>
    <n v="451.5"/>
    <n v="10"/>
  </r>
  <r>
    <d v="2024-01-18T00:00:00"/>
    <n v="2102"/>
    <n v="4"/>
    <n v="2"/>
    <n v="1"/>
    <n v="2"/>
    <n v="1"/>
    <n v="40"/>
    <x v="0"/>
    <s v="Appendicitis"/>
    <s v="General Surgery"/>
    <s v="Dr. Ravi Patel"/>
    <s v="Aviva"/>
    <x v="27"/>
    <x v="0"/>
    <x v="1"/>
    <s v="Outpatient"/>
    <n v="308"/>
    <n v="179"/>
    <m/>
    <x v="1"/>
    <x v="3"/>
    <s v="Physician Referral"/>
    <s v="Yes"/>
    <s v="Emergency"/>
    <s v="Pending"/>
    <m/>
    <m/>
    <s v="Semi-Private Room"/>
    <n v="361.9"/>
    <n v="30"/>
  </r>
  <r>
    <d v="2024-01-18T00:00:00"/>
    <n v="2941"/>
    <n v="4"/>
    <n v="1"/>
    <n v="4"/>
    <n v="3"/>
    <n v="2"/>
    <n v="9"/>
    <x v="1"/>
    <s v="Hypertension"/>
    <s v="Cardiology"/>
    <s v="Dr. Ravi Patel"/>
    <s v="AXA"/>
    <x v="46"/>
    <x v="1"/>
    <x v="4"/>
    <s v="Emergency"/>
    <n v="70"/>
    <n v="67"/>
    <m/>
    <x v="1"/>
    <x v="4"/>
    <s v="Self-Referral"/>
    <s v="No"/>
    <s v="Scheduled"/>
    <s v="Pending"/>
    <m/>
    <m/>
    <s v="General Ward"/>
    <n v="102.9"/>
    <n v="10"/>
  </r>
  <r>
    <d v="2024-01-18T00:00:00"/>
    <n v="4469"/>
    <n v="4"/>
    <n v="2"/>
    <n v="1"/>
    <n v="2"/>
    <n v="1"/>
    <n v="40"/>
    <x v="0"/>
    <s v="Appendicitis"/>
    <s v="General Surgery"/>
    <s v="Dr. Ravi Patel"/>
    <s v="Aviva"/>
    <x v="56"/>
    <x v="1"/>
    <x v="0"/>
    <s v="Emergency"/>
    <n v="189"/>
    <n v="48"/>
    <m/>
    <x v="1"/>
    <x v="3"/>
    <s v="Emergency"/>
    <s v="Yes"/>
    <s v="Emergency"/>
    <s v="Pending"/>
    <m/>
    <m/>
    <s v="General Ward"/>
    <n v="172.9"/>
    <n v="10"/>
  </r>
  <r>
    <d v="2024-01-18T00:00:00"/>
    <n v="4402"/>
    <n v="4"/>
    <n v="1"/>
    <n v="4"/>
    <n v="5"/>
    <n v="1"/>
    <n v="9"/>
    <x v="1"/>
    <s v="Hypertension"/>
    <s v="Cardiology"/>
    <s v="Dr. Ravi Patel"/>
    <s v="Aviva"/>
    <x v="46"/>
    <x v="0"/>
    <x v="2"/>
    <s v="Outpatient"/>
    <n v="747"/>
    <n v="179"/>
    <d v="2024-01-25T00:00:00"/>
    <x v="0"/>
    <x v="4"/>
    <s v="Self-Referral"/>
    <s v="No"/>
    <s v="Scheduled"/>
    <s v="Pending"/>
    <m/>
    <m/>
    <s v="N/A"/>
    <n v="648.20000000000005"/>
    <n v="0"/>
  </r>
  <r>
    <d v="2024-01-18T00:00:00"/>
    <n v="2461"/>
    <n v="4"/>
    <n v="2"/>
    <n v="1"/>
    <n v="2"/>
    <n v="1"/>
    <n v="40"/>
    <x v="0"/>
    <s v="Appendicitis"/>
    <s v="General Surgery"/>
    <s v="Dr. Ravi Patel"/>
    <s v="Aviva"/>
    <x v="37"/>
    <x v="1"/>
    <x v="0"/>
    <s v="Emergency"/>
    <n v="333"/>
    <n v="172"/>
    <m/>
    <x v="1"/>
    <x v="3"/>
    <s v="Emergency"/>
    <s v="Yes"/>
    <s v="Emergency"/>
    <s v="Paid"/>
    <m/>
    <m/>
    <s v="Private Room"/>
    <n v="388.5"/>
    <n v="50"/>
  </r>
  <r>
    <d v="2024-01-18T00:00:00"/>
    <n v="2967"/>
    <n v="4"/>
    <n v="1"/>
    <n v="4"/>
    <n v="3"/>
    <n v="2"/>
    <n v="9"/>
    <x v="1"/>
    <s v="Hypertension"/>
    <s v="Cardiology"/>
    <s v="Dr. Ravi Patel"/>
    <s v="AXA"/>
    <x v="33"/>
    <x v="1"/>
    <x v="1"/>
    <s v="Outpatient"/>
    <n v="789"/>
    <n v="95"/>
    <d v="2024-02-04T00:00:00"/>
    <x v="0"/>
    <x v="4"/>
    <s v="Physician Referral"/>
    <s v="Yes"/>
    <s v="Emergency"/>
    <s v="Paid"/>
    <m/>
    <m/>
    <s v="N/A"/>
    <n v="618.79999999999995"/>
    <n v="0"/>
  </r>
  <r>
    <d v="2024-01-18T00:00:00"/>
    <n v="2194"/>
    <n v="4"/>
    <n v="2"/>
    <n v="1"/>
    <n v="2"/>
    <n v="2"/>
    <n v="40"/>
    <x v="0"/>
    <s v="Appendicitis"/>
    <s v="General Surgery"/>
    <s v="Dr. Ravi Patel"/>
    <s v="AXA"/>
    <x v="42"/>
    <x v="1"/>
    <x v="1"/>
    <s v="Outpatient"/>
    <n v="455"/>
    <n v="82"/>
    <d v="2024-01-30T00:00:00"/>
    <x v="0"/>
    <x v="3"/>
    <s v="Physician Referral"/>
    <s v="Yes"/>
    <s v="Emergency"/>
    <s v="Paid"/>
    <m/>
    <m/>
    <s v="N/A"/>
    <n v="375.9"/>
    <n v="0"/>
  </r>
  <r>
    <d v="2024-01-18T00:00:00"/>
    <n v="3134"/>
    <n v="4"/>
    <n v="1"/>
    <n v="4"/>
    <n v="4"/>
    <n v="1"/>
    <n v="9"/>
    <x v="1"/>
    <s v="Hypertension"/>
    <s v="Cardiology"/>
    <s v="Dr. Ravi Patel"/>
    <s v="Aviva"/>
    <x v="16"/>
    <x v="1"/>
    <x v="1"/>
    <s v="Emergency"/>
    <n v="671"/>
    <n v="28"/>
    <m/>
    <x v="1"/>
    <x v="4"/>
    <s v="Physician Referral"/>
    <s v="Yes"/>
    <s v="Emergency"/>
    <s v="Pending"/>
    <m/>
    <m/>
    <s v="Private Room"/>
    <n v="524.29999999999995"/>
    <n v="50"/>
  </r>
  <r>
    <d v="2024-01-18T00:00:00"/>
    <n v="2287"/>
    <n v="4"/>
    <n v="2"/>
    <n v="1"/>
    <n v="2"/>
    <n v="3"/>
    <n v="40"/>
    <x v="0"/>
    <s v="Appendicitis"/>
    <s v="General Surgery"/>
    <s v="Dr. Ravi Patel"/>
    <s v="Allianz"/>
    <x v="56"/>
    <x v="0"/>
    <x v="4"/>
    <s v="Outpatient"/>
    <n v="981"/>
    <n v="33"/>
    <m/>
    <x v="1"/>
    <x v="3"/>
    <s v="Physician Referral"/>
    <s v="No"/>
    <s v="Scheduled"/>
    <s v="Pending"/>
    <m/>
    <m/>
    <s v="General Ward"/>
    <n v="716.8"/>
    <n v="10"/>
  </r>
  <r>
    <d v="2024-01-18T00:00:00"/>
    <n v="2176"/>
    <n v="4"/>
    <n v="1"/>
    <n v="4"/>
    <n v="1"/>
    <n v="1"/>
    <n v="9"/>
    <x v="1"/>
    <s v="Hypertension"/>
    <s v="Cardiology"/>
    <s v="Dr. Ravi Patel"/>
    <s v="Aviva"/>
    <x v="57"/>
    <x v="1"/>
    <x v="3"/>
    <s v="Outpatient"/>
    <n v="868"/>
    <n v="39"/>
    <d v="2024-02-09T00:00:00"/>
    <x v="0"/>
    <x v="4"/>
    <s v="Emergency"/>
    <s v="No"/>
    <s v="Scheduled"/>
    <s v="Paid"/>
    <m/>
    <m/>
    <s v="N/A"/>
    <n v="634.9"/>
    <n v="0"/>
  </r>
  <r>
    <d v="2024-01-19T00:00:00"/>
    <n v="4766"/>
    <n v="4"/>
    <n v="2"/>
    <n v="1"/>
    <n v="2"/>
    <n v="3"/>
    <n v="40"/>
    <x v="0"/>
    <s v="Appendicitis"/>
    <s v="General Surgery"/>
    <s v="Dr. Ravi Patel"/>
    <s v="Allianz"/>
    <x v="44"/>
    <x v="1"/>
    <x v="3"/>
    <s v="Outpatient"/>
    <n v="339"/>
    <n v="29"/>
    <d v="2024-02-15T00:00:00"/>
    <x v="0"/>
    <x v="3"/>
    <s v="Emergency"/>
    <s v="Yes"/>
    <s v="Emergency"/>
    <s v="Paid"/>
    <m/>
    <m/>
    <s v="N/A"/>
    <n v="257.60000000000002"/>
    <n v="0"/>
  </r>
  <r>
    <d v="2024-01-19T00:00:00"/>
    <n v="108"/>
    <n v="4"/>
    <n v="1"/>
    <n v="4"/>
    <n v="4"/>
    <n v="3"/>
    <n v="9"/>
    <x v="1"/>
    <s v="Hypertension"/>
    <s v="Cardiology"/>
    <s v="Dr. Ravi Patel"/>
    <s v="Allianz"/>
    <x v="35"/>
    <x v="1"/>
    <x v="3"/>
    <s v="Emergency"/>
    <n v="339"/>
    <n v="158"/>
    <m/>
    <x v="1"/>
    <x v="4"/>
    <s v="Physician Referral"/>
    <s v="Yes"/>
    <s v="Emergency"/>
    <s v="Pending"/>
    <m/>
    <m/>
    <s v="Private Room"/>
    <n v="382.9"/>
    <n v="50"/>
  </r>
  <r>
    <d v="2024-01-19T00:00:00"/>
    <n v="4735"/>
    <n v="4"/>
    <n v="2"/>
    <n v="1"/>
    <n v="2"/>
    <n v="1"/>
    <n v="40"/>
    <x v="0"/>
    <s v="Appendicitis"/>
    <s v="General Surgery"/>
    <s v="Dr. Ravi Patel"/>
    <s v="Aviva"/>
    <x v="42"/>
    <x v="1"/>
    <x v="4"/>
    <s v="Outpatient"/>
    <n v="981"/>
    <n v="186"/>
    <d v="2024-02-06T00:00:00"/>
    <x v="0"/>
    <x v="3"/>
    <s v="Emergency"/>
    <s v="Yes"/>
    <s v="Emergency"/>
    <s v="Pending"/>
    <m/>
    <m/>
    <s v="N/A"/>
    <n v="816.9"/>
    <n v="0"/>
  </r>
  <r>
    <d v="2024-01-19T00:00:00"/>
    <n v="1645"/>
    <n v="4"/>
    <n v="1"/>
    <n v="4"/>
    <n v="1"/>
    <n v="3"/>
    <n v="9"/>
    <x v="1"/>
    <s v="Hypertension"/>
    <s v="Cardiology"/>
    <s v="Dr. Ravi Patel"/>
    <s v="Allianz"/>
    <x v="0"/>
    <x v="0"/>
    <x v="4"/>
    <s v="Emergency"/>
    <n v="821"/>
    <n v="166"/>
    <m/>
    <x v="1"/>
    <x v="4"/>
    <s v="Emergency"/>
    <s v="No"/>
    <s v="Scheduled"/>
    <s v="Pending"/>
    <m/>
    <m/>
    <s v="Semi-Private Room"/>
    <n v="711.9"/>
    <n v="30"/>
  </r>
  <r>
    <d v="2024-01-19T00:00:00"/>
    <n v="2436"/>
    <n v="4"/>
    <n v="2"/>
    <n v="1"/>
    <n v="2"/>
    <n v="2"/>
    <n v="40"/>
    <x v="0"/>
    <s v="Appendicitis"/>
    <s v="General Surgery"/>
    <s v="Dr. Ravi Patel"/>
    <s v="AXA"/>
    <x v="27"/>
    <x v="1"/>
    <x v="0"/>
    <s v="Outpatient"/>
    <n v="85"/>
    <n v="166"/>
    <m/>
    <x v="1"/>
    <x v="3"/>
    <s v="Emergency"/>
    <s v="No"/>
    <s v="Scheduled"/>
    <s v="Pending"/>
    <m/>
    <m/>
    <s v="Private Room"/>
    <n v="210.7"/>
    <n v="50"/>
  </r>
  <r>
    <d v="2024-01-19T00:00:00"/>
    <n v="2301"/>
    <n v="4"/>
    <n v="1"/>
    <n v="4"/>
    <n v="3"/>
    <n v="1"/>
    <n v="9"/>
    <x v="1"/>
    <s v="Hypertension"/>
    <s v="Cardiology"/>
    <s v="Dr. Ravi Patel"/>
    <s v="Aviva"/>
    <x v="39"/>
    <x v="0"/>
    <x v="0"/>
    <s v="Outpatient"/>
    <n v="546"/>
    <n v="190"/>
    <d v="2024-02-16T00:00:00"/>
    <x v="0"/>
    <x v="4"/>
    <s v="Physician Referral"/>
    <s v="No"/>
    <s v="Scheduled"/>
    <s v="Paid"/>
    <m/>
    <m/>
    <s v="N/A"/>
    <n v="515.20000000000005"/>
    <n v="0"/>
  </r>
  <r>
    <d v="2024-01-19T00:00:00"/>
    <n v="3414"/>
    <n v="4"/>
    <n v="2"/>
    <n v="1"/>
    <n v="2"/>
    <n v="2"/>
    <n v="40"/>
    <x v="0"/>
    <s v="Appendicitis"/>
    <s v="General Surgery"/>
    <s v="Dr. Ravi Patel"/>
    <s v="AXA"/>
    <x v="3"/>
    <x v="1"/>
    <x v="1"/>
    <s v="Outpatient"/>
    <n v="345"/>
    <n v="89"/>
    <d v="2024-02-15T00:00:00"/>
    <x v="0"/>
    <x v="3"/>
    <s v="Self-Referral"/>
    <s v="No"/>
    <s v="Scheduled"/>
    <s v="Pending"/>
    <m/>
    <m/>
    <s v="N/A"/>
    <n v="303.8"/>
    <n v="0"/>
  </r>
  <r>
    <d v="2024-01-19T00:00:00"/>
    <n v="3288"/>
    <n v="4"/>
    <n v="1"/>
    <n v="4"/>
    <n v="1"/>
    <n v="2"/>
    <n v="9"/>
    <x v="1"/>
    <s v="Hypertension"/>
    <s v="Cardiology"/>
    <s v="Dr. Ravi Patel"/>
    <s v="AXA"/>
    <x v="3"/>
    <x v="0"/>
    <x v="4"/>
    <s v="Emergency"/>
    <n v="985"/>
    <n v="91"/>
    <m/>
    <x v="1"/>
    <x v="4"/>
    <s v="Self-Referral"/>
    <s v="Yes"/>
    <s v="Emergency"/>
    <s v="Pending"/>
    <m/>
    <m/>
    <s v="Semi-Private Room"/>
    <n v="774.2"/>
    <n v="30"/>
  </r>
  <r>
    <d v="2024-01-19T00:00:00"/>
    <n v="2560"/>
    <n v="4"/>
    <n v="2"/>
    <n v="1"/>
    <n v="2"/>
    <n v="1"/>
    <n v="40"/>
    <x v="0"/>
    <s v="Appendicitis"/>
    <s v="General Surgery"/>
    <s v="Dr. Ravi Patel"/>
    <s v="Aviva"/>
    <x v="44"/>
    <x v="0"/>
    <x v="3"/>
    <s v="Outpatient"/>
    <n v="517"/>
    <n v="84"/>
    <m/>
    <x v="1"/>
    <x v="3"/>
    <s v="Emergency"/>
    <s v="No"/>
    <s v="Scheduled"/>
    <s v="Paid"/>
    <m/>
    <m/>
    <s v="Semi-Private Room"/>
    <n v="441.7"/>
    <n v="30"/>
  </r>
  <r>
    <d v="2024-01-19T00:00:00"/>
    <n v="952"/>
    <n v="4"/>
    <n v="1"/>
    <n v="4"/>
    <n v="3"/>
    <n v="1"/>
    <n v="40"/>
    <x v="0"/>
    <s v="Hypertension"/>
    <s v="Cardiology"/>
    <s v="Dr. Ravi Patel"/>
    <s v="Aviva"/>
    <x v="29"/>
    <x v="0"/>
    <x v="3"/>
    <s v="Outpatient"/>
    <n v="409"/>
    <n v="170"/>
    <d v="2024-02-09T00:00:00"/>
    <x v="0"/>
    <x v="4"/>
    <s v="Self-Referral"/>
    <s v="Yes"/>
    <s v="Emergency"/>
    <s v="Paid"/>
    <m/>
    <m/>
    <s v="N/A"/>
    <n v="405.3"/>
    <n v="0"/>
  </r>
  <r>
    <d v="2024-01-20T00:00:00"/>
    <n v="4206"/>
    <n v="4"/>
    <n v="2"/>
    <n v="1"/>
    <n v="2"/>
    <n v="1"/>
    <n v="9"/>
    <x v="1"/>
    <s v="Appendicitis"/>
    <s v="General Surgery"/>
    <s v="Dr. Ravi Patel"/>
    <s v="Aviva"/>
    <x v="22"/>
    <x v="0"/>
    <x v="0"/>
    <s v="Outpatient"/>
    <n v="638"/>
    <n v="123"/>
    <d v="2024-02-13T00:00:00"/>
    <x v="0"/>
    <x v="3"/>
    <s v="Self-Referral"/>
    <s v="No"/>
    <s v="Scheduled"/>
    <s v="Paid"/>
    <m/>
    <m/>
    <s v="N/A"/>
    <n v="532.70000000000005"/>
    <n v="0"/>
  </r>
  <r>
    <d v="2024-01-20T00:00:00"/>
    <n v="2542"/>
    <n v="4"/>
    <n v="1"/>
    <n v="4"/>
    <n v="1"/>
    <n v="2"/>
    <n v="40"/>
    <x v="0"/>
    <s v="Hypertension"/>
    <s v="Cardiology"/>
    <s v="Dr. Ravi Patel"/>
    <s v="AXA"/>
    <x v="58"/>
    <x v="0"/>
    <x v="1"/>
    <s v="Outpatient"/>
    <n v="503"/>
    <n v="79"/>
    <d v="2024-02-05T00:00:00"/>
    <x v="0"/>
    <x v="4"/>
    <s v="Emergency"/>
    <s v="No"/>
    <s v="Scheduled"/>
    <s v="Pending"/>
    <m/>
    <m/>
    <s v="N/A"/>
    <n v="407.4"/>
    <n v="0"/>
  </r>
  <r>
    <d v="2024-01-20T00:00:00"/>
    <n v="1081"/>
    <n v="4"/>
    <n v="2"/>
    <n v="1"/>
    <n v="2"/>
    <n v="1"/>
    <n v="9"/>
    <x v="1"/>
    <s v="Appendicitis"/>
    <s v="General Surgery"/>
    <s v="Dr. Ravi Patel"/>
    <s v="Aviva"/>
    <x v="34"/>
    <x v="1"/>
    <x v="1"/>
    <s v="Outpatient"/>
    <n v="331"/>
    <n v="157"/>
    <d v="2024-02-17T00:00:00"/>
    <x v="0"/>
    <x v="3"/>
    <s v="Emergency"/>
    <s v="No"/>
    <s v="Scheduled"/>
    <s v="Pending"/>
    <m/>
    <m/>
    <s v="N/A"/>
    <n v="341.6"/>
    <n v="0"/>
  </r>
  <r>
    <d v="2024-01-20T00:00:00"/>
    <n v="58"/>
    <n v="4"/>
    <n v="1"/>
    <n v="4"/>
    <n v="2"/>
    <n v="2"/>
    <n v="40"/>
    <x v="0"/>
    <s v="Hypertension"/>
    <s v="Cardiology"/>
    <s v="Dr. Ravi Patel"/>
    <s v="AXA"/>
    <x v="59"/>
    <x v="1"/>
    <x v="2"/>
    <s v="Outpatient"/>
    <n v="856"/>
    <n v="82"/>
    <m/>
    <x v="1"/>
    <x v="4"/>
    <s v="Emergency"/>
    <s v="No"/>
    <s v="Scheduled"/>
    <s v="Pending"/>
    <m/>
    <m/>
    <s v="Semi-Private Room"/>
    <n v="677.6"/>
    <n v="30"/>
  </r>
  <r>
    <d v="2024-01-20T00:00:00"/>
    <n v="1769"/>
    <n v="4"/>
    <n v="2"/>
    <n v="1"/>
    <n v="2"/>
    <n v="3"/>
    <n v="9"/>
    <x v="1"/>
    <s v="Appendicitis"/>
    <s v="General Surgery"/>
    <s v="Dr. Ravi Patel"/>
    <s v="Allianz"/>
    <x v="0"/>
    <x v="1"/>
    <x v="4"/>
    <s v="Emergency"/>
    <n v="795"/>
    <n v="149"/>
    <m/>
    <x v="1"/>
    <x v="3"/>
    <s v="Physician Referral"/>
    <s v="No"/>
    <s v="Scheduled"/>
    <s v="Pending"/>
    <m/>
    <m/>
    <s v="Semi-Private Room"/>
    <n v="681.8"/>
    <n v="30"/>
  </r>
  <r>
    <d v="2024-01-20T00:00:00"/>
    <n v="470"/>
    <n v="4"/>
    <n v="1"/>
    <n v="4"/>
    <n v="2"/>
    <n v="1"/>
    <n v="40"/>
    <x v="0"/>
    <s v="Hypertension"/>
    <s v="Cardiology"/>
    <s v="Dr. Ravi Patel"/>
    <s v="Aviva"/>
    <x v="26"/>
    <x v="0"/>
    <x v="3"/>
    <s v="Emergency"/>
    <n v="261"/>
    <n v="55"/>
    <m/>
    <x v="1"/>
    <x v="4"/>
    <s v="Self-Referral"/>
    <s v="Yes"/>
    <s v="Emergency"/>
    <s v="Paid"/>
    <m/>
    <m/>
    <s v="Semi-Private Room"/>
    <n v="242.2"/>
    <n v="30"/>
  </r>
  <r>
    <d v="2024-01-20T00:00:00"/>
    <n v="1314"/>
    <n v="4"/>
    <n v="2"/>
    <n v="1"/>
    <n v="2"/>
    <n v="2"/>
    <n v="9"/>
    <x v="1"/>
    <s v="Appendicitis"/>
    <s v="General Surgery"/>
    <s v="Dr. Ravi Patel"/>
    <s v="AXA"/>
    <x v="1"/>
    <x v="1"/>
    <x v="3"/>
    <s v="Outpatient"/>
    <n v="120"/>
    <n v="137"/>
    <d v="2024-02-07T00:00:00"/>
    <x v="0"/>
    <x v="3"/>
    <s v="Self-Referral"/>
    <s v="Yes"/>
    <s v="Emergency"/>
    <s v="Paid"/>
    <m/>
    <m/>
    <s v="N/A"/>
    <n v="179.9"/>
    <n v="0"/>
  </r>
  <r>
    <d v="2024-01-20T00:00:00"/>
    <n v="500"/>
    <n v="4"/>
    <n v="1"/>
    <n v="4"/>
    <n v="4"/>
    <n v="1"/>
    <n v="40"/>
    <x v="0"/>
    <s v="Hypertension"/>
    <s v="Cardiology"/>
    <s v="Dr. Ravi Patel"/>
    <s v="Aviva"/>
    <x v="6"/>
    <x v="0"/>
    <x v="0"/>
    <s v="Outpatient"/>
    <n v="214"/>
    <n v="76"/>
    <d v="2024-02-15T00:00:00"/>
    <x v="0"/>
    <x v="4"/>
    <s v="Emergency"/>
    <s v="Yes"/>
    <s v="Emergency"/>
    <s v="Pending"/>
    <m/>
    <m/>
    <s v="N/A"/>
    <n v="203"/>
    <n v="0"/>
  </r>
  <r>
    <d v="2024-01-20T00:00:00"/>
    <n v="2821"/>
    <n v="4"/>
    <n v="2"/>
    <n v="1"/>
    <n v="2"/>
    <n v="2"/>
    <n v="9"/>
    <x v="1"/>
    <s v="Appendicitis"/>
    <s v="General Surgery"/>
    <s v="Dr. Ravi Patel"/>
    <s v="AXA"/>
    <x v="59"/>
    <x v="0"/>
    <x v="0"/>
    <s v="Emergency"/>
    <n v="997"/>
    <n v="98"/>
    <m/>
    <x v="1"/>
    <x v="3"/>
    <s v="Physician Referral"/>
    <s v="No"/>
    <s v="Scheduled"/>
    <s v="Pending"/>
    <m/>
    <m/>
    <s v="Semi-Private Room"/>
    <n v="787.5"/>
    <n v="30"/>
  </r>
  <r>
    <d v="2024-01-20T00:00:00"/>
    <n v="1704"/>
    <n v="4"/>
    <n v="1"/>
    <n v="4"/>
    <n v="3"/>
    <n v="2"/>
    <n v="40"/>
    <x v="0"/>
    <s v="Hypertension"/>
    <s v="Cardiology"/>
    <s v="Dr. Ravi Patel"/>
    <s v="AXA"/>
    <x v="41"/>
    <x v="1"/>
    <x v="4"/>
    <s v="Outpatient"/>
    <n v="371"/>
    <n v="39"/>
    <d v="2024-02-14T00:00:00"/>
    <x v="0"/>
    <x v="4"/>
    <s v="Emergency"/>
    <s v="No"/>
    <s v="Scheduled"/>
    <s v="Pending"/>
    <m/>
    <m/>
    <s v="N/A"/>
    <n v="287"/>
    <n v="0"/>
  </r>
  <r>
    <d v="2024-01-21T00:00:00"/>
    <n v="54"/>
    <n v="4"/>
    <n v="2"/>
    <n v="1"/>
    <n v="2"/>
    <n v="3"/>
    <n v="9"/>
    <x v="1"/>
    <s v="Appendicitis"/>
    <s v="General Surgery"/>
    <s v="Dr. Ravi Patel"/>
    <s v="Allianz"/>
    <x v="20"/>
    <x v="1"/>
    <x v="0"/>
    <s v="Outpatient"/>
    <n v="371"/>
    <n v="61"/>
    <d v="2024-02-01T00:00:00"/>
    <x v="0"/>
    <x v="3"/>
    <s v="Physician Referral"/>
    <s v="Yes"/>
    <s v="Emergency"/>
    <s v="Paid"/>
    <m/>
    <m/>
    <s v="N/A"/>
    <n v="302.39999999999998"/>
    <n v="0"/>
  </r>
  <r>
    <d v="2024-01-21T00:00:00"/>
    <n v="3333"/>
    <n v="4"/>
    <n v="1"/>
    <n v="4"/>
    <n v="2"/>
    <n v="1"/>
    <n v="40"/>
    <x v="0"/>
    <s v="Hypertension"/>
    <s v="Cardiology"/>
    <s v="Dr. Ravi Patel"/>
    <s v="Aviva"/>
    <x v="37"/>
    <x v="0"/>
    <x v="0"/>
    <s v="Outpatient"/>
    <n v="636"/>
    <n v="40"/>
    <d v="2024-02-14T00:00:00"/>
    <x v="0"/>
    <x v="4"/>
    <s v="Self-Referral"/>
    <s v="No"/>
    <s v="Scheduled"/>
    <s v="Pending"/>
    <m/>
    <m/>
    <s v="N/A"/>
    <n v="473.2"/>
    <n v="0"/>
  </r>
  <r>
    <d v="2024-01-21T00:00:00"/>
    <n v="4885"/>
    <n v="4"/>
    <n v="2"/>
    <n v="1"/>
    <n v="2"/>
    <n v="2"/>
    <n v="9"/>
    <x v="1"/>
    <s v="Appendicitis"/>
    <s v="General Surgery"/>
    <s v="Dr. Ravi Patel"/>
    <s v="AXA"/>
    <x v="10"/>
    <x v="0"/>
    <x v="3"/>
    <s v="Outpatient"/>
    <n v="456"/>
    <n v="185"/>
    <d v="2024-02-15T00:00:00"/>
    <x v="0"/>
    <x v="3"/>
    <s v="Emergency"/>
    <s v="No"/>
    <s v="Scheduled"/>
    <s v="Paid"/>
    <m/>
    <m/>
    <s v="N/A"/>
    <n v="448.7"/>
    <n v="0"/>
  </r>
  <r>
    <d v="2024-01-21T00:00:00"/>
    <n v="2464"/>
    <n v="4"/>
    <n v="1"/>
    <n v="4"/>
    <n v="3"/>
    <n v="1"/>
    <n v="40"/>
    <x v="0"/>
    <s v="Hypertension"/>
    <s v="Cardiology"/>
    <s v="Dr. Ravi Patel"/>
    <s v="Aviva"/>
    <x v="0"/>
    <x v="1"/>
    <x v="4"/>
    <s v="Outpatient"/>
    <n v="707"/>
    <n v="112"/>
    <d v="2024-02-19T00:00:00"/>
    <x v="0"/>
    <x v="4"/>
    <s v="Emergency"/>
    <s v="Yes"/>
    <s v="Emergency"/>
    <s v="Pending"/>
    <m/>
    <m/>
    <s v="N/A"/>
    <n v="573.29999999999995"/>
    <n v="0"/>
  </r>
  <r>
    <d v="2024-01-21T00:00:00"/>
    <n v="1538"/>
    <n v="4"/>
    <n v="2"/>
    <n v="1"/>
    <n v="2"/>
    <n v="2"/>
    <n v="9"/>
    <x v="1"/>
    <s v="Appendicitis"/>
    <s v="General Surgery"/>
    <s v="Dr. Ravi Patel"/>
    <s v="AXA"/>
    <x v="54"/>
    <x v="1"/>
    <x v="3"/>
    <s v="Outpatient"/>
    <n v="835"/>
    <n v="97"/>
    <d v="2024-02-08T00:00:00"/>
    <x v="0"/>
    <x v="3"/>
    <s v="Self-Referral"/>
    <s v="No"/>
    <s v="Scheduled"/>
    <s v="Paid"/>
    <m/>
    <m/>
    <s v="N/A"/>
    <n v="652.4"/>
    <n v="0"/>
  </r>
  <r>
    <d v="2024-01-21T00:00:00"/>
    <n v="26"/>
    <n v="4"/>
    <n v="1"/>
    <n v="4"/>
    <n v="3"/>
    <n v="3"/>
    <n v="40"/>
    <x v="0"/>
    <s v="Hypertension"/>
    <s v="Cardiology"/>
    <s v="Dr. Ravi Patel"/>
    <s v="Allianz"/>
    <x v="3"/>
    <x v="1"/>
    <x v="3"/>
    <s v="Inpatient"/>
    <n v="233"/>
    <n v="43"/>
    <m/>
    <x v="1"/>
    <x v="4"/>
    <s v="Physician Referral"/>
    <s v="No"/>
    <s v="Scheduled"/>
    <s v="Paid"/>
    <m/>
    <m/>
    <s v="General Ward"/>
    <n v="200.2"/>
    <n v="10"/>
  </r>
  <r>
    <d v="2024-01-21T00:00:00"/>
    <n v="87"/>
    <n v="4"/>
    <n v="2"/>
    <n v="1"/>
    <n v="2"/>
    <n v="2"/>
    <n v="9"/>
    <x v="1"/>
    <s v="Appendicitis"/>
    <s v="General Surgery"/>
    <s v="Dr. Ravi Patel"/>
    <s v="AXA"/>
    <x v="4"/>
    <x v="1"/>
    <x v="0"/>
    <s v="Outpatient"/>
    <n v="249"/>
    <n v="45"/>
    <m/>
    <x v="1"/>
    <x v="3"/>
    <s v="Physician Referral"/>
    <s v="Yes"/>
    <s v="Emergency"/>
    <s v="Pending"/>
    <m/>
    <m/>
    <s v="General Ward"/>
    <n v="212.8"/>
    <n v="10"/>
  </r>
  <r>
    <d v="2024-01-21T00:00:00"/>
    <n v="2336"/>
    <n v="1"/>
    <n v="1"/>
    <n v="4"/>
    <n v="1"/>
    <n v="2"/>
    <n v="40"/>
    <x v="0"/>
    <s v="Hypertension"/>
    <s v="Cardiology"/>
    <s v="Dr. Olu Abisola"/>
    <s v="AXA"/>
    <x v="2"/>
    <x v="0"/>
    <x v="3"/>
    <s v="Emergency"/>
    <n v="968"/>
    <n v="149"/>
    <m/>
    <x v="1"/>
    <x v="4"/>
    <s v="Self-Referral"/>
    <s v="No"/>
    <s v="Scheduled"/>
    <s v="Paid"/>
    <m/>
    <m/>
    <s v="Private Room"/>
    <n v="816.9"/>
    <n v="50"/>
  </r>
  <r>
    <d v="2024-01-21T00:00:00"/>
    <n v="1277"/>
    <n v="3"/>
    <n v="2"/>
    <n v="1"/>
    <n v="2"/>
    <n v="1"/>
    <n v="9"/>
    <x v="1"/>
    <s v="Appendicitis"/>
    <s v="General Surgery"/>
    <s v="Dr. Emma Jones"/>
    <s v="Aviva"/>
    <x v="14"/>
    <x v="1"/>
    <x v="4"/>
    <s v="Emergency"/>
    <n v="533"/>
    <n v="193"/>
    <m/>
    <x v="1"/>
    <x v="3"/>
    <s v="Physician Referral"/>
    <s v="No"/>
    <s v="Scheduled"/>
    <s v="Paid"/>
    <m/>
    <m/>
    <s v="General Ward"/>
    <n v="515.20000000000005"/>
    <n v="10"/>
  </r>
  <r>
    <d v="2024-01-21T00:00:00"/>
    <n v="2908"/>
    <n v="3"/>
    <n v="1"/>
    <n v="4"/>
    <n v="2"/>
    <n v="3"/>
    <n v="40"/>
    <x v="0"/>
    <s v="Hypertension"/>
    <s v="Cardiology"/>
    <s v="Dr. Emma Jones"/>
    <s v="Allianz"/>
    <x v="58"/>
    <x v="1"/>
    <x v="0"/>
    <s v="Outpatient"/>
    <n v="495"/>
    <n v="128"/>
    <d v="2024-01-28T00:00:00"/>
    <x v="0"/>
    <x v="4"/>
    <s v="Self-Referral"/>
    <s v="Yes"/>
    <s v="Emergency"/>
    <s v="Pending"/>
    <m/>
    <m/>
    <s v="N/A"/>
    <n v="436.1"/>
    <n v="0"/>
  </r>
  <r>
    <d v="2024-01-22T00:00:00"/>
    <n v="2696"/>
    <n v="5"/>
    <n v="2"/>
    <n v="1"/>
    <n v="2"/>
    <n v="2"/>
    <n v="40"/>
    <x v="0"/>
    <s v="Appendicitis"/>
    <s v="General Surgery"/>
    <s v="Dr. Sade Kikiola"/>
    <s v="AXA"/>
    <x v="59"/>
    <x v="1"/>
    <x v="4"/>
    <s v="Inpatient"/>
    <n v="449"/>
    <n v="53"/>
    <m/>
    <x v="1"/>
    <x v="3"/>
    <s v="Self-Referral"/>
    <s v="Yes"/>
    <s v="Emergency"/>
    <s v="Paid"/>
    <m/>
    <m/>
    <s v="General Ward"/>
    <n v="358.4"/>
    <n v="10"/>
  </r>
  <r>
    <d v="2024-01-22T00:00:00"/>
    <n v="134"/>
    <n v="5"/>
    <n v="1"/>
    <n v="4"/>
    <n v="3"/>
    <n v="1"/>
    <n v="9"/>
    <x v="1"/>
    <s v="Hypertension"/>
    <s v="Cardiology"/>
    <s v="Dr. Sade Kikiola"/>
    <s v="Aviva"/>
    <x v="38"/>
    <x v="0"/>
    <x v="1"/>
    <s v="Emergency"/>
    <n v="141"/>
    <n v="188"/>
    <m/>
    <x v="1"/>
    <x v="4"/>
    <s v="Self-Referral"/>
    <s v="No"/>
    <s v="Scheduled"/>
    <s v="Pending"/>
    <m/>
    <m/>
    <s v="Private Room"/>
    <n v="265.3"/>
    <n v="50"/>
  </r>
  <r>
    <d v="2024-01-22T00:00:00"/>
    <n v="2385"/>
    <n v="5"/>
    <n v="2"/>
    <n v="1"/>
    <n v="2"/>
    <n v="2"/>
    <n v="40"/>
    <x v="0"/>
    <s v="Appendicitis"/>
    <s v="General Surgery"/>
    <s v="Dr. Sade Kikiola"/>
    <s v="AXA"/>
    <x v="28"/>
    <x v="0"/>
    <x v="4"/>
    <s v="Outpatient"/>
    <n v="458"/>
    <n v="118"/>
    <m/>
    <x v="1"/>
    <x v="3"/>
    <s v="Physician Referral"/>
    <s v="Yes"/>
    <s v="Emergency"/>
    <s v="Paid"/>
    <m/>
    <m/>
    <s v="Semi-Private Room"/>
    <n v="424.2"/>
    <n v="30"/>
  </r>
  <r>
    <d v="2024-01-22T00:00:00"/>
    <n v="3656"/>
    <n v="5"/>
    <n v="1"/>
    <n v="4"/>
    <n v="1"/>
    <n v="1"/>
    <n v="9"/>
    <x v="1"/>
    <s v="Hypertension"/>
    <s v="Cardiology"/>
    <s v="Dr. Sade Kikiola"/>
    <s v="Aviva"/>
    <x v="34"/>
    <x v="0"/>
    <x v="4"/>
    <s v="Outpatient"/>
    <n v="688"/>
    <n v="162"/>
    <m/>
    <x v="1"/>
    <x v="4"/>
    <s v="Emergency"/>
    <s v="No"/>
    <s v="Scheduled"/>
    <s v="Paid"/>
    <m/>
    <m/>
    <s v="Semi-Private Room"/>
    <n v="616"/>
    <n v="30"/>
  </r>
  <r>
    <d v="2024-01-22T00:00:00"/>
    <n v="4114"/>
    <n v="5"/>
    <n v="2"/>
    <n v="1"/>
    <n v="2"/>
    <n v="3"/>
    <n v="40"/>
    <x v="0"/>
    <s v="Appendicitis"/>
    <s v="General Surgery"/>
    <s v="Dr. Sade Kikiola"/>
    <s v="Allianz"/>
    <x v="17"/>
    <x v="0"/>
    <x v="2"/>
    <s v="Outpatient"/>
    <n v="425"/>
    <n v="74"/>
    <d v="2024-01-30T00:00:00"/>
    <x v="0"/>
    <x v="3"/>
    <s v="Self-Referral"/>
    <s v="No"/>
    <s v="Scheduled"/>
    <s v="Paid"/>
    <m/>
    <m/>
    <s v="N/A"/>
    <n v="349.3"/>
    <n v="0"/>
  </r>
  <r>
    <d v="2024-01-22T00:00:00"/>
    <n v="3736"/>
    <n v="5"/>
    <n v="1"/>
    <n v="4"/>
    <n v="4"/>
    <n v="3"/>
    <n v="9"/>
    <x v="1"/>
    <s v="Hypertension"/>
    <s v="Cardiology"/>
    <s v="Dr. Sade Kikiola"/>
    <s v="Allianz"/>
    <x v="30"/>
    <x v="1"/>
    <x v="4"/>
    <s v="Outpatient"/>
    <n v="684"/>
    <n v="22"/>
    <d v="2024-01-31T00:00:00"/>
    <x v="0"/>
    <x v="4"/>
    <s v="Physician Referral"/>
    <s v="No"/>
    <s v="Scheduled"/>
    <s v="Paid"/>
    <m/>
    <m/>
    <s v="N/A"/>
    <n v="494.2"/>
    <n v="0"/>
  </r>
  <r>
    <d v="2024-01-22T00:00:00"/>
    <n v="4851"/>
    <n v="5"/>
    <n v="2"/>
    <n v="1"/>
    <n v="2"/>
    <n v="1"/>
    <n v="40"/>
    <x v="0"/>
    <s v="Appendicitis"/>
    <s v="General Surgery"/>
    <s v="Dr. Sade Kikiola"/>
    <s v="Aviva"/>
    <x v="18"/>
    <x v="0"/>
    <x v="3"/>
    <s v="Outpatient"/>
    <n v="660"/>
    <n v="95"/>
    <m/>
    <x v="1"/>
    <x v="3"/>
    <s v="Self-Referral"/>
    <s v="No"/>
    <s v="Scheduled"/>
    <s v="Pending"/>
    <m/>
    <m/>
    <s v="Private Room"/>
    <n v="563.5"/>
    <n v="50"/>
  </r>
  <r>
    <d v="2024-01-22T00:00:00"/>
    <n v="3765"/>
    <n v="5"/>
    <n v="1"/>
    <n v="4"/>
    <n v="5"/>
    <n v="3"/>
    <n v="9"/>
    <x v="1"/>
    <s v="Hypertension"/>
    <s v="Cardiology"/>
    <s v="Dr. Sade Kikiola"/>
    <s v="Allianz"/>
    <x v="29"/>
    <x v="1"/>
    <x v="3"/>
    <s v="Inpatient"/>
    <n v="584"/>
    <n v="185"/>
    <m/>
    <x v="1"/>
    <x v="4"/>
    <s v="Physician Referral"/>
    <s v="Yes"/>
    <s v="Emergency"/>
    <s v="Pending"/>
    <m/>
    <m/>
    <s v="Semi-Private Room"/>
    <n v="559.29999999999995"/>
    <n v="30"/>
  </r>
  <r>
    <d v="2024-01-22T00:00:00"/>
    <n v="4813"/>
    <n v="5"/>
    <n v="2"/>
    <n v="1"/>
    <n v="2"/>
    <n v="1"/>
    <n v="40"/>
    <x v="0"/>
    <s v="Appendicitis"/>
    <s v="General Surgery"/>
    <s v="Dr. Sade Kikiola"/>
    <s v="Aviva"/>
    <x v="54"/>
    <x v="1"/>
    <x v="0"/>
    <s v="Outpatient"/>
    <n v="210"/>
    <n v="198"/>
    <d v="2024-02-09T00:00:00"/>
    <x v="0"/>
    <x v="3"/>
    <s v="Self-Referral"/>
    <s v="Yes"/>
    <s v="Emergency"/>
    <s v="Pending"/>
    <m/>
    <m/>
    <s v="N/A"/>
    <n v="285.60000000000002"/>
    <n v="0"/>
  </r>
  <r>
    <d v="2024-01-22T00:00:00"/>
    <n v="4326"/>
    <n v="5"/>
    <n v="1"/>
    <n v="4"/>
    <n v="5"/>
    <n v="1"/>
    <n v="9"/>
    <x v="1"/>
    <s v="Hypertension"/>
    <s v="Cardiology"/>
    <s v="Dr. Sade Kikiola"/>
    <s v="Aviva"/>
    <x v="32"/>
    <x v="1"/>
    <x v="1"/>
    <s v="Outpatient"/>
    <n v="409"/>
    <n v="164"/>
    <d v="2024-02-11T00:00:00"/>
    <x v="0"/>
    <x v="4"/>
    <s v="Physician Referral"/>
    <s v="Yes"/>
    <s v="Emergency"/>
    <s v="Paid"/>
    <m/>
    <m/>
    <s v="N/A"/>
    <n v="401.1"/>
    <n v="0"/>
  </r>
  <r>
    <d v="2024-01-23T00:00:00"/>
    <n v="1564"/>
    <n v="5"/>
    <n v="2"/>
    <n v="1"/>
    <n v="2"/>
    <n v="3"/>
    <n v="40"/>
    <x v="0"/>
    <s v="Appendicitis"/>
    <s v="General Surgery"/>
    <s v="Dr. Sade Kikiola"/>
    <s v="Allianz"/>
    <x v="36"/>
    <x v="1"/>
    <x v="0"/>
    <s v="Outpatient"/>
    <n v="845"/>
    <n v="68"/>
    <m/>
    <x v="1"/>
    <x v="3"/>
    <s v="Self-Referral"/>
    <s v="Yes"/>
    <s v="Emergency"/>
    <s v="Paid"/>
    <m/>
    <m/>
    <s v="Semi-Private Room"/>
    <n v="660.1"/>
    <n v="30"/>
  </r>
  <r>
    <d v="2024-01-23T00:00:00"/>
    <n v="3108"/>
    <n v="5"/>
    <n v="1"/>
    <n v="4"/>
    <n v="2"/>
    <n v="3"/>
    <n v="9"/>
    <x v="1"/>
    <s v="Hypertension"/>
    <s v="Cardiology"/>
    <s v="Dr. Sade Kikiola"/>
    <s v="Allianz"/>
    <x v="13"/>
    <x v="0"/>
    <x v="4"/>
    <s v="Outpatient"/>
    <n v="133"/>
    <n v="168"/>
    <d v="2024-02-05T00:00:00"/>
    <x v="0"/>
    <x v="4"/>
    <s v="Self-Referral"/>
    <s v="No"/>
    <s v="Scheduled"/>
    <s v="Pending"/>
    <m/>
    <m/>
    <s v="N/A"/>
    <n v="210.7"/>
    <n v="0"/>
  </r>
  <r>
    <d v="2024-01-23T00:00:00"/>
    <n v="4614"/>
    <n v="5"/>
    <n v="2"/>
    <n v="1"/>
    <n v="2"/>
    <n v="1"/>
    <n v="40"/>
    <x v="0"/>
    <s v="Appendicitis"/>
    <s v="General Surgery"/>
    <s v="Dr. Sade Kikiola"/>
    <s v="Aviva"/>
    <x v="48"/>
    <x v="0"/>
    <x v="4"/>
    <s v="Outpatient"/>
    <n v="317"/>
    <n v="107"/>
    <d v="2024-02-02T00:00:00"/>
    <x v="0"/>
    <x v="3"/>
    <s v="Self-Referral"/>
    <s v="Yes"/>
    <s v="Emergency"/>
    <s v="Pending"/>
    <m/>
    <m/>
    <s v="N/A"/>
    <n v="296.8"/>
    <n v="0"/>
  </r>
  <r>
    <d v="2024-01-23T00:00:00"/>
    <n v="4386"/>
    <n v="5"/>
    <n v="1"/>
    <n v="4"/>
    <n v="3"/>
    <n v="1"/>
    <n v="9"/>
    <x v="1"/>
    <s v="Hypertension"/>
    <s v="Cardiology"/>
    <s v="Dr. Sade Kikiola"/>
    <s v="Aviva"/>
    <x v="30"/>
    <x v="0"/>
    <x v="3"/>
    <s v="Emergency"/>
    <n v="703"/>
    <n v="171"/>
    <m/>
    <x v="1"/>
    <x v="4"/>
    <s v="Physician Referral"/>
    <s v="No"/>
    <s v="Scheduled"/>
    <s v="Pending"/>
    <m/>
    <m/>
    <s v="Semi-Private Room"/>
    <n v="632.79999999999995"/>
    <n v="30"/>
  </r>
  <r>
    <d v="2024-01-23T00:00:00"/>
    <n v="3735"/>
    <n v="5"/>
    <n v="2"/>
    <n v="1"/>
    <n v="2"/>
    <n v="3"/>
    <n v="40"/>
    <x v="0"/>
    <s v="Appendicitis"/>
    <s v="General Surgery"/>
    <s v="Dr. Sade Kikiola"/>
    <s v="Allianz"/>
    <x v="30"/>
    <x v="1"/>
    <x v="4"/>
    <s v="Outpatient"/>
    <n v="846"/>
    <n v="59"/>
    <d v="2024-02-10T00:00:00"/>
    <x v="0"/>
    <x v="3"/>
    <s v="Emergency"/>
    <s v="No"/>
    <s v="Scheduled"/>
    <s v="Pending"/>
    <m/>
    <m/>
    <s v="N/A"/>
    <n v="633.5"/>
    <n v="0"/>
  </r>
  <r>
    <d v="2024-01-23T00:00:00"/>
    <n v="4035"/>
    <n v="5"/>
    <n v="1"/>
    <n v="4"/>
    <n v="2"/>
    <n v="3"/>
    <n v="9"/>
    <x v="1"/>
    <s v="Hypertension"/>
    <s v="Cardiology"/>
    <s v="Dr. Sade Kikiola"/>
    <s v="Allianz"/>
    <x v="19"/>
    <x v="1"/>
    <x v="4"/>
    <s v="Outpatient"/>
    <n v="92"/>
    <n v="167"/>
    <m/>
    <x v="1"/>
    <x v="4"/>
    <s v="Self-Referral"/>
    <s v="No"/>
    <s v="Scheduled"/>
    <s v="Paid"/>
    <m/>
    <m/>
    <s v="Private Room"/>
    <n v="216.3"/>
    <n v="50"/>
  </r>
  <r>
    <d v="2024-01-23T00:00:00"/>
    <n v="2245"/>
    <n v="5"/>
    <n v="2"/>
    <n v="1"/>
    <n v="2"/>
    <n v="1"/>
    <n v="40"/>
    <x v="0"/>
    <s v="Appendicitis"/>
    <s v="General Surgery"/>
    <s v="Dr. Sade Kikiola"/>
    <s v="Aviva"/>
    <x v="19"/>
    <x v="1"/>
    <x v="3"/>
    <s v="Emergency"/>
    <n v="430"/>
    <n v="123"/>
    <m/>
    <x v="1"/>
    <x v="3"/>
    <s v="Physician Referral"/>
    <s v="No"/>
    <s v="Scheduled"/>
    <s v="Pending"/>
    <m/>
    <m/>
    <s v="Private Room"/>
    <n v="422.1"/>
    <n v="50"/>
  </r>
  <r>
    <d v="2024-01-23T00:00:00"/>
    <n v="1958"/>
    <n v="5"/>
    <n v="1"/>
    <n v="4"/>
    <n v="2"/>
    <n v="1"/>
    <n v="9"/>
    <x v="1"/>
    <s v="Hypertension"/>
    <s v="Cardiology"/>
    <s v="Dr. Sade Kikiola"/>
    <s v="Aviva"/>
    <x v="45"/>
    <x v="1"/>
    <x v="1"/>
    <s v="Outpatient"/>
    <n v="140"/>
    <n v="182"/>
    <d v="2024-02-06T00:00:00"/>
    <x v="0"/>
    <x v="4"/>
    <s v="Physician Referral"/>
    <s v="No"/>
    <s v="Scheduled"/>
    <s v="Paid"/>
    <m/>
    <m/>
    <s v="N/A"/>
    <n v="225.4"/>
    <n v="0"/>
  </r>
  <r>
    <d v="2024-01-23T00:00:00"/>
    <n v="1973"/>
    <n v="5"/>
    <n v="2"/>
    <n v="1"/>
    <n v="2"/>
    <n v="1"/>
    <n v="40"/>
    <x v="0"/>
    <s v="Appendicitis"/>
    <s v="General Surgery"/>
    <s v="Dr. Sade Kikiola"/>
    <s v="Aviva"/>
    <x v="20"/>
    <x v="1"/>
    <x v="4"/>
    <s v="Outpatient"/>
    <n v="745"/>
    <n v="195"/>
    <d v="2024-01-30T00:00:00"/>
    <x v="0"/>
    <x v="3"/>
    <s v="Physician Referral"/>
    <s v="Yes"/>
    <s v="Emergency"/>
    <s v="Pending"/>
    <m/>
    <m/>
    <s v="N/A"/>
    <n v="658"/>
    <n v="0"/>
  </r>
  <r>
    <d v="2024-01-23T00:00:00"/>
    <n v="2170"/>
    <n v="5"/>
    <n v="1"/>
    <n v="4"/>
    <n v="5"/>
    <n v="3"/>
    <n v="9"/>
    <x v="1"/>
    <s v="Hypertension"/>
    <s v="Cardiology"/>
    <s v="Dr. Sade Kikiola"/>
    <s v="Allianz"/>
    <x v="32"/>
    <x v="0"/>
    <x v="2"/>
    <s v="Outpatient"/>
    <n v="519"/>
    <n v="180"/>
    <d v="2024-02-03T00:00:00"/>
    <x v="0"/>
    <x v="4"/>
    <s v="Emergency"/>
    <s v="No"/>
    <s v="Scheduled"/>
    <s v="Paid"/>
    <m/>
    <m/>
    <s v="N/A"/>
    <n v="489.3"/>
    <n v="0"/>
  </r>
  <r>
    <d v="2024-01-24T00:00:00"/>
    <n v="1230"/>
    <n v="5"/>
    <n v="2"/>
    <n v="1"/>
    <n v="2"/>
    <n v="2"/>
    <n v="40"/>
    <x v="0"/>
    <s v="Appendicitis"/>
    <s v="General Surgery"/>
    <s v="Dr. Sade Kikiola"/>
    <s v="AXA"/>
    <x v="11"/>
    <x v="1"/>
    <x v="1"/>
    <s v="Outpatient"/>
    <n v="234"/>
    <n v="123"/>
    <d v="2024-01-31T00:00:00"/>
    <x v="0"/>
    <x v="3"/>
    <s v="Emergency"/>
    <s v="Yes"/>
    <s v="Emergency"/>
    <s v="Pending"/>
    <m/>
    <m/>
    <s v="N/A"/>
    <n v="249.9"/>
    <n v="0"/>
  </r>
  <r>
    <d v="2024-01-24T00:00:00"/>
    <n v="3932"/>
    <n v="5"/>
    <n v="1"/>
    <n v="4"/>
    <n v="1"/>
    <n v="1"/>
    <n v="40"/>
    <x v="0"/>
    <s v="Hypertension"/>
    <s v="Cardiology"/>
    <s v="Dr. Sade Kikiola"/>
    <s v="Aviva"/>
    <x v="8"/>
    <x v="0"/>
    <x v="1"/>
    <s v="Outpatient"/>
    <n v="467"/>
    <n v="60"/>
    <d v="2024-02-14T00:00:00"/>
    <x v="0"/>
    <x v="4"/>
    <s v="Emergency"/>
    <s v="No"/>
    <s v="Scheduled"/>
    <s v="Pending"/>
    <m/>
    <m/>
    <s v="N/A"/>
    <n v="368.9"/>
    <n v="0"/>
  </r>
  <r>
    <d v="2024-01-24T00:00:00"/>
    <n v="1562"/>
    <n v="5"/>
    <n v="2"/>
    <n v="1"/>
    <n v="2"/>
    <n v="2"/>
    <n v="9"/>
    <x v="1"/>
    <s v="Appendicitis"/>
    <s v="General Surgery"/>
    <s v="Dr. Sade Kikiola"/>
    <s v="AXA"/>
    <x v="35"/>
    <x v="1"/>
    <x v="3"/>
    <s v="Outpatient"/>
    <n v="913"/>
    <n v="63"/>
    <d v="2024-02-12T00:00:00"/>
    <x v="0"/>
    <x v="3"/>
    <s v="Self-Referral"/>
    <s v="No"/>
    <s v="Scheduled"/>
    <s v="Paid"/>
    <m/>
    <m/>
    <s v="N/A"/>
    <n v="683.2"/>
    <n v="0"/>
  </r>
  <r>
    <d v="2024-01-24T00:00:00"/>
    <n v="2218"/>
    <n v="5"/>
    <n v="1"/>
    <n v="4"/>
    <n v="4"/>
    <n v="3"/>
    <n v="40"/>
    <x v="0"/>
    <s v="Hypertension"/>
    <s v="Cardiology"/>
    <s v="Dr. Sade Kikiola"/>
    <s v="Allianz"/>
    <x v="30"/>
    <x v="1"/>
    <x v="0"/>
    <s v="Outpatient"/>
    <n v="553"/>
    <n v="100"/>
    <m/>
    <x v="1"/>
    <x v="4"/>
    <s v="Self-Referral"/>
    <s v="No"/>
    <s v="Scheduled"/>
    <s v="Paid"/>
    <m/>
    <m/>
    <s v="Semi-Private Room"/>
    <n v="478.1"/>
    <n v="30"/>
  </r>
  <r>
    <d v="2024-01-24T00:00:00"/>
    <n v="3857"/>
    <n v="5"/>
    <n v="2"/>
    <n v="1"/>
    <n v="2"/>
    <n v="2"/>
    <n v="9"/>
    <x v="1"/>
    <s v="Appendicitis"/>
    <s v="General Surgery"/>
    <s v="Dr. Sade Kikiola"/>
    <s v="AXA"/>
    <x v="25"/>
    <x v="0"/>
    <x v="4"/>
    <s v="Outpatient"/>
    <n v="900"/>
    <n v="103"/>
    <d v="2024-02-22T00:00:00"/>
    <x v="0"/>
    <x v="3"/>
    <s v="Physician Referral"/>
    <s v="No"/>
    <s v="Scheduled"/>
    <s v="Pending"/>
    <m/>
    <m/>
    <s v="N/A"/>
    <n v="702.1"/>
    <n v="0"/>
  </r>
  <r>
    <d v="2024-01-24T00:00:00"/>
    <n v="2839"/>
    <n v="5"/>
    <n v="1"/>
    <n v="4"/>
    <n v="2"/>
    <n v="2"/>
    <n v="40"/>
    <x v="0"/>
    <s v="Hypertension"/>
    <s v="Cardiology"/>
    <s v="Dr. Sade Kikiola"/>
    <s v="AXA"/>
    <x v="0"/>
    <x v="0"/>
    <x v="4"/>
    <s v="Inpatient"/>
    <n v="152"/>
    <n v="158"/>
    <m/>
    <x v="1"/>
    <x v="4"/>
    <s v="Physician Referral"/>
    <s v="No"/>
    <s v="Scheduled"/>
    <s v="Paid"/>
    <m/>
    <m/>
    <s v="Private Room"/>
    <n v="252"/>
    <n v="50"/>
  </r>
  <r>
    <d v="2024-01-24T00:00:00"/>
    <n v="3257"/>
    <n v="5"/>
    <n v="2"/>
    <n v="1"/>
    <n v="2"/>
    <n v="1"/>
    <n v="9"/>
    <x v="1"/>
    <s v="Appendicitis"/>
    <s v="General Surgery"/>
    <s v="Dr. Sade Kikiola"/>
    <s v="Aviva"/>
    <x v="32"/>
    <x v="1"/>
    <x v="0"/>
    <s v="Outpatient"/>
    <n v="88"/>
    <n v="161"/>
    <d v="2024-02-12T00:00:00"/>
    <x v="0"/>
    <x v="3"/>
    <s v="Self-Referral"/>
    <s v="Yes"/>
    <s v="Emergency"/>
    <s v="Pending"/>
    <m/>
    <m/>
    <s v="N/A"/>
    <n v="174.3"/>
    <n v="0"/>
  </r>
  <r>
    <d v="2024-01-24T00:00:00"/>
    <n v="4006"/>
    <n v="5"/>
    <n v="1"/>
    <n v="4"/>
    <n v="1"/>
    <n v="2"/>
    <n v="40"/>
    <x v="0"/>
    <s v="Hypertension"/>
    <s v="Cardiology"/>
    <s v="Dr. Sade Kikiola"/>
    <s v="AXA"/>
    <x v="23"/>
    <x v="1"/>
    <x v="4"/>
    <s v="Outpatient"/>
    <n v="135"/>
    <n v="189"/>
    <d v="2024-02-03T00:00:00"/>
    <x v="0"/>
    <x v="4"/>
    <s v="Physician Referral"/>
    <s v="No"/>
    <s v="Scheduled"/>
    <s v="Paid"/>
    <m/>
    <m/>
    <s v="N/A"/>
    <n v="226.8"/>
    <n v="0"/>
  </r>
  <r>
    <d v="2024-01-24T00:00:00"/>
    <n v="2630"/>
    <n v="5"/>
    <n v="2"/>
    <n v="1"/>
    <n v="2"/>
    <n v="3"/>
    <n v="9"/>
    <x v="1"/>
    <s v="Appendicitis"/>
    <s v="General Surgery"/>
    <s v="Dr. Sade Kikiola"/>
    <s v="Allianz"/>
    <x v="56"/>
    <x v="1"/>
    <x v="2"/>
    <s v="Outpatient"/>
    <n v="913"/>
    <n v="31"/>
    <d v="2024-02-14T00:00:00"/>
    <x v="0"/>
    <x v="3"/>
    <s v="Physician Referral"/>
    <s v="Yes"/>
    <s v="Emergency"/>
    <s v="Pending"/>
    <m/>
    <m/>
    <s v="N/A"/>
    <n v="660.8"/>
    <n v="0"/>
  </r>
  <r>
    <d v="2024-01-24T00:00:00"/>
    <n v="2506"/>
    <n v="5"/>
    <n v="1"/>
    <n v="4"/>
    <n v="2"/>
    <n v="1"/>
    <n v="40"/>
    <x v="0"/>
    <s v="Hypertension"/>
    <s v="Cardiology"/>
    <s v="Dr. Sade Kikiola"/>
    <s v="Aviva"/>
    <x v="36"/>
    <x v="1"/>
    <x v="0"/>
    <s v="Outpatient"/>
    <n v="969"/>
    <n v="36"/>
    <d v="2024-02-11T00:00:00"/>
    <x v="0"/>
    <x v="4"/>
    <s v="Emergency"/>
    <s v="Yes"/>
    <s v="Emergency"/>
    <s v="Pending"/>
    <m/>
    <m/>
    <s v="N/A"/>
    <n v="703.5"/>
    <n v="0"/>
  </r>
  <r>
    <d v="2024-01-25T00:00:00"/>
    <n v="3594"/>
    <n v="5"/>
    <n v="2"/>
    <n v="1"/>
    <n v="2"/>
    <n v="2"/>
    <n v="9"/>
    <x v="1"/>
    <s v="Appendicitis"/>
    <s v="General Surgery"/>
    <s v="Dr. Sade Kikiola"/>
    <s v="AXA"/>
    <x v="27"/>
    <x v="0"/>
    <x v="3"/>
    <s v="Outpatient"/>
    <n v="592"/>
    <n v="109"/>
    <d v="2024-02-08T00:00:00"/>
    <x v="0"/>
    <x v="3"/>
    <s v="Self-Referral"/>
    <s v="Yes"/>
    <s v="Emergency"/>
    <s v="Pending"/>
    <m/>
    <m/>
    <s v="N/A"/>
    <n v="490.7"/>
    <n v="0"/>
  </r>
  <r>
    <d v="2024-01-25T00:00:00"/>
    <n v="1818"/>
    <n v="5"/>
    <n v="1"/>
    <n v="4"/>
    <n v="3"/>
    <n v="2"/>
    <n v="40"/>
    <x v="0"/>
    <s v="Hypertension"/>
    <s v="Cardiology"/>
    <s v="Dr. Sade Kikiola"/>
    <s v="AXA"/>
    <x v="32"/>
    <x v="1"/>
    <x v="0"/>
    <s v="Inpatient"/>
    <n v="377"/>
    <n v="44"/>
    <m/>
    <x v="1"/>
    <x v="4"/>
    <s v="Emergency"/>
    <s v="Yes"/>
    <s v="Emergency"/>
    <s v="Pending"/>
    <m/>
    <m/>
    <s v="Semi-Private Room"/>
    <n v="315.7"/>
    <n v="30"/>
  </r>
  <r>
    <d v="2024-01-25T00:00:00"/>
    <n v="3379"/>
    <n v="5"/>
    <n v="2"/>
    <n v="1"/>
    <n v="2"/>
    <n v="2"/>
    <n v="9"/>
    <x v="1"/>
    <s v="Appendicitis"/>
    <s v="General Surgery"/>
    <s v="Dr. Sade Kikiola"/>
    <s v="AXA"/>
    <x v="36"/>
    <x v="0"/>
    <x v="1"/>
    <s v="Outpatient"/>
    <n v="154"/>
    <n v="45"/>
    <m/>
    <x v="1"/>
    <x v="3"/>
    <s v="Physician Referral"/>
    <s v="Yes"/>
    <s v="Emergency"/>
    <s v="Pending"/>
    <m/>
    <m/>
    <s v="Semi-Private Room"/>
    <n v="160.30000000000001"/>
    <n v="30"/>
  </r>
  <r>
    <d v="2024-01-25T00:00:00"/>
    <n v="856"/>
    <n v="5"/>
    <n v="1"/>
    <n v="4"/>
    <n v="2"/>
    <n v="2"/>
    <n v="40"/>
    <x v="0"/>
    <s v="Hypertension"/>
    <s v="Cardiology"/>
    <s v="Dr. Sade Kikiola"/>
    <s v="AXA"/>
    <x v="1"/>
    <x v="1"/>
    <x v="3"/>
    <s v="Outpatient"/>
    <n v="344"/>
    <n v="194"/>
    <m/>
    <x v="1"/>
    <x v="4"/>
    <s v="Self-Referral"/>
    <s v="No"/>
    <s v="Scheduled"/>
    <s v="Pending"/>
    <m/>
    <m/>
    <s v="Semi-Private Room"/>
    <n v="397.6"/>
    <n v="30"/>
  </r>
  <r>
    <d v="2024-01-25T00:00:00"/>
    <n v="3831"/>
    <n v="5"/>
    <n v="2"/>
    <n v="1"/>
    <n v="2"/>
    <n v="1"/>
    <n v="9"/>
    <x v="1"/>
    <s v="Appendicitis"/>
    <s v="General Surgery"/>
    <s v="Dr. Sade Kikiola"/>
    <s v="Aviva"/>
    <x v="58"/>
    <x v="0"/>
    <x v="1"/>
    <s v="Outpatient"/>
    <n v="292"/>
    <n v="172"/>
    <d v="2024-02-16T00:00:00"/>
    <x v="0"/>
    <x v="3"/>
    <s v="Emergency"/>
    <s v="No"/>
    <s v="Scheduled"/>
    <s v="Pending"/>
    <m/>
    <m/>
    <s v="N/A"/>
    <n v="324.8"/>
    <n v="0"/>
  </r>
  <r>
    <d v="2024-01-25T00:00:00"/>
    <n v="3632"/>
    <n v="5"/>
    <n v="1"/>
    <n v="4"/>
    <n v="5"/>
    <n v="1"/>
    <n v="40"/>
    <x v="0"/>
    <s v="Hypertension"/>
    <s v="Cardiology"/>
    <s v="Dr. Sade Kikiola"/>
    <s v="Aviva"/>
    <x v="55"/>
    <x v="0"/>
    <x v="3"/>
    <s v="Outpatient"/>
    <n v="789"/>
    <n v="79"/>
    <d v="2024-02-12T00:00:00"/>
    <x v="0"/>
    <x v="4"/>
    <s v="Self-Referral"/>
    <s v="No"/>
    <s v="Scheduled"/>
    <s v="Pending"/>
    <m/>
    <m/>
    <s v="N/A"/>
    <n v="607.6"/>
    <n v="0"/>
  </r>
  <r>
    <d v="2024-01-25T00:00:00"/>
    <n v="3684"/>
    <n v="5"/>
    <n v="2"/>
    <n v="1"/>
    <n v="2"/>
    <n v="1"/>
    <n v="9"/>
    <x v="1"/>
    <s v="Appendicitis"/>
    <s v="General Surgery"/>
    <s v="Dr. Sade Kikiola"/>
    <s v="Aviva"/>
    <x v="16"/>
    <x v="1"/>
    <x v="0"/>
    <s v="Outpatient"/>
    <n v="421"/>
    <n v="79"/>
    <d v="2024-02-06T00:00:00"/>
    <x v="0"/>
    <x v="3"/>
    <s v="Physician Referral"/>
    <s v="No"/>
    <s v="Scheduled"/>
    <s v="Paid"/>
    <m/>
    <m/>
    <s v="N/A"/>
    <n v="350"/>
    <n v="0"/>
  </r>
  <r>
    <d v="2024-01-25T00:00:00"/>
    <n v="3628"/>
    <n v="5"/>
    <n v="1"/>
    <n v="4"/>
    <n v="4"/>
    <n v="3"/>
    <n v="40"/>
    <x v="0"/>
    <s v="Hypertension"/>
    <s v="Cardiology"/>
    <s v="Dr. Sade Kikiola"/>
    <s v="Allianz"/>
    <x v="0"/>
    <x v="0"/>
    <x v="1"/>
    <s v="Outpatient"/>
    <n v="970"/>
    <n v="46"/>
    <m/>
    <x v="1"/>
    <x v="4"/>
    <s v="Physician Referral"/>
    <s v="Yes"/>
    <s v="Emergency"/>
    <s v="Paid"/>
    <m/>
    <m/>
    <s v="Private Room"/>
    <n v="746.2"/>
    <n v="50"/>
  </r>
  <r>
    <d v="2024-01-25T00:00:00"/>
    <n v="1215"/>
    <n v="5"/>
    <n v="2"/>
    <n v="1"/>
    <n v="2"/>
    <n v="3"/>
    <n v="9"/>
    <x v="1"/>
    <s v="Appendicitis"/>
    <s v="General Surgery"/>
    <s v="Dr. Sade Kikiola"/>
    <s v="Allianz"/>
    <x v="48"/>
    <x v="1"/>
    <x v="3"/>
    <s v="Inpatient"/>
    <n v="576"/>
    <n v="190"/>
    <m/>
    <x v="1"/>
    <x v="3"/>
    <s v="Physician Referral"/>
    <s v="No"/>
    <s v="Scheduled"/>
    <s v="Paid"/>
    <m/>
    <m/>
    <s v="General Ward"/>
    <n v="543.20000000000005"/>
    <n v="10"/>
  </r>
  <r>
    <d v="2024-01-25T00:00:00"/>
    <n v="135"/>
    <n v="5"/>
    <n v="1"/>
    <n v="4"/>
    <n v="4"/>
    <n v="1"/>
    <n v="40"/>
    <x v="0"/>
    <s v="Hypertension"/>
    <s v="Cardiology"/>
    <s v="Dr. Sade Kikiola"/>
    <s v="Aviva"/>
    <x v="5"/>
    <x v="0"/>
    <x v="4"/>
    <s v="Outpatient"/>
    <n v="577"/>
    <n v="95"/>
    <d v="2024-02-23T00:00:00"/>
    <x v="0"/>
    <x v="4"/>
    <s v="Self-Referral"/>
    <s v="No"/>
    <s v="Scheduled"/>
    <s v="Pending"/>
    <m/>
    <m/>
    <s v="N/A"/>
    <n v="470.4"/>
    <n v="0"/>
  </r>
  <r>
    <d v="2024-01-26T00:00:00"/>
    <n v="805"/>
    <n v="5"/>
    <n v="2"/>
    <n v="1"/>
    <n v="2"/>
    <n v="1"/>
    <n v="9"/>
    <x v="1"/>
    <s v="Appendicitis"/>
    <s v="General Surgery"/>
    <s v="Dr. Sade Kikiola"/>
    <s v="Aviva"/>
    <x v="27"/>
    <x v="1"/>
    <x v="1"/>
    <s v="Emergency"/>
    <n v="756"/>
    <n v="39"/>
    <m/>
    <x v="1"/>
    <x v="3"/>
    <s v="Self-Referral"/>
    <s v="No"/>
    <s v="Scheduled"/>
    <s v="Pending"/>
    <m/>
    <m/>
    <s v="Semi-Private Room"/>
    <n v="577.5"/>
    <n v="30"/>
  </r>
  <r>
    <d v="2024-01-26T00:00:00"/>
    <n v="140"/>
    <n v="5"/>
    <n v="1"/>
    <n v="4"/>
    <n v="2"/>
    <n v="3"/>
    <n v="40"/>
    <x v="0"/>
    <s v="Hypertension"/>
    <s v="Cardiology"/>
    <s v="Dr. Sade Kikiola"/>
    <s v="Allianz"/>
    <x v="39"/>
    <x v="0"/>
    <x v="2"/>
    <s v="Outpatient"/>
    <n v="941"/>
    <n v="172"/>
    <d v="2024-02-16T00:00:00"/>
    <x v="0"/>
    <x v="4"/>
    <s v="Emergency"/>
    <s v="Yes"/>
    <s v="Emergency"/>
    <s v="Pending"/>
    <m/>
    <m/>
    <s v="N/A"/>
    <n v="779.1"/>
    <n v="0"/>
  </r>
  <r>
    <d v="2024-01-26T00:00:00"/>
    <n v="2042"/>
    <n v="5"/>
    <n v="2"/>
    <n v="1"/>
    <n v="2"/>
    <n v="2"/>
    <n v="40"/>
    <x v="0"/>
    <s v="Appendicitis"/>
    <s v="General Surgery"/>
    <s v="Dr. Sade Kikiola"/>
    <s v="AXA"/>
    <x v="32"/>
    <x v="1"/>
    <x v="3"/>
    <s v="Outpatient"/>
    <n v="628"/>
    <n v="174"/>
    <d v="2024-02-08T00:00:00"/>
    <x v="0"/>
    <x v="3"/>
    <s v="Self-Referral"/>
    <s v="Yes"/>
    <s v="Emergency"/>
    <s v="Paid"/>
    <m/>
    <m/>
    <s v="N/A"/>
    <n v="561.4"/>
    <n v="0"/>
  </r>
  <r>
    <d v="2024-01-26T00:00:00"/>
    <n v="314"/>
    <n v="5"/>
    <n v="1"/>
    <n v="4"/>
    <n v="4"/>
    <n v="1"/>
    <n v="9"/>
    <x v="1"/>
    <s v="Hypertension"/>
    <s v="Cardiology"/>
    <s v="Dr. Sade Kikiola"/>
    <s v="Aviva"/>
    <x v="37"/>
    <x v="1"/>
    <x v="4"/>
    <s v="Inpatient"/>
    <n v="905"/>
    <n v="199"/>
    <m/>
    <x v="1"/>
    <x v="4"/>
    <s v="Emergency"/>
    <s v="Yes"/>
    <s v="Emergency"/>
    <s v="Paid"/>
    <m/>
    <m/>
    <s v="Private Room"/>
    <n v="807.8"/>
    <n v="50"/>
  </r>
  <r>
    <d v="2024-01-26T00:00:00"/>
    <n v="3617"/>
    <n v="5"/>
    <n v="2"/>
    <n v="1"/>
    <n v="2"/>
    <n v="1"/>
    <n v="40"/>
    <x v="0"/>
    <s v="Appendicitis"/>
    <s v="General Surgery"/>
    <s v="Dr. Sade Kikiola"/>
    <s v="Aviva"/>
    <x v="23"/>
    <x v="0"/>
    <x v="4"/>
    <s v="Inpatient"/>
    <n v="927"/>
    <n v="101"/>
    <m/>
    <x v="1"/>
    <x v="3"/>
    <s v="Emergency"/>
    <s v="Yes"/>
    <s v="Emergency"/>
    <s v="Paid"/>
    <m/>
    <m/>
    <s v="General Ward"/>
    <n v="726.6"/>
    <n v="10"/>
  </r>
  <r>
    <d v="2024-01-26T00:00:00"/>
    <n v="2370"/>
    <n v="5"/>
    <n v="1"/>
    <n v="4"/>
    <n v="4"/>
    <n v="2"/>
    <n v="9"/>
    <x v="1"/>
    <s v="Hypertension"/>
    <s v="Cardiology"/>
    <s v="Dr. Sade Kikiola"/>
    <s v="AXA"/>
    <x v="34"/>
    <x v="0"/>
    <x v="0"/>
    <s v="Inpatient"/>
    <n v="843"/>
    <n v="29"/>
    <m/>
    <x v="1"/>
    <x v="4"/>
    <s v="Emergency"/>
    <s v="Yes"/>
    <s v="Emergency"/>
    <s v="Paid"/>
    <m/>
    <m/>
    <s v="Semi-Private Room"/>
    <n v="631.4"/>
    <n v="30"/>
  </r>
  <r>
    <d v="2024-01-26T00:00:00"/>
    <n v="2356"/>
    <n v="5"/>
    <n v="2"/>
    <n v="1"/>
    <n v="2"/>
    <n v="3"/>
    <n v="40"/>
    <x v="0"/>
    <s v="Appendicitis"/>
    <s v="General Surgery"/>
    <s v="Dr. Sade Kikiola"/>
    <s v="Allianz"/>
    <x v="29"/>
    <x v="0"/>
    <x v="0"/>
    <s v="Inpatient"/>
    <n v="77"/>
    <n v="197"/>
    <m/>
    <x v="1"/>
    <x v="3"/>
    <s v="Self-Referral"/>
    <s v="No"/>
    <s v="Scheduled"/>
    <s v="Paid"/>
    <m/>
    <m/>
    <s v="Semi-Private Room"/>
    <n v="212.8"/>
    <n v="30"/>
  </r>
  <r>
    <d v="2024-01-26T00:00:00"/>
    <n v="1187"/>
    <n v="5"/>
    <n v="1"/>
    <n v="4"/>
    <n v="1"/>
    <n v="3"/>
    <n v="9"/>
    <x v="1"/>
    <s v="Hypertension"/>
    <s v="Cardiology"/>
    <s v="Dr. Sade Kikiola"/>
    <s v="Allianz"/>
    <x v="19"/>
    <x v="0"/>
    <x v="1"/>
    <s v="Outpatient"/>
    <n v="722"/>
    <n v="49"/>
    <d v="2024-02-06T00:00:00"/>
    <x v="0"/>
    <x v="4"/>
    <s v="Self-Referral"/>
    <s v="Yes"/>
    <s v="Emergency"/>
    <s v="Pending"/>
    <m/>
    <m/>
    <s v="N/A"/>
    <n v="539.70000000000005"/>
    <n v="0"/>
  </r>
  <r>
    <d v="2024-01-26T00:00:00"/>
    <n v="3435"/>
    <n v="5"/>
    <n v="2"/>
    <n v="1"/>
    <n v="2"/>
    <n v="1"/>
    <n v="40"/>
    <x v="0"/>
    <s v="Appendicitis"/>
    <s v="General Surgery"/>
    <s v="Dr. Sade Kikiola"/>
    <s v="Aviva"/>
    <x v="12"/>
    <x v="1"/>
    <x v="1"/>
    <s v="Outpatient"/>
    <n v="715"/>
    <n v="20"/>
    <d v="2024-02-24T00:00:00"/>
    <x v="0"/>
    <x v="3"/>
    <s v="Self-Referral"/>
    <s v="No"/>
    <s v="Scheduled"/>
    <s v="Paid"/>
    <m/>
    <m/>
    <s v="N/A"/>
    <n v="514.5"/>
    <n v="0"/>
  </r>
  <r>
    <d v="2024-01-26T00:00:00"/>
    <n v="4869"/>
    <n v="5"/>
    <n v="1"/>
    <n v="4"/>
    <n v="5"/>
    <n v="2"/>
    <n v="9"/>
    <x v="1"/>
    <s v="Hypertension"/>
    <s v="Cardiology"/>
    <s v="Dr. Sade Kikiola"/>
    <s v="AXA"/>
    <x v="3"/>
    <x v="0"/>
    <x v="2"/>
    <s v="Outpatient"/>
    <n v="476"/>
    <n v="73"/>
    <m/>
    <x v="1"/>
    <x v="4"/>
    <s v="Emergency"/>
    <s v="No"/>
    <s v="Scheduled"/>
    <s v="Pending"/>
    <m/>
    <m/>
    <s v="Semi-Private Room"/>
    <n v="405.3"/>
    <n v="30"/>
  </r>
  <r>
    <d v="2024-01-27T00:00:00"/>
    <n v="4322"/>
    <n v="5"/>
    <n v="2"/>
    <n v="1"/>
    <n v="2"/>
    <n v="3"/>
    <n v="40"/>
    <x v="0"/>
    <s v="Appendicitis"/>
    <s v="General Surgery"/>
    <s v="Dr. Sade Kikiola"/>
    <s v="Allianz"/>
    <x v="28"/>
    <x v="1"/>
    <x v="4"/>
    <s v="Emergency"/>
    <n v="480"/>
    <n v="23"/>
    <m/>
    <x v="1"/>
    <x v="3"/>
    <s v="Physician Referral"/>
    <s v="No"/>
    <s v="Scheduled"/>
    <s v="Pending"/>
    <m/>
    <m/>
    <s v="Semi-Private Room"/>
    <n v="373.1"/>
    <n v="30"/>
  </r>
  <r>
    <d v="2024-01-27T00:00:00"/>
    <n v="3371"/>
    <n v="5"/>
    <n v="1"/>
    <n v="4"/>
    <n v="1"/>
    <n v="2"/>
    <n v="9"/>
    <x v="1"/>
    <s v="Hypertension"/>
    <s v="Cardiology"/>
    <s v="Dr. Sade Kikiola"/>
    <s v="AXA"/>
    <x v="49"/>
    <x v="0"/>
    <x v="3"/>
    <s v="Inpatient"/>
    <n v="871"/>
    <n v="154"/>
    <m/>
    <x v="1"/>
    <x v="4"/>
    <s v="Emergency"/>
    <s v="Yes"/>
    <s v="Emergency"/>
    <s v="Pending"/>
    <m/>
    <m/>
    <s v="Semi-Private Room"/>
    <n v="738.5"/>
    <n v="30"/>
  </r>
  <r>
    <d v="2024-01-27T00:00:00"/>
    <n v="2695"/>
    <n v="5"/>
    <n v="2"/>
    <n v="1"/>
    <n v="2"/>
    <n v="2"/>
    <n v="40"/>
    <x v="0"/>
    <s v="Appendicitis"/>
    <s v="General Surgery"/>
    <s v="Dr. Sade Kikiola"/>
    <s v="AXA"/>
    <x v="59"/>
    <x v="1"/>
    <x v="2"/>
    <s v="Outpatient"/>
    <n v="504"/>
    <n v="49"/>
    <m/>
    <x v="1"/>
    <x v="3"/>
    <s v="Emergency"/>
    <s v="No"/>
    <s v="Scheduled"/>
    <s v="Paid"/>
    <m/>
    <m/>
    <s v="Semi-Private Room"/>
    <n v="408.1"/>
    <n v="30"/>
  </r>
  <r>
    <d v="2024-01-27T00:00:00"/>
    <n v="2227"/>
    <n v="5"/>
    <n v="1"/>
    <n v="4"/>
    <n v="2"/>
    <n v="1"/>
    <n v="9"/>
    <x v="1"/>
    <s v="Hypertension"/>
    <s v="Cardiology"/>
    <s v="Dr. Sade Kikiola"/>
    <s v="Aviva"/>
    <x v="59"/>
    <x v="1"/>
    <x v="2"/>
    <s v="Outpatient"/>
    <n v="943"/>
    <n v="109"/>
    <d v="2024-02-17T00:00:00"/>
    <x v="0"/>
    <x v="4"/>
    <s v="Emergency"/>
    <s v="No"/>
    <s v="Scheduled"/>
    <s v="Paid"/>
    <m/>
    <m/>
    <s v="N/A"/>
    <n v="736.4"/>
    <n v="0"/>
  </r>
  <r>
    <d v="2024-01-27T00:00:00"/>
    <n v="1742"/>
    <n v="5"/>
    <n v="2"/>
    <n v="1"/>
    <n v="2"/>
    <n v="2"/>
    <n v="40"/>
    <x v="0"/>
    <s v="Appendicitis"/>
    <s v="General Surgery"/>
    <s v="Dr. Sade Kikiola"/>
    <s v="AXA"/>
    <x v="12"/>
    <x v="1"/>
    <x v="2"/>
    <s v="Outpatient"/>
    <n v="770"/>
    <n v="84"/>
    <d v="2024-02-14T00:00:00"/>
    <x v="0"/>
    <x v="3"/>
    <s v="Self-Referral"/>
    <s v="Yes"/>
    <s v="Emergency"/>
    <s v="Pending"/>
    <m/>
    <m/>
    <s v="N/A"/>
    <n v="597.79999999999995"/>
    <n v="0"/>
  </r>
  <r>
    <d v="2024-01-27T00:00:00"/>
    <n v="2472"/>
    <n v="5"/>
    <n v="1"/>
    <n v="4"/>
    <n v="5"/>
    <n v="2"/>
    <n v="9"/>
    <x v="1"/>
    <s v="Hypertension"/>
    <s v="Cardiology"/>
    <s v="Dr. Sade Kikiola"/>
    <s v="AXA"/>
    <x v="55"/>
    <x v="1"/>
    <x v="3"/>
    <s v="Outpatient"/>
    <n v="390"/>
    <n v="143"/>
    <d v="2024-02-13T00:00:00"/>
    <x v="0"/>
    <x v="4"/>
    <s v="Emergency"/>
    <s v="No"/>
    <s v="Scheduled"/>
    <s v="Paid"/>
    <m/>
    <m/>
    <s v="N/A"/>
    <n v="373.1"/>
    <n v="0"/>
  </r>
  <r>
    <d v="2024-01-27T00:00:00"/>
    <n v="1676"/>
    <n v="5"/>
    <n v="2"/>
    <n v="1"/>
    <n v="2"/>
    <n v="2"/>
    <n v="40"/>
    <x v="0"/>
    <s v="Appendicitis"/>
    <s v="General Surgery"/>
    <s v="Dr. Sade Kikiola"/>
    <s v="AXA"/>
    <x v="1"/>
    <x v="0"/>
    <x v="2"/>
    <s v="Outpatient"/>
    <n v="172"/>
    <n v="48"/>
    <d v="2024-02-06T00:00:00"/>
    <x v="0"/>
    <x v="3"/>
    <s v="Emergency"/>
    <s v="Yes"/>
    <s v="Emergency"/>
    <s v="Paid"/>
    <m/>
    <m/>
    <s v="N/A"/>
    <n v="154"/>
    <n v="0"/>
  </r>
  <r>
    <d v="2024-01-27T00:00:00"/>
    <n v="467"/>
    <n v="5"/>
    <n v="1"/>
    <n v="4"/>
    <n v="3"/>
    <n v="2"/>
    <n v="9"/>
    <x v="1"/>
    <s v="Hypertension"/>
    <s v="Cardiology"/>
    <s v="Dr. Sade Kikiola"/>
    <s v="AXA"/>
    <x v="26"/>
    <x v="0"/>
    <x v="0"/>
    <s v="Outpatient"/>
    <n v="703"/>
    <n v="172"/>
    <d v="2024-02-15T00:00:00"/>
    <x v="0"/>
    <x v="4"/>
    <s v="Emergency"/>
    <s v="Yes"/>
    <s v="Emergency"/>
    <s v="Pending"/>
    <m/>
    <m/>
    <s v="N/A"/>
    <n v="612.5"/>
    <n v="0"/>
  </r>
  <r>
    <d v="2024-01-27T00:00:00"/>
    <n v="1819"/>
    <n v="5"/>
    <n v="2"/>
    <n v="1"/>
    <n v="2"/>
    <n v="2"/>
    <n v="40"/>
    <x v="0"/>
    <s v="Appendicitis"/>
    <s v="General Surgery"/>
    <s v="Dr. Sade Kikiola"/>
    <s v="AXA"/>
    <x v="32"/>
    <x v="1"/>
    <x v="0"/>
    <s v="Outpatient"/>
    <n v="635"/>
    <n v="59"/>
    <d v="2024-02-20T00:00:00"/>
    <x v="0"/>
    <x v="3"/>
    <s v="Physician Referral"/>
    <s v="Yes"/>
    <s v="Emergency"/>
    <s v="Pending"/>
    <m/>
    <m/>
    <s v="N/A"/>
    <n v="485.8"/>
    <n v="0"/>
  </r>
  <r>
    <d v="2024-01-27T00:00:00"/>
    <n v="468"/>
    <n v="5"/>
    <n v="1"/>
    <n v="4"/>
    <n v="1"/>
    <n v="1"/>
    <n v="9"/>
    <x v="1"/>
    <s v="Hypertension"/>
    <s v="Cardiology"/>
    <s v="Dr. Sade Kikiola"/>
    <s v="Aviva"/>
    <x v="26"/>
    <x v="0"/>
    <x v="0"/>
    <s v="Outpatient"/>
    <n v="744"/>
    <n v="45"/>
    <d v="2024-02-10T00:00:00"/>
    <x v="0"/>
    <x v="4"/>
    <s v="Self-Referral"/>
    <s v="No"/>
    <s v="Scheduled"/>
    <s v="Pending"/>
    <m/>
    <m/>
    <s v="N/A"/>
    <n v="552.29999999999995"/>
    <n v="0"/>
  </r>
  <r>
    <d v="2024-01-28T00:00:00"/>
    <n v="495"/>
    <n v="5"/>
    <n v="2"/>
    <n v="1"/>
    <n v="2"/>
    <n v="3"/>
    <n v="40"/>
    <x v="0"/>
    <s v="Appendicitis"/>
    <s v="General Surgery"/>
    <s v="Dr. Sade Kikiola"/>
    <s v="Allianz"/>
    <x v="8"/>
    <x v="0"/>
    <x v="2"/>
    <s v="Emergency"/>
    <n v="760"/>
    <n v="36"/>
    <m/>
    <x v="1"/>
    <x v="3"/>
    <s v="Emergency"/>
    <s v="No"/>
    <s v="Scheduled"/>
    <s v="Pending"/>
    <m/>
    <m/>
    <s v="Semi-Private Room"/>
    <n v="578.20000000000005"/>
    <n v="30"/>
  </r>
  <r>
    <d v="2024-01-28T00:00:00"/>
    <n v="4312"/>
    <n v="5"/>
    <n v="1"/>
    <n v="4"/>
    <n v="1"/>
    <n v="3"/>
    <n v="9"/>
    <x v="1"/>
    <s v="Hypertension"/>
    <s v="Cardiology"/>
    <s v="Dr. Sade Kikiola"/>
    <s v="Allianz"/>
    <x v="1"/>
    <x v="1"/>
    <x v="2"/>
    <s v="Outpatient"/>
    <n v="974"/>
    <n v="178"/>
    <d v="2024-02-10T00:00:00"/>
    <x v="0"/>
    <x v="4"/>
    <s v="Emergency"/>
    <s v="No"/>
    <s v="Scheduled"/>
    <s v="Pending"/>
    <m/>
    <m/>
    <s v="N/A"/>
    <n v="806.4"/>
    <n v="0"/>
  </r>
  <r>
    <d v="2024-01-28T00:00:00"/>
    <n v="1841"/>
    <n v="5"/>
    <n v="2"/>
    <n v="1"/>
    <n v="2"/>
    <n v="2"/>
    <n v="40"/>
    <x v="0"/>
    <s v="Appendicitis"/>
    <s v="General Surgery"/>
    <s v="Dr. Sade Kikiola"/>
    <s v="AXA"/>
    <x v="24"/>
    <x v="0"/>
    <x v="4"/>
    <s v="Outpatient"/>
    <n v="953"/>
    <n v="27"/>
    <m/>
    <x v="1"/>
    <x v="3"/>
    <s v="Physician Referral"/>
    <s v="Yes"/>
    <s v="Emergency"/>
    <s v="Paid"/>
    <m/>
    <m/>
    <s v="Semi-Private Room"/>
    <n v="707"/>
    <n v="30"/>
  </r>
  <r>
    <d v="2024-01-28T00:00:00"/>
    <n v="1441"/>
    <n v="5"/>
    <n v="1"/>
    <n v="4"/>
    <n v="2"/>
    <n v="1"/>
    <n v="40"/>
    <x v="0"/>
    <s v="Hypertension"/>
    <s v="Cardiology"/>
    <s v="Dr. Sade Kikiola"/>
    <s v="Aviva"/>
    <x v="32"/>
    <x v="0"/>
    <x v="1"/>
    <s v="Emergency"/>
    <n v="461"/>
    <n v="88"/>
    <m/>
    <x v="1"/>
    <x v="4"/>
    <s v="Self-Referral"/>
    <s v="No"/>
    <s v="Scheduled"/>
    <s v="Pending"/>
    <m/>
    <m/>
    <s v="General Ward"/>
    <n v="391.3"/>
    <n v="10"/>
  </r>
  <r>
    <d v="2024-01-28T00:00:00"/>
    <n v="1646"/>
    <n v="5"/>
    <n v="2"/>
    <n v="1"/>
    <n v="2"/>
    <n v="1"/>
    <n v="9"/>
    <x v="1"/>
    <s v="Appendicitis"/>
    <s v="General Surgery"/>
    <s v="Dr. Sade Kikiola"/>
    <s v="Aviva"/>
    <x v="0"/>
    <x v="0"/>
    <x v="4"/>
    <s v="Outpatient"/>
    <n v="678"/>
    <n v="20"/>
    <m/>
    <x v="1"/>
    <x v="3"/>
    <s v="Emergency"/>
    <s v="No"/>
    <s v="Scheduled"/>
    <s v="Paid"/>
    <m/>
    <m/>
    <s v="Private Room"/>
    <n v="523.6"/>
    <n v="50"/>
  </r>
  <r>
    <d v="2024-01-28T00:00:00"/>
    <n v="3133"/>
    <n v="5"/>
    <n v="1"/>
    <n v="4"/>
    <n v="4"/>
    <n v="2"/>
    <n v="40"/>
    <x v="0"/>
    <s v="Hypertension"/>
    <s v="Cardiology"/>
    <s v="Dr. Sade Kikiola"/>
    <s v="AXA"/>
    <x v="18"/>
    <x v="1"/>
    <x v="0"/>
    <s v="Outpatient"/>
    <n v="703"/>
    <n v="98"/>
    <d v="2024-02-25T00:00:00"/>
    <x v="0"/>
    <x v="4"/>
    <s v="Self-Referral"/>
    <s v="No"/>
    <s v="Scheduled"/>
    <s v="Paid"/>
    <m/>
    <m/>
    <s v="N/A"/>
    <n v="560.70000000000005"/>
    <n v="0"/>
  </r>
  <r>
    <d v="2024-01-28T00:00:00"/>
    <n v="4079"/>
    <n v="5"/>
    <n v="2"/>
    <n v="1"/>
    <n v="2"/>
    <n v="2"/>
    <n v="9"/>
    <x v="1"/>
    <s v="Appendicitis"/>
    <s v="General Surgery"/>
    <s v="Dr. Sade Kikiola"/>
    <s v="AXA"/>
    <x v="16"/>
    <x v="0"/>
    <x v="1"/>
    <s v="Outpatient"/>
    <n v="790"/>
    <n v="90"/>
    <d v="2024-02-26T00:00:00"/>
    <x v="0"/>
    <x v="3"/>
    <s v="Emergency"/>
    <s v="No"/>
    <s v="Scheduled"/>
    <s v="Pending"/>
    <m/>
    <m/>
    <s v="N/A"/>
    <n v="616"/>
    <n v="0"/>
  </r>
  <r>
    <d v="2024-01-28T00:00:00"/>
    <n v="1787"/>
    <n v="5"/>
    <n v="1"/>
    <n v="4"/>
    <n v="3"/>
    <n v="3"/>
    <n v="40"/>
    <x v="0"/>
    <s v="Hypertension"/>
    <s v="Cardiology"/>
    <s v="Dr. Sade Kikiola"/>
    <s v="Allianz"/>
    <x v="26"/>
    <x v="1"/>
    <x v="4"/>
    <s v="Outpatient"/>
    <n v="331"/>
    <n v="65"/>
    <d v="2024-02-19T00:00:00"/>
    <x v="0"/>
    <x v="4"/>
    <s v="Emergency"/>
    <s v="No"/>
    <s v="Scheduled"/>
    <s v="Pending"/>
    <m/>
    <m/>
    <s v="N/A"/>
    <n v="277.2"/>
    <n v="0"/>
  </r>
  <r>
    <d v="2024-01-28T00:00:00"/>
    <n v="1879"/>
    <n v="5"/>
    <n v="2"/>
    <n v="1"/>
    <n v="2"/>
    <n v="3"/>
    <n v="9"/>
    <x v="1"/>
    <s v="Appendicitis"/>
    <s v="General Surgery"/>
    <s v="Dr. Sade Kikiola"/>
    <s v="Allianz"/>
    <x v="37"/>
    <x v="0"/>
    <x v="3"/>
    <s v="Outpatient"/>
    <n v="607"/>
    <n v="127"/>
    <d v="2024-02-06T00:00:00"/>
    <x v="0"/>
    <x v="3"/>
    <s v="Self-Referral"/>
    <s v="No"/>
    <s v="Scheduled"/>
    <s v="Paid"/>
    <m/>
    <m/>
    <s v="N/A"/>
    <n v="513.79999999999995"/>
    <n v="0"/>
  </r>
  <r>
    <d v="2024-01-28T00:00:00"/>
    <n v="469"/>
    <n v="5"/>
    <n v="1"/>
    <n v="4"/>
    <n v="5"/>
    <n v="3"/>
    <n v="40"/>
    <x v="0"/>
    <s v="Hypertension"/>
    <s v="Cardiology"/>
    <s v="Dr. Sade Kikiola"/>
    <s v="Allianz"/>
    <x v="26"/>
    <x v="0"/>
    <x v="3"/>
    <s v="Emergency"/>
    <n v="161"/>
    <n v="118"/>
    <m/>
    <x v="1"/>
    <x v="4"/>
    <s v="Physician Referral"/>
    <s v="No"/>
    <s v="Scheduled"/>
    <s v="Pending"/>
    <m/>
    <m/>
    <s v="Semi-Private Room"/>
    <n v="216.3"/>
    <n v="30"/>
  </r>
  <r>
    <d v="2024-01-29T00:00:00"/>
    <n v="237"/>
    <n v="5"/>
    <n v="2"/>
    <n v="1"/>
    <n v="2"/>
    <n v="2"/>
    <n v="9"/>
    <x v="1"/>
    <s v="Appendicitis"/>
    <s v="General Surgery"/>
    <s v="Dr. Sade Kikiola"/>
    <s v="AXA"/>
    <x v="60"/>
    <x v="0"/>
    <x v="3"/>
    <s v="Outpatient"/>
    <n v="577"/>
    <n v="143"/>
    <d v="2024-02-26T00:00:00"/>
    <x v="0"/>
    <x v="3"/>
    <s v="Emergency"/>
    <s v="No"/>
    <s v="Scheduled"/>
    <s v="Paid"/>
    <m/>
    <m/>
    <s v="N/A"/>
    <n v="504"/>
    <n v="0"/>
  </r>
  <r>
    <d v="2024-01-29T00:00:00"/>
    <n v="540"/>
    <n v="5"/>
    <n v="1"/>
    <n v="4"/>
    <n v="5"/>
    <n v="3"/>
    <n v="40"/>
    <x v="0"/>
    <s v="Hypertension"/>
    <s v="Cardiology"/>
    <s v="Dr. Sade Kikiola"/>
    <s v="Allianz"/>
    <x v="47"/>
    <x v="1"/>
    <x v="0"/>
    <s v="Outpatient"/>
    <n v="126"/>
    <n v="167"/>
    <m/>
    <x v="1"/>
    <x v="4"/>
    <s v="Self-Referral"/>
    <s v="No"/>
    <s v="Scheduled"/>
    <s v="Pending"/>
    <m/>
    <m/>
    <s v="General Ward"/>
    <n v="212.1"/>
    <n v="10"/>
  </r>
  <r>
    <d v="2024-01-29T00:00:00"/>
    <n v="2750"/>
    <n v="5"/>
    <n v="2"/>
    <n v="1"/>
    <n v="2"/>
    <n v="1"/>
    <n v="9"/>
    <x v="1"/>
    <s v="Appendicitis"/>
    <s v="General Surgery"/>
    <s v="Dr. Sade Kikiola"/>
    <s v="Aviva"/>
    <x v="28"/>
    <x v="1"/>
    <x v="1"/>
    <s v="Outpatient"/>
    <n v="316"/>
    <n v="187"/>
    <d v="2024-02-20T00:00:00"/>
    <x v="0"/>
    <x v="3"/>
    <s v="Emergency"/>
    <s v="No"/>
    <s v="Scheduled"/>
    <s v="Pending"/>
    <m/>
    <m/>
    <s v="N/A"/>
    <n v="352.1"/>
    <n v="0"/>
  </r>
  <r>
    <d v="2024-01-29T00:00:00"/>
    <n v="3913"/>
    <n v="5"/>
    <n v="1"/>
    <n v="4"/>
    <n v="2"/>
    <n v="1"/>
    <n v="40"/>
    <x v="0"/>
    <s v="Hypertension"/>
    <s v="Cardiology"/>
    <s v="Dr. Sade Kikiola"/>
    <s v="Aviva"/>
    <x v="26"/>
    <x v="0"/>
    <x v="0"/>
    <s v="Outpatient"/>
    <n v="199"/>
    <n v="21"/>
    <d v="2024-02-20T00:00:00"/>
    <x v="0"/>
    <x v="4"/>
    <s v="Emergency"/>
    <s v="No"/>
    <s v="Scheduled"/>
    <s v="Paid"/>
    <m/>
    <m/>
    <s v="N/A"/>
    <n v="154"/>
    <n v="0"/>
  </r>
  <r>
    <d v="2024-01-29T00:00:00"/>
    <n v="4473"/>
    <n v="5"/>
    <n v="2"/>
    <n v="1"/>
    <n v="2"/>
    <n v="2"/>
    <n v="9"/>
    <x v="1"/>
    <s v="Appendicitis"/>
    <s v="General Surgery"/>
    <s v="Dr. Sade Kikiola"/>
    <s v="AXA"/>
    <x v="18"/>
    <x v="1"/>
    <x v="3"/>
    <s v="Inpatient"/>
    <n v="852"/>
    <n v="90"/>
    <m/>
    <x v="1"/>
    <x v="3"/>
    <s v="Physician Referral"/>
    <s v="No"/>
    <s v="Scheduled"/>
    <s v="Paid"/>
    <m/>
    <m/>
    <s v="General Ward"/>
    <n v="666.4"/>
    <n v="10"/>
  </r>
  <r>
    <d v="2024-01-29T00:00:00"/>
    <n v="1573"/>
    <n v="5"/>
    <n v="1"/>
    <n v="4"/>
    <n v="4"/>
    <n v="2"/>
    <n v="40"/>
    <x v="0"/>
    <s v="Hypertension"/>
    <s v="Cardiology"/>
    <s v="Dr. Sade Kikiola"/>
    <s v="AXA"/>
    <x v="18"/>
    <x v="0"/>
    <x v="2"/>
    <s v="Inpatient"/>
    <n v="414"/>
    <n v="122"/>
    <m/>
    <x v="1"/>
    <x v="4"/>
    <s v="Physician Referral"/>
    <s v="No"/>
    <s v="Scheduled"/>
    <s v="Pending"/>
    <m/>
    <m/>
    <s v="Private Room"/>
    <n v="410.2"/>
    <n v="50"/>
  </r>
  <r>
    <d v="2024-01-29T00:00:00"/>
    <n v="4533"/>
    <n v="5"/>
    <n v="2"/>
    <n v="1"/>
    <n v="2"/>
    <n v="3"/>
    <n v="9"/>
    <x v="1"/>
    <s v="Appendicitis"/>
    <s v="General Surgery"/>
    <s v="Dr. Sade Kikiola"/>
    <s v="Allianz"/>
    <x v="30"/>
    <x v="1"/>
    <x v="0"/>
    <s v="Outpatient"/>
    <n v="194"/>
    <n v="96"/>
    <m/>
    <x v="1"/>
    <x v="3"/>
    <s v="Self-Referral"/>
    <s v="No"/>
    <s v="Scheduled"/>
    <s v="Pending"/>
    <m/>
    <m/>
    <s v="Semi-Private Room"/>
    <n v="224"/>
    <n v="30"/>
  </r>
  <r>
    <d v="2024-01-29T00:00:00"/>
    <n v="3506"/>
    <n v="5"/>
    <n v="1"/>
    <n v="4"/>
    <n v="3"/>
    <n v="1"/>
    <n v="40"/>
    <x v="0"/>
    <s v="Hypertension"/>
    <s v="Cardiology"/>
    <s v="Dr. Sade Kikiola"/>
    <s v="Aviva"/>
    <x v="49"/>
    <x v="1"/>
    <x v="1"/>
    <s v="Outpatient"/>
    <n v="116"/>
    <n v="116"/>
    <d v="2024-02-11T00:00:00"/>
    <x v="0"/>
    <x v="4"/>
    <s v="Emergency"/>
    <s v="No"/>
    <s v="Scheduled"/>
    <s v="Pending"/>
    <m/>
    <m/>
    <s v="N/A"/>
    <n v="162.4"/>
    <n v="0"/>
  </r>
  <r>
    <d v="2024-01-29T00:00:00"/>
    <n v="3588"/>
    <n v="5"/>
    <n v="2"/>
    <n v="1"/>
    <n v="2"/>
    <n v="3"/>
    <n v="9"/>
    <x v="1"/>
    <s v="Appendicitis"/>
    <s v="General Surgery"/>
    <s v="Dr. Sade Kikiola"/>
    <s v="Allianz"/>
    <x v="10"/>
    <x v="0"/>
    <x v="0"/>
    <s v="Outpatient"/>
    <n v="861"/>
    <n v="49"/>
    <d v="2024-02-27T00:00:00"/>
    <x v="0"/>
    <x v="3"/>
    <s v="Emergency"/>
    <s v="No"/>
    <s v="Scheduled"/>
    <s v="Paid"/>
    <m/>
    <m/>
    <s v="N/A"/>
    <n v="637"/>
    <n v="0"/>
  </r>
  <r>
    <d v="2024-01-29T00:00:00"/>
    <n v="1394"/>
    <n v="5"/>
    <n v="1"/>
    <n v="4"/>
    <n v="3"/>
    <n v="1"/>
    <n v="40"/>
    <x v="0"/>
    <s v="Hypertension"/>
    <s v="Cardiology"/>
    <s v="Dr. Sade Kikiola"/>
    <s v="Aviva"/>
    <x v="37"/>
    <x v="0"/>
    <x v="1"/>
    <s v="Emergency"/>
    <n v="928"/>
    <n v="49"/>
    <m/>
    <x v="1"/>
    <x v="4"/>
    <s v="Self-Referral"/>
    <s v="No"/>
    <s v="Scheduled"/>
    <s v="Pending"/>
    <m/>
    <m/>
    <s v="Semi-Private Room"/>
    <n v="704.9"/>
    <n v="30"/>
  </r>
  <r>
    <d v="2024-01-30T00:00:00"/>
    <n v="2340"/>
    <n v="5"/>
    <n v="2"/>
    <n v="1"/>
    <n v="2"/>
    <n v="3"/>
    <n v="9"/>
    <x v="1"/>
    <s v="Appendicitis"/>
    <s v="General Surgery"/>
    <s v="Dr. Sade Kikiola"/>
    <s v="Allianz"/>
    <x v="59"/>
    <x v="0"/>
    <x v="2"/>
    <s v="Outpatient"/>
    <n v="399"/>
    <n v="192"/>
    <d v="2024-02-18T00:00:00"/>
    <x v="0"/>
    <x v="3"/>
    <s v="Emergency"/>
    <s v="No"/>
    <s v="Scheduled"/>
    <s v="Pending"/>
    <m/>
    <m/>
    <s v="N/A"/>
    <n v="413.7"/>
    <n v="0"/>
  </r>
  <r>
    <d v="2024-01-30T00:00:00"/>
    <n v="4138"/>
    <n v="5"/>
    <n v="1"/>
    <n v="4"/>
    <n v="3"/>
    <n v="2"/>
    <n v="40"/>
    <x v="0"/>
    <s v="Hypertension"/>
    <s v="Cardiology"/>
    <s v="Dr. Sade Kikiola"/>
    <s v="AXA"/>
    <x v="23"/>
    <x v="0"/>
    <x v="4"/>
    <s v="Emergency"/>
    <n v="595"/>
    <n v="43"/>
    <m/>
    <x v="1"/>
    <x v="4"/>
    <s v="Emergency"/>
    <s v="No"/>
    <s v="Scheduled"/>
    <s v="Pending"/>
    <m/>
    <m/>
    <s v="Private Room"/>
    <n v="481.6"/>
    <n v="50"/>
  </r>
  <r>
    <d v="2024-01-30T00:00:00"/>
    <n v="511"/>
    <n v="5"/>
    <n v="2"/>
    <n v="1"/>
    <n v="2"/>
    <n v="1"/>
    <n v="9"/>
    <x v="1"/>
    <s v="Appendicitis"/>
    <s v="General Surgery"/>
    <s v="Dr. Sade Kikiola"/>
    <s v="Aviva"/>
    <x v="56"/>
    <x v="1"/>
    <x v="1"/>
    <s v="Outpatient"/>
    <n v="461"/>
    <n v="80"/>
    <d v="2024-02-18T00:00:00"/>
    <x v="0"/>
    <x v="3"/>
    <s v="Self-Referral"/>
    <s v="No"/>
    <s v="Scheduled"/>
    <s v="Pending"/>
    <m/>
    <m/>
    <s v="N/A"/>
    <n v="378.7"/>
    <n v="0"/>
  </r>
  <r>
    <d v="2024-01-30T00:00:00"/>
    <n v="4749"/>
    <n v="5"/>
    <n v="1"/>
    <n v="4"/>
    <n v="5"/>
    <n v="1"/>
    <n v="40"/>
    <x v="0"/>
    <s v="Hypertension"/>
    <s v="Cardiology"/>
    <s v="Dr. Sade Kikiola"/>
    <s v="Aviva"/>
    <x v="9"/>
    <x v="1"/>
    <x v="1"/>
    <s v="Outpatient"/>
    <n v="242"/>
    <n v="160"/>
    <m/>
    <x v="1"/>
    <x v="4"/>
    <s v="Physician Referral"/>
    <s v="No"/>
    <s v="Scheduled"/>
    <s v="Paid"/>
    <m/>
    <m/>
    <s v="General Ward"/>
    <n v="288.39999999999998"/>
    <n v="10"/>
  </r>
  <r>
    <d v="2024-01-30T00:00:00"/>
    <n v="1337"/>
    <n v="5"/>
    <n v="2"/>
    <n v="1"/>
    <n v="2"/>
    <n v="1"/>
    <n v="40"/>
    <x v="0"/>
    <s v="Appendicitis"/>
    <s v="General Surgery"/>
    <s v="Dr. Sade Kikiola"/>
    <s v="Aviva"/>
    <x v="32"/>
    <x v="1"/>
    <x v="3"/>
    <s v="Outpatient"/>
    <n v="397"/>
    <n v="144"/>
    <m/>
    <x v="1"/>
    <x v="3"/>
    <s v="Emergency"/>
    <s v="No"/>
    <s v="Scheduled"/>
    <s v="Paid"/>
    <m/>
    <m/>
    <s v="General Ward"/>
    <n v="385.7"/>
    <n v="10"/>
  </r>
  <r>
    <d v="2024-01-30T00:00:00"/>
    <n v="4850"/>
    <n v="5"/>
    <n v="1"/>
    <n v="4"/>
    <n v="3"/>
    <n v="3"/>
    <n v="9"/>
    <x v="1"/>
    <s v="Hypertension"/>
    <s v="Cardiology"/>
    <s v="Dr. Sade Kikiola"/>
    <s v="Allianz"/>
    <x v="18"/>
    <x v="0"/>
    <x v="3"/>
    <s v="Outpatient"/>
    <n v="797"/>
    <n v="99"/>
    <d v="2024-02-26T00:00:00"/>
    <x v="0"/>
    <x v="4"/>
    <s v="Physician Referral"/>
    <s v="No"/>
    <s v="Scheduled"/>
    <s v="Paid"/>
    <m/>
    <m/>
    <s v="N/A"/>
    <n v="627.20000000000005"/>
    <n v="0"/>
  </r>
  <r>
    <d v="2024-01-30T00:00:00"/>
    <n v="1678"/>
    <n v="5"/>
    <n v="2"/>
    <n v="1"/>
    <n v="2"/>
    <n v="3"/>
    <n v="40"/>
    <x v="0"/>
    <s v="Appendicitis"/>
    <s v="General Surgery"/>
    <s v="Dr. Sade Kikiola"/>
    <s v="Allianz"/>
    <x v="13"/>
    <x v="0"/>
    <x v="2"/>
    <s v="Emergency"/>
    <n v="478"/>
    <n v="34"/>
    <m/>
    <x v="1"/>
    <x v="3"/>
    <s v="Physician Referral"/>
    <s v="No"/>
    <s v="Scheduled"/>
    <s v="Pending"/>
    <m/>
    <m/>
    <s v="Private Room"/>
    <n v="393.4"/>
    <n v="50"/>
  </r>
  <r>
    <d v="2024-01-30T00:00:00"/>
    <n v="1296"/>
    <n v="5"/>
    <n v="1"/>
    <n v="4"/>
    <n v="1"/>
    <n v="3"/>
    <n v="9"/>
    <x v="1"/>
    <s v="Hypertension"/>
    <s v="Cardiology"/>
    <s v="Dr. Sade Kikiola"/>
    <s v="Allianz"/>
    <x v="19"/>
    <x v="1"/>
    <x v="0"/>
    <s v="Outpatient"/>
    <n v="984"/>
    <n v="30"/>
    <d v="2024-02-24T00:00:00"/>
    <x v="0"/>
    <x v="4"/>
    <s v="Physician Referral"/>
    <s v="No"/>
    <s v="Scheduled"/>
    <s v="Pending"/>
    <m/>
    <m/>
    <s v="N/A"/>
    <n v="709.8"/>
    <n v="0"/>
  </r>
  <r>
    <d v="2024-01-30T00:00:00"/>
    <n v="930"/>
    <n v="5"/>
    <n v="2"/>
    <n v="1"/>
    <n v="2"/>
    <n v="1"/>
    <n v="40"/>
    <x v="0"/>
    <s v="Appendicitis"/>
    <s v="General Surgery"/>
    <s v="Dr. Sade Kikiola"/>
    <s v="Aviva"/>
    <x v="44"/>
    <x v="0"/>
    <x v="4"/>
    <s v="Outpatient"/>
    <n v="656"/>
    <n v="159"/>
    <d v="2024-02-23T00:00:00"/>
    <x v="0"/>
    <x v="3"/>
    <s v="Self-Referral"/>
    <s v="No"/>
    <s v="Scheduled"/>
    <s v="Pending"/>
    <m/>
    <m/>
    <s v="N/A"/>
    <n v="570.5"/>
    <n v="0"/>
  </r>
  <r>
    <d v="2024-01-30T00:00:00"/>
    <n v="1977"/>
    <n v="5"/>
    <n v="1"/>
    <n v="4"/>
    <n v="2"/>
    <n v="2"/>
    <n v="9"/>
    <x v="1"/>
    <s v="Hypertension"/>
    <s v="Cardiology"/>
    <s v="Dr. Sade Kikiola"/>
    <s v="AXA"/>
    <x v="59"/>
    <x v="1"/>
    <x v="4"/>
    <s v="Emergency"/>
    <n v="919"/>
    <n v="105"/>
    <m/>
    <x v="1"/>
    <x v="4"/>
    <s v="Self-Referral"/>
    <s v="No"/>
    <s v="Scheduled"/>
    <s v="Paid"/>
    <m/>
    <m/>
    <s v="General Ward"/>
    <n v="723.8"/>
    <n v="10"/>
  </r>
  <r>
    <d v="2024-01-31T00:00:00"/>
    <n v="1452"/>
    <n v="5"/>
    <n v="2"/>
    <n v="1"/>
    <n v="2"/>
    <n v="3"/>
    <n v="40"/>
    <x v="0"/>
    <s v="Appendicitis"/>
    <s v="General Surgery"/>
    <s v="Dr. Sade Kikiola"/>
    <s v="Allianz"/>
    <x v="48"/>
    <x v="1"/>
    <x v="2"/>
    <s v="Outpatient"/>
    <n v="504"/>
    <n v="108"/>
    <m/>
    <x v="1"/>
    <x v="3"/>
    <s v="Self-Referral"/>
    <s v="No"/>
    <s v="Scheduled"/>
    <s v="Paid"/>
    <m/>
    <m/>
    <s v="General Ward"/>
    <n v="435.4"/>
    <n v="10"/>
  </r>
  <r>
    <d v="2024-01-31T00:00:00"/>
    <n v="2450"/>
    <n v="5"/>
    <n v="1"/>
    <n v="4"/>
    <n v="2"/>
    <n v="1"/>
    <n v="9"/>
    <x v="1"/>
    <s v="Hypertension"/>
    <s v="Cardiology"/>
    <s v="Dr. Sade Kikiola"/>
    <s v="Aviva"/>
    <x v="59"/>
    <x v="1"/>
    <x v="4"/>
    <s v="Outpatient"/>
    <n v="80"/>
    <n v="22"/>
    <d v="2024-02-13T00:00:00"/>
    <x v="0"/>
    <x v="4"/>
    <s v="Physician Referral"/>
    <s v="No"/>
    <s v="Scheduled"/>
    <s v="Paid"/>
    <m/>
    <m/>
    <s v="N/A"/>
    <n v="71.400000000000006"/>
    <n v="0"/>
  </r>
  <r>
    <d v="2024-01-31T00:00:00"/>
    <n v="3510"/>
    <n v="5"/>
    <n v="2"/>
    <n v="1"/>
    <n v="2"/>
    <n v="3"/>
    <n v="40"/>
    <x v="0"/>
    <s v="Appendicitis"/>
    <s v="General Surgery"/>
    <s v="Dr. Sade Kikiola"/>
    <s v="Allianz"/>
    <x v="35"/>
    <x v="1"/>
    <x v="0"/>
    <s v="Outpatient"/>
    <n v="596"/>
    <n v="43"/>
    <d v="2024-02-26T00:00:00"/>
    <x v="0"/>
    <x v="3"/>
    <s v="Physician Referral"/>
    <s v="No"/>
    <s v="Scheduled"/>
    <s v="Paid"/>
    <m/>
    <m/>
    <s v="N/A"/>
    <n v="447.3"/>
    <n v="0"/>
  </r>
  <r>
    <d v="2024-01-31T00:00:00"/>
    <n v="1000"/>
    <n v="5"/>
    <n v="1"/>
    <n v="4"/>
    <n v="2"/>
    <n v="1"/>
    <n v="9"/>
    <x v="1"/>
    <s v="Hypertension"/>
    <s v="Cardiology"/>
    <s v="Dr. Sade Kikiola"/>
    <s v="Aviva"/>
    <x v="41"/>
    <x v="1"/>
    <x v="3"/>
    <s v="Inpatient"/>
    <n v="447"/>
    <n v="108"/>
    <m/>
    <x v="1"/>
    <x v="4"/>
    <s v="Physician Referral"/>
    <s v="No"/>
    <s v="Scheduled"/>
    <s v="Pending"/>
    <m/>
    <m/>
    <s v="General Ward"/>
    <n v="395.5"/>
    <n v="10"/>
  </r>
  <r>
    <d v="2024-01-31T00:00:00"/>
    <n v="2611"/>
    <n v="5"/>
    <n v="2"/>
    <n v="1"/>
    <n v="2"/>
    <n v="1"/>
    <n v="40"/>
    <x v="0"/>
    <s v="Appendicitis"/>
    <s v="General Surgery"/>
    <s v="Dr. Sade Kikiola"/>
    <s v="Aviva"/>
    <x v="35"/>
    <x v="0"/>
    <x v="2"/>
    <s v="Emergency"/>
    <n v="65"/>
    <n v="28"/>
    <m/>
    <x v="1"/>
    <x v="3"/>
    <s v="Emergency"/>
    <s v="No"/>
    <s v="Scheduled"/>
    <s v="Paid"/>
    <m/>
    <m/>
    <s v="Semi-Private Room"/>
    <n v="86.1"/>
    <n v="30"/>
  </r>
  <r>
    <d v="2024-01-31T00:00:00"/>
    <n v="143"/>
    <n v="5"/>
    <n v="1"/>
    <n v="4"/>
    <n v="3"/>
    <n v="3"/>
    <n v="9"/>
    <x v="1"/>
    <s v="Hypertension"/>
    <s v="Cardiology"/>
    <s v="Dr. Sade Kikiola"/>
    <s v="Allianz"/>
    <x v="11"/>
    <x v="0"/>
    <x v="4"/>
    <s v="Outpatient"/>
    <n v="121"/>
    <n v="65"/>
    <m/>
    <x v="1"/>
    <x v="4"/>
    <s v="Physician Referral"/>
    <s v="No"/>
    <s v="Scheduled"/>
    <s v="Paid"/>
    <m/>
    <m/>
    <s v="Semi-Private Room"/>
    <n v="151.19999999999999"/>
    <n v="30"/>
  </r>
  <r>
    <d v="2024-01-31T00:00:00"/>
    <n v="4963"/>
    <n v="5"/>
    <n v="2"/>
    <n v="1"/>
    <n v="2"/>
    <n v="1"/>
    <n v="40"/>
    <x v="0"/>
    <s v="Appendicitis"/>
    <s v="General Surgery"/>
    <s v="Dr. Sade Kikiola"/>
    <s v="Aviva"/>
    <x v="60"/>
    <x v="0"/>
    <x v="2"/>
    <s v="Outpatient"/>
    <n v="485"/>
    <n v="113"/>
    <d v="2024-02-24T00:00:00"/>
    <x v="0"/>
    <x v="3"/>
    <s v="Emergency"/>
    <s v="No"/>
    <s v="Scheduled"/>
    <s v="Pending"/>
    <m/>
    <m/>
    <s v="N/A"/>
    <n v="418.6"/>
    <n v="0"/>
  </r>
  <r>
    <d v="2024-01-31T00:00:00"/>
    <n v="4592"/>
    <n v="5"/>
    <n v="1"/>
    <n v="4"/>
    <n v="2"/>
    <n v="3"/>
    <n v="9"/>
    <x v="1"/>
    <s v="Hypertension"/>
    <s v="Cardiology"/>
    <s v="Dr. Sade Kikiola"/>
    <s v="Allianz"/>
    <x v="28"/>
    <x v="1"/>
    <x v="2"/>
    <s v="Outpatient"/>
    <n v="566"/>
    <n v="90"/>
    <d v="2024-02-24T00:00:00"/>
    <x v="0"/>
    <x v="4"/>
    <s v="Physician Referral"/>
    <s v="No"/>
    <s v="Scheduled"/>
    <s v="Paid"/>
    <m/>
    <m/>
    <s v="N/A"/>
    <n v="459.2"/>
    <n v="0"/>
  </r>
  <r>
    <d v="2024-01-31T00:00:00"/>
    <n v="3721"/>
    <n v="5"/>
    <n v="2"/>
    <n v="1"/>
    <n v="2"/>
    <n v="1"/>
    <n v="40"/>
    <x v="0"/>
    <s v="Appendicitis"/>
    <s v="General Surgery"/>
    <s v="Dr. Sade Kikiola"/>
    <s v="Aviva"/>
    <x v="47"/>
    <x v="1"/>
    <x v="1"/>
    <s v="Outpatient"/>
    <n v="294"/>
    <n v="158"/>
    <d v="2024-02-28T00:00:00"/>
    <x v="0"/>
    <x v="3"/>
    <s v="Emergency"/>
    <s v="No"/>
    <s v="Scheduled"/>
    <s v="Pending"/>
    <m/>
    <m/>
    <s v="N/A"/>
    <n v="316.39999999999998"/>
    <n v="0"/>
  </r>
  <r>
    <d v="2024-01-31T00:00:00"/>
    <n v="2239"/>
    <n v="5"/>
    <n v="1"/>
    <n v="4"/>
    <n v="4"/>
    <n v="2"/>
    <n v="9"/>
    <x v="1"/>
    <s v="Hypertension"/>
    <s v="Cardiology"/>
    <s v="Dr. Sade Kikiola"/>
    <s v="AXA"/>
    <x v="21"/>
    <x v="1"/>
    <x v="1"/>
    <s v="Outpatient"/>
    <n v="992"/>
    <n v="29"/>
    <m/>
    <x v="1"/>
    <x v="4"/>
    <s v="Emergency"/>
    <s v="No"/>
    <s v="Scheduled"/>
    <s v="Pending"/>
    <m/>
    <m/>
    <s v="Semi-Private Room"/>
    <n v="735.7"/>
    <n v="30"/>
  </r>
  <r>
    <d v="2024-02-01T00:00:00"/>
    <n v="3179"/>
    <n v="5"/>
    <n v="2"/>
    <n v="1"/>
    <n v="2"/>
    <n v="2"/>
    <n v="40"/>
    <x v="0"/>
    <s v="Appendicitis"/>
    <s v="General Surgery"/>
    <s v="Dr. Sade Kikiola"/>
    <s v="AXA"/>
    <x v="12"/>
    <x v="1"/>
    <x v="2"/>
    <s v="Emergency"/>
    <n v="781"/>
    <n v="22"/>
    <m/>
    <x v="1"/>
    <x v="3"/>
    <s v="Self-Referral"/>
    <s v="No"/>
    <s v="Scheduled"/>
    <s v="Pending"/>
    <m/>
    <m/>
    <s v="Private Room"/>
    <n v="597.1"/>
    <n v="50"/>
  </r>
  <r>
    <d v="2024-02-01T00:00:00"/>
    <n v="2295"/>
    <n v="5"/>
    <n v="1"/>
    <n v="4"/>
    <n v="3"/>
    <n v="2"/>
    <n v="9"/>
    <x v="1"/>
    <s v="Hypertension"/>
    <s v="Cardiology"/>
    <s v="Dr. Sade Kikiola"/>
    <s v="AXA"/>
    <x v="57"/>
    <x v="0"/>
    <x v="1"/>
    <s v="Outpatient"/>
    <n v="452"/>
    <n v="38"/>
    <d v="2024-02-11T00:00:00"/>
    <x v="0"/>
    <x v="4"/>
    <s v="Self-Referral"/>
    <s v="No"/>
    <s v="Scheduled"/>
    <s v="Pending"/>
    <m/>
    <m/>
    <s v="N/A"/>
    <n v="343"/>
    <n v="0"/>
  </r>
  <r>
    <d v="2024-02-01T00:00:00"/>
    <n v="733"/>
    <n v="5"/>
    <n v="2"/>
    <n v="1"/>
    <n v="2"/>
    <n v="2"/>
    <n v="40"/>
    <x v="0"/>
    <s v="Appendicitis"/>
    <s v="General Surgery"/>
    <s v="Dr. Sade Kikiola"/>
    <s v="AXA"/>
    <x v="1"/>
    <x v="0"/>
    <x v="4"/>
    <s v="Outpatient"/>
    <n v="350"/>
    <n v="149"/>
    <d v="2024-02-16T00:00:00"/>
    <x v="0"/>
    <x v="3"/>
    <s v="Physician Referral"/>
    <s v="No"/>
    <s v="Scheduled"/>
    <s v="Pending"/>
    <m/>
    <m/>
    <s v="N/A"/>
    <n v="349.3"/>
    <n v="0"/>
  </r>
  <r>
    <d v="2024-02-01T00:00:00"/>
    <n v="1987"/>
    <n v="5"/>
    <n v="1"/>
    <n v="4"/>
    <n v="5"/>
    <n v="3"/>
    <n v="9"/>
    <x v="1"/>
    <s v="Hypertension"/>
    <s v="Cardiology"/>
    <s v="Dr. Sade Kikiola"/>
    <s v="Allianz"/>
    <x v="50"/>
    <x v="1"/>
    <x v="2"/>
    <s v="Inpatient"/>
    <n v="519"/>
    <n v="164"/>
    <m/>
    <x v="1"/>
    <x v="4"/>
    <s v="Self-Referral"/>
    <s v="No"/>
    <s v="Scheduled"/>
    <s v="Paid"/>
    <m/>
    <m/>
    <s v="Private Room"/>
    <n v="513.1"/>
    <n v="50"/>
  </r>
  <r>
    <d v="2024-02-01T00:00:00"/>
    <n v="4480"/>
    <n v="5"/>
    <n v="2"/>
    <n v="1"/>
    <n v="2"/>
    <n v="1"/>
    <n v="40"/>
    <x v="0"/>
    <s v="Appendicitis"/>
    <s v="General Surgery"/>
    <s v="Dr. Sade Kikiola"/>
    <s v="Aviva"/>
    <x v="48"/>
    <x v="1"/>
    <x v="1"/>
    <s v="Outpatient"/>
    <n v="521"/>
    <n v="149"/>
    <d v="2024-02-28T00:00:00"/>
    <x v="0"/>
    <x v="3"/>
    <s v="Emergency"/>
    <s v="No"/>
    <s v="Scheduled"/>
    <s v="Paid"/>
    <m/>
    <m/>
    <s v="N/A"/>
    <n v="469"/>
    <n v="0"/>
  </r>
  <r>
    <d v="2024-02-01T00:00:00"/>
    <n v="1501"/>
    <n v="5"/>
    <n v="1"/>
    <n v="4"/>
    <n v="4"/>
    <n v="1"/>
    <n v="40"/>
    <x v="0"/>
    <s v="Hypertension"/>
    <s v="Cardiology"/>
    <s v="Dr. Sade Kikiola"/>
    <s v="Aviva"/>
    <x v="17"/>
    <x v="1"/>
    <x v="4"/>
    <s v="Inpatient"/>
    <n v="500"/>
    <n v="163"/>
    <m/>
    <x v="1"/>
    <x v="4"/>
    <s v="Self-Referral"/>
    <s v="No"/>
    <s v="Scheduled"/>
    <s v="Pending"/>
    <m/>
    <m/>
    <s v="Semi-Private Room"/>
    <n v="485.1"/>
    <n v="30"/>
  </r>
  <r>
    <d v="2024-02-01T00:00:00"/>
    <n v="3824"/>
    <n v="5"/>
    <n v="2"/>
    <n v="1"/>
    <n v="2"/>
    <n v="2"/>
    <n v="9"/>
    <x v="1"/>
    <s v="Appendicitis"/>
    <s v="General Surgery"/>
    <s v="Dr. Sade Kikiola"/>
    <s v="AXA"/>
    <x v="11"/>
    <x v="0"/>
    <x v="3"/>
    <s v="Inpatient"/>
    <n v="541"/>
    <n v="132"/>
    <m/>
    <x v="1"/>
    <x v="3"/>
    <s v="Self-Referral"/>
    <s v="No"/>
    <s v="Scheduled"/>
    <s v="Paid"/>
    <m/>
    <m/>
    <s v="General Ward"/>
    <n v="478.1"/>
    <n v="10"/>
  </r>
  <r>
    <d v="2024-02-01T00:00:00"/>
    <n v="2598"/>
    <n v="5"/>
    <n v="1"/>
    <n v="4"/>
    <n v="5"/>
    <n v="2"/>
    <n v="40"/>
    <x v="0"/>
    <s v="Hypertension"/>
    <s v="Cardiology"/>
    <s v="Dr. Sade Kikiola"/>
    <s v="AXA"/>
    <x v="53"/>
    <x v="0"/>
    <x v="3"/>
    <s v="Outpatient"/>
    <n v="688"/>
    <n v="157"/>
    <m/>
    <x v="1"/>
    <x v="4"/>
    <s v="Emergency"/>
    <s v="No"/>
    <s v="Scheduled"/>
    <s v="Pending"/>
    <m/>
    <m/>
    <s v="Semi-Private Room"/>
    <n v="612.5"/>
    <n v="30"/>
  </r>
  <r>
    <d v="2024-02-01T00:00:00"/>
    <n v="3289"/>
    <n v="5"/>
    <n v="2"/>
    <n v="1"/>
    <n v="2"/>
    <n v="1"/>
    <n v="9"/>
    <x v="1"/>
    <s v="Appendicitis"/>
    <s v="General Surgery"/>
    <s v="Dr. Sade Kikiola"/>
    <s v="Aviva"/>
    <x v="31"/>
    <x v="0"/>
    <x v="2"/>
    <s v="Outpatient"/>
    <n v="205"/>
    <n v="62"/>
    <d v="2024-02-23T00:00:00"/>
    <x v="0"/>
    <x v="3"/>
    <s v="Physician Referral"/>
    <s v="No"/>
    <s v="Scheduled"/>
    <s v="Paid"/>
    <m/>
    <m/>
    <s v="N/A"/>
    <n v="186.9"/>
    <n v="0"/>
  </r>
  <r>
    <d v="2024-02-01T00:00:00"/>
    <n v="4007"/>
    <n v="5"/>
    <n v="1"/>
    <n v="4"/>
    <n v="5"/>
    <n v="1"/>
    <n v="40"/>
    <x v="0"/>
    <s v="Hypertension"/>
    <s v="Cardiology"/>
    <s v="Dr. Sade Kikiola"/>
    <s v="Aviva"/>
    <x v="23"/>
    <x v="1"/>
    <x v="0"/>
    <s v="Outpatient"/>
    <n v="823"/>
    <n v="77"/>
    <d v="2024-02-11T00:00:00"/>
    <x v="0"/>
    <x v="4"/>
    <s v="Physician Referral"/>
    <s v="No"/>
    <s v="Scheduled"/>
    <s v="Paid"/>
    <m/>
    <m/>
    <s v="N/A"/>
    <n v="630"/>
    <n v="0"/>
  </r>
  <r>
    <d v="2024-02-02T00:00:00"/>
    <n v="4227"/>
    <n v="5"/>
    <n v="2"/>
    <n v="1"/>
    <n v="2"/>
    <n v="1"/>
    <n v="9"/>
    <x v="1"/>
    <s v="Appendicitis"/>
    <s v="General Surgery"/>
    <s v="Dr. Sade Kikiola"/>
    <s v="Aviva"/>
    <x v="39"/>
    <x v="1"/>
    <x v="4"/>
    <s v="Emergency"/>
    <n v="727"/>
    <n v="132"/>
    <m/>
    <x v="1"/>
    <x v="3"/>
    <s v="Emergency"/>
    <s v="No"/>
    <s v="Scheduled"/>
    <s v="Paid"/>
    <m/>
    <m/>
    <s v="Private Room"/>
    <n v="636.29999999999995"/>
    <n v="50"/>
  </r>
  <r>
    <d v="2024-02-02T00:00:00"/>
    <n v="3681"/>
    <n v="5"/>
    <n v="1"/>
    <n v="4"/>
    <n v="1"/>
    <n v="2"/>
    <n v="40"/>
    <x v="0"/>
    <s v="Hypertension"/>
    <s v="Cardiology"/>
    <s v="Dr. Sade Kikiola"/>
    <s v="AXA"/>
    <x v="22"/>
    <x v="0"/>
    <x v="2"/>
    <s v="Emergency"/>
    <n v="586"/>
    <n v="141"/>
    <m/>
    <x v="1"/>
    <x v="4"/>
    <s v="Self-Referral"/>
    <s v="No"/>
    <s v="Scheduled"/>
    <s v="Paid"/>
    <m/>
    <m/>
    <s v="General Ward"/>
    <n v="515.9"/>
    <n v="10"/>
  </r>
  <r>
    <d v="2024-02-02T00:00:00"/>
    <n v="1811"/>
    <n v="5"/>
    <n v="2"/>
    <n v="1"/>
    <n v="2"/>
    <n v="1"/>
    <n v="9"/>
    <x v="1"/>
    <s v="Appendicitis"/>
    <s v="General Surgery"/>
    <s v="Dr. Sade Kikiola"/>
    <s v="Aviva"/>
    <x v="28"/>
    <x v="1"/>
    <x v="1"/>
    <s v="Outpatient"/>
    <n v="896"/>
    <n v="171"/>
    <d v="2024-02-16T00:00:00"/>
    <x v="0"/>
    <x v="3"/>
    <s v="Physician Referral"/>
    <s v="No"/>
    <s v="Scheduled"/>
    <s v="Paid"/>
    <m/>
    <m/>
    <s v="N/A"/>
    <n v="746.9"/>
    <n v="0"/>
  </r>
  <r>
    <d v="2024-02-02T00:00:00"/>
    <n v="3535"/>
    <n v="5"/>
    <n v="1"/>
    <n v="4"/>
    <n v="3"/>
    <n v="2"/>
    <n v="40"/>
    <x v="0"/>
    <s v="Hypertension"/>
    <s v="Cardiology"/>
    <s v="Dr. Sade Kikiola"/>
    <s v="AXA"/>
    <x v="48"/>
    <x v="0"/>
    <x v="3"/>
    <s v="Outpatient"/>
    <n v="210"/>
    <n v="104"/>
    <m/>
    <x v="1"/>
    <x v="4"/>
    <s v="Emergency"/>
    <s v="No"/>
    <s v="Scheduled"/>
    <s v="Paid"/>
    <m/>
    <m/>
    <s v="Semi-Private Room"/>
    <n v="240.8"/>
    <n v="30"/>
  </r>
  <r>
    <d v="2024-02-02T00:00:00"/>
    <n v="1238"/>
    <n v="5"/>
    <n v="2"/>
    <n v="1"/>
    <n v="2"/>
    <n v="2"/>
    <n v="9"/>
    <x v="1"/>
    <s v="Appendicitis"/>
    <s v="General Surgery"/>
    <s v="Dr. Sade Kikiola"/>
    <s v="AXA"/>
    <x v="31"/>
    <x v="1"/>
    <x v="1"/>
    <s v="Outpatient"/>
    <n v="650"/>
    <n v="125"/>
    <d v="2024-02-11T00:00:00"/>
    <x v="0"/>
    <x v="3"/>
    <s v="Physician Referral"/>
    <s v="No"/>
    <s v="Scheduled"/>
    <s v="Paid"/>
    <m/>
    <m/>
    <s v="N/A"/>
    <n v="542.5"/>
    <n v="0"/>
  </r>
  <r>
    <d v="2024-02-02T00:00:00"/>
    <n v="3603"/>
    <n v="5"/>
    <n v="1"/>
    <n v="4"/>
    <n v="5"/>
    <n v="2"/>
    <n v="40"/>
    <x v="0"/>
    <s v="Hypertension"/>
    <s v="Cardiology"/>
    <s v="Dr. Sade Kikiola"/>
    <s v="AXA"/>
    <x v="2"/>
    <x v="0"/>
    <x v="4"/>
    <s v="Outpatient"/>
    <n v="241"/>
    <n v="163"/>
    <d v="2024-02-17T00:00:00"/>
    <x v="0"/>
    <x v="4"/>
    <s v="Emergency"/>
    <s v="No"/>
    <s v="Scheduled"/>
    <s v="Pending"/>
    <m/>
    <m/>
    <s v="N/A"/>
    <n v="282.8"/>
    <n v="0"/>
  </r>
  <r>
    <d v="2024-02-02T00:00:00"/>
    <n v="1700"/>
    <n v="5"/>
    <n v="2"/>
    <n v="1"/>
    <n v="2"/>
    <n v="1"/>
    <n v="9"/>
    <x v="1"/>
    <s v="Appendicitis"/>
    <s v="General Surgery"/>
    <s v="Dr. Sade Kikiola"/>
    <s v="Aviva"/>
    <x v="16"/>
    <x v="1"/>
    <x v="2"/>
    <s v="Outpatient"/>
    <n v="718"/>
    <n v="119"/>
    <d v="2024-02-16T00:00:00"/>
    <x v="0"/>
    <x v="3"/>
    <s v="Self-Referral"/>
    <s v="No"/>
    <s v="Scheduled"/>
    <s v="Pending"/>
    <m/>
    <m/>
    <s v="N/A"/>
    <n v="585.9"/>
    <n v="0"/>
  </r>
  <r>
    <d v="2024-02-02T00:00:00"/>
    <n v="1607"/>
    <n v="5"/>
    <n v="1"/>
    <n v="4"/>
    <n v="5"/>
    <n v="2"/>
    <n v="40"/>
    <x v="0"/>
    <s v="Hypertension"/>
    <s v="Cardiology"/>
    <s v="Dr. Sade Kikiola"/>
    <s v="AXA"/>
    <x v="45"/>
    <x v="0"/>
    <x v="3"/>
    <s v="Inpatient"/>
    <n v="572"/>
    <n v="118"/>
    <m/>
    <x v="1"/>
    <x v="4"/>
    <s v="Physician Referral"/>
    <s v="No"/>
    <s v="Scheduled"/>
    <s v="Pending"/>
    <m/>
    <m/>
    <s v="General Ward"/>
    <n v="490"/>
    <n v="10"/>
  </r>
  <r>
    <d v="2024-02-02T00:00:00"/>
    <n v="3938"/>
    <n v="5"/>
    <n v="2"/>
    <n v="1"/>
    <n v="2"/>
    <n v="3"/>
    <n v="9"/>
    <x v="1"/>
    <s v="Appendicitis"/>
    <s v="General Surgery"/>
    <s v="Dr. Sade Kikiola"/>
    <s v="Allianz"/>
    <x v="22"/>
    <x v="0"/>
    <x v="4"/>
    <s v="Outpatient"/>
    <n v="151"/>
    <n v="28"/>
    <m/>
    <x v="1"/>
    <x v="3"/>
    <s v="Emergency"/>
    <s v="No"/>
    <s v="Scheduled"/>
    <s v="Paid"/>
    <m/>
    <m/>
    <s v="General Ward"/>
    <n v="132.30000000000001"/>
    <n v="10"/>
  </r>
  <r>
    <d v="2024-02-02T00:00:00"/>
    <n v="3120"/>
    <n v="5"/>
    <n v="1"/>
    <n v="4"/>
    <n v="5"/>
    <n v="1"/>
    <n v="40"/>
    <x v="0"/>
    <s v="Hypertension"/>
    <s v="Cardiology"/>
    <s v="Dr. Sade Kikiola"/>
    <s v="Aviva"/>
    <x v="28"/>
    <x v="0"/>
    <x v="3"/>
    <s v="Outpatient"/>
    <n v="889"/>
    <n v="25"/>
    <m/>
    <x v="1"/>
    <x v="4"/>
    <s v="Physician Referral"/>
    <s v="No"/>
    <s v="Scheduled"/>
    <s v="Paid"/>
    <m/>
    <m/>
    <s v="Private Room"/>
    <n v="674.8"/>
    <n v="50"/>
  </r>
  <r>
    <d v="2024-02-03T00:00:00"/>
    <n v="4919"/>
    <n v="5"/>
    <n v="2"/>
    <n v="1"/>
    <n v="2"/>
    <n v="1"/>
    <n v="9"/>
    <x v="1"/>
    <s v="Appendicitis"/>
    <s v="General Surgery"/>
    <s v="Dr. Sade Kikiola"/>
    <s v="Aviva"/>
    <x v="14"/>
    <x v="0"/>
    <x v="3"/>
    <s v="Inpatient"/>
    <n v="428"/>
    <n v="127"/>
    <m/>
    <x v="1"/>
    <x v="3"/>
    <s v="Self-Referral"/>
    <s v="No"/>
    <s v="Scheduled"/>
    <s v="Pending"/>
    <m/>
    <m/>
    <s v="Semi-Private Room"/>
    <n v="409.5"/>
    <n v="30"/>
  </r>
  <r>
    <d v="2024-02-03T00:00:00"/>
    <n v="3298"/>
    <n v="5"/>
    <n v="1"/>
    <n v="4"/>
    <n v="2"/>
    <n v="1"/>
    <n v="40"/>
    <x v="0"/>
    <s v="Hypertension"/>
    <s v="Cardiology"/>
    <s v="Dr. Sade Kikiola"/>
    <s v="Aviva"/>
    <x v="9"/>
    <x v="0"/>
    <x v="2"/>
    <s v="Outpatient"/>
    <n v="253"/>
    <n v="171"/>
    <d v="2024-02-21T00:00:00"/>
    <x v="0"/>
    <x v="4"/>
    <s v="Physician Referral"/>
    <s v="No"/>
    <s v="Scheduled"/>
    <s v="Pending"/>
    <m/>
    <m/>
    <s v="N/A"/>
    <n v="296.8"/>
    <n v="0"/>
  </r>
  <r>
    <d v="2024-02-03T00:00:00"/>
    <n v="3860"/>
    <n v="5"/>
    <n v="2"/>
    <n v="1"/>
    <n v="2"/>
    <n v="1"/>
    <n v="9"/>
    <x v="1"/>
    <s v="Appendicitis"/>
    <s v="General Surgery"/>
    <s v="Dr. Sade Kikiola"/>
    <s v="Aviva"/>
    <x v="44"/>
    <x v="0"/>
    <x v="2"/>
    <s v="Inpatient"/>
    <n v="714"/>
    <n v="157"/>
    <m/>
    <x v="1"/>
    <x v="3"/>
    <s v="Emergency"/>
    <s v="No"/>
    <s v="Scheduled"/>
    <s v="Paid"/>
    <m/>
    <m/>
    <s v="General Ward"/>
    <n v="616.70000000000005"/>
    <n v="10"/>
  </r>
  <r>
    <d v="2024-02-03T00:00:00"/>
    <n v="2891"/>
    <n v="5"/>
    <n v="1"/>
    <n v="4"/>
    <n v="2"/>
    <n v="2"/>
    <n v="40"/>
    <x v="0"/>
    <s v="Hypertension"/>
    <s v="Cardiology"/>
    <s v="Dr. Sade Kikiola"/>
    <s v="AXA"/>
    <x v="16"/>
    <x v="1"/>
    <x v="0"/>
    <s v="Outpatient"/>
    <n v="638"/>
    <n v="101"/>
    <d v="2024-02-23T00:00:00"/>
    <x v="0"/>
    <x v="4"/>
    <s v="Self-Referral"/>
    <s v="No"/>
    <s v="Scheduled"/>
    <s v="Pending"/>
    <m/>
    <m/>
    <s v="N/A"/>
    <n v="517.29999999999995"/>
    <n v="0"/>
  </r>
  <r>
    <d v="2024-02-03T00:00:00"/>
    <n v="1727"/>
    <n v="5"/>
    <n v="2"/>
    <n v="1"/>
    <n v="2"/>
    <n v="3"/>
    <n v="9"/>
    <x v="1"/>
    <s v="Appendicitis"/>
    <s v="General Surgery"/>
    <s v="Dr. Sade Kikiola"/>
    <s v="Allianz"/>
    <x v="9"/>
    <x v="1"/>
    <x v="0"/>
    <s v="Inpatient"/>
    <n v="525"/>
    <n v="46"/>
    <m/>
    <x v="1"/>
    <x v="3"/>
    <s v="Emergency"/>
    <s v="No"/>
    <s v="Scheduled"/>
    <s v="Pending"/>
    <m/>
    <m/>
    <s v="Private Room"/>
    <n v="434.7"/>
    <n v="50"/>
  </r>
  <r>
    <d v="2024-02-03T00:00:00"/>
    <n v="2418"/>
    <n v="5"/>
    <n v="1"/>
    <n v="4"/>
    <n v="1"/>
    <n v="2"/>
    <n v="40"/>
    <x v="0"/>
    <s v="Hypertension"/>
    <s v="Cardiology"/>
    <s v="Dr. Sade Kikiola"/>
    <s v="AXA"/>
    <x v="45"/>
    <x v="1"/>
    <x v="0"/>
    <s v="Inpatient"/>
    <n v="645"/>
    <n v="138"/>
    <m/>
    <x v="1"/>
    <x v="4"/>
    <s v="Self-Referral"/>
    <s v="No"/>
    <s v="Scheduled"/>
    <s v="Pending"/>
    <m/>
    <m/>
    <s v="General Ward"/>
    <n v="555.1"/>
    <n v="10"/>
  </r>
  <r>
    <d v="2024-02-03T00:00:00"/>
    <n v="3327"/>
    <n v="5"/>
    <n v="2"/>
    <n v="1"/>
    <n v="2"/>
    <n v="3"/>
    <n v="40"/>
    <x v="0"/>
    <s v="Appendicitis"/>
    <s v="General Surgery"/>
    <s v="Dr. Sade Kikiola"/>
    <s v="Allianz"/>
    <x v="59"/>
    <x v="0"/>
    <x v="0"/>
    <s v="Outpatient"/>
    <n v="821"/>
    <n v="119"/>
    <m/>
    <x v="1"/>
    <x v="3"/>
    <s v="Physician Referral"/>
    <s v="No"/>
    <s v="Scheduled"/>
    <s v="Pending"/>
    <m/>
    <m/>
    <s v="Private Room"/>
    <n v="693"/>
    <n v="50"/>
  </r>
  <r>
    <d v="2024-02-03T00:00:00"/>
    <n v="2528"/>
    <n v="5"/>
    <n v="1"/>
    <n v="4"/>
    <n v="3"/>
    <n v="1"/>
    <n v="9"/>
    <x v="1"/>
    <s v="Hypertension"/>
    <s v="Cardiology"/>
    <s v="Dr. Sade Kikiola"/>
    <s v="Aviva"/>
    <x v="38"/>
    <x v="0"/>
    <x v="1"/>
    <s v="Inpatient"/>
    <n v="93"/>
    <n v="22"/>
    <m/>
    <x v="1"/>
    <x v="4"/>
    <s v="Self-Referral"/>
    <s v="No"/>
    <s v="Scheduled"/>
    <s v="Paid"/>
    <m/>
    <m/>
    <s v="General Ward"/>
    <n v="87.5"/>
    <n v="10"/>
  </r>
  <r>
    <d v="2024-02-03T00:00:00"/>
    <n v="4578"/>
    <n v="5"/>
    <n v="2"/>
    <n v="1"/>
    <n v="2"/>
    <n v="2"/>
    <n v="40"/>
    <x v="0"/>
    <s v="Appendicitis"/>
    <s v="General Surgery"/>
    <s v="Dr. Sade Kikiola"/>
    <s v="AXA"/>
    <x v="1"/>
    <x v="1"/>
    <x v="0"/>
    <s v="Emergency"/>
    <n v="972"/>
    <n v="57"/>
    <m/>
    <x v="1"/>
    <x v="3"/>
    <s v="Self-Referral"/>
    <s v="No"/>
    <s v="Scheduled"/>
    <s v="Pending"/>
    <m/>
    <m/>
    <s v="Private Room"/>
    <n v="755.3"/>
    <n v="50"/>
  </r>
  <r>
    <d v="2024-02-03T00:00:00"/>
    <n v="209"/>
    <n v="5"/>
    <n v="1"/>
    <n v="4"/>
    <n v="3"/>
    <n v="2"/>
    <n v="9"/>
    <x v="1"/>
    <s v="Hypertension"/>
    <s v="Cardiology"/>
    <s v="Dr. Sade Kikiola"/>
    <s v="AXA"/>
    <x v="55"/>
    <x v="0"/>
    <x v="1"/>
    <s v="Outpatient"/>
    <n v="564"/>
    <n v="93"/>
    <d v="2024-02-19T00:00:00"/>
    <x v="0"/>
    <x v="4"/>
    <s v="Self-Referral"/>
    <s v="No"/>
    <s v="Scheduled"/>
    <s v="Pending"/>
    <m/>
    <m/>
    <s v="N/A"/>
    <n v="459.9"/>
    <n v="0"/>
  </r>
  <r>
    <d v="2024-02-04T00:00:00"/>
    <n v="1631"/>
    <n v="5"/>
    <n v="2"/>
    <n v="1"/>
    <n v="2"/>
    <n v="2"/>
    <n v="40"/>
    <x v="0"/>
    <s v="Appendicitis"/>
    <s v="General Surgery"/>
    <s v="Dr. Sade Kikiola"/>
    <s v="AXA"/>
    <x v="23"/>
    <x v="0"/>
    <x v="3"/>
    <s v="Inpatient"/>
    <n v="686"/>
    <n v="92"/>
    <m/>
    <x v="1"/>
    <x v="3"/>
    <s v="Self-Referral"/>
    <s v="No"/>
    <s v="Scheduled"/>
    <s v="Pending"/>
    <m/>
    <m/>
    <s v="Private Room"/>
    <n v="579.6"/>
    <n v="50"/>
  </r>
  <r>
    <d v="2024-02-04T00:00:00"/>
    <n v="711"/>
    <n v="5"/>
    <n v="1"/>
    <n v="4"/>
    <n v="2"/>
    <n v="3"/>
    <n v="9"/>
    <x v="1"/>
    <s v="Hypertension"/>
    <s v="Cardiology"/>
    <s v="Dr. Sade Kikiola"/>
    <s v="Allianz"/>
    <x v="15"/>
    <x v="0"/>
    <x v="1"/>
    <s v="Emergency"/>
    <n v="131"/>
    <n v="36"/>
    <m/>
    <x v="1"/>
    <x v="4"/>
    <s v="Emergency"/>
    <s v="No"/>
    <s v="Scheduled"/>
    <s v="Pending"/>
    <m/>
    <m/>
    <s v="General Ward"/>
    <m/>
    <n v="10"/>
  </r>
  <r>
    <d v="2024-02-04T00:00:00"/>
    <n v="4925"/>
    <n v="5"/>
    <n v="2"/>
    <n v="1"/>
    <n v="2"/>
    <n v="3"/>
    <n v="40"/>
    <x v="0"/>
    <s v="Appendicitis"/>
    <s v="General Surgery"/>
    <s v="Dr. Sade Kikiola"/>
    <s v="Allianz"/>
    <x v="0"/>
    <x v="0"/>
    <x v="3"/>
    <s v="Inpatient"/>
    <n v="644"/>
    <n v="125"/>
    <m/>
    <x v="1"/>
    <x v="3"/>
    <s v="Self-Referral"/>
    <s v="No"/>
    <s v="Scheduled"/>
    <s v="Paid"/>
    <m/>
    <m/>
    <s v="Semi-Private Room"/>
    <m/>
    <n v="30"/>
  </r>
  <r>
    <d v="2024-02-04T00:00:00"/>
    <n v="3576"/>
    <n v="5"/>
    <n v="1"/>
    <n v="4"/>
    <n v="3"/>
    <n v="1"/>
    <n v="9"/>
    <x v="1"/>
    <s v="Hypertension"/>
    <s v="Cardiology"/>
    <s v="Dr. Sade Kikiola"/>
    <s v="Aviva"/>
    <x v="40"/>
    <x v="0"/>
    <x v="0"/>
    <s v="Inpatient"/>
    <n v="759"/>
    <n v="67"/>
    <m/>
    <x v="1"/>
    <x v="4"/>
    <s v="Emergency"/>
    <s v="No"/>
    <s v="Scheduled"/>
    <s v="Pending"/>
    <m/>
    <m/>
    <s v="Semi-Private Room"/>
    <n v="599.20000000000005"/>
    <n v="30"/>
  </r>
  <r>
    <d v="2024-02-04T00:00:00"/>
    <n v="3212"/>
    <n v="5"/>
    <n v="2"/>
    <n v="1"/>
    <n v="2"/>
    <n v="2"/>
    <n v="40"/>
    <x v="0"/>
    <s v="Appendicitis"/>
    <s v="General Surgery"/>
    <s v="Dr. Sade Kikiola"/>
    <s v="AXA"/>
    <x v="15"/>
    <x v="1"/>
    <x v="1"/>
    <s v="Inpatient"/>
    <n v="869"/>
    <n v="196"/>
    <m/>
    <x v="1"/>
    <x v="3"/>
    <s v="Emergency"/>
    <s v="No"/>
    <s v="Scheduled"/>
    <s v="Pending"/>
    <m/>
    <m/>
    <s v="General Ward"/>
    <n v="752.5"/>
    <n v="10"/>
  </r>
  <r>
    <d v="2024-02-04T00:00:00"/>
    <n v="1925"/>
    <n v="5"/>
    <n v="1"/>
    <n v="4"/>
    <n v="5"/>
    <n v="1"/>
    <n v="9"/>
    <x v="1"/>
    <s v="Hypertension"/>
    <s v="Cardiology"/>
    <s v="Dr. Sade Kikiola"/>
    <s v="Aviva"/>
    <x v="56"/>
    <x v="1"/>
    <x v="3"/>
    <s v="Outpatient"/>
    <n v="910"/>
    <n v="190"/>
    <d v="2024-03-02T00:00:00"/>
    <x v="0"/>
    <x v="4"/>
    <s v="Physician Referral"/>
    <s v="No"/>
    <s v="Scheduled"/>
    <s v="Pending"/>
    <m/>
    <m/>
    <s v="N/A"/>
    <n v="770"/>
    <n v="0"/>
  </r>
  <r>
    <d v="2024-02-04T00:00:00"/>
    <n v="529"/>
    <n v="5"/>
    <n v="2"/>
    <n v="1"/>
    <n v="2"/>
    <n v="3"/>
    <n v="40"/>
    <x v="0"/>
    <s v="Appendicitis"/>
    <s v="General Surgery"/>
    <s v="Dr. Sade Kikiola"/>
    <s v="Allianz"/>
    <x v="11"/>
    <x v="1"/>
    <x v="0"/>
    <s v="Emergency"/>
    <n v="916"/>
    <n v="103"/>
    <m/>
    <x v="1"/>
    <x v="3"/>
    <s v="Physician Referral"/>
    <s v="No"/>
    <s v="Scheduled"/>
    <s v="Pending"/>
    <m/>
    <m/>
    <s v="Semi-Private Room"/>
    <n v="734.3"/>
    <n v="30"/>
  </r>
  <r>
    <d v="2024-02-04T00:00:00"/>
    <n v="2931"/>
    <n v="5"/>
    <n v="1"/>
    <n v="4"/>
    <n v="4"/>
    <n v="1"/>
    <n v="9"/>
    <x v="1"/>
    <s v="Hypertension"/>
    <s v="Cardiology"/>
    <s v="Dr. Sade Kikiola"/>
    <s v="Aviva"/>
    <x v="30"/>
    <x v="1"/>
    <x v="3"/>
    <s v="Outpatient"/>
    <n v="71"/>
    <n v="26"/>
    <d v="2024-02-27T00:00:00"/>
    <x v="0"/>
    <x v="4"/>
    <s v="Self-Referral"/>
    <s v="No"/>
    <s v="Scheduled"/>
    <s v="Pending"/>
    <m/>
    <m/>
    <s v="N/A"/>
    <n v="67.900000000000006"/>
    <n v="0"/>
  </r>
  <r>
    <d v="2024-02-04T00:00:00"/>
    <n v="2504"/>
    <n v="5"/>
    <n v="2"/>
    <n v="1"/>
    <n v="2"/>
    <n v="2"/>
    <n v="40"/>
    <x v="0"/>
    <s v="Appendicitis"/>
    <s v="General Surgery"/>
    <s v="Dr. Sade Kikiola"/>
    <s v="AXA"/>
    <x v="36"/>
    <x v="1"/>
    <x v="2"/>
    <s v="Emergency"/>
    <n v="477"/>
    <n v="145"/>
    <m/>
    <x v="1"/>
    <x v="3"/>
    <s v="Self-Referral"/>
    <s v="No"/>
    <s v="Scheduled"/>
    <s v="Paid"/>
    <m/>
    <m/>
    <s v="Private Room"/>
    <n v="470.4"/>
    <n v="50"/>
  </r>
  <r>
    <d v="2024-02-04T00:00:00"/>
    <n v="1620"/>
    <n v="5"/>
    <n v="1"/>
    <n v="4"/>
    <n v="4"/>
    <n v="2"/>
    <n v="9"/>
    <x v="1"/>
    <s v="Hypertension"/>
    <s v="Cardiology"/>
    <s v="Dr. Sade Kikiola"/>
    <s v="AXA"/>
    <x v="25"/>
    <x v="0"/>
    <x v="3"/>
    <s v="Outpatient"/>
    <n v="721"/>
    <n v="168"/>
    <d v="2024-02-21T00:00:00"/>
    <x v="0"/>
    <x v="4"/>
    <s v="Physician Referral"/>
    <s v="No"/>
    <s v="Scheduled"/>
    <s v="Pending"/>
    <m/>
    <m/>
    <s v="N/A"/>
    <n v="622.29999999999995"/>
    <n v="0"/>
  </r>
  <r>
    <d v="2024-02-05T00:00:00"/>
    <n v="4952"/>
    <n v="5"/>
    <n v="2"/>
    <n v="1"/>
    <n v="2"/>
    <n v="3"/>
    <n v="40"/>
    <x v="0"/>
    <s v="Appendicitis"/>
    <s v="General Surgery"/>
    <s v="Dr. Sade Kikiola"/>
    <s v="Allianz"/>
    <x v="43"/>
    <x v="0"/>
    <x v="0"/>
    <s v="Inpatient"/>
    <n v="883"/>
    <n v="172"/>
    <m/>
    <x v="1"/>
    <x v="3"/>
    <s v="Physician Referral"/>
    <s v="No"/>
    <s v="Scheduled"/>
    <s v="Pending"/>
    <m/>
    <m/>
    <s v="General Ward"/>
    <n v="745.5"/>
    <n v="10"/>
  </r>
  <r>
    <d v="2024-02-05T00:00:00"/>
    <n v="680"/>
    <n v="5"/>
    <n v="1"/>
    <n v="4"/>
    <n v="5"/>
    <n v="3"/>
    <n v="9"/>
    <x v="1"/>
    <s v="Hypertension"/>
    <s v="Cardiology"/>
    <s v="Dr. Sade Kikiola"/>
    <s v="Allianz"/>
    <x v="10"/>
    <x v="0"/>
    <x v="4"/>
    <s v="Emergency"/>
    <n v="670"/>
    <n v="100"/>
    <m/>
    <x v="1"/>
    <x v="4"/>
    <s v="Emergency"/>
    <s v="No"/>
    <s v="Scheduled"/>
    <s v="Paid"/>
    <m/>
    <m/>
    <s v="Private Room"/>
    <n v="574"/>
    <n v="50"/>
  </r>
  <r>
    <d v="2024-02-05T00:00:00"/>
    <n v="4130"/>
    <n v="5"/>
    <n v="2"/>
    <n v="1"/>
    <n v="2"/>
    <n v="1"/>
    <n v="40"/>
    <x v="0"/>
    <s v="Appendicitis"/>
    <s v="General Surgery"/>
    <s v="Dr. Sade Kikiola"/>
    <s v="Aviva"/>
    <x v="52"/>
    <x v="0"/>
    <x v="2"/>
    <s v="Outpatient"/>
    <n v="324"/>
    <n v="175"/>
    <d v="2024-02-21T00:00:00"/>
    <x v="0"/>
    <x v="3"/>
    <s v="Self-Referral"/>
    <s v="No"/>
    <s v="Scheduled"/>
    <s v="Pending"/>
    <m/>
    <m/>
    <s v="N/A"/>
    <m/>
    <n v="0"/>
  </r>
  <r>
    <d v="2024-02-05T00:00:00"/>
    <n v="3195"/>
    <n v="5"/>
    <n v="1"/>
    <n v="4"/>
    <n v="2"/>
    <n v="2"/>
    <n v="9"/>
    <x v="1"/>
    <s v="Hypertension"/>
    <s v="Cardiology"/>
    <s v="Dr. Sade Kikiola"/>
    <s v="AXA"/>
    <x v="20"/>
    <x v="1"/>
    <x v="1"/>
    <s v="Outpatient"/>
    <n v="561"/>
    <n v="71"/>
    <m/>
    <x v="1"/>
    <x v="4"/>
    <s v="Physician Referral"/>
    <s v="No"/>
    <s v="Scheduled"/>
    <s v="Paid"/>
    <m/>
    <m/>
    <s v="General Ward"/>
    <n v="449.4"/>
    <n v="10"/>
  </r>
  <r>
    <d v="2024-02-05T00:00:00"/>
    <n v="1775"/>
    <n v="5"/>
    <n v="2"/>
    <n v="1"/>
    <n v="2"/>
    <n v="1"/>
    <n v="40"/>
    <x v="0"/>
    <s v="Appendicitis"/>
    <s v="General Surgery"/>
    <s v="Dr. Sade Kikiola"/>
    <s v="Aviva"/>
    <x v="29"/>
    <x v="1"/>
    <x v="2"/>
    <s v="Outpatient"/>
    <n v="841"/>
    <n v="32"/>
    <d v="2024-02-24T00:00:00"/>
    <x v="0"/>
    <x v="3"/>
    <s v="Physician Referral"/>
    <s v="No"/>
    <s v="Scheduled"/>
    <s v="Pending"/>
    <m/>
    <m/>
    <s v="N/A"/>
    <n v="611.1"/>
    <n v="0"/>
  </r>
  <r>
    <d v="2024-02-05T00:00:00"/>
    <n v="4011"/>
    <n v="5"/>
    <n v="1"/>
    <n v="4"/>
    <n v="4"/>
    <n v="3"/>
    <n v="9"/>
    <x v="1"/>
    <s v="Hypertension"/>
    <s v="Cardiology"/>
    <s v="Dr. Sade Kikiola"/>
    <s v="Allianz"/>
    <x v="46"/>
    <x v="1"/>
    <x v="0"/>
    <s v="Inpatient"/>
    <n v="850"/>
    <n v="53"/>
    <m/>
    <x v="1"/>
    <x v="4"/>
    <s v="Emergency"/>
    <s v="No"/>
    <s v="Scheduled"/>
    <s v="Paid"/>
    <m/>
    <m/>
    <s v="General Ward"/>
    <n v="639.1"/>
    <n v="10"/>
  </r>
  <r>
    <d v="2024-02-05T00:00:00"/>
    <n v="2299"/>
    <n v="5"/>
    <n v="2"/>
    <n v="1"/>
    <n v="2"/>
    <n v="3"/>
    <n v="40"/>
    <x v="0"/>
    <s v="Appendicitis"/>
    <s v="General Surgery"/>
    <s v="Dr. Sade Kikiola"/>
    <s v="Allianz"/>
    <x v="38"/>
    <x v="0"/>
    <x v="3"/>
    <s v="Outpatient"/>
    <n v="151"/>
    <n v="146"/>
    <d v="2024-02-13T00:00:00"/>
    <x v="0"/>
    <x v="3"/>
    <s v="Emergency"/>
    <s v="No"/>
    <s v="Scheduled"/>
    <s v="Paid"/>
    <m/>
    <m/>
    <s v="N/A"/>
    <n v="207.9"/>
    <n v="0"/>
  </r>
  <r>
    <d v="2024-02-05T00:00:00"/>
    <n v="3801"/>
    <n v="5"/>
    <n v="1"/>
    <n v="4"/>
    <n v="1"/>
    <n v="1"/>
    <n v="40"/>
    <x v="0"/>
    <s v="Hypertension"/>
    <s v="Cardiology"/>
    <s v="Dr. Sade Kikiola"/>
    <s v="Aviva"/>
    <x v="22"/>
    <x v="1"/>
    <x v="4"/>
    <s v="Outpatient"/>
    <n v="457"/>
    <n v="124"/>
    <d v="2024-02-12T00:00:00"/>
    <x v="0"/>
    <x v="4"/>
    <s v="Physician Referral"/>
    <s v="No"/>
    <s v="Scheduled"/>
    <s v="Pending"/>
    <m/>
    <m/>
    <s v="N/A"/>
    <n v="406.7"/>
    <n v="0"/>
  </r>
  <r>
    <d v="2024-02-05T00:00:00"/>
    <n v="669"/>
    <n v="5"/>
    <n v="2"/>
    <n v="1"/>
    <n v="2"/>
    <n v="2"/>
    <n v="9"/>
    <x v="1"/>
    <s v="Appendicitis"/>
    <s v="General Surgery"/>
    <s v="Dr. Sade Kikiola"/>
    <s v="AXA"/>
    <x v="31"/>
    <x v="0"/>
    <x v="0"/>
    <s v="Outpatient"/>
    <n v="639"/>
    <n v="151"/>
    <d v="2024-03-04T00:00:00"/>
    <x v="0"/>
    <x v="3"/>
    <s v="Self-Referral"/>
    <s v="No"/>
    <s v="Scheduled"/>
    <s v="Paid"/>
    <m/>
    <m/>
    <s v="N/A"/>
    <m/>
    <n v="0"/>
  </r>
  <r>
    <d v="2024-02-05T00:00:00"/>
    <n v="48"/>
    <n v="5"/>
    <n v="1"/>
    <n v="4"/>
    <n v="4"/>
    <n v="3"/>
    <n v="40"/>
    <x v="0"/>
    <s v="Hypertension"/>
    <s v="Cardiology"/>
    <s v="Dr. Sade Kikiola"/>
    <s v="Allianz"/>
    <x v="44"/>
    <x v="1"/>
    <x v="3"/>
    <s v="Outpatient"/>
    <n v="561"/>
    <n v="63"/>
    <m/>
    <x v="1"/>
    <x v="4"/>
    <s v="Emergency"/>
    <s v="No"/>
    <s v="Scheduled"/>
    <s v="Pending"/>
    <m/>
    <m/>
    <s v="Private Room"/>
    <n v="471.8"/>
    <n v="50"/>
  </r>
  <r>
    <d v="2024-02-06T00:00:00"/>
    <n v="843"/>
    <n v="5"/>
    <n v="2"/>
    <n v="1"/>
    <n v="2"/>
    <n v="1"/>
    <n v="9"/>
    <x v="1"/>
    <s v="Appendicitis"/>
    <s v="General Surgery"/>
    <s v="Dr. Sade Kikiola"/>
    <s v="Aviva"/>
    <x v="53"/>
    <x v="1"/>
    <x v="0"/>
    <s v="Outpatient"/>
    <n v="249"/>
    <n v="145"/>
    <d v="2024-02-13T00:00:00"/>
    <x v="0"/>
    <x v="3"/>
    <s v="Emergency"/>
    <s v="No"/>
    <s v="Scheduled"/>
    <s v="Paid"/>
    <m/>
    <m/>
    <s v="N/A"/>
    <n v="275.8"/>
    <n v="0"/>
  </r>
  <r>
    <d v="2024-02-06T00:00:00"/>
    <n v="3115"/>
    <n v="5"/>
    <n v="1"/>
    <n v="4"/>
    <n v="2"/>
    <n v="2"/>
    <n v="40"/>
    <x v="0"/>
    <s v="Hypertension"/>
    <s v="Cardiology"/>
    <s v="Dr. Sade Kikiola"/>
    <s v="AXA"/>
    <x v="36"/>
    <x v="0"/>
    <x v="0"/>
    <s v="Outpatient"/>
    <n v="807"/>
    <n v="162"/>
    <m/>
    <x v="1"/>
    <x v="4"/>
    <s v="Self-Referral"/>
    <s v="No"/>
    <s v="Scheduled"/>
    <s v="Paid"/>
    <m/>
    <m/>
    <s v="Semi-Private Room"/>
    <n v="699.3"/>
    <n v="30"/>
  </r>
  <r>
    <d v="2024-02-06T00:00:00"/>
    <n v="480"/>
    <n v="5"/>
    <n v="2"/>
    <n v="1"/>
    <n v="2"/>
    <n v="1"/>
    <n v="9"/>
    <x v="1"/>
    <s v="Appendicitis"/>
    <s v="General Surgery"/>
    <s v="Dr. Sade Kikiola"/>
    <s v="Aviva"/>
    <x v="1"/>
    <x v="0"/>
    <x v="0"/>
    <s v="Outpatient"/>
    <n v="374"/>
    <n v="27"/>
    <d v="2024-02-28T00:00:00"/>
    <x v="0"/>
    <x v="3"/>
    <s v="Physician Referral"/>
    <s v="No"/>
    <s v="Scheduled"/>
    <s v="Pending"/>
    <m/>
    <m/>
    <s v="N/A"/>
    <n v="280.7"/>
    <n v="0"/>
  </r>
  <r>
    <d v="2024-02-06T00:00:00"/>
    <n v="1098"/>
    <n v="5"/>
    <n v="1"/>
    <n v="4"/>
    <n v="3"/>
    <n v="3"/>
    <n v="40"/>
    <x v="0"/>
    <s v="Hypertension"/>
    <s v="Cardiology"/>
    <s v="Dr. Sade Kikiola"/>
    <s v="Allianz"/>
    <x v="22"/>
    <x v="1"/>
    <x v="0"/>
    <s v="Outpatient"/>
    <n v="599"/>
    <n v="133"/>
    <d v="2024-02-22T00:00:00"/>
    <x v="0"/>
    <x v="4"/>
    <s v="Physician Referral"/>
    <s v="No"/>
    <s v="Scheduled"/>
    <s v="Paid"/>
    <m/>
    <m/>
    <s v="N/A"/>
    <m/>
    <n v="0"/>
  </r>
  <r>
    <d v="2024-02-06T00:00:00"/>
    <n v="98"/>
    <n v="5"/>
    <n v="2"/>
    <n v="1"/>
    <n v="2"/>
    <n v="2"/>
    <n v="9"/>
    <x v="1"/>
    <s v="Appendicitis"/>
    <s v="General Surgery"/>
    <s v="Dr. Sade Kikiola"/>
    <s v="AXA"/>
    <x v="26"/>
    <x v="1"/>
    <x v="3"/>
    <s v="Outpatient"/>
    <n v="215"/>
    <n v="24"/>
    <d v="2024-02-22T00:00:00"/>
    <x v="0"/>
    <x v="3"/>
    <s v="Self-Referral"/>
    <s v="No"/>
    <s v="Scheduled"/>
    <s v="Pending"/>
    <m/>
    <m/>
    <s v="N/A"/>
    <n v="167.3"/>
    <n v="0"/>
  </r>
  <r>
    <d v="2024-02-06T00:00:00"/>
    <n v="3007"/>
    <n v="5"/>
    <n v="1"/>
    <n v="4"/>
    <n v="2"/>
    <n v="3"/>
    <n v="40"/>
    <x v="0"/>
    <s v="Hypertension"/>
    <s v="Cardiology"/>
    <s v="Dr. Sade Kikiola"/>
    <s v="Allianz"/>
    <x v="18"/>
    <x v="0"/>
    <x v="2"/>
    <s v="Outpatient"/>
    <n v="545"/>
    <n v="105"/>
    <m/>
    <x v="1"/>
    <x v="4"/>
    <s v="Self-Referral"/>
    <s v="No"/>
    <s v="Scheduled"/>
    <s v="Paid"/>
    <m/>
    <m/>
    <s v="Semi-Private Room"/>
    <n v="476"/>
    <n v="30"/>
  </r>
  <r>
    <d v="2024-02-06T00:00:00"/>
    <n v="249"/>
    <n v="5"/>
    <n v="2"/>
    <n v="1"/>
    <n v="2"/>
    <n v="3"/>
    <n v="9"/>
    <x v="1"/>
    <s v="Appendicitis"/>
    <s v="General Surgery"/>
    <s v="Dr. Sade Kikiola"/>
    <s v="Allianz"/>
    <x v="56"/>
    <x v="1"/>
    <x v="0"/>
    <s v="Inpatient"/>
    <n v="876"/>
    <n v="92"/>
    <m/>
    <x v="1"/>
    <x v="3"/>
    <s v="Emergency"/>
    <s v="No"/>
    <s v="Scheduled"/>
    <s v="Paid"/>
    <m/>
    <m/>
    <s v="General Ward"/>
    <n v="684.6"/>
    <n v="10"/>
  </r>
  <r>
    <d v="2024-02-06T00:00:00"/>
    <n v="2255"/>
    <n v="5"/>
    <n v="1"/>
    <n v="4"/>
    <n v="1"/>
    <n v="3"/>
    <n v="40"/>
    <x v="0"/>
    <s v="Hypertension"/>
    <s v="Cardiology"/>
    <s v="Dr. Sade Kikiola"/>
    <s v="Allianz"/>
    <x v="53"/>
    <x v="1"/>
    <x v="1"/>
    <s v="Outpatient"/>
    <n v="600"/>
    <n v="111"/>
    <m/>
    <x v="1"/>
    <x v="4"/>
    <s v="Physician Referral"/>
    <s v="No"/>
    <s v="Scheduled"/>
    <s v="Pending"/>
    <m/>
    <m/>
    <s v="Semi-Private Room"/>
    <n v="518.70000000000005"/>
    <n v="30"/>
  </r>
  <r>
    <d v="2024-02-06T00:00:00"/>
    <n v="4214"/>
    <n v="5"/>
    <n v="2"/>
    <n v="1"/>
    <n v="2"/>
    <n v="3"/>
    <n v="9"/>
    <x v="1"/>
    <s v="Appendicitis"/>
    <s v="General Surgery"/>
    <s v="Dr. Sade Kikiola"/>
    <s v="Allianz"/>
    <x v="32"/>
    <x v="0"/>
    <x v="1"/>
    <s v="Outpatient"/>
    <n v="512"/>
    <n v="140"/>
    <d v="2024-02-19T00:00:00"/>
    <x v="0"/>
    <x v="3"/>
    <s v="Physician Referral"/>
    <s v="No"/>
    <s v="Scheduled"/>
    <s v="Pending"/>
    <m/>
    <m/>
    <s v="N/A"/>
    <n v="456.4"/>
    <n v="0"/>
  </r>
  <r>
    <d v="2024-02-06T00:00:00"/>
    <n v="1232"/>
    <n v="5"/>
    <n v="1"/>
    <n v="4"/>
    <n v="2"/>
    <n v="3"/>
    <n v="40"/>
    <x v="0"/>
    <s v="Hypertension"/>
    <s v="Cardiology"/>
    <s v="Dr. Sade Kikiola"/>
    <s v="Allianz"/>
    <x v="24"/>
    <x v="1"/>
    <x v="0"/>
    <s v="Inpatient"/>
    <n v="412"/>
    <n v="65"/>
    <m/>
    <x v="1"/>
    <x v="4"/>
    <s v="Physician Referral"/>
    <s v="No"/>
    <s v="Scheduled"/>
    <s v="Paid"/>
    <m/>
    <m/>
    <s v="Private Room"/>
    <n v="368.9"/>
    <n v="50"/>
  </r>
  <r>
    <d v="2024-02-07T00:00:00"/>
    <n v="639"/>
    <n v="5"/>
    <n v="2"/>
    <n v="1"/>
    <n v="2"/>
    <n v="1"/>
    <n v="9"/>
    <x v="1"/>
    <s v="Appendicitis"/>
    <s v="General Surgery"/>
    <s v="Dr. Sade Kikiola"/>
    <s v="Aviva"/>
    <x v="57"/>
    <x v="0"/>
    <x v="0"/>
    <s v="Emergency"/>
    <n v="526"/>
    <n v="135"/>
    <m/>
    <x v="1"/>
    <x v="3"/>
    <s v="Self-Referral"/>
    <s v="No"/>
    <s v="Scheduled"/>
    <s v="Pending"/>
    <m/>
    <m/>
    <s v="General Ward"/>
    <n v="469.7"/>
    <n v="10"/>
  </r>
  <r>
    <d v="2024-02-07T00:00:00"/>
    <n v="577"/>
    <n v="5"/>
    <n v="1"/>
    <n v="4"/>
    <n v="5"/>
    <n v="3"/>
    <n v="40"/>
    <x v="0"/>
    <s v="Hypertension"/>
    <s v="Cardiology"/>
    <s v="Dr. Sade Kikiola"/>
    <s v="Allianz"/>
    <x v="37"/>
    <x v="1"/>
    <x v="0"/>
    <s v="Outpatient"/>
    <n v="454"/>
    <n v="132"/>
    <d v="2024-02-20T00:00:00"/>
    <x v="0"/>
    <x v="4"/>
    <s v="Self-Referral"/>
    <s v="No"/>
    <s v="Scheduled"/>
    <s v="Pending"/>
    <m/>
    <m/>
    <s v="N/A"/>
    <n v="410.2"/>
    <n v="0"/>
  </r>
  <r>
    <d v="2024-02-07T00:00:00"/>
    <n v="4395"/>
    <n v="5"/>
    <n v="2"/>
    <n v="1"/>
    <n v="2"/>
    <n v="3"/>
    <n v="9"/>
    <x v="1"/>
    <s v="Appendicitis"/>
    <s v="General Surgery"/>
    <s v="Dr. Sade Kikiola"/>
    <s v="Allianz"/>
    <x v="59"/>
    <x v="0"/>
    <x v="0"/>
    <s v="Outpatient"/>
    <n v="639"/>
    <n v="85"/>
    <d v="2024-02-14T00:00:00"/>
    <x v="0"/>
    <x v="3"/>
    <s v="Physician Referral"/>
    <s v="No"/>
    <s v="Scheduled"/>
    <s v="Paid"/>
    <m/>
    <m/>
    <s v="N/A"/>
    <n v="506.8"/>
    <n v="0"/>
  </r>
  <r>
    <d v="2024-02-07T00:00:00"/>
    <n v="1329"/>
    <n v="5"/>
    <n v="1"/>
    <n v="4"/>
    <n v="4"/>
    <n v="3"/>
    <n v="40"/>
    <x v="0"/>
    <s v="Hypertension"/>
    <s v="Cardiology"/>
    <s v="Dr. Sade Kikiola"/>
    <s v="Allianz"/>
    <x v="28"/>
    <x v="1"/>
    <x v="0"/>
    <s v="Outpatient"/>
    <n v="620"/>
    <n v="173"/>
    <m/>
    <x v="1"/>
    <x v="4"/>
    <s v="Self-Referral"/>
    <s v="No"/>
    <s v="Scheduled"/>
    <s v="Paid"/>
    <m/>
    <m/>
    <s v="Semi-Private Room"/>
    <n v="576.1"/>
    <n v="30"/>
  </r>
  <r>
    <d v="2024-02-07T00:00:00"/>
    <n v="4957"/>
    <n v="5"/>
    <n v="2"/>
    <n v="1"/>
    <n v="2"/>
    <n v="2"/>
    <n v="9"/>
    <x v="1"/>
    <s v="Appendicitis"/>
    <s v="General Surgery"/>
    <s v="Dr. Sade Kikiola"/>
    <s v="AXA"/>
    <x v="35"/>
    <x v="0"/>
    <x v="2"/>
    <s v="Emergency"/>
    <n v="361"/>
    <n v="50"/>
    <m/>
    <x v="1"/>
    <x v="3"/>
    <s v="Self-Referral"/>
    <s v="No"/>
    <s v="Scheduled"/>
    <s v="Pending"/>
    <m/>
    <m/>
    <s v="General Ward"/>
    <n v="294.7"/>
    <n v="10"/>
  </r>
  <r>
    <d v="2024-02-07T00:00:00"/>
    <n v="1227"/>
    <n v="5"/>
    <n v="1"/>
    <n v="4"/>
    <n v="1"/>
    <n v="3"/>
    <n v="40"/>
    <x v="0"/>
    <s v="Hypertension"/>
    <s v="Cardiology"/>
    <s v="Dr. Sade Kikiola"/>
    <s v="Allianz"/>
    <x v="39"/>
    <x v="1"/>
    <x v="0"/>
    <s v="Outpatient"/>
    <n v="710"/>
    <n v="70"/>
    <m/>
    <x v="1"/>
    <x v="4"/>
    <s v="Self-Referral"/>
    <s v="No"/>
    <s v="Scheduled"/>
    <s v="Paid"/>
    <m/>
    <m/>
    <s v="Semi-Private Room"/>
    <n v="567"/>
    <n v="30"/>
  </r>
  <r>
    <d v="2024-02-07T00:00:00"/>
    <n v="4680"/>
    <n v="5"/>
    <n v="2"/>
    <n v="1"/>
    <n v="2"/>
    <n v="2"/>
    <n v="9"/>
    <x v="1"/>
    <s v="Appendicitis"/>
    <s v="General Surgery"/>
    <s v="Dr. Sade Kikiola"/>
    <s v="AXA"/>
    <x v="55"/>
    <x v="0"/>
    <x v="0"/>
    <s v="Outpatient"/>
    <n v="753"/>
    <n v="60"/>
    <d v="2024-02-26T00:00:00"/>
    <x v="0"/>
    <x v="3"/>
    <s v="Physician Referral"/>
    <s v="No"/>
    <s v="Scheduled"/>
    <s v="Pending"/>
    <m/>
    <m/>
    <s v="N/A"/>
    <n v="569.1"/>
    <n v="0"/>
  </r>
  <r>
    <d v="2024-02-07T00:00:00"/>
    <n v="572"/>
    <n v="5"/>
    <n v="1"/>
    <n v="4"/>
    <n v="5"/>
    <n v="1"/>
    <n v="40"/>
    <x v="0"/>
    <s v="Hypertension"/>
    <s v="Cardiology"/>
    <s v="Dr. Sade Kikiola"/>
    <s v="Aviva"/>
    <x v="46"/>
    <x v="1"/>
    <x v="3"/>
    <s v="Outpatient"/>
    <n v="647"/>
    <n v="70"/>
    <d v="2024-02-18T00:00:00"/>
    <x v="0"/>
    <x v="4"/>
    <s v="Physician Referral"/>
    <s v="No"/>
    <s v="Scheduled"/>
    <s v="Pending"/>
    <m/>
    <m/>
    <s v="N/A"/>
    <n v="501.9"/>
    <n v="0"/>
  </r>
  <r>
    <d v="2024-02-07T00:00:00"/>
    <n v="2666"/>
    <n v="5"/>
    <n v="2"/>
    <n v="1"/>
    <n v="2"/>
    <n v="3"/>
    <n v="40"/>
    <x v="0"/>
    <s v="Appendicitis"/>
    <s v="General Surgery"/>
    <s v="Dr. Sade Kikiola"/>
    <s v="Allianz"/>
    <x v="9"/>
    <x v="1"/>
    <x v="1"/>
    <s v="Outpatient"/>
    <n v="235"/>
    <n v="166"/>
    <d v="2024-02-16T00:00:00"/>
    <x v="0"/>
    <x v="3"/>
    <s v="Physician Referral"/>
    <s v="No"/>
    <s v="Scheduled"/>
    <s v="Pending"/>
    <m/>
    <m/>
    <s v="N/A"/>
    <n v="280.7"/>
    <n v="0"/>
  </r>
  <r>
    <d v="2024-02-07T00:00:00"/>
    <n v="2971"/>
    <n v="5"/>
    <n v="1"/>
    <n v="4"/>
    <n v="1"/>
    <n v="1"/>
    <n v="9"/>
    <x v="1"/>
    <s v="Hypertension"/>
    <s v="Cardiology"/>
    <s v="Dr. Sade Kikiola"/>
    <s v="Aviva"/>
    <x v="53"/>
    <x v="1"/>
    <x v="1"/>
    <s v="Outpatient"/>
    <n v="332"/>
    <n v="114"/>
    <d v="2024-02-26T00:00:00"/>
    <x v="0"/>
    <x v="4"/>
    <s v="Emergency"/>
    <s v="No"/>
    <s v="Scheduled"/>
    <s v="Pending"/>
    <m/>
    <m/>
    <s v="N/A"/>
    <n v="312.2"/>
    <n v="0"/>
  </r>
  <r>
    <d v="2024-02-08T00:00:00"/>
    <n v="3157"/>
    <n v="5"/>
    <n v="2"/>
    <n v="1"/>
    <n v="2"/>
    <n v="1"/>
    <n v="40"/>
    <x v="0"/>
    <s v="Appendicitis"/>
    <s v="General Surgery"/>
    <s v="Dr. Sade Kikiola"/>
    <s v="Aviva"/>
    <x v="31"/>
    <x v="1"/>
    <x v="3"/>
    <s v="Outpatient"/>
    <n v="947"/>
    <n v="92"/>
    <d v="2024-02-26T00:00:00"/>
    <x v="0"/>
    <x v="3"/>
    <s v="Physician Referral"/>
    <s v="No"/>
    <s v="Scheduled"/>
    <s v="Pending"/>
    <m/>
    <m/>
    <s v="N/A"/>
    <n v="727.3"/>
    <n v="0"/>
  </r>
  <r>
    <d v="2024-02-08T00:00:00"/>
    <n v="997"/>
    <n v="5"/>
    <n v="1"/>
    <n v="4"/>
    <n v="2"/>
    <n v="3"/>
    <n v="9"/>
    <x v="1"/>
    <s v="Hypertension"/>
    <s v="Cardiology"/>
    <s v="Dr. Sade Kikiola"/>
    <s v="Allianz"/>
    <x v="16"/>
    <x v="1"/>
    <x v="4"/>
    <s v="Emergency"/>
    <n v="528"/>
    <n v="150"/>
    <m/>
    <x v="1"/>
    <x v="4"/>
    <s v="Emergency"/>
    <s v="No"/>
    <s v="Scheduled"/>
    <s v="Pending"/>
    <m/>
    <m/>
    <s v="Private Room"/>
    <n v="509.6"/>
    <n v="50"/>
  </r>
  <r>
    <d v="2024-02-08T00:00:00"/>
    <n v="1027"/>
    <n v="5"/>
    <n v="2"/>
    <n v="1"/>
    <n v="2"/>
    <n v="1"/>
    <n v="40"/>
    <x v="0"/>
    <s v="Appendicitis"/>
    <s v="General Surgery"/>
    <s v="Dr. Sade Kikiola"/>
    <s v="Aviva"/>
    <x v="45"/>
    <x v="1"/>
    <x v="4"/>
    <s v="Inpatient"/>
    <n v="871"/>
    <n v="57"/>
    <m/>
    <x v="1"/>
    <x v="3"/>
    <s v="Self-Referral"/>
    <s v="No"/>
    <s v="Scheduled"/>
    <s v="Paid"/>
    <m/>
    <m/>
    <s v="Private Room"/>
    <n v="684.6"/>
    <n v="50"/>
  </r>
  <r>
    <d v="2024-02-08T00:00:00"/>
    <n v="797"/>
    <n v="5"/>
    <n v="1"/>
    <n v="4"/>
    <n v="4"/>
    <n v="3"/>
    <n v="9"/>
    <x v="1"/>
    <s v="Hypertension"/>
    <s v="Cardiology"/>
    <s v="Dr. Sade Kikiola"/>
    <s v="Allianz"/>
    <x v="12"/>
    <x v="1"/>
    <x v="3"/>
    <s v="Outpatient"/>
    <n v="410"/>
    <n v="192"/>
    <m/>
    <x v="1"/>
    <x v="4"/>
    <s v="Self-Referral"/>
    <s v="No"/>
    <s v="Scheduled"/>
    <s v="Pending"/>
    <m/>
    <m/>
    <s v="General Ward"/>
    <n v="428.4"/>
    <n v="10"/>
  </r>
  <r>
    <d v="2024-02-08T00:00:00"/>
    <n v="1797"/>
    <n v="5"/>
    <n v="2"/>
    <n v="1"/>
    <n v="2"/>
    <n v="1"/>
    <n v="40"/>
    <x v="0"/>
    <s v="Appendicitis"/>
    <s v="General Surgery"/>
    <s v="Dr. Sade Kikiola"/>
    <s v="Aviva"/>
    <x v="49"/>
    <x v="1"/>
    <x v="1"/>
    <s v="Outpatient"/>
    <n v="242"/>
    <n v="60"/>
    <d v="2024-03-03T00:00:00"/>
    <x v="0"/>
    <x v="3"/>
    <s v="Self-Referral"/>
    <s v="No"/>
    <s v="Scheduled"/>
    <s v="Paid"/>
    <m/>
    <m/>
    <s v="N/A"/>
    <n v="211.4"/>
    <n v="0"/>
  </r>
  <r>
    <d v="2024-02-08T00:00:00"/>
    <n v="2273"/>
    <n v="5"/>
    <n v="1"/>
    <n v="4"/>
    <n v="3"/>
    <n v="2"/>
    <n v="9"/>
    <x v="1"/>
    <s v="Hypertension"/>
    <s v="Cardiology"/>
    <s v="Dr. Sade Kikiola"/>
    <s v="AXA"/>
    <x v="60"/>
    <x v="1"/>
    <x v="4"/>
    <s v="Outpatient"/>
    <n v="52"/>
    <n v="172"/>
    <d v="2024-02-19T00:00:00"/>
    <x v="0"/>
    <x v="4"/>
    <s v="Physician Referral"/>
    <s v="No"/>
    <s v="Scheduled"/>
    <s v="Pending"/>
    <m/>
    <m/>
    <s v="N/A"/>
    <n v="156.80000000000001"/>
    <n v="0"/>
  </r>
  <r>
    <d v="2024-02-08T00:00:00"/>
    <n v="2825"/>
    <n v="5"/>
    <n v="2"/>
    <n v="1"/>
    <n v="2"/>
    <n v="2"/>
    <n v="40"/>
    <x v="0"/>
    <s v="Appendicitis"/>
    <s v="General Surgery"/>
    <s v="Dr. Sade Kikiola"/>
    <s v="AXA"/>
    <x v="23"/>
    <x v="0"/>
    <x v="4"/>
    <s v="Inpatient"/>
    <n v="584"/>
    <n v="197"/>
    <m/>
    <x v="1"/>
    <x v="3"/>
    <s v="Emergency"/>
    <s v="No"/>
    <s v="Scheduled"/>
    <s v="Paid"/>
    <m/>
    <m/>
    <s v="General Ward"/>
    <n v="553.70000000000005"/>
    <n v="10"/>
  </r>
  <r>
    <d v="2024-02-08T00:00:00"/>
    <n v="3050"/>
    <n v="5"/>
    <n v="1"/>
    <n v="4"/>
    <n v="3"/>
    <n v="2"/>
    <n v="9"/>
    <x v="1"/>
    <s v="Hypertension"/>
    <s v="Cardiology"/>
    <s v="Dr. Sade Kikiola"/>
    <s v="AXA"/>
    <x v="12"/>
    <x v="0"/>
    <x v="2"/>
    <s v="Outpatient"/>
    <n v="102"/>
    <n v="148"/>
    <m/>
    <x v="1"/>
    <x v="4"/>
    <s v="Physician Referral"/>
    <s v="No"/>
    <s v="Scheduled"/>
    <s v="Paid"/>
    <m/>
    <m/>
    <s v="Private Room"/>
    <n v="210"/>
    <n v="50"/>
  </r>
  <r>
    <d v="2024-02-08T00:00:00"/>
    <n v="2264"/>
    <n v="5"/>
    <n v="2"/>
    <n v="1"/>
    <n v="2"/>
    <n v="3"/>
    <n v="40"/>
    <x v="0"/>
    <s v="Appendicitis"/>
    <s v="General Surgery"/>
    <s v="Dr. Sade Kikiola"/>
    <s v="Allianz"/>
    <x v="1"/>
    <x v="1"/>
    <x v="4"/>
    <s v="Emergency"/>
    <n v="492"/>
    <n v="73"/>
    <m/>
    <x v="1"/>
    <x v="3"/>
    <s v="Physician Referral"/>
    <s v="No"/>
    <s v="Scheduled"/>
    <s v="Paid"/>
    <m/>
    <m/>
    <s v="Semi-Private Room"/>
    <n v="416.5"/>
    <n v="30"/>
  </r>
  <r>
    <d v="2024-02-08T00:00:00"/>
    <n v="1839"/>
    <n v="5"/>
    <n v="1"/>
    <n v="4"/>
    <n v="2"/>
    <n v="1"/>
    <n v="9"/>
    <x v="1"/>
    <s v="Hypertension"/>
    <s v="Cardiology"/>
    <s v="Dr. Sade Kikiola"/>
    <s v="Aviva"/>
    <x v="11"/>
    <x v="0"/>
    <x v="1"/>
    <s v="Outpatient"/>
    <n v="474"/>
    <n v="105"/>
    <d v="2024-02-19T00:00:00"/>
    <x v="0"/>
    <x v="4"/>
    <s v="Self-Referral"/>
    <s v="No"/>
    <s v="Scheduled"/>
    <s v="Pending"/>
    <m/>
    <m/>
    <s v="N/A"/>
    <n v="405.3"/>
    <n v="0"/>
  </r>
  <r>
    <d v="2024-02-09T00:00:00"/>
    <n v="1309"/>
    <n v="5"/>
    <n v="2"/>
    <n v="1"/>
    <n v="2"/>
    <n v="2"/>
    <n v="40"/>
    <x v="0"/>
    <s v="Appendicitis"/>
    <s v="General Surgery"/>
    <s v="Dr. Sade Kikiola"/>
    <s v="AXA"/>
    <x v="26"/>
    <x v="1"/>
    <x v="2"/>
    <s v="Outpatient"/>
    <n v="404"/>
    <n v="32"/>
    <d v="2024-02-17T00:00:00"/>
    <x v="0"/>
    <x v="3"/>
    <s v="Emergency"/>
    <s v="No"/>
    <s v="Scheduled"/>
    <s v="Paid"/>
    <m/>
    <m/>
    <s v="N/A"/>
    <n v="305.2"/>
    <n v="0"/>
  </r>
  <r>
    <d v="2024-02-09T00:00:00"/>
    <n v="3406"/>
    <n v="5"/>
    <n v="1"/>
    <n v="4"/>
    <n v="3"/>
    <n v="3"/>
    <n v="9"/>
    <x v="1"/>
    <s v="Hypertension"/>
    <s v="Cardiology"/>
    <s v="Dr. Sade Kikiola"/>
    <s v="Allianz"/>
    <x v="5"/>
    <x v="1"/>
    <x v="2"/>
    <s v="Outpatient"/>
    <n v="442"/>
    <n v="59"/>
    <d v="2024-02-21T00:00:00"/>
    <x v="0"/>
    <x v="4"/>
    <s v="Physician Referral"/>
    <s v="No"/>
    <s v="Scheduled"/>
    <s v="Paid"/>
    <m/>
    <m/>
    <s v="N/A"/>
    <n v="350.7"/>
    <n v="0"/>
  </r>
  <r>
    <d v="2024-02-09T00:00:00"/>
    <n v="3882"/>
    <n v="5"/>
    <n v="2"/>
    <n v="1"/>
    <n v="2"/>
    <n v="2"/>
    <n v="40"/>
    <x v="0"/>
    <s v="Appendicitis"/>
    <s v="General Surgery"/>
    <s v="Dr. Sade Kikiola"/>
    <s v="AXA"/>
    <x v="14"/>
    <x v="0"/>
    <x v="1"/>
    <s v="Outpatient"/>
    <n v="885"/>
    <n v="40"/>
    <d v="2024-02-22T00:00:00"/>
    <x v="0"/>
    <x v="3"/>
    <s v="Emergency"/>
    <s v="No"/>
    <s v="Scheduled"/>
    <s v="Pending"/>
    <m/>
    <m/>
    <s v="N/A"/>
    <n v="647.5"/>
    <n v="0"/>
  </r>
  <r>
    <d v="2024-02-09T00:00:00"/>
    <n v="1281"/>
    <n v="5"/>
    <n v="1"/>
    <n v="4"/>
    <n v="3"/>
    <n v="2"/>
    <n v="9"/>
    <x v="1"/>
    <s v="Hypertension"/>
    <s v="Cardiology"/>
    <s v="Dr. Sade Kikiola"/>
    <s v="AXA"/>
    <x v="21"/>
    <x v="1"/>
    <x v="3"/>
    <s v="Outpatient"/>
    <n v="339"/>
    <n v="188"/>
    <d v="2024-02-16T00:00:00"/>
    <x v="0"/>
    <x v="4"/>
    <s v="Physician Referral"/>
    <s v="No"/>
    <s v="Scheduled"/>
    <s v="Paid"/>
    <m/>
    <m/>
    <s v="N/A"/>
    <n v="368.9"/>
    <n v="0"/>
  </r>
  <r>
    <d v="2024-02-09T00:00:00"/>
    <n v="320"/>
    <n v="5"/>
    <n v="2"/>
    <n v="1"/>
    <n v="2"/>
    <n v="3"/>
    <n v="40"/>
    <x v="0"/>
    <s v="Appendicitis"/>
    <s v="General Surgery"/>
    <s v="Dr. Sade Kikiola"/>
    <s v="Allianz"/>
    <x v="15"/>
    <x v="1"/>
    <x v="0"/>
    <s v="Emergency"/>
    <n v="194"/>
    <n v="180"/>
    <m/>
    <x v="1"/>
    <x v="3"/>
    <s v="Self-Referral"/>
    <s v="No"/>
    <s v="Scheduled"/>
    <s v="Paid"/>
    <m/>
    <m/>
    <s v="General Ward"/>
    <n v="268.8"/>
    <n v="10"/>
  </r>
  <r>
    <d v="2024-02-09T00:00:00"/>
    <n v="3843"/>
    <n v="5"/>
    <n v="1"/>
    <n v="4"/>
    <n v="5"/>
    <n v="2"/>
    <n v="9"/>
    <x v="1"/>
    <s v="Hypertension"/>
    <s v="Cardiology"/>
    <s v="Dr. Sade Kikiola"/>
    <s v="AXA"/>
    <x v="45"/>
    <x v="0"/>
    <x v="4"/>
    <s v="Emergency"/>
    <n v="83"/>
    <n v="48"/>
    <m/>
    <x v="1"/>
    <x v="4"/>
    <s v="Physician Referral"/>
    <s v="No"/>
    <s v="Scheduled"/>
    <s v="Pending"/>
    <m/>
    <m/>
    <s v="Semi-Private Room"/>
    <n v="112.7"/>
    <n v="30"/>
  </r>
  <r>
    <d v="2024-02-09T00:00:00"/>
    <n v="753"/>
    <n v="5"/>
    <n v="2"/>
    <n v="1"/>
    <n v="2"/>
    <n v="3"/>
    <n v="40"/>
    <x v="0"/>
    <s v="Appendicitis"/>
    <s v="General Surgery"/>
    <s v="Dr. Sade Kikiola"/>
    <s v="Allianz"/>
    <x v="32"/>
    <x v="0"/>
    <x v="3"/>
    <s v="Outpatient"/>
    <n v="339"/>
    <n v="144"/>
    <d v="2024-02-18T00:00:00"/>
    <x v="0"/>
    <x v="3"/>
    <s v="Emergency"/>
    <s v="No"/>
    <s v="Scheduled"/>
    <s v="Paid"/>
    <m/>
    <m/>
    <s v="N/A"/>
    <n v="338.1"/>
    <n v="0"/>
  </r>
  <r>
    <d v="2024-02-09T00:00:00"/>
    <n v="3472"/>
    <n v="5"/>
    <n v="1"/>
    <n v="4"/>
    <n v="1"/>
    <n v="2"/>
    <n v="9"/>
    <x v="1"/>
    <s v="Hypertension"/>
    <s v="Cardiology"/>
    <s v="Dr. Sade Kikiola"/>
    <s v="AXA"/>
    <x v="46"/>
    <x v="1"/>
    <x v="0"/>
    <s v="Outpatient"/>
    <n v="616"/>
    <n v="51"/>
    <d v="2024-03-06T00:00:00"/>
    <x v="0"/>
    <x v="4"/>
    <s v="Self-Referral"/>
    <s v="No"/>
    <s v="Scheduled"/>
    <s v="Paid"/>
    <m/>
    <m/>
    <s v="N/A"/>
    <n v="466.9"/>
    <n v="0"/>
  </r>
  <r>
    <d v="2024-02-09T00:00:00"/>
    <n v="2142"/>
    <n v="5"/>
    <n v="2"/>
    <n v="1"/>
    <n v="2"/>
    <n v="3"/>
    <n v="40"/>
    <x v="0"/>
    <s v="Appendicitis"/>
    <s v="General Surgery"/>
    <s v="Dr. Sade Kikiola"/>
    <s v="Allianz"/>
    <x v="53"/>
    <x v="0"/>
    <x v="1"/>
    <s v="Emergency"/>
    <n v="631"/>
    <n v="30"/>
    <m/>
    <x v="1"/>
    <x v="3"/>
    <s v="Physician Referral"/>
    <s v="No"/>
    <s v="Scheduled"/>
    <s v="Pending"/>
    <m/>
    <m/>
    <s v="Private Room"/>
    <n v="497.7"/>
    <n v="50"/>
  </r>
  <r>
    <d v="2024-02-09T00:00:00"/>
    <n v="4217"/>
    <n v="5"/>
    <n v="1"/>
    <n v="4"/>
    <n v="1"/>
    <n v="2"/>
    <n v="40"/>
    <x v="0"/>
    <s v="Hypertension"/>
    <s v="Cardiology"/>
    <s v="Dr. Sade Kikiola"/>
    <s v="AXA"/>
    <x v="32"/>
    <x v="0"/>
    <x v="4"/>
    <s v="Outpatient"/>
    <n v="388"/>
    <n v="199"/>
    <d v="2024-02-17T00:00:00"/>
    <x v="0"/>
    <x v="4"/>
    <s v="Emergency"/>
    <s v="No"/>
    <s v="Scheduled"/>
    <s v="Paid"/>
    <m/>
    <m/>
    <s v="N/A"/>
    <n v="410.9"/>
    <n v="0"/>
  </r>
  <r>
    <d v="2024-02-10T00:00:00"/>
    <n v="44"/>
    <n v="5"/>
    <n v="2"/>
    <n v="1"/>
    <n v="2"/>
    <n v="1"/>
    <n v="9"/>
    <x v="1"/>
    <s v="Appendicitis"/>
    <s v="General Surgery"/>
    <s v="Dr. Sade Kikiola"/>
    <s v="Aviva"/>
    <x v="25"/>
    <x v="1"/>
    <x v="3"/>
    <s v="Outpatient"/>
    <n v="453"/>
    <n v="55"/>
    <d v="2024-02-26T00:00:00"/>
    <x v="0"/>
    <x v="3"/>
    <s v="Emergency"/>
    <s v="No"/>
    <s v="Scheduled"/>
    <s v="Paid"/>
    <m/>
    <m/>
    <s v="N/A"/>
    <n v="355.6"/>
    <n v="0"/>
  </r>
  <r>
    <d v="2024-02-10T00:00:00"/>
    <n v="1168"/>
    <n v="5"/>
    <n v="1"/>
    <n v="4"/>
    <n v="1"/>
    <n v="1"/>
    <n v="40"/>
    <x v="0"/>
    <s v="Hypertension"/>
    <s v="Cardiology"/>
    <s v="Dr. Sade Kikiola"/>
    <s v="Aviva"/>
    <x v="46"/>
    <x v="0"/>
    <x v="0"/>
    <s v="Inpatient"/>
    <n v="712"/>
    <n v="112"/>
    <m/>
    <x v="1"/>
    <x v="4"/>
    <s v="Self-Referral"/>
    <s v="No"/>
    <s v="Scheduled"/>
    <s v="Paid"/>
    <m/>
    <m/>
    <s v="General Ward"/>
    <n v="583.79999999999995"/>
    <n v="10"/>
  </r>
  <r>
    <d v="2024-02-10T00:00:00"/>
    <n v="3310"/>
    <n v="5"/>
    <n v="2"/>
    <n v="1"/>
    <n v="2"/>
    <n v="3"/>
    <n v="9"/>
    <x v="1"/>
    <s v="Appendicitis"/>
    <s v="General Surgery"/>
    <s v="Dr. Sade Kikiola"/>
    <s v="Allianz"/>
    <x v="25"/>
    <x v="0"/>
    <x v="1"/>
    <s v="Outpatient"/>
    <n v="797"/>
    <n v="131"/>
    <d v="2024-02-27T00:00:00"/>
    <x v="0"/>
    <x v="3"/>
    <s v="Self-Referral"/>
    <s v="No"/>
    <s v="Scheduled"/>
    <s v="Paid"/>
    <m/>
    <m/>
    <s v="N/A"/>
    <n v="649.6"/>
    <n v="0"/>
  </r>
  <r>
    <d v="2024-02-10T00:00:00"/>
    <n v="1971"/>
    <n v="5"/>
    <n v="1"/>
    <n v="4"/>
    <n v="1"/>
    <n v="3"/>
    <n v="40"/>
    <x v="0"/>
    <s v="Hypertension"/>
    <s v="Cardiology"/>
    <s v="Dr. Sade Kikiola"/>
    <s v="Allianz"/>
    <x v="2"/>
    <x v="1"/>
    <x v="2"/>
    <s v="Outpatient"/>
    <n v="501"/>
    <n v="178"/>
    <d v="2024-03-08T00:00:00"/>
    <x v="0"/>
    <x v="4"/>
    <s v="Physician Referral"/>
    <s v="No"/>
    <s v="Scheduled"/>
    <s v="Pending"/>
    <m/>
    <m/>
    <s v="N/A"/>
    <n v="475.3"/>
    <n v="0"/>
  </r>
  <r>
    <d v="2024-02-10T00:00:00"/>
    <n v="3295"/>
    <n v="5"/>
    <n v="2"/>
    <n v="1"/>
    <n v="2"/>
    <n v="1"/>
    <n v="9"/>
    <x v="1"/>
    <s v="Appendicitis"/>
    <s v="General Surgery"/>
    <s v="Dr. Sade Kikiola"/>
    <s v="Aviva"/>
    <x v="40"/>
    <x v="0"/>
    <x v="2"/>
    <s v="Emergency"/>
    <n v="934"/>
    <n v="161"/>
    <m/>
    <x v="1"/>
    <x v="3"/>
    <s v="Self-Referral"/>
    <s v="No"/>
    <s v="Scheduled"/>
    <s v="Pending"/>
    <m/>
    <m/>
    <s v="Private Room"/>
    <n v="801.5"/>
    <n v="50"/>
  </r>
  <r>
    <d v="2024-02-10T00:00:00"/>
    <n v="4689"/>
    <n v="5"/>
    <n v="1"/>
    <n v="4"/>
    <n v="3"/>
    <n v="3"/>
    <n v="40"/>
    <x v="0"/>
    <s v="Hypertension"/>
    <s v="Cardiology"/>
    <s v="Dr. Sade Kikiola"/>
    <s v="Allianz"/>
    <x v="61"/>
    <x v="0"/>
    <x v="2"/>
    <s v="Outpatient"/>
    <n v="995"/>
    <n v="199"/>
    <d v="2024-02-29T00:00:00"/>
    <x v="0"/>
    <x v="4"/>
    <s v="Physician Referral"/>
    <s v="No"/>
    <s v="Scheduled"/>
    <s v="Pending"/>
    <m/>
    <m/>
    <s v="N/A"/>
    <n v="835.8"/>
    <n v="0"/>
  </r>
  <r>
    <d v="2024-02-10T00:00:00"/>
    <n v="4746"/>
    <n v="5"/>
    <n v="2"/>
    <n v="1"/>
    <n v="2"/>
    <n v="2"/>
    <n v="9"/>
    <x v="1"/>
    <s v="Appendicitis"/>
    <s v="General Surgery"/>
    <s v="Dr. Sade Kikiola"/>
    <s v="AXA"/>
    <x v="40"/>
    <x v="1"/>
    <x v="1"/>
    <s v="Outpatient"/>
    <n v="354"/>
    <n v="136"/>
    <d v="2024-03-03T00:00:00"/>
    <x v="0"/>
    <x v="3"/>
    <s v="Emergency"/>
    <s v="No"/>
    <s v="Scheduled"/>
    <s v="Pending"/>
    <m/>
    <m/>
    <s v="N/A"/>
    <n v="343"/>
    <n v="0"/>
  </r>
  <r>
    <d v="2024-02-10T00:00:00"/>
    <n v="2887"/>
    <n v="5"/>
    <n v="1"/>
    <n v="4"/>
    <n v="2"/>
    <n v="2"/>
    <n v="40"/>
    <x v="0"/>
    <s v="Hypertension"/>
    <s v="Cardiology"/>
    <s v="Dr. Sade Kikiola"/>
    <s v="AXA"/>
    <x v="18"/>
    <x v="1"/>
    <x v="0"/>
    <s v="Inpatient"/>
    <n v="511"/>
    <n v="69"/>
    <m/>
    <x v="1"/>
    <x v="4"/>
    <s v="Self-Referral"/>
    <s v="No"/>
    <s v="Scheduled"/>
    <s v="Paid"/>
    <m/>
    <m/>
    <s v="Private Room"/>
    <n v="441"/>
    <n v="50"/>
  </r>
  <r>
    <d v="2024-02-10T00:00:00"/>
    <n v="864"/>
    <n v="5"/>
    <n v="2"/>
    <n v="1"/>
    <n v="2"/>
    <n v="2"/>
    <n v="9"/>
    <x v="1"/>
    <s v="Appendicitis"/>
    <s v="General Surgery"/>
    <s v="Dr. Sade Kikiola"/>
    <s v="AXA"/>
    <x v="49"/>
    <x v="1"/>
    <x v="1"/>
    <s v="Emergency"/>
    <n v="775"/>
    <n v="142"/>
    <m/>
    <x v="1"/>
    <x v="3"/>
    <s v="Emergency"/>
    <s v="No"/>
    <s v="Scheduled"/>
    <s v="Pending"/>
    <m/>
    <m/>
    <s v="Semi-Private Room"/>
    <n v="662.9"/>
    <n v="30"/>
  </r>
  <r>
    <d v="2024-02-10T00:00:00"/>
    <n v="4663"/>
    <n v="5"/>
    <n v="1"/>
    <n v="4"/>
    <n v="5"/>
    <n v="2"/>
    <n v="40"/>
    <x v="0"/>
    <s v="Hypertension"/>
    <s v="Cardiology"/>
    <s v="Dr. Sade Kikiola"/>
    <s v="AXA"/>
    <x v="46"/>
    <x v="0"/>
    <x v="2"/>
    <s v="Outpatient"/>
    <n v="442"/>
    <n v="92"/>
    <d v="2024-03-07T00:00:00"/>
    <x v="0"/>
    <x v="4"/>
    <s v="Emergency"/>
    <s v="No"/>
    <s v="Scheduled"/>
    <s v="Pending"/>
    <m/>
    <m/>
    <s v="N/A"/>
    <n v="373.8"/>
    <n v="0"/>
  </r>
  <r>
    <d v="2024-02-11T00:00:00"/>
    <n v="2197"/>
    <n v="5"/>
    <n v="2"/>
    <n v="1"/>
    <n v="2"/>
    <n v="2"/>
    <n v="9"/>
    <x v="1"/>
    <s v="Appendicitis"/>
    <s v="General Surgery"/>
    <s v="Dr. Sade Kikiola"/>
    <s v="AXA"/>
    <x v="31"/>
    <x v="1"/>
    <x v="1"/>
    <s v="Outpatient"/>
    <n v="991"/>
    <n v="116"/>
    <m/>
    <x v="1"/>
    <x v="3"/>
    <s v="Physician Referral"/>
    <s v="No"/>
    <s v="Scheduled"/>
    <s v="Paid"/>
    <m/>
    <m/>
    <s v="Private Room"/>
    <n v="809.9"/>
    <n v="50"/>
  </r>
  <r>
    <d v="2024-02-11T00:00:00"/>
    <n v="1099"/>
    <n v="5"/>
    <n v="1"/>
    <n v="4"/>
    <n v="3"/>
    <n v="2"/>
    <n v="40"/>
    <x v="0"/>
    <s v="Hypertension"/>
    <s v="Cardiology"/>
    <s v="Dr. Sade Kikiola"/>
    <s v="AXA"/>
    <x v="6"/>
    <x v="1"/>
    <x v="4"/>
    <s v="Emergency"/>
    <n v="606"/>
    <n v="106"/>
    <m/>
    <x v="1"/>
    <x v="4"/>
    <s v="Self-Referral"/>
    <s v="No"/>
    <s v="Scheduled"/>
    <s v="Paid"/>
    <m/>
    <m/>
    <s v="Semi-Private Room"/>
    <n v="519.4"/>
    <n v="30"/>
  </r>
  <r>
    <d v="2024-02-11T00:00:00"/>
    <n v="3896"/>
    <n v="5"/>
    <n v="2"/>
    <n v="1"/>
    <n v="2"/>
    <n v="2"/>
    <n v="9"/>
    <x v="1"/>
    <s v="Appendicitis"/>
    <s v="General Surgery"/>
    <s v="Dr. Sade Kikiola"/>
    <s v="AXA"/>
    <x v="55"/>
    <x v="0"/>
    <x v="0"/>
    <s v="Outpatient"/>
    <n v="432"/>
    <n v="116"/>
    <d v="2024-02-28T00:00:00"/>
    <x v="0"/>
    <x v="3"/>
    <s v="Physician Referral"/>
    <s v="No"/>
    <s v="Scheduled"/>
    <s v="Paid"/>
    <m/>
    <m/>
    <s v="N/A"/>
    <n v="383.6"/>
    <n v="0"/>
  </r>
  <r>
    <d v="2024-02-11T00:00:00"/>
    <n v="2945"/>
    <n v="5"/>
    <n v="1"/>
    <n v="4"/>
    <n v="4"/>
    <n v="3"/>
    <n v="40"/>
    <x v="0"/>
    <s v="Hypertension"/>
    <s v="Cardiology"/>
    <s v="Dr. Sade Kikiola"/>
    <s v="Allianz"/>
    <x v="14"/>
    <x v="1"/>
    <x v="4"/>
    <s v="Inpatient"/>
    <n v="768"/>
    <n v="182"/>
    <m/>
    <x v="1"/>
    <x v="4"/>
    <s v="Self-Referral"/>
    <s v="No"/>
    <s v="Scheduled"/>
    <s v="Pending"/>
    <m/>
    <m/>
    <s v="Semi-Private Room"/>
    <n v="686"/>
    <n v="30"/>
  </r>
  <r>
    <d v="2024-02-11T00:00:00"/>
    <n v="1049"/>
    <n v="5"/>
    <n v="2"/>
    <n v="1"/>
    <n v="2"/>
    <n v="1"/>
    <n v="9"/>
    <x v="1"/>
    <s v="Appendicitis"/>
    <s v="General Surgery"/>
    <s v="Dr. Sade Kikiola"/>
    <s v="Aviva"/>
    <x v="23"/>
    <x v="1"/>
    <x v="2"/>
    <s v="Outpatient"/>
    <n v="89"/>
    <n v="129"/>
    <d v="2024-03-06T00:00:00"/>
    <x v="0"/>
    <x v="3"/>
    <s v="Physician Referral"/>
    <s v="No"/>
    <s v="Scheduled"/>
    <s v="Paid"/>
    <m/>
    <m/>
    <s v="N/A"/>
    <n v="152.6"/>
    <n v="0"/>
  </r>
  <r>
    <d v="2024-02-11T00:00:00"/>
    <n v="999"/>
    <n v="5"/>
    <n v="1"/>
    <n v="4"/>
    <n v="1"/>
    <n v="2"/>
    <n v="40"/>
    <x v="0"/>
    <s v="Hypertension"/>
    <s v="Cardiology"/>
    <s v="Dr. Sade Kikiola"/>
    <s v="AXA"/>
    <x v="41"/>
    <x v="1"/>
    <x v="0"/>
    <s v="Inpatient"/>
    <n v="822"/>
    <n v="177"/>
    <m/>
    <x v="1"/>
    <x v="4"/>
    <s v="Physician Referral"/>
    <s v="No"/>
    <s v="Scheduled"/>
    <s v="Paid"/>
    <m/>
    <m/>
    <s v="Semi-Private Room"/>
    <n v="720.3"/>
    <n v="30"/>
  </r>
  <r>
    <d v="2024-02-11T00:00:00"/>
    <n v="4005"/>
    <n v="5"/>
    <n v="2"/>
    <n v="1"/>
    <n v="2"/>
    <n v="2"/>
    <n v="9"/>
    <x v="1"/>
    <s v="Appendicitis"/>
    <s v="General Surgery"/>
    <s v="Dr. Sade Kikiola"/>
    <s v="AXA"/>
    <x v="23"/>
    <x v="1"/>
    <x v="4"/>
    <s v="Emergency"/>
    <n v="663"/>
    <n v="129"/>
    <m/>
    <x v="1"/>
    <x v="3"/>
    <s v="Physician Referral"/>
    <s v="No"/>
    <s v="Scheduled"/>
    <s v="Paid"/>
    <m/>
    <m/>
    <s v="General Ward"/>
    <n v="561.4"/>
    <n v="10"/>
  </r>
  <r>
    <d v="2024-02-11T00:00:00"/>
    <n v="3560"/>
    <n v="5"/>
    <n v="1"/>
    <n v="4"/>
    <n v="1"/>
    <n v="3"/>
    <n v="40"/>
    <x v="0"/>
    <s v="Hypertension"/>
    <s v="Cardiology"/>
    <s v="Dr. Sade Kikiola"/>
    <s v="Allianz"/>
    <x v="42"/>
    <x v="0"/>
    <x v="1"/>
    <s v="Outpatient"/>
    <n v="455"/>
    <n v="74"/>
    <d v="2024-02-28T00:00:00"/>
    <x v="0"/>
    <x v="4"/>
    <s v="Emergency"/>
    <s v="No"/>
    <s v="Scheduled"/>
    <s v="Pending"/>
    <m/>
    <m/>
    <s v="N/A"/>
    <n v="370.3"/>
    <n v="0"/>
  </r>
  <r>
    <d v="2024-02-11T00:00:00"/>
    <n v="2925"/>
    <n v="5"/>
    <n v="2"/>
    <n v="1"/>
    <n v="2"/>
    <n v="3"/>
    <n v="9"/>
    <x v="1"/>
    <s v="Appendicitis"/>
    <s v="General Surgery"/>
    <s v="Dr. Sade Kikiola"/>
    <s v="Allianz"/>
    <x v="7"/>
    <x v="1"/>
    <x v="3"/>
    <s v="Outpatient"/>
    <n v="505"/>
    <n v="113"/>
    <d v="2024-02-18T00:00:00"/>
    <x v="0"/>
    <x v="3"/>
    <s v="Self-Referral"/>
    <s v="No"/>
    <s v="Scheduled"/>
    <s v="Pending"/>
    <m/>
    <m/>
    <s v="N/A"/>
    <n v="432.6"/>
    <n v="0"/>
  </r>
  <r>
    <d v="2024-02-11T00:00:00"/>
    <n v="3225"/>
    <n v="5"/>
    <n v="1"/>
    <n v="4"/>
    <n v="5"/>
    <n v="1"/>
    <n v="40"/>
    <x v="0"/>
    <s v="Hypertension"/>
    <s v="Cardiology"/>
    <s v="Dr. Sade Kikiola"/>
    <s v="Aviva"/>
    <x v="53"/>
    <x v="1"/>
    <x v="1"/>
    <s v="Outpatient"/>
    <n v="744"/>
    <n v="128"/>
    <d v="2024-03-06T00:00:00"/>
    <x v="0"/>
    <x v="4"/>
    <s v="Emergency"/>
    <s v="No"/>
    <s v="Scheduled"/>
    <s v="Pending"/>
    <m/>
    <m/>
    <s v="N/A"/>
    <n v="610.4"/>
    <n v="0"/>
  </r>
  <r>
    <d v="2024-02-12T00:00:00"/>
    <n v="2551"/>
    <n v="5"/>
    <n v="2"/>
    <n v="1"/>
    <n v="2"/>
    <n v="1"/>
    <n v="40"/>
    <x v="0"/>
    <s v="Appendicitis"/>
    <s v="General Surgery"/>
    <s v="Dr. Sade Kikiola"/>
    <s v="Aviva"/>
    <x v="45"/>
    <x v="0"/>
    <x v="2"/>
    <s v="Outpatient"/>
    <n v="962"/>
    <n v="148"/>
    <m/>
    <x v="1"/>
    <x v="3"/>
    <s v="Emergency"/>
    <s v="No"/>
    <s v="Scheduled"/>
    <s v="Pending"/>
    <m/>
    <m/>
    <s v="Semi-Private Room"/>
    <n v="798"/>
    <n v="30"/>
  </r>
  <r>
    <d v="2024-02-12T00:00:00"/>
    <n v="2030"/>
    <n v="5"/>
    <n v="1"/>
    <n v="4"/>
    <n v="5"/>
    <n v="3"/>
    <n v="9"/>
    <x v="1"/>
    <s v="Hypertension"/>
    <s v="Cardiology"/>
    <s v="Dr. Sade Kikiola"/>
    <s v="Allianz"/>
    <x v="60"/>
    <x v="1"/>
    <x v="3"/>
    <s v="Outpatient"/>
    <n v="705"/>
    <n v="34"/>
    <d v="2024-03-09T00:00:00"/>
    <x v="0"/>
    <x v="4"/>
    <s v="Physician Referral"/>
    <s v="No"/>
    <s v="Scheduled"/>
    <s v="Pending"/>
    <m/>
    <m/>
    <s v="N/A"/>
    <n v="517.29999999999995"/>
    <n v="0"/>
  </r>
  <r>
    <d v="2024-02-12T00:00:00"/>
    <n v="648"/>
    <n v="5"/>
    <n v="2"/>
    <n v="1"/>
    <n v="2"/>
    <n v="2"/>
    <n v="40"/>
    <x v="0"/>
    <s v="Appendicitis"/>
    <s v="General Surgery"/>
    <s v="Dr. Sade Kikiola"/>
    <s v="AXA"/>
    <x v="5"/>
    <x v="0"/>
    <x v="0"/>
    <s v="Outpatient"/>
    <n v="912"/>
    <n v="172"/>
    <d v="2024-02-23T00:00:00"/>
    <x v="0"/>
    <x v="3"/>
    <s v="Physician Referral"/>
    <s v="No"/>
    <s v="Scheduled"/>
    <s v="Pending"/>
    <m/>
    <m/>
    <s v="N/A"/>
    <n v="758.8"/>
    <n v="0"/>
  </r>
  <r>
    <d v="2024-02-12T00:00:00"/>
    <n v="2525"/>
    <n v="5"/>
    <n v="1"/>
    <n v="4"/>
    <n v="1"/>
    <n v="2"/>
    <n v="9"/>
    <x v="1"/>
    <s v="Hypertension"/>
    <s v="Cardiology"/>
    <s v="Dr. Sade Kikiola"/>
    <s v="AXA"/>
    <x v="38"/>
    <x v="0"/>
    <x v="3"/>
    <s v="Outpatient"/>
    <n v="559"/>
    <n v="39"/>
    <m/>
    <x v="1"/>
    <x v="4"/>
    <s v="Emergency"/>
    <s v="No"/>
    <s v="Scheduled"/>
    <s v="Pending"/>
    <m/>
    <m/>
    <s v="General Ward"/>
    <n v="425.6"/>
    <n v="10"/>
  </r>
  <r>
    <d v="2024-02-12T00:00:00"/>
    <n v="127"/>
    <n v="5"/>
    <n v="2"/>
    <n v="1"/>
    <n v="2"/>
    <n v="2"/>
    <n v="40"/>
    <x v="0"/>
    <s v="Appendicitis"/>
    <s v="General Surgery"/>
    <s v="Dr. Sade Kikiola"/>
    <s v="AXA"/>
    <x v="16"/>
    <x v="0"/>
    <x v="0"/>
    <s v="Inpatient"/>
    <n v="718"/>
    <n v="163"/>
    <m/>
    <x v="1"/>
    <x v="3"/>
    <s v="Self-Referral"/>
    <s v="No"/>
    <s v="Scheduled"/>
    <s v="Paid"/>
    <m/>
    <m/>
    <s v="Private Room"/>
    <n v="651.70000000000005"/>
    <n v="50"/>
  </r>
  <r>
    <d v="2024-02-12T00:00:00"/>
    <n v="1484"/>
    <n v="5"/>
    <n v="1"/>
    <n v="4"/>
    <n v="4"/>
    <n v="2"/>
    <n v="9"/>
    <x v="1"/>
    <s v="Hypertension"/>
    <s v="Cardiology"/>
    <s v="Dr. Sade Kikiola"/>
    <s v="AXA"/>
    <x v="47"/>
    <x v="1"/>
    <x v="4"/>
    <s v="Inpatient"/>
    <n v="709"/>
    <n v="71"/>
    <m/>
    <x v="1"/>
    <x v="4"/>
    <s v="Physician Referral"/>
    <s v="No"/>
    <s v="Scheduled"/>
    <s v="Paid"/>
    <m/>
    <m/>
    <s v="Private Room"/>
    <n v="581"/>
    <n v="50"/>
  </r>
  <r>
    <d v="2024-02-12T00:00:00"/>
    <n v="1870"/>
    <n v="5"/>
    <n v="2"/>
    <n v="1"/>
    <n v="2"/>
    <n v="2"/>
    <n v="40"/>
    <x v="0"/>
    <s v="Appendicitis"/>
    <s v="General Surgery"/>
    <s v="Dr. Sade Kikiola"/>
    <s v="AXA"/>
    <x v="23"/>
    <x v="0"/>
    <x v="4"/>
    <s v="Outpatient"/>
    <n v="496"/>
    <n v="106"/>
    <d v="2024-02-20T00:00:00"/>
    <x v="0"/>
    <x v="3"/>
    <s v="Emergency"/>
    <s v="No"/>
    <s v="Scheduled"/>
    <s v="Paid"/>
    <m/>
    <m/>
    <s v="N/A"/>
    <n v="421.4"/>
    <n v="0"/>
  </r>
  <r>
    <d v="2024-02-12T00:00:00"/>
    <n v="964"/>
    <n v="5"/>
    <n v="1"/>
    <n v="4"/>
    <n v="5"/>
    <n v="3"/>
    <n v="9"/>
    <x v="1"/>
    <s v="Hypertension"/>
    <s v="Cardiology"/>
    <s v="Dr. Sade Kikiola"/>
    <s v="Allianz"/>
    <x v="53"/>
    <x v="0"/>
    <x v="4"/>
    <s v="Emergency"/>
    <n v="199"/>
    <n v="84"/>
    <m/>
    <x v="1"/>
    <x v="4"/>
    <s v="Self-Referral"/>
    <s v="No"/>
    <s v="Scheduled"/>
    <s v="Pending"/>
    <m/>
    <m/>
    <s v="Private Room"/>
    <n v="233.1"/>
    <n v="50"/>
  </r>
  <r>
    <d v="2024-02-12T00:00:00"/>
    <n v="1596"/>
    <n v="5"/>
    <n v="2"/>
    <n v="1"/>
    <n v="2"/>
    <n v="1"/>
    <n v="40"/>
    <x v="0"/>
    <s v="Appendicitis"/>
    <s v="General Surgery"/>
    <s v="Dr. Sade Kikiola"/>
    <s v="Aviva"/>
    <x v="24"/>
    <x v="0"/>
    <x v="4"/>
    <s v="Outpatient"/>
    <n v="272"/>
    <n v="130"/>
    <m/>
    <x v="1"/>
    <x v="3"/>
    <s v="Self-Referral"/>
    <s v="No"/>
    <s v="Scheduled"/>
    <s v="Pending"/>
    <m/>
    <m/>
    <s v="Semi-Private Room"/>
    <n v="302.39999999999998"/>
    <n v="30"/>
  </r>
  <r>
    <d v="2024-02-12T00:00:00"/>
    <n v="2281"/>
    <n v="5"/>
    <n v="1"/>
    <n v="4"/>
    <n v="5"/>
    <n v="1"/>
    <n v="9"/>
    <x v="1"/>
    <s v="Hypertension"/>
    <s v="Cardiology"/>
    <s v="Dr. Sade Kikiola"/>
    <s v="Aviva"/>
    <x v="28"/>
    <x v="1"/>
    <x v="4"/>
    <s v="Outpatient"/>
    <n v="949"/>
    <n v="103"/>
    <d v="2024-03-07T00:00:00"/>
    <x v="0"/>
    <x v="4"/>
    <s v="Emergency"/>
    <s v="No"/>
    <s v="Scheduled"/>
    <s v="Paid"/>
    <m/>
    <m/>
    <s v="N/A"/>
    <n v="736.4"/>
    <n v="0"/>
  </r>
  <r>
    <d v="2024-02-13T00:00:00"/>
    <n v="1311"/>
    <n v="5"/>
    <n v="2"/>
    <n v="1"/>
    <n v="2"/>
    <n v="3"/>
    <n v="40"/>
    <x v="0"/>
    <s v="Appendicitis"/>
    <s v="General Surgery"/>
    <s v="Dr. Sade Kikiola"/>
    <s v="Allianz"/>
    <x v="34"/>
    <x v="1"/>
    <x v="3"/>
    <s v="Emergency"/>
    <n v="239"/>
    <n v="130"/>
    <m/>
    <x v="1"/>
    <x v="3"/>
    <s v="Emergency"/>
    <s v="No"/>
    <s v="Scheduled"/>
    <s v="Paid"/>
    <m/>
    <m/>
    <s v="General Ward"/>
    <n v="265.3"/>
    <n v="10"/>
  </r>
  <r>
    <d v="2024-02-13T00:00:00"/>
    <n v="3986"/>
    <n v="5"/>
    <n v="1"/>
    <n v="4"/>
    <n v="3"/>
    <n v="2"/>
    <n v="9"/>
    <x v="1"/>
    <s v="Hypertension"/>
    <s v="Cardiology"/>
    <s v="Dr. Sade Kikiola"/>
    <s v="AXA"/>
    <x v="17"/>
    <x v="1"/>
    <x v="0"/>
    <s v="Emergency"/>
    <n v="181"/>
    <n v="89"/>
    <m/>
    <x v="1"/>
    <x v="4"/>
    <s v="Self-Referral"/>
    <s v="No"/>
    <s v="Scheduled"/>
    <s v="Pending"/>
    <m/>
    <m/>
    <s v="Private Room"/>
    <n v="224"/>
    <n v="50"/>
  </r>
  <r>
    <d v="2024-02-13T00:00:00"/>
    <n v="2742"/>
    <n v="5"/>
    <n v="2"/>
    <n v="1"/>
    <n v="2"/>
    <n v="3"/>
    <n v="40"/>
    <x v="0"/>
    <s v="Appendicitis"/>
    <s v="General Surgery"/>
    <s v="Dr. Sade Kikiola"/>
    <s v="Allianz"/>
    <x v="35"/>
    <x v="1"/>
    <x v="4"/>
    <s v="Outpatient"/>
    <n v="1000"/>
    <n v="148"/>
    <d v="2024-03-12T00:00:00"/>
    <x v="0"/>
    <x v="3"/>
    <s v="Self-Referral"/>
    <s v="No"/>
    <s v="Scheduled"/>
    <s v="Pending"/>
    <m/>
    <m/>
    <s v="N/A"/>
    <n v="803.6"/>
    <n v="0"/>
  </r>
  <r>
    <d v="2024-02-13T00:00:00"/>
    <n v="1502"/>
    <n v="5"/>
    <n v="1"/>
    <n v="4"/>
    <n v="4"/>
    <n v="1"/>
    <n v="9"/>
    <x v="1"/>
    <s v="Hypertension"/>
    <s v="Cardiology"/>
    <s v="Dr. Sade Kikiola"/>
    <s v="Aviva"/>
    <x v="17"/>
    <x v="1"/>
    <x v="4"/>
    <s v="Inpatient"/>
    <n v="869"/>
    <n v="113"/>
    <m/>
    <x v="1"/>
    <x v="4"/>
    <s v="Emergency"/>
    <s v="No"/>
    <s v="Scheduled"/>
    <s v="Pending"/>
    <m/>
    <m/>
    <s v="Semi-Private Room"/>
    <n v="708.4"/>
    <n v="30"/>
  </r>
  <r>
    <d v="2024-02-13T00:00:00"/>
    <n v="3769"/>
    <n v="5"/>
    <n v="2"/>
    <n v="1"/>
    <n v="2"/>
    <n v="1"/>
    <n v="40"/>
    <x v="0"/>
    <s v="Appendicitis"/>
    <s v="General Surgery"/>
    <s v="Dr. Sade Kikiola"/>
    <s v="Aviva"/>
    <x v="61"/>
    <x v="1"/>
    <x v="0"/>
    <s v="Outpatient"/>
    <n v="805"/>
    <n v="145"/>
    <d v="2024-02-26T00:00:00"/>
    <x v="0"/>
    <x v="3"/>
    <s v="Emergency"/>
    <s v="No"/>
    <s v="Scheduled"/>
    <s v="Pending"/>
    <m/>
    <m/>
    <s v="N/A"/>
    <n v="665"/>
    <n v="0"/>
  </r>
  <r>
    <d v="2024-02-13T00:00:00"/>
    <n v="3740"/>
    <n v="5"/>
    <n v="1"/>
    <n v="4"/>
    <n v="4"/>
    <n v="1"/>
    <n v="9"/>
    <x v="1"/>
    <s v="Hypertension"/>
    <s v="Cardiology"/>
    <s v="Dr. Sade Kikiola"/>
    <s v="Aviva"/>
    <x v="20"/>
    <x v="1"/>
    <x v="3"/>
    <s v="Outpatient"/>
    <n v="762"/>
    <n v="35"/>
    <d v="2024-03-12T00:00:00"/>
    <x v="0"/>
    <x v="4"/>
    <s v="Self-Referral"/>
    <s v="No"/>
    <s v="Scheduled"/>
    <s v="Pending"/>
    <m/>
    <m/>
    <s v="N/A"/>
    <n v="557.9"/>
    <n v="0"/>
  </r>
  <r>
    <d v="2024-02-13T00:00:00"/>
    <n v="2122"/>
    <n v="5"/>
    <n v="2"/>
    <n v="1"/>
    <n v="2"/>
    <n v="1"/>
    <n v="40"/>
    <x v="0"/>
    <s v="Appendicitis"/>
    <s v="General Surgery"/>
    <s v="Dr. Sade Kikiola"/>
    <s v="Aviva"/>
    <x v="21"/>
    <x v="0"/>
    <x v="4"/>
    <s v="Outpatient"/>
    <n v="245"/>
    <n v="174"/>
    <d v="2024-03-01T00:00:00"/>
    <x v="0"/>
    <x v="3"/>
    <s v="Physician Referral"/>
    <s v="No"/>
    <s v="Scheduled"/>
    <s v="Pending"/>
    <m/>
    <m/>
    <s v="N/A"/>
    <n v="293.3"/>
    <n v="0"/>
  </r>
  <r>
    <d v="2024-02-13T00:00:00"/>
    <n v="450"/>
    <n v="5"/>
    <n v="1"/>
    <n v="4"/>
    <n v="4"/>
    <n v="3"/>
    <n v="9"/>
    <x v="1"/>
    <s v="Hypertension"/>
    <s v="Cardiology"/>
    <s v="Dr. Sade Kikiola"/>
    <s v="Allianz"/>
    <x v="21"/>
    <x v="0"/>
    <x v="3"/>
    <s v="Outpatient"/>
    <n v="564"/>
    <n v="37"/>
    <d v="2024-03-01T00:00:00"/>
    <x v="0"/>
    <x v="4"/>
    <s v="Self-Referral"/>
    <s v="No"/>
    <s v="Scheduled"/>
    <s v="Pending"/>
    <m/>
    <m/>
    <s v="N/A"/>
    <n v="420.7"/>
    <n v="0"/>
  </r>
  <r>
    <d v="2024-02-13T00:00:00"/>
    <n v="2360"/>
    <n v="5"/>
    <n v="2"/>
    <n v="1"/>
    <n v="2"/>
    <n v="2"/>
    <n v="40"/>
    <x v="0"/>
    <s v="Appendicitis"/>
    <s v="General Surgery"/>
    <s v="Dr. Sade Kikiola"/>
    <s v="AXA"/>
    <x v="54"/>
    <x v="0"/>
    <x v="4"/>
    <s v="Outpatient"/>
    <n v="280"/>
    <n v="96"/>
    <d v="2024-03-03T00:00:00"/>
    <x v="0"/>
    <x v="3"/>
    <s v="Self-Referral"/>
    <s v="No"/>
    <s v="Scheduled"/>
    <s v="Pending"/>
    <m/>
    <m/>
    <s v="N/A"/>
    <n v="263.2"/>
    <n v="0"/>
  </r>
  <r>
    <d v="2024-02-13T00:00:00"/>
    <n v="1673"/>
    <n v="5"/>
    <n v="1"/>
    <n v="4"/>
    <n v="3"/>
    <n v="2"/>
    <n v="9"/>
    <x v="1"/>
    <s v="Hypertension"/>
    <s v="Cardiology"/>
    <s v="Dr. Sade Kikiola"/>
    <s v="AXA"/>
    <x v="34"/>
    <x v="0"/>
    <x v="3"/>
    <s v="Outpatient"/>
    <n v="263"/>
    <n v="63"/>
    <m/>
    <x v="1"/>
    <x v="4"/>
    <s v="Self-Referral"/>
    <s v="No"/>
    <s v="Scheduled"/>
    <s v="Paid"/>
    <m/>
    <m/>
    <s v="Semi-Private Room"/>
    <n v="249.2"/>
    <n v="30"/>
  </r>
  <r>
    <d v="2024-02-14T00:00:00"/>
    <n v="2979"/>
    <n v="5"/>
    <n v="2"/>
    <n v="1"/>
    <n v="2"/>
    <n v="3"/>
    <n v="40"/>
    <x v="0"/>
    <s v="Appendicitis"/>
    <s v="General Surgery"/>
    <s v="Dr. Sade Kikiola"/>
    <s v="Allianz"/>
    <x v="49"/>
    <x v="1"/>
    <x v="2"/>
    <s v="Outpatient"/>
    <n v="164"/>
    <n v="69"/>
    <d v="2024-02-24T00:00:00"/>
    <x v="0"/>
    <x v="3"/>
    <s v="Self-Referral"/>
    <s v="No"/>
    <s v="Scheduled"/>
    <s v="Pending"/>
    <m/>
    <m/>
    <s v="N/A"/>
    <n v="163.1"/>
    <n v="0"/>
  </r>
  <r>
    <d v="2024-02-14T00:00:00"/>
    <n v="3540"/>
    <n v="5"/>
    <n v="1"/>
    <n v="4"/>
    <n v="2"/>
    <n v="2"/>
    <n v="40"/>
    <x v="0"/>
    <s v="Hypertension"/>
    <s v="Cardiology"/>
    <s v="Dr. Sade Kikiola"/>
    <s v="AXA"/>
    <x v="5"/>
    <x v="0"/>
    <x v="4"/>
    <s v="Outpatient"/>
    <n v="855"/>
    <n v="111"/>
    <d v="2024-02-21T00:00:00"/>
    <x v="0"/>
    <x v="4"/>
    <s v="Physician Referral"/>
    <s v="No"/>
    <s v="Scheduled"/>
    <s v="Pending"/>
    <m/>
    <m/>
    <s v="N/A"/>
    <n v="676.2"/>
    <n v="0"/>
  </r>
  <r>
    <d v="2024-02-14T00:00:00"/>
    <n v="931"/>
    <n v="5"/>
    <n v="2"/>
    <n v="1"/>
    <n v="2"/>
    <n v="2"/>
    <n v="9"/>
    <x v="1"/>
    <s v="Appendicitis"/>
    <s v="General Surgery"/>
    <s v="Dr. Sade Kikiola"/>
    <s v="AXA"/>
    <x v="27"/>
    <x v="0"/>
    <x v="4"/>
    <s v="Outpatient"/>
    <n v="815"/>
    <n v="33"/>
    <d v="2024-03-09T00:00:00"/>
    <x v="0"/>
    <x v="3"/>
    <s v="Emergency"/>
    <s v="No"/>
    <s v="Scheduled"/>
    <s v="Pending"/>
    <m/>
    <m/>
    <s v="N/A"/>
    <n v="593.6"/>
    <n v="0"/>
  </r>
  <r>
    <d v="2024-02-14T00:00:00"/>
    <n v="1623"/>
    <n v="5"/>
    <n v="1"/>
    <n v="4"/>
    <n v="4"/>
    <n v="2"/>
    <n v="40"/>
    <x v="0"/>
    <s v="Hypertension"/>
    <s v="Cardiology"/>
    <s v="Dr. Sade Kikiola"/>
    <s v="AXA"/>
    <x v="27"/>
    <x v="0"/>
    <x v="1"/>
    <s v="Outpatient"/>
    <n v="774"/>
    <n v="71"/>
    <d v="2024-03-03T00:00:00"/>
    <x v="0"/>
    <x v="4"/>
    <s v="Self-Referral"/>
    <s v="No"/>
    <s v="Scheduled"/>
    <s v="Paid"/>
    <m/>
    <m/>
    <s v="N/A"/>
    <n v="591.5"/>
    <n v="0"/>
  </r>
  <r>
    <d v="2024-02-14T00:00:00"/>
    <n v="1387"/>
    <n v="5"/>
    <n v="2"/>
    <n v="1"/>
    <n v="2"/>
    <n v="2"/>
    <n v="9"/>
    <x v="1"/>
    <s v="Appendicitis"/>
    <s v="General Surgery"/>
    <s v="Dr. Sade Kikiola"/>
    <s v="AXA"/>
    <x v="50"/>
    <x v="0"/>
    <x v="1"/>
    <s v="Emergency"/>
    <n v="704"/>
    <n v="112"/>
    <m/>
    <x v="1"/>
    <x v="3"/>
    <s v="Emergency"/>
    <s v="No"/>
    <s v="Scheduled"/>
    <s v="Paid"/>
    <m/>
    <m/>
    <s v="Private Room"/>
    <n v="606.20000000000005"/>
    <n v="50"/>
  </r>
  <r>
    <d v="2024-02-14T00:00:00"/>
    <n v="1961"/>
    <n v="5"/>
    <n v="1"/>
    <n v="4"/>
    <n v="1"/>
    <n v="1"/>
    <n v="40"/>
    <x v="0"/>
    <s v="Hypertension"/>
    <s v="Cardiology"/>
    <s v="Dr. Sade Kikiola"/>
    <s v="Aviva"/>
    <x v="7"/>
    <x v="1"/>
    <x v="3"/>
    <s v="Inpatient"/>
    <n v="970"/>
    <n v="140"/>
    <m/>
    <x v="1"/>
    <x v="4"/>
    <s v="Emergency"/>
    <s v="No"/>
    <s v="Scheduled"/>
    <s v="Pending"/>
    <m/>
    <m/>
    <s v="Private Room"/>
    <n v="812"/>
    <n v="50"/>
  </r>
  <r>
    <d v="2024-02-14T00:00:00"/>
    <n v="2222"/>
    <n v="5"/>
    <n v="2"/>
    <n v="1"/>
    <n v="2"/>
    <n v="2"/>
    <n v="9"/>
    <x v="1"/>
    <s v="Appendicitis"/>
    <s v="General Surgery"/>
    <s v="Dr. Sade Kikiola"/>
    <s v="AXA"/>
    <x v="20"/>
    <x v="1"/>
    <x v="1"/>
    <s v="Emergency"/>
    <n v="676"/>
    <n v="69"/>
    <m/>
    <x v="1"/>
    <x v="3"/>
    <s v="Emergency"/>
    <s v="No"/>
    <s v="Scheduled"/>
    <s v="Paid"/>
    <m/>
    <m/>
    <s v="General Ward"/>
    <n v="528.5"/>
    <n v="10"/>
  </r>
  <r>
    <d v="2024-02-14T00:00:00"/>
    <n v="1983"/>
    <n v="5"/>
    <n v="1"/>
    <n v="4"/>
    <n v="3"/>
    <n v="3"/>
    <n v="40"/>
    <x v="0"/>
    <s v="Hypertension"/>
    <s v="Cardiology"/>
    <s v="Dr. Sade Kikiola"/>
    <s v="Allianz"/>
    <x v="23"/>
    <x v="1"/>
    <x v="3"/>
    <s v="Outpatient"/>
    <n v="235"/>
    <n v="142"/>
    <d v="2024-03-01T00:00:00"/>
    <x v="0"/>
    <x v="4"/>
    <s v="Self-Referral"/>
    <s v="No"/>
    <s v="Scheduled"/>
    <s v="Paid"/>
    <m/>
    <m/>
    <s v="N/A"/>
    <n v="263.89999999999998"/>
    <n v="0"/>
  </r>
  <r>
    <d v="2024-02-14T00:00:00"/>
    <n v="2106"/>
    <n v="5"/>
    <n v="2"/>
    <n v="1"/>
    <n v="2"/>
    <n v="1"/>
    <n v="9"/>
    <x v="1"/>
    <s v="Appendicitis"/>
    <s v="General Surgery"/>
    <s v="Dr. Sade Kikiola"/>
    <s v="Aviva"/>
    <x v="30"/>
    <x v="0"/>
    <x v="4"/>
    <s v="Inpatient"/>
    <n v="566"/>
    <n v="36"/>
    <m/>
    <x v="1"/>
    <x v="3"/>
    <s v="Self-Referral"/>
    <s v="No"/>
    <s v="Scheduled"/>
    <s v="Paid"/>
    <m/>
    <m/>
    <s v="Private Room"/>
    <n v="456.4"/>
    <n v="50"/>
  </r>
  <r>
    <d v="2024-02-14T00:00:00"/>
    <n v="598"/>
    <n v="5"/>
    <n v="1"/>
    <n v="4"/>
    <n v="2"/>
    <n v="1"/>
    <n v="40"/>
    <x v="0"/>
    <s v="Hypertension"/>
    <s v="Cardiology"/>
    <s v="Dr. Sade Kikiola"/>
    <s v="Aviva"/>
    <x v="33"/>
    <x v="1"/>
    <x v="4"/>
    <s v="Emergency"/>
    <n v="60"/>
    <n v="143"/>
    <m/>
    <x v="1"/>
    <x v="4"/>
    <s v="Self-Referral"/>
    <s v="No"/>
    <s v="Scheduled"/>
    <s v="Pending"/>
    <m/>
    <m/>
    <s v="General Ward"/>
    <n v="149.1"/>
    <n v="10"/>
  </r>
  <r>
    <d v="2024-02-15T00:00:00"/>
    <n v="3329"/>
    <n v="5"/>
    <n v="2"/>
    <n v="1"/>
    <n v="2"/>
    <n v="3"/>
    <n v="9"/>
    <x v="1"/>
    <s v="Appendicitis"/>
    <s v="General Surgery"/>
    <s v="Dr. Sade Kikiola"/>
    <s v="Allianz"/>
    <x v="23"/>
    <x v="0"/>
    <x v="2"/>
    <s v="Outpatient"/>
    <n v="523"/>
    <n v="139"/>
    <d v="2024-03-14T00:00:00"/>
    <x v="0"/>
    <x v="3"/>
    <s v="Physician Referral"/>
    <s v="No"/>
    <s v="Scheduled"/>
    <s v="Pending"/>
    <m/>
    <m/>
    <s v="N/A"/>
    <n v="463.4"/>
    <n v="0"/>
  </r>
  <r>
    <d v="2024-02-15T00:00:00"/>
    <n v="2894"/>
    <n v="5"/>
    <n v="1"/>
    <n v="4"/>
    <n v="2"/>
    <n v="2"/>
    <n v="40"/>
    <x v="0"/>
    <s v="Hypertension"/>
    <s v="Cardiology"/>
    <s v="Dr. Sade Kikiola"/>
    <s v="AXA"/>
    <x v="57"/>
    <x v="1"/>
    <x v="2"/>
    <s v="Outpatient"/>
    <n v="586"/>
    <n v="150"/>
    <d v="2024-02-29T00:00:00"/>
    <x v="0"/>
    <x v="4"/>
    <s v="Emergency"/>
    <s v="No"/>
    <s v="Scheduled"/>
    <s v="Pending"/>
    <m/>
    <m/>
    <s v="N/A"/>
    <n v="515.20000000000005"/>
    <n v="0"/>
  </r>
  <r>
    <d v="2024-02-15T00:00:00"/>
    <n v="4598"/>
    <n v="5"/>
    <n v="2"/>
    <n v="1"/>
    <n v="2"/>
    <n v="1"/>
    <n v="9"/>
    <x v="1"/>
    <s v="Appendicitis"/>
    <s v="General Surgery"/>
    <s v="Dr. Sade Kikiola"/>
    <s v="Aviva"/>
    <x v="22"/>
    <x v="1"/>
    <x v="1"/>
    <s v="Outpatient"/>
    <n v="380"/>
    <n v="114"/>
    <m/>
    <x v="1"/>
    <x v="3"/>
    <s v="Physician Referral"/>
    <s v="No"/>
    <s v="Scheduled"/>
    <s v="Pending"/>
    <m/>
    <m/>
    <s v="Private Room"/>
    <n v="380.8"/>
    <n v="50"/>
  </r>
  <r>
    <d v="2024-02-15T00:00:00"/>
    <n v="3001"/>
    <n v="5"/>
    <n v="1"/>
    <n v="4"/>
    <n v="1"/>
    <n v="3"/>
    <n v="40"/>
    <x v="0"/>
    <s v="Hypertension"/>
    <s v="Cardiology"/>
    <s v="Dr. Sade Kikiola"/>
    <s v="Allianz"/>
    <x v="6"/>
    <x v="1"/>
    <x v="4"/>
    <s v="Outpatient"/>
    <n v="366"/>
    <n v="168"/>
    <m/>
    <x v="1"/>
    <x v="4"/>
    <s v="Physician Referral"/>
    <s v="No"/>
    <s v="Scheduled"/>
    <s v="Pending"/>
    <m/>
    <m/>
    <s v="General Ward"/>
    <n v="380.8"/>
    <n v="10"/>
  </r>
  <r>
    <d v="2024-02-15T00:00:00"/>
    <n v="3775"/>
    <n v="5"/>
    <n v="2"/>
    <n v="1"/>
    <n v="2"/>
    <n v="3"/>
    <n v="9"/>
    <x v="1"/>
    <s v="Appendicitis"/>
    <s v="General Surgery"/>
    <s v="Dr. Sade Kikiola"/>
    <s v="Allianz"/>
    <x v="53"/>
    <x v="1"/>
    <x v="3"/>
    <s v="Inpatient"/>
    <n v="666"/>
    <n v="52"/>
    <m/>
    <x v="1"/>
    <x v="3"/>
    <s v="Self-Referral"/>
    <s v="No"/>
    <s v="Scheduled"/>
    <s v="Pending"/>
    <m/>
    <m/>
    <s v="Semi-Private Room"/>
    <n v="523.6"/>
    <n v="30"/>
  </r>
  <r>
    <d v="2024-02-15T00:00:00"/>
    <n v="4245"/>
    <n v="5"/>
    <n v="1"/>
    <n v="4"/>
    <n v="4"/>
    <n v="2"/>
    <n v="40"/>
    <x v="0"/>
    <s v="Hypertension"/>
    <s v="Cardiology"/>
    <s v="Dr. Sade Kikiola"/>
    <s v="AXA"/>
    <x v="9"/>
    <x v="1"/>
    <x v="1"/>
    <s v="Inpatient"/>
    <n v="675"/>
    <n v="20"/>
    <m/>
    <x v="1"/>
    <x v="4"/>
    <s v="Emergency"/>
    <s v="No"/>
    <s v="Scheduled"/>
    <s v="Pending"/>
    <m/>
    <m/>
    <s v="Private Room"/>
    <n v="521.5"/>
    <n v="50"/>
  </r>
  <r>
    <d v="2024-02-15T00:00:00"/>
    <n v="2051"/>
    <n v="5"/>
    <n v="2"/>
    <n v="1"/>
    <n v="2"/>
    <n v="2"/>
    <n v="9"/>
    <x v="1"/>
    <s v="Appendicitis"/>
    <s v="General Surgery"/>
    <s v="Dr. Sade Kikiola"/>
    <s v="AXA"/>
    <x v="41"/>
    <x v="0"/>
    <x v="2"/>
    <s v="Outpatient"/>
    <n v="648"/>
    <n v="134"/>
    <d v="2024-02-24T00:00:00"/>
    <x v="0"/>
    <x v="3"/>
    <s v="Emergency"/>
    <s v="No"/>
    <s v="Scheduled"/>
    <s v="Paid"/>
    <m/>
    <m/>
    <s v="N/A"/>
    <n v="547.4"/>
    <n v="0"/>
  </r>
  <r>
    <d v="2024-02-15T00:00:00"/>
    <n v="573"/>
    <n v="5"/>
    <n v="1"/>
    <n v="4"/>
    <n v="4"/>
    <n v="3"/>
    <n v="40"/>
    <x v="0"/>
    <s v="Hypertension"/>
    <s v="Cardiology"/>
    <s v="Dr. Sade Kikiola"/>
    <s v="Allianz"/>
    <x v="46"/>
    <x v="1"/>
    <x v="0"/>
    <s v="Outpatient"/>
    <n v="785"/>
    <n v="23"/>
    <d v="2024-02-28T00:00:00"/>
    <x v="0"/>
    <x v="4"/>
    <s v="Self-Referral"/>
    <s v="No"/>
    <s v="Scheduled"/>
    <s v="Pending"/>
    <m/>
    <m/>
    <s v="N/A"/>
    <n v="565.6"/>
    <n v="0"/>
  </r>
  <r>
    <d v="2024-02-15T00:00:00"/>
    <n v="4946"/>
    <n v="5"/>
    <n v="2"/>
    <n v="1"/>
    <n v="2"/>
    <n v="2"/>
    <n v="9"/>
    <x v="1"/>
    <s v="Appendicitis"/>
    <s v="General Surgery"/>
    <s v="Dr. Sade Kikiola"/>
    <s v="AXA"/>
    <x v="26"/>
    <x v="0"/>
    <x v="3"/>
    <s v="Outpatient"/>
    <n v="863"/>
    <n v="169"/>
    <d v="2024-03-12T00:00:00"/>
    <x v="0"/>
    <x v="3"/>
    <s v="Self-Referral"/>
    <s v="No"/>
    <s v="Scheduled"/>
    <s v="Pending"/>
    <m/>
    <m/>
    <s v="N/A"/>
    <n v="722.4"/>
    <n v="0"/>
  </r>
  <r>
    <d v="2024-02-15T00:00:00"/>
    <n v="4872"/>
    <n v="5"/>
    <n v="1"/>
    <n v="4"/>
    <n v="4"/>
    <n v="3"/>
    <n v="40"/>
    <x v="0"/>
    <s v="Hypertension"/>
    <s v="Cardiology"/>
    <s v="Dr. Sade Kikiola"/>
    <s v="Allianz"/>
    <x v="47"/>
    <x v="0"/>
    <x v="0"/>
    <s v="Outpatient"/>
    <n v="137"/>
    <n v="191"/>
    <d v="2024-03-03T00:00:00"/>
    <x v="0"/>
    <x v="4"/>
    <s v="Physician Referral"/>
    <s v="No"/>
    <s v="Scheduled"/>
    <s v="Pending"/>
    <m/>
    <m/>
    <s v="N/A"/>
    <n v="229.6"/>
    <n v="0"/>
  </r>
  <r>
    <d v="2024-02-16T00:00:00"/>
    <n v="2847"/>
    <n v="5"/>
    <n v="2"/>
    <n v="1"/>
    <n v="2"/>
    <n v="2"/>
    <n v="9"/>
    <x v="1"/>
    <s v="Appendicitis"/>
    <s v="General Surgery"/>
    <s v="Dr. Sade Kikiola"/>
    <s v="AXA"/>
    <x v="19"/>
    <x v="0"/>
    <x v="1"/>
    <s v="Outpatient"/>
    <n v="977"/>
    <n v="76"/>
    <d v="2024-02-29T00:00:00"/>
    <x v="0"/>
    <x v="3"/>
    <s v="Self-Referral"/>
    <s v="No"/>
    <s v="Scheduled"/>
    <s v="Pending"/>
    <m/>
    <m/>
    <s v="N/A"/>
    <n v="737.1"/>
    <n v="0"/>
  </r>
  <r>
    <d v="2024-02-16T00:00:00"/>
    <n v="3866"/>
    <n v="5"/>
    <n v="1"/>
    <n v="4"/>
    <n v="1"/>
    <n v="2"/>
    <n v="40"/>
    <x v="0"/>
    <s v="Hypertension"/>
    <s v="Cardiology"/>
    <s v="Dr. Sade Kikiola"/>
    <s v="AXA"/>
    <x v="30"/>
    <x v="0"/>
    <x v="1"/>
    <s v="Inpatient"/>
    <n v="658"/>
    <n v="187"/>
    <m/>
    <x v="1"/>
    <x v="4"/>
    <s v="Physician Referral"/>
    <s v="No"/>
    <s v="Scheduled"/>
    <s v="Pending"/>
    <m/>
    <m/>
    <s v="General Ward"/>
    <n v="598.5"/>
    <n v="10"/>
  </r>
  <r>
    <d v="2024-02-16T00:00:00"/>
    <n v="694"/>
    <n v="5"/>
    <n v="2"/>
    <n v="1"/>
    <n v="2"/>
    <n v="3"/>
    <n v="40"/>
    <x v="0"/>
    <s v="Appendicitis"/>
    <s v="General Surgery"/>
    <s v="Dr. Sade Kikiola"/>
    <s v="Allianz"/>
    <x v="20"/>
    <x v="0"/>
    <x v="0"/>
    <s v="Outpatient"/>
    <n v="431"/>
    <n v="75"/>
    <d v="2024-02-29T00:00:00"/>
    <x v="0"/>
    <x v="3"/>
    <s v="Emergency"/>
    <s v="No"/>
    <s v="Scheduled"/>
    <s v="Pending"/>
    <m/>
    <m/>
    <s v="N/A"/>
    <n v="354.2"/>
    <n v="0"/>
  </r>
  <r>
    <d v="2024-02-16T00:00:00"/>
    <n v="1514"/>
    <n v="5"/>
    <n v="1"/>
    <n v="4"/>
    <n v="1"/>
    <n v="3"/>
    <n v="9"/>
    <x v="1"/>
    <s v="Hypertension"/>
    <s v="Cardiology"/>
    <s v="Dr. Sade Kikiola"/>
    <s v="Allianz"/>
    <x v="2"/>
    <x v="1"/>
    <x v="1"/>
    <s v="Outpatient"/>
    <n v="682"/>
    <n v="82"/>
    <d v="2024-03-02T00:00:00"/>
    <x v="0"/>
    <x v="4"/>
    <s v="Physician Referral"/>
    <s v="No"/>
    <s v="Scheduled"/>
    <s v="Pending"/>
    <m/>
    <m/>
    <s v="N/A"/>
    <n v="534.79999999999995"/>
    <n v="0"/>
  </r>
  <r>
    <d v="2024-02-16T00:00:00"/>
    <n v="1304"/>
    <n v="5"/>
    <n v="2"/>
    <n v="1"/>
    <n v="2"/>
    <n v="2"/>
    <n v="40"/>
    <x v="0"/>
    <s v="Appendicitis"/>
    <s v="General Surgery"/>
    <s v="Dr. Sade Kikiola"/>
    <s v="AXA"/>
    <x v="61"/>
    <x v="1"/>
    <x v="1"/>
    <s v="Emergency"/>
    <n v="155"/>
    <n v="122"/>
    <m/>
    <x v="1"/>
    <x v="3"/>
    <s v="Self-Referral"/>
    <s v="No"/>
    <s v="Scheduled"/>
    <s v="Pending"/>
    <m/>
    <m/>
    <s v="General Ward"/>
    <n v="200.9"/>
    <n v="10"/>
  </r>
  <r>
    <d v="2024-02-16T00:00:00"/>
    <n v="1795"/>
    <n v="5"/>
    <n v="1"/>
    <n v="4"/>
    <n v="2"/>
    <n v="3"/>
    <n v="9"/>
    <x v="1"/>
    <s v="Hypertension"/>
    <s v="Cardiology"/>
    <s v="Dr. Sade Kikiola"/>
    <s v="Allianz"/>
    <x v="13"/>
    <x v="1"/>
    <x v="4"/>
    <s v="Outpatient"/>
    <n v="914"/>
    <n v="136"/>
    <d v="2024-02-25T00:00:00"/>
    <x v="0"/>
    <x v="4"/>
    <s v="Emergency"/>
    <s v="No"/>
    <s v="Scheduled"/>
    <s v="Paid"/>
    <m/>
    <m/>
    <s v="N/A"/>
    <n v="735"/>
    <n v="0"/>
  </r>
  <r>
    <d v="2024-02-16T00:00:00"/>
    <n v="13"/>
    <n v="5"/>
    <n v="2"/>
    <n v="1"/>
    <n v="2"/>
    <n v="1"/>
    <n v="40"/>
    <x v="0"/>
    <s v="Appendicitis"/>
    <s v="General Surgery"/>
    <s v="Dr. Sade Kikiola"/>
    <s v="Aviva"/>
    <x v="48"/>
    <x v="1"/>
    <x v="3"/>
    <s v="Emergency"/>
    <n v="78"/>
    <n v="186"/>
    <m/>
    <x v="1"/>
    <x v="3"/>
    <s v="Physician Referral"/>
    <s v="No"/>
    <s v="Scheduled"/>
    <s v="Paid"/>
    <m/>
    <m/>
    <s v="Private Room"/>
    <n v="219.8"/>
    <n v="50"/>
  </r>
  <r>
    <d v="2024-02-16T00:00:00"/>
    <n v="4665"/>
    <n v="5"/>
    <n v="1"/>
    <n v="4"/>
    <n v="2"/>
    <n v="2"/>
    <n v="9"/>
    <x v="1"/>
    <s v="Hypertension"/>
    <s v="Cardiology"/>
    <s v="Dr. Sade Kikiola"/>
    <s v="AXA"/>
    <x v="46"/>
    <x v="0"/>
    <x v="2"/>
    <s v="Outpatient"/>
    <n v="583"/>
    <n v="26"/>
    <d v="2024-03-04T00:00:00"/>
    <x v="0"/>
    <x v="4"/>
    <s v="Physician Referral"/>
    <s v="No"/>
    <s v="Scheduled"/>
    <s v="Pending"/>
    <m/>
    <m/>
    <s v="N/A"/>
    <n v="426.3"/>
    <n v="0"/>
  </r>
  <r>
    <d v="2024-02-16T00:00:00"/>
    <n v="3800"/>
    <n v="5"/>
    <n v="2"/>
    <n v="1"/>
    <n v="2"/>
    <n v="1"/>
    <n v="40"/>
    <x v="0"/>
    <s v="Appendicitis"/>
    <s v="General Surgery"/>
    <s v="Dr. Sade Kikiola"/>
    <s v="Aviva"/>
    <x v="22"/>
    <x v="1"/>
    <x v="4"/>
    <s v="Outpatient"/>
    <n v="714"/>
    <n v="161"/>
    <d v="2024-03-10T00:00:00"/>
    <x v="0"/>
    <x v="3"/>
    <s v="Emergency"/>
    <s v="No"/>
    <s v="Scheduled"/>
    <s v="Pending"/>
    <m/>
    <m/>
    <s v="N/A"/>
    <n v="612.5"/>
    <n v="0"/>
  </r>
  <r>
    <d v="2024-02-16T00:00:00"/>
    <n v="3214"/>
    <n v="5"/>
    <n v="1"/>
    <n v="4"/>
    <n v="1"/>
    <n v="1"/>
    <n v="9"/>
    <x v="1"/>
    <s v="Hypertension"/>
    <s v="Cardiology"/>
    <s v="Dr. Sade Kikiola"/>
    <s v="Aviva"/>
    <x v="55"/>
    <x v="1"/>
    <x v="1"/>
    <s v="Outpatient"/>
    <n v="266"/>
    <n v="144"/>
    <d v="2024-03-01T00:00:00"/>
    <x v="0"/>
    <x v="4"/>
    <s v="Physician Referral"/>
    <s v="No"/>
    <s v="Scheduled"/>
    <s v="Paid"/>
    <m/>
    <m/>
    <s v="N/A"/>
    <n v="287"/>
    <n v="0"/>
  </r>
  <r>
    <d v="2024-02-17T00:00:00"/>
    <n v="3884"/>
    <n v="5"/>
    <n v="2"/>
    <n v="1"/>
    <n v="2"/>
    <n v="1"/>
    <n v="40"/>
    <x v="0"/>
    <s v="Appendicitis"/>
    <s v="General Surgery"/>
    <s v="Dr. Sade Kikiola"/>
    <s v="Aviva"/>
    <x v="37"/>
    <x v="0"/>
    <x v="2"/>
    <s v="Outpatient"/>
    <n v="844"/>
    <n v="109"/>
    <m/>
    <x v="1"/>
    <x v="3"/>
    <s v="Physician Referral"/>
    <s v="No"/>
    <s v="Scheduled"/>
    <s v="Pending"/>
    <m/>
    <m/>
    <s v="Semi-Private Room"/>
    <n v="688.1"/>
    <n v="30"/>
  </r>
  <r>
    <d v="2024-02-17T00:00:00"/>
    <n v="2330"/>
    <n v="5"/>
    <n v="1"/>
    <n v="4"/>
    <n v="1"/>
    <n v="3"/>
    <n v="9"/>
    <x v="1"/>
    <s v="Hypertension"/>
    <s v="Cardiology"/>
    <s v="Dr. Sade Kikiola"/>
    <s v="Allianz"/>
    <x v="12"/>
    <x v="0"/>
    <x v="1"/>
    <s v="Outpatient"/>
    <n v="268"/>
    <n v="165"/>
    <d v="2024-03-14T00:00:00"/>
    <x v="0"/>
    <x v="4"/>
    <s v="Physician Referral"/>
    <s v="No"/>
    <s v="Scheduled"/>
    <s v="Pending"/>
    <m/>
    <m/>
    <s v="N/A"/>
    <n v="303.10000000000002"/>
    <n v="0"/>
  </r>
  <r>
    <d v="2024-02-17T00:00:00"/>
    <n v="1260"/>
    <n v="5"/>
    <n v="2"/>
    <n v="1"/>
    <n v="2"/>
    <n v="2"/>
    <n v="40"/>
    <x v="0"/>
    <s v="Appendicitis"/>
    <s v="General Surgery"/>
    <s v="Dr. Sade Kikiola"/>
    <s v="AXA"/>
    <x v="2"/>
    <x v="1"/>
    <x v="3"/>
    <s v="Outpatient"/>
    <n v="384"/>
    <n v="74"/>
    <m/>
    <x v="1"/>
    <x v="3"/>
    <s v="Self-Referral"/>
    <s v="No"/>
    <s v="Scheduled"/>
    <s v="Paid"/>
    <m/>
    <m/>
    <s v="General Ward"/>
    <n v="327.60000000000002"/>
    <n v="10"/>
  </r>
  <r>
    <d v="2024-02-17T00:00:00"/>
    <n v="2259"/>
    <n v="5"/>
    <n v="1"/>
    <n v="4"/>
    <n v="1"/>
    <n v="2"/>
    <n v="9"/>
    <x v="1"/>
    <s v="Hypertension"/>
    <s v="Cardiology"/>
    <s v="Dr. Sade Kikiola"/>
    <s v="AXA"/>
    <x v="26"/>
    <x v="1"/>
    <x v="1"/>
    <s v="Outpatient"/>
    <n v="467"/>
    <n v="134"/>
    <d v="2024-02-25T00:00:00"/>
    <x v="0"/>
    <x v="4"/>
    <s v="Self-Referral"/>
    <s v="No"/>
    <s v="Scheduled"/>
    <s v="Pending"/>
    <m/>
    <m/>
    <s v="N/A"/>
    <n v="420.7"/>
    <n v="0"/>
  </r>
  <r>
    <d v="2024-02-17T00:00:00"/>
    <n v="1410"/>
    <n v="5"/>
    <n v="2"/>
    <n v="1"/>
    <n v="2"/>
    <n v="1"/>
    <n v="40"/>
    <x v="0"/>
    <s v="Appendicitis"/>
    <s v="General Surgery"/>
    <s v="Dr. Sade Kikiola"/>
    <s v="Aviva"/>
    <x v="61"/>
    <x v="0"/>
    <x v="0"/>
    <s v="Outpatient"/>
    <n v="73"/>
    <n v="142"/>
    <d v="2024-03-15T00:00:00"/>
    <x v="0"/>
    <x v="3"/>
    <s v="Self-Referral"/>
    <s v="No"/>
    <s v="Scheduled"/>
    <s v="Pending"/>
    <m/>
    <m/>
    <s v="N/A"/>
    <n v="150.5"/>
    <n v="0"/>
  </r>
  <r>
    <d v="2024-02-17T00:00:00"/>
    <n v="3787"/>
    <n v="5"/>
    <n v="1"/>
    <n v="4"/>
    <n v="4"/>
    <n v="3"/>
    <n v="9"/>
    <x v="1"/>
    <s v="Hypertension"/>
    <s v="Cardiology"/>
    <s v="Dr. Sade Kikiola"/>
    <s v="Allianz"/>
    <x v="13"/>
    <x v="1"/>
    <x v="0"/>
    <s v="Inpatient"/>
    <n v="612"/>
    <n v="135"/>
    <m/>
    <x v="1"/>
    <x v="4"/>
    <s v="Physician Referral"/>
    <s v="No"/>
    <s v="Scheduled"/>
    <s v="Pending"/>
    <m/>
    <m/>
    <s v="Semi-Private Room"/>
    <n v="543.9"/>
    <n v="30"/>
  </r>
  <r>
    <d v="2024-02-17T00:00:00"/>
    <n v="3741"/>
    <n v="5"/>
    <n v="2"/>
    <n v="1"/>
    <n v="2"/>
    <n v="2"/>
    <n v="40"/>
    <x v="0"/>
    <s v="Appendicitis"/>
    <s v="General Surgery"/>
    <s v="Dr. Sade Kikiola"/>
    <s v="AXA"/>
    <x v="52"/>
    <x v="1"/>
    <x v="0"/>
    <s v="Inpatient"/>
    <n v="738"/>
    <n v="134"/>
    <m/>
    <x v="1"/>
    <x v="3"/>
    <s v="Emergency"/>
    <s v="No"/>
    <s v="Scheduled"/>
    <s v="Paid"/>
    <m/>
    <m/>
    <s v="General Ward"/>
    <n v="617.4"/>
    <n v="10"/>
  </r>
  <r>
    <d v="2024-02-17T00:00:00"/>
    <n v="3753"/>
    <n v="5"/>
    <n v="1"/>
    <n v="4"/>
    <n v="5"/>
    <n v="2"/>
    <n v="9"/>
    <x v="1"/>
    <s v="Hypertension"/>
    <s v="Cardiology"/>
    <s v="Dr. Sade Kikiola"/>
    <s v="AXA"/>
    <x v="46"/>
    <x v="1"/>
    <x v="0"/>
    <s v="Outpatient"/>
    <n v="876"/>
    <n v="172"/>
    <d v="2024-03-14T00:00:00"/>
    <x v="0"/>
    <x v="4"/>
    <s v="Physician Referral"/>
    <s v="No"/>
    <s v="Scheduled"/>
    <s v="Paid"/>
    <m/>
    <m/>
    <s v="N/A"/>
    <n v="733.6"/>
    <n v="0"/>
  </r>
  <r>
    <d v="2024-02-17T00:00:00"/>
    <n v="1813"/>
    <n v="5"/>
    <n v="2"/>
    <n v="1"/>
    <n v="2"/>
    <n v="2"/>
    <n v="40"/>
    <x v="0"/>
    <s v="Appendicitis"/>
    <s v="General Surgery"/>
    <s v="Dr. Sade Kikiola"/>
    <s v="AXA"/>
    <x v="22"/>
    <x v="1"/>
    <x v="2"/>
    <s v="Outpatient"/>
    <n v="947"/>
    <n v="133"/>
    <m/>
    <x v="1"/>
    <x v="3"/>
    <s v="Physician Referral"/>
    <s v="No"/>
    <s v="Scheduled"/>
    <s v="Pending"/>
    <m/>
    <m/>
    <s v="Private Room"/>
    <n v="791"/>
    <n v="50"/>
  </r>
  <r>
    <d v="2024-02-17T00:00:00"/>
    <n v="189"/>
    <n v="5"/>
    <n v="1"/>
    <n v="4"/>
    <n v="2"/>
    <n v="1"/>
    <n v="9"/>
    <x v="1"/>
    <s v="Hypertension"/>
    <s v="Cardiology"/>
    <s v="Dr. Sade Kikiola"/>
    <s v="Aviva"/>
    <x v="23"/>
    <x v="0"/>
    <x v="0"/>
    <s v="Outpatient"/>
    <n v="463"/>
    <n v="115"/>
    <d v="2024-02-24T00:00:00"/>
    <x v="0"/>
    <x v="4"/>
    <s v="Self-Referral"/>
    <s v="No"/>
    <s v="Scheduled"/>
    <s v="Paid"/>
    <m/>
    <m/>
    <s v="N/A"/>
    <n v="404.6"/>
    <n v="0"/>
  </r>
  <r>
    <d v="2024-02-18T00:00:00"/>
    <n v="4188"/>
    <n v="5"/>
    <n v="2"/>
    <n v="1"/>
    <n v="2"/>
    <n v="1"/>
    <n v="40"/>
    <x v="0"/>
    <s v="Appendicitis"/>
    <s v="General Surgery"/>
    <s v="Dr. Sade Kikiola"/>
    <s v="Aviva"/>
    <x v="1"/>
    <x v="0"/>
    <x v="1"/>
    <s v="Outpatient"/>
    <n v="568"/>
    <n v="99"/>
    <d v="2024-03-11T00:00:00"/>
    <x v="0"/>
    <x v="3"/>
    <s v="Self-Referral"/>
    <s v="No"/>
    <s v="Scheduled"/>
    <s v="Paid"/>
    <m/>
    <m/>
    <s v="N/A"/>
    <n v="466.9"/>
    <n v="0"/>
  </r>
  <r>
    <d v="2024-02-18T00:00:00"/>
    <n v="991"/>
    <n v="5"/>
    <n v="1"/>
    <n v="4"/>
    <n v="3"/>
    <n v="1"/>
    <n v="9"/>
    <x v="1"/>
    <s v="Hypertension"/>
    <s v="Cardiology"/>
    <s v="Dr. Sade Kikiola"/>
    <s v="Aviva"/>
    <x v="6"/>
    <x v="0"/>
    <x v="4"/>
    <s v="Inpatient"/>
    <n v="458"/>
    <n v="22"/>
    <m/>
    <x v="1"/>
    <x v="4"/>
    <s v="Physician Referral"/>
    <s v="No"/>
    <s v="Scheduled"/>
    <s v="Paid"/>
    <m/>
    <m/>
    <s v="Semi-Private Room"/>
    <n v="357"/>
    <n v="30"/>
  </r>
  <r>
    <d v="2024-02-18T00:00:00"/>
    <n v="1960"/>
    <n v="5"/>
    <n v="2"/>
    <n v="1"/>
    <n v="2"/>
    <n v="1"/>
    <n v="40"/>
    <x v="0"/>
    <s v="Appendicitis"/>
    <s v="General Surgery"/>
    <s v="Dr. Sade Kikiola"/>
    <s v="Aviva"/>
    <x v="7"/>
    <x v="1"/>
    <x v="1"/>
    <s v="Outpatient"/>
    <n v="578"/>
    <n v="168"/>
    <m/>
    <x v="1"/>
    <x v="3"/>
    <s v="Self-Referral"/>
    <s v="No"/>
    <s v="Scheduled"/>
    <s v="Pending"/>
    <m/>
    <m/>
    <s v="Semi-Private Room"/>
    <n v="543.20000000000005"/>
    <n v="30"/>
  </r>
  <r>
    <d v="2024-02-18T00:00:00"/>
    <n v="4781"/>
    <n v="5"/>
    <n v="1"/>
    <n v="4"/>
    <n v="4"/>
    <n v="1"/>
    <n v="40"/>
    <x v="0"/>
    <s v="Hypertension"/>
    <s v="Cardiology"/>
    <s v="Dr. Sade Kikiola"/>
    <s v="Aviva"/>
    <x v="59"/>
    <x v="1"/>
    <x v="1"/>
    <s v="Inpatient"/>
    <n v="283"/>
    <n v="179"/>
    <m/>
    <x v="1"/>
    <x v="4"/>
    <s v="Physician Referral"/>
    <s v="No"/>
    <s v="Scheduled"/>
    <s v="Paid"/>
    <m/>
    <m/>
    <s v="Private Room"/>
    <n v="358.4"/>
    <n v="50"/>
  </r>
  <r>
    <d v="2024-02-18T00:00:00"/>
    <n v="3727"/>
    <n v="5"/>
    <n v="2"/>
    <n v="1"/>
    <n v="2"/>
    <n v="2"/>
    <n v="9"/>
    <x v="1"/>
    <s v="Appendicitis"/>
    <s v="General Surgery"/>
    <s v="Dr. Sade Kikiola"/>
    <s v="AXA"/>
    <x v="10"/>
    <x v="1"/>
    <x v="1"/>
    <s v="Outpatient"/>
    <n v="956"/>
    <n v="149"/>
    <d v="2024-03-18T00:00:00"/>
    <x v="0"/>
    <x v="3"/>
    <s v="Self-Referral"/>
    <s v="No"/>
    <s v="Scheduled"/>
    <s v="Paid"/>
    <m/>
    <m/>
    <s v="N/A"/>
    <n v="773.5"/>
    <n v="0"/>
  </r>
  <r>
    <d v="2024-02-18T00:00:00"/>
    <n v="3750"/>
    <n v="5"/>
    <n v="1"/>
    <n v="4"/>
    <n v="5"/>
    <n v="1"/>
    <n v="40"/>
    <x v="0"/>
    <s v="Hypertension"/>
    <s v="Cardiology"/>
    <s v="Dr. Sade Kikiola"/>
    <s v="Aviva"/>
    <x v="23"/>
    <x v="1"/>
    <x v="1"/>
    <s v="Emergency"/>
    <n v="236"/>
    <n v="130"/>
    <m/>
    <x v="1"/>
    <x v="4"/>
    <s v="Physician Referral"/>
    <s v="No"/>
    <s v="Scheduled"/>
    <s v="Paid"/>
    <m/>
    <m/>
    <s v="Private Room"/>
    <n v="291.2"/>
    <n v="50"/>
  </r>
  <r>
    <d v="2024-02-18T00:00:00"/>
    <n v="3950"/>
    <n v="5"/>
    <n v="2"/>
    <n v="1"/>
    <n v="2"/>
    <n v="3"/>
    <n v="9"/>
    <x v="1"/>
    <s v="Appendicitis"/>
    <s v="General Surgery"/>
    <s v="Dr. Sade Kikiola"/>
    <s v="Allianz"/>
    <x v="16"/>
    <x v="1"/>
    <x v="4"/>
    <s v="Outpatient"/>
    <n v="890"/>
    <n v="39"/>
    <d v="2024-02-28T00:00:00"/>
    <x v="0"/>
    <x v="3"/>
    <s v="Physician Referral"/>
    <s v="No"/>
    <s v="Scheduled"/>
    <s v="Pending"/>
    <m/>
    <m/>
    <s v="N/A"/>
    <n v="650.29999999999995"/>
    <n v="0"/>
  </r>
  <r>
    <d v="2024-02-18T00:00:00"/>
    <n v="2795"/>
    <n v="5"/>
    <n v="1"/>
    <n v="4"/>
    <n v="5"/>
    <n v="1"/>
    <n v="40"/>
    <x v="0"/>
    <s v="Hypertension"/>
    <s v="Cardiology"/>
    <s v="Dr. Sade Kikiola"/>
    <s v="Aviva"/>
    <x v="40"/>
    <x v="0"/>
    <x v="0"/>
    <s v="Inpatient"/>
    <n v="567"/>
    <n v="134"/>
    <m/>
    <x v="1"/>
    <x v="4"/>
    <s v="Emergency"/>
    <s v="No"/>
    <s v="Scheduled"/>
    <s v="Paid"/>
    <m/>
    <m/>
    <s v="Semi-Private Room"/>
    <n v="511.7"/>
    <n v="30"/>
  </r>
  <r>
    <d v="2024-02-18T00:00:00"/>
    <n v="553"/>
    <n v="5"/>
    <n v="2"/>
    <n v="1"/>
    <n v="2"/>
    <n v="1"/>
    <n v="9"/>
    <x v="1"/>
    <s v="Appendicitis"/>
    <s v="General Surgery"/>
    <s v="Dr. Sade Kikiola"/>
    <s v="Aviva"/>
    <x v="25"/>
    <x v="1"/>
    <x v="3"/>
    <s v="Outpatient"/>
    <n v="108"/>
    <n v="165"/>
    <m/>
    <x v="1"/>
    <x v="3"/>
    <s v="Self-Referral"/>
    <s v="No"/>
    <s v="Scheduled"/>
    <s v="Paid"/>
    <m/>
    <m/>
    <s v="Semi-Private Room"/>
    <n v="212.1"/>
    <n v="30"/>
  </r>
  <r>
    <d v="2024-02-18T00:00:00"/>
    <n v="2717"/>
    <n v="5"/>
    <n v="1"/>
    <n v="4"/>
    <n v="2"/>
    <n v="1"/>
    <n v="40"/>
    <x v="0"/>
    <s v="Hypertension"/>
    <s v="Cardiology"/>
    <s v="Dr. Sade Kikiola"/>
    <s v="Aviva"/>
    <x v="29"/>
    <x v="1"/>
    <x v="2"/>
    <s v="Outpatient"/>
    <n v="176"/>
    <n v="94"/>
    <m/>
    <x v="1"/>
    <x v="4"/>
    <s v="Emergency"/>
    <s v="No"/>
    <s v="Scheduled"/>
    <s v="Pending"/>
    <m/>
    <m/>
    <s v="Private Room"/>
    <n v="224"/>
    <n v="50"/>
  </r>
  <r>
    <d v="2024-02-19T00:00:00"/>
    <n v="3326"/>
    <n v="5"/>
    <n v="2"/>
    <n v="1"/>
    <n v="2"/>
    <n v="2"/>
    <n v="9"/>
    <x v="1"/>
    <s v="Appendicitis"/>
    <s v="General Surgery"/>
    <s v="Dr. Sade Kikiola"/>
    <s v="AXA"/>
    <x v="52"/>
    <x v="0"/>
    <x v="4"/>
    <s v="Outpatient"/>
    <n v="624"/>
    <n v="55"/>
    <m/>
    <x v="1"/>
    <x v="3"/>
    <s v="Self-Referral"/>
    <s v="No"/>
    <s v="Scheduled"/>
    <s v="Paid"/>
    <m/>
    <m/>
    <s v="General Ward"/>
    <n v="482.3"/>
    <n v="10"/>
  </r>
  <r>
    <d v="2024-02-19T00:00:00"/>
    <n v="2025"/>
    <n v="5"/>
    <n v="1"/>
    <n v="4"/>
    <n v="1"/>
    <n v="2"/>
    <n v="40"/>
    <x v="0"/>
    <s v="Hypertension"/>
    <s v="Cardiology"/>
    <s v="Dr. Sade Kikiola"/>
    <s v="AXA"/>
    <x v="49"/>
    <x v="1"/>
    <x v="4"/>
    <s v="Emergency"/>
    <n v="809"/>
    <n v="121"/>
    <m/>
    <x v="1"/>
    <x v="4"/>
    <s v="Self-Referral"/>
    <s v="No"/>
    <s v="Scheduled"/>
    <s v="Paid"/>
    <m/>
    <m/>
    <s v="General Ward"/>
    <n v="658"/>
    <n v="10"/>
  </r>
  <r>
    <d v="2024-02-19T00:00:00"/>
    <n v="3674"/>
    <n v="5"/>
    <n v="2"/>
    <n v="1"/>
    <n v="2"/>
    <n v="3"/>
    <n v="9"/>
    <x v="1"/>
    <s v="Appendicitis"/>
    <s v="General Surgery"/>
    <s v="Dr. Sade Kikiola"/>
    <s v="Allianz"/>
    <x v="8"/>
    <x v="0"/>
    <x v="4"/>
    <s v="Outpatient"/>
    <n v="750"/>
    <n v="95"/>
    <d v="2024-03-05T00:00:00"/>
    <x v="0"/>
    <x v="3"/>
    <s v="Self-Referral"/>
    <s v="No"/>
    <s v="Scheduled"/>
    <s v="Paid"/>
    <m/>
    <m/>
    <s v="N/A"/>
    <n v="591.5"/>
    <n v="0"/>
  </r>
  <r>
    <d v="2024-02-19T00:00:00"/>
    <n v="1105"/>
    <n v="5"/>
    <n v="1"/>
    <n v="4"/>
    <n v="3"/>
    <n v="2"/>
    <n v="40"/>
    <x v="0"/>
    <s v="Hypertension"/>
    <s v="Cardiology"/>
    <s v="Dr. Sade Kikiola"/>
    <s v="AXA"/>
    <x v="16"/>
    <x v="0"/>
    <x v="2"/>
    <s v="Emergency"/>
    <n v="179"/>
    <n v="80"/>
    <m/>
    <x v="1"/>
    <x v="4"/>
    <s v="Emergency"/>
    <s v="No"/>
    <s v="Scheduled"/>
    <s v="Pending"/>
    <m/>
    <m/>
    <s v="Private Room"/>
    <n v="216.3"/>
    <n v="50"/>
  </r>
  <r>
    <d v="2024-02-19T00:00:00"/>
    <n v="1178"/>
    <n v="5"/>
    <n v="2"/>
    <n v="1"/>
    <n v="2"/>
    <n v="1"/>
    <n v="9"/>
    <x v="1"/>
    <s v="Appendicitis"/>
    <s v="General Surgery"/>
    <s v="Dr. Sade Kikiola"/>
    <s v="Aviva"/>
    <x v="15"/>
    <x v="0"/>
    <x v="1"/>
    <s v="Outpatient"/>
    <n v="946"/>
    <n v="79"/>
    <m/>
    <x v="1"/>
    <x v="3"/>
    <s v="Self-Referral"/>
    <s v="No"/>
    <s v="Scheduled"/>
    <s v="Pending"/>
    <m/>
    <m/>
    <s v="General Ward"/>
    <n v="724.5"/>
    <n v="10"/>
  </r>
  <r>
    <d v="2024-02-19T00:00:00"/>
    <n v="462"/>
    <n v="5"/>
    <n v="1"/>
    <n v="4"/>
    <n v="5"/>
    <n v="3"/>
    <n v="40"/>
    <x v="0"/>
    <s v="Hypertension"/>
    <s v="Cardiology"/>
    <s v="Dr. Sade Kikiola"/>
    <s v="Allianz"/>
    <x v="61"/>
    <x v="0"/>
    <x v="2"/>
    <s v="Outpatient"/>
    <n v="626"/>
    <n v="136"/>
    <d v="2024-03-04T00:00:00"/>
    <x v="0"/>
    <x v="4"/>
    <s v="Physician Referral"/>
    <s v="No"/>
    <s v="Scheduled"/>
    <s v="Paid"/>
    <m/>
    <m/>
    <s v="N/A"/>
    <n v="533.4"/>
    <n v="0"/>
  </r>
  <r>
    <d v="2024-02-19T00:00:00"/>
    <n v="926"/>
    <n v="5"/>
    <n v="2"/>
    <n v="1"/>
    <n v="2"/>
    <n v="3"/>
    <n v="9"/>
    <x v="1"/>
    <s v="Appendicitis"/>
    <s v="General Surgery"/>
    <s v="Dr. Sade Kikiola"/>
    <s v="Allianz"/>
    <x v="12"/>
    <x v="0"/>
    <x v="4"/>
    <s v="Outpatient"/>
    <n v="93"/>
    <n v="55"/>
    <d v="2024-02-26T00:00:00"/>
    <x v="0"/>
    <x v="3"/>
    <s v="Physician Referral"/>
    <s v="No"/>
    <s v="Scheduled"/>
    <s v="Paid"/>
    <m/>
    <m/>
    <s v="N/A"/>
    <n v="103.6"/>
    <n v="0"/>
  </r>
  <r>
    <d v="2024-02-19T00:00:00"/>
    <n v="1551"/>
    <n v="5"/>
    <n v="1"/>
    <n v="4"/>
    <n v="2"/>
    <n v="3"/>
    <n v="40"/>
    <x v="0"/>
    <s v="Hypertension"/>
    <s v="Cardiology"/>
    <s v="Dr. Sade Kikiola"/>
    <s v="Allianz"/>
    <x v="43"/>
    <x v="1"/>
    <x v="1"/>
    <s v="Outpatient"/>
    <n v="708"/>
    <n v="191"/>
    <d v="2024-03-04T00:00:00"/>
    <x v="0"/>
    <x v="4"/>
    <s v="Self-Referral"/>
    <s v="No"/>
    <s v="Scheduled"/>
    <s v="Paid"/>
    <m/>
    <m/>
    <s v="N/A"/>
    <n v="629.29999999999995"/>
    <n v="0"/>
  </r>
  <r>
    <d v="2024-02-19T00:00:00"/>
    <n v="4908"/>
    <n v="5"/>
    <n v="2"/>
    <n v="1"/>
    <n v="2"/>
    <n v="1"/>
    <n v="9"/>
    <x v="1"/>
    <s v="Appendicitis"/>
    <s v="General Surgery"/>
    <s v="Dr. Sade Kikiola"/>
    <s v="Aviva"/>
    <x v="59"/>
    <x v="0"/>
    <x v="4"/>
    <s v="Outpatient"/>
    <n v="590"/>
    <n v="87"/>
    <d v="2024-03-01T00:00:00"/>
    <x v="0"/>
    <x v="3"/>
    <s v="Self-Referral"/>
    <s v="No"/>
    <s v="Scheduled"/>
    <s v="Paid"/>
    <m/>
    <m/>
    <s v="N/A"/>
    <n v="473.9"/>
    <n v="0"/>
  </r>
  <r>
    <d v="2024-02-19T00:00:00"/>
    <n v="1413"/>
    <n v="5"/>
    <n v="1"/>
    <n v="4"/>
    <n v="1"/>
    <n v="2"/>
    <n v="40"/>
    <x v="0"/>
    <s v="Hypertension"/>
    <s v="Cardiology"/>
    <s v="Dr. Sade Kikiola"/>
    <s v="AXA"/>
    <x v="33"/>
    <x v="0"/>
    <x v="3"/>
    <s v="Inpatient"/>
    <n v="230"/>
    <n v="63"/>
    <m/>
    <x v="1"/>
    <x v="4"/>
    <s v="Self-Referral"/>
    <s v="No"/>
    <s v="Scheduled"/>
    <s v="Paid"/>
    <m/>
    <m/>
    <s v="Semi-Private Room"/>
    <n v="226.1"/>
    <n v="30"/>
  </r>
  <r>
    <d v="2024-02-20T00:00:00"/>
    <n v="285"/>
    <n v="5"/>
    <n v="2"/>
    <n v="1"/>
    <n v="2"/>
    <n v="2"/>
    <n v="9"/>
    <x v="1"/>
    <s v="Appendicitis"/>
    <s v="General Surgery"/>
    <s v="Dr. Sade Kikiola"/>
    <s v="AXA"/>
    <x v="17"/>
    <x v="1"/>
    <x v="0"/>
    <s v="Inpatient"/>
    <n v="350"/>
    <n v="96"/>
    <m/>
    <x v="1"/>
    <x v="3"/>
    <s v="Self-Referral"/>
    <s v="No"/>
    <s v="Scheduled"/>
    <s v="Paid"/>
    <m/>
    <m/>
    <s v="Semi-Private Room"/>
    <n v="333.2"/>
    <n v="30"/>
  </r>
  <r>
    <d v="2024-02-20T00:00:00"/>
    <n v="1507"/>
    <n v="5"/>
    <n v="1"/>
    <n v="4"/>
    <n v="3"/>
    <n v="1"/>
    <n v="40"/>
    <x v="0"/>
    <s v="Hypertension"/>
    <s v="Cardiology"/>
    <s v="Dr. Sade Kikiola"/>
    <s v="Aviva"/>
    <x v="10"/>
    <x v="1"/>
    <x v="0"/>
    <s v="Outpatient"/>
    <n v="526"/>
    <n v="109"/>
    <d v="2024-02-27T00:00:00"/>
    <x v="0"/>
    <x v="4"/>
    <s v="Self-Referral"/>
    <s v="No"/>
    <s v="Scheduled"/>
    <s v="Pending"/>
    <m/>
    <m/>
    <s v="N/A"/>
    <n v="444.5"/>
    <n v="0"/>
  </r>
  <r>
    <d v="2024-02-20T00:00:00"/>
    <n v="382"/>
    <n v="5"/>
    <n v="2"/>
    <n v="1"/>
    <n v="2"/>
    <n v="2"/>
    <n v="9"/>
    <x v="1"/>
    <s v="Appendicitis"/>
    <s v="General Surgery"/>
    <s v="Dr. Sade Kikiola"/>
    <s v="AXA"/>
    <x v="18"/>
    <x v="0"/>
    <x v="4"/>
    <s v="Outpatient"/>
    <n v="833"/>
    <n v="48"/>
    <m/>
    <x v="1"/>
    <x v="3"/>
    <s v="Self-Referral"/>
    <s v="No"/>
    <s v="Scheduled"/>
    <s v="Paid"/>
    <m/>
    <m/>
    <s v="Private Room"/>
    <n v="651.70000000000005"/>
    <n v="50"/>
  </r>
  <r>
    <d v="2024-02-20T00:00:00"/>
    <n v="1748"/>
    <n v="5"/>
    <n v="1"/>
    <n v="4"/>
    <n v="5"/>
    <n v="1"/>
    <n v="40"/>
    <x v="0"/>
    <s v="Hypertension"/>
    <s v="Cardiology"/>
    <s v="Dr. Sade Kikiola"/>
    <s v="Aviva"/>
    <x v="27"/>
    <x v="1"/>
    <x v="1"/>
    <s v="Outpatient"/>
    <n v="650"/>
    <n v="195"/>
    <d v="2024-03-04T00:00:00"/>
    <x v="0"/>
    <x v="4"/>
    <s v="Emergency"/>
    <s v="No"/>
    <s v="Scheduled"/>
    <s v="Paid"/>
    <m/>
    <m/>
    <s v="N/A"/>
    <n v="591.5"/>
    <n v="0"/>
  </r>
  <r>
    <d v="2024-02-20T00:00:00"/>
    <n v="325"/>
    <n v="5"/>
    <n v="2"/>
    <n v="1"/>
    <n v="2"/>
    <n v="1"/>
    <n v="40"/>
    <x v="0"/>
    <s v="Appendicitis"/>
    <s v="General Surgery"/>
    <s v="Dr. Sade Kikiola"/>
    <s v="Aviva"/>
    <x v="29"/>
    <x v="1"/>
    <x v="3"/>
    <s v="Outpatient"/>
    <n v="812"/>
    <n v="183"/>
    <d v="2024-03-12T00:00:00"/>
    <x v="0"/>
    <x v="3"/>
    <s v="Physician Referral"/>
    <s v="No"/>
    <s v="Scheduled"/>
    <s v="Paid"/>
    <m/>
    <m/>
    <s v="N/A"/>
    <n v="696.5"/>
    <n v="0"/>
  </r>
  <r>
    <d v="2024-02-20T00:00:00"/>
    <n v="627"/>
    <n v="5"/>
    <n v="1"/>
    <n v="4"/>
    <n v="4"/>
    <n v="3"/>
    <n v="9"/>
    <x v="1"/>
    <s v="Hypertension"/>
    <s v="Cardiology"/>
    <s v="Dr. Sade Kikiola"/>
    <s v="Allianz"/>
    <x v="18"/>
    <x v="0"/>
    <x v="3"/>
    <s v="Inpatient"/>
    <n v="878"/>
    <n v="155"/>
    <m/>
    <x v="1"/>
    <x v="4"/>
    <s v="Self-Referral"/>
    <s v="No"/>
    <s v="Scheduled"/>
    <s v="Pending"/>
    <m/>
    <m/>
    <s v="Private Room"/>
    <n v="758.1"/>
    <n v="50"/>
  </r>
  <r>
    <d v="2024-02-20T00:00:00"/>
    <n v="4118"/>
    <n v="5"/>
    <n v="2"/>
    <n v="1"/>
    <n v="2"/>
    <n v="2"/>
    <n v="40"/>
    <x v="0"/>
    <s v="Appendicitis"/>
    <s v="General Surgery"/>
    <s v="Dr. Sade Kikiola"/>
    <s v="AXA"/>
    <x v="44"/>
    <x v="0"/>
    <x v="1"/>
    <s v="Outpatient"/>
    <n v="303"/>
    <n v="152"/>
    <m/>
    <x v="1"/>
    <x v="3"/>
    <s v="Emergency"/>
    <s v="No"/>
    <s v="Scheduled"/>
    <s v="Paid"/>
    <m/>
    <m/>
    <s v="Private Room"/>
    <n v="353.5"/>
    <n v="50"/>
  </r>
  <r>
    <d v="2024-02-20T00:00:00"/>
    <n v="3161"/>
    <n v="5"/>
    <n v="1"/>
    <n v="4"/>
    <n v="3"/>
    <n v="3"/>
    <n v="9"/>
    <x v="1"/>
    <s v="Hypertension"/>
    <s v="Cardiology"/>
    <s v="Dr. Sade Kikiola"/>
    <s v="Allianz"/>
    <x v="47"/>
    <x v="1"/>
    <x v="1"/>
    <s v="Outpatient"/>
    <n v="781"/>
    <n v="115"/>
    <d v="2024-03-04T00:00:00"/>
    <x v="0"/>
    <x v="4"/>
    <s v="Emergency"/>
    <s v="No"/>
    <s v="Scheduled"/>
    <s v="Pending"/>
    <m/>
    <m/>
    <s v="N/A"/>
    <n v="627.20000000000005"/>
    <n v="0"/>
  </r>
  <r>
    <d v="2024-02-20T00:00:00"/>
    <n v="1647"/>
    <n v="5"/>
    <n v="2"/>
    <n v="1"/>
    <n v="2"/>
    <n v="2"/>
    <n v="40"/>
    <x v="0"/>
    <s v="Appendicitis"/>
    <s v="General Surgery"/>
    <s v="Dr. Sade Kikiola"/>
    <s v="AXA"/>
    <x v="15"/>
    <x v="0"/>
    <x v="3"/>
    <s v="Emergency"/>
    <n v="56"/>
    <n v="194"/>
    <m/>
    <x v="1"/>
    <x v="3"/>
    <s v="Self-Referral"/>
    <s v="No"/>
    <s v="Scheduled"/>
    <s v="Paid"/>
    <m/>
    <m/>
    <s v="General Ward"/>
    <n v="182"/>
    <n v="10"/>
  </r>
  <r>
    <d v="2024-02-20T00:00:00"/>
    <n v="943"/>
    <n v="5"/>
    <n v="1"/>
    <n v="4"/>
    <n v="1"/>
    <n v="1"/>
    <n v="9"/>
    <x v="1"/>
    <s v="Hypertension"/>
    <s v="Cardiology"/>
    <s v="Dr. Sade Kikiola"/>
    <s v="Aviva"/>
    <x v="23"/>
    <x v="0"/>
    <x v="0"/>
    <s v="Outpatient"/>
    <n v="333"/>
    <n v="145"/>
    <d v="2024-02-27T00:00:00"/>
    <x v="0"/>
    <x v="4"/>
    <s v="Emergency"/>
    <s v="No"/>
    <s v="Scheduled"/>
    <s v="Paid"/>
    <m/>
    <m/>
    <s v="N/A"/>
    <n v="334.6"/>
    <n v="0"/>
  </r>
  <r>
    <d v="2024-02-21T00:00:00"/>
    <n v="2186"/>
    <n v="5"/>
    <n v="2"/>
    <n v="1"/>
    <n v="2"/>
    <n v="3"/>
    <n v="40"/>
    <x v="0"/>
    <s v="Appendicitis"/>
    <s v="General Surgery"/>
    <s v="Dr. Sade Kikiola"/>
    <s v="Allianz"/>
    <x v="39"/>
    <x v="1"/>
    <x v="0"/>
    <s v="Outpatient"/>
    <n v="595"/>
    <n v="190"/>
    <d v="2024-03-07T00:00:00"/>
    <x v="0"/>
    <x v="3"/>
    <s v="Physician Referral"/>
    <s v="No"/>
    <s v="Scheduled"/>
    <s v="Paid"/>
    <m/>
    <m/>
    <s v="N/A"/>
    <n v="549.5"/>
    <n v="0"/>
  </r>
  <r>
    <d v="2024-02-21T00:00:00"/>
    <n v="1405"/>
    <n v="5"/>
    <n v="1"/>
    <n v="4"/>
    <n v="4"/>
    <n v="1"/>
    <n v="9"/>
    <x v="1"/>
    <s v="Hypertension"/>
    <s v="Cardiology"/>
    <s v="Dr. Sade Kikiola"/>
    <s v="Aviva"/>
    <x v="4"/>
    <x v="0"/>
    <x v="3"/>
    <s v="Outpatient"/>
    <n v="720"/>
    <n v="157"/>
    <d v="2024-02-28T00:00:00"/>
    <x v="0"/>
    <x v="4"/>
    <s v="Self-Referral"/>
    <s v="No"/>
    <s v="Scheduled"/>
    <s v="Paid"/>
    <m/>
    <m/>
    <s v="N/A"/>
    <n v="613.9"/>
    <n v="0"/>
  </r>
  <r>
    <d v="2024-02-21T00:00:00"/>
    <n v="1201"/>
    <n v="5"/>
    <n v="2"/>
    <n v="1"/>
    <n v="2"/>
    <n v="1"/>
    <n v="40"/>
    <x v="0"/>
    <s v="Appendicitis"/>
    <s v="General Surgery"/>
    <s v="Dr. Sade Kikiola"/>
    <s v="Aviva"/>
    <x v="49"/>
    <x v="0"/>
    <x v="2"/>
    <s v="Outpatient"/>
    <n v="856"/>
    <n v="29"/>
    <d v="2024-03-10T00:00:00"/>
    <x v="0"/>
    <x v="3"/>
    <s v="Self-Referral"/>
    <s v="No"/>
    <s v="Scheduled"/>
    <s v="Paid"/>
    <m/>
    <m/>
    <s v="N/A"/>
    <n v="619.5"/>
    <n v="0"/>
  </r>
  <r>
    <d v="2024-02-21T00:00:00"/>
    <n v="3649"/>
    <n v="5"/>
    <n v="1"/>
    <n v="4"/>
    <n v="1"/>
    <n v="3"/>
    <n v="9"/>
    <x v="1"/>
    <s v="Hypertension"/>
    <s v="Cardiology"/>
    <s v="Dr. Sade Kikiola"/>
    <s v="Allianz"/>
    <x v="53"/>
    <x v="0"/>
    <x v="3"/>
    <s v="Outpatient"/>
    <n v="844"/>
    <n v="153"/>
    <m/>
    <x v="1"/>
    <x v="4"/>
    <s v="Physician Referral"/>
    <s v="No"/>
    <s v="Scheduled"/>
    <s v="Paid"/>
    <m/>
    <m/>
    <s v="General Ward"/>
    <n v="704.9"/>
    <n v="10"/>
  </r>
  <r>
    <d v="2024-02-21T00:00:00"/>
    <n v="3891"/>
    <n v="5"/>
    <n v="2"/>
    <n v="1"/>
    <n v="2"/>
    <n v="3"/>
    <n v="40"/>
    <x v="0"/>
    <s v="Appendicitis"/>
    <s v="General Surgery"/>
    <s v="Dr. Sade Kikiola"/>
    <s v="Allianz"/>
    <x v="0"/>
    <x v="0"/>
    <x v="4"/>
    <s v="Outpatient"/>
    <n v="570"/>
    <n v="35"/>
    <d v="2024-03-05T00:00:00"/>
    <x v="0"/>
    <x v="3"/>
    <s v="Emergency"/>
    <s v="No"/>
    <s v="Scheduled"/>
    <s v="Pending"/>
    <m/>
    <m/>
    <s v="N/A"/>
    <n v="423.5"/>
    <n v="0"/>
  </r>
  <r>
    <d v="2024-02-21T00:00:00"/>
    <n v="4655"/>
    <n v="5"/>
    <n v="1"/>
    <n v="4"/>
    <n v="4"/>
    <n v="2"/>
    <n v="9"/>
    <x v="1"/>
    <s v="Hypertension"/>
    <s v="Cardiology"/>
    <s v="Dr. Sade Kikiola"/>
    <s v="AXA"/>
    <x v="2"/>
    <x v="0"/>
    <x v="2"/>
    <s v="Outpatient"/>
    <n v="405"/>
    <n v="45"/>
    <d v="2024-03-07T00:00:00"/>
    <x v="0"/>
    <x v="4"/>
    <s v="Self-Referral"/>
    <s v="No"/>
    <s v="Scheduled"/>
    <s v="Paid"/>
    <m/>
    <m/>
    <s v="N/A"/>
    <n v="315"/>
    <n v="0"/>
  </r>
  <r>
    <d v="2024-02-21T00:00:00"/>
    <n v="4032"/>
    <n v="5"/>
    <n v="2"/>
    <n v="1"/>
    <n v="2"/>
    <n v="2"/>
    <n v="40"/>
    <x v="0"/>
    <s v="Appendicitis"/>
    <s v="General Surgery"/>
    <s v="Dr. Sade Kikiola"/>
    <s v="AXA"/>
    <x v="29"/>
    <x v="1"/>
    <x v="1"/>
    <s v="Outpatient"/>
    <n v="775"/>
    <n v="40"/>
    <d v="2024-03-03T00:00:00"/>
    <x v="0"/>
    <x v="3"/>
    <s v="Physician Referral"/>
    <s v="No"/>
    <s v="Scheduled"/>
    <s v="Paid"/>
    <m/>
    <m/>
    <s v="N/A"/>
    <n v="570.5"/>
    <n v="0"/>
  </r>
  <r>
    <d v="2024-02-21T00:00:00"/>
    <n v="2500"/>
    <n v="5"/>
    <n v="1"/>
    <n v="4"/>
    <n v="2"/>
    <n v="3"/>
    <n v="9"/>
    <x v="1"/>
    <s v="Hypertension"/>
    <s v="Cardiology"/>
    <s v="Dr. Sade Kikiola"/>
    <s v="Allianz"/>
    <x v="35"/>
    <x v="1"/>
    <x v="3"/>
    <s v="Emergency"/>
    <n v="389"/>
    <n v="119"/>
    <m/>
    <x v="1"/>
    <x v="4"/>
    <s v="Physician Referral"/>
    <s v="No"/>
    <s v="Scheduled"/>
    <s v="Paid"/>
    <m/>
    <m/>
    <s v="Semi-Private Room"/>
    <n v="376.6"/>
    <n v="30"/>
  </r>
  <r>
    <d v="2024-02-21T00:00:00"/>
    <n v="1863"/>
    <n v="5"/>
    <n v="2"/>
    <n v="1"/>
    <n v="2"/>
    <n v="2"/>
    <n v="40"/>
    <x v="0"/>
    <s v="Appendicitis"/>
    <s v="General Surgery"/>
    <s v="Dr. Sade Kikiola"/>
    <s v="AXA"/>
    <x v="44"/>
    <x v="0"/>
    <x v="3"/>
    <s v="Outpatient"/>
    <n v="56"/>
    <n v="188"/>
    <d v="2024-03-10T00:00:00"/>
    <x v="0"/>
    <x v="3"/>
    <s v="Self-Referral"/>
    <s v="No"/>
    <s v="Scheduled"/>
    <s v="Paid"/>
    <m/>
    <m/>
    <s v="N/A"/>
    <n v="170.8"/>
    <n v="0"/>
  </r>
  <r>
    <d v="2024-02-21T00:00:00"/>
    <n v="4279"/>
    <n v="5"/>
    <n v="1"/>
    <n v="4"/>
    <n v="2"/>
    <n v="1"/>
    <n v="9"/>
    <x v="1"/>
    <s v="Hypertension"/>
    <s v="Cardiology"/>
    <s v="Dr. Sade Kikiola"/>
    <s v="Aviva"/>
    <x v="46"/>
    <x v="1"/>
    <x v="2"/>
    <s v="Outpatient"/>
    <n v="654"/>
    <n v="125"/>
    <d v="2024-03-20T00:00:00"/>
    <x v="0"/>
    <x v="4"/>
    <s v="Physician Referral"/>
    <s v="No"/>
    <s v="Scheduled"/>
    <s v="Paid"/>
    <m/>
    <m/>
    <s v="N/A"/>
    <n v="545.29999999999995"/>
    <n v="0"/>
  </r>
  <r>
    <d v="2024-02-22T00:00:00"/>
    <n v="4436"/>
    <n v="5"/>
    <n v="2"/>
    <n v="1"/>
    <n v="2"/>
    <n v="1"/>
    <n v="40"/>
    <x v="0"/>
    <s v="Appendicitis"/>
    <s v="General Surgery"/>
    <s v="Dr. Sade Kikiola"/>
    <s v="Aviva"/>
    <x v="43"/>
    <x v="0"/>
    <x v="3"/>
    <s v="Emergency"/>
    <n v="78"/>
    <n v="49"/>
    <m/>
    <x v="1"/>
    <x v="3"/>
    <s v="Self-Referral"/>
    <s v="No"/>
    <s v="Scheduled"/>
    <s v="Paid"/>
    <m/>
    <m/>
    <s v="Private Room"/>
    <n v="123.9"/>
    <n v="50"/>
  </r>
  <r>
    <d v="2024-02-22T00:00:00"/>
    <n v="4378"/>
    <n v="5"/>
    <n v="1"/>
    <n v="4"/>
    <n v="2"/>
    <n v="1"/>
    <n v="9"/>
    <x v="1"/>
    <s v="Hypertension"/>
    <s v="Cardiology"/>
    <s v="Dr. Sade Kikiola"/>
    <s v="Aviva"/>
    <x v="25"/>
    <x v="0"/>
    <x v="4"/>
    <s v="Outpatient"/>
    <n v="572"/>
    <n v="152"/>
    <d v="2024-03-01T00:00:00"/>
    <x v="0"/>
    <x v="4"/>
    <s v="Emergency"/>
    <s v="No"/>
    <s v="Scheduled"/>
    <s v="Paid"/>
    <m/>
    <m/>
    <s v="N/A"/>
    <n v="506.8"/>
    <n v="0"/>
  </r>
  <r>
    <d v="2024-02-22T00:00:00"/>
    <n v="4650"/>
    <n v="5"/>
    <n v="2"/>
    <n v="1"/>
    <n v="2"/>
    <n v="1"/>
    <n v="40"/>
    <x v="0"/>
    <s v="Appendicitis"/>
    <s v="General Surgery"/>
    <s v="Dr. Sade Kikiola"/>
    <s v="Aviva"/>
    <x v="12"/>
    <x v="0"/>
    <x v="0"/>
    <s v="Outpatient"/>
    <n v="79"/>
    <n v="157"/>
    <d v="2024-03-17T00:00:00"/>
    <x v="0"/>
    <x v="3"/>
    <s v="Self-Referral"/>
    <s v="No"/>
    <s v="Scheduled"/>
    <s v="Paid"/>
    <m/>
    <m/>
    <s v="N/A"/>
    <n v="165.2"/>
    <n v="0"/>
  </r>
  <r>
    <d v="2024-02-22T00:00:00"/>
    <n v="4353"/>
    <n v="5"/>
    <n v="1"/>
    <n v="4"/>
    <n v="2"/>
    <n v="1"/>
    <n v="9"/>
    <x v="1"/>
    <s v="Hypertension"/>
    <s v="Cardiology"/>
    <s v="Dr. Sade Kikiola"/>
    <s v="Aviva"/>
    <x v="58"/>
    <x v="0"/>
    <x v="3"/>
    <s v="Outpatient"/>
    <n v="383"/>
    <n v="114"/>
    <d v="2024-03-08T00:00:00"/>
    <x v="0"/>
    <x v="4"/>
    <s v="Self-Referral"/>
    <s v="No"/>
    <s v="Scheduled"/>
    <s v="Paid"/>
    <m/>
    <m/>
    <s v="N/A"/>
    <n v="347.9"/>
    <n v="0"/>
  </r>
  <r>
    <d v="2024-02-22T00:00:00"/>
    <n v="1918"/>
    <n v="5"/>
    <n v="2"/>
    <n v="1"/>
    <n v="2"/>
    <n v="1"/>
    <n v="40"/>
    <x v="0"/>
    <s v="Appendicitis"/>
    <s v="General Surgery"/>
    <s v="Dr. Sade Kikiola"/>
    <s v="Aviva"/>
    <x v="22"/>
    <x v="0"/>
    <x v="0"/>
    <s v="Outpatient"/>
    <n v="964"/>
    <n v="158"/>
    <d v="2024-02-29T00:00:00"/>
    <x v="0"/>
    <x v="3"/>
    <s v="Physician Referral"/>
    <s v="No"/>
    <s v="Scheduled"/>
    <s v="Paid"/>
    <m/>
    <m/>
    <s v="N/A"/>
    <n v="785.4"/>
    <n v="0"/>
  </r>
  <r>
    <d v="2024-02-22T00:00:00"/>
    <n v="874"/>
    <n v="5"/>
    <n v="1"/>
    <n v="4"/>
    <n v="1"/>
    <n v="2"/>
    <n v="40"/>
    <x v="0"/>
    <s v="Hypertension"/>
    <s v="Cardiology"/>
    <s v="Dr. Sade Kikiola"/>
    <s v="AXA"/>
    <x v="8"/>
    <x v="1"/>
    <x v="1"/>
    <s v="Emergency"/>
    <n v="333"/>
    <n v="154"/>
    <m/>
    <x v="1"/>
    <x v="4"/>
    <s v="Physician Referral"/>
    <s v="No"/>
    <s v="Scheduled"/>
    <s v="Paid"/>
    <m/>
    <m/>
    <s v="Private Room"/>
    <n v="375.9"/>
    <n v="50"/>
  </r>
  <r>
    <d v="2024-02-22T00:00:00"/>
    <n v="765"/>
    <n v="5"/>
    <n v="2"/>
    <n v="1"/>
    <n v="2"/>
    <n v="3"/>
    <n v="9"/>
    <x v="1"/>
    <s v="Appendicitis"/>
    <s v="General Surgery"/>
    <s v="Dr. Sade Kikiola"/>
    <s v="Allianz"/>
    <x v="38"/>
    <x v="1"/>
    <x v="1"/>
    <s v="Inpatient"/>
    <n v="67"/>
    <n v="159"/>
    <m/>
    <x v="1"/>
    <x v="3"/>
    <s v="Emergency"/>
    <s v="No"/>
    <s v="Scheduled"/>
    <s v="Paid"/>
    <m/>
    <m/>
    <s v="General Ward"/>
    <n v="165.2"/>
    <n v="10"/>
  </r>
  <r>
    <d v="2024-02-22T00:00:00"/>
    <n v="1204"/>
    <n v="5"/>
    <n v="1"/>
    <n v="4"/>
    <n v="5"/>
    <n v="3"/>
    <n v="40"/>
    <x v="0"/>
    <s v="Hypertension"/>
    <s v="Cardiology"/>
    <s v="Dr. Sade Kikiola"/>
    <s v="Allianz"/>
    <x v="36"/>
    <x v="0"/>
    <x v="3"/>
    <s v="Inpatient"/>
    <n v="480"/>
    <n v="83"/>
    <m/>
    <x v="1"/>
    <x v="4"/>
    <s v="Self-Referral"/>
    <s v="No"/>
    <s v="Scheduled"/>
    <s v="Paid"/>
    <m/>
    <m/>
    <s v="Semi-Private Room"/>
    <n v="415.1"/>
    <n v="30"/>
  </r>
  <r>
    <d v="2024-02-22T00:00:00"/>
    <n v="2944"/>
    <n v="5"/>
    <n v="2"/>
    <n v="1"/>
    <n v="2"/>
    <n v="2"/>
    <n v="9"/>
    <x v="1"/>
    <s v="Appendicitis"/>
    <s v="General Surgery"/>
    <s v="Dr. Sade Kikiola"/>
    <s v="AXA"/>
    <x v="14"/>
    <x v="1"/>
    <x v="1"/>
    <s v="Outpatient"/>
    <n v="122"/>
    <n v="142"/>
    <d v="2024-03-09T00:00:00"/>
    <x v="0"/>
    <x v="3"/>
    <s v="Emergency"/>
    <s v="No"/>
    <s v="Scheduled"/>
    <s v="Paid"/>
    <m/>
    <m/>
    <s v="N/A"/>
    <n v="184.8"/>
    <n v="0"/>
  </r>
  <r>
    <d v="2024-02-22T00:00:00"/>
    <n v="2851"/>
    <n v="5"/>
    <n v="1"/>
    <n v="4"/>
    <n v="5"/>
    <n v="2"/>
    <n v="40"/>
    <x v="0"/>
    <s v="Hypertension"/>
    <s v="Cardiology"/>
    <s v="Dr. Sade Kikiola"/>
    <s v="AXA"/>
    <x v="54"/>
    <x v="0"/>
    <x v="3"/>
    <s v="Emergency"/>
    <n v="549"/>
    <n v="132"/>
    <m/>
    <x v="1"/>
    <x v="4"/>
    <s v="Physician Referral"/>
    <s v="No"/>
    <s v="Scheduled"/>
    <s v="Paid"/>
    <m/>
    <m/>
    <s v="Private Room"/>
    <n v="511.7"/>
    <n v="50"/>
  </r>
  <r>
    <d v="2024-02-23T00:00:00"/>
    <n v="36"/>
    <n v="5"/>
    <n v="2"/>
    <n v="1"/>
    <n v="2"/>
    <n v="2"/>
    <n v="9"/>
    <x v="1"/>
    <s v="Appendicitis"/>
    <s v="General Surgery"/>
    <s v="Dr. Sade Kikiola"/>
    <s v="AXA"/>
    <x v="45"/>
    <x v="1"/>
    <x v="0"/>
    <s v="Emergency"/>
    <n v="766"/>
    <n v="60"/>
    <m/>
    <x v="1"/>
    <x v="3"/>
    <s v="Emergency"/>
    <s v="No"/>
    <s v="Scheduled"/>
    <s v="Paid"/>
    <m/>
    <m/>
    <s v="Semi-Private Room"/>
    <n v="599.20000000000005"/>
    <n v="30"/>
  </r>
  <r>
    <d v="2024-02-23T00:00:00"/>
    <n v="2286"/>
    <n v="5"/>
    <n v="1"/>
    <n v="4"/>
    <n v="3"/>
    <n v="3"/>
    <n v="40"/>
    <x v="0"/>
    <s v="Hypertension"/>
    <s v="Cardiology"/>
    <s v="Dr. Sade Kikiola"/>
    <s v="Allianz"/>
    <x v="56"/>
    <x v="0"/>
    <x v="2"/>
    <s v="Outpatient"/>
    <n v="876"/>
    <n v="47"/>
    <d v="2024-03-14T00:00:00"/>
    <x v="0"/>
    <x v="4"/>
    <s v="Self-Referral"/>
    <s v="No"/>
    <s v="Scheduled"/>
    <s v="Paid"/>
    <m/>
    <m/>
    <s v="N/A"/>
    <n v="646.1"/>
    <n v="0"/>
  </r>
  <r>
    <d v="2024-02-23T00:00:00"/>
    <n v="1221"/>
    <n v="5"/>
    <n v="2"/>
    <n v="1"/>
    <n v="2"/>
    <n v="2"/>
    <n v="9"/>
    <x v="1"/>
    <s v="Appendicitis"/>
    <s v="General Surgery"/>
    <s v="Dr. Sade Kikiola"/>
    <s v="AXA"/>
    <x v="5"/>
    <x v="1"/>
    <x v="3"/>
    <s v="Outpatient"/>
    <n v="274"/>
    <n v="142"/>
    <m/>
    <x v="1"/>
    <x v="3"/>
    <s v="Self-Referral"/>
    <s v="No"/>
    <s v="Scheduled"/>
    <s v="Paid"/>
    <m/>
    <m/>
    <s v="Semi-Private Room"/>
    <n v="312.2"/>
    <n v="30"/>
  </r>
  <r>
    <d v="2024-02-23T00:00:00"/>
    <n v="4429"/>
    <n v="5"/>
    <n v="1"/>
    <n v="4"/>
    <n v="3"/>
    <n v="2"/>
    <n v="40"/>
    <x v="0"/>
    <s v="Hypertension"/>
    <s v="Cardiology"/>
    <s v="Dr. Sade Kikiola"/>
    <s v="AXA"/>
    <x v="61"/>
    <x v="0"/>
    <x v="2"/>
    <s v="Emergency"/>
    <n v="617"/>
    <n v="99"/>
    <m/>
    <x v="1"/>
    <x v="4"/>
    <s v="Self-Referral"/>
    <s v="No"/>
    <s v="Scheduled"/>
    <s v="Paid"/>
    <m/>
    <m/>
    <s v="Semi-Private Room"/>
    <n v="522.20000000000005"/>
    <n v="30"/>
  </r>
  <r>
    <d v="2024-02-23T00:00:00"/>
    <n v="2077"/>
    <n v="5"/>
    <n v="2"/>
    <n v="1"/>
    <n v="2"/>
    <n v="3"/>
    <n v="9"/>
    <x v="1"/>
    <s v="Appendicitis"/>
    <s v="General Surgery"/>
    <s v="Dr. Sade Kikiola"/>
    <s v="Allianz"/>
    <x v="31"/>
    <x v="0"/>
    <x v="0"/>
    <s v="Outpatient"/>
    <n v="195"/>
    <n v="22"/>
    <m/>
    <x v="1"/>
    <x v="3"/>
    <s v="Physician Referral"/>
    <s v="No"/>
    <s v="Scheduled"/>
    <s v="Paid"/>
    <m/>
    <m/>
    <s v="Semi-Private Room"/>
    <n v="172.9"/>
    <n v="30"/>
  </r>
  <r>
    <d v="2024-02-23T00:00:00"/>
    <n v="1482"/>
    <n v="5"/>
    <n v="1"/>
    <n v="4"/>
    <n v="3"/>
    <n v="2"/>
    <n v="40"/>
    <x v="0"/>
    <s v="Hypertension"/>
    <s v="Cardiology"/>
    <s v="Dr. Sade Kikiola"/>
    <s v="AXA"/>
    <x v="42"/>
    <x v="1"/>
    <x v="0"/>
    <s v="Outpatient"/>
    <n v="324"/>
    <n v="120"/>
    <d v="2024-03-21T00:00:00"/>
    <x v="0"/>
    <x v="4"/>
    <s v="Physician Referral"/>
    <s v="No"/>
    <s v="Scheduled"/>
    <s v="Paid"/>
    <m/>
    <m/>
    <s v="N/A"/>
    <n v="310.8"/>
    <n v="0"/>
  </r>
  <r>
    <d v="2024-02-23T00:00:00"/>
    <n v="4492"/>
    <n v="5"/>
    <n v="2"/>
    <n v="1"/>
    <n v="2"/>
    <n v="1"/>
    <n v="9"/>
    <x v="1"/>
    <s v="Appendicitis"/>
    <s v="General Surgery"/>
    <s v="Dr. Sade Kikiola"/>
    <s v="Aviva"/>
    <x v="24"/>
    <x v="1"/>
    <x v="2"/>
    <s v="Outpatient"/>
    <n v="811"/>
    <n v="51"/>
    <d v="2024-03-14T00:00:00"/>
    <x v="0"/>
    <x v="3"/>
    <s v="Self-Referral"/>
    <s v="No"/>
    <s v="Scheduled"/>
    <s v="Paid"/>
    <m/>
    <m/>
    <s v="N/A"/>
    <n v="603.4"/>
    <n v="0"/>
  </r>
  <r>
    <d v="2024-02-23T00:00:00"/>
    <n v="968"/>
    <n v="5"/>
    <n v="1"/>
    <n v="4"/>
    <n v="5"/>
    <n v="3"/>
    <n v="40"/>
    <x v="0"/>
    <s v="Hypertension"/>
    <s v="Cardiology"/>
    <s v="Dr. Sade Kikiola"/>
    <s v="Allianz"/>
    <x v="34"/>
    <x v="0"/>
    <x v="3"/>
    <s v="Outpatient"/>
    <n v="912"/>
    <n v="40"/>
    <m/>
    <x v="1"/>
    <x v="4"/>
    <s v="Physician Referral"/>
    <s v="No"/>
    <s v="Scheduled"/>
    <s v="Paid"/>
    <m/>
    <m/>
    <s v="Semi-Private Room"/>
    <n v="687.4"/>
    <n v="30"/>
  </r>
  <r>
    <d v="2024-02-23T00:00:00"/>
    <n v="1251"/>
    <n v="5"/>
    <n v="2"/>
    <n v="1"/>
    <n v="2"/>
    <n v="3"/>
    <n v="9"/>
    <x v="1"/>
    <s v="Appendicitis"/>
    <s v="General Surgery"/>
    <s v="Dr. Sade Kikiola"/>
    <s v="Allianz"/>
    <x v="10"/>
    <x v="1"/>
    <x v="2"/>
    <s v="Emergency"/>
    <n v="886"/>
    <n v="140"/>
    <m/>
    <x v="1"/>
    <x v="3"/>
    <s v="Emergency"/>
    <s v="No"/>
    <s v="Scheduled"/>
    <s v="Paid"/>
    <m/>
    <m/>
    <s v="General Ward"/>
    <n v="725.2"/>
    <n v="10"/>
  </r>
  <r>
    <d v="2024-02-23T00:00:00"/>
    <n v="3834"/>
    <n v="5"/>
    <n v="1"/>
    <n v="4"/>
    <n v="4"/>
    <n v="3"/>
    <n v="40"/>
    <x v="0"/>
    <s v="Hypertension"/>
    <s v="Cardiology"/>
    <s v="Dr. Sade Kikiola"/>
    <s v="Allianz"/>
    <x v="3"/>
    <x v="0"/>
    <x v="3"/>
    <s v="Outpatient"/>
    <n v="574"/>
    <n v="74"/>
    <d v="2024-03-07T00:00:00"/>
    <x v="0"/>
    <x v="4"/>
    <s v="Emergency"/>
    <s v="No"/>
    <s v="Scheduled"/>
    <s v="Paid"/>
    <m/>
    <m/>
    <s v="N/A"/>
    <n v="453.6"/>
    <n v="0"/>
  </r>
  <r>
    <d v="2024-02-24T00:00:00"/>
    <n v="4264"/>
    <n v="5"/>
    <n v="2"/>
    <n v="1"/>
    <n v="2"/>
    <n v="2"/>
    <n v="9"/>
    <x v="1"/>
    <s v="Appendicitis"/>
    <s v="General Surgery"/>
    <s v="Dr. Sade Kikiola"/>
    <s v="AXA"/>
    <x v="30"/>
    <x v="1"/>
    <x v="3"/>
    <s v="Outpatient"/>
    <n v="817"/>
    <n v="37"/>
    <d v="2024-03-13T00:00:00"/>
    <x v="0"/>
    <x v="3"/>
    <s v="Self-Referral"/>
    <s v="No"/>
    <s v="Scheduled"/>
    <s v="Paid"/>
    <m/>
    <m/>
    <s v="N/A"/>
    <n v="597.79999999999995"/>
    <n v="0"/>
  </r>
  <r>
    <d v="2024-02-24T00:00:00"/>
    <n v="566"/>
    <n v="5"/>
    <n v="1"/>
    <n v="4"/>
    <n v="5"/>
    <n v="3"/>
    <n v="40"/>
    <x v="0"/>
    <s v="Hypertension"/>
    <s v="Cardiology"/>
    <s v="Dr. Sade Kikiola"/>
    <s v="Allianz"/>
    <x v="50"/>
    <x v="1"/>
    <x v="2"/>
    <s v="Outpatient"/>
    <n v="334"/>
    <n v="72"/>
    <d v="2024-03-23T00:00:00"/>
    <x v="0"/>
    <x v="4"/>
    <s v="Physician Referral"/>
    <s v="No"/>
    <s v="Scheduled"/>
    <s v="Paid"/>
    <m/>
    <m/>
    <s v="N/A"/>
    <n v="284.2"/>
    <n v="0"/>
  </r>
  <r>
    <d v="2024-02-24T00:00:00"/>
    <n v="885"/>
    <n v="5"/>
    <n v="2"/>
    <n v="1"/>
    <n v="2"/>
    <n v="1"/>
    <n v="9"/>
    <x v="1"/>
    <s v="Appendicitis"/>
    <s v="General Surgery"/>
    <s v="Dr. Sade Kikiola"/>
    <s v="Aviva"/>
    <x v="18"/>
    <x v="0"/>
    <x v="0"/>
    <s v="Outpatient"/>
    <n v="461"/>
    <n v="131"/>
    <d v="2024-03-23T00:00:00"/>
    <x v="0"/>
    <x v="3"/>
    <s v="Self-Referral"/>
    <s v="No"/>
    <s v="Scheduled"/>
    <s v="Paid"/>
    <m/>
    <m/>
    <s v="N/A"/>
    <n v="414.4"/>
    <n v="0"/>
  </r>
  <r>
    <d v="2024-02-24T00:00:00"/>
    <n v="4271"/>
    <n v="5"/>
    <n v="1"/>
    <n v="4"/>
    <n v="1"/>
    <n v="1"/>
    <n v="40"/>
    <x v="0"/>
    <s v="Hypertension"/>
    <s v="Cardiology"/>
    <s v="Dr. Sade Kikiola"/>
    <s v="Aviva"/>
    <x v="59"/>
    <x v="1"/>
    <x v="4"/>
    <s v="Inpatient"/>
    <n v="882"/>
    <n v="140"/>
    <m/>
    <x v="1"/>
    <x v="4"/>
    <s v="Emergency"/>
    <s v="No"/>
    <s v="Scheduled"/>
    <s v="Paid"/>
    <m/>
    <m/>
    <s v="General Ward"/>
    <n v="722.4"/>
    <n v="10"/>
  </r>
  <r>
    <d v="2024-02-24T00:00:00"/>
    <n v="794"/>
    <n v="5"/>
    <n v="2"/>
    <n v="1"/>
    <n v="2"/>
    <n v="3"/>
    <n v="9"/>
    <x v="1"/>
    <s v="Appendicitis"/>
    <s v="General Surgery"/>
    <s v="Dr. Sade Kikiola"/>
    <s v="Allianz"/>
    <x v="10"/>
    <x v="1"/>
    <x v="1"/>
    <s v="Outpatient"/>
    <n v="132"/>
    <n v="129"/>
    <d v="2024-03-07T00:00:00"/>
    <x v="0"/>
    <x v="3"/>
    <s v="Emergency"/>
    <s v="No"/>
    <s v="Scheduled"/>
    <s v="Paid"/>
    <m/>
    <m/>
    <s v="N/A"/>
    <n v="182.7"/>
    <n v="0"/>
  </r>
  <r>
    <d v="2024-02-24T00:00:00"/>
    <n v="3043"/>
    <n v="5"/>
    <n v="1"/>
    <n v="4"/>
    <n v="1"/>
    <n v="1"/>
    <n v="40"/>
    <x v="0"/>
    <s v="Hypertension"/>
    <s v="Cardiology"/>
    <s v="Dr. Sade Kikiola"/>
    <s v="Aviva"/>
    <x v="17"/>
    <x v="0"/>
    <x v="4"/>
    <s v="Inpatient"/>
    <n v="965"/>
    <n v="94"/>
    <m/>
    <x v="1"/>
    <x v="4"/>
    <s v="Physician Referral"/>
    <s v="No"/>
    <s v="Scheduled"/>
    <s v="Paid"/>
    <m/>
    <m/>
    <s v="General Ward"/>
    <n v="748.3"/>
    <n v="10"/>
  </r>
  <r>
    <d v="2024-02-24T00:00:00"/>
    <n v="3500"/>
    <n v="5"/>
    <n v="2"/>
    <n v="1"/>
    <n v="2"/>
    <n v="2"/>
    <n v="40"/>
    <x v="0"/>
    <s v="Appendicitis"/>
    <s v="General Surgery"/>
    <s v="Dr. Sade Kikiola"/>
    <s v="AXA"/>
    <x v="34"/>
    <x v="1"/>
    <x v="0"/>
    <s v="Outpatient"/>
    <n v="374"/>
    <n v="80"/>
    <d v="2024-03-14T00:00:00"/>
    <x v="0"/>
    <x v="3"/>
    <s v="Emergency"/>
    <s v="No"/>
    <s v="Scheduled"/>
    <s v="Paid"/>
    <m/>
    <m/>
    <s v="N/A"/>
    <n v="317.8"/>
    <n v="0"/>
  </r>
  <r>
    <d v="2024-02-24T00:00:00"/>
    <n v="3591"/>
    <n v="5"/>
    <n v="1"/>
    <n v="4"/>
    <n v="1"/>
    <n v="3"/>
    <n v="9"/>
    <x v="1"/>
    <s v="Hypertension"/>
    <s v="Cardiology"/>
    <s v="Dr. Sade Kikiola"/>
    <s v="Allianz"/>
    <x v="25"/>
    <x v="0"/>
    <x v="1"/>
    <s v="Outpatient"/>
    <n v="211"/>
    <n v="197"/>
    <d v="2024-03-09T00:00:00"/>
    <x v="0"/>
    <x v="4"/>
    <s v="Physician Referral"/>
    <s v="No"/>
    <s v="Scheduled"/>
    <s v="Paid"/>
    <m/>
    <m/>
    <s v="N/A"/>
    <n v="285.60000000000002"/>
    <n v="0"/>
  </r>
  <r>
    <d v="2024-02-24T00:00:00"/>
    <n v="2157"/>
    <n v="5"/>
    <n v="2"/>
    <n v="1"/>
    <n v="2"/>
    <n v="1"/>
    <n v="40"/>
    <x v="0"/>
    <s v="Appendicitis"/>
    <s v="General Surgery"/>
    <s v="Dr. Sade Kikiola"/>
    <s v="Aviva"/>
    <x v="8"/>
    <x v="0"/>
    <x v="2"/>
    <s v="Outpatient"/>
    <n v="680"/>
    <n v="27"/>
    <d v="2024-03-24T00:00:00"/>
    <x v="0"/>
    <x v="3"/>
    <s v="Physician Referral"/>
    <s v="No"/>
    <s v="Scheduled"/>
    <s v="Paid"/>
    <m/>
    <m/>
    <s v="N/A"/>
    <n v="494.9"/>
    <n v="0"/>
  </r>
  <r>
    <d v="2024-02-24T00:00:00"/>
    <n v="1924"/>
    <n v="5"/>
    <n v="1"/>
    <n v="4"/>
    <n v="2"/>
    <n v="2"/>
    <n v="9"/>
    <x v="1"/>
    <s v="Hypertension"/>
    <s v="Cardiology"/>
    <s v="Dr. Sade Kikiola"/>
    <s v="AXA"/>
    <x v="32"/>
    <x v="0"/>
    <x v="4"/>
    <s v="Outpatient"/>
    <n v="575"/>
    <n v="31"/>
    <d v="2024-03-22T00:00:00"/>
    <x v="0"/>
    <x v="4"/>
    <s v="Emergency"/>
    <s v="No"/>
    <s v="Scheduled"/>
    <s v="Paid"/>
    <m/>
    <m/>
    <s v="N/A"/>
    <n v="424.2"/>
    <n v="0"/>
  </r>
  <r>
    <d v="2024-02-25T00:00:00"/>
    <n v="1920"/>
    <n v="5"/>
    <n v="2"/>
    <n v="1"/>
    <n v="2"/>
    <n v="3"/>
    <n v="40"/>
    <x v="0"/>
    <s v="Appendicitis"/>
    <s v="General Surgery"/>
    <s v="Dr. Sade Kikiola"/>
    <s v="Allianz"/>
    <x v="6"/>
    <x v="0"/>
    <x v="3"/>
    <s v="Emergency"/>
    <n v="165"/>
    <n v="198"/>
    <m/>
    <x v="1"/>
    <x v="3"/>
    <s v="Emergency"/>
    <s v="No"/>
    <s v="Scheduled"/>
    <s v="Paid"/>
    <m/>
    <m/>
    <s v="General Ward"/>
    <n v="261.10000000000002"/>
    <n v="10"/>
  </r>
  <r>
    <d v="2024-02-25T00:00:00"/>
    <n v="4111"/>
    <n v="5"/>
    <n v="1"/>
    <n v="4"/>
    <n v="4"/>
    <n v="3"/>
    <n v="9"/>
    <x v="1"/>
    <s v="Hypertension"/>
    <s v="Cardiology"/>
    <s v="Dr. Sade Kikiola"/>
    <s v="Allianz"/>
    <x v="17"/>
    <x v="0"/>
    <x v="0"/>
    <s v="Inpatient"/>
    <n v="312"/>
    <n v="60"/>
    <m/>
    <x v="1"/>
    <x v="4"/>
    <s v="Self-Referral"/>
    <s v="No"/>
    <s v="Scheduled"/>
    <s v="Paid"/>
    <m/>
    <m/>
    <s v="General Ward"/>
    <n v="267.39999999999998"/>
    <n v="10"/>
  </r>
  <r>
    <d v="2024-02-25T00:00:00"/>
    <n v="1565"/>
    <n v="5"/>
    <n v="2"/>
    <n v="1"/>
    <n v="2"/>
    <n v="3"/>
    <n v="40"/>
    <x v="0"/>
    <s v="Appendicitis"/>
    <s v="General Surgery"/>
    <s v="Dr. Sade Kikiola"/>
    <s v="Allianz"/>
    <x v="8"/>
    <x v="1"/>
    <x v="0"/>
    <s v="Emergency"/>
    <n v="364"/>
    <n v="169"/>
    <m/>
    <x v="1"/>
    <x v="3"/>
    <s v="Physician Referral"/>
    <s v="No"/>
    <s v="Scheduled"/>
    <s v="Paid"/>
    <m/>
    <m/>
    <s v="General Ward"/>
    <n v="380.1"/>
    <n v="10"/>
  </r>
  <r>
    <d v="2024-02-25T00:00:00"/>
    <n v="2383"/>
    <n v="5"/>
    <n v="1"/>
    <n v="4"/>
    <n v="5"/>
    <n v="1"/>
    <n v="9"/>
    <x v="1"/>
    <s v="Hypertension"/>
    <s v="Cardiology"/>
    <s v="Dr. Sade Kikiola"/>
    <s v="Aviva"/>
    <x v="8"/>
    <x v="0"/>
    <x v="0"/>
    <s v="Outpatient"/>
    <n v="782"/>
    <n v="146"/>
    <d v="2024-03-04T00:00:00"/>
    <x v="0"/>
    <x v="4"/>
    <s v="Self-Referral"/>
    <s v="No"/>
    <s v="Scheduled"/>
    <s v="Paid"/>
    <m/>
    <m/>
    <s v="N/A"/>
    <n v="649.6"/>
    <n v="0"/>
  </r>
  <r>
    <d v="2024-02-25T00:00:00"/>
    <n v="2329"/>
    <n v="5"/>
    <n v="2"/>
    <n v="1"/>
    <n v="2"/>
    <n v="3"/>
    <n v="40"/>
    <x v="0"/>
    <s v="Appendicitis"/>
    <s v="General Surgery"/>
    <s v="Dr. Sade Kikiola"/>
    <s v="Allianz"/>
    <x v="17"/>
    <x v="0"/>
    <x v="4"/>
    <s v="Outpatient"/>
    <n v="635"/>
    <n v="156"/>
    <m/>
    <x v="1"/>
    <x v="3"/>
    <s v="Physician Referral"/>
    <s v="No"/>
    <s v="Scheduled"/>
    <s v="Paid"/>
    <m/>
    <m/>
    <s v="Private Room"/>
    <n v="588.70000000000005"/>
    <n v="50"/>
  </r>
  <r>
    <d v="2024-02-25T00:00:00"/>
    <n v="2014"/>
    <n v="5"/>
    <n v="1"/>
    <n v="4"/>
    <n v="2"/>
    <n v="1"/>
    <n v="9"/>
    <x v="1"/>
    <s v="Hypertension"/>
    <s v="Cardiology"/>
    <s v="Dr. Sade Kikiola"/>
    <s v="Aviva"/>
    <x v="26"/>
    <x v="1"/>
    <x v="3"/>
    <s v="Outpatient"/>
    <n v="540"/>
    <n v="97"/>
    <d v="2024-03-12T00:00:00"/>
    <x v="0"/>
    <x v="4"/>
    <s v="Emergency"/>
    <s v="No"/>
    <s v="Scheduled"/>
    <s v="Paid"/>
    <m/>
    <m/>
    <s v="N/A"/>
    <n v="445.9"/>
    <n v="0"/>
  </r>
  <r>
    <d v="2024-02-25T00:00:00"/>
    <n v="3783"/>
    <n v="5"/>
    <n v="2"/>
    <n v="1"/>
    <n v="2"/>
    <n v="2"/>
    <n v="40"/>
    <x v="0"/>
    <s v="Appendicitis"/>
    <s v="General Surgery"/>
    <s v="Dr. Sade Kikiola"/>
    <s v="AXA"/>
    <x v="1"/>
    <x v="1"/>
    <x v="4"/>
    <s v="Outpatient"/>
    <n v="909"/>
    <n v="158"/>
    <d v="2024-03-08T00:00:00"/>
    <x v="0"/>
    <x v="3"/>
    <s v="Physician Referral"/>
    <s v="No"/>
    <s v="Scheduled"/>
    <s v="Paid"/>
    <m/>
    <m/>
    <s v="N/A"/>
    <n v="746.9"/>
    <n v="0"/>
  </r>
  <r>
    <d v="2024-02-25T00:00:00"/>
    <n v="82"/>
    <n v="5"/>
    <n v="1"/>
    <n v="4"/>
    <n v="5"/>
    <n v="2"/>
    <n v="9"/>
    <x v="1"/>
    <s v="Hypertension"/>
    <s v="Cardiology"/>
    <s v="Dr. Sade Kikiola"/>
    <s v="AXA"/>
    <x v="29"/>
    <x v="1"/>
    <x v="3"/>
    <s v="Emergency"/>
    <n v="472"/>
    <n v="160"/>
    <m/>
    <x v="1"/>
    <x v="4"/>
    <s v="Self-Referral"/>
    <s v="No"/>
    <s v="Scheduled"/>
    <s v="Paid"/>
    <m/>
    <m/>
    <s v="Private Room"/>
    <n v="477.4"/>
    <n v="50"/>
  </r>
  <r>
    <d v="2024-02-25T00:00:00"/>
    <n v="1579"/>
    <n v="5"/>
    <n v="2"/>
    <n v="1"/>
    <n v="2"/>
    <n v="2"/>
    <n v="40"/>
    <x v="0"/>
    <s v="Appendicitis"/>
    <s v="General Surgery"/>
    <s v="Dr. Sade Kikiola"/>
    <s v="AXA"/>
    <x v="48"/>
    <x v="0"/>
    <x v="1"/>
    <s v="Outpatient"/>
    <n v="331"/>
    <n v="175"/>
    <d v="2024-03-18T00:00:00"/>
    <x v="0"/>
    <x v="3"/>
    <s v="Physician Referral"/>
    <s v="No"/>
    <s v="Scheduled"/>
    <s v="Paid"/>
    <m/>
    <m/>
    <s v="N/A"/>
    <n v="354.2"/>
    <n v="0"/>
  </r>
  <r>
    <d v="2024-02-25T00:00:00"/>
    <n v="400"/>
    <n v="5"/>
    <n v="1"/>
    <n v="4"/>
    <n v="2"/>
    <n v="3"/>
    <n v="9"/>
    <x v="1"/>
    <s v="Hypertension"/>
    <s v="Cardiology"/>
    <s v="Dr. Sade Kikiola"/>
    <s v="Allianz"/>
    <x v="3"/>
    <x v="0"/>
    <x v="2"/>
    <s v="Outpatient"/>
    <n v="690"/>
    <n v="108"/>
    <d v="2024-03-12T00:00:00"/>
    <x v="0"/>
    <x v="4"/>
    <s v="Emergency"/>
    <s v="No"/>
    <s v="Scheduled"/>
    <s v="Paid"/>
    <m/>
    <m/>
    <s v="N/A"/>
    <n v="558.6"/>
    <n v="0"/>
  </r>
  <r>
    <d v="2024-02-26T00:00:00"/>
    <n v="4700"/>
    <n v="5"/>
    <n v="2"/>
    <n v="1"/>
    <n v="2"/>
    <n v="2"/>
    <n v="40"/>
    <x v="0"/>
    <s v="Appendicitis"/>
    <s v="General Surgery"/>
    <s v="Dr. Sade Kikiola"/>
    <s v="AXA"/>
    <x v="49"/>
    <x v="0"/>
    <x v="0"/>
    <s v="Emergency"/>
    <n v="307"/>
    <n v="83"/>
    <m/>
    <x v="1"/>
    <x v="3"/>
    <s v="Self-Referral"/>
    <s v="No"/>
    <s v="Scheduled"/>
    <s v="Paid"/>
    <m/>
    <m/>
    <s v="Private Room"/>
    <n v="308"/>
    <n v="50"/>
  </r>
  <r>
    <d v="2024-02-26T00:00:00"/>
    <n v="834"/>
    <n v="5"/>
    <n v="1"/>
    <n v="4"/>
    <n v="2"/>
    <n v="1"/>
    <n v="9"/>
    <x v="1"/>
    <s v="Hypertension"/>
    <s v="Cardiology"/>
    <s v="Dr. Sade Kikiola"/>
    <s v="Aviva"/>
    <x v="4"/>
    <x v="1"/>
    <x v="3"/>
    <s v="Outpatient"/>
    <n v="627"/>
    <n v="83"/>
    <d v="2024-03-18T00:00:00"/>
    <x v="0"/>
    <x v="4"/>
    <s v="Physician Referral"/>
    <s v="No"/>
    <s v="Scheduled"/>
    <s v="Paid"/>
    <m/>
    <m/>
    <s v="N/A"/>
    <n v="497"/>
    <n v="0"/>
  </r>
  <r>
    <d v="2024-02-26T00:00:00"/>
    <n v="2167"/>
    <n v="5"/>
    <n v="2"/>
    <n v="1"/>
    <n v="2"/>
    <n v="1"/>
    <n v="40"/>
    <x v="0"/>
    <s v="Appendicitis"/>
    <s v="General Surgery"/>
    <s v="Dr. Sade Kikiola"/>
    <s v="Aviva"/>
    <x v="22"/>
    <x v="0"/>
    <x v="4"/>
    <s v="Outpatient"/>
    <n v="380"/>
    <n v="89"/>
    <d v="2024-03-24T00:00:00"/>
    <x v="0"/>
    <x v="3"/>
    <s v="Physician Referral"/>
    <s v="No"/>
    <s v="Scheduled"/>
    <s v="Paid"/>
    <m/>
    <m/>
    <s v="N/A"/>
    <n v="328.3"/>
    <n v="0"/>
  </r>
  <r>
    <d v="2024-02-26T00:00:00"/>
    <n v="4793"/>
    <n v="5"/>
    <n v="1"/>
    <n v="4"/>
    <n v="4"/>
    <n v="1"/>
    <n v="9"/>
    <x v="1"/>
    <s v="Hypertension"/>
    <s v="Cardiology"/>
    <s v="Dr. Sade Kikiola"/>
    <s v="Aviva"/>
    <x v="37"/>
    <x v="1"/>
    <x v="4"/>
    <s v="Inpatient"/>
    <n v="615"/>
    <n v="74"/>
    <m/>
    <x v="1"/>
    <x v="4"/>
    <s v="Physician Referral"/>
    <s v="No"/>
    <s v="Scheduled"/>
    <s v="Paid"/>
    <m/>
    <m/>
    <s v="General Ward"/>
    <n v="489.3"/>
    <n v="10"/>
  </r>
  <r>
    <d v="2024-02-26T00:00:00"/>
    <n v="2574"/>
    <n v="5"/>
    <n v="2"/>
    <n v="1"/>
    <n v="2"/>
    <n v="1"/>
    <n v="40"/>
    <x v="0"/>
    <s v="Appendicitis"/>
    <s v="General Surgery"/>
    <s v="Dr. Sade Kikiola"/>
    <s v="Aviva"/>
    <x v="23"/>
    <x v="0"/>
    <x v="0"/>
    <s v="Inpatient"/>
    <n v="644"/>
    <n v="56"/>
    <m/>
    <x v="1"/>
    <x v="3"/>
    <s v="Physician Referral"/>
    <s v="No"/>
    <s v="Scheduled"/>
    <s v="Paid"/>
    <m/>
    <m/>
    <s v="Private Room"/>
    <n v="525"/>
    <n v="50"/>
  </r>
  <r>
    <d v="2024-02-26T00:00:00"/>
    <n v="2901"/>
    <n v="5"/>
    <n v="1"/>
    <n v="4"/>
    <n v="5"/>
    <n v="1"/>
    <n v="9"/>
    <x v="1"/>
    <s v="Hypertension"/>
    <s v="Cardiology"/>
    <s v="Dr. Sade Kikiola"/>
    <s v="Aviva"/>
    <x v="5"/>
    <x v="1"/>
    <x v="0"/>
    <s v="Outpatient"/>
    <n v="295"/>
    <n v="180"/>
    <d v="2024-03-23T00:00:00"/>
    <x v="0"/>
    <x v="4"/>
    <s v="Physician Referral"/>
    <s v="No"/>
    <s v="Scheduled"/>
    <s v="Paid"/>
    <m/>
    <m/>
    <s v="N/A"/>
    <n v="332.5"/>
    <n v="0"/>
  </r>
  <r>
    <d v="2024-02-26T00:00:00"/>
    <n v="736"/>
    <n v="5"/>
    <n v="2"/>
    <n v="1"/>
    <n v="2"/>
    <n v="1"/>
    <n v="40"/>
    <x v="0"/>
    <s v="Appendicitis"/>
    <s v="General Surgery"/>
    <s v="Dr. Sade Kikiola"/>
    <s v="Aviva"/>
    <x v="13"/>
    <x v="0"/>
    <x v="0"/>
    <s v="Inpatient"/>
    <n v="621"/>
    <n v="44"/>
    <m/>
    <x v="1"/>
    <x v="3"/>
    <s v="Emergency"/>
    <s v="No"/>
    <s v="Scheduled"/>
    <s v="Paid"/>
    <m/>
    <m/>
    <s v="Semi-Private Room"/>
    <n v="486.5"/>
    <n v="30"/>
  </r>
  <r>
    <d v="2024-02-26T00:00:00"/>
    <n v="987"/>
    <n v="5"/>
    <n v="1"/>
    <n v="4"/>
    <n v="5"/>
    <n v="2"/>
    <n v="40"/>
    <x v="0"/>
    <s v="Hypertension"/>
    <s v="Cardiology"/>
    <s v="Dr. Sade Kikiola"/>
    <s v="AXA"/>
    <x v="22"/>
    <x v="0"/>
    <x v="1"/>
    <s v="Outpatient"/>
    <n v="618"/>
    <n v="133"/>
    <d v="2024-03-13T00:00:00"/>
    <x v="0"/>
    <x v="4"/>
    <s v="Emergency"/>
    <s v="No"/>
    <s v="Scheduled"/>
    <s v="Paid"/>
    <m/>
    <m/>
    <s v="N/A"/>
    <n v="525.70000000000005"/>
    <n v="0"/>
  </r>
  <r>
    <d v="2024-02-26T00:00:00"/>
    <n v="2133"/>
    <n v="5"/>
    <n v="2"/>
    <n v="1"/>
    <n v="2"/>
    <n v="3"/>
    <n v="9"/>
    <x v="1"/>
    <s v="Appendicitis"/>
    <s v="General Surgery"/>
    <s v="Dr. Sade Kikiola"/>
    <s v="Allianz"/>
    <x v="19"/>
    <x v="0"/>
    <x v="2"/>
    <s v="Inpatient"/>
    <n v="331"/>
    <n v="42"/>
    <m/>
    <x v="1"/>
    <x v="3"/>
    <s v="Self-Referral"/>
    <s v="No"/>
    <s v="Scheduled"/>
    <s v="Paid"/>
    <m/>
    <m/>
    <s v="Private Room"/>
    <n v="296.10000000000002"/>
    <n v="50"/>
  </r>
  <r>
    <d v="2024-02-26T00:00:00"/>
    <n v="2475"/>
    <n v="5"/>
    <n v="1"/>
    <n v="4"/>
    <n v="3"/>
    <n v="1"/>
    <n v="40"/>
    <x v="0"/>
    <s v="Hypertension"/>
    <s v="Cardiology"/>
    <s v="Dr. Sade Kikiola"/>
    <s v="Aviva"/>
    <x v="19"/>
    <x v="1"/>
    <x v="3"/>
    <s v="Outpatient"/>
    <n v="977"/>
    <n v="155"/>
    <d v="2024-03-14T00:00:00"/>
    <x v="0"/>
    <x v="4"/>
    <s v="Physician Referral"/>
    <s v="No"/>
    <s v="Scheduled"/>
    <s v="Paid"/>
    <m/>
    <m/>
    <s v="N/A"/>
    <n v="792.4"/>
    <n v="0"/>
  </r>
  <r>
    <d v="2024-02-27T00:00:00"/>
    <n v="258"/>
    <n v="5"/>
    <n v="2"/>
    <n v="1"/>
    <n v="2"/>
    <n v="2"/>
    <n v="9"/>
    <x v="1"/>
    <s v="Appendicitis"/>
    <s v="General Surgery"/>
    <s v="Dr. Sade Kikiola"/>
    <s v="AXA"/>
    <x v="57"/>
    <x v="1"/>
    <x v="0"/>
    <s v="Emergency"/>
    <n v="96"/>
    <n v="36"/>
    <m/>
    <x v="1"/>
    <x v="3"/>
    <s v="Emergency"/>
    <s v="No"/>
    <s v="Scheduled"/>
    <s v="Paid"/>
    <m/>
    <m/>
    <s v="General Ward"/>
    <n v="99.4"/>
    <n v="10"/>
  </r>
  <r>
    <d v="2024-02-27T00:00:00"/>
    <n v="3341"/>
    <n v="5"/>
    <n v="1"/>
    <n v="4"/>
    <n v="3"/>
    <n v="2"/>
    <n v="40"/>
    <x v="0"/>
    <s v="Hypertension"/>
    <s v="Cardiology"/>
    <s v="Dr. Sade Kikiola"/>
    <s v="AXA"/>
    <x v="0"/>
    <x v="0"/>
    <x v="3"/>
    <s v="Outpatient"/>
    <n v="306"/>
    <n v="114"/>
    <m/>
    <x v="1"/>
    <x v="4"/>
    <s v="Emergency"/>
    <s v="No"/>
    <s v="Scheduled"/>
    <s v="Paid"/>
    <m/>
    <m/>
    <s v="General Ward"/>
    <n v="301"/>
    <n v="10"/>
  </r>
  <r>
    <d v="2024-02-27T00:00:00"/>
    <n v="4336"/>
    <n v="5"/>
    <n v="2"/>
    <n v="1"/>
    <n v="2"/>
    <n v="1"/>
    <n v="9"/>
    <x v="1"/>
    <s v="Appendicitis"/>
    <s v="General Surgery"/>
    <s v="Dr. Sade Kikiola"/>
    <s v="Aviva"/>
    <x v="41"/>
    <x v="0"/>
    <x v="4"/>
    <s v="Outpatient"/>
    <n v="295"/>
    <n v="109"/>
    <d v="2024-03-25T00:00:00"/>
    <x v="0"/>
    <x v="3"/>
    <s v="Physician Referral"/>
    <s v="No"/>
    <s v="Scheduled"/>
    <s v="Paid"/>
    <m/>
    <m/>
    <s v="N/A"/>
    <n v="282.8"/>
    <n v="0"/>
  </r>
  <r>
    <d v="2024-02-27T00:00:00"/>
    <n v="1829"/>
    <n v="5"/>
    <n v="1"/>
    <n v="4"/>
    <n v="5"/>
    <n v="2"/>
    <n v="40"/>
    <x v="0"/>
    <s v="Hypertension"/>
    <s v="Cardiology"/>
    <s v="Dr. Sade Kikiola"/>
    <s v="AXA"/>
    <x v="48"/>
    <x v="0"/>
    <x v="2"/>
    <s v="Inpatient"/>
    <n v="318"/>
    <n v="94"/>
    <m/>
    <x v="1"/>
    <x v="4"/>
    <s v="Self-Referral"/>
    <s v="No"/>
    <s v="Scheduled"/>
    <s v="Paid"/>
    <m/>
    <m/>
    <s v="General Ward"/>
    <n v="295.39999999999998"/>
    <n v="10"/>
  </r>
  <r>
    <d v="2024-02-27T00:00:00"/>
    <n v="2478"/>
    <n v="5"/>
    <n v="2"/>
    <n v="1"/>
    <n v="2"/>
    <n v="1"/>
    <n v="9"/>
    <x v="1"/>
    <s v="Appendicitis"/>
    <s v="General Surgery"/>
    <s v="Dr. Sade Kikiola"/>
    <s v="Aviva"/>
    <x v="54"/>
    <x v="1"/>
    <x v="2"/>
    <s v="Outpatient"/>
    <n v="114"/>
    <n v="81"/>
    <m/>
    <x v="1"/>
    <x v="3"/>
    <s v="Physician Referral"/>
    <s v="No"/>
    <s v="Scheduled"/>
    <s v="Paid"/>
    <m/>
    <m/>
    <s v="General Ward"/>
    <n v="143.5"/>
    <n v="10"/>
  </r>
  <r>
    <d v="2024-02-27T00:00:00"/>
    <n v="185"/>
    <n v="5"/>
    <n v="1"/>
    <n v="4"/>
    <n v="3"/>
    <n v="3"/>
    <n v="40"/>
    <x v="0"/>
    <s v="Hypertension"/>
    <s v="Cardiology"/>
    <s v="Dr. Sade Kikiola"/>
    <s v="Allianz"/>
    <x v="59"/>
    <x v="0"/>
    <x v="3"/>
    <s v="Outpatient"/>
    <n v="516"/>
    <n v="30"/>
    <d v="2024-03-06T00:00:00"/>
    <x v="0"/>
    <x v="4"/>
    <s v="Self-Referral"/>
    <s v="No"/>
    <s v="Scheduled"/>
    <s v="Paid"/>
    <m/>
    <m/>
    <s v="N/A"/>
    <n v="382.2"/>
    <n v="0"/>
  </r>
  <r>
    <d v="2024-02-27T00:00:00"/>
    <n v="3366"/>
    <n v="5"/>
    <n v="2"/>
    <n v="1"/>
    <n v="2"/>
    <n v="1"/>
    <n v="9"/>
    <x v="1"/>
    <s v="Appendicitis"/>
    <s v="General Surgery"/>
    <s v="Dr. Sade Kikiola"/>
    <s v="Aviva"/>
    <x v="1"/>
    <x v="0"/>
    <x v="4"/>
    <s v="Emergency"/>
    <n v="99"/>
    <n v="187"/>
    <m/>
    <x v="1"/>
    <x v="3"/>
    <s v="Self-Referral"/>
    <s v="No"/>
    <s v="Scheduled"/>
    <s v="Paid"/>
    <m/>
    <m/>
    <s v="Semi-Private Room"/>
    <n v="221.2"/>
    <n v="30"/>
  </r>
  <r>
    <d v="2024-02-27T00:00:00"/>
    <n v="3063"/>
    <n v="5"/>
    <n v="1"/>
    <n v="4"/>
    <n v="5"/>
    <n v="3"/>
    <n v="40"/>
    <x v="0"/>
    <s v="Hypertension"/>
    <s v="Cardiology"/>
    <s v="Dr. Sade Kikiola"/>
    <s v="Allianz"/>
    <x v="20"/>
    <x v="0"/>
    <x v="4"/>
    <s v="Emergency"/>
    <n v="754"/>
    <n v="187"/>
    <m/>
    <x v="1"/>
    <x v="4"/>
    <s v="Emergency"/>
    <s v="No"/>
    <s v="Scheduled"/>
    <s v="Paid"/>
    <m/>
    <m/>
    <s v="General Ward"/>
    <n v="665.7"/>
    <n v="10"/>
  </r>
  <r>
    <d v="2024-02-27T00:00:00"/>
    <n v="1662"/>
    <n v="5"/>
    <n v="2"/>
    <n v="1"/>
    <n v="2"/>
    <n v="2"/>
    <n v="9"/>
    <x v="1"/>
    <s v="Appendicitis"/>
    <s v="General Surgery"/>
    <s v="Dr. Sade Kikiola"/>
    <s v="AXA"/>
    <x v="33"/>
    <x v="0"/>
    <x v="1"/>
    <s v="Outpatient"/>
    <n v="715"/>
    <n v="140"/>
    <m/>
    <x v="1"/>
    <x v="3"/>
    <s v="Self-Referral"/>
    <s v="No"/>
    <s v="Scheduled"/>
    <s v="Paid"/>
    <m/>
    <m/>
    <s v="Semi-Private Room"/>
    <n v="619.5"/>
    <n v="30"/>
  </r>
  <r>
    <d v="2024-02-27T00:00:00"/>
    <n v="4278"/>
    <n v="5"/>
    <n v="1"/>
    <n v="4"/>
    <n v="3"/>
    <n v="2"/>
    <n v="40"/>
    <x v="0"/>
    <s v="Hypertension"/>
    <s v="Cardiology"/>
    <s v="Dr. Sade Kikiola"/>
    <s v="AXA"/>
    <x v="46"/>
    <x v="1"/>
    <x v="0"/>
    <s v="Outpatient"/>
    <n v="575"/>
    <n v="75"/>
    <d v="2024-03-26T00:00:00"/>
    <x v="0"/>
    <x v="4"/>
    <s v="Emergency"/>
    <s v="No"/>
    <s v="Scheduled"/>
    <s v="Paid"/>
    <m/>
    <m/>
    <s v="N/A"/>
    <n v="455"/>
    <n v="0"/>
  </r>
  <r>
    <d v="2024-02-28T00:00:00"/>
    <n v="4834"/>
    <n v="5"/>
    <n v="2"/>
    <n v="1"/>
    <n v="2"/>
    <n v="1"/>
    <n v="9"/>
    <x v="1"/>
    <s v="Appendicitis"/>
    <s v="General Surgery"/>
    <s v="Dr. Sade Kikiola"/>
    <s v="Aviva"/>
    <x v="35"/>
    <x v="1"/>
    <x v="4"/>
    <s v="Outpatient"/>
    <n v="474"/>
    <n v="72"/>
    <m/>
    <x v="1"/>
    <x v="3"/>
    <s v="Emergency"/>
    <s v="No"/>
    <s v="Scheduled"/>
    <s v="Paid"/>
    <m/>
    <m/>
    <s v="General Ward"/>
    <n v="389.2"/>
    <n v="10"/>
  </r>
  <r>
    <d v="2024-02-28T00:00:00"/>
    <n v="949"/>
    <n v="5"/>
    <n v="1"/>
    <n v="4"/>
    <n v="2"/>
    <n v="2"/>
    <n v="40"/>
    <x v="0"/>
    <s v="Hypertension"/>
    <s v="Cardiology"/>
    <s v="Dr. Sade Kikiola"/>
    <s v="AXA"/>
    <x v="15"/>
    <x v="0"/>
    <x v="0"/>
    <s v="Outpatient"/>
    <n v="50"/>
    <n v="104"/>
    <d v="2024-03-15T00:00:00"/>
    <x v="0"/>
    <x v="4"/>
    <s v="Physician Referral"/>
    <s v="No"/>
    <s v="Scheduled"/>
    <s v="Paid"/>
    <m/>
    <m/>
    <s v="N/A"/>
    <n v="107.8"/>
    <n v="0"/>
  </r>
  <r>
    <d v="2024-02-28T00:00:00"/>
    <n v="732"/>
    <n v="5"/>
    <n v="2"/>
    <n v="1"/>
    <n v="2"/>
    <n v="2"/>
    <n v="9"/>
    <x v="1"/>
    <s v="Appendicitis"/>
    <s v="General Surgery"/>
    <s v="Dr. Sade Kikiola"/>
    <s v="AXA"/>
    <x v="1"/>
    <x v="0"/>
    <x v="0"/>
    <s v="Outpatient"/>
    <n v="881"/>
    <n v="47"/>
    <d v="2024-03-26T00:00:00"/>
    <x v="0"/>
    <x v="3"/>
    <s v="Physician Referral"/>
    <s v="No"/>
    <s v="Scheduled"/>
    <s v="Paid"/>
    <m/>
    <m/>
    <s v="N/A"/>
    <n v="649.6"/>
    <n v="0"/>
  </r>
  <r>
    <d v="2024-02-28T00:00:00"/>
    <n v="275"/>
    <n v="5"/>
    <n v="1"/>
    <n v="4"/>
    <n v="5"/>
    <n v="3"/>
    <n v="40"/>
    <x v="0"/>
    <s v="Hypertension"/>
    <s v="Cardiology"/>
    <s v="Dr. Sade Kikiola"/>
    <s v="Allianz"/>
    <x v="31"/>
    <x v="1"/>
    <x v="3"/>
    <s v="Outpatient"/>
    <n v="239"/>
    <n v="105"/>
    <m/>
    <x v="1"/>
    <x v="4"/>
    <s v="Self-Referral"/>
    <s v="No"/>
    <s v="Scheduled"/>
    <s v="Paid"/>
    <m/>
    <m/>
    <s v="Private Room"/>
    <n v="275.8"/>
    <n v="50"/>
  </r>
  <r>
    <d v="2024-02-28T00:00:00"/>
    <n v="1234"/>
    <n v="5"/>
    <n v="2"/>
    <n v="1"/>
    <n v="2"/>
    <n v="1"/>
    <n v="9"/>
    <x v="1"/>
    <s v="Appendicitis"/>
    <s v="General Surgery"/>
    <s v="Dr. Sade Kikiola"/>
    <s v="Aviva"/>
    <x v="58"/>
    <x v="1"/>
    <x v="0"/>
    <s v="Outpatient"/>
    <n v="554"/>
    <n v="189"/>
    <d v="2024-03-17T00:00:00"/>
    <x v="0"/>
    <x v="3"/>
    <s v="Physician Referral"/>
    <s v="No"/>
    <s v="Scheduled"/>
    <s v="Paid"/>
    <m/>
    <m/>
    <s v="N/A"/>
    <n v="520.1"/>
    <n v="0"/>
  </r>
  <r>
    <d v="2024-02-28T00:00:00"/>
    <n v="3918"/>
    <n v="5"/>
    <n v="1"/>
    <n v="4"/>
    <n v="1"/>
    <n v="1"/>
    <n v="40"/>
    <x v="0"/>
    <s v="Hypertension"/>
    <s v="Cardiology"/>
    <s v="Dr. Sade Kikiola"/>
    <s v="Aviva"/>
    <x v="43"/>
    <x v="0"/>
    <x v="3"/>
    <s v="Outpatient"/>
    <n v="538"/>
    <n v="134"/>
    <d v="2024-03-16T00:00:00"/>
    <x v="0"/>
    <x v="4"/>
    <s v="Physician Referral"/>
    <s v="No"/>
    <s v="Scheduled"/>
    <s v="Paid"/>
    <m/>
    <m/>
    <s v="N/A"/>
    <n v="470.4"/>
    <n v="0"/>
  </r>
  <r>
    <d v="2024-02-28T00:00:00"/>
    <n v="3802"/>
    <n v="5"/>
    <n v="2"/>
    <n v="1"/>
    <n v="2"/>
    <n v="3"/>
    <n v="9"/>
    <x v="1"/>
    <s v="Appendicitis"/>
    <s v="General Surgery"/>
    <s v="Dr. Sade Kikiola"/>
    <s v="Allianz"/>
    <x v="22"/>
    <x v="1"/>
    <x v="2"/>
    <s v="Outpatient"/>
    <n v="362"/>
    <n v="65"/>
    <d v="2024-03-27T00:00:00"/>
    <x v="0"/>
    <x v="3"/>
    <s v="Self-Referral"/>
    <s v="No"/>
    <s v="Scheduled"/>
    <s v="Paid"/>
    <m/>
    <m/>
    <s v="N/A"/>
    <n v="298.89999999999998"/>
    <n v="0"/>
  </r>
  <r>
    <d v="2024-02-28T00:00:00"/>
    <n v="2958"/>
    <n v="5"/>
    <n v="1"/>
    <n v="4"/>
    <n v="1"/>
    <n v="3"/>
    <n v="40"/>
    <x v="0"/>
    <s v="Hypertension"/>
    <s v="Cardiology"/>
    <s v="Dr. Sade Kikiola"/>
    <s v="Allianz"/>
    <x v="29"/>
    <x v="1"/>
    <x v="4"/>
    <s v="Outpatient"/>
    <n v="601"/>
    <n v="37"/>
    <d v="2024-03-20T00:00:00"/>
    <x v="0"/>
    <x v="4"/>
    <s v="Physician Referral"/>
    <s v="No"/>
    <s v="Scheduled"/>
    <s v="Paid"/>
    <m/>
    <m/>
    <s v="N/A"/>
    <n v="446.6"/>
    <n v="0"/>
  </r>
  <r>
    <d v="2024-02-28T00:00:00"/>
    <n v="2337"/>
    <n v="5"/>
    <n v="2"/>
    <n v="1"/>
    <n v="2"/>
    <n v="3"/>
    <n v="40"/>
    <x v="0"/>
    <s v="Appendicitis"/>
    <s v="General Surgery"/>
    <s v="Dr. Sade Kikiola"/>
    <s v="Allianz"/>
    <x v="20"/>
    <x v="0"/>
    <x v="3"/>
    <s v="Outpatient"/>
    <n v="563"/>
    <n v="42"/>
    <m/>
    <x v="1"/>
    <x v="3"/>
    <s v="Emergency"/>
    <s v="No"/>
    <s v="Scheduled"/>
    <s v="Paid"/>
    <m/>
    <m/>
    <s v="Semi-Private Room"/>
    <n v="444.5"/>
    <n v="30"/>
  </r>
  <r>
    <d v="2024-02-28T00:00:00"/>
    <n v="2198"/>
    <n v="5"/>
    <n v="1"/>
    <n v="4"/>
    <n v="1"/>
    <n v="1"/>
    <n v="9"/>
    <x v="1"/>
    <s v="Hypertension"/>
    <s v="Cardiology"/>
    <s v="Dr. Sade Kikiola"/>
    <s v="Aviva"/>
    <x v="9"/>
    <x v="1"/>
    <x v="1"/>
    <s v="Inpatient"/>
    <n v="390"/>
    <n v="173"/>
    <m/>
    <x v="1"/>
    <x v="4"/>
    <s v="Physician Referral"/>
    <s v="No"/>
    <s v="Scheduled"/>
    <s v="Paid"/>
    <m/>
    <m/>
    <s v="Private Room"/>
    <n v="429.1"/>
    <n v="50"/>
  </r>
  <r>
    <d v="2024-02-29T00:00:00"/>
    <n v="1485"/>
    <n v="5"/>
    <n v="2"/>
    <n v="1"/>
    <n v="2"/>
    <n v="3"/>
    <n v="40"/>
    <x v="0"/>
    <s v="Appendicitis"/>
    <s v="General Surgery"/>
    <s v="Dr. Sade Kikiola"/>
    <s v="Allianz"/>
    <x v="47"/>
    <x v="1"/>
    <x v="3"/>
    <s v="Emergency"/>
    <n v="349"/>
    <n v="118"/>
    <m/>
    <x v="1"/>
    <x v="3"/>
    <s v="Physician Referral"/>
    <s v="No"/>
    <s v="Scheduled"/>
    <s v="Paid"/>
    <m/>
    <m/>
    <s v="General Ward"/>
    <n v="333.9"/>
    <n v="10"/>
  </r>
  <r>
    <d v="2024-02-29T00:00:00"/>
    <n v="3669"/>
    <n v="5"/>
    <n v="1"/>
    <n v="4"/>
    <n v="5"/>
    <n v="1"/>
    <n v="9"/>
    <x v="1"/>
    <s v="Hypertension"/>
    <s v="Cardiology"/>
    <s v="Dr. Sade Kikiola"/>
    <s v="Aviva"/>
    <x v="60"/>
    <x v="0"/>
    <x v="0"/>
    <s v="Outpatient"/>
    <n v="321"/>
    <n v="48"/>
    <d v="2024-03-10T00:00:00"/>
    <x v="0"/>
    <x v="4"/>
    <s v="Physician Referral"/>
    <s v="No"/>
    <s v="Scheduled"/>
    <s v="Paid"/>
    <m/>
    <m/>
    <s v="N/A"/>
    <n v="258.3"/>
    <n v="0"/>
  </r>
  <r>
    <d v="2024-02-29T00:00:00"/>
    <n v="4103"/>
    <n v="5"/>
    <n v="2"/>
    <n v="1"/>
    <n v="2"/>
    <n v="3"/>
    <n v="40"/>
    <x v="0"/>
    <s v="Appendicitis"/>
    <s v="General Surgery"/>
    <s v="Dr. Sade Kikiola"/>
    <s v="Allianz"/>
    <x v="9"/>
    <x v="0"/>
    <x v="1"/>
    <s v="Outpatient"/>
    <n v="489"/>
    <n v="71"/>
    <d v="2024-03-11T00:00:00"/>
    <x v="0"/>
    <x v="3"/>
    <s v="Emergency"/>
    <s v="No"/>
    <s v="Scheduled"/>
    <s v="Paid"/>
    <m/>
    <m/>
    <s v="N/A"/>
    <n v="392"/>
    <n v="0"/>
  </r>
  <r>
    <d v="2024-02-29T00:00:00"/>
    <n v="49"/>
    <n v="5"/>
    <n v="1"/>
    <n v="4"/>
    <n v="2"/>
    <n v="2"/>
    <n v="9"/>
    <x v="1"/>
    <s v="Hypertension"/>
    <s v="Cardiology"/>
    <s v="Dr. Sade Kikiola"/>
    <s v="AXA"/>
    <x v="30"/>
    <x v="1"/>
    <x v="0"/>
    <s v="Emergency"/>
    <n v="432"/>
    <n v="129"/>
    <m/>
    <x v="1"/>
    <x v="4"/>
    <s v="Self-Referral"/>
    <s v="No"/>
    <s v="Scheduled"/>
    <s v="Paid"/>
    <m/>
    <m/>
    <s v="Semi-Private Room"/>
    <n v="413.7"/>
    <n v="30"/>
  </r>
  <r>
    <d v="2024-02-29T00:00:00"/>
    <n v="2384"/>
    <n v="5"/>
    <n v="2"/>
    <n v="1"/>
    <n v="2"/>
    <n v="1"/>
    <n v="40"/>
    <x v="0"/>
    <s v="Appendicitis"/>
    <s v="General Surgery"/>
    <s v="Dr. Sade Kikiola"/>
    <s v="Aviva"/>
    <x v="8"/>
    <x v="0"/>
    <x v="1"/>
    <s v="Outpatient"/>
    <n v="776"/>
    <n v="125"/>
    <d v="2024-03-07T00:00:00"/>
    <x v="0"/>
    <x v="3"/>
    <s v="Emergency"/>
    <s v="No"/>
    <s v="Scheduled"/>
    <s v="Paid"/>
    <m/>
    <m/>
    <s v="N/A"/>
    <n v="630.70000000000005"/>
    <n v="0"/>
  </r>
  <r>
    <d v="2024-02-29T00:00:00"/>
    <n v="1321"/>
    <n v="5"/>
    <n v="1"/>
    <n v="4"/>
    <n v="3"/>
    <n v="1"/>
    <n v="9"/>
    <x v="1"/>
    <s v="Hypertension"/>
    <s v="Cardiology"/>
    <s v="Dr. Sade Kikiola"/>
    <s v="Aviva"/>
    <x v="35"/>
    <x v="1"/>
    <x v="3"/>
    <s v="Inpatient"/>
    <n v="368"/>
    <n v="65"/>
    <m/>
    <x v="1"/>
    <x v="4"/>
    <s v="Self-Referral"/>
    <s v="No"/>
    <s v="Scheduled"/>
    <s v="Paid"/>
    <m/>
    <m/>
    <s v="Private Room"/>
    <n v="338.1"/>
    <n v="50"/>
  </r>
  <r>
    <d v="2024-02-29T00:00:00"/>
    <n v="172"/>
    <n v="5"/>
    <n v="2"/>
    <n v="1"/>
    <n v="2"/>
    <n v="1"/>
    <n v="40"/>
    <x v="0"/>
    <s v="Appendicitis"/>
    <s v="General Surgery"/>
    <s v="Dr. Sade Kikiola"/>
    <s v="Aviva"/>
    <x v="44"/>
    <x v="0"/>
    <x v="0"/>
    <s v="Outpatient"/>
    <n v="958"/>
    <n v="20"/>
    <d v="2024-03-07T00:00:00"/>
    <x v="0"/>
    <x v="3"/>
    <s v="Emergency"/>
    <s v="No"/>
    <s v="Scheduled"/>
    <s v="Paid"/>
    <m/>
    <m/>
    <s v="N/A"/>
    <n v="684.6"/>
    <n v="0"/>
  </r>
  <r>
    <d v="2024-02-29T00:00:00"/>
    <n v="4554"/>
    <n v="5"/>
    <n v="1"/>
    <n v="4"/>
    <n v="2"/>
    <n v="2"/>
    <n v="9"/>
    <x v="1"/>
    <s v="Hypertension"/>
    <s v="Cardiology"/>
    <s v="Dr. Sade Kikiola"/>
    <s v="AXA"/>
    <x v="37"/>
    <x v="1"/>
    <x v="3"/>
    <s v="Emergency"/>
    <n v="223"/>
    <n v="163"/>
    <m/>
    <x v="1"/>
    <x v="4"/>
    <s v="Physician Referral"/>
    <s v="No"/>
    <s v="Scheduled"/>
    <s v="Paid"/>
    <m/>
    <m/>
    <s v="Semi-Private Room"/>
    <n v="291.2"/>
    <n v="30"/>
  </r>
  <r>
    <d v="2024-02-29T00:00:00"/>
    <n v="687"/>
    <n v="5"/>
    <n v="2"/>
    <n v="1"/>
    <n v="2"/>
    <n v="2"/>
    <n v="40"/>
    <x v="0"/>
    <s v="Appendicitis"/>
    <s v="General Surgery"/>
    <s v="Dr. Sade Kikiola"/>
    <s v="AXA"/>
    <x v="44"/>
    <x v="0"/>
    <x v="4"/>
    <s v="Inpatient"/>
    <n v="878"/>
    <n v="44"/>
    <m/>
    <x v="1"/>
    <x v="3"/>
    <s v="Emergency"/>
    <s v="No"/>
    <s v="Scheduled"/>
    <s v="Paid"/>
    <m/>
    <m/>
    <s v="Semi-Private Room"/>
    <n v="666.4"/>
    <n v="30"/>
  </r>
  <r>
    <d v="2024-02-29T00:00:00"/>
    <n v="2494"/>
    <n v="5"/>
    <n v="1"/>
    <n v="4"/>
    <n v="5"/>
    <n v="1"/>
    <n v="9"/>
    <x v="1"/>
    <s v="Hypertension"/>
    <s v="Cardiology"/>
    <s v="Dr. Sade Kikiola"/>
    <s v="Aviva"/>
    <x v="13"/>
    <x v="1"/>
    <x v="1"/>
    <s v="Outpatient"/>
    <n v="706"/>
    <n v="81"/>
    <m/>
    <x v="1"/>
    <x v="4"/>
    <s v="Self-Referral"/>
    <s v="No"/>
    <s v="Scheduled"/>
    <s v="Paid"/>
    <m/>
    <m/>
    <s v="General Ward"/>
    <n v="557.9"/>
    <n v="10"/>
  </r>
  <r>
    <d v="2024-03-01T00:00:00"/>
    <n v="1103"/>
    <n v="5"/>
    <n v="2"/>
    <n v="1"/>
    <n v="2"/>
    <n v="3"/>
    <n v="40"/>
    <x v="0"/>
    <s v="Appendicitis"/>
    <s v="General Surgery"/>
    <s v="Dr. Sade Kikiola"/>
    <s v="Allianz"/>
    <x v="32"/>
    <x v="1"/>
    <x v="2"/>
    <s v="Outpatient"/>
    <n v="105"/>
    <n v="101"/>
    <d v="2024-03-17T00:00:00"/>
    <x v="0"/>
    <x v="3"/>
    <s v="Physician Referral"/>
    <s v="No"/>
    <s v="Scheduled"/>
    <s v="Paid"/>
    <m/>
    <m/>
    <s v="N/A"/>
    <n v="144.19999999999999"/>
    <n v="0"/>
  </r>
  <r>
    <d v="2024-03-01T00:00:00"/>
    <n v="793"/>
    <n v="5"/>
    <n v="1"/>
    <n v="4"/>
    <n v="2"/>
    <n v="1"/>
    <n v="9"/>
    <x v="1"/>
    <s v="Hypertension"/>
    <s v="Cardiology"/>
    <s v="Dr. Sade Kikiola"/>
    <s v="Aviva"/>
    <x v="10"/>
    <x v="1"/>
    <x v="2"/>
    <s v="Outpatient"/>
    <n v="734"/>
    <n v="99"/>
    <m/>
    <x v="1"/>
    <x v="4"/>
    <s v="Self-Referral"/>
    <s v="No"/>
    <s v="Scheduled"/>
    <s v="Paid"/>
    <m/>
    <m/>
    <s v="Private Room"/>
    <n v="618.1"/>
    <n v="50"/>
  </r>
  <r>
    <d v="2024-03-01T00:00:00"/>
    <n v="1586"/>
    <n v="5"/>
    <n v="2"/>
    <n v="1"/>
    <n v="2"/>
    <n v="1"/>
    <n v="40"/>
    <x v="0"/>
    <s v="Appendicitis"/>
    <s v="General Surgery"/>
    <s v="Dr. Sade Kikiola"/>
    <s v="Aviva"/>
    <x v="39"/>
    <x v="0"/>
    <x v="3"/>
    <s v="Outpatient"/>
    <n v="187"/>
    <n v="163"/>
    <d v="2024-03-11T00:00:00"/>
    <x v="0"/>
    <x v="3"/>
    <s v="Physician Referral"/>
    <s v="No"/>
    <s v="Scheduled"/>
    <s v="Paid"/>
    <m/>
    <m/>
    <s v="N/A"/>
    <n v="245"/>
    <n v="0"/>
  </r>
  <r>
    <d v="2024-03-01T00:00:00"/>
    <n v="902"/>
    <n v="5"/>
    <n v="1"/>
    <n v="4"/>
    <n v="1"/>
    <n v="2"/>
    <n v="9"/>
    <x v="1"/>
    <s v="Hypertension"/>
    <s v="Cardiology"/>
    <s v="Dr. Sade Kikiola"/>
    <s v="AXA"/>
    <x v="24"/>
    <x v="0"/>
    <x v="1"/>
    <s v="Outpatient"/>
    <n v="931"/>
    <n v="110"/>
    <d v="2024-03-20T00:00:00"/>
    <x v="0"/>
    <x v="4"/>
    <s v="Physician Referral"/>
    <s v="No"/>
    <s v="Scheduled"/>
    <s v="Paid"/>
    <m/>
    <m/>
    <s v="N/A"/>
    <n v="728.7"/>
    <n v="0"/>
  </r>
  <r>
    <d v="2024-03-01T00:00:00"/>
    <n v="105"/>
    <n v="5"/>
    <n v="2"/>
    <n v="1"/>
    <n v="2"/>
    <n v="2"/>
    <n v="40"/>
    <x v="0"/>
    <s v="Appendicitis"/>
    <s v="General Surgery"/>
    <s v="Dr. Sade Kikiola"/>
    <s v="AXA"/>
    <x v="13"/>
    <x v="1"/>
    <x v="1"/>
    <s v="Emergency"/>
    <n v="736"/>
    <n v="140"/>
    <m/>
    <x v="1"/>
    <x v="3"/>
    <s v="Emergency"/>
    <s v="No"/>
    <s v="Scheduled"/>
    <s v="Paid"/>
    <m/>
    <m/>
    <s v="Private Room"/>
    <n v="648.20000000000005"/>
    <n v="50"/>
  </r>
  <r>
    <d v="2024-03-01T00:00:00"/>
    <n v="4470"/>
    <n v="5"/>
    <n v="1"/>
    <n v="4"/>
    <n v="3"/>
    <n v="3"/>
    <n v="9"/>
    <x v="1"/>
    <s v="Hypertension"/>
    <s v="Cardiology"/>
    <s v="Dr. Sade Kikiola"/>
    <s v="Allianz"/>
    <x v="56"/>
    <x v="1"/>
    <x v="3"/>
    <s v="Inpatient"/>
    <n v="116"/>
    <n v="181"/>
    <m/>
    <x v="1"/>
    <x v="4"/>
    <s v="Self-Referral"/>
    <s v="No"/>
    <s v="Scheduled"/>
    <s v="Paid"/>
    <m/>
    <m/>
    <s v="Semi-Private Room"/>
    <n v="228.9"/>
    <n v="30"/>
  </r>
  <r>
    <d v="2024-03-01T00:00:00"/>
    <n v="4455"/>
    <n v="5"/>
    <n v="2"/>
    <n v="1"/>
    <n v="2"/>
    <n v="3"/>
    <n v="40"/>
    <x v="0"/>
    <s v="Appendicitis"/>
    <s v="General Surgery"/>
    <s v="Dr. Sade Kikiola"/>
    <s v="Allianz"/>
    <x v="8"/>
    <x v="0"/>
    <x v="2"/>
    <s v="Outpatient"/>
    <n v="668"/>
    <n v="72"/>
    <d v="2024-03-21T00:00:00"/>
    <x v="0"/>
    <x v="3"/>
    <s v="Emergency"/>
    <s v="No"/>
    <s v="Scheduled"/>
    <s v="Paid"/>
    <m/>
    <m/>
    <s v="N/A"/>
    <n v="518"/>
    <n v="0"/>
  </r>
  <r>
    <d v="2024-03-01T00:00:00"/>
    <n v="2616"/>
    <n v="5"/>
    <n v="1"/>
    <n v="4"/>
    <n v="4"/>
    <n v="1"/>
    <n v="9"/>
    <x v="1"/>
    <s v="Hypertension"/>
    <s v="Cardiology"/>
    <s v="Dr. Sade Kikiola"/>
    <s v="Aviva"/>
    <x v="8"/>
    <x v="0"/>
    <x v="4"/>
    <s v="Outpatient"/>
    <n v="128"/>
    <n v="170"/>
    <d v="2024-03-26T00:00:00"/>
    <x v="0"/>
    <x v="4"/>
    <s v="Self-Referral"/>
    <s v="No"/>
    <s v="Scheduled"/>
    <s v="Paid"/>
    <m/>
    <m/>
    <s v="N/A"/>
    <n v="208.6"/>
    <n v="0"/>
  </r>
  <r>
    <d v="2024-03-01T00:00:00"/>
    <n v="4846"/>
    <n v="5"/>
    <n v="2"/>
    <n v="1"/>
    <n v="2"/>
    <n v="1"/>
    <n v="40"/>
    <x v="0"/>
    <s v="Appendicitis"/>
    <s v="General Surgery"/>
    <s v="Dr. Sade Kikiola"/>
    <s v="Aviva"/>
    <x v="56"/>
    <x v="0"/>
    <x v="2"/>
    <s v="Inpatient"/>
    <n v="757"/>
    <n v="190"/>
    <m/>
    <x v="1"/>
    <x v="3"/>
    <s v="Emergency"/>
    <s v="No"/>
    <s v="Scheduled"/>
    <s v="Paid"/>
    <m/>
    <m/>
    <s v="Private Room"/>
    <n v="697.9"/>
    <n v="50"/>
  </r>
  <r>
    <d v="2024-03-01T00:00:00"/>
    <n v="3644"/>
    <n v="5"/>
    <n v="1"/>
    <n v="4"/>
    <n v="2"/>
    <n v="3"/>
    <n v="40"/>
    <x v="0"/>
    <s v="Hypertension"/>
    <s v="Cardiology"/>
    <s v="Dr. Sade Kikiola"/>
    <s v="Allianz"/>
    <x v="33"/>
    <x v="0"/>
    <x v="0"/>
    <s v="Inpatient"/>
    <n v="266"/>
    <n v="63"/>
    <m/>
    <x v="1"/>
    <x v="4"/>
    <s v="Physician Referral"/>
    <s v="No"/>
    <s v="Scheduled"/>
    <s v="Paid"/>
    <m/>
    <m/>
    <s v="General Ward"/>
    <n v="237.3"/>
    <n v="10"/>
  </r>
  <r>
    <d v="2024-03-02T00:00:00"/>
    <n v="4916"/>
    <n v="5"/>
    <n v="2"/>
    <n v="1"/>
    <n v="2"/>
    <n v="1"/>
    <n v="9"/>
    <x v="1"/>
    <s v="Appendicitis"/>
    <s v="General Surgery"/>
    <s v="Dr. Sade Kikiola"/>
    <s v="Aviva"/>
    <x v="50"/>
    <x v="0"/>
    <x v="2"/>
    <s v="Outpatient"/>
    <n v="988"/>
    <n v="51"/>
    <d v="2024-03-13T00:00:00"/>
    <x v="0"/>
    <x v="3"/>
    <s v="Self-Referral"/>
    <s v="No"/>
    <s v="Scheduled"/>
    <s v="Paid"/>
    <m/>
    <m/>
    <s v="N/A"/>
    <n v="727.3"/>
    <n v="0"/>
  </r>
  <r>
    <d v="2024-03-02T00:00:00"/>
    <n v="3071"/>
    <n v="5"/>
    <n v="1"/>
    <n v="4"/>
    <n v="2"/>
    <n v="1"/>
    <n v="40"/>
    <x v="0"/>
    <s v="Hypertension"/>
    <s v="Cardiology"/>
    <s v="Dr. Sade Kikiola"/>
    <s v="Aviva"/>
    <x v="59"/>
    <x v="0"/>
    <x v="0"/>
    <s v="Emergency"/>
    <n v="804"/>
    <n v="42"/>
    <m/>
    <x v="1"/>
    <x v="4"/>
    <s v="Self-Referral"/>
    <s v="No"/>
    <s v="Scheduled"/>
    <s v="Paid"/>
    <m/>
    <m/>
    <s v="General Ward"/>
    <n v="599.20000000000005"/>
    <n v="10"/>
  </r>
  <r>
    <d v="2024-03-02T00:00:00"/>
    <n v="4844"/>
    <n v="5"/>
    <n v="2"/>
    <n v="1"/>
    <n v="2"/>
    <n v="3"/>
    <n v="9"/>
    <x v="1"/>
    <s v="Appendicitis"/>
    <s v="General Surgery"/>
    <s v="Dr. Sade Kikiola"/>
    <s v="Allianz"/>
    <x v="32"/>
    <x v="1"/>
    <x v="0"/>
    <s v="Emergency"/>
    <n v="560"/>
    <n v="167"/>
    <m/>
    <x v="1"/>
    <x v="3"/>
    <s v="Emergency"/>
    <s v="No"/>
    <s v="Scheduled"/>
    <s v="Paid"/>
    <m/>
    <m/>
    <s v="General Ward"/>
    <n v="515.9"/>
    <n v="10"/>
  </r>
  <r>
    <d v="2024-03-02T00:00:00"/>
    <n v="4955"/>
    <n v="5"/>
    <n v="1"/>
    <n v="4"/>
    <n v="2"/>
    <n v="3"/>
    <n v="40"/>
    <x v="0"/>
    <s v="Hypertension"/>
    <s v="Cardiology"/>
    <s v="Dr. Sade Kikiola"/>
    <s v="Allianz"/>
    <x v="49"/>
    <x v="0"/>
    <x v="4"/>
    <s v="Outpatient"/>
    <n v="629"/>
    <n v="38"/>
    <m/>
    <x v="1"/>
    <x v="4"/>
    <s v="Self-Referral"/>
    <s v="No"/>
    <s v="Scheduled"/>
    <s v="Paid"/>
    <m/>
    <m/>
    <s v="Semi-Private Room"/>
    <n v="487.9"/>
    <n v="30"/>
  </r>
  <r>
    <d v="2024-03-02T00:00:00"/>
    <n v="2485"/>
    <n v="5"/>
    <n v="2"/>
    <n v="1"/>
    <n v="2"/>
    <n v="3"/>
    <n v="9"/>
    <x v="1"/>
    <s v="Appendicitis"/>
    <s v="General Surgery"/>
    <s v="Dr. Sade Kikiola"/>
    <s v="Allianz"/>
    <x v="53"/>
    <x v="1"/>
    <x v="4"/>
    <s v="Inpatient"/>
    <n v="619"/>
    <n v="48"/>
    <m/>
    <x v="1"/>
    <x v="3"/>
    <s v="Emergency"/>
    <s v="No"/>
    <s v="Scheduled"/>
    <s v="Paid"/>
    <m/>
    <m/>
    <s v="Private Room"/>
    <n v="501.9"/>
    <n v="50"/>
  </r>
  <r>
    <d v="2024-03-02T00:00:00"/>
    <n v="686"/>
    <n v="5"/>
    <n v="1"/>
    <n v="4"/>
    <n v="4"/>
    <n v="2"/>
    <n v="40"/>
    <x v="0"/>
    <s v="Hypertension"/>
    <s v="Cardiology"/>
    <s v="Dr. Sade Kikiola"/>
    <s v="AXA"/>
    <x v="25"/>
    <x v="0"/>
    <x v="2"/>
    <s v="Outpatient"/>
    <n v="945"/>
    <n v="165"/>
    <d v="2024-03-19T00:00:00"/>
    <x v="0"/>
    <x v="4"/>
    <s v="Emergency"/>
    <s v="No"/>
    <s v="Scheduled"/>
    <s v="Paid"/>
    <m/>
    <m/>
    <s v="N/A"/>
    <n v="777"/>
    <n v="0"/>
  </r>
  <r>
    <d v="2024-03-02T00:00:00"/>
    <n v="3895"/>
    <n v="5"/>
    <n v="2"/>
    <n v="1"/>
    <n v="2"/>
    <n v="3"/>
    <n v="9"/>
    <x v="1"/>
    <s v="Appendicitis"/>
    <s v="General Surgery"/>
    <s v="Dr. Sade Kikiola"/>
    <s v="Allianz"/>
    <x v="15"/>
    <x v="0"/>
    <x v="3"/>
    <s v="Outpatient"/>
    <n v="381"/>
    <n v="88"/>
    <d v="2024-03-16T00:00:00"/>
    <x v="0"/>
    <x v="3"/>
    <s v="Self-Referral"/>
    <s v="No"/>
    <s v="Scheduled"/>
    <s v="Paid"/>
    <m/>
    <m/>
    <s v="N/A"/>
    <n v="328.3"/>
    <n v="0"/>
  </r>
  <r>
    <d v="2024-03-02T00:00:00"/>
    <n v="2250"/>
    <n v="5"/>
    <n v="1"/>
    <n v="4"/>
    <n v="2"/>
    <n v="2"/>
    <n v="40"/>
    <x v="0"/>
    <s v="Hypertension"/>
    <s v="Cardiology"/>
    <s v="Dr. Sade Kikiola"/>
    <s v="AXA"/>
    <x v="54"/>
    <x v="1"/>
    <x v="2"/>
    <s v="Outpatient"/>
    <n v="440"/>
    <n v="159"/>
    <m/>
    <x v="1"/>
    <x v="4"/>
    <s v="Emergency"/>
    <s v="No"/>
    <s v="Scheduled"/>
    <s v="Paid"/>
    <m/>
    <m/>
    <s v="General Ward"/>
    <n v="426.3"/>
    <n v="10"/>
  </r>
  <r>
    <d v="2024-03-02T00:00:00"/>
    <n v="4830"/>
    <n v="5"/>
    <n v="2"/>
    <n v="1"/>
    <n v="2"/>
    <n v="3"/>
    <n v="9"/>
    <x v="1"/>
    <s v="Appendicitis"/>
    <s v="General Surgery"/>
    <s v="Dr. Sade Kikiola"/>
    <s v="Allianz"/>
    <x v="13"/>
    <x v="1"/>
    <x v="4"/>
    <s v="Outpatient"/>
    <n v="984"/>
    <n v="29"/>
    <m/>
    <x v="1"/>
    <x v="3"/>
    <s v="Self-Referral"/>
    <s v="No"/>
    <s v="Scheduled"/>
    <s v="Paid"/>
    <m/>
    <m/>
    <s v="Private Room"/>
    <n v="744.1"/>
    <n v="50"/>
  </r>
  <r>
    <d v="2024-03-02T00:00:00"/>
    <n v="4327"/>
    <n v="5"/>
    <n v="1"/>
    <n v="4"/>
    <n v="1"/>
    <n v="3"/>
    <n v="40"/>
    <x v="0"/>
    <s v="Hypertension"/>
    <s v="Cardiology"/>
    <s v="Dr. Sade Kikiola"/>
    <s v="Allianz"/>
    <x v="56"/>
    <x v="0"/>
    <x v="0"/>
    <s v="Outpatient"/>
    <n v="972"/>
    <n v="130"/>
    <d v="2024-03-09T00:00:00"/>
    <x v="0"/>
    <x v="4"/>
    <s v="Physician Referral"/>
    <s v="No"/>
    <s v="Scheduled"/>
    <s v="Paid"/>
    <m/>
    <m/>
    <s v="N/A"/>
    <n v="771.4"/>
    <n v="0"/>
  </r>
  <r>
    <d v="2024-03-03T00:00:00"/>
    <n v="3418"/>
    <n v="5"/>
    <n v="2"/>
    <n v="1"/>
    <n v="2"/>
    <n v="2"/>
    <n v="9"/>
    <x v="1"/>
    <s v="Appendicitis"/>
    <s v="General Surgery"/>
    <s v="Dr. Sade Kikiola"/>
    <s v="AXA"/>
    <x v="31"/>
    <x v="1"/>
    <x v="0"/>
    <s v="Outpatient"/>
    <n v="650"/>
    <n v="56"/>
    <d v="2024-03-14T00:00:00"/>
    <x v="0"/>
    <x v="3"/>
    <s v="Emergency"/>
    <s v="No"/>
    <s v="Scheduled"/>
    <s v="Paid"/>
    <m/>
    <m/>
    <s v="N/A"/>
    <n v="494.2"/>
    <n v="0"/>
  </r>
  <r>
    <d v="2024-03-03T00:00:00"/>
    <n v="3002"/>
    <n v="5"/>
    <n v="1"/>
    <n v="4"/>
    <n v="5"/>
    <n v="2"/>
    <n v="40"/>
    <x v="0"/>
    <s v="Hypertension"/>
    <s v="Cardiology"/>
    <s v="Dr. Sade Kikiola"/>
    <s v="AXA"/>
    <x v="6"/>
    <x v="1"/>
    <x v="3"/>
    <s v="Outpatient"/>
    <n v="606"/>
    <n v="100"/>
    <d v="2024-03-30T00:00:00"/>
    <x v="0"/>
    <x v="4"/>
    <s v="Physician Referral"/>
    <s v="No"/>
    <s v="Scheduled"/>
    <s v="Paid"/>
    <m/>
    <m/>
    <s v="N/A"/>
    <n v="494.2"/>
    <n v="0"/>
  </r>
  <r>
    <d v="2024-03-03T00:00:00"/>
    <n v="3211"/>
    <n v="5"/>
    <n v="2"/>
    <n v="1"/>
    <n v="2"/>
    <n v="1"/>
    <n v="9"/>
    <x v="1"/>
    <s v="Appendicitis"/>
    <s v="General Surgery"/>
    <s v="Dr. Sade Kikiola"/>
    <s v="Aviva"/>
    <x v="0"/>
    <x v="1"/>
    <x v="2"/>
    <s v="Outpatient"/>
    <n v="364"/>
    <n v="115"/>
    <d v="2024-03-27T00:00:00"/>
    <x v="0"/>
    <x v="3"/>
    <s v="Emergency"/>
    <s v="No"/>
    <s v="Scheduled"/>
    <s v="Paid"/>
    <m/>
    <m/>
    <s v="N/A"/>
    <n v="335.3"/>
    <n v="0"/>
  </r>
  <r>
    <d v="2024-03-03T00:00:00"/>
    <n v="259"/>
    <n v="5"/>
    <n v="1"/>
    <n v="4"/>
    <n v="2"/>
    <n v="1"/>
    <n v="40"/>
    <x v="0"/>
    <s v="Hypertension"/>
    <s v="Cardiology"/>
    <s v="Dr. Sade Kikiola"/>
    <s v="Aviva"/>
    <x v="57"/>
    <x v="1"/>
    <x v="3"/>
    <s v="Outpatient"/>
    <n v="264"/>
    <n v="74"/>
    <d v="2024-03-22T00:00:00"/>
    <x v="0"/>
    <x v="4"/>
    <s v="Self-Referral"/>
    <s v="No"/>
    <s v="Scheduled"/>
    <s v="Paid"/>
    <m/>
    <m/>
    <s v="N/A"/>
    <n v="236.6"/>
    <n v="0"/>
  </r>
  <r>
    <d v="2024-03-03T00:00:00"/>
    <n v="2328"/>
    <n v="5"/>
    <n v="2"/>
    <n v="1"/>
    <n v="2"/>
    <n v="1"/>
    <n v="9"/>
    <x v="1"/>
    <s v="Appendicitis"/>
    <s v="General Surgery"/>
    <s v="Dr. Sade Kikiola"/>
    <s v="Aviva"/>
    <x v="17"/>
    <x v="0"/>
    <x v="3"/>
    <s v="Outpatient"/>
    <n v="565"/>
    <n v="151"/>
    <m/>
    <x v="1"/>
    <x v="3"/>
    <s v="Emergency"/>
    <s v="No"/>
    <s v="Scheduled"/>
    <s v="Paid"/>
    <m/>
    <m/>
    <s v="Semi-Private Room"/>
    <n v="522.20000000000005"/>
    <n v="30"/>
  </r>
  <r>
    <d v="2024-03-03T00:00:00"/>
    <n v="559"/>
    <n v="5"/>
    <n v="1"/>
    <n v="4"/>
    <n v="5"/>
    <n v="2"/>
    <n v="40"/>
    <x v="0"/>
    <s v="Hypertension"/>
    <s v="Cardiology"/>
    <s v="Dr. Sade Kikiola"/>
    <s v="AXA"/>
    <x v="2"/>
    <x v="1"/>
    <x v="2"/>
    <s v="Inpatient"/>
    <n v="687"/>
    <n v="147"/>
    <m/>
    <x v="1"/>
    <x v="4"/>
    <s v="Emergency"/>
    <s v="No"/>
    <s v="Scheduled"/>
    <s v="Paid"/>
    <m/>
    <m/>
    <s v="General Ward"/>
    <n v="590.79999999999995"/>
    <n v="10"/>
  </r>
  <r>
    <d v="2024-03-03T00:00:00"/>
    <n v="975"/>
    <n v="5"/>
    <n v="2"/>
    <n v="1"/>
    <n v="2"/>
    <n v="3"/>
    <n v="9"/>
    <x v="1"/>
    <s v="Appendicitis"/>
    <s v="General Surgery"/>
    <s v="Dr. Sade Kikiola"/>
    <s v="Allianz"/>
    <x v="35"/>
    <x v="0"/>
    <x v="1"/>
    <s v="Outpatient"/>
    <n v="234"/>
    <n v="82"/>
    <d v="2024-03-14T00:00:00"/>
    <x v="0"/>
    <x v="3"/>
    <s v="Self-Referral"/>
    <s v="No"/>
    <s v="Scheduled"/>
    <s v="Paid"/>
    <m/>
    <m/>
    <s v="N/A"/>
    <n v="221.2"/>
    <n v="0"/>
  </r>
  <r>
    <d v="2024-03-03T00:00:00"/>
    <n v="2049"/>
    <n v="5"/>
    <n v="1"/>
    <n v="4"/>
    <n v="2"/>
    <n v="2"/>
    <n v="40"/>
    <x v="0"/>
    <s v="Hypertension"/>
    <s v="Cardiology"/>
    <s v="Dr. Sade Kikiola"/>
    <s v="AXA"/>
    <x v="16"/>
    <x v="0"/>
    <x v="2"/>
    <s v="Outpatient"/>
    <n v="236"/>
    <n v="31"/>
    <d v="2024-03-16T00:00:00"/>
    <x v="0"/>
    <x v="4"/>
    <s v="Physician Referral"/>
    <s v="No"/>
    <s v="Scheduled"/>
    <s v="Paid"/>
    <m/>
    <m/>
    <s v="N/A"/>
    <n v="186.9"/>
    <n v="0"/>
  </r>
  <r>
    <d v="2024-03-03T00:00:00"/>
    <n v="3555"/>
    <n v="5"/>
    <n v="2"/>
    <n v="1"/>
    <n v="2"/>
    <n v="3"/>
    <n v="9"/>
    <x v="1"/>
    <s v="Appendicitis"/>
    <s v="General Surgery"/>
    <s v="Dr. Sade Kikiola"/>
    <s v="Allianz"/>
    <x v="24"/>
    <x v="0"/>
    <x v="3"/>
    <s v="Outpatient"/>
    <n v="690"/>
    <n v="165"/>
    <m/>
    <x v="1"/>
    <x v="3"/>
    <s v="Self-Referral"/>
    <s v="No"/>
    <s v="Scheduled"/>
    <s v="Paid"/>
    <m/>
    <m/>
    <s v="Semi-Private Room"/>
    <n v="619.5"/>
    <n v="30"/>
  </r>
  <r>
    <d v="2024-03-03T00:00:00"/>
    <n v="4654"/>
    <n v="5"/>
    <n v="1"/>
    <n v="4"/>
    <n v="2"/>
    <n v="3"/>
    <n v="40"/>
    <x v="0"/>
    <s v="Hypertension"/>
    <s v="Cardiology"/>
    <s v="Dr. Sade Kikiola"/>
    <s v="Allianz"/>
    <x v="44"/>
    <x v="0"/>
    <x v="1"/>
    <s v="Outpatient"/>
    <n v="812"/>
    <n v="27"/>
    <d v="2024-03-21T00:00:00"/>
    <x v="0"/>
    <x v="4"/>
    <s v="Physician Referral"/>
    <s v="No"/>
    <s v="Scheduled"/>
    <s v="Paid"/>
    <m/>
    <m/>
    <s v="N/A"/>
    <n v="587.29999999999995"/>
    <n v="0"/>
  </r>
  <r>
    <d v="2024-03-04T00:00:00"/>
    <n v="3158"/>
    <n v="5"/>
    <n v="2"/>
    <n v="1"/>
    <n v="2"/>
    <n v="3"/>
    <n v="40"/>
    <x v="0"/>
    <s v="Appendicitis"/>
    <s v="General Surgery"/>
    <s v="Dr. Sade Kikiola"/>
    <s v="Allianz"/>
    <x v="31"/>
    <x v="1"/>
    <x v="3"/>
    <s v="Outpatient"/>
    <n v="967"/>
    <n v="51"/>
    <d v="2024-03-12T00:00:00"/>
    <x v="0"/>
    <x v="3"/>
    <s v="Physician Referral"/>
    <s v="No"/>
    <s v="Scheduled"/>
    <s v="Paid"/>
    <m/>
    <m/>
    <s v="N/A"/>
    <n v="712.6"/>
    <n v="0"/>
  </r>
  <r>
    <d v="2024-03-04T00:00:00"/>
    <n v="602"/>
    <n v="5"/>
    <n v="1"/>
    <n v="4"/>
    <n v="2"/>
    <n v="1"/>
    <n v="9"/>
    <x v="1"/>
    <s v="Hypertension"/>
    <s v="Cardiology"/>
    <s v="Dr. Sade Kikiola"/>
    <s v="Aviva"/>
    <x v="34"/>
    <x v="1"/>
    <x v="3"/>
    <s v="Inpatient"/>
    <n v="316"/>
    <n v="68"/>
    <m/>
    <x v="1"/>
    <x v="4"/>
    <s v="Emergency"/>
    <s v="No"/>
    <s v="Scheduled"/>
    <s v="Paid"/>
    <m/>
    <m/>
    <s v="General Ward"/>
    <n v="275.8"/>
    <n v="10"/>
  </r>
  <r>
    <d v="2024-03-04T00:00:00"/>
    <n v="3885"/>
    <n v="5"/>
    <n v="2"/>
    <n v="1"/>
    <n v="2"/>
    <n v="2"/>
    <n v="40"/>
    <x v="0"/>
    <s v="Appendicitis"/>
    <s v="General Surgery"/>
    <s v="Dr. Sade Kikiola"/>
    <s v="AXA"/>
    <x v="37"/>
    <x v="0"/>
    <x v="3"/>
    <s v="Emergency"/>
    <n v="563"/>
    <n v="123"/>
    <m/>
    <x v="1"/>
    <x v="3"/>
    <s v="Emergency"/>
    <s v="No"/>
    <s v="Scheduled"/>
    <s v="Paid"/>
    <m/>
    <m/>
    <s v="General Ward"/>
    <n v="487.2"/>
    <n v="10"/>
  </r>
  <r>
    <d v="2024-03-04T00:00:00"/>
    <n v="1375"/>
    <n v="5"/>
    <n v="1"/>
    <n v="4"/>
    <n v="1"/>
    <n v="2"/>
    <n v="9"/>
    <x v="1"/>
    <s v="Hypertension"/>
    <s v="Cardiology"/>
    <s v="Dr. Sade Kikiola"/>
    <s v="AXA"/>
    <x v="17"/>
    <x v="0"/>
    <x v="0"/>
    <s v="Emergency"/>
    <n v="125"/>
    <n v="106"/>
    <m/>
    <x v="1"/>
    <x v="4"/>
    <s v="Physician Referral"/>
    <s v="No"/>
    <s v="Scheduled"/>
    <s v="Paid"/>
    <m/>
    <m/>
    <s v="General Ward"/>
    <n v="168.7"/>
    <n v="10"/>
  </r>
  <r>
    <d v="2024-03-04T00:00:00"/>
    <n v="2870"/>
    <n v="5"/>
    <n v="2"/>
    <n v="1"/>
    <n v="2"/>
    <n v="1"/>
    <n v="40"/>
    <x v="0"/>
    <s v="Appendicitis"/>
    <s v="General Surgery"/>
    <s v="Dr. Sade Kikiola"/>
    <s v="Aviva"/>
    <x v="36"/>
    <x v="0"/>
    <x v="2"/>
    <s v="Emergency"/>
    <n v="192"/>
    <n v="118"/>
    <m/>
    <x v="1"/>
    <x v="3"/>
    <s v="Self-Referral"/>
    <s v="No"/>
    <s v="Scheduled"/>
    <s v="Paid"/>
    <m/>
    <m/>
    <s v="General Ward"/>
    <n v="224"/>
    <n v="10"/>
  </r>
  <r>
    <d v="2024-03-04T00:00:00"/>
    <n v="3060"/>
    <n v="5"/>
    <n v="1"/>
    <n v="4"/>
    <n v="4"/>
    <n v="3"/>
    <n v="11"/>
    <x v="1"/>
    <s v="Hypertension"/>
    <s v="Cardiology"/>
    <s v="Dr. Sade Kikiola"/>
    <s v="Allianz"/>
    <x v="2"/>
    <x v="0"/>
    <x v="4"/>
    <s v="Outpatient"/>
    <n v="455"/>
    <n v="186"/>
    <d v="2024-03-23T00:00:00"/>
    <x v="0"/>
    <x v="4"/>
    <s v="Physician Referral"/>
    <s v="No"/>
    <s v="Scheduled"/>
    <s v="Paid"/>
    <m/>
    <m/>
    <s v="N/A"/>
    <n v="448.7"/>
    <n v="0"/>
  </r>
  <r>
    <d v="2024-03-04T00:00:00"/>
    <n v="2410"/>
    <n v="5"/>
    <n v="2"/>
    <n v="1"/>
    <n v="2"/>
    <n v="1"/>
    <n v="12"/>
    <x v="1"/>
    <s v="Appendicitis"/>
    <s v="General Surgery"/>
    <s v="Dr. Sade Kikiola"/>
    <s v="Aviva"/>
    <x v="42"/>
    <x v="1"/>
    <x v="0"/>
    <s v="Outpatient"/>
    <n v="634"/>
    <n v="69"/>
    <m/>
    <x v="1"/>
    <x v="3"/>
    <s v="Emergency"/>
    <s v="No"/>
    <s v="Scheduled"/>
    <s v="Paid"/>
    <m/>
    <m/>
    <s v="General Ward"/>
    <n v="499.1"/>
    <n v="10"/>
  </r>
  <r>
    <d v="2024-03-04T00:00:00"/>
    <n v="4123"/>
    <n v="5"/>
    <n v="1"/>
    <n v="4"/>
    <n v="5"/>
    <n v="3"/>
    <n v="9"/>
    <x v="1"/>
    <s v="Hypertension"/>
    <s v="Cardiology"/>
    <s v="Dr. Sade Kikiola"/>
    <s v="Allianz"/>
    <x v="30"/>
    <x v="0"/>
    <x v="2"/>
    <s v="Outpatient"/>
    <n v="726"/>
    <n v="173"/>
    <d v="2024-03-24T00:00:00"/>
    <x v="0"/>
    <x v="4"/>
    <s v="Self-Referral"/>
    <s v="No"/>
    <s v="Scheduled"/>
    <s v="Paid"/>
    <m/>
    <m/>
    <s v="N/A"/>
    <n v="629.29999999999995"/>
    <n v="0"/>
  </r>
  <r>
    <d v="2024-03-04T00:00:00"/>
    <n v="3687"/>
    <n v="5"/>
    <n v="2"/>
    <n v="1"/>
    <n v="2"/>
    <n v="1"/>
    <n v="15"/>
    <x v="2"/>
    <s v="Appendicitis"/>
    <s v="General Surgery"/>
    <s v="Dr. Sade Kikiola"/>
    <s v="Aviva"/>
    <x v="57"/>
    <x v="1"/>
    <x v="0"/>
    <s v="Outpatient"/>
    <n v="888"/>
    <n v="170"/>
    <d v="2024-03-16T00:00:00"/>
    <x v="0"/>
    <x v="3"/>
    <s v="Self-Referral"/>
    <s v="No"/>
    <s v="Scheduled"/>
    <s v="Paid"/>
    <m/>
    <m/>
    <s v="N/A"/>
    <n v="740.6"/>
    <n v="0"/>
  </r>
  <r>
    <d v="2024-03-04T00:00:00"/>
    <n v="3911"/>
    <n v="5"/>
    <n v="1"/>
    <n v="4"/>
    <n v="5"/>
    <n v="2"/>
    <n v="17"/>
    <x v="3"/>
    <s v="Hypertension"/>
    <s v="Cardiology"/>
    <s v="Dr. Sade Kikiola"/>
    <s v="AXA"/>
    <x v="33"/>
    <x v="0"/>
    <x v="2"/>
    <s v="Outpatient"/>
    <n v="986"/>
    <n v="115"/>
    <d v="2024-03-26T00:00:00"/>
    <x v="0"/>
    <x v="4"/>
    <s v="Emergency"/>
    <s v="No"/>
    <s v="Scheduled"/>
    <s v="Paid"/>
    <m/>
    <m/>
    <s v="N/A"/>
    <n v="770.7"/>
    <n v="0"/>
  </r>
  <r>
    <d v="2024-03-05T00:00:00"/>
    <n v="2858"/>
    <n v="5"/>
    <n v="2"/>
    <n v="1"/>
    <n v="2"/>
    <n v="1"/>
    <n v="8"/>
    <x v="4"/>
    <s v="Appendicitis"/>
    <s v="General Surgery"/>
    <s v="Dr. Sade Kikiola"/>
    <s v="Aviva"/>
    <x v="26"/>
    <x v="0"/>
    <x v="1"/>
    <s v="Outpatient"/>
    <n v="965"/>
    <n v="82"/>
    <d v="2024-03-21T00:00:00"/>
    <x v="0"/>
    <x v="3"/>
    <s v="Self-Referral"/>
    <s v="No"/>
    <s v="Scheduled"/>
    <s v="Paid"/>
    <m/>
    <m/>
    <s v="N/A"/>
    <n v="732.9"/>
    <n v="0"/>
  </r>
  <r>
    <d v="2024-03-05T00:00:00"/>
    <n v="1627"/>
    <n v="5"/>
    <n v="1"/>
    <n v="4"/>
    <n v="4"/>
    <n v="2"/>
    <n v="25"/>
    <x v="5"/>
    <s v="Hypertension"/>
    <s v="Cardiology"/>
    <s v="Dr. Sade Kikiola"/>
    <s v="AXA"/>
    <x v="20"/>
    <x v="0"/>
    <x v="4"/>
    <s v="Emergency"/>
    <n v="558"/>
    <n v="186"/>
    <m/>
    <x v="1"/>
    <x v="4"/>
    <s v="Self-Referral"/>
    <s v="No"/>
    <s v="Scheduled"/>
    <s v="Paid"/>
    <m/>
    <m/>
    <s v="Semi-Private Room"/>
    <n v="541.79999999999995"/>
    <n v="30"/>
  </r>
  <r>
    <d v="2024-03-05T00:00:00"/>
    <n v="3908"/>
    <n v="5"/>
    <n v="2"/>
    <n v="1"/>
    <n v="2"/>
    <n v="3"/>
    <n v="28"/>
    <x v="5"/>
    <s v="Appendicitis"/>
    <s v="General Surgery"/>
    <s v="Dr. Sade Kikiola"/>
    <s v="Allianz"/>
    <x v="61"/>
    <x v="0"/>
    <x v="1"/>
    <s v="Outpatient"/>
    <n v="967"/>
    <n v="85"/>
    <d v="2024-03-22T00:00:00"/>
    <x v="0"/>
    <x v="3"/>
    <s v="Physician Referral"/>
    <s v="No"/>
    <s v="Scheduled"/>
    <s v="Paid"/>
    <m/>
    <m/>
    <s v="N/A"/>
    <n v="736.4"/>
    <n v="0"/>
  </r>
  <r>
    <d v="2024-03-05T00:00:00"/>
    <n v="2515"/>
    <n v="5"/>
    <n v="1"/>
    <n v="4"/>
    <n v="4"/>
    <n v="1"/>
    <n v="22"/>
    <x v="6"/>
    <s v="Hypertension"/>
    <s v="Cardiology"/>
    <s v="Dr. Sade Kikiola"/>
    <s v="Aviva"/>
    <x v="32"/>
    <x v="1"/>
    <x v="1"/>
    <s v="Outpatient"/>
    <n v="851"/>
    <n v="122"/>
    <d v="2024-03-12T00:00:00"/>
    <x v="0"/>
    <x v="4"/>
    <s v="Physician Referral"/>
    <s v="No"/>
    <s v="Scheduled"/>
    <s v="Paid"/>
    <m/>
    <m/>
    <s v="N/A"/>
    <n v="681.1"/>
    <n v="0"/>
  </r>
  <r>
    <d v="2024-03-05T00:00:00"/>
    <n v="3784"/>
    <n v="5"/>
    <n v="2"/>
    <n v="1"/>
    <n v="2"/>
    <n v="1"/>
    <n v="31"/>
    <x v="7"/>
    <s v="Appendicitis"/>
    <s v="General Surgery"/>
    <s v="Dr. Sade Kikiola"/>
    <s v="Aviva"/>
    <x v="1"/>
    <x v="1"/>
    <x v="2"/>
    <s v="Outpatient"/>
    <n v="400"/>
    <n v="65"/>
    <d v="2024-03-26T00:00:00"/>
    <x v="0"/>
    <x v="3"/>
    <s v="Emergency"/>
    <s v="No"/>
    <s v="Scheduled"/>
    <s v="Paid"/>
    <m/>
    <m/>
    <s v="N/A"/>
    <n v="325.5"/>
    <n v="0"/>
  </r>
  <r>
    <d v="2024-03-05T00:00:00"/>
    <n v="3395"/>
    <n v="5"/>
    <n v="1"/>
    <n v="4"/>
    <n v="3"/>
    <n v="1"/>
    <n v="2"/>
    <x v="8"/>
    <s v="Hypertension"/>
    <s v="Cardiology"/>
    <s v="Dr. Sade Kikiola"/>
    <s v="Aviva"/>
    <x v="57"/>
    <x v="1"/>
    <x v="3"/>
    <s v="Emergency"/>
    <n v="165"/>
    <n v="162"/>
    <m/>
    <x v="1"/>
    <x v="4"/>
    <s v="Physician Referral"/>
    <s v="No"/>
    <s v="Scheduled"/>
    <s v="Paid"/>
    <m/>
    <m/>
    <s v="General Ward"/>
    <n v="235.9"/>
    <n v="10"/>
  </r>
  <r>
    <d v="2024-03-05T00:00:00"/>
    <n v="1119"/>
    <n v="5"/>
    <n v="2"/>
    <n v="1"/>
    <n v="2"/>
    <n v="1"/>
    <n v="19"/>
    <x v="3"/>
    <s v="Appendicitis"/>
    <s v="General Surgery"/>
    <s v="Dr. Sade Kikiola"/>
    <s v="Aviva"/>
    <x v="24"/>
    <x v="0"/>
    <x v="3"/>
    <s v="Emergency"/>
    <n v="388"/>
    <n v="35"/>
    <m/>
    <x v="1"/>
    <x v="3"/>
    <s v="Self-Referral"/>
    <s v="No"/>
    <s v="Scheduled"/>
    <s v="Paid"/>
    <m/>
    <m/>
    <s v="Private Room"/>
    <n v="331.1"/>
    <n v="50"/>
  </r>
  <r>
    <d v="2024-03-05T00:00:00"/>
    <n v="4095"/>
    <n v="5"/>
    <n v="1"/>
    <n v="4"/>
    <n v="2"/>
    <n v="2"/>
    <n v="30"/>
    <x v="7"/>
    <s v="Hypertension"/>
    <s v="Cardiology"/>
    <s v="Dr. Sade Kikiola"/>
    <s v="AXA"/>
    <x v="31"/>
    <x v="0"/>
    <x v="3"/>
    <s v="Inpatient"/>
    <n v="420"/>
    <n v="139"/>
    <m/>
    <x v="1"/>
    <x v="4"/>
    <s v="Emergency"/>
    <s v="No"/>
    <s v="Scheduled"/>
    <s v="Paid"/>
    <m/>
    <m/>
    <s v="Private Room"/>
    <n v="426.3"/>
    <n v="50"/>
  </r>
  <r>
    <d v="2024-03-05T00:00:00"/>
    <n v="2433"/>
    <n v="5"/>
    <n v="2"/>
    <n v="1"/>
    <n v="2"/>
    <n v="2"/>
    <n v="36"/>
    <x v="9"/>
    <s v="Appendicitis"/>
    <s v="General Surgery"/>
    <s v="Dr. Sade Kikiola"/>
    <s v="AXA"/>
    <x v="44"/>
    <x v="1"/>
    <x v="3"/>
    <s v="Emergency"/>
    <n v="852"/>
    <n v="109"/>
    <m/>
    <x v="1"/>
    <x v="3"/>
    <s v="Emergency"/>
    <s v="No"/>
    <s v="Scheduled"/>
    <s v="Paid"/>
    <m/>
    <m/>
    <s v="General Ward"/>
    <m/>
    <n v="10"/>
  </r>
  <r>
    <d v="2024-03-05T00:00:00"/>
    <n v="46"/>
    <n v="5"/>
    <n v="1"/>
    <n v="4"/>
    <n v="4"/>
    <n v="1"/>
    <n v="11"/>
    <x v="1"/>
    <s v="Hypertension"/>
    <s v="Cardiology"/>
    <s v="Dr. Sade Kikiola"/>
    <s v="Aviva"/>
    <x v="44"/>
    <x v="1"/>
    <x v="4"/>
    <s v="Inpatient"/>
    <n v="229"/>
    <n v="91"/>
    <m/>
    <x v="1"/>
    <x v="4"/>
    <s v="Emergency"/>
    <s v="No"/>
    <s v="Scheduled"/>
    <s v="Paid"/>
    <m/>
    <m/>
    <s v="Semi-Private Room"/>
    <m/>
    <n v="30"/>
  </r>
  <r>
    <d v="2024-03-06T00:00:00"/>
    <n v="2857"/>
    <n v="5"/>
    <n v="2"/>
    <n v="1"/>
    <n v="2"/>
    <n v="2"/>
    <n v="34"/>
    <x v="9"/>
    <s v="Appendicitis"/>
    <s v="General Surgery"/>
    <s v="Dr. Sade Kikiola"/>
    <s v="AXA"/>
    <x v="53"/>
    <x v="0"/>
    <x v="1"/>
    <s v="Outpatient"/>
    <n v="138"/>
    <n v="35"/>
    <d v="2024-03-28T00:00:00"/>
    <x v="0"/>
    <x v="3"/>
    <s v="Self-Referral"/>
    <s v="No"/>
    <s v="Scheduled"/>
    <s v="Paid"/>
    <m/>
    <m/>
    <s v="N/A"/>
    <m/>
    <n v="0"/>
  </r>
  <r>
    <d v="2024-03-06T00:00:00"/>
    <n v="3039"/>
    <n v="5"/>
    <n v="1"/>
    <n v="4"/>
    <n v="3"/>
    <n v="1"/>
    <n v="25"/>
    <x v="5"/>
    <s v="Hypertension"/>
    <s v="Cardiology"/>
    <s v="Dr. Sade Kikiola"/>
    <s v="Aviva"/>
    <x v="7"/>
    <x v="0"/>
    <x v="0"/>
    <s v="Emergency"/>
    <n v="149"/>
    <n v="104"/>
    <m/>
    <x v="1"/>
    <x v="4"/>
    <s v="Physician Referral"/>
    <s v="No"/>
    <s v="Scheduled"/>
    <s v="Paid"/>
    <m/>
    <m/>
    <s v="Semi-Private Room"/>
    <m/>
    <n v="30"/>
  </r>
  <r>
    <d v="2024-03-06T00:00:00"/>
    <n v="71"/>
    <n v="5"/>
    <n v="2"/>
    <n v="1"/>
    <n v="2"/>
    <n v="2"/>
    <n v="1"/>
    <x v="8"/>
    <s v="Appendicitis"/>
    <s v="General Surgery"/>
    <s v="Dr. Sade Kikiola"/>
    <s v="AXA"/>
    <x v="0"/>
    <x v="1"/>
    <x v="4"/>
    <s v="Outpatient"/>
    <n v="239"/>
    <n v="58"/>
    <d v="2024-03-22T00:00:00"/>
    <x v="0"/>
    <x v="3"/>
    <s v="Self-Referral"/>
    <s v="No"/>
    <s v="Scheduled"/>
    <s v="Paid"/>
    <m/>
    <m/>
    <s v="N/A"/>
    <m/>
    <n v="0"/>
  </r>
  <r>
    <d v="2024-03-06T00:00:00"/>
    <n v="4408"/>
    <n v="5"/>
    <n v="1"/>
    <n v="4"/>
    <n v="3"/>
    <n v="2"/>
    <n v="30"/>
    <x v="7"/>
    <s v="Hypertension"/>
    <s v="Cardiology"/>
    <s v="Dr. Sade Kikiola"/>
    <s v="AXA"/>
    <x v="14"/>
    <x v="0"/>
    <x v="2"/>
    <s v="Outpatient"/>
    <n v="270"/>
    <n v="158"/>
    <m/>
    <x v="1"/>
    <x v="4"/>
    <s v="Self-Referral"/>
    <s v="No"/>
    <s v="Scheduled"/>
    <s v="Paid"/>
    <m/>
    <m/>
    <s v="Semi-Private Room"/>
    <m/>
    <n v="30"/>
  </r>
  <r>
    <d v="2024-03-06T00:00:00"/>
    <n v="3330"/>
    <n v="5"/>
    <n v="2"/>
    <n v="1"/>
    <n v="2"/>
    <n v="2"/>
    <n v="40"/>
    <x v="0"/>
    <s v="Appendicitis"/>
    <s v="General Surgery"/>
    <s v="Dr. Sade Kikiola"/>
    <s v="AXA"/>
    <x v="23"/>
    <x v="0"/>
    <x v="4"/>
    <s v="Outpatient"/>
    <n v="137"/>
    <n v="55"/>
    <d v="2024-03-22T00:00:00"/>
    <x v="0"/>
    <x v="3"/>
    <s v="Physician Referral"/>
    <s v="No"/>
    <s v="Scheduled"/>
    <s v="Paid"/>
    <m/>
    <m/>
    <s v="N/A"/>
    <m/>
    <n v="0"/>
  </r>
  <r>
    <d v="2024-03-06T00:00:00"/>
    <n v="1334"/>
    <n v="5"/>
    <n v="1"/>
    <n v="4"/>
    <n v="4"/>
    <n v="1"/>
    <n v="6"/>
    <x v="4"/>
    <s v="Hypertension"/>
    <s v="Cardiology"/>
    <s v="Dr. Sade Kikiola"/>
    <s v="Aviva"/>
    <x v="32"/>
    <x v="1"/>
    <x v="4"/>
    <s v="Emergency"/>
    <n v="795"/>
    <n v="37"/>
    <m/>
    <x v="1"/>
    <x v="4"/>
    <s v="Physician Referral"/>
    <s v="No"/>
    <s v="Scheduled"/>
    <s v="Paid"/>
    <m/>
    <m/>
    <s v="Semi-Private Room"/>
    <m/>
    <n v="30"/>
  </r>
  <r>
    <d v="2024-03-06T00:00:00"/>
    <n v="3604"/>
    <n v="5"/>
    <n v="2"/>
    <n v="1"/>
    <n v="2"/>
    <n v="1"/>
    <n v="1"/>
    <x v="8"/>
    <s v="Appendicitis"/>
    <s v="General Surgery"/>
    <s v="Dr. Sade Kikiola"/>
    <s v="Aviva"/>
    <x v="20"/>
    <x v="0"/>
    <x v="2"/>
    <s v="Outpatient"/>
    <n v="835"/>
    <n v="170"/>
    <d v="2024-03-15T00:00:00"/>
    <x v="0"/>
    <x v="3"/>
    <s v="Self-Referral"/>
    <s v="No"/>
    <s v="Scheduled"/>
    <s v="Paid"/>
    <m/>
    <m/>
    <s v="N/A"/>
    <m/>
    <n v="0"/>
  </r>
  <r>
    <d v="2024-03-06T00:00:00"/>
    <n v="3206"/>
    <n v="5"/>
    <n v="1"/>
    <n v="4"/>
    <n v="4"/>
    <n v="2"/>
    <n v="15"/>
    <x v="2"/>
    <s v="Hypertension"/>
    <s v="Cardiology"/>
    <s v="Dr. Sade Kikiola"/>
    <s v="AXA"/>
    <x v="37"/>
    <x v="1"/>
    <x v="0"/>
    <s v="Emergency"/>
    <n v="223"/>
    <n v="96"/>
    <m/>
    <x v="1"/>
    <x v="4"/>
    <s v="Physician Referral"/>
    <s v="No"/>
    <s v="Scheduled"/>
    <s v="Paid"/>
    <m/>
    <m/>
    <s v="Semi-Private Room"/>
    <m/>
    <n v="30"/>
  </r>
  <r>
    <d v="2024-03-06T00:00:00"/>
    <n v="3586"/>
    <n v="5"/>
    <n v="2"/>
    <n v="1"/>
    <n v="2"/>
    <n v="3"/>
    <n v="3"/>
    <x v="8"/>
    <s v="Appendicitis"/>
    <s v="General Surgery"/>
    <s v="Dr. Sade Kikiola"/>
    <s v="Allianz"/>
    <x v="10"/>
    <x v="0"/>
    <x v="1"/>
    <s v="Outpatient"/>
    <n v="477"/>
    <n v="68"/>
    <d v="2024-03-23T00:00:00"/>
    <x v="0"/>
    <x v="3"/>
    <s v="Self-Referral"/>
    <s v="No"/>
    <s v="Scheduled"/>
    <s v="Paid"/>
    <m/>
    <m/>
    <s v="N/A"/>
    <m/>
    <n v="0"/>
  </r>
  <r>
    <d v="2024-03-06T00:00:00"/>
    <n v="4838"/>
    <n v="5"/>
    <n v="1"/>
    <n v="4"/>
    <n v="4"/>
    <n v="2"/>
    <n v="22"/>
    <x v="6"/>
    <s v="Hypertension"/>
    <s v="Cardiology"/>
    <s v="Dr. Sade Kikiola"/>
    <s v="AXA"/>
    <x v="8"/>
    <x v="1"/>
    <x v="4"/>
    <s v="Outpatient"/>
    <n v="234"/>
    <n v="189"/>
    <d v="2024-03-23T00:00:00"/>
    <x v="0"/>
    <x v="4"/>
    <s v="Physician Referral"/>
    <s v="No"/>
    <s v="Scheduled"/>
    <s v="Paid"/>
    <m/>
    <m/>
    <s v="N/A"/>
    <m/>
    <n v="0"/>
  </r>
  <r>
    <d v="2024-03-07T00:00:00"/>
    <n v="2065"/>
    <n v="5"/>
    <n v="2"/>
    <n v="1"/>
    <n v="2"/>
    <n v="1"/>
    <n v="15"/>
    <x v="2"/>
    <s v="Appendicitis"/>
    <s v="General Surgery"/>
    <s v="Dr. Sade Kikiola"/>
    <s v="Aviva"/>
    <x v="51"/>
    <x v="0"/>
    <x v="2"/>
    <s v="Outpatient"/>
    <n v="462"/>
    <n v="122"/>
    <d v="2024-03-29T00:00:00"/>
    <x v="0"/>
    <x v="3"/>
    <s v="Self-Referral"/>
    <s v="No"/>
    <s v="Scheduled"/>
    <s v="Paid"/>
    <m/>
    <m/>
    <s v="N/A"/>
    <m/>
    <n v="0"/>
  </r>
  <r>
    <d v="2024-03-07T00:00:00"/>
    <n v="2024"/>
    <n v="5"/>
    <n v="1"/>
    <n v="4"/>
    <n v="3"/>
    <n v="3"/>
    <n v="29"/>
    <x v="7"/>
    <s v="Hypertension"/>
    <s v="Cardiology"/>
    <s v="Dr. Sade Kikiola"/>
    <s v="Allianz"/>
    <x v="49"/>
    <x v="1"/>
    <x v="2"/>
    <s v="Outpatient"/>
    <n v="860"/>
    <n v="63"/>
    <d v="2024-03-19T00:00:00"/>
    <x v="0"/>
    <x v="4"/>
    <s v="Physician Referral"/>
    <s v="No"/>
    <s v="Scheduled"/>
    <s v="Paid"/>
    <m/>
    <m/>
    <s v="N/A"/>
    <m/>
    <n v="0"/>
  </r>
  <r>
    <d v="2024-03-07T00:00:00"/>
    <n v="761"/>
    <n v="5"/>
    <n v="2"/>
    <n v="1"/>
    <n v="2"/>
    <n v="1"/>
    <n v="35"/>
    <x v="9"/>
    <s v="Appendicitis"/>
    <s v="General Surgery"/>
    <s v="Dr. Sade Kikiola"/>
    <s v="Aviva"/>
    <x v="57"/>
    <x v="1"/>
    <x v="0"/>
    <s v="Outpatient"/>
    <n v="729"/>
    <n v="128"/>
    <d v="2024-03-22T00:00:00"/>
    <x v="0"/>
    <x v="3"/>
    <s v="Emergency"/>
    <s v="No"/>
    <s v="Scheduled"/>
    <s v="Paid"/>
    <m/>
    <m/>
    <s v="N/A"/>
    <n v="599.9"/>
    <n v="0"/>
  </r>
  <r>
    <d v="2024-03-07T00:00:00"/>
    <n v="2704"/>
    <n v="5"/>
    <n v="1"/>
    <n v="4"/>
    <n v="2"/>
    <n v="3"/>
    <n v="6"/>
    <x v="4"/>
    <s v="Hypertension"/>
    <s v="Cardiology"/>
    <s v="Dr. Sade Kikiola"/>
    <s v="Allianz"/>
    <x v="14"/>
    <x v="1"/>
    <x v="4"/>
    <s v="Outpatient"/>
    <n v="905"/>
    <n v="148"/>
    <d v="2024-03-14T00:00:00"/>
    <x v="0"/>
    <x v="4"/>
    <s v="Physician Referral"/>
    <s v="No"/>
    <s v="Scheduled"/>
    <s v="Paid"/>
    <m/>
    <m/>
    <s v="N/A"/>
    <n v="737.1"/>
    <n v="0"/>
  </r>
  <r>
    <d v="2024-03-07T00:00:00"/>
    <n v="2699"/>
    <n v="5"/>
    <n v="2"/>
    <n v="1"/>
    <n v="2"/>
    <n v="3"/>
    <n v="22"/>
    <x v="6"/>
    <s v="Appendicitis"/>
    <s v="General Surgery"/>
    <s v="Dr. Sade Kikiola"/>
    <s v="Allianz"/>
    <x v="50"/>
    <x v="1"/>
    <x v="2"/>
    <s v="Inpatient"/>
    <n v="707"/>
    <n v="26"/>
    <m/>
    <x v="1"/>
    <x v="3"/>
    <s v="Self-Referral"/>
    <s v="No"/>
    <s v="Scheduled"/>
    <s v="Paid"/>
    <m/>
    <m/>
    <s v="Semi-Private Room"/>
    <n v="534.1"/>
    <n v="30"/>
  </r>
  <r>
    <d v="2024-03-07T00:00:00"/>
    <n v="3920"/>
    <n v="5"/>
    <n v="1"/>
    <n v="4"/>
    <n v="2"/>
    <n v="1"/>
    <n v="2"/>
    <x v="8"/>
    <s v="Hypertension"/>
    <s v="Cardiology"/>
    <s v="Dr. Sade Kikiola"/>
    <s v="Aviva"/>
    <x v="1"/>
    <x v="0"/>
    <x v="0"/>
    <s v="Emergency"/>
    <n v="438"/>
    <n v="67"/>
    <m/>
    <x v="1"/>
    <x v="4"/>
    <s v="Physician Referral"/>
    <s v="No"/>
    <s v="Scheduled"/>
    <s v="Paid"/>
    <m/>
    <m/>
    <s v="Semi-Private Room"/>
    <n v="374.5"/>
    <n v="30"/>
  </r>
  <r>
    <d v="2024-03-07T00:00:00"/>
    <n v="3613"/>
    <n v="5"/>
    <n v="2"/>
    <n v="1"/>
    <n v="2"/>
    <n v="2"/>
    <n v="25"/>
    <x v="5"/>
    <s v="Appendicitis"/>
    <s v="General Surgery"/>
    <s v="Dr. Sade Kikiola"/>
    <s v="AXA"/>
    <x v="52"/>
    <x v="0"/>
    <x v="0"/>
    <s v="Outpatient"/>
    <n v="765"/>
    <n v="131"/>
    <d v="2024-03-19T00:00:00"/>
    <x v="0"/>
    <x v="3"/>
    <s v="Physician Referral"/>
    <s v="No"/>
    <s v="Scheduled"/>
    <s v="Paid"/>
    <m/>
    <m/>
    <s v="N/A"/>
    <m/>
    <n v="0"/>
  </r>
  <r>
    <d v="2024-03-07T00:00:00"/>
    <n v="3703"/>
    <n v="5"/>
    <n v="1"/>
    <n v="4"/>
    <n v="2"/>
    <n v="1"/>
    <n v="16"/>
    <x v="2"/>
    <s v="Hypertension"/>
    <s v="Cardiology"/>
    <s v="Dr. Sade Kikiola"/>
    <s v="Aviva"/>
    <x v="51"/>
    <x v="1"/>
    <x v="0"/>
    <s v="Outpatient"/>
    <n v="653"/>
    <n v="163"/>
    <d v="2024-03-31T00:00:00"/>
    <x v="0"/>
    <x v="4"/>
    <s v="Self-Referral"/>
    <s v="No"/>
    <s v="Scheduled"/>
    <s v="Paid"/>
    <m/>
    <m/>
    <s v="N/A"/>
    <n v="571.20000000000005"/>
    <n v="0"/>
  </r>
  <r>
    <d v="2024-03-07T00:00:00"/>
    <n v="2162"/>
    <n v="5"/>
    <n v="2"/>
    <n v="1"/>
    <n v="2"/>
    <n v="1"/>
    <n v="31"/>
    <x v="7"/>
    <s v="Appendicitis"/>
    <s v="General Surgery"/>
    <s v="Dr. Sade Kikiola"/>
    <s v="Aviva"/>
    <x v="8"/>
    <x v="0"/>
    <x v="0"/>
    <s v="Outpatient"/>
    <n v="520"/>
    <n v="67"/>
    <d v="2024-03-26T00:00:00"/>
    <x v="0"/>
    <x v="3"/>
    <s v="Physician Referral"/>
    <s v="No"/>
    <s v="Scheduled"/>
    <s v="Paid"/>
    <m/>
    <m/>
    <s v="N/A"/>
    <m/>
    <n v="0"/>
  </r>
  <r>
    <d v="2024-03-07T00:00:00"/>
    <n v="411"/>
    <n v="5"/>
    <n v="1"/>
    <n v="4"/>
    <n v="3"/>
    <n v="2"/>
    <n v="30"/>
    <x v="7"/>
    <s v="Hypertension"/>
    <s v="Cardiology"/>
    <s v="Dr. Sade Kikiola"/>
    <s v="AXA"/>
    <x v="9"/>
    <x v="0"/>
    <x v="0"/>
    <s v="Outpatient"/>
    <n v="707"/>
    <n v="190"/>
    <d v="2024-03-15T00:00:00"/>
    <x v="0"/>
    <x v="4"/>
    <s v="Emergency"/>
    <s v="No"/>
    <s v="Scheduled"/>
    <s v="Paid"/>
    <m/>
    <m/>
    <s v="N/A"/>
    <n v="627.9"/>
    <n v="0"/>
  </r>
  <r>
    <d v="2024-03-08T00:00:00"/>
    <n v="2618"/>
    <n v="5"/>
    <n v="2"/>
    <n v="1"/>
    <n v="2"/>
    <n v="2"/>
    <n v="40"/>
    <x v="0"/>
    <s v="Appendicitis"/>
    <s v="General Surgery"/>
    <s v="Dr. Sade Kikiola"/>
    <s v="AXA"/>
    <x v="8"/>
    <x v="0"/>
    <x v="0"/>
    <s v="Outpatient"/>
    <n v="866"/>
    <n v="70"/>
    <d v="2024-04-02T00:00:00"/>
    <x v="0"/>
    <x v="3"/>
    <s v="Emergency"/>
    <s v="No"/>
    <s v="Scheduled"/>
    <s v="Paid"/>
    <m/>
    <m/>
    <s v="N/A"/>
    <n v="655.20000000000005"/>
    <n v="0"/>
  </r>
  <r>
    <d v="2024-03-08T00:00:00"/>
    <n v="696"/>
    <n v="5"/>
    <n v="1"/>
    <n v="4"/>
    <n v="3"/>
    <n v="3"/>
    <n v="34"/>
    <x v="9"/>
    <s v="Hypertension"/>
    <s v="Cardiology"/>
    <s v="Dr. Sade Kikiola"/>
    <s v="Allianz"/>
    <x v="59"/>
    <x v="0"/>
    <x v="0"/>
    <s v="Outpatient"/>
    <n v="315"/>
    <n v="126"/>
    <d v="2024-03-16T00:00:00"/>
    <x v="0"/>
    <x v="4"/>
    <s v="Emergency"/>
    <s v="No"/>
    <s v="Scheduled"/>
    <s v="Paid"/>
    <m/>
    <m/>
    <s v="N/A"/>
    <n v="308.7"/>
    <n v="0"/>
  </r>
  <r>
    <d v="2024-03-08T00:00:00"/>
    <n v="3522"/>
    <n v="5"/>
    <n v="2"/>
    <n v="1"/>
    <n v="2"/>
    <n v="3"/>
    <n v="10"/>
    <x v="1"/>
    <s v="Appendicitis"/>
    <s v="General Surgery"/>
    <s v="Dr. Sade Kikiola"/>
    <s v="Allianz"/>
    <x v="56"/>
    <x v="0"/>
    <x v="2"/>
    <s v="Outpatient"/>
    <n v="495"/>
    <n v="85"/>
    <d v="2024-03-18T00:00:00"/>
    <x v="0"/>
    <x v="3"/>
    <s v="Emergency"/>
    <s v="No"/>
    <s v="Scheduled"/>
    <s v="Pending"/>
    <m/>
    <m/>
    <s v="N/A"/>
    <n v="406"/>
    <n v="0"/>
  </r>
  <r>
    <d v="2024-03-08T00:00:00"/>
    <n v="868"/>
    <n v="5"/>
    <n v="1"/>
    <n v="4"/>
    <n v="3"/>
    <n v="2"/>
    <n v="21"/>
    <x v="6"/>
    <s v="Hypertension"/>
    <s v="Cardiology"/>
    <s v="Dr. Sade Kikiola"/>
    <s v="AXA"/>
    <x v="60"/>
    <x v="1"/>
    <x v="3"/>
    <s v="Emergency"/>
    <n v="763"/>
    <n v="50"/>
    <m/>
    <x v="1"/>
    <x v="4"/>
    <s v="Physician Referral"/>
    <s v="No"/>
    <s v="Scheduled"/>
    <s v="Pending"/>
    <m/>
    <m/>
    <s v="Semi-Private Room"/>
    <n v="590.1"/>
    <n v="30"/>
  </r>
  <r>
    <d v="2024-03-08T00:00:00"/>
    <n v="516"/>
    <n v="5"/>
    <n v="2"/>
    <n v="1"/>
    <n v="2"/>
    <n v="1"/>
    <n v="25"/>
    <x v="5"/>
    <s v="Appendicitis"/>
    <s v="General Surgery"/>
    <s v="Dr. Sade Kikiola"/>
    <s v="Aviva"/>
    <x v="57"/>
    <x v="1"/>
    <x v="3"/>
    <s v="Outpatient"/>
    <n v="626"/>
    <n v="58"/>
    <d v="2024-03-18T00:00:00"/>
    <x v="0"/>
    <x v="3"/>
    <s v="Emergency"/>
    <s v="No"/>
    <s v="Scheduled"/>
    <s v="Paid"/>
    <m/>
    <m/>
    <s v="N/A"/>
    <n v="478.8"/>
    <n v="0"/>
  </r>
  <r>
    <d v="2024-03-08T00:00:00"/>
    <n v="1073"/>
    <n v="5"/>
    <n v="1"/>
    <n v="4"/>
    <n v="3"/>
    <n v="2"/>
    <n v="36"/>
    <x v="9"/>
    <s v="Hypertension"/>
    <s v="Cardiology"/>
    <s v="Dr. Sade Kikiola"/>
    <s v="AXA"/>
    <x v="54"/>
    <x v="1"/>
    <x v="1"/>
    <s v="Outpatient"/>
    <n v="311"/>
    <n v="28"/>
    <d v="2024-03-24T00:00:00"/>
    <x v="0"/>
    <x v="4"/>
    <s v="Physician Referral"/>
    <s v="No"/>
    <s v="Scheduled"/>
    <s v="Pending"/>
    <m/>
    <m/>
    <s v="N/A"/>
    <n v="237.3"/>
    <n v="0"/>
  </r>
  <r>
    <d v="2024-03-08T00:00:00"/>
    <n v="3685"/>
    <n v="5"/>
    <n v="2"/>
    <n v="1"/>
    <n v="2"/>
    <n v="2"/>
    <n v="30"/>
    <x v="7"/>
    <s v="Appendicitis"/>
    <s v="General Surgery"/>
    <s v="Dr. Sade Kikiola"/>
    <s v="AXA"/>
    <x v="41"/>
    <x v="1"/>
    <x v="2"/>
    <s v="Emergency"/>
    <n v="983"/>
    <n v="60"/>
    <m/>
    <x v="1"/>
    <x v="3"/>
    <s v="Emergency"/>
    <s v="No"/>
    <s v="Scheduled"/>
    <s v="Paid"/>
    <m/>
    <m/>
    <s v="Semi-Private Room"/>
    <n v="751.1"/>
    <n v="30"/>
  </r>
  <r>
    <d v="2024-03-08T00:00:00"/>
    <n v="152"/>
    <n v="5"/>
    <n v="1"/>
    <n v="4"/>
    <n v="2"/>
    <n v="2"/>
    <n v="11"/>
    <x v="1"/>
    <s v="Hypertension"/>
    <s v="Cardiology"/>
    <s v="Dr. Sade Kikiola"/>
    <s v="AXA"/>
    <x v="31"/>
    <x v="0"/>
    <x v="0"/>
    <s v="Emergency"/>
    <n v="678"/>
    <n v="82"/>
    <m/>
    <x v="1"/>
    <x v="4"/>
    <s v="Emergency"/>
    <s v="No"/>
    <s v="Scheduled"/>
    <s v="Pending"/>
    <m/>
    <m/>
    <s v="Semi-Private Room"/>
    <n v="553"/>
    <n v="30"/>
  </r>
  <r>
    <d v="2024-03-08T00:00:00"/>
    <n v="3856"/>
    <n v="5"/>
    <n v="2"/>
    <n v="1"/>
    <n v="2"/>
    <n v="1"/>
    <n v="3"/>
    <x v="8"/>
    <s v="Appendicitis"/>
    <s v="General Surgery"/>
    <s v="Dr. Sade Kikiola"/>
    <s v="Aviva"/>
    <x v="12"/>
    <x v="0"/>
    <x v="0"/>
    <s v="Outpatient"/>
    <n v="741"/>
    <n v="33"/>
    <d v="2024-03-31T00:00:00"/>
    <x v="0"/>
    <x v="3"/>
    <s v="Self-Referral"/>
    <s v="No"/>
    <s v="Scheduled"/>
    <s v="Paid"/>
    <m/>
    <m/>
    <s v="N/A"/>
    <n v="541.79999999999995"/>
    <n v="0"/>
  </r>
  <r>
    <d v="2024-03-08T00:00:00"/>
    <n v="4741"/>
    <n v="5"/>
    <n v="1"/>
    <n v="4"/>
    <n v="5"/>
    <n v="1"/>
    <n v="31"/>
    <x v="7"/>
    <s v="Hypertension"/>
    <s v="Cardiology"/>
    <s v="Dr. Sade Kikiola"/>
    <s v="Aviva"/>
    <x v="31"/>
    <x v="1"/>
    <x v="0"/>
    <s v="Inpatient"/>
    <n v="674"/>
    <n v="77"/>
    <m/>
    <x v="1"/>
    <x v="4"/>
    <s v="Physician Referral"/>
    <s v="No"/>
    <s v="Scheduled"/>
    <s v="Pending"/>
    <m/>
    <m/>
    <s v="Semi-Private Room"/>
    <n v="546.70000000000005"/>
    <n v="30"/>
  </r>
  <r>
    <d v="2024-03-09T00:00:00"/>
    <n v="1908"/>
    <n v="5"/>
    <n v="2"/>
    <n v="1"/>
    <n v="2"/>
    <n v="3"/>
    <n v="24"/>
    <x v="6"/>
    <s v="Appendicitis"/>
    <s v="General Surgery"/>
    <s v="Dr. Sade Kikiola"/>
    <s v="Allianz"/>
    <x v="35"/>
    <x v="0"/>
    <x v="0"/>
    <s v="Emergency"/>
    <n v="956"/>
    <n v="107"/>
    <m/>
    <x v="1"/>
    <x v="3"/>
    <s v="Physician Referral"/>
    <s v="No"/>
    <s v="Scheduled"/>
    <s v="Paid"/>
    <m/>
    <m/>
    <s v="General Ward"/>
    <n v="751.1"/>
    <n v="10"/>
  </r>
  <r>
    <d v="2024-03-09T00:00:00"/>
    <n v="1823"/>
    <n v="5"/>
    <n v="1"/>
    <n v="4"/>
    <n v="3"/>
    <n v="2"/>
    <n v="5"/>
    <x v="4"/>
    <s v="Hypertension"/>
    <s v="Cardiology"/>
    <s v="Dr. Sade Kikiola"/>
    <s v="AXA"/>
    <x v="18"/>
    <x v="0"/>
    <x v="2"/>
    <s v="Inpatient"/>
    <n v="258"/>
    <n v="116"/>
    <m/>
    <x v="1"/>
    <x v="4"/>
    <s v="Physician Referral"/>
    <s v="No"/>
    <s v="Scheduled"/>
    <s v="Pending"/>
    <m/>
    <m/>
    <s v="Private Room"/>
    <n v="296.8"/>
    <n v="50"/>
  </r>
  <r>
    <d v="2024-03-09T00:00:00"/>
    <n v="346"/>
    <n v="5"/>
    <n v="2"/>
    <n v="1"/>
    <n v="2"/>
    <n v="2"/>
    <n v="8"/>
    <x v="4"/>
    <s v="Appendicitis"/>
    <s v="General Surgery"/>
    <s v="Dr. Sade Kikiola"/>
    <s v="AXA"/>
    <x v="26"/>
    <x v="1"/>
    <x v="3"/>
    <s v="Outpatient"/>
    <n v="997"/>
    <n v="117"/>
    <d v="2024-03-31T00:00:00"/>
    <x v="0"/>
    <x v="3"/>
    <s v="Self-Referral"/>
    <s v="No"/>
    <s v="Scheduled"/>
    <s v="Paid"/>
    <m/>
    <m/>
    <s v="N/A"/>
    <n v="779.8"/>
    <n v="0"/>
  </r>
  <r>
    <d v="2024-03-09T00:00:00"/>
    <n v="3601"/>
    <n v="5"/>
    <n v="1"/>
    <n v="4"/>
    <n v="2"/>
    <n v="1"/>
    <n v="29"/>
    <x v="7"/>
    <s v="Hypertension"/>
    <s v="Cardiology"/>
    <s v="Dr. Sade Kikiola"/>
    <s v="Aviva"/>
    <x v="30"/>
    <x v="0"/>
    <x v="1"/>
    <s v="Outpatient"/>
    <n v="596"/>
    <n v="175"/>
    <d v="2024-04-05T00:00:00"/>
    <x v="0"/>
    <x v="4"/>
    <s v="Physician Referral"/>
    <s v="No"/>
    <s v="Scheduled"/>
    <s v="Paid"/>
    <m/>
    <m/>
    <s v="N/A"/>
    <n v="539.70000000000005"/>
    <n v="0"/>
  </r>
  <r>
    <d v="2024-03-09T00:00:00"/>
    <n v="815"/>
    <n v="5"/>
    <n v="2"/>
    <n v="1"/>
    <n v="2"/>
    <n v="2"/>
    <n v="23"/>
    <x v="6"/>
    <s v="Appendicitis"/>
    <s v="General Surgery"/>
    <s v="Dr. Sade Kikiola"/>
    <s v="AXA"/>
    <x v="59"/>
    <x v="1"/>
    <x v="4"/>
    <s v="Inpatient"/>
    <n v="682"/>
    <n v="151"/>
    <m/>
    <x v="1"/>
    <x v="3"/>
    <s v="Self-Referral"/>
    <s v="No"/>
    <s v="Scheduled"/>
    <s v="Paid"/>
    <m/>
    <m/>
    <s v="General Ward"/>
    <n v="590.1"/>
    <n v="10"/>
  </r>
  <r>
    <d v="2024-03-09T00:00:00"/>
    <n v="1749"/>
    <n v="5"/>
    <n v="1"/>
    <n v="4"/>
    <n v="4"/>
    <n v="1"/>
    <n v="15"/>
    <x v="2"/>
    <s v="Hypertension"/>
    <s v="Cardiology"/>
    <s v="Dr. Sade Kikiola"/>
    <s v="Aviva"/>
    <x v="27"/>
    <x v="1"/>
    <x v="1"/>
    <s v="Outpatient"/>
    <n v="196"/>
    <n v="181"/>
    <d v="2024-03-23T00:00:00"/>
    <x v="0"/>
    <x v="4"/>
    <s v="Physician Referral"/>
    <s v="No"/>
    <s v="Scheduled"/>
    <s v="Paid"/>
    <m/>
    <m/>
    <s v="N/A"/>
    <n v="263.89999999999998"/>
    <n v="0"/>
  </r>
  <r>
    <d v="2024-03-09T00:00:00"/>
    <n v="1609"/>
    <n v="5"/>
    <n v="2"/>
    <n v="1"/>
    <n v="2"/>
    <n v="3"/>
    <n v="9"/>
    <x v="1"/>
    <s v="Appendicitis"/>
    <s v="General Surgery"/>
    <s v="Dr. Sade Kikiola"/>
    <s v="Allianz"/>
    <x v="45"/>
    <x v="0"/>
    <x v="0"/>
    <s v="Outpatient"/>
    <n v="620"/>
    <n v="151"/>
    <d v="2024-03-21T00:00:00"/>
    <x v="0"/>
    <x v="3"/>
    <s v="Emergency"/>
    <s v="No"/>
    <s v="Scheduled"/>
    <s v="Pending"/>
    <m/>
    <m/>
    <s v="N/A"/>
    <n v="539.70000000000005"/>
    <n v="0"/>
  </r>
  <r>
    <d v="2024-03-09T00:00:00"/>
    <n v="683"/>
    <n v="5"/>
    <n v="1"/>
    <n v="4"/>
    <n v="3"/>
    <n v="3"/>
    <n v="19"/>
    <x v="3"/>
    <s v="Hypertension"/>
    <s v="Cardiology"/>
    <s v="Dr. Sade Kikiola"/>
    <s v="Allianz"/>
    <x v="12"/>
    <x v="0"/>
    <x v="0"/>
    <s v="Outpatient"/>
    <n v="165"/>
    <n v="89"/>
    <d v="2024-03-17T00:00:00"/>
    <x v="0"/>
    <x v="4"/>
    <s v="Self-Referral"/>
    <s v="No"/>
    <s v="Scheduled"/>
    <s v="Paid"/>
    <m/>
    <m/>
    <s v="N/A"/>
    <n v="177.8"/>
    <n v="0"/>
  </r>
  <r>
    <d v="2024-03-09T00:00:00"/>
    <n v="4496"/>
    <n v="5"/>
    <n v="2"/>
    <n v="1"/>
    <n v="2"/>
    <n v="3"/>
    <n v="32"/>
    <x v="7"/>
    <s v="Appendicitis"/>
    <s v="General Surgery"/>
    <s v="Dr. Sade Kikiola"/>
    <s v="Allianz"/>
    <x v="24"/>
    <x v="1"/>
    <x v="0"/>
    <s v="Inpatient"/>
    <n v="898"/>
    <n v="105"/>
    <m/>
    <x v="1"/>
    <x v="3"/>
    <s v="Self-Referral"/>
    <s v="No"/>
    <s v="Scheduled"/>
    <s v="Pending"/>
    <m/>
    <m/>
    <s v="Private Room"/>
    <n v="737.1"/>
    <n v="50"/>
  </r>
  <r>
    <d v="2024-03-09T00:00:00"/>
    <n v="349"/>
    <n v="5"/>
    <n v="1"/>
    <n v="4"/>
    <n v="3"/>
    <n v="1"/>
    <n v="33"/>
    <x v="9"/>
    <s v="Hypertension"/>
    <s v="Cardiology"/>
    <s v="Dr. Sade Kikiola"/>
    <s v="Aviva"/>
    <x v="43"/>
    <x v="1"/>
    <x v="0"/>
    <s v="Inpatient"/>
    <n v="948"/>
    <n v="23"/>
    <m/>
    <x v="1"/>
    <x v="4"/>
    <s v="Self-Referral"/>
    <s v="No"/>
    <s v="Scheduled"/>
    <s v="Pending"/>
    <m/>
    <m/>
    <s v="Semi-Private Room"/>
    <n v="700.7"/>
    <n v="30"/>
  </r>
  <r>
    <d v="2024-03-10T00:00:00"/>
    <n v="1167"/>
    <n v="5"/>
    <n v="2"/>
    <n v="1"/>
    <n v="2"/>
    <n v="1"/>
    <n v="3"/>
    <x v="8"/>
    <s v="Appendicitis"/>
    <s v="General Surgery"/>
    <s v="Dr. Sade Kikiola"/>
    <s v="Aviva"/>
    <x v="46"/>
    <x v="0"/>
    <x v="2"/>
    <s v="Emergency"/>
    <n v="702"/>
    <n v="69"/>
    <m/>
    <x v="1"/>
    <x v="3"/>
    <s v="Physician Referral"/>
    <s v="No"/>
    <s v="Scheduled"/>
    <s v="Paid"/>
    <m/>
    <m/>
    <s v="Private Room"/>
    <n v="574.70000000000005"/>
    <n v="50"/>
  </r>
  <r>
    <d v="2024-03-10T00:00:00"/>
    <n v="1814"/>
    <n v="5"/>
    <n v="1"/>
    <n v="4"/>
    <n v="1"/>
    <n v="2"/>
    <n v="38"/>
    <x v="0"/>
    <s v="Hypertension"/>
    <s v="Cardiology"/>
    <s v="Dr. Sade Kikiola"/>
    <s v="AXA"/>
    <x v="22"/>
    <x v="1"/>
    <x v="2"/>
    <s v="Inpatient"/>
    <n v="56"/>
    <n v="24"/>
    <m/>
    <x v="1"/>
    <x v="4"/>
    <s v="Emergency"/>
    <s v="No"/>
    <s v="Scheduled"/>
    <s v="Paid"/>
    <m/>
    <m/>
    <s v="Semi-Private Room"/>
    <n v="77"/>
    <n v="30"/>
  </r>
  <r>
    <d v="2024-03-10T00:00:00"/>
    <n v="1269"/>
    <n v="5"/>
    <n v="2"/>
    <n v="1"/>
    <n v="2"/>
    <n v="3"/>
    <n v="35"/>
    <x v="9"/>
    <s v="Appendicitis"/>
    <s v="General Surgery"/>
    <s v="Dr. Sade Kikiola"/>
    <s v="Allianz"/>
    <x v="23"/>
    <x v="1"/>
    <x v="2"/>
    <s v="Outpatient"/>
    <n v="118"/>
    <n v="94"/>
    <d v="2024-04-08T00:00:00"/>
    <x v="0"/>
    <x v="3"/>
    <s v="Self-Referral"/>
    <s v="No"/>
    <s v="Scheduled"/>
    <s v="Paid"/>
    <m/>
    <m/>
    <s v="N/A"/>
    <n v="148.4"/>
    <n v="0"/>
  </r>
  <r>
    <d v="2024-03-10T00:00:00"/>
    <n v="2697"/>
    <n v="5"/>
    <n v="1"/>
    <n v="4"/>
    <n v="3"/>
    <n v="1"/>
    <n v="6"/>
    <x v="4"/>
    <s v="Hypertension"/>
    <s v="Cardiology"/>
    <s v="Dr. Sade Kikiola"/>
    <s v="Aviva"/>
    <x v="23"/>
    <x v="1"/>
    <x v="1"/>
    <s v="Outpatient"/>
    <n v="281"/>
    <n v="64"/>
    <d v="2024-03-31T00:00:00"/>
    <x v="0"/>
    <x v="4"/>
    <s v="Self-Referral"/>
    <s v="No"/>
    <s v="Scheduled"/>
    <s v="Paid"/>
    <m/>
    <m/>
    <s v="N/A"/>
    <n v="241.5"/>
    <n v="0"/>
  </r>
  <r>
    <d v="2024-03-10T00:00:00"/>
    <n v="502"/>
    <n v="5"/>
    <n v="2"/>
    <n v="1"/>
    <n v="2"/>
    <n v="3"/>
    <n v="39"/>
    <x v="0"/>
    <s v="Appendicitis"/>
    <s v="General Surgery"/>
    <s v="Dr. Sade Kikiola"/>
    <s v="Allianz"/>
    <x v="6"/>
    <x v="0"/>
    <x v="1"/>
    <s v="Outpatient"/>
    <n v="398"/>
    <n v="182"/>
    <d v="2024-04-08T00:00:00"/>
    <x v="0"/>
    <x v="3"/>
    <s v="Physician Referral"/>
    <s v="No"/>
    <s v="Scheduled"/>
    <s v="Pending"/>
    <m/>
    <m/>
    <s v="N/A"/>
    <n v="406"/>
    <n v="0"/>
  </r>
  <r>
    <d v="2024-03-10T00:00:00"/>
    <n v="1790"/>
    <n v="5"/>
    <n v="1"/>
    <n v="4"/>
    <n v="4"/>
    <n v="3"/>
    <n v="14"/>
    <x v="2"/>
    <s v="Hypertension"/>
    <s v="Cardiology"/>
    <s v="Dr. Sade Kikiola"/>
    <s v="Allianz"/>
    <x v="34"/>
    <x v="1"/>
    <x v="3"/>
    <s v="Emergency"/>
    <n v="907"/>
    <n v="136"/>
    <m/>
    <x v="1"/>
    <x v="4"/>
    <s v="Physician Referral"/>
    <s v="No"/>
    <s v="Scheduled"/>
    <s v="Pending"/>
    <m/>
    <m/>
    <s v="General Ward"/>
    <n v="737.1"/>
    <n v="10"/>
  </r>
  <r>
    <d v="2024-03-10T00:00:00"/>
    <n v="1184"/>
    <n v="5"/>
    <n v="2"/>
    <n v="1"/>
    <n v="2"/>
    <n v="3"/>
    <n v="15"/>
    <x v="2"/>
    <s v="Appendicitis"/>
    <s v="General Surgery"/>
    <s v="Dr. Sade Kikiola"/>
    <s v="Allianz"/>
    <x v="4"/>
    <x v="0"/>
    <x v="4"/>
    <s v="Emergency"/>
    <n v="824"/>
    <n v="46"/>
    <m/>
    <x v="1"/>
    <x v="3"/>
    <s v="Emergency"/>
    <s v="No"/>
    <s v="Scheduled"/>
    <s v="Pending"/>
    <m/>
    <m/>
    <s v="Private Room"/>
    <n v="644"/>
    <n v="50"/>
  </r>
  <r>
    <d v="2024-03-10T00:00:00"/>
    <n v="1763"/>
    <n v="5"/>
    <n v="1"/>
    <n v="4"/>
    <n v="1"/>
    <n v="2"/>
    <n v="10"/>
    <x v="1"/>
    <s v="Hypertension"/>
    <s v="Cardiology"/>
    <s v="Dr. Sade Kikiola"/>
    <s v="AXA"/>
    <x v="37"/>
    <x v="1"/>
    <x v="1"/>
    <s v="Outpatient"/>
    <n v="753"/>
    <n v="149"/>
    <d v="2024-03-27T00:00:00"/>
    <x v="0"/>
    <x v="4"/>
    <s v="Self-Referral"/>
    <s v="No"/>
    <s v="Scheduled"/>
    <s v="Pending"/>
    <m/>
    <m/>
    <s v="N/A"/>
    <n v="631.4"/>
    <n v="0"/>
  </r>
  <r>
    <d v="2024-03-10T00:00:00"/>
    <n v="395"/>
    <n v="5"/>
    <n v="2"/>
    <n v="1"/>
    <n v="2"/>
    <n v="1"/>
    <n v="9"/>
    <x v="1"/>
    <s v="Appendicitis"/>
    <s v="General Surgery"/>
    <s v="Dr. Sade Kikiola"/>
    <s v="Aviva"/>
    <x v="24"/>
    <x v="0"/>
    <x v="3"/>
    <s v="Inpatient"/>
    <n v="814"/>
    <n v="137"/>
    <m/>
    <x v="1"/>
    <x v="3"/>
    <s v="Self-Referral"/>
    <s v="No"/>
    <s v="Scheduled"/>
    <s v="Paid"/>
    <m/>
    <m/>
    <s v="Semi-Private Room"/>
    <n v="686.7"/>
    <n v="30"/>
  </r>
  <r>
    <d v="2024-03-10T00:00:00"/>
    <n v="1210"/>
    <n v="5"/>
    <n v="1"/>
    <n v="4"/>
    <n v="3"/>
    <n v="1"/>
    <n v="25"/>
    <x v="5"/>
    <s v="Hypertension"/>
    <s v="Cardiology"/>
    <s v="Dr. Sade Kikiola"/>
    <s v="Aviva"/>
    <x v="16"/>
    <x v="1"/>
    <x v="0"/>
    <s v="Emergency"/>
    <n v="935"/>
    <n v="123"/>
    <m/>
    <x v="1"/>
    <x v="4"/>
    <s v="Self-Referral"/>
    <s v="No"/>
    <s v="Scheduled"/>
    <s v="Pending"/>
    <m/>
    <m/>
    <s v="Private Room"/>
    <n v="775.6"/>
    <n v="50"/>
  </r>
  <r>
    <d v="2024-03-11T00:00:00"/>
    <n v="883"/>
    <n v="5"/>
    <n v="2"/>
    <n v="1"/>
    <n v="2"/>
    <n v="1"/>
    <n v="14"/>
    <x v="2"/>
    <s v="Appendicitis"/>
    <s v="General Surgery"/>
    <s v="Dr. Sade Kikiola"/>
    <s v="Aviva"/>
    <x v="56"/>
    <x v="0"/>
    <x v="0"/>
    <s v="Outpatient"/>
    <n v="288"/>
    <n v="195"/>
    <d v="2024-04-07T00:00:00"/>
    <x v="0"/>
    <x v="3"/>
    <s v="Self-Referral"/>
    <s v="No"/>
    <s v="Scheduled"/>
    <s v="Paid"/>
    <m/>
    <m/>
    <s v="N/A"/>
    <n v="338.1"/>
    <n v="0"/>
  </r>
  <r>
    <d v="2024-03-11T00:00:00"/>
    <n v="1632"/>
    <n v="5"/>
    <n v="1"/>
    <n v="4"/>
    <n v="3"/>
    <n v="2"/>
    <n v="7"/>
    <x v="4"/>
    <s v="Hypertension"/>
    <s v="Cardiology"/>
    <s v="Dr. Sade Kikiola"/>
    <s v="AXA"/>
    <x v="23"/>
    <x v="0"/>
    <x v="1"/>
    <s v="Emergency"/>
    <n v="943"/>
    <n v="68"/>
    <m/>
    <x v="1"/>
    <x v="4"/>
    <s v="Self-Referral"/>
    <s v="No"/>
    <s v="Scheduled"/>
    <s v="Paid"/>
    <m/>
    <m/>
    <s v="Semi-Private Room"/>
    <n v="728.7"/>
    <n v="30"/>
  </r>
  <r>
    <d v="2024-03-11T00:00:00"/>
    <n v="4676"/>
    <n v="5"/>
    <n v="2"/>
    <n v="1"/>
    <n v="2"/>
    <n v="2"/>
    <n v="12"/>
    <x v="1"/>
    <s v="Appendicitis"/>
    <s v="General Surgery"/>
    <s v="Dr. Sade Kikiola"/>
    <s v="AXA"/>
    <x v="15"/>
    <x v="0"/>
    <x v="2"/>
    <s v="Inpatient"/>
    <n v="251"/>
    <n v="129"/>
    <m/>
    <x v="1"/>
    <x v="3"/>
    <s v="Emergency"/>
    <s v="No"/>
    <s v="Scheduled"/>
    <s v="Pending"/>
    <m/>
    <m/>
    <s v="Private Room"/>
    <n v="301"/>
    <n v="50"/>
  </r>
  <r>
    <d v="2024-03-11T00:00:00"/>
    <n v="4232"/>
    <n v="5"/>
    <n v="1"/>
    <n v="4"/>
    <n v="2"/>
    <n v="2"/>
    <n v="32"/>
    <x v="7"/>
    <s v="Hypertension"/>
    <s v="Cardiology"/>
    <s v="Dr. Sade Kikiola"/>
    <s v="AXA"/>
    <x v="51"/>
    <x v="1"/>
    <x v="3"/>
    <s v="Outpatient"/>
    <n v="676"/>
    <n v="97"/>
    <d v="2024-04-02T00:00:00"/>
    <x v="0"/>
    <x v="4"/>
    <s v="Self-Referral"/>
    <s v="No"/>
    <s v="Scheduled"/>
    <s v="Pending"/>
    <m/>
    <m/>
    <s v="N/A"/>
    <n v="541.1"/>
    <n v="0"/>
  </r>
  <r>
    <d v="2024-03-11T00:00:00"/>
    <n v="85"/>
    <n v="5"/>
    <n v="2"/>
    <n v="1"/>
    <n v="2"/>
    <n v="2"/>
    <n v="8"/>
    <x v="4"/>
    <s v="Appendicitis"/>
    <s v="General Surgery"/>
    <s v="Dr. Sade Kikiola"/>
    <s v="AXA"/>
    <x v="4"/>
    <x v="1"/>
    <x v="4"/>
    <s v="Emergency"/>
    <n v="318"/>
    <n v="20"/>
    <m/>
    <x v="1"/>
    <x v="3"/>
    <s v="Physician Referral"/>
    <s v="No"/>
    <s v="Scheduled"/>
    <s v="Pending"/>
    <m/>
    <m/>
    <s v="Private Room"/>
    <n v="271.60000000000002"/>
    <n v="50"/>
  </r>
  <r>
    <d v="2024-03-11T00:00:00"/>
    <n v="2722"/>
    <n v="5"/>
    <n v="1"/>
    <n v="4"/>
    <n v="5"/>
    <n v="1"/>
    <n v="32"/>
    <x v="7"/>
    <s v="Hypertension"/>
    <s v="Cardiology"/>
    <s v="Dr. Sade Kikiola"/>
    <s v="Aviva"/>
    <x v="19"/>
    <x v="1"/>
    <x v="3"/>
    <s v="Outpatient"/>
    <n v="876"/>
    <n v="139"/>
    <d v="2024-03-21T00:00:00"/>
    <x v="0"/>
    <x v="4"/>
    <s v="Self-Referral"/>
    <s v="No"/>
    <s v="Scheduled"/>
    <s v="Pending"/>
    <m/>
    <m/>
    <s v="N/A"/>
    <n v="710.5"/>
    <n v="0"/>
  </r>
  <r>
    <d v="2024-03-11T00:00:00"/>
    <n v="2567"/>
    <n v="5"/>
    <n v="2"/>
    <n v="1"/>
    <n v="2"/>
    <n v="2"/>
    <n v="34"/>
    <x v="9"/>
    <s v="Appendicitis"/>
    <s v="General Surgery"/>
    <s v="Dr. Sade Kikiola"/>
    <s v="AXA"/>
    <x v="2"/>
    <x v="0"/>
    <x v="2"/>
    <s v="Outpatient"/>
    <n v="961"/>
    <n v="180"/>
    <d v="2024-03-28T00:00:00"/>
    <x v="0"/>
    <x v="3"/>
    <s v="Self-Referral"/>
    <s v="No"/>
    <s v="Scheduled"/>
    <s v="Pending"/>
    <m/>
    <m/>
    <s v="N/A"/>
    <n v="798.7"/>
    <n v="0"/>
  </r>
  <r>
    <d v="2024-03-11T00:00:00"/>
    <n v="1715"/>
    <n v="5"/>
    <n v="1"/>
    <n v="4"/>
    <n v="3"/>
    <n v="1"/>
    <n v="25"/>
    <x v="5"/>
    <s v="Hypertension"/>
    <s v="Cardiology"/>
    <s v="Dr. Sade Kikiola"/>
    <s v="Aviva"/>
    <x v="58"/>
    <x v="1"/>
    <x v="2"/>
    <s v="Inpatient"/>
    <n v="364"/>
    <n v="54"/>
    <m/>
    <x v="1"/>
    <x v="4"/>
    <s v="Self-Referral"/>
    <s v="No"/>
    <s v="Scheduled"/>
    <s v="Pending"/>
    <m/>
    <m/>
    <s v="Private Room"/>
    <n v="327.60000000000002"/>
    <n v="50"/>
  </r>
  <r>
    <d v="2024-03-11T00:00:00"/>
    <n v="3026"/>
    <n v="5"/>
    <n v="2"/>
    <n v="1"/>
    <n v="2"/>
    <n v="3"/>
    <n v="1"/>
    <x v="8"/>
    <s v="Appendicitis"/>
    <s v="General Surgery"/>
    <s v="Dr. Sade Kikiola"/>
    <s v="Allianz"/>
    <x v="24"/>
    <x v="0"/>
    <x v="1"/>
    <s v="Outpatient"/>
    <n v="941"/>
    <n v="75"/>
    <d v="2024-03-31T00:00:00"/>
    <x v="0"/>
    <x v="3"/>
    <s v="Self-Referral"/>
    <s v="No"/>
    <s v="Scheduled"/>
    <s v="Paid"/>
    <m/>
    <m/>
    <s v="N/A"/>
    <n v="711.2"/>
    <n v="0"/>
  </r>
  <r>
    <d v="2024-03-11T00:00:00"/>
    <n v="1518"/>
    <n v="5"/>
    <n v="1"/>
    <n v="4"/>
    <n v="3"/>
    <n v="1"/>
    <n v="4"/>
    <x v="8"/>
    <s v="Hypertension"/>
    <s v="Cardiology"/>
    <s v="Dr. Sade Kikiola"/>
    <s v="Aviva"/>
    <x v="52"/>
    <x v="1"/>
    <x v="2"/>
    <s v="Emergency"/>
    <n v="564"/>
    <n v="162"/>
    <m/>
    <x v="1"/>
    <x v="4"/>
    <s v="Self-Referral"/>
    <s v="No"/>
    <s v="Scheduled"/>
    <s v="Paid"/>
    <m/>
    <m/>
    <s v="General Ward"/>
    <n v="515.20000000000005"/>
    <n v="10"/>
  </r>
  <r>
    <d v="2024-03-12T00:00:00"/>
    <n v="2137"/>
    <n v="5"/>
    <n v="2"/>
    <n v="1"/>
    <n v="2"/>
    <n v="3"/>
    <n v="21"/>
    <x v="6"/>
    <s v="Appendicitis"/>
    <s v="General Surgery"/>
    <s v="Dr. Sade Kikiola"/>
    <s v="Allianz"/>
    <x v="61"/>
    <x v="0"/>
    <x v="2"/>
    <s v="Inpatient"/>
    <n v="569"/>
    <n v="23"/>
    <m/>
    <x v="1"/>
    <x v="3"/>
    <s v="Emergency"/>
    <s v="No"/>
    <s v="Scheduled"/>
    <s v="Paid"/>
    <m/>
    <m/>
    <s v="Semi-Private Room"/>
    <n v="435.4"/>
    <n v="30"/>
  </r>
  <r>
    <d v="2024-03-12T00:00:00"/>
    <n v="3004"/>
    <n v="5"/>
    <n v="1"/>
    <n v="4"/>
    <n v="1"/>
    <n v="2"/>
    <n v="2"/>
    <x v="8"/>
    <s v="Hypertension"/>
    <s v="Cardiology"/>
    <s v="Dr. Sade Kikiola"/>
    <s v="AXA"/>
    <x v="18"/>
    <x v="0"/>
    <x v="4"/>
    <s v="Inpatient"/>
    <n v="691"/>
    <n v="129"/>
    <m/>
    <x v="1"/>
    <x v="4"/>
    <s v="Physician Referral"/>
    <s v="No"/>
    <s v="Scheduled"/>
    <s v="Pending"/>
    <m/>
    <m/>
    <s v="Semi-Private Room"/>
    <n v="595"/>
    <n v="30"/>
  </r>
  <r>
    <d v="2024-03-12T00:00:00"/>
    <n v="2168"/>
    <n v="5"/>
    <n v="2"/>
    <n v="1"/>
    <n v="2"/>
    <n v="3"/>
    <n v="12"/>
    <x v="1"/>
    <s v="Appendicitis"/>
    <s v="General Surgery"/>
    <s v="Dr. Sade Kikiola"/>
    <s v="Allianz"/>
    <x v="6"/>
    <x v="0"/>
    <x v="2"/>
    <s v="Emergency"/>
    <n v="97"/>
    <n v="103"/>
    <m/>
    <x v="1"/>
    <x v="3"/>
    <s v="Emergency"/>
    <s v="No"/>
    <s v="Scheduled"/>
    <s v="Paid"/>
    <m/>
    <m/>
    <s v="Semi-Private Room"/>
    <n v="161"/>
    <n v="30"/>
  </r>
  <r>
    <d v="2024-03-12T00:00:00"/>
    <n v="3232"/>
    <n v="5"/>
    <n v="1"/>
    <n v="4"/>
    <n v="5"/>
    <n v="2"/>
    <n v="6"/>
    <x v="4"/>
    <s v="Hypertension"/>
    <s v="Cardiology"/>
    <s v="Dr. Sade Kikiola"/>
    <s v="AXA"/>
    <x v="34"/>
    <x v="1"/>
    <x v="0"/>
    <s v="Inpatient"/>
    <n v="663"/>
    <n v="41"/>
    <m/>
    <x v="1"/>
    <x v="4"/>
    <s v="Physician Referral"/>
    <s v="Yes"/>
    <s v="Emergency"/>
    <s v="Paid"/>
    <m/>
    <m/>
    <s v="General Ward"/>
    <n v="499.8"/>
    <n v="10"/>
  </r>
  <r>
    <d v="2024-03-12T00:00:00"/>
    <n v="2260"/>
    <n v="5"/>
    <n v="2"/>
    <n v="1"/>
    <n v="2"/>
    <n v="1"/>
    <n v="2"/>
    <x v="8"/>
    <s v="Appendicitis"/>
    <s v="General Surgery"/>
    <s v="Dr. Sade Kikiola"/>
    <s v="Aviva"/>
    <x v="43"/>
    <x v="1"/>
    <x v="2"/>
    <s v="Inpatient"/>
    <n v="293"/>
    <n v="43"/>
    <m/>
    <x v="1"/>
    <x v="3"/>
    <s v="Physician Referral"/>
    <s v="Yes"/>
    <s v="Emergency"/>
    <s v="Paid"/>
    <m/>
    <m/>
    <s v="Semi-Private Room"/>
    <n v="256.2"/>
    <n v="30"/>
  </r>
  <r>
    <d v="2024-03-12T00:00:00"/>
    <n v="2237"/>
    <n v="5"/>
    <n v="1"/>
    <n v="4"/>
    <n v="2"/>
    <n v="1"/>
    <n v="39"/>
    <x v="0"/>
    <s v="Hypertension"/>
    <s v="Cardiology"/>
    <s v="Dr. Sade Kikiola"/>
    <s v="Aviva"/>
    <x v="46"/>
    <x v="1"/>
    <x v="0"/>
    <s v="Outpatient"/>
    <n v="519"/>
    <n v="194"/>
    <m/>
    <x v="1"/>
    <x v="4"/>
    <s v="Physician Referral"/>
    <s v="Yes"/>
    <s v="Emergency"/>
    <s v="Paid"/>
    <m/>
    <m/>
    <s v="General Ward"/>
    <n v="506.1"/>
    <n v="10"/>
  </r>
  <r>
    <d v="2024-03-12T00:00:00"/>
    <n v="167"/>
    <n v="5"/>
    <n v="2"/>
    <n v="1"/>
    <n v="2"/>
    <n v="2"/>
    <n v="26"/>
    <x v="5"/>
    <s v="Appendicitis"/>
    <s v="General Surgery"/>
    <s v="Dr. Sade Kikiola"/>
    <s v="AXA"/>
    <x v="10"/>
    <x v="0"/>
    <x v="4"/>
    <s v="Outpatient"/>
    <n v="676"/>
    <n v="94"/>
    <m/>
    <x v="1"/>
    <x v="3"/>
    <s v="Self-Referral"/>
    <s v="No"/>
    <s v="Scheduled"/>
    <s v="Paid"/>
    <m/>
    <m/>
    <s v="General Ward"/>
    <n v="546"/>
    <n v="10"/>
  </r>
  <r>
    <d v="2024-03-12T00:00:00"/>
    <n v="4096"/>
    <n v="5"/>
    <n v="1"/>
    <n v="4"/>
    <n v="3"/>
    <n v="1"/>
    <n v="3"/>
    <x v="8"/>
    <s v="Hypertension"/>
    <s v="Cardiology"/>
    <s v="Dr. Sade Kikiola"/>
    <s v="Aviva"/>
    <x v="47"/>
    <x v="0"/>
    <x v="1"/>
    <s v="Emergency"/>
    <n v="271"/>
    <n v="129"/>
    <m/>
    <x v="1"/>
    <x v="4"/>
    <s v="Emergency"/>
    <s v="No"/>
    <s v="Scheduled"/>
    <s v="Paid"/>
    <m/>
    <m/>
    <s v="Private Room"/>
    <n v="315"/>
    <n v="50"/>
  </r>
  <r>
    <d v="2024-03-12T00:00:00"/>
    <n v="291"/>
    <n v="5"/>
    <n v="2"/>
    <n v="1"/>
    <n v="2"/>
    <n v="3"/>
    <n v="4"/>
    <x v="8"/>
    <s v="Appendicitis"/>
    <s v="General Surgery"/>
    <s v="Dr. Sade Kikiola"/>
    <s v="Allianz"/>
    <x v="44"/>
    <x v="1"/>
    <x v="0"/>
    <s v="Outpatient"/>
    <n v="185"/>
    <n v="153"/>
    <d v="2024-03-26T00:00:00"/>
    <x v="0"/>
    <x v="3"/>
    <s v="Physician Referral"/>
    <s v="Yes"/>
    <s v="Emergency"/>
    <s v="Pending"/>
    <m/>
    <m/>
    <s v="N/A"/>
    <n v="236.6"/>
    <n v="0"/>
  </r>
  <r>
    <d v="2024-03-12T00:00:00"/>
    <n v="3145"/>
    <n v="5"/>
    <n v="1"/>
    <n v="4"/>
    <n v="1"/>
    <n v="3"/>
    <n v="10"/>
    <x v="1"/>
    <s v="Hypertension"/>
    <s v="Cardiology"/>
    <s v="Dr. Sade Kikiola"/>
    <s v="Allianz"/>
    <x v="5"/>
    <x v="1"/>
    <x v="1"/>
    <s v="Outpatient"/>
    <n v="758"/>
    <n v="174"/>
    <d v="2024-03-24T00:00:00"/>
    <x v="0"/>
    <x v="4"/>
    <s v="Physician Referral"/>
    <s v="No"/>
    <s v="Scheduled"/>
    <s v="Pending"/>
    <m/>
    <m/>
    <s v="N/A"/>
    <n v="652.4"/>
    <n v="0"/>
  </r>
  <r>
    <d v="2024-03-13T00:00:00"/>
    <n v="1263"/>
    <n v="5"/>
    <n v="2"/>
    <n v="1"/>
    <n v="2"/>
    <n v="3"/>
    <n v="13"/>
    <x v="2"/>
    <s v="Appendicitis"/>
    <s v="General Surgery"/>
    <s v="Dr. Sade Kikiola"/>
    <s v="Allianz"/>
    <x v="2"/>
    <x v="1"/>
    <x v="1"/>
    <s v="Outpatient"/>
    <n v="396"/>
    <n v="157"/>
    <m/>
    <x v="1"/>
    <x v="3"/>
    <s v="Self-Referral"/>
    <s v="No"/>
    <s v="Scheduled"/>
    <s v="Pending"/>
    <m/>
    <m/>
    <s v="Private Room"/>
    <n v="422.1"/>
    <n v="50"/>
  </r>
  <r>
    <d v="2024-03-13T00:00:00"/>
    <n v="1146"/>
    <n v="5"/>
    <n v="1"/>
    <n v="4"/>
    <n v="2"/>
    <n v="2"/>
    <n v="20"/>
    <x v="3"/>
    <s v="Hypertension"/>
    <s v="Cardiology"/>
    <s v="Dr. Sade Kikiola"/>
    <s v="AXA"/>
    <x v="44"/>
    <x v="0"/>
    <x v="0"/>
    <s v="Outpatient"/>
    <n v="174"/>
    <n v="186"/>
    <m/>
    <x v="1"/>
    <x v="4"/>
    <s v="Self-Referral"/>
    <s v="No"/>
    <s v="Scheduled"/>
    <s v="Paid"/>
    <m/>
    <m/>
    <s v="Semi-Private Room"/>
    <n v="273"/>
    <n v="30"/>
  </r>
  <r>
    <d v="2024-03-13T00:00:00"/>
    <n v="1357"/>
    <n v="5"/>
    <n v="2"/>
    <n v="1"/>
    <n v="2"/>
    <n v="3"/>
    <n v="30"/>
    <x v="7"/>
    <s v="Appendicitis"/>
    <s v="General Surgery"/>
    <s v="Dr. Sade Kikiola"/>
    <s v="Allianz"/>
    <x v="51"/>
    <x v="0"/>
    <x v="3"/>
    <s v="Outpatient"/>
    <n v="72"/>
    <n v="129"/>
    <m/>
    <x v="1"/>
    <x v="3"/>
    <s v="Emergency"/>
    <s v="Yes"/>
    <s v="Emergency"/>
    <s v="Pending"/>
    <m/>
    <m/>
    <s v="Private Room"/>
    <n v="175.7"/>
    <n v="50"/>
  </r>
  <r>
    <d v="2024-03-13T00:00:00"/>
    <n v="2813"/>
    <n v="5"/>
    <n v="1"/>
    <n v="4"/>
    <n v="1"/>
    <n v="3"/>
    <n v="10"/>
    <x v="1"/>
    <s v="Hypertension"/>
    <s v="Cardiology"/>
    <s v="Dr. Sade Kikiola"/>
    <s v="Allianz"/>
    <x v="44"/>
    <x v="0"/>
    <x v="2"/>
    <s v="Outpatient"/>
    <n v="713"/>
    <n v="109"/>
    <d v="2024-04-09T00:00:00"/>
    <x v="0"/>
    <x v="4"/>
    <s v="Physician Referral"/>
    <s v="Yes"/>
    <s v="Emergency"/>
    <s v="Pending"/>
    <m/>
    <m/>
    <s v="N/A"/>
    <n v="575.4"/>
    <n v="0"/>
  </r>
  <r>
    <d v="2024-03-13T00:00:00"/>
    <n v="1440"/>
    <n v="5"/>
    <n v="2"/>
    <n v="1"/>
    <n v="2"/>
    <n v="3"/>
    <n v="1"/>
    <x v="8"/>
    <s v="Appendicitis"/>
    <s v="General Surgery"/>
    <s v="Dr. Sade Kikiola"/>
    <s v="Allianz"/>
    <x v="32"/>
    <x v="0"/>
    <x v="4"/>
    <s v="Outpatient"/>
    <n v="763"/>
    <n v="56"/>
    <d v="2024-04-11T00:00:00"/>
    <x v="0"/>
    <x v="3"/>
    <s v="Physician Referral"/>
    <s v="Yes"/>
    <s v="Emergency"/>
    <s v="Paid"/>
    <m/>
    <m/>
    <s v="N/A"/>
    <n v="573.29999999999995"/>
    <n v="0"/>
  </r>
  <r>
    <d v="2024-03-13T00:00:00"/>
    <n v="1875"/>
    <n v="5"/>
    <n v="1"/>
    <n v="4"/>
    <n v="2"/>
    <n v="3"/>
    <n v="11"/>
    <x v="1"/>
    <s v="Hypertension"/>
    <s v="Cardiology"/>
    <s v="Dr. Sade Kikiola"/>
    <s v="Allianz"/>
    <x v="50"/>
    <x v="0"/>
    <x v="1"/>
    <s v="Outpatient"/>
    <n v="857"/>
    <n v="73"/>
    <m/>
    <x v="1"/>
    <x v="4"/>
    <s v="Physician Referral"/>
    <s v="No"/>
    <s v="Scheduled"/>
    <s v="Pending"/>
    <m/>
    <m/>
    <s v="General Ward"/>
    <n v="658"/>
    <n v="10"/>
  </r>
  <r>
    <d v="2024-03-13T00:00:00"/>
    <n v="1791"/>
    <n v="5"/>
    <n v="2"/>
    <n v="1"/>
    <n v="2"/>
    <n v="3"/>
    <n v="34"/>
    <x v="9"/>
    <s v="Appendicitis"/>
    <s v="General Surgery"/>
    <s v="Dr. Sade Kikiola"/>
    <s v="Allianz"/>
    <x v="34"/>
    <x v="1"/>
    <x v="3"/>
    <s v="Emergency"/>
    <n v="773"/>
    <n v="70"/>
    <m/>
    <x v="1"/>
    <x v="3"/>
    <s v="Emergency"/>
    <s v="Yes"/>
    <s v="Emergency"/>
    <s v="Paid"/>
    <m/>
    <m/>
    <s v="Private Room"/>
    <n v="625.1"/>
    <n v="50"/>
  </r>
  <r>
    <d v="2024-03-13T00:00:00"/>
    <n v="4677"/>
    <n v="5"/>
    <n v="1"/>
    <n v="4"/>
    <n v="5"/>
    <n v="3"/>
    <n v="10"/>
    <x v="1"/>
    <s v="Hypertension"/>
    <s v="Cardiology"/>
    <s v="Dr. Sade Kikiola"/>
    <s v="Allianz"/>
    <x v="55"/>
    <x v="0"/>
    <x v="1"/>
    <s v="Outpatient"/>
    <n v="858"/>
    <n v="79"/>
    <m/>
    <x v="1"/>
    <x v="4"/>
    <s v="Self-Referral"/>
    <s v="Yes"/>
    <s v="Emergency"/>
    <s v="Pending"/>
    <m/>
    <m/>
    <s v="General Ward"/>
    <n v="662.9"/>
    <n v="10"/>
  </r>
  <r>
    <d v="2024-03-13T00:00:00"/>
    <n v="3538"/>
    <n v="5"/>
    <n v="2"/>
    <n v="1"/>
    <n v="2"/>
    <n v="2"/>
    <n v="29"/>
    <x v="7"/>
    <s v="Appendicitis"/>
    <s v="General Surgery"/>
    <s v="Dr. Sade Kikiola"/>
    <s v="AXA"/>
    <x v="38"/>
    <x v="0"/>
    <x v="3"/>
    <s v="Outpatient"/>
    <n v="753"/>
    <n v="91"/>
    <d v="2024-04-07T00:00:00"/>
    <x v="0"/>
    <x v="3"/>
    <s v="Self-Referral"/>
    <s v="Yes"/>
    <s v="Emergency"/>
    <s v="Paid"/>
    <m/>
    <m/>
    <s v="N/A"/>
    <n v="590.79999999999995"/>
    <n v="0"/>
  </r>
  <r>
    <d v="2024-03-13T00:00:00"/>
    <n v="3013"/>
    <n v="5"/>
    <n v="1"/>
    <n v="4"/>
    <n v="3"/>
    <n v="3"/>
    <n v="12"/>
    <x v="1"/>
    <s v="Hypertension"/>
    <s v="Cardiology"/>
    <s v="Dr. Sade Kikiola"/>
    <s v="Allianz"/>
    <x v="41"/>
    <x v="0"/>
    <x v="4"/>
    <s v="Inpatient"/>
    <n v="645"/>
    <n v="147"/>
    <m/>
    <x v="1"/>
    <x v="4"/>
    <s v="Emergency"/>
    <s v="Yes"/>
    <s v="Emergency"/>
    <s v="Paid"/>
    <m/>
    <m/>
    <s v="General Ward"/>
    <n v="561.4"/>
    <n v="10"/>
  </r>
  <r>
    <d v="2024-03-14T00:00:00"/>
    <n v="748"/>
    <n v="5"/>
    <n v="2"/>
    <n v="1"/>
    <n v="2"/>
    <n v="2"/>
    <n v="22"/>
    <x v="6"/>
    <s v="Appendicitis"/>
    <s v="General Surgery"/>
    <s v="Dr. Sade Kikiola"/>
    <s v="AXA"/>
    <x v="8"/>
    <x v="0"/>
    <x v="3"/>
    <s v="Outpatient"/>
    <n v="308"/>
    <n v="70"/>
    <d v="2024-03-24T00:00:00"/>
    <x v="0"/>
    <x v="3"/>
    <s v="Self-Referral"/>
    <s v="Yes"/>
    <s v="Emergency"/>
    <s v="Pending"/>
    <m/>
    <m/>
    <s v="N/A"/>
    <n v="264.60000000000002"/>
    <n v="0"/>
  </r>
  <r>
    <d v="2024-03-14T00:00:00"/>
    <n v="1679"/>
    <n v="5"/>
    <n v="1"/>
    <n v="4"/>
    <n v="4"/>
    <n v="2"/>
    <n v="35"/>
    <x v="9"/>
    <s v="Hypertension"/>
    <s v="Cardiology"/>
    <s v="Dr. Sade Kikiola"/>
    <s v="AXA"/>
    <x v="13"/>
    <x v="0"/>
    <x v="4"/>
    <s v="Outpatient"/>
    <n v="173"/>
    <n v="81"/>
    <d v="2024-03-24T00:00:00"/>
    <x v="0"/>
    <x v="4"/>
    <s v="Physician Referral"/>
    <s v="Yes"/>
    <s v="Emergency"/>
    <s v="Paid"/>
    <m/>
    <m/>
    <s v="N/A"/>
    <n v="177.8"/>
    <n v="0"/>
  </r>
  <r>
    <d v="2024-03-14T00:00:00"/>
    <n v="3779"/>
    <n v="5"/>
    <n v="2"/>
    <n v="1"/>
    <n v="2"/>
    <n v="2"/>
    <n v="19"/>
    <x v="3"/>
    <s v="Appendicitis"/>
    <s v="General Surgery"/>
    <s v="Dr. Sade Kikiola"/>
    <s v="AXA"/>
    <x v="43"/>
    <x v="1"/>
    <x v="2"/>
    <s v="Inpatient"/>
    <n v="910"/>
    <n v="68"/>
    <m/>
    <x v="1"/>
    <x v="3"/>
    <s v="Physician Referral"/>
    <s v="No"/>
    <s v="Scheduled"/>
    <s v="Pending"/>
    <m/>
    <m/>
    <s v="General Ward"/>
    <n v="691.6"/>
    <n v="10"/>
  </r>
  <r>
    <d v="2024-03-14T00:00:00"/>
    <n v="4425"/>
    <n v="5"/>
    <n v="1"/>
    <n v="4"/>
    <n v="1"/>
    <n v="3"/>
    <n v="13"/>
    <x v="2"/>
    <s v="Hypertension"/>
    <s v="Cardiology"/>
    <s v="Dr. Sade Kikiola"/>
    <s v="Allianz"/>
    <x v="54"/>
    <x v="0"/>
    <x v="3"/>
    <s v="Outpatient"/>
    <n v="506"/>
    <n v="198"/>
    <d v="2024-03-26T00:00:00"/>
    <x v="0"/>
    <x v="4"/>
    <s v="Emergency"/>
    <s v="Yes"/>
    <s v="Emergency"/>
    <s v="Paid"/>
    <m/>
    <m/>
    <s v="N/A"/>
    <n v="492.8"/>
    <n v="0"/>
  </r>
  <r>
    <d v="2024-03-14T00:00:00"/>
    <n v="4346"/>
    <n v="5"/>
    <n v="2"/>
    <n v="1"/>
    <n v="2"/>
    <n v="3"/>
    <n v="7"/>
    <x v="4"/>
    <s v="Appendicitis"/>
    <s v="General Surgery"/>
    <s v="Dr. Sade Kikiola"/>
    <s v="Allianz"/>
    <x v="11"/>
    <x v="0"/>
    <x v="1"/>
    <s v="Outpatient"/>
    <n v="341"/>
    <n v="47"/>
    <m/>
    <x v="1"/>
    <x v="3"/>
    <s v="Self-Referral"/>
    <s v="Yes"/>
    <s v="Emergency"/>
    <s v="Pending"/>
    <m/>
    <m/>
    <s v="Private Room"/>
    <n v="306.60000000000002"/>
    <n v="50"/>
  </r>
  <r>
    <d v="2024-03-14T00:00:00"/>
    <n v="4656"/>
    <n v="5"/>
    <n v="1"/>
    <n v="4"/>
    <n v="4"/>
    <n v="2"/>
    <n v="14"/>
    <x v="2"/>
    <s v="Hypertension"/>
    <s v="Cardiology"/>
    <s v="Dr. Sade Kikiola"/>
    <s v="AXA"/>
    <x v="2"/>
    <x v="0"/>
    <x v="2"/>
    <s v="Outpatient"/>
    <n v="952"/>
    <n v="183"/>
    <d v="2024-03-31T00:00:00"/>
    <x v="0"/>
    <x v="4"/>
    <s v="Emergency"/>
    <s v="Yes"/>
    <s v="Emergency"/>
    <s v="Pending"/>
    <m/>
    <m/>
    <s v="N/A"/>
    <n v="794.5"/>
    <n v="0"/>
  </r>
  <r>
    <d v="2024-03-14T00:00:00"/>
    <n v="866"/>
    <n v="5"/>
    <n v="2"/>
    <n v="1"/>
    <n v="2"/>
    <n v="2"/>
    <n v="3"/>
    <x v="8"/>
    <s v="Appendicitis"/>
    <s v="General Surgery"/>
    <s v="Dr. Sade Kikiola"/>
    <s v="AXA"/>
    <x v="60"/>
    <x v="1"/>
    <x v="1"/>
    <s v="Outpatient"/>
    <n v="389"/>
    <n v="172"/>
    <d v="2024-03-21T00:00:00"/>
    <x v="0"/>
    <x v="3"/>
    <s v="Emergency"/>
    <s v="No"/>
    <s v="Scheduled"/>
    <s v="Paid"/>
    <m/>
    <m/>
    <s v="N/A"/>
    <n v="392.7"/>
    <n v="0"/>
  </r>
  <r>
    <d v="2024-03-14T00:00:00"/>
    <n v="826"/>
    <n v="5"/>
    <n v="1"/>
    <n v="4"/>
    <n v="2"/>
    <n v="3"/>
    <n v="30"/>
    <x v="7"/>
    <s v="Hypertension"/>
    <s v="Cardiology"/>
    <s v="Dr. Sade Kikiola"/>
    <s v="Allianz"/>
    <x v="14"/>
    <x v="1"/>
    <x v="1"/>
    <s v="Inpatient"/>
    <n v="990"/>
    <n v="183"/>
    <m/>
    <x v="1"/>
    <x v="4"/>
    <s v="Self-Referral"/>
    <s v="Yes"/>
    <s v="Emergency"/>
    <s v="Pending"/>
    <m/>
    <m/>
    <s v="Semi-Private Room"/>
    <n v="842.1"/>
    <n v="30"/>
  </r>
  <r>
    <d v="2024-03-14T00:00:00"/>
    <n v="4763"/>
    <n v="5"/>
    <n v="2"/>
    <n v="1"/>
    <n v="2"/>
    <n v="1"/>
    <n v="21"/>
    <x v="6"/>
    <s v="Appendicitis"/>
    <s v="General Surgery"/>
    <s v="Dr. Sade Kikiola"/>
    <s v="Aviva"/>
    <x v="25"/>
    <x v="1"/>
    <x v="2"/>
    <s v="Outpatient"/>
    <n v="316"/>
    <n v="96"/>
    <m/>
    <x v="1"/>
    <x v="3"/>
    <s v="Emergency"/>
    <s v="No"/>
    <s v="Scheduled"/>
    <s v="Pending"/>
    <m/>
    <m/>
    <s v="Semi-Private Room"/>
    <n v="309.39999999999998"/>
    <n v="30"/>
  </r>
  <r>
    <d v="2024-03-14T00:00:00"/>
    <n v="4372"/>
    <n v="5"/>
    <n v="1"/>
    <n v="4"/>
    <n v="4"/>
    <n v="1"/>
    <n v="23"/>
    <x v="6"/>
    <s v="Hypertension"/>
    <s v="Cardiology"/>
    <s v="Dr. Sade Kikiola"/>
    <s v="Aviva"/>
    <x v="7"/>
    <x v="0"/>
    <x v="2"/>
    <s v="Outpatient"/>
    <n v="373"/>
    <n v="26"/>
    <d v="2024-03-22T00:00:00"/>
    <x v="0"/>
    <x v="4"/>
    <s v="Physician Referral"/>
    <s v="No"/>
    <s v="Scheduled"/>
    <s v="Pending"/>
    <m/>
    <m/>
    <s v="N/A"/>
    <n v="279.3"/>
    <n v="0"/>
  </r>
  <r>
    <d v="2024-03-15T00:00:00"/>
    <n v="3251"/>
    <n v="5"/>
    <n v="2"/>
    <n v="1"/>
    <n v="2"/>
    <n v="1"/>
    <n v="10"/>
    <x v="1"/>
    <s v="Appendicitis"/>
    <s v="General Surgery"/>
    <s v="Dr. Sade Kikiola"/>
    <s v="Aviva"/>
    <x v="6"/>
    <x v="1"/>
    <x v="4"/>
    <s v="Outpatient"/>
    <n v="863"/>
    <n v="84"/>
    <d v="2024-03-30T00:00:00"/>
    <x v="0"/>
    <x v="3"/>
    <s v="Emergency"/>
    <s v="No"/>
    <s v="Scheduled"/>
    <s v="Paid"/>
    <m/>
    <m/>
    <s v="N/A"/>
    <n v="662.9"/>
    <n v="0"/>
  </r>
  <r>
    <d v="2024-03-15T00:00:00"/>
    <n v="3928"/>
    <n v="5"/>
    <n v="1"/>
    <n v="4"/>
    <n v="5"/>
    <n v="3"/>
    <n v="8"/>
    <x v="4"/>
    <s v="Hypertension"/>
    <s v="Cardiology"/>
    <s v="Dr. Sade Kikiola"/>
    <s v="Allianz"/>
    <x v="36"/>
    <x v="0"/>
    <x v="3"/>
    <s v="Outpatient"/>
    <n v="764"/>
    <n v="142"/>
    <d v="2024-04-06T00:00:00"/>
    <x v="0"/>
    <x v="4"/>
    <s v="Physician Referral"/>
    <s v="Yes"/>
    <s v="Emergency"/>
    <s v="Paid"/>
    <m/>
    <m/>
    <s v="N/A"/>
    <n v="634.20000000000005"/>
    <n v="0"/>
  </r>
  <r>
    <d v="2024-03-15T00:00:00"/>
    <n v="3622"/>
    <n v="5"/>
    <n v="2"/>
    <n v="1"/>
    <n v="2"/>
    <n v="2"/>
    <n v="18"/>
    <x v="3"/>
    <s v="Appendicitis"/>
    <s v="General Surgery"/>
    <s v="Dr. Sade Kikiola"/>
    <s v="AXA"/>
    <x v="14"/>
    <x v="0"/>
    <x v="4"/>
    <s v="Inpatient"/>
    <n v="203"/>
    <n v="55"/>
    <m/>
    <x v="1"/>
    <x v="3"/>
    <s v="Physician Referral"/>
    <s v="No"/>
    <s v="Scheduled"/>
    <s v="Pending"/>
    <m/>
    <m/>
    <s v="Semi-Private Room"/>
    <n v="201.6"/>
    <n v="30"/>
  </r>
  <r>
    <d v="2024-03-15T00:00:00"/>
    <n v="3702"/>
    <n v="5"/>
    <n v="1"/>
    <n v="4"/>
    <n v="2"/>
    <n v="1"/>
    <n v="6"/>
    <x v="4"/>
    <s v="Hypertension"/>
    <s v="Cardiology"/>
    <s v="Dr. Sade Kikiola"/>
    <s v="Aviva"/>
    <x v="51"/>
    <x v="1"/>
    <x v="0"/>
    <s v="Inpatient"/>
    <n v="696"/>
    <n v="92"/>
    <m/>
    <x v="1"/>
    <x v="4"/>
    <s v="Emergency"/>
    <s v="Yes"/>
    <s v="Emergency"/>
    <s v="Pending"/>
    <m/>
    <m/>
    <s v="Semi-Private Room"/>
    <n v="572.6"/>
    <n v="30"/>
  </r>
  <r>
    <d v="2024-03-15T00:00:00"/>
    <n v="199"/>
    <n v="5"/>
    <n v="2"/>
    <n v="1"/>
    <n v="2"/>
    <n v="2"/>
    <n v="25"/>
    <x v="5"/>
    <s v="Appendicitis"/>
    <s v="General Surgery"/>
    <s v="Dr. Sade Kikiola"/>
    <s v="AXA"/>
    <x v="37"/>
    <x v="0"/>
    <x v="0"/>
    <s v="Emergency"/>
    <n v="974"/>
    <n v="49"/>
    <m/>
    <x v="1"/>
    <x v="3"/>
    <s v="Physician Referral"/>
    <s v="Yes"/>
    <s v="Emergency"/>
    <s v="Paid"/>
    <m/>
    <m/>
    <s v="Semi-Private Room"/>
    <n v="737.1"/>
    <n v="30"/>
  </r>
  <r>
    <d v="2024-03-15T00:00:00"/>
    <n v="3022"/>
    <n v="5"/>
    <n v="1"/>
    <n v="4"/>
    <n v="2"/>
    <n v="3"/>
    <n v="22"/>
    <x v="6"/>
    <s v="Hypertension"/>
    <s v="Cardiology"/>
    <s v="Dr. Sade Kikiola"/>
    <s v="Allianz"/>
    <x v="39"/>
    <x v="0"/>
    <x v="4"/>
    <s v="Outpatient"/>
    <n v="360"/>
    <n v="66"/>
    <m/>
    <x v="1"/>
    <x v="4"/>
    <s v="Emergency"/>
    <s v="No"/>
    <s v="Scheduled"/>
    <s v="Paid"/>
    <m/>
    <m/>
    <s v="Private Room"/>
    <n v="333.2"/>
    <n v="50"/>
  </r>
  <r>
    <d v="2024-03-15T00:00:00"/>
    <n v="3309"/>
    <n v="5"/>
    <n v="2"/>
    <n v="1"/>
    <n v="2"/>
    <n v="2"/>
    <n v="21"/>
    <x v="6"/>
    <s v="Appendicitis"/>
    <s v="General Surgery"/>
    <s v="Dr. Sade Kikiola"/>
    <s v="AXA"/>
    <x v="12"/>
    <x v="0"/>
    <x v="4"/>
    <s v="Outpatient"/>
    <n v="347"/>
    <n v="110"/>
    <d v="2024-03-27T00:00:00"/>
    <x v="0"/>
    <x v="3"/>
    <s v="Emergency"/>
    <s v="No"/>
    <s v="Scheduled"/>
    <s v="Pending"/>
    <m/>
    <m/>
    <s v="N/A"/>
    <n v="319.89999999999998"/>
    <n v="0"/>
  </r>
  <r>
    <d v="2024-03-15T00:00:00"/>
    <n v="569"/>
    <n v="5"/>
    <n v="1"/>
    <n v="4"/>
    <n v="5"/>
    <n v="1"/>
    <n v="2"/>
    <x v="8"/>
    <s v="Hypertension"/>
    <s v="Cardiology"/>
    <s v="Dr. Sade Kikiola"/>
    <s v="Aviva"/>
    <x v="46"/>
    <x v="1"/>
    <x v="3"/>
    <s v="Outpatient"/>
    <n v="198"/>
    <n v="48"/>
    <d v="2024-04-13T00:00:00"/>
    <x v="0"/>
    <x v="4"/>
    <s v="Self-Referral"/>
    <s v="Yes"/>
    <s v="Emergency"/>
    <s v="Paid"/>
    <m/>
    <m/>
    <s v="N/A"/>
    <n v="172.2"/>
    <n v="0"/>
  </r>
  <r>
    <d v="2024-03-15T00:00:00"/>
    <n v="2144"/>
    <n v="5"/>
    <n v="2"/>
    <n v="1"/>
    <n v="2"/>
    <n v="3"/>
    <n v="38"/>
    <x v="0"/>
    <s v="Appendicitis"/>
    <s v="General Surgery"/>
    <s v="Dr. Sade Kikiola"/>
    <s v="Allianz"/>
    <x v="26"/>
    <x v="0"/>
    <x v="2"/>
    <s v="Outpatient"/>
    <n v="66"/>
    <n v="24"/>
    <d v="2024-03-30T00:00:00"/>
    <x v="0"/>
    <x v="3"/>
    <s v="Emergency"/>
    <s v="Yes"/>
    <s v="Emergency"/>
    <s v="Paid"/>
    <m/>
    <m/>
    <s v="N/A"/>
    <n v="63"/>
    <n v="0"/>
  </r>
  <r>
    <d v="2024-03-15T00:00:00"/>
    <n v="2829"/>
    <n v="5"/>
    <n v="1"/>
    <n v="4"/>
    <n v="1"/>
    <n v="2"/>
    <n v="14"/>
    <x v="2"/>
    <s v="Hypertension"/>
    <s v="Cardiology"/>
    <s v="Dr. Sade Kikiola"/>
    <s v="AXA"/>
    <x v="46"/>
    <x v="0"/>
    <x v="0"/>
    <s v="Outpatient"/>
    <n v="970"/>
    <n v="84"/>
    <d v="2024-04-09T00:00:00"/>
    <x v="0"/>
    <x v="4"/>
    <s v="Physician Referral"/>
    <s v="No"/>
    <s v="Scheduled"/>
    <s v="Pending"/>
    <m/>
    <m/>
    <s v="N/A"/>
    <n v="737.8"/>
    <n v="0"/>
  </r>
  <r>
    <d v="2024-03-16T00:00:00"/>
    <n v="3776"/>
    <n v="5"/>
    <n v="2"/>
    <n v="1"/>
    <n v="2"/>
    <n v="3"/>
    <n v="25"/>
    <x v="5"/>
    <s v="Appendicitis"/>
    <s v="General Surgery"/>
    <s v="Dr. Sade Kikiola"/>
    <s v="Allianz"/>
    <x v="53"/>
    <x v="1"/>
    <x v="2"/>
    <s v="Outpatient"/>
    <n v="178"/>
    <n v="134"/>
    <d v="2024-03-27T00:00:00"/>
    <x v="0"/>
    <x v="3"/>
    <s v="Emergency"/>
    <s v="Yes"/>
    <s v="Emergency"/>
    <s v="Paid"/>
    <m/>
    <m/>
    <s v="N/A"/>
    <n v="218.4"/>
    <n v="0"/>
  </r>
  <r>
    <d v="2024-03-16T00:00:00"/>
    <n v="445"/>
    <n v="5"/>
    <n v="1"/>
    <n v="4"/>
    <n v="5"/>
    <n v="1"/>
    <n v="10"/>
    <x v="1"/>
    <s v="Hypertension"/>
    <s v="Cardiology"/>
    <s v="Dr. Sade Kikiola"/>
    <s v="Aviva"/>
    <x v="14"/>
    <x v="0"/>
    <x v="1"/>
    <s v="Outpatient"/>
    <n v="186"/>
    <n v="82"/>
    <m/>
    <x v="1"/>
    <x v="4"/>
    <s v="Emergency"/>
    <s v="Yes"/>
    <s v="Emergency"/>
    <s v="Paid"/>
    <m/>
    <m/>
    <s v="Semi-Private Room"/>
    <n v="208.6"/>
    <n v="30"/>
  </r>
  <r>
    <d v="2024-03-16T00:00:00"/>
    <n v="4877"/>
    <n v="5"/>
    <n v="2"/>
    <n v="1"/>
    <n v="2"/>
    <n v="1"/>
    <n v="33"/>
    <x v="9"/>
    <s v="Appendicitis"/>
    <s v="General Surgery"/>
    <s v="Dr. Sade Kikiola"/>
    <s v="Aviva"/>
    <x v="40"/>
    <x v="0"/>
    <x v="1"/>
    <s v="Outpatient"/>
    <n v="81"/>
    <n v="112"/>
    <m/>
    <x v="1"/>
    <x v="3"/>
    <s v="Self-Referral"/>
    <s v="No"/>
    <s v="Scheduled"/>
    <s v="Paid"/>
    <m/>
    <m/>
    <s v="Private Room"/>
    <n v="170.1"/>
    <n v="50"/>
  </r>
  <r>
    <d v="2024-03-16T00:00:00"/>
    <n v="1308"/>
    <n v="5"/>
    <n v="1"/>
    <n v="4"/>
    <n v="3"/>
    <n v="1"/>
    <n v="4"/>
    <x v="8"/>
    <s v="Hypertension"/>
    <s v="Cardiology"/>
    <s v="Dr. Sade Kikiola"/>
    <s v="Aviva"/>
    <x v="26"/>
    <x v="1"/>
    <x v="2"/>
    <s v="Outpatient"/>
    <n v="484"/>
    <n v="36"/>
    <d v="2024-04-12T00:00:00"/>
    <x v="0"/>
    <x v="4"/>
    <s v="Self-Referral"/>
    <s v="Yes"/>
    <s v="Emergency"/>
    <s v="Pending"/>
    <m/>
    <m/>
    <s v="N/A"/>
    <n v="364"/>
    <n v="0"/>
  </r>
  <r>
    <d v="2024-03-16T00:00:00"/>
    <n v="3893"/>
    <n v="5"/>
    <n v="2"/>
    <n v="1"/>
    <n v="2"/>
    <n v="3"/>
    <n v="33"/>
    <x v="9"/>
    <s v="Appendicitis"/>
    <s v="General Surgery"/>
    <s v="Dr. Sade Kikiola"/>
    <s v="Allianz"/>
    <x v="0"/>
    <x v="0"/>
    <x v="1"/>
    <s v="Outpatient"/>
    <n v="851"/>
    <n v="146"/>
    <d v="2024-04-01T00:00:00"/>
    <x v="0"/>
    <x v="3"/>
    <s v="Physician Referral"/>
    <s v="Yes"/>
    <s v="Emergency"/>
    <s v="Paid"/>
    <m/>
    <m/>
    <s v="N/A"/>
    <n v="697.9"/>
    <n v="0"/>
  </r>
  <r>
    <d v="2024-03-16T00:00:00"/>
    <n v="3872"/>
    <n v="5"/>
    <n v="1"/>
    <n v="4"/>
    <n v="5"/>
    <n v="3"/>
    <n v="36"/>
    <x v="9"/>
    <s v="Hypertension"/>
    <s v="Cardiology"/>
    <s v="Dr. Sade Kikiola"/>
    <s v="Allianz"/>
    <x v="59"/>
    <x v="0"/>
    <x v="0"/>
    <s v="Outpatient"/>
    <n v="82"/>
    <n v="70"/>
    <d v="2024-03-29T00:00:00"/>
    <x v="0"/>
    <x v="4"/>
    <s v="Physician Referral"/>
    <s v="Yes"/>
    <s v="Emergency"/>
    <s v="Pending"/>
    <m/>
    <m/>
    <s v="N/A"/>
    <n v="106.4"/>
    <n v="0"/>
  </r>
  <r>
    <d v="2024-03-16T00:00:00"/>
    <n v="4889"/>
    <n v="5"/>
    <n v="2"/>
    <n v="1"/>
    <n v="2"/>
    <n v="1"/>
    <n v="17"/>
    <x v="3"/>
    <s v="Appendicitis"/>
    <s v="General Surgery"/>
    <s v="Dr. Sade Kikiola"/>
    <s v="Aviva"/>
    <x v="12"/>
    <x v="0"/>
    <x v="0"/>
    <s v="Outpatient"/>
    <n v="431"/>
    <n v="132"/>
    <d v="2024-03-24T00:00:00"/>
    <x v="0"/>
    <x v="3"/>
    <s v="Physician Referral"/>
    <s v="Yes"/>
    <s v="Emergency"/>
    <s v="Paid"/>
    <m/>
    <m/>
    <s v="N/A"/>
    <n v="394.1"/>
    <n v="0"/>
  </r>
  <r>
    <d v="2024-03-16T00:00:00"/>
    <n v="2553"/>
    <n v="5"/>
    <n v="1"/>
    <n v="4"/>
    <n v="5"/>
    <n v="3"/>
    <n v="21"/>
    <x v="6"/>
    <s v="Hypertension"/>
    <s v="Cardiology"/>
    <s v="Dr. Sade Kikiola"/>
    <s v="Allianz"/>
    <x v="10"/>
    <x v="0"/>
    <x v="1"/>
    <s v="Outpatient"/>
    <n v="938"/>
    <n v="56"/>
    <d v="2024-04-11T00:00:00"/>
    <x v="0"/>
    <x v="4"/>
    <s v="Physician Referral"/>
    <s v="No"/>
    <s v="Scheduled"/>
    <s v="Paid"/>
    <m/>
    <m/>
    <s v="N/A"/>
    <n v="695.8"/>
    <n v="0"/>
  </r>
  <r>
    <d v="2024-03-16T00:00:00"/>
    <n v="4213"/>
    <n v="5"/>
    <n v="2"/>
    <n v="1"/>
    <n v="2"/>
    <n v="3"/>
    <n v="6"/>
    <x v="4"/>
    <s v="Appendicitis"/>
    <s v="General Surgery"/>
    <s v="Dr. Sade Kikiola"/>
    <s v="Allianz"/>
    <x v="32"/>
    <x v="0"/>
    <x v="0"/>
    <s v="Outpatient"/>
    <n v="108"/>
    <n v="107"/>
    <d v="2024-03-26T00:00:00"/>
    <x v="0"/>
    <x v="3"/>
    <s v="Self-Referral"/>
    <s v="Yes"/>
    <s v="Emergency"/>
    <s v="Pending"/>
    <m/>
    <m/>
    <s v="N/A"/>
    <n v="150.5"/>
    <n v="0"/>
  </r>
  <r>
    <d v="2024-03-16T00:00:00"/>
    <n v="563"/>
    <n v="5"/>
    <n v="1"/>
    <n v="4"/>
    <n v="5"/>
    <n v="1"/>
    <n v="19"/>
    <x v="3"/>
    <s v="Hypertension"/>
    <s v="Cardiology"/>
    <s v="Dr. Sade Kikiola"/>
    <s v="Aviva"/>
    <x v="59"/>
    <x v="1"/>
    <x v="1"/>
    <s v="Outpatient"/>
    <n v="732"/>
    <n v="135"/>
    <d v="2024-03-30T00:00:00"/>
    <x v="0"/>
    <x v="4"/>
    <s v="Emergency"/>
    <s v="No"/>
    <s v="Scheduled"/>
    <s v="Pending"/>
    <m/>
    <m/>
    <s v="N/A"/>
    <n v="606.9"/>
    <n v="0"/>
  </r>
  <r>
    <d v="2024-03-17T00:00:00"/>
    <n v="2948"/>
    <n v="5"/>
    <n v="2"/>
    <n v="1"/>
    <n v="2"/>
    <n v="1"/>
    <n v="39"/>
    <x v="0"/>
    <s v="Appendicitis"/>
    <s v="General Surgery"/>
    <s v="Dr. Sade Kikiola"/>
    <s v="Aviva"/>
    <x v="37"/>
    <x v="1"/>
    <x v="3"/>
    <s v="Outpatient"/>
    <n v="442"/>
    <n v="144"/>
    <d v="2024-03-26T00:00:00"/>
    <x v="0"/>
    <x v="3"/>
    <s v="Self-Referral"/>
    <s v="No"/>
    <s v="Scheduled"/>
    <s v="Pending"/>
    <m/>
    <m/>
    <s v="N/A"/>
    <n v="410.2"/>
    <n v="0"/>
  </r>
  <r>
    <d v="2024-03-17T00:00:00"/>
    <n v="1943"/>
    <n v="5"/>
    <n v="1"/>
    <n v="4"/>
    <n v="2"/>
    <n v="2"/>
    <n v="6"/>
    <x v="4"/>
    <s v="Hypertension"/>
    <s v="Cardiology"/>
    <s v="Dr. Sade Kikiola"/>
    <s v="AXA"/>
    <x v="24"/>
    <x v="1"/>
    <x v="3"/>
    <s v="Emergency"/>
    <n v="375"/>
    <n v="156"/>
    <m/>
    <x v="1"/>
    <x v="4"/>
    <s v="Self-Referral"/>
    <s v="Yes"/>
    <s v="Emergency"/>
    <s v="Pending"/>
    <m/>
    <m/>
    <s v="General Ward"/>
    <n v="378.7"/>
    <n v="10"/>
  </r>
  <r>
    <d v="2024-03-17T00:00:00"/>
    <n v="847"/>
    <n v="5"/>
    <n v="2"/>
    <n v="1"/>
    <n v="2"/>
    <n v="1"/>
    <n v="36"/>
    <x v="9"/>
    <s v="Appendicitis"/>
    <s v="General Surgery"/>
    <s v="Dr. Sade Kikiola"/>
    <s v="Aviva"/>
    <x v="26"/>
    <x v="1"/>
    <x v="2"/>
    <s v="Outpatient"/>
    <n v="647"/>
    <n v="57"/>
    <d v="2024-03-25T00:00:00"/>
    <x v="0"/>
    <x v="3"/>
    <s v="Self-Referral"/>
    <s v="Yes"/>
    <s v="Emergency"/>
    <s v="Paid"/>
    <m/>
    <m/>
    <s v="N/A"/>
    <n v="492.8"/>
    <n v="0"/>
  </r>
  <r>
    <d v="2024-03-17T00:00:00"/>
    <n v="3663"/>
    <n v="5"/>
    <n v="1"/>
    <n v="4"/>
    <n v="5"/>
    <n v="3"/>
    <n v="34"/>
    <x v="9"/>
    <s v="Hypertension"/>
    <s v="Cardiology"/>
    <s v="Dr. Sade Kikiola"/>
    <s v="Allianz"/>
    <x v="35"/>
    <x v="0"/>
    <x v="1"/>
    <s v="Outpatient"/>
    <n v="375"/>
    <n v="72"/>
    <d v="2024-04-01T00:00:00"/>
    <x v="0"/>
    <x v="4"/>
    <s v="Emergency"/>
    <s v="Yes"/>
    <s v="Emergency"/>
    <s v="Pending"/>
    <m/>
    <m/>
    <s v="N/A"/>
    <n v="312.89999999999998"/>
    <n v="0"/>
  </r>
  <r>
    <d v="2024-03-17T00:00:00"/>
    <n v="2543"/>
    <n v="5"/>
    <n v="2"/>
    <n v="1"/>
    <n v="2"/>
    <n v="2"/>
    <n v="23"/>
    <x v="6"/>
    <s v="Appendicitis"/>
    <s v="General Surgery"/>
    <s v="Dr. Sade Kikiola"/>
    <s v="AXA"/>
    <x v="58"/>
    <x v="0"/>
    <x v="3"/>
    <s v="Inpatient"/>
    <n v="175"/>
    <n v="160"/>
    <m/>
    <x v="1"/>
    <x v="3"/>
    <s v="Emergency"/>
    <s v="Yes"/>
    <s v="Emergency"/>
    <s v="Pending"/>
    <m/>
    <m/>
    <s v="Semi-Private Room"/>
    <n v="255.5"/>
    <n v="30"/>
  </r>
  <r>
    <d v="2024-03-17T00:00:00"/>
    <n v="925"/>
    <n v="5"/>
    <n v="1"/>
    <n v="4"/>
    <n v="3"/>
    <n v="3"/>
    <n v="9"/>
    <x v="1"/>
    <s v="Hypertension"/>
    <s v="Cardiology"/>
    <s v="Dr. Sade Kikiola"/>
    <s v="Allianz"/>
    <x v="10"/>
    <x v="0"/>
    <x v="3"/>
    <s v="Outpatient"/>
    <n v="171"/>
    <n v="109"/>
    <m/>
    <x v="1"/>
    <x v="4"/>
    <s v="Self-Referral"/>
    <s v="No"/>
    <s v="Scheduled"/>
    <s v="Pending"/>
    <m/>
    <m/>
    <s v="General Ward"/>
    <n v="203"/>
    <n v="10"/>
  </r>
  <r>
    <d v="2024-03-17T00:00:00"/>
    <n v="171"/>
    <n v="5"/>
    <n v="2"/>
    <n v="1"/>
    <n v="2"/>
    <n v="2"/>
    <n v="6"/>
    <x v="4"/>
    <s v="Appendicitis"/>
    <s v="General Surgery"/>
    <s v="Dr. Sade Kikiola"/>
    <s v="AXA"/>
    <x v="25"/>
    <x v="0"/>
    <x v="0"/>
    <s v="Outpatient"/>
    <n v="949"/>
    <n v="72"/>
    <d v="2024-04-03T00:00:00"/>
    <x v="0"/>
    <x v="3"/>
    <s v="Emergency"/>
    <s v="Yes"/>
    <s v="Emergency"/>
    <s v="Paid"/>
    <m/>
    <m/>
    <s v="N/A"/>
    <n v="714.7"/>
    <n v="0"/>
  </r>
  <r>
    <d v="2024-03-17T00:00:00"/>
    <n v="4666"/>
    <n v="5"/>
    <n v="1"/>
    <n v="4"/>
    <n v="1"/>
    <n v="3"/>
    <n v="32"/>
    <x v="7"/>
    <s v="Hypertension"/>
    <s v="Cardiology"/>
    <s v="Dr. Sade Kikiola"/>
    <s v="Allianz"/>
    <x v="46"/>
    <x v="0"/>
    <x v="2"/>
    <s v="Outpatient"/>
    <n v="112"/>
    <n v="138"/>
    <m/>
    <x v="1"/>
    <x v="4"/>
    <s v="Self-Referral"/>
    <s v="No"/>
    <s v="Scheduled"/>
    <s v="Paid"/>
    <m/>
    <m/>
    <s v="Semi-Private Room"/>
    <n v="196"/>
    <n v="30"/>
  </r>
  <r>
    <d v="2024-03-17T00:00:00"/>
    <n v="1534"/>
    <n v="5"/>
    <n v="2"/>
    <n v="1"/>
    <n v="2"/>
    <n v="2"/>
    <n v="14"/>
    <x v="2"/>
    <s v="Appendicitis"/>
    <s v="General Surgery"/>
    <s v="Dr. Sade Kikiola"/>
    <s v="AXA"/>
    <x v="55"/>
    <x v="1"/>
    <x v="2"/>
    <s v="Emergency"/>
    <n v="432"/>
    <n v="138"/>
    <m/>
    <x v="1"/>
    <x v="3"/>
    <s v="Self-Referral"/>
    <s v="Yes"/>
    <s v="Emergency"/>
    <s v="Pending"/>
    <m/>
    <m/>
    <s v="General Ward"/>
    <n v="406"/>
    <n v="10"/>
  </r>
  <r>
    <d v="2024-03-17T00:00:00"/>
    <n v="560"/>
    <n v="5"/>
    <n v="1"/>
    <n v="4"/>
    <n v="3"/>
    <n v="2"/>
    <n v="11"/>
    <x v="1"/>
    <s v="Hypertension"/>
    <s v="Cardiology"/>
    <s v="Dr. Sade Kikiola"/>
    <s v="AXA"/>
    <x v="20"/>
    <x v="1"/>
    <x v="3"/>
    <s v="Outpatient"/>
    <n v="938"/>
    <n v="68"/>
    <d v="2024-03-27T00:00:00"/>
    <x v="0"/>
    <x v="4"/>
    <s v="Physician Referral"/>
    <s v="Yes"/>
    <s v="Emergency"/>
    <s v="Pending"/>
    <m/>
    <m/>
    <s v="N/A"/>
    <n v="704.2"/>
    <n v="0"/>
  </r>
  <r>
    <d v="2024-03-18T00:00:00"/>
    <n v="4365"/>
    <n v="5"/>
    <n v="2"/>
    <n v="1"/>
    <n v="2"/>
    <n v="3"/>
    <n v="5"/>
    <x v="4"/>
    <s v="Appendicitis"/>
    <s v="General Surgery"/>
    <s v="Dr. Sade Kikiola"/>
    <s v="Allianz"/>
    <x v="47"/>
    <x v="0"/>
    <x v="3"/>
    <s v="Outpatient"/>
    <n v="134"/>
    <n v="141"/>
    <m/>
    <x v="1"/>
    <x v="3"/>
    <s v="Self-Referral"/>
    <s v="No"/>
    <s v="Scheduled"/>
    <s v="Pending"/>
    <m/>
    <m/>
    <s v="General Ward"/>
    <n v="199.5"/>
    <n v="10"/>
  </r>
  <r>
    <d v="2024-03-18T00:00:00"/>
    <n v="4180"/>
    <n v="5"/>
    <n v="1"/>
    <n v="4"/>
    <n v="1"/>
    <n v="2"/>
    <n v="15"/>
    <x v="2"/>
    <s v="Hypertension"/>
    <s v="Cardiology"/>
    <s v="Dr. Sade Kikiola"/>
    <s v="AXA"/>
    <x v="26"/>
    <x v="0"/>
    <x v="2"/>
    <s v="Outpatient"/>
    <n v="59"/>
    <n v="89"/>
    <d v="2024-04-02T00:00:00"/>
    <x v="0"/>
    <x v="4"/>
    <s v="Self-Referral"/>
    <s v="No"/>
    <s v="Scheduled"/>
    <s v="Pending"/>
    <m/>
    <m/>
    <s v="N/A"/>
    <n v="103.6"/>
    <n v="0"/>
  </r>
  <r>
    <d v="2024-03-18T00:00:00"/>
    <n v="1442"/>
    <n v="5"/>
    <n v="2"/>
    <n v="1"/>
    <n v="2"/>
    <n v="3"/>
    <n v="3"/>
    <x v="8"/>
    <s v="Appendicitis"/>
    <s v="General Surgery"/>
    <s v="Dr. Sade Kikiola"/>
    <s v="Allianz"/>
    <x v="32"/>
    <x v="0"/>
    <x v="0"/>
    <s v="Outpatient"/>
    <n v="279"/>
    <n v="182"/>
    <d v="2024-03-30T00:00:00"/>
    <x v="0"/>
    <x v="3"/>
    <s v="Self-Referral"/>
    <s v="No"/>
    <s v="Scheduled"/>
    <s v="Paid"/>
    <m/>
    <m/>
    <s v="N/A"/>
    <n v="322.7"/>
    <n v="0"/>
  </r>
  <r>
    <d v="2024-03-18T00:00:00"/>
    <n v="1496"/>
    <n v="5"/>
    <n v="1"/>
    <n v="4"/>
    <n v="2"/>
    <n v="3"/>
    <n v="23"/>
    <x v="6"/>
    <s v="Hypertension"/>
    <s v="Cardiology"/>
    <s v="Dr. Sade Kikiola"/>
    <s v="Allianz"/>
    <x v="45"/>
    <x v="1"/>
    <x v="4"/>
    <s v="Outpatient"/>
    <n v="784"/>
    <n v="35"/>
    <d v="2024-03-25T00:00:00"/>
    <x v="0"/>
    <x v="4"/>
    <s v="Physician Referral"/>
    <s v="No"/>
    <s v="Scheduled"/>
    <s v="Pending"/>
    <m/>
    <m/>
    <s v="N/A"/>
    <n v="573.29999999999995"/>
    <n v="0"/>
  </r>
  <r>
    <d v="2024-03-18T00:00:00"/>
    <n v="466"/>
    <n v="5"/>
    <n v="2"/>
    <n v="1"/>
    <n v="2"/>
    <n v="2"/>
    <n v="15"/>
    <x v="2"/>
    <s v="Appendicitis"/>
    <s v="General Surgery"/>
    <s v="Dr. Sade Kikiola"/>
    <s v="AXA"/>
    <x v="53"/>
    <x v="0"/>
    <x v="0"/>
    <s v="Outpatient"/>
    <n v="160"/>
    <n v="32"/>
    <m/>
    <x v="1"/>
    <x v="3"/>
    <s v="Emergency"/>
    <s v="No"/>
    <s v="Scheduled"/>
    <s v="Paid"/>
    <m/>
    <m/>
    <s v="Private Room"/>
    <n v="169.4"/>
    <n v="50"/>
  </r>
  <r>
    <d v="2024-03-18T00:00:00"/>
    <n v="4376"/>
    <n v="5"/>
    <n v="1"/>
    <n v="4"/>
    <n v="1"/>
    <n v="1"/>
    <n v="5"/>
    <x v="4"/>
    <s v="Hypertension"/>
    <s v="Cardiology"/>
    <s v="Dr. Sade Kikiola"/>
    <s v="Aviva"/>
    <x v="25"/>
    <x v="0"/>
    <x v="4"/>
    <s v="Inpatient"/>
    <n v="114"/>
    <n v="140"/>
    <m/>
    <x v="1"/>
    <x v="4"/>
    <s v="Physician Referral"/>
    <s v="Yes"/>
    <s v="Emergency"/>
    <s v="Pending"/>
    <m/>
    <m/>
    <s v="Semi-Private Room"/>
    <n v="198.8"/>
    <n v="30"/>
  </r>
  <r>
    <d v="2024-03-18T00:00:00"/>
    <n v="3850"/>
    <n v="5"/>
    <n v="2"/>
    <n v="1"/>
    <n v="2"/>
    <n v="1"/>
    <n v="39"/>
    <x v="0"/>
    <s v="Appendicitis"/>
    <s v="General Surgery"/>
    <s v="Dr. Sade Kikiola"/>
    <s v="Aviva"/>
    <x v="17"/>
    <x v="0"/>
    <x v="2"/>
    <s v="Outpatient"/>
    <n v="757"/>
    <n v="158"/>
    <d v="2024-03-27T00:00:00"/>
    <x v="0"/>
    <x v="3"/>
    <s v="Emergency"/>
    <s v="No"/>
    <s v="Scheduled"/>
    <s v="Pending"/>
    <m/>
    <m/>
    <s v="N/A"/>
    <n v="640.5"/>
    <n v="0"/>
  </r>
  <r>
    <d v="2024-03-18T00:00:00"/>
    <n v="3151"/>
    <n v="5"/>
    <n v="1"/>
    <n v="4"/>
    <n v="3"/>
    <n v="1"/>
    <n v="40"/>
    <x v="0"/>
    <s v="Hypertension"/>
    <s v="Cardiology"/>
    <s v="Dr. Sade Kikiola"/>
    <s v="Aviva"/>
    <x v="58"/>
    <x v="1"/>
    <x v="2"/>
    <s v="Outpatient"/>
    <n v="212"/>
    <n v="106"/>
    <d v="2024-03-31T00:00:00"/>
    <x v="0"/>
    <x v="4"/>
    <s v="Physician Referral"/>
    <s v="No"/>
    <s v="Scheduled"/>
    <s v="Paid"/>
    <m/>
    <m/>
    <s v="N/A"/>
    <n v="222.6"/>
    <n v="0"/>
  </r>
  <r>
    <d v="2024-03-18T00:00:00"/>
    <n v="497"/>
    <n v="5"/>
    <n v="2"/>
    <n v="1"/>
    <n v="2"/>
    <n v="3"/>
    <n v="24"/>
    <x v="6"/>
    <s v="Appendicitis"/>
    <s v="General Surgery"/>
    <s v="Dr. Sade Kikiola"/>
    <s v="Allianz"/>
    <x v="28"/>
    <x v="0"/>
    <x v="2"/>
    <s v="Inpatient"/>
    <n v="976"/>
    <n v="149"/>
    <m/>
    <x v="1"/>
    <x v="3"/>
    <s v="Emergency"/>
    <s v="Yes"/>
    <s v="Emergency"/>
    <s v="Pending"/>
    <m/>
    <m/>
    <s v="Semi-Private Room"/>
    <n v="808.5"/>
    <n v="30"/>
  </r>
  <r>
    <d v="2024-03-18T00:00:00"/>
    <n v="1241"/>
    <n v="5"/>
    <n v="1"/>
    <n v="4"/>
    <n v="3"/>
    <n v="3"/>
    <n v="19"/>
    <x v="3"/>
    <s v="Hypertension"/>
    <s v="Cardiology"/>
    <s v="Dr. Sade Kikiola"/>
    <s v="Allianz"/>
    <x v="9"/>
    <x v="1"/>
    <x v="1"/>
    <s v="Outpatient"/>
    <n v="848"/>
    <n v="113"/>
    <d v="2024-04-02T00:00:00"/>
    <x v="0"/>
    <x v="4"/>
    <s v="Physician Referral"/>
    <s v="Yes"/>
    <s v="Emergency"/>
    <s v="Pending"/>
    <m/>
    <m/>
    <s v="N/A"/>
    <n v="672.7"/>
    <n v="0"/>
  </r>
  <r>
    <d v="2024-03-19T00:00:00"/>
    <n v="1548"/>
    <n v="5"/>
    <n v="2"/>
    <n v="1"/>
    <n v="2"/>
    <n v="1"/>
    <n v="20"/>
    <x v="3"/>
    <s v="Appendicitis"/>
    <s v="General Surgery"/>
    <s v="Dr. Sade Kikiola"/>
    <s v="Aviva"/>
    <x v="26"/>
    <x v="1"/>
    <x v="1"/>
    <s v="Outpatient"/>
    <n v="514"/>
    <n v="38"/>
    <m/>
    <x v="1"/>
    <x v="3"/>
    <s v="Self-Referral"/>
    <s v="No"/>
    <s v="Scheduled"/>
    <s v="Pending"/>
    <m/>
    <m/>
    <s v="Private Room"/>
    <n v="421.4"/>
    <n v="50"/>
  </r>
  <r>
    <d v="2024-03-19T00:00:00"/>
    <n v="64"/>
    <n v="5"/>
    <n v="1"/>
    <n v="4"/>
    <n v="3"/>
    <n v="3"/>
    <n v="39"/>
    <x v="0"/>
    <s v="Hypertension"/>
    <s v="Cardiology"/>
    <s v="Dr. Sade Kikiola"/>
    <s v="Allianz"/>
    <x v="14"/>
    <x v="1"/>
    <x v="1"/>
    <s v="Emergency"/>
    <n v="401"/>
    <n v="123"/>
    <m/>
    <x v="1"/>
    <x v="4"/>
    <s v="Emergency"/>
    <s v="Yes"/>
    <s v="Emergency"/>
    <s v="Pending"/>
    <m/>
    <m/>
    <s v="Semi-Private Room"/>
    <n v="387.8"/>
    <n v="30"/>
  </r>
  <r>
    <d v="2024-03-19T00:00:00"/>
    <n v="1473"/>
    <n v="5"/>
    <n v="2"/>
    <n v="1"/>
    <n v="2"/>
    <n v="1"/>
    <n v="17"/>
    <x v="3"/>
    <s v="Appendicitis"/>
    <s v="General Surgery"/>
    <s v="Dr. Sade Kikiola"/>
    <s v="Aviva"/>
    <x v="24"/>
    <x v="1"/>
    <x v="2"/>
    <s v="Emergency"/>
    <n v="435"/>
    <n v="64"/>
    <m/>
    <x v="1"/>
    <x v="3"/>
    <s v="Physician Referral"/>
    <s v="Yes"/>
    <s v="Emergency"/>
    <s v="Paid"/>
    <m/>
    <m/>
    <s v="General Ward"/>
    <n v="356.3"/>
    <n v="10"/>
  </r>
  <r>
    <d v="2024-03-19T00:00:00"/>
    <n v="2512"/>
    <n v="5"/>
    <n v="1"/>
    <n v="4"/>
    <n v="2"/>
    <n v="3"/>
    <n v="5"/>
    <x v="4"/>
    <s v="Hypertension"/>
    <s v="Cardiology"/>
    <s v="Dr. Sade Kikiola"/>
    <s v="Allianz"/>
    <x v="6"/>
    <x v="1"/>
    <x v="3"/>
    <s v="Outpatient"/>
    <n v="192"/>
    <n v="193"/>
    <m/>
    <x v="1"/>
    <x v="4"/>
    <s v="Physician Referral"/>
    <s v="Yes"/>
    <s v="Emergency"/>
    <s v="Pending"/>
    <m/>
    <m/>
    <s v="Private Room"/>
    <n v="304.5"/>
    <n v="50"/>
  </r>
  <r>
    <d v="2024-03-19T00:00:00"/>
    <n v="1290"/>
    <n v="5"/>
    <n v="2"/>
    <n v="1"/>
    <n v="2"/>
    <n v="3"/>
    <n v="40"/>
    <x v="0"/>
    <s v="Appendicitis"/>
    <s v="General Surgery"/>
    <s v="Dr. Sade Kikiola"/>
    <s v="Allianz"/>
    <x v="55"/>
    <x v="1"/>
    <x v="2"/>
    <s v="Outpatient"/>
    <n v="297"/>
    <n v="66"/>
    <m/>
    <x v="1"/>
    <x v="3"/>
    <s v="Physician Referral"/>
    <s v="Yes"/>
    <s v="Emergency"/>
    <s v="Pending"/>
    <m/>
    <m/>
    <s v="Semi-Private Room"/>
    <n v="275.10000000000002"/>
    <n v="30"/>
  </r>
  <r>
    <d v="2024-03-19T00:00:00"/>
    <n v="1606"/>
    <n v="5"/>
    <n v="1"/>
    <n v="4"/>
    <n v="4"/>
    <n v="3"/>
    <n v="16"/>
    <x v="2"/>
    <s v="Hypertension"/>
    <s v="Cardiology"/>
    <s v="Dr. Sade Kikiola"/>
    <s v="Allianz"/>
    <x v="9"/>
    <x v="0"/>
    <x v="4"/>
    <s v="Inpatient"/>
    <n v="487"/>
    <n v="196"/>
    <m/>
    <x v="1"/>
    <x v="4"/>
    <s v="Emergency"/>
    <s v="Yes"/>
    <s v="Emergency"/>
    <s v="Paid"/>
    <m/>
    <m/>
    <s v="General Ward"/>
    <n v="485.1"/>
    <n v="10"/>
  </r>
  <r>
    <d v="2024-03-19T00:00:00"/>
    <n v="3027"/>
    <n v="5"/>
    <n v="2"/>
    <n v="1"/>
    <n v="2"/>
    <n v="1"/>
    <n v="23"/>
    <x v="6"/>
    <s v="Appendicitis"/>
    <s v="General Surgery"/>
    <s v="Dr. Sade Kikiola"/>
    <s v="Aviva"/>
    <x v="24"/>
    <x v="0"/>
    <x v="0"/>
    <s v="Outpatient"/>
    <n v="434"/>
    <n v="98"/>
    <d v="2024-04-02T00:00:00"/>
    <x v="0"/>
    <x v="3"/>
    <s v="Self-Referral"/>
    <s v="Yes"/>
    <s v="Emergency"/>
    <s v="Pending"/>
    <m/>
    <m/>
    <s v="N/A"/>
    <n v="372.4"/>
    <n v="0"/>
  </r>
  <r>
    <d v="2024-03-19T00:00:00"/>
    <n v="2770"/>
    <n v="5"/>
    <n v="1"/>
    <n v="4"/>
    <n v="5"/>
    <n v="2"/>
    <n v="2"/>
    <x v="8"/>
    <s v="Hypertension"/>
    <s v="Cardiology"/>
    <s v="Dr. Sade Kikiola"/>
    <s v="AXA"/>
    <x v="39"/>
    <x v="0"/>
    <x v="4"/>
    <s v="Outpatient"/>
    <n v="617"/>
    <n v="61"/>
    <d v="2024-04-15T00:00:00"/>
    <x v="0"/>
    <x v="4"/>
    <s v="Physician Referral"/>
    <s v="No"/>
    <s v="Scheduled"/>
    <s v="Paid"/>
    <m/>
    <m/>
    <s v="N/A"/>
    <n v="474.6"/>
    <n v="0"/>
  </r>
  <r>
    <d v="2024-03-19T00:00:00"/>
    <n v="2641"/>
    <n v="5"/>
    <n v="2"/>
    <n v="1"/>
    <n v="2"/>
    <n v="3"/>
    <n v="15"/>
    <x v="2"/>
    <s v="Appendicitis"/>
    <s v="General Surgery"/>
    <s v="Dr. Sade Kikiola"/>
    <s v="Allianz"/>
    <x v="38"/>
    <x v="1"/>
    <x v="0"/>
    <s v="Inpatient"/>
    <n v="720"/>
    <n v="180"/>
    <m/>
    <x v="1"/>
    <x v="3"/>
    <s v="Emergency"/>
    <s v="No"/>
    <s v="Scheduled"/>
    <s v="Pending"/>
    <m/>
    <m/>
    <s v="Private Room"/>
    <n v="665"/>
    <n v="50"/>
  </r>
  <r>
    <d v="2024-03-19T00:00:00"/>
    <n v="3599"/>
    <n v="5"/>
    <n v="1"/>
    <n v="4"/>
    <n v="1"/>
    <n v="3"/>
    <n v="15"/>
    <x v="2"/>
    <s v="Hypertension"/>
    <s v="Cardiology"/>
    <s v="Dr. Sade Kikiola"/>
    <s v="Allianz"/>
    <x v="30"/>
    <x v="0"/>
    <x v="4"/>
    <s v="Outpatient"/>
    <n v="972"/>
    <n v="127"/>
    <m/>
    <x v="1"/>
    <x v="4"/>
    <s v="Emergency"/>
    <s v="Yes"/>
    <s v="Emergency"/>
    <s v="Pending"/>
    <m/>
    <m/>
    <s v="General Ward"/>
    <n v="776.3"/>
    <n v="10"/>
  </r>
  <r>
    <d v="2024-03-20T00:00:00"/>
    <n v="1947"/>
    <n v="5"/>
    <n v="2"/>
    <n v="1"/>
    <n v="2"/>
    <n v="1"/>
    <n v="29"/>
    <x v="7"/>
    <s v="Appendicitis"/>
    <s v="General Surgery"/>
    <s v="Dr. Sade Kikiola"/>
    <s v="Aviva"/>
    <x v="42"/>
    <x v="1"/>
    <x v="0"/>
    <s v="Outpatient"/>
    <n v="237"/>
    <n v="188"/>
    <d v="2024-04-08T00:00:00"/>
    <x v="0"/>
    <x v="3"/>
    <s v="Self-Referral"/>
    <s v="No"/>
    <s v="Scheduled"/>
    <s v="Pending"/>
    <m/>
    <m/>
    <s v="N/A"/>
    <n v="297.5"/>
    <n v="0"/>
  </r>
  <r>
    <d v="2024-03-20T00:00:00"/>
    <n v="300"/>
    <n v="5"/>
    <n v="1"/>
    <n v="4"/>
    <n v="1"/>
    <n v="1"/>
    <n v="34"/>
    <x v="9"/>
    <s v="Hypertension"/>
    <s v="Cardiology"/>
    <s v="Dr. Sade Kikiola"/>
    <s v="Aviva"/>
    <x v="52"/>
    <x v="1"/>
    <x v="3"/>
    <s v="Outpatient"/>
    <n v="626"/>
    <n v="138"/>
    <d v="2024-04-13T00:00:00"/>
    <x v="0"/>
    <x v="4"/>
    <s v="Self-Referral"/>
    <s v="No"/>
    <s v="Scheduled"/>
    <s v="Paid"/>
    <m/>
    <m/>
    <s v="N/A"/>
    <n v="534.79999999999995"/>
    <n v="0"/>
  </r>
  <r>
    <d v="2024-03-20T00:00:00"/>
    <n v="4313"/>
    <n v="5"/>
    <n v="2"/>
    <n v="1"/>
    <n v="2"/>
    <n v="3"/>
    <n v="22"/>
    <x v="6"/>
    <s v="Appendicitis"/>
    <s v="General Surgery"/>
    <s v="Dr. Sade Kikiola"/>
    <s v="Allianz"/>
    <x v="1"/>
    <x v="1"/>
    <x v="0"/>
    <s v="Outpatient"/>
    <n v="987"/>
    <n v="105"/>
    <d v="2024-04-14T00:00:00"/>
    <x v="0"/>
    <x v="3"/>
    <s v="Self-Referral"/>
    <s v="Yes"/>
    <s v="Emergency"/>
    <s v="Paid"/>
    <m/>
    <m/>
    <s v="N/A"/>
    <n v="764.4"/>
    <n v="0"/>
  </r>
  <r>
    <d v="2024-03-20T00:00:00"/>
    <n v="4104"/>
    <n v="5"/>
    <n v="1"/>
    <n v="4"/>
    <n v="4"/>
    <n v="3"/>
    <n v="39"/>
    <x v="0"/>
    <s v="Hypertension"/>
    <s v="Cardiology"/>
    <s v="Dr. Sade Kikiola"/>
    <s v="Allianz"/>
    <x v="9"/>
    <x v="0"/>
    <x v="2"/>
    <s v="Outpatient"/>
    <n v="388"/>
    <n v="130"/>
    <d v="2024-04-04T00:00:00"/>
    <x v="0"/>
    <x v="4"/>
    <s v="Emergency"/>
    <s v="Yes"/>
    <s v="Emergency"/>
    <s v="Pending"/>
    <m/>
    <m/>
    <s v="N/A"/>
    <n v="362.6"/>
    <n v="0"/>
  </r>
  <r>
    <d v="2024-03-20T00:00:00"/>
    <n v="2037"/>
    <n v="5"/>
    <n v="2"/>
    <n v="1"/>
    <n v="2"/>
    <n v="2"/>
    <n v="9"/>
    <x v="1"/>
    <s v="Appendicitis"/>
    <s v="General Surgery"/>
    <s v="Dr. Sade Kikiola"/>
    <s v="AXA"/>
    <x v="8"/>
    <x v="1"/>
    <x v="4"/>
    <s v="Outpatient"/>
    <n v="175"/>
    <n v="38"/>
    <d v="2024-04-15T00:00:00"/>
    <x v="0"/>
    <x v="3"/>
    <s v="Emergency"/>
    <s v="Yes"/>
    <s v="Emergency"/>
    <s v="Paid"/>
    <m/>
    <m/>
    <s v="N/A"/>
    <n v="149.1"/>
    <n v="0"/>
  </r>
  <r>
    <d v="2024-03-20T00:00:00"/>
    <n v="3223"/>
    <n v="5"/>
    <n v="1"/>
    <n v="4"/>
    <n v="2"/>
    <n v="3"/>
    <n v="8"/>
    <x v="4"/>
    <s v="Hypertension"/>
    <s v="Cardiology"/>
    <s v="Dr. Sade Kikiola"/>
    <s v="Allianz"/>
    <x v="33"/>
    <x v="1"/>
    <x v="1"/>
    <s v="Outpatient"/>
    <n v="55"/>
    <n v="58"/>
    <d v="2024-04-01T00:00:00"/>
    <x v="0"/>
    <x v="4"/>
    <s v="Self-Referral"/>
    <s v="Yes"/>
    <s v="Emergency"/>
    <s v="Pending"/>
    <m/>
    <m/>
    <s v="N/A"/>
    <n v="79.099999999999994"/>
    <n v="0"/>
  </r>
  <r>
    <d v="2024-03-20T00:00:00"/>
    <n v="403"/>
    <n v="5"/>
    <n v="2"/>
    <n v="1"/>
    <n v="2"/>
    <n v="3"/>
    <n v="29"/>
    <x v="7"/>
    <s v="Appendicitis"/>
    <s v="General Surgery"/>
    <s v="Dr. Sade Kikiola"/>
    <s v="Allianz"/>
    <x v="31"/>
    <x v="0"/>
    <x v="3"/>
    <s v="Outpatient"/>
    <n v="271"/>
    <n v="154"/>
    <d v="2024-04-16T00:00:00"/>
    <x v="0"/>
    <x v="3"/>
    <s v="Physician Referral"/>
    <s v="No"/>
    <s v="Scheduled"/>
    <s v="Paid"/>
    <m/>
    <m/>
    <s v="N/A"/>
    <n v="297.5"/>
    <n v="0"/>
  </r>
  <r>
    <d v="2024-03-20T00:00:00"/>
    <n v="2150"/>
    <n v="5"/>
    <n v="1"/>
    <n v="4"/>
    <n v="3"/>
    <n v="3"/>
    <n v="40"/>
    <x v="0"/>
    <s v="Hypertension"/>
    <s v="Cardiology"/>
    <s v="Dr. Sade Kikiola"/>
    <s v="Allianz"/>
    <x v="13"/>
    <x v="0"/>
    <x v="4"/>
    <s v="Outpatient"/>
    <n v="722"/>
    <n v="58"/>
    <d v="2024-04-07T00:00:00"/>
    <x v="0"/>
    <x v="4"/>
    <s v="Self-Referral"/>
    <s v="Yes"/>
    <s v="Emergency"/>
    <s v="Pending"/>
    <m/>
    <m/>
    <s v="N/A"/>
    <n v="546"/>
    <n v="0"/>
  </r>
  <r>
    <d v="2024-03-20T00:00:00"/>
    <n v="1450"/>
    <n v="5"/>
    <n v="2"/>
    <n v="1"/>
    <n v="2"/>
    <n v="2"/>
    <n v="1"/>
    <x v="8"/>
    <s v="Appendicitis"/>
    <s v="General Surgery"/>
    <s v="Dr. Sade Kikiola"/>
    <s v="AXA"/>
    <x v="57"/>
    <x v="1"/>
    <x v="3"/>
    <s v="Inpatient"/>
    <n v="358"/>
    <n v="117"/>
    <m/>
    <x v="1"/>
    <x v="3"/>
    <s v="Self-Referral"/>
    <s v="No"/>
    <s v="Scheduled"/>
    <s v="Paid"/>
    <m/>
    <m/>
    <s v="General Ward"/>
    <n v="339.5"/>
    <n v="10"/>
  </r>
  <r>
    <d v="2024-03-20T00:00:00"/>
    <n v="574"/>
    <n v="5"/>
    <n v="1"/>
    <n v="4"/>
    <n v="3"/>
    <n v="3"/>
    <n v="34"/>
    <x v="9"/>
    <s v="Hypertension"/>
    <s v="Cardiology"/>
    <s v="Dr. Sade Kikiola"/>
    <s v="Allianz"/>
    <x v="46"/>
    <x v="1"/>
    <x v="1"/>
    <s v="Outpatient"/>
    <n v="852"/>
    <n v="53"/>
    <d v="2024-03-30T00:00:00"/>
    <x v="0"/>
    <x v="4"/>
    <s v="Self-Referral"/>
    <s v="Yes"/>
    <s v="Emergency"/>
    <s v="Pending"/>
    <m/>
    <m/>
    <s v="N/A"/>
    <n v="633.5"/>
    <n v="0"/>
  </r>
  <r>
    <d v="2024-03-21T00:00:00"/>
    <n v="4626"/>
    <n v="5"/>
    <n v="2"/>
    <n v="1"/>
    <n v="2"/>
    <n v="2"/>
    <n v="13"/>
    <x v="2"/>
    <s v="Appendicitis"/>
    <s v="General Surgery"/>
    <s v="Dr. Sade Kikiola"/>
    <s v="AXA"/>
    <x v="24"/>
    <x v="0"/>
    <x v="1"/>
    <s v="Inpatient"/>
    <n v="831"/>
    <n v="191"/>
    <m/>
    <x v="1"/>
    <x v="3"/>
    <s v="Self-Referral"/>
    <s v="No"/>
    <s v="Scheduled"/>
    <s v="Paid"/>
    <m/>
    <m/>
    <s v="General Ward"/>
    <n v="722.4"/>
    <n v="10"/>
  </r>
  <r>
    <d v="2024-03-21T00:00:00"/>
    <n v="685"/>
    <n v="5"/>
    <n v="1"/>
    <n v="4"/>
    <n v="1"/>
    <n v="1"/>
    <n v="11"/>
    <x v="1"/>
    <s v="Hypertension"/>
    <s v="Cardiology"/>
    <s v="Dr. Sade Kikiola"/>
    <s v="Aviva"/>
    <x v="25"/>
    <x v="0"/>
    <x v="1"/>
    <s v="Outpatient"/>
    <n v="359"/>
    <n v="87"/>
    <d v="2024-04-05T00:00:00"/>
    <x v="0"/>
    <x v="4"/>
    <s v="Physician Referral"/>
    <s v="Yes"/>
    <s v="Emergency"/>
    <s v="Paid"/>
    <m/>
    <m/>
    <s v="N/A"/>
    <n v="312.2"/>
    <n v="0"/>
  </r>
  <r>
    <d v="2024-03-21T00:00:00"/>
    <n v="3106"/>
    <n v="5"/>
    <n v="2"/>
    <n v="1"/>
    <n v="2"/>
    <n v="3"/>
    <n v="20"/>
    <x v="3"/>
    <s v="Appendicitis"/>
    <s v="General Surgery"/>
    <s v="Dr. Sade Kikiola"/>
    <s v="Allianz"/>
    <x v="1"/>
    <x v="0"/>
    <x v="1"/>
    <s v="Outpatient"/>
    <n v="635"/>
    <n v="67"/>
    <d v="2024-04-06T00:00:00"/>
    <x v="0"/>
    <x v="3"/>
    <s v="Physician Referral"/>
    <s v="Yes"/>
    <s v="Emergency"/>
    <s v="Paid"/>
    <m/>
    <m/>
    <s v="N/A"/>
    <n v="491.4"/>
    <n v="0"/>
  </r>
  <r>
    <d v="2024-03-21T00:00:00"/>
    <n v="365"/>
    <n v="5"/>
    <n v="1"/>
    <n v="4"/>
    <n v="3"/>
    <n v="3"/>
    <n v="9"/>
    <x v="1"/>
    <s v="Hypertension"/>
    <s v="Cardiology"/>
    <s v="Dr. Sade Kikiola"/>
    <s v="Allianz"/>
    <x v="28"/>
    <x v="1"/>
    <x v="1"/>
    <s v="Outpatient"/>
    <n v="169"/>
    <n v="22"/>
    <d v="2024-03-30T00:00:00"/>
    <x v="0"/>
    <x v="4"/>
    <s v="Self-Referral"/>
    <s v="Yes"/>
    <s v="Emergency"/>
    <s v="Paid"/>
    <m/>
    <m/>
    <s v="N/A"/>
    <n v="133.69999999999999"/>
    <n v="0"/>
  </r>
  <r>
    <d v="2024-03-21T00:00:00"/>
    <n v="4106"/>
    <n v="5"/>
    <n v="2"/>
    <n v="1"/>
    <n v="2"/>
    <n v="3"/>
    <n v="5"/>
    <x v="4"/>
    <s v="Appendicitis"/>
    <s v="General Surgery"/>
    <s v="Dr. Sade Kikiola"/>
    <s v="Allianz"/>
    <x v="7"/>
    <x v="0"/>
    <x v="2"/>
    <s v="Outpatient"/>
    <n v="135"/>
    <n v="181"/>
    <d v="2024-04-13T00:00:00"/>
    <x v="0"/>
    <x v="3"/>
    <s v="Emergency"/>
    <s v="Yes"/>
    <s v="Emergency"/>
    <s v="Pending"/>
    <m/>
    <m/>
    <s v="N/A"/>
    <n v="221.2"/>
    <n v="0"/>
  </r>
  <r>
    <d v="2024-03-21T00:00:00"/>
    <n v="2578"/>
    <n v="5"/>
    <n v="1"/>
    <n v="4"/>
    <n v="5"/>
    <n v="3"/>
    <n v="36"/>
    <x v="9"/>
    <s v="Hypertension"/>
    <s v="Cardiology"/>
    <s v="Dr. Sade Kikiola"/>
    <s v="Allianz"/>
    <x v="14"/>
    <x v="0"/>
    <x v="0"/>
    <s v="Outpatient"/>
    <n v="782"/>
    <n v="132"/>
    <d v="2024-04-03T00:00:00"/>
    <x v="0"/>
    <x v="4"/>
    <s v="Emergency"/>
    <s v="No"/>
    <s v="Scheduled"/>
    <s v="Pending"/>
    <m/>
    <m/>
    <s v="N/A"/>
    <n v="639.79999999999995"/>
    <n v="0"/>
  </r>
  <r>
    <d v="2024-03-21T00:00:00"/>
    <n v="4448"/>
    <n v="5"/>
    <n v="2"/>
    <n v="1"/>
    <n v="2"/>
    <n v="2"/>
    <n v="33"/>
    <x v="9"/>
    <s v="Appendicitis"/>
    <s v="General Surgery"/>
    <s v="Dr. Sade Kikiola"/>
    <s v="AXA"/>
    <x v="13"/>
    <x v="0"/>
    <x v="1"/>
    <s v="Inpatient"/>
    <n v="306"/>
    <n v="156"/>
    <m/>
    <x v="1"/>
    <x v="3"/>
    <s v="Physician Referral"/>
    <s v="Yes"/>
    <s v="Emergency"/>
    <s v="Paid"/>
    <m/>
    <m/>
    <s v="Semi-Private Room"/>
    <n v="344.4"/>
    <n v="30"/>
  </r>
  <r>
    <d v="2024-03-21T00:00:00"/>
    <n v="3433"/>
    <n v="5"/>
    <n v="1"/>
    <n v="4"/>
    <n v="5"/>
    <n v="1"/>
    <n v="20"/>
    <x v="3"/>
    <s v="Hypertension"/>
    <s v="Cardiology"/>
    <s v="Dr. Sade Kikiola"/>
    <s v="Aviva"/>
    <x v="10"/>
    <x v="1"/>
    <x v="4"/>
    <s v="Outpatient"/>
    <n v="947"/>
    <n v="80"/>
    <d v="2024-04-04T00:00:00"/>
    <x v="0"/>
    <x v="4"/>
    <s v="Self-Referral"/>
    <s v="No"/>
    <s v="Scheduled"/>
    <s v="Pending"/>
    <m/>
    <m/>
    <s v="N/A"/>
    <n v="718.9"/>
    <n v="0"/>
  </r>
  <r>
    <d v="2024-03-21T00:00:00"/>
    <n v="1125"/>
    <n v="5"/>
    <n v="2"/>
    <n v="1"/>
    <n v="2"/>
    <n v="1"/>
    <n v="14"/>
    <x v="2"/>
    <s v="Appendicitis"/>
    <s v="General Surgery"/>
    <s v="Dr. Sade Kikiola"/>
    <s v="Aviva"/>
    <x v="31"/>
    <x v="0"/>
    <x v="4"/>
    <s v="Outpatient"/>
    <n v="114"/>
    <n v="167"/>
    <m/>
    <x v="1"/>
    <x v="3"/>
    <s v="Emergency"/>
    <s v="No"/>
    <s v="Scheduled"/>
    <s v="Paid"/>
    <m/>
    <m/>
    <s v="General Ward"/>
    <n v="203.7"/>
    <n v="10"/>
  </r>
  <r>
    <d v="2024-03-21T00:00:00"/>
    <n v="3114"/>
    <n v="5"/>
    <n v="1"/>
    <n v="4"/>
    <n v="2"/>
    <n v="2"/>
    <n v="4"/>
    <x v="8"/>
    <s v="Hypertension"/>
    <s v="Cardiology"/>
    <s v="Dr. Sade Kikiola"/>
    <s v="AXA"/>
    <x v="36"/>
    <x v="0"/>
    <x v="1"/>
    <s v="Outpatient"/>
    <n v="561"/>
    <n v="187"/>
    <m/>
    <x v="1"/>
    <x v="4"/>
    <s v="Physician Referral"/>
    <s v="Yes"/>
    <s v="Emergency"/>
    <s v="Pending"/>
    <m/>
    <m/>
    <s v="General Ward"/>
    <n v="530.6"/>
    <n v="10"/>
  </r>
  <r>
    <d v="2024-03-22T00:00:00"/>
    <n v="451"/>
    <n v="5"/>
    <n v="2"/>
    <n v="1"/>
    <n v="2"/>
    <n v="2"/>
    <n v="16"/>
    <x v="2"/>
    <s v="Appendicitis"/>
    <s v="General Surgery"/>
    <s v="Dr. Sade Kikiola"/>
    <s v="AXA"/>
    <x v="0"/>
    <x v="0"/>
    <x v="3"/>
    <s v="Outpatient"/>
    <n v="420"/>
    <n v="144"/>
    <d v="2024-04-08T00:00:00"/>
    <x v="0"/>
    <x v="3"/>
    <s v="Physician Referral"/>
    <s v="Yes"/>
    <s v="Emergency"/>
    <s v="Paid"/>
    <m/>
    <m/>
    <s v="N/A"/>
    <n v="394.8"/>
    <n v="0"/>
  </r>
  <r>
    <d v="2024-03-22T00:00:00"/>
    <n v="3638"/>
    <n v="5"/>
    <n v="1"/>
    <n v="4"/>
    <n v="1"/>
    <n v="2"/>
    <n v="6"/>
    <x v="4"/>
    <s v="Hypertension"/>
    <s v="Cardiology"/>
    <s v="Dr. Sade Kikiola"/>
    <s v="AXA"/>
    <x v="54"/>
    <x v="0"/>
    <x v="1"/>
    <s v="Emergency"/>
    <n v="263"/>
    <n v="31"/>
    <m/>
    <x v="1"/>
    <x v="4"/>
    <s v="Physician Referral"/>
    <s v="No"/>
    <s v="Scheduled"/>
    <s v="Pending"/>
    <m/>
    <m/>
    <s v="General Ward"/>
    <n v="212.8"/>
    <n v="10"/>
  </r>
  <r>
    <d v="2024-03-22T00:00:00"/>
    <n v="4444"/>
    <n v="5"/>
    <n v="2"/>
    <n v="1"/>
    <n v="2"/>
    <n v="2"/>
    <n v="1"/>
    <x v="8"/>
    <s v="Appendicitis"/>
    <s v="General Surgery"/>
    <s v="Dr. Sade Kikiola"/>
    <s v="AXA"/>
    <x v="13"/>
    <x v="0"/>
    <x v="2"/>
    <s v="Outpatient"/>
    <n v="848"/>
    <n v="122"/>
    <d v="2024-04-10T00:00:00"/>
    <x v="0"/>
    <x v="3"/>
    <s v="Physician Referral"/>
    <s v="Yes"/>
    <s v="Emergency"/>
    <s v="Pending"/>
    <m/>
    <m/>
    <s v="N/A"/>
    <n v="679"/>
    <n v="0"/>
  </r>
  <r>
    <d v="2024-03-22T00:00:00"/>
    <n v="3215"/>
    <n v="5"/>
    <n v="1"/>
    <n v="4"/>
    <n v="4"/>
    <n v="3"/>
    <n v="13"/>
    <x v="2"/>
    <s v="Hypertension"/>
    <s v="Cardiology"/>
    <s v="Dr. Sade Kikiola"/>
    <s v="Allianz"/>
    <x v="29"/>
    <x v="1"/>
    <x v="0"/>
    <s v="Outpatient"/>
    <n v="111"/>
    <n v="47"/>
    <d v="2024-03-31T00:00:00"/>
    <x v="0"/>
    <x v="4"/>
    <s v="Self-Referral"/>
    <s v="No"/>
    <s v="Scheduled"/>
    <s v="Paid"/>
    <m/>
    <m/>
    <s v="N/A"/>
    <n v="110.6"/>
    <n v="0"/>
  </r>
  <r>
    <d v="2024-03-22T00:00:00"/>
    <n v="1567"/>
    <n v="5"/>
    <n v="2"/>
    <n v="1"/>
    <n v="2"/>
    <n v="3"/>
    <n v="34"/>
    <x v="9"/>
    <s v="Appendicitis"/>
    <s v="General Surgery"/>
    <s v="Dr. Sade Kikiola"/>
    <s v="Allianz"/>
    <x v="8"/>
    <x v="1"/>
    <x v="4"/>
    <s v="Outpatient"/>
    <n v="191"/>
    <n v="195"/>
    <d v="2024-04-16T00:00:00"/>
    <x v="0"/>
    <x v="3"/>
    <s v="Physician Referral"/>
    <s v="Yes"/>
    <s v="Emergency"/>
    <s v="Paid"/>
    <m/>
    <m/>
    <s v="N/A"/>
    <n v="270.2"/>
    <n v="0"/>
  </r>
  <r>
    <d v="2024-03-22T00:00:00"/>
    <n v="1285"/>
    <n v="5"/>
    <n v="1"/>
    <n v="4"/>
    <n v="1"/>
    <n v="2"/>
    <n v="27"/>
    <x v="5"/>
    <s v="Hypertension"/>
    <s v="Cardiology"/>
    <s v="Dr. Sade Kikiola"/>
    <s v="AXA"/>
    <x v="0"/>
    <x v="1"/>
    <x v="1"/>
    <s v="Inpatient"/>
    <n v="396"/>
    <n v="94"/>
    <m/>
    <x v="1"/>
    <x v="4"/>
    <s v="Emergency"/>
    <s v="Yes"/>
    <s v="Emergency"/>
    <s v="Paid"/>
    <m/>
    <m/>
    <s v="General Ward"/>
    <n v="350"/>
    <n v="10"/>
  </r>
  <r>
    <d v="2024-03-22T00:00:00"/>
    <n v="2076"/>
    <n v="5"/>
    <n v="2"/>
    <n v="1"/>
    <n v="2"/>
    <n v="3"/>
    <n v="32"/>
    <x v="7"/>
    <s v="Appendicitis"/>
    <s v="General Surgery"/>
    <s v="Dr. Sade Kikiola"/>
    <s v="Allianz"/>
    <x v="42"/>
    <x v="0"/>
    <x v="0"/>
    <s v="Outpatient"/>
    <n v="450"/>
    <n v="154"/>
    <d v="2024-04-11T00:00:00"/>
    <x v="0"/>
    <x v="3"/>
    <s v="Self-Referral"/>
    <s v="Yes"/>
    <s v="Emergency"/>
    <s v="Paid"/>
    <m/>
    <m/>
    <s v="N/A"/>
    <n v="422.8"/>
    <n v="0"/>
  </r>
  <r>
    <d v="2024-03-22T00:00:00"/>
    <n v="4778"/>
    <n v="5"/>
    <n v="1"/>
    <n v="4"/>
    <n v="5"/>
    <n v="3"/>
    <n v="1"/>
    <x v="8"/>
    <s v="Hypertension"/>
    <s v="Cardiology"/>
    <s v="Dr. Sade Kikiola"/>
    <s v="Allianz"/>
    <x v="52"/>
    <x v="1"/>
    <x v="0"/>
    <s v="Outpatient"/>
    <n v="524"/>
    <n v="101"/>
    <m/>
    <x v="1"/>
    <x v="4"/>
    <s v="Physician Referral"/>
    <s v="No"/>
    <s v="Scheduled"/>
    <s v="Paid"/>
    <m/>
    <m/>
    <s v="General Ward"/>
    <n v="444.5"/>
    <n v="10"/>
  </r>
  <r>
    <d v="2024-03-22T00:00:00"/>
    <n v="111"/>
    <n v="5"/>
    <n v="2"/>
    <n v="1"/>
    <n v="2"/>
    <n v="1"/>
    <n v="25"/>
    <x v="5"/>
    <s v="Appendicitis"/>
    <s v="General Surgery"/>
    <s v="Dr. Sade Kikiola"/>
    <s v="Aviva"/>
    <x v="8"/>
    <x v="1"/>
    <x v="1"/>
    <s v="Outpatient"/>
    <n v="620"/>
    <n v="102"/>
    <d v="2024-04-19T00:00:00"/>
    <x v="0"/>
    <x v="3"/>
    <s v="Emergency"/>
    <s v="Yes"/>
    <s v="Emergency"/>
    <s v="Pending"/>
    <m/>
    <m/>
    <s v="N/A"/>
    <n v="505.4"/>
    <n v="0"/>
  </r>
  <r>
    <d v="2024-03-22T00:00:00"/>
    <n v="2177"/>
    <n v="5"/>
    <n v="1"/>
    <n v="4"/>
    <n v="4"/>
    <n v="3"/>
    <n v="40"/>
    <x v="0"/>
    <s v="Hypertension"/>
    <s v="Cardiology"/>
    <s v="Dr. Sade Kikiola"/>
    <s v="Allianz"/>
    <x v="57"/>
    <x v="1"/>
    <x v="0"/>
    <s v="Outpatient"/>
    <n v="515"/>
    <n v="161"/>
    <d v="2024-04-13T00:00:00"/>
    <x v="0"/>
    <x v="4"/>
    <s v="Emergency"/>
    <s v="No"/>
    <s v="Scheduled"/>
    <s v="Paid"/>
    <m/>
    <m/>
    <s v="N/A"/>
    <n v="473.2"/>
    <n v="0"/>
  </r>
  <r>
    <d v="2024-03-23T00:00:00"/>
    <n v="444"/>
    <n v="5"/>
    <n v="2"/>
    <n v="1"/>
    <n v="2"/>
    <n v="1"/>
    <n v="40"/>
    <x v="0"/>
    <s v="Appendicitis"/>
    <s v="General Surgery"/>
    <s v="Dr. Sade Kikiola"/>
    <s v="Aviva"/>
    <x v="46"/>
    <x v="0"/>
    <x v="4"/>
    <s v="Emergency"/>
    <n v="782"/>
    <n v="166"/>
    <m/>
    <x v="1"/>
    <x v="3"/>
    <s v="Emergency"/>
    <s v="Yes"/>
    <s v="Emergency"/>
    <s v="Pending"/>
    <m/>
    <m/>
    <s v="Semi-Private Room"/>
    <n v="684.6"/>
    <n v="30"/>
  </r>
  <r>
    <d v="2024-03-23T00:00:00"/>
    <n v="1140"/>
    <n v="5"/>
    <n v="1"/>
    <n v="4"/>
    <n v="3"/>
    <n v="3"/>
    <n v="16"/>
    <x v="2"/>
    <s v="Hypertension"/>
    <s v="Cardiology"/>
    <s v="Dr. Sade Kikiola"/>
    <s v="Allianz"/>
    <x v="10"/>
    <x v="0"/>
    <x v="1"/>
    <s v="Emergency"/>
    <n v="778"/>
    <n v="73"/>
    <m/>
    <x v="1"/>
    <x v="4"/>
    <s v="Self-Referral"/>
    <s v="No"/>
    <s v="Scheduled"/>
    <s v="Paid"/>
    <m/>
    <m/>
    <s v="General Ward"/>
    <n v="602.70000000000005"/>
    <n v="10"/>
  </r>
  <r>
    <d v="2024-03-23T00:00:00"/>
    <n v="2221"/>
    <n v="5"/>
    <n v="2"/>
    <n v="1"/>
    <n v="2"/>
    <n v="1"/>
    <n v="19"/>
    <x v="3"/>
    <s v="Appendicitis"/>
    <s v="General Surgery"/>
    <s v="Dr. Sade Kikiola"/>
    <s v="Aviva"/>
    <x v="2"/>
    <x v="1"/>
    <x v="3"/>
    <s v="Outpatient"/>
    <n v="921"/>
    <n v="86"/>
    <m/>
    <x v="1"/>
    <x v="3"/>
    <s v="Self-Referral"/>
    <s v="Yes"/>
    <s v="Emergency"/>
    <s v="Pending"/>
    <m/>
    <m/>
    <s v="Private Room"/>
    <n v="739.9"/>
    <n v="50"/>
  </r>
  <r>
    <d v="2024-03-23T00:00:00"/>
    <n v="328"/>
    <n v="5"/>
    <n v="1"/>
    <n v="4"/>
    <n v="3"/>
    <n v="1"/>
    <n v="14"/>
    <x v="2"/>
    <s v="Hypertension"/>
    <s v="Cardiology"/>
    <s v="Dr. Sade Kikiola"/>
    <s v="Aviva"/>
    <x v="4"/>
    <x v="1"/>
    <x v="1"/>
    <s v="Emergency"/>
    <n v="659"/>
    <n v="181"/>
    <m/>
    <x v="1"/>
    <x v="4"/>
    <s v="Emergency"/>
    <s v="No"/>
    <s v="Scheduled"/>
    <s v="Pending"/>
    <m/>
    <m/>
    <s v="Private Room"/>
    <n v="623"/>
    <n v="50"/>
  </r>
  <r>
    <d v="2024-03-23T00:00:00"/>
    <n v="2773"/>
    <n v="5"/>
    <n v="2"/>
    <n v="1"/>
    <n v="2"/>
    <n v="1"/>
    <n v="19"/>
    <x v="3"/>
    <s v="Appendicitis"/>
    <s v="General Surgery"/>
    <s v="Dr. Sade Kikiola"/>
    <s v="Aviva"/>
    <x v="11"/>
    <x v="0"/>
    <x v="4"/>
    <s v="Emergency"/>
    <n v="353"/>
    <n v="108"/>
    <m/>
    <x v="1"/>
    <x v="3"/>
    <s v="Self-Referral"/>
    <s v="Yes"/>
    <s v="Emergency"/>
    <s v="Paid"/>
    <m/>
    <m/>
    <s v="General Ward"/>
    <n v="329.7"/>
    <n v="10"/>
  </r>
  <r>
    <d v="2024-03-23T00:00:00"/>
    <n v="4641"/>
    <n v="5"/>
    <n v="1"/>
    <n v="4"/>
    <n v="1"/>
    <n v="1"/>
    <n v="15"/>
    <x v="2"/>
    <s v="Hypertension"/>
    <s v="Cardiology"/>
    <s v="Dr. Sade Kikiola"/>
    <s v="Aviva"/>
    <x v="40"/>
    <x v="0"/>
    <x v="1"/>
    <s v="Outpatient"/>
    <n v="378"/>
    <n v="188"/>
    <m/>
    <x v="1"/>
    <x v="4"/>
    <s v="Physician Referral"/>
    <s v="No"/>
    <s v="Scheduled"/>
    <s v="Paid"/>
    <m/>
    <m/>
    <s v="General Ward"/>
    <n v="403.2"/>
    <n v="10"/>
  </r>
  <r>
    <d v="2024-03-23T00:00:00"/>
    <n v="3770"/>
    <n v="5"/>
    <n v="2"/>
    <n v="1"/>
    <n v="2"/>
    <n v="2"/>
    <n v="12"/>
    <x v="1"/>
    <s v="Appendicitis"/>
    <s v="General Surgery"/>
    <s v="Dr. Sade Kikiola"/>
    <s v="AXA"/>
    <x v="33"/>
    <x v="1"/>
    <x v="1"/>
    <s v="Outpatient"/>
    <n v="534"/>
    <n v="178"/>
    <d v="2024-04-13T00:00:00"/>
    <x v="0"/>
    <x v="3"/>
    <s v="Physician Referral"/>
    <s v="No"/>
    <s v="Scheduled"/>
    <s v="Pending"/>
    <m/>
    <m/>
    <s v="N/A"/>
    <n v="498.4"/>
    <n v="0"/>
  </r>
  <r>
    <d v="2024-03-23T00:00:00"/>
    <n v="2777"/>
    <n v="5"/>
    <n v="1"/>
    <n v="4"/>
    <n v="5"/>
    <n v="3"/>
    <n v="6"/>
    <x v="4"/>
    <s v="Hypertension"/>
    <s v="Cardiology"/>
    <s v="Dr. Sade Kikiola"/>
    <s v="Allianz"/>
    <x v="24"/>
    <x v="0"/>
    <x v="1"/>
    <s v="Inpatient"/>
    <n v="80"/>
    <n v="186"/>
    <m/>
    <x v="1"/>
    <x v="4"/>
    <s v="Physician Referral"/>
    <s v="No"/>
    <s v="Scheduled"/>
    <s v="Pending"/>
    <m/>
    <m/>
    <s v="Private Room"/>
    <n v="221.2"/>
    <n v="50"/>
  </r>
  <r>
    <d v="2024-03-23T00:00:00"/>
    <n v="1226"/>
    <n v="5"/>
    <n v="2"/>
    <n v="1"/>
    <n v="2"/>
    <n v="2"/>
    <n v="29"/>
    <x v="7"/>
    <s v="Appendicitis"/>
    <s v="General Surgery"/>
    <s v="Dr. Sade Kikiola"/>
    <s v="AXA"/>
    <x v="39"/>
    <x v="1"/>
    <x v="2"/>
    <s v="Outpatient"/>
    <n v="328"/>
    <n v="97"/>
    <d v="2024-03-31T00:00:00"/>
    <x v="0"/>
    <x v="3"/>
    <s v="Self-Referral"/>
    <s v="No"/>
    <s v="Scheduled"/>
    <s v="Paid"/>
    <m/>
    <m/>
    <s v="N/A"/>
    <n v="297.5"/>
    <n v="0"/>
  </r>
  <r>
    <d v="2024-03-23T00:00:00"/>
    <n v="3549"/>
    <n v="5"/>
    <n v="1"/>
    <n v="4"/>
    <n v="1"/>
    <n v="3"/>
    <n v="20"/>
    <x v="3"/>
    <s v="Hypertension"/>
    <s v="Cardiology"/>
    <s v="Dr. Sade Kikiola"/>
    <s v="Allianz"/>
    <x v="51"/>
    <x v="0"/>
    <x v="2"/>
    <s v="Outpatient"/>
    <n v="659"/>
    <n v="199"/>
    <d v="2024-04-04T00:00:00"/>
    <x v="0"/>
    <x v="4"/>
    <s v="Self-Referral"/>
    <s v="No"/>
    <s v="Scheduled"/>
    <s v="Pending"/>
    <m/>
    <m/>
    <s v="N/A"/>
    <n v="600.6"/>
    <n v="0"/>
  </r>
  <r>
    <d v="2024-03-24T00:00:00"/>
    <n v="2745"/>
    <n v="5"/>
    <n v="2"/>
    <n v="1"/>
    <n v="2"/>
    <n v="2"/>
    <n v="6"/>
    <x v="4"/>
    <s v="Appendicitis"/>
    <s v="General Surgery"/>
    <s v="Dr. Sade Kikiola"/>
    <s v="AXA"/>
    <x v="8"/>
    <x v="1"/>
    <x v="4"/>
    <s v="Outpatient"/>
    <n v="450"/>
    <n v="194"/>
    <d v="2024-04-20T00:00:00"/>
    <x v="0"/>
    <x v="3"/>
    <s v="Self-Referral"/>
    <s v="No"/>
    <s v="Scheduled"/>
    <s v="Pending"/>
    <m/>
    <m/>
    <s v="N/A"/>
    <n v="450.8"/>
    <n v="0"/>
  </r>
  <r>
    <d v="2024-03-24T00:00:00"/>
    <n v="2721"/>
    <n v="5"/>
    <n v="1"/>
    <n v="4"/>
    <n v="5"/>
    <n v="3"/>
    <n v="9"/>
    <x v="1"/>
    <s v="Hypertension"/>
    <s v="Cardiology"/>
    <s v="Dr. Sade Kikiola"/>
    <s v="Allianz"/>
    <x v="19"/>
    <x v="1"/>
    <x v="0"/>
    <s v="Outpatient"/>
    <n v="618"/>
    <n v="39"/>
    <d v="2024-04-06T00:00:00"/>
    <x v="0"/>
    <x v="4"/>
    <s v="Emergency"/>
    <s v="Yes"/>
    <s v="Emergency"/>
    <s v="Pending"/>
    <m/>
    <m/>
    <s v="N/A"/>
    <n v="459.9"/>
    <n v="0"/>
  </r>
  <r>
    <d v="2024-03-24T00:00:00"/>
    <n v="156"/>
    <n v="5"/>
    <n v="2"/>
    <n v="1"/>
    <n v="2"/>
    <n v="2"/>
    <n v="39"/>
    <x v="0"/>
    <s v="Appendicitis"/>
    <s v="General Surgery"/>
    <s v="Dr. Sade Kikiola"/>
    <s v="AXA"/>
    <x v="47"/>
    <x v="0"/>
    <x v="1"/>
    <s v="Outpatient"/>
    <n v="708"/>
    <n v="115"/>
    <d v="2024-04-08T00:00:00"/>
    <x v="0"/>
    <x v="3"/>
    <s v="Physician Referral"/>
    <s v="Yes"/>
    <s v="Emergency"/>
    <s v="Pending"/>
    <m/>
    <m/>
    <s v="N/A"/>
    <n v="576.1"/>
    <n v="0"/>
  </r>
  <r>
    <d v="2024-03-24T00:00:00"/>
    <n v="1100"/>
    <n v="5"/>
    <n v="1"/>
    <n v="4"/>
    <n v="5"/>
    <n v="2"/>
    <n v="14"/>
    <x v="2"/>
    <s v="Hypertension"/>
    <s v="Cardiology"/>
    <s v="Dr. Sade Kikiola"/>
    <s v="AXA"/>
    <x v="6"/>
    <x v="1"/>
    <x v="1"/>
    <s v="Inpatient"/>
    <n v="71"/>
    <n v="199"/>
    <m/>
    <x v="1"/>
    <x v="4"/>
    <s v="Emergency"/>
    <s v="Yes"/>
    <s v="Emergency"/>
    <s v="Pending"/>
    <m/>
    <m/>
    <s v="Private Room"/>
    <n v="224"/>
    <n v="50"/>
  </r>
  <r>
    <d v="2024-03-24T00:00:00"/>
    <n v="4798"/>
    <n v="5"/>
    <n v="2"/>
    <n v="1"/>
    <n v="2"/>
    <n v="1"/>
    <n v="23"/>
    <x v="6"/>
    <s v="Appendicitis"/>
    <s v="General Surgery"/>
    <s v="Dr. Sade Kikiola"/>
    <s v="Aviva"/>
    <x v="21"/>
    <x v="1"/>
    <x v="2"/>
    <s v="Outpatient"/>
    <n v="284"/>
    <n v="114"/>
    <d v="2024-04-08T00:00:00"/>
    <x v="0"/>
    <x v="3"/>
    <s v="Emergency"/>
    <s v="No"/>
    <s v="Scheduled"/>
    <s v="Pending"/>
    <m/>
    <m/>
    <s v="N/A"/>
    <n v="278.60000000000002"/>
    <n v="0"/>
  </r>
  <r>
    <d v="2024-03-24T00:00:00"/>
    <n v="2639"/>
    <n v="5"/>
    <n v="1"/>
    <n v="4"/>
    <n v="2"/>
    <n v="2"/>
    <n v="7"/>
    <x v="4"/>
    <s v="Hypertension"/>
    <s v="Cardiology"/>
    <s v="Dr. Sade Kikiola"/>
    <s v="AXA"/>
    <x v="38"/>
    <x v="1"/>
    <x v="3"/>
    <s v="Outpatient"/>
    <n v="525"/>
    <n v="90"/>
    <d v="2024-04-16T00:00:00"/>
    <x v="0"/>
    <x v="4"/>
    <s v="Physician Referral"/>
    <s v="Yes"/>
    <s v="Emergency"/>
    <s v="Paid"/>
    <m/>
    <m/>
    <s v="N/A"/>
    <n v="430.5"/>
    <n v="0"/>
  </r>
  <r>
    <d v="2024-03-24T00:00:00"/>
    <n v="216"/>
    <n v="5"/>
    <n v="2"/>
    <n v="1"/>
    <n v="2"/>
    <n v="1"/>
    <n v="14"/>
    <x v="2"/>
    <s v="Appendicitis"/>
    <s v="General Surgery"/>
    <s v="Dr. Sade Kikiola"/>
    <s v="Aviva"/>
    <x v="61"/>
    <x v="0"/>
    <x v="2"/>
    <s v="Outpatient"/>
    <n v="405"/>
    <n v="152"/>
    <d v="2024-04-22T00:00:00"/>
    <x v="0"/>
    <x v="3"/>
    <s v="Self-Referral"/>
    <s v="No"/>
    <s v="Scheduled"/>
    <s v="Paid"/>
    <m/>
    <m/>
    <s v="N/A"/>
    <n v="389.9"/>
    <n v="0"/>
  </r>
  <r>
    <d v="2024-03-24T00:00:00"/>
    <n v="665"/>
    <n v="5"/>
    <n v="1"/>
    <n v="4"/>
    <n v="3"/>
    <n v="1"/>
    <n v="37"/>
    <x v="0"/>
    <s v="Hypertension"/>
    <s v="Cardiology"/>
    <s v="Dr. Sade Kikiola"/>
    <s v="Aviva"/>
    <x v="58"/>
    <x v="0"/>
    <x v="0"/>
    <s v="Inpatient"/>
    <n v="157"/>
    <n v="151"/>
    <m/>
    <x v="1"/>
    <x v="4"/>
    <s v="Emergency"/>
    <s v="No"/>
    <s v="Scheduled"/>
    <s v="Paid"/>
    <m/>
    <m/>
    <s v="General Ward"/>
    <n v="222.6"/>
    <n v="10"/>
  </r>
  <r>
    <d v="2024-03-24T00:00:00"/>
    <n v="1177"/>
    <n v="5"/>
    <n v="2"/>
    <n v="1"/>
    <n v="2"/>
    <n v="2"/>
    <n v="18"/>
    <x v="3"/>
    <s v="Appendicitis"/>
    <s v="General Surgery"/>
    <s v="Dr. Sade Kikiola"/>
    <s v="AXA"/>
    <x v="15"/>
    <x v="0"/>
    <x v="1"/>
    <s v="Emergency"/>
    <n v="511"/>
    <n v="158"/>
    <m/>
    <x v="1"/>
    <x v="3"/>
    <s v="Emergency"/>
    <s v="Yes"/>
    <s v="Emergency"/>
    <s v="Paid"/>
    <m/>
    <m/>
    <s v="Semi-Private Room"/>
    <n v="489.3"/>
    <n v="30"/>
  </r>
  <r>
    <d v="2024-03-24T00:00:00"/>
    <n v="2473"/>
    <n v="5"/>
    <n v="1"/>
    <n v="4"/>
    <n v="1"/>
    <n v="3"/>
    <n v="5"/>
    <x v="4"/>
    <s v="Hypertension"/>
    <s v="Cardiology"/>
    <s v="Dr. Sade Kikiola"/>
    <s v="Allianz"/>
    <x v="29"/>
    <x v="1"/>
    <x v="1"/>
    <s v="Inpatient"/>
    <n v="832"/>
    <n v="38"/>
    <m/>
    <x v="1"/>
    <x v="4"/>
    <s v="Self-Referral"/>
    <s v="Yes"/>
    <s v="Emergency"/>
    <s v="Pending"/>
    <m/>
    <m/>
    <s v="Private Room"/>
    <n v="644"/>
    <n v="50"/>
  </r>
  <r>
    <d v="2024-03-25T00:00:00"/>
    <n v="3543"/>
    <n v="5"/>
    <n v="2"/>
    <n v="1"/>
    <n v="2"/>
    <n v="2"/>
    <n v="4"/>
    <x v="8"/>
    <s v="Appendicitis"/>
    <s v="General Surgery"/>
    <s v="Dr. Sade Kikiola"/>
    <s v="AXA"/>
    <x v="39"/>
    <x v="0"/>
    <x v="4"/>
    <s v="Emergency"/>
    <n v="162"/>
    <n v="121"/>
    <m/>
    <x v="1"/>
    <x v="3"/>
    <s v="Self-Referral"/>
    <s v="Yes"/>
    <s v="Emergency"/>
    <s v="Paid"/>
    <m/>
    <m/>
    <s v="General Ward"/>
    <n v="205.1"/>
    <n v="10"/>
  </r>
  <r>
    <d v="2024-03-25T00:00:00"/>
    <n v="3497"/>
    <n v="5"/>
    <n v="1"/>
    <n v="4"/>
    <n v="4"/>
    <n v="1"/>
    <n v="16"/>
    <x v="2"/>
    <s v="Hypertension"/>
    <s v="Cardiology"/>
    <s v="Dr. Sade Kikiola"/>
    <s v="Aviva"/>
    <x v="43"/>
    <x v="1"/>
    <x v="3"/>
    <s v="Outpatient"/>
    <n v="124"/>
    <n v="46"/>
    <d v="2024-04-03T00:00:00"/>
    <x v="0"/>
    <x v="4"/>
    <s v="Physician Referral"/>
    <s v="No"/>
    <s v="Scheduled"/>
    <s v="Pending"/>
    <m/>
    <m/>
    <s v="N/A"/>
    <n v="119"/>
    <n v="0"/>
  </r>
  <r>
    <d v="2024-03-25T00:00:00"/>
    <n v="1511"/>
    <n v="5"/>
    <n v="2"/>
    <n v="1"/>
    <n v="2"/>
    <n v="1"/>
    <n v="8"/>
    <x v="4"/>
    <s v="Appendicitis"/>
    <s v="General Surgery"/>
    <s v="Dr. Sade Kikiola"/>
    <s v="Aviva"/>
    <x v="27"/>
    <x v="1"/>
    <x v="4"/>
    <s v="Outpatient"/>
    <n v="342"/>
    <n v="48"/>
    <m/>
    <x v="1"/>
    <x v="3"/>
    <s v="Emergency"/>
    <s v="Yes"/>
    <s v="Emergency"/>
    <s v="Pending"/>
    <m/>
    <m/>
    <s v="General Ward"/>
    <n v="280"/>
    <n v="10"/>
  </r>
  <r>
    <d v="2024-03-25T00:00:00"/>
    <n v="2617"/>
    <n v="5"/>
    <n v="1"/>
    <n v="4"/>
    <n v="5"/>
    <n v="2"/>
    <n v="35"/>
    <x v="9"/>
    <s v="Hypertension"/>
    <s v="Cardiology"/>
    <s v="Dr. Sade Kikiola"/>
    <s v="AXA"/>
    <x v="8"/>
    <x v="0"/>
    <x v="3"/>
    <s v="Outpatient"/>
    <n v="490"/>
    <n v="37"/>
    <d v="2024-04-04T00:00:00"/>
    <x v="0"/>
    <x v="4"/>
    <s v="Physician Referral"/>
    <s v="No"/>
    <s v="Scheduled"/>
    <s v="Paid"/>
    <m/>
    <m/>
    <s v="N/A"/>
    <n v="368.9"/>
    <n v="0"/>
  </r>
  <r>
    <d v="2024-03-25T00:00:00"/>
    <n v="126"/>
    <n v="5"/>
    <n v="2"/>
    <n v="1"/>
    <n v="2"/>
    <n v="2"/>
    <n v="12"/>
    <x v="1"/>
    <s v="Appendicitis"/>
    <s v="General Surgery"/>
    <s v="Dr. Sade Kikiola"/>
    <s v="AXA"/>
    <x v="18"/>
    <x v="0"/>
    <x v="3"/>
    <s v="Outpatient"/>
    <n v="245"/>
    <n v="184"/>
    <m/>
    <x v="1"/>
    <x v="3"/>
    <s v="Emergency"/>
    <s v="No"/>
    <s v="Scheduled"/>
    <s v="Paid"/>
    <m/>
    <m/>
    <s v="General Ward"/>
    <n v="307.3"/>
    <n v="10"/>
  </r>
  <r>
    <d v="2024-03-25T00:00:00"/>
    <n v="1214"/>
    <n v="5"/>
    <n v="1"/>
    <n v="4"/>
    <n v="4"/>
    <n v="2"/>
    <n v="27"/>
    <x v="5"/>
    <s v="Hypertension"/>
    <s v="Cardiology"/>
    <s v="Dr. Sade Kikiola"/>
    <s v="AXA"/>
    <x v="57"/>
    <x v="1"/>
    <x v="3"/>
    <s v="Outpatient"/>
    <n v="921"/>
    <n v="194"/>
    <m/>
    <x v="1"/>
    <x v="4"/>
    <s v="Physician Referral"/>
    <s v="No"/>
    <s v="Scheduled"/>
    <s v="Pending"/>
    <m/>
    <m/>
    <s v="General Ward"/>
    <n v="787.5"/>
    <n v="10"/>
  </r>
  <r>
    <d v="2024-03-25T00:00:00"/>
    <n v="2444"/>
    <n v="5"/>
    <n v="2"/>
    <n v="1"/>
    <n v="2"/>
    <n v="2"/>
    <n v="17"/>
    <x v="3"/>
    <s v="Appendicitis"/>
    <s v="General Surgery"/>
    <s v="Dr. Sade Kikiola"/>
    <s v="AXA"/>
    <x v="2"/>
    <x v="1"/>
    <x v="3"/>
    <s v="Outpatient"/>
    <n v="338"/>
    <n v="108"/>
    <m/>
    <x v="1"/>
    <x v="3"/>
    <s v="Physician Referral"/>
    <s v="Yes"/>
    <s v="Emergency"/>
    <s v="Paid"/>
    <m/>
    <m/>
    <s v="Private Room"/>
    <n v="347.2"/>
    <n v="50"/>
  </r>
  <r>
    <d v="2024-03-25T00:00:00"/>
    <n v="3336"/>
    <n v="5"/>
    <n v="1"/>
    <n v="4"/>
    <n v="3"/>
    <n v="3"/>
    <n v="30"/>
    <x v="7"/>
    <s v="Hypertension"/>
    <s v="Cardiology"/>
    <s v="Dr. Sade Kikiola"/>
    <s v="Allianz"/>
    <x v="37"/>
    <x v="0"/>
    <x v="4"/>
    <s v="Outpatient"/>
    <n v="883"/>
    <n v="39"/>
    <m/>
    <x v="1"/>
    <x v="4"/>
    <s v="Self-Referral"/>
    <s v="Yes"/>
    <s v="Emergency"/>
    <s v="Paid"/>
    <m/>
    <m/>
    <s v="Private Room"/>
    <n v="680.4"/>
    <n v="50"/>
  </r>
  <r>
    <d v="2024-03-25T00:00:00"/>
    <n v="1883"/>
    <n v="5"/>
    <n v="2"/>
    <n v="1"/>
    <n v="2"/>
    <n v="1"/>
    <n v="30"/>
    <x v="7"/>
    <s v="Appendicitis"/>
    <s v="General Surgery"/>
    <s v="Dr. Sade Kikiola"/>
    <s v="Aviva"/>
    <x v="21"/>
    <x v="0"/>
    <x v="1"/>
    <s v="Outpatient"/>
    <n v="449"/>
    <n v="89"/>
    <d v="2024-04-02T00:00:00"/>
    <x v="0"/>
    <x v="3"/>
    <s v="Emergency"/>
    <s v="Yes"/>
    <s v="Emergency"/>
    <s v="Pending"/>
    <m/>
    <m/>
    <s v="N/A"/>
    <n v="376.6"/>
    <n v="0"/>
  </r>
  <r>
    <d v="2024-03-25T00:00:00"/>
    <n v="3840"/>
    <n v="5"/>
    <n v="1"/>
    <n v="4"/>
    <n v="5"/>
    <n v="2"/>
    <n v="11"/>
    <x v="1"/>
    <s v="Hypertension"/>
    <s v="Cardiology"/>
    <s v="Dr. Sade Kikiola"/>
    <s v="AXA"/>
    <x v="9"/>
    <x v="0"/>
    <x v="1"/>
    <s v="Outpatient"/>
    <n v="309"/>
    <n v="119"/>
    <m/>
    <x v="1"/>
    <x v="4"/>
    <s v="Physician Referral"/>
    <s v="Yes"/>
    <s v="Emergency"/>
    <s v="Pending"/>
    <m/>
    <m/>
    <s v="General Ward"/>
    <n v="306.60000000000002"/>
    <n v="10"/>
  </r>
  <r>
    <d v="2024-03-26T00:00:00"/>
    <n v="1220"/>
    <n v="5"/>
    <n v="2"/>
    <n v="1"/>
    <n v="2"/>
    <n v="2"/>
    <n v="3"/>
    <x v="8"/>
    <s v="Appendicitis"/>
    <s v="General Surgery"/>
    <s v="Dr. Sade Kikiola"/>
    <s v="AXA"/>
    <x v="5"/>
    <x v="1"/>
    <x v="4"/>
    <s v="Outpatient"/>
    <n v="647"/>
    <n v="196"/>
    <d v="2024-04-02T00:00:00"/>
    <x v="0"/>
    <x v="3"/>
    <s v="Self-Referral"/>
    <s v="No"/>
    <s v="Scheduled"/>
    <s v="Pending"/>
    <m/>
    <m/>
    <s v="N/A"/>
    <n v="590.1"/>
    <n v="0"/>
  </r>
  <r>
    <d v="2024-03-26T00:00:00"/>
    <n v="1305"/>
    <n v="5"/>
    <n v="1"/>
    <n v="4"/>
    <n v="2"/>
    <n v="2"/>
    <n v="3"/>
    <x v="8"/>
    <s v="Hypertension"/>
    <s v="Cardiology"/>
    <s v="Dr. Sade Kikiola"/>
    <s v="AXA"/>
    <x v="53"/>
    <x v="1"/>
    <x v="2"/>
    <s v="Outpatient"/>
    <n v="609"/>
    <n v="162"/>
    <d v="2024-04-11T00:00:00"/>
    <x v="0"/>
    <x v="4"/>
    <s v="Self-Referral"/>
    <s v="No"/>
    <s v="Scheduled"/>
    <s v="Pending"/>
    <m/>
    <m/>
    <s v="N/A"/>
    <n v="539.70000000000005"/>
    <n v="0"/>
  </r>
  <r>
    <d v="2024-03-26T00:00:00"/>
    <n v="334"/>
    <n v="5"/>
    <n v="2"/>
    <n v="1"/>
    <n v="2"/>
    <n v="1"/>
    <n v="21"/>
    <x v="6"/>
    <s v="Appendicitis"/>
    <s v="General Surgery"/>
    <s v="Dr. Sade Kikiola"/>
    <s v="Aviva"/>
    <x v="54"/>
    <x v="1"/>
    <x v="0"/>
    <s v="Outpatient"/>
    <n v="240"/>
    <n v="37"/>
    <d v="2024-04-04T00:00:00"/>
    <x v="0"/>
    <x v="3"/>
    <s v="Self-Referral"/>
    <s v="No"/>
    <s v="Scheduled"/>
    <s v="Pending"/>
    <m/>
    <m/>
    <s v="N/A"/>
    <n v="193.9"/>
    <n v="0"/>
  </r>
  <r>
    <d v="2024-03-26T00:00:00"/>
    <n v="4471"/>
    <n v="5"/>
    <n v="1"/>
    <n v="4"/>
    <n v="5"/>
    <n v="1"/>
    <n v="21"/>
    <x v="6"/>
    <s v="Hypertension"/>
    <s v="Cardiology"/>
    <s v="Dr. Sade Kikiola"/>
    <s v="Aviva"/>
    <x v="56"/>
    <x v="1"/>
    <x v="3"/>
    <s v="Outpatient"/>
    <n v="489"/>
    <n v="57"/>
    <d v="2024-04-11T00:00:00"/>
    <x v="0"/>
    <x v="4"/>
    <s v="Emergency"/>
    <s v="No"/>
    <s v="Scheduled"/>
    <s v="Pending"/>
    <m/>
    <m/>
    <s v="N/A"/>
    <n v="382.2"/>
    <n v="0"/>
  </r>
  <r>
    <d v="2024-03-26T00:00:00"/>
    <n v="3431"/>
    <n v="5"/>
    <n v="2"/>
    <n v="1"/>
    <n v="2"/>
    <n v="1"/>
    <n v="28"/>
    <x v="5"/>
    <s v="Appendicitis"/>
    <s v="General Surgery"/>
    <s v="Dr. Sade Kikiola"/>
    <s v="Aviva"/>
    <x v="17"/>
    <x v="1"/>
    <x v="4"/>
    <s v="Outpatient"/>
    <n v="254"/>
    <n v="139"/>
    <d v="2024-04-10T00:00:00"/>
    <x v="0"/>
    <x v="3"/>
    <s v="Physician Referral"/>
    <s v="Yes"/>
    <s v="Emergency"/>
    <s v="Paid"/>
    <m/>
    <m/>
    <s v="N/A"/>
    <n v="275.10000000000002"/>
    <n v="0"/>
  </r>
  <r>
    <d v="2024-03-26T00:00:00"/>
    <n v="3925"/>
    <n v="5"/>
    <n v="1"/>
    <n v="4"/>
    <n v="4"/>
    <n v="2"/>
    <n v="28"/>
    <x v="5"/>
    <s v="Hypertension"/>
    <s v="Cardiology"/>
    <s v="Dr. Sade Kikiola"/>
    <s v="AXA"/>
    <x v="1"/>
    <x v="0"/>
    <x v="3"/>
    <s v="Outpatient"/>
    <n v="292"/>
    <n v="108"/>
    <d v="2024-04-18T00:00:00"/>
    <x v="0"/>
    <x v="4"/>
    <s v="Emergency"/>
    <s v="Yes"/>
    <s v="Emergency"/>
    <s v="Paid"/>
    <m/>
    <m/>
    <s v="N/A"/>
    <n v="280"/>
    <n v="0"/>
  </r>
  <r>
    <d v="2024-03-26T00:00:00"/>
    <n v="3838"/>
    <n v="5"/>
    <n v="2"/>
    <n v="1"/>
    <n v="2"/>
    <n v="1"/>
    <n v="22"/>
    <x v="6"/>
    <s v="Appendicitis"/>
    <s v="General Surgery"/>
    <s v="Dr. Sade Kikiola"/>
    <s v="Aviva"/>
    <x v="47"/>
    <x v="0"/>
    <x v="3"/>
    <s v="Outpatient"/>
    <n v="474"/>
    <n v="103"/>
    <d v="2024-04-16T00:00:00"/>
    <x v="0"/>
    <x v="3"/>
    <s v="Emergency"/>
    <s v="No"/>
    <s v="Scheduled"/>
    <s v="Paid"/>
    <m/>
    <m/>
    <s v="N/A"/>
    <n v="403.9"/>
    <n v="0"/>
  </r>
  <r>
    <d v="2024-03-26T00:00:00"/>
    <n v="263"/>
    <n v="5"/>
    <n v="1"/>
    <n v="4"/>
    <n v="1"/>
    <n v="2"/>
    <n v="12"/>
    <x v="1"/>
    <s v="Hypertension"/>
    <s v="Cardiology"/>
    <s v="Dr. Sade Kikiola"/>
    <s v="AXA"/>
    <x v="38"/>
    <x v="1"/>
    <x v="3"/>
    <s v="Emergency"/>
    <n v="974"/>
    <n v="169"/>
    <m/>
    <x v="1"/>
    <x v="4"/>
    <s v="Self-Referral"/>
    <s v="Yes"/>
    <s v="Emergency"/>
    <s v="Pending"/>
    <m/>
    <m/>
    <s v="Private Room"/>
    <n v="835.1"/>
    <n v="50"/>
  </r>
  <r>
    <d v="2024-03-26T00:00:00"/>
    <n v="4523"/>
    <n v="5"/>
    <n v="2"/>
    <n v="1"/>
    <n v="2"/>
    <n v="2"/>
    <n v="37"/>
    <x v="0"/>
    <s v="Appendicitis"/>
    <s v="General Surgery"/>
    <s v="Dr. Sade Kikiola"/>
    <s v="AXA"/>
    <x v="25"/>
    <x v="1"/>
    <x v="4"/>
    <s v="Outpatient"/>
    <n v="177"/>
    <n v="123"/>
    <d v="2024-04-04T00:00:00"/>
    <x v="0"/>
    <x v="3"/>
    <s v="Emergency"/>
    <s v="No"/>
    <s v="Scheduled"/>
    <s v="Pending"/>
    <m/>
    <m/>
    <s v="N/A"/>
    <n v="210"/>
    <n v="0"/>
  </r>
  <r>
    <d v="2024-03-26T00:00:00"/>
    <n v="4427"/>
    <n v="5"/>
    <n v="1"/>
    <n v="4"/>
    <n v="3"/>
    <n v="3"/>
    <n v="17"/>
    <x v="3"/>
    <s v="Hypertension"/>
    <s v="Cardiology"/>
    <s v="Dr. Sade Kikiola"/>
    <s v="Allianz"/>
    <x v="54"/>
    <x v="0"/>
    <x v="1"/>
    <s v="Outpatient"/>
    <n v="146"/>
    <n v="130"/>
    <m/>
    <x v="1"/>
    <x v="4"/>
    <s v="Emergency"/>
    <s v="No"/>
    <s v="Scheduled"/>
    <s v="Paid"/>
    <m/>
    <m/>
    <s v="Semi-Private Room"/>
    <n v="214.2"/>
    <n v="30"/>
  </r>
  <r>
    <d v="2024-03-27T00:00:00"/>
    <n v="3270"/>
    <n v="5"/>
    <n v="2"/>
    <n v="1"/>
    <n v="2"/>
    <n v="3"/>
    <n v="33"/>
    <x v="9"/>
    <s v="Appendicitis"/>
    <s v="General Surgery"/>
    <s v="Dr. Sade Kikiola"/>
    <s v="Allianz"/>
    <x v="41"/>
    <x v="0"/>
    <x v="2"/>
    <s v="Emergency"/>
    <n v="768"/>
    <n v="45"/>
    <m/>
    <x v="1"/>
    <x v="3"/>
    <s v="Physician Referral"/>
    <s v="Yes"/>
    <s v="Emergency"/>
    <s v="Paid"/>
    <m/>
    <m/>
    <s v="General Ward"/>
    <n v="576.1"/>
    <n v="10"/>
  </r>
  <r>
    <d v="2024-03-27T00:00:00"/>
    <n v="1393"/>
    <n v="5"/>
    <n v="1"/>
    <n v="4"/>
    <n v="3"/>
    <n v="3"/>
    <n v="21"/>
    <x v="6"/>
    <s v="Hypertension"/>
    <s v="Cardiology"/>
    <s v="Dr. Sade Kikiola"/>
    <s v="Allianz"/>
    <x v="14"/>
    <x v="0"/>
    <x v="2"/>
    <s v="Outpatient"/>
    <n v="68"/>
    <n v="83"/>
    <d v="2024-04-23T00:00:00"/>
    <x v="0"/>
    <x v="4"/>
    <s v="Self-Referral"/>
    <s v="No"/>
    <s v="Scheduled"/>
    <s v="Paid"/>
    <m/>
    <m/>
    <s v="N/A"/>
    <n v="105.7"/>
    <n v="0"/>
  </r>
  <r>
    <d v="2024-03-27T00:00:00"/>
    <n v="893"/>
    <n v="5"/>
    <n v="2"/>
    <n v="1"/>
    <n v="2"/>
    <n v="1"/>
    <n v="2"/>
    <x v="8"/>
    <s v="Appendicitis"/>
    <s v="General Surgery"/>
    <s v="Dr. Sade Kikiola"/>
    <s v="Aviva"/>
    <x v="48"/>
    <x v="0"/>
    <x v="4"/>
    <s v="Outpatient"/>
    <n v="691"/>
    <n v="77"/>
    <d v="2024-04-05T00:00:00"/>
    <x v="0"/>
    <x v="3"/>
    <s v="Self-Referral"/>
    <s v="Yes"/>
    <s v="Emergency"/>
    <s v="Pending"/>
    <m/>
    <m/>
    <s v="N/A"/>
    <n v="537.6"/>
    <n v="0"/>
  </r>
  <r>
    <d v="2024-03-27T00:00:00"/>
    <n v="2998"/>
    <n v="5"/>
    <n v="1"/>
    <n v="4"/>
    <n v="1"/>
    <n v="3"/>
    <n v="18"/>
    <x v="3"/>
    <s v="Hypertension"/>
    <s v="Cardiology"/>
    <s v="Dr. Sade Kikiola"/>
    <s v="Allianz"/>
    <x v="22"/>
    <x v="1"/>
    <x v="0"/>
    <s v="Outpatient"/>
    <n v="590"/>
    <n v="150"/>
    <m/>
    <x v="1"/>
    <x v="4"/>
    <s v="Physician Referral"/>
    <s v="Yes"/>
    <s v="Emergency"/>
    <s v="Paid"/>
    <m/>
    <m/>
    <s v="General Ward"/>
    <n v="525"/>
    <n v="10"/>
  </r>
  <r>
    <d v="2024-03-27T00:00:00"/>
    <n v="2569"/>
    <n v="5"/>
    <n v="2"/>
    <n v="1"/>
    <n v="2"/>
    <n v="1"/>
    <n v="37"/>
    <x v="0"/>
    <s v="Appendicitis"/>
    <s v="General Surgery"/>
    <s v="Dr. Sade Kikiola"/>
    <s v="Aviva"/>
    <x v="52"/>
    <x v="0"/>
    <x v="2"/>
    <s v="Outpatient"/>
    <n v="53"/>
    <n v="49"/>
    <m/>
    <x v="1"/>
    <x v="3"/>
    <s v="Emergency"/>
    <s v="No"/>
    <s v="Scheduled"/>
    <s v="Paid"/>
    <m/>
    <m/>
    <s v="Private Room"/>
    <n v="106.4"/>
    <n v="50"/>
  </r>
  <r>
    <d v="2024-03-27T00:00:00"/>
    <n v="545"/>
    <n v="5"/>
    <n v="1"/>
    <n v="4"/>
    <n v="3"/>
    <n v="2"/>
    <n v="27"/>
    <x v="5"/>
    <s v="Hypertension"/>
    <s v="Cardiology"/>
    <s v="Dr. Sade Kikiola"/>
    <s v="AXA"/>
    <x v="9"/>
    <x v="1"/>
    <x v="2"/>
    <s v="Outpatient"/>
    <n v="142"/>
    <n v="38"/>
    <d v="2024-04-06T00:00:00"/>
    <x v="0"/>
    <x v="4"/>
    <s v="Physician Referral"/>
    <s v="Yes"/>
    <s v="Emergency"/>
    <s v="Paid"/>
    <m/>
    <m/>
    <s v="N/A"/>
    <n v="126"/>
    <n v="0"/>
  </r>
  <r>
    <d v="2024-03-27T00:00:00"/>
    <n v="1922"/>
    <n v="5"/>
    <n v="2"/>
    <n v="1"/>
    <n v="2"/>
    <n v="3"/>
    <n v="16"/>
    <x v="2"/>
    <s v="Appendicitis"/>
    <s v="General Surgery"/>
    <s v="Dr. Sade Kikiola"/>
    <s v="Allianz"/>
    <x v="6"/>
    <x v="0"/>
    <x v="3"/>
    <s v="Outpatient"/>
    <n v="594"/>
    <n v="29"/>
    <d v="2024-04-06T00:00:00"/>
    <x v="0"/>
    <x v="3"/>
    <s v="Physician Referral"/>
    <s v="Yes"/>
    <s v="Emergency"/>
    <s v="Pending"/>
    <m/>
    <m/>
    <s v="N/A"/>
    <n v="436.1"/>
    <n v="0"/>
  </r>
  <r>
    <d v="2024-03-27T00:00:00"/>
    <n v="4423"/>
    <n v="5"/>
    <n v="1"/>
    <n v="4"/>
    <n v="2"/>
    <n v="3"/>
    <n v="10"/>
    <x v="1"/>
    <s v="Hypertension"/>
    <s v="Cardiology"/>
    <s v="Dr. Sade Kikiola"/>
    <s v="Allianz"/>
    <x v="19"/>
    <x v="0"/>
    <x v="4"/>
    <s v="Outpatient"/>
    <n v="443"/>
    <n v="108"/>
    <m/>
    <x v="1"/>
    <x v="4"/>
    <s v="Emergency"/>
    <s v="No"/>
    <s v="Scheduled"/>
    <s v="Paid"/>
    <m/>
    <m/>
    <s v="Semi-Private Room"/>
    <n v="406.7"/>
    <n v="30"/>
  </r>
  <r>
    <d v="2024-03-27T00:00:00"/>
    <n v="2151"/>
    <n v="5"/>
    <n v="2"/>
    <n v="1"/>
    <n v="2"/>
    <n v="1"/>
    <n v="3"/>
    <x v="8"/>
    <s v="Appendicitis"/>
    <s v="General Surgery"/>
    <s v="Dr. Sade Kikiola"/>
    <s v="Aviva"/>
    <x v="49"/>
    <x v="0"/>
    <x v="1"/>
    <s v="Outpatient"/>
    <n v="340"/>
    <n v="193"/>
    <m/>
    <x v="1"/>
    <x v="3"/>
    <s v="Self-Referral"/>
    <s v="Yes"/>
    <s v="Emergency"/>
    <s v="Paid"/>
    <m/>
    <m/>
    <s v="Semi-Private Room"/>
    <n v="394.1"/>
    <n v="30"/>
  </r>
  <r>
    <d v="2024-03-27T00:00:00"/>
    <n v="4289"/>
    <n v="5"/>
    <n v="1"/>
    <n v="4"/>
    <n v="2"/>
    <n v="1"/>
    <n v="32"/>
    <x v="7"/>
    <s v="Hypertension"/>
    <s v="Cardiology"/>
    <s v="Dr. Sade Kikiola"/>
    <s v="Aviva"/>
    <x v="0"/>
    <x v="1"/>
    <x v="4"/>
    <s v="Outpatient"/>
    <n v="589"/>
    <n v="166"/>
    <d v="2024-04-19T00:00:00"/>
    <x v="0"/>
    <x v="4"/>
    <s v="Physician Referral"/>
    <s v="Yes"/>
    <s v="Emergency"/>
    <s v="Pending"/>
    <m/>
    <m/>
    <s v="N/A"/>
    <n v="528.5"/>
    <n v="0"/>
  </r>
  <r>
    <d v="2024-03-28T00:00:00"/>
    <n v="1042"/>
    <n v="5"/>
    <n v="2"/>
    <n v="1"/>
    <n v="2"/>
    <n v="3"/>
    <n v="31"/>
    <x v="7"/>
    <s v="Appendicitis"/>
    <s v="General Surgery"/>
    <s v="Dr. Sade Kikiola"/>
    <s v="Allianz"/>
    <x v="27"/>
    <x v="1"/>
    <x v="4"/>
    <s v="Outpatient"/>
    <n v="101"/>
    <n v="146"/>
    <m/>
    <x v="1"/>
    <x v="3"/>
    <s v="Emergency"/>
    <s v="Yes"/>
    <s v="Emergency"/>
    <s v="Pending"/>
    <m/>
    <m/>
    <s v="General Ward"/>
    <n v="179.9"/>
    <n v="10"/>
  </r>
  <r>
    <d v="2024-03-28T00:00:00"/>
    <n v="2066"/>
    <n v="5"/>
    <n v="1"/>
    <n v="4"/>
    <n v="3"/>
    <n v="1"/>
    <n v="25"/>
    <x v="5"/>
    <s v="Hypertension"/>
    <s v="Cardiology"/>
    <s v="Dr. Sade Kikiola"/>
    <s v="Aviva"/>
    <x v="51"/>
    <x v="0"/>
    <x v="2"/>
    <s v="Inpatient"/>
    <n v="701"/>
    <n v="143"/>
    <m/>
    <x v="1"/>
    <x v="4"/>
    <s v="Self-Referral"/>
    <s v="Yes"/>
    <s v="Emergency"/>
    <s v="Pending"/>
    <m/>
    <m/>
    <s v="Semi-Private Room"/>
    <n v="611.79999999999995"/>
    <n v="30"/>
  </r>
  <r>
    <d v="2024-03-28T00:00:00"/>
    <n v="1255"/>
    <n v="5"/>
    <n v="2"/>
    <n v="1"/>
    <n v="2"/>
    <n v="1"/>
    <n v="16"/>
    <x v="2"/>
    <s v="Appendicitis"/>
    <s v="General Surgery"/>
    <s v="Dr. Sade Kikiola"/>
    <s v="Aviva"/>
    <x v="44"/>
    <x v="1"/>
    <x v="3"/>
    <s v="Outpatient"/>
    <n v="818"/>
    <n v="126"/>
    <d v="2024-04-09T00:00:00"/>
    <x v="0"/>
    <x v="3"/>
    <s v="Physician Referral"/>
    <s v="Yes"/>
    <s v="Emergency"/>
    <s v="Pending"/>
    <m/>
    <m/>
    <s v="N/A"/>
    <n v="660.8"/>
    <n v="0"/>
  </r>
  <r>
    <d v="2024-03-28T00:00:00"/>
    <n v="2416"/>
    <n v="5"/>
    <n v="1"/>
    <n v="4"/>
    <n v="3"/>
    <n v="1"/>
    <n v="3"/>
    <x v="8"/>
    <s v="Hypertension"/>
    <s v="Cardiology"/>
    <s v="Dr. Sade Kikiola"/>
    <s v="Aviva"/>
    <x v="9"/>
    <x v="1"/>
    <x v="4"/>
    <s v="Inpatient"/>
    <n v="118"/>
    <n v="104"/>
    <m/>
    <x v="1"/>
    <x v="4"/>
    <s v="Physician Referral"/>
    <s v="Yes"/>
    <s v="Emergency"/>
    <s v="Pending"/>
    <m/>
    <m/>
    <s v="General Ward"/>
    <n v="162.4"/>
    <n v="10"/>
  </r>
  <r>
    <d v="2024-03-28T00:00:00"/>
    <n v="4674"/>
    <n v="5"/>
    <n v="2"/>
    <n v="1"/>
    <n v="2"/>
    <n v="2"/>
    <n v="10"/>
    <x v="1"/>
    <s v="Appendicitis"/>
    <s v="General Surgery"/>
    <s v="Dr. Sade Kikiola"/>
    <s v="AXA"/>
    <x v="0"/>
    <x v="0"/>
    <x v="1"/>
    <s v="Outpatient"/>
    <n v="387"/>
    <n v="25"/>
    <d v="2024-04-14T00:00:00"/>
    <x v="0"/>
    <x v="3"/>
    <s v="Self-Referral"/>
    <s v="No"/>
    <s v="Scheduled"/>
    <s v="Paid"/>
    <m/>
    <m/>
    <s v="N/A"/>
    <n v="288.39999999999998"/>
    <n v="0"/>
  </r>
  <r>
    <d v="2024-03-28T00:00:00"/>
    <n v="2882"/>
    <n v="5"/>
    <n v="1"/>
    <n v="4"/>
    <n v="4"/>
    <n v="3"/>
    <n v="26"/>
    <x v="5"/>
    <s v="Hypertension"/>
    <s v="Cardiology"/>
    <s v="Dr. Sade Kikiola"/>
    <s v="Allianz"/>
    <x v="32"/>
    <x v="0"/>
    <x v="3"/>
    <s v="Outpatient"/>
    <n v="406"/>
    <n v="70"/>
    <d v="2024-04-15T00:00:00"/>
    <x v="0"/>
    <x v="4"/>
    <s v="Physician Referral"/>
    <s v="Yes"/>
    <s v="Emergency"/>
    <s v="Paid"/>
    <m/>
    <m/>
    <s v="N/A"/>
    <n v="333.2"/>
    <n v="0"/>
  </r>
  <r>
    <d v="2024-03-28T00:00:00"/>
    <n v="2890"/>
    <n v="5"/>
    <n v="2"/>
    <n v="1"/>
    <n v="2"/>
    <n v="1"/>
    <n v="38"/>
    <x v="0"/>
    <s v="Appendicitis"/>
    <s v="General Surgery"/>
    <s v="Dr. Sade Kikiola"/>
    <s v="Aviva"/>
    <x v="16"/>
    <x v="1"/>
    <x v="3"/>
    <s v="Outpatient"/>
    <n v="899"/>
    <n v="161"/>
    <d v="2024-04-26T00:00:00"/>
    <x v="0"/>
    <x v="3"/>
    <s v="Physician Referral"/>
    <s v="No"/>
    <s v="Scheduled"/>
    <s v="Pending"/>
    <m/>
    <m/>
    <s v="N/A"/>
    <n v="742"/>
    <n v="0"/>
  </r>
  <r>
    <d v="2024-03-28T00:00:00"/>
    <n v="1539"/>
    <n v="5"/>
    <n v="1"/>
    <n v="4"/>
    <n v="4"/>
    <n v="1"/>
    <n v="32"/>
    <x v="7"/>
    <s v="Hypertension"/>
    <s v="Cardiology"/>
    <s v="Dr. Sade Kikiola"/>
    <s v="Aviva"/>
    <x v="54"/>
    <x v="1"/>
    <x v="1"/>
    <s v="Inpatient"/>
    <n v="135"/>
    <n v="77"/>
    <m/>
    <x v="1"/>
    <x v="4"/>
    <s v="Emergency"/>
    <s v="No"/>
    <s v="Scheduled"/>
    <s v="Pending"/>
    <m/>
    <m/>
    <s v="Semi-Private Room"/>
    <n v="169.4"/>
    <n v="30"/>
  </r>
  <r>
    <d v="2024-03-28T00:00:00"/>
    <n v="532"/>
    <n v="5"/>
    <n v="2"/>
    <n v="1"/>
    <n v="2"/>
    <n v="2"/>
    <n v="5"/>
    <x v="4"/>
    <s v="Appendicitis"/>
    <s v="General Surgery"/>
    <s v="Dr. Sade Kikiola"/>
    <s v="AXA"/>
    <x v="58"/>
    <x v="1"/>
    <x v="1"/>
    <s v="Outpatient"/>
    <n v="243"/>
    <n v="155"/>
    <d v="2024-04-10T00:00:00"/>
    <x v="0"/>
    <x v="3"/>
    <s v="Physician Referral"/>
    <s v="No"/>
    <s v="Scheduled"/>
    <s v="Pending"/>
    <m/>
    <m/>
    <s v="N/A"/>
    <n v="278.60000000000002"/>
    <n v="0"/>
  </r>
  <r>
    <d v="2024-03-28T00:00:00"/>
    <n v="2147"/>
    <n v="5"/>
    <n v="1"/>
    <n v="4"/>
    <n v="2"/>
    <n v="2"/>
    <n v="33"/>
    <x v="9"/>
    <s v="Hypertension"/>
    <s v="Cardiology"/>
    <s v="Dr. Sade Kikiola"/>
    <s v="AXA"/>
    <x v="43"/>
    <x v="0"/>
    <x v="1"/>
    <s v="Emergency"/>
    <n v="1000"/>
    <n v="21"/>
    <m/>
    <x v="1"/>
    <x v="4"/>
    <s v="Physician Referral"/>
    <s v="No"/>
    <s v="Scheduled"/>
    <s v="Pending"/>
    <m/>
    <m/>
    <s v="Semi-Private Room"/>
    <n v="735.7"/>
    <n v="30"/>
  </r>
  <r>
    <d v="2024-03-29T00:00:00"/>
    <n v="2334"/>
    <n v="5"/>
    <n v="2"/>
    <n v="1"/>
    <n v="2"/>
    <n v="2"/>
    <n v="20"/>
    <x v="3"/>
    <s v="Appendicitis"/>
    <s v="General Surgery"/>
    <s v="Dr. Sade Kikiola"/>
    <s v="AXA"/>
    <x v="30"/>
    <x v="0"/>
    <x v="4"/>
    <s v="Outpatient"/>
    <n v="373"/>
    <n v="37"/>
    <d v="2024-04-17T00:00:00"/>
    <x v="0"/>
    <x v="3"/>
    <s v="Emergency"/>
    <s v="No"/>
    <s v="Scheduled"/>
    <s v="Paid"/>
    <m/>
    <m/>
    <s v="N/A"/>
    <n v="287"/>
    <n v="0"/>
  </r>
  <r>
    <d v="2024-03-29T00:00:00"/>
    <n v="4599"/>
    <n v="5"/>
    <n v="1"/>
    <n v="4"/>
    <n v="3"/>
    <n v="2"/>
    <n v="24"/>
    <x v="6"/>
    <s v="Hypertension"/>
    <s v="Cardiology"/>
    <s v="Dr. Sade Kikiola"/>
    <s v="AXA"/>
    <x v="32"/>
    <x v="1"/>
    <x v="3"/>
    <s v="Outpatient"/>
    <n v="462"/>
    <n v="111"/>
    <d v="2024-04-10T00:00:00"/>
    <x v="0"/>
    <x v="4"/>
    <s v="Emergency"/>
    <s v="No"/>
    <s v="Scheduled"/>
    <s v="Paid"/>
    <m/>
    <m/>
    <s v="N/A"/>
    <n v="401.1"/>
    <n v="0"/>
  </r>
  <r>
    <d v="2024-03-29T00:00:00"/>
    <n v="3933"/>
    <n v="5"/>
    <n v="2"/>
    <n v="1"/>
    <n v="2"/>
    <n v="3"/>
    <n v="37"/>
    <x v="0"/>
    <s v="Appendicitis"/>
    <s v="General Surgery"/>
    <s v="Dr. Sade Kikiola"/>
    <s v="Allianz"/>
    <x v="8"/>
    <x v="0"/>
    <x v="3"/>
    <s v="Inpatient"/>
    <n v="246"/>
    <n v="182"/>
    <m/>
    <x v="1"/>
    <x v="3"/>
    <s v="Self-Referral"/>
    <s v="Yes"/>
    <s v="Emergency"/>
    <s v="Pending"/>
    <m/>
    <m/>
    <s v="General Ward"/>
    <n v="306.60000000000002"/>
    <n v="10"/>
  </r>
  <r>
    <d v="2024-03-29T00:00:00"/>
    <n v="3300"/>
    <n v="5"/>
    <n v="1"/>
    <n v="4"/>
    <n v="5"/>
    <n v="3"/>
    <n v="10"/>
    <x v="1"/>
    <s v="Hypertension"/>
    <s v="Cardiology"/>
    <s v="Dr. Sade Kikiola"/>
    <s v="Allianz"/>
    <x v="45"/>
    <x v="0"/>
    <x v="0"/>
    <s v="Inpatient"/>
    <n v="95"/>
    <n v="75"/>
    <m/>
    <x v="1"/>
    <x v="4"/>
    <s v="Self-Referral"/>
    <s v="Yes"/>
    <s v="Emergency"/>
    <s v="Pending"/>
    <m/>
    <m/>
    <s v="Private Room"/>
    <n v="154"/>
    <n v="50"/>
  </r>
  <r>
    <d v="2024-03-29T00:00:00"/>
    <n v="558"/>
    <n v="5"/>
    <n v="2"/>
    <n v="1"/>
    <n v="2"/>
    <n v="1"/>
    <n v="5"/>
    <x v="4"/>
    <s v="Appendicitis"/>
    <s v="General Surgery"/>
    <s v="Dr. Sade Kikiola"/>
    <s v="Aviva"/>
    <x v="30"/>
    <x v="1"/>
    <x v="0"/>
    <s v="Inpatient"/>
    <n v="376"/>
    <n v="62"/>
    <m/>
    <x v="1"/>
    <x v="3"/>
    <s v="Self-Referral"/>
    <s v="No"/>
    <s v="Scheduled"/>
    <s v="Pending"/>
    <m/>
    <m/>
    <s v="General Ward"/>
    <n v="313.60000000000002"/>
    <n v="10"/>
  </r>
  <r>
    <d v="2024-03-29T00:00:00"/>
    <n v="3144"/>
    <n v="5"/>
    <n v="1"/>
    <n v="4"/>
    <n v="3"/>
    <n v="3"/>
    <n v="9"/>
    <x v="1"/>
    <s v="Hypertension"/>
    <s v="Cardiology"/>
    <s v="Dr. Sade Kikiola"/>
    <s v="Allianz"/>
    <x v="5"/>
    <x v="1"/>
    <x v="0"/>
    <s v="Outpatient"/>
    <n v="502"/>
    <n v="92"/>
    <d v="2024-04-27T00:00:00"/>
    <x v="0"/>
    <x v="4"/>
    <s v="Emergency"/>
    <s v="No"/>
    <s v="Scheduled"/>
    <s v="Pending"/>
    <m/>
    <m/>
    <s v="N/A"/>
    <n v="415.8"/>
    <n v="0"/>
  </r>
  <r>
    <d v="2024-03-29T00:00:00"/>
    <n v="3942"/>
    <n v="5"/>
    <n v="2"/>
    <n v="1"/>
    <n v="2"/>
    <n v="1"/>
    <n v="31"/>
    <x v="7"/>
    <s v="Appendicitis"/>
    <s v="General Surgery"/>
    <s v="Dr. Sade Kikiola"/>
    <s v="Aviva"/>
    <x v="6"/>
    <x v="0"/>
    <x v="4"/>
    <s v="Inpatient"/>
    <n v="838"/>
    <n v="91"/>
    <m/>
    <x v="1"/>
    <x v="3"/>
    <s v="Physician Referral"/>
    <s v="No"/>
    <s v="Scheduled"/>
    <s v="Paid"/>
    <m/>
    <m/>
    <s v="Semi-Private Room"/>
    <n v="671.3"/>
    <n v="30"/>
  </r>
  <r>
    <d v="2024-03-29T00:00:00"/>
    <n v="3898"/>
    <n v="5"/>
    <n v="1"/>
    <n v="4"/>
    <n v="5"/>
    <n v="3"/>
    <n v="38"/>
    <x v="0"/>
    <s v="Hypertension"/>
    <s v="Cardiology"/>
    <s v="Dr. Sade Kikiola"/>
    <s v="Allianz"/>
    <x v="55"/>
    <x v="0"/>
    <x v="4"/>
    <s v="Outpatient"/>
    <n v="763"/>
    <n v="136"/>
    <d v="2024-04-07T00:00:00"/>
    <x v="0"/>
    <x v="4"/>
    <s v="Physician Referral"/>
    <s v="Yes"/>
    <s v="Emergency"/>
    <s v="Pending"/>
    <m/>
    <m/>
    <s v="N/A"/>
    <n v="629.29999999999995"/>
    <n v="0"/>
  </r>
  <r>
    <d v="2024-03-29T00:00:00"/>
    <n v="1769"/>
    <n v="5"/>
    <n v="2"/>
    <n v="1"/>
    <n v="2"/>
    <n v="3"/>
    <n v="9"/>
    <x v="1"/>
    <s v="Appendicitis"/>
    <s v="General Surgery"/>
    <s v="Dr. Sade Kikiola"/>
    <s v="Allianz"/>
    <x v="0"/>
    <x v="1"/>
    <x v="4"/>
    <s v="Inpatient"/>
    <n v="831"/>
    <n v="27"/>
    <m/>
    <x v="1"/>
    <x v="3"/>
    <s v="Physician Referral"/>
    <s v="Yes"/>
    <s v="Emergency"/>
    <s v="Pending"/>
    <m/>
    <m/>
    <s v="General Ward"/>
    <n v="607.6"/>
    <n v="10"/>
  </r>
  <r>
    <d v="2024-03-29T00:00:00"/>
    <n v="4602"/>
    <n v="5"/>
    <n v="1"/>
    <n v="4"/>
    <n v="2"/>
    <n v="3"/>
    <n v="29"/>
    <x v="7"/>
    <s v="Hypertension"/>
    <s v="Cardiology"/>
    <s v="Dr. Sade Kikiola"/>
    <s v="Allianz"/>
    <x v="56"/>
    <x v="1"/>
    <x v="1"/>
    <s v="Outpatient"/>
    <n v="298"/>
    <n v="24"/>
    <d v="2024-04-25T00:00:00"/>
    <x v="0"/>
    <x v="4"/>
    <s v="Physician Referral"/>
    <s v="No"/>
    <s v="Scheduled"/>
    <s v="Paid"/>
    <m/>
    <m/>
    <s v="N/A"/>
    <n v="225.4"/>
    <n v="0"/>
  </r>
  <r>
    <d v="2024-03-30T00:00:00"/>
    <n v="4608"/>
    <n v="5"/>
    <n v="2"/>
    <n v="1"/>
    <n v="2"/>
    <n v="1"/>
    <n v="2"/>
    <x v="8"/>
    <s v="Appendicitis"/>
    <s v="General Surgery"/>
    <s v="Dr. Sade Kikiola"/>
    <s v="Aviva"/>
    <x v="16"/>
    <x v="0"/>
    <x v="4"/>
    <s v="Outpatient"/>
    <n v="136"/>
    <n v="32"/>
    <d v="2024-04-19T00:00:00"/>
    <x v="0"/>
    <x v="3"/>
    <s v="Emergency"/>
    <s v="No"/>
    <s v="Scheduled"/>
    <s v="Pending"/>
    <m/>
    <m/>
    <s v="N/A"/>
    <n v="117.6"/>
    <n v="0"/>
  </r>
  <r>
    <d v="2024-03-30T00:00:00"/>
    <n v="270"/>
    <n v="5"/>
    <n v="1"/>
    <n v="4"/>
    <n v="2"/>
    <n v="1"/>
    <n v="4"/>
    <x v="8"/>
    <s v="Hypertension"/>
    <s v="Cardiology"/>
    <s v="Dr. Sade Kikiola"/>
    <s v="Aviva"/>
    <x v="58"/>
    <x v="0"/>
    <x v="3"/>
    <s v="Outpatient"/>
    <n v="853"/>
    <n v="26"/>
    <d v="2024-04-19T00:00:00"/>
    <x v="0"/>
    <x v="4"/>
    <s v="Self-Referral"/>
    <s v="No"/>
    <s v="Scheduled"/>
    <s v="Paid"/>
    <m/>
    <m/>
    <s v="N/A"/>
    <n v="615.29999999999995"/>
    <n v="0"/>
  </r>
  <r>
    <d v="2024-03-30T00:00:00"/>
    <n v="2690"/>
    <n v="5"/>
    <n v="2"/>
    <n v="1"/>
    <n v="2"/>
    <n v="2"/>
    <n v="35"/>
    <x v="9"/>
    <s v="Appendicitis"/>
    <s v="General Surgery"/>
    <s v="Dr. Sade Kikiola"/>
    <s v="AXA"/>
    <x v="30"/>
    <x v="1"/>
    <x v="3"/>
    <s v="Outpatient"/>
    <n v="725"/>
    <n v="40"/>
    <d v="2024-04-28T00:00:00"/>
    <x v="0"/>
    <x v="3"/>
    <s v="Self-Referral"/>
    <s v="No"/>
    <s v="Scheduled"/>
    <s v="Pending"/>
    <m/>
    <m/>
    <s v="N/A"/>
    <n v="535.5"/>
    <n v="0"/>
  </r>
  <r>
    <d v="2024-03-30T00:00:00"/>
    <n v="1443"/>
    <n v="5"/>
    <n v="4"/>
    <n v="4"/>
    <n v="5"/>
    <n v="1"/>
    <n v="19"/>
    <x v="3"/>
    <s v="Hypertension"/>
    <s v="Orthopedics"/>
    <s v="Dr. Sade Kikiola"/>
    <s v="Aviva"/>
    <x v="32"/>
    <x v="1"/>
    <x v="2"/>
    <s v="Emergency"/>
    <n v="699"/>
    <n v="56"/>
    <m/>
    <x v="1"/>
    <x v="4"/>
    <s v="Self-Referral"/>
    <s v="No"/>
    <s v="Scheduled"/>
    <s v="Pending"/>
    <m/>
    <m/>
    <s v="General Ward"/>
    <n v="535.5"/>
    <n v="10"/>
  </r>
  <r>
    <d v="2024-03-30T00:00:00"/>
    <n v="979"/>
    <n v="5"/>
    <n v="4"/>
    <n v="1"/>
    <n v="5"/>
    <n v="2"/>
    <n v="14"/>
    <x v="2"/>
    <s v="Appendicitis"/>
    <s v="Orthopedics"/>
    <s v="Dr. Sade Kikiola"/>
    <s v="AXA"/>
    <x v="36"/>
    <x v="0"/>
    <x v="2"/>
    <s v="Emergency"/>
    <n v="784"/>
    <n v="192"/>
    <m/>
    <x v="1"/>
    <x v="3"/>
    <s v="Emergency"/>
    <s v="No"/>
    <s v="Scheduled"/>
    <s v="Paid"/>
    <m/>
    <m/>
    <s v="Private Room"/>
    <n v="718.2"/>
    <n v="50"/>
  </r>
  <r>
    <d v="2024-03-30T00:00:00"/>
    <n v="3680"/>
    <n v="5"/>
    <n v="3"/>
    <n v="4"/>
    <n v="2"/>
    <n v="1"/>
    <n v="21"/>
    <x v="6"/>
    <s v="Hypertension"/>
    <s v="Neurology"/>
    <s v="Dr. Sade Kikiola"/>
    <s v="Aviva"/>
    <x v="22"/>
    <x v="0"/>
    <x v="4"/>
    <s v="Outpatient"/>
    <n v="395"/>
    <n v="199"/>
    <d v="2024-04-15T00:00:00"/>
    <x v="0"/>
    <x v="4"/>
    <s v="Self-Referral"/>
    <s v="Yes"/>
    <s v="Emergency"/>
    <s v="Pending"/>
    <m/>
    <m/>
    <s v="N/A"/>
    <n v="415.8"/>
    <n v="0"/>
  </r>
  <r>
    <d v="2024-03-30T00:00:00"/>
    <n v="3229"/>
    <n v="5"/>
    <n v="1"/>
    <n v="1"/>
    <n v="4"/>
    <n v="1"/>
    <n v="28"/>
    <x v="5"/>
    <s v="Appendicitis"/>
    <s v="Cardiology"/>
    <s v="Dr. Sade Kikiola"/>
    <s v="Aviva"/>
    <x v="26"/>
    <x v="0"/>
    <x v="2"/>
    <s v="Outpatient"/>
    <n v="336"/>
    <n v="195"/>
    <d v="2024-04-10T00:00:00"/>
    <x v="0"/>
    <x v="3"/>
    <s v="Emergency"/>
    <s v="Yes"/>
    <s v="Emergency"/>
    <s v="Paid"/>
    <m/>
    <m/>
    <s v="N/A"/>
    <n v="371.7"/>
    <n v="0"/>
  </r>
  <r>
    <d v="2024-03-30T00:00:00"/>
    <n v="1859"/>
    <n v="5"/>
    <n v="2"/>
    <n v="4"/>
    <n v="2"/>
    <n v="3"/>
    <n v="6"/>
    <x v="4"/>
    <s v="Hypertension"/>
    <s v="General Surgery"/>
    <s v="Dr. Sade Kikiola"/>
    <s v="Allianz"/>
    <x v="25"/>
    <x v="1"/>
    <x v="4"/>
    <s v="Emergency"/>
    <n v="804"/>
    <n v="81"/>
    <m/>
    <x v="1"/>
    <x v="4"/>
    <s v="Physician Referral"/>
    <s v="Yes"/>
    <s v="Emergency"/>
    <s v="Paid"/>
    <m/>
    <m/>
    <s v="Semi-Private Room"/>
    <n v="640.5"/>
    <n v="30"/>
  </r>
  <r>
    <d v="2024-03-30T00:00:00"/>
    <n v="4707"/>
    <n v="5"/>
    <n v="3"/>
    <n v="1"/>
    <n v="1"/>
    <n v="1"/>
    <n v="23"/>
    <x v="6"/>
    <s v="Appendicitis"/>
    <s v="Neurology"/>
    <s v="Dr. Sade Kikiola"/>
    <s v="Aviva"/>
    <x v="60"/>
    <x v="0"/>
    <x v="1"/>
    <s v="Inpatient"/>
    <n v="914"/>
    <n v="120"/>
    <m/>
    <x v="1"/>
    <x v="3"/>
    <s v="Emergency"/>
    <s v="No"/>
    <s v="Scheduled"/>
    <s v="Paid"/>
    <m/>
    <m/>
    <s v="Semi-Private Room"/>
    <n v="744.8"/>
    <n v="30"/>
  </r>
  <r>
    <d v="2024-03-30T00:00:00"/>
    <n v="1271"/>
    <n v="5"/>
    <n v="2"/>
    <n v="4"/>
    <n v="2"/>
    <n v="3"/>
    <n v="36"/>
    <x v="9"/>
    <s v="Hypertension"/>
    <s v="General Surgery"/>
    <s v="Dr. Sade Kikiola"/>
    <s v="Allianz"/>
    <x v="23"/>
    <x v="0"/>
    <x v="1"/>
    <s v="Emergency"/>
    <n v="981"/>
    <n v="138"/>
    <m/>
    <x v="1"/>
    <x v="4"/>
    <s v="Emergency"/>
    <s v="Yes"/>
    <s v="Emergency"/>
    <s v="Pending"/>
    <m/>
    <m/>
    <s v="Private Room"/>
    <n v="818.3"/>
    <n v="50"/>
  </r>
  <r>
    <d v="2024-03-31T00:00:00"/>
    <n v="829"/>
    <n v="5"/>
    <n v="2"/>
    <n v="1"/>
    <n v="2"/>
    <n v="1"/>
    <n v="40"/>
    <x v="0"/>
    <s v="Appendicitis"/>
    <s v="General Surgery"/>
    <s v="Dr. Sade Kikiola"/>
    <s v="Aviva"/>
    <x v="21"/>
    <x v="1"/>
    <x v="2"/>
    <s v="Outpatient"/>
    <n v="369"/>
    <n v="198"/>
    <m/>
    <x v="1"/>
    <x v="3"/>
    <s v="Self-Referral"/>
    <s v="Yes"/>
    <s v="Emergency"/>
    <s v="Pending"/>
    <m/>
    <m/>
    <s v="Semi-Private Room"/>
    <n v="417.9"/>
    <n v="30"/>
  </r>
  <r>
    <d v="2024-03-31T00:00:00"/>
    <n v="481"/>
    <n v="5"/>
    <n v="5"/>
    <n v="4"/>
    <n v="3"/>
    <n v="2"/>
    <n v="13"/>
    <x v="2"/>
    <s v="Hypertension"/>
    <s v="Pediatrics"/>
    <s v="Dr. Sade Kikiola"/>
    <s v="AXA"/>
    <x v="13"/>
    <x v="1"/>
    <x v="4"/>
    <s v="Inpatient"/>
    <n v="550"/>
    <n v="151"/>
    <m/>
    <x v="1"/>
    <x v="4"/>
    <s v="Physician Referral"/>
    <s v="No"/>
    <s v="Scheduled"/>
    <s v="Paid"/>
    <m/>
    <m/>
    <s v="General Ward"/>
    <n v="497.7"/>
    <n v="10"/>
  </r>
  <r>
    <d v="2024-03-31T00:00:00"/>
    <n v="3692"/>
    <n v="5"/>
    <n v="4"/>
    <n v="1"/>
    <n v="5"/>
    <n v="1"/>
    <n v="11"/>
    <x v="1"/>
    <s v="Appendicitis"/>
    <s v="Orthopedics"/>
    <s v="Dr. Sade Kikiola"/>
    <s v="Aviva"/>
    <x v="48"/>
    <x v="0"/>
    <x v="2"/>
    <s v="Emergency"/>
    <n v="901"/>
    <n v="139"/>
    <m/>
    <x v="1"/>
    <x v="3"/>
    <s v="Emergency"/>
    <s v="No"/>
    <s v="Scheduled"/>
    <s v="Pending"/>
    <m/>
    <m/>
    <s v="Private Room"/>
    <n v="763"/>
    <n v="50"/>
  </r>
  <r>
    <d v="2024-03-31T00:00:00"/>
    <n v="2746"/>
    <n v="5"/>
    <n v="5"/>
    <n v="4"/>
    <n v="3"/>
    <n v="3"/>
    <n v="19"/>
    <x v="3"/>
    <s v="Hypertension"/>
    <s v="Pediatrics"/>
    <s v="Dr. Sade Kikiola"/>
    <s v="Allianz"/>
    <x v="8"/>
    <x v="1"/>
    <x v="3"/>
    <s v="Outpatient"/>
    <n v="739"/>
    <n v="105"/>
    <d v="2024-04-08T00:00:00"/>
    <x v="0"/>
    <x v="4"/>
    <s v="Emergency"/>
    <s v="No"/>
    <s v="Scheduled"/>
    <s v="Pending"/>
    <m/>
    <m/>
    <s v="N/A"/>
    <n v="590.79999999999995"/>
    <n v="0"/>
  </r>
  <r>
    <d v="2024-03-31T00:00:00"/>
    <n v="3353"/>
    <n v="5"/>
    <n v="4"/>
    <n v="1"/>
    <n v="5"/>
    <n v="3"/>
    <n v="23"/>
    <x v="6"/>
    <s v="Appendicitis"/>
    <s v="Orthopedics"/>
    <s v="Dr. Sade Kikiola"/>
    <s v="Allianz"/>
    <x v="19"/>
    <x v="1"/>
    <x v="4"/>
    <s v="Emergency"/>
    <n v="182"/>
    <n v="94"/>
    <m/>
    <x v="1"/>
    <x v="3"/>
    <s v="Emergency"/>
    <s v="No"/>
    <s v="Scheduled"/>
    <s v="Pending"/>
    <m/>
    <m/>
    <s v="General Ward"/>
    <n v="200.2"/>
    <n v="10"/>
  </r>
  <r>
    <d v="2024-03-31T00:00:00"/>
    <n v="1778"/>
    <n v="5"/>
    <n v="3"/>
    <n v="4"/>
    <n v="5"/>
    <n v="3"/>
    <n v="24"/>
    <x v="6"/>
    <s v="Hypertension"/>
    <s v="Neurology"/>
    <s v="Dr. Sade Kikiola"/>
    <s v="Allianz"/>
    <x v="54"/>
    <x v="0"/>
    <x v="0"/>
    <s v="Emergency"/>
    <n v="746"/>
    <n v="53"/>
    <m/>
    <x v="1"/>
    <x v="4"/>
    <s v="Emergency"/>
    <s v="No"/>
    <s v="Scheduled"/>
    <s v="Paid"/>
    <m/>
    <m/>
    <s v="General Ward"/>
    <n v="566.29999999999995"/>
    <n v="10"/>
  </r>
  <r>
    <d v="2024-03-31T00:00:00"/>
    <n v="3747"/>
    <n v="5"/>
    <n v="2"/>
    <n v="1"/>
    <n v="2"/>
    <n v="3"/>
    <n v="19"/>
    <x v="3"/>
    <s v="Appendicitis"/>
    <s v="General Surgery"/>
    <s v="Dr. Sade Kikiola"/>
    <s v="Allianz"/>
    <x v="59"/>
    <x v="1"/>
    <x v="3"/>
    <s v="Outpatient"/>
    <n v="664"/>
    <n v="64"/>
    <d v="2024-04-12T00:00:00"/>
    <x v="0"/>
    <x v="3"/>
    <s v="Self-Referral"/>
    <s v="Yes"/>
    <s v="Emergency"/>
    <s v="Paid"/>
    <m/>
    <m/>
    <s v="N/A"/>
    <n v="509.6"/>
    <n v="0"/>
  </r>
  <r>
    <d v="2024-03-31T00:00:00"/>
    <n v="3640"/>
    <n v="5"/>
    <n v="5"/>
    <n v="4"/>
    <n v="5"/>
    <n v="1"/>
    <n v="22"/>
    <x v="6"/>
    <s v="Hypertension"/>
    <s v="Pediatrics"/>
    <s v="Dr. Sade Kikiola"/>
    <s v="Aviva"/>
    <x v="54"/>
    <x v="1"/>
    <x v="4"/>
    <s v="Inpatient"/>
    <n v="189"/>
    <n v="163"/>
    <m/>
    <x v="1"/>
    <x v="4"/>
    <s v="Self-Referral"/>
    <s v="Yes"/>
    <s v="Emergency"/>
    <s v="Pending"/>
    <m/>
    <m/>
    <s v="Semi-Private Room"/>
    <n v="267.39999999999998"/>
    <n v="30"/>
  </r>
  <r>
    <d v="2024-03-31T00:00:00"/>
    <n v="1569"/>
    <n v="5"/>
    <n v="3"/>
    <n v="1"/>
    <n v="5"/>
    <n v="3"/>
    <n v="7"/>
    <x v="4"/>
    <s v="Appendicitis"/>
    <s v="Neurology"/>
    <s v="Dr. Sade Kikiola"/>
    <s v="Allianz"/>
    <x v="6"/>
    <x v="0"/>
    <x v="2"/>
    <s v="Emergency"/>
    <n v="174"/>
    <n v="156"/>
    <m/>
    <x v="1"/>
    <x v="3"/>
    <s v="Self-Referral"/>
    <s v="No"/>
    <s v="Scheduled"/>
    <s v="Paid"/>
    <m/>
    <m/>
    <s v="Semi-Private Room"/>
    <n v="252"/>
    <n v="30"/>
  </r>
  <r>
    <d v="2024-03-31T00:00:00"/>
    <n v="3359"/>
    <n v="5"/>
    <n v="3"/>
    <n v="4"/>
    <n v="5"/>
    <n v="3"/>
    <n v="16"/>
    <x v="2"/>
    <s v="Hypertension"/>
    <s v="Neurology"/>
    <s v="Dr. Sade Kikiola"/>
    <s v="Allianz"/>
    <x v="33"/>
    <x v="1"/>
    <x v="2"/>
    <s v="Outpatient"/>
    <n v="127"/>
    <n v="35"/>
    <m/>
    <x v="1"/>
    <x v="4"/>
    <s v="Physician Referral"/>
    <s v="No"/>
    <s v="Scheduled"/>
    <s v="Pending"/>
    <m/>
    <m/>
    <s v="Semi-Private Room"/>
    <n v="134.4"/>
    <n v="30"/>
  </r>
  <r>
    <d v="2024-04-01T00:00:00"/>
    <n v="3040"/>
    <n v="5"/>
    <n v="4"/>
    <n v="1"/>
    <n v="5"/>
    <n v="1"/>
    <n v="31"/>
    <x v="7"/>
    <s v="Appendicitis"/>
    <s v="Orthopedics"/>
    <s v="Dr. Sade Kikiola"/>
    <s v="Aviva"/>
    <x v="7"/>
    <x v="0"/>
    <x v="2"/>
    <s v="Outpatient"/>
    <n v="58"/>
    <n v="114"/>
    <d v="2024-04-30T00:00:00"/>
    <x v="0"/>
    <x v="3"/>
    <s v="Self-Referral"/>
    <s v="Yes"/>
    <s v="Emergency"/>
    <s v="Pending"/>
    <m/>
    <m/>
    <s v="N/A"/>
    <n v="120.4"/>
    <n v="0"/>
  </r>
  <r>
    <d v="2024-04-01T00:00:00"/>
    <n v="1951"/>
    <n v="5"/>
    <n v="2"/>
    <n v="4"/>
    <n v="2"/>
    <n v="3"/>
    <n v="39"/>
    <x v="0"/>
    <s v="Hypertension"/>
    <s v="General Surgery"/>
    <s v="Dr. Sade Kikiola"/>
    <s v="Allianz"/>
    <x v="31"/>
    <x v="0"/>
    <x v="4"/>
    <s v="Emergency"/>
    <n v="66"/>
    <n v="178"/>
    <m/>
    <x v="1"/>
    <x v="4"/>
    <s v="Emergency"/>
    <s v="Yes"/>
    <s v="Emergency"/>
    <s v="Pending"/>
    <m/>
    <m/>
    <s v="Private Room"/>
    <n v="205.8"/>
    <n v="50"/>
  </r>
  <r>
    <d v="2024-04-01T00:00:00"/>
    <n v="1799"/>
    <n v="5"/>
    <n v="4"/>
    <n v="1"/>
    <n v="5"/>
    <n v="2"/>
    <n v="20"/>
    <x v="3"/>
    <s v="Appendicitis"/>
    <s v="Orthopedics"/>
    <s v="Dr. Sade Kikiola"/>
    <s v="AXA"/>
    <x v="49"/>
    <x v="1"/>
    <x v="2"/>
    <s v="Outpatient"/>
    <n v="233"/>
    <n v="160"/>
    <d v="2024-04-18T00:00:00"/>
    <x v="0"/>
    <x v="3"/>
    <s v="Emergency"/>
    <s v="Yes"/>
    <s v="Emergency"/>
    <s v="Paid"/>
    <m/>
    <m/>
    <s v="N/A"/>
    <n v="275.10000000000002"/>
    <n v="0"/>
  </r>
  <r>
    <d v="2024-04-01T00:00:00"/>
    <n v="2673"/>
    <n v="5"/>
    <n v="4"/>
    <n v="4"/>
    <n v="5"/>
    <n v="2"/>
    <n v="19"/>
    <x v="3"/>
    <s v="Hypertension"/>
    <s v="Orthopedics"/>
    <s v="Dr. Sade Kikiola"/>
    <s v="AXA"/>
    <x v="7"/>
    <x v="1"/>
    <x v="4"/>
    <s v="Inpatient"/>
    <n v="574"/>
    <n v="147"/>
    <m/>
    <x v="1"/>
    <x v="4"/>
    <s v="Physician Referral"/>
    <s v="No"/>
    <s v="Scheduled"/>
    <s v="Paid"/>
    <m/>
    <m/>
    <s v="Private Room"/>
    <n v="539.70000000000005"/>
    <n v="50"/>
  </r>
  <r>
    <d v="2024-04-01T00:00:00"/>
    <n v="1838"/>
    <n v="5"/>
    <n v="3"/>
    <n v="1"/>
    <n v="4"/>
    <n v="3"/>
    <n v="9"/>
    <x v="1"/>
    <s v="Appendicitis"/>
    <s v="Neurology"/>
    <s v="Dr. Sade Kikiola"/>
    <s v="Allianz"/>
    <x v="11"/>
    <x v="1"/>
    <x v="4"/>
    <s v="Outpatient"/>
    <n v="607"/>
    <n v="24"/>
    <d v="2024-04-25T00:00:00"/>
    <x v="0"/>
    <x v="3"/>
    <s v="Physician Referral"/>
    <s v="No"/>
    <s v="Scheduled"/>
    <s v="Pending"/>
    <m/>
    <m/>
    <s v="N/A"/>
    <n v="441.7"/>
    <n v="0"/>
  </r>
  <r>
    <d v="2024-04-01T00:00:00"/>
    <n v="1331"/>
    <n v="5"/>
    <n v="4"/>
    <n v="4"/>
    <n v="5"/>
    <n v="2"/>
    <n v="36"/>
    <x v="9"/>
    <s v="Hypertension"/>
    <s v="Orthopedics"/>
    <s v="Dr. Sade Kikiola"/>
    <s v="AXA"/>
    <x v="22"/>
    <x v="0"/>
    <x v="2"/>
    <s v="Emergency"/>
    <n v="788"/>
    <n v="142"/>
    <m/>
    <x v="1"/>
    <x v="4"/>
    <s v="Emergency"/>
    <s v="No"/>
    <s v="Scheduled"/>
    <s v="Paid"/>
    <m/>
    <m/>
    <s v="General Ward"/>
    <n v="658"/>
    <n v="10"/>
  </r>
  <r>
    <d v="2024-04-01T00:00:00"/>
    <n v="707"/>
    <n v="5"/>
    <n v="1"/>
    <n v="1"/>
    <n v="3"/>
    <n v="3"/>
    <n v="35"/>
    <x v="9"/>
    <s v="Appendicitis"/>
    <s v="Cardiology"/>
    <s v="Dr. Sade Kikiola"/>
    <s v="Allianz"/>
    <x v="37"/>
    <x v="1"/>
    <x v="1"/>
    <s v="Inpatient"/>
    <n v="315"/>
    <n v="146"/>
    <m/>
    <x v="1"/>
    <x v="3"/>
    <s v="Self-Referral"/>
    <s v="No"/>
    <s v="Scheduled"/>
    <s v="Pending"/>
    <m/>
    <m/>
    <s v="Private Room"/>
    <n v="357.7"/>
    <n v="50"/>
  </r>
  <r>
    <d v="2024-04-01T00:00:00"/>
    <n v="3203"/>
    <n v="5"/>
    <n v="2"/>
    <n v="4"/>
    <n v="2"/>
    <n v="1"/>
    <n v="21"/>
    <x v="6"/>
    <s v="Hypertension"/>
    <s v="General Surgery"/>
    <s v="Dr. Sade Kikiola"/>
    <s v="Aviva"/>
    <x v="14"/>
    <x v="0"/>
    <x v="1"/>
    <s v="Emergency"/>
    <n v="776"/>
    <n v="194"/>
    <m/>
    <x v="1"/>
    <x v="4"/>
    <s v="Self-Referral"/>
    <s v="Yes"/>
    <s v="Emergency"/>
    <s v="Paid"/>
    <m/>
    <m/>
    <s v="Semi-Private Room"/>
    <n v="700"/>
    <n v="30"/>
  </r>
  <r>
    <d v="2024-04-01T00:00:00"/>
    <n v="4790"/>
    <n v="5"/>
    <n v="4"/>
    <n v="1"/>
    <n v="5"/>
    <n v="2"/>
    <n v="18"/>
    <x v="3"/>
    <s v="Appendicitis"/>
    <s v="Orthopedics"/>
    <s v="Dr. Sade Kikiola"/>
    <s v="AXA"/>
    <x v="46"/>
    <x v="1"/>
    <x v="3"/>
    <s v="Outpatient"/>
    <n v="917"/>
    <n v="186"/>
    <d v="2024-04-28T00:00:00"/>
    <x v="0"/>
    <x v="3"/>
    <s v="Emergency"/>
    <s v="Yes"/>
    <s v="Emergency"/>
    <s v="Paid"/>
    <m/>
    <m/>
    <s v="N/A"/>
    <n v="772.1"/>
    <n v="0"/>
  </r>
  <r>
    <d v="2024-04-01T00:00:00"/>
    <n v="1242"/>
    <n v="5"/>
    <n v="4"/>
    <n v="4"/>
    <n v="5"/>
    <n v="2"/>
    <n v="24"/>
    <x v="6"/>
    <s v="Hypertension"/>
    <s v="Orthopedics"/>
    <s v="Dr. Sade Kikiola"/>
    <s v="AXA"/>
    <x v="9"/>
    <x v="1"/>
    <x v="4"/>
    <s v="Inpatient"/>
    <n v="760"/>
    <n v="37"/>
    <m/>
    <x v="1"/>
    <x v="4"/>
    <s v="Physician Referral"/>
    <s v="No"/>
    <s v="Scheduled"/>
    <s v="Paid"/>
    <m/>
    <m/>
    <s v="Private Room"/>
    <n v="592.9"/>
    <n v="50"/>
  </r>
  <r>
    <d v="2024-04-02T00:00:00"/>
    <n v="1855"/>
    <n v="5"/>
    <n v="5"/>
    <n v="1"/>
    <n v="1"/>
    <n v="1"/>
    <n v="3"/>
    <x v="8"/>
    <s v="Appendicitis"/>
    <s v="Pediatrics"/>
    <s v="Dr. Sade Kikiola"/>
    <s v="Aviva"/>
    <x v="45"/>
    <x v="1"/>
    <x v="2"/>
    <s v="Inpatient"/>
    <n v="512"/>
    <n v="167"/>
    <m/>
    <x v="1"/>
    <x v="3"/>
    <s v="Emergency"/>
    <s v="Yes"/>
    <s v="Emergency"/>
    <s v="Pending"/>
    <m/>
    <m/>
    <s v="Private Room"/>
    <n v="510.3"/>
    <n v="50"/>
  </r>
  <r>
    <d v="2024-04-02T00:00:00"/>
    <n v="4588"/>
    <n v="5"/>
    <n v="2"/>
    <n v="4"/>
    <n v="2"/>
    <n v="2"/>
    <n v="12"/>
    <x v="1"/>
    <s v="Hypertension"/>
    <s v="General Surgery"/>
    <s v="Dr. Sade Kikiola"/>
    <s v="AXA"/>
    <x v="36"/>
    <x v="0"/>
    <x v="2"/>
    <s v="Outpatient"/>
    <n v="204"/>
    <n v="149"/>
    <d v="2024-04-19T00:00:00"/>
    <x v="0"/>
    <x v="4"/>
    <s v="Physician Referral"/>
    <s v="No"/>
    <s v="Scheduled"/>
    <s v="Pending"/>
    <m/>
    <m/>
    <s v="N/A"/>
    <n v="247.1"/>
    <n v="0"/>
  </r>
  <r>
    <d v="2024-04-02T00:00:00"/>
    <n v="2918"/>
    <n v="5"/>
    <n v="2"/>
    <n v="1"/>
    <n v="2"/>
    <n v="3"/>
    <n v="21"/>
    <x v="6"/>
    <s v="Appendicitis"/>
    <s v="General Surgery"/>
    <s v="Dr. Sade Kikiola"/>
    <s v="Allianz"/>
    <x v="40"/>
    <x v="1"/>
    <x v="2"/>
    <s v="Outpatient"/>
    <n v="210"/>
    <n v="59"/>
    <d v="2024-04-23T00:00:00"/>
    <x v="0"/>
    <x v="3"/>
    <s v="Self-Referral"/>
    <s v="Yes"/>
    <s v="Emergency"/>
    <s v="Pending"/>
    <m/>
    <m/>
    <s v="N/A"/>
    <n v="188.3"/>
    <n v="0"/>
  </r>
  <r>
    <d v="2024-04-02T00:00:00"/>
    <n v="4173"/>
    <n v="5"/>
    <n v="4"/>
    <n v="4"/>
    <n v="5"/>
    <n v="3"/>
    <n v="4"/>
    <x v="8"/>
    <s v="Hypertension"/>
    <s v="Orthopedics"/>
    <s v="Dr. Sade Kikiola"/>
    <s v="Allianz"/>
    <x v="33"/>
    <x v="1"/>
    <x v="1"/>
    <s v="Outpatient"/>
    <n v="661"/>
    <n v="177"/>
    <d v="2024-04-11T00:00:00"/>
    <x v="0"/>
    <x v="4"/>
    <s v="Self-Referral"/>
    <s v="No"/>
    <s v="Scheduled"/>
    <s v="Paid"/>
    <m/>
    <m/>
    <s v="N/A"/>
    <n v="586.6"/>
    <n v="0"/>
  </r>
  <r>
    <d v="2024-04-02T00:00:00"/>
    <n v="2127"/>
    <n v="5"/>
    <n v="1"/>
    <n v="1"/>
    <n v="4"/>
    <n v="2"/>
    <n v="26"/>
    <x v="5"/>
    <s v="Appendicitis"/>
    <s v="Cardiology"/>
    <s v="Dr. Sade Kikiola"/>
    <s v="AXA"/>
    <x v="55"/>
    <x v="0"/>
    <x v="0"/>
    <s v="Emergency"/>
    <n v="64"/>
    <n v="29"/>
    <m/>
    <x v="1"/>
    <x v="3"/>
    <s v="Emergency"/>
    <s v="No"/>
    <s v="Scheduled"/>
    <s v="Pending"/>
    <m/>
    <m/>
    <s v="Semi-Private Room"/>
    <n v="86.1"/>
    <n v="30"/>
  </r>
  <r>
    <d v="2024-04-02T00:00:00"/>
    <n v="4572"/>
    <n v="5"/>
    <n v="5"/>
    <n v="4"/>
    <n v="4"/>
    <n v="1"/>
    <n v="35"/>
    <x v="9"/>
    <s v="Hypertension"/>
    <s v="Pediatrics"/>
    <s v="Dr. Sade Kikiola"/>
    <s v="Aviva"/>
    <x v="26"/>
    <x v="0"/>
    <x v="4"/>
    <s v="Outpatient"/>
    <n v="438"/>
    <n v="83"/>
    <d v="2024-04-10T00:00:00"/>
    <x v="0"/>
    <x v="4"/>
    <s v="Self-Referral"/>
    <s v="Yes"/>
    <s v="Emergency"/>
    <s v="Pending"/>
    <m/>
    <m/>
    <s v="N/A"/>
    <n v="364.7"/>
    <n v="0"/>
  </r>
  <r>
    <d v="2024-04-02T00:00:00"/>
    <n v="3971"/>
    <n v="5"/>
    <n v="1"/>
    <n v="1"/>
    <n v="4"/>
    <n v="3"/>
    <n v="14"/>
    <x v="2"/>
    <s v="Appendicitis"/>
    <s v="Cardiology"/>
    <s v="Dr. Sade Kikiola"/>
    <s v="Allianz"/>
    <x v="42"/>
    <x v="1"/>
    <x v="3"/>
    <s v="Outpatient"/>
    <n v="105"/>
    <n v="61"/>
    <m/>
    <x v="1"/>
    <x v="3"/>
    <s v="Emergency"/>
    <s v="Yes"/>
    <s v="Emergency"/>
    <s v="Pending"/>
    <m/>
    <m/>
    <s v="Private Room"/>
    <n v="151.19999999999999"/>
    <n v="50"/>
  </r>
  <r>
    <d v="2024-04-02T00:00:00"/>
    <n v="2658"/>
    <n v="5"/>
    <n v="4"/>
    <n v="4"/>
    <n v="5"/>
    <n v="3"/>
    <n v="33"/>
    <x v="9"/>
    <s v="Hypertension"/>
    <s v="Orthopedics"/>
    <s v="Dr. Sade Kikiola"/>
    <s v="Allianz"/>
    <x v="3"/>
    <x v="1"/>
    <x v="3"/>
    <s v="Outpatient"/>
    <n v="802"/>
    <n v="112"/>
    <d v="2024-04-15T00:00:00"/>
    <x v="0"/>
    <x v="4"/>
    <s v="Emergency"/>
    <s v="Yes"/>
    <s v="Emergency"/>
    <s v="Pending"/>
    <m/>
    <m/>
    <s v="N/A"/>
    <n v="639.79999999999995"/>
    <n v="0"/>
  </r>
  <r>
    <d v="2024-04-02T00:00:00"/>
    <n v="1161"/>
    <n v="5"/>
    <n v="2"/>
    <n v="1"/>
    <n v="2"/>
    <n v="2"/>
    <n v="32"/>
    <x v="7"/>
    <s v="Appendicitis"/>
    <s v="General Surgery"/>
    <s v="Dr. Sade Kikiola"/>
    <s v="AXA"/>
    <x v="52"/>
    <x v="1"/>
    <x v="3"/>
    <s v="Outpatient"/>
    <n v="183"/>
    <n v="59"/>
    <d v="2024-04-13T00:00:00"/>
    <x v="0"/>
    <x v="3"/>
    <s v="Physician Referral"/>
    <s v="Yes"/>
    <s v="Emergency"/>
    <s v="Paid"/>
    <m/>
    <m/>
    <s v="N/A"/>
    <n v="169.4"/>
    <n v="0"/>
  </r>
  <r>
    <d v="2024-04-02T00:00:00"/>
    <n v="3261"/>
    <n v="5"/>
    <n v="2"/>
    <n v="4"/>
    <n v="2"/>
    <n v="1"/>
    <n v="11"/>
    <x v="1"/>
    <s v="Hypertension"/>
    <s v="General Surgery"/>
    <s v="Dr. Sade Kikiola"/>
    <s v="Aviva"/>
    <x v="56"/>
    <x v="0"/>
    <x v="4"/>
    <s v="Emergency"/>
    <n v="235"/>
    <n v="163"/>
    <m/>
    <x v="1"/>
    <x v="4"/>
    <s v="Emergency"/>
    <s v="Yes"/>
    <s v="Emergency"/>
    <s v="Paid"/>
    <m/>
    <m/>
    <s v="Semi-Private Room"/>
    <n v="299.60000000000002"/>
    <n v="30"/>
  </r>
  <r>
    <d v="2024-04-03T00:00:00"/>
    <n v="230"/>
    <n v="5"/>
    <n v="1"/>
    <n v="1"/>
    <n v="2"/>
    <n v="3"/>
    <n v="11"/>
    <x v="1"/>
    <s v="Appendicitis"/>
    <s v="Cardiology"/>
    <s v="Dr. Sade Kikiola"/>
    <s v="Allianz"/>
    <x v="13"/>
    <x v="0"/>
    <x v="4"/>
    <s v="Inpatient"/>
    <n v="724"/>
    <n v="195"/>
    <m/>
    <x v="1"/>
    <x v="3"/>
    <s v="Emergency"/>
    <s v="No"/>
    <s v="Scheduled"/>
    <s v="Pending"/>
    <m/>
    <m/>
    <s v="General Ward"/>
    <n v="650.29999999999995"/>
    <n v="10"/>
  </r>
  <r>
    <d v="2024-04-03T00:00:00"/>
    <n v="232"/>
    <n v="5"/>
    <n v="3"/>
    <n v="4"/>
    <n v="1"/>
    <n v="1"/>
    <n v="17"/>
    <x v="3"/>
    <s v="Hypertension"/>
    <s v="Neurology"/>
    <s v="Dr. Sade Kikiola"/>
    <s v="Aviva"/>
    <x v="49"/>
    <x v="0"/>
    <x v="3"/>
    <s v="Outpatient"/>
    <n v="168"/>
    <n v="144"/>
    <m/>
    <x v="1"/>
    <x v="4"/>
    <s v="Self-Referral"/>
    <s v="No"/>
    <s v="Scheduled"/>
    <s v="Paid"/>
    <m/>
    <m/>
    <s v="Semi-Private Room"/>
    <n v="239.4"/>
    <n v="30"/>
  </r>
  <r>
    <d v="2024-04-03T00:00:00"/>
    <n v="3242"/>
    <n v="5"/>
    <n v="4"/>
    <n v="2"/>
    <n v="5"/>
    <n v="2"/>
    <n v="21"/>
    <x v="6"/>
    <s v="Asthma"/>
    <s v="Orthopedics"/>
    <s v="Dr. Sade Kikiola"/>
    <s v="AXA"/>
    <x v="49"/>
    <x v="0"/>
    <x v="3"/>
    <s v="Outpatient"/>
    <n v="356"/>
    <n v="80"/>
    <m/>
    <x v="1"/>
    <x v="3"/>
    <s v="Physician Referral"/>
    <s v="No"/>
    <s v="Scheduled"/>
    <s v="Paid"/>
    <m/>
    <m/>
    <s v="Semi-Private Room"/>
    <n v="326.2"/>
    <n v="30"/>
  </r>
  <r>
    <d v="2024-04-03T00:00:00"/>
    <n v="3816"/>
    <n v="5"/>
    <n v="2"/>
    <n v="5"/>
    <n v="2"/>
    <n v="2"/>
    <n v="28"/>
    <x v="5"/>
    <s v="Migraine"/>
    <s v="General Surgery"/>
    <s v="Dr. Sade Kikiola"/>
    <s v="AXA"/>
    <x v="16"/>
    <x v="1"/>
    <x v="2"/>
    <s v="Outpatient"/>
    <n v="688"/>
    <n v="185"/>
    <d v="2024-04-30T00:00:00"/>
    <x v="0"/>
    <x v="4"/>
    <s v="Physician Referral"/>
    <s v="Yes"/>
    <s v="Emergency"/>
    <s v="Paid"/>
    <m/>
    <m/>
    <s v="N/A"/>
    <n v="611.1"/>
    <n v="0"/>
  </r>
  <r>
    <d v="2024-04-03T00:00:00"/>
    <n v="2792"/>
    <n v="5"/>
    <n v="3"/>
    <n v="2"/>
    <n v="2"/>
    <n v="3"/>
    <n v="31"/>
    <x v="7"/>
    <s v="Asthma"/>
    <s v="Neurology"/>
    <s v="Dr. Sade Kikiola"/>
    <s v="Allianz"/>
    <x v="31"/>
    <x v="0"/>
    <x v="0"/>
    <s v="Outpatient"/>
    <n v="481"/>
    <n v="133"/>
    <d v="2024-04-22T00:00:00"/>
    <x v="0"/>
    <x v="3"/>
    <s v="Physician Referral"/>
    <s v="No"/>
    <s v="Scheduled"/>
    <s v="Paid"/>
    <m/>
    <m/>
    <s v="N/A"/>
    <n v="429.8"/>
    <n v="0"/>
  </r>
  <r>
    <d v="2024-04-03T00:00:00"/>
    <n v="4648"/>
    <n v="5"/>
    <n v="2"/>
    <n v="4"/>
    <n v="2"/>
    <n v="1"/>
    <n v="21"/>
    <x v="6"/>
    <s v="Hypertension"/>
    <s v="General Surgery"/>
    <s v="Dr. Sade Kikiola"/>
    <s v="Aviva"/>
    <x v="10"/>
    <x v="0"/>
    <x v="1"/>
    <s v="Outpatient"/>
    <n v="469"/>
    <n v="63"/>
    <d v="2024-04-17T00:00:00"/>
    <x v="0"/>
    <x v="4"/>
    <s v="Self-Referral"/>
    <s v="Yes"/>
    <s v="Emergency"/>
    <s v="Paid"/>
    <m/>
    <m/>
    <s v="N/A"/>
    <n v="372.4"/>
    <n v="0"/>
  </r>
  <r>
    <d v="2024-04-03T00:00:00"/>
    <n v="614"/>
    <n v="5"/>
    <n v="2"/>
    <n v="1"/>
    <n v="2"/>
    <n v="1"/>
    <n v="31"/>
    <x v="7"/>
    <s v="Appendicitis"/>
    <s v="General Surgery"/>
    <s v="Dr. Sade Kikiola"/>
    <s v="Aviva"/>
    <x v="36"/>
    <x v="0"/>
    <x v="4"/>
    <s v="Outpatient"/>
    <n v="89"/>
    <n v="162"/>
    <m/>
    <x v="1"/>
    <x v="3"/>
    <s v="Physician Referral"/>
    <s v="Yes"/>
    <s v="Emergency"/>
    <s v="Pending"/>
    <m/>
    <m/>
    <s v="General Ward"/>
    <n v="182.7"/>
    <n v="10"/>
  </r>
  <r>
    <d v="2024-04-03T00:00:00"/>
    <n v="2907"/>
    <n v="5"/>
    <n v="3"/>
    <n v="4"/>
    <n v="3"/>
    <n v="2"/>
    <n v="20"/>
    <x v="3"/>
    <s v="Hypertension"/>
    <s v="Neurology"/>
    <s v="Dr. Sade Kikiola"/>
    <s v="AXA"/>
    <x v="11"/>
    <x v="1"/>
    <x v="0"/>
    <s v="Outpatient"/>
    <n v="286"/>
    <n v="114"/>
    <m/>
    <x v="1"/>
    <x v="4"/>
    <s v="Self-Referral"/>
    <s v="Yes"/>
    <s v="Emergency"/>
    <s v="Paid"/>
    <m/>
    <m/>
    <s v="General Ward"/>
    <n v="287"/>
    <n v="10"/>
  </r>
  <r>
    <d v="2024-04-03T00:00:00"/>
    <n v="2069"/>
    <n v="5"/>
    <n v="1"/>
    <n v="3"/>
    <n v="5"/>
    <n v="2"/>
    <n v="18"/>
    <x v="3"/>
    <s v="Fracture"/>
    <s v="Cardiology"/>
    <s v="Dr. Sade Kikiola"/>
    <s v="AXA"/>
    <x v="24"/>
    <x v="1"/>
    <x v="3"/>
    <s v="Outpatient"/>
    <n v="461"/>
    <n v="80"/>
    <d v="2024-04-18T00:00:00"/>
    <x v="0"/>
    <x v="3"/>
    <s v="Physician Referral"/>
    <s v="No"/>
    <s v="Scheduled"/>
    <s v="Pending"/>
    <m/>
    <m/>
    <s v="N/A"/>
    <n v="378.7"/>
    <n v="0"/>
  </r>
  <r>
    <d v="2024-04-03T00:00:00"/>
    <n v="2303"/>
    <n v="5"/>
    <n v="4"/>
    <n v="3"/>
    <n v="5"/>
    <n v="2"/>
    <n v="33"/>
    <x v="9"/>
    <s v="Fracture"/>
    <s v="Orthopedics"/>
    <s v="Dr. Sade Kikiola"/>
    <s v="AXA"/>
    <x v="51"/>
    <x v="0"/>
    <x v="3"/>
    <s v="Outpatient"/>
    <n v="794"/>
    <n v="26"/>
    <d v="2024-04-17T00:00:00"/>
    <x v="0"/>
    <x v="4"/>
    <s v="Emergency"/>
    <s v="No"/>
    <s v="Scheduled"/>
    <s v="Pending"/>
    <m/>
    <m/>
    <s v="N/A"/>
    <n v="574"/>
    <n v="0"/>
  </r>
  <r>
    <d v="2024-04-04T00:00:00"/>
    <n v="4783"/>
    <n v="5"/>
    <n v="3"/>
    <n v="2"/>
    <n v="1"/>
    <n v="2"/>
    <n v="40"/>
    <x v="0"/>
    <s v="Asthma"/>
    <s v="Neurology"/>
    <s v="Dr. Sade Kikiola"/>
    <s v="AXA"/>
    <x v="59"/>
    <x v="0"/>
    <x v="3"/>
    <s v="Emergency"/>
    <n v="995"/>
    <n v="143"/>
    <m/>
    <x v="1"/>
    <x v="3"/>
    <s v="Physician Referral"/>
    <s v="Yes"/>
    <s v="Emergency"/>
    <s v="Pending"/>
    <m/>
    <m/>
    <s v="Private Room"/>
    <n v="831.6"/>
    <n v="50"/>
  </r>
  <r>
    <d v="2024-04-04T00:00:00"/>
    <n v="4508"/>
    <n v="5"/>
    <n v="3"/>
    <n v="4"/>
    <n v="4"/>
    <n v="2"/>
    <n v="34"/>
    <x v="9"/>
    <s v="Hypertension"/>
    <s v="Neurology"/>
    <s v="Dr. Sade Kikiola"/>
    <s v="AXA"/>
    <x v="31"/>
    <x v="1"/>
    <x v="3"/>
    <s v="Outpatient"/>
    <n v="336"/>
    <n v="49"/>
    <d v="2024-04-20T00:00:00"/>
    <x v="0"/>
    <x v="4"/>
    <s v="Self-Referral"/>
    <s v="No"/>
    <s v="Scheduled"/>
    <s v="Paid"/>
    <m/>
    <m/>
    <s v="N/A"/>
    <n v="269.5"/>
    <n v="0"/>
  </r>
  <r>
    <d v="2024-04-04T00:00:00"/>
    <n v="3961"/>
    <n v="5"/>
    <n v="2"/>
    <n v="4"/>
    <n v="2"/>
    <n v="3"/>
    <n v="12"/>
    <x v="1"/>
    <s v="Hypertension"/>
    <s v="General Surgery"/>
    <s v="Dr. Sade Kikiola"/>
    <s v="Allianz"/>
    <x v="5"/>
    <x v="1"/>
    <x v="2"/>
    <s v="Outpatient"/>
    <n v="349"/>
    <n v="183"/>
    <d v="2024-04-12T00:00:00"/>
    <x v="0"/>
    <x v="3"/>
    <s v="Self-Referral"/>
    <s v="No"/>
    <s v="Scheduled"/>
    <s v="Paid"/>
    <m/>
    <m/>
    <s v="N/A"/>
    <n v="372.4"/>
    <n v="0"/>
  </r>
  <r>
    <d v="2024-04-04T00:00:00"/>
    <n v="4796"/>
    <n v="5"/>
    <n v="3"/>
    <n v="5"/>
    <n v="5"/>
    <n v="3"/>
    <n v="9"/>
    <x v="1"/>
    <s v="Migraine"/>
    <s v="Neurology"/>
    <s v="Dr. Sade Kikiola"/>
    <s v="Allianz"/>
    <x v="21"/>
    <x v="1"/>
    <x v="4"/>
    <s v="Outpatient"/>
    <n v="100"/>
    <n v="132"/>
    <d v="2024-04-20T00:00:00"/>
    <x v="0"/>
    <x v="4"/>
    <s v="Emergency"/>
    <s v="Yes"/>
    <s v="Emergency"/>
    <s v="Paid"/>
    <m/>
    <m/>
    <s v="N/A"/>
    <n v="162.4"/>
    <n v="0"/>
  </r>
  <r>
    <d v="2024-04-04T00:00:00"/>
    <n v="3149"/>
    <n v="5"/>
    <n v="4"/>
    <n v="1"/>
    <n v="5"/>
    <n v="1"/>
    <n v="28"/>
    <x v="5"/>
    <s v="Appendicitis"/>
    <s v="Orthopedics"/>
    <s v="Dr. Sade Kikiola"/>
    <s v="Aviva"/>
    <x v="24"/>
    <x v="1"/>
    <x v="3"/>
    <s v="Inpatient"/>
    <n v="304"/>
    <n v="109"/>
    <m/>
    <x v="1"/>
    <x v="3"/>
    <s v="Emergency"/>
    <s v="Yes"/>
    <s v="Emergency"/>
    <s v="Paid"/>
    <m/>
    <m/>
    <s v="General Ward"/>
    <n v="296.10000000000002"/>
    <n v="10"/>
  </r>
  <r>
    <d v="2024-04-04T00:00:00"/>
    <n v="3437"/>
    <n v="5"/>
    <n v="1"/>
    <n v="4"/>
    <n v="5"/>
    <n v="3"/>
    <n v="15"/>
    <x v="2"/>
    <s v="Hypertension"/>
    <s v="Cardiology"/>
    <s v="Dr. Sade Kikiola"/>
    <s v="Allianz"/>
    <x v="12"/>
    <x v="1"/>
    <x v="3"/>
    <s v="Outpatient"/>
    <n v="347"/>
    <n v="158"/>
    <d v="2024-04-21T00:00:00"/>
    <x v="0"/>
    <x v="4"/>
    <s v="Self-Referral"/>
    <s v="No"/>
    <s v="Scheduled"/>
    <s v="Pending"/>
    <m/>
    <m/>
    <s v="N/A"/>
    <n v="353.5"/>
    <n v="0"/>
  </r>
  <r>
    <d v="2024-04-04T00:00:00"/>
    <n v="2437"/>
    <n v="5"/>
    <n v="1"/>
    <n v="2"/>
    <n v="5"/>
    <n v="3"/>
    <n v="1"/>
    <x v="8"/>
    <s v="Asthma"/>
    <s v="Cardiology"/>
    <s v="Dr. Sade Kikiola"/>
    <s v="Allianz"/>
    <x v="30"/>
    <x v="1"/>
    <x v="4"/>
    <s v="Outpatient"/>
    <n v="391"/>
    <n v="142"/>
    <m/>
    <x v="1"/>
    <x v="3"/>
    <s v="Physician Referral"/>
    <s v="No"/>
    <s v="Scheduled"/>
    <s v="Pending"/>
    <m/>
    <m/>
    <s v="Semi-Private Room"/>
    <n v="394.1"/>
    <n v="30"/>
  </r>
  <r>
    <d v="2024-04-04T00:00:00"/>
    <n v="2493"/>
    <n v="5"/>
    <n v="1"/>
    <n v="5"/>
    <n v="3"/>
    <n v="3"/>
    <n v="3"/>
    <x v="8"/>
    <s v="Migraine"/>
    <s v="Cardiology"/>
    <s v="Dr. Sade Kikiola"/>
    <s v="Allianz"/>
    <x v="13"/>
    <x v="1"/>
    <x v="1"/>
    <s v="Outpatient"/>
    <n v="681"/>
    <n v="125"/>
    <d v="2024-05-03T00:00:00"/>
    <x v="0"/>
    <x v="4"/>
    <s v="Emergency"/>
    <s v="Yes"/>
    <s v="Emergency"/>
    <s v="Pending"/>
    <m/>
    <m/>
    <s v="N/A"/>
    <n v="564.20000000000005"/>
    <n v="0"/>
  </r>
  <r>
    <d v="2024-04-04T00:00:00"/>
    <n v="895"/>
    <n v="5"/>
    <n v="4"/>
    <n v="5"/>
    <n v="5"/>
    <n v="1"/>
    <n v="24"/>
    <x v="6"/>
    <s v="Migraine"/>
    <s v="Orthopedics"/>
    <s v="Dr. Sade Kikiola"/>
    <s v="Aviva"/>
    <x v="5"/>
    <x v="1"/>
    <x v="2"/>
    <s v="Inpatient"/>
    <n v="996"/>
    <n v="176"/>
    <m/>
    <x v="1"/>
    <x v="3"/>
    <s v="Emergency"/>
    <s v="No"/>
    <s v="Scheduled"/>
    <s v="Paid"/>
    <m/>
    <m/>
    <s v="Semi-Private Room"/>
    <n v="841.4"/>
    <n v="30"/>
  </r>
  <r>
    <d v="2024-04-04T00:00:00"/>
    <n v="2158"/>
    <n v="5"/>
    <n v="2"/>
    <n v="2"/>
    <n v="2"/>
    <n v="3"/>
    <n v="17"/>
    <x v="3"/>
    <s v="Asthma"/>
    <s v="General Surgery"/>
    <s v="Dr. Sade Kikiola"/>
    <s v="Allianz"/>
    <x v="8"/>
    <x v="0"/>
    <x v="2"/>
    <s v="Outpatient"/>
    <n v="390"/>
    <n v="111"/>
    <d v="2024-04-21T00:00:00"/>
    <x v="0"/>
    <x v="4"/>
    <s v="Physician Referral"/>
    <s v="No"/>
    <s v="Scheduled"/>
    <s v="Pending"/>
    <m/>
    <m/>
    <s v="N/A"/>
    <n v="350.7"/>
    <n v="0"/>
  </r>
  <r>
    <d v="2024-04-05T00:00:00"/>
    <n v="3597"/>
    <n v="5"/>
    <n v="4"/>
    <n v="2"/>
    <n v="5"/>
    <n v="1"/>
    <n v="7"/>
    <x v="4"/>
    <s v="Asthma"/>
    <s v="Orthopedics"/>
    <s v="Dr. Sade Kikiola"/>
    <s v="Aviva"/>
    <x v="30"/>
    <x v="0"/>
    <x v="0"/>
    <s v="Outpatient"/>
    <n v="948"/>
    <n v="112"/>
    <d v="2024-04-16T00:00:00"/>
    <x v="0"/>
    <x v="3"/>
    <s v="Self-Referral"/>
    <s v="No"/>
    <s v="Scheduled"/>
    <s v="Pending"/>
    <m/>
    <m/>
    <s v="N/A"/>
    <n v="742"/>
    <n v="0"/>
  </r>
  <r>
    <d v="2024-04-05T00:00:00"/>
    <n v="4406"/>
    <n v="5"/>
    <n v="3"/>
    <n v="4"/>
    <n v="5"/>
    <n v="1"/>
    <n v="19"/>
    <x v="3"/>
    <s v="Hypertension"/>
    <s v="Neurology"/>
    <s v="Dr. Sade Kikiola"/>
    <s v="Aviva"/>
    <x v="14"/>
    <x v="0"/>
    <x v="2"/>
    <s v="Outpatient"/>
    <n v="686"/>
    <n v="153"/>
    <d v="2024-04-25T00:00:00"/>
    <x v="0"/>
    <x v="4"/>
    <s v="Emergency"/>
    <s v="Yes"/>
    <s v="Emergency"/>
    <s v="Pending"/>
    <m/>
    <m/>
    <s v="N/A"/>
    <n v="587.29999999999995"/>
    <n v="0"/>
  </r>
  <r>
    <d v="2024-04-05T00:00:00"/>
    <n v="4119"/>
    <n v="5"/>
    <n v="5"/>
    <n v="4"/>
    <n v="4"/>
    <n v="3"/>
    <n v="7"/>
    <x v="4"/>
    <s v="Hypertension"/>
    <s v="Pediatrics"/>
    <s v="Dr. Sade Kikiola"/>
    <s v="Allianz"/>
    <x v="44"/>
    <x v="0"/>
    <x v="0"/>
    <s v="Outpatient"/>
    <n v="594"/>
    <n v="131"/>
    <m/>
    <x v="1"/>
    <x v="3"/>
    <s v="Emergency"/>
    <s v="Yes"/>
    <s v="Emergency"/>
    <s v="Paid"/>
    <m/>
    <m/>
    <s v="General Ward"/>
    <m/>
    <n v="10"/>
  </r>
  <r>
    <d v="2024-04-05T00:00:00"/>
    <n v="4862"/>
    <n v="5"/>
    <n v="5"/>
    <n v="5"/>
    <n v="1"/>
    <n v="3"/>
    <n v="18"/>
    <x v="3"/>
    <s v="Migraine"/>
    <s v="Pediatrics"/>
    <s v="Dr. Sade Kikiola"/>
    <s v="Allianz"/>
    <x v="5"/>
    <x v="0"/>
    <x v="1"/>
    <s v="Outpatient"/>
    <n v="826"/>
    <n v="70"/>
    <d v="2024-05-04T00:00:00"/>
    <x v="0"/>
    <x v="4"/>
    <s v="Self-Referral"/>
    <s v="Yes"/>
    <s v="Emergency"/>
    <s v="Pending"/>
    <m/>
    <m/>
    <s v="N/A"/>
    <m/>
    <n v="0"/>
  </r>
  <r>
    <d v="2024-04-05T00:00:00"/>
    <n v="2993"/>
    <n v="5"/>
    <n v="5"/>
    <n v="5"/>
    <n v="5"/>
    <n v="3"/>
    <n v="3"/>
    <x v="8"/>
    <s v="Migraine"/>
    <s v="Pediatrics"/>
    <s v="Dr. Sade Kikiola"/>
    <s v="Allianz"/>
    <x v="8"/>
    <x v="0"/>
    <x v="4"/>
    <s v="Outpatient"/>
    <n v="337"/>
    <n v="99"/>
    <d v="2024-04-14T00:00:00"/>
    <x v="0"/>
    <x v="3"/>
    <s v="Physician Referral"/>
    <s v="No"/>
    <s v="Scheduled"/>
    <s v="Pending"/>
    <m/>
    <m/>
    <s v="N/A"/>
    <m/>
    <n v="0"/>
  </r>
  <r>
    <d v="2024-04-05T00:00:00"/>
    <n v="2996"/>
    <n v="5"/>
    <n v="1"/>
    <n v="1"/>
    <n v="1"/>
    <n v="2"/>
    <n v="15"/>
    <x v="2"/>
    <s v="Appendicitis"/>
    <s v="Cardiology"/>
    <s v="Dr. Sade Kikiola"/>
    <s v="AXA"/>
    <x v="22"/>
    <x v="1"/>
    <x v="3"/>
    <s v="Outpatient"/>
    <n v="533"/>
    <n v="129"/>
    <m/>
    <x v="1"/>
    <x v="4"/>
    <s v="Physician Referral"/>
    <s v="Yes"/>
    <s v="Emergency"/>
    <s v="Paid"/>
    <m/>
    <m/>
    <s v="Semi-Private Room"/>
    <m/>
    <n v="30"/>
  </r>
  <r>
    <d v="2024-04-05T00:00:00"/>
    <n v="3653"/>
    <n v="5"/>
    <n v="4"/>
    <n v="5"/>
    <n v="5"/>
    <n v="1"/>
    <n v="16"/>
    <x v="2"/>
    <s v="Migraine"/>
    <s v="Orthopedics"/>
    <s v="Dr. Sade Kikiola"/>
    <s v="Aviva"/>
    <x v="43"/>
    <x v="1"/>
    <x v="0"/>
    <s v="Outpatient"/>
    <n v="701"/>
    <n v="57"/>
    <m/>
    <x v="1"/>
    <x v="3"/>
    <s v="Emergency"/>
    <s v="Yes"/>
    <s v="Emergency"/>
    <s v="Pending"/>
    <m/>
    <m/>
    <s v="Semi-Private Room"/>
    <n v="551.6"/>
    <n v="30"/>
  </r>
  <r>
    <d v="2024-04-05T00:00:00"/>
    <n v="939"/>
    <n v="5"/>
    <n v="4"/>
    <n v="2"/>
    <n v="5"/>
    <n v="1"/>
    <n v="36"/>
    <x v="9"/>
    <s v="Asthma"/>
    <s v="Orthopedics"/>
    <s v="Dr. Sade Kikiola"/>
    <s v="Aviva"/>
    <x v="30"/>
    <x v="0"/>
    <x v="2"/>
    <s v="Outpatient"/>
    <n v="192"/>
    <n v="41"/>
    <d v="2024-05-01T00:00:00"/>
    <x v="0"/>
    <x v="4"/>
    <s v="Self-Referral"/>
    <s v="No"/>
    <s v="Scheduled"/>
    <s v="Paid"/>
    <m/>
    <m/>
    <s v="N/A"/>
    <n v="163.1"/>
    <n v="0"/>
  </r>
  <r>
    <d v="2024-04-05T00:00:00"/>
    <n v="808"/>
    <n v="5"/>
    <n v="1"/>
    <n v="2"/>
    <n v="4"/>
    <n v="2"/>
    <n v="36"/>
    <x v="9"/>
    <s v="Asthma"/>
    <s v="Cardiology"/>
    <s v="Dr. Sade Kikiola"/>
    <s v="AXA"/>
    <x v="30"/>
    <x v="0"/>
    <x v="3"/>
    <s v="Outpatient"/>
    <n v="716"/>
    <n v="109"/>
    <d v="2024-05-04T00:00:00"/>
    <x v="0"/>
    <x v="3"/>
    <s v="Physician Referral"/>
    <s v="No"/>
    <s v="Scheduled"/>
    <s v="Pending"/>
    <m/>
    <m/>
    <s v="N/A"/>
    <n v="577.5"/>
    <n v="0"/>
  </r>
  <r>
    <d v="2024-04-05T00:00:00"/>
    <n v="1993"/>
    <n v="5"/>
    <n v="3"/>
    <n v="1"/>
    <n v="2"/>
    <n v="2"/>
    <n v="28"/>
    <x v="5"/>
    <s v="Appendicitis"/>
    <s v="Neurology"/>
    <s v="Dr. Sade Kikiola"/>
    <s v="AXA"/>
    <x v="37"/>
    <x v="1"/>
    <x v="1"/>
    <s v="Outpatient"/>
    <n v="734"/>
    <n v="187"/>
    <d v="2024-04-13T00:00:00"/>
    <x v="0"/>
    <x v="4"/>
    <s v="Self-Referral"/>
    <s v="No"/>
    <s v="Scheduled"/>
    <s v="Paid"/>
    <m/>
    <m/>
    <s v="N/A"/>
    <n v="644.70000000000005"/>
    <n v="0"/>
  </r>
  <r>
    <d v="2024-04-06T00:00:00"/>
    <n v="831"/>
    <n v="5"/>
    <n v="5"/>
    <n v="3"/>
    <n v="1"/>
    <n v="3"/>
    <n v="6"/>
    <x v="4"/>
    <s v="Fracture"/>
    <s v="Pediatrics"/>
    <s v="Dr. Sade Kikiola"/>
    <s v="Allianz"/>
    <x v="55"/>
    <x v="1"/>
    <x v="4"/>
    <s v="Outpatient"/>
    <n v="262"/>
    <n v="154"/>
    <d v="2024-04-30T00:00:00"/>
    <x v="0"/>
    <x v="3"/>
    <s v="Emergency"/>
    <s v="No"/>
    <s v="Scheduled"/>
    <s v="Paid"/>
    <m/>
    <m/>
    <s v="N/A"/>
    <n v="291.2"/>
    <n v="0"/>
  </r>
  <r>
    <d v="2024-04-06T00:00:00"/>
    <n v="4668"/>
    <n v="5"/>
    <n v="5"/>
    <n v="3"/>
    <n v="5"/>
    <n v="2"/>
    <n v="8"/>
    <x v="4"/>
    <s v="Fracture"/>
    <s v="Pediatrics"/>
    <s v="Dr. Sade Kikiola"/>
    <s v="AXA"/>
    <x v="14"/>
    <x v="1"/>
    <x v="0"/>
    <s v="Outpatient"/>
    <n v="964"/>
    <n v="129"/>
    <d v="2024-04-13T00:00:00"/>
    <x v="0"/>
    <x v="4"/>
    <s v="Physician Referral"/>
    <s v="Yes"/>
    <s v="Emergency"/>
    <s v="Paid"/>
    <m/>
    <m/>
    <s v="N/A"/>
    <n v="765.1"/>
    <n v="0"/>
  </r>
  <r>
    <d v="2024-04-06T00:00:00"/>
    <n v="1256"/>
    <n v="5"/>
    <n v="1"/>
    <n v="2"/>
    <n v="4"/>
    <n v="2"/>
    <n v="8"/>
    <x v="4"/>
    <s v="Asthma"/>
    <s v="Cardiology"/>
    <s v="Dr. Sade Kikiola"/>
    <s v="AXA"/>
    <x v="27"/>
    <x v="0"/>
    <x v="2"/>
    <s v="Emergency"/>
    <n v="942"/>
    <n v="187"/>
    <m/>
    <x v="1"/>
    <x v="3"/>
    <s v="Self-Referral"/>
    <s v="Yes"/>
    <s v="Emergency"/>
    <s v="Pending"/>
    <m/>
    <m/>
    <s v="General Ward"/>
    <m/>
    <n v="10"/>
  </r>
  <r>
    <d v="2024-04-06T00:00:00"/>
    <n v="4194"/>
    <n v="5"/>
    <n v="5"/>
    <n v="3"/>
    <n v="5"/>
    <n v="2"/>
    <n v="36"/>
    <x v="9"/>
    <s v="Fracture"/>
    <s v="Pediatrics"/>
    <s v="Dr. Sade Kikiola"/>
    <s v="AXA"/>
    <x v="49"/>
    <x v="1"/>
    <x v="3"/>
    <s v="Outpatient"/>
    <n v="632"/>
    <n v="126"/>
    <d v="2024-04-13T00:00:00"/>
    <x v="0"/>
    <x v="4"/>
    <s v="Self-Referral"/>
    <s v="No"/>
    <s v="Scheduled"/>
    <s v="Pending"/>
    <m/>
    <m/>
    <s v="N/A"/>
    <m/>
    <n v="0"/>
  </r>
  <r>
    <d v="2024-04-06T00:00:00"/>
    <n v="1127"/>
    <n v="5"/>
    <n v="2"/>
    <n v="3"/>
    <n v="2"/>
    <n v="1"/>
    <n v="19"/>
    <x v="3"/>
    <s v="Fracture"/>
    <s v="General Surgery"/>
    <s v="Dr. Sade Kikiola"/>
    <s v="Aviva"/>
    <x v="47"/>
    <x v="0"/>
    <x v="3"/>
    <s v="Outpatient"/>
    <n v="610"/>
    <n v="143"/>
    <m/>
    <x v="1"/>
    <x v="3"/>
    <s v="Emergency"/>
    <s v="Yes"/>
    <s v="Emergency"/>
    <s v="Paid"/>
    <m/>
    <m/>
    <s v="General Ward"/>
    <m/>
    <n v="10"/>
  </r>
  <r>
    <d v="2024-04-06T00:00:00"/>
    <n v="2188"/>
    <n v="5"/>
    <n v="4"/>
    <n v="1"/>
    <n v="5"/>
    <n v="2"/>
    <n v="38"/>
    <x v="0"/>
    <s v="Appendicitis"/>
    <s v="Orthopedics"/>
    <s v="Dr. Sade Kikiola"/>
    <s v="AXA"/>
    <x v="39"/>
    <x v="0"/>
    <x v="3"/>
    <s v="Outpatient"/>
    <n v="416"/>
    <n v="43"/>
    <m/>
    <x v="1"/>
    <x v="4"/>
    <s v="Physician Referral"/>
    <s v="Yes"/>
    <s v="Emergency"/>
    <s v="Paid"/>
    <m/>
    <m/>
    <s v="General Ward"/>
    <m/>
    <n v="10"/>
  </r>
  <r>
    <d v="2024-04-06T00:00:00"/>
    <n v="1270"/>
    <n v="5"/>
    <n v="5"/>
    <n v="5"/>
    <n v="2"/>
    <n v="3"/>
    <n v="36"/>
    <x v="9"/>
    <s v="Migraine"/>
    <s v="Pediatrics"/>
    <s v="Dr. Sade Kikiola"/>
    <s v="Allianz"/>
    <x v="23"/>
    <x v="1"/>
    <x v="4"/>
    <s v="Outpatient"/>
    <n v="765"/>
    <n v="60"/>
    <d v="2024-04-29T00:00:00"/>
    <x v="0"/>
    <x v="3"/>
    <s v="Emergency"/>
    <s v="No"/>
    <s v="Scheduled"/>
    <s v="Paid"/>
    <m/>
    <m/>
    <s v="N/A"/>
    <n v="577.5"/>
    <n v="0"/>
  </r>
  <r>
    <d v="2024-04-06T00:00:00"/>
    <n v="2148"/>
    <n v="5"/>
    <n v="5"/>
    <n v="5"/>
    <n v="1"/>
    <n v="1"/>
    <n v="3"/>
    <x v="8"/>
    <s v="Migraine"/>
    <s v="Pediatrics"/>
    <s v="Dr. Sade Kikiola"/>
    <s v="Aviva"/>
    <x v="13"/>
    <x v="1"/>
    <x v="0"/>
    <s v="Emergency"/>
    <n v="518"/>
    <n v="70"/>
    <m/>
    <x v="1"/>
    <x v="4"/>
    <s v="Emergency"/>
    <s v="No"/>
    <s v="Scheduled"/>
    <s v="Paid"/>
    <m/>
    <m/>
    <s v="Semi-Private Room"/>
    <n v="432.6"/>
    <n v="30"/>
  </r>
  <r>
    <d v="2024-04-06T00:00:00"/>
    <n v="1028"/>
    <n v="5"/>
    <n v="2"/>
    <n v="3"/>
    <n v="2"/>
    <n v="1"/>
    <n v="9"/>
    <x v="1"/>
    <s v="Fracture"/>
    <s v="General Surgery"/>
    <s v="Dr. Sade Kikiola"/>
    <s v="Aviva"/>
    <x v="45"/>
    <x v="0"/>
    <x v="4"/>
    <s v="Outpatient"/>
    <n v="711"/>
    <n v="186"/>
    <d v="2024-04-18T00:00:00"/>
    <x v="0"/>
    <x v="3"/>
    <s v="Physician Referral"/>
    <s v="No"/>
    <s v="Scheduled"/>
    <s v="Paid"/>
    <m/>
    <m/>
    <s v="N/A"/>
    <n v="627.9"/>
    <n v="0"/>
  </r>
  <r>
    <d v="2024-04-06T00:00:00"/>
    <n v="1479"/>
    <n v="5"/>
    <n v="3"/>
    <n v="4"/>
    <n v="2"/>
    <n v="2"/>
    <n v="22"/>
    <x v="6"/>
    <s v="Hypertension"/>
    <s v="Neurology"/>
    <s v="Dr. Sade Kikiola"/>
    <s v="AXA"/>
    <x v="58"/>
    <x v="1"/>
    <x v="2"/>
    <s v="Inpatient"/>
    <n v="466"/>
    <n v="121"/>
    <m/>
    <x v="1"/>
    <x v="4"/>
    <s v="Self-Referral"/>
    <s v="Yes"/>
    <s v="Emergency"/>
    <s v="Paid"/>
    <m/>
    <m/>
    <s v="General Ward"/>
    <n v="417.9"/>
    <n v="10"/>
  </r>
  <r>
    <d v="2024-04-07T00:00:00"/>
    <n v="1866"/>
    <n v="5"/>
    <n v="3"/>
    <n v="1"/>
    <n v="1"/>
    <n v="2"/>
    <n v="40"/>
    <x v="0"/>
    <s v="Appendicitis"/>
    <s v="Neurology"/>
    <s v="Dr. Sade Kikiola"/>
    <s v="AXA"/>
    <x v="30"/>
    <x v="1"/>
    <x v="0"/>
    <s v="Emergency"/>
    <n v="958"/>
    <n v="133"/>
    <m/>
    <x v="1"/>
    <x v="3"/>
    <s v="Self-Referral"/>
    <s v="Yes"/>
    <s v="Emergency"/>
    <s v="Paid"/>
    <m/>
    <m/>
    <s v="Semi-Private Room"/>
    <n v="784.7"/>
    <n v="30"/>
  </r>
  <r>
    <d v="2024-04-07T00:00:00"/>
    <n v="2486"/>
    <n v="5"/>
    <n v="2"/>
    <n v="3"/>
    <n v="2"/>
    <n v="2"/>
    <n v="19"/>
    <x v="3"/>
    <s v="Fracture"/>
    <s v="General Surgery"/>
    <s v="Dr. Sade Kikiola"/>
    <s v="AXA"/>
    <x v="53"/>
    <x v="0"/>
    <x v="1"/>
    <s v="Outpatient"/>
    <n v="483"/>
    <n v="190"/>
    <d v="2024-04-26T00:00:00"/>
    <x v="0"/>
    <x v="4"/>
    <s v="Self-Referral"/>
    <s v="Yes"/>
    <s v="Emergency"/>
    <s v="Paid"/>
    <m/>
    <m/>
    <s v="N/A"/>
    <m/>
    <n v="0"/>
  </r>
  <r>
    <d v="2024-04-07T00:00:00"/>
    <n v="4657"/>
    <n v="5"/>
    <n v="3"/>
    <n v="4"/>
    <n v="1"/>
    <n v="2"/>
    <n v="17"/>
    <x v="3"/>
    <s v="Hypertension"/>
    <s v="Neurology"/>
    <s v="Dr. Sade Kikiola"/>
    <s v="AXA"/>
    <x v="2"/>
    <x v="1"/>
    <x v="1"/>
    <s v="Outpatient"/>
    <n v="414"/>
    <n v="88"/>
    <d v="2024-05-04T00:00:00"/>
    <x v="0"/>
    <x v="3"/>
    <s v="Physician Referral"/>
    <s v="Yes"/>
    <s v="Emergency"/>
    <s v="Paid"/>
    <m/>
    <m/>
    <s v="N/A"/>
    <m/>
    <n v="0"/>
  </r>
  <r>
    <d v="2024-04-07T00:00:00"/>
    <n v="906"/>
    <n v="5"/>
    <n v="1"/>
    <n v="4"/>
    <n v="3"/>
    <n v="3"/>
    <n v="21"/>
    <x v="6"/>
    <s v="Hypertension"/>
    <s v="Cardiology"/>
    <s v="Dr. Sade Kikiola"/>
    <s v="Allianz"/>
    <x v="58"/>
    <x v="0"/>
    <x v="4"/>
    <s v="Emergency"/>
    <n v="828"/>
    <n v="172"/>
    <m/>
    <x v="1"/>
    <x v="4"/>
    <s v="Emergency"/>
    <s v="Yes"/>
    <s v="Emergency"/>
    <s v="Paid"/>
    <m/>
    <m/>
    <s v="Semi-Private Room"/>
    <m/>
    <n v="30"/>
  </r>
  <r>
    <d v="2024-04-07T00:00:00"/>
    <n v="3493"/>
    <n v="5"/>
    <n v="2"/>
    <n v="1"/>
    <n v="2"/>
    <n v="2"/>
    <n v="7"/>
    <x v="4"/>
    <s v="Appendicitis"/>
    <s v="General Surgery"/>
    <s v="Dr. Sade Kikiola"/>
    <s v="AXA"/>
    <x v="61"/>
    <x v="0"/>
    <x v="4"/>
    <s v="Outpatient"/>
    <n v="541"/>
    <n v="113"/>
    <d v="2024-05-04T00:00:00"/>
    <x v="0"/>
    <x v="3"/>
    <s v="Self-Referral"/>
    <s v="Yes"/>
    <s v="Emergency"/>
    <s v="Paid"/>
    <m/>
    <m/>
    <s v="N/A"/>
    <n v="457.8"/>
    <n v="0"/>
  </r>
  <r>
    <d v="2024-04-07T00:00:00"/>
    <n v="440"/>
    <n v="5"/>
    <n v="4"/>
    <n v="5"/>
    <n v="5"/>
    <n v="3"/>
    <n v="3"/>
    <x v="8"/>
    <s v="Migraine"/>
    <s v="Orthopedics"/>
    <s v="Dr. Sade Kikiola"/>
    <s v="Allianz"/>
    <x v="46"/>
    <x v="1"/>
    <x v="4"/>
    <s v="Outpatient"/>
    <n v="853"/>
    <n v="139"/>
    <d v="2024-04-14T00:00:00"/>
    <x v="0"/>
    <x v="4"/>
    <s v="Self-Referral"/>
    <s v="No"/>
    <s v="Scheduled"/>
    <s v="Paid"/>
    <m/>
    <m/>
    <s v="N/A"/>
    <n v="694.4"/>
    <n v="0"/>
  </r>
  <r>
    <d v="2024-04-07T00:00:00"/>
    <n v="4971"/>
    <n v="5"/>
    <n v="4"/>
    <n v="2"/>
    <n v="5"/>
    <n v="2"/>
    <n v="6"/>
    <x v="4"/>
    <s v="Asthma"/>
    <s v="Orthopedics"/>
    <s v="Dr. Sade Kikiola"/>
    <s v="AXA"/>
    <x v="6"/>
    <x v="0"/>
    <x v="1"/>
    <s v="Emergency"/>
    <n v="286"/>
    <n v="44"/>
    <m/>
    <x v="1"/>
    <x v="3"/>
    <s v="Physician Referral"/>
    <s v="No"/>
    <s v="Scheduled"/>
    <s v="Pending"/>
    <m/>
    <m/>
    <s v="Private Room"/>
    <n v="266"/>
    <n v="50"/>
  </r>
  <r>
    <d v="2024-04-07T00:00:00"/>
    <n v="2178"/>
    <n v="5"/>
    <n v="4"/>
    <n v="4"/>
    <n v="5"/>
    <n v="2"/>
    <n v="7"/>
    <x v="4"/>
    <s v="Hypertension"/>
    <s v="Orthopedics"/>
    <s v="Dr. Sade Kikiola"/>
    <s v="AXA"/>
    <x v="48"/>
    <x v="0"/>
    <x v="1"/>
    <s v="Emergency"/>
    <n v="523"/>
    <n v="171"/>
    <m/>
    <x v="1"/>
    <x v="4"/>
    <s v="Physician Referral"/>
    <s v="No"/>
    <s v="Scheduled"/>
    <s v="Paid"/>
    <m/>
    <m/>
    <s v="General Ward"/>
    <n v="492.8"/>
    <n v="10"/>
  </r>
  <r>
    <d v="2024-04-07T00:00:00"/>
    <n v="1489"/>
    <n v="5"/>
    <n v="5"/>
    <n v="2"/>
    <n v="2"/>
    <n v="3"/>
    <n v="12"/>
    <x v="1"/>
    <s v="Asthma"/>
    <s v="Pediatrics"/>
    <s v="Dr. Sade Kikiola"/>
    <s v="Allianz"/>
    <x v="40"/>
    <x v="1"/>
    <x v="0"/>
    <s v="Inpatient"/>
    <n v="951"/>
    <n v="123"/>
    <m/>
    <x v="1"/>
    <x v="3"/>
    <s v="Emergency"/>
    <s v="No"/>
    <s v="Scheduled"/>
    <s v="Pending"/>
    <m/>
    <m/>
    <s v="General Ward"/>
    <n v="758.8"/>
    <n v="10"/>
  </r>
  <r>
    <d v="2024-04-07T00:00:00"/>
    <n v="2491"/>
    <n v="5"/>
    <n v="2"/>
    <n v="2"/>
    <n v="2"/>
    <n v="2"/>
    <n v="9"/>
    <x v="1"/>
    <s v="Asthma"/>
    <s v="General Surgery"/>
    <s v="Dr. Sade Kikiola"/>
    <s v="AXA"/>
    <x v="34"/>
    <x v="1"/>
    <x v="0"/>
    <s v="Outpatient"/>
    <n v="999"/>
    <n v="62"/>
    <d v="2024-04-19T00:00:00"/>
    <x v="0"/>
    <x v="4"/>
    <s v="Emergency"/>
    <s v="Yes"/>
    <s v="Emergency"/>
    <s v="Pending"/>
    <m/>
    <m/>
    <s v="N/A"/>
    <n v="742.7"/>
    <n v="0"/>
  </r>
  <r>
    <d v="2024-04-08T00:00:00"/>
    <n v="388"/>
    <n v="5"/>
    <n v="2"/>
    <n v="1"/>
    <n v="2"/>
    <n v="1"/>
    <n v="16"/>
    <x v="2"/>
    <s v="Appendicitis"/>
    <s v="General Surgery"/>
    <s v="Dr. Sade Kikiola"/>
    <s v="Aviva"/>
    <x v="57"/>
    <x v="1"/>
    <x v="4"/>
    <s v="Outpatient"/>
    <n v="52"/>
    <n v="78"/>
    <d v="2024-04-22T00:00:00"/>
    <x v="0"/>
    <x v="3"/>
    <s v="Self-Referral"/>
    <s v="No"/>
    <s v="Scheduled"/>
    <s v="Pending"/>
    <m/>
    <m/>
    <s v="N/A"/>
    <n v="91"/>
    <n v="0"/>
  </r>
  <r>
    <d v="2024-04-08T00:00:00"/>
    <n v="4690"/>
    <n v="5"/>
    <n v="3"/>
    <n v="5"/>
    <n v="2"/>
    <n v="3"/>
    <n v="32"/>
    <x v="7"/>
    <s v="Migraine"/>
    <s v="Neurology"/>
    <s v="Dr. Sade Kikiola"/>
    <s v="Allianz"/>
    <x v="33"/>
    <x v="0"/>
    <x v="3"/>
    <s v="Outpatient"/>
    <n v="528"/>
    <n v="73"/>
    <d v="2024-04-27T00:00:00"/>
    <x v="0"/>
    <x v="4"/>
    <s v="Self-Referral"/>
    <s v="No"/>
    <s v="Scheduled"/>
    <s v="Paid"/>
    <m/>
    <m/>
    <s v="N/A"/>
    <n v="420.7"/>
    <n v="0"/>
  </r>
  <r>
    <d v="2024-04-08T00:00:00"/>
    <n v="4764"/>
    <n v="5"/>
    <n v="2"/>
    <n v="1"/>
    <n v="2"/>
    <n v="3"/>
    <n v="32"/>
    <x v="7"/>
    <s v="Appendicitis"/>
    <s v="General Surgery"/>
    <s v="Dr. Sade Kikiola"/>
    <s v="Allianz"/>
    <x v="25"/>
    <x v="0"/>
    <x v="0"/>
    <s v="Inpatient"/>
    <n v="180"/>
    <n v="98"/>
    <m/>
    <x v="1"/>
    <x v="3"/>
    <s v="Physician Referral"/>
    <s v="No"/>
    <s v="Scheduled"/>
    <s v="Pending"/>
    <m/>
    <m/>
    <s v="Semi-Private Room"/>
    <n v="215.6"/>
    <n v="30"/>
  </r>
  <r>
    <d v="2024-04-08T00:00:00"/>
    <n v="3812"/>
    <n v="5"/>
    <n v="2"/>
    <n v="4"/>
    <n v="2"/>
    <n v="1"/>
    <n v="33"/>
    <x v="9"/>
    <s v="Hypertension"/>
    <s v="General Surgery"/>
    <s v="Dr. Sade Kikiola"/>
    <s v="Aviva"/>
    <x v="18"/>
    <x v="1"/>
    <x v="1"/>
    <s v="Outpatient"/>
    <n v="171"/>
    <n v="173"/>
    <d v="2024-04-16T00:00:00"/>
    <x v="0"/>
    <x v="4"/>
    <s v="Emergency"/>
    <s v="No"/>
    <s v="Scheduled"/>
    <s v="Paid"/>
    <m/>
    <m/>
    <s v="N/A"/>
    <n v="240.8"/>
    <n v="0"/>
  </r>
  <r>
    <d v="2024-04-08T00:00:00"/>
    <n v="4230"/>
    <n v="5"/>
    <n v="3"/>
    <n v="5"/>
    <n v="3"/>
    <n v="3"/>
    <n v="5"/>
    <x v="4"/>
    <s v="Migraine"/>
    <s v="Neurology"/>
    <s v="Dr. Sade Kikiola"/>
    <s v="Allianz"/>
    <x v="51"/>
    <x v="0"/>
    <x v="2"/>
    <s v="Emergency"/>
    <n v="451"/>
    <n v="73"/>
    <m/>
    <x v="1"/>
    <x v="3"/>
    <s v="Self-Referral"/>
    <s v="Yes"/>
    <s v="Emergency"/>
    <s v="Pending"/>
    <m/>
    <m/>
    <s v="General Ward"/>
    <n v="373.8"/>
    <n v="10"/>
  </r>
  <r>
    <d v="2024-04-08T00:00:00"/>
    <n v="3792"/>
    <n v="5"/>
    <n v="2"/>
    <n v="3"/>
    <n v="2"/>
    <n v="2"/>
    <n v="21"/>
    <x v="6"/>
    <s v="Fracture"/>
    <s v="General Surgery"/>
    <s v="Dr. Sade Kikiola"/>
    <s v="AXA"/>
    <x v="60"/>
    <x v="1"/>
    <x v="3"/>
    <s v="Inpatient"/>
    <n v="673"/>
    <n v="94"/>
    <m/>
    <x v="1"/>
    <x v="4"/>
    <s v="Physician Referral"/>
    <s v="Yes"/>
    <s v="Emergency"/>
    <s v="Paid"/>
    <m/>
    <m/>
    <s v="Private Room"/>
    <n v="571.9"/>
    <n v="50"/>
  </r>
  <r>
    <d v="2024-04-08T00:00:00"/>
    <n v="1867"/>
    <n v="5"/>
    <n v="2"/>
    <n v="5"/>
    <n v="2"/>
    <n v="3"/>
    <n v="7"/>
    <x v="4"/>
    <s v="Migraine"/>
    <s v="General Surgery"/>
    <s v="Dr. Sade Kikiola"/>
    <s v="Allianz"/>
    <x v="20"/>
    <x v="1"/>
    <x v="1"/>
    <s v="Emergency"/>
    <n v="166"/>
    <n v="112"/>
    <m/>
    <x v="1"/>
    <x v="3"/>
    <s v="Emergency"/>
    <s v="Yes"/>
    <s v="Emergency"/>
    <s v="Paid"/>
    <m/>
    <m/>
    <s v="General Ward"/>
    <n v="201.6"/>
    <n v="10"/>
  </r>
  <r>
    <d v="2024-04-08T00:00:00"/>
    <n v="2490"/>
    <n v="5"/>
    <n v="1"/>
    <n v="1"/>
    <n v="4"/>
    <n v="3"/>
    <n v="4"/>
    <x v="8"/>
    <s v="Appendicitis"/>
    <s v="Cardiology"/>
    <s v="Dr. Sade Kikiola"/>
    <s v="Allianz"/>
    <x v="43"/>
    <x v="0"/>
    <x v="3"/>
    <s v="Inpatient"/>
    <n v="611"/>
    <n v="191"/>
    <m/>
    <x v="1"/>
    <x v="4"/>
    <s v="Emergency"/>
    <s v="No"/>
    <s v="Scheduled"/>
    <s v="Pending"/>
    <m/>
    <m/>
    <s v="Private Room"/>
    <n v="596.4"/>
    <n v="50"/>
  </r>
  <r>
    <d v="2024-04-08T00:00:00"/>
    <n v="1438"/>
    <n v="5"/>
    <n v="3"/>
    <n v="1"/>
    <n v="3"/>
    <n v="1"/>
    <n v="26"/>
    <x v="5"/>
    <s v="Appendicitis"/>
    <s v="Neurology"/>
    <s v="Dr. Sade Kikiola"/>
    <s v="Aviva"/>
    <x v="28"/>
    <x v="1"/>
    <x v="2"/>
    <s v="Inpatient"/>
    <n v="950"/>
    <n v="156"/>
    <m/>
    <x v="1"/>
    <x v="3"/>
    <s v="Emergency"/>
    <s v="No"/>
    <s v="Scheduled"/>
    <s v="Pending"/>
    <m/>
    <m/>
    <s v="General Ward"/>
    <n v="781.2"/>
    <n v="10"/>
  </r>
  <r>
    <d v="2024-04-08T00:00:00"/>
    <n v="2135"/>
    <n v="5"/>
    <n v="1"/>
    <n v="2"/>
    <n v="5"/>
    <n v="3"/>
    <n v="23"/>
    <x v="6"/>
    <s v="Asthma"/>
    <s v="Cardiology"/>
    <s v="Dr. Sade Kikiola"/>
    <s v="Allianz"/>
    <x v="54"/>
    <x v="0"/>
    <x v="4"/>
    <s v="Outpatient"/>
    <n v="751"/>
    <n v="61"/>
    <m/>
    <x v="1"/>
    <x v="4"/>
    <s v="Physician Referral"/>
    <s v="Yes"/>
    <s v="Emergency"/>
    <s v="Paid"/>
    <m/>
    <m/>
    <s v="Private Room"/>
    <n v="603.4"/>
    <n v="50"/>
  </r>
  <r>
    <d v="2024-04-09T00:00:00"/>
    <n v="3956"/>
    <n v="5"/>
    <n v="5"/>
    <n v="3"/>
    <n v="1"/>
    <n v="2"/>
    <n v="31"/>
    <x v="7"/>
    <s v="Fracture"/>
    <s v="Pediatrics"/>
    <s v="Dr. Sade Kikiola"/>
    <s v="AXA"/>
    <x v="57"/>
    <x v="0"/>
    <x v="3"/>
    <s v="Outpatient"/>
    <n v="727"/>
    <n v="176"/>
    <m/>
    <x v="1"/>
    <x v="3"/>
    <s v="Emergency"/>
    <s v="No"/>
    <s v="Scheduled"/>
    <s v="Pending"/>
    <m/>
    <m/>
    <s v="Private Room"/>
    <n v="667.1"/>
    <n v="50"/>
  </r>
  <r>
    <d v="2024-04-09T00:00:00"/>
    <n v="2379"/>
    <n v="5"/>
    <n v="3"/>
    <n v="5"/>
    <n v="4"/>
    <n v="3"/>
    <n v="38"/>
    <x v="0"/>
    <s v="Migraine"/>
    <s v="Neurology"/>
    <s v="Dr. Sade Kikiola"/>
    <s v="Allianz"/>
    <x v="35"/>
    <x v="1"/>
    <x v="2"/>
    <s v="Outpatient"/>
    <n v="819"/>
    <n v="98"/>
    <d v="2024-04-23T00:00:00"/>
    <x v="0"/>
    <x v="4"/>
    <s v="Physician Referral"/>
    <s v="No"/>
    <s v="Scheduled"/>
    <s v="Paid"/>
    <m/>
    <m/>
    <s v="N/A"/>
    <n v="641.9"/>
    <n v="0"/>
  </r>
  <r>
    <d v="2024-04-09T00:00:00"/>
    <n v="2031"/>
    <n v="5"/>
    <n v="2"/>
    <n v="3"/>
    <n v="2"/>
    <n v="3"/>
    <n v="16"/>
    <x v="2"/>
    <s v="Fracture"/>
    <s v="General Surgery"/>
    <s v="Dr. Sade Kikiola"/>
    <s v="Allianz"/>
    <x v="60"/>
    <x v="0"/>
    <x v="2"/>
    <s v="Outpatient"/>
    <n v="240"/>
    <n v="100"/>
    <m/>
    <x v="1"/>
    <x v="3"/>
    <s v="Physician Referral"/>
    <s v="Yes"/>
    <s v="Emergency"/>
    <s v="Paid"/>
    <m/>
    <m/>
    <s v="General Ward"/>
    <n v="245"/>
    <n v="10"/>
  </r>
  <r>
    <d v="2024-04-09T00:00:00"/>
    <n v="2113"/>
    <n v="5"/>
    <n v="2"/>
    <n v="2"/>
    <n v="2"/>
    <n v="1"/>
    <n v="14"/>
    <x v="2"/>
    <s v="Asthma"/>
    <s v="General Surgery"/>
    <s v="Dr. Sade Kikiola"/>
    <s v="Aviva"/>
    <x v="23"/>
    <x v="1"/>
    <x v="3"/>
    <s v="Outpatient"/>
    <n v="541"/>
    <n v="77"/>
    <d v="2024-05-07T00:00:00"/>
    <x v="0"/>
    <x v="4"/>
    <s v="Physician Referral"/>
    <s v="No"/>
    <s v="Scheduled"/>
    <s v="Paid"/>
    <m/>
    <m/>
    <s v="N/A"/>
    <n v="432.6"/>
    <n v="0"/>
  </r>
  <r>
    <d v="2024-04-09T00:00:00"/>
    <n v="1906"/>
    <n v="5"/>
    <n v="1"/>
    <n v="3"/>
    <n v="5"/>
    <n v="1"/>
    <n v="33"/>
    <x v="9"/>
    <s v="Fracture"/>
    <s v="Cardiology"/>
    <s v="Dr. Sade Kikiola"/>
    <s v="Aviva"/>
    <x v="49"/>
    <x v="0"/>
    <x v="3"/>
    <s v="Outpatient"/>
    <n v="631"/>
    <n v="105"/>
    <d v="2024-04-16T00:00:00"/>
    <x v="0"/>
    <x v="3"/>
    <s v="Emergency"/>
    <s v="No"/>
    <s v="Scheduled"/>
    <s v="Pending"/>
    <m/>
    <m/>
    <s v="N/A"/>
    <n v="515.20000000000005"/>
    <n v="0"/>
  </r>
  <r>
    <d v="2024-04-09T00:00:00"/>
    <n v="3260"/>
    <n v="5"/>
    <n v="1"/>
    <n v="3"/>
    <n v="1"/>
    <n v="3"/>
    <n v="8"/>
    <x v="4"/>
    <s v="Fracture"/>
    <s v="Cardiology"/>
    <s v="Dr. Sade Kikiola"/>
    <s v="Allianz"/>
    <x v="56"/>
    <x v="0"/>
    <x v="3"/>
    <s v="Outpatient"/>
    <n v="417"/>
    <n v="196"/>
    <d v="2024-04-28T00:00:00"/>
    <x v="0"/>
    <x v="4"/>
    <s v="Self-Referral"/>
    <s v="No"/>
    <s v="Scheduled"/>
    <s v="Paid"/>
    <m/>
    <m/>
    <s v="N/A"/>
    <n v="429.1"/>
    <n v="0"/>
  </r>
  <r>
    <d v="2024-04-09T00:00:00"/>
    <n v="4240"/>
    <n v="5"/>
    <n v="5"/>
    <n v="5"/>
    <n v="5"/>
    <n v="2"/>
    <n v="23"/>
    <x v="6"/>
    <s v="Migraine"/>
    <s v="Pediatrics"/>
    <s v="Dr. Sade Kikiola"/>
    <s v="AXA"/>
    <x v="40"/>
    <x v="0"/>
    <x v="3"/>
    <s v="Outpatient"/>
    <n v="280"/>
    <n v="126"/>
    <d v="2024-04-16T00:00:00"/>
    <x v="0"/>
    <x v="3"/>
    <s v="Self-Referral"/>
    <s v="No"/>
    <s v="Scheduled"/>
    <s v="Paid"/>
    <m/>
    <m/>
    <s v="N/A"/>
    <n v="284.2"/>
    <n v="0"/>
  </r>
  <r>
    <d v="2024-04-09T00:00:00"/>
    <n v="4134"/>
    <n v="5"/>
    <n v="5"/>
    <n v="3"/>
    <n v="5"/>
    <n v="1"/>
    <n v="1"/>
    <x v="8"/>
    <s v="Fracture"/>
    <s v="Pediatrics"/>
    <s v="Dr. Sade Kikiola"/>
    <s v="Aviva"/>
    <x v="59"/>
    <x v="1"/>
    <x v="4"/>
    <s v="Outpatient"/>
    <n v="453"/>
    <n v="158"/>
    <d v="2024-04-25T00:00:00"/>
    <x v="0"/>
    <x v="4"/>
    <s v="Physician Referral"/>
    <s v="No"/>
    <s v="Scheduled"/>
    <s v="Paid"/>
    <m/>
    <m/>
    <s v="N/A"/>
    <n v="427.7"/>
    <n v="0"/>
  </r>
  <r>
    <d v="2024-04-09T00:00:00"/>
    <n v="4305"/>
    <n v="5"/>
    <n v="2"/>
    <n v="2"/>
    <n v="2"/>
    <n v="1"/>
    <n v="37"/>
    <x v="0"/>
    <s v="Asthma"/>
    <s v="General Surgery"/>
    <s v="Dr. Sade Kikiola"/>
    <s v="Aviva"/>
    <x v="33"/>
    <x v="0"/>
    <x v="1"/>
    <s v="Outpatient"/>
    <n v="75"/>
    <n v="121"/>
    <m/>
    <x v="1"/>
    <x v="3"/>
    <s v="Physician Referral"/>
    <s v="No"/>
    <s v="Scheduled"/>
    <s v="Paid"/>
    <m/>
    <m/>
    <s v="Private Room"/>
    <n v="172.2"/>
    <n v="50"/>
  </r>
  <r>
    <d v="2024-04-09T00:00:00"/>
    <n v="3652"/>
    <n v="5"/>
    <n v="4"/>
    <n v="4"/>
    <n v="5"/>
    <n v="2"/>
    <n v="35"/>
    <x v="9"/>
    <s v="Hypertension"/>
    <s v="Orthopedics"/>
    <s v="Dr. Sade Kikiola"/>
    <s v="AXA"/>
    <x v="26"/>
    <x v="1"/>
    <x v="0"/>
    <s v="Outpatient"/>
    <n v="341"/>
    <n v="73"/>
    <d v="2024-04-20T00:00:00"/>
    <x v="0"/>
    <x v="4"/>
    <s v="Self-Referral"/>
    <s v="No"/>
    <s v="Scheduled"/>
    <s v="Pending"/>
    <m/>
    <m/>
    <s v="N/A"/>
    <n v="289.8"/>
    <n v="0"/>
  </r>
  <r>
    <d v="2024-04-10T00:00:00"/>
    <n v="661"/>
    <n v="5"/>
    <n v="5"/>
    <n v="4"/>
    <n v="2"/>
    <n v="1"/>
    <n v="18"/>
    <x v="3"/>
    <s v="Hypertension"/>
    <s v="Pediatrics"/>
    <s v="Dr. Sade Kikiola"/>
    <s v="Aviva"/>
    <x v="11"/>
    <x v="0"/>
    <x v="4"/>
    <s v="Outpatient"/>
    <n v="608"/>
    <n v="49"/>
    <d v="2024-05-09T00:00:00"/>
    <x v="0"/>
    <x v="3"/>
    <s v="Emergency"/>
    <s v="No"/>
    <s v="Scheduled"/>
    <s v="Pending"/>
    <m/>
    <m/>
    <s v="N/A"/>
    <n v="459.9"/>
    <n v="0"/>
  </r>
  <r>
    <d v="2024-04-10T00:00:00"/>
    <n v="2677"/>
    <n v="5"/>
    <n v="2"/>
    <n v="1"/>
    <n v="2"/>
    <n v="3"/>
    <n v="33"/>
    <x v="9"/>
    <s v="Appendicitis"/>
    <s v="General Surgery"/>
    <s v="Dr. Sade Kikiola"/>
    <s v="Allianz"/>
    <x v="7"/>
    <x v="0"/>
    <x v="3"/>
    <s v="Outpatient"/>
    <n v="301"/>
    <n v="84"/>
    <d v="2024-05-06T00:00:00"/>
    <x v="0"/>
    <x v="4"/>
    <s v="Self-Referral"/>
    <s v="No"/>
    <s v="Scheduled"/>
    <s v="Pending"/>
    <m/>
    <m/>
    <s v="N/A"/>
    <n v="269.5"/>
    <n v="0"/>
  </r>
  <r>
    <d v="2024-04-10T00:00:00"/>
    <n v="3734"/>
    <n v="5"/>
    <n v="5"/>
    <n v="4"/>
    <n v="1"/>
    <n v="1"/>
    <n v="17"/>
    <x v="3"/>
    <s v="Hypertension"/>
    <s v="Pediatrics"/>
    <s v="Dr. Sade Kikiola"/>
    <s v="Aviva"/>
    <x v="44"/>
    <x v="1"/>
    <x v="2"/>
    <s v="Inpatient"/>
    <n v="436"/>
    <n v="77"/>
    <m/>
    <x v="1"/>
    <x v="3"/>
    <s v="Self-Referral"/>
    <s v="No"/>
    <s v="Scheduled"/>
    <s v="Pending"/>
    <m/>
    <m/>
    <s v="General Ward"/>
    <n v="366.1"/>
    <n v="10"/>
  </r>
  <r>
    <d v="2024-04-10T00:00:00"/>
    <n v="45"/>
    <n v="5"/>
    <n v="3"/>
    <n v="5"/>
    <n v="5"/>
    <n v="2"/>
    <n v="32"/>
    <x v="7"/>
    <s v="Migraine"/>
    <s v="Neurology"/>
    <s v="Dr. Sade Kikiola"/>
    <s v="AXA"/>
    <x v="25"/>
    <x v="1"/>
    <x v="4"/>
    <s v="Outpatient"/>
    <n v="252"/>
    <n v="56"/>
    <d v="2024-04-29T00:00:00"/>
    <x v="0"/>
    <x v="4"/>
    <s v="Emergency"/>
    <s v="Yes"/>
    <s v="Emergency"/>
    <s v="Paid"/>
    <m/>
    <m/>
    <s v="N/A"/>
    <n v="215.6"/>
    <n v="0"/>
  </r>
  <r>
    <d v="2024-04-10T00:00:00"/>
    <n v="791"/>
    <n v="5"/>
    <n v="1"/>
    <n v="1"/>
    <n v="3"/>
    <n v="3"/>
    <n v="4"/>
    <x v="8"/>
    <s v="Appendicitis"/>
    <s v="Cardiology"/>
    <s v="Dr. Sade Kikiola"/>
    <s v="Allianz"/>
    <x v="17"/>
    <x v="1"/>
    <x v="0"/>
    <s v="Outpatient"/>
    <n v="992"/>
    <n v="137"/>
    <d v="2024-04-21T00:00:00"/>
    <x v="0"/>
    <x v="3"/>
    <s v="Physician Referral"/>
    <s v="Yes"/>
    <s v="Emergency"/>
    <s v="Paid"/>
    <m/>
    <m/>
    <s v="N/A"/>
    <n v="790.3"/>
    <n v="0"/>
  </r>
  <r>
    <d v="2024-04-10T00:00:00"/>
    <n v="367"/>
    <n v="5"/>
    <n v="2"/>
    <n v="4"/>
    <n v="2"/>
    <n v="2"/>
    <n v="19"/>
    <x v="3"/>
    <s v="Hypertension"/>
    <s v="General Surgery"/>
    <s v="Dr. Sade Kikiola"/>
    <s v="AXA"/>
    <x v="28"/>
    <x v="1"/>
    <x v="0"/>
    <s v="Outpatient"/>
    <n v="149"/>
    <n v="92"/>
    <d v="2024-04-26T00:00:00"/>
    <x v="0"/>
    <x v="4"/>
    <s v="Self-Referral"/>
    <s v="Yes"/>
    <s v="Emergency"/>
    <s v="Paid"/>
    <m/>
    <m/>
    <s v="N/A"/>
    <n v="168.7"/>
    <n v="0"/>
  </r>
  <r>
    <d v="2024-04-10T00:00:00"/>
    <n v="2561"/>
    <n v="5"/>
    <n v="5"/>
    <n v="4"/>
    <n v="1"/>
    <n v="2"/>
    <n v="11"/>
    <x v="1"/>
    <s v="Hypertension"/>
    <s v="Pediatrics"/>
    <s v="Dr. Sade Kikiola"/>
    <s v="AXA"/>
    <x v="27"/>
    <x v="1"/>
    <x v="4"/>
    <s v="Outpatient"/>
    <n v="450"/>
    <n v="88"/>
    <d v="2024-04-19T00:00:00"/>
    <x v="0"/>
    <x v="3"/>
    <s v="Physician Referral"/>
    <s v="Yes"/>
    <s v="Emergency"/>
    <s v="Paid"/>
    <m/>
    <m/>
    <s v="N/A"/>
    <n v="376.6"/>
    <n v="0"/>
  </r>
  <r>
    <d v="2024-04-10T00:00:00"/>
    <n v="3360"/>
    <n v="5"/>
    <n v="1"/>
    <n v="1"/>
    <n v="5"/>
    <n v="2"/>
    <n v="3"/>
    <x v="8"/>
    <s v="Appendicitis"/>
    <s v="Cardiology"/>
    <s v="Dr. Sade Kikiola"/>
    <s v="AXA"/>
    <x v="26"/>
    <x v="0"/>
    <x v="2"/>
    <s v="Emergency"/>
    <n v="217"/>
    <n v="171"/>
    <m/>
    <x v="1"/>
    <x v="4"/>
    <s v="Emergency"/>
    <s v="No"/>
    <s v="Scheduled"/>
    <s v="Paid"/>
    <m/>
    <m/>
    <s v="Semi-Private Room"/>
    <n v="292.60000000000002"/>
    <n v="30"/>
  </r>
  <r>
    <d v="2024-04-10T00:00:00"/>
    <n v="4497"/>
    <n v="5"/>
    <n v="4"/>
    <n v="5"/>
    <n v="5"/>
    <n v="2"/>
    <n v="6"/>
    <x v="4"/>
    <s v="Migraine"/>
    <s v="Orthopedics"/>
    <s v="Dr. Sade Kikiola"/>
    <s v="AXA"/>
    <x v="58"/>
    <x v="0"/>
    <x v="2"/>
    <s v="Outpatient"/>
    <n v="674"/>
    <n v="82"/>
    <d v="2024-04-18T00:00:00"/>
    <x v="0"/>
    <x v="3"/>
    <s v="Emergency"/>
    <s v="Yes"/>
    <s v="Emergency"/>
    <s v="Paid"/>
    <m/>
    <m/>
    <s v="N/A"/>
    <n v="529.20000000000005"/>
    <n v="0"/>
  </r>
  <r>
    <d v="2024-04-10T00:00:00"/>
    <n v="4909"/>
    <n v="5"/>
    <n v="5"/>
    <n v="1"/>
    <n v="2"/>
    <n v="1"/>
    <n v="5"/>
    <x v="4"/>
    <s v="Appendicitis"/>
    <s v="Pediatrics"/>
    <s v="Dr. Sade Kikiola"/>
    <s v="Aviva"/>
    <x v="23"/>
    <x v="1"/>
    <x v="2"/>
    <s v="Outpatient"/>
    <n v="150"/>
    <n v="113"/>
    <m/>
    <x v="1"/>
    <x v="4"/>
    <s v="Emergency"/>
    <s v="Yes"/>
    <s v="Emergency"/>
    <s v="Pending"/>
    <m/>
    <m/>
    <s v="General Ward"/>
    <n v="191.1"/>
    <n v="10"/>
  </r>
  <r>
    <d v="2024-04-11T00:00:00"/>
    <n v="701"/>
    <n v="5"/>
    <n v="2"/>
    <n v="5"/>
    <n v="2"/>
    <n v="1"/>
    <n v="35"/>
    <x v="9"/>
    <s v="Migraine"/>
    <s v="General Surgery"/>
    <s v="Dr. Sade Kikiola"/>
    <s v="Aviva"/>
    <x v="50"/>
    <x v="0"/>
    <x v="1"/>
    <s v="Inpatient"/>
    <n v="789"/>
    <n v="198"/>
    <m/>
    <x v="1"/>
    <x v="3"/>
    <s v="Emergency"/>
    <s v="Yes"/>
    <s v="Emergency"/>
    <s v="Paid"/>
    <m/>
    <m/>
    <s v="General Ward"/>
    <n v="697.9"/>
    <n v="10"/>
  </r>
  <r>
    <d v="2024-04-11T00:00:00"/>
    <n v="1182"/>
    <n v="5"/>
    <n v="3"/>
    <n v="5"/>
    <n v="4"/>
    <n v="1"/>
    <n v="32"/>
    <x v="7"/>
    <s v="Migraine"/>
    <s v="Neurology"/>
    <s v="Dr. Sade Kikiola"/>
    <s v="Aviva"/>
    <x v="55"/>
    <x v="0"/>
    <x v="2"/>
    <s v="Outpatient"/>
    <n v="352"/>
    <n v="34"/>
    <d v="2024-04-19T00:00:00"/>
    <x v="0"/>
    <x v="4"/>
    <s v="Emergency"/>
    <s v="Yes"/>
    <s v="Emergency"/>
    <s v="Paid"/>
    <m/>
    <m/>
    <s v="N/A"/>
    <n v="270.2"/>
    <n v="0"/>
  </r>
  <r>
    <d v="2024-04-11T00:00:00"/>
    <n v="2701"/>
    <n v="5"/>
    <n v="1"/>
    <n v="2"/>
    <n v="4"/>
    <n v="1"/>
    <n v="17"/>
    <x v="3"/>
    <s v="Asthma"/>
    <s v="Cardiology"/>
    <s v="Dr. Sade Kikiola"/>
    <s v="Aviva"/>
    <x v="46"/>
    <x v="0"/>
    <x v="0"/>
    <s v="Outpatient"/>
    <n v="357"/>
    <n v="194"/>
    <d v="2024-04-22T00:00:00"/>
    <x v="0"/>
    <x v="3"/>
    <s v="Physician Referral"/>
    <s v="Yes"/>
    <s v="Emergency"/>
    <s v="Paid"/>
    <m/>
    <m/>
    <s v="N/A"/>
    <n v="385.7"/>
    <n v="0"/>
  </r>
  <r>
    <d v="2024-04-11T00:00:00"/>
    <n v="4327"/>
    <n v="5"/>
    <n v="1"/>
    <n v="4"/>
    <n v="1"/>
    <n v="3"/>
    <n v="40"/>
    <x v="0"/>
    <s v="Hypertension"/>
    <s v="Cardiology"/>
    <s v="Dr. Sade Kikiola"/>
    <s v="Allianz"/>
    <x v="56"/>
    <x v="0"/>
    <x v="0"/>
    <s v="Emergency"/>
    <n v="728"/>
    <n v="193"/>
    <m/>
    <x v="1"/>
    <x v="4"/>
    <s v="Emergency"/>
    <s v="No"/>
    <s v="Scheduled"/>
    <s v="Pending"/>
    <m/>
    <m/>
    <s v="General Ward"/>
    <n v="651.70000000000005"/>
    <n v="10"/>
  </r>
  <r>
    <d v="2024-04-11T00:00:00"/>
    <n v="163"/>
    <n v="5"/>
    <n v="3"/>
    <n v="4"/>
    <n v="4"/>
    <n v="1"/>
    <n v="25"/>
    <x v="5"/>
    <s v="Hypertension"/>
    <s v="Neurology"/>
    <s v="Dr. Sade Kikiola"/>
    <s v="Aviva"/>
    <x v="7"/>
    <x v="1"/>
    <x v="3"/>
    <s v="Outpatient"/>
    <n v="477"/>
    <n v="49"/>
    <d v="2024-04-21T00:00:00"/>
    <x v="0"/>
    <x v="3"/>
    <s v="Physician Referral"/>
    <s v="Yes"/>
    <s v="Emergency"/>
    <s v="Paid"/>
    <m/>
    <m/>
    <s v="N/A"/>
    <n v="368.2"/>
    <n v="0"/>
  </r>
  <r>
    <d v="2024-04-11T00:00:00"/>
    <n v="1895"/>
    <n v="5"/>
    <n v="2"/>
    <n v="3"/>
    <n v="2"/>
    <n v="2"/>
    <n v="25"/>
    <x v="5"/>
    <s v="Fracture"/>
    <s v="General Surgery"/>
    <s v="Dr. Sade Kikiola"/>
    <s v="AXA"/>
    <x v="53"/>
    <x v="0"/>
    <x v="3"/>
    <s v="Outpatient"/>
    <n v="592"/>
    <n v="132"/>
    <d v="2024-04-19T00:00:00"/>
    <x v="0"/>
    <x v="4"/>
    <s v="Emergency"/>
    <s v="No"/>
    <s v="Scheduled"/>
    <s v="Paid"/>
    <m/>
    <m/>
    <s v="N/A"/>
    <n v="506.8"/>
    <n v="0"/>
  </r>
  <r>
    <d v="2024-04-11T00:00:00"/>
    <n v="1560"/>
    <n v="5"/>
    <n v="4"/>
    <n v="1"/>
    <n v="5"/>
    <n v="3"/>
    <n v="17"/>
    <x v="3"/>
    <s v="Appendicitis"/>
    <s v="Orthopedics"/>
    <s v="Dr. Sade Kikiola"/>
    <s v="Allianz"/>
    <x v="35"/>
    <x v="0"/>
    <x v="0"/>
    <s v="Outpatient"/>
    <n v="695"/>
    <n v="98"/>
    <d v="2024-05-08T00:00:00"/>
    <x v="0"/>
    <x v="3"/>
    <s v="Physician Referral"/>
    <s v="No"/>
    <s v="Scheduled"/>
    <s v="Paid"/>
    <m/>
    <m/>
    <s v="N/A"/>
    <n v="555.1"/>
    <n v="0"/>
  </r>
  <r>
    <d v="2024-04-11T00:00:00"/>
    <n v="1351"/>
    <n v="5"/>
    <n v="3"/>
    <n v="2"/>
    <n v="5"/>
    <n v="1"/>
    <n v="31"/>
    <x v="7"/>
    <s v="Asthma"/>
    <s v="Neurology"/>
    <s v="Dr. Sade Kikiola"/>
    <s v="Aviva"/>
    <x v="48"/>
    <x v="0"/>
    <x v="2"/>
    <s v="Inpatient"/>
    <n v="507"/>
    <n v="167"/>
    <m/>
    <x v="1"/>
    <x v="4"/>
    <s v="Emergency"/>
    <s v="No"/>
    <s v="Scheduled"/>
    <s v="Pending"/>
    <m/>
    <m/>
    <s v="Private Room"/>
    <n v="506.8"/>
    <n v="50"/>
  </r>
  <r>
    <d v="2024-04-11T00:00:00"/>
    <n v="3058"/>
    <n v="5"/>
    <n v="4"/>
    <n v="4"/>
    <n v="5"/>
    <n v="1"/>
    <n v="25"/>
    <x v="5"/>
    <s v="Hypertension"/>
    <s v="Orthopedics"/>
    <s v="Dr. Sade Kikiola"/>
    <s v="Aviva"/>
    <x v="30"/>
    <x v="1"/>
    <x v="3"/>
    <s v="Emergency"/>
    <n v="868"/>
    <n v="76"/>
    <m/>
    <x v="1"/>
    <x v="3"/>
    <s v="Emergency"/>
    <s v="No"/>
    <s v="Scheduled"/>
    <s v="Paid"/>
    <m/>
    <m/>
    <s v="Private Room"/>
    <n v="695.8"/>
    <n v="50"/>
  </r>
  <r>
    <d v="2024-04-11T00:00:00"/>
    <n v="4237"/>
    <n v="5"/>
    <n v="2"/>
    <n v="3"/>
    <n v="2"/>
    <n v="3"/>
    <n v="5"/>
    <x v="4"/>
    <s v="Fracture"/>
    <s v="General Surgery"/>
    <s v="Dr. Sade Kikiola"/>
    <s v="Allianz"/>
    <x v="47"/>
    <x v="0"/>
    <x v="0"/>
    <s v="Outpatient"/>
    <n v="670"/>
    <n v="196"/>
    <d v="2024-04-26T00:00:00"/>
    <x v="0"/>
    <x v="4"/>
    <s v="Physician Referral"/>
    <s v="Yes"/>
    <s v="Emergency"/>
    <s v="Paid"/>
    <m/>
    <m/>
    <s v="N/A"/>
    <n v="606.20000000000005"/>
    <n v="0"/>
  </r>
  <r>
    <d v="2024-04-12T00:00:00"/>
    <n v="3399"/>
    <n v="5"/>
    <n v="5"/>
    <n v="2"/>
    <n v="5"/>
    <n v="1"/>
    <n v="29"/>
    <x v="7"/>
    <s v="Asthma"/>
    <s v="Pediatrics"/>
    <s v="Dr. Sade Kikiola"/>
    <s v="Aviva"/>
    <x v="57"/>
    <x v="0"/>
    <x v="2"/>
    <s v="Outpatient"/>
    <n v="769"/>
    <n v="75"/>
    <d v="2024-04-27T00:00:00"/>
    <x v="0"/>
    <x v="3"/>
    <s v="Self-Referral"/>
    <s v="No"/>
    <s v="Scheduled"/>
    <s v="Pending"/>
    <m/>
    <m/>
    <s v="N/A"/>
    <n v="590.79999999999995"/>
    <n v="0"/>
  </r>
  <r>
    <d v="2024-04-12T00:00:00"/>
    <n v="3065"/>
    <n v="5"/>
    <n v="5"/>
    <n v="5"/>
    <n v="4"/>
    <n v="2"/>
    <n v="20"/>
    <x v="3"/>
    <s v="Migraine"/>
    <s v="Pediatrics"/>
    <s v="Dr. Sade Kikiola"/>
    <s v="AXA"/>
    <x v="52"/>
    <x v="1"/>
    <x v="1"/>
    <s v="Emergency"/>
    <n v="457"/>
    <n v="75"/>
    <m/>
    <x v="1"/>
    <x v="4"/>
    <s v="Emergency"/>
    <s v="No"/>
    <s v="Scheduled"/>
    <s v="Paid"/>
    <m/>
    <m/>
    <s v="Semi-Private Room"/>
    <n v="393.4"/>
    <n v="30"/>
  </r>
  <r>
    <d v="2024-04-12T00:00:00"/>
    <n v="1577"/>
    <n v="5"/>
    <n v="2"/>
    <n v="4"/>
    <n v="2"/>
    <n v="2"/>
    <n v="3"/>
    <x v="8"/>
    <s v="Hypertension"/>
    <s v="General Surgery"/>
    <s v="Dr. Sade Kikiola"/>
    <s v="AXA"/>
    <x v="57"/>
    <x v="1"/>
    <x v="3"/>
    <s v="Emergency"/>
    <n v="53"/>
    <n v="172"/>
    <m/>
    <x v="1"/>
    <x v="3"/>
    <s v="Physician Referral"/>
    <s v="No"/>
    <s v="Scheduled"/>
    <s v="Pending"/>
    <m/>
    <m/>
    <s v="General Ward"/>
    <n v="164.5"/>
    <n v="10"/>
  </r>
  <r>
    <d v="2024-04-12T00:00:00"/>
    <n v="1996"/>
    <n v="5"/>
    <n v="4"/>
    <n v="1"/>
    <n v="5"/>
    <n v="2"/>
    <n v="30"/>
    <x v="7"/>
    <s v="Appendicitis"/>
    <s v="Orthopedics"/>
    <s v="Dr. Sade Kikiola"/>
    <s v="AXA"/>
    <x v="21"/>
    <x v="0"/>
    <x v="2"/>
    <s v="Emergency"/>
    <n v="673"/>
    <n v="28"/>
    <m/>
    <x v="1"/>
    <x v="4"/>
    <s v="Physician Referral"/>
    <s v="Yes"/>
    <s v="Emergency"/>
    <s v="Paid"/>
    <m/>
    <m/>
    <s v="Private Room"/>
    <n v="525.70000000000005"/>
    <n v="50"/>
  </r>
  <r>
    <d v="2024-04-12T00:00:00"/>
    <n v="758"/>
    <n v="5"/>
    <n v="3"/>
    <n v="2"/>
    <n v="4"/>
    <n v="2"/>
    <n v="8"/>
    <x v="4"/>
    <s v="Asthma"/>
    <s v="Neurology"/>
    <s v="Dr. Sade Kikiola"/>
    <s v="AXA"/>
    <x v="16"/>
    <x v="0"/>
    <x v="2"/>
    <s v="Inpatient"/>
    <n v="740"/>
    <n v="41"/>
    <m/>
    <x v="1"/>
    <x v="3"/>
    <s v="Self-Referral"/>
    <s v="No"/>
    <s v="Scheduled"/>
    <s v="Pending"/>
    <m/>
    <m/>
    <s v="General Ward"/>
    <n v="553.70000000000005"/>
    <n v="10"/>
  </r>
  <r>
    <d v="2024-04-12T00:00:00"/>
    <n v="1084"/>
    <n v="5"/>
    <n v="2"/>
    <n v="3"/>
    <n v="2"/>
    <n v="1"/>
    <n v="1"/>
    <x v="8"/>
    <s v="Fracture"/>
    <s v="General Surgery"/>
    <s v="Dr. Sade Kikiola"/>
    <s v="Aviva"/>
    <x v="13"/>
    <x v="1"/>
    <x v="3"/>
    <s v="Outpatient"/>
    <n v="604"/>
    <n v="96"/>
    <m/>
    <x v="1"/>
    <x v="4"/>
    <s v="Emergency"/>
    <s v="Yes"/>
    <s v="Emergency"/>
    <s v="Paid"/>
    <m/>
    <m/>
    <s v="Private Room"/>
    <n v="525"/>
    <n v="50"/>
  </r>
  <r>
    <d v="2024-04-12T00:00:00"/>
    <n v="796"/>
    <n v="5"/>
    <n v="2"/>
    <n v="1"/>
    <n v="2"/>
    <n v="2"/>
    <n v="37"/>
    <x v="0"/>
    <s v="Appendicitis"/>
    <s v="General Surgery"/>
    <s v="Dr. Sade Kikiola"/>
    <s v="AXA"/>
    <x v="10"/>
    <x v="1"/>
    <x v="2"/>
    <s v="Outpatient"/>
    <n v="154"/>
    <n v="184"/>
    <m/>
    <x v="1"/>
    <x v="3"/>
    <s v="Self-Referral"/>
    <s v="Yes"/>
    <s v="Emergency"/>
    <s v="Paid"/>
    <m/>
    <m/>
    <s v="General Ward"/>
    <n v="243.6"/>
    <n v="10"/>
  </r>
  <r>
    <d v="2024-04-12T00:00:00"/>
    <n v="68"/>
    <n v="5"/>
    <n v="5"/>
    <n v="5"/>
    <n v="5"/>
    <n v="1"/>
    <n v="34"/>
    <x v="9"/>
    <s v="Migraine"/>
    <s v="Pediatrics"/>
    <s v="Dr. Sade Kikiola"/>
    <s v="Aviva"/>
    <x v="37"/>
    <x v="1"/>
    <x v="4"/>
    <s v="Outpatient"/>
    <n v="959"/>
    <n v="143"/>
    <m/>
    <x v="1"/>
    <x v="4"/>
    <s v="Physician Referral"/>
    <s v="No"/>
    <s v="Scheduled"/>
    <s v="Pending"/>
    <m/>
    <m/>
    <s v="Private Room"/>
    <n v="806.4"/>
    <n v="50"/>
  </r>
  <r>
    <d v="2024-04-12T00:00:00"/>
    <n v="2496"/>
    <n v="5"/>
    <n v="3"/>
    <n v="1"/>
    <n v="1"/>
    <n v="1"/>
    <n v="14"/>
    <x v="2"/>
    <s v="Appendicitis"/>
    <s v="Neurology"/>
    <s v="Dr. Sade Kikiola"/>
    <s v="Aviva"/>
    <x v="13"/>
    <x v="1"/>
    <x v="4"/>
    <s v="Outpatient"/>
    <n v="589"/>
    <n v="47"/>
    <d v="2024-04-27T00:00:00"/>
    <x v="0"/>
    <x v="3"/>
    <s v="Emergency"/>
    <s v="No"/>
    <s v="Scheduled"/>
    <s v="Paid"/>
    <m/>
    <m/>
    <s v="N/A"/>
    <n v="445.2"/>
    <n v="0"/>
  </r>
  <r>
    <d v="2024-04-12T00:00:00"/>
    <n v="2462"/>
    <n v="5"/>
    <n v="5"/>
    <n v="3"/>
    <n v="3"/>
    <n v="1"/>
    <n v="40"/>
    <x v="0"/>
    <s v="Fracture"/>
    <s v="Pediatrics"/>
    <s v="Dr. Sade Kikiola"/>
    <s v="Aviva"/>
    <x v="37"/>
    <x v="1"/>
    <x v="1"/>
    <s v="Emergency"/>
    <n v="182"/>
    <n v="161"/>
    <m/>
    <x v="1"/>
    <x v="4"/>
    <s v="Self-Referral"/>
    <s v="No"/>
    <s v="Scheduled"/>
    <s v="Paid"/>
    <m/>
    <m/>
    <s v="General Ward"/>
    <n v="247.1"/>
    <n v="10"/>
  </r>
  <r>
    <d v="2024-04-13T00:00:00"/>
    <n v="2535"/>
    <n v="5"/>
    <n v="4"/>
    <n v="5"/>
    <n v="5"/>
    <n v="1"/>
    <n v="1"/>
    <x v="8"/>
    <s v="Migraine"/>
    <s v="Orthopedics"/>
    <s v="Dr. Sade Kikiola"/>
    <s v="Aviva"/>
    <x v="51"/>
    <x v="1"/>
    <x v="0"/>
    <s v="Outpatient"/>
    <n v="511"/>
    <n v="177"/>
    <m/>
    <x v="1"/>
    <x v="3"/>
    <s v="Emergency"/>
    <s v="No"/>
    <s v="Scheduled"/>
    <s v="Pending"/>
    <m/>
    <m/>
    <s v="General Ward"/>
    <n v="488.6"/>
    <n v="10"/>
  </r>
  <r>
    <d v="2024-04-13T00:00:00"/>
    <n v="2905"/>
    <n v="5"/>
    <n v="4"/>
    <n v="3"/>
    <n v="5"/>
    <n v="3"/>
    <n v="14"/>
    <x v="2"/>
    <s v="Fracture"/>
    <s v="Orthopedics"/>
    <s v="Dr. Sade Kikiola"/>
    <s v="Allianz"/>
    <x v="51"/>
    <x v="1"/>
    <x v="4"/>
    <s v="Outpatient"/>
    <n v="261"/>
    <n v="186"/>
    <d v="2024-04-23T00:00:00"/>
    <x v="0"/>
    <x v="4"/>
    <s v="Physician Referral"/>
    <s v="Yes"/>
    <s v="Emergency"/>
    <s v="Paid"/>
    <m/>
    <m/>
    <s v="N/A"/>
    <n v="312.89999999999998"/>
    <n v="0"/>
  </r>
  <r>
    <d v="2024-04-13T00:00:00"/>
    <n v="1493"/>
    <n v="5"/>
    <n v="1"/>
    <n v="4"/>
    <n v="5"/>
    <n v="3"/>
    <n v="36"/>
    <x v="9"/>
    <s v="Hypertension"/>
    <s v="Cardiology"/>
    <s v="Dr. Sade Kikiola"/>
    <s v="Allianz"/>
    <x v="9"/>
    <x v="0"/>
    <x v="4"/>
    <s v="Outpatient"/>
    <n v="646"/>
    <n v="152"/>
    <d v="2024-04-27T00:00:00"/>
    <x v="0"/>
    <x v="3"/>
    <s v="Self-Referral"/>
    <s v="No"/>
    <s v="Scheduled"/>
    <s v="Pending"/>
    <m/>
    <m/>
    <s v="N/A"/>
    <n v="558.6"/>
    <n v="0"/>
  </r>
  <r>
    <d v="2024-04-13T00:00:00"/>
    <n v="1128"/>
    <n v="5"/>
    <n v="2"/>
    <n v="3"/>
    <n v="2"/>
    <n v="3"/>
    <n v="22"/>
    <x v="6"/>
    <s v="Fracture"/>
    <s v="General Surgery"/>
    <s v="Dr. Sade Kikiola"/>
    <s v="Allianz"/>
    <x v="47"/>
    <x v="1"/>
    <x v="1"/>
    <s v="Outpatient"/>
    <n v="517"/>
    <n v="31"/>
    <d v="2024-05-07T00:00:00"/>
    <x v="0"/>
    <x v="4"/>
    <s v="Physician Referral"/>
    <s v="Yes"/>
    <s v="Emergency"/>
    <s v="Paid"/>
    <m/>
    <m/>
    <s v="N/A"/>
    <n v="383.6"/>
    <n v="0"/>
  </r>
  <r>
    <d v="2024-04-13T00:00:00"/>
    <n v="41"/>
    <n v="5"/>
    <n v="3"/>
    <n v="1"/>
    <n v="3"/>
    <n v="2"/>
    <n v="37"/>
    <x v="0"/>
    <s v="Appendicitis"/>
    <s v="Neurology"/>
    <s v="Dr. Sade Kikiola"/>
    <s v="AXA"/>
    <x v="7"/>
    <x v="1"/>
    <x v="4"/>
    <s v="Emergency"/>
    <n v="722"/>
    <n v="182"/>
    <m/>
    <x v="1"/>
    <x v="3"/>
    <s v="Physician Referral"/>
    <s v="Yes"/>
    <s v="Emergency"/>
    <s v="Pending"/>
    <m/>
    <m/>
    <s v="Private Room"/>
    <n v="667.8"/>
    <n v="50"/>
  </r>
  <r>
    <d v="2024-04-13T00:00:00"/>
    <n v="4499"/>
    <n v="5"/>
    <n v="3"/>
    <n v="4"/>
    <n v="4"/>
    <n v="1"/>
    <n v="5"/>
    <x v="4"/>
    <s v="Hypertension"/>
    <s v="Neurology"/>
    <s v="Dr. Sade Kikiola"/>
    <s v="Aviva"/>
    <x v="42"/>
    <x v="0"/>
    <x v="4"/>
    <s v="Inpatient"/>
    <n v="260"/>
    <n v="188"/>
    <m/>
    <x v="1"/>
    <x v="4"/>
    <s v="Self-Referral"/>
    <s v="Yes"/>
    <s v="Emergency"/>
    <s v="Paid"/>
    <m/>
    <m/>
    <s v="Semi-Private Room"/>
    <n v="334.6"/>
    <n v="30"/>
  </r>
  <r>
    <d v="2024-04-13T00:00:00"/>
    <n v="1114"/>
    <n v="5"/>
    <n v="5"/>
    <n v="4"/>
    <n v="3"/>
    <n v="1"/>
    <n v="29"/>
    <x v="7"/>
    <s v="Hypertension"/>
    <s v="Pediatrics"/>
    <s v="Dr. Sade Kikiola"/>
    <s v="Aviva"/>
    <x v="39"/>
    <x v="1"/>
    <x v="3"/>
    <s v="Outpatient"/>
    <n v="778"/>
    <n v="82"/>
    <d v="2024-04-28T00:00:00"/>
    <x v="0"/>
    <x v="3"/>
    <s v="Self-Referral"/>
    <s v="Yes"/>
    <s v="Emergency"/>
    <s v="Paid"/>
    <m/>
    <m/>
    <s v="N/A"/>
    <n v="602"/>
    <n v="0"/>
  </r>
  <r>
    <d v="2024-04-13T00:00:00"/>
    <n v="595"/>
    <n v="5"/>
    <n v="5"/>
    <n v="2"/>
    <n v="5"/>
    <n v="2"/>
    <n v="29"/>
    <x v="7"/>
    <s v="Asthma"/>
    <s v="Pediatrics"/>
    <s v="Dr. Sade Kikiola"/>
    <s v="AXA"/>
    <x v="61"/>
    <x v="1"/>
    <x v="1"/>
    <s v="Outpatient"/>
    <n v="60"/>
    <n v="189"/>
    <d v="2024-04-22T00:00:00"/>
    <x v="0"/>
    <x v="4"/>
    <s v="Self-Referral"/>
    <s v="No"/>
    <s v="Scheduled"/>
    <s v="Pending"/>
    <m/>
    <m/>
    <s v="N/A"/>
    <n v="174.3"/>
    <n v="0"/>
  </r>
  <r>
    <d v="2024-04-13T00:00:00"/>
    <n v="2758"/>
    <n v="5"/>
    <n v="3"/>
    <n v="1"/>
    <n v="2"/>
    <n v="3"/>
    <n v="15"/>
    <x v="2"/>
    <s v="Appendicitis"/>
    <s v="Neurology"/>
    <s v="Dr. Sade Kikiola"/>
    <s v="Allianz"/>
    <x v="56"/>
    <x v="0"/>
    <x v="2"/>
    <s v="Outpatient"/>
    <n v="831"/>
    <n v="144"/>
    <d v="2024-04-25T00:00:00"/>
    <x v="0"/>
    <x v="3"/>
    <s v="Physician Referral"/>
    <s v="Yes"/>
    <s v="Emergency"/>
    <s v="Paid"/>
    <m/>
    <m/>
    <s v="N/A"/>
    <n v="682.5"/>
    <n v="0"/>
  </r>
  <r>
    <d v="2024-04-13T00:00:00"/>
    <n v="478"/>
    <n v="5"/>
    <n v="5"/>
    <n v="1"/>
    <n v="1"/>
    <n v="1"/>
    <n v="15"/>
    <x v="2"/>
    <s v="Appendicitis"/>
    <s v="Pediatrics"/>
    <s v="Dr. Sade Kikiola"/>
    <s v="Aviva"/>
    <x v="34"/>
    <x v="1"/>
    <x v="2"/>
    <s v="Outpatient"/>
    <n v="247"/>
    <n v="125"/>
    <m/>
    <x v="1"/>
    <x v="4"/>
    <s v="Emergency"/>
    <s v="Yes"/>
    <s v="Emergency"/>
    <s v="Pending"/>
    <m/>
    <m/>
    <s v="General Ward"/>
    <n v="267.39999999999998"/>
    <n v="10"/>
  </r>
  <r>
    <d v="2024-04-14T00:00:00"/>
    <n v="1190"/>
    <n v="5"/>
    <n v="1"/>
    <n v="5"/>
    <n v="2"/>
    <n v="2"/>
    <n v="15"/>
    <x v="2"/>
    <s v="Migraine"/>
    <s v="Cardiology"/>
    <s v="Dr. Sade Kikiola"/>
    <s v="AXA"/>
    <x v="54"/>
    <x v="0"/>
    <x v="0"/>
    <s v="Outpatient"/>
    <n v="522"/>
    <n v="190"/>
    <d v="2024-05-13T00:00:00"/>
    <x v="0"/>
    <x v="3"/>
    <s v="Emergency"/>
    <s v="No"/>
    <s v="Scheduled"/>
    <s v="Pending"/>
    <m/>
    <m/>
    <s v="N/A"/>
    <n v="498.4"/>
    <n v="0"/>
  </r>
  <r>
    <d v="2024-04-14T00:00:00"/>
    <n v="3558"/>
    <n v="5"/>
    <n v="2"/>
    <n v="3"/>
    <n v="2"/>
    <n v="3"/>
    <n v="20"/>
    <x v="3"/>
    <s v="Fracture"/>
    <s v="General Surgery"/>
    <s v="Dr. Sade Kikiola"/>
    <s v="Allianz"/>
    <x v="58"/>
    <x v="0"/>
    <x v="0"/>
    <s v="Outpatient"/>
    <n v="584"/>
    <n v="167"/>
    <m/>
    <x v="1"/>
    <x v="4"/>
    <s v="Emergency"/>
    <s v="No"/>
    <s v="Scheduled"/>
    <s v="Pending"/>
    <m/>
    <m/>
    <s v="General Ward"/>
    <n v="532.70000000000005"/>
    <n v="10"/>
  </r>
  <r>
    <d v="2024-04-14T00:00:00"/>
    <n v="3138"/>
    <n v="5"/>
    <n v="1"/>
    <n v="3"/>
    <n v="2"/>
    <n v="2"/>
    <n v="8"/>
    <x v="4"/>
    <s v="Fracture"/>
    <s v="Cardiology"/>
    <s v="Dr. Sade Kikiola"/>
    <s v="AXA"/>
    <x v="41"/>
    <x v="0"/>
    <x v="4"/>
    <s v="Emergency"/>
    <n v="522"/>
    <n v="117"/>
    <m/>
    <x v="1"/>
    <x v="3"/>
    <s v="Emergency"/>
    <s v="No"/>
    <s v="Scheduled"/>
    <s v="Paid"/>
    <m/>
    <m/>
    <s v="Semi-Private Room"/>
    <n v="468.3"/>
    <n v="30"/>
  </r>
  <r>
    <d v="2024-04-14T00:00:00"/>
    <n v="751"/>
    <n v="5"/>
    <n v="4"/>
    <n v="1"/>
    <n v="5"/>
    <n v="2"/>
    <n v="14"/>
    <x v="2"/>
    <s v="Appendicitis"/>
    <s v="Orthopedics"/>
    <s v="Dr. Sade Kikiola"/>
    <s v="AXA"/>
    <x v="32"/>
    <x v="0"/>
    <x v="4"/>
    <s v="Inpatient"/>
    <n v="219"/>
    <n v="138"/>
    <m/>
    <x v="1"/>
    <x v="4"/>
    <s v="Emergency"/>
    <s v="No"/>
    <s v="Scheduled"/>
    <s v="Paid"/>
    <m/>
    <m/>
    <s v="Semi-Private Room"/>
    <n v="270.89999999999998"/>
    <n v="30"/>
  </r>
  <r>
    <d v="2024-04-14T00:00:00"/>
    <n v="1339"/>
    <n v="5"/>
    <n v="3"/>
    <n v="3"/>
    <n v="5"/>
    <n v="1"/>
    <n v="26"/>
    <x v="5"/>
    <s v="Fracture"/>
    <s v="Neurology"/>
    <s v="Dr. Sade Kikiola"/>
    <s v="Aviva"/>
    <x v="56"/>
    <x v="1"/>
    <x v="2"/>
    <s v="Outpatient"/>
    <n v="445"/>
    <n v="138"/>
    <m/>
    <x v="1"/>
    <x v="3"/>
    <s v="Emergency"/>
    <s v="Yes"/>
    <s v="Emergency"/>
    <s v="Paid"/>
    <m/>
    <m/>
    <s v="General Ward"/>
    <n v="415.1"/>
    <n v="10"/>
  </r>
  <r>
    <d v="2024-04-14T00:00:00"/>
    <n v="4046"/>
    <n v="5"/>
    <n v="1"/>
    <n v="1"/>
    <n v="4"/>
    <n v="3"/>
    <n v="36"/>
    <x v="9"/>
    <s v="Appendicitis"/>
    <s v="Cardiology"/>
    <s v="Dr. Sade Kikiola"/>
    <s v="Allianz"/>
    <x v="26"/>
    <x v="0"/>
    <x v="1"/>
    <s v="Outpatient"/>
    <n v="643"/>
    <n v="171"/>
    <d v="2024-05-09T00:00:00"/>
    <x v="0"/>
    <x v="4"/>
    <s v="Self-Referral"/>
    <s v="Yes"/>
    <s v="Emergency"/>
    <s v="Pending"/>
    <m/>
    <m/>
    <s v="N/A"/>
    <n v="569.79999999999995"/>
    <n v="0"/>
  </r>
  <r>
    <d v="2024-04-14T00:00:00"/>
    <n v="3085"/>
    <n v="5"/>
    <n v="1"/>
    <n v="4"/>
    <n v="2"/>
    <n v="3"/>
    <n v="14"/>
    <x v="2"/>
    <s v="Hypertension"/>
    <s v="Cardiology"/>
    <s v="Dr. Sade Kikiola"/>
    <s v="Allianz"/>
    <x v="15"/>
    <x v="0"/>
    <x v="3"/>
    <s v="Outpatient"/>
    <n v="720"/>
    <n v="182"/>
    <d v="2024-04-25T00:00:00"/>
    <x v="0"/>
    <x v="3"/>
    <s v="Emergency"/>
    <s v="Yes"/>
    <s v="Emergency"/>
    <s v="Pending"/>
    <m/>
    <m/>
    <s v="N/A"/>
    <n v="631.4"/>
    <n v="0"/>
  </r>
  <r>
    <d v="2024-04-14T00:00:00"/>
    <n v="1630"/>
    <n v="5"/>
    <n v="5"/>
    <n v="3"/>
    <n v="3"/>
    <n v="1"/>
    <n v="28"/>
    <x v="5"/>
    <s v="Fracture"/>
    <s v="Pediatrics"/>
    <s v="Dr. Sade Kikiola"/>
    <s v="Aviva"/>
    <x v="59"/>
    <x v="1"/>
    <x v="0"/>
    <s v="Outpatient"/>
    <n v="546"/>
    <n v="60"/>
    <d v="2024-05-07T00:00:00"/>
    <x v="0"/>
    <x v="4"/>
    <s v="Physician Referral"/>
    <s v="Yes"/>
    <s v="Emergency"/>
    <s v="Pending"/>
    <m/>
    <m/>
    <s v="N/A"/>
    <n v="424.2"/>
    <n v="0"/>
  </r>
  <r>
    <d v="2024-04-14T00:00:00"/>
    <n v="4144"/>
    <n v="5"/>
    <n v="5"/>
    <n v="3"/>
    <n v="5"/>
    <n v="3"/>
    <n v="19"/>
    <x v="3"/>
    <s v="Fracture"/>
    <s v="Pediatrics"/>
    <s v="Dr. Sade Kikiola"/>
    <s v="Allianz"/>
    <x v="50"/>
    <x v="0"/>
    <x v="4"/>
    <s v="Inpatient"/>
    <n v="537"/>
    <n v="141"/>
    <m/>
    <x v="1"/>
    <x v="3"/>
    <s v="Physician Referral"/>
    <s v="Yes"/>
    <s v="Emergency"/>
    <s v="Paid"/>
    <m/>
    <m/>
    <s v="General Ward"/>
    <n v="481.6"/>
    <n v="10"/>
  </r>
  <r>
    <d v="2024-04-14T00:00:00"/>
    <n v="3320"/>
    <n v="5"/>
    <n v="5"/>
    <n v="1"/>
    <n v="2"/>
    <n v="2"/>
    <n v="28"/>
    <x v="5"/>
    <s v="Appendicitis"/>
    <s v="Pediatrics"/>
    <s v="Dr. Sade Kikiola"/>
    <s v="AXA"/>
    <x v="30"/>
    <x v="0"/>
    <x v="0"/>
    <s v="Outpatient"/>
    <n v="951"/>
    <n v="35"/>
    <d v="2024-05-09T00:00:00"/>
    <x v="0"/>
    <x v="4"/>
    <s v="Emergency"/>
    <s v="Yes"/>
    <s v="Emergency"/>
    <s v="Pending"/>
    <m/>
    <m/>
    <s v="N/A"/>
    <n v="690.2"/>
    <n v="0"/>
  </r>
  <r>
    <d v="2024-04-15T00:00:00"/>
    <n v="3458"/>
    <n v="5"/>
    <n v="4"/>
    <n v="1"/>
    <n v="5"/>
    <n v="2"/>
    <n v="24"/>
    <x v="6"/>
    <s v="Appendicitis"/>
    <s v="Orthopedics"/>
    <s v="Dr. Sade Kikiola"/>
    <s v="AXA"/>
    <x v="52"/>
    <x v="0"/>
    <x v="2"/>
    <s v="Emergency"/>
    <n v="201"/>
    <n v="141"/>
    <m/>
    <x v="1"/>
    <x v="3"/>
    <s v="Physician Referral"/>
    <s v="No"/>
    <s v="Scheduled"/>
    <s v="Paid"/>
    <m/>
    <m/>
    <s v="General Ward"/>
    <n v="246.4"/>
    <n v="10"/>
  </r>
  <r>
    <d v="2024-04-15T00:00:00"/>
    <n v="649"/>
    <n v="5"/>
    <n v="1"/>
    <n v="5"/>
    <n v="1"/>
    <n v="2"/>
    <n v="22"/>
    <x v="6"/>
    <s v="Migraine"/>
    <s v="Cardiology"/>
    <s v="Dr. Sade Kikiola"/>
    <s v="AXA"/>
    <x v="5"/>
    <x v="0"/>
    <x v="1"/>
    <s v="Outpatient"/>
    <n v="431"/>
    <n v="99"/>
    <m/>
    <x v="1"/>
    <x v="4"/>
    <s v="Physician Referral"/>
    <s v="No"/>
    <s v="Scheduled"/>
    <s v="Paid"/>
    <m/>
    <m/>
    <s v="Private Room"/>
    <n v="406"/>
    <n v="50"/>
  </r>
  <r>
    <d v="2024-04-15T00:00:00"/>
    <n v="4800"/>
    <n v="5"/>
    <n v="2"/>
    <n v="3"/>
    <n v="2"/>
    <n v="1"/>
    <n v="26"/>
    <x v="5"/>
    <s v="Fracture"/>
    <s v="General Surgery"/>
    <s v="Dr. Sade Kikiola"/>
    <s v="Aviva"/>
    <x v="0"/>
    <x v="1"/>
    <x v="2"/>
    <s v="Inpatient"/>
    <n v="341"/>
    <n v="125"/>
    <m/>
    <x v="1"/>
    <x v="3"/>
    <s v="Emergency"/>
    <s v="Yes"/>
    <s v="Emergency"/>
    <s v="Paid"/>
    <m/>
    <m/>
    <s v="Private Room"/>
    <n v="361.2"/>
    <n v="50"/>
  </r>
  <r>
    <d v="2024-04-15T00:00:00"/>
    <n v="3443"/>
    <n v="5"/>
    <n v="5"/>
    <n v="2"/>
    <n v="2"/>
    <n v="3"/>
    <n v="8"/>
    <x v="4"/>
    <s v="Asthma"/>
    <s v="Pediatrics"/>
    <s v="Dr. Sade Kikiola"/>
    <s v="Allianz"/>
    <x v="44"/>
    <x v="0"/>
    <x v="3"/>
    <s v="Outpatient"/>
    <n v="778"/>
    <n v="25"/>
    <d v="2024-04-24T00:00:00"/>
    <x v="0"/>
    <x v="4"/>
    <s v="Self-Referral"/>
    <s v="Yes"/>
    <s v="Emergency"/>
    <s v="Paid"/>
    <m/>
    <m/>
    <s v="N/A"/>
    <n v="562.1"/>
    <n v="0"/>
  </r>
  <r>
    <d v="2024-04-15T00:00:00"/>
    <n v="4967"/>
    <n v="5"/>
    <n v="4"/>
    <n v="1"/>
    <n v="5"/>
    <n v="1"/>
    <n v="17"/>
    <x v="3"/>
    <s v="Appendicitis"/>
    <s v="Orthopedics"/>
    <s v="Dr. Sade Kikiola"/>
    <s v="Aviva"/>
    <x v="8"/>
    <x v="1"/>
    <x v="1"/>
    <s v="Outpatient"/>
    <n v="463"/>
    <n v="39"/>
    <m/>
    <x v="1"/>
    <x v="3"/>
    <s v="Self-Referral"/>
    <s v="Yes"/>
    <s v="Emergency"/>
    <s v="Paid"/>
    <m/>
    <m/>
    <s v="Semi-Private Room"/>
    <n v="372.4"/>
    <n v="30"/>
  </r>
  <r>
    <d v="2024-04-15T00:00:00"/>
    <n v="1633"/>
    <n v="5"/>
    <n v="4"/>
    <n v="2"/>
    <n v="5"/>
    <n v="1"/>
    <n v="30"/>
    <x v="7"/>
    <s v="Asthma"/>
    <s v="Orthopedics"/>
    <s v="Dr. Sade Kikiola"/>
    <s v="Aviva"/>
    <x v="50"/>
    <x v="1"/>
    <x v="3"/>
    <s v="Emergency"/>
    <n v="760"/>
    <n v="155"/>
    <m/>
    <x v="1"/>
    <x v="4"/>
    <s v="Emergency"/>
    <s v="Yes"/>
    <s v="Emergency"/>
    <s v="Paid"/>
    <m/>
    <m/>
    <s v="Private Room"/>
    <n v="675.5"/>
    <n v="50"/>
  </r>
  <r>
    <d v="2024-04-15T00:00:00"/>
    <n v="4450"/>
    <n v="5"/>
    <n v="5"/>
    <n v="4"/>
    <n v="3"/>
    <n v="1"/>
    <n v="28"/>
    <x v="5"/>
    <s v="Hypertension"/>
    <s v="Pediatrics"/>
    <s v="Dr. Sade Kikiola"/>
    <s v="Aviva"/>
    <x v="49"/>
    <x v="0"/>
    <x v="3"/>
    <s v="Outpatient"/>
    <n v="818"/>
    <n v="116"/>
    <d v="2024-04-29T00:00:00"/>
    <x v="0"/>
    <x v="3"/>
    <s v="Self-Referral"/>
    <s v="Yes"/>
    <s v="Emergency"/>
    <s v="Paid"/>
    <m/>
    <m/>
    <s v="N/A"/>
    <n v="653.79999999999995"/>
    <n v="0"/>
  </r>
  <r>
    <d v="2024-04-15T00:00:00"/>
    <n v="1903"/>
    <n v="5"/>
    <n v="3"/>
    <n v="4"/>
    <n v="5"/>
    <n v="1"/>
    <n v="2"/>
    <x v="8"/>
    <s v="Hypertension"/>
    <s v="Neurology"/>
    <s v="Dr. Sade Kikiola"/>
    <s v="Aviva"/>
    <x v="49"/>
    <x v="0"/>
    <x v="1"/>
    <s v="Outpatient"/>
    <n v="802"/>
    <n v="25"/>
    <d v="2024-04-30T00:00:00"/>
    <x v="0"/>
    <x v="4"/>
    <s v="Self-Referral"/>
    <s v="No"/>
    <s v="Scheduled"/>
    <s v="Paid"/>
    <m/>
    <m/>
    <s v="N/A"/>
    <n v="578.9"/>
    <n v="0"/>
  </r>
  <r>
    <d v="2024-04-15T00:00:00"/>
    <n v="5"/>
    <n v="5"/>
    <n v="1"/>
    <n v="2"/>
    <n v="2"/>
    <n v="3"/>
    <n v="9"/>
    <x v="1"/>
    <s v="Asthma"/>
    <s v="Cardiology"/>
    <s v="Dr. Sade Kikiola"/>
    <s v="Allianz"/>
    <x v="16"/>
    <x v="0"/>
    <x v="3"/>
    <s v="Outpatient"/>
    <n v="621"/>
    <n v="27"/>
    <d v="2024-05-13T00:00:00"/>
    <x v="0"/>
    <x v="3"/>
    <s v="Emergency"/>
    <s v="No"/>
    <s v="Scheduled"/>
    <s v="Pending"/>
    <m/>
    <m/>
    <s v="N/A"/>
    <n v="453.6"/>
    <n v="0"/>
  </r>
  <r>
    <d v="2024-04-15T00:00:00"/>
    <n v="1809"/>
    <n v="5"/>
    <n v="5"/>
    <n v="4"/>
    <n v="5"/>
    <n v="2"/>
    <n v="34"/>
    <x v="9"/>
    <s v="Hypertension"/>
    <s v="Pediatrics"/>
    <s v="Dr. Sade Kikiola"/>
    <s v="AXA"/>
    <x v="28"/>
    <x v="0"/>
    <x v="0"/>
    <s v="Inpatient"/>
    <n v="413"/>
    <n v="33"/>
    <m/>
    <x v="1"/>
    <x v="4"/>
    <s v="Physician Referral"/>
    <s v="No"/>
    <s v="Scheduled"/>
    <s v="Paid"/>
    <m/>
    <m/>
    <s v="General Ward"/>
    <n v="319.2"/>
    <n v="10"/>
  </r>
  <r>
    <d v="2024-04-16T00:00:00"/>
    <n v="849"/>
    <n v="5"/>
    <n v="2"/>
    <n v="2"/>
    <n v="2"/>
    <n v="2"/>
    <n v="36"/>
    <x v="9"/>
    <s v="Asthma"/>
    <s v="General Surgery"/>
    <s v="Dr. Sade Kikiola"/>
    <s v="AXA"/>
    <x v="43"/>
    <x v="1"/>
    <x v="4"/>
    <s v="Emergency"/>
    <n v="241"/>
    <n v="150"/>
    <m/>
    <x v="1"/>
    <x v="3"/>
    <s v="Self-Referral"/>
    <s v="Yes"/>
    <s v="Emergency"/>
    <s v="Paid"/>
    <m/>
    <m/>
    <s v="Semi-Private Room"/>
    <n v="294.7"/>
    <n v="30"/>
  </r>
  <r>
    <d v="2024-04-16T00:00:00"/>
    <n v="4625"/>
    <n v="5"/>
    <n v="1"/>
    <n v="5"/>
    <n v="1"/>
    <n v="2"/>
    <n v="8"/>
    <x v="4"/>
    <s v="Migraine"/>
    <s v="Cardiology"/>
    <s v="Dr. Sade Kikiola"/>
    <s v="AXA"/>
    <x v="24"/>
    <x v="1"/>
    <x v="1"/>
    <s v="Outpatient"/>
    <n v="160"/>
    <n v="149"/>
    <d v="2024-05-15T00:00:00"/>
    <x v="0"/>
    <x v="4"/>
    <s v="Emergency"/>
    <s v="Yes"/>
    <s v="Emergency"/>
    <s v="Pending"/>
    <m/>
    <m/>
    <s v="N/A"/>
    <n v="216.3"/>
    <n v="0"/>
  </r>
  <r>
    <d v="2024-04-16T00:00:00"/>
    <n v="3388"/>
    <n v="5"/>
    <n v="4"/>
    <n v="5"/>
    <n v="5"/>
    <n v="3"/>
    <n v="13"/>
    <x v="2"/>
    <s v="Migraine"/>
    <s v="Orthopedics"/>
    <s v="Dr. Sade Kikiola"/>
    <s v="Allianz"/>
    <x v="56"/>
    <x v="1"/>
    <x v="2"/>
    <s v="Outpatient"/>
    <n v="216"/>
    <n v="41"/>
    <m/>
    <x v="1"/>
    <x v="3"/>
    <s v="Physician Referral"/>
    <s v="No"/>
    <s v="Scheduled"/>
    <s v="Pending"/>
    <m/>
    <m/>
    <s v="Semi-Private Room"/>
    <n v="200.9"/>
    <n v="30"/>
  </r>
  <r>
    <d v="2024-04-16T00:00:00"/>
    <n v="2865"/>
    <n v="5"/>
    <n v="2"/>
    <n v="4"/>
    <n v="2"/>
    <n v="3"/>
    <n v="12"/>
    <x v="1"/>
    <s v="Hypertension"/>
    <s v="General Surgery"/>
    <s v="Dr. Sade Kikiola"/>
    <s v="Allianz"/>
    <x v="49"/>
    <x v="0"/>
    <x v="2"/>
    <s v="Outpatient"/>
    <n v="146"/>
    <n v="104"/>
    <m/>
    <x v="1"/>
    <x v="4"/>
    <s v="Self-Referral"/>
    <s v="Yes"/>
    <s v="Emergency"/>
    <s v="Pending"/>
    <m/>
    <m/>
    <s v="Semi-Private Room"/>
    <n v="196"/>
    <n v="30"/>
  </r>
  <r>
    <d v="2024-04-16T00:00:00"/>
    <n v="2849"/>
    <n v="5"/>
    <n v="1"/>
    <n v="2"/>
    <n v="1"/>
    <n v="3"/>
    <n v="29"/>
    <x v="7"/>
    <s v="Asthma"/>
    <s v="Cardiology"/>
    <s v="Dr. Sade Kikiola"/>
    <s v="Allianz"/>
    <x v="19"/>
    <x v="1"/>
    <x v="4"/>
    <s v="Outpatient"/>
    <n v="245"/>
    <n v="153"/>
    <d v="2024-05-14T00:00:00"/>
    <x v="0"/>
    <x v="3"/>
    <s v="Emergency"/>
    <s v="Yes"/>
    <s v="Emergency"/>
    <s v="Pending"/>
    <m/>
    <m/>
    <s v="N/A"/>
    <n v="278.60000000000002"/>
    <n v="0"/>
  </r>
  <r>
    <d v="2024-04-16T00:00:00"/>
    <n v="4855"/>
    <n v="5"/>
    <n v="2"/>
    <n v="2"/>
    <n v="2"/>
    <n v="2"/>
    <n v="20"/>
    <x v="3"/>
    <s v="Asthma"/>
    <s v="General Surgery"/>
    <s v="Dr. Sade Kikiola"/>
    <s v="AXA"/>
    <x v="57"/>
    <x v="0"/>
    <x v="2"/>
    <s v="Outpatient"/>
    <n v="253"/>
    <n v="197"/>
    <d v="2024-04-30T00:00:00"/>
    <x v="0"/>
    <x v="4"/>
    <s v="Self-Referral"/>
    <s v="Yes"/>
    <s v="Emergency"/>
    <s v="Pending"/>
    <m/>
    <m/>
    <s v="N/A"/>
    <n v="315"/>
    <n v="0"/>
  </r>
  <r>
    <d v="2024-04-16T00:00:00"/>
    <n v="4904"/>
    <n v="5"/>
    <n v="4"/>
    <n v="2"/>
    <n v="5"/>
    <n v="3"/>
    <n v="24"/>
    <x v="6"/>
    <s v="Asthma"/>
    <s v="Orthopedics"/>
    <s v="Dr. Sade Kikiola"/>
    <s v="Allianz"/>
    <x v="20"/>
    <x v="0"/>
    <x v="4"/>
    <s v="Outpatient"/>
    <n v="197"/>
    <n v="63"/>
    <d v="2024-05-06T00:00:00"/>
    <x v="0"/>
    <x v="3"/>
    <s v="Self-Referral"/>
    <s v="Yes"/>
    <s v="Emergency"/>
    <s v="Pending"/>
    <m/>
    <m/>
    <s v="N/A"/>
    <n v="182"/>
    <n v="0"/>
  </r>
  <r>
    <d v="2024-04-16T00:00:00"/>
    <n v="2110"/>
    <n v="5"/>
    <n v="5"/>
    <n v="4"/>
    <n v="2"/>
    <n v="2"/>
    <n v="14"/>
    <x v="2"/>
    <s v="Hypertension"/>
    <s v="Pediatrics"/>
    <s v="Dr. Sade Kikiola"/>
    <s v="AXA"/>
    <x v="20"/>
    <x v="0"/>
    <x v="0"/>
    <s v="Outpatient"/>
    <n v="823"/>
    <n v="27"/>
    <d v="2024-05-15T00:00:00"/>
    <x v="0"/>
    <x v="4"/>
    <s v="Emergency"/>
    <s v="No"/>
    <s v="Scheduled"/>
    <s v="Pending"/>
    <m/>
    <m/>
    <s v="N/A"/>
    <n v="595"/>
    <n v="0"/>
  </r>
  <r>
    <d v="2024-04-16T00:00:00"/>
    <n v="369"/>
    <n v="5"/>
    <n v="2"/>
    <n v="2"/>
    <n v="2"/>
    <n v="2"/>
    <n v="22"/>
    <x v="6"/>
    <s v="Asthma"/>
    <s v="General Surgery"/>
    <s v="Dr. Sade Kikiola"/>
    <s v="AXA"/>
    <x v="28"/>
    <x v="0"/>
    <x v="2"/>
    <s v="Outpatient"/>
    <n v="429"/>
    <n v="43"/>
    <d v="2024-05-02T00:00:00"/>
    <x v="0"/>
    <x v="3"/>
    <s v="Physician Referral"/>
    <s v="Yes"/>
    <s v="Emergency"/>
    <s v="Pending"/>
    <m/>
    <m/>
    <s v="N/A"/>
    <n v="330.4"/>
    <n v="0"/>
  </r>
  <r>
    <d v="2024-04-16T00:00:00"/>
    <n v="1090"/>
    <n v="5"/>
    <n v="5"/>
    <n v="1"/>
    <n v="3"/>
    <n v="1"/>
    <n v="29"/>
    <x v="7"/>
    <s v="Appendicitis"/>
    <s v="Pediatrics"/>
    <s v="Dr. Sade Kikiola"/>
    <s v="Aviva"/>
    <x v="36"/>
    <x v="0"/>
    <x v="2"/>
    <s v="Outpatient"/>
    <n v="719"/>
    <n v="46"/>
    <d v="2024-05-09T00:00:00"/>
    <x v="0"/>
    <x v="4"/>
    <s v="Emergency"/>
    <s v="No"/>
    <s v="Scheduled"/>
    <s v="Pending"/>
    <m/>
    <m/>
    <s v="N/A"/>
    <n v="535.5"/>
    <n v="0"/>
  </r>
  <r>
    <d v="2024-04-17T00:00:00"/>
    <n v="2079"/>
    <n v="5"/>
    <n v="4"/>
    <n v="2"/>
    <n v="5"/>
    <n v="3"/>
    <n v="10"/>
    <x v="1"/>
    <s v="Asthma"/>
    <s v="Orthopedics"/>
    <s v="Dr. Sade Kikiola"/>
    <s v="Allianz"/>
    <x v="47"/>
    <x v="1"/>
    <x v="0"/>
    <s v="Outpatient"/>
    <n v="858"/>
    <n v="70"/>
    <d v="2024-04-26T00:00:00"/>
    <x v="0"/>
    <x v="3"/>
    <s v="Physician Referral"/>
    <s v="Yes"/>
    <s v="Emergency"/>
    <s v="Pending"/>
    <m/>
    <m/>
    <s v="N/A"/>
    <n v="649.6"/>
    <n v="0"/>
  </r>
  <r>
    <d v="2024-04-17T00:00:00"/>
    <n v="4821"/>
    <n v="5"/>
    <n v="4"/>
    <n v="1"/>
    <n v="5"/>
    <n v="1"/>
    <n v="7"/>
    <x v="4"/>
    <s v="Appendicitis"/>
    <s v="Orthopedics"/>
    <s v="Dr. Sade Kikiola"/>
    <s v="Aviva"/>
    <x v="53"/>
    <x v="1"/>
    <x v="2"/>
    <s v="Outpatient"/>
    <n v="359"/>
    <n v="175"/>
    <d v="2024-04-26T00:00:00"/>
    <x v="0"/>
    <x v="4"/>
    <s v="Emergency"/>
    <s v="No"/>
    <s v="Scheduled"/>
    <s v="Pending"/>
    <m/>
    <m/>
    <s v="N/A"/>
    <n v="373.8"/>
    <n v="0"/>
  </r>
  <r>
    <d v="2024-04-17T00:00:00"/>
    <n v="3643"/>
    <n v="5"/>
    <n v="2"/>
    <n v="5"/>
    <n v="2"/>
    <n v="3"/>
    <n v="37"/>
    <x v="0"/>
    <s v="Migraine"/>
    <s v="General Surgery"/>
    <s v="Dr. Sade Kikiola"/>
    <s v="Allianz"/>
    <x v="33"/>
    <x v="0"/>
    <x v="2"/>
    <s v="Emergency"/>
    <n v="490"/>
    <n v="88"/>
    <m/>
    <x v="1"/>
    <x v="3"/>
    <s v="Emergency"/>
    <s v="No"/>
    <s v="Scheduled"/>
    <s v="Pending"/>
    <m/>
    <m/>
    <s v="General Ward"/>
    <n v="411.6"/>
    <n v="10"/>
  </r>
  <r>
    <d v="2024-04-17T00:00:00"/>
    <n v="2805"/>
    <n v="5"/>
    <n v="2"/>
    <n v="1"/>
    <n v="2"/>
    <n v="3"/>
    <n v="23"/>
    <x v="6"/>
    <s v="Appendicitis"/>
    <s v="General Surgery"/>
    <s v="Dr. Sade Kikiola"/>
    <s v="Allianz"/>
    <x v="10"/>
    <x v="1"/>
    <x v="0"/>
    <s v="Outpatient"/>
    <n v="258"/>
    <n v="44"/>
    <m/>
    <x v="1"/>
    <x v="4"/>
    <s v="Self-Referral"/>
    <s v="Yes"/>
    <s v="Emergency"/>
    <s v="Pending"/>
    <m/>
    <m/>
    <s v="Semi-Private Room"/>
    <n v="232.4"/>
    <n v="30"/>
  </r>
  <r>
    <d v="2024-04-17T00:00:00"/>
    <n v="1362"/>
    <n v="5"/>
    <n v="4"/>
    <n v="5"/>
    <n v="5"/>
    <n v="1"/>
    <n v="9"/>
    <x v="1"/>
    <s v="Migraine"/>
    <s v="Orthopedics"/>
    <s v="Dr. Sade Kikiola"/>
    <s v="Aviva"/>
    <x v="3"/>
    <x v="0"/>
    <x v="0"/>
    <s v="Outpatient"/>
    <n v="510"/>
    <n v="63"/>
    <m/>
    <x v="1"/>
    <x v="3"/>
    <s v="Physician Referral"/>
    <s v="No"/>
    <s v="Scheduled"/>
    <s v="Pending"/>
    <m/>
    <m/>
    <s v="Private Room"/>
    <n v="436.1"/>
    <n v="50"/>
  </r>
  <r>
    <d v="2024-04-17T00:00:00"/>
    <n v="1525"/>
    <n v="5"/>
    <n v="2"/>
    <n v="4"/>
    <n v="2"/>
    <n v="3"/>
    <n v="27"/>
    <x v="5"/>
    <s v="Hypertension"/>
    <s v="General Surgery"/>
    <s v="Dr. Sade Kikiola"/>
    <s v="Allianz"/>
    <x v="37"/>
    <x v="0"/>
    <x v="0"/>
    <s v="Outpatient"/>
    <n v="625"/>
    <n v="194"/>
    <m/>
    <x v="1"/>
    <x v="4"/>
    <s v="Physician Referral"/>
    <s v="No"/>
    <s v="Scheduled"/>
    <s v="Pending"/>
    <m/>
    <m/>
    <s v="Private Room"/>
    <n v="608.29999999999995"/>
    <n v="50"/>
  </r>
  <r>
    <d v="2024-04-17T00:00:00"/>
    <n v="1857"/>
    <n v="5"/>
    <n v="2"/>
    <n v="5"/>
    <n v="2"/>
    <n v="3"/>
    <n v="38"/>
    <x v="0"/>
    <s v="Migraine"/>
    <s v="General Surgery"/>
    <s v="Dr. Sade Kikiola"/>
    <s v="Allianz"/>
    <x v="7"/>
    <x v="0"/>
    <x v="2"/>
    <s v="Inpatient"/>
    <n v="837"/>
    <n v="138"/>
    <m/>
    <x v="1"/>
    <x v="3"/>
    <s v="Physician Referral"/>
    <s v="No"/>
    <s v="Scheduled"/>
    <s v="Pending"/>
    <m/>
    <m/>
    <s v="Private Room"/>
    <n v="717.5"/>
    <n v="50"/>
  </r>
  <r>
    <d v="2024-04-17T00:00:00"/>
    <n v="1846"/>
    <n v="5"/>
    <n v="2"/>
    <n v="5"/>
    <n v="2"/>
    <n v="3"/>
    <n v="22"/>
    <x v="6"/>
    <s v="Migraine"/>
    <s v="General Surgery"/>
    <s v="Dr. Sade Kikiola"/>
    <s v="Allianz"/>
    <x v="42"/>
    <x v="1"/>
    <x v="4"/>
    <s v="Outpatient"/>
    <n v="592"/>
    <n v="128"/>
    <m/>
    <x v="1"/>
    <x v="4"/>
    <s v="Self-Referral"/>
    <s v="No"/>
    <s v="Scheduled"/>
    <s v="Pending"/>
    <m/>
    <m/>
    <s v="Semi-Private Room"/>
    <n v="525"/>
    <n v="30"/>
  </r>
  <r>
    <d v="2024-04-17T00:00:00"/>
    <n v="3683"/>
    <n v="5"/>
    <n v="2"/>
    <n v="2"/>
    <n v="2"/>
    <n v="2"/>
    <n v="20"/>
    <x v="3"/>
    <s v="Asthma"/>
    <s v="General Surgery"/>
    <s v="Dr. Sade Kikiola"/>
    <s v="AXA"/>
    <x v="18"/>
    <x v="0"/>
    <x v="4"/>
    <s v="Emergency"/>
    <n v="590"/>
    <n v="139"/>
    <m/>
    <x v="1"/>
    <x v="3"/>
    <s v="Emergency"/>
    <s v="No"/>
    <s v="Scheduled"/>
    <s v="Pending"/>
    <m/>
    <m/>
    <s v="Semi-Private Room"/>
    <n v="531.29999999999995"/>
    <n v="30"/>
  </r>
  <r>
    <d v="2024-04-17T00:00:00"/>
    <n v="2651"/>
    <n v="5"/>
    <n v="1"/>
    <n v="3"/>
    <n v="5"/>
    <n v="2"/>
    <n v="35"/>
    <x v="9"/>
    <s v="Fracture"/>
    <s v="Cardiology"/>
    <s v="Dr. Sade Kikiola"/>
    <s v="AXA"/>
    <x v="11"/>
    <x v="0"/>
    <x v="1"/>
    <s v="Outpatient"/>
    <n v="134"/>
    <n v="32"/>
    <m/>
    <x v="1"/>
    <x v="4"/>
    <s v="Self-Referral"/>
    <s v="Yes"/>
    <s v="Emergency"/>
    <s v="Pending"/>
    <m/>
    <m/>
    <s v="Private Room"/>
    <n v="151.19999999999999"/>
    <n v="50"/>
  </r>
  <r>
    <d v="2024-04-18T00:00:00"/>
    <n v="4311"/>
    <n v="5"/>
    <n v="4"/>
    <n v="5"/>
    <n v="5"/>
    <n v="3"/>
    <n v="40"/>
    <x v="0"/>
    <s v="Migraine"/>
    <s v="Orthopedics"/>
    <s v="Dr. Sade Kikiola"/>
    <s v="Allianz"/>
    <x v="34"/>
    <x v="1"/>
    <x v="1"/>
    <s v="Inpatient"/>
    <n v="745"/>
    <n v="72"/>
    <m/>
    <x v="1"/>
    <x v="3"/>
    <s v="Emergency"/>
    <s v="No"/>
    <s v="Scheduled"/>
    <s v="Pending"/>
    <m/>
    <m/>
    <s v="Private Room"/>
    <n v="606.9"/>
    <n v="50"/>
  </r>
  <r>
    <d v="2024-04-18T00:00:00"/>
    <n v="3343"/>
    <n v="5"/>
    <n v="4"/>
    <n v="1"/>
    <n v="5"/>
    <n v="1"/>
    <n v="25"/>
    <x v="5"/>
    <s v="Appendicitis"/>
    <s v="Orthopedics"/>
    <s v="Dr. Sade Kikiola"/>
    <s v="Aviva"/>
    <x v="0"/>
    <x v="1"/>
    <x v="2"/>
    <s v="Inpatient"/>
    <n v="831"/>
    <n v="56"/>
    <m/>
    <x v="1"/>
    <x v="4"/>
    <s v="Emergency"/>
    <s v="Yes"/>
    <s v="Emergency"/>
    <s v="Pending"/>
    <m/>
    <m/>
    <s v="Semi-Private Room"/>
    <n v="641.9"/>
    <n v="30"/>
  </r>
  <r>
    <d v="2024-04-18T00:00:00"/>
    <n v="1176"/>
    <n v="5"/>
    <n v="3"/>
    <n v="4"/>
    <n v="4"/>
    <n v="2"/>
    <n v="31"/>
    <x v="7"/>
    <s v="Hypertension"/>
    <s v="Neurology"/>
    <s v="Dr. Sade Kikiola"/>
    <s v="AXA"/>
    <x v="21"/>
    <x v="1"/>
    <x v="2"/>
    <s v="Inpatient"/>
    <n v="710"/>
    <n v="134"/>
    <m/>
    <x v="1"/>
    <x v="3"/>
    <s v="Emergency"/>
    <s v="No"/>
    <s v="Scheduled"/>
    <s v="Pending"/>
    <m/>
    <m/>
    <s v="Semi-Private Room"/>
    <n v="611.79999999999995"/>
    <n v="30"/>
  </r>
  <r>
    <d v="2024-04-18T00:00:00"/>
    <n v="370"/>
    <n v="5"/>
    <n v="5"/>
    <n v="1"/>
    <n v="3"/>
    <n v="2"/>
    <n v="4"/>
    <x v="8"/>
    <s v="Appendicitis"/>
    <s v="Pediatrics"/>
    <s v="Dr. Sade Kikiola"/>
    <s v="AXA"/>
    <x v="22"/>
    <x v="0"/>
    <x v="4"/>
    <s v="Outpatient"/>
    <n v="287"/>
    <n v="59"/>
    <d v="2024-04-27T00:00:00"/>
    <x v="0"/>
    <x v="4"/>
    <s v="Emergency"/>
    <s v="No"/>
    <s v="Scheduled"/>
    <s v="Pending"/>
    <m/>
    <m/>
    <s v="N/A"/>
    <n v="242.2"/>
    <n v="0"/>
  </r>
  <r>
    <d v="2024-04-18T00:00:00"/>
    <n v="194"/>
    <n v="5"/>
    <n v="3"/>
    <n v="4"/>
    <n v="4"/>
    <n v="3"/>
    <n v="25"/>
    <x v="5"/>
    <s v="Hypertension"/>
    <s v="Neurology"/>
    <s v="Dr. Sade Kikiola"/>
    <s v="Allianz"/>
    <x v="50"/>
    <x v="0"/>
    <x v="3"/>
    <s v="Emergency"/>
    <n v="516"/>
    <n v="97"/>
    <m/>
    <x v="1"/>
    <x v="3"/>
    <s v="Emergency"/>
    <s v="Yes"/>
    <s v="Emergency"/>
    <s v="Pending"/>
    <m/>
    <m/>
    <s v="Semi-Private Room"/>
    <n v="450.1"/>
    <n v="30"/>
  </r>
  <r>
    <d v="2024-04-18T00:00:00"/>
    <n v="581"/>
    <n v="5"/>
    <n v="2"/>
    <n v="1"/>
    <n v="2"/>
    <n v="2"/>
    <n v="31"/>
    <x v="7"/>
    <s v="Appendicitis"/>
    <s v="General Surgery"/>
    <s v="Dr. Sade Kikiola"/>
    <s v="AXA"/>
    <x v="21"/>
    <x v="1"/>
    <x v="1"/>
    <s v="Outpatient"/>
    <n v="735"/>
    <n v="114"/>
    <d v="2024-04-28T00:00:00"/>
    <x v="0"/>
    <x v="4"/>
    <s v="Self-Referral"/>
    <s v="No"/>
    <s v="Scheduled"/>
    <s v="Pending"/>
    <m/>
    <m/>
    <s v="N/A"/>
    <n v="594.29999999999995"/>
    <n v="0"/>
  </r>
  <r>
    <d v="2024-04-18T00:00:00"/>
    <n v="2733"/>
    <n v="5"/>
    <n v="2"/>
    <n v="5"/>
    <n v="2"/>
    <n v="1"/>
    <n v="32"/>
    <x v="7"/>
    <s v="Migraine"/>
    <s v="General Surgery"/>
    <s v="Dr. Sade Kikiola"/>
    <s v="Aviva"/>
    <x v="43"/>
    <x v="0"/>
    <x v="4"/>
    <s v="Emergency"/>
    <n v="347"/>
    <n v="153"/>
    <m/>
    <x v="1"/>
    <x v="3"/>
    <s v="Physician Referral"/>
    <s v="No"/>
    <s v="Scheduled"/>
    <s v="Pending"/>
    <m/>
    <m/>
    <s v="Private Room"/>
    <n v="385"/>
    <n v="50"/>
  </r>
  <r>
    <d v="2024-04-18T00:00:00"/>
    <n v="3875"/>
    <n v="5"/>
    <n v="1"/>
    <n v="3"/>
    <n v="4"/>
    <n v="1"/>
    <n v="11"/>
    <x v="1"/>
    <s v="Fracture"/>
    <s v="Cardiology"/>
    <s v="Dr. Sade Kikiola"/>
    <s v="Aviva"/>
    <x v="50"/>
    <x v="1"/>
    <x v="2"/>
    <s v="Outpatient"/>
    <n v="591"/>
    <n v="44"/>
    <d v="2024-05-11T00:00:00"/>
    <x v="0"/>
    <x v="4"/>
    <s v="Emergency"/>
    <s v="No"/>
    <s v="Scheduled"/>
    <s v="Pending"/>
    <m/>
    <m/>
    <s v="N/A"/>
    <n v="444.5"/>
    <n v="0"/>
  </r>
  <r>
    <d v="2024-04-18T00:00:00"/>
    <n v="3839"/>
    <n v="5"/>
    <n v="1"/>
    <n v="5"/>
    <n v="3"/>
    <n v="1"/>
    <n v="35"/>
    <x v="9"/>
    <s v="Migraine"/>
    <s v="Cardiology"/>
    <s v="Dr. Sade Kikiola"/>
    <s v="Aviva"/>
    <x v="40"/>
    <x v="1"/>
    <x v="1"/>
    <s v="Inpatient"/>
    <n v="155"/>
    <n v="122"/>
    <m/>
    <x v="1"/>
    <x v="3"/>
    <s v="Self-Referral"/>
    <s v="Yes"/>
    <s v="Emergency"/>
    <s v="Pending"/>
    <m/>
    <m/>
    <s v="General Ward"/>
    <n v="200.9"/>
    <n v="10"/>
  </r>
  <r>
    <d v="2024-04-18T00:00:00"/>
    <n v="4776"/>
    <n v="5"/>
    <n v="1"/>
    <n v="2"/>
    <n v="2"/>
    <n v="1"/>
    <n v="24"/>
    <x v="6"/>
    <s v="Asthma"/>
    <s v="Cardiology"/>
    <s v="Dr. Sade Kikiola"/>
    <s v="Aviva"/>
    <x v="20"/>
    <x v="0"/>
    <x v="1"/>
    <s v="Outpatient"/>
    <n v="914"/>
    <n v="65"/>
    <d v="2024-05-08T00:00:00"/>
    <x v="0"/>
    <x v="4"/>
    <s v="Self-Referral"/>
    <s v="Yes"/>
    <s v="Emergency"/>
    <s v="Pending"/>
    <m/>
    <m/>
    <s v="N/A"/>
    <n v="685.3"/>
    <n v="0"/>
  </r>
  <r>
    <d v="2024-04-19T00:00:00"/>
    <n v="1949"/>
    <n v="5"/>
    <n v="1"/>
    <n v="1"/>
    <n v="1"/>
    <n v="2"/>
    <n v="38"/>
    <x v="0"/>
    <s v="Appendicitis"/>
    <s v="Cardiology"/>
    <s v="Dr. Sade Kikiola"/>
    <s v="AXA"/>
    <x v="3"/>
    <x v="0"/>
    <x v="1"/>
    <s v="Outpatient"/>
    <n v="489"/>
    <n v="178"/>
    <m/>
    <x v="1"/>
    <x v="3"/>
    <s v="Self-Referral"/>
    <s v="No"/>
    <s v="Scheduled"/>
    <s v="Pending"/>
    <m/>
    <m/>
    <s v="Private Room"/>
    <n v="501.9"/>
    <n v="50"/>
  </r>
  <r>
    <d v="2024-04-19T00:00:00"/>
    <n v="2434"/>
    <n v="5"/>
    <n v="1"/>
    <n v="3"/>
    <n v="4"/>
    <n v="2"/>
    <n v="14"/>
    <x v="2"/>
    <s v="Fracture"/>
    <s v="Cardiology"/>
    <s v="Dr. Sade Kikiola"/>
    <s v="AXA"/>
    <x v="27"/>
    <x v="1"/>
    <x v="2"/>
    <s v="Outpatient"/>
    <n v="621"/>
    <n v="121"/>
    <d v="2024-04-27T00:00:00"/>
    <x v="0"/>
    <x v="4"/>
    <s v="Self-Referral"/>
    <s v="Yes"/>
    <s v="Emergency"/>
    <s v="Pending"/>
    <m/>
    <m/>
    <s v="N/A"/>
    <n v="519.4"/>
    <n v="0"/>
  </r>
  <r>
    <d v="2024-04-19T00:00:00"/>
    <n v="4575"/>
    <n v="5"/>
    <n v="1"/>
    <n v="1"/>
    <n v="4"/>
    <n v="1"/>
    <n v="40"/>
    <x v="0"/>
    <s v="Appendicitis"/>
    <s v="Cardiology"/>
    <s v="Dr. Sade Kikiola"/>
    <s v="Aviva"/>
    <x v="34"/>
    <x v="1"/>
    <x v="4"/>
    <s v="Outpatient"/>
    <n v="313"/>
    <n v="110"/>
    <m/>
    <x v="1"/>
    <x v="3"/>
    <s v="Self-Referral"/>
    <s v="No"/>
    <s v="Scheduled"/>
    <s v="Pending"/>
    <m/>
    <m/>
    <s v="General Ward"/>
    <n v="303.10000000000002"/>
    <n v="10"/>
  </r>
  <r>
    <d v="2024-04-19T00:00:00"/>
    <n v="3877"/>
    <n v="5"/>
    <n v="1"/>
    <n v="2"/>
    <n v="1"/>
    <n v="2"/>
    <n v="33"/>
    <x v="9"/>
    <s v="Asthma"/>
    <s v="Cardiology"/>
    <s v="Dr. Sade Kikiola"/>
    <s v="AXA"/>
    <x v="50"/>
    <x v="1"/>
    <x v="3"/>
    <s v="Outpatient"/>
    <n v="716"/>
    <n v="113"/>
    <d v="2024-05-07T00:00:00"/>
    <x v="0"/>
    <x v="4"/>
    <s v="Emergency"/>
    <s v="Yes"/>
    <s v="Emergency"/>
    <s v="Pending"/>
    <m/>
    <m/>
    <s v="N/A"/>
    <n v="580.29999999999995"/>
    <n v="0"/>
  </r>
  <r>
    <d v="2024-04-19T00:00:00"/>
    <n v="1554"/>
    <n v="5"/>
    <n v="1"/>
    <n v="2"/>
    <n v="1"/>
    <n v="3"/>
    <n v="40"/>
    <x v="0"/>
    <s v="Asthma"/>
    <s v="Cardiology"/>
    <s v="Dr. Sade Kikiola"/>
    <s v="Allianz"/>
    <x v="1"/>
    <x v="1"/>
    <x v="2"/>
    <s v="Outpatient"/>
    <n v="657"/>
    <n v="87"/>
    <m/>
    <x v="1"/>
    <x v="3"/>
    <s v="Physician Referral"/>
    <s v="Yes"/>
    <s v="Emergency"/>
    <s v="Pending"/>
    <m/>
    <m/>
    <s v="General Ward"/>
    <n v="527.79999999999995"/>
    <n v="10"/>
  </r>
  <r>
    <d v="2024-04-19T00:00:00"/>
    <n v="870"/>
    <n v="5"/>
    <n v="1"/>
    <n v="2"/>
    <n v="2"/>
    <n v="3"/>
    <n v="32"/>
    <x v="7"/>
    <s v="Asthma"/>
    <s v="Cardiology"/>
    <s v="Dr. Sade Kikiola"/>
    <s v="Allianz"/>
    <x v="36"/>
    <x v="0"/>
    <x v="1"/>
    <s v="Outpatient"/>
    <n v="197"/>
    <n v="58"/>
    <d v="2024-04-30T00:00:00"/>
    <x v="0"/>
    <x v="4"/>
    <s v="Emergency"/>
    <s v="Yes"/>
    <s v="Emergency"/>
    <s v="Pending"/>
    <m/>
    <m/>
    <s v="N/A"/>
    <n v="178.5"/>
    <n v="0"/>
  </r>
  <r>
    <d v="2024-04-19T00:00:00"/>
    <n v="828"/>
    <n v="5"/>
    <n v="4"/>
    <n v="5"/>
    <n v="5"/>
    <n v="3"/>
    <n v="39"/>
    <x v="0"/>
    <s v="Migraine"/>
    <s v="Orthopedics"/>
    <s v="Dr. Sade Kikiola"/>
    <s v="Allianz"/>
    <x v="21"/>
    <x v="1"/>
    <x v="0"/>
    <s v="Outpatient"/>
    <n v="293"/>
    <n v="99"/>
    <d v="2024-05-17T00:00:00"/>
    <x v="0"/>
    <x v="3"/>
    <s v="Emergency"/>
    <s v="No"/>
    <s v="Scheduled"/>
    <s v="Pending"/>
    <m/>
    <m/>
    <s v="N/A"/>
    <n v="274.39999999999998"/>
    <n v="0"/>
  </r>
  <r>
    <d v="2024-04-19T00:00:00"/>
    <n v="187"/>
    <n v="5"/>
    <n v="1"/>
    <n v="5"/>
    <n v="2"/>
    <n v="3"/>
    <n v="2"/>
    <x v="8"/>
    <s v="Migraine"/>
    <s v="Cardiology"/>
    <s v="Dr. Sade Kikiola"/>
    <s v="Allianz"/>
    <x v="23"/>
    <x v="1"/>
    <x v="4"/>
    <s v="Outpatient"/>
    <n v="136"/>
    <n v="183"/>
    <d v="2024-04-27T00:00:00"/>
    <x v="0"/>
    <x v="4"/>
    <s v="Physician Referral"/>
    <s v="Yes"/>
    <s v="Emergency"/>
    <s v="Pending"/>
    <m/>
    <m/>
    <s v="N/A"/>
    <n v="223.3"/>
    <n v="0"/>
  </r>
  <r>
    <d v="2024-04-19T00:00:00"/>
    <n v="681"/>
    <n v="5"/>
    <n v="5"/>
    <n v="3"/>
    <n v="5"/>
    <n v="3"/>
    <n v="2"/>
    <x v="8"/>
    <s v="Fracture"/>
    <s v="Pediatrics"/>
    <s v="Dr. Sade Kikiola"/>
    <s v="Allianz"/>
    <x v="12"/>
    <x v="1"/>
    <x v="2"/>
    <s v="Outpatient"/>
    <n v="62"/>
    <n v="154"/>
    <d v="2024-05-07T00:00:00"/>
    <x v="0"/>
    <x v="3"/>
    <s v="Emergency"/>
    <s v="No"/>
    <s v="Scheduled"/>
    <s v="Pending"/>
    <m/>
    <m/>
    <s v="N/A"/>
    <n v="151.19999999999999"/>
    <n v="0"/>
  </r>
  <r>
    <d v="2024-04-19T00:00:00"/>
    <n v="3154"/>
    <n v="5"/>
    <n v="1"/>
    <n v="2"/>
    <n v="3"/>
    <n v="1"/>
    <n v="38"/>
    <x v="0"/>
    <s v="Asthma"/>
    <s v="Cardiology"/>
    <s v="Dr. Sade Kikiola"/>
    <s v="Aviva"/>
    <x v="3"/>
    <x v="0"/>
    <x v="1"/>
    <s v="Outpatient"/>
    <n v="428"/>
    <n v="104"/>
    <d v="2024-05-04T00:00:00"/>
    <x v="0"/>
    <x v="4"/>
    <s v="Physician Referral"/>
    <s v="Yes"/>
    <s v="Emergency"/>
    <s v="Pending"/>
    <m/>
    <m/>
    <s v="N/A"/>
    <n v="372.4"/>
    <n v="0"/>
  </r>
  <r>
    <d v="2024-04-20T00:00:00"/>
    <n v="1915"/>
    <n v="5"/>
    <n v="2"/>
    <n v="5"/>
    <n v="2"/>
    <n v="2"/>
    <n v="10"/>
    <x v="1"/>
    <s v="Migraine"/>
    <s v="General Surgery"/>
    <s v="Dr. Sade Kikiola"/>
    <s v="AXA"/>
    <x v="22"/>
    <x v="0"/>
    <x v="3"/>
    <s v="Outpatient"/>
    <n v="527"/>
    <n v="85"/>
    <d v="2024-05-19T00:00:00"/>
    <x v="0"/>
    <x v="3"/>
    <s v="Emergency"/>
    <s v="No"/>
    <s v="Scheduled"/>
    <s v="Pending"/>
    <m/>
    <m/>
    <s v="N/A"/>
    <n v="428.4"/>
    <n v="0"/>
  </r>
  <r>
    <d v="2024-04-20T00:00:00"/>
    <n v="1159"/>
    <n v="5"/>
    <n v="2"/>
    <n v="4"/>
    <n v="2"/>
    <n v="1"/>
    <n v="8"/>
    <x v="4"/>
    <s v="Hypertension"/>
    <s v="General Surgery"/>
    <s v="Dr. Sade Kikiola"/>
    <s v="Aviva"/>
    <x v="20"/>
    <x v="1"/>
    <x v="1"/>
    <s v="Outpatient"/>
    <n v="365"/>
    <n v="74"/>
    <d v="2024-05-05T00:00:00"/>
    <x v="0"/>
    <x v="4"/>
    <s v="Physician Referral"/>
    <s v="No"/>
    <s v="Scheduled"/>
    <s v="Pending"/>
    <m/>
    <m/>
    <s v="N/A"/>
    <n v="307.3"/>
    <n v="0"/>
  </r>
  <r>
    <d v="2024-04-20T00:00:00"/>
    <n v="485"/>
    <n v="5"/>
    <n v="1"/>
    <n v="4"/>
    <n v="1"/>
    <n v="1"/>
    <n v="11"/>
    <x v="1"/>
    <s v="Hypertension"/>
    <s v="Cardiology"/>
    <s v="Dr. Sade Kikiola"/>
    <s v="Aviva"/>
    <x v="35"/>
    <x v="0"/>
    <x v="1"/>
    <s v="Outpatient"/>
    <n v="817"/>
    <n v="91"/>
    <d v="2024-05-16T00:00:00"/>
    <x v="0"/>
    <x v="3"/>
    <s v="Self-Referral"/>
    <s v="Yes"/>
    <s v="Emergency"/>
    <s v="Pending"/>
    <m/>
    <m/>
    <s v="N/A"/>
    <n v="635.6"/>
    <n v="0"/>
  </r>
  <r>
    <d v="2024-04-20T00:00:00"/>
    <n v="3485"/>
    <n v="5"/>
    <n v="1"/>
    <n v="5"/>
    <n v="2"/>
    <n v="1"/>
    <n v="38"/>
    <x v="0"/>
    <s v="Migraine"/>
    <s v="Cardiology"/>
    <s v="Dr. Sade Kikiola"/>
    <s v="Aviva"/>
    <x v="29"/>
    <x v="0"/>
    <x v="2"/>
    <s v="Inpatient"/>
    <n v="65"/>
    <n v="61"/>
    <m/>
    <x v="1"/>
    <x v="4"/>
    <s v="Physician Referral"/>
    <s v="Yes"/>
    <s v="Emergency"/>
    <s v="Pending"/>
    <m/>
    <m/>
    <s v="Semi-Private Room"/>
    <n v="109.2"/>
    <n v="30"/>
  </r>
  <r>
    <d v="2024-04-20T00:00:00"/>
    <n v="1789"/>
    <n v="5"/>
    <n v="2"/>
    <n v="3"/>
    <n v="2"/>
    <n v="2"/>
    <n v="6"/>
    <x v="4"/>
    <s v="Fracture"/>
    <s v="General Surgery"/>
    <s v="Dr. Sade Kikiola"/>
    <s v="AXA"/>
    <x v="34"/>
    <x v="0"/>
    <x v="3"/>
    <s v="Inpatient"/>
    <n v="170"/>
    <n v="174"/>
    <m/>
    <x v="1"/>
    <x v="3"/>
    <s v="Emergency"/>
    <s v="No"/>
    <s v="Scheduled"/>
    <s v="Pending"/>
    <m/>
    <m/>
    <s v="Semi-Private Room"/>
    <n v="261.8"/>
    <n v="30"/>
  </r>
  <r>
    <d v="2024-04-20T00:00:00"/>
    <n v="671"/>
    <n v="5"/>
    <n v="5"/>
    <n v="1"/>
    <n v="4"/>
    <n v="3"/>
    <n v="19"/>
    <x v="3"/>
    <s v="Appendicitis"/>
    <s v="Pediatrics"/>
    <s v="Dr. Sade Kikiola"/>
    <s v="Allianz"/>
    <x v="47"/>
    <x v="1"/>
    <x v="0"/>
    <s v="Inpatient"/>
    <n v="468"/>
    <n v="149"/>
    <m/>
    <x v="1"/>
    <x v="4"/>
    <s v="Emergency"/>
    <s v="No"/>
    <s v="Scheduled"/>
    <s v="Pending"/>
    <m/>
    <m/>
    <s v="General Ward"/>
    <n v="438.9"/>
    <n v="10"/>
  </r>
  <r>
    <d v="2024-04-20T00:00:00"/>
    <n v="3957"/>
    <n v="5"/>
    <n v="3"/>
    <n v="2"/>
    <n v="1"/>
    <n v="1"/>
    <n v="32"/>
    <x v="7"/>
    <s v="Asthma"/>
    <s v="Neurology"/>
    <s v="Dr. Sade Kikiola"/>
    <s v="Aviva"/>
    <x v="57"/>
    <x v="1"/>
    <x v="2"/>
    <s v="Outpatient"/>
    <n v="170"/>
    <n v="89"/>
    <d v="2024-05-19T00:00:00"/>
    <x v="0"/>
    <x v="3"/>
    <s v="Physician Referral"/>
    <s v="Yes"/>
    <s v="Emergency"/>
    <s v="Pending"/>
    <m/>
    <m/>
    <s v="N/A"/>
    <n v="181.3"/>
    <n v="0"/>
  </r>
  <r>
    <d v="2024-04-20T00:00:00"/>
    <n v="4535"/>
    <n v="5"/>
    <n v="4"/>
    <n v="5"/>
    <n v="5"/>
    <n v="2"/>
    <n v="16"/>
    <x v="2"/>
    <s v="Migraine"/>
    <s v="Orthopedics"/>
    <s v="Dr. Sade Kikiola"/>
    <s v="AXA"/>
    <x v="2"/>
    <x v="0"/>
    <x v="4"/>
    <s v="Outpatient"/>
    <n v="592"/>
    <n v="151"/>
    <d v="2024-04-27T00:00:00"/>
    <x v="0"/>
    <x v="4"/>
    <s v="Self-Referral"/>
    <s v="Yes"/>
    <s v="Emergency"/>
    <s v="Pending"/>
    <m/>
    <m/>
    <s v="N/A"/>
    <n v="520.1"/>
    <n v="0"/>
  </r>
  <r>
    <d v="2024-04-20T00:00:00"/>
    <n v="4612"/>
    <n v="5"/>
    <n v="2"/>
    <n v="3"/>
    <n v="2"/>
    <n v="1"/>
    <n v="32"/>
    <x v="7"/>
    <s v="Fracture"/>
    <s v="General Surgery"/>
    <s v="Dr. Sade Kikiola"/>
    <s v="Aviva"/>
    <x v="41"/>
    <x v="1"/>
    <x v="3"/>
    <s v="Outpatient"/>
    <n v="672"/>
    <n v="40"/>
    <m/>
    <x v="1"/>
    <x v="3"/>
    <s v="Emergency"/>
    <s v="No"/>
    <s v="Scheduled"/>
    <s v="Pending"/>
    <m/>
    <m/>
    <s v="Private Room"/>
    <n v="533.4"/>
    <n v="50"/>
  </r>
  <r>
    <d v="2024-04-20T00:00:00"/>
    <n v="3548"/>
    <n v="5"/>
    <n v="1"/>
    <n v="1"/>
    <n v="4"/>
    <n v="2"/>
    <n v="18"/>
    <x v="3"/>
    <s v="Appendicitis"/>
    <s v="Cardiology"/>
    <s v="Dr. Sade Kikiola"/>
    <s v="AXA"/>
    <x v="51"/>
    <x v="1"/>
    <x v="0"/>
    <s v="Emergency"/>
    <n v="595"/>
    <n v="20"/>
    <m/>
    <x v="1"/>
    <x v="4"/>
    <s v="Self-Referral"/>
    <s v="No"/>
    <s v="Scheduled"/>
    <s v="Pending"/>
    <m/>
    <m/>
    <s v="Private Room"/>
    <n v="465.5"/>
    <n v="50"/>
  </r>
  <r>
    <d v="2024-04-21T00:00:00"/>
    <n v="2988"/>
    <n v="5"/>
    <n v="4"/>
    <n v="3"/>
    <n v="5"/>
    <n v="1"/>
    <n v="30"/>
    <x v="7"/>
    <s v="Fracture"/>
    <s v="Orthopedics"/>
    <s v="Dr. Sade Kikiola"/>
    <s v="Aviva"/>
    <x v="60"/>
    <x v="0"/>
    <x v="0"/>
    <s v="Outpatient"/>
    <n v="891"/>
    <n v="185"/>
    <d v="2024-05-04T00:00:00"/>
    <x v="0"/>
    <x v="3"/>
    <s v="Physician Referral"/>
    <s v="No"/>
    <s v="Scheduled"/>
    <s v="Pending"/>
    <m/>
    <m/>
    <s v="N/A"/>
    <n v="753.2"/>
    <n v="0"/>
  </r>
  <r>
    <d v="2024-04-21T00:00:00"/>
    <n v="3292"/>
    <n v="5"/>
    <n v="1"/>
    <n v="1"/>
    <n v="4"/>
    <n v="3"/>
    <n v="14"/>
    <x v="2"/>
    <s v="Appendicitis"/>
    <s v="Cardiology"/>
    <s v="Dr. Sade Kikiola"/>
    <s v="Allianz"/>
    <x v="47"/>
    <x v="0"/>
    <x v="3"/>
    <s v="Outpatient"/>
    <n v="640"/>
    <n v="79"/>
    <d v="2024-05-20T00:00:00"/>
    <x v="0"/>
    <x v="4"/>
    <s v="Physician Referral"/>
    <s v="No"/>
    <s v="Scheduled"/>
    <s v="Pending"/>
    <m/>
    <m/>
    <s v="N/A"/>
    <n v="503.3"/>
    <n v="0"/>
  </r>
  <r>
    <d v="2024-04-21T00:00:00"/>
    <n v="3705"/>
    <n v="5"/>
    <n v="3"/>
    <n v="4"/>
    <n v="4"/>
    <n v="2"/>
    <n v="24"/>
    <x v="6"/>
    <s v="Hypertension"/>
    <s v="Neurology"/>
    <s v="Dr. Sade Kikiola"/>
    <s v="AXA"/>
    <x v="51"/>
    <x v="1"/>
    <x v="4"/>
    <s v="Inpatient"/>
    <n v="704"/>
    <n v="95"/>
    <m/>
    <x v="1"/>
    <x v="3"/>
    <s v="Physician Referral"/>
    <s v="Yes"/>
    <s v="Emergency"/>
    <s v="Pending"/>
    <m/>
    <m/>
    <s v="General Ward"/>
    <n v="566.29999999999995"/>
    <n v="10"/>
  </r>
  <r>
    <d v="2024-04-21T00:00:00"/>
    <n v="780"/>
    <n v="5"/>
    <n v="3"/>
    <n v="1"/>
    <n v="3"/>
    <n v="1"/>
    <n v="26"/>
    <x v="5"/>
    <s v="Appendicitis"/>
    <s v="Neurology"/>
    <s v="Dr. Sade Kikiola"/>
    <s v="Aviva"/>
    <x v="47"/>
    <x v="0"/>
    <x v="1"/>
    <s v="Outpatient"/>
    <n v="527"/>
    <n v="110"/>
    <d v="2024-05-15T00:00:00"/>
    <x v="0"/>
    <x v="4"/>
    <s v="Self-Referral"/>
    <s v="Yes"/>
    <s v="Emergency"/>
    <s v="Pending"/>
    <m/>
    <m/>
    <s v="N/A"/>
    <n v="445.9"/>
    <n v="0"/>
  </r>
  <r>
    <d v="2024-04-21T00:00:00"/>
    <n v="1690"/>
    <n v="5"/>
    <n v="2"/>
    <n v="4"/>
    <n v="2"/>
    <n v="3"/>
    <n v="5"/>
    <x v="4"/>
    <s v="Hypertension"/>
    <s v="General Surgery"/>
    <s v="Dr. Sade Kikiola"/>
    <s v="Allianz"/>
    <x v="22"/>
    <x v="1"/>
    <x v="2"/>
    <s v="Emergency"/>
    <n v="418"/>
    <n v="161"/>
    <m/>
    <x v="1"/>
    <x v="3"/>
    <s v="Self-Referral"/>
    <s v="Yes"/>
    <s v="Emergency"/>
    <s v="Pending"/>
    <m/>
    <m/>
    <s v="Semi-Private Room"/>
    <n v="426.3"/>
    <n v="30"/>
  </r>
  <r>
    <d v="2024-04-21T00:00:00"/>
    <n v="2922"/>
    <n v="5"/>
    <n v="4"/>
    <n v="2"/>
    <n v="5"/>
    <n v="3"/>
    <n v="31"/>
    <x v="7"/>
    <s v="Asthma"/>
    <s v="Orthopedics"/>
    <s v="Dr. Sade Kikiola"/>
    <s v="Allianz"/>
    <x v="45"/>
    <x v="1"/>
    <x v="4"/>
    <s v="Outpatient"/>
    <n v="453"/>
    <n v="107"/>
    <d v="2024-05-07T00:00:00"/>
    <x v="0"/>
    <x v="4"/>
    <s v="Physician Referral"/>
    <s v="Yes"/>
    <s v="Emergency"/>
    <s v="Pending"/>
    <m/>
    <m/>
    <s v="N/A"/>
    <n v="392"/>
    <n v="0"/>
  </r>
  <r>
    <d v="2024-04-21T00:00:00"/>
    <n v="4759"/>
    <n v="5"/>
    <n v="4"/>
    <n v="5"/>
    <n v="5"/>
    <n v="2"/>
    <n v="13"/>
    <x v="2"/>
    <s v="Migraine"/>
    <s v="Orthopedics"/>
    <s v="Dr. Sade Kikiola"/>
    <s v="AXA"/>
    <x v="12"/>
    <x v="0"/>
    <x v="0"/>
    <s v="Emergency"/>
    <n v="450"/>
    <n v="101"/>
    <m/>
    <x v="1"/>
    <x v="3"/>
    <s v="Physician Referral"/>
    <s v="Yes"/>
    <s v="Emergency"/>
    <s v="Pending"/>
    <m/>
    <m/>
    <s v="Semi-Private Room"/>
    <n v="406.7"/>
    <n v="30"/>
  </r>
  <r>
    <d v="2024-04-21T00:00:00"/>
    <n v="4337"/>
    <n v="5"/>
    <n v="3"/>
    <n v="4"/>
    <n v="5"/>
    <n v="3"/>
    <n v="5"/>
    <x v="4"/>
    <s v="Hypertension"/>
    <s v="Neurology"/>
    <s v="Dr. Sade Kikiola"/>
    <s v="Allianz"/>
    <x v="57"/>
    <x v="1"/>
    <x v="4"/>
    <s v="Inpatient"/>
    <n v="321"/>
    <n v="36"/>
    <m/>
    <x v="1"/>
    <x v="4"/>
    <s v="Physician Referral"/>
    <s v="Yes"/>
    <s v="Emergency"/>
    <s v="Pending"/>
    <m/>
    <m/>
    <s v="General Ward"/>
    <n v="256.89999999999998"/>
    <n v="10"/>
  </r>
  <r>
    <d v="2024-04-21T00:00:00"/>
    <n v="192"/>
    <n v="5"/>
    <n v="1"/>
    <n v="3"/>
    <n v="3"/>
    <n v="2"/>
    <n v="14"/>
    <x v="2"/>
    <s v="Fracture"/>
    <s v="Cardiology"/>
    <s v="Dr. Sade Kikiola"/>
    <s v="AXA"/>
    <x v="50"/>
    <x v="1"/>
    <x v="1"/>
    <s v="Outpatient"/>
    <n v="536"/>
    <n v="92"/>
    <d v="2024-05-12T00:00:00"/>
    <x v="0"/>
    <x v="3"/>
    <s v="Self-Referral"/>
    <s v="No"/>
    <s v="Scheduled"/>
    <s v="Pending"/>
    <m/>
    <m/>
    <s v="N/A"/>
    <n v="439.6"/>
    <n v="0"/>
  </r>
  <r>
    <d v="2024-04-21T00:00:00"/>
    <n v="2523"/>
    <n v="5"/>
    <n v="2"/>
    <n v="1"/>
    <n v="2"/>
    <n v="2"/>
    <n v="3"/>
    <x v="8"/>
    <s v="Appendicitis"/>
    <s v="General Surgery"/>
    <s v="Dr. Sade Kikiola"/>
    <s v="AXA"/>
    <x v="48"/>
    <x v="0"/>
    <x v="4"/>
    <s v="Outpatient"/>
    <n v="380"/>
    <n v="194"/>
    <m/>
    <x v="1"/>
    <x v="4"/>
    <s v="Self-Referral"/>
    <s v="Yes"/>
    <s v="Emergency"/>
    <s v="Pending"/>
    <m/>
    <m/>
    <s v="Private Room"/>
    <n v="436.8"/>
    <n v="50"/>
  </r>
  <r>
    <d v="2024-04-22T00:00:00"/>
    <n v="3505"/>
    <n v="5"/>
    <n v="5"/>
    <n v="3"/>
    <n v="2"/>
    <n v="3"/>
    <n v="21"/>
    <x v="6"/>
    <s v="Fracture"/>
    <s v="Pediatrics"/>
    <s v="Dr. Sade Kikiola"/>
    <s v="Allianz"/>
    <x v="13"/>
    <x v="0"/>
    <x v="4"/>
    <s v="Outpatient"/>
    <n v="916"/>
    <n v="75"/>
    <d v="2024-05-07T00:00:00"/>
    <x v="0"/>
    <x v="3"/>
    <s v="Self-Referral"/>
    <s v="No"/>
    <s v="Scheduled"/>
    <s v="Pending"/>
    <m/>
    <m/>
    <s v="N/A"/>
    <n v="693.7"/>
    <n v="0"/>
  </r>
  <r>
    <d v="2024-04-22T00:00:00"/>
    <n v="629"/>
    <n v="5"/>
    <n v="3"/>
    <n v="4"/>
    <n v="5"/>
    <n v="3"/>
    <n v="28"/>
    <x v="5"/>
    <s v="Hypertension"/>
    <s v="Neurology"/>
    <s v="Dr. Sade Kikiola"/>
    <s v="Allianz"/>
    <x v="18"/>
    <x v="0"/>
    <x v="0"/>
    <s v="Outpatient"/>
    <n v="915"/>
    <n v="146"/>
    <d v="2024-05-09T00:00:00"/>
    <x v="0"/>
    <x v="4"/>
    <s v="Physician Referral"/>
    <s v="Yes"/>
    <s v="Emergency"/>
    <s v="Pending"/>
    <m/>
    <m/>
    <s v="N/A"/>
    <n v="742.7"/>
    <n v="0"/>
  </r>
  <r>
    <d v="2024-04-22T00:00:00"/>
    <n v="2071"/>
    <n v="5"/>
    <n v="3"/>
    <n v="3"/>
    <n v="2"/>
    <n v="2"/>
    <n v="28"/>
    <x v="5"/>
    <s v="Fracture"/>
    <s v="Neurology"/>
    <s v="Dr. Sade Kikiola"/>
    <s v="AXA"/>
    <x v="58"/>
    <x v="1"/>
    <x v="4"/>
    <s v="Outpatient"/>
    <n v="714"/>
    <n v="72"/>
    <d v="2024-04-29T00:00:00"/>
    <x v="0"/>
    <x v="3"/>
    <s v="Self-Referral"/>
    <s v="Yes"/>
    <s v="Emergency"/>
    <s v="Pending"/>
    <m/>
    <m/>
    <s v="N/A"/>
    <n v="550.20000000000005"/>
    <n v="0"/>
  </r>
  <r>
    <d v="2024-04-22T00:00:00"/>
    <n v="244"/>
    <n v="5"/>
    <n v="2"/>
    <n v="1"/>
    <n v="2"/>
    <n v="3"/>
    <n v="8"/>
    <x v="4"/>
    <s v="Appendicitis"/>
    <s v="General Surgery"/>
    <s v="Dr. Sade Kikiola"/>
    <s v="Allianz"/>
    <x v="32"/>
    <x v="0"/>
    <x v="2"/>
    <s v="Outpatient"/>
    <n v="842"/>
    <n v="147"/>
    <d v="2024-05-09T00:00:00"/>
    <x v="0"/>
    <x v="4"/>
    <s v="Emergency"/>
    <s v="No"/>
    <s v="Scheduled"/>
    <s v="Pending"/>
    <m/>
    <m/>
    <s v="N/A"/>
    <n v="692.3"/>
    <n v="0"/>
  </r>
  <r>
    <d v="2024-04-22T00:00:00"/>
    <n v="4682"/>
    <n v="5"/>
    <n v="1"/>
    <n v="5"/>
    <n v="1"/>
    <n v="2"/>
    <n v="12"/>
    <x v="1"/>
    <s v="Migraine"/>
    <s v="Cardiology"/>
    <s v="Dr. Sade Kikiola"/>
    <s v="AXA"/>
    <x v="4"/>
    <x v="0"/>
    <x v="3"/>
    <s v="Outpatient"/>
    <n v="410"/>
    <n v="165"/>
    <d v="2024-04-29T00:00:00"/>
    <x v="0"/>
    <x v="3"/>
    <s v="Self-Referral"/>
    <s v="Yes"/>
    <s v="Emergency"/>
    <s v="Pending"/>
    <m/>
    <m/>
    <s v="N/A"/>
    <n v="402.5"/>
    <n v="0"/>
  </r>
  <r>
    <d v="2024-04-22T00:00:00"/>
    <n v="88"/>
    <n v="5"/>
    <n v="4"/>
    <n v="3"/>
    <n v="5"/>
    <n v="3"/>
    <n v="35"/>
    <x v="9"/>
    <s v="Fracture"/>
    <s v="Orthopedics"/>
    <s v="Dr. Sade Kikiola"/>
    <s v="Allianz"/>
    <x v="4"/>
    <x v="0"/>
    <x v="0"/>
    <s v="Emergency"/>
    <n v="900"/>
    <n v="67"/>
    <m/>
    <x v="1"/>
    <x v="4"/>
    <s v="Self-Referral"/>
    <s v="No"/>
    <s v="Scheduled"/>
    <s v="Pending"/>
    <m/>
    <m/>
    <s v="General Ward"/>
    <n v="683.9"/>
    <n v="10"/>
  </r>
  <r>
    <d v="2024-04-22T00:00:00"/>
    <n v="2257"/>
    <n v="5"/>
    <n v="3"/>
    <n v="2"/>
    <n v="2"/>
    <n v="2"/>
    <n v="36"/>
    <x v="9"/>
    <s v="Asthma"/>
    <s v="Neurology"/>
    <s v="Dr. Sade Kikiola"/>
    <s v="AXA"/>
    <x v="53"/>
    <x v="0"/>
    <x v="3"/>
    <s v="Outpatient"/>
    <n v="107"/>
    <n v="156"/>
    <d v="2024-05-03T00:00:00"/>
    <x v="0"/>
    <x v="3"/>
    <s v="Emergency"/>
    <s v="No"/>
    <s v="Scheduled"/>
    <s v="Pending"/>
    <m/>
    <m/>
    <s v="N/A"/>
    <n v="184.1"/>
    <n v="0"/>
  </r>
  <r>
    <d v="2024-04-22T00:00:00"/>
    <n v="3025"/>
    <n v="5"/>
    <n v="2"/>
    <n v="1"/>
    <n v="2"/>
    <n v="3"/>
    <n v="3"/>
    <x v="8"/>
    <s v="Appendicitis"/>
    <s v="General Surgery"/>
    <s v="Dr. Sade Kikiola"/>
    <s v="Allianz"/>
    <x v="11"/>
    <x v="1"/>
    <x v="4"/>
    <s v="Outpatient"/>
    <n v="556"/>
    <n v="73"/>
    <d v="2024-05-16T00:00:00"/>
    <x v="0"/>
    <x v="4"/>
    <s v="Self-Referral"/>
    <s v="No"/>
    <s v="Scheduled"/>
    <s v="Pending"/>
    <m/>
    <m/>
    <s v="N/A"/>
    <n v="440.3"/>
    <n v="0"/>
  </r>
  <r>
    <d v="2024-04-22T00:00:00"/>
    <n v="350"/>
    <n v="5"/>
    <n v="2"/>
    <n v="1"/>
    <n v="2"/>
    <n v="3"/>
    <n v="7"/>
    <x v="4"/>
    <s v="Appendicitis"/>
    <s v="General Surgery"/>
    <s v="Dr. Sade Kikiola"/>
    <s v="Allianz"/>
    <x v="34"/>
    <x v="1"/>
    <x v="1"/>
    <s v="Inpatient"/>
    <n v="334"/>
    <n v="182"/>
    <m/>
    <x v="1"/>
    <x v="3"/>
    <s v="Physician Referral"/>
    <s v="Yes"/>
    <s v="Emergency"/>
    <s v="Pending"/>
    <m/>
    <m/>
    <s v="Semi-Private Room"/>
    <n v="382.2"/>
    <n v="30"/>
  </r>
  <r>
    <d v="2024-04-22T00:00:00"/>
    <n v="1894"/>
    <n v="5"/>
    <n v="2"/>
    <n v="2"/>
    <n v="2"/>
    <n v="1"/>
    <n v="7"/>
    <x v="4"/>
    <s v="Asthma"/>
    <s v="General Surgery"/>
    <s v="Dr. Sade Kikiola"/>
    <s v="Aviva"/>
    <x v="33"/>
    <x v="0"/>
    <x v="0"/>
    <s v="Outpatient"/>
    <n v="265"/>
    <n v="193"/>
    <d v="2024-04-29T00:00:00"/>
    <x v="0"/>
    <x v="4"/>
    <s v="Emergency"/>
    <s v="No"/>
    <s v="Scheduled"/>
    <s v="Pending"/>
    <m/>
    <m/>
    <s v="N/A"/>
    <n v="320.60000000000002"/>
    <n v="0"/>
  </r>
  <r>
    <d v="2024-04-23T00:00:00"/>
    <n v="2382"/>
    <n v="5"/>
    <n v="4"/>
    <n v="4"/>
    <n v="5"/>
    <n v="1"/>
    <n v="27"/>
    <x v="5"/>
    <s v="Hypertension"/>
    <s v="Orthopedics"/>
    <s v="Dr. Sade Kikiola"/>
    <s v="Aviva"/>
    <x v="36"/>
    <x v="1"/>
    <x v="4"/>
    <s v="Emergency"/>
    <n v="220"/>
    <n v="20"/>
    <m/>
    <x v="1"/>
    <x v="3"/>
    <s v="Physician Referral"/>
    <s v="No"/>
    <s v="Scheduled"/>
    <s v="Pending"/>
    <m/>
    <m/>
    <s v="General Ward"/>
    <n v="175"/>
    <n v="10"/>
  </r>
  <r>
    <d v="2024-04-23T00:00:00"/>
    <n v="4520"/>
    <n v="5"/>
    <n v="3"/>
    <n v="2"/>
    <n v="4"/>
    <n v="2"/>
    <n v="34"/>
    <x v="9"/>
    <s v="Asthma"/>
    <s v="Neurology"/>
    <s v="Dr. Sade Kikiola"/>
    <s v="AXA"/>
    <x v="10"/>
    <x v="0"/>
    <x v="4"/>
    <s v="Outpatient"/>
    <n v="608"/>
    <n v="60"/>
    <d v="2024-05-09T00:00:00"/>
    <x v="0"/>
    <x v="4"/>
    <s v="Emergency"/>
    <s v="No"/>
    <s v="Scheduled"/>
    <s v="Pending"/>
    <m/>
    <m/>
    <s v="N/A"/>
    <n v="467.6"/>
    <n v="0"/>
  </r>
  <r>
    <d v="2024-04-23T00:00:00"/>
    <n v="3508"/>
    <n v="5"/>
    <n v="2"/>
    <n v="4"/>
    <n v="2"/>
    <n v="1"/>
    <n v="9"/>
    <x v="1"/>
    <s v="Hypertension"/>
    <s v="General Surgery"/>
    <s v="Dr. Sade Kikiola"/>
    <s v="Aviva"/>
    <x v="35"/>
    <x v="0"/>
    <x v="1"/>
    <s v="Outpatient"/>
    <n v="875"/>
    <n v="92"/>
    <m/>
    <x v="1"/>
    <x v="3"/>
    <s v="Self-Referral"/>
    <s v="No"/>
    <s v="Scheduled"/>
    <s v="Pending"/>
    <m/>
    <m/>
    <s v="Private Room"/>
    <n v="711.9"/>
    <n v="50"/>
  </r>
  <r>
    <d v="2024-04-23T00:00:00"/>
    <n v="3836"/>
    <n v="5"/>
    <n v="4"/>
    <n v="5"/>
    <n v="5"/>
    <n v="1"/>
    <n v="30"/>
    <x v="7"/>
    <s v="Migraine"/>
    <s v="Orthopedics"/>
    <s v="Dr. Sade Kikiola"/>
    <s v="Aviva"/>
    <x v="31"/>
    <x v="1"/>
    <x v="4"/>
    <s v="Outpatient"/>
    <n v="899"/>
    <n v="179"/>
    <d v="2024-05-12T00:00:00"/>
    <x v="0"/>
    <x v="4"/>
    <s v="Emergency"/>
    <s v="No"/>
    <s v="Scheduled"/>
    <s v="Pending"/>
    <m/>
    <m/>
    <s v="N/A"/>
    <n v="754.6"/>
    <n v="0"/>
  </r>
  <r>
    <d v="2024-04-23T00:00:00"/>
    <n v="436"/>
    <n v="5"/>
    <n v="1"/>
    <n v="4"/>
    <n v="2"/>
    <n v="2"/>
    <n v="29"/>
    <x v="7"/>
    <s v="Hypertension"/>
    <s v="Cardiology"/>
    <s v="Dr. Sade Kikiola"/>
    <s v="AXA"/>
    <x v="52"/>
    <x v="1"/>
    <x v="2"/>
    <s v="Outpatient"/>
    <n v="188"/>
    <n v="96"/>
    <d v="2024-05-07T00:00:00"/>
    <x v="0"/>
    <x v="3"/>
    <s v="Self-Referral"/>
    <s v="Yes"/>
    <s v="Emergency"/>
    <s v="Pending"/>
    <m/>
    <m/>
    <s v="N/A"/>
    <n v="198.8"/>
    <n v="0"/>
  </r>
  <r>
    <d v="2024-04-23T00:00:00"/>
    <n v="4731"/>
    <n v="5"/>
    <n v="5"/>
    <n v="5"/>
    <n v="2"/>
    <n v="3"/>
    <n v="30"/>
    <x v="7"/>
    <s v="Migraine"/>
    <s v="Pediatrics"/>
    <s v="Dr. Sade Kikiola"/>
    <s v="Allianz"/>
    <x v="11"/>
    <x v="0"/>
    <x v="1"/>
    <s v="Outpatient"/>
    <n v="486"/>
    <n v="59"/>
    <d v="2024-05-12T00:00:00"/>
    <x v="0"/>
    <x v="4"/>
    <s v="Self-Referral"/>
    <s v="Yes"/>
    <s v="Emergency"/>
    <s v="Pending"/>
    <m/>
    <m/>
    <s v="N/A"/>
    <n v="381.5"/>
    <n v="0"/>
  </r>
  <r>
    <d v="2024-04-23T00:00:00"/>
    <n v="1428"/>
    <n v="5"/>
    <n v="3"/>
    <n v="5"/>
    <n v="1"/>
    <n v="3"/>
    <n v="16"/>
    <x v="2"/>
    <s v="Migraine"/>
    <s v="Neurology"/>
    <s v="Dr. Sade Kikiola"/>
    <s v="Allianz"/>
    <x v="49"/>
    <x v="0"/>
    <x v="0"/>
    <s v="Outpatient"/>
    <n v="890"/>
    <n v="158"/>
    <d v="2024-05-19T00:00:00"/>
    <x v="0"/>
    <x v="3"/>
    <s v="Physician Referral"/>
    <s v="Yes"/>
    <s v="Emergency"/>
    <s v="Pending"/>
    <m/>
    <m/>
    <s v="N/A"/>
    <n v="733.6"/>
    <n v="0"/>
  </r>
  <r>
    <d v="2024-04-23T00:00:00"/>
    <n v="2915"/>
    <n v="5"/>
    <n v="4"/>
    <n v="2"/>
    <n v="5"/>
    <n v="2"/>
    <n v="11"/>
    <x v="1"/>
    <s v="Asthma"/>
    <s v="Orthopedics"/>
    <s v="Dr. Sade Kikiola"/>
    <s v="AXA"/>
    <x v="31"/>
    <x v="1"/>
    <x v="0"/>
    <s v="Outpatient"/>
    <n v="787"/>
    <n v="193"/>
    <d v="2024-05-01T00:00:00"/>
    <x v="0"/>
    <x v="4"/>
    <s v="Emergency"/>
    <s v="No"/>
    <s v="Scheduled"/>
    <s v="Pending"/>
    <m/>
    <m/>
    <s v="N/A"/>
    <n v="686"/>
    <n v="0"/>
  </r>
  <r>
    <d v="2024-04-23T00:00:00"/>
    <n v="4344"/>
    <n v="5"/>
    <n v="5"/>
    <n v="5"/>
    <n v="3"/>
    <n v="1"/>
    <n v="20"/>
    <x v="3"/>
    <s v="Migraine"/>
    <s v="Pediatrics"/>
    <s v="Dr. Sade Kikiola"/>
    <s v="Aviva"/>
    <x v="5"/>
    <x v="0"/>
    <x v="3"/>
    <s v="Inpatient"/>
    <n v="427"/>
    <n v="67"/>
    <m/>
    <x v="1"/>
    <x v="3"/>
    <s v="Emergency"/>
    <s v="Yes"/>
    <s v="Emergency"/>
    <s v="Pending"/>
    <m/>
    <m/>
    <s v="Semi-Private Room"/>
    <n v="366.8"/>
    <n v="30"/>
  </r>
  <r>
    <d v="2024-04-23T00:00:00"/>
    <n v="2520"/>
    <n v="5"/>
    <n v="5"/>
    <n v="4"/>
    <n v="5"/>
    <n v="3"/>
    <n v="20"/>
    <x v="3"/>
    <s v="Hypertension"/>
    <s v="Pediatrics"/>
    <s v="Dr. Sade Kikiola"/>
    <s v="Allianz"/>
    <x v="41"/>
    <x v="1"/>
    <x v="2"/>
    <s v="Emergency"/>
    <n v="536"/>
    <n v="62"/>
    <m/>
    <x v="1"/>
    <x v="4"/>
    <s v="Self-Referral"/>
    <s v="Yes"/>
    <s v="Emergency"/>
    <s v="Pending"/>
    <m/>
    <m/>
    <s v="General Ward"/>
    <n v="425.6"/>
    <n v="10"/>
  </r>
  <r>
    <d v="2024-04-24T00:00:00"/>
    <n v="2468"/>
    <n v="5"/>
    <n v="4"/>
    <n v="3"/>
    <n v="5"/>
    <n v="1"/>
    <n v="40"/>
    <x v="0"/>
    <s v="Fracture"/>
    <s v="Orthopedics"/>
    <s v="Dr. Sade Kikiola"/>
    <s v="Aviva"/>
    <x v="15"/>
    <x v="0"/>
    <x v="2"/>
    <s v="Outpatient"/>
    <n v="352"/>
    <n v="198"/>
    <d v="2024-05-21T00:00:00"/>
    <x v="0"/>
    <x v="3"/>
    <s v="Physician Referral"/>
    <s v="No"/>
    <s v="Scheduled"/>
    <s v="Pending"/>
    <m/>
    <m/>
    <s v="N/A"/>
    <n v="385"/>
    <n v="0"/>
  </r>
  <r>
    <d v="2024-04-24T00:00:00"/>
    <n v="2174"/>
    <n v="5"/>
    <n v="4"/>
    <n v="1"/>
    <n v="5"/>
    <n v="2"/>
    <n v="34"/>
    <x v="9"/>
    <s v="Appendicitis"/>
    <s v="Orthopedics"/>
    <s v="Dr. Sade Kikiola"/>
    <s v="AXA"/>
    <x v="41"/>
    <x v="0"/>
    <x v="0"/>
    <s v="Outpatient"/>
    <n v="129"/>
    <n v="61"/>
    <m/>
    <x v="1"/>
    <x v="4"/>
    <s v="Physician Referral"/>
    <s v="No"/>
    <s v="Scheduled"/>
    <s v="Pending"/>
    <m/>
    <m/>
    <s v="Private Room"/>
    <n v="168"/>
    <n v="50"/>
  </r>
  <r>
    <d v="2024-04-24T00:00:00"/>
    <n v="2502"/>
    <n v="5"/>
    <n v="4"/>
    <n v="1"/>
    <n v="5"/>
    <n v="1"/>
    <n v="40"/>
    <x v="0"/>
    <s v="Appendicitis"/>
    <s v="Orthopedics"/>
    <s v="Dr. Sade Kikiola"/>
    <s v="Aviva"/>
    <x v="60"/>
    <x v="1"/>
    <x v="4"/>
    <s v="Outpatient"/>
    <n v="926"/>
    <n v="173"/>
    <d v="2024-05-12T00:00:00"/>
    <x v="0"/>
    <x v="3"/>
    <s v="Self-Referral"/>
    <s v="Yes"/>
    <s v="Emergency"/>
    <s v="Pending"/>
    <m/>
    <m/>
    <s v="N/A"/>
    <n v="769.3"/>
    <n v="0"/>
  </r>
  <r>
    <d v="2024-04-24T00:00:00"/>
    <n v="552"/>
    <n v="5"/>
    <n v="2"/>
    <n v="4"/>
    <n v="2"/>
    <n v="2"/>
    <n v="11"/>
    <x v="1"/>
    <s v="Hypertension"/>
    <s v="General Surgery"/>
    <s v="Dr. Sade Kikiola"/>
    <s v="AXA"/>
    <x v="25"/>
    <x v="1"/>
    <x v="2"/>
    <s v="Outpatient"/>
    <n v="619"/>
    <n v="123"/>
    <d v="2024-05-13T00:00:00"/>
    <x v="0"/>
    <x v="4"/>
    <s v="Physician Referral"/>
    <s v="Yes"/>
    <s v="Emergency"/>
    <s v="Pending"/>
    <m/>
    <m/>
    <s v="N/A"/>
    <n v="519.4"/>
    <n v="0"/>
  </r>
  <r>
    <d v="2024-04-24T00:00:00"/>
    <n v="3137"/>
    <n v="5"/>
    <n v="1"/>
    <n v="3"/>
    <n v="3"/>
    <n v="2"/>
    <n v="35"/>
    <x v="9"/>
    <s v="Fracture"/>
    <s v="Cardiology"/>
    <s v="Dr. Sade Kikiola"/>
    <s v="AXA"/>
    <x v="16"/>
    <x v="1"/>
    <x v="2"/>
    <s v="Outpatient"/>
    <n v="641"/>
    <n v="30"/>
    <d v="2024-05-22T00:00:00"/>
    <x v="0"/>
    <x v="3"/>
    <s v="Physician Referral"/>
    <s v="Yes"/>
    <s v="Emergency"/>
    <s v="Paid"/>
    <m/>
    <m/>
    <s v="N/A"/>
    <n v="469.7"/>
    <n v="0"/>
  </r>
  <r>
    <d v="2024-04-24T00:00:00"/>
    <n v="2694"/>
    <n v="5"/>
    <n v="2"/>
    <n v="5"/>
    <n v="2"/>
    <n v="3"/>
    <n v="17"/>
    <x v="3"/>
    <s v="Migraine"/>
    <s v="General Surgery"/>
    <s v="Dr. Sade Kikiola"/>
    <s v="Allianz"/>
    <x v="59"/>
    <x v="1"/>
    <x v="4"/>
    <s v="Outpatient"/>
    <n v="810"/>
    <n v="44"/>
    <m/>
    <x v="1"/>
    <x v="4"/>
    <s v="Self-Referral"/>
    <s v="No"/>
    <s v="Scheduled"/>
    <s v="Paid"/>
    <m/>
    <m/>
    <s v="Private Room"/>
    <n v="632.79999999999995"/>
    <n v="50"/>
  </r>
  <r>
    <d v="2024-04-24T00:00:00"/>
    <n v="2390"/>
    <n v="5"/>
    <n v="5"/>
    <n v="4"/>
    <n v="4"/>
    <n v="2"/>
    <n v="6"/>
    <x v="4"/>
    <s v="Hypertension"/>
    <s v="Pediatrics"/>
    <s v="Dr. Sade Kikiola"/>
    <s v="AXA"/>
    <x v="16"/>
    <x v="1"/>
    <x v="1"/>
    <s v="Outpatient"/>
    <n v="902"/>
    <n v="59"/>
    <d v="2024-05-08T00:00:00"/>
    <x v="0"/>
    <x v="3"/>
    <s v="Physician Referral"/>
    <s v="Yes"/>
    <s v="Emergency"/>
    <s v="Paid"/>
    <m/>
    <m/>
    <s v="N/A"/>
    <n v="672.7"/>
    <n v="0"/>
  </r>
  <r>
    <d v="2024-04-24T00:00:00"/>
    <n v="3315"/>
    <n v="5"/>
    <n v="5"/>
    <n v="5"/>
    <n v="4"/>
    <n v="3"/>
    <n v="35"/>
    <x v="9"/>
    <s v="Migraine"/>
    <s v="Pediatrics"/>
    <s v="Dr. Sade Kikiola"/>
    <s v="Allianz"/>
    <x v="27"/>
    <x v="1"/>
    <x v="4"/>
    <s v="Outpatient"/>
    <n v="290"/>
    <n v="44"/>
    <m/>
    <x v="1"/>
    <x v="4"/>
    <s v="Self-Referral"/>
    <s v="Yes"/>
    <s v="Emergency"/>
    <s v="Paid"/>
    <m/>
    <m/>
    <s v="Private Room"/>
    <n v="268.8"/>
    <n v="50"/>
  </r>
  <r>
    <d v="2024-04-24T00:00:00"/>
    <n v="1154"/>
    <n v="5"/>
    <n v="5"/>
    <n v="2"/>
    <n v="2"/>
    <n v="2"/>
    <n v="3"/>
    <x v="8"/>
    <s v="Asthma"/>
    <s v="Pediatrics"/>
    <s v="Dr. Sade Kikiola"/>
    <s v="AXA"/>
    <x v="2"/>
    <x v="1"/>
    <x v="3"/>
    <s v="Outpatient"/>
    <n v="979"/>
    <n v="103"/>
    <d v="2024-05-15T00:00:00"/>
    <x v="0"/>
    <x v="3"/>
    <s v="Physician Referral"/>
    <s v="Yes"/>
    <s v="Emergency"/>
    <s v="Paid"/>
    <m/>
    <m/>
    <s v="N/A"/>
    <n v="757.4"/>
    <n v="0"/>
  </r>
  <r>
    <d v="2024-04-24T00:00:00"/>
    <n v="184"/>
    <n v="5"/>
    <n v="4"/>
    <n v="3"/>
    <n v="5"/>
    <n v="3"/>
    <n v="2"/>
    <x v="8"/>
    <s v="Fracture"/>
    <s v="Orthopedics"/>
    <s v="Dr. Sade Kikiola"/>
    <s v="Allianz"/>
    <x v="59"/>
    <x v="0"/>
    <x v="3"/>
    <s v="Outpatient"/>
    <n v="645"/>
    <n v="125"/>
    <d v="2024-05-07T00:00:00"/>
    <x v="0"/>
    <x v="4"/>
    <s v="Self-Referral"/>
    <s v="Yes"/>
    <s v="Emergency"/>
    <s v="Paid"/>
    <m/>
    <m/>
    <s v="N/A"/>
    <n v="539"/>
    <n v="0"/>
  </r>
  <r>
    <d v="2024-04-25T00:00:00"/>
    <n v="2732"/>
    <n v="5"/>
    <n v="3"/>
    <n v="1"/>
    <n v="1"/>
    <n v="1"/>
    <n v="12"/>
    <x v="1"/>
    <s v="Appendicitis"/>
    <s v="Neurology"/>
    <s v="Dr. Sade Kikiola"/>
    <s v="Aviva"/>
    <x v="43"/>
    <x v="0"/>
    <x v="0"/>
    <s v="Inpatient"/>
    <n v="264"/>
    <n v="138"/>
    <m/>
    <x v="1"/>
    <x v="3"/>
    <s v="Emergency"/>
    <s v="No"/>
    <s v="Scheduled"/>
    <s v="Paid"/>
    <m/>
    <m/>
    <s v="Private Room"/>
    <n v="316.39999999999998"/>
    <n v="50"/>
  </r>
  <r>
    <d v="2024-04-25T00:00:00"/>
    <n v="2513"/>
    <n v="5"/>
    <n v="2"/>
    <n v="4"/>
    <n v="2"/>
    <n v="2"/>
    <n v="39"/>
    <x v="0"/>
    <s v="Hypertension"/>
    <s v="General Surgery"/>
    <s v="Dr. Sade Kikiola"/>
    <s v="AXA"/>
    <x v="6"/>
    <x v="0"/>
    <x v="1"/>
    <s v="Outpatient"/>
    <n v="724"/>
    <n v="127"/>
    <d v="2024-05-08T00:00:00"/>
    <x v="0"/>
    <x v="4"/>
    <s v="Physician Referral"/>
    <s v="Yes"/>
    <s v="Emergency"/>
    <s v="Paid"/>
    <m/>
    <m/>
    <s v="N/A"/>
    <n v="595.70000000000005"/>
    <n v="0"/>
  </r>
  <r>
    <d v="2024-04-25T00:00:00"/>
    <n v="4059"/>
    <n v="5"/>
    <n v="3"/>
    <n v="1"/>
    <n v="2"/>
    <n v="1"/>
    <n v="20"/>
    <x v="3"/>
    <s v="Appendicitis"/>
    <s v="Neurology"/>
    <s v="Dr. Sade Kikiola"/>
    <s v="Aviva"/>
    <x v="8"/>
    <x v="1"/>
    <x v="2"/>
    <s v="Outpatient"/>
    <n v="994"/>
    <n v="93"/>
    <m/>
    <x v="1"/>
    <x v="3"/>
    <s v="Physician Referral"/>
    <s v="No"/>
    <s v="Scheduled"/>
    <s v="Paid"/>
    <m/>
    <m/>
    <s v="General Ward"/>
    <n v="767.9"/>
    <n v="10"/>
  </r>
  <r>
    <d v="2024-04-25T00:00:00"/>
    <n v="2860"/>
    <n v="5"/>
    <n v="1"/>
    <n v="5"/>
    <n v="1"/>
    <n v="2"/>
    <n v="19"/>
    <x v="3"/>
    <s v="Migraine"/>
    <s v="Cardiology"/>
    <s v="Dr. Sade Kikiola"/>
    <s v="AXA"/>
    <x v="34"/>
    <x v="1"/>
    <x v="0"/>
    <s v="Outpatient"/>
    <n v="417"/>
    <n v="199"/>
    <d v="2024-05-18T00:00:00"/>
    <x v="0"/>
    <x v="4"/>
    <s v="Physician Referral"/>
    <s v="Yes"/>
    <s v="Emergency"/>
    <s v="Paid"/>
    <m/>
    <m/>
    <s v="N/A"/>
    <n v="431.2"/>
    <n v="0"/>
  </r>
  <r>
    <d v="2024-04-25T00:00:00"/>
    <n v="1024"/>
    <n v="5"/>
    <n v="1"/>
    <n v="5"/>
    <n v="3"/>
    <n v="2"/>
    <n v="25"/>
    <x v="5"/>
    <s v="Migraine"/>
    <s v="Cardiology"/>
    <s v="Dr. Sade Kikiola"/>
    <s v="AXA"/>
    <x v="9"/>
    <x v="1"/>
    <x v="0"/>
    <s v="Outpatient"/>
    <n v="795"/>
    <n v="132"/>
    <d v="2024-05-20T00:00:00"/>
    <x v="0"/>
    <x v="3"/>
    <s v="Physician Referral"/>
    <s v="No"/>
    <s v="Scheduled"/>
    <s v="Paid"/>
    <m/>
    <m/>
    <s v="N/A"/>
    <n v="648.9"/>
    <n v="0"/>
  </r>
  <r>
    <d v="2024-04-25T00:00:00"/>
    <n v="283"/>
    <n v="5"/>
    <n v="2"/>
    <n v="2"/>
    <n v="2"/>
    <n v="2"/>
    <n v="28"/>
    <x v="5"/>
    <s v="Asthma"/>
    <s v="General Surgery"/>
    <s v="Dr. Sade Kikiola"/>
    <s v="AXA"/>
    <x v="7"/>
    <x v="0"/>
    <x v="2"/>
    <s v="Outpatient"/>
    <n v="903"/>
    <n v="150"/>
    <d v="2024-05-04T00:00:00"/>
    <x v="0"/>
    <x v="4"/>
    <s v="Physician Referral"/>
    <s v="Yes"/>
    <s v="Emergency"/>
    <s v="Paid"/>
    <m/>
    <m/>
    <s v="N/A"/>
    <n v="737.1"/>
    <n v="0"/>
  </r>
  <r>
    <d v="2024-04-25T00:00:00"/>
    <n v="2296"/>
    <n v="5"/>
    <n v="5"/>
    <n v="5"/>
    <n v="4"/>
    <n v="3"/>
    <n v="3"/>
    <x v="8"/>
    <s v="Migraine"/>
    <s v="Pediatrics"/>
    <s v="Dr. Sade Kikiola"/>
    <s v="Allianz"/>
    <x v="57"/>
    <x v="1"/>
    <x v="2"/>
    <s v="Outpatient"/>
    <n v="539"/>
    <n v="58"/>
    <m/>
    <x v="1"/>
    <x v="3"/>
    <s v="Self-Referral"/>
    <s v="Yes"/>
    <s v="Emergency"/>
    <s v="Paid"/>
    <m/>
    <m/>
    <s v="General Ward"/>
    <n v="424.9"/>
    <n v="10"/>
  </r>
  <r>
    <d v="2024-04-25T00:00:00"/>
    <n v="4744"/>
    <n v="5"/>
    <n v="1"/>
    <n v="5"/>
    <n v="2"/>
    <n v="3"/>
    <n v="10"/>
    <x v="1"/>
    <s v="Migraine"/>
    <s v="Cardiology"/>
    <s v="Dr. Sade Kikiola"/>
    <s v="Allianz"/>
    <x v="40"/>
    <x v="1"/>
    <x v="4"/>
    <s v="Outpatient"/>
    <n v="355"/>
    <n v="110"/>
    <d v="2024-05-08T00:00:00"/>
    <x v="0"/>
    <x v="4"/>
    <s v="Physician Referral"/>
    <s v="No"/>
    <s v="Scheduled"/>
    <s v="Paid"/>
    <m/>
    <m/>
    <s v="N/A"/>
    <n v="325.5"/>
    <n v="0"/>
  </r>
  <r>
    <d v="2024-04-25T00:00:00"/>
    <n v="1153"/>
    <n v="5"/>
    <n v="3"/>
    <n v="1"/>
    <n v="3"/>
    <n v="1"/>
    <n v="38"/>
    <x v="0"/>
    <s v="Appendicitis"/>
    <s v="Neurology"/>
    <s v="Dr. Sade Kikiola"/>
    <s v="Aviva"/>
    <x v="30"/>
    <x v="0"/>
    <x v="3"/>
    <s v="Outpatient"/>
    <n v="897"/>
    <n v="182"/>
    <m/>
    <x v="1"/>
    <x v="3"/>
    <s v="Self-Referral"/>
    <s v="Yes"/>
    <s v="Emergency"/>
    <s v="Paid"/>
    <m/>
    <m/>
    <s v="Semi-Private Room"/>
    <n v="776.3"/>
    <n v="30"/>
  </r>
  <r>
    <d v="2024-04-25T00:00:00"/>
    <n v="2128"/>
    <n v="5"/>
    <n v="3"/>
    <n v="1"/>
    <n v="1"/>
    <n v="1"/>
    <n v="18"/>
    <x v="3"/>
    <s v="Appendicitis"/>
    <s v="Neurology"/>
    <s v="Dr. Sade Kikiola"/>
    <s v="Aviva"/>
    <x v="29"/>
    <x v="1"/>
    <x v="2"/>
    <s v="Outpatient"/>
    <n v="55"/>
    <n v="187"/>
    <d v="2024-05-13T00:00:00"/>
    <x v="0"/>
    <x v="4"/>
    <s v="Emergency"/>
    <s v="Yes"/>
    <s v="Emergency"/>
    <s v="Paid"/>
    <m/>
    <m/>
    <s v="N/A"/>
    <n v="169.4"/>
    <n v="0"/>
  </r>
  <r>
    <d v="2024-04-26T00:00:00"/>
    <n v="1816"/>
    <n v="5"/>
    <n v="4"/>
    <n v="4"/>
    <n v="5"/>
    <n v="2"/>
    <n v="31"/>
    <x v="7"/>
    <s v="Hypertension"/>
    <s v="Orthopedics"/>
    <s v="Dr. Sade Kikiola"/>
    <s v="AXA"/>
    <x v="6"/>
    <x v="0"/>
    <x v="4"/>
    <s v="Outpatient"/>
    <n v="184"/>
    <n v="41"/>
    <d v="2024-05-16T00:00:00"/>
    <x v="0"/>
    <x v="3"/>
    <s v="Emergency"/>
    <s v="No"/>
    <s v="Scheduled"/>
    <s v="Paid"/>
    <m/>
    <m/>
    <s v="N/A"/>
    <n v="157.5"/>
    <n v="0"/>
  </r>
  <r>
    <d v="2024-04-26T00:00:00"/>
    <n v="2678"/>
    <n v="5"/>
    <n v="5"/>
    <n v="4"/>
    <n v="5"/>
    <n v="1"/>
    <n v="24"/>
    <x v="6"/>
    <s v="Hypertension"/>
    <s v="Pediatrics"/>
    <s v="Dr. Sade Kikiola"/>
    <s v="Aviva"/>
    <x v="17"/>
    <x v="0"/>
    <x v="3"/>
    <s v="Inpatient"/>
    <n v="182"/>
    <n v="38"/>
    <m/>
    <x v="1"/>
    <x v="4"/>
    <s v="Self-Referral"/>
    <s v="No"/>
    <s v="Scheduled"/>
    <s v="Paid"/>
    <m/>
    <m/>
    <s v="General Ward"/>
    <n v="161"/>
    <n v="10"/>
  </r>
  <r>
    <d v="2024-04-26T00:00:00"/>
    <n v="3428"/>
    <n v="5"/>
    <n v="4"/>
    <n v="5"/>
    <n v="5"/>
    <n v="2"/>
    <n v="21"/>
    <x v="6"/>
    <s v="Migraine"/>
    <s v="Orthopedics"/>
    <s v="Dr. Sade Kikiola"/>
    <s v="AXA"/>
    <x v="7"/>
    <x v="1"/>
    <x v="1"/>
    <s v="Outpatient"/>
    <n v="791"/>
    <n v="33"/>
    <d v="2024-05-04T00:00:00"/>
    <x v="0"/>
    <x v="3"/>
    <s v="Emergency"/>
    <s v="No"/>
    <s v="Scheduled"/>
    <s v="Paid"/>
    <m/>
    <m/>
    <s v="N/A"/>
    <n v="576.79999999999995"/>
    <n v="0"/>
  </r>
  <r>
    <d v="2024-04-26T00:00:00"/>
    <n v="3020"/>
    <n v="5"/>
    <n v="2"/>
    <n v="3"/>
    <n v="2"/>
    <n v="2"/>
    <n v="37"/>
    <x v="0"/>
    <s v="Fracture"/>
    <s v="General Surgery"/>
    <s v="Dr. Sade Kikiola"/>
    <s v="AXA"/>
    <x v="48"/>
    <x v="1"/>
    <x v="1"/>
    <s v="Outpatient"/>
    <n v="261"/>
    <n v="128"/>
    <d v="2024-05-09T00:00:00"/>
    <x v="0"/>
    <x v="4"/>
    <s v="Self-Referral"/>
    <s v="Yes"/>
    <s v="Emergency"/>
    <s v="Paid"/>
    <m/>
    <m/>
    <s v="N/A"/>
    <n v="272.3"/>
    <n v="0"/>
  </r>
  <r>
    <d v="2024-04-26T00:00:00"/>
    <n v="1338"/>
    <n v="5"/>
    <n v="1"/>
    <n v="4"/>
    <n v="4"/>
    <n v="2"/>
    <n v="19"/>
    <x v="3"/>
    <s v="Hypertension"/>
    <s v="Cardiology"/>
    <s v="Dr. Sade Kikiola"/>
    <s v="AXA"/>
    <x v="56"/>
    <x v="1"/>
    <x v="1"/>
    <s v="Emergency"/>
    <n v="862"/>
    <n v="197"/>
    <m/>
    <x v="1"/>
    <x v="3"/>
    <s v="Physician Referral"/>
    <s v="Yes"/>
    <s v="Emergency"/>
    <s v="Paid"/>
    <m/>
    <m/>
    <s v="General Ward"/>
    <n v="748.3"/>
    <n v="10"/>
  </r>
  <r>
    <d v="2024-04-26T00:00:00"/>
    <n v="3272"/>
    <n v="5"/>
    <n v="4"/>
    <n v="5"/>
    <n v="5"/>
    <n v="3"/>
    <n v="7"/>
    <x v="4"/>
    <s v="Migraine"/>
    <s v="Orthopedics"/>
    <s v="Dr. Sade Kikiola"/>
    <s v="Allianz"/>
    <x v="57"/>
    <x v="0"/>
    <x v="2"/>
    <s v="Inpatient"/>
    <n v="444"/>
    <n v="62"/>
    <m/>
    <x v="1"/>
    <x v="4"/>
    <s v="Self-Referral"/>
    <s v="No"/>
    <s v="Scheduled"/>
    <s v="Paid"/>
    <m/>
    <m/>
    <s v="Semi-Private Room"/>
    <n v="375.2"/>
    <n v="30"/>
  </r>
  <r>
    <d v="2024-04-26T00:00:00"/>
    <n v="2713"/>
    <n v="5"/>
    <n v="4"/>
    <n v="1"/>
    <n v="5"/>
    <n v="1"/>
    <n v="3"/>
    <x v="8"/>
    <s v="Appendicitis"/>
    <s v="Orthopedics"/>
    <s v="Dr. Sade Kikiola"/>
    <s v="Aviva"/>
    <x v="55"/>
    <x v="0"/>
    <x v="3"/>
    <s v="Inpatient"/>
    <n v="716"/>
    <n v="74"/>
    <m/>
    <x v="1"/>
    <x v="3"/>
    <s v="Emergency"/>
    <s v="No"/>
    <s v="Scheduled"/>
    <s v="Paid"/>
    <m/>
    <m/>
    <s v="Private Room"/>
    <n v="588"/>
    <n v="50"/>
  </r>
  <r>
    <d v="2024-04-26T00:00:00"/>
    <n v="1476"/>
    <n v="5"/>
    <n v="2"/>
    <n v="2"/>
    <n v="2"/>
    <n v="3"/>
    <n v="32"/>
    <x v="7"/>
    <s v="Asthma"/>
    <s v="General Surgery"/>
    <s v="Dr. Sade Kikiola"/>
    <s v="Allianz"/>
    <x v="24"/>
    <x v="0"/>
    <x v="3"/>
    <s v="Outpatient"/>
    <n v="480"/>
    <n v="187"/>
    <d v="2024-05-18T00:00:00"/>
    <x v="0"/>
    <x v="4"/>
    <s v="Self-Referral"/>
    <s v="No"/>
    <s v="Scheduled"/>
    <s v="Paid"/>
    <m/>
    <m/>
    <s v="N/A"/>
    <n v="466.9"/>
    <n v="0"/>
  </r>
  <r>
    <d v="2024-04-26T00:00:00"/>
    <n v="4527"/>
    <n v="5"/>
    <n v="3"/>
    <n v="1"/>
    <n v="2"/>
    <n v="2"/>
    <n v="38"/>
    <x v="0"/>
    <s v="Appendicitis"/>
    <s v="Neurology"/>
    <s v="Dr. Sade Kikiola"/>
    <s v="AXA"/>
    <x v="44"/>
    <x v="1"/>
    <x v="1"/>
    <s v="Inpatient"/>
    <n v="113"/>
    <n v="31"/>
    <m/>
    <x v="1"/>
    <x v="3"/>
    <s v="Emergency"/>
    <s v="Yes"/>
    <s v="Emergency"/>
    <s v="Paid"/>
    <m/>
    <m/>
    <s v="Semi-Private Room"/>
    <n v="121.8"/>
    <n v="30"/>
  </r>
  <r>
    <d v="2024-04-26T00:00:00"/>
    <n v="2481"/>
    <n v="5"/>
    <n v="3"/>
    <n v="1"/>
    <n v="4"/>
    <n v="2"/>
    <n v="24"/>
    <x v="6"/>
    <s v="Appendicitis"/>
    <s v="Neurology"/>
    <s v="Dr. Sade Kikiola"/>
    <s v="AXA"/>
    <x v="61"/>
    <x v="1"/>
    <x v="0"/>
    <s v="Inpatient"/>
    <n v="75"/>
    <n v="181"/>
    <m/>
    <x v="1"/>
    <x v="4"/>
    <s v="Self-Referral"/>
    <s v="Yes"/>
    <s v="Emergency"/>
    <s v="Paid"/>
    <m/>
    <m/>
    <s v="Private Room"/>
    <n v="214.2"/>
    <n v="50"/>
  </r>
  <r>
    <d v="2024-04-27T00:00:00"/>
    <n v="439"/>
    <n v="5"/>
    <n v="2"/>
    <n v="2"/>
    <n v="2"/>
    <n v="3"/>
    <n v="8"/>
    <x v="4"/>
    <s v="Asthma"/>
    <s v="General Surgery"/>
    <s v="Dr. Sade Kikiola"/>
    <s v="Allianz"/>
    <x v="50"/>
    <x v="1"/>
    <x v="3"/>
    <s v="Outpatient"/>
    <n v="136"/>
    <n v="127"/>
    <d v="2024-05-12T00:00:00"/>
    <x v="0"/>
    <x v="3"/>
    <s v="Emergency"/>
    <s v="No"/>
    <s v="Scheduled"/>
    <s v="Paid"/>
    <m/>
    <m/>
    <s v="N/A"/>
    <n v="184.1"/>
    <n v="0"/>
  </r>
  <r>
    <d v="2024-04-27T00:00:00"/>
    <n v="1898"/>
    <n v="5"/>
    <n v="3"/>
    <n v="1"/>
    <n v="5"/>
    <n v="1"/>
    <n v="35"/>
    <x v="9"/>
    <s v="Appendicitis"/>
    <s v="Neurology"/>
    <s v="Dr. Sade Kikiola"/>
    <s v="Aviva"/>
    <x v="26"/>
    <x v="1"/>
    <x v="3"/>
    <s v="Inpatient"/>
    <n v="973"/>
    <n v="102"/>
    <m/>
    <x v="1"/>
    <x v="4"/>
    <s v="Physician Referral"/>
    <s v="No"/>
    <s v="Scheduled"/>
    <s v="Paid"/>
    <m/>
    <m/>
    <s v="Private Room"/>
    <n v="787.5"/>
    <n v="50"/>
  </r>
  <r>
    <d v="2024-04-27T00:00:00"/>
    <n v="1360"/>
    <n v="5"/>
    <n v="2"/>
    <n v="4"/>
    <n v="2"/>
    <n v="3"/>
    <n v="37"/>
    <x v="0"/>
    <s v="Hypertension"/>
    <s v="General Surgery"/>
    <s v="Dr. Sade Kikiola"/>
    <s v="Allianz"/>
    <x v="42"/>
    <x v="0"/>
    <x v="4"/>
    <s v="Outpatient"/>
    <n v="105"/>
    <n v="42"/>
    <m/>
    <x v="1"/>
    <x v="3"/>
    <s v="Self-Referral"/>
    <s v="No"/>
    <s v="Scheduled"/>
    <s v="Paid"/>
    <m/>
    <m/>
    <s v="Private Room"/>
    <n v="137.9"/>
    <n v="50"/>
  </r>
  <r>
    <d v="2024-04-27T00:00:00"/>
    <n v="426"/>
    <n v="5"/>
    <n v="3"/>
    <n v="1"/>
    <n v="3"/>
    <n v="3"/>
    <n v="28"/>
    <x v="5"/>
    <s v="Appendicitis"/>
    <s v="Neurology"/>
    <s v="Dr. Sade Kikiola"/>
    <s v="Allianz"/>
    <x v="44"/>
    <x v="0"/>
    <x v="1"/>
    <s v="Outpatient"/>
    <n v="749"/>
    <n v="154"/>
    <d v="2024-05-04T00:00:00"/>
    <x v="0"/>
    <x v="4"/>
    <s v="Physician Referral"/>
    <s v="No"/>
    <s v="Scheduled"/>
    <s v="Paid"/>
    <m/>
    <m/>
    <s v="N/A"/>
    <n v="632.1"/>
    <n v="0"/>
  </r>
  <r>
    <d v="2024-04-27T00:00:00"/>
    <n v="3490"/>
    <n v="5"/>
    <n v="2"/>
    <n v="2"/>
    <n v="2"/>
    <n v="1"/>
    <n v="25"/>
    <x v="5"/>
    <s v="Asthma"/>
    <s v="General Surgery"/>
    <s v="Dr. Sade Kikiola"/>
    <s v="Aviva"/>
    <x v="54"/>
    <x v="0"/>
    <x v="0"/>
    <s v="Inpatient"/>
    <n v="769"/>
    <n v="165"/>
    <m/>
    <x v="1"/>
    <x v="3"/>
    <s v="Physician Referral"/>
    <s v="Yes"/>
    <s v="Emergency"/>
    <s v="Paid"/>
    <m/>
    <m/>
    <s v="Semi-Private Room"/>
    <n v="674.8"/>
    <n v="30"/>
  </r>
  <r>
    <d v="2024-04-27T00:00:00"/>
    <n v="294"/>
    <n v="5"/>
    <n v="3"/>
    <n v="5"/>
    <n v="4"/>
    <n v="2"/>
    <n v="15"/>
    <x v="2"/>
    <s v="Migraine"/>
    <s v="Neurology"/>
    <s v="Dr. Sade Kikiola"/>
    <s v="AXA"/>
    <x v="27"/>
    <x v="0"/>
    <x v="4"/>
    <s v="Outpatient"/>
    <n v="670"/>
    <n v="155"/>
    <d v="2024-05-15T00:00:00"/>
    <x v="0"/>
    <x v="4"/>
    <s v="Physician Referral"/>
    <s v="No"/>
    <s v="Scheduled"/>
    <s v="Paid"/>
    <m/>
    <m/>
    <s v="N/A"/>
    <n v="577.5"/>
    <n v="0"/>
  </r>
  <r>
    <d v="2024-04-27T00:00:00"/>
    <n v="1008"/>
    <n v="5"/>
    <n v="4"/>
    <n v="5"/>
    <n v="5"/>
    <n v="1"/>
    <n v="40"/>
    <x v="0"/>
    <s v="Migraine"/>
    <s v="Orthopedics"/>
    <s v="Dr. Sade Kikiola"/>
    <s v="Aviva"/>
    <x v="39"/>
    <x v="1"/>
    <x v="0"/>
    <s v="Outpatient"/>
    <n v="187"/>
    <n v="108"/>
    <m/>
    <x v="1"/>
    <x v="3"/>
    <s v="Emergency"/>
    <s v="No"/>
    <s v="Scheduled"/>
    <s v="Paid"/>
    <m/>
    <m/>
    <s v="General Ward"/>
    <n v="213.5"/>
    <n v="10"/>
  </r>
  <r>
    <d v="2024-04-27T00:00:00"/>
    <n v="2332"/>
    <n v="5"/>
    <n v="4"/>
    <n v="5"/>
    <n v="5"/>
    <n v="1"/>
    <n v="10"/>
    <x v="1"/>
    <s v="Migraine"/>
    <s v="Orthopedics"/>
    <s v="Dr. Sade Kikiola"/>
    <s v="Aviva"/>
    <x v="44"/>
    <x v="1"/>
    <x v="0"/>
    <s v="Emergency"/>
    <n v="272"/>
    <n v="61"/>
    <m/>
    <x v="1"/>
    <x v="4"/>
    <s v="Emergency"/>
    <s v="Yes"/>
    <s v="Emergency"/>
    <s v="Paid"/>
    <m/>
    <m/>
    <s v="Semi-Private Room"/>
    <n v="254.1"/>
    <n v="30"/>
  </r>
  <r>
    <d v="2024-04-27T00:00:00"/>
    <n v="3929"/>
    <n v="5"/>
    <n v="3"/>
    <n v="2"/>
    <n v="1"/>
    <n v="3"/>
    <n v="10"/>
    <x v="1"/>
    <s v="Asthma"/>
    <s v="Neurology"/>
    <s v="Dr. Sade Kikiola"/>
    <s v="Allianz"/>
    <x v="36"/>
    <x v="1"/>
    <x v="0"/>
    <s v="Outpatient"/>
    <n v="618"/>
    <n v="112"/>
    <d v="2024-05-05T00:00:00"/>
    <x v="0"/>
    <x v="3"/>
    <s v="Physician Referral"/>
    <s v="No"/>
    <s v="Scheduled"/>
    <s v="Paid"/>
    <m/>
    <m/>
    <s v="N/A"/>
    <n v="511"/>
    <n v="0"/>
  </r>
  <r>
    <d v="2024-04-27T00:00:00"/>
    <n v="3224"/>
    <n v="5"/>
    <n v="2"/>
    <n v="2"/>
    <n v="2"/>
    <n v="2"/>
    <n v="32"/>
    <x v="7"/>
    <s v="Asthma"/>
    <s v="General Surgery"/>
    <s v="Dr. Sade Kikiola"/>
    <s v="AXA"/>
    <x v="33"/>
    <x v="0"/>
    <x v="2"/>
    <s v="Emergency"/>
    <n v="658"/>
    <n v="112"/>
    <m/>
    <x v="1"/>
    <x v="4"/>
    <s v="Self-Referral"/>
    <s v="No"/>
    <s v="Scheduled"/>
    <s v="Paid"/>
    <m/>
    <m/>
    <s v="General Ward"/>
    <n v="546"/>
    <n v="10"/>
  </r>
  <r>
    <d v="2024-04-28T00:00:00"/>
    <n v="1803"/>
    <n v="5"/>
    <n v="4"/>
    <n v="4"/>
    <n v="5"/>
    <n v="2"/>
    <n v="2"/>
    <x v="8"/>
    <s v="Hypertension"/>
    <s v="Orthopedics"/>
    <s v="Dr. Sade Kikiola"/>
    <s v="AXA"/>
    <x v="36"/>
    <x v="0"/>
    <x v="3"/>
    <s v="Outpatient"/>
    <n v="323"/>
    <n v="20"/>
    <d v="2024-05-26T00:00:00"/>
    <x v="0"/>
    <x v="3"/>
    <s v="Emergency"/>
    <s v="Yes"/>
    <s v="Emergency"/>
    <s v="Paid"/>
    <m/>
    <m/>
    <s v="N/A"/>
    <n v="240.1"/>
    <n v="0"/>
  </r>
  <r>
    <d v="2024-04-28T00:00:00"/>
    <n v="677"/>
    <n v="5"/>
    <n v="1"/>
    <n v="2"/>
    <n v="1"/>
    <n v="2"/>
    <n v="20"/>
    <x v="3"/>
    <s v="Asthma"/>
    <s v="Cardiology"/>
    <s v="Dr. Sade Kikiola"/>
    <s v="AXA"/>
    <x v="17"/>
    <x v="1"/>
    <x v="3"/>
    <s v="Inpatient"/>
    <n v="310"/>
    <n v="98"/>
    <m/>
    <x v="1"/>
    <x v="4"/>
    <s v="Emergency"/>
    <s v="No"/>
    <s v="Scheduled"/>
    <s v="Paid"/>
    <m/>
    <m/>
    <s v="Private Room"/>
    <n v="320.60000000000002"/>
    <n v="50"/>
  </r>
  <r>
    <d v="2024-04-28T00:00:00"/>
    <n v="2726"/>
    <n v="5"/>
    <n v="3"/>
    <n v="5"/>
    <n v="2"/>
    <n v="3"/>
    <n v="30"/>
    <x v="7"/>
    <s v="Migraine"/>
    <s v="Neurology"/>
    <s v="Dr. Sade Kikiola"/>
    <s v="Allianz"/>
    <x v="33"/>
    <x v="1"/>
    <x v="4"/>
    <s v="Outpatient"/>
    <n v="964"/>
    <n v="162"/>
    <m/>
    <x v="1"/>
    <x v="3"/>
    <s v="Physician Referral"/>
    <s v="No"/>
    <s v="Scheduled"/>
    <s v="Paid"/>
    <m/>
    <m/>
    <s v="General Ward"/>
    <n v="795.2"/>
    <n v="10"/>
  </r>
  <r>
    <d v="2024-04-28T00:00:00"/>
    <n v="2380"/>
    <n v="5"/>
    <n v="1"/>
    <n v="2"/>
    <n v="2"/>
    <n v="3"/>
    <n v="35"/>
    <x v="9"/>
    <s v="Asthma"/>
    <s v="Cardiology"/>
    <s v="Dr. Sade Kikiola"/>
    <s v="Allianz"/>
    <x v="60"/>
    <x v="0"/>
    <x v="0"/>
    <s v="Outpatient"/>
    <n v="571"/>
    <n v="175"/>
    <d v="2024-05-22T00:00:00"/>
    <x v="0"/>
    <x v="4"/>
    <s v="Emergency"/>
    <s v="No"/>
    <s v="Scheduled"/>
    <s v="Paid"/>
    <m/>
    <m/>
    <s v="N/A"/>
    <n v="522.20000000000005"/>
    <n v="0"/>
  </r>
  <r>
    <d v="2024-04-28T00:00:00"/>
    <n v="4128"/>
    <n v="5"/>
    <n v="1"/>
    <n v="3"/>
    <n v="2"/>
    <n v="1"/>
    <n v="38"/>
    <x v="0"/>
    <s v="Fracture"/>
    <s v="Cardiology"/>
    <s v="Dr. Sade Kikiola"/>
    <s v="Aviva"/>
    <x v="20"/>
    <x v="1"/>
    <x v="0"/>
    <s v="Outpatient"/>
    <n v="746"/>
    <n v="183"/>
    <d v="2024-05-18T00:00:00"/>
    <x v="0"/>
    <x v="3"/>
    <s v="Self-Referral"/>
    <s v="Yes"/>
    <s v="Emergency"/>
    <s v="Paid"/>
    <m/>
    <m/>
    <s v="N/A"/>
    <n v="650.29999999999995"/>
    <n v="0"/>
  </r>
  <r>
    <d v="2024-04-28T00:00:00"/>
    <n v="4683"/>
    <n v="5"/>
    <n v="5"/>
    <n v="1"/>
    <n v="4"/>
    <n v="1"/>
    <n v="14"/>
    <x v="2"/>
    <s v="Appendicitis"/>
    <s v="Pediatrics"/>
    <s v="Dr. Sade Kikiola"/>
    <s v="Aviva"/>
    <x v="4"/>
    <x v="0"/>
    <x v="3"/>
    <s v="Inpatient"/>
    <n v="635"/>
    <n v="125"/>
    <m/>
    <x v="1"/>
    <x v="4"/>
    <s v="Emergency"/>
    <s v="No"/>
    <s v="Scheduled"/>
    <s v="Paid"/>
    <m/>
    <m/>
    <s v="Semi-Private Room"/>
    <n v="553"/>
    <n v="30"/>
  </r>
  <r>
    <d v="2024-04-28T00:00:00"/>
    <n v="4570"/>
    <n v="5"/>
    <n v="1"/>
    <n v="4"/>
    <n v="4"/>
    <n v="3"/>
    <n v="11"/>
    <x v="1"/>
    <s v="Hypertension"/>
    <s v="Cardiology"/>
    <s v="Dr. Sade Kikiola"/>
    <s v="Allianz"/>
    <x v="53"/>
    <x v="0"/>
    <x v="0"/>
    <s v="Outpatient"/>
    <n v="249"/>
    <n v="65"/>
    <m/>
    <x v="1"/>
    <x v="3"/>
    <s v="Emergency"/>
    <s v="Yes"/>
    <s v="Emergency"/>
    <s v="Paid"/>
    <m/>
    <m/>
    <s v="Private Room"/>
    <n v="254.8"/>
    <n v="50"/>
  </r>
  <r>
    <d v="2024-04-28T00:00:00"/>
    <n v="3805"/>
    <n v="5"/>
    <n v="1"/>
    <n v="5"/>
    <n v="1"/>
    <n v="1"/>
    <n v="39"/>
    <x v="0"/>
    <s v="Migraine"/>
    <s v="Cardiology"/>
    <s v="Dr. Sade Kikiola"/>
    <s v="Aviva"/>
    <x v="6"/>
    <x v="0"/>
    <x v="0"/>
    <s v="Outpatient"/>
    <n v="877"/>
    <n v="40"/>
    <m/>
    <x v="1"/>
    <x v="4"/>
    <s v="Self-Referral"/>
    <s v="Yes"/>
    <s v="Emergency"/>
    <s v="Paid"/>
    <m/>
    <m/>
    <s v="General Ward"/>
    <n v="648.9"/>
    <n v="10"/>
  </r>
  <r>
    <d v="2024-04-28T00:00:00"/>
    <n v="3291"/>
    <n v="5"/>
    <n v="5"/>
    <n v="5"/>
    <n v="5"/>
    <n v="3"/>
    <n v="14"/>
    <x v="2"/>
    <s v="Migraine"/>
    <s v="Pediatrics"/>
    <s v="Dr. Sade Kikiola"/>
    <s v="Allianz"/>
    <x v="47"/>
    <x v="1"/>
    <x v="0"/>
    <s v="Outpatient"/>
    <n v="885"/>
    <n v="196"/>
    <d v="2024-05-16T00:00:00"/>
    <x v="0"/>
    <x v="3"/>
    <s v="Self-Referral"/>
    <s v="Yes"/>
    <s v="Emergency"/>
    <s v="Paid"/>
    <m/>
    <m/>
    <s v="N/A"/>
    <n v="756.7"/>
    <n v="0"/>
  </r>
  <r>
    <d v="2024-04-28T00:00:00"/>
    <n v="47"/>
    <n v="5"/>
    <n v="5"/>
    <n v="3"/>
    <n v="1"/>
    <n v="1"/>
    <n v="21"/>
    <x v="6"/>
    <s v="Fracture"/>
    <s v="Pediatrics"/>
    <s v="Dr. Sade Kikiola"/>
    <s v="Aviva"/>
    <x v="44"/>
    <x v="1"/>
    <x v="1"/>
    <s v="Outpatient"/>
    <n v="815"/>
    <n v="186"/>
    <d v="2024-05-22T00:00:00"/>
    <x v="0"/>
    <x v="4"/>
    <s v="Emergency"/>
    <s v="No"/>
    <s v="Scheduled"/>
    <s v="Paid"/>
    <m/>
    <m/>
    <s v="N/A"/>
    <n v="700.7"/>
    <n v="0"/>
  </r>
  <r>
    <d v="2024-04-29T00:00:00"/>
    <n v="2832"/>
    <n v="5"/>
    <n v="5"/>
    <n v="4"/>
    <n v="5"/>
    <n v="2"/>
    <n v="17"/>
    <x v="3"/>
    <s v="Hypertension"/>
    <s v="Pediatrics"/>
    <s v="Dr. Sade Kikiola"/>
    <s v="AXA"/>
    <x v="14"/>
    <x v="0"/>
    <x v="1"/>
    <s v="Inpatient"/>
    <n v="362"/>
    <n v="57"/>
    <m/>
    <x v="1"/>
    <x v="3"/>
    <s v="Self-Referral"/>
    <s v="Yes"/>
    <s v="Emergency"/>
    <s v="Paid"/>
    <m/>
    <m/>
    <s v="Semi-Private Room"/>
    <n v="314.3"/>
    <n v="30"/>
  </r>
  <r>
    <d v="2024-04-29T00:00:00"/>
    <n v="4601"/>
    <n v="5"/>
    <n v="2"/>
    <n v="1"/>
    <n v="2"/>
    <n v="3"/>
    <n v="8"/>
    <x v="4"/>
    <s v="Appendicitis"/>
    <s v="General Surgery"/>
    <s v="Dr. Sade Kikiola"/>
    <s v="Allianz"/>
    <x v="56"/>
    <x v="1"/>
    <x v="1"/>
    <s v="Inpatient"/>
    <n v="472"/>
    <n v="28"/>
    <m/>
    <x v="1"/>
    <x v="4"/>
    <s v="Emergency"/>
    <s v="Yes"/>
    <s v="Emergency"/>
    <s v="Paid"/>
    <m/>
    <m/>
    <s v="Private Room"/>
    <n v="385"/>
    <n v="50"/>
  </r>
  <r>
    <d v="2024-04-29T00:00:00"/>
    <n v="4618"/>
    <n v="5"/>
    <n v="5"/>
    <n v="4"/>
    <n v="4"/>
    <n v="1"/>
    <n v="26"/>
    <x v="5"/>
    <s v="Hypertension"/>
    <s v="Pediatrics"/>
    <s v="Dr. Sade Kikiola"/>
    <s v="Aviva"/>
    <x v="5"/>
    <x v="0"/>
    <x v="4"/>
    <s v="Outpatient"/>
    <n v="206"/>
    <n v="39"/>
    <m/>
    <x v="1"/>
    <x v="3"/>
    <s v="Self-Referral"/>
    <s v="No"/>
    <s v="Scheduled"/>
    <s v="Paid"/>
    <m/>
    <m/>
    <s v="General Ward"/>
    <n v="178.5"/>
    <n v="10"/>
  </r>
  <r>
    <d v="2024-04-29T00:00:00"/>
    <n v="1667"/>
    <n v="5"/>
    <n v="2"/>
    <n v="4"/>
    <n v="2"/>
    <n v="3"/>
    <n v="28"/>
    <x v="5"/>
    <s v="Hypertension"/>
    <s v="General Surgery"/>
    <s v="Dr. Sade Kikiola"/>
    <s v="Allianz"/>
    <x v="26"/>
    <x v="0"/>
    <x v="0"/>
    <s v="Outpatient"/>
    <n v="256"/>
    <n v="103"/>
    <d v="2024-05-10T00:00:00"/>
    <x v="0"/>
    <x v="4"/>
    <s v="Physician Referral"/>
    <s v="Yes"/>
    <s v="Emergency"/>
    <s v="Paid"/>
    <m/>
    <m/>
    <s v="N/A"/>
    <n v="251.3"/>
    <n v="0"/>
  </r>
  <r>
    <d v="2024-04-29T00:00:00"/>
    <n v="4788"/>
    <n v="5"/>
    <n v="3"/>
    <n v="5"/>
    <n v="3"/>
    <n v="3"/>
    <n v="15"/>
    <x v="2"/>
    <s v="Migraine"/>
    <s v="Neurology"/>
    <s v="Dr. Sade Kikiola"/>
    <s v="Allianz"/>
    <x v="46"/>
    <x v="0"/>
    <x v="1"/>
    <s v="Outpatient"/>
    <n v="254"/>
    <n v="27"/>
    <m/>
    <x v="1"/>
    <x v="3"/>
    <s v="Emergency"/>
    <s v="Yes"/>
    <s v="Emergency"/>
    <s v="Paid"/>
    <m/>
    <m/>
    <s v="Semi-Private Room"/>
    <n v="217.7"/>
    <n v="30"/>
  </r>
  <r>
    <d v="2024-04-29T00:00:00"/>
    <n v="2880"/>
    <n v="5"/>
    <n v="2"/>
    <n v="2"/>
    <n v="2"/>
    <n v="1"/>
    <n v="34"/>
    <x v="9"/>
    <s v="Asthma"/>
    <s v="General Surgery"/>
    <s v="Dr. Sade Kikiola"/>
    <s v="Aviva"/>
    <x v="6"/>
    <x v="0"/>
    <x v="1"/>
    <s v="Outpatient"/>
    <n v="986"/>
    <n v="33"/>
    <d v="2024-05-12T00:00:00"/>
    <x v="0"/>
    <x v="4"/>
    <s v="Physician Referral"/>
    <s v="Yes"/>
    <s v="Emergency"/>
    <s v="Paid"/>
    <m/>
    <m/>
    <s v="N/A"/>
    <n v="713.3"/>
    <n v="0"/>
  </r>
  <r>
    <d v="2024-04-29T00:00:00"/>
    <n v="2374"/>
    <n v="5"/>
    <n v="3"/>
    <n v="1"/>
    <n v="1"/>
    <n v="1"/>
    <n v="39"/>
    <x v="0"/>
    <s v="Appendicitis"/>
    <s v="Neurology"/>
    <s v="Dr. Sade Kikiola"/>
    <s v="Aviva"/>
    <x v="1"/>
    <x v="1"/>
    <x v="2"/>
    <s v="Outpatient"/>
    <n v="405"/>
    <n v="81"/>
    <d v="2024-05-09T00:00:00"/>
    <x v="0"/>
    <x v="3"/>
    <s v="Emergency"/>
    <s v="No"/>
    <s v="Scheduled"/>
    <s v="Paid"/>
    <m/>
    <m/>
    <s v="N/A"/>
    <n v="340.2"/>
    <n v="0"/>
  </r>
  <r>
    <d v="2024-04-29T00:00:00"/>
    <n v="274"/>
    <n v="5"/>
    <n v="5"/>
    <n v="4"/>
    <n v="3"/>
    <n v="3"/>
    <n v="30"/>
    <x v="7"/>
    <s v="Hypertension"/>
    <s v="Pediatrics"/>
    <s v="Dr. Sade Kikiola"/>
    <s v="Allianz"/>
    <x v="3"/>
    <x v="0"/>
    <x v="4"/>
    <s v="Emergency"/>
    <n v="659"/>
    <n v="182"/>
    <m/>
    <x v="1"/>
    <x v="4"/>
    <s v="Self-Referral"/>
    <s v="Yes"/>
    <s v="Emergency"/>
    <s v="Paid"/>
    <m/>
    <m/>
    <s v="Semi-Private Room"/>
    <n v="609.70000000000005"/>
    <n v="30"/>
  </r>
  <r>
    <d v="2024-04-29T00:00:00"/>
    <n v="3910"/>
    <n v="5"/>
    <n v="5"/>
    <n v="3"/>
    <n v="1"/>
    <n v="3"/>
    <n v="2"/>
    <x v="8"/>
    <s v="Fracture"/>
    <s v="Pediatrics"/>
    <s v="Dr. Sade Kikiola"/>
    <s v="Allianz"/>
    <x v="33"/>
    <x v="0"/>
    <x v="1"/>
    <s v="Outpatient"/>
    <n v="222"/>
    <n v="74"/>
    <d v="2024-05-18T00:00:00"/>
    <x v="0"/>
    <x v="3"/>
    <s v="Physician Referral"/>
    <s v="Yes"/>
    <s v="Emergency"/>
    <s v="Paid"/>
    <m/>
    <m/>
    <s v="N/A"/>
    <n v="207.2"/>
    <n v="0"/>
  </r>
  <r>
    <d v="2024-04-29T00:00:00"/>
    <n v="3377"/>
    <n v="5"/>
    <n v="3"/>
    <n v="5"/>
    <n v="2"/>
    <n v="1"/>
    <n v="7"/>
    <x v="4"/>
    <s v="Migraine"/>
    <s v="Neurology"/>
    <s v="Dr. Sade Kikiola"/>
    <s v="Aviva"/>
    <x v="60"/>
    <x v="1"/>
    <x v="1"/>
    <s v="Outpatient"/>
    <n v="362"/>
    <n v="64"/>
    <d v="2024-05-21T00:00:00"/>
    <x v="0"/>
    <x v="4"/>
    <s v="Emergency"/>
    <s v="No"/>
    <s v="Scheduled"/>
    <s v="Paid"/>
    <m/>
    <m/>
    <s v="N/A"/>
    <n v="298.2"/>
    <n v="0"/>
  </r>
  <r>
    <d v="2024-04-30T00:00:00"/>
    <n v="548"/>
    <n v="5"/>
    <n v="4"/>
    <n v="2"/>
    <n v="5"/>
    <n v="2"/>
    <n v="14"/>
    <x v="2"/>
    <s v="Asthma"/>
    <s v="Orthopedics"/>
    <s v="Dr. Sade Kikiola"/>
    <s v="AXA"/>
    <x v="17"/>
    <x v="0"/>
    <x v="1"/>
    <s v="Inpatient"/>
    <n v="955"/>
    <n v="168"/>
    <m/>
    <x v="1"/>
    <x v="3"/>
    <s v="Self-Referral"/>
    <s v="No"/>
    <s v="Scheduled"/>
    <s v="Paid"/>
    <m/>
    <m/>
    <s v="General Ward"/>
    <n v="793.1"/>
    <n v="10"/>
  </r>
  <r>
    <d v="2024-04-30T00:00:00"/>
    <n v="1014"/>
    <n v="5"/>
    <n v="2"/>
    <n v="2"/>
    <n v="2"/>
    <n v="2"/>
    <n v="2"/>
    <x v="8"/>
    <s v="Asthma"/>
    <s v="General Surgery"/>
    <s v="Dr. Sade Kikiola"/>
    <s v="AXA"/>
    <x v="42"/>
    <x v="0"/>
    <x v="2"/>
    <s v="Outpatient"/>
    <n v="700"/>
    <n v="72"/>
    <m/>
    <x v="1"/>
    <x v="4"/>
    <s v="Self-Referral"/>
    <s v="Yes"/>
    <s v="Emergency"/>
    <s v="Paid"/>
    <m/>
    <m/>
    <s v="Semi-Private Room"/>
    <n v="561.4"/>
    <n v="30"/>
  </r>
  <r>
    <d v="2024-04-30T00:00:00"/>
    <n v="1746"/>
    <n v="5"/>
    <n v="1"/>
    <n v="5"/>
    <n v="2"/>
    <n v="2"/>
    <n v="24"/>
    <x v="6"/>
    <s v="Migraine"/>
    <s v="Cardiology"/>
    <s v="Dr. Sade Kikiola"/>
    <s v="AXA"/>
    <x v="44"/>
    <x v="1"/>
    <x v="2"/>
    <s v="Emergency"/>
    <n v="869"/>
    <n v="105"/>
    <m/>
    <x v="1"/>
    <x v="3"/>
    <s v="Physician Referral"/>
    <s v="No"/>
    <s v="Scheduled"/>
    <s v="Paid"/>
    <m/>
    <m/>
    <s v="Semi-Private Room"/>
    <n v="702.8"/>
    <n v="30"/>
  </r>
  <r>
    <d v="2024-04-30T00:00:00"/>
    <n v="3318"/>
    <n v="5"/>
    <n v="5"/>
    <n v="4"/>
    <n v="2"/>
    <n v="3"/>
    <n v="23"/>
    <x v="6"/>
    <s v="Hypertension"/>
    <s v="Pediatrics"/>
    <s v="Dr. Sade Kikiola"/>
    <s v="Allianz"/>
    <x v="30"/>
    <x v="1"/>
    <x v="4"/>
    <s v="Emergency"/>
    <n v="236"/>
    <n v="190"/>
    <m/>
    <x v="1"/>
    <x v="4"/>
    <s v="Emergency"/>
    <s v="Yes"/>
    <s v="Emergency"/>
    <s v="Paid"/>
    <m/>
    <m/>
    <s v="General Ward"/>
    <n v="305.2"/>
    <n v="10"/>
  </r>
  <r>
    <d v="2024-04-30T00:00:00"/>
    <n v="2425"/>
    <n v="5"/>
    <n v="2"/>
    <n v="5"/>
    <n v="2"/>
    <n v="2"/>
    <n v="13"/>
    <x v="2"/>
    <s v="Migraine"/>
    <s v="General Surgery"/>
    <s v="Dr. Sade Kikiola"/>
    <s v="AXA"/>
    <x v="10"/>
    <x v="1"/>
    <x v="0"/>
    <s v="Outpatient"/>
    <n v="678"/>
    <n v="25"/>
    <m/>
    <x v="1"/>
    <x v="3"/>
    <s v="Physician Referral"/>
    <s v="No"/>
    <s v="Scheduled"/>
    <s v="Paid"/>
    <m/>
    <m/>
    <s v="Semi-Private Room"/>
    <n v="513.1"/>
    <n v="30"/>
  </r>
  <r>
    <d v="2024-04-30T00:00:00"/>
    <n v="1236"/>
    <n v="5"/>
    <n v="2"/>
    <n v="2"/>
    <n v="2"/>
    <n v="3"/>
    <n v="13"/>
    <x v="2"/>
    <s v="Asthma"/>
    <s v="General Surgery"/>
    <s v="Dr. Sade Kikiola"/>
    <s v="Allianz"/>
    <x v="42"/>
    <x v="0"/>
    <x v="0"/>
    <s v="Inpatient"/>
    <n v="348"/>
    <n v="63"/>
    <m/>
    <x v="1"/>
    <x v="4"/>
    <s v="Emergency"/>
    <s v="Yes"/>
    <s v="Emergency"/>
    <s v="Paid"/>
    <m/>
    <m/>
    <s v="Semi-Private Room"/>
    <n v="308.7"/>
    <n v="30"/>
  </r>
  <r>
    <d v="2024-04-30T00:00:00"/>
    <n v="4890"/>
    <n v="5"/>
    <n v="5"/>
    <n v="2"/>
    <n v="2"/>
    <n v="1"/>
    <n v="22"/>
    <x v="6"/>
    <s v="Asthma"/>
    <s v="Pediatrics"/>
    <s v="Dr. Sade Kikiola"/>
    <s v="Aviva"/>
    <x v="12"/>
    <x v="1"/>
    <x v="4"/>
    <s v="Emergency"/>
    <n v="179"/>
    <n v="110"/>
    <m/>
    <x v="1"/>
    <x v="3"/>
    <s v="Self-Referral"/>
    <s v="No"/>
    <s v="Scheduled"/>
    <s v="Paid"/>
    <m/>
    <m/>
    <s v="Semi-Private Room"/>
    <n v="223.3"/>
    <n v="30"/>
  </r>
  <r>
    <d v="2024-04-30T00:00:00"/>
    <n v="4078"/>
    <n v="5"/>
    <n v="3"/>
    <n v="3"/>
    <n v="2"/>
    <n v="2"/>
    <n v="32"/>
    <x v="7"/>
    <s v="Fracture"/>
    <s v="Neurology"/>
    <s v="Dr. Sade Kikiola"/>
    <s v="AXA"/>
    <x v="18"/>
    <x v="1"/>
    <x v="0"/>
    <s v="Outpatient"/>
    <n v="549"/>
    <n v="23"/>
    <d v="2024-05-28T00:00:00"/>
    <x v="0"/>
    <x v="4"/>
    <s v="Self-Referral"/>
    <s v="Yes"/>
    <s v="Emergency"/>
    <s v="Paid"/>
    <m/>
    <m/>
    <s v="N/A"/>
    <n v="400.4"/>
    <n v="0"/>
  </r>
  <r>
    <d v="2024-04-30T00:00:00"/>
    <n v="3906"/>
    <n v="5"/>
    <n v="5"/>
    <n v="3"/>
    <n v="3"/>
    <n v="1"/>
    <n v="22"/>
    <x v="6"/>
    <s v="Fracture"/>
    <s v="Pediatrics"/>
    <s v="Dr. Sade Kikiola"/>
    <s v="Aviva"/>
    <x v="54"/>
    <x v="0"/>
    <x v="3"/>
    <s v="Emergency"/>
    <n v="808"/>
    <n v="140"/>
    <m/>
    <x v="1"/>
    <x v="3"/>
    <s v="Self-Referral"/>
    <s v="Yes"/>
    <s v="Emergency"/>
    <s v="Paid"/>
    <m/>
    <m/>
    <s v="Semi-Private Room"/>
    <n v="684.6"/>
    <n v="30"/>
  </r>
  <r>
    <d v="2024-04-30T00:00:00"/>
    <n v="4384"/>
    <n v="5"/>
    <n v="2"/>
    <n v="2"/>
    <n v="2"/>
    <n v="2"/>
    <n v="32"/>
    <x v="7"/>
    <s v="Asthma"/>
    <s v="General Surgery"/>
    <s v="Dr. Sade Kikiola"/>
    <s v="AXA"/>
    <x v="44"/>
    <x v="0"/>
    <x v="0"/>
    <s v="Emergency"/>
    <n v="193"/>
    <n v="82"/>
    <m/>
    <x v="1"/>
    <x v="4"/>
    <s v="Emergency"/>
    <s v="No"/>
    <s v="Scheduled"/>
    <s v="Paid"/>
    <m/>
    <m/>
    <s v="Private Room"/>
    <n v="227.5"/>
    <n v="50"/>
  </r>
  <r>
    <d v="2024-05-01T00:00:00"/>
    <n v="4356"/>
    <n v="5"/>
    <n v="4"/>
    <n v="3"/>
    <n v="5"/>
    <n v="2"/>
    <n v="2"/>
    <x v="8"/>
    <s v="Fracture"/>
    <s v="Orthopedics"/>
    <s v="Dr. Sade Kikiola"/>
    <s v="AXA"/>
    <x v="42"/>
    <x v="0"/>
    <x v="2"/>
    <s v="Outpatient"/>
    <n v="84"/>
    <n v="111"/>
    <m/>
    <x v="1"/>
    <x v="3"/>
    <s v="Emergency"/>
    <s v="No"/>
    <s v="Scheduled"/>
    <s v="Paid"/>
    <m/>
    <m/>
    <s v="General Ward"/>
    <n v="143.5"/>
    <n v="10"/>
  </r>
  <r>
    <d v="2024-05-01T00:00:00"/>
    <n v="1568"/>
    <n v="5"/>
    <n v="3"/>
    <n v="3"/>
    <n v="3"/>
    <n v="1"/>
    <n v="29"/>
    <x v="7"/>
    <s v="Fracture"/>
    <s v="Neurology"/>
    <s v="Dr. Sade Kikiola"/>
    <s v="Aviva"/>
    <x v="28"/>
    <x v="0"/>
    <x v="2"/>
    <s v="Emergency"/>
    <n v="456"/>
    <n v="100"/>
    <m/>
    <x v="1"/>
    <x v="4"/>
    <s v="Self-Referral"/>
    <s v="No"/>
    <s v="Scheduled"/>
    <s v="Paid"/>
    <m/>
    <m/>
    <s v="General Ward"/>
    <n v="396.2"/>
    <n v="10"/>
  </r>
  <r>
    <d v="2024-05-01T00:00:00"/>
    <n v="2501"/>
    <n v="5"/>
    <n v="5"/>
    <n v="3"/>
    <n v="5"/>
    <n v="1"/>
    <n v="27"/>
    <x v="5"/>
    <s v="Fracture"/>
    <s v="Pediatrics"/>
    <s v="Dr. Sade Kikiola"/>
    <s v="Aviva"/>
    <x v="60"/>
    <x v="0"/>
    <x v="1"/>
    <s v="Outpatient"/>
    <n v="298"/>
    <n v="57"/>
    <m/>
    <x v="1"/>
    <x v="3"/>
    <s v="Emergency"/>
    <s v="No"/>
    <s v="Scheduled"/>
    <s v="Paid"/>
    <m/>
    <m/>
    <s v="General Ward"/>
    <n v="255.5"/>
    <n v="10"/>
  </r>
  <r>
    <d v="2024-05-01T00:00:00"/>
    <n v="604"/>
    <n v="5"/>
    <n v="1"/>
    <n v="2"/>
    <n v="2"/>
    <n v="3"/>
    <n v="28"/>
    <x v="5"/>
    <s v="Asthma"/>
    <s v="Cardiology"/>
    <s v="Dr. Sade Kikiola"/>
    <s v="Allianz"/>
    <x v="34"/>
    <x v="1"/>
    <x v="2"/>
    <s v="Outpatient"/>
    <n v="577"/>
    <n v="71"/>
    <m/>
    <x v="1"/>
    <x v="4"/>
    <s v="Emergency"/>
    <s v="No"/>
    <s v="Scheduled"/>
    <s v="Paid"/>
    <m/>
    <m/>
    <s v="Private Room"/>
    <n v="488.6"/>
    <n v="50"/>
  </r>
  <r>
    <d v="2024-05-01T00:00:00"/>
    <n v="2057"/>
    <n v="5"/>
    <n v="5"/>
    <n v="4"/>
    <n v="2"/>
    <n v="1"/>
    <n v="38"/>
    <x v="0"/>
    <s v="Hypertension"/>
    <s v="Pediatrics"/>
    <s v="Dr. Sade Kikiola"/>
    <s v="Aviva"/>
    <x v="38"/>
    <x v="1"/>
    <x v="3"/>
    <s v="Outpatient"/>
    <n v="489"/>
    <n v="176"/>
    <d v="2024-05-23T00:00:00"/>
    <x v="0"/>
    <x v="3"/>
    <s v="Self-Referral"/>
    <s v="Yes"/>
    <s v="Emergency"/>
    <s v="Paid"/>
    <m/>
    <m/>
    <s v="N/A"/>
    <n v="465.5"/>
    <n v="0"/>
  </r>
  <r>
    <d v="2024-05-01T00:00:00"/>
    <n v="3264"/>
    <n v="5"/>
    <n v="2"/>
    <n v="4"/>
    <n v="2"/>
    <n v="3"/>
    <n v="18"/>
    <x v="3"/>
    <s v="Hypertension"/>
    <s v="General Surgery"/>
    <s v="Dr. Sade Kikiola"/>
    <s v="Allianz"/>
    <x v="16"/>
    <x v="1"/>
    <x v="3"/>
    <s v="Emergency"/>
    <n v="436"/>
    <n v="187"/>
    <m/>
    <x v="1"/>
    <x v="4"/>
    <s v="Self-Referral"/>
    <s v="Yes"/>
    <s v="Emergency"/>
    <s v="Paid"/>
    <m/>
    <m/>
    <s v="General Ward"/>
    <n v="443.1"/>
    <n v="10"/>
  </r>
  <r>
    <d v="2024-05-01T00:00:00"/>
    <n v="464"/>
    <n v="5"/>
    <n v="2"/>
    <n v="1"/>
    <n v="2"/>
    <n v="3"/>
    <n v="16"/>
    <x v="2"/>
    <s v="Appendicitis"/>
    <s v="General Surgery"/>
    <s v="Dr. Sade Kikiola"/>
    <s v="Allianz"/>
    <x v="33"/>
    <x v="0"/>
    <x v="3"/>
    <s v="Outpatient"/>
    <n v="804"/>
    <n v="27"/>
    <d v="2024-05-26T00:00:00"/>
    <x v="0"/>
    <x v="3"/>
    <s v="Emergency"/>
    <s v="No"/>
    <s v="Scheduled"/>
    <s v="Paid"/>
    <m/>
    <m/>
    <s v="N/A"/>
    <n v="581.70000000000005"/>
    <n v="0"/>
  </r>
  <r>
    <d v="2024-05-01T00:00:00"/>
    <n v="2204"/>
    <n v="5"/>
    <n v="1"/>
    <n v="3"/>
    <n v="5"/>
    <n v="1"/>
    <n v="36"/>
    <x v="9"/>
    <s v="Fracture"/>
    <s v="Cardiology"/>
    <s v="Dr. Sade Kikiola"/>
    <s v="Aviva"/>
    <x v="10"/>
    <x v="0"/>
    <x v="3"/>
    <s v="Inpatient"/>
    <n v="876"/>
    <n v="124"/>
    <m/>
    <x v="1"/>
    <x v="4"/>
    <s v="Emergency"/>
    <s v="Yes"/>
    <s v="Emergency"/>
    <s v="Paid"/>
    <m/>
    <m/>
    <s v="Private Room"/>
    <n v="735"/>
    <n v="50"/>
  </r>
  <r>
    <d v="2024-05-01T00:00:00"/>
    <n v="2253"/>
    <n v="5"/>
    <n v="3"/>
    <n v="4"/>
    <n v="3"/>
    <n v="2"/>
    <n v="9"/>
    <x v="1"/>
    <s v="Hypertension"/>
    <s v="Neurology"/>
    <s v="Dr. Sade Kikiola"/>
    <s v="AXA"/>
    <x v="61"/>
    <x v="0"/>
    <x v="0"/>
    <s v="Outpatient"/>
    <n v="413"/>
    <n v="182"/>
    <d v="2024-05-11T00:00:00"/>
    <x v="0"/>
    <x v="3"/>
    <s v="Physician Referral"/>
    <s v="Yes"/>
    <s v="Emergency"/>
    <s v="Paid"/>
    <m/>
    <m/>
    <s v="N/A"/>
    <n v="416.5"/>
    <n v="0"/>
  </r>
  <r>
    <d v="2024-05-01T00:00:00"/>
    <n v="2590"/>
    <n v="5"/>
    <n v="2"/>
    <n v="1"/>
    <n v="2"/>
    <n v="2"/>
    <n v="32"/>
    <x v="7"/>
    <s v="Appendicitis"/>
    <s v="General Surgery"/>
    <s v="Dr. Sade Kikiola"/>
    <s v="AXA"/>
    <x v="4"/>
    <x v="1"/>
    <x v="3"/>
    <s v="Outpatient"/>
    <n v="806"/>
    <n v="134"/>
    <d v="2024-05-27T00:00:00"/>
    <x v="0"/>
    <x v="4"/>
    <s v="Emergency"/>
    <s v="No"/>
    <s v="Scheduled"/>
    <s v="Paid"/>
    <m/>
    <m/>
    <s v="N/A"/>
    <n v="658"/>
    <n v="0"/>
  </r>
  <r>
    <d v="2024-05-02T00:00:00"/>
    <n v="4568"/>
    <n v="5"/>
    <n v="3"/>
    <n v="5"/>
    <n v="1"/>
    <n v="2"/>
    <n v="34"/>
    <x v="9"/>
    <s v="Migraine"/>
    <s v="Neurology"/>
    <s v="Dr. Sade Kikiola"/>
    <s v="AXA"/>
    <x v="33"/>
    <x v="1"/>
    <x v="0"/>
    <s v="Outpatient"/>
    <n v="658"/>
    <n v="142"/>
    <d v="2024-05-28T00:00:00"/>
    <x v="0"/>
    <x v="3"/>
    <s v="Physician Referral"/>
    <s v="Yes"/>
    <s v="Emergency"/>
    <s v="Paid"/>
    <m/>
    <m/>
    <s v="N/A"/>
    <n v="560"/>
    <n v="0"/>
  </r>
  <r>
    <d v="2024-05-02T00:00:00"/>
    <n v="988"/>
    <n v="5"/>
    <n v="3"/>
    <n v="3"/>
    <n v="5"/>
    <n v="1"/>
    <n v="37"/>
    <x v="0"/>
    <s v="Fracture"/>
    <s v="Neurology"/>
    <s v="Dr. Sade Kikiola"/>
    <s v="Aviva"/>
    <x v="22"/>
    <x v="0"/>
    <x v="3"/>
    <s v="Outpatient"/>
    <n v="185"/>
    <n v="35"/>
    <m/>
    <x v="1"/>
    <x v="4"/>
    <s v="Emergency"/>
    <s v="No"/>
    <s v="Scheduled"/>
    <s v="Paid"/>
    <m/>
    <m/>
    <s v="Private Room"/>
    <n v="189"/>
    <n v="50"/>
  </r>
  <r>
    <d v="2024-05-02T00:00:00"/>
    <n v="4564"/>
    <n v="5"/>
    <n v="5"/>
    <n v="4"/>
    <n v="2"/>
    <n v="2"/>
    <n v="17"/>
    <x v="3"/>
    <s v="Hypertension"/>
    <s v="Pediatrics"/>
    <s v="Dr. Sade Kikiola"/>
    <s v="AXA"/>
    <x v="54"/>
    <x v="1"/>
    <x v="0"/>
    <s v="Emergency"/>
    <n v="386"/>
    <n v="37"/>
    <m/>
    <x v="1"/>
    <x v="3"/>
    <s v="Physician Referral"/>
    <s v="Yes"/>
    <s v="Emergency"/>
    <s v="Paid"/>
    <m/>
    <m/>
    <s v="General Ward"/>
    <n v="303.10000000000002"/>
    <n v="10"/>
  </r>
  <r>
    <d v="2024-05-02T00:00:00"/>
    <n v="2919"/>
    <n v="5"/>
    <n v="3"/>
    <n v="4"/>
    <n v="4"/>
    <n v="3"/>
    <n v="35"/>
    <x v="9"/>
    <s v="Hypertension"/>
    <s v="Neurology"/>
    <s v="Dr. Sade Kikiola"/>
    <s v="Allianz"/>
    <x v="40"/>
    <x v="0"/>
    <x v="3"/>
    <s v="Inpatient"/>
    <n v="207"/>
    <n v="53"/>
    <m/>
    <x v="1"/>
    <x v="4"/>
    <s v="Physician Referral"/>
    <s v="Yes"/>
    <s v="Emergency"/>
    <s v="Paid"/>
    <m/>
    <m/>
    <s v="General Ward"/>
    <n v="189"/>
    <n v="10"/>
  </r>
  <r>
    <d v="2024-05-02T00:00:00"/>
    <n v="1325"/>
    <n v="5"/>
    <n v="2"/>
    <n v="4"/>
    <n v="2"/>
    <n v="1"/>
    <n v="35"/>
    <x v="9"/>
    <s v="Hypertension"/>
    <s v="General Surgery"/>
    <s v="Dr. Sade Kikiola"/>
    <s v="Aviva"/>
    <x v="8"/>
    <x v="1"/>
    <x v="0"/>
    <s v="Inpatient"/>
    <n v="62"/>
    <n v="151"/>
    <m/>
    <x v="1"/>
    <x v="3"/>
    <s v="Self-Referral"/>
    <s v="No"/>
    <s v="Scheduled"/>
    <s v="Paid"/>
    <m/>
    <m/>
    <s v="General Ward"/>
    <n v="156.1"/>
    <n v="10"/>
  </r>
  <r>
    <d v="2024-05-02T00:00:00"/>
    <n v="2838"/>
    <n v="5"/>
    <n v="2"/>
    <n v="1"/>
    <n v="2"/>
    <n v="3"/>
    <n v="27"/>
    <x v="5"/>
    <s v="Appendicitis"/>
    <s v="General Surgery"/>
    <s v="Dr. Sade Kikiola"/>
    <s v="Allianz"/>
    <x v="21"/>
    <x v="1"/>
    <x v="3"/>
    <s v="Inpatient"/>
    <n v="466"/>
    <n v="146"/>
    <m/>
    <x v="1"/>
    <x v="4"/>
    <s v="Emergency"/>
    <s v="Yes"/>
    <s v="Emergency"/>
    <s v="Paid"/>
    <m/>
    <m/>
    <s v="General Ward"/>
    <n v="435.4"/>
    <n v="10"/>
  </r>
  <r>
    <d v="2024-05-02T00:00:00"/>
    <n v="3470"/>
    <n v="5"/>
    <n v="4"/>
    <n v="5"/>
    <n v="5"/>
    <n v="2"/>
    <n v="8"/>
    <x v="4"/>
    <s v="Migraine"/>
    <s v="Orthopedics"/>
    <s v="Dr. Sade Kikiola"/>
    <s v="AXA"/>
    <x v="46"/>
    <x v="1"/>
    <x v="0"/>
    <s v="Emergency"/>
    <n v="239"/>
    <n v="80"/>
    <m/>
    <x v="1"/>
    <x v="3"/>
    <s v="Self-Referral"/>
    <s v="No"/>
    <s v="Scheduled"/>
    <s v="Paid"/>
    <m/>
    <m/>
    <s v="Semi-Private Room"/>
    <n v="244.3"/>
    <n v="30"/>
  </r>
  <r>
    <d v="2024-05-02T00:00:00"/>
    <n v="2019"/>
    <n v="5"/>
    <n v="3"/>
    <n v="3"/>
    <n v="3"/>
    <n v="2"/>
    <n v="17"/>
    <x v="3"/>
    <s v="Fracture"/>
    <s v="Neurology"/>
    <s v="Dr. Sade Kikiola"/>
    <s v="AXA"/>
    <x v="34"/>
    <x v="0"/>
    <x v="3"/>
    <s v="Outpatient"/>
    <n v="494"/>
    <n v="65"/>
    <d v="2024-05-09T00:00:00"/>
    <x v="0"/>
    <x v="4"/>
    <s v="Self-Referral"/>
    <s v="Yes"/>
    <s v="Emergency"/>
    <s v="Paid"/>
    <m/>
    <m/>
    <s v="N/A"/>
    <n v="391.3"/>
    <n v="0"/>
  </r>
  <r>
    <d v="2024-05-02T00:00:00"/>
    <n v="2309"/>
    <n v="5"/>
    <n v="4"/>
    <n v="4"/>
    <n v="5"/>
    <n v="2"/>
    <n v="12"/>
    <x v="1"/>
    <s v="Hypertension"/>
    <s v="Orthopedics"/>
    <s v="Dr. Sade Kikiola"/>
    <s v="AXA"/>
    <x v="3"/>
    <x v="1"/>
    <x v="0"/>
    <s v="Outpatient"/>
    <n v="73"/>
    <n v="168"/>
    <d v="2024-05-21T00:00:00"/>
    <x v="0"/>
    <x v="3"/>
    <s v="Emergency"/>
    <s v="Yes"/>
    <s v="Emergency"/>
    <s v="Paid"/>
    <m/>
    <m/>
    <s v="N/A"/>
    <n v="168.7"/>
    <n v="0"/>
  </r>
  <r>
    <d v="2024-05-02T00:00:00"/>
    <n v="4522"/>
    <n v="5"/>
    <n v="5"/>
    <n v="2"/>
    <n v="3"/>
    <n v="3"/>
    <n v="1"/>
    <x v="8"/>
    <s v="Asthma"/>
    <s v="Pediatrics"/>
    <s v="Dr. Sade Kikiola"/>
    <s v="Allianz"/>
    <x v="25"/>
    <x v="1"/>
    <x v="3"/>
    <s v="Outpatient"/>
    <n v="364"/>
    <n v="96"/>
    <d v="2024-05-28T00:00:00"/>
    <x v="0"/>
    <x v="4"/>
    <s v="Self-Referral"/>
    <s v="Yes"/>
    <s v="Emergency"/>
    <s v="Paid"/>
    <m/>
    <m/>
    <s v="N/A"/>
    <n v="322"/>
    <n v="0"/>
  </r>
  <r>
    <d v="2024-05-03T00:00:00"/>
    <n v="4958"/>
    <n v="5"/>
    <n v="4"/>
    <n v="3"/>
    <n v="5"/>
    <n v="2"/>
    <n v="38"/>
    <x v="0"/>
    <s v="Fracture"/>
    <s v="Orthopedics"/>
    <s v="Dr. Sade Kikiola"/>
    <s v="AXA"/>
    <x v="35"/>
    <x v="0"/>
    <x v="0"/>
    <s v="Inpatient"/>
    <n v="416"/>
    <n v="142"/>
    <m/>
    <x v="1"/>
    <x v="3"/>
    <s v="Self-Referral"/>
    <s v="No"/>
    <s v="Scheduled"/>
    <s v="Paid"/>
    <m/>
    <m/>
    <s v="General Ward"/>
    <n v="397.6"/>
    <n v="10"/>
  </r>
  <r>
    <d v="2024-05-03T00:00:00"/>
    <n v="3624"/>
    <n v="5"/>
    <n v="3"/>
    <n v="2"/>
    <n v="2"/>
    <n v="3"/>
    <n v="16"/>
    <x v="2"/>
    <s v="Asthma"/>
    <s v="Neurology"/>
    <s v="Dr. Sade Kikiola"/>
    <s v="Allianz"/>
    <x v="37"/>
    <x v="1"/>
    <x v="3"/>
    <s v="Emergency"/>
    <n v="685"/>
    <n v="185"/>
    <m/>
    <x v="1"/>
    <x v="4"/>
    <s v="Self-Referral"/>
    <s v="No"/>
    <s v="Scheduled"/>
    <s v="Paid"/>
    <m/>
    <m/>
    <s v="General Ward"/>
    <n v="616"/>
    <n v="10"/>
  </r>
  <r>
    <d v="2024-05-03T00:00:00"/>
    <n v="3316"/>
    <n v="5"/>
    <n v="2"/>
    <n v="1"/>
    <n v="2"/>
    <n v="1"/>
    <n v="13"/>
    <x v="2"/>
    <s v="Appendicitis"/>
    <s v="General Surgery"/>
    <s v="Dr. Sade Kikiola"/>
    <s v="Aviva"/>
    <x v="30"/>
    <x v="0"/>
    <x v="0"/>
    <s v="Outpatient"/>
    <n v="637"/>
    <n v="92"/>
    <d v="2024-05-29T00:00:00"/>
    <x v="0"/>
    <x v="3"/>
    <s v="Self-Referral"/>
    <s v="Yes"/>
    <s v="Emergency"/>
    <s v="Paid"/>
    <m/>
    <m/>
    <s v="N/A"/>
    <n v="510.3"/>
    <n v="0"/>
  </r>
  <r>
    <d v="2024-05-03T00:00:00"/>
    <n v="3546"/>
    <n v="5"/>
    <n v="5"/>
    <n v="4"/>
    <n v="5"/>
    <n v="1"/>
    <n v="3"/>
    <x v="8"/>
    <s v="Hypertension"/>
    <s v="Pediatrics"/>
    <s v="Dr. Sade Kikiola"/>
    <s v="Aviva"/>
    <x v="51"/>
    <x v="0"/>
    <x v="3"/>
    <s v="Inpatient"/>
    <n v="504"/>
    <n v="105"/>
    <m/>
    <x v="1"/>
    <x v="4"/>
    <s v="Physician Referral"/>
    <s v="No"/>
    <s v="Scheduled"/>
    <s v="Paid"/>
    <m/>
    <m/>
    <s v="General Ward"/>
    <n v="433.3"/>
    <n v="10"/>
  </r>
  <r>
    <d v="2024-05-03T00:00:00"/>
    <n v="710"/>
    <n v="5"/>
    <n v="3"/>
    <n v="3"/>
    <n v="5"/>
    <n v="1"/>
    <n v="39"/>
    <x v="0"/>
    <s v="Fracture"/>
    <s v="Neurology"/>
    <s v="Dr. Sade Kikiola"/>
    <s v="Aviva"/>
    <x v="0"/>
    <x v="0"/>
    <x v="0"/>
    <s v="Inpatient"/>
    <n v="373"/>
    <n v="100"/>
    <m/>
    <x v="1"/>
    <x v="3"/>
    <s v="Emergency"/>
    <s v="No"/>
    <s v="Scheduled"/>
    <s v="Paid"/>
    <m/>
    <m/>
    <s v="Private Room"/>
    <n v="366.1"/>
    <n v="50"/>
  </r>
  <r>
    <d v="2024-05-03T00:00:00"/>
    <n v="2989"/>
    <n v="5"/>
    <n v="5"/>
    <n v="3"/>
    <n v="3"/>
    <n v="2"/>
    <n v="2"/>
    <x v="8"/>
    <s v="Fracture"/>
    <s v="Pediatrics"/>
    <s v="Dr. Sade Kikiola"/>
    <s v="AXA"/>
    <x v="36"/>
    <x v="0"/>
    <x v="3"/>
    <s v="Emergency"/>
    <n v="231"/>
    <n v="183"/>
    <m/>
    <x v="1"/>
    <x v="4"/>
    <s v="Emergency"/>
    <s v="No"/>
    <s v="Scheduled"/>
    <s v="Paid"/>
    <m/>
    <m/>
    <s v="Private Room"/>
    <n v="324.8"/>
    <n v="50"/>
  </r>
  <r>
    <d v="2024-05-03T00:00:00"/>
    <n v="1129"/>
    <n v="5"/>
    <n v="1"/>
    <n v="4"/>
    <n v="4"/>
    <n v="3"/>
    <n v="32"/>
    <x v="7"/>
    <s v="Hypertension"/>
    <s v="Cardiology"/>
    <s v="Dr. Sade Kikiola"/>
    <s v="Allianz"/>
    <x v="47"/>
    <x v="0"/>
    <x v="0"/>
    <s v="Outpatient"/>
    <n v="819"/>
    <n v="153"/>
    <d v="2024-05-31T00:00:00"/>
    <x v="0"/>
    <x v="3"/>
    <s v="Self-Referral"/>
    <s v="Yes"/>
    <s v="Emergency"/>
    <s v="Paid"/>
    <m/>
    <m/>
    <s v="N/A"/>
    <n v="680.4"/>
    <n v="0"/>
  </r>
  <r>
    <d v="2024-05-03T00:00:00"/>
    <n v="2352"/>
    <n v="5"/>
    <n v="3"/>
    <n v="5"/>
    <n v="1"/>
    <n v="2"/>
    <n v="37"/>
    <x v="0"/>
    <s v="Migraine"/>
    <s v="Neurology"/>
    <s v="Dr. Sade Kikiola"/>
    <s v="AXA"/>
    <x v="0"/>
    <x v="1"/>
    <x v="3"/>
    <s v="Outpatient"/>
    <n v="188"/>
    <n v="186"/>
    <d v="2024-05-18T00:00:00"/>
    <x v="0"/>
    <x v="4"/>
    <s v="Emergency"/>
    <s v="No"/>
    <s v="Scheduled"/>
    <s v="Paid"/>
    <m/>
    <m/>
    <s v="N/A"/>
    <n v="261.8"/>
    <n v="0"/>
  </r>
  <r>
    <d v="2024-05-03T00:00:00"/>
    <n v="165"/>
    <n v="5"/>
    <n v="1"/>
    <n v="1"/>
    <n v="2"/>
    <n v="1"/>
    <n v="39"/>
    <x v="0"/>
    <s v="Appendicitis"/>
    <s v="Cardiology"/>
    <s v="Dr. Sade Kikiola"/>
    <s v="Aviva"/>
    <x v="17"/>
    <x v="0"/>
    <x v="0"/>
    <s v="Inpatient"/>
    <n v="73"/>
    <n v="176"/>
    <m/>
    <x v="1"/>
    <x v="3"/>
    <s v="Physician Referral"/>
    <s v="No"/>
    <s v="Scheduled"/>
    <s v="Paid"/>
    <m/>
    <m/>
    <s v="Private Room"/>
    <n v="209.3"/>
    <n v="50"/>
  </r>
  <r>
    <d v="2024-05-03T00:00:00"/>
    <n v="428"/>
    <n v="5"/>
    <n v="4"/>
    <n v="4"/>
    <n v="5"/>
    <n v="1"/>
    <n v="33"/>
    <x v="9"/>
    <s v="Hypertension"/>
    <s v="Orthopedics"/>
    <s v="Dr. Sade Kikiola"/>
    <s v="Aviva"/>
    <x v="44"/>
    <x v="0"/>
    <x v="3"/>
    <s v="Outpatient"/>
    <n v="415"/>
    <n v="174"/>
    <d v="2024-05-19T00:00:00"/>
    <x v="0"/>
    <x v="4"/>
    <s v="Self-Referral"/>
    <s v="No"/>
    <s v="Scheduled"/>
    <s v="Paid"/>
    <m/>
    <m/>
    <s v="N/A"/>
    <n v="412.3"/>
    <n v="0"/>
  </r>
  <r>
    <d v="2024-05-04T00:00:00"/>
    <n v="3807"/>
    <n v="5"/>
    <n v="3"/>
    <n v="3"/>
    <n v="5"/>
    <n v="2"/>
    <n v="20"/>
    <x v="3"/>
    <s v="Fracture"/>
    <s v="Neurology"/>
    <s v="Dr. Sade Kikiola"/>
    <s v="AXA"/>
    <x v="32"/>
    <x v="0"/>
    <x v="0"/>
    <s v="Outpatient"/>
    <n v="242"/>
    <n v="88"/>
    <d v="2024-05-16T00:00:00"/>
    <x v="0"/>
    <x v="3"/>
    <s v="Self-Referral"/>
    <s v="No"/>
    <s v="Scheduled"/>
    <s v="Paid"/>
    <m/>
    <m/>
    <s v="N/A"/>
    <n v="231"/>
    <n v="0"/>
  </r>
  <r>
    <d v="2024-05-04T00:00:00"/>
    <n v="3090"/>
    <n v="5"/>
    <n v="1"/>
    <n v="5"/>
    <n v="2"/>
    <n v="2"/>
    <n v="19"/>
    <x v="3"/>
    <s v="Migraine"/>
    <s v="Cardiology"/>
    <s v="Dr. Sade Kikiola"/>
    <s v="AXA"/>
    <x v="19"/>
    <x v="0"/>
    <x v="3"/>
    <s v="Outpatient"/>
    <n v="805"/>
    <n v="156"/>
    <m/>
    <x v="1"/>
    <x v="4"/>
    <s v="Self-Referral"/>
    <s v="No"/>
    <s v="Scheduled"/>
    <s v="Paid"/>
    <m/>
    <m/>
    <s v="Semi-Private Room"/>
    <n v="693.7"/>
    <n v="30"/>
  </r>
  <r>
    <d v="2024-05-04T00:00:00"/>
    <n v="801"/>
    <n v="5"/>
    <n v="2"/>
    <n v="3"/>
    <n v="2"/>
    <n v="2"/>
    <n v="34"/>
    <x v="9"/>
    <s v="Fracture"/>
    <s v="General Surgery"/>
    <s v="Dr. Sade Kikiola"/>
    <s v="AXA"/>
    <x v="25"/>
    <x v="1"/>
    <x v="0"/>
    <s v="Inpatient"/>
    <n v="286"/>
    <n v="171"/>
    <m/>
    <x v="1"/>
    <x v="3"/>
    <s v="Physician Referral"/>
    <s v="No"/>
    <s v="Scheduled"/>
    <s v="Paid"/>
    <m/>
    <m/>
    <s v="General Ward"/>
    <n v="326.89999999999998"/>
    <n v="10"/>
  </r>
  <r>
    <d v="2024-05-04T00:00:00"/>
    <n v="1852"/>
    <n v="5"/>
    <n v="4"/>
    <n v="2"/>
    <n v="5"/>
    <n v="3"/>
    <n v="22"/>
    <x v="6"/>
    <s v="Asthma"/>
    <s v="Orthopedics"/>
    <s v="Dr. Sade Kikiola"/>
    <s v="Allianz"/>
    <x v="47"/>
    <x v="0"/>
    <x v="3"/>
    <s v="Outpatient"/>
    <n v="632"/>
    <n v="166"/>
    <d v="2024-06-01T00:00:00"/>
    <x v="0"/>
    <x v="4"/>
    <s v="Emergency"/>
    <s v="No"/>
    <s v="Scheduled"/>
    <s v="Paid"/>
    <m/>
    <m/>
    <s v="N/A"/>
    <n v="558.6"/>
    <n v="0"/>
  </r>
  <r>
    <d v="2024-05-04T00:00:00"/>
    <n v="271"/>
    <n v="5"/>
    <n v="3"/>
    <n v="3"/>
    <n v="5"/>
    <n v="2"/>
    <n v="40"/>
    <x v="0"/>
    <s v="Fracture"/>
    <s v="Neurology"/>
    <s v="Dr. Sade Kikiola"/>
    <s v="AXA"/>
    <x v="58"/>
    <x v="1"/>
    <x v="0"/>
    <s v="Outpatient"/>
    <n v="464"/>
    <n v="116"/>
    <d v="2024-05-17T00:00:00"/>
    <x v="0"/>
    <x v="3"/>
    <s v="Physician Referral"/>
    <s v="No"/>
    <s v="Scheduled"/>
    <s v="Paid"/>
    <m/>
    <m/>
    <s v="N/A"/>
    <n v="406"/>
    <n v="0"/>
  </r>
  <r>
    <d v="2024-05-04T00:00:00"/>
    <n v="3299"/>
    <n v="5"/>
    <n v="3"/>
    <n v="1"/>
    <n v="4"/>
    <n v="1"/>
    <n v="8"/>
    <x v="4"/>
    <s v="Appendicitis"/>
    <s v="Neurology"/>
    <s v="Dr. Sade Kikiola"/>
    <s v="Aviva"/>
    <x v="45"/>
    <x v="0"/>
    <x v="3"/>
    <s v="Inpatient"/>
    <n v="138"/>
    <n v="142"/>
    <m/>
    <x v="1"/>
    <x v="4"/>
    <s v="Emergency"/>
    <s v="No"/>
    <s v="Scheduled"/>
    <s v="Paid"/>
    <m/>
    <m/>
    <s v="General Ward"/>
    <n v="203"/>
    <n v="10"/>
  </r>
  <r>
    <d v="2024-05-04T00:00:00"/>
    <n v="2558"/>
    <n v="5"/>
    <n v="2"/>
    <n v="4"/>
    <n v="2"/>
    <n v="1"/>
    <n v="33"/>
    <x v="9"/>
    <s v="Hypertension"/>
    <s v="General Surgery"/>
    <s v="Dr. Sade Kikiola"/>
    <s v="Aviva"/>
    <x v="25"/>
    <x v="1"/>
    <x v="0"/>
    <s v="Outpatient"/>
    <n v="486"/>
    <n v="177"/>
    <m/>
    <x v="1"/>
    <x v="3"/>
    <s v="Physician Referral"/>
    <s v="No"/>
    <s v="Scheduled"/>
    <s v="Paid"/>
    <m/>
    <m/>
    <s v="General Ward"/>
    <n v="471.1"/>
    <n v="10"/>
  </r>
  <r>
    <d v="2024-05-04T00:00:00"/>
    <n v="998"/>
    <n v="5"/>
    <n v="2"/>
    <n v="3"/>
    <n v="2"/>
    <n v="3"/>
    <n v="2"/>
    <x v="8"/>
    <s v="Fracture"/>
    <s v="General Surgery"/>
    <s v="Dr. Sade Kikiola"/>
    <s v="Allianz"/>
    <x v="41"/>
    <x v="0"/>
    <x v="3"/>
    <s v="Outpatient"/>
    <n v="562"/>
    <n v="187"/>
    <m/>
    <x v="1"/>
    <x v="4"/>
    <s v="Physician Referral"/>
    <s v="Yes"/>
    <s v="Emergency"/>
    <s v="Paid"/>
    <m/>
    <m/>
    <s v="Semi-Private Room"/>
    <n v="545.29999999999995"/>
    <n v="30"/>
  </r>
  <r>
    <d v="2024-05-04T00:00:00"/>
    <n v="394"/>
    <n v="5"/>
    <n v="1"/>
    <n v="2"/>
    <n v="4"/>
    <n v="2"/>
    <n v="24"/>
    <x v="6"/>
    <s v="Asthma"/>
    <s v="Cardiology"/>
    <s v="Dr. Sade Kikiola"/>
    <s v="AXA"/>
    <x v="51"/>
    <x v="0"/>
    <x v="0"/>
    <s v="Outpatient"/>
    <n v="143"/>
    <n v="138"/>
    <d v="2024-06-02T00:00:00"/>
    <x v="0"/>
    <x v="3"/>
    <s v="Self-Referral"/>
    <s v="Yes"/>
    <s v="Emergency"/>
    <s v="Paid"/>
    <m/>
    <m/>
    <s v="N/A"/>
    <n v="196.7"/>
    <n v="0"/>
  </r>
  <r>
    <d v="2024-05-04T00:00:00"/>
    <n v="3951"/>
    <n v="5"/>
    <n v="1"/>
    <n v="2"/>
    <n v="4"/>
    <n v="3"/>
    <n v="12"/>
    <x v="1"/>
    <s v="Asthma"/>
    <s v="Cardiology"/>
    <s v="Dr. Sade Kikiola"/>
    <s v="Allianz"/>
    <x v="16"/>
    <x v="1"/>
    <x v="3"/>
    <s v="Outpatient"/>
    <n v="197"/>
    <n v="51"/>
    <d v="2024-05-26T00:00:00"/>
    <x v="0"/>
    <x v="4"/>
    <s v="Self-Referral"/>
    <s v="Yes"/>
    <s v="Emergency"/>
    <s v="Paid"/>
    <m/>
    <m/>
    <s v="N/A"/>
    <n v="173.6"/>
    <n v="0"/>
  </r>
  <r>
    <d v="2024-05-05T00:00:00"/>
    <n v="714"/>
    <n v="5"/>
    <n v="1"/>
    <n v="4"/>
    <n v="1"/>
    <n v="2"/>
    <n v="22"/>
    <x v="6"/>
    <s v="Hypertension"/>
    <s v="Cardiology"/>
    <s v="Dr. Sade Kikiola"/>
    <s v="AXA"/>
    <x v="55"/>
    <x v="0"/>
    <x v="0"/>
    <s v="Outpatient"/>
    <n v="944"/>
    <n v="132"/>
    <m/>
    <x v="1"/>
    <x v="3"/>
    <s v="Self-Referral"/>
    <s v="Yes"/>
    <s v="Emergency"/>
    <s v="Paid"/>
    <m/>
    <m/>
    <s v="Private Room"/>
    <n v="788.2"/>
    <n v="50"/>
  </r>
  <r>
    <d v="2024-05-05T00:00:00"/>
    <n v="90"/>
    <n v="5"/>
    <n v="5"/>
    <n v="2"/>
    <n v="4"/>
    <n v="1"/>
    <n v="1"/>
    <x v="8"/>
    <s v="Asthma"/>
    <s v="Pediatrics"/>
    <s v="Dr. Sade Kikiola"/>
    <s v="Aviva"/>
    <x v="54"/>
    <x v="1"/>
    <x v="3"/>
    <s v="Outpatient"/>
    <n v="633"/>
    <n v="84"/>
    <m/>
    <x v="1"/>
    <x v="4"/>
    <s v="Physician Referral"/>
    <s v="Yes"/>
    <s v="Emergency"/>
    <s v="Paid"/>
    <m/>
    <m/>
    <s v="General Ward"/>
    <n v="508.9"/>
    <n v="10"/>
  </r>
  <r>
    <d v="2024-05-05T00:00:00"/>
    <n v="159"/>
    <n v="5"/>
    <n v="4"/>
    <n v="4"/>
    <n v="5"/>
    <n v="2"/>
    <n v="37"/>
    <x v="0"/>
    <s v="Hypertension"/>
    <s v="Orthopedics"/>
    <s v="Dr. Sade Kikiola"/>
    <s v="AXA"/>
    <x v="40"/>
    <x v="0"/>
    <x v="0"/>
    <s v="Outpatient"/>
    <n v="117"/>
    <n v="181"/>
    <m/>
    <x v="1"/>
    <x v="3"/>
    <s v="Physician Referral"/>
    <s v="No"/>
    <s v="Scheduled"/>
    <s v="Paid"/>
    <m/>
    <m/>
    <s v="General Ward"/>
    <n v="215.6"/>
    <n v="10"/>
  </r>
  <r>
    <d v="2024-05-05T00:00:00"/>
    <n v="2366"/>
    <n v="5"/>
    <n v="3"/>
    <n v="1"/>
    <n v="3"/>
    <n v="2"/>
    <n v="18"/>
    <x v="3"/>
    <s v="Appendicitis"/>
    <s v="Neurology"/>
    <s v="Dr. Sade Kikiola"/>
    <s v="AXA"/>
    <x v="33"/>
    <x v="1"/>
    <x v="3"/>
    <s v="Outpatient"/>
    <n v="111"/>
    <n v="104"/>
    <m/>
    <x v="1"/>
    <x v="4"/>
    <s v="Emergency"/>
    <s v="No"/>
    <s v="Scheduled"/>
    <s v="Paid"/>
    <m/>
    <m/>
    <s v="General Ward"/>
    <n v="157.5"/>
    <n v="10"/>
  </r>
  <r>
    <d v="2024-05-05T00:00:00"/>
    <n v="313"/>
    <n v="5"/>
    <n v="4"/>
    <n v="4"/>
    <n v="5"/>
    <n v="1"/>
    <n v="30"/>
    <x v="7"/>
    <s v="Hypertension"/>
    <s v="Orthopedics"/>
    <s v="Dr. Sade Kikiola"/>
    <s v="Aviva"/>
    <x v="14"/>
    <x v="0"/>
    <x v="0"/>
    <s v="Outpatient"/>
    <n v="58"/>
    <n v="178"/>
    <d v="2024-05-28T00:00:00"/>
    <x v="0"/>
    <x v="3"/>
    <s v="Physician Referral"/>
    <s v="No"/>
    <s v="Scheduled"/>
    <s v="Paid"/>
    <m/>
    <m/>
    <s v="N/A"/>
    <n v="165.2"/>
    <n v="0"/>
  </r>
  <r>
    <d v="2024-05-05T00:00:00"/>
    <n v="465"/>
    <n v="5"/>
    <n v="2"/>
    <n v="5"/>
    <n v="2"/>
    <n v="1"/>
    <n v="38"/>
    <x v="0"/>
    <s v="Migraine"/>
    <s v="General Surgery"/>
    <s v="Dr. Sade Kikiola"/>
    <s v="Aviva"/>
    <x v="33"/>
    <x v="0"/>
    <x v="3"/>
    <s v="Inpatient"/>
    <n v="471"/>
    <n v="78"/>
    <m/>
    <x v="1"/>
    <x v="4"/>
    <s v="Emergency"/>
    <s v="No"/>
    <s v="Scheduled"/>
    <s v="Paid"/>
    <m/>
    <m/>
    <s v="Private Room"/>
    <n v="419.3"/>
    <n v="50"/>
  </r>
  <r>
    <d v="2024-05-05T00:00:00"/>
    <n v="4109"/>
    <n v="5"/>
    <n v="4"/>
    <n v="2"/>
    <n v="5"/>
    <n v="1"/>
    <n v="2"/>
    <x v="8"/>
    <s v="Asthma"/>
    <s v="Orthopedics"/>
    <s v="Dr. Sade Kikiola"/>
    <s v="Aviva"/>
    <x v="17"/>
    <x v="1"/>
    <x v="0"/>
    <s v="Emergency"/>
    <n v="759"/>
    <n v="45"/>
    <m/>
    <x v="1"/>
    <x v="3"/>
    <s v="Self-Referral"/>
    <s v="Yes"/>
    <s v="Emergency"/>
    <s v="Paid"/>
    <m/>
    <m/>
    <s v="Semi-Private Room"/>
    <n v="583.79999999999995"/>
    <n v="30"/>
  </r>
  <r>
    <d v="2024-05-05T00:00:00"/>
    <n v="3876"/>
    <n v="5"/>
    <n v="4"/>
    <n v="2"/>
    <n v="5"/>
    <n v="2"/>
    <n v="22"/>
    <x v="6"/>
    <s v="Asthma"/>
    <s v="Orthopedics"/>
    <s v="Dr. Sade Kikiola"/>
    <s v="AXA"/>
    <x v="50"/>
    <x v="0"/>
    <x v="3"/>
    <s v="Outpatient"/>
    <n v="156"/>
    <n v="169"/>
    <d v="2024-05-12T00:00:00"/>
    <x v="0"/>
    <x v="4"/>
    <s v="Self-Referral"/>
    <s v="Yes"/>
    <s v="Emergency"/>
    <s v="Paid"/>
    <m/>
    <m/>
    <s v="N/A"/>
    <n v="227.5"/>
    <n v="0"/>
  </r>
  <r>
    <d v="2024-05-05T00:00:00"/>
    <n v="2855"/>
    <n v="5"/>
    <n v="1"/>
    <n v="3"/>
    <n v="3"/>
    <n v="3"/>
    <n v="16"/>
    <x v="2"/>
    <s v="Fracture"/>
    <s v="Cardiology"/>
    <s v="Dr. Sade Kikiola"/>
    <s v="Allianz"/>
    <x v="33"/>
    <x v="0"/>
    <x v="0"/>
    <s v="Emergency"/>
    <n v="841"/>
    <n v="181"/>
    <m/>
    <x v="1"/>
    <x v="3"/>
    <s v="Physician Referral"/>
    <s v="No"/>
    <s v="Scheduled"/>
    <s v="Paid"/>
    <m/>
    <m/>
    <s v="Private Room"/>
    <n v="750.4"/>
    <n v="50"/>
  </r>
  <r>
    <d v="2024-05-05T00:00:00"/>
    <n v="651"/>
    <n v="5"/>
    <n v="2"/>
    <n v="5"/>
    <n v="2"/>
    <n v="2"/>
    <n v="31"/>
    <x v="7"/>
    <s v="Migraine"/>
    <s v="General Surgery"/>
    <s v="Dr. Sade Kikiola"/>
    <s v="AXA"/>
    <x v="5"/>
    <x v="0"/>
    <x v="3"/>
    <s v="Outpatient"/>
    <n v="655"/>
    <n v="140"/>
    <d v="2024-05-20T00:00:00"/>
    <x v="0"/>
    <x v="4"/>
    <s v="Emergency"/>
    <s v="No"/>
    <s v="Scheduled"/>
    <s v="Paid"/>
    <m/>
    <m/>
    <s v="N/A"/>
    <n v="556.5"/>
    <n v="0"/>
  </r>
  <r>
    <d v="2024-05-06T00:00:00"/>
    <n v="950"/>
    <n v="5"/>
    <n v="4"/>
    <n v="3"/>
    <n v="5"/>
    <n v="3"/>
    <n v="26"/>
    <x v="5"/>
    <s v="Fracture"/>
    <s v="Orthopedics"/>
    <s v="Dr. Sade Kikiola"/>
    <s v="Allianz"/>
    <x v="15"/>
    <x v="0"/>
    <x v="0"/>
    <s v="Outpatient"/>
    <n v="196"/>
    <n v="32"/>
    <d v="2024-05-26T00:00:00"/>
    <x v="0"/>
    <x v="3"/>
    <s v="Emergency"/>
    <s v="Yes"/>
    <s v="Emergency"/>
    <s v="Paid"/>
    <m/>
    <m/>
    <s v="N/A"/>
    <n v="159.6"/>
    <n v="0"/>
  </r>
  <r>
    <d v="2024-05-06T00:00:00"/>
    <n v="1549"/>
    <n v="5"/>
    <n v="3"/>
    <n v="4"/>
    <n v="4"/>
    <n v="2"/>
    <n v="39"/>
    <x v="0"/>
    <s v="Hypertension"/>
    <s v="Neurology"/>
    <s v="Dr. Sade Kikiola"/>
    <s v="AXA"/>
    <x v="26"/>
    <x v="0"/>
    <x v="3"/>
    <s v="Outpatient"/>
    <n v="141"/>
    <n v="74"/>
    <d v="2024-05-27T00:00:00"/>
    <x v="0"/>
    <x v="4"/>
    <s v="Self-Referral"/>
    <s v="No"/>
    <s v="Scheduled"/>
    <s v="Paid"/>
    <m/>
    <m/>
    <s v="N/A"/>
    <n v="150.5"/>
    <n v="0"/>
  </r>
  <r>
    <d v="2024-05-06T00:00:00"/>
    <n v="835"/>
    <n v="5"/>
    <n v="1"/>
    <n v="1"/>
    <n v="2"/>
    <n v="2"/>
    <n v="1"/>
    <x v="8"/>
    <s v="Appendicitis"/>
    <s v="Cardiology"/>
    <s v="Dr. Sade Kikiola"/>
    <s v="AXA"/>
    <x v="19"/>
    <x v="0"/>
    <x v="0"/>
    <s v="Inpatient"/>
    <n v="95"/>
    <n v="155"/>
    <m/>
    <x v="1"/>
    <x v="3"/>
    <s v="Physician Referral"/>
    <s v="No"/>
    <s v="Scheduled"/>
    <s v="Paid"/>
    <m/>
    <m/>
    <s v="Private Room"/>
    <n v="210"/>
    <n v="50"/>
  </r>
  <r>
    <d v="2024-05-06T00:00:00"/>
    <n v="1726"/>
    <n v="5"/>
    <n v="4"/>
    <n v="2"/>
    <n v="5"/>
    <n v="2"/>
    <n v="12"/>
    <x v="1"/>
    <s v="Asthma"/>
    <s v="Orthopedics"/>
    <s v="Dr. Sade Kikiola"/>
    <s v="AXA"/>
    <x v="9"/>
    <x v="1"/>
    <x v="3"/>
    <s v="Outpatient"/>
    <n v="902"/>
    <n v="169"/>
    <d v="2024-05-16T00:00:00"/>
    <x v="0"/>
    <x v="4"/>
    <s v="Emergency"/>
    <s v="Yes"/>
    <s v="Emergency"/>
    <s v="Paid"/>
    <m/>
    <m/>
    <s v="N/A"/>
    <n v="749.7"/>
    <n v="0"/>
  </r>
  <r>
    <d v="2024-05-06T00:00:00"/>
    <n v="1403"/>
    <n v="5"/>
    <n v="2"/>
    <n v="1"/>
    <n v="2"/>
    <n v="2"/>
    <n v="39"/>
    <x v="0"/>
    <s v="Appendicitis"/>
    <s v="General Surgery"/>
    <s v="Dr. Sade Kikiola"/>
    <s v="AXA"/>
    <x v="29"/>
    <x v="1"/>
    <x v="0"/>
    <s v="Outpatient"/>
    <n v="878"/>
    <n v="75"/>
    <m/>
    <x v="1"/>
    <x v="3"/>
    <s v="Emergency"/>
    <s v="No"/>
    <s v="Scheduled"/>
    <s v="Paid"/>
    <m/>
    <m/>
    <s v="General Ward"/>
    <n v="674.1"/>
    <n v="10"/>
  </r>
  <r>
    <d v="2024-05-06T00:00:00"/>
    <n v="80"/>
    <n v="5"/>
    <n v="3"/>
    <n v="4"/>
    <n v="1"/>
    <n v="3"/>
    <n v="37"/>
    <x v="0"/>
    <s v="Hypertension"/>
    <s v="Neurology"/>
    <s v="Dr. Sade Kikiola"/>
    <s v="Allianz"/>
    <x v="55"/>
    <x v="1"/>
    <x v="3"/>
    <s v="Outpatient"/>
    <n v="908"/>
    <n v="103"/>
    <d v="2024-05-20T00:00:00"/>
    <x v="0"/>
    <x v="4"/>
    <s v="Emergency"/>
    <s v="No"/>
    <s v="Scheduled"/>
    <s v="Paid"/>
    <m/>
    <m/>
    <s v="N/A"/>
    <n v="707.7"/>
    <n v="0"/>
  </r>
  <r>
    <d v="2024-05-06T00:00:00"/>
    <n v="1641"/>
    <n v="5"/>
    <n v="2"/>
    <n v="4"/>
    <n v="2"/>
    <n v="2"/>
    <n v="33"/>
    <x v="9"/>
    <s v="Hypertension"/>
    <s v="General Surgery"/>
    <s v="Dr. Sade Kikiola"/>
    <s v="AXA"/>
    <x v="37"/>
    <x v="0"/>
    <x v="0"/>
    <s v="Outpatient"/>
    <n v="163"/>
    <n v="168"/>
    <d v="2024-05-27T00:00:00"/>
    <x v="0"/>
    <x v="3"/>
    <s v="Self-Referral"/>
    <s v="No"/>
    <s v="Scheduled"/>
    <s v="Paid"/>
    <m/>
    <m/>
    <s v="N/A"/>
    <m/>
    <n v="0"/>
  </r>
  <r>
    <d v="2024-05-06T00:00:00"/>
    <n v="391"/>
    <n v="5"/>
    <n v="2"/>
    <n v="5"/>
    <n v="2"/>
    <n v="1"/>
    <n v="21"/>
    <x v="6"/>
    <s v="Migraine"/>
    <s v="General Surgery"/>
    <s v="Dr. Sade Kikiola"/>
    <s v="Aviva"/>
    <x v="48"/>
    <x v="1"/>
    <x v="3"/>
    <s v="Outpatient"/>
    <n v="271"/>
    <n v="117"/>
    <d v="2024-06-03T00:00:00"/>
    <x v="0"/>
    <x v="4"/>
    <s v="Physician Referral"/>
    <s v="Yes"/>
    <s v="Emergency"/>
    <s v="Paid"/>
    <m/>
    <m/>
    <s v="N/A"/>
    <m/>
    <n v="0"/>
  </r>
  <r>
    <d v="2024-05-06T00:00:00"/>
    <n v="1424"/>
    <n v="5"/>
    <n v="2"/>
    <n v="3"/>
    <n v="2"/>
    <n v="1"/>
    <n v="6"/>
    <x v="4"/>
    <s v="Fracture"/>
    <s v="General Surgery"/>
    <s v="Dr. Sade Kikiola"/>
    <s v="Aviva"/>
    <x v="1"/>
    <x v="0"/>
    <x v="0"/>
    <s v="Inpatient"/>
    <n v="166"/>
    <n v="196"/>
    <m/>
    <x v="1"/>
    <x v="3"/>
    <s v="Emergency"/>
    <s v="Yes"/>
    <s v="Emergency"/>
    <s v="Paid"/>
    <m/>
    <m/>
    <s v="General Ward"/>
    <n v="260.39999999999998"/>
    <n v="10"/>
  </r>
  <r>
    <d v="2024-05-06T00:00:00"/>
    <n v="174"/>
    <n v="5"/>
    <n v="5"/>
    <n v="2"/>
    <n v="5"/>
    <n v="2"/>
    <n v="40"/>
    <x v="0"/>
    <s v="Asthma"/>
    <s v="Pediatrics"/>
    <s v="Dr. Sade Kikiola"/>
    <s v="AXA"/>
    <x v="44"/>
    <x v="0"/>
    <x v="3"/>
    <s v="Outpatient"/>
    <n v="470"/>
    <n v="113"/>
    <m/>
    <x v="1"/>
    <x v="4"/>
    <s v="Physician Referral"/>
    <s v="Yes"/>
    <s v="Emergency"/>
    <s v="Paid"/>
    <m/>
    <m/>
    <s v="Semi-Private Room"/>
    <n v="429.1"/>
    <n v="30"/>
  </r>
  <r>
    <d v="2024-05-07T00:00:00"/>
    <n v="4544"/>
    <n v="5"/>
    <n v="3"/>
    <n v="2"/>
    <n v="5"/>
    <n v="3"/>
    <n v="1"/>
    <x v="8"/>
    <s v="Asthma"/>
    <s v="Neurology"/>
    <s v="Dr. Sade Kikiola"/>
    <s v="Allianz"/>
    <x v="50"/>
    <x v="0"/>
    <x v="0"/>
    <s v="Outpatient"/>
    <n v="613"/>
    <n v="153"/>
    <d v="2024-05-17T00:00:00"/>
    <x v="0"/>
    <x v="3"/>
    <s v="Emergency"/>
    <s v="Yes"/>
    <s v="Emergency"/>
    <s v="Paid"/>
    <m/>
    <m/>
    <s v="N/A"/>
    <n v="536.20000000000005"/>
    <n v="0"/>
  </r>
  <r>
    <d v="2024-05-07T00:00:00"/>
    <n v="983"/>
    <n v="1"/>
    <n v="2"/>
    <n v="1"/>
    <n v="2"/>
    <n v="1"/>
    <n v="22"/>
    <x v="6"/>
    <s v="Appendicitis"/>
    <s v="General Surgery"/>
    <s v="Dr. Olu Abisola"/>
    <s v="Aviva"/>
    <x v="28"/>
    <x v="0"/>
    <x v="3"/>
    <s v="Inpatient"/>
    <n v="547"/>
    <n v="54"/>
    <m/>
    <x v="1"/>
    <x v="4"/>
    <s v="Self-Referral"/>
    <s v="Yes"/>
    <s v="Emergency"/>
    <s v="Paid"/>
    <m/>
    <m/>
    <s v="Semi-Private Room"/>
    <n v="441.7"/>
    <n v="30"/>
  </r>
  <r>
    <d v="2024-05-07T00:00:00"/>
    <n v="2272"/>
    <n v="2"/>
    <n v="5"/>
    <n v="5"/>
    <n v="2"/>
    <n v="1"/>
    <n v="15"/>
    <x v="2"/>
    <s v="Migraine"/>
    <s v="Pediatrics"/>
    <s v="Dr. Johnson Grek"/>
    <s v="Aviva"/>
    <x v="60"/>
    <x v="1"/>
    <x v="0"/>
    <s v="Outpatient"/>
    <n v="492"/>
    <n v="174"/>
    <d v="2024-06-01T00:00:00"/>
    <x v="0"/>
    <x v="3"/>
    <s v="Physician Referral"/>
    <s v="Yes"/>
    <s v="Emergency"/>
    <s v="Paid"/>
    <m/>
    <m/>
    <s v="N/A"/>
    <m/>
    <n v="0"/>
  </r>
  <r>
    <d v="2024-05-07T00:00:00"/>
    <n v="2619"/>
    <n v="1"/>
    <n v="1"/>
    <n v="4"/>
    <n v="5"/>
    <n v="1"/>
    <n v="12"/>
    <x v="1"/>
    <s v="Hypertension"/>
    <s v="Cardiology"/>
    <s v="Dr. Olu Abisola"/>
    <s v="Aviva"/>
    <x v="28"/>
    <x v="0"/>
    <x v="3"/>
    <s v="Outpatient"/>
    <n v="741"/>
    <n v="145"/>
    <d v="2024-05-16T00:00:00"/>
    <x v="0"/>
    <x v="4"/>
    <s v="Emergency"/>
    <s v="Yes"/>
    <s v="Emergency"/>
    <s v="Paid"/>
    <m/>
    <m/>
    <s v="N/A"/>
    <m/>
    <n v="0"/>
  </r>
  <r>
    <d v="2024-05-07T00:00:00"/>
    <n v="592"/>
    <n v="1"/>
    <n v="5"/>
    <n v="5"/>
    <n v="2"/>
    <n v="2"/>
    <n v="11"/>
    <x v="1"/>
    <s v="Migraine"/>
    <s v="Pediatrics"/>
    <s v="Dr. Olu Abisola"/>
    <s v="AXA"/>
    <x v="54"/>
    <x v="1"/>
    <x v="0"/>
    <s v="Outpatient"/>
    <n v="603"/>
    <n v="132"/>
    <d v="2024-05-21T00:00:00"/>
    <x v="0"/>
    <x v="3"/>
    <s v="Self-Referral"/>
    <s v="No"/>
    <s v="Scheduled"/>
    <s v="Paid"/>
    <m/>
    <m/>
    <s v="N/A"/>
    <n v="514.5"/>
    <n v="0"/>
  </r>
  <r>
    <d v="2024-05-07T00:00:00"/>
    <n v="1459"/>
    <n v="4"/>
    <n v="1"/>
    <n v="2"/>
    <n v="2"/>
    <n v="1"/>
    <n v="39"/>
    <x v="0"/>
    <s v="Asthma"/>
    <s v="Cardiology"/>
    <s v="Dr. Ravi Patel"/>
    <s v="Aviva"/>
    <x v="48"/>
    <x v="0"/>
    <x v="3"/>
    <s v="Outpatient"/>
    <n v="262"/>
    <n v="187"/>
    <d v="2024-05-15T00:00:00"/>
    <x v="0"/>
    <x v="4"/>
    <s v="Self-Referral"/>
    <s v="Yes"/>
    <s v="Emergency"/>
    <s v="Paid"/>
    <m/>
    <m/>
    <s v="N/A"/>
    <n v="314.3"/>
    <n v="0"/>
  </r>
  <r>
    <d v="2024-05-07T00:00:00"/>
    <n v="2947"/>
    <n v="3"/>
    <n v="5"/>
    <n v="3"/>
    <n v="4"/>
    <n v="3"/>
    <n v="26"/>
    <x v="5"/>
    <s v="Fracture"/>
    <s v="Pediatrics"/>
    <s v="Dr. Emma Jones"/>
    <s v="Allianz"/>
    <x v="37"/>
    <x v="1"/>
    <x v="0"/>
    <s v="Inpatient"/>
    <n v="160"/>
    <n v="33"/>
    <m/>
    <x v="1"/>
    <x v="3"/>
    <s v="Self-Referral"/>
    <s v="No"/>
    <s v="Scheduled"/>
    <s v="Paid"/>
    <m/>
    <m/>
    <s v="General Ward"/>
    <n v="142.1"/>
    <n v="10"/>
  </r>
  <r>
    <d v="2024-05-07T00:00:00"/>
    <n v="4057"/>
    <n v="5"/>
    <n v="2"/>
    <n v="1"/>
    <n v="2"/>
    <n v="3"/>
    <n v="23"/>
    <x v="6"/>
    <s v="Appendicitis"/>
    <s v="General Surgery"/>
    <s v="Dr. Sade Kikiola"/>
    <s v="Allianz"/>
    <x v="36"/>
    <x v="1"/>
    <x v="3"/>
    <s v="Outpatient"/>
    <n v="857"/>
    <n v="93"/>
    <d v="2024-06-04T00:00:00"/>
    <x v="0"/>
    <x v="4"/>
    <s v="Emergency"/>
    <s v="Yes"/>
    <s v="Emergency"/>
    <s v="Paid"/>
    <m/>
    <m/>
    <s v="N/A"/>
    <n v="665"/>
    <n v="0"/>
  </r>
  <r>
    <d v="2024-05-07T00:00:00"/>
    <n v="3465"/>
    <n v="5"/>
    <n v="5"/>
    <n v="4"/>
    <n v="5"/>
    <n v="3"/>
    <n v="16"/>
    <x v="2"/>
    <s v="Hypertension"/>
    <s v="Pediatrics"/>
    <s v="Dr. Sade Kikiola"/>
    <s v="Allianz"/>
    <x v="23"/>
    <x v="1"/>
    <x v="0"/>
    <s v="Outpatient"/>
    <n v="98"/>
    <n v="71"/>
    <m/>
    <x v="1"/>
    <x v="3"/>
    <s v="Self-Referral"/>
    <s v="No"/>
    <s v="Scheduled"/>
    <s v="Paid"/>
    <m/>
    <m/>
    <s v="Private Room"/>
    <n v="153.30000000000001"/>
    <n v="50"/>
  </r>
  <r>
    <d v="2024-05-07T00:00:00"/>
    <n v="4832"/>
    <n v="3"/>
    <n v="5"/>
    <n v="4"/>
    <n v="1"/>
    <n v="1"/>
    <n v="19"/>
    <x v="3"/>
    <s v="Hypertension"/>
    <s v="Pediatrics"/>
    <s v="Dr. Emma Jones"/>
    <s v="Aviva"/>
    <x v="13"/>
    <x v="1"/>
    <x v="3"/>
    <s v="Outpatient"/>
    <n v="915"/>
    <n v="125"/>
    <d v="2024-05-21T00:00:00"/>
    <x v="0"/>
    <x v="4"/>
    <s v="Self-Referral"/>
    <s v="No"/>
    <s v="Scheduled"/>
    <s v="Paid"/>
    <m/>
    <m/>
    <s v="N/A"/>
    <n v="728"/>
    <n v="0"/>
  </r>
  <r>
    <d v="2024-05-08T00:00:00"/>
    <n v="3848"/>
    <n v="3"/>
    <n v="2"/>
    <n v="4"/>
    <n v="2"/>
    <n v="1"/>
    <n v="34"/>
    <x v="9"/>
    <s v="Hypertension"/>
    <s v="General Surgery"/>
    <s v="Dr. Emma Jones"/>
    <s v="Aviva"/>
    <x v="17"/>
    <x v="1"/>
    <x v="0"/>
    <s v="Outpatient"/>
    <n v="196"/>
    <n v="59"/>
    <d v="2024-05-22T00:00:00"/>
    <x v="0"/>
    <x v="3"/>
    <s v="Self-Referral"/>
    <s v="Yes"/>
    <s v="Emergency"/>
    <s v="Paid"/>
    <m/>
    <m/>
    <s v="N/A"/>
    <m/>
    <n v="0"/>
  </r>
  <r>
    <d v="2024-05-08T00:00:00"/>
    <n v="3724"/>
    <n v="2"/>
    <n v="1"/>
    <n v="3"/>
    <n v="2"/>
    <n v="3"/>
    <n v="25"/>
    <x v="5"/>
    <s v="Fracture"/>
    <s v="Cardiology"/>
    <s v="Dr. Johnson Grek"/>
    <s v="Allianz"/>
    <x v="7"/>
    <x v="1"/>
    <x v="3"/>
    <s v="Outpatient"/>
    <n v="75"/>
    <n v="62"/>
    <d v="2024-05-31T00:00:00"/>
    <x v="0"/>
    <x v="4"/>
    <s v="Self-Referral"/>
    <s v="No"/>
    <s v="Scheduled"/>
    <s v="Paid"/>
    <m/>
    <m/>
    <s v="N/A"/>
    <m/>
    <n v="0"/>
  </r>
  <r>
    <d v="2024-05-08T00:00:00"/>
    <n v="390"/>
    <n v="3"/>
    <n v="2"/>
    <n v="2"/>
    <n v="2"/>
    <n v="1"/>
    <n v="18"/>
    <x v="3"/>
    <s v="Asthma"/>
    <s v="General Surgery"/>
    <s v="Dr. Emma Jones"/>
    <s v="Aviva"/>
    <x v="48"/>
    <x v="0"/>
    <x v="0"/>
    <s v="Outpatient"/>
    <n v="762"/>
    <n v="131"/>
    <d v="2024-05-30T00:00:00"/>
    <x v="0"/>
    <x v="3"/>
    <s v="Self-Referral"/>
    <s v="Yes"/>
    <s v="Emergency"/>
    <s v="Paid"/>
    <m/>
    <m/>
    <s v="N/A"/>
    <n v="625.1"/>
    <n v="0"/>
  </r>
  <r>
    <d v="2024-05-08T00:00:00"/>
    <n v="2896"/>
    <n v="2"/>
    <n v="3"/>
    <n v="2"/>
    <n v="2"/>
    <n v="3"/>
    <n v="33"/>
    <x v="9"/>
    <s v="Asthma"/>
    <s v="Neurology"/>
    <s v="Dr. Johnson Grek"/>
    <s v="Allianz"/>
    <x v="48"/>
    <x v="1"/>
    <x v="3"/>
    <s v="Outpatient"/>
    <n v="408"/>
    <n v="22"/>
    <d v="2024-05-30T00:00:00"/>
    <x v="0"/>
    <x v="4"/>
    <s v="Emergency"/>
    <s v="No"/>
    <s v="Scheduled"/>
    <s v="Paid"/>
    <m/>
    <m/>
    <s v="N/A"/>
    <n v="301"/>
    <n v="0"/>
  </r>
  <r>
    <d v="2024-05-08T00:00:00"/>
    <n v="3927"/>
    <n v="3"/>
    <n v="5"/>
    <n v="5"/>
    <n v="5"/>
    <n v="2"/>
    <n v="11"/>
    <x v="1"/>
    <s v="Migraine"/>
    <s v="Pediatrics"/>
    <s v="Dr. Emma Jones"/>
    <s v="AXA"/>
    <x v="35"/>
    <x v="0"/>
    <x v="0"/>
    <s v="Inpatient"/>
    <n v="979"/>
    <n v="162"/>
    <m/>
    <x v="1"/>
    <x v="3"/>
    <s v="Physician Referral"/>
    <s v="No"/>
    <s v="Scheduled"/>
    <s v="Paid"/>
    <m/>
    <m/>
    <s v="General Ward"/>
    <n v="805.7"/>
    <n v="10"/>
  </r>
  <r>
    <d v="2024-05-08T00:00:00"/>
    <n v="3226"/>
    <n v="2"/>
    <n v="3"/>
    <n v="5"/>
    <n v="3"/>
    <n v="2"/>
    <n v="17"/>
    <x v="3"/>
    <s v="Migraine"/>
    <s v="Neurology"/>
    <s v="Dr. Johnson Grek"/>
    <s v="AXA"/>
    <x v="53"/>
    <x v="1"/>
    <x v="3"/>
    <s v="Inpatient"/>
    <n v="930"/>
    <n v="192"/>
    <m/>
    <x v="1"/>
    <x v="4"/>
    <s v="Emergency"/>
    <s v="No"/>
    <s v="Scheduled"/>
    <s v="Paid"/>
    <m/>
    <m/>
    <s v="General Ward"/>
    <n v="792.4"/>
    <n v="10"/>
  </r>
  <r>
    <d v="2024-05-08T00:00:00"/>
    <n v="1931"/>
    <n v="3"/>
    <n v="2"/>
    <n v="2"/>
    <n v="2"/>
    <n v="2"/>
    <n v="26"/>
    <x v="5"/>
    <s v="Asthma"/>
    <s v="General Surgery"/>
    <s v="Dr. Emma Jones"/>
    <s v="AXA"/>
    <x v="41"/>
    <x v="0"/>
    <x v="0"/>
    <s v="Outpatient"/>
    <n v="126"/>
    <n v="114"/>
    <d v="2024-05-30T00:00:00"/>
    <x v="0"/>
    <x v="3"/>
    <s v="Emergency"/>
    <s v="Yes"/>
    <s v="Emergency"/>
    <s v="Paid"/>
    <m/>
    <m/>
    <s v="N/A"/>
    <n v="168"/>
    <n v="0"/>
  </r>
  <r>
    <d v="2024-05-08T00:00:00"/>
    <n v="182"/>
    <n v="3"/>
    <n v="2"/>
    <n v="4"/>
    <n v="2"/>
    <n v="1"/>
    <n v="34"/>
    <x v="9"/>
    <s v="Hypertension"/>
    <s v="General Surgery"/>
    <s v="Dr. Emma Jones"/>
    <s v="Aviva"/>
    <x v="20"/>
    <x v="1"/>
    <x v="3"/>
    <s v="Emergency"/>
    <n v="797"/>
    <n v="158"/>
    <m/>
    <x v="1"/>
    <x v="4"/>
    <s v="Emergency"/>
    <s v="No"/>
    <s v="Scheduled"/>
    <s v="Paid"/>
    <m/>
    <m/>
    <s v="General Ward"/>
    <n v="675.5"/>
    <n v="10"/>
  </r>
  <r>
    <d v="2024-05-08T00:00:00"/>
    <n v="2405"/>
    <n v="5"/>
    <n v="4"/>
    <n v="3"/>
    <n v="5"/>
    <n v="2"/>
    <n v="28"/>
    <x v="5"/>
    <s v="Fracture"/>
    <s v="Orthopedics"/>
    <s v="Dr. Sade Kikiola"/>
    <s v="AXA"/>
    <x v="11"/>
    <x v="1"/>
    <x v="0"/>
    <s v="Inpatient"/>
    <n v="652"/>
    <n v="186"/>
    <m/>
    <x v="1"/>
    <x v="3"/>
    <s v="Physician Referral"/>
    <s v="No"/>
    <s v="Scheduled"/>
    <s v="Paid"/>
    <m/>
    <m/>
    <s v="General Ward"/>
    <m/>
    <n v="10"/>
  </r>
  <r>
    <d v="2024-05-08T00:00:00"/>
    <n v="376"/>
    <n v="1"/>
    <n v="3"/>
    <n v="2"/>
    <n v="2"/>
    <n v="2"/>
    <n v="28"/>
    <x v="5"/>
    <s v="Asthma"/>
    <s v="Neurology"/>
    <s v="Dr. Olu Abisola"/>
    <s v="AXA"/>
    <x v="32"/>
    <x v="0"/>
    <x v="3"/>
    <s v="Outpatient"/>
    <n v="529"/>
    <n v="38"/>
    <d v="2024-05-21T00:00:00"/>
    <x v="0"/>
    <x v="4"/>
    <s v="Physician Referral"/>
    <s v="Yes"/>
    <s v="Emergency"/>
    <s v="Paid"/>
    <m/>
    <m/>
    <s v="N/A"/>
    <m/>
    <n v="0"/>
  </r>
  <r>
    <d v="2024-05-09T00:00:00"/>
    <n v="377"/>
    <n v="1"/>
    <n v="4"/>
    <n v="3"/>
    <n v="5"/>
    <n v="3"/>
    <n v="33"/>
    <x v="9"/>
    <s v="Fracture"/>
    <s v="Orthopedics"/>
    <s v="Dr. Olu Abisola"/>
    <s v="Allianz"/>
    <x v="32"/>
    <x v="1"/>
    <x v="0"/>
    <s v="Outpatient"/>
    <n v="512"/>
    <n v="167"/>
    <d v="2024-05-30T00:00:00"/>
    <x v="0"/>
    <x v="3"/>
    <s v="Self-Referral"/>
    <s v="Yes"/>
    <s v="Emergency"/>
    <s v="Paid"/>
    <m/>
    <m/>
    <s v="N/A"/>
    <n v="475.3"/>
    <n v="0"/>
  </r>
  <r>
    <d v="2024-05-09T00:00:00"/>
    <n v="4127"/>
    <n v="2"/>
    <n v="3"/>
    <n v="1"/>
    <n v="3"/>
    <n v="3"/>
    <n v="13"/>
    <x v="2"/>
    <s v="Appendicitis"/>
    <s v="Neurology"/>
    <s v="Dr. Johnson Grek"/>
    <s v="Allianz"/>
    <x v="20"/>
    <x v="1"/>
    <x v="3"/>
    <s v="Outpatient"/>
    <n v="100"/>
    <n v="75"/>
    <d v="2024-06-01T00:00:00"/>
    <x v="0"/>
    <x v="4"/>
    <s v="Physician Referral"/>
    <s v="No"/>
    <s v="Scheduled"/>
    <s v="Paid"/>
    <m/>
    <m/>
    <s v="N/A"/>
    <n v="122.5"/>
    <n v="0"/>
  </r>
  <r>
    <d v="2024-05-09T00:00:00"/>
    <n v="2934"/>
    <n v="4"/>
    <n v="4"/>
    <n v="4"/>
    <n v="5"/>
    <n v="3"/>
    <n v="12"/>
    <x v="1"/>
    <s v="Hypertension"/>
    <s v="Orthopedics"/>
    <s v="Dr. Ravi Patel"/>
    <s v="Allianz"/>
    <x v="52"/>
    <x v="1"/>
    <x v="0"/>
    <s v="Outpatient"/>
    <n v="696"/>
    <n v="97"/>
    <d v="2024-05-18T00:00:00"/>
    <x v="0"/>
    <x v="3"/>
    <s v="Emergency"/>
    <s v="Yes"/>
    <s v="Emergency"/>
    <s v="Paid"/>
    <m/>
    <m/>
    <s v="N/A"/>
    <n v="555.1"/>
    <n v="0"/>
  </r>
  <r>
    <d v="2024-05-09T00:00:00"/>
    <n v="4374"/>
    <n v="5"/>
    <n v="4"/>
    <n v="1"/>
    <n v="5"/>
    <n v="2"/>
    <n v="39"/>
    <x v="0"/>
    <s v="Appendicitis"/>
    <s v="Orthopedics"/>
    <s v="Dr. Sade Kikiola"/>
    <s v="AXA"/>
    <x v="12"/>
    <x v="0"/>
    <x v="3"/>
    <s v="Inpatient"/>
    <n v="322"/>
    <n v="137"/>
    <m/>
    <x v="1"/>
    <x v="4"/>
    <s v="Self-Referral"/>
    <s v="Yes"/>
    <s v="Emergency"/>
    <s v="Paid"/>
    <m/>
    <m/>
    <s v="Semi-Private Room"/>
    <n v="342.3"/>
    <n v="30"/>
  </r>
  <r>
    <d v="2024-05-09T00:00:00"/>
    <n v="4053"/>
    <n v="3"/>
    <n v="3"/>
    <n v="2"/>
    <n v="1"/>
    <n v="3"/>
    <n v="8"/>
    <x v="4"/>
    <s v="Asthma"/>
    <s v="Neurology"/>
    <s v="Dr. Emma Jones"/>
    <s v="Allianz"/>
    <x v="35"/>
    <x v="1"/>
    <x v="0"/>
    <s v="Inpatient"/>
    <n v="865"/>
    <n v="151"/>
    <m/>
    <x v="1"/>
    <x v="3"/>
    <s v="Physician Referral"/>
    <s v="Yes"/>
    <s v="Emergency"/>
    <s v="Paid"/>
    <m/>
    <m/>
    <s v="Semi-Private Room"/>
    <n v="732.2"/>
    <n v="30"/>
  </r>
  <r>
    <d v="2024-05-09T00:00:00"/>
    <n v="2187"/>
    <n v="5"/>
    <n v="2"/>
    <n v="5"/>
    <n v="2"/>
    <n v="2"/>
    <n v="31"/>
    <x v="7"/>
    <s v="Migraine"/>
    <s v="General Surgery"/>
    <s v="Dr. Sade Kikiola"/>
    <s v="AXA"/>
    <x v="39"/>
    <x v="0"/>
    <x v="3"/>
    <s v="Outpatient"/>
    <n v="228"/>
    <n v="28"/>
    <m/>
    <x v="1"/>
    <x v="4"/>
    <s v="Emergency"/>
    <s v="Yes"/>
    <s v="Emergency"/>
    <s v="Paid"/>
    <m/>
    <m/>
    <s v="Semi-Private Room"/>
    <n v="200.2"/>
    <n v="30"/>
  </r>
  <r>
    <d v="2024-05-09T00:00:00"/>
    <n v="1683"/>
    <n v="4"/>
    <n v="1"/>
    <n v="2"/>
    <n v="1"/>
    <n v="1"/>
    <n v="37"/>
    <x v="0"/>
    <s v="Asthma"/>
    <s v="Cardiology"/>
    <s v="Dr. Ravi Patel"/>
    <s v="Aviva"/>
    <x v="35"/>
    <x v="1"/>
    <x v="0"/>
    <s v="Inpatient"/>
    <n v="183"/>
    <n v="172"/>
    <m/>
    <x v="1"/>
    <x v="3"/>
    <s v="Self-Referral"/>
    <s v="No"/>
    <s v="Scheduled"/>
    <s v="Paid"/>
    <m/>
    <m/>
    <s v="Private Room"/>
    <n v="283.5"/>
    <n v="50"/>
  </r>
  <r>
    <d v="2024-05-09T00:00:00"/>
    <n v="3952"/>
    <n v="5"/>
    <n v="2"/>
    <n v="1"/>
    <n v="3"/>
    <n v="2"/>
    <n v="17"/>
    <x v="3"/>
    <s v="Appendicitis"/>
    <s v="General Surgery"/>
    <s v="Dr. Sade Kikiola"/>
    <s v="AXA"/>
    <x v="16"/>
    <x v="1"/>
    <x v="3"/>
    <s v="Outpatient"/>
    <n v="928"/>
    <n v="194"/>
    <d v="2024-05-16T00:00:00"/>
    <x v="0"/>
    <x v="4"/>
    <s v="Self-Referral"/>
    <s v="Yes"/>
    <s v="Emergency"/>
    <s v="Paid"/>
    <m/>
    <m/>
    <s v="N/A"/>
    <n v="785.4"/>
    <n v="0"/>
  </r>
  <r>
    <d v="2024-05-09T00:00:00"/>
    <n v="853"/>
    <n v="5"/>
    <n v="1"/>
    <n v="3"/>
    <n v="5"/>
    <n v="3"/>
    <n v="34"/>
    <x v="9"/>
    <s v="Fracture"/>
    <s v="Cardiology"/>
    <s v="Dr. Sade Kikiola"/>
    <s v="Allianz"/>
    <x v="34"/>
    <x v="0"/>
    <x v="0"/>
    <s v="Outpatient"/>
    <n v="795"/>
    <n v="68"/>
    <d v="2024-05-23T00:00:00"/>
    <x v="0"/>
    <x v="3"/>
    <s v="Self-Referral"/>
    <s v="No"/>
    <s v="Scheduled"/>
    <s v="Paid"/>
    <m/>
    <m/>
    <s v="N/A"/>
    <n v="604.1"/>
    <n v="0"/>
  </r>
  <r>
    <d v="2024-05-09T00:00:00"/>
    <n v="183"/>
    <n v="4"/>
    <n v="3"/>
    <n v="2"/>
    <n v="5"/>
    <n v="3"/>
    <n v="14"/>
    <x v="2"/>
    <s v="Asthma"/>
    <s v="Neurology"/>
    <s v="Dr. Ravi Patel"/>
    <s v="Allianz"/>
    <x v="52"/>
    <x v="1"/>
    <x v="3"/>
    <s v="Outpatient"/>
    <n v="720"/>
    <n v="174"/>
    <d v="2024-05-22T00:00:00"/>
    <x v="0"/>
    <x v="4"/>
    <s v="Emergency"/>
    <s v="Yes"/>
    <s v="Emergency"/>
    <s v="Paid"/>
    <m/>
    <m/>
    <s v="N/A"/>
    <n v="625.79999999999995"/>
    <n v="0"/>
  </r>
  <r>
    <d v="2024-05-10T00:00:00"/>
    <n v="582"/>
    <n v="5"/>
    <n v="5"/>
    <n v="5"/>
    <n v="4"/>
    <n v="3"/>
    <n v="15"/>
    <x v="2"/>
    <s v="Migraine"/>
    <s v="Pediatrics"/>
    <s v="Dr. Sade Kikiola"/>
    <s v="Allianz"/>
    <x v="15"/>
    <x v="1"/>
    <x v="0"/>
    <s v="Outpatient"/>
    <n v="902"/>
    <n v="47"/>
    <d v="2024-06-03T00:00:00"/>
    <x v="0"/>
    <x v="3"/>
    <s v="Self-Referral"/>
    <s v="Yes"/>
    <s v="Emergency"/>
    <s v="Paid"/>
    <m/>
    <m/>
    <s v="N/A"/>
    <n v="664.3"/>
    <n v="0"/>
  </r>
  <r>
    <d v="2024-05-10T00:00:00"/>
    <n v="2835"/>
    <n v="5"/>
    <n v="2"/>
    <n v="1"/>
    <n v="1"/>
    <n v="3"/>
    <n v="19"/>
    <x v="3"/>
    <s v="Appendicitis"/>
    <s v="General Surgery"/>
    <s v="Dr. Sade Kikiola"/>
    <s v="Allianz"/>
    <x v="37"/>
    <x v="0"/>
    <x v="3"/>
    <s v="Inpatient"/>
    <n v="329"/>
    <n v="35"/>
    <m/>
    <x v="1"/>
    <x v="4"/>
    <s v="Emergency"/>
    <s v="Yes"/>
    <s v="Emergency"/>
    <s v="Paid"/>
    <m/>
    <m/>
    <s v="Private Room"/>
    <n v="289.8"/>
    <n v="50"/>
  </r>
  <r>
    <d v="2024-05-10T00:00:00"/>
    <n v="2118"/>
    <n v="4"/>
    <n v="4"/>
    <n v="2"/>
    <n v="5"/>
    <n v="1"/>
    <n v="24"/>
    <x v="6"/>
    <s v="Asthma"/>
    <s v="Orthopedics"/>
    <s v="Dr. Ravi Patel"/>
    <s v="Aviva"/>
    <x v="14"/>
    <x v="1"/>
    <x v="0"/>
    <s v="Outpatient"/>
    <n v="426"/>
    <n v="106"/>
    <m/>
    <x v="1"/>
    <x v="3"/>
    <s v="Physician Referral"/>
    <s v="No"/>
    <s v="Scheduled"/>
    <s v="Paid"/>
    <m/>
    <m/>
    <s v="General Ward"/>
    <n v="379.4"/>
    <n v="10"/>
  </r>
  <r>
    <d v="2024-05-10T00:00:00"/>
    <n v="1143"/>
    <n v="5"/>
    <n v="2"/>
    <n v="1"/>
    <n v="3"/>
    <n v="1"/>
    <n v="27"/>
    <x v="5"/>
    <s v="Appendicitis"/>
    <s v="General Surgery"/>
    <s v="Dr. Sade Kikiola"/>
    <s v="Aviva"/>
    <x v="12"/>
    <x v="0"/>
    <x v="3"/>
    <s v="Outpatient"/>
    <n v="783"/>
    <n v="193"/>
    <d v="2024-06-08T00:00:00"/>
    <x v="0"/>
    <x v="4"/>
    <s v="Self-Referral"/>
    <s v="No"/>
    <s v="Scheduled"/>
    <s v="Paid"/>
    <m/>
    <m/>
    <s v="N/A"/>
    <n v="683.2"/>
    <n v="0"/>
  </r>
  <r>
    <d v="2024-05-10T00:00:00"/>
    <n v="2936"/>
    <n v="5"/>
    <n v="3"/>
    <n v="1"/>
    <n v="5"/>
    <n v="2"/>
    <n v="29"/>
    <x v="7"/>
    <s v="Appendicitis"/>
    <s v="Neurology"/>
    <s v="Dr. Sade Kikiola"/>
    <s v="AXA"/>
    <x v="52"/>
    <x v="0"/>
    <x v="0"/>
    <s v="Inpatient"/>
    <n v="894"/>
    <n v="193"/>
    <m/>
    <x v="1"/>
    <x v="3"/>
    <s v="Physician Referral"/>
    <s v="No"/>
    <s v="Scheduled"/>
    <s v="Paid"/>
    <m/>
    <m/>
    <s v="Semi-Private Room"/>
    <n v="781.9"/>
    <n v="30"/>
  </r>
  <r>
    <d v="2024-05-10T00:00:00"/>
    <n v="1349"/>
    <n v="4"/>
    <n v="5"/>
    <n v="4"/>
    <n v="5"/>
    <n v="3"/>
    <n v="17"/>
    <x v="3"/>
    <s v="Hypertension"/>
    <s v="Pediatrics"/>
    <s v="Dr. Ravi Patel"/>
    <s v="Allianz"/>
    <x v="48"/>
    <x v="0"/>
    <x v="3"/>
    <s v="Outpatient"/>
    <n v="741"/>
    <n v="187"/>
    <m/>
    <x v="1"/>
    <x v="4"/>
    <s v="Self-Referral"/>
    <s v="No"/>
    <s v="Scheduled"/>
    <s v="Paid"/>
    <m/>
    <m/>
    <s v="Semi-Private Room"/>
    <n v="670.6"/>
    <n v="30"/>
  </r>
  <r>
    <d v="2024-05-10T00:00:00"/>
    <n v="3809"/>
    <n v="5"/>
    <n v="5"/>
    <n v="3"/>
    <n v="2"/>
    <n v="1"/>
    <n v="17"/>
    <x v="3"/>
    <s v="Fracture"/>
    <s v="Pediatrics"/>
    <s v="Dr. Sade Kikiola"/>
    <s v="Aviva"/>
    <x v="18"/>
    <x v="1"/>
    <x v="0"/>
    <s v="Outpatient"/>
    <n v="856"/>
    <n v="102"/>
    <d v="2024-05-21T00:00:00"/>
    <x v="0"/>
    <x v="3"/>
    <s v="Self-Referral"/>
    <s v="Yes"/>
    <s v="Emergency"/>
    <s v="Paid"/>
    <m/>
    <m/>
    <s v="N/A"/>
    <n v="670.6"/>
    <n v="0"/>
  </r>
  <r>
    <d v="2024-05-10T00:00:00"/>
    <n v="1957"/>
    <n v="5"/>
    <n v="2"/>
    <n v="4"/>
    <n v="2"/>
    <n v="1"/>
    <n v="6"/>
    <x v="4"/>
    <s v="Hypertension"/>
    <s v="General Surgery"/>
    <s v="Dr. Sade Kikiola"/>
    <s v="Aviva"/>
    <x v="45"/>
    <x v="0"/>
    <x v="3"/>
    <s v="Inpatient"/>
    <n v="473"/>
    <n v="53"/>
    <m/>
    <x v="1"/>
    <x v="4"/>
    <s v="Self-Referral"/>
    <s v="No"/>
    <s v="Scheduled"/>
    <s v="Paid"/>
    <m/>
    <m/>
    <s v="Private Room"/>
    <n v="403.2"/>
    <n v="50"/>
  </r>
  <r>
    <d v="2024-05-10T00:00:00"/>
    <n v="1383"/>
    <n v="4"/>
    <n v="2"/>
    <n v="1"/>
    <n v="4"/>
    <n v="1"/>
    <n v="39"/>
    <x v="0"/>
    <s v="Appendicitis"/>
    <s v="General Surgery"/>
    <s v="Dr. Ravi Patel"/>
    <s v="Aviva"/>
    <x v="30"/>
    <x v="0"/>
    <x v="0"/>
    <s v="Outpatient"/>
    <n v="844"/>
    <n v="157"/>
    <d v="2024-05-31T00:00:00"/>
    <x v="0"/>
    <x v="3"/>
    <s v="Emergency"/>
    <s v="Yes"/>
    <s v="Emergency"/>
    <s v="Paid"/>
    <m/>
    <m/>
    <s v="N/A"/>
    <n v="700.7"/>
    <n v="0"/>
  </r>
  <r>
    <d v="2024-05-10T00:00:00"/>
    <n v="1010"/>
    <n v="5"/>
    <n v="2"/>
    <n v="5"/>
    <n v="4"/>
    <n v="3"/>
    <n v="19"/>
    <x v="3"/>
    <s v="Migraine"/>
    <s v="General Surgery"/>
    <s v="Dr. Sade Kikiola"/>
    <s v="Allianz"/>
    <x v="11"/>
    <x v="1"/>
    <x v="3"/>
    <s v="Emergency"/>
    <n v="412"/>
    <n v="20"/>
    <m/>
    <x v="1"/>
    <x v="4"/>
    <s v="Physician Referral"/>
    <s v="No"/>
    <s v="Scheduled"/>
    <s v="Paid"/>
    <m/>
    <m/>
    <s v="Private Room"/>
    <n v="337.4"/>
    <n v="50"/>
  </r>
  <r>
    <d v="2024-05-11T00:00:00"/>
    <n v="10"/>
    <n v="5"/>
    <n v="3"/>
    <n v="5"/>
    <n v="3"/>
    <n v="1"/>
    <n v="22"/>
    <x v="6"/>
    <s v="Migraine"/>
    <s v="Neurology"/>
    <s v="Dr. Sade Kikiola"/>
    <s v="Aviva"/>
    <x v="41"/>
    <x v="0"/>
    <x v="0"/>
    <s v="Inpatient"/>
    <n v="886"/>
    <n v="85"/>
    <m/>
    <x v="1"/>
    <x v="3"/>
    <s v="Self-Referral"/>
    <s v="Yes"/>
    <s v="Emergency"/>
    <s v="Paid"/>
    <m/>
    <m/>
    <s v="General Ward"/>
    <n v="686.7"/>
    <n v="10"/>
  </r>
  <r>
    <d v="2024-05-11T00:00:00"/>
    <n v="3416"/>
    <n v="4"/>
    <n v="1"/>
    <n v="4"/>
    <n v="4"/>
    <n v="3"/>
    <n v="18"/>
    <x v="3"/>
    <s v="Hypertension"/>
    <s v="Cardiology"/>
    <s v="Dr. Ravi Patel"/>
    <s v="Allianz"/>
    <x v="3"/>
    <x v="1"/>
    <x v="3"/>
    <s v="Outpatient"/>
    <n v="331"/>
    <n v="134"/>
    <d v="2024-05-24T00:00:00"/>
    <x v="0"/>
    <x v="4"/>
    <s v="Self-Referral"/>
    <s v="No"/>
    <s v="Scheduled"/>
    <s v="Paid"/>
    <m/>
    <m/>
    <s v="N/A"/>
    <n v="325.5"/>
    <n v="0"/>
  </r>
  <r>
    <d v="2024-05-11T00:00:00"/>
    <n v="3693"/>
    <n v="5"/>
    <n v="1"/>
    <n v="5"/>
    <n v="5"/>
    <n v="1"/>
    <n v="18"/>
    <x v="3"/>
    <s v="Migraine"/>
    <s v="Cardiology"/>
    <s v="Dr. Sade Kikiola"/>
    <s v="Aviva"/>
    <x v="48"/>
    <x v="1"/>
    <x v="0"/>
    <s v="Outpatient"/>
    <n v="314"/>
    <n v="164"/>
    <d v="2024-05-27T00:00:00"/>
    <x v="0"/>
    <x v="3"/>
    <s v="Emergency"/>
    <s v="Yes"/>
    <s v="Emergency"/>
    <s v="Paid"/>
    <m/>
    <m/>
    <s v="N/A"/>
    <n v="334.6"/>
    <n v="0"/>
  </r>
  <r>
    <d v="2024-05-11T00:00:00"/>
    <n v="3372"/>
    <n v="5"/>
    <n v="4"/>
    <n v="1"/>
    <n v="5"/>
    <n v="1"/>
    <n v="37"/>
    <x v="0"/>
    <s v="Appendicitis"/>
    <s v="Orthopedics"/>
    <s v="Dr. Sade Kikiola"/>
    <s v="Aviva"/>
    <x v="49"/>
    <x v="1"/>
    <x v="3"/>
    <s v="Outpatient"/>
    <n v="554"/>
    <n v="66"/>
    <d v="2024-06-02T00:00:00"/>
    <x v="0"/>
    <x v="4"/>
    <s v="Self-Referral"/>
    <s v="Yes"/>
    <s v="Emergency"/>
    <s v="Paid"/>
    <m/>
    <m/>
    <s v="N/A"/>
    <n v="434"/>
    <n v="0"/>
  </r>
  <r>
    <d v="2024-05-11T00:00:00"/>
    <n v="3362"/>
    <n v="4"/>
    <n v="3"/>
    <n v="2"/>
    <n v="5"/>
    <n v="3"/>
    <n v="19"/>
    <x v="3"/>
    <s v="Asthma"/>
    <s v="Neurology"/>
    <s v="Dr. Ravi Patel"/>
    <s v="Allianz"/>
    <x v="26"/>
    <x v="1"/>
    <x v="0"/>
    <s v="Emergency"/>
    <n v="496"/>
    <n v="43"/>
    <m/>
    <x v="1"/>
    <x v="3"/>
    <s v="Emergency"/>
    <s v="No"/>
    <s v="Scheduled"/>
    <s v="Paid"/>
    <m/>
    <m/>
    <s v="Semi-Private Room"/>
    <n v="398.3"/>
    <n v="30"/>
  </r>
  <r>
    <d v="2024-05-11T00:00:00"/>
    <n v="4389"/>
    <n v="5"/>
    <n v="5"/>
    <n v="1"/>
    <n v="3"/>
    <n v="3"/>
    <n v="24"/>
    <x v="6"/>
    <s v="Appendicitis"/>
    <s v="Pediatrics"/>
    <s v="Dr. Sade Kikiola"/>
    <s v="Allianz"/>
    <x v="20"/>
    <x v="0"/>
    <x v="0"/>
    <s v="Outpatient"/>
    <n v="455"/>
    <n v="197"/>
    <d v="2024-06-09T00:00:00"/>
    <x v="0"/>
    <x v="4"/>
    <s v="Self-Referral"/>
    <s v="No"/>
    <s v="Scheduled"/>
    <s v="Paid"/>
    <m/>
    <m/>
    <s v="N/A"/>
    <n v="456.4"/>
    <n v="0"/>
  </r>
  <r>
    <d v="2024-05-11T00:00:00"/>
    <n v="4197"/>
    <n v="5"/>
    <n v="4"/>
    <n v="2"/>
    <n v="5"/>
    <n v="3"/>
    <n v="40"/>
    <x v="0"/>
    <s v="Asthma"/>
    <s v="Orthopedics"/>
    <s v="Dr. Sade Kikiola"/>
    <s v="Allianz"/>
    <x v="60"/>
    <x v="0"/>
    <x v="1"/>
    <s v="Emergency"/>
    <n v="136"/>
    <n v="123"/>
    <m/>
    <x v="1"/>
    <x v="3"/>
    <s v="Physician Referral"/>
    <s v="Yes"/>
    <s v="Emergency"/>
    <s v="Paid"/>
    <m/>
    <m/>
    <s v="Semi-Private Room"/>
    <n v="202.3"/>
    <n v="30"/>
  </r>
  <r>
    <d v="2024-05-11T00:00:00"/>
    <n v="2119"/>
    <n v="4"/>
    <n v="5"/>
    <n v="5"/>
    <n v="3"/>
    <n v="1"/>
    <n v="3"/>
    <x v="8"/>
    <s v="Migraine"/>
    <s v="Pediatrics"/>
    <s v="Dr. Ravi Patel"/>
    <s v="Aviva"/>
    <x v="21"/>
    <x v="0"/>
    <x v="1"/>
    <s v="Outpatient"/>
    <n v="852"/>
    <n v="48"/>
    <d v="2024-05-19T00:00:00"/>
    <x v="0"/>
    <x v="4"/>
    <s v="Emergency"/>
    <s v="Yes"/>
    <s v="Emergency"/>
    <s v="Paid"/>
    <m/>
    <m/>
    <s v="N/A"/>
    <n v="630"/>
    <n v="0"/>
  </r>
  <r>
    <d v="2024-05-11T00:00:00"/>
    <n v="1082"/>
    <n v="5"/>
    <n v="5"/>
    <n v="3"/>
    <n v="5"/>
    <n v="2"/>
    <n v="11"/>
    <x v="1"/>
    <s v="Fracture"/>
    <s v="Pediatrics"/>
    <s v="Dr. Sade Kikiola"/>
    <s v="AXA"/>
    <x v="34"/>
    <x v="0"/>
    <x v="4"/>
    <s v="Inpatient"/>
    <n v="937"/>
    <n v="91"/>
    <m/>
    <x v="1"/>
    <x v="3"/>
    <s v="Emergency"/>
    <s v="No"/>
    <s v="Scheduled"/>
    <s v="Paid"/>
    <m/>
    <m/>
    <s v="Private Room"/>
    <n v="754.6"/>
    <n v="50"/>
  </r>
  <r>
    <d v="2024-05-11T00:00:00"/>
    <n v="3682"/>
    <n v="5"/>
    <n v="2"/>
    <n v="3"/>
    <n v="4"/>
    <n v="2"/>
    <n v="10"/>
    <x v="1"/>
    <s v="Fracture"/>
    <s v="General Surgery"/>
    <s v="Dr. Sade Kikiola"/>
    <s v="AXA"/>
    <x v="32"/>
    <x v="0"/>
    <x v="2"/>
    <s v="Outpatient"/>
    <n v="640"/>
    <n v="105"/>
    <d v="2024-06-04T00:00:00"/>
    <x v="0"/>
    <x v="4"/>
    <s v="Self-Referral"/>
    <s v="Yes"/>
    <s v="Emergency"/>
    <s v="Paid"/>
    <m/>
    <m/>
    <s v="N/A"/>
    <n v="521.5"/>
    <n v="0"/>
  </r>
  <r>
    <d v="2024-05-12T00:00:00"/>
    <n v="2872"/>
    <n v="4"/>
    <n v="5"/>
    <n v="1"/>
    <n v="4"/>
    <n v="3"/>
    <n v="26"/>
    <x v="5"/>
    <s v="Appendicitis"/>
    <s v="Pediatrics"/>
    <s v="Dr. Ravi Patel"/>
    <s v="Allianz"/>
    <x v="36"/>
    <x v="1"/>
    <x v="3"/>
    <s v="Outpatient"/>
    <n v="60"/>
    <n v="123"/>
    <d v="2024-06-02T00:00:00"/>
    <x v="0"/>
    <x v="3"/>
    <s v="Physician Referral"/>
    <s v="No"/>
    <s v="Scheduled"/>
    <s v="Paid"/>
    <m/>
    <m/>
    <s v="N/A"/>
    <n v="128.1"/>
    <n v="0"/>
  </r>
  <r>
    <d v="2024-05-12T00:00:00"/>
    <n v="4077"/>
    <n v="5"/>
    <n v="5"/>
    <n v="1"/>
    <n v="2"/>
    <n v="3"/>
    <n v="29"/>
    <x v="7"/>
    <s v="Appendicitis"/>
    <s v="Pediatrics"/>
    <s v="Dr. Sade Kikiola"/>
    <s v="Allianz"/>
    <x v="18"/>
    <x v="0"/>
    <x v="2"/>
    <s v="Inpatient"/>
    <n v="772"/>
    <n v="160"/>
    <m/>
    <x v="1"/>
    <x v="4"/>
    <s v="Self-Referral"/>
    <s v="Yes"/>
    <s v="Emergency"/>
    <s v="Paid"/>
    <m/>
    <m/>
    <s v="General Ward"/>
    <n v="659.4"/>
    <n v="10"/>
  </r>
  <r>
    <d v="2024-05-12T00:00:00"/>
    <n v="2914"/>
    <n v="5"/>
    <n v="3"/>
    <n v="5"/>
    <n v="4"/>
    <n v="2"/>
    <n v="14"/>
    <x v="2"/>
    <s v="Migraine"/>
    <s v="Neurology"/>
    <s v="Dr. Sade Kikiola"/>
    <s v="AXA"/>
    <x v="3"/>
    <x v="0"/>
    <x v="3"/>
    <s v="Inpatient"/>
    <n v="761"/>
    <n v="175"/>
    <m/>
    <x v="1"/>
    <x v="3"/>
    <s v="Emergency"/>
    <s v="No"/>
    <s v="Scheduled"/>
    <s v="Paid"/>
    <m/>
    <m/>
    <s v="Private Room"/>
    <n v="690.2"/>
    <n v="50"/>
  </r>
  <r>
    <d v="2024-05-12T00:00:00"/>
    <n v="2649"/>
    <n v="4"/>
    <n v="2"/>
    <n v="3"/>
    <n v="4"/>
    <n v="2"/>
    <n v="7"/>
    <x v="4"/>
    <s v="Fracture"/>
    <s v="General Surgery"/>
    <s v="Dr. Ravi Patel"/>
    <s v="AXA"/>
    <x v="11"/>
    <x v="0"/>
    <x v="2"/>
    <s v="Outpatient"/>
    <n v="233"/>
    <n v="152"/>
    <d v="2024-06-10T00:00:00"/>
    <x v="0"/>
    <x v="4"/>
    <s v="Self-Referral"/>
    <s v="No"/>
    <s v="Scheduled"/>
    <s v="Paid"/>
    <m/>
    <m/>
    <s v="N/A"/>
    <n v="269.5"/>
    <n v="0"/>
  </r>
  <r>
    <d v="2024-05-12T00:00:00"/>
    <n v="2530"/>
    <n v="5"/>
    <n v="2"/>
    <n v="3"/>
    <n v="4"/>
    <n v="3"/>
    <n v="21"/>
    <x v="6"/>
    <s v="Fracture"/>
    <s v="General Surgery"/>
    <s v="Dr. Sade Kikiola"/>
    <s v="Allianz"/>
    <x v="5"/>
    <x v="1"/>
    <x v="3"/>
    <s v="Inpatient"/>
    <n v="497"/>
    <n v="93"/>
    <m/>
    <x v="1"/>
    <x v="3"/>
    <s v="Physician Referral"/>
    <s v="No"/>
    <s v="Scheduled"/>
    <s v="Paid"/>
    <m/>
    <m/>
    <s v="Semi-Private Room"/>
    <n v="434"/>
    <n v="30"/>
  </r>
  <r>
    <d v="2024-05-12T00:00:00"/>
    <n v="555"/>
    <n v="5"/>
    <n v="4"/>
    <n v="1"/>
    <n v="5"/>
    <n v="3"/>
    <n v="12"/>
    <x v="1"/>
    <s v="Appendicitis"/>
    <s v="Orthopedics"/>
    <s v="Dr. Sade Kikiola"/>
    <s v="Allianz"/>
    <x v="44"/>
    <x v="1"/>
    <x v="4"/>
    <s v="Outpatient"/>
    <n v="393"/>
    <n v="156"/>
    <d v="2024-06-06T00:00:00"/>
    <x v="0"/>
    <x v="4"/>
    <s v="Emergency"/>
    <s v="Yes"/>
    <s v="Emergency"/>
    <s v="Paid"/>
    <m/>
    <m/>
    <s v="N/A"/>
    <n v="384.3"/>
    <n v="0"/>
  </r>
  <r>
    <d v="2024-05-12T00:00:00"/>
    <n v="4439"/>
    <n v="4"/>
    <n v="2"/>
    <n v="3"/>
    <n v="4"/>
    <n v="3"/>
    <n v="3"/>
    <x v="8"/>
    <s v="Fracture"/>
    <s v="General Surgery"/>
    <s v="Dr. Ravi Patel"/>
    <s v="Allianz"/>
    <x v="34"/>
    <x v="0"/>
    <x v="0"/>
    <s v="Emergency"/>
    <n v="378"/>
    <n v="161"/>
    <m/>
    <x v="1"/>
    <x v="3"/>
    <s v="Physician Referral"/>
    <s v="No"/>
    <s v="Scheduled"/>
    <s v="Paid"/>
    <m/>
    <m/>
    <s v="Private Room"/>
    <n v="412.3"/>
    <n v="50"/>
  </r>
  <r>
    <d v="2024-05-12T00:00:00"/>
    <n v="2593"/>
    <n v="5"/>
    <n v="1"/>
    <n v="1"/>
    <n v="2"/>
    <n v="2"/>
    <n v="24"/>
    <x v="6"/>
    <s v="Appendicitis"/>
    <s v="Cardiology"/>
    <s v="Dr. Sade Kikiola"/>
    <s v="AXA"/>
    <x v="54"/>
    <x v="1"/>
    <x v="1"/>
    <s v="Outpatient"/>
    <n v="137"/>
    <n v="121"/>
    <m/>
    <x v="1"/>
    <x v="4"/>
    <s v="Physician Referral"/>
    <s v="No"/>
    <s v="Scheduled"/>
    <s v="Paid"/>
    <m/>
    <m/>
    <s v="Private Room"/>
    <n v="215.6"/>
    <n v="50"/>
  </r>
  <r>
    <d v="2024-05-12T00:00:00"/>
    <n v="4301"/>
    <n v="5"/>
    <n v="3"/>
    <n v="4"/>
    <n v="2"/>
    <n v="2"/>
    <n v="39"/>
    <x v="0"/>
    <s v="Hypertension"/>
    <s v="Neurology"/>
    <s v="Dr. Sade Kikiola"/>
    <s v="AXA"/>
    <x v="19"/>
    <x v="0"/>
    <x v="2"/>
    <s v="Outpatient"/>
    <n v="483"/>
    <n v="157"/>
    <d v="2024-06-07T00:00:00"/>
    <x v="0"/>
    <x v="3"/>
    <s v="Emergency"/>
    <s v="No"/>
    <s v="Scheduled"/>
    <s v="Paid"/>
    <m/>
    <m/>
    <s v="N/A"/>
    <n v="448"/>
    <n v="0"/>
  </r>
  <r>
    <d v="2024-05-12T00:00:00"/>
    <n v="3396"/>
    <n v="4"/>
    <n v="4"/>
    <n v="3"/>
    <n v="5"/>
    <n v="2"/>
    <n v="3"/>
    <x v="8"/>
    <s v="Fracture"/>
    <s v="Orthopedics"/>
    <s v="Dr. Ravi Patel"/>
    <s v="AXA"/>
    <x v="57"/>
    <x v="0"/>
    <x v="1"/>
    <s v="Outpatient"/>
    <n v="918"/>
    <n v="180"/>
    <d v="2024-06-01T00:00:00"/>
    <x v="0"/>
    <x v="4"/>
    <s v="Physician Referral"/>
    <s v="No"/>
    <s v="Scheduled"/>
    <s v="Paid"/>
    <m/>
    <m/>
    <s v="N/A"/>
    <n v="768.6"/>
    <n v="0"/>
  </r>
  <r>
    <d v="2024-05-13T00:00:00"/>
    <n v="1831"/>
    <n v="5"/>
    <n v="1"/>
    <n v="2"/>
    <n v="4"/>
    <n v="3"/>
    <n v="21"/>
    <x v="6"/>
    <s v="Asthma"/>
    <s v="Cardiology"/>
    <s v="Dr. Sade Kikiola"/>
    <s v="Allianz"/>
    <x v="48"/>
    <x v="1"/>
    <x v="2"/>
    <s v="Inpatient"/>
    <n v="292"/>
    <n v="94"/>
    <m/>
    <x v="1"/>
    <x v="3"/>
    <s v="Self-Referral"/>
    <s v="No"/>
    <s v="Scheduled"/>
    <s v="Paid"/>
    <m/>
    <m/>
    <s v="General Ward"/>
    <n v="277.2"/>
    <n v="10"/>
  </r>
  <r>
    <d v="2024-05-13T00:00:00"/>
    <n v="2812"/>
    <n v="5"/>
    <n v="5"/>
    <n v="5"/>
    <n v="4"/>
    <n v="1"/>
    <n v="9"/>
    <x v="1"/>
    <s v="Migraine"/>
    <s v="Pediatrics"/>
    <s v="Dr. Sade Kikiola"/>
    <s v="Aviva"/>
    <x v="44"/>
    <x v="1"/>
    <x v="4"/>
    <s v="Emergency"/>
    <n v="769"/>
    <n v="59"/>
    <m/>
    <x v="1"/>
    <x v="4"/>
    <s v="Emergency"/>
    <s v="Yes"/>
    <s v="Emergency"/>
    <s v="Paid"/>
    <m/>
    <m/>
    <s v="General Ward"/>
    <n v="586.6"/>
    <n v="10"/>
  </r>
  <r>
    <d v="2024-05-13T00:00:00"/>
    <n v="1558"/>
    <n v="4"/>
    <n v="1"/>
    <n v="1"/>
    <n v="1"/>
    <n v="2"/>
    <n v="14"/>
    <x v="2"/>
    <s v="Appendicitis"/>
    <s v="Cardiology"/>
    <s v="Dr. Ravi Patel"/>
    <s v="AXA"/>
    <x v="49"/>
    <x v="0"/>
    <x v="4"/>
    <s v="Emergency"/>
    <n v="186"/>
    <n v="153"/>
    <m/>
    <x v="1"/>
    <x v="3"/>
    <s v="Physician Referral"/>
    <s v="Yes"/>
    <s v="Emergency"/>
    <s v="Paid"/>
    <m/>
    <m/>
    <s v="General Ward"/>
    <n v="244.3"/>
    <n v="10"/>
  </r>
  <r>
    <d v="2024-05-13T00:00:00"/>
    <n v="1106"/>
    <n v="5"/>
    <n v="4"/>
    <n v="3"/>
    <n v="5"/>
    <n v="1"/>
    <n v="35"/>
    <x v="9"/>
    <s v="Fracture"/>
    <s v="Orthopedics"/>
    <s v="Dr. Sade Kikiola"/>
    <s v="Aviva"/>
    <x v="41"/>
    <x v="0"/>
    <x v="2"/>
    <s v="Emergency"/>
    <n v="346"/>
    <n v="36"/>
    <m/>
    <x v="1"/>
    <x v="4"/>
    <s v="Physician Referral"/>
    <s v="Yes"/>
    <s v="Emergency"/>
    <s v="Paid"/>
    <m/>
    <m/>
    <s v="Private Room"/>
    <n v="302.39999999999998"/>
    <n v="50"/>
  </r>
  <r>
    <d v="2024-05-13T00:00:00"/>
    <n v="4511"/>
    <n v="5"/>
    <n v="2"/>
    <n v="3"/>
    <n v="4"/>
    <n v="1"/>
    <n v="7"/>
    <x v="4"/>
    <s v="Fracture"/>
    <s v="General Surgery"/>
    <s v="Dr. Sade Kikiola"/>
    <s v="Aviva"/>
    <x v="9"/>
    <x v="1"/>
    <x v="2"/>
    <s v="Outpatient"/>
    <n v="891"/>
    <n v="183"/>
    <d v="2024-06-11T00:00:00"/>
    <x v="0"/>
    <x v="3"/>
    <s v="Self-Referral"/>
    <s v="No"/>
    <s v="Scheduled"/>
    <s v="Paid"/>
    <m/>
    <m/>
    <s v="N/A"/>
    <n v="751.8"/>
    <n v="0"/>
  </r>
  <r>
    <d v="2024-05-13T00:00:00"/>
    <n v="3579"/>
    <n v="4"/>
    <n v="3"/>
    <n v="1"/>
    <n v="2"/>
    <n v="2"/>
    <n v="5"/>
    <x v="4"/>
    <s v="Appendicitis"/>
    <s v="Neurology"/>
    <s v="Dr. Ravi Patel"/>
    <s v="AXA"/>
    <x v="45"/>
    <x v="0"/>
    <x v="2"/>
    <s v="Outpatient"/>
    <n v="60"/>
    <n v="89"/>
    <d v="2024-05-21T00:00:00"/>
    <x v="0"/>
    <x v="4"/>
    <s v="Self-Referral"/>
    <s v="Yes"/>
    <s v="Emergency"/>
    <s v="Paid"/>
    <m/>
    <m/>
    <s v="N/A"/>
    <n v="104.3"/>
    <n v="0"/>
  </r>
  <r>
    <d v="2024-05-13T00:00:00"/>
    <n v="817"/>
    <n v="5"/>
    <n v="4"/>
    <n v="2"/>
    <n v="1"/>
    <n v="2"/>
    <n v="24"/>
    <x v="6"/>
    <s v="Asthma"/>
    <s v="Orthopedics"/>
    <s v="Dr. Sade Kikiola"/>
    <s v="AXA"/>
    <x v="23"/>
    <x v="1"/>
    <x v="4"/>
    <s v="Inpatient"/>
    <n v="717"/>
    <n v="80"/>
    <m/>
    <x v="1"/>
    <x v="3"/>
    <s v="Self-Referral"/>
    <s v="No"/>
    <s v="Scheduled"/>
    <s v="Paid"/>
    <m/>
    <m/>
    <s v="Semi-Private Room"/>
    <n v="578.9"/>
    <n v="30"/>
  </r>
  <r>
    <d v="2024-05-13T00:00:00"/>
    <n v="1369"/>
    <n v="5"/>
    <n v="1"/>
    <n v="3"/>
    <n v="2"/>
    <n v="2"/>
    <n v="10"/>
    <x v="1"/>
    <s v="Fracture"/>
    <s v="Cardiology"/>
    <s v="Dr. Sade Kikiola"/>
    <s v="AXA"/>
    <x v="45"/>
    <x v="0"/>
    <x v="0"/>
    <s v="Outpatient"/>
    <n v="800"/>
    <n v="130"/>
    <d v="2024-06-06T00:00:00"/>
    <x v="0"/>
    <x v="4"/>
    <s v="Self-Referral"/>
    <s v="Yes"/>
    <s v="Emergency"/>
    <s v="Paid"/>
    <m/>
    <m/>
    <s v="N/A"/>
    <n v="651"/>
    <n v="0"/>
  </r>
  <r>
    <d v="2024-05-13T00:00:00"/>
    <n v="3650"/>
    <n v="4"/>
    <n v="1"/>
    <n v="4"/>
    <n v="4"/>
    <n v="3"/>
    <n v="3"/>
    <x v="8"/>
    <s v="Hypertension"/>
    <s v="Cardiology"/>
    <s v="Dr. Ravi Patel"/>
    <s v="Allianz"/>
    <x v="26"/>
    <x v="1"/>
    <x v="0"/>
    <s v="Outpatient"/>
    <n v="508"/>
    <n v="196"/>
    <m/>
    <x v="1"/>
    <x v="3"/>
    <s v="Physician Referral"/>
    <s v="Yes"/>
    <s v="Emergency"/>
    <s v="Paid"/>
    <m/>
    <m/>
    <s v="Private Room"/>
    <n v="527.79999999999995"/>
    <n v="50"/>
  </r>
  <r>
    <d v="2024-05-13T00:00:00"/>
    <n v="269"/>
    <n v="5"/>
    <n v="4"/>
    <n v="5"/>
    <n v="3"/>
    <n v="1"/>
    <n v="9"/>
    <x v="1"/>
    <s v="Migraine"/>
    <s v="Orthopedics"/>
    <s v="Dr. Sade Kikiola"/>
    <s v="Aviva"/>
    <x v="24"/>
    <x v="0"/>
    <x v="2"/>
    <s v="Emergency"/>
    <n v="653"/>
    <n v="102"/>
    <m/>
    <x v="1"/>
    <x v="4"/>
    <s v="Physician Referral"/>
    <s v="Yes"/>
    <s v="Emergency"/>
    <s v="Paid"/>
    <m/>
    <m/>
    <s v="General Ward"/>
    <n v="535.5"/>
    <n v="10"/>
  </r>
  <r>
    <d v="2024-05-14T00:00:00"/>
    <n v="727"/>
    <n v="5"/>
    <n v="4"/>
    <n v="1"/>
    <n v="3"/>
    <n v="1"/>
    <n v="11"/>
    <x v="1"/>
    <s v="Appendicitis"/>
    <s v="Orthopedics"/>
    <s v="Dr. Sade Kikiola"/>
    <s v="Aviva"/>
    <x v="33"/>
    <x v="0"/>
    <x v="3"/>
    <s v="Outpatient"/>
    <n v="547"/>
    <n v="43"/>
    <m/>
    <x v="1"/>
    <x v="3"/>
    <s v="Physician Referral"/>
    <s v="Yes"/>
    <s v="Emergency"/>
    <s v="Paid"/>
    <m/>
    <m/>
    <s v="General Ward"/>
    <n v="420"/>
    <n v="10"/>
  </r>
  <r>
    <d v="2024-05-14T00:00:00"/>
    <n v="4330"/>
    <n v="4"/>
    <n v="4"/>
    <n v="3"/>
    <n v="3"/>
    <n v="1"/>
    <n v="17"/>
    <x v="3"/>
    <s v="Fracture"/>
    <s v="Orthopedics"/>
    <s v="Dr. Ravi Patel"/>
    <s v="Aviva"/>
    <x v="56"/>
    <x v="1"/>
    <x v="0"/>
    <s v="Outpatient"/>
    <n v="317"/>
    <n v="70"/>
    <d v="2024-05-29T00:00:00"/>
    <x v="0"/>
    <x v="4"/>
    <s v="Emergency"/>
    <s v="No"/>
    <s v="Scheduled"/>
    <s v="Paid"/>
    <m/>
    <m/>
    <s v="N/A"/>
    <n v="270.89999999999998"/>
    <n v="0"/>
  </r>
  <r>
    <d v="2024-05-14T00:00:00"/>
    <n v="3446"/>
    <n v="5"/>
    <n v="2"/>
    <n v="5"/>
    <n v="4"/>
    <n v="1"/>
    <n v="34"/>
    <x v="9"/>
    <s v="Migraine"/>
    <s v="General Surgery"/>
    <s v="Dr. Sade Kikiola"/>
    <s v="Aviva"/>
    <x v="44"/>
    <x v="0"/>
    <x v="4"/>
    <s v="Emergency"/>
    <n v="811"/>
    <n v="189"/>
    <m/>
    <x v="1"/>
    <x v="3"/>
    <s v="Physician Referral"/>
    <s v="Yes"/>
    <s v="Emergency"/>
    <s v="Paid"/>
    <m/>
    <m/>
    <s v="General Ward"/>
    <n v="707"/>
    <n v="10"/>
  </r>
  <r>
    <d v="2024-05-14T00:00:00"/>
    <n v="2308"/>
    <n v="5"/>
    <n v="4"/>
    <n v="1"/>
    <n v="3"/>
    <n v="3"/>
    <n v="20"/>
    <x v="3"/>
    <s v="Appendicitis"/>
    <s v="Orthopedics"/>
    <s v="Dr. Sade Kikiola"/>
    <s v="Allianz"/>
    <x v="42"/>
    <x v="0"/>
    <x v="4"/>
    <s v="Outpatient"/>
    <n v="285"/>
    <n v="166"/>
    <d v="2024-05-21T00:00:00"/>
    <x v="0"/>
    <x v="4"/>
    <s v="Emergency"/>
    <s v="Yes"/>
    <s v="Emergency"/>
    <s v="Paid"/>
    <m/>
    <m/>
    <s v="N/A"/>
    <n v="315.7"/>
    <n v="0"/>
  </r>
  <r>
    <d v="2024-05-14T00:00:00"/>
    <n v="200"/>
    <n v="4"/>
    <n v="5"/>
    <n v="1"/>
    <n v="1"/>
    <n v="2"/>
    <n v="3"/>
    <x v="8"/>
    <s v="Appendicitis"/>
    <s v="Pediatrics"/>
    <s v="Dr. Ravi Patel"/>
    <s v="AXA"/>
    <x v="21"/>
    <x v="1"/>
    <x v="4"/>
    <s v="Outpatient"/>
    <n v="699"/>
    <n v="81"/>
    <d v="2024-06-05T00:00:00"/>
    <x v="0"/>
    <x v="3"/>
    <s v="Physician Referral"/>
    <s v="No"/>
    <s v="Scheduled"/>
    <s v="Paid"/>
    <m/>
    <m/>
    <s v="N/A"/>
    <n v="546"/>
    <n v="0"/>
  </r>
  <r>
    <d v="2024-05-14T00:00:00"/>
    <n v="3887"/>
    <n v="5"/>
    <n v="3"/>
    <n v="1"/>
    <n v="3"/>
    <n v="2"/>
    <n v="35"/>
    <x v="9"/>
    <s v="Appendicitis"/>
    <s v="Neurology"/>
    <s v="Dr. Sade Kikiola"/>
    <s v="AXA"/>
    <x v="37"/>
    <x v="0"/>
    <x v="1"/>
    <s v="Emergency"/>
    <n v="114"/>
    <n v="86"/>
    <m/>
    <x v="1"/>
    <x v="4"/>
    <s v="Self-Referral"/>
    <s v="Yes"/>
    <s v="Emergency"/>
    <s v="Paid"/>
    <m/>
    <m/>
    <s v="General Ward"/>
    <n v="147"/>
    <n v="10"/>
  </r>
  <r>
    <d v="2024-05-14T00:00:00"/>
    <n v="881"/>
    <n v="5"/>
    <n v="3"/>
    <n v="2"/>
    <n v="3"/>
    <n v="3"/>
    <n v="10"/>
    <x v="1"/>
    <s v="Asthma"/>
    <s v="Neurology"/>
    <s v="Dr. Sade Kikiola"/>
    <s v="Allianz"/>
    <x v="32"/>
    <x v="0"/>
    <x v="1"/>
    <s v="Outpatient"/>
    <n v="617"/>
    <n v="49"/>
    <d v="2024-06-01T00:00:00"/>
    <x v="0"/>
    <x v="3"/>
    <s v="Physician Referral"/>
    <s v="Yes"/>
    <s v="Emergency"/>
    <s v="Paid"/>
    <m/>
    <m/>
    <s v="N/A"/>
    <n v="466.2"/>
    <n v="0"/>
  </r>
  <r>
    <d v="2024-05-14T00:00:00"/>
    <n v="3409"/>
    <n v="4"/>
    <n v="5"/>
    <n v="4"/>
    <n v="3"/>
    <n v="2"/>
    <n v="16"/>
    <x v="2"/>
    <s v="Hypertension"/>
    <s v="Pediatrics"/>
    <s v="Dr. Ravi Patel"/>
    <s v="AXA"/>
    <x v="11"/>
    <x v="0"/>
    <x v="4"/>
    <s v="Inpatient"/>
    <n v="249"/>
    <n v="126"/>
    <m/>
    <x v="1"/>
    <x v="4"/>
    <s v="Emergency"/>
    <s v="No"/>
    <s v="Scheduled"/>
    <s v="Paid"/>
    <m/>
    <m/>
    <s v="Semi-Private Room"/>
    <n v="283.5"/>
    <n v="30"/>
  </r>
  <r>
    <d v="2024-05-14T00:00:00"/>
    <n v="4012"/>
    <n v="5"/>
    <n v="1"/>
    <n v="1"/>
    <n v="5"/>
    <n v="1"/>
    <n v="3"/>
    <x v="8"/>
    <s v="Appendicitis"/>
    <s v="Cardiology"/>
    <s v="Dr. Sade Kikiola"/>
    <s v="Aviva"/>
    <x v="14"/>
    <x v="1"/>
    <x v="0"/>
    <s v="Emergency"/>
    <n v="547"/>
    <n v="185"/>
    <m/>
    <x v="1"/>
    <x v="3"/>
    <s v="Self-Referral"/>
    <s v="Yes"/>
    <s v="Emergency"/>
    <s v="Paid"/>
    <m/>
    <m/>
    <s v="Semi-Private Room"/>
    <n v="533.4"/>
    <n v="30"/>
  </r>
  <r>
    <d v="2024-05-14T00:00:00"/>
    <n v="1122"/>
    <n v="5"/>
    <n v="1"/>
    <n v="2"/>
    <n v="3"/>
    <n v="3"/>
    <n v="22"/>
    <x v="6"/>
    <s v="Asthma"/>
    <s v="Cardiology"/>
    <s v="Dr. Sade Kikiola"/>
    <s v="Allianz"/>
    <x v="58"/>
    <x v="1"/>
    <x v="1"/>
    <s v="Outpatient"/>
    <n v="475"/>
    <n v="153"/>
    <d v="2024-06-01T00:00:00"/>
    <x v="0"/>
    <x v="4"/>
    <s v="Physician Referral"/>
    <s v="Yes"/>
    <s v="Emergency"/>
    <s v="Paid"/>
    <m/>
    <m/>
    <s v="N/A"/>
    <n v="439.6"/>
    <n v="0"/>
  </r>
  <r>
    <d v="2024-05-15T00:00:00"/>
    <n v="4163"/>
    <n v="4"/>
    <n v="1"/>
    <n v="1"/>
    <n v="2"/>
    <n v="3"/>
    <n v="23"/>
    <x v="6"/>
    <s v="Appendicitis"/>
    <s v="Cardiology"/>
    <s v="Dr. Ravi Patel"/>
    <s v="Allianz"/>
    <x v="4"/>
    <x v="1"/>
    <x v="3"/>
    <s v="Inpatient"/>
    <n v="632"/>
    <n v="130"/>
    <m/>
    <x v="1"/>
    <x v="3"/>
    <s v="Emergency"/>
    <s v="No"/>
    <s v="Scheduled"/>
    <s v="Paid"/>
    <m/>
    <m/>
    <s v="General Ward"/>
    <n v="540.4"/>
    <n v="10"/>
  </r>
  <r>
    <d v="2024-05-15T00:00:00"/>
    <n v="1576"/>
    <n v="5"/>
    <n v="1"/>
    <n v="1"/>
    <n v="5"/>
    <n v="1"/>
    <n v="23"/>
    <x v="6"/>
    <s v="Appendicitis"/>
    <s v="Cardiology"/>
    <s v="Dr. Sade Kikiola"/>
    <s v="Aviva"/>
    <x v="16"/>
    <x v="0"/>
    <x v="2"/>
    <s v="Outpatient"/>
    <n v="406"/>
    <n v="169"/>
    <d v="2024-06-09T00:00:00"/>
    <x v="0"/>
    <x v="4"/>
    <s v="Physician Referral"/>
    <s v="No"/>
    <s v="Scheduled"/>
    <s v="Paid"/>
    <m/>
    <m/>
    <s v="N/A"/>
    <n v="402.5"/>
    <n v="0"/>
  </r>
  <r>
    <d v="2024-05-15T00:00:00"/>
    <n v="1872"/>
    <n v="5"/>
    <n v="2"/>
    <n v="2"/>
    <n v="4"/>
    <n v="3"/>
    <n v="30"/>
    <x v="7"/>
    <s v="Asthma"/>
    <s v="General Surgery"/>
    <s v="Dr. Sade Kikiola"/>
    <s v="Allianz"/>
    <x v="23"/>
    <x v="0"/>
    <x v="1"/>
    <s v="Outpatient"/>
    <n v="956"/>
    <n v="140"/>
    <d v="2024-05-31T00:00:00"/>
    <x v="0"/>
    <x v="3"/>
    <s v="Self-Referral"/>
    <s v="Yes"/>
    <s v="Emergency"/>
    <s v="Paid"/>
    <m/>
    <m/>
    <s v="N/A"/>
    <n v="767.2"/>
    <n v="0"/>
  </r>
  <r>
    <d v="2024-05-15T00:00:00"/>
    <n v="1003"/>
    <n v="4"/>
    <n v="5"/>
    <n v="4"/>
    <n v="1"/>
    <n v="1"/>
    <n v="34"/>
    <x v="9"/>
    <s v="Hypertension"/>
    <s v="Pediatrics"/>
    <s v="Dr. Ravi Patel"/>
    <s v="Aviva"/>
    <x v="48"/>
    <x v="0"/>
    <x v="1"/>
    <s v="Outpatient"/>
    <n v="612"/>
    <n v="30"/>
    <d v="2024-06-10T00:00:00"/>
    <x v="0"/>
    <x v="4"/>
    <s v="Emergency"/>
    <s v="Yes"/>
    <s v="Emergency"/>
    <s v="Paid"/>
    <m/>
    <m/>
    <s v="N/A"/>
    <n v="449.4"/>
    <n v="0"/>
  </r>
  <r>
    <d v="2024-05-15T00:00:00"/>
    <n v="4183"/>
    <n v="5"/>
    <n v="3"/>
    <n v="5"/>
    <n v="5"/>
    <n v="3"/>
    <n v="9"/>
    <x v="1"/>
    <s v="Migraine"/>
    <s v="Neurology"/>
    <s v="Dr. Sade Kikiola"/>
    <s v="Allianz"/>
    <x v="43"/>
    <x v="0"/>
    <x v="0"/>
    <s v="Inpatient"/>
    <n v="391"/>
    <n v="91"/>
    <m/>
    <x v="1"/>
    <x v="3"/>
    <s v="Self-Referral"/>
    <s v="Yes"/>
    <s v="Emergency"/>
    <s v="Paid"/>
    <m/>
    <m/>
    <s v="Semi-Private Room"/>
    <n v="358.4"/>
    <n v="30"/>
  </r>
  <r>
    <d v="2024-05-15T00:00:00"/>
    <n v="4703"/>
    <n v="5"/>
    <n v="5"/>
    <n v="3"/>
    <n v="1"/>
    <n v="2"/>
    <n v="9"/>
    <x v="1"/>
    <s v="Fracture"/>
    <s v="Pediatrics"/>
    <s v="Dr. Sade Kikiola"/>
    <s v="AXA"/>
    <x v="60"/>
    <x v="1"/>
    <x v="0"/>
    <s v="Outpatient"/>
    <n v="428"/>
    <n v="110"/>
    <d v="2024-05-26T00:00:00"/>
    <x v="0"/>
    <x v="4"/>
    <s v="Emergency"/>
    <s v="No"/>
    <s v="Scheduled"/>
    <s v="Paid"/>
    <m/>
    <m/>
    <s v="N/A"/>
    <n v="376.6"/>
    <n v="0"/>
  </r>
  <r>
    <d v="2024-05-15T00:00:00"/>
    <n v="4622"/>
    <n v="4"/>
    <n v="3"/>
    <n v="1"/>
    <n v="5"/>
    <n v="1"/>
    <n v="35"/>
    <x v="9"/>
    <s v="Appendicitis"/>
    <s v="Neurology"/>
    <s v="Dr. Ravi Patel"/>
    <s v="Aviva"/>
    <x v="51"/>
    <x v="0"/>
    <x v="3"/>
    <s v="Inpatient"/>
    <n v="684"/>
    <n v="48"/>
    <m/>
    <x v="1"/>
    <x v="3"/>
    <s v="Self-Referral"/>
    <s v="No"/>
    <s v="Scheduled"/>
    <s v="Paid"/>
    <m/>
    <m/>
    <s v="Semi-Private Room"/>
    <n v="533.4"/>
    <n v="30"/>
  </r>
  <r>
    <d v="2024-05-15T00:00:00"/>
    <n v="760"/>
    <n v="5"/>
    <n v="1"/>
    <n v="4"/>
    <n v="4"/>
    <n v="2"/>
    <n v="18"/>
    <x v="3"/>
    <s v="Hypertension"/>
    <s v="Cardiology"/>
    <s v="Dr. Sade Kikiola"/>
    <s v="AXA"/>
    <x v="57"/>
    <x v="0"/>
    <x v="3"/>
    <s v="Outpatient"/>
    <n v="812"/>
    <n v="138"/>
    <m/>
    <x v="1"/>
    <x v="4"/>
    <s v="Emergency"/>
    <s v="Yes"/>
    <s v="Emergency"/>
    <s v="Paid"/>
    <m/>
    <m/>
    <s v="General Ward"/>
    <n v="672"/>
    <n v="10"/>
  </r>
  <r>
    <d v="2024-05-15T00:00:00"/>
    <n v="1613"/>
    <n v="5"/>
    <n v="2"/>
    <n v="3"/>
    <n v="4"/>
    <n v="3"/>
    <n v="24"/>
    <x v="6"/>
    <s v="Fracture"/>
    <s v="General Surgery"/>
    <s v="Dr. Sade Kikiola"/>
    <s v="Allianz"/>
    <x v="10"/>
    <x v="0"/>
    <x v="3"/>
    <s v="Outpatient"/>
    <n v="285"/>
    <n v="138"/>
    <d v="2024-05-24T00:00:00"/>
    <x v="0"/>
    <x v="3"/>
    <s v="Emergency"/>
    <s v="No"/>
    <s v="Scheduled"/>
    <s v="Paid"/>
    <m/>
    <m/>
    <s v="N/A"/>
    <n v="296.10000000000002"/>
    <n v="0"/>
  </r>
  <r>
    <d v="2024-05-15T00:00:00"/>
    <n v="4345"/>
    <n v="4"/>
    <n v="4"/>
    <n v="1"/>
    <n v="3"/>
    <n v="3"/>
    <n v="20"/>
    <x v="3"/>
    <s v="Appendicitis"/>
    <s v="Orthopedics"/>
    <s v="Dr. Ravi Patel"/>
    <s v="Allianz"/>
    <x v="51"/>
    <x v="1"/>
    <x v="3"/>
    <s v="Outpatient"/>
    <n v="581"/>
    <n v="27"/>
    <d v="2024-05-30T00:00:00"/>
    <x v="0"/>
    <x v="4"/>
    <s v="Physician Referral"/>
    <s v="No"/>
    <s v="Scheduled"/>
    <s v="Paid"/>
    <m/>
    <m/>
    <s v="N/A"/>
    <n v="425.6"/>
    <n v="0"/>
  </r>
  <r>
    <d v="2024-05-16T00:00:00"/>
    <n v="4166"/>
    <n v="5"/>
    <n v="4"/>
    <n v="3"/>
    <n v="3"/>
    <n v="3"/>
    <n v="19"/>
    <x v="3"/>
    <s v="Fracture"/>
    <s v="Orthopedics"/>
    <s v="Dr. Sade Kikiola"/>
    <s v="Allianz"/>
    <x v="19"/>
    <x v="0"/>
    <x v="1"/>
    <s v="Inpatient"/>
    <n v="825"/>
    <n v="99"/>
    <m/>
    <x v="1"/>
    <x v="3"/>
    <s v="Self-Referral"/>
    <s v="Yes"/>
    <s v="Emergency"/>
    <s v="Paid"/>
    <m/>
    <m/>
    <s v="Semi-Private Room"/>
    <n v="667.8"/>
    <n v="30"/>
  </r>
  <r>
    <d v="2024-05-16T00:00:00"/>
    <n v="2045"/>
    <n v="5"/>
    <n v="1"/>
    <n v="2"/>
    <n v="3"/>
    <n v="3"/>
    <n v="21"/>
    <x v="6"/>
    <s v="Asthma"/>
    <s v="Cardiology"/>
    <s v="Dr. Sade Kikiola"/>
    <s v="Allianz"/>
    <x v="18"/>
    <x v="0"/>
    <x v="3"/>
    <s v="Outpatient"/>
    <n v="453"/>
    <n v="182"/>
    <d v="2024-06-12T00:00:00"/>
    <x v="0"/>
    <x v="4"/>
    <s v="Physician Referral"/>
    <s v="No"/>
    <s v="Scheduled"/>
    <s v="Paid"/>
    <m/>
    <m/>
    <s v="N/A"/>
    <n v="444.5"/>
    <n v="0"/>
  </r>
  <r>
    <d v="2024-05-16T00:00:00"/>
    <n v="2782"/>
    <n v="4"/>
    <n v="1"/>
    <n v="4"/>
    <n v="3"/>
    <n v="3"/>
    <n v="38"/>
    <x v="0"/>
    <s v="Hypertension"/>
    <s v="Cardiology"/>
    <s v="Dr. Ravi Patel"/>
    <s v="Allianz"/>
    <x v="58"/>
    <x v="0"/>
    <x v="3"/>
    <s v="Outpatient"/>
    <n v="948"/>
    <n v="91"/>
    <d v="2024-06-14T00:00:00"/>
    <x v="0"/>
    <x v="3"/>
    <s v="Self-Referral"/>
    <s v="No"/>
    <s v="Scheduled"/>
    <s v="Paid"/>
    <m/>
    <m/>
    <s v="N/A"/>
    <n v="727.3"/>
    <n v="0"/>
  </r>
  <r>
    <d v="2024-05-16T00:00:00"/>
    <n v="1531"/>
    <n v="5"/>
    <n v="5"/>
    <n v="4"/>
    <n v="3"/>
    <n v="2"/>
    <n v="10"/>
    <x v="1"/>
    <s v="Hypertension"/>
    <s v="Pediatrics"/>
    <s v="Dr. Sade Kikiola"/>
    <s v="AXA"/>
    <x v="15"/>
    <x v="0"/>
    <x v="4"/>
    <s v="Outpatient"/>
    <n v="646"/>
    <n v="192"/>
    <d v="2024-06-06T00:00:00"/>
    <x v="0"/>
    <x v="4"/>
    <s v="Self-Referral"/>
    <s v="No"/>
    <s v="Scheduled"/>
    <s v="Paid"/>
    <m/>
    <m/>
    <s v="N/A"/>
    <n v="586.6"/>
    <n v="0"/>
  </r>
  <r>
    <d v="2024-05-16T00:00:00"/>
    <n v="3811"/>
    <n v="5"/>
    <n v="2"/>
    <n v="5"/>
    <n v="4"/>
    <n v="1"/>
    <n v="29"/>
    <x v="7"/>
    <s v="Migraine"/>
    <s v="General Surgery"/>
    <s v="Dr. Sade Kikiola"/>
    <s v="Aviva"/>
    <x v="18"/>
    <x v="0"/>
    <x v="1"/>
    <s v="Outpatient"/>
    <n v="454"/>
    <n v="52"/>
    <m/>
    <x v="1"/>
    <x v="3"/>
    <s v="Physician Referral"/>
    <s v="No"/>
    <s v="Scheduled"/>
    <s v="Paid"/>
    <m/>
    <m/>
    <s v="Semi-Private Room"/>
    <n v="375.2"/>
    <n v="30"/>
  </r>
  <r>
    <d v="2024-05-16T00:00:00"/>
    <n v="2801"/>
    <n v="4"/>
    <n v="2"/>
    <n v="5"/>
    <n v="4"/>
    <n v="3"/>
    <n v="22"/>
    <x v="6"/>
    <s v="Migraine"/>
    <s v="General Surgery"/>
    <s v="Dr. Ravi Patel"/>
    <s v="Allianz"/>
    <x v="45"/>
    <x v="1"/>
    <x v="1"/>
    <s v="Outpatient"/>
    <n v="713"/>
    <n v="24"/>
    <d v="2024-06-05T00:00:00"/>
    <x v="0"/>
    <x v="4"/>
    <s v="Emergency"/>
    <s v="Yes"/>
    <s v="Emergency"/>
    <s v="Paid"/>
    <m/>
    <m/>
    <s v="N/A"/>
    <n v="515.9"/>
    <n v="0"/>
  </r>
  <r>
    <d v="2024-05-16T00:00:00"/>
    <n v="4072"/>
    <n v="5"/>
    <n v="5"/>
    <n v="3"/>
    <n v="3"/>
    <n v="3"/>
    <n v="15"/>
    <x v="2"/>
    <s v="Fracture"/>
    <s v="Pediatrics"/>
    <s v="Dr. Sade Kikiola"/>
    <s v="Allianz"/>
    <x v="56"/>
    <x v="0"/>
    <x v="1"/>
    <s v="Inpatient"/>
    <n v="127"/>
    <n v="184"/>
    <m/>
    <x v="1"/>
    <x v="3"/>
    <s v="Self-Referral"/>
    <s v="No"/>
    <s v="Scheduled"/>
    <s v="Paid"/>
    <m/>
    <m/>
    <s v="Semi-Private Room"/>
    <n v="238.7"/>
    <n v="30"/>
  </r>
  <r>
    <d v="2024-05-16T00:00:00"/>
    <n v="4152"/>
    <n v="5"/>
    <n v="2"/>
    <n v="2"/>
    <n v="4"/>
    <n v="3"/>
    <n v="22"/>
    <x v="6"/>
    <s v="Asthma"/>
    <s v="General Surgery"/>
    <s v="Dr. Sade Kikiola"/>
    <s v="Allianz"/>
    <x v="37"/>
    <x v="0"/>
    <x v="2"/>
    <s v="Emergency"/>
    <n v="316"/>
    <n v="164"/>
    <m/>
    <x v="1"/>
    <x v="4"/>
    <s v="Emergency"/>
    <s v="Yes"/>
    <s v="Emergency"/>
    <s v="Paid"/>
    <m/>
    <m/>
    <s v="Semi-Private Room"/>
    <n v="357"/>
    <n v="30"/>
  </r>
  <r>
    <d v="2024-05-16T00:00:00"/>
    <n v="2533"/>
    <n v="4"/>
    <n v="2"/>
    <n v="3"/>
    <n v="4"/>
    <n v="2"/>
    <n v="6"/>
    <x v="4"/>
    <s v="Fracture"/>
    <s v="General Surgery"/>
    <s v="Dr. Ravi Patel"/>
    <s v="AXA"/>
    <x v="39"/>
    <x v="0"/>
    <x v="3"/>
    <s v="Outpatient"/>
    <n v="396"/>
    <n v="41"/>
    <d v="2024-06-02T00:00:00"/>
    <x v="0"/>
    <x v="3"/>
    <s v="Self-Referral"/>
    <s v="Yes"/>
    <s v="Emergency"/>
    <s v="Paid"/>
    <m/>
    <m/>
    <s v="N/A"/>
    <n v="305.89999999999998"/>
    <n v="0"/>
  </r>
  <r>
    <d v="2024-05-16T00:00:00"/>
    <n v="2793"/>
    <n v="5"/>
    <n v="4"/>
    <n v="1"/>
    <n v="3"/>
    <n v="3"/>
    <n v="5"/>
    <x v="4"/>
    <s v="Appendicitis"/>
    <s v="Orthopedics"/>
    <s v="Dr. Sade Kikiola"/>
    <s v="Allianz"/>
    <x v="47"/>
    <x v="0"/>
    <x v="3"/>
    <s v="Outpatient"/>
    <n v="630"/>
    <n v="97"/>
    <d v="2024-06-04T00:00:00"/>
    <x v="0"/>
    <x v="4"/>
    <s v="Physician Referral"/>
    <s v="Yes"/>
    <s v="Emergency"/>
    <s v="Paid"/>
    <m/>
    <m/>
    <s v="N/A"/>
    <n v="508.9"/>
    <n v="0"/>
  </r>
  <r>
    <d v="2024-05-17T00:00:00"/>
    <n v="2532"/>
    <n v="5"/>
    <n v="2"/>
    <n v="4"/>
    <n v="4"/>
    <n v="3"/>
    <n v="1"/>
    <x v="8"/>
    <s v="Hypertension"/>
    <s v="General Surgery"/>
    <s v="Dr. Sade Kikiola"/>
    <s v="Allianz"/>
    <x v="39"/>
    <x v="0"/>
    <x v="3"/>
    <s v="Outpatient"/>
    <n v="496"/>
    <n v="179"/>
    <m/>
    <x v="1"/>
    <x v="3"/>
    <s v="Emergency"/>
    <s v="Yes"/>
    <s v="Emergency"/>
    <s v="Paid"/>
    <m/>
    <m/>
    <s v="General Ward"/>
    <n v="479.5"/>
    <n v="10"/>
  </r>
  <r>
    <d v="2024-05-17T00:00:00"/>
    <n v="901"/>
    <n v="4"/>
    <n v="1"/>
    <n v="3"/>
    <n v="1"/>
    <n v="3"/>
    <n v="40"/>
    <x v="0"/>
    <s v="Fracture"/>
    <s v="Cardiology"/>
    <s v="Dr. Ravi Patel"/>
    <s v="Allianz"/>
    <x v="11"/>
    <x v="0"/>
    <x v="0"/>
    <s v="Inpatient"/>
    <n v="248"/>
    <n v="33"/>
    <m/>
    <x v="1"/>
    <x v="4"/>
    <s v="Physician Referral"/>
    <s v="No"/>
    <s v="Scheduled"/>
    <s v="Paid"/>
    <m/>
    <m/>
    <s v="General Ward"/>
    <n v="203.7"/>
    <n v="10"/>
  </r>
  <r>
    <d v="2024-05-17T00:00:00"/>
    <n v="1849"/>
    <n v="5"/>
    <n v="4"/>
    <n v="3"/>
    <n v="3"/>
    <n v="1"/>
    <n v="23"/>
    <x v="6"/>
    <s v="Fracture"/>
    <s v="Orthopedics"/>
    <s v="Dr. Sade Kikiola"/>
    <s v="Aviva"/>
    <x v="3"/>
    <x v="0"/>
    <x v="0"/>
    <s v="Outpatient"/>
    <n v="567"/>
    <n v="167"/>
    <d v="2024-05-30T00:00:00"/>
    <x v="0"/>
    <x v="3"/>
    <s v="Self-Referral"/>
    <s v="Yes"/>
    <s v="Emergency"/>
    <s v="Paid"/>
    <m/>
    <m/>
    <s v="N/A"/>
    <n v="513.79999999999995"/>
    <n v="0"/>
  </r>
  <r>
    <d v="2024-05-17T00:00:00"/>
    <n v="3307"/>
    <n v="5"/>
    <n v="1"/>
    <n v="4"/>
    <n v="3"/>
    <n v="1"/>
    <n v="9"/>
    <x v="1"/>
    <s v="Hypertension"/>
    <s v="Cardiology"/>
    <s v="Dr. Sade Kikiola"/>
    <s v="Aviva"/>
    <x v="12"/>
    <x v="0"/>
    <x v="0"/>
    <s v="Inpatient"/>
    <n v="704"/>
    <n v="169"/>
    <m/>
    <x v="1"/>
    <x v="4"/>
    <s v="Physician Referral"/>
    <s v="Yes"/>
    <s v="Emergency"/>
    <s v="Paid"/>
    <m/>
    <m/>
    <s v="Private Room"/>
    <n v="646.1"/>
    <n v="50"/>
  </r>
  <r>
    <d v="2024-05-17T00:00:00"/>
    <n v="1997"/>
    <n v="4"/>
    <n v="1"/>
    <n v="4"/>
    <n v="3"/>
    <n v="3"/>
    <n v="37"/>
    <x v="0"/>
    <s v="Hypertension"/>
    <s v="Cardiology"/>
    <s v="Dr. Ravi Patel"/>
    <s v="Allianz"/>
    <x v="21"/>
    <x v="0"/>
    <x v="2"/>
    <s v="Outpatient"/>
    <n v="127"/>
    <n v="49"/>
    <d v="2024-05-25T00:00:00"/>
    <x v="0"/>
    <x v="3"/>
    <s v="Self-Referral"/>
    <s v="No"/>
    <s v="Scheduled"/>
    <s v="Paid"/>
    <m/>
    <m/>
    <s v="N/A"/>
    <n v="123.2"/>
    <n v="0"/>
  </r>
  <r>
    <d v="2024-05-17T00:00:00"/>
    <n v="1320"/>
    <n v="5"/>
    <n v="5"/>
    <n v="5"/>
    <n v="2"/>
    <n v="1"/>
    <n v="9"/>
    <x v="1"/>
    <s v="Migraine"/>
    <s v="Pediatrics"/>
    <s v="Dr. Sade Kikiola"/>
    <s v="Aviva"/>
    <x v="35"/>
    <x v="0"/>
    <x v="3"/>
    <s v="Outpatient"/>
    <n v="521"/>
    <n v="180"/>
    <m/>
    <x v="1"/>
    <x v="4"/>
    <s v="Emergency"/>
    <s v="No"/>
    <s v="Scheduled"/>
    <s v="Paid"/>
    <m/>
    <m/>
    <s v="Semi-Private Room"/>
    <n v="511.7"/>
    <n v="30"/>
  </r>
  <r>
    <d v="2024-05-17T00:00:00"/>
    <n v="1059"/>
    <n v="5"/>
    <n v="2"/>
    <n v="5"/>
    <n v="4"/>
    <n v="3"/>
    <n v="34"/>
    <x v="9"/>
    <s v="Migraine"/>
    <s v="General Surgery"/>
    <s v="Dr. Sade Kikiola"/>
    <s v="Allianz"/>
    <x v="46"/>
    <x v="1"/>
    <x v="1"/>
    <s v="Outpatient"/>
    <n v="655"/>
    <n v="24"/>
    <d v="2024-05-26T00:00:00"/>
    <x v="0"/>
    <x v="3"/>
    <s v="Emergency"/>
    <s v="No"/>
    <s v="Scheduled"/>
    <s v="Paid"/>
    <m/>
    <m/>
    <s v="N/A"/>
    <n v="475.3"/>
    <n v="0"/>
  </r>
  <r>
    <d v="2024-05-17T00:00:00"/>
    <n v="3196"/>
    <n v="4"/>
    <n v="2"/>
    <n v="4"/>
    <n v="4"/>
    <n v="3"/>
    <n v="39"/>
    <x v="0"/>
    <s v="Hypertension"/>
    <s v="General Surgery"/>
    <s v="Dr. Ravi Patel"/>
    <s v="Allianz"/>
    <x v="20"/>
    <x v="1"/>
    <x v="1"/>
    <s v="Emergency"/>
    <n v="280"/>
    <n v="37"/>
    <m/>
    <x v="1"/>
    <x v="4"/>
    <s v="Physician Referral"/>
    <s v="Yes"/>
    <s v="Emergency"/>
    <s v="Paid"/>
    <m/>
    <m/>
    <s v="General Ward"/>
    <n v="228.9"/>
    <n v="10"/>
  </r>
  <r>
    <d v="2024-05-17T00:00:00"/>
    <n v="1629"/>
    <n v="5"/>
    <n v="2"/>
    <n v="3"/>
    <n v="4"/>
    <n v="1"/>
    <n v="27"/>
    <x v="5"/>
    <s v="Fracture"/>
    <s v="General Surgery"/>
    <s v="Dr. Sade Kikiola"/>
    <s v="Aviva"/>
    <x v="52"/>
    <x v="1"/>
    <x v="4"/>
    <s v="Outpatient"/>
    <n v="314"/>
    <n v="82"/>
    <d v="2024-06-12T00:00:00"/>
    <x v="0"/>
    <x v="3"/>
    <s v="Physician Referral"/>
    <s v="Yes"/>
    <s v="Emergency"/>
    <s v="Paid"/>
    <m/>
    <m/>
    <s v="N/A"/>
    <n v="277.2"/>
    <n v="0"/>
  </r>
  <r>
    <d v="2024-05-17T00:00:00"/>
    <n v="348"/>
    <n v="5"/>
    <n v="2"/>
    <n v="1"/>
    <n v="4"/>
    <n v="1"/>
    <n v="26"/>
    <x v="5"/>
    <s v="Appendicitis"/>
    <s v="General Surgery"/>
    <s v="Dr. Sade Kikiola"/>
    <s v="Aviva"/>
    <x v="26"/>
    <x v="1"/>
    <x v="0"/>
    <s v="Outpatient"/>
    <n v="239"/>
    <n v="193"/>
    <d v="2024-05-31T00:00:00"/>
    <x v="0"/>
    <x v="4"/>
    <s v="Emergency"/>
    <s v="No"/>
    <s v="Scheduled"/>
    <s v="Paid"/>
    <m/>
    <m/>
    <s v="N/A"/>
    <n v="302.39999999999998"/>
    <n v="0"/>
  </r>
  <r>
    <d v="2024-05-18T00:00:00"/>
    <n v="4223"/>
    <n v="4"/>
    <n v="4"/>
    <n v="3"/>
    <n v="3"/>
    <n v="3"/>
    <n v="2"/>
    <x v="8"/>
    <s v="Fracture"/>
    <s v="Orthopedics"/>
    <s v="Dr. Ravi Patel"/>
    <s v="Allianz"/>
    <x v="57"/>
    <x v="0"/>
    <x v="2"/>
    <s v="Inpatient"/>
    <n v="747"/>
    <n v="154"/>
    <m/>
    <x v="1"/>
    <x v="3"/>
    <s v="Physician Referral"/>
    <s v="No"/>
    <s v="Scheduled"/>
    <s v="Paid"/>
    <m/>
    <m/>
    <s v="Private Room"/>
    <n v="665.7"/>
    <n v="50"/>
  </r>
  <r>
    <d v="2024-05-18T00:00:00"/>
    <n v="247"/>
    <n v="5"/>
    <n v="3"/>
    <n v="1"/>
    <n v="3"/>
    <n v="1"/>
    <n v="37"/>
    <x v="0"/>
    <s v="Appendicitis"/>
    <s v="Neurology"/>
    <s v="Dr. Sade Kikiola"/>
    <s v="Aviva"/>
    <x v="32"/>
    <x v="1"/>
    <x v="4"/>
    <s v="Outpatient"/>
    <n v="348"/>
    <n v="176"/>
    <d v="2024-05-25T00:00:00"/>
    <x v="0"/>
    <x v="4"/>
    <s v="Physician Referral"/>
    <s v="Yes"/>
    <s v="Emergency"/>
    <s v="Paid"/>
    <m/>
    <m/>
    <s v="N/A"/>
    <n v="366.8"/>
    <n v="0"/>
  </r>
  <r>
    <d v="2024-05-18T00:00:00"/>
    <n v="2283"/>
    <n v="5"/>
    <n v="1"/>
    <n v="4"/>
    <n v="3"/>
    <n v="1"/>
    <n v="28"/>
    <x v="5"/>
    <s v="Hypertension"/>
    <s v="Cardiology"/>
    <s v="Dr. Sade Kikiola"/>
    <s v="Aviva"/>
    <x v="22"/>
    <x v="1"/>
    <x v="2"/>
    <s v="Inpatient"/>
    <n v="743"/>
    <n v="76"/>
    <m/>
    <x v="1"/>
    <x v="3"/>
    <s v="Emergency"/>
    <s v="No"/>
    <s v="Scheduled"/>
    <s v="Paid"/>
    <m/>
    <m/>
    <s v="General Ward"/>
    <n v="580.29999999999995"/>
    <n v="10"/>
  </r>
  <r>
    <d v="2024-05-18T00:00:00"/>
    <n v="3486"/>
    <n v="4"/>
    <n v="3"/>
    <n v="1"/>
    <n v="3"/>
    <n v="1"/>
    <n v="28"/>
    <x v="5"/>
    <s v="Appendicitis"/>
    <s v="Neurology"/>
    <s v="Dr. Ravi Patel"/>
    <s v="Aviva"/>
    <x v="19"/>
    <x v="0"/>
    <x v="1"/>
    <s v="Inpatient"/>
    <n v="726"/>
    <n v="194"/>
    <m/>
    <x v="1"/>
    <x v="4"/>
    <s v="Self-Referral"/>
    <s v="No"/>
    <s v="Scheduled"/>
    <s v="Paid"/>
    <m/>
    <m/>
    <s v="Private Room"/>
    <n v="679"/>
    <n v="50"/>
  </r>
  <r>
    <d v="2024-05-18T00:00:00"/>
    <n v="730"/>
    <n v="5"/>
    <n v="3"/>
    <n v="5"/>
    <n v="2"/>
    <n v="2"/>
    <n v="15"/>
    <x v="2"/>
    <s v="Migraine"/>
    <s v="Neurology"/>
    <s v="Dr. Sade Kikiola"/>
    <s v="AXA"/>
    <x v="43"/>
    <x v="1"/>
    <x v="3"/>
    <s v="Outpatient"/>
    <n v="157"/>
    <n v="28"/>
    <m/>
    <x v="1"/>
    <x v="3"/>
    <s v="Physician Referral"/>
    <s v="Yes"/>
    <s v="Emergency"/>
    <s v="Paid"/>
    <m/>
    <m/>
    <s v="Semi-Private Room"/>
    <n v="150.5"/>
    <n v="30"/>
  </r>
  <r>
    <d v="2024-05-18T00:00:00"/>
    <n v="2072"/>
    <n v="5"/>
    <n v="3"/>
    <n v="4"/>
    <n v="5"/>
    <n v="2"/>
    <n v="8"/>
    <x v="4"/>
    <s v="Hypertension"/>
    <s v="Neurology"/>
    <s v="Dr. Sade Kikiola"/>
    <s v="AXA"/>
    <x v="42"/>
    <x v="1"/>
    <x v="1"/>
    <s v="Outpatient"/>
    <n v="645"/>
    <n v="131"/>
    <m/>
    <x v="1"/>
    <x v="4"/>
    <s v="Physician Referral"/>
    <s v="No"/>
    <s v="Scheduled"/>
    <s v="Paid"/>
    <m/>
    <m/>
    <s v="Private Room"/>
    <n v="578.20000000000005"/>
    <n v="50"/>
  </r>
  <r>
    <d v="2024-05-18T00:00:00"/>
    <n v="3109"/>
    <n v="4"/>
    <n v="4"/>
    <n v="2"/>
    <n v="3"/>
    <n v="2"/>
    <n v="29"/>
    <x v="7"/>
    <s v="Asthma"/>
    <s v="Orthopedics"/>
    <s v="Dr. Ravi Patel"/>
    <s v="AXA"/>
    <x v="13"/>
    <x v="0"/>
    <x v="1"/>
    <s v="Outpatient"/>
    <n v="479"/>
    <n v="124"/>
    <d v="2024-06-14T00:00:00"/>
    <x v="0"/>
    <x v="3"/>
    <s v="Emergency"/>
    <s v="No"/>
    <s v="Scheduled"/>
    <s v="Paid"/>
    <m/>
    <m/>
    <s v="N/A"/>
    <n v="422.1"/>
    <n v="0"/>
  </r>
  <r>
    <d v="2024-05-18T00:00:00"/>
    <n v="2274"/>
    <n v="5"/>
    <n v="3"/>
    <n v="1"/>
    <n v="1"/>
    <n v="2"/>
    <n v="18"/>
    <x v="3"/>
    <s v="Appendicitis"/>
    <s v="Neurology"/>
    <s v="Dr. Sade Kikiola"/>
    <s v="AXA"/>
    <x v="60"/>
    <x v="0"/>
    <x v="0"/>
    <s v="Inpatient"/>
    <n v="301"/>
    <n v="142"/>
    <m/>
    <x v="1"/>
    <x v="4"/>
    <s v="Self-Referral"/>
    <s v="No"/>
    <s v="Scheduled"/>
    <s v="Paid"/>
    <m/>
    <m/>
    <s v="General Ward"/>
    <n v="317.10000000000002"/>
    <n v="10"/>
  </r>
  <r>
    <d v="2024-05-18T00:00:00"/>
    <n v="3411"/>
    <n v="5"/>
    <n v="4"/>
    <n v="1"/>
    <n v="3"/>
    <n v="2"/>
    <n v="23"/>
    <x v="6"/>
    <s v="Appendicitis"/>
    <s v="Orthopedics"/>
    <s v="Dr. Sade Kikiola"/>
    <s v="AXA"/>
    <x v="11"/>
    <x v="0"/>
    <x v="1"/>
    <s v="Outpatient"/>
    <n v="203"/>
    <n v="90"/>
    <m/>
    <x v="1"/>
    <x v="3"/>
    <s v="Self-Referral"/>
    <s v="No"/>
    <s v="Scheduled"/>
    <s v="Paid"/>
    <m/>
    <m/>
    <s v="Semi-Private Room"/>
    <n v="226.1"/>
    <n v="30"/>
  </r>
  <r>
    <d v="2024-05-18T00:00:00"/>
    <n v="1355"/>
    <n v="4"/>
    <n v="5"/>
    <n v="2"/>
    <n v="3"/>
    <n v="3"/>
    <n v="27"/>
    <x v="5"/>
    <s v="Asthma"/>
    <s v="Pediatrics"/>
    <s v="Dr. Ravi Patel"/>
    <s v="Allianz"/>
    <x v="39"/>
    <x v="1"/>
    <x v="2"/>
    <s v="Outpatient"/>
    <n v="760"/>
    <n v="132"/>
    <m/>
    <x v="1"/>
    <x v="4"/>
    <s v="Physician Referral"/>
    <s v="No"/>
    <s v="Scheduled"/>
    <s v="Paid"/>
    <m/>
    <m/>
    <s v="Private Room"/>
    <n v="659.4"/>
    <n v="50"/>
  </r>
  <r>
    <d v="2024-05-19T00:00:00"/>
    <n v="3331"/>
    <n v="5"/>
    <n v="5"/>
    <n v="2"/>
    <n v="1"/>
    <n v="1"/>
    <n v="18"/>
    <x v="3"/>
    <s v="Asthma"/>
    <s v="Pediatrics"/>
    <s v="Dr. Sade Kikiola"/>
    <s v="Aviva"/>
    <x v="50"/>
    <x v="1"/>
    <x v="3"/>
    <s v="Outpatient"/>
    <n v="343"/>
    <n v="190"/>
    <d v="2024-05-29T00:00:00"/>
    <x v="0"/>
    <x v="3"/>
    <s v="Physician Referral"/>
    <s v="No"/>
    <s v="Scheduled"/>
    <s v="Paid"/>
    <m/>
    <m/>
    <s v="N/A"/>
    <n v="373.1"/>
    <n v="0"/>
  </r>
  <r>
    <d v="2024-05-19T00:00:00"/>
    <n v="3148"/>
    <n v="5"/>
    <n v="5"/>
    <n v="4"/>
    <n v="4"/>
    <n v="2"/>
    <n v="20"/>
    <x v="3"/>
    <s v="Hypertension"/>
    <s v="Pediatrics"/>
    <s v="Dr. Sade Kikiola"/>
    <s v="AXA"/>
    <x v="24"/>
    <x v="0"/>
    <x v="0"/>
    <s v="Emergency"/>
    <n v="684"/>
    <n v="78"/>
    <m/>
    <x v="1"/>
    <x v="4"/>
    <s v="Self-Referral"/>
    <s v="Yes"/>
    <s v="Emergency"/>
    <s v="Paid"/>
    <m/>
    <m/>
    <s v="Private Room"/>
    <n v="568.4"/>
    <n v="50"/>
  </r>
  <r>
    <d v="2024-05-19T00:00:00"/>
    <n v="4405"/>
    <n v="4"/>
    <n v="4"/>
    <n v="3"/>
    <n v="3"/>
    <n v="1"/>
    <n v="39"/>
    <x v="0"/>
    <s v="Fracture"/>
    <s v="Orthopedics"/>
    <s v="Dr. Ravi Patel"/>
    <s v="Aviva"/>
    <x v="46"/>
    <x v="0"/>
    <x v="4"/>
    <s v="Outpatient"/>
    <n v="509"/>
    <n v="25"/>
    <d v="2024-06-07T00:00:00"/>
    <x v="0"/>
    <x v="3"/>
    <s v="Physician Referral"/>
    <s v="Yes"/>
    <s v="Emergency"/>
    <s v="Paid"/>
    <m/>
    <m/>
    <s v="N/A"/>
    <n v="373.8"/>
    <n v="0"/>
  </r>
  <r>
    <d v="2024-05-19T00:00:00"/>
    <n v="2943"/>
    <n v="5"/>
    <n v="4"/>
    <n v="2"/>
    <n v="3"/>
    <n v="3"/>
    <n v="38"/>
    <x v="0"/>
    <s v="Asthma"/>
    <s v="Orthopedics"/>
    <s v="Dr. Sade Kikiola"/>
    <s v="Allianz"/>
    <x v="46"/>
    <x v="1"/>
    <x v="1"/>
    <s v="Outpatient"/>
    <n v="747"/>
    <n v="129"/>
    <d v="2024-06-08T00:00:00"/>
    <x v="0"/>
    <x v="4"/>
    <s v="Self-Referral"/>
    <s v="No"/>
    <s v="Scheduled"/>
    <s v="Paid"/>
    <m/>
    <m/>
    <s v="N/A"/>
    <n v="613.20000000000005"/>
    <n v="0"/>
  </r>
  <r>
    <d v="2024-05-19T00:00:00"/>
    <n v="125"/>
    <n v="5"/>
    <n v="1"/>
    <n v="1"/>
    <n v="4"/>
    <n v="1"/>
    <n v="22"/>
    <x v="6"/>
    <s v="Appendicitis"/>
    <s v="Cardiology"/>
    <s v="Dr. Sade Kikiola"/>
    <s v="Aviva"/>
    <x v="56"/>
    <x v="0"/>
    <x v="0"/>
    <s v="Inpatient"/>
    <n v="327"/>
    <n v="130"/>
    <m/>
    <x v="1"/>
    <x v="3"/>
    <s v="Physician Referral"/>
    <s v="Yes"/>
    <s v="Emergency"/>
    <s v="Paid"/>
    <m/>
    <m/>
    <s v="General Ward"/>
    <n v="326.89999999999998"/>
    <n v="10"/>
  </r>
  <r>
    <d v="2024-05-19T00:00:00"/>
    <n v="453"/>
    <n v="4"/>
    <n v="3"/>
    <n v="2"/>
    <n v="2"/>
    <n v="1"/>
    <n v="8"/>
    <x v="4"/>
    <s v="Asthma"/>
    <s v="Neurology"/>
    <s v="Dr. Ravi Patel"/>
    <s v="Aviva"/>
    <x v="15"/>
    <x v="1"/>
    <x v="0"/>
    <s v="Outpatient"/>
    <n v="768"/>
    <n v="72"/>
    <d v="2024-06-03T00:00:00"/>
    <x v="0"/>
    <x v="4"/>
    <s v="Physician Referral"/>
    <s v="No"/>
    <s v="Scheduled"/>
    <s v="Paid"/>
    <m/>
    <m/>
    <s v="N/A"/>
    <n v="588"/>
    <n v="0"/>
  </r>
  <r>
    <d v="2024-05-19T00:00:00"/>
    <n v="4256"/>
    <n v="5"/>
    <n v="2"/>
    <n v="4"/>
    <n v="4"/>
    <n v="3"/>
    <n v="36"/>
    <x v="9"/>
    <s v="Hypertension"/>
    <s v="General Surgery"/>
    <s v="Dr. Sade Kikiola"/>
    <s v="Allianz"/>
    <x v="17"/>
    <x v="0"/>
    <x v="0"/>
    <s v="Inpatient"/>
    <n v="540"/>
    <n v="83"/>
    <m/>
    <x v="1"/>
    <x v="3"/>
    <s v="Emergency"/>
    <s v="Yes"/>
    <s v="Emergency"/>
    <s v="Paid"/>
    <m/>
    <m/>
    <s v="General Ward"/>
    <n v="443.1"/>
    <n v="10"/>
  </r>
  <r>
    <d v="2024-05-19T00:00:00"/>
    <n v="1917"/>
    <n v="5"/>
    <n v="2"/>
    <n v="4"/>
    <n v="4"/>
    <n v="3"/>
    <n v="17"/>
    <x v="3"/>
    <s v="Hypertension"/>
    <s v="General Surgery"/>
    <s v="Dr. Sade Kikiola"/>
    <s v="Allianz"/>
    <x v="22"/>
    <x v="0"/>
    <x v="2"/>
    <s v="Outpatient"/>
    <n v="166"/>
    <n v="23"/>
    <d v="2024-05-28T00:00:00"/>
    <x v="0"/>
    <x v="4"/>
    <s v="Self-Referral"/>
    <s v="No"/>
    <s v="Scheduled"/>
    <s v="Paid"/>
    <m/>
    <m/>
    <s v="N/A"/>
    <n v="132.30000000000001"/>
    <n v="0"/>
  </r>
  <r>
    <d v="2024-05-19T00:00:00"/>
    <n v="1158"/>
    <n v="4"/>
    <n v="3"/>
    <n v="1"/>
    <n v="5"/>
    <n v="1"/>
    <n v="36"/>
    <x v="9"/>
    <s v="Appendicitis"/>
    <s v="Neurology"/>
    <s v="Dr. Ravi Patel"/>
    <s v="Aviva"/>
    <x v="2"/>
    <x v="1"/>
    <x v="4"/>
    <s v="Outpatient"/>
    <n v="203"/>
    <n v="20"/>
    <d v="2024-06-08T00:00:00"/>
    <x v="0"/>
    <x v="3"/>
    <s v="Self-Referral"/>
    <s v="Yes"/>
    <s v="Emergency"/>
    <s v="Paid"/>
    <m/>
    <m/>
    <s v="N/A"/>
    <n v="156.1"/>
    <n v="0"/>
  </r>
  <r>
    <d v="2024-05-19T00:00:00"/>
    <n v="3275"/>
    <n v="5"/>
    <n v="2"/>
    <n v="1"/>
    <n v="4"/>
    <n v="1"/>
    <n v="8"/>
    <x v="4"/>
    <s v="Appendicitis"/>
    <s v="General Surgery"/>
    <s v="Dr. Sade Kikiola"/>
    <s v="Aviva"/>
    <x v="5"/>
    <x v="0"/>
    <x v="0"/>
    <s v="Inpatient"/>
    <n v="555"/>
    <n v="89"/>
    <m/>
    <x v="1"/>
    <x v="4"/>
    <s v="Physician Referral"/>
    <s v="No"/>
    <s v="Scheduled"/>
    <s v="Paid"/>
    <m/>
    <m/>
    <s v="Private Room"/>
    <n v="485.8"/>
    <n v="50"/>
  </r>
  <r>
    <d v="2024-05-20T00:00:00"/>
    <n v="4233"/>
    <n v="5"/>
    <n v="2"/>
    <n v="1"/>
    <n v="4"/>
    <n v="3"/>
    <n v="2"/>
    <x v="8"/>
    <s v="Appendicitis"/>
    <s v="General Surgery"/>
    <s v="Dr. Sade Kikiola"/>
    <s v="Allianz"/>
    <x v="11"/>
    <x v="0"/>
    <x v="2"/>
    <s v="Outpatient"/>
    <n v="205"/>
    <n v="50"/>
    <d v="2024-05-30T00:00:00"/>
    <x v="0"/>
    <x v="3"/>
    <s v="Emergency"/>
    <s v="No"/>
    <s v="Scheduled"/>
    <s v="Paid"/>
    <m/>
    <m/>
    <s v="N/A"/>
    <n v="178.5"/>
    <n v="0"/>
  </r>
  <r>
    <d v="2024-05-20T00:00:00"/>
    <n v="1181"/>
    <n v="4"/>
    <n v="2"/>
    <n v="3"/>
    <n v="4"/>
    <n v="2"/>
    <n v="31"/>
    <x v="7"/>
    <s v="Fracture"/>
    <s v="General Surgery"/>
    <s v="Dr. Ravi Patel"/>
    <s v="AXA"/>
    <x v="55"/>
    <x v="0"/>
    <x v="4"/>
    <s v="Outpatient"/>
    <n v="773"/>
    <n v="84"/>
    <m/>
    <x v="1"/>
    <x v="4"/>
    <s v="Self-Referral"/>
    <s v="No"/>
    <s v="Scheduled"/>
    <s v="Paid"/>
    <m/>
    <m/>
    <s v="Semi-Private Room"/>
    <n v="620.9"/>
    <n v="30"/>
  </r>
  <r>
    <d v="2024-05-20T00:00:00"/>
    <n v="1640"/>
    <n v="5"/>
    <n v="4"/>
    <n v="1"/>
    <n v="3"/>
    <n v="2"/>
    <n v="22"/>
    <x v="6"/>
    <s v="Appendicitis"/>
    <s v="Orthopedics"/>
    <s v="Dr. Sade Kikiola"/>
    <s v="AXA"/>
    <x v="37"/>
    <x v="1"/>
    <x v="3"/>
    <s v="Outpatient"/>
    <n v="600"/>
    <n v="136"/>
    <d v="2024-06-12T00:00:00"/>
    <x v="0"/>
    <x v="3"/>
    <s v="Physician Referral"/>
    <s v="Yes"/>
    <s v="Emergency"/>
    <s v="Paid"/>
    <m/>
    <m/>
    <s v="N/A"/>
    <n v="515.20000000000005"/>
    <n v="0"/>
  </r>
  <r>
    <d v="2024-05-20T00:00:00"/>
    <n v="2073"/>
    <n v="5"/>
    <n v="4"/>
    <n v="4"/>
    <n v="3"/>
    <n v="2"/>
    <n v="13"/>
    <x v="2"/>
    <s v="Hypertension"/>
    <s v="Orthopedics"/>
    <s v="Dr. Sade Kikiola"/>
    <s v="AXA"/>
    <x v="42"/>
    <x v="0"/>
    <x v="2"/>
    <s v="Inpatient"/>
    <n v="769"/>
    <n v="38"/>
    <m/>
    <x v="1"/>
    <x v="4"/>
    <s v="Physician Referral"/>
    <s v="Yes"/>
    <s v="Emergency"/>
    <s v="Paid"/>
    <m/>
    <m/>
    <s v="Semi-Private Room"/>
    <n v="585.9"/>
    <n v="30"/>
  </r>
  <r>
    <d v="2024-05-20T00:00:00"/>
    <n v="3936"/>
    <n v="4"/>
    <n v="4"/>
    <n v="4"/>
    <n v="3"/>
    <n v="2"/>
    <n v="6"/>
    <x v="4"/>
    <s v="Hypertension"/>
    <s v="Orthopedics"/>
    <s v="Dr. Ravi Patel"/>
    <s v="AXA"/>
    <x v="22"/>
    <x v="0"/>
    <x v="0"/>
    <s v="Inpatient"/>
    <n v="291"/>
    <n v="137"/>
    <m/>
    <x v="1"/>
    <x v="3"/>
    <s v="Emergency"/>
    <s v="Yes"/>
    <s v="Emergency"/>
    <s v="Paid"/>
    <m/>
    <m/>
    <s v="Semi-Private Room"/>
    <n v="320.60000000000002"/>
    <n v="30"/>
  </r>
  <r>
    <d v="2024-05-20T00:00:00"/>
    <n v="1626"/>
    <n v="5"/>
    <n v="3"/>
    <n v="2"/>
    <n v="5"/>
    <n v="1"/>
    <n v="25"/>
    <x v="5"/>
    <s v="Asthma"/>
    <s v="Neurology"/>
    <s v="Dr. Sade Kikiola"/>
    <s v="Aviva"/>
    <x v="20"/>
    <x v="0"/>
    <x v="1"/>
    <s v="Inpatient"/>
    <n v="381"/>
    <n v="88"/>
    <m/>
    <x v="1"/>
    <x v="4"/>
    <s v="Self-Referral"/>
    <s v="No"/>
    <s v="Scheduled"/>
    <s v="Paid"/>
    <m/>
    <m/>
    <s v="Private Room"/>
    <n v="363.3"/>
    <n v="50"/>
  </r>
  <r>
    <d v="2024-05-20T00:00:00"/>
    <n v="443"/>
    <n v="5"/>
    <n v="5"/>
    <n v="1"/>
    <n v="2"/>
    <n v="2"/>
    <n v="36"/>
    <x v="9"/>
    <s v="Appendicitis"/>
    <s v="Pediatrics"/>
    <s v="Dr. Sade Kikiola"/>
    <s v="AXA"/>
    <x v="46"/>
    <x v="0"/>
    <x v="2"/>
    <s v="Inpatient"/>
    <n v="298"/>
    <n v="196"/>
    <m/>
    <x v="1"/>
    <x v="3"/>
    <s v="Self-Referral"/>
    <s v="Yes"/>
    <s v="Emergency"/>
    <s v="Paid"/>
    <m/>
    <m/>
    <s v="Private Room"/>
    <n v="380.8"/>
    <n v="50"/>
  </r>
  <r>
    <d v="2024-05-20T00:00:00"/>
    <n v="2671"/>
    <n v="4"/>
    <n v="2"/>
    <n v="3"/>
    <n v="4"/>
    <n v="2"/>
    <n v="3"/>
    <x v="8"/>
    <s v="Fracture"/>
    <s v="General Surgery"/>
    <s v="Dr. Ravi Patel"/>
    <s v="AXA"/>
    <x v="7"/>
    <x v="0"/>
    <x v="3"/>
    <s v="Outpatient"/>
    <n v="686"/>
    <n v="50"/>
    <d v="2024-06-10T00:00:00"/>
    <x v="0"/>
    <x v="4"/>
    <s v="Physician Referral"/>
    <s v="Yes"/>
    <s v="Emergency"/>
    <s v="Paid"/>
    <m/>
    <m/>
    <s v="N/A"/>
    <n v="515.20000000000005"/>
    <n v="0"/>
  </r>
  <r>
    <d v="2024-05-20T00:00:00"/>
    <n v="4552"/>
    <n v="5"/>
    <n v="1"/>
    <n v="5"/>
    <n v="3"/>
    <n v="3"/>
    <n v="11"/>
    <x v="1"/>
    <s v="Migraine"/>
    <s v="Cardiology"/>
    <s v="Dr. Sade Kikiola"/>
    <s v="Allianz"/>
    <x v="37"/>
    <x v="0"/>
    <x v="4"/>
    <s v="Inpatient"/>
    <n v="792"/>
    <n v="98"/>
    <m/>
    <x v="1"/>
    <x v="3"/>
    <s v="Physician Referral"/>
    <s v="No"/>
    <s v="Scheduled"/>
    <s v="Paid"/>
    <m/>
    <m/>
    <s v="Semi-Private Room"/>
    <n v="644"/>
    <n v="30"/>
  </r>
  <r>
    <d v="2024-05-20T00:00:00"/>
    <n v="4613"/>
    <n v="5"/>
    <n v="4"/>
    <n v="2"/>
    <n v="3"/>
    <n v="3"/>
    <n v="34"/>
    <x v="9"/>
    <s v="Asthma"/>
    <s v="Orthopedics"/>
    <s v="Dr. Sade Kikiola"/>
    <s v="Allianz"/>
    <x v="57"/>
    <x v="1"/>
    <x v="3"/>
    <s v="Outpatient"/>
    <n v="455"/>
    <n v="74"/>
    <m/>
    <x v="1"/>
    <x v="4"/>
    <s v="Emergency"/>
    <s v="No"/>
    <s v="Scheduled"/>
    <s v="Paid"/>
    <m/>
    <m/>
    <s v="Semi-Private Room"/>
    <n v="391.3"/>
    <n v="30"/>
  </r>
  <r>
    <d v="2024-05-21T00:00:00"/>
    <n v="2665"/>
    <n v="4"/>
    <n v="1"/>
    <n v="3"/>
    <n v="1"/>
    <n v="3"/>
    <n v="19"/>
    <x v="3"/>
    <s v="Fracture"/>
    <s v="Cardiology"/>
    <s v="Dr. Ravi Patel"/>
    <s v="Allianz"/>
    <x v="9"/>
    <x v="1"/>
    <x v="4"/>
    <s v="Emergency"/>
    <n v="533"/>
    <n v="146"/>
    <m/>
    <x v="1"/>
    <x v="3"/>
    <s v="Self-Referral"/>
    <s v="Yes"/>
    <s v="Emergency"/>
    <s v="Paid"/>
    <m/>
    <m/>
    <s v="Semi-Private Room"/>
    <n v="496.3"/>
    <n v="30"/>
  </r>
  <r>
    <d v="2024-05-21T00:00:00"/>
    <n v="2507"/>
    <n v="5"/>
    <n v="2"/>
    <n v="1"/>
    <n v="4"/>
    <n v="3"/>
    <n v="33"/>
    <x v="9"/>
    <s v="Appendicitis"/>
    <s v="General Surgery"/>
    <s v="Dr. Sade Kikiola"/>
    <s v="Allianz"/>
    <x v="28"/>
    <x v="0"/>
    <x v="2"/>
    <s v="Inpatient"/>
    <n v="568"/>
    <n v="96"/>
    <m/>
    <x v="1"/>
    <x v="4"/>
    <s v="Self-Referral"/>
    <s v="No"/>
    <s v="Scheduled"/>
    <s v="Paid"/>
    <m/>
    <m/>
    <s v="Private Room"/>
    <n v="499.8"/>
    <n v="50"/>
  </r>
  <r>
    <d v="2024-05-21T00:00:00"/>
    <n v="4093"/>
    <n v="5"/>
    <n v="5"/>
    <n v="3"/>
    <n v="2"/>
    <n v="1"/>
    <n v="13"/>
    <x v="2"/>
    <s v="Fracture"/>
    <s v="Pediatrics"/>
    <s v="Dr. Sade Kikiola"/>
    <s v="Aviva"/>
    <x v="42"/>
    <x v="1"/>
    <x v="4"/>
    <s v="Outpatient"/>
    <n v="222"/>
    <n v="110"/>
    <d v="2024-06-08T00:00:00"/>
    <x v="0"/>
    <x v="3"/>
    <s v="Emergency"/>
    <s v="Yes"/>
    <s v="Emergency"/>
    <s v="Paid"/>
    <m/>
    <m/>
    <s v="N/A"/>
    <n v="232.4"/>
    <n v="0"/>
  </r>
  <r>
    <d v="2024-05-21T00:00:00"/>
    <n v="802"/>
    <n v="4"/>
    <n v="1"/>
    <n v="5"/>
    <n v="5"/>
    <n v="1"/>
    <n v="8"/>
    <x v="4"/>
    <s v="Migraine"/>
    <s v="Cardiology"/>
    <s v="Dr. Ravi Patel"/>
    <s v="Aviva"/>
    <x v="44"/>
    <x v="1"/>
    <x v="0"/>
    <s v="Outpatient"/>
    <n v="747"/>
    <n v="185"/>
    <m/>
    <x v="1"/>
    <x v="4"/>
    <s v="Self-Referral"/>
    <s v="No"/>
    <s v="Scheduled"/>
    <s v="Paid"/>
    <m/>
    <m/>
    <s v="Semi-Private Room"/>
    <n v="673.4"/>
    <n v="30"/>
  </r>
  <r>
    <d v="2024-05-21T00:00:00"/>
    <n v="2285"/>
    <n v="5"/>
    <n v="2"/>
    <n v="3"/>
    <n v="4"/>
    <n v="1"/>
    <n v="26"/>
    <x v="5"/>
    <s v="Fracture"/>
    <s v="General Surgery"/>
    <s v="Dr. Sade Kikiola"/>
    <s v="Aviva"/>
    <x v="32"/>
    <x v="0"/>
    <x v="2"/>
    <s v="Outpatient"/>
    <n v="399"/>
    <n v="180"/>
    <d v="2024-06-10T00:00:00"/>
    <x v="0"/>
    <x v="3"/>
    <s v="Emergency"/>
    <s v="No"/>
    <s v="Scheduled"/>
    <s v="Paid"/>
    <m/>
    <m/>
    <s v="N/A"/>
    <n v="405.3"/>
    <n v="0"/>
  </r>
  <r>
    <d v="2024-05-21T00:00:00"/>
    <n v="2393"/>
    <n v="5"/>
    <n v="2"/>
    <n v="5"/>
    <n v="4"/>
    <n v="2"/>
    <n v="28"/>
    <x v="5"/>
    <s v="Migraine"/>
    <s v="General Surgery"/>
    <s v="Dr. Sade Kikiola"/>
    <s v="AXA"/>
    <x v="41"/>
    <x v="1"/>
    <x v="1"/>
    <s v="Outpatient"/>
    <n v="267"/>
    <n v="25"/>
    <m/>
    <x v="1"/>
    <x v="4"/>
    <s v="Self-Referral"/>
    <s v="Yes"/>
    <s v="Emergency"/>
    <s v="Paid"/>
    <m/>
    <m/>
    <s v="General Ward"/>
    <n v="211.4"/>
    <n v="10"/>
  </r>
  <r>
    <d v="2024-05-21T00:00:00"/>
    <n v="2683"/>
    <n v="4"/>
    <n v="4"/>
    <n v="5"/>
    <n v="3"/>
    <n v="2"/>
    <n v="11"/>
    <x v="1"/>
    <s v="Migraine"/>
    <s v="Orthopedics"/>
    <s v="Dr. Ravi Patel"/>
    <s v="AXA"/>
    <x v="25"/>
    <x v="1"/>
    <x v="3"/>
    <s v="Emergency"/>
    <n v="140"/>
    <n v="160"/>
    <m/>
    <x v="1"/>
    <x v="3"/>
    <s v="Emergency"/>
    <s v="No"/>
    <s v="Scheduled"/>
    <s v="Paid"/>
    <m/>
    <m/>
    <s v="Private Room"/>
    <n v="245"/>
    <n v="50"/>
  </r>
  <r>
    <d v="2024-05-21T00:00:00"/>
    <n v="3492"/>
    <n v="5"/>
    <n v="5"/>
    <n v="5"/>
    <n v="5"/>
    <n v="1"/>
    <n v="40"/>
    <x v="0"/>
    <s v="Migraine"/>
    <s v="Pediatrics"/>
    <s v="Dr. Sade Kikiola"/>
    <s v="Aviva"/>
    <x v="54"/>
    <x v="1"/>
    <x v="3"/>
    <s v="Inpatient"/>
    <n v="835"/>
    <n v="39"/>
    <m/>
    <x v="1"/>
    <x v="4"/>
    <s v="Emergency"/>
    <s v="No"/>
    <s v="Scheduled"/>
    <s v="Paid"/>
    <m/>
    <m/>
    <s v="Private Room"/>
    <n v="646.79999999999995"/>
    <n v="50"/>
  </r>
  <r>
    <d v="2024-05-21T00:00:00"/>
    <n v="1774"/>
    <n v="5"/>
    <n v="2"/>
    <n v="3"/>
    <n v="4"/>
    <n v="2"/>
    <n v="19"/>
    <x v="3"/>
    <s v="Fracture"/>
    <s v="General Surgery"/>
    <s v="Dr. Sade Kikiola"/>
    <s v="AXA"/>
    <x v="29"/>
    <x v="1"/>
    <x v="2"/>
    <s v="Emergency"/>
    <n v="374"/>
    <n v="119"/>
    <m/>
    <x v="1"/>
    <x v="3"/>
    <s v="Physician Referral"/>
    <s v="No"/>
    <s v="Scheduled"/>
    <s v="Paid"/>
    <m/>
    <m/>
    <s v="Semi-Private Room"/>
    <n v="366.1"/>
    <n v="30"/>
  </r>
  <r>
    <d v="2024-05-21T00:00:00"/>
    <n v="3732"/>
    <n v="4"/>
    <n v="5"/>
    <n v="1"/>
    <n v="5"/>
    <n v="2"/>
    <n v="5"/>
    <x v="4"/>
    <s v="Appendicitis"/>
    <s v="Pediatrics"/>
    <s v="Dr. Ravi Patel"/>
    <s v="AXA"/>
    <x v="25"/>
    <x v="1"/>
    <x v="1"/>
    <s v="Inpatient"/>
    <n v="512"/>
    <n v="184"/>
    <m/>
    <x v="1"/>
    <x v="4"/>
    <s v="Self-Referral"/>
    <s v="No"/>
    <s v="Scheduled"/>
    <s v="Paid"/>
    <m/>
    <m/>
    <s v="General Ward"/>
    <n v="494.2"/>
    <n v="10"/>
  </r>
  <r>
    <d v="2024-05-22T00:00:00"/>
    <n v="544"/>
    <n v="5"/>
    <n v="4"/>
    <n v="4"/>
    <n v="3"/>
    <n v="2"/>
    <n v="34"/>
    <x v="9"/>
    <s v="Hypertension"/>
    <s v="Orthopedics"/>
    <s v="Dr. Sade Kikiola"/>
    <s v="AXA"/>
    <x v="40"/>
    <x v="1"/>
    <x v="2"/>
    <s v="Emergency"/>
    <n v="467"/>
    <n v="64"/>
    <m/>
    <x v="1"/>
    <x v="3"/>
    <s v="Physician Referral"/>
    <s v="No"/>
    <s v="Scheduled"/>
    <s v="Paid"/>
    <m/>
    <m/>
    <s v="General Ward"/>
    <n v="378.7"/>
    <n v="10"/>
  </r>
  <r>
    <d v="2024-05-22T00:00:00"/>
    <n v="1397"/>
    <n v="5"/>
    <n v="1"/>
    <n v="4"/>
    <n v="2"/>
    <n v="2"/>
    <n v="10"/>
    <x v="1"/>
    <s v="Hypertension"/>
    <s v="Cardiology"/>
    <s v="Dr. Sade Kikiola"/>
    <s v="AXA"/>
    <x v="15"/>
    <x v="1"/>
    <x v="0"/>
    <s v="Outpatient"/>
    <n v="131"/>
    <n v="100"/>
    <d v="2024-06-16T00:00:00"/>
    <x v="0"/>
    <x v="4"/>
    <s v="Emergency"/>
    <s v="No"/>
    <s v="Scheduled"/>
    <s v="Paid"/>
    <m/>
    <m/>
    <s v="N/A"/>
    <n v="161.69999999999999"/>
    <n v="0"/>
  </r>
  <r>
    <d v="2024-05-22T00:00:00"/>
    <n v="2060"/>
    <n v="4"/>
    <n v="3"/>
    <n v="3"/>
    <n v="5"/>
    <n v="2"/>
    <n v="32"/>
    <x v="7"/>
    <s v="Fracture"/>
    <s v="Neurology"/>
    <s v="Dr. Ravi Patel"/>
    <s v="AXA"/>
    <x v="5"/>
    <x v="1"/>
    <x v="0"/>
    <s v="Outpatient"/>
    <n v="448"/>
    <n v="78"/>
    <d v="2024-06-07T00:00:00"/>
    <x v="0"/>
    <x v="3"/>
    <s v="Emergency"/>
    <s v="No"/>
    <s v="Scheduled"/>
    <s v="Paid"/>
    <m/>
    <m/>
    <s v="N/A"/>
    <n v="368.2"/>
    <n v="0"/>
  </r>
  <r>
    <d v="2024-05-22T00:00:00"/>
    <n v="2465"/>
    <n v="5"/>
    <n v="3"/>
    <n v="1"/>
    <n v="1"/>
    <n v="3"/>
    <n v="15"/>
    <x v="2"/>
    <s v="Appendicitis"/>
    <s v="Neurology"/>
    <s v="Dr. Sade Kikiola"/>
    <s v="Allianz"/>
    <x v="0"/>
    <x v="0"/>
    <x v="1"/>
    <s v="Emergency"/>
    <n v="934"/>
    <n v="71"/>
    <m/>
    <x v="1"/>
    <x v="4"/>
    <s v="Emergency"/>
    <s v="No"/>
    <s v="Scheduled"/>
    <s v="Paid"/>
    <m/>
    <m/>
    <s v="Private Room"/>
    <n v="738.5"/>
    <n v="50"/>
  </r>
  <r>
    <d v="2024-05-22T00:00:00"/>
    <n v="1066"/>
    <n v="5"/>
    <n v="3"/>
    <n v="4"/>
    <n v="4"/>
    <n v="1"/>
    <n v="37"/>
    <x v="0"/>
    <s v="Hypertension"/>
    <s v="Neurology"/>
    <s v="Dr. Sade Kikiola"/>
    <s v="Aviva"/>
    <x v="15"/>
    <x v="0"/>
    <x v="2"/>
    <s v="Outpatient"/>
    <n v="293"/>
    <n v="165"/>
    <m/>
    <x v="1"/>
    <x v="3"/>
    <s v="Self-Referral"/>
    <s v="No"/>
    <s v="Scheduled"/>
    <s v="Paid"/>
    <m/>
    <m/>
    <s v="Semi-Private Room"/>
    <n v="341.6"/>
    <n v="30"/>
  </r>
  <r>
    <d v="2024-05-22T00:00:00"/>
    <n v="4360"/>
    <n v="4"/>
    <n v="5"/>
    <n v="5"/>
    <n v="1"/>
    <n v="1"/>
    <n v="39"/>
    <x v="0"/>
    <s v="Migraine"/>
    <s v="Pediatrics"/>
    <s v="Dr. Ravi Patel"/>
    <s v="Aviva"/>
    <x v="42"/>
    <x v="1"/>
    <x v="1"/>
    <s v="Outpatient"/>
    <n v="935"/>
    <n v="44"/>
    <m/>
    <x v="1"/>
    <x v="4"/>
    <s v="Physician Referral"/>
    <s v="No"/>
    <s v="Scheduled"/>
    <s v="Paid"/>
    <m/>
    <m/>
    <s v="General Ward"/>
    <n v="692.3"/>
    <n v="10"/>
  </r>
  <r>
    <d v="2024-05-22T00:00:00"/>
    <n v="3746"/>
    <n v="5"/>
    <n v="3"/>
    <n v="3"/>
    <n v="3"/>
    <n v="2"/>
    <n v="4"/>
    <x v="8"/>
    <s v="Fracture"/>
    <s v="Neurology"/>
    <s v="Dr. Sade Kikiola"/>
    <s v="AXA"/>
    <x v="59"/>
    <x v="1"/>
    <x v="1"/>
    <s v="Outpatient"/>
    <n v="452"/>
    <n v="142"/>
    <d v="2024-06-02T00:00:00"/>
    <x v="0"/>
    <x v="3"/>
    <s v="Emergency"/>
    <s v="No"/>
    <s v="Scheduled"/>
    <s v="Paid"/>
    <m/>
    <m/>
    <s v="N/A"/>
    <n v="415.8"/>
    <n v="0"/>
  </r>
  <r>
    <d v="2024-05-22T00:00:00"/>
    <n v="850"/>
    <n v="5"/>
    <n v="1"/>
    <n v="3"/>
    <n v="2"/>
    <n v="2"/>
    <n v="3"/>
    <x v="8"/>
    <s v="Fracture"/>
    <s v="Cardiology"/>
    <s v="Dr. Sade Kikiola"/>
    <s v="AXA"/>
    <x v="34"/>
    <x v="0"/>
    <x v="0"/>
    <s v="Emergency"/>
    <n v="72"/>
    <n v="148"/>
    <m/>
    <x v="1"/>
    <x v="4"/>
    <s v="Self-Referral"/>
    <s v="No"/>
    <s v="Scheduled"/>
    <s v="Paid"/>
    <m/>
    <m/>
    <s v="General Ward"/>
    <n v="161"/>
    <n v="10"/>
  </r>
  <r>
    <d v="2024-05-22T00:00:00"/>
    <n v="1693"/>
    <n v="4"/>
    <n v="2"/>
    <n v="2"/>
    <n v="4"/>
    <n v="3"/>
    <n v="29"/>
    <x v="7"/>
    <s v="Asthma"/>
    <s v="General Surgery"/>
    <s v="Dr. Ravi Patel"/>
    <s v="Allianz"/>
    <x v="6"/>
    <x v="1"/>
    <x v="0"/>
    <s v="Outpatient"/>
    <n v="466"/>
    <n v="60"/>
    <d v="2024-06-14T00:00:00"/>
    <x v="0"/>
    <x v="3"/>
    <s v="Emergency"/>
    <s v="Yes"/>
    <s v="Emergency"/>
    <s v="Paid"/>
    <m/>
    <m/>
    <s v="N/A"/>
    <n v="368.2"/>
    <n v="0"/>
  </r>
  <r>
    <d v="2024-05-22T00:00:00"/>
    <n v="3627"/>
    <n v="5"/>
    <n v="5"/>
    <n v="2"/>
    <n v="2"/>
    <n v="1"/>
    <n v="12"/>
    <x v="1"/>
    <s v="Asthma"/>
    <s v="Pediatrics"/>
    <s v="Dr. Sade Kikiola"/>
    <s v="Aviva"/>
    <x v="21"/>
    <x v="1"/>
    <x v="1"/>
    <s v="Outpatient"/>
    <n v="784"/>
    <n v="121"/>
    <d v="2024-06-14T00:00:00"/>
    <x v="0"/>
    <x v="4"/>
    <s v="Emergency"/>
    <s v="No"/>
    <s v="Scheduled"/>
    <s v="Paid"/>
    <m/>
    <m/>
    <s v="N/A"/>
    <n v="633.5"/>
    <n v="0"/>
  </r>
  <r>
    <d v="2024-05-23T00:00:00"/>
    <n v="188"/>
    <n v="5"/>
    <n v="1"/>
    <n v="2"/>
    <n v="2"/>
    <n v="3"/>
    <n v="21"/>
    <x v="6"/>
    <s v="Asthma"/>
    <s v="Cardiology"/>
    <s v="Dr. Sade Kikiola"/>
    <s v="Allianz"/>
    <x v="23"/>
    <x v="0"/>
    <x v="1"/>
    <s v="Outpatient"/>
    <n v="815"/>
    <n v="37"/>
    <d v="2024-06-01T00:00:00"/>
    <x v="0"/>
    <x v="3"/>
    <s v="Emergency"/>
    <s v="No"/>
    <s v="Scheduled"/>
    <s v="Paid"/>
    <m/>
    <m/>
    <s v="N/A"/>
    <n v="596.4"/>
    <n v="0"/>
  </r>
  <r>
    <d v="2024-05-23T00:00:00"/>
    <n v="1504"/>
    <n v="4"/>
    <n v="5"/>
    <n v="1"/>
    <n v="3"/>
    <n v="3"/>
    <n v="16"/>
    <x v="2"/>
    <s v="Appendicitis"/>
    <s v="Pediatrics"/>
    <s v="Dr. Ravi Patel"/>
    <s v="Allianz"/>
    <x v="10"/>
    <x v="0"/>
    <x v="4"/>
    <s v="Outpatient"/>
    <n v="512"/>
    <n v="148"/>
    <d v="2024-06-14T00:00:00"/>
    <x v="0"/>
    <x v="4"/>
    <s v="Emergency"/>
    <s v="No"/>
    <s v="Scheduled"/>
    <s v="Paid"/>
    <m/>
    <m/>
    <s v="N/A"/>
    <n v="462"/>
    <n v="0"/>
  </r>
  <r>
    <d v="2024-05-23T00:00:00"/>
    <n v="4503"/>
    <n v="5"/>
    <n v="5"/>
    <n v="3"/>
    <n v="2"/>
    <n v="1"/>
    <n v="10"/>
    <x v="1"/>
    <s v="Fracture"/>
    <s v="Pediatrics"/>
    <s v="Dr. Sade Kikiola"/>
    <s v="Aviva"/>
    <x v="3"/>
    <x v="0"/>
    <x v="0"/>
    <s v="Outpatient"/>
    <n v="645"/>
    <n v="186"/>
    <d v="2024-06-07T00:00:00"/>
    <x v="0"/>
    <x v="3"/>
    <s v="Physician Referral"/>
    <s v="Yes"/>
    <s v="Emergency"/>
    <s v="Paid"/>
    <m/>
    <m/>
    <s v="N/A"/>
    <n v="581.70000000000005"/>
    <n v="0"/>
  </r>
  <r>
    <d v="2024-05-23T00:00:00"/>
    <n v="438"/>
    <n v="5"/>
    <n v="5"/>
    <n v="2"/>
    <n v="5"/>
    <n v="3"/>
    <n v="19"/>
    <x v="3"/>
    <s v="Asthma"/>
    <s v="Pediatrics"/>
    <s v="Dr. Sade Kikiola"/>
    <s v="Allianz"/>
    <x v="23"/>
    <x v="1"/>
    <x v="1"/>
    <s v="Inpatient"/>
    <n v="140"/>
    <n v="178"/>
    <m/>
    <x v="1"/>
    <x v="4"/>
    <s v="Emergency"/>
    <s v="Yes"/>
    <s v="Emergency"/>
    <s v="Paid"/>
    <m/>
    <m/>
    <s v="Semi-Private Room"/>
    <n v="243.6"/>
    <n v="30"/>
  </r>
  <r>
    <d v="2024-05-23T00:00:00"/>
    <n v="4377"/>
    <n v="4"/>
    <n v="4"/>
    <n v="3"/>
    <n v="3"/>
    <n v="3"/>
    <n v="13"/>
    <x v="2"/>
    <s v="Fracture"/>
    <s v="Orthopedics"/>
    <s v="Dr. Ravi Patel"/>
    <s v="Allianz"/>
    <x v="25"/>
    <x v="1"/>
    <x v="4"/>
    <s v="Outpatient"/>
    <n v="219"/>
    <n v="121"/>
    <d v="2024-06-15T00:00:00"/>
    <x v="0"/>
    <x v="3"/>
    <s v="Emergency"/>
    <s v="Yes"/>
    <s v="Emergency"/>
    <s v="Paid"/>
    <m/>
    <m/>
    <s v="N/A"/>
    <n v="238"/>
    <n v="0"/>
  </r>
  <r>
    <d v="2024-05-23T00:00:00"/>
    <n v="1487"/>
    <n v="5"/>
    <n v="2"/>
    <n v="5"/>
    <n v="4"/>
    <n v="1"/>
    <n v="37"/>
    <x v="0"/>
    <s v="Migraine"/>
    <s v="General Surgery"/>
    <s v="Dr. Sade Kikiola"/>
    <s v="Aviva"/>
    <x v="47"/>
    <x v="0"/>
    <x v="1"/>
    <s v="Outpatient"/>
    <n v="694"/>
    <n v="90"/>
    <d v="2024-06-18T00:00:00"/>
    <x v="0"/>
    <x v="4"/>
    <s v="Physician Referral"/>
    <s v="Yes"/>
    <s v="Emergency"/>
    <s v="Paid"/>
    <m/>
    <m/>
    <s v="N/A"/>
    <n v="548.79999999999995"/>
    <n v="0"/>
  </r>
  <r>
    <d v="2024-05-23T00:00:00"/>
    <n v="944"/>
    <n v="5"/>
    <n v="3"/>
    <n v="2"/>
    <n v="5"/>
    <n v="1"/>
    <n v="39"/>
    <x v="0"/>
    <s v="Asthma"/>
    <s v="Neurology"/>
    <s v="Dr. Sade Kikiola"/>
    <s v="Aviva"/>
    <x v="23"/>
    <x v="0"/>
    <x v="4"/>
    <s v="Emergency"/>
    <n v="549"/>
    <n v="185"/>
    <m/>
    <x v="1"/>
    <x v="3"/>
    <s v="Physician Referral"/>
    <s v="No"/>
    <s v="Scheduled"/>
    <s v="Paid"/>
    <m/>
    <m/>
    <s v="Private Room"/>
    <n v="548.79999999999995"/>
    <n v="50"/>
  </r>
  <r>
    <d v="2024-05-23T00:00:00"/>
    <n v="2483"/>
    <n v="4"/>
    <n v="4"/>
    <n v="3"/>
    <n v="3"/>
    <n v="1"/>
    <n v="17"/>
    <x v="3"/>
    <s v="Fracture"/>
    <s v="Orthopedics"/>
    <s v="Dr. Ravi Patel"/>
    <s v="Aviva"/>
    <x v="33"/>
    <x v="1"/>
    <x v="1"/>
    <s v="Outpatient"/>
    <n v="108"/>
    <n v="27"/>
    <m/>
    <x v="1"/>
    <x v="4"/>
    <s v="Emergency"/>
    <s v="No"/>
    <s v="Scheduled"/>
    <s v="Paid"/>
    <m/>
    <m/>
    <s v="General Ward"/>
    <n v="101.5"/>
    <n v="10"/>
  </r>
  <r>
    <d v="2024-05-23T00:00:00"/>
    <n v="1561"/>
    <n v="5"/>
    <n v="2"/>
    <n v="1"/>
    <n v="4"/>
    <n v="3"/>
    <n v="21"/>
    <x v="6"/>
    <s v="Appendicitis"/>
    <s v="General Surgery"/>
    <s v="Dr. Sade Kikiola"/>
    <s v="Allianz"/>
    <x v="35"/>
    <x v="0"/>
    <x v="2"/>
    <s v="Outpatient"/>
    <n v="104"/>
    <n v="181"/>
    <d v="2024-06-10T00:00:00"/>
    <x v="0"/>
    <x v="3"/>
    <s v="Physician Referral"/>
    <s v="No"/>
    <s v="Scheduled"/>
    <s v="Paid"/>
    <m/>
    <m/>
    <s v="N/A"/>
    <n v="199.5"/>
    <n v="0"/>
  </r>
  <r>
    <d v="2024-05-23T00:00:00"/>
    <n v="4333"/>
    <n v="5"/>
    <n v="3"/>
    <n v="1"/>
    <n v="2"/>
    <n v="2"/>
    <n v="29"/>
    <x v="7"/>
    <s v="Appendicitis"/>
    <s v="Neurology"/>
    <s v="Dr. Sade Kikiola"/>
    <s v="AXA"/>
    <x v="18"/>
    <x v="1"/>
    <x v="0"/>
    <s v="Inpatient"/>
    <n v="875"/>
    <n v="92"/>
    <m/>
    <x v="1"/>
    <x v="4"/>
    <s v="Physician Referral"/>
    <s v="Yes"/>
    <s v="Emergency"/>
    <s v="Paid"/>
    <m/>
    <m/>
    <s v="Semi-Private Room"/>
    <n v="697.9"/>
    <n v="30"/>
  </r>
  <r>
    <d v="2024-05-24T00:00:00"/>
    <n v="907"/>
    <n v="4"/>
    <n v="4"/>
    <n v="1"/>
    <n v="3"/>
    <n v="2"/>
    <n v="2"/>
    <x v="8"/>
    <s v="Appendicitis"/>
    <s v="Orthopedics"/>
    <s v="Dr. Ravi Patel"/>
    <s v="AXA"/>
    <x v="42"/>
    <x v="1"/>
    <x v="1"/>
    <s v="Outpatient"/>
    <n v="413"/>
    <n v="108"/>
    <m/>
    <x v="1"/>
    <x v="3"/>
    <s v="Physician Referral"/>
    <s v="No"/>
    <s v="Scheduled"/>
    <s v="Paid"/>
    <m/>
    <m/>
    <s v="Semi-Private Room"/>
    <n v="385.7"/>
    <n v="30"/>
  </r>
  <r>
    <d v="2024-05-24T00:00:00"/>
    <n v="610"/>
    <n v="5"/>
    <n v="4"/>
    <n v="2"/>
    <n v="3"/>
    <n v="2"/>
    <n v="37"/>
    <x v="0"/>
    <s v="Asthma"/>
    <s v="Orthopedics"/>
    <s v="Dr. Sade Kikiola"/>
    <s v="AXA"/>
    <x v="13"/>
    <x v="0"/>
    <x v="3"/>
    <s v="Outpatient"/>
    <n v="502"/>
    <n v="46"/>
    <m/>
    <x v="1"/>
    <x v="4"/>
    <s v="Physician Referral"/>
    <s v="Yes"/>
    <s v="Emergency"/>
    <s v="Paid"/>
    <m/>
    <m/>
    <s v="General Ward"/>
    <n v="390.6"/>
    <n v="10"/>
  </r>
  <r>
    <d v="2024-05-24T00:00:00"/>
    <n v="948"/>
    <n v="5"/>
    <n v="1"/>
    <n v="1"/>
    <n v="1"/>
    <n v="3"/>
    <n v="22"/>
    <x v="6"/>
    <s v="Appendicitis"/>
    <s v="Cardiology"/>
    <s v="Dr. Sade Kikiola"/>
    <s v="Allianz"/>
    <x v="15"/>
    <x v="0"/>
    <x v="3"/>
    <s v="Outpatient"/>
    <n v="440"/>
    <n v="188"/>
    <d v="2024-06-01T00:00:00"/>
    <x v="0"/>
    <x v="3"/>
    <s v="Emergency"/>
    <s v="Yes"/>
    <s v="Emergency"/>
    <s v="Paid"/>
    <m/>
    <m/>
    <s v="N/A"/>
    <n v="439.6"/>
    <n v="0"/>
  </r>
  <r>
    <d v="2024-05-24T00:00:00"/>
    <n v="2841"/>
    <n v="4"/>
    <n v="4"/>
    <n v="4"/>
    <n v="3"/>
    <n v="3"/>
    <n v="7"/>
    <x v="4"/>
    <s v="Hypertension"/>
    <s v="Orthopedics"/>
    <s v="Dr. Ravi Patel"/>
    <s v="Allianz"/>
    <x v="15"/>
    <x v="1"/>
    <x v="4"/>
    <s v="Outpatient"/>
    <n v="936"/>
    <n v="26"/>
    <d v="2024-06-19T00:00:00"/>
    <x v="0"/>
    <x v="4"/>
    <s v="Self-Referral"/>
    <s v="Yes"/>
    <s v="Emergency"/>
    <s v="Paid"/>
    <m/>
    <m/>
    <s v="N/A"/>
    <n v="673.4"/>
    <n v="0"/>
  </r>
  <r>
    <d v="2024-05-24T00:00:00"/>
    <n v="3102"/>
    <n v="5"/>
    <n v="5"/>
    <n v="5"/>
    <n v="2"/>
    <n v="2"/>
    <n v="14"/>
    <x v="2"/>
    <s v="Migraine"/>
    <s v="Pediatrics"/>
    <s v="Dr. Sade Kikiola"/>
    <s v="AXA"/>
    <x v="34"/>
    <x v="0"/>
    <x v="0"/>
    <s v="Inpatient"/>
    <n v="297"/>
    <n v="51"/>
    <m/>
    <x v="1"/>
    <x v="3"/>
    <s v="Self-Referral"/>
    <s v="No"/>
    <s v="Scheduled"/>
    <s v="Paid"/>
    <m/>
    <m/>
    <s v="General Ward"/>
    <n v="250.6"/>
    <n v="10"/>
  </r>
  <r>
    <d v="2024-05-24T00:00:00"/>
    <n v="3892"/>
    <n v="5"/>
    <n v="4"/>
    <n v="3"/>
    <n v="3"/>
    <n v="1"/>
    <n v="29"/>
    <x v="7"/>
    <s v="Fracture"/>
    <s v="Orthopedics"/>
    <s v="Dr. Sade Kikiola"/>
    <s v="Aviva"/>
    <x v="0"/>
    <x v="0"/>
    <x v="4"/>
    <s v="Emergency"/>
    <n v="474"/>
    <n v="92"/>
    <m/>
    <x v="1"/>
    <x v="4"/>
    <s v="Emergency"/>
    <s v="No"/>
    <s v="Scheduled"/>
    <s v="Paid"/>
    <m/>
    <m/>
    <s v="Semi-Private Room"/>
    <n v="417.2"/>
    <n v="30"/>
  </r>
  <r>
    <d v="2024-05-24T00:00:00"/>
    <n v="2736"/>
    <n v="4"/>
    <n v="5"/>
    <n v="4"/>
    <n v="2"/>
    <n v="1"/>
    <n v="9"/>
    <x v="1"/>
    <s v="Hypertension"/>
    <s v="Pediatrics"/>
    <s v="Dr. Ravi Patel"/>
    <s v="Aviva"/>
    <x v="34"/>
    <x v="0"/>
    <x v="0"/>
    <s v="Outpatient"/>
    <n v="602"/>
    <n v="118"/>
    <d v="2024-06-15T00:00:00"/>
    <x v="0"/>
    <x v="3"/>
    <s v="Self-Referral"/>
    <s v="No"/>
    <s v="Scheduled"/>
    <s v="Paid"/>
    <m/>
    <m/>
    <s v="N/A"/>
    <n v="504"/>
    <n v="0"/>
  </r>
  <r>
    <d v="2024-05-24T00:00:00"/>
    <n v="2181"/>
    <n v="5"/>
    <n v="2"/>
    <n v="2"/>
    <n v="4"/>
    <n v="3"/>
    <n v="21"/>
    <x v="6"/>
    <s v="Asthma"/>
    <s v="General Surgery"/>
    <s v="Dr. Sade Kikiola"/>
    <s v="Allianz"/>
    <x v="48"/>
    <x v="0"/>
    <x v="3"/>
    <s v="Outpatient"/>
    <n v="63"/>
    <n v="131"/>
    <d v="2024-06-22T00:00:00"/>
    <x v="0"/>
    <x v="4"/>
    <s v="Physician Referral"/>
    <s v="No"/>
    <s v="Scheduled"/>
    <s v="Paid"/>
    <m/>
    <m/>
    <s v="N/A"/>
    <n v="135.80000000000001"/>
    <n v="0"/>
  </r>
  <r>
    <d v="2024-05-24T00:00:00"/>
    <n v="1454"/>
    <n v="5"/>
    <n v="2"/>
    <n v="3"/>
    <n v="4"/>
    <n v="2"/>
    <n v="30"/>
    <x v="7"/>
    <s v="Fracture"/>
    <s v="General Surgery"/>
    <s v="Dr. Sade Kikiola"/>
    <s v="AXA"/>
    <x v="48"/>
    <x v="1"/>
    <x v="3"/>
    <s v="Inpatient"/>
    <n v="407"/>
    <n v="163"/>
    <m/>
    <x v="1"/>
    <x v="3"/>
    <s v="Self-Referral"/>
    <s v="Yes"/>
    <s v="Emergency"/>
    <s v="Paid"/>
    <m/>
    <m/>
    <s v="Private Room"/>
    <n v="434"/>
    <n v="50"/>
  </r>
  <r>
    <d v="2024-05-24T00:00:00"/>
    <n v="3136"/>
    <n v="4"/>
    <n v="5"/>
    <n v="3"/>
    <n v="1"/>
    <n v="3"/>
    <n v="24"/>
    <x v="6"/>
    <s v="Fracture"/>
    <s v="Pediatrics"/>
    <s v="Dr. Ravi Patel"/>
    <s v="Allianz"/>
    <x v="16"/>
    <x v="1"/>
    <x v="4"/>
    <s v="Outpatient"/>
    <n v="122"/>
    <n v="149"/>
    <d v="2024-06-22T00:00:00"/>
    <x v="0"/>
    <x v="4"/>
    <s v="Emergency"/>
    <s v="No"/>
    <s v="Scheduled"/>
    <s v="Paid"/>
    <m/>
    <m/>
    <s v="N/A"/>
    <n v="189.7"/>
    <n v="0"/>
  </r>
  <r>
    <d v="2024-05-25T00:00:00"/>
    <n v="3536"/>
    <n v="5"/>
    <n v="1"/>
    <n v="1"/>
    <n v="3"/>
    <n v="3"/>
    <n v="8"/>
    <x v="4"/>
    <s v="Appendicitis"/>
    <s v="Cardiology"/>
    <s v="Dr. Sade Kikiola"/>
    <s v="Allianz"/>
    <x v="38"/>
    <x v="1"/>
    <x v="2"/>
    <s v="Outpatient"/>
    <n v="186"/>
    <n v="190"/>
    <d v="2024-06-21T00:00:00"/>
    <x v="0"/>
    <x v="3"/>
    <s v="Self-Referral"/>
    <s v="No"/>
    <s v="Scheduled"/>
    <s v="Paid"/>
    <m/>
    <m/>
    <s v="N/A"/>
    <n v="263.2"/>
    <n v="0"/>
  </r>
  <r>
    <d v="2024-05-25T00:00:00"/>
    <n v="3365"/>
    <n v="5"/>
    <n v="1"/>
    <n v="3"/>
    <n v="4"/>
    <n v="2"/>
    <n v="27"/>
    <x v="5"/>
    <s v="Fracture"/>
    <s v="Cardiology"/>
    <s v="Dr. Sade Kikiola"/>
    <s v="AXA"/>
    <x v="34"/>
    <x v="1"/>
    <x v="3"/>
    <s v="Emergency"/>
    <n v="680"/>
    <n v="50"/>
    <m/>
    <x v="1"/>
    <x v="4"/>
    <s v="Emergency"/>
    <s v="No"/>
    <s v="Scheduled"/>
    <s v="Paid"/>
    <m/>
    <m/>
    <s v="Semi-Private Room"/>
    <n v="532"/>
    <n v="30"/>
  </r>
  <r>
    <d v="2024-05-25T00:00:00"/>
    <n v="3699"/>
    <n v="4"/>
    <n v="2"/>
    <n v="3"/>
    <n v="4"/>
    <n v="3"/>
    <n v="19"/>
    <x v="3"/>
    <s v="Fracture"/>
    <s v="General Surgery"/>
    <s v="Dr. Ravi Patel"/>
    <s v="Allianz"/>
    <x v="5"/>
    <x v="0"/>
    <x v="0"/>
    <s v="Emergency"/>
    <n v="928"/>
    <n v="99"/>
    <m/>
    <x v="1"/>
    <x v="3"/>
    <s v="Self-Referral"/>
    <s v="Yes"/>
    <s v="Emergency"/>
    <s v="Paid"/>
    <m/>
    <m/>
    <s v="Private Room"/>
    <n v="753.9"/>
    <n v="50"/>
  </r>
  <r>
    <d v="2024-05-25T00:00:00"/>
    <n v="586"/>
    <n v="5"/>
    <n v="4"/>
    <n v="5"/>
    <n v="3"/>
    <n v="1"/>
    <n v="27"/>
    <x v="5"/>
    <s v="Migraine"/>
    <s v="Orthopedics"/>
    <s v="Dr. Sade Kikiola"/>
    <s v="Aviva"/>
    <x v="29"/>
    <x v="0"/>
    <x v="1"/>
    <s v="Outpatient"/>
    <n v="989"/>
    <n v="194"/>
    <d v="2024-06-23T00:00:00"/>
    <x v="0"/>
    <x v="4"/>
    <s v="Physician Referral"/>
    <s v="Yes"/>
    <s v="Emergency"/>
    <s v="Paid"/>
    <m/>
    <m/>
    <s v="N/A"/>
    <n v="828.1"/>
    <n v="0"/>
  </r>
  <r>
    <d v="2024-05-25T00:00:00"/>
    <n v="228"/>
    <n v="5"/>
    <n v="2"/>
    <n v="2"/>
    <n v="4"/>
    <n v="1"/>
    <n v="29"/>
    <x v="7"/>
    <s v="Asthma"/>
    <s v="General Surgery"/>
    <s v="Dr. Sade Kikiola"/>
    <s v="Aviva"/>
    <x v="1"/>
    <x v="1"/>
    <x v="1"/>
    <s v="Outpatient"/>
    <n v="110"/>
    <n v="52"/>
    <d v="2024-06-06T00:00:00"/>
    <x v="0"/>
    <x v="3"/>
    <s v="Physician Referral"/>
    <s v="No"/>
    <s v="Scheduled"/>
    <s v="Paid"/>
    <m/>
    <m/>
    <s v="N/A"/>
    <n v="113.4"/>
    <n v="0"/>
  </r>
  <r>
    <d v="2024-05-25T00:00:00"/>
    <n v="4506"/>
    <n v="4"/>
    <n v="2"/>
    <n v="4"/>
    <n v="4"/>
    <n v="2"/>
    <n v="28"/>
    <x v="5"/>
    <s v="Hypertension"/>
    <s v="General Surgery"/>
    <s v="Dr. Ravi Patel"/>
    <s v="AXA"/>
    <x v="3"/>
    <x v="1"/>
    <x v="1"/>
    <s v="Outpatient"/>
    <n v="684"/>
    <n v="164"/>
    <d v="2024-06-02T00:00:00"/>
    <x v="0"/>
    <x v="4"/>
    <s v="Physician Referral"/>
    <s v="No"/>
    <s v="Scheduled"/>
    <s v="Paid"/>
    <m/>
    <m/>
    <s v="N/A"/>
    <n v="593.6"/>
    <n v="0"/>
  </r>
  <r>
    <d v="2024-05-25T00:00:00"/>
    <n v="2969"/>
    <n v="5"/>
    <n v="5"/>
    <n v="1"/>
    <n v="2"/>
    <n v="3"/>
    <n v="24"/>
    <x v="6"/>
    <s v="Appendicitis"/>
    <s v="Pediatrics"/>
    <s v="Dr. Sade Kikiola"/>
    <s v="Allianz"/>
    <x v="33"/>
    <x v="0"/>
    <x v="3"/>
    <s v="Outpatient"/>
    <n v="254"/>
    <n v="118"/>
    <m/>
    <x v="1"/>
    <x v="3"/>
    <s v="Self-Referral"/>
    <s v="Yes"/>
    <s v="Emergency"/>
    <s v="Paid"/>
    <m/>
    <m/>
    <s v="General Ward"/>
    <n v="267.39999999999998"/>
    <n v="10"/>
  </r>
  <r>
    <d v="2024-05-25T00:00:00"/>
    <n v="2566"/>
    <n v="5"/>
    <n v="1"/>
    <n v="5"/>
    <n v="2"/>
    <n v="1"/>
    <n v="23"/>
    <x v="6"/>
    <s v="Migraine"/>
    <s v="Cardiology"/>
    <s v="Dr. Sade Kikiola"/>
    <s v="Aviva"/>
    <x v="2"/>
    <x v="1"/>
    <x v="2"/>
    <s v="Inpatient"/>
    <n v="542"/>
    <n v="73"/>
    <m/>
    <x v="1"/>
    <x v="4"/>
    <s v="Self-Referral"/>
    <s v="Yes"/>
    <s v="Emergency"/>
    <s v="Paid"/>
    <m/>
    <m/>
    <s v="Private Room"/>
    <n v="465.5"/>
    <n v="50"/>
  </r>
  <r>
    <d v="2024-05-25T00:00:00"/>
    <n v="1051"/>
    <n v="4"/>
    <n v="5"/>
    <n v="4"/>
    <n v="3"/>
    <n v="2"/>
    <n v="28"/>
    <x v="5"/>
    <s v="Hypertension"/>
    <s v="Pediatrics"/>
    <s v="Dr. Ravi Patel"/>
    <s v="AXA"/>
    <x v="23"/>
    <x v="1"/>
    <x v="3"/>
    <s v="Inpatient"/>
    <n v="538"/>
    <n v="73"/>
    <m/>
    <x v="1"/>
    <x v="3"/>
    <s v="Self-Referral"/>
    <s v="No"/>
    <s v="Scheduled"/>
    <s v="Paid"/>
    <m/>
    <m/>
    <s v="Private Room"/>
    <n v="462.7"/>
    <n v="50"/>
  </r>
  <r>
    <d v="2024-05-25T00:00:00"/>
    <n v="2372"/>
    <n v="5"/>
    <n v="2"/>
    <n v="4"/>
    <n v="4"/>
    <n v="2"/>
    <n v="19"/>
    <x v="3"/>
    <s v="Hypertension"/>
    <s v="General Surgery"/>
    <s v="Dr. Sade Kikiola"/>
    <s v="AXA"/>
    <x v="1"/>
    <x v="0"/>
    <x v="0"/>
    <s v="Inpatient"/>
    <n v="357"/>
    <n v="198"/>
    <m/>
    <x v="1"/>
    <x v="4"/>
    <s v="Physician Referral"/>
    <s v="Yes"/>
    <s v="Emergency"/>
    <s v="Paid"/>
    <m/>
    <m/>
    <s v="Private Room"/>
    <n v="423.5"/>
    <n v="50"/>
  </r>
  <r>
    <d v="2024-05-26T00:00:00"/>
    <n v="3608"/>
    <n v="5"/>
    <n v="3"/>
    <n v="5"/>
    <n v="3"/>
    <n v="2"/>
    <n v="17"/>
    <x v="3"/>
    <s v="Migraine"/>
    <s v="Neurology"/>
    <s v="Dr. Sade Kikiola"/>
    <s v="AXA"/>
    <x v="20"/>
    <x v="1"/>
    <x v="3"/>
    <s v="Outpatient"/>
    <n v="346"/>
    <n v="199"/>
    <d v="2024-06-10T00:00:00"/>
    <x v="0"/>
    <x v="3"/>
    <s v="Self-Referral"/>
    <s v="Yes"/>
    <s v="Emergency"/>
    <s v="Paid"/>
    <m/>
    <m/>
    <s v="N/A"/>
    <n v="381.5"/>
    <n v="0"/>
  </r>
  <r>
    <d v="2024-05-26T00:00:00"/>
    <n v="4555"/>
    <n v="4"/>
    <n v="4"/>
    <n v="1"/>
    <n v="3"/>
    <n v="3"/>
    <n v="8"/>
    <x v="4"/>
    <s v="Appendicitis"/>
    <s v="Orthopedics"/>
    <s v="Dr. Ravi Patel"/>
    <s v="Allianz"/>
    <x v="0"/>
    <x v="0"/>
    <x v="3"/>
    <s v="Outpatient"/>
    <n v="605"/>
    <n v="154"/>
    <m/>
    <x v="1"/>
    <x v="4"/>
    <s v="Self-Referral"/>
    <s v="Yes"/>
    <s v="Emergency"/>
    <s v="Paid"/>
    <m/>
    <m/>
    <s v="Private Room"/>
    <n v="566.29999999999995"/>
    <n v="50"/>
  </r>
  <r>
    <d v="2024-05-26T00:00:00"/>
    <n v="2816"/>
    <n v="5"/>
    <n v="2"/>
    <n v="2"/>
    <n v="4"/>
    <n v="2"/>
    <n v="21"/>
    <x v="6"/>
    <s v="Asthma"/>
    <s v="General Surgery"/>
    <s v="Dr. Sade Kikiola"/>
    <s v="AXA"/>
    <x v="27"/>
    <x v="0"/>
    <x v="3"/>
    <s v="Inpatient"/>
    <n v="342"/>
    <n v="158"/>
    <m/>
    <x v="1"/>
    <x v="3"/>
    <s v="Emergency"/>
    <s v="Yes"/>
    <s v="Emergency"/>
    <s v="Paid"/>
    <m/>
    <m/>
    <s v="Semi-Private Room"/>
    <n v="371"/>
    <n v="30"/>
  </r>
  <r>
    <d v="2024-05-26T00:00:00"/>
    <n v="2705"/>
    <n v="5"/>
    <n v="5"/>
    <n v="5"/>
    <n v="2"/>
    <n v="3"/>
    <n v="29"/>
    <x v="7"/>
    <s v="Migraine"/>
    <s v="Pediatrics"/>
    <s v="Dr. Sade Kikiola"/>
    <s v="Allianz"/>
    <x v="14"/>
    <x v="1"/>
    <x v="3"/>
    <s v="Outpatient"/>
    <n v="701"/>
    <n v="49"/>
    <d v="2024-06-06T00:00:00"/>
    <x v="0"/>
    <x v="4"/>
    <s v="Physician Referral"/>
    <s v="Yes"/>
    <s v="Emergency"/>
    <s v="Paid"/>
    <m/>
    <m/>
    <s v="N/A"/>
    <n v="525"/>
    <n v="0"/>
  </r>
  <r>
    <d v="2024-05-26T00:00:00"/>
    <n v="2565"/>
    <n v="4"/>
    <n v="3"/>
    <n v="5"/>
    <n v="1"/>
    <n v="2"/>
    <n v="16"/>
    <x v="2"/>
    <s v="Migraine"/>
    <s v="Neurology"/>
    <s v="Dr. Ravi Patel"/>
    <s v="AXA"/>
    <x v="2"/>
    <x v="0"/>
    <x v="0"/>
    <s v="Emergency"/>
    <n v="972"/>
    <n v="101"/>
    <m/>
    <x v="1"/>
    <x v="3"/>
    <s v="Self-Referral"/>
    <s v="Yes"/>
    <s v="Emergency"/>
    <s v="Paid"/>
    <m/>
    <m/>
    <s v="General Ward"/>
    <n v="758.1"/>
    <n v="10"/>
  </r>
  <r>
    <d v="2024-05-26T00:00:00"/>
    <n v="1995"/>
    <n v="5"/>
    <n v="3"/>
    <n v="5"/>
    <n v="3"/>
    <n v="3"/>
    <n v="18"/>
    <x v="3"/>
    <s v="Migraine"/>
    <s v="Neurology"/>
    <s v="Dr. Sade Kikiola"/>
    <s v="Allianz"/>
    <x v="21"/>
    <x v="1"/>
    <x v="3"/>
    <s v="Outpatient"/>
    <n v="122"/>
    <n v="76"/>
    <d v="2024-06-19T00:00:00"/>
    <x v="0"/>
    <x v="4"/>
    <s v="Emergency"/>
    <s v="Yes"/>
    <s v="Emergency"/>
    <s v="Paid"/>
    <m/>
    <m/>
    <s v="N/A"/>
    <n v="138.6"/>
    <n v="0"/>
  </r>
  <r>
    <d v="2024-05-26T00:00:00"/>
    <n v="2505"/>
    <n v="5"/>
    <n v="2"/>
    <n v="1"/>
    <n v="4"/>
    <n v="1"/>
    <n v="35"/>
    <x v="9"/>
    <s v="Appendicitis"/>
    <s v="General Surgery"/>
    <s v="Dr. Sade Kikiola"/>
    <s v="Aviva"/>
    <x v="36"/>
    <x v="0"/>
    <x v="2"/>
    <s v="Emergency"/>
    <n v="621"/>
    <n v="193"/>
    <m/>
    <x v="1"/>
    <x v="3"/>
    <s v="Emergency"/>
    <s v="No"/>
    <s v="Scheduled"/>
    <s v="Paid"/>
    <m/>
    <m/>
    <s v="General Ward"/>
    <n v="576.79999999999995"/>
    <n v="10"/>
  </r>
  <r>
    <d v="2024-05-26T00:00:00"/>
    <n v="2452"/>
    <n v="4"/>
    <n v="1"/>
    <n v="5"/>
    <n v="5"/>
    <n v="3"/>
    <n v="20"/>
    <x v="3"/>
    <s v="Migraine"/>
    <s v="Cardiology"/>
    <s v="Dr. Ravi Patel"/>
    <s v="Allianz"/>
    <x v="23"/>
    <x v="1"/>
    <x v="4"/>
    <s v="Outpatient"/>
    <n v="170"/>
    <n v="89"/>
    <d v="2024-06-23T00:00:00"/>
    <x v="0"/>
    <x v="4"/>
    <s v="Emergency"/>
    <s v="Yes"/>
    <s v="Emergency"/>
    <s v="Paid"/>
    <m/>
    <m/>
    <s v="N/A"/>
    <n v="181.3"/>
    <n v="0"/>
  </r>
  <r>
    <d v="2024-05-26T00:00:00"/>
    <n v="4209"/>
    <n v="5"/>
    <n v="3"/>
    <n v="5"/>
    <n v="2"/>
    <n v="1"/>
    <n v="5"/>
    <x v="4"/>
    <s v="Migraine"/>
    <s v="Neurology"/>
    <s v="Dr. Sade Kikiola"/>
    <s v="Aviva"/>
    <x v="6"/>
    <x v="1"/>
    <x v="0"/>
    <s v="Outpatient"/>
    <n v="106"/>
    <n v="85"/>
    <d v="2024-06-22T00:00:00"/>
    <x v="0"/>
    <x v="3"/>
    <s v="Physician Referral"/>
    <s v="No"/>
    <s v="Scheduled"/>
    <s v="Paid"/>
    <m/>
    <m/>
    <s v="N/A"/>
    <n v="133.69999999999999"/>
    <n v="0"/>
  </r>
  <r>
    <d v="2024-05-26T00:00:00"/>
    <n v="4922"/>
    <n v="5"/>
    <n v="4"/>
    <n v="3"/>
    <n v="3"/>
    <n v="1"/>
    <n v="15"/>
    <x v="2"/>
    <s v="Fracture"/>
    <s v="Orthopedics"/>
    <s v="Dr. Sade Kikiola"/>
    <s v="Aviva"/>
    <x v="37"/>
    <x v="1"/>
    <x v="2"/>
    <s v="Outpatient"/>
    <n v="904"/>
    <n v="126"/>
    <d v="2024-06-19T00:00:00"/>
    <x v="0"/>
    <x v="4"/>
    <s v="Emergency"/>
    <s v="No"/>
    <s v="Scheduled"/>
    <s v="Paid"/>
    <m/>
    <m/>
    <s v="N/A"/>
    <n v="721"/>
    <n v="0"/>
  </r>
  <r>
    <d v="2024-05-27T00:00:00"/>
    <n v="1747"/>
    <n v="4"/>
    <n v="5"/>
    <n v="3"/>
    <n v="3"/>
    <n v="2"/>
    <n v="1"/>
    <x v="8"/>
    <s v="Fracture"/>
    <s v="Pediatrics"/>
    <s v="Dr. Ravi Patel"/>
    <s v="AXA"/>
    <x v="27"/>
    <x v="0"/>
    <x v="1"/>
    <s v="Outpatient"/>
    <n v="540"/>
    <n v="29"/>
    <m/>
    <x v="1"/>
    <x v="3"/>
    <s v="Physician Referral"/>
    <s v="No"/>
    <s v="Scheduled"/>
    <s v="Paid"/>
    <m/>
    <m/>
    <s v="Semi-Private Room"/>
    <n v="419.3"/>
    <n v="30"/>
  </r>
  <r>
    <d v="2024-05-27T00:00:00"/>
    <n v="3664"/>
    <n v="5"/>
    <n v="5"/>
    <n v="3"/>
    <n v="4"/>
    <n v="1"/>
    <n v="35"/>
    <x v="9"/>
    <s v="Fracture"/>
    <s v="Pediatrics"/>
    <s v="Dr. Sade Kikiola"/>
    <s v="Aviva"/>
    <x v="35"/>
    <x v="0"/>
    <x v="1"/>
    <s v="Outpatient"/>
    <n v="372"/>
    <n v="151"/>
    <d v="2024-06-12T00:00:00"/>
    <x v="0"/>
    <x v="4"/>
    <s v="Emergency"/>
    <s v="No"/>
    <s v="Scheduled"/>
    <s v="Paid"/>
    <m/>
    <m/>
    <s v="N/A"/>
    <n v="366.1"/>
    <n v="0"/>
  </r>
  <r>
    <d v="2024-05-27T00:00:00"/>
    <n v="3200"/>
    <n v="5"/>
    <n v="5"/>
    <n v="3"/>
    <n v="2"/>
    <n v="3"/>
    <n v="20"/>
    <x v="3"/>
    <s v="Fracture"/>
    <s v="Pediatrics"/>
    <s v="Dr. Sade Kikiola"/>
    <s v="Allianz"/>
    <x v="23"/>
    <x v="1"/>
    <x v="0"/>
    <s v="Emergency"/>
    <n v="424"/>
    <n v="93"/>
    <m/>
    <x v="1"/>
    <x v="3"/>
    <s v="Self-Referral"/>
    <s v="No"/>
    <s v="Scheduled"/>
    <s v="Paid"/>
    <m/>
    <m/>
    <s v="Private Room"/>
    <n v="396.9"/>
    <n v="50"/>
  </r>
  <r>
    <d v="2024-05-27T00:00:00"/>
    <n v="622"/>
    <n v="4"/>
    <n v="2"/>
    <n v="5"/>
    <n v="4"/>
    <n v="1"/>
    <n v="25"/>
    <x v="5"/>
    <s v="Migraine"/>
    <s v="General Surgery"/>
    <s v="Dr. Ravi Patel"/>
    <s v="Aviva"/>
    <x v="32"/>
    <x v="0"/>
    <x v="4"/>
    <s v="Outpatient"/>
    <n v="433"/>
    <n v="92"/>
    <m/>
    <x v="1"/>
    <x v="4"/>
    <s v="Physician Referral"/>
    <s v="No"/>
    <s v="Scheduled"/>
    <s v="Paid"/>
    <m/>
    <m/>
    <s v="General Ward"/>
    <n v="374.5"/>
    <n v="10"/>
  </r>
  <r>
    <d v="2024-05-27T00:00:00"/>
    <n v="2763"/>
    <n v="5"/>
    <n v="5"/>
    <n v="3"/>
    <n v="3"/>
    <n v="3"/>
    <n v="23"/>
    <x v="6"/>
    <s v="Fracture"/>
    <s v="Pediatrics"/>
    <s v="Dr. Sade Kikiola"/>
    <s v="Allianz"/>
    <x v="41"/>
    <x v="1"/>
    <x v="3"/>
    <s v="Inpatient"/>
    <n v="541"/>
    <n v="81"/>
    <m/>
    <x v="1"/>
    <x v="3"/>
    <s v="Physician Referral"/>
    <s v="Yes"/>
    <s v="Emergency"/>
    <s v="Paid"/>
    <m/>
    <m/>
    <s v="Private Room"/>
    <n v="470.4"/>
    <n v="50"/>
  </r>
  <r>
    <d v="2024-05-27T00:00:00"/>
    <n v="1034"/>
    <n v="5"/>
    <n v="5"/>
    <n v="4"/>
    <n v="3"/>
    <n v="3"/>
    <n v="35"/>
    <x v="9"/>
    <s v="Hypertension"/>
    <s v="Pediatrics"/>
    <s v="Dr. Sade Kikiola"/>
    <s v="Allianz"/>
    <x v="17"/>
    <x v="1"/>
    <x v="0"/>
    <s v="Emergency"/>
    <n v="723"/>
    <n v="128"/>
    <m/>
    <x v="1"/>
    <x v="4"/>
    <s v="Self-Referral"/>
    <s v="Yes"/>
    <s v="Emergency"/>
    <s v="Paid"/>
    <m/>
    <m/>
    <s v="Private Room"/>
    <n v="630.70000000000005"/>
    <n v="50"/>
  </r>
  <r>
    <d v="2024-05-27T00:00:00"/>
    <n v="4605"/>
    <n v="4"/>
    <n v="4"/>
    <n v="2"/>
    <n v="3"/>
    <n v="3"/>
    <n v="20"/>
    <x v="3"/>
    <s v="Asthma"/>
    <s v="Orthopedics"/>
    <s v="Dr. Ravi Patel"/>
    <s v="Allianz"/>
    <x v="18"/>
    <x v="0"/>
    <x v="3"/>
    <s v="Outpatient"/>
    <n v="370"/>
    <n v="190"/>
    <m/>
    <x v="1"/>
    <x v="3"/>
    <s v="Emergency"/>
    <s v="No"/>
    <s v="Scheduled"/>
    <s v="Paid"/>
    <m/>
    <m/>
    <s v="Private Room"/>
    <n v="427"/>
    <n v="50"/>
  </r>
  <r>
    <d v="2024-05-27T00:00:00"/>
    <n v="22"/>
    <n v="5"/>
    <n v="1"/>
    <n v="3"/>
    <n v="3"/>
    <n v="2"/>
    <n v="23"/>
    <x v="6"/>
    <s v="Fracture"/>
    <s v="Cardiology"/>
    <s v="Dr. Sade Kikiola"/>
    <s v="AXA"/>
    <x v="51"/>
    <x v="1"/>
    <x v="3"/>
    <s v="Inpatient"/>
    <n v="770"/>
    <n v="61"/>
    <m/>
    <x v="1"/>
    <x v="4"/>
    <s v="Physician Referral"/>
    <s v="No"/>
    <s v="Scheduled"/>
    <s v="Paid"/>
    <m/>
    <m/>
    <s v="Private Room"/>
    <n v="616.70000000000005"/>
    <n v="50"/>
  </r>
  <r>
    <d v="2024-05-27T00:00:00"/>
    <n v="1346"/>
    <n v="5"/>
    <n v="2"/>
    <n v="1"/>
    <n v="4"/>
    <n v="3"/>
    <n v="31"/>
    <x v="7"/>
    <s v="Appendicitis"/>
    <s v="General Surgery"/>
    <s v="Dr. Sade Kikiola"/>
    <s v="Allianz"/>
    <x v="57"/>
    <x v="0"/>
    <x v="1"/>
    <s v="Outpatient"/>
    <n v="221"/>
    <n v="43"/>
    <d v="2024-06-12T00:00:00"/>
    <x v="0"/>
    <x v="3"/>
    <s v="Physician Referral"/>
    <s v="Yes"/>
    <s v="Emergency"/>
    <s v="Paid"/>
    <m/>
    <m/>
    <s v="N/A"/>
    <n v="184.8"/>
    <n v="0"/>
  </r>
  <r>
    <d v="2024-05-27T00:00:00"/>
    <n v="113"/>
    <n v="4"/>
    <n v="2"/>
    <n v="2"/>
    <n v="4"/>
    <n v="2"/>
    <n v="13"/>
    <x v="2"/>
    <s v="Asthma"/>
    <s v="General Surgery"/>
    <s v="Dr. Ravi Patel"/>
    <s v="AXA"/>
    <x v="28"/>
    <x v="1"/>
    <x v="4"/>
    <s v="Outpatient"/>
    <n v="267"/>
    <n v="24"/>
    <d v="2024-06-25T00:00:00"/>
    <x v="0"/>
    <x v="4"/>
    <s v="Physician Referral"/>
    <s v="Yes"/>
    <s v="Emergency"/>
    <s v="Paid"/>
    <m/>
    <m/>
    <s v="N/A"/>
    <n v="203.7"/>
    <n v="0"/>
  </r>
  <r>
    <d v="2024-05-28T00:00:00"/>
    <n v="2401"/>
    <n v="5"/>
    <n v="5"/>
    <n v="4"/>
    <n v="3"/>
    <n v="1"/>
    <n v="40"/>
    <x v="0"/>
    <s v="Hypertension"/>
    <s v="Pediatrics"/>
    <s v="Dr. Sade Kikiola"/>
    <s v="Aviva"/>
    <x v="51"/>
    <x v="0"/>
    <x v="3"/>
    <s v="Inpatient"/>
    <n v="968"/>
    <n v="118"/>
    <m/>
    <x v="1"/>
    <x v="3"/>
    <s v="Physician Referral"/>
    <s v="No"/>
    <s v="Scheduled"/>
    <s v="Paid"/>
    <m/>
    <m/>
    <s v="Semi-Private Room"/>
    <n v="781.2"/>
    <n v="30"/>
  </r>
  <r>
    <d v="2024-05-28T00:00:00"/>
    <n v="4137"/>
    <n v="5"/>
    <n v="4"/>
    <n v="2"/>
    <n v="3"/>
    <n v="1"/>
    <n v="8"/>
    <x v="4"/>
    <s v="Asthma"/>
    <s v="Orthopedics"/>
    <s v="Dr. Sade Kikiola"/>
    <s v="Aviva"/>
    <x v="23"/>
    <x v="1"/>
    <x v="0"/>
    <s v="Inpatient"/>
    <n v="87"/>
    <n v="118"/>
    <m/>
    <x v="1"/>
    <x v="4"/>
    <s v="Physician Referral"/>
    <s v="No"/>
    <s v="Scheduled"/>
    <s v="Paid"/>
    <m/>
    <m/>
    <s v="General Ward"/>
    <n v="150.5"/>
    <n v="10"/>
  </r>
  <r>
    <d v="2024-05-28T00:00:00"/>
    <n v="860"/>
    <n v="4"/>
    <n v="3"/>
    <n v="2"/>
    <n v="3"/>
    <n v="2"/>
    <n v="1"/>
    <x v="8"/>
    <s v="Asthma"/>
    <s v="Neurology"/>
    <s v="Dr. Ravi Patel"/>
    <s v="AXA"/>
    <x v="49"/>
    <x v="1"/>
    <x v="1"/>
    <s v="Outpatient"/>
    <n v="607"/>
    <n v="139"/>
    <m/>
    <x v="1"/>
    <x v="3"/>
    <s v="Self-Referral"/>
    <s v="No"/>
    <s v="Scheduled"/>
    <s v="Paid"/>
    <m/>
    <m/>
    <s v="General Ward"/>
    <n v="529.20000000000005"/>
    <n v="10"/>
  </r>
  <r>
    <d v="2024-05-28T00:00:00"/>
    <n v="580"/>
    <n v="5"/>
    <n v="5"/>
    <n v="4"/>
    <n v="4"/>
    <n v="1"/>
    <n v="26"/>
    <x v="5"/>
    <s v="Hypertension"/>
    <s v="Pediatrics"/>
    <s v="Dr. Sade Kikiola"/>
    <s v="Aviva"/>
    <x v="21"/>
    <x v="0"/>
    <x v="3"/>
    <s v="Inpatient"/>
    <n v="433"/>
    <n v="96"/>
    <m/>
    <x v="1"/>
    <x v="4"/>
    <s v="Physician Referral"/>
    <s v="Yes"/>
    <s v="Emergency"/>
    <s v="Paid"/>
    <m/>
    <m/>
    <s v="Private Room"/>
    <n v="405.3"/>
    <n v="50"/>
  </r>
  <r>
    <d v="2024-05-28T00:00:00"/>
    <n v="4867"/>
    <n v="5"/>
    <n v="5"/>
    <n v="3"/>
    <n v="2"/>
    <n v="1"/>
    <n v="33"/>
    <x v="9"/>
    <s v="Fracture"/>
    <s v="Pediatrics"/>
    <s v="Dr. Sade Kikiola"/>
    <s v="Aviva"/>
    <x v="58"/>
    <x v="1"/>
    <x v="1"/>
    <s v="Emergency"/>
    <n v="629"/>
    <n v="120"/>
    <m/>
    <x v="1"/>
    <x v="3"/>
    <s v="Physician Referral"/>
    <s v="Yes"/>
    <s v="Emergency"/>
    <s v="Paid"/>
    <m/>
    <m/>
    <s v="Semi-Private Room"/>
    <n v="545.29999999999995"/>
    <n v="30"/>
  </r>
  <r>
    <d v="2024-05-28T00:00:00"/>
    <n v="4539"/>
    <n v="4"/>
    <n v="2"/>
    <n v="4"/>
    <n v="4"/>
    <n v="1"/>
    <n v="1"/>
    <x v="8"/>
    <s v="Hypertension"/>
    <s v="General Surgery"/>
    <s v="Dr. Ravi Patel"/>
    <s v="Aviva"/>
    <x v="52"/>
    <x v="1"/>
    <x v="1"/>
    <s v="Outpatient"/>
    <n v="345"/>
    <n v="115"/>
    <d v="2024-06-13T00:00:00"/>
    <x v="0"/>
    <x v="4"/>
    <s v="Self-Referral"/>
    <s v="Yes"/>
    <s v="Emergency"/>
    <s v="Paid"/>
    <m/>
    <m/>
    <s v="N/A"/>
    <n v="322"/>
    <n v="0"/>
  </r>
  <r>
    <d v="2024-05-28T00:00:00"/>
    <n v="1661"/>
    <n v="5"/>
    <n v="2"/>
    <n v="1"/>
    <n v="4"/>
    <n v="1"/>
    <n v="6"/>
    <x v="4"/>
    <s v="Appendicitis"/>
    <s v="General Surgery"/>
    <s v="Dr. Sade Kikiola"/>
    <s v="Aviva"/>
    <x v="33"/>
    <x v="0"/>
    <x v="0"/>
    <s v="Outpatient"/>
    <n v="331"/>
    <n v="192"/>
    <d v="2024-06-21T00:00:00"/>
    <x v="0"/>
    <x v="3"/>
    <s v="Emergency"/>
    <s v="No"/>
    <s v="Scheduled"/>
    <s v="Paid"/>
    <m/>
    <m/>
    <s v="N/A"/>
    <n v="366.1"/>
    <n v="0"/>
  </r>
  <r>
    <d v="2024-05-28T00:00:00"/>
    <n v="4013"/>
    <n v="5"/>
    <n v="5"/>
    <n v="4"/>
    <n v="1"/>
    <n v="3"/>
    <n v="3"/>
    <x v="8"/>
    <s v="Hypertension"/>
    <s v="Pediatrics"/>
    <s v="Dr. Sade Kikiola"/>
    <s v="Allianz"/>
    <x v="14"/>
    <x v="1"/>
    <x v="0"/>
    <s v="Emergency"/>
    <n v="114"/>
    <n v="139"/>
    <m/>
    <x v="1"/>
    <x v="4"/>
    <s v="Physician Referral"/>
    <s v="Yes"/>
    <s v="Emergency"/>
    <s v="Paid"/>
    <m/>
    <m/>
    <s v="Semi-Private Room"/>
    <n v="198.1"/>
    <n v="30"/>
  </r>
  <r>
    <d v="2024-05-28T00:00:00"/>
    <n v="4426"/>
    <n v="4"/>
    <n v="2"/>
    <n v="5"/>
    <n v="4"/>
    <n v="1"/>
    <n v="16"/>
    <x v="2"/>
    <s v="Migraine"/>
    <s v="General Surgery"/>
    <s v="Dr. Ravi Patel"/>
    <s v="Aviva"/>
    <x v="54"/>
    <x v="0"/>
    <x v="2"/>
    <s v="Inpatient"/>
    <n v="649"/>
    <n v="84"/>
    <m/>
    <x v="1"/>
    <x v="3"/>
    <s v="Self-Referral"/>
    <s v="No"/>
    <s v="Scheduled"/>
    <s v="Paid"/>
    <m/>
    <m/>
    <s v="General Ward"/>
    <n v="520.1"/>
    <n v="10"/>
  </r>
  <r>
    <d v="2024-05-28T00:00:00"/>
    <n v="3731"/>
    <n v="5"/>
    <n v="4"/>
    <n v="5"/>
    <n v="3"/>
    <n v="3"/>
    <n v="32"/>
    <x v="7"/>
    <s v="Migraine"/>
    <s v="Orthopedics"/>
    <s v="Dr. Sade Kikiola"/>
    <s v="Allianz"/>
    <x v="12"/>
    <x v="1"/>
    <x v="3"/>
    <s v="Outpatient"/>
    <n v="193"/>
    <n v="140"/>
    <d v="2024-06-19T00:00:00"/>
    <x v="0"/>
    <x v="4"/>
    <s v="Self-Referral"/>
    <s v="No"/>
    <s v="Scheduled"/>
    <s v="Paid"/>
    <m/>
    <m/>
    <s v="N/A"/>
    <n v="233.1"/>
    <n v="0"/>
  </r>
  <r>
    <d v="2024-05-29T00:00:00"/>
    <n v="2265"/>
    <n v="5"/>
    <n v="3"/>
    <n v="2"/>
    <n v="5"/>
    <n v="1"/>
    <n v="26"/>
    <x v="5"/>
    <s v="Asthma"/>
    <s v="Neurology"/>
    <s v="Dr. Sade Kikiola"/>
    <s v="Aviva"/>
    <x v="1"/>
    <x v="0"/>
    <x v="1"/>
    <s v="Outpatient"/>
    <n v="903"/>
    <n v="109"/>
    <m/>
    <x v="1"/>
    <x v="3"/>
    <s v="Emergency"/>
    <s v="Yes"/>
    <s v="Emergency"/>
    <s v="Paid"/>
    <m/>
    <m/>
    <s v="General Ward"/>
    <n v="715.4"/>
    <n v="10"/>
  </r>
  <r>
    <d v="2024-05-29T00:00:00"/>
    <n v="4319"/>
    <n v="4"/>
    <n v="3"/>
    <n v="3"/>
    <n v="4"/>
    <n v="2"/>
    <n v="36"/>
    <x v="9"/>
    <s v="Fracture"/>
    <s v="Neurology"/>
    <s v="Dr. Ravi Patel"/>
    <s v="AXA"/>
    <x v="60"/>
    <x v="1"/>
    <x v="2"/>
    <s v="Outpatient"/>
    <n v="834"/>
    <n v="196"/>
    <m/>
    <x v="1"/>
    <x v="4"/>
    <s v="Physician Referral"/>
    <s v="Yes"/>
    <s v="Emergency"/>
    <s v="Paid"/>
    <m/>
    <m/>
    <s v="Private Room"/>
    <n v="756"/>
    <n v="50"/>
  </r>
  <r>
    <d v="2024-05-29T00:00:00"/>
    <n v="2544"/>
    <n v="5"/>
    <n v="3"/>
    <n v="3"/>
    <n v="2"/>
    <n v="2"/>
    <n v="14"/>
    <x v="2"/>
    <s v="Fracture"/>
    <s v="Neurology"/>
    <s v="Dr. Sade Kikiola"/>
    <s v="AXA"/>
    <x v="3"/>
    <x v="1"/>
    <x v="0"/>
    <s v="Emergency"/>
    <n v="703"/>
    <n v="134"/>
    <m/>
    <x v="1"/>
    <x v="3"/>
    <s v="Physician Referral"/>
    <s v="Yes"/>
    <s v="Emergency"/>
    <s v="Paid"/>
    <m/>
    <m/>
    <s v="Semi-Private Room"/>
    <n v="606.9"/>
    <n v="30"/>
  </r>
  <r>
    <d v="2024-05-29T00:00:00"/>
    <n v="2108"/>
    <n v="5"/>
    <n v="5"/>
    <n v="5"/>
    <n v="1"/>
    <n v="3"/>
    <n v="15"/>
    <x v="2"/>
    <s v="Migraine"/>
    <s v="Pediatrics"/>
    <s v="Dr. Sade Kikiola"/>
    <s v="Allianz"/>
    <x v="2"/>
    <x v="1"/>
    <x v="4"/>
    <s v="Outpatient"/>
    <n v="87"/>
    <n v="96"/>
    <d v="2024-06-27T00:00:00"/>
    <x v="0"/>
    <x v="4"/>
    <s v="Emergency"/>
    <s v="No"/>
    <s v="Scheduled"/>
    <s v="Paid"/>
    <m/>
    <m/>
    <s v="N/A"/>
    <n v="128.1"/>
    <n v="0"/>
  </r>
  <r>
    <d v="2024-05-29T00:00:00"/>
    <n v="1584"/>
    <n v="4"/>
    <n v="5"/>
    <n v="1"/>
    <n v="1"/>
    <n v="2"/>
    <n v="22"/>
    <x v="6"/>
    <s v="Appendicitis"/>
    <s v="Pediatrics"/>
    <s v="Dr. Ravi Patel"/>
    <s v="AXA"/>
    <x v="5"/>
    <x v="0"/>
    <x v="1"/>
    <s v="Outpatient"/>
    <n v="141"/>
    <n v="51"/>
    <d v="2024-06-10T00:00:00"/>
    <x v="0"/>
    <x v="3"/>
    <s v="Self-Referral"/>
    <s v="Yes"/>
    <s v="Emergency"/>
    <s v="Paid"/>
    <m/>
    <m/>
    <s v="N/A"/>
    <n v="134.4"/>
    <n v="0"/>
  </r>
  <r>
    <d v="2024-05-29T00:00:00"/>
    <n v="1827"/>
    <n v="5"/>
    <n v="5"/>
    <n v="4"/>
    <n v="4"/>
    <n v="3"/>
    <n v="32"/>
    <x v="7"/>
    <s v="Hypertension"/>
    <s v="Pediatrics"/>
    <s v="Dr. Sade Kikiola"/>
    <s v="Allianz"/>
    <x v="57"/>
    <x v="0"/>
    <x v="4"/>
    <s v="Emergency"/>
    <n v="135"/>
    <n v="131"/>
    <m/>
    <x v="1"/>
    <x v="4"/>
    <s v="Self-Referral"/>
    <s v="No"/>
    <s v="Scheduled"/>
    <s v="Paid"/>
    <m/>
    <m/>
    <s v="Semi-Private Room"/>
    <n v="207.2"/>
    <n v="30"/>
  </r>
  <r>
    <d v="2024-05-29T00:00:00"/>
    <n v="3194"/>
    <n v="5"/>
    <n v="4"/>
    <n v="4"/>
    <n v="3"/>
    <n v="1"/>
    <n v="40"/>
    <x v="0"/>
    <s v="Hypertension"/>
    <s v="Orthopedics"/>
    <s v="Dr. Sade Kikiola"/>
    <s v="Aviva"/>
    <x v="2"/>
    <x v="0"/>
    <x v="4"/>
    <s v="Outpatient"/>
    <n v="442"/>
    <n v="197"/>
    <d v="2024-06-16T00:00:00"/>
    <x v="0"/>
    <x v="3"/>
    <s v="Self-Referral"/>
    <s v="Yes"/>
    <s v="Emergency"/>
    <s v="Paid"/>
    <m/>
    <m/>
    <s v="N/A"/>
    <n v="447.3"/>
    <n v="0"/>
  </r>
  <r>
    <d v="2024-05-29T00:00:00"/>
    <n v="2725"/>
    <n v="4"/>
    <n v="3"/>
    <n v="4"/>
    <n v="2"/>
    <n v="2"/>
    <n v="30"/>
    <x v="7"/>
    <s v="Hypertension"/>
    <s v="Neurology"/>
    <s v="Dr. Ravi Patel"/>
    <s v="AXA"/>
    <x v="33"/>
    <x v="0"/>
    <x v="1"/>
    <s v="Outpatient"/>
    <n v="55"/>
    <n v="71"/>
    <d v="2024-06-08T00:00:00"/>
    <x v="0"/>
    <x v="4"/>
    <s v="Emergency"/>
    <s v="No"/>
    <s v="Scheduled"/>
    <s v="Paid"/>
    <m/>
    <m/>
    <s v="N/A"/>
    <n v="88.2"/>
    <n v="0"/>
  </r>
  <r>
    <d v="2024-05-29T00:00:00"/>
    <n v="2521"/>
    <n v="5"/>
    <n v="2"/>
    <n v="1"/>
    <n v="4"/>
    <n v="3"/>
    <n v="32"/>
    <x v="7"/>
    <s v="Appendicitis"/>
    <s v="General Surgery"/>
    <s v="Dr. Sade Kikiola"/>
    <s v="Allianz"/>
    <x v="41"/>
    <x v="1"/>
    <x v="2"/>
    <s v="Emergency"/>
    <n v="72"/>
    <n v="42"/>
    <m/>
    <x v="1"/>
    <x v="3"/>
    <s v="Emergency"/>
    <s v="Yes"/>
    <s v="Emergency"/>
    <s v="Pending"/>
    <m/>
    <m/>
    <s v="Semi-Private Room"/>
    <n v="100.8"/>
    <n v="30"/>
  </r>
  <r>
    <d v="2024-05-29T00:00:00"/>
    <n v="1842"/>
    <n v="5"/>
    <n v="2"/>
    <n v="1"/>
    <n v="4"/>
    <n v="3"/>
    <n v="14"/>
    <x v="2"/>
    <s v="Appendicitis"/>
    <s v="General Surgery"/>
    <s v="Dr. Sade Kikiola"/>
    <s v="Allianz"/>
    <x v="24"/>
    <x v="1"/>
    <x v="2"/>
    <s v="Outpatient"/>
    <n v="119"/>
    <n v="49"/>
    <d v="2024-06-24T00:00:00"/>
    <x v="0"/>
    <x v="4"/>
    <s v="Self-Referral"/>
    <s v="No"/>
    <s v="Scheduled"/>
    <s v="Pending"/>
    <m/>
    <m/>
    <s v="N/A"/>
    <n v="117.6"/>
    <n v="0"/>
  </r>
  <r>
    <d v="2024-05-30T00:00:00"/>
    <n v="957"/>
    <n v="4"/>
    <n v="1"/>
    <n v="4"/>
    <n v="1"/>
    <n v="1"/>
    <n v="40"/>
    <x v="0"/>
    <s v="Hypertension"/>
    <s v="Cardiology"/>
    <s v="Dr. Ravi Patel"/>
    <s v="Aviva"/>
    <x v="54"/>
    <x v="0"/>
    <x v="1"/>
    <s v="Outpatient"/>
    <n v="522"/>
    <n v="89"/>
    <d v="2024-06-21T00:00:00"/>
    <x v="0"/>
    <x v="3"/>
    <s v="Physician Referral"/>
    <s v="Yes"/>
    <s v="Emergency"/>
    <s v="Pending"/>
    <m/>
    <m/>
    <s v="N/A"/>
    <n v="427.7"/>
    <n v="0"/>
  </r>
  <r>
    <d v="2024-05-30T00:00:00"/>
    <n v="995"/>
    <n v="5"/>
    <n v="1"/>
    <n v="4"/>
    <n v="5"/>
    <n v="1"/>
    <n v="17"/>
    <x v="3"/>
    <s v="Hypertension"/>
    <s v="Cardiology"/>
    <s v="Dr. Sade Kikiola"/>
    <s v="Aviva"/>
    <x v="18"/>
    <x v="0"/>
    <x v="3"/>
    <s v="Outpatient"/>
    <n v="378"/>
    <n v="90"/>
    <d v="2024-06-27T00:00:00"/>
    <x v="0"/>
    <x v="4"/>
    <s v="Physician Referral"/>
    <s v="No"/>
    <s v="Scheduled"/>
    <s v="Pending"/>
    <m/>
    <m/>
    <s v="N/A"/>
    <n v="327.60000000000002"/>
    <n v="0"/>
  </r>
  <r>
    <d v="2024-05-30T00:00:00"/>
    <n v="430"/>
    <n v="5"/>
    <n v="2"/>
    <n v="1"/>
    <n v="4"/>
    <n v="2"/>
    <n v="23"/>
    <x v="6"/>
    <s v="Appendicitis"/>
    <s v="General Surgery"/>
    <s v="Dr. Sade Kikiola"/>
    <s v="AXA"/>
    <x v="27"/>
    <x v="0"/>
    <x v="4"/>
    <s v="Outpatient"/>
    <n v="713"/>
    <n v="130"/>
    <d v="2024-06-27T00:00:00"/>
    <x v="0"/>
    <x v="3"/>
    <s v="Self-Referral"/>
    <s v="Yes"/>
    <s v="Emergency"/>
    <s v="Paid"/>
    <m/>
    <m/>
    <s v="N/A"/>
    <n v="590.1"/>
    <n v="0"/>
  </r>
  <r>
    <d v="2024-05-30T00:00:00"/>
    <n v="695"/>
    <n v="4"/>
    <n v="3"/>
    <n v="4"/>
    <n v="5"/>
    <n v="3"/>
    <n v="32"/>
    <x v="7"/>
    <s v="Hypertension"/>
    <s v="Neurology"/>
    <s v="Dr. Ravi Patel"/>
    <s v="Allianz"/>
    <x v="52"/>
    <x v="1"/>
    <x v="2"/>
    <s v="Outpatient"/>
    <n v="111"/>
    <n v="177"/>
    <d v="2024-06-27T00:00:00"/>
    <x v="0"/>
    <x v="4"/>
    <s v="Physician Referral"/>
    <s v="Yes"/>
    <s v="Emergency"/>
    <s v="Paid"/>
    <m/>
    <m/>
    <s v="N/A"/>
    <n v="201.6"/>
    <n v="0"/>
  </r>
  <r>
    <d v="2024-05-30T00:00:00"/>
    <n v="3501"/>
    <n v="5"/>
    <n v="5"/>
    <n v="1"/>
    <n v="1"/>
    <n v="1"/>
    <n v="20"/>
    <x v="3"/>
    <s v="Appendicitis"/>
    <s v="Pediatrics"/>
    <s v="Dr. Sade Kikiola"/>
    <s v="Aviva"/>
    <x v="34"/>
    <x v="0"/>
    <x v="1"/>
    <s v="Outpatient"/>
    <n v="585"/>
    <n v="56"/>
    <d v="2024-06-16T00:00:00"/>
    <x v="0"/>
    <x v="3"/>
    <s v="Self-Referral"/>
    <s v="Yes"/>
    <s v="Emergency"/>
    <s v="Paid"/>
    <m/>
    <m/>
    <s v="N/A"/>
    <n v="448.7"/>
    <n v="0"/>
  </r>
  <r>
    <d v="2024-05-30T00:00:00"/>
    <n v="351"/>
    <n v="5"/>
    <n v="2"/>
    <n v="2"/>
    <n v="4"/>
    <n v="2"/>
    <n v="40"/>
    <x v="0"/>
    <s v="Asthma"/>
    <s v="General Surgery"/>
    <s v="Dr. Sade Kikiola"/>
    <s v="AXA"/>
    <x v="34"/>
    <x v="0"/>
    <x v="0"/>
    <s v="Emergency"/>
    <n v="448"/>
    <n v="67"/>
    <m/>
    <x v="1"/>
    <x v="4"/>
    <s v="Self-Referral"/>
    <s v="Yes"/>
    <s v="Emergency"/>
    <s v="Paid"/>
    <m/>
    <m/>
    <s v="Private Room"/>
    <n v="395.5"/>
    <n v="50"/>
  </r>
  <r>
    <d v="2024-05-30T00:00:00"/>
    <n v="4408"/>
    <n v="4"/>
    <n v="2"/>
    <n v="5"/>
    <n v="4"/>
    <n v="3"/>
    <n v="30"/>
    <x v="7"/>
    <s v="Migraine"/>
    <s v="General Surgery"/>
    <s v="Dr. Ravi Patel"/>
    <s v="Allianz"/>
    <x v="14"/>
    <x v="0"/>
    <x v="2"/>
    <s v="Outpatient"/>
    <n v="855"/>
    <n v="179"/>
    <m/>
    <x v="1"/>
    <x v="3"/>
    <s v="Physician Referral"/>
    <s v="No"/>
    <s v="Scheduled"/>
    <s v="Paid"/>
    <m/>
    <m/>
    <s v="Private Room"/>
    <n v="758.8"/>
    <n v="50"/>
  </r>
  <r>
    <d v="2024-05-30T00:00:00"/>
    <n v="312"/>
    <n v="5"/>
    <n v="1"/>
    <n v="5"/>
    <n v="3"/>
    <n v="1"/>
    <n v="28"/>
    <x v="5"/>
    <s v="Migraine"/>
    <s v="Cardiology"/>
    <s v="Dr. Sade Kikiola"/>
    <s v="Aviva"/>
    <x v="14"/>
    <x v="1"/>
    <x v="0"/>
    <s v="Outpatient"/>
    <n v="231"/>
    <n v="89"/>
    <m/>
    <x v="1"/>
    <x v="4"/>
    <s v="Physician Referral"/>
    <s v="Yes"/>
    <s v="Emergency"/>
    <s v="Paid"/>
    <m/>
    <m/>
    <s v="General Ward"/>
    <n v="231"/>
    <n v="10"/>
  </r>
  <r>
    <d v="2024-05-30T00:00:00"/>
    <n v="2101"/>
    <n v="5"/>
    <n v="3"/>
    <n v="1"/>
    <n v="4"/>
    <n v="2"/>
    <n v="18"/>
    <x v="3"/>
    <s v="Appendicitis"/>
    <s v="Neurology"/>
    <s v="Dr. Sade Kikiola"/>
    <s v="AXA"/>
    <x v="44"/>
    <x v="1"/>
    <x v="1"/>
    <s v="Outpatient"/>
    <n v="759"/>
    <n v="54"/>
    <d v="2024-06-06T00:00:00"/>
    <x v="0"/>
    <x v="3"/>
    <s v="Emergency"/>
    <s v="No"/>
    <s v="Scheduled"/>
    <s v="Paid"/>
    <m/>
    <m/>
    <s v="N/A"/>
    <n v="569.1"/>
    <n v="0"/>
  </r>
  <r>
    <d v="2024-05-30T00:00:00"/>
    <n v="588"/>
    <n v="4"/>
    <n v="2"/>
    <n v="4"/>
    <n v="4"/>
    <n v="2"/>
    <n v="20"/>
    <x v="3"/>
    <s v="Hypertension"/>
    <s v="General Surgery"/>
    <s v="Dr. Ravi Patel"/>
    <s v="AXA"/>
    <x v="4"/>
    <x v="0"/>
    <x v="3"/>
    <s v="Emergency"/>
    <n v="614"/>
    <n v="87"/>
    <m/>
    <x v="1"/>
    <x v="4"/>
    <s v="Physician Referral"/>
    <s v="Yes"/>
    <s v="Emergency"/>
    <s v="Paid"/>
    <m/>
    <m/>
    <s v="Private Room"/>
    <n v="525.70000000000005"/>
    <n v="50"/>
  </r>
  <r>
    <d v="2024-05-31T00:00:00"/>
    <n v="2563"/>
    <n v="5"/>
    <n v="5"/>
    <n v="5"/>
    <n v="4"/>
    <n v="1"/>
    <n v="25"/>
    <x v="5"/>
    <s v="Migraine"/>
    <s v="Pediatrics"/>
    <s v="Dr. Sade Kikiola"/>
    <s v="Aviva"/>
    <x v="27"/>
    <x v="1"/>
    <x v="0"/>
    <s v="Outpatient"/>
    <n v="714"/>
    <n v="179"/>
    <d v="2024-06-11T00:00:00"/>
    <x v="0"/>
    <x v="3"/>
    <s v="Physician Referral"/>
    <s v="Yes"/>
    <s v="Emergency"/>
    <s v="Paid"/>
    <m/>
    <m/>
    <s v="N/A"/>
    <n v="625.1"/>
    <n v="0"/>
  </r>
  <r>
    <d v="2024-05-31T00:00:00"/>
    <n v="4338"/>
    <n v="5"/>
    <n v="5"/>
    <n v="3"/>
    <n v="5"/>
    <n v="1"/>
    <n v="17"/>
    <x v="3"/>
    <s v="Fracture"/>
    <s v="Pediatrics"/>
    <s v="Dr. Sade Kikiola"/>
    <s v="Aviva"/>
    <x v="57"/>
    <x v="0"/>
    <x v="3"/>
    <s v="Outpatient"/>
    <n v="158"/>
    <n v="78"/>
    <d v="2024-06-23T00:00:00"/>
    <x v="0"/>
    <x v="4"/>
    <s v="Physician Referral"/>
    <s v="Yes"/>
    <s v="Emergency"/>
    <s v="Paid"/>
    <m/>
    <m/>
    <s v="N/A"/>
    <n v="165.2"/>
    <n v="0"/>
  </r>
  <r>
    <d v="2024-05-31T00:00:00"/>
    <n v="412"/>
    <n v="4"/>
    <n v="4"/>
    <n v="4"/>
    <n v="3"/>
    <n v="3"/>
    <n v="3"/>
    <x v="8"/>
    <s v="Hypertension"/>
    <s v="Orthopedics"/>
    <s v="Dr. Ravi Patel"/>
    <s v="Allianz"/>
    <x v="45"/>
    <x v="1"/>
    <x v="1"/>
    <s v="Emergency"/>
    <n v="465"/>
    <n v="137"/>
    <m/>
    <x v="1"/>
    <x v="3"/>
    <s v="Physician Referral"/>
    <s v="Yes"/>
    <s v="Emergency"/>
    <s v="Paid"/>
    <m/>
    <m/>
    <s v="Private Room"/>
    <n v="456.4"/>
    <n v="50"/>
  </r>
  <r>
    <d v="2024-05-31T00:00:00"/>
    <n v="663"/>
    <n v="5"/>
    <n v="5"/>
    <n v="1"/>
    <n v="1"/>
    <n v="3"/>
    <n v="30"/>
    <x v="7"/>
    <s v="Appendicitis"/>
    <s v="Pediatrics"/>
    <s v="Dr. Sade Kikiola"/>
    <s v="Allianz"/>
    <x v="11"/>
    <x v="0"/>
    <x v="1"/>
    <s v="Outpatient"/>
    <n v="755"/>
    <n v="182"/>
    <d v="2024-06-17T00:00:00"/>
    <x v="0"/>
    <x v="4"/>
    <s v="Self-Referral"/>
    <s v="No"/>
    <s v="Scheduled"/>
    <s v="Pending"/>
    <m/>
    <m/>
    <s v="N/A"/>
    <n v="655.9"/>
    <n v="0"/>
  </r>
  <r>
    <d v="2024-05-31T00:00:00"/>
    <n v="3808"/>
    <n v="5"/>
    <n v="2"/>
    <n v="3"/>
    <n v="4"/>
    <n v="1"/>
    <n v="35"/>
    <x v="9"/>
    <s v="Fracture"/>
    <s v="General Surgery"/>
    <s v="Dr. Sade Kikiola"/>
    <s v="Aviva"/>
    <x v="32"/>
    <x v="0"/>
    <x v="4"/>
    <s v="Inpatient"/>
    <n v="935"/>
    <n v="131"/>
    <m/>
    <x v="1"/>
    <x v="3"/>
    <s v="Physician Referral"/>
    <s v="No"/>
    <s v="Scheduled"/>
    <s v="Pending"/>
    <m/>
    <m/>
    <s v="Semi-Private Room"/>
    <n v="767.2"/>
    <n v="30"/>
  </r>
  <r>
    <d v="2024-05-31T00:00:00"/>
    <n v="2399"/>
    <n v="4"/>
    <n v="2"/>
    <n v="1"/>
    <n v="4"/>
    <n v="2"/>
    <n v="20"/>
    <x v="3"/>
    <s v="Appendicitis"/>
    <s v="General Surgery"/>
    <s v="Dr. Ravi Patel"/>
    <s v="AXA"/>
    <x v="51"/>
    <x v="0"/>
    <x v="1"/>
    <s v="Outpatient"/>
    <n v="783"/>
    <n v="163"/>
    <d v="2024-06-20T00:00:00"/>
    <x v="0"/>
    <x v="4"/>
    <s v="Self-Referral"/>
    <s v="Yes"/>
    <s v="Emergency"/>
    <s v="Pending"/>
    <m/>
    <m/>
    <s v="N/A"/>
    <n v="662.2"/>
    <n v="0"/>
  </r>
  <r>
    <d v="2024-05-31T00:00:00"/>
    <n v="74"/>
    <n v="5"/>
    <n v="5"/>
    <n v="4"/>
    <n v="4"/>
    <n v="1"/>
    <n v="8"/>
    <x v="4"/>
    <s v="Hypertension"/>
    <s v="Pediatrics"/>
    <s v="Dr. Sade Kikiola"/>
    <s v="Aviva"/>
    <x v="15"/>
    <x v="0"/>
    <x v="3"/>
    <s v="Outpatient"/>
    <n v="429"/>
    <n v="138"/>
    <m/>
    <x v="1"/>
    <x v="3"/>
    <s v="Self-Referral"/>
    <s v="No"/>
    <s v="Scheduled"/>
    <s v="Pending"/>
    <m/>
    <m/>
    <s v="General Ward"/>
    <n v="403.9"/>
    <n v="10"/>
  </r>
  <r>
    <d v="2024-05-31T00:00:00"/>
    <n v="4797"/>
    <n v="5"/>
    <n v="1"/>
    <n v="2"/>
    <n v="5"/>
    <n v="3"/>
    <n v="9"/>
    <x v="1"/>
    <s v="Asthma"/>
    <s v="Cardiology"/>
    <s v="Dr. Sade Kikiola"/>
    <s v="Allianz"/>
    <x v="21"/>
    <x v="1"/>
    <x v="2"/>
    <s v="Emergency"/>
    <n v="858"/>
    <n v="134"/>
    <m/>
    <x v="1"/>
    <x v="4"/>
    <s v="Emergency"/>
    <s v="No"/>
    <s v="Scheduled"/>
    <s v="Paid"/>
    <m/>
    <m/>
    <s v="General Ward"/>
    <n v="701.4"/>
    <n v="10"/>
  </r>
  <r>
    <d v="2024-05-31T00:00:00"/>
    <n v="644"/>
    <n v="4"/>
    <n v="3"/>
    <n v="2"/>
    <n v="3"/>
    <n v="3"/>
    <n v="39"/>
    <x v="0"/>
    <s v="Asthma"/>
    <s v="Neurology"/>
    <s v="Dr. Ravi Patel"/>
    <s v="Allianz"/>
    <x v="48"/>
    <x v="1"/>
    <x v="0"/>
    <s v="Emergency"/>
    <n v="527"/>
    <n v="124"/>
    <m/>
    <x v="1"/>
    <x v="3"/>
    <s v="Self-Referral"/>
    <s v="Yes"/>
    <s v="Emergency"/>
    <s v="Paid"/>
    <m/>
    <m/>
    <s v="General Ward"/>
    <n v="462.7"/>
    <n v="10"/>
  </r>
  <r>
    <d v="2024-05-31T00:00:00"/>
    <n v="2058"/>
    <n v="5"/>
    <n v="2"/>
    <n v="2"/>
    <n v="4"/>
    <n v="1"/>
    <n v="8"/>
    <x v="4"/>
    <s v="Asthma"/>
    <s v="General Surgery"/>
    <s v="Dr. Sade Kikiola"/>
    <s v="Aviva"/>
    <x v="5"/>
    <x v="1"/>
    <x v="0"/>
    <s v="Outpatient"/>
    <n v="487"/>
    <n v="199"/>
    <m/>
    <x v="1"/>
    <x v="4"/>
    <s v="Physician Referral"/>
    <s v="Yes"/>
    <s v="Emergency"/>
    <s v="Paid"/>
    <m/>
    <m/>
    <s v="Private Room"/>
    <n v="515.20000000000005"/>
    <n v="50"/>
  </r>
  <r>
    <d v="2024-06-01T00:00:00"/>
    <n v="1737"/>
    <n v="5"/>
    <n v="5"/>
    <n v="4"/>
    <n v="1"/>
    <n v="3"/>
    <n v="28"/>
    <x v="5"/>
    <s v="Hypertension"/>
    <s v="Pediatrics"/>
    <s v="Dr. Sade Kikiola"/>
    <s v="Allianz"/>
    <x v="10"/>
    <x v="1"/>
    <x v="4"/>
    <s v="Outpatient"/>
    <n v="351"/>
    <n v="85"/>
    <d v="2024-06-16T00:00:00"/>
    <x v="0"/>
    <x v="3"/>
    <s v="Emergency"/>
    <s v="No"/>
    <s v="Scheduled"/>
    <s v="Pending"/>
    <m/>
    <m/>
    <s v="N/A"/>
    <n v="305.2"/>
    <n v="0"/>
  </r>
  <r>
    <d v="2024-06-01T00:00:00"/>
    <n v="599"/>
    <n v="4"/>
    <n v="5"/>
    <n v="4"/>
    <n v="1"/>
    <n v="2"/>
    <n v="30"/>
    <x v="7"/>
    <s v="Hypertension"/>
    <s v="Pediatrics"/>
    <s v="Dr. Ravi Patel"/>
    <s v="AXA"/>
    <x v="33"/>
    <x v="0"/>
    <x v="2"/>
    <s v="Outpatient"/>
    <n v="691"/>
    <n v="25"/>
    <m/>
    <x v="1"/>
    <x v="4"/>
    <s v="Emergency"/>
    <s v="No"/>
    <s v="Scheduled"/>
    <s v="Pending"/>
    <m/>
    <m/>
    <s v="Semi-Private Room"/>
    <n v="522.20000000000005"/>
    <n v="30"/>
  </r>
  <r>
    <d v="2024-06-01T00:00:00"/>
    <n v="3185"/>
    <n v="5"/>
    <n v="2"/>
    <n v="3"/>
    <n v="4"/>
    <n v="3"/>
    <n v="32"/>
    <x v="7"/>
    <s v="Fracture"/>
    <s v="General Surgery"/>
    <s v="Dr. Sade Kikiola"/>
    <s v="Allianz"/>
    <x v="44"/>
    <x v="0"/>
    <x v="3"/>
    <s v="Outpatient"/>
    <n v="75"/>
    <n v="33"/>
    <d v="2024-06-17T00:00:00"/>
    <x v="0"/>
    <x v="3"/>
    <s v="Emergency"/>
    <s v="Yes"/>
    <s v="Emergency"/>
    <s v="Paid"/>
    <m/>
    <m/>
    <s v="N/A"/>
    <n v="75.599999999999994"/>
    <n v="0"/>
  </r>
  <r>
    <d v="2024-06-01T00:00:00"/>
    <n v="93"/>
    <n v="5"/>
    <n v="4"/>
    <n v="4"/>
    <n v="3"/>
    <n v="2"/>
    <n v="7"/>
    <x v="4"/>
    <s v="Hypertension"/>
    <s v="Orthopedics"/>
    <s v="Dr. Sade Kikiola"/>
    <s v="AXA"/>
    <x v="61"/>
    <x v="1"/>
    <x v="3"/>
    <s v="Emergency"/>
    <n v="166"/>
    <n v="176"/>
    <m/>
    <x v="1"/>
    <x v="4"/>
    <s v="Self-Referral"/>
    <s v="Yes"/>
    <s v="Emergency"/>
    <s v="Paid"/>
    <m/>
    <m/>
    <s v="General Ward"/>
    <n v="246.4"/>
    <n v="10"/>
  </r>
  <r>
    <d v="2024-06-01T00:00:00"/>
    <n v="4561"/>
    <n v="4"/>
    <n v="3"/>
    <n v="4"/>
    <n v="5"/>
    <n v="3"/>
    <n v="17"/>
    <x v="3"/>
    <s v="Hypertension"/>
    <s v="Neurology"/>
    <s v="Dr. Ravi Patel"/>
    <s v="Allianz"/>
    <x v="4"/>
    <x v="1"/>
    <x v="4"/>
    <s v="Inpatient"/>
    <n v="208"/>
    <n v="125"/>
    <m/>
    <x v="1"/>
    <x v="3"/>
    <s v="Self-Referral"/>
    <s v="Yes"/>
    <s v="Emergency"/>
    <s v="Paid"/>
    <m/>
    <m/>
    <s v="Semi-Private Room"/>
    <n v="254.1"/>
    <n v="30"/>
  </r>
  <r>
    <d v="2024-06-01T00:00:00"/>
    <n v="3554"/>
    <n v="5"/>
    <n v="2"/>
    <n v="3"/>
    <n v="4"/>
    <n v="2"/>
    <n v="37"/>
    <x v="0"/>
    <s v="Fracture"/>
    <s v="General Surgery"/>
    <s v="Dr. Sade Kikiola"/>
    <s v="AXA"/>
    <x v="24"/>
    <x v="1"/>
    <x v="1"/>
    <s v="Inpatient"/>
    <n v="122"/>
    <n v="173"/>
    <m/>
    <x v="1"/>
    <x v="4"/>
    <s v="Self-Referral"/>
    <s v="Yes"/>
    <s v="Emergency"/>
    <s v="Paid"/>
    <m/>
    <m/>
    <s v="Private Room"/>
    <n v="241.5"/>
    <n v="50"/>
  </r>
  <r>
    <d v="2024-06-01T00:00:00"/>
    <n v="3593"/>
    <n v="5"/>
    <n v="5"/>
    <n v="3"/>
    <n v="1"/>
    <n v="1"/>
    <n v="32"/>
    <x v="7"/>
    <s v="Fracture"/>
    <s v="Pediatrics"/>
    <s v="Dr. Sade Kikiola"/>
    <s v="Aviva"/>
    <x v="44"/>
    <x v="1"/>
    <x v="2"/>
    <s v="Outpatient"/>
    <n v="139"/>
    <n v="37"/>
    <d v="2024-06-11T00:00:00"/>
    <x v="0"/>
    <x v="3"/>
    <s v="Emergency"/>
    <s v="Yes"/>
    <s v="Emergency"/>
    <s v="Paid"/>
    <m/>
    <m/>
    <s v="N/A"/>
    <n v="123.2"/>
    <n v="0"/>
  </r>
  <r>
    <d v="2024-06-01T00:00:00"/>
    <n v="4631"/>
    <n v="4"/>
    <n v="4"/>
    <n v="1"/>
    <n v="3"/>
    <n v="2"/>
    <n v="20"/>
    <x v="3"/>
    <s v="Appendicitis"/>
    <s v="Orthopedics"/>
    <s v="Dr. Ravi Patel"/>
    <s v="AXA"/>
    <x v="58"/>
    <x v="1"/>
    <x v="0"/>
    <s v="Emergency"/>
    <n v="587"/>
    <n v="23"/>
    <m/>
    <x v="1"/>
    <x v="4"/>
    <s v="Self-Referral"/>
    <s v="Yes"/>
    <s v="Emergency"/>
    <s v="Pending"/>
    <m/>
    <m/>
    <s v="Private Room"/>
    <n v="462"/>
    <n v="50"/>
  </r>
  <r>
    <d v="2024-06-01T00:00:00"/>
    <n v="4804"/>
    <n v="5"/>
    <n v="2"/>
    <n v="5"/>
    <n v="4"/>
    <n v="1"/>
    <n v="28"/>
    <x v="5"/>
    <s v="Migraine"/>
    <s v="General Surgery"/>
    <s v="Dr. Sade Kikiola"/>
    <s v="Aviva"/>
    <x v="15"/>
    <x v="0"/>
    <x v="2"/>
    <s v="Outpatient"/>
    <n v="825"/>
    <n v="76"/>
    <m/>
    <x v="1"/>
    <x v="3"/>
    <s v="Self-Referral"/>
    <s v="Yes"/>
    <s v="Emergency"/>
    <s v="Paid"/>
    <m/>
    <m/>
    <s v="Private Room"/>
    <n v="665.7"/>
    <n v="50"/>
  </r>
  <r>
    <d v="2024-06-01T00:00:00"/>
    <n v="2041"/>
    <n v="5"/>
    <n v="3"/>
    <n v="5"/>
    <n v="1"/>
    <n v="3"/>
    <n v="2"/>
    <x v="8"/>
    <s v="Migraine"/>
    <s v="Neurology"/>
    <s v="Dr. Sade Kikiola"/>
    <s v="Allianz"/>
    <x v="32"/>
    <x v="0"/>
    <x v="4"/>
    <s v="Outpatient"/>
    <n v="320"/>
    <n v="138"/>
    <d v="2024-06-09T00:00:00"/>
    <x v="0"/>
    <x v="4"/>
    <s v="Emergency"/>
    <s v="Yes"/>
    <s v="Emergency"/>
    <s v="Paid"/>
    <m/>
    <m/>
    <s v="N/A"/>
    <n v="320.60000000000002"/>
    <n v="0"/>
  </r>
  <r>
    <d v="2024-06-02T00:00:00"/>
    <n v="2414"/>
    <n v="4"/>
    <n v="4"/>
    <n v="1"/>
    <n v="3"/>
    <n v="2"/>
    <n v="24"/>
    <x v="6"/>
    <s v="Appendicitis"/>
    <s v="Orthopedics"/>
    <s v="Dr. Ravi Patel"/>
    <s v="AXA"/>
    <x v="40"/>
    <x v="0"/>
    <x v="1"/>
    <s v="Inpatient"/>
    <n v="834"/>
    <n v="72"/>
    <m/>
    <x v="1"/>
    <x v="3"/>
    <s v="Emergency"/>
    <s v="Yes"/>
    <s v="Emergency"/>
    <s v="Paid"/>
    <m/>
    <m/>
    <s v="Private Room"/>
    <n v="669.2"/>
    <n v="50"/>
  </r>
  <r>
    <d v="2024-06-02T00:00:00"/>
    <n v="1744"/>
    <n v="5"/>
    <n v="5"/>
    <n v="2"/>
    <n v="1"/>
    <n v="2"/>
    <n v="40"/>
    <x v="0"/>
    <s v="Asthma"/>
    <s v="Pediatrics"/>
    <s v="Dr. Sade Kikiola"/>
    <s v="AXA"/>
    <x v="25"/>
    <x v="1"/>
    <x v="2"/>
    <s v="Outpatient"/>
    <n v="935"/>
    <n v="121"/>
    <d v="2024-06-14T00:00:00"/>
    <x v="0"/>
    <x v="4"/>
    <s v="Physician Referral"/>
    <s v="Yes"/>
    <s v="Emergency"/>
    <s v="Paid"/>
    <m/>
    <m/>
    <s v="N/A"/>
    <n v="739.2"/>
    <n v="0"/>
  </r>
  <r>
    <d v="2024-06-02T00:00:00"/>
    <n v="2824"/>
    <n v="5"/>
    <n v="1"/>
    <n v="4"/>
    <n v="4"/>
    <n v="3"/>
    <n v="26"/>
    <x v="5"/>
    <s v="Hypertension"/>
    <s v="Cardiology"/>
    <s v="Dr. Sade Kikiola"/>
    <s v="Allianz"/>
    <x v="23"/>
    <x v="1"/>
    <x v="1"/>
    <s v="Emergency"/>
    <n v="951"/>
    <n v="44"/>
    <m/>
    <x v="1"/>
    <x v="3"/>
    <s v="Emergency"/>
    <s v="No"/>
    <s v="Scheduled"/>
    <s v="Paid"/>
    <m/>
    <m/>
    <s v="Private Room"/>
    <n v="731.5"/>
    <n v="50"/>
  </r>
  <r>
    <d v="2024-06-02T00:00:00"/>
    <n v="3642"/>
    <n v="4"/>
    <n v="3"/>
    <n v="3"/>
    <n v="1"/>
    <n v="3"/>
    <n v="15"/>
    <x v="2"/>
    <s v="Fracture"/>
    <s v="Neurology"/>
    <s v="Dr. Ravi Patel"/>
    <s v="Allianz"/>
    <x v="33"/>
    <x v="1"/>
    <x v="2"/>
    <s v="Outpatient"/>
    <n v="168"/>
    <n v="194"/>
    <m/>
    <x v="1"/>
    <x v="4"/>
    <s v="Emergency"/>
    <s v="No"/>
    <s v="Scheduled"/>
    <s v="Pending"/>
    <m/>
    <m/>
    <s v="Private Room"/>
    <n v="288.39999999999998"/>
    <n v="50"/>
  </r>
  <r>
    <d v="2024-06-02T00:00:00"/>
    <n v="1064"/>
    <n v="5"/>
    <n v="4"/>
    <n v="3"/>
    <n v="3"/>
    <n v="2"/>
    <n v="30"/>
    <x v="7"/>
    <s v="Fracture"/>
    <s v="Orthopedics"/>
    <s v="Dr. Sade Kikiola"/>
    <s v="AXA"/>
    <x v="15"/>
    <x v="1"/>
    <x v="0"/>
    <s v="Emergency"/>
    <n v="573"/>
    <n v="199"/>
    <m/>
    <x v="1"/>
    <x v="3"/>
    <s v="Emergency"/>
    <s v="No"/>
    <s v="Scheduled"/>
    <s v="Paid"/>
    <m/>
    <m/>
    <s v="Semi-Private Room"/>
    <n v="561.4"/>
    <n v="30"/>
  </r>
  <r>
    <d v="2024-06-02T00:00:00"/>
    <n v="2877"/>
    <n v="5"/>
    <n v="2"/>
    <n v="2"/>
    <n v="4"/>
    <n v="1"/>
    <n v="9"/>
    <x v="1"/>
    <s v="Asthma"/>
    <s v="General Surgery"/>
    <s v="Dr. Sade Kikiola"/>
    <s v="Aviva"/>
    <x v="22"/>
    <x v="0"/>
    <x v="3"/>
    <s v="Outpatient"/>
    <n v="780"/>
    <n v="181"/>
    <d v="2024-06-11T00:00:00"/>
    <x v="0"/>
    <x v="4"/>
    <s v="Physician Referral"/>
    <s v="Yes"/>
    <s v="Emergency"/>
    <s v="Paid"/>
    <m/>
    <m/>
    <s v="N/A"/>
    <n v="672.7"/>
    <n v="0"/>
  </r>
  <r>
    <d v="2024-06-02T00:00:00"/>
    <n v="3352"/>
    <n v="4"/>
    <n v="2"/>
    <n v="3"/>
    <n v="4"/>
    <n v="3"/>
    <n v="18"/>
    <x v="3"/>
    <s v="Fracture"/>
    <s v="General Surgery"/>
    <s v="Dr. Ravi Patel"/>
    <s v="Allianz"/>
    <x v="4"/>
    <x v="0"/>
    <x v="2"/>
    <s v="Emergency"/>
    <n v="524"/>
    <n v="163"/>
    <m/>
    <x v="1"/>
    <x v="3"/>
    <s v="Physician Referral"/>
    <s v="No"/>
    <s v="Scheduled"/>
    <s v="Paid"/>
    <m/>
    <m/>
    <s v="General Ward"/>
    <n v="487.9"/>
    <n v="10"/>
  </r>
  <r>
    <d v="2024-06-02T00:00:00"/>
    <n v="1472"/>
    <n v="5"/>
    <n v="4"/>
    <n v="2"/>
    <n v="3"/>
    <n v="2"/>
    <n v="14"/>
    <x v="2"/>
    <s v="Asthma"/>
    <s v="Orthopedics"/>
    <s v="Dr. Sade Kikiola"/>
    <s v="AXA"/>
    <x v="24"/>
    <x v="1"/>
    <x v="3"/>
    <s v="Outpatient"/>
    <n v="114"/>
    <n v="113"/>
    <m/>
    <x v="1"/>
    <x v="4"/>
    <s v="Physician Referral"/>
    <s v="Yes"/>
    <s v="Emergency"/>
    <s v="Pending"/>
    <m/>
    <m/>
    <s v="Semi-Private Room"/>
    <n v="179.9"/>
    <n v="30"/>
  </r>
  <r>
    <d v="2024-06-02T00:00:00"/>
    <n v="4297"/>
    <n v="5"/>
    <n v="2"/>
    <n v="1"/>
    <n v="4"/>
    <n v="3"/>
    <n v="7"/>
    <x v="4"/>
    <s v="Appendicitis"/>
    <s v="General Surgery"/>
    <s v="Dr. Sade Kikiola"/>
    <s v="Allianz"/>
    <x v="19"/>
    <x v="0"/>
    <x v="3"/>
    <s v="Inpatient"/>
    <n v="496"/>
    <n v="146"/>
    <m/>
    <x v="1"/>
    <x v="3"/>
    <s v="Emergency"/>
    <s v="Yes"/>
    <s v="Emergency"/>
    <s v="Paid"/>
    <m/>
    <m/>
    <s v="Semi-Private Room"/>
    <n v="470.4"/>
    <n v="30"/>
  </r>
  <r>
    <d v="2024-06-02T00:00:00"/>
    <n v="4015"/>
    <n v="4"/>
    <n v="4"/>
    <n v="2"/>
    <n v="3"/>
    <n v="3"/>
    <n v="31"/>
    <x v="7"/>
    <s v="Asthma"/>
    <s v="Orthopedics"/>
    <s v="Dr. Ravi Patel"/>
    <s v="Allianz"/>
    <x v="14"/>
    <x v="0"/>
    <x v="3"/>
    <s v="Outpatient"/>
    <n v="728"/>
    <n v="143"/>
    <d v="2024-06-21T00:00:00"/>
    <x v="0"/>
    <x v="4"/>
    <s v="Physician Referral"/>
    <s v="Yes"/>
    <s v="Emergency"/>
    <s v="Paid"/>
    <m/>
    <m/>
    <s v="N/A"/>
    <n v="609.70000000000005"/>
    <n v="0"/>
  </r>
  <r>
    <d v="2024-06-03T00:00:00"/>
    <n v="600"/>
    <n v="5"/>
    <n v="3"/>
    <n v="5"/>
    <n v="2"/>
    <n v="1"/>
    <n v="4"/>
    <x v="8"/>
    <s v="Migraine"/>
    <s v="Neurology"/>
    <s v="Dr. Sade Kikiola"/>
    <s v="Aviva"/>
    <x v="53"/>
    <x v="1"/>
    <x v="4"/>
    <s v="Outpatient"/>
    <n v="599"/>
    <n v="55"/>
    <d v="2024-06-21T00:00:00"/>
    <x v="0"/>
    <x v="3"/>
    <s v="Emergency"/>
    <s v="No"/>
    <s v="Scheduled"/>
    <s v="Paid"/>
    <m/>
    <m/>
    <s v="N/A"/>
    <n v="457.8"/>
    <n v="0"/>
  </r>
  <r>
    <d v="2024-06-03T00:00:00"/>
    <n v="3393"/>
    <n v="5"/>
    <n v="2"/>
    <n v="2"/>
    <n v="4"/>
    <n v="1"/>
    <n v="14"/>
    <x v="2"/>
    <s v="Asthma"/>
    <s v="General Surgery"/>
    <s v="Dr. Sade Kikiola"/>
    <s v="Aviva"/>
    <x v="41"/>
    <x v="1"/>
    <x v="0"/>
    <s v="Outpatient"/>
    <n v="501"/>
    <n v="175"/>
    <d v="2024-06-27T00:00:00"/>
    <x v="0"/>
    <x v="4"/>
    <s v="Self-Referral"/>
    <s v="Yes"/>
    <s v="Emergency"/>
    <s v="Paid"/>
    <m/>
    <m/>
    <s v="N/A"/>
    <n v="473.2"/>
    <n v="0"/>
  </r>
  <r>
    <d v="2024-06-03T00:00:00"/>
    <n v="3690"/>
    <n v="4"/>
    <n v="3"/>
    <n v="1"/>
    <n v="2"/>
    <n v="1"/>
    <n v="35"/>
    <x v="9"/>
    <s v="Appendicitis"/>
    <s v="Neurology"/>
    <s v="Dr. Ravi Patel"/>
    <s v="Aviva"/>
    <x v="57"/>
    <x v="1"/>
    <x v="3"/>
    <s v="Outpatient"/>
    <n v="757"/>
    <n v="91"/>
    <d v="2024-06-15T00:00:00"/>
    <x v="0"/>
    <x v="3"/>
    <s v="Physician Referral"/>
    <s v="Yes"/>
    <s v="Emergency"/>
    <s v="Pending"/>
    <m/>
    <m/>
    <s v="N/A"/>
    <n v="593.6"/>
    <n v="0"/>
  </r>
  <r>
    <d v="2024-06-03T00:00:00"/>
    <n v="236"/>
    <n v="5"/>
    <n v="5"/>
    <n v="2"/>
    <n v="4"/>
    <n v="2"/>
    <n v="17"/>
    <x v="3"/>
    <s v="Asthma"/>
    <s v="Pediatrics"/>
    <s v="Dr. Sade Kikiola"/>
    <s v="AXA"/>
    <x v="60"/>
    <x v="1"/>
    <x v="0"/>
    <s v="Outpatient"/>
    <n v="581"/>
    <n v="72"/>
    <d v="2024-06-19T00:00:00"/>
    <x v="0"/>
    <x v="4"/>
    <s v="Self-Referral"/>
    <s v="No"/>
    <s v="Scheduled"/>
    <s v="Pending"/>
    <m/>
    <m/>
    <s v="N/A"/>
    <n v="457.1"/>
    <n v="0"/>
  </r>
  <r>
    <d v="2024-06-03T00:00:00"/>
    <n v="3334"/>
    <n v="5"/>
    <n v="5"/>
    <n v="1"/>
    <n v="4"/>
    <n v="3"/>
    <n v="16"/>
    <x v="2"/>
    <s v="Appendicitis"/>
    <s v="Pediatrics"/>
    <s v="Dr. Sade Kikiola"/>
    <s v="Allianz"/>
    <x v="37"/>
    <x v="1"/>
    <x v="2"/>
    <s v="Outpatient"/>
    <n v="114"/>
    <n v="189"/>
    <d v="2024-06-15T00:00:00"/>
    <x v="0"/>
    <x v="3"/>
    <s v="Emergency"/>
    <s v="Yes"/>
    <s v="Emergency"/>
    <s v="Paid"/>
    <m/>
    <m/>
    <s v="N/A"/>
    <n v="212.1"/>
    <n v="0"/>
  </r>
  <r>
    <d v="2024-06-03T00:00:00"/>
    <n v="522"/>
    <n v="4"/>
    <n v="5"/>
    <n v="5"/>
    <n v="4"/>
    <n v="1"/>
    <n v="2"/>
    <x v="8"/>
    <s v="Migraine"/>
    <s v="Pediatrics"/>
    <s v="Dr. Ravi Patel"/>
    <s v="Aviva"/>
    <x v="5"/>
    <x v="1"/>
    <x v="0"/>
    <s v="Emergency"/>
    <n v="248"/>
    <n v="98"/>
    <m/>
    <x v="1"/>
    <x v="4"/>
    <s v="Self-Referral"/>
    <s v="No"/>
    <s v="Scheduled"/>
    <s v="Paid"/>
    <m/>
    <m/>
    <s v="Semi-Private Room"/>
    <n v="263.2"/>
    <n v="30"/>
  </r>
  <r>
    <d v="2024-06-03T00:00:00"/>
    <n v="717"/>
    <n v="5"/>
    <n v="5"/>
    <n v="4"/>
    <n v="3"/>
    <n v="2"/>
    <n v="37"/>
    <x v="0"/>
    <s v="Hypertension"/>
    <s v="Pediatrics"/>
    <s v="Dr. Sade Kikiola"/>
    <s v="AXA"/>
    <x v="29"/>
    <x v="0"/>
    <x v="1"/>
    <s v="Emergency"/>
    <n v="905"/>
    <n v="117"/>
    <m/>
    <x v="1"/>
    <x v="3"/>
    <s v="Physician Referral"/>
    <s v="No"/>
    <s v="Scheduled"/>
    <s v="Paid"/>
    <m/>
    <m/>
    <s v="General Ward"/>
    <n v="722.4"/>
    <n v="10"/>
  </r>
  <r>
    <d v="2024-06-03T00:00:00"/>
    <n v="2012"/>
    <n v="5"/>
    <n v="2"/>
    <n v="1"/>
    <n v="4"/>
    <n v="1"/>
    <n v="7"/>
    <x v="4"/>
    <s v="Appendicitis"/>
    <s v="General Surgery"/>
    <s v="Dr. Sade Kikiola"/>
    <s v="Aviva"/>
    <x v="26"/>
    <x v="0"/>
    <x v="3"/>
    <s v="Outpatient"/>
    <n v="896"/>
    <n v="166"/>
    <m/>
    <x v="1"/>
    <x v="4"/>
    <s v="Physician Referral"/>
    <s v="Yes"/>
    <s v="Emergency"/>
    <s v="Pending"/>
    <m/>
    <m/>
    <s v="Semi-Private Room"/>
    <n v="764.4"/>
    <n v="30"/>
  </r>
  <r>
    <d v="2024-06-03T00:00:00"/>
    <n v="2689"/>
    <n v="4"/>
    <n v="4"/>
    <n v="4"/>
    <n v="3"/>
    <n v="1"/>
    <n v="24"/>
    <x v="6"/>
    <s v="Hypertension"/>
    <s v="Orthopedics"/>
    <s v="Dr. Ravi Patel"/>
    <s v="Aviva"/>
    <x v="30"/>
    <x v="1"/>
    <x v="2"/>
    <s v="Emergency"/>
    <n v="761"/>
    <n v="63"/>
    <m/>
    <x v="1"/>
    <x v="3"/>
    <s v="Emergency"/>
    <s v="No"/>
    <s v="Scheduled"/>
    <s v="Paid"/>
    <m/>
    <m/>
    <s v="Semi-Private Room"/>
    <n v="597.79999999999995"/>
    <n v="30"/>
  </r>
  <r>
    <d v="2024-06-03T00:00:00"/>
    <n v="2935"/>
    <n v="5"/>
    <n v="2"/>
    <n v="1"/>
    <n v="4"/>
    <n v="3"/>
    <n v="25"/>
    <x v="5"/>
    <s v="Appendicitis"/>
    <s v="General Surgery"/>
    <s v="Dr. Sade Kikiola"/>
    <s v="Allianz"/>
    <x v="52"/>
    <x v="0"/>
    <x v="3"/>
    <s v="Emergency"/>
    <n v="249"/>
    <n v="49"/>
    <m/>
    <x v="1"/>
    <x v="4"/>
    <s v="Physician Referral"/>
    <s v="No"/>
    <s v="Scheduled"/>
    <s v="Pending"/>
    <m/>
    <m/>
    <s v="General Ward"/>
    <n v="215.6"/>
    <n v="10"/>
  </r>
  <r>
    <d v="2024-06-04T00:00:00"/>
    <n v="872"/>
    <n v="5"/>
    <n v="2"/>
    <n v="2"/>
    <n v="4"/>
    <n v="2"/>
    <n v="18"/>
    <x v="3"/>
    <s v="Asthma"/>
    <s v="General Surgery"/>
    <s v="Dr. Sade Kikiola"/>
    <s v="AXA"/>
    <x v="8"/>
    <x v="1"/>
    <x v="3"/>
    <s v="Outpatient"/>
    <n v="322"/>
    <n v="93"/>
    <d v="2024-06-15T00:00:00"/>
    <x v="0"/>
    <x v="3"/>
    <s v="Self-Referral"/>
    <s v="Yes"/>
    <s v="Emergency"/>
    <s v="Pending"/>
    <m/>
    <m/>
    <s v="N/A"/>
    <n v="290.5"/>
    <n v="0"/>
  </r>
  <r>
    <d v="2024-06-04T00:00:00"/>
    <n v="139"/>
    <n v="4"/>
    <n v="3"/>
    <n v="4"/>
    <n v="4"/>
    <n v="3"/>
    <n v="9"/>
    <x v="1"/>
    <s v="Hypertension"/>
    <s v="Neurology"/>
    <s v="Dr. Ravi Patel"/>
    <s v="Allianz"/>
    <x v="39"/>
    <x v="1"/>
    <x v="2"/>
    <s v="Outpatient"/>
    <n v="397"/>
    <n v="191"/>
    <d v="2024-06-25T00:00:00"/>
    <x v="0"/>
    <x v="4"/>
    <s v="Self-Referral"/>
    <s v="Yes"/>
    <s v="Emergency"/>
    <s v="Pending"/>
    <m/>
    <m/>
    <s v="N/A"/>
    <n v="411.6"/>
    <n v="0"/>
  </r>
  <r>
    <d v="2024-06-04T00:00:00"/>
    <n v="2982"/>
    <n v="5"/>
    <n v="4"/>
    <n v="1"/>
    <n v="3"/>
    <n v="1"/>
    <n v="36"/>
    <x v="9"/>
    <s v="Appendicitis"/>
    <s v="Orthopedics"/>
    <s v="Dr. Sade Kikiola"/>
    <s v="Aviva"/>
    <x v="49"/>
    <x v="1"/>
    <x v="2"/>
    <s v="Outpatient"/>
    <n v="99"/>
    <n v="136"/>
    <d v="2024-06-25T00:00:00"/>
    <x v="0"/>
    <x v="3"/>
    <s v="Physician Referral"/>
    <s v="Yes"/>
    <s v="Emergency"/>
    <s v="Pending"/>
    <m/>
    <m/>
    <s v="N/A"/>
    <n v="164.5"/>
    <n v="0"/>
  </r>
  <r>
    <d v="2024-06-04T00:00:00"/>
    <n v="477"/>
    <n v="5"/>
    <n v="1"/>
    <n v="1"/>
    <n v="2"/>
    <n v="3"/>
    <n v="14"/>
    <x v="2"/>
    <s v="Appendicitis"/>
    <s v="Cardiology"/>
    <s v="Dr. Sade Kikiola"/>
    <s v="Allianz"/>
    <x v="34"/>
    <x v="1"/>
    <x v="4"/>
    <s v="Emergency"/>
    <n v="955"/>
    <n v="174"/>
    <m/>
    <x v="1"/>
    <x v="4"/>
    <s v="Physician Referral"/>
    <s v="Yes"/>
    <s v="Emergency"/>
    <s v="Pending"/>
    <m/>
    <m/>
    <s v="Private Room"/>
    <n v="825.3"/>
    <n v="50"/>
  </r>
  <r>
    <d v="2024-06-04T00:00:00"/>
    <n v="3998"/>
    <n v="4"/>
    <n v="1"/>
    <n v="4"/>
    <n v="3"/>
    <n v="2"/>
    <n v="18"/>
    <x v="3"/>
    <s v="Hypertension"/>
    <s v="Cardiology"/>
    <s v="Dr. Ravi Patel"/>
    <s v="AXA"/>
    <x v="2"/>
    <x v="0"/>
    <x v="4"/>
    <s v="Outpatient"/>
    <n v="724"/>
    <n v="103"/>
    <d v="2024-06-22T00:00:00"/>
    <x v="0"/>
    <x v="3"/>
    <s v="Emergency"/>
    <s v="No"/>
    <s v="Scheduled"/>
    <s v="Paid"/>
    <m/>
    <m/>
    <s v="N/A"/>
    <n v="578.9"/>
    <n v="0"/>
  </r>
  <r>
    <d v="2024-06-04T00:00:00"/>
    <n v="2193"/>
    <n v="5"/>
    <n v="4"/>
    <n v="1"/>
    <n v="3"/>
    <n v="1"/>
    <n v="37"/>
    <x v="0"/>
    <s v="Appendicitis"/>
    <s v="Orthopedics"/>
    <s v="Dr. Sade Kikiola"/>
    <s v="Aviva"/>
    <x v="42"/>
    <x v="1"/>
    <x v="4"/>
    <s v="Outpatient"/>
    <n v="941"/>
    <n v="92"/>
    <m/>
    <x v="1"/>
    <x v="4"/>
    <s v="Self-Referral"/>
    <s v="Yes"/>
    <s v="Emergency"/>
    <s v="Paid"/>
    <m/>
    <m/>
    <s v="Semi-Private Room"/>
    <n v="744.1"/>
    <n v="30"/>
  </r>
  <r>
    <d v="2024-06-04T00:00:00"/>
    <n v="1998"/>
    <n v="5"/>
    <n v="1"/>
    <n v="4"/>
    <n v="5"/>
    <n v="1"/>
    <n v="8"/>
    <x v="4"/>
    <s v="Hypertension"/>
    <s v="Cardiology"/>
    <s v="Dr. Sade Kikiola"/>
    <s v="Aviva"/>
    <x v="15"/>
    <x v="0"/>
    <x v="0"/>
    <s v="Outpatient"/>
    <n v="811"/>
    <n v="53"/>
    <d v="2024-06-19T00:00:00"/>
    <x v="0"/>
    <x v="3"/>
    <s v="Physician Referral"/>
    <s v="No"/>
    <s v="Scheduled"/>
    <s v="Paid"/>
    <m/>
    <m/>
    <s v="N/A"/>
    <n v="604.79999999999995"/>
    <n v="0"/>
  </r>
  <r>
    <d v="2024-06-04T00:00:00"/>
    <n v="208"/>
    <n v="4"/>
    <n v="4"/>
    <n v="5"/>
    <n v="3"/>
    <n v="1"/>
    <n v="2"/>
    <x v="8"/>
    <s v="Migraine"/>
    <s v="Orthopedics"/>
    <s v="Dr. Ravi Patel"/>
    <s v="Aviva"/>
    <x v="55"/>
    <x v="1"/>
    <x v="1"/>
    <s v="Emergency"/>
    <n v="229"/>
    <n v="146"/>
    <m/>
    <x v="1"/>
    <x v="4"/>
    <s v="Self-Referral"/>
    <s v="Yes"/>
    <s v="Emergency"/>
    <s v="Pending"/>
    <m/>
    <m/>
    <s v="General Ward"/>
    <n v="269.5"/>
    <n v="10"/>
  </r>
  <r>
    <d v="2024-06-04T00:00:00"/>
    <n v="4517"/>
    <n v="5"/>
    <n v="3"/>
    <n v="3"/>
    <n v="4"/>
    <n v="1"/>
    <n v="24"/>
    <x v="6"/>
    <s v="Fracture"/>
    <s v="Neurology"/>
    <s v="Dr. Sade Kikiola"/>
    <s v="Aviva"/>
    <x v="17"/>
    <x v="1"/>
    <x v="1"/>
    <s v="Outpatient"/>
    <n v="197"/>
    <n v="104"/>
    <d v="2024-06-23T00:00:00"/>
    <x v="0"/>
    <x v="3"/>
    <s v="Emergency"/>
    <s v="No"/>
    <s v="Scheduled"/>
    <s v="Pending"/>
    <m/>
    <m/>
    <s v="N/A"/>
    <n v="210.7"/>
    <n v="0"/>
  </r>
  <r>
    <d v="2024-06-04T00:00:00"/>
    <n v="3965"/>
    <n v="5"/>
    <n v="3"/>
    <n v="5"/>
    <n v="3"/>
    <n v="2"/>
    <n v="19"/>
    <x v="3"/>
    <s v="Migraine"/>
    <s v="Neurology"/>
    <s v="Dr. Sade Kikiola"/>
    <s v="AXA"/>
    <x v="11"/>
    <x v="1"/>
    <x v="0"/>
    <s v="Outpatient"/>
    <n v="776"/>
    <n v="171"/>
    <m/>
    <x v="1"/>
    <x v="4"/>
    <s v="Self-Referral"/>
    <s v="Yes"/>
    <s v="Emergency"/>
    <s v="Paid"/>
    <m/>
    <m/>
    <s v="General Ward"/>
    <n v="669.9"/>
    <n v="10"/>
  </r>
  <r>
    <d v="2024-06-05T00:00:00"/>
    <n v="4519"/>
    <n v="4"/>
    <n v="2"/>
    <n v="4"/>
    <n v="4"/>
    <n v="3"/>
    <n v="9"/>
    <x v="1"/>
    <s v="Hypertension"/>
    <s v="General Surgery"/>
    <s v="Dr. Ravi Patel"/>
    <s v="Allianz"/>
    <x v="10"/>
    <x v="0"/>
    <x v="4"/>
    <s v="Outpatient"/>
    <n v="157"/>
    <n v="75"/>
    <d v="2024-06-27T00:00:00"/>
    <x v="0"/>
    <x v="3"/>
    <s v="Emergency"/>
    <s v="No"/>
    <s v="Scheduled"/>
    <s v="Pending"/>
    <m/>
    <m/>
    <s v="N/A"/>
    <n v="162.4"/>
    <n v="0"/>
  </r>
  <r>
    <d v="2024-06-05T00:00:00"/>
    <n v="2759"/>
    <n v="5"/>
    <n v="1"/>
    <n v="2"/>
    <n v="3"/>
    <n v="2"/>
    <n v="28"/>
    <x v="5"/>
    <s v="Asthma"/>
    <s v="Cardiology"/>
    <s v="Dr. Sade Kikiola"/>
    <s v="AXA"/>
    <x v="56"/>
    <x v="1"/>
    <x v="1"/>
    <s v="Outpatient"/>
    <n v="854"/>
    <n v="26"/>
    <m/>
    <x v="1"/>
    <x v="4"/>
    <s v="Self-Referral"/>
    <s v="Yes"/>
    <s v="Emergency"/>
    <s v="Paid"/>
    <m/>
    <m/>
    <s v="Semi-Private Room"/>
    <n v="637"/>
    <n v="30"/>
  </r>
  <r>
    <d v="2024-06-05T00:00:00"/>
    <n v="1191"/>
    <n v="5"/>
    <n v="4"/>
    <n v="2"/>
    <n v="3"/>
    <n v="1"/>
    <n v="27"/>
    <x v="5"/>
    <s v="Asthma"/>
    <s v="Orthopedics"/>
    <s v="Dr. Sade Kikiola"/>
    <s v="Aviva"/>
    <x v="61"/>
    <x v="1"/>
    <x v="4"/>
    <s v="Outpatient"/>
    <n v="949"/>
    <n v="70"/>
    <d v="2024-07-02T00:00:00"/>
    <x v="0"/>
    <x v="3"/>
    <s v="Emergency"/>
    <s v="No"/>
    <s v="Scheduled"/>
    <s v="Paid"/>
    <m/>
    <m/>
    <s v="N/A"/>
    <n v="713.3"/>
    <n v="0"/>
  </r>
  <r>
    <d v="2024-06-05T00:00:00"/>
    <n v="3886"/>
    <n v="4"/>
    <n v="3"/>
    <n v="3"/>
    <n v="2"/>
    <n v="2"/>
    <n v="23"/>
    <x v="6"/>
    <s v="Fracture"/>
    <s v="Neurology"/>
    <s v="Dr. Ravi Patel"/>
    <s v="AXA"/>
    <x v="37"/>
    <x v="1"/>
    <x v="2"/>
    <s v="Emergency"/>
    <n v="72"/>
    <n v="155"/>
    <m/>
    <x v="1"/>
    <x v="4"/>
    <s v="Physician Referral"/>
    <s v="Yes"/>
    <s v="Emergency"/>
    <s v="Paid"/>
    <m/>
    <m/>
    <s v="Private Room"/>
    <n v="193.9"/>
    <n v="50"/>
  </r>
  <r>
    <d v="2024-06-05T00:00:00"/>
    <n v="3982"/>
    <n v="5"/>
    <n v="2"/>
    <n v="4"/>
    <n v="4"/>
    <n v="1"/>
    <n v="36"/>
    <x v="9"/>
    <s v="Hypertension"/>
    <s v="General Surgery"/>
    <s v="Dr. Sade Kikiola"/>
    <s v="Aviva"/>
    <x v="7"/>
    <x v="0"/>
    <x v="0"/>
    <s v="Inpatient"/>
    <n v="627"/>
    <n v="77"/>
    <m/>
    <x v="1"/>
    <x v="3"/>
    <s v="Physician Referral"/>
    <s v="No"/>
    <s v="Scheduled"/>
    <s v="Paid"/>
    <m/>
    <m/>
    <s v="General Ward"/>
    <n v="499.8"/>
    <n v="10"/>
  </r>
  <r>
    <d v="2024-06-05T00:00:00"/>
    <n v="3311"/>
    <n v="5"/>
    <n v="1"/>
    <n v="1"/>
    <n v="5"/>
    <n v="1"/>
    <n v="12"/>
    <x v="1"/>
    <s v="Appendicitis"/>
    <s v="Cardiology"/>
    <s v="Dr. Sade Kikiola"/>
    <s v="Aviva"/>
    <x v="44"/>
    <x v="0"/>
    <x v="4"/>
    <s v="Emergency"/>
    <n v="995"/>
    <n v="104"/>
    <m/>
    <x v="1"/>
    <x v="4"/>
    <s v="Emergency"/>
    <s v="Yes"/>
    <s v="Emergency"/>
    <s v="Paid"/>
    <m/>
    <m/>
    <s v="General Ward"/>
    <n v="776.3"/>
    <n v="10"/>
  </r>
  <r>
    <d v="2024-06-05T00:00:00"/>
    <n v="1075"/>
    <n v="4"/>
    <n v="1"/>
    <n v="5"/>
    <n v="4"/>
    <n v="3"/>
    <n v="37"/>
    <x v="0"/>
    <s v="Migraine"/>
    <s v="Cardiology"/>
    <s v="Dr. Ravi Patel"/>
    <s v="Allianz"/>
    <x v="61"/>
    <x v="0"/>
    <x v="0"/>
    <s v="Inpatient"/>
    <n v="938"/>
    <n v="88"/>
    <m/>
    <x v="1"/>
    <x v="3"/>
    <s v="Self-Referral"/>
    <s v="Yes"/>
    <s v="Emergency"/>
    <s v="Paid"/>
    <m/>
    <m/>
    <s v="General Ward"/>
    <n v="725.2"/>
    <n v="10"/>
  </r>
  <r>
    <d v="2024-06-05T00:00:00"/>
    <n v="703"/>
    <n v="5"/>
    <n v="1"/>
    <n v="5"/>
    <n v="1"/>
    <n v="1"/>
    <n v="9"/>
    <x v="1"/>
    <s v="Migraine"/>
    <s v="Cardiology"/>
    <s v="Dr. Sade Kikiola"/>
    <s v="Aviva"/>
    <x v="14"/>
    <x v="1"/>
    <x v="3"/>
    <s v="Outpatient"/>
    <n v="930"/>
    <n v="27"/>
    <d v="2024-06-13T00:00:00"/>
    <x v="0"/>
    <x v="4"/>
    <s v="Self-Referral"/>
    <s v="Yes"/>
    <s v="Emergency"/>
    <s v="Pending"/>
    <m/>
    <m/>
    <s v="N/A"/>
    <n v="669.9"/>
    <n v="0"/>
  </r>
  <r>
    <d v="2024-06-05T00:00:00"/>
    <n v="1430"/>
    <n v="5"/>
    <n v="3"/>
    <n v="3"/>
    <n v="4"/>
    <n v="2"/>
    <n v="38"/>
    <x v="0"/>
    <s v="Fracture"/>
    <s v="Neurology"/>
    <s v="Dr. Sade Kikiola"/>
    <s v="AXA"/>
    <x v="49"/>
    <x v="0"/>
    <x v="0"/>
    <s v="Outpatient"/>
    <n v="307"/>
    <n v="171"/>
    <d v="2024-06-28T00:00:00"/>
    <x v="0"/>
    <x v="3"/>
    <s v="Self-Referral"/>
    <s v="Yes"/>
    <s v="Emergency"/>
    <s v="Paid"/>
    <m/>
    <m/>
    <s v="N/A"/>
    <n v="334.6"/>
    <n v="0"/>
  </r>
  <r>
    <d v="2024-06-05T00:00:00"/>
    <n v="3729"/>
    <n v="4"/>
    <n v="3"/>
    <n v="3"/>
    <n v="3"/>
    <n v="2"/>
    <n v="33"/>
    <x v="9"/>
    <s v="Fracture"/>
    <s v="Neurology"/>
    <s v="Dr. Ravi Patel"/>
    <s v="AXA"/>
    <x v="10"/>
    <x v="1"/>
    <x v="0"/>
    <s v="Outpatient"/>
    <n v="298"/>
    <n v="189"/>
    <d v="2024-06-20T00:00:00"/>
    <x v="0"/>
    <x v="4"/>
    <s v="Physician Referral"/>
    <s v="Yes"/>
    <s v="Emergency"/>
    <s v="Pending"/>
    <m/>
    <m/>
    <s v="N/A"/>
    <n v="340.9"/>
    <n v="0"/>
  </r>
  <r>
    <d v="2024-06-06T00:00:00"/>
    <n v="3116"/>
    <n v="5"/>
    <n v="1"/>
    <n v="3"/>
    <n v="1"/>
    <n v="3"/>
    <n v="40"/>
    <x v="0"/>
    <s v="Fracture"/>
    <s v="Cardiology"/>
    <s v="Dr. Sade Kikiola"/>
    <s v="Allianz"/>
    <x v="36"/>
    <x v="0"/>
    <x v="4"/>
    <s v="Inpatient"/>
    <n v="759"/>
    <n v="73"/>
    <m/>
    <x v="1"/>
    <x v="3"/>
    <s v="Physician Referral"/>
    <s v="No"/>
    <s v="Scheduled"/>
    <s v="Paid"/>
    <m/>
    <m/>
    <s v="General Ward"/>
    <n v="589.4"/>
    <n v="10"/>
  </r>
  <r>
    <d v="2024-06-06T00:00:00"/>
    <n v="3387"/>
    <n v="5"/>
    <n v="3"/>
    <n v="3"/>
    <n v="5"/>
    <n v="3"/>
    <n v="6"/>
    <x v="4"/>
    <s v="Fracture"/>
    <s v="Neurology"/>
    <s v="Dr. Sade Kikiola"/>
    <s v="Allianz"/>
    <x v="56"/>
    <x v="0"/>
    <x v="0"/>
    <s v="Outpatient"/>
    <n v="338"/>
    <n v="163"/>
    <d v="2024-07-05T00:00:00"/>
    <x v="0"/>
    <x v="4"/>
    <s v="Self-Referral"/>
    <s v="No"/>
    <s v="Scheduled"/>
    <s v="Pending"/>
    <m/>
    <m/>
    <s v="N/A"/>
    <n v="350.7"/>
    <n v="0"/>
  </r>
  <r>
    <d v="2024-06-06T00:00:00"/>
    <n v="1317"/>
    <n v="4"/>
    <n v="1"/>
    <n v="3"/>
    <n v="2"/>
    <n v="1"/>
    <n v="11"/>
    <x v="1"/>
    <s v="Fracture"/>
    <s v="Cardiology"/>
    <s v="Dr. Ravi Patel"/>
    <s v="Aviva"/>
    <x v="49"/>
    <x v="1"/>
    <x v="3"/>
    <s v="Emergency"/>
    <n v="325"/>
    <n v="151"/>
    <m/>
    <x v="1"/>
    <x v="3"/>
    <s v="Physician Referral"/>
    <s v="No"/>
    <s v="Scheduled"/>
    <s v="Paid"/>
    <m/>
    <m/>
    <s v="General Ward"/>
    <n v="340.2"/>
    <n v="10"/>
  </r>
  <r>
    <d v="2024-06-06T00:00:00"/>
    <n v="483"/>
    <n v="5"/>
    <n v="5"/>
    <n v="3"/>
    <n v="2"/>
    <n v="1"/>
    <n v="3"/>
    <x v="8"/>
    <s v="Fracture"/>
    <s v="Pediatrics"/>
    <s v="Dr. Sade Kikiola"/>
    <s v="Aviva"/>
    <x v="35"/>
    <x v="0"/>
    <x v="2"/>
    <s v="Outpatient"/>
    <n v="790"/>
    <n v="78"/>
    <d v="2024-07-01T00:00:00"/>
    <x v="0"/>
    <x v="4"/>
    <s v="Physician Referral"/>
    <s v="Yes"/>
    <s v="Emergency"/>
    <s v="Paid"/>
    <m/>
    <m/>
    <s v="N/A"/>
    <n v="607.6"/>
    <n v="0"/>
  </r>
  <r>
    <d v="2024-06-06T00:00:00"/>
    <n v="3499"/>
    <n v="5"/>
    <n v="3"/>
    <n v="1"/>
    <n v="4"/>
    <n v="1"/>
    <n v="4"/>
    <x v="8"/>
    <s v="Appendicitis"/>
    <s v="Neurology"/>
    <s v="Dr. Sade Kikiola"/>
    <s v="Aviva"/>
    <x v="34"/>
    <x v="1"/>
    <x v="1"/>
    <s v="Outpatient"/>
    <n v="853"/>
    <n v="113"/>
    <m/>
    <x v="1"/>
    <x v="3"/>
    <s v="Physician Referral"/>
    <s v="Yes"/>
    <s v="Emergency"/>
    <s v="Paid"/>
    <m/>
    <m/>
    <s v="General Ward"/>
    <n v="683.2"/>
    <n v="10"/>
  </r>
  <r>
    <d v="2024-06-06T00:00:00"/>
    <n v="3481"/>
    <n v="4"/>
    <n v="4"/>
    <n v="1"/>
    <n v="3"/>
    <n v="1"/>
    <n v="14"/>
    <x v="2"/>
    <s v="Appendicitis"/>
    <s v="Orthopedics"/>
    <s v="Dr. Ravi Patel"/>
    <s v="Aviva"/>
    <x v="15"/>
    <x v="1"/>
    <x v="2"/>
    <s v="Outpatient"/>
    <n v="811"/>
    <n v="65"/>
    <d v="2024-06-18T00:00:00"/>
    <x v="0"/>
    <x v="4"/>
    <s v="Emergency"/>
    <s v="No"/>
    <s v="Scheduled"/>
    <s v="Paid"/>
    <m/>
    <m/>
    <s v="N/A"/>
    <n v="613.20000000000005"/>
    <n v="0"/>
  </r>
  <r>
    <d v="2024-06-06T00:00:00"/>
    <n v="399"/>
    <n v="5"/>
    <n v="3"/>
    <n v="5"/>
    <n v="4"/>
    <n v="2"/>
    <n v="10"/>
    <x v="1"/>
    <s v="Migraine"/>
    <s v="Neurology"/>
    <s v="Dr. Sade Kikiola"/>
    <s v="AXA"/>
    <x v="3"/>
    <x v="0"/>
    <x v="0"/>
    <s v="Emergency"/>
    <n v="115"/>
    <n v="113"/>
    <m/>
    <x v="1"/>
    <x v="3"/>
    <s v="Emergency"/>
    <s v="Yes"/>
    <s v="Emergency"/>
    <s v="Paid"/>
    <m/>
    <m/>
    <s v="General Ward"/>
    <n v="166.6"/>
    <n v="10"/>
  </r>
  <r>
    <d v="2024-06-06T00:00:00"/>
    <n v="2327"/>
    <n v="5"/>
    <n v="1"/>
    <n v="5"/>
    <n v="3"/>
    <n v="1"/>
    <n v="33"/>
    <x v="9"/>
    <s v="Migraine"/>
    <s v="Cardiology"/>
    <s v="Dr. Sade Kikiola"/>
    <s v="Aviva"/>
    <x v="7"/>
    <x v="1"/>
    <x v="3"/>
    <s v="Outpatient"/>
    <n v="916"/>
    <n v="118"/>
    <m/>
    <x v="1"/>
    <x v="4"/>
    <s v="Physician Referral"/>
    <s v="No"/>
    <s v="Scheduled"/>
    <s v="Pending"/>
    <m/>
    <m/>
    <s v="Semi-Private Room"/>
    <n v="744.8"/>
    <n v="30"/>
  </r>
  <r>
    <d v="2024-06-06T00:00:00"/>
    <n v="4040"/>
    <n v="4"/>
    <n v="4"/>
    <n v="3"/>
    <n v="3"/>
    <n v="3"/>
    <n v="11"/>
    <x v="1"/>
    <s v="Fracture"/>
    <s v="Orthopedics"/>
    <s v="Dr. Ravi Patel"/>
    <s v="Allianz"/>
    <x v="33"/>
    <x v="1"/>
    <x v="3"/>
    <s v="Outpatient"/>
    <n v="355"/>
    <n v="32"/>
    <d v="2024-06-16T00:00:00"/>
    <x v="0"/>
    <x v="3"/>
    <s v="Physician Referral"/>
    <s v="Yes"/>
    <s v="Emergency"/>
    <s v="Paid"/>
    <m/>
    <m/>
    <s v="N/A"/>
    <n v="270.89999999999998"/>
    <n v="0"/>
  </r>
  <r>
    <d v="2024-06-06T00:00:00"/>
    <n v="1587"/>
    <n v="5"/>
    <n v="2"/>
    <n v="5"/>
    <n v="4"/>
    <n v="2"/>
    <n v="27"/>
    <x v="5"/>
    <s v="Migraine"/>
    <s v="General Surgery"/>
    <s v="Dr. Sade Kikiola"/>
    <s v="AXA"/>
    <x v="39"/>
    <x v="0"/>
    <x v="2"/>
    <s v="Outpatient"/>
    <n v="66"/>
    <n v="56"/>
    <d v="2024-06-27T00:00:00"/>
    <x v="0"/>
    <x v="4"/>
    <s v="Physician Referral"/>
    <s v="No"/>
    <s v="Scheduled"/>
    <s v="Pending"/>
    <m/>
    <m/>
    <s v="N/A"/>
    <n v="85.4"/>
    <n v="0"/>
  </r>
  <r>
    <d v="2024-06-07T00:00:00"/>
    <n v="3238"/>
    <n v="5"/>
    <n v="4"/>
    <n v="3"/>
    <n v="3"/>
    <n v="2"/>
    <n v="5"/>
    <x v="4"/>
    <s v="Fracture"/>
    <s v="Orthopedics"/>
    <s v="Dr. Sade Kikiola"/>
    <s v="AXA"/>
    <x v="13"/>
    <x v="0"/>
    <x v="4"/>
    <s v="Outpatient"/>
    <n v="926"/>
    <n v="196"/>
    <d v="2024-07-01T00:00:00"/>
    <x v="0"/>
    <x v="3"/>
    <s v="Self-Referral"/>
    <s v="No"/>
    <s v="Scheduled"/>
    <s v="Pending"/>
    <m/>
    <m/>
    <s v="N/A"/>
    <n v="785.4"/>
    <n v="0"/>
  </r>
  <r>
    <d v="2024-06-07T00:00:00"/>
    <n v="1225"/>
    <n v="4"/>
    <n v="4"/>
    <n v="1"/>
    <n v="3"/>
    <n v="1"/>
    <n v="27"/>
    <x v="5"/>
    <s v="Appendicitis"/>
    <s v="Orthopedics"/>
    <s v="Dr. Ravi Patel"/>
    <s v="Aviva"/>
    <x v="39"/>
    <x v="1"/>
    <x v="1"/>
    <s v="Inpatient"/>
    <n v="738"/>
    <n v="94"/>
    <m/>
    <x v="1"/>
    <x v="4"/>
    <s v="Emergency"/>
    <s v="No"/>
    <s v="Scheduled"/>
    <s v="Pending"/>
    <m/>
    <m/>
    <s v="General Ward"/>
    <n v="589.4"/>
    <n v="10"/>
  </r>
  <r>
    <d v="2024-06-07T00:00:00"/>
    <n v="3281"/>
    <n v="5"/>
    <n v="3"/>
    <n v="2"/>
    <n v="2"/>
    <n v="1"/>
    <n v="17"/>
    <x v="3"/>
    <s v="Asthma"/>
    <s v="Neurology"/>
    <s v="Dr. Sade Kikiola"/>
    <s v="Aviva"/>
    <x v="51"/>
    <x v="0"/>
    <x v="0"/>
    <s v="Outpatient"/>
    <n v="845"/>
    <n v="77"/>
    <m/>
    <x v="1"/>
    <x v="3"/>
    <s v="Self-Referral"/>
    <s v="Yes"/>
    <s v="Emergency"/>
    <s v="Paid"/>
    <m/>
    <m/>
    <s v="Semi-Private Room"/>
    <n v="666.4"/>
    <n v="30"/>
  </r>
  <r>
    <d v="2024-06-07T00:00:00"/>
    <n v="1677"/>
    <n v="5"/>
    <n v="4"/>
    <n v="1"/>
    <n v="3"/>
    <n v="2"/>
    <n v="31"/>
    <x v="7"/>
    <s v="Appendicitis"/>
    <s v="Orthopedics"/>
    <s v="Dr. Sade Kikiola"/>
    <s v="AXA"/>
    <x v="1"/>
    <x v="1"/>
    <x v="0"/>
    <s v="Emergency"/>
    <n v="122"/>
    <n v="38"/>
    <m/>
    <x v="1"/>
    <x v="4"/>
    <s v="Physician Referral"/>
    <s v="No"/>
    <s v="Scheduled"/>
    <s v="Paid"/>
    <m/>
    <m/>
    <s v="General Ward"/>
    <n v="119"/>
    <n v="10"/>
  </r>
  <r>
    <d v="2024-06-07T00:00:00"/>
    <n v="490"/>
    <n v="4"/>
    <n v="4"/>
    <n v="4"/>
    <n v="3"/>
    <n v="3"/>
    <n v="15"/>
    <x v="2"/>
    <s v="Hypertension"/>
    <s v="Orthopedics"/>
    <s v="Dr. Ravi Patel"/>
    <s v="Allianz"/>
    <x v="36"/>
    <x v="1"/>
    <x v="2"/>
    <s v="Outpatient"/>
    <n v="174"/>
    <n v="165"/>
    <d v="2024-06-25T00:00:00"/>
    <x v="0"/>
    <x v="3"/>
    <s v="Physician Referral"/>
    <s v="No"/>
    <s v="Scheduled"/>
    <s v="Paid"/>
    <m/>
    <m/>
    <s v="N/A"/>
    <n v="237.3"/>
    <n v="0"/>
  </r>
  <r>
    <d v="2024-06-07T00:00:00"/>
    <n v="4697"/>
    <n v="5"/>
    <n v="1"/>
    <n v="1"/>
    <n v="4"/>
    <n v="1"/>
    <n v="23"/>
    <x v="6"/>
    <s v="Appendicitis"/>
    <s v="Cardiology"/>
    <s v="Dr. Sade Kikiola"/>
    <s v="Aviva"/>
    <x v="13"/>
    <x v="0"/>
    <x v="3"/>
    <s v="Emergency"/>
    <n v="785"/>
    <n v="164"/>
    <m/>
    <x v="1"/>
    <x v="4"/>
    <s v="Self-Referral"/>
    <s v="Yes"/>
    <s v="Emergency"/>
    <s v="Paid"/>
    <m/>
    <m/>
    <s v="General Ward"/>
    <n v="671.3"/>
    <n v="10"/>
  </r>
  <r>
    <d v="2024-06-07T00:00:00"/>
    <n v="2212"/>
    <n v="5"/>
    <n v="3"/>
    <n v="4"/>
    <n v="3"/>
    <n v="2"/>
    <n v="17"/>
    <x v="3"/>
    <s v="Hypertension"/>
    <s v="Neurology"/>
    <s v="Dr. Sade Kikiola"/>
    <s v="AXA"/>
    <x v="44"/>
    <x v="0"/>
    <x v="3"/>
    <s v="Outpatient"/>
    <n v="296"/>
    <n v="158"/>
    <d v="2024-06-25T00:00:00"/>
    <x v="0"/>
    <x v="3"/>
    <s v="Physician Referral"/>
    <s v="Yes"/>
    <s v="Emergency"/>
    <s v="Paid"/>
    <m/>
    <m/>
    <s v="N/A"/>
    <n v="317.8"/>
    <n v="0"/>
  </r>
  <r>
    <d v="2024-06-07T00:00:00"/>
    <n v="79"/>
    <n v="4"/>
    <n v="1"/>
    <n v="5"/>
    <n v="2"/>
    <n v="2"/>
    <n v="19"/>
    <x v="3"/>
    <s v="Migraine"/>
    <s v="Cardiology"/>
    <s v="Dr. Ravi Patel"/>
    <s v="AXA"/>
    <x v="55"/>
    <x v="0"/>
    <x v="4"/>
    <s v="Emergency"/>
    <n v="202"/>
    <n v="162"/>
    <m/>
    <x v="1"/>
    <x v="4"/>
    <s v="Emergency"/>
    <s v="Yes"/>
    <s v="Emergency"/>
    <s v="Paid"/>
    <m/>
    <m/>
    <s v="Semi-Private Room"/>
    <n v="275.8"/>
    <n v="30"/>
  </r>
  <r>
    <d v="2024-06-07T00:00:00"/>
    <n v="2345"/>
    <n v="5"/>
    <n v="3"/>
    <n v="1"/>
    <n v="2"/>
    <n v="1"/>
    <n v="11"/>
    <x v="1"/>
    <s v="Appendicitis"/>
    <s v="Neurology"/>
    <s v="Dr. Sade Kikiola"/>
    <s v="Aviva"/>
    <x v="46"/>
    <x v="0"/>
    <x v="1"/>
    <s v="Outpatient"/>
    <n v="471"/>
    <n v="127"/>
    <d v="2024-07-03T00:00:00"/>
    <x v="0"/>
    <x v="3"/>
    <s v="Emergency"/>
    <s v="No"/>
    <s v="Scheduled"/>
    <s v="Paid"/>
    <m/>
    <m/>
    <s v="N/A"/>
    <n v="418.6"/>
    <n v="0"/>
  </r>
  <r>
    <d v="2024-06-07T00:00:00"/>
    <n v="1426"/>
    <n v="5"/>
    <n v="2"/>
    <n v="2"/>
    <n v="4"/>
    <n v="3"/>
    <n v="18"/>
    <x v="3"/>
    <s v="Asthma"/>
    <s v="General Surgery"/>
    <s v="Dr. Sade Kikiola"/>
    <s v="Allianz"/>
    <x v="1"/>
    <x v="1"/>
    <x v="0"/>
    <s v="Inpatient"/>
    <n v="823"/>
    <n v="164"/>
    <m/>
    <x v="1"/>
    <x v="4"/>
    <s v="Physician Referral"/>
    <s v="Yes"/>
    <s v="Emergency"/>
    <s v="Paid"/>
    <m/>
    <m/>
    <s v="Semi-Private Room"/>
    <n v="711.9"/>
    <n v="30"/>
  </r>
  <r>
    <d v="2024-06-08T00:00:00"/>
    <n v="3990"/>
    <n v="4"/>
    <n v="4"/>
    <n v="1"/>
    <n v="3"/>
    <n v="2"/>
    <n v="31"/>
    <x v="7"/>
    <s v="Appendicitis"/>
    <s v="Orthopedics"/>
    <s v="Dr. Ravi Patel"/>
    <s v="AXA"/>
    <x v="25"/>
    <x v="1"/>
    <x v="2"/>
    <s v="Outpatient"/>
    <n v="377"/>
    <n v="109"/>
    <m/>
    <x v="1"/>
    <x v="3"/>
    <s v="Emergency"/>
    <s v="Yes"/>
    <s v="Emergency"/>
    <s v="Paid"/>
    <m/>
    <m/>
    <s v="Semi-Private Room"/>
    <n v="361.2"/>
    <n v="30"/>
  </r>
  <r>
    <d v="2024-06-08T00:00:00"/>
    <n v="4767"/>
    <n v="5"/>
    <n v="3"/>
    <n v="1"/>
    <n v="1"/>
    <n v="2"/>
    <n v="20"/>
    <x v="3"/>
    <s v="Appendicitis"/>
    <s v="Neurology"/>
    <s v="Dr. Sade Kikiola"/>
    <s v="AXA"/>
    <x v="44"/>
    <x v="0"/>
    <x v="4"/>
    <s v="Outpatient"/>
    <n v="205"/>
    <n v="139"/>
    <d v="2024-07-01T00:00:00"/>
    <x v="0"/>
    <x v="4"/>
    <s v="Physician Referral"/>
    <s v="Yes"/>
    <s v="Emergency"/>
    <s v="Paid"/>
    <m/>
    <m/>
    <s v="N/A"/>
    <n v="240.8"/>
    <n v="0"/>
  </r>
  <r>
    <d v="2024-06-08T00:00:00"/>
    <n v="4234"/>
    <n v="5"/>
    <n v="4"/>
    <n v="1"/>
    <n v="3"/>
    <n v="2"/>
    <n v="11"/>
    <x v="1"/>
    <s v="Appendicitis"/>
    <s v="Orthopedics"/>
    <s v="Dr. Sade Kikiola"/>
    <s v="AXA"/>
    <x v="11"/>
    <x v="0"/>
    <x v="1"/>
    <s v="Emergency"/>
    <n v="612"/>
    <n v="24"/>
    <m/>
    <x v="1"/>
    <x v="3"/>
    <s v="Physician Referral"/>
    <s v="Yes"/>
    <s v="Emergency"/>
    <s v="Paid"/>
    <m/>
    <m/>
    <s v="Private Room"/>
    <n v="480.2"/>
    <n v="50"/>
  </r>
  <r>
    <d v="2024-06-08T00:00:00"/>
    <n v="4287"/>
    <n v="4"/>
    <n v="4"/>
    <n v="3"/>
    <n v="3"/>
    <n v="1"/>
    <n v="27"/>
    <x v="5"/>
    <s v="Fracture"/>
    <s v="Orthopedics"/>
    <s v="Dr. Ravi Patel"/>
    <s v="Aviva"/>
    <x v="21"/>
    <x v="1"/>
    <x v="0"/>
    <s v="Inpatient"/>
    <n v="226"/>
    <n v="151"/>
    <m/>
    <x v="1"/>
    <x v="4"/>
    <s v="Physician Referral"/>
    <s v="Yes"/>
    <s v="Emergency"/>
    <s v="Paid"/>
    <m/>
    <m/>
    <s v="Private Room"/>
    <n v="298.89999999999998"/>
    <n v="50"/>
  </r>
  <r>
    <d v="2024-06-08T00:00:00"/>
    <n v="4849"/>
    <n v="5"/>
    <n v="5"/>
    <n v="1"/>
    <n v="2"/>
    <n v="2"/>
    <n v="18"/>
    <x v="3"/>
    <s v="Appendicitis"/>
    <s v="Pediatrics"/>
    <s v="Dr. Sade Kikiola"/>
    <s v="AXA"/>
    <x v="18"/>
    <x v="1"/>
    <x v="1"/>
    <s v="Outpatient"/>
    <n v="161"/>
    <n v="75"/>
    <d v="2024-06-21T00:00:00"/>
    <x v="0"/>
    <x v="3"/>
    <s v="Emergency"/>
    <s v="No"/>
    <s v="Scheduled"/>
    <s v="Paid"/>
    <m/>
    <m/>
    <s v="N/A"/>
    <n v="165.2"/>
    <n v="0"/>
  </r>
  <r>
    <d v="2024-06-08T00:00:00"/>
    <n v="2395"/>
    <n v="5"/>
    <n v="1"/>
    <n v="1"/>
    <n v="2"/>
    <n v="2"/>
    <n v="22"/>
    <x v="6"/>
    <s v="Appendicitis"/>
    <s v="Cardiology"/>
    <s v="Dr. Sade Kikiola"/>
    <s v="AXA"/>
    <x v="38"/>
    <x v="1"/>
    <x v="0"/>
    <s v="Outpatient"/>
    <n v="231"/>
    <n v="123"/>
    <m/>
    <x v="1"/>
    <x v="4"/>
    <s v="Self-Referral"/>
    <s v="No"/>
    <s v="Scheduled"/>
    <s v="Paid"/>
    <m/>
    <m/>
    <s v="General Ward"/>
    <n v="254.8"/>
    <n v="10"/>
  </r>
  <r>
    <d v="2024-06-08T00:00:00"/>
    <n v="3722"/>
    <n v="4"/>
    <n v="3"/>
    <n v="2"/>
    <n v="4"/>
    <n v="1"/>
    <n v="5"/>
    <x v="4"/>
    <s v="Asthma"/>
    <s v="Neurology"/>
    <s v="Dr. Ravi Patel"/>
    <s v="Aviva"/>
    <x v="40"/>
    <x v="1"/>
    <x v="1"/>
    <s v="Outpatient"/>
    <n v="196"/>
    <n v="67"/>
    <d v="2024-07-04T00:00:00"/>
    <x v="0"/>
    <x v="3"/>
    <s v="Emergency"/>
    <s v="Yes"/>
    <s v="Emergency"/>
    <s v="Paid"/>
    <m/>
    <m/>
    <s v="N/A"/>
    <n v="184.1"/>
    <n v="0"/>
  </r>
  <r>
    <d v="2024-06-08T00:00:00"/>
    <n v="689"/>
    <n v="5"/>
    <n v="2"/>
    <n v="4"/>
    <n v="4"/>
    <n v="3"/>
    <n v="5"/>
    <x v="4"/>
    <s v="Hypertension"/>
    <s v="General Surgery"/>
    <s v="Dr. Sade Kikiola"/>
    <s v="Allianz"/>
    <x v="27"/>
    <x v="0"/>
    <x v="1"/>
    <s v="Outpatient"/>
    <n v="656"/>
    <n v="67"/>
    <d v="2024-06-19T00:00:00"/>
    <x v="0"/>
    <x v="4"/>
    <s v="Emergency"/>
    <s v="Yes"/>
    <s v="Emergency"/>
    <s v="Paid"/>
    <m/>
    <m/>
    <s v="N/A"/>
    <n v="506.1"/>
    <n v="0"/>
  </r>
  <r>
    <d v="2024-06-08T00:00:00"/>
    <n v="1056"/>
    <n v="5"/>
    <n v="5"/>
    <n v="4"/>
    <n v="3"/>
    <n v="2"/>
    <n v="40"/>
    <x v="0"/>
    <s v="Hypertension"/>
    <s v="Pediatrics"/>
    <s v="Dr. Sade Kikiola"/>
    <s v="AXA"/>
    <x v="50"/>
    <x v="1"/>
    <x v="2"/>
    <s v="Emergency"/>
    <n v="916"/>
    <n v="182"/>
    <m/>
    <x v="1"/>
    <x v="3"/>
    <s v="Self-Referral"/>
    <s v="Yes"/>
    <s v="Emergency"/>
    <s v="Paid"/>
    <m/>
    <m/>
    <s v="Private Room"/>
    <n v="803.6"/>
    <n v="50"/>
  </r>
  <r>
    <d v="2024-06-08T00:00:00"/>
    <n v="1041"/>
    <n v="4"/>
    <n v="1"/>
    <n v="2"/>
    <n v="2"/>
    <n v="1"/>
    <n v="14"/>
    <x v="2"/>
    <s v="Asthma"/>
    <s v="Cardiology"/>
    <s v="Dr. Ravi Patel"/>
    <s v="Aviva"/>
    <x v="27"/>
    <x v="1"/>
    <x v="4"/>
    <s v="Emergency"/>
    <n v="573"/>
    <n v="128"/>
    <m/>
    <x v="1"/>
    <x v="4"/>
    <s v="Emergency"/>
    <s v="No"/>
    <s v="Scheduled"/>
    <s v="Paid"/>
    <m/>
    <m/>
    <s v="Semi-Private Room"/>
    <n v="511.7"/>
    <n v="30"/>
  </r>
  <r>
    <d v="2024-06-09T00:00:00"/>
    <n v="2317"/>
    <n v="5"/>
    <n v="2"/>
    <n v="5"/>
    <n v="4"/>
    <n v="3"/>
    <n v="29"/>
    <x v="7"/>
    <s v="Migraine"/>
    <s v="General Surgery"/>
    <s v="Dr. Sade Kikiola"/>
    <s v="Allianz"/>
    <x v="47"/>
    <x v="0"/>
    <x v="3"/>
    <s v="Inpatient"/>
    <n v="50"/>
    <n v="180"/>
    <m/>
    <x v="1"/>
    <x v="3"/>
    <s v="Physician Referral"/>
    <s v="No"/>
    <s v="Scheduled"/>
    <s v="Paid"/>
    <m/>
    <m/>
    <s v="Private Room"/>
    <n v="196"/>
    <n v="50"/>
  </r>
  <r>
    <d v="2024-06-09T00:00:00"/>
    <n v="4421"/>
    <n v="5"/>
    <n v="2"/>
    <n v="1"/>
    <n v="4"/>
    <n v="1"/>
    <n v="1"/>
    <x v="8"/>
    <s v="Appendicitis"/>
    <s v="General Surgery"/>
    <s v="Dr. Sade Kikiola"/>
    <s v="Aviva"/>
    <x v="4"/>
    <x v="1"/>
    <x v="1"/>
    <s v="Outpatient"/>
    <n v="407"/>
    <n v="119"/>
    <d v="2024-06-27T00:00:00"/>
    <x v="0"/>
    <x v="4"/>
    <s v="Emergency"/>
    <s v="No"/>
    <s v="Scheduled"/>
    <s v="Paid"/>
    <m/>
    <m/>
    <s v="N/A"/>
    <n v="368.2"/>
    <n v="0"/>
  </r>
  <r>
    <d v="2024-06-09T00:00:00"/>
    <n v="1689"/>
    <n v="4"/>
    <n v="4"/>
    <n v="5"/>
    <n v="3"/>
    <n v="3"/>
    <n v="29"/>
    <x v="7"/>
    <s v="Migraine"/>
    <s v="Orthopedics"/>
    <s v="Dr. Ravi Patel"/>
    <s v="Allianz"/>
    <x v="28"/>
    <x v="1"/>
    <x v="2"/>
    <s v="Outpatient"/>
    <n v="833"/>
    <n v="40"/>
    <m/>
    <x v="1"/>
    <x v="3"/>
    <s v="Physician Referral"/>
    <s v="Yes"/>
    <s v="Emergency"/>
    <s v="Paid"/>
    <m/>
    <m/>
    <s v="Semi-Private Room"/>
    <n v="632.1"/>
    <n v="30"/>
  </r>
  <r>
    <d v="2024-06-09T00:00:00"/>
    <n v="3487"/>
    <n v="5"/>
    <n v="1"/>
    <n v="2"/>
    <n v="2"/>
    <n v="1"/>
    <n v="38"/>
    <x v="0"/>
    <s v="Asthma"/>
    <s v="Cardiology"/>
    <s v="Dr. Sade Kikiola"/>
    <s v="Aviva"/>
    <x v="19"/>
    <x v="0"/>
    <x v="3"/>
    <s v="Outpatient"/>
    <n v="209"/>
    <n v="121"/>
    <d v="2024-07-02T00:00:00"/>
    <x v="0"/>
    <x v="4"/>
    <s v="Physician Referral"/>
    <s v="No"/>
    <s v="Scheduled"/>
    <s v="Paid"/>
    <m/>
    <m/>
    <s v="N/A"/>
    <n v="231"/>
    <n v="0"/>
  </r>
  <r>
    <d v="2024-06-09T00:00:00"/>
    <n v="4062"/>
    <n v="5"/>
    <n v="5"/>
    <n v="5"/>
    <n v="5"/>
    <n v="3"/>
    <n v="22"/>
    <x v="6"/>
    <s v="Migraine"/>
    <s v="Pediatrics"/>
    <s v="Dr. Sade Kikiola"/>
    <s v="Allianz"/>
    <x v="28"/>
    <x v="0"/>
    <x v="4"/>
    <s v="Inpatient"/>
    <n v="478"/>
    <n v="24"/>
    <m/>
    <x v="1"/>
    <x v="3"/>
    <s v="Emergency"/>
    <s v="No"/>
    <s v="Scheduled"/>
    <s v="Paid"/>
    <m/>
    <m/>
    <s v="General Ward"/>
    <n v="358.4"/>
    <n v="10"/>
  </r>
  <r>
    <d v="2024-06-09T00:00:00"/>
    <n v="3104"/>
    <n v="4"/>
    <n v="3"/>
    <n v="4"/>
    <n v="2"/>
    <n v="3"/>
    <n v="28"/>
    <x v="5"/>
    <s v="Hypertension"/>
    <s v="Neurology"/>
    <s v="Dr. Ravi Patel"/>
    <s v="Allianz"/>
    <x v="34"/>
    <x v="0"/>
    <x v="4"/>
    <s v="Inpatient"/>
    <n v="733"/>
    <n v="168"/>
    <m/>
    <x v="1"/>
    <x v="4"/>
    <s v="Self-Referral"/>
    <s v="No"/>
    <s v="Scheduled"/>
    <s v="Paid"/>
    <m/>
    <m/>
    <s v="General Ward"/>
    <n v="637.70000000000005"/>
    <n v="10"/>
  </r>
  <r>
    <d v="2024-06-09T00:00:00"/>
    <n v="4698"/>
    <n v="5"/>
    <n v="3"/>
    <n v="3"/>
    <n v="3"/>
    <n v="1"/>
    <n v="2"/>
    <x v="8"/>
    <s v="Fracture"/>
    <s v="Neurology"/>
    <s v="Dr. Sade Kikiola"/>
    <s v="Aviva"/>
    <x v="49"/>
    <x v="1"/>
    <x v="1"/>
    <s v="Outpatient"/>
    <n v="262"/>
    <n v="108"/>
    <d v="2024-06-17T00:00:00"/>
    <x v="0"/>
    <x v="3"/>
    <s v="Emergency"/>
    <s v="Yes"/>
    <s v="Emergency"/>
    <s v="Paid"/>
    <m/>
    <m/>
    <s v="N/A"/>
    <n v="259"/>
    <n v="0"/>
  </r>
  <r>
    <d v="2024-06-09T00:00:00"/>
    <n v="1739"/>
    <n v="5"/>
    <n v="5"/>
    <n v="5"/>
    <n v="4"/>
    <n v="2"/>
    <n v="10"/>
    <x v="1"/>
    <s v="Migraine"/>
    <s v="Pediatrics"/>
    <s v="Dr. Sade Kikiola"/>
    <s v="AXA"/>
    <x v="12"/>
    <x v="1"/>
    <x v="0"/>
    <s v="Inpatient"/>
    <n v="445"/>
    <n v="93"/>
    <m/>
    <x v="1"/>
    <x v="4"/>
    <s v="Emergency"/>
    <s v="No"/>
    <s v="Scheduled"/>
    <s v="Paid"/>
    <m/>
    <m/>
    <s v="Semi-Private Room"/>
    <n v="397.6"/>
    <n v="30"/>
  </r>
  <r>
    <d v="2024-06-09T00:00:00"/>
    <n v="3590"/>
    <n v="4"/>
    <n v="4"/>
    <n v="3"/>
    <n v="3"/>
    <n v="3"/>
    <n v="10"/>
    <x v="1"/>
    <s v="Fracture"/>
    <s v="Orthopedics"/>
    <s v="Dr. Ravi Patel"/>
    <s v="Allianz"/>
    <x v="25"/>
    <x v="0"/>
    <x v="4"/>
    <s v="Emergency"/>
    <n v="533"/>
    <n v="141"/>
    <m/>
    <x v="1"/>
    <x v="3"/>
    <s v="Emergency"/>
    <s v="No"/>
    <s v="Scheduled"/>
    <s v="Paid"/>
    <m/>
    <m/>
    <s v="Semi-Private Room"/>
    <n v="492.8"/>
    <n v="30"/>
  </r>
  <r>
    <d v="2024-06-09T00:00:00"/>
    <n v="1582"/>
    <n v="5"/>
    <n v="4"/>
    <n v="5"/>
    <n v="3"/>
    <n v="1"/>
    <n v="16"/>
    <x v="2"/>
    <s v="Migraine"/>
    <s v="Orthopedics"/>
    <s v="Dr. Sade Kikiola"/>
    <s v="Aviva"/>
    <x v="38"/>
    <x v="0"/>
    <x v="2"/>
    <s v="Emergency"/>
    <n v="884"/>
    <n v="179"/>
    <m/>
    <x v="1"/>
    <x v="4"/>
    <s v="Physician Referral"/>
    <s v="No"/>
    <s v="Scheduled"/>
    <s v="Paid"/>
    <m/>
    <m/>
    <s v="General Ward"/>
    <n v="751.1"/>
    <n v="10"/>
  </r>
  <r>
    <d v="2024-06-10T00:00:00"/>
    <n v="3105"/>
    <n v="5"/>
    <n v="2"/>
    <n v="2"/>
    <n v="4"/>
    <n v="2"/>
    <n v="3"/>
    <x v="8"/>
    <s v="Asthma"/>
    <s v="General Surgery"/>
    <s v="Dr. Sade Kikiola"/>
    <s v="AXA"/>
    <x v="1"/>
    <x v="1"/>
    <x v="1"/>
    <s v="Inpatient"/>
    <n v="58"/>
    <n v="165"/>
    <m/>
    <x v="1"/>
    <x v="3"/>
    <s v="Physician Referral"/>
    <s v="Yes"/>
    <s v="Emergency"/>
    <s v="Paid"/>
    <m/>
    <m/>
    <s v="Semi-Private Room"/>
    <n v="177.1"/>
    <n v="30"/>
  </r>
  <r>
    <d v="2024-06-10T00:00:00"/>
    <n v="1453"/>
    <n v="4"/>
    <n v="1"/>
    <n v="3"/>
    <n v="5"/>
    <n v="2"/>
    <n v="11"/>
    <x v="1"/>
    <s v="Fracture"/>
    <s v="Cardiology"/>
    <s v="Dr. Ravi Patel"/>
    <s v="AXA"/>
    <x v="48"/>
    <x v="0"/>
    <x v="4"/>
    <s v="Inpatient"/>
    <n v="753"/>
    <n v="77"/>
    <m/>
    <x v="1"/>
    <x v="4"/>
    <s v="Self-Referral"/>
    <s v="No"/>
    <s v="Scheduled"/>
    <s v="Paid"/>
    <m/>
    <m/>
    <s v="Semi-Private Room"/>
    <n v="602"/>
    <n v="30"/>
  </r>
  <r>
    <d v="2024-06-10T00:00:00"/>
    <n v="4314"/>
    <n v="5"/>
    <n v="2"/>
    <n v="5"/>
    <n v="4"/>
    <n v="1"/>
    <n v="13"/>
    <x v="2"/>
    <s v="Migraine"/>
    <s v="General Surgery"/>
    <s v="Dr. Sade Kikiola"/>
    <s v="Aviva"/>
    <x v="13"/>
    <x v="0"/>
    <x v="1"/>
    <s v="Outpatient"/>
    <n v="289"/>
    <n v="117"/>
    <d v="2024-06-20T00:00:00"/>
    <x v="0"/>
    <x v="3"/>
    <s v="Self-Referral"/>
    <s v="Yes"/>
    <s v="Emergency"/>
    <s v="Paid"/>
    <m/>
    <m/>
    <s v="N/A"/>
    <n v="284.2"/>
    <n v="0"/>
  </r>
  <r>
    <d v="2024-06-10T00:00:00"/>
    <n v="2929"/>
    <n v="5"/>
    <n v="3"/>
    <n v="2"/>
    <n v="5"/>
    <n v="1"/>
    <n v="23"/>
    <x v="6"/>
    <s v="Asthma"/>
    <s v="Neurology"/>
    <s v="Dr. Sade Kikiola"/>
    <s v="Aviva"/>
    <x v="12"/>
    <x v="0"/>
    <x v="0"/>
    <s v="Emergency"/>
    <n v="995"/>
    <n v="98"/>
    <m/>
    <x v="1"/>
    <x v="4"/>
    <s v="Emergency"/>
    <s v="Yes"/>
    <s v="Emergency"/>
    <s v="Paid"/>
    <m/>
    <m/>
    <s v="Semi-Private Room"/>
    <n v="786.1"/>
    <n v="30"/>
  </r>
  <r>
    <d v="2024-06-10T00:00:00"/>
    <n v="1981"/>
    <n v="4"/>
    <n v="5"/>
    <n v="4"/>
    <n v="1"/>
    <n v="3"/>
    <n v="3"/>
    <x v="8"/>
    <s v="Hypertension"/>
    <s v="Pediatrics"/>
    <s v="Dr. Ravi Patel"/>
    <s v="Allianz"/>
    <x v="23"/>
    <x v="1"/>
    <x v="4"/>
    <s v="Outpatient"/>
    <n v="993"/>
    <n v="171"/>
    <d v="2024-06-18T00:00:00"/>
    <x v="0"/>
    <x v="3"/>
    <s v="Self-Referral"/>
    <s v="No"/>
    <s v="Scheduled"/>
    <s v="Paid"/>
    <m/>
    <m/>
    <s v="N/A"/>
    <n v="814.8"/>
    <n v="0"/>
  </r>
  <r>
    <d v="2024-06-10T00:00:00"/>
    <n v="2973"/>
    <n v="5"/>
    <n v="1"/>
    <n v="1"/>
    <n v="3"/>
    <n v="1"/>
    <n v="24"/>
    <x v="6"/>
    <s v="Appendicitis"/>
    <s v="Cardiology"/>
    <s v="Dr. Sade Kikiola"/>
    <s v="Aviva"/>
    <x v="26"/>
    <x v="1"/>
    <x v="1"/>
    <s v="Inpatient"/>
    <n v="374"/>
    <n v="24"/>
    <m/>
    <x v="1"/>
    <x v="4"/>
    <s v="Emergency"/>
    <s v="Yes"/>
    <s v="Emergency"/>
    <s v="Paid"/>
    <m/>
    <m/>
    <s v="Private Room"/>
    <n v="313.60000000000002"/>
    <n v="50"/>
  </r>
  <r>
    <d v="2024-06-10T00:00:00"/>
    <n v="3453"/>
    <n v="5"/>
    <n v="5"/>
    <n v="2"/>
    <n v="3"/>
    <n v="2"/>
    <n v="12"/>
    <x v="1"/>
    <s v="Asthma"/>
    <s v="Pediatrics"/>
    <s v="Dr. Sade Kikiola"/>
    <s v="AXA"/>
    <x v="2"/>
    <x v="1"/>
    <x v="2"/>
    <s v="Emergency"/>
    <n v="843"/>
    <n v="146"/>
    <m/>
    <x v="1"/>
    <x v="3"/>
    <s v="Physician Referral"/>
    <s v="No"/>
    <s v="Scheduled"/>
    <s v="Paid"/>
    <m/>
    <m/>
    <s v="Private Room"/>
    <n v="727.3"/>
    <n v="50"/>
  </r>
  <r>
    <d v="2024-06-10T00:00:00"/>
    <n v="2357"/>
    <n v="4"/>
    <n v="1"/>
    <n v="2"/>
    <n v="1"/>
    <n v="1"/>
    <n v="7"/>
    <x v="4"/>
    <s v="Asthma"/>
    <s v="Cardiology"/>
    <s v="Dr. Ravi Patel"/>
    <s v="Aviva"/>
    <x v="4"/>
    <x v="1"/>
    <x v="4"/>
    <s v="Outpatient"/>
    <n v="675"/>
    <n v="115"/>
    <d v="2024-06-30T00:00:00"/>
    <x v="0"/>
    <x v="4"/>
    <s v="Emergency"/>
    <s v="No"/>
    <s v="Scheduled"/>
    <s v="Paid"/>
    <m/>
    <m/>
    <s v="N/A"/>
    <n v="553"/>
    <n v="0"/>
  </r>
  <r>
    <d v="2024-06-10T00:00:00"/>
    <n v="3173"/>
    <n v="5"/>
    <n v="3"/>
    <n v="4"/>
    <n v="2"/>
    <n v="2"/>
    <n v="31"/>
    <x v="7"/>
    <s v="Hypertension"/>
    <s v="Neurology"/>
    <s v="Dr. Sade Kikiola"/>
    <s v="AXA"/>
    <x v="17"/>
    <x v="1"/>
    <x v="0"/>
    <s v="Emergency"/>
    <n v="444"/>
    <n v="152"/>
    <m/>
    <x v="1"/>
    <x v="3"/>
    <s v="Emergency"/>
    <s v="Yes"/>
    <s v="Emergency"/>
    <s v="Paid"/>
    <m/>
    <m/>
    <s v="General Ward"/>
    <n v="424.2"/>
    <n v="10"/>
  </r>
  <r>
    <d v="2024-06-10T00:00:00"/>
    <n v="293"/>
    <n v="5"/>
    <n v="3"/>
    <n v="3"/>
    <n v="5"/>
    <n v="2"/>
    <n v="31"/>
    <x v="7"/>
    <s v="Fracture"/>
    <s v="Neurology"/>
    <s v="Dr. Sade Kikiola"/>
    <s v="AXA"/>
    <x v="44"/>
    <x v="1"/>
    <x v="3"/>
    <s v="Emergency"/>
    <n v="57"/>
    <n v="141"/>
    <m/>
    <x v="1"/>
    <x v="4"/>
    <s v="Emergency"/>
    <s v="No"/>
    <s v="Scheduled"/>
    <s v="Paid"/>
    <m/>
    <m/>
    <s v="Private Room"/>
    <n v="173.6"/>
    <n v="50"/>
  </r>
  <r>
    <d v="2024-06-11T00:00:00"/>
    <n v="936"/>
    <n v="4"/>
    <n v="1"/>
    <n v="5"/>
    <n v="3"/>
    <n v="1"/>
    <n v="21"/>
    <x v="6"/>
    <s v="Migraine"/>
    <s v="Cardiology"/>
    <s v="Dr. Ravi Patel"/>
    <s v="Aviva"/>
    <x v="30"/>
    <x v="0"/>
    <x v="3"/>
    <s v="Outpatient"/>
    <n v="709"/>
    <n v="188"/>
    <d v="2024-07-01T00:00:00"/>
    <x v="0"/>
    <x v="3"/>
    <s v="Emergency"/>
    <s v="No"/>
    <s v="Scheduled"/>
    <s v="Paid"/>
    <m/>
    <m/>
    <s v="N/A"/>
    <n v="627.9"/>
    <n v="0"/>
  </r>
  <r>
    <d v="2024-06-11T00:00:00"/>
    <n v="1550"/>
    <n v="5"/>
    <n v="4"/>
    <n v="3"/>
    <n v="3"/>
    <n v="2"/>
    <n v="8"/>
    <x v="4"/>
    <s v="Fracture"/>
    <s v="Orthopedics"/>
    <s v="Dr. Sade Kikiola"/>
    <s v="AXA"/>
    <x v="43"/>
    <x v="1"/>
    <x v="1"/>
    <s v="Outpatient"/>
    <n v="406"/>
    <n v="117"/>
    <d v="2024-06-30T00:00:00"/>
    <x v="0"/>
    <x v="4"/>
    <s v="Self-Referral"/>
    <s v="No"/>
    <s v="Scheduled"/>
    <s v="Paid"/>
    <m/>
    <m/>
    <s v="N/A"/>
    <n v="366.1"/>
    <n v="0"/>
  </r>
  <r>
    <d v="2024-06-11T00:00:00"/>
    <n v="3980"/>
    <n v="5"/>
    <n v="1"/>
    <n v="2"/>
    <n v="1"/>
    <n v="2"/>
    <n v="15"/>
    <x v="2"/>
    <s v="Asthma"/>
    <s v="Cardiology"/>
    <s v="Dr. Sade Kikiola"/>
    <s v="AXA"/>
    <x v="7"/>
    <x v="1"/>
    <x v="4"/>
    <s v="Emergency"/>
    <n v="93"/>
    <n v="154"/>
    <m/>
    <x v="1"/>
    <x v="3"/>
    <s v="Emergency"/>
    <s v="Yes"/>
    <s v="Emergency"/>
    <s v="Paid"/>
    <m/>
    <m/>
    <s v="General Ward"/>
    <n v="179.9"/>
    <n v="10"/>
  </r>
  <r>
    <d v="2024-06-11T00:00:00"/>
    <n v="2859"/>
    <n v="4"/>
    <n v="3"/>
    <n v="5"/>
    <n v="4"/>
    <n v="3"/>
    <n v="26"/>
    <x v="5"/>
    <s v="Migraine"/>
    <s v="Neurology"/>
    <s v="Dr. Ravi Patel"/>
    <s v="Allianz"/>
    <x v="26"/>
    <x v="0"/>
    <x v="4"/>
    <s v="Outpatient"/>
    <n v="169"/>
    <n v="109"/>
    <d v="2024-07-04T00:00:00"/>
    <x v="0"/>
    <x v="4"/>
    <s v="Physician Referral"/>
    <s v="Yes"/>
    <s v="Emergency"/>
    <s v="Paid"/>
    <m/>
    <m/>
    <s v="N/A"/>
    <n v="194.6"/>
    <n v="0"/>
  </r>
  <r>
    <d v="2024-06-11T00:00:00"/>
    <n v="4341"/>
    <n v="5"/>
    <n v="5"/>
    <n v="1"/>
    <n v="1"/>
    <n v="2"/>
    <n v="27"/>
    <x v="5"/>
    <s v="Appendicitis"/>
    <s v="Pediatrics"/>
    <s v="Dr. Sade Kikiola"/>
    <s v="AXA"/>
    <x v="38"/>
    <x v="1"/>
    <x v="0"/>
    <s v="Outpatient"/>
    <n v="677"/>
    <n v="148"/>
    <d v="2024-07-04T00:00:00"/>
    <x v="0"/>
    <x v="3"/>
    <s v="Emergency"/>
    <s v="Yes"/>
    <s v="Emergency"/>
    <s v="Paid"/>
    <m/>
    <m/>
    <s v="N/A"/>
    <n v="577.5"/>
    <n v="0"/>
  </r>
  <r>
    <d v="2024-06-11T00:00:00"/>
    <n v="672"/>
    <n v="5"/>
    <n v="2"/>
    <n v="1"/>
    <n v="4"/>
    <n v="3"/>
    <n v="34"/>
    <x v="9"/>
    <s v="Appendicitis"/>
    <s v="General Surgery"/>
    <s v="Dr. Sade Kikiola"/>
    <s v="Allianz"/>
    <x v="47"/>
    <x v="1"/>
    <x v="3"/>
    <s v="Outpatient"/>
    <n v="814"/>
    <n v="71"/>
    <d v="2024-07-09T00:00:00"/>
    <x v="0"/>
    <x v="4"/>
    <s v="Physician Referral"/>
    <s v="No"/>
    <s v="Scheduled"/>
    <s v="Paid"/>
    <m/>
    <m/>
    <s v="N/A"/>
    <n v="619.5"/>
    <n v="0"/>
  </r>
  <r>
    <d v="2024-06-11T00:00:00"/>
    <n v="1497"/>
    <n v="4"/>
    <n v="5"/>
    <n v="5"/>
    <n v="3"/>
    <n v="3"/>
    <n v="37"/>
    <x v="0"/>
    <s v="Migraine"/>
    <s v="Pediatrics"/>
    <s v="Dr. Ravi Patel"/>
    <s v="Allianz"/>
    <x v="45"/>
    <x v="0"/>
    <x v="2"/>
    <s v="Outpatient"/>
    <n v="331"/>
    <n v="117"/>
    <d v="2024-07-05T00:00:00"/>
    <x v="0"/>
    <x v="3"/>
    <s v="Self-Referral"/>
    <s v="No"/>
    <s v="Scheduled"/>
    <s v="Paid"/>
    <m/>
    <m/>
    <s v="N/A"/>
    <n v="313.60000000000002"/>
    <n v="0"/>
  </r>
  <r>
    <d v="2024-06-11T00:00:00"/>
    <n v="4678"/>
    <n v="5"/>
    <n v="3"/>
    <n v="2"/>
    <n v="5"/>
    <n v="3"/>
    <n v="18"/>
    <x v="3"/>
    <s v="Asthma"/>
    <s v="Neurology"/>
    <s v="Dr. Sade Kikiola"/>
    <s v="Allianz"/>
    <x v="55"/>
    <x v="0"/>
    <x v="3"/>
    <s v="Emergency"/>
    <n v="88"/>
    <n v="45"/>
    <m/>
    <x v="1"/>
    <x v="4"/>
    <s v="Emergency"/>
    <s v="Yes"/>
    <s v="Emergency"/>
    <s v="Paid"/>
    <m/>
    <m/>
    <s v="Private Room"/>
    <n v="128.1"/>
    <n v="50"/>
  </r>
  <r>
    <d v="2024-06-11T00:00:00"/>
    <n v="2016"/>
    <n v="5"/>
    <n v="5"/>
    <n v="4"/>
    <n v="4"/>
    <n v="3"/>
    <n v="36"/>
    <x v="9"/>
    <s v="Hypertension"/>
    <s v="Pediatrics"/>
    <s v="Dr. Sade Kikiola"/>
    <s v="Allianz"/>
    <x v="26"/>
    <x v="0"/>
    <x v="4"/>
    <s v="Outpatient"/>
    <n v="356"/>
    <n v="140"/>
    <m/>
    <x v="1"/>
    <x v="3"/>
    <s v="Physician Referral"/>
    <s v="Yes"/>
    <s v="Emergency"/>
    <s v="Paid"/>
    <m/>
    <m/>
    <s v="Semi-Private Room"/>
    <n v="368.2"/>
    <n v="30"/>
  </r>
  <r>
    <d v="2024-06-11T00:00:00"/>
    <n v="3167"/>
    <n v="4"/>
    <n v="4"/>
    <n v="3"/>
    <n v="3"/>
    <n v="2"/>
    <n v="25"/>
    <x v="5"/>
    <s v="Fracture"/>
    <s v="Orthopedics"/>
    <s v="Dr. Ravi Patel"/>
    <s v="AXA"/>
    <x v="45"/>
    <x v="1"/>
    <x v="2"/>
    <s v="Outpatient"/>
    <n v="63"/>
    <n v="31"/>
    <d v="2024-06-20T00:00:00"/>
    <x v="0"/>
    <x v="4"/>
    <s v="Emergency"/>
    <s v="No"/>
    <s v="Scheduled"/>
    <s v="Paid"/>
    <m/>
    <m/>
    <s v="N/A"/>
    <n v="65.8"/>
    <n v="0"/>
  </r>
  <r>
    <d v="2024-06-12T00:00:00"/>
    <n v="4833"/>
    <n v="5"/>
    <n v="4"/>
    <n v="3"/>
    <n v="3"/>
    <n v="2"/>
    <n v="5"/>
    <x v="4"/>
    <s v="Fracture"/>
    <s v="Orthopedics"/>
    <s v="Dr. Sade Kikiola"/>
    <s v="AXA"/>
    <x v="49"/>
    <x v="0"/>
    <x v="2"/>
    <s v="Emergency"/>
    <n v="974"/>
    <n v="89"/>
    <m/>
    <x v="1"/>
    <x v="3"/>
    <s v="Emergency"/>
    <s v="Yes"/>
    <s v="Emergency"/>
    <s v="Paid"/>
    <m/>
    <m/>
    <s v="General Ward"/>
    <n v="751.1"/>
    <n v="10"/>
  </r>
  <r>
    <d v="2024-06-12T00:00:00"/>
    <n v="2679"/>
    <n v="5"/>
    <n v="1"/>
    <n v="4"/>
    <n v="2"/>
    <n v="1"/>
    <n v="31"/>
    <x v="7"/>
    <s v="Hypertension"/>
    <s v="Cardiology"/>
    <s v="Dr. Sade Kikiola"/>
    <s v="Aviva"/>
    <x v="17"/>
    <x v="1"/>
    <x v="0"/>
    <s v="Outpatient"/>
    <n v="697"/>
    <n v="103"/>
    <d v="2024-07-09T00:00:00"/>
    <x v="0"/>
    <x v="4"/>
    <s v="Self-Referral"/>
    <s v="No"/>
    <s v="Scheduled"/>
    <s v="Paid"/>
    <m/>
    <m/>
    <s v="N/A"/>
    <n v="560"/>
    <n v="0"/>
  </r>
  <r>
    <d v="2024-06-12T00:00:00"/>
    <n v="938"/>
    <n v="4"/>
    <n v="5"/>
    <n v="4"/>
    <n v="1"/>
    <n v="3"/>
    <n v="29"/>
    <x v="7"/>
    <s v="Hypertension"/>
    <s v="Pediatrics"/>
    <s v="Dr. Ravi Patel"/>
    <s v="Allianz"/>
    <x v="30"/>
    <x v="1"/>
    <x v="1"/>
    <s v="Outpatient"/>
    <n v="447"/>
    <n v="38"/>
    <m/>
    <x v="1"/>
    <x v="3"/>
    <s v="Physician Referral"/>
    <s v="Yes"/>
    <s v="Emergency"/>
    <s v="Paid"/>
    <m/>
    <m/>
    <s v="Private Room"/>
    <n v="374.5"/>
    <n v="50"/>
  </r>
  <r>
    <d v="2024-06-12T00:00:00"/>
    <n v="1692"/>
    <n v="5"/>
    <n v="5"/>
    <n v="1"/>
    <n v="2"/>
    <n v="2"/>
    <n v="25"/>
    <x v="5"/>
    <s v="Appendicitis"/>
    <s v="Pediatrics"/>
    <s v="Dr. Sade Kikiola"/>
    <s v="AXA"/>
    <x v="6"/>
    <x v="1"/>
    <x v="1"/>
    <s v="Inpatient"/>
    <n v="741"/>
    <n v="151"/>
    <m/>
    <x v="1"/>
    <x v="4"/>
    <s v="Physician Referral"/>
    <s v="No"/>
    <s v="Scheduled"/>
    <s v="Paid"/>
    <m/>
    <m/>
    <s v="Semi-Private Room"/>
    <n v="645.4"/>
    <n v="30"/>
  </r>
  <r>
    <d v="2024-06-12T00:00:00"/>
    <n v="323"/>
    <n v="5"/>
    <n v="3"/>
    <n v="4"/>
    <n v="5"/>
    <n v="3"/>
    <n v="26"/>
    <x v="5"/>
    <s v="Hypertension"/>
    <s v="Neurology"/>
    <s v="Dr. Sade Kikiola"/>
    <s v="Allianz"/>
    <x v="15"/>
    <x v="1"/>
    <x v="0"/>
    <s v="Outpatient"/>
    <n v="607"/>
    <n v="115"/>
    <d v="2024-07-04T00:00:00"/>
    <x v="0"/>
    <x v="3"/>
    <s v="Physician Referral"/>
    <s v="No"/>
    <s v="Scheduled"/>
    <s v="Paid"/>
    <m/>
    <m/>
    <s v="N/A"/>
    <n v="505.4"/>
    <n v="0"/>
  </r>
  <r>
    <d v="2024-06-12T00:00:00"/>
    <n v="1668"/>
    <n v="4"/>
    <n v="1"/>
    <n v="5"/>
    <n v="2"/>
    <n v="3"/>
    <n v="39"/>
    <x v="0"/>
    <s v="Migraine"/>
    <s v="Cardiology"/>
    <s v="Dr. Ravi Patel"/>
    <s v="Allianz"/>
    <x v="26"/>
    <x v="0"/>
    <x v="4"/>
    <s v="Outpatient"/>
    <n v="635"/>
    <n v="24"/>
    <d v="2024-07-07T00:00:00"/>
    <x v="0"/>
    <x v="4"/>
    <s v="Emergency"/>
    <s v="No"/>
    <s v="Scheduled"/>
    <s v="Paid"/>
    <m/>
    <m/>
    <s v="N/A"/>
    <n v="461.3"/>
    <n v="0"/>
  </r>
  <r>
    <d v="2024-06-12T00:00:00"/>
    <n v="3698"/>
    <n v="5"/>
    <n v="1"/>
    <n v="1"/>
    <n v="1"/>
    <n v="1"/>
    <n v="28"/>
    <x v="5"/>
    <s v="Appendicitis"/>
    <s v="Cardiology"/>
    <s v="Dr. Sade Kikiola"/>
    <s v="Aviva"/>
    <x v="38"/>
    <x v="0"/>
    <x v="4"/>
    <s v="Outpatient"/>
    <n v="523"/>
    <n v="140"/>
    <m/>
    <x v="1"/>
    <x v="3"/>
    <s v="Self-Referral"/>
    <s v="Yes"/>
    <s v="Emergency"/>
    <s v="Paid"/>
    <m/>
    <m/>
    <s v="Semi-Private Room"/>
    <n v="485.1"/>
    <n v="30"/>
  </r>
  <r>
    <d v="2024-06-12T00:00:00"/>
    <n v="4712"/>
    <n v="5"/>
    <n v="5"/>
    <n v="2"/>
    <n v="3"/>
    <n v="3"/>
    <n v="23"/>
    <x v="6"/>
    <s v="Asthma"/>
    <s v="Pediatrics"/>
    <s v="Dr. Sade Kikiola"/>
    <s v="Allianz"/>
    <x v="56"/>
    <x v="1"/>
    <x v="1"/>
    <s v="Emergency"/>
    <n v="546"/>
    <n v="147"/>
    <m/>
    <x v="1"/>
    <x v="4"/>
    <s v="Emergency"/>
    <s v="No"/>
    <s v="Scheduled"/>
    <s v="Paid"/>
    <m/>
    <m/>
    <s v="General Ward"/>
    <n v="492.1"/>
    <n v="10"/>
  </r>
  <r>
    <d v="2024-06-12T00:00:00"/>
    <n v="3198"/>
    <n v="4"/>
    <n v="2"/>
    <n v="1"/>
    <n v="4"/>
    <n v="2"/>
    <n v="12"/>
    <x v="1"/>
    <s v="Appendicitis"/>
    <s v="General Surgery"/>
    <s v="Dr. Ravi Patel"/>
    <s v="AXA"/>
    <x v="59"/>
    <x v="0"/>
    <x v="3"/>
    <s v="Outpatient"/>
    <n v="55"/>
    <n v="73"/>
    <m/>
    <x v="1"/>
    <x v="3"/>
    <s v="Self-Referral"/>
    <s v="Yes"/>
    <s v="Emergency"/>
    <s v="Paid"/>
    <m/>
    <m/>
    <s v="Semi-Private Room"/>
    <n v="110.6"/>
    <n v="30"/>
  </r>
  <r>
    <d v="2024-06-12T00:00:00"/>
    <n v="1843"/>
    <n v="5"/>
    <n v="5"/>
    <n v="1"/>
    <n v="3"/>
    <n v="2"/>
    <n v="18"/>
    <x v="3"/>
    <s v="Appendicitis"/>
    <s v="Pediatrics"/>
    <s v="Dr. Sade Kikiola"/>
    <s v="AXA"/>
    <x v="58"/>
    <x v="1"/>
    <x v="0"/>
    <s v="Outpatient"/>
    <n v="960"/>
    <n v="199"/>
    <d v="2024-06-24T00:00:00"/>
    <x v="0"/>
    <x v="4"/>
    <s v="Self-Referral"/>
    <s v="No"/>
    <s v="Scheduled"/>
    <s v="Paid"/>
    <m/>
    <m/>
    <s v="N/A"/>
    <n v="811.3"/>
    <n v="0"/>
  </r>
  <r>
    <d v="2024-06-13T00:00:00"/>
    <n v="1045"/>
    <n v="5"/>
    <n v="5"/>
    <n v="3"/>
    <n v="2"/>
    <n v="2"/>
    <n v="13"/>
    <x v="2"/>
    <s v="Fracture"/>
    <s v="Pediatrics"/>
    <s v="Dr. Sade Kikiola"/>
    <s v="AXA"/>
    <x v="20"/>
    <x v="1"/>
    <x v="3"/>
    <s v="Emergency"/>
    <n v="126"/>
    <n v="37"/>
    <m/>
    <x v="1"/>
    <x v="3"/>
    <s v="Physician Referral"/>
    <s v="No"/>
    <s v="Scheduled"/>
    <s v="Paid"/>
    <m/>
    <m/>
    <s v="General Ward"/>
    <n v="121.1"/>
    <n v="10"/>
  </r>
  <r>
    <d v="2024-06-13T00:00:00"/>
    <n v="2201"/>
    <n v="4"/>
    <n v="5"/>
    <n v="4"/>
    <n v="5"/>
    <n v="2"/>
    <n v="17"/>
    <x v="3"/>
    <s v="Hypertension"/>
    <s v="Pediatrics"/>
    <s v="Dr. Ravi Patel"/>
    <s v="AXA"/>
    <x v="10"/>
    <x v="1"/>
    <x v="0"/>
    <s v="Outpatient"/>
    <n v="985"/>
    <n v="83"/>
    <d v="2024-07-12T00:00:00"/>
    <x v="0"/>
    <x v="4"/>
    <s v="Self-Referral"/>
    <s v="No"/>
    <s v="Scheduled"/>
    <s v="Paid"/>
    <m/>
    <m/>
    <s v="N/A"/>
    <n v="747.6"/>
    <n v="0"/>
  </r>
  <r>
    <d v="2024-06-13T00:00:00"/>
    <n v="479"/>
    <n v="5"/>
    <n v="4"/>
    <n v="5"/>
    <n v="3"/>
    <n v="3"/>
    <n v="19"/>
    <x v="3"/>
    <s v="Migraine"/>
    <s v="Orthopedics"/>
    <s v="Dr. Sade Kikiola"/>
    <s v="Allianz"/>
    <x v="34"/>
    <x v="0"/>
    <x v="0"/>
    <s v="Outpatient"/>
    <n v="117"/>
    <n v="157"/>
    <d v="2024-06-25T00:00:00"/>
    <x v="0"/>
    <x v="3"/>
    <s v="Physician Referral"/>
    <s v="Yes"/>
    <s v="Emergency"/>
    <s v="Paid"/>
    <m/>
    <m/>
    <s v="N/A"/>
    <n v="191.8"/>
    <n v="0"/>
  </r>
  <r>
    <d v="2024-06-13T00:00:00"/>
    <n v="498"/>
    <n v="5"/>
    <n v="1"/>
    <n v="4"/>
    <n v="1"/>
    <n v="2"/>
    <n v="35"/>
    <x v="9"/>
    <s v="Hypertension"/>
    <s v="Cardiology"/>
    <s v="Dr. Sade Kikiola"/>
    <s v="AXA"/>
    <x v="28"/>
    <x v="1"/>
    <x v="1"/>
    <s v="Outpatient"/>
    <n v="601"/>
    <n v="42"/>
    <d v="2024-07-07T00:00:00"/>
    <x v="0"/>
    <x v="4"/>
    <s v="Emergency"/>
    <s v="No"/>
    <s v="Scheduled"/>
    <s v="Paid"/>
    <m/>
    <m/>
    <s v="N/A"/>
    <n v="450.1"/>
    <n v="0"/>
  </r>
  <r>
    <d v="2024-06-13T00:00:00"/>
    <n v="4961"/>
    <n v="4"/>
    <n v="4"/>
    <n v="3"/>
    <n v="3"/>
    <n v="1"/>
    <n v="27"/>
    <x v="5"/>
    <s v="Fracture"/>
    <s v="Orthopedics"/>
    <s v="Dr. Ravi Patel"/>
    <s v="Aviva"/>
    <x v="60"/>
    <x v="1"/>
    <x v="1"/>
    <s v="Emergency"/>
    <n v="937"/>
    <n v="139"/>
    <m/>
    <x v="1"/>
    <x v="3"/>
    <s v="Emergency"/>
    <s v="Yes"/>
    <s v="Emergency"/>
    <s v="Paid"/>
    <m/>
    <m/>
    <s v="Semi-Private Room"/>
    <n v="774.2"/>
    <n v="30"/>
  </r>
  <r>
    <d v="2024-06-13T00:00:00"/>
    <n v="3841"/>
    <n v="5"/>
    <n v="2"/>
    <n v="4"/>
    <n v="4"/>
    <n v="3"/>
    <n v="21"/>
    <x v="6"/>
    <s v="Hypertension"/>
    <s v="General Surgery"/>
    <s v="Dr. Sade Kikiola"/>
    <s v="Allianz"/>
    <x v="9"/>
    <x v="0"/>
    <x v="3"/>
    <s v="Outpatient"/>
    <n v="157"/>
    <n v="134"/>
    <d v="2024-06-28T00:00:00"/>
    <x v="0"/>
    <x v="4"/>
    <s v="Self-Referral"/>
    <s v="No"/>
    <s v="Scheduled"/>
    <s v="Paid"/>
    <m/>
    <m/>
    <s v="N/A"/>
    <n v="203.7"/>
    <n v="0"/>
  </r>
  <r>
    <d v="2024-06-13T00:00:00"/>
    <n v="1820"/>
    <n v="5"/>
    <n v="3"/>
    <n v="5"/>
    <n v="3"/>
    <n v="2"/>
    <n v="33"/>
    <x v="9"/>
    <s v="Migraine"/>
    <s v="Neurology"/>
    <s v="Dr. Sade Kikiola"/>
    <s v="AXA"/>
    <x v="32"/>
    <x v="0"/>
    <x v="4"/>
    <s v="Inpatient"/>
    <n v="761"/>
    <n v="101"/>
    <m/>
    <x v="1"/>
    <x v="3"/>
    <s v="Physician Referral"/>
    <s v="No"/>
    <s v="Scheduled"/>
    <s v="Paid"/>
    <m/>
    <m/>
    <s v="General Ward"/>
    <n v="610.4"/>
    <n v="10"/>
  </r>
  <r>
    <d v="2024-06-13T00:00:00"/>
    <n v="4907"/>
    <n v="4"/>
    <n v="2"/>
    <n v="4"/>
    <n v="4"/>
    <n v="2"/>
    <n v="34"/>
    <x v="9"/>
    <s v="Hypertension"/>
    <s v="General Surgery"/>
    <s v="Dr. Ravi Patel"/>
    <s v="AXA"/>
    <x v="59"/>
    <x v="0"/>
    <x v="2"/>
    <s v="Outpatient"/>
    <n v="451"/>
    <n v="199"/>
    <d v="2024-07-07T00:00:00"/>
    <x v="0"/>
    <x v="4"/>
    <s v="Physician Referral"/>
    <s v="Yes"/>
    <s v="Emergency"/>
    <s v="Paid"/>
    <m/>
    <m/>
    <s v="N/A"/>
    <n v="455"/>
    <n v="0"/>
  </r>
  <r>
    <d v="2024-06-13T00:00:00"/>
    <n v="1266"/>
    <n v="5"/>
    <n v="1"/>
    <n v="3"/>
    <n v="1"/>
    <n v="1"/>
    <n v="12"/>
    <x v="1"/>
    <s v="Fracture"/>
    <s v="Cardiology"/>
    <s v="Dr. Sade Kikiola"/>
    <s v="Aviva"/>
    <x v="20"/>
    <x v="0"/>
    <x v="3"/>
    <s v="Emergency"/>
    <n v="927"/>
    <n v="115"/>
    <m/>
    <x v="1"/>
    <x v="3"/>
    <s v="Emergency"/>
    <s v="Yes"/>
    <s v="Emergency"/>
    <s v="Paid"/>
    <m/>
    <m/>
    <s v="Private Room"/>
    <n v="764.4"/>
    <n v="50"/>
  </r>
  <r>
    <d v="2024-06-13T00:00:00"/>
    <n v="4898"/>
    <n v="5"/>
    <n v="3"/>
    <n v="5"/>
    <n v="5"/>
    <n v="3"/>
    <n v="11"/>
    <x v="1"/>
    <s v="Migraine"/>
    <s v="Neurology"/>
    <s v="Dr. Sade Kikiola"/>
    <s v="Allianz"/>
    <x v="2"/>
    <x v="1"/>
    <x v="0"/>
    <s v="Outpatient"/>
    <n v="306"/>
    <n v="194"/>
    <m/>
    <x v="1"/>
    <x v="4"/>
    <s v="Self-Referral"/>
    <s v="No"/>
    <s v="Scheduled"/>
    <s v="Paid"/>
    <m/>
    <m/>
    <s v="Private Room"/>
    <n v="385"/>
    <n v="50"/>
  </r>
  <r>
    <d v="2024-06-14T00:00:00"/>
    <n v="965"/>
    <n v="4"/>
    <n v="2"/>
    <n v="4"/>
    <n v="4"/>
    <n v="1"/>
    <n v="5"/>
    <x v="4"/>
    <s v="Hypertension"/>
    <s v="General Surgery"/>
    <s v="Dr. Ravi Patel"/>
    <s v="Aviva"/>
    <x v="26"/>
    <x v="0"/>
    <x v="2"/>
    <s v="Outpatient"/>
    <n v="50"/>
    <n v="45"/>
    <d v="2024-06-26T00:00:00"/>
    <x v="0"/>
    <x v="3"/>
    <s v="Physician Referral"/>
    <s v="Yes"/>
    <s v="Emergency"/>
    <s v="Paid"/>
    <m/>
    <m/>
    <s v="N/A"/>
    <n v="66.5"/>
    <n v="0"/>
  </r>
  <r>
    <d v="2024-06-14T00:00:00"/>
    <n v="460"/>
    <n v="5"/>
    <n v="1"/>
    <n v="3"/>
    <n v="2"/>
    <n v="1"/>
    <n v="12"/>
    <x v="1"/>
    <s v="Fracture"/>
    <s v="Cardiology"/>
    <s v="Dr. Sade Kikiola"/>
    <s v="Aviva"/>
    <x v="54"/>
    <x v="1"/>
    <x v="2"/>
    <s v="Outpatient"/>
    <n v="330"/>
    <n v="118"/>
    <d v="2024-06-29T00:00:00"/>
    <x v="0"/>
    <x v="4"/>
    <s v="Physician Referral"/>
    <s v="No"/>
    <s v="Scheduled"/>
    <s v="Paid"/>
    <m/>
    <m/>
    <s v="N/A"/>
    <n v="313.60000000000002"/>
    <n v="0"/>
  </r>
  <r>
    <d v="2024-06-14T00:00:00"/>
    <n v="3322"/>
    <n v="5"/>
    <n v="2"/>
    <n v="3"/>
    <n v="4"/>
    <n v="2"/>
    <n v="23"/>
    <x v="6"/>
    <s v="Fracture"/>
    <s v="General Surgery"/>
    <s v="Dr. Sade Kikiola"/>
    <s v="AXA"/>
    <x v="2"/>
    <x v="0"/>
    <x v="2"/>
    <s v="Inpatient"/>
    <n v="949"/>
    <n v="190"/>
    <m/>
    <x v="1"/>
    <x v="3"/>
    <s v="Self-Referral"/>
    <s v="Yes"/>
    <s v="Emergency"/>
    <s v="Paid"/>
    <m/>
    <m/>
    <s v="Semi-Private Room"/>
    <n v="818.3"/>
    <n v="30"/>
  </r>
  <r>
    <d v="2024-06-14T00:00:00"/>
    <n v="3606"/>
    <n v="4"/>
    <n v="3"/>
    <n v="1"/>
    <n v="5"/>
    <n v="2"/>
    <n v="7"/>
    <x v="4"/>
    <s v="Appendicitis"/>
    <s v="Neurology"/>
    <s v="Dr. Ravi Patel"/>
    <s v="AXA"/>
    <x v="20"/>
    <x v="0"/>
    <x v="2"/>
    <s v="Emergency"/>
    <n v="956"/>
    <n v="85"/>
    <m/>
    <x v="1"/>
    <x v="4"/>
    <s v="Emergency"/>
    <s v="No"/>
    <s v="Scheduled"/>
    <s v="Paid"/>
    <m/>
    <m/>
    <s v="Private Room"/>
    <n v="763.7"/>
    <n v="50"/>
  </r>
  <r>
    <d v="2024-06-14T00:00:00"/>
    <n v="910"/>
    <n v="5"/>
    <n v="3"/>
    <n v="5"/>
    <n v="3"/>
    <n v="1"/>
    <n v="4"/>
    <x v="8"/>
    <s v="Migraine"/>
    <s v="Neurology"/>
    <s v="Dr. Sade Kikiola"/>
    <s v="Aviva"/>
    <x v="31"/>
    <x v="0"/>
    <x v="2"/>
    <s v="Outpatient"/>
    <n v="884"/>
    <n v="123"/>
    <d v="2024-07-08T00:00:00"/>
    <x v="0"/>
    <x v="3"/>
    <s v="Physician Referral"/>
    <s v="Yes"/>
    <s v="Emergency"/>
    <s v="Paid"/>
    <m/>
    <m/>
    <s v="N/A"/>
    <n v="704.9"/>
    <n v="0"/>
  </r>
  <r>
    <d v="2024-06-14T00:00:00"/>
    <n v="1999"/>
    <n v="5"/>
    <n v="2"/>
    <n v="5"/>
    <n v="4"/>
    <n v="3"/>
    <n v="40"/>
    <x v="0"/>
    <s v="Migraine"/>
    <s v="General Surgery"/>
    <s v="Dr. Sade Kikiola"/>
    <s v="Allianz"/>
    <x v="15"/>
    <x v="0"/>
    <x v="3"/>
    <s v="Outpatient"/>
    <n v="469"/>
    <n v="160"/>
    <d v="2024-07-06T00:00:00"/>
    <x v="0"/>
    <x v="4"/>
    <s v="Physician Referral"/>
    <s v="Yes"/>
    <s v="Emergency"/>
    <s v="Paid"/>
    <m/>
    <m/>
    <s v="N/A"/>
    <n v="440.3"/>
    <n v="0"/>
  </r>
  <r>
    <d v="2024-06-14T00:00:00"/>
    <n v="3578"/>
    <n v="4"/>
    <n v="4"/>
    <n v="4"/>
    <n v="3"/>
    <n v="3"/>
    <n v="4"/>
    <x v="8"/>
    <s v="Hypertension"/>
    <s v="Orthopedics"/>
    <s v="Dr. Ravi Patel"/>
    <s v="Allianz"/>
    <x v="9"/>
    <x v="0"/>
    <x v="1"/>
    <s v="Inpatient"/>
    <n v="447"/>
    <n v="198"/>
    <m/>
    <x v="1"/>
    <x v="3"/>
    <s v="Self-Referral"/>
    <s v="Yes"/>
    <s v="Emergency"/>
    <s v="Paid"/>
    <m/>
    <m/>
    <s v="Private Room"/>
    <n v="486.5"/>
    <n v="50"/>
  </r>
  <r>
    <d v="2024-06-14T00:00:00"/>
    <n v="4642"/>
    <n v="5"/>
    <n v="2"/>
    <n v="1"/>
    <n v="4"/>
    <n v="3"/>
    <n v="17"/>
    <x v="3"/>
    <s v="Appendicitis"/>
    <s v="General Surgery"/>
    <s v="Dr. Sade Kikiola"/>
    <s v="Allianz"/>
    <x v="40"/>
    <x v="0"/>
    <x v="1"/>
    <s v="Emergency"/>
    <n v="166"/>
    <n v="24"/>
    <m/>
    <x v="1"/>
    <x v="4"/>
    <s v="Self-Referral"/>
    <s v="Yes"/>
    <s v="Emergency"/>
    <s v="Paid"/>
    <m/>
    <m/>
    <s v="Private Room"/>
    <n v="168"/>
    <n v="50"/>
  </r>
  <r>
    <d v="2024-06-14T00:00:00"/>
    <n v="4075"/>
    <n v="5"/>
    <n v="2"/>
    <n v="5"/>
    <n v="4"/>
    <n v="1"/>
    <n v="34"/>
    <x v="9"/>
    <s v="Migraine"/>
    <s v="General Surgery"/>
    <s v="Dr. Sade Kikiola"/>
    <s v="Aviva"/>
    <x v="56"/>
    <x v="1"/>
    <x v="0"/>
    <s v="Outpatient"/>
    <n v="304"/>
    <n v="194"/>
    <d v="2024-07-13T00:00:00"/>
    <x v="0"/>
    <x v="3"/>
    <s v="Physician Referral"/>
    <s v="No"/>
    <s v="Scheduled"/>
    <s v="Paid"/>
    <m/>
    <m/>
    <s v="N/A"/>
    <n v="348.6"/>
    <n v="0"/>
  </r>
  <r>
    <d v="2024-06-14T00:00:00"/>
    <n v="4359"/>
    <n v="4"/>
    <n v="2"/>
    <n v="3"/>
    <n v="4"/>
    <n v="3"/>
    <n v="23"/>
    <x v="6"/>
    <s v="Fracture"/>
    <s v="General Surgery"/>
    <s v="Dr. Ravi Patel"/>
    <s v="Allianz"/>
    <x v="42"/>
    <x v="0"/>
    <x v="4"/>
    <s v="Inpatient"/>
    <n v="282"/>
    <n v="183"/>
    <m/>
    <x v="1"/>
    <x v="4"/>
    <s v="Physician Referral"/>
    <s v="Yes"/>
    <s v="Emergency"/>
    <s v="Paid"/>
    <m/>
    <m/>
    <s v="Semi-Private Room"/>
    <n v="346.5"/>
    <n v="30"/>
  </r>
  <r>
    <d v="2024-06-15T00:00:00"/>
    <n v="1310"/>
    <n v="5"/>
    <n v="4"/>
    <n v="5"/>
    <n v="3"/>
    <n v="2"/>
    <n v="7"/>
    <x v="4"/>
    <s v="Migraine"/>
    <s v="Orthopedics"/>
    <s v="Dr. Sade Kikiola"/>
    <s v="AXA"/>
    <x v="34"/>
    <x v="0"/>
    <x v="3"/>
    <s v="Outpatient"/>
    <n v="630"/>
    <n v="183"/>
    <d v="2024-07-04T00:00:00"/>
    <x v="0"/>
    <x v="3"/>
    <s v="Self-Referral"/>
    <s v="Yes"/>
    <s v="Emergency"/>
    <s v="Paid"/>
    <m/>
    <m/>
    <s v="N/A"/>
    <n v="569.1"/>
    <n v="0"/>
  </r>
  <r>
    <d v="2024-06-15T00:00:00"/>
    <n v="726"/>
    <n v="5"/>
    <n v="5"/>
    <n v="1"/>
    <n v="2"/>
    <n v="1"/>
    <n v="4"/>
    <x v="8"/>
    <s v="Appendicitis"/>
    <s v="Pediatrics"/>
    <s v="Dr. Sade Kikiola"/>
    <s v="Aviva"/>
    <x v="33"/>
    <x v="0"/>
    <x v="2"/>
    <s v="Outpatient"/>
    <n v="843"/>
    <n v="197"/>
    <d v="2024-07-02T00:00:00"/>
    <x v="0"/>
    <x v="4"/>
    <s v="Self-Referral"/>
    <s v="Yes"/>
    <s v="Emergency"/>
    <s v="Paid"/>
    <m/>
    <m/>
    <s v="N/A"/>
    <n v="728"/>
    <n v="0"/>
  </r>
  <r>
    <d v="2024-06-15T00:00:00"/>
    <n v="473"/>
    <n v="4"/>
    <n v="3"/>
    <n v="2"/>
    <n v="2"/>
    <n v="1"/>
    <n v="33"/>
    <x v="9"/>
    <s v="Asthma"/>
    <s v="Neurology"/>
    <s v="Dr. Ravi Patel"/>
    <s v="Aviva"/>
    <x v="43"/>
    <x v="0"/>
    <x v="1"/>
    <s v="Outpatient"/>
    <n v="758"/>
    <n v="38"/>
    <d v="2024-06-29T00:00:00"/>
    <x v="0"/>
    <x v="3"/>
    <s v="Physician Referral"/>
    <s v="No"/>
    <s v="Scheduled"/>
    <s v="Paid"/>
    <m/>
    <m/>
    <s v="N/A"/>
    <n v="557.20000000000005"/>
    <n v="0"/>
  </r>
  <r>
    <d v="2024-06-15T00:00:00"/>
    <n v="4606"/>
    <n v="5"/>
    <n v="1"/>
    <n v="3"/>
    <n v="5"/>
    <n v="1"/>
    <n v="24"/>
    <x v="6"/>
    <s v="Fracture"/>
    <s v="Cardiology"/>
    <s v="Dr. Sade Kikiola"/>
    <s v="Aviva"/>
    <x v="18"/>
    <x v="1"/>
    <x v="0"/>
    <s v="Outpatient"/>
    <n v="430"/>
    <n v="39"/>
    <d v="2024-07-08T00:00:00"/>
    <x v="0"/>
    <x v="4"/>
    <s v="Self-Referral"/>
    <s v="No"/>
    <s v="Scheduled"/>
    <s v="Paid"/>
    <m/>
    <m/>
    <s v="N/A"/>
    <n v="328.3"/>
    <n v="0"/>
  </r>
  <r>
    <d v="2024-06-15T00:00:00"/>
    <n v="2866"/>
    <n v="5"/>
    <n v="3"/>
    <n v="5"/>
    <n v="3"/>
    <n v="3"/>
    <n v="13"/>
    <x v="2"/>
    <s v="Migraine"/>
    <s v="Neurology"/>
    <s v="Dr. Sade Kikiola"/>
    <s v="Allianz"/>
    <x v="49"/>
    <x v="0"/>
    <x v="2"/>
    <s v="Outpatient"/>
    <n v="871"/>
    <n v="169"/>
    <m/>
    <x v="1"/>
    <x v="3"/>
    <s v="Physician Referral"/>
    <s v="Yes"/>
    <s v="Emergency"/>
    <s v="Paid"/>
    <m/>
    <m/>
    <s v="General Ward"/>
    <n v="735"/>
    <n v="10"/>
  </r>
  <r>
    <d v="2024-06-15T00:00:00"/>
    <n v="4265"/>
    <n v="4"/>
    <n v="3"/>
    <n v="3"/>
    <n v="4"/>
    <n v="3"/>
    <n v="14"/>
    <x v="2"/>
    <s v="Fracture"/>
    <s v="Neurology"/>
    <s v="Dr. Ravi Patel"/>
    <s v="Allianz"/>
    <x v="30"/>
    <x v="0"/>
    <x v="0"/>
    <s v="Outpatient"/>
    <n v="332"/>
    <n v="50"/>
    <d v="2024-06-30T00:00:00"/>
    <x v="0"/>
    <x v="4"/>
    <s v="Self-Referral"/>
    <s v="No"/>
    <s v="Scheduled"/>
    <s v="Paid"/>
    <m/>
    <m/>
    <s v="N/A"/>
    <n v="267.39999999999998"/>
    <n v="0"/>
  </r>
  <r>
    <d v="2024-06-15T00:00:00"/>
    <n v="2368"/>
    <n v="5"/>
    <n v="5"/>
    <n v="4"/>
    <n v="2"/>
    <n v="2"/>
    <n v="15"/>
    <x v="2"/>
    <s v="Hypertension"/>
    <s v="Pediatrics"/>
    <s v="Dr. Sade Kikiola"/>
    <s v="AXA"/>
    <x v="26"/>
    <x v="0"/>
    <x v="2"/>
    <s v="Outpatient"/>
    <n v="315"/>
    <n v="124"/>
    <d v="2024-06-27T00:00:00"/>
    <x v="0"/>
    <x v="3"/>
    <s v="Physician Referral"/>
    <s v="No"/>
    <s v="Scheduled"/>
    <s v="Paid"/>
    <m/>
    <m/>
    <s v="N/A"/>
    <n v="307.3"/>
    <n v="0"/>
  </r>
  <r>
    <d v="2024-06-15T00:00:00"/>
    <n v="4050"/>
    <n v="5"/>
    <n v="3"/>
    <n v="3"/>
    <n v="4"/>
    <n v="3"/>
    <n v="39"/>
    <x v="0"/>
    <s v="Fracture"/>
    <s v="Neurology"/>
    <s v="Dr. Sade Kikiola"/>
    <s v="Allianz"/>
    <x v="43"/>
    <x v="0"/>
    <x v="2"/>
    <s v="Inpatient"/>
    <n v="146"/>
    <n v="63"/>
    <m/>
    <x v="1"/>
    <x v="4"/>
    <s v="Physician Referral"/>
    <s v="Yes"/>
    <s v="Emergency"/>
    <s v="Paid"/>
    <m/>
    <m/>
    <s v="General Ward"/>
    <n v="153.30000000000001"/>
    <n v="10"/>
  </r>
  <r>
    <d v="2024-06-15T00:00:00"/>
    <n v="2109"/>
    <n v="4"/>
    <n v="3"/>
    <n v="5"/>
    <n v="3"/>
    <n v="3"/>
    <n v="9"/>
    <x v="1"/>
    <s v="Migraine"/>
    <s v="Neurology"/>
    <s v="Dr. Ravi Patel"/>
    <s v="Allianz"/>
    <x v="20"/>
    <x v="1"/>
    <x v="1"/>
    <s v="Emergency"/>
    <n v="757"/>
    <n v="120"/>
    <m/>
    <x v="1"/>
    <x v="3"/>
    <s v="Self-Referral"/>
    <s v="No"/>
    <s v="Scheduled"/>
    <s v="Paid"/>
    <m/>
    <m/>
    <s v="Private Room"/>
    <n v="648.9"/>
    <n v="50"/>
  </r>
  <r>
    <d v="2024-06-15T00:00:00"/>
    <n v="4288"/>
    <n v="5"/>
    <n v="4"/>
    <n v="4"/>
    <n v="3"/>
    <n v="3"/>
    <n v="38"/>
    <x v="0"/>
    <s v="Hypertension"/>
    <s v="Orthopedics"/>
    <s v="Dr. Sade Kikiola"/>
    <s v="Allianz"/>
    <x v="21"/>
    <x v="0"/>
    <x v="1"/>
    <s v="Outpatient"/>
    <n v="851"/>
    <n v="108"/>
    <d v="2024-06-22T00:00:00"/>
    <x v="0"/>
    <x v="4"/>
    <s v="Emergency"/>
    <s v="Yes"/>
    <s v="Emergency"/>
    <s v="Paid"/>
    <m/>
    <m/>
    <s v="N/A"/>
    <n v="671.3"/>
    <n v="0"/>
  </r>
  <r>
    <d v="2024-06-16T00:00:00"/>
    <n v="2976"/>
    <n v="5"/>
    <n v="4"/>
    <n v="4"/>
    <n v="3"/>
    <n v="3"/>
    <n v="38"/>
    <x v="0"/>
    <s v="Hypertension"/>
    <s v="Orthopedics"/>
    <s v="Dr. Sade Kikiola"/>
    <s v="Allianz"/>
    <x v="34"/>
    <x v="1"/>
    <x v="2"/>
    <s v="Outpatient"/>
    <n v="399"/>
    <n v="68"/>
    <d v="2024-06-23T00:00:00"/>
    <x v="0"/>
    <x v="3"/>
    <s v="Physician Referral"/>
    <s v="Yes"/>
    <s v="Emergency"/>
    <s v="Paid"/>
    <m/>
    <m/>
    <s v="N/A"/>
    <n v="326.89999999999998"/>
    <n v="0"/>
  </r>
  <r>
    <d v="2024-06-16T00:00:00"/>
    <n v="634"/>
    <n v="4"/>
    <n v="4"/>
    <n v="4"/>
    <n v="3"/>
    <n v="2"/>
    <n v="23"/>
    <x v="6"/>
    <s v="Hypertension"/>
    <s v="Orthopedics"/>
    <s v="Dr. Ravi Patel"/>
    <s v="AXA"/>
    <x v="41"/>
    <x v="0"/>
    <x v="1"/>
    <s v="Outpatient"/>
    <n v="522"/>
    <n v="78"/>
    <d v="2024-07-05T00:00:00"/>
    <x v="0"/>
    <x v="4"/>
    <s v="Emergency"/>
    <s v="No"/>
    <s v="Scheduled"/>
    <s v="Paid"/>
    <m/>
    <m/>
    <s v="N/A"/>
    <n v="420"/>
    <n v="0"/>
  </r>
  <r>
    <d v="2024-06-16T00:00:00"/>
    <n v="3523"/>
    <n v="5"/>
    <n v="4"/>
    <n v="2"/>
    <n v="3"/>
    <n v="2"/>
    <n v="23"/>
    <x v="6"/>
    <s v="Asthma"/>
    <s v="Orthopedics"/>
    <s v="Dr. Sade Kikiola"/>
    <s v="AXA"/>
    <x v="56"/>
    <x v="1"/>
    <x v="3"/>
    <s v="Outpatient"/>
    <n v="654"/>
    <n v="151"/>
    <d v="2024-06-29T00:00:00"/>
    <x v="0"/>
    <x v="3"/>
    <s v="Emergency"/>
    <s v="No"/>
    <s v="Scheduled"/>
    <s v="Paid"/>
    <m/>
    <m/>
    <s v="N/A"/>
    <n v="563.5"/>
    <n v="0"/>
  </r>
  <r>
    <d v="2024-06-16T00:00:00"/>
    <n v="2185"/>
    <n v="5"/>
    <n v="4"/>
    <n v="2"/>
    <n v="3"/>
    <n v="2"/>
    <n v="20"/>
    <x v="3"/>
    <s v="Asthma"/>
    <s v="Orthopedics"/>
    <s v="Dr. Sade Kikiola"/>
    <s v="AXA"/>
    <x v="5"/>
    <x v="1"/>
    <x v="2"/>
    <s v="Outpatient"/>
    <n v="228"/>
    <n v="136"/>
    <d v="2024-07-02T00:00:00"/>
    <x v="0"/>
    <x v="4"/>
    <s v="Self-Referral"/>
    <s v="Yes"/>
    <s v="Emergency"/>
    <s v="Paid"/>
    <m/>
    <m/>
    <s v="N/A"/>
    <n v="254.8"/>
    <n v="0"/>
  </r>
  <r>
    <d v="2024-06-16T00:00:00"/>
    <n v="3192"/>
    <n v="4"/>
    <n v="1"/>
    <n v="4"/>
    <n v="2"/>
    <n v="3"/>
    <n v="5"/>
    <x v="4"/>
    <s v="Hypertension"/>
    <s v="Cardiology"/>
    <s v="Dr. Ravi Patel"/>
    <s v="Allianz"/>
    <x v="2"/>
    <x v="0"/>
    <x v="1"/>
    <s v="Outpatient"/>
    <n v="873"/>
    <n v="186"/>
    <d v="2024-07-10T00:00:00"/>
    <x v="0"/>
    <x v="3"/>
    <s v="Physician Referral"/>
    <s v="Yes"/>
    <s v="Emergency"/>
    <s v="Paid"/>
    <m/>
    <m/>
    <s v="N/A"/>
    <n v="741.3"/>
    <n v="0"/>
  </r>
  <r>
    <d v="2024-06-16T00:00:00"/>
    <n v="2154"/>
    <n v="5"/>
    <n v="5"/>
    <n v="5"/>
    <n v="1"/>
    <n v="3"/>
    <n v="31"/>
    <x v="7"/>
    <s v="Migraine"/>
    <s v="Pediatrics"/>
    <s v="Dr. Sade Kikiola"/>
    <s v="Allianz"/>
    <x v="35"/>
    <x v="0"/>
    <x v="0"/>
    <s v="Inpatient"/>
    <n v="410"/>
    <n v="154"/>
    <m/>
    <x v="1"/>
    <x v="4"/>
    <s v="Emergency"/>
    <s v="Yes"/>
    <s v="Emergency"/>
    <s v="Pending"/>
    <m/>
    <m/>
    <s v="General Ward"/>
    <n v="401.8"/>
    <n v="10"/>
  </r>
  <r>
    <d v="2024-06-16T00:00:00"/>
    <n v="72"/>
    <n v="5"/>
    <n v="2"/>
    <n v="4"/>
    <n v="4"/>
    <n v="1"/>
    <n v="14"/>
    <x v="2"/>
    <s v="Hypertension"/>
    <s v="General Surgery"/>
    <s v="Dr. Sade Kikiola"/>
    <s v="Aviva"/>
    <x v="0"/>
    <x v="1"/>
    <x v="0"/>
    <s v="Inpatient"/>
    <n v="829"/>
    <n v="196"/>
    <m/>
    <x v="1"/>
    <x v="3"/>
    <s v="Physician Referral"/>
    <s v="No"/>
    <s v="Scheduled"/>
    <s v="Pending"/>
    <m/>
    <m/>
    <s v="General Ward"/>
    <n v="724.5"/>
    <n v="10"/>
  </r>
  <r>
    <d v="2024-06-16T00:00:00"/>
    <n v="1702"/>
    <n v="4"/>
    <n v="4"/>
    <n v="4"/>
    <n v="3"/>
    <n v="1"/>
    <n v="26"/>
    <x v="5"/>
    <s v="Hypertension"/>
    <s v="Orthopedics"/>
    <s v="Dr. Ravi Patel"/>
    <s v="Aviva"/>
    <x v="16"/>
    <x v="1"/>
    <x v="0"/>
    <s v="Outpatient"/>
    <n v="159"/>
    <n v="108"/>
    <d v="2024-06-28T00:00:00"/>
    <x v="0"/>
    <x v="4"/>
    <s v="Physician Referral"/>
    <s v="No"/>
    <s v="Scheduled"/>
    <s v="Paid"/>
    <m/>
    <m/>
    <s v="N/A"/>
    <n v="186.9"/>
    <n v="0"/>
  </r>
  <r>
    <d v="2024-06-16T00:00:00"/>
    <n v="302"/>
    <n v="5"/>
    <n v="5"/>
    <n v="3"/>
    <n v="1"/>
    <n v="3"/>
    <n v="35"/>
    <x v="9"/>
    <s v="Fracture"/>
    <s v="Pediatrics"/>
    <s v="Dr. Sade Kikiola"/>
    <s v="Allianz"/>
    <x v="59"/>
    <x v="0"/>
    <x v="4"/>
    <s v="Inpatient"/>
    <n v="980"/>
    <n v="34"/>
    <m/>
    <x v="1"/>
    <x v="3"/>
    <s v="Emergency"/>
    <s v="No"/>
    <s v="Scheduled"/>
    <s v="Paid"/>
    <m/>
    <m/>
    <s v="Semi-Private Room"/>
    <n v="730.8"/>
    <n v="30"/>
  </r>
  <r>
    <d v="2024-06-16T00:00:00"/>
    <n v="897"/>
    <n v="5"/>
    <n v="2"/>
    <n v="3"/>
    <n v="4"/>
    <n v="1"/>
    <n v="30"/>
    <x v="7"/>
    <s v="Fracture"/>
    <s v="General Surgery"/>
    <s v="Dr. Sade Kikiola"/>
    <s v="Aviva"/>
    <x v="51"/>
    <x v="1"/>
    <x v="0"/>
    <s v="Emergency"/>
    <n v="260"/>
    <n v="26"/>
    <m/>
    <x v="1"/>
    <x v="4"/>
    <s v="Emergency"/>
    <s v="No"/>
    <s v="Scheduled"/>
    <s v="Pending"/>
    <m/>
    <m/>
    <s v="General Ward"/>
    <n v="207.2"/>
    <n v="10"/>
  </r>
  <r>
    <d v="2024-06-17T00:00:00"/>
    <n v="1468"/>
    <n v="4"/>
    <n v="3"/>
    <n v="3"/>
    <n v="2"/>
    <n v="2"/>
    <n v="25"/>
    <x v="5"/>
    <s v="Fracture"/>
    <s v="Neurology"/>
    <s v="Dr. Ravi Patel"/>
    <s v="AXA"/>
    <x v="51"/>
    <x v="1"/>
    <x v="0"/>
    <s v="Outpatient"/>
    <n v="343"/>
    <n v="194"/>
    <d v="2024-07-06T00:00:00"/>
    <x v="0"/>
    <x v="3"/>
    <s v="Physician Referral"/>
    <s v="Yes"/>
    <s v="Emergency"/>
    <s v="Paid"/>
    <m/>
    <m/>
    <s v="N/A"/>
    <n v="375.9"/>
    <n v="0"/>
  </r>
  <r>
    <d v="2024-06-17T00:00:00"/>
    <n v="280"/>
    <n v="5"/>
    <n v="3"/>
    <n v="1"/>
    <n v="2"/>
    <n v="2"/>
    <n v="22"/>
    <x v="6"/>
    <s v="Appendicitis"/>
    <s v="Neurology"/>
    <s v="Dr. Sade Kikiola"/>
    <s v="AXA"/>
    <x v="9"/>
    <x v="1"/>
    <x v="3"/>
    <s v="Emergency"/>
    <n v="806"/>
    <n v="135"/>
    <m/>
    <x v="1"/>
    <x v="4"/>
    <s v="Emergency"/>
    <s v="No"/>
    <s v="Scheduled"/>
    <s v="Pending"/>
    <m/>
    <m/>
    <s v="Semi-Private Room"/>
    <n v="679.7"/>
    <n v="30"/>
  </r>
  <r>
    <d v="2024-06-17T00:00:00"/>
    <n v="338"/>
    <n v="5"/>
    <n v="5"/>
    <n v="3"/>
    <n v="2"/>
    <n v="2"/>
    <n v="30"/>
    <x v="7"/>
    <s v="Fracture"/>
    <s v="Pediatrics"/>
    <s v="Dr. Sade Kikiola"/>
    <s v="AXA"/>
    <x v="61"/>
    <x v="0"/>
    <x v="3"/>
    <s v="Outpatient"/>
    <n v="323"/>
    <n v="117"/>
    <m/>
    <x v="1"/>
    <x v="3"/>
    <s v="Emergency"/>
    <s v="No"/>
    <s v="Scheduled"/>
    <s v="Pending"/>
    <m/>
    <m/>
    <s v="General Ward"/>
    <n v="315"/>
    <n v="10"/>
  </r>
  <r>
    <d v="2024-06-17T00:00:00"/>
    <n v="4914"/>
    <n v="4"/>
    <n v="1"/>
    <n v="3"/>
    <n v="1"/>
    <n v="1"/>
    <n v="19"/>
    <x v="3"/>
    <s v="Fracture"/>
    <s v="Cardiology"/>
    <s v="Dr. Ravi Patel"/>
    <s v="Aviva"/>
    <x v="50"/>
    <x v="1"/>
    <x v="4"/>
    <s v="Outpatient"/>
    <n v="188"/>
    <n v="137"/>
    <d v="2024-06-28T00:00:00"/>
    <x v="0"/>
    <x v="4"/>
    <s v="Physician Referral"/>
    <s v="No"/>
    <s v="Scheduled"/>
    <s v="Paid"/>
    <m/>
    <m/>
    <s v="N/A"/>
    <n v="227.5"/>
    <n v="0"/>
  </r>
  <r>
    <d v="2024-06-17T00:00:00"/>
    <n v="4460"/>
    <n v="5"/>
    <n v="1"/>
    <n v="5"/>
    <n v="1"/>
    <n v="2"/>
    <n v="13"/>
    <x v="2"/>
    <s v="Migraine"/>
    <s v="Cardiology"/>
    <s v="Dr. Sade Kikiola"/>
    <s v="AXA"/>
    <x v="22"/>
    <x v="1"/>
    <x v="3"/>
    <s v="Outpatient"/>
    <n v="939"/>
    <n v="192"/>
    <d v="2024-07-14T00:00:00"/>
    <x v="0"/>
    <x v="3"/>
    <s v="Emergency"/>
    <s v="Yes"/>
    <s v="Emergency"/>
    <s v="Paid"/>
    <m/>
    <m/>
    <s v="N/A"/>
    <n v="791.7"/>
    <n v="0"/>
  </r>
  <r>
    <d v="2024-06-17T00:00:00"/>
    <n v="2939"/>
    <n v="5"/>
    <n v="5"/>
    <n v="2"/>
    <n v="3"/>
    <n v="2"/>
    <n v="9"/>
    <x v="1"/>
    <s v="Asthma"/>
    <s v="Pediatrics"/>
    <s v="Dr. Sade Kikiola"/>
    <s v="AXA"/>
    <x v="23"/>
    <x v="1"/>
    <x v="1"/>
    <s v="Outpatient"/>
    <n v="512"/>
    <n v="127"/>
    <d v="2024-07-08T00:00:00"/>
    <x v="0"/>
    <x v="4"/>
    <s v="Emergency"/>
    <s v="No"/>
    <s v="Scheduled"/>
    <s v="Paid"/>
    <m/>
    <m/>
    <s v="N/A"/>
    <n v="447.3"/>
    <n v="0"/>
  </r>
  <r>
    <d v="2024-06-17T00:00:00"/>
    <n v="416"/>
    <n v="4"/>
    <n v="1"/>
    <n v="2"/>
    <n v="5"/>
    <n v="2"/>
    <n v="36"/>
    <x v="9"/>
    <s v="Asthma"/>
    <s v="Cardiology"/>
    <s v="Dr. Ravi Patel"/>
    <s v="AXA"/>
    <x v="10"/>
    <x v="0"/>
    <x v="0"/>
    <s v="Outpatient"/>
    <n v="274"/>
    <n v="125"/>
    <m/>
    <x v="1"/>
    <x v="3"/>
    <s v="Physician Referral"/>
    <s v="Yes"/>
    <s v="Emergency"/>
    <s v="Paid"/>
    <m/>
    <m/>
    <s v="Private Room"/>
    <n v="314.3"/>
    <n v="50"/>
  </r>
  <r>
    <d v="2024-06-17T00:00:00"/>
    <n v="357"/>
    <n v="5"/>
    <n v="1"/>
    <n v="2"/>
    <n v="2"/>
    <n v="3"/>
    <n v="25"/>
    <x v="5"/>
    <s v="Asthma"/>
    <s v="Cardiology"/>
    <s v="Dr. Sade Kikiola"/>
    <s v="Allianz"/>
    <x v="35"/>
    <x v="0"/>
    <x v="1"/>
    <s v="Outpatient"/>
    <n v="820"/>
    <n v="166"/>
    <d v="2024-07-05T00:00:00"/>
    <x v="0"/>
    <x v="4"/>
    <s v="Emergency"/>
    <s v="No"/>
    <s v="Scheduled"/>
    <s v="Paid"/>
    <m/>
    <m/>
    <s v="N/A"/>
    <n v="690.2"/>
    <n v="0"/>
  </r>
  <r>
    <d v="2024-06-17T00:00:00"/>
    <n v="3317"/>
    <n v="5"/>
    <n v="3"/>
    <n v="1"/>
    <n v="5"/>
    <n v="3"/>
    <n v="16"/>
    <x v="2"/>
    <s v="Appendicitis"/>
    <s v="Neurology"/>
    <s v="Dr. Sade Kikiola"/>
    <s v="Allianz"/>
    <x v="30"/>
    <x v="1"/>
    <x v="4"/>
    <s v="Emergency"/>
    <n v="818"/>
    <n v="66"/>
    <m/>
    <x v="1"/>
    <x v="3"/>
    <s v="Self-Referral"/>
    <s v="Yes"/>
    <s v="Emergency"/>
    <s v="Paid"/>
    <m/>
    <m/>
    <s v="General Ward"/>
    <n v="625.79999999999995"/>
    <n v="10"/>
  </r>
  <r>
    <d v="2024-06-17T00:00:00"/>
    <n v="3871"/>
    <n v="4"/>
    <n v="1"/>
    <n v="4"/>
    <n v="2"/>
    <n v="2"/>
    <n v="19"/>
    <x v="3"/>
    <s v="Hypertension"/>
    <s v="Cardiology"/>
    <s v="Dr. Ravi Patel"/>
    <s v="AXA"/>
    <x v="59"/>
    <x v="0"/>
    <x v="1"/>
    <s v="Outpatient"/>
    <n v="122"/>
    <n v="72"/>
    <d v="2024-07-15T00:00:00"/>
    <x v="0"/>
    <x v="4"/>
    <s v="Physician Referral"/>
    <s v="Yes"/>
    <s v="Emergency"/>
    <s v="Paid"/>
    <m/>
    <m/>
    <s v="N/A"/>
    <n v="135.80000000000001"/>
    <n v="0"/>
  </r>
  <r>
    <d v="2024-06-18T00:00:00"/>
    <n v="2017"/>
    <n v="5"/>
    <n v="1"/>
    <n v="3"/>
    <n v="1"/>
    <n v="2"/>
    <n v="10"/>
    <x v="1"/>
    <s v="Fracture"/>
    <s v="Cardiology"/>
    <s v="Dr. Sade Kikiola"/>
    <s v="AXA"/>
    <x v="43"/>
    <x v="1"/>
    <x v="1"/>
    <s v="Outpatient"/>
    <n v="113"/>
    <n v="174"/>
    <d v="2024-07-05T00:00:00"/>
    <x v="0"/>
    <x v="3"/>
    <s v="Self-Referral"/>
    <s v="Yes"/>
    <s v="Emergency"/>
    <s v="Paid"/>
    <m/>
    <m/>
    <s v="N/A"/>
    <n v="200.9"/>
    <n v="0"/>
  </r>
  <r>
    <d v="2024-06-18T00:00:00"/>
    <n v="645"/>
    <n v="5"/>
    <n v="5"/>
    <n v="5"/>
    <n v="1"/>
    <n v="3"/>
    <n v="33"/>
    <x v="9"/>
    <s v="Migraine"/>
    <s v="Pediatrics"/>
    <s v="Dr. Sade Kikiola"/>
    <s v="Allianz"/>
    <x v="38"/>
    <x v="0"/>
    <x v="1"/>
    <s v="Outpatient"/>
    <n v="878"/>
    <n v="152"/>
    <d v="2024-07-02T00:00:00"/>
    <x v="0"/>
    <x v="4"/>
    <s v="Physician Referral"/>
    <s v="Yes"/>
    <s v="Emergency"/>
    <s v="Paid"/>
    <m/>
    <m/>
    <s v="N/A"/>
    <n v="721"/>
    <n v="0"/>
  </r>
  <r>
    <d v="2024-06-18T00:00:00"/>
    <n v="1155"/>
    <n v="4"/>
    <n v="1"/>
    <n v="1"/>
    <n v="2"/>
    <n v="3"/>
    <n v="12"/>
    <x v="1"/>
    <s v="Appendicitis"/>
    <s v="Cardiology"/>
    <s v="Dr. Ravi Patel"/>
    <s v="Allianz"/>
    <x v="2"/>
    <x v="0"/>
    <x v="3"/>
    <s v="Outpatient"/>
    <n v="614"/>
    <n v="79"/>
    <d v="2024-06-29T00:00:00"/>
    <x v="0"/>
    <x v="3"/>
    <s v="Self-Referral"/>
    <s v="No"/>
    <s v="Scheduled"/>
    <s v="Paid"/>
    <m/>
    <m/>
    <s v="N/A"/>
    <n v="485.1"/>
    <n v="0"/>
  </r>
  <r>
    <d v="2024-06-18T00:00:00"/>
    <n v="1834"/>
    <n v="5"/>
    <n v="4"/>
    <n v="2"/>
    <n v="3"/>
    <n v="1"/>
    <n v="5"/>
    <x v="4"/>
    <s v="Asthma"/>
    <s v="Orthopedics"/>
    <s v="Dr. Sade Kikiola"/>
    <s v="Aviva"/>
    <x v="5"/>
    <x v="1"/>
    <x v="0"/>
    <s v="Outpatient"/>
    <n v="93"/>
    <n v="96"/>
    <m/>
    <x v="1"/>
    <x v="4"/>
    <s v="Self-Referral"/>
    <s v="No"/>
    <s v="Scheduled"/>
    <s v="Paid"/>
    <m/>
    <m/>
    <s v="Semi-Private Room"/>
    <n v="153.30000000000001"/>
    <n v="30"/>
  </r>
  <r>
    <d v="2024-06-18T00:00:00"/>
    <n v="2631"/>
    <n v="5"/>
    <n v="4"/>
    <n v="1"/>
    <n v="3"/>
    <n v="3"/>
    <n v="19"/>
    <x v="3"/>
    <s v="Appendicitis"/>
    <s v="Orthopedics"/>
    <s v="Dr. Sade Kikiola"/>
    <s v="Allianz"/>
    <x v="56"/>
    <x v="0"/>
    <x v="1"/>
    <s v="Inpatient"/>
    <n v="901"/>
    <n v="81"/>
    <m/>
    <x v="1"/>
    <x v="3"/>
    <s v="Emergency"/>
    <s v="No"/>
    <s v="Scheduled"/>
    <s v="Paid"/>
    <m/>
    <m/>
    <s v="Semi-Private Room"/>
    <n v="708.4"/>
    <n v="30"/>
  </r>
  <r>
    <d v="2024-06-18T00:00:00"/>
    <n v="4199"/>
    <n v="4"/>
    <n v="5"/>
    <n v="5"/>
    <n v="3"/>
    <n v="2"/>
    <n v="20"/>
    <x v="3"/>
    <s v="Migraine"/>
    <s v="Pediatrics"/>
    <s v="Dr. Ravi Patel"/>
    <s v="AXA"/>
    <x v="36"/>
    <x v="0"/>
    <x v="2"/>
    <s v="Outpatient"/>
    <n v="623"/>
    <n v="78"/>
    <d v="2024-07-02T00:00:00"/>
    <x v="0"/>
    <x v="4"/>
    <s v="Physician Referral"/>
    <s v="Yes"/>
    <s v="Emergency"/>
    <s v="Paid"/>
    <m/>
    <m/>
    <s v="N/A"/>
    <n v="490.7"/>
    <n v="0"/>
  </r>
  <r>
    <d v="2024-06-18T00:00:00"/>
    <n v="234"/>
    <n v="5"/>
    <n v="4"/>
    <n v="1"/>
    <n v="3"/>
    <n v="3"/>
    <n v="36"/>
    <x v="9"/>
    <s v="Appendicitis"/>
    <s v="Orthopedics"/>
    <s v="Dr. Sade Kikiola"/>
    <s v="Allianz"/>
    <x v="35"/>
    <x v="0"/>
    <x v="0"/>
    <s v="Outpatient"/>
    <n v="798"/>
    <n v="75"/>
    <m/>
    <x v="1"/>
    <x v="3"/>
    <s v="Physician Referral"/>
    <s v="Yes"/>
    <s v="Emergency"/>
    <s v="Paid"/>
    <m/>
    <m/>
    <s v="Semi-Private Room"/>
    <n v="632.1"/>
    <n v="30"/>
  </r>
  <r>
    <d v="2024-06-18T00:00:00"/>
    <n v="1701"/>
    <n v="5"/>
    <n v="3"/>
    <n v="2"/>
    <n v="3"/>
    <n v="2"/>
    <n v="16"/>
    <x v="2"/>
    <s v="Asthma"/>
    <s v="Neurology"/>
    <s v="Dr. Sade Kikiola"/>
    <s v="AXA"/>
    <x v="16"/>
    <x v="1"/>
    <x v="0"/>
    <s v="Outpatient"/>
    <n v="612"/>
    <n v="97"/>
    <d v="2024-06-29T00:00:00"/>
    <x v="0"/>
    <x v="4"/>
    <s v="Emergency"/>
    <s v="Yes"/>
    <s v="Emergency"/>
    <s v="Paid"/>
    <m/>
    <m/>
    <s v="N/A"/>
    <n v="496.3"/>
    <n v="0"/>
  </r>
  <r>
    <d v="2024-06-18T00:00:00"/>
    <n v="3308"/>
    <n v="4"/>
    <n v="5"/>
    <n v="4"/>
    <n v="5"/>
    <n v="1"/>
    <n v="15"/>
    <x v="2"/>
    <s v="Hypertension"/>
    <s v="Pediatrics"/>
    <s v="Dr. Ravi Patel"/>
    <s v="Aviva"/>
    <x v="12"/>
    <x v="0"/>
    <x v="2"/>
    <s v="Outpatient"/>
    <n v="605"/>
    <n v="66"/>
    <d v="2024-07-04T00:00:00"/>
    <x v="0"/>
    <x v="3"/>
    <s v="Emergency"/>
    <s v="Yes"/>
    <s v="Emergency"/>
    <s v="Paid"/>
    <m/>
    <m/>
    <s v="N/A"/>
    <n v="469.7"/>
    <n v="0"/>
  </r>
  <r>
    <d v="2024-06-18T00:00:00"/>
    <n v="3045"/>
    <n v="5"/>
    <n v="1"/>
    <n v="2"/>
    <n v="1"/>
    <n v="3"/>
    <n v="4"/>
    <x v="8"/>
    <s v="Asthma"/>
    <s v="Cardiology"/>
    <s v="Dr. Sade Kikiola"/>
    <s v="Allianz"/>
    <x v="10"/>
    <x v="0"/>
    <x v="4"/>
    <s v="Inpatient"/>
    <n v="908"/>
    <n v="195"/>
    <m/>
    <x v="1"/>
    <x v="4"/>
    <s v="Self-Referral"/>
    <s v="No"/>
    <s v="Scheduled"/>
    <s v="Paid"/>
    <m/>
    <m/>
    <s v="Private Room"/>
    <n v="807.1"/>
    <n v="50"/>
  </r>
  <r>
    <d v="2024-06-19T00:00:00"/>
    <n v="3380"/>
    <n v="5"/>
    <n v="4"/>
    <n v="2"/>
    <n v="3"/>
    <n v="1"/>
    <n v="14"/>
    <x v="2"/>
    <s v="Asthma"/>
    <s v="Orthopedics"/>
    <s v="Dr. Sade Kikiola"/>
    <s v="Aviva"/>
    <x v="28"/>
    <x v="1"/>
    <x v="4"/>
    <s v="Outpatient"/>
    <n v="336"/>
    <n v="157"/>
    <m/>
    <x v="1"/>
    <x v="3"/>
    <s v="Physician Referral"/>
    <s v="No"/>
    <s v="Scheduled"/>
    <s v="Paid"/>
    <m/>
    <m/>
    <s v="Semi-Private Room"/>
    <n v="366.1"/>
    <n v="30"/>
  </r>
  <r>
    <d v="2024-06-19T00:00:00"/>
    <n v="3385"/>
    <n v="4"/>
    <n v="3"/>
    <n v="2"/>
    <n v="5"/>
    <n v="2"/>
    <n v="15"/>
    <x v="2"/>
    <s v="Asthma"/>
    <s v="Neurology"/>
    <s v="Dr. Ravi Patel"/>
    <s v="AXA"/>
    <x v="6"/>
    <x v="0"/>
    <x v="0"/>
    <s v="Outpatient"/>
    <n v="879"/>
    <n v="179"/>
    <d v="2024-07-10T00:00:00"/>
    <x v="0"/>
    <x v="4"/>
    <s v="Emergency"/>
    <s v="Yes"/>
    <s v="Emergency"/>
    <s v="Paid"/>
    <m/>
    <m/>
    <s v="N/A"/>
    <n v="740.6"/>
    <n v="0"/>
  </r>
  <r>
    <d v="2024-06-19T00:00:00"/>
    <n v="4859"/>
    <n v="5"/>
    <n v="5"/>
    <n v="1"/>
    <n v="3"/>
    <n v="2"/>
    <n v="6"/>
    <x v="4"/>
    <s v="Appendicitis"/>
    <s v="Pediatrics"/>
    <s v="Dr. Sade Kikiola"/>
    <s v="AXA"/>
    <x v="5"/>
    <x v="0"/>
    <x v="3"/>
    <s v="Outpatient"/>
    <n v="146"/>
    <n v="43"/>
    <d v="2024-07-01T00:00:00"/>
    <x v="0"/>
    <x v="3"/>
    <s v="Emergency"/>
    <s v="No"/>
    <s v="Scheduled"/>
    <s v="Paid"/>
    <m/>
    <m/>
    <s v="N/A"/>
    <n v="132.30000000000001"/>
    <n v="0"/>
  </r>
  <r>
    <d v="2024-06-19T00:00:00"/>
    <n v="3507"/>
    <n v="5"/>
    <n v="5"/>
    <n v="5"/>
    <n v="4"/>
    <n v="2"/>
    <n v="10"/>
    <x v="1"/>
    <s v="Migraine"/>
    <s v="Pediatrics"/>
    <s v="Dr. Sade Kikiola"/>
    <s v="AXA"/>
    <x v="49"/>
    <x v="0"/>
    <x v="4"/>
    <s v="Outpatient"/>
    <n v="99"/>
    <n v="48"/>
    <d v="2024-07-13T00:00:00"/>
    <x v="0"/>
    <x v="4"/>
    <s v="Self-Referral"/>
    <s v="Yes"/>
    <s v="Emergency"/>
    <s v="Paid"/>
    <m/>
    <m/>
    <s v="N/A"/>
    <n v="102.9"/>
    <n v="0"/>
  </r>
  <r>
    <d v="2024-06-19T00:00:00"/>
    <n v="3247"/>
    <n v="4"/>
    <n v="1"/>
    <n v="2"/>
    <n v="3"/>
    <n v="2"/>
    <n v="7"/>
    <x v="4"/>
    <s v="Asthma"/>
    <s v="Cardiology"/>
    <s v="Dr. Ravi Patel"/>
    <s v="AXA"/>
    <x v="36"/>
    <x v="0"/>
    <x v="4"/>
    <s v="Inpatient"/>
    <n v="349"/>
    <n v="154"/>
    <m/>
    <x v="1"/>
    <x v="3"/>
    <s v="Self-Referral"/>
    <s v="No"/>
    <s v="Scheduled"/>
    <s v="Paid"/>
    <m/>
    <m/>
    <s v="Private Room"/>
    <n v="387.1"/>
    <n v="50"/>
  </r>
  <r>
    <d v="2024-06-19T00:00:00"/>
    <n v="959"/>
    <n v="5"/>
    <n v="2"/>
    <n v="1"/>
    <n v="4"/>
    <n v="1"/>
    <n v="13"/>
    <x v="2"/>
    <s v="Appendicitis"/>
    <s v="General Surgery"/>
    <s v="Dr. Sade Kikiola"/>
    <s v="Aviva"/>
    <x v="33"/>
    <x v="0"/>
    <x v="1"/>
    <s v="Outpatient"/>
    <n v="724"/>
    <n v="114"/>
    <d v="2024-07-18T00:00:00"/>
    <x v="0"/>
    <x v="4"/>
    <s v="Emergency"/>
    <s v="No"/>
    <s v="Scheduled"/>
    <s v="Paid"/>
    <m/>
    <m/>
    <s v="N/A"/>
    <n v="586.6"/>
    <n v="0"/>
  </r>
  <r>
    <d v="2024-06-19T00:00:00"/>
    <n v="2582"/>
    <n v="5"/>
    <n v="4"/>
    <n v="5"/>
    <n v="3"/>
    <n v="3"/>
    <n v="30"/>
    <x v="7"/>
    <s v="Migraine"/>
    <s v="Orthopedics"/>
    <s v="Dr. Sade Kikiola"/>
    <s v="Allianz"/>
    <x v="37"/>
    <x v="1"/>
    <x v="1"/>
    <s v="Outpatient"/>
    <n v="90"/>
    <n v="164"/>
    <d v="2024-06-28T00:00:00"/>
    <x v="0"/>
    <x v="3"/>
    <s v="Self-Referral"/>
    <s v="Yes"/>
    <s v="Emergency"/>
    <s v="Paid"/>
    <m/>
    <m/>
    <s v="N/A"/>
    <n v="177.8"/>
    <n v="0"/>
  </r>
  <r>
    <d v="2024-06-19T00:00:00"/>
    <n v="3813"/>
    <n v="4"/>
    <n v="3"/>
    <n v="4"/>
    <n v="2"/>
    <n v="3"/>
    <n v="7"/>
    <x v="4"/>
    <s v="Hypertension"/>
    <s v="Neurology"/>
    <s v="Dr. Ravi Patel"/>
    <s v="Allianz"/>
    <x v="16"/>
    <x v="1"/>
    <x v="4"/>
    <s v="Outpatient"/>
    <n v="700"/>
    <n v="113"/>
    <d v="2024-07-04T00:00:00"/>
    <x v="0"/>
    <x v="4"/>
    <s v="Physician Referral"/>
    <s v="No"/>
    <s v="Scheduled"/>
    <s v="Paid"/>
    <m/>
    <m/>
    <s v="N/A"/>
    <n v="569.1"/>
    <n v="0"/>
  </r>
  <r>
    <d v="2024-06-19T00:00:00"/>
    <n v="606"/>
    <n v="5"/>
    <n v="5"/>
    <n v="2"/>
    <n v="5"/>
    <n v="2"/>
    <n v="38"/>
    <x v="0"/>
    <s v="Asthma"/>
    <s v="Pediatrics"/>
    <s v="Dr. Sade Kikiola"/>
    <s v="AXA"/>
    <x v="34"/>
    <x v="0"/>
    <x v="3"/>
    <s v="Outpatient"/>
    <n v="73"/>
    <n v="44"/>
    <d v="2024-07-05T00:00:00"/>
    <x v="0"/>
    <x v="3"/>
    <s v="Self-Referral"/>
    <s v="Yes"/>
    <s v="Emergency"/>
    <s v="Paid"/>
    <m/>
    <m/>
    <s v="N/A"/>
    <n v="81.900000000000006"/>
    <n v="0"/>
  </r>
  <r>
    <d v="2024-06-19T00:00:00"/>
    <n v="4784"/>
    <n v="5"/>
    <n v="4"/>
    <n v="3"/>
    <n v="3"/>
    <n v="2"/>
    <n v="32"/>
    <x v="7"/>
    <s v="Fracture"/>
    <s v="Orthopedics"/>
    <s v="Dr. Sade Kikiola"/>
    <s v="AXA"/>
    <x v="23"/>
    <x v="0"/>
    <x v="1"/>
    <s v="Outpatient"/>
    <n v="859"/>
    <n v="55"/>
    <d v="2024-07-02T00:00:00"/>
    <x v="0"/>
    <x v="4"/>
    <s v="Physician Referral"/>
    <s v="No"/>
    <s v="Scheduled"/>
    <s v="Paid"/>
    <m/>
    <m/>
    <s v="N/A"/>
    <n v="639.79999999999995"/>
    <n v="0"/>
  </r>
  <r>
    <d v="2024-06-20T00:00:00"/>
    <n v="2817"/>
    <n v="4"/>
    <n v="3"/>
    <n v="1"/>
    <n v="1"/>
    <n v="1"/>
    <n v="26"/>
    <x v="5"/>
    <s v="Appendicitis"/>
    <s v="Neurology"/>
    <s v="Dr. Ravi Patel"/>
    <s v="Aviva"/>
    <x v="30"/>
    <x v="0"/>
    <x v="3"/>
    <s v="Outpatient"/>
    <n v="96"/>
    <n v="90"/>
    <d v="2024-07-15T00:00:00"/>
    <x v="0"/>
    <x v="3"/>
    <s v="Emergency"/>
    <s v="Yes"/>
    <s v="Emergency"/>
    <s v="Paid"/>
    <m/>
    <m/>
    <s v="N/A"/>
    <n v="130.19999999999999"/>
    <n v="0"/>
  </r>
  <r>
    <d v="2024-06-20T00:00:00"/>
    <n v="218"/>
    <n v="5"/>
    <n v="3"/>
    <n v="4"/>
    <n v="2"/>
    <n v="1"/>
    <n v="22"/>
    <x v="6"/>
    <s v="Hypertension"/>
    <s v="Neurology"/>
    <s v="Dr. Sade Kikiola"/>
    <s v="Aviva"/>
    <x v="33"/>
    <x v="1"/>
    <x v="0"/>
    <s v="Emergency"/>
    <n v="792"/>
    <n v="182"/>
    <m/>
    <x v="1"/>
    <x v="4"/>
    <s v="Emergency"/>
    <s v="Yes"/>
    <s v="Emergency"/>
    <s v="Paid"/>
    <m/>
    <m/>
    <s v="Private Room"/>
    <n v="716.8"/>
    <n v="50"/>
  </r>
  <r>
    <d v="2024-06-20T00:00:00"/>
    <n v="2643"/>
    <n v="5"/>
    <n v="5"/>
    <n v="4"/>
    <n v="3"/>
    <n v="2"/>
    <n v="2"/>
    <x v="8"/>
    <s v="Hypertension"/>
    <s v="Pediatrics"/>
    <s v="Dr. Sade Kikiola"/>
    <s v="AXA"/>
    <x v="5"/>
    <x v="1"/>
    <x v="3"/>
    <s v="Outpatient"/>
    <n v="127"/>
    <n v="139"/>
    <d v="2024-06-28T00:00:00"/>
    <x v="0"/>
    <x v="3"/>
    <s v="Self-Referral"/>
    <s v="Yes"/>
    <s v="Emergency"/>
    <s v="Paid"/>
    <m/>
    <m/>
    <s v="N/A"/>
    <n v="186.2"/>
    <n v="0"/>
  </r>
  <r>
    <d v="2024-06-20T00:00:00"/>
    <n v="2115"/>
    <n v="4"/>
    <n v="4"/>
    <n v="4"/>
    <n v="3"/>
    <n v="2"/>
    <n v="28"/>
    <x v="5"/>
    <s v="Hypertension"/>
    <s v="Orthopedics"/>
    <s v="Dr. Ravi Patel"/>
    <s v="AXA"/>
    <x v="50"/>
    <x v="0"/>
    <x v="1"/>
    <s v="Outpatient"/>
    <n v="219"/>
    <n v="69"/>
    <d v="2024-07-04T00:00:00"/>
    <x v="0"/>
    <x v="4"/>
    <s v="Emergency"/>
    <s v="No"/>
    <s v="Scheduled"/>
    <s v="Paid"/>
    <m/>
    <m/>
    <s v="N/A"/>
    <n v="201.6"/>
    <n v="0"/>
  </r>
  <r>
    <d v="2024-06-20T00:00:00"/>
    <n v="2703"/>
    <n v="5"/>
    <n v="3"/>
    <n v="1"/>
    <n v="3"/>
    <n v="3"/>
    <n v="22"/>
    <x v="6"/>
    <s v="Appendicitis"/>
    <s v="Neurology"/>
    <s v="Dr. Sade Kikiola"/>
    <s v="Allianz"/>
    <x v="46"/>
    <x v="0"/>
    <x v="2"/>
    <s v="Outpatient"/>
    <n v="642"/>
    <n v="147"/>
    <m/>
    <x v="1"/>
    <x v="3"/>
    <s v="Self-Referral"/>
    <s v="No"/>
    <s v="Scheduled"/>
    <s v="Paid"/>
    <m/>
    <m/>
    <s v="Private Room"/>
    <n v="587.29999999999995"/>
    <n v="50"/>
  </r>
  <r>
    <d v="2024-06-20T00:00:00"/>
    <n v="4003"/>
    <n v="5"/>
    <n v="5"/>
    <n v="5"/>
    <n v="5"/>
    <n v="3"/>
    <n v="7"/>
    <x v="4"/>
    <s v="Migraine"/>
    <s v="Pediatrics"/>
    <s v="Dr. Sade Kikiola"/>
    <s v="Allianz"/>
    <x v="59"/>
    <x v="1"/>
    <x v="3"/>
    <s v="Outpatient"/>
    <n v="729"/>
    <n v="60"/>
    <m/>
    <x v="1"/>
    <x v="4"/>
    <s v="Self-Referral"/>
    <s v="Yes"/>
    <s v="Emergency"/>
    <s v="Paid"/>
    <m/>
    <m/>
    <s v="Private Room"/>
    <n v="587.29999999999995"/>
    <n v="50"/>
  </r>
  <r>
    <d v="2024-06-20T00:00:00"/>
    <n v="1144"/>
    <n v="4"/>
    <n v="4"/>
    <n v="3"/>
    <n v="3"/>
    <n v="3"/>
    <n v="38"/>
    <x v="0"/>
    <s v="Fracture"/>
    <s v="Orthopedics"/>
    <s v="Dr. Ravi Patel"/>
    <s v="Allianz"/>
    <x v="12"/>
    <x v="0"/>
    <x v="4"/>
    <s v="Outpatient"/>
    <n v="925"/>
    <n v="44"/>
    <d v="2024-07-03T00:00:00"/>
    <x v="0"/>
    <x v="3"/>
    <s v="Self-Referral"/>
    <s v="Yes"/>
    <s v="Emergency"/>
    <s v="Paid"/>
    <m/>
    <m/>
    <s v="N/A"/>
    <n v="678.3"/>
    <n v="0"/>
  </r>
  <r>
    <d v="2024-06-20T00:00:00"/>
    <n v="2191"/>
    <n v="5"/>
    <n v="4"/>
    <n v="5"/>
    <n v="3"/>
    <n v="2"/>
    <n v="23"/>
    <x v="6"/>
    <s v="Migraine"/>
    <s v="Orthopedics"/>
    <s v="Dr. Sade Kikiola"/>
    <s v="AXA"/>
    <x v="42"/>
    <x v="1"/>
    <x v="3"/>
    <s v="Outpatient"/>
    <n v="490"/>
    <n v="181"/>
    <m/>
    <x v="1"/>
    <x v="4"/>
    <s v="Self-Referral"/>
    <s v="No"/>
    <s v="Scheduled"/>
    <s v="Paid"/>
    <m/>
    <m/>
    <s v="General Ward"/>
    <n v="476.7"/>
    <n v="10"/>
  </r>
  <r>
    <d v="2024-06-20T00:00:00"/>
    <n v="1162"/>
    <n v="5"/>
    <n v="5"/>
    <n v="2"/>
    <n v="2"/>
    <n v="1"/>
    <n v="22"/>
    <x v="6"/>
    <s v="Asthma"/>
    <s v="Pediatrics"/>
    <s v="Dr. Sade Kikiola"/>
    <s v="Aviva"/>
    <x v="59"/>
    <x v="1"/>
    <x v="3"/>
    <s v="Outpatient"/>
    <n v="536"/>
    <n v="155"/>
    <d v="2024-07-01T00:00:00"/>
    <x v="0"/>
    <x v="3"/>
    <s v="Physician Referral"/>
    <s v="Yes"/>
    <s v="Emergency"/>
    <s v="Paid"/>
    <m/>
    <m/>
    <s v="N/A"/>
    <n v="483.7"/>
    <n v="0"/>
  </r>
  <r>
    <d v="2024-06-20T00:00:00"/>
    <n v="744"/>
    <n v="4"/>
    <n v="4"/>
    <n v="3"/>
    <n v="3"/>
    <n v="1"/>
    <n v="26"/>
    <x v="5"/>
    <s v="Fracture"/>
    <s v="Orthopedics"/>
    <s v="Dr. Ravi Patel"/>
    <s v="Aviva"/>
    <x v="60"/>
    <x v="0"/>
    <x v="3"/>
    <s v="Inpatient"/>
    <n v="449"/>
    <n v="75"/>
    <m/>
    <x v="1"/>
    <x v="4"/>
    <s v="Physician Referral"/>
    <s v="Yes"/>
    <s v="Emergency"/>
    <s v="Paid"/>
    <m/>
    <m/>
    <s v="General Ward"/>
    <m/>
    <n v="10"/>
  </r>
  <r>
    <d v="2024-06-21T00:00:00"/>
    <n v="2362"/>
    <n v="5"/>
    <n v="2"/>
    <n v="5"/>
    <n v="4"/>
    <n v="1"/>
    <n v="14"/>
    <x v="2"/>
    <s v="Migraine"/>
    <s v="General Surgery"/>
    <s v="Dr. Sade Kikiola"/>
    <s v="Aviva"/>
    <x v="61"/>
    <x v="1"/>
    <x v="4"/>
    <s v="Inpatient"/>
    <n v="746"/>
    <n v="103"/>
    <m/>
    <x v="1"/>
    <x v="3"/>
    <s v="Emergency"/>
    <s v="No"/>
    <s v="Scheduled"/>
    <s v="Paid"/>
    <m/>
    <m/>
    <s v="Semi-Private Room"/>
    <n v="615.29999999999995"/>
    <n v="30"/>
  </r>
  <r>
    <d v="2024-06-21T00:00:00"/>
    <n v="1183"/>
    <n v="5"/>
    <n v="3"/>
    <n v="2"/>
    <n v="1"/>
    <n v="2"/>
    <n v="1"/>
    <x v="8"/>
    <s v="Asthma"/>
    <s v="Neurology"/>
    <s v="Dr. Sade Kikiola"/>
    <s v="AXA"/>
    <x v="4"/>
    <x v="0"/>
    <x v="3"/>
    <s v="Outpatient"/>
    <n v="356"/>
    <n v="177"/>
    <d v="2024-07-01T00:00:00"/>
    <x v="0"/>
    <x v="4"/>
    <s v="Self-Referral"/>
    <s v="Yes"/>
    <s v="Emergency"/>
    <s v="Paid"/>
    <m/>
    <m/>
    <s v="N/A"/>
    <n v="373.1"/>
    <n v="0"/>
  </r>
  <r>
    <d v="2024-06-21T00:00:00"/>
    <n v="2790"/>
    <n v="4"/>
    <n v="3"/>
    <n v="3"/>
    <n v="2"/>
    <n v="2"/>
    <n v="9"/>
    <x v="1"/>
    <s v="Fracture"/>
    <s v="Neurology"/>
    <s v="Dr. Ravi Patel"/>
    <s v="AXA"/>
    <x v="31"/>
    <x v="0"/>
    <x v="2"/>
    <s v="Outpatient"/>
    <n v="181"/>
    <n v="87"/>
    <m/>
    <x v="1"/>
    <x v="3"/>
    <s v="Emergency"/>
    <s v="Yes"/>
    <s v="Emergency"/>
    <s v="Paid"/>
    <m/>
    <m/>
    <s v="General Ward"/>
    <n v="194.6"/>
    <n v="10"/>
  </r>
  <r>
    <d v="2024-06-21T00:00:00"/>
    <n v="891"/>
    <n v="5"/>
    <n v="4"/>
    <n v="1"/>
    <n v="3"/>
    <n v="1"/>
    <n v="40"/>
    <x v="0"/>
    <s v="Appendicitis"/>
    <s v="Orthopedics"/>
    <s v="Dr. Sade Kikiola"/>
    <s v="Aviva"/>
    <x v="41"/>
    <x v="0"/>
    <x v="4"/>
    <s v="Outpatient"/>
    <n v="666"/>
    <n v="40"/>
    <d v="2024-07-08T00:00:00"/>
    <x v="0"/>
    <x v="4"/>
    <s v="Self-Referral"/>
    <s v="Yes"/>
    <s v="Emergency"/>
    <s v="Paid"/>
    <m/>
    <m/>
    <s v="N/A"/>
    <n v="494.2"/>
    <n v="0"/>
  </r>
  <r>
    <d v="2024-06-21T00:00:00"/>
    <n v="1312"/>
    <n v="5"/>
    <n v="5"/>
    <n v="2"/>
    <n v="1"/>
    <n v="1"/>
    <n v="23"/>
    <x v="6"/>
    <s v="Asthma"/>
    <s v="Pediatrics"/>
    <s v="Dr. Sade Kikiola"/>
    <s v="Aviva"/>
    <x v="1"/>
    <x v="0"/>
    <x v="2"/>
    <s v="Outpatient"/>
    <n v="670"/>
    <n v="110"/>
    <m/>
    <x v="1"/>
    <x v="3"/>
    <s v="Emergency"/>
    <s v="No"/>
    <s v="Scheduled"/>
    <s v="Paid"/>
    <m/>
    <m/>
    <s v="General Ward"/>
    <n v="553"/>
    <n v="10"/>
  </r>
  <r>
    <d v="2024-06-21T00:00:00"/>
    <n v="3207"/>
    <n v="4"/>
    <n v="1"/>
    <n v="5"/>
    <n v="5"/>
    <n v="1"/>
    <n v="16"/>
    <x v="2"/>
    <s v="Migraine"/>
    <s v="Cardiology"/>
    <s v="Dr. Ravi Patel"/>
    <s v="Aviva"/>
    <x v="37"/>
    <x v="0"/>
    <x v="2"/>
    <s v="Outpatient"/>
    <n v="234"/>
    <n v="29"/>
    <d v="2024-07-07T00:00:00"/>
    <x v="0"/>
    <x v="4"/>
    <s v="Physician Referral"/>
    <s v="No"/>
    <s v="Scheduled"/>
    <s v="Paid"/>
    <m/>
    <m/>
    <s v="N/A"/>
    <n v="184.1"/>
    <n v="0"/>
  </r>
  <r>
    <d v="2024-06-21T00:00:00"/>
    <n v="2981"/>
    <n v="5"/>
    <n v="4"/>
    <n v="3"/>
    <n v="3"/>
    <n v="2"/>
    <n v="11"/>
    <x v="1"/>
    <s v="Fracture"/>
    <s v="Orthopedics"/>
    <s v="Dr. Sade Kikiola"/>
    <s v="AXA"/>
    <x v="49"/>
    <x v="0"/>
    <x v="2"/>
    <s v="Inpatient"/>
    <n v="90"/>
    <n v="106"/>
    <m/>
    <x v="1"/>
    <x v="3"/>
    <s v="Emergency"/>
    <s v="Yes"/>
    <s v="Emergency"/>
    <s v="Paid"/>
    <m/>
    <m/>
    <s v="Semi-Private Room"/>
    <n v="158.19999999999999"/>
    <n v="30"/>
  </r>
  <r>
    <d v="2024-06-21T00:00:00"/>
    <n v="3170"/>
    <n v="5"/>
    <n v="1"/>
    <n v="2"/>
    <n v="5"/>
    <n v="3"/>
    <n v="40"/>
    <x v="0"/>
    <s v="Asthma"/>
    <s v="Cardiology"/>
    <s v="Dr. Sade Kikiola"/>
    <s v="Allianz"/>
    <x v="7"/>
    <x v="1"/>
    <x v="4"/>
    <s v="Outpatient"/>
    <n v="741"/>
    <n v="52"/>
    <d v="2024-06-28T00:00:00"/>
    <x v="0"/>
    <x v="4"/>
    <s v="Self-Referral"/>
    <s v="Yes"/>
    <s v="Emergency"/>
    <s v="Paid"/>
    <m/>
    <m/>
    <s v="N/A"/>
    <n v="555.1"/>
    <n v="0"/>
  </r>
  <r>
    <d v="2024-06-21T00:00:00"/>
    <n v="2074"/>
    <n v="4"/>
    <n v="4"/>
    <n v="2"/>
    <n v="3"/>
    <n v="3"/>
    <n v="16"/>
    <x v="2"/>
    <s v="Asthma"/>
    <s v="Orthopedics"/>
    <s v="Dr. Ravi Patel"/>
    <s v="Allianz"/>
    <x v="42"/>
    <x v="1"/>
    <x v="1"/>
    <s v="Outpatient"/>
    <n v="625"/>
    <n v="124"/>
    <d v="2024-07-01T00:00:00"/>
    <x v="0"/>
    <x v="3"/>
    <s v="Self-Referral"/>
    <s v="No"/>
    <s v="Scheduled"/>
    <s v="Paid"/>
    <m/>
    <m/>
    <s v="N/A"/>
    <m/>
    <n v="0"/>
  </r>
  <r>
    <d v="2024-06-21T00:00:00"/>
    <n v="3742"/>
    <n v="5"/>
    <n v="1"/>
    <n v="1"/>
    <n v="4"/>
    <n v="2"/>
    <n v="14"/>
    <x v="2"/>
    <s v="Appendicitis"/>
    <s v="Cardiology"/>
    <s v="Dr. Sade Kikiola"/>
    <s v="AXA"/>
    <x v="52"/>
    <x v="1"/>
    <x v="4"/>
    <s v="Outpatient"/>
    <n v="965"/>
    <n v="102"/>
    <d v="2024-07-19T00:00:00"/>
    <x v="0"/>
    <x v="4"/>
    <s v="Emergency"/>
    <s v="Yes"/>
    <s v="Emergency"/>
    <s v="Paid"/>
    <m/>
    <m/>
    <s v="N/A"/>
    <n v="746.9"/>
    <n v="0"/>
  </r>
  <r>
    <d v="2024-06-22T00:00:00"/>
    <n v="4835"/>
    <n v="5"/>
    <n v="4"/>
    <n v="2"/>
    <n v="3"/>
    <n v="3"/>
    <n v="34"/>
    <x v="9"/>
    <s v="Asthma"/>
    <s v="Orthopedics"/>
    <s v="Dr. Sade Kikiola"/>
    <s v="Allianz"/>
    <x v="35"/>
    <x v="1"/>
    <x v="3"/>
    <s v="Outpatient"/>
    <n v="367"/>
    <n v="23"/>
    <d v="2024-07-04T00:00:00"/>
    <x v="0"/>
    <x v="3"/>
    <s v="Emergency"/>
    <s v="Yes"/>
    <s v="Emergency"/>
    <s v="Paid"/>
    <m/>
    <m/>
    <s v="N/A"/>
    <n v="273"/>
    <n v="0"/>
  </r>
  <r>
    <d v="2024-06-22T00:00:00"/>
    <n v="3772"/>
    <n v="4"/>
    <n v="5"/>
    <n v="3"/>
    <n v="4"/>
    <n v="1"/>
    <n v="18"/>
    <x v="3"/>
    <s v="Fracture"/>
    <s v="Pediatrics"/>
    <s v="Dr. Ravi Patel"/>
    <s v="Aviva"/>
    <x v="53"/>
    <x v="0"/>
    <x v="2"/>
    <s v="Emergency"/>
    <n v="525"/>
    <n v="42"/>
    <m/>
    <x v="1"/>
    <x v="4"/>
    <s v="Self-Referral"/>
    <s v="Yes"/>
    <s v="Emergency"/>
    <s v="Paid"/>
    <m/>
    <m/>
    <s v="Private Room"/>
    <m/>
    <n v="50"/>
  </r>
  <r>
    <d v="2024-06-22T00:00:00"/>
    <n v="409"/>
    <n v="5"/>
    <n v="1"/>
    <n v="4"/>
    <n v="1"/>
    <n v="3"/>
    <n v="14"/>
    <x v="2"/>
    <s v="Hypertension"/>
    <s v="Cardiology"/>
    <s v="Dr. Sade Kikiola"/>
    <s v="Allianz"/>
    <x v="40"/>
    <x v="1"/>
    <x v="3"/>
    <s v="Outpatient"/>
    <n v="799"/>
    <n v="72"/>
    <d v="2024-07-16T00:00:00"/>
    <x v="0"/>
    <x v="3"/>
    <s v="Emergency"/>
    <s v="No"/>
    <s v="Scheduled"/>
    <s v="Paid"/>
    <m/>
    <m/>
    <s v="N/A"/>
    <n v="609.70000000000005"/>
    <n v="0"/>
  </r>
  <r>
    <d v="2024-06-22T00:00:00"/>
    <n v="3695"/>
    <n v="5"/>
    <n v="2"/>
    <n v="3"/>
    <n v="4"/>
    <n v="1"/>
    <n v="10"/>
    <x v="1"/>
    <s v="Fracture"/>
    <s v="General Surgery"/>
    <s v="Dr. Sade Kikiola"/>
    <s v="Aviva"/>
    <x v="38"/>
    <x v="1"/>
    <x v="2"/>
    <s v="Inpatient"/>
    <n v="947"/>
    <n v="132"/>
    <m/>
    <x v="1"/>
    <x v="4"/>
    <s v="Physician Referral"/>
    <s v="No"/>
    <s v="Scheduled"/>
    <s v="Paid"/>
    <m/>
    <m/>
    <s v="Semi-Private Room"/>
    <n v="776.3"/>
    <n v="30"/>
  </r>
  <r>
    <d v="2024-06-22T00:00:00"/>
    <n v="2063"/>
    <n v="4"/>
    <n v="5"/>
    <n v="3"/>
    <n v="3"/>
    <n v="2"/>
    <n v="4"/>
    <x v="8"/>
    <s v="Fracture"/>
    <s v="Pediatrics"/>
    <s v="Dr. Ravi Patel"/>
    <s v="AXA"/>
    <x v="51"/>
    <x v="1"/>
    <x v="2"/>
    <s v="Inpatient"/>
    <n v="910"/>
    <n v="152"/>
    <m/>
    <x v="1"/>
    <x v="3"/>
    <s v="Self-Referral"/>
    <s v="No"/>
    <s v="Scheduled"/>
    <s v="Paid"/>
    <m/>
    <m/>
    <s v="General Ward"/>
    <m/>
    <n v="10"/>
  </r>
  <r>
    <d v="2024-06-22T00:00:00"/>
    <n v="15"/>
    <n v="5"/>
    <n v="4"/>
    <n v="1"/>
    <n v="3"/>
    <n v="2"/>
    <n v="19"/>
    <x v="3"/>
    <s v="Appendicitis"/>
    <s v="Orthopedics"/>
    <s v="Dr. Sade Kikiola"/>
    <s v="AXA"/>
    <x v="38"/>
    <x v="0"/>
    <x v="3"/>
    <s v="Outpatient"/>
    <n v="407"/>
    <n v="37"/>
    <d v="2024-07-11T00:00:00"/>
    <x v="0"/>
    <x v="4"/>
    <s v="Self-Referral"/>
    <s v="Yes"/>
    <s v="Emergency"/>
    <s v="Paid"/>
    <m/>
    <m/>
    <s v="N/A"/>
    <n v="310.8"/>
    <n v="0"/>
  </r>
  <r>
    <d v="2024-06-22T00:00:00"/>
    <n v="4911"/>
    <n v="5"/>
    <n v="1"/>
    <n v="1"/>
    <n v="1"/>
    <n v="1"/>
    <n v="37"/>
    <x v="0"/>
    <s v="Appendicitis"/>
    <s v="Cardiology"/>
    <s v="Dr. Sade Kikiola"/>
    <s v="Aviva"/>
    <x v="23"/>
    <x v="1"/>
    <x v="0"/>
    <s v="Outpatient"/>
    <n v="460"/>
    <n v="36"/>
    <d v="2024-07-11T00:00:00"/>
    <x v="0"/>
    <x v="3"/>
    <s v="Physician Referral"/>
    <s v="Yes"/>
    <s v="Emergency"/>
    <s v="Paid"/>
    <m/>
    <m/>
    <s v="N/A"/>
    <n v="347.2"/>
    <n v="0"/>
  </r>
  <r>
    <d v="2024-06-22T00:00:00"/>
    <n v="4888"/>
    <n v="4"/>
    <n v="3"/>
    <n v="2"/>
    <n v="2"/>
    <n v="1"/>
    <n v="29"/>
    <x v="7"/>
    <s v="Asthma"/>
    <s v="Neurology"/>
    <s v="Dr. Ravi Patel"/>
    <s v="Aviva"/>
    <x v="10"/>
    <x v="0"/>
    <x v="2"/>
    <s v="Inpatient"/>
    <n v="204"/>
    <n v="126"/>
    <m/>
    <x v="1"/>
    <x v="4"/>
    <s v="Emergency"/>
    <s v="No"/>
    <s v="Scheduled"/>
    <s v="Paid"/>
    <m/>
    <m/>
    <s v="Semi-Private Room"/>
    <m/>
    <n v="30"/>
  </r>
  <r>
    <d v="2024-06-22T00:00:00"/>
    <n v="38"/>
    <n v="5"/>
    <n v="5"/>
    <n v="1"/>
    <n v="3"/>
    <n v="3"/>
    <n v="7"/>
    <x v="4"/>
    <s v="Appendicitis"/>
    <s v="Pediatrics"/>
    <s v="Dr. Sade Kikiola"/>
    <s v="Allianz"/>
    <x v="7"/>
    <x v="1"/>
    <x v="0"/>
    <s v="Outpatient"/>
    <n v="521"/>
    <n v="132"/>
    <m/>
    <x v="1"/>
    <x v="3"/>
    <s v="Physician Referral"/>
    <s v="Yes"/>
    <s v="Emergency"/>
    <s v="Paid"/>
    <m/>
    <m/>
    <s v="Semi-Private Room"/>
    <n v="478.1"/>
    <n v="30"/>
  </r>
  <r>
    <d v="2024-06-22T00:00:00"/>
    <n v="4368"/>
    <n v="5"/>
    <n v="1"/>
    <n v="2"/>
    <n v="5"/>
    <n v="1"/>
    <n v="37"/>
    <x v="0"/>
    <s v="Asthma"/>
    <s v="Cardiology"/>
    <s v="Dr. Sade Kikiola"/>
    <s v="Aviva"/>
    <x v="9"/>
    <x v="0"/>
    <x v="4"/>
    <s v="Inpatient"/>
    <n v="943"/>
    <n v="141"/>
    <m/>
    <x v="1"/>
    <x v="4"/>
    <s v="Self-Referral"/>
    <s v="No"/>
    <s v="Scheduled"/>
    <s v="Paid"/>
    <m/>
    <m/>
    <s v="General Ward"/>
    <n v="765.8"/>
    <n v="10"/>
  </r>
  <r>
    <d v="2024-06-23T00:00:00"/>
    <n v="963"/>
    <n v="4"/>
    <n v="5"/>
    <n v="4"/>
    <n v="3"/>
    <n v="2"/>
    <n v="16"/>
    <x v="2"/>
    <s v="Hypertension"/>
    <s v="Pediatrics"/>
    <s v="Dr. Ravi Patel"/>
    <s v="AXA"/>
    <x v="53"/>
    <x v="0"/>
    <x v="2"/>
    <s v="Outpatient"/>
    <n v="129"/>
    <n v="187"/>
    <d v="2024-06-30T00:00:00"/>
    <x v="0"/>
    <x v="3"/>
    <s v="Physician Referral"/>
    <s v="Yes"/>
    <s v="Emergency"/>
    <s v="Paid"/>
    <m/>
    <m/>
    <s v="N/A"/>
    <n v="221.2"/>
    <n v="0"/>
  </r>
  <r>
    <d v="2024-06-23T00:00:00"/>
    <n v="3252"/>
    <n v="5"/>
    <n v="1"/>
    <n v="5"/>
    <n v="1"/>
    <n v="2"/>
    <n v="11"/>
    <x v="1"/>
    <s v="Migraine"/>
    <s v="Cardiology"/>
    <s v="Dr. Sade Kikiola"/>
    <s v="AXA"/>
    <x v="6"/>
    <x v="1"/>
    <x v="2"/>
    <s v="Outpatient"/>
    <n v="502"/>
    <n v="106"/>
    <d v="2024-07-03T00:00:00"/>
    <x v="0"/>
    <x v="4"/>
    <s v="Emergency"/>
    <s v="No"/>
    <s v="Scheduled"/>
    <s v="Paid"/>
    <m/>
    <m/>
    <s v="N/A"/>
    <m/>
    <n v="0"/>
  </r>
  <r>
    <d v="2024-06-23T00:00:00"/>
    <n v="1956"/>
    <n v="5"/>
    <n v="3"/>
    <n v="1"/>
    <n v="2"/>
    <n v="3"/>
    <n v="23"/>
    <x v="6"/>
    <s v="Appendicitis"/>
    <s v="Neurology"/>
    <s v="Dr. Sade Kikiola"/>
    <s v="Allianz"/>
    <x v="9"/>
    <x v="0"/>
    <x v="4"/>
    <s v="Emergency"/>
    <n v="647"/>
    <n v="21"/>
    <m/>
    <x v="1"/>
    <x v="3"/>
    <s v="Emergency"/>
    <s v="No"/>
    <s v="Scheduled"/>
    <s v="Paid"/>
    <m/>
    <m/>
    <s v="Semi-Private Room"/>
    <n v="488.6"/>
    <n v="30"/>
  </r>
  <r>
    <d v="2024-06-23T00:00:00"/>
    <n v="3204"/>
    <n v="4"/>
    <n v="2"/>
    <n v="1"/>
    <n v="4"/>
    <n v="1"/>
    <n v="25"/>
    <x v="5"/>
    <s v="Appendicitis"/>
    <s v="General Surgery"/>
    <s v="Dr. Ravi Patel"/>
    <s v="Aviva"/>
    <x v="14"/>
    <x v="0"/>
    <x v="3"/>
    <s v="Emergency"/>
    <n v="512"/>
    <n v="140"/>
    <m/>
    <x v="1"/>
    <x v="4"/>
    <s v="Self-Referral"/>
    <s v="No"/>
    <s v="Scheduled"/>
    <s v="Paid"/>
    <m/>
    <m/>
    <s v="Private Room"/>
    <n v="491.4"/>
    <n v="50"/>
  </r>
  <r>
    <d v="2024-06-23T00:00:00"/>
    <n v="2335"/>
    <n v="5"/>
    <n v="3"/>
    <n v="4"/>
    <n v="2"/>
    <n v="1"/>
    <n v="5"/>
    <x v="4"/>
    <s v="Hypertension"/>
    <s v="Neurology"/>
    <s v="Dr. Sade Kikiola"/>
    <s v="Aviva"/>
    <x v="2"/>
    <x v="1"/>
    <x v="3"/>
    <s v="Emergency"/>
    <n v="327"/>
    <n v="122"/>
    <m/>
    <x v="1"/>
    <x v="3"/>
    <s v="Self-Referral"/>
    <s v="Yes"/>
    <s v="Emergency"/>
    <s v="Paid"/>
    <m/>
    <m/>
    <s v="Private Room"/>
    <n v="349.3"/>
    <n v="50"/>
  </r>
  <r>
    <d v="2024-06-23T00:00:00"/>
    <n v="4208"/>
    <n v="5"/>
    <n v="4"/>
    <n v="1"/>
    <n v="3"/>
    <n v="3"/>
    <n v="40"/>
    <x v="0"/>
    <s v="Appendicitis"/>
    <s v="Orthopedics"/>
    <s v="Dr. Sade Kikiola"/>
    <s v="Allianz"/>
    <x v="22"/>
    <x v="1"/>
    <x v="0"/>
    <s v="Outpatient"/>
    <n v="620"/>
    <n v="168"/>
    <d v="2024-07-03T00:00:00"/>
    <x v="0"/>
    <x v="4"/>
    <s v="Physician Referral"/>
    <s v="Yes"/>
    <s v="Emergency"/>
    <s v="Paid"/>
    <m/>
    <m/>
    <s v="N/A"/>
    <n v="551.6"/>
    <n v="0"/>
  </r>
  <r>
    <d v="2024-06-23T00:00:00"/>
    <n v="2083"/>
    <n v="4"/>
    <n v="5"/>
    <n v="4"/>
    <n v="5"/>
    <n v="2"/>
    <n v="34"/>
    <x v="9"/>
    <s v="Hypertension"/>
    <s v="Pediatrics"/>
    <s v="Dr. Ravi Patel"/>
    <s v="AXA"/>
    <x v="40"/>
    <x v="1"/>
    <x v="4"/>
    <s v="Inpatient"/>
    <n v="217"/>
    <n v="199"/>
    <m/>
    <x v="1"/>
    <x v="3"/>
    <s v="Emergency"/>
    <s v="No"/>
    <s v="Scheduled"/>
    <s v="Paid"/>
    <m/>
    <m/>
    <s v="General Ward"/>
    <n v="298.2"/>
    <n v="10"/>
  </r>
  <r>
    <d v="2024-06-23T00:00:00"/>
    <n v="2"/>
    <n v="5"/>
    <n v="2"/>
    <n v="2"/>
    <n v="4"/>
    <n v="1"/>
    <n v="27"/>
    <x v="5"/>
    <s v="Asthma"/>
    <s v="General Surgery"/>
    <s v="Dr. Sade Kikiola"/>
    <s v="Aviva"/>
    <x v="18"/>
    <x v="0"/>
    <x v="2"/>
    <s v="Emergency"/>
    <n v="624"/>
    <n v="171"/>
    <m/>
    <x v="1"/>
    <x v="4"/>
    <s v="Physician Referral"/>
    <s v="Yes"/>
    <s v="Emergency"/>
    <s v="Paid"/>
    <m/>
    <m/>
    <s v="General Ward"/>
    <n v="563.5"/>
    <n v="10"/>
  </r>
  <r>
    <d v="2024-06-23T00:00:00"/>
    <n v="1821"/>
    <n v="5"/>
    <n v="5"/>
    <n v="1"/>
    <n v="1"/>
    <n v="3"/>
    <n v="6"/>
    <x v="4"/>
    <s v="Appendicitis"/>
    <s v="Pediatrics"/>
    <s v="Dr. Sade Kikiola"/>
    <s v="Allianz"/>
    <x v="56"/>
    <x v="0"/>
    <x v="0"/>
    <s v="Emergency"/>
    <n v="680"/>
    <n v="72"/>
    <m/>
    <x v="1"/>
    <x v="3"/>
    <s v="Self-Referral"/>
    <s v="No"/>
    <s v="Scheduled"/>
    <s v="Paid"/>
    <m/>
    <m/>
    <s v="General Ward"/>
    <n v="533.4"/>
    <n v="10"/>
  </r>
  <r>
    <d v="2024-06-23T00:00:00"/>
    <n v="4431"/>
    <n v="4"/>
    <n v="1"/>
    <n v="1"/>
    <n v="2"/>
    <n v="3"/>
    <n v="1"/>
    <x v="8"/>
    <s v="Appendicitis"/>
    <s v="Cardiology"/>
    <s v="Dr. Ravi Patel"/>
    <s v="Allianz"/>
    <x v="33"/>
    <x v="0"/>
    <x v="3"/>
    <s v="Emergency"/>
    <n v="327"/>
    <n v="185"/>
    <m/>
    <x v="1"/>
    <x v="4"/>
    <s v="Physician Referral"/>
    <s v="No"/>
    <s v="Scheduled"/>
    <s v="Paid"/>
    <m/>
    <m/>
    <s v="Semi-Private Room"/>
    <n v="379.4"/>
    <n v="30"/>
  </r>
  <r>
    <d v="2024-06-24T00:00:00"/>
    <n v="2053"/>
    <n v="5"/>
    <n v="4"/>
    <n v="2"/>
    <n v="3"/>
    <n v="3"/>
    <n v="23"/>
    <x v="6"/>
    <s v="Asthma"/>
    <s v="Orthopedics"/>
    <s v="Dr. Sade Kikiola"/>
    <s v="Allianz"/>
    <x v="57"/>
    <x v="1"/>
    <x v="2"/>
    <s v="Outpatient"/>
    <n v="440"/>
    <n v="167"/>
    <d v="2024-07-18T00:00:00"/>
    <x v="0"/>
    <x v="3"/>
    <s v="Emergency"/>
    <s v="No"/>
    <s v="Scheduled"/>
    <s v="Paid"/>
    <m/>
    <m/>
    <s v="N/A"/>
    <n v="424.9"/>
    <n v="0"/>
  </r>
  <r>
    <d v="2024-06-24T00:00:00"/>
    <n v="1370"/>
    <n v="5"/>
    <n v="4"/>
    <n v="1"/>
    <n v="3"/>
    <n v="3"/>
    <n v="34"/>
    <x v="9"/>
    <s v="Appendicitis"/>
    <s v="Orthopedics"/>
    <s v="Dr. Sade Kikiola"/>
    <s v="Allianz"/>
    <x v="45"/>
    <x v="0"/>
    <x v="3"/>
    <s v="Inpatient"/>
    <n v="625"/>
    <n v="69"/>
    <m/>
    <x v="1"/>
    <x v="4"/>
    <s v="Self-Referral"/>
    <s v="No"/>
    <s v="Scheduled"/>
    <s v="Paid"/>
    <m/>
    <m/>
    <s v="Semi-Private Room"/>
    <n v="506.8"/>
    <n v="30"/>
  </r>
  <r>
    <d v="2024-06-24T00:00:00"/>
    <n v="3823"/>
    <n v="4"/>
    <n v="5"/>
    <n v="3"/>
    <n v="2"/>
    <n v="1"/>
    <n v="8"/>
    <x v="4"/>
    <s v="Fracture"/>
    <s v="Pediatrics"/>
    <s v="Dr. Ravi Patel"/>
    <s v="Aviva"/>
    <x v="11"/>
    <x v="0"/>
    <x v="0"/>
    <s v="Outpatient"/>
    <n v="712"/>
    <n v="186"/>
    <d v="2024-07-18T00:00:00"/>
    <x v="0"/>
    <x v="3"/>
    <s v="Physician Referral"/>
    <s v="Yes"/>
    <s v="Emergency"/>
    <s v="Paid"/>
    <m/>
    <m/>
    <s v="N/A"/>
    <n v="628.6"/>
    <n v="0"/>
  </r>
  <r>
    <d v="2024-06-24T00:00:00"/>
    <n v="213"/>
    <n v="5"/>
    <n v="4"/>
    <n v="4"/>
    <n v="3"/>
    <n v="3"/>
    <n v="16"/>
    <x v="2"/>
    <s v="Hypertension"/>
    <s v="Orthopedics"/>
    <s v="Dr. Sade Kikiola"/>
    <s v="Allianz"/>
    <x v="29"/>
    <x v="0"/>
    <x v="3"/>
    <s v="Outpatient"/>
    <n v="639"/>
    <n v="79"/>
    <d v="2024-07-18T00:00:00"/>
    <x v="0"/>
    <x v="4"/>
    <s v="Physician Referral"/>
    <s v="No"/>
    <s v="Scheduled"/>
    <s v="Paid"/>
    <m/>
    <m/>
    <s v="N/A"/>
    <n v="502.6"/>
    <n v="0"/>
  </r>
  <r>
    <d v="2024-06-24T00:00:00"/>
    <n v="4331"/>
    <n v="5"/>
    <n v="5"/>
    <n v="5"/>
    <n v="3"/>
    <n v="1"/>
    <n v="8"/>
    <x v="4"/>
    <s v="Migraine"/>
    <s v="Pediatrics"/>
    <s v="Dr. Sade Kikiola"/>
    <s v="Aviva"/>
    <x v="18"/>
    <x v="0"/>
    <x v="3"/>
    <s v="Outpatient"/>
    <n v="790"/>
    <n v="133"/>
    <m/>
    <x v="1"/>
    <x v="3"/>
    <s v="Emergency"/>
    <s v="Yes"/>
    <s v="Emergency"/>
    <s v="Paid"/>
    <m/>
    <m/>
    <s v="General Ward"/>
    <n v="653.1"/>
    <n v="10"/>
  </r>
  <r>
    <d v="2024-06-24T00:00:00"/>
    <n v="3135"/>
    <n v="4"/>
    <n v="1"/>
    <n v="3"/>
    <n v="2"/>
    <n v="2"/>
    <n v="11"/>
    <x v="1"/>
    <s v="Fracture"/>
    <s v="Cardiology"/>
    <s v="Dr. Ravi Patel"/>
    <s v="AXA"/>
    <x v="16"/>
    <x v="0"/>
    <x v="4"/>
    <s v="Outpatient"/>
    <n v="580"/>
    <n v="127"/>
    <d v="2024-07-15T00:00:00"/>
    <x v="0"/>
    <x v="4"/>
    <s v="Emergency"/>
    <s v="No"/>
    <s v="Scheduled"/>
    <s v="Paid"/>
    <m/>
    <m/>
    <s v="N/A"/>
    <n v="494.9"/>
    <n v="0"/>
  </r>
  <r>
    <d v="2024-06-24T00:00:00"/>
    <n v="287"/>
    <n v="5"/>
    <n v="1"/>
    <n v="5"/>
    <n v="5"/>
    <n v="3"/>
    <n v="11"/>
    <x v="1"/>
    <s v="Migraine"/>
    <s v="Cardiology"/>
    <s v="Dr. Sade Kikiola"/>
    <s v="Allianz"/>
    <x v="10"/>
    <x v="0"/>
    <x v="0"/>
    <s v="Inpatient"/>
    <n v="654"/>
    <n v="58"/>
    <m/>
    <x v="1"/>
    <x v="3"/>
    <s v="Physician Referral"/>
    <s v="No"/>
    <s v="Scheduled"/>
    <s v="Paid"/>
    <m/>
    <m/>
    <s v="Semi-Private Room"/>
    <n v="519.4"/>
    <n v="30"/>
  </r>
  <r>
    <d v="2024-06-24T00:00:00"/>
    <n v="2984"/>
    <n v="5"/>
    <n v="5"/>
    <n v="3"/>
    <n v="1"/>
    <n v="3"/>
    <n v="11"/>
    <x v="1"/>
    <s v="Fracture"/>
    <s v="Pediatrics"/>
    <s v="Dr. Sade Kikiola"/>
    <s v="Allianz"/>
    <x v="35"/>
    <x v="0"/>
    <x v="2"/>
    <s v="Outpatient"/>
    <n v="193"/>
    <n v="90"/>
    <m/>
    <x v="1"/>
    <x v="4"/>
    <s v="Emergency"/>
    <s v="No"/>
    <s v="Scheduled"/>
    <s v="Paid"/>
    <m/>
    <m/>
    <s v="Private Room"/>
    <n v="233.1"/>
    <n v="50"/>
  </r>
  <r>
    <d v="2024-06-24T00:00:00"/>
    <n v="3028"/>
    <n v="4"/>
    <n v="3"/>
    <n v="3"/>
    <n v="4"/>
    <n v="2"/>
    <n v="39"/>
    <x v="0"/>
    <s v="Fracture"/>
    <s v="Neurology"/>
    <s v="Dr. Ravi Patel"/>
    <s v="AXA"/>
    <x v="24"/>
    <x v="1"/>
    <x v="3"/>
    <s v="Outpatient"/>
    <n v="545"/>
    <n v="147"/>
    <m/>
    <x v="1"/>
    <x v="3"/>
    <s v="Self-Referral"/>
    <s v="No"/>
    <s v="Scheduled"/>
    <s v="Paid"/>
    <m/>
    <m/>
    <s v="General Ward"/>
    <n v="491.4"/>
    <n v="10"/>
  </r>
  <r>
    <d v="2024-06-24T00:00:00"/>
    <n v="1133"/>
    <n v="5"/>
    <n v="3"/>
    <n v="3"/>
    <n v="2"/>
    <n v="3"/>
    <n v="23"/>
    <x v="6"/>
    <s v="Fracture"/>
    <s v="Neurology"/>
    <s v="Dr. Sade Kikiola"/>
    <s v="Allianz"/>
    <x v="45"/>
    <x v="1"/>
    <x v="3"/>
    <s v="Outpatient"/>
    <n v="202"/>
    <n v="52"/>
    <m/>
    <x v="1"/>
    <x v="4"/>
    <s v="Physician Referral"/>
    <s v="No"/>
    <s v="Scheduled"/>
    <s v="Paid"/>
    <m/>
    <m/>
    <s v="General Ward"/>
    <n v="184.8"/>
    <n v="10"/>
  </r>
  <r>
    <d v="2024-06-25T00:00:00"/>
    <n v="3955"/>
    <n v="5"/>
    <n v="1"/>
    <n v="4"/>
    <n v="5"/>
    <n v="1"/>
    <n v="22"/>
    <x v="6"/>
    <s v="Hypertension"/>
    <s v="Cardiology"/>
    <s v="Dr. Sade Kikiola"/>
    <s v="Aviva"/>
    <x v="57"/>
    <x v="1"/>
    <x v="1"/>
    <s v="Outpatient"/>
    <n v="360"/>
    <n v="176"/>
    <m/>
    <x v="1"/>
    <x v="3"/>
    <s v="Physician Referral"/>
    <s v="No"/>
    <s v="Scheduled"/>
    <s v="Paid"/>
    <m/>
    <m/>
    <s v="Semi-Private Room"/>
    <n v="396.2"/>
    <n v="30"/>
  </r>
  <r>
    <d v="2024-06-25T00:00:00"/>
    <n v="3626"/>
    <n v="4"/>
    <n v="2"/>
    <n v="5"/>
    <n v="4"/>
    <n v="2"/>
    <n v="38"/>
    <x v="0"/>
    <s v="Migraine"/>
    <s v="General Surgery"/>
    <s v="Dr. Ravi Patel"/>
    <s v="AXA"/>
    <x v="37"/>
    <x v="0"/>
    <x v="0"/>
    <s v="Outpatient"/>
    <n v="233"/>
    <n v="93"/>
    <d v="2024-07-19T00:00:00"/>
    <x v="0"/>
    <x v="4"/>
    <s v="Self-Referral"/>
    <s v="No"/>
    <s v="Scheduled"/>
    <s v="Paid"/>
    <m/>
    <m/>
    <s v="N/A"/>
    <n v="228.2"/>
    <n v="0"/>
  </r>
  <r>
    <d v="2024-06-25T00:00:00"/>
    <n v="317"/>
    <n v="5"/>
    <n v="3"/>
    <n v="2"/>
    <n v="1"/>
    <n v="2"/>
    <n v="24"/>
    <x v="6"/>
    <s v="Asthma"/>
    <s v="Neurology"/>
    <s v="Dr. Sade Kikiola"/>
    <s v="AXA"/>
    <x v="21"/>
    <x v="0"/>
    <x v="0"/>
    <s v="Outpatient"/>
    <n v="869"/>
    <n v="29"/>
    <d v="2024-07-16T00:00:00"/>
    <x v="0"/>
    <x v="3"/>
    <s v="Emergency"/>
    <s v="Yes"/>
    <s v="Emergency"/>
    <s v="Paid"/>
    <m/>
    <m/>
    <s v="N/A"/>
    <n v="628.6"/>
    <n v="0"/>
  </r>
  <r>
    <d v="2024-06-25T00:00:00"/>
    <n v="3868"/>
    <n v="5"/>
    <n v="5"/>
    <n v="2"/>
    <n v="1"/>
    <n v="1"/>
    <n v="10"/>
    <x v="1"/>
    <s v="Asthma"/>
    <s v="Pediatrics"/>
    <s v="Dr. Sade Kikiola"/>
    <s v="Aviva"/>
    <x v="20"/>
    <x v="1"/>
    <x v="2"/>
    <s v="Inpatient"/>
    <n v="645"/>
    <n v="150"/>
    <m/>
    <x v="1"/>
    <x v="4"/>
    <s v="Self-Referral"/>
    <s v="Yes"/>
    <s v="Emergency"/>
    <s v="Paid"/>
    <m/>
    <m/>
    <s v="Semi-Private Room"/>
    <n v="577.5"/>
    <n v="30"/>
  </r>
  <r>
    <d v="2024-06-25T00:00:00"/>
    <n v="2061"/>
    <n v="4"/>
    <n v="1"/>
    <n v="1"/>
    <n v="4"/>
    <n v="1"/>
    <n v="10"/>
    <x v="1"/>
    <s v="Appendicitis"/>
    <s v="Cardiology"/>
    <s v="Dr. Ravi Patel"/>
    <s v="Aviva"/>
    <x v="39"/>
    <x v="0"/>
    <x v="4"/>
    <s v="Outpatient"/>
    <n v="681"/>
    <n v="128"/>
    <d v="2024-07-18T00:00:00"/>
    <x v="0"/>
    <x v="3"/>
    <s v="Self-Referral"/>
    <s v="Yes"/>
    <s v="Emergency"/>
    <s v="Paid"/>
    <m/>
    <m/>
    <s v="N/A"/>
    <n v="566.29999999999995"/>
    <n v="0"/>
  </r>
  <r>
    <d v="2024-06-25T00:00:00"/>
    <n v="1759"/>
    <n v="5"/>
    <n v="4"/>
    <n v="4"/>
    <n v="3"/>
    <n v="2"/>
    <n v="32"/>
    <x v="7"/>
    <s v="Hypertension"/>
    <s v="Orthopedics"/>
    <s v="Dr. Sade Kikiola"/>
    <s v="AXA"/>
    <x v="50"/>
    <x v="1"/>
    <x v="2"/>
    <s v="Outpatient"/>
    <n v="368"/>
    <n v="178"/>
    <m/>
    <x v="1"/>
    <x v="4"/>
    <s v="Physician Referral"/>
    <s v="Yes"/>
    <s v="Emergency"/>
    <s v="Paid"/>
    <m/>
    <m/>
    <s v="Semi-Private Room"/>
    <n v="403.2"/>
    <n v="30"/>
  </r>
  <r>
    <d v="2024-06-25T00:00:00"/>
    <n v="2495"/>
    <n v="5"/>
    <n v="4"/>
    <n v="4"/>
    <n v="3"/>
    <n v="3"/>
    <n v="8"/>
    <x v="4"/>
    <s v="Hypertension"/>
    <s v="Orthopedics"/>
    <s v="Dr. Sade Kikiola"/>
    <s v="Allianz"/>
    <x v="13"/>
    <x v="0"/>
    <x v="0"/>
    <s v="Outpatient"/>
    <n v="990"/>
    <n v="46"/>
    <d v="2024-07-06T00:00:00"/>
    <x v="0"/>
    <x v="3"/>
    <s v="Self-Referral"/>
    <s v="Yes"/>
    <s v="Emergency"/>
    <s v="Paid"/>
    <m/>
    <m/>
    <s v="N/A"/>
    <n v="725.2"/>
    <n v="0"/>
  </r>
  <r>
    <d v="2024-06-25T00:00:00"/>
    <n v="332"/>
    <n v="4"/>
    <n v="3"/>
    <n v="4"/>
    <n v="3"/>
    <n v="1"/>
    <n v="21"/>
    <x v="6"/>
    <s v="Hypertension"/>
    <s v="Neurology"/>
    <s v="Dr. Ravi Patel"/>
    <s v="Aviva"/>
    <x v="19"/>
    <x v="0"/>
    <x v="3"/>
    <s v="Outpatient"/>
    <n v="264"/>
    <n v="46"/>
    <d v="2024-07-12T00:00:00"/>
    <x v="0"/>
    <x v="4"/>
    <s v="Emergency"/>
    <s v="No"/>
    <s v="Scheduled"/>
    <s v="Paid"/>
    <m/>
    <m/>
    <s v="N/A"/>
    <n v="217"/>
    <n v="0"/>
  </r>
  <r>
    <d v="2024-06-25T00:00:00"/>
    <n v="2702"/>
    <n v="5"/>
    <n v="2"/>
    <n v="3"/>
    <n v="4"/>
    <n v="1"/>
    <n v="20"/>
    <x v="3"/>
    <s v="Fracture"/>
    <s v="General Surgery"/>
    <s v="Dr. Sade Kikiola"/>
    <s v="Aviva"/>
    <x v="46"/>
    <x v="1"/>
    <x v="4"/>
    <s v="Emergency"/>
    <n v="199"/>
    <n v="130"/>
    <m/>
    <x v="1"/>
    <x v="3"/>
    <s v="Physician Referral"/>
    <s v="No"/>
    <s v="Scheduled"/>
    <s v="Paid"/>
    <m/>
    <m/>
    <s v="Private Room"/>
    <n v="265.3"/>
    <n v="50"/>
  </r>
  <r>
    <d v="2024-06-25T00:00:00"/>
    <n v="4827"/>
    <n v="5"/>
    <n v="3"/>
    <n v="4"/>
    <n v="5"/>
    <n v="1"/>
    <n v="10"/>
    <x v="1"/>
    <s v="Hypertension"/>
    <s v="Neurology"/>
    <s v="Dr. Sade Kikiola"/>
    <s v="Aviva"/>
    <x v="1"/>
    <x v="1"/>
    <x v="4"/>
    <s v="Outpatient"/>
    <n v="304"/>
    <n v="28"/>
    <d v="2024-07-17T00:00:00"/>
    <x v="0"/>
    <x v="4"/>
    <s v="Emergency"/>
    <s v="Yes"/>
    <s v="Emergency"/>
    <s v="Paid"/>
    <m/>
    <m/>
    <s v="N/A"/>
    <n v="232.4"/>
    <n v="0"/>
  </r>
  <r>
    <d v="2024-06-26T00:00:00"/>
    <n v="1686"/>
    <n v="4"/>
    <n v="2"/>
    <n v="2"/>
    <n v="4"/>
    <n v="2"/>
    <n v="7"/>
    <x v="4"/>
    <s v="Asthma"/>
    <s v="General Surgery"/>
    <s v="Dr. Ravi Patel"/>
    <s v="AXA"/>
    <x v="8"/>
    <x v="1"/>
    <x v="0"/>
    <s v="Outpatient"/>
    <n v="174"/>
    <n v="25"/>
    <d v="2024-07-22T00:00:00"/>
    <x v="0"/>
    <x v="3"/>
    <s v="Self-Referral"/>
    <s v="No"/>
    <s v="Scheduled"/>
    <s v="Paid"/>
    <m/>
    <m/>
    <s v="N/A"/>
    <n v="139.30000000000001"/>
    <n v="0"/>
  </r>
  <r>
    <d v="2024-06-26T00:00:00"/>
    <n v="4113"/>
    <n v="5"/>
    <n v="3"/>
    <n v="4"/>
    <n v="2"/>
    <n v="3"/>
    <n v="28"/>
    <x v="5"/>
    <s v="Hypertension"/>
    <s v="Neurology"/>
    <s v="Dr. Sade Kikiola"/>
    <s v="Allianz"/>
    <x v="17"/>
    <x v="1"/>
    <x v="0"/>
    <s v="Outpatient"/>
    <n v="371"/>
    <n v="153"/>
    <d v="2024-07-04T00:00:00"/>
    <x v="0"/>
    <x v="4"/>
    <s v="Self-Referral"/>
    <s v="No"/>
    <s v="Scheduled"/>
    <s v="Paid"/>
    <m/>
    <m/>
    <s v="N/A"/>
    <n v="366.8"/>
    <n v="0"/>
  </r>
  <r>
    <d v="2024-06-26T00:00:00"/>
    <n v="3091"/>
    <n v="5"/>
    <n v="4"/>
    <n v="3"/>
    <n v="3"/>
    <n v="1"/>
    <n v="33"/>
    <x v="9"/>
    <s v="Fracture"/>
    <s v="Orthopedics"/>
    <s v="Dr. Sade Kikiola"/>
    <s v="Aviva"/>
    <x v="19"/>
    <x v="1"/>
    <x v="2"/>
    <s v="Outpatient"/>
    <n v="893"/>
    <n v="45"/>
    <m/>
    <x v="1"/>
    <x v="3"/>
    <s v="Emergency"/>
    <s v="No"/>
    <s v="Scheduled"/>
    <s v="Paid"/>
    <m/>
    <m/>
    <s v="General Ward"/>
    <n v="663.6"/>
    <n v="10"/>
  </r>
  <r>
    <d v="2024-06-26T00:00:00"/>
    <n v="3177"/>
    <n v="4"/>
    <n v="2"/>
    <n v="5"/>
    <n v="4"/>
    <n v="2"/>
    <n v="18"/>
    <x v="3"/>
    <s v="Migraine"/>
    <s v="General Surgery"/>
    <s v="Dr. Ravi Patel"/>
    <s v="AXA"/>
    <x v="12"/>
    <x v="0"/>
    <x v="1"/>
    <s v="Outpatient"/>
    <n v="174"/>
    <n v="62"/>
    <d v="2024-07-19T00:00:00"/>
    <x v="0"/>
    <x v="4"/>
    <s v="Physician Referral"/>
    <s v="Yes"/>
    <s v="Emergency"/>
    <s v="Paid"/>
    <m/>
    <m/>
    <s v="N/A"/>
    <n v="165.2"/>
    <n v="0"/>
  </r>
  <r>
    <d v="2024-06-26T00:00:00"/>
    <n v="4743"/>
    <n v="5"/>
    <n v="4"/>
    <n v="4"/>
    <n v="3"/>
    <n v="2"/>
    <n v="17"/>
    <x v="3"/>
    <s v="Hypertension"/>
    <s v="Orthopedics"/>
    <s v="Dr. Sade Kikiola"/>
    <s v="AXA"/>
    <x v="47"/>
    <x v="0"/>
    <x v="0"/>
    <s v="Outpatient"/>
    <n v="851"/>
    <n v="38"/>
    <d v="2024-07-03T00:00:00"/>
    <x v="0"/>
    <x v="3"/>
    <s v="Self-Referral"/>
    <s v="Yes"/>
    <s v="Emergency"/>
    <s v="Paid"/>
    <m/>
    <m/>
    <s v="N/A"/>
    <n v="622.29999999999995"/>
    <n v="0"/>
  </r>
  <r>
    <d v="2024-06-26T00:00:00"/>
    <n v="2400"/>
    <n v="5"/>
    <n v="5"/>
    <n v="5"/>
    <n v="2"/>
    <n v="3"/>
    <n v="33"/>
    <x v="9"/>
    <s v="Migraine"/>
    <s v="Pediatrics"/>
    <s v="Dr. Sade Kikiola"/>
    <s v="Allianz"/>
    <x v="51"/>
    <x v="0"/>
    <x v="0"/>
    <s v="Outpatient"/>
    <n v="327"/>
    <n v="35"/>
    <d v="2024-07-20T00:00:00"/>
    <x v="0"/>
    <x v="4"/>
    <s v="Self-Referral"/>
    <s v="Yes"/>
    <s v="Emergency"/>
    <s v="Paid"/>
    <m/>
    <m/>
    <s v="N/A"/>
    <n v="253.4"/>
    <n v="0"/>
  </r>
  <r>
    <d v="2024-06-26T00:00:00"/>
    <n v="3455"/>
    <n v="4"/>
    <n v="5"/>
    <n v="1"/>
    <n v="4"/>
    <n v="2"/>
    <n v="38"/>
    <x v="0"/>
    <s v="Appendicitis"/>
    <s v="Pediatrics"/>
    <s v="Dr. Ravi Patel"/>
    <s v="AXA"/>
    <x v="20"/>
    <x v="1"/>
    <x v="2"/>
    <s v="Outpatient"/>
    <n v="148"/>
    <n v="124"/>
    <d v="2024-07-19T00:00:00"/>
    <x v="0"/>
    <x v="3"/>
    <s v="Self-Referral"/>
    <s v="No"/>
    <s v="Scheduled"/>
    <s v="Paid"/>
    <m/>
    <m/>
    <s v="N/A"/>
    <n v="190.4"/>
    <n v="0"/>
  </r>
  <r>
    <d v="2024-06-26T00:00:00"/>
    <n v="2987"/>
    <n v="5"/>
    <n v="1"/>
    <n v="3"/>
    <n v="4"/>
    <n v="2"/>
    <n v="21"/>
    <x v="6"/>
    <s v="Fracture"/>
    <s v="Cardiology"/>
    <s v="Dr. Sade Kikiola"/>
    <s v="AXA"/>
    <x v="60"/>
    <x v="1"/>
    <x v="0"/>
    <s v="Outpatient"/>
    <n v="668"/>
    <n v="42"/>
    <d v="2024-07-20T00:00:00"/>
    <x v="0"/>
    <x v="4"/>
    <s v="Physician Referral"/>
    <s v="Yes"/>
    <s v="Emergency"/>
    <s v="Paid"/>
    <m/>
    <m/>
    <s v="N/A"/>
    <n v="497"/>
    <n v="0"/>
  </r>
  <r>
    <d v="2024-06-26T00:00:00"/>
    <n v="1808"/>
    <n v="5"/>
    <n v="4"/>
    <n v="4"/>
    <n v="3"/>
    <n v="1"/>
    <n v="18"/>
    <x v="3"/>
    <s v="Hypertension"/>
    <s v="Orthopedics"/>
    <s v="Dr. Sade Kikiola"/>
    <s v="Aviva"/>
    <x v="28"/>
    <x v="1"/>
    <x v="2"/>
    <s v="Outpatient"/>
    <n v="814"/>
    <n v="176"/>
    <d v="2024-07-21T00:00:00"/>
    <x v="0"/>
    <x v="3"/>
    <s v="Physician Referral"/>
    <s v="No"/>
    <s v="Scheduled"/>
    <s v="Paid"/>
    <m/>
    <m/>
    <s v="N/A"/>
    <n v="693"/>
    <n v="0"/>
  </r>
  <r>
    <d v="2024-06-26T00:00:00"/>
    <n v="1660"/>
    <n v="4"/>
    <n v="4"/>
    <n v="1"/>
    <n v="3"/>
    <n v="1"/>
    <n v="25"/>
    <x v="5"/>
    <s v="Appendicitis"/>
    <s v="Orthopedics"/>
    <s v="Dr. Ravi Patel"/>
    <s v="Aviva"/>
    <x v="61"/>
    <x v="1"/>
    <x v="0"/>
    <s v="Outpatient"/>
    <n v="176"/>
    <n v="185"/>
    <d v="2024-07-07T00:00:00"/>
    <x v="0"/>
    <x v="4"/>
    <s v="Self-Referral"/>
    <s v="No"/>
    <s v="Scheduled"/>
    <s v="Paid"/>
    <m/>
    <m/>
    <s v="N/A"/>
    <n v="252.7"/>
    <n v="0"/>
  </r>
  <r>
    <d v="2024-06-27T00:00:00"/>
    <n v="3851"/>
    <n v="5"/>
    <n v="1"/>
    <n v="1"/>
    <n v="1"/>
    <n v="1"/>
    <n v="7"/>
    <x v="4"/>
    <s v="Appendicitis"/>
    <s v="Cardiology"/>
    <s v="Dr. Sade Kikiola"/>
    <s v="Aviva"/>
    <x v="10"/>
    <x v="1"/>
    <x v="3"/>
    <s v="Outpatient"/>
    <n v="136"/>
    <n v="78"/>
    <d v="2024-07-16T00:00:00"/>
    <x v="0"/>
    <x v="3"/>
    <s v="Physician Referral"/>
    <s v="No"/>
    <s v="Scheduled"/>
    <s v="Paid"/>
    <m/>
    <m/>
    <s v="N/A"/>
    <n v="149.80000000000001"/>
    <n v="0"/>
  </r>
  <r>
    <d v="2024-06-27T00:00:00"/>
    <n v="2822"/>
    <n v="5"/>
    <n v="5"/>
    <n v="5"/>
    <n v="3"/>
    <n v="2"/>
    <n v="40"/>
    <x v="0"/>
    <s v="Migraine"/>
    <s v="Pediatrics"/>
    <s v="Dr. Sade Kikiola"/>
    <s v="AXA"/>
    <x v="59"/>
    <x v="1"/>
    <x v="0"/>
    <s v="Outpatient"/>
    <n v="788"/>
    <n v="67"/>
    <d v="2024-07-26T00:00:00"/>
    <x v="0"/>
    <x v="4"/>
    <s v="Emergency"/>
    <s v="No"/>
    <s v="Scheduled"/>
    <s v="Paid"/>
    <m/>
    <m/>
    <s v="N/A"/>
    <n v="598.5"/>
    <n v="0"/>
  </r>
  <r>
    <d v="2024-06-27T00:00:00"/>
    <n v="4097"/>
    <n v="4"/>
    <n v="5"/>
    <n v="2"/>
    <n v="1"/>
    <n v="3"/>
    <n v="15"/>
    <x v="2"/>
    <s v="Asthma"/>
    <s v="Pediatrics"/>
    <s v="Dr. Ravi Patel"/>
    <s v="Allianz"/>
    <x v="47"/>
    <x v="0"/>
    <x v="1"/>
    <s v="Outpatient"/>
    <n v="530"/>
    <n v="167"/>
    <m/>
    <x v="1"/>
    <x v="3"/>
    <s v="Self-Referral"/>
    <s v="No"/>
    <s v="Scheduled"/>
    <s v="Paid"/>
    <m/>
    <m/>
    <s v="Private Room"/>
    <n v="522.9"/>
    <n v="50"/>
  </r>
  <r>
    <d v="2024-06-27T00:00:00"/>
    <n v="1419"/>
    <n v="5"/>
    <n v="2"/>
    <n v="2"/>
    <n v="4"/>
    <n v="3"/>
    <n v="15"/>
    <x v="2"/>
    <s v="Asthma"/>
    <s v="General Surgery"/>
    <s v="Dr. Sade Kikiola"/>
    <s v="Allianz"/>
    <x v="43"/>
    <x v="0"/>
    <x v="4"/>
    <s v="Outpatient"/>
    <n v="298"/>
    <n v="40"/>
    <d v="2024-07-09T00:00:00"/>
    <x v="0"/>
    <x v="4"/>
    <s v="Emergency"/>
    <s v="Yes"/>
    <s v="Emergency"/>
    <s v="Paid"/>
    <m/>
    <m/>
    <s v="N/A"/>
    <n v="236.6"/>
    <n v="0"/>
  </r>
  <r>
    <d v="2024-06-27T00:00:00"/>
    <n v="3503"/>
    <n v="5"/>
    <n v="2"/>
    <n v="2"/>
    <n v="4"/>
    <n v="3"/>
    <n v="33"/>
    <x v="9"/>
    <s v="Asthma"/>
    <s v="General Surgery"/>
    <s v="Dr. Sade Kikiola"/>
    <s v="Allianz"/>
    <x v="34"/>
    <x v="0"/>
    <x v="2"/>
    <s v="Outpatient"/>
    <n v="847"/>
    <n v="175"/>
    <d v="2024-07-16T00:00:00"/>
    <x v="0"/>
    <x v="3"/>
    <s v="Physician Referral"/>
    <s v="Yes"/>
    <s v="Emergency"/>
    <s v="Paid"/>
    <m/>
    <m/>
    <s v="N/A"/>
    <n v="715.4"/>
    <n v="0"/>
  </r>
  <r>
    <d v="2024-06-27T00:00:00"/>
    <n v="1952"/>
    <n v="4"/>
    <n v="5"/>
    <n v="2"/>
    <n v="2"/>
    <n v="2"/>
    <n v="8"/>
    <x v="4"/>
    <s v="Asthma"/>
    <s v="Pediatrics"/>
    <s v="Dr. Ravi Patel"/>
    <s v="AXA"/>
    <x v="47"/>
    <x v="0"/>
    <x v="1"/>
    <s v="Outpatient"/>
    <n v="409"/>
    <n v="197"/>
    <d v="2024-07-21T00:00:00"/>
    <x v="0"/>
    <x v="4"/>
    <s v="Physician Referral"/>
    <s v="Yes"/>
    <s v="Emergency"/>
    <s v="Paid"/>
    <m/>
    <m/>
    <s v="N/A"/>
    <n v="424.2"/>
    <n v="0"/>
  </r>
  <r>
    <d v="2024-06-27T00:00:00"/>
    <n v="4501"/>
    <n v="5"/>
    <n v="3"/>
    <n v="3"/>
    <n v="5"/>
    <n v="1"/>
    <n v="8"/>
    <x v="4"/>
    <s v="Fracture"/>
    <s v="Neurology"/>
    <s v="Dr. Sade Kikiola"/>
    <s v="Aviva"/>
    <x v="42"/>
    <x v="0"/>
    <x v="2"/>
    <s v="Outpatient"/>
    <n v="890"/>
    <n v="52"/>
    <d v="2024-07-07T00:00:00"/>
    <x v="0"/>
    <x v="3"/>
    <s v="Emergency"/>
    <s v="No"/>
    <s v="Scheduled"/>
    <s v="Paid"/>
    <m/>
    <m/>
    <s v="N/A"/>
    <n v="659.4"/>
    <n v="0"/>
  </r>
  <r>
    <d v="2024-06-27T00:00:00"/>
    <n v="525"/>
    <n v="5"/>
    <n v="4"/>
    <n v="4"/>
    <n v="3"/>
    <n v="2"/>
    <n v="16"/>
    <x v="2"/>
    <s v="Hypertension"/>
    <s v="Orthopedics"/>
    <s v="Dr. Sade Kikiola"/>
    <s v="AXA"/>
    <x v="39"/>
    <x v="1"/>
    <x v="1"/>
    <s v="Outpatient"/>
    <n v="403"/>
    <n v="133"/>
    <d v="2024-07-12T00:00:00"/>
    <x v="0"/>
    <x v="4"/>
    <s v="Physician Referral"/>
    <s v="Yes"/>
    <s v="Emergency"/>
    <s v="Paid"/>
    <m/>
    <m/>
    <s v="N/A"/>
    <n v="375.2"/>
    <n v="0"/>
  </r>
  <r>
    <d v="2024-06-27T00:00:00"/>
    <n v="75"/>
    <n v="4"/>
    <n v="2"/>
    <n v="4"/>
    <n v="4"/>
    <n v="1"/>
    <n v="17"/>
    <x v="3"/>
    <s v="Hypertension"/>
    <s v="General Surgery"/>
    <s v="Dr. Ravi Patel"/>
    <s v="Aviva"/>
    <x v="15"/>
    <x v="1"/>
    <x v="2"/>
    <s v="Inpatient"/>
    <n v="429"/>
    <n v="59"/>
    <m/>
    <x v="1"/>
    <x v="3"/>
    <s v="Self-Referral"/>
    <s v="Yes"/>
    <s v="Emergency"/>
    <s v="Paid"/>
    <m/>
    <m/>
    <s v="Semi-Private Room"/>
    <n v="362.6"/>
    <n v="30"/>
  </r>
  <r>
    <d v="2024-06-27T00:00:00"/>
    <n v="1445"/>
    <n v="5"/>
    <n v="3"/>
    <n v="3"/>
    <n v="5"/>
    <n v="2"/>
    <n v="23"/>
    <x v="6"/>
    <s v="Fracture"/>
    <s v="Neurology"/>
    <s v="Dr. Sade Kikiola"/>
    <s v="AXA"/>
    <x v="18"/>
    <x v="1"/>
    <x v="2"/>
    <s v="Inpatient"/>
    <n v="651"/>
    <n v="29"/>
    <m/>
    <x v="1"/>
    <x v="4"/>
    <s v="Emergency"/>
    <s v="No"/>
    <s v="Scheduled"/>
    <s v="Paid"/>
    <m/>
    <m/>
    <s v="Private Room"/>
    <n v="511"/>
    <n v="50"/>
  </r>
  <r>
    <d v="2024-06-28T00:00:00"/>
    <n v="2595"/>
    <n v="5"/>
    <n v="2"/>
    <n v="5"/>
    <n v="4"/>
    <n v="2"/>
    <n v="34"/>
    <x v="9"/>
    <s v="Migraine"/>
    <s v="General Surgery"/>
    <s v="Dr. Sade Kikiola"/>
    <s v="AXA"/>
    <x v="54"/>
    <x v="1"/>
    <x v="4"/>
    <s v="Inpatient"/>
    <n v="397"/>
    <n v="181"/>
    <m/>
    <x v="1"/>
    <x v="3"/>
    <s v="Emergency"/>
    <s v="Yes"/>
    <s v="Emergency"/>
    <s v="Paid"/>
    <m/>
    <m/>
    <s v="Private Room"/>
    <n v="439.6"/>
    <n v="50"/>
  </r>
  <r>
    <d v="2024-06-28T00:00:00"/>
    <n v="2429"/>
    <n v="4"/>
    <n v="1"/>
    <n v="4"/>
    <n v="1"/>
    <n v="3"/>
    <n v="14"/>
    <x v="2"/>
    <s v="Hypertension"/>
    <s v="Cardiology"/>
    <s v="Dr. Ravi Patel"/>
    <s v="Allianz"/>
    <x v="25"/>
    <x v="1"/>
    <x v="0"/>
    <s v="Emergency"/>
    <n v="665"/>
    <n v="92"/>
    <m/>
    <x v="1"/>
    <x v="4"/>
    <s v="Self-Referral"/>
    <s v="No"/>
    <s v="Scheduled"/>
    <s v="Paid"/>
    <m/>
    <m/>
    <s v="General Ward"/>
    <n v="536.9"/>
    <n v="10"/>
  </r>
  <r>
    <d v="2024-06-28T00:00:00"/>
    <n v="4799"/>
    <n v="5"/>
    <n v="4"/>
    <n v="1"/>
    <n v="3"/>
    <n v="2"/>
    <n v="6"/>
    <x v="4"/>
    <s v="Appendicitis"/>
    <s v="Orthopedics"/>
    <s v="Dr. Sade Kikiola"/>
    <s v="AXA"/>
    <x v="0"/>
    <x v="1"/>
    <x v="2"/>
    <s v="Outpatient"/>
    <n v="183"/>
    <n v="55"/>
    <d v="2024-07-27T00:00:00"/>
    <x v="0"/>
    <x v="3"/>
    <s v="Physician Referral"/>
    <s v="No"/>
    <s v="Scheduled"/>
    <s v="Paid"/>
    <m/>
    <m/>
    <s v="N/A"/>
    <n v="166.6"/>
    <n v="0"/>
  </r>
  <r>
    <d v="2024-06-28T00:00:00"/>
    <n v="3962"/>
    <n v="5"/>
    <n v="2"/>
    <n v="4"/>
    <n v="4"/>
    <n v="3"/>
    <n v="40"/>
    <x v="0"/>
    <s v="Hypertension"/>
    <s v="General Surgery"/>
    <s v="Dr. Sade Kikiola"/>
    <s v="Allianz"/>
    <x v="39"/>
    <x v="0"/>
    <x v="2"/>
    <s v="Outpatient"/>
    <n v="678"/>
    <n v="94"/>
    <d v="2024-07-07T00:00:00"/>
    <x v="0"/>
    <x v="4"/>
    <s v="Emergency"/>
    <s v="No"/>
    <s v="Scheduled"/>
    <s v="Paid"/>
    <m/>
    <m/>
    <s v="N/A"/>
    <n v="540.4"/>
    <n v="0"/>
  </r>
  <r>
    <d v="2024-06-28T00:00:00"/>
    <n v="2023"/>
    <n v="4"/>
    <n v="5"/>
    <n v="3"/>
    <n v="2"/>
    <n v="2"/>
    <n v="26"/>
    <x v="5"/>
    <s v="Fracture"/>
    <s v="Pediatrics"/>
    <s v="Dr. Ravi Patel"/>
    <s v="AXA"/>
    <x v="49"/>
    <x v="1"/>
    <x v="4"/>
    <s v="Outpatient"/>
    <n v="212"/>
    <n v="154"/>
    <d v="2024-07-26T00:00:00"/>
    <x v="0"/>
    <x v="3"/>
    <s v="Emergency"/>
    <s v="No"/>
    <s v="Scheduled"/>
    <s v="Paid"/>
    <m/>
    <m/>
    <s v="N/A"/>
    <n v="256.2"/>
    <n v="0"/>
  </r>
  <r>
    <d v="2024-06-28T00:00:00"/>
    <n v="3849"/>
    <n v="5"/>
    <n v="1"/>
    <n v="5"/>
    <n v="5"/>
    <n v="3"/>
    <n v="39"/>
    <x v="0"/>
    <s v="Migraine"/>
    <s v="Cardiology"/>
    <s v="Dr. Sade Kikiola"/>
    <s v="Allianz"/>
    <x v="17"/>
    <x v="1"/>
    <x v="2"/>
    <s v="Inpatient"/>
    <n v="342"/>
    <n v="134"/>
    <m/>
    <x v="1"/>
    <x v="4"/>
    <s v="Self-Referral"/>
    <s v="Yes"/>
    <s v="Emergency"/>
    <s v="Paid"/>
    <m/>
    <m/>
    <s v="Semi-Private Room"/>
    <n v="354.2"/>
    <n v="30"/>
  </r>
  <r>
    <d v="2024-06-28T00:00:00"/>
    <n v="2358"/>
    <n v="5"/>
    <n v="1"/>
    <n v="4"/>
    <n v="3"/>
    <n v="2"/>
    <n v="38"/>
    <x v="0"/>
    <s v="Hypertension"/>
    <s v="Cardiology"/>
    <s v="Dr. Sade Kikiola"/>
    <s v="AXA"/>
    <x v="4"/>
    <x v="1"/>
    <x v="2"/>
    <s v="Outpatient"/>
    <n v="910"/>
    <n v="35"/>
    <m/>
    <x v="1"/>
    <x v="3"/>
    <s v="Physician Referral"/>
    <s v="Yes"/>
    <s v="Emergency"/>
    <s v="Paid"/>
    <m/>
    <m/>
    <s v="General Ward"/>
    <n v="668.5"/>
    <n v="10"/>
  </r>
  <r>
    <d v="2024-06-28T00:00:00"/>
    <n v="2723"/>
    <n v="4"/>
    <n v="5"/>
    <n v="3"/>
    <n v="3"/>
    <n v="2"/>
    <n v="24"/>
    <x v="6"/>
    <s v="Fracture"/>
    <s v="Pediatrics"/>
    <s v="Dr. Ravi Patel"/>
    <s v="AXA"/>
    <x v="61"/>
    <x v="1"/>
    <x v="3"/>
    <s v="Emergency"/>
    <n v="556"/>
    <n v="198"/>
    <m/>
    <x v="1"/>
    <x v="4"/>
    <s v="Emergency"/>
    <s v="No"/>
    <s v="Scheduled"/>
    <s v="Paid"/>
    <m/>
    <m/>
    <s v="Semi-Private Room"/>
    <n v="548.79999999999995"/>
    <n v="30"/>
  </r>
  <r>
    <d v="2024-06-28T00:00:00"/>
    <n v="386"/>
    <n v="5"/>
    <n v="1"/>
    <n v="1"/>
    <n v="5"/>
    <n v="1"/>
    <n v="36"/>
    <x v="9"/>
    <s v="Appendicitis"/>
    <s v="Cardiology"/>
    <s v="Dr. Sade Kikiola"/>
    <s v="Aviva"/>
    <x v="41"/>
    <x v="0"/>
    <x v="3"/>
    <s v="Inpatient"/>
    <n v="833"/>
    <n v="178"/>
    <m/>
    <x v="1"/>
    <x v="3"/>
    <s v="Physician Referral"/>
    <s v="Yes"/>
    <s v="Emergency"/>
    <s v="Paid"/>
    <m/>
    <m/>
    <s v="General Ward"/>
    <n v="714.7"/>
    <n v="10"/>
  </r>
  <r>
    <d v="2024-06-28T00:00:00"/>
    <n v="2815"/>
    <n v="5"/>
    <n v="4"/>
    <n v="2"/>
    <n v="3"/>
    <n v="1"/>
    <n v="14"/>
    <x v="2"/>
    <s v="Asthma"/>
    <s v="Orthopedics"/>
    <s v="Dr. Sade Kikiola"/>
    <s v="Aviva"/>
    <x v="44"/>
    <x v="0"/>
    <x v="3"/>
    <s v="Outpatient"/>
    <n v="425"/>
    <n v="179"/>
    <d v="2024-07-12T00:00:00"/>
    <x v="0"/>
    <x v="4"/>
    <s v="Emergency"/>
    <s v="Yes"/>
    <s v="Emergency"/>
    <s v="Paid"/>
    <m/>
    <m/>
    <s v="N/A"/>
    <n v="422.8"/>
    <n v="0"/>
  </r>
  <r>
    <d v="2024-06-29T00:00:00"/>
    <n v="3516"/>
    <n v="4"/>
    <n v="2"/>
    <n v="1"/>
    <n v="4"/>
    <n v="1"/>
    <n v="12"/>
    <x v="1"/>
    <s v="Appendicitis"/>
    <s v="General Surgery"/>
    <s v="Dr. Ravi Patel"/>
    <s v="Aviva"/>
    <x v="8"/>
    <x v="1"/>
    <x v="4"/>
    <s v="Outpatient"/>
    <n v="466"/>
    <n v="64"/>
    <d v="2024-07-18T00:00:00"/>
    <x v="0"/>
    <x v="3"/>
    <s v="Physician Referral"/>
    <s v="No"/>
    <s v="Scheduled"/>
    <s v="Paid"/>
    <m/>
    <m/>
    <s v="N/A"/>
    <n v="371"/>
    <n v="0"/>
  </r>
  <r>
    <d v="2024-06-29T00:00:00"/>
    <n v="2442"/>
    <n v="5"/>
    <n v="1"/>
    <n v="1"/>
    <n v="2"/>
    <n v="2"/>
    <n v="6"/>
    <x v="4"/>
    <s v="Appendicitis"/>
    <s v="Cardiology"/>
    <s v="Dr. Sade Kikiola"/>
    <s v="AXA"/>
    <x v="2"/>
    <x v="0"/>
    <x v="2"/>
    <s v="Emergency"/>
    <n v="826"/>
    <n v="46"/>
    <m/>
    <x v="1"/>
    <x v="4"/>
    <s v="Emergency"/>
    <s v="No"/>
    <s v="Scheduled"/>
    <s v="Paid"/>
    <m/>
    <m/>
    <s v="General Ward"/>
    <n v="617.4"/>
    <n v="10"/>
  </r>
  <r>
    <d v="2024-06-29T00:00:00"/>
    <n v="1779"/>
    <n v="5"/>
    <n v="4"/>
    <n v="5"/>
    <n v="3"/>
    <n v="1"/>
    <n v="40"/>
    <x v="0"/>
    <s v="Migraine"/>
    <s v="Orthopedics"/>
    <s v="Dr. Sade Kikiola"/>
    <s v="Aviva"/>
    <x v="54"/>
    <x v="0"/>
    <x v="4"/>
    <s v="Outpatient"/>
    <n v="924"/>
    <n v="41"/>
    <d v="2024-07-27T00:00:00"/>
    <x v="0"/>
    <x v="3"/>
    <s v="Physician Referral"/>
    <s v="No"/>
    <s v="Scheduled"/>
    <s v="Paid"/>
    <m/>
    <m/>
    <s v="N/A"/>
    <n v="675.5"/>
    <n v="0"/>
  </r>
  <r>
    <d v="2024-06-29T00:00:00"/>
    <n v="1524"/>
    <n v="4"/>
    <n v="5"/>
    <n v="4"/>
    <n v="1"/>
    <n v="1"/>
    <n v="37"/>
    <x v="0"/>
    <s v="Hypertension"/>
    <s v="Pediatrics"/>
    <s v="Dr. Ravi Patel"/>
    <s v="Aviva"/>
    <x v="50"/>
    <x v="1"/>
    <x v="4"/>
    <s v="Inpatient"/>
    <n v="84"/>
    <n v="162"/>
    <m/>
    <x v="1"/>
    <x v="4"/>
    <s v="Physician Referral"/>
    <s v="Yes"/>
    <s v="Emergency"/>
    <s v="Paid"/>
    <m/>
    <m/>
    <s v="General Ward"/>
    <n v="179.2"/>
    <n v="10"/>
  </r>
  <r>
    <d v="2024-06-29T00:00:00"/>
    <n v="4758"/>
    <n v="5"/>
    <n v="2"/>
    <n v="2"/>
    <n v="4"/>
    <n v="2"/>
    <n v="33"/>
    <x v="9"/>
    <s v="Asthma"/>
    <s v="General Surgery"/>
    <s v="Dr. Sade Kikiola"/>
    <s v="AXA"/>
    <x v="10"/>
    <x v="1"/>
    <x v="1"/>
    <s v="Inpatient"/>
    <n v="918"/>
    <n v="27"/>
    <m/>
    <x v="1"/>
    <x v="3"/>
    <s v="Emergency"/>
    <s v="Yes"/>
    <s v="Emergency"/>
    <s v="Paid"/>
    <m/>
    <m/>
    <s v="Private Room"/>
    <n v="696.5"/>
    <n v="50"/>
  </r>
  <r>
    <d v="2024-06-29T00:00:00"/>
    <n v="1171"/>
    <n v="5"/>
    <n v="5"/>
    <n v="3"/>
    <n v="1"/>
    <n v="2"/>
    <n v="3"/>
    <x v="8"/>
    <s v="Fracture"/>
    <s v="Pediatrics"/>
    <s v="Dr. Sade Kikiola"/>
    <s v="AXA"/>
    <x v="37"/>
    <x v="1"/>
    <x v="0"/>
    <s v="Inpatient"/>
    <n v="736"/>
    <n v="135"/>
    <m/>
    <x v="1"/>
    <x v="4"/>
    <s v="Physician Referral"/>
    <s v="No"/>
    <s v="Scheduled"/>
    <s v="Paid"/>
    <m/>
    <m/>
    <s v="General Ward"/>
    <n v="616.70000000000005"/>
    <n v="10"/>
  </r>
  <r>
    <d v="2024-06-29T00:00:00"/>
    <n v="2402"/>
    <n v="4"/>
    <n v="2"/>
    <n v="2"/>
    <n v="4"/>
    <n v="1"/>
    <n v="5"/>
    <x v="4"/>
    <s v="Asthma"/>
    <s v="General Surgery"/>
    <s v="Dr. Ravi Patel"/>
    <s v="Aviva"/>
    <x v="11"/>
    <x v="1"/>
    <x v="1"/>
    <s v="Inpatient"/>
    <n v="901"/>
    <n v="155"/>
    <m/>
    <x v="1"/>
    <x v="3"/>
    <s v="Physician Referral"/>
    <s v="No"/>
    <s v="Scheduled"/>
    <s v="Paid"/>
    <m/>
    <m/>
    <s v="Private Room"/>
    <n v="774.2"/>
    <n v="50"/>
  </r>
  <r>
    <d v="2024-06-29T00:00:00"/>
    <n v="1937"/>
    <n v="5"/>
    <n v="1"/>
    <n v="4"/>
    <n v="5"/>
    <n v="1"/>
    <n v="26"/>
    <x v="5"/>
    <s v="Hypertension"/>
    <s v="Cardiology"/>
    <s v="Dr. Sade Kikiola"/>
    <s v="Aviva"/>
    <x v="48"/>
    <x v="1"/>
    <x v="0"/>
    <s v="Outpatient"/>
    <n v="753"/>
    <n v="106"/>
    <d v="2024-07-16T00:00:00"/>
    <x v="0"/>
    <x v="4"/>
    <s v="Self-Referral"/>
    <s v="No"/>
    <s v="Scheduled"/>
    <s v="Paid"/>
    <m/>
    <m/>
    <s v="N/A"/>
    <n v="601.29999999999995"/>
    <n v="0"/>
  </r>
  <r>
    <d v="2024-06-29T00:00:00"/>
    <n v="4509"/>
    <n v="5"/>
    <n v="1"/>
    <n v="5"/>
    <n v="5"/>
    <n v="2"/>
    <n v="12"/>
    <x v="1"/>
    <s v="Migraine"/>
    <s v="Cardiology"/>
    <s v="Dr. Sade Kikiola"/>
    <s v="AXA"/>
    <x v="40"/>
    <x v="0"/>
    <x v="1"/>
    <s v="Outpatient"/>
    <n v="241"/>
    <n v="136"/>
    <d v="2024-07-15T00:00:00"/>
    <x v="0"/>
    <x v="3"/>
    <s v="Self-Referral"/>
    <s v="Yes"/>
    <s v="Emergency"/>
    <s v="Pending"/>
    <m/>
    <m/>
    <s v="N/A"/>
    <n v="263.89999999999998"/>
    <n v="0"/>
  </r>
  <r>
    <d v="2024-06-29T00:00:00"/>
    <n v="3581"/>
    <n v="4"/>
    <n v="2"/>
    <n v="4"/>
    <n v="4"/>
    <n v="2"/>
    <n v="15"/>
    <x v="2"/>
    <s v="Hypertension"/>
    <s v="General Surgery"/>
    <s v="Dr. Ravi Patel"/>
    <s v="AXA"/>
    <x v="7"/>
    <x v="1"/>
    <x v="2"/>
    <s v="Inpatient"/>
    <n v="359"/>
    <n v="35"/>
    <m/>
    <x v="1"/>
    <x v="4"/>
    <s v="Self-Referral"/>
    <s v="No"/>
    <s v="Scheduled"/>
    <s v="Pending"/>
    <m/>
    <m/>
    <s v="Semi-Private Room"/>
    <n v="296.8"/>
    <n v="30"/>
  </r>
  <r>
    <d v="2024-06-30T00:00:00"/>
    <n v="4294"/>
    <n v="5"/>
    <n v="4"/>
    <n v="3"/>
    <n v="3"/>
    <n v="3"/>
    <n v="30"/>
    <x v="7"/>
    <s v="Fracture"/>
    <s v="Orthopedics"/>
    <s v="Dr. Sade Kikiola"/>
    <s v="Allianz"/>
    <x v="29"/>
    <x v="1"/>
    <x v="4"/>
    <s v="Outpatient"/>
    <n v="804"/>
    <n v="195"/>
    <m/>
    <x v="1"/>
    <x v="3"/>
    <s v="Self-Referral"/>
    <s v="Yes"/>
    <s v="Emergency"/>
    <s v="Paid"/>
    <m/>
    <m/>
    <s v="Semi-Private Room"/>
    <n v="720.3"/>
    <n v="30"/>
  </r>
  <r>
    <d v="2024-06-30T00:00:00"/>
    <n v="3205"/>
    <n v="5"/>
    <n v="4"/>
    <n v="2"/>
    <n v="3"/>
    <n v="3"/>
    <n v="30"/>
    <x v="7"/>
    <s v="Asthma"/>
    <s v="Orthopedics"/>
    <s v="Dr. Sade Kikiola"/>
    <s v="Allianz"/>
    <x v="14"/>
    <x v="1"/>
    <x v="1"/>
    <s v="Outpatient"/>
    <n v="406"/>
    <n v="181"/>
    <d v="2024-07-17T00:00:00"/>
    <x v="0"/>
    <x v="4"/>
    <s v="Physician Referral"/>
    <s v="No"/>
    <s v="Scheduled"/>
    <s v="Pending"/>
    <m/>
    <m/>
    <s v="N/A"/>
    <n v="410.9"/>
    <n v="0"/>
  </r>
  <r>
    <d v="2024-06-30T00:00:00"/>
    <n v="4807"/>
    <n v="4"/>
    <n v="4"/>
    <n v="1"/>
    <n v="3"/>
    <n v="2"/>
    <n v="7"/>
    <x v="4"/>
    <s v="Appendicitis"/>
    <s v="Orthopedics"/>
    <s v="Dr. Ravi Patel"/>
    <s v="AXA"/>
    <x v="55"/>
    <x v="0"/>
    <x v="1"/>
    <s v="Outpatient"/>
    <n v="646"/>
    <n v="132"/>
    <d v="2024-07-09T00:00:00"/>
    <x v="0"/>
    <x v="3"/>
    <s v="Emergency"/>
    <s v="Yes"/>
    <s v="Emergency"/>
    <s v="Paid"/>
    <m/>
    <m/>
    <s v="N/A"/>
    <n v="544.6"/>
    <n v="0"/>
  </r>
  <r>
    <d v="2024-06-30T00:00:00"/>
    <n v="202"/>
    <n v="5"/>
    <n v="3"/>
    <n v="4"/>
    <n v="1"/>
    <n v="2"/>
    <n v="15"/>
    <x v="2"/>
    <s v="Hypertension"/>
    <s v="Neurology"/>
    <s v="Dr. Sade Kikiola"/>
    <s v="AXA"/>
    <x v="21"/>
    <x v="1"/>
    <x v="2"/>
    <s v="Emergency"/>
    <n v="957"/>
    <n v="76"/>
    <m/>
    <x v="1"/>
    <x v="4"/>
    <s v="Emergency"/>
    <s v="Yes"/>
    <s v="Emergency"/>
    <s v="Pending"/>
    <m/>
    <m/>
    <s v="Semi-Private Room"/>
    <n v="744.1"/>
    <n v="30"/>
  </r>
  <r>
    <d v="2024-06-30T00:00:00"/>
    <n v="3201"/>
    <n v="5"/>
    <n v="4"/>
    <n v="5"/>
    <n v="3"/>
    <n v="1"/>
    <n v="2"/>
    <x v="8"/>
    <s v="Migraine"/>
    <s v="Orthopedics"/>
    <s v="Dr. Sade Kikiola"/>
    <s v="Aviva"/>
    <x v="50"/>
    <x v="1"/>
    <x v="4"/>
    <s v="Emergency"/>
    <n v="252"/>
    <n v="152"/>
    <m/>
    <x v="1"/>
    <x v="3"/>
    <s v="Self-Referral"/>
    <s v="No"/>
    <s v="Scheduled"/>
    <s v="Paid"/>
    <m/>
    <m/>
    <s v="General Ward"/>
    <n v="289.8"/>
    <n v="10"/>
  </r>
  <r>
    <d v="2024-06-30T00:00:00"/>
    <n v="1021"/>
    <n v="4"/>
    <n v="1"/>
    <n v="5"/>
    <n v="4"/>
    <n v="3"/>
    <n v="28"/>
    <x v="5"/>
    <s v="Migraine"/>
    <s v="Cardiology"/>
    <s v="Dr. Ravi Patel"/>
    <s v="Allianz"/>
    <x v="47"/>
    <x v="1"/>
    <x v="0"/>
    <s v="Emergency"/>
    <n v="598"/>
    <n v="63"/>
    <m/>
    <x v="1"/>
    <x v="4"/>
    <s v="Emergency"/>
    <s v="Yes"/>
    <s v="Emergency"/>
    <s v="Paid"/>
    <m/>
    <m/>
    <s v="Semi-Private Room"/>
    <n v="483.7"/>
    <n v="30"/>
  </r>
  <r>
    <d v="2024-06-30T00:00:00"/>
    <n v="66"/>
    <n v="5"/>
    <n v="3"/>
    <n v="2"/>
    <n v="2"/>
    <n v="1"/>
    <n v="10"/>
    <x v="1"/>
    <s v="Asthma"/>
    <s v="Neurology"/>
    <s v="Dr. Sade Kikiola"/>
    <s v="Aviva"/>
    <x v="37"/>
    <x v="0"/>
    <x v="1"/>
    <s v="Outpatient"/>
    <n v="731"/>
    <n v="90"/>
    <m/>
    <x v="1"/>
    <x v="3"/>
    <s v="Emergency"/>
    <s v="Yes"/>
    <s v="Emergency"/>
    <s v="Paid"/>
    <m/>
    <m/>
    <s v="Semi-Private Room"/>
    <n v="595.70000000000005"/>
    <n v="30"/>
  </r>
  <r>
    <d v="2024-06-30T00:00:00"/>
    <n v="2097"/>
    <n v="5"/>
    <n v="4"/>
    <n v="1"/>
    <n v="3"/>
    <n v="3"/>
    <n v="4"/>
    <x v="8"/>
    <s v="Appendicitis"/>
    <s v="Orthopedics"/>
    <s v="Dr. Sade Kikiola"/>
    <s v="Allianz"/>
    <x v="25"/>
    <x v="1"/>
    <x v="0"/>
    <s v="Emergency"/>
    <n v="473"/>
    <n v="56"/>
    <m/>
    <x v="1"/>
    <x v="4"/>
    <s v="Physician Referral"/>
    <s v="Yes"/>
    <s v="Emergency"/>
    <s v="Pending"/>
    <m/>
    <m/>
    <s v="Semi-Private Room"/>
    <n v="391.3"/>
    <n v="30"/>
  </r>
  <r>
    <d v="2024-06-30T00:00:00"/>
    <n v="1527"/>
    <n v="4"/>
    <n v="1"/>
    <n v="3"/>
    <n v="5"/>
    <n v="1"/>
    <n v="11"/>
    <x v="1"/>
    <s v="Fracture"/>
    <s v="Cardiology"/>
    <s v="Dr. Ravi Patel"/>
    <s v="Aviva"/>
    <x v="21"/>
    <x v="1"/>
    <x v="3"/>
    <s v="Outpatient"/>
    <n v="981"/>
    <n v="143"/>
    <d v="2024-07-20T00:00:00"/>
    <x v="0"/>
    <x v="3"/>
    <s v="Physician Referral"/>
    <s v="No"/>
    <s v="Scheduled"/>
    <s v="Paid"/>
    <m/>
    <m/>
    <s v="N/A"/>
    <n v="786.8"/>
    <n v="0"/>
  </r>
  <r>
    <d v="2024-06-30T00:00:00"/>
    <n v="2748"/>
    <n v="5"/>
    <n v="3"/>
    <n v="1"/>
    <n v="4"/>
    <n v="3"/>
    <n v="30"/>
    <x v="7"/>
    <s v="Appendicitis"/>
    <s v="Neurology"/>
    <s v="Dr. Sade Kikiola"/>
    <s v="Allianz"/>
    <x v="8"/>
    <x v="1"/>
    <x v="1"/>
    <s v="Outpatient"/>
    <n v="931"/>
    <n v="47"/>
    <d v="2024-07-20T00:00:00"/>
    <x v="0"/>
    <x v="4"/>
    <s v="Emergency"/>
    <s v="Yes"/>
    <s v="Emergency"/>
    <s v="Paid"/>
    <m/>
    <m/>
    <s v="N/A"/>
    <n v="684.6"/>
    <n v="0"/>
  </r>
  <r>
    <d v="2024-07-01T00:00:00"/>
    <n v="1474"/>
    <n v="5"/>
    <n v="1"/>
    <n v="2"/>
    <n v="3"/>
    <n v="2"/>
    <n v="17"/>
    <x v="3"/>
    <s v="Asthma"/>
    <s v="Cardiology"/>
    <s v="Dr. Sade Kikiola"/>
    <s v="AXA"/>
    <x v="24"/>
    <x v="0"/>
    <x v="4"/>
    <s v="Outpatient"/>
    <n v="371"/>
    <n v="87"/>
    <m/>
    <x v="1"/>
    <x v="3"/>
    <s v="Physician Referral"/>
    <s v="Yes"/>
    <s v="Emergency"/>
    <s v="Paid"/>
    <m/>
    <m/>
    <s v="Semi-Private Room"/>
    <n v="341.6"/>
    <n v="30"/>
  </r>
  <r>
    <d v="2024-07-01T00:00:00"/>
    <n v="3046"/>
    <n v="4"/>
    <n v="2"/>
    <n v="1"/>
    <n v="4"/>
    <n v="2"/>
    <n v="30"/>
    <x v="7"/>
    <s v="Appendicitis"/>
    <s v="General Surgery"/>
    <s v="Dr. Ravi Patel"/>
    <s v="AXA"/>
    <x v="10"/>
    <x v="1"/>
    <x v="3"/>
    <s v="Inpatient"/>
    <n v="699"/>
    <n v="132"/>
    <m/>
    <x v="1"/>
    <x v="4"/>
    <s v="Self-Referral"/>
    <s v="Yes"/>
    <s v="Emergency"/>
    <s v="Paid"/>
    <m/>
    <m/>
    <s v="Semi-Private Room"/>
    <n v="602.70000000000005"/>
    <n v="30"/>
  </r>
  <r>
    <d v="2024-07-01T00:00:00"/>
    <n v="1556"/>
    <n v="5"/>
    <n v="1"/>
    <n v="2"/>
    <n v="1"/>
    <n v="2"/>
    <n v="20"/>
    <x v="3"/>
    <s v="Asthma"/>
    <s v="Cardiology"/>
    <s v="Dr. Sade Kikiola"/>
    <s v="AXA"/>
    <x v="13"/>
    <x v="1"/>
    <x v="3"/>
    <s v="Inpatient"/>
    <n v="80"/>
    <n v="185"/>
    <m/>
    <x v="1"/>
    <x v="3"/>
    <s v="Self-Referral"/>
    <s v="No"/>
    <s v="Scheduled"/>
    <s v="Pending"/>
    <m/>
    <m/>
    <s v="Private Room"/>
    <n v="220.5"/>
    <n v="50"/>
  </r>
  <r>
    <d v="2024-07-01T00:00:00"/>
    <n v="2718"/>
    <n v="5"/>
    <n v="3"/>
    <n v="1"/>
    <n v="2"/>
    <n v="1"/>
    <n v="14"/>
    <x v="2"/>
    <s v="Appendicitis"/>
    <s v="Neurology"/>
    <s v="Dr. Sade Kikiola"/>
    <s v="Aviva"/>
    <x v="29"/>
    <x v="1"/>
    <x v="1"/>
    <s v="Outpatient"/>
    <n v="933"/>
    <n v="65"/>
    <m/>
    <x v="1"/>
    <x v="4"/>
    <s v="Emergency"/>
    <s v="No"/>
    <s v="Scheduled"/>
    <s v="Pending"/>
    <m/>
    <m/>
    <s v="Semi-Private Room"/>
    <n v="719.6"/>
    <n v="30"/>
  </r>
  <r>
    <d v="2024-07-01T00:00:00"/>
    <n v="3172"/>
    <n v="4"/>
    <n v="4"/>
    <n v="4"/>
    <n v="3"/>
    <n v="3"/>
    <n v="8"/>
    <x v="4"/>
    <s v="Hypertension"/>
    <s v="Orthopedics"/>
    <s v="Dr. Ravi Patel"/>
    <s v="Allianz"/>
    <x v="17"/>
    <x v="0"/>
    <x v="1"/>
    <s v="Outpatient"/>
    <n v="745"/>
    <n v="119"/>
    <d v="2024-07-26T00:00:00"/>
    <x v="0"/>
    <x v="3"/>
    <s v="Emergency"/>
    <s v="No"/>
    <s v="Scheduled"/>
    <s v="Paid"/>
    <m/>
    <m/>
    <s v="N/A"/>
    <n v="604.79999999999995"/>
    <n v="0"/>
  </r>
  <r>
    <d v="2024-07-01T00:00:00"/>
    <n v="3845"/>
    <n v="5"/>
    <n v="3"/>
    <n v="5"/>
    <n v="2"/>
    <n v="1"/>
    <n v="29"/>
    <x v="7"/>
    <s v="Migraine"/>
    <s v="Neurology"/>
    <s v="Dr. Sade Kikiola"/>
    <s v="Aviva"/>
    <x v="7"/>
    <x v="1"/>
    <x v="3"/>
    <s v="Outpatient"/>
    <n v="225"/>
    <n v="45"/>
    <d v="2024-07-11T00:00:00"/>
    <x v="0"/>
    <x v="4"/>
    <s v="Self-Referral"/>
    <s v="Yes"/>
    <s v="Emergency"/>
    <s v="Paid"/>
    <m/>
    <m/>
    <s v="N/A"/>
    <n v="189"/>
    <n v="0"/>
  </r>
  <r>
    <d v="2024-07-01T00:00:00"/>
    <n v="3595"/>
    <n v="5"/>
    <n v="4"/>
    <n v="2"/>
    <n v="3"/>
    <n v="2"/>
    <n v="35"/>
    <x v="9"/>
    <s v="Asthma"/>
    <s v="Orthopedics"/>
    <s v="Dr. Sade Kikiola"/>
    <s v="AXA"/>
    <x v="27"/>
    <x v="1"/>
    <x v="1"/>
    <s v="Emergency"/>
    <n v="659"/>
    <n v="94"/>
    <m/>
    <x v="1"/>
    <x v="3"/>
    <s v="Emergency"/>
    <s v="No"/>
    <s v="Scheduled"/>
    <s v="Pending"/>
    <m/>
    <m/>
    <s v="Semi-Private Room"/>
    <n v="548.1"/>
    <n v="30"/>
  </r>
  <r>
    <d v="2024-07-01T00:00:00"/>
    <n v="1802"/>
    <n v="4"/>
    <n v="4"/>
    <n v="2"/>
    <n v="3"/>
    <n v="3"/>
    <n v="1"/>
    <x v="8"/>
    <s v="Asthma"/>
    <s v="Orthopedics"/>
    <s v="Dr. Ravi Patel"/>
    <s v="Allianz"/>
    <x v="36"/>
    <x v="1"/>
    <x v="4"/>
    <s v="Outpatient"/>
    <n v="650"/>
    <n v="131"/>
    <d v="2024-07-08T00:00:00"/>
    <x v="0"/>
    <x v="4"/>
    <s v="Emergency"/>
    <s v="No"/>
    <s v="Scheduled"/>
    <s v="Paid"/>
    <m/>
    <m/>
    <s v="N/A"/>
    <n v="546.70000000000005"/>
    <n v="0"/>
  </r>
  <r>
    <d v="2024-07-01T00:00:00"/>
    <n v="2111"/>
    <n v="5"/>
    <n v="5"/>
    <n v="5"/>
    <n v="3"/>
    <n v="3"/>
    <n v="36"/>
    <x v="9"/>
    <s v="Migraine"/>
    <s v="Pediatrics"/>
    <s v="Dr. Sade Kikiola"/>
    <s v="Allianz"/>
    <x v="52"/>
    <x v="0"/>
    <x v="4"/>
    <s v="Outpatient"/>
    <n v="553"/>
    <n v="82"/>
    <m/>
    <x v="1"/>
    <x v="3"/>
    <s v="Physician Referral"/>
    <s v="No"/>
    <s v="Scheduled"/>
    <s v="Pending"/>
    <m/>
    <m/>
    <s v="General Ward"/>
    <n v="451.5"/>
    <n v="10"/>
  </r>
  <r>
    <d v="2024-07-01T00:00:00"/>
    <n v="1348"/>
    <n v="5"/>
    <n v="2"/>
    <n v="3"/>
    <n v="4"/>
    <n v="1"/>
    <n v="15"/>
    <x v="2"/>
    <s v="Fracture"/>
    <s v="General Surgery"/>
    <s v="Dr. Sade Kikiola"/>
    <s v="Aviva"/>
    <x v="48"/>
    <x v="0"/>
    <x v="3"/>
    <s v="Outpatient"/>
    <n v="193"/>
    <n v="131"/>
    <m/>
    <x v="1"/>
    <x v="4"/>
    <s v="Physician Referral"/>
    <s v="No"/>
    <s v="Scheduled"/>
    <s v="Paid"/>
    <m/>
    <m/>
    <s v="Semi-Private Room"/>
    <n v="247.8"/>
    <n v="30"/>
  </r>
  <r>
    <d v="2024-07-02T00:00:00"/>
    <n v="2105"/>
    <n v="4"/>
    <n v="5"/>
    <n v="2"/>
    <n v="2"/>
    <n v="2"/>
    <n v="39"/>
    <x v="0"/>
    <s v="Asthma"/>
    <s v="Pediatrics"/>
    <s v="Dr. Ravi Patel"/>
    <s v="AXA"/>
    <x v="27"/>
    <x v="1"/>
    <x v="1"/>
    <s v="Outpatient"/>
    <n v="923"/>
    <n v="185"/>
    <d v="2024-07-10T00:00:00"/>
    <x v="0"/>
    <x v="3"/>
    <s v="Self-Referral"/>
    <s v="Yes"/>
    <s v="Emergency"/>
    <s v="Pending"/>
    <m/>
    <m/>
    <s v="N/A"/>
    <n v="775.6"/>
    <n v="0"/>
  </r>
  <r>
    <d v="2024-07-02T00:00:00"/>
    <n v="77"/>
    <n v="5"/>
    <n v="3"/>
    <n v="4"/>
    <n v="1"/>
    <n v="1"/>
    <n v="34"/>
    <x v="9"/>
    <s v="Hypertension"/>
    <s v="Neurology"/>
    <s v="Dr. Sade Kikiola"/>
    <s v="Aviva"/>
    <x v="15"/>
    <x v="0"/>
    <x v="3"/>
    <s v="Outpatient"/>
    <n v="175"/>
    <n v="162"/>
    <m/>
    <x v="1"/>
    <x v="4"/>
    <s v="Self-Referral"/>
    <s v="No"/>
    <s v="Scheduled"/>
    <s v="Paid"/>
    <m/>
    <m/>
    <s v="General Ward"/>
    <n v="242.9"/>
    <n v="10"/>
  </r>
  <r>
    <d v="2024-07-02T00:00:00"/>
    <n v="1272"/>
    <n v="5"/>
    <n v="5"/>
    <n v="1"/>
    <n v="4"/>
    <n v="1"/>
    <n v="13"/>
    <x v="2"/>
    <s v="Appendicitis"/>
    <s v="Pediatrics"/>
    <s v="Dr. Sade Kikiola"/>
    <s v="Aviva"/>
    <x v="50"/>
    <x v="0"/>
    <x v="4"/>
    <s v="Outpatient"/>
    <n v="472"/>
    <n v="118"/>
    <d v="2024-07-14T00:00:00"/>
    <x v="0"/>
    <x v="3"/>
    <s v="Self-Referral"/>
    <s v="No"/>
    <s v="Scheduled"/>
    <s v="Pending"/>
    <m/>
    <m/>
    <s v="N/A"/>
    <n v="413"/>
    <n v="0"/>
  </r>
  <r>
    <d v="2024-07-02T00:00:00"/>
    <n v="1121"/>
    <n v="4"/>
    <n v="4"/>
    <n v="4"/>
    <n v="3"/>
    <n v="2"/>
    <n v="40"/>
    <x v="0"/>
    <s v="Hypertension"/>
    <s v="Orthopedics"/>
    <s v="Dr. Ravi Patel"/>
    <s v="AXA"/>
    <x v="24"/>
    <x v="0"/>
    <x v="1"/>
    <s v="Emergency"/>
    <n v="549"/>
    <n v="28"/>
    <m/>
    <x v="1"/>
    <x v="4"/>
    <s v="Self-Referral"/>
    <s v="No"/>
    <s v="Scheduled"/>
    <s v="Pending"/>
    <m/>
    <m/>
    <s v="General Ward"/>
    <n v="410.9"/>
    <n v="10"/>
  </r>
  <r>
    <d v="2024-07-02T00:00:00"/>
    <n v="3093"/>
    <n v="5"/>
    <n v="3"/>
    <n v="2"/>
    <n v="3"/>
    <n v="2"/>
    <n v="20"/>
    <x v="3"/>
    <s v="Asthma"/>
    <s v="Neurology"/>
    <s v="Dr. Sade Kikiola"/>
    <s v="AXA"/>
    <x v="54"/>
    <x v="1"/>
    <x v="4"/>
    <s v="Inpatient"/>
    <n v="476"/>
    <n v="94"/>
    <m/>
    <x v="1"/>
    <x v="3"/>
    <s v="Self-Referral"/>
    <s v="No"/>
    <s v="Scheduled"/>
    <s v="Pending"/>
    <m/>
    <m/>
    <s v="Private Room"/>
    <n v="434"/>
    <n v="50"/>
  </r>
  <r>
    <d v="2024-07-02T00:00:00"/>
    <n v="3671"/>
    <n v="5"/>
    <n v="5"/>
    <n v="3"/>
    <n v="5"/>
    <n v="1"/>
    <n v="35"/>
    <x v="9"/>
    <s v="Fracture"/>
    <s v="Pediatrics"/>
    <s v="Dr. Sade Kikiola"/>
    <s v="Aviva"/>
    <x v="36"/>
    <x v="1"/>
    <x v="1"/>
    <s v="Inpatient"/>
    <n v="213"/>
    <n v="41"/>
    <m/>
    <x v="1"/>
    <x v="4"/>
    <s v="Physician Referral"/>
    <s v="Yes"/>
    <s v="Emergency"/>
    <s v="Paid"/>
    <m/>
    <m/>
    <s v="General Ward"/>
    <n v="184.8"/>
    <n v="10"/>
  </r>
  <r>
    <d v="2024-07-02T00:00:00"/>
    <n v="2738"/>
    <n v="4"/>
    <n v="1"/>
    <n v="2"/>
    <n v="3"/>
    <n v="3"/>
    <n v="14"/>
    <x v="2"/>
    <s v="Asthma"/>
    <s v="Cardiology"/>
    <s v="Dr. Ravi Patel"/>
    <s v="Allianz"/>
    <x v="13"/>
    <x v="0"/>
    <x v="2"/>
    <s v="Inpatient"/>
    <n v="273"/>
    <n v="56"/>
    <m/>
    <x v="1"/>
    <x v="3"/>
    <s v="Emergency"/>
    <s v="Yes"/>
    <s v="Emergency"/>
    <s v="Pending"/>
    <m/>
    <m/>
    <s v="Semi-Private Room"/>
    <n v="251.3"/>
    <n v="30"/>
  </r>
  <r>
    <d v="2024-07-02T00:00:00"/>
    <n v="521"/>
    <n v="5"/>
    <n v="2"/>
    <n v="3"/>
    <n v="4"/>
    <n v="2"/>
    <n v="40"/>
    <x v="0"/>
    <s v="Fracture"/>
    <s v="General Surgery"/>
    <s v="Dr. Sade Kikiola"/>
    <s v="AXA"/>
    <x v="38"/>
    <x v="0"/>
    <x v="4"/>
    <s v="Outpatient"/>
    <n v="107"/>
    <n v="76"/>
    <d v="2024-07-21T00:00:00"/>
    <x v="0"/>
    <x v="4"/>
    <s v="Self-Referral"/>
    <s v="No"/>
    <s v="Scheduled"/>
    <s v="Pending"/>
    <m/>
    <m/>
    <s v="N/A"/>
    <n v="128.1"/>
    <n v="0"/>
  </r>
  <r>
    <d v="2024-07-02T00:00:00"/>
    <n v="2772"/>
    <n v="5"/>
    <n v="1"/>
    <n v="5"/>
    <n v="5"/>
    <n v="2"/>
    <n v="18"/>
    <x v="3"/>
    <s v="Migraine"/>
    <s v="Cardiology"/>
    <s v="Dr. Sade Kikiola"/>
    <s v="AXA"/>
    <x v="51"/>
    <x v="0"/>
    <x v="0"/>
    <s v="Emergency"/>
    <n v="797"/>
    <n v="133"/>
    <m/>
    <x v="1"/>
    <x v="3"/>
    <s v="Self-Referral"/>
    <s v="Yes"/>
    <s v="Emergency"/>
    <s v="Paid"/>
    <m/>
    <m/>
    <s v="Semi-Private Room"/>
    <n v="672"/>
    <n v="30"/>
  </r>
  <r>
    <d v="2024-07-02T00:00:00"/>
    <n v="3903"/>
    <n v="4"/>
    <n v="3"/>
    <n v="1"/>
    <n v="4"/>
    <n v="2"/>
    <n v="15"/>
    <x v="2"/>
    <s v="Appendicitis"/>
    <s v="Neurology"/>
    <s v="Dr. Ravi Patel"/>
    <s v="AXA"/>
    <x v="54"/>
    <x v="1"/>
    <x v="1"/>
    <s v="Outpatient"/>
    <n v="726"/>
    <n v="159"/>
    <d v="2024-07-22T00:00:00"/>
    <x v="0"/>
    <x v="4"/>
    <s v="Physician Referral"/>
    <s v="Yes"/>
    <s v="Emergency"/>
    <s v="Paid"/>
    <m/>
    <m/>
    <s v="N/A"/>
    <n v="619.5"/>
    <n v="0"/>
  </r>
  <r>
    <d v="2024-07-03T00:00:00"/>
    <n v="3573"/>
    <n v="5"/>
    <n v="5"/>
    <n v="4"/>
    <n v="2"/>
    <n v="2"/>
    <n v="15"/>
    <x v="2"/>
    <s v="Hypertension"/>
    <s v="Pediatrics"/>
    <s v="Dr. Sade Kikiola"/>
    <s v="AXA"/>
    <x v="47"/>
    <x v="1"/>
    <x v="2"/>
    <s v="Outpatient"/>
    <n v="550"/>
    <n v="154"/>
    <d v="2024-07-10T00:00:00"/>
    <x v="0"/>
    <x v="3"/>
    <s v="Physician Referral"/>
    <s v="No"/>
    <s v="Scheduled"/>
    <s v="Paid"/>
    <m/>
    <m/>
    <s v="N/A"/>
    <n v="492.8"/>
    <n v="0"/>
  </r>
  <r>
    <d v="2024-07-03T00:00:00"/>
    <n v="3055"/>
    <n v="5"/>
    <n v="4"/>
    <n v="3"/>
    <n v="3"/>
    <n v="3"/>
    <n v="19"/>
    <x v="3"/>
    <s v="Fracture"/>
    <s v="Orthopedics"/>
    <s v="Dr. Sade Kikiola"/>
    <s v="Allianz"/>
    <x v="44"/>
    <x v="0"/>
    <x v="2"/>
    <s v="Emergency"/>
    <n v="323"/>
    <n v="122"/>
    <m/>
    <x v="1"/>
    <x v="4"/>
    <s v="Physician Referral"/>
    <s v="Yes"/>
    <s v="Emergency"/>
    <s v="Paid"/>
    <m/>
    <m/>
    <s v="General Ward"/>
    <n v="318.5"/>
    <n v="10"/>
  </r>
  <r>
    <d v="2024-07-03T00:00:00"/>
    <n v="2924"/>
    <n v="4"/>
    <n v="5"/>
    <n v="4"/>
    <n v="4"/>
    <n v="3"/>
    <n v="18"/>
    <x v="3"/>
    <s v="Hypertension"/>
    <s v="Pediatrics"/>
    <s v="Dr. Ravi Patel"/>
    <s v="Allianz"/>
    <x v="7"/>
    <x v="0"/>
    <x v="2"/>
    <s v="Outpatient"/>
    <n v="68"/>
    <n v="60"/>
    <d v="2024-07-17T00:00:00"/>
    <x v="0"/>
    <x v="3"/>
    <s v="Physician Referral"/>
    <s v="No"/>
    <s v="Scheduled"/>
    <s v="Pending"/>
    <m/>
    <m/>
    <s v="N/A"/>
    <n v="89.6"/>
    <n v="0"/>
  </r>
  <r>
    <d v="2024-07-03T00:00:00"/>
    <n v="692"/>
    <n v="5"/>
    <n v="3"/>
    <n v="5"/>
    <n v="1"/>
    <n v="1"/>
    <n v="16"/>
    <x v="2"/>
    <s v="Migraine"/>
    <s v="Neurology"/>
    <s v="Dr. Sade Kikiola"/>
    <s v="Aviva"/>
    <x v="30"/>
    <x v="0"/>
    <x v="4"/>
    <s v="Emergency"/>
    <n v="643"/>
    <n v="171"/>
    <m/>
    <x v="1"/>
    <x v="4"/>
    <s v="Emergency"/>
    <s v="Yes"/>
    <s v="Emergency"/>
    <s v="Pending"/>
    <m/>
    <m/>
    <s v="General Ward"/>
    <n v="576.79999999999995"/>
    <n v="10"/>
  </r>
  <r>
    <d v="2024-07-03T00:00:00"/>
    <n v="4069"/>
    <n v="5"/>
    <n v="3"/>
    <n v="2"/>
    <n v="3"/>
    <n v="1"/>
    <n v="21"/>
    <x v="6"/>
    <s v="Asthma"/>
    <s v="Neurology"/>
    <s v="Dr. Sade Kikiola"/>
    <s v="Aviva"/>
    <x v="32"/>
    <x v="0"/>
    <x v="0"/>
    <s v="Outpatient"/>
    <n v="259"/>
    <n v="172"/>
    <d v="2024-07-27T00:00:00"/>
    <x v="0"/>
    <x v="3"/>
    <s v="Emergency"/>
    <s v="No"/>
    <s v="Scheduled"/>
    <s v="Pending"/>
    <m/>
    <m/>
    <s v="N/A"/>
    <n v="301.7"/>
    <n v="0"/>
  </r>
  <r>
    <d v="2024-07-03T00:00:00"/>
    <n v="4966"/>
    <n v="4"/>
    <n v="3"/>
    <n v="3"/>
    <n v="5"/>
    <n v="2"/>
    <n v="10"/>
    <x v="1"/>
    <s v="Fracture"/>
    <s v="Neurology"/>
    <s v="Dr. Ravi Patel"/>
    <s v="AXA"/>
    <x v="8"/>
    <x v="1"/>
    <x v="2"/>
    <s v="Outpatient"/>
    <n v="796"/>
    <n v="124"/>
    <d v="2024-07-23T00:00:00"/>
    <x v="0"/>
    <x v="4"/>
    <s v="Physician Referral"/>
    <s v="Yes"/>
    <s v="Emergency"/>
    <s v="Pending"/>
    <m/>
    <m/>
    <s v="N/A"/>
    <n v="644"/>
    <n v="0"/>
  </r>
  <r>
    <d v="2024-07-03T00:00:00"/>
    <n v="958"/>
    <n v="5"/>
    <n v="3"/>
    <n v="1"/>
    <n v="4"/>
    <n v="1"/>
    <n v="23"/>
    <x v="6"/>
    <s v="Appendicitis"/>
    <s v="Neurology"/>
    <s v="Dr. Sade Kikiola"/>
    <s v="Aviva"/>
    <x v="61"/>
    <x v="0"/>
    <x v="3"/>
    <s v="Outpatient"/>
    <n v="601"/>
    <n v="125"/>
    <m/>
    <x v="1"/>
    <x v="3"/>
    <s v="Physician Referral"/>
    <s v="Yes"/>
    <s v="Emergency"/>
    <s v="Pending"/>
    <m/>
    <m/>
    <s v="Semi-Private Room"/>
    <n v="529.20000000000005"/>
    <n v="30"/>
  </r>
  <r>
    <d v="2024-07-03T00:00:00"/>
    <n v="2046"/>
    <n v="5"/>
    <n v="5"/>
    <n v="3"/>
    <n v="1"/>
    <n v="3"/>
    <n v="25"/>
    <x v="5"/>
    <s v="Fracture"/>
    <s v="Pediatrics"/>
    <s v="Dr. Sade Kikiola"/>
    <s v="Allianz"/>
    <x v="18"/>
    <x v="1"/>
    <x v="1"/>
    <s v="Inpatient"/>
    <n v="299"/>
    <n v="63"/>
    <m/>
    <x v="1"/>
    <x v="4"/>
    <s v="Self-Referral"/>
    <s v="No"/>
    <s v="Scheduled"/>
    <s v="Pending"/>
    <m/>
    <m/>
    <s v="General Ward"/>
    <n v="260.39999999999998"/>
    <n v="10"/>
  </r>
  <r>
    <d v="2024-07-03T00:00:00"/>
    <n v="1691"/>
    <n v="4"/>
    <n v="1"/>
    <n v="2"/>
    <n v="1"/>
    <n v="2"/>
    <n v="29"/>
    <x v="7"/>
    <s v="Asthma"/>
    <s v="Cardiology"/>
    <s v="Dr. Ravi Patel"/>
    <s v="AXA"/>
    <x v="22"/>
    <x v="0"/>
    <x v="1"/>
    <s v="Outpatient"/>
    <n v="557"/>
    <n v="149"/>
    <d v="2024-07-11T00:00:00"/>
    <x v="0"/>
    <x v="3"/>
    <s v="Emergency"/>
    <s v="Yes"/>
    <s v="Emergency"/>
    <s v="Pending"/>
    <m/>
    <m/>
    <s v="N/A"/>
    <n v="494.2"/>
    <n v="0"/>
  </r>
  <r>
    <d v="2024-07-03T00:00:00"/>
    <n v="2609"/>
    <n v="2"/>
    <n v="1"/>
    <n v="2"/>
    <n v="5"/>
    <n v="2"/>
    <n v="9"/>
    <x v="1"/>
    <s v="Asthma"/>
    <s v="Cardiology"/>
    <s v="Dr. Johnson Grek"/>
    <s v="AXA"/>
    <x v="49"/>
    <x v="0"/>
    <x v="0"/>
    <s v="Inpatient"/>
    <n v="765"/>
    <n v="189"/>
    <m/>
    <x v="1"/>
    <x v="4"/>
    <s v="Self-Referral"/>
    <s v="No"/>
    <s v="Scheduled"/>
    <s v="Pending"/>
    <m/>
    <m/>
    <s v="Private Room"/>
    <n v="702.8"/>
    <n v="50"/>
  </r>
  <r>
    <d v="2024-07-04T00:00:00"/>
    <n v="1294"/>
    <n v="3"/>
    <n v="1"/>
    <n v="1"/>
    <n v="4"/>
    <n v="2"/>
    <n v="1"/>
    <x v="8"/>
    <s v="Appendicitis"/>
    <s v="Cardiology"/>
    <s v="Dr. Emma Jones"/>
    <s v="AXA"/>
    <x v="4"/>
    <x v="0"/>
    <x v="0"/>
    <s v="Inpatient"/>
    <n v="515"/>
    <n v="180"/>
    <m/>
    <x v="1"/>
    <x v="3"/>
    <s v="Physician Referral"/>
    <s v="Yes"/>
    <s v="Emergency"/>
    <s v="Pending"/>
    <m/>
    <m/>
    <s v="Private Room"/>
    <n v="521.5"/>
    <n v="50"/>
  </r>
  <r>
    <d v="2024-07-04T00:00:00"/>
    <n v="4074"/>
    <n v="5"/>
    <n v="1"/>
    <n v="1"/>
    <n v="3"/>
    <n v="1"/>
    <n v="33"/>
    <x v="9"/>
    <s v="Appendicitis"/>
    <s v="Cardiology"/>
    <s v="Dr. Sade Kikiola"/>
    <s v="Aviva"/>
    <x v="56"/>
    <x v="0"/>
    <x v="4"/>
    <s v="Outpatient"/>
    <n v="97"/>
    <n v="164"/>
    <d v="2024-07-22T00:00:00"/>
    <x v="0"/>
    <x v="4"/>
    <s v="Self-Referral"/>
    <s v="No"/>
    <s v="Scheduled"/>
    <s v="Pending"/>
    <m/>
    <m/>
    <s v="N/A"/>
    <n v="182.7"/>
    <n v="0"/>
  </r>
  <r>
    <d v="2024-07-04T00:00:00"/>
    <n v="969"/>
    <n v="5"/>
    <n v="1"/>
    <n v="5"/>
    <n v="3"/>
    <n v="2"/>
    <n v="31"/>
    <x v="7"/>
    <s v="Migraine"/>
    <s v="Cardiology"/>
    <s v="Dr. Sade Kikiola"/>
    <s v="AXA"/>
    <x v="34"/>
    <x v="0"/>
    <x v="3"/>
    <s v="Outpatient"/>
    <n v="705"/>
    <n v="141"/>
    <d v="2024-07-11T00:00:00"/>
    <x v="0"/>
    <x v="3"/>
    <s v="Physician Referral"/>
    <s v="Yes"/>
    <s v="Emergency"/>
    <s v="Pending"/>
    <m/>
    <m/>
    <s v="N/A"/>
    <n v="592.20000000000005"/>
    <n v="0"/>
  </r>
  <r>
    <d v="2024-07-04T00:00:00"/>
    <n v="2864"/>
    <n v="5"/>
    <n v="1"/>
    <n v="4"/>
    <n v="4"/>
    <n v="2"/>
    <n v="24"/>
    <x v="6"/>
    <s v="Hypertension"/>
    <s v="Cardiology"/>
    <s v="Dr. Sade Kikiola"/>
    <s v="AXA"/>
    <x v="13"/>
    <x v="1"/>
    <x v="1"/>
    <s v="Outpatient"/>
    <n v="937"/>
    <n v="169"/>
    <m/>
    <x v="1"/>
    <x v="4"/>
    <s v="Emergency"/>
    <s v="Yes"/>
    <s v="Emergency"/>
    <s v="Paid"/>
    <m/>
    <m/>
    <s v="Private Room"/>
    <n v="809.2"/>
    <n v="50"/>
  </r>
  <r>
    <d v="2024-07-04T00:00:00"/>
    <n v="4281"/>
    <n v="5"/>
    <n v="1"/>
    <n v="3"/>
    <n v="2"/>
    <n v="3"/>
    <n v="17"/>
    <x v="3"/>
    <s v="Fracture"/>
    <s v="Cardiology"/>
    <s v="Dr. Sade Kikiola"/>
    <s v="Allianz"/>
    <x v="14"/>
    <x v="0"/>
    <x v="2"/>
    <s v="Outpatient"/>
    <n v="778"/>
    <n v="20"/>
    <d v="2024-07-31T00:00:00"/>
    <x v="0"/>
    <x v="3"/>
    <s v="Self-Referral"/>
    <s v="Yes"/>
    <s v="Emergency"/>
    <s v="Paid"/>
    <m/>
    <m/>
    <s v="N/A"/>
    <n v="558.6"/>
    <n v="0"/>
  </r>
  <r>
    <d v="2024-07-04T00:00:00"/>
    <n v="4574"/>
    <n v="2"/>
    <n v="1"/>
    <n v="5"/>
    <n v="3"/>
    <n v="2"/>
    <n v="16"/>
    <x v="2"/>
    <s v="Migraine"/>
    <s v="Cardiology"/>
    <s v="Dr. Johnson Grek"/>
    <s v="AXA"/>
    <x v="34"/>
    <x v="0"/>
    <x v="2"/>
    <s v="Emergency"/>
    <n v="87"/>
    <n v="113"/>
    <m/>
    <x v="1"/>
    <x v="4"/>
    <s v="Self-Referral"/>
    <s v="Yes"/>
    <s v="Emergency"/>
    <s v="Paid"/>
    <m/>
    <m/>
    <s v="General Ward"/>
    <n v="147"/>
    <n v="10"/>
  </r>
  <r>
    <d v="2024-07-04T00:00:00"/>
    <n v="4768"/>
    <n v="2"/>
    <n v="1"/>
    <n v="4"/>
    <n v="2"/>
    <n v="1"/>
    <n v="24"/>
    <x v="6"/>
    <s v="Hypertension"/>
    <s v="Cardiology"/>
    <s v="Dr. Johnson Grek"/>
    <s v="Aviva"/>
    <x v="44"/>
    <x v="0"/>
    <x v="1"/>
    <s v="Outpatient"/>
    <n v="756"/>
    <n v="33"/>
    <m/>
    <x v="1"/>
    <x v="3"/>
    <s v="Self-Referral"/>
    <s v="Yes"/>
    <s v="Emergency"/>
    <s v="Paid"/>
    <m/>
    <m/>
    <s v="Semi-Private Room"/>
    <n v="573.29999999999995"/>
    <n v="30"/>
  </r>
  <r>
    <d v="2024-07-04T00:00:00"/>
    <n v="1970"/>
    <n v="3"/>
    <n v="1"/>
    <n v="5"/>
    <n v="4"/>
    <n v="2"/>
    <n v="2"/>
    <x v="8"/>
    <s v="Migraine"/>
    <s v="Cardiology"/>
    <s v="Dr. Emma Jones"/>
    <s v="AXA"/>
    <x v="2"/>
    <x v="1"/>
    <x v="3"/>
    <s v="Outpatient"/>
    <n v="814"/>
    <n v="119"/>
    <d v="2024-07-25T00:00:00"/>
    <x v="0"/>
    <x v="4"/>
    <s v="Emergency"/>
    <s v="No"/>
    <s v="Scheduled"/>
    <s v="Paid"/>
    <m/>
    <m/>
    <s v="N/A"/>
    <n v="653.1"/>
    <n v="0"/>
  </r>
  <r>
    <d v="2024-07-04T00:00:00"/>
    <n v="3303"/>
    <n v="1"/>
    <n v="1"/>
    <n v="1"/>
    <n v="1"/>
    <n v="1"/>
    <n v="27"/>
    <x v="5"/>
    <s v="Appendicitis"/>
    <s v="Cardiology"/>
    <s v="Dr. Olu Abisola"/>
    <s v="Aviva"/>
    <x v="7"/>
    <x v="1"/>
    <x v="3"/>
    <s v="Emergency"/>
    <n v="805"/>
    <n v="121"/>
    <m/>
    <x v="1"/>
    <x v="3"/>
    <s v="Emergency"/>
    <s v="No"/>
    <s v="Scheduled"/>
    <s v="Paid"/>
    <m/>
    <m/>
    <s v="General Ward"/>
    <n v="655.20000000000005"/>
    <n v="10"/>
  </r>
  <r>
    <d v="2024-07-04T00:00:00"/>
    <n v="1118"/>
    <n v="2"/>
    <n v="1"/>
    <n v="1"/>
    <n v="4"/>
    <n v="3"/>
    <n v="1"/>
    <x v="8"/>
    <s v="Appendicitis"/>
    <s v="Cardiology"/>
    <s v="Dr. Johnson Grek"/>
    <s v="Allianz"/>
    <x v="11"/>
    <x v="1"/>
    <x v="2"/>
    <s v="Outpatient"/>
    <n v="632"/>
    <n v="72"/>
    <d v="2024-07-21T00:00:00"/>
    <x v="0"/>
    <x v="4"/>
    <s v="Self-Referral"/>
    <s v="No"/>
    <s v="Scheduled"/>
    <s v="Pending"/>
    <m/>
    <m/>
    <s v="N/A"/>
    <n v="492.8"/>
    <n v="0"/>
  </r>
  <r>
    <d v="2024-07-05T00:00:00"/>
    <n v="3629"/>
    <n v="5"/>
    <n v="1"/>
    <n v="2"/>
    <n v="1"/>
    <n v="3"/>
    <n v="4"/>
    <x v="8"/>
    <s v="Asthma"/>
    <s v="Cardiology"/>
    <s v="Dr. Sade Kikiola"/>
    <s v="Allianz"/>
    <x v="15"/>
    <x v="1"/>
    <x v="1"/>
    <s v="Emergency"/>
    <n v="258"/>
    <n v="25"/>
    <m/>
    <x v="1"/>
    <x v="3"/>
    <s v="Self-Referral"/>
    <s v="No"/>
    <s v="Scheduled"/>
    <s v="Pending"/>
    <m/>
    <m/>
    <s v="Private Room"/>
    <n v="233.1"/>
    <n v="50"/>
  </r>
  <r>
    <d v="2024-07-05T00:00:00"/>
    <n v="1011"/>
    <n v="3"/>
    <n v="1"/>
    <n v="3"/>
    <n v="4"/>
    <n v="2"/>
    <n v="22"/>
    <x v="6"/>
    <s v="Fracture"/>
    <s v="Cardiology"/>
    <s v="Dr. Emma Jones"/>
    <s v="AXA"/>
    <x v="11"/>
    <x v="0"/>
    <x v="2"/>
    <s v="Emergency"/>
    <n v="905"/>
    <n v="109"/>
    <m/>
    <x v="1"/>
    <x v="4"/>
    <s v="Self-Referral"/>
    <s v="Yes"/>
    <s v="Emergency"/>
    <s v="Paid"/>
    <m/>
    <m/>
    <s v="Private Room"/>
    <n v="744.8"/>
    <n v="50"/>
  </r>
  <r>
    <d v="2024-07-05T00:00:00"/>
    <n v="1391"/>
    <n v="5"/>
    <n v="1"/>
    <n v="3"/>
    <n v="2"/>
    <n v="3"/>
    <n v="20"/>
    <x v="3"/>
    <s v="Fracture"/>
    <s v="Cardiology"/>
    <s v="Dr. Sade Kikiola"/>
    <s v="Allianz"/>
    <x v="14"/>
    <x v="0"/>
    <x v="4"/>
    <s v="Emergency"/>
    <n v="202"/>
    <n v="83"/>
    <m/>
    <x v="1"/>
    <x v="3"/>
    <s v="Physician Referral"/>
    <s v="No"/>
    <s v="Scheduled"/>
    <s v="Paid"/>
    <m/>
    <m/>
    <s v="Private Room"/>
    <n v="234.5"/>
    <n v="50"/>
  </r>
  <r>
    <d v="2024-07-05T00:00:00"/>
    <n v="4945"/>
    <n v="2"/>
    <n v="1"/>
    <n v="3"/>
    <n v="2"/>
    <n v="2"/>
    <n v="9"/>
    <x v="1"/>
    <s v="Fracture"/>
    <s v="Cardiology"/>
    <s v="Dr. Johnson Grek"/>
    <s v="AXA"/>
    <x v="26"/>
    <x v="0"/>
    <x v="1"/>
    <s v="Outpatient"/>
    <n v="151"/>
    <n v="107"/>
    <d v="2024-07-29T00:00:00"/>
    <x v="0"/>
    <x v="4"/>
    <s v="Physician Referral"/>
    <s v="No"/>
    <s v="Scheduled"/>
    <s v="Pending"/>
    <m/>
    <m/>
    <s v="N/A"/>
    <n v="180.6"/>
    <n v="0"/>
  </r>
  <r>
    <d v="2024-07-05T00:00:00"/>
    <n v="3798"/>
    <n v="3"/>
    <n v="1"/>
    <n v="5"/>
    <n v="4"/>
    <n v="3"/>
    <n v="31"/>
    <x v="7"/>
    <s v="Migraine"/>
    <s v="Cardiology"/>
    <s v="Dr. Emma Jones"/>
    <s v="Allianz"/>
    <x v="28"/>
    <x v="1"/>
    <x v="3"/>
    <s v="Outpatient"/>
    <n v="908"/>
    <n v="52"/>
    <d v="2024-07-28T00:00:00"/>
    <x v="0"/>
    <x v="3"/>
    <s v="Physician Referral"/>
    <s v="Yes"/>
    <s v="Emergency"/>
    <s v="Pending"/>
    <m/>
    <m/>
    <s v="N/A"/>
    <n v="672"/>
    <n v="0"/>
  </r>
  <r>
    <d v="2024-07-05T00:00:00"/>
    <n v="1768"/>
    <n v="5"/>
    <n v="1"/>
    <n v="5"/>
    <n v="1"/>
    <n v="3"/>
    <n v="19"/>
    <x v="3"/>
    <s v="Migraine"/>
    <s v="Cardiology"/>
    <s v="Dr. Sade Kikiola"/>
    <s v="Allianz"/>
    <x v="0"/>
    <x v="0"/>
    <x v="2"/>
    <s v="Emergency"/>
    <n v="85"/>
    <n v="91"/>
    <m/>
    <x v="1"/>
    <x v="4"/>
    <s v="Emergency"/>
    <s v="No"/>
    <s v="Scheduled"/>
    <s v="Pending"/>
    <m/>
    <m/>
    <s v="General Ward"/>
    <n v="130.19999999999999"/>
    <n v="10"/>
  </r>
  <r>
    <d v="2024-07-05T00:00:00"/>
    <n v="321"/>
    <n v="1"/>
    <n v="1"/>
    <n v="3"/>
    <n v="4"/>
    <n v="1"/>
    <n v="5"/>
    <x v="4"/>
    <s v="Fracture"/>
    <s v="Cardiology"/>
    <s v="Dr. Olu Abisola"/>
    <s v="Aviva"/>
    <x v="15"/>
    <x v="0"/>
    <x v="0"/>
    <s v="Outpatient"/>
    <n v="669"/>
    <n v="63"/>
    <d v="2024-07-14T00:00:00"/>
    <x v="0"/>
    <x v="3"/>
    <s v="Self-Referral"/>
    <s v="Yes"/>
    <s v="Emergency"/>
    <s v="Paid"/>
    <m/>
    <m/>
    <s v="N/A"/>
    <n v="512.4"/>
    <n v="0"/>
  </r>
  <r>
    <d v="2024-07-05T00:00:00"/>
    <n v="442"/>
    <n v="4"/>
    <n v="1"/>
    <n v="2"/>
    <n v="1"/>
    <n v="1"/>
    <n v="24"/>
    <x v="6"/>
    <s v="Asthma"/>
    <s v="Cardiology"/>
    <s v="Dr. Ravi Patel"/>
    <s v="Aviva"/>
    <x v="46"/>
    <x v="1"/>
    <x v="0"/>
    <s v="Outpatient"/>
    <n v="532"/>
    <n v="126"/>
    <d v="2024-07-26T00:00:00"/>
    <x v="0"/>
    <x v="4"/>
    <s v="Physician Referral"/>
    <s v="No"/>
    <s v="Scheduled"/>
    <s v="Paid"/>
    <m/>
    <m/>
    <s v="N/A"/>
    <n v="460.6"/>
    <n v="0"/>
  </r>
  <r>
    <d v="2024-07-05T00:00:00"/>
    <n v="740"/>
    <n v="4"/>
    <n v="1"/>
    <n v="4"/>
    <n v="2"/>
    <n v="2"/>
    <n v="34"/>
    <x v="9"/>
    <s v="Hypertension"/>
    <s v="Cardiology"/>
    <s v="Dr. Ravi Patel"/>
    <s v="AXA"/>
    <x v="49"/>
    <x v="1"/>
    <x v="4"/>
    <s v="Outpatient"/>
    <n v="800"/>
    <n v="53"/>
    <m/>
    <x v="1"/>
    <x v="3"/>
    <s v="Self-Referral"/>
    <s v="Yes"/>
    <s v="Emergency"/>
    <s v="Pending"/>
    <m/>
    <m/>
    <s v="Private Room"/>
    <n v="632.1"/>
    <n v="50"/>
  </r>
  <r>
    <d v="2024-07-05T00:00:00"/>
    <n v="1053"/>
    <n v="5"/>
    <n v="1"/>
    <n v="5"/>
    <n v="5"/>
    <n v="2"/>
    <n v="3"/>
    <x v="8"/>
    <s v="Migraine"/>
    <s v="Cardiology"/>
    <s v="Dr. Sade Kikiola"/>
    <s v="AXA"/>
    <x v="50"/>
    <x v="1"/>
    <x v="0"/>
    <s v="Outpatient"/>
    <n v="848"/>
    <n v="181"/>
    <d v="2024-07-24T00:00:00"/>
    <x v="0"/>
    <x v="4"/>
    <s v="Emergency"/>
    <s v="Yes"/>
    <s v="Emergency"/>
    <s v="Pending"/>
    <m/>
    <m/>
    <s v="N/A"/>
    <n v="720.3"/>
    <n v="0"/>
  </r>
  <r>
    <d v="2024-07-06T00:00:00"/>
    <n v="3375"/>
    <n v="4"/>
    <n v="1"/>
    <n v="3"/>
    <n v="3"/>
    <n v="1"/>
    <n v="35"/>
    <x v="9"/>
    <s v="Fracture"/>
    <s v="Cardiology"/>
    <s v="Dr. Ravi Patel"/>
    <s v="Aviva"/>
    <x v="35"/>
    <x v="0"/>
    <x v="4"/>
    <s v="Outpatient"/>
    <n v="74"/>
    <n v="171"/>
    <d v="2024-07-15T00:00:00"/>
    <x v="0"/>
    <x v="3"/>
    <s v="Physician Referral"/>
    <s v="Yes"/>
    <s v="Emergency"/>
    <s v="Paid"/>
    <m/>
    <m/>
    <s v="N/A"/>
    <n v="171.5"/>
    <n v="0"/>
  </r>
  <r>
    <d v="2024-07-06T00:00:00"/>
    <n v="1783"/>
    <n v="1"/>
    <n v="1"/>
    <n v="1"/>
    <n v="2"/>
    <n v="3"/>
    <n v="32"/>
    <x v="7"/>
    <s v="Appendicitis"/>
    <s v="Cardiology"/>
    <s v="Dr. Olu Abisola"/>
    <s v="Allianz"/>
    <x v="33"/>
    <x v="0"/>
    <x v="4"/>
    <s v="Outpatient"/>
    <n v="692"/>
    <n v="21"/>
    <d v="2024-07-25T00:00:00"/>
    <x v="0"/>
    <x v="4"/>
    <s v="Self-Referral"/>
    <s v="No"/>
    <s v="Scheduled"/>
    <s v="Paid"/>
    <m/>
    <m/>
    <s v="N/A"/>
    <n v="499.1"/>
    <n v="0"/>
  </r>
  <r>
    <d v="2024-07-06T00:00:00"/>
    <n v="3176"/>
    <n v="1"/>
    <n v="1"/>
    <n v="5"/>
    <n v="4"/>
    <n v="2"/>
    <n v="4"/>
    <x v="8"/>
    <s v="Migraine"/>
    <s v="Cardiology"/>
    <s v="Dr. Olu Abisola"/>
    <s v="AXA"/>
    <x v="12"/>
    <x v="1"/>
    <x v="3"/>
    <s v="Outpatient"/>
    <n v="581"/>
    <n v="155"/>
    <m/>
    <x v="1"/>
    <x v="3"/>
    <s v="Emergency"/>
    <s v="Yes"/>
    <s v="Emergency"/>
    <s v="Paid"/>
    <m/>
    <m/>
    <s v="General Ward"/>
    <n v="522.20000000000005"/>
    <n v="10"/>
  </r>
  <r>
    <d v="2024-07-06T00:00:00"/>
    <n v="4193"/>
    <n v="5"/>
    <n v="1"/>
    <n v="4"/>
    <n v="4"/>
    <n v="3"/>
    <n v="28"/>
    <x v="5"/>
    <s v="Hypertension"/>
    <s v="Cardiology"/>
    <s v="Dr. Sade Kikiola"/>
    <s v="Allianz"/>
    <x v="49"/>
    <x v="0"/>
    <x v="3"/>
    <s v="Emergency"/>
    <n v="969"/>
    <n v="136"/>
    <m/>
    <x v="1"/>
    <x v="4"/>
    <s v="Emergency"/>
    <s v="No"/>
    <s v="Scheduled"/>
    <s v="Paid"/>
    <m/>
    <m/>
    <s v="General Ward"/>
    <n v="780.5"/>
    <n v="10"/>
  </r>
  <r>
    <d v="2024-07-06T00:00:00"/>
    <n v="4255"/>
    <n v="1"/>
    <n v="1"/>
    <n v="5"/>
    <n v="1"/>
    <n v="1"/>
    <n v="26"/>
    <x v="5"/>
    <s v="Migraine"/>
    <s v="Cardiology"/>
    <s v="Dr. Olu Abisola"/>
    <s v="Aviva"/>
    <x v="17"/>
    <x v="1"/>
    <x v="1"/>
    <s v="Outpatient"/>
    <n v="781"/>
    <n v="172"/>
    <d v="2024-07-21T00:00:00"/>
    <x v="0"/>
    <x v="3"/>
    <s v="Physician Referral"/>
    <s v="Yes"/>
    <s v="Emergency"/>
    <s v="Paid"/>
    <m/>
    <m/>
    <s v="N/A"/>
    <n v="667.1"/>
    <n v="0"/>
  </r>
  <r>
    <d v="2024-07-06T00:00:00"/>
    <n v="12"/>
    <n v="4"/>
    <n v="1"/>
    <n v="4"/>
    <n v="3"/>
    <n v="3"/>
    <n v="32"/>
    <x v="7"/>
    <s v="Hypertension"/>
    <s v="Cardiology"/>
    <s v="Dr. Ravi Patel"/>
    <s v="Allianz"/>
    <x v="57"/>
    <x v="1"/>
    <x v="2"/>
    <s v="Outpatient"/>
    <n v="532"/>
    <n v="140"/>
    <m/>
    <x v="1"/>
    <x v="4"/>
    <s v="Emergency"/>
    <s v="Yes"/>
    <s v="Emergency"/>
    <s v="Paid"/>
    <m/>
    <m/>
    <s v="General Ward"/>
    <n v="477.4"/>
    <n v="10"/>
  </r>
  <r>
    <d v="2024-07-06T00:00:00"/>
    <n v="2985"/>
    <n v="5"/>
    <n v="1"/>
    <n v="4"/>
    <n v="2"/>
    <n v="3"/>
    <n v="2"/>
    <x v="8"/>
    <s v="Hypertension"/>
    <s v="Cardiology"/>
    <s v="Dr. Sade Kikiola"/>
    <s v="Allianz"/>
    <x v="60"/>
    <x v="0"/>
    <x v="0"/>
    <s v="Outpatient"/>
    <n v="643"/>
    <n v="51"/>
    <d v="2024-07-22T00:00:00"/>
    <x v="0"/>
    <x v="3"/>
    <s v="Emergency"/>
    <s v="Yes"/>
    <s v="Emergency"/>
    <s v="Paid"/>
    <m/>
    <m/>
    <s v="N/A"/>
    <n v="485.8"/>
    <n v="0"/>
  </r>
  <r>
    <d v="2024-07-06T00:00:00"/>
    <n v="190"/>
    <n v="4"/>
    <n v="1"/>
    <n v="5"/>
    <n v="3"/>
    <n v="2"/>
    <n v="37"/>
    <x v="0"/>
    <s v="Migraine"/>
    <s v="Cardiology"/>
    <s v="Dr. Ravi Patel"/>
    <s v="AXA"/>
    <x v="23"/>
    <x v="1"/>
    <x v="2"/>
    <s v="Emergency"/>
    <n v="227"/>
    <n v="75"/>
    <m/>
    <x v="1"/>
    <x v="4"/>
    <s v="Physician Referral"/>
    <s v="Yes"/>
    <s v="Emergency"/>
    <s v="Paid"/>
    <m/>
    <m/>
    <s v="Semi-Private Room"/>
    <n v="232.4"/>
    <n v="30"/>
  </r>
  <r>
    <d v="2024-07-06T00:00:00"/>
    <n v="2745"/>
    <n v="1"/>
    <n v="1"/>
    <n v="4"/>
    <n v="3"/>
    <n v="3"/>
    <n v="6"/>
    <x v="4"/>
    <s v="Hypertension"/>
    <s v="Cardiology"/>
    <s v="Dr. Olu Abisola"/>
    <s v="Allianz"/>
    <x v="8"/>
    <x v="1"/>
    <x v="4"/>
    <s v="Outpatient"/>
    <n v="278"/>
    <n v="113"/>
    <d v="2024-07-13T00:00:00"/>
    <x v="0"/>
    <x v="3"/>
    <s v="Self-Referral"/>
    <s v="Yes"/>
    <s v="Emergency"/>
    <s v="Paid"/>
    <m/>
    <m/>
    <s v="N/A"/>
    <n v="273.7"/>
    <n v="0"/>
  </r>
  <r>
    <d v="2024-07-06T00:00:00"/>
    <n v="3476"/>
    <n v="1"/>
    <n v="1"/>
    <n v="5"/>
    <n v="2"/>
    <n v="1"/>
    <n v="40"/>
    <x v="0"/>
    <s v="Migraine"/>
    <s v="Cardiology"/>
    <s v="Dr. Olu Abisola"/>
    <s v="Aviva"/>
    <x v="14"/>
    <x v="1"/>
    <x v="2"/>
    <s v="Inpatient"/>
    <n v="703"/>
    <n v="26"/>
    <m/>
    <x v="1"/>
    <x v="4"/>
    <s v="Emergency"/>
    <s v="Yes"/>
    <s v="Emergency"/>
    <s v="Paid"/>
    <m/>
    <m/>
    <s v="Semi-Private Room"/>
    <n v="531.29999999999995"/>
    <n v="30"/>
  </r>
  <r>
    <d v="2024-07-07T00:00:00"/>
    <n v="341"/>
    <n v="3"/>
    <n v="1"/>
    <n v="5"/>
    <n v="1"/>
    <n v="3"/>
    <n v="10"/>
    <x v="1"/>
    <s v="Migraine"/>
    <s v="Cardiology"/>
    <s v="Dr. Emma Jones"/>
    <s v="Allianz"/>
    <x v="33"/>
    <x v="1"/>
    <x v="4"/>
    <s v="Outpatient"/>
    <n v="298"/>
    <n v="195"/>
    <d v="2024-07-15T00:00:00"/>
    <x v="0"/>
    <x v="3"/>
    <s v="Self-Referral"/>
    <s v="No"/>
    <s v="Scheduled"/>
    <s v="Paid"/>
    <m/>
    <m/>
    <s v="N/A"/>
    <n v="345.1"/>
    <n v="0"/>
  </r>
  <r>
    <d v="2024-07-07T00:00:00"/>
    <n v="3166"/>
    <n v="2"/>
    <n v="1"/>
    <n v="2"/>
    <n v="1"/>
    <n v="1"/>
    <n v="10"/>
    <x v="1"/>
    <s v="Asthma"/>
    <s v="Cardiology"/>
    <s v="Dr. Johnson Grek"/>
    <s v="Aviva"/>
    <x v="45"/>
    <x v="0"/>
    <x v="0"/>
    <s v="Outpatient"/>
    <n v="225"/>
    <n v="107"/>
    <m/>
    <x v="1"/>
    <x v="4"/>
    <s v="Self-Referral"/>
    <s v="Yes"/>
    <s v="Emergency"/>
    <s v="Paid"/>
    <m/>
    <m/>
    <s v="Private Room"/>
    <n v="267.39999999999998"/>
    <n v="50"/>
  </r>
  <r>
    <d v="2024-07-07T00:00:00"/>
    <n v="784"/>
    <n v="2"/>
    <n v="1"/>
    <n v="1"/>
    <n v="1"/>
    <n v="1"/>
    <n v="14"/>
    <x v="2"/>
    <s v="Appendicitis"/>
    <s v="Cardiology"/>
    <s v="Dr. Johnson Grek"/>
    <s v="Aviva"/>
    <x v="9"/>
    <x v="1"/>
    <x v="3"/>
    <s v="Outpatient"/>
    <n v="449"/>
    <n v="149"/>
    <d v="2024-07-27T00:00:00"/>
    <x v="0"/>
    <x v="3"/>
    <s v="Self-Referral"/>
    <s v="Yes"/>
    <s v="Emergency"/>
    <s v="Paid"/>
    <m/>
    <m/>
    <s v="N/A"/>
    <n v="418.6"/>
    <n v="0"/>
  </r>
  <r>
    <d v="2024-07-07T00:00:00"/>
    <n v="61"/>
    <n v="5"/>
    <n v="1"/>
    <n v="4"/>
    <n v="5"/>
    <n v="2"/>
    <n v="11"/>
    <x v="1"/>
    <s v="Hypertension"/>
    <s v="Cardiology"/>
    <s v="Dr. Sade Kikiola"/>
    <s v="AXA"/>
    <x v="46"/>
    <x v="1"/>
    <x v="2"/>
    <s v="Outpatient"/>
    <n v="429"/>
    <n v="54"/>
    <m/>
    <x v="1"/>
    <x v="4"/>
    <s v="Physician Referral"/>
    <s v="No"/>
    <s v="Scheduled"/>
    <s v="Paid"/>
    <m/>
    <m/>
    <s v="Private Room"/>
    <n v="373.1"/>
    <n v="50"/>
  </r>
  <r>
    <d v="2024-07-07T00:00:00"/>
    <n v="607"/>
    <n v="4"/>
    <n v="1"/>
    <n v="5"/>
    <n v="3"/>
    <n v="1"/>
    <n v="20"/>
    <x v="3"/>
    <s v="Migraine"/>
    <s v="Cardiology"/>
    <s v="Dr. Ravi Patel"/>
    <s v="Aviva"/>
    <x v="1"/>
    <x v="1"/>
    <x v="4"/>
    <s v="Outpatient"/>
    <n v="728"/>
    <n v="117"/>
    <m/>
    <x v="1"/>
    <x v="3"/>
    <s v="Emergency"/>
    <s v="No"/>
    <s v="Scheduled"/>
    <s v="Paid"/>
    <m/>
    <m/>
    <s v="Private Room"/>
    <n v="626.5"/>
    <n v="50"/>
  </r>
  <r>
    <d v="2024-07-07T00:00:00"/>
    <n v="3088"/>
    <n v="2"/>
    <n v="1"/>
    <n v="4"/>
    <n v="5"/>
    <n v="1"/>
    <n v="14"/>
    <x v="2"/>
    <s v="Hypertension"/>
    <s v="Cardiology"/>
    <s v="Dr. Johnson Grek"/>
    <s v="Aviva"/>
    <x v="4"/>
    <x v="1"/>
    <x v="3"/>
    <s v="Inpatient"/>
    <n v="728"/>
    <n v="41"/>
    <m/>
    <x v="1"/>
    <x v="4"/>
    <s v="Physician Referral"/>
    <s v="Yes"/>
    <s v="Emergency"/>
    <s v="Paid"/>
    <m/>
    <m/>
    <s v="General Ward"/>
    <n v="545.29999999999995"/>
    <n v="10"/>
  </r>
  <r>
    <d v="2024-07-07T00:00:00"/>
    <n v="4873"/>
    <n v="5"/>
    <n v="1"/>
    <n v="5"/>
    <n v="1"/>
    <n v="2"/>
    <n v="28"/>
    <x v="5"/>
    <s v="Migraine"/>
    <s v="Cardiology"/>
    <s v="Dr. Sade Kikiola"/>
    <s v="AXA"/>
    <x v="47"/>
    <x v="1"/>
    <x v="4"/>
    <s v="Outpatient"/>
    <n v="925"/>
    <n v="78"/>
    <d v="2024-07-18T00:00:00"/>
    <x v="0"/>
    <x v="3"/>
    <s v="Self-Referral"/>
    <s v="Yes"/>
    <s v="Emergency"/>
    <s v="Paid"/>
    <m/>
    <m/>
    <s v="N/A"/>
    <n v="702.1"/>
    <n v="0"/>
  </r>
  <r>
    <d v="2024-07-07T00:00:00"/>
    <n v="2284"/>
    <n v="1"/>
    <n v="1"/>
    <n v="5"/>
    <n v="2"/>
    <n v="2"/>
    <n v="17"/>
    <x v="3"/>
    <s v="Migraine"/>
    <s v="Cardiology"/>
    <s v="Dr. Olu Abisola"/>
    <s v="AXA"/>
    <x v="32"/>
    <x v="1"/>
    <x v="2"/>
    <s v="Outpatient"/>
    <n v="477"/>
    <n v="196"/>
    <d v="2024-08-04T00:00:00"/>
    <x v="0"/>
    <x v="4"/>
    <s v="Emergency"/>
    <s v="Yes"/>
    <s v="Emergency"/>
    <s v="Paid"/>
    <m/>
    <m/>
    <s v="N/A"/>
    <n v="471.1"/>
    <n v="0"/>
  </r>
  <r>
    <d v="2024-07-07T00:00:00"/>
    <n v="1913"/>
    <n v="2"/>
    <n v="1"/>
    <n v="5"/>
    <n v="3"/>
    <n v="2"/>
    <n v="2"/>
    <x v="8"/>
    <s v="Migraine"/>
    <s v="Cardiology"/>
    <s v="Dr. Johnson Grek"/>
    <s v="AXA"/>
    <x v="28"/>
    <x v="1"/>
    <x v="2"/>
    <s v="Outpatient"/>
    <n v="313"/>
    <n v="71"/>
    <d v="2024-07-23T00:00:00"/>
    <x v="0"/>
    <x v="3"/>
    <s v="Self-Referral"/>
    <s v="Yes"/>
    <s v="Emergency"/>
    <s v="Paid"/>
    <m/>
    <m/>
    <s v="N/A"/>
    <n v="268.8"/>
    <n v="0"/>
  </r>
  <r>
    <d v="2024-07-07T00:00:00"/>
    <n v="1407"/>
    <n v="4"/>
    <n v="1"/>
    <n v="1"/>
    <n v="2"/>
    <n v="1"/>
    <n v="30"/>
    <x v="7"/>
    <s v="Appendicitis"/>
    <s v="Cardiology"/>
    <s v="Dr. Ravi Patel"/>
    <s v="Aviva"/>
    <x v="54"/>
    <x v="0"/>
    <x v="2"/>
    <s v="Emergency"/>
    <n v="706"/>
    <n v="168"/>
    <m/>
    <x v="1"/>
    <x v="4"/>
    <s v="Self-Referral"/>
    <s v="No"/>
    <s v="Scheduled"/>
    <s v="Paid"/>
    <m/>
    <m/>
    <s v="General Ward"/>
    <n v="618.79999999999995"/>
    <n v="10"/>
  </r>
  <r>
    <d v="2024-07-08T00:00:00"/>
    <n v="1069"/>
    <n v="3"/>
    <n v="1"/>
    <n v="4"/>
    <n v="4"/>
    <n v="2"/>
    <n v="29"/>
    <x v="7"/>
    <s v="Hypertension"/>
    <s v="Cardiology"/>
    <s v="Dr. Emma Jones"/>
    <s v="AXA"/>
    <x v="4"/>
    <x v="0"/>
    <x v="0"/>
    <s v="Outpatient"/>
    <n v="764"/>
    <n v="159"/>
    <d v="2024-08-02T00:00:00"/>
    <x v="0"/>
    <x v="3"/>
    <s v="Physician Referral"/>
    <s v="No"/>
    <s v="Scheduled"/>
    <s v="Paid"/>
    <m/>
    <m/>
    <s v="N/A"/>
    <n v="646.1"/>
    <n v="0"/>
  </r>
  <r>
    <d v="2024-07-08T00:00:00"/>
    <n v="4141"/>
    <n v="3"/>
    <n v="1"/>
    <n v="1"/>
    <n v="3"/>
    <n v="1"/>
    <n v="8"/>
    <x v="4"/>
    <s v="Appendicitis"/>
    <s v="Cardiology"/>
    <s v="Dr. Emma Jones"/>
    <s v="Aviva"/>
    <x v="50"/>
    <x v="1"/>
    <x v="0"/>
    <s v="Inpatient"/>
    <n v="848"/>
    <n v="30"/>
    <m/>
    <x v="1"/>
    <x v="4"/>
    <s v="Physician Referral"/>
    <s v="No"/>
    <s v="Scheduled"/>
    <s v="Paid"/>
    <m/>
    <m/>
    <s v="General Ward"/>
    <n v="621.6"/>
    <n v="10"/>
  </r>
  <r>
    <d v="2024-07-08T00:00:00"/>
    <n v="1467"/>
    <n v="2"/>
    <n v="1"/>
    <n v="1"/>
    <n v="2"/>
    <n v="1"/>
    <n v="25"/>
    <x v="5"/>
    <s v="Appendicitis"/>
    <s v="Cardiology"/>
    <s v="Dr. Johnson Grek"/>
    <s v="Aviva"/>
    <x v="39"/>
    <x v="0"/>
    <x v="2"/>
    <s v="Outpatient"/>
    <n v="526"/>
    <n v="141"/>
    <m/>
    <x v="1"/>
    <x v="3"/>
    <s v="Emergency"/>
    <s v="No"/>
    <s v="Scheduled"/>
    <s v="Paid"/>
    <m/>
    <m/>
    <s v="Semi-Private Room"/>
    <n v="487.9"/>
    <n v="30"/>
  </r>
  <r>
    <d v="2024-07-08T00:00:00"/>
    <n v="1745"/>
    <n v="3"/>
    <n v="1"/>
    <n v="1"/>
    <n v="1"/>
    <n v="1"/>
    <n v="5"/>
    <x v="4"/>
    <s v="Appendicitis"/>
    <s v="Cardiology"/>
    <s v="Dr. Emma Jones"/>
    <s v="Aviva"/>
    <x v="44"/>
    <x v="0"/>
    <x v="0"/>
    <s v="Inpatient"/>
    <n v="177"/>
    <n v="33"/>
    <m/>
    <x v="1"/>
    <x v="4"/>
    <s v="Emergency"/>
    <s v="No"/>
    <s v="Scheduled"/>
    <s v="Paid"/>
    <m/>
    <m/>
    <s v="General Ward"/>
    <n v="154"/>
    <n v="10"/>
  </r>
  <r>
    <d v="2024-07-08T00:00:00"/>
    <n v="4715"/>
    <n v="5"/>
    <n v="1"/>
    <n v="1"/>
    <n v="5"/>
    <n v="2"/>
    <n v="37"/>
    <x v="0"/>
    <s v="Appendicitis"/>
    <s v="Cardiology"/>
    <s v="Dr. Sade Kikiola"/>
    <s v="AXA"/>
    <x v="18"/>
    <x v="1"/>
    <x v="4"/>
    <s v="Outpatient"/>
    <n v="55"/>
    <n v="52"/>
    <d v="2024-07-22T00:00:00"/>
    <x v="0"/>
    <x v="3"/>
    <s v="Self-Referral"/>
    <s v="Yes"/>
    <s v="Emergency"/>
    <s v="Paid"/>
    <m/>
    <m/>
    <s v="N/A"/>
    <n v="74.900000000000006"/>
    <n v="0"/>
  </r>
  <r>
    <d v="2024-07-08T00:00:00"/>
    <n v="3789"/>
    <n v="4"/>
    <n v="1"/>
    <n v="2"/>
    <n v="2"/>
    <n v="1"/>
    <n v="21"/>
    <x v="6"/>
    <s v="Asthma"/>
    <s v="Cardiology"/>
    <s v="Dr. Ravi Patel"/>
    <s v="Aviva"/>
    <x v="13"/>
    <x v="0"/>
    <x v="4"/>
    <s v="Emergency"/>
    <n v="258"/>
    <n v="121"/>
    <m/>
    <x v="1"/>
    <x v="4"/>
    <s v="Self-Referral"/>
    <s v="No"/>
    <s v="Scheduled"/>
    <s v="Paid"/>
    <m/>
    <m/>
    <s v="General Ward"/>
    <n v="272.3"/>
    <n v="10"/>
  </r>
  <r>
    <d v="2024-07-08T00:00:00"/>
    <n v="4486"/>
    <n v="1"/>
    <n v="1"/>
    <n v="4"/>
    <n v="4"/>
    <n v="1"/>
    <n v="28"/>
    <x v="5"/>
    <s v="Hypertension"/>
    <s v="Cardiology"/>
    <s v="Dr. Olu Abisola"/>
    <s v="Aviva"/>
    <x v="39"/>
    <x v="1"/>
    <x v="1"/>
    <s v="Outpatient"/>
    <n v="245"/>
    <n v="96"/>
    <d v="2024-07-27T00:00:00"/>
    <x v="0"/>
    <x v="3"/>
    <s v="Self-Referral"/>
    <s v="Yes"/>
    <s v="Emergency"/>
    <s v="Paid"/>
    <m/>
    <m/>
    <s v="N/A"/>
    <n v="238.7"/>
    <n v="0"/>
  </r>
  <r>
    <d v="2024-07-08T00:00:00"/>
    <n v="3280"/>
    <n v="4"/>
    <n v="1"/>
    <n v="4"/>
    <n v="1"/>
    <n v="2"/>
    <n v="34"/>
    <x v="9"/>
    <s v="Hypertension"/>
    <s v="Cardiology"/>
    <s v="Dr. Ravi Patel"/>
    <s v="AXA"/>
    <x v="39"/>
    <x v="1"/>
    <x v="3"/>
    <s v="Outpatient"/>
    <n v="204"/>
    <n v="45"/>
    <d v="2024-07-23T00:00:00"/>
    <x v="0"/>
    <x v="4"/>
    <s v="Physician Referral"/>
    <s v="No"/>
    <s v="Scheduled"/>
    <s v="Paid"/>
    <m/>
    <m/>
    <s v="N/A"/>
    <n v="174.3"/>
    <n v="0"/>
  </r>
  <r>
    <d v="2024-07-08T00:00:00"/>
    <n v="4291"/>
    <n v="1"/>
    <n v="1"/>
    <n v="4"/>
    <n v="4"/>
    <n v="2"/>
    <n v="9"/>
    <x v="1"/>
    <s v="Hypertension"/>
    <s v="Cardiology"/>
    <s v="Dr. Olu Abisola"/>
    <s v="AXA"/>
    <x v="15"/>
    <x v="1"/>
    <x v="4"/>
    <s v="Inpatient"/>
    <n v="485"/>
    <n v="161"/>
    <m/>
    <x v="1"/>
    <x v="3"/>
    <s v="Emergency"/>
    <s v="No"/>
    <s v="Scheduled"/>
    <s v="Paid"/>
    <m/>
    <m/>
    <s v="Private Room"/>
    <n v="487.2"/>
    <n v="50"/>
  </r>
  <r>
    <d v="2024-07-08T00:00:00"/>
    <n v="154"/>
    <n v="3"/>
    <n v="1"/>
    <n v="4"/>
    <n v="5"/>
    <n v="1"/>
    <n v="13"/>
    <x v="2"/>
    <s v="Hypertension"/>
    <s v="Cardiology"/>
    <s v="Dr. Emma Jones"/>
    <s v="Aviva"/>
    <x v="47"/>
    <x v="1"/>
    <x v="3"/>
    <s v="Outpatient"/>
    <n v="544"/>
    <n v="195"/>
    <d v="2024-08-01T00:00:00"/>
    <x v="0"/>
    <x v="4"/>
    <s v="Physician Referral"/>
    <s v="Yes"/>
    <s v="Emergency"/>
    <s v="Paid"/>
    <m/>
    <m/>
    <s v="N/A"/>
    <n v="517.29999999999995"/>
    <n v="0"/>
  </r>
  <r>
    <d v="2024-07-09T00:00:00"/>
    <n v="4472"/>
    <n v="5"/>
    <n v="1"/>
    <n v="4"/>
    <n v="4"/>
    <n v="1"/>
    <n v="39"/>
    <x v="0"/>
    <s v="Hypertension"/>
    <s v="Cardiology"/>
    <s v="Dr. Sade Kikiola"/>
    <s v="Aviva"/>
    <x v="56"/>
    <x v="1"/>
    <x v="1"/>
    <s v="Outpatient"/>
    <n v="447"/>
    <n v="84"/>
    <m/>
    <x v="1"/>
    <x v="3"/>
    <s v="Physician Referral"/>
    <s v="Yes"/>
    <s v="Emergency"/>
    <s v="Paid"/>
    <m/>
    <m/>
    <s v="General Ward"/>
    <n v="378.7"/>
    <n v="10"/>
  </r>
  <r>
    <d v="2024-07-09T00:00:00"/>
    <n v="3181"/>
    <n v="1"/>
    <n v="1"/>
    <n v="4"/>
    <n v="2"/>
    <n v="1"/>
    <n v="12"/>
    <x v="1"/>
    <s v="Hypertension"/>
    <s v="Cardiology"/>
    <s v="Dr. Olu Abisola"/>
    <s v="Aviva"/>
    <x v="25"/>
    <x v="0"/>
    <x v="1"/>
    <s v="Emergency"/>
    <n v="408"/>
    <n v="65"/>
    <m/>
    <x v="1"/>
    <x v="4"/>
    <s v="Self-Referral"/>
    <s v="Yes"/>
    <s v="Emergency"/>
    <s v="Paid"/>
    <m/>
    <m/>
    <s v="General Ward"/>
    <n v="338.1"/>
    <n v="10"/>
  </r>
  <r>
    <d v="2024-07-09T00:00:00"/>
    <n v="3520"/>
    <n v="3"/>
    <n v="1"/>
    <n v="4"/>
    <n v="2"/>
    <n v="2"/>
    <n v="13"/>
    <x v="2"/>
    <s v="Hypertension"/>
    <s v="Cardiology"/>
    <s v="Dr. Emma Jones"/>
    <s v="AXA"/>
    <x v="6"/>
    <x v="1"/>
    <x v="3"/>
    <s v="Outpatient"/>
    <n v="753"/>
    <n v="146"/>
    <d v="2024-07-19T00:00:00"/>
    <x v="0"/>
    <x v="3"/>
    <s v="Self-Referral"/>
    <s v="Yes"/>
    <s v="Emergency"/>
    <s v="Paid"/>
    <m/>
    <m/>
    <s v="N/A"/>
    <n v="629.29999999999995"/>
    <n v="0"/>
  </r>
  <r>
    <d v="2024-07-09T00:00:00"/>
    <n v="1186"/>
    <n v="1"/>
    <n v="1"/>
    <n v="4"/>
    <n v="1"/>
    <n v="2"/>
    <n v="31"/>
    <x v="7"/>
    <s v="Hypertension"/>
    <s v="Cardiology"/>
    <s v="Dr. Olu Abisola"/>
    <s v="AXA"/>
    <x v="4"/>
    <x v="0"/>
    <x v="2"/>
    <s v="Inpatient"/>
    <n v="990"/>
    <n v="113"/>
    <m/>
    <x v="1"/>
    <x v="4"/>
    <s v="Self-Referral"/>
    <s v="Yes"/>
    <s v="Emergency"/>
    <s v="Paid"/>
    <m/>
    <m/>
    <s v="Semi-Private Room"/>
    <n v="793.1"/>
    <n v="30"/>
  </r>
  <r>
    <d v="2024-07-09T00:00:00"/>
    <n v="1771"/>
    <n v="2"/>
    <n v="1"/>
    <n v="4"/>
    <n v="5"/>
    <n v="3"/>
    <n v="17"/>
    <x v="3"/>
    <s v="Hypertension"/>
    <s v="Cardiology"/>
    <s v="Dr. Johnson Grek"/>
    <s v="Allianz"/>
    <x v="15"/>
    <x v="1"/>
    <x v="3"/>
    <s v="Emergency"/>
    <n v="246"/>
    <n v="93"/>
    <m/>
    <x v="1"/>
    <x v="3"/>
    <s v="Physician Referral"/>
    <s v="Yes"/>
    <s v="Emergency"/>
    <s v="Paid"/>
    <m/>
    <m/>
    <s v="Semi-Private Room"/>
    <n v="258.3"/>
    <n v="30"/>
  </r>
  <r>
    <d v="2024-07-09T00:00:00"/>
    <n v="2004"/>
    <n v="4"/>
    <n v="1"/>
    <n v="4"/>
    <n v="5"/>
    <n v="2"/>
    <n v="32"/>
    <x v="7"/>
    <s v="Hypertension"/>
    <s v="Cardiology"/>
    <s v="Dr. Ravi Patel"/>
    <s v="AXA"/>
    <x v="29"/>
    <x v="1"/>
    <x v="4"/>
    <s v="Inpatient"/>
    <n v="130"/>
    <n v="147"/>
    <m/>
    <x v="1"/>
    <x v="4"/>
    <s v="Self-Referral"/>
    <s v="No"/>
    <s v="Scheduled"/>
    <s v="Paid"/>
    <m/>
    <m/>
    <s v="Private Room"/>
    <n v="228.9"/>
    <n v="50"/>
  </r>
  <r>
    <d v="2024-07-09T00:00:00"/>
    <n v="3733"/>
    <n v="5"/>
    <n v="1"/>
    <n v="4"/>
    <n v="3"/>
    <n v="1"/>
    <n v="39"/>
    <x v="0"/>
    <s v="Hypertension"/>
    <s v="Cardiology"/>
    <s v="Dr. Sade Kikiola"/>
    <s v="Aviva"/>
    <x v="25"/>
    <x v="1"/>
    <x v="3"/>
    <s v="Outpatient"/>
    <n v="725"/>
    <n v="93"/>
    <d v="2024-07-23T00:00:00"/>
    <x v="0"/>
    <x v="3"/>
    <s v="Physician Referral"/>
    <s v="No"/>
    <s v="Scheduled"/>
    <s v="Paid"/>
    <m/>
    <m/>
    <s v="N/A"/>
    <m/>
    <n v="0"/>
  </r>
  <r>
    <d v="2024-07-09T00:00:00"/>
    <n v="4557"/>
    <n v="3"/>
    <n v="1"/>
    <n v="4"/>
    <n v="3"/>
    <n v="2"/>
    <n v="31"/>
    <x v="7"/>
    <s v="Hypertension"/>
    <s v="Cardiology"/>
    <s v="Dr. Emma Jones"/>
    <s v="AXA"/>
    <x v="0"/>
    <x v="0"/>
    <x v="4"/>
    <s v="Outpatient"/>
    <n v="285"/>
    <n v="159"/>
    <d v="2024-07-20T00:00:00"/>
    <x v="0"/>
    <x v="4"/>
    <s v="Physician Referral"/>
    <s v="No"/>
    <s v="Scheduled"/>
    <s v="Paid"/>
    <m/>
    <m/>
    <s v="N/A"/>
    <m/>
    <n v="0"/>
  </r>
  <r>
    <d v="2024-07-09T00:00:00"/>
    <n v="3880"/>
    <n v="5"/>
    <n v="1"/>
    <n v="4"/>
    <n v="2"/>
    <n v="2"/>
    <n v="32"/>
    <x v="7"/>
    <s v="Hypertension"/>
    <s v="Cardiology"/>
    <s v="Dr. Sade Kikiola"/>
    <s v="AXA"/>
    <x v="46"/>
    <x v="1"/>
    <x v="4"/>
    <s v="Outpatient"/>
    <n v="111"/>
    <n v="121"/>
    <d v="2024-07-21T00:00:00"/>
    <x v="0"/>
    <x v="3"/>
    <s v="Physician Referral"/>
    <s v="No"/>
    <s v="Scheduled"/>
    <s v="Paid"/>
    <m/>
    <m/>
    <s v="N/A"/>
    <n v="162.4"/>
    <n v="0"/>
  </r>
  <r>
    <d v="2024-07-09T00:00:00"/>
    <n v="4716"/>
    <n v="4"/>
    <n v="1"/>
    <n v="4"/>
    <n v="4"/>
    <n v="3"/>
    <n v="31"/>
    <x v="7"/>
    <s v="Hypertension"/>
    <s v="Cardiology"/>
    <s v="Dr. Ravi Patel"/>
    <s v="Allianz"/>
    <x v="16"/>
    <x v="1"/>
    <x v="4"/>
    <s v="Emergency"/>
    <n v="675"/>
    <n v="66"/>
    <m/>
    <x v="1"/>
    <x v="4"/>
    <s v="Emergency"/>
    <s v="No"/>
    <s v="Scheduled"/>
    <s v="Paid"/>
    <m/>
    <m/>
    <s v="General Ward"/>
    <n v="525.70000000000005"/>
    <n v="10"/>
  </r>
  <r>
    <d v="2024-07-10T00:00:00"/>
    <n v="4185"/>
    <n v="1"/>
    <n v="1"/>
    <n v="4"/>
    <n v="4"/>
    <n v="3"/>
    <n v="27"/>
    <x v="5"/>
    <s v="Hypertension"/>
    <s v="Cardiology"/>
    <s v="Dr. Olu Abisola"/>
    <s v="Allianz"/>
    <x v="43"/>
    <x v="1"/>
    <x v="2"/>
    <s v="Inpatient"/>
    <n v="953"/>
    <n v="184"/>
    <m/>
    <x v="1"/>
    <x v="3"/>
    <s v="Physician Referral"/>
    <s v="No"/>
    <s v="Scheduled"/>
    <s v="Paid"/>
    <m/>
    <m/>
    <s v="Semi-Private Room"/>
    <n v="816.9"/>
    <n v="30"/>
  </r>
  <r>
    <d v="2024-07-10T00:00:00"/>
    <n v="1765"/>
    <n v="1"/>
    <n v="1"/>
    <n v="4"/>
    <n v="1"/>
    <n v="1"/>
    <n v="37"/>
    <x v="0"/>
    <s v="Hypertension"/>
    <s v="Cardiology"/>
    <s v="Dr. Olu Abisola"/>
    <s v="Aviva"/>
    <x v="37"/>
    <x v="1"/>
    <x v="2"/>
    <s v="Outpatient"/>
    <n v="304"/>
    <n v="188"/>
    <d v="2024-08-05T00:00:00"/>
    <x v="0"/>
    <x v="4"/>
    <s v="Self-Referral"/>
    <s v="No"/>
    <s v="Scheduled"/>
    <s v="Paid"/>
    <m/>
    <m/>
    <s v="N/A"/>
    <n v="344.4"/>
    <n v="0"/>
  </r>
  <r>
    <d v="2024-07-10T00:00:00"/>
    <n v="3089"/>
    <n v="5"/>
    <n v="1"/>
    <n v="4"/>
    <n v="5"/>
    <n v="3"/>
    <n v="7"/>
    <x v="4"/>
    <s v="Hypertension"/>
    <s v="Cardiology"/>
    <s v="Dr. Sade Kikiola"/>
    <s v="Allianz"/>
    <x v="19"/>
    <x v="0"/>
    <x v="1"/>
    <s v="Outpatient"/>
    <n v="80"/>
    <n v="46"/>
    <d v="2024-07-21T00:00:00"/>
    <x v="0"/>
    <x v="3"/>
    <s v="Self-Referral"/>
    <s v="No"/>
    <s v="Scheduled"/>
    <s v="Paid"/>
    <m/>
    <m/>
    <s v="N/A"/>
    <n v="88.2"/>
    <n v="0"/>
  </r>
  <r>
    <d v="2024-07-10T00:00:00"/>
    <n v="719"/>
    <n v="1"/>
    <n v="1"/>
    <n v="4"/>
    <n v="2"/>
    <n v="1"/>
    <n v="30"/>
    <x v="7"/>
    <s v="Hypertension"/>
    <s v="Cardiology"/>
    <s v="Dr. Olu Abisola"/>
    <s v="Aviva"/>
    <x v="19"/>
    <x v="1"/>
    <x v="0"/>
    <s v="Outpatient"/>
    <n v="826"/>
    <n v="189"/>
    <d v="2024-07-17T00:00:00"/>
    <x v="0"/>
    <x v="4"/>
    <s v="Emergency"/>
    <s v="Yes"/>
    <s v="Emergency"/>
    <s v="Paid"/>
    <m/>
    <m/>
    <s v="N/A"/>
    <n v="710.5"/>
    <n v="0"/>
  </r>
  <r>
    <d v="2024-07-10T00:00:00"/>
    <n v="3502"/>
    <n v="1"/>
    <n v="1"/>
    <n v="4"/>
    <n v="4"/>
    <n v="1"/>
    <n v="32"/>
    <x v="7"/>
    <s v="Hypertension"/>
    <s v="Cardiology"/>
    <s v="Dr. Olu Abisola"/>
    <s v="Aviva"/>
    <x v="34"/>
    <x v="0"/>
    <x v="2"/>
    <s v="Outpatient"/>
    <n v="950"/>
    <n v="105"/>
    <d v="2024-08-04T00:00:00"/>
    <x v="0"/>
    <x v="3"/>
    <s v="Self-Referral"/>
    <s v="No"/>
    <s v="Scheduled"/>
    <s v="Paid"/>
    <m/>
    <m/>
    <s v="N/A"/>
    <n v="738.5"/>
    <n v="0"/>
  </r>
  <r>
    <d v="2024-07-10T00:00:00"/>
    <n v="4775"/>
    <n v="1"/>
    <n v="1"/>
    <n v="4"/>
    <n v="3"/>
    <n v="1"/>
    <n v="13"/>
    <x v="2"/>
    <s v="Hypertension"/>
    <s v="Cardiology"/>
    <s v="Dr. Olu Abisola"/>
    <s v="Aviva"/>
    <x v="20"/>
    <x v="1"/>
    <x v="2"/>
    <s v="Outpatient"/>
    <n v="65"/>
    <n v="87"/>
    <d v="2024-07-20T00:00:00"/>
    <x v="0"/>
    <x v="4"/>
    <s v="Self-Referral"/>
    <s v="No"/>
    <s v="Scheduled"/>
    <s v="Paid"/>
    <m/>
    <m/>
    <s v="N/A"/>
    <m/>
    <n v="0"/>
  </r>
  <r>
    <d v="2024-07-10T00:00:00"/>
    <n v="4156"/>
    <n v="2"/>
    <n v="1"/>
    <n v="4"/>
    <n v="2"/>
    <n v="1"/>
    <n v="19"/>
    <x v="3"/>
    <s v="Hypertension"/>
    <s v="Cardiology"/>
    <s v="Dr. Johnson Grek"/>
    <s v="Aviva"/>
    <x v="21"/>
    <x v="0"/>
    <x v="1"/>
    <s v="Inpatient"/>
    <n v="239"/>
    <n v="176"/>
    <m/>
    <x v="1"/>
    <x v="3"/>
    <s v="Self-Referral"/>
    <s v="Yes"/>
    <s v="Emergency"/>
    <s v="Paid"/>
    <m/>
    <m/>
    <s v="Private Room"/>
    <n v="325.5"/>
    <n v="50"/>
  </r>
  <r>
    <d v="2024-07-10T00:00:00"/>
    <n v="4009"/>
    <n v="3"/>
    <n v="1"/>
    <n v="4"/>
    <n v="1"/>
    <n v="3"/>
    <n v="30"/>
    <x v="7"/>
    <s v="Hypertension"/>
    <s v="Cardiology"/>
    <s v="Dr. Emma Jones"/>
    <s v="Allianz"/>
    <x v="50"/>
    <x v="0"/>
    <x v="1"/>
    <s v="Outpatient"/>
    <n v="844"/>
    <n v="183"/>
    <d v="2024-07-17T00:00:00"/>
    <x v="0"/>
    <x v="4"/>
    <s v="Emergency"/>
    <s v="Yes"/>
    <s v="Emergency"/>
    <s v="Paid"/>
    <m/>
    <m/>
    <s v="N/A"/>
    <n v="718.9"/>
    <n v="0"/>
  </r>
  <r>
    <d v="2024-07-10T00:00:00"/>
    <n v="24"/>
    <n v="3"/>
    <n v="1"/>
    <n v="4"/>
    <n v="2"/>
    <n v="1"/>
    <n v="5"/>
    <x v="4"/>
    <s v="Hypertension"/>
    <s v="Cardiology"/>
    <s v="Dr. Emma Jones"/>
    <s v="Aviva"/>
    <x v="24"/>
    <x v="1"/>
    <x v="1"/>
    <s v="Emergency"/>
    <n v="176"/>
    <n v="128"/>
    <m/>
    <x v="1"/>
    <x v="3"/>
    <s v="Physician Referral"/>
    <s v="No"/>
    <s v="Scheduled"/>
    <s v="Paid"/>
    <m/>
    <m/>
    <s v="Private Room"/>
    <m/>
    <n v="50"/>
  </r>
  <r>
    <d v="2024-07-10T00:00:00"/>
    <n v="2920"/>
    <n v="4"/>
    <n v="1"/>
    <n v="4"/>
    <n v="4"/>
    <n v="1"/>
    <n v="8"/>
    <x v="4"/>
    <s v="Hypertension"/>
    <s v="Cardiology"/>
    <s v="Dr. Ravi Patel"/>
    <s v="Aviva"/>
    <x v="9"/>
    <x v="1"/>
    <x v="3"/>
    <s v="Inpatient"/>
    <n v="208"/>
    <n v="76"/>
    <m/>
    <x v="1"/>
    <x v="4"/>
    <s v="Emergency"/>
    <s v="Yes"/>
    <s v="Emergency"/>
    <s v="Paid"/>
    <m/>
    <m/>
    <s v="Semi-Private Room"/>
    <m/>
    <n v="30"/>
  </r>
  <r>
    <d v="2024-07-11T00:00:00"/>
    <n v="3335"/>
    <n v="1"/>
    <n v="1"/>
    <n v="4"/>
    <n v="1"/>
    <n v="2"/>
    <n v="19"/>
    <x v="3"/>
    <s v="Hypertension"/>
    <s v="Cardiology"/>
    <s v="Dr. Olu Abisola"/>
    <s v="AXA"/>
    <x v="37"/>
    <x v="0"/>
    <x v="4"/>
    <s v="Emergency"/>
    <n v="810"/>
    <n v="159"/>
    <m/>
    <x v="1"/>
    <x v="3"/>
    <s v="Emergency"/>
    <s v="Yes"/>
    <s v="Emergency"/>
    <s v="Paid"/>
    <m/>
    <m/>
    <s v="Semi-Private Room"/>
    <n v="699.3"/>
    <n v="30"/>
  </r>
  <r>
    <d v="2024-07-11T00:00:00"/>
    <n v="2006"/>
    <n v="5"/>
    <n v="1"/>
    <n v="4"/>
    <n v="3"/>
    <n v="1"/>
    <n v="20"/>
    <x v="3"/>
    <s v="Hypertension"/>
    <s v="Cardiology"/>
    <s v="Dr. Sade Kikiola"/>
    <s v="Aviva"/>
    <x v="19"/>
    <x v="1"/>
    <x v="2"/>
    <s v="Outpatient"/>
    <n v="398"/>
    <n v="192"/>
    <m/>
    <x v="1"/>
    <x v="4"/>
    <s v="Self-Referral"/>
    <s v="Yes"/>
    <s v="Emergency"/>
    <s v="Paid"/>
    <m/>
    <m/>
    <s v="Private Room"/>
    <n v="448"/>
    <n v="50"/>
  </r>
  <r>
    <d v="2024-07-11T00:00:00"/>
    <n v="618"/>
    <n v="1"/>
    <n v="1"/>
    <n v="4"/>
    <n v="3"/>
    <n v="2"/>
    <n v="40"/>
    <x v="0"/>
    <s v="Hypertension"/>
    <s v="Cardiology"/>
    <s v="Dr. Olu Abisola"/>
    <s v="AXA"/>
    <x v="28"/>
    <x v="1"/>
    <x v="4"/>
    <s v="Outpatient"/>
    <n v="731"/>
    <n v="167"/>
    <d v="2024-08-05T00:00:00"/>
    <x v="0"/>
    <x v="3"/>
    <s v="Self-Referral"/>
    <s v="Yes"/>
    <s v="Emergency"/>
    <s v="Paid"/>
    <m/>
    <m/>
    <s v="N/A"/>
    <n v="628.6"/>
    <n v="0"/>
  </r>
  <r>
    <d v="2024-07-11T00:00:00"/>
    <n v="368"/>
    <n v="4"/>
    <n v="1"/>
    <n v="4"/>
    <n v="4"/>
    <n v="3"/>
    <n v="19"/>
    <x v="3"/>
    <s v="Hypertension"/>
    <s v="Cardiology"/>
    <s v="Dr. Ravi Patel"/>
    <s v="Allianz"/>
    <x v="28"/>
    <x v="1"/>
    <x v="0"/>
    <s v="Emergency"/>
    <n v="890"/>
    <n v="64"/>
    <m/>
    <x v="1"/>
    <x v="4"/>
    <s v="Emergency"/>
    <s v="No"/>
    <s v="Scheduled"/>
    <s v="Paid"/>
    <m/>
    <m/>
    <s v="Semi-Private Room"/>
    <n v="688.8"/>
    <n v="30"/>
  </r>
  <r>
    <d v="2024-07-11T00:00:00"/>
    <n v="1416"/>
    <n v="1"/>
    <n v="1"/>
    <n v="4"/>
    <n v="1"/>
    <n v="2"/>
    <n v="35"/>
    <x v="9"/>
    <s v="Hypertension"/>
    <s v="Cardiology"/>
    <s v="Dr. Olu Abisola"/>
    <s v="AXA"/>
    <x v="26"/>
    <x v="0"/>
    <x v="1"/>
    <s v="Outpatient"/>
    <n v="93"/>
    <n v="42"/>
    <d v="2024-07-21T00:00:00"/>
    <x v="0"/>
    <x v="3"/>
    <s v="Physician Referral"/>
    <s v="Yes"/>
    <s v="Emergency"/>
    <s v="Paid"/>
    <m/>
    <m/>
    <s v="N/A"/>
    <n v="94.5"/>
    <n v="0"/>
  </r>
  <r>
    <d v="2024-07-11T00:00:00"/>
    <n v="3804"/>
    <n v="2"/>
    <n v="1"/>
    <n v="4"/>
    <n v="3"/>
    <n v="3"/>
    <n v="37"/>
    <x v="0"/>
    <s v="Hypertension"/>
    <s v="Cardiology"/>
    <s v="Dr. Johnson Grek"/>
    <s v="Allianz"/>
    <x v="6"/>
    <x v="1"/>
    <x v="0"/>
    <s v="Emergency"/>
    <n v="937"/>
    <n v="53"/>
    <m/>
    <x v="1"/>
    <x v="4"/>
    <s v="Emergency"/>
    <s v="No"/>
    <s v="Scheduled"/>
    <s v="Paid"/>
    <m/>
    <m/>
    <s v="Private Room"/>
    <m/>
    <n v="50"/>
  </r>
  <r>
    <d v="2024-07-11T00:00:00"/>
    <n v="2549"/>
    <n v="4"/>
    <n v="1"/>
    <n v="4"/>
    <n v="1"/>
    <n v="3"/>
    <n v="4"/>
    <x v="8"/>
    <s v="Hypertension"/>
    <s v="Cardiology"/>
    <s v="Dr. Ravi Patel"/>
    <s v="Allianz"/>
    <x v="47"/>
    <x v="1"/>
    <x v="0"/>
    <s v="Outpatient"/>
    <n v="964"/>
    <n v="40"/>
    <d v="2024-07-31T00:00:00"/>
    <x v="0"/>
    <x v="3"/>
    <s v="Physician Referral"/>
    <s v="Yes"/>
    <s v="Emergency"/>
    <s v="Paid"/>
    <m/>
    <m/>
    <s v="N/A"/>
    <m/>
    <n v="0"/>
  </r>
  <r>
    <d v="2024-07-11T00:00:00"/>
    <n v="771"/>
    <n v="3"/>
    <n v="1"/>
    <n v="4"/>
    <n v="2"/>
    <n v="2"/>
    <n v="31"/>
    <x v="7"/>
    <s v="Hypertension"/>
    <s v="Cardiology"/>
    <s v="Dr. Emma Jones"/>
    <s v="AXA"/>
    <x v="51"/>
    <x v="1"/>
    <x v="0"/>
    <s v="Outpatient"/>
    <n v="219"/>
    <n v="198"/>
    <d v="2024-07-31T00:00:00"/>
    <x v="0"/>
    <x v="4"/>
    <s v="Self-Referral"/>
    <s v="Yes"/>
    <s v="Emergency"/>
    <s v="Paid"/>
    <m/>
    <m/>
    <s v="N/A"/>
    <m/>
    <n v="0"/>
  </r>
  <r>
    <d v="2024-07-11T00:00:00"/>
    <n v="977"/>
    <n v="3"/>
    <n v="1"/>
    <n v="4"/>
    <n v="5"/>
    <n v="3"/>
    <n v="8"/>
    <x v="4"/>
    <s v="Hypertension"/>
    <s v="Cardiology"/>
    <s v="Dr. Emma Jones"/>
    <s v="Allianz"/>
    <x v="36"/>
    <x v="0"/>
    <x v="0"/>
    <s v="Outpatient"/>
    <n v="370"/>
    <n v="156"/>
    <m/>
    <x v="1"/>
    <x v="3"/>
    <s v="Emergency"/>
    <s v="Yes"/>
    <s v="Emergency"/>
    <s v="Paid"/>
    <m/>
    <m/>
    <s v="Semi-Private Room"/>
    <n v="389.2"/>
    <n v="30"/>
  </r>
  <r>
    <d v="2024-07-11T00:00:00"/>
    <n v="1319"/>
    <n v="2"/>
    <n v="1"/>
    <n v="4"/>
    <n v="5"/>
    <n v="3"/>
    <n v="3"/>
    <x v="8"/>
    <s v="Hypertension"/>
    <s v="Cardiology"/>
    <s v="Dr. Johnson Grek"/>
    <s v="Allianz"/>
    <x v="35"/>
    <x v="1"/>
    <x v="0"/>
    <s v="Outpatient"/>
    <n v="880"/>
    <n v="132"/>
    <d v="2024-07-26T00:00:00"/>
    <x v="0"/>
    <x v="4"/>
    <s v="Physician Referral"/>
    <s v="Yes"/>
    <s v="Emergency"/>
    <s v="Paid"/>
    <m/>
    <m/>
    <s v="N/A"/>
    <n v="708.4"/>
    <n v="0"/>
  </r>
  <r>
    <d v="2024-07-12T00:00:00"/>
    <n v="2974"/>
    <n v="3"/>
    <n v="1"/>
    <n v="4"/>
    <n v="5"/>
    <n v="3"/>
    <n v="32"/>
    <x v="7"/>
    <s v="Hypertension"/>
    <s v="Cardiology"/>
    <s v="Dr. Emma Jones"/>
    <s v="Allianz"/>
    <x v="26"/>
    <x v="0"/>
    <x v="0"/>
    <s v="Inpatient"/>
    <n v="612"/>
    <n v="29"/>
    <m/>
    <x v="1"/>
    <x v="3"/>
    <s v="Emergency"/>
    <s v="Yes"/>
    <s v="Emergency"/>
    <s v="Paid"/>
    <m/>
    <m/>
    <s v="General Ward"/>
    <n v="455.7"/>
    <n v="10"/>
  </r>
  <r>
    <d v="2024-07-12T00:00:00"/>
    <n v="4174"/>
    <n v="2"/>
    <n v="1"/>
    <n v="4"/>
    <n v="3"/>
    <n v="2"/>
    <n v="5"/>
    <x v="4"/>
    <s v="Hypertension"/>
    <s v="Cardiology"/>
    <s v="Dr. Johnson Grek"/>
    <s v="AXA"/>
    <x v="33"/>
    <x v="1"/>
    <x v="3"/>
    <s v="Outpatient"/>
    <n v="80"/>
    <n v="71"/>
    <d v="2024-08-06T00:00:00"/>
    <x v="0"/>
    <x v="4"/>
    <s v="Emergency"/>
    <s v="Yes"/>
    <s v="Emergency"/>
    <s v="Paid"/>
    <m/>
    <m/>
    <s v="N/A"/>
    <n v="105.7"/>
    <n v="0"/>
  </r>
  <r>
    <d v="2024-07-12T00:00:00"/>
    <n v="903"/>
    <n v="3"/>
    <n v="1"/>
    <n v="4"/>
    <n v="4"/>
    <n v="3"/>
    <n v="8"/>
    <x v="4"/>
    <s v="Hypertension"/>
    <s v="Cardiology"/>
    <s v="Dr. Emma Jones"/>
    <s v="Allianz"/>
    <x v="24"/>
    <x v="0"/>
    <x v="3"/>
    <s v="Emergency"/>
    <n v="215"/>
    <n v="64"/>
    <m/>
    <x v="1"/>
    <x v="3"/>
    <s v="Self-Referral"/>
    <s v="Yes"/>
    <s v="Emergency"/>
    <s v="Paid"/>
    <m/>
    <m/>
    <s v="Private Room"/>
    <n v="230.3"/>
    <n v="50"/>
  </r>
  <r>
    <d v="2024-07-12T00:00:00"/>
    <n v="4215"/>
    <n v="3"/>
    <n v="1"/>
    <n v="4"/>
    <n v="5"/>
    <n v="1"/>
    <n v="15"/>
    <x v="2"/>
    <s v="Hypertension"/>
    <s v="Cardiology"/>
    <s v="Dr. Emma Jones"/>
    <s v="Aviva"/>
    <x v="32"/>
    <x v="1"/>
    <x v="3"/>
    <s v="Outpatient"/>
    <n v="253"/>
    <n v="199"/>
    <m/>
    <x v="1"/>
    <x v="4"/>
    <s v="Physician Referral"/>
    <s v="Yes"/>
    <s v="Emergency"/>
    <s v="Paid"/>
    <m/>
    <m/>
    <s v="Semi-Private Room"/>
    <n v="337.4"/>
    <n v="30"/>
  </r>
  <r>
    <d v="2024-07-12T00:00:00"/>
    <n v="3713"/>
    <n v="1"/>
    <n v="1"/>
    <n v="4"/>
    <n v="4"/>
    <n v="2"/>
    <n v="38"/>
    <x v="0"/>
    <s v="Hypertension"/>
    <s v="Cardiology"/>
    <s v="Dr. Olu Abisola"/>
    <s v="AXA"/>
    <x v="31"/>
    <x v="1"/>
    <x v="3"/>
    <s v="Outpatient"/>
    <n v="760"/>
    <n v="49"/>
    <d v="2024-07-29T00:00:00"/>
    <x v="0"/>
    <x v="3"/>
    <s v="Physician Referral"/>
    <s v="Yes"/>
    <s v="Emergency"/>
    <s v="Paid"/>
    <m/>
    <m/>
    <s v="N/A"/>
    <n v="566.29999999999995"/>
    <n v="0"/>
  </r>
  <r>
    <d v="2024-07-12T00:00:00"/>
    <n v="43"/>
    <n v="4"/>
    <n v="1"/>
    <n v="4"/>
    <n v="5"/>
    <n v="1"/>
    <n v="21"/>
    <x v="6"/>
    <s v="Hypertension"/>
    <s v="Cardiology"/>
    <s v="Dr. Ravi Patel"/>
    <s v="Aviva"/>
    <x v="12"/>
    <x v="0"/>
    <x v="3"/>
    <s v="Outpatient"/>
    <n v="983"/>
    <n v="149"/>
    <d v="2024-08-03T00:00:00"/>
    <x v="0"/>
    <x v="4"/>
    <s v="Physician Referral"/>
    <s v="No"/>
    <s v="Scheduled"/>
    <s v="Paid"/>
    <m/>
    <m/>
    <s v="N/A"/>
    <n v="792.4"/>
    <n v="0"/>
  </r>
  <r>
    <d v="2024-07-12T00:00:00"/>
    <n v="4244"/>
    <n v="3"/>
    <n v="1"/>
    <n v="4"/>
    <n v="2"/>
    <n v="2"/>
    <n v="13"/>
    <x v="2"/>
    <s v="Hypertension"/>
    <s v="Cardiology"/>
    <s v="Dr. Emma Jones"/>
    <s v="AXA"/>
    <x v="9"/>
    <x v="0"/>
    <x v="4"/>
    <s v="Emergency"/>
    <n v="65"/>
    <n v="196"/>
    <m/>
    <x v="1"/>
    <x v="3"/>
    <s v="Physician Referral"/>
    <s v="No"/>
    <s v="Scheduled"/>
    <s v="Paid"/>
    <m/>
    <m/>
    <s v="General Ward"/>
    <n v="189.7"/>
    <n v="10"/>
  </r>
  <r>
    <d v="2024-07-12T00:00:00"/>
    <n v="2396"/>
    <n v="4"/>
    <n v="1"/>
    <n v="4"/>
    <n v="5"/>
    <n v="1"/>
    <n v="2"/>
    <x v="8"/>
    <s v="Hypertension"/>
    <s v="Cardiology"/>
    <s v="Dr. Ravi Patel"/>
    <s v="Aviva"/>
    <x v="5"/>
    <x v="0"/>
    <x v="0"/>
    <s v="Outpatient"/>
    <n v="640"/>
    <n v="115"/>
    <m/>
    <x v="1"/>
    <x v="4"/>
    <s v="Physician Referral"/>
    <s v="No"/>
    <s v="Scheduled"/>
    <s v="Paid"/>
    <m/>
    <m/>
    <s v="Private Room"/>
    <n v="563.5"/>
    <n v="50"/>
  </r>
  <r>
    <d v="2024-07-12T00:00:00"/>
    <n v="4391"/>
    <n v="4"/>
    <n v="1"/>
    <n v="4"/>
    <n v="4"/>
    <n v="3"/>
    <n v="11"/>
    <x v="1"/>
    <s v="Hypertension"/>
    <s v="Cardiology"/>
    <s v="Dr. Ravi Patel"/>
    <s v="Allianz"/>
    <x v="52"/>
    <x v="1"/>
    <x v="0"/>
    <s v="Outpatient"/>
    <n v="880"/>
    <n v="192"/>
    <d v="2024-08-06T00:00:00"/>
    <x v="0"/>
    <x v="3"/>
    <s v="Self-Referral"/>
    <s v="Yes"/>
    <s v="Emergency"/>
    <s v="Paid"/>
    <m/>
    <m/>
    <s v="N/A"/>
    <n v="750.4"/>
    <n v="0"/>
  </r>
  <r>
    <d v="2024-07-12T00:00:00"/>
    <n v="1730"/>
    <n v="3"/>
    <n v="1"/>
    <n v="4"/>
    <n v="3"/>
    <n v="1"/>
    <n v="37"/>
    <x v="0"/>
    <s v="Hypertension"/>
    <s v="Cardiology"/>
    <s v="Dr. Emma Jones"/>
    <s v="Aviva"/>
    <x v="7"/>
    <x v="1"/>
    <x v="0"/>
    <s v="Emergency"/>
    <n v="923"/>
    <n v="36"/>
    <m/>
    <x v="1"/>
    <x v="4"/>
    <s v="Emergency"/>
    <s v="Yes"/>
    <s v="Emergency"/>
    <s v="Paid"/>
    <m/>
    <m/>
    <s v="General Ward"/>
    <n v="678.3"/>
    <n v="10"/>
  </r>
  <r>
    <d v="2024-07-13T00:00:00"/>
    <n v="30"/>
    <n v="4"/>
    <n v="1"/>
    <n v="4"/>
    <n v="2"/>
    <n v="1"/>
    <n v="18"/>
    <x v="3"/>
    <s v="Hypertension"/>
    <s v="Cardiology"/>
    <s v="Dr. Ravi Patel"/>
    <s v="Aviva"/>
    <x v="47"/>
    <x v="1"/>
    <x v="1"/>
    <s v="Inpatient"/>
    <n v="854"/>
    <n v="47"/>
    <m/>
    <x v="1"/>
    <x v="3"/>
    <s v="Self-Referral"/>
    <s v="Yes"/>
    <s v="Emergency"/>
    <s v="Paid"/>
    <m/>
    <m/>
    <s v="General Ward"/>
    <n v="637.70000000000005"/>
    <n v="10"/>
  </r>
  <r>
    <d v="2024-07-13T00:00:00"/>
    <n v="2927"/>
    <n v="2"/>
    <n v="1"/>
    <n v="4"/>
    <n v="4"/>
    <n v="1"/>
    <n v="10"/>
    <x v="1"/>
    <s v="Hypertension"/>
    <s v="Cardiology"/>
    <s v="Dr. Johnson Grek"/>
    <s v="Aviva"/>
    <x v="10"/>
    <x v="1"/>
    <x v="0"/>
    <s v="Emergency"/>
    <n v="864"/>
    <n v="145"/>
    <m/>
    <x v="1"/>
    <x v="4"/>
    <s v="Emergency"/>
    <s v="No"/>
    <s v="Scheduled"/>
    <s v="Paid"/>
    <m/>
    <m/>
    <s v="General Ward"/>
    <n v="713.3"/>
    <n v="10"/>
  </r>
  <r>
    <d v="2024-07-13T00:00:00"/>
    <n v="4019"/>
    <n v="5"/>
    <n v="1"/>
    <n v="4"/>
    <n v="1"/>
    <n v="2"/>
    <n v="4"/>
    <x v="8"/>
    <s v="Hypertension"/>
    <s v="Cardiology"/>
    <s v="Dr. Sade Kikiola"/>
    <s v="AXA"/>
    <x v="37"/>
    <x v="0"/>
    <x v="2"/>
    <s v="Outpatient"/>
    <n v="493"/>
    <n v="64"/>
    <d v="2024-07-23T00:00:00"/>
    <x v="0"/>
    <x v="3"/>
    <s v="Physician Referral"/>
    <s v="Yes"/>
    <s v="Emergency"/>
    <s v="Paid"/>
    <m/>
    <m/>
    <s v="N/A"/>
    <n v="389.9"/>
    <n v="0"/>
  </r>
  <r>
    <d v="2024-07-13T00:00:00"/>
    <n v="355"/>
    <n v="2"/>
    <n v="1"/>
    <n v="4"/>
    <n v="5"/>
    <n v="3"/>
    <n v="32"/>
    <x v="7"/>
    <s v="Hypertension"/>
    <s v="Cardiology"/>
    <s v="Dr. Johnson Grek"/>
    <s v="Allianz"/>
    <x v="49"/>
    <x v="1"/>
    <x v="2"/>
    <s v="Outpatient"/>
    <n v="720"/>
    <n v="36"/>
    <m/>
    <x v="1"/>
    <x v="4"/>
    <s v="Self-Referral"/>
    <s v="No"/>
    <s v="Scheduled"/>
    <s v="Paid"/>
    <m/>
    <m/>
    <s v="General Ward"/>
    <n v="536.20000000000005"/>
    <n v="10"/>
  </r>
  <r>
    <d v="2024-07-13T00:00:00"/>
    <n v="2659"/>
    <n v="3"/>
    <n v="1"/>
    <n v="4"/>
    <n v="2"/>
    <n v="3"/>
    <n v="27"/>
    <x v="5"/>
    <s v="Hypertension"/>
    <s v="Cardiology"/>
    <s v="Dr. Emma Jones"/>
    <s v="Allianz"/>
    <x v="31"/>
    <x v="1"/>
    <x v="1"/>
    <s v="Emergency"/>
    <n v="190"/>
    <n v="161"/>
    <m/>
    <x v="1"/>
    <x v="3"/>
    <s v="Emergency"/>
    <s v="No"/>
    <s v="Scheduled"/>
    <s v="Paid"/>
    <m/>
    <m/>
    <s v="Private Room"/>
    <n v="280.7"/>
    <n v="50"/>
  </r>
  <r>
    <d v="2024-07-13T00:00:00"/>
    <n v="1216"/>
    <n v="2"/>
    <n v="1"/>
    <n v="4"/>
    <n v="3"/>
    <n v="1"/>
    <n v="22"/>
    <x v="6"/>
    <s v="Hypertension"/>
    <s v="Cardiology"/>
    <s v="Dr. Johnson Grek"/>
    <s v="Aviva"/>
    <x v="48"/>
    <x v="1"/>
    <x v="0"/>
    <s v="Outpatient"/>
    <n v="436"/>
    <n v="135"/>
    <d v="2024-07-28T00:00:00"/>
    <x v="0"/>
    <x v="4"/>
    <s v="Emergency"/>
    <s v="Yes"/>
    <s v="Emergency"/>
    <s v="Paid"/>
    <m/>
    <m/>
    <s v="N/A"/>
    <n v="399.7"/>
    <n v="0"/>
  </r>
  <r>
    <d v="2024-07-13T00:00:00"/>
    <n v="3276"/>
    <n v="5"/>
    <n v="1"/>
    <n v="4"/>
    <n v="1"/>
    <n v="1"/>
    <n v="16"/>
    <x v="2"/>
    <s v="Hypertension"/>
    <s v="Cardiology"/>
    <s v="Dr. Sade Kikiola"/>
    <s v="Aviva"/>
    <x v="5"/>
    <x v="1"/>
    <x v="0"/>
    <s v="Emergency"/>
    <n v="136"/>
    <n v="157"/>
    <m/>
    <x v="1"/>
    <x v="3"/>
    <s v="Emergency"/>
    <s v="No"/>
    <s v="Scheduled"/>
    <s v="Paid"/>
    <m/>
    <m/>
    <s v="Private Room"/>
    <n v="240.1"/>
    <n v="50"/>
  </r>
  <r>
    <d v="2024-07-13T00:00:00"/>
    <n v="3442"/>
    <n v="2"/>
    <n v="1"/>
    <n v="4"/>
    <n v="5"/>
    <n v="2"/>
    <n v="31"/>
    <x v="7"/>
    <s v="Hypertension"/>
    <s v="Cardiology"/>
    <s v="Dr. Johnson Grek"/>
    <s v="AXA"/>
    <x v="25"/>
    <x v="1"/>
    <x v="3"/>
    <s v="Emergency"/>
    <n v="100"/>
    <n v="100"/>
    <m/>
    <x v="1"/>
    <x v="4"/>
    <s v="Physician Referral"/>
    <s v="Yes"/>
    <s v="Emergency"/>
    <s v="Paid"/>
    <m/>
    <m/>
    <s v="Semi-Private Room"/>
    <n v="161"/>
    <n v="30"/>
  </r>
  <r>
    <d v="2024-07-13T00:00:00"/>
    <n v="541"/>
    <n v="4"/>
    <n v="1"/>
    <n v="4"/>
    <n v="2"/>
    <n v="1"/>
    <n v="1"/>
    <x v="8"/>
    <s v="Hypertension"/>
    <s v="Cardiology"/>
    <s v="Dr. Ravi Patel"/>
    <s v="Aviva"/>
    <x v="40"/>
    <x v="1"/>
    <x v="3"/>
    <s v="Emergency"/>
    <n v="102"/>
    <n v="37"/>
    <m/>
    <x v="1"/>
    <x v="3"/>
    <s v="Self-Referral"/>
    <s v="No"/>
    <s v="Scheduled"/>
    <s v="Paid"/>
    <m/>
    <m/>
    <s v="Private Room"/>
    <n v="132.30000000000001"/>
    <n v="50"/>
  </r>
  <r>
    <d v="2024-07-13T00:00:00"/>
    <n v="1510"/>
    <n v="3"/>
    <n v="1"/>
    <n v="4"/>
    <n v="4"/>
    <n v="1"/>
    <n v="40"/>
    <x v="0"/>
    <s v="Hypertension"/>
    <s v="Cardiology"/>
    <s v="Dr. Emma Jones"/>
    <s v="Aviva"/>
    <x v="25"/>
    <x v="1"/>
    <x v="2"/>
    <s v="Outpatient"/>
    <n v="926"/>
    <n v="54"/>
    <m/>
    <x v="1"/>
    <x v="4"/>
    <s v="Emergency"/>
    <s v="Yes"/>
    <s v="Emergency"/>
    <s v="Paid"/>
    <m/>
    <m/>
    <s v="Semi-Private Room"/>
    <n v="707"/>
    <n v="30"/>
  </r>
  <r>
    <d v="2024-07-14T00:00:00"/>
    <n v="268"/>
    <n v="4"/>
    <n v="1"/>
    <n v="4"/>
    <n v="5"/>
    <n v="1"/>
    <n v="3"/>
    <x v="8"/>
    <s v="Hypertension"/>
    <s v="Cardiology"/>
    <s v="Dr. Ravi Patel"/>
    <s v="Aviva"/>
    <x v="24"/>
    <x v="0"/>
    <x v="4"/>
    <s v="Outpatient"/>
    <n v="968"/>
    <n v="195"/>
    <d v="2024-08-06T00:00:00"/>
    <x v="0"/>
    <x v="3"/>
    <s v="Physician Referral"/>
    <s v="Yes"/>
    <s v="Emergency"/>
    <s v="Paid"/>
    <m/>
    <m/>
    <s v="N/A"/>
    <n v="814.1"/>
    <n v="0"/>
  </r>
  <r>
    <d v="2024-07-14T00:00:00"/>
    <n v="2310"/>
    <n v="4"/>
    <n v="1"/>
    <n v="4"/>
    <n v="2"/>
    <n v="2"/>
    <n v="12"/>
    <x v="1"/>
    <s v="Hypertension"/>
    <s v="Cardiology"/>
    <s v="Dr. Ravi Patel"/>
    <s v="AXA"/>
    <x v="3"/>
    <x v="1"/>
    <x v="2"/>
    <s v="Outpatient"/>
    <n v="477"/>
    <n v="77"/>
    <m/>
    <x v="1"/>
    <x v="4"/>
    <s v="Self-Referral"/>
    <s v="Yes"/>
    <s v="Emergency"/>
    <s v="Paid"/>
    <m/>
    <m/>
    <s v="Semi-Private Room"/>
    <n v="408.8"/>
    <n v="30"/>
  </r>
  <r>
    <d v="2024-07-14T00:00:00"/>
    <n v="1914"/>
    <n v="3"/>
    <n v="1"/>
    <n v="4"/>
    <n v="5"/>
    <n v="1"/>
    <n v="25"/>
    <x v="5"/>
    <s v="Hypertension"/>
    <s v="Cardiology"/>
    <s v="Dr. Emma Jones"/>
    <s v="Aviva"/>
    <x v="28"/>
    <x v="1"/>
    <x v="1"/>
    <s v="Inpatient"/>
    <n v="738"/>
    <n v="134"/>
    <m/>
    <x v="1"/>
    <x v="3"/>
    <s v="Emergency"/>
    <s v="Yes"/>
    <s v="Emergency"/>
    <s v="Paid"/>
    <m/>
    <m/>
    <s v="Private Room"/>
    <n v="645.4"/>
    <n v="50"/>
  </r>
  <r>
    <d v="2024-07-14T00:00:00"/>
    <n v="2559"/>
    <n v="3"/>
    <n v="1"/>
    <n v="4"/>
    <n v="2"/>
    <n v="1"/>
    <n v="9"/>
    <x v="1"/>
    <s v="Hypertension"/>
    <s v="Cardiology"/>
    <s v="Dr. Emma Jones"/>
    <s v="Aviva"/>
    <x v="44"/>
    <x v="1"/>
    <x v="0"/>
    <s v="Emergency"/>
    <n v="510"/>
    <n v="37"/>
    <m/>
    <x v="1"/>
    <x v="4"/>
    <s v="Physician Referral"/>
    <s v="Yes"/>
    <s v="Emergency"/>
    <s v="Paid"/>
    <m/>
    <m/>
    <s v="General Ward"/>
    <n v="389.9"/>
    <n v="10"/>
  </r>
  <r>
    <d v="2024-07-14T00:00:00"/>
    <n v="2844"/>
    <n v="1"/>
    <n v="1"/>
    <n v="4"/>
    <n v="4"/>
    <n v="1"/>
    <n v="40"/>
    <x v="0"/>
    <s v="Hypertension"/>
    <s v="Cardiology"/>
    <s v="Dr. Olu Abisola"/>
    <s v="Aviva"/>
    <x v="55"/>
    <x v="1"/>
    <x v="3"/>
    <s v="Outpatient"/>
    <n v="512"/>
    <n v="199"/>
    <m/>
    <x v="1"/>
    <x v="3"/>
    <s v="Emergency"/>
    <s v="No"/>
    <s v="Scheduled"/>
    <s v="Paid"/>
    <m/>
    <m/>
    <s v="Semi-Private Room"/>
    <n v="518.70000000000005"/>
    <n v="30"/>
  </r>
  <r>
    <d v="2024-07-14T00:00:00"/>
    <n v="3355"/>
    <n v="5"/>
    <n v="1"/>
    <n v="4"/>
    <n v="5"/>
    <n v="2"/>
    <n v="5"/>
    <x v="4"/>
    <s v="Hypertension"/>
    <s v="Cardiology"/>
    <s v="Dr. Sade Kikiola"/>
    <s v="AXA"/>
    <x v="54"/>
    <x v="0"/>
    <x v="2"/>
    <s v="Outpatient"/>
    <n v="659"/>
    <n v="177"/>
    <m/>
    <x v="1"/>
    <x v="4"/>
    <s v="Physician Referral"/>
    <s v="Yes"/>
    <s v="Emergency"/>
    <s v="Paid"/>
    <m/>
    <m/>
    <s v="General Ward"/>
    <n v="592.20000000000005"/>
    <n v="10"/>
  </r>
  <r>
    <d v="2024-07-14T00:00:00"/>
    <n v="1145"/>
    <n v="4"/>
    <n v="1"/>
    <n v="4"/>
    <n v="2"/>
    <n v="2"/>
    <n v="11"/>
    <x v="1"/>
    <s v="Hypertension"/>
    <s v="Cardiology"/>
    <s v="Dr. Ravi Patel"/>
    <s v="AXA"/>
    <x v="44"/>
    <x v="0"/>
    <x v="1"/>
    <s v="Outpatient"/>
    <n v="675"/>
    <n v="56"/>
    <d v="2024-08-04T00:00:00"/>
    <x v="0"/>
    <x v="3"/>
    <s v="Self-Referral"/>
    <s v="Yes"/>
    <s v="Emergency"/>
    <s v="Paid"/>
    <m/>
    <m/>
    <s v="N/A"/>
    <n v="511.7"/>
    <n v="0"/>
  </r>
  <r>
    <d v="2024-07-14T00:00:00"/>
    <n v="4820"/>
    <n v="4"/>
    <n v="1"/>
    <n v="4"/>
    <n v="1"/>
    <n v="3"/>
    <n v="36"/>
    <x v="9"/>
    <s v="Hypertension"/>
    <s v="Cardiology"/>
    <s v="Dr. Ravi Patel"/>
    <s v="Allianz"/>
    <x v="33"/>
    <x v="0"/>
    <x v="4"/>
    <s v="Outpatient"/>
    <n v="199"/>
    <n v="59"/>
    <d v="2024-07-28T00:00:00"/>
    <x v="0"/>
    <x v="4"/>
    <s v="Emergency"/>
    <s v="No"/>
    <s v="Scheduled"/>
    <s v="Paid"/>
    <m/>
    <m/>
    <s v="N/A"/>
    <n v="180.6"/>
    <n v="0"/>
  </r>
  <r>
    <d v="2024-07-14T00:00:00"/>
    <n v="3070"/>
    <n v="3"/>
    <n v="1"/>
    <n v="4"/>
    <n v="3"/>
    <n v="2"/>
    <n v="8"/>
    <x v="4"/>
    <s v="Hypertension"/>
    <s v="Cardiology"/>
    <s v="Dr. Emma Jones"/>
    <s v="AXA"/>
    <x v="59"/>
    <x v="0"/>
    <x v="2"/>
    <s v="Inpatient"/>
    <n v="657"/>
    <n v="25"/>
    <m/>
    <x v="1"/>
    <x v="3"/>
    <s v="Physician Referral"/>
    <s v="No"/>
    <s v="Scheduled"/>
    <s v="Paid"/>
    <m/>
    <m/>
    <s v="General Ward"/>
    <n v="484.4"/>
    <n v="10"/>
  </r>
  <r>
    <d v="2024-07-14T00:00:00"/>
    <n v="142"/>
    <n v="3"/>
    <n v="1"/>
    <n v="4"/>
    <n v="2"/>
    <n v="3"/>
    <n v="17"/>
    <x v="3"/>
    <s v="Hypertension"/>
    <s v="Cardiology"/>
    <s v="Dr. Emma Jones"/>
    <s v="Allianz"/>
    <x v="51"/>
    <x v="0"/>
    <x v="0"/>
    <s v="Outpatient"/>
    <n v="942"/>
    <n v="98"/>
    <m/>
    <x v="1"/>
    <x v="4"/>
    <s v="Physician Referral"/>
    <s v="Yes"/>
    <s v="Emergency"/>
    <s v="Paid"/>
    <m/>
    <m/>
    <s v="Private Room"/>
    <n v="763"/>
    <n v="50"/>
  </r>
  <r>
    <d v="2024-07-15T00:00:00"/>
    <n v="1720"/>
    <n v="2"/>
    <n v="1"/>
    <n v="4"/>
    <n v="2"/>
    <n v="3"/>
    <n v="31"/>
    <x v="7"/>
    <s v="Hypertension"/>
    <s v="Cardiology"/>
    <s v="Dr. Johnson Grek"/>
    <s v="Allianz"/>
    <x v="31"/>
    <x v="0"/>
    <x v="0"/>
    <s v="Outpatient"/>
    <n v="662"/>
    <n v="182"/>
    <d v="2024-08-03T00:00:00"/>
    <x v="0"/>
    <x v="3"/>
    <s v="Physician Referral"/>
    <s v="No"/>
    <s v="Scheduled"/>
    <s v="Paid"/>
    <m/>
    <m/>
    <s v="N/A"/>
    <n v="590.79999999999995"/>
    <n v="0"/>
  </r>
  <r>
    <d v="2024-07-15T00:00:00"/>
    <n v="894"/>
    <n v="4"/>
    <n v="1"/>
    <n v="4"/>
    <n v="2"/>
    <n v="1"/>
    <n v="40"/>
    <x v="0"/>
    <s v="Hypertension"/>
    <s v="Cardiology"/>
    <s v="Dr. Ravi Patel"/>
    <s v="Aviva"/>
    <x v="38"/>
    <x v="1"/>
    <x v="3"/>
    <s v="Outpatient"/>
    <n v="565"/>
    <n v="173"/>
    <d v="2024-07-22T00:00:00"/>
    <x v="0"/>
    <x v="4"/>
    <s v="Self-Referral"/>
    <s v="Yes"/>
    <s v="Emergency"/>
    <s v="Paid"/>
    <m/>
    <m/>
    <s v="N/A"/>
    <n v="516.6"/>
    <n v="0"/>
  </r>
  <r>
    <d v="2024-07-15T00:00:00"/>
    <n v="2917"/>
    <n v="4"/>
    <n v="1"/>
    <n v="4"/>
    <n v="5"/>
    <n v="3"/>
    <n v="4"/>
    <x v="8"/>
    <s v="Hypertension"/>
    <s v="Cardiology"/>
    <s v="Dr. Ravi Patel"/>
    <s v="Allianz"/>
    <x v="47"/>
    <x v="0"/>
    <x v="1"/>
    <s v="Outpatient"/>
    <n v="549"/>
    <n v="124"/>
    <d v="2024-07-23T00:00:00"/>
    <x v="0"/>
    <x v="3"/>
    <s v="Physician Referral"/>
    <s v="Yes"/>
    <s v="Emergency"/>
    <s v="Paid"/>
    <m/>
    <m/>
    <s v="N/A"/>
    <n v="471.1"/>
    <n v="0"/>
  </r>
  <r>
    <d v="2024-07-15T00:00:00"/>
    <n v="3175"/>
    <n v="3"/>
    <n v="1"/>
    <n v="4"/>
    <n v="3"/>
    <n v="1"/>
    <n v="17"/>
    <x v="3"/>
    <s v="Hypertension"/>
    <s v="Cardiology"/>
    <s v="Dr. Emma Jones"/>
    <s v="Aviva"/>
    <x v="10"/>
    <x v="0"/>
    <x v="4"/>
    <s v="Emergency"/>
    <n v="180"/>
    <n v="110"/>
    <m/>
    <x v="1"/>
    <x v="4"/>
    <s v="Emergency"/>
    <s v="Yes"/>
    <s v="Emergency"/>
    <s v="Paid"/>
    <m/>
    <m/>
    <s v="Semi-Private Room"/>
    <n v="224"/>
    <n v="30"/>
  </r>
  <r>
    <d v="2024-07-15T00:00:00"/>
    <n v="4382"/>
    <n v="4"/>
    <n v="1"/>
    <n v="4"/>
    <n v="5"/>
    <n v="2"/>
    <n v="9"/>
    <x v="1"/>
    <s v="Hypertension"/>
    <s v="Cardiology"/>
    <s v="Dr. Ravi Patel"/>
    <s v="AXA"/>
    <x v="44"/>
    <x v="1"/>
    <x v="4"/>
    <s v="Outpatient"/>
    <n v="408"/>
    <n v="177"/>
    <m/>
    <x v="1"/>
    <x v="3"/>
    <s v="Self-Referral"/>
    <s v="No"/>
    <s v="Scheduled"/>
    <s v="Paid"/>
    <m/>
    <m/>
    <s v="Private Room"/>
    <n v="444.5"/>
    <n v="50"/>
  </r>
  <r>
    <d v="2024-07-15T00:00:00"/>
    <n v="3430"/>
    <n v="5"/>
    <n v="1"/>
    <n v="4"/>
    <n v="2"/>
    <n v="2"/>
    <n v="31"/>
    <x v="7"/>
    <s v="Hypertension"/>
    <s v="Cardiology"/>
    <s v="Dr. Sade Kikiola"/>
    <s v="AXA"/>
    <x v="7"/>
    <x v="0"/>
    <x v="1"/>
    <s v="Outpatient"/>
    <n v="867"/>
    <n v="94"/>
    <m/>
    <x v="1"/>
    <x v="4"/>
    <s v="Emergency"/>
    <s v="Yes"/>
    <s v="Emergency"/>
    <s v="Paid"/>
    <m/>
    <m/>
    <s v="Private Room"/>
    <n v="707.7"/>
    <n v="50"/>
  </r>
  <r>
    <d v="2024-07-15T00:00:00"/>
    <n v="2091"/>
    <n v="1"/>
    <n v="1"/>
    <n v="4"/>
    <n v="2"/>
    <n v="3"/>
    <n v="7"/>
    <x v="4"/>
    <s v="Hypertension"/>
    <s v="Cardiology"/>
    <s v="Dr. Olu Abisola"/>
    <s v="Allianz"/>
    <x v="17"/>
    <x v="1"/>
    <x v="3"/>
    <s v="Emergency"/>
    <n v="427"/>
    <n v="135"/>
    <m/>
    <x v="1"/>
    <x v="3"/>
    <s v="Physician Referral"/>
    <s v="Yes"/>
    <s v="Emergency"/>
    <s v="Paid"/>
    <m/>
    <m/>
    <s v="Semi-Private Room"/>
    <n v="414.4"/>
    <n v="30"/>
  </r>
  <r>
    <d v="2024-07-15T00:00:00"/>
    <n v="3675"/>
    <n v="3"/>
    <n v="1"/>
    <n v="4"/>
    <n v="3"/>
    <n v="1"/>
    <n v="33"/>
    <x v="9"/>
    <s v="Hypertension"/>
    <s v="Cardiology"/>
    <s v="Dr. Emma Jones"/>
    <s v="Aviva"/>
    <x v="8"/>
    <x v="1"/>
    <x v="0"/>
    <s v="Inpatient"/>
    <n v="251"/>
    <n v="171"/>
    <m/>
    <x v="1"/>
    <x v="4"/>
    <s v="Physician Referral"/>
    <s v="Yes"/>
    <s v="Emergency"/>
    <s v="Paid"/>
    <m/>
    <m/>
    <s v="General Ward"/>
    <n v="302.39999999999998"/>
    <n v="10"/>
  </r>
  <r>
    <d v="2024-07-15T00:00:00"/>
    <n v="1217"/>
    <n v="3"/>
    <n v="1"/>
    <n v="4"/>
    <n v="1"/>
    <n v="3"/>
    <n v="7"/>
    <x v="4"/>
    <s v="Hypertension"/>
    <s v="Cardiology"/>
    <s v="Dr. Emma Jones"/>
    <s v="Allianz"/>
    <x v="38"/>
    <x v="0"/>
    <x v="4"/>
    <s v="Inpatient"/>
    <n v="295"/>
    <n v="141"/>
    <m/>
    <x v="1"/>
    <x v="3"/>
    <s v="Emergency"/>
    <s v="Yes"/>
    <s v="Emergency"/>
    <s v="Paid"/>
    <m/>
    <m/>
    <s v="Private Room"/>
    <n v="340.2"/>
    <n v="50"/>
  </r>
  <r>
    <d v="2024-07-15T00:00:00"/>
    <n v="4734"/>
    <n v="4"/>
    <n v="1"/>
    <n v="4"/>
    <n v="5"/>
    <n v="3"/>
    <n v="14"/>
    <x v="2"/>
    <s v="Hypertension"/>
    <s v="Cardiology"/>
    <s v="Dr. Ravi Patel"/>
    <s v="Allianz"/>
    <x v="42"/>
    <x v="1"/>
    <x v="1"/>
    <s v="Outpatient"/>
    <n v="310"/>
    <n v="74"/>
    <d v="2024-07-31T00:00:00"/>
    <x v="0"/>
    <x v="4"/>
    <s v="Emergency"/>
    <s v="Yes"/>
    <s v="Emergency"/>
    <s v="Paid"/>
    <m/>
    <m/>
    <s v="N/A"/>
    <n v="268.8"/>
    <n v="0"/>
  </r>
  <r>
    <d v="2024-07-16T00:00:00"/>
    <n v="401"/>
    <n v="1"/>
    <n v="1"/>
    <n v="4"/>
    <n v="1"/>
    <n v="2"/>
    <n v="38"/>
    <x v="0"/>
    <s v="Hypertension"/>
    <s v="Cardiology"/>
    <s v="Dr. Olu Abisola"/>
    <s v="AXA"/>
    <x v="3"/>
    <x v="0"/>
    <x v="3"/>
    <s v="Outpatient"/>
    <n v="66"/>
    <n v="28"/>
    <d v="2024-08-12T00:00:00"/>
    <x v="0"/>
    <x v="3"/>
    <s v="Self-Referral"/>
    <s v="Yes"/>
    <s v="Emergency"/>
    <s v="Paid"/>
    <m/>
    <m/>
    <s v="N/A"/>
    <n v="65.8"/>
    <n v="0"/>
  </r>
  <r>
    <d v="2024-07-16T00:00:00"/>
    <n v="857"/>
    <n v="1"/>
    <n v="1"/>
    <n v="4"/>
    <n v="2"/>
    <n v="3"/>
    <n v="5"/>
    <x v="4"/>
    <s v="Hypertension"/>
    <s v="Cardiology"/>
    <s v="Dr. Olu Abisola"/>
    <s v="Allianz"/>
    <x v="13"/>
    <x v="0"/>
    <x v="0"/>
    <s v="Emergency"/>
    <n v="568"/>
    <n v="125"/>
    <m/>
    <x v="1"/>
    <x v="4"/>
    <s v="Physician Referral"/>
    <s v="Yes"/>
    <s v="Emergency"/>
    <s v="Paid"/>
    <m/>
    <m/>
    <s v="Private Room"/>
    <n v="520.1"/>
    <n v="50"/>
  </r>
  <r>
    <d v="2024-07-16T00:00:00"/>
    <n v="1218"/>
    <n v="3"/>
    <n v="1"/>
    <n v="4"/>
    <n v="2"/>
    <n v="1"/>
    <n v="28"/>
    <x v="5"/>
    <s v="Hypertension"/>
    <s v="Cardiology"/>
    <s v="Dr. Emma Jones"/>
    <s v="Aviva"/>
    <x v="38"/>
    <x v="1"/>
    <x v="1"/>
    <s v="Emergency"/>
    <n v="156"/>
    <n v="81"/>
    <m/>
    <x v="1"/>
    <x v="3"/>
    <s v="Self-Referral"/>
    <s v="No"/>
    <s v="Scheduled"/>
    <s v="Paid"/>
    <m/>
    <m/>
    <s v="Private Room"/>
    <n v="200.9"/>
    <n v="50"/>
  </r>
  <r>
    <d v="2024-07-16T00:00:00"/>
    <n v="1589"/>
    <n v="3"/>
    <n v="1"/>
    <n v="4"/>
    <n v="4"/>
    <n v="2"/>
    <n v="37"/>
    <x v="0"/>
    <s v="Hypertension"/>
    <s v="Cardiology"/>
    <s v="Dr. Emma Jones"/>
    <s v="AXA"/>
    <x v="39"/>
    <x v="1"/>
    <x v="3"/>
    <s v="Inpatient"/>
    <n v="106"/>
    <n v="130"/>
    <m/>
    <x v="1"/>
    <x v="4"/>
    <s v="Physician Referral"/>
    <s v="Yes"/>
    <s v="Emergency"/>
    <s v="Paid"/>
    <m/>
    <m/>
    <s v="Private Room"/>
    <n v="200.2"/>
    <n v="50"/>
  </r>
  <r>
    <d v="2024-07-16T00:00:00"/>
    <n v="476"/>
    <n v="3"/>
    <n v="1"/>
    <n v="4"/>
    <n v="4"/>
    <n v="2"/>
    <n v="13"/>
    <x v="2"/>
    <s v="Hypertension"/>
    <s v="Cardiology"/>
    <s v="Dr. Emma Jones"/>
    <s v="AXA"/>
    <x v="34"/>
    <x v="0"/>
    <x v="2"/>
    <s v="Outpatient"/>
    <n v="515"/>
    <n v="165"/>
    <d v="2024-08-04T00:00:00"/>
    <x v="0"/>
    <x v="3"/>
    <s v="Emergency"/>
    <s v="Yes"/>
    <s v="Emergency"/>
    <s v="Paid"/>
    <m/>
    <m/>
    <s v="N/A"/>
    <n v="476"/>
    <n v="0"/>
  </r>
  <r>
    <d v="2024-07-16T00:00:00"/>
    <n v="845"/>
    <n v="5"/>
    <n v="1"/>
    <n v="4"/>
    <n v="1"/>
    <n v="3"/>
    <n v="37"/>
    <x v="0"/>
    <s v="Hypertension"/>
    <s v="Cardiology"/>
    <s v="Dr. Sade Kikiola"/>
    <s v="Allianz"/>
    <x v="53"/>
    <x v="1"/>
    <x v="1"/>
    <s v="Outpatient"/>
    <n v="351"/>
    <n v="70"/>
    <d v="2024-08-02T00:00:00"/>
    <x v="0"/>
    <x v="4"/>
    <s v="Self-Referral"/>
    <s v="Yes"/>
    <s v="Emergency"/>
    <s v="Paid"/>
    <m/>
    <m/>
    <s v="N/A"/>
    <n v="294.7"/>
    <n v="0"/>
  </r>
  <r>
    <d v="2024-07-16T00:00:00"/>
    <n v="138"/>
    <n v="4"/>
    <n v="1"/>
    <n v="4"/>
    <n v="4"/>
    <n v="3"/>
    <n v="40"/>
    <x v="0"/>
    <s v="Hypertension"/>
    <s v="Cardiology"/>
    <s v="Dr. Ravi Patel"/>
    <s v="Allianz"/>
    <x v="5"/>
    <x v="1"/>
    <x v="4"/>
    <s v="Outpatient"/>
    <n v="538"/>
    <n v="122"/>
    <d v="2024-08-05T00:00:00"/>
    <x v="0"/>
    <x v="3"/>
    <s v="Physician Referral"/>
    <s v="No"/>
    <s v="Scheduled"/>
    <s v="Paid"/>
    <m/>
    <m/>
    <s v="N/A"/>
    <n v="462"/>
    <n v="0"/>
  </r>
  <r>
    <d v="2024-07-16T00:00:00"/>
    <n v="1670"/>
    <n v="5"/>
    <n v="1"/>
    <n v="4"/>
    <n v="3"/>
    <n v="3"/>
    <n v="34"/>
    <x v="9"/>
    <s v="Hypertension"/>
    <s v="Cardiology"/>
    <s v="Dr. Sade Kikiola"/>
    <s v="Allianz"/>
    <x v="43"/>
    <x v="0"/>
    <x v="1"/>
    <s v="Outpatient"/>
    <n v="745"/>
    <n v="38"/>
    <d v="2024-08-07T00:00:00"/>
    <x v="0"/>
    <x v="4"/>
    <s v="Emergency"/>
    <s v="No"/>
    <s v="Scheduled"/>
    <s v="Paid"/>
    <m/>
    <m/>
    <s v="N/A"/>
    <n v="548.1"/>
    <n v="0"/>
  </r>
  <r>
    <d v="2024-07-16T00:00:00"/>
    <n v="3935"/>
    <n v="3"/>
    <n v="1"/>
    <n v="4"/>
    <n v="1"/>
    <n v="1"/>
    <n v="35"/>
    <x v="9"/>
    <s v="Hypertension"/>
    <s v="Cardiology"/>
    <s v="Dr. Emma Jones"/>
    <s v="Aviva"/>
    <x v="28"/>
    <x v="0"/>
    <x v="0"/>
    <s v="Outpatient"/>
    <n v="650"/>
    <n v="88"/>
    <m/>
    <x v="1"/>
    <x v="3"/>
    <s v="Self-Referral"/>
    <s v="Yes"/>
    <s v="Emergency"/>
    <s v="Paid"/>
    <m/>
    <m/>
    <s v="Semi-Private Room"/>
    <n v="537.6"/>
    <n v="30"/>
  </r>
  <r>
    <d v="2024-07-16T00:00:00"/>
    <n v="415"/>
    <n v="1"/>
    <n v="1"/>
    <n v="4"/>
    <n v="4"/>
    <n v="3"/>
    <n v="2"/>
    <x v="8"/>
    <s v="Hypertension"/>
    <s v="Cardiology"/>
    <s v="Dr. Olu Abisola"/>
    <s v="Allianz"/>
    <x v="10"/>
    <x v="1"/>
    <x v="1"/>
    <s v="Outpatient"/>
    <n v="584"/>
    <n v="136"/>
    <d v="2024-07-28T00:00:00"/>
    <x v="0"/>
    <x v="4"/>
    <s v="Self-Referral"/>
    <s v="Yes"/>
    <s v="Emergency"/>
    <s v="Paid"/>
    <m/>
    <m/>
    <s v="N/A"/>
    <n v="504"/>
    <n v="0"/>
  </r>
  <r>
    <d v="2024-07-17T00:00:00"/>
    <n v="693"/>
    <n v="4"/>
    <n v="1"/>
    <n v="4"/>
    <n v="4"/>
    <n v="1"/>
    <n v="7"/>
    <x v="4"/>
    <s v="Hypertension"/>
    <s v="Cardiology"/>
    <s v="Dr. Ravi Patel"/>
    <s v="Aviva"/>
    <x v="2"/>
    <x v="0"/>
    <x v="0"/>
    <s v="Outpatient"/>
    <n v="552"/>
    <n v="101"/>
    <d v="2024-07-25T00:00:00"/>
    <x v="0"/>
    <x v="3"/>
    <s v="Self-Referral"/>
    <s v="No"/>
    <s v="Scheduled"/>
    <s v="Paid"/>
    <m/>
    <m/>
    <s v="N/A"/>
    <n v="457.1"/>
    <n v="0"/>
  </r>
  <r>
    <d v="2024-07-17T00:00:00"/>
    <n v="2082"/>
    <n v="4"/>
    <n v="1"/>
    <n v="4"/>
    <n v="3"/>
    <n v="3"/>
    <n v="11"/>
    <x v="1"/>
    <s v="Hypertension"/>
    <s v="Cardiology"/>
    <s v="Dr. Ravi Patel"/>
    <s v="Allianz"/>
    <x v="40"/>
    <x v="0"/>
    <x v="3"/>
    <s v="Inpatient"/>
    <n v="796"/>
    <n v="142"/>
    <m/>
    <x v="1"/>
    <x v="4"/>
    <s v="Emergency"/>
    <s v="Yes"/>
    <s v="Emergency"/>
    <s v="Paid"/>
    <m/>
    <m/>
    <s v="General Ward"/>
    <n v="663.6"/>
    <n v="10"/>
  </r>
  <r>
    <d v="2024-07-17T00:00:00"/>
    <n v="1628"/>
    <n v="3"/>
    <n v="1"/>
    <n v="4"/>
    <n v="3"/>
    <n v="3"/>
    <n v="9"/>
    <x v="1"/>
    <s v="Hypertension"/>
    <s v="Cardiology"/>
    <s v="Dr. Emma Jones"/>
    <s v="Allianz"/>
    <x v="52"/>
    <x v="0"/>
    <x v="2"/>
    <s v="Emergency"/>
    <n v="290"/>
    <n v="52"/>
    <m/>
    <x v="1"/>
    <x v="3"/>
    <s v="Self-Referral"/>
    <s v="Yes"/>
    <s v="Emergency"/>
    <s v="Paid"/>
    <m/>
    <m/>
    <s v="Semi-Private Room"/>
    <n v="260.39999999999998"/>
    <n v="30"/>
  </r>
  <r>
    <d v="2024-07-17T00:00:00"/>
    <n v="813"/>
    <n v="3"/>
    <n v="1"/>
    <n v="4"/>
    <n v="1"/>
    <n v="2"/>
    <n v="33"/>
    <x v="9"/>
    <s v="Hypertension"/>
    <s v="Cardiology"/>
    <s v="Dr. Emma Jones"/>
    <s v="AXA"/>
    <x v="20"/>
    <x v="0"/>
    <x v="0"/>
    <s v="Outpatient"/>
    <n v="141"/>
    <n v="127"/>
    <m/>
    <x v="1"/>
    <x v="4"/>
    <s v="Physician Referral"/>
    <s v="Yes"/>
    <s v="Emergency"/>
    <s v="Paid"/>
    <m/>
    <m/>
    <s v="Semi-Private Room"/>
    <n v="208.6"/>
    <n v="30"/>
  </r>
  <r>
    <d v="2024-07-17T00:00:00"/>
    <n v="2606"/>
    <n v="3"/>
    <n v="1"/>
    <n v="4"/>
    <n v="5"/>
    <n v="2"/>
    <n v="31"/>
    <x v="7"/>
    <s v="Hypertension"/>
    <s v="Cardiology"/>
    <s v="Dr. Emma Jones"/>
    <s v="AXA"/>
    <x v="1"/>
    <x v="0"/>
    <x v="3"/>
    <s v="Outpatient"/>
    <n v="791"/>
    <n v="185"/>
    <d v="2024-07-28T00:00:00"/>
    <x v="0"/>
    <x v="3"/>
    <s v="Emergency"/>
    <s v="Yes"/>
    <s v="Emergency"/>
    <s v="Pending"/>
    <m/>
    <m/>
    <s v="N/A"/>
    <n v="683.2"/>
    <n v="0"/>
  </r>
  <r>
    <d v="2024-07-17T00:00:00"/>
    <n v="4290"/>
    <n v="3"/>
    <n v="1"/>
    <n v="4"/>
    <n v="3"/>
    <n v="1"/>
    <n v="32"/>
    <x v="7"/>
    <s v="Hypertension"/>
    <s v="Cardiology"/>
    <s v="Dr. Emma Jones"/>
    <s v="Aviva"/>
    <x v="0"/>
    <x v="0"/>
    <x v="3"/>
    <s v="Outpatient"/>
    <n v="678"/>
    <n v="32"/>
    <m/>
    <x v="1"/>
    <x v="4"/>
    <s v="Self-Referral"/>
    <s v="No"/>
    <s v="Scheduled"/>
    <s v="Paid"/>
    <m/>
    <m/>
    <s v="General Ward"/>
    <n v="504"/>
    <n v="10"/>
  </r>
  <r>
    <d v="2024-07-17T00:00:00"/>
    <n v="1275"/>
    <n v="3"/>
    <n v="1"/>
    <n v="4"/>
    <n v="4"/>
    <n v="3"/>
    <n v="32"/>
    <x v="7"/>
    <s v="Hypertension"/>
    <s v="Cardiology"/>
    <s v="Dr. Emma Jones"/>
    <s v="Allianz"/>
    <x v="46"/>
    <x v="0"/>
    <x v="2"/>
    <s v="Outpatient"/>
    <n v="713"/>
    <n v="196"/>
    <d v="2024-08-11T00:00:00"/>
    <x v="0"/>
    <x v="3"/>
    <s v="Emergency"/>
    <s v="Yes"/>
    <s v="Emergency"/>
    <s v="Paid"/>
    <m/>
    <m/>
    <s v="N/A"/>
    <n v="636.29999999999995"/>
    <n v="0"/>
  </r>
  <r>
    <d v="2024-07-17T00:00:00"/>
    <n v="4748"/>
    <n v="3"/>
    <n v="1"/>
    <n v="4"/>
    <n v="1"/>
    <n v="1"/>
    <n v="32"/>
    <x v="7"/>
    <s v="Hypertension"/>
    <s v="Cardiology"/>
    <s v="Dr. Emma Jones"/>
    <s v="Aviva"/>
    <x v="40"/>
    <x v="1"/>
    <x v="4"/>
    <s v="Outpatient"/>
    <n v="929"/>
    <n v="92"/>
    <d v="2024-07-30T00:00:00"/>
    <x v="0"/>
    <x v="4"/>
    <s v="Physician Referral"/>
    <s v="No"/>
    <s v="Scheduled"/>
    <s v="Paid"/>
    <m/>
    <m/>
    <s v="N/A"/>
    <n v="714.7"/>
    <n v="0"/>
  </r>
  <r>
    <d v="2024-07-17T00:00:00"/>
    <n v="3381"/>
    <n v="4"/>
    <n v="1"/>
    <n v="4"/>
    <n v="5"/>
    <n v="2"/>
    <n v="20"/>
    <x v="3"/>
    <s v="Hypertension"/>
    <s v="Cardiology"/>
    <s v="Dr. Ravi Patel"/>
    <s v="AXA"/>
    <x v="28"/>
    <x v="0"/>
    <x v="4"/>
    <s v="Outpatient"/>
    <n v="729"/>
    <n v="109"/>
    <d v="2024-08-09T00:00:00"/>
    <x v="0"/>
    <x v="3"/>
    <s v="Self-Referral"/>
    <s v="Yes"/>
    <s v="Emergency"/>
    <s v="Pending"/>
    <m/>
    <m/>
    <s v="N/A"/>
    <n v="586.6"/>
    <n v="0"/>
  </r>
  <r>
    <d v="2024-07-17T00:00:00"/>
    <n v="4681"/>
    <n v="5"/>
    <n v="1"/>
    <n v="4"/>
    <n v="1"/>
    <n v="2"/>
    <n v="9"/>
    <x v="1"/>
    <s v="Hypertension"/>
    <s v="Cardiology"/>
    <s v="Dr. Sade Kikiola"/>
    <s v="AXA"/>
    <x v="29"/>
    <x v="1"/>
    <x v="1"/>
    <s v="Outpatient"/>
    <n v="880"/>
    <n v="148"/>
    <d v="2024-07-28T00:00:00"/>
    <x v="0"/>
    <x v="4"/>
    <s v="Emergency"/>
    <s v="No"/>
    <s v="Scheduled"/>
    <s v="Paid"/>
    <m/>
    <m/>
    <s v="N/A"/>
    <n v="719.6"/>
    <n v="0"/>
  </r>
  <r>
    <d v="2024-07-18T00:00:00"/>
    <n v="4026"/>
    <n v="1"/>
    <n v="1"/>
    <n v="4"/>
    <n v="4"/>
    <n v="2"/>
    <n v="30"/>
    <x v="7"/>
    <s v="Hypertension"/>
    <s v="Cardiology"/>
    <s v="Dr. Olu Abisola"/>
    <s v="AXA"/>
    <x v="0"/>
    <x v="1"/>
    <x v="4"/>
    <s v="Inpatient"/>
    <n v="613"/>
    <n v="31"/>
    <m/>
    <x v="1"/>
    <x v="3"/>
    <s v="Emergency"/>
    <s v="Yes"/>
    <s v="Emergency"/>
    <s v="Pending"/>
    <m/>
    <m/>
    <s v="Semi-Private Room"/>
    <n v="471.8"/>
    <n v="30"/>
  </r>
  <r>
    <d v="2024-07-18T00:00:00"/>
    <n v="4638"/>
    <n v="3"/>
    <n v="1"/>
    <n v="4"/>
    <n v="5"/>
    <n v="2"/>
    <n v="14"/>
    <x v="2"/>
    <s v="Hypertension"/>
    <s v="Cardiology"/>
    <s v="Dr. Emma Jones"/>
    <s v="AXA"/>
    <x v="47"/>
    <x v="1"/>
    <x v="1"/>
    <s v="Outpatient"/>
    <n v="569"/>
    <n v="171"/>
    <m/>
    <x v="1"/>
    <x v="4"/>
    <s v="Physician Referral"/>
    <s v="Yes"/>
    <s v="Emergency"/>
    <s v="Paid"/>
    <m/>
    <m/>
    <s v="General Ward"/>
    <n v="525"/>
    <n v="10"/>
  </r>
  <r>
    <d v="2024-07-18T00:00:00"/>
    <n v="1016"/>
    <n v="1"/>
    <n v="1"/>
    <n v="4"/>
    <n v="5"/>
    <n v="1"/>
    <n v="11"/>
    <x v="1"/>
    <s v="Hypertension"/>
    <s v="Cardiology"/>
    <s v="Dr. Olu Abisola"/>
    <s v="Aviva"/>
    <x v="42"/>
    <x v="0"/>
    <x v="0"/>
    <s v="Outpatient"/>
    <n v="940"/>
    <n v="148"/>
    <d v="2024-08-05T00:00:00"/>
    <x v="0"/>
    <x v="3"/>
    <s v="Physician Referral"/>
    <s v="No"/>
    <s v="Scheduled"/>
    <s v="Pending"/>
    <m/>
    <m/>
    <s v="N/A"/>
    <n v="761.6"/>
    <n v="0"/>
  </r>
  <r>
    <d v="2024-07-18T00:00:00"/>
    <n v="941"/>
    <n v="4"/>
    <n v="1"/>
    <n v="4"/>
    <n v="3"/>
    <n v="3"/>
    <n v="40"/>
    <x v="0"/>
    <s v="Hypertension"/>
    <s v="Cardiology"/>
    <s v="Dr. Ravi Patel"/>
    <s v="Allianz"/>
    <x v="52"/>
    <x v="0"/>
    <x v="0"/>
    <s v="Outpatient"/>
    <n v="622"/>
    <n v="87"/>
    <m/>
    <x v="1"/>
    <x v="4"/>
    <s v="Emergency"/>
    <s v="Yes"/>
    <s v="Emergency"/>
    <s v="Paid"/>
    <m/>
    <m/>
    <s v="General Ward"/>
    <n v="503.3"/>
    <n v="10"/>
  </r>
  <r>
    <d v="2024-07-18T00:00:00"/>
    <n v="1615"/>
    <n v="1"/>
    <n v="1"/>
    <n v="4"/>
    <n v="2"/>
    <n v="1"/>
    <n v="5"/>
    <x v="4"/>
    <s v="Hypertension"/>
    <s v="Cardiology"/>
    <s v="Dr. Olu Abisola"/>
    <s v="Aviva"/>
    <x v="12"/>
    <x v="1"/>
    <x v="1"/>
    <s v="Outpatient"/>
    <n v="921"/>
    <n v="154"/>
    <d v="2024-08-12T00:00:00"/>
    <x v="0"/>
    <x v="3"/>
    <s v="Self-Referral"/>
    <s v="No"/>
    <s v="Scheduled"/>
    <s v="Paid"/>
    <m/>
    <m/>
    <s v="N/A"/>
    <n v="752.5"/>
    <n v="0"/>
  </r>
  <r>
    <d v="2024-07-18T00:00:00"/>
    <n v="62"/>
    <n v="4"/>
    <n v="1"/>
    <n v="4"/>
    <n v="4"/>
    <n v="3"/>
    <n v="37"/>
    <x v="0"/>
    <s v="Hypertension"/>
    <s v="Cardiology"/>
    <s v="Dr. Ravi Patel"/>
    <s v="Allianz"/>
    <x v="46"/>
    <x v="0"/>
    <x v="2"/>
    <s v="Outpatient"/>
    <n v="127"/>
    <n v="135"/>
    <d v="2024-08-11T00:00:00"/>
    <x v="0"/>
    <x v="4"/>
    <s v="Self-Referral"/>
    <s v="No"/>
    <s v="Scheduled"/>
    <s v="Pending"/>
    <m/>
    <m/>
    <s v="N/A"/>
    <n v="183.4"/>
    <n v="0"/>
  </r>
  <r>
    <d v="2024-07-18T00:00:00"/>
    <n v="1297"/>
    <n v="2"/>
    <n v="1"/>
    <n v="4"/>
    <n v="2"/>
    <n v="2"/>
    <n v="9"/>
    <x v="1"/>
    <s v="Hypertension"/>
    <s v="Cardiology"/>
    <s v="Dr. Johnson Grek"/>
    <s v="AXA"/>
    <x v="19"/>
    <x v="1"/>
    <x v="2"/>
    <s v="Emergency"/>
    <n v="265"/>
    <n v="111"/>
    <m/>
    <x v="1"/>
    <x v="3"/>
    <s v="Emergency"/>
    <s v="Yes"/>
    <s v="Emergency"/>
    <s v="Paid"/>
    <m/>
    <m/>
    <s v="General Ward"/>
    <n v="270.2"/>
    <n v="10"/>
  </r>
  <r>
    <d v="2024-07-18T00:00:00"/>
    <n v="4593"/>
    <n v="5"/>
    <n v="1"/>
    <n v="4"/>
    <n v="4"/>
    <n v="1"/>
    <n v="3"/>
    <x v="8"/>
    <s v="Hypertension"/>
    <s v="Cardiology"/>
    <s v="Dr. Sade Kikiola"/>
    <s v="Aviva"/>
    <x v="22"/>
    <x v="0"/>
    <x v="4"/>
    <s v="Inpatient"/>
    <n v="257"/>
    <n v="58"/>
    <m/>
    <x v="1"/>
    <x v="4"/>
    <s v="Physician Referral"/>
    <s v="Yes"/>
    <s v="Emergency"/>
    <s v="Pending"/>
    <m/>
    <m/>
    <s v="General Ward"/>
    <n v="227.5"/>
    <n v="10"/>
  </r>
  <r>
    <d v="2024-07-18T00:00:00"/>
    <n v="723"/>
    <n v="2"/>
    <n v="1"/>
    <n v="4"/>
    <n v="1"/>
    <n v="3"/>
    <n v="25"/>
    <x v="5"/>
    <s v="Hypertension"/>
    <s v="Cardiology"/>
    <s v="Dr. Johnson Grek"/>
    <s v="Allianz"/>
    <x v="54"/>
    <x v="0"/>
    <x v="0"/>
    <s v="Outpatient"/>
    <n v="613"/>
    <n v="51"/>
    <d v="2024-08-05T00:00:00"/>
    <x v="0"/>
    <x v="3"/>
    <s v="Self-Referral"/>
    <s v="No"/>
    <s v="Scheduled"/>
    <s v="Paid"/>
    <m/>
    <m/>
    <s v="N/A"/>
    <n v="464.8"/>
    <n v="0"/>
  </r>
  <r>
    <d v="2024-07-18T00:00:00"/>
    <n v="60"/>
    <n v="4"/>
    <n v="1"/>
    <n v="4"/>
    <n v="2"/>
    <n v="3"/>
    <n v="35"/>
    <x v="9"/>
    <s v="Hypertension"/>
    <s v="Cardiology"/>
    <s v="Dr. Ravi Patel"/>
    <s v="Allianz"/>
    <x v="50"/>
    <x v="1"/>
    <x v="0"/>
    <s v="Emergency"/>
    <n v="980"/>
    <n v="196"/>
    <m/>
    <x v="1"/>
    <x v="4"/>
    <s v="Self-Referral"/>
    <s v="No"/>
    <s v="Scheduled"/>
    <s v="Pending"/>
    <m/>
    <m/>
    <s v="Private Room"/>
    <n v="858.2"/>
    <n v="50"/>
  </r>
  <r>
    <d v="2024-07-19T00:00:00"/>
    <n v="3815"/>
    <n v="2"/>
    <n v="1"/>
    <n v="4"/>
    <n v="5"/>
    <n v="2"/>
    <n v="11"/>
    <x v="1"/>
    <s v="Hypertension"/>
    <s v="Cardiology"/>
    <s v="Dr. Johnson Grek"/>
    <s v="AXA"/>
    <x v="16"/>
    <x v="1"/>
    <x v="2"/>
    <s v="Outpatient"/>
    <n v="663"/>
    <n v="178"/>
    <d v="2024-07-28T00:00:00"/>
    <x v="0"/>
    <x v="3"/>
    <s v="Physician Referral"/>
    <s v="No"/>
    <s v="Scheduled"/>
    <s v="Paid"/>
    <m/>
    <m/>
    <s v="N/A"/>
    <n v="588.70000000000005"/>
    <n v="0"/>
  </r>
  <r>
    <d v="2024-07-19T00:00:00"/>
    <n v="1173"/>
    <n v="4"/>
    <n v="1"/>
    <n v="4"/>
    <n v="3"/>
    <n v="3"/>
    <n v="23"/>
    <x v="6"/>
    <s v="Hypertension"/>
    <s v="Cardiology"/>
    <s v="Dr. Ravi Patel"/>
    <s v="Allianz"/>
    <x v="37"/>
    <x v="1"/>
    <x v="3"/>
    <s v="Emergency"/>
    <n v="913"/>
    <n v="127"/>
    <m/>
    <x v="1"/>
    <x v="4"/>
    <s v="Physician Referral"/>
    <s v="Yes"/>
    <s v="Emergency"/>
    <s v="Pending"/>
    <m/>
    <m/>
    <s v="Semi-Private Room"/>
    <n v="749"/>
    <n v="30"/>
  </r>
  <r>
    <d v="2024-07-19T00:00:00"/>
    <n v="2589"/>
    <n v="2"/>
    <n v="1"/>
    <n v="4"/>
    <n v="4"/>
    <n v="3"/>
    <n v="31"/>
    <x v="7"/>
    <s v="Hypertension"/>
    <s v="Cardiology"/>
    <s v="Dr. Johnson Grek"/>
    <s v="Allianz"/>
    <x v="4"/>
    <x v="0"/>
    <x v="2"/>
    <s v="Outpatient"/>
    <n v="277"/>
    <n v="98"/>
    <d v="2024-07-29T00:00:00"/>
    <x v="0"/>
    <x v="3"/>
    <s v="Physician Referral"/>
    <s v="Yes"/>
    <s v="Emergency"/>
    <s v="Paid"/>
    <m/>
    <m/>
    <s v="N/A"/>
    <n v="262.5"/>
    <n v="0"/>
  </r>
  <r>
    <d v="2024-07-19T00:00:00"/>
    <n v="1532"/>
    <n v="4"/>
    <n v="1"/>
    <n v="4"/>
    <n v="3"/>
    <n v="1"/>
    <n v="25"/>
    <x v="5"/>
    <s v="Hypertension"/>
    <s v="Cardiology"/>
    <s v="Dr. Ravi Patel"/>
    <s v="Aviva"/>
    <x v="15"/>
    <x v="1"/>
    <x v="2"/>
    <s v="Outpatient"/>
    <n v="483"/>
    <n v="22"/>
    <d v="2024-08-09T00:00:00"/>
    <x v="0"/>
    <x v="4"/>
    <s v="Emergency"/>
    <s v="Yes"/>
    <s v="Emergency"/>
    <s v="Pending"/>
    <m/>
    <m/>
    <s v="N/A"/>
    <n v="353.5"/>
    <n v="0"/>
  </r>
  <r>
    <d v="2024-07-19T00:00:00"/>
    <n v="3186"/>
    <n v="5"/>
    <n v="1"/>
    <n v="4"/>
    <n v="4"/>
    <n v="2"/>
    <n v="33"/>
    <x v="9"/>
    <s v="Hypertension"/>
    <s v="Cardiology"/>
    <s v="Dr. Sade Kikiola"/>
    <s v="AXA"/>
    <x v="44"/>
    <x v="0"/>
    <x v="3"/>
    <s v="Outpatient"/>
    <n v="523"/>
    <n v="129"/>
    <m/>
    <x v="1"/>
    <x v="3"/>
    <s v="Emergency"/>
    <s v="No"/>
    <s v="Scheduled"/>
    <s v="Pending"/>
    <m/>
    <m/>
    <s v="Semi-Private Room"/>
    <n v="477.4"/>
    <n v="30"/>
  </r>
  <r>
    <d v="2024-07-19T00:00:00"/>
    <n v="612"/>
    <n v="5"/>
    <n v="1"/>
    <n v="4"/>
    <n v="5"/>
    <n v="2"/>
    <n v="18"/>
    <x v="3"/>
    <s v="Hypertension"/>
    <s v="Cardiology"/>
    <s v="Dr. Sade Kikiola"/>
    <s v="AXA"/>
    <x v="35"/>
    <x v="0"/>
    <x v="4"/>
    <s v="Emergency"/>
    <n v="742"/>
    <n v="194"/>
    <m/>
    <x v="1"/>
    <x v="4"/>
    <s v="Emergency"/>
    <s v="Yes"/>
    <s v="Emergency"/>
    <s v="Paid"/>
    <m/>
    <m/>
    <s v="Semi-Private Room"/>
    <n v="676.2"/>
    <n v="30"/>
  </r>
  <r>
    <d v="2024-07-19T00:00:00"/>
    <n v="1141"/>
    <n v="5"/>
    <n v="1"/>
    <n v="4"/>
    <n v="5"/>
    <n v="3"/>
    <n v="17"/>
    <x v="3"/>
    <s v="Hypertension"/>
    <s v="Cardiology"/>
    <s v="Dr. Sade Kikiola"/>
    <s v="Allianz"/>
    <x v="10"/>
    <x v="0"/>
    <x v="1"/>
    <s v="Outpatient"/>
    <n v="249"/>
    <n v="130"/>
    <d v="2024-08-09T00:00:00"/>
    <x v="0"/>
    <x v="3"/>
    <s v="Physician Referral"/>
    <s v="No"/>
    <s v="Scheduled"/>
    <s v="Pending"/>
    <m/>
    <m/>
    <s v="N/A"/>
    <n v="265.3"/>
    <n v="0"/>
  </r>
  <r>
    <d v="2024-07-19T00:00:00"/>
    <n v="1406"/>
    <n v="4"/>
    <n v="1"/>
    <n v="4"/>
    <n v="5"/>
    <n v="3"/>
    <n v="24"/>
    <x v="6"/>
    <s v="Hypertension"/>
    <s v="Cardiology"/>
    <s v="Dr. Ravi Patel"/>
    <s v="Allianz"/>
    <x v="19"/>
    <x v="1"/>
    <x v="4"/>
    <s v="Outpatient"/>
    <n v="243"/>
    <n v="34"/>
    <m/>
    <x v="1"/>
    <x v="4"/>
    <s v="Emergency"/>
    <s v="No"/>
    <s v="Scheduled"/>
    <s v="Pending"/>
    <m/>
    <m/>
    <s v="Private Room"/>
    <n v="228.9"/>
    <n v="50"/>
  </r>
  <r>
    <d v="2024-07-19T00:00:00"/>
    <n v="3209"/>
    <n v="1"/>
    <n v="1"/>
    <n v="4"/>
    <n v="5"/>
    <n v="2"/>
    <n v="16"/>
    <x v="2"/>
    <s v="Hypertension"/>
    <s v="Cardiology"/>
    <s v="Dr. Olu Abisola"/>
    <s v="AXA"/>
    <x v="0"/>
    <x v="1"/>
    <x v="3"/>
    <s v="Outpatient"/>
    <n v="829"/>
    <n v="70"/>
    <m/>
    <x v="1"/>
    <x v="3"/>
    <s v="Physician Referral"/>
    <s v="No"/>
    <s v="Scheduled"/>
    <s v="Paid"/>
    <m/>
    <m/>
    <s v="Private Room"/>
    <n v="664.3"/>
    <n v="50"/>
  </r>
  <r>
    <d v="2024-07-19T00:00:00"/>
    <n v="3567"/>
    <n v="2"/>
    <n v="1"/>
    <n v="4"/>
    <n v="5"/>
    <n v="2"/>
    <n v="39"/>
    <x v="0"/>
    <s v="Hypertension"/>
    <s v="Cardiology"/>
    <s v="Dr. Johnson Grek"/>
    <s v="AXA"/>
    <x v="3"/>
    <x v="1"/>
    <x v="3"/>
    <s v="Outpatient"/>
    <n v="265"/>
    <n v="126"/>
    <d v="2024-08-05T00:00:00"/>
    <x v="0"/>
    <x v="4"/>
    <s v="Emergency"/>
    <s v="Yes"/>
    <s v="Emergency"/>
    <s v="Paid"/>
    <m/>
    <m/>
    <s v="N/A"/>
    <n v="273.7"/>
    <n v="0"/>
  </r>
  <r>
    <d v="2024-07-20T00:00:00"/>
    <n v="235"/>
    <n v="2"/>
    <n v="1"/>
    <n v="4"/>
    <n v="3"/>
    <n v="2"/>
    <n v="7"/>
    <x v="4"/>
    <s v="Hypertension"/>
    <s v="Cardiology"/>
    <s v="Dr. Johnson Grek"/>
    <s v="AXA"/>
    <x v="60"/>
    <x v="0"/>
    <x v="4"/>
    <s v="Outpatient"/>
    <n v="98"/>
    <n v="40"/>
    <d v="2024-07-28T00:00:00"/>
    <x v="0"/>
    <x v="3"/>
    <s v="Emergency"/>
    <s v="Yes"/>
    <s v="Emergency"/>
    <s v="Paid"/>
    <m/>
    <m/>
    <s v="N/A"/>
    <n v="96.6"/>
    <n v="0"/>
  </r>
  <r>
    <d v="2024-07-20T00:00:00"/>
    <n v="102"/>
    <n v="2"/>
    <n v="1"/>
    <n v="4"/>
    <n v="1"/>
    <n v="3"/>
    <n v="39"/>
    <x v="0"/>
    <s v="Hypertension"/>
    <s v="Cardiology"/>
    <s v="Dr. Johnson Grek"/>
    <s v="Allianz"/>
    <x v="26"/>
    <x v="0"/>
    <x v="1"/>
    <s v="Outpatient"/>
    <n v="209"/>
    <n v="60"/>
    <m/>
    <x v="1"/>
    <x v="4"/>
    <s v="Self-Referral"/>
    <s v="No"/>
    <s v="Scheduled"/>
    <s v="Paid"/>
    <m/>
    <m/>
    <s v="General Ward"/>
    <n v="195.3"/>
    <n v="10"/>
  </r>
  <r>
    <d v="2024-07-20T00:00:00"/>
    <n v="2175"/>
    <n v="2"/>
    <n v="1"/>
    <n v="4"/>
    <n v="2"/>
    <n v="3"/>
    <n v="34"/>
    <x v="9"/>
    <s v="Hypertension"/>
    <s v="Cardiology"/>
    <s v="Dr. Johnson Grek"/>
    <s v="Allianz"/>
    <x v="41"/>
    <x v="1"/>
    <x v="4"/>
    <s v="Inpatient"/>
    <n v="551"/>
    <n v="139"/>
    <m/>
    <x v="1"/>
    <x v="3"/>
    <s v="Physician Referral"/>
    <s v="No"/>
    <s v="Scheduled"/>
    <s v="Paid"/>
    <m/>
    <m/>
    <s v="Semi-Private Room"/>
    <n v="504"/>
    <n v="30"/>
  </r>
  <r>
    <d v="2024-07-20T00:00:00"/>
    <n v="3737"/>
    <n v="5"/>
    <n v="1"/>
    <n v="4"/>
    <n v="3"/>
    <n v="2"/>
    <n v="11"/>
    <x v="1"/>
    <s v="Hypertension"/>
    <s v="Cardiology"/>
    <s v="Dr. Sade Kikiola"/>
    <s v="AXA"/>
    <x v="2"/>
    <x v="0"/>
    <x v="0"/>
    <s v="Outpatient"/>
    <n v="64"/>
    <n v="22"/>
    <d v="2024-08-13T00:00:00"/>
    <x v="0"/>
    <x v="4"/>
    <s v="Self-Referral"/>
    <s v="No"/>
    <s v="Scheduled"/>
    <s v="Paid"/>
    <m/>
    <m/>
    <s v="N/A"/>
    <n v="60.2"/>
    <n v="0"/>
  </r>
  <r>
    <d v="2024-07-20T00:00:00"/>
    <n v="1612"/>
    <n v="1"/>
    <n v="1"/>
    <n v="4"/>
    <n v="2"/>
    <n v="2"/>
    <n v="38"/>
    <x v="0"/>
    <s v="Hypertension"/>
    <s v="Cardiology"/>
    <s v="Dr. Olu Abisola"/>
    <s v="AXA"/>
    <x v="17"/>
    <x v="0"/>
    <x v="0"/>
    <s v="Outpatient"/>
    <n v="149"/>
    <n v="148"/>
    <d v="2024-07-29T00:00:00"/>
    <x v="0"/>
    <x v="3"/>
    <s v="Physician Referral"/>
    <s v="No"/>
    <s v="Scheduled"/>
    <s v="Pending"/>
    <m/>
    <m/>
    <s v="N/A"/>
    <n v="207.9"/>
    <n v="0"/>
  </r>
  <r>
    <d v="2024-07-20T00:00:00"/>
    <n v="1379"/>
    <n v="2"/>
    <n v="1"/>
    <n v="4"/>
    <n v="1"/>
    <n v="3"/>
    <n v="3"/>
    <x v="8"/>
    <s v="Hypertension"/>
    <s v="Cardiology"/>
    <s v="Dr. Johnson Grek"/>
    <s v="Allianz"/>
    <x v="25"/>
    <x v="1"/>
    <x v="0"/>
    <s v="Outpatient"/>
    <n v="421"/>
    <n v="168"/>
    <d v="2024-08-13T00:00:00"/>
    <x v="0"/>
    <x v="4"/>
    <s v="Emergency"/>
    <s v="Yes"/>
    <s v="Emergency"/>
    <s v="Pending"/>
    <m/>
    <m/>
    <s v="N/A"/>
    <n v="412.3"/>
    <n v="0"/>
  </r>
  <r>
    <d v="2024-07-20T00:00:00"/>
    <n v="2307"/>
    <n v="1"/>
    <n v="1"/>
    <n v="4"/>
    <n v="4"/>
    <n v="3"/>
    <n v="40"/>
    <x v="0"/>
    <s v="Hypertension"/>
    <s v="Cardiology"/>
    <s v="Dr. Olu Abisola"/>
    <s v="Allianz"/>
    <x v="58"/>
    <x v="1"/>
    <x v="1"/>
    <s v="Outpatient"/>
    <n v="215"/>
    <n v="99"/>
    <d v="2024-08-09T00:00:00"/>
    <x v="0"/>
    <x v="3"/>
    <s v="Emergency"/>
    <s v="Yes"/>
    <s v="Emergency"/>
    <s v="Pending"/>
    <m/>
    <m/>
    <s v="N/A"/>
    <n v="219.8"/>
    <n v="0"/>
  </r>
  <r>
    <d v="2024-07-20T00:00:00"/>
    <n v="4643"/>
    <n v="4"/>
    <n v="1"/>
    <n v="4"/>
    <n v="1"/>
    <n v="3"/>
    <n v="31"/>
    <x v="7"/>
    <s v="Hypertension"/>
    <s v="Cardiology"/>
    <s v="Dr. Ravi Patel"/>
    <s v="Allianz"/>
    <x v="40"/>
    <x v="1"/>
    <x v="1"/>
    <s v="Outpatient"/>
    <n v="252"/>
    <n v="118"/>
    <d v="2024-08-01T00:00:00"/>
    <x v="0"/>
    <x v="4"/>
    <s v="Emergency"/>
    <s v="No"/>
    <s v="Scheduled"/>
    <s v="Paid"/>
    <m/>
    <m/>
    <s v="N/A"/>
    <n v="259"/>
    <n v="0"/>
  </r>
  <r>
    <d v="2024-07-20T00:00:00"/>
    <n v="697"/>
    <n v="4"/>
    <n v="1"/>
    <n v="4"/>
    <n v="1"/>
    <n v="1"/>
    <n v="37"/>
    <x v="0"/>
    <s v="Hypertension"/>
    <s v="Cardiology"/>
    <s v="Dr. Ravi Patel"/>
    <s v="Aviva"/>
    <x v="23"/>
    <x v="0"/>
    <x v="3"/>
    <s v="Outpatient"/>
    <n v="54"/>
    <n v="168"/>
    <d v="2024-07-28T00:00:00"/>
    <x v="0"/>
    <x v="3"/>
    <s v="Physician Referral"/>
    <s v="Yes"/>
    <s v="Emergency"/>
    <s v="Paid"/>
    <m/>
    <m/>
    <s v="N/A"/>
    <n v="155.4"/>
    <n v="0"/>
  </r>
  <r>
    <d v="2024-07-20T00:00:00"/>
    <n v="3417"/>
    <n v="2"/>
    <n v="1"/>
    <n v="4"/>
    <n v="4"/>
    <n v="2"/>
    <n v="23"/>
    <x v="6"/>
    <s v="Hypertension"/>
    <s v="Cardiology"/>
    <s v="Dr. Johnson Grek"/>
    <s v="AXA"/>
    <x v="31"/>
    <x v="0"/>
    <x v="2"/>
    <s v="Outpatient"/>
    <n v="921"/>
    <n v="124"/>
    <d v="2024-07-27T00:00:00"/>
    <x v="0"/>
    <x v="4"/>
    <s v="Physician Referral"/>
    <s v="Yes"/>
    <s v="Emergency"/>
    <s v="Pending"/>
    <m/>
    <m/>
    <s v="N/A"/>
    <n v="731.5"/>
    <n v="0"/>
  </r>
  <r>
    <d v="2024-07-21T00:00:00"/>
    <n v="461"/>
    <n v="3"/>
    <n v="1"/>
    <n v="4"/>
    <n v="2"/>
    <n v="1"/>
    <n v="17"/>
    <x v="3"/>
    <s v="Hypertension"/>
    <s v="Cardiology"/>
    <s v="Dr. Emma Jones"/>
    <s v="Aviva"/>
    <x v="54"/>
    <x v="0"/>
    <x v="1"/>
    <s v="Outpatient"/>
    <n v="692"/>
    <n v="114"/>
    <d v="2024-08-04T00:00:00"/>
    <x v="0"/>
    <x v="3"/>
    <s v="Emergency"/>
    <s v="Yes"/>
    <s v="Emergency"/>
    <s v="Pending"/>
    <m/>
    <m/>
    <s v="N/A"/>
    <n v="564.20000000000005"/>
    <n v="0"/>
  </r>
  <r>
    <d v="2024-07-21T00:00:00"/>
    <n v="3087"/>
    <n v="5"/>
    <n v="1"/>
    <n v="4"/>
    <n v="5"/>
    <n v="1"/>
    <n v="29"/>
    <x v="7"/>
    <s v="Hypertension"/>
    <s v="Cardiology"/>
    <s v="Dr. Sade Kikiola"/>
    <s v="Aviva"/>
    <x v="29"/>
    <x v="0"/>
    <x v="2"/>
    <s v="Inpatient"/>
    <n v="265"/>
    <n v="196"/>
    <m/>
    <x v="1"/>
    <x v="4"/>
    <s v="Self-Referral"/>
    <s v="Yes"/>
    <s v="Emergency"/>
    <s v="Paid"/>
    <m/>
    <m/>
    <s v="General Ward"/>
    <n v="329.7"/>
    <n v="10"/>
  </r>
  <r>
    <d v="2024-07-21T00:00:00"/>
    <n v="459"/>
    <n v="2"/>
    <n v="1"/>
    <n v="4"/>
    <n v="4"/>
    <n v="3"/>
    <n v="33"/>
    <x v="9"/>
    <s v="Hypertension"/>
    <s v="Cardiology"/>
    <s v="Dr. Johnson Grek"/>
    <s v="Allianz"/>
    <x v="19"/>
    <x v="0"/>
    <x v="0"/>
    <s v="Emergency"/>
    <n v="672"/>
    <n v="84"/>
    <m/>
    <x v="1"/>
    <x v="3"/>
    <s v="Emergency"/>
    <s v="No"/>
    <s v="Scheduled"/>
    <s v="Pending"/>
    <m/>
    <m/>
    <s v="General Ward"/>
    <n v="536.20000000000005"/>
    <n v="10"/>
  </r>
  <r>
    <d v="2024-07-21T00:00:00"/>
    <n v="2040"/>
    <n v="5"/>
    <n v="1"/>
    <n v="4"/>
    <n v="4"/>
    <n v="2"/>
    <n v="1"/>
    <x v="8"/>
    <s v="Hypertension"/>
    <s v="Cardiology"/>
    <s v="Dr. Sade Kikiola"/>
    <s v="AXA"/>
    <x v="32"/>
    <x v="1"/>
    <x v="0"/>
    <s v="Emergency"/>
    <n v="508"/>
    <n v="60"/>
    <m/>
    <x v="1"/>
    <x v="4"/>
    <s v="Emergency"/>
    <s v="Yes"/>
    <s v="Emergency"/>
    <s v="Paid"/>
    <m/>
    <m/>
    <s v="General Ward"/>
    <n v="404.6"/>
    <n v="10"/>
  </r>
  <r>
    <d v="2024-07-21T00:00:00"/>
    <n v="2886"/>
    <n v="2"/>
    <n v="1"/>
    <n v="4"/>
    <n v="1"/>
    <n v="3"/>
    <n v="14"/>
    <x v="2"/>
    <s v="Hypertension"/>
    <s v="Cardiology"/>
    <s v="Dr. Johnson Grek"/>
    <s v="Allianz"/>
    <x v="18"/>
    <x v="0"/>
    <x v="2"/>
    <s v="Outpatient"/>
    <n v="311"/>
    <n v="86"/>
    <d v="2024-08-06T00:00:00"/>
    <x v="0"/>
    <x v="3"/>
    <s v="Emergency"/>
    <s v="No"/>
    <s v="Scheduled"/>
    <s v="Paid"/>
    <m/>
    <m/>
    <s v="N/A"/>
    <n v="277.89999999999998"/>
    <n v="0"/>
  </r>
  <r>
    <d v="2024-07-21T00:00:00"/>
    <n v="3246"/>
    <n v="5"/>
    <n v="1"/>
    <n v="4"/>
    <n v="4"/>
    <n v="3"/>
    <n v="38"/>
    <x v="0"/>
    <s v="Hypertension"/>
    <s v="Cardiology"/>
    <s v="Dr. Sade Kikiola"/>
    <s v="Allianz"/>
    <x v="35"/>
    <x v="0"/>
    <x v="4"/>
    <s v="Outpatient"/>
    <n v="244"/>
    <n v="143"/>
    <m/>
    <x v="1"/>
    <x v="4"/>
    <s v="Emergency"/>
    <s v="Yes"/>
    <s v="Emergency"/>
    <s v="Pending"/>
    <m/>
    <m/>
    <s v="Private Room"/>
    <n v="305.89999999999998"/>
    <n v="50"/>
  </r>
  <r>
    <d v="2024-07-21T00:00:00"/>
    <n v="4401"/>
    <n v="3"/>
    <n v="1"/>
    <n v="4"/>
    <n v="3"/>
    <n v="3"/>
    <n v="11"/>
    <x v="1"/>
    <s v="Hypertension"/>
    <s v="Cardiology"/>
    <s v="Dr. Emma Jones"/>
    <s v="Allianz"/>
    <x v="46"/>
    <x v="0"/>
    <x v="3"/>
    <s v="Outpatient"/>
    <n v="745"/>
    <n v="61"/>
    <d v="2024-08-16T00:00:00"/>
    <x v="0"/>
    <x v="3"/>
    <s v="Self-Referral"/>
    <s v="No"/>
    <s v="Scheduled"/>
    <s v="Paid"/>
    <m/>
    <m/>
    <s v="N/A"/>
    <n v="564.20000000000005"/>
    <n v="0"/>
  </r>
  <r>
    <d v="2024-07-21T00:00:00"/>
    <n v="4031"/>
    <n v="3"/>
    <n v="1"/>
    <n v="4"/>
    <n v="5"/>
    <n v="3"/>
    <n v="3"/>
    <x v="8"/>
    <s v="Hypertension"/>
    <s v="Cardiology"/>
    <s v="Dr. Emma Jones"/>
    <s v="Allianz"/>
    <x v="29"/>
    <x v="1"/>
    <x v="3"/>
    <s v="Outpatient"/>
    <n v="354"/>
    <n v="88"/>
    <m/>
    <x v="1"/>
    <x v="4"/>
    <s v="Self-Referral"/>
    <s v="No"/>
    <s v="Scheduled"/>
    <s v="Paid"/>
    <m/>
    <m/>
    <s v="General Ward"/>
    <n v="316.39999999999998"/>
    <n v="10"/>
  </r>
  <r>
    <d v="2024-07-21T00:00:00"/>
    <n v="4276"/>
    <n v="4"/>
    <n v="1"/>
    <n v="4"/>
    <n v="1"/>
    <n v="2"/>
    <n v="18"/>
    <x v="3"/>
    <s v="Hypertension"/>
    <s v="Cardiology"/>
    <s v="Dr. Ravi Patel"/>
    <s v="AXA"/>
    <x v="50"/>
    <x v="1"/>
    <x v="4"/>
    <s v="Outpatient"/>
    <n v="997"/>
    <n v="190"/>
    <d v="2024-08-14T00:00:00"/>
    <x v="0"/>
    <x v="3"/>
    <s v="Self-Referral"/>
    <s v="Yes"/>
    <s v="Emergency"/>
    <s v="Paid"/>
    <m/>
    <m/>
    <s v="N/A"/>
    <n v="830.9"/>
    <n v="0"/>
  </r>
  <r>
    <d v="2024-07-21T00:00:00"/>
    <n v="4538"/>
    <n v="2"/>
    <n v="1"/>
    <n v="4"/>
    <n v="2"/>
    <n v="2"/>
    <n v="31"/>
    <x v="7"/>
    <s v="Hypertension"/>
    <s v="Cardiology"/>
    <s v="Dr. Johnson Grek"/>
    <s v="AXA"/>
    <x v="20"/>
    <x v="1"/>
    <x v="2"/>
    <s v="Outpatient"/>
    <n v="552"/>
    <n v="120"/>
    <d v="2024-08-16T00:00:00"/>
    <x v="0"/>
    <x v="4"/>
    <s v="Physician Referral"/>
    <s v="Yes"/>
    <s v="Emergency"/>
    <s v="Paid"/>
    <m/>
    <m/>
    <s v="N/A"/>
    <n v="470.4"/>
    <n v="0"/>
  </r>
  <r>
    <d v="2024-07-22T00:00:00"/>
    <n v="3117"/>
    <n v="3"/>
    <n v="1"/>
    <n v="4"/>
    <n v="2"/>
    <n v="3"/>
    <n v="7"/>
    <x v="4"/>
    <s v="Hypertension"/>
    <s v="Cardiology"/>
    <s v="Dr. Emma Jones"/>
    <s v="Allianz"/>
    <x v="28"/>
    <x v="0"/>
    <x v="2"/>
    <s v="Inpatient"/>
    <n v="679"/>
    <n v="159"/>
    <m/>
    <x v="1"/>
    <x v="3"/>
    <s v="Emergency"/>
    <s v="Yes"/>
    <s v="Emergency"/>
    <s v="Pending"/>
    <m/>
    <m/>
    <s v="Semi-Private Room"/>
    <n v="607.6"/>
    <n v="30"/>
  </r>
  <r>
    <d v="2024-07-22T00:00:00"/>
    <n v="356"/>
    <n v="3"/>
    <n v="1"/>
    <n v="4"/>
    <n v="2"/>
    <n v="1"/>
    <n v="22"/>
    <x v="6"/>
    <s v="Hypertension"/>
    <s v="Cardiology"/>
    <s v="Dr. Emma Jones"/>
    <s v="Aviva"/>
    <x v="35"/>
    <x v="1"/>
    <x v="1"/>
    <s v="Outpatient"/>
    <n v="70"/>
    <n v="83"/>
    <d v="2024-08-08T00:00:00"/>
    <x v="0"/>
    <x v="4"/>
    <s v="Physician Referral"/>
    <s v="Yes"/>
    <s v="Emergency"/>
    <s v="Paid"/>
    <m/>
    <m/>
    <s v="N/A"/>
    <n v="107.1"/>
    <n v="0"/>
  </r>
  <r>
    <d v="2024-07-22T00:00:00"/>
    <n v="3556"/>
    <n v="2"/>
    <n v="1"/>
    <n v="4"/>
    <n v="2"/>
    <n v="3"/>
    <n v="2"/>
    <x v="8"/>
    <s v="Hypertension"/>
    <s v="Cardiology"/>
    <s v="Dr. Johnson Grek"/>
    <s v="Allianz"/>
    <x v="58"/>
    <x v="1"/>
    <x v="0"/>
    <s v="Outpatient"/>
    <n v="142"/>
    <n v="127"/>
    <m/>
    <x v="1"/>
    <x v="3"/>
    <s v="Emergency"/>
    <s v="No"/>
    <s v="Scheduled"/>
    <s v="Paid"/>
    <m/>
    <m/>
    <s v="Semi-Private Room"/>
    <n v="209.3"/>
    <n v="30"/>
  </r>
  <r>
    <d v="2024-07-22T00:00:00"/>
    <n v="3029"/>
    <n v="2"/>
    <n v="1"/>
    <n v="4"/>
    <n v="2"/>
    <n v="1"/>
    <n v="15"/>
    <x v="2"/>
    <s v="Hypertension"/>
    <s v="Cardiology"/>
    <s v="Dr. Johnson Grek"/>
    <s v="Aviva"/>
    <x v="58"/>
    <x v="1"/>
    <x v="0"/>
    <s v="Emergency"/>
    <n v="648"/>
    <n v="70"/>
    <m/>
    <x v="1"/>
    <x v="4"/>
    <s v="Self-Referral"/>
    <s v="No"/>
    <s v="Scheduled"/>
    <s v="Pending"/>
    <m/>
    <m/>
    <s v="General Ward"/>
    <n v="509.6"/>
    <n v="10"/>
  </r>
  <r>
    <d v="2024-07-22T00:00:00"/>
    <n v="1023"/>
    <n v="4"/>
    <n v="1"/>
    <n v="4"/>
    <n v="1"/>
    <n v="1"/>
    <n v="14"/>
    <x v="2"/>
    <s v="Hypertension"/>
    <s v="Cardiology"/>
    <s v="Dr. Ravi Patel"/>
    <s v="Aviva"/>
    <x v="40"/>
    <x v="0"/>
    <x v="2"/>
    <s v="Inpatient"/>
    <n v="89"/>
    <n v="92"/>
    <m/>
    <x v="1"/>
    <x v="3"/>
    <s v="Emergency"/>
    <s v="Yes"/>
    <s v="Emergency"/>
    <s v="Paid"/>
    <m/>
    <m/>
    <s v="General Ward"/>
    <n v="133.69999999999999"/>
    <n v="10"/>
  </r>
  <r>
    <d v="2024-07-22T00:00:00"/>
    <n v="4136"/>
    <n v="3"/>
    <n v="1"/>
    <n v="4"/>
    <n v="3"/>
    <n v="3"/>
    <n v="28"/>
    <x v="5"/>
    <s v="Hypertension"/>
    <s v="Cardiology"/>
    <s v="Dr. Emma Jones"/>
    <s v="Allianz"/>
    <x v="59"/>
    <x v="1"/>
    <x v="1"/>
    <s v="Emergency"/>
    <n v="753"/>
    <n v="79"/>
    <m/>
    <x v="1"/>
    <x v="4"/>
    <s v="Self-Referral"/>
    <s v="No"/>
    <s v="Scheduled"/>
    <s v="Paid"/>
    <m/>
    <m/>
    <s v="Private Room"/>
    <n v="617.4"/>
    <n v="50"/>
  </r>
  <r>
    <d v="2024-07-22T00:00:00"/>
    <n v="2449"/>
    <n v="5"/>
    <n v="1"/>
    <n v="4"/>
    <n v="3"/>
    <n v="2"/>
    <n v="13"/>
    <x v="2"/>
    <s v="Hypertension"/>
    <s v="Cardiology"/>
    <s v="Dr. Sade Kikiola"/>
    <s v="AXA"/>
    <x v="59"/>
    <x v="0"/>
    <x v="1"/>
    <s v="Emergency"/>
    <n v="544"/>
    <n v="99"/>
    <m/>
    <x v="1"/>
    <x v="3"/>
    <s v="Emergency"/>
    <s v="No"/>
    <s v="Scheduled"/>
    <s v="Pending"/>
    <m/>
    <m/>
    <s v="Semi-Private Room"/>
    <n v="471.1"/>
    <n v="30"/>
  </r>
  <r>
    <d v="2024-07-22T00:00:00"/>
    <n v="3620"/>
    <n v="2"/>
    <n v="1"/>
    <n v="4"/>
    <n v="2"/>
    <n v="3"/>
    <n v="21"/>
    <x v="6"/>
    <s v="Hypertension"/>
    <s v="Cardiology"/>
    <s v="Dr. Johnson Grek"/>
    <s v="Allianz"/>
    <x v="46"/>
    <x v="0"/>
    <x v="3"/>
    <s v="Outpatient"/>
    <n v="818"/>
    <n v="175"/>
    <m/>
    <x v="1"/>
    <x v="4"/>
    <s v="Emergency"/>
    <s v="Yes"/>
    <s v="Emergency"/>
    <s v="Pending"/>
    <m/>
    <m/>
    <s v="Private Room"/>
    <n v="730.1"/>
    <n v="50"/>
  </r>
  <r>
    <d v="2024-07-22T00:00:00"/>
    <n v="1810"/>
    <n v="2"/>
    <n v="1"/>
    <n v="4"/>
    <n v="3"/>
    <n v="2"/>
    <n v="36"/>
    <x v="9"/>
    <s v="Hypertension"/>
    <s v="Cardiology"/>
    <s v="Dr. Johnson Grek"/>
    <s v="AXA"/>
    <x v="28"/>
    <x v="1"/>
    <x v="3"/>
    <s v="Emergency"/>
    <n v="458"/>
    <n v="143"/>
    <m/>
    <x v="1"/>
    <x v="3"/>
    <s v="Self-Referral"/>
    <s v="Yes"/>
    <s v="Emergency"/>
    <s v="Paid"/>
    <m/>
    <m/>
    <s v="General Ward"/>
    <n v="427.7"/>
    <n v="10"/>
  </r>
  <r>
    <d v="2024-07-22T00:00:00"/>
    <n v="2467"/>
    <n v="2"/>
    <n v="1"/>
    <n v="4"/>
    <n v="5"/>
    <n v="1"/>
    <n v="36"/>
    <x v="9"/>
    <s v="Hypertension"/>
    <s v="Cardiology"/>
    <s v="Dr. Johnson Grek"/>
    <s v="Aviva"/>
    <x v="0"/>
    <x v="0"/>
    <x v="2"/>
    <s v="Inpatient"/>
    <n v="172"/>
    <n v="33"/>
    <m/>
    <x v="1"/>
    <x v="4"/>
    <s v="Emergency"/>
    <s v="No"/>
    <s v="Scheduled"/>
    <s v="Paid"/>
    <m/>
    <m/>
    <s v="Semi-Private Room"/>
    <n v="164.5"/>
    <n v="30"/>
  </r>
  <r>
    <d v="2024-07-23T00:00:00"/>
    <n v="840"/>
    <n v="2"/>
    <n v="1"/>
    <n v="4"/>
    <n v="3"/>
    <n v="2"/>
    <n v="31"/>
    <x v="7"/>
    <s v="Hypertension"/>
    <s v="Cardiology"/>
    <s v="Dr. Johnson Grek"/>
    <s v="AXA"/>
    <x v="61"/>
    <x v="1"/>
    <x v="3"/>
    <s v="Outpatient"/>
    <n v="123"/>
    <n v="179"/>
    <m/>
    <x v="1"/>
    <x v="3"/>
    <s v="Self-Referral"/>
    <s v="Yes"/>
    <s v="Emergency"/>
    <s v="Pending"/>
    <m/>
    <m/>
    <s v="General Ward"/>
    <n v="218.4"/>
    <n v="10"/>
  </r>
  <r>
    <d v="2024-07-23T00:00:00"/>
    <n v="2371"/>
    <n v="3"/>
    <n v="1"/>
    <n v="4"/>
    <n v="4"/>
    <n v="2"/>
    <n v="3"/>
    <x v="8"/>
    <s v="Hypertension"/>
    <s v="Cardiology"/>
    <s v="Dr. Emma Jones"/>
    <s v="AXA"/>
    <x v="1"/>
    <x v="0"/>
    <x v="1"/>
    <s v="Outpatient"/>
    <n v="858"/>
    <n v="27"/>
    <d v="2024-08-16T00:00:00"/>
    <x v="0"/>
    <x v="4"/>
    <s v="Self-Referral"/>
    <s v="Yes"/>
    <s v="Emergency"/>
    <s v="Paid"/>
    <m/>
    <m/>
    <s v="N/A"/>
    <n v="619.5"/>
    <n v="0"/>
  </r>
  <r>
    <d v="2024-07-23T00:00:00"/>
    <n v="810"/>
    <n v="5"/>
    <n v="1"/>
    <n v="4"/>
    <n v="2"/>
    <n v="2"/>
    <n v="33"/>
    <x v="9"/>
    <s v="Hypertension"/>
    <s v="Cardiology"/>
    <s v="Dr. Sade Kikiola"/>
    <s v="AXA"/>
    <x v="2"/>
    <x v="1"/>
    <x v="4"/>
    <s v="Outpatient"/>
    <n v="712"/>
    <n v="46"/>
    <d v="2024-08-14T00:00:00"/>
    <x v="0"/>
    <x v="3"/>
    <s v="Emergency"/>
    <s v="No"/>
    <s v="Scheduled"/>
    <s v="Paid"/>
    <m/>
    <m/>
    <s v="N/A"/>
    <n v="530.6"/>
    <n v="0"/>
  </r>
  <r>
    <d v="2024-07-23T00:00:00"/>
    <n v="992"/>
    <n v="4"/>
    <n v="1"/>
    <n v="4"/>
    <n v="4"/>
    <n v="3"/>
    <n v="15"/>
    <x v="2"/>
    <s v="Hypertension"/>
    <s v="Cardiology"/>
    <s v="Dr. Ravi Patel"/>
    <s v="Allianz"/>
    <x v="32"/>
    <x v="1"/>
    <x v="0"/>
    <s v="Outpatient"/>
    <n v="678"/>
    <n v="69"/>
    <m/>
    <x v="1"/>
    <x v="4"/>
    <s v="Self-Referral"/>
    <s v="No"/>
    <s v="Scheduled"/>
    <s v="Paid"/>
    <m/>
    <m/>
    <s v="General Ward"/>
    <n v="529.9"/>
    <n v="10"/>
  </r>
  <r>
    <d v="2024-07-23T00:00:00"/>
    <n v="2729"/>
    <n v="1"/>
    <n v="1"/>
    <n v="4"/>
    <n v="4"/>
    <n v="1"/>
    <n v="1"/>
    <x v="8"/>
    <s v="Hypertension"/>
    <s v="Cardiology"/>
    <s v="Dr. Olu Abisola"/>
    <s v="Aviva"/>
    <x v="26"/>
    <x v="1"/>
    <x v="2"/>
    <s v="Outpatient"/>
    <n v="771"/>
    <n v="76"/>
    <d v="2024-08-03T00:00:00"/>
    <x v="0"/>
    <x v="3"/>
    <s v="Physician Referral"/>
    <s v="Yes"/>
    <s v="Emergency"/>
    <s v="Pending"/>
    <m/>
    <m/>
    <s v="N/A"/>
    <n v="592.9"/>
    <n v="0"/>
  </r>
  <r>
    <d v="2024-07-23T00:00:00"/>
    <n v="1156"/>
    <n v="3"/>
    <n v="1"/>
    <n v="4"/>
    <n v="2"/>
    <n v="1"/>
    <n v="15"/>
    <x v="2"/>
    <s v="Hypertension"/>
    <s v="Cardiology"/>
    <s v="Dr. Emma Jones"/>
    <s v="Aviva"/>
    <x v="2"/>
    <x v="0"/>
    <x v="3"/>
    <s v="Outpatient"/>
    <n v="490"/>
    <n v="22"/>
    <d v="2024-08-05T00:00:00"/>
    <x v="0"/>
    <x v="4"/>
    <s v="Physician Referral"/>
    <s v="No"/>
    <s v="Scheduled"/>
    <s v="Paid"/>
    <m/>
    <m/>
    <s v="N/A"/>
    <n v="358.4"/>
    <n v="0"/>
  </r>
  <r>
    <d v="2024-07-23T00:00:00"/>
    <n v="2628"/>
    <n v="3"/>
    <n v="1"/>
    <n v="4"/>
    <n v="1"/>
    <n v="2"/>
    <n v="15"/>
    <x v="2"/>
    <s v="Hypertension"/>
    <s v="Cardiology"/>
    <s v="Dr. Emma Jones"/>
    <s v="AXA"/>
    <x v="32"/>
    <x v="1"/>
    <x v="3"/>
    <s v="Outpatient"/>
    <n v="752"/>
    <n v="174"/>
    <m/>
    <x v="1"/>
    <x v="3"/>
    <s v="Emergency"/>
    <s v="No"/>
    <s v="Scheduled"/>
    <s v="Pending"/>
    <m/>
    <m/>
    <s v="Private Room"/>
    <n v="683.2"/>
    <n v="50"/>
  </r>
  <r>
    <d v="2024-07-23T00:00:00"/>
    <n v="4829"/>
    <n v="1"/>
    <n v="1"/>
    <n v="4"/>
    <n v="3"/>
    <n v="1"/>
    <n v="5"/>
    <x v="4"/>
    <s v="Hypertension"/>
    <s v="Cardiology"/>
    <s v="Dr. Olu Abisola"/>
    <s v="Aviva"/>
    <x v="13"/>
    <x v="0"/>
    <x v="1"/>
    <s v="Emergency"/>
    <n v="985"/>
    <n v="53"/>
    <m/>
    <x v="1"/>
    <x v="0"/>
    <s v="Self-Referral"/>
    <s v="Yes"/>
    <s v="Emergency"/>
    <s v="Pending"/>
    <m/>
    <m/>
    <s v="General Ward"/>
    <n v="733.6"/>
    <n v="10"/>
  </r>
  <r>
    <d v="2024-07-23T00:00:00"/>
    <n v="1536"/>
    <n v="1"/>
    <n v="1"/>
    <n v="4"/>
    <n v="5"/>
    <n v="2"/>
    <n v="36"/>
    <x v="9"/>
    <s v="Hypertension"/>
    <s v="Cardiology"/>
    <s v="Dr. Olu Abisola"/>
    <s v="AXA"/>
    <x v="19"/>
    <x v="1"/>
    <x v="3"/>
    <s v="Outpatient"/>
    <n v="892"/>
    <n v="45"/>
    <d v="2024-08-20T00:00:00"/>
    <x v="0"/>
    <x v="4"/>
    <s v="Physician Referral"/>
    <s v="No"/>
    <s v="Scheduled"/>
    <s v="Pending"/>
    <m/>
    <m/>
    <s v="N/A"/>
    <n v="655.9"/>
    <n v="0"/>
  </r>
  <r>
    <d v="2024-07-23T00:00:00"/>
    <n v="1091"/>
    <n v="2"/>
    <n v="1"/>
    <n v="4"/>
    <n v="1"/>
    <n v="2"/>
    <n v="40"/>
    <x v="0"/>
    <s v="Hypertension"/>
    <s v="Cardiology"/>
    <s v="Dr. Johnson Grek"/>
    <s v="AXA"/>
    <x v="36"/>
    <x v="0"/>
    <x v="0"/>
    <s v="Outpatient"/>
    <n v="192"/>
    <n v="187"/>
    <m/>
    <x v="1"/>
    <x v="4"/>
    <s v="Physician Referral"/>
    <s v="Yes"/>
    <s v="Emergency"/>
    <s v="Pending"/>
    <m/>
    <m/>
    <s v="Private Room"/>
    <n v="300.3"/>
    <n v="50"/>
  </r>
  <r>
    <d v="2024-07-24T00:00:00"/>
    <n v="4507"/>
    <n v="5"/>
    <n v="1"/>
    <n v="4"/>
    <n v="5"/>
    <n v="2"/>
    <n v="7"/>
    <x v="4"/>
    <s v="Hypertension"/>
    <s v="Cardiology"/>
    <s v="Dr. Sade Kikiola"/>
    <s v="AXA"/>
    <x v="31"/>
    <x v="0"/>
    <x v="2"/>
    <s v="Inpatient"/>
    <n v="973"/>
    <n v="134"/>
    <m/>
    <x v="1"/>
    <x v="5"/>
    <s v="Self-Referral"/>
    <s v="Yes"/>
    <s v="Emergency"/>
    <s v="Paid"/>
    <m/>
    <m/>
    <s v="General Ward"/>
    <n v="781.9"/>
    <n v="10"/>
  </r>
  <r>
    <d v="2024-07-24T00:00:00"/>
    <n v="2271"/>
    <n v="3"/>
    <n v="1"/>
    <n v="4"/>
    <n v="2"/>
    <n v="2"/>
    <n v="4"/>
    <x v="8"/>
    <s v="Hypertension"/>
    <s v="Cardiology"/>
    <s v="Dr. Emma Jones"/>
    <s v="AXA"/>
    <x v="60"/>
    <x v="1"/>
    <x v="3"/>
    <s v="Inpatient"/>
    <n v="83"/>
    <n v="105"/>
    <m/>
    <x v="1"/>
    <x v="4"/>
    <s v="Physician Referral"/>
    <s v="No"/>
    <s v="Scheduled"/>
    <s v="Pending"/>
    <m/>
    <m/>
    <s v="Semi-Private Room"/>
    <n v="152.6"/>
    <n v="30"/>
  </r>
  <r>
    <d v="2024-07-24T00:00:00"/>
    <n v="2848"/>
    <n v="3"/>
    <n v="1"/>
    <n v="4"/>
    <n v="3"/>
    <n v="3"/>
    <n v="27"/>
    <x v="5"/>
    <s v="Hypertension"/>
    <s v="Cardiology"/>
    <s v="Dr. Emma Jones"/>
    <s v="Allianz"/>
    <x v="19"/>
    <x v="1"/>
    <x v="4"/>
    <s v="Outpatient"/>
    <n v="309"/>
    <n v="179"/>
    <d v="2024-08-01T00:00:00"/>
    <x v="0"/>
    <x v="6"/>
    <s v="Physician Referral"/>
    <s v="No"/>
    <s v="Scheduled"/>
    <s v="Paid"/>
    <m/>
    <m/>
    <s v="N/A"/>
    <n v="341.6"/>
    <n v="0"/>
  </r>
  <r>
    <d v="2024-07-24T00:00:00"/>
    <n v="94"/>
    <n v="4"/>
    <n v="1"/>
    <n v="4"/>
    <n v="1"/>
    <n v="2"/>
    <n v="2"/>
    <x v="8"/>
    <s v="Hypertension"/>
    <s v="Cardiology"/>
    <s v="Dr. Ravi Patel"/>
    <s v="AXA"/>
    <x v="33"/>
    <x v="1"/>
    <x v="4"/>
    <s v="Outpatient"/>
    <n v="521"/>
    <n v="188"/>
    <m/>
    <x v="1"/>
    <x v="7"/>
    <s v="Emergency"/>
    <s v="Yes"/>
    <s v="Emergency"/>
    <s v="Pending"/>
    <m/>
    <m/>
    <s v="Private Room"/>
    <n v="531.29999999999995"/>
    <n v="50"/>
  </r>
  <r>
    <d v="2024-07-24T00:00:00"/>
    <n v="2744"/>
    <n v="1"/>
    <n v="1"/>
    <n v="4"/>
    <n v="2"/>
    <n v="1"/>
    <n v="26"/>
    <x v="5"/>
    <s v="Hypertension"/>
    <s v="Cardiology"/>
    <s v="Dr. Olu Abisola"/>
    <s v="Aviva"/>
    <x v="36"/>
    <x v="1"/>
    <x v="2"/>
    <s v="Outpatient"/>
    <n v="514"/>
    <n v="149"/>
    <d v="2024-08-10T00:00:00"/>
    <x v="0"/>
    <x v="7"/>
    <s v="Emergency"/>
    <s v="No"/>
    <s v="Scheduled"/>
    <s v="Pending"/>
    <m/>
    <m/>
    <s v="N/A"/>
    <n v="464.1"/>
    <n v="0"/>
  </r>
  <r>
    <d v="2024-07-24T00:00:00"/>
    <n v="656"/>
    <n v="1"/>
    <n v="1"/>
    <n v="4"/>
    <n v="1"/>
    <n v="3"/>
    <n v="38"/>
    <x v="0"/>
    <s v="Hypertension"/>
    <s v="Cardiology"/>
    <s v="Dr. Olu Abisola"/>
    <s v="Allianz"/>
    <x v="51"/>
    <x v="1"/>
    <x v="4"/>
    <s v="Emergency"/>
    <n v="423"/>
    <n v="130"/>
    <m/>
    <x v="1"/>
    <x v="4"/>
    <s v="Self-Referral"/>
    <s v="No"/>
    <s v="Scheduled"/>
    <s v="Paid"/>
    <m/>
    <m/>
    <s v="General Ward"/>
    <n v="394.1"/>
    <n v="10"/>
  </r>
  <r>
    <d v="2024-07-24T00:00:00"/>
    <n v="4267"/>
    <n v="3"/>
    <n v="1"/>
    <n v="4"/>
    <n v="4"/>
    <n v="1"/>
    <n v="4"/>
    <x v="8"/>
    <s v="Hypertension"/>
    <s v="Cardiology"/>
    <s v="Dr. Emma Jones"/>
    <s v="Aviva"/>
    <x v="20"/>
    <x v="0"/>
    <x v="4"/>
    <s v="Emergency"/>
    <n v="924"/>
    <n v="125"/>
    <m/>
    <x v="1"/>
    <x v="6"/>
    <s v="Self-Referral"/>
    <s v="Yes"/>
    <s v="Emergency"/>
    <s v="Pending"/>
    <m/>
    <m/>
    <s v="Semi-Private Room"/>
    <n v="755.3"/>
    <n v="30"/>
  </r>
  <r>
    <d v="2024-07-24T00:00:00"/>
    <n v="800"/>
    <n v="1"/>
    <n v="1"/>
    <n v="4"/>
    <n v="3"/>
    <n v="3"/>
    <n v="8"/>
    <x v="4"/>
    <s v="Hypertension"/>
    <s v="Cardiology"/>
    <s v="Dr. Olu Abisola"/>
    <s v="Allianz"/>
    <x v="25"/>
    <x v="1"/>
    <x v="3"/>
    <s v="Outpatient"/>
    <n v="131"/>
    <n v="154"/>
    <d v="2024-08-12T00:00:00"/>
    <x v="0"/>
    <x v="7"/>
    <s v="Physician Referral"/>
    <s v="No"/>
    <s v="Scheduled"/>
    <s v="Pending"/>
    <m/>
    <m/>
    <s v="N/A"/>
    <n v="199.5"/>
    <n v="0"/>
  </r>
  <r>
    <d v="2024-07-24T00:00:00"/>
    <n v="2350"/>
    <n v="2"/>
    <n v="1"/>
    <n v="4"/>
    <n v="3"/>
    <n v="2"/>
    <n v="21"/>
    <x v="6"/>
    <s v="Hypertension"/>
    <s v="Cardiology"/>
    <s v="Dr. Johnson Grek"/>
    <s v="AXA"/>
    <x v="0"/>
    <x v="1"/>
    <x v="4"/>
    <s v="Emergency"/>
    <n v="341"/>
    <n v="38"/>
    <m/>
    <x v="1"/>
    <x v="5"/>
    <s v="Emergency"/>
    <s v="No"/>
    <s v="Scheduled"/>
    <s v="Paid"/>
    <m/>
    <m/>
    <s v="Private Room"/>
    <n v="300.3"/>
    <n v="50"/>
  </r>
  <r>
    <d v="2024-07-24T00:00:00"/>
    <n v="281"/>
    <n v="4"/>
    <n v="1"/>
    <n v="4"/>
    <n v="2"/>
    <n v="3"/>
    <n v="4"/>
    <x v="8"/>
    <s v="Hypertension"/>
    <s v="Cardiology"/>
    <s v="Dr. Ravi Patel"/>
    <s v="Allianz"/>
    <x v="45"/>
    <x v="0"/>
    <x v="3"/>
    <s v="Outpatient"/>
    <n v="478"/>
    <n v="52"/>
    <d v="2024-08-19T00:00:00"/>
    <x v="0"/>
    <x v="7"/>
    <s v="Self-Referral"/>
    <s v="No"/>
    <s v="Scheduled"/>
    <s v="Pending"/>
    <m/>
    <m/>
    <s v="N/A"/>
    <n v="371"/>
    <n v="0"/>
  </r>
  <r>
    <d v="2024-07-25T00:00:00"/>
    <n v="260"/>
    <n v="3"/>
    <n v="1"/>
    <n v="4"/>
    <n v="2"/>
    <n v="1"/>
    <n v="39"/>
    <x v="0"/>
    <s v="Hypertension"/>
    <s v="Cardiology"/>
    <s v="Dr. Emma Jones"/>
    <s v="Aviva"/>
    <x v="57"/>
    <x v="1"/>
    <x v="0"/>
    <s v="Outpatient"/>
    <n v="435"/>
    <n v="21"/>
    <d v="2024-08-16T00:00:00"/>
    <x v="0"/>
    <x v="2"/>
    <s v="Physician Referral"/>
    <s v="Yes"/>
    <s v="Emergency"/>
    <s v="Pending"/>
    <m/>
    <m/>
    <s v="N/A"/>
    <n v="319.2"/>
    <n v="0"/>
  </r>
  <r>
    <d v="2024-07-25T00:00:00"/>
    <n v="2629"/>
    <n v="4"/>
    <n v="1"/>
    <n v="4"/>
    <n v="2"/>
    <n v="3"/>
    <n v="5"/>
    <x v="4"/>
    <s v="Hypertension"/>
    <s v="Cardiology"/>
    <s v="Dr. Ravi Patel"/>
    <s v="Allianz"/>
    <x v="56"/>
    <x v="1"/>
    <x v="1"/>
    <s v="Inpatient"/>
    <n v="750"/>
    <n v="34"/>
    <m/>
    <x v="1"/>
    <x v="0"/>
    <s v="Emergency"/>
    <s v="No"/>
    <s v="Scheduled"/>
    <s v="Pending"/>
    <m/>
    <m/>
    <s v="Private Room"/>
    <n v="583.79999999999995"/>
    <n v="50"/>
  </r>
  <r>
    <d v="2024-07-25T00:00:00"/>
    <n v="1625"/>
    <n v="2"/>
    <n v="1"/>
    <n v="4"/>
    <n v="3"/>
    <n v="3"/>
    <n v="4"/>
    <x v="8"/>
    <s v="Hypertension"/>
    <s v="Cardiology"/>
    <s v="Dr. Johnson Grek"/>
    <s v="Allianz"/>
    <x v="20"/>
    <x v="0"/>
    <x v="3"/>
    <s v="Inpatient"/>
    <n v="818"/>
    <n v="40"/>
    <m/>
    <x v="1"/>
    <x v="3"/>
    <s v="Self-Referral"/>
    <s v="Yes"/>
    <s v="Emergency"/>
    <s v="Paid"/>
    <m/>
    <m/>
    <s v="Private Room"/>
    <n v="635.6"/>
    <n v="50"/>
  </r>
  <r>
    <d v="2024-07-25T00:00:00"/>
    <n v="2972"/>
    <n v="4"/>
    <n v="1"/>
    <n v="4"/>
    <n v="4"/>
    <n v="2"/>
    <n v="9"/>
    <x v="1"/>
    <s v="Hypertension"/>
    <s v="Cardiology"/>
    <s v="Dr. Ravi Patel"/>
    <s v="AXA"/>
    <x v="26"/>
    <x v="1"/>
    <x v="1"/>
    <s v="Outpatient"/>
    <n v="529"/>
    <n v="97"/>
    <d v="2024-08-14T00:00:00"/>
    <x v="0"/>
    <x v="3"/>
    <s v="Emergency"/>
    <s v="No"/>
    <s v="Scheduled"/>
    <s v="Pending"/>
    <m/>
    <m/>
    <s v="N/A"/>
    <n v="438.2"/>
    <n v="0"/>
  </r>
  <r>
    <d v="2024-07-25T00:00:00"/>
    <n v="128"/>
    <n v="1"/>
    <n v="1"/>
    <n v="4"/>
    <n v="3"/>
    <n v="2"/>
    <n v="16"/>
    <x v="2"/>
    <s v="Hypertension"/>
    <s v="Cardiology"/>
    <s v="Dr. Olu Abisola"/>
    <s v="AXA"/>
    <x v="16"/>
    <x v="1"/>
    <x v="3"/>
    <s v="Outpatient"/>
    <n v="854"/>
    <n v="78"/>
    <d v="2024-08-07T00:00:00"/>
    <x v="0"/>
    <x v="6"/>
    <s v="Physician Referral"/>
    <s v="No"/>
    <s v="Scheduled"/>
    <s v="Paid"/>
    <m/>
    <m/>
    <s v="N/A"/>
    <n v="652.4"/>
    <n v="0"/>
  </r>
  <r>
    <d v="2024-07-25T00:00:00"/>
    <n v="4565"/>
    <n v="3"/>
    <n v="1"/>
    <n v="4"/>
    <n v="2"/>
    <n v="3"/>
    <n v="31"/>
    <x v="7"/>
    <s v="Hypertension"/>
    <s v="Cardiology"/>
    <s v="Dr. Emma Jones"/>
    <s v="Allianz"/>
    <x v="54"/>
    <x v="1"/>
    <x v="3"/>
    <s v="Emergency"/>
    <n v="341"/>
    <n v="123"/>
    <m/>
    <x v="1"/>
    <x v="4"/>
    <s v="Physician Referral"/>
    <s v="Yes"/>
    <s v="Emergency"/>
    <s v="Paid"/>
    <m/>
    <m/>
    <s v="Private Room"/>
    <n v="359.8"/>
    <n v="50"/>
  </r>
  <r>
    <d v="2024-07-25T00:00:00"/>
    <n v="2783"/>
    <n v="4"/>
    <n v="1"/>
    <n v="4"/>
    <n v="5"/>
    <n v="2"/>
    <n v="6"/>
    <x v="4"/>
    <s v="Hypertension"/>
    <s v="Cardiology"/>
    <s v="Dr. Ravi Patel"/>
    <s v="AXA"/>
    <x v="42"/>
    <x v="0"/>
    <x v="2"/>
    <s v="Inpatient"/>
    <n v="205"/>
    <n v="101"/>
    <m/>
    <x v="1"/>
    <x v="3"/>
    <s v="Physician Referral"/>
    <s v="No"/>
    <s v="Scheduled"/>
    <s v="Paid"/>
    <m/>
    <m/>
    <s v="Semi-Private Room"/>
    <n v="235.2"/>
    <n v="30"/>
  </r>
  <r>
    <d v="2024-07-25T00:00:00"/>
    <n v="4056"/>
    <n v="5"/>
    <n v="1"/>
    <n v="4"/>
    <n v="4"/>
    <n v="2"/>
    <n v="26"/>
    <x v="5"/>
    <s v="Hypertension"/>
    <s v="Cardiology"/>
    <s v="Dr. Sade Kikiola"/>
    <s v="AXA"/>
    <x v="60"/>
    <x v="1"/>
    <x v="3"/>
    <s v="Inpatient"/>
    <n v="551"/>
    <n v="137"/>
    <m/>
    <x v="1"/>
    <x v="3"/>
    <s v="Emergency"/>
    <s v="No"/>
    <s v="Scheduled"/>
    <s v="Pending"/>
    <m/>
    <m/>
    <s v="Semi-Private Room"/>
    <n v="502.6"/>
    <n v="30"/>
  </r>
  <r>
    <d v="2024-07-25T00:00:00"/>
    <n v="4903"/>
    <n v="3"/>
    <n v="1"/>
    <n v="4"/>
    <n v="3"/>
    <n v="3"/>
    <n v="19"/>
    <x v="3"/>
    <s v="Hypertension"/>
    <s v="Cardiology"/>
    <s v="Dr. Emma Jones"/>
    <s v="Allianz"/>
    <x v="20"/>
    <x v="0"/>
    <x v="4"/>
    <s v="Emergency"/>
    <n v="436"/>
    <n v="132"/>
    <m/>
    <x v="1"/>
    <x v="6"/>
    <s v="Self-Referral"/>
    <s v="No"/>
    <s v="Scheduled"/>
    <s v="Pending"/>
    <m/>
    <m/>
    <s v="Private Room"/>
    <n v="432.6"/>
    <n v="50"/>
  </r>
  <r>
    <d v="2024-07-25T00:00:00"/>
    <n v="3917"/>
    <n v="4"/>
    <n v="1"/>
    <n v="4"/>
    <n v="5"/>
    <n v="1"/>
    <n v="17"/>
    <x v="3"/>
    <s v="Hypertension"/>
    <s v="Cardiology"/>
    <s v="Dr. Ravi Patel"/>
    <s v="Aviva"/>
    <x v="43"/>
    <x v="1"/>
    <x v="4"/>
    <s v="Outpatient"/>
    <n v="465"/>
    <n v="58"/>
    <m/>
    <x v="1"/>
    <x v="8"/>
    <s v="Self-Referral"/>
    <s v="Yes"/>
    <s v="Emergency"/>
    <s v="Pending"/>
    <m/>
    <m/>
    <s v="General Ward"/>
    <n v="373.1"/>
    <n v="10"/>
  </r>
  <r>
    <d v="2024-07-26T00:00:00"/>
    <n v="4853"/>
    <n v="3"/>
    <n v="3"/>
    <n v="4"/>
    <n v="4"/>
    <n v="2"/>
    <n v="34"/>
    <x v="9"/>
    <s v="Hypertension"/>
    <s v="Neurology"/>
    <s v="Dr. Emma Jones"/>
    <s v="AXA"/>
    <x v="41"/>
    <x v="0"/>
    <x v="3"/>
    <s v="Outpatient"/>
    <n v="978"/>
    <n v="39"/>
    <d v="2024-08-08T00:00:00"/>
    <x v="0"/>
    <x v="6"/>
    <s v="Physician Referral"/>
    <s v="Yes"/>
    <s v="Emergency"/>
    <s v="Pending"/>
    <m/>
    <m/>
    <s v="N/A"/>
    <n v="711.9"/>
    <n v="0"/>
  </r>
  <r>
    <d v="2024-07-26T00:00:00"/>
    <n v="2794"/>
    <n v="4"/>
    <n v="4"/>
    <n v="4"/>
    <n v="3"/>
    <n v="3"/>
    <n v="16"/>
    <x v="2"/>
    <s v="Hypertension"/>
    <s v="Orthopedics"/>
    <s v="Dr. Ravi Patel"/>
    <s v="Allianz"/>
    <x v="40"/>
    <x v="1"/>
    <x v="0"/>
    <s v="Outpatient"/>
    <n v="154"/>
    <n v="20"/>
    <d v="2024-08-13T00:00:00"/>
    <x v="0"/>
    <x v="7"/>
    <s v="Physician Referral"/>
    <s v="Yes"/>
    <s v="Emergency"/>
    <s v="Paid"/>
    <m/>
    <m/>
    <s v="N/A"/>
    <n v="121.8"/>
    <n v="0"/>
  </r>
  <r>
    <d v="2024-07-26T00:00:00"/>
    <n v="4216"/>
    <n v="4"/>
    <n v="1"/>
    <n v="4"/>
    <n v="2"/>
    <n v="3"/>
    <n v="20"/>
    <x v="3"/>
    <s v="Hypertension"/>
    <s v="Cardiology"/>
    <s v="Dr. Ravi Patel"/>
    <s v="Allianz"/>
    <x v="32"/>
    <x v="0"/>
    <x v="4"/>
    <s v="Outpatient"/>
    <n v="676"/>
    <n v="92"/>
    <d v="2024-08-13T00:00:00"/>
    <x v="0"/>
    <x v="3"/>
    <s v="Physician Referral"/>
    <s v="No"/>
    <s v="Scheduled"/>
    <s v="Paid"/>
    <m/>
    <m/>
    <s v="N/A"/>
    <n v="537.6"/>
    <n v="0"/>
  </r>
  <r>
    <d v="2024-07-26T00:00:00"/>
    <n v="3079"/>
    <n v="1"/>
    <n v="4"/>
    <n v="4"/>
    <n v="3"/>
    <n v="3"/>
    <n v="25"/>
    <x v="5"/>
    <s v="Hypertension"/>
    <s v="Orthopedics"/>
    <s v="Dr. Olu Abisola"/>
    <s v="Allianz"/>
    <x v="37"/>
    <x v="0"/>
    <x v="1"/>
    <s v="Outpatient"/>
    <n v="979"/>
    <n v="28"/>
    <d v="2024-08-21T00:00:00"/>
    <x v="0"/>
    <x v="7"/>
    <s v="Physician Referral"/>
    <s v="Yes"/>
    <s v="Emergency"/>
    <s v="Pending"/>
    <m/>
    <m/>
    <s v="N/A"/>
    <n v="704.9"/>
    <n v="0"/>
  </r>
  <r>
    <d v="2024-07-26T00:00:00"/>
    <n v="3180"/>
    <n v="4"/>
    <n v="4"/>
    <n v="4"/>
    <n v="3"/>
    <n v="1"/>
    <n v="9"/>
    <x v="1"/>
    <s v="Hypertension"/>
    <s v="Orthopedics"/>
    <s v="Dr. Ravi Patel"/>
    <s v="Aviva"/>
    <x v="25"/>
    <x v="0"/>
    <x v="0"/>
    <s v="Outpatient"/>
    <n v="896"/>
    <n v="70"/>
    <m/>
    <x v="1"/>
    <x v="3"/>
    <s v="Emergency"/>
    <s v="No"/>
    <s v="Scheduled"/>
    <s v="Pending"/>
    <m/>
    <m/>
    <s v="General Ward"/>
    <n v="683.2"/>
    <n v="10"/>
  </r>
  <r>
    <d v="2024-07-26T00:00:00"/>
    <n v="4307"/>
    <n v="5"/>
    <n v="3"/>
    <n v="4"/>
    <n v="2"/>
    <n v="1"/>
    <n v="35"/>
    <x v="9"/>
    <s v="Hypertension"/>
    <s v="Neurology"/>
    <s v="Dr. Sade Kikiola"/>
    <s v="Aviva"/>
    <x v="53"/>
    <x v="0"/>
    <x v="1"/>
    <s v="Outpatient"/>
    <n v="191"/>
    <n v="185"/>
    <d v="2024-08-02T00:00:00"/>
    <x v="0"/>
    <x v="7"/>
    <s v="Physician Referral"/>
    <s v="No"/>
    <s v="Scheduled"/>
    <s v="Paid"/>
    <m/>
    <m/>
    <s v="N/A"/>
    <n v="263.2"/>
    <n v="0"/>
  </r>
  <r>
    <d v="2024-07-26T00:00:00"/>
    <n v="625"/>
    <n v="1"/>
    <n v="1"/>
    <n v="4"/>
    <n v="1"/>
    <n v="1"/>
    <n v="30"/>
    <x v="7"/>
    <s v="Hypertension"/>
    <s v="Cardiology"/>
    <s v="Dr. Olu Abisola"/>
    <s v="Aviva"/>
    <x v="56"/>
    <x v="0"/>
    <x v="3"/>
    <s v="Emergency"/>
    <n v="159"/>
    <n v="34"/>
    <m/>
    <x v="1"/>
    <x v="8"/>
    <s v="Physician Referral"/>
    <s v="Yes"/>
    <s v="Emergency"/>
    <s v="Pending"/>
    <m/>
    <m/>
    <s v="Semi-Private Room"/>
    <n v="156.1"/>
    <n v="30"/>
  </r>
  <r>
    <d v="2024-07-26T00:00:00"/>
    <n v="737"/>
    <n v="5"/>
    <n v="1"/>
    <n v="4"/>
    <n v="5"/>
    <n v="2"/>
    <n v="33"/>
    <x v="9"/>
    <s v="Hypertension"/>
    <s v="Cardiology"/>
    <s v="Dr. Sade Kikiola"/>
    <s v="AXA"/>
    <x v="13"/>
    <x v="0"/>
    <x v="3"/>
    <s v="Inpatient"/>
    <n v="161"/>
    <n v="103"/>
    <m/>
    <x v="1"/>
    <x v="1"/>
    <s v="Self-Referral"/>
    <s v="Yes"/>
    <s v="Emergency"/>
    <s v="Pending"/>
    <m/>
    <m/>
    <s v="General Ward"/>
    <n v="191.8"/>
    <n v="10"/>
  </r>
  <r>
    <d v="2024-07-26T00:00:00"/>
    <n v="1656"/>
    <n v="5"/>
    <n v="1"/>
    <n v="4"/>
    <n v="2"/>
    <n v="3"/>
    <n v="2"/>
    <x v="8"/>
    <s v="Hypertension"/>
    <s v="Cardiology"/>
    <s v="Dr. Sade Kikiola"/>
    <s v="Allianz"/>
    <x v="61"/>
    <x v="1"/>
    <x v="3"/>
    <s v="Emergency"/>
    <n v="642"/>
    <n v="60"/>
    <m/>
    <x v="1"/>
    <x v="7"/>
    <s v="Emergency"/>
    <s v="No"/>
    <s v="Scheduled"/>
    <s v="Pending"/>
    <m/>
    <m/>
    <s v="General Ward"/>
    <n v="498.4"/>
    <n v="10"/>
  </r>
  <r>
    <d v="2024-07-26T00:00:00"/>
    <n v="3833"/>
    <n v="2"/>
    <n v="3"/>
    <n v="4"/>
    <n v="2"/>
    <n v="3"/>
    <n v="14"/>
    <x v="2"/>
    <s v="Hypertension"/>
    <s v="Neurology"/>
    <s v="Dr. Johnson Grek"/>
    <s v="Allianz"/>
    <x v="3"/>
    <x v="1"/>
    <x v="4"/>
    <s v="Outpatient"/>
    <n v="391"/>
    <n v="194"/>
    <m/>
    <x v="1"/>
    <x v="7"/>
    <s v="Physician Referral"/>
    <s v="Yes"/>
    <s v="Emergency"/>
    <s v="Pending"/>
    <m/>
    <m/>
    <s v="Private Room"/>
    <n v="444.5"/>
    <n v="50"/>
  </r>
  <r>
    <d v="2024-07-27T00:00:00"/>
    <n v="17"/>
    <n v="5"/>
    <n v="2"/>
    <n v="4"/>
    <n v="4"/>
    <n v="1"/>
    <n v="8"/>
    <x v="4"/>
    <s v="Hypertension"/>
    <s v="General Surgery"/>
    <s v="Dr. Sade Kikiola"/>
    <s v="Aviva"/>
    <x v="39"/>
    <x v="0"/>
    <x v="0"/>
    <s v="Inpatient"/>
    <n v="660"/>
    <n v="173"/>
    <m/>
    <x v="1"/>
    <x v="5"/>
    <s v="Emergency"/>
    <s v="Yes"/>
    <s v="Emergency"/>
    <s v="Pending"/>
    <m/>
    <m/>
    <s v="Private Room"/>
    <n v="618.1"/>
    <n v="50"/>
  </r>
  <r>
    <d v="2024-07-27T00:00:00"/>
    <n v="4363"/>
    <n v="4"/>
    <n v="1"/>
    <n v="4"/>
    <n v="4"/>
    <n v="2"/>
    <n v="33"/>
    <x v="9"/>
    <s v="Hypertension"/>
    <s v="Cardiology"/>
    <s v="Dr. Ravi Patel"/>
    <s v="AXA"/>
    <x v="3"/>
    <x v="0"/>
    <x v="1"/>
    <s v="Outpatient"/>
    <n v="146"/>
    <n v="73"/>
    <d v="2024-08-25T00:00:00"/>
    <x v="0"/>
    <x v="5"/>
    <s v="Physician Referral"/>
    <s v="No"/>
    <s v="Scheduled"/>
    <s v="Pending"/>
    <m/>
    <m/>
    <s v="N/A"/>
    <n v="153.30000000000001"/>
    <n v="0"/>
  </r>
  <r>
    <d v="2024-07-27T00:00:00"/>
    <n v="1786"/>
    <n v="3"/>
    <n v="2"/>
    <n v="4"/>
    <n v="4"/>
    <n v="2"/>
    <n v="7"/>
    <x v="4"/>
    <s v="Hypertension"/>
    <s v="General Surgery"/>
    <s v="Dr. Emma Jones"/>
    <s v="AXA"/>
    <x v="26"/>
    <x v="0"/>
    <x v="2"/>
    <s v="Emergency"/>
    <n v="813"/>
    <n v="138"/>
    <m/>
    <x v="1"/>
    <x v="9"/>
    <s v="Emergency"/>
    <s v="No"/>
    <s v="Scheduled"/>
    <s v="Paid"/>
    <m/>
    <m/>
    <s v="Private Room"/>
    <n v="700.7"/>
    <n v="50"/>
  </r>
  <r>
    <d v="2024-07-27T00:00:00"/>
    <n v="3794"/>
    <n v="1"/>
    <n v="5"/>
    <n v="4"/>
    <n v="4"/>
    <n v="3"/>
    <n v="29"/>
    <x v="7"/>
    <s v="Hypertension"/>
    <s v="Pediatrics"/>
    <s v="Dr. Olu Abisola"/>
    <s v="Allianz"/>
    <x v="36"/>
    <x v="0"/>
    <x v="0"/>
    <s v="Emergency"/>
    <n v="582"/>
    <n v="186"/>
    <m/>
    <x v="1"/>
    <x v="6"/>
    <s v="Physician Referral"/>
    <s v="No"/>
    <s v="Scheduled"/>
    <s v="Paid"/>
    <m/>
    <m/>
    <s v="Semi-Private Room"/>
    <n v="558.6"/>
    <n v="30"/>
  </r>
  <r>
    <d v="2024-07-27T00:00:00"/>
    <n v="684"/>
    <n v="1"/>
    <n v="3"/>
    <n v="4"/>
    <n v="2"/>
    <n v="1"/>
    <n v="38"/>
    <x v="0"/>
    <s v="Hypertension"/>
    <s v="Neurology"/>
    <s v="Dr. Olu Abisola"/>
    <s v="Aviva"/>
    <x v="12"/>
    <x v="1"/>
    <x v="1"/>
    <s v="Emergency"/>
    <n v="636"/>
    <n v="36"/>
    <m/>
    <x v="1"/>
    <x v="8"/>
    <s v="Physician Referral"/>
    <s v="Yes"/>
    <s v="Emergency"/>
    <s v="Paid"/>
    <m/>
    <m/>
    <s v="Private Room"/>
    <n v="505.4"/>
    <n v="50"/>
  </r>
  <r>
    <d v="2024-07-27T00:00:00"/>
    <n v="3530"/>
    <n v="1"/>
    <n v="2"/>
    <n v="4"/>
    <n v="4"/>
    <n v="3"/>
    <n v="24"/>
    <x v="6"/>
    <s v="Hypertension"/>
    <s v="General Surgery"/>
    <s v="Dr. Olu Abisola"/>
    <s v="Allianz"/>
    <x v="41"/>
    <x v="0"/>
    <x v="2"/>
    <s v="Outpatient"/>
    <n v="688"/>
    <n v="147"/>
    <d v="2024-08-08T00:00:00"/>
    <x v="0"/>
    <x v="6"/>
    <s v="Emergency"/>
    <s v="No"/>
    <s v="Scheduled"/>
    <s v="Paid"/>
    <m/>
    <m/>
    <s v="N/A"/>
    <n v="584.5"/>
    <n v="0"/>
  </r>
  <r>
    <d v="2024-07-27T00:00:00"/>
    <n v="3413"/>
    <n v="3"/>
    <n v="1"/>
    <n v="4"/>
    <n v="5"/>
    <n v="1"/>
    <n v="37"/>
    <x v="0"/>
    <s v="Hypertension"/>
    <s v="Cardiology"/>
    <s v="Dr. Emma Jones"/>
    <s v="Aviva"/>
    <x v="24"/>
    <x v="1"/>
    <x v="0"/>
    <s v="Outpatient"/>
    <n v="415"/>
    <n v="111"/>
    <m/>
    <x v="1"/>
    <x v="2"/>
    <s v="Physician Referral"/>
    <s v="Yes"/>
    <s v="Emergency"/>
    <s v="Pending"/>
    <m/>
    <m/>
    <s v="General Ward"/>
    <n v="375.2"/>
    <n v="10"/>
  </r>
  <r>
    <d v="2024-07-27T00:00:00"/>
    <n v="366"/>
    <n v="5"/>
    <n v="1"/>
    <n v="4"/>
    <n v="3"/>
    <n v="1"/>
    <n v="17"/>
    <x v="3"/>
    <s v="Hypertension"/>
    <s v="Cardiology"/>
    <s v="Dr. Sade Kikiola"/>
    <s v="Aviva"/>
    <x v="28"/>
    <x v="1"/>
    <x v="0"/>
    <s v="Inpatient"/>
    <n v="869"/>
    <n v="28"/>
    <m/>
    <x v="1"/>
    <x v="5"/>
    <s v="Physician Referral"/>
    <s v="No"/>
    <s v="Scheduled"/>
    <s v="Pending"/>
    <m/>
    <m/>
    <s v="Semi-Private Room"/>
    <n v="648.9"/>
    <n v="30"/>
  </r>
  <r>
    <d v="2024-07-27T00:00:00"/>
    <n v="1435"/>
    <n v="2"/>
    <n v="2"/>
    <n v="4"/>
    <n v="4"/>
    <n v="3"/>
    <n v="1"/>
    <x v="8"/>
    <s v="Hypertension"/>
    <s v="General Surgery"/>
    <s v="Dr. Johnson Grek"/>
    <s v="Allianz"/>
    <x v="8"/>
    <x v="0"/>
    <x v="3"/>
    <s v="Emergency"/>
    <n v="280"/>
    <n v="65"/>
    <m/>
    <x v="1"/>
    <x v="3"/>
    <s v="Emergency"/>
    <s v="Yes"/>
    <s v="Emergency"/>
    <s v="Paid"/>
    <m/>
    <m/>
    <s v="General Ward"/>
    <n v="248.5"/>
    <n v="10"/>
  </r>
  <r>
    <d v="2024-07-27T00:00:00"/>
    <n v="4670"/>
    <n v="4"/>
    <n v="2"/>
    <n v="4"/>
    <n v="4"/>
    <n v="1"/>
    <n v="15"/>
    <x v="2"/>
    <s v="Hypertension"/>
    <s v="General Surgery"/>
    <s v="Dr. Ravi Patel"/>
    <s v="Aviva"/>
    <x v="37"/>
    <x v="0"/>
    <x v="0"/>
    <s v="Outpatient"/>
    <n v="676"/>
    <n v="153"/>
    <d v="2024-08-10T00:00:00"/>
    <x v="0"/>
    <x v="0"/>
    <s v="Self-Referral"/>
    <s v="Yes"/>
    <s v="Emergency"/>
    <s v="Paid"/>
    <m/>
    <m/>
    <s v="N/A"/>
    <n v="580.29999999999995"/>
    <n v="0"/>
  </r>
  <r>
    <d v="2024-07-28T00:00:00"/>
    <n v="3125"/>
    <n v="1"/>
    <n v="5"/>
    <n v="4"/>
    <n v="4"/>
    <n v="1"/>
    <n v="15"/>
    <x v="2"/>
    <s v="Hypertension"/>
    <s v="Pediatrics"/>
    <s v="Dr. Olu Abisola"/>
    <s v="Aviva"/>
    <x v="6"/>
    <x v="1"/>
    <x v="1"/>
    <s v="Inpatient"/>
    <n v="761"/>
    <n v="35"/>
    <m/>
    <x v="1"/>
    <x v="0"/>
    <s v="Self-Referral"/>
    <s v="No"/>
    <s v="Scheduled"/>
    <s v="Paid"/>
    <m/>
    <m/>
    <s v="General Ward"/>
    <n v="564.20000000000005"/>
    <n v="10"/>
  </r>
  <r>
    <d v="2024-07-28T00:00:00"/>
    <n v="2238"/>
    <n v="4"/>
    <n v="3"/>
    <n v="4"/>
    <n v="2"/>
    <n v="1"/>
    <n v="19"/>
    <x v="3"/>
    <s v="Hypertension"/>
    <s v="Neurology"/>
    <s v="Dr. Ravi Patel"/>
    <s v="Aviva"/>
    <x v="37"/>
    <x v="1"/>
    <x v="3"/>
    <s v="Outpatient"/>
    <n v="908"/>
    <n v="131"/>
    <d v="2024-08-16T00:00:00"/>
    <x v="0"/>
    <x v="6"/>
    <s v="Physician Referral"/>
    <s v="Yes"/>
    <s v="Emergency"/>
    <s v="Paid"/>
    <m/>
    <m/>
    <s v="N/A"/>
    <n v="727.3"/>
    <n v="0"/>
  </r>
  <r>
    <d v="2024-07-28T00:00:00"/>
    <n v="86"/>
    <n v="5"/>
    <n v="4"/>
    <n v="4"/>
    <n v="3"/>
    <n v="1"/>
    <n v="11"/>
    <x v="1"/>
    <s v="Hypertension"/>
    <s v="Orthopedics"/>
    <s v="Dr. Sade Kikiola"/>
    <s v="Aviva"/>
    <x v="4"/>
    <x v="0"/>
    <x v="0"/>
    <s v="Outpatient"/>
    <n v="121"/>
    <n v="106"/>
    <d v="2024-08-08T00:00:00"/>
    <x v="0"/>
    <x v="3"/>
    <s v="Emergency"/>
    <s v="Yes"/>
    <s v="Emergency"/>
    <s v="Paid"/>
    <m/>
    <m/>
    <s v="N/A"/>
    <n v="158.9"/>
    <n v="0"/>
  </r>
  <r>
    <d v="2024-07-28T00:00:00"/>
    <n v="2165"/>
    <n v="2"/>
    <n v="5"/>
    <n v="4"/>
    <n v="2"/>
    <n v="2"/>
    <n v="8"/>
    <x v="4"/>
    <s v="Hypertension"/>
    <s v="Pediatrics"/>
    <s v="Dr. Johnson Grek"/>
    <s v="AXA"/>
    <x v="22"/>
    <x v="0"/>
    <x v="3"/>
    <s v="Outpatient"/>
    <n v="919"/>
    <n v="176"/>
    <m/>
    <x v="1"/>
    <x v="3"/>
    <s v="Self-Referral"/>
    <s v="Yes"/>
    <s v="Emergency"/>
    <s v="Pending"/>
    <m/>
    <m/>
    <s v="Private Room"/>
    <n v="801.5"/>
    <n v="50"/>
  </r>
  <r>
    <d v="2024-07-28T00:00:00"/>
    <n v="3958"/>
    <n v="1"/>
    <n v="5"/>
    <n v="4"/>
    <n v="3"/>
    <n v="1"/>
    <n v="16"/>
    <x v="2"/>
    <s v="Hypertension"/>
    <s v="Pediatrics"/>
    <s v="Dr. Olu Abisola"/>
    <s v="Aviva"/>
    <x v="48"/>
    <x v="0"/>
    <x v="2"/>
    <s v="Outpatient"/>
    <n v="249"/>
    <n v="188"/>
    <d v="2024-08-13T00:00:00"/>
    <x v="0"/>
    <x v="5"/>
    <s v="Emergency"/>
    <s v="No"/>
    <s v="Scheduled"/>
    <s v="Pending"/>
    <m/>
    <m/>
    <s v="N/A"/>
    <n v="305.89999999999998"/>
    <n v="0"/>
  </r>
  <r>
    <d v="2024-07-28T00:00:00"/>
    <n v="2950"/>
    <n v="5"/>
    <n v="5"/>
    <n v="4"/>
    <n v="2"/>
    <n v="1"/>
    <n v="39"/>
    <x v="0"/>
    <s v="Hypertension"/>
    <s v="Pediatrics"/>
    <s v="Dr. Sade Kikiola"/>
    <s v="Aviva"/>
    <x v="0"/>
    <x v="1"/>
    <x v="1"/>
    <s v="Outpatient"/>
    <n v="837"/>
    <n v="81"/>
    <d v="2024-08-17T00:00:00"/>
    <x v="0"/>
    <x v="0"/>
    <s v="Self-Referral"/>
    <s v="Yes"/>
    <s v="Emergency"/>
    <s v="Paid"/>
    <m/>
    <m/>
    <s v="N/A"/>
    <n v="642.6"/>
    <n v="0"/>
  </r>
  <r>
    <d v="2024-07-28T00:00:00"/>
    <n v="1684"/>
    <n v="2"/>
    <n v="1"/>
    <n v="4"/>
    <n v="3"/>
    <n v="1"/>
    <n v="10"/>
    <x v="1"/>
    <s v="Hypertension"/>
    <s v="Cardiology"/>
    <s v="Dr. Johnson Grek"/>
    <s v="Aviva"/>
    <x v="60"/>
    <x v="1"/>
    <x v="2"/>
    <s v="Emergency"/>
    <n v="76"/>
    <n v="123"/>
    <m/>
    <x v="1"/>
    <x v="8"/>
    <s v="Physician Referral"/>
    <s v="No"/>
    <s v="Scheduled"/>
    <s v="Paid"/>
    <m/>
    <m/>
    <s v="Semi-Private Room"/>
    <n v="160.30000000000001"/>
    <n v="30"/>
  </r>
  <r>
    <d v="2024-07-28T00:00:00"/>
    <n v="4171"/>
    <n v="1"/>
    <n v="2"/>
    <n v="4"/>
    <n v="4"/>
    <n v="3"/>
    <n v="11"/>
    <x v="1"/>
    <s v="Hypertension"/>
    <s v="General Surgery"/>
    <s v="Dr. Olu Abisola"/>
    <s v="Allianz"/>
    <x v="61"/>
    <x v="0"/>
    <x v="1"/>
    <s v="Inpatient"/>
    <n v="775"/>
    <n v="139"/>
    <m/>
    <x v="1"/>
    <x v="5"/>
    <s v="Emergency"/>
    <s v="No"/>
    <s v="Scheduled"/>
    <s v="Pending"/>
    <m/>
    <m/>
    <s v="General Ward"/>
    <n v="646.79999999999995"/>
    <n v="10"/>
  </r>
  <r>
    <d v="2024-07-28T00:00:00"/>
    <n v="1038"/>
    <n v="5"/>
    <n v="3"/>
    <n v="4"/>
    <n v="2"/>
    <n v="2"/>
    <n v="7"/>
    <x v="4"/>
    <s v="Hypertension"/>
    <s v="Neurology"/>
    <s v="Dr. Sade Kikiola"/>
    <s v="AXA"/>
    <x v="12"/>
    <x v="1"/>
    <x v="4"/>
    <s v="Inpatient"/>
    <n v="670"/>
    <n v="187"/>
    <m/>
    <x v="1"/>
    <x v="2"/>
    <s v="Physician Referral"/>
    <s v="Yes"/>
    <s v="Emergency"/>
    <s v="Pending"/>
    <m/>
    <m/>
    <s v="Private Room"/>
    <n v="634.9"/>
    <n v="50"/>
  </r>
  <r>
    <d v="2024-07-28T00:00:00"/>
    <n v="4730"/>
    <n v="4"/>
    <n v="1"/>
    <n v="4"/>
    <n v="1"/>
    <n v="1"/>
    <n v="18"/>
    <x v="3"/>
    <s v="Hypertension"/>
    <s v="Cardiology"/>
    <s v="Dr. Ravi Patel"/>
    <s v="Aviva"/>
    <x v="11"/>
    <x v="1"/>
    <x v="2"/>
    <s v="Inpatient"/>
    <n v="180"/>
    <n v="171"/>
    <m/>
    <x v="1"/>
    <x v="7"/>
    <s v="Physician Referral"/>
    <s v="Yes"/>
    <s v="Emergency"/>
    <s v="Pending"/>
    <m/>
    <m/>
    <s v="General Ward"/>
    <n v="252.7"/>
    <n v="10"/>
  </r>
  <r>
    <d v="2024-07-29T00:00:00"/>
    <n v="994"/>
    <n v="3"/>
    <n v="5"/>
    <n v="4"/>
    <n v="2"/>
    <n v="1"/>
    <n v="33"/>
    <x v="9"/>
    <s v="Hypertension"/>
    <s v="Pediatrics"/>
    <s v="Dr. Emma Jones"/>
    <s v="Aviva"/>
    <x v="32"/>
    <x v="0"/>
    <x v="4"/>
    <s v="Outpatient"/>
    <n v="861"/>
    <n v="153"/>
    <d v="2024-08-13T00:00:00"/>
    <x v="0"/>
    <x v="4"/>
    <s v="Physician Referral"/>
    <s v="No"/>
    <s v="Scheduled"/>
    <s v="Paid"/>
    <m/>
    <m/>
    <s v="N/A"/>
    <n v="709.8"/>
    <n v="0"/>
  </r>
  <r>
    <d v="2024-07-29T00:00:00"/>
    <n v="147"/>
    <n v="1"/>
    <n v="3"/>
    <n v="4"/>
    <n v="3"/>
    <n v="3"/>
    <n v="22"/>
    <x v="6"/>
    <s v="Hypertension"/>
    <s v="Neurology"/>
    <s v="Dr. Olu Abisola"/>
    <s v="Allianz"/>
    <x v="58"/>
    <x v="0"/>
    <x v="3"/>
    <s v="Outpatient"/>
    <n v="993"/>
    <n v="59"/>
    <d v="2024-08-21T00:00:00"/>
    <x v="0"/>
    <x v="5"/>
    <s v="Emergency"/>
    <s v="No"/>
    <s v="Scheduled"/>
    <s v="Pending"/>
    <m/>
    <m/>
    <s v="N/A"/>
    <n v="736.4"/>
    <n v="0"/>
  </r>
  <r>
    <d v="2024-07-29T00:00:00"/>
    <n v="1876"/>
    <n v="2"/>
    <n v="1"/>
    <n v="4"/>
    <n v="5"/>
    <n v="2"/>
    <n v="14"/>
    <x v="2"/>
    <s v="Hypertension"/>
    <s v="Cardiology"/>
    <s v="Dr. Johnson Grek"/>
    <s v="AXA"/>
    <x v="50"/>
    <x v="1"/>
    <x v="2"/>
    <s v="Outpatient"/>
    <n v="314"/>
    <n v="77"/>
    <m/>
    <x v="1"/>
    <x v="8"/>
    <s v="Self-Referral"/>
    <s v="Yes"/>
    <s v="Emergency"/>
    <s v="Paid"/>
    <m/>
    <m/>
    <s v="Private Room"/>
    <n v="308.7"/>
    <n v="50"/>
  </r>
  <r>
    <d v="2024-07-29T00:00:00"/>
    <n v="2331"/>
    <n v="2"/>
    <n v="4"/>
    <n v="4"/>
    <n v="3"/>
    <n v="2"/>
    <n v="28"/>
    <x v="5"/>
    <s v="Hypertension"/>
    <s v="Orthopedics"/>
    <s v="Dr. Johnson Grek"/>
    <s v="AXA"/>
    <x v="25"/>
    <x v="1"/>
    <x v="0"/>
    <s v="Emergency"/>
    <n v="340"/>
    <n v="161"/>
    <m/>
    <x v="1"/>
    <x v="0"/>
    <s v="Physician Referral"/>
    <s v="No"/>
    <s v="Scheduled"/>
    <s v="Paid"/>
    <m/>
    <m/>
    <s v="General Ward"/>
    <n v="357.7"/>
    <n v="10"/>
  </r>
  <r>
    <d v="2024-07-29T00:00:00"/>
    <n v="646"/>
    <n v="3"/>
    <n v="5"/>
    <n v="4"/>
    <n v="2"/>
    <n v="2"/>
    <n v="37"/>
    <x v="0"/>
    <s v="Hypertension"/>
    <s v="Pediatrics"/>
    <s v="Dr. Emma Jones"/>
    <s v="AXA"/>
    <x v="38"/>
    <x v="0"/>
    <x v="1"/>
    <s v="Inpatient"/>
    <n v="889"/>
    <n v="97"/>
    <m/>
    <x v="1"/>
    <x v="3"/>
    <s v="Emergency"/>
    <s v="No"/>
    <s v="Scheduled"/>
    <s v="Pending"/>
    <m/>
    <m/>
    <s v="Private Room"/>
    <n v="725.2"/>
    <n v="50"/>
  </r>
  <r>
    <d v="2024-07-29T00:00:00"/>
    <n v="1313"/>
    <n v="3"/>
    <n v="1"/>
    <n v="4"/>
    <n v="4"/>
    <n v="1"/>
    <n v="30"/>
    <x v="7"/>
    <s v="Hypertension"/>
    <s v="Cardiology"/>
    <s v="Dr. Emma Jones"/>
    <s v="Aviva"/>
    <x v="1"/>
    <x v="0"/>
    <x v="0"/>
    <s v="Outpatient"/>
    <n v="601"/>
    <n v="192"/>
    <d v="2024-08-07T00:00:00"/>
    <x v="0"/>
    <x v="5"/>
    <s v="Self-Referral"/>
    <s v="No"/>
    <s v="Scheduled"/>
    <s v="Pending"/>
    <m/>
    <m/>
    <s v="N/A"/>
    <n v="555.1"/>
    <n v="0"/>
  </r>
  <r>
    <d v="2024-07-29T00:00:00"/>
    <n v="256"/>
    <n v="5"/>
    <n v="1"/>
    <n v="4"/>
    <n v="1"/>
    <n v="2"/>
    <n v="23"/>
    <x v="6"/>
    <s v="Hypertension"/>
    <s v="Cardiology"/>
    <s v="Dr. Sade Kikiola"/>
    <s v="AXA"/>
    <x v="41"/>
    <x v="0"/>
    <x v="0"/>
    <s v="Outpatient"/>
    <n v="420"/>
    <n v="130"/>
    <m/>
    <x v="1"/>
    <x v="5"/>
    <s v="Physician Referral"/>
    <s v="Yes"/>
    <s v="Emergency"/>
    <s v="Pending"/>
    <m/>
    <m/>
    <s v="Semi-Private Room"/>
    <n v="406"/>
    <n v="30"/>
  </r>
  <r>
    <d v="2024-07-29T00:00:00"/>
    <n v="616"/>
    <n v="3"/>
    <n v="5"/>
    <n v="4"/>
    <n v="4"/>
    <n v="3"/>
    <n v="6"/>
    <x v="4"/>
    <s v="Hypertension"/>
    <s v="Pediatrics"/>
    <s v="Dr. Emma Jones"/>
    <s v="Allianz"/>
    <x v="28"/>
    <x v="0"/>
    <x v="3"/>
    <s v="Outpatient"/>
    <n v="324"/>
    <n v="118"/>
    <d v="2024-08-16T00:00:00"/>
    <x v="0"/>
    <x v="6"/>
    <s v="Self-Referral"/>
    <s v="Yes"/>
    <s v="Emergency"/>
    <s v="Paid"/>
    <m/>
    <m/>
    <s v="N/A"/>
    <n v="309.39999999999998"/>
    <n v="0"/>
  </r>
  <r>
    <d v="2024-07-29T00:00:00"/>
    <n v="3960"/>
    <n v="1"/>
    <n v="4"/>
    <n v="4"/>
    <n v="3"/>
    <n v="3"/>
    <n v="4"/>
    <x v="8"/>
    <s v="Hypertension"/>
    <s v="Orthopedics"/>
    <s v="Dr. Olu Abisola"/>
    <s v="Allianz"/>
    <x v="5"/>
    <x v="0"/>
    <x v="3"/>
    <s v="Outpatient"/>
    <n v="691"/>
    <n v="25"/>
    <d v="2024-08-16T00:00:00"/>
    <x v="0"/>
    <x v="9"/>
    <s v="Self-Referral"/>
    <s v="No"/>
    <s v="Scheduled"/>
    <s v="Pending"/>
    <m/>
    <m/>
    <s v="N/A"/>
    <n v="501.2"/>
    <n v="0"/>
  </r>
  <r>
    <d v="2024-07-29T00:00:00"/>
    <n v="4370"/>
    <n v="3"/>
    <n v="2"/>
    <n v="4"/>
    <n v="4"/>
    <n v="1"/>
    <n v="14"/>
    <x v="2"/>
    <s v="Hypertension"/>
    <s v="General Surgery"/>
    <s v="Dr. Emma Jones"/>
    <s v="Aviva"/>
    <x v="45"/>
    <x v="1"/>
    <x v="0"/>
    <s v="Outpatient"/>
    <n v="333"/>
    <n v="42"/>
    <d v="2024-08-15T00:00:00"/>
    <x v="0"/>
    <x v="9"/>
    <s v="Emergency"/>
    <s v="Yes"/>
    <s v="Emergency"/>
    <s v="Pending"/>
    <m/>
    <m/>
    <s v="N/A"/>
    <n v="262.5"/>
    <n v="0"/>
  </r>
  <r>
    <d v="2024-07-30T00:00:00"/>
    <n v="3321"/>
    <n v="1"/>
    <n v="4"/>
    <n v="4"/>
    <n v="3"/>
    <n v="1"/>
    <n v="11"/>
    <x v="1"/>
    <s v="Hypertension"/>
    <s v="Orthopedics"/>
    <s v="Dr. Olu Abisola"/>
    <s v="Aviva"/>
    <x v="2"/>
    <x v="1"/>
    <x v="0"/>
    <s v="Outpatient"/>
    <n v="60"/>
    <n v="81"/>
    <d v="2024-08-27T00:00:00"/>
    <x v="0"/>
    <x v="9"/>
    <s v="Emergency"/>
    <s v="Yes"/>
    <s v="Emergency"/>
    <s v="Paid"/>
    <m/>
    <m/>
    <s v="N/A"/>
    <n v="98.7"/>
    <n v="0"/>
  </r>
  <r>
    <d v="2024-07-30T00:00:00"/>
    <n v="2377"/>
    <n v="4"/>
    <n v="5"/>
    <n v="4"/>
    <n v="2"/>
    <n v="1"/>
    <n v="17"/>
    <x v="3"/>
    <s v="Hypertension"/>
    <s v="Pediatrics"/>
    <s v="Dr. Ravi Patel"/>
    <s v="Aviva"/>
    <x v="49"/>
    <x v="1"/>
    <x v="0"/>
    <s v="Emergency"/>
    <n v="496"/>
    <n v="36"/>
    <m/>
    <x v="1"/>
    <x v="2"/>
    <s v="Emergency"/>
    <s v="No"/>
    <s v="Scheduled"/>
    <s v="Pending"/>
    <m/>
    <m/>
    <s v="General Ward"/>
    <n v="379.4"/>
    <n v="10"/>
  </r>
  <r>
    <d v="2024-07-30T00:00:00"/>
    <n v="4831"/>
    <n v="3"/>
    <n v="2"/>
    <n v="4"/>
    <n v="4"/>
    <n v="1"/>
    <n v="16"/>
    <x v="2"/>
    <s v="Hypertension"/>
    <s v="General Surgery"/>
    <s v="Dr. Emma Jones"/>
    <s v="Aviva"/>
    <x v="13"/>
    <x v="1"/>
    <x v="1"/>
    <s v="Inpatient"/>
    <n v="460"/>
    <n v="103"/>
    <m/>
    <x v="1"/>
    <x v="3"/>
    <s v="Self-Referral"/>
    <s v="No"/>
    <s v="Scheduled"/>
    <s v="Pending"/>
    <m/>
    <m/>
    <s v="Semi-Private Room"/>
    <n v="415.1"/>
    <n v="30"/>
  </r>
  <r>
    <d v="2024-07-30T00:00:00"/>
    <n v="3236"/>
    <n v="4"/>
    <n v="1"/>
    <n v="4"/>
    <n v="4"/>
    <n v="3"/>
    <n v="25"/>
    <x v="5"/>
    <s v="Hypertension"/>
    <s v="Cardiology"/>
    <s v="Dr. Ravi Patel"/>
    <s v="Allianz"/>
    <x v="34"/>
    <x v="0"/>
    <x v="3"/>
    <s v="Emergency"/>
    <n v="96"/>
    <n v="131"/>
    <m/>
    <x v="1"/>
    <x v="8"/>
    <s v="Self-Referral"/>
    <s v="Yes"/>
    <s v="Emergency"/>
    <s v="Paid"/>
    <m/>
    <m/>
    <s v="Semi-Private Room"/>
    <n v="179.9"/>
    <n v="30"/>
  </r>
  <r>
    <d v="2024-07-30T00:00:00"/>
    <n v="1301"/>
    <n v="2"/>
    <n v="4"/>
    <n v="4"/>
    <n v="3"/>
    <n v="1"/>
    <n v="20"/>
    <x v="3"/>
    <s v="Hypertension"/>
    <s v="Orthopedics"/>
    <s v="Dr. Johnson Grek"/>
    <s v="Aviva"/>
    <x v="54"/>
    <x v="0"/>
    <x v="2"/>
    <s v="Outpatient"/>
    <n v="309"/>
    <n v="123"/>
    <d v="2024-08-09T00:00:00"/>
    <x v="0"/>
    <x v="6"/>
    <s v="Emergency"/>
    <s v="Yes"/>
    <s v="Emergency"/>
    <s v="Paid"/>
    <m/>
    <m/>
    <s v="N/A"/>
    <n v="302.39999999999998"/>
    <n v="0"/>
  </r>
  <r>
    <d v="2024-07-30T00:00:00"/>
    <n v="724"/>
    <n v="3"/>
    <n v="4"/>
    <n v="4"/>
    <n v="3"/>
    <n v="1"/>
    <n v="11"/>
    <x v="1"/>
    <s v="Hypertension"/>
    <s v="Orthopedics"/>
    <s v="Dr. Emma Jones"/>
    <s v="Aviva"/>
    <x v="61"/>
    <x v="0"/>
    <x v="3"/>
    <s v="Outpatient"/>
    <n v="319"/>
    <n v="144"/>
    <d v="2024-08-13T00:00:00"/>
    <x v="0"/>
    <x v="3"/>
    <s v="Self-Referral"/>
    <s v="Yes"/>
    <s v="Emergency"/>
    <s v="Paid"/>
    <m/>
    <m/>
    <s v="N/A"/>
    <n v="324.10000000000002"/>
    <n v="0"/>
  </r>
  <r>
    <d v="2024-07-30T00:00:00"/>
    <n v="1470"/>
    <n v="2"/>
    <n v="2"/>
    <n v="4"/>
    <n v="4"/>
    <n v="1"/>
    <n v="36"/>
    <x v="9"/>
    <s v="Hypertension"/>
    <s v="General Surgery"/>
    <s v="Dr. Johnson Grek"/>
    <s v="Aviva"/>
    <x v="51"/>
    <x v="1"/>
    <x v="0"/>
    <s v="Emergency"/>
    <n v="384"/>
    <n v="47"/>
    <m/>
    <x v="1"/>
    <x v="2"/>
    <s v="Self-Referral"/>
    <s v="Yes"/>
    <s v="Emergency"/>
    <s v="Paid"/>
    <m/>
    <m/>
    <s v="Semi-Private Room"/>
    <n v="322.7"/>
    <n v="30"/>
  </r>
  <r>
    <d v="2024-07-30T00:00:00"/>
    <n v="718"/>
    <n v="4"/>
    <n v="1"/>
    <n v="4"/>
    <n v="5"/>
    <n v="1"/>
    <n v="9"/>
    <x v="1"/>
    <s v="Hypertension"/>
    <s v="Cardiology"/>
    <s v="Dr. Ravi Patel"/>
    <s v="Aviva"/>
    <x v="4"/>
    <x v="1"/>
    <x v="2"/>
    <s v="Outpatient"/>
    <n v="704"/>
    <n v="160"/>
    <d v="2024-08-15T00:00:00"/>
    <x v="0"/>
    <x v="8"/>
    <s v="Self-Referral"/>
    <s v="Yes"/>
    <s v="Emergency"/>
    <s v="Paid"/>
    <m/>
    <m/>
    <s v="N/A"/>
    <n v="604.79999999999995"/>
    <n v="0"/>
  </r>
  <r>
    <d v="2024-07-30T00:00:00"/>
    <n v="3074"/>
    <n v="2"/>
    <n v="4"/>
    <n v="4"/>
    <n v="3"/>
    <n v="3"/>
    <n v="33"/>
    <x v="9"/>
    <s v="Hypertension"/>
    <s v="Orthopedics"/>
    <s v="Dr. Johnson Grek"/>
    <s v="Allianz"/>
    <x v="50"/>
    <x v="1"/>
    <x v="2"/>
    <s v="Outpatient"/>
    <n v="841"/>
    <n v="176"/>
    <d v="2024-08-19T00:00:00"/>
    <x v="0"/>
    <x v="1"/>
    <s v="Emergency"/>
    <s v="Yes"/>
    <s v="Emergency"/>
    <s v="Pending"/>
    <m/>
    <m/>
    <s v="N/A"/>
    <n v="711.9"/>
    <n v="0"/>
  </r>
  <r>
    <d v="2024-07-30T00:00:00"/>
    <n v="1912"/>
    <n v="4"/>
    <n v="2"/>
    <n v="4"/>
    <n v="4"/>
    <n v="2"/>
    <n v="34"/>
    <x v="9"/>
    <s v="Hypertension"/>
    <s v="General Surgery"/>
    <s v="Dr. Ravi Patel"/>
    <s v="AXA"/>
    <x v="36"/>
    <x v="0"/>
    <x v="2"/>
    <s v="Outpatient"/>
    <n v="269"/>
    <n v="192"/>
    <d v="2024-08-06T00:00:00"/>
    <x v="0"/>
    <x v="3"/>
    <s v="Physician Referral"/>
    <s v="Yes"/>
    <s v="Emergency"/>
    <s v="Pending"/>
    <m/>
    <m/>
    <s v="N/A"/>
    <n v="322.7"/>
    <n v="0"/>
  </r>
  <r>
    <d v="2024-07-31T00:00:00"/>
    <n v="3054"/>
    <n v="5"/>
    <n v="4"/>
    <n v="4"/>
    <n v="3"/>
    <n v="1"/>
    <n v="17"/>
    <x v="3"/>
    <s v="Hypertension"/>
    <s v="Orthopedics"/>
    <s v="Dr. Sade Kikiola"/>
    <s v="Aviva"/>
    <x v="44"/>
    <x v="1"/>
    <x v="3"/>
    <s v="Inpatient"/>
    <n v="139"/>
    <n v="39"/>
    <m/>
    <x v="1"/>
    <x v="1"/>
    <s v="Physician Referral"/>
    <s v="No"/>
    <s v="Scheduled"/>
    <s v="Paid"/>
    <m/>
    <m/>
    <s v="Private Room"/>
    <n v="159.6"/>
    <n v="50"/>
  </r>
  <r>
    <d v="2024-07-31T00:00:00"/>
    <n v="2843"/>
    <n v="4"/>
    <n v="1"/>
    <n v="4"/>
    <n v="4"/>
    <n v="3"/>
    <n v="22"/>
    <x v="6"/>
    <s v="Hypertension"/>
    <s v="Cardiology"/>
    <s v="Dr. Ravi Patel"/>
    <s v="Allianz"/>
    <x v="55"/>
    <x v="0"/>
    <x v="0"/>
    <s v="Emergency"/>
    <n v="556"/>
    <n v="136"/>
    <m/>
    <x v="1"/>
    <x v="1"/>
    <s v="Emergency"/>
    <s v="Yes"/>
    <s v="Emergency"/>
    <s v="Pending"/>
    <m/>
    <m/>
    <s v="Semi-Private Room"/>
    <n v="505.4"/>
    <n v="30"/>
  </r>
  <r>
    <d v="2024-07-31T00:00:00"/>
    <n v="3914"/>
    <n v="5"/>
    <n v="1"/>
    <n v="4"/>
    <n v="3"/>
    <n v="2"/>
    <n v="13"/>
    <x v="2"/>
    <s v="Hypertension"/>
    <s v="Cardiology"/>
    <s v="Dr. Sade Kikiola"/>
    <s v="AXA"/>
    <x v="26"/>
    <x v="0"/>
    <x v="0"/>
    <s v="Emergency"/>
    <n v="168"/>
    <n v="73"/>
    <m/>
    <x v="1"/>
    <x v="3"/>
    <s v="Self-Referral"/>
    <s v="Yes"/>
    <s v="Emergency"/>
    <s v="Pending"/>
    <m/>
    <m/>
    <s v="Private Room"/>
    <n v="203.7"/>
    <n v="50"/>
  </r>
  <r>
    <d v="2024-07-31T00:00:00"/>
    <n v="4060"/>
    <n v="2"/>
    <n v="3"/>
    <n v="4"/>
    <n v="4"/>
    <n v="3"/>
    <n v="26"/>
    <x v="5"/>
    <s v="Hypertension"/>
    <s v="Neurology"/>
    <s v="Dr. Johnson Grek"/>
    <s v="Allianz"/>
    <x v="8"/>
    <x v="0"/>
    <x v="4"/>
    <s v="Outpatient"/>
    <n v="682"/>
    <n v="128"/>
    <d v="2024-08-18T00:00:00"/>
    <x v="0"/>
    <x v="5"/>
    <s v="Emergency"/>
    <s v="Yes"/>
    <s v="Emergency"/>
    <s v="Paid"/>
    <m/>
    <m/>
    <s v="N/A"/>
    <n v="567"/>
    <n v="0"/>
  </r>
  <r>
    <d v="2024-07-31T00:00:00"/>
    <n v="3010"/>
    <n v="4"/>
    <n v="2"/>
    <n v="4"/>
    <n v="4"/>
    <n v="2"/>
    <n v="7"/>
    <x v="4"/>
    <s v="Hypertension"/>
    <s v="General Surgery"/>
    <s v="Dr. Ravi Patel"/>
    <s v="AXA"/>
    <x v="16"/>
    <x v="0"/>
    <x v="1"/>
    <s v="Outpatient"/>
    <n v="923"/>
    <n v="83"/>
    <m/>
    <x v="1"/>
    <x v="5"/>
    <s v="Physician Referral"/>
    <s v="Yes"/>
    <s v="Emergency"/>
    <s v="Paid"/>
    <m/>
    <m/>
    <s v="Private Room"/>
    <n v="739.2"/>
    <n v="50"/>
  </r>
  <r>
    <d v="2024-07-31T00:00:00"/>
    <n v="4704"/>
    <n v="5"/>
    <n v="5"/>
    <n v="4"/>
    <n v="3"/>
    <n v="3"/>
    <n v="10"/>
    <x v="1"/>
    <s v="Hypertension"/>
    <s v="Pediatrics"/>
    <s v="Dr. Sade Kikiola"/>
    <s v="Allianz"/>
    <x v="60"/>
    <x v="0"/>
    <x v="3"/>
    <s v="Outpatient"/>
    <n v="367"/>
    <n v="71"/>
    <m/>
    <x v="1"/>
    <x v="9"/>
    <s v="Emergency"/>
    <s v="No"/>
    <s v="Scheduled"/>
    <s v="Paid"/>
    <m/>
    <m/>
    <s v="Semi-Private Room"/>
    <n v="327.60000000000002"/>
    <n v="30"/>
  </r>
  <r>
    <d v="2024-07-31T00:00:00"/>
    <n v="1936"/>
    <n v="4"/>
    <n v="4"/>
    <n v="4"/>
    <n v="3"/>
    <n v="1"/>
    <n v="13"/>
    <x v="2"/>
    <s v="Hypertension"/>
    <s v="Orthopedics"/>
    <s v="Dr. Ravi Patel"/>
    <s v="Aviva"/>
    <x v="48"/>
    <x v="0"/>
    <x v="4"/>
    <s v="Emergency"/>
    <n v="907"/>
    <n v="62"/>
    <m/>
    <x v="1"/>
    <x v="3"/>
    <s v="Physician Referral"/>
    <s v="No"/>
    <s v="Scheduled"/>
    <s v="Pending"/>
    <m/>
    <m/>
    <s v="General Ward"/>
    <n v="685.3"/>
    <n v="10"/>
  </r>
  <r>
    <d v="2024-07-31T00:00:00"/>
    <n v="643"/>
    <n v="1"/>
    <n v="1"/>
    <n v="4"/>
    <n v="1"/>
    <n v="2"/>
    <n v="35"/>
    <x v="9"/>
    <s v="Hypertension"/>
    <s v="Cardiology"/>
    <s v="Dr. Olu Abisola"/>
    <s v="AXA"/>
    <x v="57"/>
    <x v="1"/>
    <x v="4"/>
    <s v="Outpatient"/>
    <n v="601"/>
    <n v="106"/>
    <d v="2024-08-11T00:00:00"/>
    <x v="0"/>
    <x v="0"/>
    <s v="Physician Referral"/>
    <s v="No"/>
    <s v="Scheduled"/>
    <s v="Paid"/>
    <m/>
    <m/>
    <s v="N/A"/>
    <n v="494.9"/>
    <n v="0"/>
  </r>
  <r>
    <d v="2024-07-31T00:00:00"/>
    <n v="4225"/>
    <n v="1"/>
    <n v="4"/>
    <n v="4"/>
    <n v="3"/>
    <n v="3"/>
    <n v="36"/>
    <x v="9"/>
    <s v="Hypertension"/>
    <s v="Orthopedics"/>
    <s v="Dr. Olu Abisola"/>
    <s v="Allianz"/>
    <x v="57"/>
    <x v="0"/>
    <x v="4"/>
    <s v="Outpatient"/>
    <n v="451"/>
    <n v="37"/>
    <d v="2024-08-20T00:00:00"/>
    <x v="0"/>
    <x v="0"/>
    <s v="Emergency"/>
    <s v="Yes"/>
    <s v="Emergency"/>
    <s v="Pending"/>
    <m/>
    <m/>
    <s v="N/A"/>
    <n v="341.6"/>
    <n v="0"/>
  </r>
  <r>
    <d v="2024-07-31T00:00:00"/>
    <n v="862"/>
    <n v="2"/>
    <n v="4"/>
    <n v="4"/>
    <n v="3"/>
    <n v="1"/>
    <n v="9"/>
    <x v="1"/>
    <s v="Hypertension"/>
    <s v="Orthopedics"/>
    <s v="Dr. Johnson Grek"/>
    <s v="Aviva"/>
    <x v="49"/>
    <x v="0"/>
    <x v="3"/>
    <s v="Outpatient"/>
    <n v="480"/>
    <n v="103"/>
    <d v="2024-08-10T00:00:00"/>
    <x v="0"/>
    <x v="5"/>
    <s v="Emergency"/>
    <s v="Yes"/>
    <s v="Emergency"/>
    <s v="Pending"/>
    <m/>
    <m/>
    <s v="N/A"/>
    <n v="408.1"/>
    <n v="0"/>
  </r>
  <r>
    <d v="2024-08-01T00:00:00"/>
    <n v="2484"/>
    <n v="1"/>
    <n v="5"/>
    <n v="4"/>
    <n v="5"/>
    <n v="1"/>
    <n v="34"/>
    <x v="9"/>
    <s v="Hypertension"/>
    <s v="Pediatrics"/>
    <s v="Dr. Olu Abisola"/>
    <s v="Aviva"/>
    <x v="33"/>
    <x v="1"/>
    <x v="1"/>
    <s v="Outpatient"/>
    <n v="330"/>
    <n v="73"/>
    <d v="2024-08-24T00:00:00"/>
    <x v="0"/>
    <x v="3"/>
    <s v="Physician Referral"/>
    <s v="No"/>
    <s v="Scheduled"/>
    <s v="Pending"/>
    <m/>
    <m/>
    <s v="N/A"/>
    <n v="282.10000000000002"/>
    <n v="0"/>
  </r>
  <r>
    <d v="2024-08-01T00:00:00"/>
    <n v="924"/>
    <n v="3"/>
    <n v="1"/>
    <n v="4"/>
    <n v="5"/>
    <n v="2"/>
    <n v="4"/>
    <x v="8"/>
    <s v="Hypertension"/>
    <s v="Cardiology"/>
    <s v="Dr. Emma Jones"/>
    <s v="AXA"/>
    <x v="10"/>
    <x v="0"/>
    <x v="2"/>
    <s v="Outpatient"/>
    <n v="146"/>
    <n v="79"/>
    <d v="2024-08-29T00:00:00"/>
    <x v="0"/>
    <x v="1"/>
    <s v="Self-Referral"/>
    <s v="No"/>
    <s v="Scheduled"/>
    <s v="Pending"/>
    <m/>
    <m/>
    <s v="N/A"/>
    <n v="157.5"/>
    <n v="0"/>
  </r>
  <r>
    <d v="2024-08-01T00:00:00"/>
    <n v="222"/>
    <n v="5"/>
    <n v="3"/>
    <n v="4"/>
    <n v="1"/>
    <n v="3"/>
    <n v="6"/>
    <x v="4"/>
    <s v="Hypertension"/>
    <s v="Neurology"/>
    <s v="Dr. Sade Kikiola"/>
    <s v="Allianz"/>
    <x v="26"/>
    <x v="1"/>
    <x v="1"/>
    <s v="Inpatient"/>
    <n v="640"/>
    <n v="142"/>
    <m/>
    <x v="1"/>
    <x v="1"/>
    <s v="Self-Referral"/>
    <s v="Yes"/>
    <s v="Emergency"/>
    <s v="Paid"/>
    <m/>
    <m/>
    <s v="General Ward"/>
    <n v="554.4"/>
    <n v="10"/>
  </r>
  <r>
    <d v="2024-08-01T00:00:00"/>
    <n v="2903"/>
    <n v="3"/>
    <n v="2"/>
    <n v="4"/>
    <n v="4"/>
    <n v="1"/>
    <n v="16"/>
    <x v="2"/>
    <s v="Hypertension"/>
    <s v="General Surgery"/>
    <s v="Dr. Emma Jones"/>
    <s v="Aviva"/>
    <x v="39"/>
    <x v="1"/>
    <x v="1"/>
    <s v="Outpatient"/>
    <n v="828"/>
    <n v="90"/>
    <m/>
    <x v="1"/>
    <x v="0"/>
    <s v="Physician Referral"/>
    <s v="Yes"/>
    <s v="Emergency"/>
    <s v="Pending"/>
    <m/>
    <m/>
    <s v="General Ward"/>
    <n v="649.6"/>
    <n v="10"/>
  </r>
  <r>
    <d v="2024-08-01T00:00:00"/>
    <n v="2117"/>
    <n v="1"/>
    <n v="4"/>
    <n v="4"/>
    <n v="3"/>
    <n v="3"/>
    <n v="31"/>
    <x v="7"/>
    <s v="Hypertension"/>
    <s v="Orthopedics"/>
    <s v="Dr. Olu Abisola"/>
    <s v="Allianz"/>
    <x v="46"/>
    <x v="1"/>
    <x v="0"/>
    <s v="Outpatient"/>
    <n v="110"/>
    <n v="148"/>
    <d v="2024-08-20T00:00:00"/>
    <x v="0"/>
    <x v="9"/>
    <s v="Self-Referral"/>
    <s v="Yes"/>
    <s v="Emergency"/>
    <s v="Paid"/>
    <m/>
    <m/>
    <s v="N/A"/>
    <n v="180.6"/>
    <n v="0"/>
  </r>
  <r>
    <d v="2024-08-01T00:00:00"/>
    <n v="673"/>
    <n v="2"/>
    <n v="5"/>
    <n v="4"/>
    <n v="2"/>
    <n v="1"/>
    <n v="29"/>
    <x v="7"/>
    <s v="Hypertension"/>
    <s v="Pediatrics"/>
    <s v="Dr. Johnson Grek"/>
    <s v="Aviva"/>
    <x v="45"/>
    <x v="0"/>
    <x v="4"/>
    <s v="Outpatient"/>
    <n v="528"/>
    <n v="132"/>
    <d v="2024-08-10T00:00:00"/>
    <x v="0"/>
    <x v="3"/>
    <s v="Physician Referral"/>
    <s v="No"/>
    <s v="Scheduled"/>
    <s v="Pending"/>
    <m/>
    <m/>
    <s v="N/A"/>
    <n v="462"/>
    <n v="0"/>
  </r>
  <r>
    <d v="2024-08-01T00:00:00"/>
    <n v="2747"/>
    <n v="3"/>
    <n v="5"/>
    <n v="4"/>
    <n v="3"/>
    <n v="1"/>
    <n v="19"/>
    <x v="3"/>
    <s v="Hypertension"/>
    <s v="Pediatrics"/>
    <s v="Dr. Emma Jones"/>
    <s v="Aviva"/>
    <x v="8"/>
    <x v="0"/>
    <x v="4"/>
    <s v="Inpatient"/>
    <n v="480"/>
    <n v="56"/>
    <m/>
    <x v="1"/>
    <x v="6"/>
    <s v="Physician Referral"/>
    <s v="Yes"/>
    <s v="Emergency"/>
    <s v="Paid"/>
    <m/>
    <m/>
    <s v="General Ward"/>
    <n v="382.2"/>
    <n v="10"/>
  </r>
  <r>
    <d v="2024-08-01T00:00:00"/>
    <n v="4308"/>
    <n v="2"/>
    <n v="2"/>
    <n v="4"/>
    <n v="4"/>
    <n v="1"/>
    <n v="9"/>
    <x v="1"/>
    <s v="Hypertension"/>
    <s v="General Surgery"/>
    <s v="Dr. Johnson Grek"/>
    <s v="Aviva"/>
    <x v="26"/>
    <x v="1"/>
    <x v="2"/>
    <s v="Outpatient"/>
    <n v="977"/>
    <n v="68"/>
    <d v="2024-08-18T00:00:00"/>
    <x v="0"/>
    <x v="1"/>
    <s v="Physician Referral"/>
    <s v="No"/>
    <s v="Scheduled"/>
    <s v="Paid"/>
    <m/>
    <m/>
    <s v="N/A"/>
    <n v="731.5"/>
    <n v="0"/>
  </r>
  <r>
    <d v="2024-08-01T00:00:00"/>
    <n v="501"/>
    <n v="4"/>
    <n v="2"/>
    <n v="4"/>
    <n v="4"/>
    <n v="2"/>
    <n v="36"/>
    <x v="9"/>
    <s v="Hypertension"/>
    <s v="General Surgery"/>
    <s v="Dr. Ravi Patel"/>
    <s v="AXA"/>
    <x v="6"/>
    <x v="0"/>
    <x v="0"/>
    <s v="Outpatient"/>
    <n v="894"/>
    <n v="54"/>
    <d v="2024-08-18T00:00:00"/>
    <x v="0"/>
    <x v="2"/>
    <s v="Emergency"/>
    <s v="No"/>
    <s v="Scheduled"/>
    <s v="Paid"/>
    <m/>
    <m/>
    <s v="N/A"/>
    <n v="663.6"/>
    <n v="0"/>
  </r>
  <r>
    <d v="2024-08-01T00:00:00"/>
    <n v="367"/>
    <n v="3"/>
    <n v="1"/>
    <n v="4"/>
    <n v="2"/>
    <n v="3"/>
    <n v="19"/>
    <x v="3"/>
    <s v="Hypertension"/>
    <s v="Cardiology"/>
    <s v="Dr. Emma Jones"/>
    <s v="Allianz"/>
    <x v="28"/>
    <x v="1"/>
    <x v="0"/>
    <s v="Outpatient"/>
    <n v="763"/>
    <n v="124"/>
    <d v="2024-08-12T00:00:00"/>
    <x v="0"/>
    <x v="8"/>
    <s v="Emergency"/>
    <s v="No"/>
    <s v="Scheduled"/>
    <s v="Pending"/>
    <m/>
    <m/>
    <s v="N/A"/>
    <n v="620.9"/>
    <n v="0"/>
  </r>
  <r>
    <d v="2024-08-02T00:00:00"/>
    <n v="1292"/>
    <n v="4"/>
    <n v="4"/>
    <n v="4"/>
    <n v="3"/>
    <n v="2"/>
    <n v="37"/>
    <x v="0"/>
    <s v="Hypertension"/>
    <s v="Orthopedics"/>
    <s v="Dr. Ravi Patel"/>
    <s v="AXA"/>
    <x v="29"/>
    <x v="0"/>
    <x v="2"/>
    <s v="Outpatient"/>
    <n v="288"/>
    <n v="54"/>
    <d v="2024-08-14T00:00:00"/>
    <x v="0"/>
    <x v="2"/>
    <s v="Emergency"/>
    <s v="Yes"/>
    <s v="Emergency"/>
    <s v="Pending"/>
    <m/>
    <m/>
    <s v="N/A"/>
    <n v="239.4"/>
    <n v="0"/>
  </r>
  <r>
    <d v="2024-08-02T00:00:00"/>
    <n v="3202"/>
    <n v="3"/>
    <n v="4"/>
    <n v="4"/>
    <n v="3"/>
    <n v="2"/>
    <n v="32"/>
    <x v="7"/>
    <s v="Hypertension"/>
    <s v="Orthopedics"/>
    <s v="Dr. Emma Jones"/>
    <s v="AXA"/>
    <x v="46"/>
    <x v="1"/>
    <x v="3"/>
    <s v="Outpatient"/>
    <n v="51"/>
    <n v="28"/>
    <d v="2024-08-12T00:00:00"/>
    <x v="0"/>
    <x v="2"/>
    <s v="Physician Referral"/>
    <s v="Yes"/>
    <s v="Emergency"/>
    <s v="Pending"/>
    <m/>
    <m/>
    <s v="N/A"/>
    <n v="55.3"/>
    <n v="0"/>
  </r>
  <r>
    <d v="2024-08-02T00:00:00"/>
    <n v="1669"/>
    <n v="5"/>
    <n v="2"/>
    <n v="4"/>
    <n v="4"/>
    <n v="2"/>
    <n v="23"/>
    <x v="6"/>
    <s v="Hypertension"/>
    <s v="General Surgery"/>
    <s v="Dr. Sade Kikiola"/>
    <s v="AXA"/>
    <x v="43"/>
    <x v="1"/>
    <x v="0"/>
    <s v="Emergency"/>
    <n v="559"/>
    <n v="184"/>
    <m/>
    <x v="1"/>
    <x v="6"/>
    <s v="Emergency"/>
    <s v="No"/>
    <s v="Scheduled"/>
    <s v="Paid"/>
    <m/>
    <m/>
    <s v="Semi-Private Room"/>
    <n v="541.1"/>
    <n v="30"/>
  </r>
  <r>
    <d v="2024-08-02T00:00:00"/>
    <n v="1365"/>
    <n v="2"/>
    <n v="3"/>
    <n v="4"/>
    <n v="1"/>
    <n v="2"/>
    <n v="19"/>
    <x v="3"/>
    <s v="Hypertension"/>
    <s v="Neurology"/>
    <s v="Dr. Johnson Grek"/>
    <s v="AXA"/>
    <x v="40"/>
    <x v="0"/>
    <x v="4"/>
    <s v="Inpatient"/>
    <n v="777"/>
    <n v="79"/>
    <m/>
    <x v="1"/>
    <x v="7"/>
    <s v="Self-Referral"/>
    <s v="No"/>
    <s v="Scheduled"/>
    <s v="Pending"/>
    <m/>
    <m/>
    <s v="Semi-Private Room"/>
    <n v="620.20000000000005"/>
    <n v="30"/>
  </r>
  <r>
    <d v="2024-08-02T00:00:00"/>
    <n v="4711"/>
    <n v="4"/>
    <n v="4"/>
    <n v="4"/>
    <n v="3"/>
    <n v="2"/>
    <n v="23"/>
    <x v="6"/>
    <s v="Hypertension"/>
    <s v="Orthopedics"/>
    <s v="Dr. Ravi Patel"/>
    <s v="AXA"/>
    <x v="32"/>
    <x v="1"/>
    <x v="2"/>
    <s v="Outpatient"/>
    <n v="760"/>
    <n v="75"/>
    <d v="2024-08-18T00:00:00"/>
    <x v="0"/>
    <x v="8"/>
    <s v="Self-Referral"/>
    <s v="No"/>
    <s v="Scheduled"/>
    <s v="Pending"/>
    <m/>
    <m/>
    <s v="N/A"/>
    <n v="584.5"/>
    <n v="0"/>
  </r>
  <r>
    <d v="2024-08-02T00:00:00"/>
    <n v="1022"/>
    <n v="1"/>
    <n v="5"/>
    <n v="4"/>
    <n v="1"/>
    <n v="1"/>
    <n v="35"/>
    <x v="9"/>
    <s v="Hypertension"/>
    <s v="Pediatrics"/>
    <s v="Dr. Olu Abisola"/>
    <s v="Aviva"/>
    <x v="47"/>
    <x v="1"/>
    <x v="0"/>
    <s v="Outpatient"/>
    <n v="436"/>
    <n v="125"/>
    <d v="2024-08-18T00:00:00"/>
    <x v="0"/>
    <x v="8"/>
    <s v="Emergency"/>
    <s v="Yes"/>
    <s v="Emergency"/>
    <s v="Pending"/>
    <m/>
    <m/>
    <s v="N/A"/>
    <n v="392.7"/>
    <n v="0"/>
  </r>
  <r>
    <d v="2024-08-02T00:00:00"/>
    <n v="169"/>
    <n v="3"/>
    <n v="2"/>
    <n v="4"/>
    <n v="4"/>
    <n v="1"/>
    <n v="38"/>
    <x v="0"/>
    <s v="Hypertension"/>
    <s v="General Surgery"/>
    <s v="Dr. Emma Jones"/>
    <s v="Aviva"/>
    <x v="12"/>
    <x v="1"/>
    <x v="0"/>
    <s v="Inpatient"/>
    <n v="74"/>
    <n v="130"/>
    <m/>
    <x v="1"/>
    <x v="1"/>
    <s v="Emergency"/>
    <s v="Yes"/>
    <s v="Emergency"/>
    <s v="Paid"/>
    <m/>
    <m/>
    <s v="Semi-Private Room"/>
    <n v="163.80000000000001"/>
    <n v="30"/>
  </r>
  <r>
    <d v="2024-08-02T00:00:00"/>
    <n v="4220"/>
    <n v="4"/>
    <n v="4"/>
    <n v="4"/>
    <n v="3"/>
    <n v="1"/>
    <n v="36"/>
    <x v="9"/>
    <s v="Hypertension"/>
    <s v="Orthopedics"/>
    <s v="Dr. Ravi Patel"/>
    <s v="Aviva"/>
    <x v="16"/>
    <x v="0"/>
    <x v="1"/>
    <s v="Outpatient"/>
    <n v="829"/>
    <n v="108"/>
    <d v="2024-08-20T00:00:00"/>
    <x v="0"/>
    <x v="2"/>
    <s v="Physician Referral"/>
    <s v="Yes"/>
    <s v="Emergency"/>
    <s v="Pending"/>
    <m/>
    <m/>
    <s v="N/A"/>
    <n v="655.9"/>
    <n v="0"/>
  </r>
  <r>
    <d v="2024-08-02T00:00:00"/>
    <n v="4396"/>
    <n v="3"/>
    <n v="1"/>
    <n v="4"/>
    <n v="1"/>
    <n v="2"/>
    <n v="38"/>
    <x v="0"/>
    <s v="Hypertension"/>
    <s v="Cardiology"/>
    <s v="Dr. Emma Jones"/>
    <s v="AXA"/>
    <x v="59"/>
    <x v="0"/>
    <x v="0"/>
    <s v="Outpatient"/>
    <n v="883"/>
    <n v="31"/>
    <m/>
    <x v="1"/>
    <x v="9"/>
    <s v="Emergency"/>
    <s v="No"/>
    <s v="Scheduled"/>
    <s v="Pending"/>
    <m/>
    <m/>
    <s v="Private Room"/>
    <n v="674.8"/>
    <n v="50"/>
  </r>
  <r>
    <d v="2024-08-02T00:00:00"/>
    <n v="1635"/>
    <n v="3"/>
    <n v="2"/>
    <n v="4"/>
    <n v="4"/>
    <n v="1"/>
    <n v="40"/>
    <x v="0"/>
    <s v="Hypertension"/>
    <s v="General Surgery"/>
    <s v="Dr. Emma Jones"/>
    <s v="Aviva"/>
    <x v="46"/>
    <x v="0"/>
    <x v="0"/>
    <s v="Outpatient"/>
    <n v="661"/>
    <n v="90"/>
    <d v="2024-08-30T00:00:00"/>
    <x v="0"/>
    <x v="6"/>
    <s v="Emergency"/>
    <s v="Yes"/>
    <s v="Emergency"/>
    <s v="Paid"/>
    <m/>
    <m/>
    <s v="N/A"/>
    <n v="525.70000000000005"/>
    <n v="0"/>
  </r>
  <r>
    <d v="2024-08-03T00:00:00"/>
    <n v="4023"/>
    <n v="3"/>
    <n v="5"/>
    <n v="4"/>
    <n v="1"/>
    <n v="1"/>
    <n v="40"/>
    <x v="0"/>
    <s v="Hypertension"/>
    <s v="Pediatrics"/>
    <s v="Dr. Emma Jones"/>
    <s v="Aviva"/>
    <x v="21"/>
    <x v="1"/>
    <x v="4"/>
    <s v="Outpatient"/>
    <n v="619"/>
    <n v="90"/>
    <m/>
    <x v="1"/>
    <x v="4"/>
    <s v="Emergency"/>
    <s v="Yes"/>
    <s v="Emergency"/>
    <s v="Paid"/>
    <m/>
    <m/>
    <s v="Private Room"/>
    <n v="531.29999999999995"/>
    <n v="50"/>
  </r>
  <r>
    <d v="2024-08-03T00:00:00"/>
    <n v="905"/>
    <n v="4"/>
    <n v="1"/>
    <n v="4"/>
    <n v="2"/>
    <n v="1"/>
    <n v="4"/>
    <x v="8"/>
    <s v="Hypertension"/>
    <s v="Cardiology"/>
    <s v="Dr. Ravi Patel"/>
    <s v="Aviva"/>
    <x v="58"/>
    <x v="0"/>
    <x v="3"/>
    <s v="Outpatient"/>
    <n v="224"/>
    <n v="138"/>
    <m/>
    <x v="1"/>
    <x v="5"/>
    <s v="Physician Referral"/>
    <s v="Yes"/>
    <s v="Emergency"/>
    <s v="Paid"/>
    <m/>
    <m/>
    <s v="General Ward"/>
    <n v="260.39999999999998"/>
    <n v="10"/>
  </r>
  <r>
    <d v="2024-08-03T00:00:00"/>
    <n v="2276"/>
    <n v="4"/>
    <n v="2"/>
    <n v="4"/>
    <n v="4"/>
    <n v="2"/>
    <n v="37"/>
    <x v="0"/>
    <s v="Hypertension"/>
    <s v="General Surgery"/>
    <s v="Dr. Ravi Patel"/>
    <s v="AXA"/>
    <x v="60"/>
    <x v="1"/>
    <x v="2"/>
    <s v="Outpatient"/>
    <n v="535"/>
    <n v="151"/>
    <d v="2024-09-01T00:00:00"/>
    <x v="0"/>
    <x v="1"/>
    <s v="Self-Referral"/>
    <s v="Yes"/>
    <s v="Emergency"/>
    <s v="Paid"/>
    <m/>
    <m/>
    <s v="N/A"/>
    <n v="480.2"/>
    <n v="0"/>
  </r>
  <r>
    <d v="2024-08-03T00:00:00"/>
    <n v="2387"/>
    <n v="3"/>
    <n v="2"/>
    <n v="4"/>
    <n v="4"/>
    <n v="3"/>
    <n v="4"/>
    <x v="8"/>
    <s v="Hypertension"/>
    <s v="General Surgery"/>
    <s v="Dr. Emma Jones"/>
    <s v="Allianz"/>
    <x v="6"/>
    <x v="0"/>
    <x v="3"/>
    <s v="Outpatient"/>
    <n v="396"/>
    <n v="192"/>
    <d v="2024-08-27T00:00:00"/>
    <x v="0"/>
    <x v="1"/>
    <s v="Physician Referral"/>
    <s v="No"/>
    <s v="Scheduled"/>
    <s v="Paid"/>
    <m/>
    <m/>
    <s v="N/A"/>
    <n v="411.6"/>
    <n v="0"/>
  </r>
  <r>
    <d v="2024-08-03T00:00:00"/>
    <n v="220"/>
    <n v="1"/>
    <n v="4"/>
    <n v="4"/>
    <n v="3"/>
    <n v="3"/>
    <n v="35"/>
    <x v="9"/>
    <s v="Hypertension"/>
    <s v="Orthopedics"/>
    <s v="Dr. Olu Abisola"/>
    <s v="Allianz"/>
    <x v="33"/>
    <x v="0"/>
    <x v="0"/>
    <s v="Outpatient"/>
    <n v="572"/>
    <n v="114"/>
    <m/>
    <x v="1"/>
    <x v="6"/>
    <s v="Emergency"/>
    <s v="Yes"/>
    <s v="Emergency"/>
    <s v="Paid"/>
    <m/>
    <m/>
    <s v="General Ward"/>
    <n v="487.2"/>
    <n v="10"/>
  </r>
  <r>
    <d v="2024-08-03T00:00:00"/>
    <n v="1965"/>
    <n v="2"/>
    <n v="1"/>
    <n v="4"/>
    <n v="4"/>
    <n v="1"/>
    <n v="2"/>
    <x v="8"/>
    <s v="Hypertension"/>
    <s v="Cardiology"/>
    <s v="Dr. Johnson Grek"/>
    <s v="Aviva"/>
    <x v="25"/>
    <x v="1"/>
    <x v="4"/>
    <s v="Outpatient"/>
    <n v="576"/>
    <n v="197"/>
    <d v="2024-08-24T00:00:00"/>
    <x v="0"/>
    <x v="2"/>
    <s v="Emergency"/>
    <s v="Yes"/>
    <s v="Emergency"/>
    <s v="Pending"/>
    <m/>
    <m/>
    <s v="N/A"/>
    <n v="541.1"/>
    <n v="0"/>
  </r>
  <r>
    <d v="2024-08-03T00:00:00"/>
    <n v="1466"/>
    <n v="3"/>
    <n v="2"/>
    <n v="4"/>
    <n v="4"/>
    <n v="2"/>
    <n v="15"/>
    <x v="2"/>
    <s v="Hypertension"/>
    <s v="General Surgery"/>
    <s v="Dr. Emma Jones"/>
    <s v="AXA"/>
    <x v="39"/>
    <x v="0"/>
    <x v="4"/>
    <s v="Outpatient"/>
    <n v="426"/>
    <n v="69"/>
    <m/>
    <x v="1"/>
    <x v="2"/>
    <s v="Self-Referral"/>
    <s v="No"/>
    <s v="Scheduled"/>
    <s v="Pending"/>
    <m/>
    <m/>
    <s v="General Ward"/>
    <n v="353.5"/>
    <n v="10"/>
  </r>
  <r>
    <d v="2024-08-03T00:00:00"/>
    <n v="2636"/>
    <n v="1"/>
    <n v="5"/>
    <n v="4"/>
    <n v="2"/>
    <n v="3"/>
    <n v="23"/>
    <x v="6"/>
    <s v="Hypertension"/>
    <s v="Pediatrics"/>
    <s v="Dr. Olu Abisola"/>
    <s v="Allianz"/>
    <x v="41"/>
    <x v="1"/>
    <x v="4"/>
    <s v="Outpatient"/>
    <n v="498"/>
    <n v="122"/>
    <d v="2024-09-01T00:00:00"/>
    <x v="0"/>
    <x v="7"/>
    <s v="Emergency"/>
    <s v="No"/>
    <s v="Scheduled"/>
    <s v="Paid"/>
    <m/>
    <m/>
    <s v="N/A"/>
    <n v="434"/>
    <n v="0"/>
  </r>
  <r>
    <d v="2024-08-03T00:00:00"/>
    <n v="3033"/>
    <n v="2"/>
    <n v="1"/>
    <n v="4"/>
    <n v="5"/>
    <n v="1"/>
    <n v="38"/>
    <x v="0"/>
    <s v="Hypertension"/>
    <s v="Cardiology"/>
    <s v="Dr. Johnson Grek"/>
    <s v="Aviva"/>
    <x v="42"/>
    <x v="0"/>
    <x v="4"/>
    <s v="Outpatient"/>
    <n v="474"/>
    <n v="195"/>
    <d v="2024-09-01T00:00:00"/>
    <x v="0"/>
    <x v="4"/>
    <s v="Physician Referral"/>
    <s v="Yes"/>
    <s v="Emergency"/>
    <s v="Pending"/>
    <m/>
    <m/>
    <s v="N/A"/>
    <n v="468.3"/>
    <n v="0"/>
  </r>
  <r>
    <d v="2024-08-03T00:00:00"/>
    <n v="4671"/>
    <n v="3"/>
    <n v="4"/>
    <n v="4"/>
    <n v="3"/>
    <n v="2"/>
    <n v="27"/>
    <x v="5"/>
    <s v="Hypertension"/>
    <s v="Orthopedics"/>
    <s v="Dr. Emma Jones"/>
    <s v="AXA"/>
    <x v="37"/>
    <x v="0"/>
    <x v="1"/>
    <s v="Outpatient"/>
    <n v="193"/>
    <n v="42"/>
    <d v="2024-08-27T00:00:00"/>
    <x v="0"/>
    <x v="5"/>
    <s v="Physician Referral"/>
    <s v="Yes"/>
    <s v="Emergency"/>
    <s v="Paid"/>
    <m/>
    <m/>
    <s v="N/A"/>
    <n v="164.5"/>
    <n v="0"/>
  </r>
  <r>
    <d v="2024-08-04T00:00:00"/>
    <n v="2343"/>
    <n v="2"/>
    <n v="3"/>
    <n v="4"/>
    <n v="1"/>
    <n v="3"/>
    <n v="5"/>
    <x v="4"/>
    <s v="Hypertension"/>
    <s v="Neurology"/>
    <s v="Dr. Johnson Grek"/>
    <s v="Allianz"/>
    <x v="50"/>
    <x v="1"/>
    <x v="0"/>
    <s v="Emergency"/>
    <n v="544"/>
    <n v="109"/>
    <m/>
    <x v="1"/>
    <x v="9"/>
    <s v="Physician Referral"/>
    <s v="No"/>
    <s v="Scheduled"/>
    <s v="Pending"/>
    <m/>
    <m/>
    <s v="Semi-Private Room"/>
    <n v="478.1"/>
    <n v="30"/>
  </r>
  <r>
    <d v="2024-08-04T00:00:00"/>
    <n v="2403"/>
    <n v="3"/>
    <n v="2"/>
    <n v="4"/>
    <n v="4"/>
    <n v="3"/>
    <n v="19"/>
    <x v="3"/>
    <s v="Hypertension"/>
    <s v="General Surgery"/>
    <s v="Dr. Emma Jones"/>
    <s v="Allianz"/>
    <x v="11"/>
    <x v="1"/>
    <x v="1"/>
    <s v="Inpatient"/>
    <n v="335"/>
    <n v="112"/>
    <m/>
    <x v="1"/>
    <x v="1"/>
    <s v="Physician Referral"/>
    <s v="No"/>
    <s v="Scheduled"/>
    <s v="Paid"/>
    <m/>
    <m/>
    <s v="Semi-Private Room"/>
    <n v="333.9"/>
    <n v="30"/>
  </r>
  <r>
    <d v="2024-08-04T00:00:00"/>
    <n v="3483"/>
    <n v="4"/>
    <n v="3"/>
    <n v="4"/>
    <n v="4"/>
    <n v="2"/>
    <n v="35"/>
    <x v="9"/>
    <s v="Hypertension"/>
    <s v="Neurology"/>
    <s v="Dr. Ravi Patel"/>
    <s v="AXA"/>
    <x v="55"/>
    <x v="1"/>
    <x v="1"/>
    <s v="Outpatient"/>
    <n v="899"/>
    <n v="27"/>
    <d v="2024-08-13T00:00:00"/>
    <x v="0"/>
    <x v="8"/>
    <s v="Emergency"/>
    <s v="Yes"/>
    <s v="Emergency"/>
    <s v="Paid"/>
    <m/>
    <m/>
    <s v="N/A"/>
    <n v="648.20000000000005"/>
    <n v="0"/>
  </r>
  <r>
    <d v="2024-08-04T00:00:00"/>
    <n v="4054"/>
    <n v="3"/>
    <n v="2"/>
    <n v="4"/>
    <n v="4"/>
    <n v="3"/>
    <n v="10"/>
    <x v="1"/>
    <s v="Hypertension"/>
    <s v="General Surgery"/>
    <s v="Dr. Emma Jones"/>
    <s v="Allianz"/>
    <x v="60"/>
    <x v="0"/>
    <x v="0"/>
    <s v="Emergency"/>
    <n v="774"/>
    <n v="48"/>
    <m/>
    <x v="1"/>
    <x v="2"/>
    <s v="Physician Referral"/>
    <s v="Yes"/>
    <s v="Emergency"/>
    <s v="Pending"/>
    <m/>
    <m/>
    <s v="Private Room"/>
    <n v="610.4"/>
    <n v="50"/>
  </r>
  <r>
    <d v="2024-08-04T00:00:00"/>
    <n v="2291"/>
    <n v="3"/>
    <n v="4"/>
    <n v="4"/>
    <n v="3"/>
    <n v="1"/>
    <n v="23"/>
    <x v="6"/>
    <s v="Hypertension"/>
    <s v="Orthopedics"/>
    <s v="Dr. Emma Jones"/>
    <s v="Aviva"/>
    <x v="16"/>
    <x v="0"/>
    <x v="4"/>
    <s v="Outpatient"/>
    <n v="52"/>
    <n v="190"/>
    <d v="2024-08-13T00:00:00"/>
    <x v="0"/>
    <x v="6"/>
    <s v="Emergency"/>
    <s v="Yes"/>
    <s v="Emergency"/>
    <s v="Pending"/>
    <m/>
    <m/>
    <s v="N/A"/>
    <n v="169.4"/>
    <n v="0"/>
  </r>
  <r>
    <d v="2024-08-04T00:00:00"/>
    <n v="496"/>
    <n v="3"/>
    <n v="4"/>
    <n v="4"/>
    <n v="3"/>
    <n v="1"/>
    <n v="40"/>
    <x v="0"/>
    <s v="Hypertension"/>
    <s v="Orthopedics"/>
    <s v="Dr. Emma Jones"/>
    <s v="Aviva"/>
    <x v="28"/>
    <x v="0"/>
    <x v="3"/>
    <s v="Inpatient"/>
    <n v="478"/>
    <n v="72"/>
    <m/>
    <x v="1"/>
    <x v="2"/>
    <s v="Physician Referral"/>
    <s v="No"/>
    <s v="Scheduled"/>
    <s v="Pending"/>
    <m/>
    <m/>
    <s v="General Ward"/>
    <n v="392"/>
    <n v="10"/>
  </r>
  <r>
    <d v="2024-08-04T00:00:00"/>
    <n v="2216"/>
    <n v="3"/>
    <n v="4"/>
    <n v="4"/>
    <n v="3"/>
    <n v="2"/>
    <n v="12"/>
    <x v="1"/>
    <s v="Hypertension"/>
    <s v="Orthopedics"/>
    <s v="Dr. Emma Jones"/>
    <s v="AXA"/>
    <x v="30"/>
    <x v="0"/>
    <x v="2"/>
    <s v="Outpatient"/>
    <n v="392"/>
    <n v="153"/>
    <d v="2024-08-11T00:00:00"/>
    <x v="0"/>
    <x v="6"/>
    <s v="Self-Referral"/>
    <s v="No"/>
    <s v="Scheduled"/>
    <s v="Pending"/>
    <m/>
    <m/>
    <s v="N/A"/>
    <n v="381.5"/>
    <n v="0"/>
  </r>
  <r>
    <d v="2024-08-04T00:00:00"/>
    <n v="178"/>
    <n v="1"/>
    <n v="4"/>
    <n v="4"/>
    <n v="3"/>
    <n v="2"/>
    <n v="20"/>
    <x v="3"/>
    <s v="Hypertension"/>
    <s v="Orthopedics"/>
    <s v="Dr. Olu Abisola"/>
    <s v="AXA"/>
    <x v="2"/>
    <x v="1"/>
    <x v="4"/>
    <s v="Inpatient"/>
    <n v="767"/>
    <n v="43"/>
    <m/>
    <x v="1"/>
    <x v="8"/>
    <s v="Self-Referral"/>
    <s v="Yes"/>
    <s v="Emergency"/>
    <s v="Pending"/>
    <m/>
    <m/>
    <s v="Private Room"/>
    <n v="602"/>
    <n v="50"/>
  </r>
  <r>
    <d v="2024-08-04T00:00:00"/>
    <n v="4725"/>
    <n v="5"/>
    <n v="1"/>
    <n v="4"/>
    <n v="5"/>
    <n v="1"/>
    <n v="21"/>
    <x v="6"/>
    <s v="Hypertension"/>
    <s v="Cardiology"/>
    <s v="Dr. Sade Kikiola"/>
    <s v="Aviva"/>
    <x v="39"/>
    <x v="1"/>
    <x v="4"/>
    <s v="Emergency"/>
    <n v="948"/>
    <n v="139"/>
    <m/>
    <x v="1"/>
    <x v="4"/>
    <s v="Physician Referral"/>
    <s v="Yes"/>
    <s v="Emergency"/>
    <s v="Pending"/>
    <m/>
    <m/>
    <s v="Private Room"/>
    <n v="795.9"/>
    <n v="50"/>
  </r>
  <r>
    <d v="2024-08-04T00:00:00"/>
    <n v="2288"/>
    <n v="1"/>
    <n v="1"/>
    <n v="4"/>
    <n v="4"/>
    <n v="2"/>
    <n v="2"/>
    <x v="8"/>
    <s v="Hypertension"/>
    <s v="Cardiology"/>
    <s v="Dr. Olu Abisola"/>
    <s v="AXA"/>
    <x v="16"/>
    <x v="1"/>
    <x v="1"/>
    <s v="Inpatient"/>
    <n v="732"/>
    <n v="143"/>
    <m/>
    <x v="1"/>
    <x v="9"/>
    <s v="Self-Referral"/>
    <s v="No"/>
    <s v="Scheduled"/>
    <s v="Pending"/>
    <m/>
    <m/>
    <s v="Semi-Private Room"/>
    <n v="633.5"/>
    <n v="30"/>
  </r>
  <r>
    <d v="2024-08-05T00:00:00"/>
    <n v="3051"/>
    <n v="1"/>
    <n v="2"/>
    <n v="4"/>
    <n v="4"/>
    <n v="3"/>
    <n v="14"/>
    <x v="2"/>
    <s v="Hypertension"/>
    <s v="General Surgery"/>
    <s v="Dr. Olu Abisola"/>
    <s v="Allianz"/>
    <x v="25"/>
    <x v="0"/>
    <x v="3"/>
    <s v="Outpatient"/>
    <n v="140"/>
    <n v="161"/>
    <m/>
    <x v="1"/>
    <x v="8"/>
    <s v="Self-Referral"/>
    <s v="No"/>
    <s v="Scheduled"/>
    <s v="Pending"/>
    <m/>
    <m/>
    <s v="Private Room"/>
    <n v="245.7"/>
    <n v="50"/>
  </r>
  <r>
    <d v="2024-08-05T00:00:00"/>
    <n v="4277"/>
    <n v="4"/>
    <n v="1"/>
    <n v="4"/>
    <n v="5"/>
    <n v="3"/>
    <n v="30"/>
    <x v="7"/>
    <s v="Hypertension"/>
    <s v="Cardiology"/>
    <s v="Dr. Ravi Patel"/>
    <s v="Allianz"/>
    <x v="50"/>
    <x v="0"/>
    <x v="4"/>
    <s v="Inpatient"/>
    <n v="424"/>
    <n v="71"/>
    <m/>
    <x v="1"/>
    <x v="8"/>
    <s v="Self-Referral"/>
    <s v="No"/>
    <s v="Scheduled"/>
    <s v="Paid"/>
    <m/>
    <m/>
    <s v="Private Room"/>
    <n v="381.5"/>
    <n v="50"/>
  </r>
  <r>
    <d v="2024-08-05T00:00:00"/>
    <n v="902"/>
    <n v="3"/>
    <n v="2"/>
    <n v="4"/>
    <n v="4"/>
    <n v="3"/>
    <n v="9"/>
    <x v="1"/>
    <s v="Hypertension"/>
    <s v="General Surgery"/>
    <s v="Dr. Emma Jones"/>
    <s v="Allianz"/>
    <x v="24"/>
    <x v="0"/>
    <x v="1"/>
    <s v="Emergency"/>
    <n v="793"/>
    <n v="89"/>
    <m/>
    <x v="1"/>
    <x v="6"/>
    <s v="Self-Referral"/>
    <s v="No"/>
    <s v="Scheduled"/>
    <s v="Pending"/>
    <m/>
    <m/>
    <s v="Semi-Private Room"/>
    <n v="638.4"/>
    <n v="30"/>
  </r>
  <r>
    <d v="2024-08-05T00:00:00"/>
    <n v="1888"/>
    <n v="1"/>
    <n v="1"/>
    <n v="4"/>
    <n v="2"/>
    <n v="3"/>
    <n v="37"/>
    <x v="0"/>
    <s v="Hypertension"/>
    <s v="Cardiology"/>
    <s v="Dr. Olu Abisola"/>
    <s v="Allianz"/>
    <x v="29"/>
    <x v="1"/>
    <x v="0"/>
    <s v="Outpatient"/>
    <n v="888"/>
    <n v="23"/>
    <d v="2024-08-28T00:00:00"/>
    <x v="0"/>
    <x v="7"/>
    <s v="Emergency"/>
    <s v="Yes"/>
    <s v="Emergency"/>
    <s v="Pending"/>
    <m/>
    <m/>
    <s v="N/A"/>
    <n v="637.70000000000005"/>
    <n v="0"/>
  </r>
  <r>
    <d v="2024-08-05T00:00:00"/>
    <n v="4228"/>
    <n v="2"/>
    <n v="1"/>
    <n v="4"/>
    <n v="4"/>
    <n v="2"/>
    <n v="23"/>
    <x v="6"/>
    <s v="Hypertension"/>
    <s v="Cardiology"/>
    <s v="Dr. Johnson Grek"/>
    <s v="AXA"/>
    <x v="39"/>
    <x v="0"/>
    <x v="0"/>
    <s v="Outpatient"/>
    <n v="762"/>
    <n v="135"/>
    <d v="2024-08-21T00:00:00"/>
    <x v="0"/>
    <x v="1"/>
    <s v="Physician Referral"/>
    <s v="Yes"/>
    <s v="Emergency"/>
    <s v="Paid"/>
    <m/>
    <m/>
    <s v="N/A"/>
    <n v="627.9"/>
    <n v="0"/>
  </r>
  <r>
    <d v="2024-08-05T00:00:00"/>
    <n v="1718"/>
    <n v="3"/>
    <n v="1"/>
    <n v="4"/>
    <n v="3"/>
    <n v="3"/>
    <n v="2"/>
    <x v="8"/>
    <s v="Hypertension"/>
    <s v="Cardiology"/>
    <s v="Dr. Emma Jones"/>
    <s v="Allianz"/>
    <x v="3"/>
    <x v="1"/>
    <x v="0"/>
    <s v="Outpatient"/>
    <n v="344"/>
    <n v="56"/>
    <m/>
    <x v="1"/>
    <x v="9"/>
    <s v="Self-Referral"/>
    <s v="No"/>
    <s v="Scheduled"/>
    <s v="Paid"/>
    <m/>
    <m/>
    <s v="Private Room"/>
    <n v="315"/>
    <n v="50"/>
  </r>
  <r>
    <d v="2024-08-05T00:00:00"/>
    <n v="1887"/>
    <n v="4"/>
    <n v="5"/>
    <n v="4"/>
    <n v="3"/>
    <n v="2"/>
    <n v="29"/>
    <x v="7"/>
    <s v="Hypertension"/>
    <s v="Pediatrics"/>
    <s v="Dr. Ravi Patel"/>
    <s v="AXA"/>
    <x v="15"/>
    <x v="0"/>
    <x v="1"/>
    <s v="Outpatient"/>
    <n v="814"/>
    <n v="67"/>
    <d v="2024-08-17T00:00:00"/>
    <x v="0"/>
    <x v="5"/>
    <s v="Emergency"/>
    <s v="No"/>
    <s v="Scheduled"/>
    <s v="Paid"/>
    <m/>
    <m/>
    <s v="N/A"/>
    <n v="616.70000000000005"/>
    <n v="0"/>
  </r>
  <r>
    <d v="2024-08-05T00:00:00"/>
    <n v="3183"/>
    <n v="4"/>
    <n v="4"/>
    <n v="4"/>
    <n v="3"/>
    <n v="1"/>
    <n v="16"/>
    <x v="2"/>
    <s v="Hypertension"/>
    <s v="Orthopedics"/>
    <s v="Dr. Ravi Patel"/>
    <s v="Aviva"/>
    <x v="25"/>
    <x v="0"/>
    <x v="2"/>
    <s v="Emergency"/>
    <n v="676"/>
    <n v="141"/>
    <m/>
    <x v="1"/>
    <x v="2"/>
    <s v="Self-Referral"/>
    <s v="No"/>
    <s v="Scheduled"/>
    <s v="Paid"/>
    <m/>
    <m/>
    <s v="General Ward"/>
    <n v="578.9"/>
    <n v="10"/>
  </r>
  <r>
    <d v="2024-08-05T00:00:00"/>
    <n v="4339"/>
    <n v="2"/>
    <n v="5"/>
    <n v="4"/>
    <n v="3"/>
    <n v="3"/>
    <n v="36"/>
    <x v="9"/>
    <s v="Hypertension"/>
    <s v="Pediatrics"/>
    <s v="Dr. Johnson Grek"/>
    <s v="Allianz"/>
    <x v="57"/>
    <x v="1"/>
    <x v="2"/>
    <s v="Outpatient"/>
    <n v="106"/>
    <n v="58"/>
    <d v="2024-08-22T00:00:00"/>
    <x v="0"/>
    <x v="9"/>
    <s v="Emergency"/>
    <s v="No"/>
    <s v="Scheduled"/>
    <s v="Pending"/>
    <m/>
    <m/>
    <s v="N/A"/>
    <n v="114.8"/>
    <n v="0"/>
  </r>
  <r>
    <d v="2024-08-05T00:00:00"/>
    <n v="1942"/>
    <n v="4"/>
    <n v="1"/>
    <n v="4"/>
    <n v="5"/>
    <n v="2"/>
    <n v="14"/>
    <x v="2"/>
    <s v="Hypertension"/>
    <s v="Cardiology"/>
    <s v="Dr. Ravi Patel"/>
    <s v="AXA"/>
    <x v="11"/>
    <x v="0"/>
    <x v="2"/>
    <s v="Outpatient"/>
    <n v="203"/>
    <n v="111"/>
    <d v="2024-08-25T00:00:00"/>
    <x v="0"/>
    <x v="5"/>
    <s v="Physician Referral"/>
    <s v="Yes"/>
    <s v="Emergency"/>
    <s v="Pending"/>
    <m/>
    <m/>
    <s v="N/A"/>
    <n v="219.8"/>
    <n v="0"/>
  </r>
  <r>
    <d v="2024-08-06T00:00:00"/>
    <n v="4457"/>
    <n v="3"/>
    <n v="1"/>
    <n v="4"/>
    <n v="1"/>
    <n v="1"/>
    <n v="28"/>
    <x v="5"/>
    <s v="Hypertension"/>
    <s v="Cardiology"/>
    <s v="Dr. Emma Jones"/>
    <s v="Aviva"/>
    <x v="28"/>
    <x v="0"/>
    <x v="4"/>
    <s v="Outpatient"/>
    <n v="76"/>
    <n v="85"/>
    <d v="2024-08-29T00:00:00"/>
    <x v="0"/>
    <x v="8"/>
    <s v="Emergency"/>
    <s v="No"/>
    <s v="Scheduled"/>
    <s v="Paid"/>
    <m/>
    <m/>
    <s v="N/A"/>
    <n v="112.7"/>
    <n v="0"/>
  </r>
  <r>
    <d v="2024-08-06T00:00:00"/>
    <n v="4400"/>
    <n v="5"/>
    <n v="5"/>
    <n v="4"/>
    <n v="5"/>
    <n v="3"/>
    <n v="3"/>
    <x v="8"/>
    <s v="Hypertension"/>
    <s v="Pediatrics"/>
    <s v="Dr. Sade Kikiola"/>
    <s v="Allianz"/>
    <x v="50"/>
    <x v="1"/>
    <x v="4"/>
    <s v="Outpatient"/>
    <n v="59"/>
    <n v="32"/>
    <d v="2024-08-19T00:00:00"/>
    <x v="0"/>
    <x v="6"/>
    <s v="Physician Referral"/>
    <s v="Yes"/>
    <s v="Emergency"/>
    <s v="Paid"/>
    <m/>
    <m/>
    <s v="N/A"/>
    <n v="63.7"/>
    <n v="0"/>
  </r>
  <r>
    <d v="2024-08-06T00:00:00"/>
    <n v="2205"/>
    <n v="5"/>
    <n v="2"/>
    <n v="4"/>
    <n v="1"/>
    <n v="3"/>
    <n v="11"/>
    <x v="1"/>
    <s v="Hypertension"/>
    <s v="General Surgery"/>
    <s v="Dr. Sade Kikiola"/>
    <s v="Allianz"/>
    <x v="12"/>
    <x v="1"/>
    <x v="3"/>
    <s v="Outpatient"/>
    <n v="339"/>
    <n v="79"/>
    <m/>
    <x v="1"/>
    <x v="0"/>
    <s v="Emergency"/>
    <s v="Yes"/>
    <s v="Emergency"/>
    <s v="Pending"/>
    <m/>
    <m/>
    <s v="Semi-Private Room"/>
    <n v="313.60000000000002"/>
    <n v="30"/>
  </r>
  <r>
    <d v="2024-08-06T00:00:00"/>
    <n v="2623"/>
    <n v="1"/>
    <n v="4"/>
    <n v="4"/>
    <n v="3"/>
    <n v="3"/>
    <n v="38"/>
    <x v="0"/>
    <s v="Hypertension"/>
    <s v="Orthopedics"/>
    <s v="Dr. Olu Abisola"/>
    <s v="Allianz"/>
    <x v="22"/>
    <x v="0"/>
    <x v="3"/>
    <s v="Outpatient"/>
    <n v="351"/>
    <n v="145"/>
    <d v="2024-09-03T00:00:00"/>
    <x v="0"/>
    <x v="6"/>
    <s v="Emergency"/>
    <s v="Yes"/>
    <s v="Emergency"/>
    <s v="Pending"/>
    <m/>
    <m/>
    <s v="N/A"/>
    <n v="347.2"/>
    <n v="0"/>
  </r>
  <r>
    <d v="2024-08-06T00:00:00"/>
    <n v="1364"/>
    <n v="4"/>
    <n v="2"/>
    <n v="4"/>
    <n v="4"/>
    <n v="2"/>
    <n v="13"/>
    <x v="2"/>
    <s v="Hypertension"/>
    <s v="General Surgery"/>
    <s v="Dr. Ravi Patel"/>
    <s v="AXA"/>
    <x v="3"/>
    <x v="1"/>
    <x v="3"/>
    <s v="Outpatient"/>
    <n v="158"/>
    <n v="188"/>
    <d v="2024-08-16T00:00:00"/>
    <x v="0"/>
    <x v="6"/>
    <s v="Self-Referral"/>
    <s v="Yes"/>
    <s v="Emergency"/>
    <s v="Pending"/>
    <m/>
    <m/>
    <s v="N/A"/>
    <n v="242.2"/>
    <n v="0"/>
  </r>
  <r>
    <d v="2024-08-06T00:00:00"/>
    <n v="70"/>
    <n v="3"/>
    <n v="4"/>
    <n v="4"/>
    <n v="3"/>
    <n v="2"/>
    <n v="17"/>
    <x v="3"/>
    <s v="Hypertension"/>
    <s v="Orthopedics"/>
    <s v="Dr. Emma Jones"/>
    <s v="AXA"/>
    <x v="21"/>
    <x v="0"/>
    <x v="1"/>
    <s v="Outpatient"/>
    <n v="719"/>
    <n v="51"/>
    <d v="2024-08-23T00:00:00"/>
    <x v="0"/>
    <x v="9"/>
    <s v="Self-Referral"/>
    <s v="Yes"/>
    <s v="Emergency"/>
    <s v="Pending"/>
    <m/>
    <m/>
    <s v="N/A"/>
    <n v="539"/>
    <n v="0"/>
  </r>
  <r>
    <d v="2024-08-06T00:00:00"/>
    <n v="3405"/>
    <n v="2"/>
    <n v="3"/>
    <n v="4"/>
    <n v="5"/>
    <n v="1"/>
    <n v="1"/>
    <x v="8"/>
    <s v="Hypertension"/>
    <s v="Neurology"/>
    <s v="Dr. Johnson Grek"/>
    <s v="Aviva"/>
    <x v="5"/>
    <x v="1"/>
    <x v="2"/>
    <s v="Emergency"/>
    <n v="306"/>
    <n v="199"/>
    <m/>
    <x v="1"/>
    <x v="9"/>
    <s v="Emergency"/>
    <s v="No"/>
    <s v="Scheduled"/>
    <s v="Paid"/>
    <m/>
    <m/>
    <s v="General Ward"/>
    <n v="360.5"/>
    <n v="10"/>
  </r>
  <r>
    <d v="2024-08-06T00:00:00"/>
    <n v="3677"/>
    <n v="2"/>
    <n v="4"/>
    <n v="4"/>
    <n v="3"/>
    <n v="3"/>
    <n v="33"/>
    <x v="9"/>
    <s v="Hypertension"/>
    <s v="Orthopedics"/>
    <s v="Dr. Johnson Grek"/>
    <s v="Allianz"/>
    <x v="28"/>
    <x v="0"/>
    <x v="4"/>
    <s v="Outpatient"/>
    <n v="485"/>
    <n v="152"/>
    <d v="2024-08-31T00:00:00"/>
    <x v="0"/>
    <x v="9"/>
    <s v="Emergency"/>
    <s v="Yes"/>
    <s v="Emergency"/>
    <s v="Pending"/>
    <m/>
    <m/>
    <s v="N/A"/>
    <n v="445.9"/>
    <n v="0"/>
  </r>
  <r>
    <d v="2024-08-06T00:00:00"/>
    <n v="1934"/>
    <n v="3"/>
    <n v="2"/>
    <n v="4"/>
    <n v="5"/>
    <n v="1"/>
    <n v="38"/>
    <x v="0"/>
    <s v="Hypertension"/>
    <s v="General Surgery"/>
    <s v="Dr. Emma Jones"/>
    <s v="Aviva"/>
    <x v="57"/>
    <x v="0"/>
    <x v="3"/>
    <s v="Inpatient"/>
    <n v="490"/>
    <n v="85"/>
    <m/>
    <x v="1"/>
    <x v="8"/>
    <s v="Emergency"/>
    <s v="No"/>
    <s v="Scheduled"/>
    <s v="Paid"/>
    <m/>
    <m/>
    <s v="Semi-Private Room"/>
    <n v="423.5"/>
    <n v="30"/>
  </r>
  <r>
    <d v="2024-08-06T00:00:00"/>
    <n v="4041"/>
    <n v="3"/>
    <n v="4"/>
    <n v="4"/>
    <n v="3"/>
    <n v="2"/>
    <n v="11"/>
    <x v="1"/>
    <s v="Hypertension"/>
    <s v="Orthopedics"/>
    <s v="Dr. Emma Jones"/>
    <s v="AXA"/>
    <x v="53"/>
    <x v="1"/>
    <x v="1"/>
    <s v="Inpatient"/>
    <n v="297"/>
    <n v="97"/>
    <m/>
    <x v="1"/>
    <x v="6"/>
    <s v="Physician Referral"/>
    <s v="No"/>
    <s v="Scheduled"/>
    <s v="Paid"/>
    <m/>
    <m/>
    <s v="Private Room"/>
    <n v="310.8"/>
    <n v="50"/>
  </r>
  <r>
    <d v="2024-08-07T00:00:00"/>
    <n v="2814"/>
    <n v="2"/>
    <n v="3"/>
    <n v="4"/>
    <n v="2"/>
    <n v="3"/>
    <n v="10"/>
    <x v="1"/>
    <s v="Hypertension"/>
    <s v="Neurology"/>
    <s v="Dr. Johnson Grek"/>
    <s v="Allianz"/>
    <x v="44"/>
    <x v="0"/>
    <x v="3"/>
    <s v="Outpatient"/>
    <n v="983"/>
    <n v="199"/>
    <d v="2024-08-22T00:00:00"/>
    <x v="0"/>
    <x v="9"/>
    <s v="Emergency"/>
    <s v="Yes"/>
    <s v="Emergency"/>
    <s v="Paid"/>
    <m/>
    <m/>
    <s v="N/A"/>
    <n v="827.4"/>
    <n v="0"/>
  </r>
  <r>
    <d v="2024-08-07T00:00:00"/>
    <n v="408"/>
    <n v="4"/>
    <n v="3"/>
    <n v="4"/>
    <n v="3"/>
    <n v="1"/>
    <n v="6"/>
    <x v="4"/>
    <s v="Hypertension"/>
    <s v="Neurology"/>
    <s v="Dr. Ravi Patel"/>
    <s v="Aviva"/>
    <x v="40"/>
    <x v="0"/>
    <x v="4"/>
    <s v="Outpatient"/>
    <n v="892"/>
    <n v="145"/>
    <m/>
    <x v="1"/>
    <x v="0"/>
    <s v="Physician Referral"/>
    <s v="No"/>
    <s v="Scheduled"/>
    <s v="Pending"/>
    <m/>
    <m/>
    <s v="Private Room"/>
    <n v="760.9"/>
    <n v="50"/>
  </r>
  <r>
    <d v="2024-08-07T00:00:00"/>
    <n v="1456"/>
    <n v="1"/>
    <n v="1"/>
    <n v="4"/>
    <n v="4"/>
    <n v="3"/>
    <n v="36"/>
    <x v="9"/>
    <s v="Hypertension"/>
    <s v="Cardiology"/>
    <s v="Dr. Olu Abisola"/>
    <s v="Allianz"/>
    <x v="48"/>
    <x v="1"/>
    <x v="3"/>
    <s v="Outpatient"/>
    <n v="204"/>
    <n v="196"/>
    <d v="2024-09-03T00:00:00"/>
    <x v="0"/>
    <x v="4"/>
    <s v="Physician Referral"/>
    <s v="No"/>
    <s v="Scheduled"/>
    <s v="Paid"/>
    <m/>
    <m/>
    <s v="N/A"/>
    <n v="280"/>
    <n v="0"/>
  </r>
  <r>
    <d v="2024-08-07T00:00:00"/>
    <n v="3757"/>
    <n v="1"/>
    <n v="3"/>
    <n v="4"/>
    <n v="2"/>
    <n v="2"/>
    <n v="27"/>
    <x v="5"/>
    <s v="Hypertension"/>
    <s v="Neurology"/>
    <s v="Dr. Olu Abisola"/>
    <s v="AXA"/>
    <x v="37"/>
    <x v="1"/>
    <x v="1"/>
    <s v="Outpatient"/>
    <n v="968"/>
    <n v="48"/>
    <d v="2024-08-21T00:00:00"/>
    <x v="0"/>
    <x v="5"/>
    <s v="Physician Referral"/>
    <s v="No"/>
    <s v="Scheduled"/>
    <s v="Pending"/>
    <m/>
    <m/>
    <s v="N/A"/>
    <n v="711.2"/>
    <n v="0"/>
  </r>
  <r>
    <d v="2024-08-07T00:00:00"/>
    <n v="2510"/>
    <n v="1"/>
    <n v="5"/>
    <n v="4"/>
    <n v="3"/>
    <n v="1"/>
    <n v="17"/>
    <x v="3"/>
    <s v="Hypertension"/>
    <s v="Pediatrics"/>
    <s v="Dr. Olu Abisola"/>
    <s v="Aviva"/>
    <x v="22"/>
    <x v="0"/>
    <x v="1"/>
    <s v="Outpatient"/>
    <n v="112"/>
    <n v="185"/>
    <d v="2024-09-02T00:00:00"/>
    <x v="0"/>
    <x v="0"/>
    <s v="Physician Referral"/>
    <s v="Yes"/>
    <s v="Emergency"/>
    <s v="Paid"/>
    <m/>
    <m/>
    <s v="N/A"/>
    <n v="207.9"/>
    <n v="0"/>
  </r>
  <r>
    <d v="2024-08-07T00:00:00"/>
    <n v="2856"/>
    <n v="3"/>
    <n v="2"/>
    <n v="4"/>
    <n v="5"/>
    <n v="3"/>
    <n v="15"/>
    <x v="2"/>
    <s v="Hypertension"/>
    <s v="General Surgery"/>
    <s v="Dr. Emma Jones"/>
    <s v="Allianz"/>
    <x v="53"/>
    <x v="1"/>
    <x v="3"/>
    <s v="Outpatient"/>
    <n v="283"/>
    <n v="89"/>
    <d v="2024-08-17T00:00:00"/>
    <x v="0"/>
    <x v="7"/>
    <s v="Physician Referral"/>
    <s v="Yes"/>
    <s v="Emergency"/>
    <s v="Pending"/>
    <m/>
    <m/>
    <s v="N/A"/>
    <n v="260.39999999999998"/>
    <n v="0"/>
  </r>
  <r>
    <d v="2024-08-07T00:00:00"/>
    <n v="4629"/>
    <n v="2"/>
    <n v="5"/>
    <n v="4"/>
    <n v="2"/>
    <n v="3"/>
    <n v="16"/>
    <x v="2"/>
    <s v="Hypertension"/>
    <s v="Pediatrics"/>
    <s v="Dr. Johnson Grek"/>
    <s v="Allianz"/>
    <x v="58"/>
    <x v="1"/>
    <x v="4"/>
    <s v="Outpatient"/>
    <n v="225"/>
    <n v="155"/>
    <d v="2024-08-29T00:00:00"/>
    <x v="0"/>
    <x v="6"/>
    <s v="Physician Referral"/>
    <s v="Yes"/>
    <s v="Emergency"/>
    <s v="Paid"/>
    <m/>
    <m/>
    <s v="N/A"/>
    <n v="266"/>
    <n v="0"/>
  </r>
  <r>
    <d v="2024-08-07T00:00:00"/>
    <n v="3319"/>
    <n v="2"/>
    <n v="5"/>
    <n v="4"/>
    <n v="2"/>
    <n v="3"/>
    <n v="26"/>
    <x v="5"/>
    <s v="Hypertension"/>
    <s v="Pediatrics"/>
    <s v="Dr. Johnson Grek"/>
    <s v="Allianz"/>
    <x v="30"/>
    <x v="0"/>
    <x v="1"/>
    <s v="Outpatient"/>
    <n v="718"/>
    <n v="74"/>
    <d v="2024-08-19T00:00:00"/>
    <x v="0"/>
    <x v="6"/>
    <s v="Physician Referral"/>
    <s v="No"/>
    <s v="Scheduled"/>
    <s v="Paid"/>
    <m/>
    <m/>
    <s v="N/A"/>
    <n v="554.4"/>
    <n v="0"/>
  </r>
  <r>
    <d v="2024-08-07T00:00:00"/>
    <n v="2295"/>
    <n v="2"/>
    <n v="2"/>
    <n v="4"/>
    <n v="5"/>
    <n v="1"/>
    <n v="9"/>
    <x v="1"/>
    <s v="Hypertension"/>
    <s v="General Surgery"/>
    <s v="Dr. Johnson Grek"/>
    <s v="Aviva"/>
    <x v="57"/>
    <x v="0"/>
    <x v="1"/>
    <s v="Outpatient"/>
    <n v="658"/>
    <n v="129"/>
    <d v="2024-08-19T00:00:00"/>
    <x v="0"/>
    <x v="0"/>
    <s v="Emergency"/>
    <s v="No"/>
    <s v="Scheduled"/>
    <s v="Pending"/>
    <m/>
    <m/>
    <s v="N/A"/>
    <n v="550.9"/>
    <n v="0"/>
  </r>
  <r>
    <d v="2024-08-07T00:00:00"/>
    <n v="4091"/>
    <n v="2"/>
    <n v="5"/>
    <n v="4"/>
    <n v="2"/>
    <n v="2"/>
    <n v="32"/>
    <x v="7"/>
    <s v="Hypertension"/>
    <s v="Pediatrics"/>
    <s v="Dr. Johnson Grek"/>
    <s v="AXA"/>
    <x v="58"/>
    <x v="0"/>
    <x v="2"/>
    <s v="Inpatient"/>
    <n v="629"/>
    <n v="21"/>
    <m/>
    <x v="1"/>
    <x v="6"/>
    <s v="Physician Referral"/>
    <s v="No"/>
    <s v="Scheduled"/>
    <s v="Pending"/>
    <m/>
    <m/>
    <s v="Semi-Private Room"/>
    <n v="476"/>
    <n v="30"/>
  </r>
  <r>
    <d v="2024-08-08T00:00:00"/>
    <n v="3571"/>
    <n v="2"/>
    <n v="5"/>
    <n v="4"/>
    <n v="1"/>
    <n v="2"/>
    <n v="10"/>
    <x v="1"/>
    <s v="Hypertension"/>
    <s v="Pediatrics"/>
    <s v="Dr. Johnson Grek"/>
    <s v="AXA"/>
    <x v="47"/>
    <x v="1"/>
    <x v="1"/>
    <s v="Outpatient"/>
    <n v="886"/>
    <n v="173"/>
    <m/>
    <x v="1"/>
    <x v="6"/>
    <s v="Emergency"/>
    <s v="No"/>
    <s v="Scheduled"/>
    <s v="Paid"/>
    <m/>
    <m/>
    <s v="Semi-Private Room"/>
    <n v="762.3"/>
    <n v="30"/>
  </r>
  <r>
    <d v="2024-08-08T00:00:00"/>
    <n v="2601"/>
    <n v="5"/>
    <n v="5"/>
    <n v="4"/>
    <n v="5"/>
    <n v="1"/>
    <n v="13"/>
    <x v="2"/>
    <s v="Hypertension"/>
    <s v="Pediatrics"/>
    <s v="Dr. Sade Kikiola"/>
    <s v="Aviva"/>
    <x v="43"/>
    <x v="1"/>
    <x v="0"/>
    <s v="Outpatient"/>
    <n v="857"/>
    <n v="82"/>
    <d v="2024-09-02T00:00:00"/>
    <x v="0"/>
    <x v="2"/>
    <s v="Emergency"/>
    <s v="Yes"/>
    <s v="Emergency"/>
    <s v="Paid"/>
    <m/>
    <m/>
    <s v="N/A"/>
    <n v="657.3"/>
    <n v="0"/>
  </r>
  <r>
    <d v="2024-08-08T00:00:00"/>
    <n v="2709"/>
    <n v="3"/>
    <n v="3"/>
    <n v="4"/>
    <n v="2"/>
    <n v="3"/>
    <n v="3"/>
    <x v="8"/>
    <s v="Hypertension"/>
    <s v="Neurology"/>
    <s v="Dr. Emma Jones"/>
    <s v="Allianz"/>
    <x v="15"/>
    <x v="1"/>
    <x v="3"/>
    <s v="Outpatient"/>
    <n v="474"/>
    <n v="36"/>
    <d v="2024-08-16T00:00:00"/>
    <x v="0"/>
    <x v="5"/>
    <s v="Physician Referral"/>
    <s v="Yes"/>
    <s v="Emergency"/>
    <s v="Pending"/>
    <m/>
    <m/>
    <s v="N/A"/>
    <n v="357"/>
    <n v="0"/>
  </r>
  <r>
    <d v="2024-08-08T00:00:00"/>
    <n v="4302"/>
    <n v="3"/>
    <n v="2"/>
    <n v="4"/>
    <n v="5"/>
    <n v="1"/>
    <n v="5"/>
    <x v="4"/>
    <s v="Hypertension"/>
    <s v="General Surgery"/>
    <s v="Dr. Emma Jones"/>
    <s v="Aviva"/>
    <x v="54"/>
    <x v="0"/>
    <x v="2"/>
    <s v="Emergency"/>
    <n v="161"/>
    <n v="78"/>
    <m/>
    <x v="1"/>
    <x v="9"/>
    <s v="Emergency"/>
    <s v="Yes"/>
    <s v="Emergency"/>
    <s v="Paid"/>
    <m/>
    <m/>
    <s v="Private Room"/>
    <n v="202.3"/>
    <n v="50"/>
  </r>
  <r>
    <d v="2024-08-08T00:00:00"/>
    <n v="942"/>
    <n v="5"/>
    <n v="2"/>
    <n v="4"/>
    <n v="5"/>
    <n v="1"/>
    <n v="25"/>
    <x v="5"/>
    <s v="Hypertension"/>
    <s v="General Surgery"/>
    <s v="Dr. Sade Kikiola"/>
    <s v="Aviva"/>
    <x v="59"/>
    <x v="0"/>
    <x v="4"/>
    <s v="Outpatient"/>
    <n v="210"/>
    <n v="107"/>
    <d v="2024-08-25T00:00:00"/>
    <x v="0"/>
    <x v="0"/>
    <s v="Emergency"/>
    <s v="No"/>
    <s v="Scheduled"/>
    <s v="Pending"/>
    <m/>
    <m/>
    <s v="N/A"/>
    <n v="221.9"/>
    <n v="0"/>
  </r>
  <r>
    <d v="2024-08-08T00:00:00"/>
    <n v="2883"/>
    <n v="1"/>
    <n v="2"/>
    <n v="4"/>
    <n v="5"/>
    <n v="2"/>
    <n v="28"/>
    <x v="5"/>
    <s v="Hypertension"/>
    <s v="General Surgery"/>
    <s v="Dr. Olu Abisola"/>
    <s v="AXA"/>
    <x v="32"/>
    <x v="0"/>
    <x v="2"/>
    <s v="Outpatient"/>
    <n v="746"/>
    <n v="35"/>
    <m/>
    <x v="1"/>
    <x v="8"/>
    <s v="Physician Referral"/>
    <s v="No"/>
    <s v="Scheduled"/>
    <s v="Pending"/>
    <m/>
    <m/>
    <s v="Private Room"/>
    <n v="581.70000000000005"/>
    <n v="50"/>
  </r>
  <r>
    <d v="2024-08-08T00:00:00"/>
    <n v="4126"/>
    <n v="4"/>
    <n v="5"/>
    <n v="4"/>
    <n v="4"/>
    <n v="1"/>
    <n v="24"/>
    <x v="6"/>
    <s v="Hypertension"/>
    <s v="Pediatrics"/>
    <s v="Dr. Ravi Patel"/>
    <s v="Aviva"/>
    <x v="2"/>
    <x v="0"/>
    <x v="1"/>
    <s v="Emergency"/>
    <n v="274"/>
    <n v="77"/>
    <m/>
    <x v="1"/>
    <x v="4"/>
    <s v="Emergency"/>
    <s v="No"/>
    <s v="Scheduled"/>
    <s v="Paid"/>
    <m/>
    <m/>
    <s v="General Ward"/>
    <n v="252.7"/>
    <n v="10"/>
  </r>
  <r>
    <d v="2024-08-08T00:00:00"/>
    <n v="603"/>
    <n v="3"/>
    <n v="3"/>
    <n v="4"/>
    <n v="1"/>
    <n v="3"/>
    <n v="26"/>
    <x v="5"/>
    <s v="Hypertension"/>
    <s v="Neurology"/>
    <s v="Dr. Emma Jones"/>
    <s v="Allianz"/>
    <x v="34"/>
    <x v="0"/>
    <x v="1"/>
    <s v="Outpatient"/>
    <n v="621"/>
    <n v="69"/>
    <d v="2024-09-01T00:00:00"/>
    <x v="0"/>
    <x v="8"/>
    <s v="Emergency"/>
    <s v="No"/>
    <s v="Scheduled"/>
    <s v="Pending"/>
    <m/>
    <m/>
    <s v="N/A"/>
    <n v="483"/>
    <n v="0"/>
  </r>
  <r>
    <d v="2024-08-08T00:00:00"/>
    <n v="1687"/>
    <n v="3"/>
    <n v="2"/>
    <n v="4"/>
    <n v="5"/>
    <n v="2"/>
    <n v="17"/>
    <x v="3"/>
    <s v="Hypertension"/>
    <s v="General Surgery"/>
    <s v="Dr. Emma Jones"/>
    <s v="AXA"/>
    <x v="8"/>
    <x v="0"/>
    <x v="0"/>
    <s v="Outpatient"/>
    <n v="927"/>
    <n v="173"/>
    <d v="2024-08-23T00:00:00"/>
    <x v="0"/>
    <x v="5"/>
    <s v="Self-Referral"/>
    <s v="Yes"/>
    <s v="Emergency"/>
    <s v="Paid"/>
    <m/>
    <m/>
    <s v="N/A"/>
    <n v="770"/>
    <n v="0"/>
  </r>
  <r>
    <d v="2024-08-08T00:00:00"/>
    <n v="2392"/>
    <n v="5"/>
    <n v="4"/>
    <n v="4"/>
    <n v="3"/>
    <n v="2"/>
    <n v="24"/>
    <x v="6"/>
    <s v="Hypertension"/>
    <s v="Orthopedics"/>
    <s v="Dr. Sade Kikiola"/>
    <s v="AXA"/>
    <x v="16"/>
    <x v="0"/>
    <x v="2"/>
    <s v="Inpatient"/>
    <n v="938"/>
    <n v="36"/>
    <m/>
    <x v="1"/>
    <x v="7"/>
    <s v="Self-Referral"/>
    <s v="No"/>
    <s v="Scheduled"/>
    <s v="Pending"/>
    <m/>
    <m/>
    <s v="General Ward"/>
    <n v="688.8"/>
    <n v="10"/>
  </r>
  <r>
    <d v="2024-08-09T00:00:00"/>
    <n v="3513"/>
    <n v="3"/>
    <n v="2"/>
    <n v="4"/>
    <n v="5"/>
    <n v="3"/>
    <n v="28"/>
    <x v="5"/>
    <s v="Hypertension"/>
    <s v="General Surgery"/>
    <s v="Dr. Emma Jones"/>
    <s v="Allianz"/>
    <x v="60"/>
    <x v="1"/>
    <x v="1"/>
    <s v="Emergency"/>
    <n v="709"/>
    <n v="133"/>
    <m/>
    <x v="1"/>
    <x v="0"/>
    <s v="Physician Referral"/>
    <s v="Yes"/>
    <s v="Emergency"/>
    <s v="Pending"/>
    <m/>
    <m/>
    <s v="General Ward"/>
    <n v="596.4"/>
    <n v="10"/>
  </r>
  <r>
    <d v="2024-08-09T00:00:00"/>
    <n v="3763"/>
    <n v="3"/>
    <n v="1"/>
    <n v="4"/>
    <n v="2"/>
    <n v="1"/>
    <n v="37"/>
    <x v="0"/>
    <s v="Hypertension"/>
    <s v="Cardiology"/>
    <s v="Dr. Emma Jones"/>
    <s v="Aviva"/>
    <x v="15"/>
    <x v="1"/>
    <x v="4"/>
    <s v="Outpatient"/>
    <n v="729"/>
    <n v="65"/>
    <d v="2024-08-31T00:00:00"/>
    <x v="0"/>
    <x v="8"/>
    <s v="Physician Referral"/>
    <s v="Yes"/>
    <s v="Emergency"/>
    <s v="Paid"/>
    <m/>
    <m/>
    <s v="N/A"/>
    <n v="555.79999999999995"/>
    <n v="0"/>
  </r>
  <r>
    <d v="2024-08-09T00:00:00"/>
    <n v="820"/>
    <n v="1"/>
    <n v="4"/>
    <n v="4"/>
    <n v="3"/>
    <n v="2"/>
    <n v="18"/>
    <x v="3"/>
    <s v="Hypertension"/>
    <s v="Orthopedics"/>
    <s v="Dr. Olu Abisola"/>
    <s v="AXA"/>
    <x v="50"/>
    <x v="0"/>
    <x v="4"/>
    <s v="Outpatient"/>
    <n v="569"/>
    <n v="125"/>
    <d v="2024-08-26T00:00:00"/>
    <x v="0"/>
    <x v="7"/>
    <s v="Physician Referral"/>
    <s v="No"/>
    <s v="Scheduled"/>
    <s v="Pending"/>
    <m/>
    <m/>
    <s v="N/A"/>
    <n v="485.8"/>
    <n v="0"/>
  </r>
  <r>
    <d v="2024-08-09T00:00:00"/>
    <n v="3762"/>
    <n v="5"/>
    <n v="2"/>
    <n v="4"/>
    <n v="5"/>
    <n v="1"/>
    <n v="37"/>
    <x v="0"/>
    <s v="Hypertension"/>
    <s v="General Surgery"/>
    <s v="Dr. Sade Kikiola"/>
    <s v="Aviva"/>
    <x v="15"/>
    <x v="0"/>
    <x v="2"/>
    <s v="Inpatient"/>
    <n v="897"/>
    <n v="146"/>
    <m/>
    <x v="1"/>
    <x v="2"/>
    <s v="Physician Referral"/>
    <s v="Yes"/>
    <s v="Emergency"/>
    <s v="Paid"/>
    <m/>
    <m/>
    <s v="Private Room"/>
    <n v="765.1"/>
    <n v="50"/>
  </r>
  <r>
    <d v="2024-08-09T00:00:00"/>
    <n v="3596"/>
    <n v="3"/>
    <n v="5"/>
    <n v="4"/>
    <n v="2"/>
    <n v="3"/>
    <n v="38"/>
    <x v="0"/>
    <s v="Hypertension"/>
    <s v="Pediatrics"/>
    <s v="Dr. Emma Jones"/>
    <s v="Allianz"/>
    <x v="27"/>
    <x v="0"/>
    <x v="2"/>
    <s v="Emergency"/>
    <n v="171"/>
    <n v="69"/>
    <m/>
    <x v="1"/>
    <x v="4"/>
    <s v="Physician Referral"/>
    <s v="Yes"/>
    <s v="Emergency"/>
    <s v="Pending"/>
    <m/>
    <m/>
    <s v="Semi-Private Room"/>
    <n v="189"/>
    <n v="30"/>
  </r>
  <r>
    <d v="2024-08-09T00:00:00"/>
    <n v="3284"/>
    <n v="2"/>
    <n v="2"/>
    <n v="4"/>
    <n v="5"/>
    <n v="2"/>
    <n v="22"/>
    <x v="6"/>
    <s v="Hypertension"/>
    <s v="General Surgery"/>
    <s v="Dr. Johnson Grek"/>
    <s v="AXA"/>
    <x v="58"/>
    <x v="1"/>
    <x v="0"/>
    <s v="Outpatient"/>
    <n v="694"/>
    <n v="190"/>
    <m/>
    <x v="1"/>
    <x v="6"/>
    <s v="Self-Referral"/>
    <s v="No"/>
    <s v="Scheduled"/>
    <s v="Pending"/>
    <m/>
    <m/>
    <s v="Private Room"/>
    <n v="653.79999999999995"/>
    <n v="50"/>
  </r>
  <r>
    <d v="2024-08-09T00:00:00"/>
    <n v="2960"/>
    <n v="5"/>
    <n v="3"/>
    <n v="4"/>
    <n v="1"/>
    <n v="3"/>
    <n v="12"/>
    <x v="1"/>
    <s v="Hypertension"/>
    <s v="Neurology"/>
    <s v="Dr. Sade Kikiola"/>
    <s v="Allianz"/>
    <x v="54"/>
    <x v="0"/>
    <x v="2"/>
    <s v="Outpatient"/>
    <n v="993"/>
    <n v="137"/>
    <d v="2024-08-29T00:00:00"/>
    <x v="0"/>
    <x v="8"/>
    <s v="Self-Referral"/>
    <s v="Yes"/>
    <s v="Emergency"/>
    <s v="Pending"/>
    <m/>
    <m/>
    <s v="N/A"/>
    <n v="791"/>
    <n v="0"/>
  </r>
  <r>
    <d v="2024-08-09T00:00:00"/>
    <n v="2572"/>
    <n v="1"/>
    <n v="3"/>
    <n v="4"/>
    <n v="2"/>
    <n v="2"/>
    <n v="25"/>
    <x v="5"/>
    <s v="Hypertension"/>
    <s v="Neurology"/>
    <s v="Dr. Olu Abisola"/>
    <s v="AXA"/>
    <x v="23"/>
    <x v="1"/>
    <x v="4"/>
    <s v="Outpatient"/>
    <n v="952"/>
    <n v="195"/>
    <d v="2024-08-23T00:00:00"/>
    <x v="0"/>
    <x v="0"/>
    <s v="Emergency"/>
    <s v="No"/>
    <s v="Scheduled"/>
    <s v="Pending"/>
    <m/>
    <m/>
    <s v="N/A"/>
    <n v="802.9"/>
    <n v="0"/>
  </r>
  <r>
    <d v="2024-08-09T00:00:00"/>
    <n v="2180"/>
    <n v="4"/>
    <n v="2"/>
    <n v="4"/>
    <n v="5"/>
    <n v="3"/>
    <n v="13"/>
    <x v="2"/>
    <s v="Hypertension"/>
    <s v="General Surgery"/>
    <s v="Dr. Ravi Patel"/>
    <s v="Allianz"/>
    <x v="48"/>
    <x v="1"/>
    <x v="2"/>
    <s v="Outpatient"/>
    <n v="592"/>
    <n v="87"/>
    <d v="2024-08-28T00:00:00"/>
    <x v="0"/>
    <x v="4"/>
    <s v="Self-Referral"/>
    <s v="No"/>
    <s v="Scheduled"/>
    <s v="Paid"/>
    <m/>
    <m/>
    <s v="N/A"/>
    <n v="475.3"/>
    <n v="0"/>
  </r>
  <r>
    <d v="2024-08-09T00:00:00"/>
    <n v="4259"/>
    <n v="3"/>
    <n v="5"/>
    <n v="4"/>
    <n v="5"/>
    <n v="1"/>
    <n v="4"/>
    <x v="8"/>
    <s v="Hypertension"/>
    <s v="Pediatrics"/>
    <s v="Dr. Emma Jones"/>
    <s v="Aviva"/>
    <x v="12"/>
    <x v="1"/>
    <x v="1"/>
    <s v="Outpatient"/>
    <n v="614"/>
    <n v="166"/>
    <m/>
    <x v="1"/>
    <x v="6"/>
    <s v="Physician Referral"/>
    <s v="Yes"/>
    <s v="Emergency"/>
    <s v="Pending"/>
    <m/>
    <m/>
    <s v="Semi-Private Room"/>
    <n v="567"/>
    <n v="30"/>
  </r>
  <r>
    <d v="2024-08-10T00:00:00"/>
    <n v="1368"/>
    <n v="2"/>
    <n v="5"/>
    <n v="4"/>
    <n v="4"/>
    <n v="3"/>
    <n v="35"/>
    <x v="9"/>
    <s v="Hypertension"/>
    <s v="Pediatrics"/>
    <s v="Dr. Johnson Grek"/>
    <s v="Allianz"/>
    <x v="9"/>
    <x v="1"/>
    <x v="1"/>
    <s v="Inpatient"/>
    <n v="770"/>
    <n v="172"/>
    <m/>
    <x v="1"/>
    <x v="9"/>
    <s v="Self-Referral"/>
    <s v="No"/>
    <s v="Scheduled"/>
    <s v="Pending"/>
    <m/>
    <m/>
    <s v="Private Room"/>
    <n v="694.4"/>
    <n v="50"/>
  </r>
  <r>
    <d v="2024-08-10T00:00:00"/>
    <n v="404"/>
    <n v="2"/>
    <n v="5"/>
    <n v="4"/>
    <n v="3"/>
    <n v="3"/>
    <n v="35"/>
    <x v="9"/>
    <s v="Hypertension"/>
    <s v="Pediatrics"/>
    <s v="Dr. Johnson Grek"/>
    <s v="Allianz"/>
    <x v="31"/>
    <x v="1"/>
    <x v="2"/>
    <s v="Outpatient"/>
    <n v="816"/>
    <n v="165"/>
    <d v="2024-08-26T00:00:00"/>
    <x v="0"/>
    <x v="2"/>
    <s v="Emergency"/>
    <s v="Yes"/>
    <s v="Emergency"/>
    <s v="Pending"/>
    <m/>
    <m/>
    <s v="N/A"/>
    <n v="686.7"/>
    <n v="0"/>
  </r>
  <r>
    <d v="2024-08-10T00:00:00"/>
    <n v="947"/>
    <n v="4"/>
    <n v="2"/>
    <n v="4"/>
    <n v="5"/>
    <n v="3"/>
    <n v="21"/>
    <x v="6"/>
    <s v="Hypertension"/>
    <s v="General Surgery"/>
    <s v="Dr. Ravi Patel"/>
    <s v="Allianz"/>
    <x v="15"/>
    <x v="0"/>
    <x v="3"/>
    <s v="Outpatient"/>
    <n v="196"/>
    <n v="70"/>
    <m/>
    <x v="1"/>
    <x v="7"/>
    <s v="Physician Referral"/>
    <s v="Yes"/>
    <s v="Emergency"/>
    <s v="Paid"/>
    <m/>
    <m/>
    <s v="Semi-Private Room"/>
    <n v="207.2"/>
    <n v="30"/>
  </r>
  <r>
    <d v="2024-08-10T00:00:00"/>
    <n v="1150"/>
    <n v="5"/>
    <n v="2"/>
    <n v="4"/>
    <n v="5"/>
    <n v="3"/>
    <n v="20"/>
    <x v="3"/>
    <s v="Hypertension"/>
    <s v="General Surgery"/>
    <s v="Dr. Sade Kikiola"/>
    <s v="Allianz"/>
    <x v="30"/>
    <x v="0"/>
    <x v="2"/>
    <s v="Outpatient"/>
    <n v="56"/>
    <n v="165"/>
    <m/>
    <x v="1"/>
    <x v="2"/>
    <s v="Physician Referral"/>
    <s v="Yes"/>
    <s v="Emergency"/>
    <s v="Paid"/>
    <m/>
    <m/>
    <s v="Private Room"/>
    <n v="189.7"/>
    <n v="50"/>
  </r>
  <r>
    <d v="2024-08-10T00:00:00"/>
    <n v="4912"/>
    <n v="1"/>
    <n v="1"/>
    <n v="4"/>
    <n v="2"/>
    <n v="3"/>
    <n v="38"/>
    <x v="0"/>
    <s v="Hypertension"/>
    <s v="Cardiology"/>
    <s v="Dr. Olu Abisola"/>
    <s v="Allianz"/>
    <x v="23"/>
    <x v="1"/>
    <x v="0"/>
    <s v="Outpatient"/>
    <n v="963"/>
    <n v="131"/>
    <m/>
    <x v="1"/>
    <x v="6"/>
    <s v="Emergency"/>
    <s v="Yes"/>
    <s v="Emergency"/>
    <s v="Paid"/>
    <m/>
    <m/>
    <s v="Semi-Private Room"/>
    <n v="786.8"/>
    <n v="30"/>
  </r>
  <r>
    <d v="2024-08-10T00:00:00"/>
    <n v="617"/>
    <n v="3"/>
    <n v="3"/>
    <n v="4"/>
    <n v="2"/>
    <n v="1"/>
    <n v="10"/>
    <x v="1"/>
    <s v="Hypertension"/>
    <s v="Neurology"/>
    <s v="Dr. Emma Jones"/>
    <s v="Aviva"/>
    <x v="28"/>
    <x v="0"/>
    <x v="4"/>
    <s v="Inpatient"/>
    <n v="624"/>
    <n v="83"/>
    <m/>
    <x v="1"/>
    <x v="0"/>
    <s v="Self-Referral"/>
    <s v="Yes"/>
    <s v="Emergency"/>
    <s v="Paid"/>
    <m/>
    <m/>
    <s v="General Ward"/>
    <n v="501.9"/>
    <n v="10"/>
  </r>
  <r>
    <d v="2024-08-10T00:00:00"/>
    <n v="2875"/>
    <n v="3"/>
    <n v="4"/>
    <n v="4"/>
    <n v="3"/>
    <n v="1"/>
    <n v="17"/>
    <x v="3"/>
    <s v="Hypertension"/>
    <s v="Orthopedics"/>
    <s v="Dr. Emma Jones"/>
    <s v="Aviva"/>
    <x v="28"/>
    <x v="1"/>
    <x v="4"/>
    <s v="Outpatient"/>
    <n v="402"/>
    <n v="164"/>
    <m/>
    <x v="1"/>
    <x v="7"/>
    <s v="Emergency"/>
    <s v="Yes"/>
    <s v="Emergency"/>
    <s v="Pending"/>
    <m/>
    <m/>
    <s v="Private Room"/>
    <n v="431.2"/>
    <n v="50"/>
  </r>
  <r>
    <d v="2024-08-10T00:00:00"/>
    <n v="1665"/>
    <n v="3"/>
    <n v="4"/>
    <n v="4"/>
    <n v="3"/>
    <n v="2"/>
    <n v="24"/>
    <x v="6"/>
    <s v="Hypertension"/>
    <s v="Orthopedics"/>
    <s v="Dr. Emma Jones"/>
    <s v="AXA"/>
    <x v="53"/>
    <x v="1"/>
    <x v="2"/>
    <s v="Outpatient"/>
    <n v="684"/>
    <n v="78"/>
    <d v="2024-09-08T00:00:00"/>
    <x v="0"/>
    <x v="1"/>
    <s v="Physician Referral"/>
    <s v="No"/>
    <s v="Scheduled"/>
    <s v="Pending"/>
    <m/>
    <m/>
    <s v="N/A"/>
    <n v="533.4"/>
    <n v="0"/>
  </r>
  <r>
    <d v="2024-08-10T00:00:00"/>
    <n v="3347"/>
    <n v="2"/>
    <n v="3"/>
    <n v="4"/>
    <n v="2"/>
    <n v="3"/>
    <n v="29"/>
    <x v="7"/>
    <s v="Hypertension"/>
    <s v="Neurology"/>
    <s v="Dr. Johnson Grek"/>
    <s v="Allianz"/>
    <x v="55"/>
    <x v="0"/>
    <x v="3"/>
    <s v="Outpatient"/>
    <n v="294"/>
    <n v="162"/>
    <d v="2024-08-28T00:00:00"/>
    <x v="0"/>
    <x v="0"/>
    <s v="Physician Referral"/>
    <s v="No"/>
    <s v="Scheduled"/>
    <s v="Pending"/>
    <m/>
    <m/>
    <s v="N/A"/>
    <n v="319.2"/>
    <n v="0"/>
  </r>
  <r>
    <d v="2024-08-10T00:00:00"/>
    <n v="531"/>
    <n v="5"/>
    <n v="1"/>
    <n v="4"/>
    <n v="4"/>
    <n v="1"/>
    <n v="1"/>
    <x v="8"/>
    <s v="Hypertension"/>
    <s v="Cardiology"/>
    <s v="Dr. Sade Kikiola"/>
    <s v="Aviva"/>
    <x v="58"/>
    <x v="0"/>
    <x v="4"/>
    <s v="Outpatient"/>
    <n v="222"/>
    <n v="119"/>
    <d v="2024-09-06T00:00:00"/>
    <x v="0"/>
    <x v="8"/>
    <s v="Self-Referral"/>
    <s v="No"/>
    <s v="Scheduled"/>
    <s v="Paid"/>
    <m/>
    <m/>
    <s v="N/A"/>
    <n v="238.7"/>
    <n v="0"/>
  </r>
  <r>
    <d v="2024-08-11T00:00:00"/>
    <n v="2130"/>
    <n v="4"/>
    <n v="3"/>
    <n v="4"/>
    <n v="1"/>
    <n v="3"/>
    <n v="12"/>
    <x v="1"/>
    <s v="Hypertension"/>
    <s v="Neurology"/>
    <s v="Dr. Ravi Patel"/>
    <s v="Allianz"/>
    <x v="4"/>
    <x v="0"/>
    <x v="3"/>
    <s v="Outpatient"/>
    <n v="400"/>
    <n v="45"/>
    <d v="2024-08-20T00:00:00"/>
    <x v="0"/>
    <x v="2"/>
    <s v="Emergency"/>
    <s v="No"/>
    <s v="Scheduled"/>
    <s v="Paid"/>
    <m/>
    <m/>
    <s v="N/A"/>
    <n v="311.5"/>
    <n v="0"/>
  </r>
  <r>
    <d v="2024-08-11T00:00:00"/>
    <n v="4814"/>
    <n v="5"/>
    <n v="1"/>
    <n v="4"/>
    <n v="2"/>
    <n v="3"/>
    <n v="17"/>
    <x v="3"/>
    <s v="Hypertension"/>
    <s v="Cardiology"/>
    <s v="Dr. Sade Kikiola"/>
    <s v="Allianz"/>
    <x v="54"/>
    <x v="0"/>
    <x v="4"/>
    <s v="Outpatient"/>
    <n v="588"/>
    <n v="195"/>
    <d v="2024-08-19T00:00:00"/>
    <x v="0"/>
    <x v="6"/>
    <s v="Self-Referral"/>
    <s v="No"/>
    <s v="Scheduled"/>
    <s v="Pending"/>
    <m/>
    <m/>
    <s v="N/A"/>
    <n v="548.1"/>
    <n v="0"/>
  </r>
  <r>
    <d v="2024-08-11T00:00:00"/>
    <n v="3858"/>
    <n v="1"/>
    <n v="1"/>
    <n v="4"/>
    <n v="4"/>
    <n v="2"/>
    <n v="34"/>
    <x v="9"/>
    <s v="Hypertension"/>
    <s v="Cardiology"/>
    <s v="Dr. Olu Abisola"/>
    <s v="AXA"/>
    <x v="25"/>
    <x v="0"/>
    <x v="1"/>
    <s v="Outpatient"/>
    <n v="173"/>
    <n v="33"/>
    <m/>
    <x v="1"/>
    <x v="8"/>
    <s v="Physician Referral"/>
    <s v="No"/>
    <s v="Scheduled"/>
    <s v="Pending"/>
    <m/>
    <m/>
    <s v="Semi-Private Room"/>
    <n v="165.2"/>
    <n v="30"/>
  </r>
  <r>
    <d v="2024-08-11T00:00:00"/>
    <n v="4446"/>
    <n v="1"/>
    <n v="5"/>
    <n v="4"/>
    <n v="1"/>
    <n v="3"/>
    <n v="11"/>
    <x v="1"/>
    <s v="Hypertension"/>
    <s v="Pediatrics"/>
    <s v="Dr. Olu Abisola"/>
    <s v="Allianz"/>
    <x v="13"/>
    <x v="1"/>
    <x v="0"/>
    <s v="Emergency"/>
    <n v="825"/>
    <n v="141"/>
    <m/>
    <x v="1"/>
    <x v="4"/>
    <s v="Emergency"/>
    <s v="No"/>
    <s v="Scheduled"/>
    <s v="Pending"/>
    <m/>
    <m/>
    <s v="Semi-Private Room"/>
    <n v="697.2"/>
    <n v="30"/>
  </r>
  <r>
    <d v="2024-08-11T00:00:00"/>
    <n v="1293"/>
    <n v="4"/>
    <n v="3"/>
    <n v="4"/>
    <n v="1"/>
    <n v="1"/>
    <n v="38"/>
    <x v="0"/>
    <s v="Hypertension"/>
    <s v="Neurology"/>
    <s v="Dr. Ravi Patel"/>
    <s v="Aviva"/>
    <x v="29"/>
    <x v="0"/>
    <x v="4"/>
    <s v="Inpatient"/>
    <n v="752"/>
    <n v="28"/>
    <m/>
    <x v="1"/>
    <x v="5"/>
    <s v="Emergency"/>
    <s v="No"/>
    <s v="Scheduled"/>
    <s v="Paid"/>
    <m/>
    <m/>
    <s v="General Ward"/>
    <n v="553"/>
    <n v="10"/>
  </r>
  <r>
    <d v="2024-08-11T00:00:00"/>
    <n v="4146"/>
    <n v="2"/>
    <n v="4"/>
    <n v="4"/>
    <n v="3"/>
    <n v="2"/>
    <n v="15"/>
    <x v="2"/>
    <s v="Hypertension"/>
    <s v="Orthopedics"/>
    <s v="Dr. Johnson Grek"/>
    <s v="AXA"/>
    <x v="14"/>
    <x v="0"/>
    <x v="2"/>
    <s v="Outpatient"/>
    <n v="292"/>
    <n v="26"/>
    <d v="2024-08-28T00:00:00"/>
    <x v="0"/>
    <x v="3"/>
    <s v="Self-Referral"/>
    <s v="No"/>
    <s v="Scheduled"/>
    <s v="Pending"/>
    <m/>
    <m/>
    <s v="N/A"/>
    <n v="222.6"/>
    <n v="0"/>
  </r>
  <r>
    <d v="2024-08-11T00:00:00"/>
    <n v="2103"/>
    <n v="4"/>
    <n v="2"/>
    <n v="4"/>
    <n v="5"/>
    <n v="2"/>
    <n v="28"/>
    <x v="5"/>
    <s v="Hypertension"/>
    <s v="General Surgery"/>
    <s v="Dr. Ravi Patel"/>
    <s v="AXA"/>
    <x v="27"/>
    <x v="0"/>
    <x v="1"/>
    <s v="Outpatient"/>
    <n v="980"/>
    <n v="159"/>
    <m/>
    <x v="1"/>
    <x v="1"/>
    <s v="Physician Referral"/>
    <s v="No"/>
    <s v="Scheduled"/>
    <s v="Pending"/>
    <m/>
    <m/>
    <s v="Semi-Private Room"/>
    <n v="818.3"/>
    <n v="30"/>
  </r>
  <r>
    <d v="2024-08-11T00:00:00"/>
    <n v="1766"/>
    <n v="1"/>
    <n v="2"/>
    <n v="4"/>
    <n v="5"/>
    <n v="2"/>
    <n v="13"/>
    <x v="2"/>
    <s v="Hypertension"/>
    <s v="General Surgery"/>
    <s v="Dr. Olu Abisola"/>
    <s v="AXA"/>
    <x v="21"/>
    <x v="1"/>
    <x v="3"/>
    <s v="Inpatient"/>
    <n v="198"/>
    <n v="164"/>
    <m/>
    <x v="1"/>
    <x v="8"/>
    <s v="Emergency"/>
    <s v="No"/>
    <s v="Scheduled"/>
    <s v="Paid"/>
    <m/>
    <m/>
    <s v="Semi-Private Room"/>
    <n v="274.39999999999998"/>
    <n v="30"/>
  </r>
  <r>
    <d v="2024-08-11T00:00:00"/>
    <n v="4970"/>
    <n v="2"/>
    <n v="3"/>
    <n v="4"/>
    <n v="5"/>
    <n v="3"/>
    <n v="23"/>
    <x v="6"/>
    <s v="Hypertension"/>
    <s v="Neurology"/>
    <s v="Dr. Johnson Grek"/>
    <s v="Allianz"/>
    <x v="22"/>
    <x v="0"/>
    <x v="0"/>
    <s v="Inpatient"/>
    <n v="422"/>
    <n v="127"/>
    <m/>
    <x v="1"/>
    <x v="5"/>
    <s v="Self-Referral"/>
    <s v="No"/>
    <s v="Scheduled"/>
    <s v="Paid"/>
    <m/>
    <m/>
    <s v="General Ward"/>
    <n v="391.3"/>
    <n v="10"/>
  </r>
  <r>
    <d v="2024-08-11T00:00:00"/>
    <n v="1939"/>
    <n v="5"/>
    <n v="2"/>
    <n v="4"/>
    <n v="5"/>
    <n v="2"/>
    <n v="32"/>
    <x v="7"/>
    <s v="Hypertension"/>
    <s v="General Surgery"/>
    <s v="Dr. Sade Kikiola"/>
    <s v="AXA"/>
    <x v="38"/>
    <x v="1"/>
    <x v="3"/>
    <s v="Outpatient"/>
    <n v="619"/>
    <n v="155"/>
    <d v="2024-09-04T00:00:00"/>
    <x v="0"/>
    <x v="7"/>
    <s v="Physician Referral"/>
    <s v="No"/>
    <s v="Scheduled"/>
    <s v="Pending"/>
    <m/>
    <m/>
    <s v="N/A"/>
    <n v="541.79999999999995"/>
    <n v="0"/>
  </r>
  <r>
    <d v="2024-08-12T00:00:00"/>
    <n v="3686"/>
    <n v="1"/>
    <n v="1"/>
    <n v="4"/>
    <n v="1"/>
    <n v="1"/>
    <n v="8"/>
    <x v="4"/>
    <s v="Hypertension"/>
    <s v="Cardiology"/>
    <s v="Dr. Olu Abisola"/>
    <s v="Aviva"/>
    <x v="57"/>
    <x v="0"/>
    <x v="3"/>
    <s v="Emergency"/>
    <n v="676"/>
    <n v="110"/>
    <m/>
    <x v="1"/>
    <x v="0"/>
    <s v="Physician Referral"/>
    <s v="No"/>
    <s v="Scheduled"/>
    <s v="Paid"/>
    <m/>
    <m/>
    <s v="Private Room"/>
    <n v="585.20000000000005"/>
    <n v="50"/>
  </r>
  <r>
    <d v="2024-08-12T00:00:00"/>
    <n v="330"/>
    <n v="2"/>
    <n v="2"/>
    <n v="4"/>
    <n v="5"/>
    <n v="1"/>
    <n v="32"/>
    <x v="7"/>
    <s v="Hypertension"/>
    <s v="General Surgery"/>
    <s v="Dr. Johnson Grek"/>
    <s v="Aviva"/>
    <x v="4"/>
    <x v="0"/>
    <x v="4"/>
    <s v="Emergency"/>
    <n v="842"/>
    <n v="143"/>
    <m/>
    <x v="1"/>
    <x v="7"/>
    <s v="Physician Referral"/>
    <s v="No"/>
    <s v="Scheduled"/>
    <s v="Pending"/>
    <m/>
    <m/>
    <s v="Semi-Private Room"/>
    <n v="710.5"/>
    <n v="30"/>
  </r>
  <r>
    <d v="2024-08-12T00:00:00"/>
    <n v="92"/>
    <n v="2"/>
    <n v="1"/>
    <n v="4"/>
    <n v="5"/>
    <n v="2"/>
    <n v="38"/>
    <x v="0"/>
    <s v="Hypertension"/>
    <s v="Cardiology"/>
    <s v="Dr. Johnson Grek"/>
    <s v="AXA"/>
    <x v="54"/>
    <x v="1"/>
    <x v="1"/>
    <s v="Outpatient"/>
    <n v="667"/>
    <n v="189"/>
    <d v="2024-09-08T00:00:00"/>
    <x v="0"/>
    <x v="6"/>
    <s v="Self-Referral"/>
    <s v="No"/>
    <s v="Scheduled"/>
    <s v="Pending"/>
    <m/>
    <m/>
    <s v="N/A"/>
    <n v="599.20000000000005"/>
    <n v="0"/>
  </r>
  <r>
    <d v="2024-08-12T00:00:00"/>
    <n v="112"/>
    <n v="3"/>
    <n v="1"/>
    <n v="4"/>
    <n v="4"/>
    <n v="2"/>
    <n v="30"/>
    <x v="7"/>
    <s v="Hypertension"/>
    <s v="Cardiology"/>
    <s v="Dr. Emma Jones"/>
    <s v="AXA"/>
    <x v="8"/>
    <x v="0"/>
    <x v="0"/>
    <s v="Outpatient"/>
    <n v="637"/>
    <n v="184"/>
    <d v="2024-08-22T00:00:00"/>
    <x v="0"/>
    <x v="0"/>
    <s v="Physician Referral"/>
    <s v="No"/>
    <s v="Scheduled"/>
    <s v="Pending"/>
    <m/>
    <m/>
    <s v="N/A"/>
    <n v="574.70000000000005"/>
    <n v="0"/>
  </r>
  <r>
    <d v="2024-08-12T00:00:00"/>
    <n v="3113"/>
    <n v="5"/>
    <n v="4"/>
    <n v="4"/>
    <n v="3"/>
    <n v="2"/>
    <n v="3"/>
    <x v="8"/>
    <s v="Hypertension"/>
    <s v="Orthopedics"/>
    <s v="Dr. Sade Kikiola"/>
    <s v="AXA"/>
    <x v="36"/>
    <x v="0"/>
    <x v="1"/>
    <s v="Outpatient"/>
    <n v="963"/>
    <n v="167"/>
    <m/>
    <x v="1"/>
    <x v="4"/>
    <s v="Self-Referral"/>
    <s v="No"/>
    <s v="Scheduled"/>
    <s v="Pending"/>
    <m/>
    <m/>
    <s v="Semi-Private Room"/>
    <n v="812"/>
    <n v="30"/>
  </r>
  <r>
    <d v="2024-08-12T00:00:00"/>
    <n v="1197"/>
    <n v="2"/>
    <n v="2"/>
    <n v="4"/>
    <n v="5"/>
    <n v="3"/>
    <n v="7"/>
    <x v="4"/>
    <s v="Hypertension"/>
    <s v="General Surgery"/>
    <s v="Dr. Johnson Grek"/>
    <s v="Allianz"/>
    <x v="34"/>
    <x v="1"/>
    <x v="1"/>
    <s v="Outpatient"/>
    <n v="520"/>
    <n v="20"/>
    <d v="2024-08-26T00:00:00"/>
    <x v="0"/>
    <x v="7"/>
    <s v="Physician Referral"/>
    <s v="No"/>
    <s v="Scheduled"/>
    <s v="Paid"/>
    <m/>
    <m/>
    <s v="N/A"/>
    <n v="378"/>
    <n v="0"/>
  </r>
  <r>
    <d v="2024-08-12T00:00:00"/>
    <n v="4132"/>
    <n v="4"/>
    <n v="4"/>
    <n v="4"/>
    <n v="3"/>
    <n v="2"/>
    <n v="22"/>
    <x v="6"/>
    <s v="Hypertension"/>
    <s v="Orthopedics"/>
    <s v="Dr. Ravi Patel"/>
    <s v="AXA"/>
    <x v="52"/>
    <x v="0"/>
    <x v="4"/>
    <s v="Emergency"/>
    <n v="493"/>
    <n v="28"/>
    <m/>
    <x v="1"/>
    <x v="1"/>
    <s v="Self-Referral"/>
    <s v="No"/>
    <s v="Scheduled"/>
    <s v="Paid"/>
    <m/>
    <m/>
    <s v="Private Room"/>
    <n v="399.7"/>
    <n v="50"/>
  </r>
  <r>
    <d v="2024-08-12T00:00:00"/>
    <n v="4258"/>
    <n v="5"/>
    <n v="2"/>
    <n v="4"/>
    <n v="5"/>
    <n v="2"/>
    <n v="27"/>
    <x v="5"/>
    <s v="Hypertension"/>
    <s v="General Surgery"/>
    <s v="Dr. Sade Kikiola"/>
    <s v="AXA"/>
    <x v="10"/>
    <x v="1"/>
    <x v="3"/>
    <s v="Outpatient"/>
    <n v="840"/>
    <n v="130"/>
    <d v="2024-08-29T00:00:00"/>
    <x v="0"/>
    <x v="0"/>
    <s v="Self-Referral"/>
    <s v="No"/>
    <s v="Scheduled"/>
    <s v="Paid"/>
    <m/>
    <m/>
    <s v="N/A"/>
    <n v="679"/>
    <n v="0"/>
  </r>
  <r>
    <d v="2024-08-12T00:00:00"/>
    <n v="4559"/>
    <n v="5"/>
    <n v="1"/>
    <n v="4"/>
    <n v="4"/>
    <n v="3"/>
    <n v="19"/>
    <x v="3"/>
    <s v="Hypertension"/>
    <s v="Cardiology"/>
    <s v="Dr. Sade Kikiola"/>
    <s v="Allianz"/>
    <x v="29"/>
    <x v="1"/>
    <x v="1"/>
    <s v="Emergency"/>
    <n v="969"/>
    <n v="43"/>
    <m/>
    <x v="1"/>
    <x v="7"/>
    <s v="Emergency"/>
    <s v="No"/>
    <s v="Scheduled"/>
    <s v="Pending"/>
    <m/>
    <m/>
    <s v="Private Room"/>
    <n v="743.4"/>
    <n v="50"/>
  </r>
  <r>
    <d v="2024-08-12T00:00:00"/>
    <n v="1710"/>
    <n v="1"/>
    <n v="2"/>
    <n v="4"/>
    <n v="5"/>
    <n v="2"/>
    <n v="13"/>
    <x v="2"/>
    <s v="Hypertension"/>
    <s v="General Surgery"/>
    <s v="Dr. Olu Abisola"/>
    <s v="AXA"/>
    <x v="51"/>
    <x v="1"/>
    <x v="3"/>
    <s v="Inpatient"/>
    <n v="238"/>
    <n v="144"/>
    <m/>
    <x v="1"/>
    <x v="1"/>
    <s v="Self-Referral"/>
    <s v="No"/>
    <s v="Scheduled"/>
    <s v="Pending"/>
    <m/>
    <m/>
    <s v="Private Room"/>
    <n v="302.39999999999998"/>
    <n v="50"/>
  </r>
  <r>
    <d v="2024-08-13T00:00:00"/>
    <n v="3745"/>
    <n v="5"/>
    <n v="4"/>
    <n v="4"/>
    <n v="3"/>
    <n v="2"/>
    <n v="3"/>
    <x v="8"/>
    <s v="Hypertension"/>
    <s v="Orthopedics"/>
    <s v="Dr. Sade Kikiola"/>
    <s v="AXA"/>
    <x v="59"/>
    <x v="1"/>
    <x v="1"/>
    <s v="Outpatient"/>
    <n v="745"/>
    <n v="181"/>
    <d v="2024-09-03T00:00:00"/>
    <x v="0"/>
    <x v="5"/>
    <s v="Emergency"/>
    <s v="No"/>
    <s v="Scheduled"/>
    <s v="Pending"/>
    <m/>
    <m/>
    <s v="N/A"/>
    <n v="648.20000000000005"/>
    <n v="0"/>
  </r>
  <r>
    <d v="2024-08-13T00:00:00"/>
    <n v="3636"/>
    <n v="5"/>
    <n v="5"/>
    <n v="4"/>
    <n v="1"/>
    <n v="1"/>
    <n v="28"/>
    <x v="5"/>
    <s v="Hypertension"/>
    <s v="Pediatrics"/>
    <s v="Dr. Sade Kikiola"/>
    <s v="Aviva"/>
    <x v="4"/>
    <x v="1"/>
    <x v="0"/>
    <s v="Outpatient"/>
    <n v="189"/>
    <n v="55"/>
    <d v="2024-09-11T00:00:00"/>
    <x v="0"/>
    <x v="4"/>
    <s v="Physician Referral"/>
    <s v="No"/>
    <s v="Scheduled"/>
    <s v="Paid"/>
    <m/>
    <m/>
    <s v="N/A"/>
    <n v="170.8"/>
    <n v="0"/>
  </r>
  <r>
    <d v="2024-08-13T00:00:00"/>
    <n v="3368"/>
    <n v="3"/>
    <n v="4"/>
    <n v="4"/>
    <n v="3"/>
    <n v="1"/>
    <n v="1"/>
    <x v="8"/>
    <s v="Hypertension"/>
    <s v="Orthopedics"/>
    <s v="Dr. Emma Jones"/>
    <s v="Aviva"/>
    <x v="13"/>
    <x v="0"/>
    <x v="2"/>
    <s v="Outpatient"/>
    <n v="143"/>
    <n v="23"/>
    <d v="2024-09-09T00:00:00"/>
    <x v="0"/>
    <x v="4"/>
    <s v="Physician Referral"/>
    <s v="No"/>
    <s v="Scheduled"/>
    <s v="Paid"/>
    <m/>
    <m/>
    <s v="N/A"/>
    <n v="116.2"/>
    <n v="0"/>
  </r>
  <r>
    <d v="2024-08-13T00:00:00"/>
    <n v="1755"/>
    <n v="5"/>
    <n v="5"/>
    <n v="4"/>
    <n v="4"/>
    <n v="1"/>
    <n v="39"/>
    <x v="0"/>
    <s v="Hypertension"/>
    <s v="Pediatrics"/>
    <s v="Dr. Sade Kikiola"/>
    <s v="Aviva"/>
    <x v="20"/>
    <x v="0"/>
    <x v="2"/>
    <s v="Outpatient"/>
    <n v="681"/>
    <n v="176"/>
    <d v="2024-08-21T00:00:00"/>
    <x v="0"/>
    <x v="0"/>
    <s v="Self-Referral"/>
    <s v="No"/>
    <s v="Scheduled"/>
    <s v="Pending"/>
    <m/>
    <m/>
    <s v="N/A"/>
    <n v="599.9"/>
    <n v="0"/>
  </r>
  <r>
    <d v="2024-08-13T00:00:00"/>
    <n v="2949"/>
    <n v="2"/>
    <n v="3"/>
    <n v="4"/>
    <n v="4"/>
    <n v="3"/>
    <n v="29"/>
    <x v="7"/>
    <s v="Hypertension"/>
    <s v="Neurology"/>
    <s v="Dr. Johnson Grek"/>
    <s v="Allianz"/>
    <x v="0"/>
    <x v="0"/>
    <x v="2"/>
    <s v="Outpatient"/>
    <n v="474"/>
    <n v="106"/>
    <m/>
    <x v="1"/>
    <x v="1"/>
    <s v="Physician Referral"/>
    <s v="No"/>
    <s v="Scheduled"/>
    <s v="Paid"/>
    <m/>
    <m/>
    <s v="Private Room"/>
    <n v="441"/>
    <n v="50"/>
  </r>
  <r>
    <d v="2024-08-13T00:00:00"/>
    <n v="4392"/>
    <n v="4"/>
    <n v="4"/>
    <n v="4"/>
    <n v="3"/>
    <n v="1"/>
    <n v="28"/>
    <x v="5"/>
    <s v="Hypertension"/>
    <s v="Orthopedics"/>
    <s v="Dr. Ravi Patel"/>
    <s v="Aviva"/>
    <x v="52"/>
    <x v="1"/>
    <x v="4"/>
    <s v="Outpatient"/>
    <n v="381"/>
    <n v="163"/>
    <d v="2024-09-11T00:00:00"/>
    <x v="0"/>
    <x v="2"/>
    <s v="Physician Referral"/>
    <s v="No"/>
    <s v="Scheduled"/>
    <s v="Paid"/>
    <m/>
    <m/>
    <s v="N/A"/>
    <n v="380.8"/>
    <n v="0"/>
  </r>
  <r>
    <d v="2024-08-13T00:00:00"/>
    <n v="2664"/>
    <n v="3"/>
    <n v="2"/>
    <n v="4"/>
    <n v="5"/>
    <n v="1"/>
    <n v="11"/>
    <x v="1"/>
    <s v="Hypertension"/>
    <s v="General Surgery"/>
    <s v="Dr. Emma Jones"/>
    <s v="Aviva"/>
    <x v="40"/>
    <x v="1"/>
    <x v="4"/>
    <s v="Inpatient"/>
    <n v="311"/>
    <n v="27"/>
    <m/>
    <x v="1"/>
    <x v="4"/>
    <s v="Self-Referral"/>
    <s v="No"/>
    <s v="Scheduled"/>
    <s v="Paid"/>
    <m/>
    <m/>
    <s v="General Ward"/>
    <m/>
    <n v="10"/>
  </r>
  <r>
    <d v="2024-08-13T00:00:00"/>
    <n v="4014"/>
    <n v="3"/>
    <n v="5"/>
    <n v="4"/>
    <n v="4"/>
    <n v="2"/>
    <n v="9"/>
    <x v="1"/>
    <s v="Hypertension"/>
    <s v="Pediatrics"/>
    <s v="Dr. Emma Jones"/>
    <s v="AXA"/>
    <x v="14"/>
    <x v="1"/>
    <x v="3"/>
    <s v="Inpatient"/>
    <n v="108"/>
    <n v="110"/>
    <m/>
    <x v="1"/>
    <x v="6"/>
    <s v="Physician Referral"/>
    <s v="No"/>
    <s v="Scheduled"/>
    <s v="Paid"/>
    <m/>
    <m/>
    <s v="Semi-Private Room"/>
    <m/>
    <n v="30"/>
  </r>
  <r>
    <d v="2024-08-13T00:00:00"/>
    <n v="2633"/>
    <n v="3"/>
    <n v="2"/>
    <n v="4"/>
    <n v="5"/>
    <n v="3"/>
    <n v="15"/>
    <x v="2"/>
    <s v="Hypertension"/>
    <s v="General Surgery"/>
    <s v="Dr. Emma Jones"/>
    <s v="Allianz"/>
    <x v="18"/>
    <x v="1"/>
    <x v="4"/>
    <s v="Emergency"/>
    <n v="967"/>
    <n v="58"/>
    <m/>
    <x v="1"/>
    <x v="2"/>
    <s v="Physician Referral"/>
    <s v="No"/>
    <s v="Scheduled"/>
    <s v="Pending"/>
    <m/>
    <m/>
    <s v="Semi-Private Room"/>
    <n v="738.5"/>
    <n v="30"/>
  </r>
  <r>
    <d v="2024-08-13T00:00:00"/>
    <n v="2075"/>
    <n v="3"/>
    <n v="5"/>
    <n v="4"/>
    <n v="1"/>
    <n v="2"/>
    <n v="29"/>
    <x v="7"/>
    <s v="Hypertension"/>
    <s v="Pediatrics"/>
    <s v="Dr. Emma Jones"/>
    <s v="AXA"/>
    <x v="42"/>
    <x v="0"/>
    <x v="2"/>
    <s v="Outpatient"/>
    <n v="278"/>
    <n v="77"/>
    <d v="2024-09-07T00:00:00"/>
    <x v="0"/>
    <x v="7"/>
    <s v="Physician Referral"/>
    <s v="No"/>
    <s v="Scheduled"/>
    <s v="Paid"/>
    <m/>
    <m/>
    <s v="N/A"/>
    <n v="248.5"/>
    <n v="0"/>
  </r>
  <r>
    <d v="2024-08-14T00:00:00"/>
    <n v="1600"/>
    <n v="1"/>
    <n v="4"/>
    <n v="4"/>
    <n v="3"/>
    <n v="2"/>
    <n v="25"/>
    <x v="5"/>
    <s v="Hypertension"/>
    <s v="Orthopedics"/>
    <s v="Dr. Olu Abisola"/>
    <s v="AXA"/>
    <x v="58"/>
    <x v="0"/>
    <x v="4"/>
    <s v="Emergency"/>
    <n v="667"/>
    <n v="159"/>
    <m/>
    <x v="1"/>
    <x v="5"/>
    <s v="Emergency"/>
    <s v="No"/>
    <s v="Scheduled"/>
    <s v="Pending"/>
    <m/>
    <m/>
    <s v="Semi-Private Room"/>
    <n v="599.20000000000005"/>
    <n v="30"/>
  </r>
  <r>
    <d v="2024-08-14T00:00:00"/>
    <n v="809"/>
    <n v="3"/>
    <n v="4"/>
    <n v="4"/>
    <n v="3"/>
    <n v="3"/>
    <n v="16"/>
    <x v="2"/>
    <s v="Hypertension"/>
    <s v="Orthopedics"/>
    <s v="Dr. Emma Jones"/>
    <s v="Allianz"/>
    <x v="2"/>
    <x v="1"/>
    <x v="2"/>
    <s v="Inpatient"/>
    <n v="178"/>
    <n v="191"/>
    <m/>
    <x v="1"/>
    <x v="4"/>
    <s v="Physician Referral"/>
    <s v="No"/>
    <s v="Scheduled"/>
    <s v="Paid"/>
    <m/>
    <m/>
    <s v="General Ward"/>
    <n v="265.3"/>
    <n v="10"/>
  </r>
  <r>
    <d v="2024-08-14T00:00:00"/>
    <n v="1598"/>
    <n v="1"/>
    <n v="2"/>
    <n v="4"/>
    <n v="5"/>
    <n v="3"/>
    <n v="36"/>
    <x v="9"/>
    <s v="Hypertension"/>
    <s v="General Surgery"/>
    <s v="Dr. Olu Abisola"/>
    <s v="Allianz"/>
    <x v="24"/>
    <x v="1"/>
    <x v="1"/>
    <s v="Outpatient"/>
    <n v="997"/>
    <n v="23"/>
    <d v="2024-09-04T00:00:00"/>
    <x v="0"/>
    <x v="5"/>
    <s v="Self-Referral"/>
    <s v="No"/>
    <s v="Scheduled"/>
    <s v="Pending"/>
    <m/>
    <m/>
    <s v="N/A"/>
    <n v="714"/>
    <n v="0"/>
  </r>
  <r>
    <d v="2024-08-14T00:00:00"/>
    <n v="1283"/>
    <n v="1"/>
    <n v="4"/>
    <n v="4"/>
    <n v="3"/>
    <n v="2"/>
    <n v="19"/>
    <x v="3"/>
    <s v="Hypertension"/>
    <s v="Orthopedics"/>
    <s v="Dr. Olu Abisola"/>
    <s v="AXA"/>
    <x v="0"/>
    <x v="0"/>
    <x v="2"/>
    <s v="Inpatient"/>
    <n v="439"/>
    <n v="44"/>
    <m/>
    <x v="1"/>
    <x v="4"/>
    <s v="Self-Referral"/>
    <s v="No"/>
    <s v="Scheduled"/>
    <s v="Pending"/>
    <m/>
    <m/>
    <s v="General Ward"/>
    <m/>
    <n v="10"/>
  </r>
  <r>
    <d v="2024-08-14T00:00:00"/>
    <n v="2889"/>
    <n v="5"/>
    <n v="2"/>
    <n v="4"/>
    <n v="5"/>
    <n v="2"/>
    <n v="38"/>
    <x v="0"/>
    <s v="Hypertension"/>
    <s v="General Surgery"/>
    <s v="Dr. Sade Kikiola"/>
    <s v="AXA"/>
    <x v="18"/>
    <x v="1"/>
    <x v="2"/>
    <s v="Inpatient"/>
    <n v="682"/>
    <n v="86"/>
    <m/>
    <x v="1"/>
    <x v="3"/>
    <s v="Physician Referral"/>
    <s v="No"/>
    <s v="Scheduled"/>
    <s v="Paid"/>
    <m/>
    <m/>
    <s v="Private Room"/>
    <m/>
    <n v="50"/>
  </r>
  <r>
    <d v="2024-08-14T00:00:00"/>
    <n v="437"/>
    <n v="4"/>
    <n v="1"/>
    <n v="4"/>
    <n v="5"/>
    <n v="2"/>
    <n v="15"/>
    <x v="2"/>
    <s v="Hypertension"/>
    <s v="Cardiology"/>
    <s v="Dr. Ravi Patel"/>
    <s v="AXA"/>
    <x v="59"/>
    <x v="1"/>
    <x v="0"/>
    <s v="Outpatient"/>
    <n v="110"/>
    <n v="186"/>
    <m/>
    <x v="1"/>
    <x v="6"/>
    <s v="Self-Referral"/>
    <s v="No"/>
    <s v="Scheduled"/>
    <s v="Pending"/>
    <m/>
    <m/>
    <s v="Private Room"/>
    <n v="242.2"/>
    <n v="50"/>
  </r>
  <r>
    <d v="2024-08-14T00:00:00"/>
    <n v="534"/>
    <n v="5"/>
    <n v="5"/>
    <n v="4"/>
    <n v="4"/>
    <n v="3"/>
    <n v="33"/>
    <x v="9"/>
    <s v="Hypertension"/>
    <s v="Pediatrics"/>
    <s v="Dr. Sade Kikiola"/>
    <s v="Allianz"/>
    <x v="58"/>
    <x v="1"/>
    <x v="0"/>
    <s v="Outpatient"/>
    <n v="693"/>
    <n v="137"/>
    <d v="2024-09-02T00:00:00"/>
    <x v="0"/>
    <x v="9"/>
    <s v="Self-Referral"/>
    <s v="No"/>
    <s v="Scheduled"/>
    <s v="Pending"/>
    <m/>
    <m/>
    <s v="N/A"/>
    <n v="581"/>
    <n v="0"/>
  </r>
  <r>
    <d v="2024-08-14T00:00:00"/>
    <n v="1074"/>
    <n v="1"/>
    <n v="2"/>
    <n v="4"/>
    <n v="5"/>
    <n v="2"/>
    <n v="32"/>
    <x v="7"/>
    <s v="Hypertension"/>
    <s v="General Surgery"/>
    <s v="Dr. Olu Abisola"/>
    <s v="AXA"/>
    <x v="61"/>
    <x v="0"/>
    <x v="0"/>
    <s v="Inpatient"/>
    <n v="845"/>
    <n v="43"/>
    <m/>
    <x v="1"/>
    <x v="9"/>
    <s v="Self-Referral"/>
    <s v="No"/>
    <s v="Scheduled"/>
    <s v="Paid"/>
    <m/>
    <m/>
    <s v="Semi-Private Room"/>
    <n v="642.6"/>
    <n v="30"/>
  </r>
  <r>
    <d v="2024-08-14T00:00:00"/>
    <n v="2562"/>
    <n v="5"/>
    <n v="5"/>
    <n v="4"/>
    <n v="3"/>
    <n v="2"/>
    <n v="20"/>
    <x v="3"/>
    <s v="Hypertension"/>
    <s v="Pediatrics"/>
    <s v="Dr. Sade Kikiola"/>
    <s v="AXA"/>
    <x v="27"/>
    <x v="0"/>
    <x v="0"/>
    <s v="Emergency"/>
    <n v="221"/>
    <n v="25"/>
    <m/>
    <x v="1"/>
    <x v="8"/>
    <s v="Self-Referral"/>
    <s v="No"/>
    <s v="Scheduled"/>
    <s v="Pending"/>
    <m/>
    <m/>
    <s v="Private Room"/>
    <m/>
    <n v="50"/>
  </r>
  <r>
    <d v="2024-08-14T00:00:00"/>
    <n v="2975"/>
    <n v="2"/>
    <n v="1"/>
    <n v="4"/>
    <n v="1"/>
    <n v="1"/>
    <n v="37"/>
    <x v="0"/>
    <s v="Hypertension"/>
    <s v="Cardiology"/>
    <s v="Dr. Johnson Grek"/>
    <s v="Aviva"/>
    <x v="26"/>
    <x v="1"/>
    <x v="2"/>
    <s v="Emergency"/>
    <n v="431"/>
    <n v="116"/>
    <m/>
    <x v="1"/>
    <x v="4"/>
    <s v="Physician Referral"/>
    <s v="No"/>
    <s v="Scheduled"/>
    <s v="Paid"/>
    <m/>
    <m/>
    <s v="General Ward"/>
    <n v="389.9"/>
    <n v="10"/>
  </r>
  <r>
    <d v="2024-08-15T00:00:00"/>
    <n v="3213"/>
    <n v="3"/>
    <n v="5"/>
    <n v="4"/>
    <n v="3"/>
    <n v="1"/>
    <n v="6"/>
    <x v="4"/>
    <s v="Hypertension"/>
    <s v="Pediatrics"/>
    <s v="Dr. Emma Jones"/>
    <s v="Aviva"/>
    <x v="55"/>
    <x v="0"/>
    <x v="3"/>
    <s v="Outpatient"/>
    <n v="391"/>
    <n v="91"/>
    <d v="2024-08-23T00:00:00"/>
    <x v="0"/>
    <x v="6"/>
    <s v="Self-Referral"/>
    <s v="No"/>
    <s v="Scheduled"/>
    <s v="Pending"/>
    <m/>
    <m/>
    <s v="N/A"/>
    <n v="337.4"/>
    <n v="0"/>
  </r>
  <r>
    <d v="2024-08-15T00:00:00"/>
    <n v="3159"/>
    <n v="3"/>
    <n v="2"/>
    <n v="4"/>
    <n v="5"/>
    <n v="1"/>
    <n v="4"/>
    <x v="8"/>
    <s v="Hypertension"/>
    <s v="General Surgery"/>
    <s v="Dr. Emma Jones"/>
    <s v="Aviva"/>
    <x v="47"/>
    <x v="1"/>
    <x v="0"/>
    <s v="Outpatient"/>
    <n v="855"/>
    <n v="180"/>
    <d v="2024-08-24T00:00:00"/>
    <x v="0"/>
    <x v="7"/>
    <s v="Emergency"/>
    <s v="No"/>
    <s v="Scheduled"/>
    <s v="Paid"/>
    <m/>
    <m/>
    <s v="N/A"/>
    <n v="724.5"/>
    <n v="0"/>
  </r>
  <r>
    <d v="2024-08-15T00:00:00"/>
    <n v="3345"/>
    <n v="1"/>
    <n v="4"/>
    <n v="4"/>
    <n v="3"/>
    <n v="1"/>
    <n v="6"/>
    <x v="4"/>
    <s v="Hypertension"/>
    <s v="Orthopedics"/>
    <s v="Dr. Olu Abisola"/>
    <s v="Aviva"/>
    <x v="15"/>
    <x v="1"/>
    <x v="4"/>
    <s v="Outpatient"/>
    <n v="489"/>
    <n v="195"/>
    <d v="2024-09-04T00:00:00"/>
    <x v="0"/>
    <x v="9"/>
    <s v="Emergency"/>
    <s v="No"/>
    <s v="Scheduled"/>
    <s v="Paid"/>
    <m/>
    <m/>
    <s v="N/A"/>
    <n v="478.8"/>
    <n v="0"/>
  </r>
  <r>
    <d v="2024-08-15T00:00:00"/>
    <n v="2692"/>
    <n v="5"/>
    <n v="5"/>
    <n v="4"/>
    <n v="2"/>
    <n v="1"/>
    <n v="32"/>
    <x v="7"/>
    <s v="Hypertension"/>
    <s v="Pediatrics"/>
    <s v="Dr. Sade Kikiola"/>
    <s v="Aviva"/>
    <x v="52"/>
    <x v="0"/>
    <x v="4"/>
    <s v="Emergency"/>
    <n v="499"/>
    <n v="143"/>
    <m/>
    <x v="1"/>
    <x v="8"/>
    <s v="Emergency"/>
    <s v="No"/>
    <s v="Scheduled"/>
    <s v="Paid"/>
    <m/>
    <m/>
    <s v="General Ward"/>
    <m/>
    <n v="10"/>
  </r>
  <r>
    <d v="2024-08-15T00:00:00"/>
    <n v="3072"/>
    <n v="2"/>
    <n v="5"/>
    <n v="4"/>
    <n v="4"/>
    <n v="2"/>
    <n v="1"/>
    <x v="8"/>
    <s v="Hypertension"/>
    <s v="Pediatrics"/>
    <s v="Dr. Johnson Grek"/>
    <s v="AXA"/>
    <x v="50"/>
    <x v="1"/>
    <x v="4"/>
    <s v="Outpatient"/>
    <n v="786"/>
    <n v="21"/>
    <m/>
    <x v="1"/>
    <x v="2"/>
    <s v="Physician Referral"/>
    <s v="No"/>
    <s v="Scheduled"/>
    <s v="Paid"/>
    <m/>
    <m/>
    <s v="Semi-Private Room"/>
    <n v="585.9"/>
    <n v="30"/>
  </r>
  <r>
    <d v="2024-08-15T00:00:00"/>
    <n v="2997"/>
    <n v="2"/>
    <n v="1"/>
    <n v="4"/>
    <n v="3"/>
    <n v="2"/>
    <n v="15"/>
    <x v="2"/>
    <s v="Hypertension"/>
    <s v="Cardiology"/>
    <s v="Dr. Johnson Grek"/>
    <s v="AXA"/>
    <x v="22"/>
    <x v="1"/>
    <x v="2"/>
    <s v="Inpatient"/>
    <n v="623"/>
    <n v="57"/>
    <m/>
    <x v="1"/>
    <x v="5"/>
    <s v="Self-Referral"/>
    <s v="No"/>
    <s v="Scheduled"/>
    <s v="Paid"/>
    <m/>
    <m/>
    <s v="Semi-Private Room"/>
    <n v="497"/>
    <n v="30"/>
  </r>
  <r>
    <d v="2024-08-15T00:00:00"/>
    <n v="290"/>
    <n v="2"/>
    <n v="3"/>
    <n v="4"/>
    <n v="5"/>
    <n v="3"/>
    <n v="35"/>
    <x v="9"/>
    <s v="Hypertension"/>
    <s v="Neurology"/>
    <s v="Dr. Johnson Grek"/>
    <s v="Allianz"/>
    <x v="12"/>
    <x v="0"/>
    <x v="1"/>
    <s v="Outpatient"/>
    <n v="269"/>
    <n v="59"/>
    <m/>
    <x v="1"/>
    <x v="2"/>
    <s v="Physician Referral"/>
    <s v="No"/>
    <s v="Scheduled"/>
    <s v="Pending"/>
    <m/>
    <m/>
    <s v="General Ward"/>
    <n v="236.6"/>
    <n v="10"/>
  </r>
  <r>
    <d v="2024-08-15T00:00:00"/>
    <n v="593"/>
    <n v="1"/>
    <n v="4"/>
    <n v="4"/>
    <n v="3"/>
    <n v="3"/>
    <n v="34"/>
    <x v="9"/>
    <s v="Hypertension"/>
    <s v="Orthopedics"/>
    <s v="Dr. Olu Abisola"/>
    <s v="Allianz"/>
    <x v="54"/>
    <x v="1"/>
    <x v="1"/>
    <s v="Inpatient"/>
    <n v="665"/>
    <n v="75"/>
    <m/>
    <x v="1"/>
    <x v="6"/>
    <s v="Self-Referral"/>
    <s v="No"/>
    <s v="Scheduled"/>
    <s v="Pending"/>
    <m/>
    <m/>
    <s v="Semi-Private Room"/>
    <n v="539"/>
    <n v="30"/>
  </r>
  <r>
    <d v="2024-08-15T00:00:00"/>
    <n v="1057"/>
    <n v="5"/>
    <n v="2"/>
    <n v="4"/>
    <n v="5"/>
    <n v="3"/>
    <n v="7"/>
    <x v="4"/>
    <s v="Hypertension"/>
    <s v="General Surgery"/>
    <s v="Dr. Sade Kikiola"/>
    <s v="Allianz"/>
    <x v="46"/>
    <x v="1"/>
    <x v="0"/>
    <s v="Outpatient"/>
    <n v="196"/>
    <n v="122"/>
    <d v="2024-09-10T00:00:00"/>
    <x v="0"/>
    <x v="1"/>
    <s v="Self-Referral"/>
    <s v="No"/>
    <s v="Scheduled"/>
    <s v="Paid"/>
    <m/>
    <m/>
    <s v="N/A"/>
    <n v="222.6"/>
    <n v="0"/>
  </r>
  <r>
    <d v="2024-08-15T00:00:00"/>
    <n v="1414"/>
    <n v="2"/>
    <n v="1"/>
    <n v="4"/>
    <n v="4"/>
    <n v="2"/>
    <n v="25"/>
    <x v="5"/>
    <s v="Hypertension"/>
    <s v="Cardiology"/>
    <s v="Dr. Johnson Grek"/>
    <s v="AXA"/>
    <x v="53"/>
    <x v="1"/>
    <x v="4"/>
    <s v="Inpatient"/>
    <n v="690"/>
    <n v="122"/>
    <m/>
    <x v="1"/>
    <x v="4"/>
    <s v="Self-Referral"/>
    <s v="No"/>
    <s v="Scheduled"/>
    <s v="Pending"/>
    <m/>
    <m/>
    <s v="Semi-Private Room"/>
    <n v="589.4"/>
    <n v="30"/>
  </r>
  <r>
    <d v="2024-08-16T00:00:00"/>
    <n v="2054"/>
    <n v="2"/>
    <n v="2"/>
    <n v="4"/>
    <n v="5"/>
    <n v="1"/>
    <n v="19"/>
    <x v="3"/>
    <s v="Hypertension"/>
    <s v="General Surgery"/>
    <s v="Dr. Johnson Grek"/>
    <s v="Aviva"/>
    <x v="48"/>
    <x v="0"/>
    <x v="0"/>
    <s v="Inpatient"/>
    <n v="910"/>
    <n v="40"/>
    <m/>
    <x v="1"/>
    <x v="9"/>
    <s v="Self-Referral"/>
    <s v="No"/>
    <s v="Scheduled"/>
    <s v="Pending"/>
    <m/>
    <m/>
    <s v="Semi-Private Room"/>
    <n v="686"/>
    <n v="30"/>
  </r>
  <r>
    <d v="2024-08-16T00:00:00"/>
    <n v="4750"/>
    <n v="5"/>
    <n v="2"/>
    <n v="4"/>
    <n v="5"/>
    <n v="2"/>
    <n v="26"/>
    <x v="5"/>
    <s v="Hypertension"/>
    <s v="General Surgery"/>
    <s v="Dr. Sade Kikiola"/>
    <s v="AXA"/>
    <x v="9"/>
    <x v="1"/>
    <x v="2"/>
    <s v="Outpatient"/>
    <n v="962"/>
    <n v="134"/>
    <d v="2024-09-04T00:00:00"/>
    <x v="0"/>
    <x v="9"/>
    <s v="Self-Referral"/>
    <s v="No"/>
    <s v="Scheduled"/>
    <s v="Pending"/>
    <m/>
    <m/>
    <s v="N/A"/>
    <n v="767.2"/>
    <n v="0"/>
  </r>
  <r>
    <d v="2024-08-16T00:00:00"/>
    <n v="298"/>
    <n v="5"/>
    <n v="5"/>
    <n v="4"/>
    <n v="1"/>
    <n v="2"/>
    <n v="25"/>
    <x v="5"/>
    <s v="Hypertension"/>
    <s v="Pediatrics"/>
    <s v="Dr. Sade Kikiola"/>
    <s v="AXA"/>
    <x v="20"/>
    <x v="0"/>
    <x v="4"/>
    <s v="Outpatient"/>
    <n v="679"/>
    <n v="54"/>
    <d v="2024-09-14T00:00:00"/>
    <x v="0"/>
    <x v="2"/>
    <s v="Physician Referral"/>
    <s v="No"/>
    <s v="Scheduled"/>
    <s v="Paid"/>
    <m/>
    <m/>
    <s v="N/A"/>
    <n v="513.1"/>
    <n v="0"/>
  </r>
  <r>
    <d v="2024-08-16T00:00:00"/>
    <n v="2640"/>
    <n v="3"/>
    <n v="1"/>
    <n v="4"/>
    <n v="5"/>
    <n v="3"/>
    <n v="13"/>
    <x v="2"/>
    <s v="Hypertension"/>
    <s v="Cardiology"/>
    <s v="Dr. Emma Jones"/>
    <s v="Allianz"/>
    <x v="38"/>
    <x v="1"/>
    <x v="0"/>
    <s v="Emergency"/>
    <n v="822"/>
    <n v="86"/>
    <m/>
    <x v="1"/>
    <x v="9"/>
    <s v="Physician Referral"/>
    <s v="No"/>
    <s v="Scheduled"/>
    <s v="Paid"/>
    <m/>
    <m/>
    <s v="Private Room"/>
    <n v="670.6"/>
    <n v="50"/>
  </r>
  <r>
    <d v="2024-08-16T00:00:00"/>
    <n v="4489"/>
    <n v="4"/>
    <n v="1"/>
    <n v="4"/>
    <n v="4"/>
    <n v="3"/>
    <n v="24"/>
    <x v="6"/>
    <s v="Hypertension"/>
    <s v="Cardiology"/>
    <s v="Dr. Ravi Patel"/>
    <s v="Allianz"/>
    <x v="51"/>
    <x v="1"/>
    <x v="3"/>
    <s v="Outpatient"/>
    <n v="392"/>
    <n v="170"/>
    <d v="2024-09-07T00:00:00"/>
    <x v="0"/>
    <x v="2"/>
    <s v="Emergency"/>
    <s v="No"/>
    <s v="Scheduled"/>
    <s v="Pending"/>
    <m/>
    <m/>
    <s v="N/A"/>
    <n v="393.4"/>
    <n v="0"/>
  </r>
  <r>
    <d v="2024-08-16T00:00:00"/>
    <n v="2002"/>
    <n v="4"/>
    <n v="4"/>
    <n v="4"/>
    <n v="3"/>
    <n v="3"/>
    <n v="28"/>
    <x v="5"/>
    <s v="Hypertension"/>
    <s v="Orthopedics"/>
    <s v="Dr. Ravi Patel"/>
    <s v="Allianz"/>
    <x v="55"/>
    <x v="1"/>
    <x v="2"/>
    <s v="Outpatient"/>
    <n v="264"/>
    <n v="170"/>
    <d v="2024-09-03T00:00:00"/>
    <x v="0"/>
    <x v="4"/>
    <s v="Physician Referral"/>
    <s v="No"/>
    <s v="Scheduled"/>
    <s v="Paid"/>
    <m/>
    <m/>
    <s v="N/A"/>
    <n v="303.8"/>
    <n v="0"/>
  </r>
  <r>
    <d v="2024-08-16T00:00:00"/>
    <n v="816"/>
    <n v="2"/>
    <n v="3"/>
    <n v="4"/>
    <n v="3"/>
    <n v="3"/>
    <n v="23"/>
    <x v="6"/>
    <s v="Hypertension"/>
    <s v="Neurology"/>
    <s v="Dr. Johnson Grek"/>
    <s v="Allianz"/>
    <x v="59"/>
    <x v="1"/>
    <x v="2"/>
    <s v="Outpatient"/>
    <n v="273"/>
    <n v="142"/>
    <d v="2024-08-23T00:00:00"/>
    <x v="0"/>
    <x v="2"/>
    <s v="Emergency"/>
    <s v="No"/>
    <s v="Scheduled"/>
    <s v="Paid"/>
    <m/>
    <m/>
    <s v="N/A"/>
    <n v="290.5"/>
    <n v="0"/>
  </r>
  <r>
    <d v="2024-08-16T00:00:00"/>
    <n v="1986"/>
    <n v="5"/>
    <n v="2"/>
    <n v="4"/>
    <n v="5"/>
    <n v="2"/>
    <n v="14"/>
    <x v="2"/>
    <s v="Hypertension"/>
    <s v="General Surgery"/>
    <s v="Dr. Sade Kikiola"/>
    <s v="AXA"/>
    <x v="50"/>
    <x v="0"/>
    <x v="2"/>
    <s v="Inpatient"/>
    <n v="281"/>
    <n v="61"/>
    <m/>
    <x v="1"/>
    <x v="3"/>
    <s v="Emergency"/>
    <s v="No"/>
    <s v="Scheduled"/>
    <s v="Pending"/>
    <m/>
    <m/>
    <s v="General Ward"/>
    <n v="246.4"/>
    <n v="10"/>
  </r>
  <r>
    <d v="2024-08-16T00:00:00"/>
    <n v="4266"/>
    <n v="3"/>
    <n v="4"/>
    <n v="4"/>
    <n v="3"/>
    <n v="3"/>
    <n v="17"/>
    <x v="3"/>
    <s v="Hypertension"/>
    <s v="Orthopedics"/>
    <s v="Dr. Emma Jones"/>
    <s v="Allianz"/>
    <x v="30"/>
    <x v="0"/>
    <x v="3"/>
    <s v="Outpatient"/>
    <n v="156"/>
    <n v="100"/>
    <d v="2024-08-28T00:00:00"/>
    <x v="0"/>
    <x v="7"/>
    <s v="Self-Referral"/>
    <s v="No"/>
    <s v="Scheduled"/>
    <s v="Paid"/>
    <m/>
    <m/>
    <s v="N/A"/>
    <n v="179.2"/>
    <n v="0"/>
  </r>
  <r>
    <d v="2024-08-16T00:00:00"/>
    <n v="986"/>
    <n v="1"/>
    <n v="4"/>
    <n v="4"/>
    <n v="3"/>
    <n v="1"/>
    <n v="35"/>
    <x v="9"/>
    <s v="Hypertension"/>
    <s v="Orthopedics"/>
    <s v="Dr. Olu Abisola"/>
    <s v="Aviva"/>
    <x v="22"/>
    <x v="1"/>
    <x v="1"/>
    <s v="Inpatient"/>
    <n v="215"/>
    <n v="60"/>
    <m/>
    <x v="1"/>
    <x v="0"/>
    <s v="Physician Referral"/>
    <s v="No"/>
    <s v="Scheduled"/>
    <s v="Paid"/>
    <m/>
    <m/>
    <s v="Semi-Private Room"/>
    <n v="213.5"/>
    <n v="30"/>
  </r>
  <r>
    <d v="2024-08-17T00:00:00"/>
    <n v="151"/>
    <n v="4"/>
    <n v="2"/>
    <n v="4"/>
    <n v="5"/>
    <n v="2"/>
    <n v="15"/>
    <x v="2"/>
    <s v="Hypertension"/>
    <s v="General Surgery"/>
    <s v="Dr. Ravi Patel"/>
    <s v="AXA"/>
    <x v="3"/>
    <x v="1"/>
    <x v="1"/>
    <s v="Outpatient"/>
    <n v="241"/>
    <n v="133"/>
    <d v="2024-09-05T00:00:00"/>
    <x v="0"/>
    <x v="8"/>
    <s v="Physician Referral"/>
    <s v="No"/>
    <s v="Scheduled"/>
    <s v="Paid"/>
    <m/>
    <m/>
    <s v="N/A"/>
    <n v="261.8"/>
    <n v="0"/>
  </r>
  <r>
    <d v="2024-08-17T00:00:00"/>
    <n v="3324"/>
    <n v="4"/>
    <n v="5"/>
    <n v="4"/>
    <n v="3"/>
    <n v="1"/>
    <n v="8"/>
    <x v="4"/>
    <s v="Hypertension"/>
    <s v="Pediatrics"/>
    <s v="Dr. Ravi Patel"/>
    <s v="Aviva"/>
    <x v="20"/>
    <x v="1"/>
    <x v="3"/>
    <s v="Outpatient"/>
    <n v="471"/>
    <n v="39"/>
    <m/>
    <x v="1"/>
    <x v="1"/>
    <s v="Self-Referral"/>
    <s v="No"/>
    <s v="Scheduled"/>
    <s v="Paid"/>
    <m/>
    <m/>
    <s v="General Ward"/>
    <n v="364"/>
    <n v="10"/>
  </r>
  <r>
    <d v="2024-08-17T00:00:00"/>
    <n v="1526"/>
    <n v="5"/>
    <n v="5"/>
    <n v="4"/>
    <n v="4"/>
    <n v="2"/>
    <n v="39"/>
    <x v="0"/>
    <s v="Hypertension"/>
    <s v="Pediatrics"/>
    <s v="Dr. Sade Kikiola"/>
    <s v="AXA"/>
    <x v="37"/>
    <x v="1"/>
    <x v="1"/>
    <s v="Emergency"/>
    <n v="487"/>
    <n v="28"/>
    <m/>
    <x v="1"/>
    <x v="7"/>
    <s v="Self-Referral"/>
    <s v="No"/>
    <s v="Scheduled"/>
    <s v="Paid"/>
    <m/>
    <m/>
    <s v="General Ward"/>
    <n v="367.5"/>
    <n v="10"/>
  </r>
  <r>
    <d v="2024-08-17T00:00:00"/>
    <n v="1752"/>
    <n v="1"/>
    <n v="2"/>
    <n v="4"/>
    <n v="5"/>
    <n v="2"/>
    <n v="31"/>
    <x v="7"/>
    <s v="Hypertension"/>
    <s v="General Surgery"/>
    <s v="Dr. Olu Abisola"/>
    <s v="AXA"/>
    <x v="2"/>
    <x v="1"/>
    <x v="3"/>
    <s v="Inpatient"/>
    <n v="876"/>
    <n v="76"/>
    <m/>
    <x v="1"/>
    <x v="0"/>
    <s v="Emergency"/>
    <s v="No"/>
    <s v="Scheduled"/>
    <s v="Pending"/>
    <m/>
    <m/>
    <s v="General Ward"/>
    <n v="673.4"/>
    <n v="10"/>
  </r>
  <r>
    <d v="2024-08-17T00:00:00"/>
    <n v="1500"/>
    <n v="4"/>
    <n v="1"/>
    <n v="4"/>
    <n v="4"/>
    <n v="3"/>
    <n v="24"/>
    <x v="6"/>
    <s v="Hypertension"/>
    <s v="Cardiology"/>
    <s v="Dr. Ravi Patel"/>
    <s v="Allianz"/>
    <x v="17"/>
    <x v="1"/>
    <x v="0"/>
    <s v="Outpatient"/>
    <n v="698"/>
    <n v="143"/>
    <d v="2024-09-14T00:00:00"/>
    <x v="0"/>
    <x v="4"/>
    <s v="Physician Referral"/>
    <s v="No"/>
    <s v="Scheduled"/>
    <s v="Paid"/>
    <m/>
    <m/>
    <s v="N/A"/>
    <n v="588.70000000000005"/>
    <n v="0"/>
  </r>
  <r>
    <d v="2024-08-17T00:00:00"/>
    <n v="2293"/>
    <n v="3"/>
    <n v="3"/>
    <n v="4"/>
    <n v="4"/>
    <n v="1"/>
    <n v="3"/>
    <x v="8"/>
    <s v="Hypertension"/>
    <s v="Neurology"/>
    <s v="Dr. Emma Jones"/>
    <s v="Aviva"/>
    <x v="41"/>
    <x v="1"/>
    <x v="3"/>
    <s v="Outpatient"/>
    <n v="569"/>
    <n v="164"/>
    <d v="2024-08-25T00:00:00"/>
    <x v="0"/>
    <x v="1"/>
    <s v="Physician Referral"/>
    <s v="No"/>
    <s v="Scheduled"/>
    <s v="Paid"/>
    <m/>
    <m/>
    <s v="N/A"/>
    <n v="513.1"/>
    <n v="0"/>
  </r>
  <r>
    <d v="2024-08-17T00:00:00"/>
    <n v="4247"/>
    <n v="4"/>
    <n v="5"/>
    <n v="4"/>
    <n v="1"/>
    <n v="2"/>
    <n v="31"/>
    <x v="7"/>
    <s v="Hypertension"/>
    <s v="Pediatrics"/>
    <s v="Dr. Ravi Patel"/>
    <s v="AXA"/>
    <x v="45"/>
    <x v="1"/>
    <x v="1"/>
    <s v="Outpatient"/>
    <n v="842"/>
    <n v="97"/>
    <d v="2024-09-10T00:00:00"/>
    <x v="0"/>
    <x v="7"/>
    <s v="Emergency"/>
    <s v="No"/>
    <s v="Scheduled"/>
    <s v="Pending"/>
    <m/>
    <m/>
    <s v="N/A"/>
    <n v="657.3"/>
    <n v="0"/>
  </r>
  <r>
    <d v="2024-08-17T00:00:00"/>
    <n v="2570"/>
    <n v="5"/>
    <n v="3"/>
    <n v="4"/>
    <n v="1"/>
    <n v="1"/>
    <n v="25"/>
    <x v="5"/>
    <s v="Hypertension"/>
    <s v="Neurology"/>
    <s v="Dr. Sade Kikiola"/>
    <s v="Aviva"/>
    <x v="59"/>
    <x v="0"/>
    <x v="3"/>
    <s v="Outpatient"/>
    <n v="171"/>
    <n v="37"/>
    <m/>
    <x v="1"/>
    <x v="9"/>
    <s v="Emergency"/>
    <s v="No"/>
    <s v="Scheduled"/>
    <s v="Pending"/>
    <m/>
    <m/>
    <s v="General Ward"/>
    <n v="152.6"/>
    <n v="10"/>
  </r>
  <r>
    <d v="2024-08-17T00:00:00"/>
    <n v="4548"/>
    <n v="5"/>
    <n v="4"/>
    <n v="4"/>
    <n v="3"/>
    <n v="2"/>
    <n v="19"/>
    <x v="3"/>
    <s v="Hypertension"/>
    <s v="Orthopedics"/>
    <s v="Dr. Sade Kikiola"/>
    <s v="AXA"/>
    <x v="14"/>
    <x v="0"/>
    <x v="3"/>
    <s v="Outpatient"/>
    <n v="463"/>
    <n v="82"/>
    <d v="2024-09-09T00:00:00"/>
    <x v="0"/>
    <x v="4"/>
    <s v="Emergency"/>
    <s v="No"/>
    <s v="Scheduled"/>
    <s v="Paid"/>
    <m/>
    <m/>
    <s v="N/A"/>
    <n v="381.5"/>
    <n v="0"/>
  </r>
  <r>
    <d v="2024-08-17T00:00:00"/>
    <n v="1417"/>
    <n v="1"/>
    <n v="4"/>
    <n v="4"/>
    <n v="3"/>
    <n v="2"/>
    <n v="8"/>
    <x v="4"/>
    <s v="Hypertension"/>
    <s v="Orthopedics"/>
    <s v="Dr. Olu Abisola"/>
    <s v="AXA"/>
    <x v="43"/>
    <x v="0"/>
    <x v="4"/>
    <s v="Outpatient"/>
    <n v="472"/>
    <n v="112"/>
    <d v="2024-09-11T00:00:00"/>
    <x v="0"/>
    <x v="0"/>
    <s v="Self-Referral"/>
    <s v="No"/>
    <s v="Scheduled"/>
    <s v="Pending"/>
    <m/>
    <m/>
    <s v="N/A"/>
    <n v="408.8"/>
    <n v="0"/>
  </r>
  <r>
    <d v="2024-08-18T00:00:00"/>
    <n v="1344"/>
    <n v="4"/>
    <n v="2"/>
    <n v="4"/>
    <n v="5"/>
    <n v="2"/>
    <n v="4"/>
    <x v="8"/>
    <s v="Hypertension"/>
    <s v="General Surgery"/>
    <s v="Dr. Ravi Patel"/>
    <s v="AXA"/>
    <x v="41"/>
    <x v="1"/>
    <x v="3"/>
    <s v="Emergency"/>
    <n v="202"/>
    <n v="45"/>
    <m/>
    <x v="1"/>
    <x v="8"/>
    <s v="Emergency"/>
    <s v="No"/>
    <s v="Scheduled"/>
    <s v="Paid"/>
    <m/>
    <m/>
    <s v="General Ward"/>
    <n v="179.9"/>
    <n v="10"/>
  </r>
  <r>
    <d v="2024-08-18T00:00:00"/>
    <n v="4121"/>
    <n v="1"/>
    <n v="2"/>
    <n v="4"/>
    <n v="5"/>
    <n v="1"/>
    <n v="13"/>
    <x v="2"/>
    <s v="Hypertension"/>
    <s v="General Surgery"/>
    <s v="Dr. Olu Abisola"/>
    <s v="Aviva"/>
    <x v="27"/>
    <x v="1"/>
    <x v="1"/>
    <s v="Outpatient"/>
    <n v="180"/>
    <n v="103"/>
    <d v="2024-09-16T00:00:00"/>
    <x v="0"/>
    <x v="9"/>
    <s v="Emergency"/>
    <s v="No"/>
    <s v="Scheduled"/>
    <s v="Pending"/>
    <m/>
    <m/>
    <s v="N/A"/>
    <n v="198.1"/>
    <n v="0"/>
  </r>
  <r>
    <d v="2024-08-18T00:00:00"/>
    <n v="1240"/>
    <n v="4"/>
    <n v="2"/>
    <n v="4"/>
    <n v="5"/>
    <n v="2"/>
    <n v="36"/>
    <x v="9"/>
    <s v="Hypertension"/>
    <s v="General Surgery"/>
    <s v="Dr. Ravi Patel"/>
    <s v="AXA"/>
    <x v="47"/>
    <x v="1"/>
    <x v="2"/>
    <s v="Outpatient"/>
    <n v="482"/>
    <n v="32"/>
    <m/>
    <x v="1"/>
    <x v="4"/>
    <s v="Self-Referral"/>
    <s v="No"/>
    <s v="Scheduled"/>
    <s v="Paid"/>
    <m/>
    <m/>
    <s v="Semi-Private Room"/>
    <n v="380.8"/>
    <n v="30"/>
  </r>
  <r>
    <d v="2024-08-18T00:00:00"/>
    <n v="4627"/>
    <n v="2"/>
    <n v="5"/>
    <n v="4"/>
    <n v="5"/>
    <n v="1"/>
    <n v="16"/>
    <x v="2"/>
    <s v="Hypertension"/>
    <s v="Pediatrics"/>
    <s v="Dr. Johnson Grek"/>
    <s v="Aviva"/>
    <x v="24"/>
    <x v="0"/>
    <x v="0"/>
    <s v="Outpatient"/>
    <n v="504"/>
    <n v="138"/>
    <d v="2024-09-08T00:00:00"/>
    <x v="0"/>
    <x v="7"/>
    <s v="Emergency"/>
    <s v="No"/>
    <s v="Scheduled"/>
    <s v="Pending"/>
    <m/>
    <m/>
    <s v="N/A"/>
    <n v="449.4"/>
    <n v="0"/>
  </r>
  <r>
    <d v="2024-08-18T00:00:00"/>
    <n v="3984"/>
    <n v="4"/>
    <n v="3"/>
    <n v="4"/>
    <n v="4"/>
    <n v="1"/>
    <n v="16"/>
    <x v="2"/>
    <s v="Hypertension"/>
    <s v="Neurology"/>
    <s v="Dr. Ravi Patel"/>
    <s v="Aviva"/>
    <x v="17"/>
    <x v="1"/>
    <x v="3"/>
    <s v="Inpatient"/>
    <n v="702"/>
    <n v="164"/>
    <m/>
    <x v="1"/>
    <x v="7"/>
    <s v="Emergency"/>
    <s v="No"/>
    <s v="Scheduled"/>
    <s v="Paid"/>
    <m/>
    <m/>
    <s v="General Ward"/>
    <n v="613.20000000000005"/>
    <n v="10"/>
  </r>
  <r>
    <d v="2024-08-18T00:00:00"/>
    <n v="2663"/>
    <n v="5"/>
    <n v="4"/>
    <n v="4"/>
    <n v="3"/>
    <n v="3"/>
    <n v="39"/>
    <x v="0"/>
    <s v="Hypertension"/>
    <s v="Orthopedics"/>
    <s v="Dr. Sade Kikiola"/>
    <s v="Allianz"/>
    <x v="47"/>
    <x v="0"/>
    <x v="1"/>
    <s v="Outpatient"/>
    <n v="74"/>
    <n v="134"/>
    <m/>
    <x v="1"/>
    <x v="8"/>
    <s v="Physician Referral"/>
    <s v="No"/>
    <s v="Scheduled"/>
    <s v="Pending"/>
    <m/>
    <m/>
    <s v="Private Room"/>
    <n v="180.6"/>
    <n v="50"/>
  </r>
  <r>
    <d v="2024-08-18T00:00:00"/>
    <n v="4229"/>
    <n v="5"/>
    <n v="3"/>
    <n v="4"/>
    <n v="2"/>
    <n v="1"/>
    <n v="5"/>
    <x v="4"/>
    <s v="Hypertension"/>
    <s v="Neurology"/>
    <s v="Dr. Sade Kikiola"/>
    <s v="Aviva"/>
    <x v="51"/>
    <x v="1"/>
    <x v="1"/>
    <s v="Outpatient"/>
    <n v="985"/>
    <n v="45"/>
    <d v="2024-09-01T00:00:00"/>
    <x v="0"/>
    <x v="3"/>
    <s v="Emergency"/>
    <s v="No"/>
    <s v="Scheduled"/>
    <s v="Paid"/>
    <m/>
    <m/>
    <s v="N/A"/>
    <n v="721"/>
    <n v="0"/>
  </r>
  <r>
    <d v="2024-08-18T00:00:00"/>
    <n v="1798"/>
    <n v="2"/>
    <n v="5"/>
    <n v="4"/>
    <n v="1"/>
    <n v="2"/>
    <n v="6"/>
    <x v="4"/>
    <s v="Hypertension"/>
    <s v="Pediatrics"/>
    <s v="Dr. Johnson Grek"/>
    <s v="AXA"/>
    <x v="49"/>
    <x v="0"/>
    <x v="4"/>
    <s v="Outpatient"/>
    <n v="577"/>
    <n v="153"/>
    <m/>
    <x v="1"/>
    <x v="9"/>
    <s v="Emergency"/>
    <s v="No"/>
    <s v="Scheduled"/>
    <s v="Paid"/>
    <m/>
    <m/>
    <s v="Semi-Private Room"/>
    <n v="532"/>
    <n v="30"/>
  </r>
  <r>
    <d v="2024-08-18T00:00:00"/>
    <n v="1928"/>
    <n v="4"/>
    <n v="3"/>
    <n v="4"/>
    <n v="1"/>
    <n v="2"/>
    <n v="25"/>
    <x v="5"/>
    <s v="Hypertension"/>
    <s v="Neurology"/>
    <s v="Dr. Ravi Patel"/>
    <s v="AXA"/>
    <x v="56"/>
    <x v="0"/>
    <x v="1"/>
    <s v="Outpatient"/>
    <n v="206"/>
    <n v="100"/>
    <d v="2024-09-16T00:00:00"/>
    <x v="0"/>
    <x v="9"/>
    <s v="Self-Referral"/>
    <s v="No"/>
    <s v="Scheduled"/>
    <s v="Paid"/>
    <m/>
    <m/>
    <s v="N/A"/>
    <n v="214.2"/>
    <n v="0"/>
  </r>
  <r>
    <d v="2024-08-18T00:00:00"/>
    <n v="678"/>
    <n v="4"/>
    <n v="3"/>
    <n v="4"/>
    <n v="5"/>
    <n v="2"/>
    <n v="25"/>
    <x v="5"/>
    <s v="Hypertension"/>
    <s v="Neurology"/>
    <s v="Dr. Ravi Patel"/>
    <s v="AXA"/>
    <x v="17"/>
    <x v="0"/>
    <x v="2"/>
    <s v="Outpatient"/>
    <n v="600"/>
    <n v="151"/>
    <d v="2024-09-02T00:00:00"/>
    <x v="0"/>
    <x v="8"/>
    <s v="Emergency"/>
    <s v="No"/>
    <s v="Scheduled"/>
    <s v="Pending"/>
    <m/>
    <m/>
    <s v="N/A"/>
    <n v="525.70000000000005"/>
    <n v="0"/>
  </r>
  <r>
    <d v="2024-08-19T00:00:00"/>
    <n v="4769"/>
    <n v="5"/>
    <n v="2"/>
    <n v="4"/>
    <n v="5"/>
    <n v="2"/>
    <n v="29"/>
    <x v="7"/>
    <s v="Hypertension"/>
    <s v="General Surgery"/>
    <s v="Dr. Sade Kikiola"/>
    <s v="AXA"/>
    <x v="44"/>
    <x v="1"/>
    <x v="1"/>
    <s v="Outpatient"/>
    <n v="830"/>
    <n v="108"/>
    <d v="2024-09-02T00:00:00"/>
    <x v="0"/>
    <x v="1"/>
    <s v="Physician Referral"/>
    <s v="No"/>
    <s v="Scheduled"/>
    <s v="Pending"/>
    <m/>
    <m/>
    <s v="N/A"/>
    <n v="656.6"/>
    <n v="0"/>
  </r>
  <r>
    <d v="2024-08-19T00:00:00"/>
    <n v="3512"/>
    <n v="2"/>
    <n v="3"/>
    <n v="4"/>
    <n v="1"/>
    <n v="1"/>
    <n v="6"/>
    <x v="4"/>
    <s v="Hypertension"/>
    <s v="Neurology"/>
    <s v="Dr. Johnson Grek"/>
    <s v="Aviva"/>
    <x v="60"/>
    <x v="0"/>
    <x v="2"/>
    <s v="Outpatient"/>
    <n v="681"/>
    <n v="26"/>
    <d v="2024-09-02T00:00:00"/>
    <x v="0"/>
    <x v="2"/>
    <s v="Physician Referral"/>
    <s v="No"/>
    <s v="Scheduled"/>
    <s v="Paid"/>
    <m/>
    <m/>
    <s v="N/A"/>
    <n v="494.9"/>
    <n v="0"/>
  </r>
  <r>
    <d v="2024-08-19T00:00:00"/>
    <n v="2995"/>
    <n v="5"/>
    <n v="3"/>
    <n v="4"/>
    <n v="3"/>
    <n v="3"/>
    <n v="34"/>
    <x v="9"/>
    <s v="Hypertension"/>
    <s v="Neurology"/>
    <s v="Dr. Sade Kikiola"/>
    <s v="Allianz"/>
    <x v="28"/>
    <x v="1"/>
    <x v="0"/>
    <s v="Outpatient"/>
    <n v="204"/>
    <n v="36"/>
    <m/>
    <x v="1"/>
    <x v="6"/>
    <s v="Self-Referral"/>
    <s v="No"/>
    <s v="Scheduled"/>
    <s v="Paid"/>
    <m/>
    <m/>
    <s v="General Ward"/>
    <n v="175"/>
    <n v="10"/>
  </r>
  <r>
    <d v="2024-08-19T00:00:00"/>
    <n v="4747"/>
    <n v="2"/>
    <n v="3"/>
    <n v="4"/>
    <n v="1"/>
    <n v="1"/>
    <n v="28"/>
    <x v="5"/>
    <s v="Hypertension"/>
    <s v="Neurology"/>
    <s v="Dr. Johnson Grek"/>
    <s v="Aviva"/>
    <x v="40"/>
    <x v="1"/>
    <x v="3"/>
    <s v="Inpatient"/>
    <n v="414"/>
    <n v="105"/>
    <m/>
    <x v="1"/>
    <x v="8"/>
    <s v="Physician Referral"/>
    <s v="No"/>
    <s v="Scheduled"/>
    <s v="Paid"/>
    <m/>
    <m/>
    <s v="Private Room"/>
    <n v="398.3"/>
    <n v="50"/>
  </r>
  <r>
    <d v="2024-08-19T00:00:00"/>
    <n v="4048"/>
    <n v="5"/>
    <n v="1"/>
    <n v="4"/>
    <n v="1"/>
    <n v="2"/>
    <n v="19"/>
    <x v="3"/>
    <s v="Hypertension"/>
    <s v="Cardiology"/>
    <s v="Dr. Sade Kikiola"/>
    <s v="AXA"/>
    <x v="43"/>
    <x v="1"/>
    <x v="0"/>
    <s v="Emergency"/>
    <n v="814"/>
    <n v="147"/>
    <m/>
    <x v="1"/>
    <x v="0"/>
    <s v="Self-Referral"/>
    <s v="No"/>
    <s v="Scheduled"/>
    <s v="Paid"/>
    <m/>
    <m/>
    <s v="General Ward"/>
    <n v="679.7"/>
    <n v="10"/>
  </r>
  <r>
    <d v="2024-08-19T00:00:00"/>
    <n v="3562"/>
    <n v="3"/>
    <n v="4"/>
    <n v="4"/>
    <n v="3"/>
    <n v="1"/>
    <n v="40"/>
    <x v="0"/>
    <s v="Hypertension"/>
    <s v="Orthopedics"/>
    <s v="Dr. Emma Jones"/>
    <s v="Aviva"/>
    <x v="42"/>
    <x v="1"/>
    <x v="3"/>
    <s v="Outpatient"/>
    <n v="417"/>
    <n v="137"/>
    <d v="2024-09-05T00:00:00"/>
    <x v="0"/>
    <x v="6"/>
    <s v="Physician Referral"/>
    <s v="Yes"/>
    <s v="Emergency"/>
    <s v="Pending"/>
    <m/>
    <m/>
    <s v="N/A"/>
    <n v="387.8"/>
    <n v="0"/>
  </r>
  <r>
    <d v="2024-08-19T00:00:00"/>
    <n v="4175"/>
    <n v="4"/>
    <n v="4"/>
    <n v="4"/>
    <n v="3"/>
    <n v="3"/>
    <n v="32"/>
    <x v="7"/>
    <s v="Hypertension"/>
    <s v="Orthopedics"/>
    <s v="Dr. Ravi Patel"/>
    <s v="Allianz"/>
    <x v="33"/>
    <x v="1"/>
    <x v="0"/>
    <s v="Outpatient"/>
    <n v="117"/>
    <n v="111"/>
    <d v="2024-09-12T00:00:00"/>
    <x v="0"/>
    <x v="6"/>
    <s v="Physician Referral"/>
    <s v="Yes"/>
    <s v="Emergency"/>
    <s v="Pending"/>
    <m/>
    <m/>
    <s v="N/A"/>
    <n v="159.6"/>
    <n v="0"/>
  </r>
  <r>
    <d v="2024-08-19T00:00:00"/>
    <n v="2441"/>
    <n v="1"/>
    <n v="3"/>
    <n v="4"/>
    <n v="1"/>
    <n v="3"/>
    <n v="2"/>
    <x v="8"/>
    <s v="Hypertension"/>
    <s v="Neurology"/>
    <s v="Dr. Olu Abisola"/>
    <s v="Allianz"/>
    <x v="2"/>
    <x v="0"/>
    <x v="2"/>
    <s v="Inpatient"/>
    <n v="452"/>
    <n v="69"/>
    <m/>
    <x v="1"/>
    <x v="1"/>
    <s v="Emergency"/>
    <s v="No"/>
    <s v="Scheduled"/>
    <s v="Pending"/>
    <m/>
    <m/>
    <s v="Private Room"/>
    <n v="399.7"/>
    <n v="50"/>
  </r>
  <r>
    <d v="2024-08-19T00:00:00"/>
    <n v="3829"/>
    <n v="3"/>
    <n v="2"/>
    <n v="4"/>
    <n v="5"/>
    <n v="3"/>
    <n v="24"/>
    <x v="6"/>
    <s v="Hypertension"/>
    <s v="General Surgery"/>
    <s v="Dr. Emma Jones"/>
    <s v="Allianz"/>
    <x v="24"/>
    <x v="1"/>
    <x v="3"/>
    <s v="Emergency"/>
    <n v="83"/>
    <n v="147"/>
    <m/>
    <x v="1"/>
    <x v="4"/>
    <s v="Self-Referral"/>
    <s v="No"/>
    <s v="Scheduled"/>
    <s v="Paid"/>
    <m/>
    <m/>
    <s v="Semi-Private Room"/>
    <n v="182"/>
    <n v="30"/>
  </r>
  <r>
    <d v="2024-08-19T00:00:00"/>
    <n v="4149"/>
    <n v="5"/>
    <n v="2"/>
    <n v="4"/>
    <n v="5"/>
    <n v="3"/>
    <n v="36"/>
    <x v="9"/>
    <s v="Hypertension"/>
    <s v="General Surgery"/>
    <s v="Dr. Sade Kikiola"/>
    <s v="Allianz"/>
    <x v="14"/>
    <x v="1"/>
    <x v="3"/>
    <s v="Outpatient"/>
    <n v="542"/>
    <n v="25"/>
    <d v="2024-09-11T00:00:00"/>
    <x v="0"/>
    <x v="3"/>
    <s v="Emergency"/>
    <s v="Yes"/>
    <s v="Emergency"/>
    <s v="Paid"/>
    <m/>
    <m/>
    <s v="N/A"/>
    <n v="396.9"/>
    <n v="0"/>
  </r>
  <r>
    <d v="2024-08-20T00:00:00"/>
    <n v="4590"/>
    <n v="2"/>
    <n v="2"/>
    <n v="4"/>
    <n v="5"/>
    <n v="3"/>
    <n v="2"/>
    <x v="8"/>
    <s v="Hypertension"/>
    <s v="General Surgery"/>
    <s v="Dr. Johnson Grek"/>
    <s v="Allianz"/>
    <x v="28"/>
    <x v="1"/>
    <x v="0"/>
    <s v="Outpatient"/>
    <n v="158"/>
    <n v="177"/>
    <d v="2024-09-17T00:00:00"/>
    <x v="0"/>
    <x v="9"/>
    <s v="Self-Referral"/>
    <s v="Yes"/>
    <s v="Emergency"/>
    <s v="Pending"/>
    <m/>
    <m/>
    <s v="N/A"/>
    <n v="234.5"/>
    <n v="0"/>
  </r>
  <r>
    <d v="2024-08-20T00:00:00"/>
    <n v="1389"/>
    <n v="1"/>
    <n v="4"/>
    <n v="4"/>
    <n v="3"/>
    <n v="1"/>
    <n v="17"/>
    <x v="3"/>
    <s v="Hypertension"/>
    <s v="Orthopedics"/>
    <s v="Dr. Olu Abisola"/>
    <s v="Aviva"/>
    <x v="46"/>
    <x v="1"/>
    <x v="4"/>
    <s v="Outpatient"/>
    <n v="738"/>
    <n v="93"/>
    <d v="2024-09-18T00:00:00"/>
    <x v="0"/>
    <x v="4"/>
    <s v="Emergency"/>
    <s v="Yes"/>
    <s v="Emergency"/>
    <s v="Pending"/>
    <m/>
    <m/>
    <s v="N/A"/>
    <n v="581.70000000000005"/>
    <n v="0"/>
  </r>
  <r>
    <d v="2024-08-20T00:00:00"/>
    <n v="2492"/>
    <n v="2"/>
    <n v="5"/>
    <n v="4"/>
    <n v="4"/>
    <n v="3"/>
    <n v="37"/>
    <x v="0"/>
    <s v="Hypertension"/>
    <s v="Pediatrics"/>
    <s v="Dr. Johnson Grek"/>
    <s v="Allianz"/>
    <x v="1"/>
    <x v="1"/>
    <x v="4"/>
    <s v="Inpatient"/>
    <n v="630"/>
    <n v="75"/>
    <m/>
    <x v="1"/>
    <x v="1"/>
    <s v="Physician Referral"/>
    <s v="No"/>
    <s v="Scheduled"/>
    <s v="Pending"/>
    <m/>
    <m/>
    <s v="Semi-Private Room"/>
    <n v="514.5"/>
    <n v="30"/>
  </r>
  <r>
    <d v="2024-08-20T00:00:00"/>
    <n v="2388"/>
    <n v="2"/>
    <n v="3"/>
    <n v="4"/>
    <n v="4"/>
    <n v="3"/>
    <n v="38"/>
    <x v="0"/>
    <s v="Hypertension"/>
    <s v="Neurology"/>
    <s v="Dr. Johnson Grek"/>
    <s v="Allianz"/>
    <x v="6"/>
    <x v="0"/>
    <x v="0"/>
    <s v="Outpatient"/>
    <n v="579"/>
    <n v="58"/>
    <d v="2024-09-01T00:00:00"/>
    <x v="0"/>
    <x v="2"/>
    <s v="Emergency"/>
    <s v="No"/>
    <s v="Scheduled"/>
    <s v="Pending"/>
    <m/>
    <m/>
    <s v="N/A"/>
    <n v="445.9"/>
    <n v="0"/>
  </r>
  <r>
    <d v="2024-08-20T00:00:00"/>
    <n v="2304"/>
    <n v="4"/>
    <n v="4"/>
    <n v="4"/>
    <n v="3"/>
    <n v="2"/>
    <n v="35"/>
    <x v="9"/>
    <s v="Hypertension"/>
    <s v="Orthopedics"/>
    <s v="Dr. Ravi Patel"/>
    <s v="AXA"/>
    <x v="24"/>
    <x v="0"/>
    <x v="1"/>
    <s v="Emergency"/>
    <n v="618"/>
    <n v="161"/>
    <m/>
    <x v="1"/>
    <x v="4"/>
    <s v="Physician Referral"/>
    <s v="Yes"/>
    <s v="Emergency"/>
    <s v="Paid"/>
    <m/>
    <m/>
    <s v="General Ward"/>
    <n v="552.29999999999995"/>
    <n v="10"/>
  </r>
  <r>
    <d v="2024-08-20T00:00:00"/>
    <n v="4083"/>
    <n v="5"/>
    <n v="2"/>
    <n v="4"/>
    <n v="5"/>
    <n v="3"/>
    <n v="16"/>
    <x v="2"/>
    <s v="Hypertension"/>
    <s v="General Surgery"/>
    <s v="Dr. Sade Kikiola"/>
    <s v="Allianz"/>
    <x v="38"/>
    <x v="1"/>
    <x v="0"/>
    <s v="Outpatient"/>
    <n v="853"/>
    <n v="73"/>
    <d v="2024-09-18T00:00:00"/>
    <x v="0"/>
    <x v="2"/>
    <s v="Self-Referral"/>
    <s v="No"/>
    <s v="Scheduled"/>
    <s v="Paid"/>
    <m/>
    <m/>
    <s v="N/A"/>
    <n v="648.20000000000005"/>
    <n v="0"/>
  </r>
  <r>
    <d v="2024-08-20T00:00:00"/>
    <n v="1750"/>
    <n v="4"/>
    <n v="4"/>
    <n v="4"/>
    <n v="3"/>
    <n v="1"/>
    <n v="9"/>
    <x v="1"/>
    <s v="Hypertension"/>
    <s v="Orthopedics"/>
    <s v="Dr. Ravi Patel"/>
    <s v="Aviva"/>
    <x v="2"/>
    <x v="0"/>
    <x v="2"/>
    <s v="Outpatient"/>
    <n v="75"/>
    <n v="41"/>
    <m/>
    <x v="1"/>
    <x v="4"/>
    <s v="Self-Referral"/>
    <s v="Yes"/>
    <s v="Emergency"/>
    <s v="Paid"/>
    <m/>
    <m/>
    <s v="General Ward"/>
    <n v="88.2"/>
    <n v="10"/>
  </r>
  <r>
    <d v="2024-08-20T00:00:00"/>
    <n v="144"/>
    <n v="2"/>
    <n v="4"/>
    <n v="4"/>
    <n v="3"/>
    <n v="2"/>
    <n v="38"/>
    <x v="0"/>
    <s v="Hypertension"/>
    <s v="Orthopedics"/>
    <s v="Dr. Johnson Grek"/>
    <s v="AXA"/>
    <x v="11"/>
    <x v="0"/>
    <x v="2"/>
    <s v="Outpatient"/>
    <n v="842"/>
    <n v="60"/>
    <d v="2024-08-28T00:00:00"/>
    <x v="0"/>
    <x v="9"/>
    <s v="Physician Referral"/>
    <s v="Yes"/>
    <s v="Emergency"/>
    <s v="Pending"/>
    <m/>
    <m/>
    <s v="N/A"/>
    <n v="631.4"/>
    <n v="0"/>
  </r>
  <r>
    <d v="2024-08-20T00:00:00"/>
    <n v="1871"/>
    <n v="4"/>
    <n v="4"/>
    <n v="4"/>
    <n v="3"/>
    <n v="1"/>
    <n v="7"/>
    <x v="4"/>
    <s v="Hypertension"/>
    <s v="Orthopedics"/>
    <s v="Dr. Ravi Patel"/>
    <s v="Aviva"/>
    <x v="23"/>
    <x v="1"/>
    <x v="1"/>
    <s v="Inpatient"/>
    <n v="728"/>
    <n v="109"/>
    <m/>
    <x v="1"/>
    <x v="1"/>
    <s v="Emergency"/>
    <s v="No"/>
    <s v="Scheduled"/>
    <s v="Paid"/>
    <m/>
    <m/>
    <s v="Semi-Private Room"/>
    <n v="606.9"/>
    <n v="30"/>
  </r>
  <r>
    <d v="2024-08-20T00:00:00"/>
    <n v="2179"/>
    <n v="3"/>
    <n v="2"/>
    <n v="4"/>
    <n v="5"/>
    <n v="2"/>
    <n v="12"/>
    <x v="1"/>
    <s v="Hypertension"/>
    <s v="General Surgery"/>
    <s v="Dr. Emma Jones"/>
    <s v="AXA"/>
    <x v="48"/>
    <x v="0"/>
    <x v="4"/>
    <s v="Emergency"/>
    <n v="861"/>
    <n v="29"/>
    <m/>
    <x v="1"/>
    <x v="4"/>
    <s v="Physician Referral"/>
    <s v="No"/>
    <s v="Scheduled"/>
    <s v="Pending"/>
    <m/>
    <m/>
    <s v="Semi-Private Room"/>
    <n v="644"/>
    <n v="30"/>
  </r>
  <r>
    <d v="2024-08-21T00:00:00"/>
    <n v="842"/>
    <n v="2"/>
    <n v="5"/>
    <n v="4"/>
    <n v="3"/>
    <n v="3"/>
    <n v="6"/>
    <x v="4"/>
    <s v="Hypertension"/>
    <s v="Pediatrics"/>
    <s v="Dr. Johnson Grek"/>
    <s v="Allianz"/>
    <x v="33"/>
    <x v="1"/>
    <x v="2"/>
    <s v="Emergency"/>
    <n v="85"/>
    <n v="21"/>
    <m/>
    <x v="1"/>
    <x v="9"/>
    <s v="Emergency"/>
    <s v="No"/>
    <s v="Scheduled"/>
    <s v="Pending"/>
    <m/>
    <m/>
    <s v="Private Room"/>
    <n v="109.2"/>
    <n v="50"/>
  </r>
  <r>
    <d v="2024-08-21T00:00:00"/>
    <n v="2786"/>
    <n v="2"/>
    <n v="1"/>
    <n v="4"/>
    <n v="1"/>
    <n v="1"/>
    <n v="14"/>
    <x v="2"/>
    <s v="Hypertension"/>
    <s v="Cardiology"/>
    <s v="Dr. Johnson Grek"/>
    <s v="Aviva"/>
    <x v="3"/>
    <x v="0"/>
    <x v="2"/>
    <s v="Outpatient"/>
    <n v="284"/>
    <n v="67"/>
    <d v="2024-08-28T00:00:00"/>
    <x v="0"/>
    <x v="9"/>
    <s v="Physician Referral"/>
    <s v="Yes"/>
    <s v="Emergency"/>
    <s v="Pending"/>
    <m/>
    <m/>
    <s v="N/A"/>
    <n v="245.7"/>
    <n v="0"/>
  </r>
  <r>
    <d v="2024-08-21T00:00:00"/>
    <n v="562"/>
    <n v="3"/>
    <n v="3"/>
    <n v="4"/>
    <n v="2"/>
    <n v="2"/>
    <n v="14"/>
    <x v="2"/>
    <s v="Hypertension"/>
    <s v="Neurology"/>
    <s v="Dr. Emma Jones"/>
    <s v="AXA"/>
    <x v="59"/>
    <x v="0"/>
    <x v="3"/>
    <s v="Emergency"/>
    <n v="842"/>
    <n v="61"/>
    <m/>
    <x v="1"/>
    <x v="3"/>
    <s v="Physician Referral"/>
    <s v="No"/>
    <s v="Scheduled"/>
    <s v="Pending"/>
    <m/>
    <m/>
    <s v="Private Room"/>
    <n v="667.1"/>
    <n v="50"/>
  </r>
  <r>
    <d v="2024-08-21T00:00:00"/>
    <n v="3103"/>
    <n v="2"/>
    <n v="3"/>
    <n v="4"/>
    <n v="3"/>
    <n v="1"/>
    <n v="16"/>
    <x v="2"/>
    <s v="Hypertension"/>
    <s v="Neurology"/>
    <s v="Dr. Johnson Grek"/>
    <s v="Aviva"/>
    <x v="34"/>
    <x v="0"/>
    <x v="3"/>
    <s v="Inpatient"/>
    <n v="339"/>
    <n v="158"/>
    <m/>
    <x v="1"/>
    <x v="5"/>
    <s v="Self-Referral"/>
    <s v="No"/>
    <s v="Scheduled"/>
    <s v="Pending"/>
    <m/>
    <m/>
    <s v="General Ward"/>
    <n v="354.9"/>
    <n v="10"/>
  </r>
  <r>
    <d v="2024-08-21T00:00:00"/>
    <n v="3552"/>
    <n v="1"/>
    <n v="4"/>
    <n v="4"/>
    <n v="3"/>
    <n v="2"/>
    <n v="25"/>
    <x v="5"/>
    <s v="Hypertension"/>
    <s v="Orthopedics"/>
    <s v="Dr. Olu Abisola"/>
    <s v="AXA"/>
    <x v="11"/>
    <x v="1"/>
    <x v="1"/>
    <s v="Outpatient"/>
    <n v="764"/>
    <n v="159"/>
    <d v="2024-09-06T00:00:00"/>
    <x v="0"/>
    <x v="1"/>
    <s v="Emergency"/>
    <s v="No"/>
    <s v="Scheduled"/>
    <s v="Paid"/>
    <m/>
    <m/>
    <s v="N/A"/>
    <n v="646.1"/>
    <n v="0"/>
  </r>
  <r>
    <d v="2024-08-21T00:00:00"/>
    <n v="3796"/>
    <n v="1"/>
    <n v="5"/>
    <n v="4"/>
    <n v="2"/>
    <n v="3"/>
    <n v="24"/>
    <x v="6"/>
    <s v="Hypertension"/>
    <s v="Pediatrics"/>
    <s v="Dr. Olu Abisola"/>
    <s v="Allianz"/>
    <x v="8"/>
    <x v="0"/>
    <x v="2"/>
    <s v="Inpatient"/>
    <n v="239"/>
    <n v="161"/>
    <m/>
    <x v="1"/>
    <x v="8"/>
    <s v="Emergency"/>
    <s v="Yes"/>
    <s v="Emergency"/>
    <s v="Paid"/>
    <m/>
    <m/>
    <s v="Private Room"/>
    <n v="315"/>
    <n v="50"/>
  </r>
  <r>
    <d v="2024-08-21T00:00:00"/>
    <n v="3174"/>
    <n v="5"/>
    <n v="2"/>
    <n v="4"/>
    <n v="5"/>
    <n v="1"/>
    <n v="16"/>
    <x v="2"/>
    <s v="Hypertension"/>
    <s v="General Surgery"/>
    <s v="Dr. Sade Kikiola"/>
    <s v="Aviva"/>
    <x v="10"/>
    <x v="0"/>
    <x v="0"/>
    <s v="Inpatient"/>
    <n v="501"/>
    <n v="49"/>
    <m/>
    <x v="1"/>
    <x v="0"/>
    <s v="Physician Referral"/>
    <s v="Yes"/>
    <s v="Emergency"/>
    <s v="Paid"/>
    <m/>
    <m/>
    <s v="General Ward"/>
    <n v="392"/>
    <n v="10"/>
  </r>
  <r>
    <d v="2024-08-21T00:00:00"/>
    <n v="2210"/>
    <n v="5"/>
    <n v="1"/>
    <n v="4"/>
    <n v="1"/>
    <n v="1"/>
    <n v="5"/>
    <x v="4"/>
    <s v="Hypertension"/>
    <s v="Cardiology"/>
    <s v="Dr. Sade Kikiola"/>
    <s v="Aviva"/>
    <x v="44"/>
    <x v="1"/>
    <x v="4"/>
    <s v="Outpatient"/>
    <n v="565"/>
    <n v="79"/>
    <d v="2024-09-04T00:00:00"/>
    <x v="0"/>
    <x v="8"/>
    <s v="Emergency"/>
    <s v="Yes"/>
    <s v="Emergency"/>
    <s v="Pending"/>
    <m/>
    <m/>
    <s v="N/A"/>
    <n v="450.8"/>
    <n v="0"/>
  </r>
  <r>
    <d v="2024-08-21T00:00:00"/>
    <n v="1386"/>
    <n v="4"/>
    <n v="1"/>
    <n v="4"/>
    <n v="5"/>
    <n v="1"/>
    <n v="6"/>
    <x v="4"/>
    <s v="Hypertension"/>
    <s v="Cardiology"/>
    <s v="Dr. Ravi Patel"/>
    <s v="Aviva"/>
    <x v="50"/>
    <x v="1"/>
    <x v="1"/>
    <s v="Outpatient"/>
    <n v="638"/>
    <n v="177"/>
    <m/>
    <x v="1"/>
    <x v="1"/>
    <s v="Physician Referral"/>
    <s v="No"/>
    <s v="Scheduled"/>
    <s v="Paid"/>
    <m/>
    <m/>
    <s v="Semi-Private Room"/>
    <n v="591.5"/>
    <n v="30"/>
  </r>
  <r>
    <d v="2024-08-21T00:00:00"/>
    <n v="4816"/>
    <n v="4"/>
    <n v="4"/>
    <n v="4"/>
    <n v="3"/>
    <n v="3"/>
    <n v="31"/>
    <x v="7"/>
    <s v="Hypertension"/>
    <s v="Orthopedics"/>
    <s v="Dr. Ravi Patel"/>
    <s v="Allianz"/>
    <x v="61"/>
    <x v="0"/>
    <x v="0"/>
    <s v="Outpatient"/>
    <n v="897"/>
    <n v="57"/>
    <d v="2024-09-12T00:00:00"/>
    <x v="0"/>
    <x v="6"/>
    <s v="Physician Referral"/>
    <s v="Yes"/>
    <s v="Emergency"/>
    <s v="Pending"/>
    <m/>
    <m/>
    <s v="N/A"/>
    <n v="667.8"/>
    <n v="0"/>
  </r>
  <r>
    <d v="2024-08-22T00:00:00"/>
    <n v="2826"/>
    <n v="3"/>
    <n v="4"/>
    <n v="4"/>
    <n v="3"/>
    <n v="3"/>
    <n v="23"/>
    <x v="6"/>
    <s v="Hypertension"/>
    <s v="Orthopedics"/>
    <s v="Dr. Emma Jones"/>
    <s v="Allianz"/>
    <x v="50"/>
    <x v="1"/>
    <x v="0"/>
    <s v="Inpatient"/>
    <n v="126"/>
    <n v="94"/>
    <m/>
    <x v="1"/>
    <x v="4"/>
    <s v="Emergency"/>
    <s v="Yes"/>
    <s v="Emergency"/>
    <s v="Paid"/>
    <m/>
    <m/>
    <s v="Semi-Private Room"/>
    <n v="175"/>
    <n v="30"/>
  </r>
  <r>
    <d v="2024-08-22T00:00:00"/>
    <n v="811"/>
    <n v="3"/>
    <n v="2"/>
    <n v="4"/>
    <n v="5"/>
    <n v="2"/>
    <n v="33"/>
    <x v="9"/>
    <s v="Hypertension"/>
    <s v="General Surgery"/>
    <s v="Dr. Emma Jones"/>
    <s v="AXA"/>
    <x v="2"/>
    <x v="0"/>
    <x v="1"/>
    <s v="Outpatient"/>
    <n v="421"/>
    <n v="84"/>
    <d v="2024-09-11T00:00:00"/>
    <x v="0"/>
    <x v="4"/>
    <s v="Emergency"/>
    <s v="Yes"/>
    <s v="Emergency"/>
    <s v="Pending"/>
    <m/>
    <m/>
    <s v="N/A"/>
    <n v="353.5"/>
    <n v="0"/>
  </r>
  <r>
    <d v="2024-08-22T00:00:00"/>
    <n v="637"/>
    <n v="2"/>
    <n v="2"/>
    <n v="4"/>
    <n v="5"/>
    <n v="1"/>
    <n v="33"/>
    <x v="9"/>
    <s v="Hypertension"/>
    <s v="General Surgery"/>
    <s v="Dr. Johnson Grek"/>
    <s v="Aviva"/>
    <x v="41"/>
    <x v="0"/>
    <x v="1"/>
    <s v="Emergency"/>
    <n v="120"/>
    <n v="194"/>
    <m/>
    <x v="1"/>
    <x v="7"/>
    <s v="Physician Referral"/>
    <s v="No"/>
    <s v="Scheduled"/>
    <s v="Pending"/>
    <m/>
    <m/>
    <s v="Semi-Private Room"/>
    <n v="240.8"/>
    <n v="30"/>
  </r>
  <r>
    <d v="2024-08-22T00:00:00"/>
    <n v="3975"/>
    <n v="5"/>
    <n v="2"/>
    <n v="4"/>
    <n v="5"/>
    <n v="2"/>
    <n v="22"/>
    <x v="6"/>
    <s v="Hypertension"/>
    <s v="General Surgery"/>
    <s v="Dr. Sade Kikiola"/>
    <s v="AXA"/>
    <x v="47"/>
    <x v="1"/>
    <x v="2"/>
    <s v="Emergency"/>
    <n v="145"/>
    <n v="58"/>
    <m/>
    <x v="1"/>
    <x v="8"/>
    <s v="Emergency"/>
    <s v="Yes"/>
    <s v="Emergency"/>
    <s v="Paid"/>
    <m/>
    <m/>
    <s v="Private Room"/>
    <n v="177.1"/>
    <n v="50"/>
  </r>
  <r>
    <d v="2024-08-22T00:00:00"/>
    <n v="2827"/>
    <n v="5"/>
    <n v="4"/>
    <n v="4"/>
    <n v="3"/>
    <n v="2"/>
    <n v="3"/>
    <x v="8"/>
    <s v="Hypertension"/>
    <s v="Orthopedics"/>
    <s v="Dr. Sade Kikiola"/>
    <s v="AXA"/>
    <x v="46"/>
    <x v="1"/>
    <x v="4"/>
    <s v="Emergency"/>
    <n v="509"/>
    <n v="196"/>
    <m/>
    <x v="1"/>
    <x v="9"/>
    <s v="Emergency"/>
    <s v="Yes"/>
    <s v="Emergency"/>
    <s v="Pending"/>
    <m/>
    <m/>
    <s v="General Ward"/>
    <n v="500.5"/>
    <n v="10"/>
  </r>
  <r>
    <d v="2024-08-22T00:00:00"/>
    <n v="4498"/>
    <n v="5"/>
    <n v="5"/>
    <n v="4"/>
    <n v="4"/>
    <n v="3"/>
    <n v="27"/>
    <x v="5"/>
    <s v="Hypertension"/>
    <s v="Pediatrics"/>
    <s v="Dr. Sade Kikiola"/>
    <s v="Allianz"/>
    <x v="58"/>
    <x v="1"/>
    <x v="2"/>
    <s v="Outpatient"/>
    <n v="754"/>
    <n v="92"/>
    <d v="2024-09-13T00:00:00"/>
    <x v="0"/>
    <x v="2"/>
    <s v="Emergency"/>
    <s v="Yes"/>
    <s v="Emergency"/>
    <s v="Paid"/>
    <m/>
    <m/>
    <s v="N/A"/>
    <n v="592.20000000000005"/>
    <n v="0"/>
  </r>
  <r>
    <d v="2024-08-22T00:00:00"/>
    <n v="210"/>
    <n v="5"/>
    <n v="4"/>
    <n v="4"/>
    <n v="3"/>
    <n v="1"/>
    <n v="10"/>
    <x v="1"/>
    <s v="Hypertension"/>
    <s v="Orthopedics"/>
    <s v="Dr. Sade Kikiola"/>
    <s v="Aviva"/>
    <x v="55"/>
    <x v="0"/>
    <x v="0"/>
    <s v="Inpatient"/>
    <n v="739"/>
    <n v="77"/>
    <m/>
    <x v="1"/>
    <x v="6"/>
    <s v="Emergency"/>
    <s v="No"/>
    <s v="Scheduled"/>
    <s v="Paid"/>
    <m/>
    <m/>
    <s v="General Ward"/>
    <n v="578.20000000000005"/>
    <n v="10"/>
  </r>
  <r>
    <d v="2024-08-22T00:00:00"/>
    <n v="3210"/>
    <n v="4"/>
    <n v="4"/>
    <n v="4"/>
    <n v="3"/>
    <n v="3"/>
    <n v="33"/>
    <x v="9"/>
    <s v="Hypertension"/>
    <s v="Orthopedics"/>
    <s v="Dr. Ravi Patel"/>
    <s v="Allianz"/>
    <x v="0"/>
    <x v="1"/>
    <x v="2"/>
    <s v="Emergency"/>
    <n v="260"/>
    <n v="126"/>
    <m/>
    <x v="1"/>
    <x v="6"/>
    <s v="Self-Referral"/>
    <s v="Yes"/>
    <s v="Emergency"/>
    <s v="Paid"/>
    <m/>
    <m/>
    <s v="Private Room"/>
    <n v="305.2"/>
    <n v="50"/>
  </r>
  <r>
    <d v="2024-08-22T00:00:00"/>
    <n v="3152"/>
    <n v="1"/>
    <n v="1"/>
    <n v="4"/>
    <n v="1"/>
    <n v="1"/>
    <n v="13"/>
    <x v="2"/>
    <s v="Hypertension"/>
    <s v="Cardiology"/>
    <s v="Dr. Olu Abisola"/>
    <s v="Aviva"/>
    <x v="3"/>
    <x v="0"/>
    <x v="2"/>
    <s v="Outpatient"/>
    <n v="422"/>
    <n v="108"/>
    <d v="2024-09-11T00:00:00"/>
    <x v="0"/>
    <x v="0"/>
    <s v="Self-Referral"/>
    <s v="Yes"/>
    <s v="Emergency"/>
    <s v="Pending"/>
    <m/>
    <m/>
    <s v="N/A"/>
    <n v="371"/>
    <n v="0"/>
  </r>
  <r>
    <d v="2024-08-22T00:00:00"/>
    <n v="1431"/>
    <n v="3"/>
    <n v="2"/>
    <n v="4"/>
    <n v="5"/>
    <n v="2"/>
    <n v="34"/>
    <x v="9"/>
    <s v="Hypertension"/>
    <s v="General Surgery"/>
    <s v="Dr. Emma Jones"/>
    <s v="AXA"/>
    <x v="35"/>
    <x v="1"/>
    <x v="4"/>
    <s v="Outpatient"/>
    <n v="143"/>
    <n v="36"/>
    <d v="2024-09-04T00:00:00"/>
    <x v="0"/>
    <x v="9"/>
    <s v="Physician Referral"/>
    <s v="Yes"/>
    <s v="Emergency"/>
    <s v="Pending"/>
    <m/>
    <m/>
    <s v="N/A"/>
    <n v="125.3"/>
    <n v="0"/>
  </r>
  <r>
    <d v="2024-08-23T00:00:00"/>
    <n v="1262"/>
    <n v="3"/>
    <n v="3"/>
    <n v="4"/>
    <n v="4"/>
    <n v="3"/>
    <n v="13"/>
    <x v="2"/>
    <s v="Hypertension"/>
    <s v="Neurology"/>
    <s v="Dr. Emma Jones"/>
    <s v="Allianz"/>
    <x v="2"/>
    <x v="0"/>
    <x v="3"/>
    <s v="Outpatient"/>
    <n v="250"/>
    <n v="153"/>
    <d v="2024-09-16T00:00:00"/>
    <x v="0"/>
    <x v="8"/>
    <s v="Physician Referral"/>
    <s v="No"/>
    <s v="Scheduled"/>
    <s v="Pending"/>
    <m/>
    <m/>
    <s v="N/A"/>
    <n v="282.10000000000002"/>
    <n v="0"/>
  </r>
  <r>
    <d v="2024-08-23T00:00:00"/>
    <n v="2564"/>
    <n v="5"/>
    <n v="2"/>
    <n v="4"/>
    <n v="5"/>
    <n v="3"/>
    <n v="8"/>
    <x v="4"/>
    <s v="Hypertension"/>
    <s v="General Surgery"/>
    <s v="Dr. Sade Kikiola"/>
    <s v="Allianz"/>
    <x v="2"/>
    <x v="1"/>
    <x v="4"/>
    <s v="Outpatient"/>
    <n v="944"/>
    <n v="162"/>
    <m/>
    <x v="1"/>
    <x v="6"/>
    <s v="Self-Referral"/>
    <s v="No"/>
    <s v="Scheduled"/>
    <s v="Pending"/>
    <m/>
    <m/>
    <s v="General Ward"/>
    <n v="781.2"/>
    <n v="10"/>
  </r>
  <r>
    <d v="2024-08-23T00:00:00"/>
    <n v="3825"/>
    <n v="5"/>
    <n v="5"/>
    <n v="4"/>
    <n v="3"/>
    <n v="1"/>
    <n v="13"/>
    <x v="2"/>
    <s v="Hypertension"/>
    <s v="Pediatrics"/>
    <s v="Dr. Sade Kikiola"/>
    <s v="Aviva"/>
    <x v="11"/>
    <x v="0"/>
    <x v="2"/>
    <s v="Outpatient"/>
    <n v="418"/>
    <n v="114"/>
    <m/>
    <x v="1"/>
    <x v="5"/>
    <s v="Physician Referral"/>
    <s v="Yes"/>
    <s v="Emergency"/>
    <s v="Paid"/>
    <m/>
    <m/>
    <s v="General Ward"/>
    <n v="379.4"/>
    <n v="10"/>
  </r>
  <r>
    <d v="2024-08-23T00:00:00"/>
    <n v="1793"/>
    <n v="4"/>
    <n v="5"/>
    <n v="4"/>
    <n v="3"/>
    <n v="2"/>
    <n v="16"/>
    <x v="2"/>
    <s v="Hypertension"/>
    <s v="Pediatrics"/>
    <s v="Dr. Ravi Patel"/>
    <s v="AXA"/>
    <x v="1"/>
    <x v="1"/>
    <x v="3"/>
    <s v="Inpatient"/>
    <n v="851"/>
    <n v="175"/>
    <m/>
    <x v="1"/>
    <x v="0"/>
    <s v="Self-Referral"/>
    <s v="Yes"/>
    <s v="Emergency"/>
    <s v="Pending"/>
    <m/>
    <m/>
    <s v="Private Room"/>
    <n v="753.2"/>
    <n v="50"/>
  </r>
  <r>
    <d v="2024-08-23T00:00:00"/>
    <n v="4135"/>
    <n v="4"/>
    <n v="2"/>
    <n v="4"/>
    <n v="5"/>
    <n v="3"/>
    <n v="27"/>
    <x v="5"/>
    <s v="Hypertension"/>
    <s v="General Surgery"/>
    <s v="Dr. Ravi Patel"/>
    <s v="Allianz"/>
    <x v="59"/>
    <x v="0"/>
    <x v="0"/>
    <s v="Outpatient"/>
    <n v="840"/>
    <n v="191"/>
    <d v="2024-09-18T00:00:00"/>
    <x v="0"/>
    <x v="3"/>
    <s v="Physician Referral"/>
    <s v="Yes"/>
    <s v="Emergency"/>
    <s v="Paid"/>
    <m/>
    <m/>
    <s v="N/A"/>
    <n v="721.7"/>
    <n v="0"/>
  </r>
  <r>
    <d v="2024-08-23T00:00:00"/>
    <n v="3390"/>
    <n v="3"/>
    <n v="2"/>
    <n v="4"/>
    <n v="5"/>
    <n v="2"/>
    <n v="31"/>
    <x v="7"/>
    <s v="Hypertension"/>
    <s v="General Surgery"/>
    <s v="Dr. Emma Jones"/>
    <s v="AXA"/>
    <x v="18"/>
    <x v="1"/>
    <x v="4"/>
    <s v="Outpatient"/>
    <n v="574"/>
    <n v="165"/>
    <d v="2024-09-07T00:00:00"/>
    <x v="0"/>
    <x v="1"/>
    <s v="Emergency"/>
    <s v="No"/>
    <s v="Scheduled"/>
    <s v="Paid"/>
    <m/>
    <m/>
    <s v="N/A"/>
    <n v="517.29999999999995"/>
    <n v="0"/>
  </r>
  <r>
    <d v="2024-08-23T00:00:00"/>
    <n v="4304"/>
    <n v="5"/>
    <n v="4"/>
    <n v="4"/>
    <n v="3"/>
    <n v="3"/>
    <n v="13"/>
    <x v="2"/>
    <s v="Hypertension"/>
    <s v="Orthopedics"/>
    <s v="Dr. Sade Kikiola"/>
    <s v="Allianz"/>
    <x v="33"/>
    <x v="1"/>
    <x v="1"/>
    <s v="Emergency"/>
    <n v="637"/>
    <n v="179"/>
    <m/>
    <x v="1"/>
    <x v="8"/>
    <s v="Emergency"/>
    <s v="No"/>
    <s v="Scheduled"/>
    <s v="Pending"/>
    <m/>
    <m/>
    <s v="Semi-Private Room"/>
    <n v="592.20000000000005"/>
    <n v="30"/>
  </r>
  <r>
    <d v="2024-08-23T00:00:00"/>
    <n v="398"/>
    <n v="5"/>
    <n v="3"/>
    <n v="4"/>
    <n v="2"/>
    <n v="3"/>
    <n v="10"/>
    <x v="1"/>
    <s v="Hypertension"/>
    <s v="Neurology"/>
    <s v="Dr. Sade Kikiola"/>
    <s v="Allianz"/>
    <x v="42"/>
    <x v="0"/>
    <x v="0"/>
    <s v="Emergency"/>
    <n v="246"/>
    <n v="191"/>
    <m/>
    <x v="1"/>
    <x v="0"/>
    <s v="Self-Referral"/>
    <s v="No"/>
    <s v="Scheduled"/>
    <s v="Pending"/>
    <m/>
    <m/>
    <s v="Semi-Private Room"/>
    <n v="326.89999999999998"/>
    <n v="30"/>
  </r>
  <r>
    <d v="2024-08-23T00:00:00"/>
    <n v="2417"/>
    <n v="3"/>
    <n v="4"/>
    <n v="4"/>
    <n v="3"/>
    <n v="3"/>
    <n v="1"/>
    <x v="8"/>
    <s v="Hypertension"/>
    <s v="Orthopedics"/>
    <s v="Dr. Emma Jones"/>
    <s v="Allianz"/>
    <x v="45"/>
    <x v="1"/>
    <x v="3"/>
    <s v="Outpatient"/>
    <n v="517"/>
    <n v="89"/>
    <d v="2024-09-02T00:00:00"/>
    <x v="0"/>
    <x v="4"/>
    <s v="Self-Referral"/>
    <s v="No"/>
    <s v="Scheduled"/>
    <s v="Paid"/>
    <m/>
    <m/>
    <s v="N/A"/>
    <n v="424.2"/>
    <n v="0"/>
  </r>
  <r>
    <d v="2024-08-23T00:00:00"/>
    <n v="2093"/>
    <n v="4"/>
    <n v="1"/>
    <n v="4"/>
    <n v="3"/>
    <n v="2"/>
    <n v="26"/>
    <x v="5"/>
    <s v="Hypertension"/>
    <s v="Cardiology"/>
    <s v="Dr. Ravi Patel"/>
    <s v="AXA"/>
    <x v="17"/>
    <x v="0"/>
    <x v="0"/>
    <s v="Outpatient"/>
    <n v="583"/>
    <n v="82"/>
    <d v="2024-09-14T00:00:00"/>
    <x v="0"/>
    <x v="7"/>
    <s v="Self-Referral"/>
    <s v="Yes"/>
    <s v="Emergency"/>
    <s v="Pending"/>
    <m/>
    <m/>
    <s v="N/A"/>
    <n v="465.5"/>
    <n v="0"/>
  </r>
  <r>
    <d v="2024-08-24T00:00:00"/>
    <n v="2775"/>
    <n v="3"/>
    <n v="1"/>
    <n v="4"/>
    <n v="1"/>
    <n v="2"/>
    <n v="31"/>
    <x v="7"/>
    <s v="Hypertension"/>
    <s v="Cardiology"/>
    <s v="Dr. Emma Jones"/>
    <s v="AXA"/>
    <x v="11"/>
    <x v="0"/>
    <x v="1"/>
    <s v="Outpatient"/>
    <n v="800"/>
    <n v="77"/>
    <d v="2024-09-21T00:00:00"/>
    <x v="0"/>
    <x v="3"/>
    <s v="Self-Referral"/>
    <s v="Yes"/>
    <s v="Emergency"/>
    <s v="Paid"/>
    <m/>
    <m/>
    <s v="N/A"/>
    <n v="613.9"/>
    <n v="0"/>
  </r>
  <r>
    <d v="2024-08-24T00:00:00"/>
    <n v="2685"/>
    <n v="4"/>
    <n v="5"/>
    <n v="4"/>
    <n v="4"/>
    <n v="2"/>
    <n v="3"/>
    <x v="8"/>
    <s v="Hypertension"/>
    <s v="Pediatrics"/>
    <s v="Dr. Ravi Patel"/>
    <s v="AXA"/>
    <x v="27"/>
    <x v="1"/>
    <x v="1"/>
    <s v="Emergency"/>
    <n v="132"/>
    <n v="194"/>
    <m/>
    <x v="1"/>
    <x v="4"/>
    <s v="Emergency"/>
    <s v="No"/>
    <s v="Scheduled"/>
    <s v="Pending"/>
    <m/>
    <m/>
    <s v="Semi-Private Room"/>
    <n v="249.2"/>
    <n v="30"/>
  </r>
  <r>
    <d v="2024-08-24T00:00:00"/>
    <n v="4478"/>
    <n v="4"/>
    <n v="5"/>
    <n v="4"/>
    <n v="3"/>
    <n v="2"/>
    <n v="39"/>
    <x v="0"/>
    <s v="Hypertension"/>
    <s v="Pediatrics"/>
    <s v="Dr. Ravi Patel"/>
    <s v="AXA"/>
    <x v="16"/>
    <x v="0"/>
    <x v="4"/>
    <s v="Outpatient"/>
    <n v="169"/>
    <n v="145"/>
    <d v="2024-09-10T00:00:00"/>
    <x v="0"/>
    <x v="2"/>
    <s v="Emergency"/>
    <s v="No"/>
    <s v="Scheduled"/>
    <s v="Pending"/>
    <m/>
    <m/>
    <s v="N/A"/>
    <n v="219.8"/>
    <n v="0"/>
  </r>
  <r>
    <d v="2024-08-24T00:00:00"/>
    <n v="2314"/>
    <n v="4"/>
    <n v="3"/>
    <n v="4"/>
    <n v="1"/>
    <n v="2"/>
    <n v="6"/>
    <x v="4"/>
    <s v="Hypertension"/>
    <s v="Neurology"/>
    <s v="Dr. Ravi Patel"/>
    <s v="AXA"/>
    <x v="47"/>
    <x v="1"/>
    <x v="4"/>
    <s v="Outpatient"/>
    <n v="857"/>
    <n v="164"/>
    <d v="2024-09-08T00:00:00"/>
    <x v="0"/>
    <x v="4"/>
    <s v="Self-Referral"/>
    <s v="No"/>
    <s v="Scheduled"/>
    <s v="Paid"/>
    <m/>
    <m/>
    <s v="N/A"/>
    <n v="714.7"/>
    <n v="0"/>
  </r>
  <r>
    <d v="2024-08-24T00:00:00"/>
    <n v="3945"/>
    <n v="5"/>
    <n v="5"/>
    <n v="4"/>
    <n v="5"/>
    <n v="2"/>
    <n v="18"/>
    <x v="3"/>
    <s v="Hypertension"/>
    <s v="Pediatrics"/>
    <s v="Dr. Sade Kikiola"/>
    <s v="AXA"/>
    <x v="32"/>
    <x v="1"/>
    <x v="2"/>
    <s v="Outpatient"/>
    <n v="254"/>
    <n v="186"/>
    <d v="2024-09-16T00:00:00"/>
    <x v="0"/>
    <x v="9"/>
    <s v="Self-Referral"/>
    <s v="Yes"/>
    <s v="Emergency"/>
    <s v="Paid"/>
    <m/>
    <m/>
    <s v="N/A"/>
    <n v="308"/>
    <n v="0"/>
  </r>
  <r>
    <d v="2024-08-24T00:00:00"/>
    <n v="2474"/>
    <n v="3"/>
    <n v="1"/>
    <n v="4"/>
    <n v="4"/>
    <n v="2"/>
    <n v="7"/>
    <x v="4"/>
    <s v="Hypertension"/>
    <s v="Cardiology"/>
    <s v="Dr. Emma Jones"/>
    <s v="AXA"/>
    <x v="19"/>
    <x v="0"/>
    <x v="2"/>
    <s v="Outpatient"/>
    <n v="486"/>
    <n v="154"/>
    <d v="2024-09-21T00:00:00"/>
    <x v="0"/>
    <x v="9"/>
    <s v="Physician Referral"/>
    <s v="No"/>
    <s v="Scheduled"/>
    <s v="Paid"/>
    <m/>
    <m/>
    <s v="N/A"/>
    <n v="448"/>
    <n v="0"/>
  </r>
  <r>
    <d v="2024-08-24T00:00:00"/>
    <n v="362"/>
    <n v="4"/>
    <n v="3"/>
    <n v="4"/>
    <n v="4"/>
    <n v="1"/>
    <n v="37"/>
    <x v="0"/>
    <s v="Hypertension"/>
    <s v="Neurology"/>
    <s v="Dr. Ravi Patel"/>
    <s v="Aviva"/>
    <x v="60"/>
    <x v="1"/>
    <x v="0"/>
    <s v="Outpatient"/>
    <n v="872"/>
    <n v="82"/>
    <m/>
    <x v="1"/>
    <x v="9"/>
    <s v="Emergency"/>
    <s v="No"/>
    <s v="Scheduled"/>
    <s v="Pending"/>
    <m/>
    <m/>
    <s v="Semi-Private Room"/>
    <n v="688.8"/>
    <n v="30"/>
  </r>
  <r>
    <d v="2024-08-24T00:00:00"/>
    <n v="3191"/>
    <n v="1"/>
    <n v="1"/>
    <n v="4"/>
    <n v="3"/>
    <n v="2"/>
    <n v="2"/>
    <x v="8"/>
    <s v="Hypertension"/>
    <s v="Cardiology"/>
    <s v="Dr. Olu Abisola"/>
    <s v="AXA"/>
    <x v="30"/>
    <x v="0"/>
    <x v="1"/>
    <s v="Outpatient"/>
    <n v="611"/>
    <n v="136"/>
    <d v="2024-09-10T00:00:00"/>
    <x v="0"/>
    <x v="7"/>
    <s v="Emergency"/>
    <s v="No"/>
    <s v="Scheduled"/>
    <s v="Pending"/>
    <m/>
    <m/>
    <s v="N/A"/>
    <n v="522.9"/>
    <n v="0"/>
  </r>
  <r>
    <d v="2024-08-24T00:00:00"/>
    <n v="4536"/>
    <n v="4"/>
    <n v="2"/>
    <n v="4"/>
    <n v="5"/>
    <n v="2"/>
    <n v="24"/>
    <x v="6"/>
    <s v="Hypertension"/>
    <s v="General Surgery"/>
    <s v="Dr. Ravi Patel"/>
    <s v="AXA"/>
    <x v="2"/>
    <x v="0"/>
    <x v="0"/>
    <s v="Inpatient"/>
    <n v="766"/>
    <n v="181"/>
    <m/>
    <x v="1"/>
    <x v="7"/>
    <s v="Self-Referral"/>
    <s v="No"/>
    <s v="Scheduled"/>
    <s v="Pending"/>
    <m/>
    <m/>
    <s v="Private Room"/>
    <n v="697.9"/>
    <n v="50"/>
  </r>
  <r>
    <d v="2024-08-24T00:00:00"/>
    <n v="2087"/>
    <n v="4"/>
    <n v="2"/>
    <n v="4"/>
    <n v="5"/>
    <n v="1"/>
    <n v="7"/>
    <x v="4"/>
    <s v="Hypertension"/>
    <s v="General Surgery"/>
    <s v="Dr. Ravi Patel"/>
    <s v="Aviva"/>
    <x v="7"/>
    <x v="1"/>
    <x v="3"/>
    <s v="Emergency"/>
    <n v="601"/>
    <n v="72"/>
    <m/>
    <x v="1"/>
    <x v="6"/>
    <s v="Physician Referral"/>
    <s v="No"/>
    <s v="Scheduled"/>
    <s v="Paid"/>
    <m/>
    <m/>
    <s v="Private Room"/>
    <n v="506.1"/>
    <n v="50"/>
  </r>
  <r>
    <d v="2024-08-25T00:00:00"/>
    <n v="4819"/>
    <n v="4"/>
    <n v="3"/>
    <n v="4"/>
    <n v="3"/>
    <n v="1"/>
    <n v="34"/>
    <x v="9"/>
    <s v="Hypertension"/>
    <s v="Neurology"/>
    <s v="Dr. Ravi Patel"/>
    <s v="Aviva"/>
    <x v="33"/>
    <x v="1"/>
    <x v="3"/>
    <s v="Outpatient"/>
    <n v="552"/>
    <n v="101"/>
    <d v="2024-09-20T00:00:00"/>
    <x v="0"/>
    <x v="0"/>
    <s v="Emergency"/>
    <s v="Yes"/>
    <s v="Emergency"/>
    <s v="Paid"/>
    <m/>
    <m/>
    <s v="N/A"/>
    <n v="457.1"/>
    <n v="0"/>
  </r>
  <r>
    <d v="2024-08-25T00:00:00"/>
    <n v="668"/>
    <n v="2"/>
    <n v="4"/>
    <n v="4"/>
    <n v="3"/>
    <n v="2"/>
    <n v="11"/>
    <x v="1"/>
    <s v="Hypertension"/>
    <s v="Orthopedics"/>
    <s v="Dr. Johnson Grek"/>
    <s v="AXA"/>
    <x v="31"/>
    <x v="0"/>
    <x v="2"/>
    <s v="Outpatient"/>
    <n v="252"/>
    <n v="195"/>
    <d v="2024-09-03T00:00:00"/>
    <x v="0"/>
    <x v="8"/>
    <s v="Physician Referral"/>
    <s v="No"/>
    <s v="Scheduled"/>
    <s v="Pending"/>
    <m/>
    <m/>
    <s v="N/A"/>
    <n v="312.89999999999998"/>
    <n v="0"/>
  </r>
  <r>
    <d v="2024-08-25T00:00:00"/>
    <n v="4153"/>
    <n v="1"/>
    <n v="5"/>
    <n v="4"/>
    <n v="2"/>
    <n v="2"/>
    <n v="40"/>
    <x v="0"/>
    <s v="Hypertension"/>
    <s v="Pediatrics"/>
    <s v="Dr. Olu Abisola"/>
    <s v="AXA"/>
    <x v="37"/>
    <x v="0"/>
    <x v="0"/>
    <s v="Inpatient"/>
    <n v="174"/>
    <n v="62"/>
    <m/>
    <x v="1"/>
    <x v="9"/>
    <s v="Physician Referral"/>
    <s v="No"/>
    <s v="Scheduled"/>
    <s v="Paid"/>
    <m/>
    <m/>
    <s v="General Ward"/>
    <n v="172.2"/>
    <n v="10"/>
  </r>
  <r>
    <d v="2024-08-25T00:00:00"/>
    <n v="2994"/>
    <n v="5"/>
    <n v="3"/>
    <n v="4"/>
    <n v="2"/>
    <n v="2"/>
    <n v="9"/>
    <x v="1"/>
    <s v="Hypertension"/>
    <s v="Neurology"/>
    <s v="Dr. Sade Kikiola"/>
    <s v="AXA"/>
    <x v="28"/>
    <x v="1"/>
    <x v="3"/>
    <s v="Outpatient"/>
    <n v="398"/>
    <n v="23"/>
    <d v="2024-09-21T00:00:00"/>
    <x v="0"/>
    <x v="1"/>
    <s v="Emergency"/>
    <s v="Yes"/>
    <s v="Emergency"/>
    <s v="Pending"/>
    <m/>
    <m/>
    <s v="N/A"/>
    <n v="294.7"/>
    <n v="0"/>
  </r>
  <r>
    <d v="2024-08-25T00:00:00"/>
    <n v="413"/>
    <n v="3"/>
    <n v="5"/>
    <n v="4"/>
    <n v="2"/>
    <n v="1"/>
    <n v="28"/>
    <x v="5"/>
    <s v="Hypertension"/>
    <s v="Pediatrics"/>
    <s v="Dr. Emma Jones"/>
    <s v="Aviva"/>
    <x v="45"/>
    <x v="1"/>
    <x v="2"/>
    <s v="Inpatient"/>
    <n v="666"/>
    <n v="94"/>
    <m/>
    <x v="1"/>
    <x v="7"/>
    <s v="Emergency"/>
    <s v="No"/>
    <s v="Scheduled"/>
    <s v="Paid"/>
    <m/>
    <m/>
    <s v="Semi-Private Room"/>
    <n v="553"/>
    <n v="30"/>
  </r>
  <r>
    <d v="2024-08-25T00:00:00"/>
    <n v="1457"/>
    <n v="3"/>
    <n v="1"/>
    <n v="4"/>
    <n v="2"/>
    <n v="3"/>
    <n v="37"/>
    <x v="0"/>
    <s v="Hypertension"/>
    <s v="Cardiology"/>
    <s v="Dr. Emma Jones"/>
    <s v="Allianz"/>
    <x v="48"/>
    <x v="1"/>
    <x v="0"/>
    <s v="Outpatient"/>
    <n v="462"/>
    <n v="113"/>
    <d v="2024-09-11T00:00:00"/>
    <x v="0"/>
    <x v="5"/>
    <s v="Physician Referral"/>
    <s v="No"/>
    <s v="Scheduled"/>
    <s v="Pending"/>
    <m/>
    <m/>
    <s v="N/A"/>
    <n v="402.5"/>
    <n v="0"/>
  </r>
  <r>
    <d v="2024-08-25T00:00:00"/>
    <n v="1132"/>
    <n v="3"/>
    <n v="4"/>
    <n v="4"/>
    <n v="3"/>
    <n v="3"/>
    <n v="13"/>
    <x v="2"/>
    <s v="Hypertension"/>
    <s v="Orthopedics"/>
    <s v="Dr. Emma Jones"/>
    <s v="Allianz"/>
    <x v="9"/>
    <x v="1"/>
    <x v="1"/>
    <s v="Inpatient"/>
    <n v="475"/>
    <n v="126"/>
    <m/>
    <x v="1"/>
    <x v="5"/>
    <s v="Physician Referral"/>
    <s v="No"/>
    <s v="Scheduled"/>
    <s v="Pending"/>
    <m/>
    <m/>
    <s v="Private Room"/>
    <n v="455.7"/>
    <n v="50"/>
  </r>
  <r>
    <d v="2024-08-25T00:00:00"/>
    <n v="1089"/>
    <n v="5"/>
    <n v="5"/>
    <n v="4"/>
    <n v="1"/>
    <n v="3"/>
    <n v="22"/>
    <x v="6"/>
    <s v="Hypertension"/>
    <s v="Pediatrics"/>
    <s v="Dr. Sade Kikiola"/>
    <s v="Allianz"/>
    <x v="36"/>
    <x v="0"/>
    <x v="3"/>
    <s v="Inpatient"/>
    <n v="762"/>
    <n v="110"/>
    <m/>
    <x v="1"/>
    <x v="7"/>
    <s v="Emergency"/>
    <s v="Yes"/>
    <s v="Emergency"/>
    <s v="Pending"/>
    <m/>
    <m/>
    <s v="Semi-Private Room"/>
    <n v="631.4"/>
    <n v="30"/>
  </r>
  <r>
    <d v="2024-08-25T00:00:00"/>
    <n v="892"/>
    <n v="4"/>
    <n v="2"/>
    <n v="4"/>
    <n v="5"/>
    <n v="3"/>
    <n v="29"/>
    <x v="7"/>
    <s v="Hypertension"/>
    <s v="General Surgery"/>
    <s v="Dr. Ravi Patel"/>
    <s v="Allianz"/>
    <x v="57"/>
    <x v="1"/>
    <x v="3"/>
    <s v="Emergency"/>
    <n v="544"/>
    <n v="112"/>
    <m/>
    <x v="1"/>
    <x v="9"/>
    <s v="Self-Referral"/>
    <s v="No"/>
    <s v="Scheduled"/>
    <s v="Paid"/>
    <m/>
    <m/>
    <s v="Private Room"/>
    <n v="494.2"/>
    <n v="50"/>
  </r>
  <r>
    <d v="2024-08-25T00:00:00"/>
    <n v="631"/>
    <n v="1"/>
    <n v="2"/>
    <n v="4"/>
    <n v="5"/>
    <n v="3"/>
    <n v="29"/>
    <x v="7"/>
    <s v="Hypertension"/>
    <s v="General Surgery"/>
    <s v="Dr. Olu Abisola"/>
    <s v="Allianz"/>
    <x v="16"/>
    <x v="0"/>
    <x v="1"/>
    <s v="Outpatient"/>
    <n v="967"/>
    <n v="199"/>
    <d v="2024-09-08T00:00:00"/>
    <x v="0"/>
    <x v="2"/>
    <s v="Physician Referral"/>
    <s v="Yes"/>
    <s v="Emergency"/>
    <s v="Paid"/>
    <m/>
    <m/>
    <s v="N/A"/>
    <n v="816.2"/>
    <n v="0"/>
  </r>
  <r>
    <d v="2024-08-26T00:00:00"/>
    <n v="1094"/>
    <n v="3"/>
    <n v="1"/>
    <n v="4"/>
    <n v="5"/>
    <n v="2"/>
    <n v="17"/>
    <x v="3"/>
    <s v="Hypertension"/>
    <s v="Cardiology"/>
    <s v="Dr. Emma Jones"/>
    <s v="AXA"/>
    <x v="28"/>
    <x v="0"/>
    <x v="2"/>
    <s v="Emergency"/>
    <n v="804"/>
    <n v="179"/>
    <m/>
    <x v="1"/>
    <x v="8"/>
    <s v="Emergency"/>
    <s v="Yes"/>
    <s v="Emergency"/>
    <s v="Pending"/>
    <m/>
    <m/>
    <s v="General Ward"/>
    <n v="695.1"/>
    <n v="10"/>
  </r>
  <r>
    <d v="2024-08-26T00:00:00"/>
    <n v="3128"/>
    <n v="2"/>
    <n v="3"/>
    <n v="4"/>
    <n v="5"/>
    <n v="3"/>
    <n v="19"/>
    <x v="3"/>
    <s v="Hypertension"/>
    <s v="Neurology"/>
    <s v="Dr. Johnson Grek"/>
    <s v="Allianz"/>
    <x v="56"/>
    <x v="1"/>
    <x v="3"/>
    <s v="Inpatient"/>
    <n v="995"/>
    <n v="132"/>
    <m/>
    <x v="1"/>
    <x v="1"/>
    <s v="Physician Referral"/>
    <s v="No"/>
    <s v="Scheduled"/>
    <s v="Pending"/>
    <m/>
    <m/>
    <s v="General Ward"/>
    <n v="795.9"/>
    <n v="10"/>
  </r>
  <r>
    <d v="2024-08-26T00:00:00"/>
    <n v="2873"/>
    <n v="2"/>
    <n v="5"/>
    <n v="4"/>
    <n v="2"/>
    <n v="2"/>
    <n v="14"/>
    <x v="2"/>
    <s v="Hypertension"/>
    <s v="Pediatrics"/>
    <s v="Dr. Johnson Grek"/>
    <s v="AXA"/>
    <x v="8"/>
    <x v="0"/>
    <x v="1"/>
    <s v="Outpatient"/>
    <n v="392"/>
    <n v="109"/>
    <d v="2024-09-11T00:00:00"/>
    <x v="0"/>
    <x v="6"/>
    <s v="Emergency"/>
    <s v="Yes"/>
    <s v="Emergency"/>
    <s v="Pending"/>
    <m/>
    <m/>
    <s v="N/A"/>
    <n v="350.7"/>
    <n v="0"/>
  </r>
  <r>
    <d v="2024-08-26T00:00:00"/>
    <n v="3937"/>
    <n v="1"/>
    <n v="1"/>
    <n v="4"/>
    <n v="1"/>
    <n v="1"/>
    <n v="10"/>
    <x v="1"/>
    <s v="Hypertension"/>
    <s v="Cardiology"/>
    <s v="Dr. Olu Abisola"/>
    <s v="Aviva"/>
    <x v="22"/>
    <x v="1"/>
    <x v="2"/>
    <s v="Outpatient"/>
    <n v="951"/>
    <n v="113"/>
    <d v="2024-09-07T00:00:00"/>
    <x v="0"/>
    <x v="5"/>
    <s v="Physician Referral"/>
    <s v="No"/>
    <s v="Scheduled"/>
    <s v="Pending"/>
    <m/>
    <m/>
    <s v="N/A"/>
    <n v="744.8"/>
    <n v="0"/>
  </r>
  <r>
    <d v="2024-08-26T00:00:00"/>
    <n v="4022"/>
    <n v="3"/>
    <n v="2"/>
    <n v="4"/>
    <n v="5"/>
    <n v="1"/>
    <n v="25"/>
    <x v="5"/>
    <s v="Hypertension"/>
    <s v="General Surgery"/>
    <s v="Dr. Emma Jones"/>
    <s v="Aviva"/>
    <x v="21"/>
    <x v="0"/>
    <x v="4"/>
    <s v="Emergency"/>
    <n v="574"/>
    <n v="198"/>
    <m/>
    <x v="1"/>
    <x v="5"/>
    <s v="Physician Referral"/>
    <s v="Yes"/>
    <s v="Emergency"/>
    <s v="Pending"/>
    <m/>
    <m/>
    <s v="Private Room"/>
    <n v="575.4"/>
    <n v="50"/>
  </r>
  <r>
    <d v="2024-08-26T00:00:00"/>
    <n v="4636"/>
    <n v="4"/>
    <n v="2"/>
    <n v="4"/>
    <n v="5"/>
    <n v="3"/>
    <n v="35"/>
    <x v="9"/>
    <s v="Hypertension"/>
    <s v="General Surgery"/>
    <s v="Dr. Ravi Patel"/>
    <s v="Allianz"/>
    <x v="3"/>
    <x v="1"/>
    <x v="2"/>
    <s v="Emergency"/>
    <n v="771"/>
    <n v="157"/>
    <m/>
    <x v="1"/>
    <x v="2"/>
    <s v="Self-Referral"/>
    <s v="Yes"/>
    <s v="Emergency"/>
    <s v="Pending"/>
    <m/>
    <m/>
    <s v="Semi-Private Room"/>
    <n v="670.6"/>
    <n v="30"/>
  </r>
  <r>
    <d v="2024-08-26T00:00:00"/>
    <n v="1055"/>
    <n v="3"/>
    <n v="2"/>
    <n v="4"/>
    <n v="5"/>
    <n v="1"/>
    <n v="17"/>
    <x v="3"/>
    <s v="Hypertension"/>
    <s v="General Surgery"/>
    <s v="Dr. Emma Jones"/>
    <s v="Aviva"/>
    <x v="50"/>
    <x v="0"/>
    <x v="3"/>
    <s v="Outpatient"/>
    <n v="853"/>
    <n v="159"/>
    <d v="2024-09-18T00:00:00"/>
    <x v="0"/>
    <x v="2"/>
    <s v="Physician Referral"/>
    <s v="Yes"/>
    <s v="Emergency"/>
    <s v="Paid"/>
    <m/>
    <m/>
    <s v="N/A"/>
    <n v="708.4"/>
    <n v="0"/>
  </r>
  <r>
    <d v="2024-08-26T00:00:00"/>
    <n v="243"/>
    <n v="4"/>
    <n v="4"/>
    <n v="4"/>
    <n v="3"/>
    <n v="2"/>
    <n v="38"/>
    <x v="0"/>
    <s v="Hypertension"/>
    <s v="Orthopedics"/>
    <s v="Dr. Ravi Patel"/>
    <s v="AXA"/>
    <x v="6"/>
    <x v="0"/>
    <x v="2"/>
    <s v="Emergency"/>
    <n v="804"/>
    <n v="186"/>
    <m/>
    <x v="1"/>
    <x v="7"/>
    <s v="Physician Referral"/>
    <s v="No"/>
    <s v="Scheduled"/>
    <s v="Paid"/>
    <m/>
    <m/>
    <s v="Private Room"/>
    <n v="728"/>
    <n v="50"/>
  </r>
  <r>
    <d v="2024-08-26T00:00:00"/>
    <n v="2457"/>
    <n v="3"/>
    <n v="4"/>
    <n v="4"/>
    <n v="3"/>
    <n v="3"/>
    <n v="6"/>
    <x v="4"/>
    <s v="Hypertension"/>
    <s v="Orthopedics"/>
    <s v="Dr. Emma Jones"/>
    <s v="Allianz"/>
    <x v="46"/>
    <x v="1"/>
    <x v="3"/>
    <s v="Outpatient"/>
    <n v="965"/>
    <n v="157"/>
    <d v="2024-09-07T00:00:00"/>
    <x v="0"/>
    <x v="5"/>
    <s v="Physician Referral"/>
    <s v="No"/>
    <s v="Scheduled"/>
    <s v="Paid"/>
    <m/>
    <m/>
    <s v="N/A"/>
    <n v="785.4"/>
    <n v="0"/>
  </r>
  <r>
    <d v="2024-08-26T00:00:00"/>
    <n v="1896"/>
    <n v="2"/>
    <n v="2"/>
    <n v="4"/>
    <n v="5"/>
    <n v="3"/>
    <n v="2"/>
    <x v="8"/>
    <s v="Hypertension"/>
    <s v="General Surgery"/>
    <s v="Dr. Johnson Grek"/>
    <s v="Allianz"/>
    <x v="26"/>
    <x v="1"/>
    <x v="2"/>
    <s v="Outpatient"/>
    <n v="360"/>
    <n v="111"/>
    <d v="2024-09-08T00:00:00"/>
    <x v="0"/>
    <x v="3"/>
    <s v="Emergency"/>
    <s v="Yes"/>
    <s v="Emergency"/>
    <s v="Paid"/>
    <m/>
    <m/>
    <s v="N/A"/>
    <n v="329.7"/>
    <n v="0"/>
  </r>
  <r>
    <d v="2024-08-27T00:00:00"/>
    <n v="3989"/>
    <n v="5"/>
    <n v="3"/>
    <n v="4"/>
    <n v="2"/>
    <n v="2"/>
    <n v="22"/>
    <x v="6"/>
    <s v="Hypertension"/>
    <s v="Neurology"/>
    <s v="Dr. Sade Kikiola"/>
    <s v="AXA"/>
    <x v="25"/>
    <x v="0"/>
    <x v="4"/>
    <s v="Outpatient"/>
    <n v="928"/>
    <n v="124"/>
    <d v="2024-09-15T00:00:00"/>
    <x v="0"/>
    <x v="7"/>
    <s v="Emergency"/>
    <s v="No"/>
    <s v="Scheduled"/>
    <s v="Pending"/>
    <m/>
    <m/>
    <s v="N/A"/>
    <n v="736.4"/>
    <n v="0"/>
  </r>
  <r>
    <d v="2024-08-27T00:00:00"/>
    <n v="550"/>
    <n v="1"/>
    <n v="4"/>
    <n v="4"/>
    <n v="3"/>
    <n v="2"/>
    <n v="39"/>
    <x v="0"/>
    <s v="Hypertension"/>
    <s v="Orthopedics"/>
    <s v="Dr. Olu Abisola"/>
    <s v="AXA"/>
    <x v="12"/>
    <x v="0"/>
    <x v="2"/>
    <s v="Inpatient"/>
    <n v="579"/>
    <n v="92"/>
    <m/>
    <x v="1"/>
    <x v="0"/>
    <s v="Emergency"/>
    <s v="Yes"/>
    <s v="Emergency"/>
    <s v="Pending"/>
    <m/>
    <m/>
    <s v="Private Room"/>
    <n v="504.7"/>
    <n v="50"/>
  </r>
  <r>
    <d v="2024-08-27T00:00:00"/>
    <n v="904"/>
    <n v="4"/>
    <n v="5"/>
    <n v="4"/>
    <n v="1"/>
    <n v="2"/>
    <n v="8"/>
    <x v="4"/>
    <s v="Hypertension"/>
    <s v="Pediatrics"/>
    <s v="Dr. Ravi Patel"/>
    <s v="AXA"/>
    <x v="24"/>
    <x v="1"/>
    <x v="4"/>
    <s v="Outpatient"/>
    <n v="794"/>
    <n v="29"/>
    <d v="2024-09-08T00:00:00"/>
    <x v="0"/>
    <x v="0"/>
    <s v="Emergency"/>
    <s v="No"/>
    <s v="Scheduled"/>
    <s v="Pending"/>
    <m/>
    <m/>
    <s v="N/A"/>
    <n v="576.1"/>
    <n v="0"/>
  </r>
  <r>
    <d v="2024-08-27T00:00:00"/>
    <n v="543"/>
    <n v="5"/>
    <n v="4"/>
    <n v="4"/>
    <n v="3"/>
    <n v="3"/>
    <n v="12"/>
    <x v="1"/>
    <s v="Hypertension"/>
    <s v="Orthopedics"/>
    <s v="Dr. Sade Kikiola"/>
    <s v="Allianz"/>
    <x v="40"/>
    <x v="0"/>
    <x v="3"/>
    <s v="Emergency"/>
    <n v="262"/>
    <n v="123"/>
    <m/>
    <x v="1"/>
    <x v="2"/>
    <s v="Physician Referral"/>
    <s v="Yes"/>
    <s v="Emergency"/>
    <s v="Paid"/>
    <m/>
    <m/>
    <s v="General Ward"/>
    <n v="276.5"/>
    <n v="10"/>
  </r>
  <r>
    <d v="2024-08-27T00:00:00"/>
    <n v="4362"/>
    <n v="4"/>
    <n v="5"/>
    <n v="4"/>
    <n v="2"/>
    <n v="1"/>
    <n v="11"/>
    <x v="1"/>
    <s v="Hypertension"/>
    <s v="Pediatrics"/>
    <s v="Dr. Ravi Patel"/>
    <s v="Aviva"/>
    <x v="3"/>
    <x v="1"/>
    <x v="2"/>
    <s v="Outpatient"/>
    <n v="201"/>
    <n v="170"/>
    <m/>
    <x v="1"/>
    <x v="9"/>
    <s v="Self-Referral"/>
    <s v="No"/>
    <s v="Scheduled"/>
    <s v="Paid"/>
    <m/>
    <m/>
    <s v="Semi-Private Room"/>
    <n v="280.7"/>
    <n v="30"/>
  </r>
  <r>
    <d v="2024-08-27T00:00:00"/>
    <n v="1072"/>
    <n v="1"/>
    <n v="4"/>
    <n v="4"/>
    <n v="3"/>
    <n v="1"/>
    <n v="25"/>
    <x v="5"/>
    <s v="Hypertension"/>
    <s v="Orthopedics"/>
    <s v="Dr. Olu Abisola"/>
    <s v="Aviva"/>
    <x v="19"/>
    <x v="0"/>
    <x v="1"/>
    <s v="Outpatient"/>
    <n v="305"/>
    <n v="160"/>
    <d v="2024-09-05T00:00:00"/>
    <x v="0"/>
    <x v="8"/>
    <s v="Physician Referral"/>
    <s v="Yes"/>
    <s v="Emergency"/>
    <s v="Pending"/>
    <m/>
    <m/>
    <s v="N/A"/>
    <n v="325.5"/>
    <n v="0"/>
  </r>
  <r>
    <d v="2024-08-27T00:00:00"/>
    <n v="276"/>
    <n v="5"/>
    <n v="2"/>
    <n v="4"/>
    <n v="5"/>
    <n v="1"/>
    <n v="14"/>
    <x v="2"/>
    <s v="Hypertension"/>
    <s v="General Surgery"/>
    <s v="Dr. Sade Kikiola"/>
    <s v="Aviva"/>
    <x v="31"/>
    <x v="1"/>
    <x v="4"/>
    <s v="Outpatient"/>
    <n v="140"/>
    <n v="67"/>
    <d v="2024-09-15T00:00:00"/>
    <x v="0"/>
    <x v="1"/>
    <s v="Physician Referral"/>
    <s v="No"/>
    <s v="Scheduled"/>
    <s v="Paid"/>
    <m/>
    <m/>
    <s v="N/A"/>
    <n v="144.9"/>
    <n v="0"/>
  </r>
  <r>
    <d v="2024-08-27T00:00:00"/>
    <n v="3189"/>
    <n v="5"/>
    <n v="5"/>
    <n v="4"/>
    <n v="3"/>
    <n v="1"/>
    <n v="10"/>
    <x v="1"/>
    <s v="Hypertension"/>
    <s v="Pediatrics"/>
    <s v="Dr. Sade Kikiola"/>
    <s v="Aviva"/>
    <x v="27"/>
    <x v="0"/>
    <x v="0"/>
    <s v="Outpatient"/>
    <n v="609"/>
    <n v="128"/>
    <d v="2024-09-12T00:00:00"/>
    <x v="0"/>
    <x v="8"/>
    <s v="Self-Referral"/>
    <s v="No"/>
    <s v="Scheduled"/>
    <s v="Paid"/>
    <m/>
    <m/>
    <s v="N/A"/>
    <n v="515.9"/>
    <n v="0"/>
  </r>
  <r>
    <d v="2024-08-27T00:00:00"/>
    <n v="393"/>
    <n v="1"/>
    <n v="3"/>
    <n v="4"/>
    <n v="2"/>
    <n v="3"/>
    <n v="30"/>
    <x v="7"/>
    <s v="Hypertension"/>
    <s v="Neurology"/>
    <s v="Dr. Olu Abisola"/>
    <s v="Allianz"/>
    <x v="5"/>
    <x v="1"/>
    <x v="4"/>
    <s v="Outpatient"/>
    <n v="303"/>
    <n v="108"/>
    <d v="2024-09-06T00:00:00"/>
    <x v="0"/>
    <x v="6"/>
    <s v="Self-Referral"/>
    <s v="No"/>
    <s v="Scheduled"/>
    <s v="Pending"/>
    <m/>
    <m/>
    <s v="N/A"/>
    <n v="287.7"/>
    <n v="0"/>
  </r>
  <r>
    <d v="2024-08-27T00:00:00"/>
    <n v="4324"/>
    <n v="1"/>
    <n v="4"/>
    <n v="4"/>
    <n v="3"/>
    <n v="2"/>
    <n v="23"/>
    <x v="6"/>
    <s v="Hypertension"/>
    <s v="Orthopedics"/>
    <s v="Dr. Olu Abisola"/>
    <s v="AXA"/>
    <x v="22"/>
    <x v="1"/>
    <x v="2"/>
    <s v="Inpatient"/>
    <n v="292"/>
    <n v="63"/>
    <m/>
    <x v="1"/>
    <x v="9"/>
    <s v="Self-Referral"/>
    <s v="No"/>
    <s v="Scheduled"/>
    <s v="Pending"/>
    <m/>
    <m/>
    <s v="Private Room"/>
    <n v="283.5"/>
    <n v="50"/>
  </r>
  <r>
    <d v="2024-08-28T00:00:00"/>
    <n v="2363"/>
    <n v="4"/>
    <n v="4"/>
    <n v="4"/>
    <n v="3"/>
    <n v="1"/>
    <n v="31"/>
    <x v="7"/>
    <s v="Hypertension"/>
    <s v="Orthopedics"/>
    <s v="Dr. Ravi Patel"/>
    <s v="Aviva"/>
    <x v="61"/>
    <x v="0"/>
    <x v="4"/>
    <s v="Emergency"/>
    <n v="750"/>
    <n v="112"/>
    <m/>
    <x v="1"/>
    <x v="2"/>
    <s v="Self-Referral"/>
    <s v="No"/>
    <s v="Scheduled"/>
    <s v="Pending"/>
    <m/>
    <m/>
    <s v="General Ward"/>
    <n v="610.4"/>
    <n v="10"/>
  </r>
  <r>
    <d v="2024-08-28T00:00:00"/>
    <n v="551"/>
    <n v="5"/>
    <n v="2"/>
    <n v="4"/>
    <n v="5"/>
    <n v="3"/>
    <n v="2"/>
    <x v="8"/>
    <s v="Hypertension"/>
    <s v="General Surgery"/>
    <s v="Dr. Sade Kikiola"/>
    <s v="Allianz"/>
    <x v="25"/>
    <x v="1"/>
    <x v="2"/>
    <s v="Outpatient"/>
    <n v="258"/>
    <n v="83"/>
    <d v="2024-09-08T00:00:00"/>
    <x v="0"/>
    <x v="6"/>
    <s v="Self-Referral"/>
    <s v="Yes"/>
    <s v="Emergency"/>
    <s v="Paid"/>
    <m/>
    <m/>
    <s v="N/A"/>
    <n v="238.7"/>
    <n v="0"/>
  </r>
  <r>
    <d v="2024-08-28T00:00:00"/>
    <n v="2081"/>
    <n v="1"/>
    <n v="5"/>
    <n v="4"/>
    <n v="5"/>
    <n v="3"/>
    <n v="26"/>
    <x v="5"/>
    <s v="Hypertension"/>
    <s v="Pediatrics"/>
    <s v="Dr. Olu Abisola"/>
    <s v="Allianz"/>
    <x v="47"/>
    <x v="0"/>
    <x v="3"/>
    <s v="Outpatient"/>
    <n v="185"/>
    <n v="59"/>
    <m/>
    <x v="1"/>
    <x v="9"/>
    <s v="Self-Referral"/>
    <s v="Yes"/>
    <s v="Emergency"/>
    <s v="Pending"/>
    <m/>
    <m/>
    <s v="General Ward"/>
    <n v="177.8"/>
    <n v="10"/>
  </r>
  <r>
    <d v="2024-08-28T00:00:00"/>
    <n v="432"/>
    <n v="4"/>
    <n v="2"/>
    <n v="4"/>
    <n v="5"/>
    <n v="1"/>
    <n v="1"/>
    <x v="8"/>
    <s v="Hypertension"/>
    <s v="General Surgery"/>
    <s v="Dr. Ravi Patel"/>
    <s v="Aviva"/>
    <x v="2"/>
    <x v="1"/>
    <x v="3"/>
    <s v="Outpatient"/>
    <n v="316"/>
    <n v="153"/>
    <d v="2024-09-24T00:00:00"/>
    <x v="0"/>
    <x v="7"/>
    <s v="Emergency"/>
    <s v="No"/>
    <s v="Scheduled"/>
    <s v="Pending"/>
    <m/>
    <m/>
    <s v="N/A"/>
    <n v="328.3"/>
    <n v="0"/>
  </r>
  <r>
    <d v="2024-08-28T00:00:00"/>
    <n v="4447"/>
    <n v="3"/>
    <n v="5"/>
    <n v="4"/>
    <n v="2"/>
    <n v="2"/>
    <n v="12"/>
    <x v="1"/>
    <s v="Hypertension"/>
    <s v="Pediatrics"/>
    <s v="Dr. Emma Jones"/>
    <s v="AXA"/>
    <x v="13"/>
    <x v="1"/>
    <x v="1"/>
    <s v="Emergency"/>
    <n v="352"/>
    <n v="139"/>
    <m/>
    <x v="1"/>
    <x v="7"/>
    <s v="Self-Referral"/>
    <s v="No"/>
    <s v="Scheduled"/>
    <s v="Pending"/>
    <m/>
    <m/>
    <s v="Private Room"/>
    <n v="378.7"/>
    <n v="50"/>
  </r>
  <r>
    <d v="2024-08-28T00:00:00"/>
    <n v="2902"/>
    <n v="1"/>
    <n v="4"/>
    <n v="4"/>
    <n v="3"/>
    <n v="2"/>
    <n v="15"/>
    <x v="2"/>
    <s v="Hypertension"/>
    <s v="Orthopedics"/>
    <s v="Dr. Olu Abisola"/>
    <s v="AXA"/>
    <x v="5"/>
    <x v="1"/>
    <x v="0"/>
    <s v="Inpatient"/>
    <n v="786"/>
    <n v="91"/>
    <m/>
    <x v="1"/>
    <x v="6"/>
    <s v="Self-Referral"/>
    <s v="Yes"/>
    <s v="Emergency"/>
    <s v="Paid"/>
    <m/>
    <m/>
    <s v="Semi-Private Room"/>
    <n v="634.9"/>
    <n v="30"/>
  </r>
  <r>
    <d v="2024-08-28T00:00:00"/>
    <n v="3565"/>
    <n v="5"/>
    <n v="4"/>
    <n v="4"/>
    <n v="3"/>
    <n v="3"/>
    <n v="20"/>
    <x v="3"/>
    <s v="Hypertension"/>
    <s v="Orthopedics"/>
    <s v="Dr. Sade Kikiola"/>
    <s v="Allianz"/>
    <x v="3"/>
    <x v="0"/>
    <x v="3"/>
    <s v="Inpatient"/>
    <n v="203"/>
    <n v="117"/>
    <m/>
    <x v="1"/>
    <x v="0"/>
    <s v="Self-Referral"/>
    <s v="No"/>
    <s v="Scheduled"/>
    <s v="Paid"/>
    <m/>
    <m/>
    <s v="Private Room"/>
    <n v="259"/>
    <n v="50"/>
  </r>
  <r>
    <d v="2024-08-28T00:00:00"/>
    <n v="4529"/>
    <n v="3"/>
    <n v="4"/>
    <n v="4"/>
    <n v="3"/>
    <n v="2"/>
    <n v="6"/>
    <x v="4"/>
    <s v="Hypertension"/>
    <s v="Orthopedics"/>
    <s v="Dr. Emma Jones"/>
    <s v="AXA"/>
    <x v="27"/>
    <x v="1"/>
    <x v="1"/>
    <s v="Outpatient"/>
    <n v="274"/>
    <n v="190"/>
    <d v="2024-09-22T00:00:00"/>
    <x v="0"/>
    <x v="3"/>
    <s v="Self-Referral"/>
    <s v="No"/>
    <s v="Scheduled"/>
    <s v="Pending"/>
    <m/>
    <m/>
    <s v="N/A"/>
    <n v="324.8"/>
    <n v="0"/>
  </r>
  <r>
    <d v="2024-08-28T00:00:00"/>
    <n v="2361"/>
    <n v="1"/>
    <n v="4"/>
    <n v="4"/>
    <n v="3"/>
    <n v="3"/>
    <n v="8"/>
    <x v="4"/>
    <s v="Hypertension"/>
    <s v="Orthopedics"/>
    <s v="Dr. Olu Abisola"/>
    <s v="Allianz"/>
    <x v="61"/>
    <x v="0"/>
    <x v="0"/>
    <s v="Emergency"/>
    <n v="324"/>
    <n v="51"/>
    <m/>
    <x v="1"/>
    <x v="3"/>
    <s v="Self-Referral"/>
    <s v="No"/>
    <s v="Scheduled"/>
    <s v="Pending"/>
    <m/>
    <m/>
    <s v="General Ward"/>
    <n v="269.5"/>
    <n v="10"/>
  </r>
  <r>
    <d v="2024-08-28T00:00:00"/>
    <n v="2603"/>
    <n v="2"/>
    <n v="1"/>
    <n v="4"/>
    <n v="1"/>
    <n v="2"/>
    <n v="28"/>
    <x v="5"/>
    <s v="Hypertension"/>
    <s v="Cardiology"/>
    <s v="Dr. Johnson Grek"/>
    <s v="AXA"/>
    <x v="43"/>
    <x v="1"/>
    <x v="1"/>
    <s v="Emergency"/>
    <n v="404"/>
    <n v="196"/>
    <m/>
    <x v="1"/>
    <x v="3"/>
    <s v="Emergency"/>
    <s v="No"/>
    <s v="Scheduled"/>
    <s v="Paid"/>
    <m/>
    <m/>
    <s v="General Ward"/>
    <n v="427"/>
    <n v="10"/>
  </r>
  <r>
    <d v="2024-08-29T00:00:00"/>
    <n v="735"/>
    <n v="5"/>
    <n v="4"/>
    <n v="4"/>
    <n v="3"/>
    <n v="1"/>
    <n v="39"/>
    <x v="0"/>
    <s v="Hypertension"/>
    <s v="Orthopedics"/>
    <s v="Dr. Sade Kikiola"/>
    <s v="Aviva"/>
    <x v="1"/>
    <x v="0"/>
    <x v="3"/>
    <s v="Emergency"/>
    <n v="491"/>
    <n v="93"/>
    <m/>
    <x v="1"/>
    <x v="9"/>
    <s v="Emergency"/>
    <s v="Yes"/>
    <s v="Emergency"/>
    <s v="Paid"/>
    <m/>
    <m/>
    <s v="Semi-Private Room"/>
    <n v="429.8"/>
    <n v="30"/>
  </r>
  <r>
    <d v="2024-08-29T00:00:00"/>
    <n v="4858"/>
    <n v="5"/>
    <n v="4"/>
    <n v="4"/>
    <n v="3"/>
    <n v="2"/>
    <n v="39"/>
    <x v="0"/>
    <s v="Hypertension"/>
    <s v="Orthopedics"/>
    <s v="Dr. Sade Kikiola"/>
    <s v="AXA"/>
    <x v="38"/>
    <x v="0"/>
    <x v="0"/>
    <s v="Emergency"/>
    <n v="296"/>
    <n v="142"/>
    <m/>
    <x v="1"/>
    <x v="8"/>
    <s v="Emergency"/>
    <s v="No"/>
    <s v="Scheduled"/>
    <s v="Pending"/>
    <m/>
    <m/>
    <s v="General Ward"/>
    <n v="313.60000000000002"/>
    <n v="10"/>
  </r>
  <r>
    <d v="2024-08-29T00:00:00"/>
    <n v="1211"/>
    <n v="4"/>
    <n v="5"/>
    <n v="4"/>
    <n v="2"/>
    <n v="1"/>
    <n v="29"/>
    <x v="7"/>
    <s v="Hypertension"/>
    <s v="Pediatrics"/>
    <s v="Dr. Ravi Patel"/>
    <s v="Aviva"/>
    <x v="16"/>
    <x v="0"/>
    <x v="3"/>
    <s v="Outpatient"/>
    <n v="401"/>
    <n v="166"/>
    <d v="2024-09-22T00:00:00"/>
    <x v="0"/>
    <x v="9"/>
    <s v="Physician Referral"/>
    <s v="Yes"/>
    <s v="Emergency"/>
    <s v="Paid"/>
    <m/>
    <m/>
    <s v="N/A"/>
    <n v="396.9"/>
    <n v="0"/>
  </r>
  <r>
    <d v="2024-08-29T00:00:00"/>
    <n v="3062"/>
    <n v="2"/>
    <n v="4"/>
    <n v="4"/>
    <n v="3"/>
    <n v="1"/>
    <n v="30"/>
    <x v="7"/>
    <s v="Hypertension"/>
    <s v="Orthopedics"/>
    <s v="Dr. Johnson Grek"/>
    <s v="Aviva"/>
    <x v="2"/>
    <x v="1"/>
    <x v="2"/>
    <s v="Emergency"/>
    <n v="203"/>
    <n v="103"/>
    <m/>
    <x v="1"/>
    <x v="3"/>
    <s v="Self-Referral"/>
    <s v="Yes"/>
    <s v="Emergency"/>
    <s v="Pending"/>
    <m/>
    <m/>
    <s v="Private Room"/>
    <n v="249.2"/>
    <n v="50"/>
  </r>
  <r>
    <d v="2024-08-29T00:00:00"/>
    <n v="2591"/>
    <n v="1"/>
    <n v="4"/>
    <n v="4"/>
    <n v="3"/>
    <n v="3"/>
    <n v="5"/>
    <x v="4"/>
    <s v="Hypertension"/>
    <s v="Orthopedics"/>
    <s v="Dr. Olu Abisola"/>
    <s v="Allianz"/>
    <x v="19"/>
    <x v="0"/>
    <x v="0"/>
    <s v="Outpatient"/>
    <n v="237"/>
    <n v="71"/>
    <d v="2024-09-11T00:00:00"/>
    <x v="0"/>
    <x v="8"/>
    <s v="Emergency"/>
    <s v="Yes"/>
    <s v="Emergency"/>
    <s v="Pending"/>
    <m/>
    <m/>
    <s v="N/A"/>
    <n v="215.6"/>
    <n v="0"/>
  </r>
  <r>
    <d v="2024-08-29T00:00:00"/>
    <n v="353"/>
    <n v="2"/>
    <n v="5"/>
    <n v="4"/>
    <n v="4"/>
    <n v="1"/>
    <n v="23"/>
    <x v="6"/>
    <s v="Hypertension"/>
    <s v="Pediatrics"/>
    <s v="Dr. Johnson Grek"/>
    <s v="Aviva"/>
    <x v="13"/>
    <x v="1"/>
    <x v="1"/>
    <s v="Outpatient"/>
    <n v="951"/>
    <n v="199"/>
    <d v="2024-09-25T00:00:00"/>
    <x v="0"/>
    <x v="8"/>
    <s v="Self-Referral"/>
    <s v="Yes"/>
    <s v="Emergency"/>
    <s v="Paid"/>
    <m/>
    <m/>
    <s v="N/A"/>
    <n v="805"/>
    <n v="0"/>
  </r>
  <r>
    <d v="2024-08-29T00:00:00"/>
    <n v="2554"/>
    <n v="1"/>
    <n v="4"/>
    <n v="4"/>
    <n v="3"/>
    <n v="3"/>
    <n v="1"/>
    <x v="8"/>
    <s v="Hypertension"/>
    <s v="Orthopedics"/>
    <s v="Dr. Olu Abisola"/>
    <s v="Allianz"/>
    <x v="12"/>
    <x v="0"/>
    <x v="2"/>
    <s v="Inpatient"/>
    <n v="483"/>
    <n v="53"/>
    <m/>
    <x v="1"/>
    <x v="4"/>
    <s v="Self-Referral"/>
    <s v="No"/>
    <s v="Scheduled"/>
    <s v="Pending"/>
    <m/>
    <m/>
    <s v="General Ward"/>
    <n v="382.2"/>
    <n v="10"/>
  </r>
  <r>
    <d v="2024-08-29T00:00:00"/>
    <n v="4710"/>
    <n v="4"/>
    <n v="4"/>
    <n v="4"/>
    <n v="3"/>
    <n v="1"/>
    <n v="32"/>
    <x v="7"/>
    <s v="Hypertension"/>
    <s v="Orthopedics"/>
    <s v="Dr. Ravi Patel"/>
    <s v="Aviva"/>
    <x v="22"/>
    <x v="0"/>
    <x v="1"/>
    <s v="Outpatient"/>
    <n v="864"/>
    <n v="100"/>
    <m/>
    <x v="1"/>
    <x v="3"/>
    <s v="Emergency"/>
    <s v="Yes"/>
    <s v="Emergency"/>
    <s v="Pending"/>
    <m/>
    <m/>
    <s v="Semi-Private Room"/>
    <n v="695.8"/>
    <n v="30"/>
  </r>
  <r>
    <d v="2024-08-29T00:00:00"/>
    <n v="493"/>
    <n v="3"/>
    <n v="2"/>
    <n v="4"/>
    <n v="5"/>
    <n v="1"/>
    <n v="16"/>
    <x v="2"/>
    <s v="Hypertension"/>
    <s v="General Surgery"/>
    <s v="Dr. Emma Jones"/>
    <s v="Aviva"/>
    <x v="8"/>
    <x v="0"/>
    <x v="3"/>
    <s v="Outpatient"/>
    <n v="932"/>
    <n v="127"/>
    <d v="2024-09-05T00:00:00"/>
    <x v="0"/>
    <x v="1"/>
    <s v="Emergency"/>
    <s v="No"/>
    <s v="Scheduled"/>
    <s v="Paid"/>
    <m/>
    <m/>
    <s v="N/A"/>
    <n v="741.3"/>
    <n v="0"/>
  </r>
  <r>
    <d v="2024-08-29T00:00:00"/>
    <n v="2048"/>
    <n v="2"/>
    <n v="1"/>
    <n v="4"/>
    <n v="3"/>
    <n v="1"/>
    <n v="7"/>
    <x v="4"/>
    <s v="Hypertension"/>
    <s v="Cardiology"/>
    <s v="Dr. Johnson Grek"/>
    <s v="Aviva"/>
    <x v="16"/>
    <x v="0"/>
    <x v="3"/>
    <s v="Outpatient"/>
    <n v="887"/>
    <n v="145"/>
    <d v="2024-09-21T00:00:00"/>
    <x v="0"/>
    <x v="9"/>
    <s v="Self-Referral"/>
    <s v="No"/>
    <s v="Scheduled"/>
    <s v="Pending"/>
    <m/>
    <m/>
    <s v="N/A"/>
    <n v="722.4"/>
    <n v="0"/>
  </r>
  <r>
    <d v="2024-08-30T00:00:00"/>
    <n v="2419"/>
    <n v="5"/>
    <n v="5"/>
    <n v="4"/>
    <n v="1"/>
    <n v="2"/>
    <n v="24"/>
    <x v="6"/>
    <s v="Hypertension"/>
    <s v="Pediatrics"/>
    <s v="Dr. Sade Kikiola"/>
    <s v="AXA"/>
    <x v="45"/>
    <x v="1"/>
    <x v="2"/>
    <s v="Outpatient"/>
    <n v="101"/>
    <n v="24"/>
    <d v="2024-09-25T00:00:00"/>
    <x v="0"/>
    <x v="8"/>
    <s v="Self-Referral"/>
    <s v="Yes"/>
    <s v="Emergency"/>
    <s v="Paid"/>
    <m/>
    <m/>
    <s v="N/A"/>
    <n v="87.5"/>
    <n v="0"/>
  </r>
  <r>
    <d v="2024-08-30T00:00:00"/>
    <n v="2479"/>
    <n v="1"/>
    <n v="2"/>
    <n v="4"/>
    <n v="5"/>
    <n v="2"/>
    <n v="2"/>
    <x v="8"/>
    <s v="Hypertension"/>
    <s v="General Surgery"/>
    <s v="Dr. Olu Abisola"/>
    <s v="AXA"/>
    <x v="61"/>
    <x v="0"/>
    <x v="2"/>
    <s v="Outpatient"/>
    <n v="129"/>
    <n v="60"/>
    <m/>
    <x v="1"/>
    <x v="4"/>
    <s v="Physician Referral"/>
    <s v="Yes"/>
    <s v="Emergency"/>
    <s v="Pending"/>
    <m/>
    <m/>
    <s v="Private Room"/>
    <n v="167.3"/>
    <n v="50"/>
  </r>
  <r>
    <d v="2024-08-30T00:00:00"/>
    <n v="667"/>
    <n v="2"/>
    <n v="3"/>
    <n v="4"/>
    <n v="2"/>
    <n v="1"/>
    <n v="39"/>
    <x v="0"/>
    <s v="Hypertension"/>
    <s v="Neurology"/>
    <s v="Dr. Johnson Grek"/>
    <s v="Aviva"/>
    <x v="3"/>
    <x v="0"/>
    <x v="0"/>
    <s v="Emergency"/>
    <n v="978"/>
    <n v="53"/>
    <m/>
    <x v="1"/>
    <x v="2"/>
    <s v="Emergency"/>
    <s v="No"/>
    <s v="Scheduled"/>
    <s v="Pending"/>
    <m/>
    <m/>
    <s v="Private Room"/>
    <n v="756.7"/>
    <n v="50"/>
  </r>
  <r>
    <d v="2024-08-30T00:00:00"/>
    <n v="2428"/>
    <n v="1"/>
    <n v="3"/>
    <n v="4"/>
    <n v="1"/>
    <n v="3"/>
    <n v="6"/>
    <x v="4"/>
    <s v="Hypertension"/>
    <s v="Neurology"/>
    <s v="Dr. Olu Abisola"/>
    <s v="Allianz"/>
    <x v="25"/>
    <x v="1"/>
    <x v="1"/>
    <s v="Outpatient"/>
    <n v="871"/>
    <n v="39"/>
    <d v="2024-09-25T00:00:00"/>
    <x v="0"/>
    <x v="5"/>
    <s v="Self-Referral"/>
    <s v="No"/>
    <s v="Scheduled"/>
    <s v="Paid"/>
    <m/>
    <m/>
    <s v="N/A"/>
    <n v="637"/>
    <n v="0"/>
  </r>
  <r>
    <d v="2024-08-30T00:00:00"/>
    <n v="1267"/>
    <n v="2"/>
    <n v="1"/>
    <n v="4"/>
    <n v="4"/>
    <n v="1"/>
    <n v="35"/>
    <x v="9"/>
    <s v="Hypertension"/>
    <s v="Cardiology"/>
    <s v="Dr. Johnson Grek"/>
    <s v="Aviva"/>
    <x v="20"/>
    <x v="0"/>
    <x v="4"/>
    <s v="Outpatient"/>
    <n v="852"/>
    <n v="85"/>
    <d v="2024-09-23T00:00:00"/>
    <x v="0"/>
    <x v="0"/>
    <s v="Physician Referral"/>
    <s v="Yes"/>
    <s v="Emergency"/>
    <s v="Paid"/>
    <m/>
    <m/>
    <s v="N/A"/>
    <n v="655.9"/>
    <n v="0"/>
  </r>
  <r>
    <d v="2024-08-30T00:00:00"/>
    <n v="3832"/>
    <n v="5"/>
    <n v="3"/>
    <n v="4"/>
    <n v="3"/>
    <n v="3"/>
    <n v="23"/>
    <x v="6"/>
    <s v="Hypertension"/>
    <s v="Neurology"/>
    <s v="Dr. Sade Kikiola"/>
    <s v="Allianz"/>
    <x v="42"/>
    <x v="0"/>
    <x v="3"/>
    <s v="Outpatient"/>
    <n v="480"/>
    <n v="111"/>
    <d v="2024-09-10T00:00:00"/>
    <x v="0"/>
    <x v="8"/>
    <s v="Self-Referral"/>
    <s v="Yes"/>
    <s v="Emergency"/>
    <s v="Paid"/>
    <m/>
    <m/>
    <s v="N/A"/>
    <n v="413.7"/>
    <n v="0"/>
  </r>
  <r>
    <d v="2024-08-30T00:00:00"/>
    <n v="2642"/>
    <n v="1"/>
    <n v="1"/>
    <n v="4"/>
    <n v="2"/>
    <n v="1"/>
    <n v="28"/>
    <x v="5"/>
    <s v="Hypertension"/>
    <s v="Cardiology"/>
    <s v="Dr. Olu Abisola"/>
    <s v="Aviva"/>
    <x v="38"/>
    <x v="0"/>
    <x v="4"/>
    <s v="Outpatient"/>
    <n v="570"/>
    <n v="165"/>
    <m/>
    <x v="1"/>
    <x v="2"/>
    <s v="Emergency"/>
    <s v="No"/>
    <s v="Scheduled"/>
    <s v="Paid"/>
    <m/>
    <m/>
    <s v="Semi-Private Room"/>
    <n v="535.5"/>
    <n v="30"/>
  </r>
  <r>
    <d v="2024-08-30T00:00:00"/>
    <n v="3575"/>
    <n v="1"/>
    <n v="3"/>
    <n v="4"/>
    <n v="2"/>
    <n v="1"/>
    <n v="31"/>
    <x v="7"/>
    <s v="Hypertension"/>
    <s v="Neurology"/>
    <s v="Dr. Olu Abisola"/>
    <s v="Aviva"/>
    <x v="47"/>
    <x v="0"/>
    <x v="4"/>
    <s v="Emergency"/>
    <n v="441"/>
    <n v="63"/>
    <m/>
    <x v="1"/>
    <x v="1"/>
    <s v="Self-Referral"/>
    <s v="Yes"/>
    <s v="Emergency"/>
    <s v="Paid"/>
    <m/>
    <m/>
    <s v="General Ward"/>
    <n v="359.8"/>
    <n v="10"/>
  </r>
  <r>
    <d v="2024-08-30T00:00:00"/>
    <n v="2514"/>
    <n v="3"/>
    <n v="3"/>
    <n v="4"/>
    <n v="1"/>
    <n v="3"/>
    <n v="19"/>
    <x v="3"/>
    <s v="Hypertension"/>
    <s v="Neurology"/>
    <s v="Dr. Emma Jones"/>
    <s v="Allianz"/>
    <x v="32"/>
    <x v="1"/>
    <x v="2"/>
    <s v="Outpatient"/>
    <n v="930"/>
    <n v="122"/>
    <d v="2024-09-27T00:00:00"/>
    <x v="0"/>
    <x v="2"/>
    <s v="Emergency"/>
    <s v="Yes"/>
    <s v="Emergency"/>
    <s v="Paid"/>
    <m/>
    <m/>
    <s v="N/A"/>
    <n v="736.4"/>
    <n v="0"/>
  </r>
  <r>
    <d v="2024-08-30T00:00:00"/>
    <n v="4036"/>
    <n v="4"/>
    <n v="2"/>
    <n v="4"/>
    <n v="5"/>
    <n v="3"/>
    <n v="29"/>
    <x v="7"/>
    <s v="Hypertension"/>
    <s v="General Surgery"/>
    <s v="Dr. Ravi Patel"/>
    <s v="Allianz"/>
    <x v="19"/>
    <x v="1"/>
    <x v="1"/>
    <s v="Inpatient"/>
    <n v="909"/>
    <n v="67"/>
    <m/>
    <x v="1"/>
    <x v="9"/>
    <s v="Physician Referral"/>
    <s v="No"/>
    <s v="Scheduled"/>
    <s v="Pending"/>
    <m/>
    <m/>
    <s v="Semi-Private Room"/>
    <n v="704.2"/>
    <n v="30"/>
  </r>
  <r>
    <d v="2024-08-31T00:00:00"/>
    <n v="2668"/>
    <n v="2"/>
    <n v="3"/>
    <n v="4"/>
    <n v="5"/>
    <n v="2"/>
    <n v="4"/>
    <x v="8"/>
    <s v="Hypertension"/>
    <s v="Neurology"/>
    <s v="Dr. Johnson Grek"/>
    <s v="AXA"/>
    <x v="45"/>
    <x v="0"/>
    <x v="4"/>
    <s v="Outpatient"/>
    <n v="909"/>
    <n v="54"/>
    <d v="2024-09-12T00:00:00"/>
    <x v="0"/>
    <x v="6"/>
    <s v="Self-Referral"/>
    <s v="No"/>
    <s v="Scheduled"/>
    <s v="Paid"/>
    <m/>
    <m/>
    <s v="N/A"/>
    <n v="674.1"/>
    <n v="0"/>
  </r>
  <r>
    <d v="2024-08-31T00:00:00"/>
    <n v="1636"/>
    <n v="5"/>
    <n v="1"/>
    <n v="4"/>
    <n v="5"/>
    <n v="3"/>
    <n v="6"/>
    <x v="4"/>
    <s v="Hypertension"/>
    <s v="Cardiology"/>
    <s v="Dr. Sade Kikiola"/>
    <s v="Allianz"/>
    <x v="14"/>
    <x v="1"/>
    <x v="1"/>
    <s v="Emergency"/>
    <n v="413"/>
    <n v="130"/>
    <m/>
    <x v="1"/>
    <x v="9"/>
    <s v="Emergency"/>
    <s v="No"/>
    <s v="Scheduled"/>
    <s v="Pending"/>
    <m/>
    <m/>
    <s v="General Ward"/>
    <n v="387.1"/>
    <n v="10"/>
  </r>
  <r>
    <d v="2024-08-31T00:00:00"/>
    <n v="3147"/>
    <n v="3"/>
    <n v="4"/>
    <n v="4"/>
    <n v="3"/>
    <n v="1"/>
    <n v="39"/>
    <x v="0"/>
    <s v="Hypertension"/>
    <s v="Orthopedics"/>
    <s v="Dr. Emma Jones"/>
    <s v="Aviva"/>
    <x v="39"/>
    <x v="1"/>
    <x v="2"/>
    <s v="Outpatient"/>
    <n v="809"/>
    <n v="58"/>
    <d v="2024-09-16T00:00:00"/>
    <x v="0"/>
    <x v="1"/>
    <s v="Physician Referral"/>
    <s v="No"/>
    <s v="Scheduled"/>
    <s v="Paid"/>
    <m/>
    <m/>
    <s v="N/A"/>
    <n v="606.9"/>
    <n v="0"/>
  </r>
  <r>
    <d v="2024-08-31T00:00:00"/>
    <n v="1644"/>
    <n v="3"/>
    <n v="4"/>
    <n v="4"/>
    <n v="3"/>
    <n v="3"/>
    <n v="22"/>
    <x v="6"/>
    <s v="Hypertension"/>
    <s v="Orthopedics"/>
    <s v="Dr. Emma Jones"/>
    <s v="Allianz"/>
    <x v="21"/>
    <x v="0"/>
    <x v="4"/>
    <s v="Inpatient"/>
    <n v="790"/>
    <n v="22"/>
    <m/>
    <x v="1"/>
    <x v="2"/>
    <s v="Physician Referral"/>
    <s v="No"/>
    <s v="Scheduled"/>
    <s v="Pending"/>
    <m/>
    <m/>
    <s v="Private Room"/>
    <n v="603.4"/>
    <n v="50"/>
  </r>
  <r>
    <d v="2024-08-31T00:00:00"/>
    <n v="221"/>
    <n v="4"/>
    <n v="4"/>
    <n v="4"/>
    <n v="3"/>
    <n v="2"/>
    <n v="17"/>
    <x v="3"/>
    <s v="Hypertension"/>
    <s v="Orthopedics"/>
    <s v="Dr. Ravi Patel"/>
    <s v="AXA"/>
    <x v="53"/>
    <x v="1"/>
    <x v="4"/>
    <s v="Outpatient"/>
    <n v="951"/>
    <n v="38"/>
    <m/>
    <x v="1"/>
    <x v="3"/>
    <s v="Emergency"/>
    <s v="No"/>
    <s v="Scheduled"/>
    <s v="Pending"/>
    <m/>
    <m/>
    <s v="General Ward"/>
    <n v="699.3"/>
    <n v="10"/>
  </r>
  <r>
    <d v="2024-08-31T00:00:00"/>
    <n v="1322"/>
    <n v="5"/>
    <n v="1"/>
    <n v="4"/>
    <n v="4"/>
    <n v="1"/>
    <n v="31"/>
    <x v="7"/>
    <s v="Hypertension"/>
    <s v="Cardiology"/>
    <s v="Dr. Sade Kikiola"/>
    <s v="Aviva"/>
    <x v="36"/>
    <x v="0"/>
    <x v="3"/>
    <s v="Inpatient"/>
    <n v="160"/>
    <n v="144"/>
    <m/>
    <x v="1"/>
    <x v="8"/>
    <s v="Self-Referral"/>
    <s v="Yes"/>
    <s v="Emergency"/>
    <s v="Paid"/>
    <m/>
    <m/>
    <s v="Semi-Private Room"/>
    <n v="233.8"/>
    <n v="30"/>
  </r>
  <r>
    <d v="2024-08-31T00:00:00"/>
    <n v="1916"/>
    <n v="2"/>
    <n v="1"/>
    <n v="4"/>
    <n v="4"/>
    <n v="1"/>
    <n v="10"/>
    <x v="1"/>
    <s v="Hypertension"/>
    <s v="Cardiology"/>
    <s v="Dr. Johnson Grek"/>
    <s v="Aviva"/>
    <x v="22"/>
    <x v="1"/>
    <x v="4"/>
    <s v="Outpatient"/>
    <n v="575"/>
    <n v="165"/>
    <m/>
    <x v="1"/>
    <x v="7"/>
    <s v="Emergency"/>
    <s v="No"/>
    <s v="Scheduled"/>
    <s v="Pending"/>
    <m/>
    <m/>
    <s v="General Ward"/>
    <n v="525"/>
    <n v="10"/>
  </r>
  <r>
    <d v="2024-08-31T00:00:00"/>
    <n v="1250"/>
    <n v="1"/>
    <n v="4"/>
    <n v="4"/>
    <n v="3"/>
    <n v="1"/>
    <n v="36"/>
    <x v="9"/>
    <s v="Hypertension"/>
    <s v="Orthopedics"/>
    <s v="Dr. Olu Abisola"/>
    <s v="Aviva"/>
    <x v="17"/>
    <x v="1"/>
    <x v="0"/>
    <s v="Emergency"/>
    <n v="639"/>
    <n v="102"/>
    <m/>
    <x v="1"/>
    <x v="4"/>
    <s v="Physician Referral"/>
    <s v="No"/>
    <s v="Scheduled"/>
    <s v="Pending"/>
    <m/>
    <m/>
    <s v="Private Room"/>
    <n v="553.70000000000005"/>
    <n v="50"/>
  </r>
  <r>
    <d v="2024-08-31T00:00:00"/>
    <n v="738"/>
    <n v="4"/>
    <n v="3"/>
    <n v="4"/>
    <n v="5"/>
    <n v="3"/>
    <n v="9"/>
    <x v="1"/>
    <s v="Hypertension"/>
    <s v="Neurology"/>
    <s v="Dr. Ravi Patel"/>
    <s v="Allianz"/>
    <x v="49"/>
    <x v="1"/>
    <x v="2"/>
    <s v="Outpatient"/>
    <n v="811"/>
    <n v="24"/>
    <m/>
    <x v="1"/>
    <x v="0"/>
    <s v="Emergency"/>
    <s v="No"/>
    <s v="Scheduled"/>
    <s v="Pending"/>
    <m/>
    <m/>
    <s v="General Ward"/>
    <n v="591.5"/>
    <n v="10"/>
  </r>
  <r>
    <d v="2024-08-31T00:00:00"/>
    <n v="2607"/>
    <n v="1"/>
    <n v="4"/>
    <n v="4"/>
    <n v="3"/>
    <n v="1"/>
    <n v="33"/>
    <x v="9"/>
    <s v="Hypertension"/>
    <s v="Orthopedics"/>
    <s v="Dr. Olu Abisola"/>
    <s v="Aviva"/>
    <x v="13"/>
    <x v="0"/>
    <x v="0"/>
    <s v="Outpatient"/>
    <n v="125"/>
    <n v="74"/>
    <m/>
    <x v="1"/>
    <x v="0"/>
    <s v="Physician Referral"/>
    <s v="Yes"/>
    <s v="Emergency"/>
    <s v="Paid"/>
    <m/>
    <m/>
    <s v="General Ward"/>
    <n v="146.30000000000001"/>
    <n v="10"/>
  </r>
  <r>
    <d v="2024-09-01T00:00:00"/>
    <n v="3241"/>
    <n v="3"/>
    <n v="5"/>
    <n v="4"/>
    <n v="4"/>
    <n v="1"/>
    <n v="38"/>
    <x v="0"/>
    <s v="Hypertension"/>
    <s v="Pediatrics"/>
    <s v="Dr. Emma Jones"/>
    <s v="Aviva"/>
    <x v="13"/>
    <x v="1"/>
    <x v="4"/>
    <s v="Outpatient"/>
    <n v="920"/>
    <n v="32"/>
    <d v="2024-09-26T00:00:00"/>
    <x v="0"/>
    <x v="1"/>
    <s v="Physician Referral"/>
    <s v="Yes"/>
    <s v="Emergency"/>
    <s v="Paid"/>
    <m/>
    <m/>
    <s v="N/A"/>
    <n v="666.4"/>
    <n v="0"/>
  </r>
  <r>
    <d v="2024-09-01T00:00:00"/>
    <n v="4713"/>
    <n v="1"/>
    <n v="1"/>
    <n v="4"/>
    <n v="2"/>
    <n v="3"/>
    <n v="15"/>
    <x v="2"/>
    <s v="Hypertension"/>
    <s v="Cardiology"/>
    <s v="Dr. Olu Abisola"/>
    <s v="Allianz"/>
    <x v="18"/>
    <x v="0"/>
    <x v="4"/>
    <s v="Outpatient"/>
    <n v="394"/>
    <n v="181"/>
    <d v="2024-09-17T00:00:00"/>
    <x v="0"/>
    <x v="6"/>
    <s v="Physician Referral"/>
    <s v="No"/>
    <s v="Scheduled"/>
    <s v="Pending"/>
    <m/>
    <m/>
    <s v="N/A"/>
    <n v="402.5"/>
    <n v="0"/>
  </r>
  <r>
    <d v="2024-09-01T00:00:00"/>
    <n v="3439"/>
    <n v="2"/>
    <n v="5"/>
    <n v="4"/>
    <n v="1"/>
    <n v="1"/>
    <n v="35"/>
    <x v="9"/>
    <s v="Hypertension"/>
    <s v="Pediatrics"/>
    <s v="Dr. Johnson Grek"/>
    <s v="Aviva"/>
    <x v="12"/>
    <x v="0"/>
    <x v="0"/>
    <s v="Outpatient"/>
    <n v="279"/>
    <n v="37"/>
    <d v="2024-09-13T00:00:00"/>
    <x v="0"/>
    <x v="2"/>
    <s v="Physician Referral"/>
    <s v="No"/>
    <s v="Scheduled"/>
    <s v="Paid"/>
    <m/>
    <m/>
    <s v="N/A"/>
    <n v="221.2"/>
    <n v="0"/>
  </r>
  <r>
    <d v="2024-09-01T00:00:00"/>
    <n v="1006"/>
    <n v="2"/>
    <n v="5"/>
    <n v="4"/>
    <n v="2"/>
    <n v="3"/>
    <n v="20"/>
    <x v="3"/>
    <s v="Hypertension"/>
    <s v="Pediatrics"/>
    <s v="Dr. Johnson Grek"/>
    <s v="Allianz"/>
    <x v="5"/>
    <x v="1"/>
    <x v="3"/>
    <s v="Emergency"/>
    <n v="180"/>
    <n v="87"/>
    <m/>
    <x v="1"/>
    <x v="3"/>
    <s v="Self-Referral"/>
    <s v="Yes"/>
    <s v="Emergency"/>
    <s v="Paid"/>
    <m/>
    <m/>
    <s v="General Ward"/>
    <n v="193.9"/>
    <n v="10"/>
  </r>
  <r>
    <d v="2024-09-01T00:00:00"/>
    <n v="2539"/>
    <n v="1"/>
    <n v="1"/>
    <n v="4"/>
    <n v="5"/>
    <n v="3"/>
    <n v="36"/>
    <x v="9"/>
    <s v="Hypertension"/>
    <s v="Cardiology"/>
    <s v="Dr. Olu Abisola"/>
    <s v="Allianz"/>
    <x v="11"/>
    <x v="0"/>
    <x v="3"/>
    <s v="Emergency"/>
    <n v="92"/>
    <n v="119"/>
    <m/>
    <x v="1"/>
    <x v="9"/>
    <s v="Physician Referral"/>
    <s v="Yes"/>
    <s v="Emergency"/>
    <s v="Pending"/>
    <m/>
    <m/>
    <s v="Semi-Private Room"/>
    <n v="168.7"/>
    <n v="30"/>
  </r>
  <r>
    <d v="2024-09-01T00:00:00"/>
    <n v="4354"/>
    <n v="1"/>
    <n v="4"/>
    <n v="4"/>
    <n v="3"/>
    <n v="2"/>
    <n v="23"/>
    <x v="6"/>
    <s v="Hypertension"/>
    <s v="Orthopedics"/>
    <s v="Dr. Olu Abisola"/>
    <s v="AXA"/>
    <x v="58"/>
    <x v="1"/>
    <x v="0"/>
    <s v="Outpatient"/>
    <n v="596"/>
    <n v="190"/>
    <m/>
    <x v="1"/>
    <x v="9"/>
    <s v="Physician Referral"/>
    <s v="No"/>
    <s v="Scheduled"/>
    <s v="Pending"/>
    <m/>
    <m/>
    <s v="General Ward"/>
    <n v="557.20000000000005"/>
    <n v="10"/>
  </r>
  <r>
    <d v="2024-09-01T00:00:00"/>
    <n v="1605"/>
    <n v="4"/>
    <n v="2"/>
    <n v="4"/>
    <n v="5"/>
    <n v="1"/>
    <n v="29"/>
    <x v="7"/>
    <s v="Hypertension"/>
    <s v="General Surgery"/>
    <s v="Dr. Ravi Patel"/>
    <s v="Aviva"/>
    <x v="47"/>
    <x v="0"/>
    <x v="0"/>
    <s v="Outpatient"/>
    <n v="318"/>
    <n v="188"/>
    <d v="2024-09-17T00:00:00"/>
    <x v="0"/>
    <x v="1"/>
    <s v="Physician Referral"/>
    <s v="Yes"/>
    <s v="Emergency"/>
    <s v="Paid"/>
    <m/>
    <m/>
    <s v="N/A"/>
    <n v="354.2"/>
    <n v="0"/>
  </r>
  <r>
    <d v="2024-09-01T00:00:00"/>
    <n v="4484"/>
    <n v="2"/>
    <n v="5"/>
    <n v="4"/>
    <n v="5"/>
    <n v="3"/>
    <n v="32"/>
    <x v="7"/>
    <s v="Hypertension"/>
    <s v="Pediatrics"/>
    <s v="Dr. Johnson Grek"/>
    <s v="Allianz"/>
    <x v="5"/>
    <x v="0"/>
    <x v="2"/>
    <s v="Outpatient"/>
    <n v="597"/>
    <n v="57"/>
    <d v="2024-09-17T00:00:00"/>
    <x v="0"/>
    <x v="6"/>
    <s v="Emergency"/>
    <s v="Yes"/>
    <s v="Emergency"/>
    <s v="Paid"/>
    <m/>
    <m/>
    <s v="N/A"/>
    <n v="457.8"/>
    <n v="0"/>
  </r>
  <r>
    <d v="2024-09-01T00:00:00"/>
    <n v="1374"/>
    <n v="1"/>
    <n v="4"/>
    <n v="4"/>
    <n v="3"/>
    <n v="2"/>
    <n v="40"/>
    <x v="0"/>
    <s v="Hypertension"/>
    <s v="Orthopedics"/>
    <s v="Dr. Olu Abisola"/>
    <s v="AXA"/>
    <x v="7"/>
    <x v="1"/>
    <x v="3"/>
    <s v="Outpatient"/>
    <n v="632"/>
    <n v="185"/>
    <d v="2024-09-28T00:00:00"/>
    <x v="0"/>
    <x v="4"/>
    <s v="Self-Referral"/>
    <s v="Yes"/>
    <s v="Emergency"/>
    <s v="Paid"/>
    <m/>
    <m/>
    <s v="N/A"/>
    <n v="571.9"/>
    <n v="0"/>
  </r>
  <r>
    <d v="2024-09-01T00:00:00"/>
    <n v="32"/>
    <n v="5"/>
    <n v="2"/>
    <n v="4"/>
    <n v="5"/>
    <n v="3"/>
    <n v="9"/>
    <x v="1"/>
    <s v="Hypertension"/>
    <s v="General Surgery"/>
    <s v="Dr. Sade Kikiola"/>
    <s v="Allianz"/>
    <x v="40"/>
    <x v="1"/>
    <x v="1"/>
    <s v="Outpatient"/>
    <n v="437"/>
    <n v="160"/>
    <d v="2024-09-19T00:00:00"/>
    <x v="0"/>
    <x v="5"/>
    <s v="Physician Referral"/>
    <s v="No"/>
    <s v="Scheduled"/>
    <s v="Pending"/>
    <m/>
    <m/>
    <s v="N/A"/>
    <n v="417.9"/>
    <n v="0"/>
  </r>
  <r>
    <d v="2024-09-02T00:00:00"/>
    <n v="4658"/>
    <n v="4"/>
    <n v="5"/>
    <n v="4"/>
    <n v="2"/>
    <n v="1"/>
    <n v="11"/>
    <x v="1"/>
    <s v="Hypertension"/>
    <s v="Pediatrics"/>
    <s v="Dr. Ravi Patel"/>
    <s v="Aviva"/>
    <x v="20"/>
    <x v="1"/>
    <x v="4"/>
    <s v="Outpatient"/>
    <n v="959"/>
    <n v="144"/>
    <d v="2024-09-12T00:00:00"/>
    <x v="0"/>
    <x v="9"/>
    <s v="Emergency"/>
    <s v="Yes"/>
    <s v="Emergency"/>
    <s v="Paid"/>
    <m/>
    <m/>
    <s v="N/A"/>
    <n v="772.1"/>
    <n v="0"/>
  </r>
  <r>
    <d v="2024-09-02T00:00:00"/>
    <n v="4745"/>
    <n v="4"/>
    <n v="4"/>
    <n v="4"/>
    <n v="3"/>
    <n v="2"/>
    <n v="14"/>
    <x v="2"/>
    <s v="Hypertension"/>
    <s v="Orthopedics"/>
    <s v="Dr. Ravi Patel"/>
    <s v="AXA"/>
    <x v="40"/>
    <x v="1"/>
    <x v="4"/>
    <s v="Outpatient"/>
    <n v="587"/>
    <n v="41"/>
    <d v="2024-09-21T00:00:00"/>
    <x v="0"/>
    <x v="3"/>
    <s v="Physician Referral"/>
    <s v="Yes"/>
    <s v="Emergency"/>
    <s v="Paid"/>
    <m/>
    <m/>
    <s v="N/A"/>
    <n v="439.6"/>
    <n v="0"/>
  </r>
  <r>
    <d v="2024-09-02T00:00:00"/>
    <n v="4687"/>
    <n v="4"/>
    <n v="5"/>
    <n v="4"/>
    <n v="4"/>
    <n v="3"/>
    <n v="12"/>
    <x v="1"/>
    <s v="Hypertension"/>
    <s v="Pediatrics"/>
    <s v="Dr. Ravi Patel"/>
    <s v="Allianz"/>
    <x v="61"/>
    <x v="0"/>
    <x v="0"/>
    <s v="Inpatient"/>
    <n v="387"/>
    <n v="48"/>
    <m/>
    <x v="1"/>
    <x v="5"/>
    <s v="Self-Referral"/>
    <s v="No"/>
    <s v="Scheduled"/>
    <s v="Paid"/>
    <m/>
    <m/>
    <s v="General Ward"/>
    <n v="311.5"/>
    <n v="10"/>
  </r>
  <r>
    <d v="2024-09-02T00:00:00"/>
    <n v="2140"/>
    <n v="4"/>
    <n v="4"/>
    <n v="4"/>
    <n v="3"/>
    <n v="2"/>
    <n v="37"/>
    <x v="0"/>
    <s v="Hypertension"/>
    <s v="Orthopedics"/>
    <s v="Dr. Ravi Patel"/>
    <s v="AXA"/>
    <x v="33"/>
    <x v="0"/>
    <x v="1"/>
    <s v="Outpatient"/>
    <n v="442"/>
    <n v="156"/>
    <d v="2024-09-18T00:00:00"/>
    <x v="0"/>
    <x v="1"/>
    <s v="Self-Referral"/>
    <s v="Yes"/>
    <s v="Emergency"/>
    <s v="Pending"/>
    <m/>
    <m/>
    <s v="N/A"/>
    <n v="418.6"/>
    <n v="0"/>
  </r>
  <r>
    <d v="2024-09-02T00:00:00"/>
    <n v="3744"/>
    <n v="1"/>
    <n v="3"/>
    <n v="4"/>
    <n v="2"/>
    <n v="1"/>
    <n v="36"/>
    <x v="9"/>
    <s v="Hypertension"/>
    <s v="Neurology"/>
    <s v="Dr. Olu Abisola"/>
    <s v="Aviva"/>
    <x v="52"/>
    <x v="0"/>
    <x v="3"/>
    <s v="Outpatient"/>
    <n v="536"/>
    <n v="129"/>
    <m/>
    <x v="1"/>
    <x v="6"/>
    <s v="Self-Referral"/>
    <s v="Yes"/>
    <s v="Emergency"/>
    <s v="Pending"/>
    <m/>
    <m/>
    <s v="Private Room"/>
    <n v="500.5"/>
    <n v="50"/>
  </r>
  <r>
    <d v="2024-09-02T00:00:00"/>
    <n v="3082"/>
    <n v="3"/>
    <n v="3"/>
    <n v="4"/>
    <n v="1"/>
    <n v="3"/>
    <n v="13"/>
    <x v="2"/>
    <s v="Hypertension"/>
    <s v="Neurology"/>
    <s v="Dr. Emma Jones"/>
    <s v="Allianz"/>
    <x v="21"/>
    <x v="1"/>
    <x v="3"/>
    <s v="Outpatient"/>
    <n v="483"/>
    <n v="127"/>
    <d v="2024-09-24T00:00:00"/>
    <x v="0"/>
    <x v="3"/>
    <s v="Self-Referral"/>
    <s v="Yes"/>
    <s v="Emergency"/>
    <s v="Pending"/>
    <m/>
    <m/>
    <s v="N/A"/>
    <n v="427"/>
    <n v="0"/>
  </r>
  <r>
    <d v="2024-09-02T00:00:00"/>
    <n v="3462"/>
    <n v="5"/>
    <n v="1"/>
    <n v="4"/>
    <n v="4"/>
    <n v="1"/>
    <n v="40"/>
    <x v="0"/>
    <s v="Hypertension"/>
    <s v="Cardiology"/>
    <s v="Dr. Sade Kikiola"/>
    <s v="Aviva"/>
    <x v="59"/>
    <x v="0"/>
    <x v="3"/>
    <s v="Outpatient"/>
    <n v="284"/>
    <n v="87"/>
    <d v="2024-09-27T00:00:00"/>
    <x v="0"/>
    <x v="1"/>
    <s v="Emergency"/>
    <s v="No"/>
    <s v="Scheduled"/>
    <s v="Paid"/>
    <m/>
    <m/>
    <s v="N/A"/>
    <n v="259.7"/>
    <n v="0"/>
  </r>
  <r>
    <d v="2024-09-02T00:00:00"/>
    <n v="662"/>
    <n v="3"/>
    <n v="2"/>
    <n v="4"/>
    <n v="5"/>
    <n v="3"/>
    <n v="27"/>
    <x v="5"/>
    <s v="Hypertension"/>
    <s v="General Surgery"/>
    <s v="Dr. Emma Jones"/>
    <s v="Allianz"/>
    <x v="11"/>
    <x v="1"/>
    <x v="0"/>
    <s v="Inpatient"/>
    <n v="465"/>
    <n v="123"/>
    <m/>
    <x v="1"/>
    <x v="0"/>
    <s v="Self-Referral"/>
    <s v="No"/>
    <s v="Scheduled"/>
    <s v="Paid"/>
    <m/>
    <m/>
    <s v="Semi-Private Room"/>
    <n v="432.6"/>
    <n v="30"/>
  </r>
  <r>
    <d v="2024-09-02T00:00:00"/>
    <n v="3092"/>
    <n v="3"/>
    <n v="5"/>
    <n v="4"/>
    <n v="1"/>
    <n v="2"/>
    <n v="1"/>
    <x v="8"/>
    <s v="Hypertension"/>
    <s v="Pediatrics"/>
    <s v="Dr. Emma Jones"/>
    <s v="AXA"/>
    <x v="54"/>
    <x v="0"/>
    <x v="0"/>
    <s v="Emergency"/>
    <n v="909"/>
    <n v="164"/>
    <m/>
    <x v="1"/>
    <x v="2"/>
    <s v="Emergency"/>
    <s v="No"/>
    <s v="Scheduled"/>
    <s v="Pending"/>
    <m/>
    <m/>
    <s v="Semi-Private Room"/>
    <n v="772.1"/>
    <n v="30"/>
  </r>
  <r>
    <d v="2024-09-02T00:00:00"/>
    <n v="3441"/>
    <n v="1"/>
    <n v="5"/>
    <n v="4"/>
    <n v="2"/>
    <n v="1"/>
    <n v="10"/>
    <x v="1"/>
    <s v="Hypertension"/>
    <s v="Pediatrics"/>
    <s v="Dr. Olu Abisola"/>
    <s v="Aviva"/>
    <x v="25"/>
    <x v="1"/>
    <x v="4"/>
    <s v="Inpatient"/>
    <n v="181"/>
    <n v="184"/>
    <m/>
    <x v="1"/>
    <x v="9"/>
    <s v="Emergency"/>
    <s v="Yes"/>
    <s v="Emergency"/>
    <s v="Paid"/>
    <m/>
    <m/>
    <s v="Private Room"/>
    <n v="290.5"/>
    <n v="50"/>
  </r>
  <r>
    <d v="2024-09-03T00:00:00"/>
    <n v="3466"/>
    <n v="4"/>
    <n v="4"/>
    <n v="4"/>
    <n v="3"/>
    <n v="2"/>
    <n v="18"/>
    <x v="3"/>
    <s v="Hypertension"/>
    <s v="Orthopedics"/>
    <s v="Dr. Ravi Patel"/>
    <s v="AXA"/>
    <x v="23"/>
    <x v="0"/>
    <x v="4"/>
    <s v="Outpatient"/>
    <n v="344"/>
    <n v="151"/>
    <d v="2024-09-15T00:00:00"/>
    <x v="0"/>
    <x v="8"/>
    <s v="Self-Referral"/>
    <s v="Yes"/>
    <s v="Emergency"/>
    <s v="Paid"/>
    <m/>
    <m/>
    <s v="N/A"/>
    <n v="346.5"/>
    <n v="0"/>
  </r>
  <r>
    <d v="2024-09-03T00:00:00"/>
    <n v="985"/>
    <n v="4"/>
    <n v="2"/>
    <n v="4"/>
    <n v="5"/>
    <n v="3"/>
    <n v="32"/>
    <x v="7"/>
    <s v="Hypertension"/>
    <s v="General Surgery"/>
    <s v="Dr. Ravi Patel"/>
    <s v="Allianz"/>
    <x v="22"/>
    <x v="0"/>
    <x v="3"/>
    <s v="Outpatient"/>
    <n v="71"/>
    <n v="59"/>
    <d v="2024-09-18T00:00:00"/>
    <x v="0"/>
    <x v="5"/>
    <s v="Emergency"/>
    <s v="Yes"/>
    <s v="Emergency"/>
    <s v="Paid"/>
    <m/>
    <m/>
    <s v="N/A"/>
    <n v="91"/>
    <n v="0"/>
  </r>
  <r>
    <d v="2024-09-03T00:00:00"/>
    <n v="1881"/>
    <n v="1"/>
    <n v="5"/>
    <n v="4"/>
    <n v="2"/>
    <n v="3"/>
    <n v="2"/>
    <x v="8"/>
    <s v="Hypertension"/>
    <s v="Pediatrics"/>
    <s v="Dr. Olu Abisola"/>
    <s v="Allianz"/>
    <x v="21"/>
    <x v="1"/>
    <x v="4"/>
    <s v="Outpatient"/>
    <n v="714"/>
    <n v="163"/>
    <m/>
    <x v="1"/>
    <x v="5"/>
    <s v="Emergency"/>
    <s v="No"/>
    <s v="Scheduled"/>
    <s v="Pending"/>
    <m/>
    <m/>
    <s v="Semi-Private Room"/>
    <n v="634.9"/>
    <n v="30"/>
  </r>
  <r>
    <d v="2024-09-03T00:00:00"/>
    <n v="713"/>
    <n v="1"/>
    <n v="2"/>
    <n v="4"/>
    <n v="5"/>
    <n v="1"/>
    <n v="12"/>
    <x v="1"/>
    <s v="Hypertension"/>
    <s v="General Surgery"/>
    <s v="Dr. Olu Abisola"/>
    <s v="Aviva"/>
    <x v="55"/>
    <x v="0"/>
    <x v="4"/>
    <s v="Outpatient"/>
    <n v="544"/>
    <n v="158"/>
    <d v="2024-09-23T00:00:00"/>
    <x v="0"/>
    <x v="6"/>
    <s v="Self-Referral"/>
    <s v="No"/>
    <s v="Scheduled"/>
    <s v="Paid"/>
    <m/>
    <m/>
    <s v="N/A"/>
    <n v="491.4"/>
    <n v="0"/>
  </r>
  <r>
    <d v="2024-09-03T00:00:00"/>
    <n v="3021"/>
    <n v="2"/>
    <n v="2"/>
    <n v="4"/>
    <n v="5"/>
    <n v="1"/>
    <n v="5"/>
    <x v="4"/>
    <s v="Hypertension"/>
    <s v="General Surgery"/>
    <s v="Dr. Johnson Grek"/>
    <s v="Aviva"/>
    <x v="5"/>
    <x v="1"/>
    <x v="3"/>
    <s v="Emergency"/>
    <n v="900"/>
    <n v="45"/>
    <m/>
    <x v="1"/>
    <x v="3"/>
    <s v="Physician Referral"/>
    <s v="Yes"/>
    <s v="Emergency"/>
    <s v="Paid"/>
    <m/>
    <m/>
    <s v="Private Room"/>
    <n v="696.5"/>
    <n v="50"/>
  </r>
  <r>
    <d v="2024-09-03T00:00:00"/>
    <n v="4623"/>
    <n v="4"/>
    <n v="3"/>
    <n v="4"/>
    <n v="4"/>
    <n v="3"/>
    <n v="37"/>
    <x v="0"/>
    <s v="Hypertension"/>
    <s v="Neurology"/>
    <s v="Dr. Ravi Patel"/>
    <s v="Allianz"/>
    <x v="11"/>
    <x v="0"/>
    <x v="0"/>
    <s v="Outpatient"/>
    <n v="954"/>
    <n v="114"/>
    <d v="2024-09-19T00:00:00"/>
    <x v="0"/>
    <x v="5"/>
    <s v="Physician Referral"/>
    <s v="No"/>
    <s v="Scheduled"/>
    <s v="Pending"/>
    <m/>
    <m/>
    <s v="N/A"/>
    <n v="747.6"/>
    <n v="0"/>
  </r>
  <r>
    <d v="2024-09-03T00:00:00"/>
    <n v="164"/>
    <n v="5"/>
    <n v="5"/>
    <n v="4"/>
    <n v="5"/>
    <n v="2"/>
    <n v="22"/>
    <x v="6"/>
    <s v="Hypertension"/>
    <s v="Pediatrics"/>
    <s v="Dr. Sade Kikiola"/>
    <s v="AXA"/>
    <x v="17"/>
    <x v="0"/>
    <x v="4"/>
    <s v="Outpatient"/>
    <n v="826"/>
    <n v="117"/>
    <d v="2024-09-17T00:00:00"/>
    <x v="0"/>
    <x v="7"/>
    <s v="Emergency"/>
    <s v="No"/>
    <s v="Scheduled"/>
    <s v="Paid"/>
    <m/>
    <m/>
    <s v="N/A"/>
    <n v="660.1"/>
    <n v="0"/>
  </r>
  <r>
    <d v="2024-09-03T00:00:00"/>
    <n v="854"/>
    <n v="2"/>
    <n v="5"/>
    <n v="4"/>
    <n v="4"/>
    <n v="3"/>
    <n v="34"/>
    <x v="9"/>
    <s v="Hypertension"/>
    <s v="Pediatrics"/>
    <s v="Dr. Johnson Grek"/>
    <s v="Allianz"/>
    <x v="34"/>
    <x v="1"/>
    <x v="0"/>
    <s v="Outpatient"/>
    <n v="190"/>
    <n v="122"/>
    <d v="2024-09-12T00:00:00"/>
    <x v="0"/>
    <x v="4"/>
    <s v="Self-Referral"/>
    <s v="Yes"/>
    <s v="Emergency"/>
    <s v="Pending"/>
    <m/>
    <m/>
    <s v="N/A"/>
    <m/>
    <n v="0"/>
  </r>
  <r>
    <d v="2024-09-03T00:00:00"/>
    <n v="3440"/>
    <n v="3"/>
    <n v="1"/>
    <n v="4"/>
    <n v="2"/>
    <n v="2"/>
    <n v="39"/>
    <x v="0"/>
    <s v="Hypertension"/>
    <s v="Cardiology"/>
    <s v="Dr. Emma Jones"/>
    <s v="AXA"/>
    <x v="12"/>
    <x v="1"/>
    <x v="1"/>
    <s v="Outpatient"/>
    <n v="380"/>
    <n v="144"/>
    <m/>
    <x v="1"/>
    <x v="8"/>
    <s v="Self-Referral"/>
    <s v="Yes"/>
    <s v="Emergency"/>
    <s v="Paid"/>
    <m/>
    <m/>
    <s v="Private Room"/>
    <n v="401.8"/>
    <n v="50"/>
  </r>
  <r>
    <d v="2024-09-03T00:00:00"/>
    <n v="4292"/>
    <n v="4"/>
    <n v="2"/>
    <n v="4"/>
    <n v="5"/>
    <n v="1"/>
    <n v="17"/>
    <x v="3"/>
    <s v="Hypertension"/>
    <s v="General Surgery"/>
    <s v="Dr. Ravi Patel"/>
    <s v="Aviva"/>
    <x v="55"/>
    <x v="0"/>
    <x v="0"/>
    <s v="Outpatient"/>
    <n v="93"/>
    <n v="21"/>
    <d v="2024-09-26T00:00:00"/>
    <x v="0"/>
    <x v="8"/>
    <s v="Self-Referral"/>
    <s v="No"/>
    <s v="Scheduled"/>
    <s v="Pending"/>
    <m/>
    <m/>
    <s v="N/A"/>
    <n v="79.8"/>
    <n v="0"/>
  </r>
  <r>
    <d v="2024-09-04T00:00:00"/>
    <n v="405"/>
    <n v="1"/>
    <n v="4"/>
    <n v="4"/>
    <n v="3"/>
    <n v="2"/>
    <n v="14"/>
    <x v="2"/>
    <s v="Hypertension"/>
    <s v="Orthopedics"/>
    <s v="Dr. Olu Abisola"/>
    <s v="AXA"/>
    <x v="47"/>
    <x v="0"/>
    <x v="2"/>
    <s v="Inpatient"/>
    <n v="200"/>
    <n v="110"/>
    <m/>
    <x v="1"/>
    <x v="5"/>
    <s v="Physician Referral"/>
    <s v="No"/>
    <s v="Scheduled"/>
    <s v="Pending"/>
    <m/>
    <m/>
    <s v="General Ward"/>
    <n v="224"/>
    <n v="10"/>
  </r>
  <r>
    <d v="2024-09-04T00:00:00"/>
    <n v="4089"/>
    <n v="1"/>
    <n v="3"/>
    <n v="4"/>
    <n v="3"/>
    <n v="3"/>
    <n v="26"/>
    <x v="5"/>
    <s v="Hypertension"/>
    <s v="Neurology"/>
    <s v="Dr. Olu Abisola"/>
    <s v="Allianz"/>
    <x v="24"/>
    <x v="0"/>
    <x v="2"/>
    <s v="Inpatient"/>
    <n v="373"/>
    <n v="64"/>
    <m/>
    <x v="1"/>
    <x v="8"/>
    <s v="Emergency"/>
    <s v="No"/>
    <s v="Scheduled"/>
    <s v="Paid"/>
    <m/>
    <m/>
    <s v="Private Room"/>
    <m/>
    <n v="50"/>
  </r>
  <r>
    <d v="2024-09-04T00:00:00"/>
    <n v="4201"/>
    <n v="1"/>
    <n v="1"/>
    <n v="4"/>
    <n v="2"/>
    <n v="2"/>
    <n v="38"/>
    <x v="0"/>
    <s v="Hypertension"/>
    <s v="Cardiology"/>
    <s v="Dr. Olu Abisola"/>
    <s v="AXA"/>
    <x v="36"/>
    <x v="0"/>
    <x v="3"/>
    <s v="Emergency"/>
    <n v="926"/>
    <n v="190"/>
    <m/>
    <x v="1"/>
    <x v="2"/>
    <s v="Self-Referral"/>
    <s v="Yes"/>
    <s v="Emergency"/>
    <s v="Paid"/>
    <m/>
    <m/>
    <s v="General Ward"/>
    <n v="788.2"/>
    <n v="10"/>
  </r>
  <r>
    <d v="2024-09-04T00:00:00"/>
    <n v="339"/>
    <n v="4"/>
    <n v="3"/>
    <n v="4"/>
    <n v="1"/>
    <n v="1"/>
    <n v="40"/>
    <x v="0"/>
    <s v="Hypertension"/>
    <s v="Neurology"/>
    <s v="Dr. Ravi Patel"/>
    <s v="Aviva"/>
    <x v="61"/>
    <x v="0"/>
    <x v="2"/>
    <s v="Outpatient"/>
    <n v="307"/>
    <n v="22"/>
    <m/>
    <x v="1"/>
    <x v="9"/>
    <s v="Emergency"/>
    <s v="No"/>
    <s v="Scheduled"/>
    <s v="Pending"/>
    <m/>
    <m/>
    <s v="Semi-Private Room"/>
    <n v="251.3"/>
    <n v="30"/>
  </r>
  <r>
    <d v="2024-09-04T00:00:00"/>
    <n v="1980"/>
    <n v="5"/>
    <n v="4"/>
    <n v="4"/>
    <n v="3"/>
    <n v="2"/>
    <n v="39"/>
    <x v="0"/>
    <s v="Hypertension"/>
    <s v="Orthopedics"/>
    <s v="Dr. Sade Kikiola"/>
    <s v="AXA"/>
    <x v="59"/>
    <x v="0"/>
    <x v="1"/>
    <s v="Inpatient"/>
    <n v="790"/>
    <n v="181"/>
    <m/>
    <x v="1"/>
    <x v="8"/>
    <s v="Self-Referral"/>
    <s v="Yes"/>
    <s v="Emergency"/>
    <s v="Paid"/>
    <m/>
    <m/>
    <s v="Private Room"/>
    <n v="714.7"/>
    <n v="50"/>
  </r>
  <r>
    <d v="2024-09-04T00:00:00"/>
    <n v="1361"/>
    <n v="1"/>
    <n v="1"/>
    <n v="4"/>
    <n v="1"/>
    <n v="3"/>
    <n v="1"/>
    <x v="8"/>
    <s v="Hypertension"/>
    <s v="Cardiology"/>
    <s v="Dr. Olu Abisola"/>
    <s v="Allianz"/>
    <x v="3"/>
    <x v="1"/>
    <x v="0"/>
    <s v="Outpatient"/>
    <n v="607"/>
    <n v="99"/>
    <m/>
    <x v="1"/>
    <x v="3"/>
    <s v="Self-Referral"/>
    <s v="No"/>
    <s v="Scheduled"/>
    <s v="Pending"/>
    <m/>
    <m/>
    <s v="Private Room"/>
    <m/>
    <n v="50"/>
  </r>
  <r>
    <d v="2024-09-04T00:00:00"/>
    <n v="2547"/>
    <n v="4"/>
    <n v="3"/>
    <n v="4"/>
    <n v="3"/>
    <n v="3"/>
    <n v="34"/>
    <x v="9"/>
    <s v="Hypertension"/>
    <s v="Neurology"/>
    <s v="Dr. Ravi Patel"/>
    <s v="Allianz"/>
    <x v="31"/>
    <x v="1"/>
    <x v="0"/>
    <s v="Inpatient"/>
    <n v="550"/>
    <n v="83"/>
    <m/>
    <x v="1"/>
    <x v="4"/>
    <s v="Self-Referral"/>
    <s v="No"/>
    <s v="Scheduled"/>
    <s v="Paid"/>
    <m/>
    <m/>
    <s v="General Ward"/>
    <n v="450.1"/>
    <n v="10"/>
  </r>
  <r>
    <d v="2024-09-04T00:00:00"/>
    <n v="611"/>
    <n v="3"/>
    <n v="4"/>
    <n v="4"/>
    <n v="3"/>
    <n v="2"/>
    <n v="34"/>
    <x v="9"/>
    <s v="Hypertension"/>
    <s v="Orthopedics"/>
    <s v="Dr. Emma Jones"/>
    <s v="AXA"/>
    <x v="49"/>
    <x v="1"/>
    <x v="4"/>
    <s v="Outpatient"/>
    <n v="226"/>
    <n v="154"/>
    <m/>
    <x v="1"/>
    <x v="7"/>
    <s v="Emergency"/>
    <s v="Yes"/>
    <s v="Emergency"/>
    <s v="Paid"/>
    <m/>
    <m/>
    <s v="Private Room"/>
    <n v="301"/>
    <n v="50"/>
  </r>
  <r>
    <d v="2024-09-04T00:00:00"/>
    <n v="2200"/>
    <n v="2"/>
    <n v="1"/>
    <n v="4"/>
    <n v="3"/>
    <n v="3"/>
    <n v="34"/>
    <x v="9"/>
    <s v="Hypertension"/>
    <s v="Cardiology"/>
    <s v="Dr. Johnson Grek"/>
    <s v="Allianz"/>
    <x v="17"/>
    <x v="0"/>
    <x v="4"/>
    <s v="Inpatient"/>
    <n v="272"/>
    <n v="54"/>
    <m/>
    <x v="1"/>
    <x v="8"/>
    <s v="Physician Referral"/>
    <s v="Yes"/>
    <s v="Emergency"/>
    <s v="Paid"/>
    <m/>
    <m/>
    <s v="General Ward"/>
    <m/>
    <n v="10"/>
  </r>
  <r>
    <d v="2024-09-04T00:00:00"/>
    <n v="1512"/>
    <n v="4"/>
    <n v="4"/>
    <n v="4"/>
    <n v="3"/>
    <n v="1"/>
    <n v="8"/>
    <x v="4"/>
    <s v="Hypertension"/>
    <s v="Orthopedics"/>
    <s v="Dr. Ravi Patel"/>
    <s v="Aviva"/>
    <x v="30"/>
    <x v="0"/>
    <x v="4"/>
    <s v="Outpatient"/>
    <n v="91"/>
    <n v="41"/>
    <d v="2024-09-29T00:00:00"/>
    <x v="0"/>
    <x v="2"/>
    <s v="Physician Referral"/>
    <s v="No"/>
    <s v="Scheduled"/>
    <s v="Paid"/>
    <m/>
    <m/>
    <s v="N/A"/>
    <m/>
    <n v="0"/>
  </r>
  <r>
    <d v="2024-09-05T00:00:00"/>
    <n v="2086"/>
    <n v="4"/>
    <n v="1"/>
    <n v="4"/>
    <n v="4"/>
    <n v="2"/>
    <n v="1"/>
    <x v="8"/>
    <s v="Hypertension"/>
    <s v="Cardiology"/>
    <s v="Dr. Ravi Patel"/>
    <s v="AXA"/>
    <x v="45"/>
    <x v="0"/>
    <x v="0"/>
    <s v="Inpatient"/>
    <n v="680"/>
    <n v="195"/>
    <m/>
    <x v="1"/>
    <x v="6"/>
    <s v="Emergency"/>
    <s v="No"/>
    <s v="Scheduled"/>
    <s v="Pending"/>
    <m/>
    <m/>
    <s v="General Ward"/>
    <m/>
    <n v="10"/>
  </r>
  <r>
    <d v="2024-09-05T00:00:00"/>
    <n v="2823"/>
    <n v="1"/>
    <n v="5"/>
    <n v="4"/>
    <n v="2"/>
    <n v="2"/>
    <n v="22"/>
    <x v="6"/>
    <s v="Hypertension"/>
    <s v="Pediatrics"/>
    <s v="Dr. Olu Abisola"/>
    <s v="AXA"/>
    <x v="23"/>
    <x v="1"/>
    <x v="0"/>
    <s v="Outpatient"/>
    <n v="102"/>
    <n v="179"/>
    <d v="2024-09-14T00:00:00"/>
    <x v="0"/>
    <x v="6"/>
    <s v="Self-Referral"/>
    <s v="Yes"/>
    <s v="Emergency"/>
    <s v="Pending"/>
    <m/>
    <m/>
    <s v="N/A"/>
    <m/>
    <n v="0"/>
  </r>
  <r>
    <d v="2024-09-05T00:00:00"/>
    <n v="2302"/>
    <n v="2"/>
    <n v="5"/>
    <n v="4"/>
    <n v="5"/>
    <n v="2"/>
    <n v="14"/>
    <x v="2"/>
    <s v="Hypertension"/>
    <s v="Pediatrics"/>
    <s v="Dr. Johnson Grek"/>
    <s v="AXA"/>
    <x v="51"/>
    <x v="1"/>
    <x v="4"/>
    <s v="Inpatient"/>
    <n v="736"/>
    <n v="45"/>
    <m/>
    <x v="1"/>
    <x v="7"/>
    <s v="Physician Referral"/>
    <s v="No"/>
    <s v="Scheduled"/>
    <s v="Paid"/>
    <m/>
    <m/>
    <s v="Semi-Private Room"/>
    <m/>
    <n v="30"/>
  </r>
  <r>
    <d v="2024-09-05T00:00:00"/>
    <n v="1063"/>
    <n v="2"/>
    <n v="3"/>
    <n v="4"/>
    <n v="5"/>
    <n v="3"/>
    <n v="8"/>
    <x v="4"/>
    <s v="Hypertension"/>
    <s v="Neurology"/>
    <s v="Dr. Johnson Grek"/>
    <s v="Allianz"/>
    <x v="15"/>
    <x v="0"/>
    <x v="0"/>
    <s v="Outpatient"/>
    <n v="1000"/>
    <n v="139"/>
    <d v="2024-09-25T00:00:00"/>
    <x v="0"/>
    <x v="3"/>
    <s v="Physician Referral"/>
    <s v="Yes"/>
    <s v="Emergency"/>
    <s v="Paid"/>
    <m/>
    <m/>
    <s v="N/A"/>
    <n v="797.3"/>
    <n v="0"/>
  </r>
  <r>
    <d v="2024-09-05T00:00:00"/>
    <n v="4268"/>
    <n v="1"/>
    <n v="2"/>
    <n v="4"/>
    <n v="5"/>
    <n v="2"/>
    <n v="4"/>
    <x v="8"/>
    <s v="Hypertension"/>
    <s v="General Surgery"/>
    <s v="Dr. Olu Abisola"/>
    <s v="AXA"/>
    <x v="59"/>
    <x v="0"/>
    <x v="1"/>
    <s v="Outpatient"/>
    <n v="751"/>
    <n v="25"/>
    <d v="2024-09-17T00:00:00"/>
    <x v="0"/>
    <x v="1"/>
    <s v="Emergency"/>
    <s v="Yes"/>
    <s v="Emergency"/>
    <s v="Paid"/>
    <m/>
    <m/>
    <s v="N/A"/>
    <n v="543.20000000000005"/>
    <n v="0"/>
  </r>
  <r>
    <d v="2024-09-05T00:00:00"/>
    <n v="2602"/>
    <n v="5"/>
    <n v="2"/>
    <n v="4"/>
    <n v="5"/>
    <n v="2"/>
    <n v="27"/>
    <x v="5"/>
    <s v="Hypertension"/>
    <s v="General Surgery"/>
    <s v="Dr. Sade Kikiola"/>
    <s v="AXA"/>
    <x v="43"/>
    <x v="1"/>
    <x v="4"/>
    <s v="Outpatient"/>
    <n v="250"/>
    <n v="193"/>
    <d v="2024-09-30T00:00:00"/>
    <x v="0"/>
    <x v="1"/>
    <s v="Emergency"/>
    <s v="No"/>
    <s v="Scheduled"/>
    <s v="Paid"/>
    <m/>
    <m/>
    <s v="N/A"/>
    <n v="310.10000000000002"/>
    <n v="0"/>
  </r>
  <r>
    <d v="2024-09-05T00:00:00"/>
    <n v="989"/>
    <n v="4"/>
    <n v="4"/>
    <n v="4"/>
    <n v="3"/>
    <n v="2"/>
    <n v="39"/>
    <x v="0"/>
    <s v="Hypertension"/>
    <s v="Orthopedics"/>
    <s v="Dr. Ravi Patel"/>
    <s v="AXA"/>
    <x v="22"/>
    <x v="1"/>
    <x v="2"/>
    <s v="Outpatient"/>
    <n v="848"/>
    <n v="137"/>
    <d v="2024-09-29T00:00:00"/>
    <x v="0"/>
    <x v="8"/>
    <s v="Emergency"/>
    <s v="Yes"/>
    <s v="Emergency"/>
    <s v="Paid"/>
    <m/>
    <m/>
    <s v="N/A"/>
    <n v="689.5"/>
    <n v="0"/>
  </r>
  <r>
    <d v="2024-09-05T00:00:00"/>
    <n v="2229"/>
    <n v="1"/>
    <n v="1"/>
    <n v="4"/>
    <n v="5"/>
    <n v="2"/>
    <n v="33"/>
    <x v="9"/>
    <s v="Hypertension"/>
    <s v="Cardiology"/>
    <s v="Dr. Olu Abisola"/>
    <s v="AXA"/>
    <x v="23"/>
    <x v="1"/>
    <x v="4"/>
    <s v="Outpatient"/>
    <n v="308"/>
    <n v="104"/>
    <d v="2024-09-23T00:00:00"/>
    <x v="0"/>
    <x v="0"/>
    <s v="Self-Referral"/>
    <s v="Yes"/>
    <s v="Emergency"/>
    <s v="Pending"/>
    <m/>
    <m/>
    <s v="N/A"/>
    <m/>
    <n v="0"/>
  </r>
  <r>
    <d v="2024-09-05T00:00:00"/>
    <n v="4607"/>
    <n v="5"/>
    <n v="5"/>
    <n v="4"/>
    <n v="2"/>
    <n v="1"/>
    <n v="39"/>
    <x v="0"/>
    <s v="Hypertension"/>
    <s v="Pediatrics"/>
    <s v="Dr. Sade Kikiola"/>
    <s v="Aviva"/>
    <x v="18"/>
    <x v="0"/>
    <x v="2"/>
    <s v="Outpatient"/>
    <n v="728"/>
    <n v="140"/>
    <d v="2024-09-26T00:00:00"/>
    <x v="0"/>
    <x v="8"/>
    <s v="Self-Referral"/>
    <s v="No"/>
    <s v="Scheduled"/>
    <s v="Pending"/>
    <m/>
    <m/>
    <s v="N/A"/>
    <n v="607.6"/>
    <n v="0"/>
  </r>
  <r>
    <d v="2024-09-05T00:00:00"/>
    <n v="1268"/>
    <n v="1"/>
    <n v="2"/>
    <n v="4"/>
    <n v="5"/>
    <n v="3"/>
    <n v="1"/>
    <x v="8"/>
    <s v="Hypertension"/>
    <s v="General Surgery"/>
    <s v="Dr. Olu Abisola"/>
    <s v="Allianz"/>
    <x v="23"/>
    <x v="0"/>
    <x v="3"/>
    <s v="Inpatient"/>
    <n v="315"/>
    <n v="82"/>
    <m/>
    <x v="1"/>
    <x v="7"/>
    <s v="Emergency"/>
    <s v="No"/>
    <s v="Scheduled"/>
    <s v="Paid"/>
    <m/>
    <m/>
    <s v="Semi-Private Room"/>
    <n v="298.89999999999998"/>
    <n v="30"/>
  </r>
  <r>
    <d v="2024-09-06T00:00:00"/>
    <n v="1523"/>
    <n v="3"/>
    <n v="5"/>
    <n v="4"/>
    <n v="1"/>
    <n v="1"/>
    <n v="31"/>
    <x v="7"/>
    <s v="Hypertension"/>
    <s v="Pediatrics"/>
    <s v="Dr. Emma Jones"/>
    <s v="Aviva"/>
    <x v="23"/>
    <x v="0"/>
    <x v="2"/>
    <s v="Inpatient"/>
    <n v="256"/>
    <n v="148"/>
    <m/>
    <x v="1"/>
    <x v="0"/>
    <s v="Emergency"/>
    <s v="No"/>
    <s v="Scheduled"/>
    <s v="Pending"/>
    <m/>
    <m/>
    <s v="General Ward"/>
    <n v="289.8"/>
    <n v="10"/>
  </r>
  <r>
    <d v="2024-09-06T00:00:00"/>
    <n v="4416"/>
    <n v="5"/>
    <n v="4"/>
    <n v="4"/>
    <n v="3"/>
    <n v="2"/>
    <n v="18"/>
    <x v="3"/>
    <s v="Hypertension"/>
    <s v="Orthopedics"/>
    <s v="Dr. Sade Kikiola"/>
    <s v="AXA"/>
    <x v="55"/>
    <x v="1"/>
    <x v="1"/>
    <s v="Emergency"/>
    <n v="529"/>
    <n v="168"/>
    <m/>
    <x v="1"/>
    <x v="9"/>
    <s v="Physician Referral"/>
    <s v="No"/>
    <s v="Scheduled"/>
    <s v="Pending"/>
    <m/>
    <m/>
    <s v="General Ward"/>
    <n v="494.9"/>
    <n v="10"/>
  </r>
  <r>
    <d v="2024-09-06T00:00:00"/>
    <n v="1233"/>
    <n v="5"/>
    <n v="4"/>
    <n v="4"/>
    <n v="3"/>
    <n v="3"/>
    <n v="7"/>
    <x v="4"/>
    <s v="Hypertension"/>
    <s v="Orthopedics"/>
    <s v="Dr. Sade Kikiola"/>
    <s v="Allianz"/>
    <x v="58"/>
    <x v="1"/>
    <x v="0"/>
    <s v="Outpatient"/>
    <n v="108"/>
    <n v="39"/>
    <m/>
    <x v="1"/>
    <x v="3"/>
    <s v="Physician Referral"/>
    <s v="No"/>
    <s v="Scheduled"/>
    <s v="Paid"/>
    <m/>
    <m/>
    <s v="Private Room"/>
    <n v="137.9"/>
    <n v="50"/>
  </r>
  <r>
    <d v="2024-09-06T00:00:00"/>
    <n v="4388"/>
    <n v="2"/>
    <n v="1"/>
    <n v="4"/>
    <n v="2"/>
    <n v="2"/>
    <n v="22"/>
    <x v="6"/>
    <s v="Hypertension"/>
    <s v="Cardiology"/>
    <s v="Dr. Johnson Grek"/>
    <s v="AXA"/>
    <x v="20"/>
    <x v="0"/>
    <x v="1"/>
    <s v="Outpatient"/>
    <n v="540"/>
    <n v="48"/>
    <m/>
    <x v="1"/>
    <x v="5"/>
    <s v="Emergency"/>
    <s v="No"/>
    <s v="Scheduled"/>
    <s v="Pending"/>
    <m/>
    <m/>
    <s v="Private Room"/>
    <n v="446.6"/>
    <n v="50"/>
  </r>
  <r>
    <d v="2024-09-06T00:00:00"/>
    <n v="3467"/>
    <n v="4"/>
    <n v="2"/>
    <n v="4"/>
    <n v="5"/>
    <n v="1"/>
    <n v="33"/>
    <x v="9"/>
    <s v="Hypertension"/>
    <s v="General Surgery"/>
    <s v="Dr. Ravi Patel"/>
    <s v="Aviva"/>
    <x v="23"/>
    <x v="0"/>
    <x v="3"/>
    <s v="Inpatient"/>
    <n v="930"/>
    <n v="62"/>
    <m/>
    <x v="1"/>
    <x v="4"/>
    <s v="Emergency"/>
    <s v="No"/>
    <s v="Scheduled"/>
    <s v="Pending"/>
    <m/>
    <m/>
    <s v="General Ward"/>
    <n v="701.4"/>
    <n v="10"/>
  </r>
  <r>
    <d v="2024-09-06T00:00:00"/>
    <n v="775"/>
    <n v="1"/>
    <n v="4"/>
    <n v="4"/>
    <n v="3"/>
    <n v="2"/>
    <n v="27"/>
    <x v="5"/>
    <s v="Hypertension"/>
    <s v="Orthopedics"/>
    <s v="Dr. Olu Abisola"/>
    <s v="AXA"/>
    <x v="58"/>
    <x v="1"/>
    <x v="1"/>
    <s v="Outpatient"/>
    <n v="130"/>
    <n v="192"/>
    <d v="2024-09-18T00:00:00"/>
    <x v="0"/>
    <x v="7"/>
    <s v="Emergency"/>
    <s v="No"/>
    <s v="Scheduled"/>
    <s v="Pending"/>
    <m/>
    <m/>
    <s v="N/A"/>
    <n v="225.4"/>
    <n v="0"/>
  </r>
  <r>
    <d v="2024-09-06T00:00:00"/>
    <n v="3922"/>
    <n v="1"/>
    <n v="4"/>
    <n v="4"/>
    <n v="3"/>
    <n v="1"/>
    <n v="7"/>
    <x v="4"/>
    <s v="Hypertension"/>
    <s v="Orthopedics"/>
    <s v="Dr. Olu Abisola"/>
    <s v="Aviva"/>
    <x v="1"/>
    <x v="0"/>
    <x v="1"/>
    <s v="Inpatient"/>
    <n v="932"/>
    <n v="84"/>
    <m/>
    <x v="1"/>
    <x v="2"/>
    <s v="Physician Referral"/>
    <s v="No"/>
    <s v="Scheduled"/>
    <s v="Pending"/>
    <m/>
    <m/>
    <s v="General Ward"/>
    <n v="718.2"/>
    <n v="10"/>
  </r>
  <r>
    <d v="2024-09-06T00:00:00"/>
    <n v="3445"/>
    <n v="4"/>
    <n v="5"/>
    <n v="4"/>
    <n v="3"/>
    <n v="1"/>
    <n v="15"/>
    <x v="2"/>
    <s v="Hypertension"/>
    <s v="Pediatrics"/>
    <s v="Dr. Ravi Patel"/>
    <s v="Aviva"/>
    <x v="44"/>
    <x v="1"/>
    <x v="3"/>
    <s v="Outpatient"/>
    <n v="798"/>
    <n v="150"/>
    <d v="2024-10-03T00:00:00"/>
    <x v="0"/>
    <x v="7"/>
    <s v="Physician Referral"/>
    <s v="Yes"/>
    <s v="Emergency"/>
    <s v="Paid"/>
    <m/>
    <m/>
    <s v="N/A"/>
    <n v="663.6"/>
    <n v="0"/>
  </r>
  <r>
    <d v="2024-09-06T00:00:00"/>
    <n v="3584"/>
    <n v="4"/>
    <n v="3"/>
    <n v="4"/>
    <n v="3"/>
    <n v="3"/>
    <n v="22"/>
    <x v="6"/>
    <s v="Hypertension"/>
    <s v="Neurology"/>
    <s v="Dr. Ravi Patel"/>
    <s v="Allianz"/>
    <x v="17"/>
    <x v="1"/>
    <x v="1"/>
    <s v="Outpatient"/>
    <n v="170"/>
    <n v="115"/>
    <d v="2024-09-24T00:00:00"/>
    <x v="0"/>
    <x v="7"/>
    <s v="Self-Referral"/>
    <s v="No"/>
    <s v="Scheduled"/>
    <s v="Pending"/>
    <m/>
    <m/>
    <s v="N/A"/>
    <n v="199.5"/>
    <n v="0"/>
  </r>
  <r>
    <d v="2024-09-06T00:00:00"/>
    <n v="3340"/>
    <n v="2"/>
    <n v="2"/>
    <n v="4"/>
    <n v="5"/>
    <n v="2"/>
    <n v="14"/>
    <x v="2"/>
    <s v="Hypertension"/>
    <s v="General Surgery"/>
    <s v="Dr. Johnson Grek"/>
    <s v="AXA"/>
    <x v="0"/>
    <x v="0"/>
    <x v="3"/>
    <s v="Outpatient"/>
    <n v="708"/>
    <n v="39"/>
    <d v="2024-10-01T00:00:00"/>
    <x v="0"/>
    <x v="1"/>
    <s v="Physician Referral"/>
    <s v="Yes"/>
    <s v="Emergency"/>
    <s v="Pending"/>
    <m/>
    <m/>
    <s v="N/A"/>
    <n v="522.9"/>
    <n v="0"/>
  </r>
  <r>
    <d v="2024-09-07T00:00:00"/>
    <n v="1446"/>
    <n v="4"/>
    <n v="1"/>
    <n v="4"/>
    <n v="1"/>
    <n v="2"/>
    <n v="35"/>
    <x v="9"/>
    <s v="Hypertension"/>
    <s v="Cardiology"/>
    <s v="Dr. Ravi Patel"/>
    <s v="AXA"/>
    <x v="18"/>
    <x v="1"/>
    <x v="0"/>
    <s v="Outpatient"/>
    <n v="701"/>
    <n v="100"/>
    <d v="2024-09-20T00:00:00"/>
    <x v="0"/>
    <x v="8"/>
    <s v="Physician Referral"/>
    <s v="No"/>
    <s v="Scheduled"/>
    <s v="Pending"/>
    <m/>
    <m/>
    <s v="N/A"/>
    <n v="560.70000000000005"/>
    <n v="0"/>
  </r>
  <r>
    <d v="2024-09-07T00:00:00"/>
    <n v="3081"/>
    <n v="3"/>
    <n v="1"/>
    <n v="4"/>
    <n v="4"/>
    <n v="2"/>
    <n v="13"/>
    <x v="2"/>
    <s v="Hypertension"/>
    <s v="Cardiology"/>
    <s v="Dr. Emma Jones"/>
    <s v="AXA"/>
    <x v="21"/>
    <x v="0"/>
    <x v="4"/>
    <s v="Outpatient"/>
    <n v="94"/>
    <n v="56"/>
    <d v="2024-10-06T00:00:00"/>
    <x v="0"/>
    <x v="6"/>
    <s v="Emergency"/>
    <s v="No"/>
    <s v="Scheduled"/>
    <s v="Paid"/>
    <m/>
    <m/>
    <s v="N/A"/>
    <n v="105"/>
    <n v="0"/>
  </r>
  <r>
    <d v="2024-09-07T00:00:00"/>
    <n v="4410"/>
    <n v="2"/>
    <n v="5"/>
    <n v="4"/>
    <n v="3"/>
    <n v="3"/>
    <n v="2"/>
    <x v="8"/>
    <s v="Hypertension"/>
    <s v="Pediatrics"/>
    <s v="Dr. Johnson Grek"/>
    <s v="Allianz"/>
    <x v="0"/>
    <x v="1"/>
    <x v="0"/>
    <s v="Outpatient"/>
    <n v="987"/>
    <n v="57"/>
    <d v="2024-10-03T00:00:00"/>
    <x v="0"/>
    <x v="4"/>
    <s v="Emergency"/>
    <s v="Yes"/>
    <s v="Emergency"/>
    <s v="Pending"/>
    <m/>
    <m/>
    <s v="N/A"/>
    <n v="730.8"/>
    <n v="0"/>
  </r>
  <r>
    <d v="2024-09-07T00:00:00"/>
    <n v="3312"/>
    <n v="5"/>
    <n v="1"/>
    <n v="4"/>
    <n v="1"/>
    <n v="1"/>
    <n v="20"/>
    <x v="3"/>
    <s v="Hypertension"/>
    <s v="Cardiology"/>
    <s v="Dr. Sade Kikiola"/>
    <s v="Aviva"/>
    <x v="44"/>
    <x v="1"/>
    <x v="0"/>
    <s v="Emergency"/>
    <n v="144"/>
    <n v="64"/>
    <m/>
    <x v="1"/>
    <x v="2"/>
    <s v="Self-Referral"/>
    <s v="Yes"/>
    <s v="Emergency"/>
    <s v="Pending"/>
    <m/>
    <m/>
    <s v="Semi-Private Room"/>
    <n v="166.6"/>
    <n v="30"/>
  </r>
  <r>
    <d v="2024-09-07T00:00:00"/>
    <n v="4688"/>
    <n v="4"/>
    <n v="4"/>
    <n v="4"/>
    <n v="3"/>
    <n v="3"/>
    <n v="13"/>
    <x v="2"/>
    <s v="Hypertension"/>
    <s v="Orthopedics"/>
    <s v="Dr. Ravi Patel"/>
    <s v="Allianz"/>
    <x v="61"/>
    <x v="0"/>
    <x v="0"/>
    <s v="Outpatient"/>
    <n v="153"/>
    <n v="189"/>
    <d v="2024-09-23T00:00:00"/>
    <x v="0"/>
    <x v="4"/>
    <s v="Emergency"/>
    <s v="Yes"/>
    <s v="Emergency"/>
    <s v="Pending"/>
    <m/>
    <m/>
    <s v="N/A"/>
    <n v="239.4"/>
    <n v="0"/>
  </r>
  <r>
    <d v="2024-09-07T00:00:00"/>
    <n v="749"/>
    <n v="5"/>
    <n v="2"/>
    <n v="4"/>
    <n v="5"/>
    <n v="3"/>
    <n v="29"/>
    <x v="7"/>
    <s v="Hypertension"/>
    <s v="General Surgery"/>
    <s v="Dr. Sade Kikiola"/>
    <s v="Allianz"/>
    <x v="8"/>
    <x v="1"/>
    <x v="1"/>
    <s v="Outpatient"/>
    <n v="115"/>
    <n v="65"/>
    <d v="2024-10-01T00:00:00"/>
    <x v="0"/>
    <x v="6"/>
    <s v="Emergency"/>
    <s v="Yes"/>
    <s v="Emergency"/>
    <s v="Paid"/>
    <m/>
    <m/>
    <s v="N/A"/>
    <n v="126"/>
    <n v="0"/>
  </r>
  <r>
    <d v="2024-09-07T00:00:00"/>
    <n v="1899"/>
    <n v="2"/>
    <n v="1"/>
    <n v="4"/>
    <n v="1"/>
    <n v="1"/>
    <n v="21"/>
    <x v="6"/>
    <s v="Hypertension"/>
    <s v="Cardiology"/>
    <s v="Dr. Johnson Grek"/>
    <s v="Aviva"/>
    <x v="43"/>
    <x v="0"/>
    <x v="0"/>
    <s v="Outpatient"/>
    <n v="634"/>
    <n v="79"/>
    <m/>
    <x v="1"/>
    <x v="1"/>
    <s v="Physician Referral"/>
    <s v="No"/>
    <s v="Scheduled"/>
    <s v="Paid"/>
    <m/>
    <m/>
    <s v="Semi-Private Room"/>
    <n v="520.1"/>
    <n v="30"/>
  </r>
  <r>
    <d v="2024-09-07T00:00:00"/>
    <n v="4739"/>
    <n v="3"/>
    <n v="2"/>
    <n v="4"/>
    <n v="5"/>
    <n v="2"/>
    <n v="30"/>
    <x v="7"/>
    <s v="Hypertension"/>
    <s v="General Surgery"/>
    <s v="Dr. Emma Jones"/>
    <s v="AXA"/>
    <x v="3"/>
    <x v="0"/>
    <x v="3"/>
    <s v="Emergency"/>
    <n v="915"/>
    <n v="115"/>
    <m/>
    <x v="1"/>
    <x v="7"/>
    <s v="Emergency"/>
    <s v="No"/>
    <s v="Scheduled"/>
    <s v="Paid"/>
    <m/>
    <m/>
    <s v="Semi-Private Room"/>
    <n v="742"/>
    <n v="30"/>
  </r>
  <r>
    <d v="2024-09-07T00:00:00"/>
    <n v="4144"/>
    <n v="3"/>
    <n v="1"/>
    <n v="4"/>
    <n v="2"/>
    <n v="1"/>
    <n v="19"/>
    <x v="3"/>
    <s v="Hypertension"/>
    <s v="Cardiology"/>
    <s v="Dr. Emma Jones"/>
    <s v="Aviva"/>
    <x v="50"/>
    <x v="0"/>
    <x v="4"/>
    <s v="Emergency"/>
    <n v="887"/>
    <n v="32"/>
    <m/>
    <x v="1"/>
    <x v="4"/>
    <s v="Physician Referral"/>
    <s v="No"/>
    <s v="Scheduled"/>
    <s v="Paid"/>
    <m/>
    <m/>
    <s v="General Ward"/>
    <n v="650.29999999999995"/>
    <n v="10"/>
  </r>
  <r>
    <d v="2024-09-07T00:00:00"/>
    <n v="2003"/>
    <n v="4"/>
    <n v="3"/>
    <n v="4"/>
    <n v="3"/>
    <n v="1"/>
    <n v="27"/>
    <x v="5"/>
    <s v="Hypertension"/>
    <s v="Neurology"/>
    <s v="Dr. Ravi Patel"/>
    <s v="Aviva"/>
    <x v="29"/>
    <x v="1"/>
    <x v="3"/>
    <s v="Inpatient"/>
    <n v="284"/>
    <n v="50"/>
    <m/>
    <x v="1"/>
    <x v="7"/>
    <s v="Physician Referral"/>
    <s v="No"/>
    <s v="Scheduled"/>
    <s v="Paid"/>
    <m/>
    <m/>
    <s v="Semi-Private Room"/>
    <n v="254.8"/>
    <n v="30"/>
  </r>
  <r>
    <d v="2024-09-08T00:00:00"/>
    <n v="1800"/>
    <n v="3"/>
    <n v="3"/>
    <n v="4"/>
    <n v="5"/>
    <n v="1"/>
    <n v="20"/>
    <x v="3"/>
    <s v="Hypertension"/>
    <s v="Neurology"/>
    <s v="Dr. Emma Jones"/>
    <s v="Aviva"/>
    <x v="35"/>
    <x v="0"/>
    <x v="3"/>
    <s v="Inpatient"/>
    <n v="617"/>
    <n v="143"/>
    <m/>
    <x v="1"/>
    <x v="7"/>
    <s v="Emergency"/>
    <s v="No"/>
    <s v="Scheduled"/>
    <s v="Pending"/>
    <m/>
    <m/>
    <s v="Semi-Private Room"/>
    <n v="553"/>
    <n v="30"/>
  </r>
  <r>
    <d v="2024-09-08T00:00:00"/>
    <n v="2132"/>
    <n v="1"/>
    <n v="2"/>
    <n v="4"/>
    <n v="5"/>
    <n v="2"/>
    <n v="11"/>
    <x v="1"/>
    <s v="Hypertension"/>
    <s v="General Surgery"/>
    <s v="Dr. Olu Abisola"/>
    <s v="AXA"/>
    <x v="19"/>
    <x v="0"/>
    <x v="3"/>
    <s v="Outpatient"/>
    <n v="808"/>
    <n v="87"/>
    <m/>
    <x v="1"/>
    <x v="3"/>
    <s v="Emergency"/>
    <s v="No"/>
    <s v="Scheduled"/>
    <s v="Paid"/>
    <m/>
    <m/>
    <s v="Private Room"/>
    <n v="661.5"/>
    <n v="50"/>
  </r>
  <r>
    <d v="2024-09-08T00:00:00"/>
    <n v="1546"/>
    <n v="2"/>
    <n v="3"/>
    <n v="4"/>
    <n v="5"/>
    <n v="1"/>
    <n v="8"/>
    <x v="4"/>
    <s v="Hypertension"/>
    <s v="Neurology"/>
    <s v="Dr. Johnson Grek"/>
    <s v="Aviva"/>
    <x v="26"/>
    <x v="0"/>
    <x v="0"/>
    <s v="Emergency"/>
    <n v="814"/>
    <n v="135"/>
    <m/>
    <x v="1"/>
    <x v="7"/>
    <s v="Physician Referral"/>
    <s v="Yes"/>
    <s v="Emergency"/>
    <s v="Pending"/>
    <m/>
    <m/>
    <s v="Private Room"/>
    <n v="699.3"/>
    <n v="50"/>
  </r>
  <r>
    <d v="2024-09-08T00:00:00"/>
    <n v="3761"/>
    <n v="3"/>
    <n v="3"/>
    <n v="4"/>
    <n v="5"/>
    <n v="3"/>
    <n v="32"/>
    <x v="7"/>
    <s v="Hypertension"/>
    <s v="Neurology"/>
    <s v="Dr. Emma Jones"/>
    <s v="Allianz"/>
    <x v="15"/>
    <x v="0"/>
    <x v="2"/>
    <s v="Outpatient"/>
    <n v="981"/>
    <n v="81"/>
    <d v="2024-09-16T00:00:00"/>
    <x v="0"/>
    <x v="7"/>
    <s v="Self-Referral"/>
    <s v="No"/>
    <s v="Scheduled"/>
    <s v="Paid"/>
    <m/>
    <m/>
    <s v="N/A"/>
    <n v="743.4"/>
    <n v="0"/>
  </r>
  <r>
    <d v="2024-09-08T00:00:00"/>
    <n v="658"/>
    <n v="2"/>
    <n v="4"/>
    <n v="4"/>
    <n v="3"/>
    <n v="1"/>
    <n v="3"/>
    <x v="8"/>
    <s v="Hypertension"/>
    <s v="Orthopedics"/>
    <s v="Dr. Johnson Grek"/>
    <s v="Aviva"/>
    <x v="11"/>
    <x v="0"/>
    <x v="4"/>
    <s v="Inpatient"/>
    <n v="230"/>
    <n v="196"/>
    <m/>
    <x v="1"/>
    <x v="8"/>
    <s v="Emergency"/>
    <s v="Yes"/>
    <s v="Emergency"/>
    <s v="Paid"/>
    <m/>
    <m/>
    <s v="Private Room"/>
    <n v="333.2"/>
    <n v="50"/>
  </r>
  <r>
    <d v="2024-09-08T00:00:00"/>
    <n v="3941"/>
    <n v="2"/>
    <n v="1"/>
    <n v="4"/>
    <n v="3"/>
    <n v="1"/>
    <n v="28"/>
    <x v="5"/>
    <s v="Hypertension"/>
    <s v="Cardiology"/>
    <s v="Dr. Johnson Grek"/>
    <s v="Aviva"/>
    <x v="6"/>
    <x v="0"/>
    <x v="2"/>
    <s v="Outpatient"/>
    <n v="991"/>
    <n v="165"/>
    <d v="2024-09-27T00:00:00"/>
    <x v="0"/>
    <x v="1"/>
    <s v="Physician Referral"/>
    <s v="No"/>
    <s v="Scheduled"/>
    <s v="Paid"/>
    <m/>
    <m/>
    <s v="N/A"/>
    <n v="809.2"/>
    <n v="0"/>
  </r>
  <r>
    <d v="2024-09-08T00:00:00"/>
    <n v="3814"/>
    <n v="1"/>
    <n v="3"/>
    <n v="4"/>
    <n v="1"/>
    <n v="3"/>
    <n v="9"/>
    <x v="1"/>
    <s v="Hypertension"/>
    <s v="Neurology"/>
    <s v="Dr. Olu Abisola"/>
    <s v="Allianz"/>
    <x v="16"/>
    <x v="1"/>
    <x v="1"/>
    <s v="Inpatient"/>
    <n v="133"/>
    <n v="94"/>
    <m/>
    <x v="1"/>
    <x v="5"/>
    <s v="Physician Referral"/>
    <s v="No"/>
    <s v="Scheduled"/>
    <s v="Pending"/>
    <m/>
    <m/>
    <s v="Private Room"/>
    <n v="193.9"/>
    <n v="50"/>
  </r>
  <r>
    <d v="2024-09-08T00:00:00"/>
    <n v="2279"/>
    <n v="4"/>
    <n v="2"/>
    <n v="4"/>
    <n v="5"/>
    <n v="2"/>
    <n v="17"/>
    <x v="3"/>
    <s v="Hypertension"/>
    <s v="General Surgery"/>
    <s v="Dr. Ravi Patel"/>
    <s v="AXA"/>
    <x v="28"/>
    <x v="0"/>
    <x v="0"/>
    <s v="Emergency"/>
    <n v="486"/>
    <n v="125"/>
    <m/>
    <x v="1"/>
    <x v="3"/>
    <s v="Emergency"/>
    <s v="Yes"/>
    <s v="Emergency"/>
    <s v="Pending"/>
    <m/>
    <m/>
    <s v="Private Room"/>
    <n v="462.7"/>
    <n v="50"/>
  </r>
  <r>
    <d v="2024-09-08T00:00:00"/>
    <n v="2182"/>
    <n v="2"/>
    <n v="4"/>
    <n v="4"/>
    <n v="3"/>
    <n v="3"/>
    <n v="33"/>
    <x v="9"/>
    <s v="Hypertension"/>
    <s v="Orthopedics"/>
    <s v="Dr. Johnson Grek"/>
    <s v="Allianz"/>
    <x v="48"/>
    <x v="1"/>
    <x v="2"/>
    <s v="Outpatient"/>
    <n v="355"/>
    <n v="72"/>
    <d v="2024-09-29T00:00:00"/>
    <x v="0"/>
    <x v="3"/>
    <s v="Physician Referral"/>
    <s v="No"/>
    <s v="Scheduled"/>
    <s v="Pending"/>
    <m/>
    <m/>
    <s v="N/A"/>
    <n v="298.89999999999998"/>
    <n v="0"/>
  </r>
  <r>
    <d v="2024-09-08T00:00:00"/>
    <n v="896"/>
    <n v="1"/>
    <n v="3"/>
    <n v="4"/>
    <n v="4"/>
    <n v="2"/>
    <n v="6"/>
    <x v="4"/>
    <s v="Hypertension"/>
    <s v="Neurology"/>
    <s v="Dr. Olu Abisola"/>
    <s v="AXA"/>
    <x v="39"/>
    <x v="1"/>
    <x v="0"/>
    <s v="Emergency"/>
    <n v="187"/>
    <n v="165"/>
    <m/>
    <x v="1"/>
    <x v="9"/>
    <s v="Emergency"/>
    <s v="No"/>
    <s v="Scheduled"/>
    <s v="Paid"/>
    <d v="2024-09-15T00:00:00"/>
    <d v="2024-09-08T00:00:00"/>
    <s v="Semi-Private Room"/>
    <n v="267.39999999999998"/>
    <n v="30"/>
  </r>
  <r>
    <d v="2024-09-09T00:00:00"/>
    <n v="1109"/>
    <n v="3"/>
    <n v="2"/>
    <n v="4"/>
    <n v="5"/>
    <n v="2"/>
    <n v="16"/>
    <x v="2"/>
    <s v="Hypertension"/>
    <s v="General Surgery"/>
    <s v="Dr. Emma Jones"/>
    <s v="AXA"/>
    <x v="48"/>
    <x v="0"/>
    <x v="3"/>
    <s v="Emergency"/>
    <n v="386"/>
    <n v="70"/>
    <m/>
    <x v="1"/>
    <x v="3"/>
    <s v="Self-Referral"/>
    <s v="Yes"/>
    <s v="Emergency"/>
    <s v="Paid"/>
    <d v="2024-09-16T00:00:00"/>
    <d v="2024-09-09T00:00:00"/>
    <s v="Semi-Private Room"/>
    <n v="340.2"/>
    <n v="30"/>
  </r>
  <r>
    <d v="2024-09-09T00:00:00"/>
    <n v="4487"/>
    <n v="5"/>
    <n v="1"/>
    <n v="4"/>
    <n v="2"/>
    <n v="2"/>
    <n v="40"/>
    <x v="0"/>
    <s v="Hypertension"/>
    <s v="Cardiology"/>
    <s v="Dr. Sade Kikiola"/>
    <s v="AXA"/>
    <x v="39"/>
    <x v="1"/>
    <x v="3"/>
    <s v="Inpatient"/>
    <n v="962"/>
    <n v="188"/>
    <m/>
    <x v="1"/>
    <x v="2"/>
    <s v="Self-Referral"/>
    <s v="Yes"/>
    <s v="Emergency"/>
    <s v="Paid"/>
    <d v="2024-09-16T00:00:00"/>
    <d v="2024-09-09T00:00:00"/>
    <s v="Semi-Private Room"/>
    <n v="826"/>
    <n v="30"/>
  </r>
  <r>
    <d v="2024-09-09T00:00:00"/>
    <n v="1284"/>
    <n v="4"/>
    <n v="3"/>
    <n v="4"/>
    <n v="5"/>
    <n v="2"/>
    <n v="21"/>
    <x v="6"/>
    <s v="Hypertension"/>
    <s v="Neurology"/>
    <s v="Dr. Ravi Patel"/>
    <s v="AXA"/>
    <x v="0"/>
    <x v="1"/>
    <x v="3"/>
    <s v="Inpatient"/>
    <n v="524"/>
    <n v="120"/>
    <m/>
    <x v="1"/>
    <x v="3"/>
    <s v="Physician Referral"/>
    <s v="No"/>
    <s v="Scheduled"/>
    <s v="Paid"/>
    <d v="2024-09-11T00:00:00"/>
    <d v="2024-09-09T00:00:00"/>
    <s v="General Ward"/>
    <n v="457.8"/>
    <n v="10"/>
  </r>
  <r>
    <d v="2024-09-09T00:00:00"/>
    <n v="3197"/>
    <n v="5"/>
    <n v="2"/>
    <n v="4"/>
    <n v="5"/>
    <n v="3"/>
    <n v="34"/>
    <x v="9"/>
    <s v="Hypertension"/>
    <s v="General Surgery"/>
    <s v="Dr. Sade Kikiola"/>
    <s v="Allianz"/>
    <x v="52"/>
    <x v="0"/>
    <x v="3"/>
    <s v="Outpatient"/>
    <n v="237"/>
    <n v="120"/>
    <m/>
    <x v="1"/>
    <x v="1"/>
    <s v="Emergency"/>
    <s v="Yes"/>
    <s v="Emergency"/>
    <s v="Paid"/>
    <d v="2024-09-12T00:00:00"/>
    <d v="2024-09-09T00:00:00"/>
    <s v="Semi-Private Room"/>
    <n v="270.89999999999998"/>
    <n v="30"/>
  </r>
  <r>
    <d v="2024-09-09T00:00:00"/>
    <n v="4004"/>
    <n v="1"/>
    <n v="2"/>
    <n v="4"/>
    <n v="5"/>
    <n v="2"/>
    <n v="31"/>
    <x v="7"/>
    <s v="Hypertension"/>
    <s v="General Surgery"/>
    <s v="Dr. Olu Abisola"/>
    <s v="AXA"/>
    <x v="59"/>
    <x v="0"/>
    <x v="3"/>
    <s v="Emergency"/>
    <n v="553"/>
    <n v="102"/>
    <m/>
    <x v="1"/>
    <x v="2"/>
    <s v="Emergency"/>
    <s v="Yes"/>
    <s v="Emergency"/>
    <s v="Paid"/>
    <d v="2024-09-12T00:00:00"/>
    <d v="2024-09-09T00:00:00"/>
    <s v="Semi-Private Room"/>
    <n v="479.5"/>
    <n v="30"/>
  </r>
  <r>
    <d v="2024-09-09T00:00:00"/>
    <n v="212"/>
    <n v="2"/>
    <n v="5"/>
    <n v="4"/>
    <n v="4"/>
    <n v="3"/>
    <n v="25"/>
    <x v="5"/>
    <s v="Hypertension"/>
    <s v="Pediatrics"/>
    <s v="Dr. Johnson Grek"/>
    <s v="Allianz"/>
    <x v="55"/>
    <x v="0"/>
    <x v="3"/>
    <s v="Outpatient"/>
    <n v="951"/>
    <n v="142"/>
    <m/>
    <x v="1"/>
    <x v="9"/>
    <s v="Self-Referral"/>
    <s v="Yes"/>
    <s v="Emergency"/>
    <s v="Pending"/>
    <d v="2024-09-13T00:00:00"/>
    <d v="2024-09-09T00:00:00"/>
    <s v="Private Room"/>
    <n v="800.1"/>
    <n v="50"/>
  </r>
  <r>
    <d v="2024-09-09T00:00:00"/>
    <n v="4049"/>
    <n v="1"/>
    <n v="2"/>
    <n v="4"/>
    <n v="5"/>
    <n v="1"/>
    <n v="26"/>
    <x v="5"/>
    <s v="Hypertension"/>
    <s v="General Surgery"/>
    <s v="Dr. Olu Abisola"/>
    <s v="Aviva"/>
    <x v="43"/>
    <x v="1"/>
    <x v="1"/>
    <s v="Outpatient"/>
    <n v="483"/>
    <n v="153"/>
    <d v="2024-09-19T00:00:00"/>
    <x v="0"/>
    <x v="8"/>
    <s v="Self-Referral"/>
    <s v="No"/>
    <s v="Scheduled"/>
    <s v="Pending"/>
    <m/>
    <m/>
    <s v="N/A"/>
    <n v="445.2"/>
    <n v="0"/>
  </r>
  <r>
    <d v="2024-09-09T00:00:00"/>
    <n v="1477"/>
    <n v="4"/>
    <n v="5"/>
    <n v="4"/>
    <n v="5"/>
    <n v="3"/>
    <n v="39"/>
    <x v="0"/>
    <s v="Hypertension"/>
    <s v="Pediatrics"/>
    <s v="Dr. Ravi Patel"/>
    <s v="Allianz"/>
    <x v="24"/>
    <x v="1"/>
    <x v="3"/>
    <s v="Outpatient"/>
    <n v="838"/>
    <n v="184"/>
    <m/>
    <x v="1"/>
    <x v="1"/>
    <s v="Emergency"/>
    <s v="Yes"/>
    <s v="Emergency"/>
    <s v="Paid"/>
    <d v="2024-09-18T00:00:00"/>
    <d v="2024-09-09T00:00:00"/>
    <s v="Private Room"/>
    <n v="750.4"/>
    <n v="50"/>
  </r>
  <r>
    <d v="2024-09-09T00:00:00"/>
    <n v="3407"/>
    <n v="4"/>
    <n v="1"/>
    <n v="4"/>
    <n v="5"/>
    <n v="1"/>
    <n v="26"/>
    <x v="5"/>
    <s v="Hypertension"/>
    <s v="Cardiology"/>
    <s v="Dr. Ravi Patel"/>
    <s v="Aviva"/>
    <x v="5"/>
    <x v="0"/>
    <x v="3"/>
    <s v="Outpatient"/>
    <n v="351"/>
    <n v="31"/>
    <d v="2024-09-22T00:00:00"/>
    <x v="0"/>
    <x v="5"/>
    <s v="Physician Referral"/>
    <s v="No"/>
    <s v="Scheduled"/>
    <s v="Pending"/>
    <m/>
    <m/>
    <s v="N/A"/>
    <n v="267.39999999999998"/>
    <n v="0"/>
  </r>
  <r>
    <d v="2024-09-09T00:00:00"/>
    <n v="4482"/>
    <n v="3"/>
    <n v="1"/>
    <n v="4"/>
    <n v="3"/>
    <n v="3"/>
    <n v="3"/>
    <x v="8"/>
    <s v="Hypertension"/>
    <s v="Cardiology"/>
    <s v="Dr. Emma Jones"/>
    <s v="Allianz"/>
    <x v="5"/>
    <x v="0"/>
    <x v="2"/>
    <s v="Outpatient"/>
    <n v="258"/>
    <n v="100"/>
    <d v="2024-09-18T00:00:00"/>
    <x v="0"/>
    <x v="5"/>
    <s v="Emergency"/>
    <s v="Yes"/>
    <s v="Emergency"/>
    <s v="Pending"/>
    <m/>
    <m/>
    <s v="N/A"/>
    <n v="250.6"/>
    <n v="0"/>
  </r>
  <r>
    <d v="2024-09-10T00:00:00"/>
    <n v="2604"/>
    <n v="1"/>
    <n v="4"/>
    <n v="4"/>
    <n v="3"/>
    <n v="1"/>
    <n v="32"/>
    <x v="7"/>
    <s v="Hypertension"/>
    <s v="Orthopedics"/>
    <s v="Dr. Olu Abisola"/>
    <s v="Aviva"/>
    <x v="43"/>
    <x v="1"/>
    <x v="3"/>
    <s v="Outpatient"/>
    <n v="1000"/>
    <n v="21"/>
    <d v="2024-10-02T00:00:00"/>
    <x v="0"/>
    <x v="3"/>
    <s v="Physician Referral"/>
    <s v="Yes"/>
    <s v="Emergency"/>
    <s v="Pending"/>
    <m/>
    <m/>
    <s v="N/A"/>
    <n v="714.7"/>
    <n v="0"/>
  </r>
  <r>
    <d v="2024-09-10T00:00:00"/>
    <n v="1382"/>
    <n v="4"/>
    <n v="5"/>
    <n v="4"/>
    <n v="3"/>
    <n v="3"/>
    <n v="20"/>
    <x v="3"/>
    <s v="Hypertension"/>
    <s v="Pediatrics"/>
    <s v="Dr. Ravi Patel"/>
    <s v="Allianz"/>
    <x v="30"/>
    <x v="1"/>
    <x v="1"/>
    <s v="Outpatient"/>
    <n v="150"/>
    <n v="72"/>
    <d v="2024-09-25T00:00:00"/>
    <x v="0"/>
    <x v="0"/>
    <s v="Physician Referral"/>
    <s v="Yes"/>
    <s v="Emergency"/>
    <s v="Paid"/>
    <m/>
    <m/>
    <s v="N/A"/>
    <n v="155.4"/>
    <n v="0"/>
  </r>
  <r>
    <d v="2024-09-10T00:00:00"/>
    <n v="3259"/>
    <n v="1"/>
    <n v="2"/>
    <n v="4"/>
    <n v="5"/>
    <n v="3"/>
    <n v="26"/>
    <x v="5"/>
    <s v="Hypertension"/>
    <s v="General Surgery"/>
    <s v="Dr. Olu Abisola"/>
    <s v="Allianz"/>
    <x v="32"/>
    <x v="1"/>
    <x v="0"/>
    <s v="Outpatient"/>
    <n v="383"/>
    <n v="172"/>
    <d v="2024-10-09T00:00:00"/>
    <x v="0"/>
    <x v="8"/>
    <s v="Emergency"/>
    <s v="Yes"/>
    <s v="Emergency"/>
    <s v="Paid"/>
    <m/>
    <m/>
    <s v="N/A"/>
    <n v="388.5"/>
    <n v="0"/>
  </r>
  <r>
    <d v="2024-09-10T00:00:00"/>
    <n v="37"/>
    <n v="3"/>
    <n v="4"/>
    <n v="4"/>
    <n v="3"/>
    <n v="3"/>
    <n v="26"/>
    <x v="5"/>
    <s v="Hypertension"/>
    <s v="Orthopedics"/>
    <s v="Dr. Emma Jones"/>
    <s v="Allianz"/>
    <x v="45"/>
    <x v="1"/>
    <x v="0"/>
    <s v="Outpatient"/>
    <n v="950"/>
    <n v="175"/>
    <d v="2024-10-09T00:00:00"/>
    <x v="0"/>
    <x v="6"/>
    <s v="Emergency"/>
    <s v="No"/>
    <s v="Scheduled"/>
    <s v="Paid"/>
    <m/>
    <m/>
    <s v="N/A"/>
    <n v="787.5"/>
    <n v="0"/>
  </r>
  <r>
    <d v="2024-09-10T00:00:00"/>
    <n v="504"/>
    <n v="3"/>
    <n v="4"/>
    <n v="4"/>
    <n v="3"/>
    <n v="3"/>
    <n v="19"/>
    <x v="3"/>
    <s v="Hypertension"/>
    <s v="Orthopedics"/>
    <s v="Dr. Emma Jones"/>
    <s v="Allianz"/>
    <x v="32"/>
    <x v="0"/>
    <x v="0"/>
    <s v="Outpatient"/>
    <n v="962"/>
    <n v="192"/>
    <d v="2024-10-03T00:00:00"/>
    <x v="0"/>
    <x v="1"/>
    <s v="Self-Referral"/>
    <s v="No"/>
    <s v="Scheduled"/>
    <s v="Paid"/>
    <m/>
    <m/>
    <s v="N/A"/>
    <n v="807.8"/>
    <n v="0"/>
  </r>
  <r>
    <d v="2024-09-10T00:00:00"/>
    <n v="2139"/>
    <n v="1"/>
    <n v="1"/>
    <n v="4"/>
    <n v="3"/>
    <n v="1"/>
    <n v="18"/>
    <x v="3"/>
    <s v="Hypertension"/>
    <s v="Cardiology"/>
    <s v="Dr. Olu Abisola"/>
    <s v="Aviva"/>
    <x v="33"/>
    <x v="1"/>
    <x v="0"/>
    <s v="Emergency"/>
    <n v="183"/>
    <n v="56"/>
    <m/>
    <x v="1"/>
    <x v="0"/>
    <s v="Self-Referral"/>
    <s v="No"/>
    <s v="Scheduled"/>
    <s v="Pending"/>
    <d v="2024-09-11T00:00:00"/>
    <d v="2024-09-10T00:00:00"/>
    <s v="Private Room"/>
    <n v="202.3"/>
    <n v="50"/>
  </r>
  <r>
    <d v="2024-09-10T00:00:00"/>
    <n v="4591"/>
    <n v="4"/>
    <n v="2"/>
    <n v="4"/>
    <n v="5"/>
    <n v="2"/>
    <n v="10"/>
    <x v="1"/>
    <s v="Hypertension"/>
    <s v="General Surgery"/>
    <s v="Dr. Ravi Patel"/>
    <s v="AXA"/>
    <x v="28"/>
    <x v="1"/>
    <x v="2"/>
    <s v="Emergency"/>
    <n v="590"/>
    <n v="164"/>
    <m/>
    <x v="1"/>
    <x v="3"/>
    <s v="Self-Referral"/>
    <s v="Yes"/>
    <s v="Emergency"/>
    <s v="Paid"/>
    <d v="2024-09-17T00:00:00"/>
    <d v="2024-09-10T00:00:00"/>
    <s v="Private Room"/>
    <n v="562.79999999999995"/>
    <n v="50"/>
  </r>
  <r>
    <d v="2024-09-10T00:00:00"/>
    <n v="3404"/>
    <n v="2"/>
    <n v="5"/>
    <n v="4"/>
    <n v="4"/>
    <n v="3"/>
    <n v="7"/>
    <x v="4"/>
    <s v="Hypertension"/>
    <s v="Pediatrics"/>
    <s v="Dr. Johnson Grek"/>
    <s v="Allianz"/>
    <x v="38"/>
    <x v="1"/>
    <x v="4"/>
    <s v="Inpatient"/>
    <n v="154"/>
    <n v="88"/>
    <m/>
    <x v="1"/>
    <x v="3"/>
    <s v="Physician Referral"/>
    <s v="Yes"/>
    <s v="Emergency"/>
    <s v="Paid"/>
    <d v="2024-09-17T00:00:00"/>
    <d v="2024-09-10T00:00:00"/>
    <s v="Private Room"/>
    <n v="204.4"/>
    <n v="50"/>
  </r>
  <r>
    <d v="2024-09-10T00:00:00"/>
    <n v="4347"/>
    <n v="2"/>
    <n v="1"/>
    <n v="4"/>
    <n v="5"/>
    <n v="1"/>
    <n v="7"/>
    <x v="4"/>
    <s v="Hypertension"/>
    <s v="Cardiology"/>
    <s v="Dr. Johnson Grek"/>
    <s v="Aviva"/>
    <x v="11"/>
    <x v="1"/>
    <x v="4"/>
    <s v="Outpatient"/>
    <n v="641"/>
    <n v="75"/>
    <d v="2024-09-24T00:00:00"/>
    <x v="0"/>
    <x v="3"/>
    <s v="Self-Referral"/>
    <s v="Yes"/>
    <s v="Emergency"/>
    <s v="Paid"/>
    <m/>
    <m/>
    <s v="N/A"/>
    <n v="501.2"/>
    <n v="0"/>
  </r>
  <r>
    <d v="2024-09-10T00:00:00"/>
    <n v="3842"/>
    <n v="3"/>
    <n v="4"/>
    <n v="4"/>
    <n v="3"/>
    <n v="3"/>
    <n v="8"/>
    <x v="4"/>
    <s v="Hypertension"/>
    <s v="Orthopedics"/>
    <s v="Dr. Emma Jones"/>
    <s v="Allianz"/>
    <x v="45"/>
    <x v="0"/>
    <x v="1"/>
    <s v="Outpatient"/>
    <n v="676"/>
    <n v="140"/>
    <m/>
    <x v="1"/>
    <x v="4"/>
    <s v="Emergency"/>
    <s v="No"/>
    <s v="Scheduled"/>
    <s v="Pending"/>
    <d v="2024-09-14T00:00:00"/>
    <d v="2024-09-10T00:00:00"/>
    <s v="Private Room"/>
    <n v="606.20000000000005"/>
    <n v="50"/>
  </r>
  <r>
    <d v="2024-09-11T00:00:00"/>
    <n v="1604"/>
    <n v="4"/>
    <n v="3"/>
    <n v="4"/>
    <n v="1"/>
    <n v="2"/>
    <n v="37"/>
    <x v="0"/>
    <s v="Hypertension"/>
    <s v="Neurology"/>
    <s v="Dr. Ravi Patel"/>
    <s v="AXA"/>
    <x v="31"/>
    <x v="0"/>
    <x v="2"/>
    <s v="Outpatient"/>
    <n v="868"/>
    <n v="77"/>
    <d v="2024-10-05T00:00:00"/>
    <x v="0"/>
    <x v="6"/>
    <s v="Physician Referral"/>
    <s v="Yes"/>
    <s v="Emergency"/>
    <s v="Pending"/>
    <m/>
    <m/>
    <s v="N/A"/>
    <n v="661.5"/>
    <n v="0"/>
  </r>
  <r>
    <d v="2024-09-11T00:00:00"/>
    <n v="3531"/>
    <n v="3"/>
    <n v="4"/>
    <n v="4"/>
    <n v="3"/>
    <n v="1"/>
    <n v="26"/>
    <x v="5"/>
    <s v="Hypertension"/>
    <s v="Orthopedics"/>
    <s v="Dr. Emma Jones"/>
    <s v="Aviva"/>
    <x v="41"/>
    <x v="1"/>
    <x v="2"/>
    <s v="Outpatient"/>
    <n v="565"/>
    <n v="23"/>
    <d v="2024-09-30T00:00:00"/>
    <x v="0"/>
    <x v="4"/>
    <s v="Self-Referral"/>
    <s v="Yes"/>
    <s v="Emergency"/>
    <s v="Pending"/>
    <m/>
    <m/>
    <s v="N/A"/>
    <n v="411.6"/>
    <n v="0"/>
  </r>
  <r>
    <d v="2024-09-11T00:00:00"/>
    <n v="1580"/>
    <n v="3"/>
    <n v="3"/>
    <n v="4"/>
    <n v="4"/>
    <n v="1"/>
    <n v="39"/>
    <x v="0"/>
    <s v="Hypertension"/>
    <s v="Neurology"/>
    <s v="Dr. Emma Jones"/>
    <s v="Aviva"/>
    <x v="48"/>
    <x v="1"/>
    <x v="2"/>
    <s v="Inpatient"/>
    <n v="977"/>
    <n v="122"/>
    <m/>
    <x v="1"/>
    <x v="5"/>
    <s v="Emergency"/>
    <s v="No"/>
    <s v="Scheduled"/>
    <s v="Pending"/>
    <d v="2024-09-12T00:00:00"/>
    <d v="2024-09-11T00:00:00"/>
    <s v="Private Room"/>
    <n v="804.3"/>
    <n v="50"/>
  </r>
  <r>
    <d v="2024-09-11T00:00:00"/>
    <n v="2163"/>
    <n v="3"/>
    <n v="1"/>
    <n v="4"/>
    <n v="4"/>
    <n v="1"/>
    <n v="36"/>
    <x v="9"/>
    <s v="Hypertension"/>
    <s v="Cardiology"/>
    <s v="Dr. Emma Jones"/>
    <s v="Aviva"/>
    <x v="8"/>
    <x v="0"/>
    <x v="2"/>
    <s v="Outpatient"/>
    <n v="799"/>
    <n v="68"/>
    <d v="2024-09-19T00:00:00"/>
    <x v="0"/>
    <x v="2"/>
    <s v="Emergency"/>
    <s v="Yes"/>
    <s v="Emergency"/>
    <s v="Pending"/>
    <m/>
    <m/>
    <s v="N/A"/>
    <n v="606.9"/>
    <n v="0"/>
  </r>
  <r>
    <d v="2024-09-11T00:00:00"/>
    <n v="4757"/>
    <n v="3"/>
    <n v="5"/>
    <n v="4"/>
    <n v="2"/>
    <n v="3"/>
    <n v="5"/>
    <x v="4"/>
    <s v="Hypertension"/>
    <s v="Pediatrics"/>
    <s v="Dr. Emma Jones"/>
    <s v="Allianz"/>
    <x v="17"/>
    <x v="0"/>
    <x v="1"/>
    <s v="Outpatient"/>
    <n v="754"/>
    <n v="57"/>
    <d v="2024-09-18T00:00:00"/>
    <x v="0"/>
    <x v="3"/>
    <s v="Self-Referral"/>
    <s v="No"/>
    <s v="Scheduled"/>
    <s v="Paid"/>
    <m/>
    <m/>
    <s v="N/A"/>
    <n v="567.70000000000005"/>
    <n v="0"/>
  </r>
  <r>
    <d v="2024-09-11T00:00:00"/>
    <n v="1622"/>
    <n v="1"/>
    <n v="2"/>
    <n v="4"/>
    <n v="5"/>
    <n v="3"/>
    <n v="26"/>
    <x v="5"/>
    <s v="Hypertension"/>
    <s v="General Surgery"/>
    <s v="Dr. Olu Abisola"/>
    <s v="Allianz"/>
    <x v="44"/>
    <x v="1"/>
    <x v="3"/>
    <s v="Emergency"/>
    <n v="686"/>
    <n v="64"/>
    <m/>
    <x v="1"/>
    <x v="0"/>
    <s v="Emergency"/>
    <s v="No"/>
    <s v="Scheduled"/>
    <s v="Pending"/>
    <d v="2024-09-14T00:00:00"/>
    <d v="2024-09-11T00:00:00"/>
    <s v="General Ward"/>
    <n v="532"/>
    <n v="10"/>
  </r>
  <r>
    <d v="2024-09-11T00:00:00"/>
    <n v="383"/>
    <n v="1"/>
    <n v="3"/>
    <n v="4"/>
    <n v="5"/>
    <n v="2"/>
    <n v="12"/>
    <x v="1"/>
    <s v="Hypertension"/>
    <s v="Neurology"/>
    <s v="Dr. Olu Abisola"/>
    <s v="AXA"/>
    <x v="16"/>
    <x v="1"/>
    <x v="4"/>
    <s v="Outpatient"/>
    <n v="410"/>
    <n v="127"/>
    <d v="2024-10-03T00:00:00"/>
    <x v="0"/>
    <x v="6"/>
    <s v="Emergency"/>
    <s v="No"/>
    <s v="Scheduled"/>
    <s v="Pending"/>
    <m/>
    <m/>
    <s v="N/A"/>
    <n v="375.9"/>
    <n v="0"/>
  </r>
  <r>
    <d v="2024-09-11T00:00:00"/>
    <n v="951"/>
    <n v="4"/>
    <n v="2"/>
    <n v="4"/>
    <n v="5"/>
    <n v="2"/>
    <n v="37"/>
    <x v="0"/>
    <s v="Hypertension"/>
    <s v="General Surgery"/>
    <s v="Dr. Ravi Patel"/>
    <s v="AXA"/>
    <x v="55"/>
    <x v="0"/>
    <x v="4"/>
    <s v="Emergency"/>
    <n v="68"/>
    <n v="177"/>
    <m/>
    <x v="1"/>
    <x v="4"/>
    <s v="Emergency"/>
    <s v="Yes"/>
    <s v="Emergency"/>
    <s v="Paid"/>
    <d v="2024-09-16T00:00:00"/>
    <d v="2024-09-11T00:00:00"/>
    <s v="Private Room"/>
    <n v="206.5"/>
    <n v="50"/>
  </r>
  <r>
    <d v="2024-09-11T00:00:00"/>
    <n v="3122"/>
    <n v="4"/>
    <n v="1"/>
    <n v="4"/>
    <n v="4"/>
    <n v="3"/>
    <n v="18"/>
    <x v="3"/>
    <s v="Hypertension"/>
    <s v="Cardiology"/>
    <s v="Dr. Ravi Patel"/>
    <s v="Allianz"/>
    <x v="22"/>
    <x v="0"/>
    <x v="0"/>
    <s v="Outpatient"/>
    <n v="949"/>
    <n v="56"/>
    <d v="2024-10-03T00:00:00"/>
    <x v="0"/>
    <x v="7"/>
    <s v="Self-Referral"/>
    <s v="Yes"/>
    <s v="Emergency"/>
    <s v="Paid"/>
    <m/>
    <m/>
    <s v="N/A"/>
    <n v="703.5"/>
    <n v="0"/>
  </r>
  <r>
    <d v="2024-09-11T00:00:00"/>
    <n v="4810"/>
    <n v="5"/>
    <n v="1"/>
    <n v="4"/>
    <n v="2"/>
    <n v="3"/>
    <n v="40"/>
    <x v="0"/>
    <s v="Hypertension"/>
    <s v="Cardiology"/>
    <s v="Dr. Sade Kikiola"/>
    <s v="Allianz"/>
    <x v="29"/>
    <x v="0"/>
    <x v="1"/>
    <s v="Outpatient"/>
    <n v="116"/>
    <n v="174"/>
    <d v="2024-09-28T00:00:00"/>
    <x v="0"/>
    <x v="8"/>
    <s v="Emergency"/>
    <s v="Yes"/>
    <s v="Emergency"/>
    <s v="Paid"/>
    <m/>
    <m/>
    <s v="N/A"/>
    <n v="203"/>
    <n v="0"/>
  </r>
  <r>
    <d v="2024-09-12T00:00:00"/>
    <n v="2656"/>
    <n v="2"/>
    <n v="1"/>
    <n v="4"/>
    <n v="4"/>
    <n v="1"/>
    <n v="26"/>
    <x v="5"/>
    <s v="Hypertension"/>
    <s v="Cardiology"/>
    <s v="Dr. Johnson Grek"/>
    <s v="Aviva"/>
    <x v="42"/>
    <x v="0"/>
    <x v="4"/>
    <s v="Outpatient"/>
    <n v="669"/>
    <n v="51"/>
    <m/>
    <x v="1"/>
    <x v="7"/>
    <s v="Physician Referral"/>
    <s v="No"/>
    <s v="Scheduled"/>
    <s v="Pending"/>
    <d v="2024-09-14T00:00:00"/>
    <d v="2024-09-12T00:00:00"/>
    <s v="Semi-Private Room"/>
    <n v="525"/>
    <n v="30"/>
  </r>
  <r>
    <d v="2024-09-12T00:00:00"/>
    <n v="3553"/>
    <n v="1"/>
    <n v="5"/>
    <n v="4"/>
    <n v="2"/>
    <n v="3"/>
    <n v="37"/>
    <x v="0"/>
    <s v="Hypertension"/>
    <s v="Pediatrics"/>
    <s v="Dr. Olu Abisola"/>
    <s v="Allianz"/>
    <x v="11"/>
    <x v="0"/>
    <x v="1"/>
    <s v="Outpatient"/>
    <n v="105"/>
    <n v="158"/>
    <m/>
    <x v="1"/>
    <x v="7"/>
    <s v="Emergency"/>
    <s v="Yes"/>
    <s v="Emergency"/>
    <s v="Paid"/>
    <d v="2024-09-19T00:00:00"/>
    <d v="2024-09-12T00:00:00"/>
    <s v="General Ward"/>
    <n v="191.1"/>
    <n v="10"/>
  </r>
  <r>
    <d v="2024-09-12T00:00:00"/>
    <n v="3421"/>
    <n v="4"/>
    <n v="3"/>
    <n v="4"/>
    <n v="1"/>
    <n v="1"/>
    <n v="23"/>
    <x v="6"/>
    <s v="Hypertension"/>
    <s v="Neurology"/>
    <s v="Dr. Ravi Patel"/>
    <s v="Aviva"/>
    <x v="40"/>
    <x v="0"/>
    <x v="1"/>
    <s v="Outpatient"/>
    <n v="835"/>
    <n v="77"/>
    <m/>
    <x v="1"/>
    <x v="5"/>
    <s v="Emergency"/>
    <s v="No"/>
    <s v="Scheduled"/>
    <s v="Pending"/>
    <d v="2024-09-19T00:00:00"/>
    <d v="2024-09-12T00:00:00"/>
    <s v="Semi-Private Room"/>
    <n v="659.4"/>
    <n v="30"/>
  </r>
  <r>
    <d v="2024-09-12T00:00:00"/>
    <n v="2269"/>
    <n v="3"/>
    <n v="2"/>
    <n v="4"/>
    <n v="5"/>
    <n v="2"/>
    <n v="20"/>
    <x v="3"/>
    <s v="Hypertension"/>
    <s v="General Surgery"/>
    <s v="Dr. Emma Jones"/>
    <s v="AXA"/>
    <x v="49"/>
    <x v="1"/>
    <x v="2"/>
    <s v="Outpatient"/>
    <n v="820"/>
    <n v="96"/>
    <d v="2024-09-22T00:00:00"/>
    <x v="0"/>
    <x v="8"/>
    <s v="Self-Referral"/>
    <s v="No"/>
    <s v="Scheduled"/>
    <s v="Paid"/>
    <m/>
    <m/>
    <s v="N/A"/>
    <n v="641.20000000000005"/>
    <n v="0"/>
  </r>
  <r>
    <d v="2024-09-12T00:00:00"/>
    <n v="3967"/>
    <n v="1"/>
    <n v="4"/>
    <n v="4"/>
    <n v="3"/>
    <n v="3"/>
    <n v="13"/>
    <x v="2"/>
    <s v="Hypertension"/>
    <s v="Orthopedics"/>
    <s v="Dr. Olu Abisola"/>
    <s v="Allianz"/>
    <x v="24"/>
    <x v="0"/>
    <x v="0"/>
    <s v="Outpatient"/>
    <n v="422"/>
    <n v="182"/>
    <d v="2024-09-29T00:00:00"/>
    <x v="0"/>
    <x v="1"/>
    <s v="Emergency"/>
    <s v="Yes"/>
    <s v="Emergency"/>
    <s v="Pending"/>
    <m/>
    <m/>
    <s v="N/A"/>
    <n v="422.8"/>
    <n v="0"/>
  </r>
  <r>
    <d v="2024-09-12T00:00:00"/>
    <n v="1962"/>
    <n v="2"/>
    <n v="1"/>
    <n v="4"/>
    <n v="2"/>
    <n v="2"/>
    <n v="10"/>
    <x v="1"/>
    <s v="Hypertension"/>
    <s v="Cardiology"/>
    <s v="Dr. Johnson Grek"/>
    <s v="AXA"/>
    <x v="10"/>
    <x v="0"/>
    <x v="1"/>
    <s v="Inpatient"/>
    <n v="546"/>
    <n v="36"/>
    <m/>
    <x v="1"/>
    <x v="3"/>
    <s v="Self-Referral"/>
    <s v="Yes"/>
    <s v="Emergency"/>
    <s v="Pending"/>
    <d v="2024-09-17T00:00:00"/>
    <d v="2024-09-12T00:00:00"/>
    <s v="General Ward"/>
    <n v="414.4"/>
    <n v="10"/>
  </r>
  <r>
    <d v="2024-09-12T00:00:00"/>
    <n v="3708"/>
    <n v="1"/>
    <n v="2"/>
    <n v="4"/>
    <n v="5"/>
    <n v="3"/>
    <n v="33"/>
    <x v="9"/>
    <s v="Hypertension"/>
    <s v="General Surgery"/>
    <s v="Dr. Olu Abisola"/>
    <s v="Allianz"/>
    <x v="24"/>
    <x v="0"/>
    <x v="4"/>
    <s v="Inpatient"/>
    <n v="682"/>
    <n v="177"/>
    <m/>
    <x v="1"/>
    <x v="9"/>
    <s v="Self-Referral"/>
    <s v="No"/>
    <s v="Scheduled"/>
    <s v="Pending"/>
    <d v="2024-09-18T00:00:00"/>
    <d v="2024-09-12T00:00:00"/>
    <s v="Private Room"/>
    <n v="636.29999999999995"/>
    <n v="50"/>
  </r>
  <r>
    <d v="2024-09-12T00:00:00"/>
    <n v="773"/>
    <n v="2"/>
    <n v="2"/>
    <n v="4"/>
    <n v="5"/>
    <n v="3"/>
    <n v="17"/>
    <x v="3"/>
    <s v="Hypertension"/>
    <s v="General Surgery"/>
    <s v="Dr. Johnson Grek"/>
    <s v="Allianz"/>
    <x v="58"/>
    <x v="0"/>
    <x v="4"/>
    <s v="Outpatient"/>
    <n v="401"/>
    <n v="165"/>
    <m/>
    <x v="1"/>
    <x v="3"/>
    <s v="Self-Referral"/>
    <s v="No"/>
    <s v="Scheduled"/>
    <s v="Pending"/>
    <d v="2024-09-13T00:00:00"/>
    <d v="2024-09-12T00:00:00"/>
    <s v="Semi-Private Room"/>
    <n v="417.2"/>
    <n v="30"/>
  </r>
  <r>
    <d v="2024-09-12T00:00:00"/>
    <n v="2098"/>
    <n v="5"/>
    <n v="5"/>
    <n v="4"/>
    <n v="3"/>
    <n v="1"/>
    <n v="7"/>
    <x v="4"/>
    <s v="Hypertension"/>
    <s v="Pediatrics"/>
    <s v="Dr. Sade Kikiola"/>
    <s v="Aviva"/>
    <x v="25"/>
    <x v="1"/>
    <x v="0"/>
    <s v="Outpatient"/>
    <n v="666"/>
    <n v="49"/>
    <d v="2024-09-24T00:00:00"/>
    <x v="0"/>
    <x v="2"/>
    <s v="Self-Referral"/>
    <s v="Yes"/>
    <s v="Emergency"/>
    <s v="Paid"/>
    <m/>
    <m/>
    <s v="N/A"/>
    <n v="500.5"/>
    <n v="0"/>
  </r>
  <r>
    <d v="2024-09-12T00:00:00"/>
    <n v="4685"/>
    <n v="4"/>
    <n v="3"/>
    <n v="4"/>
    <n v="2"/>
    <n v="3"/>
    <n v="4"/>
    <x v="8"/>
    <s v="Hypertension"/>
    <s v="Neurology"/>
    <s v="Dr. Ravi Patel"/>
    <s v="Allianz"/>
    <x v="54"/>
    <x v="1"/>
    <x v="1"/>
    <s v="Outpatient"/>
    <n v="328"/>
    <n v="109"/>
    <d v="2024-09-29T00:00:00"/>
    <x v="0"/>
    <x v="0"/>
    <s v="Emergency"/>
    <s v="Yes"/>
    <s v="Emergency"/>
    <s v="Paid"/>
    <m/>
    <m/>
    <s v="N/A"/>
    <n v="305.89999999999998"/>
    <n v="0"/>
  </r>
  <r>
    <d v="2024-09-13T00:00:00"/>
    <n v="1901"/>
    <n v="2"/>
    <n v="5"/>
    <n v="4"/>
    <n v="5"/>
    <n v="2"/>
    <n v="29"/>
    <x v="7"/>
    <s v="Hypertension"/>
    <s v="Pediatrics"/>
    <s v="Dr. Johnson Grek"/>
    <s v="AXA"/>
    <x v="34"/>
    <x v="0"/>
    <x v="2"/>
    <s v="Inpatient"/>
    <n v="187"/>
    <n v="138"/>
    <m/>
    <x v="1"/>
    <x v="3"/>
    <s v="Emergency"/>
    <s v="No"/>
    <s v="Scheduled"/>
    <s v="Pending"/>
    <d v="2024-09-17T00:00:00"/>
    <d v="2024-09-13T00:00:00"/>
    <s v="Private Room"/>
    <n v="262.5"/>
    <n v="50"/>
  </r>
  <r>
    <d v="2024-09-13T00:00:00"/>
    <n v="2160"/>
    <n v="5"/>
    <n v="5"/>
    <n v="4"/>
    <n v="5"/>
    <n v="3"/>
    <n v="27"/>
    <x v="5"/>
    <s v="Hypertension"/>
    <s v="Pediatrics"/>
    <s v="Dr. Sade Kikiola"/>
    <s v="Allianz"/>
    <x v="8"/>
    <x v="1"/>
    <x v="0"/>
    <s v="Outpatient"/>
    <n v="463"/>
    <n v="35"/>
    <m/>
    <x v="1"/>
    <x v="5"/>
    <s v="Self-Referral"/>
    <s v="No"/>
    <s v="Scheduled"/>
    <s v="Paid"/>
    <d v="2024-09-17T00:00:00"/>
    <d v="2024-09-13T00:00:00"/>
    <s v="Semi-Private Room"/>
    <n v="369.6"/>
    <n v="30"/>
  </r>
  <r>
    <d v="2024-09-13T00:00:00"/>
    <n v="1367"/>
    <n v="1"/>
    <n v="2"/>
    <n v="4"/>
    <n v="5"/>
    <n v="2"/>
    <n v="23"/>
    <x v="6"/>
    <s v="Hypertension"/>
    <s v="General Surgery"/>
    <s v="Dr. Olu Abisola"/>
    <s v="AXA"/>
    <x v="9"/>
    <x v="1"/>
    <x v="1"/>
    <s v="Outpatient"/>
    <n v="188"/>
    <n v="94"/>
    <m/>
    <x v="1"/>
    <x v="5"/>
    <s v="Self-Referral"/>
    <s v="Yes"/>
    <s v="Emergency"/>
    <s v="Pending"/>
    <d v="2024-09-21T00:00:00"/>
    <d v="2024-09-13T00:00:00"/>
    <s v="Private Room"/>
    <n v="232.4"/>
    <n v="50"/>
  </r>
  <r>
    <d v="2024-09-13T00:00:00"/>
    <n v="2741"/>
    <n v="4"/>
    <n v="3"/>
    <n v="4"/>
    <n v="4"/>
    <n v="3"/>
    <n v="31"/>
    <x v="7"/>
    <s v="Hypertension"/>
    <s v="Neurology"/>
    <s v="Dr. Ravi Patel"/>
    <s v="Allianz"/>
    <x v="35"/>
    <x v="1"/>
    <x v="0"/>
    <s v="Outpatient"/>
    <n v="368"/>
    <n v="23"/>
    <d v="2024-09-20T00:00:00"/>
    <x v="0"/>
    <x v="9"/>
    <s v="Self-Referral"/>
    <s v="No"/>
    <s v="Scheduled"/>
    <s v="Paid"/>
    <m/>
    <m/>
    <s v="N/A"/>
    <n v="273.7"/>
    <n v="0"/>
  </r>
  <r>
    <d v="2024-09-13T00:00:00"/>
    <n v="1657"/>
    <n v="2"/>
    <n v="3"/>
    <n v="4"/>
    <n v="4"/>
    <n v="2"/>
    <n v="6"/>
    <x v="4"/>
    <s v="Hypertension"/>
    <s v="Neurology"/>
    <s v="Dr. Johnson Grek"/>
    <s v="AXA"/>
    <x v="61"/>
    <x v="1"/>
    <x v="2"/>
    <s v="Outpatient"/>
    <n v="151"/>
    <n v="146"/>
    <m/>
    <x v="1"/>
    <x v="4"/>
    <s v="Self-Referral"/>
    <s v="Yes"/>
    <s v="Emergency"/>
    <s v="Paid"/>
    <d v="2024-09-15T00:00:00"/>
    <d v="2024-09-13T00:00:00"/>
    <s v="Private Room"/>
    <n v="242.9"/>
    <n v="50"/>
  </r>
  <r>
    <d v="2024-09-13T00:00:00"/>
    <n v="446"/>
    <n v="2"/>
    <n v="3"/>
    <n v="4"/>
    <n v="2"/>
    <n v="2"/>
    <n v="35"/>
    <x v="9"/>
    <s v="Hypertension"/>
    <s v="Neurology"/>
    <s v="Dr. Johnson Grek"/>
    <s v="AXA"/>
    <x v="14"/>
    <x v="1"/>
    <x v="3"/>
    <s v="Emergency"/>
    <n v="942"/>
    <n v="124"/>
    <m/>
    <x v="1"/>
    <x v="4"/>
    <s v="Emergency"/>
    <s v="Yes"/>
    <s v="Emergency"/>
    <s v="Pending"/>
    <d v="2024-09-14T00:00:00"/>
    <d v="2024-09-13T00:00:00"/>
    <s v="Semi-Private Room"/>
    <n v="767.2"/>
    <n v="30"/>
  </r>
  <r>
    <d v="2024-09-13T00:00:00"/>
    <n v="2249"/>
    <n v="4"/>
    <n v="1"/>
    <n v="4"/>
    <n v="5"/>
    <n v="2"/>
    <n v="19"/>
    <x v="3"/>
    <s v="Hypertension"/>
    <s v="Cardiology"/>
    <s v="Dr. Ravi Patel"/>
    <s v="AXA"/>
    <x v="54"/>
    <x v="1"/>
    <x v="3"/>
    <s v="Inpatient"/>
    <n v="506"/>
    <n v="162"/>
    <m/>
    <x v="1"/>
    <x v="5"/>
    <s v="Physician Referral"/>
    <s v="No"/>
    <s v="Scheduled"/>
    <s v="Pending"/>
    <d v="2024-09-20T00:00:00"/>
    <d v="2024-09-13T00:00:00"/>
    <s v="Private Room"/>
    <n v="502.6"/>
    <n v="50"/>
  </r>
  <r>
    <d v="2024-09-13T00:00:00"/>
    <n v="768"/>
    <n v="1"/>
    <n v="3"/>
    <n v="4"/>
    <n v="1"/>
    <n v="3"/>
    <n v="39"/>
    <x v="0"/>
    <s v="Hypertension"/>
    <s v="Neurology"/>
    <s v="Dr. Olu Abisola"/>
    <s v="Allianz"/>
    <x v="5"/>
    <x v="0"/>
    <x v="3"/>
    <s v="Outpatient"/>
    <n v="732"/>
    <n v="174"/>
    <d v="2024-09-28T00:00:00"/>
    <x v="0"/>
    <x v="8"/>
    <s v="Emergency"/>
    <s v="No"/>
    <s v="Scheduled"/>
    <s v="Paid"/>
    <m/>
    <m/>
    <s v="N/A"/>
    <n v="634.20000000000005"/>
    <n v="0"/>
  </r>
  <r>
    <d v="2024-09-13T00:00:00"/>
    <n v="3061"/>
    <n v="1"/>
    <n v="2"/>
    <n v="4"/>
    <n v="5"/>
    <n v="1"/>
    <n v="19"/>
    <x v="3"/>
    <s v="Hypertension"/>
    <s v="General Surgery"/>
    <s v="Dr. Olu Abisola"/>
    <s v="Aviva"/>
    <x v="2"/>
    <x v="0"/>
    <x v="2"/>
    <s v="Outpatient"/>
    <n v="377"/>
    <n v="23"/>
    <d v="2024-09-26T00:00:00"/>
    <x v="0"/>
    <x v="9"/>
    <s v="Self-Referral"/>
    <s v="Yes"/>
    <s v="Emergency"/>
    <s v="Pending"/>
    <m/>
    <m/>
    <s v="N/A"/>
    <n v="280"/>
    <n v="0"/>
  </r>
  <r>
    <d v="2024-09-13T00:00:00"/>
    <n v="3509"/>
    <n v="3"/>
    <n v="1"/>
    <n v="4"/>
    <n v="2"/>
    <n v="2"/>
    <n v="20"/>
    <x v="3"/>
    <s v="Hypertension"/>
    <s v="Cardiology"/>
    <s v="Dr. Emma Jones"/>
    <s v="AXA"/>
    <x v="35"/>
    <x v="0"/>
    <x v="2"/>
    <s v="Outpatient"/>
    <n v="849"/>
    <n v="182"/>
    <m/>
    <x v="1"/>
    <x v="6"/>
    <s v="Self-Referral"/>
    <s v="No"/>
    <s v="Scheduled"/>
    <s v="Paid"/>
    <d v="2024-09-19T00:00:00"/>
    <d v="2024-09-13T00:00:00"/>
    <s v="General Ward"/>
    <n v="728.7"/>
    <n v="10"/>
  </r>
  <r>
    <d v="2024-09-14T00:00:00"/>
    <n v="3786"/>
    <n v="1"/>
    <n v="4"/>
    <n v="4"/>
    <n v="3"/>
    <n v="2"/>
    <n v="8"/>
    <x v="4"/>
    <s v="Hypertension"/>
    <s v="Orthopedics"/>
    <s v="Dr. Olu Abisola"/>
    <s v="AXA"/>
    <x v="13"/>
    <x v="0"/>
    <x v="0"/>
    <s v="Outpatient"/>
    <n v="513"/>
    <n v="104"/>
    <d v="2024-10-11T00:00:00"/>
    <x v="0"/>
    <x v="4"/>
    <s v="Self-Referral"/>
    <s v="Yes"/>
    <s v="Emergency"/>
    <s v="Paid"/>
    <m/>
    <m/>
    <s v="N/A"/>
    <n v="431.9"/>
    <n v="0"/>
  </r>
  <r>
    <d v="2024-09-14T00:00:00"/>
    <n v="3790"/>
    <n v="4"/>
    <n v="5"/>
    <n v="4"/>
    <n v="3"/>
    <n v="1"/>
    <n v="7"/>
    <x v="4"/>
    <s v="Hypertension"/>
    <s v="Pediatrics"/>
    <s v="Dr. Ravi Patel"/>
    <s v="Aviva"/>
    <x v="35"/>
    <x v="0"/>
    <x v="4"/>
    <s v="Emergency"/>
    <n v="661"/>
    <n v="82"/>
    <m/>
    <x v="1"/>
    <x v="8"/>
    <s v="Self-Referral"/>
    <s v="No"/>
    <s v="Scheduled"/>
    <s v="Paid"/>
    <d v="2024-09-19T00:00:00"/>
    <d v="2024-09-14T00:00:00"/>
    <s v="Semi-Private Room"/>
    <n v="541.1"/>
    <n v="30"/>
  </r>
  <r>
    <d v="2024-09-14T00:00:00"/>
    <n v="1976"/>
    <n v="5"/>
    <n v="3"/>
    <n v="4"/>
    <n v="5"/>
    <n v="2"/>
    <n v="13"/>
    <x v="2"/>
    <s v="Hypertension"/>
    <s v="Neurology"/>
    <s v="Dr. Sade Kikiola"/>
    <s v="AXA"/>
    <x v="59"/>
    <x v="1"/>
    <x v="2"/>
    <s v="Outpatient"/>
    <n v="72"/>
    <n v="119"/>
    <m/>
    <x v="1"/>
    <x v="4"/>
    <s v="Physician Referral"/>
    <s v="No"/>
    <s v="Scheduled"/>
    <s v="Pending"/>
    <d v="2024-09-22T00:00:00"/>
    <d v="2024-09-14T00:00:00"/>
    <s v="Semi-Private Room"/>
    <n v="154.69999999999999"/>
    <n v="30"/>
  </r>
  <r>
    <d v="2024-09-14T00:00:00"/>
    <n v="2369"/>
    <n v="4"/>
    <n v="4"/>
    <n v="4"/>
    <n v="3"/>
    <n v="2"/>
    <n v="2"/>
    <x v="8"/>
    <s v="Hypertension"/>
    <s v="Orthopedics"/>
    <s v="Dr. Ravi Patel"/>
    <s v="AXA"/>
    <x v="34"/>
    <x v="0"/>
    <x v="2"/>
    <s v="Inpatient"/>
    <n v="642"/>
    <n v="85"/>
    <m/>
    <x v="1"/>
    <x v="7"/>
    <s v="Self-Referral"/>
    <s v="No"/>
    <s v="Scheduled"/>
    <s v="Pending"/>
    <d v="2024-09-16T00:00:00"/>
    <d v="2024-09-14T00:00:00"/>
    <s v="Semi-Private Room"/>
    <n v="529.9"/>
    <n v="30"/>
  </r>
  <r>
    <d v="2024-09-14T00:00:00"/>
    <n v="591"/>
    <n v="2"/>
    <n v="3"/>
    <n v="4"/>
    <n v="2"/>
    <n v="3"/>
    <n v="29"/>
    <x v="7"/>
    <s v="Hypertension"/>
    <s v="Neurology"/>
    <s v="Dr. Johnson Grek"/>
    <s v="Allianz"/>
    <x v="19"/>
    <x v="0"/>
    <x v="3"/>
    <s v="Inpatient"/>
    <n v="262"/>
    <n v="58"/>
    <m/>
    <x v="1"/>
    <x v="4"/>
    <s v="Physician Referral"/>
    <s v="No"/>
    <s v="Scheduled"/>
    <s v="Paid"/>
    <d v="2024-09-16T00:00:00"/>
    <d v="2024-09-14T00:00:00"/>
    <s v="General Ward"/>
    <n v="231"/>
    <n v="10"/>
  </r>
  <r>
    <d v="2024-09-14T00:00:00"/>
    <n v="4644"/>
    <n v="3"/>
    <n v="5"/>
    <n v="4"/>
    <n v="2"/>
    <n v="1"/>
    <n v="37"/>
    <x v="0"/>
    <s v="Hypertension"/>
    <s v="Pediatrics"/>
    <s v="Dr. Emma Jones"/>
    <s v="Aviva"/>
    <x v="40"/>
    <x v="1"/>
    <x v="3"/>
    <s v="Outpatient"/>
    <n v="801"/>
    <n v="175"/>
    <d v="2024-10-12T00:00:00"/>
    <x v="0"/>
    <x v="1"/>
    <s v="Emergency"/>
    <s v="Yes"/>
    <s v="Emergency"/>
    <s v="Pending"/>
    <m/>
    <m/>
    <s v="N/A"/>
    <n v="683.2"/>
    <n v="0"/>
  </r>
  <r>
    <d v="2024-09-14T00:00:00"/>
    <n v="4340"/>
    <n v="3"/>
    <n v="2"/>
    <n v="4"/>
    <n v="5"/>
    <n v="2"/>
    <n v="39"/>
    <x v="0"/>
    <s v="Hypertension"/>
    <s v="General Surgery"/>
    <s v="Dr. Emma Jones"/>
    <s v="AXA"/>
    <x v="48"/>
    <x v="1"/>
    <x v="3"/>
    <s v="Inpatient"/>
    <n v="207"/>
    <n v="181"/>
    <m/>
    <x v="1"/>
    <x v="2"/>
    <s v="Physician Referral"/>
    <s v="Yes"/>
    <s v="Emergency"/>
    <s v="Pending"/>
    <d v="2024-09-23T00:00:00"/>
    <d v="2024-09-14T00:00:00"/>
    <s v="Semi-Private Room"/>
    <n v="292.60000000000002"/>
    <n v="30"/>
  </r>
  <r>
    <d v="2024-09-14T00:00:00"/>
    <n v="33"/>
    <n v="5"/>
    <n v="2"/>
    <n v="4"/>
    <n v="5"/>
    <n v="3"/>
    <n v="13"/>
    <x v="2"/>
    <s v="Hypertension"/>
    <s v="General Surgery"/>
    <s v="Dr. Sade Kikiola"/>
    <s v="Allianz"/>
    <x v="40"/>
    <x v="0"/>
    <x v="4"/>
    <s v="Emergency"/>
    <n v="97"/>
    <n v="180"/>
    <m/>
    <x v="1"/>
    <x v="2"/>
    <s v="Emergency"/>
    <s v="Yes"/>
    <s v="Emergency"/>
    <s v="Paid"/>
    <d v="2024-09-15T00:00:00"/>
    <d v="2024-09-14T00:00:00"/>
    <s v="Private Room"/>
    <n v="228.9"/>
    <n v="50"/>
  </r>
  <r>
    <d v="2024-09-14T00:00:00"/>
    <n v="1724"/>
    <n v="2"/>
    <n v="5"/>
    <n v="4"/>
    <n v="5"/>
    <n v="3"/>
    <n v="8"/>
    <x v="4"/>
    <s v="Hypertension"/>
    <s v="Pediatrics"/>
    <s v="Dr. Johnson Grek"/>
    <s v="Allianz"/>
    <x v="9"/>
    <x v="1"/>
    <x v="3"/>
    <s v="Outpatient"/>
    <n v="164"/>
    <n v="197"/>
    <d v="2024-09-23T00:00:00"/>
    <x v="0"/>
    <x v="1"/>
    <s v="Physician Referral"/>
    <s v="No"/>
    <s v="Scheduled"/>
    <s v="Pending"/>
    <m/>
    <m/>
    <s v="N/A"/>
    <n v="252.7"/>
    <n v="0"/>
  </r>
  <r>
    <d v="2024-09-14T00:00:00"/>
    <n v="1032"/>
    <n v="1"/>
    <n v="4"/>
    <n v="4"/>
    <n v="3"/>
    <n v="3"/>
    <n v="12"/>
    <x v="1"/>
    <s v="Hypertension"/>
    <s v="Orthopedics"/>
    <s v="Dr. Olu Abisola"/>
    <s v="Allianz"/>
    <x v="17"/>
    <x v="1"/>
    <x v="3"/>
    <s v="Inpatient"/>
    <n v="728"/>
    <n v="91"/>
    <m/>
    <x v="1"/>
    <x v="1"/>
    <s v="Self-Referral"/>
    <s v="Yes"/>
    <s v="Emergency"/>
    <s v="Pending"/>
    <d v="2024-09-20T00:00:00"/>
    <d v="2024-09-14T00:00:00"/>
    <s v="Semi-Private Room"/>
    <n v="594.29999999999995"/>
    <n v="30"/>
  </r>
  <r>
    <d v="2024-09-15T00:00:00"/>
    <n v="3078"/>
    <n v="1"/>
    <n v="1"/>
    <n v="4"/>
    <n v="5"/>
    <n v="3"/>
    <n v="2"/>
    <x v="8"/>
    <s v="Hypertension"/>
    <s v="Cardiology"/>
    <s v="Dr. Olu Abisola"/>
    <s v="Allianz"/>
    <x v="37"/>
    <x v="1"/>
    <x v="4"/>
    <s v="Outpatient"/>
    <n v="373"/>
    <n v="91"/>
    <d v="2024-09-30T00:00:00"/>
    <x v="0"/>
    <x v="0"/>
    <s v="Physician Referral"/>
    <s v="No"/>
    <s v="Scheduled"/>
    <s v="Paid"/>
    <m/>
    <m/>
    <s v="N/A"/>
    <n v="324.8"/>
    <n v="0"/>
  </r>
  <r>
    <d v="2024-09-15T00:00:00"/>
    <n v="4540"/>
    <n v="1"/>
    <n v="1"/>
    <n v="4"/>
    <n v="2"/>
    <n v="1"/>
    <n v="16"/>
    <x v="2"/>
    <s v="Hypertension"/>
    <s v="Cardiology"/>
    <s v="Dr. Olu Abisola"/>
    <s v="Aviva"/>
    <x v="59"/>
    <x v="1"/>
    <x v="3"/>
    <s v="Emergency"/>
    <n v="87"/>
    <n v="61"/>
    <m/>
    <x v="1"/>
    <x v="2"/>
    <s v="Self-Referral"/>
    <s v="No"/>
    <s v="Scheduled"/>
    <s v="Pending"/>
    <d v="2024-09-18T00:00:00"/>
    <d v="2024-09-15T00:00:00"/>
    <s v="Private Room"/>
    <n v="138.6"/>
    <n v="50"/>
  </r>
  <r>
    <d v="2024-09-15T00:00:00"/>
    <n v="2743"/>
    <n v="4"/>
    <n v="3"/>
    <n v="4"/>
    <n v="5"/>
    <n v="1"/>
    <n v="40"/>
    <x v="0"/>
    <s v="Hypertension"/>
    <s v="Neurology"/>
    <s v="Dr. Ravi Patel"/>
    <s v="Aviva"/>
    <x v="60"/>
    <x v="0"/>
    <x v="0"/>
    <s v="Outpatient"/>
    <n v="113"/>
    <n v="105"/>
    <m/>
    <x v="1"/>
    <x v="0"/>
    <s v="Physician Referral"/>
    <s v="Yes"/>
    <s v="Emergency"/>
    <s v="Paid"/>
    <d v="2024-09-20T00:00:00"/>
    <d v="2024-09-15T00:00:00"/>
    <s v="Semi-Private Room"/>
    <n v="173.6"/>
    <n v="30"/>
  </r>
  <r>
    <d v="2024-09-15T00:00:00"/>
    <n v="1289"/>
    <n v="1"/>
    <n v="5"/>
    <n v="4"/>
    <n v="5"/>
    <n v="3"/>
    <n v="19"/>
    <x v="3"/>
    <s v="Hypertension"/>
    <s v="Pediatrics"/>
    <s v="Dr. Olu Abisola"/>
    <s v="Allianz"/>
    <x v="55"/>
    <x v="1"/>
    <x v="0"/>
    <s v="Inpatient"/>
    <n v="792"/>
    <n v="110"/>
    <m/>
    <x v="1"/>
    <x v="3"/>
    <s v="Emergency"/>
    <s v="Yes"/>
    <s v="Emergency"/>
    <s v="Pending"/>
    <d v="2024-09-23T00:00:00"/>
    <d v="2024-09-15T00:00:00"/>
    <s v="Private Room"/>
    <n v="666.4"/>
    <n v="50"/>
  </r>
  <r>
    <d v="2024-09-15T00:00:00"/>
    <n v="4840"/>
    <n v="2"/>
    <n v="5"/>
    <n v="4"/>
    <n v="1"/>
    <n v="1"/>
    <n v="4"/>
    <x v="8"/>
    <s v="Hypertension"/>
    <s v="Pediatrics"/>
    <s v="Dr. Johnson Grek"/>
    <s v="Aviva"/>
    <x v="28"/>
    <x v="0"/>
    <x v="1"/>
    <s v="Emergency"/>
    <n v="685"/>
    <n v="47"/>
    <m/>
    <x v="1"/>
    <x v="7"/>
    <s v="Physician Referral"/>
    <s v="No"/>
    <s v="Scheduled"/>
    <s v="Pending"/>
    <d v="2024-09-22T00:00:00"/>
    <d v="2024-09-15T00:00:00"/>
    <s v="Private Room"/>
    <n v="547.4"/>
    <n v="50"/>
  </r>
  <r>
    <d v="2024-09-15T00:00:00"/>
    <n v="4"/>
    <n v="3"/>
    <n v="1"/>
    <n v="4"/>
    <n v="1"/>
    <n v="3"/>
    <n v="9"/>
    <x v="1"/>
    <s v="Hypertension"/>
    <s v="Cardiology"/>
    <s v="Dr. Emma Jones"/>
    <s v="Allianz"/>
    <x v="16"/>
    <x v="0"/>
    <x v="0"/>
    <s v="Outpatient"/>
    <n v="234"/>
    <n v="174"/>
    <d v="2024-09-23T00:00:00"/>
    <x v="0"/>
    <x v="7"/>
    <s v="Physician Referral"/>
    <s v="No"/>
    <s v="Scheduled"/>
    <s v="Paid"/>
    <m/>
    <m/>
    <s v="N/A"/>
    <n v="285.60000000000002"/>
    <n v="0"/>
  </r>
  <r>
    <d v="2024-09-15T00:00:00"/>
    <n v="691"/>
    <n v="4"/>
    <n v="4"/>
    <n v="4"/>
    <n v="3"/>
    <n v="2"/>
    <n v="5"/>
    <x v="4"/>
    <s v="Hypertension"/>
    <s v="Orthopedics"/>
    <s v="Dr. Ravi Patel"/>
    <s v="AXA"/>
    <x v="30"/>
    <x v="1"/>
    <x v="4"/>
    <s v="Inpatient"/>
    <n v="656"/>
    <n v="138"/>
    <m/>
    <x v="1"/>
    <x v="4"/>
    <s v="Emergency"/>
    <s v="No"/>
    <s v="Scheduled"/>
    <s v="Paid"/>
    <d v="2024-09-19T00:00:00"/>
    <d v="2024-09-15T00:00:00"/>
    <s v="General Ward"/>
    <n v="562.79999999999995"/>
    <n v="10"/>
  </r>
  <r>
    <d v="2024-09-15T00:00:00"/>
    <n v="264"/>
    <n v="1"/>
    <n v="5"/>
    <n v="4"/>
    <n v="1"/>
    <n v="2"/>
    <n v="16"/>
    <x v="2"/>
    <s v="Hypertension"/>
    <s v="Pediatrics"/>
    <s v="Dr. Olu Abisola"/>
    <s v="AXA"/>
    <x v="51"/>
    <x v="1"/>
    <x v="3"/>
    <s v="Outpatient"/>
    <n v="760"/>
    <n v="148"/>
    <d v="2024-10-01T00:00:00"/>
    <x v="0"/>
    <x v="9"/>
    <s v="Physician Referral"/>
    <s v="No"/>
    <s v="Scheduled"/>
    <s v="Pending"/>
    <m/>
    <m/>
    <s v="N/A"/>
    <n v="635.6"/>
    <n v="0"/>
  </r>
  <r>
    <d v="2024-09-15T00:00:00"/>
    <n v="2262"/>
    <n v="2"/>
    <n v="2"/>
    <n v="4"/>
    <n v="5"/>
    <n v="3"/>
    <n v="6"/>
    <x v="4"/>
    <s v="Hypertension"/>
    <s v="General Surgery"/>
    <s v="Dr. Johnson Grek"/>
    <s v="Allianz"/>
    <x v="34"/>
    <x v="1"/>
    <x v="1"/>
    <s v="Outpatient"/>
    <n v="938"/>
    <n v="110"/>
    <d v="2024-10-08T00:00:00"/>
    <x v="0"/>
    <x v="7"/>
    <s v="Emergency"/>
    <s v="No"/>
    <s v="Scheduled"/>
    <s v="Paid"/>
    <m/>
    <m/>
    <s v="N/A"/>
    <n v="733.6"/>
    <n v="0"/>
  </r>
  <r>
    <d v="2024-09-15T00:00:00"/>
    <n v="2942"/>
    <n v="5"/>
    <n v="2"/>
    <n v="4"/>
    <n v="5"/>
    <n v="2"/>
    <n v="14"/>
    <x v="2"/>
    <s v="Hypertension"/>
    <s v="General Surgery"/>
    <s v="Dr. Sade Kikiola"/>
    <s v="AXA"/>
    <x v="46"/>
    <x v="0"/>
    <x v="2"/>
    <s v="Outpatient"/>
    <n v="542"/>
    <n v="27"/>
    <d v="2024-09-22T00:00:00"/>
    <x v="0"/>
    <x v="8"/>
    <s v="Physician Referral"/>
    <s v="No"/>
    <s v="Scheduled"/>
    <s v="Paid"/>
    <m/>
    <m/>
    <s v="N/A"/>
    <n v="398.3"/>
    <n v="0"/>
  </r>
  <r>
    <d v="2024-09-16T00:00:00"/>
    <n v="1923"/>
    <n v="2"/>
    <n v="5"/>
    <n v="4"/>
    <n v="2"/>
    <n v="3"/>
    <n v="38"/>
    <x v="0"/>
    <s v="Hypertension"/>
    <s v="Pediatrics"/>
    <s v="Dr. Johnson Grek"/>
    <s v="Allianz"/>
    <x v="6"/>
    <x v="1"/>
    <x v="2"/>
    <s v="Inpatient"/>
    <n v="127"/>
    <n v="140"/>
    <m/>
    <x v="1"/>
    <x v="7"/>
    <s v="Emergency"/>
    <s v="Yes"/>
    <s v="Emergency"/>
    <s v="Pending"/>
    <d v="2024-09-24T00:00:00"/>
    <d v="2024-09-16T00:00:00"/>
    <s v="Semi-Private Room"/>
    <n v="207.9"/>
    <n v="30"/>
  </r>
  <r>
    <d v="2024-09-16T00:00:00"/>
    <n v="1261"/>
    <n v="3"/>
    <n v="4"/>
    <n v="4"/>
    <n v="3"/>
    <n v="2"/>
    <n v="12"/>
    <x v="1"/>
    <s v="Hypertension"/>
    <s v="Orthopedics"/>
    <s v="Dr. Emma Jones"/>
    <s v="AXA"/>
    <x v="2"/>
    <x v="1"/>
    <x v="0"/>
    <s v="Outpatient"/>
    <n v="819"/>
    <n v="65"/>
    <d v="2024-10-10T00:00:00"/>
    <x v="0"/>
    <x v="0"/>
    <s v="Emergency"/>
    <s v="Yes"/>
    <s v="Emergency"/>
    <s v="Paid"/>
    <m/>
    <m/>
    <s v="N/A"/>
    <n v="618.79999999999995"/>
    <n v="0"/>
  </r>
  <r>
    <d v="2024-09-16T00:00:00"/>
    <n v="2610"/>
    <n v="2"/>
    <n v="2"/>
    <n v="4"/>
    <n v="5"/>
    <n v="2"/>
    <n v="14"/>
    <x v="2"/>
    <s v="Hypertension"/>
    <s v="General Surgery"/>
    <s v="Dr. Johnson Grek"/>
    <s v="AXA"/>
    <x v="49"/>
    <x v="1"/>
    <x v="1"/>
    <s v="Outpatient"/>
    <n v="376"/>
    <n v="43"/>
    <d v="2024-09-28T00:00:00"/>
    <x v="0"/>
    <x v="8"/>
    <s v="Self-Referral"/>
    <s v="No"/>
    <s v="Scheduled"/>
    <s v="Pending"/>
    <m/>
    <m/>
    <s v="N/A"/>
    <n v="293.3"/>
    <n v="0"/>
  </r>
  <r>
    <d v="2024-09-16T00:00:00"/>
    <n v="2789"/>
    <n v="2"/>
    <n v="4"/>
    <n v="4"/>
    <n v="3"/>
    <n v="1"/>
    <n v="40"/>
    <x v="0"/>
    <s v="Hypertension"/>
    <s v="Orthopedics"/>
    <s v="Dr. Johnson Grek"/>
    <s v="Aviva"/>
    <x v="3"/>
    <x v="1"/>
    <x v="2"/>
    <s v="Inpatient"/>
    <n v="749"/>
    <n v="134"/>
    <d v="2024-09-28T00:00:00"/>
    <x v="0"/>
    <x v="2"/>
    <s v="Emergency"/>
    <s v="Yes"/>
    <s v="Emergency"/>
    <s v="Pending"/>
    <m/>
    <m/>
    <s v="N/A"/>
    <n v="618.1"/>
    <n v="0"/>
  </r>
  <r>
    <d v="2024-09-16T00:00:00"/>
    <n v="1984"/>
    <n v="4"/>
    <n v="1"/>
    <n v="4"/>
    <n v="4"/>
    <n v="3"/>
    <n v="13"/>
    <x v="2"/>
    <s v="Hypertension"/>
    <s v="Cardiology"/>
    <s v="Dr. Ravi Patel"/>
    <s v="Allianz"/>
    <x v="23"/>
    <x v="1"/>
    <x v="2"/>
    <s v="Emergency"/>
    <n v="929"/>
    <n v="187"/>
    <m/>
    <x v="1"/>
    <x v="0"/>
    <s v="Emergency"/>
    <s v="Yes"/>
    <s v="Emergency"/>
    <s v="Paid"/>
    <d v="2024-09-18T00:00:00"/>
    <d v="2024-09-16T00:00:00"/>
    <s v="General Ward"/>
    <n v="788.2"/>
    <n v="10"/>
  </r>
  <r>
    <d v="2024-09-16T00:00:00"/>
    <n v="2899"/>
    <n v="3"/>
    <n v="3"/>
    <n v="4"/>
    <n v="5"/>
    <n v="1"/>
    <n v="6"/>
    <x v="4"/>
    <s v="Hypertension"/>
    <s v="Neurology"/>
    <s v="Dr. Emma Jones"/>
    <s v="Aviva"/>
    <x v="38"/>
    <x v="0"/>
    <x v="2"/>
    <s v="Emergency"/>
    <n v="624"/>
    <n v="198"/>
    <m/>
    <x v="1"/>
    <x v="8"/>
    <s v="Self-Referral"/>
    <s v="Yes"/>
    <s v="Emergency"/>
    <s v="Pending"/>
    <d v="2024-09-23T00:00:00"/>
    <d v="2024-09-16T00:00:00"/>
    <s v="Private Room"/>
    <n v="610.4"/>
    <n v="50"/>
  </r>
  <r>
    <d v="2024-09-16T00:00:00"/>
    <n v="4494"/>
    <n v="1"/>
    <n v="1"/>
    <n v="4"/>
    <n v="1"/>
    <n v="3"/>
    <n v="18"/>
    <x v="3"/>
    <s v="Hypertension"/>
    <s v="Cardiology"/>
    <s v="Dr. Olu Abisola"/>
    <s v="Allianz"/>
    <x v="24"/>
    <x v="1"/>
    <x v="0"/>
    <s v="Outpatient"/>
    <n v="688"/>
    <n v="138"/>
    <d v="2024-10-01T00:00:00"/>
    <x v="0"/>
    <x v="9"/>
    <s v="Self-Referral"/>
    <s v="Yes"/>
    <s v="Emergency"/>
    <s v="Paid"/>
    <m/>
    <m/>
    <s v="N/A"/>
    <n v="578.20000000000005"/>
    <n v="0"/>
  </r>
  <r>
    <d v="2024-09-16T00:00:00"/>
    <n v="4949"/>
    <n v="3"/>
    <n v="3"/>
    <n v="4"/>
    <n v="2"/>
    <n v="2"/>
    <n v="38"/>
    <x v="0"/>
    <s v="Hypertension"/>
    <s v="Neurology"/>
    <s v="Dr. Emma Jones"/>
    <s v="AXA"/>
    <x v="26"/>
    <x v="1"/>
    <x v="0"/>
    <s v="Outpatient"/>
    <n v="189"/>
    <n v="43"/>
    <d v="2024-10-02T00:00:00"/>
    <x v="0"/>
    <x v="5"/>
    <s v="Emergency"/>
    <s v="Yes"/>
    <s v="Emergency"/>
    <s v="Pending"/>
    <m/>
    <m/>
    <s v="N/A"/>
    <n v="162.4"/>
    <n v="0"/>
  </r>
  <r>
    <d v="2024-09-16T00:00:00"/>
    <n v="181"/>
    <n v="5"/>
    <n v="2"/>
    <n v="4"/>
    <n v="5"/>
    <n v="3"/>
    <n v="21"/>
    <x v="6"/>
    <s v="Hypertension"/>
    <s v="General Surgery"/>
    <s v="Dr. Sade Kikiola"/>
    <s v="Allianz"/>
    <x v="20"/>
    <x v="1"/>
    <x v="1"/>
    <s v="Outpatient"/>
    <n v="270"/>
    <n v="41"/>
    <m/>
    <x v="1"/>
    <x v="9"/>
    <s v="Self-Referral"/>
    <s v="Yes"/>
    <s v="Emergency"/>
    <s v="Paid"/>
    <d v="2024-09-21T00:00:00"/>
    <d v="2024-09-16T00:00:00"/>
    <s v="Semi-Private Room"/>
    <n v="238.7"/>
    <n v="30"/>
  </r>
  <r>
    <d v="2024-09-16T00:00:00"/>
    <n v="1135"/>
    <n v="3"/>
    <n v="3"/>
    <n v="4"/>
    <n v="3"/>
    <n v="3"/>
    <n v="24"/>
    <x v="6"/>
    <s v="Hypertension"/>
    <s v="Neurology"/>
    <s v="Dr. Emma Jones"/>
    <s v="Allianz"/>
    <x v="7"/>
    <x v="0"/>
    <x v="0"/>
    <s v="Emergency"/>
    <n v="995"/>
    <n v="87"/>
    <d v="2024-10-07T00:00:00"/>
    <x v="0"/>
    <x v="2"/>
    <s v="Emergency"/>
    <s v="Yes"/>
    <s v="Emergency"/>
    <s v="Paid"/>
    <m/>
    <m/>
    <s v="N/A"/>
    <n v="757.4"/>
    <n v="0"/>
  </r>
  <r>
    <d v="2024-09-17T00:00:00"/>
    <n v="4905"/>
    <n v="4"/>
    <n v="3"/>
    <n v="4"/>
    <n v="5"/>
    <n v="3"/>
    <n v="1"/>
    <x v="8"/>
    <s v="Hypertension"/>
    <s v="Neurology"/>
    <s v="Dr. Ravi Patel"/>
    <s v="Allianz"/>
    <x v="52"/>
    <x v="1"/>
    <x v="0"/>
    <s v="Emergency"/>
    <n v="254"/>
    <n v="155"/>
    <d v="2024-09-27T00:00:00"/>
    <x v="0"/>
    <x v="3"/>
    <s v="Emergency"/>
    <s v="Yes"/>
    <s v="Emergency"/>
    <s v="Pending"/>
    <m/>
    <m/>
    <s v="N/A"/>
    <n v="286.3"/>
    <n v="0"/>
  </r>
  <r>
    <d v="2024-09-17T00:00:00"/>
    <n v="238"/>
    <n v="1"/>
    <n v="5"/>
    <n v="4"/>
    <n v="1"/>
    <n v="3"/>
    <n v="1"/>
    <x v="8"/>
    <s v="Hypertension"/>
    <s v="Pediatrics"/>
    <s v="Dr. Olu Abisola"/>
    <s v="Allianz"/>
    <x v="8"/>
    <x v="0"/>
    <x v="4"/>
    <s v="Outpatient"/>
    <n v="592"/>
    <n v="77"/>
    <d v="2024-10-01T00:00:00"/>
    <x v="0"/>
    <x v="1"/>
    <s v="Physician Referral"/>
    <s v="No"/>
    <s v="Scheduled"/>
    <s v="Paid"/>
    <m/>
    <m/>
    <s v="N/A"/>
    <n v="468.3"/>
    <n v="0"/>
  </r>
  <r>
    <d v="2024-09-17T00:00:00"/>
    <n v="3386"/>
    <n v="3"/>
    <n v="3"/>
    <n v="4"/>
    <n v="3"/>
    <n v="2"/>
    <n v="19"/>
    <x v="3"/>
    <s v="Hypertension"/>
    <s v="Neurology"/>
    <s v="Dr. Emma Jones"/>
    <s v="AXA"/>
    <x v="6"/>
    <x v="0"/>
    <x v="0"/>
    <s v="Outpatient"/>
    <n v="991"/>
    <n v="34"/>
    <m/>
    <x v="1"/>
    <x v="2"/>
    <s v="Emergency"/>
    <s v="Yes"/>
    <s v="Emergency"/>
    <s v="Paid"/>
    <d v="2024-09-23T00:00:00"/>
    <d v="2024-09-17T00:00:00"/>
    <s v="Semi-Private Room"/>
    <n v="738.5"/>
    <n v="30"/>
  </r>
  <r>
    <d v="2024-09-17T00:00:00"/>
    <n v="2208"/>
    <n v="1"/>
    <n v="5"/>
    <n v="4"/>
    <n v="1"/>
    <n v="2"/>
    <n v="26"/>
    <x v="5"/>
    <s v="Hypertension"/>
    <s v="Pediatrics"/>
    <s v="Dr. Olu Abisola"/>
    <s v="AXA"/>
    <x v="12"/>
    <x v="1"/>
    <x v="1"/>
    <s v="Inpatient"/>
    <n v="302"/>
    <n v="27"/>
    <d v="2024-09-27T00:00:00"/>
    <x v="0"/>
    <x v="2"/>
    <s v="Self-Referral"/>
    <s v="No"/>
    <s v="Scheduled"/>
    <s v="Paid"/>
    <m/>
    <m/>
    <s v="N/A"/>
    <n v="230.3"/>
    <n v="0"/>
  </r>
  <r>
    <d v="2024-09-17T00:00:00"/>
    <n v="2921"/>
    <n v="4"/>
    <n v="3"/>
    <n v="4"/>
    <n v="1"/>
    <n v="1"/>
    <n v="24"/>
    <x v="6"/>
    <s v="Hypertension"/>
    <s v="Neurology"/>
    <s v="Dr. Ravi Patel"/>
    <s v="Aviva"/>
    <x v="45"/>
    <x v="1"/>
    <x v="0"/>
    <s v="Inpatient"/>
    <n v="973"/>
    <n v="189"/>
    <d v="2024-09-26T00:00:00"/>
    <x v="0"/>
    <x v="7"/>
    <s v="Physician Referral"/>
    <s v="Yes"/>
    <s v="Emergency"/>
    <s v="Pending"/>
    <m/>
    <m/>
    <s v="N/A"/>
    <n v="813.4"/>
    <n v="0"/>
  </r>
  <r>
    <d v="2024-09-17T00:00:00"/>
    <n v="4923"/>
    <n v="2"/>
    <n v="5"/>
    <n v="4"/>
    <n v="5"/>
    <n v="3"/>
    <n v="28"/>
    <x v="5"/>
    <s v="Hypertension"/>
    <s v="Pediatrics"/>
    <s v="Dr. Johnson Grek"/>
    <s v="Allianz"/>
    <x v="37"/>
    <x v="1"/>
    <x v="0"/>
    <s v="Inpatient"/>
    <n v="149"/>
    <n v="186"/>
    <m/>
    <x v="1"/>
    <x v="6"/>
    <s v="Physician Referral"/>
    <s v="No"/>
    <s v="Scheduled"/>
    <s v="Pending"/>
    <d v="2024-09-20T00:00:00"/>
    <d v="2024-09-17T00:00:00"/>
    <s v="General Ward"/>
    <n v="241.5"/>
    <n v="10"/>
  </r>
  <r>
    <d v="2024-09-17T00:00:00"/>
    <n v="4718"/>
    <n v="5"/>
    <n v="2"/>
    <n v="4"/>
    <n v="5"/>
    <n v="1"/>
    <n v="19"/>
    <x v="3"/>
    <s v="Hypertension"/>
    <s v="General Surgery"/>
    <s v="Dr. Sade Kikiola"/>
    <s v="Aviva"/>
    <x v="41"/>
    <x v="0"/>
    <x v="4"/>
    <s v="Inpatient"/>
    <n v="706"/>
    <n v="54"/>
    <d v="2024-09-27T00:00:00"/>
    <x v="0"/>
    <x v="4"/>
    <s v="Self-Referral"/>
    <s v="No"/>
    <s v="Scheduled"/>
    <s v="Paid"/>
    <m/>
    <m/>
    <s v="N/A"/>
    <n v="532"/>
    <n v="0"/>
  </r>
  <r>
    <d v="2024-09-17T00:00:00"/>
    <n v="4530"/>
    <n v="3"/>
    <n v="2"/>
    <n v="4"/>
    <n v="5"/>
    <n v="2"/>
    <n v="11"/>
    <x v="1"/>
    <s v="Hypertension"/>
    <s v="General Surgery"/>
    <s v="Dr. Emma Jones"/>
    <s v="AXA"/>
    <x v="30"/>
    <x v="0"/>
    <x v="1"/>
    <s v="Outpatient"/>
    <n v="741"/>
    <n v="188"/>
    <m/>
    <x v="1"/>
    <x v="3"/>
    <s v="Self-Referral"/>
    <s v="Yes"/>
    <s v="Emergency"/>
    <s v="Paid"/>
    <d v="2024-09-24T00:00:00"/>
    <d v="2024-09-17T00:00:00"/>
    <s v="General Ward"/>
    <n v="657.3"/>
    <n v="10"/>
  </r>
  <r>
    <d v="2024-09-17T00:00:00"/>
    <n v="4933"/>
    <n v="1"/>
    <n v="3"/>
    <n v="4"/>
    <n v="3"/>
    <n v="2"/>
    <n v="21"/>
    <x v="6"/>
    <s v="Hypertension"/>
    <s v="Neurology"/>
    <s v="Dr. Olu Abisola"/>
    <s v="AXA"/>
    <x v="19"/>
    <x v="0"/>
    <x v="2"/>
    <s v="Emergency"/>
    <n v="223"/>
    <n v="67"/>
    <m/>
    <x v="1"/>
    <x v="5"/>
    <s v="Physician Referral"/>
    <s v="No"/>
    <s v="Scheduled"/>
    <s v="Pending"/>
    <d v="2024-09-24T00:00:00"/>
    <d v="2024-09-17T00:00:00"/>
    <s v="General Ward"/>
    <n v="210"/>
    <n v="10"/>
  </r>
  <r>
    <d v="2024-09-17T00:00:00"/>
    <n v="3127"/>
    <n v="3"/>
    <n v="4"/>
    <n v="4"/>
    <n v="3"/>
    <n v="3"/>
    <n v="7"/>
    <x v="4"/>
    <s v="Hypertension"/>
    <s v="Orthopedics"/>
    <s v="Dr. Emma Jones"/>
    <s v="Allianz"/>
    <x v="32"/>
    <x v="0"/>
    <x v="4"/>
    <s v="Emergency"/>
    <n v="175"/>
    <n v="115"/>
    <m/>
    <x v="1"/>
    <x v="2"/>
    <s v="Self-Referral"/>
    <s v="Yes"/>
    <s v="Emergency"/>
    <s v="Pending"/>
    <d v="2024-09-19T00:00:00"/>
    <d v="2024-09-17T00:00:00"/>
    <s v="Private Room"/>
    <n v="238"/>
    <n v="50"/>
  </r>
  <r>
    <d v="2024-09-18T00:00:00"/>
    <n v="4513"/>
    <n v="4"/>
    <n v="2"/>
    <n v="4"/>
    <n v="5"/>
    <n v="3"/>
    <n v="20"/>
    <x v="3"/>
    <s v="Hypertension"/>
    <s v="General Surgery"/>
    <s v="Dr. Ravi Patel"/>
    <s v="Allianz"/>
    <x v="45"/>
    <x v="0"/>
    <x v="0"/>
    <s v="Inpatient"/>
    <n v="978"/>
    <n v="90"/>
    <d v="2024-09-25T00:00:00"/>
    <x v="0"/>
    <x v="6"/>
    <s v="Self-Referral"/>
    <s v="Yes"/>
    <s v="Emergency"/>
    <s v="Pending"/>
    <m/>
    <m/>
    <s v="N/A"/>
    <n v="747.6"/>
    <n v="0"/>
  </r>
  <r>
    <d v="2024-09-18T00:00:00"/>
    <n v="4463"/>
    <n v="2"/>
    <n v="1"/>
    <n v="4"/>
    <n v="2"/>
    <n v="1"/>
    <n v="40"/>
    <x v="0"/>
    <s v="Hypertension"/>
    <s v="Cardiology"/>
    <s v="Dr. Johnson Grek"/>
    <s v="Aviva"/>
    <x v="22"/>
    <x v="0"/>
    <x v="3"/>
    <s v="Emergency"/>
    <n v="200"/>
    <n v="63"/>
    <d v="2024-10-03T00:00:00"/>
    <x v="0"/>
    <x v="8"/>
    <s v="Emergency"/>
    <s v="Yes"/>
    <s v="Emergency"/>
    <s v="Paid"/>
    <m/>
    <m/>
    <s v="N/A"/>
    <n v="184.1"/>
    <n v="0"/>
  </r>
  <r>
    <d v="2024-09-18T00:00:00"/>
    <n v="2808"/>
    <n v="4"/>
    <n v="1"/>
    <n v="4"/>
    <n v="2"/>
    <n v="2"/>
    <n v="36"/>
    <x v="9"/>
    <s v="Hypertension"/>
    <s v="Cardiology"/>
    <s v="Dr. Ravi Patel"/>
    <s v="AXA"/>
    <x v="12"/>
    <x v="1"/>
    <x v="4"/>
    <s v="Inpatient"/>
    <n v="480"/>
    <n v="116"/>
    <d v="2024-10-05T00:00:00"/>
    <x v="0"/>
    <x v="0"/>
    <s v="Self-Referral"/>
    <s v="Yes"/>
    <s v="Emergency"/>
    <s v="Pending"/>
    <m/>
    <m/>
    <s v="N/A"/>
    <n v="417.2"/>
    <n v="0"/>
  </r>
  <r>
    <d v="2024-09-18T00:00:00"/>
    <n v="848"/>
    <n v="1"/>
    <n v="5"/>
    <n v="4"/>
    <n v="4"/>
    <n v="1"/>
    <n v="5"/>
    <x v="4"/>
    <s v="Hypertension"/>
    <s v="Pediatrics"/>
    <s v="Dr. Olu Abisola"/>
    <s v="Aviva"/>
    <x v="43"/>
    <x v="1"/>
    <x v="4"/>
    <s v="Outpatient"/>
    <n v="275"/>
    <n v="54"/>
    <d v="2024-10-15T00:00:00"/>
    <x v="0"/>
    <x v="8"/>
    <s v="Emergency"/>
    <s v="No"/>
    <s v="Scheduled"/>
    <s v="Paid"/>
    <m/>
    <m/>
    <s v="N/A"/>
    <n v="230.3"/>
    <n v="0"/>
  </r>
  <r>
    <d v="2024-09-18T00:00:00"/>
    <n v="1897"/>
    <n v="3"/>
    <n v="4"/>
    <n v="4"/>
    <n v="3"/>
    <n v="2"/>
    <n v="14"/>
    <x v="2"/>
    <s v="Hypertension"/>
    <s v="Orthopedics"/>
    <s v="Dr. Emma Jones"/>
    <s v="AXA"/>
    <x v="26"/>
    <x v="0"/>
    <x v="1"/>
    <s v="Inpatient"/>
    <n v="110"/>
    <n v="46"/>
    <d v="2024-10-17T00:00:00"/>
    <x v="0"/>
    <x v="4"/>
    <s v="Self-Referral"/>
    <s v="Yes"/>
    <s v="Emergency"/>
    <s v="Pending"/>
    <m/>
    <m/>
    <s v="N/A"/>
    <n v="109.2"/>
    <n v="0"/>
  </r>
  <r>
    <d v="2024-09-18T00:00:00"/>
    <n v="3782"/>
    <n v="1"/>
    <n v="5"/>
    <n v="4"/>
    <n v="1"/>
    <n v="2"/>
    <n v="22"/>
    <x v="6"/>
    <s v="Hypertension"/>
    <s v="Pediatrics"/>
    <s v="Dr. Olu Abisola"/>
    <s v="AXA"/>
    <x v="34"/>
    <x v="1"/>
    <x v="2"/>
    <s v="Emergency"/>
    <n v="976"/>
    <n v="89"/>
    <d v="2024-10-13T00:00:00"/>
    <x v="0"/>
    <x v="5"/>
    <s v="Self-Referral"/>
    <s v="No"/>
    <s v="Scheduled"/>
    <s v="Paid"/>
    <m/>
    <m/>
    <s v="N/A"/>
    <n v="745.5"/>
    <n v="0"/>
  </r>
  <r>
    <d v="2024-09-18T00:00:00"/>
    <n v="2937"/>
    <n v="4"/>
    <n v="3"/>
    <n v="4"/>
    <n v="1"/>
    <n v="1"/>
    <n v="13"/>
    <x v="2"/>
    <s v="Hypertension"/>
    <s v="Neurology"/>
    <s v="Dr. Ravi Patel"/>
    <s v="Aviva"/>
    <x v="59"/>
    <x v="1"/>
    <x v="2"/>
    <s v="Emergency"/>
    <n v="511"/>
    <n v="85"/>
    <d v="2024-10-15T00:00:00"/>
    <x v="0"/>
    <x v="1"/>
    <s v="Self-Referral"/>
    <s v="No"/>
    <s v="Scheduled"/>
    <s v="Pending"/>
    <m/>
    <m/>
    <s v="N/A"/>
    <n v="417.2"/>
    <n v="0"/>
  </r>
  <r>
    <d v="2024-09-18T00:00:00"/>
    <n v="2716"/>
    <n v="3"/>
    <n v="2"/>
    <n v="4"/>
    <n v="5"/>
    <n v="2"/>
    <n v="24"/>
    <x v="6"/>
    <s v="Hypertension"/>
    <s v="General Surgery"/>
    <s v="Dr. Emma Jones"/>
    <s v="AXA"/>
    <x v="55"/>
    <x v="0"/>
    <x v="2"/>
    <s v="Emergency"/>
    <n v="129"/>
    <n v="90"/>
    <d v="2024-10-14T00:00:00"/>
    <x v="0"/>
    <x v="8"/>
    <s v="Self-Referral"/>
    <s v="Yes"/>
    <s v="Emergency"/>
    <s v="Paid"/>
    <m/>
    <m/>
    <s v="N/A"/>
    <n v="153.30000000000001"/>
    <n v="0"/>
  </r>
  <r>
    <d v="2024-09-18T00:00:00"/>
    <n v="1761"/>
    <n v="1"/>
    <n v="4"/>
    <n v="4"/>
    <n v="3"/>
    <n v="2"/>
    <n v="28"/>
    <x v="5"/>
    <s v="Hypertension"/>
    <s v="Orthopedics"/>
    <s v="Dr. Olu Abisola"/>
    <s v="AXA"/>
    <x v="14"/>
    <x v="0"/>
    <x v="4"/>
    <s v="Outpatient"/>
    <n v="998"/>
    <n v="99"/>
    <m/>
    <x v="1"/>
    <x v="1"/>
    <s v="Physician Referral"/>
    <s v="No"/>
    <s v="Scheduled"/>
    <s v="Pending"/>
    <d v="2024-09-19T00:00:00"/>
    <d v="2024-09-18T00:00:00"/>
    <s v="General Ward"/>
    <n v="774.9"/>
    <n v="10"/>
  </r>
  <r>
    <d v="2024-09-18T00:00:00"/>
    <n v="364"/>
    <n v="3"/>
    <n v="5"/>
    <n v="4"/>
    <n v="5"/>
    <n v="1"/>
    <n v="17"/>
    <x v="3"/>
    <s v="Hypertension"/>
    <s v="Pediatrics"/>
    <s v="Dr. Emma Jones"/>
    <s v="Aviva"/>
    <x v="8"/>
    <x v="1"/>
    <x v="3"/>
    <s v="Inpatient"/>
    <n v="344"/>
    <n v="48"/>
    <d v="2024-10-01T00:00:00"/>
    <x v="0"/>
    <x v="5"/>
    <s v="Physician Referral"/>
    <s v="No"/>
    <s v="Scheduled"/>
    <s v="Pending"/>
    <m/>
    <m/>
    <s v="N/A"/>
    <n v="274.39999999999998"/>
    <n v="0"/>
  </r>
  <r>
    <d v="2024-09-19T00:00:00"/>
    <n v="2608"/>
    <n v="5"/>
    <n v="5"/>
    <n v="4"/>
    <n v="2"/>
    <n v="2"/>
    <n v="37"/>
    <x v="0"/>
    <s v="Hypertension"/>
    <s v="Pediatrics"/>
    <s v="Dr. Sade Kikiola"/>
    <s v="AXA"/>
    <x v="13"/>
    <x v="0"/>
    <x v="1"/>
    <s v="Outpatient"/>
    <n v="860"/>
    <n v="50"/>
    <d v="2024-09-30T00:00:00"/>
    <x v="0"/>
    <x v="4"/>
    <s v="Self-Referral"/>
    <s v="No"/>
    <s v="Scheduled"/>
    <s v="Paid"/>
    <m/>
    <m/>
    <s v="N/A"/>
    <n v="637"/>
    <n v="0"/>
  </r>
  <r>
    <d v="2024-09-19T00:00:00"/>
    <n v="4915"/>
    <n v="4"/>
    <n v="1"/>
    <n v="4"/>
    <n v="1"/>
    <n v="1"/>
    <n v="19"/>
    <x v="3"/>
    <s v="Hypertension"/>
    <s v="Cardiology"/>
    <s v="Dr. Ravi Patel"/>
    <s v="Aviva"/>
    <x v="50"/>
    <x v="0"/>
    <x v="3"/>
    <s v="Outpatient"/>
    <n v="580"/>
    <n v="87"/>
    <m/>
    <x v="1"/>
    <x v="8"/>
    <s v="Physician Referral"/>
    <s v="Yes"/>
    <s v="Emergency"/>
    <s v="Pending"/>
    <d v="2024-09-21T00:00:00"/>
    <d v="2024-09-19T00:00:00"/>
    <s v="General Ward"/>
    <n v="473.9"/>
    <n v="10"/>
  </r>
  <r>
    <d v="2024-09-19T00:00:00"/>
    <n v="197"/>
    <n v="4"/>
    <n v="3"/>
    <n v="4"/>
    <n v="3"/>
    <n v="3"/>
    <n v="29"/>
    <x v="7"/>
    <s v="Hypertension"/>
    <s v="Neurology"/>
    <s v="Dr. Ravi Patel"/>
    <s v="Allianz"/>
    <x v="14"/>
    <x v="1"/>
    <x v="2"/>
    <s v="Inpatient"/>
    <n v="385"/>
    <n v="44"/>
    <d v="2024-09-27T00:00:00"/>
    <x v="0"/>
    <x v="9"/>
    <s v="Self-Referral"/>
    <s v="No"/>
    <s v="Scheduled"/>
    <s v="Pending"/>
    <m/>
    <m/>
    <s v="N/A"/>
    <n v="300.3"/>
    <n v="0"/>
  </r>
  <r>
    <d v="2024-09-19T00:00:00"/>
    <n v="3263"/>
    <n v="5"/>
    <n v="5"/>
    <n v="4"/>
    <n v="2"/>
    <n v="2"/>
    <n v="22"/>
    <x v="6"/>
    <s v="Hypertension"/>
    <s v="Pediatrics"/>
    <s v="Dr. Sade Kikiola"/>
    <s v="AXA"/>
    <x v="18"/>
    <x v="0"/>
    <x v="4"/>
    <s v="Emergency"/>
    <n v="286"/>
    <n v="136"/>
    <m/>
    <x v="1"/>
    <x v="0"/>
    <s v="Self-Referral"/>
    <s v="Yes"/>
    <s v="Emergency"/>
    <s v="Pending"/>
    <d v="2024-09-27T00:00:00"/>
    <d v="2024-09-19T00:00:00"/>
    <s v="General Ward"/>
    <n v="302.39999999999998"/>
    <n v="10"/>
  </r>
  <r>
    <d v="2024-09-19T00:00:00"/>
    <n v="4738"/>
    <n v="2"/>
    <n v="1"/>
    <n v="4"/>
    <n v="3"/>
    <n v="1"/>
    <n v="29"/>
    <x v="7"/>
    <s v="Hypertension"/>
    <s v="Cardiology"/>
    <s v="Dr. Johnson Grek"/>
    <s v="Aviva"/>
    <x v="3"/>
    <x v="1"/>
    <x v="2"/>
    <s v="Emergency"/>
    <n v="557"/>
    <n v="160"/>
    <d v="2024-10-14T00:00:00"/>
    <x v="0"/>
    <x v="2"/>
    <s v="Emergency"/>
    <s v="Yes"/>
    <s v="Emergency"/>
    <s v="Pending"/>
    <m/>
    <m/>
    <s v="N/A"/>
    <n v="501.9"/>
    <n v="0"/>
  </r>
  <r>
    <d v="2024-09-19T00:00:00"/>
    <n v="4785"/>
    <n v="1"/>
    <n v="4"/>
    <n v="4"/>
    <n v="3"/>
    <n v="2"/>
    <n v="4"/>
    <x v="8"/>
    <s v="Hypertension"/>
    <s v="Orthopedics"/>
    <s v="Dr. Olu Abisola"/>
    <s v="AXA"/>
    <x v="50"/>
    <x v="1"/>
    <x v="3"/>
    <s v="Emergency"/>
    <n v="845"/>
    <n v="100"/>
    <d v="2024-09-28T00:00:00"/>
    <x v="0"/>
    <x v="6"/>
    <s v="Emergency"/>
    <s v="Yes"/>
    <s v="Emergency"/>
    <s v="Paid"/>
    <m/>
    <m/>
    <s v="N/A"/>
    <n v="661.5"/>
    <n v="0"/>
  </r>
  <r>
    <d v="2024-09-19T00:00:00"/>
    <n v="704"/>
    <n v="2"/>
    <n v="5"/>
    <n v="4"/>
    <n v="4"/>
    <n v="2"/>
    <n v="12"/>
    <x v="1"/>
    <s v="Hypertension"/>
    <s v="Pediatrics"/>
    <s v="Dr. Johnson Grek"/>
    <s v="AXA"/>
    <x v="14"/>
    <x v="1"/>
    <x v="2"/>
    <s v="Emergency"/>
    <n v="317"/>
    <n v="187"/>
    <m/>
    <x v="1"/>
    <x v="6"/>
    <s v="Self-Referral"/>
    <s v="Yes"/>
    <s v="Emergency"/>
    <s v="Paid"/>
    <d v="2024-09-22T00:00:00"/>
    <d v="2024-09-19T00:00:00"/>
    <s v="Private Room"/>
    <n v="387.8"/>
    <n v="50"/>
  </r>
  <r>
    <d v="2024-09-19T00:00:00"/>
    <n v="3402"/>
    <n v="3"/>
    <n v="1"/>
    <n v="4"/>
    <n v="1"/>
    <n v="1"/>
    <n v="20"/>
    <x v="3"/>
    <s v="Hypertension"/>
    <s v="Cardiology"/>
    <s v="Dr. Emma Jones"/>
    <s v="Aviva"/>
    <x v="48"/>
    <x v="1"/>
    <x v="0"/>
    <s v="Outpatient"/>
    <n v="800"/>
    <n v="106"/>
    <m/>
    <x v="1"/>
    <x v="0"/>
    <s v="Physician Referral"/>
    <s v="No"/>
    <s v="Scheduled"/>
    <s v="Pending"/>
    <d v="2024-09-23T00:00:00"/>
    <d v="2024-09-19T00:00:00"/>
    <s v="General Ward"/>
    <n v="641.20000000000005"/>
    <n v="10"/>
  </r>
  <r>
    <d v="2024-09-19T00:00:00"/>
    <n v="3344"/>
    <n v="1"/>
    <n v="3"/>
    <n v="4"/>
    <n v="1"/>
    <n v="3"/>
    <n v="26"/>
    <x v="5"/>
    <s v="Hypertension"/>
    <s v="Neurology"/>
    <s v="Dr. Olu Abisola"/>
    <s v="Allianz"/>
    <x v="0"/>
    <x v="1"/>
    <x v="1"/>
    <s v="Inpatient"/>
    <n v="819"/>
    <n v="154"/>
    <d v="2024-10-10T00:00:00"/>
    <x v="0"/>
    <x v="8"/>
    <s v="Physician Referral"/>
    <s v="No"/>
    <s v="Scheduled"/>
    <s v="Paid"/>
    <m/>
    <m/>
    <s v="N/A"/>
    <n v="681.1"/>
    <n v="0"/>
  </r>
  <r>
    <d v="2024-09-19T00:00:00"/>
    <n v="3350"/>
    <n v="1"/>
    <n v="2"/>
    <n v="4"/>
    <n v="5"/>
    <n v="1"/>
    <n v="38"/>
    <x v="0"/>
    <s v="Hypertension"/>
    <s v="General Surgery"/>
    <s v="Dr. Olu Abisola"/>
    <s v="Aviva"/>
    <x v="29"/>
    <x v="0"/>
    <x v="3"/>
    <s v="Inpatient"/>
    <n v="273"/>
    <n v="179"/>
    <m/>
    <x v="1"/>
    <x v="1"/>
    <s v="Self-Referral"/>
    <s v="No"/>
    <s v="Scheduled"/>
    <s v="Paid"/>
    <d v="2024-09-27T00:00:00"/>
    <d v="2024-09-19T00:00:00"/>
    <s v="Private Room"/>
    <n v="351.4"/>
    <n v="50"/>
  </r>
  <r>
    <d v="2024-09-20T00:00:00"/>
    <n v="3657"/>
    <n v="1"/>
    <n v="4"/>
    <n v="4"/>
    <n v="3"/>
    <n v="2"/>
    <n v="23"/>
    <x v="6"/>
    <s v="Hypertension"/>
    <s v="Orthopedics"/>
    <s v="Dr. Olu Abisola"/>
    <s v="AXA"/>
    <x v="34"/>
    <x v="0"/>
    <x v="0"/>
    <s v="Inpatient"/>
    <n v="369"/>
    <n v="43"/>
    <d v="2024-10-03T00:00:00"/>
    <x v="0"/>
    <x v="7"/>
    <s v="Physician Referral"/>
    <s v="Yes"/>
    <s v="Emergency"/>
    <s v="Paid"/>
    <m/>
    <m/>
    <s v="N/A"/>
    <n v="288.39999999999998"/>
    <n v="0"/>
  </r>
  <r>
    <d v="2024-09-20T00:00:00"/>
    <n v="1553"/>
    <n v="5"/>
    <n v="5"/>
    <n v="4"/>
    <n v="5"/>
    <n v="3"/>
    <n v="37"/>
    <x v="0"/>
    <s v="Hypertension"/>
    <s v="Pediatrics"/>
    <s v="Dr. Sade Kikiola"/>
    <s v="Allianz"/>
    <x v="34"/>
    <x v="0"/>
    <x v="2"/>
    <s v="Outpatient"/>
    <n v="750"/>
    <n v="20"/>
    <d v="2024-10-01T00:00:00"/>
    <x v="0"/>
    <x v="7"/>
    <s v="Self-Referral"/>
    <s v="Yes"/>
    <s v="Emergency"/>
    <s v="Paid"/>
    <m/>
    <m/>
    <s v="N/A"/>
    <n v="539"/>
    <n v="0"/>
  </r>
  <r>
    <d v="2024-09-20T00:00:00"/>
    <n v="2036"/>
    <n v="4"/>
    <n v="1"/>
    <n v="4"/>
    <n v="1"/>
    <n v="3"/>
    <n v="3"/>
    <x v="8"/>
    <s v="Hypertension"/>
    <s v="Cardiology"/>
    <s v="Dr. Ravi Patel"/>
    <s v="Allianz"/>
    <x v="8"/>
    <x v="0"/>
    <x v="1"/>
    <s v="Emergency"/>
    <n v="454"/>
    <n v="130"/>
    <d v="2024-10-19T00:00:00"/>
    <x v="0"/>
    <x v="2"/>
    <s v="Emergency"/>
    <s v="Yes"/>
    <s v="Emergency"/>
    <s v="Paid"/>
    <m/>
    <m/>
    <s v="N/A"/>
    <n v="408.8"/>
    <n v="0"/>
  </r>
  <r>
    <d v="2024-09-20T00:00:00"/>
    <n v="863"/>
    <n v="5"/>
    <n v="5"/>
    <n v="4"/>
    <n v="2"/>
    <n v="2"/>
    <n v="13"/>
    <x v="2"/>
    <s v="Hypertension"/>
    <s v="Pediatrics"/>
    <s v="Dr. Sade Kikiola"/>
    <s v="AXA"/>
    <x v="49"/>
    <x v="1"/>
    <x v="1"/>
    <s v="Emergency"/>
    <n v="239"/>
    <n v="66"/>
    <d v="2024-10-06T00:00:00"/>
    <x v="0"/>
    <x v="9"/>
    <s v="Physician Referral"/>
    <s v="No"/>
    <s v="Scheduled"/>
    <s v="Pending"/>
    <m/>
    <m/>
    <s v="N/A"/>
    <n v="213.5"/>
    <n v="0"/>
  </r>
  <r>
    <d v="2024-09-20T00:00:00"/>
    <n v="1333"/>
    <n v="5"/>
    <n v="2"/>
    <n v="4"/>
    <n v="5"/>
    <n v="1"/>
    <n v="37"/>
    <x v="0"/>
    <s v="Hypertension"/>
    <s v="General Surgery"/>
    <s v="Dr. Sade Kikiola"/>
    <s v="Aviva"/>
    <x v="6"/>
    <x v="1"/>
    <x v="1"/>
    <s v="Inpatient"/>
    <n v="117"/>
    <n v="198"/>
    <d v="2024-10-05T00:00:00"/>
    <x v="0"/>
    <x v="7"/>
    <s v="Physician Referral"/>
    <s v="Yes"/>
    <s v="Emergency"/>
    <s v="Paid"/>
    <m/>
    <m/>
    <s v="N/A"/>
    <n v="220.5"/>
    <n v="0"/>
  </r>
  <r>
    <d v="2024-09-20T00:00:00"/>
    <n v="4866"/>
    <n v="5"/>
    <n v="5"/>
    <n v="4"/>
    <n v="4"/>
    <n v="1"/>
    <n v="22"/>
    <x v="6"/>
    <s v="Hypertension"/>
    <s v="Pediatrics"/>
    <s v="Dr. Sade Kikiola"/>
    <s v="Aviva"/>
    <x v="24"/>
    <x v="0"/>
    <x v="4"/>
    <s v="Emergency"/>
    <n v="152"/>
    <n v="55"/>
    <d v="2024-10-19T00:00:00"/>
    <x v="0"/>
    <x v="6"/>
    <s v="Emergency"/>
    <s v="No"/>
    <s v="Scheduled"/>
    <s v="Pending"/>
    <m/>
    <m/>
    <s v="N/A"/>
    <n v="144.9"/>
    <n v="0"/>
  </r>
  <r>
    <d v="2024-09-20T00:00:00"/>
    <n v="3953"/>
    <n v="2"/>
    <n v="5"/>
    <n v="4"/>
    <n v="2"/>
    <n v="2"/>
    <n v="32"/>
    <x v="7"/>
    <s v="Hypertension"/>
    <s v="Pediatrics"/>
    <s v="Dr. Johnson Grek"/>
    <s v="AXA"/>
    <x v="16"/>
    <x v="1"/>
    <x v="1"/>
    <s v="Outpatient"/>
    <n v="200"/>
    <n v="174"/>
    <m/>
    <x v="1"/>
    <x v="4"/>
    <s v="Self-Referral"/>
    <s v="No"/>
    <s v="Scheduled"/>
    <s v="Paid"/>
    <d v="2024-09-23T00:00:00"/>
    <d v="2024-09-20T00:00:00"/>
    <s v="Private Room"/>
    <n v="296.8"/>
    <n v="50"/>
  </r>
  <r>
    <d v="2024-09-20T00:00:00"/>
    <n v="839"/>
    <n v="5"/>
    <n v="1"/>
    <n v="4"/>
    <n v="3"/>
    <n v="1"/>
    <n v="25"/>
    <x v="5"/>
    <s v="Hypertension"/>
    <s v="Cardiology"/>
    <s v="Dr. Sade Kikiola"/>
    <s v="Aviva"/>
    <x v="54"/>
    <x v="0"/>
    <x v="0"/>
    <s v="Emergency"/>
    <n v="783"/>
    <n v="61"/>
    <m/>
    <x v="1"/>
    <x v="2"/>
    <s v="Physician Referral"/>
    <s v="Yes"/>
    <s v="Emergency"/>
    <s v="Pending"/>
    <d v="2024-09-26T00:00:00"/>
    <d v="2024-09-20T00:00:00"/>
    <s v="Private Room"/>
    <n v="625.79999999999995"/>
    <n v="50"/>
  </r>
  <r>
    <d v="2024-09-20T00:00:00"/>
    <n v="4242"/>
    <n v="4"/>
    <n v="2"/>
    <n v="4"/>
    <n v="5"/>
    <n v="1"/>
    <n v="38"/>
    <x v="0"/>
    <s v="Hypertension"/>
    <s v="General Surgery"/>
    <s v="Dr. Ravi Patel"/>
    <s v="Aviva"/>
    <x v="40"/>
    <x v="0"/>
    <x v="3"/>
    <s v="Emergency"/>
    <n v="478"/>
    <n v="95"/>
    <m/>
    <x v="1"/>
    <x v="6"/>
    <s v="Emergency"/>
    <s v="Yes"/>
    <s v="Emergency"/>
    <s v="Pending"/>
    <d v="2024-09-22T00:00:00"/>
    <d v="2024-09-20T00:00:00"/>
    <s v="Private Room"/>
    <n v="436.1"/>
    <n v="50"/>
  </r>
  <r>
    <d v="2024-09-20T00:00:00"/>
    <n v="207"/>
    <n v="1"/>
    <n v="4"/>
    <n v="4"/>
    <n v="3"/>
    <n v="1"/>
    <n v="27"/>
    <x v="5"/>
    <s v="Hypertension"/>
    <s v="Orthopedics"/>
    <s v="Dr. Olu Abisola"/>
    <s v="Aviva"/>
    <x v="15"/>
    <x v="0"/>
    <x v="0"/>
    <s v="Emergency"/>
    <n v="545"/>
    <n v="109"/>
    <d v="2024-10-10T00:00:00"/>
    <x v="0"/>
    <x v="9"/>
    <s v="Physician Referral"/>
    <s v="No"/>
    <s v="Scheduled"/>
    <s v="Pending"/>
    <m/>
    <m/>
    <s v="N/A"/>
    <n v="457.8"/>
    <n v="0"/>
  </r>
  <r>
    <d v="2024-09-21T00:00:00"/>
    <n v="4371"/>
    <n v="2"/>
    <n v="1"/>
    <n v="4"/>
    <n v="4"/>
    <n v="3"/>
    <n v="16"/>
    <x v="2"/>
    <s v="Hypertension"/>
    <s v="Cardiology"/>
    <s v="Dr. Johnson Grek"/>
    <s v="Allianz"/>
    <x v="7"/>
    <x v="1"/>
    <x v="2"/>
    <s v="Inpatient"/>
    <n v="663"/>
    <n v="108"/>
    <m/>
    <x v="1"/>
    <x v="7"/>
    <s v="Emergency"/>
    <s v="No"/>
    <s v="Scheduled"/>
    <s v="Paid"/>
    <d v="2024-09-24T00:00:00"/>
    <d v="2024-09-21T00:00:00"/>
    <s v="Semi-Private Room"/>
    <n v="560.70000000000005"/>
    <n v="30"/>
  </r>
  <r>
    <d v="2024-09-21T00:00:00"/>
    <n v="4505"/>
    <n v="5"/>
    <n v="2"/>
    <n v="4"/>
    <n v="5"/>
    <n v="3"/>
    <n v="27"/>
    <x v="5"/>
    <s v="Hypertension"/>
    <s v="General Surgery"/>
    <s v="Dr. Sade Kikiola"/>
    <s v="Allianz"/>
    <x v="3"/>
    <x v="1"/>
    <x v="4"/>
    <s v="Outpatient"/>
    <n v="946"/>
    <n v="87"/>
    <d v="2024-10-19T00:00:00"/>
    <x v="0"/>
    <x v="0"/>
    <s v="Physician Referral"/>
    <s v="Yes"/>
    <s v="Emergency"/>
    <s v="Paid"/>
    <m/>
    <m/>
    <s v="N/A"/>
    <n v="723.1"/>
    <n v="0"/>
  </r>
  <r>
    <d v="2024-09-21T00:00:00"/>
    <n v="4273"/>
    <n v="5"/>
    <n v="2"/>
    <n v="4"/>
    <n v="5"/>
    <n v="1"/>
    <n v="15"/>
    <x v="2"/>
    <s v="Hypertension"/>
    <s v="General Surgery"/>
    <s v="Dr. Sade Kikiola"/>
    <s v="Aviva"/>
    <x v="23"/>
    <x v="1"/>
    <x v="4"/>
    <s v="Inpatient"/>
    <n v="128"/>
    <n v="89"/>
    <m/>
    <x v="1"/>
    <x v="7"/>
    <s v="Self-Referral"/>
    <s v="Yes"/>
    <s v="Emergency"/>
    <s v="Pending"/>
    <d v="2024-09-22T00:00:00"/>
    <d v="2024-09-21T00:00:00"/>
    <s v="Semi-Private Room"/>
    <n v="172.9"/>
    <n v="30"/>
  </r>
  <r>
    <d v="2024-09-21T00:00:00"/>
    <n v="2458"/>
    <n v="1"/>
    <n v="5"/>
    <n v="4"/>
    <n v="1"/>
    <n v="2"/>
    <n v="14"/>
    <x v="2"/>
    <s v="Hypertension"/>
    <s v="Pediatrics"/>
    <s v="Dr. Olu Abisola"/>
    <s v="AXA"/>
    <x v="46"/>
    <x v="1"/>
    <x v="2"/>
    <s v="Outpatient"/>
    <n v="289"/>
    <n v="129"/>
    <d v="2024-10-10T00:00:00"/>
    <x v="0"/>
    <x v="4"/>
    <s v="Physician Referral"/>
    <s v="Yes"/>
    <s v="Emergency"/>
    <s v="Pending"/>
    <m/>
    <m/>
    <s v="N/A"/>
    <n v="292.60000000000002"/>
    <n v="0"/>
  </r>
  <r>
    <d v="2024-09-21T00:00:00"/>
    <n v="292"/>
    <n v="1"/>
    <n v="3"/>
    <n v="4"/>
    <n v="5"/>
    <n v="2"/>
    <n v="12"/>
    <x v="1"/>
    <s v="Hypertension"/>
    <s v="Neurology"/>
    <s v="Dr. Olu Abisola"/>
    <s v="AXA"/>
    <x v="44"/>
    <x v="0"/>
    <x v="3"/>
    <s v="Inpatient"/>
    <n v="209"/>
    <n v="145"/>
    <d v="2024-09-28T00:00:00"/>
    <x v="0"/>
    <x v="6"/>
    <s v="Emergency"/>
    <s v="Yes"/>
    <s v="Emergency"/>
    <s v="Paid"/>
    <m/>
    <m/>
    <s v="N/A"/>
    <n v="247.8"/>
    <n v="0"/>
  </r>
  <r>
    <d v="2024-09-21T00:00:00"/>
    <n v="2529"/>
    <n v="2"/>
    <n v="3"/>
    <n v="4"/>
    <n v="2"/>
    <n v="2"/>
    <n v="9"/>
    <x v="1"/>
    <s v="Hypertension"/>
    <s v="Neurology"/>
    <s v="Dr. Johnson Grek"/>
    <s v="AXA"/>
    <x v="5"/>
    <x v="1"/>
    <x v="4"/>
    <s v="Outpatient"/>
    <n v="340"/>
    <n v="160"/>
    <d v="2024-10-13T00:00:00"/>
    <x v="0"/>
    <x v="8"/>
    <s v="Self-Referral"/>
    <s v="No"/>
    <s v="Scheduled"/>
    <s v="Paid"/>
    <m/>
    <m/>
    <s v="N/A"/>
    <n v="350"/>
    <n v="0"/>
  </r>
  <r>
    <d v="2024-09-21T00:00:00"/>
    <n v="2706"/>
    <n v="4"/>
    <n v="4"/>
    <n v="4"/>
    <n v="3"/>
    <n v="2"/>
    <n v="35"/>
    <x v="9"/>
    <s v="Hypertension"/>
    <s v="Orthopedics"/>
    <s v="Dr. Ravi Patel"/>
    <s v="AXA"/>
    <x v="14"/>
    <x v="1"/>
    <x v="2"/>
    <s v="Outpatient"/>
    <n v="777"/>
    <n v="172"/>
    <d v="2024-10-17T00:00:00"/>
    <x v="0"/>
    <x v="7"/>
    <s v="Physician Referral"/>
    <s v="Yes"/>
    <s v="Emergency"/>
    <s v="Pending"/>
    <m/>
    <m/>
    <s v="N/A"/>
    <n v="664.3"/>
    <n v="0"/>
  </r>
  <r>
    <d v="2024-09-21T00:00:00"/>
    <n v="4306"/>
    <n v="2"/>
    <n v="5"/>
    <n v="4"/>
    <n v="1"/>
    <n v="1"/>
    <n v="25"/>
    <x v="5"/>
    <s v="Hypertension"/>
    <s v="Pediatrics"/>
    <s v="Dr. Johnson Grek"/>
    <s v="Aviva"/>
    <x v="53"/>
    <x v="1"/>
    <x v="2"/>
    <s v="Inpatient"/>
    <n v="779"/>
    <n v="114"/>
    <d v="2024-10-05T00:00:00"/>
    <x v="0"/>
    <x v="0"/>
    <s v="Emergency"/>
    <s v="No"/>
    <s v="Scheduled"/>
    <s v="Paid"/>
    <m/>
    <m/>
    <s v="N/A"/>
    <n v="625.1"/>
    <n v="0"/>
  </r>
  <r>
    <d v="2024-09-21T00:00:00"/>
    <n v="4001"/>
    <n v="1"/>
    <n v="3"/>
    <n v="4"/>
    <n v="2"/>
    <n v="1"/>
    <n v="40"/>
    <x v="0"/>
    <s v="Hypertension"/>
    <s v="Neurology"/>
    <s v="Dr. Olu Abisola"/>
    <s v="Aviva"/>
    <x v="20"/>
    <x v="0"/>
    <x v="2"/>
    <s v="Inpatient"/>
    <n v="246"/>
    <n v="41"/>
    <m/>
    <x v="1"/>
    <x v="1"/>
    <s v="Emergency"/>
    <s v="Yes"/>
    <s v="Emergency"/>
    <s v="Paid"/>
    <d v="2024-09-30T00:00:00"/>
    <d v="2024-09-21T00:00:00"/>
    <s v="Private Room"/>
    <n v="235.9"/>
    <n v="50"/>
  </r>
  <r>
    <d v="2024-09-21T00:00:00"/>
    <n v="166"/>
    <n v="4"/>
    <n v="1"/>
    <n v="4"/>
    <n v="3"/>
    <n v="2"/>
    <n v="26"/>
    <x v="5"/>
    <s v="Hypertension"/>
    <s v="Cardiology"/>
    <s v="Dr. Ravi Patel"/>
    <s v="AXA"/>
    <x v="10"/>
    <x v="0"/>
    <x v="2"/>
    <s v="Emergency"/>
    <n v="263"/>
    <n v="40"/>
    <d v="2024-10-14T00:00:00"/>
    <x v="0"/>
    <x v="7"/>
    <s v="Self-Referral"/>
    <s v="Yes"/>
    <s v="Emergency"/>
    <s v="Paid"/>
    <m/>
    <m/>
    <s v="N/A"/>
    <n v="212.1"/>
    <n v="0"/>
  </r>
  <r>
    <d v="2024-09-22T00:00:00"/>
    <n v="4418"/>
    <n v="5"/>
    <n v="4"/>
    <n v="4"/>
    <n v="3"/>
    <n v="1"/>
    <n v="14"/>
    <x v="2"/>
    <s v="Hypertension"/>
    <s v="Orthopedics"/>
    <s v="Dr. Sade Kikiola"/>
    <s v="Aviva"/>
    <x v="29"/>
    <x v="1"/>
    <x v="1"/>
    <s v="Outpatient"/>
    <n v="250"/>
    <n v="162"/>
    <m/>
    <x v="1"/>
    <x v="9"/>
    <s v="Physician Referral"/>
    <s v="No"/>
    <s v="Scheduled"/>
    <s v="Paid"/>
    <d v="2024-09-26T00:00:00"/>
    <d v="2024-09-22T00:00:00"/>
    <s v="General Ward"/>
    <n v="295.39999999999998"/>
    <n v="10"/>
  </r>
  <r>
    <d v="2024-09-22T00:00:00"/>
    <n v="1776"/>
    <n v="5"/>
    <n v="5"/>
    <n v="4"/>
    <n v="2"/>
    <n v="2"/>
    <n v="10"/>
    <x v="1"/>
    <s v="Hypertension"/>
    <s v="Pediatrics"/>
    <s v="Dr. Sade Kikiola"/>
    <s v="AXA"/>
    <x v="19"/>
    <x v="1"/>
    <x v="3"/>
    <s v="Outpatient"/>
    <n v="830"/>
    <n v="184"/>
    <d v="2024-10-04T00:00:00"/>
    <x v="0"/>
    <x v="3"/>
    <s v="Self-Referral"/>
    <s v="Yes"/>
    <s v="Emergency"/>
    <s v="Paid"/>
    <m/>
    <m/>
    <s v="N/A"/>
    <n v="709.8"/>
    <n v="0"/>
  </r>
  <r>
    <d v="2024-09-22T00:00:00"/>
    <n v="535"/>
    <n v="3"/>
    <n v="1"/>
    <n v="4"/>
    <n v="3"/>
    <n v="2"/>
    <n v="5"/>
    <x v="4"/>
    <s v="Hypertension"/>
    <s v="Cardiology"/>
    <s v="Dr. Emma Jones"/>
    <s v="AXA"/>
    <x v="42"/>
    <x v="1"/>
    <x v="2"/>
    <s v="Outpatient"/>
    <n v="351"/>
    <n v="64"/>
    <d v="2024-09-30T00:00:00"/>
    <x v="0"/>
    <x v="2"/>
    <s v="Emergency"/>
    <s v="No"/>
    <s v="Scheduled"/>
    <s v="Paid"/>
    <m/>
    <m/>
    <s v="N/A"/>
    <n v="290.5"/>
    <n v="0"/>
  </r>
  <r>
    <d v="2024-09-22T00:00:00"/>
    <n v="537"/>
    <n v="1"/>
    <n v="3"/>
    <n v="4"/>
    <n v="5"/>
    <n v="3"/>
    <n v="29"/>
    <x v="7"/>
    <s v="Hypertension"/>
    <s v="Neurology"/>
    <s v="Dr. Olu Abisola"/>
    <s v="Allianz"/>
    <x v="42"/>
    <x v="1"/>
    <x v="1"/>
    <s v="Outpatient"/>
    <n v="562"/>
    <n v="173"/>
    <d v="2024-10-11T00:00:00"/>
    <x v="0"/>
    <x v="4"/>
    <s v="Emergency"/>
    <s v="Yes"/>
    <s v="Emergency"/>
    <s v="Pending"/>
    <m/>
    <m/>
    <s v="N/A"/>
    <n v="514.5"/>
    <n v="0"/>
  </r>
  <r>
    <d v="2024-09-22T00:00:00"/>
    <n v="2888"/>
    <n v="3"/>
    <n v="3"/>
    <n v="4"/>
    <n v="5"/>
    <n v="2"/>
    <n v="28"/>
    <x v="5"/>
    <s v="Hypertension"/>
    <s v="Neurology"/>
    <s v="Dr. Emma Jones"/>
    <s v="AXA"/>
    <x v="18"/>
    <x v="0"/>
    <x v="1"/>
    <s v="Outpatient"/>
    <n v="910"/>
    <n v="130"/>
    <m/>
    <x v="1"/>
    <x v="3"/>
    <s v="Physician Referral"/>
    <s v="No"/>
    <s v="Scheduled"/>
    <s v="Pending"/>
    <d v="2024-09-28T00:00:00"/>
    <d v="2024-09-22T00:00:00"/>
    <s v="Semi-Private Room"/>
    <n v="749"/>
    <n v="30"/>
  </r>
  <r>
    <d v="2024-09-22T00:00:00"/>
    <n v="4585"/>
    <n v="2"/>
    <n v="3"/>
    <n v="4"/>
    <n v="3"/>
    <n v="3"/>
    <n v="17"/>
    <x v="3"/>
    <s v="Hypertension"/>
    <s v="Neurology"/>
    <s v="Dr. Johnson Grek"/>
    <s v="Allianz"/>
    <x v="35"/>
    <x v="1"/>
    <x v="0"/>
    <s v="Emergency"/>
    <n v="327"/>
    <n v="197"/>
    <d v="2024-10-06T00:00:00"/>
    <x v="0"/>
    <x v="0"/>
    <s v="Emergency"/>
    <s v="No"/>
    <s v="Scheduled"/>
    <s v="Pending"/>
    <m/>
    <m/>
    <s v="N/A"/>
    <n v="366.8"/>
    <n v="0"/>
  </r>
  <r>
    <d v="2024-09-22T00:00:00"/>
    <n v="4151"/>
    <n v="2"/>
    <n v="3"/>
    <n v="4"/>
    <n v="3"/>
    <n v="2"/>
    <n v="18"/>
    <x v="3"/>
    <s v="Hypertension"/>
    <s v="Neurology"/>
    <s v="Dr. Johnson Grek"/>
    <s v="AXA"/>
    <x v="37"/>
    <x v="1"/>
    <x v="2"/>
    <s v="Emergency"/>
    <n v="578"/>
    <n v="182"/>
    <m/>
    <x v="1"/>
    <x v="6"/>
    <s v="Self-Referral"/>
    <s v="No"/>
    <s v="Scheduled"/>
    <s v="Pending"/>
    <d v="2024-09-29T00:00:00"/>
    <d v="2024-09-22T00:00:00"/>
    <s v="Semi-Private Room"/>
    <n v="553"/>
    <n v="30"/>
  </r>
  <r>
    <d v="2024-09-22T00:00:00"/>
    <n v="1347"/>
    <n v="4"/>
    <n v="2"/>
    <n v="4"/>
    <n v="5"/>
    <n v="1"/>
    <n v="35"/>
    <x v="9"/>
    <s v="Hypertension"/>
    <s v="General Surgery"/>
    <s v="Dr. Ravi Patel"/>
    <s v="Aviva"/>
    <x v="57"/>
    <x v="1"/>
    <x v="1"/>
    <s v="Emergency"/>
    <n v="885"/>
    <n v="188"/>
    <d v="2024-10-07T00:00:00"/>
    <x v="0"/>
    <x v="8"/>
    <s v="Emergency"/>
    <s v="Yes"/>
    <s v="Emergency"/>
    <s v="Pending"/>
    <m/>
    <m/>
    <s v="N/A"/>
    <n v="751.1"/>
    <n v="0"/>
  </r>
  <r>
    <d v="2024-09-22T00:00:00"/>
    <n v="203"/>
    <n v="1"/>
    <n v="4"/>
    <n v="4"/>
    <n v="3"/>
    <n v="3"/>
    <n v="23"/>
    <x v="6"/>
    <s v="Hypertension"/>
    <s v="Orthopedics"/>
    <s v="Dr. Olu Abisola"/>
    <s v="Allianz"/>
    <x v="21"/>
    <x v="0"/>
    <x v="0"/>
    <s v="Outpatient"/>
    <n v="944"/>
    <n v="91"/>
    <m/>
    <x v="1"/>
    <x v="2"/>
    <s v="Physician Referral"/>
    <s v="No"/>
    <s v="Scheduled"/>
    <s v="Pending"/>
    <d v="2024-09-24T00:00:00"/>
    <d v="2024-09-22T00:00:00"/>
    <s v="Private Room"/>
    <n v="759.5"/>
    <n v="50"/>
  </r>
  <r>
    <d v="2024-09-22T00:00:00"/>
    <n v="3491"/>
    <n v="4"/>
    <n v="4"/>
    <n v="4"/>
    <n v="3"/>
    <n v="1"/>
    <n v="27"/>
    <x v="5"/>
    <s v="Hypertension"/>
    <s v="Orthopedics"/>
    <s v="Dr. Ravi Patel"/>
    <s v="Aviva"/>
    <x v="54"/>
    <x v="0"/>
    <x v="0"/>
    <s v="Inpatient"/>
    <n v="184"/>
    <n v="135"/>
    <m/>
    <x v="1"/>
    <x v="4"/>
    <s v="Physician Referral"/>
    <s v="No"/>
    <s v="Scheduled"/>
    <s v="Paid"/>
    <d v="2024-09-30T00:00:00"/>
    <d v="2024-09-22T00:00:00"/>
    <s v="Semi-Private Room"/>
    <n v="244.3"/>
    <n v="30"/>
  </r>
  <r>
    <d v="2024-09-23T00:00:00"/>
    <n v="3897"/>
    <n v="4"/>
    <n v="3"/>
    <n v="4"/>
    <n v="2"/>
    <n v="2"/>
    <n v="26"/>
    <x v="5"/>
    <s v="Hypertension"/>
    <s v="Neurology"/>
    <s v="Dr. Ravi Patel"/>
    <s v="AXA"/>
    <x v="55"/>
    <x v="1"/>
    <x v="2"/>
    <s v="Inpatient"/>
    <n v="103"/>
    <n v="30"/>
    <m/>
    <x v="1"/>
    <x v="1"/>
    <s v="Emergency"/>
    <s v="Yes"/>
    <s v="Emergency"/>
    <s v="Paid"/>
    <d v="2024-10-02T00:00:00"/>
    <d v="2024-09-23T00:00:00"/>
    <s v="General Ward"/>
    <n v="100.1"/>
    <n v="10"/>
  </r>
  <r>
    <d v="2024-09-23T00:00:00"/>
    <n v="2881"/>
    <n v="2"/>
    <n v="4"/>
    <n v="4"/>
    <n v="3"/>
    <n v="3"/>
    <n v="1"/>
    <x v="8"/>
    <s v="Hypertension"/>
    <s v="Orthopedics"/>
    <s v="Dr. Johnson Grek"/>
    <s v="Allianz"/>
    <x v="32"/>
    <x v="1"/>
    <x v="4"/>
    <s v="Outpatient"/>
    <n v="549"/>
    <n v="107"/>
    <d v="2024-10-12T00:00:00"/>
    <x v="0"/>
    <x v="6"/>
    <s v="Self-Referral"/>
    <s v="No"/>
    <s v="Scheduled"/>
    <s v="Pending"/>
    <m/>
    <m/>
    <s v="N/A"/>
    <n v="459.2"/>
    <n v="0"/>
  </r>
  <r>
    <d v="2024-09-23T00:00:00"/>
    <n v="1904"/>
    <n v="2"/>
    <n v="1"/>
    <n v="4"/>
    <n v="2"/>
    <n v="2"/>
    <n v="15"/>
    <x v="2"/>
    <s v="Hypertension"/>
    <s v="Cardiology"/>
    <s v="Dr. Johnson Grek"/>
    <s v="AXA"/>
    <x v="49"/>
    <x v="1"/>
    <x v="1"/>
    <s v="Emergency"/>
    <n v="194"/>
    <n v="155"/>
    <d v="2024-10-17T00:00:00"/>
    <x v="0"/>
    <x v="7"/>
    <s v="Physician Referral"/>
    <s v="No"/>
    <s v="Scheduled"/>
    <s v="Pending"/>
    <m/>
    <m/>
    <s v="N/A"/>
    <n v="244.3"/>
    <n v="0"/>
  </r>
  <r>
    <d v="2024-09-23T00:00:00"/>
    <n v="4063"/>
    <n v="1"/>
    <n v="1"/>
    <n v="4"/>
    <n v="5"/>
    <n v="2"/>
    <n v="21"/>
    <x v="6"/>
    <s v="Hypertension"/>
    <s v="Cardiology"/>
    <s v="Dr. Olu Abisola"/>
    <s v="AXA"/>
    <x v="22"/>
    <x v="1"/>
    <x v="4"/>
    <s v="Inpatient"/>
    <n v="912"/>
    <n v="73"/>
    <m/>
    <x v="1"/>
    <x v="0"/>
    <s v="Emergency"/>
    <s v="Yes"/>
    <s v="Emergency"/>
    <s v="Pending"/>
    <d v="2024-09-25T00:00:00"/>
    <d v="2024-09-23T00:00:00"/>
    <s v="General Ward"/>
    <n v="696.5"/>
    <n v="10"/>
  </r>
  <r>
    <d v="2024-09-23T00:00:00"/>
    <n v="3254"/>
    <n v="2"/>
    <n v="4"/>
    <n v="4"/>
    <n v="3"/>
    <n v="1"/>
    <n v="13"/>
    <x v="2"/>
    <s v="Hypertension"/>
    <s v="Orthopedics"/>
    <s v="Dr. Johnson Grek"/>
    <s v="Aviva"/>
    <x v="6"/>
    <x v="1"/>
    <x v="0"/>
    <s v="Inpatient"/>
    <n v="989"/>
    <n v="148"/>
    <d v="2024-10-17T00:00:00"/>
    <x v="0"/>
    <x v="3"/>
    <s v="Emergency"/>
    <s v="Yes"/>
    <s v="Emergency"/>
    <s v="Paid"/>
    <m/>
    <m/>
    <s v="N/A"/>
    <n v="795.9"/>
    <n v="0"/>
  </r>
  <r>
    <d v="2024-09-23T00:00:00"/>
    <n v="2364"/>
    <n v="1"/>
    <n v="3"/>
    <n v="4"/>
    <n v="1"/>
    <n v="3"/>
    <n v="14"/>
    <x v="2"/>
    <s v="Hypertension"/>
    <s v="Neurology"/>
    <s v="Dr. Olu Abisola"/>
    <s v="Allianz"/>
    <x v="33"/>
    <x v="0"/>
    <x v="4"/>
    <s v="Emergency"/>
    <n v="463"/>
    <n v="39"/>
    <d v="2024-10-08T00:00:00"/>
    <x v="0"/>
    <x v="6"/>
    <s v="Emergency"/>
    <s v="Yes"/>
    <s v="Emergency"/>
    <s v="Paid"/>
    <m/>
    <m/>
    <s v="N/A"/>
    <n v="351.4"/>
    <n v="0"/>
  </r>
  <r>
    <d v="2024-09-23T00:00:00"/>
    <n v="272"/>
    <n v="3"/>
    <n v="5"/>
    <n v="4"/>
    <n v="4"/>
    <n v="1"/>
    <n v="37"/>
    <x v="0"/>
    <s v="Hypertension"/>
    <s v="Pediatrics"/>
    <s v="Dr. Emma Jones"/>
    <s v="Aviva"/>
    <x v="42"/>
    <x v="0"/>
    <x v="4"/>
    <s v="Outpatient"/>
    <n v="563"/>
    <n v="119"/>
    <d v="2024-10-01T00:00:00"/>
    <x v="0"/>
    <x v="3"/>
    <s v="Self-Referral"/>
    <s v="No"/>
    <s v="Scheduled"/>
    <s v="Paid"/>
    <m/>
    <m/>
    <s v="N/A"/>
    <n v="477.4"/>
    <n v="0"/>
  </r>
  <r>
    <d v="2024-09-23T00:00:00"/>
    <n v="487"/>
    <n v="5"/>
    <n v="3"/>
    <n v="4"/>
    <n v="5"/>
    <n v="1"/>
    <n v="29"/>
    <x v="7"/>
    <s v="Hypertension"/>
    <s v="Neurology"/>
    <s v="Dr. Sade Kikiola"/>
    <s v="Aviva"/>
    <x v="60"/>
    <x v="0"/>
    <x v="2"/>
    <s v="Outpatient"/>
    <n v="349"/>
    <n v="53"/>
    <m/>
    <x v="1"/>
    <x v="0"/>
    <s v="Self-Referral"/>
    <s v="No"/>
    <s v="Scheduled"/>
    <s v="Paid"/>
    <d v="2024-09-28T00:00:00"/>
    <d v="2024-09-23T00:00:00"/>
    <s v="Private Room"/>
    <n v="316.39999999999998"/>
    <n v="50"/>
  </r>
  <r>
    <d v="2024-09-23T00:00:00"/>
    <n v="204"/>
    <n v="3"/>
    <n v="2"/>
    <n v="4"/>
    <n v="5"/>
    <n v="3"/>
    <n v="26"/>
    <x v="5"/>
    <s v="Hypertension"/>
    <s v="General Surgery"/>
    <s v="Dr. Emma Jones"/>
    <s v="Allianz"/>
    <x v="0"/>
    <x v="1"/>
    <x v="0"/>
    <s v="Outpatient"/>
    <n v="436"/>
    <n v="76"/>
    <m/>
    <x v="1"/>
    <x v="3"/>
    <s v="Self-Referral"/>
    <s v="No"/>
    <s v="Scheduled"/>
    <s v="Pending"/>
    <d v="2024-09-25T00:00:00"/>
    <d v="2024-09-23T00:00:00"/>
    <s v="Private Room"/>
    <n v="393.4"/>
    <n v="50"/>
  </r>
  <r>
    <d v="2024-09-23T00:00:00"/>
    <n v="3053"/>
    <n v="2"/>
    <n v="5"/>
    <n v="4"/>
    <n v="3"/>
    <n v="1"/>
    <n v="24"/>
    <x v="6"/>
    <s v="Hypertension"/>
    <s v="Pediatrics"/>
    <s v="Dr. Johnson Grek"/>
    <s v="Aviva"/>
    <x v="25"/>
    <x v="0"/>
    <x v="3"/>
    <s v="Outpatient"/>
    <n v="938"/>
    <n v="160"/>
    <d v="2024-10-03T00:00:00"/>
    <x v="0"/>
    <x v="5"/>
    <s v="Physician Referral"/>
    <s v="Yes"/>
    <s v="Emergency"/>
    <s v="Pending"/>
    <m/>
    <m/>
    <s v="N/A"/>
    <n v="768.6"/>
    <n v="0"/>
  </r>
  <r>
    <d v="2024-09-24T00:00:00"/>
    <n v="2803"/>
    <n v="5"/>
    <n v="2"/>
    <n v="4"/>
    <n v="5"/>
    <n v="2"/>
    <n v="39"/>
    <x v="0"/>
    <s v="Hypertension"/>
    <s v="General Surgery"/>
    <s v="Dr. Sade Kikiola"/>
    <s v="AXA"/>
    <x v="45"/>
    <x v="0"/>
    <x v="1"/>
    <s v="Outpatient"/>
    <n v="745"/>
    <n v="144"/>
    <m/>
    <x v="1"/>
    <x v="5"/>
    <s v="Emergency"/>
    <s v="Yes"/>
    <s v="Emergency"/>
    <s v="Pending"/>
    <d v="2024-09-29T00:00:00"/>
    <d v="2024-09-24T00:00:00"/>
    <s v="Semi-Private Room"/>
    <n v="643.29999999999995"/>
    <n v="30"/>
  </r>
  <r>
    <d v="2024-09-24T00:00:00"/>
    <n v="4218"/>
    <n v="5"/>
    <n v="4"/>
    <n v="4"/>
    <n v="3"/>
    <n v="3"/>
    <n v="11"/>
    <x v="1"/>
    <s v="Hypertension"/>
    <s v="Orthopedics"/>
    <s v="Dr. Sade Kikiola"/>
    <s v="Allianz"/>
    <x v="18"/>
    <x v="0"/>
    <x v="2"/>
    <s v="Inpatient"/>
    <n v="592"/>
    <n v="72"/>
    <d v="2024-10-18T00:00:00"/>
    <x v="0"/>
    <x v="1"/>
    <s v="Self-Referral"/>
    <s v="No"/>
    <s v="Scheduled"/>
    <s v="Pending"/>
    <m/>
    <m/>
    <s v="N/A"/>
    <n v="464.8"/>
    <n v="0"/>
  </r>
  <r>
    <d v="2024-09-24T00:00:00"/>
    <n v="1062"/>
    <n v="4"/>
    <n v="2"/>
    <n v="4"/>
    <n v="5"/>
    <n v="3"/>
    <n v="5"/>
    <x v="4"/>
    <s v="Hypertension"/>
    <s v="General Surgery"/>
    <s v="Dr. Ravi Patel"/>
    <s v="Allianz"/>
    <x v="0"/>
    <x v="1"/>
    <x v="2"/>
    <s v="Emergency"/>
    <n v="148"/>
    <n v="71"/>
    <d v="2024-10-17T00:00:00"/>
    <x v="0"/>
    <x v="1"/>
    <s v="Physician Referral"/>
    <s v="No"/>
    <s v="Scheduled"/>
    <s v="Paid"/>
    <m/>
    <m/>
    <s v="N/A"/>
    <n v="153.30000000000001"/>
    <n v="0"/>
  </r>
  <r>
    <d v="2024-09-24T00:00:00"/>
    <n v="262"/>
    <n v="5"/>
    <n v="4"/>
    <n v="4"/>
    <n v="3"/>
    <n v="3"/>
    <n v="16"/>
    <x v="2"/>
    <s v="Hypertension"/>
    <s v="Orthopedics"/>
    <s v="Dr. Sade Kikiola"/>
    <s v="Allianz"/>
    <x v="48"/>
    <x v="1"/>
    <x v="3"/>
    <s v="Inpatient"/>
    <n v="630"/>
    <n v="153"/>
    <m/>
    <x v="1"/>
    <x v="8"/>
    <s v="Physician Referral"/>
    <s v="Yes"/>
    <s v="Emergency"/>
    <s v="Paid"/>
    <d v="2024-10-01T00:00:00"/>
    <d v="2024-09-24T00:00:00"/>
    <s v="Private Room"/>
    <n v="583.1"/>
    <n v="50"/>
  </r>
  <r>
    <d v="2024-09-24T00:00:00"/>
    <n v="3420"/>
    <n v="1"/>
    <n v="2"/>
    <n v="4"/>
    <n v="5"/>
    <n v="3"/>
    <n v="34"/>
    <x v="9"/>
    <s v="Hypertension"/>
    <s v="General Surgery"/>
    <s v="Dr. Olu Abisola"/>
    <s v="Allianz"/>
    <x v="47"/>
    <x v="0"/>
    <x v="2"/>
    <s v="Inpatient"/>
    <n v="249"/>
    <n v="55"/>
    <m/>
    <x v="1"/>
    <x v="8"/>
    <s v="Physician Referral"/>
    <s v="No"/>
    <s v="Scheduled"/>
    <s v="Pending"/>
    <d v="2024-09-30T00:00:00"/>
    <d v="2024-09-24T00:00:00"/>
    <s v="Private Room"/>
    <n v="247.8"/>
    <n v="50"/>
  </r>
  <r>
    <d v="2024-09-24T00:00:00"/>
    <n v="1688"/>
    <n v="2"/>
    <n v="5"/>
    <n v="4"/>
    <n v="2"/>
    <n v="3"/>
    <n v="17"/>
    <x v="3"/>
    <s v="Hypertension"/>
    <s v="Pediatrics"/>
    <s v="Dr. Johnson Grek"/>
    <s v="Allianz"/>
    <x v="28"/>
    <x v="1"/>
    <x v="0"/>
    <s v="Inpatient"/>
    <n v="282"/>
    <n v="172"/>
    <d v="2024-10-12T00:00:00"/>
    <x v="0"/>
    <x v="2"/>
    <s v="Physician Referral"/>
    <s v="No"/>
    <s v="Scheduled"/>
    <s v="Paid"/>
    <m/>
    <m/>
    <s v="N/A"/>
    <n v="317.8"/>
    <n v="0"/>
  </r>
  <r>
    <d v="2024-09-24T00:00:00"/>
    <n v="1039"/>
    <n v="2"/>
    <n v="2"/>
    <n v="4"/>
    <n v="5"/>
    <n v="3"/>
    <n v="22"/>
    <x v="6"/>
    <s v="Hypertension"/>
    <s v="General Surgery"/>
    <s v="Dr. Johnson Grek"/>
    <s v="Allianz"/>
    <x v="25"/>
    <x v="0"/>
    <x v="2"/>
    <s v="Emergency"/>
    <n v="998"/>
    <n v="110"/>
    <d v="2024-10-16T00:00:00"/>
    <x v="0"/>
    <x v="5"/>
    <s v="Self-Referral"/>
    <s v="Yes"/>
    <s v="Emergency"/>
    <s v="Paid"/>
    <m/>
    <m/>
    <s v="N/A"/>
    <n v="775.6"/>
    <n v="0"/>
  </r>
  <r>
    <d v="2024-09-24T00:00:00"/>
    <n v="3113"/>
    <n v="4"/>
    <n v="3"/>
    <n v="4"/>
    <n v="1"/>
    <n v="2"/>
    <n v="3"/>
    <x v="8"/>
    <s v="Hypertension"/>
    <s v="Neurology"/>
    <s v="Dr. Ravi Patel"/>
    <s v="AXA"/>
    <x v="36"/>
    <x v="0"/>
    <x v="1"/>
    <s v="Inpatient"/>
    <n v="118"/>
    <n v="114"/>
    <d v="2024-10-13T00:00:00"/>
    <x v="0"/>
    <x v="7"/>
    <s v="Physician Referral"/>
    <s v="No"/>
    <s v="Scheduled"/>
    <s v="Paid"/>
    <m/>
    <m/>
    <s v="N/A"/>
    <n v="162.4"/>
    <n v="0"/>
  </r>
  <r>
    <d v="2024-09-24T00:00:00"/>
    <n v="3451"/>
    <n v="4"/>
    <n v="4"/>
    <n v="4"/>
    <n v="3"/>
    <n v="3"/>
    <n v="26"/>
    <x v="5"/>
    <s v="Hypertension"/>
    <s v="Orthopedics"/>
    <s v="Dr. Ravi Patel"/>
    <s v="Allianz"/>
    <x v="30"/>
    <x v="0"/>
    <x v="2"/>
    <s v="Inpatient"/>
    <n v="522"/>
    <n v="22"/>
    <m/>
    <x v="1"/>
    <x v="8"/>
    <s v="Self-Referral"/>
    <s v="Yes"/>
    <s v="Emergency"/>
    <s v="Paid"/>
    <d v="2024-09-28T00:00:00"/>
    <d v="2024-09-24T00:00:00"/>
    <s v="Semi-Private Room"/>
    <n v="401.8"/>
    <n v="30"/>
  </r>
  <r>
    <d v="2024-09-24T00:00:00"/>
    <n v="756"/>
    <n v="2"/>
    <n v="1"/>
    <n v="4"/>
    <n v="5"/>
    <n v="1"/>
    <n v="19"/>
    <x v="3"/>
    <s v="Hypertension"/>
    <s v="Cardiology"/>
    <s v="Dr. Johnson Grek"/>
    <s v="Aviva"/>
    <x v="18"/>
    <x v="0"/>
    <x v="3"/>
    <s v="Outpatient"/>
    <n v="414"/>
    <n v="47"/>
    <m/>
    <x v="1"/>
    <x v="6"/>
    <s v="Self-Referral"/>
    <s v="No"/>
    <s v="Scheduled"/>
    <s v="Pending"/>
    <d v="2024-09-26T00:00:00"/>
    <d v="2024-09-24T00:00:00"/>
    <s v="General Ward"/>
    <n v="329.7"/>
    <n v="10"/>
  </r>
  <r>
    <d v="2024-09-25T00:00:00"/>
    <n v="2236"/>
    <n v="4"/>
    <n v="2"/>
    <n v="4"/>
    <n v="5"/>
    <n v="1"/>
    <n v="38"/>
    <x v="0"/>
    <s v="Hypertension"/>
    <s v="General Surgery"/>
    <s v="Dr. Ravi Patel"/>
    <s v="Aviva"/>
    <x v="46"/>
    <x v="0"/>
    <x v="1"/>
    <s v="Emergency"/>
    <n v="924"/>
    <n v="141"/>
    <d v="2024-10-12T00:00:00"/>
    <x v="0"/>
    <x v="2"/>
    <s v="Self-Referral"/>
    <s v="No"/>
    <s v="Scheduled"/>
    <s v="Paid"/>
    <m/>
    <m/>
    <s v="N/A"/>
    <n v="745.5"/>
    <n v="0"/>
  </r>
  <r>
    <d v="2024-09-25T00:00:00"/>
    <n v="2834"/>
    <n v="5"/>
    <n v="4"/>
    <n v="4"/>
    <n v="3"/>
    <n v="1"/>
    <n v="18"/>
    <x v="3"/>
    <s v="Hypertension"/>
    <s v="Orthopedics"/>
    <s v="Dr. Sade Kikiola"/>
    <s v="Aviva"/>
    <x v="37"/>
    <x v="1"/>
    <x v="1"/>
    <s v="Outpatient"/>
    <n v="225"/>
    <n v="185"/>
    <d v="2024-10-15T00:00:00"/>
    <x v="0"/>
    <x v="0"/>
    <s v="Emergency"/>
    <s v="No"/>
    <s v="Scheduled"/>
    <s v="Pending"/>
    <m/>
    <m/>
    <s v="N/A"/>
    <n v="287"/>
    <n v="0"/>
  </r>
  <r>
    <d v="2024-09-25T00:00:00"/>
    <n v="1345"/>
    <n v="5"/>
    <n v="1"/>
    <n v="4"/>
    <n v="1"/>
    <n v="3"/>
    <n v="28"/>
    <x v="5"/>
    <s v="Hypertension"/>
    <s v="Cardiology"/>
    <s v="Dr. Sade Kikiola"/>
    <s v="Allianz"/>
    <x v="57"/>
    <x v="1"/>
    <x v="4"/>
    <s v="Outpatient"/>
    <n v="627"/>
    <n v="53"/>
    <m/>
    <x v="1"/>
    <x v="2"/>
    <s v="Self-Referral"/>
    <s v="No"/>
    <s v="Scheduled"/>
    <s v="Paid"/>
    <d v="2024-10-02T00:00:00"/>
    <d v="2024-09-25T00:00:00"/>
    <s v="Semi-Private Room"/>
    <n v="497"/>
    <n v="30"/>
  </r>
  <r>
    <d v="2024-09-25T00:00:00"/>
    <n v="380"/>
    <n v="1"/>
    <n v="4"/>
    <n v="4"/>
    <n v="3"/>
    <n v="1"/>
    <n v="18"/>
    <x v="3"/>
    <s v="Hypertension"/>
    <s v="Orthopedics"/>
    <s v="Dr. Olu Abisola"/>
    <s v="Aviva"/>
    <x v="56"/>
    <x v="1"/>
    <x v="0"/>
    <s v="Inpatient"/>
    <n v="316"/>
    <n v="103"/>
    <d v="2024-10-11T00:00:00"/>
    <x v="0"/>
    <x v="5"/>
    <s v="Physician Referral"/>
    <s v="Yes"/>
    <s v="Emergency"/>
    <s v="Paid"/>
    <m/>
    <m/>
    <s v="N/A"/>
    <n v="293.3"/>
    <n v="0"/>
  </r>
  <r>
    <d v="2024-09-25T00:00:00"/>
    <n v="1885"/>
    <n v="4"/>
    <n v="4"/>
    <n v="4"/>
    <n v="3"/>
    <n v="2"/>
    <n v="9"/>
    <x v="1"/>
    <s v="Hypertension"/>
    <s v="Orthopedics"/>
    <s v="Dr. Ravi Patel"/>
    <s v="AXA"/>
    <x v="15"/>
    <x v="1"/>
    <x v="3"/>
    <s v="Outpatient"/>
    <n v="172"/>
    <n v="160"/>
    <m/>
    <x v="1"/>
    <x v="9"/>
    <s v="Emergency"/>
    <s v="Yes"/>
    <s v="Emergency"/>
    <s v="Pending"/>
    <d v="2024-10-04T00:00:00"/>
    <d v="2024-09-25T00:00:00"/>
    <s v="Semi-Private Room"/>
    <n v="253.4"/>
    <n v="30"/>
  </r>
  <r>
    <d v="2024-09-25T00:00:00"/>
    <n v="4491"/>
    <n v="2"/>
    <n v="1"/>
    <n v="4"/>
    <n v="2"/>
    <n v="1"/>
    <n v="4"/>
    <x v="8"/>
    <s v="Hypertension"/>
    <s v="Cardiology"/>
    <s v="Dr. Johnson Grek"/>
    <s v="Aviva"/>
    <x v="24"/>
    <x v="0"/>
    <x v="1"/>
    <s v="Inpatient"/>
    <n v="786"/>
    <n v="130"/>
    <m/>
    <x v="1"/>
    <x v="7"/>
    <s v="Emergency"/>
    <s v="No"/>
    <s v="Scheduled"/>
    <s v="Pending"/>
    <d v="2024-09-26T00:00:00"/>
    <d v="2024-09-25T00:00:00"/>
    <s v="General Ward"/>
    <n v="648.20000000000005"/>
    <n v="10"/>
  </r>
  <r>
    <d v="2024-09-25T00:00:00"/>
    <n v="1911"/>
    <n v="3"/>
    <n v="1"/>
    <n v="4"/>
    <n v="5"/>
    <n v="3"/>
    <n v="33"/>
    <x v="9"/>
    <s v="Hypertension"/>
    <s v="Cardiology"/>
    <s v="Dr. Emma Jones"/>
    <s v="Allianz"/>
    <x v="60"/>
    <x v="1"/>
    <x v="3"/>
    <s v="Outpatient"/>
    <n v="725"/>
    <n v="24"/>
    <d v="2024-10-24T00:00:00"/>
    <x v="0"/>
    <x v="9"/>
    <s v="Emergency"/>
    <s v="No"/>
    <s v="Scheduled"/>
    <s v="Paid"/>
    <m/>
    <m/>
    <s v="N/A"/>
    <n v="524.29999999999995"/>
    <n v="0"/>
  </r>
  <r>
    <d v="2024-09-25T00:00:00"/>
    <n v="3881"/>
    <n v="2"/>
    <n v="5"/>
    <n v="4"/>
    <n v="4"/>
    <n v="2"/>
    <n v="22"/>
    <x v="6"/>
    <s v="Hypertension"/>
    <s v="Pediatrics"/>
    <s v="Dr. Johnson Grek"/>
    <s v="AXA"/>
    <x v="14"/>
    <x v="0"/>
    <x v="4"/>
    <s v="Emergency"/>
    <n v="345"/>
    <n v="147"/>
    <d v="2024-10-22T00:00:00"/>
    <x v="0"/>
    <x v="9"/>
    <s v="Self-Referral"/>
    <s v="No"/>
    <s v="Scheduled"/>
    <s v="Paid"/>
    <m/>
    <m/>
    <s v="N/A"/>
    <n v="344.4"/>
    <n v="0"/>
  </r>
  <r>
    <d v="2024-09-25T00:00:00"/>
    <n v="91"/>
    <n v="3"/>
    <n v="2"/>
    <n v="4"/>
    <n v="5"/>
    <n v="2"/>
    <n v="26"/>
    <x v="5"/>
    <s v="Hypertension"/>
    <s v="General Surgery"/>
    <s v="Dr. Emma Jones"/>
    <s v="AXA"/>
    <x v="54"/>
    <x v="1"/>
    <x v="1"/>
    <s v="Emergency"/>
    <n v="581"/>
    <n v="107"/>
    <m/>
    <x v="1"/>
    <x v="6"/>
    <s v="Self-Referral"/>
    <s v="Yes"/>
    <s v="Emergency"/>
    <s v="Pending"/>
    <d v="2024-09-28T00:00:00"/>
    <d v="2024-09-25T00:00:00"/>
    <s v="Semi-Private Room"/>
    <n v="502.6"/>
    <n v="30"/>
  </r>
  <r>
    <d v="2024-09-25T00:00:00"/>
    <n v="2426"/>
    <n v="3"/>
    <n v="2"/>
    <n v="4"/>
    <n v="5"/>
    <n v="2"/>
    <n v="20"/>
    <x v="3"/>
    <s v="Hypertension"/>
    <s v="General Surgery"/>
    <s v="Dr. Emma Jones"/>
    <s v="AXA"/>
    <x v="10"/>
    <x v="1"/>
    <x v="3"/>
    <s v="Outpatient"/>
    <n v="989"/>
    <n v="134"/>
    <d v="2024-10-20T00:00:00"/>
    <x v="0"/>
    <x v="3"/>
    <s v="Emergency"/>
    <s v="No"/>
    <s v="Scheduled"/>
    <s v="Paid"/>
    <m/>
    <m/>
    <s v="N/A"/>
    <n v="786.1"/>
    <n v="0"/>
  </r>
  <r>
    <d v="2024-09-26T00:00:00"/>
    <n v="1411"/>
    <n v="1"/>
    <n v="4"/>
    <n v="4"/>
    <n v="3"/>
    <n v="1"/>
    <n v="3"/>
    <x v="8"/>
    <s v="Hypertension"/>
    <s v="Orthopedics"/>
    <s v="Dr. Olu Abisola"/>
    <s v="Aviva"/>
    <x v="33"/>
    <x v="1"/>
    <x v="0"/>
    <s v="Inpatient"/>
    <n v="738"/>
    <n v="121"/>
    <m/>
    <x v="1"/>
    <x v="0"/>
    <s v="Physician Referral"/>
    <s v="Yes"/>
    <s v="Emergency"/>
    <s v="Paid"/>
    <d v="2024-10-03T00:00:00"/>
    <d v="2024-09-26T00:00:00"/>
    <s v="Semi-Private Room"/>
    <n v="622.29999999999995"/>
    <n v="30"/>
  </r>
  <r>
    <d v="2024-09-26T00:00:00"/>
    <n v="2447"/>
    <n v="3"/>
    <n v="3"/>
    <n v="4"/>
    <n v="3"/>
    <n v="1"/>
    <n v="28"/>
    <x v="5"/>
    <s v="Hypertension"/>
    <s v="Neurology"/>
    <s v="Dr. Emma Jones"/>
    <s v="Aviva"/>
    <x v="52"/>
    <x v="0"/>
    <x v="0"/>
    <s v="Inpatient"/>
    <n v="169"/>
    <n v="36"/>
    <m/>
    <x v="1"/>
    <x v="7"/>
    <s v="Emergency"/>
    <s v="Yes"/>
    <s v="Emergency"/>
    <s v="Pending"/>
    <d v="2024-10-05T00:00:00"/>
    <d v="2024-09-26T00:00:00"/>
    <s v="Private Room"/>
    <n v="178.5"/>
    <n v="50"/>
  </r>
  <r>
    <d v="2024-09-26T00:00:00"/>
    <n v="898"/>
    <n v="5"/>
    <n v="3"/>
    <n v="4"/>
    <n v="2"/>
    <n v="3"/>
    <n v="3"/>
    <x v="8"/>
    <s v="Hypertension"/>
    <s v="Neurology"/>
    <s v="Dr. Sade Kikiola"/>
    <s v="Allianz"/>
    <x v="11"/>
    <x v="0"/>
    <x v="4"/>
    <s v="Inpatient"/>
    <n v="329"/>
    <n v="50"/>
    <m/>
    <x v="1"/>
    <x v="3"/>
    <s v="Self-Referral"/>
    <s v="No"/>
    <s v="Scheduled"/>
    <s v="Paid"/>
    <d v="2024-10-01T00:00:00"/>
    <d v="2024-09-26T00:00:00"/>
    <s v="General Ward"/>
    <n v="272.3"/>
    <n v="10"/>
  </r>
  <r>
    <d v="2024-09-26T00:00:00"/>
    <n v="4727"/>
    <n v="5"/>
    <n v="4"/>
    <n v="4"/>
    <n v="3"/>
    <n v="2"/>
    <n v="19"/>
    <x v="3"/>
    <s v="Hypertension"/>
    <s v="Orthopedics"/>
    <s v="Dr. Sade Kikiola"/>
    <s v="AXA"/>
    <x v="51"/>
    <x v="0"/>
    <x v="1"/>
    <s v="Outpatient"/>
    <n v="375"/>
    <n v="111"/>
    <d v="2024-10-23T00:00:00"/>
    <x v="0"/>
    <x v="3"/>
    <s v="Self-Referral"/>
    <s v="Yes"/>
    <s v="Emergency"/>
    <s v="Paid"/>
    <m/>
    <m/>
    <s v="N/A"/>
    <n v="340.2"/>
    <n v="0"/>
  </r>
  <r>
    <d v="2024-09-26T00:00:00"/>
    <n v="2290"/>
    <n v="1"/>
    <n v="5"/>
    <n v="4"/>
    <n v="1"/>
    <n v="3"/>
    <n v="14"/>
    <x v="2"/>
    <s v="Hypertension"/>
    <s v="Pediatrics"/>
    <s v="Dr. Olu Abisola"/>
    <s v="Allianz"/>
    <x v="16"/>
    <x v="0"/>
    <x v="1"/>
    <s v="Inpatient"/>
    <n v="321"/>
    <n v="180"/>
    <d v="2024-10-19T00:00:00"/>
    <x v="0"/>
    <x v="2"/>
    <s v="Physician Referral"/>
    <s v="Yes"/>
    <s v="Emergency"/>
    <s v="Paid"/>
    <m/>
    <m/>
    <s v="N/A"/>
    <n v="350.7"/>
    <n v="0"/>
  </r>
  <r>
    <d v="2024-09-26T00:00:00"/>
    <n v="972"/>
    <n v="2"/>
    <n v="1"/>
    <n v="4"/>
    <n v="5"/>
    <n v="3"/>
    <n v="21"/>
    <x v="6"/>
    <s v="Hypertension"/>
    <s v="Cardiology"/>
    <s v="Dr. Johnson Grek"/>
    <s v="Allianz"/>
    <x v="49"/>
    <x v="1"/>
    <x v="0"/>
    <s v="Outpatient"/>
    <n v="674"/>
    <n v="123"/>
    <d v="2024-10-11T00:00:00"/>
    <x v="0"/>
    <x v="6"/>
    <s v="Physician Referral"/>
    <s v="Yes"/>
    <s v="Emergency"/>
    <s v="Paid"/>
    <m/>
    <m/>
    <s v="N/A"/>
    <n v="557.9"/>
    <n v="0"/>
  </r>
  <r>
    <d v="2024-09-26T00:00:00"/>
    <n v="3032"/>
    <n v="2"/>
    <n v="4"/>
    <n v="4"/>
    <n v="3"/>
    <n v="3"/>
    <n v="32"/>
    <x v="7"/>
    <s v="Hypertension"/>
    <s v="Orthopedics"/>
    <s v="Dr. Johnson Grek"/>
    <s v="Allianz"/>
    <x v="42"/>
    <x v="0"/>
    <x v="4"/>
    <s v="Emergency"/>
    <n v="555"/>
    <n v="112"/>
    <m/>
    <x v="1"/>
    <x v="6"/>
    <s v="Emergency"/>
    <s v="Yes"/>
    <s v="Emergency"/>
    <s v="Paid"/>
    <d v="2024-10-03T00:00:00"/>
    <d v="2024-09-26T00:00:00"/>
    <s v="Semi-Private Room"/>
    <n v="487.9"/>
    <n v="30"/>
  </r>
  <r>
    <d v="2024-09-26T00:00:00"/>
    <n v="3569"/>
    <n v="2"/>
    <n v="2"/>
    <n v="4"/>
    <n v="5"/>
    <n v="2"/>
    <n v="32"/>
    <x v="7"/>
    <s v="Hypertension"/>
    <s v="General Surgery"/>
    <s v="Dr. Johnson Grek"/>
    <s v="AXA"/>
    <x v="31"/>
    <x v="0"/>
    <x v="2"/>
    <s v="Inpatient"/>
    <n v="728"/>
    <n v="151"/>
    <m/>
    <x v="1"/>
    <x v="4"/>
    <s v="Self-Referral"/>
    <s v="Yes"/>
    <s v="Emergency"/>
    <s v="Pending"/>
    <d v="2024-10-03T00:00:00"/>
    <d v="2024-09-26T00:00:00"/>
    <s v="General Ward"/>
    <n v="622.29999999999995"/>
    <n v="10"/>
  </r>
  <r>
    <d v="2024-09-26T00:00:00"/>
    <n v="2536"/>
    <n v="2"/>
    <n v="3"/>
    <n v="4"/>
    <n v="3"/>
    <n v="2"/>
    <n v="22"/>
    <x v="6"/>
    <s v="Hypertension"/>
    <s v="Neurology"/>
    <s v="Dr. Johnson Grek"/>
    <s v="AXA"/>
    <x v="51"/>
    <x v="1"/>
    <x v="0"/>
    <s v="Outpatient"/>
    <n v="429"/>
    <n v="101"/>
    <m/>
    <x v="1"/>
    <x v="4"/>
    <s v="Emergency"/>
    <s v="Yes"/>
    <s v="Emergency"/>
    <s v="Paid"/>
    <d v="2024-09-30T00:00:00"/>
    <d v="2024-09-26T00:00:00"/>
    <s v="Private Room"/>
    <n v="406"/>
    <n v="50"/>
  </r>
  <r>
    <d v="2024-09-26T00:00:00"/>
    <n v="3193"/>
    <n v="5"/>
    <n v="3"/>
    <n v="4"/>
    <n v="3"/>
    <n v="3"/>
    <n v="14"/>
    <x v="2"/>
    <s v="Hypertension"/>
    <s v="Neurology"/>
    <s v="Dr. Sade Kikiola"/>
    <s v="Allianz"/>
    <x v="2"/>
    <x v="1"/>
    <x v="0"/>
    <s v="Inpatient"/>
    <n v="516"/>
    <n v="74"/>
    <m/>
    <x v="1"/>
    <x v="8"/>
    <s v="Physician Referral"/>
    <s v="Yes"/>
    <s v="Emergency"/>
    <s v="Pending"/>
    <d v="2024-10-01T00:00:00"/>
    <d v="2024-09-26T00:00:00"/>
    <s v="General Ward"/>
    <n v="420"/>
    <n v="10"/>
  </r>
  <r>
    <d v="2024-09-27T00:00:00"/>
    <n v="654"/>
    <n v="5"/>
    <n v="3"/>
    <n v="4"/>
    <n v="2"/>
    <n v="2"/>
    <n v="28"/>
    <x v="5"/>
    <s v="Hypertension"/>
    <s v="Neurology"/>
    <s v="Dr. Sade Kikiola"/>
    <s v="AXA"/>
    <x v="51"/>
    <x v="0"/>
    <x v="3"/>
    <s v="Outpatient"/>
    <n v="906"/>
    <n v="171"/>
    <d v="2024-10-17T00:00:00"/>
    <x v="0"/>
    <x v="6"/>
    <s v="Emergency"/>
    <s v="Yes"/>
    <s v="Emergency"/>
    <s v="Pending"/>
    <m/>
    <m/>
    <s v="N/A"/>
    <n v="753.9"/>
    <n v="0"/>
  </r>
  <r>
    <d v="2024-09-27T00:00:00"/>
    <n v="4088"/>
    <n v="1"/>
    <n v="5"/>
    <n v="4"/>
    <n v="2"/>
    <n v="1"/>
    <n v="4"/>
    <x v="8"/>
    <s v="Hypertension"/>
    <s v="Pediatrics"/>
    <s v="Dr. Olu Abisola"/>
    <s v="Aviva"/>
    <x v="24"/>
    <x v="1"/>
    <x v="4"/>
    <s v="Inpatient"/>
    <n v="92"/>
    <n v="179"/>
    <d v="2024-10-08T00:00:00"/>
    <x v="0"/>
    <x v="0"/>
    <s v="Emergency"/>
    <s v="Yes"/>
    <s v="Emergency"/>
    <s v="Paid"/>
    <m/>
    <m/>
    <s v="N/A"/>
    <n v="189.7"/>
    <n v="0"/>
  </r>
  <r>
    <d v="2024-09-27T00:00:00"/>
    <n v="180"/>
    <n v="1"/>
    <n v="2"/>
    <n v="4"/>
    <n v="5"/>
    <n v="2"/>
    <n v="13"/>
    <x v="2"/>
    <s v="Hypertension"/>
    <s v="General Surgery"/>
    <s v="Dr. Olu Abisola"/>
    <s v="AXA"/>
    <x v="20"/>
    <x v="0"/>
    <x v="2"/>
    <s v="Emergency"/>
    <n v="267"/>
    <n v="92"/>
    <d v="2024-10-06T00:00:00"/>
    <x v="0"/>
    <x v="1"/>
    <s v="Self-Referral"/>
    <s v="Yes"/>
    <s v="Emergency"/>
    <s v="Pending"/>
    <m/>
    <m/>
    <s v="N/A"/>
    <m/>
    <n v="0"/>
  </r>
  <r>
    <d v="2024-09-27T00:00:00"/>
    <n v="715"/>
    <n v="1"/>
    <n v="5"/>
    <n v="4"/>
    <n v="4"/>
    <n v="1"/>
    <n v="30"/>
    <x v="7"/>
    <s v="Hypertension"/>
    <s v="Pediatrics"/>
    <s v="Dr. Olu Abisola"/>
    <s v="Aviva"/>
    <x v="55"/>
    <x v="1"/>
    <x v="4"/>
    <s v="Outpatient"/>
    <n v="718"/>
    <n v="66"/>
    <m/>
    <x v="1"/>
    <x v="6"/>
    <s v="Self-Referral"/>
    <s v="Yes"/>
    <s v="Emergency"/>
    <s v="Paid"/>
    <d v="2024-09-29T00:00:00"/>
    <d v="2024-09-27T00:00:00"/>
    <s v="Semi-Private Room"/>
    <n v="569.79999999999995"/>
    <n v="30"/>
  </r>
  <r>
    <d v="2024-09-27T00:00:00"/>
    <n v="884"/>
    <n v="2"/>
    <n v="1"/>
    <n v="4"/>
    <n v="3"/>
    <n v="2"/>
    <n v="25"/>
    <x v="5"/>
    <s v="Hypertension"/>
    <s v="Cardiology"/>
    <s v="Dr. Johnson Grek"/>
    <s v="AXA"/>
    <x v="56"/>
    <x v="0"/>
    <x v="4"/>
    <s v="Outpatient"/>
    <n v="342"/>
    <n v="163"/>
    <m/>
    <x v="1"/>
    <x v="0"/>
    <s v="Self-Referral"/>
    <s v="No"/>
    <s v="Scheduled"/>
    <s v="Pending"/>
    <d v="2024-10-05T00:00:00"/>
    <d v="2024-09-27T00:00:00"/>
    <s v="General Ward"/>
    <n v="360.5"/>
    <n v="10"/>
  </r>
  <r>
    <d v="2024-09-27T00:00:00"/>
    <n v="762"/>
    <n v="2"/>
    <n v="4"/>
    <n v="4"/>
    <n v="3"/>
    <n v="3"/>
    <n v="38"/>
    <x v="0"/>
    <s v="Hypertension"/>
    <s v="Orthopedics"/>
    <s v="Dr. Johnson Grek"/>
    <s v="Allianz"/>
    <x v="57"/>
    <x v="0"/>
    <x v="0"/>
    <s v="Emergency"/>
    <n v="658"/>
    <n v="168"/>
    <d v="2024-10-25T00:00:00"/>
    <x v="0"/>
    <x v="5"/>
    <s v="Emergency"/>
    <s v="Yes"/>
    <s v="Emergency"/>
    <s v="Pending"/>
    <m/>
    <m/>
    <s v="N/A"/>
    <n v="578.20000000000005"/>
    <n v="0"/>
  </r>
  <r>
    <d v="2024-09-27T00:00:00"/>
    <n v="282"/>
    <n v="5"/>
    <n v="4"/>
    <n v="4"/>
    <n v="3"/>
    <n v="3"/>
    <n v="14"/>
    <x v="2"/>
    <s v="Hypertension"/>
    <s v="Orthopedics"/>
    <s v="Dr. Sade Kikiola"/>
    <s v="Allianz"/>
    <x v="45"/>
    <x v="0"/>
    <x v="0"/>
    <s v="Emergency"/>
    <n v="805"/>
    <n v="113"/>
    <m/>
    <x v="1"/>
    <x v="0"/>
    <s v="Self-Referral"/>
    <s v="No"/>
    <s v="Scheduled"/>
    <s v="Pending"/>
    <d v="2024-09-28T00:00:00"/>
    <d v="2024-09-27T00:00:00"/>
    <s v="General Ward"/>
    <m/>
    <n v="10"/>
  </r>
  <r>
    <d v="2024-09-27T00:00:00"/>
    <n v="1354"/>
    <n v="5"/>
    <n v="3"/>
    <n v="4"/>
    <n v="4"/>
    <n v="1"/>
    <n v="29"/>
    <x v="7"/>
    <s v="Hypertension"/>
    <s v="Neurology"/>
    <s v="Dr. Sade Kikiola"/>
    <s v="Aviva"/>
    <x v="5"/>
    <x v="0"/>
    <x v="0"/>
    <s v="Inpatient"/>
    <n v="416"/>
    <n v="86"/>
    <d v="2024-10-11T00:00:00"/>
    <x v="0"/>
    <x v="8"/>
    <s v="Self-Referral"/>
    <s v="No"/>
    <s v="Scheduled"/>
    <s v="Paid"/>
    <m/>
    <m/>
    <s v="N/A"/>
    <n v="351.4"/>
    <n v="0"/>
  </r>
  <r>
    <d v="2024-09-27T00:00:00"/>
    <n v="3218"/>
    <n v="4"/>
    <n v="3"/>
    <n v="4"/>
    <n v="5"/>
    <n v="1"/>
    <n v="35"/>
    <x v="9"/>
    <s v="Hypertension"/>
    <s v="Neurology"/>
    <s v="Dr. Ravi Patel"/>
    <s v="Aviva"/>
    <x v="4"/>
    <x v="0"/>
    <x v="3"/>
    <s v="Outpatient"/>
    <n v="994"/>
    <n v="116"/>
    <m/>
    <x v="1"/>
    <x v="5"/>
    <s v="Physician Referral"/>
    <s v="No"/>
    <s v="Scheduled"/>
    <s v="Pending"/>
    <d v="2024-09-29T00:00:00"/>
    <d v="2024-09-27T00:00:00"/>
    <s v="Semi-Private Room"/>
    <n v="798"/>
    <n v="30"/>
  </r>
  <r>
    <d v="2024-09-27T00:00:00"/>
    <n v="146"/>
    <n v="4"/>
    <n v="1"/>
    <n v="4"/>
    <n v="2"/>
    <n v="2"/>
    <n v="19"/>
    <x v="3"/>
    <s v="Hypertension"/>
    <s v="Cardiology"/>
    <s v="Dr. Ravi Patel"/>
    <s v="AXA"/>
    <x v="24"/>
    <x v="1"/>
    <x v="2"/>
    <s v="Outpatient"/>
    <n v="147"/>
    <n v="178"/>
    <m/>
    <x v="1"/>
    <x v="5"/>
    <s v="Self-Referral"/>
    <s v="No"/>
    <s v="Scheduled"/>
    <s v="Pending"/>
    <d v="2024-09-30T00:00:00"/>
    <d v="2024-09-27T00:00:00"/>
    <s v="Private Room"/>
    <n v="262.5"/>
    <n v="50"/>
  </r>
  <r>
    <d v="2024-09-28T00:00:00"/>
    <n v="507"/>
    <n v="2"/>
    <n v="5"/>
    <n v="4"/>
    <n v="4"/>
    <n v="1"/>
    <n v="3"/>
    <x v="8"/>
    <s v="Hypertension"/>
    <s v="Pediatrics"/>
    <s v="Dr. Johnson Grek"/>
    <s v="Aviva"/>
    <x v="56"/>
    <x v="0"/>
    <x v="2"/>
    <s v="Inpatient"/>
    <n v="249"/>
    <n v="139"/>
    <m/>
    <x v="1"/>
    <x v="7"/>
    <s v="Physician Referral"/>
    <s v="Yes"/>
    <s v="Emergency"/>
    <s v="Pending"/>
    <d v="2024-10-05T00:00:00"/>
    <d v="2024-09-28T00:00:00"/>
    <s v="Semi-Private Room"/>
    <n v="292.60000000000002"/>
    <n v="30"/>
  </r>
  <r>
    <d v="2024-09-28T00:00:00"/>
    <n v="1088"/>
    <n v="5"/>
    <n v="2"/>
    <n v="4"/>
    <n v="5"/>
    <n v="3"/>
    <n v="10"/>
    <x v="1"/>
    <s v="Hypertension"/>
    <s v="General Surgery"/>
    <s v="Dr. Sade Kikiola"/>
    <s v="Allianz"/>
    <x v="36"/>
    <x v="0"/>
    <x v="4"/>
    <s v="Inpatient"/>
    <n v="245"/>
    <n v="161"/>
    <m/>
    <x v="1"/>
    <x v="6"/>
    <s v="Emergency"/>
    <s v="Yes"/>
    <s v="Emergency"/>
    <s v="Paid"/>
    <d v="2024-10-04T00:00:00"/>
    <d v="2024-09-28T00:00:00"/>
    <s v="Semi-Private Room"/>
    <m/>
    <n v="30"/>
  </r>
  <r>
    <d v="2024-09-28T00:00:00"/>
    <n v="973"/>
    <n v="2"/>
    <n v="1"/>
    <n v="4"/>
    <n v="5"/>
    <n v="2"/>
    <n v="25"/>
    <x v="5"/>
    <s v="Hypertension"/>
    <s v="Cardiology"/>
    <s v="Dr. Johnson Grek"/>
    <s v="AXA"/>
    <x v="49"/>
    <x v="0"/>
    <x v="0"/>
    <s v="Outpatient"/>
    <n v="574"/>
    <n v="153"/>
    <m/>
    <x v="1"/>
    <x v="1"/>
    <s v="Emergency"/>
    <s v="Yes"/>
    <s v="Emergency"/>
    <s v="Paid"/>
    <d v="2024-10-05T00:00:00"/>
    <d v="2024-09-28T00:00:00"/>
    <s v="General Ward"/>
    <n v="515.9"/>
    <n v="10"/>
  </r>
  <r>
    <d v="2024-09-28T00:00:00"/>
    <n v="4751"/>
    <n v="3"/>
    <n v="4"/>
    <n v="4"/>
    <n v="3"/>
    <n v="1"/>
    <n v="35"/>
    <x v="9"/>
    <s v="Hypertension"/>
    <s v="Orthopedics"/>
    <s v="Dr. Emma Jones"/>
    <s v="Aviva"/>
    <x v="45"/>
    <x v="0"/>
    <x v="4"/>
    <s v="Emergency"/>
    <n v="253"/>
    <n v="176"/>
    <d v="2024-10-22T00:00:00"/>
    <x v="0"/>
    <x v="3"/>
    <s v="Self-Referral"/>
    <s v="No"/>
    <s v="Scheduled"/>
    <s v="Pending"/>
    <m/>
    <m/>
    <s v="N/A"/>
    <n v="300.3"/>
    <n v="0"/>
  </r>
  <r>
    <d v="2024-09-28T00:00:00"/>
    <n v="295"/>
    <n v="4"/>
    <n v="4"/>
    <n v="4"/>
    <n v="3"/>
    <n v="3"/>
    <n v="20"/>
    <x v="3"/>
    <s v="Hypertension"/>
    <s v="Orthopedics"/>
    <s v="Dr. Ravi Patel"/>
    <s v="Allianz"/>
    <x v="30"/>
    <x v="0"/>
    <x v="0"/>
    <s v="Inpatient"/>
    <n v="92"/>
    <n v="56"/>
    <d v="2024-10-07T00:00:00"/>
    <x v="0"/>
    <x v="4"/>
    <s v="Physician Referral"/>
    <s v="Yes"/>
    <s v="Emergency"/>
    <s v="Pending"/>
    <m/>
    <m/>
    <s v="N/A"/>
    <n v="103.6"/>
    <n v="0"/>
  </r>
  <r>
    <d v="2024-09-28T00:00:00"/>
    <n v="978"/>
    <n v="1"/>
    <n v="5"/>
    <n v="4"/>
    <n v="2"/>
    <n v="3"/>
    <n v="11"/>
    <x v="1"/>
    <s v="Hypertension"/>
    <s v="Pediatrics"/>
    <s v="Dr. Olu Abisola"/>
    <s v="Allianz"/>
    <x v="36"/>
    <x v="1"/>
    <x v="4"/>
    <s v="Outpatient"/>
    <n v="883"/>
    <n v="183"/>
    <d v="2024-10-27T00:00:00"/>
    <x v="0"/>
    <x v="1"/>
    <s v="Self-Referral"/>
    <s v="No"/>
    <s v="Scheduled"/>
    <s v="Pending"/>
    <m/>
    <m/>
    <s v="N/A"/>
    <n v="746.2"/>
    <n v="0"/>
  </r>
  <r>
    <d v="2024-09-28T00:00:00"/>
    <n v="4164"/>
    <n v="2"/>
    <n v="1"/>
    <n v="4"/>
    <n v="4"/>
    <n v="2"/>
    <n v="33"/>
    <x v="9"/>
    <s v="Hypertension"/>
    <s v="Cardiology"/>
    <s v="Dr. Johnson Grek"/>
    <s v="AXA"/>
    <x v="4"/>
    <x v="1"/>
    <x v="4"/>
    <s v="Inpatient"/>
    <n v="605"/>
    <n v="129"/>
    <m/>
    <x v="1"/>
    <x v="1"/>
    <s v="Physician Referral"/>
    <s v="No"/>
    <s v="Scheduled"/>
    <s v="Pending"/>
    <d v="2024-10-03T00:00:00"/>
    <d v="2024-09-28T00:00:00"/>
    <s v="Semi-Private Room"/>
    <m/>
    <n v="30"/>
  </r>
  <r>
    <d v="2024-09-28T00:00:00"/>
    <n v="315"/>
    <n v="3"/>
    <n v="2"/>
    <n v="4"/>
    <n v="5"/>
    <n v="2"/>
    <n v="14"/>
    <x v="2"/>
    <s v="Hypertension"/>
    <s v="General Surgery"/>
    <s v="Dr. Emma Jones"/>
    <s v="AXA"/>
    <x v="37"/>
    <x v="0"/>
    <x v="3"/>
    <s v="Emergency"/>
    <n v="490"/>
    <n v="97"/>
    <d v="2024-10-06T00:00:00"/>
    <x v="0"/>
    <x v="9"/>
    <s v="Self-Referral"/>
    <s v="No"/>
    <s v="Scheduled"/>
    <s v="Paid"/>
    <m/>
    <m/>
    <s v="N/A"/>
    <m/>
    <n v="0"/>
  </r>
  <r>
    <d v="2024-09-28T00:00:00"/>
    <n v="3495"/>
    <n v="1"/>
    <n v="1"/>
    <n v="4"/>
    <n v="3"/>
    <n v="2"/>
    <n v="17"/>
    <x v="3"/>
    <s v="Hypertension"/>
    <s v="Cardiology"/>
    <s v="Dr. Olu Abisola"/>
    <s v="AXA"/>
    <x v="33"/>
    <x v="1"/>
    <x v="3"/>
    <s v="Outpatient"/>
    <n v="66"/>
    <n v="190"/>
    <d v="2024-10-15T00:00:00"/>
    <x v="0"/>
    <x v="1"/>
    <s v="Physician Referral"/>
    <s v="No"/>
    <s v="Scheduled"/>
    <s v="Paid"/>
    <m/>
    <m/>
    <s v="N/A"/>
    <m/>
    <n v="0"/>
  </r>
  <r>
    <d v="2024-09-28T00:00:00"/>
    <n v="4020"/>
    <n v="3"/>
    <n v="1"/>
    <n v="4"/>
    <n v="5"/>
    <n v="2"/>
    <n v="18"/>
    <x v="3"/>
    <s v="Hypertension"/>
    <s v="Cardiology"/>
    <s v="Dr. Emma Jones"/>
    <s v="AXA"/>
    <x v="37"/>
    <x v="0"/>
    <x v="4"/>
    <s v="Outpatient"/>
    <n v="615"/>
    <n v="137"/>
    <m/>
    <x v="1"/>
    <x v="1"/>
    <s v="Physician Referral"/>
    <s v="Yes"/>
    <s v="Emergency"/>
    <s v="Paid"/>
    <d v="2024-10-02T00:00:00"/>
    <d v="2024-09-28T00:00:00"/>
    <s v="General Ward"/>
    <m/>
    <n v="10"/>
  </r>
  <r>
    <d v="2024-09-29T00:00:00"/>
    <n v="396"/>
    <n v="5"/>
    <n v="5"/>
    <n v="4"/>
    <n v="2"/>
    <n v="1"/>
    <n v="29"/>
    <x v="7"/>
    <s v="Hypertension"/>
    <s v="Pediatrics"/>
    <s v="Dr. Sade Kikiola"/>
    <s v="Aviva"/>
    <x v="24"/>
    <x v="1"/>
    <x v="0"/>
    <s v="Outpatient"/>
    <n v="520"/>
    <n v="61"/>
    <m/>
    <x v="1"/>
    <x v="4"/>
    <s v="Emergency"/>
    <s v="No"/>
    <s v="Scheduled"/>
    <s v="Pending"/>
    <d v="2024-10-06T00:00:00"/>
    <d v="2024-09-29T00:00:00"/>
    <s v="Semi-Private Room"/>
    <n v="427.7"/>
    <n v="30"/>
  </r>
  <r>
    <d v="2024-09-29T00:00:00"/>
    <n v="1991"/>
    <n v="5"/>
    <n v="2"/>
    <n v="4"/>
    <n v="5"/>
    <n v="2"/>
    <n v="5"/>
    <x v="4"/>
    <s v="Hypertension"/>
    <s v="General Surgery"/>
    <s v="Dr. Sade Kikiola"/>
    <s v="AXA"/>
    <x v="37"/>
    <x v="1"/>
    <x v="4"/>
    <s v="Emergency"/>
    <n v="546"/>
    <n v="93"/>
    <d v="2024-10-10T00:00:00"/>
    <x v="0"/>
    <x v="7"/>
    <s v="Physician Referral"/>
    <s v="Yes"/>
    <s v="Emergency"/>
    <s v="Paid"/>
    <m/>
    <m/>
    <s v="N/A"/>
    <n v="447.3"/>
    <n v="0"/>
  </r>
  <r>
    <d v="2024-09-29T00:00:00"/>
    <n v="99"/>
    <n v="5"/>
    <n v="4"/>
    <n v="4"/>
    <n v="3"/>
    <n v="1"/>
    <n v="20"/>
    <x v="3"/>
    <s v="Hypertension"/>
    <s v="Orthopedics"/>
    <s v="Dr. Sade Kikiola"/>
    <s v="Aviva"/>
    <x v="26"/>
    <x v="0"/>
    <x v="0"/>
    <s v="Inpatient"/>
    <n v="221"/>
    <n v="144"/>
    <d v="2024-10-12T00:00:00"/>
    <x v="0"/>
    <x v="0"/>
    <s v="Emergency"/>
    <s v="Yes"/>
    <s v="Emergency"/>
    <s v="Pending"/>
    <m/>
    <m/>
    <s v="N/A"/>
    <n v="255.5"/>
    <n v="0"/>
  </r>
  <r>
    <d v="2024-09-29T00:00:00"/>
    <n v="4571"/>
    <n v="1"/>
    <n v="3"/>
    <n v="4"/>
    <n v="2"/>
    <n v="3"/>
    <n v="31"/>
    <x v="7"/>
    <s v="Hypertension"/>
    <s v="Neurology"/>
    <s v="Dr. Olu Abisola"/>
    <s v="Allianz"/>
    <x v="26"/>
    <x v="1"/>
    <x v="1"/>
    <s v="Emergency"/>
    <n v="692"/>
    <n v="79"/>
    <d v="2024-10-19T00:00:00"/>
    <x v="0"/>
    <x v="7"/>
    <s v="Self-Referral"/>
    <s v="No"/>
    <s v="Scheduled"/>
    <s v="Pending"/>
    <m/>
    <m/>
    <s v="N/A"/>
    <n v="539.70000000000005"/>
    <n v="0"/>
  </r>
  <r>
    <d v="2024-09-29T00:00:00"/>
    <n v="4964"/>
    <n v="1"/>
    <n v="2"/>
    <n v="4"/>
    <n v="5"/>
    <n v="2"/>
    <n v="39"/>
    <x v="0"/>
    <s v="Hypertension"/>
    <s v="General Surgery"/>
    <s v="Dr. Olu Abisola"/>
    <s v="AXA"/>
    <x v="60"/>
    <x v="1"/>
    <x v="2"/>
    <s v="Emergency"/>
    <n v="486"/>
    <n v="83"/>
    <d v="2024-10-24T00:00:00"/>
    <x v="0"/>
    <x v="4"/>
    <s v="Self-Referral"/>
    <s v="Yes"/>
    <s v="Emergency"/>
    <s v="Pending"/>
    <m/>
    <m/>
    <s v="N/A"/>
    <n v="398.3"/>
    <n v="0"/>
  </r>
  <r>
    <d v="2024-09-29T00:00:00"/>
    <n v="1189"/>
    <n v="5"/>
    <n v="4"/>
    <n v="4"/>
    <n v="3"/>
    <n v="2"/>
    <n v="33"/>
    <x v="9"/>
    <s v="Hypertension"/>
    <s v="Orthopedics"/>
    <s v="Dr. Sade Kikiola"/>
    <s v="AXA"/>
    <x v="19"/>
    <x v="0"/>
    <x v="4"/>
    <s v="Emergency"/>
    <n v="79"/>
    <n v="77"/>
    <d v="2024-10-07T00:00:00"/>
    <x v="0"/>
    <x v="9"/>
    <s v="Physician Referral"/>
    <s v="No"/>
    <s v="Scheduled"/>
    <s v="Paid"/>
    <m/>
    <m/>
    <s v="N/A"/>
    <n v="109.2"/>
    <n v="0"/>
  </r>
  <r>
    <d v="2024-09-29T00:00:00"/>
    <n v="4196"/>
    <n v="1"/>
    <n v="5"/>
    <n v="4"/>
    <n v="3"/>
    <n v="2"/>
    <n v="11"/>
    <x v="1"/>
    <s v="Hypertension"/>
    <s v="Pediatrics"/>
    <s v="Dr. Olu Abisola"/>
    <s v="AXA"/>
    <x v="60"/>
    <x v="0"/>
    <x v="1"/>
    <s v="Outpatient"/>
    <n v="767"/>
    <n v="21"/>
    <m/>
    <x v="1"/>
    <x v="4"/>
    <s v="Emergency"/>
    <s v="No"/>
    <s v="Scheduled"/>
    <s v="Pending"/>
    <d v="2024-10-02T00:00:00"/>
    <d v="2024-09-29T00:00:00"/>
    <s v="General Ward"/>
    <n v="558.6"/>
    <n v="10"/>
  </r>
  <r>
    <d v="2024-09-29T00:00:00"/>
    <n v="1149"/>
    <n v="5"/>
    <n v="2"/>
    <n v="4"/>
    <n v="5"/>
    <n v="2"/>
    <n v="4"/>
    <x v="8"/>
    <s v="Hypertension"/>
    <s v="General Surgery"/>
    <s v="Dr. Sade Kikiola"/>
    <s v="AXA"/>
    <x v="30"/>
    <x v="1"/>
    <x v="4"/>
    <s v="Emergency"/>
    <n v="821"/>
    <n v="97"/>
    <d v="2024-10-14T00:00:00"/>
    <x v="0"/>
    <x v="4"/>
    <s v="Emergency"/>
    <s v="Yes"/>
    <s v="Emergency"/>
    <s v="Paid"/>
    <m/>
    <m/>
    <s v="N/A"/>
    <n v="642.6"/>
    <n v="0"/>
  </r>
  <r>
    <d v="2024-09-29T00:00:00"/>
    <n v="1781"/>
    <n v="2"/>
    <n v="2"/>
    <n v="4"/>
    <n v="5"/>
    <n v="2"/>
    <n v="9"/>
    <x v="1"/>
    <s v="Hypertension"/>
    <s v="General Surgery"/>
    <s v="Dr. Johnson Grek"/>
    <s v="AXA"/>
    <x v="33"/>
    <x v="1"/>
    <x v="3"/>
    <s v="Outpatient"/>
    <n v="579"/>
    <n v="90"/>
    <d v="2024-10-15T00:00:00"/>
    <x v="0"/>
    <x v="4"/>
    <s v="Self-Referral"/>
    <s v="Yes"/>
    <s v="Emergency"/>
    <s v="Pending"/>
    <m/>
    <m/>
    <s v="N/A"/>
    <n v="468.3"/>
    <n v="0"/>
  </r>
  <r>
    <d v="2024-09-29T00:00:00"/>
    <n v="3566"/>
    <n v="5"/>
    <n v="4"/>
    <n v="4"/>
    <n v="3"/>
    <n v="2"/>
    <n v="27"/>
    <x v="5"/>
    <s v="Hypertension"/>
    <s v="Orthopedics"/>
    <s v="Dr. Sade Kikiola"/>
    <s v="AXA"/>
    <x v="3"/>
    <x v="1"/>
    <x v="2"/>
    <s v="Outpatient"/>
    <n v="724"/>
    <n v="139"/>
    <d v="2024-10-24T00:00:00"/>
    <x v="0"/>
    <x v="8"/>
    <s v="Emergency"/>
    <s v="Yes"/>
    <s v="Emergency"/>
    <s v="Paid"/>
    <m/>
    <m/>
    <s v="N/A"/>
    <n v="604.1"/>
    <n v="0"/>
  </r>
  <r>
    <d v="2024-09-30T00:00:00"/>
    <n v="3959"/>
    <n v="4"/>
    <n v="4"/>
    <n v="4"/>
    <n v="3"/>
    <n v="2"/>
    <n v="27"/>
    <x v="5"/>
    <s v="Hypertension"/>
    <s v="Orthopedics"/>
    <s v="Dr. Ravi Patel"/>
    <s v="AXA"/>
    <x v="48"/>
    <x v="0"/>
    <x v="4"/>
    <s v="Inpatient"/>
    <n v="684"/>
    <n v="27"/>
    <d v="2024-10-23T00:00:00"/>
    <x v="0"/>
    <x v="0"/>
    <s v="Emergency"/>
    <s v="Yes"/>
    <s v="Emergency"/>
    <s v="Pending"/>
    <m/>
    <m/>
    <s v="N/A"/>
    <n v="497.7"/>
    <n v="0"/>
  </r>
  <r>
    <d v="2024-09-30T00:00:00"/>
    <n v="3220"/>
    <n v="2"/>
    <n v="1"/>
    <n v="4"/>
    <n v="2"/>
    <n v="1"/>
    <n v="18"/>
    <x v="3"/>
    <s v="Hypertension"/>
    <s v="Cardiology"/>
    <s v="Dr. Johnson Grek"/>
    <s v="Aviva"/>
    <x v="19"/>
    <x v="1"/>
    <x v="3"/>
    <s v="Inpatient"/>
    <n v="554"/>
    <n v="183"/>
    <d v="2024-10-13T00:00:00"/>
    <x v="0"/>
    <x v="9"/>
    <s v="Self-Referral"/>
    <s v="Yes"/>
    <s v="Emergency"/>
    <s v="Paid"/>
    <m/>
    <m/>
    <s v="N/A"/>
    <n v="515.9"/>
    <n v="0"/>
  </r>
  <r>
    <d v="2024-09-30T00:00:00"/>
    <n v="4061"/>
    <n v="5"/>
    <n v="1"/>
    <n v="4"/>
    <n v="4"/>
    <n v="2"/>
    <n v="19"/>
    <x v="3"/>
    <s v="Hypertension"/>
    <s v="Cardiology"/>
    <s v="Dr. Sade Kikiola"/>
    <s v="AXA"/>
    <x v="28"/>
    <x v="1"/>
    <x v="3"/>
    <s v="Emergency"/>
    <n v="181"/>
    <n v="32"/>
    <d v="2024-10-24T00:00:00"/>
    <x v="0"/>
    <x v="2"/>
    <s v="Emergency"/>
    <s v="No"/>
    <s v="Scheduled"/>
    <s v="Pending"/>
    <m/>
    <m/>
    <s v="N/A"/>
    <n v="149.1"/>
    <n v="0"/>
  </r>
  <r>
    <d v="2024-09-30T00:00:00"/>
    <n v="877"/>
    <n v="4"/>
    <n v="2"/>
    <n v="4"/>
    <n v="5"/>
    <n v="2"/>
    <n v="19"/>
    <x v="3"/>
    <s v="Hypertension"/>
    <s v="General Surgery"/>
    <s v="Dr. Ravi Patel"/>
    <s v="AXA"/>
    <x v="6"/>
    <x v="1"/>
    <x v="1"/>
    <s v="Outpatient"/>
    <n v="818"/>
    <n v="58"/>
    <m/>
    <x v="1"/>
    <x v="8"/>
    <s v="Self-Referral"/>
    <s v="Yes"/>
    <s v="Emergency"/>
    <s v="Paid"/>
    <d v="2024-10-07T00:00:00"/>
    <d v="2024-09-30T00:00:00"/>
    <s v="Semi-Private Room"/>
    <n v="634.20000000000005"/>
    <n v="30"/>
  </r>
  <r>
    <d v="2024-09-30T00:00:00"/>
    <n v="161"/>
    <n v="5"/>
    <n v="3"/>
    <n v="4"/>
    <n v="5"/>
    <n v="2"/>
    <n v="38"/>
    <x v="0"/>
    <s v="Hypertension"/>
    <s v="Neurology"/>
    <s v="Dr. Sade Kikiola"/>
    <s v="AXA"/>
    <x v="45"/>
    <x v="0"/>
    <x v="3"/>
    <s v="Outpatient"/>
    <n v="811"/>
    <n v="121"/>
    <m/>
    <x v="1"/>
    <x v="4"/>
    <s v="Emergency"/>
    <s v="Yes"/>
    <s v="Emergency"/>
    <s v="Pending"/>
    <d v="2024-10-02T00:00:00"/>
    <d v="2024-09-30T00:00:00"/>
    <s v="Semi-Private Room"/>
    <n v="673.4"/>
    <n v="30"/>
  </r>
  <r>
    <d v="2024-09-30T00:00:00"/>
    <n v="2146"/>
    <n v="2"/>
    <n v="5"/>
    <n v="4"/>
    <n v="3"/>
    <n v="1"/>
    <n v="21"/>
    <x v="6"/>
    <s v="Hypertension"/>
    <s v="Pediatrics"/>
    <s v="Dr. Johnson Grek"/>
    <s v="Aviva"/>
    <x v="43"/>
    <x v="0"/>
    <x v="1"/>
    <s v="Inpatient"/>
    <n v="69"/>
    <n v="100"/>
    <m/>
    <x v="1"/>
    <x v="1"/>
    <s v="Physician Referral"/>
    <s v="No"/>
    <s v="Scheduled"/>
    <s v="Pending"/>
    <d v="2024-10-08T00:00:00"/>
    <d v="2024-09-30T00:00:00"/>
    <s v="Semi-Private Room"/>
    <n v="139.30000000000001"/>
    <n v="30"/>
  </r>
  <r>
    <d v="2024-09-30T00:00:00"/>
    <n v="1844"/>
    <n v="5"/>
    <n v="4"/>
    <n v="4"/>
    <n v="3"/>
    <n v="2"/>
    <n v="1"/>
    <x v="8"/>
    <s v="Hypertension"/>
    <s v="Orthopedics"/>
    <s v="Dr. Sade Kikiola"/>
    <s v="AXA"/>
    <x v="42"/>
    <x v="0"/>
    <x v="0"/>
    <s v="Outpatient"/>
    <n v="203"/>
    <n v="25"/>
    <d v="2024-10-12T00:00:00"/>
    <x v="0"/>
    <x v="4"/>
    <s v="Self-Referral"/>
    <s v="No"/>
    <s v="Scheduled"/>
    <s v="Pending"/>
    <m/>
    <m/>
    <s v="N/A"/>
    <n v="159.6"/>
    <n v="0"/>
  </r>
  <r>
    <d v="2024-09-30T00:00:00"/>
    <n v="2518"/>
    <n v="1"/>
    <n v="1"/>
    <n v="4"/>
    <n v="5"/>
    <n v="2"/>
    <n v="24"/>
    <x v="6"/>
    <s v="Hypertension"/>
    <s v="Cardiology"/>
    <s v="Dr. Olu Abisola"/>
    <s v="AXA"/>
    <x v="18"/>
    <x v="0"/>
    <x v="0"/>
    <s v="Emergency"/>
    <n v="927"/>
    <n v="38"/>
    <d v="2024-10-15T00:00:00"/>
    <x v="0"/>
    <x v="1"/>
    <s v="Self-Referral"/>
    <s v="No"/>
    <s v="Scheduled"/>
    <s v="Paid"/>
    <m/>
    <m/>
    <s v="N/A"/>
    <n v="675.5"/>
    <n v="0"/>
  </r>
  <r>
    <d v="2024-09-30T00:00:00"/>
    <n v="1588"/>
    <n v="5"/>
    <n v="5"/>
    <n v="4"/>
    <n v="4"/>
    <n v="3"/>
    <n v="30"/>
    <x v="7"/>
    <s v="Hypertension"/>
    <s v="Pediatrics"/>
    <s v="Dr. Sade Kikiola"/>
    <s v="Allianz"/>
    <x v="39"/>
    <x v="1"/>
    <x v="0"/>
    <s v="Outpatient"/>
    <n v="406"/>
    <n v="172"/>
    <m/>
    <x v="1"/>
    <x v="6"/>
    <s v="Self-Referral"/>
    <s v="Yes"/>
    <s v="Emergency"/>
    <s v="Pending"/>
    <d v="2024-10-06T00:00:00"/>
    <d v="2024-09-30T00:00:00"/>
    <s v="Private Room"/>
    <n v="439.6"/>
    <n v="50"/>
  </r>
  <r>
    <d v="2024-09-30T00:00:00"/>
    <n v="1279"/>
    <n v="2"/>
    <n v="2"/>
    <n v="4"/>
    <n v="5"/>
    <n v="2"/>
    <n v="29"/>
    <x v="7"/>
    <s v="Hypertension"/>
    <s v="General Surgery"/>
    <s v="Dr. Johnson Grek"/>
    <s v="AXA"/>
    <x v="37"/>
    <x v="0"/>
    <x v="0"/>
    <s v="Emergency"/>
    <n v="718"/>
    <n v="150"/>
    <d v="2024-10-14T00:00:00"/>
    <x v="0"/>
    <x v="8"/>
    <s v="Physician Referral"/>
    <s v="No"/>
    <s v="Scheduled"/>
    <s v="Pending"/>
    <m/>
    <m/>
    <s v="N/A"/>
    <n v="607.6"/>
    <n v="0"/>
  </r>
  <r>
    <d v="2024-10-01T00:00:00"/>
    <n v="919"/>
    <n v="3"/>
    <n v="4"/>
    <n v="4"/>
    <n v="3"/>
    <n v="3"/>
    <n v="11"/>
    <x v="1"/>
    <s v="Hypertension"/>
    <s v="Orthopedics"/>
    <s v="Dr. Emma Jones"/>
    <s v="Allianz"/>
    <x v="45"/>
    <x v="1"/>
    <x v="4"/>
    <s v="Inpatient"/>
    <n v="894"/>
    <n v="124"/>
    <d v="2024-10-29T00:00:00"/>
    <x v="0"/>
    <x v="2"/>
    <s v="Self-Referral"/>
    <s v="No"/>
    <s v="Scheduled"/>
    <s v="Pending"/>
    <m/>
    <m/>
    <s v="N/A"/>
    <n v="712.6"/>
    <n v="0"/>
  </r>
  <r>
    <d v="2024-10-01T00:00:00"/>
    <n v="2811"/>
    <n v="5"/>
    <n v="4"/>
    <n v="4"/>
    <n v="3"/>
    <n v="3"/>
    <n v="3"/>
    <x v="8"/>
    <s v="Hypertension"/>
    <s v="Orthopedics"/>
    <s v="Dr. Sade Kikiola"/>
    <s v="Allianz"/>
    <x v="44"/>
    <x v="1"/>
    <x v="1"/>
    <s v="Inpatient"/>
    <n v="142"/>
    <n v="72"/>
    <d v="2024-10-29T00:00:00"/>
    <x v="0"/>
    <x v="3"/>
    <s v="Physician Referral"/>
    <s v="No"/>
    <s v="Scheduled"/>
    <s v="Paid"/>
    <m/>
    <m/>
    <s v="N/A"/>
    <n v="149.80000000000001"/>
    <n v="0"/>
  </r>
  <r>
    <d v="2024-10-01T00:00:00"/>
    <n v="4387"/>
    <n v="1"/>
    <n v="1"/>
    <n v="4"/>
    <n v="2"/>
    <n v="2"/>
    <n v="11"/>
    <x v="1"/>
    <s v="Hypertension"/>
    <s v="Cardiology"/>
    <s v="Dr. Olu Abisola"/>
    <s v="AXA"/>
    <x v="2"/>
    <x v="1"/>
    <x v="0"/>
    <s v="Outpatient"/>
    <n v="169"/>
    <n v="47"/>
    <m/>
    <x v="1"/>
    <x v="4"/>
    <s v="Emergency"/>
    <s v="Yes"/>
    <s v="Emergency"/>
    <s v="Pending"/>
    <d v="2024-10-04T00:00:00"/>
    <d v="2024-10-01T00:00:00"/>
    <s v="General Ward"/>
    <n v="158.19999999999999"/>
    <n v="10"/>
  </r>
  <r>
    <d v="2024-10-01T00:00:00"/>
    <n v="2516"/>
    <n v="2"/>
    <n v="3"/>
    <n v="4"/>
    <n v="4"/>
    <n v="2"/>
    <n v="4"/>
    <x v="8"/>
    <s v="Hypertension"/>
    <s v="Neurology"/>
    <s v="Dr. Johnson Grek"/>
    <s v="AXA"/>
    <x v="56"/>
    <x v="1"/>
    <x v="3"/>
    <s v="Outpatient"/>
    <n v="150"/>
    <n v="173"/>
    <m/>
    <x v="1"/>
    <x v="1"/>
    <s v="Physician Referral"/>
    <s v="Yes"/>
    <s v="Emergency"/>
    <s v="Pending"/>
    <d v="2024-10-04T00:00:00"/>
    <d v="2024-10-01T00:00:00"/>
    <s v="General Ward"/>
    <n v="233.1"/>
    <n v="10"/>
  </r>
  <r>
    <d v="2024-10-01T00:00:00"/>
    <n v="1086"/>
    <n v="4"/>
    <n v="4"/>
    <n v="4"/>
    <n v="3"/>
    <n v="2"/>
    <n v="29"/>
    <x v="7"/>
    <s v="Hypertension"/>
    <s v="Orthopedics"/>
    <s v="Dr. Ravi Patel"/>
    <s v="AXA"/>
    <x v="35"/>
    <x v="0"/>
    <x v="1"/>
    <s v="Inpatient"/>
    <n v="622"/>
    <n v="66"/>
    <m/>
    <x v="1"/>
    <x v="3"/>
    <s v="Self-Referral"/>
    <s v="No"/>
    <s v="Scheduled"/>
    <s v="Paid"/>
    <d v="2024-10-06T00:00:00"/>
    <d v="2024-10-01T00:00:00"/>
    <s v="Private Room"/>
    <n v="516.6"/>
    <n v="50"/>
  </r>
  <r>
    <d v="2024-10-01T00:00:00"/>
    <n v="309"/>
    <n v="3"/>
    <n v="3"/>
    <n v="4"/>
    <n v="5"/>
    <n v="3"/>
    <n v="18"/>
    <x v="3"/>
    <s v="Hypertension"/>
    <s v="Neurology"/>
    <s v="Dr. Emma Jones"/>
    <s v="Allianz"/>
    <x v="46"/>
    <x v="0"/>
    <x v="4"/>
    <s v="Emergency"/>
    <n v="603"/>
    <n v="155"/>
    <d v="2024-10-16T00:00:00"/>
    <x v="0"/>
    <x v="7"/>
    <s v="Physician Referral"/>
    <s v="Yes"/>
    <s v="Emergency"/>
    <s v="Pending"/>
    <m/>
    <m/>
    <s v="N/A"/>
    <n v="530.6"/>
    <n v="0"/>
  </r>
  <r>
    <d v="2024-10-01T00:00:00"/>
    <n v="1002"/>
    <n v="5"/>
    <n v="5"/>
    <n v="4"/>
    <n v="4"/>
    <n v="1"/>
    <n v="17"/>
    <x v="3"/>
    <s v="Hypertension"/>
    <s v="Pediatrics"/>
    <s v="Dr. Sade Kikiola"/>
    <s v="Aviva"/>
    <x v="48"/>
    <x v="0"/>
    <x v="0"/>
    <s v="Emergency"/>
    <n v="828"/>
    <n v="76"/>
    <m/>
    <x v="1"/>
    <x v="4"/>
    <s v="Physician Referral"/>
    <s v="Yes"/>
    <s v="Emergency"/>
    <s v="Paid"/>
    <d v="2024-10-04T00:00:00"/>
    <d v="2024-10-01T00:00:00"/>
    <s v="General Ward"/>
    <n v="639.79999999999995"/>
    <n v="10"/>
  </r>
  <r>
    <d v="2024-10-01T00:00:00"/>
    <n v="1762"/>
    <n v="2"/>
    <n v="4"/>
    <n v="4"/>
    <n v="3"/>
    <n v="1"/>
    <n v="2"/>
    <x v="8"/>
    <s v="Hypertension"/>
    <s v="Orthopedics"/>
    <s v="Dr. Johnson Grek"/>
    <s v="Aviva"/>
    <x v="37"/>
    <x v="0"/>
    <x v="1"/>
    <s v="Emergency"/>
    <n v="580"/>
    <n v="74"/>
    <m/>
    <x v="1"/>
    <x v="6"/>
    <s v="Physician Referral"/>
    <s v="Yes"/>
    <s v="Emergency"/>
    <s v="Pending"/>
    <d v="2024-10-07T00:00:00"/>
    <d v="2024-10-01T00:00:00"/>
    <s v="General Ward"/>
    <n v="464.8"/>
    <n v="10"/>
  </r>
  <r>
    <d v="2024-10-01T00:00:00"/>
    <n v="4581"/>
    <n v="1"/>
    <n v="4"/>
    <n v="4"/>
    <n v="3"/>
    <n v="2"/>
    <n v="38"/>
    <x v="0"/>
    <s v="Hypertension"/>
    <s v="Orthopedics"/>
    <s v="Dr. Olu Abisola"/>
    <s v="AXA"/>
    <x v="13"/>
    <x v="0"/>
    <x v="2"/>
    <s v="Inpatient"/>
    <n v="979"/>
    <n v="98"/>
    <m/>
    <x v="1"/>
    <x v="2"/>
    <s v="Physician Referral"/>
    <s v="No"/>
    <s v="Scheduled"/>
    <s v="Paid"/>
    <d v="2024-10-03T00:00:00"/>
    <d v="2024-10-01T00:00:00"/>
    <s v="Semi-Private Room"/>
    <n v="774.9"/>
    <n v="30"/>
  </r>
  <r>
    <d v="2024-10-01T00:00:00"/>
    <n v="3119"/>
    <n v="1"/>
    <n v="3"/>
    <n v="4"/>
    <n v="1"/>
    <n v="2"/>
    <n v="21"/>
    <x v="6"/>
    <s v="Hypertension"/>
    <s v="Neurology"/>
    <s v="Dr. Olu Abisola"/>
    <s v="AXA"/>
    <x v="28"/>
    <x v="1"/>
    <x v="0"/>
    <s v="Inpatient"/>
    <n v="636"/>
    <n v="20"/>
    <d v="2024-10-08T00:00:00"/>
    <x v="0"/>
    <x v="8"/>
    <s v="Emergency"/>
    <s v="No"/>
    <s v="Scheduled"/>
    <s v="Paid"/>
    <m/>
    <m/>
    <s v="N/A"/>
    <n v="459.2"/>
    <n v="0"/>
  </r>
  <r>
    <d v="2024-10-02T00:00:00"/>
    <n v="3688"/>
    <n v="2"/>
    <n v="1"/>
    <n v="4"/>
    <n v="3"/>
    <n v="3"/>
    <n v="15"/>
    <x v="2"/>
    <s v="Hypertension"/>
    <s v="Cardiology"/>
    <s v="Dr. Johnson Grek"/>
    <s v="Allianz"/>
    <x v="57"/>
    <x v="0"/>
    <x v="1"/>
    <s v="Inpatient"/>
    <n v="735"/>
    <n v="187"/>
    <m/>
    <x v="1"/>
    <x v="8"/>
    <s v="Emergency"/>
    <s v="No"/>
    <s v="Scheduled"/>
    <s v="Paid"/>
    <d v="2024-10-10T00:00:00"/>
    <d v="2024-10-02T00:00:00"/>
    <s v="Semi-Private Room"/>
    <n v="666.4"/>
    <n v="30"/>
  </r>
  <r>
    <d v="2024-10-02T00:00:00"/>
    <n v="4274"/>
    <n v="1"/>
    <n v="2"/>
    <n v="4"/>
    <n v="5"/>
    <n v="3"/>
    <n v="23"/>
    <x v="6"/>
    <s v="Hypertension"/>
    <s v="General Surgery"/>
    <s v="Dr. Olu Abisola"/>
    <s v="Allianz"/>
    <x v="23"/>
    <x v="0"/>
    <x v="0"/>
    <s v="Outpatient"/>
    <n v="977"/>
    <n v="42"/>
    <m/>
    <x v="1"/>
    <x v="8"/>
    <s v="Emergency"/>
    <s v="No"/>
    <s v="Scheduled"/>
    <s v="Pending"/>
    <d v="2024-10-11T00:00:00"/>
    <d v="2024-10-02T00:00:00"/>
    <s v="Private Room"/>
    <n v="748.3"/>
    <n v="50"/>
  </r>
  <r>
    <d v="2024-10-02T00:00:00"/>
    <n v="97"/>
    <n v="3"/>
    <n v="5"/>
    <n v="4"/>
    <n v="4"/>
    <n v="1"/>
    <n v="6"/>
    <x v="4"/>
    <s v="Hypertension"/>
    <s v="Pediatrics"/>
    <s v="Dr. Emma Jones"/>
    <s v="Aviva"/>
    <x v="26"/>
    <x v="0"/>
    <x v="2"/>
    <s v="Inpatient"/>
    <n v="677"/>
    <n v="61"/>
    <d v="2024-10-10T00:00:00"/>
    <x v="0"/>
    <x v="8"/>
    <s v="Self-Referral"/>
    <s v="No"/>
    <s v="Scheduled"/>
    <s v="Pending"/>
    <m/>
    <m/>
    <s v="N/A"/>
    <n v="516.6"/>
    <n v="0"/>
  </r>
  <r>
    <d v="2024-10-02T00:00:00"/>
    <n v="1421"/>
    <n v="4"/>
    <n v="4"/>
    <n v="4"/>
    <n v="2"/>
    <n v="3"/>
    <n v="15"/>
    <x v="2"/>
    <s v="Hypertension"/>
    <s v="Orthopedics"/>
    <s v="Dr. Ravi Patel"/>
    <s v="Allianz"/>
    <x v="34"/>
    <x v="0"/>
    <x v="3"/>
    <s v="Emergency"/>
    <n v="740"/>
    <n v="197"/>
    <m/>
    <x v="1"/>
    <x v="8"/>
    <s v="Physician Referral"/>
    <s v="Yes"/>
    <s v="Emergency"/>
    <s v="Paid"/>
    <d v="2024-10-09T00:00:00"/>
    <d v="2024-10-02T00:00:00"/>
    <s v="Semi-Private Room"/>
    <n v="676.9"/>
    <n v="30"/>
  </r>
  <r>
    <d v="2024-10-02T00:00:00"/>
    <n v="4633"/>
    <n v="1"/>
    <n v="1"/>
    <n v="4"/>
    <n v="1"/>
    <n v="1"/>
    <n v="20"/>
    <x v="3"/>
    <s v="Hypertension"/>
    <s v="Cardiology"/>
    <s v="Dr. Olu Abisola"/>
    <s v="Aviva"/>
    <x v="42"/>
    <x v="1"/>
    <x v="3"/>
    <s v="Emergency"/>
    <n v="217"/>
    <n v="23"/>
    <d v="2024-10-30T00:00:00"/>
    <x v="0"/>
    <x v="9"/>
    <s v="Emergency"/>
    <s v="Yes"/>
    <s v="Emergency"/>
    <s v="Pending"/>
    <m/>
    <m/>
    <s v="N/A"/>
    <n v="168"/>
    <n v="0"/>
  </r>
  <r>
    <d v="2024-10-02T00:00:00"/>
    <n v="2652"/>
    <n v="1"/>
    <n v="4"/>
    <n v="4"/>
    <n v="4"/>
    <n v="2"/>
    <n v="12"/>
    <x v="1"/>
    <s v="Hypertension"/>
    <s v="Orthopedics"/>
    <s v="Dr. Olu Abisola"/>
    <s v="AXA"/>
    <x v="24"/>
    <x v="1"/>
    <x v="2"/>
    <s v="Inpatient"/>
    <n v="170"/>
    <n v="27"/>
    <d v="2024-10-12T00:00:00"/>
    <x v="0"/>
    <x v="4"/>
    <s v="Self-Referral"/>
    <s v="No"/>
    <s v="Scheduled"/>
    <s v="Pending"/>
    <m/>
    <m/>
    <s v="N/A"/>
    <n v="137.9"/>
    <n v="0"/>
  </r>
  <r>
    <d v="2024-10-02T00:00:00"/>
    <n v="716"/>
    <n v="4"/>
    <n v="5"/>
    <n v="4"/>
    <n v="1"/>
    <n v="1"/>
    <n v="14"/>
    <x v="2"/>
    <s v="Hypertension"/>
    <s v="Pediatrics"/>
    <s v="Dr. Ravi Patel"/>
    <s v="Aviva"/>
    <x v="29"/>
    <x v="1"/>
    <x v="1"/>
    <s v="Inpatient"/>
    <n v="994"/>
    <n v="183"/>
    <m/>
    <x v="1"/>
    <x v="8"/>
    <s v="Self-Referral"/>
    <s v="Yes"/>
    <s v="Emergency"/>
    <s v="Paid"/>
    <d v="2024-10-05T00:00:00"/>
    <d v="2024-10-02T00:00:00"/>
    <s v="General Ward"/>
    <n v="830.9"/>
    <n v="10"/>
  </r>
  <r>
    <d v="2024-10-02T00:00:00"/>
    <n v="1610"/>
    <n v="3"/>
    <n v="2"/>
    <n v="4"/>
    <n v="5"/>
    <n v="1"/>
    <n v="19"/>
    <x v="3"/>
    <s v="Hypertension"/>
    <s v="General Surgery"/>
    <s v="Dr. Emma Jones"/>
    <s v="Aviva"/>
    <x v="45"/>
    <x v="1"/>
    <x v="4"/>
    <s v="Emergency"/>
    <n v="391"/>
    <n v="29"/>
    <m/>
    <x v="1"/>
    <x v="0"/>
    <s v="Physician Referral"/>
    <s v="No"/>
    <s v="Scheduled"/>
    <s v="Paid"/>
    <d v="2024-10-06T00:00:00"/>
    <d v="2024-10-02T00:00:00"/>
    <s v="Private Room"/>
    <n v="329"/>
    <n v="50"/>
  </r>
  <r>
    <d v="2024-10-02T00:00:00"/>
    <n v="609"/>
    <n v="3"/>
    <n v="4"/>
    <n v="4"/>
    <n v="1"/>
    <n v="2"/>
    <n v="14"/>
    <x v="2"/>
    <s v="Hypertension"/>
    <s v="Orthopedics"/>
    <s v="Dr. Emma Jones"/>
    <s v="AXA"/>
    <x v="13"/>
    <x v="1"/>
    <x v="0"/>
    <s v="Inpatient"/>
    <n v="655"/>
    <n v="135"/>
    <m/>
    <x v="1"/>
    <x v="0"/>
    <s v="Physician Referral"/>
    <s v="Yes"/>
    <s v="Emergency"/>
    <s v="Paid"/>
    <d v="2024-10-04T00:00:00"/>
    <d v="2024-10-02T00:00:00"/>
    <s v="Private Room"/>
    <n v="588"/>
    <n v="50"/>
  </r>
  <r>
    <d v="2024-10-02T00:00:00"/>
    <n v="731"/>
    <n v="3"/>
    <n v="3"/>
    <n v="4"/>
    <n v="3"/>
    <n v="1"/>
    <n v="20"/>
    <x v="3"/>
    <s v="Hypertension"/>
    <s v="Neurology"/>
    <s v="Dr. Emma Jones"/>
    <s v="Aviva"/>
    <x v="43"/>
    <x v="0"/>
    <x v="4"/>
    <s v="Outpatient"/>
    <n v="242"/>
    <n v="177"/>
    <d v="2024-10-28T00:00:00"/>
    <x v="0"/>
    <x v="3"/>
    <s v="Physician Referral"/>
    <s v="Yes"/>
    <s v="Emergency"/>
    <s v="Paid"/>
    <m/>
    <m/>
    <s v="N/A"/>
    <n v="293.3"/>
    <n v="0"/>
  </r>
  <r>
    <d v="2024-10-03T00:00:00"/>
    <n v="2555"/>
    <n v="1"/>
    <n v="1"/>
    <n v="4"/>
    <n v="1"/>
    <n v="3"/>
    <n v="8"/>
    <x v="4"/>
    <s v="Hypertension"/>
    <s v="Cardiology"/>
    <s v="Dr. Olu Abisola"/>
    <s v="Allianz"/>
    <x v="12"/>
    <x v="1"/>
    <x v="0"/>
    <s v="Inpatient"/>
    <n v="876"/>
    <n v="119"/>
    <m/>
    <x v="1"/>
    <x v="6"/>
    <s v="Physician Referral"/>
    <s v="No"/>
    <s v="Scheduled"/>
    <s v="Pending"/>
    <d v="2024-10-12T00:00:00"/>
    <d v="2024-10-03T00:00:00"/>
    <s v="Private Room"/>
    <n v="731.5"/>
    <n v="50"/>
  </r>
  <r>
    <d v="2024-10-03T00:00:00"/>
    <n v="1205"/>
    <n v="1"/>
    <n v="2"/>
    <n v="4"/>
    <n v="5"/>
    <n v="3"/>
    <n v="8"/>
    <x v="4"/>
    <s v="Hypertension"/>
    <s v="General Surgery"/>
    <s v="Dr. Olu Abisola"/>
    <s v="Allianz"/>
    <x v="28"/>
    <x v="1"/>
    <x v="4"/>
    <s v="Emergency"/>
    <n v="230"/>
    <n v="35"/>
    <m/>
    <x v="1"/>
    <x v="5"/>
    <s v="Physician Referral"/>
    <s v="No"/>
    <s v="Scheduled"/>
    <s v="Pending"/>
    <d v="2024-10-08T00:00:00"/>
    <d v="2024-10-03T00:00:00"/>
    <s v="General Ward"/>
    <n v="192.5"/>
    <n v="10"/>
  </r>
  <r>
    <d v="2024-10-03T00:00:00"/>
    <n v="4295"/>
    <n v="3"/>
    <n v="4"/>
    <n v="4"/>
    <n v="3"/>
    <n v="2"/>
    <n v="25"/>
    <x v="5"/>
    <s v="Hypertension"/>
    <s v="Orthopedics"/>
    <s v="Dr. Emma Jones"/>
    <s v="AXA"/>
    <x v="4"/>
    <x v="1"/>
    <x v="0"/>
    <s v="Emergency"/>
    <n v="300"/>
    <n v="177"/>
    <m/>
    <x v="1"/>
    <x v="0"/>
    <s v="Physician Referral"/>
    <s v="Yes"/>
    <s v="Emergency"/>
    <s v="Pending"/>
    <d v="2024-10-05T00:00:00"/>
    <d v="2024-10-03T00:00:00"/>
    <s v="General Ward"/>
    <n v="340.9"/>
    <n v="10"/>
  </r>
  <r>
    <d v="2024-10-03T00:00:00"/>
    <n v="122"/>
    <n v="1"/>
    <n v="2"/>
    <n v="4"/>
    <n v="5"/>
    <n v="2"/>
    <n v="4"/>
    <x v="8"/>
    <s v="Hypertension"/>
    <s v="General Surgery"/>
    <s v="Dr. Olu Abisola"/>
    <s v="AXA"/>
    <x v="32"/>
    <x v="0"/>
    <x v="3"/>
    <s v="Inpatient"/>
    <n v="68"/>
    <n v="83"/>
    <d v="2024-10-27T00:00:00"/>
    <x v="0"/>
    <x v="9"/>
    <s v="Emergency"/>
    <s v="Yes"/>
    <s v="Emergency"/>
    <s v="Pending"/>
    <m/>
    <m/>
    <s v="N/A"/>
    <n v="105.7"/>
    <n v="0"/>
  </r>
  <r>
    <d v="2024-10-03T00:00:00"/>
    <n v="2231"/>
    <n v="5"/>
    <n v="3"/>
    <n v="4"/>
    <n v="4"/>
    <n v="3"/>
    <n v="19"/>
    <x v="3"/>
    <s v="Hypertension"/>
    <s v="Neurology"/>
    <s v="Dr. Sade Kikiola"/>
    <s v="Allianz"/>
    <x v="50"/>
    <x v="0"/>
    <x v="0"/>
    <s v="Emergency"/>
    <n v="278"/>
    <n v="127"/>
    <d v="2024-10-19T00:00:00"/>
    <x v="0"/>
    <x v="4"/>
    <s v="Emergency"/>
    <s v="No"/>
    <s v="Scheduled"/>
    <s v="Pending"/>
    <m/>
    <m/>
    <s v="N/A"/>
    <n v="283.5"/>
    <n v="0"/>
  </r>
  <r>
    <d v="2024-10-03T00:00:00"/>
    <n v="4652"/>
    <n v="1"/>
    <n v="4"/>
    <n v="4"/>
    <n v="2"/>
    <n v="3"/>
    <n v="29"/>
    <x v="7"/>
    <s v="Hypertension"/>
    <s v="Orthopedics"/>
    <s v="Dr. Olu Abisola"/>
    <s v="Allianz"/>
    <x v="25"/>
    <x v="1"/>
    <x v="0"/>
    <s v="Inpatient"/>
    <n v="542"/>
    <n v="140"/>
    <d v="2024-10-10T00:00:00"/>
    <x v="0"/>
    <x v="9"/>
    <s v="Physician Referral"/>
    <s v="Yes"/>
    <s v="Emergency"/>
    <s v="Pending"/>
    <m/>
    <m/>
    <s v="N/A"/>
    <n v="477.4"/>
    <n v="0"/>
  </r>
  <r>
    <d v="2024-10-03T00:00:00"/>
    <n v="3778"/>
    <n v="3"/>
    <n v="2"/>
    <n v="4"/>
    <n v="5"/>
    <n v="3"/>
    <n v="16"/>
    <x v="2"/>
    <s v="Hypertension"/>
    <s v="General Surgery"/>
    <s v="Dr. Emma Jones"/>
    <s v="Allianz"/>
    <x v="43"/>
    <x v="0"/>
    <x v="2"/>
    <s v="Emergency"/>
    <n v="73"/>
    <n v="158"/>
    <m/>
    <x v="1"/>
    <x v="2"/>
    <s v="Self-Referral"/>
    <s v="No"/>
    <s v="Scheduled"/>
    <s v="Paid"/>
    <d v="2024-10-09T00:00:00"/>
    <d v="2024-10-03T00:00:00"/>
    <s v="Semi-Private Room"/>
    <n v="182.7"/>
    <n v="30"/>
  </r>
  <r>
    <d v="2024-10-03T00:00:00"/>
    <n v="433"/>
    <n v="2"/>
    <n v="4"/>
    <n v="4"/>
    <n v="2"/>
    <n v="3"/>
    <n v="7"/>
    <x v="4"/>
    <s v="Hypertension"/>
    <s v="Orthopedics"/>
    <s v="Dr. Johnson Grek"/>
    <s v="Allianz"/>
    <x v="2"/>
    <x v="0"/>
    <x v="2"/>
    <s v="Emergency"/>
    <n v="678"/>
    <n v="181"/>
    <m/>
    <x v="1"/>
    <x v="5"/>
    <s v="Emergency"/>
    <s v="No"/>
    <s v="Scheduled"/>
    <s v="Pending"/>
    <d v="2024-10-10T00:00:00"/>
    <d v="2024-10-03T00:00:00"/>
    <s v="Semi-Private Room"/>
    <n v="622.29999999999995"/>
    <n v="30"/>
  </r>
  <r>
    <d v="2024-10-03T00:00:00"/>
    <n v="3930"/>
    <n v="3"/>
    <n v="4"/>
    <n v="4"/>
    <n v="3"/>
    <n v="1"/>
    <n v="32"/>
    <x v="7"/>
    <s v="Hypertension"/>
    <s v="Orthopedics"/>
    <s v="Dr. Emma Jones"/>
    <s v="Aviva"/>
    <x v="36"/>
    <x v="1"/>
    <x v="0"/>
    <s v="Emergency"/>
    <n v="882"/>
    <n v="74"/>
    <d v="2024-10-19T00:00:00"/>
    <x v="0"/>
    <x v="3"/>
    <s v="Physician Referral"/>
    <s v="No"/>
    <s v="Scheduled"/>
    <s v="Pending"/>
    <m/>
    <m/>
    <s v="N/A"/>
    <n v="669.2"/>
    <n v="0"/>
  </r>
  <r>
    <d v="2024-10-03T00:00:00"/>
    <n v="1884"/>
    <n v="2"/>
    <n v="2"/>
    <n v="4"/>
    <n v="5"/>
    <n v="3"/>
    <n v="39"/>
    <x v="0"/>
    <s v="Hypertension"/>
    <s v="General Surgery"/>
    <s v="Dr. Johnson Grek"/>
    <s v="Allianz"/>
    <x v="0"/>
    <x v="0"/>
    <x v="0"/>
    <s v="Inpatient"/>
    <n v="497"/>
    <n v="102"/>
    <m/>
    <x v="1"/>
    <x v="2"/>
    <s v="Emergency"/>
    <s v="Yes"/>
    <s v="Emergency"/>
    <s v="Pending"/>
    <d v="2024-10-05T00:00:00"/>
    <d v="2024-10-03T00:00:00"/>
    <s v="Private Room"/>
    <n v="454.3"/>
    <n v="50"/>
  </r>
  <r>
    <d v="2024-10-04T00:00:00"/>
    <n v="2933"/>
    <n v="1"/>
    <n v="4"/>
    <n v="4"/>
    <n v="3"/>
    <n v="2"/>
    <n v="11"/>
    <x v="1"/>
    <s v="Hypertension"/>
    <s v="Orthopedics"/>
    <s v="Dr. Olu Abisola"/>
    <s v="AXA"/>
    <x v="52"/>
    <x v="0"/>
    <x v="1"/>
    <s v="Inpatient"/>
    <n v="51"/>
    <n v="23"/>
    <m/>
    <x v="1"/>
    <x v="7"/>
    <s v="Self-Referral"/>
    <s v="No"/>
    <s v="Scheduled"/>
    <s v="Paid"/>
    <d v="2024-10-05T00:00:00"/>
    <d v="2024-10-04T00:00:00"/>
    <s v="Private Room"/>
    <n v="86.8"/>
    <n v="50"/>
  </r>
  <r>
    <d v="2024-10-04T00:00:00"/>
    <n v="3793"/>
    <n v="1"/>
    <n v="3"/>
    <n v="4"/>
    <n v="2"/>
    <n v="2"/>
    <n v="24"/>
    <x v="6"/>
    <s v="Hypertension"/>
    <s v="Neurology"/>
    <s v="Dr. Olu Abisola"/>
    <s v="AXA"/>
    <x v="60"/>
    <x v="0"/>
    <x v="3"/>
    <s v="Inpatient"/>
    <n v="797"/>
    <n v="196"/>
    <d v="2024-10-19T00:00:00"/>
    <x v="0"/>
    <x v="5"/>
    <s v="Self-Referral"/>
    <s v="No"/>
    <s v="Scheduled"/>
    <s v="Paid"/>
    <m/>
    <m/>
    <s v="N/A"/>
    <n v="695.1"/>
    <n v="0"/>
  </r>
  <r>
    <d v="2024-10-04T00:00:00"/>
    <n v="2966"/>
    <n v="2"/>
    <n v="2"/>
    <n v="4"/>
    <n v="5"/>
    <n v="3"/>
    <n v="8"/>
    <x v="4"/>
    <s v="Hypertension"/>
    <s v="General Surgery"/>
    <s v="Dr. Johnson Grek"/>
    <s v="Allianz"/>
    <x v="33"/>
    <x v="1"/>
    <x v="0"/>
    <s v="Outpatient"/>
    <n v="610"/>
    <n v="63"/>
    <d v="2024-11-02T00:00:00"/>
    <x v="0"/>
    <x v="3"/>
    <s v="Emergency"/>
    <s v="No"/>
    <s v="Scheduled"/>
    <s v="Pending"/>
    <m/>
    <m/>
    <s v="N/A"/>
    <n v="471.1"/>
    <n v="0"/>
  </r>
  <r>
    <d v="2024-10-04T00:00:00"/>
    <n v="589"/>
    <n v="3"/>
    <n v="2"/>
    <n v="4"/>
    <n v="5"/>
    <n v="1"/>
    <n v="29"/>
    <x v="7"/>
    <s v="Hypertension"/>
    <s v="General Surgery"/>
    <s v="Dr. Emma Jones"/>
    <s v="Aviva"/>
    <x v="4"/>
    <x v="1"/>
    <x v="0"/>
    <s v="Outpatient"/>
    <n v="201"/>
    <n v="178"/>
    <d v="2024-10-23T00:00:00"/>
    <x v="0"/>
    <x v="9"/>
    <s v="Physician Referral"/>
    <s v="No"/>
    <s v="Scheduled"/>
    <s v="Paid"/>
    <m/>
    <m/>
    <s v="N/A"/>
    <n v="265.3"/>
    <n v="0"/>
  </r>
  <r>
    <d v="2024-10-04T00:00:00"/>
    <n v="3916"/>
    <n v="4"/>
    <n v="3"/>
    <n v="4"/>
    <n v="3"/>
    <n v="3"/>
    <n v="16"/>
    <x v="2"/>
    <s v="Hypertension"/>
    <s v="Neurology"/>
    <s v="Dr. Ravi Patel"/>
    <s v="Allianz"/>
    <x v="43"/>
    <x v="1"/>
    <x v="3"/>
    <s v="Outpatient"/>
    <n v="70"/>
    <n v="67"/>
    <m/>
    <x v="1"/>
    <x v="7"/>
    <s v="Physician Referral"/>
    <s v="Yes"/>
    <s v="Emergency"/>
    <s v="Paid"/>
    <d v="2024-10-11T00:00:00"/>
    <d v="2024-10-04T00:00:00"/>
    <s v="Semi-Private Room"/>
    <n v="116.9"/>
    <n v="30"/>
  </r>
  <r>
    <d v="2024-10-04T00:00:00"/>
    <n v="1036"/>
    <n v="4"/>
    <n v="3"/>
    <n v="4"/>
    <n v="1"/>
    <n v="3"/>
    <n v="19"/>
    <x v="3"/>
    <s v="Hypertension"/>
    <s v="Neurology"/>
    <s v="Dr. Ravi Patel"/>
    <s v="Allianz"/>
    <x v="10"/>
    <x v="0"/>
    <x v="1"/>
    <s v="Emergency"/>
    <n v="121"/>
    <n v="118"/>
    <m/>
    <x v="1"/>
    <x v="3"/>
    <s v="Physician Referral"/>
    <s v="No"/>
    <s v="Scheduled"/>
    <s v="Pending"/>
    <d v="2024-10-05T00:00:00"/>
    <d v="2024-10-04T00:00:00"/>
    <s v="Semi-Private Room"/>
    <n v="188.3"/>
    <n v="30"/>
  </r>
  <r>
    <d v="2024-10-04T00:00:00"/>
    <n v="457"/>
    <n v="3"/>
    <n v="3"/>
    <n v="4"/>
    <n v="1"/>
    <n v="2"/>
    <n v="6"/>
    <x v="4"/>
    <s v="Hypertension"/>
    <s v="Neurology"/>
    <s v="Dr. Emma Jones"/>
    <s v="AXA"/>
    <x v="19"/>
    <x v="1"/>
    <x v="2"/>
    <s v="Emergency"/>
    <n v="60"/>
    <n v="117"/>
    <m/>
    <x v="1"/>
    <x v="7"/>
    <s v="Self-Referral"/>
    <s v="No"/>
    <s v="Scheduled"/>
    <s v="Pending"/>
    <d v="2024-10-07T00:00:00"/>
    <d v="2024-10-04T00:00:00"/>
    <s v="Semi-Private Room"/>
    <n v="144.9"/>
    <n v="30"/>
  </r>
  <r>
    <d v="2024-10-04T00:00:00"/>
    <n v="1767"/>
    <n v="1"/>
    <n v="4"/>
    <n v="4"/>
    <n v="5"/>
    <n v="2"/>
    <n v="25"/>
    <x v="5"/>
    <s v="Hypertension"/>
    <s v="Orthopedics"/>
    <s v="Dr. Olu Abisola"/>
    <s v="AXA"/>
    <x v="21"/>
    <x v="0"/>
    <x v="2"/>
    <s v="Inpatient"/>
    <n v="195"/>
    <n v="45"/>
    <d v="2024-10-25T00:00:00"/>
    <x v="0"/>
    <x v="4"/>
    <s v="Self-Referral"/>
    <s v="Yes"/>
    <s v="Emergency"/>
    <s v="Pending"/>
    <m/>
    <m/>
    <s v="N/A"/>
    <n v="168"/>
    <n v="0"/>
  </r>
  <r>
    <d v="2024-10-04T00:00:00"/>
    <n v="2667"/>
    <n v="2"/>
    <n v="4"/>
    <n v="4"/>
    <n v="5"/>
    <n v="1"/>
    <n v="3"/>
    <x v="8"/>
    <s v="Hypertension"/>
    <s v="Orthopedics"/>
    <s v="Dr. Johnson Grek"/>
    <s v="Aviva"/>
    <x v="45"/>
    <x v="0"/>
    <x v="3"/>
    <s v="Emergency"/>
    <n v="291"/>
    <n v="122"/>
    <d v="2024-10-28T00:00:00"/>
    <x v="0"/>
    <x v="6"/>
    <s v="Self-Referral"/>
    <s v="No"/>
    <s v="Scheduled"/>
    <s v="Paid"/>
    <m/>
    <m/>
    <s v="N/A"/>
    <n v="289.10000000000002"/>
    <n v="0"/>
  </r>
  <r>
    <d v="2024-10-04T00:00:00"/>
    <n v="1037"/>
    <n v="2"/>
    <n v="5"/>
    <n v="4"/>
    <n v="2"/>
    <n v="1"/>
    <n v="35"/>
    <x v="9"/>
    <s v="Hypertension"/>
    <s v="Pediatrics"/>
    <s v="Dr. Johnson Grek"/>
    <s v="Aviva"/>
    <x v="10"/>
    <x v="0"/>
    <x v="0"/>
    <s v="Outpatient"/>
    <n v="193"/>
    <n v="116"/>
    <m/>
    <x v="1"/>
    <x v="1"/>
    <s v="Self-Referral"/>
    <s v="No"/>
    <s v="Scheduled"/>
    <s v="Paid"/>
    <d v="2024-10-08T00:00:00"/>
    <d v="2024-10-04T00:00:00"/>
    <s v="General Ward"/>
    <n v="223.3"/>
    <n v="10"/>
  </r>
  <r>
    <d v="2024-10-05T00:00:00"/>
    <n v="2626"/>
    <n v="3"/>
    <n v="4"/>
    <n v="4"/>
    <n v="5"/>
    <n v="1"/>
    <n v="6"/>
    <x v="4"/>
    <s v="Hypertension"/>
    <s v="Orthopedics"/>
    <s v="Dr. Emma Jones"/>
    <s v="Aviva"/>
    <x v="32"/>
    <x v="1"/>
    <x v="2"/>
    <s v="Outpatient"/>
    <n v="232"/>
    <n v="31"/>
    <d v="2024-10-24T00:00:00"/>
    <x v="0"/>
    <x v="7"/>
    <s v="Emergency"/>
    <s v="No"/>
    <s v="Scheduled"/>
    <s v="Pending"/>
    <m/>
    <m/>
    <s v="N/A"/>
    <n v="184.1"/>
    <n v="0"/>
  </r>
  <r>
    <d v="2024-10-05T00:00:00"/>
    <n v="722"/>
    <n v="3"/>
    <n v="3"/>
    <n v="4"/>
    <n v="1"/>
    <n v="2"/>
    <n v="16"/>
    <x v="2"/>
    <s v="Hypertension"/>
    <s v="Neurology"/>
    <s v="Dr. Emma Jones"/>
    <s v="AXA"/>
    <x v="54"/>
    <x v="1"/>
    <x v="0"/>
    <s v="Inpatient"/>
    <n v="972"/>
    <n v="64"/>
    <d v="2024-10-16T00:00:00"/>
    <x v="0"/>
    <x v="0"/>
    <s v="Physician Referral"/>
    <s v="No"/>
    <s v="Scheduled"/>
    <s v="Paid"/>
    <m/>
    <m/>
    <s v="N/A"/>
    <n v="725.2"/>
    <n v="0"/>
  </r>
  <r>
    <d v="2024-10-05T00:00:00"/>
    <n v="3367"/>
    <n v="5"/>
    <n v="5"/>
    <n v="4"/>
    <n v="3"/>
    <n v="1"/>
    <n v="19"/>
    <x v="3"/>
    <s v="Hypertension"/>
    <s v="Pediatrics"/>
    <s v="Dr. Sade Kikiola"/>
    <s v="Aviva"/>
    <x v="1"/>
    <x v="1"/>
    <x v="4"/>
    <s v="Emergency"/>
    <n v="205"/>
    <n v="155"/>
    <m/>
    <x v="1"/>
    <x v="6"/>
    <s v="Physician Referral"/>
    <s v="Yes"/>
    <s v="Emergency"/>
    <s v="Paid"/>
    <d v="2024-10-07T00:00:00"/>
    <d v="2024-10-05T00:00:00"/>
    <s v="Semi-Private Room"/>
    <n v="273"/>
    <n v="30"/>
  </r>
  <r>
    <d v="2024-10-05T00:00:00"/>
    <n v="402"/>
    <n v="2"/>
    <n v="3"/>
    <n v="4"/>
    <n v="3"/>
    <n v="3"/>
    <n v="22"/>
    <x v="6"/>
    <s v="Hypertension"/>
    <s v="Neurology"/>
    <s v="Dr. Johnson Grek"/>
    <s v="Allianz"/>
    <x v="31"/>
    <x v="1"/>
    <x v="0"/>
    <s v="Emergency"/>
    <n v="794"/>
    <n v="28"/>
    <d v="2024-10-13T00:00:00"/>
    <x v="0"/>
    <x v="9"/>
    <s v="Emergency"/>
    <s v="Yes"/>
    <s v="Emergency"/>
    <s v="Paid"/>
    <m/>
    <m/>
    <s v="N/A"/>
    <n v="575.4"/>
    <n v="0"/>
  </r>
  <r>
    <d v="2024-10-05T00:00:00"/>
    <n v="1418"/>
    <n v="5"/>
    <n v="1"/>
    <n v="4"/>
    <n v="1"/>
    <n v="3"/>
    <n v="14"/>
    <x v="2"/>
    <s v="Hypertension"/>
    <s v="Cardiology"/>
    <s v="Dr. Sade Kikiola"/>
    <s v="Allianz"/>
    <x v="43"/>
    <x v="0"/>
    <x v="2"/>
    <s v="Outpatient"/>
    <n v="685"/>
    <n v="20"/>
    <m/>
    <x v="1"/>
    <x v="0"/>
    <s v="Emergency"/>
    <s v="Yes"/>
    <s v="Emergency"/>
    <s v="Pending"/>
    <d v="2024-10-12T00:00:00"/>
    <d v="2024-10-05T00:00:00"/>
    <s v="Semi-Private Room"/>
    <n v="514.5"/>
    <n v="30"/>
  </r>
  <r>
    <d v="2025-01-01T00:00:00"/>
    <n v="2953"/>
    <n v="1"/>
    <n v="2"/>
    <n v="4"/>
    <n v="5"/>
    <n v="2"/>
    <n v="4"/>
    <x v="8"/>
    <s v="Hypertension"/>
    <s v="General Surgery"/>
    <s v="Dr. Olu Abisola"/>
    <s v="AXA"/>
    <x v="29"/>
    <x v="1"/>
    <x v="0"/>
    <s v="Inpatient"/>
    <n v="672"/>
    <n v="152"/>
    <d v="2024-10-18T00:00:00"/>
    <x v="0"/>
    <x v="0"/>
    <s v="Physician Referral"/>
    <s v="Yes"/>
    <s v="Emergency"/>
    <s v="Pending"/>
    <m/>
    <m/>
    <s v="N/A"/>
    <n v="576.79999999999995"/>
    <n v="0"/>
  </r>
  <r>
    <d v="2025-01-01T00:00:00"/>
    <n v="240"/>
    <n v="2"/>
    <n v="1"/>
    <n v="4"/>
    <n v="3"/>
    <n v="3"/>
    <n v="14"/>
    <x v="2"/>
    <s v="Hypertension"/>
    <s v="Cardiology"/>
    <s v="Dr. Johnson Grek"/>
    <s v="Allianz"/>
    <x v="22"/>
    <x v="0"/>
    <x v="0"/>
    <s v="Outpatient"/>
    <n v="725"/>
    <n v="90"/>
    <m/>
    <x v="1"/>
    <x v="6"/>
    <s v="Physician Referral"/>
    <s v="Yes"/>
    <s v="Emergency"/>
    <s v="Pending"/>
    <d v="2024-10-10T00:00:00"/>
    <d v="2024-10-05T00:00:00"/>
    <s v="General Ward"/>
    <n v="577.5"/>
    <n v="10"/>
  </r>
  <r>
    <d v="2025-01-01T00:00:00"/>
    <n v="233"/>
    <n v="3"/>
    <n v="3"/>
    <n v="4"/>
    <n v="2"/>
    <n v="1"/>
    <n v="18"/>
    <x v="3"/>
    <s v="Hypertension"/>
    <s v="Neurology"/>
    <s v="Dr. Emma Jones"/>
    <s v="Aviva"/>
    <x v="35"/>
    <x v="1"/>
    <x v="1"/>
    <s v="Emergency"/>
    <n v="233"/>
    <n v="73"/>
    <d v="2024-10-20T00:00:00"/>
    <x v="0"/>
    <x v="3"/>
    <s v="Emergency"/>
    <s v="Yes"/>
    <s v="Emergency"/>
    <s v="Pending"/>
    <m/>
    <m/>
    <s v="N/A"/>
    <n v="214.2"/>
    <n v="0"/>
  </r>
  <r>
    <d v="2025-01-01T00:00:00"/>
    <n v="650"/>
    <n v="3"/>
    <n v="4"/>
    <n v="4"/>
    <n v="5"/>
    <n v="3"/>
    <n v="26"/>
    <x v="5"/>
    <s v="Hypertension"/>
    <s v="Orthopedics"/>
    <s v="Dr. Emma Jones"/>
    <s v="Allianz"/>
    <x v="5"/>
    <x v="1"/>
    <x v="1"/>
    <s v="Outpatient"/>
    <n v="931"/>
    <n v="123"/>
    <m/>
    <x v="1"/>
    <x v="8"/>
    <s v="Emergency"/>
    <s v="No"/>
    <s v="Scheduled"/>
    <s v="Pending"/>
    <d v="2024-10-06T00:00:00"/>
    <d v="2024-10-05T00:00:00"/>
    <s v="General Ward"/>
    <n v="744.8"/>
    <n v="10"/>
  </r>
  <r>
    <d v="2025-01-01T00:00:00"/>
    <n v="4438"/>
    <n v="1"/>
    <n v="2"/>
    <n v="4"/>
    <n v="5"/>
    <n v="1"/>
    <n v="26"/>
    <x v="5"/>
    <s v="Hypertension"/>
    <s v="General Surgery"/>
    <s v="Dr. Olu Abisola"/>
    <s v="Aviva"/>
    <x v="43"/>
    <x v="1"/>
    <x v="0"/>
    <s v="Outpatient"/>
    <n v="725"/>
    <n v="171"/>
    <d v="2024-10-30T00:00:00"/>
    <x v="0"/>
    <x v="8"/>
    <s v="Self-Referral"/>
    <s v="Yes"/>
    <s v="Emergency"/>
    <s v="Paid"/>
    <m/>
    <m/>
    <s v="N/A"/>
    <n v="627.20000000000005"/>
    <n v="0"/>
  </r>
  <r>
    <d v="2025-01-01T00:00:00"/>
    <n v="2923"/>
    <n v="4"/>
    <n v="4"/>
    <n v="4"/>
    <n v="5"/>
    <n v="1"/>
    <n v="10"/>
    <x v="1"/>
    <s v="Hypertension"/>
    <s v="Orthopedics"/>
    <s v="Dr. Ravi Patel"/>
    <s v="Aviva"/>
    <x v="7"/>
    <x v="0"/>
    <x v="3"/>
    <s v="Emergency"/>
    <n v="616"/>
    <n v="173"/>
    <d v="2024-10-26T00:00:00"/>
    <x v="0"/>
    <x v="2"/>
    <s v="Emergency"/>
    <s v="No"/>
    <s v="Scheduled"/>
    <s v="Paid"/>
    <m/>
    <m/>
    <s v="N/A"/>
    <n v="552.29999999999995"/>
    <n v="0"/>
  </r>
  <r>
    <d v="2025-01-01T00:00:00"/>
    <n v="4073"/>
    <n v="5"/>
    <n v="4"/>
    <n v="4"/>
    <n v="5"/>
    <n v="1"/>
    <n v="18"/>
    <x v="3"/>
    <s v="Hypertension"/>
    <s v="Orthopedics"/>
    <s v="Dr. Sade Kikiola"/>
    <s v="Aviva"/>
    <x v="56"/>
    <x v="0"/>
    <x v="3"/>
    <s v="Emergency"/>
    <n v="563"/>
    <n v="29"/>
    <d v="2024-10-29T00:00:00"/>
    <x v="0"/>
    <x v="6"/>
    <s v="Emergency"/>
    <s v="No"/>
    <s v="Scheduled"/>
    <s v="Paid"/>
    <m/>
    <m/>
    <s v="N/A"/>
    <n v="414.4"/>
    <n v="0"/>
  </r>
  <r>
    <d v="2025-01-01T00:00:00"/>
    <n v="3245"/>
    <n v="3"/>
    <n v="4"/>
    <n v="4"/>
    <n v="5"/>
    <n v="3"/>
    <n v="27"/>
    <x v="5"/>
    <s v="Hypertension"/>
    <s v="Orthopedics"/>
    <s v="Dr. Emma Jones"/>
    <s v="Allianz"/>
    <x v="35"/>
    <x v="0"/>
    <x v="3"/>
    <s v="Emergency"/>
    <n v="172"/>
    <n v="59"/>
    <d v="2024-11-01T00:00:00"/>
    <x v="0"/>
    <x v="2"/>
    <s v="Self-Referral"/>
    <s v="Yes"/>
    <s v="Emergency"/>
    <s v="Paid"/>
    <m/>
    <m/>
    <s v="N/A"/>
    <n v="161.69999999999999"/>
    <n v="0"/>
  </r>
  <r>
    <d v="2025-01-01T00:00:00"/>
    <n v="767"/>
    <n v="2"/>
    <n v="4"/>
    <n v="4"/>
    <n v="5"/>
    <n v="2"/>
    <n v="21"/>
    <x v="6"/>
    <s v="Hypertension"/>
    <s v="Orthopedics"/>
    <s v="Dr. Johnson Grek"/>
    <s v="AXA"/>
    <x v="5"/>
    <x v="0"/>
    <x v="3"/>
    <s v="Outpatient"/>
    <n v="821"/>
    <n v="63"/>
    <d v="2024-11-01T00:00:00"/>
    <x v="0"/>
    <x v="1"/>
    <s v="Physician Referral"/>
    <s v="No"/>
    <s v="Scheduled"/>
    <s v="Paid"/>
    <m/>
    <m/>
    <s v="N/A"/>
    <n v="618.79999999999995"/>
    <n v="0"/>
  </r>
  <r>
    <d v="2025-01-01T00:00:00"/>
    <n v="3738"/>
    <n v="2"/>
    <n v="4"/>
    <n v="4"/>
    <n v="5"/>
    <n v="1"/>
    <n v="28"/>
    <x v="5"/>
    <s v="Hypertension"/>
    <s v="Orthopedics"/>
    <s v="Dr. Johnson Grek"/>
    <s v="Aviva"/>
    <x v="2"/>
    <x v="0"/>
    <x v="2"/>
    <s v="Outpatient"/>
    <n v="522"/>
    <n v="131"/>
    <m/>
    <x v="1"/>
    <x v="8"/>
    <s v="Self-Referral"/>
    <s v="No"/>
    <s v="Scheduled"/>
    <s v="Paid"/>
    <d v="2024-10-14T00:00:00"/>
    <d v="2024-10-06T00:00:00"/>
    <s v="Private Room"/>
    <n v="492.1"/>
    <n v="50"/>
  </r>
  <r>
    <d v="2025-01-02T00:00:00"/>
    <n v="3069"/>
    <n v="2"/>
    <n v="4"/>
    <n v="4"/>
    <n v="5"/>
    <n v="3"/>
    <n v="5"/>
    <x v="4"/>
    <s v="Hypertension"/>
    <s v="Orthopedics"/>
    <s v="Dr. Johnson Grek"/>
    <s v="Allianz"/>
    <x v="59"/>
    <x v="1"/>
    <x v="3"/>
    <s v="Outpatient"/>
    <n v="431"/>
    <n v="31"/>
    <m/>
    <x v="1"/>
    <x v="3"/>
    <s v="Emergency"/>
    <s v="No"/>
    <s v="Scheduled"/>
    <s v="Pending"/>
    <d v="2024-10-13T00:00:00"/>
    <d v="2024-10-06T00:00:00"/>
    <s v="Private Room"/>
    <n v="358.4"/>
    <n v="50"/>
  </r>
  <r>
    <d v="2025-01-02T00:00:00"/>
    <n v="1282"/>
    <n v="1"/>
    <n v="4"/>
    <n v="4"/>
    <n v="5"/>
    <n v="2"/>
    <n v="40"/>
    <x v="0"/>
    <s v="Hypertension"/>
    <s v="Orthopedics"/>
    <s v="Dr. Olu Abisola"/>
    <s v="AXA"/>
    <x v="21"/>
    <x v="0"/>
    <x v="2"/>
    <s v="Inpatient"/>
    <n v="998"/>
    <n v="41"/>
    <m/>
    <x v="1"/>
    <x v="2"/>
    <s v="Emergency"/>
    <s v="Yes"/>
    <s v="Emergency"/>
    <s v="Pending"/>
    <d v="2024-10-10T00:00:00"/>
    <d v="2024-10-06T00:00:00"/>
    <s v="Private Room"/>
    <n v="762.3"/>
    <n v="50"/>
  </r>
  <r>
    <d v="2025-01-02T00:00:00"/>
    <n v="4854"/>
    <n v="4"/>
    <n v="4"/>
    <n v="4"/>
    <n v="5"/>
    <n v="3"/>
    <n v="1"/>
    <x v="8"/>
    <s v="Hypertension"/>
    <s v="Orthopedics"/>
    <s v="Dr. Ravi Patel"/>
    <s v="Allianz"/>
    <x v="57"/>
    <x v="0"/>
    <x v="3"/>
    <s v="Inpatient"/>
    <n v="156"/>
    <n v="174"/>
    <d v="2024-10-23T00:00:00"/>
    <x v="0"/>
    <x v="3"/>
    <s v="Physician Referral"/>
    <s v="No"/>
    <s v="Scheduled"/>
    <s v="Paid"/>
    <m/>
    <m/>
    <s v="N/A"/>
    <n v="231"/>
    <n v="0"/>
  </r>
  <r>
    <d v="2025-01-02T00:00:00"/>
    <n v="1192"/>
    <n v="5"/>
    <n v="4"/>
    <n v="4"/>
    <n v="5"/>
    <n v="2"/>
    <n v="12"/>
    <x v="1"/>
    <s v="Hypertension"/>
    <s v="Orthopedics"/>
    <s v="Dr. Sade Kikiola"/>
    <s v="AXA"/>
    <x v="33"/>
    <x v="0"/>
    <x v="0"/>
    <s v="Emergency"/>
    <n v="399"/>
    <n v="101"/>
    <m/>
    <x v="1"/>
    <x v="7"/>
    <s v="Physician Referral"/>
    <s v="Yes"/>
    <s v="Emergency"/>
    <s v="Pending"/>
    <d v="2024-10-08T00:00:00"/>
    <d v="2024-10-06T00:00:00"/>
    <s v="General Ward"/>
    <n v="357"/>
    <n v="10"/>
  </r>
  <r>
    <d v="2025-01-02T00:00:00"/>
    <n v="3847"/>
    <n v="2"/>
    <n v="4"/>
    <n v="4"/>
    <n v="5"/>
    <n v="3"/>
    <n v="14"/>
    <x v="2"/>
    <s v="Hypertension"/>
    <s v="Orthopedics"/>
    <s v="Dr. Johnson Grek"/>
    <s v="Allianz"/>
    <x v="17"/>
    <x v="0"/>
    <x v="3"/>
    <s v="Inpatient"/>
    <n v="668"/>
    <n v="161"/>
    <d v="2024-11-03T00:00:00"/>
    <x v="0"/>
    <x v="1"/>
    <s v="Self-Referral"/>
    <s v="Yes"/>
    <s v="Emergency"/>
    <s v="Paid"/>
    <m/>
    <m/>
    <s v="N/A"/>
    <n v="580.29999999999995"/>
    <n v="0"/>
  </r>
  <r>
    <d v="2025-01-02T00:00:00"/>
    <n v="3909"/>
    <n v="2"/>
    <n v="4"/>
    <n v="4"/>
    <n v="5"/>
    <n v="1"/>
    <n v="1"/>
    <x v="8"/>
    <s v="Hypertension"/>
    <s v="Orthopedics"/>
    <s v="Dr. Johnson Grek"/>
    <s v="Aviva"/>
    <x v="33"/>
    <x v="1"/>
    <x v="0"/>
    <s v="Emergency"/>
    <n v="648"/>
    <n v="172"/>
    <d v="2024-10-18T00:00:00"/>
    <x v="0"/>
    <x v="6"/>
    <s v="Physician Referral"/>
    <s v="No"/>
    <s v="Scheduled"/>
    <s v="Paid"/>
    <m/>
    <m/>
    <s v="N/A"/>
    <n v="574"/>
    <n v="0"/>
  </r>
  <r>
    <d v="2025-01-02T00:00:00"/>
    <n v="4142"/>
    <n v="3"/>
    <n v="4"/>
    <n v="4"/>
    <n v="5"/>
    <n v="3"/>
    <n v="13"/>
    <x v="2"/>
    <s v="Hypertension"/>
    <s v="Orthopedics"/>
    <s v="Dr. Emma Jones"/>
    <s v="Allianz"/>
    <x v="50"/>
    <x v="0"/>
    <x v="0"/>
    <s v="Outpatient"/>
    <n v="247"/>
    <n v="71"/>
    <m/>
    <x v="1"/>
    <x v="2"/>
    <s v="Emergency"/>
    <s v="Yes"/>
    <s v="Emergency"/>
    <s v="Pending"/>
    <d v="2024-10-14T00:00:00"/>
    <d v="2024-10-07T00:00:00"/>
    <s v="Private Room"/>
    <n v="257.60000000000002"/>
    <n v="50"/>
  </r>
  <r>
    <d v="2025-01-02T00:00:00"/>
    <n v="3129"/>
    <n v="4"/>
    <n v="4"/>
    <n v="4"/>
    <n v="5"/>
    <n v="2"/>
    <n v="36"/>
    <x v="9"/>
    <s v="Hypertension"/>
    <s v="Orthopedics"/>
    <s v="Dr. Ravi Patel"/>
    <s v="AXA"/>
    <x v="56"/>
    <x v="1"/>
    <x v="1"/>
    <s v="Emergency"/>
    <n v="656"/>
    <n v="131"/>
    <m/>
    <x v="1"/>
    <x v="0"/>
    <s v="Physician Referral"/>
    <s v="No"/>
    <s v="Scheduled"/>
    <s v="Pending"/>
    <d v="2024-10-09T00:00:00"/>
    <d v="2024-10-07T00:00:00"/>
    <s v="Private Room"/>
    <n v="585.9"/>
    <n v="50"/>
  </r>
  <r>
    <d v="2025-01-02T00:00:00"/>
    <n v="2026"/>
    <n v="3"/>
    <n v="4"/>
    <n v="4"/>
    <n v="5"/>
    <n v="1"/>
    <n v="12"/>
    <x v="1"/>
    <s v="Hypertension"/>
    <s v="Orthopedics"/>
    <s v="Dr. Emma Jones"/>
    <s v="Aviva"/>
    <x v="35"/>
    <x v="1"/>
    <x v="4"/>
    <s v="Outpatient"/>
    <n v="400"/>
    <n v="137"/>
    <d v="2024-10-25T00:00:00"/>
    <x v="0"/>
    <x v="3"/>
    <s v="Emergency"/>
    <s v="Yes"/>
    <s v="Emergency"/>
    <s v="Paid"/>
    <m/>
    <m/>
    <s v="N/A"/>
    <n v="375.9"/>
    <n v="0"/>
  </r>
  <r>
    <d v="2025-01-02T00:00:00"/>
    <n v="484"/>
    <n v="1"/>
    <n v="4"/>
    <n v="4"/>
    <n v="5"/>
    <n v="1"/>
    <n v="11"/>
    <x v="1"/>
    <s v="Hypertension"/>
    <s v="Orthopedics"/>
    <s v="Dr. Olu Abisola"/>
    <s v="Aviva"/>
    <x v="35"/>
    <x v="1"/>
    <x v="4"/>
    <s v="Emergency"/>
    <n v="379"/>
    <n v="78"/>
    <d v="2024-11-03T00:00:00"/>
    <x v="0"/>
    <x v="9"/>
    <s v="Physician Referral"/>
    <s v="Yes"/>
    <s v="Emergency"/>
    <s v="Pending"/>
    <m/>
    <m/>
    <s v="N/A"/>
    <n v="319.89999999999998"/>
    <n v="0"/>
  </r>
  <r>
    <d v="2025-01-03T00:00:00"/>
    <n v="3994"/>
    <n v="1"/>
    <n v="4"/>
    <n v="4"/>
    <n v="5"/>
    <n v="3"/>
    <n v="38"/>
    <x v="0"/>
    <s v="Hypertension"/>
    <s v="Orthopedics"/>
    <s v="Dr. Olu Abisola"/>
    <s v="Allianz"/>
    <x v="44"/>
    <x v="0"/>
    <x v="0"/>
    <s v="Inpatient"/>
    <n v="576"/>
    <n v="57"/>
    <m/>
    <x v="1"/>
    <x v="1"/>
    <s v="Self-Referral"/>
    <s v="Yes"/>
    <s v="Emergency"/>
    <s v="Paid"/>
    <d v="2024-10-13T00:00:00"/>
    <d v="2024-10-07T00:00:00"/>
    <s v="General Ward"/>
    <n v="450.1"/>
    <n v="10"/>
  </r>
  <r>
    <d v="2025-01-03T00:00:00"/>
    <n v="3351"/>
    <n v="5"/>
    <n v="4"/>
    <n v="4"/>
    <n v="5"/>
    <n v="1"/>
    <n v="6"/>
    <x v="4"/>
    <s v="Hypertension"/>
    <s v="Orthopedics"/>
    <s v="Dr. Sade Kikiola"/>
    <s v="Aviva"/>
    <x v="4"/>
    <x v="1"/>
    <x v="4"/>
    <s v="Outpatient"/>
    <n v="633"/>
    <n v="39"/>
    <m/>
    <x v="1"/>
    <x v="9"/>
    <s v="Physician Referral"/>
    <s v="Yes"/>
    <s v="Emergency"/>
    <s v="Paid"/>
    <d v="2024-10-08T00:00:00"/>
    <d v="2024-10-07T00:00:00"/>
    <s v="Semi-Private Room"/>
    <n v="491.4"/>
    <n v="30"/>
  </r>
  <r>
    <d v="2025-01-03T00:00:00"/>
    <n v="2906"/>
    <n v="1"/>
    <n v="4"/>
    <n v="4"/>
    <n v="5"/>
    <n v="2"/>
    <n v="19"/>
    <x v="3"/>
    <s v="Hypertension"/>
    <s v="Orthopedics"/>
    <s v="Dr. Olu Abisola"/>
    <s v="AXA"/>
    <x v="51"/>
    <x v="0"/>
    <x v="4"/>
    <s v="Outpatient"/>
    <n v="421"/>
    <n v="97"/>
    <d v="2024-10-22T00:00:00"/>
    <x v="0"/>
    <x v="8"/>
    <s v="Emergency"/>
    <s v="No"/>
    <s v="Scheduled"/>
    <s v="Paid"/>
    <m/>
    <m/>
    <s v="N/A"/>
    <n v="362.6"/>
    <n v="0"/>
  </r>
  <r>
    <d v="2025-01-03T00:00:00"/>
    <n v="2445"/>
    <n v="5"/>
    <n v="4"/>
    <n v="4"/>
    <n v="5"/>
    <n v="1"/>
    <n v="16"/>
    <x v="2"/>
    <s v="Hypertension"/>
    <s v="Orthopedics"/>
    <s v="Dr. Sade Kikiola"/>
    <s v="Aviva"/>
    <x v="20"/>
    <x v="0"/>
    <x v="3"/>
    <s v="Outpatient"/>
    <n v="551"/>
    <n v="39"/>
    <d v="2024-10-30T00:00:00"/>
    <x v="0"/>
    <x v="1"/>
    <s v="Self-Referral"/>
    <s v="Yes"/>
    <s v="Emergency"/>
    <s v="Paid"/>
    <m/>
    <m/>
    <s v="N/A"/>
    <n v="413"/>
    <n v="0"/>
  </r>
  <r>
    <d v="2025-01-03T00:00:00"/>
    <n v="1079"/>
    <n v="3"/>
    <n v="4"/>
    <n v="4"/>
    <n v="5"/>
    <n v="2"/>
    <n v="14"/>
    <x v="2"/>
    <s v="Hypertension"/>
    <s v="Orthopedics"/>
    <s v="Dr. Emma Jones"/>
    <s v="AXA"/>
    <x v="43"/>
    <x v="0"/>
    <x v="4"/>
    <s v="Inpatient"/>
    <n v="452"/>
    <n v="120"/>
    <m/>
    <x v="1"/>
    <x v="1"/>
    <s v="Self-Referral"/>
    <s v="No"/>
    <s v="Scheduled"/>
    <s v="Paid"/>
    <d v="2024-10-14T00:00:00"/>
    <d v="2024-10-07T00:00:00"/>
    <s v="Semi-Private Room"/>
    <n v="421.4"/>
    <n v="30"/>
  </r>
  <r>
    <d v="2025-01-03T00:00:00"/>
    <n v="1723"/>
    <n v="2"/>
    <n v="4"/>
    <n v="4"/>
    <n v="5"/>
    <n v="2"/>
    <n v="36"/>
    <x v="9"/>
    <s v="Hypertension"/>
    <s v="Orthopedics"/>
    <s v="Dr. Johnson Grek"/>
    <s v="AXA"/>
    <x v="40"/>
    <x v="0"/>
    <x v="4"/>
    <s v="Inpatient"/>
    <n v="792"/>
    <n v="129"/>
    <d v="2024-10-22T00:00:00"/>
    <x v="0"/>
    <x v="9"/>
    <s v="Physician Referral"/>
    <s v="No"/>
    <s v="Scheduled"/>
    <s v="Pending"/>
    <m/>
    <m/>
    <s v="N/A"/>
    <n v="644.70000000000005"/>
    <n v="0"/>
  </r>
  <r>
    <d v="2025-01-03T00:00:00"/>
    <n v="2661"/>
    <n v="2"/>
    <n v="4"/>
    <n v="4"/>
    <n v="5"/>
    <n v="2"/>
    <n v="30"/>
    <x v="7"/>
    <s v="Hypertension"/>
    <s v="Orthopedics"/>
    <s v="Dr. Johnson Grek"/>
    <s v="AXA"/>
    <x v="47"/>
    <x v="0"/>
    <x v="4"/>
    <s v="Inpatient"/>
    <n v="635"/>
    <n v="49"/>
    <d v="2024-10-22T00:00:00"/>
    <x v="0"/>
    <x v="1"/>
    <s v="Physician Referral"/>
    <s v="No"/>
    <s v="Scheduled"/>
    <s v="Paid"/>
    <m/>
    <m/>
    <s v="N/A"/>
    <n v="478.8"/>
    <n v="0"/>
  </r>
  <r>
    <d v="2025-01-03T00:00:00"/>
    <n v="4653"/>
    <n v="4"/>
    <n v="4"/>
    <n v="4"/>
    <n v="5"/>
    <n v="1"/>
    <n v="9"/>
    <x v="1"/>
    <s v="Hypertension"/>
    <s v="Orthopedics"/>
    <s v="Dr. Ravi Patel"/>
    <s v="Aviva"/>
    <x v="44"/>
    <x v="1"/>
    <x v="1"/>
    <s v="Outpatient"/>
    <n v="827"/>
    <n v="126"/>
    <m/>
    <x v="1"/>
    <x v="9"/>
    <s v="Self-Referral"/>
    <s v="No"/>
    <s v="Scheduled"/>
    <s v="Pending"/>
    <d v="2024-10-15T00:00:00"/>
    <d v="2024-10-08T00:00:00"/>
    <s v="General Ward"/>
    <n v="674.1"/>
    <n v="10"/>
  </r>
  <r>
    <d v="2025-01-03T00:00:00"/>
    <n v="4343"/>
    <n v="1"/>
    <n v="4"/>
    <n v="4"/>
    <n v="5"/>
    <n v="1"/>
    <n v="9"/>
    <x v="1"/>
    <s v="Hypertension"/>
    <s v="Orthopedics"/>
    <s v="Dr. Olu Abisola"/>
    <s v="Aviva"/>
    <x v="5"/>
    <x v="1"/>
    <x v="4"/>
    <s v="Emergency"/>
    <n v="463"/>
    <n v="60"/>
    <m/>
    <x v="1"/>
    <x v="8"/>
    <s v="Self-Referral"/>
    <s v="Yes"/>
    <s v="Emergency"/>
    <s v="Paid"/>
    <d v="2024-10-12T00:00:00"/>
    <d v="2024-10-08T00:00:00"/>
    <s v="Private Room"/>
    <n v="401.1"/>
    <n v="50"/>
  </r>
  <r>
    <d v="2025-01-03T00:00:00"/>
    <n v="4569"/>
    <n v="4"/>
    <n v="4"/>
    <n v="4"/>
    <n v="5"/>
    <n v="3"/>
    <n v="38"/>
    <x v="0"/>
    <s v="Hypertension"/>
    <s v="Orthopedics"/>
    <s v="Dr. Ravi Patel"/>
    <s v="Allianz"/>
    <x v="33"/>
    <x v="0"/>
    <x v="3"/>
    <s v="Emergency"/>
    <n v="910"/>
    <n v="103"/>
    <d v="2024-10-26T00:00:00"/>
    <x v="0"/>
    <x v="9"/>
    <s v="Emergency"/>
    <s v="Yes"/>
    <s v="Emergency"/>
    <s v="Pending"/>
    <m/>
    <m/>
    <s v="N/A"/>
    <n v="709.1"/>
    <n v="0"/>
  </r>
  <r>
    <d v="2025-01-04T00:00:00"/>
    <n v="2354"/>
    <n v="4"/>
    <n v="4"/>
    <n v="4"/>
    <n v="5"/>
    <n v="2"/>
    <n v="38"/>
    <x v="0"/>
    <s v="Hypertension"/>
    <s v="Orthopedics"/>
    <s v="Dr. Ravi Patel"/>
    <s v="AXA"/>
    <x v="15"/>
    <x v="1"/>
    <x v="2"/>
    <s v="Inpatient"/>
    <n v="758"/>
    <n v="90"/>
    <d v="2024-11-02T00:00:00"/>
    <x v="0"/>
    <x v="5"/>
    <s v="Self-Referral"/>
    <s v="No"/>
    <s v="Scheduled"/>
    <s v="Paid"/>
    <m/>
    <m/>
    <s v="N/A"/>
    <n v="593.6"/>
    <n v="0"/>
  </r>
  <r>
    <d v="2025-01-04T00:00:00"/>
    <n v="1547"/>
    <n v="2"/>
    <n v="4"/>
    <n v="4"/>
    <n v="5"/>
    <n v="2"/>
    <n v="18"/>
    <x v="3"/>
    <s v="Hypertension"/>
    <s v="Orthopedics"/>
    <s v="Dr. Johnson Grek"/>
    <s v="AXA"/>
    <x v="26"/>
    <x v="0"/>
    <x v="1"/>
    <s v="Emergency"/>
    <n v="979"/>
    <n v="82"/>
    <m/>
    <x v="1"/>
    <x v="1"/>
    <s v="Self-Referral"/>
    <s v="No"/>
    <s v="Scheduled"/>
    <s v="Pending"/>
    <d v="2024-10-12T00:00:00"/>
    <d v="2024-10-08T00:00:00"/>
    <s v="Private Room"/>
    <n v="777.7"/>
    <n v="50"/>
  </r>
  <r>
    <d v="2025-01-04T00:00:00"/>
    <n v="1358"/>
    <n v="1"/>
    <n v="4"/>
    <n v="4"/>
    <n v="5"/>
    <n v="3"/>
    <n v="15"/>
    <x v="2"/>
    <s v="Hypertension"/>
    <s v="Orthopedics"/>
    <s v="Dr. Olu Abisola"/>
    <s v="Allianz"/>
    <x v="24"/>
    <x v="1"/>
    <x v="3"/>
    <s v="Outpatient"/>
    <n v="207"/>
    <n v="114"/>
    <d v="2024-10-24T00:00:00"/>
    <x v="0"/>
    <x v="0"/>
    <s v="Self-Referral"/>
    <s v="No"/>
    <s v="Scheduled"/>
    <s v="Paid"/>
    <m/>
    <m/>
    <s v="N/A"/>
    <n v="224.7"/>
    <n v="0"/>
  </r>
  <r>
    <d v="2025-01-04T00:00:00"/>
    <n v="3188"/>
    <n v="2"/>
    <n v="4"/>
    <n v="4"/>
    <n v="5"/>
    <n v="3"/>
    <n v="10"/>
    <x v="1"/>
    <s v="Hypertension"/>
    <s v="Orthopedics"/>
    <s v="Dr. Johnson Grek"/>
    <s v="Allianz"/>
    <x v="27"/>
    <x v="1"/>
    <x v="0"/>
    <s v="Outpatient"/>
    <n v="949"/>
    <n v="48"/>
    <m/>
    <x v="1"/>
    <x v="2"/>
    <s v="Self-Referral"/>
    <s v="Yes"/>
    <s v="Emergency"/>
    <s v="Paid"/>
    <d v="2024-10-13T00:00:00"/>
    <d v="2024-10-08T00:00:00"/>
    <s v="General Ward"/>
    <n v="704.9"/>
    <n v="10"/>
  </r>
  <r>
    <d v="2025-01-04T00:00:00"/>
    <n v="1224"/>
    <n v="4"/>
    <n v="4"/>
    <n v="4"/>
    <n v="5"/>
    <n v="2"/>
    <n v="35"/>
    <x v="9"/>
    <s v="Hypertension"/>
    <s v="Orthopedics"/>
    <s v="Dr. Ravi Patel"/>
    <s v="AXA"/>
    <x v="5"/>
    <x v="1"/>
    <x v="3"/>
    <s v="Inpatient"/>
    <n v="72"/>
    <n v="96"/>
    <d v="2024-10-16T00:00:00"/>
    <x v="0"/>
    <x v="0"/>
    <s v="Emergency"/>
    <s v="Yes"/>
    <s v="Emergency"/>
    <s v="Pending"/>
    <m/>
    <m/>
    <s v="N/A"/>
    <n v="117.6"/>
    <n v="0"/>
  </r>
  <r>
    <d v="2025-01-04T00:00:00"/>
    <n v="1966"/>
    <n v="1"/>
    <n v="4"/>
    <n v="4"/>
    <n v="5"/>
    <n v="2"/>
    <n v="11"/>
    <x v="1"/>
    <s v="Hypertension"/>
    <s v="Orthopedics"/>
    <s v="Dr. Olu Abisola"/>
    <s v="AXA"/>
    <x v="25"/>
    <x v="1"/>
    <x v="2"/>
    <s v="Inpatient"/>
    <n v="527"/>
    <n v="191"/>
    <m/>
    <x v="1"/>
    <x v="3"/>
    <s v="Self-Referral"/>
    <s v="No"/>
    <s v="Scheduled"/>
    <s v="Pending"/>
    <d v="2024-10-11T00:00:00"/>
    <d v="2024-10-09T00:00:00"/>
    <s v="Private Room"/>
    <n v="537.6"/>
    <n v="50"/>
  </r>
  <r>
    <d v="2025-01-04T00:00:00"/>
    <n v="463"/>
    <n v="2"/>
    <n v="4"/>
    <n v="4"/>
    <n v="5"/>
    <n v="3"/>
    <n v="33"/>
    <x v="9"/>
    <s v="Hypertension"/>
    <s v="Orthopedics"/>
    <s v="Dr. Johnson Grek"/>
    <s v="Allianz"/>
    <x v="61"/>
    <x v="1"/>
    <x v="1"/>
    <s v="Emergency"/>
    <n v="913"/>
    <n v="98"/>
    <d v="2024-10-23T00:00:00"/>
    <x v="0"/>
    <x v="1"/>
    <s v="Emergency"/>
    <s v="Yes"/>
    <s v="Emergency"/>
    <s v="Pending"/>
    <m/>
    <m/>
    <s v="N/A"/>
    <n v="707.7"/>
    <n v="0"/>
  </r>
  <r>
    <d v="2025-01-04T00:00:00"/>
    <n v="4611"/>
    <n v="5"/>
    <n v="4"/>
    <n v="4"/>
    <n v="5"/>
    <n v="1"/>
    <n v="6"/>
    <x v="4"/>
    <s v="Hypertension"/>
    <s v="Orthopedics"/>
    <s v="Dr. Sade Kikiola"/>
    <s v="Aviva"/>
    <x v="41"/>
    <x v="0"/>
    <x v="2"/>
    <s v="Emergency"/>
    <n v="582"/>
    <n v="102"/>
    <d v="2024-10-29T00:00:00"/>
    <x v="0"/>
    <x v="2"/>
    <s v="Self-Referral"/>
    <s v="Yes"/>
    <s v="Emergency"/>
    <s v="Pending"/>
    <m/>
    <m/>
    <s v="N/A"/>
    <n v="478.8"/>
    <n v="0"/>
  </r>
  <r>
    <d v="2025-01-04T00:00:00"/>
    <n v="4542"/>
    <n v="5"/>
    <n v="4"/>
    <n v="4"/>
    <n v="5"/>
    <n v="3"/>
    <n v="5"/>
    <x v="4"/>
    <s v="Hypertension"/>
    <s v="Orthopedics"/>
    <s v="Dr. Sade Kikiola"/>
    <s v="Allianz"/>
    <x v="23"/>
    <x v="0"/>
    <x v="0"/>
    <s v="Emergency"/>
    <n v="862"/>
    <n v="76"/>
    <d v="2024-11-03T00:00:00"/>
    <x v="0"/>
    <x v="0"/>
    <s v="Emergency"/>
    <s v="Yes"/>
    <s v="Emergency"/>
    <s v="Pending"/>
    <m/>
    <m/>
    <s v="N/A"/>
    <n v="656.6"/>
    <n v="0"/>
  </r>
  <r>
    <d v="2025-01-04T00:00:00"/>
    <n v="510"/>
    <n v="3"/>
    <n v="4"/>
    <n v="4"/>
    <n v="5"/>
    <n v="2"/>
    <n v="29"/>
    <x v="7"/>
    <s v="Hypertension"/>
    <s v="Orthopedics"/>
    <s v="Dr. Emma Jones"/>
    <s v="AXA"/>
    <x v="56"/>
    <x v="1"/>
    <x v="0"/>
    <s v="Inpatient"/>
    <n v="835"/>
    <n v="171"/>
    <m/>
    <x v="1"/>
    <x v="0"/>
    <s v="Emergency"/>
    <s v="Yes"/>
    <s v="Emergency"/>
    <s v="Pending"/>
    <d v="2024-10-18T00:00:00"/>
    <d v="2024-10-09T00:00:00"/>
    <s v="Semi-Private Room"/>
    <n v="725.2"/>
    <n v="30"/>
  </r>
  <r>
    <d v="2025-01-05T00:00:00"/>
    <n v="917"/>
    <n v="3"/>
    <n v="4"/>
    <n v="4"/>
    <n v="5"/>
    <n v="2"/>
    <n v="39"/>
    <x v="0"/>
    <s v="Hypertension"/>
    <s v="Orthopedics"/>
    <s v="Dr. Emma Jones"/>
    <s v="AXA"/>
    <x v="9"/>
    <x v="0"/>
    <x v="0"/>
    <s v="Inpatient"/>
    <n v="299"/>
    <n v="166"/>
    <m/>
    <x v="1"/>
    <x v="1"/>
    <s v="Physician Referral"/>
    <s v="No"/>
    <s v="Scheduled"/>
    <s v="Paid"/>
    <d v="2024-10-13T00:00:00"/>
    <d v="2024-10-09T00:00:00"/>
    <s v="General Ward"/>
    <n v="332.5"/>
    <n v="10"/>
  </r>
  <r>
    <d v="2025-01-01T00:00:00"/>
    <n v="3066"/>
    <n v="1"/>
    <n v="4"/>
    <n v="4"/>
    <n v="5"/>
    <n v="1"/>
    <n v="20"/>
    <x v="3"/>
    <s v="Hypertension"/>
    <s v="Orthopedics"/>
    <s v="Dr. Olu Abisola"/>
    <s v="Aviva"/>
    <x v="52"/>
    <x v="1"/>
    <x v="3"/>
    <s v="Inpatient"/>
    <n v="499"/>
    <n v="36"/>
    <m/>
    <x v="1"/>
    <x v="0"/>
    <s v="Emergency"/>
    <s v="Yes"/>
    <s v="Emergency"/>
    <s v="Paid"/>
    <d v="2024-10-18T00:00:00"/>
    <d v="2024-10-09T00:00:00"/>
    <s v="General Ward"/>
    <n v="381.5"/>
    <n v="10"/>
  </r>
  <r>
    <d v="2025-01-01T00:00:00"/>
    <n v="3290"/>
    <n v="3"/>
    <n v="4"/>
    <n v="4"/>
    <n v="5"/>
    <n v="2"/>
    <n v="27"/>
    <x v="5"/>
    <s v="Hypertension"/>
    <s v="Orthopedics"/>
    <s v="Dr. Emma Jones"/>
    <s v="AXA"/>
    <x v="31"/>
    <x v="0"/>
    <x v="3"/>
    <s v="Outpatient"/>
    <n v="905"/>
    <n v="131"/>
    <d v="2024-10-19T00:00:00"/>
    <x v="0"/>
    <x v="9"/>
    <s v="Emergency"/>
    <s v="No"/>
    <s v="Scheduled"/>
    <s v="Paid"/>
    <m/>
    <m/>
    <s v="N/A"/>
    <n v="725.2"/>
    <n v="0"/>
  </r>
  <r>
    <d v="2025-01-01T00:00:00"/>
    <n v="4634"/>
    <n v="1"/>
    <n v="4"/>
    <n v="4"/>
    <n v="5"/>
    <n v="2"/>
    <n v="25"/>
    <x v="5"/>
    <s v="Hypertension"/>
    <s v="Orthopedics"/>
    <s v="Dr. Olu Abisola"/>
    <s v="AXA"/>
    <x v="42"/>
    <x v="1"/>
    <x v="4"/>
    <s v="Emergency"/>
    <n v="86"/>
    <n v="151"/>
    <d v="2024-10-24T00:00:00"/>
    <x v="0"/>
    <x v="9"/>
    <s v="Emergency"/>
    <s v="No"/>
    <s v="Scheduled"/>
    <s v="Pending"/>
    <m/>
    <m/>
    <s v="N/A"/>
    <n v="165.9"/>
    <n v="0"/>
  </r>
  <r>
    <d v="2025-01-01T00:00:00"/>
    <n v="3369"/>
    <n v="4"/>
    <n v="4"/>
    <n v="4"/>
    <n v="5"/>
    <n v="3"/>
    <n v="15"/>
    <x v="2"/>
    <s v="Hypertension"/>
    <s v="Orthopedics"/>
    <s v="Dr. Ravi Patel"/>
    <s v="Allianz"/>
    <x v="13"/>
    <x v="1"/>
    <x v="0"/>
    <s v="Inpatient"/>
    <n v="555"/>
    <n v="169"/>
    <m/>
    <x v="1"/>
    <x v="2"/>
    <s v="Physician Referral"/>
    <s v="Yes"/>
    <s v="Emergency"/>
    <s v="Pending"/>
    <d v="2024-10-12T00:00:00"/>
    <d v="2024-10-09T00:00:00"/>
    <s v="General Ward"/>
    <n v="513.79999999999995"/>
    <n v="10"/>
  </r>
  <r>
    <d v="2025-01-01T00:00:00"/>
    <n v="1076"/>
    <n v="5"/>
    <n v="4"/>
    <n v="4"/>
    <n v="5"/>
    <n v="1"/>
    <n v="11"/>
    <x v="1"/>
    <s v="Hypertension"/>
    <s v="Orthopedics"/>
    <s v="Dr. Sade Kikiola"/>
    <s v="Aviva"/>
    <x v="53"/>
    <x v="1"/>
    <x v="2"/>
    <s v="Inpatient"/>
    <n v="610"/>
    <n v="25"/>
    <m/>
    <x v="1"/>
    <x v="2"/>
    <s v="Emergency"/>
    <s v="No"/>
    <s v="Scheduled"/>
    <s v="Pending"/>
    <d v="2024-10-19T00:00:00"/>
    <d v="2024-10-10T00:00:00"/>
    <s v="Semi-Private Room"/>
    <n v="465.5"/>
    <n v="30"/>
  </r>
  <r>
    <d v="2025-01-01T00:00:00"/>
    <n v="1578"/>
    <n v="1"/>
    <n v="4"/>
    <n v="4"/>
    <n v="5"/>
    <n v="3"/>
    <n v="15"/>
    <x v="2"/>
    <s v="Hypertension"/>
    <s v="Orthopedics"/>
    <s v="Dr. Olu Abisola"/>
    <s v="Allianz"/>
    <x v="57"/>
    <x v="0"/>
    <x v="0"/>
    <s v="Inpatient"/>
    <n v="324"/>
    <n v="177"/>
    <d v="2024-10-29T00:00:00"/>
    <x v="0"/>
    <x v="8"/>
    <s v="Physician Referral"/>
    <s v="Yes"/>
    <s v="Emergency"/>
    <s v="Paid"/>
    <m/>
    <m/>
    <s v="N/A"/>
    <n v="350.7"/>
    <n v="0"/>
  </r>
  <r>
    <d v="2025-01-01T00:00:00"/>
    <n v="2469"/>
    <n v="4"/>
    <n v="4"/>
    <n v="4"/>
    <n v="5"/>
    <n v="1"/>
    <n v="2"/>
    <x v="8"/>
    <s v="Hypertension"/>
    <s v="Orthopedics"/>
    <s v="Dr. Ravi Patel"/>
    <s v="Aviva"/>
    <x v="55"/>
    <x v="0"/>
    <x v="1"/>
    <s v="Emergency"/>
    <n v="744"/>
    <n v="112"/>
    <d v="2024-10-25T00:00:00"/>
    <x v="0"/>
    <x v="0"/>
    <s v="Emergency"/>
    <s v="Yes"/>
    <s v="Emergency"/>
    <s v="Pending"/>
    <m/>
    <m/>
    <s v="N/A"/>
    <n v="599.20000000000005"/>
    <n v="0"/>
  </r>
  <r>
    <d v="2025-01-01T00:00:00"/>
    <n v="2211"/>
    <n v="5"/>
    <n v="4"/>
    <n v="4"/>
    <n v="5"/>
    <n v="2"/>
    <n v="11"/>
    <x v="1"/>
    <s v="Hypertension"/>
    <s v="Orthopedics"/>
    <s v="Dr. Sade Kikiola"/>
    <s v="AXA"/>
    <x v="44"/>
    <x v="1"/>
    <x v="3"/>
    <s v="Emergency"/>
    <n v="914"/>
    <n v="94"/>
    <d v="2024-10-29T00:00:00"/>
    <x v="0"/>
    <x v="7"/>
    <s v="Emergency"/>
    <s v="No"/>
    <s v="Scheduled"/>
    <s v="Paid"/>
    <m/>
    <m/>
    <s v="N/A"/>
    <n v="705.6"/>
    <n v="0"/>
  </r>
  <r>
    <d v="2025-01-01T00:00:00"/>
    <n v="993"/>
    <n v="2"/>
    <n v="4"/>
    <n v="4"/>
    <n v="5"/>
    <n v="3"/>
    <n v="25"/>
    <x v="5"/>
    <s v="Hypertension"/>
    <s v="Orthopedics"/>
    <s v="Dr. Johnson Grek"/>
    <s v="Allianz"/>
    <x v="32"/>
    <x v="1"/>
    <x v="0"/>
    <s v="Outpatient"/>
    <n v="69"/>
    <n v="158"/>
    <d v="2024-11-01T00:00:00"/>
    <x v="0"/>
    <x v="2"/>
    <s v="Emergency"/>
    <s v="No"/>
    <s v="Scheduled"/>
    <s v="Pending"/>
    <m/>
    <m/>
    <s v="N/A"/>
    <n v="158.9"/>
    <n v="0"/>
  </r>
  <r>
    <d v="2025-01-01T00:00:00"/>
    <n v="177"/>
    <n v="4"/>
    <n v="4"/>
    <n v="4"/>
    <n v="5"/>
    <n v="3"/>
    <n v="27"/>
    <x v="5"/>
    <s v="Hypertension"/>
    <s v="Orthopedics"/>
    <s v="Dr. Ravi Patel"/>
    <s v="Allianz"/>
    <x v="30"/>
    <x v="0"/>
    <x v="4"/>
    <s v="Outpatient"/>
    <n v="904"/>
    <n v="67"/>
    <m/>
    <x v="1"/>
    <x v="7"/>
    <s v="Emergency"/>
    <s v="Yes"/>
    <s v="Emergency"/>
    <s v="Pending"/>
    <d v="2024-10-11T00:00:00"/>
    <d v="2024-10-10T00:00:00"/>
    <s v="Private Room"/>
    <n v="714.7"/>
    <n v="50"/>
  </r>
  <r>
    <d v="2025-01-02T00:00:00"/>
    <n v="3949"/>
    <n v="2"/>
    <n v="4"/>
    <n v="4"/>
    <n v="5"/>
    <n v="3"/>
    <n v="30"/>
    <x v="7"/>
    <s v="Hypertension"/>
    <s v="Orthopedics"/>
    <s v="Dr. Johnson Grek"/>
    <s v="Allianz"/>
    <x v="18"/>
    <x v="0"/>
    <x v="0"/>
    <s v="Outpatient"/>
    <n v="200"/>
    <n v="65"/>
    <m/>
    <x v="1"/>
    <x v="1"/>
    <s v="Self-Referral"/>
    <s v="No"/>
    <s v="Scheduled"/>
    <s v="Pending"/>
    <d v="2024-10-17T00:00:00"/>
    <d v="2024-10-10T00:00:00"/>
    <s v="Semi-Private Room"/>
    <n v="206.5"/>
    <n v="30"/>
  </r>
  <r>
    <d v="2025-01-02T00:00:00"/>
    <n v="1420"/>
    <n v="3"/>
    <n v="4"/>
    <n v="4"/>
    <n v="5"/>
    <n v="1"/>
    <n v="25"/>
    <x v="5"/>
    <s v="Hypertension"/>
    <s v="Orthopedics"/>
    <s v="Dr. Emma Jones"/>
    <s v="Aviva"/>
    <x v="43"/>
    <x v="0"/>
    <x v="4"/>
    <s v="Outpatient"/>
    <n v="175"/>
    <n v="174"/>
    <d v="2024-11-07T00:00:00"/>
    <x v="0"/>
    <x v="2"/>
    <s v="Self-Referral"/>
    <s v="No"/>
    <s v="Scheduled"/>
    <s v="Paid"/>
    <m/>
    <m/>
    <s v="N/A"/>
    <n v="244.3"/>
    <n v="0"/>
  </r>
  <r>
    <d v="2025-01-02T00:00:00"/>
    <n v="2897"/>
    <n v="1"/>
    <n v="4"/>
    <n v="4"/>
    <n v="5"/>
    <n v="2"/>
    <n v="39"/>
    <x v="0"/>
    <s v="Hypertension"/>
    <s v="Orthopedics"/>
    <s v="Dr. Olu Abisola"/>
    <s v="AXA"/>
    <x v="48"/>
    <x v="0"/>
    <x v="3"/>
    <s v="Inpatient"/>
    <n v="86"/>
    <n v="166"/>
    <d v="2024-10-17T00:00:00"/>
    <x v="0"/>
    <x v="6"/>
    <s v="Self-Referral"/>
    <s v="Yes"/>
    <s v="Emergency"/>
    <s v="Pending"/>
    <m/>
    <m/>
    <s v="N/A"/>
    <n v="176.4"/>
    <n v="0"/>
  </r>
  <r>
    <d v="2025-01-02T00:00:00"/>
    <n v="2300"/>
    <n v="5"/>
    <n v="4"/>
    <n v="4"/>
    <n v="5"/>
    <n v="2"/>
    <n v="17"/>
    <x v="3"/>
    <s v="Hypertension"/>
    <s v="Orthopedics"/>
    <s v="Dr. Sade Kikiola"/>
    <s v="AXA"/>
    <x v="39"/>
    <x v="0"/>
    <x v="3"/>
    <s v="Outpatient"/>
    <n v="420"/>
    <n v="105"/>
    <d v="2024-10-24T00:00:00"/>
    <x v="0"/>
    <x v="9"/>
    <s v="Emergency"/>
    <s v="Yes"/>
    <s v="Emergency"/>
    <s v="Paid"/>
    <m/>
    <m/>
    <s v="N/A"/>
    <n v="367.5"/>
    <n v="0"/>
  </r>
  <r>
    <d v="2025-01-02T00:00:00"/>
    <n v="3328"/>
    <n v="3"/>
    <n v="4"/>
    <n v="4"/>
    <n v="5"/>
    <n v="1"/>
    <n v="10"/>
    <x v="1"/>
    <s v="Hypertension"/>
    <s v="Orthopedics"/>
    <s v="Dr. Emma Jones"/>
    <s v="Aviva"/>
    <x v="23"/>
    <x v="1"/>
    <x v="4"/>
    <s v="Inpatient"/>
    <n v="195"/>
    <n v="111"/>
    <m/>
    <x v="1"/>
    <x v="3"/>
    <s v="Self-Referral"/>
    <s v="No"/>
    <s v="Scheduled"/>
    <s v="Pending"/>
    <d v="2024-10-15T00:00:00"/>
    <d v="2024-10-11T00:00:00"/>
    <s v="Semi-Private Room"/>
    <n v="235.2"/>
    <n v="30"/>
  </r>
  <r>
    <d v="2025-01-02T00:00:00"/>
    <n v="211"/>
    <n v="4"/>
    <n v="4"/>
    <n v="4"/>
    <n v="5"/>
    <n v="3"/>
    <n v="16"/>
    <x v="2"/>
    <s v="Hypertension"/>
    <s v="Orthopedics"/>
    <s v="Dr. Ravi Patel"/>
    <s v="Allianz"/>
    <x v="55"/>
    <x v="0"/>
    <x v="1"/>
    <s v="Inpatient"/>
    <n v="409"/>
    <n v="78"/>
    <m/>
    <x v="1"/>
    <x v="8"/>
    <s v="Physician Referral"/>
    <s v="No"/>
    <s v="Scheduled"/>
    <s v="Pending"/>
    <d v="2024-10-18T00:00:00"/>
    <d v="2024-10-11T00:00:00"/>
    <s v="General Ward"/>
    <n v="347.9"/>
    <n v="10"/>
  </r>
  <r>
    <d v="2025-01-02T00:00:00"/>
    <n v="3441"/>
    <n v="3"/>
    <n v="4"/>
    <n v="4"/>
    <n v="5"/>
    <n v="2"/>
    <n v="10"/>
    <x v="1"/>
    <s v="Hypertension"/>
    <s v="Orthopedics"/>
    <s v="Dr. Emma Jones"/>
    <s v="AXA"/>
    <x v="25"/>
    <x v="1"/>
    <x v="4"/>
    <s v="Emergency"/>
    <n v="611"/>
    <n v="143"/>
    <d v="2024-10-26T00:00:00"/>
    <x v="0"/>
    <x v="5"/>
    <s v="Emergency"/>
    <s v="Yes"/>
    <s v="Emergency"/>
    <s v="Pending"/>
    <m/>
    <m/>
    <s v="N/A"/>
    <n v="527.79999999999995"/>
    <n v="0"/>
  </r>
  <r>
    <d v="2025-01-02T00:00:00"/>
    <n v="1664"/>
    <n v="2"/>
    <n v="4"/>
    <n v="4"/>
    <n v="5"/>
    <n v="2"/>
    <n v="10"/>
    <x v="1"/>
    <s v="Hypertension"/>
    <s v="Orthopedics"/>
    <s v="Dr. Johnson Grek"/>
    <s v="AXA"/>
    <x v="53"/>
    <x v="1"/>
    <x v="3"/>
    <s v="Inpatient"/>
    <n v="774"/>
    <n v="102"/>
    <d v="2024-10-30T00:00:00"/>
    <x v="0"/>
    <x v="2"/>
    <s v="Self-Referral"/>
    <s v="Yes"/>
    <s v="Emergency"/>
    <s v="Pending"/>
    <m/>
    <m/>
    <s v="N/A"/>
    <n v="613.20000000000005"/>
    <n v="0"/>
  </r>
  <r>
    <d v="2025-01-02T00:00:00"/>
    <n v="1480"/>
    <n v="2"/>
    <n v="4"/>
    <n v="4"/>
    <n v="5"/>
    <n v="3"/>
    <n v="25"/>
    <x v="5"/>
    <s v="Hypertension"/>
    <s v="Orthopedics"/>
    <s v="Dr. Johnson Grek"/>
    <s v="Allianz"/>
    <x v="58"/>
    <x v="1"/>
    <x v="4"/>
    <s v="Emergency"/>
    <n v="154"/>
    <n v="164"/>
    <d v="2024-11-03T00:00:00"/>
    <x v="0"/>
    <x v="3"/>
    <s v="Physician Referral"/>
    <s v="Yes"/>
    <s v="Emergency"/>
    <s v="Paid"/>
    <m/>
    <m/>
    <s v="N/A"/>
    <n v="222.6"/>
    <n v="0"/>
  </r>
  <r>
    <d v="2025-01-02T00:00:00"/>
    <n v="2062"/>
    <n v="1"/>
    <n v="4"/>
    <n v="4"/>
    <n v="5"/>
    <n v="1"/>
    <n v="25"/>
    <x v="5"/>
    <s v="Hypertension"/>
    <s v="Orthopedics"/>
    <s v="Dr. Olu Abisola"/>
    <s v="Aviva"/>
    <x v="39"/>
    <x v="0"/>
    <x v="3"/>
    <s v="Outpatient"/>
    <n v="965"/>
    <n v="69"/>
    <d v="2024-11-08T00:00:00"/>
    <x v="0"/>
    <x v="8"/>
    <s v="Physician Referral"/>
    <s v="Yes"/>
    <s v="Emergency"/>
    <s v="Paid"/>
    <m/>
    <m/>
    <s v="N/A"/>
    <n v="723.8"/>
    <n v="0"/>
  </r>
  <r>
    <d v="2025-01-03T00:00:00"/>
    <n v="4579"/>
    <n v="3"/>
    <n v="4"/>
    <n v="4"/>
    <n v="5"/>
    <n v="2"/>
    <n v="4"/>
    <x v="8"/>
    <s v="Hypertension"/>
    <s v="Orthopedics"/>
    <s v="Dr. Emma Jones"/>
    <s v="AXA"/>
    <x v="13"/>
    <x v="0"/>
    <x v="0"/>
    <s v="Outpatient"/>
    <n v="730"/>
    <n v="187"/>
    <d v="2024-10-26T00:00:00"/>
    <x v="0"/>
    <x v="9"/>
    <s v="Emergency"/>
    <s v="No"/>
    <s v="Scheduled"/>
    <s v="Paid"/>
    <m/>
    <m/>
    <s v="N/A"/>
    <n v="641.9"/>
    <n v="0"/>
  </r>
  <r>
    <d v="2025-01-03T00:00:00"/>
    <n v="4868"/>
    <n v="5"/>
    <n v="4"/>
    <n v="4"/>
    <n v="5"/>
    <n v="3"/>
    <n v="36"/>
    <x v="9"/>
    <s v="Hypertension"/>
    <s v="Orthopedics"/>
    <s v="Dr. Sade Kikiola"/>
    <s v="Allianz"/>
    <x v="58"/>
    <x v="1"/>
    <x v="2"/>
    <s v="Emergency"/>
    <n v="431"/>
    <n v="119"/>
    <d v="2024-10-24T00:00:00"/>
    <x v="0"/>
    <x v="0"/>
    <s v="Emergency"/>
    <s v="Yes"/>
    <s v="Emergency"/>
    <s v="Paid"/>
    <m/>
    <m/>
    <s v="N/A"/>
    <n v="385"/>
    <n v="0"/>
  </r>
  <r>
    <d v="2025-01-03T00:00:00"/>
    <n v="1519"/>
    <n v="2"/>
    <n v="4"/>
    <n v="4"/>
    <n v="5"/>
    <n v="3"/>
    <n v="32"/>
    <x v="7"/>
    <s v="Hypertension"/>
    <s v="Orthopedics"/>
    <s v="Dr. Johnson Grek"/>
    <s v="Allianz"/>
    <x v="52"/>
    <x v="0"/>
    <x v="1"/>
    <s v="Emergency"/>
    <n v="998"/>
    <n v="106"/>
    <m/>
    <x v="1"/>
    <x v="0"/>
    <s v="Physician Referral"/>
    <s v="Yes"/>
    <s v="Emergency"/>
    <s v="Paid"/>
    <d v="2024-10-17T00:00:00"/>
    <d v="2024-10-11T00:00:00"/>
    <s v="General Ward"/>
    <n v="779.8"/>
    <n v="10"/>
  </r>
  <r>
    <d v="2025-01-03T00:00:00"/>
    <n v="2000"/>
    <n v="4"/>
    <n v="4"/>
    <n v="4"/>
    <n v="5"/>
    <n v="3"/>
    <n v="10"/>
    <x v="1"/>
    <s v="Hypertension"/>
    <s v="Orthopedics"/>
    <s v="Dr. Ravi Patel"/>
    <s v="Allianz"/>
    <x v="55"/>
    <x v="1"/>
    <x v="2"/>
    <s v="Outpatient"/>
    <n v="511"/>
    <n v="133"/>
    <m/>
    <x v="1"/>
    <x v="1"/>
    <s v="Physician Referral"/>
    <s v="Yes"/>
    <s v="Emergency"/>
    <s v="Paid"/>
    <d v="2024-10-15T00:00:00"/>
    <d v="2024-10-11T00:00:00"/>
    <s v="General Ward"/>
    <n v="457.8"/>
    <n v="10"/>
  </r>
  <r>
    <d v="2025-01-03T00:00:00"/>
    <n v="1009"/>
    <n v="3"/>
    <n v="4"/>
    <n v="4"/>
    <n v="5"/>
    <n v="1"/>
    <n v="2"/>
    <x v="8"/>
    <s v="Hypertension"/>
    <s v="Orthopedics"/>
    <s v="Dr. Emma Jones"/>
    <s v="Aviva"/>
    <x v="11"/>
    <x v="0"/>
    <x v="1"/>
    <s v="Inpatient"/>
    <n v="196"/>
    <n v="158"/>
    <m/>
    <x v="1"/>
    <x v="2"/>
    <s v="Emergency"/>
    <s v="Yes"/>
    <s v="Emergency"/>
    <s v="Paid"/>
    <d v="2024-10-16T00:00:00"/>
    <d v="2024-10-12T00:00:00"/>
    <s v="Semi-Private Room"/>
    <n v="268.8"/>
    <n v="30"/>
  </r>
  <r>
    <d v="2025-01-03T00:00:00"/>
    <n v="4479"/>
    <n v="5"/>
    <n v="4"/>
    <n v="4"/>
    <n v="5"/>
    <n v="2"/>
    <n v="12"/>
    <x v="1"/>
    <s v="Hypertension"/>
    <s v="Orthopedics"/>
    <s v="Dr. Sade Kikiola"/>
    <s v="AXA"/>
    <x v="41"/>
    <x v="0"/>
    <x v="0"/>
    <s v="Inpatient"/>
    <n v="874"/>
    <n v="141"/>
    <d v="2024-11-10T00:00:00"/>
    <x v="0"/>
    <x v="9"/>
    <s v="Physician Referral"/>
    <s v="Yes"/>
    <s v="Emergency"/>
    <s v="Paid"/>
    <m/>
    <m/>
    <s v="N/A"/>
    <n v="710.5"/>
    <n v="0"/>
  </r>
  <r>
    <d v="2025-01-03T00:00:00"/>
    <n v="568"/>
    <n v="5"/>
    <n v="4"/>
    <n v="4"/>
    <n v="5"/>
    <n v="1"/>
    <n v="40"/>
    <x v="0"/>
    <s v="Hypertension"/>
    <s v="Orthopedics"/>
    <s v="Dr. Sade Kikiola"/>
    <s v="Aviva"/>
    <x v="50"/>
    <x v="0"/>
    <x v="4"/>
    <s v="Emergency"/>
    <n v="247"/>
    <n v="33"/>
    <d v="2024-11-07T00:00:00"/>
    <x v="0"/>
    <x v="4"/>
    <s v="Self-Referral"/>
    <s v="Yes"/>
    <s v="Emergency"/>
    <s v="Paid"/>
    <m/>
    <m/>
    <s v="N/A"/>
    <n v="196"/>
    <n v="0"/>
  </r>
  <r>
    <d v="2025-01-03T00:00:00"/>
    <n v="878"/>
    <n v="5"/>
    <n v="4"/>
    <n v="4"/>
    <n v="5"/>
    <n v="1"/>
    <n v="28"/>
    <x v="5"/>
    <s v="Hypertension"/>
    <s v="Orthopedics"/>
    <s v="Dr. Sade Kikiola"/>
    <s v="Aviva"/>
    <x v="6"/>
    <x v="1"/>
    <x v="4"/>
    <s v="Inpatient"/>
    <n v="75"/>
    <n v="32"/>
    <d v="2024-11-10T00:00:00"/>
    <x v="0"/>
    <x v="6"/>
    <s v="Self-Referral"/>
    <s v="Yes"/>
    <s v="Emergency"/>
    <s v="Paid"/>
    <m/>
    <m/>
    <s v="N/A"/>
    <n v="74.900000000000006"/>
    <n v="0"/>
  </r>
  <r>
    <d v="2025-01-03T00:00:00"/>
    <n v="3888"/>
    <n v="5"/>
    <n v="4"/>
    <n v="4"/>
    <n v="5"/>
    <n v="3"/>
    <n v="3"/>
    <x v="8"/>
    <s v="Hypertension"/>
    <s v="Orthopedics"/>
    <s v="Dr. Sade Kikiola"/>
    <s v="Allianz"/>
    <x v="21"/>
    <x v="0"/>
    <x v="4"/>
    <s v="Inpatient"/>
    <n v="870"/>
    <n v="107"/>
    <m/>
    <x v="1"/>
    <x v="4"/>
    <s v="Physician Referral"/>
    <s v="No"/>
    <s v="Scheduled"/>
    <s v="Paid"/>
    <d v="2024-10-20T00:00:00"/>
    <d v="2024-10-12T00:00:00"/>
    <s v="General Ward"/>
    <n v="690.9"/>
    <n v="10"/>
  </r>
  <r>
    <d v="2025-01-03T00:00:00"/>
    <n v="3494"/>
    <n v="2"/>
    <n v="4"/>
    <n v="4"/>
    <n v="5"/>
    <n v="3"/>
    <n v="23"/>
    <x v="6"/>
    <s v="Hypertension"/>
    <s v="Orthopedics"/>
    <s v="Dr. Johnson Grek"/>
    <s v="Allianz"/>
    <x v="61"/>
    <x v="1"/>
    <x v="0"/>
    <s v="Outpatient"/>
    <n v="660"/>
    <n v="99"/>
    <d v="2024-10-28T00:00:00"/>
    <x v="0"/>
    <x v="7"/>
    <s v="Physician Referral"/>
    <s v="Yes"/>
    <s v="Emergency"/>
    <s v="Paid"/>
    <m/>
    <m/>
    <s v="N/A"/>
    <n v="531.29999999999995"/>
    <n v="0"/>
  </r>
  <r>
    <d v="2025-01-04T00:00:00"/>
    <n v="257"/>
    <n v="1"/>
    <n v="4"/>
    <n v="4"/>
    <n v="5"/>
    <n v="3"/>
    <n v="40"/>
    <x v="0"/>
    <s v="Hypertension"/>
    <s v="Orthopedics"/>
    <s v="Dr. Olu Abisola"/>
    <s v="Allianz"/>
    <x v="41"/>
    <x v="0"/>
    <x v="2"/>
    <s v="Emergency"/>
    <n v="98"/>
    <n v="175"/>
    <m/>
    <x v="1"/>
    <x v="8"/>
    <s v="Emergency"/>
    <s v="Yes"/>
    <s v="Emergency"/>
    <s v="Paid"/>
    <d v="2024-10-19T00:00:00"/>
    <d v="2024-10-12T00:00:00"/>
    <s v="General Ward"/>
    <n v="198.1"/>
    <n v="10"/>
  </r>
  <r>
    <d v="2025-01-04T00:00:00"/>
    <n v="1528"/>
    <n v="3"/>
    <n v="4"/>
    <n v="4"/>
    <n v="5"/>
    <n v="1"/>
    <n v="14"/>
    <x v="2"/>
    <s v="Hypertension"/>
    <s v="Orthopedics"/>
    <s v="Dr. Emma Jones"/>
    <s v="Aviva"/>
    <x v="21"/>
    <x v="1"/>
    <x v="3"/>
    <s v="Outpatient"/>
    <n v="89"/>
    <n v="191"/>
    <d v="2024-11-08T00:00:00"/>
    <x v="0"/>
    <x v="9"/>
    <s v="Self-Referral"/>
    <s v="No"/>
    <s v="Scheduled"/>
    <s v="Paid"/>
    <m/>
    <m/>
    <s v="N/A"/>
    <n v="196"/>
    <n v="0"/>
  </r>
  <r>
    <d v="2025-01-04T00:00:00"/>
    <n v="1131"/>
    <n v="2"/>
    <n v="4"/>
    <n v="4"/>
    <n v="5"/>
    <n v="2"/>
    <n v="1"/>
    <x v="8"/>
    <s v="Hypertension"/>
    <s v="Orthopedics"/>
    <s v="Dr. Johnson Grek"/>
    <s v="AXA"/>
    <x v="9"/>
    <x v="0"/>
    <x v="4"/>
    <s v="Inpatient"/>
    <n v="810"/>
    <n v="82"/>
    <d v="2024-10-23T00:00:00"/>
    <x v="0"/>
    <x v="9"/>
    <s v="Self-Referral"/>
    <s v="No"/>
    <s v="Scheduled"/>
    <s v="Paid"/>
    <m/>
    <m/>
    <s v="N/A"/>
    <n v="624.4"/>
    <n v="0"/>
  </r>
  <r>
    <d v="2025-01-04T00:00:00"/>
    <n v="3274"/>
    <n v="1"/>
    <n v="4"/>
    <n v="4"/>
    <n v="5"/>
    <n v="3"/>
    <n v="6"/>
    <x v="4"/>
    <s v="Hypertension"/>
    <s v="Orthopedics"/>
    <s v="Dr. Olu Abisola"/>
    <s v="Allianz"/>
    <x v="48"/>
    <x v="1"/>
    <x v="3"/>
    <s v="Inpatient"/>
    <n v="615"/>
    <n v="122"/>
    <d v="2024-11-04T00:00:00"/>
    <x v="0"/>
    <x v="7"/>
    <s v="Self-Referral"/>
    <s v="No"/>
    <s v="Scheduled"/>
    <s v="Paid"/>
    <m/>
    <m/>
    <s v="N/A"/>
    <n v="515.9"/>
    <n v="0"/>
  </r>
  <r>
    <d v="2025-01-04T00:00:00"/>
    <n v="3073"/>
    <n v="5"/>
    <n v="4"/>
    <n v="4"/>
    <n v="5"/>
    <n v="2"/>
    <n v="13"/>
    <x v="2"/>
    <s v="Hypertension"/>
    <s v="Orthopedics"/>
    <s v="Dr. Sade Kikiola"/>
    <s v="AXA"/>
    <x v="50"/>
    <x v="1"/>
    <x v="2"/>
    <s v="Outpatient"/>
    <n v="723"/>
    <n v="125"/>
    <m/>
    <x v="1"/>
    <x v="3"/>
    <s v="Self-Referral"/>
    <s v="No"/>
    <s v="Scheduled"/>
    <s v="Paid"/>
    <d v="2024-10-17T00:00:00"/>
    <d v="2024-10-13T00:00:00"/>
    <s v="Private Room"/>
    <n v="628.6"/>
    <n v="50"/>
  </r>
  <r>
    <d v="2025-01-04T00:00:00"/>
    <n v="3163"/>
    <n v="4"/>
    <n v="4"/>
    <n v="4"/>
    <n v="5"/>
    <n v="2"/>
    <n v="24"/>
    <x v="6"/>
    <s v="Hypertension"/>
    <s v="Orthopedics"/>
    <s v="Dr. Ravi Patel"/>
    <s v="AXA"/>
    <x v="40"/>
    <x v="1"/>
    <x v="3"/>
    <s v="Inpatient"/>
    <n v="576"/>
    <n v="36"/>
    <m/>
    <x v="1"/>
    <x v="7"/>
    <s v="Self-Referral"/>
    <s v="Yes"/>
    <s v="Emergency"/>
    <s v="Paid"/>
    <d v="2024-10-19T00:00:00"/>
    <d v="2024-10-13T00:00:00"/>
    <s v="Semi-Private Room"/>
    <n v="449.4"/>
    <n v="30"/>
  </r>
  <r>
    <d v="2025-01-04T00:00:00"/>
    <n v="148"/>
    <n v="5"/>
    <n v="4"/>
    <n v="4"/>
    <n v="5"/>
    <n v="2"/>
    <n v="31"/>
    <x v="7"/>
    <s v="Hypertension"/>
    <s v="Orthopedics"/>
    <s v="Dr. Sade Kikiola"/>
    <s v="AXA"/>
    <x v="58"/>
    <x v="1"/>
    <x v="3"/>
    <s v="Inpatient"/>
    <n v="433"/>
    <n v="69"/>
    <m/>
    <x v="1"/>
    <x v="8"/>
    <s v="Self-Referral"/>
    <s v="No"/>
    <s v="Scheduled"/>
    <s v="Paid"/>
    <d v="2024-10-19T00:00:00"/>
    <d v="2024-10-13T00:00:00"/>
    <s v="Private Room"/>
    <n v="386.4"/>
    <n v="50"/>
  </r>
  <r>
    <d v="2025-01-04T00:00:00"/>
    <n v="4679"/>
    <n v="1"/>
    <n v="4"/>
    <n v="4"/>
    <n v="5"/>
    <n v="3"/>
    <n v="19"/>
    <x v="3"/>
    <s v="Hypertension"/>
    <s v="Orthopedics"/>
    <s v="Dr. Olu Abisola"/>
    <s v="Allianz"/>
    <x v="55"/>
    <x v="1"/>
    <x v="3"/>
    <s v="Outpatient"/>
    <n v="772"/>
    <n v="173"/>
    <d v="2024-10-21T00:00:00"/>
    <x v="0"/>
    <x v="5"/>
    <s v="Emergency"/>
    <s v="No"/>
    <s v="Scheduled"/>
    <s v="Paid"/>
    <m/>
    <m/>
    <s v="N/A"/>
    <n v="661.5"/>
    <n v="0"/>
  </r>
  <r>
    <d v="2025-01-04T00:00:00"/>
    <n v="2202"/>
    <n v="1"/>
    <n v="4"/>
    <n v="4"/>
    <n v="5"/>
    <n v="2"/>
    <n v="25"/>
    <x v="5"/>
    <s v="Hypertension"/>
    <s v="Orthopedics"/>
    <s v="Dr. Olu Abisola"/>
    <s v="AXA"/>
    <x v="10"/>
    <x v="1"/>
    <x v="0"/>
    <s v="Inpatient"/>
    <n v="124"/>
    <n v="154"/>
    <m/>
    <x v="1"/>
    <x v="6"/>
    <s v="Physician Referral"/>
    <s v="No"/>
    <s v="Scheduled"/>
    <s v="Paid"/>
    <d v="2024-10-14T00:00:00"/>
    <d v="2024-10-13T00:00:00"/>
    <s v="Private Room"/>
    <n v="229.6"/>
    <n v="50"/>
  </r>
  <r>
    <d v="2025-01-04T00:00:00"/>
    <n v="35"/>
    <n v="4"/>
    <n v="4"/>
    <n v="4"/>
    <n v="5"/>
    <n v="1"/>
    <n v="20"/>
    <x v="3"/>
    <s v="Hypertension"/>
    <s v="Orthopedics"/>
    <s v="Dr. Ravi Patel"/>
    <s v="Aviva"/>
    <x v="9"/>
    <x v="0"/>
    <x v="2"/>
    <s v="Outpatient"/>
    <n v="645"/>
    <n v="142"/>
    <d v="2024-10-28T00:00:00"/>
    <x v="0"/>
    <x v="1"/>
    <s v="Self-Referral"/>
    <s v="Yes"/>
    <s v="Emergency"/>
    <s v="Paid"/>
    <m/>
    <m/>
    <s v="N/A"/>
    <n v="550.9"/>
    <n v="0"/>
  </r>
  <r>
    <d v="2025-01-05T00:00:00"/>
    <n v="956"/>
    <n v="2"/>
    <n v="4"/>
    <n v="4"/>
    <n v="5"/>
    <n v="1"/>
    <n v="27"/>
    <x v="5"/>
    <s v="Hypertension"/>
    <s v="Orthopedics"/>
    <s v="Dr. Johnson Grek"/>
    <s v="Aviva"/>
    <x v="54"/>
    <x v="1"/>
    <x v="3"/>
    <s v="Emergency"/>
    <n v="372"/>
    <n v="98"/>
    <d v="2024-10-21T00:00:00"/>
    <x v="0"/>
    <x v="8"/>
    <s v="Emergency"/>
    <s v="Yes"/>
    <s v="Emergency"/>
    <s v="Paid"/>
    <m/>
    <m/>
    <s v="N/A"/>
    <n v="329"/>
    <n v="0"/>
  </r>
  <r>
    <d v="2025-01-01T00:00:00"/>
    <n v="3410"/>
    <n v="4"/>
    <n v="4"/>
    <n v="4"/>
    <n v="5"/>
    <n v="1"/>
    <n v="20"/>
    <x v="3"/>
    <s v="Hypertension"/>
    <s v="Orthopedics"/>
    <s v="Dr. Ravi Patel"/>
    <s v="Aviva"/>
    <x v="11"/>
    <x v="1"/>
    <x v="4"/>
    <s v="Inpatient"/>
    <n v="478"/>
    <n v="35"/>
    <m/>
    <x v="1"/>
    <x v="0"/>
    <s v="Emergency"/>
    <s v="Yes"/>
    <s v="Emergency"/>
    <s v="Paid"/>
    <d v="2024-10-15T00:00:00"/>
    <d v="2024-10-13T00:00:00"/>
    <s v="Semi-Private Room"/>
    <n v="380.1"/>
    <n v="30"/>
  </r>
  <r>
    <d v="2025-01-01T00:00:00"/>
    <n v="755"/>
    <n v="5"/>
    <n v="4"/>
    <n v="4"/>
    <n v="5"/>
    <n v="3"/>
    <n v="32"/>
    <x v="7"/>
    <s v="Hypertension"/>
    <s v="Orthopedics"/>
    <s v="Dr. Sade Kikiola"/>
    <s v="Allianz"/>
    <x v="56"/>
    <x v="1"/>
    <x v="4"/>
    <s v="Inpatient"/>
    <n v="938"/>
    <n v="36"/>
    <m/>
    <x v="1"/>
    <x v="5"/>
    <s v="Physician Referral"/>
    <s v="No"/>
    <s v="Scheduled"/>
    <s v="Paid"/>
    <d v="2024-10-17T00:00:00"/>
    <d v="2024-10-13T00:00:00"/>
    <s v="Private Room"/>
    <n v="716.8"/>
    <n v="50"/>
  </r>
  <r>
    <d v="2025-01-01T00:00:00"/>
    <n v="4760"/>
    <n v="3"/>
    <n v="4"/>
    <n v="4"/>
    <n v="5"/>
    <n v="1"/>
    <n v="21"/>
    <x v="6"/>
    <s v="Hypertension"/>
    <s v="Orthopedics"/>
    <s v="Dr. Emma Jones"/>
    <s v="Aviva"/>
    <x v="12"/>
    <x v="0"/>
    <x v="2"/>
    <s v="Outpatient"/>
    <n v="999"/>
    <n v="109"/>
    <d v="2024-10-29T00:00:00"/>
    <x v="0"/>
    <x v="4"/>
    <s v="Physician Referral"/>
    <s v="Yes"/>
    <s v="Emergency"/>
    <s v="Paid"/>
    <m/>
    <m/>
    <s v="N/A"/>
    <n v="775.6"/>
    <n v="0"/>
  </r>
  <r>
    <d v="2025-01-01T00:00:00"/>
    <n v="4070"/>
    <n v="2"/>
    <n v="4"/>
    <n v="4"/>
    <n v="5"/>
    <n v="2"/>
    <n v="24"/>
    <x v="6"/>
    <s v="Hypertension"/>
    <s v="Orthopedics"/>
    <s v="Dr. Johnson Grek"/>
    <s v="AXA"/>
    <x v="32"/>
    <x v="0"/>
    <x v="0"/>
    <s v="Emergency"/>
    <n v="57"/>
    <n v="182"/>
    <d v="2024-11-01T00:00:00"/>
    <x v="0"/>
    <x v="7"/>
    <s v="Physician Referral"/>
    <s v="Yes"/>
    <s v="Emergency"/>
    <s v="Paid"/>
    <m/>
    <m/>
    <s v="N/A"/>
    <n v="167.3"/>
    <n v="0"/>
  </r>
  <r>
    <d v="2025-01-01T00:00:00"/>
    <n v="2376"/>
    <n v="3"/>
    <n v="4"/>
    <n v="4"/>
    <n v="5"/>
    <n v="3"/>
    <n v="8"/>
    <x v="4"/>
    <s v="Hypertension"/>
    <s v="Orthopedics"/>
    <s v="Dr. Emma Jones"/>
    <s v="Allianz"/>
    <x v="49"/>
    <x v="0"/>
    <x v="3"/>
    <s v="Inpatient"/>
    <n v="903"/>
    <n v="103"/>
    <d v="2024-10-22T00:00:00"/>
    <x v="0"/>
    <x v="3"/>
    <s v="Physician Referral"/>
    <s v="Yes"/>
    <s v="Emergency"/>
    <s v="Paid"/>
    <m/>
    <m/>
    <s v="N/A"/>
    <n v="704.2"/>
    <n v="0"/>
  </r>
  <r>
    <d v="2025-01-01T00:00:00"/>
    <n v="4481"/>
    <n v="3"/>
    <n v="4"/>
    <n v="4"/>
    <n v="5"/>
    <n v="3"/>
    <n v="37"/>
    <x v="0"/>
    <s v="Hypertension"/>
    <s v="Orthopedics"/>
    <s v="Dr. Emma Jones"/>
    <s v="Allianz"/>
    <x v="38"/>
    <x v="1"/>
    <x v="0"/>
    <s v="Inpatient"/>
    <n v="432"/>
    <n v="103"/>
    <d v="2024-11-04T00:00:00"/>
    <x v="0"/>
    <x v="1"/>
    <s v="Physician Referral"/>
    <s v="No"/>
    <s v="Scheduled"/>
    <s v="Paid"/>
    <m/>
    <m/>
    <s v="N/A"/>
    <n v="374.5"/>
    <n v="0"/>
  </r>
  <r>
    <d v="2025-01-01T00:00:00"/>
    <n v="1618"/>
    <n v="2"/>
    <n v="4"/>
    <n v="4"/>
    <n v="5"/>
    <n v="2"/>
    <n v="7"/>
    <x v="4"/>
    <s v="Hypertension"/>
    <s v="Orthopedics"/>
    <s v="Dr. Johnson Grek"/>
    <s v="AXA"/>
    <x v="25"/>
    <x v="0"/>
    <x v="2"/>
    <s v="Emergency"/>
    <n v="352"/>
    <n v="170"/>
    <m/>
    <x v="1"/>
    <x v="4"/>
    <s v="Emergency"/>
    <s v="Yes"/>
    <s v="Emergency"/>
    <s v="Paid"/>
    <d v="2024-10-20T00:00:00"/>
    <d v="2024-10-14T00:00:00"/>
    <s v="Semi-Private Room"/>
    <n v="386.4"/>
    <n v="30"/>
  </r>
  <r>
    <d v="2025-01-01T00:00:00"/>
    <n v="4108"/>
    <n v="5"/>
    <n v="4"/>
    <n v="4"/>
    <n v="5"/>
    <n v="1"/>
    <n v="26"/>
    <x v="5"/>
    <s v="Hypertension"/>
    <s v="Orthopedics"/>
    <s v="Dr. Sade Kikiola"/>
    <s v="Aviva"/>
    <x v="7"/>
    <x v="0"/>
    <x v="1"/>
    <s v="Inpatient"/>
    <n v="946"/>
    <n v="28"/>
    <m/>
    <x v="1"/>
    <x v="0"/>
    <s v="Physician Referral"/>
    <s v="Yes"/>
    <s v="Emergency"/>
    <s v="Paid"/>
    <d v="2024-10-20T00:00:00"/>
    <d v="2024-10-14T00:00:00"/>
    <s v="Private Room"/>
    <n v="716.8"/>
    <n v="50"/>
  </r>
  <r>
    <d v="2025-01-01T00:00:00"/>
    <n v="4094"/>
    <n v="1"/>
    <n v="4"/>
    <n v="4"/>
    <n v="5"/>
    <n v="2"/>
    <n v="4"/>
    <x v="8"/>
    <s v="Hypertension"/>
    <s v="Orthopedics"/>
    <s v="Dr. Olu Abisola"/>
    <s v="AXA"/>
    <x v="3"/>
    <x v="1"/>
    <x v="4"/>
    <s v="Outpatient"/>
    <n v="321"/>
    <n v="37"/>
    <m/>
    <x v="1"/>
    <x v="0"/>
    <s v="Emergency"/>
    <s v="No"/>
    <s v="Scheduled"/>
    <s v="Paid"/>
    <d v="2024-10-15T00:00:00"/>
    <d v="2024-10-14T00:00:00"/>
    <s v="Private Room"/>
    <n v="285.60000000000002"/>
    <n v="50"/>
  </r>
  <r>
    <d v="2025-01-01T00:00:00"/>
    <n v="2517"/>
    <n v="5"/>
    <n v="4"/>
    <n v="4"/>
    <n v="5"/>
    <n v="2"/>
    <n v="21"/>
    <x v="6"/>
    <s v="Hypertension"/>
    <s v="Orthopedics"/>
    <s v="Dr. Sade Kikiola"/>
    <s v="AXA"/>
    <x v="56"/>
    <x v="1"/>
    <x v="3"/>
    <s v="Emergency"/>
    <n v="550"/>
    <n v="94"/>
    <d v="2024-10-23T00:00:00"/>
    <x v="0"/>
    <x v="7"/>
    <s v="Self-Referral"/>
    <s v="Yes"/>
    <s v="Emergency"/>
    <s v="Paid"/>
    <m/>
    <m/>
    <s v="N/A"/>
    <n v="450.8"/>
    <n v="0"/>
  </r>
  <r>
    <d v="2025-01-02T00:00:00"/>
    <n v="2189"/>
    <n v="1"/>
    <n v="4"/>
    <n v="4"/>
    <n v="5"/>
    <n v="3"/>
    <n v="27"/>
    <x v="5"/>
    <s v="Hypertension"/>
    <s v="Orthopedics"/>
    <s v="Dr. Olu Abisola"/>
    <s v="Allianz"/>
    <x v="24"/>
    <x v="0"/>
    <x v="3"/>
    <s v="Emergency"/>
    <n v="140"/>
    <n v="195"/>
    <d v="2024-10-22T00:00:00"/>
    <x v="0"/>
    <x v="4"/>
    <s v="Self-Referral"/>
    <s v="No"/>
    <s v="Scheduled"/>
    <s v="Paid"/>
    <m/>
    <m/>
    <s v="N/A"/>
    <n v="234.5"/>
    <n v="0"/>
  </r>
  <r>
    <d v="2025-01-02T00:00:00"/>
    <n v="4837"/>
    <n v="1"/>
    <n v="4"/>
    <n v="4"/>
    <n v="5"/>
    <n v="1"/>
    <n v="8"/>
    <x v="4"/>
    <s v="Hypertension"/>
    <s v="Orthopedics"/>
    <s v="Dr. Olu Abisola"/>
    <s v="Aviva"/>
    <x v="8"/>
    <x v="1"/>
    <x v="2"/>
    <s v="Inpatient"/>
    <n v="862"/>
    <n v="91"/>
    <d v="2024-10-27T00:00:00"/>
    <x v="0"/>
    <x v="7"/>
    <s v="Physician Referral"/>
    <s v="Yes"/>
    <s v="Emergency"/>
    <s v="Paid"/>
    <m/>
    <m/>
    <s v="N/A"/>
    <n v="667.1"/>
    <n v="0"/>
  </r>
  <r>
    <d v="2025-01-02T00:00:00"/>
    <n v="519"/>
    <n v="2"/>
    <n v="4"/>
    <n v="4"/>
    <n v="5"/>
    <n v="1"/>
    <n v="22"/>
    <x v="6"/>
    <s v="Hypertension"/>
    <s v="Orthopedics"/>
    <s v="Dr. Johnson Grek"/>
    <s v="Aviva"/>
    <x v="38"/>
    <x v="1"/>
    <x v="2"/>
    <s v="Emergency"/>
    <n v="361"/>
    <n v="110"/>
    <m/>
    <x v="1"/>
    <x v="1"/>
    <s v="Self-Referral"/>
    <s v="No"/>
    <s v="Scheduled"/>
    <s v="Paid"/>
    <d v="2024-10-22T00:00:00"/>
    <d v="2024-10-14T00:00:00"/>
    <s v="General Ward"/>
    <n v="336.7"/>
    <n v="10"/>
  </r>
  <r>
    <d v="2025-01-02T00:00:00"/>
    <n v="2788"/>
    <n v="2"/>
    <n v="4"/>
    <n v="4"/>
    <n v="5"/>
    <n v="1"/>
    <n v="27"/>
    <x v="5"/>
    <s v="Hypertension"/>
    <s v="Orthopedics"/>
    <s v="Dr. Johnson Grek"/>
    <s v="Aviva"/>
    <x v="3"/>
    <x v="1"/>
    <x v="0"/>
    <s v="Emergency"/>
    <n v="716"/>
    <n v="85"/>
    <d v="2024-10-30T00:00:00"/>
    <x v="0"/>
    <x v="5"/>
    <s v="Emergency"/>
    <s v="Yes"/>
    <s v="Emergency"/>
    <s v="Paid"/>
    <m/>
    <m/>
    <s v="N/A"/>
    <n v="560.70000000000005"/>
    <n v="0"/>
  </r>
  <r>
    <d v="2025-01-02T00:00:00"/>
    <n v="3042"/>
    <n v="4"/>
    <n v="4"/>
    <n v="4"/>
    <n v="5"/>
    <n v="2"/>
    <n v="33"/>
    <x v="9"/>
    <s v="Hypertension"/>
    <s v="Orthopedics"/>
    <s v="Dr. Ravi Patel"/>
    <s v="AXA"/>
    <x v="7"/>
    <x v="1"/>
    <x v="4"/>
    <s v="Emergency"/>
    <n v="511"/>
    <n v="42"/>
    <d v="2024-11-01T00:00:00"/>
    <x v="0"/>
    <x v="1"/>
    <s v="Self-Referral"/>
    <s v="No"/>
    <s v="Scheduled"/>
    <s v="Paid"/>
    <m/>
    <m/>
    <s v="N/A"/>
    <n v="387.1"/>
    <n v="0"/>
  </r>
  <r>
    <d v="2025-01-02T00:00:00"/>
    <n v="2798"/>
    <n v="3"/>
    <n v="4"/>
    <n v="4"/>
    <n v="5"/>
    <n v="3"/>
    <n v="32"/>
    <x v="7"/>
    <s v="Hypertension"/>
    <s v="Orthopedics"/>
    <s v="Dr. Emma Jones"/>
    <s v="Allianz"/>
    <x v="9"/>
    <x v="0"/>
    <x v="0"/>
    <s v="Inpatient"/>
    <n v="287"/>
    <n v="157"/>
    <m/>
    <x v="1"/>
    <x v="4"/>
    <s v="Self-Referral"/>
    <s v="No"/>
    <s v="Scheduled"/>
    <s v="Paid"/>
    <d v="2024-10-17T00:00:00"/>
    <d v="2024-10-15T00:00:00"/>
    <s v="Private Room"/>
    <n v="345.8"/>
    <n v="50"/>
  </r>
  <r>
    <d v="2025-01-02T00:00:00"/>
    <n v="4595"/>
    <n v="3"/>
    <n v="4"/>
    <n v="4"/>
    <n v="5"/>
    <n v="3"/>
    <n v="21"/>
    <x v="6"/>
    <s v="Hypertension"/>
    <s v="Orthopedics"/>
    <s v="Dr. Emma Jones"/>
    <s v="Allianz"/>
    <x v="22"/>
    <x v="1"/>
    <x v="2"/>
    <s v="Emergency"/>
    <n v="568"/>
    <n v="57"/>
    <m/>
    <x v="1"/>
    <x v="5"/>
    <s v="Self-Referral"/>
    <s v="No"/>
    <s v="Scheduled"/>
    <s v="Paid"/>
    <d v="2024-10-20T00:00:00"/>
    <d v="2024-10-15T00:00:00"/>
    <s v="Semi-Private Room"/>
    <n v="458.5"/>
    <n v="30"/>
  </r>
  <r>
    <d v="2025-01-02T00:00:00"/>
    <n v="1157"/>
    <n v="3"/>
    <n v="4"/>
    <n v="4"/>
    <n v="5"/>
    <n v="3"/>
    <n v="34"/>
    <x v="9"/>
    <s v="Hypertension"/>
    <s v="Orthopedics"/>
    <s v="Dr. Emma Jones"/>
    <s v="Allianz"/>
    <x v="2"/>
    <x v="0"/>
    <x v="4"/>
    <s v="Inpatient"/>
    <n v="847"/>
    <n v="147"/>
    <d v="2024-11-12T00:00:00"/>
    <x v="0"/>
    <x v="9"/>
    <s v="Self-Referral"/>
    <s v="No"/>
    <s v="Scheduled"/>
    <s v="Paid"/>
    <m/>
    <m/>
    <s v="N/A"/>
    <n v="695.8"/>
    <n v="0"/>
  </r>
  <r>
    <d v="2025-01-02T00:00:00"/>
    <n v="3988"/>
    <n v="3"/>
    <n v="4"/>
    <n v="4"/>
    <n v="5"/>
    <n v="1"/>
    <n v="6"/>
    <x v="4"/>
    <s v="Hypertension"/>
    <s v="Orthopedics"/>
    <s v="Dr. Emma Jones"/>
    <s v="Aviva"/>
    <x v="25"/>
    <x v="0"/>
    <x v="2"/>
    <s v="Emergency"/>
    <n v="373"/>
    <n v="78"/>
    <m/>
    <x v="1"/>
    <x v="4"/>
    <s v="Emergency"/>
    <s v="Yes"/>
    <s v="Emergency"/>
    <s v="Paid"/>
    <d v="2024-10-19T00:00:00"/>
    <d v="2024-10-15T00:00:00"/>
    <s v="Semi-Private Room"/>
    <n v="336.7"/>
    <n v="30"/>
  </r>
  <r>
    <d v="2025-01-02T00:00:00"/>
    <n v="3464"/>
    <n v="4"/>
    <n v="4"/>
    <n v="4"/>
    <n v="5"/>
    <n v="1"/>
    <n v="13"/>
    <x v="2"/>
    <s v="Hypertension"/>
    <s v="Orthopedics"/>
    <s v="Dr. Ravi Patel"/>
    <s v="Aviva"/>
    <x v="23"/>
    <x v="0"/>
    <x v="0"/>
    <s v="Outpatient"/>
    <n v="332"/>
    <n v="87"/>
    <d v="2024-11-06T00:00:00"/>
    <x v="0"/>
    <x v="5"/>
    <s v="Self-Referral"/>
    <s v="No"/>
    <s v="Scheduled"/>
    <s v="Paid"/>
    <m/>
    <m/>
    <s v="N/A"/>
    <n v="293.3"/>
    <n v="0"/>
  </r>
  <r>
    <d v="2025-01-03T00:00:00"/>
    <n v="3228"/>
    <n v="1"/>
    <n v="4"/>
    <n v="4"/>
    <n v="5"/>
    <n v="3"/>
    <n v="28"/>
    <x v="5"/>
    <s v="Hypertension"/>
    <s v="Orthopedics"/>
    <s v="Dr. Olu Abisola"/>
    <s v="Allianz"/>
    <x v="26"/>
    <x v="0"/>
    <x v="0"/>
    <s v="Emergency"/>
    <n v="863"/>
    <n v="104"/>
    <m/>
    <x v="1"/>
    <x v="2"/>
    <s v="Physician Referral"/>
    <s v="No"/>
    <s v="Scheduled"/>
    <s v="Paid"/>
    <d v="2024-10-20T00:00:00"/>
    <d v="2024-10-15T00:00:00"/>
    <s v="Private Room"/>
    <n v="711.9"/>
    <n v="50"/>
  </r>
  <r>
    <d v="2025-01-03T00:00:00"/>
    <n v="3748"/>
    <n v="4"/>
    <n v="4"/>
    <n v="4"/>
    <n v="5"/>
    <n v="2"/>
    <n v="4"/>
    <x v="8"/>
    <s v="Hypertension"/>
    <s v="Orthopedics"/>
    <s v="Dr. Ravi Patel"/>
    <s v="AXA"/>
    <x v="59"/>
    <x v="1"/>
    <x v="0"/>
    <s v="Emergency"/>
    <n v="949"/>
    <n v="138"/>
    <d v="2024-10-28T00:00:00"/>
    <x v="0"/>
    <x v="9"/>
    <s v="Emergency"/>
    <s v="Yes"/>
    <s v="Emergency"/>
    <s v="Paid"/>
    <m/>
    <m/>
    <s v="N/A"/>
    <n v="760.9"/>
    <n v="0"/>
  </r>
  <r>
    <d v="2025-01-03T00:00:00"/>
    <n v="1194"/>
    <n v="2"/>
    <n v="4"/>
    <n v="4"/>
    <n v="5"/>
    <n v="3"/>
    <n v="10"/>
    <x v="1"/>
    <s v="Hypertension"/>
    <s v="Orthopedics"/>
    <s v="Dr. Johnson Grek"/>
    <s v="Allianz"/>
    <x v="26"/>
    <x v="1"/>
    <x v="1"/>
    <s v="Emergency"/>
    <n v="457"/>
    <n v="190"/>
    <m/>
    <x v="1"/>
    <x v="3"/>
    <s v="Physician Referral"/>
    <s v="No"/>
    <s v="Scheduled"/>
    <s v="Paid"/>
    <d v="2024-10-20T00:00:00"/>
    <d v="2024-10-15T00:00:00"/>
    <s v="General Ward"/>
    <n v="459.9"/>
    <n v="10"/>
  </r>
  <r>
    <d v="2025-01-03T00:00:00"/>
    <n v="1058"/>
    <n v="5"/>
    <n v="4"/>
    <n v="4"/>
    <n v="5"/>
    <n v="2"/>
    <n v="4"/>
    <x v="8"/>
    <s v="Hypertension"/>
    <s v="Orthopedics"/>
    <s v="Dr. Sade Kikiola"/>
    <s v="AXA"/>
    <x v="46"/>
    <x v="1"/>
    <x v="0"/>
    <s v="Outpatient"/>
    <n v="709"/>
    <n v="31"/>
    <m/>
    <x v="1"/>
    <x v="4"/>
    <s v="Emergency"/>
    <s v="No"/>
    <s v="Scheduled"/>
    <s v="Paid"/>
    <d v="2024-10-24T00:00:00"/>
    <d v="2024-10-16T00:00:00"/>
    <s v="Private Room"/>
    <n v="553"/>
    <n v="50"/>
  </r>
  <r>
    <d v="2025-01-03T00:00:00"/>
    <n v="3637"/>
    <n v="1"/>
    <n v="4"/>
    <n v="4"/>
    <n v="5"/>
    <n v="3"/>
    <n v="10"/>
    <x v="1"/>
    <s v="Hypertension"/>
    <s v="Orthopedics"/>
    <s v="Dr. Olu Abisola"/>
    <s v="Allianz"/>
    <x v="19"/>
    <x v="0"/>
    <x v="3"/>
    <s v="Emergency"/>
    <n v="253"/>
    <n v="131"/>
    <m/>
    <x v="1"/>
    <x v="3"/>
    <s v="Self-Referral"/>
    <s v="No"/>
    <s v="Scheduled"/>
    <s v="Paid"/>
    <d v="2024-10-23T00:00:00"/>
    <d v="2024-10-16T00:00:00"/>
    <s v="General Ward"/>
    <n v="275.8"/>
    <n v="10"/>
  </r>
  <r>
    <d v="2025-01-03T00:00:00"/>
    <n v="4285"/>
    <n v="1"/>
    <n v="4"/>
    <n v="4"/>
    <n v="5"/>
    <n v="2"/>
    <n v="4"/>
    <x v="8"/>
    <s v="Hypertension"/>
    <s v="Orthopedics"/>
    <s v="Dr. Olu Abisola"/>
    <s v="AXA"/>
    <x v="21"/>
    <x v="0"/>
    <x v="0"/>
    <s v="Outpatient"/>
    <n v="272"/>
    <n v="135"/>
    <m/>
    <x v="1"/>
    <x v="8"/>
    <s v="Emergency"/>
    <s v="Yes"/>
    <s v="Emergency"/>
    <s v="Paid"/>
    <d v="2024-10-25T00:00:00"/>
    <d v="2024-10-16T00:00:00"/>
    <s v="Semi-Private Room"/>
    <n v="305.89999999999998"/>
    <n v="30"/>
  </r>
  <r>
    <d v="2025-01-03T00:00:00"/>
    <n v="427"/>
    <n v="4"/>
    <n v="4"/>
    <n v="4"/>
    <n v="5"/>
    <n v="3"/>
    <n v="10"/>
    <x v="1"/>
    <s v="Hypertension"/>
    <s v="Orthopedics"/>
    <s v="Dr. Ravi Patel"/>
    <s v="Allianz"/>
    <x v="44"/>
    <x v="0"/>
    <x v="0"/>
    <s v="Outpatient"/>
    <n v="961"/>
    <n v="161"/>
    <d v="2024-11-04T00:00:00"/>
    <x v="0"/>
    <x v="4"/>
    <s v="Physician Referral"/>
    <s v="Yes"/>
    <s v="Emergency"/>
    <s v="Paid"/>
    <m/>
    <m/>
    <s v="N/A"/>
    <n v="785.4"/>
    <n v="0"/>
  </r>
  <r>
    <d v="2025-01-03T00:00:00"/>
    <n v="659"/>
    <n v="2"/>
    <n v="4"/>
    <n v="4"/>
    <n v="5"/>
    <n v="1"/>
    <n v="4"/>
    <x v="8"/>
    <s v="Hypertension"/>
    <s v="Orthopedics"/>
    <s v="Dr. Johnson Grek"/>
    <s v="Aviva"/>
    <x v="11"/>
    <x v="1"/>
    <x v="0"/>
    <s v="Outpatient"/>
    <n v="170"/>
    <n v="71"/>
    <d v="2024-10-25T00:00:00"/>
    <x v="0"/>
    <x v="3"/>
    <s v="Physician Referral"/>
    <s v="Yes"/>
    <s v="Emergency"/>
    <s v="Paid"/>
    <m/>
    <m/>
    <s v="N/A"/>
    <n v="168.7"/>
    <n v="0"/>
  </r>
  <r>
    <d v="2025-01-03T00:00:00"/>
    <n v="4545"/>
    <n v="2"/>
    <n v="4"/>
    <n v="4"/>
    <n v="5"/>
    <n v="1"/>
    <n v="10"/>
    <x v="1"/>
    <s v="Hypertension"/>
    <s v="Orthopedics"/>
    <s v="Dr. Johnson Grek"/>
    <s v="Aviva"/>
    <x v="46"/>
    <x v="0"/>
    <x v="0"/>
    <s v="Inpatient"/>
    <n v="978"/>
    <n v="103"/>
    <m/>
    <x v="1"/>
    <x v="7"/>
    <s v="Emergency"/>
    <s v="Yes"/>
    <s v="Emergency"/>
    <s v="Paid"/>
    <d v="2024-10-17T00:00:00"/>
    <d v="2024-10-16T00:00:00"/>
    <s v="Semi-Private Room"/>
    <n v="777.7"/>
    <n v="30"/>
  </r>
  <r>
    <d v="2025-01-03T00:00:00"/>
    <n v="1222"/>
    <n v="1"/>
    <n v="4"/>
    <n v="4"/>
    <n v="5"/>
    <n v="1"/>
    <n v="4"/>
    <x v="8"/>
    <s v="Hypertension"/>
    <s v="Orthopedics"/>
    <s v="Dr. Olu Abisola"/>
    <s v="Aviva"/>
    <x v="5"/>
    <x v="1"/>
    <x v="0"/>
    <s v="Inpatient"/>
    <n v="54"/>
    <n v="130"/>
    <d v="2024-11-02T00:00:00"/>
    <x v="0"/>
    <x v="8"/>
    <s v="Physician Referral"/>
    <s v="No"/>
    <s v="Scheduled"/>
    <s v="Paid"/>
    <m/>
    <m/>
    <s v="N/A"/>
    <n v="128.80000000000001"/>
    <n v="0"/>
  </r>
  <r>
    <d v="2025-01-04T00:00:00"/>
    <n v="337"/>
    <n v="4"/>
    <n v="4"/>
    <n v="4"/>
    <n v="5"/>
    <n v="1"/>
    <n v="10"/>
    <x v="1"/>
    <s v="Hypertension"/>
    <s v="Orthopedics"/>
    <s v="Dr. Ravi Patel"/>
    <s v="Aviva"/>
    <x v="61"/>
    <x v="1"/>
    <x v="0"/>
    <s v="Outpatient"/>
    <n v="87"/>
    <n v="80"/>
    <m/>
    <x v="1"/>
    <x v="8"/>
    <s v="Physician Referral"/>
    <s v="No"/>
    <s v="Scheduled"/>
    <s v="Paid"/>
    <d v="2024-10-22T00:00:00"/>
    <d v="2024-10-16T00:00:00"/>
    <s v="Semi-Private Room"/>
    <n v="137.9"/>
    <n v="30"/>
  </r>
  <r>
    <d v="2025-01-04T00:00:00"/>
    <n v="4358"/>
    <n v="3"/>
    <n v="4"/>
    <n v="4"/>
    <n v="5"/>
    <n v="3"/>
    <n v="4"/>
    <x v="8"/>
    <s v="Hypertension"/>
    <s v="Orthopedics"/>
    <s v="Dr. Emma Jones"/>
    <s v="Allianz"/>
    <x v="42"/>
    <x v="1"/>
    <x v="0"/>
    <s v="Inpatient"/>
    <n v="717"/>
    <n v="188"/>
    <m/>
    <x v="1"/>
    <x v="7"/>
    <s v="Emergency"/>
    <s v="Yes"/>
    <s v="Emergency"/>
    <s v="Paid"/>
    <d v="2024-10-22T00:00:00"/>
    <d v="2024-10-16T00:00:00"/>
    <s v="Semi-Private Room"/>
    <n v="654.5"/>
    <n v="30"/>
  </r>
  <r>
    <d v="2025-01-04T00:00:00"/>
    <n v="2647"/>
    <n v="1"/>
    <n v="4"/>
    <n v="4"/>
    <n v="5"/>
    <n v="1"/>
    <n v="10"/>
    <x v="1"/>
    <s v="Hypertension"/>
    <s v="Orthopedics"/>
    <s v="Dr. Olu Abisola"/>
    <s v="Aviva"/>
    <x v="51"/>
    <x v="1"/>
    <x v="0"/>
    <s v="Outpatient"/>
    <n v="273"/>
    <n v="40"/>
    <d v="2024-10-25T00:00:00"/>
    <x v="0"/>
    <x v="4"/>
    <s v="Self-Referral"/>
    <s v="No"/>
    <s v="Scheduled"/>
    <s v="Paid"/>
    <m/>
    <m/>
    <s v="N/A"/>
    <n v="219.1"/>
    <n v="0"/>
  </r>
  <r>
    <d v="2025-01-04T00:00:00"/>
    <n v="3948"/>
    <n v="3"/>
    <n v="4"/>
    <n v="4"/>
    <n v="5"/>
    <n v="2"/>
    <n v="4"/>
    <x v="8"/>
    <s v="Hypertension"/>
    <s v="Orthopedics"/>
    <s v="Dr. Emma Jones"/>
    <s v="AXA"/>
    <x v="18"/>
    <x v="0"/>
    <x v="0"/>
    <s v="Inpatient"/>
    <n v="686"/>
    <n v="195"/>
    <d v="2024-11-07T00:00:00"/>
    <x v="0"/>
    <x v="1"/>
    <s v="Self-Referral"/>
    <s v="Yes"/>
    <s v="Emergency"/>
    <s v="Paid"/>
    <m/>
    <m/>
    <s v="N/A"/>
    <n v="616.70000000000005"/>
    <n v="0"/>
  </r>
  <r>
    <d v="2025-01-04T00:00:00"/>
    <n v="2138"/>
    <n v="5"/>
    <n v="4"/>
    <n v="4"/>
    <n v="5"/>
    <n v="2"/>
    <n v="10"/>
    <x v="1"/>
    <s v="Hypertension"/>
    <s v="Orthopedics"/>
    <s v="Dr. Sade Kikiola"/>
    <s v="AXA"/>
    <x v="61"/>
    <x v="1"/>
    <x v="3"/>
    <s v="Inpatient"/>
    <n v="698"/>
    <n v="75"/>
    <d v="2024-10-31T00:00:00"/>
    <x v="0"/>
    <x v="6"/>
    <s v="Self-Referral"/>
    <s v="No"/>
    <s v="Scheduled"/>
    <s v="Paid"/>
    <m/>
    <m/>
    <s v="N/A"/>
    <n v="541.1"/>
    <n v="0"/>
  </r>
  <r>
    <d v="2025-01-04T00:00:00"/>
    <n v="2398"/>
    <n v="2"/>
    <n v="4"/>
    <n v="4"/>
    <n v="5"/>
    <n v="1"/>
    <n v="4"/>
    <x v="8"/>
    <s v="Hypertension"/>
    <s v="Orthopedics"/>
    <s v="Dr. Johnson Grek"/>
    <s v="Aviva"/>
    <x v="39"/>
    <x v="0"/>
    <x v="0"/>
    <s v="Emergency"/>
    <n v="762"/>
    <n v="54"/>
    <d v="2024-10-30T00:00:00"/>
    <x v="0"/>
    <x v="4"/>
    <s v="Physician Referral"/>
    <s v="Yes"/>
    <s v="Emergency"/>
    <s v="Paid"/>
    <m/>
    <m/>
    <s v="N/A"/>
    <n v="571.20000000000005"/>
    <n v="0"/>
  </r>
  <r>
    <d v="2025-01-04T00:00:00"/>
    <n v="4609"/>
    <n v="1"/>
    <n v="4"/>
    <n v="4"/>
    <n v="5"/>
    <n v="1"/>
    <n v="10"/>
    <x v="1"/>
    <s v="Hypertension"/>
    <s v="Orthopedics"/>
    <s v="Dr. Olu Abisola"/>
    <s v="Aviva"/>
    <x v="16"/>
    <x v="1"/>
    <x v="1"/>
    <s v="Inpatient"/>
    <n v="317"/>
    <n v="63"/>
    <d v="2024-10-28T00:00:00"/>
    <x v="0"/>
    <x v="2"/>
    <s v="Physician Referral"/>
    <s v="Yes"/>
    <s v="Emergency"/>
    <s v="Paid"/>
    <m/>
    <m/>
    <s v="N/A"/>
    <n v="266"/>
    <n v="0"/>
  </r>
  <r>
    <d v="2025-01-04T00:00:00"/>
    <n v="1731"/>
    <n v="5"/>
    <n v="4"/>
    <n v="4"/>
    <n v="5"/>
    <n v="1"/>
    <n v="4"/>
    <x v="8"/>
    <s v="Hypertension"/>
    <s v="Orthopedics"/>
    <s v="Dr. Sade Kikiola"/>
    <s v="Aviva"/>
    <x v="7"/>
    <x v="0"/>
    <x v="1"/>
    <s v="Inpatient"/>
    <n v="986"/>
    <n v="58"/>
    <d v="2024-10-29T00:00:00"/>
    <x v="0"/>
    <x v="0"/>
    <s v="Self-Referral"/>
    <s v="Yes"/>
    <s v="Emergency"/>
    <s v="Paid"/>
    <m/>
    <m/>
    <s v="N/A"/>
    <n v="730.8"/>
    <n v="0"/>
  </r>
  <r>
    <d v="2025-01-04T00:00:00"/>
    <n v="4892"/>
    <n v="3"/>
    <n v="4"/>
    <n v="4"/>
    <n v="5"/>
    <n v="3"/>
    <n v="10"/>
    <x v="1"/>
    <s v="Hypertension"/>
    <s v="Orthopedics"/>
    <s v="Dr. Emma Jones"/>
    <s v="Allianz"/>
    <x v="44"/>
    <x v="0"/>
    <x v="4"/>
    <s v="Emergency"/>
    <n v="161"/>
    <n v="162"/>
    <d v="2024-11-11T00:00:00"/>
    <x v="0"/>
    <x v="5"/>
    <s v="Emergency"/>
    <s v="Yes"/>
    <s v="Emergency"/>
    <s v="Paid"/>
    <m/>
    <m/>
    <s v="N/A"/>
    <n v="226.1"/>
    <n v="0"/>
  </r>
  <r>
    <d v="2025-01-04T00:00:00"/>
    <n v="2769"/>
    <n v="1"/>
    <n v="4"/>
    <n v="4"/>
    <n v="5"/>
    <n v="2"/>
    <n v="4"/>
    <x v="8"/>
    <s v="Hypertension"/>
    <s v="Orthopedics"/>
    <s v="Dr. Olu Abisola"/>
    <s v="AXA"/>
    <x v="5"/>
    <x v="1"/>
    <x v="2"/>
    <s v="Outpatient"/>
    <n v="853"/>
    <n v="159"/>
    <m/>
    <x v="1"/>
    <x v="7"/>
    <s v="Self-Referral"/>
    <s v="No"/>
    <s v="Scheduled"/>
    <s v="Paid"/>
    <d v="2024-10-19T00:00:00"/>
    <d v="2024-10-17T00:00:00"/>
    <s v="Private Room"/>
    <n v="743.4"/>
    <n v="50"/>
  </r>
  <r>
    <d v="2025-01-05T00:00:00"/>
    <n v="844"/>
    <n v="5"/>
    <n v="4"/>
    <n v="4"/>
    <n v="5"/>
    <n v="2"/>
    <n v="10"/>
    <x v="1"/>
    <s v="Hypertension"/>
    <s v="Orthopedics"/>
    <s v="Dr. Sade Kikiola"/>
    <s v="AXA"/>
    <x v="53"/>
    <x v="1"/>
    <x v="2"/>
    <s v="Emergency"/>
    <n v="569"/>
    <n v="136"/>
    <d v="2024-10-26T00:00:00"/>
    <x v="0"/>
    <x v="3"/>
    <s v="Emergency"/>
    <s v="Yes"/>
    <s v="Emergency"/>
    <s v="Paid"/>
    <m/>
    <m/>
    <s v="N/A"/>
    <n v="493.5"/>
    <n v="0"/>
  </r>
  <r>
    <d v="2025-01-01T00:00:00"/>
    <n v="886"/>
    <n v="1"/>
    <n v="4"/>
    <n v="4"/>
    <n v="5"/>
    <n v="2"/>
    <n v="4"/>
    <x v="8"/>
    <s v="Hypertension"/>
    <s v="Orthopedics"/>
    <s v="Dr. Olu Abisola"/>
    <s v="AXA"/>
    <x v="18"/>
    <x v="1"/>
    <x v="3"/>
    <s v="Inpatient"/>
    <n v="542"/>
    <n v="27"/>
    <m/>
    <x v="1"/>
    <x v="5"/>
    <s v="Physician Referral"/>
    <s v="Yes"/>
    <s v="Emergency"/>
    <s v="Paid"/>
    <d v="2024-10-25T00:00:00"/>
    <d v="2024-10-17T00:00:00"/>
    <s v="Semi-Private Room"/>
    <n v="419.3"/>
    <n v="30"/>
  </r>
  <r>
    <d v="2025-01-01T00:00:00"/>
    <n v="517"/>
    <n v="5"/>
    <n v="4"/>
    <n v="4"/>
    <n v="5"/>
    <n v="3"/>
    <n v="10"/>
    <x v="1"/>
    <s v="Hypertension"/>
    <s v="Orthopedics"/>
    <s v="Dr. Sade Kikiola"/>
    <s v="Allianz"/>
    <x v="48"/>
    <x v="0"/>
    <x v="1"/>
    <s v="Inpatient"/>
    <n v="292"/>
    <n v="143"/>
    <d v="2024-11-03T00:00:00"/>
    <x v="0"/>
    <x v="3"/>
    <s v="Physician Referral"/>
    <s v="No"/>
    <s v="Scheduled"/>
    <s v="Paid"/>
    <m/>
    <m/>
    <s v="N/A"/>
    <n v="304.5"/>
    <n v="0"/>
  </r>
  <r>
    <d v="2025-01-01T00:00:00"/>
    <n v="2932"/>
    <n v="5"/>
    <n v="4"/>
    <n v="4"/>
    <n v="5"/>
    <n v="3"/>
    <n v="4"/>
    <x v="8"/>
    <s v="Hypertension"/>
    <s v="Orthopedics"/>
    <s v="Dr. Sade Kikiola"/>
    <s v="Allianz"/>
    <x v="30"/>
    <x v="1"/>
    <x v="0"/>
    <s v="Outpatient"/>
    <n v="990"/>
    <n v="120"/>
    <d v="2024-10-30T00:00:00"/>
    <x v="0"/>
    <x v="1"/>
    <s v="Self-Referral"/>
    <s v="Yes"/>
    <s v="Emergency"/>
    <s v="Paid"/>
    <m/>
    <m/>
    <s v="N/A"/>
    <n v="777"/>
    <n v="0"/>
  </r>
  <r>
    <d v="2025-01-01T00:00:00"/>
    <n v="971"/>
    <n v="3"/>
    <n v="4"/>
    <n v="4"/>
    <n v="5"/>
    <n v="2"/>
    <n v="10"/>
    <x v="1"/>
    <s v="Hypertension"/>
    <s v="Orthopedics"/>
    <s v="Dr. Emma Jones"/>
    <s v="AXA"/>
    <x v="13"/>
    <x v="1"/>
    <x v="4"/>
    <s v="Inpatient"/>
    <n v="250"/>
    <n v="86"/>
    <m/>
    <x v="1"/>
    <x v="4"/>
    <s v="Emergency"/>
    <s v="Yes"/>
    <s v="Emergency"/>
    <s v="Paid"/>
    <d v="2024-10-24T00:00:00"/>
    <d v="2024-10-18T00:00:00"/>
    <s v="Private Room"/>
    <n v="270.2"/>
    <n v="50"/>
  </r>
  <r>
    <d v="2025-01-01T00:00:00"/>
    <n v="4000"/>
    <n v="2"/>
    <n v="4"/>
    <n v="4"/>
    <n v="5"/>
    <n v="2"/>
    <n v="4"/>
    <x v="8"/>
    <s v="Hypertension"/>
    <s v="Orthopedics"/>
    <s v="Dr. Johnson Grek"/>
    <s v="AXA"/>
    <x v="2"/>
    <x v="0"/>
    <x v="4"/>
    <s v="Emergency"/>
    <n v="642"/>
    <n v="113"/>
    <m/>
    <x v="1"/>
    <x v="0"/>
    <s v="Emergency"/>
    <s v="No"/>
    <s v="Scheduled"/>
    <s v="Paid"/>
    <d v="2024-10-27T00:00:00"/>
    <d v="2024-10-18T00:00:00"/>
    <s v="Semi-Private Room"/>
    <n v="549.5"/>
    <n v="30"/>
  </r>
  <r>
    <d v="2025-01-01T00:00:00"/>
    <n v="424"/>
    <n v="4"/>
    <n v="4"/>
    <n v="4"/>
    <n v="5"/>
    <n v="2"/>
    <n v="10"/>
    <x v="1"/>
    <s v="Hypertension"/>
    <s v="Orthopedics"/>
    <s v="Dr. Ravi Patel"/>
    <s v="AXA"/>
    <x v="44"/>
    <x v="1"/>
    <x v="4"/>
    <s v="Outpatient"/>
    <n v="840"/>
    <n v="112"/>
    <m/>
    <x v="1"/>
    <x v="7"/>
    <s v="Self-Referral"/>
    <s v="No"/>
    <s v="Scheduled"/>
    <s v="Paid"/>
    <d v="2024-10-23T00:00:00"/>
    <d v="2024-10-18T00:00:00"/>
    <s v="General Ward"/>
    <n v="673.4"/>
    <n v="10"/>
  </r>
  <r>
    <d v="2025-01-01T00:00:00"/>
    <n v="1617"/>
    <n v="5"/>
    <n v="4"/>
    <n v="4"/>
    <n v="5"/>
    <n v="1"/>
    <n v="4"/>
    <x v="8"/>
    <s v="Hypertension"/>
    <s v="Orthopedics"/>
    <s v="Dr. Sade Kikiola"/>
    <s v="Aviva"/>
    <x v="25"/>
    <x v="0"/>
    <x v="4"/>
    <s v="Emergency"/>
    <n v="81"/>
    <n v="148"/>
    <m/>
    <x v="1"/>
    <x v="9"/>
    <s v="Emergency"/>
    <s v="Yes"/>
    <s v="Emergency"/>
    <s v="Paid"/>
    <d v="2024-10-25T00:00:00"/>
    <d v="2024-10-18T00:00:00"/>
    <s v="General Ward"/>
    <n v="167.3"/>
    <n v="10"/>
  </r>
  <r>
    <d v="2025-01-01T00:00:00"/>
    <n v="2778"/>
    <n v="2"/>
    <n v="4"/>
    <n v="4"/>
    <n v="5"/>
    <n v="3"/>
    <n v="10"/>
    <x v="1"/>
    <s v="Hypertension"/>
    <s v="Orthopedics"/>
    <s v="Dr. Johnson Grek"/>
    <s v="Allianz"/>
    <x v="24"/>
    <x v="1"/>
    <x v="1"/>
    <s v="Inpatient"/>
    <n v="665"/>
    <n v="99"/>
    <d v="2024-11-14T00:00:00"/>
    <x v="0"/>
    <x v="9"/>
    <s v="Physician Referral"/>
    <s v="No"/>
    <s v="Scheduled"/>
    <s v="Paid"/>
    <m/>
    <m/>
    <s v="N/A"/>
    <n v="534.79999999999995"/>
    <n v="0"/>
  </r>
  <r>
    <d v="2025-01-01T00:00:00"/>
    <n v="638"/>
    <n v="4"/>
    <n v="4"/>
    <n v="4"/>
    <n v="5"/>
    <n v="2"/>
    <n v="4"/>
    <x v="8"/>
    <s v="Hypertension"/>
    <s v="Orthopedics"/>
    <s v="Dr. Ravi Patel"/>
    <s v="AXA"/>
    <x v="57"/>
    <x v="0"/>
    <x v="2"/>
    <s v="Outpatient"/>
    <n v="939"/>
    <n v="61"/>
    <d v="2024-11-07T00:00:00"/>
    <x v="0"/>
    <x v="8"/>
    <s v="Emergency"/>
    <s v="Yes"/>
    <s v="Emergency"/>
    <s v="Paid"/>
    <m/>
    <m/>
    <s v="N/A"/>
    <n v="700"/>
    <n v="0"/>
  </r>
  <r>
    <d v="2025-01-01T00:00:00"/>
    <n v="4913"/>
    <n v="3"/>
    <n v="4"/>
    <n v="4"/>
    <n v="5"/>
    <n v="1"/>
    <n v="10"/>
    <x v="1"/>
    <s v="Hypertension"/>
    <s v="Orthopedics"/>
    <s v="Dr. Emma Jones"/>
    <s v="Aviva"/>
    <x v="50"/>
    <x v="0"/>
    <x v="1"/>
    <s v="Inpatient"/>
    <n v="304"/>
    <n v="50"/>
    <m/>
    <x v="1"/>
    <x v="1"/>
    <s v="Physician Referral"/>
    <s v="Yes"/>
    <s v="Emergency"/>
    <s v="Paid"/>
    <d v="2024-10-24T00:00:00"/>
    <d v="2024-10-18T00:00:00"/>
    <s v="Semi-Private Room"/>
    <n v="268.8"/>
    <n v="30"/>
  </r>
  <r>
    <d v="2025-01-02T00:00:00"/>
    <n v="962"/>
    <n v="1"/>
    <n v="4"/>
    <n v="4"/>
    <n v="5"/>
    <n v="2"/>
    <n v="4"/>
    <x v="8"/>
    <s v="Hypertension"/>
    <s v="Orthopedics"/>
    <s v="Dr. Olu Abisola"/>
    <s v="AXA"/>
    <x v="53"/>
    <x v="1"/>
    <x v="0"/>
    <s v="Inpatient"/>
    <n v="279"/>
    <n v="141"/>
    <m/>
    <x v="1"/>
    <x v="2"/>
    <s v="Self-Referral"/>
    <s v="No"/>
    <s v="Scheduled"/>
    <s v="Paid"/>
    <d v="2024-10-23T00:00:00"/>
    <d v="2024-10-18T00:00:00"/>
    <s v="Semi-Private Room"/>
    <n v="315"/>
    <n v="30"/>
  </r>
  <r>
    <d v="2025-01-02T00:00:00"/>
    <n v="198"/>
    <n v="2"/>
    <n v="4"/>
    <n v="4"/>
    <n v="5"/>
    <n v="2"/>
    <n v="10"/>
    <x v="1"/>
    <s v="Hypertension"/>
    <s v="Orthopedics"/>
    <s v="Dr. Johnson Grek"/>
    <s v="AXA"/>
    <x v="37"/>
    <x v="0"/>
    <x v="4"/>
    <s v="Emergency"/>
    <n v="933"/>
    <n v="93"/>
    <d v="2024-11-10T00:00:00"/>
    <x v="0"/>
    <x v="0"/>
    <s v="Emergency"/>
    <s v="Yes"/>
    <s v="Emergency"/>
    <s v="Paid"/>
    <m/>
    <m/>
    <s v="N/A"/>
    <n v="718.2"/>
    <n v="0"/>
  </r>
  <r>
    <d v="2025-01-02T00:00:00"/>
    <n v="1601"/>
    <n v="1"/>
    <n v="4"/>
    <n v="4"/>
    <n v="5"/>
    <n v="3"/>
    <n v="4"/>
    <x v="8"/>
    <s v="Hypertension"/>
    <s v="Orthopedics"/>
    <s v="Dr. Olu Abisola"/>
    <s v="Allianz"/>
    <x v="3"/>
    <x v="1"/>
    <x v="1"/>
    <s v="Inpatient"/>
    <n v="744"/>
    <n v="177"/>
    <d v="2024-10-28T00:00:00"/>
    <x v="0"/>
    <x v="2"/>
    <s v="Self-Referral"/>
    <s v="No"/>
    <s v="Scheduled"/>
    <s v="Paid"/>
    <m/>
    <m/>
    <s v="N/A"/>
    <n v="644.70000000000005"/>
    <n v="0"/>
  </r>
  <r>
    <d v="2025-01-02T00:00:00"/>
    <n v="1298"/>
    <n v="1"/>
    <n v="4"/>
    <n v="4"/>
    <n v="5"/>
    <n v="2"/>
    <n v="10"/>
    <x v="1"/>
    <s v="Hypertension"/>
    <s v="Orthopedics"/>
    <s v="Dr. Olu Abisola"/>
    <s v="AXA"/>
    <x v="19"/>
    <x v="1"/>
    <x v="0"/>
    <s v="Emergency"/>
    <n v="333"/>
    <n v="62"/>
    <m/>
    <x v="1"/>
    <x v="8"/>
    <s v="Self-Referral"/>
    <s v="No"/>
    <s v="Scheduled"/>
    <s v="Paid"/>
    <d v="2024-10-25T00:00:00"/>
    <d v="2024-10-19T00:00:00"/>
    <s v="General Ward"/>
    <n v="283.5"/>
    <n v="10"/>
  </r>
  <r>
    <d v="2025-01-02T00:00:00"/>
    <n v="311"/>
    <n v="4"/>
    <n v="4"/>
    <n v="4"/>
    <n v="5"/>
    <n v="3"/>
    <n v="4"/>
    <x v="8"/>
    <s v="Hypertension"/>
    <s v="Orthopedics"/>
    <s v="Dr. Ravi Patel"/>
    <s v="Allianz"/>
    <x v="14"/>
    <x v="0"/>
    <x v="3"/>
    <s v="Inpatient"/>
    <n v="235"/>
    <n v="45"/>
    <d v="2024-10-29T00:00:00"/>
    <x v="0"/>
    <x v="9"/>
    <s v="Emergency"/>
    <s v="No"/>
    <s v="Scheduled"/>
    <s v="Paid"/>
    <m/>
    <m/>
    <s v="N/A"/>
    <n v="196"/>
    <n v="0"/>
  </r>
  <r>
    <d v="2025-01-02T00:00:00"/>
    <n v="150"/>
    <n v="2"/>
    <n v="4"/>
    <n v="4"/>
    <n v="5"/>
    <n v="3"/>
    <n v="10"/>
    <x v="1"/>
    <s v="Hypertension"/>
    <s v="Orthopedics"/>
    <s v="Dr. Johnson Grek"/>
    <s v="Allianz"/>
    <x v="3"/>
    <x v="1"/>
    <x v="4"/>
    <s v="Emergency"/>
    <n v="831"/>
    <n v="31"/>
    <d v="2024-11-03T00:00:00"/>
    <x v="0"/>
    <x v="7"/>
    <s v="Emergency"/>
    <s v="Yes"/>
    <s v="Emergency"/>
    <s v="Paid"/>
    <m/>
    <m/>
    <s v="N/A"/>
    <n v="603.4"/>
    <n v="0"/>
  </r>
  <r>
    <d v="2025-01-02T00:00:00"/>
    <n v="3217"/>
    <n v="5"/>
    <n v="4"/>
    <n v="4"/>
    <n v="5"/>
    <n v="2"/>
    <n v="4"/>
    <x v="8"/>
    <s v="Hypertension"/>
    <s v="Orthopedics"/>
    <s v="Dr. Sade Kikiola"/>
    <s v="AXA"/>
    <x v="4"/>
    <x v="0"/>
    <x v="2"/>
    <s v="Emergency"/>
    <n v="319"/>
    <n v="146"/>
    <m/>
    <x v="1"/>
    <x v="9"/>
    <s v="Emergency"/>
    <s v="Yes"/>
    <s v="Emergency"/>
    <s v="Paid"/>
    <d v="2024-10-23T00:00:00"/>
    <d v="2024-10-19T00:00:00"/>
    <s v="General Ward"/>
    <n v="332.5"/>
    <n v="10"/>
  </r>
  <r>
    <d v="2025-01-02T00:00:00"/>
    <n v="2011"/>
    <n v="4"/>
    <n v="4"/>
    <n v="4"/>
    <n v="5"/>
    <n v="1"/>
    <n v="10"/>
    <x v="1"/>
    <s v="Hypertension"/>
    <s v="Orthopedics"/>
    <s v="Dr. Ravi Patel"/>
    <s v="Aviva"/>
    <x v="53"/>
    <x v="0"/>
    <x v="2"/>
    <s v="Outpatient"/>
    <n v="278"/>
    <n v="123"/>
    <m/>
    <x v="1"/>
    <x v="9"/>
    <s v="Physician Referral"/>
    <s v="No"/>
    <s v="Scheduled"/>
    <s v="Paid"/>
    <d v="2024-10-22T00:00:00"/>
    <d v="2024-10-19T00:00:00"/>
    <s v="Semi-Private Room"/>
    <n v="301.7"/>
    <n v="30"/>
  </r>
  <r>
    <d v="2025-01-02T00:00:00"/>
    <n v="1505"/>
    <n v="2"/>
    <n v="4"/>
    <n v="4"/>
    <n v="5"/>
    <n v="2"/>
    <n v="4"/>
    <x v="8"/>
    <s v="Hypertension"/>
    <s v="Orthopedics"/>
    <s v="Dr. Johnson Grek"/>
    <s v="AXA"/>
    <x v="10"/>
    <x v="0"/>
    <x v="2"/>
    <s v="Outpatient"/>
    <n v="263"/>
    <n v="88"/>
    <m/>
    <x v="1"/>
    <x v="9"/>
    <s v="Self-Referral"/>
    <s v="No"/>
    <s v="Scheduled"/>
    <s v="Paid"/>
    <d v="2024-10-20T00:00:00"/>
    <d v="2024-10-19T00:00:00"/>
    <s v="Private Room"/>
    <n v="280.7"/>
    <n v="50"/>
  </r>
  <r>
    <d v="2025-01-02T00:00:00"/>
    <n v="763"/>
    <n v="5"/>
    <n v="4"/>
    <n v="4"/>
    <n v="5"/>
    <n v="2"/>
    <n v="10"/>
    <x v="1"/>
    <s v="Hypertension"/>
    <s v="Orthopedics"/>
    <s v="Dr. Sade Kikiola"/>
    <s v="AXA"/>
    <x v="48"/>
    <x v="0"/>
    <x v="0"/>
    <s v="Inpatient"/>
    <n v="608"/>
    <n v="92"/>
    <m/>
    <x v="1"/>
    <x v="7"/>
    <s v="Physician Referral"/>
    <s v="No"/>
    <s v="Scheduled"/>
    <s v="Paid"/>
    <d v="2024-10-20T00:00:00"/>
    <d v="2024-10-19T00:00:00"/>
    <s v="Private Room"/>
    <n v="525"/>
    <n v="50"/>
  </r>
  <r>
    <d v="2025-01-03T00:00:00"/>
    <n v="2482"/>
    <n v="1"/>
    <n v="4"/>
    <n v="4"/>
    <n v="5"/>
    <n v="2"/>
    <n v="4"/>
    <x v="8"/>
    <s v="Hypertension"/>
    <s v="Orthopedics"/>
    <s v="Dr. Olu Abisola"/>
    <s v="AXA"/>
    <x v="61"/>
    <x v="0"/>
    <x v="1"/>
    <s v="Inpatient"/>
    <n v="954"/>
    <n v="30"/>
    <d v="2024-11-07T00:00:00"/>
    <x v="0"/>
    <x v="1"/>
    <s v="Self-Referral"/>
    <s v="No"/>
    <s v="Scheduled"/>
    <s v="Paid"/>
    <m/>
    <m/>
    <s v="N/A"/>
    <n v="688.8"/>
    <n v="0"/>
  </r>
  <r>
    <d v="2025-01-03T00:00:00"/>
    <n v="2490"/>
    <n v="3"/>
    <n v="4"/>
    <n v="4"/>
    <n v="5"/>
    <n v="1"/>
    <n v="4"/>
    <x v="8"/>
    <s v="Hypertension"/>
    <s v="Orthopedics"/>
    <s v="Dr. Emma Jones"/>
    <s v="Aviva"/>
    <x v="43"/>
    <x v="0"/>
    <x v="3"/>
    <s v="Outpatient"/>
    <n v="833"/>
    <n v="66"/>
    <m/>
    <x v="1"/>
    <x v="8"/>
    <s v="Self-Referral"/>
    <s v="Yes"/>
    <s v="Emergency"/>
    <s v="Paid"/>
    <d v="2024-10-25T00:00:00"/>
    <d v="2024-10-19T00:00:00"/>
    <s v="Private Room"/>
    <n v="664.3"/>
    <n v="50"/>
  </r>
  <r>
    <d v="2025-01-03T00:00:00"/>
    <n v="458"/>
    <n v="3"/>
    <n v="4"/>
    <n v="4"/>
    <n v="5"/>
    <n v="3"/>
    <n v="10"/>
    <x v="1"/>
    <s v="Hypertension"/>
    <s v="Orthopedics"/>
    <s v="Dr. Emma Jones"/>
    <s v="Allianz"/>
    <x v="19"/>
    <x v="0"/>
    <x v="4"/>
    <s v="Emergency"/>
    <n v="416"/>
    <n v="42"/>
    <d v="2024-11-01T00:00:00"/>
    <x v="0"/>
    <x v="4"/>
    <s v="Physician Referral"/>
    <s v="Yes"/>
    <s v="Emergency"/>
    <s v="Paid"/>
    <m/>
    <m/>
    <s v="N/A"/>
    <n v="320.60000000000002"/>
    <n v="0"/>
  </r>
  <r>
    <d v="2025-01-03T00:00:00"/>
    <n v="1327"/>
    <n v="4"/>
    <n v="4"/>
    <n v="4"/>
    <n v="5"/>
    <n v="1"/>
    <n v="4"/>
    <x v="8"/>
    <s v="Hypertension"/>
    <s v="Orthopedics"/>
    <s v="Dr. Ravi Patel"/>
    <s v="Aviva"/>
    <x v="28"/>
    <x v="0"/>
    <x v="4"/>
    <s v="Emergency"/>
    <n v="586"/>
    <n v="100"/>
    <d v="2024-11-05T00:00:00"/>
    <x v="0"/>
    <x v="0"/>
    <s v="Self-Referral"/>
    <s v="No"/>
    <s v="Scheduled"/>
    <s v="Paid"/>
    <m/>
    <m/>
    <s v="N/A"/>
    <n v="480.2"/>
    <n v="0"/>
  </r>
  <r>
    <d v="2025-01-03T00:00:00"/>
    <n v="4560"/>
    <n v="5"/>
    <n v="4"/>
    <n v="4"/>
    <n v="5"/>
    <n v="1"/>
    <n v="10"/>
    <x v="1"/>
    <s v="Hypertension"/>
    <s v="Orthopedics"/>
    <s v="Dr. Sade Kikiola"/>
    <s v="Aviva"/>
    <x v="4"/>
    <x v="0"/>
    <x v="4"/>
    <s v="Outpatient"/>
    <n v="586"/>
    <n v="190"/>
    <d v="2024-11-15T00:00:00"/>
    <x v="0"/>
    <x v="1"/>
    <s v="Physician Referral"/>
    <s v="Yes"/>
    <s v="Emergency"/>
    <s v="Paid"/>
    <m/>
    <m/>
    <s v="N/A"/>
    <n v="543.20000000000005"/>
    <n v="0"/>
  </r>
  <r>
    <d v="2025-01-03T00:00:00"/>
    <n v="335"/>
    <n v="5"/>
    <n v="4"/>
    <n v="4"/>
    <n v="5"/>
    <n v="2"/>
    <n v="4"/>
    <x v="8"/>
    <s v="Hypertension"/>
    <s v="Orthopedics"/>
    <s v="Dr. Sade Kikiola"/>
    <s v="AXA"/>
    <x v="54"/>
    <x v="1"/>
    <x v="4"/>
    <s v="Outpatient"/>
    <n v="235"/>
    <n v="96"/>
    <d v="2024-11-15T00:00:00"/>
    <x v="0"/>
    <x v="8"/>
    <s v="Emergency"/>
    <s v="No"/>
    <s v="Scheduled"/>
    <s v="Paid"/>
    <m/>
    <m/>
    <s v="N/A"/>
    <n v="231.7"/>
    <n v="0"/>
  </r>
  <r>
    <d v="2025-01-03T00:00:00"/>
    <n v="4251"/>
    <n v="3"/>
    <n v="4"/>
    <n v="5"/>
    <n v="5"/>
    <n v="2"/>
    <n v="10"/>
    <x v="1"/>
    <s v="Migraine"/>
    <s v="Orthopedics"/>
    <s v="Dr. Emma Jones"/>
    <s v="AXA"/>
    <x v="7"/>
    <x v="1"/>
    <x v="3"/>
    <s v="Inpatient"/>
    <n v="484"/>
    <n v="142"/>
    <m/>
    <x v="1"/>
    <x v="9"/>
    <s v="Self-Referral"/>
    <s v="No"/>
    <s v="Scheduled"/>
    <s v="Paid"/>
    <d v="2024-10-29T00:00:00"/>
    <d v="2024-10-20T00:00:00"/>
    <s v="Private Room"/>
    <n v="473.2"/>
    <n v="50"/>
  </r>
  <r>
    <d v="2025-01-03T00:00:00"/>
    <n v="2096"/>
    <n v="5"/>
    <n v="4"/>
    <n v="5"/>
    <n v="5"/>
    <n v="1"/>
    <n v="4"/>
    <x v="8"/>
    <s v="Migraine"/>
    <s v="Orthopedics"/>
    <s v="Dr. Sade Kikiola"/>
    <s v="Aviva"/>
    <x v="10"/>
    <x v="0"/>
    <x v="4"/>
    <s v="Emergency"/>
    <n v="942"/>
    <n v="186"/>
    <d v="2024-11-16T00:00:00"/>
    <x v="0"/>
    <x v="1"/>
    <s v="Physician Referral"/>
    <s v="Yes"/>
    <s v="Emergency"/>
    <s v="Paid"/>
    <m/>
    <m/>
    <s v="N/A"/>
    <n v="789.6"/>
    <n v="0"/>
  </r>
  <r>
    <d v="2025-01-03T00:00:00"/>
    <n v="1890"/>
    <n v="2"/>
    <n v="4"/>
    <n v="2"/>
    <n v="5"/>
    <n v="3"/>
    <n v="10"/>
    <x v="1"/>
    <s v="Asthma"/>
    <s v="Orthopedics"/>
    <s v="Dr. Johnson Grek"/>
    <s v="Allianz"/>
    <x v="4"/>
    <x v="1"/>
    <x v="3"/>
    <s v="Outpatient"/>
    <n v="508"/>
    <n v="92"/>
    <m/>
    <x v="1"/>
    <x v="2"/>
    <s v="Emergency"/>
    <s v="No"/>
    <s v="Scheduled"/>
    <s v="Paid"/>
    <d v="2024-10-28T00:00:00"/>
    <d v="2024-10-20T00:00:00"/>
    <s v="Semi-Private Room"/>
    <n v="441"/>
    <n v="30"/>
  </r>
  <r>
    <d v="2025-01-03T00:00:00"/>
    <n v="742"/>
    <n v="2"/>
    <n v="4"/>
    <n v="5"/>
    <n v="5"/>
    <n v="3"/>
    <n v="4"/>
    <x v="8"/>
    <s v="Migraine"/>
    <s v="Orthopedics"/>
    <s v="Dr. Johnson Grek"/>
    <s v="Allianz"/>
    <x v="35"/>
    <x v="1"/>
    <x v="1"/>
    <s v="Emergency"/>
    <n v="641"/>
    <n v="74"/>
    <d v="2024-11-08T00:00:00"/>
    <x v="0"/>
    <x v="5"/>
    <s v="Self-Referral"/>
    <s v="No"/>
    <s v="Scheduled"/>
    <s v="Paid"/>
    <m/>
    <m/>
    <s v="N/A"/>
    <n v="500.5"/>
    <n v="0"/>
  </r>
  <r>
    <d v="2025-01-04T00:00:00"/>
    <n v="2313"/>
    <n v="3"/>
    <n v="4"/>
    <n v="4"/>
    <n v="5"/>
    <n v="2"/>
    <n v="10"/>
    <x v="1"/>
    <s v="Hypertension"/>
    <s v="Orthopedics"/>
    <s v="Dr. Emma Jones"/>
    <s v="AXA"/>
    <x v="31"/>
    <x v="1"/>
    <x v="2"/>
    <s v="Emergency"/>
    <n v="109"/>
    <n v="37"/>
    <m/>
    <x v="1"/>
    <x v="9"/>
    <s v="Self-Referral"/>
    <s v="Yes"/>
    <s v="Emergency"/>
    <s v="Paid"/>
    <d v="2024-10-22T00:00:00"/>
    <d v="2024-10-20T00:00:00"/>
    <s v="General Ward"/>
    <n v="109.2"/>
    <n v="10"/>
  </r>
  <r>
    <d v="2025-01-04T00:00:00"/>
    <n v="4817"/>
    <n v="1"/>
    <n v="4"/>
    <n v="5"/>
    <n v="5"/>
    <n v="3"/>
    <n v="4"/>
    <x v="8"/>
    <s v="Migraine"/>
    <s v="Orthopedics"/>
    <s v="Dr. Olu Abisola"/>
    <s v="Allianz"/>
    <x v="33"/>
    <x v="1"/>
    <x v="3"/>
    <s v="Outpatient"/>
    <n v="967"/>
    <n v="113"/>
    <d v="2024-11-18T00:00:00"/>
    <x v="0"/>
    <x v="9"/>
    <s v="Self-Referral"/>
    <s v="No"/>
    <s v="Scheduled"/>
    <s v="Paid"/>
    <m/>
    <m/>
    <s v="N/A"/>
    <n v="756"/>
    <n v="0"/>
  </r>
  <r>
    <d v="2025-01-04T00:00:00"/>
    <n v="970"/>
    <n v="1"/>
    <n v="4"/>
    <n v="3"/>
    <n v="5"/>
    <n v="3"/>
    <n v="10"/>
    <x v="1"/>
    <s v="Fracture"/>
    <s v="Orthopedics"/>
    <s v="Dr. Olu Abisola"/>
    <s v="Allianz"/>
    <x v="13"/>
    <x v="1"/>
    <x v="2"/>
    <s v="Emergency"/>
    <n v="339"/>
    <n v="189"/>
    <d v="2024-11-10T00:00:00"/>
    <x v="0"/>
    <x v="4"/>
    <s v="Self-Referral"/>
    <s v="No"/>
    <s v="Scheduled"/>
    <s v="Paid"/>
    <m/>
    <m/>
    <s v="N/A"/>
    <n v="369.6"/>
    <n v="0"/>
  </r>
  <r>
    <d v="2025-01-04T00:00:00"/>
    <n v="4461"/>
    <n v="1"/>
    <n v="4"/>
    <n v="1"/>
    <n v="5"/>
    <n v="3"/>
    <n v="4"/>
    <x v="8"/>
    <s v="Appendicitis"/>
    <s v="Orthopedics"/>
    <s v="Dr. Olu Abisola"/>
    <s v="Allianz"/>
    <x v="22"/>
    <x v="1"/>
    <x v="2"/>
    <s v="Inpatient"/>
    <n v="172"/>
    <n v="173"/>
    <m/>
    <x v="1"/>
    <x v="0"/>
    <s v="Emergency"/>
    <s v="Yes"/>
    <s v="Emergency"/>
    <s v="Paid"/>
    <d v="2024-10-30T00:00:00"/>
    <d v="2024-10-21T00:00:00"/>
    <s v="Private Room"/>
    <n v="276.5"/>
    <n v="50"/>
  </r>
  <r>
    <d v="2025-01-04T00:00:00"/>
    <n v="2311"/>
    <n v="3"/>
    <n v="4"/>
    <n v="2"/>
    <n v="5"/>
    <n v="1"/>
    <n v="10"/>
    <x v="1"/>
    <s v="Asthma"/>
    <s v="Orthopedics"/>
    <s v="Dr. Emma Jones"/>
    <s v="Aviva"/>
    <x v="3"/>
    <x v="0"/>
    <x v="0"/>
    <s v="Outpatient"/>
    <n v="131"/>
    <n v="37"/>
    <m/>
    <x v="1"/>
    <x v="5"/>
    <s v="Self-Referral"/>
    <s v="Yes"/>
    <s v="Emergency"/>
    <s v="Paid"/>
    <d v="2024-10-29T00:00:00"/>
    <d v="2024-10-21T00:00:00"/>
    <s v="Private Room"/>
    <n v="152.6"/>
    <n v="50"/>
  </r>
  <r>
    <d v="2025-01-04T00:00:00"/>
    <n v="1619"/>
    <n v="4"/>
    <n v="4"/>
    <n v="3"/>
    <n v="5"/>
    <n v="1"/>
    <n v="4"/>
    <x v="8"/>
    <s v="Fracture"/>
    <s v="Orthopedics"/>
    <s v="Dr. Ravi Patel"/>
    <s v="Aviva"/>
    <x v="25"/>
    <x v="1"/>
    <x v="3"/>
    <s v="Emergency"/>
    <n v="460"/>
    <n v="147"/>
    <m/>
    <x v="1"/>
    <x v="2"/>
    <s v="Self-Referral"/>
    <s v="Yes"/>
    <s v="Emergency"/>
    <s v="Paid"/>
    <d v="2024-10-30T00:00:00"/>
    <d v="2024-10-21T00:00:00"/>
    <s v="General Ward"/>
    <n v="431.9"/>
    <n v="10"/>
  </r>
  <r>
    <d v="2025-01-04T00:00:00"/>
    <n v="4549"/>
    <n v="5"/>
    <n v="4"/>
    <n v="3"/>
    <n v="5"/>
    <n v="2"/>
    <n v="10"/>
    <x v="1"/>
    <s v="Fracture"/>
    <s v="Orthopedics"/>
    <s v="Dr. Sade Kikiola"/>
    <s v="AXA"/>
    <x v="14"/>
    <x v="1"/>
    <x v="4"/>
    <s v="Outpatient"/>
    <n v="674"/>
    <n v="60"/>
    <m/>
    <x v="1"/>
    <x v="2"/>
    <s v="Emergency"/>
    <s v="Yes"/>
    <s v="Emergency"/>
    <s v="Paid"/>
    <d v="2024-10-25T00:00:00"/>
    <d v="2024-10-21T00:00:00"/>
    <s v="Semi-Private Room"/>
    <n v="534.79999999999995"/>
    <n v="30"/>
  </r>
  <r>
    <d v="2025-01-04T00:00:00"/>
    <n v="3826"/>
    <n v="2"/>
    <n v="4"/>
    <n v="4"/>
    <n v="5"/>
    <n v="3"/>
    <n v="4"/>
    <x v="8"/>
    <s v="Hypertension"/>
    <s v="Orthopedics"/>
    <s v="Dr. Johnson Grek"/>
    <s v="Allianz"/>
    <x v="11"/>
    <x v="1"/>
    <x v="0"/>
    <s v="Outpatient"/>
    <n v="77"/>
    <n v="189"/>
    <d v="2024-11-08T00:00:00"/>
    <x v="0"/>
    <x v="2"/>
    <s v="Emergency"/>
    <s v="Yes"/>
    <s v="Emergency"/>
    <s v="Paid"/>
    <m/>
    <m/>
    <s v="N/A"/>
    <n v="186.2"/>
    <n v="0"/>
  </r>
  <r>
    <d v="2025-01-04T00:00:00"/>
    <n v="3781"/>
    <n v="2"/>
    <n v="4"/>
    <n v="4"/>
    <n v="5"/>
    <n v="2"/>
    <n v="10"/>
    <x v="1"/>
    <s v="Hypertension"/>
    <s v="Orthopedics"/>
    <s v="Dr. Johnson Grek"/>
    <s v="AXA"/>
    <x v="34"/>
    <x v="1"/>
    <x v="4"/>
    <s v="Emergency"/>
    <n v="127"/>
    <n v="52"/>
    <d v="2024-11-19T00:00:00"/>
    <x v="0"/>
    <x v="3"/>
    <s v="Self-Referral"/>
    <s v="No"/>
    <s v="Scheduled"/>
    <s v="Paid"/>
    <m/>
    <m/>
    <s v="N/A"/>
    <n v="125.3"/>
    <n v="0"/>
  </r>
  <r>
    <d v="2025-01-04T00:00:00"/>
    <n v="3563"/>
    <n v="4"/>
    <n v="4"/>
    <n v="2"/>
    <n v="5"/>
    <n v="1"/>
    <n v="4"/>
    <x v="8"/>
    <s v="Asthma"/>
    <s v="Orthopedics"/>
    <s v="Dr. Ravi Patel"/>
    <s v="Aviva"/>
    <x v="3"/>
    <x v="0"/>
    <x v="2"/>
    <s v="Inpatient"/>
    <n v="348"/>
    <n v="62"/>
    <d v="2024-11-09T00:00:00"/>
    <x v="0"/>
    <x v="2"/>
    <s v="Emergency"/>
    <s v="No"/>
    <s v="Scheduled"/>
    <s v="Paid"/>
    <m/>
    <m/>
    <s v="N/A"/>
    <n v="287"/>
    <n v="0"/>
  </r>
  <r>
    <d v="2025-01-05T00:00:00"/>
    <n v="4719"/>
    <n v="5"/>
    <n v="4"/>
    <n v="2"/>
    <n v="5"/>
    <n v="2"/>
    <n v="10"/>
    <x v="1"/>
    <s v="Asthma"/>
    <s v="Orthopedics"/>
    <s v="Dr. Sade Kikiola"/>
    <s v="AXA"/>
    <x v="41"/>
    <x v="0"/>
    <x v="0"/>
    <s v="Outpatient"/>
    <n v="230"/>
    <n v="33"/>
    <d v="2024-11-06T00:00:00"/>
    <x v="0"/>
    <x v="6"/>
    <s v="Emergency"/>
    <s v="Yes"/>
    <s v="Emergency"/>
    <s v="Paid"/>
    <m/>
    <m/>
    <s v="N/A"/>
    <n v="184.1"/>
    <n v="0"/>
  </r>
  <r>
    <d v="2025-01-01T00:00:00"/>
    <n v="2674"/>
    <n v="1"/>
    <n v="4"/>
    <n v="1"/>
    <n v="5"/>
    <n v="1"/>
    <n v="4"/>
    <x v="8"/>
    <s v="Appendicitis"/>
    <s v="Orthopedics"/>
    <s v="Dr. Olu Abisola"/>
    <s v="Aviva"/>
    <x v="7"/>
    <x v="0"/>
    <x v="4"/>
    <s v="Emergency"/>
    <n v="746"/>
    <n v="77"/>
    <d v="2024-11-03T00:00:00"/>
    <x v="0"/>
    <x v="1"/>
    <s v="Physician Referral"/>
    <s v="Yes"/>
    <s v="Emergency"/>
    <s v="Paid"/>
    <m/>
    <m/>
    <s v="N/A"/>
    <n v="576.1"/>
    <n v="0"/>
  </r>
  <r>
    <d v="2025-01-01T00:00:00"/>
    <n v="2781"/>
    <n v="2"/>
    <n v="4"/>
    <n v="5"/>
    <n v="5"/>
    <n v="1"/>
    <n v="10"/>
    <x v="1"/>
    <s v="Migraine"/>
    <s v="Orthopedics"/>
    <s v="Dr. Johnson Grek"/>
    <s v="Aviva"/>
    <x v="58"/>
    <x v="0"/>
    <x v="4"/>
    <s v="Outpatient"/>
    <n v="415"/>
    <n v="157"/>
    <m/>
    <x v="1"/>
    <x v="7"/>
    <s v="Emergency"/>
    <s v="Yes"/>
    <s v="Emergency"/>
    <s v="Paid"/>
    <d v="2024-10-31T00:00:00"/>
    <d v="2024-10-22T00:00:00"/>
    <s v="Private Room"/>
    <n v="435.4"/>
    <n v="50"/>
  </r>
  <r>
    <d v="2025-01-01T00:00:00"/>
    <n v="2092"/>
    <n v="1"/>
    <n v="4"/>
    <n v="2"/>
    <n v="5"/>
    <n v="2"/>
    <n v="4"/>
    <x v="8"/>
    <s v="Asthma"/>
    <s v="Orthopedics"/>
    <s v="Dr. Olu Abisola"/>
    <s v="AXA"/>
    <x v="17"/>
    <x v="1"/>
    <x v="1"/>
    <s v="Outpatient"/>
    <n v="145"/>
    <n v="47"/>
    <m/>
    <x v="1"/>
    <x v="5"/>
    <s v="Physician Referral"/>
    <s v="Yes"/>
    <s v="Emergency"/>
    <s v="Paid"/>
    <d v="2024-10-24T00:00:00"/>
    <d v="2024-10-22T00:00:00"/>
    <s v="Private Room"/>
    <n v="169.4"/>
    <n v="50"/>
  </r>
  <r>
    <d v="2025-01-01T00:00:00"/>
    <n v="4102"/>
    <n v="1"/>
    <n v="4"/>
    <n v="2"/>
    <n v="5"/>
    <n v="3"/>
    <n v="10"/>
    <x v="1"/>
    <s v="Asthma"/>
    <s v="Orthopedics"/>
    <s v="Dr. Olu Abisola"/>
    <s v="Allianz"/>
    <x v="9"/>
    <x v="0"/>
    <x v="0"/>
    <s v="Emergency"/>
    <n v="474"/>
    <n v="33"/>
    <d v="2024-11-02T00:00:00"/>
    <x v="0"/>
    <x v="5"/>
    <s v="Physician Referral"/>
    <s v="Yes"/>
    <s v="Emergency"/>
    <s v="Paid"/>
    <m/>
    <m/>
    <s v="N/A"/>
    <n v="354.9"/>
    <n v="0"/>
  </r>
  <r>
    <d v="2025-01-01T00:00:00"/>
    <n v="4662"/>
    <n v="3"/>
    <n v="4"/>
    <n v="5"/>
    <n v="5"/>
    <n v="2"/>
    <n v="4"/>
    <x v="8"/>
    <s v="Migraine"/>
    <s v="Orthopedics"/>
    <s v="Dr. Emma Jones"/>
    <s v="AXA"/>
    <x v="50"/>
    <x v="0"/>
    <x v="0"/>
    <s v="Inpatient"/>
    <n v="286"/>
    <n v="173"/>
    <m/>
    <x v="1"/>
    <x v="9"/>
    <s v="Physician Referral"/>
    <s v="No"/>
    <s v="Scheduled"/>
    <s v="Paid"/>
    <d v="2024-10-23T00:00:00"/>
    <d v="2024-10-22T00:00:00"/>
    <s v="General Ward"/>
    <n v="328.3"/>
    <n v="10"/>
  </r>
  <r>
    <d v="2025-01-01T00:00:00"/>
    <n v="2913"/>
    <n v="3"/>
    <n v="4"/>
    <n v="1"/>
    <n v="5"/>
    <n v="3"/>
    <n v="10"/>
    <x v="1"/>
    <s v="Appendicitis"/>
    <s v="Orthopedics"/>
    <s v="Dr. Emma Jones"/>
    <s v="Allianz"/>
    <x v="42"/>
    <x v="0"/>
    <x v="2"/>
    <s v="Emergency"/>
    <n v="877"/>
    <n v="93"/>
    <d v="2024-11-09T00:00:00"/>
    <x v="0"/>
    <x v="8"/>
    <s v="Physician Referral"/>
    <s v="Yes"/>
    <s v="Emergency"/>
    <s v="Paid"/>
    <m/>
    <m/>
    <s v="N/A"/>
    <n v="679"/>
    <n v="0"/>
  </r>
  <r>
    <d v="2025-01-01T00:00:00"/>
    <n v="3803"/>
    <n v="5"/>
    <n v="4"/>
    <n v="4"/>
    <n v="5"/>
    <n v="2"/>
    <n v="4"/>
    <x v="8"/>
    <s v="Hypertension"/>
    <s v="Orthopedics"/>
    <s v="Dr. Sade Kikiola"/>
    <s v="AXA"/>
    <x v="6"/>
    <x v="0"/>
    <x v="2"/>
    <s v="Outpatient"/>
    <n v="660"/>
    <n v="164"/>
    <d v="2024-10-30T00:00:00"/>
    <x v="0"/>
    <x v="8"/>
    <s v="Physician Referral"/>
    <s v="Yes"/>
    <s v="Emergency"/>
    <s v="Paid"/>
    <m/>
    <m/>
    <s v="N/A"/>
    <n v="576.79999999999995"/>
    <n v="0"/>
  </r>
  <r>
    <d v="2025-01-01T00:00:00"/>
    <n v="632"/>
    <n v="2"/>
    <n v="4"/>
    <n v="1"/>
    <n v="5"/>
    <n v="2"/>
    <n v="10"/>
    <x v="1"/>
    <s v="Appendicitis"/>
    <s v="Orthopedics"/>
    <s v="Dr. Johnson Grek"/>
    <s v="AXA"/>
    <x v="41"/>
    <x v="1"/>
    <x v="0"/>
    <s v="Inpatient"/>
    <n v="393"/>
    <n v="181"/>
    <m/>
    <x v="1"/>
    <x v="3"/>
    <s v="Emergency"/>
    <s v="No"/>
    <s v="Scheduled"/>
    <s v="Paid"/>
    <d v="2024-10-31T00:00:00"/>
    <d v="2024-10-22T00:00:00"/>
    <s v="Semi-Private Room"/>
    <n v="422.8"/>
    <n v="30"/>
  </r>
  <r>
    <d v="2025-01-01T00:00:00"/>
    <n v="3098"/>
    <n v="3"/>
    <n v="4"/>
    <n v="5"/>
    <n v="5"/>
    <n v="2"/>
    <n v="4"/>
    <x v="8"/>
    <s v="Migraine"/>
    <s v="Orthopedics"/>
    <s v="Dr. Emma Jones"/>
    <s v="AXA"/>
    <x v="53"/>
    <x v="0"/>
    <x v="1"/>
    <s v="Inpatient"/>
    <n v="761"/>
    <n v="33"/>
    <d v="2024-11-05T00:00:00"/>
    <x v="0"/>
    <x v="6"/>
    <s v="Emergency"/>
    <s v="Yes"/>
    <s v="Emergency"/>
    <s v="Paid"/>
    <m/>
    <m/>
    <s v="N/A"/>
    <n v="555.79999999999995"/>
    <n v="0"/>
  </r>
  <r>
    <d v="2025-01-01T00:00:00"/>
    <n v="1796"/>
    <n v="5"/>
    <n v="4"/>
    <n v="4"/>
    <n v="5"/>
    <n v="1"/>
    <n v="10"/>
    <x v="1"/>
    <s v="Hypertension"/>
    <s v="Orthopedics"/>
    <s v="Dr. Sade Kikiola"/>
    <s v="Aviva"/>
    <x v="13"/>
    <x v="1"/>
    <x v="1"/>
    <s v="Inpatient"/>
    <n v="133"/>
    <n v="173"/>
    <m/>
    <x v="1"/>
    <x v="2"/>
    <s v="Emergency"/>
    <s v="No"/>
    <s v="Scheduled"/>
    <s v="Paid"/>
    <d v="2024-10-30T00:00:00"/>
    <d v="2024-10-22T00:00:00"/>
    <s v="General Ward"/>
    <n v="221.2"/>
    <n v="10"/>
  </r>
  <r>
    <d v="2025-01-02T00:00:00"/>
    <n v="1425"/>
    <n v="4"/>
    <n v="4"/>
    <n v="4"/>
    <n v="5"/>
    <n v="2"/>
    <n v="4"/>
    <x v="8"/>
    <s v="Hypertension"/>
    <s v="Orthopedics"/>
    <s v="Dr. Ravi Patel"/>
    <s v="AXA"/>
    <x v="1"/>
    <x v="0"/>
    <x v="2"/>
    <s v="Inpatient"/>
    <n v="583"/>
    <n v="181"/>
    <d v="2024-11-05T00:00:00"/>
    <x v="0"/>
    <x v="2"/>
    <s v="Self-Referral"/>
    <s v="Yes"/>
    <s v="Emergency"/>
    <s v="Paid"/>
    <m/>
    <m/>
    <s v="N/A"/>
    <n v="534.79999999999995"/>
    <n v="0"/>
  </r>
  <r>
    <d v="2025-01-02T00:00:00"/>
    <n v="1541"/>
    <n v="1"/>
    <n v="4"/>
    <n v="4"/>
    <n v="5"/>
    <n v="1"/>
    <n v="10"/>
    <x v="1"/>
    <s v="Hypertension"/>
    <s v="Orthopedics"/>
    <s v="Dr. Olu Abisola"/>
    <s v="Aviva"/>
    <x v="61"/>
    <x v="1"/>
    <x v="3"/>
    <s v="Outpatient"/>
    <n v="240"/>
    <n v="43"/>
    <m/>
    <x v="1"/>
    <x v="2"/>
    <s v="Emergency"/>
    <s v="No"/>
    <s v="Scheduled"/>
    <s v="Paid"/>
    <d v="2024-10-30T00:00:00"/>
    <d v="2024-10-23T00:00:00"/>
    <s v="Private Room"/>
    <n v="233.1"/>
    <n v="50"/>
  </r>
  <r>
    <d v="2025-01-02T00:00:00"/>
    <n v="3314"/>
    <n v="2"/>
    <n v="4"/>
    <n v="1"/>
    <n v="5"/>
    <n v="1"/>
    <n v="4"/>
    <x v="8"/>
    <s v="Appendicitis"/>
    <s v="Orthopedics"/>
    <s v="Dr. Johnson Grek"/>
    <s v="Aviva"/>
    <x v="27"/>
    <x v="1"/>
    <x v="4"/>
    <s v="Emergency"/>
    <n v="899"/>
    <n v="123"/>
    <d v="2024-11-17T00:00:00"/>
    <x v="0"/>
    <x v="3"/>
    <s v="Physician Referral"/>
    <s v="Yes"/>
    <s v="Emergency"/>
    <s v="Paid"/>
    <m/>
    <m/>
    <s v="N/A"/>
    <n v="715.4"/>
    <n v="0"/>
  </r>
  <r>
    <d v="2025-01-02T00:00:00"/>
    <n v="1753"/>
    <n v="2"/>
    <n v="4"/>
    <n v="5"/>
    <n v="5"/>
    <n v="1"/>
    <n v="10"/>
    <x v="1"/>
    <s v="Migraine"/>
    <s v="Orthopedics"/>
    <s v="Dr. Johnson Grek"/>
    <s v="Aviva"/>
    <x v="2"/>
    <x v="0"/>
    <x v="2"/>
    <s v="Emergency"/>
    <n v="756"/>
    <n v="89"/>
    <d v="2024-11-03T00:00:00"/>
    <x v="0"/>
    <x v="3"/>
    <s v="Self-Referral"/>
    <s v="Yes"/>
    <s v="Emergency"/>
    <s v="Paid"/>
    <m/>
    <m/>
    <s v="N/A"/>
    <n v="591.5"/>
    <n v="0"/>
  </r>
  <r>
    <d v="2025-01-02T00:00:00"/>
    <n v="4818"/>
    <n v="5"/>
    <n v="4"/>
    <n v="1"/>
    <n v="5"/>
    <n v="2"/>
    <n v="4"/>
    <x v="8"/>
    <s v="Appendicitis"/>
    <s v="Orthopedics"/>
    <s v="Dr. Sade Kikiola"/>
    <s v="AXA"/>
    <x v="33"/>
    <x v="0"/>
    <x v="1"/>
    <s v="Inpatient"/>
    <n v="494"/>
    <n v="39"/>
    <m/>
    <x v="1"/>
    <x v="6"/>
    <s v="Self-Referral"/>
    <s v="No"/>
    <s v="Scheduled"/>
    <s v="Paid"/>
    <d v="2024-10-31T00:00:00"/>
    <d v="2024-10-23T00:00:00"/>
    <s v="General Ward"/>
    <n v="380.1"/>
    <n v="10"/>
  </r>
  <r>
    <d v="2025-01-02T00:00:00"/>
    <n v="2438"/>
    <n v="3"/>
    <n v="4"/>
    <n v="1"/>
    <n v="5"/>
    <n v="2"/>
    <n v="10"/>
    <x v="1"/>
    <s v="Appendicitis"/>
    <s v="Orthopedics"/>
    <s v="Dr. Emma Jones"/>
    <s v="AXA"/>
    <x v="30"/>
    <x v="0"/>
    <x v="0"/>
    <s v="Inpatient"/>
    <n v="953"/>
    <n v="186"/>
    <d v="2024-11-06T00:00:00"/>
    <x v="0"/>
    <x v="4"/>
    <s v="Emergency"/>
    <s v="No"/>
    <s v="Scheduled"/>
    <s v="Paid"/>
    <m/>
    <m/>
    <s v="N/A"/>
    <n v="797.3"/>
    <n v="0"/>
  </r>
  <r>
    <d v="2025-01-02T00:00:00"/>
    <n v="824"/>
    <n v="1"/>
    <n v="4"/>
    <n v="3"/>
    <n v="5"/>
    <n v="2"/>
    <n v="4"/>
    <x v="8"/>
    <s v="Fracture"/>
    <s v="Orthopedics"/>
    <s v="Dr. Olu Abisola"/>
    <s v="AXA"/>
    <x v="46"/>
    <x v="0"/>
    <x v="1"/>
    <s v="Emergency"/>
    <n v="173"/>
    <n v="140"/>
    <d v="2024-11-08T00:00:00"/>
    <x v="0"/>
    <x v="3"/>
    <s v="Self-Referral"/>
    <s v="Yes"/>
    <s v="Emergency"/>
    <s v="Paid"/>
    <m/>
    <m/>
    <s v="N/A"/>
    <n v="219.1"/>
    <n v="0"/>
  </r>
  <r>
    <d v="2025-01-02T00:00:00"/>
    <n v="2184"/>
    <n v="1"/>
    <n v="4"/>
    <n v="2"/>
    <n v="5"/>
    <n v="2"/>
    <n v="10"/>
    <x v="1"/>
    <s v="Asthma"/>
    <s v="Orthopedics"/>
    <s v="Dr. Olu Abisola"/>
    <s v="AXA"/>
    <x v="5"/>
    <x v="1"/>
    <x v="0"/>
    <s v="Inpatient"/>
    <n v="922"/>
    <n v="192"/>
    <m/>
    <x v="1"/>
    <x v="1"/>
    <s v="Emergency"/>
    <s v="No"/>
    <s v="Scheduled"/>
    <s v="Paid"/>
    <d v="2024-10-24T00:00:00"/>
    <d v="2024-10-23T00:00:00"/>
    <s v="General Ward"/>
    <n v="786.8"/>
    <n v="10"/>
  </r>
  <r>
    <d v="2025-01-02T00:00:00"/>
    <n v="4871"/>
    <n v="2"/>
    <n v="4"/>
    <n v="1"/>
    <n v="5"/>
    <n v="1"/>
    <n v="4"/>
    <x v="8"/>
    <s v="Appendicitis"/>
    <s v="Orthopedics"/>
    <s v="Dr. Johnson Grek"/>
    <s v="Aviva"/>
    <x v="31"/>
    <x v="1"/>
    <x v="2"/>
    <s v="Emergency"/>
    <n v="375"/>
    <n v="53"/>
    <m/>
    <x v="1"/>
    <x v="8"/>
    <s v="Emergency"/>
    <s v="Yes"/>
    <s v="Emergency"/>
    <s v="Paid"/>
    <d v="2024-11-01T00:00:00"/>
    <d v="2024-10-23T00:00:00"/>
    <s v="Private Room"/>
    <n v="334.6"/>
    <n v="50"/>
  </r>
  <r>
    <d v="2025-01-02T00:00:00"/>
    <n v="81"/>
    <n v="2"/>
    <n v="4"/>
    <n v="3"/>
    <n v="5"/>
    <n v="3"/>
    <n v="10"/>
    <x v="1"/>
    <s v="Fracture"/>
    <s v="Orthopedics"/>
    <s v="Dr. Johnson Grek"/>
    <s v="Allianz"/>
    <x v="29"/>
    <x v="0"/>
    <x v="4"/>
    <s v="Emergency"/>
    <n v="687"/>
    <n v="169"/>
    <m/>
    <x v="1"/>
    <x v="9"/>
    <s v="Physician Referral"/>
    <s v="No"/>
    <s v="Scheduled"/>
    <s v="Paid"/>
    <d v="2024-11-01T00:00:00"/>
    <d v="2024-10-23T00:00:00"/>
    <s v="General Ward"/>
    <n v="606.20000000000005"/>
    <n v="10"/>
  </r>
  <r>
    <d v="2025-01-03T00:00:00"/>
    <n v="2579"/>
    <n v="1"/>
    <n v="4"/>
    <n v="5"/>
    <n v="5"/>
    <n v="3"/>
    <n v="4"/>
    <x v="8"/>
    <s v="Migraine"/>
    <s v="Orthopedics"/>
    <s v="Dr. Olu Abisola"/>
    <s v="Allianz"/>
    <x v="14"/>
    <x v="0"/>
    <x v="4"/>
    <s v="Inpatient"/>
    <n v="75"/>
    <n v="90"/>
    <d v="2024-11-11T00:00:00"/>
    <x v="0"/>
    <x v="1"/>
    <s v="Self-Referral"/>
    <s v="No"/>
    <s v="Scheduled"/>
    <s v="Paid"/>
    <m/>
    <m/>
    <s v="N/A"/>
    <n v="115.5"/>
    <n v="0"/>
  </r>
  <r>
    <d v="2025-01-03T00:00:00"/>
    <n v="299"/>
    <n v="4"/>
    <n v="4"/>
    <n v="3"/>
    <n v="5"/>
    <n v="1"/>
    <n v="10"/>
    <x v="1"/>
    <s v="Fracture"/>
    <s v="Orthopedics"/>
    <s v="Dr. Ravi Patel"/>
    <s v="Aviva"/>
    <x v="20"/>
    <x v="1"/>
    <x v="2"/>
    <s v="Emergency"/>
    <n v="202"/>
    <n v="52"/>
    <m/>
    <x v="1"/>
    <x v="2"/>
    <s v="Self-Referral"/>
    <s v="Yes"/>
    <s v="Emergency"/>
    <s v="Paid"/>
    <d v="2024-11-02T00:00:00"/>
    <d v="2024-10-24T00:00:00"/>
    <s v="Private Room"/>
    <n v="212.8"/>
    <n v="50"/>
  </r>
  <r>
    <d v="2025-01-03T00:00:00"/>
    <n v="1722"/>
    <n v="5"/>
    <n v="4"/>
    <n v="1"/>
    <n v="5"/>
    <n v="1"/>
    <n v="4"/>
    <x v="8"/>
    <s v="Appendicitis"/>
    <s v="Orthopedics"/>
    <s v="Dr. Sade Kikiola"/>
    <s v="Aviva"/>
    <x v="40"/>
    <x v="0"/>
    <x v="4"/>
    <s v="Emergency"/>
    <n v="885"/>
    <n v="25"/>
    <m/>
    <x v="1"/>
    <x v="9"/>
    <s v="Self-Referral"/>
    <s v="Yes"/>
    <s v="Emergency"/>
    <s v="Paid"/>
    <d v="2024-10-30T00:00:00"/>
    <d v="2024-10-24T00:00:00"/>
    <s v="Semi-Private Room"/>
    <n v="658"/>
    <n v="30"/>
  </r>
  <r>
    <d v="2025-01-03T00:00:00"/>
    <n v="2762"/>
    <n v="4"/>
    <n v="4"/>
    <n v="5"/>
    <n v="5"/>
    <n v="3"/>
    <n v="10"/>
    <x v="1"/>
    <s v="Migraine"/>
    <s v="Orthopedics"/>
    <s v="Dr. Ravi Patel"/>
    <s v="Allianz"/>
    <x v="18"/>
    <x v="1"/>
    <x v="4"/>
    <s v="Emergency"/>
    <n v="156"/>
    <n v="35"/>
    <m/>
    <x v="1"/>
    <x v="8"/>
    <s v="Emergency"/>
    <s v="No"/>
    <s v="Scheduled"/>
    <s v="Paid"/>
    <d v="2024-10-28T00:00:00"/>
    <d v="2024-10-24T00:00:00"/>
    <s v="Private Room"/>
    <n v="168.7"/>
    <n v="50"/>
  </r>
  <r>
    <d v="2025-01-03T00:00:00"/>
    <n v="2599"/>
    <n v="3"/>
    <n v="4"/>
    <n v="3"/>
    <n v="5"/>
    <n v="3"/>
    <n v="4"/>
    <x v="8"/>
    <s v="Fracture"/>
    <s v="Orthopedics"/>
    <s v="Dr. Emma Jones"/>
    <s v="Allianz"/>
    <x v="26"/>
    <x v="0"/>
    <x v="3"/>
    <s v="Inpatient"/>
    <n v="711"/>
    <n v="128"/>
    <d v="2024-11-08T00:00:00"/>
    <x v="0"/>
    <x v="9"/>
    <s v="Self-Referral"/>
    <s v="Yes"/>
    <s v="Emergency"/>
    <s v="Paid"/>
    <m/>
    <m/>
    <s v="N/A"/>
    <n v="587.29999999999995"/>
    <n v="0"/>
  </r>
  <r>
    <d v="2025-01-03T00:00:00"/>
    <n v="4632"/>
    <n v="4"/>
    <n v="4"/>
    <n v="1"/>
    <n v="5"/>
    <n v="3"/>
    <n v="10"/>
    <x v="1"/>
    <s v="Appendicitis"/>
    <s v="Orthopedics"/>
    <s v="Dr. Ravi Patel"/>
    <s v="Allianz"/>
    <x v="58"/>
    <x v="1"/>
    <x v="3"/>
    <s v="Outpatient"/>
    <n v="744"/>
    <n v="42"/>
    <m/>
    <x v="1"/>
    <x v="9"/>
    <s v="Physician Referral"/>
    <s v="No"/>
    <s v="Scheduled"/>
    <s v="Paid"/>
    <d v="2024-10-26T00:00:00"/>
    <d v="2024-10-24T00:00:00"/>
    <s v="Private Room"/>
    <n v="585.20000000000005"/>
    <n v="50"/>
  </r>
  <r>
    <d v="2025-01-03T00:00:00"/>
    <n v="4610"/>
    <n v="4"/>
    <n v="4"/>
    <n v="5"/>
    <n v="5"/>
    <n v="3"/>
    <n v="4"/>
    <x v="8"/>
    <s v="Migraine"/>
    <s v="Orthopedics"/>
    <s v="Dr. Ravi Patel"/>
    <s v="Allianz"/>
    <x v="41"/>
    <x v="1"/>
    <x v="3"/>
    <s v="Outpatient"/>
    <n v="873"/>
    <n v="165"/>
    <d v="2024-11-06T00:00:00"/>
    <x v="0"/>
    <x v="7"/>
    <s v="Self-Referral"/>
    <s v="Yes"/>
    <s v="Emergency"/>
    <s v="Paid"/>
    <m/>
    <m/>
    <s v="N/A"/>
    <n v="726.6"/>
    <n v="0"/>
  </r>
  <r>
    <d v="2025-01-03T00:00:00"/>
    <n v="1040"/>
    <n v="3"/>
    <n v="4"/>
    <n v="5"/>
    <n v="5"/>
    <n v="3"/>
    <n v="10"/>
    <x v="1"/>
    <s v="Migraine"/>
    <s v="Orthopedics"/>
    <s v="Dr. Emma Jones"/>
    <s v="Allianz"/>
    <x v="44"/>
    <x v="1"/>
    <x v="0"/>
    <s v="Outpatient"/>
    <n v="632"/>
    <n v="33"/>
    <d v="2024-11-19T00:00:00"/>
    <x v="0"/>
    <x v="8"/>
    <s v="Self-Referral"/>
    <s v="Yes"/>
    <s v="Emergency"/>
    <s v="Paid"/>
    <m/>
    <m/>
    <s v="N/A"/>
    <n v="465.5"/>
    <n v="0"/>
  </r>
  <r>
    <d v="2025-01-03T00:00:00"/>
    <n v="928"/>
    <n v="5"/>
    <n v="4"/>
    <n v="2"/>
    <n v="5"/>
    <n v="2"/>
    <n v="4"/>
    <x v="8"/>
    <s v="Asthma"/>
    <s v="Orthopedics"/>
    <s v="Dr. Sade Kikiola"/>
    <s v="AXA"/>
    <x v="25"/>
    <x v="1"/>
    <x v="3"/>
    <s v="Outpatient"/>
    <n v="201"/>
    <n v="69"/>
    <m/>
    <x v="1"/>
    <x v="9"/>
    <s v="Physician Referral"/>
    <s v="No"/>
    <s v="Scheduled"/>
    <s v="Paid"/>
    <d v="2024-10-28T00:00:00"/>
    <d v="2024-10-24T00:00:00"/>
    <s v="General Ward"/>
    <n v="196"/>
    <n v="10"/>
  </r>
  <r>
    <d v="2025-01-03T00:00:00"/>
    <n v="2224"/>
    <n v="1"/>
    <n v="4"/>
    <n v="1"/>
    <n v="5"/>
    <n v="3"/>
    <n v="10"/>
    <x v="1"/>
    <s v="Appendicitis"/>
    <s v="Orthopedics"/>
    <s v="Dr. Olu Abisola"/>
    <s v="Allianz"/>
    <x v="20"/>
    <x v="1"/>
    <x v="2"/>
    <s v="Outpatient"/>
    <n v="504"/>
    <n v="80"/>
    <d v="2024-11-19T00:00:00"/>
    <x v="0"/>
    <x v="1"/>
    <s v="Emergency"/>
    <s v="Yes"/>
    <s v="Emergency"/>
    <s v="Paid"/>
    <m/>
    <m/>
    <s v="N/A"/>
    <n v="408.8"/>
    <n v="0"/>
  </r>
  <r>
    <d v="2025-01-04T00:00:00"/>
    <n v="2067"/>
    <n v="4"/>
    <n v="4"/>
    <n v="2"/>
    <n v="5"/>
    <n v="2"/>
    <n v="4"/>
    <x v="8"/>
    <s v="Asthma"/>
    <s v="Orthopedics"/>
    <s v="Dr. Ravi Patel"/>
    <s v="AXA"/>
    <x v="11"/>
    <x v="0"/>
    <x v="3"/>
    <s v="Inpatient"/>
    <n v="382"/>
    <n v="55"/>
    <d v="2024-11-18T00:00:00"/>
    <x v="0"/>
    <x v="0"/>
    <s v="Emergency"/>
    <s v="No"/>
    <s v="Scheduled"/>
    <s v="Paid"/>
    <m/>
    <m/>
    <s v="N/A"/>
    <n v="305.89999999999998"/>
    <n v="0"/>
  </r>
  <r>
    <d v="2025-01-04T00:00:00"/>
    <n v="2768"/>
    <n v="5"/>
    <n v="4"/>
    <n v="5"/>
    <n v="5"/>
    <n v="2"/>
    <n v="10"/>
    <x v="1"/>
    <s v="Migraine"/>
    <s v="Orthopedics"/>
    <s v="Dr. Sade Kikiola"/>
    <s v="AXA"/>
    <x v="38"/>
    <x v="1"/>
    <x v="2"/>
    <s v="Inpatient"/>
    <n v="972"/>
    <n v="34"/>
    <d v="2024-11-11T00:00:00"/>
    <x v="0"/>
    <x v="8"/>
    <s v="Self-Referral"/>
    <s v="No"/>
    <s v="Scheduled"/>
    <s v="Paid"/>
    <m/>
    <m/>
    <s v="N/A"/>
    <n v="704.2"/>
    <n v="0"/>
  </r>
  <r>
    <d v="2025-01-04T00:00:00"/>
    <n v="3743"/>
    <n v="3"/>
    <n v="4"/>
    <n v="5"/>
    <n v="5"/>
    <n v="1"/>
    <n v="4"/>
    <x v="8"/>
    <s v="Migraine"/>
    <s v="Orthopedics"/>
    <s v="Dr. Emma Jones"/>
    <s v="Aviva"/>
    <x v="52"/>
    <x v="0"/>
    <x v="3"/>
    <s v="Outpatient"/>
    <n v="245"/>
    <n v="24"/>
    <d v="2024-11-08T00:00:00"/>
    <x v="0"/>
    <x v="7"/>
    <s v="Physician Referral"/>
    <s v="Yes"/>
    <s v="Emergency"/>
    <s v="Paid"/>
    <m/>
    <m/>
    <s v="N/A"/>
    <n v="188.3"/>
    <n v="0"/>
  </r>
  <r>
    <d v="2025-01-04T00:00:00"/>
    <n v="89"/>
    <n v="5"/>
    <n v="4"/>
    <n v="3"/>
    <n v="5"/>
    <n v="1"/>
    <n v="10"/>
    <x v="1"/>
    <s v="Fracture"/>
    <s v="Orthopedics"/>
    <s v="Dr. Sade Kikiola"/>
    <s v="Aviva"/>
    <x v="19"/>
    <x v="1"/>
    <x v="4"/>
    <s v="Outpatient"/>
    <n v="701"/>
    <n v="72"/>
    <d v="2024-11-22T00:00:00"/>
    <x v="0"/>
    <x v="1"/>
    <s v="Physician Referral"/>
    <s v="Yes"/>
    <s v="Emergency"/>
    <s v="Paid"/>
    <m/>
    <m/>
    <s v="N/A"/>
    <n v="541.1"/>
    <n v="0"/>
  </r>
  <r>
    <d v="2025-01-04T00:00:00"/>
    <n v="1116"/>
    <n v="4"/>
    <n v="4"/>
    <n v="2"/>
    <n v="5"/>
    <n v="3"/>
    <n v="4"/>
    <x v="8"/>
    <s v="Asthma"/>
    <s v="Orthopedics"/>
    <s v="Dr. Ravi Patel"/>
    <s v="Allianz"/>
    <x v="51"/>
    <x v="1"/>
    <x v="3"/>
    <s v="Emergency"/>
    <n v="805"/>
    <n v="67"/>
    <m/>
    <x v="1"/>
    <x v="9"/>
    <s v="Physician Referral"/>
    <s v="No"/>
    <s v="Scheduled"/>
    <s v="Paid"/>
    <d v="2024-11-01T00:00:00"/>
    <d v="2024-10-25T00:00:00"/>
    <s v="General Ward"/>
    <n v="617.4"/>
    <n v="10"/>
  </r>
  <r>
    <d v="2025-01-04T00:00:00"/>
    <n v="4801"/>
    <n v="1"/>
    <n v="4"/>
    <n v="4"/>
    <n v="5"/>
    <n v="1"/>
    <n v="10"/>
    <x v="1"/>
    <s v="Hypertension"/>
    <s v="Orthopedics"/>
    <s v="Dr. Olu Abisola"/>
    <s v="Aviva"/>
    <x v="0"/>
    <x v="0"/>
    <x v="2"/>
    <s v="Emergency"/>
    <n v="188"/>
    <n v="30"/>
    <m/>
    <x v="1"/>
    <x v="1"/>
    <s v="Emergency"/>
    <s v="No"/>
    <s v="Scheduled"/>
    <s v="Paid"/>
    <d v="2024-10-26T00:00:00"/>
    <d v="2024-10-25T00:00:00"/>
    <s v="Semi-Private Room"/>
    <n v="173.6"/>
    <n v="30"/>
  </r>
  <r>
    <d v="2025-01-04T00:00:00"/>
    <n v="3970"/>
    <n v="3"/>
    <n v="4"/>
    <n v="1"/>
    <n v="5"/>
    <n v="3"/>
    <n v="4"/>
    <x v="8"/>
    <s v="Appendicitis"/>
    <s v="Orthopedics"/>
    <s v="Dr. Emma Jones"/>
    <s v="Allianz"/>
    <x v="58"/>
    <x v="0"/>
    <x v="2"/>
    <s v="Emergency"/>
    <n v="641"/>
    <n v="21"/>
    <m/>
    <x v="1"/>
    <x v="5"/>
    <s v="Emergency"/>
    <s v="No"/>
    <s v="Scheduled"/>
    <s v="Paid"/>
    <d v="2024-11-03T00:00:00"/>
    <d v="2024-10-25T00:00:00"/>
    <s v="Private Room"/>
    <n v="498.4"/>
    <n v="50"/>
  </r>
  <r>
    <d v="2025-01-04T00:00:00"/>
    <n v="3457"/>
    <n v="3"/>
    <n v="4"/>
    <n v="2"/>
    <n v="5"/>
    <n v="1"/>
    <n v="10"/>
    <x v="1"/>
    <s v="Asthma"/>
    <s v="Orthopedics"/>
    <s v="Dr. Emma Jones"/>
    <s v="Aviva"/>
    <x v="52"/>
    <x v="0"/>
    <x v="2"/>
    <s v="Outpatient"/>
    <n v="318"/>
    <n v="106"/>
    <d v="2024-11-16T00:00:00"/>
    <x v="0"/>
    <x v="5"/>
    <s v="Emergency"/>
    <s v="No"/>
    <s v="Scheduled"/>
    <s v="Paid"/>
    <m/>
    <m/>
    <s v="N/A"/>
    <n v="296.8"/>
    <n v="0"/>
  </r>
  <r>
    <d v="2025-01-04T00:00:00"/>
    <n v="2183"/>
    <n v="4"/>
    <n v="4"/>
    <n v="5"/>
    <n v="5"/>
    <n v="1"/>
    <n v="4"/>
    <x v="8"/>
    <s v="Migraine"/>
    <s v="Orthopedics"/>
    <s v="Dr. Ravi Patel"/>
    <s v="Aviva"/>
    <x v="38"/>
    <x v="0"/>
    <x v="3"/>
    <s v="Outpatient"/>
    <n v="947"/>
    <n v="43"/>
    <m/>
    <x v="1"/>
    <x v="6"/>
    <s v="Physician Referral"/>
    <s v="No"/>
    <s v="Scheduled"/>
    <s v="Paid"/>
    <d v="2024-10-28T00:00:00"/>
    <d v="2024-10-25T00:00:00"/>
    <s v="General Ward"/>
    <n v="700"/>
    <n v="10"/>
  </r>
  <r>
    <d v="2025-01-04T00:00:00"/>
    <n v="2275"/>
    <n v="5"/>
    <n v="4"/>
    <n v="3"/>
    <n v="5"/>
    <n v="3"/>
    <n v="10"/>
    <x v="1"/>
    <s v="Fracture"/>
    <s v="Orthopedics"/>
    <s v="Dr. Sade Kikiola"/>
    <s v="Allianz"/>
    <x v="60"/>
    <x v="1"/>
    <x v="0"/>
    <s v="Inpatient"/>
    <n v="808"/>
    <n v="87"/>
    <d v="2024-11-10T00:00:00"/>
    <x v="0"/>
    <x v="5"/>
    <s v="Emergency"/>
    <s v="Yes"/>
    <s v="Emergency"/>
    <s v="Paid"/>
    <m/>
    <m/>
    <s v="N/A"/>
    <n v="626.5"/>
    <n v="0"/>
  </r>
  <r>
    <d v="2025-01-05T00:00:00"/>
    <n v="3777"/>
    <n v="1"/>
    <n v="4"/>
    <n v="1"/>
    <n v="5"/>
    <n v="1"/>
    <n v="4"/>
    <x v="8"/>
    <s v="Appendicitis"/>
    <s v="Orthopedics"/>
    <s v="Dr. Olu Abisola"/>
    <s v="Aviva"/>
    <x v="26"/>
    <x v="0"/>
    <x v="2"/>
    <s v="Emergency"/>
    <n v="598"/>
    <n v="98"/>
    <d v="2024-11-06T00:00:00"/>
    <x v="0"/>
    <x v="6"/>
    <s v="Self-Referral"/>
    <s v="No"/>
    <s v="Scheduled"/>
    <s v="Paid"/>
    <m/>
    <m/>
    <s v="N/A"/>
    <n v="487.2"/>
    <n v="0"/>
  </r>
  <r>
    <d v="2025-01-01T00:00:00"/>
    <n v="3484"/>
    <n v="3"/>
    <n v="4"/>
    <n v="1"/>
    <n v="5"/>
    <n v="3"/>
    <n v="10"/>
    <x v="1"/>
    <s v="Appendicitis"/>
    <s v="Orthopedics"/>
    <s v="Dr. Emma Jones"/>
    <s v="Allianz"/>
    <x v="29"/>
    <x v="1"/>
    <x v="0"/>
    <s v="Emergency"/>
    <n v="235"/>
    <n v="31"/>
    <d v="2024-11-11T00:00:00"/>
    <x v="0"/>
    <x v="3"/>
    <s v="Emergency"/>
    <s v="No"/>
    <s v="Scheduled"/>
    <s v="Paid"/>
    <m/>
    <m/>
    <s v="N/A"/>
    <n v="186.2"/>
    <n v="0"/>
  </r>
  <r>
    <d v="2025-01-01T00:00:00"/>
    <n v="120"/>
    <n v="4"/>
    <n v="4"/>
    <n v="3"/>
    <n v="5"/>
    <n v="1"/>
    <n v="4"/>
    <x v="8"/>
    <s v="Fracture"/>
    <s v="Orthopedics"/>
    <s v="Dr. Ravi Patel"/>
    <s v="Aviva"/>
    <x v="6"/>
    <x v="0"/>
    <x v="3"/>
    <s v="Inpatient"/>
    <n v="777"/>
    <n v="86"/>
    <d v="2024-11-11T00:00:00"/>
    <x v="0"/>
    <x v="7"/>
    <s v="Self-Referral"/>
    <s v="No"/>
    <s v="Scheduled"/>
    <s v="Paid"/>
    <m/>
    <m/>
    <s v="N/A"/>
    <n v="604.1"/>
    <n v="0"/>
  </r>
  <r>
    <d v="2025-01-01T00:00:00"/>
    <n v="4160"/>
    <n v="4"/>
    <n v="4"/>
    <n v="5"/>
    <n v="5"/>
    <n v="3"/>
    <n v="10"/>
    <x v="1"/>
    <s v="Migraine"/>
    <s v="Orthopedics"/>
    <s v="Dr. Ravi Patel"/>
    <s v="Allianz"/>
    <x v="29"/>
    <x v="0"/>
    <x v="0"/>
    <s v="Inpatient"/>
    <n v="337"/>
    <n v="179"/>
    <m/>
    <x v="1"/>
    <x v="5"/>
    <s v="Emergency"/>
    <s v="No"/>
    <s v="Scheduled"/>
    <s v="Paid"/>
    <d v="2024-10-30T00:00:00"/>
    <d v="2024-10-26T00:00:00"/>
    <s v="General Ward"/>
    <n v="368.2"/>
    <n v="10"/>
  </r>
  <r>
    <d v="2025-01-01T00:00:00"/>
    <n v="2986"/>
    <n v="2"/>
    <n v="4"/>
    <n v="4"/>
    <n v="5"/>
    <n v="2"/>
    <n v="4"/>
    <x v="8"/>
    <s v="Hypertension"/>
    <s v="Orthopedics"/>
    <s v="Dr. Johnson Grek"/>
    <s v="AXA"/>
    <x v="60"/>
    <x v="1"/>
    <x v="0"/>
    <s v="Inpatient"/>
    <n v="622"/>
    <n v="55"/>
    <d v="2024-11-20T00:00:00"/>
    <x v="0"/>
    <x v="8"/>
    <s v="Self-Referral"/>
    <s v="No"/>
    <s v="Scheduled"/>
    <s v="Paid"/>
    <m/>
    <m/>
    <s v="N/A"/>
    <n v="473.9"/>
    <n v="0"/>
  </r>
  <r>
    <d v="2025-01-01T00:00:00"/>
    <n v="4921"/>
    <n v="2"/>
    <n v="4"/>
    <n v="3"/>
    <n v="5"/>
    <n v="3"/>
    <n v="10"/>
    <x v="1"/>
    <s v="Fracture"/>
    <s v="Orthopedics"/>
    <s v="Dr. Johnson Grek"/>
    <s v="Allianz"/>
    <x v="14"/>
    <x v="1"/>
    <x v="2"/>
    <s v="Emergency"/>
    <n v="282"/>
    <n v="168"/>
    <m/>
    <x v="1"/>
    <x v="6"/>
    <s v="Physician Referral"/>
    <s v="No"/>
    <s v="Scheduled"/>
    <s v="Paid"/>
    <d v="2024-10-31T00:00:00"/>
    <d v="2024-10-26T00:00:00"/>
    <s v="General Ward"/>
    <n v="322"/>
    <n v="10"/>
  </r>
  <r>
    <d v="2025-01-01T00:00:00"/>
    <n v="546"/>
    <n v="5"/>
    <n v="4"/>
    <n v="4"/>
    <n v="5"/>
    <n v="1"/>
    <n v="4"/>
    <x v="8"/>
    <s v="Hypertension"/>
    <s v="Orthopedics"/>
    <s v="Dr. Sade Kikiola"/>
    <s v="Aviva"/>
    <x v="45"/>
    <x v="0"/>
    <x v="3"/>
    <s v="Inpatient"/>
    <n v="635"/>
    <n v="131"/>
    <m/>
    <x v="1"/>
    <x v="4"/>
    <s v="Emergency"/>
    <s v="No"/>
    <s v="Scheduled"/>
    <s v="Paid"/>
    <d v="2024-10-29T00:00:00"/>
    <d v="2024-10-26T00:00:00"/>
    <s v="Semi-Private Room"/>
    <n v="557.20000000000005"/>
    <n v="30"/>
  </r>
  <r>
    <d v="2025-01-01T00:00:00"/>
    <n v="759"/>
    <n v="4"/>
    <n v="4"/>
    <n v="2"/>
    <n v="5"/>
    <n v="2"/>
    <n v="10"/>
    <x v="1"/>
    <s v="Asthma"/>
    <s v="Orthopedics"/>
    <s v="Dr. Ravi Patel"/>
    <s v="AXA"/>
    <x v="41"/>
    <x v="1"/>
    <x v="2"/>
    <s v="Outpatient"/>
    <n v="343"/>
    <n v="141"/>
    <d v="2024-11-05T00:00:00"/>
    <x v="0"/>
    <x v="3"/>
    <s v="Self-Referral"/>
    <s v="No"/>
    <s v="Scheduled"/>
    <s v="Paid"/>
    <m/>
    <m/>
    <s v="N/A"/>
    <n v="338.8"/>
    <n v="0"/>
  </r>
  <r>
    <d v="2025-01-01T00:00:00"/>
    <n v="861"/>
    <n v="5"/>
    <n v="4"/>
    <n v="1"/>
    <n v="5"/>
    <n v="2"/>
    <n v="4"/>
    <x v="8"/>
    <s v="Appendicitis"/>
    <s v="Orthopedics"/>
    <s v="Dr. Sade Kikiola"/>
    <s v="AXA"/>
    <x v="49"/>
    <x v="1"/>
    <x v="4"/>
    <s v="Outpatient"/>
    <n v="866"/>
    <n v="156"/>
    <m/>
    <x v="1"/>
    <x v="2"/>
    <s v="Physician Referral"/>
    <s v="No"/>
    <s v="Scheduled"/>
    <s v="Paid"/>
    <d v="2024-10-30T00:00:00"/>
    <d v="2024-10-26T00:00:00"/>
    <s v="Private Room"/>
    <n v="750.4"/>
    <n v="50"/>
  </r>
  <r>
    <d v="2025-01-01T00:00:00"/>
    <n v="520"/>
    <n v="5"/>
    <n v="4"/>
    <n v="5"/>
    <n v="5"/>
    <n v="3"/>
    <n v="10"/>
    <x v="1"/>
    <s v="Migraine"/>
    <s v="Orthopedics"/>
    <s v="Dr. Sade Kikiola"/>
    <s v="Allianz"/>
    <x v="38"/>
    <x v="1"/>
    <x v="1"/>
    <s v="Outpatient"/>
    <n v="82"/>
    <n v="63"/>
    <m/>
    <x v="1"/>
    <x v="8"/>
    <s v="Self-Referral"/>
    <s v="No"/>
    <s v="Scheduled"/>
    <s v="Paid"/>
    <d v="2024-10-31T00:00:00"/>
    <d v="2024-10-26T00:00:00"/>
    <s v="Semi-Private Room"/>
    <n v="122.5"/>
    <n v="30"/>
  </r>
  <r>
    <d v="2025-01-01T00:00:00"/>
    <n v="3370"/>
    <n v="1"/>
    <n v="4"/>
    <n v="4"/>
    <n v="5"/>
    <n v="3"/>
    <n v="4"/>
    <x v="8"/>
    <s v="Hypertension"/>
    <s v="Orthopedics"/>
    <s v="Dr. Olu Abisola"/>
    <s v="Allianz"/>
    <x v="49"/>
    <x v="1"/>
    <x v="0"/>
    <s v="Inpatient"/>
    <n v="854"/>
    <n v="78"/>
    <m/>
    <x v="1"/>
    <x v="2"/>
    <s v="Emergency"/>
    <s v="Yes"/>
    <s v="Emergency"/>
    <s v="Paid"/>
    <d v="2024-10-27T00:00:00"/>
    <d v="2024-10-26T00:00:00"/>
    <s v="General Ward"/>
    <n v="659.4"/>
    <n v="10"/>
  </r>
  <r>
    <d v="2025-01-02T00:00:00"/>
    <n v="2760"/>
    <n v="2"/>
    <n v="4"/>
    <n v="5"/>
    <n v="5"/>
    <n v="2"/>
    <n v="10"/>
    <x v="1"/>
    <s v="Migraine"/>
    <s v="Orthopedics"/>
    <s v="Dr. Johnson Grek"/>
    <s v="AXA"/>
    <x v="56"/>
    <x v="1"/>
    <x v="3"/>
    <s v="Emergency"/>
    <n v="533"/>
    <n v="171"/>
    <d v="2024-11-21T00:00:00"/>
    <x v="0"/>
    <x v="2"/>
    <s v="Emergency"/>
    <s v="Yes"/>
    <s v="Emergency"/>
    <s v="Paid"/>
    <m/>
    <m/>
    <s v="N/A"/>
    <n v="492.8"/>
    <n v="0"/>
  </r>
  <r>
    <d v="2025-01-02T00:00:00"/>
    <n v="2244"/>
    <n v="5"/>
    <n v="4"/>
    <n v="2"/>
    <n v="5"/>
    <n v="3"/>
    <n v="4"/>
    <x v="8"/>
    <s v="Asthma"/>
    <s v="Orthopedics"/>
    <s v="Dr. Sade Kikiola"/>
    <s v="Allianz"/>
    <x v="19"/>
    <x v="1"/>
    <x v="0"/>
    <s v="Emergency"/>
    <n v="100"/>
    <n v="146"/>
    <d v="2024-11-05T00:00:00"/>
    <x v="0"/>
    <x v="1"/>
    <s v="Emergency"/>
    <s v="Yes"/>
    <s v="Emergency"/>
    <s v="Paid"/>
    <m/>
    <m/>
    <s v="N/A"/>
    <n v="172.2"/>
    <n v="0"/>
  </r>
  <r>
    <d v="2025-01-02T00:00:00"/>
    <n v="3668"/>
    <n v="1"/>
    <n v="4"/>
    <n v="4"/>
    <n v="5"/>
    <n v="3"/>
    <n v="10"/>
    <x v="1"/>
    <s v="Hypertension"/>
    <s v="Orthopedics"/>
    <s v="Dr. Olu Abisola"/>
    <s v="Allianz"/>
    <x v="60"/>
    <x v="1"/>
    <x v="3"/>
    <s v="Inpatient"/>
    <n v="857"/>
    <n v="82"/>
    <d v="2024-11-19T00:00:00"/>
    <x v="0"/>
    <x v="9"/>
    <s v="Physician Referral"/>
    <s v="No"/>
    <s v="Scheduled"/>
    <s v="Paid"/>
    <m/>
    <m/>
    <s v="N/A"/>
    <n v="657.3"/>
    <n v="0"/>
  </r>
  <r>
    <d v="2025-01-02T00:00:00"/>
    <n v="2252"/>
    <n v="1"/>
    <n v="4"/>
    <n v="5"/>
    <n v="5"/>
    <n v="3"/>
    <n v="4"/>
    <x v="8"/>
    <s v="Migraine"/>
    <s v="Orthopedics"/>
    <s v="Dr. Olu Abisola"/>
    <s v="Allianz"/>
    <x v="54"/>
    <x v="1"/>
    <x v="2"/>
    <s v="Inpatient"/>
    <n v="68"/>
    <n v="60"/>
    <m/>
    <x v="1"/>
    <x v="7"/>
    <s v="Emergency"/>
    <s v="No"/>
    <s v="Scheduled"/>
    <s v="Paid"/>
    <d v="2024-11-05T00:00:00"/>
    <d v="2024-10-27T00:00:00"/>
    <s v="General Ward"/>
    <n v="96.6"/>
    <n v="10"/>
  </r>
  <r>
    <d v="2025-01-02T00:00:00"/>
    <n v="1291"/>
    <n v="2"/>
    <n v="4"/>
    <n v="5"/>
    <n v="5"/>
    <n v="1"/>
    <n v="10"/>
    <x v="1"/>
    <s v="Migraine"/>
    <s v="Orthopedics"/>
    <s v="Dr. Johnson Grek"/>
    <s v="Aviva"/>
    <x v="29"/>
    <x v="0"/>
    <x v="1"/>
    <s v="Emergency"/>
    <n v="248"/>
    <n v="95"/>
    <m/>
    <x v="1"/>
    <x v="5"/>
    <s v="Physician Referral"/>
    <s v="No"/>
    <s v="Scheduled"/>
    <s v="Paid"/>
    <d v="2024-10-31T00:00:00"/>
    <d v="2024-10-27T00:00:00"/>
    <s v="General Ward"/>
    <n v="247.1"/>
    <n v="10"/>
  </r>
  <r>
    <d v="2025-01-02T00:00:00"/>
    <n v="2367"/>
    <n v="2"/>
    <n v="4"/>
    <n v="2"/>
    <n v="5"/>
    <n v="1"/>
    <n v="4"/>
    <x v="8"/>
    <s v="Asthma"/>
    <s v="Orthopedics"/>
    <s v="Dr. Johnson Grek"/>
    <s v="Aviva"/>
    <x v="33"/>
    <x v="1"/>
    <x v="1"/>
    <s v="Outpatient"/>
    <n v="472"/>
    <n v="126"/>
    <d v="2024-11-16T00:00:00"/>
    <x v="0"/>
    <x v="1"/>
    <s v="Physician Referral"/>
    <s v="No"/>
    <s v="Scheduled"/>
    <s v="Paid"/>
    <m/>
    <m/>
    <s v="N/A"/>
    <n v="418.6"/>
    <n v="0"/>
  </r>
  <r>
    <d v="2025-01-02T00:00:00"/>
    <n v="1439"/>
    <n v="4"/>
    <n v="4"/>
    <n v="3"/>
    <n v="5"/>
    <n v="2"/>
    <n v="10"/>
    <x v="1"/>
    <s v="Fracture"/>
    <s v="Orthopedics"/>
    <s v="Dr. Ravi Patel"/>
    <s v="AXA"/>
    <x v="28"/>
    <x v="0"/>
    <x v="1"/>
    <s v="Outpatient"/>
    <n v="611"/>
    <n v="149"/>
    <d v="2024-11-12T00:00:00"/>
    <x v="0"/>
    <x v="5"/>
    <s v="Emergency"/>
    <s v="No"/>
    <s v="Scheduled"/>
    <s v="Paid"/>
    <m/>
    <m/>
    <s v="N/A"/>
    <n v="532"/>
    <n v="0"/>
  </r>
  <r>
    <d v="2025-01-02T00:00:00"/>
    <n v="1716"/>
    <n v="5"/>
    <n v="4"/>
    <n v="2"/>
    <n v="5"/>
    <n v="2"/>
    <n v="4"/>
    <x v="8"/>
    <s v="Asthma"/>
    <s v="Orthopedics"/>
    <s v="Dr. Sade Kikiola"/>
    <s v="AXA"/>
    <x v="58"/>
    <x v="1"/>
    <x v="1"/>
    <s v="Emergency"/>
    <n v="667"/>
    <n v="114"/>
    <m/>
    <x v="1"/>
    <x v="8"/>
    <s v="Emergency"/>
    <s v="Yes"/>
    <s v="Emergency"/>
    <s v="Paid"/>
    <d v="2024-11-05T00:00:00"/>
    <d v="2024-10-27T00:00:00"/>
    <s v="Private Room"/>
    <n v="581.70000000000005"/>
    <n v="50"/>
  </r>
  <r>
    <d v="2025-01-02T00:00:00"/>
    <n v="2499"/>
    <n v="1"/>
    <n v="4"/>
    <n v="4"/>
    <n v="5"/>
    <n v="2"/>
    <n v="10"/>
    <x v="1"/>
    <s v="Hypertension"/>
    <s v="Orthopedics"/>
    <s v="Dr. Olu Abisola"/>
    <s v="AXA"/>
    <x v="35"/>
    <x v="1"/>
    <x v="0"/>
    <s v="Inpatient"/>
    <n v="297"/>
    <n v="47"/>
    <d v="2024-11-08T00:00:00"/>
    <x v="0"/>
    <x v="1"/>
    <s v="Emergency"/>
    <s v="No"/>
    <s v="Scheduled"/>
    <s v="Paid"/>
    <m/>
    <m/>
    <s v="N/A"/>
    <n v="240.8"/>
    <n v="0"/>
  </r>
  <r>
    <d v="2025-01-02T00:00:00"/>
    <n v="3583"/>
    <n v="4"/>
    <n v="4"/>
    <n v="4"/>
    <n v="5"/>
    <n v="3"/>
    <n v="4"/>
    <x v="8"/>
    <s v="Hypertension"/>
    <s v="Orthopedics"/>
    <s v="Dr. Ravi Patel"/>
    <s v="Allianz"/>
    <x v="17"/>
    <x v="1"/>
    <x v="3"/>
    <s v="Outpatient"/>
    <n v="79"/>
    <n v="163"/>
    <d v="2024-11-18T00:00:00"/>
    <x v="0"/>
    <x v="7"/>
    <s v="Emergency"/>
    <s v="No"/>
    <s v="Scheduled"/>
    <s v="Paid"/>
    <m/>
    <m/>
    <s v="N/A"/>
    <n v="169.4"/>
    <n v="0"/>
  </r>
  <r>
    <d v="2025-01-03T00:00:00"/>
    <n v="2270"/>
    <n v="5"/>
    <n v="4"/>
    <n v="1"/>
    <n v="5"/>
    <n v="3"/>
    <n v="10"/>
    <x v="1"/>
    <s v="Appendicitis"/>
    <s v="Orthopedics"/>
    <s v="Dr. Sade Kikiola"/>
    <s v="Allianz"/>
    <x v="49"/>
    <x v="1"/>
    <x v="4"/>
    <s v="Outpatient"/>
    <n v="370"/>
    <n v="78"/>
    <m/>
    <x v="1"/>
    <x v="2"/>
    <s v="Self-Referral"/>
    <s v="No"/>
    <s v="Scheduled"/>
    <s v="Paid"/>
    <d v="2024-11-01T00:00:00"/>
    <d v="2024-10-28T00:00:00"/>
    <s v="Semi-Private Room"/>
    <n v="334.6"/>
    <n v="30"/>
  </r>
  <r>
    <d v="2025-01-03T00:00:00"/>
    <n v="2088"/>
    <n v="5"/>
    <n v="4"/>
    <n v="5"/>
    <n v="5"/>
    <n v="3"/>
    <n v="4"/>
    <x v="8"/>
    <s v="Migraine"/>
    <s v="Orthopedics"/>
    <s v="Dr. Sade Kikiola"/>
    <s v="Allianz"/>
    <x v="7"/>
    <x v="0"/>
    <x v="3"/>
    <s v="Outpatient"/>
    <n v="902"/>
    <n v="148"/>
    <m/>
    <x v="1"/>
    <x v="0"/>
    <s v="Self-Referral"/>
    <s v="No"/>
    <s v="Scheduled"/>
    <s v="Paid"/>
    <d v="2024-10-29T00:00:00"/>
    <d v="2024-10-28T00:00:00"/>
    <s v="General Ward"/>
    <n v="742"/>
    <n v="10"/>
  </r>
  <r>
    <d v="2025-01-03T00:00:00"/>
    <n v="2424"/>
    <n v="4"/>
    <n v="4"/>
    <n v="4"/>
    <n v="5"/>
    <n v="2"/>
    <n v="10"/>
    <x v="1"/>
    <s v="Hypertension"/>
    <s v="Orthopedics"/>
    <s v="Dr. Ravi Patel"/>
    <s v="AXA"/>
    <x v="17"/>
    <x v="0"/>
    <x v="0"/>
    <s v="Inpatient"/>
    <n v="431"/>
    <n v="105"/>
    <d v="2024-11-12T00:00:00"/>
    <x v="0"/>
    <x v="3"/>
    <s v="Self-Referral"/>
    <s v="No"/>
    <s v="Scheduled"/>
    <s v="Paid"/>
    <m/>
    <m/>
    <s v="N/A"/>
    <n v="375.2"/>
    <n v="0"/>
  </r>
  <r>
    <d v="2025-01-03T00:00:00"/>
    <n v="2217"/>
    <n v="1"/>
    <n v="4"/>
    <n v="3"/>
    <n v="5"/>
    <n v="2"/>
    <n v="4"/>
    <x v="8"/>
    <s v="Fracture"/>
    <s v="Orthopedics"/>
    <s v="Dr. Olu Abisola"/>
    <s v="AXA"/>
    <x v="30"/>
    <x v="1"/>
    <x v="2"/>
    <s v="Inpatient"/>
    <n v="389"/>
    <n v="20"/>
    <d v="2024-11-24T00:00:00"/>
    <x v="0"/>
    <x v="3"/>
    <s v="Physician Referral"/>
    <s v="No"/>
    <s v="Scheduled"/>
    <s v="Paid"/>
    <m/>
    <m/>
    <s v="N/A"/>
    <n v="286.3"/>
    <n v="0"/>
  </r>
  <r>
    <d v="2025-01-03T00:00:00"/>
    <n v="3023"/>
    <n v="4"/>
    <n v="4"/>
    <n v="3"/>
    <n v="5"/>
    <n v="1"/>
    <n v="10"/>
    <x v="1"/>
    <s v="Fracture"/>
    <s v="Orthopedics"/>
    <s v="Dr. Ravi Patel"/>
    <s v="Aviva"/>
    <x v="39"/>
    <x v="0"/>
    <x v="4"/>
    <s v="Outpatient"/>
    <n v="508"/>
    <n v="50"/>
    <d v="2024-11-15T00:00:00"/>
    <x v="0"/>
    <x v="7"/>
    <s v="Physician Referral"/>
    <s v="Yes"/>
    <s v="Emergency"/>
    <s v="Paid"/>
    <m/>
    <m/>
    <s v="N/A"/>
    <n v="390.6"/>
    <n v="0"/>
  </r>
  <r>
    <d v="2025-01-03T00:00:00"/>
    <n v="1621"/>
    <n v="5"/>
    <n v="4"/>
    <n v="2"/>
    <n v="5"/>
    <n v="3"/>
    <n v="4"/>
    <x v="8"/>
    <s v="Asthma"/>
    <s v="Orthopedics"/>
    <s v="Dr. Sade Kikiola"/>
    <s v="Allianz"/>
    <x v="44"/>
    <x v="1"/>
    <x v="4"/>
    <s v="Inpatient"/>
    <n v="857"/>
    <n v="41"/>
    <d v="2024-11-15T00:00:00"/>
    <x v="0"/>
    <x v="8"/>
    <s v="Self-Referral"/>
    <s v="No"/>
    <s v="Scheduled"/>
    <s v="Paid"/>
    <m/>
    <m/>
    <s v="N/A"/>
    <n v="628.6"/>
    <n v="0"/>
  </r>
  <r>
    <d v="2025-01-03T00:00:00"/>
    <n v="1585"/>
    <n v="4"/>
    <n v="4"/>
    <n v="4"/>
    <n v="5"/>
    <n v="3"/>
    <n v="10"/>
    <x v="1"/>
    <s v="Hypertension"/>
    <s v="Orthopedics"/>
    <s v="Dr. Ravi Patel"/>
    <s v="Allianz"/>
    <x v="39"/>
    <x v="1"/>
    <x v="4"/>
    <s v="Emergency"/>
    <n v="175"/>
    <n v="138"/>
    <m/>
    <x v="1"/>
    <x v="3"/>
    <s v="Emergency"/>
    <s v="Yes"/>
    <s v="Emergency"/>
    <s v="Paid"/>
    <d v="2024-11-02T00:00:00"/>
    <d v="2024-10-28T00:00:00"/>
    <s v="Semi-Private Room"/>
    <n v="240.1"/>
    <n v="30"/>
  </r>
  <r>
    <d v="2025-01-03T00:00:00"/>
    <n v="3415"/>
    <n v="4"/>
    <n v="4"/>
    <n v="4"/>
    <n v="5"/>
    <n v="1"/>
    <n v="4"/>
    <x v="8"/>
    <s v="Hypertension"/>
    <s v="Orthopedics"/>
    <s v="Dr. Ravi Patel"/>
    <s v="Aviva"/>
    <x v="3"/>
    <x v="0"/>
    <x v="0"/>
    <s v="Inpatient"/>
    <n v="450"/>
    <n v="47"/>
    <d v="2024-11-17T00:00:00"/>
    <x v="0"/>
    <x v="1"/>
    <s v="Physician Referral"/>
    <s v="No"/>
    <s v="Scheduled"/>
    <s v="Paid"/>
    <m/>
    <m/>
    <s v="N/A"/>
    <n v="347.9"/>
    <n v="0"/>
  </r>
  <r>
    <d v="2025-01-03T00:00:00"/>
    <n v="4231"/>
    <n v="5"/>
    <n v="4"/>
    <n v="1"/>
    <n v="5"/>
    <n v="2"/>
    <n v="10"/>
    <x v="1"/>
    <s v="Appendicitis"/>
    <s v="Orthopedics"/>
    <s v="Dr. Sade Kikiola"/>
    <s v="AXA"/>
    <x v="51"/>
    <x v="0"/>
    <x v="1"/>
    <s v="Emergency"/>
    <n v="928"/>
    <n v="135"/>
    <d v="2024-11-05T00:00:00"/>
    <x v="0"/>
    <x v="4"/>
    <s v="Physician Referral"/>
    <s v="No"/>
    <s v="Scheduled"/>
    <s v="Paid"/>
    <m/>
    <m/>
    <s v="N/A"/>
    <n v="744.1"/>
    <n v="0"/>
  </r>
  <r>
    <d v="2025-01-03T00:00:00"/>
    <n v="798"/>
    <n v="2"/>
    <n v="4"/>
    <n v="1"/>
    <n v="5"/>
    <n v="2"/>
    <n v="4"/>
    <x v="8"/>
    <s v="Appendicitis"/>
    <s v="Orthopedics"/>
    <s v="Dr. Johnson Grek"/>
    <s v="AXA"/>
    <x v="12"/>
    <x v="1"/>
    <x v="1"/>
    <s v="Outpatient"/>
    <n v="61"/>
    <n v="95"/>
    <m/>
    <x v="1"/>
    <x v="2"/>
    <s v="Physician Referral"/>
    <s v="No"/>
    <s v="Scheduled"/>
    <s v="Paid"/>
    <d v="2024-11-06T00:00:00"/>
    <d v="2024-10-28T00:00:00"/>
    <s v="Private Room"/>
    <n v="144.19999999999999"/>
    <n v="50"/>
  </r>
  <r>
    <d v="2025-01-04T00:00:00"/>
    <n v="1092"/>
    <n v="1"/>
    <n v="4"/>
    <n v="1"/>
    <n v="5"/>
    <n v="2"/>
    <n v="10"/>
    <x v="1"/>
    <s v="Appendicitis"/>
    <s v="Orthopedics"/>
    <s v="Dr. Olu Abisola"/>
    <s v="AXA"/>
    <x v="8"/>
    <x v="1"/>
    <x v="1"/>
    <s v="Outpatient"/>
    <n v="241"/>
    <n v="46"/>
    <m/>
    <x v="1"/>
    <x v="9"/>
    <s v="Physician Referral"/>
    <s v="Yes"/>
    <s v="Emergency"/>
    <s v="Paid"/>
    <d v="2024-11-01T00:00:00"/>
    <d v="2024-10-29T00:00:00"/>
    <s v="General Ward"/>
    <n v="207.9"/>
    <n v="10"/>
  </r>
  <r>
    <d v="2025-01-04T00:00:00"/>
    <n v="1203"/>
    <n v="5"/>
    <n v="4"/>
    <n v="4"/>
    <n v="5"/>
    <n v="3"/>
    <n v="4"/>
    <x v="8"/>
    <s v="Hypertension"/>
    <s v="Orthopedics"/>
    <s v="Dr. Sade Kikiola"/>
    <s v="Allianz"/>
    <x v="36"/>
    <x v="0"/>
    <x v="3"/>
    <s v="Emergency"/>
    <n v="269"/>
    <n v="106"/>
    <m/>
    <x v="1"/>
    <x v="9"/>
    <s v="Self-Referral"/>
    <s v="No"/>
    <s v="Scheduled"/>
    <s v="Paid"/>
    <d v="2024-11-03T00:00:00"/>
    <d v="2024-10-29T00:00:00"/>
    <s v="General Ward"/>
    <n v="269.5"/>
    <n v="10"/>
  </r>
  <r>
    <d v="2025-01-04T00:00:00"/>
    <n v="3253"/>
    <n v="2"/>
    <n v="4"/>
    <n v="2"/>
    <n v="5"/>
    <n v="1"/>
    <n v="10"/>
    <x v="1"/>
    <s v="Asthma"/>
    <s v="Orthopedics"/>
    <s v="Dr. Johnson Grek"/>
    <s v="Aviva"/>
    <x v="6"/>
    <x v="1"/>
    <x v="1"/>
    <s v="Outpatient"/>
    <n v="258"/>
    <n v="148"/>
    <m/>
    <x v="1"/>
    <x v="9"/>
    <s v="Self-Referral"/>
    <s v="Yes"/>
    <s v="Emergency"/>
    <s v="Paid"/>
    <d v="2024-11-01T00:00:00"/>
    <d v="2024-10-29T00:00:00"/>
    <s v="Semi-Private Room"/>
    <n v="305.2"/>
    <n v="30"/>
  </r>
  <r>
    <d v="2025-01-04T00:00:00"/>
    <n v="2719"/>
    <n v="4"/>
    <n v="4"/>
    <n v="2"/>
    <n v="5"/>
    <n v="1"/>
    <n v="4"/>
    <x v="8"/>
    <s v="Asthma"/>
    <s v="Orthopedics"/>
    <s v="Dr. Ravi Patel"/>
    <s v="Aviva"/>
    <x v="29"/>
    <x v="0"/>
    <x v="4"/>
    <s v="Outpatient"/>
    <n v="936"/>
    <n v="143"/>
    <m/>
    <x v="1"/>
    <x v="3"/>
    <s v="Physician Referral"/>
    <s v="No"/>
    <s v="Scheduled"/>
    <s v="Paid"/>
    <d v="2024-11-01T00:00:00"/>
    <d v="2024-10-29T00:00:00"/>
    <s v="General Ward"/>
    <n v="762.3"/>
    <n v="10"/>
  </r>
  <r>
    <d v="2025-01-04T00:00:00"/>
    <n v="3143"/>
    <n v="2"/>
    <n v="4"/>
    <n v="2"/>
    <n v="5"/>
    <n v="2"/>
    <n v="10"/>
    <x v="1"/>
    <s v="Asthma"/>
    <s v="Orthopedics"/>
    <s v="Dr. Johnson Grek"/>
    <s v="AXA"/>
    <x v="5"/>
    <x v="1"/>
    <x v="1"/>
    <s v="Outpatient"/>
    <n v="83"/>
    <n v="126"/>
    <m/>
    <x v="1"/>
    <x v="7"/>
    <s v="Emergency"/>
    <s v="No"/>
    <s v="Scheduled"/>
    <s v="Paid"/>
    <d v="2024-10-30T00:00:00"/>
    <d v="2024-10-29T00:00:00"/>
    <s v="General Ward"/>
    <n v="153.30000000000001"/>
    <n v="10"/>
  </r>
  <r>
    <d v="2025-01-04T00:00:00"/>
    <n v="1616"/>
    <n v="5"/>
    <n v="4"/>
    <n v="2"/>
    <n v="5"/>
    <n v="3"/>
    <n v="4"/>
    <x v="8"/>
    <s v="Asthma"/>
    <s v="Orthopedics"/>
    <s v="Dr. Sade Kikiola"/>
    <s v="Allianz"/>
    <x v="12"/>
    <x v="1"/>
    <x v="4"/>
    <s v="Inpatient"/>
    <n v="651"/>
    <n v="149"/>
    <m/>
    <x v="1"/>
    <x v="7"/>
    <s v="Self-Referral"/>
    <s v="No"/>
    <s v="Scheduled"/>
    <s v="Paid"/>
    <d v="2024-10-31T00:00:00"/>
    <d v="2024-10-29T00:00:00"/>
    <s v="General Ward"/>
    <n v="567"/>
    <n v="10"/>
  </r>
  <r>
    <d v="2025-01-04T00:00:00"/>
    <n v="539"/>
    <n v="5"/>
    <n v="4"/>
    <n v="3"/>
    <n v="5"/>
    <n v="1"/>
    <n v="10"/>
    <x v="1"/>
    <s v="Fracture"/>
    <s v="Orthopedics"/>
    <s v="Dr. Sade Kikiola"/>
    <s v="Aviva"/>
    <x v="31"/>
    <x v="0"/>
    <x v="4"/>
    <s v="Inpatient"/>
    <n v="149"/>
    <n v="114"/>
    <d v="2024-11-14T00:00:00"/>
    <x v="0"/>
    <x v="1"/>
    <s v="Physician Referral"/>
    <s v="No"/>
    <s v="Scheduled"/>
    <s v="Paid"/>
    <m/>
    <m/>
    <s v="N/A"/>
    <n v="184.1"/>
    <n v="0"/>
  </r>
  <r>
    <d v="2025-01-04T00:00:00"/>
    <n v="2015"/>
    <n v="4"/>
    <n v="4"/>
    <n v="4"/>
    <n v="5"/>
    <n v="3"/>
    <n v="4"/>
    <x v="8"/>
    <s v="Hypertension"/>
    <s v="Orthopedics"/>
    <s v="Dr. Ravi Patel"/>
    <s v="Allianz"/>
    <x v="26"/>
    <x v="0"/>
    <x v="3"/>
    <s v="Emergency"/>
    <n v="146"/>
    <n v="85"/>
    <d v="2024-11-08T00:00:00"/>
    <x v="0"/>
    <x v="9"/>
    <s v="Self-Referral"/>
    <s v="Yes"/>
    <s v="Emergency"/>
    <s v="Paid"/>
    <m/>
    <m/>
    <s v="N/A"/>
    <n v="161.69999999999999"/>
    <n v="0"/>
  </r>
  <r>
    <d v="2025-01-04T00:00:00"/>
    <n v="688"/>
    <n v="5"/>
    <n v="4"/>
    <n v="5"/>
    <n v="5"/>
    <n v="2"/>
    <n v="10"/>
    <x v="1"/>
    <s v="Migraine"/>
    <s v="Orthopedics"/>
    <s v="Dr. Sade Kikiola"/>
    <s v="AXA"/>
    <x v="44"/>
    <x v="0"/>
    <x v="1"/>
    <s v="Emergency"/>
    <n v="544"/>
    <n v="196"/>
    <m/>
    <x v="1"/>
    <x v="4"/>
    <s v="Physician Referral"/>
    <s v="No"/>
    <s v="Scheduled"/>
    <s v="Paid"/>
    <d v="2024-10-31T00:00:00"/>
    <d v="2024-10-29T00:00:00"/>
    <s v="Private Room"/>
    <n v="553"/>
    <n v="50"/>
  </r>
  <r>
    <d v="2025-01-04T00:00:00"/>
    <n v="1257"/>
    <n v="3"/>
    <n v="4"/>
    <n v="4"/>
    <n v="5"/>
    <n v="2"/>
    <n v="4"/>
    <x v="8"/>
    <s v="Hypertension"/>
    <s v="Orthopedics"/>
    <s v="Dr. Emma Jones"/>
    <s v="AXA"/>
    <x v="27"/>
    <x v="1"/>
    <x v="2"/>
    <s v="Inpatient"/>
    <n v="677"/>
    <n v="38"/>
    <d v="2024-11-10T00:00:00"/>
    <x v="0"/>
    <x v="3"/>
    <s v="Emergency"/>
    <s v="Yes"/>
    <s v="Emergency"/>
    <s v="Paid"/>
    <m/>
    <m/>
    <s v="N/A"/>
    <n v="500.5"/>
    <n v="0"/>
  </r>
  <r>
    <d v="2025-01-05T00:00:00"/>
    <n v="4551"/>
    <n v="2"/>
    <n v="4"/>
    <n v="2"/>
    <n v="5"/>
    <n v="1"/>
    <n v="10"/>
    <x v="1"/>
    <s v="Asthma"/>
    <s v="Orthopedics"/>
    <s v="Dr. Johnson Grek"/>
    <s v="Aviva"/>
    <x v="37"/>
    <x v="1"/>
    <x v="1"/>
    <s v="Outpatient"/>
    <n v="611"/>
    <n v="175"/>
    <d v="2024-11-28T00:00:00"/>
    <x v="0"/>
    <x v="8"/>
    <s v="Physician Referral"/>
    <s v="Yes"/>
    <s v="Emergency"/>
    <s v="Paid"/>
    <m/>
    <m/>
    <s v="N/A"/>
    <n v="550.20000000000005"/>
    <n v="0"/>
  </r>
  <r>
    <d v="2025-01-01T00:00:00"/>
    <n v="3529"/>
    <n v="3"/>
    <n v="4"/>
    <n v="3"/>
    <n v="5"/>
    <n v="2"/>
    <n v="4"/>
    <x v="8"/>
    <s v="Fracture"/>
    <s v="Orthopedics"/>
    <s v="Dr. Emma Jones"/>
    <s v="AXA"/>
    <x v="41"/>
    <x v="1"/>
    <x v="2"/>
    <s v="Inpatient"/>
    <n v="402"/>
    <n v="186"/>
    <m/>
    <x v="1"/>
    <x v="3"/>
    <s v="Physician Referral"/>
    <s v="No"/>
    <s v="Scheduled"/>
    <s v="Paid"/>
    <d v="2024-11-08T00:00:00"/>
    <d v="2024-10-30T00:00:00"/>
    <s v="General Ward"/>
    <n v="418.6"/>
    <n v="10"/>
  </r>
  <r>
    <d v="2025-01-01T00:00:00"/>
    <n v="103"/>
    <n v="3"/>
    <n v="4"/>
    <n v="3"/>
    <n v="5"/>
    <n v="1"/>
    <n v="10"/>
    <x v="1"/>
    <s v="Fracture"/>
    <s v="Orthopedics"/>
    <s v="Dr. Emma Jones"/>
    <s v="Aviva"/>
    <x v="43"/>
    <x v="1"/>
    <x v="3"/>
    <s v="Outpatient"/>
    <n v="546"/>
    <n v="38"/>
    <m/>
    <x v="1"/>
    <x v="2"/>
    <s v="Physician Referral"/>
    <s v="Yes"/>
    <s v="Emergency"/>
    <s v="Paid"/>
    <d v="2024-11-06T00:00:00"/>
    <d v="2024-10-30T00:00:00"/>
    <s v="General Ward"/>
    <n v="415.8"/>
    <n v="10"/>
  </r>
  <r>
    <d v="2025-01-01T00:00:00"/>
    <n v="2681"/>
    <n v="2"/>
    <n v="4"/>
    <n v="4"/>
    <n v="5"/>
    <n v="2"/>
    <n v="4"/>
    <x v="8"/>
    <s v="Hypertension"/>
    <s v="Orthopedics"/>
    <s v="Dr. Johnson Grek"/>
    <s v="AXA"/>
    <x v="12"/>
    <x v="0"/>
    <x v="0"/>
    <s v="Emergency"/>
    <n v="183"/>
    <n v="146"/>
    <m/>
    <x v="1"/>
    <x v="1"/>
    <s v="Emergency"/>
    <s v="Yes"/>
    <s v="Emergency"/>
    <s v="Paid"/>
    <d v="2024-11-07T00:00:00"/>
    <d v="2024-10-30T00:00:00"/>
    <s v="Private Room"/>
    <n v="265.3"/>
    <n v="50"/>
  </r>
  <r>
    <d v="2025-01-01T00:00:00"/>
    <n v="788"/>
    <n v="5"/>
    <n v="4"/>
    <n v="5"/>
    <n v="5"/>
    <n v="1"/>
    <n v="10"/>
    <x v="1"/>
    <s v="Migraine"/>
    <s v="Orthopedics"/>
    <s v="Dr. Sade Kikiola"/>
    <s v="Aviva"/>
    <x v="9"/>
    <x v="1"/>
    <x v="3"/>
    <s v="Emergency"/>
    <n v="233"/>
    <n v="135"/>
    <m/>
    <x v="1"/>
    <x v="6"/>
    <s v="Physician Referral"/>
    <s v="No"/>
    <s v="Scheduled"/>
    <s v="Paid"/>
    <d v="2024-11-01T00:00:00"/>
    <d v="2024-10-30T00:00:00"/>
    <s v="Semi-Private Room"/>
    <n v="278.60000000000002"/>
    <n v="30"/>
  </r>
  <r>
    <d v="2025-01-01T00:00:00"/>
    <n v="2833"/>
    <n v="2"/>
    <n v="4"/>
    <n v="2"/>
    <n v="5"/>
    <n v="2"/>
    <n v="4"/>
    <x v="8"/>
    <s v="Asthma"/>
    <s v="Orthopedics"/>
    <s v="Dr. Johnson Grek"/>
    <s v="AXA"/>
    <x v="14"/>
    <x v="1"/>
    <x v="3"/>
    <s v="Emergency"/>
    <n v="544"/>
    <n v="83"/>
    <m/>
    <x v="1"/>
    <x v="4"/>
    <s v="Physician Referral"/>
    <s v="Yes"/>
    <s v="Emergency"/>
    <s v="Paid"/>
    <d v="2024-11-08T00:00:00"/>
    <d v="2024-10-30T00:00:00"/>
    <s v="Semi-Private Room"/>
    <n v="459.9"/>
    <n v="30"/>
  </r>
  <r>
    <d v="2025-01-01T00:00:00"/>
    <n v="4323"/>
    <n v="4"/>
    <n v="4"/>
    <n v="3"/>
    <n v="5"/>
    <n v="2"/>
    <n v="10"/>
    <x v="1"/>
    <s v="Fracture"/>
    <s v="Orthopedics"/>
    <s v="Dr. Ravi Patel"/>
    <s v="AXA"/>
    <x v="22"/>
    <x v="1"/>
    <x v="2"/>
    <s v="Inpatient"/>
    <n v="346"/>
    <n v="77"/>
    <d v="2024-11-18T00:00:00"/>
    <x v="0"/>
    <x v="1"/>
    <s v="Self-Referral"/>
    <s v="Yes"/>
    <s v="Emergency"/>
    <s v="Paid"/>
    <m/>
    <m/>
    <s v="N/A"/>
    <n v="296.10000000000002"/>
    <n v="0"/>
  </r>
  <r>
    <d v="2025-01-01T00:00:00"/>
    <n v="319"/>
    <n v="3"/>
    <n v="4"/>
    <n v="2"/>
    <n v="5"/>
    <n v="3"/>
    <n v="4"/>
    <x v="8"/>
    <s v="Asthma"/>
    <s v="Orthopedics"/>
    <s v="Dr. Emma Jones"/>
    <s v="Allianz"/>
    <x v="0"/>
    <x v="0"/>
    <x v="3"/>
    <s v="Inpatient"/>
    <n v="509"/>
    <n v="36"/>
    <d v="2024-11-28T00:00:00"/>
    <x v="0"/>
    <x v="1"/>
    <s v="Physician Referral"/>
    <s v="No"/>
    <s v="Scheduled"/>
    <s v="Paid"/>
    <m/>
    <m/>
    <s v="N/A"/>
    <n v="381.5"/>
    <n v="0"/>
  </r>
  <r>
    <d v="2025-01-01T00:00:00"/>
    <n v="1590"/>
    <n v="3"/>
    <n v="4"/>
    <n v="2"/>
    <n v="5"/>
    <n v="3"/>
    <n v="10"/>
    <x v="1"/>
    <s v="Asthma"/>
    <s v="Orthopedics"/>
    <s v="Dr. Emma Jones"/>
    <s v="Allianz"/>
    <x v="51"/>
    <x v="1"/>
    <x v="4"/>
    <s v="Outpatient"/>
    <n v="665"/>
    <n v="98"/>
    <m/>
    <x v="1"/>
    <x v="9"/>
    <s v="Self-Referral"/>
    <s v="No"/>
    <s v="Scheduled"/>
    <s v="Paid"/>
    <d v="2024-11-02T00:00:00"/>
    <d v="2024-10-30T00:00:00"/>
    <s v="Private Room"/>
    <n v="569.1"/>
    <n v="50"/>
  </r>
  <r>
    <d v="2025-01-01T00:00:00"/>
    <n v="4375"/>
    <n v="5"/>
    <n v="4"/>
    <n v="2"/>
    <n v="5"/>
    <n v="2"/>
    <n v="4"/>
    <x v="8"/>
    <s v="Asthma"/>
    <s v="Orthopedics"/>
    <s v="Dr. Sade Kikiola"/>
    <s v="AXA"/>
    <x v="25"/>
    <x v="1"/>
    <x v="3"/>
    <s v="Emergency"/>
    <n v="860"/>
    <n v="60"/>
    <m/>
    <x v="1"/>
    <x v="1"/>
    <s v="Physician Referral"/>
    <s v="Yes"/>
    <s v="Emergency"/>
    <s v="Paid"/>
    <d v="2024-11-01T00:00:00"/>
    <d v="2024-10-30T00:00:00"/>
    <s v="General Ward"/>
    <n v="651"/>
    <n v="10"/>
  </r>
  <r>
    <d v="2025-01-01T00:00:00"/>
    <n v="783"/>
    <n v="2"/>
    <n v="4"/>
    <n v="1"/>
    <n v="5"/>
    <n v="1"/>
    <n v="10"/>
    <x v="1"/>
    <s v="Appendicitis"/>
    <s v="Orthopedics"/>
    <s v="Dr. Johnson Grek"/>
    <s v="Aviva"/>
    <x v="40"/>
    <x v="0"/>
    <x v="3"/>
    <s v="Outpatient"/>
    <n v="949"/>
    <n v="24"/>
    <d v="2024-11-20T00:00:00"/>
    <x v="0"/>
    <x v="4"/>
    <s v="Emergency"/>
    <s v="Yes"/>
    <s v="Emergency"/>
    <s v="Paid"/>
    <m/>
    <m/>
    <s v="N/A"/>
    <n v="681.1"/>
    <n v="0"/>
  </r>
  <r>
    <d v="2025-01-02T00:00:00"/>
    <n v="4512"/>
    <n v="1"/>
    <n v="4"/>
    <n v="2"/>
    <n v="5"/>
    <n v="2"/>
    <n v="4"/>
    <x v="8"/>
    <s v="Asthma"/>
    <s v="Orthopedics"/>
    <s v="Dr. Olu Abisola"/>
    <s v="AXA"/>
    <x v="9"/>
    <x v="1"/>
    <x v="2"/>
    <s v="Outpatient"/>
    <n v="272"/>
    <n v="42"/>
    <d v="2024-11-10T00:00:00"/>
    <x v="0"/>
    <x v="0"/>
    <s v="Emergency"/>
    <s v="Yes"/>
    <s v="Emergency"/>
    <s v="Paid"/>
    <m/>
    <m/>
    <s v="N/A"/>
    <n v="219.8"/>
    <n v="0"/>
  </r>
  <r>
    <d v="2025-01-02T00:00:00"/>
    <n v="4018"/>
    <n v="5"/>
    <n v="4"/>
    <n v="2"/>
    <n v="5"/>
    <n v="3"/>
    <n v="10"/>
    <x v="1"/>
    <s v="Asthma"/>
    <s v="Orthopedics"/>
    <s v="Dr. Sade Kikiola"/>
    <s v="Allianz"/>
    <x v="14"/>
    <x v="1"/>
    <x v="3"/>
    <s v="Inpatient"/>
    <n v="361"/>
    <n v="145"/>
    <d v="2024-11-16T00:00:00"/>
    <x v="0"/>
    <x v="1"/>
    <s v="Emergency"/>
    <s v="Yes"/>
    <s v="Emergency"/>
    <s v="Paid"/>
    <m/>
    <m/>
    <s v="N/A"/>
    <n v="354.2"/>
    <n v="0"/>
  </r>
  <r>
    <d v="2025-01-02T00:00:00"/>
    <n v="1469"/>
    <n v="5"/>
    <n v="4"/>
    <n v="5"/>
    <n v="5"/>
    <n v="1"/>
    <n v="4"/>
    <x v="8"/>
    <s v="Migraine"/>
    <s v="Orthopedics"/>
    <s v="Dr. Sade Kikiola"/>
    <s v="Aviva"/>
    <x v="51"/>
    <x v="0"/>
    <x v="3"/>
    <s v="Inpatient"/>
    <n v="520"/>
    <n v="29"/>
    <m/>
    <x v="1"/>
    <x v="8"/>
    <s v="Physician Referral"/>
    <s v="Yes"/>
    <s v="Emergency"/>
    <s v="Paid"/>
    <d v="2024-11-01T00:00:00"/>
    <d v="2024-10-31T00:00:00"/>
    <s v="Semi-Private Room"/>
    <n v="405.3"/>
    <n v="30"/>
  </r>
  <r>
    <d v="2025-01-02T00:00:00"/>
    <n v="4139"/>
    <n v="5"/>
    <n v="4"/>
    <n v="5"/>
    <n v="5"/>
    <n v="2"/>
    <n v="10"/>
    <x v="1"/>
    <s v="Migraine"/>
    <s v="Orthopedics"/>
    <s v="Dr. Sade Kikiola"/>
    <s v="AXA"/>
    <x v="23"/>
    <x v="1"/>
    <x v="1"/>
    <s v="Outpatient"/>
    <n v="79"/>
    <n v="87"/>
    <m/>
    <x v="1"/>
    <x v="5"/>
    <s v="Emergency"/>
    <s v="No"/>
    <s v="Scheduled"/>
    <s v="Paid"/>
    <d v="2024-11-09T00:00:00"/>
    <d v="2024-10-31T00:00:00"/>
    <s v="Private Room"/>
    <n v="151.19999999999999"/>
    <n v="50"/>
  </r>
  <r>
    <d v="2025-01-02T00:00:00"/>
    <n v="1085"/>
    <n v="2"/>
    <n v="4"/>
    <n v="1"/>
    <n v="5"/>
    <n v="2"/>
    <n v="4"/>
    <x v="8"/>
    <s v="Appendicitis"/>
    <s v="Orthopedics"/>
    <s v="Dr. Johnson Grek"/>
    <s v="AXA"/>
    <x v="35"/>
    <x v="1"/>
    <x v="4"/>
    <s v="Outpatient"/>
    <n v="888"/>
    <n v="159"/>
    <d v="2024-11-16T00:00:00"/>
    <x v="0"/>
    <x v="9"/>
    <s v="Emergency"/>
    <s v="Yes"/>
    <s v="Emergency"/>
    <s v="Paid"/>
    <m/>
    <m/>
    <s v="N/A"/>
    <n v="732.9"/>
    <n v="0"/>
  </r>
  <r>
    <d v="2025-01-02T00:00:00"/>
    <n v="2145"/>
    <n v="5"/>
    <n v="4"/>
    <n v="1"/>
    <n v="5"/>
    <n v="3"/>
    <n v="10"/>
    <x v="1"/>
    <s v="Appendicitis"/>
    <s v="Orthopedics"/>
    <s v="Dr. Sade Kikiola"/>
    <s v="Allianz"/>
    <x v="43"/>
    <x v="1"/>
    <x v="4"/>
    <s v="Outpatient"/>
    <n v="197"/>
    <n v="130"/>
    <m/>
    <x v="1"/>
    <x v="7"/>
    <s v="Physician Referral"/>
    <s v="Yes"/>
    <s v="Emergency"/>
    <s v="Paid"/>
    <d v="2024-11-08T00:00:00"/>
    <d v="2024-10-31T00:00:00"/>
    <s v="Private Room"/>
    <n v="263.89999999999998"/>
    <n v="50"/>
  </r>
  <r>
    <d v="2025-01-02T00:00:00"/>
    <n v="387"/>
    <n v="4"/>
    <n v="4"/>
    <n v="2"/>
    <n v="5"/>
    <n v="1"/>
    <n v="4"/>
    <x v="8"/>
    <s v="Asthma"/>
    <s v="Orthopedics"/>
    <s v="Dr. Ravi Patel"/>
    <s v="Aviva"/>
    <x v="57"/>
    <x v="0"/>
    <x v="4"/>
    <s v="Inpatient"/>
    <n v="374"/>
    <n v="157"/>
    <d v="2024-11-11T00:00:00"/>
    <x v="0"/>
    <x v="8"/>
    <s v="Self-Referral"/>
    <s v="No"/>
    <s v="Scheduled"/>
    <s v="Paid"/>
    <m/>
    <m/>
    <s v="N/A"/>
    <n v="371.7"/>
    <n v="0"/>
  </r>
  <r>
    <d v="2025-01-02T00:00:00"/>
    <n v="96"/>
    <n v="4"/>
    <n v="4"/>
    <n v="3"/>
    <n v="5"/>
    <n v="1"/>
    <n v="10"/>
    <x v="1"/>
    <s v="Fracture"/>
    <s v="Orthopedics"/>
    <s v="Dr. Ravi Patel"/>
    <s v="Aviva"/>
    <x v="33"/>
    <x v="1"/>
    <x v="3"/>
    <s v="Outpatient"/>
    <n v="223"/>
    <n v="79"/>
    <m/>
    <x v="1"/>
    <x v="8"/>
    <s v="Physician Referral"/>
    <s v="No"/>
    <s v="Scheduled"/>
    <s v="Paid"/>
    <d v="2024-11-04T00:00:00"/>
    <d v="2024-10-31T00:00:00"/>
    <s v="General Ward"/>
    <n v="218.4"/>
    <n v="10"/>
  </r>
  <r>
    <d v="2025-01-02T00:00:00"/>
    <n v="101"/>
    <n v="3"/>
    <n v="4"/>
    <n v="3"/>
    <n v="5"/>
    <n v="1"/>
    <n v="4"/>
    <x v="8"/>
    <s v="Fracture"/>
    <s v="Orthopedics"/>
    <s v="Dr. Emma Jones"/>
    <s v="Aviva"/>
    <x v="26"/>
    <x v="1"/>
    <x v="4"/>
    <s v="Inpatient"/>
    <n v="85"/>
    <n v="146"/>
    <m/>
    <x v="1"/>
    <x v="3"/>
    <s v="Physician Referral"/>
    <s v="Yes"/>
    <s v="Emergency"/>
    <s v="Paid"/>
    <d v="2024-11-07T00:00:00"/>
    <d v="2024-10-31T00:00:00"/>
    <s v="Semi-Private Room"/>
    <n v="182.7"/>
    <n v="30"/>
  </r>
  <r>
    <d v="2025-01-02T00:00:00"/>
    <n v="196"/>
    <n v="3"/>
    <n v="4"/>
    <n v="4"/>
    <n v="5"/>
    <n v="2"/>
    <n v="10"/>
    <x v="1"/>
    <s v="Hypertension"/>
    <s v="Orthopedics"/>
    <s v="Dr. Emma Jones"/>
    <s v="AXA"/>
    <x v="46"/>
    <x v="0"/>
    <x v="1"/>
    <s v="Emergency"/>
    <n v="80"/>
    <n v="49"/>
    <d v="2024-11-11T00:00:00"/>
    <x v="0"/>
    <x v="6"/>
    <s v="Self-Referral"/>
    <s v="No"/>
    <s v="Scheduled"/>
    <s v="Paid"/>
    <m/>
    <m/>
    <s v="N/A"/>
    <n v="90.3"/>
    <n v="0"/>
  </r>
  <r>
    <d v="2025-01-03T00:00:00"/>
    <n v="1188"/>
    <n v="2"/>
    <n v="4"/>
    <n v="3"/>
    <n v="5"/>
    <n v="3"/>
    <n v="4"/>
    <x v="8"/>
    <s v="Fracture"/>
    <s v="Orthopedics"/>
    <s v="Dr. Johnson Grek"/>
    <s v="Allianz"/>
    <x v="19"/>
    <x v="0"/>
    <x v="0"/>
    <s v="Emergency"/>
    <n v="821"/>
    <n v="133"/>
    <d v="2024-11-19T00:00:00"/>
    <x v="0"/>
    <x v="3"/>
    <s v="Emergency"/>
    <s v="Yes"/>
    <s v="Emergency"/>
    <s v="Paid"/>
    <m/>
    <m/>
    <s v="N/A"/>
    <n v="667.8"/>
    <n v="0"/>
  </r>
  <r>
    <d v="2025-01-03T00:00:00"/>
    <n v="823"/>
    <n v="1"/>
    <n v="4"/>
    <n v="3"/>
    <n v="5"/>
    <n v="2"/>
    <n v="10"/>
    <x v="1"/>
    <s v="Fracture"/>
    <s v="Orthopedics"/>
    <s v="Dr. Olu Abisola"/>
    <s v="AXA"/>
    <x v="50"/>
    <x v="1"/>
    <x v="0"/>
    <s v="Outpatient"/>
    <n v="374"/>
    <n v="171"/>
    <m/>
    <x v="1"/>
    <x v="3"/>
    <s v="Physician Referral"/>
    <s v="No"/>
    <s v="Scheduled"/>
    <s v="Paid"/>
    <d v="2024-11-04T00:00:00"/>
    <d v="2024-11-01T00:00:00"/>
    <s v="Private Room"/>
    <n v="416.5"/>
    <n v="50"/>
  </r>
  <r>
    <d v="2025-01-03T00:00:00"/>
    <n v="3874"/>
    <n v="3"/>
    <n v="4"/>
    <n v="5"/>
    <n v="5"/>
    <n v="3"/>
    <n v="4"/>
    <x v="8"/>
    <s v="Migraine"/>
    <s v="Orthopedics"/>
    <s v="Dr. Emma Jones"/>
    <s v="Allianz"/>
    <x v="23"/>
    <x v="1"/>
    <x v="1"/>
    <s v="Inpatient"/>
    <n v="743"/>
    <n v="88"/>
    <d v="2024-11-29T00:00:00"/>
    <x v="0"/>
    <x v="8"/>
    <s v="Self-Referral"/>
    <s v="No"/>
    <s v="Scheduled"/>
    <s v="Pending"/>
    <m/>
    <m/>
    <s v="N/A"/>
    <n v="581.70000000000005"/>
    <n v="0"/>
  </r>
  <r>
    <d v="2025-01-03T00:00:00"/>
    <n v="4317"/>
    <n v="3"/>
    <n v="4"/>
    <n v="4"/>
    <n v="5"/>
    <n v="3"/>
    <n v="10"/>
    <x v="1"/>
    <s v="Hypertension"/>
    <s v="Orthopedics"/>
    <s v="Dr. Emma Jones"/>
    <s v="Allianz"/>
    <x v="35"/>
    <x v="1"/>
    <x v="0"/>
    <s v="Emergency"/>
    <n v="706"/>
    <n v="32"/>
    <m/>
    <x v="1"/>
    <x v="3"/>
    <s v="Self-Referral"/>
    <s v="No"/>
    <s v="Scheduled"/>
    <s v="Pending"/>
    <d v="2024-11-04T00:00:00"/>
    <d v="2024-11-01T00:00:00"/>
    <s v="Private Room"/>
    <n v="551.6"/>
    <n v="50"/>
  </r>
  <r>
    <d v="2025-01-03T00:00:00"/>
    <n v="4754"/>
    <n v="3"/>
    <n v="4"/>
    <n v="4"/>
    <n v="5"/>
    <n v="1"/>
    <n v="4"/>
    <x v="8"/>
    <s v="Hypertension"/>
    <s v="Orthopedics"/>
    <s v="Dr. Emma Jones"/>
    <s v="Aviva"/>
    <x v="7"/>
    <x v="1"/>
    <x v="0"/>
    <s v="Inpatient"/>
    <n v="562"/>
    <n v="28"/>
    <d v="2024-11-21T00:00:00"/>
    <x v="0"/>
    <x v="9"/>
    <s v="Emergency"/>
    <s v="No"/>
    <s v="Scheduled"/>
    <s v="Paid"/>
    <m/>
    <m/>
    <s v="N/A"/>
    <n v="413"/>
    <n v="0"/>
  </r>
  <r>
    <d v="2025-01-03T00:00:00"/>
    <n v="4366"/>
    <n v="3"/>
    <n v="4"/>
    <n v="5"/>
    <n v="5"/>
    <n v="2"/>
    <n v="10"/>
    <x v="1"/>
    <s v="Migraine"/>
    <s v="Orthopedics"/>
    <s v="Dr. Emma Jones"/>
    <s v="AXA"/>
    <x v="47"/>
    <x v="0"/>
    <x v="2"/>
    <s v="Inpatient"/>
    <n v="752"/>
    <n v="165"/>
    <d v="2024-11-14T00:00:00"/>
    <x v="0"/>
    <x v="4"/>
    <s v="Physician Referral"/>
    <s v="No"/>
    <s v="Scheduled"/>
    <s v="Paid"/>
    <m/>
    <m/>
    <s v="N/A"/>
    <n v="641.9"/>
    <n v="0"/>
  </r>
  <r>
    <d v="2025-01-03T00:00:00"/>
    <n v="1137"/>
    <n v="5"/>
    <n v="4"/>
    <n v="3"/>
    <n v="5"/>
    <n v="1"/>
    <n v="4"/>
    <x v="8"/>
    <s v="Fracture"/>
    <s v="Orthopedics"/>
    <s v="Dr. Sade Kikiola"/>
    <s v="Aviva"/>
    <x v="17"/>
    <x v="1"/>
    <x v="3"/>
    <s v="Emergency"/>
    <n v="297"/>
    <n v="182"/>
    <m/>
    <x v="1"/>
    <x v="3"/>
    <s v="Self-Referral"/>
    <s v="Yes"/>
    <s v="Emergency"/>
    <s v="Pending"/>
    <d v="2024-11-05T00:00:00"/>
    <d v="2024-11-01T00:00:00"/>
    <s v="Semi-Private Room"/>
    <n v="356.3"/>
    <n v="30"/>
  </r>
  <r>
    <d v="2025-01-03T00:00:00"/>
    <n v="1307"/>
    <n v="3"/>
    <n v="4"/>
    <n v="3"/>
    <n v="5"/>
    <n v="3"/>
    <n v="10"/>
    <x v="1"/>
    <s v="Fracture"/>
    <s v="Orthopedics"/>
    <s v="Dr. Emma Jones"/>
    <s v="Allianz"/>
    <x v="53"/>
    <x v="0"/>
    <x v="2"/>
    <s v="Outpatient"/>
    <n v="153"/>
    <n v="151"/>
    <m/>
    <x v="1"/>
    <x v="0"/>
    <s v="Physician Referral"/>
    <s v="Yes"/>
    <s v="Emergency"/>
    <s v="Paid"/>
    <d v="2024-11-03T00:00:00"/>
    <d v="2024-11-01T00:00:00"/>
    <s v="General Ward"/>
    <n v="219.8"/>
    <n v="10"/>
  </r>
  <r>
    <d v="2025-01-03T00:00:00"/>
    <n v="2836"/>
    <n v="2"/>
    <n v="4"/>
    <n v="4"/>
    <n v="5"/>
    <n v="3"/>
    <n v="4"/>
    <x v="8"/>
    <s v="Hypertension"/>
    <s v="Orthopedics"/>
    <s v="Dr. Johnson Grek"/>
    <s v="Allianz"/>
    <x v="37"/>
    <x v="0"/>
    <x v="2"/>
    <s v="Outpatient"/>
    <n v="934"/>
    <n v="188"/>
    <m/>
    <x v="1"/>
    <x v="9"/>
    <s v="Physician Referral"/>
    <s v="No"/>
    <s v="Scheduled"/>
    <s v="Paid"/>
    <d v="2024-11-05T00:00:00"/>
    <d v="2024-11-01T00:00:00"/>
    <s v="General Ward"/>
    <n v="792.4"/>
    <n v="10"/>
  </r>
  <r>
    <d v="2025-01-03T00:00:00"/>
    <n v="3711"/>
    <n v="5"/>
    <n v="4"/>
    <n v="3"/>
    <n v="5"/>
    <n v="1"/>
    <n v="10"/>
    <x v="1"/>
    <s v="Fracture"/>
    <s v="Orthopedics"/>
    <s v="Dr. Sade Kikiola"/>
    <s v="Aviva"/>
    <x v="3"/>
    <x v="1"/>
    <x v="1"/>
    <s v="Emergency"/>
    <n v="983"/>
    <n v="45"/>
    <d v="2024-11-10T00:00:00"/>
    <x v="0"/>
    <x v="3"/>
    <s v="Emergency"/>
    <s v="No"/>
    <s v="Scheduled"/>
    <s v="Pending"/>
    <m/>
    <m/>
    <s v="N/A"/>
    <n v="719.6"/>
    <n v="0"/>
  </r>
  <r>
    <d v="2025-01-04T00:00:00"/>
    <n v="3473"/>
    <n v="5"/>
    <n v="4"/>
    <n v="4"/>
    <n v="5"/>
    <n v="1"/>
    <n v="4"/>
    <x v="8"/>
    <s v="Hypertension"/>
    <s v="Orthopedics"/>
    <s v="Dr. Sade Kikiola"/>
    <s v="Aviva"/>
    <x v="46"/>
    <x v="1"/>
    <x v="0"/>
    <s v="Inpatient"/>
    <n v="645"/>
    <n v="144"/>
    <d v="2024-11-22T00:00:00"/>
    <x v="0"/>
    <x v="6"/>
    <s v="Physician Referral"/>
    <s v="No"/>
    <s v="Scheduled"/>
    <s v="Paid"/>
    <m/>
    <m/>
    <s v="N/A"/>
    <n v="552.29999999999995"/>
    <n v="0"/>
  </r>
  <r>
    <d v="2025-01-04T00:00:00"/>
    <n v="3450"/>
    <n v="2"/>
    <n v="4"/>
    <n v="3"/>
    <n v="5"/>
    <n v="3"/>
    <n v="10"/>
    <x v="1"/>
    <s v="Fracture"/>
    <s v="Orthopedics"/>
    <s v="Dr. Johnson Grek"/>
    <s v="Allianz"/>
    <x v="30"/>
    <x v="0"/>
    <x v="1"/>
    <s v="Outpatient"/>
    <n v="141"/>
    <n v="63"/>
    <m/>
    <x v="1"/>
    <x v="5"/>
    <s v="Emergency"/>
    <s v="No"/>
    <s v="Scheduled"/>
    <s v="Pending"/>
    <d v="2024-11-05T00:00:00"/>
    <d v="2024-11-02T00:00:00"/>
    <s v="Semi-Private Room"/>
    <n v="163.80000000000001"/>
    <n v="30"/>
  </r>
  <r>
    <d v="2025-01-04T00:00:00"/>
    <n v="2298"/>
    <n v="1"/>
    <n v="4"/>
    <n v="2"/>
    <n v="5"/>
    <n v="2"/>
    <n v="4"/>
    <x v="8"/>
    <s v="Asthma"/>
    <s v="Orthopedics"/>
    <s v="Dr. Olu Abisola"/>
    <s v="AXA"/>
    <x v="38"/>
    <x v="0"/>
    <x v="4"/>
    <s v="Inpatient"/>
    <n v="523"/>
    <n v="189"/>
    <d v="2024-11-18T00:00:00"/>
    <x v="0"/>
    <x v="9"/>
    <s v="Self-Referral"/>
    <s v="Yes"/>
    <s v="Emergency"/>
    <s v="Paid"/>
    <m/>
    <m/>
    <s v="N/A"/>
    <n v="498.4"/>
    <n v="0"/>
  </r>
  <r>
    <d v="2025-01-04T00:00:00"/>
    <n v="4541"/>
    <n v="3"/>
    <n v="4"/>
    <n v="5"/>
    <n v="5"/>
    <n v="1"/>
    <n v="10"/>
    <x v="1"/>
    <s v="Migraine"/>
    <s v="Orthopedics"/>
    <s v="Dr. Emma Jones"/>
    <s v="Aviva"/>
    <x v="59"/>
    <x v="1"/>
    <x v="2"/>
    <s v="Emergency"/>
    <n v="991"/>
    <n v="29"/>
    <m/>
    <x v="1"/>
    <x v="4"/>
    <s v="Emergency"/>
    <s v="No"/>
    <s v="Scheduled"/>
    <s v="Pending"/>
    <d v="2024-11-10T00:00:00"/>
    <d v="2024-11-02T00:00:00"/>
    <s v="Semi-Private Room"/>
    <n v="735"/>
    <n v="30"/>
  </r>
  <r>
    <d v="2025-01-04T00:00:00"/>
    <n v="528"/>
    <n v="4"/>
    <n v="4"/>
    <n v="1"/>
    <n v="5"/>
    <n v="2"/>
    <n v="4"/>
    <x v="8"/>
    <s v="Appendicitis"/>
    <s v="Orthopedics"/>
    <s v="Dr. Ravi Patel"/>
    <s v="AXA"/>
    <x v="11"/>
    <x v="0"/>
    <x v="0"/>
    <s v="Outpatient"/>
    <n v="423"/>
    <n v="124"/>
    <m/>
    <x v="1"/>
    <x v="0"/>
    <s v="Emergency"/>
    <s v="No"/>
    <s v="Scheduled"/>
    <s v="Paid"/>
    <d v="2024-11-04T00:00:00"/>
    <d v="2024-11-02T00:00:00"/>
    <s v="Semi-Private Room"/>
    <n v="403.9"/>
    <n v="30"/>
  </r>
  <r>
    <d v="2025-01-04T00:00:00"/>
    <n v="20"/>
    <n v="1"/>
    <n v="4"/>
    <n v="2"/>
    <n v="5"/>
    <n v="3"/>
    <n v="10"/>
    <x v="1"/>
    <s v="Asthma"/>
    <s v="Orthopedics"/>
    <s v="Dr. Olu Abisola"/>
    <s v="Allianz"/>
    <x v="51"/>
    <x v="1"/>
    <x v="3"/>
    <s v="Outpatient"/>
    <n v="495"/>
    <n v="125"/>
    <m/>
    <x v="1"/>
    <x v="7"/>
    <s v="Self-Referral"/>
    <s v="Yes"/>
    <s v="Emergency"/>
    <s v="Paid"/>
    <d v="2024-11-11T00:00:00"/>
    <d v="2024-11-02T00:00:00"/>
    <s v="Private Room"/>
    <n v="469"/>
    <n v="50"/>
  </r>
  <r>
    <d v="2025-01-04T00:00:00"/>
    <n v="2644"/>
    <n v="3"/>
    <n v="4"/>
    <n v="3"/>
    <n v="5"/>
    <n v="1"/>
    <n v="4"/>
    <x v="8"/>
    <s v="Fracture"/>
    <s v="Orthopedics"/>
    <s v="Dr. Emma Jones"/>
    <s v="Aviva"/>
    <x v="39"/>
    <x v="1"/>
    <x v="2"/>
    <s v="Outpatient"/>
    <n v="765"/>
    <n v="20"/>
    <m/>
    <x v="1"/>
    <x v="0"/>
    <s v="Emergency"/>
    <s v="No"/>
    <s v="Scheduled"/>
    <s v="Pending"/>
    <d v="2024-11-05T00:00:00"/>
    <d v="2024-11-02T00:00:00"/>
    <s v="Semi-Private Room"/>
    <n v="570.5"/>
    <n v="30"/>
  </r>
  <r>
    <d v="2025-01-04T00:00:00"/>
    <n v="25"/>
    <n v="4"/>
    <n v="4"/>
    <n v="1"/>
    <n v="5"/>
    <n v="1"/>
    <n v="10"/>
    <x v="1"/>
    <s v="Appendicitis"/>
    <s v="Orthopedics"/>
    <s v="Dr. Ravi Patel"/>
    <s v="Aviva"/>
    <x v="42"/>
    <x v="0"/>
    <x v="0"/>
    <s v="Emergency"/>
    <n v="188"/>
    <n v="163"/>
    <m/>
    <x v="1"/>
    <x v="5"/>
    <s v="Emergency"/>
    <s v="Yes"/>
    <s v="Emergency"/>
    <s v="Pending"/>
    <d v="2024-11-06T00:00:00"/>
    <d v="2024-11-02T00:00:00"/>
    <s v="Private Room"/>
    <n v="280.7"/>
    <n v="50"/>
  </r>
  <r>
    <d v="2025-01-04T00:00:00"/>
    <n v="2655"/>
    <n v="5"/>
    <n v="4"/>
    <n v="2"/>
    <n v="5"/>
    <n v="3"/>
    <n v="4"/>
    <x v="8"/>
    <s v="Asthma"/>
    <s v="Orthopedics"/>
    <s v="Dr. Sade Kikiola"/>
    <s v="Allianz"/>
    <x v="58"/>
    <x v="0"/>
    <x v="4"/>
    <s v="Emergency"/>
    <n v="955"/>
    <n v="65"/>
    <d v="2024-11-24T00:00:00"/>
    <x v="0"/>
    <x v="2"/>
    <s v="Self-Referral"/>
    <s v="No"/>
    <s v="Scheduled"/>
    <s v="Pending"/>
    <m/>
    <m/>
    <s v="N/A"/>
    <n v="714"/>
    <n v="0"/>
  </r>
  <r>
    <d v="2025-01-04T00:00:00"/>
    <n v="3256"/>
    <n v="5"/>
    <n v="4"/>
    <n v="5"/>
    <n v="5"/>
    <n v="1"/>
    <n v="10"/>
    <x v="1"/>
    <s v="Migraine"/>
    <s v="Orthopedics"/>
    <s v="Dr. Sade Kikiola"/>
    <s v="Aviva"/>
    <x v="6"/>
    <x v="1"/>
    <x v="1"/>
    <s v="Emergency"/>
    <n v="620"/>
    <n v="160"/>
    <d v="2024-11-12T00:00:00"/>
    <x v="0"/>
    <x v="3"/>
    <s v="Emergency"/>
    <s v="No"/>
    <s v="Scheduled"/>
    <s v="Pending"/>
    <m/>
    <m/>
    <s v="N/A"/>
    <n v="546"/>
    <n v="0"/>
  </r>
  <r>
    <d v="2025-01-05T00:00:00"/>
    <n v="2503"/>
    <n v="5"/>
    <n v="4"/>
    <n v="1"/>
    <n v="5"/>
    <n v="1"/>
    <n v="4"/>
    <x v="8"/>
    <s v="Appendicitis"/>
    <s v="Orthopedics"/>
    <s v="Dr. Sade Kikiola"/>
    <s v="Aviva"/>
    <x v="36"/>
    <x v="0"/>
    <x v="0"/>
    <s v="Inpatient"/>
    <n v="709"/>
    <n v="83"/>
    <m/>
    <x v="1"/>
    <x v="2"/>
    <s v="Physician Referral"/>
    <s v="Yes"/>
    <s v="Emergency"/>
    <s v="Paid"/>
    <d v="2024-11-06T00:00:00"/>
    <d v="2024-11-03T00:00:00"/>
    <s v="General Ward"/>
    <n v="561.4"/>
    <n v="10"/>
  </r>
  <r>
    <d v="2025-01-01T00:00:00"/>
    <n v="1571"/>
    <n v="3"/>
    <n v="4"/>
    <n v="1"/>
    <n v="5"/>
    <n v="2"/>
    <n v="10"/>
    <x v="1"/>
    <s v="Appendicitis"/>
    <s v="Orthopedics"/>
    <s v="Dr. Emma Jones"/>
    <s v="AXA"/>
    <x v="32"/>
    <x v="1"/>
    <x v="0"/>
    <s v="Inpatient"/>
    <n v="889"/>
    <n v="97"/>
    <d v="2024-11-17T00:00:00"/>
    <x v="0"/>
    <x v="1"/>
    <s v="Emergency"/>
    <s v="No"/>
    <s v="Scheduled"/>
    <s v="Pending"/>
    <m/>
    <m/>
    <s v="N/A"/>
    <n v="690.2"/>
    <n v="0"/>
  </r>
  <r>
    <d v="2025-01-01T00:00:00"/>
    <n v="2682"/>
    <n v="2"/>
    <n v="4"/>
    <n v="5"/>
    <n v="5"/>
    <n v="1"/>
    <n v="4"/>
    <x v="8"/>
    <s v="Migraine"/>
    <s v="Orthopedics"/>
    <s v="Dr. Johnson Grek"/>
    <s v="Aviva"/>
    <x v="25"/>
    <x v="1"/>
    <x v="2"/>
    <s v="Inpatient"/>
    <n v="161"/>
    <n v="106"/>
    <m/>
    <x v="1"/>
    <x v="1"/>
    <s v="Emergency"/>
    <s v="Yes"/>
    <s v="Emergency"/>
    <s v="Pending"/>
    <d v="2024-11-06T00:00:00"/>
    <d v="2024-11-03T00:00:00"/>
    <s v="Semi-Private Room"/>
    <n v="207.9"/>
    <n v="30"/>
  </r>
  <r>
    <d v="2025-01-01T00:00:00"/>
    <n v="254"/>
    <n v="5"/>
    <n v="4"/>
    <n v="2"/>
    <n v="5"/>
    <n v="2"/>
    <n v="10"/>
    <x v="1"/>
    <s v="Asthma"/>
    <s v="Orthopedics"/>
    <s v="Dr. Sade Kikiola"/>
    <s v="AXA"/>
    <x v="18"/>
    <x v="1"/>
    <x v="0"/>
    <s v="Outpatient"/>
    <n v="628"/>
    <n v="82"/>
    <d v="2024-12-02T00:00:00"/>
    <x v="0"/>
    <x v="7"/>
    <s v="Physician Referral"/>
    <s v="Yes"/>
    <s v="Emergency"/>
    <s v="Pending"/>
    <m/>
    <m/>
    <s v="N/A"/>
    <n v="497"/>
    <n v="0"/>
  </r>
  <r>
    <d v="2025-01-01T00:00:00"/>
    <n v="2575"/>
    <n v="5"/>
    <n v="4"/>
    <n v="1"/>
    <n v="5"/>
    <n v="1"/>
    <n v="4"/>
    <x v="8"/>
    <s v="Appendicitis"/>
    <s v="Orthopedics"/>
    <s v="Dr. Sade Kikiola"/>
    <s v="Aviva"/>
    <x v="46"/>
    <x v="0"/>
    <x v="4"/>
    <s v="Outpatient"/>
    <n v="602"/>
    <n v="165"/>
    <d v="2024-11-26T00:00:00"/>
    <x v="0"/>
    <x v="8"/>
    <s v="Emergency"/>
    <s v="Yes"/>
    <s v="Emergency"/>
    <s v="Pending"/>
    <m/>
    <m/>
    <s v="N/A"/>
    <n v="536.9"/>
    <n v="0"/>
  </r>
  <r>
    <d v="2025-01-01T00:00:00"/>
    <n v="1461"/>
    <n v="5"/>
    <n v="4"/>
    <n v="5"/>
    <n v="5"/>
    <n v="1"/>
    <n v="10"/>
    <x v="1"/>
    <s v="Migraine"/>
    <s v="Orthopedics"/>
    <s v="Dr. Sade Kikiola"/>
    <s v="Aviva"/>
    <x v="38"/>
    <x v="1"/>
    <x v="3"/>
    <s v="Outpatient"/>
    <n v="871"/>
    <n v="80"/>
    <m/>
    <x v="1"/>
    <x v="1"/>
    <s v="Self-Referral"/>
    <s v="Yes"/>
    <s v="Emergency"/>
    <s v="Pending"/>
    <d v="2024-11-11T00:00:00"/>
    <d v="2024-11-03T00:00:00"/>
    <s v="Private Room"/>
    <n v="700.7"/>
    <n v="50"/>
  </r>
  <r>
    <d v="2025-01-01T00:00:00"/>
    <n v="1030"/>
    <n v="3"/>
    <n v="4"/>
    <n v="2"/>
    <n v="5"/>
    <n v="3"/>
    <n v="4"/>
    <x v="8"/>
    <s v="Asthma"/>
    <s v="Orthopedics"/>
    <s v="Dr. Emma Jones"/>
    <s v="Allianz"/>
    <x v="7"/>
    <x v="1"/>
    <x v="4"/>
    <s v="Emergency"/>
    <n v="496"/>
    <n v="111"/>
    <d v="2024-11-13T00:00:00"/>
    <x v="0"/>
    <x v="1"/>
    <s v="Self-Referral"/>
    <s v="No"/>
    <s v="Scheduled"/>
    <s v="Paid"/>
    <m/>
    <m/>
    <s v="N/A"/>
    <n v="424.9"/>
    <n v="0"/>
  </r>
  <r>
    <d v="2025-01-01T00:00:00"/>
    <n v="1490"/>
    <n v="4"/>
    <n v="4"/>
    <n v="3"/>
    <n v="5"/>
    <n v="3"/>
    <n v="10"/>
    <x v="1"/>
    <s v="Fracture"/>
    <s v="Orthopedics"/>
    <s v="Dr. Ravi Patel"/>
    <s v="Allianz"/>
    <x v="40"/>
    <x v="1"/>
    <x v="0"/>
    <s v="Emergency"/>
    <n v="293"/>
    <n v="142"/>
    <m/>
    <x v="1"/>
    <x v="0"/>
    <s v="Physician Referral"/>
    <s v="No"/>
    <s v="Scheduled"/>
    <s v="Pending"/>
    <d v="2024-11-11T00:00:00"/>
    <d v="2024-11-03T00:00:00"/>
    <s v="General Ward"/>
    <n v="311.5"/>
    <n v="10"/>
  </r>
  <r>
    <d v="2025-01-01T00:00:00"/>
    <n v="129"/>
    <n v="1"/>
    <n v="4"/>
    <n v="4"/>
    <n v="5"/>
    <n v="1"/>
    <n v="4"/>
    <x v="8"/>
    <s v="Hypertension"/>
    <s v="Orthopedics"/>
    <s v="Dr. Olu Abisola"/>
    <s v="Aviva"/>
    <x v="16"/>
    <x v="1"/>
    <x v="3"/>
    <s v="Outpatient"/>
    <n v="406"/>
    <n v="39"/>
    <d v="2024-11-30T00:00:00"/>
    <x v="0"/>
    <x v="9"/>
    <s v="Self-Referral"/>
    <s v="Yes"/>
    <s v="Emergency"/>
    <s v="Pending"/>
    <m/>
    <m/>
    <s v="N/A"/>
    <n v="311.5"/>
    <n v="0"/>
  </r>
  <r>
    <d v="2025-01-01T00:00:00"/>
    <n v="2242"/>
    <n v="5"/>
    <n v="4"/>
    <n v="3"/>
    <n v="5"/>
    <n v="2"/>
    <n v="10"/>
    <x v="1"/>
    <s v="Fracture"/>
    <s v="Orthopedics"/>
    <s v="Dr. Sade Kikiola"/>
    <s v="AXA"/>
    <x v="29"/>
    <x v="1"/>
    <x v="4"/>
    <s v="Emergency"/>
    <n v="376"/>
    <n v="83"/>
    <m/>
    <x v="1"/>
    <x v="8"/>
    <s v="Emergency"/>
    <s v="Yes"/>
    <s v="Emergency"/>
    <s v="Pending"/>
    <d v="2024-11-10T00:00:00"/>
    <d v="2024-11-04T00:00:00"/>
    <s v="Semi-Private Room"/>
    <n v="342.3"/>
    <n v="30"/>
  </r>
  <r>
    <d v="2025-01-01T00:00:00"/>
    <n v="4701"/>
    <n v="1"/>
    <n v="4"/>
    <n v="3"/>
    <n v="5"/>
    <n v="3"/>
    <n v="4"/>
    <x v="8"/>
    <s v="Fracture"/>
    <s v="Orthopedics"/>
    <s v="Dr. Olu Abisola"/>
    <s v="Allianz"/>
    <x v="49"/>
    <x v="1"/>
    <x v="3"/>
    <s v="Inpatient"/>
    <n v="580"/>
    <n v="95"/>
    <m/>
    <x v="1"/>
    <x v="6"/>
    <s v="Self-Referral"/>
    <s v="Yes"/>
    <s v="Emergency"/>
    <s v="Paid"/>
    <d v="2024-11-08T00:00:00"/>
    <d v="2024-11-04T00:00:00"/>
    <s v="Semi-Private Room"/>
    <n v="493.5"/>
    <n v="30"/>
  </r>
  <r>
    <d v="2025-01-02T00:00:00"/>
    <n v="1815"/>
    <n v="2"/>
    <n v="4"/>
    <n v="4"/>
    <n v="5"/>
    <n v="3"/>
    <n v="10"/>
    <x v="1"/>
    <s v="Hypertension"/>
    <s v="Orthopedics"/>
    <s v="Dr. Johnson Grek"/>
    <s v="Allianz"/>
    <x v="6"/>
    <x v="1"/>
    <x v="2"/>
    <s v="Inpatient"/>
    <n v="425"/>
    <n v="126"/>
    <m/>
    <x v="1"/>
    <x v="5"/>
    <s v="Emergency"/>
    <s v="Yes"/>
    <s v="Emergency"/>
    <s v="Paid"/>
    <d v="2024-11-05T00:00:00"/>
    <d v="2024-11-04T00:00:00"/>
    <s v="Semi-Private Room"/>
    <n v="406.7"/>
    <n v="30"/>
  </r>
  <r>
    <d v="2025-01-02T00:00:00"/>
    <n v="3760"/>
    <n v="2"/>
    <n v="4"/>
    <n v="3"/>
    <n v="5"/>
    <n v="3"/>
    <n v="4"/>
    <x v="8"/>
    <s v="Fracture"/>
    <s v="Orthopedics"/>
    <s v="Dr. Johnson Grek"/>
    <s v="Allianz"/>
    <x v="0"/>
    <x v="1"/>
    <x v="0"/>
    <s v="Emergency"/>
    <n v="998"/>
    <n v="160"/>
    <m/>
    <x v="1"/>
    <x v="4"/>
    <s v="Emergency"/>
    <s v="Yes"/>
    <s v="Emergency"/>
    <s v="Paid"/>
    <d v="2024-11-08T00:00:00"/>
    <d v="2024-11-04T00:00:00"/>
    <s v="Semi-Private Room"/>
    <n v="831.6"/>
    <n v="30"/>
  </r>
  <r>
    <d v="2025-01-02T00:00:00"/>
    <n v="4417"/>
    <n v="2"/>
    <n v="4"/>
    <n v="3"/>
    <n v="5"/>
    <n v="1"/>
    <n v="10"/>
    <x v="1"/>
    <s v="Fracture"/>
    <s v="Orthopedics"/>
    <s v="Dr. Johnson Grek"/>
    <s v="Aviva"/>
    <x v="55"/>
    <x v="1"/>
    <x v="3"/>
    <s v="Inpatient"/>
    <n v="553"/>
    <n v="76"/>
    <m/>
    <x v="1"/>
    <x v="4"/>
    <s v="Emergency"/>
    <s v="No"/>
    <s v="Scheduled"/>
    <s v="Pending"/>
    <d v="2024-11-12T00:00:00"/>
    <d v="2024-11-04T00:00:00"/>
    <s v="General Ward"/>
    <n v="447.3"/>
    <n v="10"/>
  </r>
  <r>
    <d v="2025-01-02T00:00:00"/>
    <n v="2487"/>
    <n v="5"/>
    <n v="4"/>
    <n v="5"/>
    <n v="5"/>
    <n v="2"/>
    <n v="4"/>
    <x v="8"/>
    <s v="Migraine"/>
    <s v="Orthopedics"/>
    <s v="Dr. Sade Kikiola"/>
    <s v="AXA"/>
    <x v="26"/>
    <x v="1"/>
    <x v="1"/>
    <s v="Inpatient"/>
    <n v="486"/>
    <n v="64"/>
    <m/>
    <x v="1"/>
    <x v="3"/>
    <s v="Emergency"/>
    <s v="No"/>
    <s v="Scheduled"/>
    <s v="Pending"/>
    <d v="2024-11-10T00:00:00"/>
    <d v="2024-11-04T00:00:00"/>
    <s v="General Ward"/>
    <n v="392"/>
    <n v="10"/>
  </r>
  <r>
    <d v="2025-01-02T00:00:00"/>
    <n v="1592"/>
    <n v="1"/>
    <n v="4"/>
    <n v="5"/>
    <n v="5"/>
    <n v="2"/>
    <n v="10"/>
    <x v="1"/>
    <s v="Migraine"/>
    <s v="Orthopedics"/>
    <s v="Dr. Olu Abisola"/>
    <s v="AXA"/>
    <x v="11"/>
    <x v="1"/>
    <x v="2"/>
    <s v="Inpatient"/>
    <n v="999"/>
    <n v="139"/>
    <d v="2024-11-29T00:00:00"/>
    <x v="0"/>
    <x v="7"/>
    <s v="Emergency"/>
    <s v="Yes"/>
    <s v="Emergency"/>
    <s v="Paid"/>
    <m/>
    <m/>
    <s v="N/A"/>
    <n v="796.6"/>
    <n v="0"/>
  </r>
  <r>
    <d v="2025-01-02T00:00:00"/>
    <n v="4159"/>
    <n v="4"/>
    <n v="4"/>
    <n v="2"/>
    <n v="5"/>
    <n v="1"/>
    <n v="4"/>
    <x v="8"/>
    <s v="Asthma"/>
    <s v="Orthopedics"/>
    <s v="Dr. Ravi Patel"/>
    <s v="Aviva"/>
    <x v="0"/>
    <x v="0"/>
    <x v="0"/>
    <s v="Outpatient"/>
    <n v="219"/>
    <n v="105"/>
    <m/>
    <x v="1"/>
    <x v="7"/>
    <s v="Self-Referral"/>
    <s v="No"/>
    <s v="Scheduled"/>
    <s v="Paid"/>
    <d v="2024-11-06T00:00:00"/>
    <d v="2024-11-04T00:00:00"/>
    <s v="General Ward"/>
    <n v="233.8"/>
    <n v="10"/>
  </r>
  <r>
    <d v="2025-01-02T00:00:00"/>
    <n v="3730"/>
    <n v="3"/>
    <n v="4"/>
    <n v="1"/>
    <n v="5"/>
    <n v="3"/>
    <n v="10"/>
    <x v="1"/>
    <s v="Appendicitis"/>
    <s v="Orthopedics"/>
    <s v="Dr. Emma Jones"/>
    <s v="Allianz"/>
    <x v="12"/>
    <x v="1"/>
    <x v="2"/>
    <s v="Emergency"/>
    <n v="456"/>
    <n v="57"/>
    <d v="2024-11-25T00:00:00"/>
    <x v="0"/>
    <x v="8"/>
    <s v="Emergency"/>
    <s v="No"/>
    <s v="Scheduled"/>
    <s v="Pending"/>
    <m/>
    <m/>
    <s v="N/A"/>
    <n v="359.1"/>
    <n v="0"/>
  </r>
  <r>
    <d v="2025-01-02T00:00:00"/>
    <n v="117"/>
    <n v="1"/>
    <n v="4"/>
    <n v="2"/>
    <n v="5"/>
    <n v="2"/>
    <n v="4"/>
    <x v="8"/>
    <s v="Asthma"/>
    <s v="Orthopedics"/>
    <s v="Dr. Olu Abisola"/>
    <s v="AXA"/>
    <x v="22"/>
    <x v="1"/>
    <x v="1"/>
    <s v="Emergency"/>
    <n v="699"/>
    <n v="183"/>
    <m/>
    <x v="1"/>
    <x v="7"/>
    <s v="Physician Referral"/>
    <s v="Yes"/>
    <s v="Emergency"/>
    <s v="Pending"/>
    <d v="2024-11-07T00:00:00"/>
    <d v="2024-11-04T00:00:00"/>
    <s v="General Ward"/>
    <n v="624.4"/>
    <n v="10"/>
  </r>
  <r>
    <d v="2025-01-02T00:00:00"/>
    <n v="2254"/>
    <n v="3"/>
    <n v="4"/>
    <n v="5"/>
    <n v="5"/>
    <n v="2"/>
    <n v="10"/>
    <x v="1"/>
    <s v="Migraine"/>
    <s v="Orthopedics"/>
    <s v="Dr. Emma Jones"/>
    <s v="AXA"/>
    <x v="61"/>
    <x v="1"/>
    <x v="0"/>
    <s v="Outpatient"/>
    <n v="417"/>
    <n v="86"/>
    <d v="2024-12-01T00:00:00"/>
    <x v="0"/>
    <x v="6"/>
    <s v="Physician Referral"/>
    <s v="No"/>
    <s v="Scheduled"/>
    <s v="Pending"/>
    <m/>
    <m/>
    <s v="N/A"/>
    <n v="352.1"/>
    <n v="0"/>
  </r>
  <r>
    <d v="2025-01-02T00:00:00"/>
    <n v="1244"/>
    <n v="1"/>
    <n v="4"/>
    <n v="5"/>
    <n v="5"/>
    <n v="1"/>
    <n v="4"/>
    <x v="8"/>
    <s v="Migraine"/>
    <s v="Orthopedics"/>
    <s v="Dr. Olu Abisola"/>
    <s v="Aviva"/>
    <x v="9"/>
    <x v="0"/>
    <x v="2"/>
    <s v="Inpatient"/>
    <n v="790"/>
    <n v="140"/>
    <m/>
    <x v="1"/>
    <x v="9"/>
    <s v="Physician Referral"/>
    <s v="Yes"/>
    <s v="Emergency"/>
    <s v="Paid"/>
    <d v="2024-11-12T00:00:00"/>
    <d v="2024-11-05T00:00:00"/>
    <s v="Private Room"/>
    <n v="686"/>
    <n v="50"/>
  </r>
  <r>
    <d v="2025-01-03T00:00:00"/>
    <n v="889"/>
    <n v="5"/>
    <n v="4"/>
    <n v="4"/>
    <n v="5"/>
    <n v="2"/>
    <n v="10"/>
    <x v="1"/>
    <s v="Hypertension"/>
    <s v="Orthopedics"/>
    <s v="Dr. Sade Kikiola"/>
    <s v="AXA"/>
    <x v="41"/>
    <x v="1"/>
    <x v="2"/>
    <s v="Outpatient"/>
    <n v="71"/>
    <n v="145"/>
    <m/>
    <x v="1"/>
    <x v="5"/>
    <s v="Self-Referral"/>
    <s v="Yes"/>
    <s v="Emergency"/>
    <s v="Pending"/>
    <d v="2024-11-09T00:00:00"/>
    <d v="2024-11-05T00:00:00"/>
    <s v="Semi-Private Room"/>
    <n v="172.2"/>
    <n v="30"/>
  </r>
  <r>
    <d v="2025-01-03T00:00:00"/>
    <n v="3592"/>
    <n v="4"/>
    <n v="4"/>
    <n v="4"/>
    <n v="5"/>
    <n v="2"/>
    <n v="4"/>
    <x v="8"/>
    <s v="Hypertension"/>
    <s v="Orthopedics"/>
    <s v="Dr. Ravi Patel"/>
    <s v="AXA"/>
    <x v="44"/>
    <x v="0"/>
    <x v="3"/>
    <s v="Inpatient"/>
    <n v="820"/>
    <n v="30"/>
    <d v="2024-11-21T00:00:00"/>
    <x v="0"/>
    <x v="1"/>
    <s v="Physician Referral"/>
    <s v="No"/>
    <s v="Scheduled"/>
    <s v="Pending"/>
    <m/>
    <m/>
    <s v="N/A"/>
    <n v="595"/>
    <n v="0"/>
  </r>
  <r>
    <d v="2025-01-03T00:00:00"/>
    <n v="1529"/>
    <n v="5"/>
    <n v="4"/>
    <n v="5"/>
    <n v="5"/>
    <n v="3"/>
    <n v="10"/>
    <x v="1"/>
    <s v="Migraine"/>
    <s v="Orthopedics"/>
    <s v="Dr. Sade Kikiola"/>
    <s v="Allianz"/>
    <x v="21"/>
    <x v="1"/>
    <x v="3"/>
    <s v="Outpatient"/>
    <n v="817"/>
    <n v="117"/>
    <m/>
    <x v="1"/>
    <x v="9"/>
    <s v="Emergency"/>
    <s v="No"/>
    <s v="Scheduled"/>
    <s v="Paid"/>
    <d v="2024-11-09T00:00:00"/>
    <d v="2024-11-05T00:00:00"/>
    <s v="Semi-Private Room"/>
    <n v="674.8"/>
    <n v="30"/>
  </r>
  <r>
    <d v="2025-01-03T00:00:00"/>
    <n v="3899"/>
    <n v="2"/>
    <n v="4"/>
    <n v="3"/>
    <n v="5"/>
    <n v="3"/>
    <n v="4"/>
    <x v="8"/>
    <s v="Fracture"/>
    <s v="Orthopedics"/>
    <s v="Dr. Johnson Grek"/>
    <s v="Allianz"/>
    <x v="29"/>
    <x v="1"/>
    <x v="2"/>
    <s v="Inpatient"/>
    <n v="957"/>
    <n v="174"/>
    <m/>
    <x v="1"/>
    <x v="1"/>
    <s v="Self-Referral"/>
    <s v="Yes"/>
    <s v="Emergency"/>
    <s v="Paid"/>
    <d v="2024-11-10T00:00:00"/>
    <d v="2024-11-05T00:00:00"/>
    <s v="General Ward"/>
    <n v="798.7"/>
    <n v="10"/>
  </r>
  <r>
    <d v="2025-01-03T00:00:00"/>
    <n v="3068"/>
    <n v="4"/>
    <n v="4"/>
    <n v="2"/>
    <n v="5"/>
    <n v="3"/>
    <n v="10"/>
    <x v="1"/>
    <s v="Asthma"/>
    <s v="Orthopedics"/>
    <s v="Dr. Ravi Patel"/>
    <s v="Allianz"/>
    <x v="59"/>
    <x v="0"/>
    <x v="3"/>
    <s v="Outpatient"/>
    <n v="171"/>
    <n v="106"/>
    <m/>
    <x v="1"/>
    <x v="1"/>
    <s v="Self-Referral"/>
    <s v="No"/>
    <s v="Scheduled"/>
    <s v="Paid"/>
    <d v="2024-11-13T00:00:00"/>
    <d v="2024-11-05T00:00:00"/>
    <s v="Semi-Private Room"/>
    <n v="214.9"/>
    <n v="30"/>
  </r>
  <r>
    <d v="2025-01-03T00:00:00"/>
    <n v="4556"/>
    <n v="1"/>
    <n v="4"/>
    <n v="5"/>
    <n v="5"/>
    <n v="2"/>
    <n v="4"/>
    <x v="8"/>
    <s v="Migraine"/>
    <s v="Orthopedics"/>
    <s v="Dr. Olu Abisola"/>
    <s v="AXA"/>
    <x v="0"/>
    <x v="1"/>
    <x v="0"/>
    <s v="Outpatient"/>
    <n v="519"/>
    <n v="164"/>
    <m/>
    <x v="1"/>
    <x v="6"/>
    <s v="Emergency"/>
    <s v="Yes"/>
    <s v="Emergency"/>
    <s v="Pending"/>
    <d v="2024-11-12T00:00:00"/>
    <d v="2024-11-05T00:00:00"/>
    <s v="Private Room"/>
    <n v="513.1"/>
    <n v="50"/>
  </r>
  <r>
    <d v="2025-01-03T00:00:00"/>
    <n v="3639"/>
    <n v="5"/>
    <n v="4"/>
    <n v="5"/>
    <n v="5"/>
    <n v="3"/>
    <n v="10"/>
    <x v="1"/>
    <s v="Migraine"/>
    <s v="Orthopedics"/>
    <s v="Dr. Sade Kikiola"/>
    <s v="Allianz"/>
    <x v="54"/>
    <x v="0"/>
    <x v="3"/>
    <s v="Inpatient"/>
    <n v="861"/>
    <n v="141"/>
    <d v="2024-11-21T00:00:00"/>
    <x v="0"/>
    <x v="9"/>
    <s v="Physician Referral"/>
    <s v="Yes"/>
    <s v="Emergency"/>
    <s v="Paid"/>
    <m/>
    <m/>
    <s v="N/A"/>
    <n v="701.4"/>
    <n v="0"/>
  </r>
  <r>
    <d v="2025-01-03T00:00:00"/>
    <n v="3907"/>
    <n v="3"/>
    <n v="4"/>
    <n v="4"/>
    <n v="5"/>
    <n v="1"/>
    <n v="4"/>
    <x v="8"/>
    <s v="Hypertension"/>
    <s v="Orthopedics"/>
    <s v="Dr. Emma Jones"/>
    <s v="Aviva"/>
    <x v="61"/>
    <x v="0"/>
    <x v="0"/>
    <s v="Inpatient"/>
    <n v="938"/>
    <n v="117"/>
    <m/>
    <x v="1"/>
    <x v="4"/>
    <s v="Emergency"/>
    <s v="Yes"/>
    <s v="Emergency"/>
    <s v="Paid"/>
    <d v="2024-11-14T00:00:00"/>
    <d v="2024-11-05T00:00:00"/>
    <s v="General Ward"/>
    <n v="745.5"/>
    <n v="10"/>
  </r>
  <r>
    <d v="2025-01-03T00:00:00"/>
    <n v="4550"/>
    <n v="5"/>
    <n v="4"/>
    <n v="2"/>
    <n v="5"/>
    <n v="3"/>
    <n v="10"/>
    <x v="1"/>
    <s v="Asthma"/>
    <s v="Orthopedics"/>
    <s v="Dr. Sade Kikiola"/>
    <s v="Allianz"/>
    <x v="14"/>
    <x v="1"/>
    <x v="0"/>
    <s v="Emergency"/>
    <n v="742"/>
    <n v="52"/>
    <d v="2024-12-05T00:00:00"/>
    <x v="0"/>
    <x v="2"/>
    <s v="Physician Referral"/>
    <s v="Yes"/>
    <s v="Emergency"/>
    <s v="Pending"/>
    <m/>
    <m/>
    <s v="N/A"/>
    <n v="555.79999999999995"/>
    <n v="0"/>
  </r>
  <r>
    <d v="2025-01-03T00:00:00"/>
    <n v="206"/>
    <n v="5"/>
    <n v="4"/>
    <n v="2"/>
    <n v="5"/>
    <n v="3"/>
    <n v="4"/>
    <x v="8"/>
    <s v="Asthma"/>
    <s v="Orthopedics"/>
    <s v="Dr. Sade Kikiola"/>
    <s v="Allianz"/>
    <x v="15"/>
    <x v="1"/>
    <x v="0"/>
    <s v="Emergency"/>
    <n v="293"/>
    <n v="152"/>
    <m/>
    <x v="1"/>
    <x v="8"/>
    <s v="Physician Referral"/>
    <s v="Yes"/>
    <s v="Emergency"/>
    <s v="Pending"/>
    <d v="2024-11-11T00:00:00"/>
    <d v="2024-11-06T00:00:00"/>
    <s v="General Ward"/>
    <n v="318.5"/>
    <n v="10"/>
  </r>
  <r>
    <d v="2025-01-04T00:00:00"/>
    <n v="69"/>
    <n v="1"/>
    <n v="4"/>
    <n v="1"/>
    <n v="5"/>
    <n v="2"/>
    <n v="10"/>
    <x v="1"/>
    <s v="Appendicitis"/>
    <s v="Orthopedics"/>
    <s v="Dr. Olu Abisola"/>
    <s v="AXA"/>
    <x v="37"/>
    <x v="1"/>
    <x v="0"/>
    <s v="Outpatient"/>
    <n v="979"/>
    <n v="142"/>
    <m/>
    <x v="1"/>
    <x v="9"/>
    <s v="Physician Referral"/>
    <s v="Yes"/>
    <s v="Emergency"/>
    <s v="Paid"/>
    <d v="2024-11-07T00:00:00"/>
    <d v="2024-11-06T00:00:00"/>
    <s v="General Ward"/>
    <n v="791.7"/>
    <n v="10"/>
  </r>
  <r>
    <d v="2025-01-04T00:00:00"/>
    <n v="4397"/>
    <n v="1"/>
    <n v="4"/>
    <n v="5"/>
    <n v="5"/>
    <n v="3"/>
    <n v="4"/>
    <x v="8"/>
    <s v="Migraine"/>
    <s v="Orthopedics"/>
    <s v="Dr. Olu Abisola"/>
    <s v="Allianz"/>
    <x v="23"/>
    <x v="1"/>
    <x v="2"/>
    <s v="Outpatient"/>
    <n v="904"/>
    <n v="100"/>
    <m/>
    <x v="1"/>
    <x v="4"/>
    <s v="Physician Referral"/>
    <s v="Yes"/>
    <s v="Emergency"/>
    <s v="Pending"/>
    <d v="2024-11-10T00:00:00"/>
    <d v="2024-11-06T00:00:00"/>
    <s v="General Ward"/>
    <n v="709.8"/>
    <n v="10"/>
  </r>
  <r>
    <d v="2025-01-04T00:00:00"/>
    <n v="575"/>
    <n v="2"/>
    <n v="4"/>
    <n v="1"/>
    <n v="5"/>
    <n v="1"/>
    <n v="10"/>
    <x v="1"/>
    <s v="Appendicitis"/>
    <s v="Orthopedics"/>
    <s v="Dr. Johnson Grek"/>
    <s v="Aviva"/>
    <x v="14"/>
    <x v="0"/>
    <x v="4"/>
    <s v="Emergency"/>
    <n v="379"/>
    <n v="81"/>
    <m/>
    <x v="1"/>
    <x v="8"/>
    <s v="Physician Referral"/>
    <s v="No"/>
    <s v="Scheduled"/>
    <s v="Paid"/>
    <d v="2024-11-12T00:00:00"/>
    <d v="2024-11-06T00:00:00"/>
    <s v="General Ward"/>
    <n v="329"/>
    <n v="10"/>
  </r>
  <r>
    <d v="2025-01-04T00:00:00"/>
    <n v="2519"/>
    <n v="4"/>
    <n v="4"/>
    <n v="4"/>
    <n v="5"/>
    <n v="3"/>
    <n v="4"/>
    <x v="8"/>
    <s v="Hypertension"/>
    <s v="Orthopedics"/>
    <s v="Dr. Ravi Patel"/>
    <s v="Allianz"/>
    <x v="16"/>
    <x v="0"/>
    <x v="4"/>
    <s v="Emergency"/>
    <n v="796"/>
    <n v="84"/>
    <d v="2024-11-24T00:00:00"/>
    <x v="0"/>
    <x v="1"/>
    <s v="Emergency"/>
    <s v="No"/>
    <s v="Scheduled"/>
    <s v="Pending"/>
    <m/>
    <m/>
    <s v="N/A"/>
    <n v="616"/>
    <n v="0"/>
  </r>
  <r>
    <d v="2025-01-04T00:00:00"/>
    <n v="3545"/>
    <n v="5"/>
    <n v="4"/>
    <n v="1"/>
    <n v="5"/>
    <n v="3"/>
    <n v="10"/>
    <x v="1"/>
    <s v="Appendicitis"/>
    <s v="Orthopedics"/>
    <s v="Dr. Sade Kikiola"/>
    <s v="Allianz"/>
    <x v="39"/>
    <x v="1"/>
    <x v="0"/>
    <s v="Inpatient"/>
    <n v="453"/>
    <n v="144"/>
    <m/>
    <x v="1"/>
    <x v="3"/>
    <s v="Self-Referral"/>
    <s v="Yes"/>
    <s v="Emergency"/>
    <s v="Pending"/>
    <d v="2024-11-12T00:00:00"/>
    <d v="2024-11-06T00:00:00"/>
    <s v="Private Room"/>
    <n v="452.9"/>
    <n v="50"/>
  </r>
  <r>
    <d v="2025-01-04T00:00:00"/>
    <n v="1706"/>
    <n v="3"/>
    <n v="4"/>
    <n v="3"/>
    <n v="5"/>
    <n v="1"/>
    <n v="4"/>
    <x v="8"/>
    <s v="Fracture"/>
    <s v="Orthopedics"/>
    <s v="Dr. Emma Jones"/>
    <s v="Aviva"/>
    <x v="5"/>
    <x v="0"/>
    <x v="4"/>
    <s v="Emergency"/>
    <n v="678"/>
    <n v="109"/>
    <m/>
    <x v="1"/>
    <x v="7"/>
    <s v="Self-Referral"/>
    <s v="No"/>
    <s v="Scheduled"/>
    <s v="Paid"/>
    <d v="2024-11-15T00:00:00"/>
    <d v="2024-11-06T00:00:00"/>
    <s v="Private Room"/>
    <n v="585.9"/>
    <n v="50"/>
  </r>
  <r>
    <d v="2025-01-04T00:00:00"/>
    <n v="1758"/>
    <n v="1"/>
    <n v="4"/>
    <n v="5"/>
    <n v="5"/>
    <n v="1"/>
    <n v="10"/>
    <x v="1"/>
    <s v="Migraine"/>
    <s v="Orthopedics"/>
    <s v="Dr. Olu Abisola"/>
    <s v="Aviva"/>
    <x v="23"/>
    <x v="0"/>
    <x v="0"/>
    <s v="Outpatient"/>
    <n v="501"/>
    <n v="63"/>
    <m/>
    <x v="1"/>
    <x v="8"/>
    <s v="Self-Referral"/>
    <s v="No"/>
    <s v="Scheduled"/>
    <s v="Paid"/>
    <d v="2024-11-11T00:00:00"/>
    <d v="2024-11-06T00:00:00"/>
    <s v="Private Room"/>
    <n v="429.8"/>
    <n v="50"/>
  </r>
  <r>
    <d v="2025-01-04T00:00:00"/>
    <n v="2749"/>
    <n v="1"/>
    <n v="4"/>
    <n v="5"/>
    <n v="5"/>
    <n v="3"/>
    <n v="4"/>
    <x v="8"/>
    <s v="Migraine"/>
    <s v="Orthopedics"/>
    <s v="Dr. Olu Abisola"/>
    <s v="Allianz"/>
    <x v="28"/>
    <x v="1"/>
    <x v="4"/>
    <s v="Emergency"/>
    <n v="115"/>
    <n v="140"/>
    <d v="2024-11-21T00:00:00"/>
    <x v="0"/>
    <x v="4"/>
    <s v="Emergency"/>
    <s v="Yes"/>
    <s v="Emergency"/>
    <s v="Paid"/>
    <m/>
    <m/>
    <s v="N/A"/>
    <n v="178.5"/>
    <n v="0"/>
  </r>
  <r>
    <d v="2025-01-04T00:00:00"/>
    <n v="3403"/>
    <n v="2"/>
    <n v="4"/>
    <n v="2"/>
    <n v="5"/>
    <n v="2"/>
    <n v="10"/>
    <x v="1"/>
    <s v="Asthma"/>
    <s v="Orthopedics"/>
    <s v="Dr. Johnson Grek"/>
    <s v="AXA"/>
    <x v="48"/>
    <x v="0"/>
    <x v="1"/>
    <s v="Emergency"/>
    <n v="360"/>
    <n v="161"/>
    <d v="2024-11-28T00:00:00"/>
    <x v="0"/>
    <x v="4"/>
    <s v="Emergency"/>
    <s v="Yes"/>
    <s v="Emergency"/>
    <s v="Pending"/>
    <m/>
    <m/>
    <s v="N/A"/>
    <n v="364.7"/>
    <n v="0"/>
  </r>
  <r>
    <d v="2025-01-04T00:00:00"/>
    <n v="712"/>
    <n v="4"/>
    <n v="4"/>
    <n v="1"/>
    <n v="5"/>
    <n v="1"/>
    <n v="4"/>
    <x v="8"/>
    <s v="Appendicitis"/>
    <s v="Orthopedics"/>
    <s v="Dr. Ravi Patel"/>
    <s v="Aviva"/>
    <x v="55"/>
    <x v="0"/>
    <x v="3"/>
    <s v="Emergency"/>
    <n v="64"/>
    <n v="110"/>
    <d v="2024-12-01T00:00:00"/>
    <x v="0"/>
    <x v="9"/>
    <s v="Self-Referral"/>
    <s v="No"/>
    <s v="Scheduled"/>
    <s v="Paid"/>
    <m/>
    <m/>
    <s v="N/A"/>
    <n v="121.8"/>
    <n v="0"/>
  </r>
  <r>
    <d v="2025-01-05T00:00:00"/>
    <n v="2584"/>
    <n v="2"/>
    <n v="4"/>
    <n v="2"/>
    <n v="5"/>
    <n v="1"/>
    <n v="10"/>
    <x v="1"/>
    <s v="Asthma"/>
    <s v="Orthopedics"/>
    <s v="Dr. Johnson Grek"/>
    <s v="Aviva"/>
    <x v="0"/>
    <x v="1"/>
    <x v="4"/>
    <s v="Emergency"/>
    <n v="332"/>
    <n v="76"/>
    <d v="2024-12-03T00:00:00"/>
    <x v="0"/>
    <x v="9"/>
    <s v="Physician Referral"/>
    <s v="Yes"/>
    <s v="Emergency"/>
    <s v="Pending"/>
    <m/>
    <m/>
    <s v="N/A"/>
    <n v="285.60000000000002"/>
    <n v="0"/>
  </r>
  <r>
    <d v="2025-01-01T00:00:00"/>
    <n v="4335"/>
    <n v="1"/>
    <n v="4"/>
    <n v="1"/>
    <n v="5"/>
    <n v="2"/>
    <n v="4"/>
    <x v="8"/>
    <s v="Appendicitis"/>
    <s v="Orthopedics"/>
    <s v="Dr. Olu Abisola"/>
    <s v="AXA"/>
    <x v="41"/>
    <x v="0"/>
    <x v="0"/>
    <s v="Outpatient"/>
    <n v="555"/>
    <n v="67"/>
    <m/>
    <x v="1"/>
    <x v="7"/>
    <s v="Self-Referral"/>
    <s v="No"/>
    <s v="Scheduled"/>
    <s v="Pending"/>
    <d v="2024-11-12T00:00:00"/>
    <d v="2024-11-07T00:00:00"/>
    <s v="Semi-Private Room"/>
    <n v="456.4"/>
    <n v="30"/>
  </r>
  <r>
    <d v="2025-01-01T00:00:00"/>
    <n v="1944"/>
    <n v="1"/>
    <n v="4"/>
    <n v="1"/>
    <n v="5"/>
    <n v="1"/>
    <n v="10"/>
    <x v="1"/>
    <s v="Appendicitis"/>
    <s v="Orthopedics"/>
    <s v="Dr. Olu Abisola"/>
    <s v="Aviva"/>
    <x v="58"/>
    <x v="1"/>
    <x v="3"/>
    <s v="Emergency"/>
    <n v="559"/>
    <n v="164"/>
    <m/>
    <x v="1"/>
    <x v="1"/>
    <s v="Self-Referral"/>
    <s v="Yes"/>
    <s v="Emergency"/>
    <s v="Paid"/>
    <d v="2024-11-13T00:00:00"/>
    <d v="2024-11-07T00:00:00"/>
    <s v="Semi-Private Room"/>
    <n v="527.1"/>
    <n v="30"/>
  </r>
  <r>
    <d v="2025-01-01T00:00:00"/>
    <n v="3101"/>
    <n v="1"/>
    <n v="4"/>
    <n v="4"/>
    <n v="5"/>
    <n v="1"/>
    <n v="4"/>
    <x v="8"/>
    <s v="Hypertension"/>
    <s v="Orthopedics"/>
    <s v="Dr. Olu Abisola"/>
    <s v="Aviva"/>
    <x v="26"/>
    <x v="0"/>
    <x v="3"/>
    <s v="Emergency"/>
    <n v="498"/>
    <n v="63"/>
    <d v="2024-11-14T00:00:00"/>
    <x v="0"/>
    <x v="7"/>
    <s v="Physician Referral"/>
    <s v="Yes"/>
    <s v="Emergency"/>
    <s v="Pending"/>
    <m/>
    <m/>
    <s v="N/A"/>
    <n v="392.7"/>
    <n v="0"/>
  </r>
  <r>
    <d v="2025-01-01T00:00:00"/>
    <n v="3679"/>
    <n v="1"/>
    <n v="4"/>
    <n v="1"/>
    <n v="5"/>
    <n v="2"/>
    <n v="10"/>
    <x v="1"/>
    <s v="Appendicitis"/>
    <s v="Orthopedics"/>
    <s v="Dr. Olu Abisola"/>
    <s v="AXA"/>
    <x v="22"/>
    <x v="1"/>
    <x v="2"/>
    <s v="Outpatient"/>
    <n v="392"/>
    <n v="151"/>
    <m/>
    <x v="1"/>
    <x v="4"/>
    <s v="Physician Referral"/>
    <s v="Yes"/>
    <s v="Emergency"/>
    <s v="Pending"/>
    <d v="2024-11-13T00:00:00"/>
    <d v="2024-11-07T00:00:00"/>
    <s v="General Ward"/>
    <n v="387.1"/>
    <n v="10"/>
  </r>
  <r>
    <d v="2025-01-01T00:00:00"/>
    <n v="1207"/>
    <n v="1"/>
    <n v="4"/>
    <n v="2"/>
    <n v="5"/>
    <n v="3"/>
    <n v="4"/>
    <x v="8"/>
    <s v="Asthma"/>
    <s v="Orthopedics"/>
    <s v="Dr. Olu Abisola"/>
    <s v="Allianz"/>
    <x v="18"/>
    <x v="0"/>
    <x v="2"/>
    <s v="Emergency"/>
    <n v="331"/>
    <n v="100"/>
    <m/>
    <x v="1"/>
    <x v="2"/>
    <s v="Physician Referral"/>
    <s v="Yes"/>
    <s v="Emergency"/>
    <s v="Paid"/>
    <d v="2024-11-10T00:00:00"/>
    <d v="2024-11-07T00:00:00"/>
    <s v="Private Room"/>
    <n v="336.7"/>
    <n v="50"/>
  </r>
  <r>
    <d v="2025-01-01T00:00:00"/>
    <n v="374"/>
    <n v="1"/>
    <n v="4"/>
    <n v="1"/>
    <n v="5"/>
    <n v="2"/>
    <n v="10"/>
    <x v="1"/>
    <s v="Appendicitis"/>
    <s v="Orthopedics"/>
    <s v="Dr. Olu Abisola"/>
    <s v="AXA"/>
    <x v="22"/>
    <x v="0"/>
    <x v="4"/>
    <s v="Outpatient"/>
    <n v="424"/>
    <n v="116"/>
    <d v="2024-11-16T00:00:00"/>
    <x v="0"/>
    <x v="0"/>
    <s v="Emergency"/>
    <s v="No"/>
    <s v="Scheduled"/>
    <s v="Pending"/>
    <m/>
    <m/>
    <s v="N/A"/>
    <n v="378"/>
    <n v="0"/>
  </r>
  <r>
    <d v="2025-01-01T00:00:00"/>
    <n v="3014"/>
    <n v="1"/>
    <n v="4"/>
    <n v="1"/>
    <n v="5"/>
    <n v="3"/>
    <n v="4"/>
    <x v="8"/>
    <s v="Appendicitis"/>
    <s v="Orthopedics"/>
    <s v="Dr. Olu Abisola"/>
    <s v="Allianz"/>
    <x v="57"/>
    <x v="1"/>
    <x v="2"/>
    <s v="Emergency"/>
    <n v="125"/>
    <n v="49"/>
    <m/>
    <x v="1"/>
    <x v="3"/>
    <s v="Physician Referral"/>
    <s v="Yes"/>
    <s v="Emergency"/>
    <s v="Pending"/>
    <d v="2024-11-13T00:00:00"/>
    <d v="2024-11-07T00:00:00"/>
    <s v="Private Room"/>
    <n v="156.80000000000001"/>
    <n v="50"/>
  </r>
  <r>
    <d v="2025-01-01T00:00:00"/>
    <n v="4563"/>
    <n v="1"/>
    <n v="4"/>
    <n v="5"/>
    <n v="5"/>
    <n v="1"/>
    <n v="10"/>
    <x v="1"/>
    <s v="Migraine"/>
    <s v="Orthopedics"/>
    <s v="Dr. Olu Abisola"/>
    <s v="Aviva"/>
    <x v="19"/>
    <x v="1"/>
    <x v="0"/>
    <s v="Emergency"/>
    <n v="674"/>
    <n v="140"/>
    <d v="2024-11-22T00:00:00"/>
    <x v="0"/>
    <x v="4"/>
    <s v="Self-Referral"/>
    <s v="Yes"/>
    <s v="Emergency"/>
    <s v="Paid"/>
    <m/>
    <m/>
    <s v="N/A"/>
    <n v="569.79999999999995"/>
    <n v="0"/>
  </r>
  <r>
    <d v="2025-01-01T00:00:00"/>
    <n v="4896"/>
    <n v="1"/>
    <n v="4"/>
    <n v="5"/>
    <n v="5"/>
    <n v="1"/>
    <n v="4"/>
    <x v="8"/>
    <s v="Migraine"/>
    <s v="Orthopedics"/>
    <s v="Dr. Olu Abisola"/>
    <s v="Aviva"/>
    <x v="27"/>
    <x v="1"/>
    <x v="2"/>
    <s v="Emergency"/>
    <n v="170"/>
    <n v="104"/>
    <d v="2024-11-21T00:00:00"/>
    <x v="0"/>
    <x v="4"/>
    <s v="Self-Referral"/>
    <s v="Yes"/>
    <s v="Emergency"/>
    <s v="Paid"/>
    <m/>
    <m/>
    <s v="N/A"/>
    <n v="191.8"/>
    <n v="0"/>
  </r>
  <r>
    <d v="2025-01-01T00:00:00"/>
    <n v="1163"/>
    <n v="1"/>
    <n v="4"/>
    <n v="5"/>
    <n v="5"/>
    <n v="3"/>
    <n v="10"/>
    <x v="1"/>
    <s v="Migraine"/>
    <s v="Orthopedics"/>
    <s v="Dr. Olu Abisola"/>
    <s v="Allianz"/>
    <x v="59"/>
    <x v="1"/>
    <x v="1"/>
    <s v="Inpatient"/>
    <n v="818"/>
    <n v="177"/>
    <d v="2024-11-29T00:00:00"/>
    <x v="0"/>
    <x v="1"/>
    <s v="Self-Referral"/>
    <s v="No"/>
    <s v="Scheduled"/>
    <s v="Pending"/>
    <m/>
    <m/>
    <s v="N/A"/>
    <n v="696.5"/>
    <n v="0"/>
  </r>
  <r>
    <d v="2025-01-02T00:00:00"/>
    <n v="4515"/>
    <n v="1"/>
    <n v="4"/>
    <n v="3"/>
    <n v="5"/>
    <n v="2"/>
    <n v="4"/>
    <x v="8"/>
    <s v="Fracture"/>
    <s v="Orthopedics"/>
    <s v="Dr. Olu Abisola"/>
    <s v="AXA"/>
    <x v="7"/>
    <x v="0"/>
    <x v="4"/>
    <s v="Emergency"/>
    <n v="984"/>
    <n v="165"/>
    <d v="2024-11-22T00:00:00"/>
    <x v="0"/>
    <x v="6"/>
    <s v="Self-Referral"/>
    <s v="No"/>
    <s v="Scheduled"/>
    <s v="Pending"/>
    <m/>
    <m/>
    <s v="N/A"/>
    <n v="804.3"/>
    <n v="0"/>
  </r>
  <r>
    <d v="2025-01-02T00:00:00"/>
    <n v="4086"/>
    <n v="1"/>
    <n v="4"/>
    <n v="5"/>
    <n v="5"/>
    <n v="1"/>
    <n v="10"/>
    <x v="1"/>
    <s v="Migraine"/>
    <s v="Orthopedics"/>
    <s v="Dr. Olu Abisola"/>
    <s v="Aviva"/>
    <x v="5"/>
    <x v="0"/>
    <x v="3"/>
    <s v="Outpatient"/>
    <n v="647"/>
    <n v="103"/>
    <d v="2024-11-29T00:00:00"/>
    <x v="0"/>
    <x v="9"/>
    <s v="Physician Referral"/>
    <s v="Yes"/>
    <s v="Emergency"/>
    <s v="Pending"/>
    <m/>
    <m/>
    <s v="N/A"/>
    <n v="525"/>
    <n v="0"/>
  </r>
  <r>
    <d v="2025-01-02T00:00:00"/>
    <n v="2707"/>
    <n v="1"/>
    <n v="4"/>
    <n v="3"/>
    <n v="5"/>
    <n v="2"/>
    <n v="4"/>
    <x v="8"/>
    <s v="Fracture"/>
    <s v="Orthopedics"/>
    <s v="Dr. Olu Abisola"/>
    <s v="AXA"/>
    <x v="21"/>
    <x v="0"/>
    <x v="3"/>
    <s v="Inpatient"/>
    <n v="332"/>
    <n v="117"/>
    <d v="2024-12-06T00:00:00"/>
    <x v="0"/>
    <x v="8"/>
    <s v="Emergency"/>
    <s v="Yes"/>
    <s v="Emergency"/>
    <s v="Pending"/>
    <m/>
    <m/>
    <s v="N/A"/>
    <n v="314.3"/>
    <n v="0"/>
  </r>
  <r>
    <d v="2025-01-02T00:00:00"/>
    <n v="1005"/>
    <n v="1"/>
    <n v="4"/>
    <n v="3"/>
    <n v="5"/>
    <n v="3"/>
    <n v="10"/>
    <x v="1"/>
    <s v="Fracture"/>
    <s v="Orthopedics"/>
    <s v="Dr. Olu Abisola"/>
    <s v="Allianz"/>
    <x v="5"/>
    <x v="1"/>
    <x v="1"/>
    <s v="Emergency"/>
    <n v="859"/>
    <n v="111"/>
    <m/>
    <x v="1"/>
    <x v="8"/>
    <s v="Self-Referral"/>
    <s v="Yes"/>
    <s v="Emergency"/>
    <s v="Paid"/>
    <d v="2024-11-16T00:00:00"/>
    <d v="2024-11-08T00:00:00"/>
    <s v="Private Room"/>
    <n v="714"/>
    <n v="50"/>
  </r>
  <r>
    <d v="2025-01-02T00:00:00"/>
    <n v="4435"/>
    <n v="1"/>
    <n v="4"/>
    <n v="2"/>
    <n v="5"/>
    <n v="3"/>
    <n v="4"/>
    <x v="8"/>
    <s v="Asthma"/>
    <s v="Orthopedics"/>
    <s v="Dr. Olu Abisola"/>
    <s v="Allianz"/>
    <x v="43"/>
    <x v="0"/>
    <x v="0"/>
    <s v="Outpatient"/>
    <n v="450"/>
    <n v="92"/>
    <m/>
    <x v="1"/>
    <x v="2"/>
    <s v="Physician Referral"/>
    <s v="Yes"/>
    <s v="Emergency"/>
    <s v="Pending"/>
    <d v="2024-11-14T00:00:00"/>
    <d v="2024-11-08T00:00:00"/>
    <s v="Semi-Private Room"/>
    <n v="400.4"/>
    <n v="30"/>
  </r>
  <r>
    <d v="2025-01-02T00:00:00"/>
    <n v="2289"/>
    <n v="1"/>
    <n v="4"/>
    <n v="5"/>
    <n v="5"/>
    <n v="3"/>
    <n v="10"/>
    <x v="1"/>
    <s v="Migraine"/>
    <s v="Orthopedics"/>
    <s v="Dr. Olu Abisola"/>
    <s v="Allianz"/>
    <x v="16"/>
    <x v="0"/>
    <x v="3"/>
    <s v="Emergency"/>
    <n v="873"/>
    <n v="191"/>
    <m/>
    <x v="1"/>
    <x v="7"/>
    <s v="Physician Referral"/>
    <s v="No"/>
    <s v="Scheduled"/>
    <s v="Pending"/>
    <d v="2024-11-13T00:00:00"/>
    <d v="2024-11-08T00:00:00"/>
    <s v="General Ward"/>
    <n v="751.8"/>
    <n v="10"/>
  </r>
  <r>
    <d v="2025-01-02T00:00:00"/>
    <n v="231"/>
    <n v="1"/>
    <n v="4"/>
    <n v="1"/>
    <n v="5"/>
    <n v="2"/>
    <n v="4"/>
    <x v="8"/>
    <s v="Appendicitis"/>
    <s v="Orthopedics"/>
    <s v="Dr. Olu Abisola"/>
    <s v="AXA"/>
    <x v="49"/>
    <x v="1"/>
    <x v="1"/>
    <s v="Outpatient"/>
    <n v="190"/>
    <n v="50"/>
    <d v="2024-11-19T00:00:00"/>
    <x v="0"/>
    <x v="8"/>
    <s v="Emergency"/>
    <s v="No"/>
    <s v="Scheduled"/>
    <s v="Pending"/>
    <m/>
    <m/>
    <s v="N/A"/>
    <n v="168"/>
    <n v="0"/>
  </r>
  <r>
    <d v="2025-01-02T00:00:00"/>
    <n v="2959"/>
    <n v="1"/>
    <n v="4"/>
    <n v="4"/>
    <n v="5"/>
    <n v="2"/>
    <n v="10"/>
    <x v="1"/>
    <s v="Hypertension"/>
    <s v="Orthopedics"/>
    <s v="Dr. Olu Abisola"/>
    <s v="AXA"/>
    <x v="19"/>
    <x v="1"/>
    <x v="2"/>
    <s v="Emergency"/>
    <n v="764"/>
    <n v="128"/>
    <d v="2024-11-27T00:00:00"/>
    <x v="0"/>
    <x v="8"/>
    <s v="Emergency"/>
    <s v="Yes"/>
    <s v="Emergency"/>
    <s v="Pending"/>
    <m/>
    <m/>
    <s v="N/A"/>
    <n v="624.4"/>
    <n v="0"/>
  </r>
  <r>
    <d v="2025-01-02T00:00:00"/>
    <n v="2625"/>
    <n v="1"/>
    <n v="4"/>
    <n v="1"/>
    <n v="5"/>
    <n v="3"/>
    <n v="4"/>
    <x v="8"/>
    <s v="Appendicitis"/>
    <s v="Orthopedics"/>
    <s v="Dr. Olu Abisola"/>
    <s v="Allianz"/>
    <x v="6"/>
    <x v="0"/>
    <x v="4"/>
    <s v="Outpatient"/>
    <n v="874"/>
    <n v="35"/>
    <d v="2024-11-27T00:00:00"/>
    <x v="0"/>
    <x v="0"/>
    <s v="Physician Referral"/>
    <s v="Yes"/>
    <s v="Emergency"/>
    <s v="Paid"/>
    <m/>
    <m/>
    <s v="N/A"/>
    <n v="636.29999999999995"/>
    <n v="0"/>
  </r>
  <r>
    <d v="2025-01-02T00:00:00"/>
    <n v="871"/>
    <n v="1"/>
    <n v="4"/>
    <n v="5"/>
    <n v="5"/>
    <n v="1"/>
    <n v="10"/>
    <x v="1"/>
    <s v="Migraine"/>
    <s v="Orthopedics"/>
    <s v="Dr. Olu Abisola"/>
    <s v="Aviva"/>
    <x v="8"/>
    <x v="1"/>
    <x v="1"/>
    <s v="Outpatient"/>
    <n v="179"/>
    <n v="114"/>
    <m/>
    <x v="1"/>
    <x v="0"/>
    <s v="Self-Referral"/>
    <s v="No"/>
    <s v="Scheduled"/>
    <s v="Pending"/>
    <d v="2024-11-12T00:00:00"/>
    <d v="2024-11-09T00:00:00"/>
    <s v="Private Room"/>
    <n v="240.1"/>
    <n v="50"/>
  </r>
  <r>
    <d v="2025-01-03T00:00:00"/>
    <n v="7"/>
    <n v="1"/>
    <n v="4"/>
    <n v="1"/>
    <n v="5"/>
    <n v="3"/>
    <n v="4"/>
    <x v="8"/>
    <s v="Appendicitis"/>
    <s v="Orthopedics"/>
    <s v="Dr. Olu Abisola"/>
    <s v="Allianz"/>
    <x v="16"/>
    <x v="0"/>
    <x v="1"/>
    <s v="Inpatient"/>
    <n v="541"/>
    <n v="96"/>
    <m/>
    <x v="1"/>
    <x v="3"/>
    <s v="Self-Referral"/>
    <s v="Yes"/>
    <s v="Emergency"/>
    <s v="Paid"/>
    <d v="2024-11-10T00:00:00"/>
    <d v="2024-11-09T00:00:00"/>
    <s v="General Ward"/>
    <n v="452.9"/>
    <n v="10"/>
  </r>
  <r>
    <d v="2025-01-03T00:00:00"/>
    <n v="4110"/>
    <n v="1"/>
    <n v="4"/>
    <n v="5"/>
    <n v="5"/>
    <n v="1"/>
    <n v="10"/>
    <x v="1"/>
    <s v="Migraine"/>
    <s v="Orthopedics"/>
    <s v="Dr. Olu Abisola"/>
    <s v="Aviva"/>
    <x v="17"/>
    <x v="0"/>
    <x v="2"/>
    <s v="Inpatient"/>
    <n v="975"/>
    <n v="170"/>
    <d v="2024-11-24T00:00:00"/>
    <x v="0"/>
    <x v="7"/>
    <s v="Emergency"/>
    <s v="Yes"/>
    <s v="Emergency"/>
    <s v="Paid"/>
    <m/>
    <m/>
    <s v="N/A"/>
    <n v="801.5"/>
    <n v="0"/>
  </r>
  <r>
    <d v="2025-01-03T00:00:00"/>
    <n v="1935"/>
    <n v="1"/>
    <n v="4"/>
    <n v="5"/>
    <n v="5"/>
    <n v="1"/>
    <n v="4"/>
    <x v="8"/>
    <s v="Migraine"/>
    <s v="Orthopedics"/>
    <s v="Dr. Olu Abisola"/>
    <s v="Aviva"/>
    <x v="48"/>
    <x v="1"/>
    <x v="0"/>
    <s v="Outpatient"/>
    <n v="112"/>
    <n v="161"/>
    <d v="2024-12-06T00:00:00"/>
    <x v="0"/>
    <x v="5"/>
    <s v="Physician Referral"/>
    <s v="No"/>
    <s v="Scheduled"/>
    <s v="Paid"/>
    <m/>
    <m/>
    <s v="N/A"/>
    <n v="191.1"/>
    <n v="0"/>
  </r>
  <r>
    <d v="2025-01-03T00:00:00"/>
    <n v="4332"/>
    <n v="1"/>
    <n v="4"/>
    <n v="1"/>
    <n v="5"/>
    <n v="1"/>
    <n v="10"/>
    <x v="1"/>
    <s v="Appendicitis"/>
    <s v="Orthopedics"/>
    <s v="Dr. Olu Abisola"/>
    <s v="Aviva"/>
    <x v="18"/>
    <x v="0"/>
    <x v="2"/>
    <s v="Outpatient"/>
    <n v="808"/>
    <n v="21"/>
    <d v="2024-11-24T00:00:00"/>
    <x v="0"/>
    <x v="9"/>
    <s v="Self-Referral"/>
    <s v="Yes"/>
    <s v="Emergency"/>
    <s v="Paid"/>
    <m/>
    <m/>
    <s v="N/A"/>
    <n v="580.29999999999995"/>
    <n v="0"/>
  </r>
  <r>
    <d v="2025-01-03T00:00:00"/>
    <n v="4116"/>
    <n v="1"/>
    <n v="4"/>
    <n v="3"/>
    <n v="5"/>
    <n v="2"/>
    <n v="4"/>
    <x v="8"/>
    <s v="Fracture"/>
    <s v="Orthopedics"/>
    <s v="Dr. Olu Abisola"/>
    <s v="AXA"/>
    <x v="10"/>
    <x v="1"/>
    <x v="2"/>
    <s v="Inpatient"/>
    <n v="765"/>
    <n v="159"/>
    <d v="2024-11-30T00:00:00"/>
    <x v="0"/>
    <x v="9"/>
    <s v="Physician Referral"/>
    <s v="No"/>
    <s v="Scheduled"/>
    <s v="Paid"/>
    <m/>
    <m/>
    <s v="N/A"/>
    <n v="646.79999999999995"/>
    <n v="0"/>
  </r>
  <r>
    <d v="2025-01-03T00:00:00"/>
    <n v="2131"/>
    <n v="1"/>
    <n v="4"/>
    <n v="2"/>
    <n v="5"/>
    <n v="1"/>
    <n v="10"/>
    <x v="1"/>
    <s v="Asthma"/>
    <s v="Orthopedics"/>
    <s v="Dr. Olu Abisola"/>
    <s v="Aviva"/>
    <x v="19"/>
    <x v="1"/>
    <x v="3"/>
    <s v="Outpatient"/>
    <n v="80"/>
    <n v="147"/>
    <d v="2024-11-30T00:00:00"/>
    <x v="0"/>
    <x v="8"/>
    <s v="Physician Referral"/>
    <s v="Yes"/>
    <s v="Emergency"/>
    <s v="Pending"/>
    <m/>
    <m/>
    <s v="N/A"/>
    <n v="158.9"/>
    <n v="0"/>
  </r>
  <r>
    <d v="2025-01-03T00:00:00"/>
    <n v="3526"/>
    <n v="1"/>
    <n v="4"/>
    <n v="2"/>
    <n v="5"/>
    <n v="1"/>
    <n v="4"/>
    <x v="8"/>
    <s v="Asthma"/>
    <s v="Orthopedics"/>
    <s v="Dr. Olu Abisola"/>
    <s v="Aviva"/>
    <x v="18"/>
    <x v="0"/>
    <x v="1"/>
    <s v="Emergency"/>
    <n v="821"/>
    <n v="111"/>
    <m/>
    <x v="1"/>
    <x v="6"/>
    <s v="Self-Referral"/>
    <s v="Yes"/>
    <s v="Emergency"/>
    <s v="Paid"/>
    <d v="2024-11-14T00:00:00"/>
    <d v="2024-11-09T00:00:00"/>
    <s v="Private Room"/>
    <n v="687.4"/>
    <n v="50"/>
  </r>
  <r>
    <d v="2025-01-03T00:00:00"/>
    <n v="1882"/>
    <n v="1"/>
    <n v="4"/>
    <n v="2"/>
    <n v="5"/>
    <n v="3"/>
    <n v="10"/>
    <x v="1"/>
    <s v="Asthma"/>
    <s v="Orthopedics"/>
    <s v="Dr. Olu Abisola"/>
    <s v="Allianz"/>
    <x v="21"/>
    <x v="0"/>
    <x v="1"/>
    <s v="Emergency"/>
    <n v="175"/>
    <n v="43"/>
    <d v="2024-12-06T00:00:00"/>
    <x v="0"/>
    <x v="5"/>
    <s v="Self-Referral"/>
    <s v="No"/>
    <s v="Scheduled"/>
    <s v="Paid"/>
    <m/>
    <m/>
    <s v="N/A"/>
    <n v="152.6"/>
    <n v="0"/>
  </r>
  <r>
    <d v="2025-01-03T00:00:00"/>
    <n v="2315"/>
    <n v="1"/>
    <n v="4"/>
    <n v="2"/>
    <n v="5"/>
    <n v="1"/>
    <n v="4"/>
    <x v="8"/>
    <s v="Asthma"/>
    <s v="Orthopedics"/>
    <s v="Dr. Olu Abisola"/>
    <s v="Aviva"/>
    <x v="47"/>
    <x v="0"/>
    <x v="2"/>
    <s v="Outpatient"/>
    <n v="802"/>
    <n v="56"/>
    <d v="2024-11-28T00:00:00"/>
    <x v="0"/>
    <x v="7"/>
    <s v="Self-Referral"/>
    <s v="No"/>
    <s v="Scheduled"/>
    <s v="Paid"/>
    <m/>
    <m/>
    <s v="N/A"/>
    <n v="600.6"/>
    <n v="0"/>
  </r>
  <r>
    <d v="2025-01-03T00:00:00"/>
    <n v="1878"/>
    <n v="1"/>
    <n v="4"/>
    <n v="4"/>
    <n v="5"/>
    <n v="1"/>
    <n v="10"/>
    <x v="1"/>
    <s v="Hypertension"/>
    <s v="Orthopedics"/>
    <s v="Dr. Olu Abisola"/>
    <s v="Aviva"/>
    <x v="46"/>
    <x v="1"/>
    <x v="2"/>
    <s v="Outpatient"/>
    <n v="911"/>
    <n v="48"/>
    <d v="2024-11-21T00:00:00"/>
    <x v="0"/>
    <x v="1"/>
    <s v="Emergency"/>
    <s v="No"/>
    <s v="Scheduled"/>
    <s v="Pending"/>
    <m/>
    <m/>
    <s v="N/A"/>
    <n v="671.3"/>
    <n v="0"/>
  </r>
  <r>
    <d v="2025-01-04T00:00:00"/>
    <n v="3468"/>
    <n v="1"/>
    <n v="4"/>
    <n v="5"/>
    <n v="5"/>
    <n v="3"/>
    <n v="4"/>
    <x v="8"/>
    <s v="Migraine"/>
    <s v="Orthopedics"/>
    <s v="Dr. Olu Abisola"/>
    <s v="Allianz"/>
    <x v="50"/>
    <x v="0"/>
    <x v="1"/>
    <s v="Inpatient"/>
    <n v="871"/>
    <n v="61"/>
    <d v="2024-11-17T00:00:00"/>
    <x v="0"/>
    <x v="9"/>
    <s v="Emergency"/>
    <s v="No"/>
    <s v="Scheduled"/>
    <s v="Paid"/>
    <m/>
    <m/>
    <s v="N/A"/>
    <n v="652.4"/>
    <n v="0"/>
  </r>
  <r>
    <d v="2025-01-04T00:00:00"/>
    <n v="3047"/>
    <n v="1"/>
    <n v="4"/>
    <n v="4"/>
    <n v="5"/>
    <n v="2"/>
    <n v="10"/>
    <x v="1"/>
    <s v="Hypertension"/>
    <s v="Orthopedics"/>
    <s v="Dr. Olu Abisola"/>
    <s v="AXA"/>
    <x v="10"/>
    <x v="1"/>
    <x v="1"/>
    <s v="Inpatient"/>
    <n v="777"/>
    <n v="37"/>
    <m/>
    <x v="1"/>
    <x v="4"/>
    <s v="Physician Referral"/>
    <s v="No"/>
    <s v="Scheduled"/>
    <s v="Pending"/>
    <d v="2024-11-16T00:00:00"/>
    <d v="2024-11-10T00:00:00"/>
    <s v="Semi-Private Room"/>
    <n v="590.79999999999995"/>
    <n v="30"/>
  </r>
  <r>
    <d v="2025-01-04T00:00:00"/>
    <n v="3739"/>
    <n v="1"/>
    <n v="4"/>
    <n v="2"/>
    <n v="5"/>
    <n v="1"/>
    <n v="4"/>
    <x v="8"/>
    <s v="Asthma"/>
    <s v="Orthopedics"/>
    <s v="Dr. Olu Abisola"/>
    <s v="Aviva"/>
    <x v="20"/>
    <x v="1"/>
    <x v="1"/>
    <s v="Outpatient"/>
    <n v="198"/>
    <n v="150"/>
    <d v="2024-12-08T00:00:00"/>
    <x v="0"/>
    <x v="7"/>
    <s v="Self-Referral"/>
    <s v="No"/>
    <s v="Scheduled"/>
    <s v="Paid"/>
    <m/>
    <m/>
    <s v="N/A"/>
    <n v="243.6"/>
    <n v="0"/>
  </r>
  <r>
    <d v="2025-01-04T00:00:00"/>
    <n v="2737"/>
    <n v="1"/>
    <n v="4"/>
    <n v="2"/>
    <n v="5"/>
    <n v="2"/>
    <n v="10"/>
    <x v="1"/>
    <s v="Asthma"/>
    <s v="Orthopedics"/>
    <s v="Dr. Olu Abisola"/>
    <s v="AXA"/>
    <x v="1"/>
    <x v="0"/>
    <x v="0"/>
    <s v="Emergency"/>
    <n v="681"/>
    <n v="32"/>
    <d v="2024-12-05T00:00:00"/>
    <x v="0"/>
    <x v="3"/>
    <s v="Self-Referral"/>
    <s v="Yes"/>
    <s v="Emergency"/>
    <s v="Paid"/>
    <m/>
    <m/>
    <s v="N/A"/>
    <n v="499.1"/>
    <n v="0"/>
  </r>
  <r>
    <d v="2025-01-04T00:00:00"/>
    <n v="1941"/>
    <n v="1"/>
    <n v="4"/>
    <n v="1"/>
    <n v="5"/>
    <n v="3"/>
    <n v="4"/>
    <x v="8"/>
    <s v="Appendicitis"/>
    <s v="Orthopedics"/>
    <s v="Dr. Olu Abisola"/>
    <s v="Allianz"/>
    <x v="5"/>
    <x v="1"/>
    <x v="2"/>
    <s v="Inpatient"/>
    <n v="688"/>
    <n v="125"/>
    <d v="2024-11-27T00:00:00"/>
    <x v="0"/>
    <x v="7"/>
    <s v="Physician Referral"/>
    <s v="Yes"/>
    <s v="Emergency"/>
    <s v="Pending"/>
    <m/>
    <m/>
    <s v="N/A"/>
    <n v="569.1"/>
    <n v="0"/>
  </r>
  <r>
    <d v="2025-01-04T00:00:00"/>
    <n v="676"/>
    <n v="1"/>
    <n v="4"/>
    <n v="2"/>
    <n v="5"/>
    <n v="2"/>
    <n v="10"/>
    <x v="1"/>
    <s v="Asthma"/>
    <s v="Orthopedics"/>
    <s v="Dr. Olu Abisola"/>
    <s v="AXA"/>
    <x v="17"/>
    <x v="0"/>
    <x v="2"/>
    <s v="Emergency"/>
    <n v="607"/>
    <n v="176"/>
    <m/>
    <x v="1"/>
    <x v="8"/>
    <s v="Self-Referral"/>
    <s v="No"/>
    <s v="Scheduled"/>
    <s v="Pending"/>
    <d v="2024-11-16T00:00:00"/>
    <d v="2024-11-10T00:00:00"/>
    <s v="Private Room"/>
    <n v="583.1"/>
    <n v="50"/>
  </r>
  <r>
    <d v="2025-01-04T00:00:00"/>
    <n v="1300"/>
    <n v="1"/>
    <n v="4"/>
    <n v="5"/>
    <n v="5"/>
    <n v="1"/>
    <n v="4"/>
    <x v="8"/>
    <s v="Migraine"/>
    <s v="Orthopedics"/>
    <s v="Dr. Olu Abisola"/>
    <s v="Aviva"/>
    <x v="19"/>
    <x v="0"/>
    <x v="3"/>
    <s v="Emergency"/>
    <n v="318"/>
    <n v="78"/>
    <d v="2024-12-04T00:00:00"/>
    <x v="0"/>
    <x v="9"/>
    <s v="Self-Referral"/>
    <s v="Yes"/>
    <s v="Emergency"/>
    <s v="Pending"/>
    <m/>
    <m/>
    <s v="N/A"/>
    <n v="277.2"/>
    <n v="0"/>
  </r>
  <r>
    <d v="2025-01-04T00:00:00"/>
    <n v="3248"/>
    <n v="1"/>
    <n v="4"/>
    <n v="2"/>
    <n v="5"/>
    <n v="2"/>
    <n v="10"/>
    <x v="1"/>
    <s v="Asthma"/>
    <s v="Orthopedics"/>
    <s v="Dr. Olu Abisola"/>
    <s v="AXA"/>
    <x v="8"/>
    <x v="0"/>
    <x v="3"/>
    <s v="Emergency"/>
    <n v="677"/>
    <n v="111"/>
    <m/>
    <x v="1"/>
    <x v="6"/>
    <s v="Self-Referral"/>
    <s v="Yes"/>
    <s v="Emergency"/>
    <s v="Paid"/>
    <d v="2024-11-17T00:00:00"/>
    <d v="2024-11-11T00:00:00"/>
    <s v="Semi-Private Room"/>
    <n v="572.6"/>
    <n v="30"/>
  </r>
  <r>
    <d v="2025-01-04T00:00:00"/>
    <n v="1170"/>
    <n v="1"/>
    <n v="4"/>
    <n v="2"/>
    <n v="5"/>
    <n v="2"/>
    <n v="4"/>
    <x v="8"/>
    <s v="Asthma"/>
    <s v="Orthopedics"/>
    <s v="Dr. Olu Abisola"/>
    <s v="AXA"/>
    <x v="14"/>
    <x v="0"/>
    <x v="4"/>
    <s v="Emergency"/>
    <n v="341"/>
    <n v="195"/>
    <d v="2024-11-23T00:00:00"/>
    <x v="0"/>
    <x v="0"/>
    <s v="Emergency"/>
    <s v="No"/>
    <s v="Scheduled"/>
    <s v="Pending"/>
    <m/>
    <m/>
    <s v="N/A"/>
    <n v="375.2"/>
    <n v="0"/>
  </r>
  <r>
    <d v="2025-01-04T00:00:00"/>
    <n v="641"/>
    <n v="1"/>
    <n v="4"/>
    <n v="4"/>
    <n v="5"/>
    <n v="3"/>
    <n v="10"/>
    <x v="1"/>
    <s v="Hypertension"/>
    <s v="Orthopedics"/>
    <s v="Dr. Olu Abisola"/>
    <s v="Allianz"/>
    <x v="57"/>
    <x v="0"/>
    <x v="1"/>
    <s v="Inpatient"/>
    <n v="705"/>
    <n v="23"/>
    <d v="2024-12-04T00:00:00"/>
    <x v="0"/>
    <x v="7"/>
    <s v="Physician Referral"/>
    <s v="Yes"/>
    <s v="Emergency"/>
    <s v="Pending"/>
    <m/>
    <m/>
    <s v="N/A"/>
    <n v="509.6"/>
    <n v="0"/>
  </r>
  <r>
    <d v="2025-01-05T00:00:00"/>
    <n v="1013"/>
    <n v="1"/>
    <n v="4"/>
    <n v="5"/>
    <n v="5"/>
    <n v="3"/>
    <n v="4"/>
    <x v="8"/>
    <s v="Migraine"/>
    <s v="Orthopedics"/>
    <s v="Dr. Olu Abisola"/>
    <s v="Allianz"/>
    <x v="58"/>
    <x v="0"/>
    <x v="1"/>
    <s v="Outpatient"/>
    <n v="276"/>
    <n v="70"/>
    <d v="2024-12-01T00:00:00"/>
    <x v="0"/>
    <x v="0"/>
    <s v="Self-Referral"/>
    <s v="No"/>
    <s v="Scheduled"/>
    <s v="Pending"/>
    <m/>
    <m/>
    <s v="N/A"/>
    <n v="242.2"/>
    <n v="0"/>
  </r>
  <r>
    <d v="2025-01-01T00:00:00"/>
    <n v="179"/>
    <n v="1"/>
    <n v="4"/>
    <n v="3"/>
    <n v="5"/>
    <n v="3"/>
    <n v="10"/>
    <x v="1"/>
    <s v="Fracture"/>
    <s v="Orthopedics"/>
    <s v="Dr. Olu Abisola"/>
    <s v="Allianz"/>
    <x v="2"/>
    <x v="0"/>
    <x v="4"/>
    <s v="Outpatient"/>
    <n v="621"/>
    <n v="152"/>
    <d v="2024-11-29T00:00:00"/>
    <x v="0"/>
    <x v="8"/>
    <s v="Emergency"/>
    <s v="No"/>
    <s v="Scheduled"/>
    <s v="Pending"/>
    <m/>
    <m/>
    <s v="N/A"/>
    <n v="541.1"/>
    <n v="0"/>
  </r>
  <r>
    <d v="2025-01-01T00:00:00"/>
    <n v="4129"/>
    <n v="1"/>
    <n v="4"/>
    <n v="1"/>
    <n v="5"/>
    <n v="3"/>
    <n v="4"/>
    <x v="8"/>
    <s v="Appendicitis"/>
    <s v="Orthopedics"/>
    <s v="Dr. Olu Abisola"/>
    <s v="Allianz"/>
    <x v="52"/>
    <x v="1"/>
    <x v="2"/>
    <s v="Inpatient"/>
    <n v="415"/>
    <n v="186"/>
    <d v="2024-11-22T00:00:00"/>
    <x v="0"/>
    <x v="3"/>
    <s v="Emergency"/>
    <s v="No"/>
    <s v="Scheduled"/>
    <s v="Pending"/>
    <m/>
    <m/>
    <s v="N/A"/>
    <n v="420.7"/>
    <n v="0"/>
  </r>
  <r>
    <d v="2025-01-01T00:00:00"/>
    <n v="3096"/>
    <n v="1"/>
    <n v="4"/>
    <n v="3"/>
    <n v="5"/>
    <n v="3"/>
    <n v="10"/>
    <x v="1"/>
    <s v="Fracture"/>
    <s v="Orthopedics"/>
    <s v="Dr. Olu Abisola"/>
    <s v="Allianz"/>
    <x v="33"/>
    <x v="0"/>
    <x v="1"/>
    <s v="Emergency"/>
    <n v="192"/>
    <n v="60"/>
    <d v="2024-11-24T00:00:00"/>
    <x v="0"/>
    <x v="3"/>
    <s v="Physician Referral"/>
    <s v="No"/>
    <s v="Scheduled"/>
    <s v="Paid"/>
    <m/>
    <m/>
    <s v="N/A"/>
    <n v="176.4"/>
    <n v="0"/>
  </r>
  <r>
    <d v="2025-01-01T00:00:00"/>
    <n v="491"/>
    <n v="1"/>
    <n v="4"/>
    <n v="4"/>
    <n v="5"/>
    <n v="3"/>
    <n v="4"/>
    <x v="8"/>
    <s v="Hypertension"/>
    <s v="Orthopedics"/>
    <s v="Dr. Olu Abisola"/>
    <s v="Allianz"/>
    <x v="36"/>
    <x v="1"/>
    <x v="3"/>
    <s v="Outpatient"/>
    <n v="373"/>
    <n v="24"/>
    <d v="2024-12-03T00:00:00"/>
    <x v="0"/>
    <x v="1"/>
    <s v="Self-Referral"/>
    <s v="No"/>
    <s v="Scheduled"/>
    <s v="Pending"/>
    <m/>
    <m/>
    <s v="N/A"/>
    <n v="277.89999999999998"/>
    <n v="0"/>
  </r>
  <r>
    <d v="2025-01-01T00:00:00"/>
    <n v="4318"/>
    <n v="1"/>
    <n v="4"/>
    <n v="2"/>
    <n v="5"/>
    <n v="3"/>
    <n v="10"/>
    <x v="1"/>
    <s v="Asthma"/>
    <s v="Orthopedics"/>
    <s v="Dr. Olu Abisola"/>
    <s v="Allianz"/>
    <x v="35"/>
    <x v="1"/>
    <x v="0"/>
    <s v="Outpatient"/>
    <n v="221"/>
    <n v="155"/>
    <d v="2024-11-26T00:00:00"/>
    <x v="0"/>
    <x v="6"/>
    <s v="Emergency"/>
    <s v="No"/>
    <s v="Scheduled"/>
    <s v="Paid"/>
    <m/>
    <m/>
    <s v="N/A"/>
    <n v="263.2"/>
    <n v="0"/>
  </r>
  <r>
    <d v="2025-01-01T00:00:00"/>
    <n v="3570"/>
    <n v="1"/>
    <n v="4"/>
    <n v="1"/>
    <n v="5"/>
    <n v="3"/>
    <n v="4"/>
    <x v="8"/>
    <s v="Appendicitis"/>
    <s v="Orthopedics"/>
    <s v="Dr. Olu Abisola"/>
    <s v="Allianz"/>
    <x v="31"/>
    <x v="1"/>
    <x v="2"/>
    <s v="Outpatient"/>
    <n v="800"/>
    <n v="172"/>
    <d v="2024-12-10T00:00:00"/>
    <x v="0"/>
    <x v="0"/>
    <s v="Emergency"/>
    <s v="No"/>
    <s v="Scheduled"/>
    <s v="Pending"/>
    <m/>
    <m/>
    <s v="N/A"/>
    <n v="680.4"/>
    <n v="0"/>
  </r>
  <r>
    <d v="2025-01-01T00:00:00"/>
    <n v="4419"/>
    <n v="1"/>
    <n v="4"/>
    <n v="5"/>
    <n v="5"/>
    <n v="2"/>
    <n v="10"/>
    <x v="1"/>
    <s v="Migraine"/>
    <s v="Orthopedics"/>
    <s v="Dr. Olu Abisola"/>
    <s v="AXA"/>
    <x v="29"/>
    <x v="0"/>
    <x v="0"/>
    <s v="Emergency"/>
    <n v="620"/>
    <n v="110"/>
    <m/>
    <x v="1"/>
    <x v="8"/>
    <s v="Physician Referral"/>
    <s v="No"/>
    <s v="Scheduled"/>
    <s v="Pending"/>
    <d v="2024-11-15T00:00:00"/>
    <d v="2024-11-12T00:00:00"/>
    <s v="Private Room"/>
    <n v="546"/>
    <n v="50"/>
  </r>
  <r>
    <d v="2025-01-01T00:00:00"/>
    <n v="1696"/>
    <n v="1"/>
    <n v="4"/>
    <n v="1"/>
    <n v="5"/>
    <n v="3"/>
    <n v="4"/>
    <x v="8"/>
    <s v="Appendicitis"/>
    <s v="Orthopedics"/>
    <s v="Dr. Olu Abisola"/>
    <s v="Allianz"/>
    <x v="32"/>
    <x v="1"/>
    <x v="0"/>
    <s v="Outpatient"/>
    <n v="348"/>
    <n v="199"/>
    <m/>
    <x v="1"/>
    <x v="3"/>
    <s v="Emergency"/>
    <s v="Yes"/>
    <s v="Emergency"/>
    <s v="Paid"/>
    <d v="2024-11-16T00:00:00"/>
    <d v="2024-11-12T00:00:00"/>
    <s v="Semi-Private Room"/>
    <n v="403.9"/>
    <n v="30"/>
  </r>
  <r>
    <d v="2025-01-01T00:00:00"/>
    <n v="2691"/>
    <n v="1"/>
    <n v="4"/>
    <n v="4"/>
    <n v="5"/>
    <n v="2"/>
    <n v="10"/>
    <x v="1"/>
    <s v="Hypertension"/>
    <s v="Orthopedics"/>
    <s v="Dr. Olu Abisola"/>
    <s v="AXA"/>
    <x v="20"/>
    <x v="1"/>
    <x v="4"/>
    <s v="Inpatient"/>
    <n v="995"/>
    <n v="71"/>
    <m/>
    <x v="1"/>
    <x v="9"/>
    <s v="Self-Referral"/>
    <s v="No"/>
    <s v="Scheduled"/>
    <s v="Paid"/>
    <d v="2024-11-15T00:00:00"/>
    <d v="2024-11-12T00:00:00"/>
    <s v="Private Room"/>
    <n v="781.2"/>
    <n v="50"/>
  </r>
  <r>
    <d v="2025-01-01T00:00:00"/>
    <n v="1563"/>
    <n v="1"/>
    <n v="4"/>
    <n v="2"/>
    <n v="5"/>
    <n v="1"/>
    <n v="4"/>
    <x v="8"/>
    <s v="Asthma"/>
    <s v="Orthopedics"/>
    <s v="Dr. Olu Abisola"/>
    <s v="Aviva"/>
    <x v="36"/>
    <x v="0"/>
    <x v="0"/>
    <s v="Outpatient"/>
    <n v="797"/>
    <n v="154"/>
    <m/>
    <x v="1"/>
    <x v="6"/>
    <s v="Emergency"/>
    <s v="Yes"/>
    <s v="Emergency"/>
    <s v="Paid"/>
    <d v="2024-11-14T00:00:00"/>
    <d v="2024-11-12T00:00:00"/>
    <s v="General Ward"/>
    <n v="672.7"/>
    <n v="10"/>
  </r>
  <r>
    <d v="2025-01-02T00:00:00"/>
    <n v="4452"/>
    <n v="1"/>
    <n v="4"/>
    <n v="4"/>
    <n v="5"/>
    <n v="3"/>
    <n v="10"/>
    <x v="1"/>
    <s v="Hypertension"/>
    <s v="Orthopedics"/>
    <s v="Dr. Olu Abisola"/>
    <s v="Allianz"/>
    <x v="35"/>
    <x v="0"/>
    <x v="1"/>
    <s v="Outpatient"/>
    <n v="698"/>
    <n v="66"/>
    <d v="2024-12-03T00:00:00"/>
    <x v="0"/>
    <x v="0"/>
    <s v="Emergency"/>
    <s v="No"/>
    <s v="Scheduled"/>
    <s v="Paid"/>
    <m/>
    <m/>
    <s v="N/A"/>
    <n v="534.79999999999995"/>
    <n v="0"/>
  </r>
  <r>
    <d v="2025-01-02T00:00:00"/>
    <n v="4364"/>
    <n v="1"/>
    <n v="4"/>
    <n v="5"/>
    <n v="5"/>
    <n v="1"/>
    <n v="4"/>
    <x v="8"/>
    <s v="Migraine"/>
    <s v="Orthopedics"/>
    <s v="Dr. Olu Abisola"/>
    <s v="Aviva"/>
    <x v="31"/>
    <x v="1"/>
    <x v="4"/>
    <s v="Inpatient"/>
    <n v="654"/>
    <n v="146"/>
    <d v="2024-11-22T00:00:00"/>
    <x v="0"/>
    <x v="9"/>
    <s v="Self-Referral"/>
    <s v="Yes"/>
    <s v="Emergency"/>
    <s v="Pending"/>
    <m/>
    <m/>
    <s v="N/A"/>
    <n v="560"/>
    <n v="0"/>
  </r>
  <r>
    <d v="2025-01-02T00:00:00"/>
    <n v="1475"/>
    <n v="1"/>
    <n v="4"/>
    <n v="3"/>
    <n v="5"/>
    <n v="3"/>
    <n v="10"/>
    <x v="1"/>
    <s v="Fracture"/>
    <s v="Orthopedics"/>
    <s v="Dr. Olu Abisola"/>
    <s v="Allianz"/>
    <x v="24"/>
    <x v="0"/>
    <x v="3"/>
    <s v="Emergency"/>
    <n v="686"/>
    <n v="101"/>
    <m/>
    <x v="1"/>
    <x v="9"/>
    <s v="Emergency"/>
    <s v="No"/>
    <s v="Scheduled"/>
    <s v="Paid"/>
    <d v="2024-11-20T00:00:00"/>
    <d v="2024-11-12T00:00:00"/>
    <s v="Private Room"/>
    <n v="585.9"/>
    <n v="50"/>
  </r>
  <r>
    <d v="2025-01-02T00:00:00"/>
    <n v="3036"/>
    <n v="1"/>
    <n v="4"/>
    <n v="2"/>
    <n v="5"/>
    <n v="1"/>
    <n v="4"/>
    <x v="8"/>
    <s v="Asthma"/>
    <s v="Orthopedics"/>
    <s v="Dr. Olu Abisola"/>
    <s v="Aviva"/>
    <x v="47"/>
    <x v="0"/>
    <x v="0"/>
    <s v="Outpatient"/>
    <n v="444"/>
    <n v="85"/>
    <m/>
    <x v="1"/>
    <x v="1"/>
    <s v="Physician Referral"/>
    <s v="No"/>
    <s v="Scheduled"/>
    <s v="Pending"/>
    <d v="2024-11-19T00:00:00"/>
    <d v="2024-11-12T00:00:00"/>
    <s v="General Ward"/>
    <n v="377.3"/>
    <n v="10"/>
  </r>
  <r>
    <d v="2025-01-02T00:00:00"/>
    <n v="2791"/>
    <n v="1"/>
    <n v="4"/>
    <n v="2"/>
    <n v="5"/>
    <n v="2"/>
    <n v="10"/>
    <x v="1"/>
    <s v="Asthma"/>
    <s v="Orthopedics"/>
    <s v="Dr. Olu Abisola"/>
    <s v="AXA"/>
    <x v="31"/>
    <x v="0"/>
    <x v="1"/>
    <s v="Emergency"/>
    <n v="60"/>
    <n v="152"/>
    <m/>
    <x v="1"/>
    <x v="9"/>
    <s v="Emergency"/>
    <s v="Yes"/>
    <s v="Emergency"/>
    <s v="Pending"/>
    <d v="2024-11-20T00:00:00"/>
    <d v="2024-11-12T00:00:00"/>
    <s v="General Ward"/>
    <n v="155.4"/>
    <n v="10"/>
  </r>
  <r>
    <d v="2025-01-02T00:00:00"/>
    <n v="530"/>
    <n v="1"/>
    <n v="4"/>
    <n v="4"/>
    <n v="5"/>
    <n v="3"/>
    <n v="4"/>
    <x v="8"/>
    <s v="Hypertension"/>
    <s v="Orthopedics"/>
    <s v="Dr. Olu Abisola"/>
    <s v="Allianz"/>
    <x v="24"/>
    <x v="0"/>
    <x v="1"/>
    <s v="Emergency"/>
    <n v="926"/>
    <n v="191"/>
    <m/>
    <x v="1"/>
    <x v="4"/>
    <s v="Physician Referral"/>
    <s v="Yes"/>
    <s v="Emergency"/>
    <s v="Pending"/>
    <d v="2024-11-18T00:00:00"/>
    <d v="2024-11-12T00:00:00"/>
    <s v="General Ward"/>
    <n v="788.9"/>
    <n v="10"/>
  </r>
  <r>
    <d v="2025-01-02T00:00:00"/>
    <n v="4864"/>
    <n v="1"/>
    <n v="4"/>
    <n v="4"/>
    <n v="5"/>
    <n v="2"/>
    <n v="10"/>
    <x v="1"/>
    <s v="Hypertension"/>
    <s v="Orthopedics"/>
    <s v="Dr. Olu Abisola"/>
    <s v="AXA"/>
    <x v="5"/>
    <x v="1"/>
    <x v="3"/>
    <s v="Emergency"/>
    <n v="415"/>
    <n v="189"/>
    <d v="2024-12-09T00:00:00"/>
    <x v="0"/>
    <x v="0"/>
    <s v="Physician Referral"/>
    <s v="No"/>
    <s v="Scheduled"/>
    <s v="Paid"/>
    <m/>
    <m/>
    <s v="N/A"/>
    <n v="422.8"/>
    <n v="0"/>
  </r>
  <r>
    <d v="2025-01-02T00:00:00"/>
    <n v="3301"/>
    <n v="1"/>
    <n v="4"/>
    <n v="4"/>
    <n v="5"/>
    <n v="1"/>
    <n v="4"/>
    <x v="8"/>
    <s v="Hypertension"/>
    <s v="Orthopedics"/>
    <s v="Dr. Olu Abisola"/>
    <s v="Aviva"/>
    <x v="45"/>
    <x v="0"/>
    <x v="4"/>
    <s v="Outpatient"/>
    <n v="555"/>
    <n v="80"/>
    <m/>
    <x v="1"/>
    <x v="6"/>
    <s v="Self-Referral"/>
    <s v="No"/>
    <s v="Scheduled"/>
    <s v="Paid"/>
    <d v="2024-11-20T00:00:00"/>
    <d v="2024-11-13T00:00:00"/>
    <s v="General Ward"/>
    <n v="451.5"/>
    <n v="10"/>
  </r>
  <r>
    <d v="2025-01-02T00:00:00"/>
    <n v="1447"/>
    <n v="1"/>
    <n v="4"/>
    <n v="2"/>
    <n v="5"/>
    <n v="2"/>
    <n v="10"/>
    <x v="1"/>
    <s v="Asthma"/>
    <s v="Orthopedics"/>
    <s v="Dr. Olu Abisola"/>
    <s v="AXA"/>
    <x v="16"/>
    <x v="0"/>
    <x v="4"/>
    <s v="Outpatient"/>
    <n v="619"/>
    <n v="69"/>
    <d v="2024-12-12T00:00:00"/>
    <x v="0"/>
    <x v="8"/>
    <s v="Physician Referral"/>
    <s v="Yes"/>
    <s v="Emergency"/>
    <s v="Paid"/>
    <m/>
    <m/>
    <s v="N/A"/>
    <n v="481.6"/>
    <n v="0"/>
  </r>
  <r>
    <d v="2025-01-02T00:00:00"/>
    <n v="1950"/>
    <n v="1"/>
    <n v="4"/>
    <n v="4"/>
    <n v="5"/>
    <n v="3"/>
    <n v="4"/>
    <x v="8"/>
    <s v="Hypertension"/>
    <s v="Orthopedics"/>
    <s v="Dr. Olu Abisola"/>
    <s v="Allianz"/>
    <x v="31"/>
    <x v="0"/>
    <x v="4"/>
    <s v="Inpatient"/>
    <n v="80"/>
    <n v="185"/>
    <d v="2024-11-26T00:00:00"/>
    <x v="0"/>
    <x v="7"/>
    <s v="Emergency"/>
    <s v="No"/>
    <s v="Scheduled"/>
    <s v="Pending"/>
    <m/>
    <m/>
    <s v="N/A"/>
    <n v="185.5"/>
    <n v="0"/>
  </r>
  <r>
    <d v="2025-01-03T00:00:00"/>
    <n v="4901"/>
    <n v="1"/>
    <n v="4"/>
    <n v="1"/>
    <n v="5"/>
    <n v="2"/>
    <n v="10"/>
    <x v="1"/>
    <s v="Appendicitis"/>
    <s v="Orthopedics"/>
    <s v="Dr. Olu Abisola"/>
    <s v="AXA"/>
    <x v="20"/>
    <x v="1"/>
    <x v="3"/>
    <s v="Emergency"/>
    <n v="835"/>
    <n v="191"/>
    <d v="2024-12-03T00:00:00"/>
    <x v="0"/>
    <x v="1"/>
    <s v="Self-Referral"/>
    <s v="Yes"/>
    <s v="Emergency"/>
    <s v="Paid"/>
    <m/>
    <m/>
    <s v="N/A"/>
    <n v="718.2"/>
    <n v="0"/>
  </r>
  <r>
    <d v="2025-01-03T00:00:00"/>
    <n v="2247"/>
    <n v="1"/>
    <n v="4"/>
    <n v="1"/>
    <n v="5"/>
    <n v="2"/>
    <n v="4"/>
    <x v="8"/>
    <s v="Appendicitis"/>
    <s v="Orthopedics"/>
    <s v="Dr. Olu Abisola"/>
    <s v="AXA"/>
    <x v="54"/>
    <x v="1"/>
    <x v="3"/>
    <s v="Inpatient"/>
    <n v="393"/>
    <n v="171"/>
    <m/>
    <x v="1"/>
    <x v="6"/>
    <s v="Physician Referral"/>
    <s v="No"/>
    <s v="Scheduled"/>
    <s v="Paid"/>
    <d v="2024-11-14T00:00:00"/>
    <d v="2024-11-13T00:00:00"/>
    <s v="Semi-Private Room"/>
    <n v="415.8"/>
    <n v="30"/>
  </r>
  <r>
    <d v="2025-01-03T00:00:00"/>
    <n v="1614"/>
    <n v="1"/>
    <n v="4"/>
    <n v="1"/>
    <n v="5"/>
    <n v="1"/>
    <n v="10"/>
    <x v="1"/>
    <s v="Appendicitis"/>
    <s v="Orthopedics"/>
    <s v="Dr. Olu Abisola"/>
    <s v="Aviva"/>
    <x v="10"/>
    <x v="0"/>
    <x v="3"/>
    <s v="Outpatient"/>
    <n v="703"/>
    <n v="147"/>
    <m/>
    <x v="1"/>
    <x v="2"/>
    <s v="Physician Referral"/>
    <s v="No"/>
    <s v="Scheduled"/>
    <s v="Pending"/>
    <d v="2024-11-18T00:00:00"/>
    <d v="2024-11-13T00:00:00"/>
    <s v="General Ward"/>
    <n v="602"/>
    <n v="10"/>
  </r>
  <r>
    <d v="2025-01-03T00:00:00"/>
    <n v="937"/>
    <n v="1"/>
    <n v="4"/>
    <n v="2"/>
    <n v="5"/>
    <n v="1"/>
    <n v="4"/>
    <x v="8"/>
    <s v="Asthma"/>
    <s v="Orthopedics"/>
    <s v="Dr. Olu Abisola"/>
    <s v="Aviva"/>
    <x v="30"/>
    <x v="0"/>
    <x v="4"/>
    <s v="Outpatient"/>
    <n v="297"/>
    <n v="82"/>
    <d v="2024-11-23T00:00:00"/>
    <x v="0"/>
    <x v="8"/>
    <s v="Physician Referral"/>
    <s v="Yes"/>
    <s v="Emergency"/>
    <s v="Paid"/>
    <m/>
    <m/>
    <s v="N/A"/>
    <n v="265.3"/>
    <n v="0"/>
  </r>
  <r>
    <d v="2025-01-03T00:00:00"/>
    <n v="1198"/>
    <n v="1"/>
    <n v="4"/>
    <n v="4"/>
    <n v="5"/>
    <n v="3"/>
    <n v="10"/>
    <x v="1"/>
    <s v="Hypertension"/>
    <s v="Orthopedics"/>
    <s v="Dr. Olu Abisola"/>
    <s v="Allianz"/>
    <x v="34"/>
    <x v="1"/>
    <x v="0"/>
    <s v="Inpatient"/>
    <n v="554"/>
    <n v="186"/>
    <m/>
    <x v="1"/>
    <x v="8"/>
    <s v="Emergency"/>
    <s v="No"/>
    <s v="Scheduled"/>
    <s v="Pending"/>
    <d v="2024-11-17T00:00:00"/>
    <d v="2024-11-13T00:00:00"/>
    <s v="General Ward"/>
    <n v="525"/>
    <n v="10"/>
  </r>
  <r>
    <d v="2025-01-03T00:00:00"/>
    <n v="4803"/>
    <n v="1"/>
    <n v="4"/>
    <n v="5"/>
    <n v="5"/>
    <n v="1"/>
    <n v="4"/>
    <x v="8"/>
    <s v="Migraine"/>
    <s v="Orthopedics"/>
    <s v="Dr. Olu Abisola"/>
    <s v="Aviva"/>
    <x v="15"/>
    <x v="0"/>
    <x v="3"/>
    <s v="Inpatient"/>
    <n v="389"/>
    <n v="159"/>
    <m/>
    <x v="1"/>
    <x v="2"/>
    <s v="Emergency"/>
    <s v="No"/>
    <s v="Scheduled"/>
    <s v="Paid"/>
    <d v="2024-11-16T00:00:00"/>
    <d v="2024-11-13T00:00:00"/>
    <s v="General Ward"/>
    <n v="390.6"/>
    <n v="10"/>
  </r>
  <r>
    <d v="2025-01-03T00:00:00"/>
    <n v="1559"/>
    <n v="1"/>
    <n v="4"/>
    <n v="4"/>
    <n v="5"/>
    <n v="2"/>
    <n v="10"/>
    <x v="1"/>
    <s v="Hypertension"/>
    <s v="Orthopedics"/>
    <s v="Dr. Olu Abisola"/>
    <s v="AXA"/>
    <x v="49"/>
    <x v="0"/>
    <x v="3"/>
    <s v="Emergency"/>
    <n v="502"/>
    <n v="122"/>
    <d v="2024-11-24T00:00:00"/>
    <x v="0"/>
    <x v="8"/>
    <s v="Physician Referral"/>
    <s v="No"/>
    <s v="Scheduled"/>
    <s v="Paid"/>
    <m/>
    <m/>
    <s v="N/A"/>
    <n v="436.8"/>
    <n v="0"/>
  </r>
  <r>
    <d v="2025-01-03T00:00:00"/>
    <n v="1828"/>
    <n v="1"/>
    <n v="4"/>
    <n v="2"/>
    <n v="5"/>
    <n v="1"/>
    <n v="4"/>
    <x v="8"/>
    <s v="Asthma"/>
    <s v="Orthopedics"/>
    <s v="Dr. Olu Abisola"/>
    <s v="Aviva"/>
    <x v="57"/>
    <x v="1"/>
    <x v="4"/>
    <s v="Outpatient"/>
    <n v="336"/>
    <n v="28"/>
    <d v="2024-12-04T00:00:00"/>
    <x v="0"/>
    <x v="7"/>
    <s v="Self-Referral"/>
    <s v="Yes"/>
    <s v="Emergency"/>
    <s v="Paid"/>
    <m/>
    <m/>
    <s v="N/A"/>
    <n v="254.8"/>
    <n v="0"/>
  </r>
  <r>
    <d v="2025-01-03T00:00:00"/>
    <n v="3037"/>
    <n v="1"/>
    <n v="4"/>
    <n v="1"/>
    <n v="5"/>
    <n v="3"/>
    <n v="10"/>
    <x v="1"/>
    <s v="Appendicitis"/>
    <s v="Orthopedics"/>
    <s v="Dr. Olu Abisola"/>
    <s v="Allianz"/>
    <x v="45"/>
    <x v="0"/>
    <x v="3"/>
    <s v="Emergency"/>
    <n v="639"/>
    <n v="98"/>
    <m/>
    <x v="1"/>
    <x v="8"/>
    <s v="Emergency"/>
    <s v="No"/>
    <s v="Scheduled"/>
    <s v="Paid"/>
    <d v="2024-11-16T00:00:00"/>
    <d v="2024-11-14T00:00:00"/>
    <s v="General Ward"/>
    <n v="522.9"/>
    <n v="10"/>
  </r>
  <r>
    <d v="2025-01-03T00:00:00"/>
    <n v="4558"/>
    <n v="1"/>
    <n v="4"/>
    <n v="2"/>
    <n v="5"/>
    <n v="1"/>
    <n v="4"/>
    <x v="8"/>
    <s v="Asthma"/>
    <s v="Orthopedics"/>
    <s v="Dr. Olu Abisola"/>
    <s v="Aviva"/>
    <x v="15"/>
    <x v="0"/>
    <x v="0"/>
    <s v="Emergency"/>
    <n v="830"/>
    <n v="106"/>
    <d v="2024-11-27T00:00:00"/>
    <x v="0"/>
    <x v="6"/>
    <s v="Self-Referral"/>
    <s v="Yes"/>
    <s v="Emergency"/>
    <s v="Paid"/>
    <m/>
    <m/>
    <s v="N/A"/>
    <n v="655.20000000000005"/>
    <n v="0"/>
  </r>
  <r>
    <d v="2025-01-04T00:00:00"/>
    <n v="1801"/>
    <n v="1"/>
    <n v="4"/>
    <n v="4"/>
    <n v="5"/>
    <n v="3"/>
    <n v="10"/>
    <x v="1"/>
    <s v="Hypertension"/>
    <s v="Orthopedics"/>
    <s v="Dr. Olu Abisola"/>
    <s v="Allianz"/>
    <x v="60"/>
    <x v="1"/>
    <x v="4"/>
    <s v="Outpatient"/>
    <n v="139"/>
    <n v="128"/>
    <m/>
    <x v="1"/>
    <x v="2"/>
    <s v="Emergency"/>
    <s v="Yes"/>
    <s v="Emergency"/>
    <s v="Pending"/>
    <d v="2024-11-23T00:00:00"/>
    <d v="2024-11-14T00:00:00"/>
    <s v="Semi-Private Room"/>
    <n v="207.9"/>
    <n v="30"/>
  </r>
  <r>
    <d v="2025-01-04T00:00:00"/>
    <n v="4296"/>
    <n v="1"/>
    <n v="4"/>
    <n v="2"/>
    <n v="5"/>
    <n v="3"/>
    <n v="4"/>
    <x v="8"/>
    <s v="Asthma"/>
    <s v="Orthopedics"/>
    <s v="Dr. Olu Abisola"/>
    <s v="Allianz"/>
    <x v="19"/>
    <x v="1"/>
    <x v="3"/>
    <s v="Outpatient"/>
    <n v="747"/>
    <n v="41"/>
    <m/>
    <x v="1"/>
    <x v="4"/>
    <s v="Self-Referral"/>
    <s v="Yes"/>
    <s v="Emergency"/>
    <s v="Paid"/>
    <d v="2024-11-22T00:00:00"/>
    <d v="2024-11-14T00:00:00"/>
    <s v="Semi-Private Room"/>
    <n v="572.6"/>
    <n v="30"/>
  </r>
  <r>
    <d v="2025-01-04T00:00:00"/>
    <n v="4329"/>
    <n v="1"/>
    <n v="4"/>
    <n v="5"/>
    <n v="5"/>
    <n v="2"/>
    <n v="10"/>
    <x v="1"/>
    <s v="Migraine"/>
    <s v="Orthopedics"/>
    <s v="Dr. Olu Abisola"/>
    <s v="AXA"/>
    <x v="56"/>
    <x v="0"/>
    <x v="3"/>
    <s v="Emergency"/>
    <n v="738"/>
    <n v="55"/>
    <d v="2024-12-05T00:00:00"/>
    <x v="0"/>
    <x v="0"/>
    <s v="Self-Referral"/>
    <s v="Yes"/>
    <s v="Emergency"/>
    <s v="Paid"/>
    <m/>
    <m/>
    <s v="N/A"/>
    <n v="555.1"/>
    <n v="0"/>
  </r>
  <r>
    <d v="2025-01-04T00:00:00"/>
    <n v="2504"/>
    <n v="1"/>
    <n v="4"/>
    <n v="2"/>
    <n v="5"/>
    <n v="2"/>
    <n v="40"/>
    <x v="0"/>
    <s v="Asthma"/>
    <s v="Orthopedics"/>
    <s v="Dr. Olu Abisola"/>
    <s v="AXA"/>
    <x v="36"/>
    <x v="1"/>
    <x v="2"/>
    <s v="Inpatient"/>
    <n v="373"/>
    <n v="93"/>
    <d v="2024-12-02T00:00:00"/>
    <x v="0"/>
    <x v="2"/>
    <s v="Physician Referral"/>
    <s v="No"/>
    <s v="Scheduled"/>
    <s v="Paid"/>
    <m/>
    <m/>
    <s v="N/A"/>
    <n v="326.2"/>
    <n v="0"/>
  </r>
  <r>
    <d v="2025-01-04T00:00:00"/>
    <n v="2446"/>
    <n v="1"/>
    <n v="4"/>
    <n v="3"/>
    <n v="5"/>
    <n v="2"/>
    <n v="4"/>
    <x v="8"/>
    <s v="Fracture"/>
    <s v="Orthopedics"/>
    <s v="Dr. Olu Abisola"/>
    <s v="AXA"/>
    <x v="20"/>
    <x v="1"/>
    <x v="2"/>
    <s v="Outpatient"/>
    <n v="491"/>
    <n v="175"/>
    <m/>
    <x v="1"/>
    <x v="5"/>
    <s v="Physician Referral"/>
    <s v="Yes"/>
    <s v="Emergency"/>
    <s v="Paid"/>
    <d v="2024-11-16T00:00:00"/>
    <d v="2024-11-14T00:00:00"/>
    <s v="Private Room"/>
    <n v="501.2"/>
    <n v="50"/>
  </r>
  <r>
    <d v="2025-01-04T00:00:00"/>
    <n v="3846"/>
    <n v="1"/>
    <n v="4"/>
    <n v="2"/>
    <n v="5"/>
    <n v="3"/>
    <n v="10"/>
    <x v="1"/>
    <s v="Asthma"/>
    <s v="Orthopedics"/>
    <s v="Dr. Olu Abisola"/>
    <s v="Allianz"/>
    <x v="7"/>
    <x v="0"/>
    <x v="2"/>
    <s v="Emergency"/>
    <n v="116"/>
    <n v="75"/>
    <d v="2024-12-04T00:00:00"/>
    <x v="0"/>
    <x v="9"/>
    <s v="Physician Referral"/>
    <s v="Yes"/>
    <s v="Emergency"/>
    <s v="Paid"/>
    <m/>
    <m/>
    <s v="N/A"/>
    <n v="133.69999999999999"/>
    <n v="0"/>
  </r>
  <r>
    <d v="2025-01-04T00:00:00"/>
    <n v="1608"/>
    <n v="1"/>
    <n v="4"/>
    <n v="4"/>
    <n v="5"/>
    <n v="1"/>
    <n v="4"/>
    <x v="8"/>
    <s v="Hypertension"/>
    <s v="Orthopedics"/>
    <s v="Dr. Olu Abisola"/>
    <s v="Aviva"/>
    <x v="45"/>
    <x v="0"/>
    <x v="1"/>
    <s v="Inpatient"/>
    <n v="212"/>
    <n v="118"/>
    <m/>
    <x v="1"/>
    <x v="3"/>
    <s v="Physician Referral"/>
    <s v="No"/>
    <s v="Scheduled"/>
    <s v="Paid"/>
    <d v="2024-11-21T00:00:00"/>
    <d v="2024-11-15T00:00:00"/>
    <s v="Semi-Private Room"/>
    <n v="252"/>
    <n v="30"/>
  </r>
  <r>
    <d v="2025-01-04T00:00:00"/>
    <n v="4857"/>
    <n v="1"/>
    <n v="4"/>
    <n v="3"/>
    <n v="5"/>
    <n v="1"/>
    <n v="10"/>
    <x v="1"/>
    <s v="Fracture"/>
    <s v="Orthopedics"/>
    <s v="Dr. Olu Abisola"/>
    <s v="Aviva"/>
    <x v="48"/>
    <x v="0"/>
    <x v="1"/>
    <s v="Emergency"/>
    <n v="173"/>
    <n v="176"/>
    <d v="2024-12-04T00:00:00"/>
    <x v="0"/>
    <x v="5"/>
    <s v="Self-Referral"/>
    <s v="No"/>
    <s v="Scheduled"/>
    <s v="Paid"/>
    <m/>
    <m/>
    <s v="N/A"/>
    <n v="244.3"/>
    <n v="0"/>
  </r>
  <r>
    <d v="2025-01-04T00:00:00"/>
    <n v="3983"/>
    <n v="1"/>
    <n v="4"/>
    <n v="1"/>
    <n v="5"/>
    <n v="3"/>
    <n v="4"/>
    <x v="8"/>
    <s v="Appendicitis"/>
    <s v="Orthopedics"/>
    <s v="Dr. Olu Abisola"/>
    <s v="Allianz"/>
    <x v="17"/>
    <x v="1"/>
    <x v="3"/>
    <s v="Outpatient"/>
    <n v="328"/>
    <n v="24"/>
    <m/>
    <x v="1"/>
    <x v="2"/>
    <s v="Physician Referral"/>
    <s v="Yes"/>
    <s v="Emergency"/>
    <s v="Pending"/>
    <d v="2024-11-18T00:00:00"/>
    <d v="2024-11-15T00:00:00"/>
    <s v="Private Room"/>
    <n v="281.39999999999998"/>
    <n v="50"/>
  </r>
  <r>
    <d v="2025-01-04T00:00:00"/>
    <n v="4876"/>
    <n v="1"/>
    <n v="4"/>
    <n v="4"/>
    <n v="5"/>
    <n v="3"/>
    <n v="10"/>
    <x v="1"/>
    <s v="Hypertension"/>
    <s v="Orthopedics"/>
    <s v="Dr. Olu Abisola"/>
    <s v="Allianz"/>
    <x v="40"/>
    <x v="1"/>
    <x v="2"/>
    <s v="Inpatient"/>
    <n v="287"/>
    <n v="23"/>
    <d v="2024-12-10T00:00:00"/>
    <x v="0"/>
    <x v="5"/>
    <s v="Emergency"/>
    <s v="Yes"/>
    <s v="Emergency"/>
    <s v="Pending"/>
    <m/>
    <m/>
    <s v="N/A"/>
    <n v="217"/>
    <n v="0"/>
  </r>
  <r>
    <d v="2025-01-05T00:00:00"/>
    <n v="3821"/>
    <n v="1"/>
    <n v="4"/>
    <n v="5"/>
    <n v="5"/>
    <n v="1"/>
    <n v="4"/>
    <x v="8"/>
    <s v="Migraine"/>
    <s v="Orthopedics"/>
    <s v="Dr. Olu Abisola"/>
    <s v="Aviva"/>
    <x v="5"/>
    <x v="0"/>
    <x v="1"/>
    <s v="Inpatient"/>
    <n v="182"/>
    <n v="198"/>
    <m/>
    <x v="1"/>
    <x v="3"/>
    <s v="Physician Referral"/>
    <s v="No"/>
    <s v="Scheduled"/>
    <s v="Paid"/>
    <d v="2024-11-18T00:00:00"/>
    <d v="2024-11-15T00:00:00"/>
    <s v="General Ward"/>
    <n v="273"/>
    <n v="10"/>
  </r>
  <r>
    <d v="2025-01-01T00:00:00"/>
    <n v="4412"/>
    <n v="1"/>
    <n v="4"/>
    <n v="2"/>
    <n v="5"/>
    <n v="1"/>
    <n v="10"/>
    <x v="1"/>
    <s v="Asthma"/>
    <s v="Orthopedics"/>
    <s v="Dr. Olu Abisola"/>
    <s v="Aviva"/>
    <x v="0"/>
    <x v="0"/>
    <x v="4"/>
    <s v="Inpatient"/>
    <n v="773"/>
    <n v="34"/>
    <m/>
    <x v="1"/>
    <x v="4"/>
    <s v="Physician Referral"/>
    <s v="No"/>
    <s v="Scheduled"/>
    <s v="Pending"/>
    <d v="2024-11-20T00:00:00"/>
    <d v="2024-11-15T00:00:00"/>
    <s v="Semi-Private Room"/>
    <n v="585.9"/>
    <n v="30"/>
  </r>
  <r>
    <d v="2025-01-01T00:00:00"/>
    <n v="1164"/>
    <n v="1"/>
    <n v="4"/>
    <n v="2"/>
    <n v="5"/>
    <n v="3"/>
    <n v="4"/>
    <x v="8"/>
    <s v="Asthma"/>
    <s v="Orthopedics"/>
    <s v="Dr. Olu Abisola"/>
    <s v="Allianz"/>
    <x v="59"/>
    <x v="1"/>
    <x v="2"/>
    <s v="Outpatient"/>
    <n v="914"/>
    <n v="45"/>
    <d v="2024-12-03T00:00:00"/>
    <x v="0"/>
    <x v="7"/>
    <s v="Emergency"/>
    <s v="No"/>
    <s v="Scheduled"/>
    <s v="Paid"/>
    <m/>
    <m/>
    <s v="N/A"/>
    <n v="671.3"/>
    <n v="0"/>
  </r>
  <r>
    <d v="2025-01-01T00:00:00"/>
    <n v="4272"/>
    <n v="1"/>
    <n v="4"/>
    <n v="4"/>
    <n v="5"/>
    <n v="1"/>
    <n v="10"/>
    <x v="1"/>
    <s v="Hypertension"/>
    <s v="Orthopedics"/>
    <s v="Dr. Olu Abisola"/>
    <s v="Aviva"/>
    <x v="23"/>
    <x v="1"/>
    <x v="0"/>
    <s v="Outpatient"/>
    <n v="464"/>
    <n v="42"/>
    <m/>
    <x v="1"/>
    <x v="2"/>
    <s v="Physician Referral"/>
    <s v="Yes"/>
    <s v="Emergency"/>
    <s v="Pending"/>
    <d v="2024-11-22T00:00:00"/>
    <d v="2024-11-15T00:00:00"/>
    <s v="Semi-Private Room"/>
    <n v="375.2"/>
    <n v="30"/>
  </r>
  <r>
    <d v="2025-01-01T00:00:00"/>
    <n v="2863"/>
    <n v="1"/>
    <n v="4"/>
    <n v="2"/>
    <n v="5"/>
    <n v="1"/>
    <n v="4"/>
    <x v="8"/>
    <s v="Asthma"/>
    <s v="Orthopedics"/>
    <s v="Dr. Olu Abisola"/>
    <s v="Aviva"/>
    <x v="13"/>
    <x v="1"/>
    <x v="0"/>
    <s v="Emergency"/>
    <n v="298"/>
    <n v="144"/>
    <m/>
    <x v="1"/>
    <x v="9"/>
    <s v="Physician Referral"/>
    <s v="Yes"/>
    <s v="Emergency"/>
    <s v="Paid"/>
    <d v="2024-11-22T00:00:00"/>
    <d v="2024-11-15T00:00:00"/>
    <s v="Private Room"/>
    <n v="344.4"/>
    <n v="50"/>
  </r>
  <r>
    <d v="2025-01-01T00:00:00"/>
    <n v="2916"/>
    <n v="1"/>
    <n v="4"/>
    <n v="2"/>
    <n v="5"/>
    <n v="3"/>
    <n v="10"/>
    <x v="1"/>
    <s v="Asthma"/>
    <s v="Orthopedics"/>
    <s v="Dr. Olu Abisola"/>
    <s v="Allianz"/>
    <x v="31"/>
    <x v="0"/>
    <x v="0"/>
    <s v="Emergency"/>
    <n v="720"/>
    <n v="122"/>
    <m/>
    <x v="1"/>
    <x v="2"/>
    <s v="Physician Referral"/>
    <s v="Yes"/>
    <s v="Emergency"/>
    <s v="Paid"/>
    <d v="2024-11-16T00:00:00"/>
    <d v="2024-11-15T00:00:00"/>
    <s v="Private Room"/>
    <n v="624.4"/>
    <n v="50"/>
  </r>
  <r>
    <d v="2025-01-01T00:00:00"/>
    <n v="4493"/>
    <n v="1"/>
    <n v="4"/>
    <n v="1"/>
    <n v="5"/>
    <n v="3"/>
    <n v="4"/>
    <x v="8"/>
    <s v="Appendicitis"/>
    <s v="Orthopedics"/>
    <s v="Dr. Olu Abisola"/>
    <s v="Allianz"/>
    <x v="24"/>
    <x v="1"/>
    <x v="0"/>
    <s v="Outpatient"/>
    <n v="162"/>
    <n v="48"/>
    <m/>
    <x v="1"/>
    <x v="3"/>
    <s v="Emergency"/>
    <s v="No"/>
    <s v="Scheduled"/>
    <s v="Pending"/>
    <d v="2024-11-23T00:00:00"/>
    <d v="2024-11-16T00:00:00"/>
    <s v="Private Room"/>
    <n v="182"/>
    <n v="50"/>
  </r>
  <r>
    <d v="2025-01-01T00:00:00"/>
    <n v="579"/>
    <n v="1"/>
    <n v="4"/>
    <n v="2"/>
    <n v="5"/>
    <n v="2"/>
    <n v="10"/>
    <x v="1"/>
    <s v="Asthma"/>
    <s v="Orthopedics"/>
    <s v="Dr. Olu Abisola"/>
    <s v="AXA"/>
    <x v="21"/>
    <x v="1"/>
    <x v="2"/>
    <s v="Emergency"/>
    <n v="553"/>
    <n v="105"/>
    <m/>
    <x v="1"/>
    <x v="8"/>
    <s v="Emergency"/>
    <s v="Yes"/>
    <s v="Emergency"/>
    <s v="Paid"/>
    <d v="2024-11-23T00:00:00"/>
    <d v="2024-11-16T00:00:00"/>
    <s v="Private Room"/>
    <n v="495.6"/>
    <n v="50"/>
  </r>
  <r>
    <d v="2025-01-01T00:00:00"/>
    <n v="4695"/>
    <n v="1"/>
    <n v="4"/>
    <n v="2"/>
    <n v="5"/>
    <n v="2"/>
    <n v="4"/>
    <x v="8"/>
    <s v="Asthma"/>
    <s v="Orthopedics"/>
    <s v="Dr. Olu Abisola"/>
    <s v="AXA"/>
    <x v="1"/>
    <x v="0"/>
    <x v="4"/>
    <s v="Inpatient"/>
    <n v="384"/>
    <n v="76"/>
    <d v="2024-12-08T00:00:00"/>
    <x v="0"/>
    <x v="9"/>
    <s v="Physician Referral"/>
    <s v="Yes"/>
    <s v="Emergency"/>
    <s v="Pending"/>
    <m/>
    <m/>
    <s v="N/A"/>
    <n v="322"/>
    <n v="0"/>
  </r>
  <r>
    <d v="2025-01-01T00:00:00"/>
    <n v="567"/>
    <n v="1"/>
    <n v="4"/>
    <n v="1"/>
    <n v="5"/>
    <n v="1"/>
    <n v="10"/>
    <x v="1"/>
    <s v="Appendicitis"/>
    <s v="Orthopedics"/>
    <s v="Dr. Olu Abisola"/>
    <s v="Aviva"/>
    <x v="50"/>
    <x v="0"/>
    <x v="0"/>
    <s v="Outpatient"/>
    <n v="463"/>
    <n v="81"/>
    <m/>
    <x v="1"/>
    <x v="8"/>
    <s v="Emergency"/>
    <s v="No"/>
    <s v="Scheduled"/>
    <s v="Paid"/>
    <d v="2024-11-22T00:00:00"/>
    <d v="2024-11-16T00:00:00"/>
    <s v="Private Room"/>
    <n v="415.8"/>
    <n v="50"/>
  </r>
  <r>
    <d v="2025-01-01T00:00:00"/>
    <n v="2879"/>
    <n v="1"/>
    <n v="4"/>
    <n v="2"/>
    <n v="5"/>
    <n v="3"/>
    <n v="4"/>
    <x v="8"/>
    <s v="Asthma"/>
    <s v="Orthopedics"/>
    <s v="Dr. Olu Abisola"/>
    <s v="Allianz"/>
    <x v="6"/>
    <x v="0"/>
    <x v="4"/>
    <s v="Outpatient"/>
    <n v="583"/>
    <n v="67"/>
    <m/>
    <x v="1"/>
    <x v="8"/>
    <s v="Self-Referral"/>
    <s v="Yes"/>
    <s v="Emergency"/>
    <s v="Paid"/>
    <d v="2024-11-22T00:00:00"/>
    <d v="2024-11-16T00:00:00"/>
    <s v="General Ward"/>
    <n v="462"/>
    <n v="10"/>
  </r>
  <r>
    <d v="2025-01-02T00:00:00"/>
    <n v="397"/>
    <n v="1"/>
    <n v="4"/>
    <n v="1"/>
    <n v="5"/>
    <n v="1"/>
    <n v="10"/>
    <x v="1"/>
    <s v="Appendicitis"/>
    <s v="Orthopedics"/>
    <s v="Dr. Olu Abisola"/>
    <s v="Aviva"/>
    <x v="42"/>
    <x v="1"/>
    <x v="1"/>
    <s v="Emergency"/>
    <n v="443"/>
    <n v="130"/>
    <m/>
    <x v="1"/>
    <x v="2"/>
    <s v="Emergency"/>
    <s v="No"/>
    <s v="Scheduled"/>
    <s v="Paid"/>
    <d v="2024-11-18T00:00:00"/>
    <d v="2024-11-16T00:00:00"/>
    <s v="General Ward"/>
    <n v="408.1"/>
    <n v="10"/>
  </r>
  <r>
    <d v="2025-01-02T00:00:00"/>
    <n v="3332"/>
    <n v="1"/>
    <n v="4"/>
    <n v="5"/>
    <n v="5"/>
    <n v="3"/>
    <n v="4"/>
    <x v="8"/>
    <s v="Migraine"/>
    <s v="Orthopedics"/>
    <s v="Dr. Olu Abisola"/>
    <s v="Allianz"/>
    <x v="14"/>
    <x v="0"/>
    <x v="1"/>
    <s v="Outpatient"/>
    <n v="506"/>
    <n v="54"/>
    <d v="2024-12-08T00:00:00"/>
    <x v="0"/>
    <x v="1"/>
    <s v="Physician Referral"/>
    <s v="No"/>
    <s v="Scheduled"/>
    <s v="Paid"/>
    <m/>
    <m/>
    <s v="N/A"/>
    <n v="392"/>
    <n v="0"/>
  </r>
  <r>
    <d v="2025-01-02T00:00:00"/>
    <n v="303"/>
    <n v="1"/>
    <n v="4"/>
    <n v="2"/>
    <n v="5"/>
    <n v="1"/>
    <n v="10"/>
    <x v="1"/>
    <s v="Asthma"/>
    <s v="Orthopedics"/>
    <s v="Dr. Olu Abisola"/>
    <s v="Aviva"/>
    <x v="23"/>
    <x v="0"/>
    <x v="3"/>
    <s v="Inpatient"/>
    <n v="326"/>
    <n v="65"/>
    <d v="2024-11-23T00:00:00"/>
    <x v="0"/>
    <x v="2"/>
    <s v="Emergency"/>
    <s v="No"/>
    <s v="Scheduled"/>
    <s v="Pending"/>
    <m/>
    <m/>
    <s v="N/A"/>
    <n v="273.7"/>
    <n v="0"/>
  </r>
  <r>
    <d v="2025-01-02T00:00:00"/>
    <n v="168"/>
    <n v="1"/>
    <n v="4"/>
    <n v="4"/>
    <n v="5"/>
    <n v="1"/>
    <n v="4"/>
    <x v="8"/>
    <s v="Hypertension"/>
    <s v="Orthopedics"/>
    <s v="Dr. Olu Abisola"/>
    <s v="Aviva"/>
    <x v="10"/>
    <x v="0"/>
    <x v="2"/>
    <s v="Outpatient"/>
    <n v="474"/>
    <n v="52"/>
    <m/>
    <x v="1"/>
    <x v="0"/>
    <s v="Physician Referral"/>
    <s v="No"/>
    <s v="Scheduled"/>
    <s v="Paid"/>
    <d v="2024-11-19T00:00:00"/>
    <d v="2024-11-16T00:00:00"/>
    <s v="General Ward"/>
    <n v="375.2"/>
    <n v="10"/>
  </r>
  <r>
    <d v="2025-01-02T00:00:00"/>
    <n v="3654"/>
    <n v="1"/>
    <n v="4"/>
    <n v="3"/>
    <n v="5"/>
    <n v="3"/>
    <n v="10"/>
    <x v="1"/>
    <s v="Fracture"/>
    <s v="Orthopedics"/>
    <s v="Dr. Olu Abisola"/>
    <s v="Allianz"/>
    <x v="43"/>
    <x v="0"/>
    <x v="0"/>
    <s v="Inpatient"/>
    <n v="54"/>
    <n v="90"/>
    <m/>
    <x v="1"/>
    <x v="1"/>
    <s v="Self-Referral"/>
    <s v="Yes"/>
    <s v="Emergency"/>
    <s v="Pending"/>
    <d v="2024-11-19T00:00:00"/>
    <d v="2024-11-16T00:00:00"/>
    <s v="General Ward"/>
    <n v="107.8"/>
    <n v="10"/>
  </r>
  <r>
    <d v="2025-01-02T00:00:00"/>
    <n v="2594"/>
    <n v="1"/>
    <n v="4"/>
    <n v="5"/>
    <n v="5"/>
    <n v="2"/>
    <n v="4"/>
    <x v="8"/>
    <s v="Migraine"/>
    <s v="Orthopedics"/>
    <s v="Dr. Olu Abisola"/>
    <s v="AXA"/>
    <x v="54"/>
    <x v="1"/>
    <x v="4"/>
    <s v="Outpatient"/>
    <n v="785"/>
    <n v="29"/>
    <d v="2024-12-08T00:00:00"/>
    <x v="0"/>
    <x v="9"/>
    <s v="Self-Referral"/>
    <s v="Yes"/>
    <s v="Emergency"/>
    <s v="Pending"/>
    <m/>
    <m/>
    <s v="N/A"/>
    <n v="569.79999999999995"/>
    <n v="0"/>
  </r>
  <r>
    <d v="2025-01-02T00:00:00"/>
    <n v="2634"/>
    <n v="1"/>
    <n v="4"/>
    <n v="2"/>
    <n v="5"/>
    <n v="2"/>
    <n v="10"/>
    <x v="1"/>
    <s v="Asthma"/>
    <s v="Orthopedics"/>
    <s v="Dr. Olu Abisola"/>
    <s v="AXA"/>
    <x v="18"/>
    <x v="0"/>
    <x v="4"/>
    <s v="Outpatient"/>
    <n v="358"/>
    <n v="195"/>
    <d v="2024-11-28T00:00:00"/>
    <x v="0"/>
    <x v="9"/>
    <s v="Physician Referral"/>
    <s v="No"/>
    <s v="Scheduled"/>
    <s v="Paid"/>
    <m/>
    <m/>
    <s v="N/A"/>
    <n v="387.1"/>
    <n v="0"/>
  </r>
  <r>
    <d v="2025-01-02T00:00:00"/>
    <n v="2470"/>
    <n v="1"/>
    <n v="4"/>
    <n v="4"/>
    <n v="5"/>
    <n v="3"/>
    <n v="4"/>
    <x v="8"/>
    <s v="Hypertension"/>
    <s v="Orthopedics"/>
    <s v="Dr. Olu Abisola"/>
    <s v="Allianz"/>
    <x v="55"/>
    <x v="1"/>
    <x v="2"/>
    <s v="Outpatient"/>
    <n v="414"/>
    <n v="63"/>
    <m/>
    <x v="1"/>
    <x v="4"/>
    <s v="Emergency"/>
    <s v="Yes"/>
    <s v="Emergency"/>
    <s v="Paid"/>
    <d v="2024-11-20T00:00:00"/>
    <d v="2024-11-17T00:00:00"/>
    <s v="General Ward"/>
    <n v="340.9"/>
    <n v="10"/>
  </r>
  <r>
    <d v="2025-01-02T00:00:00"/>
    <n v="3429"/>
    <n v="1"/>
    <n v="4"/>
    <n v="3"/>
    <n v="5"/>
    <n v="1"/>
    <n v="10"/>
    <x v="1"/>
    <s v="Fracture"/>
    <s v="Orthopedics"/>
    <s v="Dr. Olu Abisola"/>
    <s v="Aviva"/>
    <x v="7"/>
    <x v="1"/>
    <x v="1"/>
    <s v="Emergency"/>
    <n v="234"/>
    <n v="145"/>
    <d v="2024-11-29T00:00:00"/>
    <x v="0"/>
    <x v="6"/>
    <s v="Self-Referral"/>
    <s v="Yes"/>
    <s v="Emergency"/>
    <s v="Pending"/>
    <m/>
    <m/>
    <s v="N/A"/>
    <n v="265.3"/>
    <n v="0"/>
  </r>
  <r>
    <d v="2025-01-02T00:00:00"/>
    <n v="3006"/>
    <n v="1"/>
    <n v="4"/>
    <n v="1"/>
    <n v="5"/>
    <n v="1"/>
    <n v="4"/>
    <x v="8"/>
    <s v="Appendicitis"/>
    <s v="Orthopedics"/>
    <s v="Dr. Olu Abisola"/>
    <s v="Aviva"/>
    <x v="18"/>
    <x v="1"/>
    <x v="2"/>
    <s v="Emergency"/>
    <n v="629"/>
    <n v="133"/>
    <m/>
    <x v="1"/>
    <x v="2"/>
    <s v="Physician Referral"/>
    <s v="No"/>
    <s v="Scheduled"/>
    <s v="Pending"/>
    <d v="2024-11-19T00:00:00"/>
    <d v="2024-11-17T00:00:00"/>
    <s v="Private Room"/>
    <n v="568.4"/>
    <n v="50"/>
  </r>
  <r>
    <d v="2025-01-03T00:00:00"/>
    <n v="2213"/>
    <n v="1"/>
    <n v="4"/>
    <n v="2"/>
    <n v="5"/>
    <n v="1"/>
    <n v="10"/>
    <x v="1"/>
    <s v="Asthma"/>
    <s v="Orthopedics"/>
    <s v="Dr. Olu Abisola"/>
    <s v="Aviva"/>
    <x v="27"/>
    <x v="0"/>
    <x v="4"/>
    <s v="Inpatient"/>
    <n v="102"/>
    <n v="142"/>
    <m/>
    <x v="1"/>
    <x v="3"/>
    <s v="Physician Referral"/>
    <s v="Yes"/>
    <s v="Emergency"/>
    <s v="Paid"/>
    <d v="2024-11-26T00:00:00"/>
    <d v="2024-11-17T00:00:00"/>
    <s v="Private Room"/>
    <n v="205.8"/>
    <n v="50"/>
  </r>
  <r>
    <d v="2025-01-03T00:00:00"/>
    <n v="745"/>
    <n v="1"/>
    <n v="4"/>
    <n v="1"/>
    <n v="5"/>
    <n v="3"/>
    <n v="4"/>
    <x v="8"/>
    <s v="Appendicitis"/>
    <s v="Orthopedics"/>
    <s v="Dr. Olu Abisola"/>
    <s v="Allianz"/>
    <x v="36"/>
    <x v="1"/>
    <x v="2"/>
    <s v="Emergency"/>
    <n v="453"/>
    <n v="82"/>
    <m/>
    <x v="1"/>
    <x v="5"/>
    <s v="Self-Referral"/>
    <s v="No"/>
    <s v="Scheduled"/>
    <s v="Pending"/>
    <d v="2024-11-23T00:00:00"/>
    <d v="2024-11-17T00:00:00"/>
    <s v="Semi-Private Room"/>
    <n v="395.5"/>
    <n v="30"/>
  </r>
  <r>
    <d v="2025-01-03T00:00:00"/>
    <n v="1836"/>
    <n v="1"/>
    <n v="4"/>
    <n v="5"/>
    <n v="5"/>
    <n v="2"/>
    <n v="10"/>
    <x v="1"/>
    <s v="Migraine"/>
    <s v="Orthopedics"/>
    <s v="Dr. Olu Abisola"/>
    <s v="AXA"/>
    <x v="39"/>
    <x v="0"/>
    <x v="1"/>
    <s v="Outpatient"/>
    <n v="994"/>
    <n v="68"/>
    <d v="2024-12-14T00:00:00"/>
    <x v="0"/>
    <x v="0"/>
    <s v="Physician Referral"/>
    <s v="Yes"/>
    <s v="Emergency"/>
    <s v="Pending"/>
    <m/>
    <m/>
    <s v="N/A"/>
    <n v="743.4"/>
    <n v="0"/>
  </r>
  <r>
    <d v="2025-01-03T00:00:00"/>
    <n v="250"/>
    <n v="1"/>
    <n v="4"/>
    <n v="3"/>
    <n v="5"/>
    <n v="3"/>
    <n v="4"/>
    <x v="8"/>
    <s v="Fracture"/>
    <s v="Orthopedics"/>
    <s v="Dr. Olu Abisola"/>
    <s v="Allianz"/>
    <x v="56"/>
    <x v="0"/>
    <x v="1"/>
    <s v="Emergency"/>
    <n v="352"/>
    <n v="104"/>
    <m/>
    <x v="1"/>
    <x v="4"/>
    <s v="Self-Referral"/>
    <s v="Yes"/>
    <s v="Emergency"/>
    <s v="Pending"/>
    <d v="2024-11-19T00:00:00"/>
    <d v="2024-11-17T00:00:00"/>
    <s v="General Ward"/>
    <n v="326.2"/>
    <n v="10"/>
  </r>
  <r>
    <d v="2025-01-03T00:00:00"/>
    <n v="1591"/>
    <n v="1"/>
    <n v="4"/>
    <n v="3"/>
    <n v="5"/>
    <n v="2"/>
    <n v="10"/>
    <x v="1"/>
    <s v="Fracture"/>
    <s v="Orthopedics"/>
    <s v="Dr. Olu Abisola"/>
    <s v="AXA"/>
    <x v="11"/>
    <x v="0"/>
    <x v="0"/>
    <s v="Emergency"/>
    <n v="811"/>
    <n v="60"/>
    <m/>
    <x v="1"/>
    <x v="9"/>
    <s v="Self-Referral"/>
    <s v="No"/>
    <s v="Scheduled"/>
    <s v="Paid"/>
    <d v="2024-11-20T00:00:00"/>
    <d v="2024-11-17T00:00:00"/>
    <s v="General Ward"/>
    <n v="616.70000000000005"/>
    <n v="10"/>
  </r>
  <r>
    <d v="2025-01-03T00:00:00"/>
    <n v="2391"/>
    <n v="1"/>
    <n v="4"/>
    <n v="1"/>
    <n v="5"/>
    <n v="2"/>
    <n v="4"/>
    <x v="8"/>
    <s v="Appendicitis"/>
    <s v="Orthopedics"/>
    <s v="Dr. Olu Abisola"/>
    <s v="AXA"/>
    <x v="16"/>
    <x v="1"/>
    <x v="0"/>
    <s v="Inpatient"/>
    <n v="881"/>
    <n v="117"/>
    <d v="2024-12-11T00:00:00"/>
    <x v="0"/>
    <x v="6"/>
    <s v="Emergency"/>
    <s v="No"/>
    <s v="Scheduled"/>
    <s v="Pending"/>
    <m/>
    <m/>
    <s v="N/A"/>
    <n v="698.6"/>
    <n v="0"/>
  </r>
  <r>
    <d v="2025-01-03T00:00:00"/>
    <n v="4189"/>
    <n v="1"/>
    <n v="4"/>
    <n v="1"/>
    <n v="5"/>
    <n v="3"/>
    <n v="10"/>
    <x v="1"/>
    <s v="Appendicitis"/>
    <s v="Orthopedics"/>
    <s v="Dr. Olu Abisola"/>
    <s v="Allianz"/>
    <x v="1"/>
    <x v="0"/>
    <x v="0"/>
    <s v="Outpatient"/>
    <n v="295"/>
    <n v="58"/>
    <m/>
    <x v="1"/>
    <x v="5"/>
    <s v="Physician Referral"/>
    <s v="No"/>
    <s v="Scheduled"/>
    <s v="Pending"/>
    <d v="2024-11-24T00:00:00"/>
    <d v="2024-11-18T00:00:00"/>
    <s v="Private Room"/>
    <n v="282.10000000000002"/>
    <n v="50"/>
  </r>
  <r>
    <d v="2025-01-03T00:00:00"/>
    <n v="624"/>
    <n v="1"/>
    <n v="4"/>
    <n v="5"/>
    <n v="5"/>
    <n v="2"/>
    <n v="4"/>
    <x v="8"/>
    <s v="Migraine"/>
    <s v="Orthopedics"/>
    <s v="Dr. Olu Abisola"/>
    <s v="AXA"/>
    <x v="32"/>
    <x v="0"/>
    <x v="1"/>
    <s v="Inpatient"/>
    <n v="690"/>
    <n v="126"/>
    <m/>
    <x v="1"/>
    <x v="2"/>
    <s v="Self-Referral"/>
    <s v="Yes"/>
    <s v="Emergency"/>
    <s v="Pending"/>
    <d v="2024-11-22T00:00:00"/>
    <d v="2024-11-18T00:00:00"/>
    <s v="Semi-Private Room"/>
    <n v="592.20000000000005"/>
    <n v="30"/>
  </r>
  <r>
    <d v="2025-01-03T00:00:00"/>
    <n v="4646"/>
    <n v="1"/>
    <n v="4"/>
    <n v="4"/>
    <n v="5"/>
    <n v="2"/>
    <n v="10"/>
    <x v="1"/>
    <s v="Hypertension"/>
    <s v="Orthopedics"/>
    <s v="Dr. Olu Abisola"/>
    <s v="AXA"/>
    <x v="10"/>
    <x v="0"/>
    <x v="4"/>
    <s v="Emergency"/>
    <n v="724"/>
    <n v="170"/>
    <m/>
    <x v="1"/>
    <x v="7"/>
    <s v="Self-Referral"/>
    <s v="Yes"/>
    <s v="Emergency"/>
    <s v="Pending"/>
    <d v="2024-11-25T00:00:00"/>
    <d v="2024-11-18T00:00:00"/>
    <s v="Semi-Private Room"/>
    <n v="646.79999999999995"/>
    <n v="30"/>
  </r>
  <r>
    <d v="2025-01-03T00:00:00"/>
    <n v="1861"/>
    <n v="1"/>
    <n v="4"/>
    <n v="2"/>
    <n v="5"/>
    <n v="2"/>
    <n v="4"/>
    <x v="8"/>
    <s v="Asthma"/>
    <s v="Orthopedics"/>
    <s v="Dr. Olu Abisola"/>
    <s v="AXA"/>
    <x v="44"/>
    <x v="1"/>
    <x v="0"/>
    <s v="Outpatient"/>
    <n v="844"/>
    <n v="32"/>
    <d v="2024-12-05T00:00:00"/>
    <x v="0"/>
    <x v="6"/>
    <s v="Emergency"/>
    <s v="Yes"/>
    <s v="Emergency"/>
    <s v="Paid"/>
    <m/>
    <m/>
    <s v="N/A"/>
    <n v="613.20000000000005"/>
    <n v="0"/>
  </r>
  <r>
    <d v="2025-01-04T00:00:00"/>
    <n v="2050"/>
    <n v="1"/>
    <n v="4"/>
    <n v="4"/>
    <n v="5"/>
    <n v="1"/>
    <n v="10"/>
    <x v="1"/>
    <s v="Hypertension"/>
    <s v="Orthopedics"/>
    <s v="Dr. Olu Abisola"/>
    <s v="Aviva"/>
    <x v="41"/>
    <x v="1"/>
    <x v="2"/>
    <s v="Inpatient"/>
    <n v="386"/>
    <n v="125"/>
    <d v="2024-11-28T00:00:00"/>
    <x v="0"/>
    <x v="8"/>
    <s v="Self-Referral"/>
    <s v="No"/>
    <s v="Scheduled"/>
    <s v="Paid"/>
    <m/>
    <m/>
    <s v="N/A"/>
    <n v="357.7"/>
    <n v="0"/>
  </r>
  <r>
    <d v="2025-01-04T00:00:00"/>
    <n v="157"/>
    <n v="1"/>
    <n v="4"/>
    <n v="3"/>
    <n v="5"/>
    <n v="3"/>
    <n v="4"/>
    <x v="8"/>
    <s v="Fracture"/>
    <s v="Orthopedics"/>
    <s v="Dr. Olu Abisola"/>
    <s v="Allianz"/>
    <x v="40"/>
    <x v="1"/>
    <x v="4"/>
    <s v="Inpatient"/>
    <n v="105"/>
    <n v="130"/>
    <m/>
    <x v="1"/>
    <x v="7"/>
    <s v="Emergency"/>
    <s v="Yes"/>
    <s v="Emergency"/>
    <s v="Pending"/>
    <d v="2024-11-24T00:00:00"/>
    <d v="2024-11-18T00:00:00"/>
    <s v="General Ward"/>
    <n v="171.5"/>
    <n v="10"/>
  </r>
  <r>
    <d v="2025-01-04T00:00:00"/>
    <n v="4451"/>
    <n v="1"/>
    <n v="4"/>
    <n v="2"/>
    <n v="5"/>
    <n v="1"/>
    <n v="10"/>
    <x v="1"/>
    <s v="Asthma"/>
    <s v="Orthopedics"/>
    <s v="Dr. Olu Abisola"/>
    <s v="Aviva"/>
    <x v="35"/>
    <x v="0"/>
    <x v="3"/>
    <s v="Outpatient"/>
    <n v="889"/>
    <n v="89"/>
    <d v="2024-12-12T00:00:00"/>
    <x v="0"/>
    <x v="3"/>
    <s v="Self-Referral"/>
    <s v="No"/>
    <s v="Scheduled"/>
    <s v="Pending"/>
    <m/>
    <m/>
    <s v="N/A"/>
    <n v="684.6"/>
    <n v="0"/>
  </r>
  <r>
    <d v="2025-01-04T00:00:00"/>
    <n v="518"/>
    <n v="1"/>
    <n v="4"/>
    <n v="5"/>
    <n v="5"/>
    <n v="3"/>
    <n v="4"/>
    <x v="8"/>
    <s v="Migraine"/>
    <s v="Orthopedics"/>
    <s v="Dr. Olu Abisola"/>
    <s v="Allianz"/>
    <x v="48"/>
    <x v="1"/>
    <x v="0"/>
    <s v="Inpatient"/>
    <n v="947"/>
    <n v="76"/>
    <m/>
    <x v="1"/>
    <x v="6"/>
    <s v="Physician Referral"/>
    <s v="No"/>
    <s v="Scheduled"/>
    <s v="Pending"/>
    <d v="2024-11-24T00:00:00"/>
    <d v="2024-11-18T00:00:00"/>
    <s v="Semi-Private Room"/>
    <n v="737.1"/>
    <n v="30"/>
  </r>
  <r>
    <d v="2025-01-04T00:00:00"/>
    <n v="4664"/>
    <n v="1"/>
    <n v="4"/>
    <n v="4"/>
    <n v="5"/>
    <n v="1"/>
    <n v="10"/>
    <x v="1"/>
    <s v="Hypertension"/>
    <s v="Orthopedics"/>
    <s v="Dr. Olu Abisola"/>
    <s v="Aviva"/>
    <x v="46"/>
    <x v="0"/>
    <x v="3"/>
    <s v="Inpatient"/>
    <n v="888"/>
    <n v="95"/>
    <m/>
    <x v="1"/>
    <x v="0"/>
    <s v="Physician Referral"/>
    <s v="No"/>
    <s v="Scheduled"/>
    <s v="Paid"/>
    <d v="2024-11-21T00:00:00"/>
    <d v="2024-11-18T00:00:00"/>
    <s v="Private Room"/>
    <n v="723.1"/>
    <n v="50"/>
  </r>
  <r>
    <d v="2025-01-04T00:00:00"/>
    <n v="547"/>
    <n v="1"/>
    <n v="4"/>
    <n v="4"/>
    <n v="5"/>
    <n v="2"/>
    <n v="4"/>
    <x v="8"/>
    <s v="Hypertension"/>
    <s v="Orthopedics"/>
    <s v="Dr. Olu Abisola"/>
    <s v="AXA"/>
    <x v="17"/>
    <x v="0"/>
    <x v="0"/>
    <s v="Inpatient"/>
    <n v="78"/>
    <n v="195"/>
    <d v="2024-12-15T00:00:00"/>
    <x v="0"/>
    <x v="1"/>
    <s v="Physician Referral"/>
    <s v="Yes"/>
    <s v="Emergency"/>
    <s v="Paid"/>
    <m/>
    <m/>
    <s v="N/A"/>
    <n v="191.1"/>
    <n v="0"/>
  </r>
  <r>
    <d v="2025-01-04T00:00:00"/>
    <n v="329"/>
    <n v="1"/>
    <n v="4"/>
    <n v="2"/>
    <n v="5"/>
    <n v="1"/>
    <n v="10"/>
    <x v="1"/>
    <s v="Asthma"/>
    <s v="Orthopedics"/>
    <s v="Dr. Olu Abisola"/>
    <s v="Aviva"/>
    <x v="4"/>
    <x v="1"/>
    <x v="4"/>
    <s v="Emergency"/>
    <n v="561"/>
    <n v="39"/>
    <d v="2024-12-09T00:00:00"/>
    <x v="0"/>
    <x v="4"/>
    <s v="Emergency"/>
    <s v="No"/>
    <s v="Scheduled"/>
    <s v="Pending"/>
    <m/>
    <m/>
    <s v="N/A"/>
    <n v="420"/>
    <n v="0"/>
  </r>
  <r>
    <d v="2025-01-04T00:00:00"/>
    <n v="27"/>
    <n v="1"/>
    <n v="4"/>
    <n v="5"/>
    <n v="5"/>
    <n v="1"/>
    <n v="4"/>
    <x v="8"/>
    <s v="Migraine"/>
    <s v="Orthopedics"/>
    <s v="Dr. Olu Abisola"/>
    <s v="Aviva"/>
    <x v="3"/>
    <x v="0"/>
    <x v="3"/>
    <s v="Inpatient"/>
    <n v="818"/>
    <n v="81"/>
    <m/>
    <x v="1"/>
    <x v="1"/>
    <s v="Physician Referral"/>
    <s v="Yes"/>
    <s v="Emergency"/>
    <s v="Pending"/>
    <d v="2024-11-27T00:00:00"/>
    <d v="2024-11-19T00:00:00"/>
    <s v="General Ward"/>
    <n v="636.29999999999995"/>
    <n v="10"/>
  </r>
  <r>
    <d v="2025-01-04T00:00:00"/>
    <n v="2804"/>
    <n v="1"/>
    <n v="4"/>
    <n v="5"/>
    <n v="5"/>
    <n v="3"/>
    <n v="10"/>
    <x v="1"/>
    <s v="Migraine"/>
    <s v="Orthopedics"/>
    <s v="Dr. Olu Abisola"/>
    <s v="Allianz"/>
    <x v="17"/>
    <x v="1"/>
    <x v="1"/>
    <s v="Emergency"/>
    <n v="938"/>
    <n v="192"/>
    <d v="2024-12-18T00:00:00"/>
    <x v="0"/>
    <x v="5"/>
    <s v="Emergency"/>
    <s v="No"/>
    <s v="Scheduled"/>
    <s v="Paid"/>
    <m/>
    <m/>
    <s v="N/A"/>
    <n v="791"/>
    <n v="0"/>
  </r>
  <r>
    <d v="2025-01-04T00:00:00"/>
    <n v="1919"/>
    <n v="1"/>
    <n v="4"/>
    <n v="4"/>
    <n v="5"/>
    <n v="3"/>
    <n v="4"/>
    <x v="8"/>
    <s v="Hypertension"/>
    <s v="Orthopedics"/>
    <s v="Dr. Olu Abisola"/>
    <s v="Allianz"/>
    <x v="22"/>
    <x v="0"/>
    <x v="0"/>
    <s v="Inpatient"/>
    <n v="996"/>
    <n v="82"/>
    <d v="2024-12-04T00:00:00"/>
    <x v="0"/>
    <x v="0"/>
    <s v="Emergency"/>
    <s v="No"/>
    <s v="Scheduled"/>
    <s v="Pending"/>
    <m/>
    <m/>
    <s v="N/A"/>
    <n v="754.6"/>
    <n v="0"/>
  </r>
  <r>
    <d v="2025-01-05T00:00:00"/>
    <n v="1172"/>
    <n v="1"/>
    <n v="4"/>
    <n v="4"/>
    <n v="5"/>
    <n v="1"/>
    <n v="10"/>
    <x v="1"/>
    <s v="Hypertension"/>
    <s v="Orthopedics"/>
    <s v="Dr. Olu Abisola"/>
    <s v="Aviva"/>
    <x v="37"/>
    <x v="1"/>
    <x v="2"/>
    <s v="Inpatient"/>
    <n v="179"/>
    <n v="155"/>
    <d v="2024-11-28T00:00:00"/>
    <x v="0"/>
    <x v="3"/>
    <s v="Emergency"/>
    <s v="Yes"/>
    <s v="Emergency"/>
    <s v="Pending"/>
    <m/>
    <m/>
    <s v="N/A"/>
    <n v="233.8"/>
    <n v="0"/>
  </r>
  <r>
    <d v="2025-01-01T00:00:00"/>
    <n v="3237"/>
    <n v="1"/>
    <n v="4"/>
    <n v="1"/>
    <n v="5"/>
    <n v="3"/>
    <n v="4"/>
    <x v="8"/>
    <s v="Appendicitis"/>
    <s v="Orthopedics"/>
    <s v="Dr. Olu Abisola"/>
    <s v="Allianz"/>
    <x v="1"/>
    <x v="0"/>
    <x v="3"/>
    <s v="Inpatient"/>
    <n v="520"/>
    <n v="173"/>
    <m/>
    <x v="1"/>
    <x v="8"/>
    <s v="Self-Referral"/>
    <s v="No"/>
    <s v="Scheduled"/>
    <s v="Paid"/>
    <d v="2024-11-28T00:00:00"/>
    <d v="2024-11-19T00:00:00"/>
    <s v="Private Room"/>
    <n v="520.1"/>
    <n v="50"/>
  </r>
  <r>
    <d v="2025-01-01T00:00:00"/>
    <n v="2588"/>
    <n v="1"/>
    <n v="4"/>
    <n v="2"/>
    <n v="5"/>
    <n v="2"/>
    <n v="10"/>
    <x v="1"/>
    <s v="Asthma"/>
    <s v="Orthopedics"/>
    <s v="Dr. Olu Abisola"/>
    <s v="AXA"/>
    <x v="29"/>
    <x v="0"/>
    <x v="2"/>
    <s v="Inpatient"/>
    <n v="860"/>
    <n v="57"/>
    <m/>
    <x v="1"/>
    <x v="0"/>
    <s v="Emergency"/>
    <s v="Yes"/>
    <s v="Emergency"/>
    <s v="Paid"/>
    <d v="2024-11-25T00:00:00"/>
    <d v="2024-11-19T00:00:00"/>
    <s v="General Ward"/>
    <n v="648.9"/>
    <n v="10"/>
  </r>
  <r>
    <d v="2025-01-01T00:00:00"/>
    <n v="1597"/>
    <n v="1"/>
    <n v="4"/>
    <n v="5"/>
    <n v="5"/>
    <n v="2"/>
    <n v="4"/>
    <x v="8"/>
    <s v="Migraine"/>
    <s v="Orthopedics"/>
    <s v="Dr. Olu Abisola"/>
    <s v="AXA"/>
    <x v="24"/>
    <x v="0"/>
    <x v="3"/>
    <s v="Outpatient"/>
    <n v="52"/>
    <n v="111"/>
    <d v="2024-11-28T00:00:00"/>
    <x v="0"/>
    <x v="9"/>
    <s v="Self-Referral"/>
    <s v="No"/>
    <s v="Scheduled"/>
    <s v="Paid"/>
    <m/>
    <m/>
    <s v="N/A"/>
    <n v="114.1"/>
    <n v="0"/>
  </r>
  <r>
    <d v="2025-01-01T00:00:00"/>
    <n v="2968"/>
    <n v="1"/>
    <n v="4"/>
    <n v="3"/>
    <n v="5"/>
    <n v="2"/>
    <n v="10"/>
    <x v="1"/>
    <s v="Fracture"/>
    <s v="Orthopedics"/>
    <s v="Dr. Olu Abisola"/>
    <s v="AXA"/>
    <x v="33"/>
    <x v="0"/>
    <x v="4"/>
    <s v="Emergency"/>
    <n v="158"/>
    <n v="118"/>
    <m/>
    <x v="1"/>
    <x v="1"/>
    <s v="Emergency"/>
    <s v="Yes"/>
    <s v="Emergency"/>
    <s v="Paid"/>
    <d v="2024-11-21T00:00:00"/>
    <d v="2024-11-19T00:00:00"/>
    <s v="General Ward"/>
    <n v="200.2"/>
    <n v="10"/>
  </r>
  <r>
    <d v="2025-01-01T00:00:00"/>
    <n v="2489"/>
    <n v="1"/>
    <n v="4"/>
    <n v="2"/>
    <n v="5"/>
    <n v="3"/>
    <n v="4"/>
    <x v="8"/>
    <s v="Asthma"/>
    <s v="Orthopedics"/>
    <s v="Dr. Olu Abisola"/>
    <s v="Allianz"/>
    <x v="26"/>
    <x v="0"/>
    <x v="2"/>
    <s v="Outpatient"/>
    <n v="691"/>
    <n v="127"/>
    <m/>
    <x v="1"/>
    <x v="9"/>
    <s v="Emergency"/>
    <s v="No"/>
    <s v="Scheduled"/>
    <s v="Paid"/>
    <d v="2024-11-21T00:00:00"/>
    <d v="2024-11-20T00:00:00"/>
    <s v="General Ward"/>
    <n v="579.6"/>
    <n v="10"/>
  </r>
  <r>
    <d v="2025-01-01T00:00:00"/>
    <n v="3216"/>
    <n v="1"/>
    <n v="4"/>
    <n v="1"/>
    <n v="5"/>
    <n v="3"/>
    <n v="10"/>
    <x v="1"/>
    <s v="Appendicitis"/>
    <s v="Orthopedics"/>
    <s v="Dr. Olu Abisola"/>
    <s v="Allianz"/>
    <x v="29"/>
    <x v="1"/>
    <x v="0"/>
    <s v="Outpatient"/>
    <n v="177"/>
    <n v="124"/>
    <d v="2024-12-07T00:00:00"/>
    <x v="0"/>
    <x v="6"/>
    <s v="Self-Referral"/>
    <s v="No"/>
    <s v="Scheduled"/>
    <s v="Pending"/>
    <m/>
    <m/>
    <s v="N/A"/>
    <n v="210.7"/>
    <n v="0"/>
  </r>
  <r>
    <d v="2025-01-01T00:00:00"/>
    <n v="827"/>
    <n v="1"/>
    <n v="4"/>
    <n v="2"/>
    <n v="5"/>
    <n v="1"/>
    <n v="4"/>
    <x v="8"/>
    <s v="Asthma"/>
    <s v="Orthopedics"/>
    <s v="Dr. Olu Abisola"/>
    <s v="Aviva"/>
    <x v="21"/>
    <x v="0"/>
    <x v="1"/>
    <s v="Outpatient"/>
    <n v="990"/>
    <n v="188"/>
    <m/>
    <x v="1"/>
    <x v="9"/>
    <s v="Self-Referral"/>
    <s v="No"/>
    <s v="Scheduled"/>
    <s v="Paid"/>
    <d v="2024-11-23T00:00:00"/>
    <d v="2024-11-20T00:00:00"/>
    <s v="Semi-Private Room"/>
    <n v="845.6"/>
    <n v="30"/>
  </r>
  <r>
    <d v="2025-01-01T00:00:00"/>
    <n v="1491"/>
    <n v="1"/>
    <n v="4"/>
    <n v="4"/>
    <n v="5"/>
    <n v="3"/>
    <n v="10"/>
    <x v="1"/>
    <s v="Hypertension"/>
    <s v="Orthopedics"/>
    <s v="Dr. Olu Abisola"/>
    <s v="Allianz"/>
    <x v="40"/>
    <x v="1"/>
    <x v="4"/>
    <s v="Outpatient"/>
    <n v="719"/>
    <n v="126"/>
    <d v="2024-12-16T00:00:00"/>
    <x v="0"/>
    <x v="6"/>
    <s v="Physician Referral"/>
    <s v="Yes"/>
    <s v="Emergency"/>
    <s v="Paid"/>
    <m/>
    <m/>
    <s v="N/A"/>
    <n v="591.5"/>
    <n v="0"/>
  </r>
  <r>
    <d v="2025-01-01T00:00:00"/>
    <n v="838"/>
    <n v="1"/>
    <n v="4"/>
    <n v="2"/>
    <n v="5"/>
    <n v="1"/>
    <n v="4"/>
    <x v="8"/>
    <s v="Asthma"/>
    <s v="Orthopedics"/>
    <s v="Dr. Olu Abisola"/>
    <s v="Aviva"/>
    <x v="54"/>
    <x v="1"/>
    <x v="3"/>
    <s v="Inpatient"/>
    <n v="870"/>
    <n v="121"/>
    <m/>
    <x v="1"/>
    <x v="9"/>
    <s v="Physician Referral"/>
    <s v="No"/>
    <s v="Scheduled"/>
    <s v="Paid"/>
    <d v="2024-11-23T00:00:00"/>
    <d v="2024-11-20T00:00:00"/>
    <s v="Private Room"/>
    <n v="728.7"/>
    <n v="50"/>
  </r>
  <r>
    <d v="2025-01-01T00:00:00"/>
    <n v="2831"/>
    <n v="1"/>
    <n v="4"/>
    <n v="2"/>
    <n v="5"/>
    <n v="3"/>
    <n v="10"/>
    <x v="1"/>
    <s v="Asthma"/>
    <s v="Orthopedics"/>
    <s v="Dr. Olu Abisola"/>
    <s v="Allianz"/>
    <x v="46"/>
    <x v="1"/>
    <x v="0"/>
    <s v="Inpatient"/>
    <n v="254"/>
    <n v="149"/>
    <m/>
    <x v="1"/>
    <x v="0"/>
    <s v="Self-Referral"/>
    <s v="No"/>
    <s v="Scheduled"/>
    <s v="Paid"/>
    <d v="2024-11-28T00:00:00"/>
    <d v="2024-11-20T00:00:00"/>
    <s v="Semi-Private Room"/>
    <n v="303.10000000000002"/>
    <n v="30"/>
  </r>
  <r>
    <d v="2025-01-02T00:00:00"/>
    <n v="1046"/>
    <n v="1"/>
    <n v="4"/>
    <n v="2"/>
    <n v="5"/>
    <n v="3"/>
    <n v="4"/>
    <x v="8"/>
    <s v="Asthma"/>
    <s v="Orthopedics"/>
    <s v="Dr. Olu Abisola"/>
    <s v="Allianz"/>
    <x v="20"/>
    <x v="0"/>
    <x v="3"/>
    <s v="Outpatient"/>
    <n v="978"/>
    <n v="26"/>
    <d v="2024-12-19T00:00:00"/>
    <x v="0"/>
    <x v="2"/>
    <s v="Physician Referral"/>
    <s v="Yes"/>
    <s v="Emergency"/>
    <s v="Paid"/>
    <m/>
    <m/>
    <s v="N/A"/>
    <n v="702.8"/>
    <n v="0"/>
  </r>
  <r>
    <d v="2025-01-02T00:00:00"/>
    <n v="4891"/>
    <n v="1"/>
    <n v="4"/>
    <n v="3"/>
    <n v="5"/>
    <n v="1"/>
    <n v="10"/>
    <x v="1"/>
    <s v="Fracture"/>
    <s v="Orthopedics"/>
    <s v="Dr. Olu Abisola"/>
    <s v="Aviva"/>
    <x v="12"/>
    <x v="0"/>
    <x v="2"/>
    <s v="Outpatient"/>
    <n v="101"/>
    <n v="146"/>
    <m/>
    <x v="1"/>
    <x v="5"/>
    <s v="Self-Referral"/>
    <s v="Yes"/>
    <s v="Emergency"/>
    <s v="Paid"/>
    <d v="2024-11-25T00:00:00"/>
    <d v="2024-11-20T00:00:00"/>
    <s v="General Ward"/>
    <n v="179.9"/>
    <n v="10"/>
  </r>
  <r>
    <d v="2025-01-02T00:00:00"/>
    <n v="455"/>
    <n v="1"/>
    <n v="4"/>
    <n v="1"/>
    <n v="5"/>
    <n v="2"/>
    <n v="4"/>
    <x v="8"/>
    <s v="Appendicitis"/>
    <s v="Orthopedics"/>
    <s v="Dr. Olu Abisola"/>
    <s v="AXA"/>
    <x v="29"/>
    <x v="0"/>
    <x v="2"/>
    <s v="Emergency"/>
    <n v="645"/>
    <n v="124"/>
    <d v="2024-12-18T00:00:00"/>
    <x v="0"/>
    <x v="0"/>
    <s v="Self-Referral"/>
    <s v="Yes"/>
    <s v="Emergency"/>
    <s v="Pending"/>
    <m/>
    <m/>
    <s v="N/A"/>
    <n v="538.29999999999995"/>
    <n v="0"/>
  </r>
  <r>
    <d v="2025-01-02T00:00:00"/>
    <n v="940"/>
    <n v="1"/>
    <n v="4"/>
    <n v="2"/>
    <n v="5"/>
    <n v="3"/>
    <n v="10"/>
    <x v="1"/>
    <s v="Asthma"/>
    <s v="Orthopedics"/>
    <s v="Dr. Olu Abisola"/>
    <s v="Allianz"/>
    <x v="20"/>
    <x v="1"/>
    <x v="1"/>
    <s v="Outpatient"/>
    <n v="173"/>
    <n v="172"/>
    <m/>
    <x v="1"/>
    <x v="3"/>
    <s v="Physician Referral"/>
    <s v="Yes"/>
    <s v="Emergency"/>
    <s v="Paid"/>
    <d v="2024-11-21T00:00:00"/>
    <d v="2024-11-20T00:00:00"/>
    <s v="Private Room"/>
    <n v="276.5"/>
    <n v="50"/>
  </r>
  <r>
    <d v="2025-01-02T00:00:00"/>
    <n v="1017"/>
    <n v="1"/>
    <n v="4"/>
    <n v="2"/>
    <n v="5"/>
    <n v="1"/>
    <n v="4"/>
    <x v="8"/>
    <s v="Asthma"/>
    <s v="Orthopedics"/>
    <s v="Dr. Olu Abisola"/>
    <s v="Aviva"/>
    <x v="42"/>
    <x v="0"/>
    <x v="2"/>
    <s v="Inpatient"/>
    <n v="421"/>
    <n v="70"/>
    <m/>
    <x v="1"/>
    <x v="5"/>
    <s v="Self-Referral"/>
    <s v="No"/>
    <s v="Scheduled"/>
    <s v="Pending"/>
    <d v="2024-11-25T00:00:00"/>
    <d v="2024-11-21T00:00:00"/>
    <s v="General Ward"/>
    <n v="350.7"/>
    <n v="10"/>
  </r>
  <r>
    <d v="2025-01-02T00:00:00"/>
    <n v="4615"/>
    <n v="1"/>
    <n v="4"/>
    <n v="3"/>
    <n v="5"/>
    <n v="3"/>
    <n v="10"/>
    <x v="1"/>
    <s v="Fracture"/>
    <s v="Orthopedics"/>
    <s v="Dr. Olu Abisola"/>
    <s v="Allianz"/>
    <x v="48"/>
    <x v="0"/>
    <x v="4"/>
    <s v="Emergency"/>
    <n v="180"/>
    <n v="69"/>
    <m/>
    <x v="1"/>
    <x v="9"/>
    <s v="Self-Referral"/>
    <s v="No"/>
    <s v="Scheduled"/>
    <s v="Pending"/>
    <d v="2024-11-28T00:00:00"/>
    <d v="2024-11-21T00:00:00"/>
    <s v="General Ward"/>
    <n v="181.3"/>
    <n v="10"/>
  </r>
  <r>
    <d v="2025-01-02T00:00:00"/>
    <n v="4477"/>
    <n v="1"/>
    <n v="4"/>
    <n v="5"/>
    <n v="5"/>
    <n v="3"/>
    <n v="4"/>
    <x v="8"/>
    <s v="Migraine"/>
    <s v="Orthopedics"/>
    <s v="Dr. Olu Abisola"/>
    <s v="Allianz"/>
    <x v="16"/>
    <x v="1"/>
    <x v="3"/>
    <s v="Outpatient"/>
    <n v="416"/>
    <n v="83"/>
    <d v="2024-12-02T00:00:00"/>
    <x v="0"/>
    <x v="1"/>
    <s v="Physician Referral"/>
    <s v="No"/>
    <s v="Scheduled"/>
    <s v="Paid"/>
    <m/>
    <m/>
    <s v="N/A"/>
    <n v="349.3"/>
    <n v="0"/>
  </r>
  <r>
    <d v="2025-01-02T00:00:00"/>
    <n v="1483"/>
    <n v="1"/>
    <n v="4"/>
    <n v="2"/>
    <n v="5"/>
    <n v="3"/>
    <n v="10"/>
    <x v="1"/>
    <s v="Asthma"/>
    <s v="Orthopedics"/>
    <s v="Dr. Olu Abisola"/>
    <s v="Allianz"/>
    <x v="31"/>
    <x v="1"/>
    <x v="3"/>
    <s v="Emergency"/>
    <n v="649"/>
    <n v="159"/>
    <m/>
    <x v="1"/>
    <x v="5"/>
    <s v="Emergency"/>
    <s v="No"/>
    <s v="Scheduled"/>
    <s v="Paid"/>
    <d v="2024-11-26T00:00:00"/>
    <d v="2024-11-21T00:00:00"/>
    <s v="Semi-Private Room"/>
    <n v="586.6"/>
    <n v="30"/>
  </r>
  <r>
    <d v="2025-01-02T00:00:00"/>
    <n v="1581"/>
    <n v="1"/>
    <n v="4"/>
    <n v="2"/>
    <n v="5"/>
    <n v="3"/>
    <n v="4"/>
    <x v="8"/>
    <s v="Asthma"/>
    <s v="Orthopedics"/>
    <s v="Dr. Olu Abisola"/>
    <s v="Allianz"/>
    <x v="38"/>
    <x v="1"/>
    <x v="4"/>
    <s v="Outpatient"/>
    <n v="938"/>
    <n v="94"/>
    <m/>
    <x v="1"/>
    <x v="4"/>
    <s v="Emergency"/>
    <s v="No"/>
    <s v="Scheduled"/>
    <s v="Pending"/>
    <d v="2024-11-27T00:00:00"/>
    <d v="2024-11-21T00:00:00"/>
    <s v="Private Room"/>
    <n v="757.4"/>
    <n v="50"/>
  </r>
  <r>
    <d v="2025-01-02T00:00:00"/>
    <n v="4828"/>
    <n v="1"/>
    <n v="4"/>
    <n v="5"/>
    <n v="5"/>
    <n v="3"/>
    <n v="10"/>
    <x v="1"/>
    <s v="Migraine"/>
    <s v="Orthopedics"/>
    <s v="Dr. Olu Abisola"/>
    <s v="Allianz"/>
    <x v="1"/>
    <x v="1"/>
    <x v="2"/>
    <s v="Emergency"/>
    <n v="339"/>
    <n v="29"/>
    <d v="2024-12-01T00:00:00"/>
    <x v="0"/>
    <x v="4"/>
    <s v="Self-Referral"/>
    <s v="Yes"/>
    <s v="Emergency"/>
    <s v="Pending"/>
    <m/>
    <m/>
    <s v="N/A"/>
    <n v="257.60000000000002"/>
    <n v="0"/>
  </r>
  <r>
    <d v="2025-01-03T00:00:00"/>
    <n v="908"/>
    <n v="1"/>
    <n v="4"/>
    <n v="2"/>
    <n v="5"/>
    <n v="1"/>
    <n v="4"/>
    <x v="8"/>
    <s v="Asthma"/>
    <s v="Orthopedics"/>
    <s v="Dr. Olu Abisola"/>
    <s v="Aviva"/>
    <x v="42"/>
    <x v="1"/>
    <x v="2"/>
    <s v="Emergency"/>
    <n v="861"/>
    <n v="118"/>
    <d v="2024-12-09T00:00:00"/>
    <x v="0"/>
    <x v="2"/>
    <s v="Physician Referral"/>
    <s v="No"/>
    <s v="Scheduled"/>
    <s v="Pending"/>
    <m/>
    <m/>
    <s v="N/A"/>
    <n v="685.3"/>
    <n v="0"/>
  </r>
  <r>
    <d v="2025-01-03T00:00:00"/>
    <n v="3544"/>
    <n v="1"/>
    <n v="4"/>
    <n v="2"/>
    <n v="5"/>
    <n v="3"/>
    <n v="10"/>
    <x v="1"/>
    <s v="Asthma"/>
    <s v="Orthopedics"/>
    <s v="Dr. Olu Abisola"/>
    <s v="Allianz"/>
    <x v="39"/>
    <x v="1"/>
    <x v="4"/>
    <s v="Inpatient"/>
    <n v="137"/>
    <n v="87"/>
    <m/>
    <x v="1"/>
    <x v="2"/>
    <s v="Physician Referral"/>
    <s v="Yes"/>
    <s v="Emergency"/>
    <s v="Paid"/>
    <d v="2024-11-25T00:00:00"/>
    <d v="2024-11-21T00:00:00"/>
    <s v="Semi-Private Room"/>
    <n v="177.8"/>
    <n v="30"/>
  </r>
  <r>
    <d v="2025-01-03T00:00:00"/>
    <n v="1719"/>
    <n v="1"/>
    <n v="4"/>
    <n v="2"/>
    <n v="5"/>
    <n v="1"/>
    <n v="4"/>
    <x v="8"/>
    <s v="Asthma"/>
    <s v="Orthopedics"/>
    <s v="Dr. Olu Abisola"/>
    <s v="Aviva"/>
    <x v="3"/>
    <x v="0"/>
    <x v="1"/>
    <s v="Emergency"/>
    <n v="534"/>
    <n v="189"/>
    <d v="2024-12-09T00:00:00"/>
    <x v="0"/>
    <x v="6"/>
    <s v="Emergency"/>
    <s v="No"/>
    <s v="Scheduled"/>
    <s v="Pending"/>
    <m/>
    <m/>
    <s v="N/A"/>
    <n v="506.1"/>
    <n v="0"/>
  </r>
  <r>
    <d v="2025-01-03T00:00:00"/>
    <n v="4373"/>
    <n v="1"/>
    <n v="4"/>
    <n v="1"/>
    <n v="5"/>
    <n v="1"/>
    <n v="10"/>
    <x v="1"/>
    <s v="Appendicitis"/>
    <s v="Orthopedics"/>
    <s v="Dr. Olu Abisola"/>
    <s v="Aviva"/>
    <x v="7"/>
    <x v="1"/>
    <x v="0"/>
    <s v="Outpatient"/>
    <n v="754"/>
    <n v="85"/>
    <d v="2024-12-01T00:00:00"/>
    <x v="0"/>
    <x v="6"/>
    <s v="Self-Referral"/>
    <s v="No"/>
    <s v="Scheduled"/>
    <s v="Paid"/>
    <m/>
    <m/>
    <s v="N/A"/>
    <n v="587.29999999999995"/>
    <n v="0"/>
  </r>
  <r>
    <d v="2025-01-03T00:00:00"/>
    <n v="1877"/>
    <n v="1"/>
    <n v="4"/>
    <n v="4"/>
    <n v="5"/>
    <n v="2"/>
    <n v="4"/>
    <x v="8"/>
    <s v="Hypertension"/>
    <s v="Orthopedics"/>
    <s v="Dr. Olu Abisola"/>
    <s v="AXA"/>
    <x v="46"/>
    <x v="0"/>
    <x v="0"/>
    <s v="Emergency"/>
    <n v="606"/>
    <n v="191"/>
    <d v="2024-12-01T00:00:00"/>
    <x v="0"/>
    <x v="4"/>
    <s v="Emergency"/>
    <s v="Yes"/>
    <s v="Emergency"/>
    <s v="Paid"/>
    <m/>
    <m/>
    <s v="N/A"/>
    <n v="557.9"/>
    <n v="0"/>
  </r>
  <r>
    <d v="2025-01-03T00:00:00"/>
    <n v="3810"/>
    <n v="1"/>
    <n v="4"/>
    <n v="1"/>
    <n v="5"/>
    <n v="1"/>
    <n v="10"/>
    <x v="1"/>
    <s v="Appendicitis"/>
    <s v="Orthopedics"/>
    <s v="Dr. Olu Abisola"/>
    <s v="Aviva"/>
    <x v="18"/>
    <x v="0"/>
    <x v="2"/>
    <s v="Outpatient"/>
    <n v="590"/>
    <n v="47"/>
    <d v="2024-12-21T00:00:00"/>
    <x v="0"/>
    <x v="6"/>
    <s v="Emergency"/>
    <s v="Yes"/>
    <s v="Emergency"/>
    <s v="Pending"/>
    <m/>
    <m/>
    <s v="N/A"/>
    <n v="445.9"/>
    <n v="0"/>
  </r>
  <r>
    <d v="2025-01-03T00:00:00"/>
    <n v="1259"/>
    <n v="1"/>
    <n v="4"/>
    <n v="5"/>
    <n v="5"/>
    <n v="1"/>
    <n v="4"/>
    <x v="8"/>
    <s v="Migraine"/>
    <s v="Orthopedics"/>
    <s v="Dr. Olu Abisola"/>
    <s v="Aviva"/>
    <x v="27"/>
    <x v="0"/>
    <x v="0"/>
    <s v="Outpatient"/>
    <n v="316"/>
    <n v="126"/>
    <m/>
    <x v="1"/>
    <x v="8"/>
    <s v="Self-Referral"/>
    <s v="No"/>
    <s v="Scheduled"/>
    <s v="Paid"/>
    <d v="2024-11-24T00:00:00"/>
    <d v="2024-11-22T00:00:00"/>
    <s v="General Ward"/>
    <n v="316.39999999999998"/>
    <n v="10"/>
  </r>
  <r>
    <d v="2025-01-03T00:00:00"/>
    <n v="1574"/>
    <n v="1"/>
    <n v="4"/>
    <n v="1"/>
    <n v="5"/>
    <n v="2"/>
    <n v="10"/>
    <x v="1"/>
    <s v="Appendicitis"/>
    <s v="Orthopedics"/>
    <s v="Dr. Olu Abisola"/>
    <s v="AXA"/>
    <x v="18"/>
    <x v="1"/>
    <x v="0"/>
    <s v="Inpatient"/>
    <n v="111"/>
    <n v="129"/>
    <d v="2024-11-30T00:00:00"/>
    <x v="0"/>
    <x v="5"/>
    <s v="Self-Referral"/>
    <s v="No"/>
    <s v="Scheduled"/>
    <s v="Paid"/>
    <m/>
    <m/>
    <s v="N/A"/>
    <n v="168"/>
    <n v="0"/>
  </r>
  <r>
    <d v="2025-01-03T00:00:00"/>
    <n v="4792"/>
    <n v="1"/>
    <n v="4"/>
    <n v="1"/>
    <n v="5"/>
    <n v="3"/>
    <n v="4"/>
    <x v="8"/>
    <s v="Appendicitis"/>
    <s v="Orthopedics"/>
    <s v="Dr. Olu Abisola"/>
    <s v="Allianz"/>
    <x v="46"/>
    <x v="0"/>
    <x v="0"/>
    <s v="Emergency"/>
    <n v="750"/>
    <n v="130"/>
    <m/>
    <x v="1"/>
    <x v="8"/>
    <s v="Self-Referral"/>
    <s v="No"/>
    <s v="Scheduled"/>
    <s v="Pending"/>
    <d v="2024-12-01T00:00:00"/>
    <d v="2024-11-22T00:00:00"/>
    <s v="Private Room"/>
    <n v="651"/>
    <n v="50"/>
  </r>
  <r>
    <d v="2025-01-03T00:00:00"/>
    <n v="3422"/>
    <n v="1"/>
    <n v="4"/>
    <n v="3"/>
    <n v="5"/>
    <n v="2"/>
    <n v="10"/>
    <x v="1"/>
    <s v="Fracture"/>
    <s v="Orthopedics"/>
    <s v="Dr. Olu Abisola"/>
    <s v="AXA"/>
    <x v="40"/>
    <x v="1"/>
    <x v="2"/>
    <s v="Inpatient"/>
    <n v="485"/>
    <n v="97"/>
    <m/>
    <x v="1"/>
    <x v="3"/>
    <s v="Self-Referral"/>
    <s v="Yes"/>
    <s v="Emergency"/>
    <s v="Pending"/>
    <d v="2024-11-24T00:00:00"/>
    <d v="2024-11-22T00:00:00"/>
    <s v="Private Room"/>
    <n v="442.4"/>
    <n v="50"/>
  </r>
  <r>
    <d v="2025-01-04T00:00:00"/>
    <n v="3031"/>
    <n v="1"/>
    <n v="4"/>
    <n v="5"/>
    <n v="5"/>
    <n v="3"/>
    <n v="4"/>
    <x v="8"/>
    <s v="Migraine"/>
    <s v="Orthopedics"/>
    <s v="Dr. Olu Abisola"/>
    <s v="Allianz"/>
    <x v="42"/>
    <x v="1"/>
    <x v="3"/>
    <s v="Outpatient"/>
    <n v="171"/>
    <n v="112"/>
    <m/>
    <x v="1"/>
    <x v="2"/>
    <s v="Self-Referral"/>
    <s v="Yes"/>
    <s v="Emergency"/>
    <s v="Paid"/>
    <d v="2024-11-24T00:00:00"/>
    <d v="2024-11-22T00:00:00"/>
    <s v="Private Room"/>
    <n v="233.1"/>
    <n v="50"/>
  </r>
  <r>
    <d v="2025-01-04T00:00:00"/>
    <n v="4879"/>
    <n v="1"/>
    <n v="4"/>
    <n v="5"/>
    <n v="5"/>
    <n v="3"/>
    <n v="10"/>
    <x v="1"/>
    <s v="Migraine"/>
    <s v="Orthopedics"/>
    <s v="Dr. Olu Abisola"/>
    <s v="Allianz"/>
    <x v="45"/>
    <x v="0"/>
    <x v="2"/>
    <s v="Emergency"/>
    <n v="177"/>
    <n v="149"/>
    <d v="2024-12-02T00:00:00"/>
    <x v="0"/>
    <x v="4"/>
    <s v="Self-Referral"/>
    <s v="Yes"/>
    <s v="Emergency"/>
    <s v="Pending"/>
    <m/>
    <m/>
    <s v="N/A"/>
    <n v="228.2"/>
    <n v="0"/>
  </r>
  <r>
    <d v="2025-01-04T00:00:00"/>
    <n v="781"/>
    <n v="1"/>
    <n v="4"/>
    <n v="5"/>
    <n v="5"/>
    <n v="1"/>
    <n v="4"/>
    <x v="8"/>
    <s v="Migraine"/>
    <s v="Orthopedics"/>
    <s v="Dr. Olu Abisola"/>
    <s v="Aviva"/>
    <x v="40"/>
    <x v="1"/>
    <x v="2"/>
    <s v="Emergency"/>
    <n v="708"/>
    <n v="53"/>
    <d v="2024-12-02T00:00:00"/>
    <x v="0"/>
    <x v="9"/>
    <s v="Self-Referral"/>
    <s v="Yes"/>
    <s v="Emergency"/>
    <s v="Paid"/>
    <m/>
    <m/>
    <s v="N/A"/>
    <n v="532.70000000000005"/>
    <n v="0"/>
  </r>
  <r>
    <d v="2025-01-04T00:00:00"/>
    <n v="3706"/>
    <n v="1"/>
    <n v="4"/>
    <n v="1"/>
    <n v="5"/>
    <n v="3"/>
    <n v="10"/>
    <x v="1"/>
    <s v="Appendicitis"/>
    <s v="Orthopedics"/>
    <s v="Dr. Olu Abisola"/>
    <s v="Allianz"/>
    <x v="51"/>
    <x v="0"/>
    <x v="1"/>
    <s v="Outpatient"/>
    <n v="862"/>
    <n v="167"/>
    <m/>
    <x v="1"/>
    <x v="3"/>
    <s v="Physician Referral"/>
    <s v="Yes"/>
    <s v="Emergency"/>
    <s v="Pending"/>
    <d v="2024-11-24T00:00:00"/>
    <d v="2024-11-22T00:00:00"/>
    <s v="Private Room"/>
    <n v="755.3"/>
    <n v="50"/>
  </r>
  <r>
    <d v="2025-01-04T00:00:00"/>
    <n v="2809"/>
    <n v="1"/>
    <n v="4"/>
    <n v="5"/>
    <n v="5"/>
    <n v="2"/>
    <n v="4"/>
    <x v="8"/>
    <s v="Migraine"/>
    <s v="Orthopedics"/>
    <s v="Dr. Olu Abisola"/>
    <s v="AXA"/>
    <x v="25"/>
    <x v="0"/>
    <x v="1"/>
    <s v="Inpatient"/>
    <n v="726"/>
    <n v="66"/>
    <m/>
    <x v="1"/>
    <x v="0"/>
    <s v="Physician Referral"/>
    <s v="Yes"/>
    <s v="Emergency"/>
    <s v="Pending"/>
    <d v="2024-11-24T00:00:00"/>
    <d v="2024-11-23T00:00:00"/>
    <s v="Private Room"/>
    <n v="589.4"/>
    <n v="50"/>
  </r>
  <r>
    <d v="2025-01-04T00:00:00"/>
    <n v="1340"/>
    <n v="1"/>
    <n v="4"/>
    <n v="3"/>
    <n v="5"/>
    <n v="2"/>
    <n v="10"/>
    <x v="1"/>
    <s v="Fracture"/>
    <s v="Orthopedics"/>
    <s v="Dr. Olu Abisola"/>
    <s v="AXA"/>
    <x v="18"/>
    <x v="1"/>
    <x v="2"/>
    <s v="Inpatient"/>
    <n v="153"/>
    <n v="137"/>
    <d v="2024-12-06T00:00:00"/>
    <x v="0"/>
    <x v="0"/>
    <s v="Emergency"/>
    <s v="Yes"/>
    <s v="Emergency"/>
    <s v="Pending"/>
    <m/>
    <m/>
    <s v="N/A"/>
    <n v="203"/>
    <n v="0"/>
  </r>
  <r>
    <d v="2025-01-04T00:00:00"/>
    <n v="2431"/>
    <n v="1"/>
    <n v="4"/>
    <n v="2"/>
    <n v="5"/>
    <n v="3"/>
    <n v="4"/>
    <x v="8"/>
    <s v="Asthma"/>
    <s v="Orthopedics"/>
    <s v="Dr. Olu Abisola"/>
    <s v="Allianz"/>
    <x v="25"/>
    <x v="0"/>
    <x v="4"/>
    <s v="Emergency"/>
    <n v="369"/>
    <n v="147"/>
    <d v="2024-12-01T00:00:00"/>
    <x v="0"/>
    <x v="8"/>
    <s v="Emergency"/>
    <s v="Yes"/>
    <s v="Emergency"/>
    <s v="Pending"/>
    <m/>
    <m/>
    <s v="N/A"/>
    <n v="361.2"/>
    <n v="0"/>
  </r>
  <r>
    <d v="2025-01-04T00:00:00"/>
    <n v="4843"/>
    <n v="1"/>
    <n v="2"/>
    <n v="1"/>
    <n v="5"/>
    <n v="2"/>
    <n v="10"/>
    <x v="1"/>
    <s v="Appendicitis"/>
    <s v="General Surgery"/>
    <s v="Dr. Olu Abisola"/>
    <s v="AXA"/>
    <x v="6"/>
    <x v="0"/>
    <x v="4"/>
    <s v="Inpatient"/>
    <n v="92"/>
    <n v="45"/>
    <m/>
    <x v="1"/>
    <x v="5"/>
    <s v="Physician Referral"/>
    <s v="Yes"/>
    <s v="Emergency"/>
    <s v="Paid"/>
    <d v="2024-11-26T00:00:00"/>
    <d v="2024-11-23T00:00:00"/>
    <s v="Private Room"/>
    <n v="130.9"/>
    <n v="50"/>
  </r>
  <r>
    <d v="2025-01-04T00:00:00"/>
    <n v="354"/>
    <n v="1"/>
    <n v="1"/>
    <n v="2"/>
    <n v="4"/>
    <n v="2"/>
    <n v="4"/>
    <x v="8"/>
    <s v="Asthma"/>
    <s v="Cardiology"/>
    <s v="Dr. Olu Abisola"/>
    <s v="AXA"/>
    <x v="49"/>
    <x v="0"/>
    <x v="1"/>
    <s v="Emergency"/>
    <n v="607"/>
    <n v="103"/>
    <d v="2024-12-10T00:00:00"/>
    <x v="0"/>
    <x v="7"/>
    <s v="Physician Referral"/>
    <s v="Yes"/>
    <s v="Emergency"/>
    <s v="Pending"/>
    <m/>
    <m/>
    <s v="N/A"/>
    <n v="497"/>
    <n v="0"/>
  </r>
  <r>
    <d v="2025-01-04T00:00:00"/>
    <n v="1052"/>
    <n v="1"/>
    <n v="5"/>
    <n v="2"/>
    <n v="3"/>
    <n v="1"/>
    <n v="10"/>
    <x v="1"/>
    <s v="Asthma"/>
    <s v="Pediatrics"/>
    <s v="Dr. Olu Abisola"/>
    <s v="Aviva"/>
    <x v="23"/>
    <x v="1"/>
    <x v="1"/>
    <s v="Inpatient"/>
    <n v="976"/>
    <n v="20"/>
    <d v="2024-12-04T00:00:00"/>
    <x v="0"/>
    <x v="2"/>
    <s v="Self-Referral"/>
    <s v="Yes"/>
    <s v="Emergency"/>
    <s v="Paid"/>
    <m/>
    <m/>
    <s v="N/A"/>
    <n v="697.2"/>
    <n v="0"/>
  </r>
  <r>
    <d v="2025-01-05T00:00:00"/>
    <n v="1990"/>
    <n v="1"/>
    <n v="2"/>
    <n v="1"/>
    <n v="5"/>
    <n v="1"/>
    <n v="4"/>
    <x v="8"/>
    <s v="Appendicitis"/>
    <s v="General Surgery"/>
    <s v="Dr. Olu Abisola"/>
    <s v="Aviva"/>
    <x v="14"/>
    <x v="0"/>
    <x v="3"/>
    <s v="Outpatient"/>
    <n v="904"/>
    <n v="116"/>
    <m/>
    <x v="1"/>
    <x v="2"/>
    <s v="Emergency"/>
    <s v="Yes"/>
    <s v="Emergency"/>
    <s v="Paid"/>
    <d v="2024-11-29T00:00:00"/>
    <d v="2024-11-23T00:00:00"/>
    <s v="General Ward"/>
    <n v="721"/>
    <n v="10"/>
  </r>
  <r>
    <d v="2025-01-01T00:00:00"/>
    <n v="3870"/>
    <n v="1"/>
    <n v="1"/>
    <n v="1"/>
    <n v="4"/>
    <n v="1"/>
    <n v="10"/>
    <x v="1"/>
    <s v="Appendicitis"/>
    <s v="Cardiology"/>
    <s v="Dr. Olu Abisola"/>
    <s v="Aviva"/>
    <x v="52"/>
    <x v="1"/>
    <x v="1"/>
    <s v="Outpatient"/>
    <n v="299"/>
    <n v="106"/>
    <d v="2024-12-12T00:00:00"/>
    <x v="0"/>
    <x v="1"/>
    <s v="Physician Referral"/>
    <s v="Yes"/>
    <s v="Emergency"/>
    <s v="Pending"/>
    <m/>
    <m/>
    <s v="N/A"/>
    <n v="283.5"/>
    <n v="0"/>
  </r>
  <r>
    <d v="2025-01-01T00:00:00"/>
    <n v="1717"/>
    <n v="1"/>
    <n v="4"/>
    <n v="5"/>
    <n v="5"/>
    <n v="3"/>
    <n v="4"/>
    <x v="8"/>
    <s v="Migraine"/>
    <s v="Orthopedics"/>
    <s v="Dr. Olu Abisola"/>
    <s v="Allianz"/>
    <x v="42"/>
    <x v="1"/>
    <x v="0"/>
    <s v="Outpatient"/>
    <n v="158"/>
    <n v="94"/>
    <d v="2024-12-03T00:00:00"/>
    <x v="0"/>
    <x v="6"/>
    <s v="Self-Referral"/>
    <s v="Yes"/>
    <s v="Emergency"/>
    <s v="Pending"/>
    <m/>
    <m/>
    <s v="N/A"/>
    <n v="176.4"/>
    <n v="0"/>
  </r>
  <r>
    <d v="2025-01-01T00:00:00"/>
    <n v="506"/>
    <n v="1"/>
    <n v="3"/>
    <n v="3"/>
    <n v="3"/>
    <n v="1"/>
    <n v="10"/>
    <x v="1"/>
    <s v="Fracture"/>
    <s v="Neurology"/>
    <s v="Dr. Olu Abisola"/>
    <s v="Aviva"/>
    <x v="56"/>
    <x v="0"/>
    <x v="2"/>
    <s v="Emergency"/>
    <n v="269"/>
    <n v="127"/>
    <m/>
    <x v="1"/>
    <x v="6"/>
    <s v="Physician Referral"/>
    <s v="Yes"/>
    <s v="Emergency"/>
    <s v="Pending"/>
    <d v="2024-11-30T00:00:00"/>
    <d v="2024-11-23T00:00:00"/>
    <s v="General Ward"/>
    <n v="284.2"/>
    <n v="10"/>
  </r>
  <r>
    <d v="2025-01-01T00:00:00"/>
    <n v="4172"/>
    <n v="1"/>
    <n v="2"/>
    <n v="1"/>
    <n v="5"/>
    <n v="2"/>
    <n v="4"/>
    <x v="8"/>
    <s v="Appendicitis"/>
    <s v="General Surgery"/>
    <s v="Dr. Olu Abisola"/>
    <s v="AXA"/>
    <x v="61"/>
    <x v="0"/>
    <x v="2"/>
    <s v="Emergency"/>
    <n v="986"/>
    <n v="34"/>
    <d v="2024-12-09T00:00:00"/>
    <x v="0"/>
    <x v="8"/>
    <s v="Emergency"/>
    <s v="Yes"/>
    <s v="Emergency"/>
    <s v="Pending"/>
    <m/>
    <m/>
    <s v="N/A"/>
    <n v="714"/>
    <n v="0"/>
  </r>
  <r>
    <d v="2025-01-01T00:00:00"/>
    <n v="4870"/>
    <n v="1"/>
    <n v="4"/>
    <n v="2"/>
    <n v="5"/>
    <n v="1"/>
    <n v="10"/>
    <x v="1"/>
    <s v="Asthma"/>
    <s v="Orthopedics"/>
    <s v="Dr. Olu Abisola"/>
    <s v="Aviva"/>
    <x v="31"/>
    <x v="1"/>
    <x v="2"/>
    <s v="Outpatient"/>
    <n v="121"/>
    <n v="161"/>
    <m/>
    <x v="1"/>
    <x v="3"/>
    <s v="Physician Referral"/>
    <s v="Yes"/>
    <s v="Emergency"/>
    <s v="Pending"/>
    <d v="2024-11-25T00:00:00"/>
    <d v="2024-11-24T00:00:00"/>
    <s v="Private Room"/>
    <n v="232.4"/>
    <n v="50"/>
  </r>
  <r>
    <d v="2025-01-01T00:00:00"/>
    <n v="3244"/>
    <n v="1"/>
    <n v="1"/>
    <n v="1"/>
    <n v="3"/>
    <n v="2"/>
    <n v="4"/>
    <x v="8"/>
    <s v="Appendicitis"/>
    <s v="Cardiology"/>
    <s v="Dr. Olu Abisola"/>
    <s v="AXA"/>
    <x v="49"/>
    <x v="1"/>
    <x v="3"/>
    <s v="Outpatient"/>
    <n v="188"/>
    <n v="74"/>
    <d v="2024-12-07T00:00:00"/>
    <x v="0"/>
    <x v="2"/>
    <s v="Physician Referral"/>
    <s v="Yes"/>
    <s v="Emergency"/>
    <s v="Paid"/>
    <m/>
    <m/>
    <s v="N/A"/>
    <n v="183.4"/>
    <n v="0"/>
  </r>
  <r>
    <d v="2025-01-01T00:00:00"/>
    <n v="3222"/>
    <n v="1"/>
    <n v="5"/>
    <n v="3"/>
    <n v="3"/>
    <n v="1"/>
    <n v="10"/>
    <x v="1"/>
    <s v="Fracture"/>
    <s v="Pediatrics"/>
    <s v="Dr. Olu Abisola"/>
    <s v="Aviva"/>
    <x v="61"/>
    <x v="0"/>
    <x v="3"/>
    <s v="Inpatient"/>
    <n v="396"/>
    <n v="148"/>
    <m/>
    <x v="1"/>
    <x v="3"/>
    <s v="Emergency"/>
    <s v="Yes"/>
    <s v="Emergency"/>
    <s v="Pending"/>
    <d v="2024-11-29T00:00:00"/>
    <d v="2024-11-24T00:00:00"/>
    <s v="Semi-Private Room"/>
    <n v="401.8"/>
    <n v="30"/>
  </r>
  <r>
    <d v="2025-01-01T00:00:00"/>
    <n v="3126"/>
    <n v="1"/>
    <n v="5"/>
    <n v="4"/>
    <n v="2"/>
    <n v="2"/>
    <n v="4"/>
    <x v="8"/>
    <s v="Hypertension"/>
    <s v="Pediatrics"/>
    <s v="Dr. Olu Abisola"/>
    <s v="AXA"/>
    <x v="6"/>
    <x v="0"/>
    <x v="0"/>
    <s v="Outpatient"/>
    <n v="953"/>
    <n v="52"/>
    <d v="2024-12-13T00:00:00"/>
    <x v="0"/>
    <x v="7"/>
    <s v="Physician Referral"/>
    <s v="Yes"/>
    <s v="Emergency"/>
    <s v="Paid"/>
    <m/>
    <m/>
    <s v="N/A"/>
    <n v="703.5"/>
    <n v="0"/>
  </r>
  <r>
    <d v="2025-01-01T00:00:00"/>
    <n v="4576"/>
    <n v="1"/>
    <n v="4"/>
    <n v="2"/>
    <n v="5"/>
    <n v="1"/>
    <n v="10"/>
    <x v="1"/>
    <s v="Asthma"/>
    <s v="Orthopedics"/>
    <s v="Dr. Olu Abisola"/>
    <s v="Aviva"/>
    <x v="1"/>
    <x v="1"/>
    <x v="2"/>
    <s v="Outpatient"/>
    <n v="183"/>
    <n v="89"/>
    <m/>
    <x v="1"/>
    <x v="9"/>
    <s v="Emergency"/>
    <s v="Yes"/>
    <s v="Emergency"/>
    <s v="Paid"/>
    <d v="2024-11-29T00:00:00"/>
    <d v="2024-11-24T00:00:00"/>
    <s v="Semi-Private Room"/>
    <n v="211.4"/>
    <n v="30"/>
  </r>
  <r>
    <d v="2025-01-01T00:00:00"/>
    <n v="757"/>
    <n v="1"/>
    <n v="5"/>
    <n v="4"/>
    <n v="3"/>
    <n v="1"/>
    <n v="4"/>
    <x v="8"/>
    <s v="Hypertension"/>
    <s v="Pediatrics"/>
    <s v="Dr. Olu Abisola"/>
    <s v="Aviva"/>
    <x v="16"/>
    <x v="1"/>
    <x v="0"/>
    <s v="Outpatient"/>
    <n v="89"/>
    <n v="75"/>
    <d v="2024-12-10T00:00:00"/>
    <x v="0"/>
    <x v="3"/>
    <s v="Self-Referral"/>
    <s v="Yes"/>
    <s v="Emergency"/>
    <s v="Paid"/>
    <m/>
    <m/>
    <s v="N/A"/>
    <n v="114.8"/>
    <n v="0"/>
  </r>
  <r>
    <d v="2025-01-02T00:00:00"/>
    <n v="2577"/>
    <n v="1"/>
    <n v="3"/>
    <n v="4"/>
    <n v="1"/>
    <n v="1"/>
    <n v="10"/>
    <x v="1"/>
    <s v="Hypertension"/>
    <s v="Neurology"/>
    <s v="Dr. Olu Abisola"/>
    <s v="Aviva"/>
    <x v="46"/>
    <x v="1"/>
    <x v="1"/>
    <s v="Emergency"/>
    <n v="205"/>
    <n v="42"/>
    <d v="2024-12-07T00:00:00"/>
    <x v="0"/>
    <x v="6"/>
    <s v="Self-Referral"/>
    <s v="Yes"/>
    <s v="Emergency"/>
    <s v="Paid"/>
    <m/>
    <m/>
    <s v="N/A"/>
    <n v="172.9"/>
    <n v="0"/>
  </r>
  <r>
    <d v="2025-01-02T00:00:00"/>
    <n v="1067"/>
    <n v="1"/>
    <n v="4"/>
    <n v="3"/>
    <n v="5"/>
    <n v="1"/>
    <n v="4"/>
    <x v="8"/>
    <s v="Fracture"/>
    <s v="Orthopedics"/>
    <s v="Dr. Olu Abisola"/>
    <s v="Aviva"/>
    <x v="55"/>
    <x v="1"/>
    <x v="2"/>
    <s v="Emergency"/>
    <n v="489"/>
    <n v="73"/>
    <d v="2024-12-18T00:00:00"/>
    <x v="0"/>
    <x v="7"/>
    <s v="Physician Referral"/>
    <s v="Yes"/>
    <s v="Emergency"/>
    <s v="Pending"/>
    <m/>
    <m/>
    <s v="N/A"/>
    <n v="393.4"/>
    <n v="0"/>
  </r>
  <r>
    <d v="2025-01-02T00:00:00"/>
    <n v="4082"/>
    <n v="1"/>
    <n v="4"/>
    <n v="1"/>
    <n v="5"/>
    <n v="2"/>
    <n v="10"/>
    <x v="1"/>
    <s v="Appendicitis"/>
    <s v="Orthopedics"/>
    <s v="Dr. Olu Abisola"/>
    <s v="AXA"/>
    <x v="48"/>
    <x v="1"/>
    <x v="0"/>
    <s v="Outpatient"/>
    <n v="856"/>
    <n v="109"/>
    <m/>
    <x v="1"/>
    <x v="0"/>
    <s v="Self-Referral"/>
    <s v="Yes"/>
    <s v="Emergency"/>
    <s v="Pending"/>
    <d v="2024-11-25T00:00:00"/>
    <d v="2024-11-24T00:00:00"/>
    <s v="Private Room"/>
    <n v="710.5"/>
    <n v="50"/>
  </r>
  <r>
    <d v="2025-01-02T00:00:00"/>
    <n v="4381"/>
    <n v="1"/>
    <n v="5"/>
    <n v="4"/>
    <n v="1"/>
    <n v="1"/>
    <n v="4"/>
    <x v="8"/>
    <s v="Hypertension"/>
    <s v="Pediatrics"/>
    <s v="Dr. Olu Abisola"/>
    <s v="Aviva"/>
    <x v="25"/>
    <x v="0"/>
    <x v="3"/>
    <s v="Inpatient"/>
    <n v="710"/>
    <n v="150"/>
    <d v="2024-12-19T00:00:00"/>
    <x v="0"/>
    <x v="4"/>
    <s v="Emergency"/>
    <s v="Yes"/>
    <s v="Emergency"/>
    <s v="Paid"/>
    <m/>
    <m/>
    <s v="N/A"/>
    <n v="602"/>
    <n v="0"/>
  </r>
  <r>
    <d v="2025-01-02T00:00:00"/>
    <n v="4090"/>
    <n v="1"/>
    <n v="4"/>
    <n v="5"/>
    <n v="5"/>
    <n v="3"/>
    <n v="10"/>
    <x v="1"/>
    <s v="Migraine"/>
    <s v="Orthopedics"/>
    <s v="Dr. Olu Abisola"/>
    <s v="Allianz"/>
    <x v="58"/>
    <x v="1"/>
    <x v="3"/>
    <s v="Inpatient"/>
    <n v="931"/>
    <n v="65"/>
    <m/>
    <x v="1"/>
    <x v="9"/>
    <s v="Emergency"/>
    <s v="Yes"/>
    <s v="Emergency"/>
    <s v="Paid"/>
    <d v="2024-11-29T00:00:00"/>
    <d v="2024-11-25T00:00:00"/>
    <s v="Semi-Private Room"/>
    <n v="718.2"/>
    <n v="30"/>
  </r>
  <r>
    <d v="2025-01-02T00:00:00"/>
    <n v="482"/>
    <n v="1"/>
    <n v="1"/>
    <n v="1"/>
    <n v="2"/>
    <n v="1"/>
    <n v="4"/>
    <x v="8"/>
    <s v="Appendicitis"/>
    <s v="Cardiology"/>
    <s v="Dr. Olu Abisola"/>
    <s v="Aviva"/>
    <x v="13"/>
    <x v="1"/>
    <x v="3"/>
    <s v="Outpatient"/>
    <n v="897"/>
    <n v="153"/>
    <d v="2024-12-03T00:00:00"/>
    <x v="0"/>
    <x v="0"/>
    <s v="Physician Referral"/>
    <s v="Yes"/>
    <s v="Emergency"/>
    <s v="Pending"/>
    <m/>
    <m/>
    <s v="N/A"/>
    <n v="735"/>
    <n v="0"/>
  </r>
  <r>
    <d v="2025-01-02T00:00:00"/>
    <n v="4275"/>
    <n v="1"/>
    <n v="2"/>
    <n v="2"/>
    <n v="5"/>
    <n v="1"/>
    <n v="10"/>
    <x v="1"/>
    <s v="Asthma"/>
    <s v="General Surgery"/>
    <s v="Dr. Olu Abisola"/>
    <s v="Aviva"/>
    <x v="50"/>
    <x v="0"/>
    <x v="0"/>
    <s v="Emergency"/>
    <n v="402"/>
    <n v="172"/>
    <d v="2024-12-22T00:00:00"/>
    <x v="0"/>
    <x v="4"/>
    <s v="Self-Referral"/>
    <s v="Yes"/>
    <s v="Emergency"/>
    <s v="Paid"/>
    <m/>
    <m/>
    <s v="N/A"/>
    <n v="401.8"/>
    <n v="0"/>
  </r>
  <r>
    <d v="2025-01-02T00:00:00"/>
    <n v="3541"/>
    <n v="1"/>
    <n v="2"/>
    <n v="1"/>
    <n v="5"/>
    <n v="3"/>
    <n v="4"/>
    <x v="8"/>
    <s v="Appendicitis"/>
    <s v="General Surgery"/>
    <s v="Dr. Olu Abisola"/>
    <s v="Allianz"/>
    <x v="5"/>
    <x v="0"/>
    <x v="0"/>
    <s v="Outpatient"/>
    <n v="487"/>
    <n v="36"/>
    <d v="2024-12-02T00:00:00"/>
    <x v="0"/>
    <x v="2"/>
    <s v="Emergency"/>
    <s v="Yes"/>
    <s v="Emergency"/>
    <s v="Pending"/>
    <m/>
    <m/>
    <s v="N/A"/>
    <n v="366.1"/>
    <n v="0"/>
  </r>
  <r>
    <d v="2025-01-02T00:00:00"/>
    <n v="2676"/>
    <n v="1"/>
    <n v="5"/>
    <n v="3"/>
    <n v="4"/>
    <n v="2"/>
    <n v="10"/>
    <x v="1"/>
    <s v="Fracture"/>
    <s v="Pediatrics"/>
    <s v="Dr. Olu Abisola"/>
    <s v="AXA"/>
    <x v="7"/>
    <x v="1"/>
    <x v="0"/>
    <s v="Inpatient"/>
    <n v="55"/>
    <n v="175"/>
    <d v="2024-12-14T00:00:00"/>
    <x v="0"/>
    <x v="6"/>
    <s v="Emergency"/>
    <s v="Yes"/>
    <s v="Emergency"/>
    <s v="Paid"/>
    <m/>
    <m/>
    <s v="N/A"/>
    <n v="161"/>
    <n v="0"/>
  </r>
  <r>
    <d v="2025-01-02T00:00:00"/>
    <n v="1988"/>
    <n v="1"/>
    <n v="3"/>
    <n v="3"/>
    <n v="2"/>
    <n v="3"/>
    <n v="4"/>
    <x v="8"/>
    <s v="Fracture"/>
    <s v="Neurology"/>
    <s v="Dr. Olu Abisola"/>
    <s v="Allianz"/>
    <x v="50"/>
    <x v="1"/>
    <x v="4"/>
    <s v="Emergency"/>
    <n v="649"/>
    <n v="179"/>
    <d v="2024-12-24T00:00:00"/>
    <x v="0"/>
    <x v="6"/>
    <s v="Physician Referral"/>
    <s v="Yes"/>
    <s v="Emergency"/>
    <s v="Pending"/>
    <m/>
    <m/>
    <s v="N/A"/>
    <n v="579.6"/>
    <n v="0"/>
  </r>
  <r>
    <d v="2025-01-03T00:00:00"/>
    <n v="1932"/>
    <n v="1"/>
    <n v="3"/>
    <n v="2"/>
    <n v="5"/>
    <n v="2"/>
    <n v="10"/>
    <x v="1"/>
    <s v="Asthma"/>
    <s v="Neurology"/>
    <s v="Dr. Olu Abisola"/>
    <s v="AXA"/>
    <x v="41"/>
    <x v="0"/>
    <x v="2"/>
    <s v="Emergency"/>
    <n v="982"/>
    <n v="112"/>
    <d v="2024-12-03T00:00:00"/>
    <x v="0"/>
    <x v="3"/>
    <s v="Self-Referral"/>
    <s v="Yes"/>
    <s v="Emergency"/>
    <s v="Paid"/>
    <m/>
    <m/>
    <s v="N/A"/>
    <n v="765.8"/>
    <n v="0"/>
  </r>
  <r>
    <d v="2025-01-03T00:00:00"/>
    <n v="4260"/>
    <n v="1"/>
    <n v="5"/>
    <n v="2"/>
    <n v="4"/>
    <n v="3"/>
    <n v="4"/>
    <x v="8"/>
    <s v="Asthma"/>
    <s v="Pediatrics"/>
    <s v="Dr. Olu Abisola"/>
    <s v="Allianz"/>
    <x v="25"/>
    <x v="1"/>
    <x v="4"/>
    <s v="Emergency"/>
    <n v="525"/>
    <n v="42"/>
    <m/>
    <x v="1"/>
    <x v="7"/>
    <s v="Emergency"/>
    <s v="Yes"/>
    <s v="Emergency"/>
    <s v="Paid"/>
    <d v="2024-11-26T00:00:00"/>
    <d v="2024-11-25T00:00:00"/>
    <s v="Semi-Private Room"/>
    <n v="417.9"/>
    <n v="30"/>
  </r>
  <r>
    <d v="2025-01-03T00:00:00"/>
    <n v="4736"/>
    <n v="1"/>
    <n v="5"/>
    <n v="2"/>
    <n v="1"/>
    <n v="3"/>
    <n v="10"/>
    <x v="1"/>
    <s v="Asthma"/>
    <s v="Pediatrics"/>
    <s v="Dr. Olu Abisola"/>
    <s v="Allianz"/>
    <x v="3"/>
    <x v="1"/>
    <x v="4"/>
    <s v="Outpatient"/>
    <n v="205"/>
    <n v="163"/>
    <m/>
    <x v="1"/>
    <x v="3"/>
    <s v="Physician Referral"/>
    <s v="Yes"/>
    <s v="Emergency"/>
    <s v="Paid"/>
    <d v="2024-11-26T00:00:00"/>
    <d v="2024-11-25T00:00:00"/>
    <s v="Semi-Private Room"/>
    <n v="278.60000000000002"/>
    <n v="30"/>
  </r>
  <r>
    <d v="2025-01-03T00:00:00"/>
    <n v="3012"/>
    <n v="1"/>
    <n v="4"/>
    <n v="3"/>
    <n v="5"/>
    <n v="3"/>
    <n v="4"/>
    <x v="8"/>
    <s v="Fracture"/>
    <s v="Orthopedics"/>
    <s v="Dr. Olu Abisola"/>
    <s v="Allianz"/>
    <x v="41"/>
    <x v="0"/>
    <x v="1"/>
    <s v="Outpatient"/>
    <n v="957"/>
    <n v="115"/>
    <d v="2024-12-06T00:00:00"/>
    <x v="0"/>
    <x v="7"/>
    <s v="Physician Referral"/>
    <s v="Yes"/>
    <s v="Emergency"/>
    <s v="Pending"/>
    <m/>
    <m/>
    <s v="N/A"/>
    <n v="750.4"/>
    <n v="0"/>
  </r>
  <r>
    <d v="2025-01-03T00:00:00"/>
    <n v="721"/>
    <n v="1"/>
    <n v="3"/>
    <n v="1"/>
    <n v="3"/>
    <n v="2"/>
    <n v="10"/>
    <x v="1"/>
    <s v="Appendicitis"/>
    <s v="Neurology"/>
    <s v="Dr. Olu Abisola"/>
    <s v="AXA"/>
    <x v="54"/>
    <x v="1"/>
    <x v="1"/>
    <s v="Outpatient"/>
    <n v="219"/>
    <n v="173"/>
    <d v="2024-12-11T00:00:00"/>
    <x v="0"/>
    <x v="8"/>
    <s v="Emergency"/>
    <s v="Yes"/>
    <s v="Emergency"/>
    <s v="Pending"/>
    <m/>
    <m/>
    <s v="N/A"/>
    <n v="274.39999999999998"/>
    <n v="0"/>
  </r>
  <r>
    <d v="2025-01-03T00:00:00"/>
    <n v="499"/>
    <n v="1"/>
    <n v="2"/>
    <n v="4"/>
    <n v="5"/>
    <n v="1"/>
    <n v="4"/>
    <x v="8"/>
    <s v="Hypertension"/>
    <s v="General Surgery"/>
    <s v="Dr. Olu Abisola"/>
    <s v="Aviva"/>
    <x v="22"/>
    <x v="0"/>
    <x v="3"/>
    <s v="Inpatient"/>
    <n v="780"/>
    <n v="180"/>
    <d v="2024-12-10T00:00:00"/>
    <x v="0"/>
    <x v="2"/>
    <s v="Emergency"/>
    <s v="Yes"/>
    <s v="Emergency"/>
    <s v="Pending"/>
    <m/>
    <m/>
    <s v="N/A"/>
    <n v="672"/>
    <n v="0"/>
  </r>
  <r>
    <d v="2025-01-03T00:00:00"/>
    <n v="1359"/>
    <n v="1"/>
    <n v="5"/>
    <n v="4"/>
    <n v="2"/>
    <n v="1"/>
    <n v="10"/>
    <x v="1"/>
    <s v="Hypertension"/>
    <s v="Pediatrics"/>
    <s v="Dr. Olu Abisola"/>
    <s v="Aviva"/>
    <x v="24"/>
    <x v="0"/>
    <x v="4"/>
    <s v="Emergency"/>
    <n v="832"/>
    <n v="195"/>
    <d v="2024-12-20T00:00:00"/>
    <x v="0"/>
    <x v="8"/>
    <s v="Physician Referral"/>
    <s v="Yes"/>
    <s v="Emergency"/>
    <s v="Paid"/>
    <m/>
    <m/>
    <s v="N/A"/>
    <n v="718.9"/>
    <n v="0"/>
  </r>
  <r>
    <d v="2025-01-03T00:00:00"/>
    <n v="4269"/>
    <n v="1"/>
    <n v="2"/>
    <n v="5"/>
    <n v="5"/>
    <n v="3"/>
    <n v="4"/>
    <x v="8"/>
    <s v="Migraine"/>
    <s v="General Surgery"/>
    <s v="Dr. Olu Abisola"/>
    <s v="Allianz"/>
    <x v="59"/>
    <x v="0"/>
    <x v="1"/>
    <s v="Emergency"/>
    <n v="837"/>
    <n v="102"/>
    <d v="2024-12-18T00:00:00"/>
    <x v="0"/>
    <x v="8"/>
    <s v="Self-Referral"/>
    <s v="Yes"/>
    <s v="Emergency"/>
    <s v="Paid"/>
    <m/>
    <m/>
    <s v="N/A"/>
    <n v="657.3"/>
    <n v="0"/>
  </r>
  <r>
    <d v="2025-01-03T00:00:00"/>
    <n v="4661"/>
    <n v="1"/>
    <n v="2"/>
    <n v="3"/>
    <n v="5"/>
    <n v="2"/>
    <n v="10"/>
    <x v="1"/>
    <s v="Fracture"/>
    <s v="General Surgery"/>
    <s v="Dr. Olu Abisola"/>
    <s v="AXA"/>
    <x v="59"/>
    <x v="0"/>
    <x v="4"/>
    <s v="Inpatient"/>
    <n v="93"/>
    <n v="74"/>
    <m/>
    <x v="1"/>
    <x v="5"/>
    <s v="Physician Referral"/>
    <s v="Yes"/>
    <s v="Emergency"/>
    <s v="Paid"/>
    <d v="2024-12-03T00:00:00"/>
    <d v="2024-11-26T00:00:00"/>
    <s v="Private Room"/>
    <n v="151.9"/>
    <n v="50"/>
  </r>
  <r>
    <d v="2025-01-03T00:00:00"/>
    <n v="2214"/>
    <n v="1"/>
    <n v="3"/>
    <n v="2"/>
    <n v="4"/>
    <n v="2"/>
    <n v="4"/>
    <x v="8"/>
    <s v="Asthma"/>
    <s v="Neurology"/>
    <s v="Dr. Olu Abisola"/>
    <s v="AXA"/>
    <x v="30"/>
    <x v="1"/>
    <x v="2"/>
    <s v="Inpatient"/>
    <n v="951"/>
    <n v="188"/>
    <d v="2024-12-06T00:00:00"/>
    <x v="0"/>
    <x v="5"/>
    <s v="Self-Referral"/>
    <s v="Yes"/>
    <s v="Emergency"/>
    <s v="Paid"/>
    <m/>
    <m/>
    <s v="N/A"/>
    <n v="797.3"/>
    <n v="0"/>
  </r>
  <r>
    <d v="2025-01-04T00:00:00"/>
    <n v="2654"/>
    <n v="1"/>
    <n v="2"/>
    <n v="1"/>
    <n v="5"/>
    <n v="1"/>
    <n v="10"/>
    <x v="1"/>
    <s v="Appendicitis"/>
    <s v="General Surgery"/>
    <s v="Dr. Olu Abisola"/>
    <s v="Aviva"/>
    <x v="58"/>
    <x v="0"/>
    <x v="4"/>
    <s v="Emergency"/>
    <n v="381"/>
    <n v="81"/>
    <d v="2024-12-06T00:00:00"/>
    <x v="0"/>
    <x v="5"/>
    <s v="Emergency"/>
    <s v="Yes"/>
    <s v="Emergency"/>
    <s v="Paid"/>
    <m/>
    <m/>
    <s v="N/A"/>
    <n v="323.39999999999998"/>
    <n v="0"/>
  </r>
  <r>
    <d v="2025-01-04T00:00:00"/>
    <n v="4131"/>
    <n v="1"/>
    <n v="4"/>
    <n v="3"/>
    <n v="5"/>
    <n v="2"/>
    <n v="4"/>
    <x v="8"/>
    <s v="Fracture"/>
    <s v="Orthopedics"/>
    <s v="Dr. Olu Abisola"/>
    <s v="AXA"/>
    <x v="52"/>
    <x v="1"/>
    <x v="3"/>
    <s v="Emergency"/>
    <n v="759"/>
    <n v="164"/>
    <m/>
    <x v="1"/>
    <x v="2"/>
    <s v="Emergency"/>
    <s v="Yes"/>
    <s v="Emergency"/>
    <s v="Paid"/>
    <d v="2024-12-03T00:00:00"/>
    <d v="2024-11-26T00:00:00"/>
    <s v="Semi-Private Room"/>
    <n v="667.1"/>
    <n v="30"/>
  </r>
  <r>
    <d v="2025-01-04T00:00:00"/>
    <n v="4092"/>
    <n v="1"/>
    <n v="4"/>
    <n v="5"/>
    <n v="5"/>
    <n v="2"/>
    <n v="10"/>
    <x v="1"/>
    <s v="Migraine"/>
    <s v="Orthopedics"/>
    <s v="Dr. Olu Abisola"/>
    <s v="AXA"/>
    <x v="42"/>
    <x v="1"/>
    <x v="0"/>
    <s v="Inpatient"/>
    <n v="396"/>
    <n v="121"/>
    <m/>
    <x v="1"/>
    <x v="2"/>
    <s v="Emergency"/>
    <s v="Yes"/>
    <s v="Emergency"/>
    <s v="Pending"/>
    <d v="2024-11-29T00:00:00"/>
    <d v="2024-11-26T00:00:00"/>
    <s v="General Ward"/>
    <n v="368.9"/>
    <n v="10"/>
  </r>
  <r>
    <d v="2025-01-04T00:00:00"/>
    <n v="2323"/>
    <n v="1"/>
    <n v="3"/>
    <n v="4"/>
    <n v="1"/>
    <n v="3"/>
    <n v="4"/>
    <x v="8"/>
    <s v="Hypertension"/>
    <s v="Neurology"/>
    <s v="Dr. Olu Abisola"/>
    <s v="Allianz"/>
    <x v="45"/>
    <x v="1"/>
    <x v="3"/>
    <s v="Outpatient"/>
    <n v="74"/>
    <n v="78"/>
    <m/>
    <x v="1"/>
    <x v="4"/>
    <s v="Physician Referral"/>
    <s v="Yes"/>
    <s v="Emergency"/>
    <s v="Pending"/>
    <d v="2024-12-04T00:00:00"/>
    <d v="2024-11-27T00:00:00"/>
    <s v="Private Room"/>
    <n v="141.4"/>
    <n v="50"/>
  </r>
  <r>
    <d v="2025-01-04T00:00:00"/>
    <n v="2550"/>
    <n v="1"/>
    <n v="4"/>
    <n v="1"/>
    <n v="5"/>
    <n v="2"/>
    <n v="10"/>
    <x v="1"/>
    <s v="Appendicitis"/>
    <s v="Orthopedics"/>
    <s v="Dr. Olu Abisola"/>
    <s v="AXA"/>
    <x v="40"/>
    <x v="1"/>
    <x v="4"/>
    <s v="Outpatient"/>
    <n v="533"/>
    <n v="161"/>
    <d v="2024-12-21T00:00:00"/>
    <x v="0"/>
    <x v="9"/>
    <s v="Self-Referral"/>
    <s v="Yes"/>
    <s v="Emergency"/>
    <s v="Pending"/>
    <m/>
    <m/>
    <s v="N/A"/>
    <n v="485.8"/>
    <n v="0"/>
  </r>
  <r>
    <d v="2025-01-04T00:00:00"/>
    <n v="2443"/>
    <n v="1"/>
    <n v="5"/>
    <n v="4"/>
    <n v="5"/>
    <n v="2"/>
    <n v="4"/>
    <x v="8"/>
    <s v="Hypertension"/>
    <s v="Pediatrics"/>
    <s v="Dr. Olu Abisola"/>
    <s v="AXA"/>
    <x v="2"/>
    <x v="1"/>
    <x v="4"/>
    <s v="Outpatient"/>
    <n v="137"/>
    <n v="168"/>
    <d v="2024-12-05T00:00:00"/>
    <x v="0"/>
    <x v="4"/>
    <s v="Physician Referral"/>
    <s v="Yes"/>
    <s v="Emergency"/>
    <s v="Paid"/>
    <m/>
    <m/>
    <s v="N/A"/>
    <n v="213.5"/>
    <n v="0"/>
  </r>
  <r>
    <d v="2025-01-04T00:00:00"/>
    <n v="4597"/>
    <n v="1"/>
    <n v="3"/>
    <n v="1"/>
    <n v="3"/>
    <n v="3"/>
    <n v="10"/>
    <x v="1"/>
    <s v="Appendicitis"/>
    <s v="Neurology"/>
    <s v="Dr. Olu Abisola"/>
    <s v="Allianz"/>
    <x v="22"/>
    <x v="0"/>
    <x v="0"/>
    <s v="Inpatient"/>
    <n v="144"/>
    <n v="193"/>
    <d v="2024-12-24T00:00:00"/>
    <x v="0"/>
    <x v="6"/>
    <s v="Physician Referral"/>
    <s v="Yes"/>
    <s v="Emergency"/>
    <s v="Pending"/>
    <m/>
    <m/>
    <s v="N/A"/>
    <n v="235.9"/>
    <n v="0"/>
  </r>
  <r>
    <d v="2025-01-04T00:00:00"/>
    <n v="3018"/>
    <n v="1"/>
    <n v="2"/>
    <n v="2"/>
    <n v="5"/>
    <n v="1"/>
    <n v="4"/>
    <x v="8"/>
    <s v="Asthma"/>
    <s v="General Surgery"/>
    <s v="Dr. Olu Abisola"/>
    <s v="Aviva"/>
    <x v="48"/>
    <x v="0"/>
    <x v="3"/>
    <s v="Emergency"/>
    <n v="85"/>
    <n v="74"/>
    <d v="2024-12-14T00:00:00"/>
    <x v="0"/>
    <x v="2"/>
    <s v="Physician Referral"/>
    <s v="Yes"/>
    <s v="Emergency"/>
    <s v="Paid"/>
    <m/>
    <m/>
    <s v="N/A"/>
    <n v="111.3"/>
    <n v="0"/>
  </r>
  <r>
    <d v="2025-01-04T00:00:00"/>
    <n v="1979"/>
    <n v="1"/>
    <n v="5"/>
    <n v="1"/>
    <n v="2"/>
    <n v="1"/>
    <n v="10"/>
    <x v="1"/>
    <s v="Appendicitis"/>
    <s v="Pediatrics"/>
    <s v="Dr. Olu Abisola"/>
    <s v="Aviva"/>
    <x v="59"/>
    <x v="0"/>
    <x v="3"/>
    <s v="Inpatient"/>
    <n v="261"/>
    <n v="81"/>
    <d v="2024-12-23T00:00:00"/>
    <x v="0"/>
    <x v="2"/>
    <s v="Self-Referral"/>
    <s v="Yes"/>
    <s v="Emergency"/>
    <s v="Paid"/>
    <m/>
    <m/>
    <s v="N/A"/>
    <n v="239.4"/>
    <n v="0"/>
  </r>
  <r>
    <d v="2025-01-04T00:00:00"/>
    <n v="1751"/>
    <n v="1"/>
    <n v="3"/>
    <n v="2"/>
    <n v="2"/>
    <n v="2"/>
    <n v="4"/>
    <x v="8"/>
    <s v="Asthma"/>
    <s v="Neurology"/>
    <s v="Dr. Olu Abisola"/>
    <s v="AXA"/>
    <x v="2"/>
    <x v="0"/>
    <x v="4"/>
    <s v="Outpatient"/>
    <n v="321"/>
    <n v="186"/>
    <m/>
    <x v="1"/>
    <x v="8"/>
    <s v="Self-Referral"/>
    <s v="Yes"/>
    <s v="Emergency"/>
    <s v="Pending"/>
    <d v="2024-11-30T00:00:00"/>
    <d v="2024-11-27T00:00:00"/>
    <s v="General Ward"/>
    <n v="361.9"/>
    <n v="10"/>
  </r>
  <r>
    <d v="2025-01-05T00:00:00"/>
    <n v="4812"/>
    <n v="1"/>
    <n v="2"/>
    <n v="3"/>
    <n v="5"/>
    <n v="3"/>
    <n v="10"/>
    <x v="1"/>
    <s v="Fracture"/>
    <s v="General Surgery"/>
    <s v="Dr. Olu Abisola"/>
    <s v="Allianz"/>
    <x v="4"/>
    <x v="1"/>
    <x v="2"/>
    <s v="Outpatient"/>
    <n v="244"/>
    <n v="189"/>
    <d v="2024-12-07T00:00:00"/>
    <x v="0"/>
    <x v="2"/>
    <s v="Emergency"/>
    <s v="Yes"/>
    <s v="Emergency"/>
    <s v="Paid"/>
    <m/>
    <m/>
    <s v="N/A"/>
    <n v="303.10000000000002"/>
    <n v="0"/>
  </r>
  <r>
    <d v="2025-01-01T00:00:00"/>
    <n v="3944"/>
    <n v="1"/>
    <n v="2"/>
    <n v="4"/>
    <n v="5"/>
    <n v="1"/>
    <n v="4"/>
    <x v="8"/>
    <s v="Hypertension"/>
    <s v="General Surgery"/>
    <s v="Dr. Olu Abisola"/>
    <s v="Aviva"/>
    <x v="32"/>
    <x v="0"/>
    <x v="1"/>
    <s v="Outpatient"/>
    <n v="926"/>
    <n v="67"/>
    <d v="2024-12-17T00:00:00"/>
    <x v="0"/>
    <x v="0"/>
    <s v="Physician Referral"/>
    <s v="Yes"/>
    <s v="Emergency"/>
    <s v="Paid"/>
    <m/>
    <m/>
    <s v="N/A"/>
    <n v="695.1"/>
    <n v="0"/>
  </r>
  <r>
    <d v="2025-01-01T00:00:00"/>
    <n v="3389"/>
    <n v="1"/>
    <n v="2"/>
    <n v="1"/>
    <n v="5"/>
    <n v="2"/>
    <n v="10"/>
    <x v="1"/>
    <s v="Appendicitis"/>
    <s v="General Surgery"/>
    <s v="Dr. Olu Abisola"/>
    <s v="AXA"/>
    <x v="18"/>
    <x v="1"/>
    <x v="4"/>
    <s v="Inpatient"/>
    <n v="831"/>
    <n v="122"/>
    <d v="2024-12-24T00:00:00"/>
    <x v="0"/>
    <x v="6"/>
    <s v="Self-Referral"/>
    <s v="Yes"/>
    <s v="Emergency"/>
    <s v="Paid"/>
    <m/>
    <m/>
    <s v="N/A"/>
    <n v="667.1"/>
    <n v="0"/>
  </r>
  <r>
    <d v="2025-01-01T00:00:00"/>
    <n v="4204"/>
    <n v="1"/>
    <n v="2"/>
    <n v="1"/>
    <n v="5"/>
    <n v="1"/>
    <n v="4"/>
    <x v="8"/>
    <s v="Appendicitis"/>
    <s v="General Surgery"/>
    <s v="Dr. Olu Abisola"/>
    <s v="Aviva"/>
    <x v="22"/>
    <x v="1"/>
    <x v="4"/>
    <s v="Inpatient"/>
    <n v="946"/>
    <n v="47"/>
    <m/>
    <x v="1"/>
    <x v="4"/>
    <s v="Physician Referral"/>
    <s v="Yes"/>
    <s v="Emergency"/>
    <s v="Paid"/>
    <d v="2024-11-30T00:00:00"/>
    <d v="2024-11-28T00:00:00"/>
    <s v="Semi-Private Room"/>
    <n v="716.1"/>
    <n v="30"/>
  </r>
  <r>
    <d v="2025-01-01T00:00:00"/>
    <n v="2552"/>
    <n v="1"/>
    <n v="2"/>
    <n v="5"/>
    <n v="5"/>
    <n v="2"/>
    <n v="10"/>
    <x v="1"/>
    <s v="Migraine"/>
    <s v="General Surgery"/>
    <s v="Dr. Olu Abisola"/>
    <s v="AXA"/>
    <x v="10"/>
    <x v="0"/>
    <x v="1"/>
    <s v="Outpatient"/>
    <n v="962"/>
    <n v="103"/>
    <d v="2024-12-21T00:00:00"/>
    <x v="0"/>
    <x v="3"/>
    <s v="Emergency"/>
    <s v="Yes"/>
    <s v="Emergency"/>
    <s v="Paid"/>
    <m/>
    <m/>
    <s v="N/A"/>
    <n v="745.5"/>
    <n v="0"/>
  </r>
  <r>
    <d v="2025-01-01T00:00:00"/>
    <n v="1025"/>
    <n v="1"/>
    <n v="3"/>
    <n v="4"/>
    <n v="4"/>
    <n v="1"/>
    <n v="4"/>
    <x v="8"/>
    <s v="Hypertension"/>
    <s v="Neurology"/>
    <s v="Dr. Olu Abisola"/>
    <s v="Aviva"/>
    <x v="9"/>
    <x v="0"/>
    <x v="0"/>
    <s v="Outpatient"/>
    <n v="88"/>
    <n v="153"/>
    <d v="2024-12-12T00:00:00"/>
    <x v="0"/>
    <x v="8"/>
    <s v="Emergency"/>
    <s v="Yes"/>
    <s v="Emergency"/>
    <s v="Pending"/>
    <m/>
    <m/>
    <s v="N/A"/>
    <n v="168.7"/>
    <n v="0"/>
  </r>
  <r>
    <d v="2025-01-01T00:00:00"/>
    <n v="3456"/>
    <n v="1"/>
    <n v="4"/>
    <n v="3"/>
    <n v="5"/>
    <n v="3"/>
    <n v="10"/>
    <x v="1"/>
    <s v="Fracture"/>
    <s v="Orthopedics"/>
    <s v="Dr. Olu Abisola"/>
    <s v="Allianz"/>
    <x v="52"/>
    <x v="0"/>
    <x v="4"/>
    <s v="Emergency"/>
    <n v="930"/>
    <n v="78"/>
    <d v="2024-12-05T00:00:00"/>
    <x v="0"/>
    <x v="0"/>
    <s v="Physician Referral"/>
    <s v="No"/>
    <s v="Scheduled"/>
    <s v="Pending"/>
    <m/>
    <m/>
    <s v="N/A"/>
    <n v="705.6"/>
    <n v="0"/>
  </r>
  <r>
    <d v="2025-01-01T00:00:00"/>
    <n v="3919"/>
    <n v="1"/>
    <n v="2"/>
    <n v="2"/>
    <n v="5"/>
    <n v="3"/>
    <n v="4"/>
    <x v="8"/>
    <s v="Asthma"/>
    <s v="General Surgery"/>
    <s v="Dr. Olu Abisola"/>
    <s v="Allianz"/>
    <x v="34"/>
    <x v="0"/>
    <x v="2"/>
    <s v="Inpatient"/>
    <n v="905"/>
    <n v="109"/>
    <d v="2024-12-23T00:00:00"/>
    <x v="0"/>
    <x v="3"/>
    <s v="Emergency"/>
    <s v="No"/>
    <s v="Scheduled"/>
    <s v="Paid"/>
    <m/>
    <m/>
    <s v="N/A"/>
    <n v="709.8"/>
    <n v="0"/>
  </r>
  <r>
    <d v="2025-01-01T00:00:00"/>
    <n v="3691"/>
    <n v="1"/>
    <n v="5"/>
    <n v="3"/>
    <n v="2"/>
    <n v="1"/>
    <n v="10"/>
    <x v="1"/>
    <s v="Fracture"/>
    <s v="Pediatrics"/>
    <s v="Dr. Olu Abisola"/>
    <s v="Aviva"/>
    <x v="57"/>
    <x v="1"/>
    <x v="0"/>
    <s v="Emergency"/>
    <n v="672"/>
    <n v="89"/>
    <m/>
    <x v="1"/>
    <x v="8"/>
    <s v="Self-Referral"/>
    <s v="Yes"/>
    <s v="Emergency"/>
    <s v="Paid"/>
    <d v="2024-12-02T00:00:00"/>
    <d v="2024-11-28T00:00:00"/>
    <s v="General Ward"/>
    <n v="539.70000000000005"/>
    <n v="10"/>
  </r>
  <r>
    <d v="2025-01-01T00:00:00"/>
    <n v="1955"/>
    <n v="1"/>
    <n v="3"/>
    <n v="5"/>
    <n v="2"/>
    <n v="3"/>
    <n v="4"/>
    <x v="8"/>
    <s v="Migraine"/>
    <s v="Neurology"/>
    <s v="Dr. Olu Abisola"/>
    <s v="Allianz"/>
    <x v="9"/>
    <x v="1"/>
    <x v="0"/>
    <s v="Outpatient"/>
    <n v="288"/>
    <n v="186"/>
    <m/>
    <x v="1"/>
    <x v="9"/>
    <s v="Self-Referral"/>
    <s v="No"/>
    <s v="Scheduled"/>
    <s v="Pending"/>
    <d v="2024-12-01T00:00:00"/>
    <d v="2024-11-28T00:00:00"/>
    <s v="General Ward"/>
    <n v="338.8"/>
    <n v="10"/>
  </r>
  <r>
    <d v="2025-01-01T00:00:00"/>
    <n v="193"/>
    <n v="1"/>
    <n v="1"/>
    <n v="3"/>
    <n v="1"/>
    <n v="1"/>
    <n v="10"/>
    <x v="1"/>
    <s v="Fracture"/>
    <s v="Cardiology"/>
    <s v="Dr. Olu Abisola"/>
    <s v="Aviva"/>
    <x v="50"/>
    <x v="0"/>
    <x v="0"/>
    <s v="Outpatient"/>
    <n v="750"/>
    <n v="79"/>
    <m/>
    <x v="1"/>
    <x v="9"/>
    <s v="Self-Referral"/>
    <s v="No"/>
    <s v="Scheduled"/>
    <s v="Pending"/>
    <d v="2024-12-05T00:00:00"/>
    <d v="2024-11-28T00:00:00"/>
    <s v="Semi-Private Room"/>
    <n v="601.29999999999995"/>
    <n v="30"/>
  </r>
  <r>
    <d v="2025-01-02T00:00:00"/>
    <n v="3547"/>
    <n v="1"/>
    <n v="4"/>
    <n v="2"/>
    <n v="5"/>
    <n v="1"/>
    <n v="4"/>
    <x v="8"/>
    <s v="Asthma"/>
    <s v="Orthopedics"/>
    <s v="Dr. Olu Abisola"/>
    <s v="Aviva"/>
    <x v="51"/>
    <x v="1"/>
    <x v="4"/>
    <s v="Outpatient"/>
    <n v="101"/>
    <n v="164"/>
    <d v="2024-12-23T00:00:00"/>
    <x v="0"/>
    <x v="3"/>
    <s v="Self-Referral"/>
    <s v="Yes"/>
    <s v="Emergency"/>
    <s v="Pending"/>
    <m/>
    <m/>
    <s v="N/A"/>
    <n v="185.5"/>
    <n v="0"/>
  </r>
  <r>
    <d v="2025-01-02T00:00:00"/>
    <n v="1380"/>
    <n v="1"/>
    <n v="5"/>
    <n v="4"/>
    <n v="4"/>
    <n v="3"/>
    <n v="10"/>
    <x v="1"/>
    <s v="Hypertension"/>
    <s v="Pediatrics"/>
    <s v="Dr. Olu Abisola"/>
    <s v="Allianz"/>
    <x v="25"/>
    <x v="1"/>
    <x v="0"/>
    <s v="Emergency"/>
    <n v="685"/>
    <n v="187"/>
    <m/>
    <x v="1"/>
    <x v="0"/>
    <s v="Emergency"/>
    <s v="No"/>
    <s v="Scheduled"/>
    <s v="Paid"/>
    <d v="2024-11-29T00:00:00"/>
    <d v="2024-11-28T00:00:00"/>
    <s v="Private Room"/>
    <n v="645.4"/>
    <n v="50"/>
  </r>
  <r>
    <d v="2025-01-02T00:00:00"/>
    <n v="628"/>
    <n v="1"/>
    <n v="2"/>
    <n v="5"/>
    <n v="5"/>
    <n v="2"/>
    <n v="4"/>
    <x v="8"/>
    <s v="Migraine"/>
    <s v="General Surgery"/>
    <s v="Dr. Olu Abisola"/>
    <s v="AXA"/>
    <x v="18"/>
    <x v="1"/>
    <x v="3"/>
    <s v="Inpatient"/>
    <n v="548"/>
    <n v="85"/>
    <m/>
    <x v="1"/>
    <x v="2"/>
    <s v="Self-Referral"/>
    <s v="No"/>
    <s v="Scheduled"/>
    <s v="Pending"/>
    <d v="2024-12-05T00:00:00"/>
    <d v="2024-11-29T00:00:00"/>
    <s v="Semi-Private Room"/>
    <n v="464.1"/>
    <n v="30"/>
  </r>
  <r>
    <d v="2025-01-02T00:00:00"/>
    <n v="1570"/>
    <n v="1"/>
    <n v="3"/>
    <n v="1"/>
    <n v="2"/>
    <n v="3"/>
    <n v="10"/>
    <x v="1"/>
    <s v="Appendicitis"/>
    <s v="Neurology"/>
    <s v="Dr. Olu Abisola"/>
    <s v="Allianz"/>
    <x v="32"/>
    <x v="0"/>
    <x v="4"/>
    <s v="Inpatient"/>
    <n v="59"/>
    <n v="134"/>
    <d v="2024-12-26T00:00:00"/>
    <x v="0"/>
    <x v="9"/>
    <s v="Emergency"/>
    <s v="No"/>
    <s v="Scheduled"/>
    <s v="Pending"/>
    <m/>
    <m/>
    <s v="N/A"/>
    <n v="135.1"/>
    <n v="0"/>
  </r>
  <r>
    <d v="2025-01-02T00:00:00"/>
    <n v="4732"/>
    <n v="1"/>
    <n v="3"/>
    <n v="1"/>
    <n v="2"/>
    <n v="2"/>
    <n v="4"/>
    <x v="8"/>
    <s v="Appendicitis"/>
    <s v="Neurology"/>
    <s v="Dr. Olu Abisola"/>
    <s v="AXA"/>
    <x v="11"/>
    <x v="1"/>
    <x v="4"/>
    <s v="Emergency"/>
    <n v="154"/>
    <n v="143"/>
    <d v="2024-12-12T00:00:00"/>
    <x v="0"/>
    <x v="3"/>
    <s v="Emergency"/>
    <s v="No"/>
    <s v="Scheduled"/>
    <s v="Paid"/>
    <m/>
    <m/>
    <s v="N/A"/>
    <n v="207.9"/>
    <n v="0"/>
  </r>
  <r>
    <d v="2025-01-02T00:00:00"/>
    <n v="471"/>
    <n v="1"/>
    <n v="2"/>
    <n v="4"/>
    <n v="5"/>
    <n v="2"/>
    <n v="10"/>
    <x v="1"/>
    <s v="Hypertension"/>
    <s v="General Surgery"/>
    <s v="Dr. Olu Abisola"/>
    <s v="AXA"/>
    <x v="43"/>
    <x v="0"/>
    <x v="1"/>
    <s v="Inpatient"/>
    <n v="841"/>
    <n v="90"/>
    <m/>
    <x v="1"/>
    <x v="0"/>
    <s v="Physician Referral"/>
    <s v="Yes"/>
    <s v="Emergency"/>
    <s v="Paid"/>
    <d v="2024-12-01T00:00:00"/>
    <d v="2024-11-29T00:00:00"/>
    <s v="General Ward"/>
    <n v="658.7"/>
    <n v="10"/>
  </r>
  <r>
    <d v="2025-01-02T00:00:00"/>
    <n v="3940"/>
    <n v="1"/>
    <n v="5"/>
    <n v="3"/>
    <n v="2"/>
    <n v="2"/>
    <n v="4"/>
    <x v="8"/>
    <s v="Fracture"/>
    <s v="Pediatrics"/>
    <s v="Dr. Olu Abisola"/>
    <s v="AXA"/>
    <x v="6"/>
    <x v="0"/>
    <x v="0"/>
    <s v="Emergency"/>
    <n v="146"/>
    <n v="63"/>
    <m/>
    <x v="1"/>
    <x v="8"/>
    <s v="Emergency"/>
    <s v="No"/>
    <s v="Scheduled"/>
    <s v="Pending"/>
    <d v="2024-12-07T00:00:00"/>
    <d v="2024-11-29T00:00:00"/>
    <s v="Private Room"/>
    <n v="181.3"/>
    <n v="50"/>
  </r>
  <r>
    <d v="2025-01-02T00:00:00"/>
    <n v="4133"/>
    <n v="1"/>
    <n v="3"/>
    <n v="1"/>
    <n v="4"/>
    <n v="1"/>
    <n v="10"/>
    <x v="1"/>
    <s v="Appendicitis"/>
    <s v="Neurology"/>
    <s v="Dr. Olu Abisola"/>
    <s v="Aviva"/>
    <x v="52"/>
    <x v="1"/>
    <x v="4"/>
    <s v="Emergency"/>
    <n v="973"/>
    <n v="103"/>
    <m/>
    <x v="1"/>
    <x v="7"/>
    <s v="Physician Referral"/>
    <s v="Yes"/>
    <s v="Emergency"/>
    <s v="Paid"/>
    <d v="2024-12-04T00:00:00"/>
    <d v="2024-11-29T00:00:00"/>
    <s v="Semi-Private Room"/>
    <n v="774.2"/>
    <n v="30"/>
  </r>
  <r>
    <d v="2025-01-02T00:00:00"/>
    <n v="4055"/>
    <n v="1"/>
    <n v="4"/>
    <n v="5"/>
    <n v="5"/>
    <n v="2"/>
    <n v="4"/>
    <x v="8"/>
    <s v="Migraine"/>
    <s v="Orthopedics"/>
    <s v="Dr. Olu Abisola"/>
    <s v="AXA"/>
    <x v="60"/>
    <x v="1"/>
    <x v="2"/>
    <s v="Inpatient"/>
    <n v="283"/>
    <n v="76"/>
    <m/>
    <x v="1"/>
    <x v="8"/>
    <s v="Emergency"/>
    <s v="Yes"/>
    <s v="Emergency"/>
    <s v="Pending"/>
    <d v="2024-12-02T00:00:00"/>
    <d v="2024-11-29T00:00:00"/>
    <s v="General Ward"/>
    <n v="258.3"/>
    <n v="10"/>
  </r>
  <r>
    <d v="2025-01-02T00:00:00"/>
    <n v="4635"/>
    <n v="1"/>
    <n v="5"/>
    <n v="2"/>
    <n v="2"/>
    <n v="2"/>
    <n v="10"/>
    <x v="1"/>
    <s v="Asthma"/>
    <s v="Pediatrics"/>
    <s v="Dr. Olu Abisola"/>
    <s v="AXA"/>
    <x v="3"/>
    <x v="0"/>
    <x v="2"/>
    <s v="Inpatient"/>
    <n v="319"/>
    <n v="55"/>
    <d v="2024-12-06T00:00:00"/>
    <x v="0"/>
    <x v="5"/>
    <s v="Self-Referral"/>
    <s v="Yes"/>
    <s v="Emergency"/>
    <s v="Pending"/>
    <m/>
    <m/>
    <s v="N/A"/>
    <n v="261.8"/>
    <n v="0"/>
  </r>
  <r>
    <d v="2025-01-03T00:00:00"/>
    <n v="524"/>
    <n v="1"/>
    <n v="2"/>
    <n v="3"/>
    <n v="5"/>
    <n v="3"/>
    <n v="4"/>
    <x v="8"/>
    <s v="Fracture"/>
    <s v="General Surgery"/>
    <s v="Dr. Olu Abisola"/>
    <s v="Allianz"/>
    <x v="39"/>
    <x v="1"/>
    <x v="4"/>
    <s v="Emergency"/>
    <n v="369"/>
    <n v="76"/>
    <d v="2024-12-06T00:00:00"/>
    <x v="0"/>
    <x v="2"/>
    <s v="Physician Referral"/>
    <s v="Yes"/>
    <s v="Emergency"/>
    <s v="Paid"/>
    <m/>
    <m/>
    <s v="N/A"/>
    <n v="311.5"/>
    <n v="0"/>
  </r>
  <r>
    <d v="2025-01-03T00:00:00"/>
    <n v="4887"/>
    <n v="1"/>
    <n v="5"/>
    <n v="2"/>
    <n v="3"/>
    <n v="1"/>
    <n v="10"/>
    <x v="1"/>
    <s v="Asthma"/>
    <s v="Pediatrics"/>
    <s v="Dr. Olu Abisola"/>
    <s v="Aviva"/>
    <x v="10"/>
    <x v="1"/>
    <x v="4"/>
    <s v="Inpatient"/>
    <n v="584"/>
    <n v="140"/>
    <m/>
    <x v="1"/>
    <x v="2"/>
    <s v="Emergency"/>
    <s v="No"/>
    <s v="Scheduled"/>
    <s v="Paid"/>
    <d v="2024-12-06T00:00:00"/>
    <d v="2024-11-29T00:00:00"/>
    <s v="General Ward"/>
    <n v="513.79999999999995"/>
    <n v="10"/>
  </r>
  <r>
    <d v="2025-01-03T00:00:00"/>
    <n v="1366"/>
    <n v="1"/>
    <n v="5"/>
    <n v="3"/>
    <n v="4"/>
    <n v="1"/>
    <n v="4"/>
    <x v="8"/>
    <s v="Fracture"/>
    <s v="Pediatrics"/>
    <s v="Dr. Olu Abisola"/>
    <s v="Aviva"/>
    <x v="9"/>
    <x v="0"/>
    <x v="2"/>
    <s v="Inpatient"/>
    <n v="530"/>
    <n v="190"/>
    <m/>
    <x v="1"/>
    <x v="1"/>
    <s v="Emergency"/>
    <s v="No"/>
    <s v="Scheduled"/>
    <s v="Pending"/>
    <d v="2024-12-02T00:00:00"/>
    <d v="2024-11-30T00:00:00"/>
    <s v="General Ward"/>
    <n v="511"/>
    <n v="10"/>
  </r>
  <r>
    <d v="2025-01-03T00:00:00"/>
    <n v="2534"/>
    <n v="1"/>
    <n v="1"/>
    <n v="5"/>
    <n v="4"/>
    <n v="2"/>
    <n v="10"/>
    <x v="1"/>
    <s v="Migraine"/>
    <s v="Cardiology"/>
    <s v="Dr. Olu Abisola"/>
    <s v="AXA"/>
    <x v="39"/>
    <x v="0"/>
    <x v="2"/>
    <s v="Emergency"/>
    <n v="521"/>
    <n v="63"/>
    <m/>
    <x v="1"/>
    <x v="0"/>
    <s v="Physician Referral"/>
    <s v="Yes"/>
    <s v="Emergency"/>
    <s v="Paid"/>
    <d v="2024-12-05T00:00:00"/>
    <d v="2024-11-30T00:00:00"/>
    <s v="Semi-Private Room"/>
    <n v="429.8"/>
    <n v="30"/>
  </r>
  <r>
    <d v="2025-01-03T00:00:00"/>
    <n v="3752"/>
    <n v="1"/>
    <n v="2"/>
    <n v="2"/>
    <n v="5"/>
    <n v="3"/>
    <n v="4"/>
    <x v="8"/>
    <s v="Asthma"/>
    <s v="General Surgery"/>
    <s v="Dr. Olu Abisola"/>
    <s v="Allianz"/>
    <x v="46"/>
    <x v="0"/>
    <x v="3"/>
    <s v="Outpatient"/>
    <n v="631"/>
    <n v="81"/>
    <d v="2024-12-16T00:00:00"/>
    <x v="0"/>
    <x v="7"/>
    <s v="Physician Referral"/>
    <s v="No"/>
    <s v="Scheduled"/>
    <s v="Paid"/>
    <m/>
    <m/>
    <s v="N/A"/>
    <n v="498.4"/>
    <n v="0"/>
  </r>
  <r>
    <d v="2025-01-03T00:00:00"/>
    <n v="1499"/>
    <n v="1"/>
    <n v="4"/>
    <n v="5"/>
    <n v="5"/>
    <n v="2"/>
    <n v="10"/>
    <x v="1"/>
    <s v="Migraine"/>
    <s v="Orthopedics"/>
    <s v="Dr. Olu Abisola"/>
    <s v="AXA"/>
    <x v="7"/>
    <x v="0"/>
    <x v="2"/>
    <s v="Emergency"/>
    <n v="774"/>
    <n v="134"/>
    <d v="2024-12-19T00:00:00"/>
    <x v="0"/>
    <x v="3"/>
    <s v="Self-Referral"/>
    <s v="No"/>
    <s v="Scheduled"/>
    <s v="Paid"/>
    <m/>
    <m/>
    <s v="N/A"/>
    <n v="635.6"/>
    <n v="0"/>
  </r>
  <r>
    <d v="2025-01-03T00:00:00"/>
    <n v="4726"/>
    <n v="1"/>
    <n v="2"/>
    <n v="2"/>
    <n v="5"/>
    <n v="1"/>
    <n v="4"/>
    <x v="8"/>
    <s v="Asthma"/>
    <s v="General Surgery"/>
    <s v="Dr. Olu Abisola"/>
    <s v="Aviva"/>
    <x v="39"/>
    <x v="1"/>
    <x v="3"/>
    <s v="Inpatient"/>
    <n v="936"/>
    <n v="102"/>
    <d v="2024-12-28T00:00:00"/>
    <x v="0"/>
    <x v="4"/>
    <s v="Self-Referral"/>
    <s v="Yes"/>
    <s v="Emergency"/>
    <s v="Paid"/>
    <m/>
    <m/>
    <s v="N/A"/>
    <n v="726.6"/>
    <n v="0"/>
  </r>
  <r>
    <d v="2025-01-03T00:00:00"/>
    <n v="1152"/>
    <n v="1"/>
    <n v="1"/>
    <n v="3"/>
    <n v="4"/>
    <n v="3"/>
    <n v="10"/>
    <x v="1"/>
    <s v="Fracture"/>
    <s v="Cardiology"/>
    <s v="Dr. Olu Abisola"/>
    <s v="Allianz"/>
    <x v="30"/>
    <x v="1"/>
    <x v="4"/>
    <s v="Outpatient"/>
    <n v="628"/>
    <n v="80"/>
    <m/>
    <x v="1"/>
    <x v="7"/>
    <s v="Emergency"/>
    <s v="Yes"/>
    <s v="Emergency"/>
    <s v="Paid"/>
    <d v="2024-12-08T00:00:00"/>
    <d v="2024-11-30T00:00:00"/>
    <s v="General Ward"/>
    <n v="502.6"/>
    <n v="10"/>
  </r>
  <r>
    <d v="2025-01-03T00:00:00"/>
    <n v="3806"/>
    <n v="1"/>
    <n v="2"/>
    <n v="5"/>
    <n v="5"/>
    <n v="1"/>
    <n v="4"/>
    <x v="8"/>
    <s v="Migraine"/>
    <s v="General Surgery"/>
    <s v="Dr. Olu Abisola"/>
    <s v="Aviva"/>
    <x v="32"/>
    <x v="0"/>
    <x v="0"/>
    <s v="Inpatient"/>
    <n v="664"/>
    <n v="113"/>
    <d v="2024-12-11T00:00:00"/>
    <x v="0"/>
    <x v="3"/>
    <s v="Emergency"/>
    <s v="Yes"/>
    <s v="Emergency"/>
    <s v="Paid"/>
    <m/>
    <m/>
    <s v="N/A"/>
    <n v="543.9"/>
    <n v="0"/>
  </r>
  <r>
    <d v="2025-01-03T00:00:00"/>
    <n v="841"/>
    <n v="1"/>
    <n v="2"/>
    <n v="3"/>
    <n v="5"/>
    <n v="1"/>
    <n v="10"/>
    <x v="1"/>
    <s v="Fracture"/>
    <s v="General Surgery"/>
    <s v="Dr. Olu Abisola"/>
    <s v="Aviva"/>
    <x v="61"/>
    <x v="0"/>
    <x v="0"/>
    <s v="Emergency"/>
    <n v="425"/>
    <n v="30"/>
    <m/>
    <x v="1"/>
    <x v="3"/>
    <s v="Emergency"/>
    <s v="No"/>
    <s v="Scheduled"/>
    <s v="Paid"/>
    <d v="2024-12-01T00:00:00"/>
    <d v="2024-11-30T00:00:00"/>
    <s v="Semi-Private Room"/>
    <n v="339.5"/>
    <n v="30"/>
  </r>
  <r>
    <d v="2025-01-04T00:00:00"/>
    <n v="966"/>
    <n v="1"/>
    <n v="4"/>
    <n v="3"/>
    <n v="5"/>
    <n v="1"/>
    <n v="4"/>
    <x v="8"/>
    <s v="Fracture"/>
    <s v="Orthopedics"/>
    <s v="Dr. Olu Abisola"/>
    <s v="Aviva"/>
    <x v="34"/>
    <x v="0"/>
    <x v="1"/>
    <s v="Emergency"/>
    <n v="950"/>
    <n v="96"/>
    <m/>
    <x v="1"/>
    <x v="1"/>
    <s v="Emergency"/>
    <s v="Yes"/>
    <s v="Emergency"/>
    <s v="Pending"/>
    <d v="2024-12-01T00:00:00"/>
    <d v="2024-11-30T00:00:00"/>
    <s v="Semi-Private Room"/>
    <n v="753.2"/>
    <n v="30"/>
  </r>
  <r>
    <d v="2025-01-04T00:00:00"/>
    <n v="3819"/>
    <n v="1"/>
    <n v="1"/>
    <n v="2"/>
    <n v="3"/>
    <n v="1"/>
    <n v="10"/>
    <x v="1"/>
    <s v="Asthma"/>
    <s v="Cardiology"/>
    <s v="Dr. Olu Abisola"/>
    <s v="Aviva"/>
    <x v="38"/>
    <x v="1"/>
    <x v="3"/>
    <s v="Emergency"/>
    <n v="799"/>
    <n v="139"/>
    <d v="2024-12-18T00:00:00"/>
    <x v="0"/>
    <x v="1"/>
    <s v="Physician Referral"/>
    <s v="Yes"/>
    <s v="Emergency"/>
    <s v="Paid"/>
    <m/>
    <m/>
    <s v="N/A"/>
    <n v="656.6"/>
    <n v="0"/>
  </r>
  <r>
    <d v="2025-01-04T00:00:00"/>
    <n v="4740"/>
    <n v="1"/>
    <n v="2"/>
    <n v="2"/>
    <n v="5"/>
    <n v="1"/>
    <n v="4"/>
    <x v="8"/>
    <s v="Asthma"/>
    <s v="General Surgery"/>
    <s v="Dr. Olu Abisola"/>
    <s v="Aviva"/>
    <x v="31"/>
    <x v="0"/>
    <x v="2"/>
    <s v="Outpatient"/>
    <n v="141"/>
    <n v="180"/>
    <m/>
    <x v="1"/>
    <x v="4"/>
    <s v="Physician Referral"/>
    <s v="No"/>
    <s v="Scheduled"/>
    <s v="Pending"/>
    <d v="2024-12-04T00:00:00"/>
    <d v="2024-12-01T00:00:00"/>
    <s v="Private Room"/>
    <n v="259.7"/>
    <n v="50"/>
  </r>
  <r>
    <d v="2025-01-04T00:00:00"/>
    <n v="1018"/>
    <n v="1"/>
    <n v="2"/>
    <n v="5"/>
    <n v="5"/>
    <n v="3"/>
    <n v="10"/>
    <x v="1"/>
    <s v="Migraine"/>
    <s v="General Surgery"/>
    <s v="Dr. Olu Abisola"/>
    <s v="Allianz"/>
    <x v="31"/>
    <x v="1"/>
    <x v="3"/>
    <s v="Inpatient"/>
    <n v="987"/>
    <n v="121"/>
    <d v="2024-12-10T00:00:00"/>
    <x v="0"/>
    <x v="1"/>
    <s v="Emergency"/>
    <s v="Yes"/>
    <s v="Emergency"/>
    <s v="Paid"/>
    <m/>
    <m/>
    <s v="N/A"/>
    <n v="775.6"/>
    <n v="0"/>
  </r>
  <r>
    <d v="2025-01-04T00:00:00"/>
    <n v="4594"/>
    <n v="1"/>
    <n v="3"/>
    <n v="1"/>
    <n v="4"/>
    <n v="3"/>
    <n v="4"/>
    <x v="8"/>
    <s v="Appendicitis"/>
    <s v="Neurology"/>
    <s v="Dr. Olu Abisola"/>
    <s v="Allianz"/>
    <x v="22"/>
    <x v="0"/>
    <x v="1"/>
    <s v="Outpatient"/>
    <n v="950"/>
    <n v="140"/>
    <d v="2024-12-26T00:00:00"/>
    <x v="0"/>
    <x v="4"/>
    <s v="Emergency"/>
    <s v="No"/>
    <s v="Scheduled"/>
    <s v="Pending"/>
    <m/>
    <m/>
    <s v="N/A"/>
    <n v="763"/>
    <n v="0"/>
  </r>
  <r>
    <d v="2025-01-04T00:00:00"/>
    <n v="2230"/>
    <n v="1"/>
    <n v="2"/>
    <n v="4"/>
    <n v="5"/>
    <n v="1"/>
    <n v="10"/>
    <x v="1"/>
    <s v="Hypertension"/>
    <s v="General Surgery"/>
    <s v="Dr. Olu Abisola"/>
    <s v="Aviva"/>
    <x v="23"/>
    <x v="0"/>
    <x v="1"/>
    <s v="Emergency"/>
    <n v="370"/>
    <n v="131"/>
    <m/>
    <x v="1"/>
    <x v="2"/>
    <s v="Self-Referral"/>
    <s v="No"/>
    <s v="Scheduled"/>
    <s v="Paid"/>
    <d v="2024-12-04T00:00:00"/>
    <d v="2024-12-01T00:00:00"/>
    <s v="General Ward"/>
    <n v="357.7"/>
    <n v="10"/>
  </r>
  <r>
    <d v="2025-01-04T00:00:00"/>
    <n v="3267"/>
    <n v="1"/>
    <n v="4"/>
    <n v="2"/>
    <n v="5"/>
    <n v="2"/>
    <n v="4"/>
    <x v="8"/>
    <s v="Asthma"/>
    <s v="Orthopedics"/>
    <s v="Dr. Olu Abisola"/>
    <s v="AXA"/>
    <x v="41"/>
    <x v="0"/>
    <x v="3"/>
    <s v="Inpatient"/>
    <n v="932"/>
    <n v="85"/>
    <m/>
    <x v="1"/>
    <x v="3"/>
    <s v="Emergency"/>
    <s v="Yes"/>
    <s v="Emergency"/>
    <s v="Pending"/>
    <d v="2024-12-08T00:00:00"/>
    <d v="2024-12-01T00:00:00"/>
    <s v="General Ward"/>
    <n v="718.9"/>
    <n v="10"/>
  </r>
  <r>
    <d v="2025-01-04T00:00:00"/>
    <n v="385"/>
    <n v="1"/>
    <n v="3"/>
    <n v="3"/>
    <n v="4"/>
    <n v="2"/>
    <n v="10"/>
    <x v="1"/>
    <s v="Fracture"/>
    <s v="Neurology"/>
    <s v="Dr. Olu Abisola"/>
    <s v="AXA"/>
    <x v="41"/>
    <x v="1"/>
    <x v="2"/>
    <s v="Emergency"/>
    <n v="403"/>
    <n v="129"/>
    <d v="2024-12-11T00:00:00"/>
    <x v="0"/>
    <x v="5"/>
    <s v="Self-Referral"/>
    <s v="Yes"/>
    <s v="Emergency"/>
    <s v="Paid"/>
    <m/>
    <m/>
    <s v="N/A"/>
    <n v="372.4"/>
    <n v="0"/>
  </r>
  <r>
    <d v="2025-01-04T00:00:00"/>
    <n v="4675"/>
    <n v="1"/>
    <n v="1"/>
    <n v="4"/>
    <n v="1"/>
    <n v="1"/>
    <n v="4"/>
    <x v="8"/>
    <s v="Hypertension"/>
    <s v="Cardiology"/>
    <s v="Dr. Olu Abisola"/>
    <s v="Aviva"/>
    <x v="0"/>
    <x v="1"/>
    <x v="4"/>
    <s v="Inpatient"/>
    <n v="390"/>
    <n v="139"/>
    <d v="2024-12-22T00:00:00"/>
    <x v="0"/>
    <x v="8"/>
    <s v="Self-Referral"/>
    <s v="Yes"/>
    <s v="Emergency"/>
    <s v="Pending"/>
    <m/>
    <m/>
    <s v="N/A"/>
    <n v="370.3"/>
    <n v="0"/>
  </r>
  <r>
    <d v="2025-01-04T00:00:00"/>
    <n v="2712"/>
    <n v="1"/>
    <n v="5"/>
    <n v="5"/>
    <n v="2"/>
    <n v="3"/>
    <n v="10"/>
    <x v="1"/>
    <s v="Migraine"/>
    <s v="Pediatrics"/>
    <s v="Dr. Olu Abisola"/>
    <s v="Allianz"/>
    <x v="15"/>
    <x v="1"/>
    <x v="4"/>
    <s v="Outpatient"/>
    <n v="348"/>
    <n v="42"/>
    <d v="2024-12-20T00:00:00"/>
    <x v="0"/>
    <x v="6"/>
    <s v="Emergency"/>
    <s v="Yes"/>
    <s v="Emergency"/>
    <s v="Paid"/>
    <m/>
    <m/>
    <s v="N/A"/>
    <n v="273"/>
    <n v="0"/>
  </r>
  <r>
    <d v="2025-01-05T00:00:00"/>
    <n v="4239"/>
    <n v="1"/>
    <n v="4"/>
    <n v="4"/>
    <n v="5"/>
    <n v="2"/>
    <n v="4"/>
    <x v="8"/>
    <s v="Hypertension"/>
    <s v="Orthopedics"/>
    <s v="Dr. Olu Abisola"/>
    <s v="AXA"/>
    <x v="47"/>
    <x v="0"/>
    <x v="4"/>
    <s v="Outpatient"/>
    <n v="141"/>
    <n v="196"/>
    <d v="2024-12-18T00:00:00"/>
    <x v="0"/>
    <x v="4"/>
    <s v="Physician Referral"/>
    <s v="No"/>
    <s v="Scheduled"/>
    <s v="Paid"/>
    <m/>
    <m/>
    <s v="N/A"/>
    <n v="235.9"/>
    <n v="0"/>
  </r>
  <r>
    <d v="2025-01-01T00:00:00"/>
    <n v="2837"/>
    <n v="1"/>
    <n v="1"/>
    <n v="4"/>
    <n v="3"/>
    <n v="3"/>
    <n v="10"/>
    <x v="1"/>
    <s v="Hypertension"/>
    <s v="Cardiology"/>
    <s v="Dr. Olu Abisola"/>
    <s v="Allianz"/>
    <x v="37"/>
    <x v="1"/>
    <x v="1"/>
    <s v="Outpatient"/>
    <n v="321"/>
    <n v="167"/>
    <d v="2024-12-09T00:00:00"/>
    <x v="0"/>
    <x v="3"/>
    <s v="Self-Referral"/>
    <s v="Yes"/>
    <s v="Emergency"/>
    <s v="Pending"/>
    <m/>
    <m/>
    <s v="N/A"/>
    <n v="341.6"/>
    <n v="0"/>
  </r>
  <r>
    <d v="2025-01-01T00:00:00"/>
    <n v="946"/>
    <n v="1"/>
    <n v="3"/>
    <n v="1"/>
    <n v="4"/>
    <n v="3"/>
    <n v="4"/>
    <x v="8"/>
    <s v="Appendicitis"/>
    <s v="Neurology"/>
    <s v="Dr. Olu Abisola"/>
    <s v="Allianz"/>
    <x v="0"/>
    <x v="1"/>
    <x v="3"/>
    <s v="Outpatient"/>
    <n v="533"/>
    <n v="34"/>
    <d v="2024-12-17T00:00:00"/>
    <x v="0"/>
    <x v="9"/>
    <s v="Self-Referral"/>
    <s v="Yes"/>
    <s v="Emergency"/>
    <s v="Pending"/>
    <m/>
    <m/>
    <s v="N/A"/>
    <n v="396.9"/>
    <n v="0"/>
  </r>
  <r>
    <d v="2025-01-01T00:00:00"/>
    <n v="3000"/>
    <n v="1"/>
    <n v="5"/>
    <n v="1"/>
    <n v="1"/>
    <n v="2"/>
    <n v="10"/>
    <x v="1"/>
    <s v="Appendicitis"/>
    <s v="Pediatrics"/>
    <s v="Dr. Olu Abisola"/>
    <s v="AXA"/>
    <x v="22"/>
    <x v="0"/>
    <x v="1"/>
    <s v="Inpatient"/>
    <n v="860"/>
    <n v="49"/>
    <d v="2024-12-20T00:00:00"/>
    <x v="0"/>
    <x v="1"/>
    <s v="Emergency"/>
    <s v="No"/>
    <s v="Scheduled"/>
    <s v="Paid"/>
    <m/>
    <m/>
    <s v="N/A"/>
    <n v="636.29999999999995"/>
    <n v="0"/>
  </r>
  <r>
    <d v="2025-01-01T00:00:00"/>
    <n v="4826"/>
    <n v="1"/>
    <n v="1"/>
    <n v="4"/>
    <n v="5"/>
    <n v="2"/>
    <n v="4"/>
    <x v="8"/>
    <s v="Hypertension"/>
    <s v="Cardiology"/>
    <s v="Dr. Olu Abisola"/>
    <s v="AXA"/>
    <x v="1"/>
    <x v="0"/>
    <x v="2"/>
    <s v="Inpatient"/>
    <n v="657"/>
    <n v="23"/>
    <m/>
    <x v="1"/>
    <x v="8"/>
    <s v="Physician Referral"/>
    <s v="Yes"/>
    <s v="Emergency"/>
    <s v="Pending"/>
    <d v="2024-12-08T00:00:00"/>
    <d v="2024-12-02T00:00:00"/>
    <s v="General Ward"/>
    <n v="483"/>
    <n v="10"/>
  </r>
  <r>
    <d v="2025-01-01T00:00:00"/>
    <n v="1384"/>
    <n v="1"/>
    <n v="4"/>
    <n v="1"/>
    <n v="5"/>
    <n v="3"/>
    <n v="10"/>
    <x v="1"/>
    <s v="Appendicitis"/>
    <s v="Orthopedics"/>
    <s v="Dr. Olu Abisola"/>
    <s v="Allianz"/>
    <x v="2"/>
    <x v="1"/>
    <x v="0"/>
    <s v="Outpatient"/>
    <n v="553"/>
    <n v="83"/>
    <d v="2024-12-12T00:00:00"/>
    <x v="0"/>
    <x v="3"/>
    <s v="Self-Referral"/>
    <s v="Yes"/>
    <s v="Emergency"/>
    <s v="Pending"/>
    <m/>
    <m/>
    <s v="N/A"/>
    <n v="445.2"/>
    <n v="0"/>
  </r>
  <r>
    <d v="2025-01-01T00:00:00"/>
    <n v="2373"/>
    <n v="1"/>
    <n v="3"/>
    <n v="1"/>
    <n v="4"/>
    <n v="2"/>
    <n v="4"/>
    <x v="8"/>
    <s v="Appendicitis"/>
    <s v="Neurology"/>
    <s v="Dr. Olu Abisola"/>
    <s v="AXA"/>
    <x v="1"/>
    <x v="1"/>
    <x v="1"/>
    <s v="Outpatient"/>
    <n v="129"/>
    <n v="84"/>
    <m/>
    <x v="1"/>
    <x v="3"/>
    <s v="Emergency"/>
    <s v="No"/>
    <s v="Scheduled"/>
    <s v="Paid"/>
    <d v="2024-12-09T00:00:00"/>
    <d v="2024-12-02T00:00:00"/>
    <s v="General Ward"/>
    <n v="156.1"/>
    <n v="10"/>
  </r>
  <r>
    <d v="2025-01-01T00:00:00"/>
    <n v="4147"/>
    <n v="1"/>
    <n v="4"/>
    <n v="4"/>
    <n v="5"/>
    <n v="1"/>
    <n v="10"/>
    <x v="1"/>
    <s v="Hypertension"/>
    <s v="Orthopedics"/>
    <s v="Dr. Olu Abisola"/>
    <s v="Aviva"/>
    <x v="14"/>
    <x v="1"/>
    <x v="2"/>
    <s v="Inpatient"/>
    <n v="473"/>
    <n v="27"/>
    <m/>
    <x v="1"/>
    <x v="9"/>
    <s v="Physician Referral"/>
    <s v="Yes"/>
    <s v="Emergency"/>
    <s v="Pending"/>
    <d v="2024-12-06T00:00:00"/>
    <d v="2024-12-02T00:00:00"/>
    <s v="General Ward"/>
    <n v="357"/>
    <n v="10"/>
  </r>
  <r>
    <d v="2025-01-01T00:00:00"/>
    <n v="2755"/>
    <n v="1"/>
    <n v="4"/>
    <n v="2"/>
    <n v="5"/>
    <n v="2"/>
    <n v="4"/>
    <x v="8"/>
    <s v="Asthma"/>
    <s v="Orthopedics"/>
    <s v="Dr. Olu Abisola"/>
    <s v="AXA"/>
    <x v="22"/>
    <x v="1"/>
    <x v="2"/>
    <s v="Emergency"/>
    <n v="715"/>
    <n v="71"/>
    <d v="2024-12-27T00:00:00"/>
    <x v="0"/>
    <x v="4"/>
    <s v="Physician Referral"/>
    <s v="No"/>
    <s v="Scheduled"/>
    <s v="Paid"/>
    <m/>
    <m/>
    <s v="N/A"/>
    <n v="550.20000000000005"/>
    <n v="0"/>
  </r>
  <r>
    <d v="2025-01-01T00:00:00"/>
    <n v="318"/>
    <n v="1"/>
    <n v="3"/>
    <n v="1"/>
    <n v="1"/>
    <n v="3"/>
    <n v="10"/>
    <x v="1"/>
    <s v="Appendicitis"/>
    <s v="Neurology"/>
    <s v="Dr. Olu Abisola"/>
    <s v="Allianz"/>
    <x v="21"/>
    <x v="0"/>
    <x v="2"/>
    <s v="Outpatient"/>
    <n v="603"/>
    <n v="161"/>
    <d v="2024-12-18T00:00:00"/>
    <x v="0"/>
    <x v="2"/>
    <s v="Physician Referral"/>
    <s v="Yes"/>
    <s v="Emergency"/>
    <s v="Pending"/>
    <m/>
    <m/>
    <s v="N/A"/>
    <n v="534.79999999999995"/>
    <n v="0"/>
  </r>
  <r>
    <d v="2025-01-01T00:00:00"/>
    <n v="2466"/>
    <n v="1"/>
    <n v="2"/>
    <n v="4"/>
    <n v="5"/>
    <n v="3"/>
    <n v="4"/>
    <x v="8"/>
    <s v="Hypertension"/>
    <s v="General Surgery"/>
    <s v="Dr. Olu Abisola"/>
    <s v="Allianz"/>
    <x v="0"/>
    <x v="0"/>
    <x v="0"/>
    <s v="Inpatient"/>
    <n v="824"/>
    <n v="77"/>
    <d v="2024-12-19T00:00:00"/>
    <x v="0"/>
    <x v="4"/>
    <s v="Self-Referral"/>
    <s v="Yes"/>
    <s v="Emergency"/>
    <s v="Paid"/>
    <m/>
    <m/>
    <s v="N/A"/>
    <n v="630.70000000000005"/>
    <n v="0"/>
  </r>
  <r>
    <d v="2025-01-02T00:00:00"/>
    <n v="2018"/>
    <n v="1"/>
    <n v="4"/>
    <n v="2"/>
    <n v="5"/>
    <n v="3"/>
    <n v="10"/>
    <x v="1"/>
    <s v="Asthma"/>
    <s v="Orthopedics"/>
    <s v="Dr. Olu Abisola"/>
    <s v="Allianz"/>
    <x v="43"/>
    <x v="0"/>
    <x v="4"/>
    <s v="Outpatient"/>
    <n v="565"/>
    <n v="30"/>
    <d v="2024-12-15T00:00:00"/>
    <x v="0"/>
    <x v="5"/>
    <s v="Physician Referral"/>
    <s v="No"/>
    <s v="Scheduled"/>
    <s v="Pending"/>
    <m/>
    <m/>
    <s v="N/A"/>
    <n v="416.5"/>
    <n v="0"/>
  </r>
  <r>
    <d v="2025-01-02T00:00:00"/>
    <n v="4794"/>
    <n v="1"/>
    <n v="3"/>
    <n v="1"/>
    <n v="3"/>
    <n v="3"/>
    <n v="4"/>
    <x v="8"/>
    <s v="Appendicitis"/>
    <s v="Neurology"/>
    <s v="Dr. Olu Abisola"/>
    <s v="Allianz"/>
    <x v="37"/>
    <x v="1"/>
    <x v="3"/>
    <s v="Inpatient"/>
    <n v="479"/>
    <n v="78"/>
    <d v="2024-12-22T00:00:00"/>
    <x v="0"/>
    <x v="4"/>
    <s v="Self-Referral"/>
    <s v="No"/>
    <s v="Scheduled"/>
    <s v="Paid"/>
    <m/>
    <m/>
    <s v="N/A"/>
    <n v="389.9"/>
    <n v="0"/>
  </r>
  <r>
    <d v="2025-01-02T00:00:00"/>
    <n v="4577"/>
    <n v="1"/>
    <n v="4"/>
    <n v="4"/>
    <n v="5"/>
    <n v="3"/>
    <n v="10"/>
    <x v="1"/>
    <s v="Hypertension"/>
    <s v="Orthopedics"/>
    <s v="Dr. Olu Abisola"/>
    <s v="Allianz"/>
    <x v="1"/>
    <x v="1"/>
    <x v="1"/>
    <s v="Outpatient"/>
    <n v="659"/>
    <n v="43"/>
    <m/>
    <x v="1"/>
    <x v="2"/>
    <s v="Emergency"/>
    <s v="Yes"/>
    <s v="Emergency"/>
    <s v="Paid"/>
    <d v="2024-12-05T00:00:00"/>
    <d v="2024-12-03T00:00:00"/>
    <s v="Semi-Private Room"/>
    <n v="512.4"/>
    <n v="30"/>
  </r>
  <r>
    <d v="2025-01-02T00:00:00"/>
    <n v="4973"/>
    <n v="1"/>
    <n v="2"/>
    <n v="1"/>
    <n v="5"/>
    <n v="3"/>
    <n v="4"/>
    <x v="8"/>
    <s v="Appendicitis"/>
    <s v="General Surgery"/>
    <s v="Dr. Olu Abisola"/>
    <s v="Allianz"/>
    <x v="32"/>
    <x v="0"/>
    <x v="0"/>
    <s v="Outpatient"/>
    <n v="74"/>
    <n v="107"/>
    <m/>
    <x v="1"/>
    <x v="8"/>
    <s v="Physician Referral"/>
    <s v="Yes"/>
    <s v="Emergency"/>
    <s v="Pending"/>
    <d v="2024-12-05T00:00:00"/>
    <d v="2024-12-03T00:00:00"/>
    <s v="General Ward"/>
    <n v="133.69999999999999"/>
    <n v="10"/>
  </r>
  <r>
    <d v="2025-01-02T00:00:00"/>
    <n v="4465"/>
    <n v="1"/>
    <n v="3"/>
    <n v="2"/>
    <n v="4"/>
    <n v="1"/>
    <n v="10"/>
    <x v="1"/>
    <s v="Asthma"/>
    <s v="Neurology"/>
    <s v="Dr. Olu Abisola"/>
    <s v="Aviva"/>
    <x v="6"/>
    <x v="0"/>
    <x v="2"/>
    <s v="Emergency"/>
    <n v="684"/>
    <n v="179"/>
    <d v="2024-12-18T00:00:00"/>
    <x v="0"/>
    <x v="3"/>
    <s v="Self-Referral"/>
    <s v="No"/>
    <s v="Scheduled"/>
    <s v="Pending"/>
    <m/>
    <m/>
    <s v="N/A"/>
    <n v="604.1"/>
    <n v="0"/>
  </r>
  <r>
    <d v="2025-01-02T00:00:00"/>
    <n v="2234"/>
    <n v="1"/>
    <n v="1"/>
    <n v="4"/>
    <n v="1"/>
    <n v="3"/>
    <n v="4"/>
    <x v="8"/>
    <s v="Hypertension"/>
    <s v="Cardiology"/>
    <s v="Dr. Olu Abisola"/>
    <s v="Allianz"/>
    <x v="46"/>
    <x v="1"/>
    <x v="0"/>
    <s v="Emergency"/>
    <n v="625"/>
    <n v="65"/>
    <d v="2024-12-21T00:00:00"/>
    <x v="0"/>
    <x v="6"/>
    <s v="Physician Referral"/>
    <s v="Yes"/>
    <s v="Emergency"/>
    <s v="Paid"/>
    <m/>
    <m/>
    <s v="N/A"/>
    <n v="483"/>
    <n v="0"/>
  </r>
  <r>
    <d v="2025-01-02T00:00:00"/>
    <n v="133"/>
    <n v="1"/>
    <n v="1"/>
    <n v="2"/>
    <n v="3"/>
    <n v="3"/>
    <n v="10"/>
    <x v="1"/>
    <s v="Asthma"/>
    <s v="Cardiology"/>
    <s v="Dr. Olu Abisola"/>
    <s v="Allianz"/>
    <x v="38"/>
    <x v="1"/>
    <x v="1"/>
    <s v="Emergency"/>
    <n v="424"/>
    <n v="47"/>
    <d v="2024-12-11T00:00:00"/>
    <x v="0"/>
    <x v="5"/>
    <s v="Self-Referral"/>
    <s v="Yes"/>
    <s v="Emergency"/>
    <s v="Paid"/>
    <m/>
    <m/>
    <s v="N/A"/>
    <n v="329.7"/>
    <n v="0"/>
  </r>
  <r>
    <d v="2025-01-02T00:00:00"/>
    <n v="1258"/>
    <n v="1"/>
    <n v="1"/>
    <n v="3"/>
    <n v="4"/>
    <n v="1"/>
    <n v="4"/>
    <x v="8"/>
    <s v="Fracture"/>
    <s v="Cardiology"/>
    <s v="Dr. Olu Abisola"/>
    <s v="Aviva"/>
    <x v="27"/>
    <x v="0"/>
    <x v="3"/>
    <s v="Emergency"/>
    <n v="313"/>
    <n v="35"/>
    <d v="2024-12-31T00:00:00"/>
    <x v="0"/>
    <x v="7"/>
    <s v="Emergency"/>
    <s v="Yes"/>
    <s v="Emergency"/>
    <s v="Pending"/>
    <m/>
    <m/>
    <s v="N/A"/>
    <n v="243.6"/>
    <n v="0"/>
  </r>
  <r>
    <d v="2025-01-02T00:00:00"/>
    <n v="4124"/>
    <n v="1"/>
    <n v="5"/>
    <n v="5"/>
    <n v="4"/>
    <n v="3"/>
    <n v="10"/>
    <x v="1"/>
    <s v="Migraine"/>
    <s v="Pediatrics"/>
    <s v="Dr. Olu Abisola"/>
    <s v="Allianz"/>
    <x v="30"/>
    <x v="0"/>
    <x v="1"/>
    <s v="Outpatient"/>
    <n v="862"/>
    <n v="61"/>
    <m/>
    <x v="1"/>
    <x v="6"/>
    <s v="Self-Referral"/>
    <s v="Yes"/>
    <s v="Emergency"/>
    <s v="Pending"/>
    <d v="2024-12-04T00:00:00"/>
    <d v="2024-12-03T00:00:00"/>
    <s v="Private Room"/>
    <n v="681.1"/>
    <n v="50"/>
  </r>
  <r>
    <d v="2025-01-02T00:00:00"/>
    <n v="3171"/>
    <n v="1"/>
    <n v="4"/>
    <n v="3"/>
    <n v="5"/>
    <n v="3"/>
    <n v="4"/>
    <x v="8"/>
    <s v="Fracture"/>
    <s v="Orthopedics"/>
    <s v="Dr. Olu Abisola"/>
    <s v="Allianz"/>
    <x v="17"/>
    <x v="0"/>
    <x v="0"/>
    <s v="Outpatient"/>
    <n v="65"/>
    <n v="122"/>
    <m/>
    <x v="1"/>
    <x v="1"/>
    <s v="Emergency"/>
    <s v="Yes"/>
    <s v="Emergency"/>
    <s v="Pending"/>
    <d v="2024-12-12T00:00:00"/>
    <d v="2024-12-03T00:00:00"/>
    <s v="Semi-Private Room"/>
    <n v="151.9"/>
    <n v="30"/>
  </r>
  <r>
    <d v="2025-01-03T00:00:00"/>
    <n v="1847"/>
    <n v="1"/>
    <n v="4"/>
    <n v="1"/>
    <n v="5"/>
    <n v="1"/>
    <n v="10"/>
    <x v="1"/>
    <s v="Appendicitis"/>
    <s v="Orthopedics"/>
    <s v="Dr. Olu Abisola"/>
    <s v="Aviva"/>
    <x v="42"/>
    <x v="1"/>
    <x v="2"/>
    <s v="Emergency"/>
    <n v="682"/>
    <n v="35"/>
    <m/>
    <x v="1"/>
    <x v="8"/>
    <s v="Physician Referral"/>
    <s v="Yes"/>
    <s v="Emergency"/>
    <s v="Pending"/>
    <d v="2024-12-10T00:00:00"/>
    <d v="2024-12-03T00:00:00"/>
    <s v="Semi-Private Room"/>
    <n v="522.9"/>
    <n v="30"/>
  </r>
  <r>
    <d v="2025-01-03T00:00:00"/>
    <n v="3539"/>
    <n v="1"/>
    <n v="3"/>
    <n v="2"/>
    <n v="4"/>
    <n v="2"/>
    <n v="4"/>
    <x v="8"/>
    <s v="Asthma"/>
    <s v="Neurology"/>
    <s v="Dr. Olu Abisola"/>
    <s v="AXA"/>
    <x v="38"/>
    <x v="1"/>
    <x v="2"/>
    <s v="Emergency"/>
    <n v="491"/>
    <n v="119"/>
    <d v="2024-12-31T00:00:00"/>
    <x v="0"/>
    <x v="5"/>
    <s v="Self-Referral"/>
    <s v="No"/>
    <s v="Scheduled"/>
    <s v="Pending"/>
    <m/>
    <m/>
    <s v="N/A"/>
    <n v="427"/>
    <n v="0"/>
  </r>
  <r>
    <d v="2025-01-03T00:00:00"/>
    <n v="4283"/>
    <n v="1"/>
    <n v="5"/>
    <n v="4"/>
    <n v="5"/>
    <n v="2"/>
    <n v="10"/>
    <x v="1"/>
    <s v="Hypertension"/>
    <s v="Pediatrics"/>
    <s v="Dr. Olu Abisola"/>
    <s v="AXA"/>
    <x v="37"/>
    <x v="1"/>
    <x v="4"/>
    <s v="Outpatient"/>
    <n v="313"/>
    <n v="159"/>
    <d v="2024-12-11T00:00:00"/>
    <x v="0"/>
    <x v="2"/>
    <s v="Emergency"/>
    <s v="Yes"/>
    <s v="Emergency"/>
    <s v="Pending"/>
    <m/>
    <m/>
    <s v="N/A"/>
    <n v="330.4"/>
    <n v="0"/>
  </r>
  <r>
    <d v="2025-01-03T00:00:00"/>
    <n v="2756"/>
    <n v="1"/>
    <n v="4"/>
    <n v="2"/>
    <n v="5"/>
    <n v="3"/>
    <n v="4"/>
    <x v="8"/>
    <s v="Asthma"/>
    <s v="Orthopedics"/>
    <s v="Dr. Olu Abisola"/>
    <s v="Allianz"/>
    <x v="6"/>
    <x v="1"/>
    <x v="4"/>
    <s v="Inpatient"/>
    <n v="289"/>
    <n v="53"/>
    <d v="2024-12-17T00:00:00"/>
    <x v="0"/>
    <x v="4"/>
    <s v="Physician Referral"/>
    <s v="Yes"/>
    <s v="Emergency"/>
    <s v="Paid"/>
    <m/>
    <m/>
    <s v="N/A"/>
    <n v="239.4"/>
    <n v="0"/>
  </r>
  <r>
    <d v="2025-01-03T00:00:00"/>
    <n v="1858"/>
    <n v="1"/>
    <n v="3"/>
    <n v="1"/>
    <n v="3"/>
    <n v="2"/>
    <n v="10"/>
    <x v="1"/>
    <s v="Appendicitis"/>
    <s v="Neurology"/>
    <s v="Dr. Olu Abisola"/>
    <s v="AXA"/>
    <x v="17"/>
    <x v="1"/>
    <x v="3"/>
    <s v="Emergency"/>
    <n v="1000"/>
    <n v="57"/>
    <m/>
    <x v="1"/>
    <x v="1"/>
    <s v="Emergency"/>
    <s v="Yes"/>
    <s v="Emergency"/>
    <s v="Pending"/>
    <d v="2024-12-07T00:00:00"/>
    <d v="2024-12-04T00:00:00"/>
    <s v="Semi-Private Room"/>
    <n v="760.9"/>
    <n v="30"/>
  </r>
  <r>
    <d v="2025-01-03T00:00:00"/>
    <n v="3532"/>
    <n v="1"/>
    <n v="2"/>
    <n v="4"/>
    <n v="5"/>
    <n v="2"/>
    <n v="4"/>
    <x v="8"/>
    <s v="Hypertension"/>
    <s v="General Surgery"/>
    <s v="Dr. Olu Abisola"/>
    <s v="AXA"/>
    <x v="57"/>
    <x v="1"/>
    <x v="3"/>
    <s v="Inpatient"/>
    <n v="926"/>
    <n v="146"/>
    <m/>
    <x v="1"/>
    <x v="8"/>
    <s v="Physician Referral"/>
    <s v="Yes"/>
    <s v="Emergency"/>
    <s v="Pending"/>
    <d v="2024-12-06T00:00:00"/>
    <d v="2024-12-04T00:00:00"/>
    <s v="Private Room"/>
    <n v="785.4"/>
    <n v="50"/>
  </r>
  <r>
    <d v="2025-01-03T00:00:00"/>
    <n v="1102"/>
    <n v="1"/>
    <n v="4"/>
    <n v="3"/>
    <n v="5"/>
    <n v="1"/>
    <n v="10"/>
    <x v="1"/>
    <s v="Fracture"/>
    <s v="Orthopedics"/>
    <s v="Dr. Olu Abisola"/>
    <s v="Aviva"/>
    <x v="32"/>
    <x v="0"/>
    <x v="4"/>
    <s v="Outpatient"/>
    <n v="638"/>
    <n v="194"/>
    <m/>
    <x v="1"/>
    <x v="4"/>
    <s v="Emergency"/>
    <s v="No"/>
    <s v="Scheduled"/>
    <s v="Pending"/>
    <d v="2024-12-07T00:00:00"/>
    <d v="2024-12-04T00:00:00"/>
    <s v="General Ward"/>
    <n v="589.4"/>
    <n v="10"/>
  </r>
  <r>
    <d v="2025-01-03T00:00:00"/>
    <n v="743"/>
    <n v="1"/>
    <n v="4"/>
    <n v="2"/>
    <n v="5"/>
    <n v="2"/>
    <n v="4"/>
    <x v="8"/>
    <s v="Asthma"/>
    <s v="Orthopedics"/>
    <s v="Dr. Olu Abisola"/>
    <s v="AXA"/>
    <x v="35"/>
    <x v="0"/>
    <x v="4"/>
    <s v="Inpatient"/>
    <n v="377"/>
    <n v="41"/>
    <d v="2024-12-11T00:00:00"/>
    <x v="0"/>
    <x v="9"/>
    <s v="Self-Referral"/>
    <s v="Yes"/>
    <s v="Emergency"/>
    <s v="Pending"/>
    <m/>
    <m/>
    <s v="N/A"/>
    <n v="292.60000000000002"/>
    <n v="0"/>
  </r>
  <r>
    <d v="2025-01-03T00:00:00"/>
    <n v="3130"/>
    <n v="1"/>
    <n v="2"/>
    <n v="5"/>
    <n v="5"/>
    <n v="3"/>
    <n v="10"/>
    <x v="1"/>
    <s v="Migraine"/>
    <s v="General Surgery"/>
    <s v="Dr. Olu Abisola"/>
    <s v="Allianz"/>
    <x v="18"/>
    <x v="1"/>
    <x v="1"/>
    <s v="Emergency"/>
    <n v="991"/>
    <n v="99"/>
    <m/>
    <x v="1"/>
    <x v="3"/>
    <s v="Emergency"/>
    <s v="Yes"/>
    <s v="Emergency"/>
    <s v="Paid"/>
    <d v="2024-12-11T00:00:00"/>
    <d v="2024-12-04T00:00:00"/>
    <s v="General Ward"/>
    <n v="770"/>
    <n v="10"/>
  </r>
  <r>
    <d v="2025-01-03T00:00:00"/>
    <n v="3521"/>
    <n v="1"/>
    <n v="2"/>
    <n v="1"/>
    <n v="5"/>
    <n v="1"/>
    <n v="4"/>
    <x v="8"/>
    <s v="Appendicitis"/>
    <s v="General Surgery"/>
    <s v="Dr. Olu Abisola"/>
    <s v="Aviva"/>
    <x v="32"/>
    <x v="0"/>
    <x v="1"/>
    <s v="Emergency"/>
    <n v="177"/>
    <n v="107"/>
    <d v="2024-12-26T00:00:00"/>
    <x v="0"/>
    <x v="1"/>
    <s v="Physician Referral"/>
    <s v="Yes"/>
    <s v="Emergency"/>
    <s v="Paid"/>
    <m/>
    <m/>
    <s v="N/A"/>
    <n v="198.8"/>
    <n v="0"/>
  </r>
  <r>
    <d v="2025-01-04T00:00:00"/>
    <n v="1864"/>
    <n v="1"/>
    <n v="4"/>
    <n v="1"/>
    <n v="5"/>
    <n v="2"/>
    <n v="10"/>
    <x v="1"/>
    <s v="Appendicitis"/>
    <s v="Orthopedics"/>
    <s v="Dr. Olu Abisola"/>
    <s v="AXA"/>
    <x v="27"/>
    <x v="1"/>
    <x v="2"/>
    <s v="Emergency"/>
    <n v="576"/>
    <n v="22"/>
    <m/>
    <x v="1"/>
    <x v="5"/>
    <s v="Emergency"/>
    <s v="No"/>
    <s v="Scheduled"/>
    <s v="Paid"/>
    <d v="2024-12-09T00:00:00"/>
    <d v="2024-12-04T00:00:00"/>
    <s v="General Ward"/>
    <n v="425.6"/>
    <n v="10"/>
  </r>
  <r>
    <d v="2025-01-04T00:00:00"/>
    <n v="1729"/>
    <n v="1"/>
    <n v="2"/>
    <n v="2"/>
    <n v="5"/>
    <n v="3"/>
    <n v="4"/>
    <x v="8"/>
    <s v="Asthma"/>
    <s v="General Surgery"/>
    <s v="Dr. Olu Abisola"/>
    <s v="Allianz"/>
    <x v="7"/>
    <x v="0"/>
    <x v="2"/>
    <s v="Emergency"/>
    <n v="395"/>
    <n v="20"/>
    <d v="2024-12-15T00:00:00"/>
    <x v="0"/>
    <x v="0"/>
    <s v="Emergency"/>
    <s v="Yes"/>
    <s v="Emergency"/>
    <s v="Paid"/>
    <m/>
    <m/>
    <s v="N/A"/>
    <n v="290.5"/>
    <n v="0"/>
  </r>
  <r>
    <d v="2025-01-04T00:00:00"/>
    <n v="2152"/>
    <n v="1"/>
    <n v="3"/>
    <n v="3"/>
    <n v="3"/>
    <n v="1"/>
    <n v="10"/>
    <x v="1"/>
    <s v="Fracture"/>
    <s v="Neurology"/>
    <s v="Dr. Olu Abisola"/>
    <s v="Aviva"/>
    <x v="49"/>
    <x v="1"/>
    <x v="4"/>
    <s v="Emergency"/>
    <n v="519"/>
    <n v="72"/>
    <d v="2024-12-19T00:00:00"/>
    <x v="0"/>
    <x v="5"/>
    <s v="Self-Referral"/>
    <s v="Yes"/>
    <s v="Emergency"/>
    <s v="Pending"/>
    <m/>
    <m/>
    <s v="N/A"/>
    <n v="413.7"/>
    <n v="0"/>
  </r>
  <r>
    <d v="2025-01-04T00:00:00"/>
    <n v="1175"/>
    <n v="1"/>
    <n v="4"/>
    <n v="3"/>
    <n v="5"/>
    <n v="3"/>
    <n v="4"/>
    <x v="8"/>
    <s v="Fracture"/>
    <s v="Orthopedics"/>
    <s v="Dr. Olu Abisola"/>
    <s v="Allianz"/>
    <x v="21"/>
    <x v="0"/>
    <x v="1"/>
    <s v="Outpatient"/>
    <n v="987"/>
    <n v="191"/>
    <d v="2024-12-28T00:00:00"/>
    <x v="0"/>
    <x v="4"/>
    <s v="Physician Referral"/>
    <s v="No"/>
    <s v="Scheduled"/>
    <s v="Paid"/>
    <m/>
    <m/>
    <s v="N/A"/>
    <n v="824.6"/>
    <n v="0"/>
  </r>
  <r>
    <d v="2025-01-04T00:00:00"/>
    <n v="3972"/>
    <n v="1"/>
    <n v="4"/>
    <n v="5"/>
    <n v="5"/>
    <n v="2"/>
    <n v="10"/>
    <x v="1"/>
    <s v="Migraine"/>
    <s v="Orthopedics"/>
    <s v="Dr. Olu Abisola"/>
    <s v="AXA"/>
    <x v="3"/>
    <x v="0"/>
    <x v="4"/>
    <s v="Inpatient"/>
    <n v="853"/>
    <n v="66"/>
    <d v="2025-01-01T00:00:00"/>
    <x v="0"/>
    <x v="3"/>
    <s v="Physician Referral"/>
    <s v="No"/>
    <s v="Scheduled"/>
    <s v="Pending"/>
    <m/>
    <m/>
    <s v="N/A"/>
    <n v="643.29999999999995"/>
    <n v="0"/>
  </r>
  <r>
    <d v="2025-01-04T00:00:00"/>
    <n v="3304"/>
    <n v="1"/>
    <n v="1"/>
    <n v="5"/>
    <n v="4"/>
    <n v="3"/>
    <n v="4"/>
    <x v="8"/>
    <s v="Migraine"/>
    <s v="Cardiology"/>
    <s v="Dr. Olu Abisola"/>
    <s v="Allianz"/>
    <x v="7"/>
    <x v="1"/>
    <x v="4"/>
    <s v="Outpatient"/>
    <n v="621"/>
    <n v="185"/>
    <m/>
    <x v="1"/>
    <x v="0"/>
    <s v="Emergency"/>
    <s v="No"/>
    <s v="Scheduled"/>
    <s v="Pending"/>
    <d v="2024-12-08T00:00:00"/>
    <d v="2024-12-05T00:00:00"/>
    <s v="General Ward"/>
    <n v="571.20000000000005"/>
    <n v="10"/>
  </r>
  <r>
    <d v="2025-01-04T00:00:00"/>
    <n v="23"/>
    <n v="1"/>
    <n v="4"/>
    <n v="2"/>
    <n v="5"/>
    <n v="2"/>
    <n v="10"/>
    <x v="1"/>
    <s v="Asthma"/>
    <s v="Orthopedics"/>
    <s v="Dr. Olu Abisola"/>
    <s v="AXA"/>
    <x v="51"/>
    <x v="1"/>
    <x v="3"/>
    <s v="Outpatient"/>
    <n v="675"/>
    <n v="134"/>
    <m/>
    <x v="1"/>
    <x v="8"/>
    <s v="Physician Referral"/>
    <s v="No"/>
    <s v="Scheduled"/>
    <s v="Paid"/>
    <d v="2024-12-14T00:00:00"/>
    <d v="2024-12-05T00:00:00"/>
    <s v="General Ward"/>
    <n v="573.29999999999995"/>
    <n v="10"/>
  </r>
  <r>
    <d v="2025-01-04T00:00:00"/>
    <n v="2928"/>
    <n v="1"/>
    <n v="1"/>
    <n v="4"/>
    <n v="2"/>
    <n v="2"/>
    <n v="4"/>
    <x v="8"/>
    <s v="Hypertension"/>
    <s v="Cardiology"/>
    <s v="Dr. Olu Abisola"/>
    <s v="AXA"/>
    <x v="10"/>
    <x v="0"/>
    <x v="4"/>
    <s v="Outpatient"/>
    <n v="541"/>
    <n v="60"/>
    <m/>
    <x v="1"/>
    <x v="6"/>
    <s v="Physician Referral"/>
    <s v="No"/>
    <s v="Scheduled"/>
    <s v="Paid"/>
    <d v="2024-12-07T00:00:00"/>
    <d v="2024-12-05T00:00:00"/>
    <s v="Private Room"/>
    <n v="455.7"/>
    <n v="50"/>
  </r>
  <r>
    <d v="2025-01-04T00:00:00"/>
    <n v="4839"/>
    <n v="1"/>
    <n v="2"/>
    <n v="3"/>
    <n v="5"/>
    <n v="2"/>
    <n v="10"/>
    <x v="1"/>
    <s v="Fracture"/>
    <s v="General Surgery"/>
    <s v="Dr. Olu Abisola"/>
    <s v="AXA"/>
    <x v="8"/>
    <x v="0"/>
    <x v="2"/>
    <s v="Inpatient"/>
    <n v="775"/>
    <n v="168"/>
    <d v="2024-12-30T00:00:00"/>
    <x v="0"/>
    <x v="1"/>
    <s v="Physician Referral"/>
    <s v="Yes"/>
    <s v="Emergency"/>
    <s v="Pending"/>
    <m/>
    <m/>
    <s v="N/A"/>
    <n v="660.1"/>
    <n v="0"/>
  </r>
  <r>
    <d v="2025-01-04T00:00:00"/>
    <n v="3667"/>
    <n v="1"/>
    <n v="2"/>
    <n v="4"/>
    <n v="5"/>
    <n v="2"/>
    <n v="4"/>
    <x v="8"/>
    <s v="Hypertension"/>
    <s v="General Surgery"/>
    <s v="Dr. Olu Abisola"/>
    <s v="AXA"/>
    <x v="60"/>
    <x v="1"/>
    <x v="3"/>
    <s v="Inpatient"/>
    <n v="483"/>
    <n v="192"/>
    <m/>
    <x v="1"/>
    <x v="7"/>
    <s v="Self-Referral"/>
    <s v="Yes"/>
    <s v="Emergency"/>
    <s v="Paid"/>
    <d v="2024-12-12T00:00:00"/>
    <d v="2024-12-05T00:00:00"/>
    <s v="Semi-Private Room"/>
    <n v="493.5"/>
    <n v="30"/>
  </r>
  <r>
    <d v="2025-01-05T00:00:00"/>
    <n v="1530"/>
    <n v="1"/>
    <n v="3"/>
    <n v="4"/>
    <n v="5"/>
    <n v="2"/>
    <n v="10"/>
    <x v="1"/>
    <s v="Hypertension"/>
    <s v="Neurology"/>
    <s v="Dr. Olu Abisola"/>
    <s v="AXA"/>
    <x v="0"/>
    <x v="0"/>
    <x v="1"/>
    <s v="Outpatient"/>
    <n v="970"/>
    <n v="160"/>
    <d v="2024-12-15T00:00:00"/>
    <x v="0"/>
    <x v="0"/>
    <s v="Self-Referral"/>
    <s v="Yes"/>
    <s v="Emergency"/>
    <s v="Paid"/>
    <m/>
    <m/>
    <s v="N/A"/>
    <n v="791"/>
    <n v="0"/>
  </r>
  <r>
    <d v="2024-12-06T00:00:00"/>
    <n v="640"/>
    <n v="1"/>
    <n v="1"/>
    <n v="2"/>
    <n v="1"/>
    <n v="1"/>
    <n v="4"/>
    <x v="8"/>
    <s v="Asthma"/>
    <s v="Cardiology"/>
    <s v="Dr. Olu Abisola"/>
    <s v="Aviva"/>
    <x v="57"/>
    <x v="1"/>
    <x v="2"/>
    <s v="Inpatient"/>
    <n v="213"/>
    <n v="85"/>
    <m/>
    <x v="1"/>
    <x v="0"/>
    <s v="Self-Referral"/>
    <s v="No"/>
    <s v="Scheduled"/>
    <s v="Pending"/>
    <d v="2024-12-12T00:00:00"/>
    <d v="2024-12-06T00:00:00"/>
    <s v="General Ward"/>
    <n v="215.6"/>
    <n v="10"/>
  </r>
  <r>
    <d v="2024-12-06T00:00:00"/>
    <n v="3947"/>
    <n v="1"/>
    <n v="4"/>
    <n v="5"/>
    <n v="5"/>
    <n v="2"/>
    <n v="10"/>
    <x v="1"/>
    <s v="Migraine"/>
    <s v="Orthopedics"/>
    <s v="Dr. Olu Abisola"/>
    <s v="AXA"/>
    <x v="56"/>
    <x v="1"/>
    <x v="0"/>
    <s v="Outpatient"/>
    <n v="271"/>
    <n v="62"/>
    <m/>
    <x v="1"/>
    <x v="6"/>
    <s v="Physician Referral"/>
    <s v="No"/>
    <s v="Scheduled"/>
    <s v="Pending"/>
    <d v="2024-12-12T00:00:00"/>
    <d v="2024-12-06T00:00:00"/>
    <s v="Private Room"/>
    <n v="268.10000000000002"/>
    <n v="50"/>
  </r>
  <r>
    <d v="2024-12-06T00:00:00"/>
    <n v="1478"/>
    <n v="1"/>
    <n v="1"/>
    <n v="4"/>
    <n v="2"/>
    <n v="1"/>
    <n v="4"/>
    <x v="8"/>
    <s v="Hypertension"/>
    <s v="Cardiology"/>
    <s v="Dr. Olu Abisola"/>
    <s v="Aviva"/>
    <x v="58"/>
    <x v="0"/>
    <x v="1"/>
    <s v="Outpatient"/>
    <n v="658"/>
    <n v="108"/>
    <d v="2024-12-16T00:00:00"/>
    <x v="0"/>
    <x v="5"/>
    <s v="Self-Referral"/>
    <s v="Yes"/>
    <s v="Emergency"/>
    <s v="Pending"/>
    <m/>
    <m/>
    <s v="N/A"/>
    <n v="536.20000000000005"/>
    <n v="0"/>
  </r>
  <r>
    <d v="2024-12-06T00:00:00"/>
    <n v="3425"/>
    <n v="1"/>
    <n v="2"/>
    <n v="2"/>
    <n v="5"/>
    <n v="3"/>
    <n v="10"/>
    <x v="1"/>
    <s v="Asthma"/>
    <s v="General Surgery"/>
    <s v="Dr. Olu Abisola"/>
    <s v="Allianz"/>
    <x v="7"/>
    <x v="1"/>
    <x v="0"/>
    <s v="Emergency"/>
    <n v="432"/>
    <n v="195"/>
    <d v="2024-12-20T00:00:00"/>
    <x v="0"/>
    <x v="8"/>
    <s v="Physician Referral"/>
    <s v="No"/>
    <s v="Scheduled"/>
    <s v="Pending"/>
    <m/>
    <m/>
    <s v="N/A"/>
    <n v="438.9"/>
    <n v="0"/>
  </r>
  <r>
    <d v="2024-12-06T00:00:00"/>
    <n v="3861"/>
    <n v="1"/>
    <n v="2"/>
    <n v="5"/>
    <n v="5"/>
    <n v="3"/>
    <n v="4"/>
    <x v="8"/>
    <s v="Migraine"/>
    <s v="General Surgery"/>
    <s v="Dr. Olu Abisola"/>
    <s v="Allianz"/>
    <x v="44"/>
    <x v="0"/>
    <x v="2"/>
    <s v="Inpatient"/>
    <n v="923"/>
    <n v="132"/>
    <d v="2024-12-22T00:00:00"/>
    <x v="0"/>
    <x v="6"/>
    <s v="Self-Referral"/>
    <s v="No"/>
    <s v="Scheduled"/>
    <s v="Pending"/>
    <m/>
    <m/>
    <s v="N/A"/>
    <n v="738.5"/>
    <n v="0"/>
  </r>
  <r>
    <d v="2024-12-06T00:00:00"/>
    <n v="1900"/>
    <n v="1"/>
    <n v="3"/>
    <n v="4"/>
    <n v="4"/>
    <n v="1"/>
    <n v="10"/>
    <x v="1"/>
    <s v="Hypertension"/>
    <s v="Neurology"/>
    <s v="Dr. Olu Abisola"/>
    <s v="Aviva"/>
    <x v="43"/>
    <x v="0"/>
    <x v="1"/>
    <s v="Emergency"/>
    <n v="646"/>
    <n v="45"/>
    <m/>
    <x v="1"/>
    <x v="3"/>
    <s v="Emergency"/>
    <s v="No"/>
    <s v="Scheduled"/>
    <s v="Paid"/>
    <d v="2024-12-13T00:00:00"/>
    <d v="2024-12-06T00:00:00"/>
    <s v="Private Room"/>
    <n v="518.70000000000005"/>
    <n v="50"/>
  </r>
  <r>
    <d v="2024-12-06T00:00:00"/>
    <n v="2477"/>
    <n v="1"/>
    <n v="2"/>
    <n v="4"/>
    <n v="5"/>
    <n v="1"/>
    <n v="4"/>
    <x v="8"/>
    <s v="Hypertension"/>
    <s v="General Surgery"/>
    <s v="Dr. Olu Abisola"/>
    <s v="Aviva"/>
    <x v="54"/>
    <x v="1"/>
    <x v="0"/>
    <s v="Outpatient"/>
    <n v="854"/>
    <n v="118"/>
    <d v="2024-12-28T00:00:00"/>
    <x v="0"/>
    <x v="0"/>
    <s v="Physician Referral"/>
    <s v="Yes"/>
    <s v="Emergency"/>
    <s v="Pending"/>
    <m/>
    <m/>
    <s v="N/A"/>
    <n v="680.4"/>
    <n v="0"/>
  </r>
  <r>
    <d v="2024-12-06T00:00:00"/>
    <n v="3427"/>
    <n v="1"/>
    <n v="1"/>
    <n v="5"/>
    <n v="3"/>
    <n v="3"/>
    <n v="10"/>
    <x v="1"/>
    <s v="Migraine"/>
    <s v="Cardiology"/>
    <s v="Dr. Olu Abisola"/>
    <s v="Allianz"/>
    <x v="7"/>
    <x v="0"/>
    <x v="0"/>
    <s v="Outpatient"/>
    <n v="156"/>
    <n v="80"/>
    <m/>
    <x v="1"/>
    <x v="6"/>
    <s v="Emergency"/>
    <s v="No"/>
    <s v="Scheduled"/>
    <s v="Pending"/>
    <d v="2024-12-12T00:00:00"/>
    <d v="2024-12-06T00:00:00"/>
    <s v="Private Room"/>
    <n v="200.2"/>
    <n v="50"/>
  </r>
  <r>
    <d v="2024-12-06T00:00:00"/>
    <n v="3659"/>
    <n v="1"/>
    <n v="4"/>
    <n v="5"/>
    <n v="5"/>
    <n v="1"/>
    <n v="4"/>
    <x v="8"/>
    <s v="Migraine"/>
    <s v="Orthopedics"/>
    <s v="Dr. Olu Abisola"/>
    <s v="Aviva"/>
    <x v="13"/>
    <x v="1"/>
    <x v="1"/>
    <s v="Outpatient"/>
    <n v="499"/>
    <n v="144"/>
    <m/>
    <x v="1"/>
    <x v="9"/>
    <s v="Emergency"/>
    <s v="Yes"/>
    <s v="Emergency"/>
    <s v="Pending"/>
    <d v="2024-12-08T00:00:00"/>
    <d v="2024-12-06T00:00:00"/>
    <s v="General Ward"/>
    <n v="457.1"/>
    <n v="10"/>
  </r>
  <r>
    <d v="2024-12-06T00:00:00"/>
    <n v="158"/>
    <n v="1"/>
    <n v="4"/>
    <n v="1"/>
    <n v="5"/>
    <n v="1"/>
    <n v="10"/>
    <x v="1"/>
    <s v="Appendicitis"/>
    <s v="Orthopedics"/>
    <s v="Dr. Olu Abisola"/>
    <s v="Aviva"/>
    <x v="40"/>
    <x v="1"/>
    <x v="4"/>
    <s v="Emergency"/>
    <n v="199"/>
    <n v="138"/>
    <m/>
    <x v="1"/>
    <x v="3"/>
    <s v="Emergency"/>
    <s v="Yes"/>
    <s v="Emergency"/>
    <s v="Paid"/>
    <d v="2024-12-11T00:00:00"/>
    <d v="2024-12-06T00:00:00"/>
    <s v="Semi-Private Room"/>
    <n v="256.89999999999998"/>
    <n v="30"/>
  </r>
  <r>
    <d v="2024-12-07T00:00:00"/>
    <n v="945"/>
    <n v="1"/>
    <n v="1"/>
    <n v="1"/>
    <n v="5"/>
    <n v="2"/>
    <n v="4"/>
    <x v="8"/>
    <s v="Appendicitis"/>
    <s v="Cardiology"/>
    <s v="Dr. Olu Abisola"/>
    <s v="AXA"/>
    <x v="37"/>
    <x v="1"/>
    <x v="2"/>
    <s v="Emergency"/>
    <n v="436"/>
    <n v="81"/>
    <d v="2025-01-01T00:00:00"/>
    <x v="0"/>
    <x v="5"/>
    <s v="Self-Referral"/>
    <s v="No"/>
    <s v="Scheduled"/>
    <s v="Pending"/>
    <m/>
    <m/>
    <s v="N/A"/>
    <n v="361.9"/>
    <n v="0"/>
  </r>
  <r>
    <d v="2024-12-07T00:00:00"/>
    <n v="2251"/>
    <n v="1"/>
    <n v="3"/>
    <n v="2"/>
    <n v="5"/>
    <n v="3"/>
    <n v="10"/>
    <x v="1"/>
    <s v="Asthma"/>
    <s v="Neurology"/>
    <s v="Dr. Olu Abisola"/>
    <s v="Allianz"/>
    <x v="54"/>
    <x v="0"/>
    <x v="2"/>
    <s v="Outpatient"/>
    <n v="710"/>
    <n v="101"/>
    <m/>
    <x v="1"/>
    <x v="6"/>
    <s v="Self-Referral"/>
    <s v="Yes"/>
    <s v="Emergency"/>
    <s v="Pending"/>
    <d v="2024-12-10T00:00:00"/>
    <d v="2024-12-07T00:00:00"/>
    <s v="General Ward"/>
    <n v="574.70000000000005"/>
    <n v="10"/>
  </r>
  <r>
    <d v="2024-12-07T00:00:00"/>
    <n v="3615"/>
    <n v="1"/>
    <n v="4"/>
    <n v="2"/>
    <n v="5"/>
    <n v="1"/>
    <n v="4"/>
    <x v="8"/>
    <s v="Asthma"/>
    <s v="Orthopedics"/>
    <s v="Dr. Olu Abisola"/>
    <s v="Aviva"/>
    <x v="59"/>
    <x v="1"/>
    <x v="3"/>
    <s v="Emergency"/>
    <n v="223"/>
    <n v="161"/>
    <d v="2024-12-14T00:00:00"/>
    <x v="0"/>
    <x v="1"/>
    <s v="Emergency"/>
    <s v="No"/>
    <s v="Scheduled"/>
    <s v="Paid"/>
    <m/>
    <m/>
    <s v="N/A"/>
    <n v="268.8"/>
    <n v="0"/>
  </r>
  <r>
    <d v="2024-12-07T00:00:00"/>
    <n v="3475"/>
    <n v="1"/>
    <n v="1"/>
    <n v="3"/>
    <n v="4"/>
    <n v="1"/>
    <n v="10"/>
    <x v="1"/>
    <s v="Fracture"/>
    <s v="Cardiology"/>
    <s v="Dr. Olu Abisola"/>
    <s v="Aviva"/>
    <x v="14"/>
    <x v="0"/>
    <x v="1"/>
    <s v="Outpatient"/>
    <n v="75"/>
    <n v="188"/>
    <d v="2024-12-18T00:00:00"/>
    <x v="0"/>
    <x v="6"/>
    <s v="Emergency"/>
    <s v="No"/>
    <s v="Scheduled"/>
    <s v="Pending"/>
    <m/>
    <m/>
    <s v="N/A"/>
    <n v="184.1"/>
    <n v="0"/>
  </r>
  <r>
    <d v="2024-12-07T00:00:00"/>
    <n v="670"/>
    <n v="1"/>
    <n v="1"/>
    <n v="1"/>
    <n v="2"/>
    <n v="1"/>
    <n v="4"/>
    <x v="8"/>
    <s v="Appendicitis"/>
    <s v="Cardiology"/>
    <s v="Dr. Olu Abisola"/>
    <s v="Aviva"/>
    <x v="47"/>
    <x v="1"/>
    <x v="2"/>
    <s v="Outpatient"/>
    <n v="289"/>
    <n v="156"/>
    <m/>
    <x v="1"/>
    <x v="8"/>
    <s v="Emergency"/>
    <s v="Yes"/>
    <s v="Emergency"/>
    <s v="Pending"/>
    <d v="2024-12-16T00:00:00"/>
    <d v="2024-12-07T00:00:00"/>
    <s v="Private Room"/>
    <n v="346.5"/>
    <n v="50"/>
  </r>
  <r>
    <d v="2024-12-07T00:00:00"/>
    <n v="4791"/>
    <n v="1"/>
    <n v="2"/>
    <n v="5"/>
    <n v="5"/>
    <n v="2"/>
    <n v="10"/>
    <x v="1"/>
    <s v="Migraine"/>
    <s v="General Surgery"/>
    <s v="Dr. Olu Abisola"/>
    <s v="AXA"/>
    <x v="46"/>
    <x v="1"/>
    <x v="0"/>
    <s v="Emergency"/>
    <n v="520"/>
    <n v="63"/>
    <m/>
    <x v="1"/>
    <x v="2"/>
    <s v="Self-Referral"/>
    <s v="No"/>
    <s v="Scheduled"/>
    <s v="Pending"/>
    <d v="2024-12-15T00:00:00"/>
    <d v="2024-12-07T00:00:00"/>
    <s v="General Ward"/>
    <n v="415.1"/>
    <n v="10"/>
  </r>
  <r>
    <d v="2024-12-07T00:00:00"/>
    <n v="2730"/>
    <n v="1"/>
    <n v="2"/>
    <n v="1"/>
    <n v="5"/>
    <n v="3"/>
    <n v="4"/>
    <x v="8"/>
    <s v="Appendicitis"/>
    <s v="General Surgery"/>
    <s v="Dr. Olu Abisola"/>
    <s v="Allianz"/>
    <x v="26"/>
    <x v="1"/>
    <x v="1"/>
    <s v="Inpatient"/>
    <n v="705"/>
    <n v="75"/>
    <m/>
    <x v="1"/>
    <x v="1"/>
    <s v="Emergency"/>
    <s v="Yes"/>
    <s v="Emergency"/>
    <s v="Paid"/>
    <d v="2024-12-09T00:00:00"/>
    <d v="2024-12-07T00:00:00"/>
    <s v="Private Room"/>
    <n v="581"/>
    <n v="50"/>
  </r>
  <r>
    <d v="2024-12-07T00:00:00"/>
    <n v="3518"/>
    <n v="1"/>
    <n v="3"/>
    <n v="2"/>
    <n v="2"/>
    <n v="3"/>
    <n v="10"/>
    <x v="1"/>
    <s v="Asthma"/>
    <s v="Neurology"/>
    <s v="Dr. Olu Abisola"/>
    <s v="Allianz"/>
    <x v="22"/>
    <x v="0"/>
    <x v="0"/>
    <s v="Outpatient"/>
    <n v="455"/>
    <n v="22"/>
    <m/>
    <x v="1"/>
    <x v="4"/>
    <s v="Emergency"/>
    <s v="No"/>
    <s v="Scheduled"/>
    <s v="Paid"/>
    <d v="2024-12-08T00:00:00"/>
    <d v="2024-12-07T00:00:00"/>
    <s v="General Ward"/>
    <n v="340.9"/>
    <n v="10"/>
  </r>
  <r>
    <d v="2024-12-07T00:00:00"/>
    <n v="3827"/>
    <n v="1"/>
    <n v="3"/>
    <n v="2"/>
    <n v="3"/>
    <n v="1"/>
    <n v="4"/>
    <x v="8"/>
    <s v="Asthma"/>
    <s v="Neurology"/>
    <s v="Dr. Olu Abisola"/>
    <s v="Aviva"/>
    <x v="11"/>
    <x v="0"/>
    <x v="1"/>
    <s v="Outpatient"/>
    <n v="832"/>
    <n v="117"/>
    <d v="2024-12-15T00:00:00"/>
    <x v="0"/>
    <x v="9"/>
    <s v="Physician Referral"/>
    <s v="Yes"/>
    <s v="Emergency"/>
    <s v="Pending"/>
    <m/>
    <m/>
    <s v="N/A"/>
    <n v="664.3"/>
    <n v="0"/>
  </r>
  <r>
    <d v="2024-12-07T00:00:00"/>
    <n v="2325"/>
    <n v="1"/>
    <n v="3"/>
    <n v="2"/>
    <n v="2"/>
    <n v="1"/>
    <n v="10"/>
    <x v="1"/>
    <s v="Asthma"/>
    <s v="Neurology"/>
    <s v="Dr. Olu Abisola"/>
    <s v="Aviva"/>
    <x v="7"/>
    <x v="1"/>
    <x v="0"/>
    <s v="Emergency"/>
    <n v="300"/>
    <n v="116"/>
    <d v="2024-12-29T00:00:00"/>
    <x v="0"/>
    <x v="6"/>
    <s v="Emergency"/>
    <s v="Yes"/>
    <s v="Emergency"/>
    <s v="Pending"/>
    <m/>
    <m/>
    <s v="N/A"/>
    <n v="291.2"/>
    <n v="0"/>
  </r>
  <r>
    <d v="2024-12-08T00:00:00"/>
    <n v="3921"/>
    <n v="1"/>
    <n v="1"/>
    <n v="5"/>
    <n v="3"/>
    <n v="2"/>
    <n v="4"/>
    <x v="8"/>
    <s v="Migraine"/>
    <s v="Cardiology"/>
    <s v="Dr. Olu Abisola"/>
    <s v="AXA"/>
    <x v="1"/>
    <x v="1"/>
    <x v="0"/>
    <s v="Emergency"/>
    <n v="352"/>
    <n v="110"/>
    <d v="2024-12-27T00:00:00"/>
    <x v="0"/>
    <x v="4"/>
    <s v="Physician Referral"/>
    <s v="No"/>
    <s v="Scheduled"/>
    <s v="Pending"/>
    <m/>
    <m/>
    <s v="N/A"/>
    <n v="323.39999999999998"/>
    <n v="0"/>
  </r>
  <r>
    <d v="2024-12-08T00:00:00"/>
    <n v="1318"/>
    <n v="1"/>
    <n v="1"/>
    <n v="4"/>
    <n v="2"/>
    <n v="1"/>
    <n v="10"/>
    <x v="1"/>
    <s v="Hypertension"/>
    <s v="Cardiology"/>
    <s v="Dr. Olu Abisola"/>
    <s v="Aviva"/>
    <x v="35"/>
    <x v="0"/>
    <x v="1"/>
    <s v="Emergency"/>
    <n v="630"/>
    <n v="78"/>
    <d v="2024-12-20T00:00:00"/>
    <x v="0"/>
    <x v="1"/>
    <s v="Physician Referral"/>
    <s v="Yes"/>
    <s v="Emergency"/>
    <s v="Paid"/>
    <m/>
    <m/>
    <s v="N/A"/>
    <n v="495.6"/>
    <n v="0"/>
  </r>
  <r>
    <d v="2024-12-08T00:00:00"/>
    <n v="3240"/>
    <n v="1"/>
    <n v="2"/>
    <n v="2"/>
    <n v="5"/>
    <n v="1"/>
    <n v="4"/>
    <x v="8"/>
    <s v="Asthma"/>
    <s v="General Surgery"/>
    <s v="Dr. Olu Abisola"/>
    <s v="Aviva"/>
    <x v="13"/>
    <x v="0"/>
    <x v="3"/>
    <s v="Outpatient"/>
    <n v="649"/>
    <n v="92"/>
    <d v="2024-12-18T00:00:00"/>
    <x v="0"/>
    <x v="2"/>
    <s v="Physician Referral"/>
    <s v="Yes"/>
    <s v="Emergency"/>
    <s v="Paid"/>
    <m/>
    <m/>
    <s v="N/A"/>
    <n v="518.70000000000005"/>
    <n v="0"/>
  </r>
  <r>
    <d v="2024-12-08T00:00:00"/>
    <n v="1862"/>
    <n v="1"/>
    <n v="4"/>
    <n v="1"/>
    <n v="5"/>
    <n v="2"/>
    <n v="10"/>
    <x v="1"/>
    <s v="Appendicitis"/>
    <s v="Orthopedics"/>
    <s v="Dr. Olu Abisola"/>
    <s v="AXA"/>
    <x v="44"/>
    <x v="0"/>
    <x v="0"/>
    <s v="Inpatient"/>
    <n v="811"/>
    <n v="160"/>
    <d v="2024-12-21T00:00:00"/>
    <x v="0"/>
    <x v="6"/>
    <s v="Self-Referral"/>
    <s v="Yes"/>
    <s v="Emergency"/>
    <s v="Paid"/>
    <m/>
    <m/>
    <s v="N/A"/>
    <n v="679.7"/>
    <n v="0"/>
  </r>
  <r>
    <d v="2024-12-08T00:00:00"/>
    <n v="623"/>
    <n v="1"/>
    <n v="3"/>
    <n v="4"/>
    <n v="2"/>
    <n v="1"/>
    <n v="4"/>
    <x v="8"/>
    <s v="Hypertension"/>
    <s v="Neurology"/>
    <s v="Dr. Olu Abisola"/>
    <s v="Aviva"/>
    <x v="32"/>
    <x v="1"/>
    <x v="1"/>
    <s v="Inpatient"/>
    <n v="638"/>
    <n v="177"/>
    <d v="2024-12-16T00:00:00"/>
    <x v="0"/>
    <x v="7"/>
    <s v="Emergency"/>
    <s v="No"/>
    <s v="Scheduled"/>
    <s v="Paid"/>
    <m/>
    <m/>
    <s v="N/A"/>
    <n v="570.5"/>
    <n v="0"/>
  </r>
  <r>
    <d v="2024-12-08T00:00:00"/>
    <n v="2893"/>
    <n v="1"/>
    <n v="5"/>
    <n v="1"/>
    <n v="5"/>
    <n v="3"/>
    <n v="10"/>
    <x v="1"/>
    <s v="Appendicitis"/>
    <s v="Pediatrics"/>
    <s v="Dr. Olu Abisola"/>
    <s v="Allianz"/>
    <x v="41"/>
    <x v="0"/>
    <x v="4"/>
    <s v="Inpatient"/>
    <n v="618"/>
    <n v="72"/>
    <d v="2025-01-06T00:00:00"/>
    <x v="0"/>
    <x v="4"/>
    <s v="Emergency"/>
    <s v="Yes"/>
    <s v="Emergency"/>
    <s v="Paid"/>
    <m/>
    <m/>
    <s v="N/A"/>
    <n v="483"/>
    <n v="0"/>
  </r>
  <r>
    <d v="2024-12-08T00:00:00"/>
    <n v="4010"/>
    <n v="1"/>
    <n v="3"/>
    <n v="2"/>
    <n v="4"/>
    <n v="3"/>
    <n v="4"/>
    <x v="8"/>
    <s v="Asthma"/>
    <s v="Neurology"/>
    <s v="Dr. Olu Abisola"/>
    <s v="Allianz"/>
    <x v="50"/>
    <x v="1"/>
    <x v="4"/>
    <s v="Outpatient"/>
    <n v="722"/>
    <n v="198"/>
    <d v="2024-12-24T00:00:00"/>
    <x v="0"/>
    <x v="8"/>
    <s v="Physician Referral"/>
    <s v="No"/>
    <s v="Scheduled"/>
    <s v="Paid"/>
    <m/>
    <m/>
    <s v="N/A"/>
    <n v="644"/>
    <n v="0"/>
  </r>
  <r>
    <d v="2024-12-08T00:00:00"/>
    <n v="2861"/>
    <n v="1"/>
    <n v="2"/>
    <n v="5"/>
    <n v="5"/>
    <n v="3"/>
    <n v="10"/>
    <x v="1"/>
    <s v="Migraine"/>
    <s v="General Surgery"/>
    <s v="Dr. Olu Abisola"/>
    <s v="Allianz"/>
    <x v="1"/>
    <x v="0"/>
    <x v="3"/>
    <s v="Emergency"/>
    <n v="112"/>
    <n v="61"/>
    <m/>
    <x v="1"/>
    <x v="1"/>
    <s v="Physician Referral"/>
    <s v="No"/>
    <s v="Scheduled"/>
    <s v="Pending"/>
    <d v="2024-12-12T00:00:00"/>
    <d v="2024-12-08T00:00:00"/>
    <s v="Private Room"/>
    <n v="156.1"/>
    <n v="50"/>
  </r>
  <r>
    <d v="2024-12-08T00:00:00"/>
    <n v="3774"/>
    <n v="1"/>
    <n v="1"/>
    <n v="4"/>
    <n v="3"/>
    <n v="2"/>
    <n v="4"/>
    <x v="8"/>
    <s v="Hypertension"/>
    <s v="Cardiology"/>
    <s v="Dr. Olu Abisola"/>
    <s v="AXA"/>
    <x v="53"/>
    <x v="1"/>
    <x v="1"/>
    <s v="Inpatient"/>
    <n v="685"/>
    <n v="173"/>
    <m/>
    <x v="1"/>
    <x v="3"/>
    <s v="Physician Referral"/>
    <s v="Yes"/>
    <s v="Emergency"/>
    <s v="Paid"/>
    <d v="2024-12-12T00:00:00"/>
    <d v="2024-12-08T00:00:00"/>
    <s v="Semi-Private Room"/>
    <n v="621.6"/>
    <n v="30"/>
  </r>
  <r>
    <d v="2024-12-08T00:00:00"/>
    <n v="4462"/>
    <n v="1"/>
    <n v="2"/>
    <n v="4"/>
    <n v="5"/>
    <n v="2"/>
    <n v="10"/>
    <x v="1"/>
    <s v="Hypertension"/>
    <s v="General Surgery"/>
    <s v="Dr. Olu Abisola"/>
    <s v="AXA"/>
    <x v="22"/>
    <x v="1"/>
    <x v="3"/>
    <s v="Inpatient"/>
    <n v="431"/>
    <n v="88"/>
    <d v="2024-12-28T00:00:00"/>
    <x v="0"/>
    <x v="6"/>
    <s v="Physician Referral"/>
    <s v="No"/>
    <s v="Scheduled"/>
    <s v="Pending"/>
    <m/>
    <m/>
    <s v="N/A"/>
    <n v="363.3"/>
    <n v="0"/>
  </r>
  <r>
    <d v="2024-12-09T00:00:00"/>
    <n v="407"/>
    <n v="1"/>
    <n v="2"/>
    <n v="2"/>
    <n v="5"/>
    <n v="3"/>
    <n v="4"/>
    <x v="8"/>
    <s v="Asthma"/>
    <s v="General Surgery"/>
    <s v="Dr. Olu Abisola"/>
    <s v="Allianz"/>
    <x v="40"/>
    <x v="1"/>
    <x v="0"/>
    <s v="Inpatient"/>
    <n v="724"/>
    <n v="129"/>
    <d v="2024-12-23T00:00:00"/>
    <x v="0"/>
    <x v="7"/>
    <s v="Emergency"/>
    <s v="No"/>
    <s v="Scheduled"/>
    <s v="Paid"/>
    <m/>
    <m/>
    <s v="N/A"/>
    <n v="597.1"/>
    <n v="0"/>
  </r>
  <r>
    <d v="2024-12-09T00:00:00"/>
    <n v="1399"/>
    <n v="1"/>
    <n v="2"/>
    <n v="2"/>
    <n v="5"/>
    <n v="3"/>
    <n v="10"/>
    <x v="1"/>
    <s v="Asthma"/>
    <s v="General Surgery"/>
    <s v="Dr. Olu Abisola"/>
    <s v="Allianz"/>
    <x v="15"/>
    <x v="0"/>
    <x v="4"/>
    <s v="Outpatient"/>
    <n v="698"/>
    <n v="111"/>
    <m/>
    <x v="1"/>
    <x v="3"/>
    <s v="Emergency"/>
    <s v="Yes"/>
    <s v="Emergency"/>
    <s v="Pending"/>
    <d v="2024-12-11T00:00:00"/>
    <d v="2024-12-09T00:00:00"/>
    <s v="Private Room"/>
    <n v="601.29999999999995"/>
    <n v="50"/>
  </r>
  <r>
    <d v="2024-12-09T00:00:00"/>
    <n v="2344"/>
    <n v="1"/>
    <n v="5"/>
    <n v="2"/>
    <n v="1"/>
    <n v="2"/>
    <n v="4"/>
    <x v="8"/>
    <s v="Asthma"/>
    <s v="Pediatrics"/>
    <s v="Dr. Olu Abisola"/>
    <s v="AXA"/>
    <x v="46"/>
    <x v="0"/>
    <x v="3"/>
    <s v="Emergency"/>
    <n v="580"/>
    <n v="22"/>
    <m/>
    <x v="1"/>
    <x v="4"/>
    <s v="Physician Referral"/>
    <s v="No"/>
    <s v="Scheduled"/>
    <s v="Paid"/>
    <d v="2024-12-16T00:00:00"/>
    <d v="2024-12-09T00:00:00"/>
    <s v="General Ward"/>
    <n v="428.4"/>
    <n v="10"/>
  </r>
  <r>
    <d v="2024-12-09T00:00:00"/>
    <n v="4930"/>
    <n v="1"/>
    <n v="5"/>
    <n v="3"/>
    <n v="2"/>
    <n v="1"/>
    <n v="10"/>
    <x v="1"/>
    <s v="Fracture"/>
    <s v="Pediatrics"/>
    <s v="Dr. Olu Abisola"/>
    <s v="Aviva"/>
    <x v="55"/>
    <x v="0"/>
    <x v="0"/>
    <s v="Emergency"/>
    <n v="62"/>
    <n v="60"/>
    <m/>
    <x v="1"/>
    <x v="6"/>
    <s v="Physician Referral"/>
    <s v="No"/>
    <s v="Scheduled"/>
    <s v="Pending"/>
    <d v="2024-12-12T00:00:00"/>
    <d v="2024-12-09T00:00:00"/>
    <s v="Semi-Private Room"/>
    <n v="106.4"/>
    <n v="30"/>
  </r>
  <r>
    <d v="2024-12-09T00:00:00"/>
    <n v="1264"/>
    <n v="1"/>
    <n v="3"/>
    <n v="5"/>
    <n v="3"/>
    <n v="1"/>
    <n v="4"/>
    <x v="8"/>
    <s v="Migraine"/>
    <s v="Neurology"/>
    <s v="Dr. Olu Abisola"/>
    <s v="Aviva"/>
    <x v="2"/>
    <x v="1"/>
    <x v="4"/>
    <s v="Emergency"/>
    <n v="233"/>
    <n v="144"/>
    <d v="2024-12-18T00:00:00"/>
    <x v="0"/>
    <x v="0"/>
    <s v="Physician Referral"/>
    <s v="No"/>
    <s v="Scheduled"/>
    <s v="Pending"/>
    <m/>
    <m/>
    <s v="N/A"/>
    <n v="263.89999999999998"/>
    <n v="0"/>
  </r>
  <r>
    <d v="2024-12-09T00:00:00"/>
    <n v="3923"/>
    <n v="1"/>
    <n v="1"/>
    <n v="5"/>
    <n v="4"/>
    <n v="2"/>
    <n v="10"/>
    <x v="1"/>
    <s v="Migraine"/>
    <s v="Cardiology"/>
    <s v="Dr. Olu Abisola"/>
    <s v="AXA"/>
    <x v="1"/>
    <x v="1"/>
    <x v="3"/>
    <s v="Emergency"/>
    <n v="278"/>
    <n v="20"/>
    <m/>
    <x v="1"/>
    <x v="3"/>
    <s v="Physician Referral"/>
    <s v="Yes"/>
    <s v="Emergency"/>
    <s v="Pending"/>
    <d v="2024-12-16T00:00:00"/>
    <d v="2024-12-09T00:00:00"/>
    <s v="General Ward"/>
    <n v="215.6"/>
    <n v="10"/>
  </r>
  <r>
    <d v="2024-12-09T00:00:00"/>
    <n v="3867"/>
    <n v="1"/>
    <n v="2"/>
    <n v="2"/>
    <n v="5"/>
    <n v="3"/>
    <n v="4"/>
    <x v="8"/>
    <s v="Asthma"/>
    <s v="General Surgery"/>
    <s v="Dr. Olu Abisola"/>
    <s v="Allianz"/>
    <x v="2"/>
    <x v="0"/>
    <x v="0"/>
    <s v="Inpatient"/>
    <n v="336"/>
    <n v="134"/>
    <m/>
    <x v="1"/>
    <x v="5"/>
    <s v="Self-Referral"/>
    <s v="No"/>
    <s v="Scheduled"/>
    <s v="Paid"/>
    <d v="2024-12-16T00:00:00"/>
    <d v="2024-12-09T00:00:00"/>
    <s v="Semi-Private Room"/>
    <n v="350"/>
    <n v="30"/>
  </r>
  <r>
    <d v="2024-12-09T00:00:00"/>
    <n v="3337"/>
    <n v="1"/>
    <n v="4"/>
    <n v="3"/>
    <n v="5"/>
    <n v="2"/>
    <n v="10"/>
    <x v="1"/>
    <s v="Fracture"/>
    <s v="Orthopedics"/>
    <s v="Dr. Olu Abisola"/>
    <s v="AXA"/>
    <x v="21"/>
    <x v="1"/>
    <x v="2"/>
    <s v="Emergency"/>
    <n v="594"/>
    <n v="89"/>
    <m/>
    <x v="1"/>
    <x v="1"/>
    <s v="Emergency"/>
    <s v="Yes"/>
    <s v="Emergency"/>
    <s v="Paid"/>
    <d v="2024-12-10T00:00:00"/>
    <d v="2024-12-09T00:00:00"/>
    <s v="Private Room"/>
    <n v="513.1"/>
    <n v="50"/>
  </r>
  <r>
    <d v="2024-12-09T00:00:00"/>
    <n v="4033"/>
    <n v="1"/>
    <n v="3"/>
    <n v="2"/>
    <n v="2"/>
    <n v="3"/>
    <n v="4"/>
    <x v="8"/>
    <s v="Asthma"/>
    <s v="Neurology"/>
    <s v="Dr. Olu Abisola"/>
    <s v="Allianz"/>
    <x v="29"/>
    <x v="1"/>
    <x v="4"/>
    <s v="Inpatient"/>
    <n v="383"/>
    <n v="145"/>
    <m/>
    <x v="1"/>
    <x v="3"/>
    <s v="Emergency"/>
    <s v="Yes"/>
    <s v="Emergency"/>
    <s v="Paid"/>
    <d v="2024-12-15T00:00:00"/>
    <d v="2024-12-09T00:00:00"/>
    <s v="Semi-Private Room"/>
    <n v="390.6"/>
    <n v="30"/>
  </r>
  <r>
    <d v="2024-12-09T00:00:00"/>
    <n v="39"/>
    <n v="1"/>
    <n v="3"/>
    <n v="2"/>
    <n v="2"/>
    <n v="2"/>
    <n v="10"/>
    <x v="1"/>
    <s v="Asthma"/>
    <s v="Neurology"/>
    <s v="Dr. Olu Abisola"/>
    <s v="AXA"/>
    <x v="7"/>
    <x v="1"/>
    <x v="0"/>
    <s v="Outpatient"/>
    <n v="477"/>
    <n v="69"/>
    <m/>
    <x v="1"/>
    <x v="6"/>
    <s v="Self-Referral"/>
    <s v="Yes"/>
    <s v="Emergency"/>
    <s v="Pending"/>
    <d v="2024-12-13T00:00:00"/>
    <d v="2024-12-09T00:00:00"/>
    <s v="Semi-Private Room"/>
    <n v="403.2"/>
    <n v="30"/>
  </r>
  <r>
    <d v="2024-12-10T00:00:00"/>
    <n v="83"/>
    <n v="1"/>
    <n v="2"/>
    <n v="5"/>
    <n v="5"/>
    <n v="2"/>
    <n v="4"/>
    <x v="8"/>
    <s v="Migraine"/>
    <s v="General Surgery"/>
    <s v="Dr. Olu Abisola"/>
    <s v="AXA"/>
    <x v="29"/>
    <x v="0"/>
    <x v="2"/>
    <s v="Outpatient"/>
    <n v="970"/>
    <n v="99"/>
    <d v="2024-12-19T00:00:00"/>
    <x v="0"/>
    <x v="3"/>
    <s v="Physician Referral"/>
    <s v="Yes"/>
    <s v="Emergency"/>
    <s v="Pending"/>
    <m/>
    <m/>
    <s v="N/A"/>
    <n v="748.3"/>
    <n v="0"/>
  </r>
  <r>
    <d v="2024-12-10T00:00:00"/>
    <n v="3150"/>
    <n v="1"/>
    <n v="3"/>
    <n v="3"/>
    <n v="1"/>
    <n v="2"/>
    <n v="10"/>
    <x v="1"/>
    <s v="Fracture"/>
    <s v="Neurology"/>
    <s v="Dr. Olu Abisola"/>
    <s v="AXA"/>
    <x v="58"/>
    <x v="1"/>
    <x v="3"/>
    <s v="Outpatient"/>
    <n v="252"/>
    <n v="116"/>
    <m/>
    <x v="1"/>
    <x v="4"/>
    <s v="Physician Referral"/>
    <s v="No"/>
    <s v="Scheduled"/>
    <s v="Pending"/>
    <d v="2024-12-18T00:00:00"/>
    <d v="2024-12-10T00:00:00"/>
    <s v="Private Room"/>
    <n v="292.60000000000002"/>
    <n v="50"/>
  </r>
  <r>
    <d v="2024-12-10T00:00:00"/>
    <n v="4692"/>
    <n v="1"/>
    <n v="2"/>
    <n v="5"/>
    <n v="5"/>
    <n v="2"/>
    <n v="4"/>
    <x v="8"/>
    <s v="Migraine"/>
    <s v="General Surgery"/>
    <s v="Dr. Olu Abisola"/>
    <s v="AXA"/>
    <x v="26"/>
    <x v="0"/>
    <x v="2"/>
    <s v="Emergency"/>
    <n v="829"/>
    <n v="78"/>
    <d v="2024-12-18T00:00:00"/>
    <x v="0"/>
    <x v="4"/>
    <s v="Emergency"/>
    <s v="Yes"/>
    <s v="Emergency"/>
    <s v="Paid"/>
    <m/>
    <m/>
    <s v="N/A"/>
    <n v="634.9"/>
    <n v="0"/>
  </r>
  <r>
    <d v="2024-12-10T00:00:00"/>
    <n v="3348"/>
    <n v="1"/>
    <n v="3"/>
    <n v="2"/>
    <n v="1"/>
    <n v="2"/>
    <n v="10"/>
    <x v="1"/>
    <s v="Asthma"/>
    <s v="Neurology"/>
    <s v="Dr. Olu Abisola"/>
    <s v="AXA"/>
    <x v="55"/>
    <x v="0"/>
    <x v="4"/>
    <s v="Emergency"/>
    <n v="878"/>
    <n v="93"/>
    <m/>
    <x v="1"/>
    <x v="9"/>
    <s v="Self-Referral"/>
    <s v="No"/>
    <s v="Scheduled"/>
    <s v="Paid"/>
    <d v="2024-12-18T00:00:00"/>
    <d v="2024-12-10T00:00:00"/>
    <s v="Private Room"/>
    <n v="714.7"/>
    <n v="50"/>
  </r>
  <r>
    <d v="2024-12-10T00:00:00"/>
    <n v="3419"/>
    <n v="1"/>
    <n v="1"/>
    <n v="1"/>
    <n v="1"/>
    <n v="2"/>
    <n v="4"/>
    <x v="8"/>
    <s v="Appendicitis"/>
    <s v="Cardiology"/>
    <s v="Dr. Olu Abisola"/>
    <s v="AXA"/>
    <x v="47"/>
    <x v="0"/>
    <x v="1"/>
    <s v="Inpatient"/>
    <n v="190"/>
    <n v="82"/>
    <m/>
    <x v="1"/>
    <x v="3"/>
    <s v="Physician Referral"/>
    <s v="No"/>
    <s v="Scheduled"/>
    <s v="Pending"/>
    <d v="2024-12-13T00:00:00"/>
    <d v="2024-12-10T00:00:00"/>
    <s v="Private Room"/>
    <n v="225.4"/>
    <n v="50"/>
  </r>
  <r>
    <d v="2024-12-10T00:00:00"/>
    <n v="1087"/>
    <n v="1"/>
    <n v="3"/>
    <n v="4"/>
    <n v="1"/>
    <n v="3"/>
    <n v="10"/>
    <x v="1"/>
    <s v="Hypertension"/>
    <s v="Neurology"/>
    <s v="Dr. Olu Abisola"/>
    <s v="Allianz"/>
    <x v="60"/>
    <x v="0"/>
    <x v="3"/>
    <s v="Emergency"/>
    <n v="891"/>
    <n v="44"/>
    <m/>
    <x v="1"/>
    <x v="8"/>
    <s v="Emergency"/>
    <s v="Yes"/>
    <s v="Emergency"/>
    <s v="Paid"/>
    <d v="2024-12-14T00:00:00"/>
    <d v="2024-12-10T00:00:00"/>
    <s v="Semi-Private Room"/>
    <n v="675.5"/>
    <n v="30"/>
  </r>
  <r>
    <d v="2024-12-10T00:00:00"/>
    <n v="3700"/>
    <n v="1"/>
    <n v="3"/>
    <n v="2"/>
    <n v="5"/>
    <n v="3"/>
    <n v="4"/>
    <x v="8"/>
    <s v="Asthma"/>
    <s v="Neurology"/>
    <s v="Dr. Olu Abisola"/>
    <s v="Allianz"/>
    <x v="39"/>
    <x v="0"/>
    <x v="2"/>
    <s v="Outpatient"/>
    <n v="358"/>
    <n v="157"/>
    <m/>
    <x v="1"/>
    <x v="0"/>
    <s v="Emergency"/>
    <s v="Yes"/>
    <s v="Emergency"/>
    <s v="Paid"/>
    <d v="2024-12-11T00:00:00"/>
    <d v="2024-12-10T00:00:00"/>
    <s v="Semi-Private Room"/>
    <n v="381.5"/>
    <n v="30"/>
  </r>
  <r>
    <d v="2024-12-10T00:00:00"/>
    <n v="3482"/>
    <n v="1"/>
    <n v="4"/>
    <n v="3"/>
    <n v="5"/>
    <n v="1"/>
    <n v="10"/>
    <x v="1"/>
    <s v="Fracture"/>
    <s v="Orthopedics"/>
    <s v="Dr. Olu Abisola"/>
    <s v="Aviva"/>
    <x v="55"/>
    <x v="1"/>
    <x v="0"/>
    <s v="Emergency"/>
    <n v="441"/>
    <n v="96"/>
    <m/>
    <x v="1"/>
    <x v="5"/>
    <s v="Emergency"/>
    <s v="No"/>
    <s v="Scheduled"/>
    <s v="Paid"/>
    <d v="2024-12-12T00:00:00"/>
    <d v="2024-12-10T00:00:00"/>
    <s v="General Ward"/>
    <n v="382.9"/>
    <n v="10"/>
  </r>
  <r>
    <d v="2024-12-10T00:00:00"/>
    <n v="4603"/>
    <n v="1"/>
    <n v="1"/>
    <n v="1"/>
    <n v="1"/>
    <n v="2"/>
    <n v="4"/>
    <x v="8"/>
    <s v="Appendicitis"/>
    <s v="Cardiology"/>
    <s v="Dr. Olu Abisola"/>
    <s v="AXA"/>
    <x v="56"/>
    <x v="0"/>
    <x v="1"/>
    <s v="Inpatient"/>
    <n v="984"/>
    <n v="143"/>
    <d v="2025-01-02T00:00:00"/>
    <x v="0"/>
    <x v="6"/>
    <s v="Self-Referral"/>
    <s v="Yes"/>
    <s v="Emergency"/>
    <s v="Paid"/>
    <m/>
    <m/>
    <s v="N/A"/>
    <n v="788.9"/>
    <n v="0"/>
  </r>
  <r>
    <d v="2024-12-10T00:00:00"/>
    <n v="996"/>
    <n v="1"/>
    <n v="1"/>
    <n v="3"/>
    <n v="1"/>
    <n v="1"/>
    <n v="10"/>
    <x v="1"/>
    <s v="Fracture"/>
    <s v="Cardiology"/>
    <s v="Dr. Olu Abisola"/>
    <s v="Aviva"/>
    <x v="18"/>
    <x v="0"/>
    <x v="1"/>
    <s v="Outpatient"/>
    <n v="445"/>
    <n v="148"/>
    <d v="2025-01-04T00:00:00"/>
    <x v="0"/>
    <x v="7"/>
    <s v="Self-Referral"/>
    <s v="Yes"/>
    <s v="Emergency"/>
    <s v="Pending"/>
    <m/>
    <m/>
    <s v="N/A"/>
    <n v="415.1"/>
    <n v="0"/>
  </r>
  <r>
    <d v="2024-12-11T00:00:00"/>
    <n v="3250"/>
    <n v="1"/>
    <n v="1"/>
    <n v="2"/>
    <n v="4"/>
    <n v="1"/>
    <n v="4"/>
    <x v="8"/>
    <s v="Asthma"/>
    <s v="Cardiology"/>
    <s v="Dr. Olu Abisola"/>
    <s v="Aviva"/>
    <x v="22"/>
    <x v="0"/>
    <x v="3"/>
    <s v="Outpatient"/>
    <n v="600"/>
    <n v="118"/>
    <d v="2024-12-27T00:00:00"/>
    <x v="0"/>
    <x v="8"/>
    <s v="Self-Referral"/>
    <s v="Yes"/>
    <s v="Emergency"/>
    <s v="Paid"/>
    <m/>
    <m/>
    <s v="N/A"/>
    <n v="502.6"/>
    <n v="0"/>
  </r>
  <r>
    <d v="2024-12-11T00:00:00"/>
    <n v="4042"/>
    <n v="1"/>
    <n v="3"/>
    <n v="2"/>
    <n v="2"/>
    <n v="2"/>
    <n v="10"/>
    <x v="1"/>
    <s v="Asthma"/>
    <s v="Neurology"/>
    <s v="Dr. Olu Abisola"/>
    <s v="AXA"/>
    <x v="53"/>
    <x v="1"/>
    <x v="2"/>
    <s v="Inpatient"/>
    <n v="768"/>
    <n v="33"/>
    <d v="2024-12-29T00:00:00"/>
    <x v="0"/>
    <x v="2"/>
    <s v="Self-Referral"/>
    <s v="No"/>
    <s v="Scheduled"/>
    <s v="Paid"/>
    <m/>
    <m/>
    <s v="N/A"/>
    <n v="560.70000000000005"/>
    <n v="0"/>
  </r>
  <r>
    <d v="2024-12-11T00:00:00"/>
    <n v="1265"/>
    <n v="1"/>
    <n v="5"/>
    <n v="4"/>
    <n v="1"/>
    <n v="2"/>
    <n v="4"/>
    <x v="8"/>
    <s v="Hypertension"/>
    <s v="Pediatrics"/>
    <s v="Dr. Olu Abisola"/>
    <s v="AXA"/>
    <x v="2"/>
    <x v="1"/>
    <x v="4"/>
    <s v="Outpatient"/>
    <n v="206"/>
    <n v="168"/>
    <d v="2025-01-09T00:00:00"/>
    <x v="0"/>
    <x v="2"/>
    <s v="Self-Referral"/>
    <s v="No"/>
    <s v="Scheduled"/>
    <s v="Pending"/>
    <m/>
    <m/>
    <s v="N/A"/>
    <n v="261.8"/>
    <n v="0"/>
  </r>
  <r>
    <d v="2024-12-11T00:00:00"/>
    <n v="2938"/>
    <n v="1"/>
    <n v="3"/>
    <n v="3"/>
    <n v="1"/>
    <n v="1"/>
    <n v="10"/>
    <x v="1"/>
    <s v="Fracture"/>
    <s v="Neurology"/>
    <s v="Dr. Olu Abisola"/>
    <s v="Aviva"/>
    <x v="23"/>
    <x v="1"/>
    <x v="2"/>
    <s v="Inpatient"/>
    <n v="591"/>
    <n v="57"/>
    <d v="2024-12-28T00:00:00"/>
    <x v="0"/>
    <x v="4"/>
    <s v="Self-Referral"/>
    <s v="No"/>
    <s v="Scheduled"/>
    <s v="Pending"/>
    <m/>
    <m/>
    <s v="N/A"/>
    <n v="453.6"/>
    <n v="0"/>
  </r>
  <r>
    <d v="2024-12-11T00:00:00"/>
    <n v="527"/>
    <n v="1"/>
    <n v="2"/>
    <n v="1"/>
    <n v="5"/>
    <n v="1"/>
    <n v="4"/>
    <x v="8"/>
    <s v="Appendicitis"/>
    <s v="General Surgery"/>
    <s v="Dr. Olu Abisola"/>
    <s v="Aviva"/>
    <x v="51"/>
    <x v="1"/>
    <x v="2"/>
    <s v="Inpatient"/>
    <n v="637"/>
    <n v="20"/>
    <d v="2024-12-26T00:00:00"/>
    <x v="0"/>
    <x v="2"/>
    <s v="Emergency"/>
    <s v="No"/>
    <s v="Scheduled"/>
    <s v="Paid"/>
    <m/>
    <m/>
    <s v="N/A"/>
    <n v="459.9"/>
    <n v="0"/>
  </r>
  <r>
    <d v="2024-12-11T00:00:00"/>
    <n v="1080"/>
    <n v="1"/>
    <n v="4"/>
    <n v="4"/>
    <n v="5"/>
    <n v="2"/>
    <n v="10"/>
    <x v="1"/>
    <s v="Hypertension"/>
    <s v="Orthopedics"/>
    <s v="Dr. Olu Abisola"/>
    <s v="AXA"/>
    <x v="43"/>
    <x v="0"/>
    <x v="3"/>
    <s v="Emergency"/>
    <n v="156"/>
    <n v="103"/>
    <m/>
    <x v="1"/>
    <x v="6"/>
    <s v="Emergency"/>
    <s v="Yes"/>
    <s v="Emergency"/>
    <s v="Paid"/>
    <d v="2024-12-18T00:00:00"/>
    <d v="2024-12-11T00:00:00"/>
    <s v="General Ward"/>
    <n v="188.3"/>
    <n v="10"/>
  </r>
  <r>
    <d v="2024-12-11T00:00:00"/>
    <n v="3931"/>
    <n v="1"/>
    <n v="1"/>
    <n v="3"/>
    <n v="4"/>
    <n v="2"/>
    <n v="4"/>
    <x v="8"/>
    <s v="Fracture"/>
    <s v="Cardiology"/>
    <s v="Dr. Olu Abisola"/>
    <s v="AXA"/>
    <x v="8"/>
    <x v="0"/>
    <x v="3"/>
    <s v="Outpatient"/>
    <n v="752"/>
    <n v="152"/>
    <d v="2024-12-30T00:00:00"/>
    <x v="0"/>
    <x v="3"/>
    <s v="Physician Referral"/>
    <s v="No"/>
    <s v="Scheduled"/>
    <s v="Paid"/>
    <m/>
    <m/>
    <s v="N/A"/>
    <n v="632.79999999999995"/>
    <n v="0"/>
  </r>
  <r>
    <d v="2024-12-11T00:00:00"/>
    <n v="3382"/>
    <n v="1"/>
    <n v="2"/>
    <n v="2"/>
    <n v="5"/>
    <n v="2"/>
    <n v="10"/>
    <x v="1"/>
    <s v="Asthma"/>
    <s v="General Surgery"/>
    <s v="Dr. Olu Abisola"/>
    <s v="AXA"/>
    <x v="22"/>
    <x v="1"/>
    <x v="0"/>
    <s v="Emergency"/>
    <n v="931"/>
    <n v="63"/>
    <m/>
    <x v="1"/>
    <x v="0"/>
    <s v="Physician Referral"/>
    <s v="No"/>
    <s v="Scheduled"/>
    <s v="Paid"/>
    <d v="2024-12-18T00:00:00"/>
    <d v="2024-12-11T00:00:00"/>
    <s v="Private Room"/>
    <n v="730.8"/>
    <n v="50"/>
  </r>
  <r>
    <d v="2024-12-11T00:00:00"/>
    <n v="1179"/>
    <n v="1"/>
    <n v="2"/>
    <n v="4"/>
    <n v="5"/>
    <n v="3"/>
    <n v="4"/>
    <x v="8"/>
    <s v="Hypertension"/>
    <s v="General Surgery"/>
    <s v="Dr. Olu Abisola"/>
    <s v="Allianz"/>
    <x v="15"/>
    <x v="1"/>
    <x v="4"/>
    <s v="Emergency"/>
    <n v="376"/>
    <n v="76"/>
    <m/>
    <x v="1"/>
    <x v="2"/>
    <s v="Physician Referral"/>
    <s v="No"/>
    <s v="Scheduled"/>
    <s v="Pending"/>
    <d v="2024-12-20T00:00:00"/>
    <d v="2024-12-11T00:00:00"/>
    <s v="Semi-Private Room"/>
    <n v="337.4"/>
    <n v="30"/>
  </r>
  <r>
    <d v="2024-12-11T00:00:00"/>
    <n v="3582"/>
    <n v="1"/>
    <n v="5"/>
    <n v="2"/>
    <n v="3"/>
    <n v="1"/>
    <n v="10"/>
    <x v="1"/>
    <s v="Asthma"/>
    <s v="Pediatrics"/>
    <s v="Dr. Olu Abisola"/>
    <s v="Aviva"/>
    <x v="7"/>
    <x v="1"/>
    <x v="3"/>
    <s v="Inpatient"/>
    <n v="267"/>
    <n v="123"/>
    <d v="2024-12-23T00:00:00"/>
    <x v="0"/>
    <x v="9"/>
    <s v="Self-Referral"/>
    <s v="No"/>
    <s v="Scheduled"/>
    <s v="Pending"/>
    <m/>
    <m/>
    <s v="N/A"/>
    <n v="273"/>
    <n v="0"/>
  </r>
  <r>
    <d v="2024-12-12T00:00:00"/>
    <n v="934"/>
    <n v="1"/>
    <n v="1"/>
    <n v="5"/>
    <n v="1"/>
    <n v="1"/>
    <n v="4"/>
    <x v="8"/>
    <s v="Migraine"/>
    <s v="Cardiology"/>
    <s v="Dr. Olu Abisola"/>
    <s v="Aviva"/>
    <x v="30"/>
    <x v="1"/>
    <x v="0"/>
    <s v="Inpatient"/>
    <n v="766"/>
    <n v="64"/>
    <m/>
    <x v="1"/>
    <x v="5"/>
    <s v="Self-Referral"/>
    <s v="No"/>
    <s v="Scheduled"/>
    <s v="Pending"/>
    <d v="2024-12-21T00:00:00"/>
    <d v="2024-12-12T00:00:00"/>
    <s v="General Ward"/>
    <n v="588"/>
    <n v="10"/>
  </r>
  <r>
    <d v="2024-12-12T00:00:00"/>
    <n v="4348"/>
    <n v="1"/>
    <n v="3"/>
    <n v="5"/>
    <n v="4"/>
    <n v="1"/>
    <n v="10"/>
    <x v="1"/>
    <s v="Migraine"/>
    <s v="Neurology"/>
    <s v="Dr. Olu Abisola"/>
    <s v="Aviva"/>
    <x v="11"/>
    <x v="0"/>
    <x v="1"/>
    <s v="Emergency"/>
    <n v="112"/>
    <n v="79"/>
    <m/>
    <x v="1"/>
    <x v="7"/>
    <s v="Physician Referral"/>
    <s v="Yes"/>
    <s v="Emergency"/>
    <s v="Paid"/>
    <d v="2024-12-21T00:00:00"/>
    <d v="2024-12-12T00:00:00"/>
    <s v="Semi-Private Room"/>
    <n v="154.69999999999999"/>
    <n v="30"/>
  </r>
  <r>
    <d v="2024-12-12T00:00:00"/>
    <n v="865"/>
    <n v="1"/>
    <n v="1"/>
    <n v="4"/>
    <n v="1"/>
    <n v="3"/>
    <n v="4"/>
    <x v="8"/>
    <s v="Hypertension"/>
    <s v="Cardiology"/>
    <s v="Dr. Olu Abisola"/>
    <s v="Allianz"/>
    <x v="35"/>
    <x v="1"/>
    <x v="0"/>
    <s v="Inpatient"/>
    <n v="989"/>
    <n v="85"/>
    <d v="2025-01-01T00:00:00"/>
    <x v="0"/>
    <x v="3"/>
    <s v="Physician Referral"/>
    <s v="No"/>
    <s v="Scheduled"/>
    <s v="Paid"/>
    <m/>
    <m/>
    <s v="N/A"/>
    <n v="751.8"/>
    <n v="0"/>
  </r>
  <r>
    <d v="2024-12-12T00:00:00"/>
    <n v="2232"/>
    <n v="1"/>
    <n v="4"/>
    <n v="4"/>
    <n v="5"/>
    <n v="1"/>
    <n v="10"/>
    <x v="1"/>
    <s v="Hypertension"/>
    <s v="Orthopedics"/>
    <s v="Dr. Olu Abisola"/>
    <s v="Aviva"/>
    <x v="50"/>
    <x v="1"/>
    <x v="4"/>
    <s v="Outpatient"/>
    <n v="812"/>
    <n v="66"/>
    <m/>
    <x v="1"/>
    <x v="1"/>
    <s v="Self-Referral"/>
    <s v="Yes"/>
    <s v="Emergency"/>
    <s v="Pending"/>
    <d v="2024-12-18T00:00:00"/>
    <d v="2024-12-12T00:00:00"/>
    <s v="General Ward"/>
    <n v="621.6"/>
    <n v="10"/>
  </r>
  <r>
    <d v="2024-12-12T00:00:00"/>
    <n v="4863"/>
    <n v="1"/>
    <n v="1"/>
    <n v="3"/>
    <n v="2"/>
    <n v="2"/>
    <n v="4"/>
    <x v="8"/>
    <s v="Fracture"/>
    <s v="Cardiology"/>
    <s v="Dr. Olu Abisola"/>
    <s v="AXA"/>
    <x v="5"/>
    <x v="1"/>
    <x v="0"/>
    <s v="Outpatient"/>
    <n v="827"/>
    <n v="134"/>
    <d v="2025-01-09T00:00:00"/>
    <x v="0"/>
    <x v="4"/>
    <s v="Self-Referral"/>
    <s v="No"/>
    <s v="Scheduled"/>
    <s v="Paid"/>
    <m/>
    <m/>
    <s v="N/A"/>
    <n v="672.7"/>
    <n v="0"/>
  </r>
  <r>
    <d v="2024-12-12T00:00:00"/>
    <n v="3797"/>
    <n v="1"/>
    <n v="2"/>
    <n v="1"/>
    <n v="5"/>
    <n v="3"/>
    <n v="10"/>
    <x v="1"/>
    <s v="Appendicitis"/>
    <s v="General Surgery"/>
    <s v="Dr. Olu Abisola"/>
    <s v="Allianz"/>
    <x v="28"/>
    <x v="1"/>
    <x v="0"/>
    <s v="Emergency"/>
    <n v="826"/>
    <n v="45"/>
    <m/>
    <x v="1"/>
    <x v="4"/>
    <s v="Emergency"/>
    <s v="No"/>
    <s v="Scheduled"/>
    <s v="Pending"/>
    <d v="2024-12-20T00:00:00"/>
    <d v="2024-12-12T00:00:00"/>
    <s v="Semi-Private Room"/>
    <n v="630.70000000000005"/>
    <n v="30"/>
  </r>
  <r>
    <d v="2024-12-12T00:00:00"/>
    <n v="3305"/>
    <n v="1"/>
    <n v="2"/>
    <n v="1"/>
    <n v="5"/>
    <n v="1"/>
    <n v="4"/>
    <x v="8"/>
    <s v="Appendicitis"/>
    <s v="General Surgery"/>
    <s v="Dr. Olu Abisola"/>
    <s v="Aviva"/>
    <x v="17"/>
    <x v="1"/>
    <x v="3"/>
    <s v="Outpatient"/>
    <n v="793"/>
    <n v="156"/>
    <d v="2024-12-29T00:00:00"/>
    <x v="0"/>
    <x v="6"/>
    <s v="Physician Referral"/>
    <s v="Yes"/>
    <s v="Emergency"/>
    <s v="Pending"/>
    <m/>
    <m/>
    <s v="N/A"/>
    <n v="664.3"/>
    <n v="0"/>
  </r>
  <r>
    <d v="2024-12-12T00:00:00"/>
    <n v="2397"/>
    <n v="1"/>
    <n v="3"/>
    <n v="5"/>
    <n v="2"/>
    <n v="3"/>
    <n v="10"/>
    <x v="1"/>
    <s v="Migraine"/>
    <s v="Neurology"/>
    <s v="Dr. Olu Abisola"/>
    <s v="Allianz"/>
    <x v="5"/>
    <x v="1"/>
    <x v="4"/>
    <s v="Emergency"/>
    <n v="502"/>
    <n v="70"/>
    <m/>
    <x v="1"/>
    <x v="8"/>
    <s v="Self-Referral"/>
    <s v="No"/>
    <s v="Scheduled"/>
    <s v="Pending"/>
    <d v="2024-12-21T00:00:00"/>
    <d v="2024-12-12T00:00:00"/>
    <s v="Private Room"/>
    <n v="435.4"/>
    <n v="50"/>
  </r>
  <r>
    <d v="2024-12-12T00:00:00"/>
    <n v="2731"/>
    <n v="1"/>
    <n v="3"/>
    <n v="5"/>
    <n v="3"/>
    <n v="3"/>
    <n v="4"/>
    <x v="8"/>
    <s v="Migraine"/>
    <s v="Neurology"/>
    <s v="Dr. Olu Abisola"/>
    <s v="Allianz"/>
    <x v="26"/>
    <x v="1"/>
    <x v="0"/>
    <s v="Outpatient"/>
    <n v="902"/>
    <n v="113"/>
    <d v="2024-12-23T00:00:00"/>
    <x v="0"/>
    <x v="2"/>
    <s v="Emergency"/>
    <s v="Yes"/>
    <s v="Emergency"/>
    <s v="Pending"/>
    <m/>
    <m/>
    <s v="N/A"/>
    <n v="710.5"/>
    <n v="0"/>
  </r>
  <r>
    <d v="2024-12-12T00:00:00"/>
    <n v="3973"/>
    <n v="1"/>
    <n v="3"/>
    <n v="5"/>
    <n v="4"/>
    <n v="2"/>
    <n v="10"/>
    <x v="1"/>
    <s v="Migraine"/>
    <s v="Neurology"/>
    <s v="Dr. Olu Abisola"/>
    <s v="AXA"/>
    <x v="3"/>
    <x v="0"/>
    <x v="2"/>
    <s v="Inpatient"/>
    <n v="390"/>
    <n v="129"/>
    <m/>
    <x v="1"/>
    <x v="3"/>
    <s v="Emergency"/>
    <s v="No"/>
    <s v="Scheduled"/>
    <s v="Pending"/>
    <d v="2024-12-19T00:00:00"/>
    <d v="2024-12-12T00:00:00"/>
    <s v="General Ward"/>
    <n v="370.3"/>
    <n v="10"/>
  </r>
  <r>
    <d v="2024-12-13T00:00:00"/>
    <n v="3718"/>
    <n v="1"/>
    <n v="4"/>
    <n v="2"/>
    <n v="5"/>
    <n v="3"/>
    <n v="4"/>
    <x v="8"/>
    <s v="Asthma"/>
    <s v="Orthopedics"/>
    <s v="Dr. Olu Abisola"/>
    <s v="Allianz"/>
    <x v="47"/>
    <x v="0"/>
    <x v="0"/>
    <s v="Outpatient"/>
    <n v="740"/>
    <n v="155"/>
    <d v="2024-12-21T00:00:00"/>
    <x v="0"/>
    <x v="7"/>
    <s v="Self-Referral"/>
    <s v="Yes"/>
    <s v="Emergency"/>
    <s v="Pending"/>
    <m/>
    <m/>
    <s v="N/A"/>
    <n v="626.5"/>
    <n v="0"/>
  </r>
  <r>
    <d v="2024-12-13T00:00:00"/>
    <n v="118"/>
    <n v="1"/>
    <n v="1"/>
    <n v="1"/>
    <n v="3"/>
    <n v="2"/>
    <n v="10"/>
    <x v="1"/>
    <s v="Appendicitis"/>
    <s v="Cardiology"/>
    <s v="Dr. Olu Abisola"/>
    <s v="AXA"/>
    <x v="22"/>
    <x v="0"/>
    <x v="1"/>
    <s v="Inpatient"/>
    <n v="787"/>
    <n v="24"/>
    <m/>
    <x v="1"/>
    <x v="1"/>
    <s v="Self-Referral"/>
    <s v="No"/>
    <s v="Scheduled"/>
    <s v="Pending"/>
    <d v="2024-12-17T00:00:00"/>
    <d v="2024-12-13T00:00:00"/>
    <s v="Semi-Private Room"/>
    <m/>
    <n v="30"/>
  </r>
  <r>
    <d v="2024-12-13T00:00:00"/>
    <n v="286"/>
    <n v="1"/>
    <n v="5"/>
    <n v="4"/>
    <n v="3"/>
    <n v="2"/>
    <n v="4"/>
    <x v="8"/>
    <s v="Hypertension"/>
    <s v="Pediatrics"/>
    <s v="Dr. Olu Abisola"/>
    <s v="AXA"/>
    <x v="10"/>
    <x v="0"/>
    <x v="1"/>
    <s v="Emergency"/>
    <n v="729"/>
    <n v="58"/>
    <m/>
    <x v="1"/>
    <x v="9"/>
    <s v="Emergency"/>
    <s v="Yes"/>
    <s v="Emergency"/>
    <s v="Paid"/>
    <d v="2024-12-17T00:00:00"/>
    <d v="2024-12-13T00:00:00"/>
    <s v="Semi-Private Room"/>
    <n v="571.9"/>
    <n v="30"/>
  </r>
  <r>
    <d v="2024-12-13T00:00:00"/>
    <n v="4649"/>
    <n v="1"/>
    <n v="1"/>
    <n v="5"/>
    <n v="3"/>
    <n v="1"/>
    <n v="10"/>
    <x v="1"/>
    <s v="Migraine"/>
    <s v="Cardiology"/>
    <s v="Dr. Olu Abisola"/>
    <s v="Aviva"/>
    <x v="12"/>
    <x v="0"/>
    <x v="0"/>
    <s v="Outpatient"/>
    <n v="523"/>
    <n v="87"/>
    <d v="2024-12-26T00:00:00"/>
    <x v="0"/>
    <x v="7"/>
    <s v="Emergency"/>
    <s v="No"/>
    <s v="Scheduled"/>
    <s v="Pending"/>
    <m/>
    <m/>
    <s v="N/A"/>
    <n v="427"/>
    <n v="0"/>
  </r>
  <r>
    <d v="2024-12-13T00:00:00"/>
    <n v="4936"/>
    <n v="1"/>
    <n v="3"/>
    <n v="3"/>
    <n v="3"/>
    <n v="2"/>
    <n v="4"/>
    <x v="8"/>
    <s v="Fracture"/>
    <s v="Neurology"/>
    <s v="Dr. Olu Abisola"/>
    <s v="AXA"/>
    <x v="54"/>
    <x v="0"/>
    <x v="0"/>
    <s v="Inpatient"/>
    <n v="944"/>
    <n v="59"/>
    <m/>
    <x v="1"/>
    <x v="0"/>
    <s v="Self-Referral"/>
    <s v="No"/>
    <s v="Scheduled"/>
    <s v="Pending"/>
    <d v="2024-12-19T00:00:00"/>
    <d v="2024-12-13T00:00:00"/>
    <s v="Semi-Private Room"/>
    <n v="723.1"/>
    <n v="30"/>
  </r>
  <r>
    <d v="2024-12-13T00:00:00"/>
    <n v="2199"/>
    <n v="1"/>
    <n v="4"/>
    <n v="4"/>
    <n v="5"/>
    <n v="1"/>
    <n v="10"/>
    <x v="1"/>
    <s v="Hypertension"/>
    <s v="Orthopedics"/>
    <s v="Dr. Olu Abisola"/>
    <s v="Aviva"/>
    <x v="9"/>
    <x v="1"/>
    <x v="2"/>
    <s v="Inpatient"/>
    <n v="807"/>
    <n v="55"/>
    <d v="2025-01-05T00:00:00"/>
    <x v="0"/>
    <x v="9"/>
    <s v="Physician Referral"/>
    <s v="No"/>
    <s v="Scheduled"/>
    <s v="Paid"/>
    <m/>
    <m/>
    <s v="N/A"/>
    <n v="603.4"/>
    <n v="0"/>
  </r>
  <r>
    <d v="2024-12-13T00:00:00"/>
    <n v="2765"/>
    <n v="1"/>
    <n v="1"/>
    <n v="4"/>
    <n v="2"/>
    <n v="1"/>
    <n v="4"/>
    <x v="8"/>
    <s v="Hypertension"/>
    <s v="Cardiology"/>
    <s v="Dr. Olu Abisola"/>
    <s v="Aviva"/>
    <x v="57"/>
    <x v="1"/>
    <x v="0"/>
    <s v="Emergency"/>
    <n v="481"/>
    <n v="168"/>
    <m/>
    <x v="1"/>
    <x v="2"/>
    <s v="Physician Referral"/>
    <s v="No"/>
    <s v="Scheduled"/>
    <s v="Pending"/>
    <d v="2024-12-17T00:00:00"/>
    <d v="2024-12-13T00:00:00"/>
    <s v="Semi-Private Room"/>
    <m/>
    <n v="30"/>
  </r>
  <r>
    <d v="2024-12-13T00:00:00"/>
    <n v="1048"/>
    <n v="1"/>
    <n v="2"/>
    <n v="4"/>
    <n v="5"/>
    <n v="1"/>
    <n v="10"/>
    <x v="1"/>
    <s v="Hypertension"/>
    <s v="General Surgery"/>
    <s v="Dr. Olu Abisola"/>
    <s v="Aviva"/>
    <x v="59"/>
    <x v="0"/>
    <x v="3"/>
    <s v="Emergency"/>
    <n v="678"/>
    <n v="116"/>
    <m/>
    <x v="1"/>
    <x v="1"/>
    <s v="Physician Referral"/>
    <s v="No"/>
    <s v="Scheduled"/>
    <s v="Paid"/>
    <d v="2024-12-20T00:00:00"/>
    <d v="2024-12-13T00:00:00"/>
    <s v="Semi-Private Room"/>
    <n v="576.79999999999995"/>
    <n v="30"/>
  </r>
  <r>
    <d v="2024-12-13T00:00:00"/>
    <n v="4934"/>
    <n v="1"/>
    <n v="1"/>
    <n v="1"/>
    <n v="5"/>
    <n v="2"/>
    <n v="4"/>
    <x v="8"/>
    <s v="Appendicitis"/>
    <s v="Cardiology"/>
    <s v="Dr. Olu Abisola"/>
    <s v="AXA"/>
    <x v="19"/>
    <x v="1"/>
    <x v="4"/>
    <s v="Outpatient"/>
    <n v="941"/>
    <n v="45"/>
    <d v="2024-12-25T00:00:00"/>
    <x v="0"/>
    <x v="1"/>
    <s v="Physician Referral"/>
    <s v="No"/>
    <s v="Scheduled"/>
    <s v="Pending"/>
    <m/>
    <m/>
    <s v="N/A"/>
    <n v="690.2"/>
    <n v="0"/>
  </r>
  <r>
    <d v="2024-12-13T00:00:00"/>
    <n v="1927"/>
    <n v="1"/>
    <n v="2"/>
    <n v="5"/>
    <n v="5"/>
    <n v="1"/>
    <n v="10"/>
    <x v="1"/>
    <s v="Migraine"/>
    <s v="General Surgery"/>
    <s v="Dr. Olu Abisola"/>
    <s v="Aviva"/>
    <x v="56"/>
    <x v="0"/>
    <x v="2"/>
    <s v="Outpatient"/>
    <n v="401"/>
    <n v="123"/>
    <m/>
    <x v="1"/>
    <x v="7"/>
    <s v="Physician Referral"/>
    <s v="No"/>
    <s v="Scheduled"/>
    <s v="Paid"/>
    <d v="2024-12-21T00:00:00"/>
    <d v="2024-12-13T00:00:00"/>
    <s v="Private Room"/>
    <n v="401.8"/>
    <n v="50"/>
  </r>
  <r>
    <d v="2024-12-14T00:00:00"/>
    <n v="3853"/>
    <n v="1"/>
    <n v="1"/>
    <n v="3"/>
    <n v="1"/>
    <n v="2"/>
    <n v="4"/>
    <x v="8"/>
    <s v="Fracture"/>
    <s v="Cardiology"/>
    <s v="Dr. Olu Abisola"/>
    <s v="AXA"/>
    <x v="10"/>
    <x v="1"/>
    <x v="0"/>
    <s v="Outpatient"/>
    <n v="462"/>
    <n v="122"/>
    <d v="2025-01-03T00:00:00"/>
    <x v="0"/>
    <x v="1"/>
    <s v="Physician Referral"/>
    <s v="No"/>
    <s v="Scheduled"/>
    <s v="Paid"/>
    <m/>
    <m/>
    <s v="N/A"/>
    <n v="408.8"/>
    <n v="0"/>
  </r>
  <r>
    <d v="2024-12-14T00:00:00"/>
    <n v="1992"/>
    <n v="1"/>
    <n v="1"/>
    <n v="2"/>
    <n v="2"/>
    <n v="2"/>
    <n v="10"/>
    <x v="1"/>
    <s v="Asthma"/>
    <s v="Cardiology"/>
    <s v="Dr. Olu Abisola"/>
    <s v="AXA"/>
    <x v="37"/>
    <x v="1"/>
    <x v="3"/>
    <s v="Inpatient"/>
    <n v="779"/>
    <n v="94"/>
    <m/>
    <x v="1"/>
    <x v="6"/>
    <s v="Physician Referral"/>
    <s v="No"/>
    <s v="Scheduled"/>
    <s v="Paid"/>
    <d v="2024-12-22T00:00:00"/>
    <d v="2024-12-14T00:00:00"/>
    <s v="General Ward"/>
    <m/>
    <n v="10"/>
  </r>
  <r>
    <d v="2024-12-14T00:00:00"/>
    <n v="4620"/>
    <n v="1"/>
    <n v="1"/>
    <n v="3"/>
    <n v="4"/>
    <n v="1"/>
    <n v="4"/>
    <x v="8"/>
    <s v="Fracture"/>
    <s v="Cardiology"/>
    <s v="Dr. Olu Abisola"/>
    <s v="Aviva"/>
    <x v="5"/>
    <x v="1"/>
    <x v="0"/>
    <s v="Emergency"/>
    <n v="187"/>
    <n v="104"/>
    <m/>
    <x v="1"/>
    <x v="5"/>
    <s v="Self-Referral"/>
    <s v="No"/>
    <s v="Scheduled"/>
    <s v="Pending"/>
    <d v="2024-12-22T00:00:00"/>
    <d v="2024-12-14T00:00:00"/>
    <s v="Private Room"/>
    <n v="238.7"/>
    <n v="50"/>
  </r>
  <r>
    <d v="2024-12-14T00:00:00"/>
    <n v="3710"/>
    <n v="1"/>
    <n v="3"/>
    <n v="3"/>
    <n v="3"/>
    <n v="2"/>
    <n v="10"/>
    <x v="1"/>
    <s v="Fracture"/>
    <s v="Neurology"/>
    <s v="Dr. Olu Abisola"/>
    <s v="AXA"/>
    <x v="58"/>
    <x v="1"/>
    <x v="2"/>
    <s v="Outpatient"/>
    <n v="111"/>
    <n v="132"/>
    <m/>
    <x v="1"/>
    <x v="6"/>
    <s v="Emergency"/>
    <s v="No"/>
    <s v="Scheduled"/>
    <s v="Paid"/>
    <d v="2024-12-16T00:00:00"/>
    <d v="2024-12-14T00:00:00"/>
    <s v="Private Room"/>
    <n v="205.1"/>
    <n v="50"/>
  </r>
  <r>
    <d v="2024-12-14T00:00:00"/>
    <n v="4861"/>
    <n v="1"/>
    <n v="2"/>
    <n v="3"/>
    <n v="5"/>
    <n v="1"/>
    <n v="4"/>
    <x v="8"/>
    <s v="Fracture"/>
    <s v="General Surgery"/>
    <s v="Dr. Olu Abisola"/>
    <s v="Aviva"/>
    <x v="5"/>
    <x v="1"/>
    <x v="2"/>
    <s v="Outpatient"/>
    <n v="351"/>
    <n v="75"/>
    <m/>
    <x v="1"/>
    <x v="7"/>
    <s v="Emergency"/>
    <s v="No"/>
    <s v="Scheduled"/>
    <s v="Pending"/>
    <d v="2024-12-16T00:00:00"/>
    <d v="2024-12-14T00:00:00"/>
    <s v="Private Room"/>
    <n v="333.2"/>
    <n v="50"/>
  </r>
  <r>
    <d v="2024-12-14T00:00:00"/>
    <n v="1806"/>
    <n v="1"/>
    <n v="4"/>
    <n v="2"/>
    <n v="5"/>
    <n v="1"/>
    <n v="10"/>
    <x v="1"/>
    <s v="Asthma"/>
    <s v="Orthopedics"/>
    <s v="Dr. Olu Abisola"/>
    <s v="Aviva"/>
    <x v="36"/>
    <x v="1"/>
    <x v="1"/>
    <s v="Inpatient"/>
    <n v="428"/>
    <n v="76"/>
    <d v="2024-12-24T00:00:00"/>
    <x v="0"/>
    <x v="1"/>
    <s v="Emergency"/>
    <s v="No"/>
    <s v="Scheduled"/>
    <s v="Pending"/>
    <m/>
    <m/>
    <s v="N/A"/>
    <n v="352.8"/>
    <n v="0"/>
  </r>
  <r>
    <d v="2024-12-14T00:00:00"/>
    <n v="1736"/>
    <n v="1"/>
    <n v="5"/>
    <n v="3"/>
    <n v="2"/>
    <n v="1"/>
    <n v="4"/>
    <x v="8"/>
    <s v="Fracture"/>
    <s v="Pediatrics"/>
    <s v="Dr. Olu Abisola"/>
    <s v="Aviva"/>
    <x v="10"/>
    <x v="0"/>
    <x v="1"/>
    <s v="Outpatient"/>
    <n v="285"/>
    <n v="147"/>
    <d v="2024-12-23T00:00:00"/>
    <x v="0"/>
    <x v="1"/>
    <s v="Emergency"/>
    <s v="No"/>
    <s v="Scheduled"/>
    <s v="Pending"/>
    <m/>
    <m/>
    <s v="N/A"/>
    <n v="302.39999999999998"/>
    <n v="0"/>
  </r>
  <r>
    <d v="2024-12-14T00:00:00"/>
    <n v="4034"/>
    <n v="1"/>
    <n v="2"/>
    <n v="3"/>
    <n v="5"/>
    <n v="3"/>
    <n v="10"/>
    <x v="1"/>
    <s v="Fracture"/>
    <s v="General Surgery"/>
    <s v="Dr. Olu Abisola"/>
    <s v="Allianz"/>
    <x v="4"/>
    <x v="0"/>
    <x v="0"/>
    <s v="Inpatient"/>
    <n v="110"/>
    <n v="120"/>
    <m/>
    <x v="1"/>
    <x v="0"/>
    <s v="Physician Referral"/>
    <s v="No"/>
    <s v="Scheduled"/>
    <s v="Pending"/>
    <d v="2024-12-16T00:00:00"/>
    <d v="2024-12-14T00:00:00"/>
    <s v="Semi-Private Room"/>
    <m/>
    <n v="30"/>
  </r>
  <r>
    <d v="2024-12-14T00:00:00"/>
    <n v="124"/>
    <n v="1"/>
    <n v="3"/>
    <n v="5"/>
    <n v="4"/>
    <n v="2"/>
    <n v="4"/>
    <x v="8"/>
    <s v="Migraine"/>
    <s v="Neurology"/>
    <s v="Dr. Olu Abisola"/>
    <s v="AXA"/>
    <x v="56"/>
    <x v="1"/>
    <x v="4"/>
    <s v="Inpatient"/>
    <n v="895"/>
    <n v="154"/>
    <m/>
    <x v="1"/>
    <x v="1"/>
    <s v="Self-Referral"/>
    <s v="No"/>
    <s v="Scheduled"/>
    <s v="Pending"/>
    <d v="2024-12-16T00:00:00"/>
    <d v="2024-12-14T00:00:00"/>
    <s v="General Ward"/>
    <n v="741.3"/>
    <n v="10"/>
  </r>
  <r>
    <d v="2024-12-14T00:00:00"/>
    <n v="2592"/>
    <n v="1"/>
    <n v="2"/>
    <n v="5"/>
    <n v="5"/>
    <n v="3"/>
    <n v="10"/>
    <x v="1"/>
    <s v="Migraine"/>
    <s v="General Surgery"/>
    <s v="Dr. Olu Abisola"/>
    <s v="Allianz"/>
    <x v="54"/>
    <x v="0"/>
    <x v="3"/>
    <s v="Emergency"/>
    <n v="477"/>
    <n v="189"/>
    <d v="2024-12-31T00:00:00"/>
    <x v="0"/>
    <x v="3"/>
    <s v="Emergency"/>
    <s v="No"/>
    <s v="Scheduled"/>
    <s v="Pending"/>
    <m/>
    <m/>
    <s v="N/A"/>
    <n v="466.2"/>
    <n v="0"/>
  </r>
  <r>
    <d v="2024-12-15T00:00:00"/>
    <n v="3655"/>
    <n v="1"/>
    <n v="4"/>
    <n v="5"/>
    <n v="5"/>
    <n v="3"/>
    <n v="4"/>
    <x v="8"/>
    <s v="Migraine"/>
    <s v="Orthopedics"/>
    <s v="Dr. Olu Abisola"/>
    <s v="Allianz"/>
    <x v="34"/>
    <x v="1"/>
    <x v="1"/>
    <s v="Inpatient"/>
    <n v="63"/>
    <n v="160"/>
    <m/>
    <x v="1"/>
    <x v="7"/>
    <s v="Physician Referral"/>
    <s v="No"/>
    <s v="Scheduled"/>
    <s v="Pending"/>
    <d v="2024-12-19T00:00:00"/>
    <d v="2024-12-15T00:00:00"/>
    <s v="General Ward"/>
    <n v="163.1"/>
    <n v="10"/>
  </r>
  <r>
    <d v="2024-12-15T00:00:00"/>
    <n v="1743"/>
    <n v="1"/>
    <n v="2"/>
    <n v="4"/>
    <n v="5"/>
    <n v="2"/>
    <n v="10"/>
    <x v="1"/>
    <s v="Hypertension"/>
    <s v="General Surgery"/>
    <s v="Dr. Olu Abisola"/>
    <s v="AXA"/>
    <x v="12"/>
    <x v="0"/>
    <x v="1"/>
    <s v="Emergency"/>
    <n v="209"/>
    <n v="103"/>
    <d v="2024-12-22T00:00:00"/>
    <x v="0"/>
    <x v="9"/>
    <s v="Physician Referral"/>
    <s v="No"/>
    <s v="Scheduled"/>
    <s v="Paid"/>
    <m/>
    <m/>
    <s v="N/A"/>
    <n v="218.4"/>
    <n v="0"/>
  </r>
  <r>
    <d v="2024-12-15T00:00:00"/>
    <n v="441"/>
    <n v="1"/>
    <n v="3"/>
    <n v="3"/>
    <n v="3"/>
    <n v="2"/>
    <n v="4"/>
    <x v="8"/>
    <s v="Fracture"/>
    <s v="Neurology"/>
    <s v="Dr. Olu Abisola"/>
    <s v="AXA"/>
    <x v="46"/>
    <x v="1"/>
    <x v="4"/>
    <s v="Inpatient"/>
    <n v="827"/>
    <n v="181"/>
    <m/>
    <x v="1"/>
    <x v="0"/>
    <s v="Physician Referral"/>
    <s v="No"/>
    <s v="Scheduled"/>
    <s v="Pending"/>
    <d v="2024-12-20T00:00:00"/>
    <d v="2024-12-15T00:00:00"/>
    <s v="General Ward"/>
    <n v="712.6"/>
    <n v="10"/>
  </r>
  <r>
    <d v="2024-12-15T00:00:00"/>
    <n v="799"/>
    <n v="1"/>
    <n v="3"/>
    <n v="1"/>
    <n v="2"/>
    <n v="1"/>
    <n v="10"/>
    <x v="1"/>
    <s v="Appendicitis"/>
    <s v="Neurology"/>
    <s v="Dr. Olu Abisola"/>
    <s v="Aviva"/>
    <x v="12"/>
    <x v="0"/>
    <x v="2"/>
    <s v="Emergency"/>
    <n v="273"/>
    <n v="119"/>
    <m/>
    <x v="1"/>
    <x v="0"/>
    <s v="Self-Referral"/>
    <s v="No"/>
    <s v="Scheduled"/>
    <s v="Pending"/>
    <d v="2024-12-19T00:00:00"/>
    <d v="2024-12-15T00:00:00"/>
    <s v="General Ward"/>
    <m/>
    <n v="10"/>
  </r>
  <r>
    <d v="2024-12-15T00:00:00"/>
    <n v="3572"/>
    <n v="1"/>
    <n v="5"/>
    <n v="1"/>
    <n v="2"/>
    <n v="3"/>
    <n v="4"/>
    <x v="8"/>
    <s v="Appendicitis"/>
    <s v="Pediatrics"/>
    <s v="Dr. Olu Abisola"/>
    <s v="Allianz"/>
    <x v="47"/>
    <x v="1"/>
    <x v="0"/>
    <s v="Inpatient"/>
    <n v="403"/>
    <n v="65"/>
    <d v="2025-01-04T00:00:00"/>
    <x v="0"/>
    <x v="9"/>
    <s v="Self-Referral"/>
    <s v="No"/>
    <s v="Scheduled"/>
    <s v="Paid"/>
    <m/>
    <m/>
    <s v="N/A"/>
    <n v="327.60000000000002"/>
    <n v="0"/>
  </r>
  <r>
    <d v="2024-12-15T00:00:00"/>
    <n v="4856"/>
    <n v="1"/>
    <n v="4"/>
    <n v="1"/>
    <n v="5"/>
    <n v="2"/>
    <n v="10"/>
    <x v="1"/>
    <s v="Appendicitis"/>
    <s v="Orthopedics"/>
    <s v="Dr. Olu Abisola"/>
    <s v="AXA"/>
    <x v="57"/>
    <x v="0"/>
    <x v="0"/>
    <s v="Outpatient"/>
    <n v="203"/>
    <n v="80"/>
    <m/>
    <x v="1"/>
    <x v="8"/>
    <s v="Self-Referral"/>
    <s v="No"/>
    <s v="Scheduled"/>
    <s v="Pending"/>
    <d v="2024-12-20T00:00:00"/>
    <d v="2024-12-15T00:00:00"/>
    <s v="Private Room"/>
    <n v="233.1"/>
    <n v="50"/>
  </r>
  <r>
    <d v="2024-12-15T00:00:00"/>
    <n v="918"/>
    <n v="1"/>
    <n v="5"/>
    <n v="2"/>
    <n v="2"/>
    <n v="1"/>
    <n v="4"/>
    <x v="8"/>
    <s v="Asthma"/>
    <s v="Pediatrics"/>
    <s v="Dr. Olu Abisola"/>
    <s v="Aviva"/>
    <x v="45"/>
    <x v="1"/>
    <x v="3"/>
    <s v="Emergency"/>
    <n v="104"/>
    <n v="75"/>
    <d v="2024-12-27T00:00:00"/>
    <x v="0"/>
    <x v="2"/>
    <s v="Emergency"/>
    <s v="No"/>
    <s v="Scheduled"/>
    <s v="Paid"/>
    <m/>
    <m/>
    <s v="N/A"/>
    <m/>
    <n v="0"/>
  </r>
  <r>
    <d v="2024-12-15T00:00:00"/>
    <n v="1134"/>
    <n v="1"/>
    <n v="1"/>
    <n v="5"/>
    <n v="1"/>
    <n v="2"/>
    <n v="10"/>
    <x v="1"/>
    <s v="Migraine"/>
    <s v="Cardiology"/>
    <s v="Dr. Olu Abisola"/>
    <s v="AXA"/>
    <x v="7"/>
    <x v="0"/>
    <x v="4"/>
    <s v="Emergency"/>
    <n v="269"/>
    <n v="48"/>
    <d v="2025-01-13T00:00:00"/>
    <x v="0"/>
    <x v="5"/>
    <s v="Emergency"/>
    <s v="No"/>
    <s v="Scheduled"/>
    <s v="Paid"/>
    <m/>
    <m/>
    <s v="N/A"/>
    <n v="221.9"/>
    <n v="0"/>
  </r>
  <r>
    <d v="2024-12-15T00:00:00"/>
    <n v="322"/>
    <n v="1"/>
    <n v="3"/>
    <n v="5"/>
    <n v="1"/>
    <n v="2"/>
    <n v="4"/>
    <x v="8"/>
    <s v="Migraine"/>
    <s v="Neurology"/>
    <s v="Dr. Olu Abisola"/>
    <s v="AXA"/>
    <x v="15"/>
    <x v="1"/>
    <x v="4"/>
    <s v="Inpatient"/>
    <n v="207"/>
    <n v="130"/>
    <d v="2025-01-07T00:00:00"/>
    <x v="0"/>
    <x v="3"/>
    <s v="Self-Referral"/>
    <s v="No"/>
    <s v="Scheduled"/>
    <s v="Pending"/>
    <m/>
    <m/>
    <s v="N/A"/>
    <n v="235.9"/>
    <n v="0"/>
  </r>
  <r>
    <d v="2024-12-15T00:00:00"/>
    <n v="1437"/>
    <n v="1"/>
    <n v="5"/>
    <n v="5"/>
    <n v="3"/>
    <n v="1"/>
    <n v="10"/>
    <x v="1"/>
    <s v="Migraine"/>
    <s v="Pediatrics"/>
    <s v="Dr. Olu Abisola"/>
    <s v="Aviva"/>
    <x v="8"/>
    <x v="1"/>
    <x v="4"/>
    <s v="Outpatient"/>
    <n v="103"/>
    <n v="111"/>
    <d v="2025-01-07T00:00:00"/>
    <x v="0"/>
    <x v="4"/>
    <s v="Self-Referral"/>
    <s v="No"/>
    <s v="Scheduled"/>
    <s v="Pending"/>
    <m/>
    <m/>
    <s v="N/A"/>
    <n v="149.80000000000001"/>
    <n v="0"/>
  </r>
  <r>
    <d v="2024-12-16T00:00:00"/>
    <n v="3064"/>
    <n v="1"/>
    <n v="3"/>
    <n v="2"/>
    <n v="2"/>
    <n v="2"/>
    <n v="4"/>
    <x v="8"/>
    <s v="Asthma"/>
    <s v="Neurology"/>
    <s v="Dr. Olu Abisola"/>
    <s v="AXA"/>
    <x v="52"/>
    <x v="1"/>
    <x v="2"/>
    <s v="Outpatient"/>
    <n v="886"/>
    <n v="161"/>
    <d v="2025-01-14T00:00:00"/>
    <x v="0"/>
    <x v="2"/>
    <s v="Self-Referral"/>
    <s v="No"/>
    <s v="Scheduled"/>
    <s v="Paid"/>
    <m/>
    <m/>
    <s v="N/A"/>
    <n v="732.9"/>
    <n v="0"/>
  </r>
  <r>
    <d v="2024-12-16T00:00:00"/>
    <n v="4039"/>
    <n v="1"/>
    <n v="3"/>
    <n v="3"/>
    <n v="4"/>
    <n v="1"/>
    <n v="10"/>
    <x v="1"/>
    <s v="Fracture"/>
    <s v="Neurology"/>
    <s v="Dr. Olu Abisola"/>
    <s v="Aviva"/>
    <x v="61"/>
    <x v="0"/>
    <x v="4"/>
    <s v="Emergency"/>
    <n v="341"/>
    <n v="121"/>
    <d v="2025-01-02T00:00:00"/>
    <x v="0"/>
    <x v="2"/>
    <s v="Self-Referral"/>
    <s v="No"/>
    <s v="Scheduled"/>
    <s v="Pending"/>
    <m/>
    <m/>
    <s v="N/A"/>
    <n v="323.39999999999998"/>
    <n v="0"/>
  </r>
  <r>
    <d v="2024-12-16T00:00:00"/>
    <n v="1760"/>
    <n v="1"/>
    <n v="1"/>
    <n v="4"/>
    <n v="3"/>
    <n v="3"/>
    <n v="4"/>
    <x v="8"/>
    <s v="Hypertension"/>
    <s v="Cardiology"/>
    <s v="Dr. Olu Abisola"/>
    <s v="Allianz"/>
    <x v="14"/>
    <x v="0"/>
    <x v="2"/>
    <s v="Outpatient"/>
    <n v="852"/>
    <n v="90"/>
    <m/>
    <x v="1"/>
    <x v="0"/>
    <s v="Physician Referral"/>
    <s v="No"/>
    <s v="Scheduled"/>
    <s v="Paid"/>
    <d v="2024-12-20T00:00:00"/>
    <d v="2024-12-16T00:00:00"/>
    <s v="Semi-Private Room"/>
    <n v="680.4"/>
    <n v="30"/>
  </r>
  <r>
    <d v="2024-12-16T00:00:00"/>
    <n v="657"/>
    <n v="1"/>
    <n v="3"/>
    <n v="5"/>
    <n v="5"/>
    <n v="1"/>
    <n v="10"/>
    <x v="1"/>
    <s v="Migraine"/>
    <s v="Neurology"/>
    <s v="Dr. Olu Abisola"/>
    <s v="Aviva"/>
    <x v="11"/>
    <x v="0"/>
    <x v="0"/>
    <s v="Outpatient"/>
    <n v="807"/>
    <n v="32"/>
    <d v="2025-01-13T00:00:00"/>
    <x v="0"/>
    <x v="1"/>
    <s v="Emergency"/>
    <s v="No"/>
    <s v="Scheduled"/>
    <s v="Paid"/>
    <m/>
    <m/>
    <s v="N/A"/>
    <n v="587.29999999999995"/>
    <n v="0"/>
  </r>
  <r>
    <d v="2024-12-16T00:00:00"/>
    <n v="1674"/>
    <n v="1"/>
    <n v="5"/>
    <n v="3"/>
    <n v="4"/>
    <n v="2"/>
    <n v="4"/>
    <x v="8"/>
    <s v="Fracture"/>
    <s v="Pediatrics"/>
    <s v="Dr. Olu Abisola"/>
    <s v="AXA"/>
    <x v="1"/>
    <x v="1"/>
    <x v="2"/>
    <s v="Inpatient"/>
    <n v="378"/>
    <n v="164"/>
    <d v="2024-12-29T00:00:00"/>
    <x v="0"/>
    <x v="6"/>
    <s v="Physician Referral"/>
    <s v="No"/>
    <s v="Scheduled"/>
    <s v="Pending"/>
    <m/>
    <m/>
    <s v="N/A"/>
    <n v="379.4"/>
    <n v="0"/>
  </r>
  <r>
    <d v="2024-12-16T00:00:00"/>
    <n v="1237"/>
    <n v="1"/>
    <n v="4"/>
    <n v="1"/>
    <n v="5"/>
    <n v="3"/>
    <n v="10"/>
    <x v="1"/>
    <s v="Appendicitis"/>
    <s v="Orthopedics"/>
    <s v="Dr. Olu Abisola"/>
    <s v="Allianz"/>
    <x v="3"/>
    <x v="0"/>
    <x v="0"/>
    <s v="Outpatient"/>
    <n v="73"/>
    <n v="176"/>
    <m/>
    <x v="1"/>
    <x v="9"/>
    <s v="Emergency"/>
    <s v="No"/>
    <s v="Scheduled"/>
    <s v="Paid"/>
    <d v="2024-12-23T00:00:00"/>
    <d v="2024-12-16T00:00:00"/>
    <s v="General Ward"/>
    <n v="181.3"/>
    <n v="10"/>
  </r>
  <r>
    <d v="2024-12-16T00:00:00"/>
    <n v="4246"/>
    <n v="1"/>
    <n v="2"/>
    <n v="4"/>
    <n v="5"/>
    <n v="3"/>
    <n v="4"/>
    <x v="8"/>
    <s v="Hypertension"/>
    <s v="General Surgery"/>
    <s v="Dr. Olu Abisola"/>
    <s v="Allianz"/>
    <x v="9"/>
    <x v="1"/>
    <x v="3"/>
    <s v="Outpatient"/>
    <n v="640"/>
    <n v="100"/>
    <d v="2025-01-04T00:00:00"/>
    <x v="0"/>
    <x v="9"/>
    <s v="Physician Referral"/>
    <s v="No"/>
    <s v="Scheduled"/>
    <s v="Pending"/>
    <m/>
    <m/>
    <s v="N/A"/>
    <n v="518"/>
    <n v="0"/>
  </r>
  <r>
    <d v="2024-12-16T00:00:00"/>
    <n v="2638"/>
    <n v="1"/>
    <n v="5"/>
    <n v="1"/>
    <n v="1"/>
    <n v="1"/>
    <n v="10"/>
    <x v="1"/>
    <s v="Appendicitis"/>
    <s v="Pediatrics"/>
    <s v="Dr. Olu Abisola"/>
    <s v="Aviva"/>
    <x v="38"/>
    <x v="0"/>
    <x v="4"/>
    <s v="Outpatient"/>
    <n v="735"/>
    <n v="119"/>
    <m/>
    <x v="1"/>
    <x v="2"/>
    <s v="Physician Referral"/>
    <s v="No"/>
    <s v="Scheduled"/>
    <s v="Pending"/>
    <d v="2024-12-17T00:00:00"/>
    <d v="2024-12-16T00:00:00"/>
    <s v="General Ward"/>
    <n v="604.79999999999995"/>
    <n v="10"/>
  </r>
  <r>
    <d v="2024-12-16T00:00:00"/>
    <n v="1672"/>
    <n v="1"/>
    <n v="1"/>
    <n v="3"/>
    <n v="4"/>
    <n v="1"/>
    <n v="4"/>
    <x v="8"/>
    <s v="Fracture"/>
    <s v="Cardiology"/>
    <s v="Dr. Olu Abisola"/>
    <s v="Aviva"/>
    <x v="34"/>
    <x v="0"/>
    <x v="3"/>
    <s v="Outpatient"/>
    <n v="140"/>
    <n v="102"/>
    <d v="2024-12-30T00:00:00"/>
    <x v="0"/>
    <x v="2"/>
    <s v="Physician Referral"/>
    <s v="No"/>
    <s v="Scheduled"/>
    <s v="Paid"/>
    <m/>
    <m/>
    <s v="N/A"/>
    <n v="169.4"/>
    <n v="0"/>
  </r>
  <r>
    <d v="2024-12-16T00:00:00"/>
    <n v="935"/>
    <n v="1"/>
    <n v="2"/>
    <n v="3"/>
    <n v="5"/>
    <n v="1"/>
    <n v="10"/>
    <x v="1"/>
    <s v="Fracture"/>
    <s v="General Surgery"/>
    <s v="Dr. Olu Abisola"/>
    <s v="Aviva"/>
    <x v="30"/>
    <x v="0"/>
    <x v="4"/>
    <s v="Inpatient"/>
    <n v="979"/>
    <n v="135"/>
    <d v="2024-12-30T00:00:00"/>
    <x v="0"/>
    <x v="1"/>
    <s v="Self-Referral"/>
    <s v="No"/>
    <s v="Scheduled"/>
    <s v="Paid"/>
    <m/>
    <m/>
    <s v="N/A"/>
    <n v="779.8"/>
    <n v="0"/>
  </r>
  <r>
    <d v="2024-12-17T00:00:00"/>
    <n v="4441"/>
    <n v="1"/>
    <n v="3"/>
    <n v="1"/>
    <n v="3"/>
    <n v="3"/>
    <n v="4"/>
    <x v="8"/>
    <s v="Appendicitis"/>
    <s v="Neurology"/>
    <s v="Dr. Olu Abisola"/>
    <s v="Allianz"/>
    <x v="34"/>
    <x v="0"/>
    <x v="3"/>
    <s v="Inpatient"/>
    <n v="686"/>
    <n v="144"/>
    <d v="2025-01-01T00:00:00"/>
    <x v="0"/>
    <x v="2"/>
    <s v="Physician Referral"/>
    <s v="No"/>
    <s v="Scheduled"/>
    <s v="Pending"/>
    <m/>
    <m/>
    <s v="N/A"/>
    <n v="581"/>
    <n v="0"/>
  </r>
  <r>
    <d v="2024-12-17T00:00:00"/>
    <n v="84"/>
    <n v="1"/>
    <n v="5"/>
    <n v="4"/>
    <n v="4"/>
    <n v="1"/>
    <n v="10"/>
    <x v="1"/>
    <s v="Hypertension"/>
    <s v="Pediatrics"/>
    <s v="Dr. Olu Abisola"/>
    <s v="Aviva"/>
    <x v="4"/>
    <x v="1"/>
    <x v="1"/>
    <s v="Outpatient"/>
    <n v="370"/>
    <n v="21"/>
    <m/>
    <x v="1"/>
    <x v="9"/>
    <s v="Physician Referral"/>
    <s v="No"/>
    <s v="Scheduled"/>
    <s v="Pending"/>
    <d v="2024-12-18T00:00:00"/>
    <d v="2024-12-17T00:00:00"/>
    <s v="Semi-Private Room"/>
    <n v="294.7"/>
    <n v="30"/>
  </r>
  <r>
    <d v="2024-12-17T00:00:00"/>
    <n v="2038"/>
    <n v="1"/>
    <n v="2"/>
    <n v="1"/>
    <n v="5"/>
    <n v="2"/>
    <n v="4"/>
    <x v="8"/>
    <s v="Appendicitis"/>
    <s v="General Surgery"/>
    <s v="Dr. Olu Abisola"/>
    <s v="AXA"/>
    <x v="8"/>
    <x v="0"/>
    <x v="1"/>
    <s v="Inpatient"/>
    <n v="886"/>
    <n v="81"/>
    <m/>
    <x v="1"/>
    <x v="7"/>
    <s v="Self-Referral"/>
    <s v="No"/>
    <s v="Scheduled"/>
    <s v="Pending"/>
    <d v="2024-12-19T00:00:00"/>
    <d v="2024-12-17T00:00:00"/>
    <s v="Private Room"/>
    <n v="711.9"/>
    <n v="50"/>
  </r>
  <r>
    <d v="2024-12-17T00:00:00"/>
    <n v="1933"/>
    <n v="1"/>
    <n v="5"/>
    <n v="1"/>
    <n v="3"/>
    <n v="3"/>
    <n v="10"/>
    <x v="1"/>
    <s v="Appendicitis"/>
    <s v="Pediatrics"/>
    <s v="Dr. Olu Abisola"/>
    <s v="Allianz"/>
    <x v="57"/>
    <x v="0"/>
    <x v="2"/>
    <s v="Emergency"/>
    <n v="568"/>
    <n v="39"/>
    <d v="2024-12-30T00:00:00"/>
    <x v="0"/>
    <x v="2"/>
    <s v="Self-Referral"/>
    <s v="No"/>
    <s v="Scheduled"/>
    <s v="Paid"/>
    <m/>
    <m/>
    <s v="N/A"/>
    <n v="424.9"/>
    <n v="0"/>
  </r>
  <r>
    <d v="2024-12-17T00:00:00"/>
    <n v="3271"/>
    <n v="1"/>
    <n v="3"/>
    <n v="1"/>
    <n v="2"/>
    <n v="1"/>
    <n v="4"/>
    <x v="8"/>
    <s v="Appendicitis"/>
    <s v="Neurology"/>
    <s v="Dr. Olu Abisola"/>
    <s v="Aviva"/>
    <x v="57"/>
    <x v="1"/>
    <x v="3"/>
    <s v="Inpatient"/>
    <n v="616"/>
    <n v="109"/>
    <d v="2025-01-14T00:00:00"/>
    <x v="0"/>
    <x v="5"/>
    <s v="Emergency"/>
    <s v="No"/>
    <s v="Scheduled"/>
    <s v="Pending"/>
    <m/>
    <m/>
    <s v="N/A"/>
    <n v="507.5"/>
    <n v="0"/>
  </r>
  <r>
    <d v="2024-12-17T00:00:00"/>
    <n v="297"/>
    <n v="1"/>
    <n v="5"/>
    <n v="4"/>
    <n v="3"/>
    <n v="3"/>
    <n v="10"/>
    <x v="1"/>
    <s v="Hypertension"/>
    <s v="Pediatrics"/>
    <s v="Dr. Olu Abisola"/>
    <s v="Allianz"/>
    <x v="20"/>
    <x v="1"/>
    <x v="4"/>
    <s v="Inpatient"/>
    <n v="89"/>
    <n v="199"/>
    <m/>
    <x v="1"/>
    <x v="7"/>
    <s v="Physician Referral"/>
    <s v="No"/>
    <s v="Scheduled"/>
    <s v="Paid"/>
    <d v="2024-12-18T00:00:00"/>
    <d v="2024-12-17T00:00:00"/>
    <s v="Private Room"/>
    <n v="236.6"/>
    <n v="50"/>
  </r>
  <r>
    <d v="2024-12-17T00:00:00"/>
    <n v="4956"/>
    <n v="1"/>
    <n v="1"/>
    <n v="2"/>
    <n v="4"/>
    <n v="2"/>
    <n v="4"/>
    <x v="8"/>
    <s v="Asthma"/>
    <s v="Cardiology"/>
    <s v="Dr. Olu Abisola"/>
    <s v="AXA"/>
    <x v="49"/>
    <x v="0"/>
    <x v="0"/>
    <s v="Inpatient"/>
    <n v="843"/>
    <n v="172"/>
    <m/>
    <x v="1"/>
    <x v="1"/>
    <s v="Emergency"/>
    <s v="No"/>
    <s v="Scheduled"/>
    <s v="Paid"/>
    <d v="2024-12-20T00:00:00"/>
    <d v="2024-12-17T00:00:00"/>
    <s v="Private Room"/>
    <n v="745.5"/>
    <n v="50"/>
  </r>
  <r>
    <d v="2024-12-17T00:00:00"/>
    <n v="3460"/>
    <n v="1"/>
    <n v="2"/>
    <n v="4"/>
    <n v="5"/>
    <n v="2"/>
    <n v="10"/>
    <x v="1"/>
    <s v="Hypertension"/>
    <s v="General Surgery"/>
    <s v="Dr. Olu Abisola"/>
    <s v="AXA"/>
    <x v="59"/>
    <x v="0"/>
    <x v="2"/>
    <s v="Emergency"/>
    <n v="530"/>
    <n v="81"/>
    <m/>
    <x v="1"/>
    <x v="0"/>
    <s v="Emergency"/>
    <s v="No"/>
    <s v="Scheduled"/>
    <s v="Paid"/>
    <d v="2024-12-23T00:00:00"/>
    <d v="2024-12-17T00:00:00"/>
    <s v="General Ward"/>
    <n v="434.7"/>
    <n v="10"/>
  </r>
  <r>
    <d v="2024-12-17T00:00:00"/>
    <n v="136"/>
    <n v="1"/>
    <n v="2"/>
    <n v="1"/>
    <n v="5"/>
    <n v="2"/>
    <n v="4"/>
    <x v="8"/>
    <s v="Appendicitis"/>
    <s v="General Surgery"/>
    <s v="Dr. Olu Abisola"/>
    <s v="AXA"/>
    <x v="5"/>
    <x v="1"/>
    <x v="2"/>
    <s v="Emergency"/>
    <n v="630"/>
    <n v="36"/>
    <d v="2025-01-01T00:00:00"/>
    <x v="0"/>
    <x v="8"/>
    <s v="Physician Referral"/>
    <s v="No"/>
    <s v="Scheduled"/>
    <s v="Pending"/>
    <m/>
    <m/>
    <s v="N/A"/>
    <n v="466.2"/>
    <n v="0"/>
  </r>
  <r>
    <d v="2024-12-17T00:00:00"/>
    <n v="1117"/>
    <n v="1"/>
    <n v="2"/>
    <n v="5"/>
    <n v="5"/>
    <n v="1"/>
    <n v="10"/>
    <x v="1"/>
    <s v="Migraine"/>
    <s v="General Surgery"/>
    <s v="Dr. Olu Abisola"/>
    <s v="Aviva"/>
    <x v="51"/>
    <x v="1"/>
    <x v="1"/>
    <s v="Emergency"/>
    <n v="91"/>
    <n v="58"/>
    <m/>
    <x v="1"/>
    <x v="2"/>
    <s v="Emergency"/>
    <s v="No"/>
    <s v="Scheduled"/>
    <s v="Paid"/>
    <d v="2024-12-23T00:00:00"/>
    <d v="2024-12-17T00:00:00"/>
    <s v="General Ward"/>
    <n v="111.3"/>
    <n v="10"/>
  </r>
  <r>
    <d v="2024-12-18T00:00:00"/>
    <n v="316"/>
    <n v="1"/>
    <n v="5"/>
    <n v="5"/>
    <n v="5"/>
    <n v="1"/>
    <n v="4"/>
    <x v="8"/>
    <s v="Migraine"/>
    <s v="Pediatrics"/>
    <s v="Dr. Olu Abisola"/>
    <s v="Aviva"/>
    <x v="21"/>
    <x v="1"/>
    <x v="3"/>
    <s v="Inpatient"/>
    <n v="826"/>
    <n v="29"/>
    <m/>
    <x v="1"/>
    <x v="1"/>
    <s v="Self-Referral"/>
    <s v="No"/>
    <s v="Scheduled"/>
    <s v="Pending"/>
    <d v="2024-12-19T00:00:00"/>
    <d v="2024-12-18T00:00:00"/>
    <s v="Private Room"/>
    <n v="633.5"/>
    <n v="50"/>
  </r>
  <r>
    <d v="2024-12-18T00:00:00"/>
    <n v="2597"/>
    <n v="1"/>
    <n v="3"/>
    <n v="3"/>
    <n v="1"/>
    <n v="3"/>
    <n v="10"/>
    <x v="1"/>
    <s v="Fracture"/>
    <s v="Neurology"/>
    <s v="Dr. Olu Abisola"/>
    <s v="Allianz"/>
    <x v="33"/>
    <x v="0"/>
    <x v="3"/>
    <s v="Emergency"/>
    <n v="598"/>
    <n v="172"/>
    <m/>
    <x v="1"/>
    <x v="6"/>
    <s v="Self-Referral"/>
    <s v="No"/>
    <s v="Scheduled"/>
    <s v="Paid"/>
    <d v="2024-12-24T00:00:00"/>
    <d v="2024-12-18T00:00:00"/>
    <s v="Private Room"/>
    <n v="574"/>
    <n v="50"/>
  </r>
  <r>
    <d v="2024-12-18T00:00:00"/>
    <n v="2693"/>
    <n v="1"/>
    <n v="5"/>
    <n v="2"/>
    <n v="3"/>
    <n v="1"/>
    <n v="4"/>
    <x v="8"/>
    <s v="Asthma"/>
    <s v="Pediatrics"/>
    <s v="Dr. Olu Abisola"/>
    <s v="Aviva"/>
    <x v="59"/>
    <x v="0"/>
    <x v="2"/>
    <s v="Emergency"/>
    <n v="399"/>
    <n v="129"/>
    <m/>
    <x v="1"/>
    <x v="0"/>
    <s v="Physician Referral"/>
    <s v="No"/>
    <s v="Scheduled"/>
    <s v="Pending"/>
    <d v="2024-12-23T00:00:00"/>
    <d v="2024-12-18T00:00:00"/>
    <s v="General Ward"/>
    <n v="376.6"/>
    <n v="10"/>
  </r>
  <r>
    <d v="2024-12-18T00:00:00"/>
    <n v="4178"/>
    <n v="1"/>
    <n v="5"/>
    <n v="3"/>
    <n v="3"/>
    <n v="3"/>
    <n v="10"/>
    <x v="1"/>
    <s v="Fracture"/>
    <s v="Pediatrics"/>
    <s v="Dr. Olu Abisola"/>
    <s v="Allianz"/>
    <x v="53"/>
    <x v="0"/>
    <x v="1"/>
    <s v="Inpatient"/>
    <n v="379"/>
    <n v="47"/>
    <m/>
    <x v="1"/>
    <x v="6"/>
    <s v="Emergency"/>
    <s v="No"/>
    <s v="Scheduled"/>
    <s v="Pending"/>
    <d v="2024-12-25T00:00:00"/>
    <d v="2024-12-18T00:00:00"/>
    <s v="Private Room"/>
    <n v="333.2"/>
    <n v="50"/>
  </r>
  <r>
    <d v="2024-12-18T00:00:00"/>
    <n v="4771"/>
    <n v="1"/>
    <n v="2"/>
    <n v="3"/>
    <n v="5"/>
    <n v="1"/>
    <n v="4"/>
    <x v="8"/>
    <s v="Fracture"/>
    <s v="General Surgery"/>
    <s v="Dr. Olu Abisola"/>
    <s v="Aviva"/>
    <x v="30"/>
    <x v="1"/>
    <x v="0"/>
    <s v="Outpatient"/>
    <n v="740"/>
    <n v="80"/>
    <m/>
    <x v="1"/>
    <x v="6"/>
    <s v="Physician Referral"/>
    <s v="No"/>
    <s v="Scheduled"/>
    <s v="Paid"/>
    <d v="2024-12-24T00:00:00"/>
    <d v="2024-12-18T00:00:00"/>
    <s v="General Ward"/>
    <n v="581"/>
    <n v="10"/>
  </r>
  <r>
    <d v="2024-12-18T00:00:00"/>
    <n v="3715"/>
    <n v="1"/>
    <n v="3"/>
    <n v="5"/>
    <n v="5"/>
    <n v="2"/>
    <n v="10"/>
    <x v="1"/>
    <s v="Migraine"/>
    <s v="Neurology"/>
    <s v="Dr. Olu Abisola"/>
    <s v="AXA"/>
    <x v="47"/>
    <x v="1"/>
    <x v="1"/>
    <s v="Inpatient"/>
    <n v="231"/>
    <n v="77"/>
    <m/>
    <x v="1"/>
    <x v="4"/>
    <s v="Self-Referral"/>
    <s v="No"/>
    <s v="Scheduled"/>
    <s v="Pending"/>
    <d v="2024-12-25T00:00:00"/>
    <d v="2024-12-18T00:00:00"/>
    <s v="Semi-Private Room"/>
    <n v="236.6"/>
    <n v="30"/>
  </r>
  <r>
    <d v="2024-12-18T00:00:00"/>
    <n v="4660"/>
    <n v="1"/>
    <n v="4"/>
    <n v="4"/>
    <n v="5"/>
    <n v="1"/>
    <n v="4"/>
    <x v="8"/>
    <s v="Hypertension"/>
    <s v="Orthopedics"/>
    <s v="Dr. Olu Abisola"/>
    <s v="Aviva"/>
    <x v="52"/>
    <x v="1"/>
    <x v="3"/>
    <s v="Inpatient"/>
    <n v="790"/>
    <n v="63"/>
    <d v="2025-01-04T00:00:00"/>
    <x v="0"/>
    <x v="1"/>
    <s v="Physician Referral"/>
    <s v="No"/>
    <s v="Scheduled"/>
    <s v="Paid"/>
    <m/>
    <m/>
    <s v="N/A"/>
    <n v="597.1"/>
    <n v="0"/>
  </r>
  <r>
    <d v="2024-12-18T00:00:00"/>
    <n v="523"/>
    <n v="1"/>
    <n v="3"/>
    <n v="3"/>
    <n v="1"/>
    <n v="1"/>
    <n v="10"/>
    <x v="1"/>
    <s v="Fracture"/>
    <s v="Neurology"/>
    <s v="Dr. Olu Abisola"/>
    <s v="Aviva"/>
    <x v="5"/>
    <x v="0"/>
    <x v="0"/>
    <s v="Inpatient"/>
    <n v="722"/>
    <n v="102"/>
    <m/>
    <x v="1"/>
    <x v="1"/>
    <s v="Self-Referral"/>
    <s v="No"/>
    <s v="Scheduled"/>
    <s v="Paid"/>
    <d v="2024-12-20T00:00:00"/>
    <d v="2024-12-18T00:00:00"/>
    <s v="General Ward"/>
    <n v="583.79999999999995"/>
    <n v="10"/>
  </r>
  <r>
    <d v="2024-12-18T00:00:00"/>
    <n v="1649"/>
    <n v="1"/>
    <n v="5"/>
    <n v="3"/>
    <n v="1"/>
    <n v="1"/>
    <n v="4"/>
    <x v="8"/>
    <s v="Fracture"/>
    <s v="Pediatrics"/>
    <s v="Dr. Olu Abisola"/>
    <s v="Aviva"/>
    <x v="15"/>
    <x v="1"/>
    <x v="2"/>
    <s v="Outpatient"/>
    <n v="715"/>
    <n v="170"/>
    <d v="2024-12-26T00:00:00"/>
    <x v="0"/>
    <x v="5"/>
    <s v="Self-Referral"/>
    <s v="No"/>
    <s v="Scheduled"/>
    <s v="Paid"/>
    <m/>
    <m/>
    <s v="N/A"/>
    <n v="619.5"/>
    <n v="0"/>
  </r>
  <r>
    <d v="2024-12-18T00:00:00"/>
    <n v="1253"/>
    <n v="1"/>
    <n v="1"/>
    <n v="2"/>
    <n v="2"/>
    <n v="2"/>
    <n v="10"/>
    <x v="1"/>
    <s v="Asthma"/>
    <s v="Cardiology"/>
    <s v="Dr. Olu Abisola"/>
    <s v="AXA"/>
    <x v="25"/>
    <x v="0"/>
    <x v="0"/>
    <s v="Inpatient"/>
    <n v="401"/>
    <n v="144"/>
    <d v="2025-01-11T00:00:00"/>
    <x v="0"/>
    <x v="4"/>
    <s v="Self-Referral"/>
    <s v="No"/>
    <s v="Scheduled"/>
    <s v="Paid"/>
    <m/>
    <m/>
    <s v="N/A"/>
    <n v="381.5"/>
    <n v="0"/>
  </r>
  <r>
    <d v="2024-12-19T00:00:00"/>
    <n v="2904"/>
    <n v="1"/>
    <n v="3"/>
    <n v="5"/>
    <n v="3"/>
    <n v="3"/>
    <n v="4"/>
    <x v="8"/>
    <s v="Migraine"/>
    <s v="Neurology"/>
    <s v="Dr. Olu Abisola"/>
    <s v="Allianz"/>
    <x v="39"/>
    <x v="1"/>
    <x v="2"/>
    <s v="Inpatient"/>
    <n v="544"/>
    <n v="164"/>
    <m/>
    <x v="1"/>
    <x v="8"/>
    <s v="Emergency"/>
    <s v="No"/>
    <s v="Scheduled"/>
    <s v="Paid"/>
    <d v="2024-12-20T00:00:00"/>
    <d v="2024-12-19T00:00:00"/>
    <s v="Semi-Private Room"/>
    <n v="516.6"/>
    <n v="30"/>
  </r>
  <r>
    <d v="2024-12-19T00:00:00"/>
    <n v="251"/>
    <n v="1"/>
    <n v="2"/>
    <n v="4"/>
    <n v="5"/>
    <n v="1"/>
    <n v="10"/>
    <x v="1"/>
    <s v="Hypertension"/>
    <s v="General Surgery"/>
    <s v="Dr. Olu Abisola"/>
    <s v="Aviva"/>
    <x v="18"/>
    <x v="0"/>
    <x v="1"/>
    <s v="Outpatient"/>
    <n v="321"/>
    <n v="98"/>
    <d v="2025-01-16T00:00:00"/>
    <x v="0"/>
    <x v="4"/>
    <s v="Emergency"/>
    <s v="No"/>
    <s v="Scheduled"/>
    <s v="Paid"/>
    <m/>
    <m/>
    <s v="N/A"/>
    <n v="293.3"/>
    <n v="0"/>
  </r>
  <r>
    <d v="2024-12-19T00:00:00"/>
    <n v="3974"/>
    <n v="1"/>
    <n v="1"/>
    <n v="2"/>
    <n v="4"/>
    <n v="2"/>
    <n v="4"/>
    <x v="8"/>
    <s v="Asthma"/>
    <s v="Cardiology"/>
    <s v="Dr. Olu Abisola"/>
    <s v="AXA"/>
    <x v="3"/>
    <x v="0"/>
    <x v="0"/>
    <s v="Inpatient"/>
    <n v="153"/>
    <n v="104"/>
    <d v="2024-12-28T00:00:00"/>
    <x v="0"/>
    <x v="8"/>
    <s v="Emergency"/>
    <s v="No"/>
    <s v="Scheduled"/>
    <s v="Paid"/>
    <m/>
    <m/>
    <s v="N/A"/>
    <n v="179.9"/>
    <n v="0"/>
  </r>
  <r>
    <d v="2024-12-19T00:00:00"/>
    <n v="3363"/>
    <n v="1"/>
    <n v="4"/>
    <n v="4"/>
    <n v="5"/>
    <n v="1"/>
    <n v="10"/>
    <x v="1"/>
    <s v="Hypertension"/>
    <s v="Orthopedics"/>
    <s v="Dr. Olu Abisola"/>
    <s v="Aviva"/>
    <x v="43"/>
    <x v="1"/>
    <x v="4"/>
    <s v="Inpatient"/>
    <n v="666"/>
    <n v="57"/>
    <m/>
    <x v="1"/>
    <x v="7"/>
    <s v="Emergency"/>
    <s v="No"/>
    <s v="Scheduled"/>
    <s v="Pending"/>
    <d v="2024-12-26T00:00:00"/>
    <d v="2024-12-19T00:00:00"/>
    <s v="General Ward"/>
    <n v="513.1"/>
    <n v="10"/>
  </r>
  <r>
    <d v="2024-12-19T00:00:00"/>
    <n v="3391"/>
    <n v="1"/>
    <n v="4"/>
    <n v="4"/>
    <n v="5"/>
    <n v="1"/>
    <n v="4"/>
    <x v="8"/>
    <s v="Hypertension"/>
    <s v="Orthopedics"/>
    <s v="Dr. Olu Abisola"/>
    <s v="Aviva"/>
    <x v="16"/>
    <x v="0"/>
    <x v="3"/>
    <s v="Inpatient"/>
    <n v="183"/>
    <n v="49"/>
    <d v="2025-01-12T00:00:00"/>
    <x v="0"/>
    <x v="0"/>
    <s v="Self-Referral"/>
    <s v="No"/>
    <s v="Scheduled"/>
    <s v="Paid"/>
    <m/>
    <m/>
    <s v="N/A"/>
    <n v="162.4"/>
    <n v="0"/>
  </r>
  <r>
    <d v="2024-12-19T00:00:00"/>
    <n v="4045"/>
    <n v="1"/>
    <n v="1"/>
    <n v="3"/>
    <n v="5"/>
    <n v="2"/>
    <n v="10"/>
    <x v="1"/>
    <s v="Fracture"/>
    <s v="Cardiology"/>
    <s v="Dr. Olu Abisola"/>
    <s v="AXA"/>
    <x v="26"/>
    <x v="1"/>
    <x v="2"/>
    <s v="Outpatient"/>
    <n v="625"/>
    <n v="166"/>
    <m/>
    <x v="1"/>
    <x v="2"/>
    <s v="Self-Referral"/>
    <s v="No"/>
    <s v="Scheduled"/>
    <s v="Paid"/>
    <d v="2024-12-28T00:00:00"/>
    <d v="2024-12-19T00:00:00"/>
    <s v="Semi-Private Room"/>
    <n v="574.70000000000005"/>
    <n v="30"/>
  </r>
  <r>
    <d v="2024-12-19T00:00:00"/>
    <n v="4407"/>
    <n v="1"/>
    <n v="4"/>
    <n v="2"/>
    <n v="5"/>
    <n v="1"/>
    <n v="4"/>
    <x v="8"/>
    <s v="Asthma"/>
    <s v="Orthopedics"/>
    <s v="Dr. Olu Abisola"/>
    <s v="Aviva"/>
    <x v="14"/>
    <x v="0"/>
    <x v="0"/>
    <s v="Inpatient"/>
    <n v="630"/>
    <n v="51"/>
    <m/>
    <x v="1"/>
    <x v="0"/>
    <s v="Self-Referral"/>
    <s v="No"/>
    <s v="Scheduled"/>
    <s v="Pending"/>
    <d v="2024-12-21T00:00:00"/>
    <d v="2024-12-19T00:00:00"/>
    <s v="General Ward"/>
    <n v="483.7"/>
    <n v="10"/>
  </r>
  <r>
    <d v="2024-12-19T00:00:00"/>
    <n v="503"/>
    <n v="1"/>
    <n v="1"/>
    <n v="3"/>
    <n v="3"/>
    <n v="1"/>
    <n v="10"/>
    <x v="1"/>
    <s v="Fracture"/>
    <s v="Cardiology"/>
    <s v="Dr. Olu Abisola"/>
    <s v="Aviva"/>
    <x v="32"/>
    <x v="1"/>
    <x v="0"/>
    <s v="Outpatient"/>
    <n v="408"/>
    <n v="39"/>
    <m/>
    <x v="1"/>
    <x v="4"/>
    <s v="Emergency"/>
    <s v="No"/>
    <s v="Scheduled"/>
    <s v="Pending"/>
    <d v="2024-12-26T00:00:00"/>
    <d v="2024-12-19T00:00:00"/>
    <s v="General Ward"/>
    <n v="319.89999999999998"/>
    <n v="10"/>
  </r>
  <r>
    <d v="2024-12-19T00:00:00"/>
    <n v="4335"/>
    <n v="1"/>
    <n v="5"/>
    <n v="1"/>
    <n v="5"/>
    <n v="1"/>
    <n v="4"/>
    <x v="8"/>
    <s v="Appendicitis"/>
    <s v="Pediatrics"/>
    <s v="Dr. Olu Abisola"/>
    <s v="Aviva"/>
    <x v="41"/>
    <x v="0"/>
    <x v="0"/>
    <s v="Outpatient"/>
    <n v="563"/>
    <n v="121"/>
    <m/>
    <x v="1"/>
    <x v="8"/>
    <s v="Physician Referral"/>
    <s v="No"/>
    <s v="Scheduled"/>
    <s v="Paid"/>
    <d v="2024-12-22T00:00:00"/>
    <d v="2024-12-19T00:00:00"/>
    <s v="Semi-Private Room"/>
    <n v="499.8"/>
    <n v="30"/>
  </r>
  <r>
    <d v="2024-12-19T00:00:00"/>
    <n v="3561"/>
    <n v="1"/>
    <n v="1"/>
    <n v="4"/>
    <n v="2"/>
    <n v="1"/>
    <n v="4"/>
    <x v="8"/>
    <s v="Hypertension"/>
    <s v="Cardiology"/>
    <s v="Dr. Olu Abisola"/>
    <s v="Aviva"/>
    <x v="42"/>
    <x v="1"/>
    <x v="4"/>
    <s v="Emergency"/>
    <n v="495"/>
    <n v="83"/>
    <m/>
    <x v="1"/>
    <x v="9"/>
    <s v="Physician Referral"/>
    <s v="No"/>
    <s v="Scheduled"/>
    <s v="Paid"/>
    <d v="2024-12-25T00:00:00"/>
    <d v="2024-12-19T00:00:00"/>
    <s v="Semi-Private Room"/>
    <n v="425.6"/>
    <n v="30"/>
  </r>
  <r>
    <d v="2024-12-20T00:00:00"/>
    <n v="2355"/>
    <n v="1"/>
    <n v="5"/>
    <n v="2"/>
    <n v="2"/>
    <n v="1"/>
    <n v="10"/>
    <x v="1"/>
    <s v="Asthma"/>
    <s v="Pediatrics"/>
    <s v="Dr. Olu Abisola"/>
    <s v="Aviva"/>
    <x v="55"/>
    <x v="0"/>
    <x v="1"/>
    <s v="Inpatient"/>
    <n v="582"/>
    <n v="55"/>
    <m/>
    <x v="1"/>
    <x v="2"/>
    <s v="Emergency"/>
    <s v="No"/>
    <s v="Scheduled"/>
    <s v="Paid"/>
    <d v="2024-12-23T00:00:00"/>
    <d v="2024-12-20T00:00:00"/>
    <s v="General Ward"/>
    <n v="452.9"/>
    <n v="10"/>
  </r>
  <r>
    <d v="2024-12-20T00:00:00"/>
    <n v="2587"/>
    <n v="1"/>
    <n v="2"/>
    <n v="5"/>
    <n v="5"/>
    <n v="2"/>
    <n v="4"/>
    <x v="8"/>
    <s v="Migraine"/>
    <s v="General Surgery"/>
    <s v="Dr. Olu Abisola"/>
    <s v="AXA"/>
    <x v="55"/>
    <x v="1"/>
    <x v="4"/>
    <s v="Inpatient"/>
    <n v="772"/>
    <n v="190"/>
    <m/>
    <x v="1"/>
    <x v="4"/>
    <s v="Emergency"/>
    <s v="No"/>
    <s v="Scheduled"/>
    <s v="Pending"/>
    <d v="2024-12-25T00:00:00"/>
    <d v="2024-12-20T00:00:00"/>
    <s v="Semi-Private Room"/>
    <n v="694.4"/>
    <n v="30"/>
  </r>
  <r>
    <d v="2024-12-20T00:00:00"/>
    <n v="1254"/>
    <n v="1"/>
    <n v="2"/>
    <n v="3"/>
    <n v="5"/>
    <n v="2"/>
    <n v="10"/>
    <x v="1"/>
    <s v="Fracture"/>
    <s v="General Surgery"/>
    <s v="Dr. Olu Abisola"/>
    <s v="AXA"/>
    <x v="25"/>
    <x v="0"/>
    <x v="0"/>
    <s v="Emergency"/>
    <n v="908"/>
    <n v="45"/>
    <d v="2025-01-11T00:00:00"/>
    <x v="0"/>
    <x v="0"/>
    <s v="Emergency"/>
    <s v="No"/>
    <s v="Scheduled"/>
    <s v="Paid"/>
    <m/>
    <m/>
    <s v="N/A"/>
    <n v="667.1"/>
    <n v="0"/>
  </r>
  <r>
    <d v="2024-12-20T00:00:00"/>
    <n v="4202"/>
    <n v="1"/>
    <n v="4"/>
    <n v="1"/>
    <n v="5"/>
    <n v="1"/>
    <n v="4"/>
    <x v="8"/>
    <s v="Appendicitis"/>
    <s v="Orthopedics"/>
    <s v="Dr. Olu Abisola"/>
    <s v="Aviva"/>
    <x v="8"/>
    <x v="1"/>
    <x v="3"/>
    <s v="Emergency"/>
    <n v="140"/>
    <n v="26"/>
    <m/>
    <x v="1"/>
    <x v="4"/>
    <s v="Emergency"/>
    <s v="No"/>
    <s v="Scheduled"/>
    <s v="Pending"/>
    <d v="2024-12-22T00:00:00"/>
    <d v="2024-12-20T00:00:00"/>
    <s v="Private Room"/>
    <n v="151.19999999999999"/>
    <n v="50"/>
  </r>
  <r>
    <d v="2024-12-20T00:00:00"/>
    <n v="2983"/>
    <n v="1"/>
    <n v="1"/>
    <n v="1"/>
    <n v="2"/>
    <n v="1"/>
    <n v="10"/>
    <x v="1"/>
    <s v="Appendicitis"/>
    <s v="Cardiology"/>
    <s v="Dr. Olu Abisola"/>
    <s v="Aviva"/>
    <x v="35"/>
    <x v="1"/>
    <x v="0"/>
    <s v="Inpatient"/>
    <n v="734"/>
    <n v="53"/>
    <d v="2025-01-03T00:00:00"/>
    <x v="0"/>
    <x v="5"/>
    <s v="Self-Referral"/>
    <s v="No"/>
    <s v="Scheduled"/>
    <s v="Paid"/>
    <m/>
    <m/>
    <s v="N/A"/>
    <n v="550.9"/>
    <n v="0"/>
  </r>
  <r>
    <d v="2024-12-20T00:00:00"/>
    <n v="4466"/>
    <n v="1"/>
    <n v="5"/>
    <n v="1"/>
    <n v="4"/>
    <n v="3"/>
    <n v="4"/>
    <x v="8"/>
    <s v="Appendicitis"/>
    <s v="Pediatrics"/>
    <s v="Dr. Olu Abisola"/>
    <s v="Allianz"/>
    <x v="32"/>
    <x v="1"/>
    <x v="0"/>
    <s v="Inpatient"/>
    <n v="873"/>
    <n v="183"/>
    <m/>
    <x v="1"/>
    <x v="0"/>
    <s v="Emergency"/>
    <s v="No"/>
    <s v="Scheduled"/>
    <s v="Paid"/>
    <d v="2024-12-28T00:00:00"/>
    <d v="2024-12-20T00:00:00"/>
    <s v="General Ward"/>
    <n v="746.2"/>
    <n v="10"/>
  </r>
  <r>
    <d v="2024-12-20T00:00:00"/>
    <n v="2261"/>
    <n v="1"/>
    <n v="2"/>
    <n v="3"/>
    <n v="5"/>
    <n v="2"/>
    <n v="10"/>
    <x v="1"/>
    <s v="Fracture"/>
    <s v="General Surgery"/>
    <s v="Dr. Olu Abisola"/>
    <s v="AXA"/>
    <x v="43"/>
    <x v="1"/>
    <x v="0"/>
    <s v="Emergency"/>
    <n v="819"/>
    <n v="153"/>
    <m/>
    <x v="1"/>
    <x v="7"/>
    <s v="Self-Referral"/>
    <s v="No"/>
    <s v="Scheduled"/>
    <s v="Pending"/>
    <d v="2024-12-28T00:00:00"/>
    <d v="2024-12-20T00:00:00"/>
    <s v="Private Room"/>
    <n v="715.4"/>
    <n v="50"/>
  </r>
  <r>
    <d v="2024-12-20T00:00:00"/>
    <n v="265"/>
    <n v="1"/>
    <n v="2"/>
    <n v="5"/>
    <n v="5"/>
    <n v="1"/>
    <n v="4"/>
    <x v="8"/>
    <s v="Migraine"/>
    <s v="General Surgery"/>
    <s v="Dr. Olu Abisola"/>
    <s v="Aviva"/>
    <x v="51"/>
    <x v="0"/>
    <x v="4"/>
    <s v="Inpatient"/>
    <n v="878"/>
    <n v="184"/>
    <m/>
    <x v="1"/>
    <x v="9"/>
    <s v="Emergency"/>
    <s v="No"/>
    <s v="Scheduled"/>
    <s v="Paid"/>
    <d v="2024-12-27T00:00:00"/>
    <d v="2024-12-20T00:00:00"/>
    <s v="Private Room"/>
    <n v="778.4"/>
    <n v="50"/>
  </r>
  <r>
    <d v="2024-12-20T00:00:00"/>
    <n v="2423"/>
    <n v="1"/>
    <n v="2"/>
    <n v="2"/>
    <n v="5"/>
    <n v="3"/>
    <n v="10"/>
    <x v="1"/>
    <s v="Asthma"/>
    <s v="General Surgery"/>
    <s v="Dr. Olu Abisola"/>
    <s v="Allianz"/>
    <x v="7"/>
    <x v="1"/>
    <x v="4"/>
    <s v="Inpatient"/>
    <n v="147"/>
    <n v="81"/>
    <d v="2025-01-18T00:00:00"/>
    <x v="0"/>
    <x v="2"/>
    <s v="Self-Referral"/>
    <s v="No"/>
    <s v="Scheduled"/>
    <s v="Paid"/>
    <m/>
    <m/>
    <s v="N/A"/>
    <n v="159.6"/>
    <n v="0"/>
  </r>
  <r>
    <d v="2024-12-20T00:00:00"/>
    <n v="2347"/>
    <n v="1"/>
    <n v="4"/>
    <n v="4"/>
    <n v="5"/>
    <n v="2"/>
    <n v="4"/>
    <x v="8"/>
    <s v="Hypertension"/>
    <s v="Orthopedics"/>
    <s v="Dr. Olu Abisola"/>
    <s v="AXA"/>
    <x v="14"/>
    <x v="1"/>
    <x v="2"/>
    <s v="Inpatient"/>
    <n v="933"/>
    <n v="105"/>
    <d v="2025-01-03T00:00:00"/>
    <x v="0"/>
    <x v="5"/>
    <s v="Self-Referral"/>
    <s v="No"/>
    <s v="Scheduled"/>
    <s v="Paid"/>
    <m/>
    <m/>
    <s v="N/A"/>
    <n v="726.6"/>
    <n v="0"/>
  </r>
  <r>
    <d v="2024-12-21T00:00:00"/>
    <n v="3828"/>
    <n v="1"/>
    <n v="2"/>
    <n v="5"/>
    <n v="5"/>
    <n v="3"/>
    <n v="10"/>
    <x v="1"/>
    <s v="Migraine"/>
    <s v="General Surgery"/>
    <s v="Dr. Olu Abisola"/>
    <s v="Allianz"/>
    <x v="24"/>
    <x v="0"/>
    <x v="2"/>
    <s v="Emergency"/>
    <n v="489"/>
    <n v="92"/>
    <d v="2025-01-02T00:00:00"/>
    <x v="0"/>
    <x v="7"/>
    <s v="Self-Referral"/>
    <s v="No"/>
    <s v="Scheduled"/>
    <s v="Pending"/>
    <m/>
    <m/>
    <s v="N/A"/>
    <n v="406.7"/>
    <n v="0"/>
  </r>
  <r>
    <d v="2024-12-21T00:00:00"/>
    <n v="3862"/>
    <n v="1"/>
    <n v="3"/>
    <n v="3"/>
    <n v="2"/>
    <n v="3"/>
    <n v="4"/>
    <x v="8"/>
    <s v="Fracture"/>
    <s v="Neurology"/>
    <s v="Dr. Olu Abisola"/>
    <s v="Allianz"/>
    <x v="27"/>
    <x v="0"/>
    <x v="2"/>
    <s v="Emergency"/>
    <n v="520"/>
    <n v="147"/>
    <d v="2024-12-29T00:00:00"/>
    <x v="0"/>
    <x v="4"/>
    <s v="Emergency"/>
    <s v="No"/>
    <s v="Scheduled"/>
    <s v="Paid"/>
    <m/>
    <m/>
    <s v="N/A"/>
    <n v="466.9"/>
    <n v="0"/>
  </r>
  <r>
    <d v="2024-12-21T00:00:00"/>
    <n v="1886"/>
    <n v="1"/>
    <n v="4"/>
    <n v="2"/>
    <n v="5"/>
    <n v="1"/>
    <n v="10"/>
    <x v="1"/>
    <s v="Asthma"/>
    <s v="Orthopedics"/>
    <s v="Dr. Olu Abisola"/>
    <s v="Aviva"/>
    <x v="15"/>
    <x v="0"/>
    <x v="0"/>
    <s v="Outpatient"/>
    <n v="648"/>
    <n v="79"/>
    <d v="2025-01-12T00:00:00"/>
    <x v="0"/>
    <x v="4"/>
    <s v="Self-Referral"/>
    <s v="No"/>
    <s v="Scheduled"/>
    <s v="Paid"/>
    <m/>
    <m/>
    <s v="N/A"/>
    <n v="508.9"/>
    <n v="0"/>
  </r>
  <r>
    <d v="2024-12-21T00:00:00"/>
    <n v="4219"/>
    <n v="1"/>
    <n v="1"/>
    <n v="4"/>
    <n v="4"/>
    <n v="1"/>
    <n v="4"/>
    <x v="8"/>
    <s v="Hypertension"/>
    <s v="Cardiology"/>
    <s v="Dr. Olu Abisola"/>
    <s v="Aviva"/>
    <x v="18"/>
    <x v="0"/>
    <x v="2"/>
    <s v="Outpatient"/>
    <n v="152"/>
    <n v="83"/>
    <d v="2025-01-17T00:00:00"/>
    <x v="0"/>
    <x v="8"/>
    <s v="Emergency"/>
    <s v="No"/>
    <s v="Scheduled"/>
    <s v="Pending"/>
    <m/>
    <m/>
    <s v="N/A"/>
    <n v="164.5"/>
    <n v="0"/>
  </r>
  <r>
    <d v="2024-12-21T00:00:00"/>
    <n v="3660"/>
    <n v="1"/>
    <n v="3"/>
    <n v="2"/>
    <n v="4"/>
    <n v="2"/>
    <n v="10"/>
    <x v="1"/>
    <s v="Asthma"/>
    <s v="Neurology"/>
    <s v="Dr. Olu Abisola"/>
    <s v="AXA"/>
    <x v="49"/>
    <x v="0"/>
    <x v="2"/>
    <s v="Inpatient"/>
    <n v="667"/>
    <n v="197"/>
    <m/>
    <x v="1"/>
    <x v="3"/>
    <s v="Self-Referral"/>
    <s v="No"/>
    <s v="Scheduled"/>
    <s v="Pending"/>
    <d v="2024-12-27T00:00:00"/>
    <d v="2024-12-21T00:00:00"/>
    <s v="General Ward"/>
    <n v="611.79999999999995"/>
    <n v="10"/>
  </r>
  <r>
    <d v="2024-12-21T00:00:00"/>
    <n v="1945"/>
    <n v="1"/>
    <n v="4"/>
    <n v="4"/>
    <n v="5"/>
    <n v="3"/>
    <n v="4"/>
    <x v="8"/>
    <s v="Hypertension"/>
    <s v="Orthopedics"/>
    <s v="Dr. Olu Abisola"/>
    <s v="Allianz"/>
    <x v="58"/>
    <x v="0"/>
    <x v="1"/>
    <s v="Inpatient"/>
    <n v="767"/>
    <n v="71"/>
    <m/>
    <x v="1"/>
    <x v="5"/>
    <s v="Self-Referral"/>
    <s v="No"/>
    <s v="Scheduled"/>
    <s v="Paid"/>
    <d v="2024-12-22T00:00:00"/>
    <d v="2024-12-21T00:00:00"/>
    <s v="General Ward"/>
    <n v="593.6"/>
    <n v="10"/>
  </r>
  <r>
    <d v="2024-12-21T00:00:00"/>
    <n v="2496"/>
    <n v="1"/>
    <n v="4"/>
    <n v="4"/>
    <n v="5"/>
    <n v="3"/>
    <n v="14"/>
    <x v="2"/>
    <s v="Hypertension"/>
    <s v="Orthopedics"/>
    <s v="Dr. Olu Abisola"/>
    <s v="Allianz"/>
    <x v="13"/>
    <x v="1"/>
    <x v="4"/>
    <s v="Outpatient"/>
    <n v="691"/>
    <n v="164"/>
    <d v="2025-01-05T00:00:00"/>
    <x v="0"/>
    <x v="7"/>
    <s v="Emergency"/>
    <s v="No"/>
    <s v="Scheduled"/>
    <s v="Paid"/>
    <m/>
    <m/>
    <s v="N/A"/>
    <n v="598.5"/>
    <n v="0"/>
  </r>
  <r>
    <d v="2024-12-21T00:00:00"/>
    <n v="4394"/>
    <n v="1"/>
    <n v="5"/>
    <n v="1"/>
    <n v="1"/>
    <n v="1"/>
    <n v="10"/>
    <x v="1"/>
    <s v="Appendicitis"/>
    <s v="Pediatrics"/>
    <s v="Dr. Olu Abisola"/>
    <s v="Aviva"/>
    <x v="59"/>
    <x v="1"/>
    <x v="4"/>
    <s v="Outpatient"/>
    <n v="689"/>
    <n v="79"/>
    <d v="2025-01-15T00:00:00"/>
    <x v="0"/>
    <x v="2"/>
    <s v="Physician Referral"/>
    <s v="No"/>
    <s v="Scheduled"/>
    <s v="Pending"/>
    <m/>
    <m/>
    <s v="N/A"/>
    <n v="537.6"/>
    <n v="0"/>
  </r>
  <r>
    <d v="2024-12-21T00:00:00"/>
    <n v="1869"/>
    <n v="1"/>
    <n v="3"/>
    <n v="3"/>
    <n v="2"/>
    <n v="2"/>
    <n v="4"/>
    <x v="8"/>
    <s v="Fracture"/>
    <s v="Neurology"/>
    <s v="Dr. Olu Abisola"/>
    <s v="AXA"/>
    <x v="52"/>
    <x v="0"/>
    <x v="2"/>
    <s v="Outpatient"/>
    <n v="994"/>
    <n v="96"/>
    <d v="2025-01-17T00:00:00"/>
    <x v="0"/>
    <x v="4"/>
    <s v="Emergency"/>
    <s v="No"/>
    <s v="Scheduled"/>
    <s v="Paid"/>
    <m/>
    <m/>
    <s v="N/A"/>
    <n v="763"/>
    <n v="0"/>
  </r>
  <r>
    <d v="2024-12-21T00:00:00"/>
    <n v="2312"/>
    <n v="1"/>
    <n v="3"/>
    <n v="5"/>
    <n v="2"/>
    <n v="1"/>
    <n v="10"/>
    <x v="1"/>
    <s v="Migraine"/>
    <s v="Neurology"/>
    <s v="Dr. Olu Abisola"/>
    <s v="Aviva"/>
    <x v="31"/>
    <x v="1"/>
    <x v="4"/>
    <s v="Inpatient"/>
    <n v="918"/>
    <n v="138"/>
    <d v="2025-01-11T00:00:00"/>
    <x v="0"/>
    <x v="1"/>
    <s v="Physician Referral"/>
    <s v="No"/>
    <s v="Scheduled"/>
    <s v="Paid"/>
    <m/>
    <m/>
    <s v="N/A"/>
    <n v="739.2"/>
    <n v="0"/>
  </r>
  <r>
    <d v="2024-12-22T00:00:00"/>
    <n v="564"/>
    <n v="1"/>
    <n v="3"/>
    <n v="1"/>
    <n v="2"/>
    <n v="2"/>
    <n v="4"/>
    <x v="8"/>
    <s v="Appendicitis"/>
    <s v="Neurology"/>
    <s v="Dr. Olu Abisola"/>
    <s v="AXA"/>
    <x v="59"/>
    <x v="0"/>
    <x v="3"/>
    <s v="Inpatient"/>
    <n v="591"/>
    <n v="157"/>
    <d v="2024-12-30T00:00:00"/>
    <x v="0"/>
    <x v="7"/>
    <s v="Emergency"/>
    <s v="No"/>
    <s v="Scheduled"/>
    <s v="Pending"/>
    <m/>
    <m/>
    <s v="N/A"/>
    <n v="523.6"/>
    <n v="0"/>
  </r>
  <r>
    <d v="2024-12-22T00:00:00"/>
    <n v="2341"/>
    <n v="1"/>
    <n v="2"/>
    <n v="1"/>
    <n v="5"/>
    <n v="3"/>
    <n v="10"/>
    <x v="1"/>
    <s v="Appendicitis"/>
    <s v="General Surgery"/>
    <s v="Dr. Olu Abisola"/>
    <s v="Allianz"/>
    <x v="59"/>
    <x v="1"/>
    <x v="1"/>
    <s v="Outpatient"/>
    <n v="954"/>
    <n v="144"/>
    <m/>
    <x v="1"/>
    <x v="2"/>
    <s v="Self-Referral"/>
    <s v="No"/>
    <s v="Scheduled"/>
    <s v="Paid"/>
    <d v="2024-12-30T00:00:00"/>
    <d v="2024-12-22T00:00:00"/>
    <s v="Semi-Private Room"/>
    <n v="789.6"/>
    <n v="30"/>
  </r>
  <r>
    <d v="2024-12-22T00:00:00"/>
    <n v="2039"/>
    <n v="1"/>
    <n v="2"/>
    <n v="2"/>
    <n v="5"/>
    <n v="2"/>
    <n v="4"/>
    <x v="8"/>
    <s v="Asthma"/>
    <s v="General Surgery"/>
    <s v="Dr. Olu Abisola"/>
    <s v="AXA"/>
    <x v="22"/>
    <x v="1"/>
    <x v="3"/>
    <s v="Emergency"/>
    <n v="575"/>
    <n v="172"/>
    <m/>
    <x v="1"/>
    <x v="0"/>
    <s v="Emergency"/>
    <s v="No"/>
    <s v="Scheduled"/>
    <s v="Paid"/>
    <d v="2024-12-23T00:00:00"/>
    <d v="2024-12-22T00:00:00"/>
    <s v="Semi-Private Room"/>
    <n v="543.9"/>
    <n v="30"/>
  </r>
  <r>
    <d v="2024-12-22T00:00:00"/>
    <n v="3619"/>
    <n v="1"/>
    <n v="1"/>
    <n v="4"/>
    <n v="3"/>
    <n v="3"/>
    <n v="10"/>
    <x v="1"/>
    <s v="Hypertension"/>
    <s v="Cardiology"/>
    <s v="Dr. Olu Abisola"/>
    <s v="Allianz"/>
    <x v="50"/>
    <x v="1"/>
    <x v="4"/>
    <s v="Outpatient"/>
    <n v="547"/>
    <n v="37"/>
    <m/>
    <x v="1"/>
    <x v="4"/>
    <s v="Physician Referral"/>
    <s v="No"/>
    <s v="Scheduled"/>
    <s v="Pending"/>
    <d v="2024-12-30T00:00:00"/>
    <d v="2024-12-22T00:00:00"/>
    <s v="Semi-Private Room"/>
    <n v="429.8"/>
    <n v="30"/>
  </r>
  <r>
    <d v="2024-12-22T00:00:00"/>
    <n v="2650"/>
    <n v="1"/>
    <n v="1"/>
    <n v="4"/>
    <n v="1"/>
    <n v="2"/>
    <n v="4"/>
    <x v="8"/>
    <s v="Hypertension"/>
    <s v="Cardiology"/>
    <s v="Dr. Olu Abisola"/>
    <s v="AXA"/>
    <x v="11"/>
    <x v="0"/>
    <x v="4"/>
    <s v="Emergency"/>
    <n v="130"/>
    <n v="83"/>
    <m/>
    <x v="1"/>
    <x v="7"/>
    <s v="Self-Referral"/>
    <s v="No"/>
    <s v="Scheduled"/>
    <s v="Paid"/>
    <d v="2024-12-24T00:00:00"/>
    <d v="2024-12-22T00:00:00"/>
    <s v="General Ward"/>
    <n v="156.1"/>
    <n v="10"/>
  </r>
  <r>
    <d v="2024-12-22T00:00:00"/>
    <n v="2771"/>
    <n v="1"/>
    <n v="1"/>
    <n v="2"/>
    <n v="5"/>
    <n v="1"/>
    <n v="10"/>
    <x v="1"/>
    <s v="Asthma"/>
    <s v="Cardiology"/>
    <s v="Dr. Olu Abisola"/>
    <s v="Aviva"/>
    <x v="51"/>
    <x v="0"/>
    <x v="3"/>
    <s v="Emergency"/>
    <n v="507"/>
    <n v="98"/>
    <m/>
    <x v="1"/>
    <x v="1"/>
    <s v="Emergency"/>
    <s v="No"/>
    <s v="Scheduled"/>
    <s v="Paid"/>
    <d v="2024-12-30T00:00:00"/>
    <d v="2024-12-22T00:00:00"/>
    <s v="Semi-Private Room"/>
    <n v="444.5"/>
    <n v="30"/>
  </r>
  <r>
    <d v="2024-12-22T00:00:00"/>
    <n v="909"/>
    <n v="1"/>
    <n v="2"/>
    <n v="3"/>
    <n v="5"/>
    <n v="1"/>
    <n v="4"/>
    <x v="8"/>
    <s v="Fracture"/>
    <s v="General Surgery"/>
    <s v="Dr. Olu Abisola"/>
    <s v="Aviva"/>
    <x v="3"/>
    <x v="0"/>
    <x v="2"/>
    <s v="Inpatient"/>
    <n v="443"/>
    <n v="78"/>
    <m/>
    <x v="1"/>
    <x v="6"/>
    <s v="Emergency"/>
    <s v="No"/>
    <s v="Scheduled"/>
    <s v="Paid"/>
    <d v="2024-12-26T00:00:00"/>
    <d v="2024-12-22T00:00:00"/>
    <s v="Semi-Private Room"/>
    <n v="385.7"/>
    <n v="30"/>
  </r>
  <r>
    <d v="2024-12-22T00:00:00"/>
    <n v="29"/>
    <n v="1"/>
    <n v="5"/>
    <n v="4"/>
    <n v="5"/>
    <n v="1"/>
    <n v="10"/>
    <x v="1"/>
    <s v="Hypertension"/>
    <s v="Pediatrics"/>
    <s v="Dr. Olu Abisola"/>
    <s v="Aviva"/>
    <x v="47"/>
    <x v="0"/>
    <x v="1"/>
    <s v="Emergency"/>
    <n v="513"/>
    <n v="174"/>
    <m/>
    <x v="1"/>
    <x v="1"/>
    <s v="Self-Referral"/>
    <s v="No"/>
    <s v="Scheduled"/>
    <s v="Pending"/>
    <d v="2024-12-29T00:00:00"/>
    <d v="2024-12-22T00:00:00"/>
    <s v="Private Room"/>
    <n v="515.9"/>
    <n v="50"/>
  </r>
  <r>
    <d v="2024-12-22T00:00:00"/>
    <n v="3084"/>
    <n v="1"/>
    <n v="1"/>
    <n v="1"/>
    <n v="4"/>
    <n v="2"/>
    <n v="4"/>
    <x v="8"/>
    <s v="Appendicitis"/>
    <s v="Cardiology"/>
    <s v="Dr. Olu Abisola"/>
    <s v="AXA"/>
    <x v="15"/>
    <x v="1"/>
    <x v="4"/>
    <s v="Emergency"/>
    <n v="829"/>
    <n v="77"/>
    <m/>
    <x v="1"/>
    <x v="7"/>
    <s v="Physician Referral"/>
    <s v="No"/>
    <s v="Scheduled"/>
    <s v="Paid"/>
    <d v="2024-12-27T00:00:00"/>
    <d v="2024-12-22T00:00:00"/>
    <s v="Semi-Private Room"/>
    <n v="655.20000000000005"/>
    <n v="30"/>
  </r>
  <r>
    <d v="2024-12-22T00:00:00"/>
    <n v="4099"/>
    <n v="1"/>
    <n v="4"/>
    <n v="1"/>
    <n v="5"/>
    <n v="3"/>
    <n v="10"/>
    <x v="1"/>
    <s v="Appendicitis"/>
    <s v="Orthopedics"/>
    <s v="Dr. Olu Abisola"/>
    <s v="Allianz"/>
    <x v="40"/>
    <x v="0"/>
    <x v="0"/>
    <s v="Outpatient"/>
    <n v="813"/>
    <n v="80"/>
    <d v="2025-01-12T00:00:00"/>
    <x v="0"/>
    <x v="6"/>
    <s v="Emergency"/>
    <s v="No"/>
    <s v="Scheduled"/>
    <s v="Pending"/>
    <m/>
    <m/>
    <s v="N/A"/>
    <n v="625.1"/>
    <n v="0"/>
  </r>
  <r>
    <d v="2024-12-23T00:00:00"/>
    <n v="3665"/>
    <n v="1"/>
    <n v="2"/>
    <n v="4"/>
    <n v="5"/>
    <n v="1"/>
    <n v="4"/>
    <x v="8"/>
    <s v="Hypertension"/>
    <s v="General Surgery"/>
    <s v="Dr. Olu Abisola"/>
    <s v="Aviva"/>
    <x v="35"/>
    <x v="1"/>
    <x v="1"/>
    <s v="Outpatient"/>
    <n v="948"/>
    <n v="137"/>
    <d v="2025-01-20T00:00:00"/>
    <x v="0"/>
    <x v="0"/>
    <s v="Physician Referral"/>
    <s v="No"/>
    <s v="Scheduled"/>
    <s v="Pending"/>
    <m/>
    <m/>
    <s v="N/A"/>
    <n v="759.5"/>
    <n v="0"/>
  </r>
  <r>
    <d v="2024-12-23T00:00:00"/>
    <n v="1113"/>
    <n v="1"/>
    <n v="5"/>
    <n v="4"/>
    <n v="4"/>
    <n v="2"/>
    <n v="10"/>
    <x v="1"/>
    <s v="Hypertension"/>
    <s v="Pediatrics"/>
    <s v="Dr. Olu Abisola"/>
    <s v="AXA"/>
    <x v="39"/>
    <x v="1"/>
    <x v="3"/>
    <s v="Emergency"/>
    <n v="534"/>
    <n v="98"/>
    <m/>
    <x v="1"/>
    <x v="4"/>
    <s v="Emergency"/>
    <s v="No"/>
    <s v="Scheduled"/>
    <s v="Paid"/>
    <d v="2024-12-31T00:00:00"/>
    <d v="2024-12-23T00:00:00"/>
    <s v="General Ward"/>
    <n v="449.4"/>
    <n v="10"/>
  </r>
  <r>
    <d v="2024-12-23T00:00:00"/>
    <n v="929"/>
    <n v="1"/>
    <n v="4"/>
    <n v="3"/>
    <n v="5"/>
    <n v="2"/>
    <n v="4"/>
    <x v="8"/>
    <s v="Fracture"/>
    <s v="Orthopedics"/>
    <s v="Dr. Olu Abisola"/>
    <s v="AXA"/>
    <x v="25"/>
    <x v="0"/>
    <x v="4"/>
    <s v="Outpatient"/>
    <n v="822"/>
    <n v="90"/>
    <m/>
    <x v="1"/>
    <x v="5"/>
    <s v="Emergency"/>
    <s v="No"/>
    <s v="Scheduled"/>
    <s v="Pending"/>
    <d v="2024-12-29T00:00:00"/>
    <d v="2024-12-23T00:00:00"/>
    <s v="Semi-Private Room"/>
    <n v="659.4"/>
    <n v="30"/>
  </r>
  <r>
    <d v="2024-12-23T00:00:00"/>
    <n v="1398"/>
    <n v="1"/>
    <n v="4"/>
    <n v="4"/>
    <n v="5"/>
    <n v="1"/>
    <n v="10"/>
    <x v="1"/>
    <s v="Hypertension"/>
    <s v="Orthopedics"/>
    <s v="Dr. Olu Abisola"/>
    <s v="Aviva"/>
    <x v="15"/>
    <x v="0"/>
    <x v="4"/>
    <s v="Outpatient"/>
    <n v="319"/>
    <n v="190"/>
    <m/>
    <x v="1"/>
    <x v="1"/>
    <s v="Emergency"/>
    <s v="No"/>
    <s v="Scheduled"/>
    <s v="Paid"/>
    <d v="2024-12-28T00:00:00"/>
    <d v="2024-12-23T00:00:00"/>
    <s v="Semi-Private Room"/>
    <n v="377.3"/>
    <n v="30"/>
  </r>
  <r>
    <d v="2024-12-23T00:00:00"/>
    <n v="4458"/>
    <n v="1"/>
    <n v="2"/>
    <n v="3"/>
    <n v="5"/>
    <n v="1"/>
    <n v="4"/>
    <x v="8"/>
    <s v="Fracture"/>
    <s v="General Surgery"/>
    <s v="Dr. Olu Abisola"/>
    <s v="Aviva"/>
    <x v="28"/>
    <x v="0"/>
    <x v="3"/>
    <s v="Outpatient"/>
    <n v="151"/>
    <n v="107"/>
    <d v="2025-01-09T00:00:00"/>
    <x v="0"/>
    <x v="5"/>
    <s v="Physician Referral"/>
    <s v="No"/>
    <s v="Scheduled"/>
    <s v="Paid"/>
    <m/>
    <m/>
    <s v="N/A"/>
    <n v="180.6"/>
    <n v="0"/>
  </r>
  <r>
    <d v="2024-12-23T00:00:00"/>
    <n v="1015"/>
    <n v="1"/>
    <n v="3"/>
    <n v="1"/>
    <n v="2"/>
    <n v="1"/>
    <n v="10"/>
    <x v="1"/>
    <s v="Appendicitis"/>
    <s v="Neurology"/>
    <s v="Dr. Olu Abisola"/>
    <s v="Aviva"/>
    <x v="42"/>
    <x v="1"/>
    <x v="0"/>
    <s v="Outpatient"/>
    <n v="867"/>
    <n v="106"/>
    <d v="2025-01-18T00:00:00"/>
    <x v="0"/>
    <x v="5"/>
    <s v="Self-Referral"/>
    <s v="No"/>
    <s v="Scheduled"/>
    <s v="Paid"/>
    <m/>
    <m/>
    <s v="N/A"/>
    <n v="681.1"/>
    <n v="0"/>
  </r>
  <r>
    <d v="2024-12-23T00:00:00"/>
    <n v="373"/>
    <n v="1"/>
    <n v="5"/>
    <n v="3"/>
    <n v="2"/>
    <n v="1"/>
    <n v="4"/>
    <x v="8"/>
    <s v="Fracture"/>
    <s v="Pediatrics"/>
    <s v="Dr. Olu Abisola"/>
    <s v="Aviva"/>
    <x v="22"/>
    <x v="0"/>
    <x v="0"/>
    <s v="Emergency"/>
    <n v="63"/>
    <n v="158"/>
    <m/>
    <x v="1"/>
    <x v="0"/>
    <s v="Emergency"/>
    <s v="No"/>
    <s v="Scheduled"/>
    <s v="Pending"/>
    <d v="2024-12-24T00:00:00"/>
    <d v="2024-12-23T00:00:00"/>
    <s v="Private Room"/>
    <n v="189.7"/>
    <n v="50"/>
  </r>
  <r>
    <d v="2024-12-23T00:00:00"/>
    <n v="3676"/>
    <n v="1"/>
    <n v="2"/>
    <n v="4"/>
    <n v="5"/>
    <n v="2"/>
    <n v="10"/>
    <x v="1"/>
    <s v="Hypertension"/>
    <s v="General Surgery"/>
    <s v="Dr. Olu Abisola"/>
    <s v="AXA"/>
    <x v="8"/>
    <x v="1"/>
    <x v="4"/>
    <s v="Emergency"/>
    <n v="729"/>
    <n v="107"/>
    <d v="2025-01-10T00:00:00"/>
    <x v="0"/>
    <x v="8"/>
    <s v="Self-Referral"/>
    <s v="No"/>
    <s v="Scheduled"/>
    <s v="Paid"/>
    <m/>
    <m/>
    <s v="N/A"/>
    <n v="585.20000000000005"/>
    <n v="0"/>
  </r>
  <r>
    <d v="2024-12-23T00:00:00"/>
    <n v="1860"/>
    <n v="1"/>
    <n v="3"/>
    <n v="5"/>
    <n v="5"/>
    <n v="3"/>
    <n v="4"/>
    <x v="8"/>
    <s v="Migraine"/>
    <s v="Neurology"/>
    <s v="Dr. Olu Abisola"/>
    <s v="Allianz"/>
    <x v="25"/>
    <x v="0"/>
    <x v="2"/>
    <s v="Emergency"/>
    <n v="430"/>
    <n v="152"/>
    <m/>
    <x v="1"/>
    <x v="2"/>
    <s v="Emergency"/>
    <s v="No"/>
    <s v="Scheduled"/>
    <s v="Paid"/>
    <d v="2024-12-26T00:00:00"/>
    <d v="2024-12-23T00:00:00"/>
    <s v="Private Room"/>
    <n v="442.4"/>
    <n v="50"/>
  </r>
  <r>
    <d v="2024-12-23T00:00:00"/>
    <n v="472"/>
    <n v="1"/>
    <n v="2"/>
    <n v="4"/>
    <n v="5"/>
    <n v="3"/>
    <n v="10"/>
    <x v="1"/>
    <s v="Hypertension"/>
    <s v="General Surgery"/>
    <s v="Dr. Olu Abisola"/>
    <s v="Allianz"/>
    <x v="43"/>
    <x v="1"/>
    <x v="0"/>
    <s v="Emergency"/>
    <n v="781"/>
    <n v="58"/>
    <m/>
    <x v="1"/>
    <x v="0"/>
    <s v="Emergency"/>
    <s v="No"/>
    <s v="Scheduled"/>
    <s v="Paid"/>
    <d v="2025-01-01T00:00:00"/>
    <d v="2024-12-23T00:00:00"/>
    <s v="Semi-Private Room"/>
    <n v="608.29999999999995"/>
    <n v="30"/>
  </r>
  <r>
    <d v="2024-12-24T00:00:00"/>
    <n v="1031"/>
    <n v="1"/>
    <n v="2"/>
    <n v="5"/>
    <n v="5"/>
    <n v="2"/>
    <n v="4"/>
    <x v="8"/>
    <s v="Migraine"/>
    <s v="General Surgery"/>
    <s v="Dr. Olu Abisola"/>
    <s v="AXA"/>
    <x v="17"/>
    <x v="0"/>
    <x v="0"/>
    <s v="Emergency"/>
    <n v="844"/>
    <n v="195"/>
    <m/>
    <x v="1"/>
    <x v="2"/>
    <s v="Physician Referral"/>
    <s v="No"/>
    <s v="Scheduled"/>
    <s v="Pending"/>
    <d v="2025-01-02T00:00:00"/>
    <d v="2024-12-24T00:00:00"/>
    <s v="General Ward"/>
    <n v="734.3"/>
    <n v="10"/>
  </r>
  <r>
    <d v="2024-12-24T00:00:00"/>
    <n v="855"/>
    <n v="1"/>
    <n v="4"/>
    <n v="1"/>
    <n v="5"/>
    <n v="3"/>
    <n v="10"/>
    <x v="1"/>
    <s v="Appendicitis"/>
    <s v="Orthopedics"/>
    <s v="Dr. Olu Abisola"/>
    <s v="Allianz"/>
    <x v="1"/>
    <x v="0"/>
    <x v="2"/>
    <s v="Inpatient"/>
    <n v="666"/>
    <n v="99"/>
    <m/>
    <x v="1"/>
    <x v="6"/>
    <s v="Self-Referral"/>
    <s v="No"/>
    <s v="Scheduled"/>
    <s v="Pending"/>
    <d v="2024-12-29T00:00:00"/>
    <d v="2024-12-24T00:00:00"/>
    <s v="Semi-Private Room"/>
    <n v="556.5"/>
    <n v="30"/>
  </r>
  <r>
    <d v="2024-12-24T00:00:00"/>
    <n v="2568"/>
    <n v="1"/>
    <n v="2"/>
    <n v="2"/>
    <n v="5"/>
    <n v="2"/>
    <n v="4"/>
    <x v="8"/>
    <s v="Asthma"/>
    <s v="General Surgery"/>
    <s v="Dr. Olu Abisola"/>
    <s v="AXA"/>
    <x v="20"/>
    <x v="1"/>
    <x v="0"/>
    <s v="Outpatient"/>
    <n v="935"/>
    <n v="39"/>
    <m/>
    <x v="1"/>
    <x v="1"/>
    <s v="Self-Referral"/>
    <s v="No"/>
    <s v="Scheduled"/>
    <s v="Paid"/>
    <d v="2024-12-27T00:00:00"/>
    <d v="2024-12-24T00:00:00"/>
    <s v="Semi-Private Room"/>
    <n v="702.8"/>
    <n v="30"/>
  </r>
  <r>
    <d v="2024-12-24T00:00:00"/>
    <n v="4248"/>
    <n v="1"/>
    <n v="3"/>
    <n v="1"/>
    <n v="2"/>
    <n v="2"/>
    <n v="10"/>
    <x v="1"/>
    <s v="Appendicitis"/>
    <s v="Neurology"/>
    <s v="Dr. Olu Abisola"/>
    <s v="AXA"/>
    <x v="45"/>
    <x v="0"/>
    <x v="2"/>
    <s v="Inpatient"/>
    <n v="981"/>
    <n v="100"/>
    <d v="2025-01-14T00:00:00"/>
    <x v="0"/>
    <x v="2"/>
    <s v="Physician Referral"/>
    <s v="No"/>
    <s v="Scheduled"/>
    <s v="Paid"/>
    <m/>
    <m/>
    <s v="N/A"/>
    <n v="756.7"/>
    <n v="0"/>
  </r>
  <r>
    <d v="2024-12-24T00:00:00"/>
    <n v="4882"/>
    <n v="1"/>
    <n v="4"/>
    <n v="1"/>
    <n v="5"/>
    <n v="2"/>
    <n v="4"/>
    <x v="8"/>
    <s v="Appendicitis"/>
    <s v="Orthopedics"/>
    <s v="Dr. Olu Abisola"/>
    <s v="AXA"/>
    <x v="7"/>
    <x v="0"/>
    <x v="3"/>
    <s v="Emergency"/>
    <n v="86"/>
    <n v="38"/>
    <m/>
    <x v="1"/>
    <x v="2"/>
    <s v="Self-Referral"/>
    <s v="No"/>
    <s v="Scheduled"/>
    <s v="Paid"/>
    <d v="2024-12-30T00:00:00"/>
    <d v="2024-12-24T00:00:00"/>
    <s v="Semi-Private Room"/>
    <n v="107.8"/>
    <n v="30"/>
  </r>
  <r>
    <d v="2024-12-24T00:00:00"/>
    <n v="4684"/>
    <n v="1"/>
    <n v="3"/>
    <n v="1"/>
    <n v="1"/>
    <n v="3"/>
    <n v="10"/>
    <x v="1"/>
    <s v="Appendicitis"/>
    <s v="Neurology"/>
    <s v="Dr. Olu Abisola"/>
    <s v="Allianz"/>
    <x v="19"/>
    <x v="0"/>
    <x v="1"/>
    <s v="Outpatient"/>
    <n v="977"/>
    <n v="173"/>
    <m/>
    <x v="1"/>
    <x v="2"/>
    <s v="Emergency"/>
    <s v="No"/>
    <s v="Scheduled"/>
    <s v="Paid"/>
    <d v="2024-12-29T00:00:00"/>
    <d v="2024-12-24T00:00:00"/>
    <s v="Private Room"/>
    <n v="840"/>
    <n v="50"/>
  </r>
  <r>
    <d v="2024-12-24T00:00:00"/>
    <n v="2112"/>
    <n v="1"/>
    <n v="3"/>
    <n v="3"/>
    <n v="5"/>
    <n v="2"/>
    <n v="4"/>
    <x v="8"/>
    <s v="Fracture"/>
    <s v="Neurology"/>
    <s v="Dr. Olu Abisola"/>
    <s v="AXA"/>
    <x v="59"/>
    <x v="0"/>
    <x v="1"/>
    <s v="Emergency"/>
    <n v="52"/>
    <n v="172"/>
    <m/>
    <x v="1"/>
    <x v="8"/>
    <s v="Emergency"/>
    <s v="No"/>
    <s v="Scheduled"/>
    <s v="Pending"/>
    <d v="2024-12-25T00:00:00"/>
    <d v="2024-12-24T00:00:00"/>
    <s v="Private Room"/>
    <n v="191.8"/>
    <n v="50"/>
  </r>
  <r>
    <d v="2024-12-24T00:00:00"/>
    <n v="1196"/>
    <n v="1"/>
    <n v="4"/>
    <n v="1"/>
    <n v="5"/>
    <n v="2"/>
    <n v="10"/>
    <x v="1"/>
    <s v="Appendicitis"/>
    <s v="Orthopedics"/>
    <s v="Dr. Olu Abisola"/>
    <s v="AXA"/>
    <x v="34"/>
    <x v="0"/>
    <x v="3"/>
    <s v="Inpatient"/>
    <n v="872"/>
    <n v="162"/>
    <m/>
    <x v="1"/>
    <x v="0"/>
    <s v="Self-Referral"/>
    <s v="No"/>
    <s v="Scheduled"/>
    <s v="Pending"/>
    <d v="2024-12-26T00:00:00"/>
    <d v="2024-12-24T00:00:00"/>
    <s v="General Ward"/>
    <n v="730.8"/>
    <n v="10"/>
  </r>
  <r>
    <d v="2024-12-24T00:00:00"/>
    <n v="4567"/>
    <n v="1"/>
    <n v="3"/>
    <n v="2"/>
    <n v="1"/>
    <n v="1"/>
    <n v="4"/>
    <x v="8"/>
    <s v="Asthma"/>
    <s v="Neurology"/>
    <s v="Dr. Olu Abisola"/>
    <s v="Aviva"/>
    <x v="61"/>
    <x v="0"/>
    <x v="0"/>
    <s v="Emergency"/>
    <n v="383"/>
    <n v="168"/>
    <d v="2025-01-15T00:00:00"/>
    <x v="0"/>
    <x v="4"/>
    <s v="Self-Referral"/>
    <s v="No"/>
    <s v="Scheduled"/>
    <s v="Pending"/>
    <m/>
    <m/>
    <s v="N/A"/>
    <n v="385.7"/>
    <n v="0"/>
  </r>
  <r>
    <d v="2024-12-24T00:00:00"/>
    <n v="100"/>
    <n v="1"/>
    <n v="1"/>
    <n v="4"/>
    <n v="2"/>
    <n v="1"/>
    <n v="10"/>
    <x v="1"/>
    <s v="Hypertension"/>
    <s v="Cardiology"/>
    <s v="Dr. Olu Abisola"/>
    <s v="Aviva"/>
    <x v="26"/>
    <x v="0"/>
    <x v="1"/>
    <s v="Outpatient"/>
    <n v="468"/>
    <n v="194"/>
    <m/>
    <x v="1"/>
    <x v="6"/>
    <s v="Self-Referral"/>
    <s v="No"/>
    <s v="Scheduled"/>
    <s v="Pending"/>
    <d v="2024-12-29T00:00:00"/>
    <d v="2024-12-24T00:00:00"/>
    <s v="General Ward"/>
    <n v="470.4"/>
    <n v="10"/>
  </r>
  <r>
    <d v="2024-12-25T00:00:00"/>
    <n v="4705"/>
    <n v="1"/>
    <n v="2"/>
    <n v="5"/>
    <n v="5"/>
    <n v="3"/>
    <n v="4"/>
    <x v="8"/>
    <s v="Migraine"/>
    <s v="General Surgery"/>
    <s v="Dr. Olu Abisola"/>
    <s v="Allianz"/>
    <x v="60"/>
    <x v="1"/>
    <x v="3"/>
    <s v="Emergency"/>
    <n v="586"/>
    <n v="182"/>
    <m/>
    <x v="1"/>
    <x v="8"/>
    <s v="Physician Referral"/>
    <s v="No"/>
    <s v="Scheduled"/>
    <s v="Pending"/>
    <d v="2025-01-03T00:00:00"/>
    <d v="2024-12-25T00:00:00"/>
    <s v="General Ward"/>
    <n v="544.6"/>
    <n v="10"/>
  </r>
  <r>
    <d v="2024-12-25T00:00:00"/>
    <n v="3981"/>
    <n v="1"/>
    <n v="4"/>
    <n v="1"/>
    <n v="5"/>
    <n v="1"/>
    <n v="10"/>
    <x v="1"/>
    <s v="Appendicitis"/>
    <s v="Orthopedics"/>
    <s v="Dr. Olu Abisola"/>
    <s v="Aviva"/>
    <x v="7"/>
    <x v="1"/>
    <x v="1"/>
    <s v="Emergency"/>
    <n v="427"/>
    <n v="191"/>
    <d v="2025-01-06T00:00:00"/>
    <x v="0"/>
    <x v="7"/>
    <s v="Self-Referral"/>
    <s v="No"/>
    <s v="Scheduled"/>
    <s v="Pending"/>
    <m/>
    <m/>
    <s v="N/A"/>
    <n v="432.6"/>
    <n v="0"/>
  </r>
  <r>
    <d v="2024-12-25T00:00:00"/>
    <n v="2940"/>
    <n v="1"/>
    <n v="4"/>
    <n v="5"/>
    <n v="5"/>
    <n v="1"/>
    <n v="4"/>
    <x v="8"/>
    <s v="Migraine"/>
    <s v="Orthopedics"/>
    <s v="Dr. Olu Abisola"/>
    <s v="Aviva"/>
    <x v="46"/>
    <x v="0"/>
    <x v="0"/>
    <s v="Outpatient"/>
    <n v="949"/>
    <n v="153"/>
    <m/>
    <x v="1"/>
    <x v="6"/>
    <s v="Self-Referral"/>
    <s v="No"/>
    <s v="Scheduled"/>
    <s v="Pending"/>
    <d v="2024-12-29T00:00:00"/>
    <d v="2024-12-25T00:00:00"/>
    <s v="Private Room"/>
    <n v="806.4"/>
    <n v="50"/>
  </r>
  <r>
    <d v="2024-12-25T00:00:00"/>
    <n v="494"/>
    <n v="1"/>
    <n v="1"/>
    <n v="1"/>
    <n v="3"/>
    <n v="1"/>
    <n v="10"/>
    <x v="1"/>
    <s v="Appendicitis"/>
    <s v="Cardiology"/>
    <s v="Dr. Olu Abisola"/>
    <s v="Aviva"/>
    <x v="8"/>
    <x v="0"/>
    <x v="2"/>
    <s v="Inpatient"/>
    <n v="602"/>
    <n v="135"/>
    <m/>
    <x v="1"/>
    <x v="1"/>
    <s v="Emergency"/>
    <s v="No"/>
    <s v="Scheduled"/>
    <s v="Paid"/>
    <d v="2025-01-03T00:00:00"/>
    <d v="2024-12-25T00:00:00"/>
    <s v="General Ward"/>
    <n v="522.9"/>
    <n v="10"/>
  </r>
  <r>
    <d v="2024-12-25T00:00:00"/>
    <n v="1978"/>
    <n v="1"/>
    <n v="1"/>
    <n v="3"/>
    <n v="5"/>
    <n v="2"/>
    <n v="4"/>
    <x v="8"/>
    <s v="Fracture"/>
    <s v="Cardiology"/>
    <s v="Dr. Olu Abisola"/>
    <s v="AXA"/>
    <x v="59"/>
    <x v="0"/>
    <x v="3"/>
    <s v="Inpatient"/>
    <n v="745"/>
    <n v="120"/>
    <m/>
    <x v="1"/>
    <x v="0"/>
    <s v="Physician Referral"/>
    <s v="No"/>
    <s v="Scheduled"/>
    <s v="Paid"/>
    <d v="2024-12-28T00:00:00"/>
    <d v="2024-12-25T00:00:00"/>
    <s v="Semi-Private Room"/>
    <n v="626.5"/>
    <n v="30"/>
  </r>
  <r>
    <d v="2024-12-25T00:00:00"/>
    <n v="1160"/>
    <n v="1"/>
    <n v="1"/>
    <n v="5"/>
    <n v="1"/>
    <n v="1"/>
    <n v="10"/>
    <x v="1"/>
    <s v="Migraine"/>
    <s v="Cardiology"/>
    <s v="Dr. Olu Abisola"/>
    <s v="Aviva"/>
    <x v="20"/>
    <x v="1"/>
    <x v="1"/>
    <s v="Outpatient"/>
    <n v="752"/>
    <n v="170"/>
    <m/>
    <x v="1"/>
    <x v="7"/>
    <s v="Self-Referral"/>
    <s v="No"/>
    <s v="Scheduled"/>
    <s v="Paid"/>
    <d v="2024-12-26T00:00:00"/>
    <d v="2024-12-25T00:00:00"/>
    <s v="General Ward"/>
    <n v="652.4"/>
    <n v="10"/>
  </r>
  <r>
    <d v="2024-12-25T00:00:00"/>
    <n v="3111"/>
    <n v="1"/>
    <n v="1"/>
    <n v="1"/>
    <n v="3"/>
    <n v="3"/>
    <n v="4"/>
    <x v="8"/>
    <s v="Appendicitis"/>
    <s v="Cardiology"/>
    <s v="Dr. Olu Abisola"/>
    <s v="Allianz"/>
    <x v="35"/>
    <x v="1"/>
    <x v="0"/>
    <s v="Outpatient"/>
    <n v="394"/>
    <n v="58"/>
    <d v="2025-01-03T00:00:00"/>
    <x v="0"/>
    <x v="8"/>
    <s v="Self-Referral"/>
    <s v="No"/>
    <s v="Scheduled"/>
    <s v="Paid"/>
    <m/>
    <m/>
    <s v="N/A"/>
    <n v="316.39999999999998"/>
    <n v="0"/>
  </r>
  <r>
    <d v="2024-12-25T00:00:00"/>
    <n v="4924"/>
    <n v="1"/>
    <n v="5"/>
    <n v="1"/>
    <n v="2"/>
    <n v="2"/>
    <n v="10"/>
    <x v="1"/>
    <s v="Appendicitis"/>
    <s v="Pediatrics"/>
    <s v="Dr. Olu Abisola"/>
    <s v="AXA"/>
    <x v="0"/>
    <x v="0"/>
    <x v="1"/>
    <s v="Inpatient"/>
    <n v="497"/>
    <n v="165"/>
    <m/>
    <x v="1"/>
    <x v="8"/>
    <s v="Physician Referral"/>
    <s v="No"/>
    <s v="Scheduled"/>
    <s v="Paid"/>
    <d v="2024-12-31T00:00:00"/>
    <d v="2024-12-25T00:00:00"/>
    <s v="Private Room"/>
    <n v="498.4"/>
    <n v="50"/>
  </r>
  <r>
    <d v="2024-12-25T00:00:00"/>
    <n v="3100"/>
    <n v="1"/>
    <n v="4"/>
    <n v="2"/>
    <n v="5"/>
    <n v="3"/>
    <n v="4"/>
    <x v="8"/>
    <s v="Asthma"/>
    <s v="Orthopedics"/>
    <s v="Dr. Olu Abisola"/>
    <s v="Allianz"/>
    <x v="26"/>
    <x v="1"/>
    <x v="0"/>
    <s v="Outpatient"/>
    <n v="712"/>
    <n v="187"/>
    <m/>
    <x v="1"/>
    <x v="6"/>
    <s v="Emergency"/>
    <s v="No"/>
    <s v="Scheduled"/>
    <s v="Paid"/>
    <d v="2025-01-01T00:00:00"/>
    <d v="2024-12-25T00:00:00"/>
    <s v="Semi-Private Room"/>
    <n v="650.29999999999995"/>
    <n v="30"/>
  </r>
  <r>
    <d v="2024-12-25T00:00:00"/>
    <n v="2406"/>
    <n v="1"/>
    <n v="3"/>
    <n v="2"/>
    <n v="5"/>
    <n v="3"/>
    <n v="10"/>
    <x v="1"/>
    <s v="Asthma"/>
    <s v="Neurology"/>
    <s v="Dr. Olu Abisola"/>
    <s v="Allianz"/>
    <x v="24"/>
    <x v="0"/>
    <x v="0"/>
    <s v="Inpatient"/>
    <n v="708"/>
    <n v="55"/>
    <d v="2025-01-06T00:00:00"/>
    <x v="0"/>
    <x v="0"/>
    <s v="Physician Referral"/>
    <s v="No"/>
    <s v="Scheduled"/>
    <s v="Pending"/>
    <m/>
    <m/>
    <s v="N/A"/>
    <n v="534.1"/>
    <n v="0"/>
  </r>
  <r>
    <d v="2024-12-26T00:00:00"/>
    <n v="1650"/>
    <n v="1"/>
    <n v="4"/>
    <n v="2"/>
    <n v="5"/>
    <n v="3"/>
    <n v="4"/>
    <x v="8"/>
    <s v="Asthma"/>
    <s v="Orthopedics"/>
    <s v="Dr. Olu Abisola"/>
    <s v="Allianz"/>
    <x v="55"/>
    <x v="0"/>
    <x v="0"/>
    <s v="Emergency"/>
    <n v="503"/>
    <n v="175"/>
    <m/>
    <x v="1"/>
    <x v="1"/>
    <s v="Emergency"/>
    <s v="No"/>
    <s v="Scheduled"/>
    <s v="Paid"/>
    <d v="2024-12-30T00:00:00"/>
    <d v="2024-12-26T00:00:00"/>
    <s v="Private Room"/>
    <n v="509.6"/>
    <n v="50"/>
  </r>
  <r>
    <d v="2024-12-26T00:00:00"/>
    <n v="343"/>
    <n v="1"/>
    <n v="4"/>
    <n v="3"/>
    <n v="5"/>
    <n v="3"/>
    <n v="10"/>
    <x v="1"/>
    <s v="Fracture"/>
    <s v="Orthopedics"/>
    <s v="Dr. Olu Abisola"/>
    <s v="Allianz"/>
    <x v="33"/>
    <x v="0"/>
    <x v="0"/>
    <s v="Inpatient"/>
    <n v="108"/>
    <n v="102"/>
    <m/>
    <x v="1"/>
    <x v="8"/>
    <s v="Self-Referral"/>
    <s v="No"/>
    <s v="Scheduled"/>
    <s v="Pending"/>
    <d v="2024-12-31T00:00:00"/>
    <d v="2024-12-26T00:00:00"/>
    <s v="Private Room"/>
    <n v="182"/>
    <n v="50"/>
  </r>
  <r>
    <d v="2024-12-26T00:00:00"/>
    <n v="914"/>
    <n v="1"/>
    <n v="4"/>
    <n v="5"/>
    <n v="5"/>
    <n v="3"/>
    <n v="4"/>
    <x v="8"/>
    <s v="Migraine"/>
    <s v="Orthopedics"/>
    <s v="Dr. Olu Abisola"/>
    <s v="Allianz"/>
    <x v="40"/>
    <x v="0"/>
    <x v="3"/>
    <s v="Outpatient"/>
    <n v="654"/>
    <n v="113"/>
    <d v="2025-01-24T00:00:00"/>
    <x v="0"/>
    <x v="1"/>
    <s v="Self-Referral"/>
    <s v="No"/>
    <s v="Scheduled"/>
    <s v="Paid"/>
    <m/>
    <m/>
    <s v="N/A"/>
    <n v="536.9"/>
    <n v="0"/>
  </r>
  <r>
    <d v="2024-12-26T00:00:00"/>
    <n v="2326"/>
    <n v="1"/>
    <n v="1"/>
    <n v="3"/>
    <n v="1"/>
    <n v="1"/>
    <n v="10"/>
    <x v="1"/>
    <s v="Fracture"/>
    <s v="Cardiology"/>
    <s v="Dr. Olu Abisola"/>
    <s v="Aviva"/>
    <x v="7"/>
    <x v="1"/>
    <x v="2"/>
    <s v="Emergency"/>
    <n v="902"/>
    <n v="185"/>
    <m/>
    <x v="1"/>
    <x v="3"/>
    <s v="Physician Referral"/>
    <s v="No"/>
    <s v="Scheduled"/>
    <s v="Pending"/>
    <d v="2024-12-30T00:00:00"/>
    <d v="2024-12-26T00:00:00"/>
    <s v="Private Room"/>
    <n v="795.9"/>
    <n v="50"/>
  </r>
  <r>
    <d v="2024-12-26T00:00:00"/>
    <n v="2407"/>
    <n v="1"/>
    <n v="1"/>
    <n v="4"/>
    <n v="3"/>
    <n v="1"/>
    <n v="4"/>
    <x v="8"/>
    <s v="Hypertension"/>
    <s v="Cardiology"/>
    <s v="Dr. Olu Abisola"/>
    <s v="Aviva"/>
    <x v="58"/>
    <x v="1"/>
    <x v="3"/>
    <s v="Outpatient"/>
    <n v="355"/>
    <n v="191"/>
    <d v="2025-01-04T00:00:00"/>
    <x v="0"/>
    <x v="5"/>
    <s v="Self-Referral"/>
    <s v="No"/>
    <s v="Scheduled"/>
    <s v="Pending"/>
    <m/>
    <m/>
    <s v="N/A"/>
    <n v="382.2"/>
    <n v="0"/>
  </r>
  <r>
    <d v="2024-12-26T00:00:00"/>
    <n v="3946"/>
    <n v="1"/>
    <n v="5"/>
    <n v="1"/>
    <n v="5"/>
    <n v="3"/>
    <n v="10"/>
    <x v="1"/>
    <s v="Appendicitis"/>
    <s v="Pediatrics"/>
    <s v="Dr. Olu Abisola"/>
    <s v="Allianz"/>
    <x v="32"/>
    <x v="0"/>
    <x v="1"/>
    <s v="Inpatient"/>
    <n v="494"/>
    <n v="21"/>
    <m/>
    <x v="1"/>
    <x v="0"/>
    <s v="Physician Referral"/>
    <s v="No"/>
    <s v="Scheduled"/>
    <s v="Paid"/>
    <d v="2024-12-29T00:00:00"/>
    <d v="2024-12-26T00:00:00"/>
    <s v="General Ward"/>
    <n v="367.5"/>
    <n v="10"/>
  </r>
  <r>
    <d v="2024-12-26T00:00:00"/>
    <n v="3426"/>
    <n v="1"/>
    <n v="4"/>
    <n v="1"/>
    <n v="5"/>
    <n v="3"/>
    <n v="4"/>
    <x v="8"/>
    <s v="Appendicitis"/>
    <s v="Orthopedics"/>
    <s v="Dr. Olu Abisola"/>
    <s v="Allianz"/>
    <x v="7"/>
    <x v="1"/>
    <x v="3"/>
    <s v="Emergency"/>
    <n v="995"/>
    <n v="92"/>
    <d v="2025-01-22T00:00:00"/>
    <x v="0"/>
    <x v="8"/>
    <s v="Physician Referral"/>
    <s v="No"/>
    <s v="Scheduled"/>
    <s v="Paid"/>
    <m/>
    <m/>
    <s v="N/A"/>
    <n v="760.9"/>
    <n v="0"/>
  </r>
  <r>
    <d v="2024-12-26T00:00:00"/>
    <n v="1572"/>
    <n v="1"/>
    <n v="2"/>
    <n v="1"/>
    <n v="5"/>
    <n v="1"/>
    <n v="10"/>
    <x v="1"/>
    <s v="Appendicitis"/>
    <s v="General Surgery"/>
    <s v="Dr. Olu Abisola"/>
    <s v="Aviva"/>
    <x v="32"/>
    <x v="1"/>
    <x v="3"/>
    <s v="Inpatient"/>
    <n v="115"/>
    <n v="54"/>
    <m/>
    <x v="1"/>
    <x v="1"/>
    <s v="Physician Referral"/>
    <s v="No"/>
    <s v="Scheduled"/>
    <s v="Paid"/>
    <d v="2024-12-27T00:00:00"/>
    <d v="2024-12-26T00:00:00"/>
    <s v="Semi-Private Room"/>
    <n v="139.30000000000001"/>
    <n v="30"/>
  </r>
  <r>
    <d v="2024-12-26T00:00:00"/>
    <n v="4860"/>
    <n v="1"/>
    <n v="5"/>
    <n v="2"/>
    <n v="3"/>
    <n v="3"/>
    <n v="4"/>
    <x v="8"/>
    <s v="Asthma"/>
    <s v="Pediatrics"/>
    <s v="Dr. Olu Abisola"/>
    <s v="Allianz"/>
    <x v="5"/>
    <x v="0"/>
    <x v="1"/>
    <s v="Emergency"/>
    <n v="146"/>
    <n v="148"/>
    <m/>
    <x v="1"/>
    <x v="6"/>
    <s v="Self-Referral"/>
    <s v="No"/>
    <s v="Scheduled"/>
    <s v="Paid"/>
    <d v="2025-01-01T00:00:00"/>
    <d v="2024-12-26T00:00:00"/>
    <s v="Private Room"/>
    <n v="240.8"/>
    <n v="50"/>
  </r>
  <r>
    <d v="2024-12-26T00:00:00"/>
    <n v="3095"/>
    <n v="1"/>
    <n v="1"/>
    <n v="1"/>
    <n v="5"/>
    <n v="1"/>
    <n v="10"/>
    <x v="1"/>
    <s v="Appendicitis"/>
    <s v="Cardiology"/>
    <s v="Dr. Olu Abisola"/>
    <s v="Aviva"/>
    <x v="61"/>
    <x v="1"/>
    <x v="2"/>
    <s v="Outpatient"/>
    <n v="992"/>
    <n v="193"/>
    <d v="2025-01-14T00:00:00"/>
    <x v="0"/>
    <x v="4"/>
    <s v="Emergency"/>
    <s v="No"/>
    <s v="Scheduled"/>
    <s v="Paid"/>
    <m/>
    <m/>
    <s v="N/A"/>
    <n v="829.5"/>
    <n v="0"/>
  </r>
  <r>
    <d v="2024-12-27T00:00:00"/>
    <n v="4415"/>
    <n v="1"/>
    <n v="4"/>
    <n v="2"/>
    <n v="5"/>
    <n v="3"/>
    <n v="4"/>
    <x v="8"/>
    <s v="Asthma"/>
    <s v="Orthopedics"/>
    <s v="Dr. Olu Abisola"/>
    <s v="Allianz"/>
    <x v="15"/>
    <x v="0"/>
    <x v="3"/>
    <s v="Inpatient"/>
    <n v="239"/>
    <n v="82"/>
    <m/>
    <x v="1"/>
    <x v="1"/>
    <s v="Self-Referral"/>
    <s v="No"/>
    <s v="Scheduled"/>
    <s v="Pending"/>
    <d v="2025-01-01T00:00:00"/>
    <d v="2024-12-27T00:00:00"/>
    <s v="General Ward"/>
    <n v="231.7"/>
    <n v="10"/>
  </r>
  <r>
    <d v="2024-12-27T00:00:00"/>
    <n v="1893"/>
    <n v="1"/>
    <n v="1"/>
    <n v="4"/>
    <n v="5"/>
    <n v="3"/>
    <n v="10"/>
    <x v="1"/>
    <s v="Hypertension"/>
    <s v="Cardiology"/>
    <s v="Dr. Olu Abisola"/>
    <s v="Allianz"/>
    <x v="61"/>
    <x v="0"/>
    <x v="0"/>
    <s v="Emergency"/>
    <n v="249"/>
    <n v="114"/>
    <d v="2025-01-14T00:00:00"/>
    <x v="0"/>
    <x v="6"/>
    <s v="Emergency"/>
    <s v="No"/>
    <s v="Scheduled"/>
    <s v="Paid"/>
    <m/>
    <m/>
    <s v="N/A"/>
    <n v="254.1"/>
    <n v="0"/>
  </r>
  <r>
    <d v="2024-12-27T00:00:00"/>
    <n v="3537"/>
    <n v="1"/>
    <n v="3"/>
    <n v="3"/>
    <n v="5"/>
    <n v="2"/>
    <n v="4"/>
    <x v="8"/>
    <s v="Fracture"/>
    <s v="Neurology"/>
    <s v="Dr. Olu Abisola"/>
    <s v="AXA"/>
    <x v="38"/>
    <x v="0"/>
    <x v="3"/>
    <s v="Emergency"/>
    <n v="471"/>
    <n v="64"/>
    <d v="2025-01-10T00:00:00"/>
    <x v="0"/>
    <x v="9"/>
    <s v="Emergency"/>
    <s v="No"/>
    <s v="Scheduled"/>
    <s v="Pending"/>
    <m/>
    <m/>
    <s v="N/A"/>
    <n v="374.5"/>
    <n v="0"/>
  </r>
  <r>
    <d v="2024-12-27T00:00:00"/>
    <n v="417"/>
    <n v="1"/>
    <n v="1"/>
    <n v="3"/>
    <n v="3"/>
    <n v="3"/>
    <n v="10"/>
    <x v="1"/>
    <s v="Fracture"/>
    <s v="Cardiology"/>
    <s v="Dr. Olu Abisola"/>
    <s v="Allianz"/>
    <x v="10"/>
    <x v="0"/>
    <x v="1"/>
    <s v="Emergency"/>
    <n v="534"/>
    <n v="144"/>
    <d v="2025-01-04T00:00:00"/>
    <x v="0"/>
    <x v="0"/>
    <s v="Emergency"/>
    <s v="No"/>
    <s v="Scheduled"/>
    <s v="Pending"/>
    <m/>
    <m/>
    <s v="N/A"/>
    <n v="474.6"/>
    <n v="0"/>
  </r>
  <r>
    <d v="2024-12-27T00:00:00"/>
    <n v="837"/>
    <n v="1"/>
    <n v="1"/>
    <n v="3"/>
    <n v="4"/>
    <n v="2"/>
    <n v="4"/>
    <x v="8"/>
    <s v="Fracture"/>
    <s v="Cardiology"/>
    <s v="Dr. Olu Abisola"/>
    <s v="AXA"/>
    <x v="19"/>
    <x v="1"/>
    <x v="2"/>
    <s v="Inpatient"/>
    <n v="991"/>
    <n v="56"/>
    <d v="2025-01-09T00:00:00"/>
    <x v="0"/>
    <x v="0"/>
    <s v="Self-Referral"/>
    <s v="No"/>
    <s v="Scheduled"/>
    <s v="Pending"/>
    <m/>
    <m/>
    <s v="N/A"/>
    <n v="732.9"/>
    <n v="0"/>
  </r>
  <r>
    <d v="2024-12-27T00:00:00"/>
    <n v="1756"/>
    <n v="1"/>
    <n v="5"/>
    <n v="2"/>
    <n v="1"/>
    <n v="3"/>
    <n v="10"/>
    <x v="1"/>
    <s v="Asthma"/>
    <s v="Pediatrics"/>
    <s v="Dr. Olu Abisola"/>
    <s v="Allianz"/>
    <x v="59"/>
    <x v="0"/>
    <x v="3"/>
    <s v="Outpatient"/>
    <n v="594"/>
    <n v="26"/>
    <m/>
    <x v="1"/>
    <x v="4"/>
    <s v="Emergency"/>
    <s v="No"/>
    <s v="Scheduled"/>
    <s v="Paid"/>
    <d v="2024-12-28T00:00:00"/>
    <d v="2024-12-27T00:00:00"/>
    <s v="Private Room"/>
    <n v="469"/>
    <n v="50"/>
  </r>
  <r>
    <d v="2024-12-27T00:00:00"/>
    <n v="899"/>
    <n v="1"/>
    <n v="3"/>
    <n v="5"/>
    <n v="1"/>
    <n v="2"/>
    <n v="4"/>
    <x v="8"/>
    <s v="Migraine"/>
    <s v="Neurology"/>
    <s v="Dr. Olu Abisola"/>
    <s v="AXA"/>
    <x v="11"/>
    <x v="1"/>
    <x v="3"/>
    <s v="Outpatient"/>
    <n v="660"/>
    <n v="129"/>
    <d v="2025-01-19T00:00:00"/>
    <x v="0"/>
    <x v="4"/>
    <s v="Self-Referral"/>
    <s v="No"/>
    <s v="Scheduled"/>
    <s v="Paid"/>
    <m/>
    <m/>
    <s v="N/A"/>
    <n v="552.29999999999995"/>
    <n v="0"/>
  </r>
  <r>
    <d v="2024-12-27T00:00:00"/>
    <n v="284"/>
    <n v="1"/>
    <n v="2"/>
    <n v="5"/>
    <n v="5"/>
    <n v="1"/>
    <n v="10"/>
    <x v="1"/>
    <s v="Migraine"/>
    <s v="General Surgery"/>
    <s v="Dr. Olu Abisola"/>
    <s v="Aviva"/>
    <x v="17"/>
    <x v="0"/>
    <x v="1"/>
    <s v="Emergency"/>
    <n v="872"/>
    <n v="163"/>
    <m/>
    <x v="1"/>
    <x v="8"/>
    <s v="Self-Referral"/>
    <s v="No"/>
    <s v="Scheduled"/>
    <s v="Paid"/>
    <d v="2025-01-01T00:00:00"/>
    <d v="2024-12-27T00:00:00"/>
    <s v="Private Room"/>
    <n v="759.5"/>
    <n v="50"/>
  </r>
  <r>
    <d v="2024-12-27T00:00:00"/>
    <n v="1249"/>
    <n v="1"/>
    <n v="2"/>
    <n v="4"/>
    <n v="5"/>
    <n v="3"/>
    <n v="4"/>
    <x v="8"/>
    <s v="Hypertension"/>
    <s v="General Surgery"/>
    <s v="Dr. Olu Abisola"/>
    <s v="Allianz"/>
    <x v="17"/>
    <x v="0"/>
    <x v="4"/>
    <s v="Outpatient"/>
    <n v="535"/>
    <n v="197"/>
    <m/>
    <x v="1"/>
    <x v="9"/>
    <s v="Physician Referral"/>
    <s v="No"/>
    <s v="Scheduled"/>
    <s v="Paid"/>
    <d v="2025-01-02T00:00:00"/>
    <d v="2024-12-27T00:00:00"/>
    <s v="Semi-Private Room"/>
    <n v="533.4"/>
    <n v="30"/>
  </r>
  <r>
    <d v="2024-12-27T00:00:00"/>
    <n v="3901"/>
    <n v="1"/>
    <n v="2"/>
    <n v="5"/>
    <n v="5"/>
    <n v="1"/>
    <n v="10"/>
    <x v="1"/>
    <s v="Migraine"/>
    <s v="General Surgery"/>
    <s v="Dr. Olu Abisola"/>
    <s v="Aviva"/>
    <x v="4"/>
    <x v="1"/>
    <x v="4"/>
    <s v="Inpatient"/>
    <n v="842"/>
    <n v="161"/>
    <d v="2025-01-09T00:00:00"/>
    <x v="0"/>
    <x v="8"/>
    <s v="Self-Referral"/>
    <s v="No"/>
    <s v="Scheduled"/>
    <s v="Paid"/>
    <m/>
    <m/>
    <s v="N/A"/>
    <n v="702.1"/>
    <n v="0"/>
  </r>
  <r>
    <d v="2024-12-28T00:00:00"/>
    <n v="2557"/>
    <n v="1"/>
    <n v="4"/>
    <n v="4"/>
    <n v="5"/>
    <n v="2"/>
    <n v="4"/>
    <x v="8"/>
    <s v="Hypertension"/>
    <s v="Orthopedics"/>
    <s v="Dr. Olu Abisola"/>
    <s v="AXA"/>
    <x v="25"/>
    <x v="0"/>
    <x v="3"/>
    <s v="Outpatient"/>
    <n v="319"/>
    <n v="153"/>
    <d v="2025-01-04T00:00:00"/>
    <x v="0"/>
    <x v="9"/>
    <s v="Self-Referral"/>
    <s v="No"/>
    <s v="Scheduled"/>
    <s v="Paid"/>
    <m/>
    <m/>
    <s v="N/A"/>
    <n v="330.4"/>
    <n v="0"/>
  </r>
  <r>
    <d v="2024-12-28T00:00:00"/>
    <n v="3726"/>
    <n v="1"/>
    <n v="2"/>
    <n v="1"/>
    <n v="5"/>
    <n v="2"/>
    <n v="10"/>
    <x v="1"/>
    <s v="Appendicitis"/>
    <s v="General Surgery"/>
    <s v="Dr. Olu Abisola"/>
    <s v="AXA"/>
    <x v="17"/>
    <x v="1"/>
    <x v="0"/>
    <s v="Outpatient"/>
    <n v="131"/>
    <n v="168"/>
    <m/>
    <x v="1"/>
    <x v="2"/>
    <s v="Self-Referral"/>
    <s v="No"/>
    <s v="Scheduled"/>
    <s v="Pending"/>
    <d v="2025-01-02T00:00:00"/>
    <d v="2024-12-28T00:00:00"/>
    <s v="General Ward"/>
    <n v="216.3"/>
    <n v="10"/>
  </r>
  <r>
    <d v="2024-12-28T00:00:00"/>
    <n v="1151"/>
    <n v="1"/>
    <n v="4"/>
    <n v="3"/>
    <n v="5"/>
    <n v="2"/>
    <n v="4"/>
    <x v="8"/>
    <s v="Fracture"/>
    <s v="Orthopedics"/>
    <s v="Dr. Olu Abisola"/>
    <s v="AXA"/>
    <x v="30"/>
    <x v="1"/>
    <x v="3"/>
    <s v="Inpatient"/>
    <n v="305"/>
    <n v="157"/>
    <d v="2025-01-07T00:00:00"/>
    <x v="0"/>
    <x v="9"/>
    <s v="Self-Referral"/>
    <s v="No"/>
    <s v="Scheduled"/>
    <s v="Paid"/>
    <m/>
    <m/>
    <s v="N/A"/>
    <n v="323.39999999999998"/>
    <n v="0"/>
  </r>
  <r>
    <d v="2024-12-28T00:00:00"/>
    <n v="812"/>
    <n v="1"/>
    <n v="1"/>
    <n v="2"/>
    <n v="5"/>
    <n v="2"/>
    <n v="10"/>
    <x v="1"/>
    <s v="Asthma"/>
    <s v="Cardiology"/>
    <s v="Dr. Olu Abisola"/>
    <s v="AXA"/>
    <x v="2"/>
    <x v="0"/>
    <x v="4"/>
    <s v="Inpatient"/>
    <n v="444"/>
    <n v="51"/>
    <m/>
    <x v="1"/>
    <x v="5"/>
    <s v="Emergency"/>
    <s v="No"/>
    <s v="Scheduled"/>
    <s v="Pending"/>
    <d v="2024-12-29T00:00:00"/>
    <d v="2024-12-28T00:00:00"/>
    <s v="Private Room"/>
    <n v="381.5"/>
    <n v="50"/>
  </r>
  <r>
    <d v="2024-12-28T00:00:00"/>
    <n v="3285"/>
    <n v="1"/>
    <n v="2"/>
    <n v="4"/>
    <n v="5"/>
    <n v="1"/>
    <n v="4"/>
    <x v="8"/>
    <s v="Hypertension"/>
    <s v="General Surgery"/>
    <s v="Dr. Olu Abisola"/>
    <s v="Aviva"/>
    <x v="58"/>
    <x v="0"/>
    <x v="3"/>
    <s v="Outpatient"/>
    <n v="135"/>
    <n v="153"/>
    <d v="2025-01-18T00:00:00"/>
    <x v="0"/>
    <x v="9"/>
    <s v="Emergency"/>
    <s v="No"/>
    <s v="Scheduled"/>
    <s v="Pending"/>
    <m/>
    <m/>
    <s v="N/A"/>
    <n v="201.6"/>
    <n v="0"/>
  </r>
  <r>
    <d v="2024-12-28T00:00:00"/>
    <n v="31"/>
    <n v="1"/>
    <n v="5"/>
    <n v="2"/>
    <n v="1"/>
    <n v="2"/>
    <n v="10"/>
    <x v="1"/>
    <s v="Asthma"/>
    <s v="Pediatrics"/>
    <s v="Dr. Olu Abisola"/>
    <s v="AXA"/>
    <x v="40"/>
    <x v="0"/>
    <x v="0"/>
    <s v="Outpatient"/>
    <n v="249"/>
    <n v="21"/>
    <m/>
    <x v="1"/>
    <x v="9"/>
    <s v="Self-Referral"/>
    <s v="No"/>
    <s v="Scheduled"/>
    <s v="Paid"/>
    <d v="2025-01-02T00:00:00"/>
    <d v="2024-12-28T00:00:00"/>
    <s v="Private Room"/>
    <n v="224"/>
    <n v="50"/>
  </r>
  <r>
    <d v="2024-12-28T00:00:00"/>
    <n v="1699"/>
    <n v="1"/>
    <n v="3"/>
    <n v="2"/>
    <n v="1"/>
    <n v="3"/>
    <n v="4"/>
    <x v="8"/>
    <s v="Asthma"/>
    <s v="Neurology"/>
    <s v="Dr. Olu Abisola"/>
    <s v="Allianz"/>
    <x v="18"/>
    <x v="0"/>
    <x v="2"/>
    <s v="Outpatient"/>
    <n v="364"/>
    <n v="58"/>
    <m/>
    <x v="1"/>
    <x v="1"/>
    <s v="Self-Referral"/>
    <s v="No"/>
    <s v="Scheduled"/>
    <s v="Paid"/>
    <d v="2024-12-29T00:00:00"/>
    <d v="2024-12-28T00:00:00"/>
    <s v="Semi-Private Room"/>
    <n v="316.39999999999998"/>
    <n v="30"/>
  </r>
  <r>
    <d v="2024-12-28T00:00:00"/>
    <n v="2440"/>
    <n v="1"/>
    <n v="3"/>
    <n v="3"/>
    <n v="5"/>
    <n v="2"/>
    <n v="10"/>
    <x v="1"/>
    <s v="Fracture"/>
    <s v="Neurology"/>
    <s v="Dr. Olu Abisola"/>
    <s v="AXA"/>
    <x v="2"/>
    <x v="0"/>
    <x v="3"/>
    <s v="Emergency"/>
    <n v="435"/>
    <n v="68"/>
    <d v="2025-01-07T00:00:00"/>
    <x v="0"/>
    <x v="2"/>
    <s v="Physician Referral"/>
    <s v="No"/>
    <s v="Scheduled"/>
    <s v="Paid"/>
    <m/>
    <m/>
    <s v="N/A"/>
    <n v="352.1"/>
    <n v="0"/>
  </r>
  <r>
    <d v="2024-12-28T00:00:00"/>
    <n v="1498"/>
    <n v="1"/>
    <n v="1"/>
    <n v="1"/>
    <n v="5"/>
    <n v="1"/>
    <n v="4"/>
    <x v="8"/>
    <s v="Appendicitis"/>
    <s v="Cardiology"/>
    <s v="Dr. Olu Abisola"/>
    <s v="Aviva"/>
    <x v="7"/>
    <x v="0"/>
    <x v="1"/>
    <s v="Inpatient"/>
    <n v="275"/>
    <n v="46"/>
    <m/>
    <x v="1"/>
    <x v="2"/>
    <s v="Emergency"/>
    <s v="No"/>
    <s v="Scheduled"/>
    <s v="Paid"/>
    <d v="2024-12-31T00:00:00"/>
    <d v="2024-12-28T00:00:00"/>
    <s v="General Ward"/>
    <n v="231.7"/>
    <n v="10"/>
  </r>
  <r>
    <d v="2024-12-28T00:00:00"/>
    <n v="2545"/>
    <n v="1"/>
    <n v="3"/>
    <n v="1"/>
    <n v="4"/>
    <n v="1"/>
    <n v="10"/>
    <x v="1"/>
    <s v="Appendicitis"/>
    <s v="Neurology"/>
    <s v="Dr. Olu Abisola"/>
    <s v="Aviva"/>
    <x v="3"/>
    <x v="1"/>
    <x v="0"/>
    <s v="Emergency"/>
    <n v="776"/>
    <n v="75"/>
    <m/>
    <x v="1"/>
    <x v="6"/>
    <s v="Self-Referral"/>
    <s v="No"/>
    <s v="Scheduled"/>
    <s v="Paid"/>
    <d v="2024-12-30T00:00:00"/>
    <d v="2024-12-28T00:00:00"/>
    <s v="Private Room"/>
    <n v="630.70000000000005"/>
    <n v="50"/>
  </r>
  <r>
    <d v="2024-12-29T00:00:00"/>
    <n v="1675"/>
    <n v="1"/>
    <n v="3"/>
    <n v="5"/>
    <n v="5"/>
    <n v="3"/>
    <n v="4"/>
    <x v="8"/>
    <s v="Migraine"/>
    <s v="Neurology"/>
    <s v="Dr. Olu Abisola"/>
    <s v="Allianz"/>
    <x v="1"/>
    <x v="1"/>
    <x v="3"/>
    <s v="Emergency"/>
    <n v="519"/>
    <n v="33"/>
    <d v="2025-01-16T00:00:00"/>
    <x v="0"/>
    <x v="3"/>
    <s v="Physician Referral"/>
    <s v="No"/>
    <s v="Scheduled"/>
    <s v="Paid"/>
    <m/>
    <m/>
    <s v="N/A"/>
    <n v="386.4"/>
    <n v="0"/>
  </r>
  <r>
    <d v="2024-12-29T00:00:00"/>
    <n v="804"/>
    <n v="1"/>
    <n v="1"/>
    <n v="1"/>
    <n v="2"/>
    <n v="1"/>
    <n v="10"/>
    <x v="1"/>
    <s v="Appendicitis"/>
    <s v="Cardiology"/>
    <s v="Dr. Olu Abisola"/>
    <s v="Aviva"/>
    <x v="27"/>
    <x v="0"/>
    <x v="4"/>
    <s v="Emergency"/>
    <n v="124"/>
    <n v="170"/>
    <d v="2025-01-20T00:00:00"/>
    <x v="0"/>
    <x v="9"/>
    <s v="Physician Referral"/>
    <s v="No"/>
    <s v="Scheduled"/>
    <s v="Pending"/>
    <m/>
    <m/>
    <s v="N/A"/>
    <n v="205.8"/>
    <n v="0"/>
  </r>
  <r>
    <d v="2024-12-29T00:00:00"/>
    <n v="4823"/>
    <n v="1"/>
    <n v="1"/>
    <n v="3"/>
    <n v="2"/>
    <n v="2"/>
    <n v="4"/>
    <x v="8"/>
    <s v="Fracture"/>
    <s v="Cardiology"/>
    <s v="Dr. Olu Abisola"/>
    <s v="AXA"/>
    <x v="43"/>
    <x v="1"/>
    <x v="3"/>
    <s v="Emergency"/>
    <n v="251"/>
    <n v="122"/>
    <d v="2025-01-25T00:00:00"/>
    <x v="0"/>
    <x v="3"/>
    <s v="Self-Referral"/>
    <s v="No"/>
    <s v="Scheduled"/>
    <s v="Pending"/>
    <m/>
    <m/>
    <s v="N/A"/>
    <n v="261.10000000000002"/>
    <n v="0"/>
  </r>
  <r>
    <d v="2024-12-29T00:00:00"/>
    <n v="3067"/>
    <n v="1"/>
    <n v="1"/>
    <n v="2"/>
    <n v="1"/>
    <n v="3"/>
    <n v="10"/>
    <x v="1"/>
    <s v="Asthma"/>
    <s v="Cardiology"/>
    <s v="Dr. Olu Abisola"/>
    <s v="Allianz"/>
    <x v="52"/>
    <x v="1"/>
    <x v="4"/>
    <s v="Outpatient"/>
    <n v="743"/>
    <n v="137"/>
    <d v="2025-01-22T00:00:00"/>
    <x v="0"/>
    <x v="1"/>
    <s v="Physician Referral"/>
    <s v="No"/>
    <s v="Scheduled"/>
    <s v="Pending"/>
    <m/>
    <m/>
    <s v="N/A"/>
    <n v="616"/>
    <n v="0"/>
  </r>
  <r>
    <d v="2024-12-29T00:00:00"/>
    <n v="2787"/>
    <n v="1"/>
    <n v="5"/>
    <n v="4"/>
    <n v="5"/>
    <n v="3"/>
    <n v="4"/>
    <x v="8"/>
    <s v="Hypertension"/>
    <s v="Pediatrics"/>
    <s v="Dr. Olu Abisola"/>
    <s v="Allianz"/>
    <x v="3"/>
    <x v="0"/>
    <x v="1"/>
    <s v="Inpatient"/>
    <n v="775"/>
    <n v="141"/>
    <d v="2025-01-18T00:00:00"/>
    <x v="0"/>
    <x v="6"/>
    <s v="Physician Referral"/>
    <s v="No"/>
    <s v="Scheduled"/>
    <s v="Pending"/>
    <m/>
    <m/>
    <s v="N/A"/>
    <n v="641.20000000000005"/>
    <n v="0"/>
  </r>
  <r>
    <d v="2024-12-29T00:00:00"/>
    <n v="3499"/>
    <n v="1"/>
    <n v="1"/>
    <n v="4"/>
    <n v="2"/>
    <n v="1"/>
    <n v="4"/>
    <x v="8"/>
    <s v="Hypertension"/>
    <s v="Cardiology"/>
    <s v="Dr. Olu Abisola"/>
    <s v="Aviva"/>
    <x v="34"/>
    <x v="1"/>
    <x v="1"/>
    <s v="Outpatient"/>
    <n v="294"/>
    <n v="124"/>
    <m/>
    <x v="1"/>
    <x v="5"/>
    <s v="Physician Referral"/>
    <s v="No"/>
    <s v="Scheduled"/>
    <s v="Pending"/>
    <d v="2024-12-30T00:00:00"/>
    <d v="2024-12-29T00:00:00"/>
    <s v="Semi-Private Room"/>
    <n v="313.60000000000002"/>
    <n v="30"/>
  </r>
  <r>
    <d v="2024-12-29T00:00:00"/>
    <n v="288"/>
    <n v="1"/>
    <n v="1"/>
    <n v="1"/>
    <n v="2"/>
    <n v="3"/>
    <n v="10"/>
    <x v="1"/>
    <s v="Appendicitis"/>
    <s v="Cardiology"/>
    <s v="Dr. Olu Abisola"/>
    <s v="Allianz"/>
    <x v="10"/>
    <x v="0"/>
    <x v="2"/>
    <s v="Inpatient"/>
    <n v="505"/>
    <n v="198"/>
    <m/>
    <x v="1"/>
    <x v="9"/>
    <s v="Emergency"/>
    <s v="No"/>
    <s v="Scheduled"/>
    <s v="Pending"/>
    <d v="2025-01-02T00:00:00"/>
    <d v="2024-12-29T00:00:00"/>
    <s v="Semi-Private Room"/>
    <n v="513.1"/>
    <n v="30"/>
  </r>
  <r>
    <d v="2024-12-29T00:00:00"/>
    <n v="1963"/>
    <n v="1"/>
    <n v="1"/>
    <n v="5"/>
    <n v="4"/>
    <n v="2"/>
    <n v="4"/>
    <x v="8"/>
    <s v="Migraine"/>
    <s v="Cardiology"/>
    <s v="Dr. Olu Abisola"/>
    <s v="AXA"/>
    <x v="12"/>
    <x v="1"/>
    <x v="4"/>
    <s v="Emergency"/>
    <n v="396"/>
    <n v="44"/>
    <d v="2025-01-18T00:00:00"/>
    <x v="0"/>
    <x v="5"/>
    <s v="Physician Referral"/>
    <s v="No"/>
    <s v="Scheduled"/>
    <s v="Paid"/>
    <m/>
    <m/>
    <s v="N/A"/>
    <n v="308"/>
    <n v="0"/>
  </r>
  <r>
    <d v="2024-12-29T00:00:00"/>
    <n v="4562"/>
    <n v="1"/>
    <n v="2"/>
    <n v="4"/>
    <n v="5"/>
    <n v="2"/>
    <n v="10"/>
    <x v="1"/>
    <s v="Hypertension"/>
    <s v="General Surgery"/>
    <s v="Dr. Olu Abisola"/>
    <s v="AXA"/>
    <x v="19"/>
    <x v="0"/>
    <x v="3"/>
    <s v="Inpatient"/>
    <n v="868"/>
    <n v="72"/>
    <m/>
    <x v="1"/>
    <x v="4"/>
    <s v="Physician Referral"/>
    <s v="No"/>
    <s v="Scheduled"/>
    <s v="Paid"/>
    <d v="2024-12-31T00:00:00"/>
    <d v="2024-12-29T00:00:00"/>
    <s v="Semi-Private Room"/>
    <n v="679"/>
    <n v="30"/>
  </r>
  <r>
    <d v="2024-12-29T00:00:00"/>
    <n v="2190"/>
    <n v="1"/>
    <n v="2"/>
    <n v="5"/>
    <n v="5"/>
    <n v="1"/>
    <n v="4"/>
    <x v="8"/>
    <s v="Migraine"/>
    <s v="General Surgery"/>
    <s v="Dr. Olu Abisola"/>
    <s v="Aviva"/>
    <x v="58"/>
    <x v="1"/>
    <x v="1"/>
    <s v="Inpatient"/>
    <n v="77"/>
    <n v="30"/>
    <m/>
    <x v="1"/>
    <x v="5"/>
    <s v="Self-Referral"/>
    <s v="No"/>
    <s v="Scheduled"/>
    <s v="Paid"/>
    <d v="2025-01-03T00:00:00"/>
    <d v="2024-12-29T00:00:00"/>
    <s v="Private Room"/>
    <n v="109.9"/>
    <n v="50"/>
  </r>
  <r>
    <d v="2024-12-30T00:00:00"/>
    <n v="4884"/>
    <n v="1"/>
    <n v="5"/>
    <n v="4"/>
    <n v="3"/>
    <n v="2"/>
    <n v="10"/>
    <x v="1"/>
    <s v="Hypertension"/>
    <s v="Pediatrics"/>
    <s v="Dr. Olu Abisola"/>
    <s v="AXA"/>
    <x v="17"/>
    <x v="0"/>
    <x v="0"/>
    <s v="Inpatient"/>
    <n v="691"/>
    <n v="182"/>
    <m/>
    <x v="1"/>
    <x v="8"/>
    <s v="Self-Referral"/>
    <s v="No"/>
    <s v="Scheduled"/>
    <s v="Pending"/>
    <d v="2024-12-31T00:00:00"/>
    <d v="2024-12-30T00:00:00"/>
    <s v="General Ward"/>
    <n v="618.1"/>
    <n v="10"/>
  </r>
  <r>
    <d v="2024-12-30T00:00:00"/>
    <n v="2005"/>
    <n v="1"/>
    <n v="5"/>
    <n v="5"/>
    <n v="4"/>
    <n v="2"/>
    <n v="4"/>
    <x v="8"/>
    <s v="Migraine"/>
    <s v="Pediatrics"/>
    <s v="Dr. Olu Abisola"/>
    <s v="AXA"/>
    <x v="4"/>
    <x v="1"/>
    <x v="3"/>
    <s v="Inpatient"/>
    <n v="317"/>
    <n v="56"/>
    <m/>
    <x v="1"/>
    <x v="7"/>
    <s v="Emergency"/>
    <s v="No"/>
    <s v="Scheduled"/>
    <s v="Pending"/>
    <d v="2024-12-31T00:00:00"/>
    <d v="2024-12-30T00:00:00"/>
    <s v="Private Room"/>
    <n v="296.10000000000002"/>
    <n v="50"/>
  </r>
  <r>
    <d v="2024-12-30T00:00:00"/>
    <n v="448"/>
    <n v="1"/>
    <n v="3"/>
    <n v="5"/>
    <n v="3"/>
    <n v="1"/>
    <n v="10"/>
    <x v="1"/>
    <s v="Migraine"/>
    <s v="Neurology"/>
    <s v="Dr. Olu Abisola"/>
    <s v="Aviva"/>
    <x v="37"/>
    <x v="1"/>
    <x v="0"/>
    <s v="Outpatient"/>
    <n v="524"/>
    <n v="28"/>
    <m/>
    <x v="1"/>
    <x v="3"/>
    <s v="Self-Referral"/>
    <s v="No"/>
    <s v="Scheduled"/>
    <s v="Pending"/>
    <d v="2025-01-03T00:00:00"/>
    <d v="2024-12-30T00:00:00"/>
    <s v="Private Room"/>
    <n v="421.4"/>
    <n v="50"/>
  </r>
  <r>
    <d v="2024-12-30T00:00:00"/>
    <n v="4211"/>
    <n v="1"/>
    <n v="2"/>
    <n v="2"/>
    <n v="5"/>
    <n v="2"/>
    <n v="4"/>
    <x v="8"/>
    <s v="Asthma"/>
    <s v="General Surgery"/>
    <s v="Dr. Olu Abisola"/>
    <s v="AXA"/>
    <x v="6"/>
    <x v="1"/>
    <x v="4"/>
    <s v="Emergency"/>
    <n v="265"/>
    <n v="47"/>
    <d v="2025-01-16T00:00:00"/>
    <x v="0"/>
    <x v="3"/>
    <s v="Emergency"/>
    <s v="No"/>
    <s v="Scheduled"/>
    <s v="Paid"/>
    <m/>
    <m/>
    <s v="N/A"/>
    <n v="218.4"/>
    <n v="0"/>
  </r>
  <r>
    <d v="2024-12-30T00:00:00"/>
    <n v="2571"/>
    <n v="1"/>
    <n v="5"/>
    <n v="3"/>
    <n v="5"/>
    <n v="1"/>
    <n v="10"/>
    <x v="1"/>
    <s v="Fracture"/>
    <s v="Pediatrics"/>
    <s v="Dr. Olu Abisola"/>
    <s v="Aviva"/>
    <x v="23"/>
    <x v="1"/>
    <x v="1"/>
    <s v="Outpatient"/>
    <n v="768"/>
    <n v="74"/>
    <d v="2025-01-21T00:00:00"/>
    <x v="0"/>
    <x v="1"/>
    <s v="Physician Referral"/>
    <s v="No"/>
    <s v="Scheduled"/>
    <s v="Paid"/>
    <m/>
    <m/>
    <s v="N/A"/>
    <n v="589.4"/>
    <n v="0"/>
  </r>
  <r>
    <d v="2024-12-30T00:00:00"/>
    <n v="3511"/>
    <n v="1"/>
    <n v="5"/>
    <n v="4"/>
    <n v="3"/>
    <n v="1"/>
    <n v="4"/>
    <x v="8"/>
    <s v="Hypertension"/>
    <s v="Pediatrics"/>
    <s v="Dr. Olu Abisola"/>
    <s v="Aviva"/>
    <x v="60"/>
    <x v="0"/>
    <x v="2"/>
    <s v="Emergency"/>
    <n v="941"/>
    <n v="193"/>
    <m/>
    <x v="1"/>
    <x v="4"/>
    <s v="Physician Referral"/>
    <s v="No"/>
    <s v="Scheduled"/>
    <s v="Paid"/>
    <d v="2025-01-06T00:00:00"/>
    <d v="2024-12-30T00:00:00"/>
    <s v="Private Room"/>
    <n v="828.8"/>
    <n v="50"/>
  </r>
  <r>
    <d v="2024-12-30T00:00:00"/>
    <n v="3009"/>
    <n v="1"/>
    <n v="3"/>
    <n v="1"/>
    <n v="3"/>
    <n v="1"/>
    <n v="10"/>
    <x v="1"/>
    <s v="Appendicitis"/>
    <s v="Neurology"/>
    <s v="Dr. Olu Abisola"/>
    <s v="Aviva"/>
    <x v="16"/>
    <x v="0"/>
    <x v="3"/>
    <s v="Outpatient"/>
    <n v="659"/>
    <n v="146"/>
    <m/>
    <x v="1"/>
    <x v="3"/>
    <s v="Physician Referral"/>
    <s v="No"/>
    <s v="Scheduled"/>
    <s v="Pending"/>
    <d v="2025-01-01T00:00:00"/>
    <d v="2024-12-30T00:00:00"/>
    <s v="General Ward"/>
    <n v="570.5"/>
    <n v="10"/>
  </r>
  <r>
    <d v="2024-12-30T00:00:00"/>
    <n v="4699"/>
    <n v="1"/>
    <n v="1"/>
    <n v="3"/>
    <n v="4"/>
    <n v="3"/>
    <n v="4"/>
    <x v="8"/>
    <s v="Fracture"/>
    <s v="Cardiology"/>
    <s v="Dr. Olu Abisola"/>
    <s v="Allianz"/>
    <x v="49"/>
    <x v="1"/>
    <x v="1"/>
    <s v="Outpatient"/>
    <n v="729"/>
    <n v="89"/>
    <d v="2025-01-20T00:00:00"/>
    <x v="0"/>
    <x v="4"/>
    <s v="Self-Referral"/>
    <s v="No"/>
    <s v="Scheduled"/>
    <s v="Pending"/>
    <m/>
    <m/>
    <s v="N/A"/>
    <n v="572.6"/>
    <n v="0"/>
  </r>
  <r>
    <d v="2024-12-30T00:00:00"/>
    <n v="4100"/>
    <n v="1"/>
    <n v="4"/>
    <n v="2"/>
    <n v="5"/>
    <n v="2"/>
    <n v="10"/>
    <x v="1"/>
    <s v="Asthma"/>
    <s v="Orthopedics"/>
    <s v="Dr. Olu Abisola"/>
    <s v="AXA"/>
    <x v="9"/>
    <x v="1"/>
    <x v="1"/>
    <s v="Outpatient"/>
    <n v="155"/>
    <n v="46"/>
    <d v="2025-01-27T00:00:00"/>
    <x v="0"/>
    <x v="7"/>
    <s v="Emergency"/>
    <s v="No"/>
    <s v="Scheduled"/>
    <s v="Pending"/>
    <m/>
    <m/>
    <s v="N/A"/>
    <n v="140.69999999999999"/>
    <n v="0"/>
  </r>
  <r>
    <d v="2024-12-30T00:00:00"/>
    <n v="3587"/>
    <n v="1"/>
    <n v="3"/>
    <n v="2"/>
    <n v="5"/>
    <n v="2"/>
    <n v="4"/>
    <x v="8"/>
    <s v="Asthma"/>
    <s v="Neurology"/>
    <s v="Dr. Olu Abisola"/>
    <s v="AXA"/>
    <x v="10"/>
    <x v="0"/>
    <x v="2"/>
    <s v="Inpatient"/>
    <n v="683"/>
    <n v="29"/>
    <d v="2025-01-11T00:00:00"/>
    <x v="0"/>
    <x v="8"/>
    <s v="Self-Referral"/>
    <s v="No"/>
    <s v="Scheduled"/>
    <s v="Paid"/>
    <m/>
    <m/>
    <s v="N/A"/>
    <n v="498.4"/>
    <n v="0"/>
  </r>
  <r>
    <d v="2024-12-31T00:00:00"/>
    <n v="3996"/>
    <n v="1"/>
    <n v="4"/>
    <n v="2"/>
    <n v="5"/>
    <n v="2"/>
    <n v="10"/>
    <x v="1"/>
    <s v="Asthma"/>
    <s v="Orthopedics"/>
    <s v="Dr. Olu Abisola"/>
    <s v="AXA"/>
    <x v="2"/>
    <x v="0"/>
    <x v="4"/>
    <s v="Inpatient"/>
    <n v="840"/>
    <n v="170"/>
    <d v="2025-01-19T00:00:00"/>
    <x v="0"/>
    <x v="5"/>
    <s v="Self-Referral"/>
    <s v="No"/>
    <s v="Scheduled"/>
    <s v="Pending"/>
    <m/>
    <m/>
    <s v="N/A"/>
    <n v="707"/>
    <n v="0"/>
  </r>
  <r>
    <d v="2024-12-31T00:00:00"/>
    <n v="4537"/>
    <n v="1"/>
    <n v="3"/>
    <n v="1"/>
    <n v="4"/>
    <n v="1"/>
    <n v="4"/>
    <x v="8"/>
    <s v="Appendicitis"/>
    <s v="Neurology"/>
    <s v="Dr. Olu Abisola"/>
    <s v="Aviva"/>
    <x v="20"/>
    <x v="1"/>
    <x v="2"/>
    <s v="Inpatient"/>
    <n v="196"/>
    <n v="168"/>
    <m/>
    <x v="1"/>
    <x v="0"/>
    <s v="Emergency"/>
    <s v="No"/>
    <s v="Scheduled"/>
    <s v="Paid"/>
    <d v="2025-01-02T00:00:00"/>
    <d v="2024-12-31T00:00:00"/>
    <s v="Private Room"/>
    <n v="289.8"/>
    <n v="50"/>
  </r>
  <r>
    <d v="2024-12-31T00:00:00"/>
    <n v="3889"/>
    <n v="1"/>
    <n v="3"/>
    <n v="4"/>
    <n v="4"/>
    <n v="1"/>
    <n v="10"/>
    <x v="1"/>
    <s v="Hypertension"/>
    <s v="Neurology"/>
    <s v="Dr. Olu Abisola"/>
    <s v="Aviva"/>
    <x v="0"/>
    <x v="1"/>
    <x v="2"/>
    <s v="Inpatient"/>
    <n v="784"/>
    <n v="192"/>
    <d v="2025-01-23T00:00:00"/>
    <x v="0"/>
    <x v="2"/>
    <s v="Emergency"/>
    <s v="No"/>
    <s v="Scheduled"/>
    <s v="Paid"/>
    <m/>
    <m/>
    <s v="N/A"/>
    <n v="683.2"/>
    <n v="0"/>
  </r>
  <r>
    <d v="2024-12-31T00:00:00"/>
    <n v="4422"/>
    <n v="1"/>
    <n v="1"/>
    <n v="4"/>
    <n v="4"/>
    <n v="2"/>
    <n v="4"/>
    <x v="8"/>
    <s v="Hypertension"/>
    <s v="Cardiology"/>
    <s v="Dr. Olu Abisola"/>
    <s v="AXA"/>
    <x v="19"/>
    <x v="1"/>
    <x v="2"/>
    <s v="Outpatient"/>
    <n v="570"/>
    <n v="145"/>
    <d v="2025-01-10T00:00:00"/>
    <x v="0"/>
    <x v="2"/>
    <s v="Emergency"/>
    <s v="No"/>
    <s v="Scheduled"/>
    <s v="Paid"/>
    <m/>
    <m/>
    <s v="N/A"/>
    <n v="500.5"/>
    <n v="0"/>
  </r>
  <r>
    <d v="2024-12-31T00:00:00"/>
    <n v="1543"/>
    <n v="1"/>
    <n v="5"/>
    <n v="5"/>
    <n v="4"/>
    <n v="2"/>
    <n v="10"/>
    <x v="1"/>
    <s v="Migraine"/>
    <s v="Pediatrics"/>
    <s v="Dr. Olu Abisola"/>
    <s v="AXA"/>
    <x v="33"/>
    <x v="1"/>
    <x v="0"/>
    <s v="Outpatient"/>
    <n v="320"/>
    <n v="22"/>
    <m/>
    <x v="1"/>
    <x v="9"/>
    <s v="Physician Referral"/>
    <s v="No"/>
    <s v="Scheduled"/>
    <s v="Paid"/>
    <d v="2025-01-01T00:00:00"/>
    <d v="2024-12-31T00:00:00"/>
    <s v="General Ward"/>
    <n v="246.4"/>
    <n v="10"/>
  </r>
  <r>
    <d v="2024-12-31T00:00:00"/>
    <n v="4765"/>
    <n v="1"/>
    <n v="2"/>
    <n v="5"/>
    <n v="5"/>
    <n v="2"/>
    <n v="4"/>
    <x v="8"/>
    <s v="Migraine"/>
    <s v="General Surgery"/>
    <s v="Dr. Olu Abisola"/>
    <s v="AXA"/>
    <x v="25"/>
    <x v="1"/>
    <x v="3"/>
    <s v="Emergency"/>
    <n v="470"/>
    <n v="62"/>
    <d v="2025-01-18T00:00:00"/>
    <x v="0"/>
    <x v="3"/>
    <s v="Self-Referral"/>
    <s v="No"/>
    <s v="Scheduled"/>
    <s v="Paid"/>
    <m/>
    <m/>
    <s v="N/A"/>
    <n v="372.4"/>
    <n v="0"/>
  </r>
  <r>
    <d v="2024-12-31T00:00:00"/>
    <n v="4282"/>
    <n v="1"/>
    <n v="3"/>
    <n v="5"/>
    <n v="3"/>
    <n v="2"/>
    <n v="10"/>
    <x v="1"/>
    <s v="Migraine"/>
    <s v="Neurology"/>
    <s v="Dr. Olu Abisola"/>
    <s v="AXA"/>
    <x v="37"/>
    <x v="0"/>
    <x v="2"/>
    <s v="Inpatient"/>
    <n v="200"/>
    <n v="118"/>
    <d v="2025-01-24T00:00:00"/>
    <x v="0"/>
    <x v="9"/>
    <s v="Self-Referral"/>
    <s v="No"/>
    <s v="Scheduled"/>
    <s v="Paid"/>
    <m/>
    <m/>
    <s v="N/A"/>
    <n v="222.6"/>
    <n v="0"/>
  </r>
  <r>
    <d v="2024-12-31T00:00:00"/>
    <n v="2854"/>
    <n v="1"/>
    <n v="1"/>
    <n v="1"/>
    <n v="3"/>
    <n v="3"/>
    <n v="4"/>
    <x v="8"/>
    <s v="Appendicitis"/>
    <s v="Cardiology"/>
    <s v="Dr. Olu Abisola"/>
    <s v="Allianz"/>
    <x v="33"/>
    <x v="1"/>
    <x v="3"/>
    <s v="Inpatient"/>
    <n v="611"/>
    <n v="26"/>
    <d v="2025-01-14T00:00:00"/>
    <x v="0"/>
    <x v="9"/>
    <s v="Physician Referral"/>
    <s v="No"/>
    <s v="Scheduled"/>
    <s v="Paid"/>
    <m/>
    <m/>
    <s v="N/A"/>
    <n v="445.9"/>
    <n v="0"/>
  </r>
  <r>
    <d v="2024-12-31T00:00:00"/>
    <n v="1707"/>
    <n v="1"/>
    <n v="4"/>
    <n v="3"/>
    <n v="5"/>
    <n v="1"/>
    <n v="10"/>
    <x v="1"/>
    <s v="Fracture"/>
    <s v="Orthopedics"/>
    <s v="Dr. Olu Abisola"/>
    <s v="Aviva"/>
    <x v="5"/>
    <x v="0"/>
    <x v="2"/>
    <s v="Inpatient"/>
    <n v="736"/>
    <n v="174"/>
    <d v="2025-01-18T00:00:00"/>
    <x v="0"/>
    <x v="2"/>
    <s v="Emergency"/>
    <s v="No"/>
    <s v="Scheduled"/>
    <s v="Pending"/>
    <m/>
    <m/>
    <s v="N/A"/>
    <n v="637"/>
    <n v="0"/>
  </r>
  <r>
    <d v="2024-12-31T00:00:00"/>
    <n v="954"/>
    <n v="1"/>
    <n v="5"/>
    <n v="4"/>
    <n v="5"/>
    <n v="3"/>
    <n v="4"/>
    <x v="8"/>
    <s v="Hypertension"/>
    <s v="Pediatrics"/>
    <s v="Dr. Olu Abisola"/>
    <s v="Allianz"/>
    <x v="29"/>
    <x v="0"/>
    <x v="4"/>
    <s v="Inpatient"/>
    <n v="307"/>
    <n v="61"/>
    <d v="2025-01-10T00:00:00"/>
    <x v="0"/>
    <x v="6"/>
    <s v="Self-Referral"/>
    <s v="No"/>
    <s v="Scheduled"/>
    <s v="Paid"/>
    <m/>
    <m/>
    <s v="N/A"/>
    <n v="257.60000000000002"/>
    <n v="0"/>
  </r>
  <r>
    <d v="2025-01-01T00:00:00"/>
    <n v="3673"/>
    <n v="1"/>
    <n v="3"/>
    <n v="5"/>
    <n v="5"/>
    <n v="2"/>
    <n v="10"/>
    <x v="1"/>
    <s v="Migraine"/>
    <s v="Neurology"/>
    <s v="Dr. Olu Abisola"/>
    <s v="AXA"/>
    <x v="8"/>
    <x v="0"/>
    <x v="4"/>
    <s v="Inpatient"/>
    <n v="128"/>
    <n v="116"/>
    <m/>
    <x v="1"/>
    <x v="5"/>
    <s v="Physician Referral"/>
    <s v="No"/>
    <s v="Scheduled"/>
    <s v="Pending"/>
    <d v="2025-01-06T00:00:00"/>
    <d v="2025-01-01T00:00:00"/>
    <s v="Private Room"/>
    <n v="205.8"/>
    <n v="50"/>
  </r>
  <r>
    <d v="2025-01-01T00:00:00"/>
    <n v="4742"/>
    <n v="1"/>
    <n v="4"/>
    <n v="1"/>
    <n v="5"/>
    <n v="1"/>
    <n v="4"/>
    <x v="8"/>
    <s v="Appendicitis"/>
    <s v="Orthopedics"/>
    <s v="Dr. Olu Abisola"/>
    <s v="Aviva"/>
    <x v="31"/>
    <x v="1"/>
    <x v="2"/>
    <s v="Inpatient"/>
    <n v="422"/>
    <n v="23"/>
    <m/>
    <x v="1"/>
    <x v="6"/>
    <s v="Self-Referral"/>
    <s v="No"/>
    <s v="Scheduled"/>
    <s v="Paid"/>
    <d v="2025-01-07T00:00:00"/>
    <d v="2025-01-01T00:00:00"/>
    <s v="Private Room"/>
    <n v="346.5"/>
    <n v="50"/>
  </r>
  <r>
    <d v="2025-01-01T00:00:00"/>
    <n v="4617"/>
    <n v="1"/>
    <n v="3"/>
    <n v="1"/>
    <n v="5"/>
    <n v="3"/>
    <n v="10"/>
    <x v="1"/>
    <s v="Appendicitis"/>
    <s v="Neurology"/>
    <s v="Dr. Olu Abisola"/>
    <s v="Allianz"/>
    <x v="5"/>
    <x v="0"/>
    <x v="1"/>
    <s v="Outpatient"/>
    <n v="787"/>
    <n v="155"/>
    <m/>
    <x v="1"/>
    <x v="6"/>
    <s v="Self-Referral"/>
    <s v="No"/>
    <s v="Scheduled"/>
    <s v="Paid"/>
    <d v="2025-01-07T00:00:00"/>
    <d v="2025-01-01T00:00:00"/>
    <s v="Semi-Private Room"/>
    <n v="680.4"/>
    <n v="30"/>
  </r>
  <r>
    <d v="2025-01-01T00:00:00"/>
    <n v="2632"/>
    <n v="1"/>
    <n v="2"/>
    <n v="5"/>
    <n v="5"/>
    <n v="3"/>
    <n v="4"/>
    <x v="8"/>
    <s v="Migraine"/>
    <s v="General Surgery"/>
    <s v="Dr. Olu Abisola"/>
    <s v="Allianz"/>
    <x v="56"/>
    <x v="0"/>
    <x v="3"/>
    <s v="Inpatient"/>
    <n v="76"/>
    <n v="103"/>
    <m/>
    <x v="1"/>
    <x v="2"/>
    <s v="Self-Referral"/>
    <s v="No"/>
    <s v="Scheduled"/>
    <s v="Paid"/>
    <d v="2025-01-03T00:00:00"/>
    <d v="2025-01-01T00:00:00"/>
    <s v="Private Room"/>
    <n v="160.30000000000001"/>
    <n v="50"/>
  </r>
  <r>
    <d v="2025-01-01T00:00:00"/>
    <n v="1654"/>
    <n v="1"/>
    <n v="2"/>
    <n v="2"/>
    <n v="5"/>
    <n v="1"/>
    <n v="10"/>
    <x v="1"/>
    <s v="Asthma"/>
    <s v="General Surgery"/>
    <s v="Dr. Olu Abisola"/>
    <s v="Aviva"/>
    <x v="19"/>
    <x v="0"/>
    <x v="4"/>
    <s v="Inpatient"/>
    <n v="102"/>
    <n v="164"/>
    <m/>
    <x v="1"/>
    <x v="5"/>
    <s v="Emergency"/>
    <s v="No"/>
    <s v="Scheduled"/>
    <s v="Pending"/>
    <d v="2025-01-08T00:00:00"/>
    <d v="2025-01-01T00:00:00"/>
    <s v="General Ward"/>
    <n v="193.2"/>
    <n v="10"/>
  </r>
  <r>
    <d v="2025-01-01T00:00:00"/>
    <n v="3398"/>
    <n v="1"/>
    <n v="5"/>
    <n v="2"/>
    <n v="3"/>
    <n v="3"/>
    <n v="4"/>
    <x v="8"/>
    <s v="Asthma"/>
    <s v="Pediatrics"/>
    <s v="Dr. Olu Abisola"/>
    <s v="Allianz"/>
    <x v="57"/>
    <x v="0"/>
    <x v="0"/>
    <s v="Outpatient"/>
    <n v="495"/>
    <n v="24"/>
    <d v="2025-01-15T00:00:00"/>
    <x v="0"/>
    <x v="6"/>
    <s v="Emergency"/>
    <s v="No"/>
    <s v="Scheduled"/>
    <s v="Paid"/>
    <m/>
    <m/>
    <s v="N/A"/>
    <n v="363.3"/>
    <n v="0"/>
  </r>
  <r>
    <d v="2025-01-01T00:00:00"/>
    <n v="3266"/>
    <n v="1"/>
    <n v="4"/>
    <n v="2"/>
    <n v="5"/>
    <n v="2"/>
    <n v="10"/>
    <x v="1"/>
    <s v="Asthma"/>
    <s v="Orthopedics"/>
    <s v="Dr. Olu Abisola"/>
    <s v="AXA"/>
    <x v="16"/>
    <x v="1"/>
    <x v="1"/>
    <s v="Emergency"/>
    <n v="181"/>
    <n v="132"/>
    <d v="2025-01-09T00:00:00"/>
    <x v="0"/>
    <x v="0"/>
    <s v="Self-Referral"/>
    <s v="No"/>
    <s v="Scheduled"/>
    <s v="Paid"/>
    <m/>
    <m/>
    <s v="N/A"/>
    <n v="219.1"/>
    <n v="0"/>
  </r>
  <r>
    <d v="2025-01-01T00:00:00"/>
    <n v="2044"/>
    <n v="1"/>
    <n v="2"/>
    <n v="5"/>
    <n v="5"/>
    <n v="3"/>
    <n v="4"/>
    <x v="8"/>
    <s v="Migraine"/>
    <s v="General Surgery"/>
    <s v="Dr. Olu Abisola"/>
    <s v="Allianz"/>
    <x v="56"/>
    <x v="1"/>
    <x v="4"/>
    <s v="Outpatient"/>
    <n v="761"/>
    <n v="156"/>
    <d v="2025-01-11T00:00:00"/>
    <x v="0"/>
    <x v="7"/>
    <s v="Emergency"/>
    <s v="No"/>
    <s v="Scheduled"/>
    <s v="Pending"/>
    <m/>
    <m/>
    <s v="N/A"/>
    <n v="641.9"/>
    <n v="0"/>
  </r>
  <r>
    <d v="2025-01-01T00:00:00"/>
    <n v="1705"/>
    <n v="1"/>
    <n v="1"/>
    <n v="1"/>
    <n v="2"/>
    <n v="3"/>
    <n v="10"/>
    <x v="1"/>
    <s v="Appendicitis"/>
    <s v="Cardiology"/>
    <s v="Dr. Olu Abisola"/>
    <s v="Allianz"/>
    <x v="41"/>
    <x v="0"/>
    <x v="1"/>
    <s v="Inpatient"/>
    <n v="902"/>
    <n v="155"/>
    <d v="2025-01-19T00:00:00"/>
    <x v="0"/>
    <x v="5"/>
    <s v="Physician Referral"/>
    <s v="No"/>
    <s v="Scheduled"/>
    <s v="Pending"/>
    <m/>
    <m/>
    <s v="N/A"/>
    <n v="739.9"/>
    <n v="0"/>
  </r>
  <r>
    <d v="2025-01-01T00:00:00"/>
    <n v="2710"/>
    <n v="1"/>
    <n v="5"/>
    <n v="1"/>
    <n v="1"/>
    <n v="2"/>
    <n v="4"/>
    <x v="8"/>
    <s v="Appendicitis"/>
    <s v="Pediatrics"/>
    <s v="Dr. Olu Abisola"/>
    <s v="AXA"/>
    <x v="15"/>
    <x v="0"/>
    <x v="3"/>
    <s v="Outpatient"/>
    <n v="167"/>
    <n v="26"/>
    <d v="2025-01-28T00:00:00"/>
    <x v="0"/>
    <x v="6"/>
    <s v="Physician Referral"/>
    <s v="No"/>
    <s v="Scheduled"/>
    <s v="Pending"/>
    <m/>
    <m/>
    <s v="N/A"/>
    <n v="135.1"/>
    <n v="0"/>
  </r>
  <r>
    <d v="2025-01-02T00:00:00"/>
    <n v="308"/>
    <n v="1"/>
    <n v="3"/>
    <n v="4"/>
    <n v="4"/>
    <n v="2"/>
    <n v="10"/>
    <x v="1"/>
    <s v="Hypertension"/>
    <s v="Neurology"/>
    <s v="Dr. Olu Abisola"/>
    <s v="AXA"/>
    <x v="46"/>
    <x v="1"/>
    <x v="1"/>
    <s v="Inpatient"/>
    <n v="708"/>
    <n v="56"/>
    <d v="2025-01-30T00:00:00"/>
    <x v="0"/>
    <x v="0"/>
    <s v="Self-Referral"/>
    <s v="No"/>
    <s v="Scheduled"/>
    <s v="Pending"/>
    <m/>
    <m/>
    <s v="N/A"/>
    <n v="534.79999999999995"/>
    <n v="0"/>
  </r>
  <r>
    <d v="2025-01-02T00:00:00"/>
    <n v="1520"/>
    <n v="1"/>
    <n v="4"/>
    <n v="2"/>
    <n v="5"/>
    <n v="3"/>
    <n v="4"/>
    <x v="8"/>
    <s v="Asthma"/>
    <s v="Orthopedics"/>
    <s v="Dr. Olu Abisola"/>
    <s v="Allianz"/>
    <x v="59"/>
    <x v="1"/>
    <x v="0"/>
    <s v="Outpatient"/>
    <n v="994"/>
    <n v="74"/>
    <d v="2025-01-18T00:00:00"/>
    <x v="0"/>
    <x v="8"/>
    <s v="Physician Referral"/>
    <s v="No"/>
    <s v="Scheduled"/>
    <s v="Paid"/>
    <m/>
    <m/>
    <s v="N/A"/>
    <n v="747.6"/>
    <n v="0"/>
  </r>
  <r>
    <d v="2025-01-02T00:00:00"/>
    <n v="1652"/>
    <n v="1"/>
    <n v="4"/>
    <n v="5"/>
    <n v="5"/>
    <n v="2"/>
    <n v="10"/>
    <x v="1"/>
    <s v="Migraine"/>
    <s v="Orthopedics"/>
    <s v="Dr. Olu Abisola"/>
    <s v="AXA"/>
    <x v="29"/>
    <x v="1"/>
    <x v="1"/>
    <s v="Emergency"/>
    <n v="282"/>
    <n v="86"/>
    <d v="2025-01-23T00:00:00"/>
    <x v="0"/>
    <x v="5"/>
    <s v="Emergency"/>
    <s v="No"/>
    <s v="Scheduled"/>
    <s v="Paid"/>
    <m/>
    <m/>
    <s v="N/A"/>
    <n v="257.60000000000002"/>
    <n v="0"/>
  </r>
  <r>
    <d v="2025-01-02T00:00:00"/>
    <n v="2233"/>
    <n v="1"/>
    <n v="1"/>
    <n v="4"/>
    <n v="4"/>
    <n v="1"/>
    <n v="4"/>
    <x v="8"/>
    <s v="Hypertension"/>
    <s v="Cardiology"/>
    <s v="Dr. Olu Abisola"/>
    <s v="Aviva"/>
    <x v="50"/>
    <x v="0"/>
    <x v="4"/>
    <s v="Inpatient"/>
    <n v="428"/>
    <n v="155"/>
    <d v="2025-01-17T00:00:00"/>
    <x v="0"/>
    <x v="9"/>
    <s v="Emergency"/>
    <s v="No"/>
    <s v="Scheduled"/>
    <s v="Pending"/>
    <m/>
    <m/>
    <s v="N/A"/>
    <n v="408.1"/>
    <n v="0"/>
  </r>
  <r>
    <d v="2025-01-02T00:00:00"/>
    <n v="3766"/>
    <n v="1"/>
    <n v="2"/>
    <n v="1"/>
    <n v="5"/>
    <n v="1"/>
    <n v="10"/>
    <x v="1"/>
    <s v="Appendicitis"/>
    <s v="General Surgery"/>
    <s v="Dr. Olu Abisola"/>
    <s v="Aviva"/>
    <x v="4"/>
    <x v="1"/>
    <x v="0"/>
    <s v="Outpatient"/>
    <n v="734"/>
    <n v="88"/>
    <d v="2025-01-17T00:00:00"/>
    <x v="0"/>
    <x v="5"/>
    <s v="Physician Referral"/>
    <s v="No"/>
    <s v="Scheduled"/>
    <s v="Paid"/>
    <m/>
    <m/>
    <s v="N/A"/>
    <n v="575.4"/>
    <n v="0"/>
  </r>
  <r>
    <d v="2025-01-02T00:00:00"/>
    <n v="4380"/>
    <n v="1"/>
    <n v="4"/>
    <n v="4"/>
    <n v="5"/>
    <n v="2"/>
    <n v="4"/>
    <x v="8"/>
    <s v="Hypertension"/>
    <s v="Orthopedics"/>
    <s v="Dr. Olu Abisola"/>
    <s v="AXA"/>
    <x v="25"/>
    <x v="0"/>
    <x v="3"/>
    <s v="Outpatient"/>
    <n v="221"/>
    <n v="24"/>
    <d v="2025-01-15T00:00:00"/>
    <x v="0"/>
    <x v="8"/>
    <s v="Self-Referral"/>
    <s v="No"/>
    <s v="Scheduled"/>
    <s v="Pending"/>
    <m/>
    <m/>
    <s v="N/A"/>
    <n v="171.5"/>
    <n v="0"/>
  </r>
  <r>
    <d v="2025-01-02T00:00:00"/>
    <n v="2648"/>
    <n v="1"/>
    <n v="1"/>
    <n v="2"/>
    <n v="4"/>
    <n v="2"/>
    <n v="10"/>
    <x v="1"/>
    <s v="Asthma"/>
    <s v="Cardiology"/>
    <s v="Dr. Olu Abisola"/>
    <s v="AXA"/>
    <x v="51"/>
    <x v="0"/>
    <x v="4"/>
    <s v="Outpatient"/>
    <n v="262"/>
    <n v="36"/>
    <d v="2025-01-10T00:00:00"/>
    <x v="0"/>
    <x v="6"/>
    <s v="Physician Referral"/>
    <s v="No"/>
    <s v="Scheduled"/>
    <s v="Pending"/>
    <m/>
    <m/>
    <s v="N/A"/>
    <n v="208.6"/>
    <n v="0"/>
  </r>
  <r>
    <d v="2025-01-02T00:00:00"/>
    <n v="3169"/>
    <n v="1"/>
    <n v="1"/>
    <n v="3"/>
    <n v="3"/>
    <n v="1"/>
    <n v="4"/>
    <x v="8"/>
    <s v="Fracture"/>
    <s v="Cardiology"/>
    <s v="Dr. Olu Abisola"/>
    <s v="Aviva"/>
    <x v="7"/>
    <x v="1"/>
    <x v="3"/>
    <s v="Inpatient"/>
    <n v="341"/>
    <n v="130"/>
    <d v="2025-01-15T00:00:00"/>
    <x v="0"/>
    <x v="4"/>
    <s v="Emergency"/>
    <s v="No"/>
    <s v="Scheduled"/>
    <s v="Pending"/>
    <m/>
    <m/>
    <s v="N/A"/>
    <n v="329.7"/>
    <n v="0"/>
  </r>
  <r>
    <d v="2025-01-02T00:00:00"/>
    <n v="4428"/>
    <n v="1"/>
    <n v="3"/>
    <n v="2"/>
    <n v="3"/>
    <n v="1"/>
    <n v="10"/>
    <x v="1"/>
    <s v="Asthma"/>
    <s v="Neurology"/>
    <s v="Dr. Olu Abisola"/>
    <s v="Aviva"/>
    <x v="61"/>
    <x v="0"/>
    <x v="2"/>
    <s v="Outpatient"/>
    <n v="841"/>
    <n v="77"/>
    <m/>
    <x v="1"/>
    <x v="5"/>
    <s v="Self-Referral"/>
    <s v="No"/>
    <s v="Scheduled"/>
    <s v="Paid"/>
    <d v="2025-01-08T00:00:00"/>
    <d v="2025-01-02T00:00:00"/>
    <s v="General Ward"/>
    <n v="649.6"/>
    <n v="10"/>
  </r>
  <r>
    <d v="2025-01-02T00:00:00"/>
    <n v="4802"/>
    <n v="1"/>
    <n v="1"/>
    <n v="2"/>
    <n v="1"/>
    <n v="3"/>
    <n v="4"/>
    <x v="8"/>
    <s v="Asthma"/>
    <s v="Cardiology"/>
    <s v="Dr. Olu Abisola"/>
    <s v="Allianz"/>
    <x v="0"/>
    <x v="1"/>
    <x v="4"/>
    <s v="Inpatient"/>
    <n v="831"/>
    <n v="174"/>
    <d v="2025-01-17T00:00:00"/>
    <x v="0"/>
    <x v="6"/>
    <s v="Emergency"/>
    <s v="No"/>
    <s v="Scheduled"/>
    <s v="Pending"/>
    <m/>
    <m/>
    <s v="N/A"/>
    <n v="703.5"/>
    <n v="0"/>
  </r>
  <r>
    <d v="2025-01-03T00:00:00"/>
    <n v="2687"/>
    <n v="1"/>
    <n v="5"/>
    <n v="5"/>
    <n v="4"/>
    <n v="3"/>
    <n v="10"/>
    <x v="1"/>
    <s v="Migraine"/>
    <s v="Pediatrics"/>
    <s v="Dr. Olu Abisola"/>
    <s v="Allianz"/>
    <x v="27"/>
    <x v="0"/>
    <x v="1"/>
    <s v="Inpatient"/>
    <n v="226"/>
    <n v="123"/>
    <m/>
    <x v="1"/>
    <x v="8"/>
    <s v="Self-Referral"/>
    <s v="No"/>
    <s v="Scheduled"/>
    <s v="Paid"/>
    <d v="2025-01-11T00:00:00"/>
    <d v="2025-01-03T00:00:00"/>
    <s v="Semi-Private Room"/>
    <n v="265.3"/>
    <n v="30"/>
  </r>
  <r>
    <d v="2025-01-03T00:00:00"/>
    <n v="3190"/>
    <n v="1"/>
    <n v="4"/>
    <n v="3"/>
    <n v="5"/>
    <n v="3"/>
    <n v="4"/>
    <x v="8"/>
    <s v="Fracture"/>
    <s v="Orthopedics"/>
    <s v="Dr. Olu Abisola"/>
    <s v="Allianz"/>
    <x v="27"/>
    <x v="1"/>
    <x v="3"/>
    <s v="Emergency"/>
    <n v="817"/>
    <n v="132"/>
    <d v="2025-01-27T00:00:00"/>
    <x v="0"/>
    <x v="4"/>
    <s v="Self-Referral"/>
    <s v="No"/>
    <s v="Scheduled"/>
    <s v="Paid"/>
    <m/>
    <m/>
    <s v="N/A"/>
    <n v="664.3"/>
    <n v="0"/>
  </r>
  <r>
    <d v="2025-01-03T00:00:00"/>
    <n v="1444"/>
    <n v="1"/>
    <n v="5"/>
    <n v="3"/>
    <n v="3"/>
    <n v="3"/>
    <n v="10"/>
    <x v="1"/>
    <s v="Fracture"/>
    <s v="Pediatrics"/>
    <s v="Dr. Olu Abisola"/>
    <s v="Allianz"/>
    <x v="18"/>
    <x v="0"/>
    <x v="1"/>
    <s v="Emergency"/>
    <n v="512"/>
    <n v="111"/>
    <d v="2025-02-01T00:00:00"/>
    <x v="0"/>
    <x v="0"/>
    <s v="Self-Referral"/>
    <s v="No"/>
    <s v="Scheduled"/>
    <s v="Paid"/>
    <m/>
    <m/>
    <s v="N/A"/>
    <n v="436.1"/>
    <n v="0"/>
  </r>
  <r>
    <d v="2025-01-03T00:00:00"/>
    <n v="1288"/>
    <n v="1"/>
    <n v="1"/>
    <n v="3"/>
    <n v="2"/>
    <n v="1"/>
    <n v="4"/>
    <x v="8"/>
    <s v="Fracture"/>
    <s v="Cardiology"/>
    <s v="Dr. Olu Abisola"/>
    <s v="Aviva"/>
    <x v="55"/>
    <x v="0"/>
    <x v="0"/>
    <s v="Outpatient"/>
    <n v="681"/>
    <n v="87"/>
    <d v="2025-01-21T00:00:00"/>
    <x v="0"/>
    <x v="0"/>
    <s v="Emergency"/>
    <s v="No"/>
    <s v="Scheduled"/>
    <s v="Pending"/>
    <m/>
    <m/>
    <s v="N/A"/>
    <n v="537.6"/>
    <n v="0"/>
  </r>
  <r>
    <d v="2025-01-03T00:00:00"/>
    <n v="2728"/>
    <n v="1"/>
    <n v="1"/>
    <n v="1"/>
    <n v="4"/>
    <n v="1"/>
    <n v="10"/>
    <x v="1"/>
    <s v="Appendicitis"/>
    <s v="Cardiology"/>
    <s v="Dr. Olu Abisola"/>
    <s v="Aviva"/>
    <x v="53"/>
    <x v="1"/>
    <x v="3"/>
    <s v="Inpatient"/>
    <n v="832"/>
    <n v="47"/>
    <m/>
    <x v="1"/>
    <x v="2"/>
    <s v="Self-Referral"/>
    <s v="No"/>
    <s v="Scheduled"/>
    <s v="Paid"/>
    <d v="2025-01-09T00:00:00"/>
    <d v="2025-01-03T00:00:00"/>
    <s v="General Ward"/>
    <n v="622.29999999999995"/>
    <n v="10"/>
  </r>
  <r>
    <d v="2025-01-03T00:00:00"/>
    <n v="4630"/>
    <n v="1"/>
    <n v="5"/>
    <n v="4"/>
    <n v="2"/>
    <n v="1"/>
    <n v="4"/>
    <x v="8"/>
    <s v="Hypertension"/>
    <s v="Pediatrics"/>
    <s v="Dr. Olu Abisola"/>
    <s v="Aviva"/>
    <x v="58"/>
    <x v="1"/>
    <x v="3"/>
    <s v="Outpatient"/>
    <n v="328"/>
    <n v="108"/>
    <m/>
    <x v="1"/>
    <x v="2"/>
    <s v="Self-Referral"/>
    <s v="No"/>
    <s v="Scheduled"/>
    <s v="Pending"/>
    <d v="2025-01-12T00:00:00"/>
    <d v="2025-01-03T00:00:00"/>
    <s v="Semi-Private Room"/>
    <n v="326.2"/>
    <n v="30"/>
  </r>
  <r>
    <d v="2025-01-03T00:00:00"/>
    <n v="526"/>
    <n v="1"/>
    <n v="3"/>
    <n v="1"/>
    <n v="4"/>
    <n v="2"/>
    <n v="10"/>
    <x v="1"/>
    <s v="Appendicitis"/>
    <s v="Neurology"/>
    <s v="Dr. Olu Abisola"/>
    <s v="AXA"/>
    <x v="39"/>
    <x v="1"/>
    <x v="0"/>
    <s v="Inpatient"/>
    <n v="86"/>
    <n v="197"/>
    <d v="2025-01-16T00:00:00"/>
    <x v="0"/>
    <x v="1"/>
    <s v="Physician Referral"/>
    <s v="No"/>
    <s v="Scheduled"/>
    <s v="Paid"/>
    <m/>
    <m/>
    <s v="N/A"/>
    <n v="198.1"/>
    <n v="0"/>
  </r>
  <r>
    <d v="2025-01-03T00:00:00"/>
    <n v="4190"/>
    <n v="1"/>
    <n v="1"/>
    <n v="3"/>
    <n v="3"/>
    <n v="1"/>
    <n v="4"/>
    <x v="8"/>
    <s v="Fracture"/>
    <s v="Cardiology"/>
    <s v="Dr. Olu Abisola"/>
    <s v="Aviva"/>
    <x v="1"/>
    <x v="1"/>
    <x v="0"/>
    <s v="Inpatient"/>
    <n v="618"/>
    <n v="125"/>
    <d v="2025-01-28T00:00:00"/>
    <x v="0"/>
    <x v="9"/>
    <s v="Physician Referral"/>
    <s v="No"/>
    <s v="Scheduled"/>
    <s v="Paid"/>
    <m/>
    <m/>
    <s v="N/A"/>
    <n v="520.1"/>
    <n v="0"/>
  </r>
  <r>
    <d v="2025-01-03T00:00:00"/>
    <n v="3883"/>
    <n v="1"/>
    <n v="5"/>
    <n v="5"/>
    <n v="4"/>
    <n v="2"/>
    <n v="10"/>
    <x v="1"/>
    <s v="Migraine"/>
    <s v="Pediatrics"/>
    <s v="Dr. Olu Abisola"/>
    <s v="AXA"/>
    <x v="14"/>
    <x v="0"/>
    <x v="0"/>
    <s v="Outpatient"/>
    <n v="105"/>
    <n v="86"/>
    <d v="2025-01-31T00:00:00"/>
    <x v="0"/>
    <x v="3"/>
    <s v="Emergency"/>
    <s v="No"/>
    <s v="Scheduled"/>
    <s v="Paid"/>
    <m/>
    <m/>
    <s v="N/A"/>
    <n v="133.69999999999999"/>
    <n v="0"/>
  </r>
  <r>
    <d v="2025-01-03T00:00:00"/>
    <n v="1138"/>
    <n v="1"/>
    <n v="5"/>
    <n v="2"/>
    <n v="3"/>
    <n v="2"/>
    <n v="4"/>
    <x v="8"/>
    <s v="Asthma"/>
    <s v="Pediatrics"/>
    <s v="Dr. Olu Abisola"/>
    <s v="AXA"/>
    <x v="17"/>
    <x v="1"/>
    <x v="0"/>
    <s v="Inpatient"/>
    <n v="78"/>
    <n v="141"/>
    <d v="2025-01-25T00:00:00"/>
    <x v="0"/>
    <x v="8"/>
    <s v="Self-Referral"/>
    <s v="No"/>
    <s v="Scheduled"/>
    <s v="Pending"/>
    <m/>
    <m/>
    <s v="N/A"/>
    <n v="153.30000000000001"/>
    <n v="0"/>
  </r>
  <r>
    <d v="2025-01-04T00:00:00"/>
    <n v="3349"/>
    <n v="1"/>
    <n v="4"/>
    <n v="2"/>
    <n v="5"/>
    <n v="2"/>
    <n v="10"/>
    <x v="1"/>
    <s v="Asthma"/>
    <s v="Orthopedics"/>
    <s v="Dr. Olu Abisola"/>
    <s v="AXA"/>
    <x v="29"/>
    <x v="1"/>
    <x v="2"/>
    <s v="Outpatient"/>
    <n v="904"/>
    <n v="178"/>
    <m/>
    <x v="1"/>
    <x v="3"/>
    <s v="Physician Referral"/>
    <s v="No"/>
    <s v="Scheduled"/>
    <s v="Pending"/>
    <d v="2025-01-06T00:00:00"/>
    <d v="2025-01-04T00:00:00"/>
    <s v="Private Room"/>
    <n v="792.4"/>
    <n v="50"/>
  </r>
  <r>
    <d v="2025-01-04T00:00:00"/>
    <n v="1968"/>
    <n v="1"/>
    <n v="3"/>
    <n v="1"/>
    <n v="3"/>
    <n v="3"/>
    <n v="4"/>
    <x v="8"/>
    <s v="Appendicitis"/>
    <s v="Neurology"/>
    <s v="Dr. Olu Abisola"/>
    <s v="Allianz"/>
    <x v="44"/>
    <x v="0"/>
    <x v="3"/>
    <s v="Inpatient"/>
    <n v="534"/>
    <n v="120"/>
    <m/>
    <x v="1"/>
    <x v="2"/>
    <s v="Emergency"/>
    <s v="No"/>
    <s v="Scheduled"/>
    <s v="Pending"/>
    <d v="2025-01-11T00:00:00"/>
    <d v="2025-01-04T00:00:00"/>
    <s v="General Ward"/>
    <n v="464.8"/>
    <n v="10"/>
  </r>
  <r>
    <d v="2025-01-04T00:00:00"/>
    <n v="4321"/>
    <n v="1"/>
    <n v="2"/>
    <n v="1"/>
    <n v="5"/>
    <n v="2"/>
    <n v="10"/>
    <x v="1"/>
    <s v="Appendicitis"/>
    <s v="General Surgery"/>
    <s v="Dr. Olu Abisola"/>
    <s v="AXA"/>
    <x v="8"/>
    <x v="1"/>
    <x v="2"/>
    <s v="Outpatient"/>
    <n v="774"/>
    <n v="31"/>
    <d v="2025-01-18T00:00:00"/>
    <x v="0"/>
    <x v="2"/>
    <s v="Self-Referral"/>
    <s v="No"/>
    <s v="Scheduled"/>
    <s v="Pending"/>
    <m/>
    <m/>
    <s v="N/A"/>
    <n v="563.5"/>
    <n v="0"/>
  </r>
  <r>
    <d v="2025-01-04T00:00:00"/>
    <n v="107"/>
    <n v="1"/>
    <n v="5"/>
    <n v="5"/>
    <n v="4"/>
    <n v="1"/>
    <n v="4"/>
    <x v="8"/>
    <s v="Migraine"/>
    <s v="Pediatrics"/>
    <s v="Dr. Olu Abisola"/>
    <s v="Aviva"/>
    <x v="49"/>
    <x v="1"/>
    <x v="2"/>
    <s v="Outpatient"/>
    <n v="367"/>
    <n v="120"/>
    <m/>
    <x v="1"/>
    <x v="8"/>
    <s v="Emergency"/>
    <s v="No"/>
    <s v="Scheduled"/>
    <s v="Paid"/>
    <d v="2025-01-09T00:00:00"/>
    <d v="2025-01-04T00:00:00"/>
    <s v="Private Room"/>
    <n v="375.9"/>
    <n v="50"/>
  </r>
  <r>
    <d v="2025-01-04T00:00:00"/>
    <n v="2068"/>
    <n v="1"/>
    <n v="4"/>
    <n v="2"/>
    <n v="5"/>
    <n v="1"/>
    <n v="10"/>
    <x v="1"/>
    <s v="Asthma"/>
    <s v="Orthopedics"/>
    <s v="Dr. Olu Abisola"/>
    <s v="Aviva"/>
    <x v="24"/>
    <x v="0"/>
    <x v="1"/>
    <s v="Emergency"/>
    <n v="516"/>
    <n v="23"/>
    <m/>
    <x v="1"/>
    <x v="5"/>
    <s v="Self-Referral"/>
    <s v="No"/>
    <s v="Scheduled"/>
    <s v="Paid"/>
    <d v="2025-01-05T00:00:00"/>
    <d v="2025-01-04T00:00:00"/>
    <s v="General Ward"/>
    <n v="384.3"/>
    <n v="10"/>
  </r>
  <r>
    <d v="2025-01-04T00:00:00"/>
    <n v="3717"/>
    <n v="1"/>
    <n v="2"/>
    <n v="1"/>
    <n v="5"/>
    <n v="1"/>
    <n v="4"/>
    <x v="8"/>
    <s v="Appendicitis"/>
    <s v="General Surgery"/>
    <s v="Dr. Olu Abisola"/>
    <s v="Aviva"/>
    <x v="47"/>
    <x v="1"/>
    <x v="3"/>
    <s v="Emergency"/>
    <n v="999"/>
    <n v="140"/>
    <d v="2025-01-29T00:00:00"/>
    <x v="0"/>
    <x v="1"/>
    <s v="Physician Referral"/>
    <s v="No"/>
    <s v="Scheduled"/>
    <s v="Pending"/>
    <m/>
    <m/>
    <s v="N/A"/>
    <n v="797.3"/>
    <n v="0"/>
  </r>
  <r>
    <d v="2025-01-04T00:00:00"/>
    <n v="538"/>
    <n v="1"/>
    <n v="4"/>
    <n v="4"/>
    <n v="5"/>
    <n v="1"/>
    <n v="10"/>
    <x v="1"/>
    <s v="Hypertension"/>
    <s v="Orthopedics"/>
    <s v="Dr. Olu Abisola"/>
    <s v="Aviva"/>
    <x v="42"/>
    <x v="1"/>
    <x v="3"/>
    <s v="Inpatient"/>
    <n v="316"/>
    <n v="61"/>
    <d v="2025-01-16T00:00:00"/>
    <x v="0"/>
    <x v="6"/>
    <s v="Self-Referral"/>
    <s v="No"/>
    <s v="Scheduled"/>
    <s v="Pending"/>
    <m/>
    <m/>
    <s v="N/A"/>
    <n v="263.89999999999998"/>
    <n v="0"/>
  </r>
  <r>
    <d v="2025-01-04T00:00:00"/>
    <n v="776"/>
    <n v="1"/>
    <n v="4"/>
    <n v="1"/>
    <n v="5"/>
    <n v="1"/>
    <n v="4"/>
    <x v="8"/>
    <s v="Appendicitis"/>
    <s v="Orthopedics"/>
    <s v="Dr. Olu Abisola"/>
    <s v="Aviva"/>
    <x v="42"/>
    <x v="1"/>
    <x v="3"/>
    <s v="Outpatient"/>
    <n v="496"/>
    <n v="41"/>
    <d v="2025-01-12T00:00:00"/>
    <x v="0"/>
    <x v="7"/>
    <s v="Physician Referral"/>
    <s v="No"/>
    <s v="Scheduled"/>
    <s v="Pending"/>
    <m/>
    <m/>
    <s v="N/A"/>
    <n v="375.9"/>
    <n v="0"/>
  </r>
  <r>
    <d v="2025-01-04T00:00:00"/>
    <n v="2614"/>
    <n v="1"/>
    <n v="3"/>
    <n v="1"/>
    <n v="1"/>
    <n v="1"/>
    <n v="10"/>
    <x v="1"/>
    <s v="Appendicitis"/>
    <s v="Neurology"/>
    <s v="Dr. Olu Abisola"/>
    <s v="Aviva"/>
    <x v="36"/>
    <x v="1"/>
    <x v="3"/>
    <s v="Outpatient"/>
    <n v="371"/>
    <n v="20"/>
    <m/>
    <x v="1"/>
    <x v="2"/>
    <s v="Self-Referral"/>
    <s v="No"/>
    <s v="Scheduled"/>
    <s v="Pending"/>
    <d v="2025-01-07T00:00:00"/>
    <d v="2025-01-04T00:00:00"/>
    <s v="General Ward"/>
    <n v="280.7"/>
    <n v="10"/>
  </r>
  <r>
    <d v="2025-01-04T00:00:00"/>
    <n v="4140"/>
    <n v="1"/>
    <n v="1"/>
    <n v="3"/>
    <n v="1"/>
    <n v="2"/>
    <n v="4"/>
    <x v="8"/>
    <s v="Fracture"/>
    <s v="Cardiology"/>
    <s v="Dr. Olu Abisola"/>
    <s v="AXA"/>
    <x v="50"/>
    <x v="1"/>
    <x v="0"/>
    <s v="Outpatient"/>
    <n v="796"/>
    <n v="67"/>
    <d v="2025-01-12T00:00:00"/>
    <x v="0"/>
    <x v="9"/>
    <s v="Self-Referral"/>
    <s v="No"/>
    <s v="Scheduled"/>
    <s v="Paid"/>
    <m/>
    <m/>
    <s v="N/A"/>
    <n v="604.1"/>
    <n v="0"/>
  </r>
  <r>
    <d v="2025-01-05T00:00:00"/>
    <n v="2267"/>
    <n v="1"/>
    <n v="3"/>
    <n v="4"/>
    <n v="1"/>
    <n v="1"/>
    <n v="10"/>
    <x v="1"/>
    <s v="Hypertension"/>
    <s v="Neurology"/>
    <s v="Dr. Olu Abisola"/>
    <s v="Aviva"/>
    <x v="13"/>
    <x v="1"/>
    <x v="4"/>
    <s v="Outpatient"/>
    <n v="753"/>
    <n v="62"/>
    <m/>
    <x v="1"/>
    <x v="2"/>
    <s v="Physician Referral"/>
    <s v="No"/>
    <s v="Scheduled"/>
    <s v="Pending"/>
    <d v="2025-01-09T00:00:00"/>
    <d v="2025-01-05T00:00:00"/>
    <s v="Semi-Private Room"/>
    <n v="591.5"/>
    <n v="30"/>
  </r>
  <r>
    <d v="2025-01-05T00:00:00"/>
    <n v="980"/>
    <n v="1"/>
    <n v="2"/>
    <n v="4"/>
    <n v="5"/>
    <n v="2"/>
    <n v="4"/>
    <x v="8"/>
    <s v="Hypertension"/>
    <s v="General Surgery"/>
    <s v="Dr. Olu Abisola"/>
    <s v="AXA"/>
    <x v="36"/>
    <x v="0"/>
    <x v="1"/>
    <s v="Outpatient"/>
    <n v="346"/>
    <n v="121"/>
    <d v="2025-01-19T00:00:00"/>
    <x v="0"/>
    <x v="1"/>
    <s v="Physician Referral"/>
    <s v="No"/>
    <s v="Scheduled"/>
    <s v="Pending"/>
    <m/>
    <m/>
    <s v="N/A"/>
    <n v="326.89999999999998"/>
    <n v="0"/>
  </r>
  <r>
    <d v="2025-01-05T00:00:00"/>
    <n v="2799"/>
    <n v="1"/>
    <n v="3"/>
    <n v="5"/>
    <n v="2"/>
    <n v="3"/>
    <n v="10"/>
    <x v="1"/>
    <s v="Migraine"/>
    <s v="Neurology"/>
    <s v="Dr. Olu Abisola"/>
    <s v="Allianz"/>
    <x v="45"/>
    <x v="1"/>
    <x v="1"/>
    <s v="Inpatient"/>
    <n v="742"/>
    <n v="167"/>
    <d v="2025-01-21T00:00:00"/>
    <x v="0"/>
    <x v="2"/>
    <s v="Physician Referral"/>
    <s v="No"/>
    <s v="Scheduled"/>
    <s v="Paid"/>
    <m/>
    <m/>
    <s v="N/A"/>
    <n v="636.29999999999995"/>
    <n v="0"/>
  </r>
  <r>
    <d v="2025-01-05T00:00:00"/>
    <n v="1471"/>
    <n v="1"/>
    <n v="1"/>
    <n v="3"/>
    <n v="3"/>
    <n v="1"/>
    <n v="4"/>
    <x v="8"/>
    <s v="Fracture"/>
    <s v="Cardiology"/>
    <s v="Dr. Olu Abisola"/>
    <s v="Aviva"/>
    <x v="11"/>
    <x v="0"/>
    <x v="0"/>
    <s v="Emergency"/>
    <n v="127"/>
    <n v="37"/>
    <m/>
    <x v="1"/>
    <x v="1"/>
    <s v="Emergency"/>
    <s v="No"/>
    <s v="Scheduled"/>
    <s v="Pending"/>
    <d v="2025-01-07T00:00:00"/>
    <d v="2025-01-05T00:00:00"/>
    <s v="General Ward"/>
    <n v="121.8"/>
    <n v="10"/>
  </r>
  <r>
    <d v="2025-01-05T00:00:00"/>
    <n v="3568"/>
    <n v="1"/>
    <n v="3"/>
    <n v="4"/>
    <n v="1"/>
    <n v="3"/>
    <n v="10"/>
    <x v="1"/>
    <s v="Hypertension"/>
    <s v="Neurology"/>
    <s v="Dr. Olu Abisola"/>
    <s v="Allianz"/>
    <x v="31"/>
    <x v="0"/>
    <x v="2"/>
    <s v="Outpatient"/>
    <n v="200"/>
    <n v="196"/>
    <m/>
    <x v="1"/>
    <x v="6"/>
    <s v="Physician Referral"/>
    <s v="No"/>
    <s v="Scheduled"/>
    <s v="Paid"/>
    <d v="2025-01-12T00:00:00"/>
    <d v="2025-01-05T00:00:00"/>
    <s v="Private Room"/>
    <n v="312.2"/>
    <n v="50"/>
  </r>
  <r>
    <d v="2025-01-05T00:00:00"/>
    <n v="3364"/>
    <n v="1"/>
    <n v="3"/>
    <n v="3"/>
    <n v="4"/>
    <n v="3"/>
    <n v="4"/>
    <x v="8"/>
    <s v="Fracture"/>
    <s v="Neurology"/>
    <s v="Dr. Olu Abisola"/>
    <s v="Allianz"/>
    <x v="34"/>
    <x v="0"/>
    <x v="4"/>
    <s v="Outpatient"/>
    <n v="263"/>
    <n v="95"/>
    <m/>
    <x v="1"/>
    <x v="6"/>
    <s v="Self-Referral"/>
    <s v="No"/>
    <s v="Scheduled"/>
    <s v="Pending"/>
    <d v="2025-01-06T00:00:00"/>
    <d v="2025-01-05T00:00:00"/>
    <s v="Semi-Private Room"/>
    <n v="271.60000000000002"/>
    <n v="30"/>
  </r>
  <r>
    <d v="2025-01-05T00:00:00"/>
    <n v="561"/>
    <n v="1"/>
    <n v="3"/>
    <n v="3"/>
    <n v="1"/>
    <n v="3"/>
    <n v="10"/>
    <x v="1"/>
    <s v="Fracture"/>
    <s v="Neurology"/>
    <s v="Dr. Olu Abisola"/>
    <s v="Allianz"/>
    <x v="52"/>
    <x v="0"/>
    <x v="1"/>
    <s v="Outpatient"/>
    <n v="80"/>
    <n v="164"/>
    <m/>
    <x v="1"/>
    <x v="7"/>
    <s v="Emergency"/>
    <s v="No"/>
    <s v="Scheduled"/>
    <s v="Paid"/>
    <d v="2025-01-08T00:00:00"/>
    <d v="2025-01-05T00:00:00"/>
    <s v="Semi-Private Room"/>
    <n v="191.8"/>
    <n v="30"/>
  </r>
  <r>
    <d v="2025-01-05T00:00:00"/>
    <n v="974"/>
    <n v="1"/>
    <n v="5"/>
    <n v="2"/>
    <n v="5"/>
    <n v="1"/>
    <n v="4"/>
    <x v="8"/>
    <s v="Asthma"/>
    <s v="Pediatrics"/>
    <s v="Dr. Olu Abisola"/>
    <s v="Aviva"/>
    <x v="35"/>
    <x v="1"/>
    <x v="2"/>
    <s v="Inpatient"/>
    <n v="321"/>
    <n v="169"/>
    <m/>
    <x v="1"/>
    <x v="2"/>
    <s v="Emergency"/>
    <s v="No"/>
    <s v="Scheduled"/>
    <s v="Pending"/>
    <d v="2025-01-14T00:00:00"/>
    <d v="2025-01-05T00:00:00"/>
    <s v="General Ward"/>
    <n v="350"/>
    <n v="10"/>
  </r>
  <r>
    <d v="2025-01-05T00:00:00"/>
    <n v="3017"/>
    <n v="1"/>
    <n v="5"/>
    <n v="4"/>
    <n v="5"/>
    <n v="2"/>
    <n v="10"/>
    <x v="1"/>
    <s v="Hypertension"/>
    <s v="Pediatrics"/>
    <s v="Dr. Olu Abisola"/>
    <s v="AXA"/>
    <x v="48"/>
    <x v="1"/>
    <x v="3"/>
    <s v="Emergency"/>
    <n v="624"/>
    <n v="101"/>
    <m/>
    <x v="1"/>
    <x v="8"/>
    <s v="Emergency"/>
    <s v="No"/>
    <s v="Scheduled"/>
    <s v="Pending"/>
    <d v="2025-01-07T00:00:00"/>
    <d v="2025-01-05T00:00:00"/>
    <s v="Private Room"/>
    <n v="542.5"/>
    <n v="50"/>
  </r>
  <r>
    <d v="2025-01-05T00:00:00"/>
    <n v="3666"/>
    <n v="1"/>
    <n v="3"/>
    <n v="2"/>
    <n v="2"/>
    <n v="3"/>
    <n v="4"/>
    <x v="8"/>
    <s v="Asthma"/>
    <s v="Neurology"/>
    <s v="Dr. Olu Abisola"/>
    <s v="Allianz"/>
    <x v="60"/>
    <x v="1"/>
    <x v="4"/>
    <s v="Emergency"/>
    <n v="903"/>
    <n v="29"/>
    <d v="2025-02-01T00:00:00"/>
    <x v="0"/>
    <x v="9"/>
    <s v="Emergency"/>
    <s v="No"/>
    <s v="Scheduled"/>
    <s v="Pending"/>
    <m/>
    <m/>
    <s v="N/A"/>
    <n v="652.4"/>
    <n v="0"/>
  </r>
  <r>
    <d v="2025-01-06T00:00:00"/>
    <n v="3296"/>
    <n v="1"/>
    <n v="1"/>
    <n v="1"/>
    <n v="5"/>
    <n v="1"/>
    <n v="10"/>
    <x v="1"/>
    <s v="Appendicitis"/>
    <s v="Cardiology"/>
    <s v="Dr. Olu Abisola"/>
    <s v="Aviva"/>
    <x v="9"/>
    <x v="0"/>
    <x v="4"/>
    <s v="Outpatient"/>
    <n v="246"/>
    <n v="43"/>
    <m/>
    <x v="1"/>
    <x v="7"/>
    <s v="Physician Referral"/>
    <s v="No"/>
    <s v="Scheduled"/>
    <s v="Pending"/>
    <d v="2025-01-11T00:00:00"/>
    <d v="2025-01-06T00:00:00"/>
    <s v="Private Room"/>
    <n v="237.3"/>
    <n v="50"/>
  </r>
  <r>
    <d v="2025-01-06T00:00:00"/>
    <n v="1880"/>
    <n v="1"/>
    <n v="1"/>
    <n v="1"/>
    <n v="4"/>
    <n v="2"/>
    <n v="4"/>
    <x v="8"/>
    <s v="Appendicitis"/>
    <s v="Cardiology"/>
    <s v="Dr. Olu Abisola"/>
    <s v="AXA"/>
    <x v="37"/>
    <x v="1"/>
    <x v="3"/>
    <s v="Inpatient"/>
    <n v="884"/>
    <n v="159"/>
    <m/>
    <x v="1"/>
    <x v="6"/>
    <s v="Self-Referral"/>
    <s v="No"/>
    <s v="Scheduled"/>
    <s v="Pending"/>
    <d v="2025-01-10T00:00:00"/>
    <d v="2025-01-06T00:00:00"/>
    <s v="General Ward"/>
    <n v="737.1"/>
    <n v="10"/>
  </r>
  <r>
    <d v="2025-01-06T00:00:00"/>
    <n v="492"/>
    <n v="1"/>
    <n v="1"/>
    <n v="2"/>
    <n v="1"/>
    <n v="3"/>
    <n v="10"/>
    <x v="1"/>
    <s v="Asthma"/>
    <s v="Cardiology"/>
    <s v="Dr. Olu Abisola"/>
    <s v="Allianz"/>
    <x v="8"/>
    <x v="1"/>
    <x v="1"/>
    <s v="Emergency"/>
    <n v="696"/>
    <n v="23"/>
    <d v="2025-02-02T00:00:00"/>
    <x v="0"/>
    <x v="8"/>
    <s v="Self-Referral"/>
    <s v="No"/>
    <s v="Scheduled"/>
    <s v="Paid"/>
    <m/>
    <m/>
    <s v="N/A"/>
    <n v="503.3"/>
    <n v="0"/>
  </r>
  <r>
    <d v="2025-01-06T00:00:00"/>
    <n v="890"/>
    <n v="1"/>
    <n v="1"/>
    <n v="1"/>
    <n v="5"/>
    <n v="1"/>
    <n v="4"/>
    <x v="8"/>
    <s v="Appendicitis"/>
    <s v="Cardiology"/>
    <s v="Dr. Olu Abisola"/>
    <s v="Aviva"/>
    <x v="41"/>
    <x v="1"/>
    <x v="4"/>
    <s v="Emergency"/>
    <n v="739"/>
    <n v="189"/>
    <m/>
    <x v="1"/>
    <x v="8"/>
    <s v="Emergency"/>
    <s v="No"/>
    <s v="Scheduled"/>
    <s v="Pending"/>
    <d v="2025-01-09T00:00:00"/>
    <d v="2025-01-06T00:00:00"/>
    <s v="Private Room"/>
    <n v="684.6"/>
    <n v="50"/>
  </r>
  <r>
    <d v="2025-01-06T00:00:00"/>
    <n v="219"/>
    <n v="1"/>
    <n v="4"/>
    <n v="2"/>
    <n v="5"/>
    <n v="2"/>
    <n v="10"/>
    <x v="1"/>
    <s v="Asthma"/>
    <s v="Orthopedics"/>
    <s v="Dr. Olu Abisola"/>
    <s v="AXA"/>
    <x v="33"/>
    <x v="0"/>
    <x v="0"/>
    <s v="Inpatient"/>
    <n v="887"/>
    <n v="145"/>
    <m/>
    <x v="1"/>
    <x v="2"/>
    <s v="Emergency"/>
    <s v="No"/>
    <s v="Scheduled"/>
    <s v="Paid"/>
    <d v="2025-01-11T00:00:00"/>
    <d v="2025-01-06T00:00:00"/>
    <s v="General Ward"/>
    <n v="729.4"/>
    <n v="10"/>
  </r>
  <r>
    <d v="2025-01-06T00:00:00"/>
    <n v="4065"/>
    <n v="1"/>
    <n v="3"/>
    <n v="5"/>
    <n v="2"/>
    <n v="2"/>
    <n v="4"/>
    <x v="8"/>
    <s v="Migraine"/>
    <s v="Neurology"/>
    <s v="Dr. Olu Abisola"/>
    <s v="AXA"/>
    <x v="6"/>
    <x v="0"/>
    <x v="0"/>
    <s v="Emergency"/>
    <n v="370"/>
    <n v="152"/>
    <d v="2025-01-23T00:00:00"/>
    <x v="0"/>
    <x v="9"/>
    <s v="Physician Referral"/>
    <s v="No"/>
    <s v="Scheduled"/>
    <s v="Paid"/>
    <m/>
    <m/>
    <s v="N/A"/>
    <n v="365.4"/>
    <n v="0"/>
  </r>
  <r>
    <d v="2025-01-06T00:00:00"/>
    <n v="2635"/>
    <n v="1"/>
    <n v="3"/>
    <n v="3"/>
    <n v="5"/>
    <n v="1"/>
    <n v="10"/>
    <x v="1"/>
    <s v="Fracture"/>
    <s v="Neurology"/>
    <s v="Dr. Olu Abisola"/>
    <s v="Aviva"/>
    <x v="41"/>
    <x v="1"/>
    <x v="0"/>
    <s v="Inpatient"/>
    <n v="929"/>
    <n v="173"/>
    <d v="2025-02-01T00:00:00"/>
    <x v="0"/>
    <x v="4"/>
    <s v="Self-Referral"/>
    <s v="No"/>
    <s v="Scheduled"/>
    <s v="Paid"/>
    <m/>
    <m/>
    <s v="N/A"/>
    <n v="771.4"/>
    <n v="0"/>
  </r>
  <r>
    <d v="2025-01-06T00:00:00"/>
    <n v="2421"/>
    <n v="1"/>
    <n v="4"/>
    <n v="5"/>
    <n v="5"/>
    <n v="3"/>
    <n v="4"/>
    <x v="8"/>
    <s v="Migraine"/>
    <s v="Orthopedics"/>
    <s v="Dr. Olu Abisola"/>
    <s v="Allianz"/>
    <x v="45"/>
    <x v="0"/>
    <x v="4"/>
    <s v="Emergency"/>
    <n v="765"/>
    <n v="99"/>
    <d v="2025-02-01T00:00:00"/>
    <x v="0"/>
    <x v="6"/>
    <s v="Physician Referral"/>
    <s v="No"/>
    <s v="Scheduled"/>
    <s v="Paid"/>
    <m/>
    <m/>
    <s v="N/A"/>
    <n v="604.79999999999995"/>
    <n v="0"/>
  </r>
  <r>
    <d v="2025-01-06T00:00:00"/>
    <n v="1228"/>
    <n v="1"/>
    <n v="1"/>
    <n v="4"/>
    <n v="3"/>
    <n v="1"/>
    <n v="10"/>
    <x v="1"/>
    <s v="Hypertension"/>
    <s v="Cardiology"/>
    <s v="Dr. Olu Abisola"/>
    <s v="Aviva"/>
    <x v="51"/>
    <x v="0"/>
    <x v="1"/>
    <s v="Inpatient"/>
    <n v="929"/>
    <n v="24"/>
    <m/>
    <x v="1"/>
    <x v="1"/>
    <s v="Emergency"/>
    <s v="No"/>
    <s v="Scheduled"/>
    <s v="Pending"/>
    <d v="2025-01-12T00:00:00"/>
    <d v="2025-01-06T00:00:00"/>
    <s v="Private Room"/>
    <n v="702.1"/>
    <n v="50"/>
  </r>
  <r>
    <d v="2025-01-06T00:00:00"/>
    <n v="3048"/>
    <n v="1"/>
    <n v="2"/>
    <n v="5"/>
    <n v="5"/>
    <n v="3"/>
    <n v="4"/>
    <x v="8"/>
    <s v="Migraine"/>
    <s v="General Surgery"/>
    <s v="Dr. Olu Abisola"/>
    <s v="Allianz"/>
    <x v="12"/>
    <x v="1"/>
    <x v="2"/>
    <s v="Outpatient"/>
    <n v="705"/>
    <n v="173"/>
    <d v="2025-01-15T00:00:00"/>
    <x v="0"/>
    <x v="8"/>
    <s v="Emergency"/>
    <s v="No"/>
    <s v="Scheduled"/>
    <s v="Pending"/>
    <m/>
    <m/>
    <s v="N/A"/>
    <n v="614.6"/>
    <n v="0"/>
  </r>
  <r>
    <d v="2025-01-07T00:00:00"/>
    <n v="4316"/>
    <n v="1"/>
    <n v="2"/>
    <n v="5"/>
    <n v="5"/>
    <n v="1"/>
    <n v="10"/>
    <x v="1"/>
    <s v="Migraine"/>
    <s v="General Surgery"/>
    <s v="Dr. Olu Abisola"/>
    <s v="Aviva"/>
    <x v="49"/>
    <x v="0"/>
    <x v="1"/>
    <s v="Emergency"/>
    <n v="611"/>
    <n v="102"/>
    <m/>
    <x v="1"/>
    <x v="0"/>
    <s v="Emergency"/>
    <s v="No"/>
    <s v="Scheduled"/>
    <s v="Pending"/>
    <d v="2025-01-08T00:00:00"/>
    <d v="2025-01-07T00:00:00"/>
    <s v="Semi-Private Room"/>
    <n v="520.1"/>
    <n v="30"/>
  </r>
  <r>
    <d v="2025-01-07T00:00:00"/>
    <n v="2700"/>
    <n v="1"/>
    <n v="4"/>
    <n v="1"/>
    <n v="5"/>
    <n v="2"/>
    <n v="4"/>
    <x v="8"/>
    <s v="Appendicitis"/>
    <s v="Orthopedics"/>
    <s v="Dr. Olu Abisola"/>
    <s v="AXA"/>
    <x v="46"/>
    <x v="0"/>
    <x v="2"/>
    <s v="Emergency"/>
    <n v="785"/>
    <n v="25"/>
    <d v="2025-01-29T00:00:00"/>
    <x v="0"/>
    <x v="0"/>
    <s v="Self-Referral"/>
    <s v="No"/>
    <s v="Scheduled"/>
    <s v="Pending"/>
    <m/>
    <m/>
    <s v="N/A"/>
    <n v="567"/>
    <n v="0"/>
  </r>
  <r>
    <d v="2025-01-07T00:00:00"/>
    <n v="4383"/>
    <n v="1"/>
    <n v="2"/>
    <n v="2"/>
    <n v="5"/>
    <n v="2"/>
    <n v="10"/>
    <x v="1"/>
    <s v="Asthma"/>
    <s v="General Surgery"/>
    <s v="Dr. Olu Abisola"/>
    <s v="AXA"/>
    <x v="44"/>
    <x v="1"/>
    <x v="4"/>
    <s v="Emergency"/>
    <n v="204"/>
    <n v="171"/>
    <m/>
    <x v="1"/>
    <x v="6"/>
    <s v="Self-Referral"/>
    <s v="No"/>
    <s v="Scheduled"/>
    <s v="Paid"/>
    <d v="2025-01-09T00:00:00"/>
    <d v="2025-01-07T00:00:00"/>
    <s v="Semi-Private Room"/>
    <n v="283.5"/>
    <n v="30"/>
  </r>
  <r>
    <d v="2025-01-07T00:00:00"/>
    <n v="706"/>
    <n v="1"/>
    <n v="5"/>
    <n v="2"/>
    <n v="2"/>
    <n v="2"/>
    <n v="4"/>
    <x v="8"/>
    <s v="Asthma"/>
    <s v="Pediatrics"/>
    <s v="Dr. Olu Abisola"/>
    <s v="AXA"/>
    <x v="37"/>
    <x v="0"/>
    <x v="3"/>
    <s v="Inpatient"/>
    <n v="163"/>
    <n v="26"/>
    <d v="2025-01-16T00:00:00"/>
    <x v="0"/>
    <x v="4"/>
    <s v="Emergency"/>
    <s v="No"/>
    <s v="Scheduled"/>
    <s v="Paid"/>
    <m/>
    <m/>
    <s v="N/A"/>
    <n v="132.30000000000001"/>
    <n v="0"/>
  </r>
  <r>
    <d v="2025-01-07T00:00:00"/>
    <n v="2120"/>
    <n v="1"/>
    <n v="3"/>
    <n v="2"/>
    <n v="4"/>
    <n v="2"/>
    <n v="10"/>
    <x v="1"/>
    <s v="Asthma"/>
    <s v="Neurology"/>
    <s v="Dr. Olu Abisola"/>
    <s v="AXA"/>
    <x v="21"/>
    <x v="0"/>
    <x v="2"/>
    <s v="Emergency"/>
    <n v="213"/>
    <n v="29"/>
    <d v="2025-01-21T00:00:00"/>
    <x v="0"/>
    <x v="0"/>
    <s v="Self-Referral"/>
    <s v="No"/>
    <s v="Scheduled"/>
    <s v="Paid"/>
    <m/>
    <m/>
    <s v="N/A"/>
    <n v="169.4"/>
    <n v="0"/>
  </r>
  <r>
    <d v="2025-01-07T00:00:00"/>
    <n v="1373"/>
    <n v="1"/>
    <n v="2"/>
    <n v="2"/>
    <n v="5"/>
    <n v="2"/>
    <n v="4"/>
    <x v="8"/>
    <s v="Asthma"/>
    <s v="General Surgery"/>
    <s v="Dr. Olu Abisola"/>
    <s v="AXA"/>
    <x v="7"/>
    <x v="0"/>
    <x v="2"/>
    <s v="Emergency"/>
    <n v="388"/>
    <n v="186"/>
    <d v="2025-02-01T00:00:00"/>
    <x v="0"/>
    <x v="3"/>
    <s v="Emergency"/>
    <s v="No"/>
    <s v="Scheduled"/>
    <s v="Pending"/>
    <m/>
    <m/>
    <s v="N/A"/>
    <n v="401.8"/>
    <n v="0"/>
  </r>
  <r>
    <d v="2025-01-07T00:00:00"/>
    <n v="4191"/>
    <n v="1"/>
    <n v="5"/>
    <n v="2"/>
    <n v="5"/>
    <n v="1"/>
    <n v="10"/>
    <x v="1"/>
    <s v="Asthma"/>
    <s v="Pediatrics"/>
    <s v="Dr. Olu Abisola"/>
    <s v="Aviva"/>
    <x v="49"/>
    <x v="0"/>
    <x v="1"/>
    <s v="Inpatient"/>
    <n v="564"/>
    <n v="97"/>
    <m/>
    <x v="1"/>
    <x v="4"/>
    <s v="Self-Referral"/>
    <s v="No"/>
    <s v="Scheduled"/>
    <s v="Pending"/>
    <d v="2025-01-08T00:00:00"/>
    <d v="2025-01-07T00:00:00"/>
    <s v="Semi-Private Room"/>
    <n v="483.7"/>
    <n v="30"/>
  </r>
  <r>
    <d v="2025-01-07T00:00:00"/>
    <n v="1287"/>
    <n v="1"/>
    <n v="3"/>
    <n v="2"/>
    <n v="3"/>
    <n v="1"/>
    <n v="4"/>
    <x v="8"/>
    <s v="Asthma"/>
    <s v="Neurology"/>
    <s v="Dr. Olu Abisola"/>
    <s v="Aviva"/>
    <x v="15"/>
    <x v="0"/>
    <x v="4"/>
    <s v="Emergency"/>
    <n v="335"/>
    <n v="175"/>
    <m/>
    <x v="1"/>
    <x v="2"/>
    <s v="Self-Referral"/>
    <s v="No"/>
    <s v="Scheduled"/>
    <s v="Pending"/>
    <d v="2025-01-10T00:00:00"/>
    <d v="2025-01-07T00:00:00"/>
    <s v="Private Room"/>
    <n v="392"/>
    <n v="50"/>
  </r>
  <r>
    <d v="2025-01-07T00:00:00"/>
    <n v="452"/>
    <n v="1"/>
    <n v="5"/>
    <n v="2"/>
    <n v="2"/>
    <n v="1"/>
    <n v="10"/>
    <x v="1"/>
    <s v="Asthma"/>
    <s v="Pediatrics"/>
    <s v="Dr. Olu Abisola"/>
    <s v="Aviva"/>
    <x v="0"/>
    <x v="0"/>
    <x v="1"/>
    <s v="Emergency"/>
    <n v="652"/>
    <n v="61"/>
    <d v="2025-01-25T00:00:00"/>
    <x v="0"/>
    <x v="1"/>
    <s v="Emergency"/>
    <s v="No"/>
    <s v="Scheduled"/>
    <s v="Pending"/>
    <m/>
    <m/>
    <s v="N/A"/>
    <n v="499.1"/>
    <n v="0"/>
  </r>
  <r>
    <d v="2025-01-07T00:00:00"/>
    <n v="3979"/>
    <n v="1"/>
    <n v="3"/>
    <n v="2"/>
    <n v="4"/>
    <n v="3"/>
    <n v="4"/>
    <x v="8"/>
    <s v="Asthma"/>
    <s v="Neurology"/>
    <s v="Dr. Olu Abisola"/>
    <s v="Allianz"/>
    <x v="7"/>
    <x v="0"/>
    <x v="4"/>
    <s v="Inpatient"/>
    <n v="93"/>
    <n v="81"/>
    <d v="2025-01-31T00:00:00"/>
    <x v="0"/>
    <x v="0"/>
    <s v="Self-Referral"/>
    <s v="No"/>
    <s v="Scheduled"/>
    <s v="Paid"/>
    <m/>
    <m/>
    <s v="N/A"/>
    <n v="121.8"/>
    <n v="0"/>
  </r>
  <r>
    <d v="2025-01-08T00:00:00"/>
    <n v="1229"/>
    <n v="1"/>
    <n v="3"/>
    <n v="2"/>
    <n v="5"/>
    <n v="3"/>
    <n v="10"/>
    <x v="1"/>
    <s v="Asthma"/>
    <s v="Neurology"/>
    <s v="Dr. Olu Abisola"/>
    <s v="Allianz"/>
    <x v="51"/>
    <x v="0"/>
    <x v="2"/>
    <s v="Inpatient"/>
    <n v="337"/>
    <n v="144"/>
    <d v="2025-01-27T00:00:00"/>
    <x v="0"/>
    <x v="7"/>
    <s v="Emergency"/>
    <s v="No"/>
    <s v="Scheduled"/>
    <s v="Pending"/>
    <m/>
    <m/>
    <s v="N/A"/>
    <n v="336.7"/>
    <n v="0"/>
  </r>
  <r>
    <d v="2025-01-08T00:00:00"/>
    <n v="2349"/>
    <n v="1"/>
    <n v="2"/>
    <n v="2"/>
    <n v="5"/>
    <n v="2"/>
    <n v="4"/>
    <x v="8"/>
    <s v="Asthma"/>
    <s v="General Surgery"/>
    <s v="Dr. Olu Abisola"/>
    <s v="AXA"/>
    <x v="21"/>
    <x v="1"/>
    <x v="3"/>
    <s v="Inpatient"/>
    <n v="544"/>
    <n v="199"/>
    <d v="2025-01-25T00:00:00"/>
    <x v="0"/>
    <x v="6"/>
    <s v="Physician Referral"/>
    <s v="No"/>
    <s v="Scheduled"/>
    <s v="Pending"/>
    <m/>
    <m/>
    <s v="N/A"/>
    <n v="520.1"/>
    <n v="0"/>
  </r>
  <r>
    <d v="2025-01-08T00:00:00"/>
    <n v="2724"/>
    <n v="1"/>
    <n v="4"/>
    <n v="2"/>
    <n v="5"/>
    <n v="2"/>
    <n v="10"/>
    <x v="1"/>
    <s v="Asthma"/>
    <s v="Orthopedics"/>
    <s v="Dr. Olu Abisola"/>
    <s v="AXA"/>
    <x v="61"/>
    <x v="1"/>
    <x v="4"/>
    <s v="Emergency"/>
    <n v="278"/>
    <n v="41"/>
    <m/>
    <x v="1"/>
    <x v="5"/>
    <s v="Self-Referral"/>
    <s v="No"/>
    <s v="Scheduled"/>
    <s v="Paid"/>
    <d v="2025-01-16T00:00:00"/>
    <d v="2025-01-08T00:00:00"/>
    <s v="Private Room"/>
    <n v="258.3"/>
    <n v="50"/>
  </r>
  <r>
    <d v="2025-01-08T00:00:00"/>
    <n v="2892"/>
    <n v="1"/>
    <n v="2"/>
    <n v="2"/>
    <n v="5"/>
    <n v="2"/>
    <n v="4"/>
    <x v="8"/>
    <s v="Asthma"/>
    <s v="General Surgery"/>
    <s v="Dr. Olu Abisola"/>
    <s v="AXA"/>
    <x v="41"/>
    <x v="1"/>
    <x v="2"/>
    <s v="Outpatient"/>
    <n v="54"/>
    <n v="76"/>
    <d v="2025-01-27T00:00:00"/>
    <x v="0"/>
    <x v="2"/>
    <s v="Physician Referral"/>
    <s v="No"/>
    <s v="Scheduled"/>
    <s v="Paid"/>
    <m/>
    <m/>
    <s v="N/A"/>
    <n v="91"/>
    <n v="0"/>
  </r>
  <r>
    <d v="2025-01-08T00:00:00"/>
    <n v="2620"/>
    <n v="1"/>
    <n v="1"/>
    <n v="2"/>
    <n v="1"/>
    <n v="3"/>
    <n v="10"/>
    <x v="1"/>
    <s v="Asthma"/>
    <s v="Cardiology"/>
    <s v="Dr. Olu Abisola"/>
    <s v="Allianz"/>
    <x v="22"/>
    <x v="1"/>
    <x v="3"/>
    <s v="Inpatient"/>
    <n v="365"/>
    <n v="115"/>
    <d v="2025-02-04T00:00:00"/>
    <x v="0"/>
    <x v="7"/>
    <s v="Emergency"/>
    <s v="No"/>
    <s v="Scheduled"/>
    <s v="Pending"/>
    <m/>
    <m/>
    <s v="N/A"/>
    <n v="336"/>
    <n v="0"/>
  </r>
  <r>
    <d v="2025-01-08T00:00:00"/>
    <n v="2277"/>
    <n v="1"/>
    <n v="5"/>
    <n v="2"/>
    <n v="1"/>
    <n v="3"/>
    <n v="4"/>
    <x v="8"/>
    <s v="Asthma"/>
    <s v="Pediatrics"/>
    <s v="Dr. Olu Abisola"/>
    <s v="Allianz"/>
    <x v="36"/>
    <x v="0"/>
    <x v="1"/>
    <s v="Emergency"/>
    <n v="458"/>
    <n v="158"/>
    <m/>
    <x v="1"/>
    <x v="0"/>
    <s v="Emergency"/>
    <s v="No"/>
    <s v="Scheduled"/>
    <s v="Pending"/>
    <d v="2025-01-16T00:00:00"/>
    <d v="2025-01-08T00:00:00"/>
    <s v="Semi-Private Room"/>
    <n v="452.2"/>
    <n v="30"/>
  </r>
  <r>
    <d v="2025-01-08T00:00:00"/>
    <n v="4037"/>
    <n v="1"/>
    <n v="1"/>
    <n v="2"/>
    <n v="2"/>
    <n v="1"/>
    <n v="10"/>
    <x v="1"/>
    <s v="Asthma"/>
    <s v="Cardiology"/>
    <s v="Dr. Olu Abisola"/>
    <s v="Aviva"/>
    <x v="54"/>
    <x v="1"/>
    <x v="1"/>
    <s v="Outpatient"/>
    <n v="692"/>
    <n v="161"/>
    <m/>
    <x v="1"/>
    <x v="8"/>
    <s v="Self-Referral"/>
    <s v="No"/>
    <s v="Scheduled"/>
    <s v="Paid"/>
    <d v="2025-01-12T00:00:00"/>
    <d v="2025-01-08T00:00:00"/>
    <s v="Private Room"/>
    <n v="632.1"/>
    <n v="50"/>
  </r>
  <r>
    <d v="2025-01-08T00:00:00"/>
    <n v="2669"/>
    <n v="1"/>
    <n v="3"/>
    <n v="2"/>
    <n v="1"/>
    <n v="3"/>
    <n v="4"/>
    <x v="8"/>
    <s v="Asthma"/>
    <s v="Neurology"/>
    <s v="Dr. Olu Abisola"/>
    <s v="Allianz"/>
    <x v="45"/>
    <x v="1"/>
    <x v="4"/>
    <s v="Outpatient"/>
    <n v="779"/>
    <n v="50"/>
    <d v="2025-01-17T00:00:00"/>
    <x v="0"/>
    <x v="3"/>
    <s v="Self-Referral"/>
    <s v="No"/>
    <s v="Scheduled"/>
    <s v="Pending"/>
    <m/>
    <m/>
    <s v="N/A"/>
    <n v="580.29999999999995"/>
    <n v="0"/>
  </r>
  <r>
    <d v="2025-01-08T00:00:00"/>
    <n v="2080"/>
    <n v="1"/>
    <n v="2"/>
    <n v="2"/>
    <n v="5"/>
    <n v="2"/>
    <n v="10"/>
    <x v="1"/>
    <s v="Asthma"/>
    <s v="General Surgery"/>
    <s v="Dr. Olu Abisola"/>
    <s v="AXA"/>
    <x v="47"/>
    <x v="0"/>
    <x v="4"/>
    <s v="Inpatient"/>
    <n v="890"/>
    <n v="23"/>
    <d v="2025-01-20T00:00:00"/>
    <x v="0"/>
    <x v="2"/>
    <s v="Self-Referral"/>
    <s v="No"/>
    <s v="Scheduled"/>
    <s v="Paid"/>
    <m/>
    <m/>
    <s v="N/A"/>
    <n v="639.1"/>
    <n v="0"/>
  </r>
  <r>
    <d v="2025-01-08T00:00:00"/>
    <n v="741"/>
    <n v="1"/>
    <n v="1"/>
    <n v="2"/>
    <n v="3"/>
    <n v="1"/>
    <n v="4"/>
    <x v="8"/>
    <s v="Asthma"/>
    <s v="Cardiology"/>
    <s v="Dr. Olu Abisola"/>
    <s v="Aviva"/>
    <x v="35"/>
    <x v="0"/>
    <x v="4"/>
    <s v="Inpatient"/>
    <n v="557"/>
    <n v="128"/>
    <m/>
    <x v="1"/>
    <x v="1"/>
    <s v="Emergency"/>
    <s v="No"/>
    <s v="Scheduled"/>
    <s v="Paid"/>
    <d v="2025-01-14T00:00:00"/>
    <d v="2025-01-08T00:00:00"/>
    <s v="Semi-Private Room"/>
    <n v="500.5"/>
    <n v="30"/>
  </r>
  <r>
    <d v="2025-01-09T00:00:00"/>
    <n v="1832"/>
    <n v="1"/>
    <n v="1"/>
    <n v="2"/>
    <n v="1"/>
    <n v="3"/>
    <n v="10"/>
    <x v="1"/>
    <s v="Asthma"/>
    <s v="Cardiology"/>
    <s v="Dr. Olu Abisola"/>
    <s v="Allianz"/>
    <x v="38"/>
    <x v="0"/>
    <x v="1"/>
    <s v="Inpatient"/>
    <n v="456"/>
    <n v="169"/>
    <m/>
    <x v="1"/>
    <x v="8"/>
    <s v="Self-Referral"/>
    <s v="No"/>
    <s v="Scheduled"/>
    <s v="Pending"/>
    <d v="2025-01-18T00:00:00"/>
    <d v="2025-01-09T00:00:00"/>
    <s v="Private Room"/>
    <n v="472.5"/>
    <n v="50"/>
  </r>
  <r>
    <d v="2025-01-09T00:00:00"/>
    <n v="1001"/>
    <n v="1"/>
    <n v="1"/>
    <n v="2"/>
    <n v="5"/>
    <n v="1"/>
    <n v="4"/>
    <x v="8"/>
    <s v="Asthma"/>
    <s v="Cardiology"/>
    <s v="Dr. Olu Abisola"/>
    <s v="Aviva"/>
    <x v="41"/>
    <x v="0"/>
    <x v="4"/>
    <s v="Inpatient"/>
    <n v="214"/>
    <n v="137"/>
    <d v="2025-02-07T00:00:00"/>
    <x v="0"/>
    <x v="0"/>
    <s v="Physician Referral"/>
    <s v="No"/>
    <s v="Scheduled"/>
    <s v="Paid"/>
    <m/>
    <m/>
    <s v="N/A"/>
    <n v="245.7"/>
    <n v="0"/>
  </r>
  <r>
    <d v="2025-01-09T00:00:00"/>
    <n v="4900"/>
    <n v="1"/>
    <n v="3"/>
    <n v="2"/>
    <n v="1"/>
    <n v="3"/>
    <n v="10"/>
    <x v="1"/>
    <s v="Asthma"/>
    <s v="Neurology"/>
    <s v="Dr. Olu Abisola"/>
    <s v="Allianz"/>
    <x v="2"/>
    <x v="0"/>
    <x v="2"/>
    <s v="Inpatient"/>
    <n v="749"/>
    <n v="112"/>
    <m/>
    <x v="1"/>
    <x v="1"/>
    <s v="Self-Referral"/>
    <s v="No"/>
    <s v="Scheduled"/>
    <s v="Pending"/>
    <d v="2025-01-16T00:00:00"/>
    <d v="2025-01-09T00:00:00"/>
    <s v="General Ward"/>
    <n v="609.70000000000005"/>
    <n v="10"/>
  </r>
  <r>
    <d v="2025-01-09T00:00:00"/>
    <n v="779"/>
    <n v="1"/>
    <n v="3"/>
    <n v="2"/>
    <n v="5"/>
    <n v="3"/>
    <n v="4"/>
    <x v="8"/>
    <s v="Asthma"/>
    <s v="Neurology"/>
    <s v="Dr. Olu Abisola"/>
    <s v="Allianz"/>
    <x v="42"/>
    <x v="1"/>
    <x v="0"/>
    <s v="Emergency"/>
    <n v="959"/>
    <n v="118"/>
    <m/>
    <x v="1"/>
    <x v="5"/>
    <s v="Emergency"/>
    <s v="No"/>
    <s v="Scheduled"/>
    <s v="Pending"/>
    <d v="2025-01-11T00:00:00"/>
    <d v="2025-01-09T00:00:00"/>
    <s v="Private Room"/>
    <n v="788.9"/>
    <n v="50"/>
  </r>
  <r>
    <d v="2025-01-09T00:00:00"/>
    <n v="1575"/>
    <n v="1"/>
    <n v="3"/>
    <n v="2"/>
    <n v="1"/>
    <n v="3"/>
    <n v="10"/>
    <x v="1"/>
    <s v="Asthma"/>
    <s v="Neurology"/>
    <s v="Dr. Olu Abisola"/>
    <s v="Allianz"/>
    <x v="16"/>
    <x v="0"/>
    <x v="0"/>
    <s v="Emergency"/>
    <n v="130"/>
    <n v="96"/>
    <d v="2025-01-18T00:00:00"/>
    <x v="0"/>
    <x v="5"/>
    <s v="Physician Referral"/>
    <s v="No"/>
    <s v="Scheduled"/>
    <s v="Pending"/>
    <m/>
    <m/>
    <s v="N/A"/>
    <n v="158.19999999999999"/>
    <n v="0"/>
  </r>
  <r>
    <d v="2025-01-09T00:00:00"/>
    <n v="1741"/>
    <n v="1"/>
    <n v="1"/>
    <n v="2"/>
    <n v="4"/>
    <n v="2"/>
    <n v="4"/>
    <x v="8"/>
    <s v="Asthma"/>
    <s v="Cardiology"/>
    <s v="Dr. Olu Abisola"/>
    <s v="AXA"/>
    <x v="12"/>
    <x v="1"/>
    <x v="4"/>
    <s v="Inpatient"/>
    <n v="91"/>
    <n v="102"/>
    <d v="2025-01-16T00:00:00"/>
    <x v="0"/>
    <x v="2"/>
    <s v="Physician Referral"/>
    <s v="Yes"/>
    <s v="Emergency"/>
    <s v="Pending"/>
    <m/>
    <m/>
    <s v="N/A"/>
    <n v="135.1"/>
    <n v="0"/>
  </r>
  <r>
    <d v="2025-01-09T00:00:00"/>
    <n v="2580"/>
    <n v="1"/>
    <n v="5"/>
    <n v="2"/>
    <n v="3"/>
    <n v="3"/>
    <n v="10"/>
    <x v="1"/>
    <s v="Asthma"/>
    <s v="Pediatrics"/>
    <s v="Dr. Olu Abisola"/>
    <s v="Allianz"/>
    <x v="37"/>
    <x v="1"/>
    <x v="2"/>
    <s v="Emergency"/>
    <n v="433"/>
    <n v="134"/>
    <m/>
    <x v="1"/>
    <x v="9"/>
    <s v="Self-Referral"/>
    <s v="No"/>
    <s v="Scheduled"/>
    <s v="Paid"/>
    <d v="2025-01-11T00:00:00"/>
    <d v="2025-01-09T00:00:00"/>
    <s v="General Ward"/>
    <n v="403.9"/>
    <n v="10"/>
  </r>
  <r>
    <d v="2025-01-09T00:00:00"/>
    <n v="1602"/>
    <n v="1"/>
    <n v="2"/>
    <n v="2"/>
    <n v="5"/>
    <n v="2"/>
    <n v="4"/>
    <x v="8"/>
    <s v="Asthma"/>
    <s v="General Surgery"/>
    <s v="Dr. Olu Abisola"/>
    <s v="AXA"/>
    <x v="31"/>
    <x v="0"/>
    <x v="2"/>
    <s v="Inpatient"/>
    <n v="174"/>
    <n v="80"/>
    <d v="2025-01-29T00:00:00"/>
    <x v="0"/>
    <x v="0"/>
    <s v="Emergency"/>
    <s v="No"/>
    <s v="Scheduled"/>
    <s v="Pending"/>
    <m/>
    <m/>
    <s v="N/A"/>
    <m/>
    <n v="0"/>
  </r>
  <r>
    <d v="2025-01-09T00:00:00"/>
    <n v="2992"/>
    <n v="1"/>
    <n v="2"/>
    <n v="2"/>
    <n v="5"/>
    <n v="1"/>
    <n v="10"/>
    <x v="1"/>
    <s v="Asthma"/>
    <s v="General Surgery"/>
    <s v="Dr. Olu Abisola"/>
    <s v="Aviva"/>
    <x v="8"/>
    <x v="1"/>
    <x v="2"/>
    <s v="Inpatient"/>
    <n v="136"/>
    <n v="119"/>
    <d v="2025-02-07T00:00:00"/>
    <x v="0"/>
    <x v="6"/>
    <s v="Emergency"/>
    <s v="No"/>
    <s v="Scheduled"/>
    <s v="Pending"/>
    <m/>
    <m/>
    <s v="N/A"/>
    <n v="178.5"/>
    <n v="0"/>
  </r>
  <r>
    <d v="2025-01-09T00:00:00"/>
    <n v="1909"/>
    <n v="1"/>
    <n v="3"/>
    <n v="2"/>
    <n v="2"/>
    <n v="3"/>
    <n v="4"/>
    <x v="8"/>
    <s v="Asthma"/>
    <s v="Neurology"/>
    <s v="Dr. Olu Abisola"/>
    <s v="Allianz"/>
    <x v="35"/>
    <x v="1"/>
    <x v="3"/>
    <s v="Outpatient"/>
    <n v="483"/>
    <n v="153"/>
    <d v="2025-02-04T00:00:00"/>
    <x v="0"/>
    <x v="4"/>
    <s v="Self-Referral"/>
    <s v="Yes"/>
    <s v="Emergency"/>
    <s v="Paid"/>
    <m/>
    <m/>
    <s v="N/A"/>
    <n v="445.2"/>
    <n v="0"/>
  </r>
  <r>
    <d v="2025-01-10T00:00:00"/>
    <n v="1794"/>
    <n v="1"/>
    <n v="1"/>
    <n v="2"/>
    <n v="4"/>
    <n v="2"/>
    <n v="10"/>
    <x v="1"/>
    <s v="Asthma"/>
    <s v="Cardiology"/>
    <s v="Dr. Olu Abisola"/>
    <s v="AXA"/>
    <x v="1"/>
    <x v="0"/>
    <x v="2"/>
    <s v="Inpatient"/>
    <n v="855"/>
    <n v="98"/>
    <d v="2025-01-23T00:00:00"/>
    <x v="0"/>
    <x v="5"/>
    <s v="Emergency"/>
    <s v="No"/>
    <s v="Scheduled"/>
    <s v="Pending"/>
    <m/>
    <m/>
    <s v="N/A"/>
    <n v="667.1"/>
    <n v="0"/>
  </r>
  <r>
    <d v="2025-01-10T00:00:00"/>
    <n v="1825"/>
    <n v="1"/>
    <n v="5"/>
    <n v="2"/>
    <n v="5"/>
    <n v="2"/>
    <n v="4"/>
    <x v="8"/>
    <s v="Asthma"/>
    <s v="Pediatrics"/>
    <s v="Dr. Olu Abisola"/>
    <s v="AXA"/>
    <x v="41"/>
    <x v="1"/>
    <x v="1"/>
    <s v="Outpatient"/>
    <n v="941"/>
    <n v="25"/>
    <d v="2025-01-25T00:00:00"/>
    <x v="0"/>
    <x v="3"/>
    <s v="Self-Referral"/>
    <s v="No"/>
    <s v="Scheduled"/>
    <s v="Pending"/>
    <m/>
    <m/>
    <s v="N/A"/>
    <m/>
    <n v="0"/>
  </r>
  <r>
    <d v="2025-01-10T00:00:00"/>
    <n v="1685"/>
    <n v="1"/>
    <n v="4"/>
    <n v="2"/>
    <n v="5"/>
    <n v="1"/>
    <n v="10"/>
    <x v="1"/>
    <s v="Asthma"/>
    <s v="Orthopedics"/>
    <s v="Dr. Olu Abisola"/>
    <s v="Aviva"/>
    <x v="60"/>
    <x v="1"/>
    <x v="1"/>
    <s v="Emergency"/>
    <n v="222"/>
    <n v="85"/>
    <m/>
    <x v="1"/>
    <x v="9"/>
    <s v="Emergency"/>
    <s v="Yes"/>
    <s v="Emergency"/>
    <s v="Pending"/>
    <d v="2025-01-13T00:00:00"/>
    <d v="2025-01-10T00:00:00"/>
    <s v="Semi-Private Room"/>
    <n v="235.9"/>
    <n v="30"/>
  </r>
  <r>
    <d v="2025-01-10T00:00:00"/>
    <n v="3258"/>
    <n v="1"/>
    <n v="3"/>
    <n v="2"/>
    <n v="4"/>
    <n v="1"/>
    <n v="4"/>
    <x v="8"/>
    <s v="Asthma"/>
    <s v="Neurology"/>
    <s v="Dr. Olu Abisola"/>
    <s v="Aviva"/>
    <x v="32"/>
    <x v="1"/>
    <x v="2"/>
    <s v="Inpatient"/>
    <n v="649"/>
    <n v="183"/>
    <m/>
    <x v="1"/>
    <x v="9"/>
    <s v="Physician Referral"/>
    <s v="Yes"/>
    <s v="Emergency"/>
    <s v="Pending"/>
    <d v="2025-01-18T00:00:00"/>
    <d v="2025-01-10T00:00:00"/>
    <s v="Semi-Private Room"/>
    <n v="603.4"/>
    <n v="30"/>
  </r>
  <r>
    <d v="2025-01-10T00:00:00"/>
    <n v="3436"/>
    <n v="1"/>
    <n v="4"/>
    <n v="2"/>
    <n v="5"/>
    <n v="1"/>
    <n v="10"/>
    <x v="1"/>
    <s v="Asthma"/>
    <s v="Orthopedics"/>
    <s v="Dr. Olu Abisola"/>
    <s v="Aviva"/>
    <x v="12"/>
    <x v="0"/>
    <x v="0"/>
    <s v="Outpatient"/>
    <n v="273"/>
    <n v="162"/>
    <d v="2025-01-17T00:00:00"/>
    <x v="0"/>
    <x v="0"/>
    <s v="Self-Referral"/>
    <s v="Yes"/>
    <s v="Emergency"/>
    <s v="Paid"/>
    <m/>
    <m/>
    <s v="N/A"/>
    <n v="304.5"/>
    <n v="0"/>
  </r>
  <r>
    <d v="2025-01-10T00:00:00"/>
    <n v="821"/>
    <n v="1"/>
    <n v="2"/>
    <n v="2"/>
    <n v="5"/>
    <n v="3"/>
    <n v="4"/>
    <x v="8"/>
    <s v="Asthma"/>
    <s v="General Surgery"/>
    <s v="Dr. Olu Abisola"/>
    <s v="Allianz"/>
    <x v="50"/>
    <x v="0"/>
    <x v="3"/>
    <s v="Outpatient"/>
    <n v="221"/>
    <n v="95"/>
    <d v="2025-01-26T00:00:00"/>
    <x v="0"/>
    <x v="4"/>
    <s v="Emergency"/>
    <s v="Yes"/>
    <s v="Emergency"/>
    <s v="Paid"/>
    <m/>
    <m/>
    <s v="N/A"/>
    <m/>
    <n v="0"/>
  </r>
  <r>
    <d v="2025-01-10T00:00:00"/>
    <n v="3605"/>
    <n v="1"/>
    <n v="2"/>
    <n v="2"/>
    <n v="5"/>
    <n v="3"/>
    <n v="10"/>
    <x v="1"/>
    <s v="Asthma"/>
    <s v="General Surgery"/>
    <s v="Dr. Olu Abisola"/>
    <s v="Allianz"/>
    <x v="20"/>
    <x v="0"/>
    <x v="1"/>
    <s v="Emergency"/>
    <n v="296"/>
    <n v="59"/>
    <d v="2025-01-29T00:00:00"/>
    <x v="0"/>
    <x v="9"/>
    <s v="Emergency"/>
    <s v="No"/>
    <s v="Scheduled"/>
    <s v="Pending"/>
    <m/>
    <m/>
    <s v="N/A"/>
    <n v="248.5"/>
    <n v="0"/>
  </r>
  <r>
    <d v="2025-01-10T00:00:00"/>
    <n v="278"/>
    <n v="1"/>
    <n v="5"/>
    <n v="2"/>
    <n v="2"/>
    <n v="1"/>
    <n v="4"/>
    <x v="8"/>
    <s v="Asthma"/>
    <s v="Pediatrics"/>
    <s v="Dr. Olu Abisola"/>
    <s v="Aviva"/>
    <x v="40"/>
    <x v="1"/>
    <x v="1"/>
    <s v="Outpatient"/>
    <n v="455"/>
    <n v="188"/>
    <m/>
    <x v="1"/>
    <x v="9"/>
    <s v="Self-Referral"/>
    <s v="Yes"/>
    <s v="Emergency"/>
    <s v="Paid"/>
    <d v="2025-01-19T00:00:00"/>
    <d v="2025-01-10T00:00:00"/>
    <s v="Private Room"/>
    <n v="485.1"/>
    <n v="50"/>
  </r>
  <r>
    <d v="2025-01-10T00:00:00"/>
    <n v="1853"/>
    <n v="1"/>
    <n v="5"/>
    <n v="2"/>
    <n v="5"/>
    <n v="3"/>
    <n v="10"/>
    <x v="1"/>
    <s v="Asthma"/>
    <s v="Pediatrics"/>
    <s v="Dr. Olu Abisola"/>
    <s v="Allianz"/>
    <x v="9"/>
    <x v="0"/>
    <x v="1"/>
    <s v="Inpatient"/>
    <n v="341"/>
    <n v="26"/>
    <m/>
    <x v="1"/>
    <x v="5"/>
    <s v="Physician Referral"/>
    <s v="No"/>
    <s v="Scheduled"/>
    <s v="Paid"/>
    <d v="2025-01-13T00:00:00"/>
    <d v="2025-01-10T00:00:00"/>
    <s v="Private Room"/>
    <n v="291.89999999999998"/>
    <n v="50"/>
  </r>
  <r>
    <d v="2025-01-10T00:00:00"/>
    <n v="2225"/>
    <n v="1"/>
    <n v="4"/>
    <n v="2"/>
    <n v="5"/>
    <n v="2"/>
    <n v="4"/>
    <x v="8"/>
    <s v="Asthma"/>
    <s v="Orthopedics"/>
    <s v="Dr. Olu Abisola"/>
    <s v="AXA"/>
    <x v="52"/>
    <x v="1"/>
    <x v="3"/>
    <s v="Inpatient"/>
    <n v="295"/>
    <n v="41"/>
    <m/>
    <x v="1"/>
    <x v="1"/>
    <s v="Emergency"/>
    <s v="Yes"/>
    <s v="Emergency"/>
    <s v="Paid"/>
    <d v="2025-01-19T00:00:00"/>
    <d v="2025-01-10T00:00:00"/>
    <s v="General Ward"/>
    <m/>
    <n v="10"/>
  </r>
  <r>
    <d v="2025-01-11T00:00:00"/>
    <n v="2752"/>
    <n v="1"/>
    <n v="2"/>
    <n v="2"/>
    <n v="5"/>
    <n v="2"/>
    <n v="10"/>
    <x v="1"/>
    <s v="Asthma"/>
    <s v="General Surgery"/>
    <s v="Dr. Olu Abisola"/>
    <s v="AXA"/>
    <x v="22"/>
    <x v="0"/>
    <x v="2"/>
    <s v="Outpatient"/>
    <n v="98"/>
    <n v="91"/>
    <m/>
    <x v="1"/>
    <x v="2"/>
    <s v="Self-Referral"/>
    <s v="Yes"/>
    <s v="Emergency"/>
    <s v="Paid"/>
    <d v="2025-01-19T00:00:00"/>
    <d v="2025-01-11T00:00:00"/>
    <s v="Private Room"/>
    <n v="167.3"/>
    <n v="50"/>
  </r>
  <r>
    <d v="2025-01-11T00:00:00"/>
    <n v="2753"/>
    <n v="1"/>
    <n v="5"/>
    <n v="2"/>
    <n v="2"/>
    <n v="3"/>
    <n v="4"/>
    <x v="8"/>
    <s v="Asthma"/>
    <s v="Pediatrics"/>
    <s v="Dr. Olu Abisola"/>
    <s v="Allianz"/>
    <x v="22"/>
    <x v="1"/>
    <x v="3"/>
    <s v="Inpatient"/>
    <n v="273"/>
    <n v="125"/>
    <d v="2025-01-29T00:00:00"/>
    <x v="0"/>
    <x v="0"/>
    <s v="Physician Referral"/>
    <s v="No"/>
    <s v="Scheduled"/>
    <s v="Pending"/>
    <m/>
    <m/>
    <s v="N/A"/>
    <n v="278.60000000000002"/>
    <n v="0"/>
  </r>
  <r>
    <d v="2025-01-11T00:00:00"/>
    <n v="1026"/>
    <n v="1"/>
    <n v="5"/>
    <n v="2"/>
    <n v="1"/>
    <n v="3"/>
    <n v="10"/>
    <x v="1"/>
    <s v="Asthma"/>
    <s v="Pediatrics"/>
    <s v="Dr. Olu Abisola"/>
    <s v="Allianz"/>
    <x v="9"/>
    <x v="0"/>
    <x v="2"/>
    <s v="Inpatient"/>
    <n v="606"/>
    <n v="158"/>
    <d v="2025-01-21T00:00:00"/>
    <x v="0"/>
    <x v="0"/>
    <s v="Emergency"/>
    <s v="Yes"/>
    <s v="Emergency"/>
    <s v="Paid"/>
    <m/>
    <m/>
    <s v="N/A"/>
    <n v="534.79999999999995"/>
    <n v="0"/>
  </r>
  <r>
    <d v="2025-01-11T00:00:00"/>
    <n v="3230"/>
    <n v="1"/>
    <n v="2"/>
    <n v="2"/>
    <n v="5"/>
    <n v="2"/>
    <n v="4"/>
    <x v="8"/>
    <s v="Asthma"/>
    <s v="General Surgery"/>
    <s v="Dr. Olu Abisola"/>
    <s v="AXA"/>
    <x v="26"/>
    <x v="0"/>
    <x v="4"/>
    <s v="Outpatient"/>
    <n v="161"/>
    <n v="149"/>
    <m/>
    <x v="1"/>
    <x v="2"/>
    <s v="Emergency"/>
    <s v="Yes"/>
    <s v="Emergency"/>
    <s v="Pending"/>
    <d v="2025-01-16T00:00:00"/>
    <d v="2025-01-11T00:00:00"/>
    <s v="Private Room"/>
    <m/>
    <n v="50"/>
  </r>
  <r>
    <d v="2025-01-11T00:00:00"/>
    <n v="1540"/>
    <n v="1"/>
    <n v="2"/>
    <n v="2"/>
    <n v="5"/>
    <n v="2"/>
    <n v="10"/>
    <x v="1"/>
    <s v="Asthma"/>
    <s v="General Surgery"/>
    <s v="Dr. Olu Abisola"/>
    <s v="AXA"/>
    <x v="61"/>
    <x v="1"/>
    <x v="1"/>
    <s v="Emergency"/>
    <n v="812"/>
    <n v="49"/>
    <m/>
    <x v="1"/>
    <x v="0"/>
    <s v="Emergency"/>
    <s v="No"/>
    <s v="Scheduled"/>
    <s v="Pending"/>
    <d v="2025-01-14T00:00:00"/>
    <d v="2025-01-11T00:00:00"/>
    <s v="General Ward"/>
    <n v="609.70000000000005"/>
    <n v="10"/>
  </r>
  <r>
    <d v="2025-01-11T00:00:00"/>
    <n v="4645"/>
    <n v="1"/>
    <n v="1"/>
    <n v="2"/>
    <n v="2"/>
    <n v="3"/>
    <n v="4"/>
    <x v="8"/>
    <s v="Asthma"/>
    <s v="Cardiology"/>
    <s v="Dr. Olu Abisola"/>
    <s v="Allianz"/>
    <x v="9"/>
    <x v="0"/>
    <x v="0"/>
    <s v="Emergency"/>
    <n v="694"/>
    <n v="87"/>
    <d v="2025-01-24T00:00:00"/>
    <x v="0"/>
    <x v="7"/>
    <s v="Self-Referral"/>
    <s v="No"/>
    <s v="Scheduled"/>
    <s v="Paid"/>
    <m/>
    <m/>
    <s v="N/A"/>
    <n v="546.70000000000005"/>
    <n v="0"/>
  </r>
  <r>
    <d v="2025-01-11T00:00:00"/>
    <n v="4756"/>
    <n v="1"/>
    <n v="5"/>
    <n v="2"/>
    <n v="3"/>
    <n v="3"/>
    <n v="10"/>
    <x v="1"/>
    <s v="Asthma"/>
    <s v="Pediatrics"/>
    <s v="Dr. Olu Abisola"/>
    <s v="Allianz"/>
    <x v="17"/>
    <x v="1"/>
    <x v="3"/>
    <s v="Inpatient"/>
    <n v="298"/>
    <n v="108"/>
    <d v="2025-01-27T00:00:00"/>
    <x v="0"/>
    <x v="0"/>
    <s v="Self-Referral"/>
    <s v="Yes"/>
    <s v="Emergency"/>
    <s v="Pending"/>
    <m/>
    <m/>
    <s v="N/A"/>
    <n v="284.2"/>
    <n v="0"/>
  </r>
  <r>
    <d v="2025-01-11T00:00:00"/>
    <n v="1378"/>
    <n v="1"/>
    <n v="4"/>
    <n v="2"/>
    <n v="5"/>
    <n v="1"/>
    <n v="4"/>
    <x v="8"/>
    <s v="Asthma"/>
    <s v="Orthopedics"/>
    <s v="Dr. Olu Abisola"/>
    <s v="Aviva"/>
    <x v="12"/>
    <x v="0"/>
    <x v="3"/>
    <s v="Outpatient"/>
    <n v="574"/>
    <n v="168"/>
    <d v="2025-02-08T00:00:00"/>
    <x v="0"/>
    <x v="9"/>
    <s v="Self-Referral"/>
    <s v="Yes"/>
    <s v="Emergency"/>
    <s v="Paid"/>
    <m/>
    <m/>
    <s v="N/A"/>
    <m/>
    <n v="0"/>
  </r>
  <r>
    <d v="2025-01-11T00:00:00"/>
    <n v="3489"/>
    <n v="1"/>
    <n v="3"/>
    <n v="2"/>
    <n v="1"/>
    <n v="1"/>
    <n v="10"/>
    <x v="1"/>
    <s v="Asthma"/>
    <s v="Neurology"/>
    <s v="Dr. Olu Abisola"/>
    <s v="Aviva"/>
    <x v="54"/>
    <x v="0"/>
    <x v="1"/>
    <s v="Inpatient"/>
    <n v="889"/>
    <n v="172"/>
    <d v="2025-01-24T00:00:00"/>
    <x v="0"/>
    <x v="9"/>
    <s v="Physician Referral"/>
    <s v="Yes"/>
    <s v="Emergency"/>
    <s v="Pending"/>
    <m/>
    <m/>
    <s v="N/A"/>
    <n v="742.7"/>
    <n v="0"/>
  </r>
  <r>
    <d v="2025-01-11T00:00:00"/>
    <n v="3707"/>
    <n v="1"/>
    <n v="3"/>
    <n v="2"/>
    <n v="1"/>
    <n v="3"/>
    <n v="4"/>
    <x v="8"/>
    <s v="Asthma"/>
    <s v="Neurology"/>
    <s v="Dr. Olu Abisola"/>
    <s v="Allianz"/>
    <x v="24"/>
    <x v="1"/>
    <x v="1"/>
    <s v="Inpatient"/>
    <n v="480"/>
    <n v="92"/>
    <d v="2025-02-01T00:00:00"/>
    <x v="0"/>
    <x v="4"/>
    <s v="Emergency"/>
    <s v="No"/>
    <s v="Scheduled"/>
    <s v="Pending"/>
    <m/>
    <m/>
    <s v="N/A"/>
    <n v="400.4"/>
    <n v="0"/>
  </r>
  <r>
    <d v="2025-01-12T00:00:00"/>
    <n v="1044"/>
    <n v="1"/>
    <n v="2"/>
    <n v="2"/>
    <n v="5"/>
    <n v="2"/>
    <n v="10"/>
    <x v="1"/>
    <s v="Asthma"/>
    <s v="General Surgery"/>
    <s v="Dr. Olu Abisola"/>
    <s v="AXA"/>
    <x v="20"/>
    <x v="1"/>
    <x v="0"/>
    <s v="Outpatient"/>
    <n v="651"/>
    <n v="91"/>
    <m/>
    <x v="1"/>
    <x v="4"/>
    <s v="Emergency"/>
    <s v="No"/>
    <s v="Scheduled"/>
    <s v="Paid"/>
    <d v="2025-01-19T00:00:00"/>
    <d v="2025-01-12T00:00:00"/>
    <s v="General Ward"/>
    <m/>
    <n v="10"/>
  </r>
  <r>
    <d v="2025-01-12T00:00:00"/>
    <n v="2874"/>
    <n v="1"/>
    <n v="4"/>
    <n v="2"/>
    <n v="5"/>
    <n v="3"/>
    <n v="4"/>
    <x v="8"/>
    <s v="Asthma"/>
    <s v="Orthopedics"/>
    <s v="Dr. Olu Abisola"/>
    <s v="Allianz"/>
    <x v="8"/>
    <x v="1"/>
    <x v="0"/>
    <s v="Emergency"/>
    <n v="716"/>
    <n v="152"/>
    <d v="2025-02-06T00:00:00"/>
    <x v="0"/>
    <x v="0"/>
    <s v="Physician Referral"/>
    <s v="Yes"/>
    <s v="Emergency"/>
    <s v="Pending"/>
    <m/>
    <m/>
    <s v="N/A"/>
    <n v="607.6"/>
    <n v="0"/>
  </r>
  <r>
    <d v="2025-01-12T00:00:00"/>
    <n v="2348"/>
    <n v="1"/>
    <n v="1"/>
    <n v="2"/>
    <n v="5"/>
    <n v="2"/>
    <n v="10"/>
    <x v="1"/>
    <s v="Asthma"/>
    <s v="Cardiology"/>
    <s v="Dr. Olu Abisola"/>
    <s v="AXA"/>
    <x v="21"/>
    <x v="0"/>
    <x v="1"/>
    <s v="Inpatient"/>
    <n v="203"/>
    <n v="85"/>
    <m/>
    <x v="1"/>
    <x v="3"/>
    <s v="Physician Referral"/>
    <s v="No"/>
    <s v="Scheduled"/>
    <s v="Paid"/>
    <d v="2025-01-21T00:00:00"/>
    <d v="2025-01-12T00:00:00"/>
    <s v="Semi-Private Room"/>
    <n v="222.6"/>
    <n v="30"/>
  </r>
  <r>
    <d v="2025-01-12T00:00:00"/>
    <n v="106"/>
    <n v="1"/>
    <n v="5"/>
    <n v="2"/>
    <n v="3"/>
    <n v="3"/>
    <n v="4"/>
    <x v="8"/>
    <s v="Asthma"/>
    <s v="Pediatrics"/>
    <s v="Dr. Olu Abisola"/>
    <s v="Allianz"/>
    <x v="13"/>
    <x v="1"/>
    <x v="2"/>
    <s v="Emergency"/>
    <n v="615"/>
    <n v="104"/>
    <m/>
    <x v="1"/>
    <x v="5"/>
    <s v="Self-Referral"/>
    <s v="No"/>
    <s v="Scheduled"/>
    <s v="Pending"/>
    <d v="2025-01-18T00:00:00"/>
    <d v="2025-01-12T00:00:00"/>
    <s v="Private Room"/>
    <m/>
    <n v="50"/>
  </r>
  <r>
    <d v="2025-01-12T00:00:00"/>
    <n v="4659"/>
    <n v="1"/>
    <n v="1"/>
    <n v="2"/>
    <n v="2"/>
    <n v="3"/>
    <n v="10"/>
    <x v="1"/>
    <s v="Asthma"/>
    <s v="Cardiology"/>
    <s v="Dr. Olu Abisola"/>
    <s v="Allianz"/>
    <x v="52"/>
    <x v="0"/>
    <x v="1"/>
    <s v="Inpatient"/>
    <n v="333"/>
    <n v="68"/>
    <d v="2025-01-25T00:00:00"/>
    <x v="0"/>
    <x v="7"/>
    <s v="Emergency"/>
    <s v="Yes"/>
    <s v="Emergency"/>
    <s v="Pending"/>
    <m/>
    <m/>
    <s v="N/A"/>
    <n v="280.7"/>
    <n v="0"/>
  </r>
  <r>
    <d v="2025-01-12T00:00:00"/>
    <n v="1060"/>
    <n v="1"/>
    <n v="4"/>
    <n v="2"/>
    <n v="5"/>
    <n v="2"/>
    <n v="4"/>
    <x v="8"/>
    <s v="Asthma"/>
    <s v="Orthopedics"/>
    <s v="Dr. Olu Abisola"/>
    <s v="AXA"/>
    <x v="14"/>
    <x v="1"/>
    <x v="0"/>
    <s v="Outpatient"/>
    <n v="430"/>
    <n v="27"/>
    <m/>
    <x v="1"/>
    <x v="9"/>
    <s v="Physician Referral"/>
    <s v="Yes"/>
    <s v="Emergency"/>
    <s v="Paid"/>
    <d v="2025-01-15T00:00:00"/>
    <d v="2025-01-12T00:00:00"/>
    <s v="Semi-Private Room"/>
    <n v="340.9"/>
    <n v="30"/>
  </r>
  <r>
    <d v="2025-01-12T00:00:00"/>
    <n v="3977"/>
    <n v="1"/>
    <n v="1"/>
    <n v="2"/>
    <n v="4"/>
    <n v="2"/>
    <n v="10"/>
    <x v="1"/>
    <s v="Asthma"/>
    <s v="Cardiology"/>
    <s v="Dr. Olu Abisola"/>
    <s v="AXA"/>
    <x v="9"/>
    <x v="1"/>
    <x v="1"/>
    <s v="Outpatient"/>
    <n v="503"/>
    <n v="174"/>
    <m/>
    <x v="1"/>
    <x v="7"/>
    <s v="Physician Referral"/>
    <s v="Yes"/>
    <s v="Emergency"/>
    <s v="Paid"/>
    <d v="2025-01-17T00:00:00"/>
    <d v="2025-01-12T00:00:00"/>
    <s v="General Ward"/>
    <n v="480.9"/>
    <n v="10"/>
  </r>
  <r>
    <d v="2025-01-12T00:00:00"/>
    <n v="4176"/>
    <n v="1"/>
    <n v="2"/>
    <n v="2"/>
    <n v="5"/>
    <n v="3"/>
    <n v="4"/>
    <x v="8"/>
    <s v="Asthma"/>
    <s v="General Surgery"/>
    <s v="Dr. Olu Abisola"/>
    <s v="Allianz"/>
    <x v="53"/>
    <x v="1"/>
    <x v="0"/>
    <s v="Emergency"/>
    <n v="339"/>
    <n v="21"/>
    <d v="2025-02-01T00:00:00"/>
    <x v="0"/>
    <x v="5"/>
    <s v="Physician Referral"/>
    <s v="Yes"/>
    <s v="Emergency"/>
    <s v="Paid"/>
    <m/>
    <m/>
    <s v="N/A"/>
    <n v="252"/>
    <n v="0"/>
  </r>
  <r>
    <d v="2025-01-12T00:00:00"/>
    <n v="4167"/>
    <n v="1"/>
    <n v="3"/>
    <n v="2"/>
    <n v="4"/>
    <n v="2"/>
    <n v="10"/>
    <x v="1"/>
    <s v="Asthma"/>
    <s v="Neurology"/>
    <s v="Dr. Olu Abisola"/>
    <s v="AXA"/>
    <x v="54"/>
    <x v="1"/>
    <x v="4"/>
    <s v="Inpatient"/>
    <n v="227"/>
    <n v="47"/>
    <m/>
    <x v="1"/>
    <x v="6"/>
    <s v="Self-Referral"/>
    <s v="No"/>
    <s v="Scheduled"/>
    <s v="Pending"/>
    <d v="2025-01-19T00:00:00"/>
    <d v="2025-01-12T00:00:00"/>
    <s v="Semi-Private Room"/>
    <n v="212.8"/>
    <n v="30"/>
  </r>
  <r>
    <d v="2025-01-12T00:00:00"/>
    <n v="4920"/>
    <n v="1"/>
    <n v="2"/>
    <n v="2"/>
    <n v="5"/>
    <n v="2"/>
    <n v="4"/>
    <x v="8"/>
    <s v="Asthma"/>
    <s v="General Surgery"/>
    <s v="Dr. Olu Abisola"/>
    <s v="AXA"/>
    <x v="14"/>
    <x v="1"/>
    <x v="2"/>
    <s v="Outpatient"/>
    <n v="370"/>
    <n v="158"/>
    <d v="2025-02-08T00:00:00"/>
    <x v="0"/>
    <x v="0"/>
    <s v="Self-Referral"/>
    <s v="Yes"/>
    <s v="Emergency"/>
    <s v="Paid"/>
    <m/>
    <m/>
    <s v="N/A"/>
    <n v="369.6"/>
    <n v="0"/>
  </r>
  <r>
    <d v="2025-01-13T00:00:00"/>
    <n v="4902"/>
    <n v="1"/>
    <n v="5"/>
    <n v="2"/>
    <n v="5"/>
    <n v="3"/>
    <n v="10"/>
    <x v="1"/>
    <s v="Asthma"/>
    <s v="Pediatrics"/>
    <s v="Dr. Olu Abisola"/>
    <s v="Allianz"/>
    <x v="20"/>
    <x v="1"/>
    <x v="0"/>
    <s v="Inpatient"/>
    <n v="787"/>
    <n v="65"/>
    <d v="2025-02-02T00:00:00"/>
    <x v="0"/>
    <x v="3"/>
    <s v="Emergency"/>
    <s v="Yes"/>
    <s v="Emergency"/>
    <s v="Paid"/>
    <m/>
    <m/>
    <s v="N/A"/>
    <n v="596.4"/>
    <n v="0"/>
  </r>
  <r>
    <d v="2025-01-13T00:00:00"/>
    <n v="358"/>
    <n v="1"/>
    <n v="2"/>
    <n v="2"/>
    <n v="5"/>
    <n v="1"/>
    <n v="4"/>
    <x v="8"/>
    <s v="Asthma"/>
    <s v="General Surgery"/>
    <s v="Dr. Olu Abisola"/>
    <s v="Aviva"/>
    <x v="35"/>
    <x v="0"/>
    <x v="3"/>
    <s v="Inpatient"/>
    <n v="228"/>
    <n v="145"/>
    <m/>
    <x v="1"/>
    <x v="8"/>
    <s v="Self-Referral"/>
    <s v="No"/>
    <s v="Scheduled"/>
    <s v="Paid"/>
    <d v="2025-01-21T00:00:00"/>
    <d v="2025-01-13T00:00:00"/>
    <s v="Private Room"/>
    <n v="296.10000000000002"/>
    <n v="50"/>
  </r>
  <r>
    <d v="2025-01-13T00:00:00"/>
    <n v="4947"/>
    <n v="1"/>
    <n v="4"/>
    <n v="2"/>
    <n v="5"/>
    <n v="1"/>
    <n v="10"/>
    <x v="1"/>
    <s v="Asthma"/>
    <s v="Orthopedics"/>
    <s v="Dr. Olu Abisola"/>
    <s v="Aviva"/>
    <x v="26"/>
    <x v="1"/>
    <x v="3"/>
    <s v="Emergency"/>
    <n v="167"/>
    <n v="40"/>
    <d v="2025-02-06T00:00:00"/>
    <x v="0"/>
    <x v="2"/>
    <s v="Emergency"/>
    <s v="No"/>
    <s v="Scheduled"/>
    <s v="Paid"/>
    <m/>
    <m/>
    <s v="N/A"/>
    <n v="144.9"/>
    <n v="0"/>
  </r>
  <r>
    <d v="2025-01-13T00:00:00"/>
    <n v="2868"/>
    <n v="1"/>
    <n v="4"/>
    <n v="2"/>
    <n v="5"/>
    <n v="2"/>
    <n v="4"/>
    <x v="8"/>
    <s v="Asthma"/>
    <s v="Orthopedics"/>
    <s v="Dr. Olu Abisola"/>
    <s v="AXA"/>
    <x v="35"/>
    <x v="0"/>
    <x v="2"/>
    <s v="Inpatient"/>
    <n v="421"/>
    <n v="189"/>
    <d v="2025-01-29T00:00:00"/>
    <x v="0"/>
    <x v="0"/>
    <s v="Self-Referral"/>
    <s v="No"/>
    <s v="Scheduled"/>
    <s v="Pending"/>
    <m/>
    <m/>
    <s v="N/A"/>
    <n v="427"/>
    <n v="0"/>
  </r>
  <r>
    <d v="2025-01-13T00:00:00"/>
    <n v="2228"/>
    <n v="1"/>
    <n v="5"/>
    <n v="2"/>
    <n v="2"/>
    <n v="3"/>
    <n v="10"/>
    <x v="1"/>
    <s v="Asthma"/>
    <s v="Pediatrics"/>
    <s v="Dr. Olu Abisola"/>
    <s v="Allianz"/>
    <x v="23"/>
    <x v="1"/>
    <x v="2"/>
    <s v="Inpatient"/>
    <n v="413"/>
    <n v="51"/>
    <m/>
    <x v="1"/>
    <x v="0"/>
    <s v="Self-Referral"/>
    <s v="No"/>
    <s v="Scheduled"/>
    <s v="Pending"/>
    <d v="2025-01-17T00:00:00"/>
    <d v="2025-01-13T00:00:00"/>
    <s v="General Ward"/>
    <n v="331.8"/>
    <n v="10"/>
  </r>
  <r>
    <d v="2025-01-13T00:00:00"/>
    <n v="913"/>
    <n v="1"/>
    <n v="5"/>
    <n v="2"/>
    <n v="1"/>
    <n v="2"/>
    <n v="4"/>
    <x v="8"/>
    <s v="Asthma"/>
    <s v="Pediatrics"/>
    <s v="Dr. Olu Abisola"/>
    <s v="AXA"/>
    <x v="40"/>
    <x v="1"/>
    <x v="3"/>
    <s v="Emergency"/>
    <n v="778"/>
    <n v="179"/>
    <d v="2025-01-22T00:00:00"/>
    <x v="0"/>
    <x v="2"/>
    <s v="Self-Referral"/>
    <s v="No"/>
    <s v="Scheduled"/>
    <s v="Pending"/>
    <m/>
    <m/>
    <s v="N/A"/>
    <n v="669.9"/>
    <n v="0"/>
  </r>
  <r>
    <d v="2025-01-13T00:00:00"/>
    <n v="227"/>
    <n v="1"/>
    <n v="3"/>
    <n v="2"/>
    <n v="4"/>
    <n v="3"/>
    <n v="10"/>
    <x v="1"/>
    <s v="Asthma"/>
    <s v="Neurology"/>
    <s v="Dr. Olu Abisola"/>
    <s v="Allianz"/>
    <x v="1"/>
    <x v="1"/>
    <x v="4"/>
    <s v="Outpatient"/>
    <n v="444"/>
    <n v="169"/>
    <m/>
    <x v="1"/>
    <x v="3"/>
    <s v="Physician Referral"/>
    <s v="No"/>
    <s v="Scheduled"/>
    <s v="Pending"/>
    <d v="2025-01-15T00:00:00"/>
    <d v="2025-01-13T00:00:00"/>
    <s v="General Ward"/>
    <n v="436.1"/>
    <n v="10"/>
  </r>
  <r>
    <d v="2025-01-13T00:00:00"/>
    <n v="3099"/>
    <n v="1"/>
    <n v="1"/>
    <n v="2"/>
    <n v="2"/>
    <n v="1"/>
    <n v="4"/>
    <x v="8"/>
    <s v="Asthma"/>
    <s v="Cardiology"/>
    <s v="Dr. Olu Abisola"/>
    <s v="Aviva"/>
    <x v="26"/>
    <x v="0"/>
    <x v="4"/>
    <s v="Inpatient"/>
    <n v="791"/>
    <n v="96"/>
    <m/>
    <x v="1"/>
    <x v="2"/>
    <s v="Self-Referral"/>
    <s v="No"/>
    <s v="Scheduled"/>
    <s v="Pending"/>
    <d v="2025-01-15T00:00:00"/>
    <d v="2025-01-13T00:00:00"/>
    <s v="General Ward"/>
    <n v="627.9"/>
    <n v="10"/>
  </r>
  <r>
    <d v="2025-01-13T00:00:00"/>
    <n v="4203"/>
    <n v="1"/>
    <n v="3"/>
    <n v="2"/>
    <n v="2"/>
    <n v="1"/>
    <n v="10"/>
    <x v="1"/>
    <s v="Asthma"/>
    <s v="Neurology"/>
    <s v="Dr. Olu Abisola"/>
    <s v="Aviva"/>
    <x v="28"/>
    <x v="0"/>
    <x v="0"/>
    <s v="Inpatient"/>
    <n v="684"/>
    <n v="40"/>
    <d v="2025-01-25T00:00:00"/>
    <x v="0"/>
    <x v="2"/>
    <s v="Emergency"/>
    <s v="Yes"/>
    <s v="Emergency"/>
    <s v="Pending"/>
    <m/>
    <m/>
    <s v="N/A"/>
    <n v="506.8"/>
    <n v="0"/>
  </r>
  <r>
    <d v="2025-01-13T00:00:00"/>
    <n v="1969"/>
    <n v="1"/>
    <n v="2"/>
    <n v="2"/>
    <n v="5"/>
    <n v="1"/>
    <n v="4"/>
    <x v="8"/>
    <s v="Asthma"/>
    <s v="General Surgery"/>
    <s v="Dr. Olu Abisola"/>
    <s v="Aviva"/>
    <x v="30"/>
    <x v="1"/>
    <x v="2"/>
    <s v="Outpatient"/>
    <n v="194"/>
    <n v="169"/>
    <m/>
    <x v="1"/>
    <x v="8"/>
    <s v="Self-Referral"/>
    <s v="Yes"/>
    <s v="Emergency"/>
    <s v="Paid"/>
    <d v="2025-01-16T00:00:00"/>
    <d v="2025-01-13T00:00:00"/>
    <s v="Semi-Private Room"/>
    <n v="275.10000000000002"/>
    <n v="30"/>
  </r>
  <r>
    <d v="2025-01-14T00:00:00"/>
    <n v="1096"/>
    <n v="1"/>
    <n v="1"/>
    <n v="2"/>
    <n v="3"/>
    <n v="2"/>
    <n v="10"/>
    <x v="1"/>
    <s v="Asthma"/>
    <s v="Cardiology"/>
    <s v="Dr. Olu Abisola"/>
    <s v="AXA"/>
    <x v="28"/>
    <x v="0"/>
    <x v="3"/>
    <s v="Emergency"/>
    <n v="852"/>
    <n v="53"/>
    <d v="2025-02-11T00:00:00"/>
    <x v="0"/>
    <x v="9"/>
    <s v="Physician Referral"/>
    <s v="No"/>
    <s v="Scheduled"/>
    <s v="Pending"/>
    <m/>
    <m/>
    <s v="N/A"/>
    <n v="633.5"/>
    <n v="0"/>
  </r>
  <r>
    <d v="2025-01-14T00:00:00"/>
    <n v="2852"/>
    <n v="1"/>
    <n v="5"/>
    <n v="2"/>
    <n v="1"/>
    <n v="1"/>
    <n v="4"/>
    <x v="8"/>
    <s v="Asthma"/>
    <s v="Pediatrics"/>
    <s v="Dr. Olu Abisola"/>
    <s v="Aviva"/>
    <x v="33"/>
    <x v="1"/>
    <x v="2"/>
    <s v="Outpatient"/>
    <n v="448"/>
    <n v="157"/>
    <m/>
    <x v="1"/>
    <x v="1"/>
    <s v="Physician Referral"/>
    <s v="Yes"/>
    <s v="Emergency"/>
    <s v="Paid"/>
    <d v="2025-01-22T00:00:00"/>
    <d v="2025-01-14T00:00:00"/>
    <s v="Semi-Private Room"/>
    <n v="444.5"/>
    <n v="30"/>
  </r>
  <r>
    <d v="2025-01-14T00:00:00"/>
    <n v="2538"/>
    <n v="1"/>
    <n v="4"/>
    <n v="2"/>
    <n v="1"/>
    <n v="1"/>
    <n v="10"/>
    <x v="1"/>
    <s v="Asthma"/>
    <s v="Orthopedics"/>
    <s v="Dr. Olu Abisola"/>
    <s v="Aviva"/>
    <x v="11"/>
    <x v="1"/>
    <x v="3"/>
    <s v="Inpatient"/>
    <n v="665"/>
    <n v="84"/>
    <d v="2025-02-12T00:00:00"/>
    <x v="0"/>
    <x v="6"/>
    <s v="Emergency"/>
    <s v="No"/>
    <s v="Scheduled"/>
    <s v="Paid"/>
    <m/>
    <m/>
    <s v="N/A"/>
    <n v="524.29999999999995"/>
    <n v="0"/>
  </r>
  <r>
    <d v="2025-01-14T00:00:00"/>
    <n v="1804"/>
    <n v="1"/>
    <n v="2"/>
    <n v="2"/>
    <n v="5"/>
    <n v="2"/>
    <n v="4"/>
    <x v="8"/>
    <s v="Asthma"/>
    <s v="General Surgery"/>
    <s v="Dr. Olu Abisola"/>
    <s v="AXA"/>
    <x v="36"/>
    <x v="0"/>
    <x v="3"/>
    <s v="Inpatient"/>
    <n v="865"/>
    <n v="84"/>
    <d v="2025-02-11T00:00:00"/>
    <x v="0"/>
    <x v="2"/>
    <s v="Emergency"/>
    <s v="Yes"/>
    <s v="Emergency"/>
    <s v="Paid"/>
    <m/>
    <m/>
    <s v="N/A"/>
    <n v="664.3"/>
    <n v="0"/>
  </r>
  <r>
    <d v="2025-01-14T00:00:00"/>
    <n v="3121"/>
    <n v="1"/>
    <n v="3"/>
    <n v="2"/>
    <n v="2"/>
    <n v="3"/>
    <n v="10"/>
    <x v="1"/>
    <s v="Asthma"/>
    <s v="Neurology"/>
    <s v="Dr. Olu Abisola"/>
    <s v="Allianz"/>
    <x v="22"/>
    <x v="0"/>
    <x v="0"/>
    <s v="Emergency"/>
    <n v="594"/>
    <n v="107"/>
    <m/>
    <x v="1"/>
    <x v="1"/>
    <s v="Physician Referral"/>
    <s v="No"/>
    <s v="Scheduled"/>
    <s v="Paid"/>
    <d v="2025-01-15T00:00:00"/>
    <d v="2025-01-14T00:00:00"/>
    <s v="General Ward"/>
    <n v="497.7"/>
    <n v="10"/>
  </r>
  <r>
    <d v="2025-01-14T00:00:00"/>
    <n v="3661"/>
    <n v="1"/>
    <n v="5"/>
    <n v="2"/>
    <n v="1"/>
    <n v="1"/>
    <n v="4"/>
    <x v="8"/>
    <s v="Asthma"/>
    <s v="Pediatrics"/>
    <s v="Dr. Olu Abisola"/>
    <s v="Aviva"/>
    <x v="49"/>
    <x v="0"/>
    <x v="2"/>
    <s v="Emergency"/>
    <n v="78"/>
    <n v="86"/>
    <m/>
    <x v="1"/>
    <x v="2"/>
    <s v="Self-Referral"/>
    <s v="No"/>
    <s v="Scheduled"/>
    <s v="Pending"/>
    <d v="2025-01-21T00:00:00"/>
    <d v="2025-01-14T00:00:00"/>
    <s v="Semi-Private Room"/>
    <n v="135.80000000000001"/>
    <n v="30"/>
  </r>
  <r>
    <d v="2025-01-14T00:00:00"/>
    <n v="3905"/>
    <n v="1"/>
    <n v="1"/>
    <n v="2"/>
    <n v="1"/>
    <n v="3"/>
    <n v="10"/>
    <x v="1"/>
    <s v="Asthma"/>
    <s v="Cardiology"/>
    <s v="Dr. Olu Abisola"/>
    <s v="Allianz"/>
    <x v="54"/>
    <x v="0"/>
    <x v="4"/>
    <s v="Outpatient"/>
    <n v="593"/>
    <n v="62"/>
    <d v="2025-01-29T00:00:00"/>
    <x v="0"/>
    <x v="7"/>
    <s v="Emergency"/>
    <s v="No"/>
    <s v="Scheduled"/>
    <s v="Pending"/>
    <m/>
    <m/>
    <s v="N/A"/>
    <n v="458.5"/>
    <n v="0"/>
  </r>
  <r>
    <d v="2025-01-14T00:00:00"/>
    <n v="4399"/>
    <n v="1"/>
    <n v="1"/>
    <n v="2"/>
    <n v="1"/>
    <n v="3"/>
    <n v="4"/>
    <x v="8"/>
    <s v="Asthma"/>
    <s v="Cardiology"/>
    <s v="Dr. Olu Abisola"/>
    <s v="Allianz"/>
    <x v="23"/>
    <x v="1"/>
    <x v="2"/>
    <s v="Emergency"/>
    <n v="517"/>
    <n v="134"/>
    <d v="2025-02-03T00:00:00"/>
    <x v="0"/>
    <x v="1"/>
    <s v="Emergency"/>
    <s v="No"/>
    <s v="Scheduled"/>
    <s v="Pending"/>
    <m/>
    <m/>
    <s v="N/A"/>
    <n v="455.7"/>
    <n v="0"/>
  </r>
  <r>
    <d v="2025-01-14T00:00:00"/>
    <n v="4098"/>
    <n v="1"/>
    <n v="4"/>
    <n v="2"/>
    <n v="2"/>
    <n v="2"/>
    <n v="10"/>
    <x v="1"/>
    <s v="Asthma"/>
    <s v="Orthopedics"/>
    <s v="Dr. Olu Abisola"/>
    <s v="AXA"/>
    <x v="47"/>
    <x v="0"/>
    <x v="3"/>
    <s v="Outpatient"/>
    <n v="520"/>
    <n v="188"/>
    <m/>
    <x v="1"/>
    <x v="8"/>
    <s v="Self-Referral"/>
    <s v="No"/>
    <s v="Scheduled"/>
    <s v="Paid"/>
    <d v="2025-01-20T00:00:00"/>
    <d v="2025-01-14T00:00:00"/>
    <s v="Semi-Private Room"/>
    <n v="516.6"/>
    <n v="30"/>
  </r>
  <r>
    <d v="2025-01-14T00:00:00"/>
    <n v="1108"/>
    <n v="1"/>
    <n v="5"/>
    <n v="2"/>
    <n v="5"/>
    <n v="3"/>
    <n v="4"/>
    <x v="8"/>
    <s v="Asthma"/>
    <s v="Pediatrics"/>
    <s v="Dr. Olu Abisola"/>
    <s v="Allianz"/>
    <x v="48"/>
    <x v="0"/>
    <x v="4"/>
    <s v="Outpatient"/>
    <n v="957"/>
    <n v="160"/>
    <d v="2025-02-10T00:00:00"/>
    <x v="0"/>
    <x v="7"/>
    <s v="Self-Referral"/>
    <s v="No"/>
    <s v="Scheduled"/>
    <s v="Pending"/>
    <m/>
    <m/>
    <s v="N/A"/>
    <n v="781.9"/>
    <n v="0"/>
  </r>
  <r>
    <d v="2025-01-15T00:00:00"/>
    <n v="2052"/>
    <n v="1"/>
    <n v="5"/>
    <n v="2"/>
    <n v="5"/>
    <n v="3"/>
    <n v="10"/>
    <x v="1"/>
    <s v="Asthma"/>
    <s v="Pediatrics"/>
    <s v="Dr. Olu Abisola"/>
    <s v="Allianz"/>
    <x v="41"/>
    <x v="1"/>
    <x v="3"/>
    <s v="Inpatient"/>
    <n v="876"/>
    <n v="137"/>
    <d v="2025-02-11T00:00:00"/>
    <x v="0"/>
    <x v="7"/>
    <s v="Self-Referral"/>
    <s v="Yes"/>
    <s v="Emergency"/>
    <s v="Pending"/>
    <m/>
    <m/>
    <s v="N/A"/>
    <n v="709.1"/>
    <n v="0"/>
  </r>
  <r>
    <d v="2025-01-15T00:00:00"/>
    <n v="674"/>
    <n v="1"/>
    <n v="2"/>
    <n v="2"/>
    <n v="5"/>
    <n v="2"/>
    <n v="4"/>
    <x v="8"/>
    <s v="Asthma"/>
    <s v="General Surgery"/>
    <s v="Dr. Olu Abisola"/>
    <s v="AXA"/>
    <x v="45"/>
    <x v="0"/>
    <x v="2"/>
    <s v="Outpatient"/>
    <n v="135"/>
    <n v="23"/>
    <m/>
    <x v="1"/>
    <x v="9"/>
    <s v="Physician Referral"/>
    <s v="Yes"/>
    <s v="Emergency"/>
    <s v="Pending"/>
    <d v="2025-01-17T00:00:00"/>
    <d v="2025-01-15T00:00:00"/>
    <s v="General Ward"/>
    <n v="117.6"/>
    <n v="10"/>
  </r>
  <r>
    <d v="2025-01-15T00:00:00"/>
    <n v="4177"/>
    <n v="1"/>
    <n v="2"/>
    <n v="2"/>
    <n v="5"/>
    <n v="3"/>
    <n v="10"/>
    <x v="1"/>
    <s v="Asthma"/>
    <s v="General Surgery"/>
    <s v="Dr. Olu Abisola"/>
    <s v="Allianz"/>
    <x v="53"/>
    <x v="0"/>
    <x v="3"/>
    <s v="Outpatient"/>
    <n v="987"/>
    <n v="42"/>
    <m/>
    <x v="1"/>
    <x v="1"/>
    <s v="Physician Referral"/>
    <s v="Yes"/>
    <s v="Emergency"/>
    <s v="Pending"/>
    <d v="2025-01-24T00:00:00"/>
    <d v="2025-01-15T00:00:00"/>
    <s v="Private Room"/>
    <n v="755.3"/>
    <n v="50"/>
  </r>
  <r>
    <d v="2025-01-15T00:00:00"/>
    <n v="342"/>
    <n v="1"/>
    <n v="1"/>
    <n v="2"/>
    <n v="1"/>
    <n v="1"/>
    <n v="4"/>
    <x v="8"/>
    <s v="Asthma"/>
    <s v="Cardiology"/>
    <s v="Dr. Olu Abisola"/>
    <s v="Aviva"/>
    <x v="33"/>
    <x v="0"/>
    <x v="1"/>
    <s v="Emergency"/>
    <n v="247"/>
    <n v="89"/>
    <d v="2025-01-29T00:00:00"/>
    <x v="0"/>
    <x v="6"/>
    <s v="Self-Referral"/>
    <s v="Yes"/>
    <s v="Emergency"/>
    <s v="Pending"/>
    <m/>
    <m/>
    <s v="N/A"/>
    <n v="235.2"/>
    <n v="0"/>
  </r>
  <r>
    <d v="2025-01-15T00:00:00"/>
    <n v="3447"/>
    <n v="1"/>
    <n v="3"/>
    <n v="2"/>
    <n v="1"/>
    <n v="2"/>
    <n v="10"/>
    <x v="1"/>
    <s v="Asthma"/>
    <s v="Neurology"/>
    <s v="Dr. Olu Abisola"/>
    <s v="AXA"/>
    <x v="27"/>
    <x v="0"/>
    <x v="4"/>
    <s v="Emergency"/>
    <n v="523"/>
    <n v="181"/>
    <m/>
    <x v="1"/>
    <x v="2"/>
    <s v="Emergency"/>
    <s v="Yes"/>
    <s v="Emergency"/>
    <s v="Pending"/>
    <d v="2025-01-20T00:00:00"/>
    <d v="2025-01-15T00:00:00"/>
    <s v="Semi-Private Room"/>
    <n v="513.79999999999995"/>
    <n v="30"/>
  </r>
  <r>
    <d v="2025-01-15T00:00:00"/>
    <n v="3156"/>
    <n v="1"/>
    <n v="1"/>
    <n v="2"/>
    <n v="1"/>
    <n v="2"/>
    <n v="4"/>
    <x v="8"/>
    <s v="Asthma"/>
    <s v="Cardiology"/>
    <s v="Dr. Olu Abisola"/>
    <s v="AXA"/>
    <x v="3"/>
    <x v="1"/>
    <x v="0"/>
    <s v="Inpatient"/>
    <n v="902"/>
    <n v="60"/>
    <m/>
    <x v="1"/>
    <x v="3"/>
    <s v="Emergency"/>
    <s v="Yes"/>
    <s v="Emergency"/>
    <s v="Paid"/>
    <d v="2025-01-17T00:00:00"/>
    <d v="2025-01-15T00:00:00"/>
    <s v="General Ward"/>
    <n v="680.4"/>
    <n v="10"/>
  </r>
  <r>
    <d v="2025-01-15T00:00:00"/>
    <n v="1111"/>
    <n v="1"/>
    <n v="2"/>
    <n v="2"/>
    <n v="5"/>
    <n v="2"/>
    <n v="10"/>
    <x v="1"/>
    <s v="Asthma"/>
    <s v="General Surgery"/>
    <s v="Dr. Olu Abisola"/>
    <s v="AXA"/>
    <x v="48"/>
    <x v="1"/>
    <x v="1"/>
    <s v="Inpatient"/>
    <n v="682"/>
    <n v="165"/>
    <d v="2025-01-22T00:00:00"/>
    <x v="0"/>
    <x v="3"/>
    <s v="Physician Referral"/>
    <s v="No"/>
    <s v="Scheduled"/>
    <s v="Paid"/>
    <m/>
    <m/>
    <s v="N/A"/>
    <n v="592.9"/>
    <n v="0"/>
  </r>
  <r>
    <d v="2025-01-15T00:00:00"/>
    <n v="3646"/>
    <n v="1"/>
    <n v="2"/>
    <n v="2"/>
    <n v="5"/>
    <n v="1"/>
    <n v="4"/>
    <x v="8"/>
    <s v="Asthma"/>
    <s v="General Surgery"/>
    <s v="Dr. Olu Abisola"/>
    <s v="Aviva"/>
    <x v="33"/>
    <x v="0"/>
    <x v="3"/>
    <s v="Inpatient"/>
    <n v="770"/>
    <n v="139"/>
    <m/>
    <x v="1"/>
    <x v="7"/>
    <s v="Physician Referral"/>
    <s v="No"/>
    <s v="Scheduled"/>
    <s v="Pending"/>
    <d v="2025-01-18T00:00:00"/>
    <d v="2025-01-15T00:00:00"/>
    <s v="General Ward"/>
    <n v="643.29999999999995"/>
    <n v="10"/>
  </r>
  <r>
    <d v="2025-01-15T00:00:00"/>
    <n v="777"/>
    <n v="1"/>
    <n v="2"/>
    <n v="2"/>
    <n v="5"/>
    <n v="3"/>
    <n v="10"/>
    <x v="1"/>
    <s v="Asthma"/>
    <s v="General Surgery"/>
    <s v="Dr. Olu Abisola"/>
    <s v="Allianz"/>
    <x v="42"/>
    <x v="0"/>
    <x v="2"/>
    <s v="Outpatient"/>
    <n v="890"/>
    <n v="109"/>
    <m/>
    <x v="1"/>
    <x v="9"/>
    <s v="Emergency"/>
    <s v="Yes"/>
    <s v="Emergency"/>
    <s v="Paid"/>
    <d v="2025-01-22T00:00:00"/>
    <d v="2025-01-15T00:00:00"/>
    <s v="General Ward"/>
    <n v="706.3"/>
    <n v="10"/>
  </r>
  <r>
    <d v="2025-01-15T00:00:00"/>
    <n v="4205"/>
    <n v="1"/>
    <n v="1"/>
    <n v="2"/>
    <n v="5"/>
    <n v="3"/>
    <n v="4"/>
    <x v="8"/>
    <s v="Asthma"/>
    <s v="Cardiology"/>
    <s v="Dr. Olu Abisola"/>
    <s v="Allianz"/>
    <x v="22"/>
    <x v="1"/>
    <x v="3"/>
    <s v="Emergency"/>
    <n v="779"/>
    <n v="180"/>
    <d v="2025-01-24T00:00:00"/>
    <x v="0"/>
    <x v="4"/>
    <s v="Physician Referral"/>
    <s v="No"/>
    <s v="Scheduled"/>
    <s v="Paid"/>
    <m/>
    <m/>
    <s v="N/A"/>
    <n v="671.3"/>
    <n v="0"/>
  </r>
  <r>
    <d v="2025-01-16T00:00:00"/>
    <n v="3963"/>
    <n v="1"/>
    <n v="5"/>
    <n v="2"/>
    <n v="1"/>
    <n v="3"/>
    <n v="10"/>
    <x v="1"/>
    <s v="Asthma"/>
    <s v="Pediatrics"/>
    <s v="Dr. Olu Abisola"/>
    <s v="Allianz"/>
    <x v="11"/>
    <x v="0"/>
    <x v="0"/>
    <s v="Outpatient"/>
    <n v="843"/>
    <n v="172"/>
    <m/>
    <x v="1"/>
    <x v="3"/>
    <s v="Physician Referral"/>
    <s v="Yes"/>
    <s v="Emergency"/>
    <s v="Pending"/>
    <d v="2025-01-23T00:00:00"/>
    <d v="2025-01-16T00:00:00"/>
    <s v="Private Room"/>
    <n v="745.5"/>
    <n v="50"/>
  </r>
  <r>
    <d v="2025-01-16T00:00:00"/>
    <n v="709"/>
    <n v="1"/>
    <n v="3"/>
    <n v="2"/>
    <n v="3"/>
    <n v="1"/>
    <n v="4"/>
    <x v="8"/>
    <s v="Asthma"/>
    <s v="Neurology"/>
    <s v="Dr. Olu Abisola"/>
    <s v="Aviva"/>
    <x v="0"/>
    <x v="0"/>
    <x v="2"/>
    <s v="Inpatient"/>
    <n v="752"/>
    <n v="71"/>
    <d v="2025-02-13T00:00:00"/>
    <x v="0"/>
    <x v="0"/>
    <s v="Emergency"/>
    <s v="Yes"/>
    <s v="Emergency"/>
    <s v="Paid"/>
    <m/>
    <m/>
    <s v="N/A"/>
    <n v="576.1"/>
    <n v="0"/>
  </r>
  <r>
    <d v="2025-01-16T00:00:00"/>
    <n v="4485"/>
    <n v="1"/>
    <n v="3"/>
    <n v="2"/>
    <n v="4"/>
    <n v="3"/>
    <n v="10"/>
    <x v="1"/>
    <s v="Asthma"/>
    <s v="Neurology"/>
    <s v="Dr. Olu Abisola"/>
    <s v="Allianz"/>
    <x v="39"/>
    <x v="0"/>
    <x v="4"/>
    <s v="Emergency"/>
    <n v="89"/>
    <n v="164"/>
    <m/>
    <x v="1"/>
    <x v="4"/>
    <s v="Self-Referral"/>
    <s v="No"/>
    <s v="Scheduled"/>
    <s v="Pending"/>
    <d v="2025-01-17T00:00:00"/>
    <d v="2025-01-16T00:00:00"/>
    <s v="General Ward"/>
    <n v="184.1"/>
    <n v="10"/>
  </r>
  <r>
    <d v="2025-01-16T00:00:00"/>
    <n v="3992"/>
    <n v="1"/>
    <n v="2"/>
    <n v="2"/>
    <n v="5"/>
    <n v="3"/>
    <n v="4"/>
    <x v="8"/>
    <s v="Asthma"/>
    <s v="General Surgery"/>
    <s v="Dr. Olu Abisola"/>
    <s v="Allianz"/>
    <x v="44"/>
    <x v="0"/>
    <x v="4"/>
    <s v="Outpatient"/>
    <n v="293"/>
    <n v="70"/>
    <m/>
    <x v="1"/>
    <x v="1"/>
    <s v="Emergency"/>
    <s v="No"/>
    <s v="Scheduled"/>
    <s v="Paid"/>
    <d v="2025-01-20T00:00:00"/>
    <d v="2025-01-16T00:00:00"/>
    <s v="Private Room"/>
    <n v="289.10000000000002"/>
    <n v="50"/>
  </r>
  <r>
    <d v="2025-01-16T00:00:00"/>
    <n v="28"/>
    <n v="1"/>
    <n v="4"/>
    <n v="2"/>
    <n v="2"/>
    <n v="1"/>
    <n v="10"/>
    <x v="1"/>
    <s v="Asthma"/>
    <s v="Orthopedics"/>
    <s v="Dr. Olu Abisola"/>
    <s v="Aviva"/>
    <x v="31"/>
    <x v="0"/>
    <x v="3"/>
    <s v="Emergency"/>
    <n v="983"/>
    <n v="150"/>
    <d v="2025-01-28T00:00:00"/>
    <x v="0"/>
    <x v="4"/>
    <s v="Physician Referral"/>
    <s v="Yes"/>
    <s v="Emergency"/>
    <s v="Pending"/>
    <m/>
    <m/>
    <s v="N/A"/>
    <n v="793.1"/>
    <n v="0"/>
  </r>
  <r>
    <d v="2025-01-16T00:00:00"/>
    <n v="3273"/>
    <n v="1"/>
    <n v="1"/>
    <n v="2"/>
    <n v="3"/>
    <n v="1"/>
    <n v="4"/>
    <x v="8"/>
    <s v="Asthma"/>
    <s v="Cardiology"/>
    <s v="Dr. Olu Abisola"/>
    <s v="Aviva"/>
    <x v="57"/>
    <x v="0"/>
    <x v="1"/>
    <s v="Outpatient"/>
    <n v="210"/>
    <n v="74"/>
    <m/>
    <x v="1"/>
    <x v="3"/>
    <s v="Self-Referral"/>
    <s v="No"/>
    <s v="Scheduled"/>
    <s v="Paid"/>
    <d v="2025-01-22T00:00:00"/>
    <d v="2025-01-16T00:00:00"/>
    <s v="General Ward"/>
    <n v="205.8"/>
    <n v="10"/>
  </r>
  <r>
    <d v="2025-01-16T00:00:00"/>
    <n v="109"/>
    <n v="1"/>
    <n v="5"/>
    <n v="2"/>
    <n v="3"/>
    <n v="3"/>
    <n v="10"/>
    <x v="1"/>
    <s v="Asthma"/>
    <s v="Pediatrics"/>
    <s v="Dr. Olu Abisola"/>
    <s v="Allianz"/>
    <x v="36"/>
    <x v="0"/>
    <x v="2"/>
    <s v="Inpatient"/>
    <n v="627"/>
    <n v="138"/>
    <m/>
    <x v="1"/>
    <x v="6"/>
    <s v="Self-Referral"/>
    <s v="No"/>
    <s v="Scheduled"/>
    <s v="Paid"/>
    <d v="2025-01-24T00:00:00"/>
    <d v="2025-01-16T00:00:00"/>
    <s v="Semi-Private Room"/>
    <n v="556.5"/>
    <n v="30"/>
  </r>
  <r>
    <d v="2025-01-16T00:00:00"/>
    <n v="3924"/>
    <n v="1"/>
    <n v="2"/>
    <n v="2"/>
    <n v="5"/>
    <n v="1"/>
    <n v="4"/>
    <x v="8"/>
    <s v="Asthma"/>
    <s v="General Surgery"/>
    <s v="Dr. Olu Abisola"/>
    <s v="Aviva"/>
    <x v="1"/>
    <x v="0"/>
    <x v="1"/>
    <s v="Outpatient"/>
    <n v="426"/>
    <n v="132"/>
    <m/>
    <x v="1"/>
    <x v="4"/>
    <s v="Emergency"/>
    <s v="Yes"/>
    <s v="Emergency"/>
    <s v="Paid"/>
    <d v="2025-01-19T00:00:00"/>
    <d v="2025-01-16T00:00:00"/>
    <s v="Semi-Private Room"/>
    <n v="411.6"/>
    <n v="30"/>
  </r>
  <r>
    <d v="2025-01-16T00:00:00"/>
    <n v="4210"/>
    <n v="1"/>
    <n v="4"/>
    <n v="2"/>
    <n v="2"/>
    <n v="1"/>
    <n v="10"/>
    <x v="1"/>
    <s v="Asthma"/>
    <s v="Orthopedics"/>
    <s v="Dr. Olu Abisola"/>
    <s v="Aviva"/>
    <x v="6"/>
    <x v="0"/>
    <x v="3"/>
    <s v="Outpatient"/>
    <n v="840"/>
    <n v="54"/>
    <m/>
    <x v="1"/>
    <x v="4"/>
    <s v="Self-Referral"/>
    <s v="Yes"/>
    <s v="Emergency"/>
    <s v="Paid"/>
    <d v="2025-01-19T00:00:00"/>
    <d v="2025-01-16T00:00:00"/>
    <s v="General Ward"/>
    <n v="632.79999999999995"/>
    <n v="10"/>
  </r>
  <r>
    <d v="2025-01-16T00:00:00"/>
    <n v="2537"/>
    <n v="1"/>
    <n v="2"/>
    <n v="2"/>
    <n v="5"/>
    <n v="1"/>
    <n v="4"/>
    <x v="8"/>
    <s v="Asthma"/>
    <s v="General Surgery"/>
    <s v="Dr. Olu Abisola"/>
    <s v="Aviva"/>
    <x v="51"/>
    <x v="1"/>
    <x v="2"/>
    <s v="Inpatient"/>
    <n v="217"/>
    <n v="87"/>
    <m/>
    <x v="1"/>
    <x v="0"/>
    <s v="Self-Referral"/>
    <s v="Yes"/>
    <s v="Emergency"/>
    <s v="Pending"/>
    <d v="2025-01-24T00:00:00"/>
    <d v="2025-01-16T00:00:00"/>
    <s v="Private Room"/>
    <n v="247.8"/>
    <n v="50"/>
  </r>
  <r>
    <d v="2025-01-17T00:00:00"/>
    <n v="4951"/>
    <n v="1"/>
    <n v="4"/>
    <n v="2"/>
    <n v="4"/>
    <n v="2"/>
    <n v="10"/>
    <x v="1"/>
    <s v="Asthma"/>
    <s v="Orthopedics"/>
    <s v="Dr. Olu Abisola"/>
    <s v="AXA"/>
    <x v="43"/>
    <x v="1"/>
    <x v="4"/>
    <s v="Inpatient"/>
    <n v="319"/>
    <n v="111"/>
    <m/>
    <x v="1"/>
    <x v="3"/>
    <s v="Emergency"/>
    <s v="Yes"/>
    <s v="Emergency"/>
    <s v="Paid"/>
    <d v="2025-01-25T00:00:00"/>
    <d v="2025-01-17T00:00:00"/>
    <s v="Private Room"/>
    <n v="336"/>
    <n v="50"/>
  </r>
  <r>
    <d v="2025-01-17T00:00:00"/>
    <n v="3011"/>
    <n v="1"/>
    <n v="3"/>
    <n v="2"/>
    <n v="3"/>
    <n v="2"/>
    <n v="4"/>
    <x v="8"/>
    <s v="Asthma"/>
    <s v="Neurology"/>
    <s v="Dr. Olu Abisola"/>
    <s v="AXA"/>
    <x v="16"/>
    <x v="1"/>
    <x v="4"/>
    <s v="Outpatient"/>
    <n v="130"/>
    <n v="78"/>
    <d v="2025-01-24T00:00:00"/>
    <x v="0"/>
    <x v="7"/>
    <s v="Self-Referral"/>
    <s v="No"/>
    <s v="Scheduled"/>
    <s v="Pending"/>
    <m/>
    <m/>
    <s v="N/A"/>
    <n v="145.6"/>
    <n v="0"/>
  </r>
  <r>
    <d v="2025-01-17T00:00:00"/>
    <n v="4355"/>
    <n v="1"/>
    <n v="4"/>
    <n v="2"/>
    <n v="1"/>
    <n v="3"/>
    <n v="10"/>
    <x v="1"/>
    <s v="Asthma"/>
    <s v="Orthopedics"/>
    <s v="Dr. Olu Abisola"/>
    <s v="Allianz"/>
    <x v="58"/>
    <x v="0"/>
    <x v="3"/>
    <s v="Outpatient"/>
    <n v="654"/>
    <n v="32"/>
    <m/>
    <x v="1"/>
    <x v="2"/>
    <s v="Self-Referral"/>
    <s v="Yes"/>
    <s v="Emergency"/>
    <s v="Pending"/>
    <d v="2025-01-25T00:00:00"/>
    <d v="2025-01-17T00:00:00"/>
    <s v="Private Room"/>
    <n v="515.20000000000005"/>
    <n v="50"/>
  </r>
  <r>
    <d v="2025-01-17T00:00:00"/>
    <n v="2846"/>
    <n v="1"/>
    <n v="3"/>
    <n v="2"/>
    <n v="5"/>
    <n v="3"/>
    <n v="4"/>
    <x v="8"/>
    <s v="Asthma"/>
    <s v="Neurology"/>
    <s v="Dr. Olu Abisola"/>
    <s v="Allianz"/>
    <x v="4"/>
    <x v="0"/>
    <x v="2"/>
    <s v="Outpatient"/>
    <n v="100"/>
    <n v="81"/>
    <m/>
    <x v="1"/>
    <x v="0"/>
    <s v="Emergency"/>
    <s v="No"/>
    <s v="Scheduled"/>
    <s v="Paid"/>
    <d v="2025-01-18T00:00:00"/>
    <d v="2025-01-17T00:00:00"/>
    <s v="General Ward"/>
    <n v="133.69999999999999"/>
    <n v="10"/>
  </r>
  <r>
    <d v="2025-01-17T00:00:00"/>
    <n v="2013"/>
    <n v="1"/>
    <n v="3"/>
    <n v="2"/>
    <n v="1"/>
    <n v="1"/>
    <n v="10"/>
    <x v="1"/>
    <s v="Asthma"/>
    <s v="Neurology"/>
    <s v="Dr. Olu Abisola"/>
    <s v="Aviva"/>
    <x v="26"/>
    <x v="1"/>
    <x v="3"/>
    <s v="Inpatient"/>
    <n v="463"/>
    <n v="113"/>
    <d v="2025-02-10T00:00:00"/>
    <x v="0"/>
    <x v="9"/>
    <s v="Emergency"/>
    <s v="No"/>
    <s v="Scheduled"/>
    <s v="Paid"/>
    <m/>
    <m/>
    <s v="N/A"/>
    <n v="403.2"/>
    <n v="0"/>
  </r>
  <r>
    <d v="2025-01-17T00:00:00"/>
    <n v="2223"/>
    <n v="1"/>
    <n v="1"/>
    <n v="2"/>
    <n v="2"/>
    <n v="3"/>
    <n v="4"/>
    <x v="8"/>
    <s v="Asthma"/>
    <s v="Cardiology"/>
    <s v="Dr. Olu Abisola"/>
    <s v="Allianz"/>
    <x v="20"/>
    <x v="0"/>
    <x v="4"/>
    <s v="Inpatient"/>
    <n v="908"/>
    <n v="194"/>
    <d v="2025-02-02T00:00:00"/>
    <x v="0"/>
    <x v="1"/>
    <s v="Physician Referral"/>
    <s v="Yes"/>
    <s v="Emergency"/>
    <s v="Pending"/>
    <m/>
    <m/>
    <s v="N/A"/>
    <n v="771.4"/>
    <n v="0"/>
  </r>
  <r>
    <d v="2025-01-17T00:00:00"/>
    <n v="1335"/>
    <n v="1"/>
    <n v="4"/>
    <n v="2"/>
    <n v="2"/>
    <n v="2"/>
    <n v="10"/>
    <x v="1"/>
    <s v="Asthma"/>
    <s v="Orthopedics"/>
    <s v="Dr. Olu Abisola"/>
    <s v="AXA"/>
    <x v="32"/>
    <x v="1"/>
    <x v="0"/>
    <s v="Inpatient"/>
    <n v="488"/>
    <n v="22"/>
    <d v="2025-02-15T00:00:00"/>
    <x v="0"/>
    <x v="3"/>
    <s v="Physician Referral"/>
    <s v="No"/>
    <s v="Scheduled"/>
    <s v="Paid"/>
    <m/>
    <m/>
    <s v="N/A"/>
    <n v="357"/>
    <n v="0"/>
  </r>
  <r>
    <d v="2025-01-17T00:00:00"/>
    <n v="2153"/>
    <n v="1"/>
    <n v="5"/>
    <n v="2"/>
    <n v="5"/>
    <n v="3"/>
    <n v="4"/>
    <x v="8"/>
    <s v="Asthma"/>
    <s v="Pediatrics"/>
    <s v="Dr. Olu Abisola"/>
    <s v="Allianz"/>
    <x v="49"/>
    <x v="0"/>
    <x v="1"/>
    <s v="Emergency"/>
    <n v="526"/>
    <n v="40"/>
    <m/>
    <x v="1"/>
    <x v="0"/>
    <s v="Emergency"/>
    <s v="Yes"/>
    <s v="Emergency"/>
    <s v="Pending"/>
    <d v="2025-01-25T00:00:00"/>
    <d v="2025-01-17T00:00:00"/>
    <s v="General Ward"/>
    <n v="403.2"/>
    <n v="10"/>
  </r>
  <r>
    <d v="2025-01-17T00:00:00"/>
    <n v="3904"/>
    <n v="1"/>
    <n v="5"/>
    <n v="2"/>
    <n v="3"/>
    <n v="3"/>
    <n v="10"/>
    <x v="1"/>
    <s v="Asthma"/>
    <s v="Pediatrics"/>
    <s v="Dr. Olu Abisola"/>
    <s v="Allianz"/>
    <x v="54"/>
    <x v="1"/>
    <x v="3"/>
    <s v="Emergency"/>
    <n v="818"/>
    <n v="123"/>
    <d v="2025-02-09T00:00:00"/>
    <x v="0"/>
    <x v="5"/>
    <s v="Physician Referral"/>
    <s v="No"/>
    <s v="Scheduled"/>
    <s v="Paid"/>
    <m/>
    <m/>
    <s v="N/A"/>
    <n v="658.7"/>
    <n v="0"/>
  </r>
  <r>
    <d v="2025-01-17T00:00:00"/>
    <n v="2297"/>
    <n v="1"/>
    <n v="4"/>
    <n v="2"/>
    <n v="2"/>
    <n v="2"/>
    <n v="4"/>
    <x v="8"/>
    <s v="Asthma"/>
    <s v="Orthopedics"/>
    <s v="Dr. Olu Abisola"/>
    <s v="AXA"/>
    <x v="48"/>
    <x v="1"/>
    <x v="0"/>
    <s v="Inpatient"/>
    <n v="923"/>
    <n v="84"/>
    <d v="2025-02-13T00:00:00"/>
    <x v="0"/>
    <x v="0"/>
    <s v="Emergency"/>
    <s v="No"/>
    <s v="Scheduled"/>
    <s v="Pending"/>
    <m/>
    <m/>
    <s v="N/A"/>
    <n v="704.9"/>
    <n v="0"/>
  </r>
  <r>
    <d v="2025-01-18T00:00:00"/>
    <n v="155"/>
    <n v="1"/>
    <n v="1"/>
    <n v="2"/>
    <n v="4"/>
    <n v="2"/>
    <n v="10"/>
    <x v="1"/>
    <s v="Asthma"/>
    <s v="Cardiology"/>
    <s v="Dr. Olu Abisola"/>
    <s v="AXA"/>
    <x v="47"/>
    <x v="1"/>
    <x v="4"/>
    <s v="Emergency"/>
    <n v="674"/>
    <n v="165"/>
    <m/>
    <x v="1"/>
    <x v="9"/>
    <s v="Physician Referral"/>
    <s v="No"/>
    <s v="Scheduled"/>
    <s v="Paid"/>
    <d v="2025-01-26T00:00:00"/>
    <d v="2025-01-18T00:00:00"/>
    <s v="Private Room"/>
    <n v="622.29999999999995"/>
    <n v="50"/>
  </r>
  <r>
    <d v="2025-01-18T00:00:00"/>
    <n v="2280"/>
    <n v="1"/>
    <n v="5"/>
    <n v="2"/>
    <n v="5"/>
    <n v="1"/>
    <n v="4"/>
    <x v="8"/>
    <s v="Asthma"/>
    <s v="Pediatrics"/>
    <s v="Dr. Olu Abisola"/>
    <s v="Aviva"/>
    <x v="28"/>
    <x v="0"/>
    <x v="3"/>
    <s v="Emergency"/>
    <n v="302"/>
    <n v="32"/>
    <d v="2025-01-25T00:00:00"/>
    <x v="0"/>
    <x v="5"/>
    <s v="Physician Referral"/>
    <s v="Yes"/>
    <s v="Emergency"/>
    <s v="Paid"/>
    <m/>
    <m/>
    <s v="N/A"/>
    <n v="233.8"/>
    <n v="0"/>
  </r>
  <r>
    <d v="2025-01-18T00:00:00"/>
    <n v="4424"/>
    <n v="1"/>
    <n v="2"/>
    <n v="2"/>
    <n v="5"/>
    <n v="1"/>
    <n v="10"/>
    <x v="1"/>
    <s v="Asthma"/>
    <s v="General Surgery"/>
    <s v="Dr. Olu Abisola"/>
    <s v="Aviva"/>
    <x v="54"/>
    <x v="1"/>
    <x v="4"/>
    <s v="Outpatient"/>
    <n v="701"/>
    <n v="96"/>
    <m/>
    <x v="1"/>
    <x v="8"/>
    <s v="Self-Referral"/>
    <s v="No"/>
    <s v="Scheduled"/>
    <s v="Pending"/>
    <d v="2025-01-20T00:00:00"/>
    <d v="2025-01-18T00:00:00"/>
    <s v="Private Room"/>
    <n v="592.9"/>
    <n v="50"/>
  </r>
  <r>
    <d v="2025-01-18T00:00:00"/>
    <n v="2263"/>
    <n v="1"/>
    <n v="5"/>
    <n v="2"/>
    <n v="4"/>
    <n v="1"/>
    <n v="4"/>
    <x v="8"/>
    <s v="Asthma"/>
    <s v="Pediatrics"/>
    <s v="Dr. Olu Abisola"/>
    <s v="Aviva"/>
    <x v="34"/>
    <x v="0"/>
    <x v="4"/>
    <s v="Outpatient"/>
    <n v="425"/>
    <n v="128"/>
    <m/>
    <x v="1"/>
    <x v="6"/>
    <s v="Physician Referral"/>
    <s v="Yes"/>
    <s v="Emergency"/>
    <s v="Pending"/>
    <d v="2025-01-27T00:00:00"/>
    <d v="2025-01-18T00:00:00"/>
    <s v="General Ward"/>
    <n v="394.1"/>
    <n v="10"/>
  </r>
  <r>
    <d v="2025-01-18T00:00:00"/>
    <n v="2149"/>
    <n v="1"/>
    <n v="1"/>
    <n v="2"/>
    <n v="5"/>
    <n v="3"/>
    <n v="10"/>
    <x v="1"/>
    <s v="Asthma"/>
    <s v="Cardiology"/>
    <s v="Dr. Olu Abisola"/>
    <s v="Allianz"/>
    <x v="13"/>
    <x v="0"/>
    <x v="3"/>
    <s v="Outpatient"/>
    <n v="80"/>
    <n v="115"/>
    <m/>
    <x v="1"/>
    <x v="9"/>
    <s v="Self-Referral"/>
    <s v="No"/>
    <s v="Scheduled"/>
    <s v="Pending"/>
    <d v="2025-01-25T00:00:00"/>
    <d v="2025-01-18T00:00:00"/>
    <s v="Semi-Private Room"/>
    <n v="157.5"/>
    <n v="30"/>
  </r>
  <r>
    <d v="2025-01-18T00:00:00"/>
    <n v="1243"/>
    <n v="1"/>
    <n v="3"/>
    <n v="2"/>
    <n v="4"/>
    <n v="3"/>
    <n v="4"/>
    <x v="8"/>
    <s v="Asthma"/>
    <s v="Neurology"/>
    <s v="Dr. Olu Abisola"/>
    <s v="Allianz"/>
    <x v="9"/>
    <x v="0"/>
    <x v="0"/>
    <s v="Emergency"/>
    <n v="346"/>
    <n v="112"/>
    <m/>
    <x v="1"/>
    <x v="9"/>
    <s v="Physician Referral"/>
    <s v="Yes"/>
    <s v="Emergency"/>
    <s v="Paid"/>
    <d v="2025-01-26T00:00:00"/>
    <d v="2025-01-18T00:00:00"/>
    <s v="General Ward"/>
    <n v="327.60000000000002"/>
    <n v="10"/>
  </r>
  <r>
    <d v="2025-01-18T00:00:00"/>
    <n v="1651"/>
    <n v="1"/>
    <n v="3"/>
    <n v="2"/>
    <n v="5"/>
    <n v="3"/>
    <n v="10"/>
    <x v="1"/>
    <s v="Asthma"/>
    <s v="Neurology"/>
    <s v="Dr. Olu Abisola"/>
    <s v="Allianz"/>
    <x v="29"/>
    <x v="0"/>
    <x v="3"/>
    <s v="Emergency"/>
    <n v="298"/>
    <n v="64"/>
    <m/>
    <x v="1"/>
    <x v="6"/>
    <s v="Self-Referral"/>
    <s v="No"/>
    <s v="Scheduled"/>
    <s v="Paid"/>
    <d v="2025-01-20T00:00:00"/>
    <d v="2025-01-18T00:00:00"/>
    <s v="Private Room"/>
    <n v="288.39999999999998"/>
    <n v="50"/>
  </r>
  <r>
    <d v="2025-01-18T00:00:00"/>
    <n v="2235"/>
    <n v="1"/>
    <n v="3"/>
    <n v="2"/>
    <n v="1"/>
    <n v="2"/>
    <n v="4"/>
    <x v="8"/>
    <s v="Asthma"/>
    <s v="Neurology"/>
    <s v="Dr. Olu Abisola"/>
    <s v="AXA"/>
    <x v="46"/>
    <x v="0"/>
    <x v="4"/>
    <s v="Outpatient"/>
    <n v="447"/>
    <n v="81"/>
    <d v="2025-02-15T00:00:00"/>
    <x v="0"/>
    <x v="7"/>
    <s v="Physician Referral"/>
    <s v="No"/>
    <s v="Scheduled"/>
    <s v="Paid"/>
    <m/>
    <m/>
    <s v="N/A"/>
    <n v="369.6"/>
    <n v="0"/>
  </r>
  <r>
    <d v="2025-01-18T00:00:00"/>
    <n v="3358"/>
    <n v="1"/>
    <n v="1"/>
    <n v="2"/>
    <n v="3"/>
    <n v="3"/>
    <n v="10"/>
    <x v="1"/>
    <s v="Asthma"/>
    <s v="Cardiology"/>
    <s v="Dr. Olu Abisola"/>
    <s v="Allianz"/>
    <x v="61"/>
    <x v="0"/>
    <x v="2"/>
    <s v="Outpatient"/>
    <n v="141"/>
    <n v="49"/>
    <m/>
    <x v="1"/>
    <x v="0"/>
    <s v="Physician Referral"/>
    <s v="No"/>
    <s v="Scheduled"/>
    <s v="Paid"/>
    <d v="2025-01-22T00:00:00"/>
    <d v="2025-01-18T00:00:00"/>
    <s v="Private Room"/>
    <n v="168"/>
    <n v="50"/>
  </r>
  <r>
    <d v="2025-01-18T00:00:00"/>
    <n v="554"/>
    <n v="1"/>
    <n v="3"/>
    <n v="2"/>
    <n v="5"/>
    <n v="2"/>
    <n v="4"/>
    <x v="8"/>
    <s v="Asthma"/>
    <s v="Neurology"/>
    <s v="Dr. Olu Abisola"/>
    <s v="AXA"/>
    <x v="44"/>
    <x v="0"/>
    <x v="4"/>
    <s v="Inpatient"/>
    <n v="594"/>
    <n v="33"/>
    <d v="2025-02-16T00:00:00"/>
    <x v="0"/>
    <x v="3"/>
    <s v="Self-Referral"/>
    <s v="Yes"/>
    <s v="Emergency"/>
    <s v="Pending"/>
    <m/>
    <m/>
    <s v="N/A"/>
    <n v="438.9"/>
    <n v="0"/>
  </r>
  <r>
    <d v="2025-01-19T00:00:00"/>
    <n v="4954"/>
    <n v="1"/>
    <n v="3"/>
    <n v="2"/>
    <n v="2"/>
    <n v="3"/>
    <n v="10"/>
    <x v="1"/>
    <s v="Asthma"/>
    <s v="Neurology"/>
    <s v="Dr. Olu Abisola"/>
    <s v="Allianz"/>
    <x v="34"/>
    <x v="1"/>
    <x v="3"/>
    <s v="Emergency"/>
    <n v="120"/>
    <n v="29"/>
    <m/>
    <x v="1"/>
    <x v="1"/>
    <s v="Self-Referral"/>
    <s v="No"/>
    <s v="Scheduled"/>
    <s v="Pending"/>
    <d v="2025-01-26T00:00:00"/>
    <d v="2025-01-19T00:00:00"/>
    <s v="Private Room"/>
    <n v="139.30000000000001"/>
    <n v="50"/>
  </r>
  <r>
    <d v="2025-01-19T00:00:00"/>
    <n v="4224"/>
    <n v="1"/>
    <n v="1"/>
    <n v="2"/>
    <n v="1"/>
    <n v="3"/>
    <n v="4"/>
    <x v="8"/>
    <s v="Asthma"/>
    <s v="Cardiology"/>
    <s v="Dr. Olu Abisola"/>
    <s v="Allianz"/>
    <x v="57"/>
    <x v="1"/>
    <x v="0"/>
    <s v="Outpatient"/>
    <n v="307"/>
    <n v="178"/>
    <d v="2025-02-02T00:00:00"/>
    <x v="0"/>
    <x v="1"/>
    <s v="Emergency"/>
    <s v="Yes"/>
    <s v="Emergency"/>
    <s v="Paid"/>
    <m/>
    <m/>
    <s v="N/A"/>
    <n v="339.5"/>
    <n v="0"/>
  </r>
  <r>
    <d v="2025-01-19T00:00:00"/>
    <n v="3999"/>
    <n v="1"/>
    <n v="2"/>
    <n v="2"/>
    <n v="5"/>
    <n v="2"/>
    <n v="10"/>
    <x v="1"/>
    <s v="Asthma"/>
    <s v="General Surgery"/>
    <s v="Dr. Olu Abisola"/>
    <s v="AXA"/>
    <x v="2"/>
    <x v="1"/>
    <x v="4"/>
    <s v="Outpatient"/>
    <n v="485"/>
    <n v="25"/>
    <m/>
    <x v="1"/>
    <x v="1"/>
    <s v="Emergency"/>
    <s v="No"/>
    <s v="Scheduled"/>
    <s v="Paid"/>
    <d v="2025-01-25T00:00:00"/>
    <d v="2025-01-19T00:00:00"/>
    <s v="Private Room"/>
    <n v="392"/>
    <n v="50"/>
  </r>
  <r>
    <d v="2025-01-19T00:00:00"/>
    <n v="447"/>
    <n v="1"/>
    <n v="5"/>
    <n v="2"/>
    <n v="4"/>
    <n v="2"/>
    <n v="4"/>
    <x v="8"/>
    <s v="Asthma"/>
    <s v="Pediatrics"/>
    <s v="Dr. Olu Abisola"/>
    <s v="AXA"/>
    <x v="37"/>
    <x v="0"/>
    <x v="0"/>
    <s v="Outpatient"/>
    <n v="851"/>
    <n v="138"/>
    <m/>
    <x v="1"/>
    <x v="5"/>
    <s v="Self-Referral"/>
    <s v="Yes"/>
    <s v="Emergency"/>
    <s v="Paid"/>
    <d v="2025-01-26T00:00:00"/>
    <d v="2025-01-19T00:00:00"/>
    <s v="General Ward"/>
    <n v="699.3"/>
    <n v="10"/>
  </r>
  <r>
    <d v="2025-01-19T00:00:00"/>
    <n v="3423"/>
    <n v="1"/>
    <n v="1"/>
    <n v="2"/>
    <n v="2"/>
    <n v="2"/>
    <n v="10"/>
    <x v="1"/>
    <s v="Asthma"/>
    <s v="Cardiology"/>
    <s v="Dr. Olu Abisola"/>
    <s v="AXA"/>
    <x v="45"/>
    <x v="0"/>
    <x v="0"/>
    <s v="Emergency"/>
    <n v="139"/>
    <n v="38"/>
    <m/>
    <x v="1"/>
    <x v="8"/>
    <s v="Physician Referral"/>
    <s v="No"/>
    <s v="Scheduled"/>
    <s v="Pending"/>
    <d v="2025-01-20T00:00:00"/>
    <d v="2025-01-19T00:00:00"/>
    <s v="General Ward"/>
    <n v="130.9"/>
    <n v="10"/>
  </r>
  <r>
    <d v="2025-01-19T00:00:00"/>
    <n v="4181"/>
    <n v="1"/>
    <n v="1"/>
    <n v="2"/>
    <n v="4"/>
    <n v="1"/>
    <n v="4"/>
    <x v="8"/>
    <s v="Asthma"/>
    <s v="Cardiology"/>
    <s v="Dr. Olu Abisola"/>
    <s v="Aviva"/>
    <x v="26"/>
    <x v="0"/>
    <x v="1"/>
    <s v="Outpatient"/>
    <n v="260"/>
    <n v="31"/>
    <d v="2025-02-06T00:00:00"/>
    <x v="0"/>
    <x v="9"/>
    <s v="Emergency"/>
    <s v="No"/>
    <s v="Scheduled"/>
    <s v="Pending"/>
    <m/>
    <m/>
    <s v="N/A"/>
    <n v="203.7"/>
    <n v="0"/>
  </r>
  <r>
    <d v="2025-01-19T00:00:00"/>
    <n v="3302"/>
    <n v="1"/>
    <n v="4"/>
    <n v="2"/>
    <n v="1"/>
    <n v="1"/>
    <n v="10"/>
    <x v="1"/>
    <s v="Asthma"/>
    <s v="Orthopedics"/>
    <s v="Dr. Olu Abisola"/>
    <s v="Aviva"/>
    <x v="7"/>
    <x v="0"/>
    <x v="0"/>
    <s v="Outpatient"/>
    <n v="265"/>
    <n v="136"/>
    <d v="2025-02-13T00:00:00"/>
    <x v="0"/>
    <x v="0"/>
    <s v="Emergency"/>
    <s v="No"/>
    <s v="Scheduled"/>
    <s v="Paid"/>
    <m/>
    <m/>
    <s v="N/A"/>
    <n v="280.7"/>
    <n v="0"/>
  </r>
  <r>
    <d v="2025-01-19T00:00:00"/>
    <n v="1356"/>
    <n v="1"/>
    <n v="3"/>
    <n v="2"/>
    <n v="5"/>
    <n v="3"/>
    <n v="4"/>
    <x v="8"/>
    <s v="Asthma"/>
    <s v="Neurology"/>
    <s v="Dr. Olu Abisola"/>
    <s v="Allianz"/>
    <x v="51"/>
    <x v="1"/>
    <x v="4"/>
    <s v="Outpatient"/>
    <n v="662"/>
    <n v="122"/>
    <d v="2025-02-08T00:00:00"/>
    <x v="0"/>
    <x v="4"/>
    <s v="Emergency"/>
    <s v="Yes"/>
    <s v="Emergency"/>
    <s v="Pending"/>
    <m/>
    <m/>
    <s v="N/A"/>
    <n v="548.79999999999995"/>
    <n v="0"/>
  </r>
  <r>
    <d v="2025-01-19T00:00:00"/>
    <n v="3397"/>
    <n v="1"/>
    <n v="2"/>
    <n v="2"/>
    <n v="5"/>
    <n v="3"/>
    <n v="10"/>
    <x v="1"/>
    <s v="Asthma"/>
    <s v="General Surgery"/>
    <s v="Dr. Olu Abisola"/>
    <s v="Allianz"/>
    <x v="57"/>
    <x v="0"/>
    <x v="4"/>
    <s v="Outpatient"/>
    <n v="908"/>
    <n v="133"/>
    <m/>
    <x v="1"/>
    <x v="9"/>
    <s v="Emergency"/>
    <s v="Yes"/>
    <s v="Emergency"/>
    <s v="Paid"/>
    <d v="2025-01-27T00:00:00"/>
    <d v="2025-01-19T00:00:00"/>
    <s v="General Ward"/>
    <n v="735.7"/>
    <n v="10"/>
  </r>
  <r>
    <d v="2025-01-19T00:00:00"/>
    <n v="310"/>
    <n v="1"/>
    <n v="4"/>
    <n v="2"/>
    <n v="1"/>
    <n v="3"/>
    <n v="4"/>
    <x v="8"/>
    <s v="Asthma"/>
    <s v="Orthopedics"/>
    <s v="Dr. Olu Abisola"/>
    <s v="Allianz"/>
    <x v="14"/>
    <x v="1"/>
    <x v="3"/>
    <s v="Outpatient"/>
    <n v="586"/>
    <n v="101"/>
    <m/>
    <x v="1"/>
    <x v="1"/>
    <s v="Emergency"/>
    <s v="No"/>
    <s v="Scheduled"/>
    <s v="Paid"/>
    <d v="2025-01-26T00:00:00"/>
    <d v="2025-01-19T00:00:00"/>
    <s v="Semi-Private Room"/>
    <n v="501.9"/>
    <n v="30"/>
  </r>
  <r>
    <d v="2025-01-20T00:00:00"/>
    <n v="3019"/>
    <n v="1"/>
    <n v="2"/>
    <n v="2"/>
    <n v="5"/>
    <n v="1"/>
    <n v="10"/>
    <x v="1"/>
    <s v="Asthma"/>
    <s v="General Surgery"/>
    <s v="Dr. Olu Abisola"/>
    <s v="Aviva"/>
    <x v="48"/>
    <x v="0"/>
    <x v="3"/>
    <s v="Inpatient"/>
    <n v="504"/>
    <n v="28"/>
    <d v="2025-02-14T00:00:00"/>
    <x v="0"/>
    <x v="8"/>
    <s v="Self-Referral"/>
    <s v="Yes"/>
    <s v="Emergency"/>
    <s v="Pending"/>
    <m/>
    <m/>
    <s v="N/A"/>
    <n v="372.4"/>
    <n v="0"/>
  </r>
  <r>
    <d v="2025-01-20T00:00:00"/>
    <n v="4118"/>
    <n v="1"/>
    <n v="3"/>
    <n v="2"/>
    <n v="5"/>
    <n v="3"/>
    <n v="40"/>
    <x v="0"/>
    <s v="Asthma"/>
    <s v="Neurology"/>
    <s v="Dr. Olu Abisola"/>
    <s v="Allianz"/>
    <x v="44"/>
    <x v="0"/>
    <x v="1"/>
    <s v="Outpatient"/>
    <n v="99"/>
    <n v="153"/>
    <m/>
    <x v="1"/>
    <x v="2"/>
    <s v="Emergency"/>
    <s v="Yes"/>
    <s v="Emergency"/>
    <s v="Pending"/>
    <d v="2025-01-24T00:00:00"/>
    <d v="2025-01-20T00:00:00"/>
    <s v="Private Room"/>
    <n v="211.4"/>
    <n v="50"/>
  </r>
  <r>
    <d v="2025-01-20T00:00:00"/>
    <n v="3139"/>
    <n v="1"/>
    <n v="3"/>
    <n v="2"/>
    <n v="3"/>
    <n v="2"/>
    <n v="4"/>
    <x v="8"/>
    <s v="Asthma"/>
    <s v="Neurology"/>
    <s v="Dr. Olu Abisola"/>
    <s v="AXA"/>
    <x v="41"/>
    <x v="1"/>
    <x v="0"/>
    <s v="Inpatient"/>
    <n v="608"/>
    <n v="148"/>
    <d v="2025-02-12T00:00:00"/>
    <x v="0"/>
    <x v="1"/>
    <s v="Self-Referral"/>
    <s v="No"/>
    <s v="Scheduled"/>
    <s v="Pending"/>
    <m/>
    <m/>
    <s v="N/A"/>
    <n v="529.20000000000005"/>
    <n v="0"/>
  </r>
  <r>
    <d v="2025-01-20T00:00:00"/>
    <n v="2043"/>
    <n v="1"/>
    <n v="3"/>
    <n v="2"/>
    <n v="4"/>
    <n v="2"/>
    <n v="10"/>
    <x v="1"/>
    <s v="Asthma"/>
    <s v="Neurology"/>
    <s v="Dr. Olu Abisola"/>
    <s v="AXA"/>
    <x v="32"/>
    <x v="0"/>
    <x v="2"/>
    <s v="Emergency"/>
    <n v="584"/>
    <n v="189"/>
    <m/>
    <x v="1"/>
    <x v="7"/>
    <s v="Self-Referral"/>
    <s v="No"/>
    <s v="Scheduled"/>
    <s v="Pending"/>
    <d v="2025-01-21T00:00:00"/>
    <d v="2025-01-20T00:00:00"/>
    <s v="Semi-Private Room"/>
    <n v="562.1"/>
    <n v="30"/>
  </r>
  <r>
    <d v="2025-01-20T00:00:00"/>
    <n v="73"/>
    <n v="1"/>
    <n v="5"/>
    <n v="2"/>
    <n v="4"/>
    <n v="1"/>
    <n v="4"/>
    <x v="8"/>
    <s v="Asthma"/>
    <s v="Pediatrics"/>
    <s v="Dr. Olu Abisola"/>
    <s v="Aviva"/>
    <x v="0"/>
    <x v="1"/>
    <x v="4"/>
    <s v="Emergency"/>
    <n v="874"/>
    <n v="112"/>
    <d v="2025-02-11T00:00:00"/>
    <x v="0"/>
    <x v="9"/>
    <s v="Physician Referral"/>
    <s v="No"/>
    <s v="Scheduled"/>
    <s v="Paid"/>
    <m/>
    <m/>
    <s v="N/A"/>
    <n v="690.2"/>
    <n v="0"/>
  </r>
  <r>
    <d v="2025-01-20T00:00:00"/>
    <n v="4926"/>
    <n v="1"/>
    <n v="2"/>
    <n v="2"/>
    <n v="5"/>
    <n v="2"/>
    <n v="10"/>
    <x v="1"/>
    <s v="Asthma"/>
    <s v="General Surgery"/>
    <s v="Dr. Olu Abisola"/>
    <s v="AXA"/>
    <x v="0"/>
    <x v="0"/>
    <x v="0"/>
    <s v="Emergency"/>
    <n v="111"/>
    <n v="196"/>
    <d v="2025-02-14T00:00:00"/>
    <x v="0"/>
    <x v="3"/>
    <s v="Emergency"/>
    <s v="No"/>
    <s v="Scheduled"/>
    <s v="Pending"/>
    <m/>
    <m/>
    <s v="N/A"/>
    <n v="214.9"/>
    <n v="0"/>
  </r>
  <r>
    <d v="2025-01-20T00:00:00"/>
    <n v="1195"/>
    <n v="1"/>
    <n v="2"/>
    <n v="2"/>
    <n v="5"/>
    <n v="2"/>
    <n v="4"/>
    <x v="8"/>
    <s v="Asthma"/>
    <s v="General Surgery"/>
    <s v="Dr. Olu Abisola"/>
    <s v="AXA"/>
    <x v="43"/>
    <x v="1"/>
    <x v="3"/>
    <s v="Emergency"/>
    <n v="465"/>
    <n v="118"/>
    <m/>
    <x v="1"/>
    <x v="8"/>
    <s v="Emergency"/>
    <s v="Yes"/>
    <s v="Emergency"/>
    <s v="Pending"/>
    <d v="2025-01-28T00:00:00"/>
    <d v="2025-01-20T00:00:00"/>
    <s v="General Ward"/>
    <n v="415.1"/>
    <n v="10"/>
  </r>
  <r>
    <d v="2025-01-20T00:00:00"/>
    <n v="702"/>
    <n v="1"/>
    <n v="4"/>
    <n v="2"/>
    <n v="5"/>
    <n v="3"/>
    <n v="10"/>
    <x v="1"/>
    <s v="Asthma"/>
    <s v="Orthopedics"/>
    <s v="Dr. Olu Abisola"/>
    <s v="Allianz"/>
    <x v="46"/>
    <x v="0"/>
    <x v="4"/>
    <s v="Emergency"/>
    <n v="302"/>
    <n v="118"/>
    <d v="2025-01-31T00:00:00"/>
    <x v="0"/>
    <x v="9"/>
    <s v="Physician Referral"/>
    <s v="Yes"/>
    <s v="Emergency"/>
    <s v="Pending"/>
    <m/>
    <m/>
    <s v="N/A"/>
    <n v="294"/>
    <n v="0"/>
  </r>
  <r>
    <d v="2025-01-20T00:00:00"/>
    <n v="1822"/>
    <n v="1"/>
    <n v="1"/>
    <n v="2"/>
    <n v="1"/>
    <n v="2"/>
    <n v="4"/>
    <x v="8"/>
    <s v="Asthma"/>
    <s v="Cardiology"/>
    <s v="Dr. Olu Abisola"/>
    <s v="AXA"/>
    <x v="56"/>
    <x v="1"/>
    <x v="1"/>
    <s v="Outpatient"/>
    <n v="451"/>
    <n v="49"/>
    <m/>
    <x v="1"/>
    <x v="7"/>
    <s v="Emergency"/>
    <s v="No"/>
    <s v="Scheduled"/>
    <s v="Pending"/>
    <d v="2025-01-27T00:00:00"/>
    <d v="2025-01-20T00:00:00"/>
    <s v="Semi-Private Room"/>
    <n v="371"/>
    <n v="30"/>
  </r>
  <r>
    <d v="2025-01-20T00:00:00"/>
    <n v="418"/>
    <n v="1"/>
    <n v="3"/>
    <n v="2"/>
    <n v="1"/>
    <n v="2"/>
    <n v="10"/>
    <x v="1"/>
    <s v="Asthma"/>
    <s v="Neurology"/>
    <s v="Dr. Olu Abisola"/>
    <s v="AXA"/>
    <x v="12"/>
    <x v="1"/>
    <x v="3"/>
    <s v="Outpatient"/>
    <n v="958"/>
    <n v="54"/>
    <m/>
    <x v="1"/>
    <x v="3"/>
    <s v="Emergency"/>
    <s v="Yes"/>
    <s v="Emergency"/>
    <s v="Paid"/>
    <d v="2025-01-28T00:00:00"/>
    <d v="2025-01-20T00:00:00"/>
    <s v="General Ward"/>
    <n v="715.4"/>
    <n v="10"/>
  </r>
  <r>
    <d v="2025-01-21T00:00:00"/>
    <n v="110"/>
    <n v="1"/>
    <n v="3"/>
    <n v="2"/>
    <n v="1"/>
    <n v="1"/>
    <n v="4"/>
    <x v="8"/>
    <s v="Asthma"/>
    <s v="Neurology"/>
    <s v="Dr. Olu Abisola"/>
    <s v="Aviva"/>
    <x v="36"/>
    <x v="0"/>
    <x v="1"/>
    <s v="Emergency"/>
    <n v="218"/>
    <n v="82"/>
    <m/>
    <x v="1"/>
    <x v="9"/>
    <s v="Self-Referral"/>
    <s v="Yes"/>
    <s v="Emergency"/>
    <s v="Paid"/>
    <d v="2025-01-22T00:00:00"/>
    <d v="2025-01-21T00:00:00"/>
    <s v="Private Room"/>
    <n v="245"/>
    <n v="50"/>
  </r>
  <r>
    <d v="2025-01-21T00:00:00"/>
    <n v="4669"/>
    <n v="1"/>
    <n v="4"/>
    <n v="2"/>
    <n v="2"/>
    <n v="2"/>
    <n v="10"/>
    <x v="1"/>
    <s v="Asthma"/>
    <s v="Orthopedics"/>
    <s v="Dr. Olu Abisola"/>
    <s v="AXA"/>
    <x v="14"/>
    <x v="1"/>
    <x v="4"/>
    <s v="Outpatient"/>
    <n v="313"/>
    <n v="169"/>
    <d v="2025-02-18T00:00:00"/>
    <x v="0"/>
    <x v="7"/>
    <s v="Self-Referral"/>
    <s v="Yes"/>
    <s v="Emergency"/>
    <s v="Pending"/>
    <m/>
    <m/>
    <s v="N/A"/>
    <n v="337.4"/>
    <n v="0"/>
  </r>
  <r>
    <d v="2025-01-21T00:00:00"/>
    <n v="1458"/>
    <n v="1"/>
    <n v="2"/>
    <n v="2"/>
    <n v="5"/>
    <n v="2"/>
    <n v="4"/>
    <x v="8"/>
    <s v="Asthma"/>
    <s v="General Surgery"/>
    <s v="Dr. Olu Abisola"/>
    <s v="AXA"/>
    <x v="48"/>
    <x v="0"/>
    <x v="2"/>
    <s v="Inpatient"/>
    <n v="607"/>
    <n v="190"/>
    <d v="2025-02-15T00:00:00"/>
    <x v="0"/>
    <x v="1"/>
    <s v="Physician Referral"/>
    <s v="No"/>
    <s v="Scheduled"/>
    <s v="Pending"/>
    <m/>
    <m/>
    <s v="N/A"/>
    <n v="557.9"/>
    <n v="0"/>
  </r>
  <r>
    <d v="2025-01-21T00:00:00"/>
    <n v="2240"/>
    <n v="1"/>
    <n v="5"/>
    <n v="2"/>
    <n v="3"/>
    <n v="3"/>
    <n v="10"/>
    <x v="1"/>
    <s v="Asthma"/>
    <s v="Pediatrics"/>
    <s v="Dr. Olu Abisola"/>
    <s v="Allianz"/>
    <x v="55"/>
    <x v="0"/>
    <x v="0"/>
    <s v="Inpatient"/>
    <n v="144"/>
    <n v="47"/>
    <d v="2025-01-31T00:00:00"/>
    <x v="0"/>
    <x v="0"/>
    <s v="Self-Referral"/>
    <s v="No"/>
    <s v="Scheduled"/>
    <s v="Paid"/>
    <m/>
    <m/>
    <s v="N/A"/>
    <n v="133.69999999999999"/>
    <n v="0"/>
  </r>
  <r>
    <d v="2025-01-21T00:00:00"/>
    <n v="1200"/>
    <n v="1"/>
    <n v="2"/>
    <n v="2"/>
    <n v="5"/>
    <n v="3"/>
    <n v="4"/>
    <x v="8"/>
    <s v="Asthma"/>
    <s v="General Surgery"/>
    <s v="Dr. Olu Abisola"/>
    <s v="Allianz"/>
    <x v="49"/>
    <x v="0"/>
    <x v="0"/>
    <s v="Outpatient"/>
    <n v="233"/>
    <n v="165"/>
    <m/>
    <x v="1"/>
    <x v="0"/>
    <s v="Emergency"/>
    <s v="No"/>
    <s v="Scheduled"/>
    <s v="Paid"/>
    <d v="2025-01-26T00:00:00"/>
    <d v="2025-01-21T00:00:00"/>
    <s v="General Ward"/>
    <n v="285.60000000000002"/>
    <n v="10"/>
  </r>
  <r>
    <d v="2025-01-21T00:00:00"/>
    <n v="4038"/>
    <n v="1"/>
    <n v="5"/>
    <n v="2"/>
    <n v="4"/>
    <n v="3"/>
    <n v="10"/>
    <x v="1"/>
    <s v="Asthma"/>
    <s v="Pediatrics"/>
    <s v="Dr. Olu Abisola"/>
    <s v="Allianz"/>
    <x v="61"/>
    <x v="1"/>
    <x v="2"/>
    <s v="Emergency"/>
    <n v="432"/>
    <n v="51"/>
    <m/>
    <x v="1"/>
    <x v="1"/>
    <s v="Emergency"/>
    <s v="No"/>
    <s v="Scheduled"/>
    <s v="Pending"/>
    <d v="2025-01-30T00:00:00"/>
    <d v="2025-01-21T00:00:00"/>
    <s v="Private Room"/>
    <n v="373.1"/>
    <n v="50"/>
  </r>
  <r>
    <d v="2025-01-21T00:00:00"/>
    <n v="3383"/>
    <n v="1"/>
    <n v="5"/>
    <n v="2"/>
    <n v="3"/>
    <n v="1"/>
    <n v="4"/>
    <x v="8"/>
    <s v="Asthma"/>
    <s v="Pediatrics"/>
    <s v="Dr. Olu Abisola"/>
    <s v="Aviva"/>
    <x v="22"/>
    <x v="1"/>
    <x v="0"/>
    <s v="Emergency"/>
    <n v="624"/>
    <n v="88"/>
    <d v="2025-02-01T00:00:00"/>
    <x v="0"/>
    <x v="0"/>
    <s v="Physician Referral"/>
    <s v="No"/>
    <s v="Scheduled"/>
    <s v="Paid"/>
    <m/>
    <m/>
    <s v="N/A"/>
    <n v="498.4"/>
    <n v="0"/>
  </r>
  <r>
    <d v="2025-01-21T00:00:00"/>
    <n v="3219"/>
    <n v="1"/>
    <n v="2"/>
    <n v="2"/>
    <n v="5"/>
    <n v="3"/>
    <n v="10"/>
    <x v="1"/>
    <s v="Asthma"/>
    <s v="General Surgery"/>
    <s v="Dr. Olu Abisola"/>
    <s v="Allianz"/>
    <x v="19"/>
    <x v="0"/>
    <x v="0"/>
    <s v="Inpatient"/>
    <n v="250"/>
    <n v="181"/>
    <m/>
    <x v="1"/>
    <x v="2"/>
    <s v="Emergency"/>
    <s v="Yes"/>
    <s v="Emergency"/>
    <s v="Paid"/>
    <d v="2025-01-26T00:00:00"/>
    <d v="2025-01-21T00:00:00"/>
    <s v="General Ward"/>
    <n v="308.7"/>
    <n v="10"/>
  </r>
  <r>
    <d v="2025-01-21T00:00:00"/>
    <n v="4969"/>
    <n v="1"/>
    <n v="3"/>
    <n v="2"/>
    <n v="4"/>
    <n v="2"/>
    <n v="4"/>
    <x v="8"/>
    <s v="Asthma"/>
    <s v="Neurology"/>
    <s v="Dr. Olu Abisola"/>
    <s v="AXA"/>
    <x v="22"/>
    <x v="0"/>
    <x v="1"/>
    <s v="Outpatient"/>
    <n v="841"/>
    <n v="178"/>
    <m/>
    <x v="1"/>
    <x v="6"/>
    <s v="Physician Referral"/>
    <s v="No"/>
    <s v="Scheduled"/>
    <s v="Paid"/>
    <d v="2025-01-24T00:00:00"/>
    <d v="2025-01-21T00:00:00"/>
    <s v="Semi-Private Room"/>
    <n v="734.3"/>
    <n v="30"/>
  </r>
  <r>
    <d v="2025-01-21T00:00:00"/>
    <n v="489"/>
    <n v="1"/>
    <n v="5"/>
    <n v="2"/>
    <n v="3"/>
    <n v="1"/>
    <n v="10"/>
    <x v="1"/>
    <s v="Asthma"/>
    <s v="Pediatrics"/>
    <s v="Dr. Olu Abisola"/>
    <s v="Aviva"/>
    <x v="36"/>
    <x v="1"/>
    <x v="0"/>
    <s v="Inpatient"/>
    <n v="181"/>
    <n v="129"/>
    <d v="2025-02-01T00:00:00"/>
    <x v="0"/>
    <x v="1"/>
    <s v="Emergency"/>
    <s v="No"/>
    <s v="Scheduled"/>
    <s v="Paid"/>
    <m/>
    <m/>
    <s v="N/A"/>
    <n v="217"/>
    <n v="0"/>
  </r>
  <r>
    <d v="2025-01-22T00:00:00"/>
    <n v="2226"/>
    <n v="1"/>
    <n v="4"/>
    <n v="2"/>
    <n v="3"/>
    <n v="2"/>
    <n v="4"/>
    <x v="8"/>
    <s v="Asthma"/>
    <s v="Orthopedics"/>
    <s v="Dr. Olu Abisola"/>
    <s v="AXA"/>
    <x v="52"/>
    <x v="1"/>
    <x v="1"/>
    <s v="Outpatient"/>
    <n v="628"/>
    <n v="116"/>
    <d v="2025-01-29T00:00:00"/>
    <x v="0"/>
    <x v="1"/>
    <s v="Physician Referral"/>
    <s v="Yes"/>
    <s v="Emergency"/>
    <s v="Pending"/>
    <m/>
    <m/>
    <s v="N/A"/>
    <n v="520.79999999999995"/>
    <n v="0"/>
  </r>
  <r>
    <d v="2025-01-22T00:00:00"/>
    <n v="4369"/>
    <n v="1"/>
    <n v="4"/>
    <n v="2"/>
    <n v="4"/>
    <n v="2"/>
    <n v="10"/>
    <x v="1"/>
    <s v="Asthma"/>
    <s v="Orthopedics"/>
    <s v="Dr. Olu Abisola"/>
    <s v="AXA"/>
    <x v="45"/>
    <x v="1"/>
    <x v="0"/>
    <s v="Emergency"/>
    <n v="862"/>
    <n v="151"/>
    <m/>
    <x v="1"/>
    <x v="1"/>
    <s v="Emergency"/>
    <s v="No"/>
    <s v="Scheduled"/>
    <s v="Paid"/>
    <d v="2025-01-31T00:00:00"/>
    <d v="2025-01-22T00:00:00"/>
    <s v="General Ward"/>
    <n v="716.1"/>
    <n v="10"/>
  </r>
  <r>
    <d v="2025-01-22T00:00:00"/>
    <n v="3178"/>
    <n v="1"/>
    <n v="5"/>
    <n v="2"/>
    <n v="3"/>
    <n v="3"/>
    <n v="4"/>
    <x v="8"/>
    <s v="Asthma"/>
    <s v="Pediatrics"/>
    <s v="Dr. Olu Abisola"/>
    <s v="Allianz"/>
    <x v="12"/>
    <x v="0"/>
    <x v="0"/>
    <s v="Inpatient"/>
    <n v="454"/>
    <n v="161"/>
    <m/>
    <x v="1"/>
    <x v="6"/>
    <s v="Emergency"/>
    <s v="Yes"/>
    <s v="Emergency"/>
    <s v="Paid"/>
    <d v="2025-01-31T00:00:00"/>
    <d v="2025-01-22T00:00:00"/>
    <s v="General Ward"/>
    <n v="437.5"/>
    <n v="10"/>
  </r>
  <r>
    <d v="2025-01-22T00:00:00"/>
    <n v="422"/>
    <n v="1"/>
    <n v="3"/>
    <n v="2"/>
    <n v="4"/>
    <n v="1"/>
    <n v="10"/>
    <x v="1"/>
    <s v="Asthma"/>
    <s v="Neurology"/>
    <s v="Dr. Olu Abisola"/>
    <s v="Aviva"/>
    <x v="25"/>
    <x v="0"/>
    <x v="3"/>
    <s v="Outpatient"/>
    <n v="308"/>
    <n v="34"/>
    <d v="2025-02-15T00:00:00"/>
    <x v="0"/>
    <x v="9"/>
    <s v="Emergency"/>
    <s v="Yes"/>
    <s v="Emergency"/>
    <s v="Pending"/>
    <m/>
    <m/>
    <s v="N/A"/>
    <n v="239.4"/>
    <n v="0"/>
  </r>
  <r>
    <d v="2025-01-22T00:00:00"/>
    <n v="3077"/>
    <n v="1"/>
    <n v="5"/>
    <n v="2"/>
    <n v="3"/>
    <n v="1"/>
    <n v="4"/>
    <x v="8"/>
    <s v="Asthma"/>
    <s v="Pediatrics"/>
    <s v="Dr. Olu Abisola"/>
    <s v="Aviva"/>
    <x v="14"/>
    <x v="0"/>
    <x v="2"/>
    <s v="Emergency"/>
    <n v="647"/>
    <n v="39"/>
    <d v="2025-02-12T00:00:00"/>
    <x v="0"/>
    <x v="4"/>
    <s v="Emergency"/>
    <s v="No"/>
    <s v="Scheduled"/>
    <s v="Pending"/>
    <m/>
    <m/>
    <s v="N/A"/>
    <n v="480.2"/>
    <n v="0"/>
  </r>
  <r>
    <d v="2025-01-22T00:00:00"/>
    <n v="162"/>
    <n v="1"/>
    <n v="4"/>
    <n v="2"/>
    <n v="3"/>
    <n v="3"/>
    <n v="10"/>
    <x v="1"/>
    <s v="Asthma"/>
    <s v="Orthopedics"/>
    <s v="Dr. Olu Abisola"/>
    <s v="Allianz"/>
    <x v="7"/>
    <x v="0"/>
    <x v="3"/>
    <s v="Outpatient"/>
    <n v="309"/>
    <n v="39"/>
    <m/>
    <x v="1"/>
    <x v="1"/>
    <s v="Emergency"/>
    <s v="Yes"/>
    <s v="Emergency"/>
    <s v="Pending"/>
    <d v="2025-01-26T00:00:00"/>
    <d v="2025-01-22T00:00:00"/>
    <s v="Private Room"/>
    <n v="278.60000000000002"/>
    <n v="50"/>
  </r>
  <r>
    <d v="2025-01-22T00:00:00"/>
    <n v="1517"/>
    <n v="1"/>
    <n v="4"/>
    <n v="2"/>
    <n v="3"/>
    <n v="1"/>
    <n v="4"/>
    <x v="8"/>
    <s v="Asthma"/>
    <s v="Orthopedics"/>
    <s v="Dr. Olu Abisola"/>
    <s v="Aviva"/>
    <x v="20"/>
    <x v="0"/>
    <x v="0"/>
    <s v="Emergency"/>
    <n v="319"/>
    <n v="196"/>
    <m/>
    <x v="1"/>
    <x v="6"/>
    <s v="Physician Referral"/>
    <s v="Yes"/>
    <s v="Emergency"/>
    <s v="Paid"/>
    <d v="2025-01-26T00:00:00"/>
    <d v="2025-01-22T00:00:00"/>
    <s v="General Ward"/>
    <n v="367.5"/>
    <n v="10"/>
  </r>
  <r>
    <d v="2025-01-22T00:00:00"/>
    <n v="549"/>
    <n v="1"/>
    <n v="2"/>
    <n v="2"/>
    <n v="5"/>
    <n v="2"/>
    <n v="10"/>
    <x v="1"/>
    <s v="Asthma"/>
    <s v="General Surgery"/>
    <s v="Dr. Olu Abisola"/>
    <s v="AXA"/>
    <x v="12"/>
    <x v="1"/>
    <x v="1"/>
    <s v="Outpatient"/>
    <n v="552"/>
    <n v="118"/>
    <m/>
    <x v="1"/>
    <x v="3"/>
    <s v="Physician Referral"/>
    <s v="Yes"/>
    <s v="Emergency"/>
    <s v="Pending"/>
    <d v="2025-01-30T00:00:00"/>
    <d v="2025-01-22T00:00:00"/>
    <s v="General Ward"/>
    <n v="476"/>
    <n v="10"/>
  </r>
  <r>
    <d v="2025-01-22T00:00:00"/>
    <n v="2359"/>
    <n v="1"/>
    <n v="3"/>
    <n v="2"/>
    <n v="3"/>
    <n v="1"/>
    <n v="4"/>
    <x v="8"/>
    <s v="Asthma"/>
    <s v="Neurology"/>
    <s v="Dr. Olu Abisola"/>
    <s v="Aviva"/>
    <x v="19"/>
    <x v="0"/>
    <x v="0"/>
    <s v="Inpatient"/>
    <n v="536"/>
    <n v="87"/>
    <d v="2025-02-18T00:00:00"/>
    <x v="0"/>
    <x v="5"/>
    <s v="Self-Referral"/>
    <s v="No"/>
    <s v="Scheduled"/>
    <s v="Paid"/>
    <m/>
    <m/>
    <s v="N/A"/>
    <n v="436.1"/>
    <n v="0"/>
  </r>
  <r>
    <d v="2025-01-22T00:00:00"/>
    <n v="833"/>
    <n v="1"/>
    <n v="2"/>
    <n v="2"/>
    <n v="5"/>
    <n v="2"/>
    <n v="10"/>
    <x v="1"/>
    <s v="Asthma"/>
    <s v="General Surgery"/>
    <s v="Dr. Olu Abisola"/>
    <s v="AXA"/>
    <x v="29"/>
    <x v="1"/>
    <x v="4"/>
    <s v="Outpatient"/>
    <n v="611"/>
    <n v="37"/>
    <m/>
    <x v="1"/>
    <x v="5"/>
    <s v="Physician Referral"/>
    <s v="Yes"/>
    <s v="Emergency"/>
    <s v="Pending"/>
    <d v="2025-01-29T00:00:00"/>
    <d v="2025-01-22T00:00:00"/>
    <s v="Semi-Private Room"/>
    <n v="474.6"/>
    <n v="30"/>
  </r>
  <r>
    <d v="2025-01-23T00:00:00"/>
    <n v="3869"/>
    <n v="1"/>
    <n v="1"/>
    <n v="2"/>
    <n v="2"/>
    <n v="1"/>
    <n v="4"/>
    <x v="8"/>
    <s v="Asthma"/>
    <s v="Cardiology"/>
    <s v="Dr. Olu Abisola"/>
    <s v="Aviva"/>
    <x v="20"/>
    <x v="1"/>
    <x v="4"/>
    <s v="Inpatient"/>
    <n v="684"/>
    <n v="171"/>
    <m/>
    <x v="1"/>
    <x v="9"/>
    <s v="Emergency"/>
    <s v="Yes"/>
    <s v="Emergency"/>
    <s v="Paid"/>
    <d v="2025-01-28T00:00:00"/>
    <d v="2025-01-23T00:00:00"/>
    <s v="Private Room"/>
    <n v="633.5"/>
    <n v="50"/>
  </r>
  <r>
    <d v="2025-01-23T00:00:00"/>
    <n v="4254"/>
    <n v="1"/>
    <n v="5"/>
    <n v="2"/>
    <n v="2"/>
    <n v="1"/>
    <n v="10"/>
    <x v="1"/>
    <s v="Asthma"/>
    <s v="Pediatrics"/>
    <s v="Dr. Olu Abisola"/>
    <s v="Aviva"/>
    <x v="17"/>
    <x v="0"/>
    <x v="4"/>
    <s v="Inpatient"/>
    <n v="619"/>
    <n v="174"/>
    <m/>
    <x v="1"/>
    <x v="6"/>
    <s v="Physician Referral"/>
    <s v="Yes"/>
    <s v="Emergency"/>
    <s v="Pending"/>
    <d v="2025-01-29T00:00:00"/>
    <d v="2025-01-23T00:00:00"/>
    <s v="General Ward"/>
    <n v="562.1"/>
    <n v="10"/>
  </r>
  <r>
    <d v="2025-01-23T00:00:00"/>
    <n v="50"/>
    <n v="1"/>
    <n v="2"/>
    <n v="2"/>
    <n v="5"/>
    <n v="3"/>
    <n v="4"/>
    <x v="8"/>
    <s v="Asthma"/>
    <s v="General Surgery"/>
    <s v="Dr. Olu Abisola"/>
    <s v="Allianz"/>
    <x v="30"/>
    <x v="1"/>
    <x v="4"/>
    <s v="Inpatient"/>
    <n v="627"/>
    <n v="52"/>
    <m/>
    <x v="1"/>
    <x v="9"/>
    <s v="Emergency"/>
    <s v="Yes"/>
    <s v="Emergency"/>
    <s v="Pending"/>
    <d v="2025-01-26T00:00:00"/>
    <d v="2025-01-23T00:00:00"/>
    <s v="General Ward"/>
    <n v="482.3"/>
    <n v="10"/>
  </r>
  <r>
    <d v="2025-01-23T00:00:00"/>
    <n v="2056"/>
    <n v="1"/>
    <n v="3"/>
    <n v="2"/>
    <n v="2"/>
    <n v="3"/>
    <n v="10"/>
    <x v="1"/>
    <s v="Asthma"/>
    <s v="Neurology"/>
    <s v="Dr. Olu Abisola"/>
    <s v="Allianz"/>
    <x v="38"/>
    <x v="0"/>
    <x v="0"/>
    <s v="Emergency"/>
    <n v="445"/>
    <n v="144"/>
    <m/>
    <x v="1"/>
    <x v="9"/>
    <s v="Emergency"/>
    <s v="Yes"/>
    <s v="Emergency"/>
    <s v="Paid"/>
    <d v="2025-01-29T00:00:00"/>
    <d v="2025-01-23T00:00:00"/>
    <s v="Private Room"/>
    <n v="447.3"/>
    <n v="50"/>
  </r>
  <r>
    <d v="2025-01-23T00:00:00"/>
    <n v="3878"/>
    <n v="1"/>
    <n v="5"/>
    <n v="2"/>
    <n v="1"/>
    <n v="1"/>
    <n v="4"/>
    <x v="8"/>
    <s v="Asthma"/>
    <s v="Pediatrics"/>
    <s v="Dr. Olu Abisola"/>
    <s v="Aviva"/>
    <x v="46"/>
    <x v="1"/>
    <x v="4"/>
    <s v="Inpatient"/>
    <n v="638"/>
    <n v="83"/>
    <m/>
    <x v="1"/>
    <x v="8"/>
    <s v="Self-Referral"/>
    <s v="No"/>
    <s v="Scheduled"/>
    <s v="Pending"/>
    <d v="2025-01-31T00:00:00"/>
    <d v="2025-01-23T00:00:00"/>
    <s v="Semi-Private Room"/>
    <n v="525.70000000000005"/>
    <n v="30"/>
  </r>
  <r>
    <d v="2025-01-23T00:00:00"/>
    <n v="3662"/>
    <n v="1"/>
    <n v="5"/>
    <n v="2"/>
    <n v="3"/>
    <n v="2"/>
    <n v="10"/>
    <x v="1"/>
    <s v="Asthma"/>
    <s v="Pediatrics"/>
    <s v="Dr. Olu Abisola"/>
    <s v="AXA"/>
    <x v="35"/>
    <x v="0"/>
    <x v="2"/>
    <s v="Inpatient"/>
    <n v="804"/>
    <n v="172"/>
    <d v="2025-02-17T00:00:00"/>
    <x v="0"/>
    <x v="3"/>
    <s v="Physician Referral"/>
    <s v="Yes"/>
    <s v="Emergency"/>
    <s v="Pending"/>
    <m/>
    <m/>
    <s v="N/A"/>
    <n v="683.2"/>
    <n v="0"/>
  </r>
  <r>
    <d v="2025-01-23T00:00:00"/>
    <n v="933"/>
    <n v="1"/>
    <n v="5"/>
    <n v="2"/>
    <n v="5"/>
    <n v="3"/>
    <n v="4"/>
    <x v="8"/>
    <s v="Asthma"/>
    <s v="Pediatrics"/>
    <s v="Dr. Olu Abisola"/>
    <s v="Allianz"/>
    <x v="30"/>
    <x v="0"/>
    <x v="0"/>
    <s v="Inpatient"/>
    <n v="108"/>
    <n v="88"/>
    <d v="2025-02-21T00:00:00"/>
    <x v="0"/>
    <x v="3"/>
    <s v="Physician Referral"/>
    <s v="Yes"/>
    <s v="Emergency"/>
    <s v="Pending"/>
    <m/>
    <m/>
    <s v="N/A"/>
    <n v="137.19999999999999"/>
    <n v="0"/>
  </r>
  <r>
    <d v="2025-01-23T00:00:00"/>
    <n v="1123"/>
    <n v="1"/>
    <n v="5"/>
    <n v="2"/>
    <n v="1"/>
    <n v="3"/>
    <n v="10"/>
    <x v="1"/>
    <s v="Asthma"/>
    <s v="Pediatrics"/>
    <s v="Dr. Olu Abisola"/>
    <s v="Allianz"/>
    <x v="42"/>
    <x v="1"/>
    <x v="3"/>
    <s v="Emergency"/>
    <n v="663"/>
    <n v="165"/>
    <d v="2025-02-12T00:00:00"/>
    <x v="0"/>
    <x v="3"/>
    <s v="Emergency"/>
    <s v="No"/>
    <s v="Scheduled"/>
    <s v="Pending"/>
    <m/>
    <m/>
    <s v="N/A"/>
    <n v="579.6"/>
    <n v="0"/>
  </r>
  <r>
    <d v="2025-01-23T00:00:00"/>
    <n v="867"/>
    <n v="1"/>
    <n v="5"/>
    <n v="2"/>
    <n v="4"/>
    <n v="3"/>
    <n v="4"/>
    <x v="8"/>
    <s v="Asthma"/>
    <s v="Pediatrics"/>
    <s v="Dr. Olu Abisola"/>
    <s v="Allianz"/>
    <x v="60"/>
    <x v="0"/>
    <x v="0"/>
    <s v="Outpatient"/>
    <n v="484"/>
    <n v="64"/>
    <m/>
    <x v="1"/>
    <x v="2"/>
    <s v="Physician Referral"/>
    <s v="Yes"/>
    <s v="Emergency"/>
    <s v="Pending"/>
    <d v="2025-02-01T00:00:00"/>
    <d v="2025-01-23T00:00:00"/>
    <s v="Private Room"/>
    <n v="418.6"/>
    <n v="50"/>
  </r>
  <r>
    <d v="2025-01-23T00:00:00"/>
    <n v="4230"/>
    <n v="1"/>
    <n v="3"/>
    <n v="2"/>
    <n v="1"/>
    <n v="1"/>
    <n v="5"/>
    <x v="4"/>
    <s v="Asthma"/>
    <s v="Neurology"/>
    <s v="Dr. Olu Abisola"/>
    <s v="Aviva"/>
    <x v="51"/>
    <x v="0"/>
    <x v="2"/>
    <s v="Emergency"/>
    <n v="498"/>
    <n v="129"/>
    <d v="2025-02-04T00:00:00"/>
    <x v="0"/>
    <x v="0"/>
    <s v="Physician Referral"/>
    <s v="Yes"/>
    <s v="Emergency"/>
    <s v="Paid"/>
    <m/>
    <m/>
    <s v="N/A"/>
    <n v="438.9"/>
    <n v="0"/>
  </r>
  <r>
    <d v="2025-01-24T00:00:00"/>
    <n v="2078"/>
    <n v="1"/>
    <n v="1"/>
    <n v="2"/>
    <n v="5"/>
    <n v="2"/>
    <n v="10"/>
    <x v="1"/>
    <s v="Asthma"/>
    <s v="Cardiology"/>
    <s v="Dr. Olu Abisola"/>
    <s v="AXA"/>
    <x v="31"/>
    <x v="1"/>
    <x v="1"/>
    <s v="Emergency"/>
    <n v="283"/>
    <n v="39"/>
    <m/>
    <x v="1"/>
    <x v="3"/>
    <s v="Physician Referral"/>
    <s v="Yes"/>
    <s v="Emergency"/>
    <s v="Paid"/>
    <d v="2025-01-27T00:00:00"/>
    <d v="2025-01-24T00:00:00"/>
    <s v="General Ward"/>
    <n v="232.4"/>
    <n v="10"/>
  </r>
  <r>
    <d v="2025-01-24T00:00:00"/>
    <n v="153"/>
    <n v="1"/>
    <n v="4"/>
    <n v="2"/>
    <n v="1"/>
    <n v="2"/>
    <n v="4"/>
    <x v="8"/>
    <s v="Asthma"/>
    <s v="Orthopedics"/>
    <s v="Dr. Olu Abisola"/>
    <s v="AXA"/>
    <x v="31"/>
    <x v="0"/>
    <x v="2"/>
    <s v="Outpatient"/>
    <n v="101"/>
    <n v="54"/>
    <m/>
    <x v="1"/>
    <x v="3"/>
    <s v="Emergency"/>
    <s v="No"/>
    <s v="Scheduled"/>
    <s v="Pending"/>
    <d v="2025-02-01T00:00:00"/>
    <d v="2025-01-24T00:00:00"/>
    <s v="Private Room"/>
    <n v="143.5"/>
    <n v="50"/>
  </r>
  <r>
    <d v="2025-01-24T00:00:00"/>
    <n v="739"/>
    <n v="1"/>
    <n v="1"/>
    <n v="2"/>
    <n v="3"/>
    <n v="1"/>
    <n v="10"/>
    <x v="1"/>
    <s v="Asthma"/>
    <s v="Cardiology"/>
    <s v="Dr. Olu Abisola"/>
    <s v="Aviva"/>
    <x v="49"/>
    <x v="0"/>
    <x v="0"/>
    <s v="Outpatient"/>
    <n v="711"/>
    <n v="153"/>
    <m/>
    <x v="1"/>
    <x v="9"/>
    <s v="Physician Referral"/>
    <s v="No"/>
    <s v="Scheduled"/>
    <s v="Pending"/>
    <d v="2025-01-27T00:00:00"/>
    <d v="2025-01-24T00:00:00"/>
    <s v="General Ward"/>
    <n v="611.79999999999995"/>
    <n v="10"/>
  </r>
  <r>
    <d v="2025-01-24T00:00:00"/>
    <n v="4002"/>
    <n v="1"/>
    <n v="4"/>
    <n v="2"/>
    <n v="2"/>
    <n v="2"/>
    <n v="4"/>
    <x v="8"/>
    <s v="Asthma"/>
    <s v="Orthopedics"/>
    <s v="Dr. Olu Abisola"/>
    <s v="AXA"/>
    <x v="52"/>
    <x v="0"/>
    <x v="3"/>
    <s v="Inpatient"/>
    <n v="862"/>
    <n v="110"/>
    <m/>
    <x v="1"/>
    <x v="4"/>
    <s v="Emergency"/>
    <s v="No"/>
    <s v="Scheduled"/>
    <s v="Paid"/>
    <d v="2025-01-26T00:00:00"/>
    <d v="2025-01-24T00:00:00"/>
    <s v="Semi-Private Room"/>
    <n v="701.4"/>
    <n v="30"/>
  </r>
  <r>
    <d v="2025-01-24T00:00:00"/>
    <n v="4420"/>
    <n v="1"/>
    <n v="2"/>
    <n v="2"/>
    <n v="5"/>
    <n v="3"/>
    <n v="10"/>
    <x v="1"/>
    <s v="Asthma"/>
    <s v="General Surgery"/>
    <s v="Dr. Olu Abisola"/>
    <s v="Allianz"/>
    <x v="29"/>
    <x v="1"/>
    <x v="1"/>
    <s v="Inpatient"/>
    <n v="242"/>
    <n v="28"/>
    <m/>
    <x v="1"/>
    <x v="4"/>
    <s v="Emergency"/>
    <s v="Yes"/>
    <s v="Emergency"/>
    <s v="Paid"/>
    <d v="2025-01-29T00:00:00"/>
    <d v="2025-01-24T00:00:00"/>
    <s v="General Ward"/>
    <n v="196"/>
    <n v="10"/>
  </r>
  <r>
    <d v="2025-01-24T00:00:00"/>
    <n v="170"/>
    <n v="1"/>
    <n v="5"/>
    <n v="2"/>
    <n v="1"/>
    <n v="2"/>
    <n v="4"/>
    <x v="8"/>
    <s v="Asthma"/>
    <s v="Pediatrics"/>
    <s v="Dr. Olu Abisola"/>
    <s v="AXA"/>
    <x v="25"/>
    <x v="1"/>
    <x v="1"/>
    <s v="Outpatient"/>
    <n v="808"/>
    <n v="199"/>
    <d v="2025-02-17T00:00:00"/>
    <x v="0"/>
    <x v="0"/>
    <s v="Physician Referral"/>
    <s v="Yes"/>
    <s v="Emergency"/>
    <s v="Pending"/>
    <m/>
    <m/>
    <s v="N/A"/>
    <n v="704.9"/>
    <n v="0"/>
  </r>
  <r>
    <d v="2025-01-24T00:00:00"/>
    <n v="4236"/>
    <n v="1"/>
    <n v="2"/>
    <n v="2"/>
    <n v="5"/>
    <n v="3"/>
    <n v="10"/>
    <x v="1"/>
    <s v="Asthma"/>
    <s v="General Surgery"/>
    <s v="Dr. Olu Abisola"/>
    <s v="Allianz"/>
    <x v="58"/>
    <x v="0"/>
    <x v="3"/>
    <s v="Outpatient"/>
    <n v="182"/>
    <n v="175"/>
    <d v="2025-02-07T00:00:00"/>
    <x v="0"/>
    <x v="5"/>
    <s v="Self-Referral"/>
    <s v="No"/>
    <s v="Scheduled"/>
    <s v="Paid"/>
    <m/>
    <m/>
    <s v="N/A"/>
    <n v="249.9"/>
    <n v="0"/>
  </r>
  <r>
    <d v="2025-01-24T00:00:00"/>
    <n v="3401"/>
    <n v="1"/>
    <n v="2"/>
    <n v="2"/>
    <n v="5"/>
    <n v="3"/>
    <n v="4"/>
    <x v="8"/>
    <s v="Asthma"/>
    <s v="General Surgery"/>
    <s v="Dr. Olu Abisola"/>
    <s v="Allianz"/>
    <x v="48"/>
    <x v="1"/>
    <x v="3"/>
    <s v="Emergency"/>
    <n v="293"/>
    <n v="38"/>
    <d v="2025-02-04T00:00:00"/>
    <x v="0"/>
    <x v="1"/>
    <s v="Emergency"/>
    <s v="No"/>
    <s v="Scheduled"/>
    <s v="Pending"/>
    <m/>
    <m/>
    <s v="N/A"/>
    <n v="231.7"/>
    <n v="0"/>
  </r>
  <r>
    <d v="2025-01-24T00:00:00"/>
    <n v="2246"/>
    <n v="1"/>
    <n v="4"/>
    <n v="2"/>
    <n v="3"/>
    <n v="1"/>
    <n v="10"/>
    <x v="1"/>
    <s v="Asthma"/>
    <s v="Orthopedics"/>
    <s v="Dr. Olu Abisola"/>
    <s v="Aviva"/>
    <x v="19"/>
    <x v="0"/>
    <x v="3"/>
    <s v="Emergency"/>
    <n v="136"/>
    <n v="122"/>
    <m/>
    <x v="1"/>
    <x v="4"/>
    <s v="Physician Referral"/>
    <s v="No"/>
    <s v="Scheduled"/>
    <s v="Pending"/>
    <d v="2025-01-28T00:00:00"/>
    <d v="2025-01-24T00:00:00"/>
    <s v="General Ward"/>
    <n v="187.6"/>
    <n v="10"/>
  </r>
  <r>
    <d v="2025-01-24T00:00:00"/>
    <n v="19"/>
    <n v="1"/>
    <n v="3"/>
    <n v="2"/>
    <n v="5"/>
    <n v="3"/>
    <n v="4"/>
    <x v="8"/>
    <s v="Asthma"/>
    <s v="Neurology"/>
    <s v="Dr. Olu Abisola"/>
    <s v="Allianz"/>
    <x v="39"/>
    <x v="1"/>
    <x v="3"/>
    <s v="Emergency"/>
    <n v="963"/>
    <n v="104"/>
    <d v="2025-02-21T00:00:00"/>
    <x v="0"/>
    <x v="0"/>
    <s v="Self-Referral"/>
    <s v="No"/>
    <s v="Scheduled"/>
    <s v="Pending"/>
    <m/>
    <m/>
    <s v="N/A"/>
    <n v="746.9"/>
    <n v="0"/>
  </r>
  <r>
    <d v="2025-01-25T00:00:00"/>
    <n v="4937"/>
    <n v="1"/>
    <n v="5"/>
    <n v="2"/>
    <n v="4"/>
    <n v="2"/>
    <n v="10"/>
    <x v="1"/>
    <s v="Asthma"/>
    <s v="Pediatrics"/>
    <s v="Dr. Olu Abisola"/>
    <s v="AXA"/>
    <x v="54"/>
    <x v="1"/>
    <x v="4"/>
    <s v="Outpatient"/>
    <n v="70"/>
    <n v="82"/>
    <m/>
    <x v="1"/>
    <x v="2"/>
    <s v="Emergency"/>
    <s v="No"/>
    <s v="Scheduled"/>
    <s v="Pending"/>
    <d v="2025-01-30T00:00:00"/>
    <d v="2025-01-25T00:00:00"/>
    <s v="Semi-Private Room"/>
    <n v="127.4"/>
    <n v="30"/>
  </r>
  <r>
    <d v="2025-01-25T00:00:00"/>
    <n v="3756"/>
    <n v="1"/>
    <n v="2"/>
    <n v="2"/>
    <n v="5"/>
    <n v="2"/>
    <n v="4"/>
    <x v="8"/>
    <s v="Asthma"/>
    <s v="General Surgery"/>
    <s v="Dr. Olu Abisola"/>
    <s v="AXA"/>
    <x v="14"/>
    <x v="0"/>
    <x v="2"/>
    <s v="Inpatient"/>
    <n v="494"/>
    <n v="114"/>
    <d v="2025-02-08T00:00:00"/>
    <x v="0"/>
    <x v="6"/>
    <s v="Self-Referral"/>
    <s v="Yes"/>
    <s v="Emergency"/>
    <s v="Paid"/>
    <m/>
    <m/>
    <s v="N/A"/>
    <n v="425.6"/>
    <n v="0"/>
  </r>
  <r>
    <d v="2025-01-25T00:00:00"/>
    <n v="2032"/>
    <n v="1"/>
    <n v="1"/>
    <n v="2"/>
    <n v="3"/>
    <n v="2"/>
    <n v="10"/>
    <x v="1"/>
    <s v="Asthma"/>
    <s v="Cardiology"/>
    <s v="Dr. Olu Abisola"/>
    <s v="AXA"/>
    <x v="60"/>
    <x v="0"/>
    <x v="3"/>
    <s v="Emergency"/>
    <n v="227"/>
    <n v="154"/>
    <d v="2025-02-06T00:00:00"/>
    <x v="0"/>
    <x v="8"/>
    <s v="Physician Referral"/>
    <s v="Yes"/>
    <s v="Emergency"/>
    <s v="Paid"/>
    <m/>
    <m/>
    <s v="N/A"/>
    <n v="266.7"/>
    <n v="0"/>
  </r>
  <r>
    <d v="2025-01-25T00:00:00"/>
    <n v="4932"/>
    <n v="1"/>
    <n v="5"/>
    <n v="2"/>
    <n v="3"/>
    <n v="2"/>
    <n v="4"/>
    <x v="8"/>
    <s v="Asthma"/>
    <s v="Pediatrics"/>
    <s v="Dr. Olu Abisola"/>
    <s v="AXA"/>
    <x v="4"/>
    <x v="0"/>
    <x v="4"/>
    <s v="Emergency"/>
    <n v="515"/>
    <n v="56"/>
    <d v="2025-02-10T00:00:00"/>
    <x v="0"/>
    <x v="6"/>
    <s v="Self-Referral"/>
    <s v="Yes"/>
    <s v="Emergency"/>
    <s v="Paid"/>
    <m/>
    <m/>
    <s v="N/A"/>
    <n v="399.7"/>
    <n v="0"/>
  </r>
  <r>
    <d v="2025-01-25T00:00:00"/>
    <n v="3844"/>
    <n v="1"/>
    <n v="3"/>
    <n v="2"/>
    <n v="2"/>
    <n v="2"/>
    <n v="10"/>
    <x v="1"/>
    <s v="Asthma"/>
    <s v="Neurology"/>
    <s v="Dr. Olu Abisola"/>
    <s v="AXA"/>
    <x v="45"/>
    <x v="0"/>
    <x v="0"/>
    <s v="Outpatient"/>
    <n v="956"/>
    <n v="108"/>
    <d v="2025-02-03T00:00:00"/>
    <x v="0"/>
    <x v="8"/>
    <s v="Self-Referral"/>
    <s v="Yes"/>
    <s v="Emergency"/>
    <s v="Pending"/>
    <m/>
    <m/>
    <s v="N/A"/>
    <n v="744.8"/>
    <n v="0"/>
  </r>
  <r>
    <d v="2025-01-25T00:00:00"/>
    <n v="4874"/>
    <n v="1"/>
    <n v="5"/>
    <n v="2"/>
    <n v="2"/>
    <n v="3"/>
    <n v="4"/>
    <x v="8"/>
    <s v="Asthma"/>
    <s v="Pediatrics"/>
    <s v="Dr. Olu Abisola"/>
    <s v="Allianz"/>
    <x v="40"/>
    <x v="0"/>
    <x v="1"/>
    <s v="Emergency"/>
    <n v="731"/>
    <n v="111"/>
    <d v="2025-02-13T00:00:00"/>
    <x v="0"/>
    <x v="8"/>
    <s v="Emergency"/>
    <s v="Yes"/>
    <s v="Emergency"/>
    <s v="Paid"/>
    <m/>
    <m/>
    <s v="N/A"/>
    <n v="589.4"/>
    <n v="0"/>
  </r>
  <r>
    <d v="2025-01-25T00:00:00"/>
    <n v="2278"/>
    <n v="1"/>
    <n v="2"/>
    <n v="2"/>
    <n v="5"/>
    <n v="1"/>
    <n v="10"/>
    <x v="1"/>
    <s v="Asthma"/>
    <s v="General Surgery"/>
    <s v="Dr. Olu Abisola"/>
    <s v="Aviva"/>
    <x v="8"/>
    <x v="1"/>
    <x v="0"/>
    <s v="Outpatient"/>
    <n v="214"/>
    <n v="55"/>
    <d v="2025-02-07T00:00:00"/>
    <x v="0"/>
    <x v="5"/>
    <s v="Emergency"/>
    <s v="Yes"/>
    <s v="Emergency"/>
    <s v="Pending"/>
    <m/>
    <m/>
    <s v="N/A"/>
    <n v="188.3"/>
    <n v="0"/>
  </r>
  <r>
    <d v="2025-01-25T00:00:00"/>
    <n v="1185"/>
    <n v="1"/>
    <n v="1"/>
    <n v="2"/>
    <n v="4"/>
    <n v="1"/>
    <n v="4"/>
    <x v="8"/>
    <s v="Asthma"/>
    <s v="Cardiology"/>
    <s v="Dr. Olu Abisola"/>
    <s v="Aviva"/>
    <x v="4"/>
    <x v="1"/>
    <x v="0"/>
    <s v="Inpatient"/>
    <n v="810"/>
    <n v="36"/>
    <m/>
    <x v="1"/>
    <x v="0"/>
    <s v="Physician Referral"/>
    <s v="Yes"/>
    <s v="Emergency"/>
    <s v="Pending"/>
    <d v="2025-01-31T00:00:00"/>
    <d v="2025-01-25T00:00:00"/>
    <s v="General Ward"/>
    <n v="599.20000000000005"/>
    <n v="10"/>
  </r>
  <r>
    <d v="2025-01-25T00:00:00"/>
    <n v="4058"/>
    <n v="1"/>
    <n v="2"/>
    <n v="2"/>
    <n v="5"/>
    <n v="2"/>
    <n v="10"/>
    <x v="1"/>
    <s v="Asthma"/>
    <s v="General Surgery"/>
    <s v="Dr. Olu Abisola"/>
    <s v="AXA"/>
    <x v="36"/>
    <x v="0"/>
    <x v="4"/>
    <s v="Emergency"/>
    <n v="178"/>
    <n v="109"/>
    <m/>
    <x v="1"/>
    <x v="0"/>
    <s v="Emergency"/>
    <s v="Yes"/>
    <s v="Emergency"/>
    <s v="Paid"/>
    <d v="2025-01-28T00:00:00"/>
    <d v="2025-01-25T00:00:00"/>
    <s v="Private Room"/>
    <n v="235.9"/>
    <n v="50"/>
  </r>
  <r>
    <d v="2025-01-25T00:00:00"/>
    <n v="3168"/>
    <n v="1"/>
    <n v="3"/>
    <n v="2"/>
    <n v="2"/>
    <n v="3"/>
    <n v="4"/>
    <x v="8"/>
    <s v="Asthma"/>
    <s v="Neurology"/>
    <s v="Dr. Olu Abisola"/>
    <s v="Allianz"/>
    <x v="7"/>
    <x v="0"/>
    <x v="4"/>
    <s v="Emergency"/>
    <n v="549"/>
    <n v="111"/>
    <m/>
    <x v="1"/>
    <x v="8"/>
    <s v="Self-Referral"/>
    <s v="Yes"/>
    <s v="Emergency"/>
    <s v="Pending"/>
    <d v="2025-01-26T00:00:00"/>
    <d v="2025-01-25T00:00:00"/>
    <s v="General Ward"/>
    <n v="469"/>
    <n v="10"/>
  </r>
  <r>
    <d v="2025-01-26T00:00:00"/>
    <n v="513"/>
    <n v="1"/>
    <n v="3"/>
    <n v="2"/>
    <n v="1"/>
    <n v="1"/>
    <n v="10"/>
    <x v="1"/>
    <s v="Asthma"/>
    <s v="Neurology"/>
    <s v="Dr. Olu Abisola"/>
    <s v="Aviva"/>
    <x v="41"/>
    <x v="0"/>
    <x v="3"/>
    <s v="Emergency"/>
    <n v="886"/>
    <n v="184"/>
    <m/>
    <x v="1"/>
    <x v="5"/>
    <s v="Self-Referral"/>
    <s v="No"/>
    <s v="Scheduled"/>
    <s v="Pending"/>
    <d v="2025-01-30T00:00:00"/>
    <d v="2025-01-26T00:00:00"/>
    <s v="Semi-Private Room"/>
    <n v="770"/>
    <n v="30"/>
  </r>
  <r>
    <d v="2025-01-26T00:00:00"/>
    <n v="4953"/>
    <n v="1"/>
    <n v="3"/>
    <n v="2"/>
    <n v="4"/>
    <n v="2"/>
    <n v="4"/>
    <x v="8"/>
    <s v="Asthma"/>
    <s v="Neurology"/>
    <s v="Dr. Olu Abisola"/>
    <s v="AXA"/>
    <x v="43"/>
    <x v="1"/>
    <x v="3"/>
    <s v="Outpatient"/>
    <n v="959"/>
    <n v="68"/>
    <m/>
    <x v="1"/>
    <x v="1"/>
    <s v="Physician Referral"/>
    <s v="Yes"/>
    <s v="Emergency"/>
    <s v="Pending"/>
    <d v="2025-02-01T00:00:00"/>
    <d v="2025-01-26T00:00:00"/>
    <s v="Semi-Private Room"/>
    <n v="739.9"/>
    <n v="30"/>
  </r>
  <r>
    <d v="2025-01-26T00:00:00"/>
    <n v="1050"/>
    <n v="1"/>
    <n v="3"/>
    <n v="2"/>
    <n v="4"/>
    <n v="3"/>
    <n v="10"/>
    <x v="1"/>
    <s v="Asthma"/>
    <s v="Neurology"/>
    <s v="Dr. Olu Abisola"/>
    <s v="Allianz"/>
    <x v="23"/>
    <x v="0"/>
    <x v="4"/>
    <s v="Outpatient"/>
    <n v="703"/>
    <n v="100"/>
    <d v="2025-02-05T00:00:00"/>
    <x v="0"/>
    <x v="6"/>
    <s v="Emergency"/>
    <s v="Yes"/>
    <s v="Emergency"/>
    <s v="Paid"/>
    <m/>
    <m/>
    <s v="N/A"/>
    <n v="562.1"/>
    <n v="0"/>
  </r>
  <r>
    <d v="2025-01-26T00:00:00"/>
    <n v="690"/>
    <n v="1"/>
    <n v="3"/>
    <n v="2"/>
    <n v="3"/>
    <n v="1"/>
    <n v="4"/>
    <x v="8"/>
    <s v="Asthma"/>
    <s v="Neurology"/>
    <s v="Dr. Olu Abisola"/>
    <s v="Aviva"/>
    <x v="27"/>
    <x v="0"/>
    <x v="2"/>
    <s v="Inpatient"/>
    <n v="999"/>
    <n v="53"/>
    <m/>
    <x v="1"/>
    <x v="8"/>
    <s v="Emergency"/>
    <s v="Yes"/>
    <s v="Emergency"/>
    <s v="Pending"/>
    <d v="2025-01-28T00:00:00"/>
    <d v="2025-01-26T00:00:00"/>
    <s v="Private Room"/>
    <n v="771.4"/>
    <n v="50"/>
  </r>
  <r>
    <d v="2025-01-26T00:00:00"/>
    <n v="1352"/>
    <n v="1"/>
    <n v="3"/>
    <n v="2"/>
    <n v="1"/>
    <n v="3"/>
    <n v="10"/>
    <x v="1"/>
    <s v="Asthma"/>
    <s v="Neurology"/>
    <s v="Dr. Olu Abisola"/>
    <s v="Allianz"/>
    <x v="38"/>
    <x v="1"/>
    <x v="3"/>
    <s v="Outpatient"/>
    <n v="123"/>
    <n v="177"/>
    <m/>
    <x v="1"/>
    <x v="9"/>
    <s v="Physician Referral"/>
    <s v="No"/>
    <s v="Scheduled"/>
    <s v="Paid"/>
    <d v="2025-01-28T00:00:00"/>
    <d v="2025-01-26T00:00:00"/>
    <s v="General Ward"/>
    <n v="217"/>
    <n v="10"/>
  </r>
  <r>
    <d v="2025-01-26T00:00:00"/>
    <n v="132"/>
    <n v="1"/>
    <n v="3"/>
    <n v="2"/>
    <n v="1"/>
    <n v="2"/>
    <n v="4"/>
    <x v="8"/>
    <s v="Asthma"/>
    <s v="Neurology"/>
    <s v="Dr. Olu Abisola"/>
    <s v="AXA"/>
    <x v="48"/>
    <x v="1"/>
    <x v="0"/>
    <s v="Emergency"/>
    <n v="382"/>
    <n v="174"/>
    <m/>
    <x v="1"/>
    <x v="8"/>
    <s v="Emergency"/>
    <s v="No"/>
    <s v="Scheduled"/>
    <s v="Pending"/>
    <d v="2025-01-27T00:00:00"/>
    <d v="2025-01-26T00:00:00"/>
    <s v="General Ward"/>
    <n v="396.2"/>
    <n v="10"/>
  </r>
  <r>
    <d v="2025-01-26T00:00:00"/>
    <n v="1948"/>
    <n v="1"/>
    <n v="3"/>
    <n v="2"/>
    <n v="3"/>
    <n v="3"/>
    <n v="10"/>
    <x v="1"/>
    <s v="Asthma"/>
    <s v="Neurology"/>
    <s v="Dr. Olu Abisola"/>
    <s v="Allianz"/>
    <x v="3"/>
    <x v="1"/>
    <x v="3"/>
    <s v="Emergency"/>
    <n v="326"/>
    <n v="198"/>
    <m/>
    <x v="1"/>
    <x v="3"/>
    <s v="Self-Referral"/>
    <s v="Yes"/>
    <s v="Emergency"/>
    <s v="Paid"/>
    <d v="2025-02-04T00:00:00"/>
    <d v="2025-01-26T00:00:00"/>
    <s v="Private Room"/>
    <n v="401.8"/>
    <n v="50"/>
  </r>
  <r>
    <d v="2025-01-26T00:00:00"/>
    <n v="3162"/>
    <n v="1"/>
    <n v="3"/>
    <n v="2"/>
    <n v="5"/>
    <n v="1"/>
    <n v="4"/>
    <x v="8"/>
    <s v="Asthma"/>
    <s v="Neurology"/>
    <s v="Dr. Olu Abisola"/>
    <s v="Aviva"/>
    <x v="40"/>
    <x v="1"/>
    <x v="3"/>
    <s v="Outpatient"/>
    <n v="939"/>
    <n v="156"/>
    <m/>
    <x v="1"/>
    <x v="2"/>
    <s v="Physician Referral"/>
    <s v="Yes"/>
    <s v="Emergency"/>
    <s v="Pending"/>
    <d v="2025-01-29T00:00:00"/>
    <d v="2025-01-26T00:00:00"/>
    <s v="Semi-Private Room"/>
    <n v="787.5"/>
    <n v="30"/>
  </r>
  <r>
    <d v="2025-01-26T00:00:00"/>
    <n v="1521"/>
    <n v="1"/>
    <n v="3"/>
    <n v="2"/>
    <n v="2"/>
    <n v="1"/>
    <n v="10"/>
    <x v="1"/>
    <s v="Asthma"/>
    <s v="Neurology"/>
    <s v="Dr. Olu Abisola"/>
    <s v="Aviva"/>
    <x v="59"/>
    <x v="0"/>
    <x v="2"/>
    <s v="Inpatient"/>
    <n v="163"/>
    <n v="39"/>
    <m/>
    <x v="1"/>
    <x v="6"/>
    <s v="Emergency"/>
    <s v="Yes"/>
    <s v="Emergency"/>
    <s v="Paid"/>
    <d v="2025-01-28T00:00:00"/>
    <d v="2025-01-26T00:00:00"/>
    <s v="Semi-Private Room"/>
    <n v="162.4"/>
    <n v="30"/>
  </r>
  <r>
    <d v="2025-01-26T00:00:00"/>
    <n v="4454"/>
    <n v="1"/>
    <n v="3"/>
    <n v="2"/>
    <n v="3"/>
    <n v="3"/>
    <n v="4"/>
    <x v="8"/>
    <s v="Asthma"/>
    <s v="Neurology"/>
    <s v="Dr. Olu Abisola"/>
    <s v="Allianz"/>
    <x v="60"/>
    <x v="1"/>
    <x v="4"/>
    <s v="Outpatient"/>
    <n v="900"/>
    <n v="194"/>
    <m/>
    <x v="1"/>
    <x v="7"/>
    <s v="Self-Referral"/>
    <s v="Yes"/>
    <s v="Emergency"/>
    <s v="Paid"/>
    <d v="2025-01-30T00:00:00"/>
    <d v="2025-01-26T00:00:00"/>
    <s v="Private Room"/>
    <n v="800.8"/>
    <n v="50"/>
  </r>
  <r>
    <d v="2025-01-27T00:00:00"/>
    <n v="266"/>
    <n v="1"/>
    <n v="3"/>
    <n v="2"/>
    <n v="2"/>
    <n v="1"/>
    <n v="10"/>
    <x v="1"/>
    <s v="Asthma"/>
    <s v="Neurology"/>
    <s v="Dr. Olu Abisola"/>
    <s v="Aviva"/>
    <x v="11"/>
    <x v="1"/>
    <x v="2"/>
    <s v="Outpatient"/>
    <n v="79"/>
    <n v="166"/>
    <m/>
    <x v="1"/>
    <x v="3"/>
    <s v="Physician Referral"/>
    <s v="No"/>
    <s v="Scheduled"/>
    <s v="Pending"/>
    <d v="2025-02-02T00:00:00"/>
    <d v="2025-01-27T00:00:00"/>
    <s v="Private Room"/>
    <n v="206.5"/>
    <n v="50"/>
  </r>
  <r>
    <d v="2025-01-27T00:00:00"/>
    <n v="3723"/>
    <n v="1"/>
    <n v="3"/>
    <n v="2"/>
    <n v="1"/>
    <n v="3"/>
    <n v="4"/>
    <x v="8"/>
    <s v="Asthma"/>
    <s v="Neurology"/>
    <s v="Dr. Olu Abisola"/>
    <s v="Allianz"/>
    <x v="45"/>
    <x v="0"/>
    <x v="3"/>
    <s v="Emergency"/>
    <n v="679"/>
    <n v="87"/>
    <m/>
    <x v="1"/>
    <x v="4"/>
    <s v="Self-Referral"/>
    <s v="No"/>
    <s v="Scheduled"/>
    <s v="Pending"/>
    <d v="2025-01-28T00:00:00"/>
    <d v="2025-01-27T00:00:00"/>
    <s v="Semi-Private Room"/>
    <n v="557.20000000000005"/>
    <n v="30"/>
  </r>
  <r>
    <d v="2025-01-27T00:00:00"/>
    <n v="2427"/>
    <n v="1"/>
    <n v="3"/>
    <n v="2"/>
    <n v="3"/>
    <n v="3"/>
    <n v="10"/>
    <x v="1"/>
    <s v="Asthma"/>
    <s v="Neurology"/>
    <s v="Dr. Olu Abisola"/>
    <s v="Allianz"/>
    <x v="12"/>
    <x v="0"/>
    <x v="2"/>
    <s v="Emergency"/>
    <n v="754"/>
    <n v="96"/>
    <d v="2025-02-15T00:00:00"/>
    <x v="0"/>
    <x v="4"/>
    <s v="Self-Referral"/>
    <s v="Yes"/>
    <s v="Emergency"/>
    <s v="Pending"/>
    <m/>
    <m/>
    <s v="N/A"/>
    <n v="595"/>
    <n v="0"/>
  </r>
  <r>
    <d v="2025-01-27T00:00:00"/>
    <n v="2412"/>
    <n v="1"/>
    <n v="3"/>
    <n v="2"/>
    <n v="5"/>
    <n v="2"/>
    <n v="4"/>
    <x v="8"/>
    <s v="Asthma"/>
    <s v="Neurology"/>
    <s v="Dr. Olu Abisola"/>
    <s v="AXA"/>
    <x v="3"/>
    <x v="0"/>
    <x v="3"/>
    <s v="Emergency"/>
    <n v="66"/>
    <n v="121"/>
    <m/>
    <x v="1"/>
    <x v="1"/>
    <s v="Emergency"/>
    <s v="No"/>
    <s v="Scheduled"/>
    <s v="Pending"/>
    <d v="2025-02-05T00:00:00"/>
    <d v="2025-01-27T00:00:00"/>
    <s v="General Ward"/>
    <n v="137.9"/>
    <n v="10"/>
  </r>
  <r>
    <d v="2025-01-27T00:00:00"/>
    <n v="4043"/>
    <n v="1"/>
    <n v="3"/>
    <n v="2"/>
    <n v="2"/>
    <n v="2"/>
    <n v="10"/>
    <x v="1"/>
    <s v="Asthma"/>
    <s v="Neurology"/>
    <s v="Dr. Olu Abisola"/>
    <s v="AXA"/>
    <x v="53"/>
    <x v="1"/>
    <x v="2"/>
    <s v="Outpatient"/>
    <n v="207"/>
    <n v="159"/>
    <m/>
    <x v="1"/>
    <x v="8"/>
    <s v="Self-Referral"/>
    <s v="No"/>
    <s v="Scheduled"/>
    <s v="Paid"/>
    <d v="2025-02-05T00:00:00"/>
    <d v="2025-01-27T00:00:00"/>
    <s v="Semi-Private Room"/>
    <n v="277.2"/>
    <n v="30"/>
  </r>
  <r>
    <d v="2025-01-27T00:00:00"/>
    <n v="2767"/>
    <n v="1"/>
    <n v="3"/>
    <n v="2"/>
    <n v="2"/>
    <n v="3"/>
    <n v="4"/>
    <x v="8"/>
    <s v="Asthma"/>
    <s v="Neurology"/>
    <s v="Dr. Olu Abisola"/>
    <s v="Allianz"/>
    <x v="38"/>
    <x v="0"/>
    <x v="1"/>
    <s v="Outpatient"/>
    <n v="89"/>
    <n v="144"/>
    <d v="2025-02-08T00:00:00"/>
    <x v="0"/>
    <x v="7"/>
    <s v="Emergency"/>
    <s v="No"/>
    <s v="Scheduled"/>
    <s v="Pending"/>
    <m/>
    <m/>
    <s v="N/A"/>
    <n v="163.1"/>
    <n v="0"/>
  </r>
  <r>
    <d v="2025-01-27T00:00:00"/>
    <n v="675"/>
    <n v="1"/>
    <n v="3"/>
    <n v="2"/>
    <n v="2"/>
    <n v="1"/>
    <n v="10"/>
    <x v="1"/>
    <s v="Asthma"/>
    <s v="Neurology"/>
    <s v="Dr. Olu Abisola"/>
    <s v="Aviva"/>
    <x v="7"/>
    <x v="1"/>
    <x v="1"/>
    <s v="Inpatient"/>
    <n v="468"/>
    <n v="92"/>
    <d v="2025-02-18T00:00:00"/>
    <x v="0"/>
    <x v="8"/>
    <s v="Self-Referral"/>
    <s v="No"/>
    <s v="Scheduled"/>
    <s v="Paid"/>
    <m/>
    <m/>
    <s v="N/A"/>
    <n v="392"/>
    <n v="0"/>
  </r>
  <r>
    <d v="2025-01-27T00:00:00"/>
    <n v="1402"/>
    <n v="1"/>
    <n v="3"/>
    <n v="2"/>
    <n v="1"/>
    <n v="2"/>
    <n v="4"/>
    <x v="8"/>
    <s v="Asthma"/>
    <s v="Neurology"/>
    <s v="Dr. Olu Abisola"/>
    <s v="AXA"/>
    <x v="29"/>
    <x v="1"/>
    <x v="3"/>
    <s v="Emergency"/>
    <n v="350"/>
    <n v="98"/>
    <m/>
    <x v="1"/>
    <x v="6"/>
    <s v="Emergency"/>
    <s v="Yes"/>
    <s v="Emergency"/>
    <s v="Pending"/>
    <d v="2025-02-04T00:00:00"/>
    <d v="2025-01-27T00:00:00"/>
    <s v="Private Room"/>
    <n v="348.6"/>
    <n v="50"/>
  </r>
  <r>
    <d v="2025-01-27T00:00:00"/>
    <n v="2100"/>
    <n v="1"/>
    <n v="3"/>
    <n v="2"/>
    <n v="2"/>
    <n v="1"/>
    <n v="10"/>
    <x v="1"/>
    <s v="Asthma"/>
    <s v="Neurology"/>
    <s v="Dr. Olu Abisola"/>
    <s v="Aviva"/>
    <x v="44"/>
    <x v="1"/>
    <x v="2"/>
    <s v="Inpatient"/>
    <n v="552"/>
    <n v="132"/>
    <m/>
    <x v="1"/>
    <x v="3"/>
    <s v="Emergency"/>
    <s v="No"/>
    <s v="Scheduled"/>
    <s v="Paid"/>
    <d v="2025-02-02T00:00:00"/>
    <d v="2025-01-27T00:00:00"/>
    <s v="General Ward"/>
    <n v="485.8"/>
    <n v="10"/>
  </r>
  <r>
    <d v="2025-01-27T00:00:00"/>
    <n v="1535"/>
    <n v="1"/>
    <n v="3"/>
    <n v="2"/>
    <n v="4"/>
    <n v="3"/>
    <n v="4"/>
    <x v="8"/>
    <s v="Asthma"/>
    <s v="Neurology"/>
    <s v="Dr. Olu Abisola"/>
    <s v="Allianz"/>
    <x v="19"/>
    <x v="0"/>
    <x v="3"/>
    <s v="Emergency"/>
    <n v="410"/>
    <n v="152"/>
    <m/>
    <x v="1"/>
    <x v="3"/>
    <s v="Physician Referral"/>
    <s v="No"/>
    <s v="Scheduled"/>
    <s v="Paid"/>
    <d v="2025-01-31T00:00:00"/>
    <d v="2025-01-27T00:00:00"/>
    <s v="General Ward"/>
    <n v="400.4"/>
    <n v="10"/>
  </r>
  <r>
    <d v="2025-01-28T00:00:00"/>
    <n v="1433"/>
    <n v="1"/>
    <n v="3"/>
    <n v="2"/>
    <n v="2"/>
    <n v="1"/>
    <n v="10"/>
    <x v="1"/>
    <s v="Asthma"/>
    <s v="Neurology"/>
    <s v="Dr. Olu Abisola"/>
    <s v="Aviva"/>
    <x v="60"/>
    <x v="1"/>
    <x v="2"/>
    <s v="Inpatient"/>
    <n v="756"/>
    <n v="44"/>
    <d v="2025-02-25T00:00:00"/>
    <x v="0"/>
    <x v="2"/>
    <s v="Emergency"/>
    <s v="Yes"/>
    <s v="Emergency"/>
    <s v="Paid"/>
    <m/>
    <m/>
    <s v="N/A"/>
    <n v="560"/>
    <n v="0"/>
  </r>
  <r>
    <d v="2025-01-28T00:00:00"/>
    <n v="2911"/>
    <n v="1"/>
    <n v="3"/>
    <n v="2"/>
    <n v="1"/>
    <n v="1"/>
    <n v="4"/>
    <x v="8"/>
    <s v="Asthma"/>
    <s v="Neurology"/>
    <s v="Dr. Olu Abisola"/>
    <s v="Aviva"/>
    <x v="42"/>
    <x v="0"/>
    <x v="4"/>
    <s v="Emergency"/>
    <n v="223"/>
    <n v="120"/>
    <m/>
    <x v="1"/>
    <x v="0"/>
    <s v="Self-Referral"/>
    <s v="Yes"/>
    <s v="Emergency"/>
    <s v="Pending"/>
    <d v="2025-01-30T00:00:00"/>
    <d v="2025-01-28T00:00:00"/>
    <s v="Private Room"/>
    <n v="275.10000000000002"/>
    <n v="50"/>
  </r>
  <r>
    <d v="2025-01-28T00:00:00"/>
    <n v="3670"/>
    <n v="1"/>
    <n v="3"/>
    <n v="2"/>
    <n v="3"/>
    <n v="3"/>
    <n v="10"/>
    <x v="1"/>
    <s v="Asthma"/>
    <s v="Neurology"/>
    <s v="Dr. Olu Abisola"/>
    <s v="Allianz"/>
    <x v="36"/>
    <x v="0"/>
    <x v="2"/>
    <s v="Outpatient"/>
    <n v="303"/>
    <n v="50"/>
    <d v="2025-02-24T00:00:00"/>
    <x v="0"/>
    <x v="5"/>
    <s v="Physician Referral"/>
    <s v="Yes"/>
    <s v="Emergency"/>
    <s v="Pending"/>
    <m/>
    <m/>
    <s v="N/A"/>
    <n v="247.1"/>
    <n v="0"/>
  </r>
  <r>
    <d v="2025-01-28T00:00:00"/>
    <n v="2581"/>
    <n v="1"/>
    <n v="3"/>
    <n v="2"/>
    <n v="2"/>
    <n v="2"/>
    <n v="4"/>
    <x v="8"/>
    <s v="Asthma"/>
    <s v="Neurology"/>
    <s v="Dr. Olu Abisola"/>
    <s v="AXA"/>
    <x v="37"/>
    <x v="0"/>
    <x v="2"/>
    <s v="Emergency"/>
    <n v="474"/>
    <n v="193"/>
    <d v="2025-02-04T00:00:00"/>
    <x v="0"/>
    <x v="0"/>
    <s v="Physician Referral"/>
    <s v="Yes"/>
    <s v="Emergency"/>
    <s v="Paid"/>
    <m/>
    <m/>
    <s v="N/A"/>
    <n v="466.9"/>
    <n v="0"/>
  </r>
  <r>
    <d v="2025-01-28T00:00:00"/>
    <n v="981"/>
    <n v="1"/>
    <n v="3"/>
    <n v="2"/>
    <n v="2"/>
    <n v="2"/>
    <n v="10"/>
    <x v="1"/>
    <s v="Asthma"/>
    <s v="Neurology"/>
    <s v="Dr. Olu Abisola"/>
    <s v="AXA"/>
    <x v="8"/>
    <x v="1"/>
    <x v="3"/>
    <s v="Inpatient"/>
    <n v="895"/>
    <n v="53"/>
    <d v="2025-02-16T00:00:00"/>
    <x v="0"/>
    <x v="2"/>
    <s v="Self-Referral"/>
    <s v="No"/>
    <s v="Scheduled"/>
    <s v="Paid"/>
    <m/>
    <m/>
    <s v="N/A"/>
    <n v="663.6"/>
    <n v="0"/>
  </r>
  <r>
    <d v="2025-01-28T00:00:00"/>
    <n v="2672"/>
    <n v="1"/>
    <n v="3"/>
    <n v="2"/>
    <n v="3"/>
    <n v="1"/>
    <n v="4"/>
    <x v="8"/>
    <s v="Asthma"/>
    <s v="Neurology"/>
    <s v="Dr. Olu Abisola"/>
    <s v="Aviva"/>
    <x v="7"/>
    <x v="1"/>
    <x v="2"/>
    <s v="Inpatient"/>
    <n v="848"/>
    <n v="188"/>
    <d v="2025-02-05T00:00:00"/>
    <x v="0"/>
    <x v="7"/>
    <s v="Self-Referral"/>
    <s v="Yes"/>
    <s v="Emergency"/>
    <s v="Paid"/>
    <m/>
    <m/>
    <s v="N/A"/>
    <n v="725.2"/>
    <n v="0"/>
  </r>
  <r>
    <d v="2025-01-28T00:00:00"/>
    <n v="34"/>
    <n v="1"/>
    <n v="3"/>
    <n v="2"/>
    <n v="4"/>
    <n v="3"/>
    <n v="10"/>
    <x v="1"/>
    <s v="Asthma"/>
    <s v="Neurology"/>
    <s v="Dr. Olu Abisola"/>
    <s v="Allianz"/>
    <x v="40"/>
    <x v="1"/>
    <x v="3"/>
    <s v="Emergency"/>
    <n v="858"/>
    <n v="87"/>
    <d v="2025-02-23T00:00:00"/>
    <x v="0"/>
    <x v="1"/>
    <s v="Physician Referral"/>
    <s v="No"/>
    <s v="Scheduled"/>
    <s v="Paid"/>
    <m/>
    <m/>
    <s v="N/A"/>
    <n v="661.5"/>
    <n v="0"/>
  </r>
  <r>
    <d v="2025-01-28T00:00:00"/>
    <n v="3015"/>
    <n v="1"/>
    <n v="3"/>
    <n v="2"/>
    <n v="1"/>
    <n v="3"/>
    <n v="4"/>
    <x v="8"/>
    <s v="Asthma"/>
    <s v="Neurology"/>
    <s v="Dr. Olu Abisola"/>
    <s v="Allianz"/>
    <x v="57"/>
    <x v="0"/>
    <x v="3"/>
    <s v="Outpatient"/>
    <n v="158"/>
    <n v="141"/>
    <m/>
    <x v="1"/>
    <x v="0"/>
    <s v="Physician Referral"/>
    <s v="Yes"/>
    <s v="Emergency"/>
    <s v="Paid"/>
    <d v="2025-02-05T00:00:00"/>
    <d v="2025-01-28T00:00:00"/>
    <s v="Private Room"/>
    <n v="244.3"/>
    <n v="50"/>
  </r>
  <r>
    <d v="2025-01-28T00:00:00"/>
    <n v="4475"/>
    <n v="1"/>
    <n v="3"/>
    <n v="2"/>
    <n v="3"/>
    <n v="2"/>
    <n v="10"/>
    <x v="1"/>
    <s v="Asthma"/>
    <s v="Neurology"/>
    <s v="Dr. Olu Abisola"/>
    <s v="AXA"/>
    <x v="16"/>
    <x v="1"/>
    <x v="0"/>
    <s v="Emergency"/>
    <n v="873"/>
    <n v="185"/>
    <m/>
    <x v="1"/>
    <x v="8"/>
    <s v="Emergency"/>
    <s v="No"/>
    <s v="Scheduled"/>
    <s v="Pending"/>
    <d v="2025-02-04T00:00:00"/>
    <d v="2025-01-28T00:00:00"/>
    <s v="Private Room"/>
    <n v="775.6"/>
    <n v="50"/>
  </r>
  <r>
    <d v="2025-01-28T00:00:00"/>
    <n v="1139"/>
    <n v="1"/>
    <n v="3"/>
    <n v="2"/>
    <n v="1"/>
    <n v="3"/>
    <n v="4"/>
    <x v="8"/>
    <s v="Asthma"/>
    <s v="Neurology"/>
    <s v="Dr. Olu Abisola"/>
    <s v="Allianz"/>
    <x v="10"/>
    <x v="1"/>
    <x v="3"/>
    <s v="Outpatient"/>
    <n v="715"/>
    <n v="65"/>
    <d v="2025-02-22T00:00:00"/>
    <x v="0"/>
    <x v="3"/>
    <s v="Physician Referral"/>
    <s v="Yes"/>
    <s v="Emergency"/>
    <s v="Paid"/>
    <m/>
    <m/>
    <s v="N/A"/>
    <n v="546"/>
    <n v="0"/>
  </r>
  <r>
    <d v="2025-01-29T00:00:00"/>
    <n v="4120"/>
    <n v="1"/>
    <n v="3"/>
    <n v="2"/>
    <n v="3"/>
    <n v="3"/>
    <n v="10"/>
    <x v="1"/>
    <s v="Asthma"/>
    <s v="Neurology"/>
    <s v="Dr. Olu Abisola"/>
    <s v="Allianz"/>
    <x v="44"/>
    <x v="1"/>
    <x v="2"/>
    <s v="Emergency"/>
    <n v="938"/>
    <n v="88"/>
    <d v="2025-02-10T00:00:00"/>
    <x v="0"/>
    <x v="7"/>
    <s v="Self-Referral"/>
    <s v="Yes"/>
    <s v="Emergency"/>
    <s v="Pending"/>
    <m/>
    <m/>
    <s v="N/A"/>
    <n v="718.2"/>
    <n v="0"/>
  </r>
  <r>
    <d v="2025-01-29T00:00:00"/>
    <n v="705"/>
    <n v="1"/>
    <n v="3"/>
    <n v="2"/>
    <n v="5"/>
    <n v="1"/>
    <n v="4"/>
    <x v="8"/>
    <s v="Asthma"/>
    <s v="Neurology"/>
    <s v="Dr. Olu Abisola"/>
    <s v="Aviva"/>
    <x v="37"/>
    <x v="1"/>
    <x v="1"/>
    <s v="Outpatient"/>
    <n v="404"/>
    <n v="46"/>
    <d v="2025-02-15T00:00:00"/>
    <x v="0"/>
    <x v="1"/>
    <s v="Physician Referral"/>
    <s v="No"/>
    <s v="Scheduled"/>
    <s v="Pending"/>
    <m/>
    <m/>
    <s v="N/A"/>
    <n v="315"/>
    <n v="0"/>
  </r>
  <r>
    <d v="2025-01-29T00:00:00"/>
    <n v="4761"/>
    <n v="1"/>
    <n v="3"/>
    <n v="2"/>
    <n v="4"/>
    <n v="1"/>
    <n v="10"/>
    <x v="1"/>
    <s v="Asthma"/>
    <s v="Neurology"/>
    <s v="Dr. Olu Abisola"/>
    <s v="Aviva"/>
    <x v="12"/>
    <x v="1"/>
    <x v="4"/>
    <s v="Emergency"/>
    <n v="976"/>
    <n v="190"/>
    <d v="2025-02-21T00:00:00"/>
    <x v="0"/>
    <x v="4"/>
    <s v="Self-Referral"/>
    <s v="Yes"/>
    <s v="Emergency"/>
    <s v="Pending"/>
    <m/>
    <m/>
    <s v="N/A"/>
    <n v="816.2"/>
    <n v="0"/>
  </r>
  <r>
    <d v="2025-01-29T00:00:00"/>
    <n v="4434"/>
    <n v="1"/>
    <n v="3"/>
    <n v="2"/>
    <n v="5"/>
    <n v="2"/>
    <n v="4"/>
    <x v="8"/>
    <s v="Asthma"/>
    <s v="Neurology"/>
    <s v="Dr. Olu Abisola"/>
    <s v="AXA"/>
    <x v="26"/>
    <x v="0"/>
    <x v="2"/>
    <s v="Emergency"/>
    <n v="412"/>
    <n v="64"/>
    <m/>
    <x v="1"/>
    <x v="5"/>
    <s v="Self-Referral"/>
    <s v="Yes"/>
    <s v="Emergency"/>
    <s v="Paid"/>
    <d v="2025-02-02T00:00:00"/>
    <d v="2025-01-29T00:00:00"/>
    <s v="Private Room"/>
    <n v="368.2"/>
    <n v="50"/>
  </r>
  <r>
    <d v="2025-01-29T00:00:00"/>
    <n v="4101"/>
    <n v="1"/>
    <n v="3"/>
    <n v="2"/>
    <n v="3"/>
    <n v="2"/>
    <n v="10"/>
    <x v="1"/>
    <s v="Asthma"/>
    <s v="Neurology"/>
    <s v="Dr. Olu Abisola"/>
    <s v="AXA"/>
    <x v="9"/>
    <x v="0"/>
    <x v="2"/>
    <s v="Outpatient"/>
    <n v="817"/>
    <n v="37"/>
    <d v="2025-02-13T00:00:00"/>
    <x v="0"/>
    <x v="8"/>
    <s v="Emergency"/>
    <s v="Yes"/>
    <s v="Emergency"/>
    <s v="Paid"/>
    <m/>
    <m/>
    <s v="N/A"/>
    <n v="597.79999999999995"/>
    <n v="0"/>
  </r>
  <r>
    <d v="2025-01-29T00:00:00"/>
    <n v="475"/>
    <n v="1"/>
    <n v="3"/>
    <n v="2"/>
    <n v="3"/>
    <n v="1"/>
    <n v="4"/>
    <x v="8"/>
    <s v="Asthma"/>
    <s v="Neurology"/>
    <s v="Dr. Olu Abisola"/>
    <s v="Aviva"/>
    <x v="34"/>
    <x v="0"/>
    <x v="2"/>
    <s v="Outpatient"/>
    <n v="984"/>
    <n v="51"/>
    <d v="2025-02-09T00:00:00"/>
    <x v="0"/>
    <x v="0"/>
    <s v="Emergency"/>
    <s v="Yes"/>
    <s v="Emergency"/>
    <s v="Paid"/>
    <m/>
    <m/>
    <s v="N/A"/>
    <n v="724.5"/>
    <n v="0"/>
  </r>
  <r>
    <d v="2025-01-29T00:00:00"/>
    <n v="2684"/>
    <n v="1"/>
    <n v="3"/>
    <n v="2"/>
    <n v="1"/>
    <n v="3"/>
    <n v="10"/>
    <x v="1"/>
    <s v="Asthma"/>
    <s v="Neurology"/>
    <s v="Dr. Olu Abisola"/>
    <s v="Allianz"/>
    <x v="25"/>
    <x v="0"/>
    <x v="0"/>
    <s v="Emergency"/>
    <n v="563"/>
    <n v="21"/>
    <m/>
    <x v="1"/>
    <x v="6"/>
    <s v="Emergency"/>
    <s v="Yes"/>
    <s v="Emergency"/>
    <s v="Paid"/>
    <d v="2025-02-01T00:00:00"/>
    <d v="2025-01-29T00:00:00"/>
    <s v="General Ward"/>
    <n v="415.8"/>
    <n v="10"/>
  </r>
  <r>
    <d v="2025-01-29T00:00:00"/>
    <n v="4883"/>
    <n v="1"/>
    <n v="3"/>
    <n v="2"/>
    <n v="3"/>
    <n v="3"/>
    <n v="4"/>
    <x v="8"/>
    <s v="Asthma"/>
    <s v="Neurology"/>
    <s v="Dr. Olu Abisola"/>
    <s v="Allianz"/>
    <x v="7"/>
    <x v="1"/>
    <x v="1"/>
    <s v="Inpatient"/>
    <n v="885"/>
    <n v="188"/>
    <m/>
    <x v="1"/>
    <x v="0"/>
    <s v="Self-Referral"/>
    <s v="Yes"/>
    <s v="Emergency"/>
    <s v="Pending"/>
    <d v="2025-02-04T00:00:00"/>
    <d v="2025-01-29T00:00:00"/>
    <s v="Semi-Private Room"/>
    <n v="772.1"/>
    <n v="30"/>
  </r>
  <r>
    <d v="2025-01-29T00:00:00"/>
    <n v="772"/>
    <n v="1"/>
    <n v="3"/>
    <n v="2"/>
    <n v="1"/>
    <n v="1"/>
    <n v="10"/>
    <x v="1"/>
    <s v="Asthma"/>
    <s v="Neurology"/>
    <s v="Dr. Olu Abisola"/>
    <s v="Aviva"/>
    <x v="24"/>
    <x v="0"/>
    <x v="2"/>
    <s v="Outpatient"/>
    <n v="414"/>
    <n v="39"/>
    <m/>
    <x v="1"/>
    <x v="1"/>
    <s v="Self-Referral"/>
    <s v="Yes"/>
    <s v="Emergency"/>
    <s v="Pending"/>
    <d v="2025-01-30T00:00:00"/>
    <d v="2025-01-29T00:00:00"/>
    <s v="Private Room"/>
    <n v="352.1"/>
    <n v="50"/>
  </r>
  <r>
    <d v="2025-01-29T00:00:00"/>
    <n v="4200"/>
    <n v="1"/>
    <n v="3"/>
    <n v="2"/>
    <n v="1"/>
    <n v="1"/>
    <n v="4"/>
    <x v="8"/>
    <s v="Asthma"/>
    <s v="Neurology"/>
    <s v="Dr. Olu Abisola"/>
    <s v="Aviva"/>
    <x v="36"/>
    <x v="1"/>
    <x v="3"/>
    <s v="Inpatient"/>
    <n v="885"/>
    <n v="57"/>
    <m/>
    <x v="1"/>
    <x v="0"/>
    <s v="Self-Referral"/>
    <s v="Yes"/>
    <s v="Emergency"/>
    <s v="Pending"/>
    <d v="2025-01-31T00:00:00"/>
    <d v="2025-01-29T00:00:00"/>
    <s v="Private Room"/>
    <n v="694.4"/>
    <n v="50"/>
  </r>
  <r>
    <d v="2025-01-30T00:00:00"/>
    <n v="375"/>
    <n v="1"/>
    <n v="3"/>
    <n v="2"/>
    <n v="3"/>
    <n v="1"/>
    <n v="10"/>
    <x v="1"/>
    <s v="Asthma"/>
    <s v="Neurology"/>
    <s v="Dr. Olu Abisola"/>
    <s v="Aviva"/>
    <x v="6"/>
    <x v="0"/>
    <x v="1"/>
    <s v="Inpatient"/>
    <n v="625"/>
    <n v="20"/>
    <d v="2025-02-10T00:00:00"/>
    <x v="0"/>
    <x v="8"/>
    <s v="Emergency"/>
    <s v="Yes"/>
    <s v="Emergency"/>
    <s v="Paid"/>
    <m/>
    <m/>
    <s v="N/A"/>
    <n v="451.5"/>
    <n v="0"/>
  </r>
  <r>
    <d v="2025-01-30T00:00:00"/>
    <n v="4931"/>
    <n v="1"/>
    <n v="3"/>
    <n v="2"/>
    <n v="1"/>
    <n v="1"/>
    <n v="4"/>
    <x v="8"/>
    <s v="Asthma"/>
    <s v="Neurology"/>
    <s v="Dr. Olu Abisola"/>
    <s v="Aviva"/>
    <x v="55"/>
    <x v="0"/>
    <x v="1"/>
    <s v="Inpatient"/>
    <n v="707"/>
    <n v="161"/>
    <d v="2025-02-21T00:00:00"/>
    <x v="0"/>
    <x v="0"/>
    <s v="Physician Referral"/>
    <s v="Yes"/>
    <s v="Emergency"/>
    <s v="Paid"/>
    <m/>
    <m/>
    <s v="N/A"/>
    <n v="607.6"/>
    <n v="0"/>
  </r>
  <r>
    <d v="2025-01-30T00:00:00"/>
    <n v="3618"/>
    <n v="1"/>
    <n v="3"/>
    <n v="2"/>
    <n v="4"/>
    <n v="3"/>
    <n v="10"/>
    <x v="1"/>
    <s v="Asthma"/>
    <s v="Neurology"/>
    <s v="Dr. Olu Abisola"/>
    <s v="Allianz"/>
    <x v="23"/>
    <x v="0"/>
    <x v="2"/>
    <s v="Inpatient"/>
    <n v="953"/>
    <n v="172"/>
    <d v="2025-02-09T00:00:00"/>
    <x v="0"/>
    <x v="2"/>
    <s v="Physician Referral"/>
    <s v="No"/>
    <s v="Scheduled"/>
    <s v="Paid"/>
    <m/>
    <m/>
    <s v="N/A"/>
    <n v="787.5"/>
    <n v="0"/>
  </r>
  <r>
    <d v="2025-01-30T00:00:00"/>
    <n v="3498"/>
    <n v="1"/>
    <n v="3"/>
    <n v="2"/>
    <n v="5"/>
    <n v="3"/>
    <n v="4"/>
    <x v="8"/>
    <s v="Asthma"/>
    <s v="Neurology"/>
    <s v="Dr. Olu Abisola"/>
    <s v="Allianz"/>
    <x v="43"/>
    <x v="1"/>
    <x v="3"/>
    <s v="Emergency"/>
    <n v="711"/>
    <n v="156"/>
    <d v="2025-02-25T00:00:00"/>
    <x v="0"/>
    <x v="6"/>
    <s v="Emergency"/>
    <s v="No"/>
    <s v="Scheduled"/>
    <s v="Paid"/>
    <m/>
    <m/>
    <s v="N/A"/>
    <n v="606.9"/>
    <n v="0"/>
  </r>
  <r>
    <d v="2025-01-30T00:00:00"/>
    <n v="858"/>
    <n v="1"/>
    <n v="3"/>
    <n v="2"/>
    <n v="3"/>
    <n v="2"/>
    <n v="10"/>
    <x v="1"/>
    <s v="Asthma"/>
    <s v="Neurology"/>
    <s v="Dr. Olu Abisola"/>
    <s v="AXA"/>
    <x v="13"/>
    <x v="1"/>
    <x v="1"/>
    <s v="Outpatient"/>
    <n v="369"/>
    <n v="199"/>
    <d v="2025-02-18T00:00:00"/>
    <x v="0"/>
    <x v="0"/>
    <s v="Emergency"/>
    <s v="No"/>
    <s v="Scheduled"/>
    <s v="Paid"/>
    <m/>
    <m/>
    <s v="N/A"/>
    <n v="397.6"/>
    <n v="0"/>
  </r>
  <r>
    <d v="2025-01-30T00:00:00"/>
    <n v="3268"/>
    <n v="1"/>
    <n v="3"/>
    <n v="2"/>
    <n v="1"/>
    <n v="1"/>
    <n v="4"/>
    <x v="8"/>
    <s v="Asthma"/>
    <s v="Neurology"/>
    <s v="Dr. Olu Abisola"/>
    <s v="Aviva"/>
    <x v="41"/>
    <x v="0"/>
    <x v="4"/>
    <s v="Emergency"/>
    <n v="791"/>
    <n v="155"/>
    <d v="2025-02-22T00:00:00"/>
    <x v="0"/>
    <x v="7"/>
    <s v="Self-Referral"/>
    <s v="No"/>
    <s v="Scheduled"/>
    <s v="Paid"/>
    <m/>
    <m/>
    <s v="N/A"/>
    <n v="662.2"/>
    <n v="0"/>
  </r>
  <r>
    <d v="2025-01-30T00:00:00"/>
    <n v="326"/>
    <n v="1"/>
    <n v="3"/>
    <n v="2"/>
    <n v="1"/>
    <n v="2"/>
    <n v="10"/>
    <x v="1"/>
    <s v="Asthma"/>
    <s v="Neurology"/>
    <s v="Dr. Olu Abisola"/>
    <s v="AXA"/>
    <x v="29"/>
    <x v="1"/>
    <x v="3"/>
    <s v="Emergency"/>
    <n v="476"/>
    <n v="35"/>
    <d v="2025-02-14T00:00:00"/>
    <x v="0"/>
    <x v="6"/>
    <s v="Self-Referral"/>
    <s v="Yes"/>
    <s v="Emergency"/>
    <s v="Pending"/>
    <m/>
    <m/>
    <s v="N/A"/>
    <n v="357.7"/>
    <n v="0"/>
  </r>
  <r>
    <d v="2025-01-30T00:00:00"/>
    <n v="2156"/>
    <n v="1"/>
    <n v="3"/>
    <n v="2"/>
    <n v="1"/>
    <n v="3"/>
    <n v="4"/>
    <x v="8"/>
    <s v="Asthma"/>
    <s v="Neurology"/>
    <s v="Dr. Olu Abisola"/>
    <s v="Allianz"/>
    <x v="36"/>
    <x v="0"/>
    <x v="1"/>
    <s v="Emergency"/>
    <n v="75"/>
    <n v="133"/>
    <d v="2025-02-18T00:00:00"/>
    <x v="0"/>
    <x v="0"/>
    <s v="Self-Referral"/>
    <s v="No"/>
    <s v="Scheduled"/>
    <s v="Pending"/>
    <m/>
    <m/>
    <s v="N/A"/>
    <n v="145.6"/>
    <n v="0"/>
  </r>
  <r>
    <d v="2025-01-30T00:00:00"/>
    <n v="2527"/>
    <n v="1"/>
    <n v="3"/>
    <n v="2"/>
    <n v="1"/>
    <n v="2"/>
    <n v="10"/>
    <x v="1"/>
    <s v="Asthma"/>
    <s v="Neurology"/>
    <s v="Dr. Olu Abisola"/>
    <s v="AXA"/>
    <x v="38"/>
    <x v="0"/>
    <x v="1"/>
    <s v="Emergency"/>
    <n v="885"/>
    <n v="27"/>
    <d v="2025-02-21T00:00:00"/>
    <x v="0"/>
    <x v="0"/>
    <s v="Physician Referral"/>
    <s v="Yes"/>
    <s v="Emergency"/>
    <s v="Paid"/>
    <m/>
    <m/>
    <s v="N/A"/>
    <n v="638.4"/>
    <n v="0"/>
  </r>
  <r>
    <d v="2025-01-30T00:00:00"/>
    <n v="3306"/>
    <n v="1"/>
    <n v="3"/>
    <n v="2"/>
    <n v="4"/>
    <n v="3"/>
    <n v="4"/>
    <x v="8"/>
    <s v="Asthma"/>
    <s v="Neurology"/>
    <s v="Dr. Olu Abisola"/>
    <s v="Allianz"/>
    <x v="17"/>
    <x v="0"/>
    <x v="3"/>
    <s v="Emergency"/>
    <n v="355"/>
    <n v="42"/>
    <m/>
    <x v="1"/>
    <x v="4"/>
    <s v="Physician Referral"/>
    <s v="Yes"/>
    <s v="Emergency"/>
    <s v="Pending"/>
    <d v="2025-02-06T00:00:00"/>
    <d v="2025-01-30T00:00:00"/>
    <s v="Private Room"/>
    <n v="312.89999999999998"/>
    <n v="50"/>
  </r>
  <r>
    <d v="2025-01-31T00:00:00"/>
    <n v="4586"/>
    <n v="1"/>
    <n v="3"/>
    <n v="2"/>
    <n v="3"/>
    <n v="3"/>
    <n v="10"/>
    <x v="1"/>
    <s v="Asthma"/>
    <s v="Neurology"/>
    <s v="Dr. Olu Abisola"/>
    <s v="Allianz"/>
    <x v="35"/>
    <x v="1"/>
    <x v="0"/>
    <s v="Outpatient"/>
    <n v="356"/>
    <n v="92"/>
    <d v="2025-02-26T00:00:00"/>
    <x v="0"/>
    <x v="1"/>
    <s v="Emergency"/>
    <s v="No"/>
    <s v="Scheduled"/>
    <s v="Pending"/>
    <m/>
    <m/>
    <s v="N/A"/>
    <n v="313.60000000000002"/>
    <n v="0"/>
  </r>
  <r>
    <d v="2025-01-31T00:00:00"/>
    <n v="1165"/>
    <n v="1"/>
    <n v="2"/>
    <n v="2"/>
    <n v="3"/>
    <n v="2"/>
    <n v="4"/>
    <x v="8"/>
    <s v="Asthma"/>
    <s v="General Surgery"/>
    <s v="Dr. Olu Abisola"/>
    <s v="AXA"/>
    <x v="23"/>
    <x v="0"/>
    <x v="3"/>
    <s v="Emergency"/>
    <n v="740"/>
    <n v="53"/>
    <m/>
    <x v="1"/>
    <x v="0"/>
    <s v="Emergency"/>
    <s v="Yes"/>
    <s v="Emergency"/>
    <s v="Pending"/>
    <d v="2025-02-03T00:00:00"/>
    <d v="2025-01-31T00:00:00"/>
    <s v="General Ward"/>
    <n v="562.1"/>
    <n v="10"/>
  </r>
  <r>
    <d v="2025-01-31T00:00:00"/>
    <n v="3719"/>
    <n v="1"/>
    <n v="3"/>
    <n v="2"/>
    <n v="4"/>
    <n v="2"/>
    <n v="10"/>
    <x v="1"/>
    <s v="Asthma"/>
    <s v="Neurology"/>
    <s v="Dr. Olu Abisola"/>
    <s v="AXA"/>
    <x v="47"/>
    <x v="0"/>
    <x v="4"/>
    <s v="Emergency"/>
    <n v="808"/>
    <n v="37"/>
    <m/>
    <x v="1"/>
    <x v="5"/>
    <s v="Self-Referral"/>
    <s v="No"/>
    <s v="Scheduled"/>
    <s v="Pending"/>
    <d v="2025-02-01T00:00:00"/>
    <d v="2025-01-31T00:00:00"/>
    <s v="Private Room"/>
    <n v="626.5"/>
    <n v="50"/>
  </r>
  <r>
    <d v="2025-01-31T00:00:00"/>
    <n v="3049"/>
    <n v="1"/>
    <n v="3"/>
    <n v="2"/>
    <n v="4"/>
    <n v="1"/>
    <n v="4"/>
    <x v="8"/>
    <s v="Asthma"/>
    <s v="Neurology"/>
    <s v="Dr. Olu Abisola"/>
    <s v="Aviva"/>
    <x v="12"/>
    <x v="0"/>
    <x v="0"/>
    <s v="Emergency"/>
    <n v="288"/>
    <n v="128"/>
    <m/>
    <x v="1"/>
    <x v="8"/>
    <s v="Physician Referral"/>
    <s v="No"/>
    <s v="Scheduled"/>
    <s v="Paid"/>
    <d v="2025-02-02T00:00:00"/>
    <d v="2025-01-31T00:00:00"/>
    <s v="Semi-Private Room"/>
    <n v="312.2"/>
    <n v="30"/>
  </r>
  <r>
    <d v="2025-01-31T00:00:00"/>
    <n v="880"/>
    <n v="1"/>
    <n v="1"/>
    <n v="2"/>
    <n v="4"/>
    <n v="3"/>
    <n v="10"/>
    <x v="1"/>
    <s v="Asthma"/>
    <s v="Cardiology"/>
    <s v="Dr. Olu Abisola"/>
    <s v="Allianz"/>
    <x v="6"/>
    <x v="1"/>
    <x v="2"/>
    <s v="Inpatient"/>
    <n v="917"/>
    <n v="63"/>
    <m/>
    <x v="1"/>
    <x v="5"/>
    <s v="Physician Referral"/>
    <s v="No"/>
    <s v="Scheduled"/>
    <s v="Pending"/>
    <d v="2025-02-09T00:00:00"/>
    <d v="2025-01-31T00:00:00"/>
    <s v="General Ward"/>
    <n v="693"/>
    <n v="10"/>
  </r>
  <r>
    <d v="2025-01-31T00:00:00"/>
    <n v="619"/>
    <n v="1"/>
    <n v="2"/>
    <n v="2"/>
    <n v="3"/>
    <n v="1"/>
    <n v="4"/>
    <x v="8"/>
    <s v="Asthma"/>
    <s v="General Surgery"/>
    <s v="Dr. Olu Abisola"/>
    <s v="Aviva"/>
    <x v="6"/>
    <x v="0"/>
    <x v="0"/>
    <s v="Emergency"/>
    <n v="981"/>
    <n v="162"/>
    <d v="2025-02-16T00:00:00"/>
    <x v="0"/>
    <x v="3"/>
    <s v="Emergency"/>
    <s v="No"/>
    <s v="Scheduled"/>
    <s v="Paid"/>
    <m/>
    <m/>
    <s v="N/A"/>
    <n v="800.1"/>
    <n v="0"/>
  </r>
  <r>
    <d v="2025-01-31T00:00:00"/>
    <n v="4144"/>
    <n v="1"/>
    <n v="1"/>
    <n v="2"/>
    <n v="2"/>
    <n v="1"/>
    <n v="19"/>
    <x v="3"/>
    <s v="Asthma"/>
    <s v="Cardiology"/>
    <s v="Dr. Olu Abisola"/>
    <s v="Aviva"/>
    <x v="50"/>
    <x v="0"/>
    <x v="4"/>
    <s v="Outpatient"/>
    <n v="669"/>
    <n v="34"/>
    <m/>
    <x v="1"/>
    <x v="2"/>
    <s v="Physician Referral"/>
    <s v="Yes"/>
    <s v="Emergency"/>
    <s v="Paid"/>
    <d v="2025-02-07T00:00:00"/>
    <d v="2025-01-31T00:00:00"/>
    <s v="Semi-Private Room"/>
    <n v="513.1"/>
    <n v="30"/>
  </r>
  <r>
    <d v="2025-01-31T00:00:00"/>
    <n v="2219"/>
    <n v="1"/>
    <n v="1"/>
    <n v="2"/>
    <n v="5"/>
    <n v="3"/>
    <n v="10"/>
    <x v="1"/>
    <s v="Asthma"/>
    <s v="Cardiology"/>
    <s v="Dr. Olu Abisola"/>
    <s v="Allianz"/>
    <x v="30"/>
    <x v="1"/>
    <x v="4"/>
    <s v="Outpatient"/>
    <n v="682"/>
    <n v="112"/>
    <m/>
    <x v="1"/>
    <x v="6"/>
    <s v="Self-Referral"/>
    <s v="No"/>
    <s v="Scheduled"/>
    <s v="Pending"/>
    <d v="2025-02-07T00:00:00"/>
    <d v="2025-01-31T00:00:00"/>
    <s v="General Ward"/>
    <n v="562.79999999999995"/>
    <n v="10"/>
  </r>
  <r>
    <d v="2025-01-31T00:00:00"/>
    <n v="1436"/>
    <n v="1"/>
    <n v="1"/>
    <n v="2"/>
    <n v="4"/>
    <n v="2"/>
    <n v="4"/>
    <x v="8"/>
    <s v="Asthma"/>
    <s v="Cardiology"/>
    <s v="Dr. Olu Abisola"/>
    <s v="AXA"/>
    <x v="8"/>
    <x v="0"/>
    <x v="4"/>
    <s v="Outpatient"/>
    <n v="107"/>
    <n v="146"/>
    <d v="2025-02-16T00:00:00"/>
    <x v="0"/>
    <x v="0"/>
    <s v="Physician Referral"/>
    <s v="No"/>
    <s v="Scheduled"/>
    <s v="Paid"/>
    <m/>
    <m/>
    <s v="N/A"/>
    <n v="177.1"/>
    <n v="0"/>
  </r>
  <r>
    <d v="2025-01-31T00:00:00"/>
    <n v="1889"/>
    <n v="1"/>
    <n v="5"/>
    <n v="2"/>
    <n v="4"/>
    <n v="1"/>
    <n v="10"/>
    <x v="1"/>
    <s v="Asthma"/>
    <s v="Pediatrics"/>
    <s v="Dr. Olu Abisola"/>
    <s v="Aviva"/>
    <x v="4"/>
    <x v="1"/>
    <x v="4"/>
    <s v="Inpatient"/>
    <n v="204"/>
    <n v="140"/>
    <m/>
    <x v="1"/>
    <x v="8"/>
    <s v="Self-Referral"/>
    <s v="Yes"/>
    <s v="Emergency"/>
    <s v="Pending"/>
    <d v="2025-02-08T00:00:00"/>
    <d v="2025-01-31T00:00:00"/>
    <s v="Semi-Private Room"/>
    <n v="261.8"/>
    <n v="30"/>
  </r>
  <r>
    <d v="2025-02-01T00:00:00"/>
    <n v="1401"/>
    <n v="1"/>
    <n v="4"/>
    <n v="2"/>
    <n v="3"/>
    <n v="1"/>
    <n v="4"/>
    <x v="8"/>
    <s v="Asthma"/>
    <s v="Orthopedics"/>
    <s v="Dr. Olu Abisola"/>
    <s v="Aviva"/>
    <x v="55"/>
    <x v="0"/>
    <x v="1"/>
    <s v="Outpatient"/>
    <n v="861"/>
    <n v="42"/>
    <d v="2025-02-27T00:00:00"/>
    <x v="0"/>
    <x v="0"/>
    <s v="Self-Referral"/>
    <s v="No"/>
    <s v="Scheduled"/>
    <s v="Paid"/>
    <m/>
    <m/>
    <s v="N/A"/>
    <n v="632.1"/>
    <n v="0"/>
  </r>
  <r>
    <d v="2025-02-01T00:00:00"/>
    <n v="1396"/>
    <n v="1"/>
    <n v="4"/>
    <n v="2"/>
    <n v="3"/>
    <n v="3"/>
    <n v="10"/>
    <x v="1"/>
    <s v="Asthma"/>
    <s v="Orthopedics"/>
    <s v="Dr. Olu Abisola"/>
    <s v="Allianz"/>
    <x v="0"/>
    <x v="0"/>
    <x v="0"/>
    <s v="Inpatient"/>
    <n v="231"/>
    <n v="90"/>
    <d v="2025-02-23T00:00:00"/>
    <x v="0"/>
    <x v="5"/>
    <s v="Self-Referral"/>
    <s v="Yes"/>
    <s v="Emergency"/>
    <s v="Paid"/>
    <m/>
    <m/>
    <s v="N/A"/>
    <n v="224.7"/>
    <n v="0"/>
  </r>
  <r>
    <d v="2025-02-01T00:00:00"/>
    <n v="3585"/>
    <n v="1"/>
    <n v="5"/>
    <n v="2"/>
    <n v="5"/>
    <n v="2"/>
    <n v="4"/>
    <x v="8"/>
    <s v="Asthma"/>
    <s v="Pediatrics"/>
    <s v="Dr. Olu Abisola"/>
    <s v="AXA"/>
    <x v="17"/>
    <x v="1"/>
    <x v="4"/>
    <s v="Outpatient"/>
    <n v="354"/>
    <n v="128"/>
    <d v="2025-03-02T00:00:00"/>
    <x v="0"/>
    <x v="2"/>
    <s v="Self-Referral"/>
    <s v="No"/>
    <s v="Scheduled"/>
    <s v="Pending"/>
    <m/>
    <m/>
    <s v="N/A"/>
    <n v="337.4"/>
    <n v="0"/>
  </r>
  <r>
    <d v="2025-02-01T00:00:00"/>
    <n v="3231"/>
    <n v="1"/>
    <n v="3"/>
    <n v="2"/>
    <n v="1"/>
    <n v="2"/>
    <n v="10"/>
    <x v="1"/>
    <s v="Asthma"/>
    <s v="Neurology"/>
    <s v="Dr. Olu Abisola"/>
    <s v="AXA"/>
    <x v="26"/>
    <x v="1"/>
    <x v="0"/>
    <s v="Inpatient"/>
    <n v="245"/>
    <n v="51"/>
    <d v="2025-02-27T00:00:00"/>
    <x v="0"/>
    <x v="2"/>
    <s v="Physician Referral"/>
    <s v="No"/>
    <s v="Scheduled"/>
    <s v="Pending"/>
    <m/>
    <m/>
    <s v="N/A"/>
    <n v="207.2"/>
    <n v="0"/>
  </r>
  <r>
    <d v="2025-02-01T00:00:00"/>
    <n v="406"/>
    <n v="1"/>
    <n v="2"/>
    <n v="2"/>
    <n v="3"/>
    <n v="1"/>
    <n v="4"/>
    <x v="8"/>
    <s v="Asthma"/>
    <s v="General Surgery"/>
    <s v="Dr. Olu Abisola"/>
    <s v="Aviva"/>
    <x v="47"/>
    <x v="0"/>
    <x v="0"/>
    <s v="Outpatient"/>
    <n v="308"/>
    <n v="133"/>
    <m/>
    <x v="1"/>
    <x v="4"/>
    <s v="Physician Referral"/>
    <s v="Yes"/>
    <s v="Emergency"/>
    <s v="Paid"/>
    <d v="2025-02-09T00:00:00"/>
    <d v="2025-02-01T00:00:00"/>
    <s v="Semi-Private Room"/>
    <n v="329.7"/>
    <n v="30"/>
  </r>
  <r>
    <d v="2025-02-01T00:00:00"/>
    <n v="565"/>
    <n v="1"/>
    <n v="2"/>
    <n v="2"/>
    <n v="5"/>
    <n v="3"/>
    <n v="10"/>
    <x v="1"/>
    <s v="Asthma"/>
    <s v="General Surgery"/>
    <s v="Dr. Olu Abisola"/>
    <s v="Allianz"/>
    <x v="50"/>
    <x v="1"/>
    <x v="2"/>
    <s v="Emergency"/>
    <n v="72"/>
    <n v="179"/>
    <d v="2025-02-08T00:00:00"/>
    <x v="0"/>
    <x v="2"/>
    <s v="Self-Referral"/>
    <s v="Yes"/>
    <s v="Emergency"/>
    <s v="Pending"/>
    <m/>
    <m/>
    <s v="N/A"/>
    <n v="175.7"/>
    <n v="0"/>
  </r>
  <r>
    <d v="2025-02-01T00:00:00"/>
    <n v="2394"/>
    <n v="1"/>
    <n v="2"/>
    <n v="2"/>
    <n v="3"/>
    <n v="1"/>
    <n v="4"/>
    <x v="8"/>
    <s v="Asthma"/>
    <s v="General Surgery"/>
    <s v="Dr. Olu Abisola"/>
    <s v="Aviva"/>
    <x v="48"/>
    <x v="0"/>
    <x v="2"/>
    <s v="Outpatient"/>
    <n v="822"/>
    <n v="52"/>
    <m/>
    <x v="1"/>
    <x v="1"/>
    <s v="Emergency"/>
    <s v="Yes"/>
    <s v="Emergency"/>
    <s v="Paid"/>
    <d v="2025-02-10T00:00:00"/>
    <d v="2025-02-01T00:00:00"/>
    <s v="General Ward"/>
    <n v="618.79999999999995"/>
    <n v="10"/>
  </r>
  <r>
    <d v="2025-02-01T00:00:00"/>
    <n v="1659"/>
    <n v="1"/>
    <n v="1"/>
    <n v="2"/>
    <n v="3"/>
    <n v="2"/>
    <n v="10"/>
    <x v="1"/>
    <s v="Asthma"/>
    <s v="Cardiology"/>
    <s v="Dr. Olu Abisola"/>
    <s v="AXA"/>
    <x v="61"/>
    <x v="0"/>
    <x v="2"/>
    <s v="Outpatient"/>
    <n v="69"/>
    <n v="190"/>
    <m/>
    <x v="1"/>
    <x v="8"/>
    <s v="Emergency"/>
    <s v="No"/>
    <s v="Scheduled"/>
    <s v="Pending"/>
    <d v="2025-02-03T00:00:00"/>
    <d v="2025-02-01T00:00:00"/>
    <s v="Semi-Private Room"/>
    <n v="202.3"/>
    <n v="30"/>
  </r>
  <r>
    <d v="2025-02-01T00:00:00"/>
    <n v="3400"/>
    <n v="1"/>
    <n v="2"/>
    <n v="2"/>
    <n v="3"/>
    <n v="1"/>
    <n v="4"/>
    <x v="8"/>
    <s v="Asthma"/>
    <s v="General Surgery"/>
    <s v="Dr. Olu Abisola"/>
    <s v="Aviva"/>
    <x v="48"/>
    <x v="0"/>
    <x v="1"/>
    <s v="Outpatient"/>
    <n v="654"/>
    <n v="32"/>
    <d v="2025-02-18T00:00:00"/>
    <x v="0"/>
    <x v="4"/>
    <s v="Self-Referral"/>
    <s v="No"/>
    <s v="Scheduled"/>
    <s v="Paid"/>
    <m/>
    <m/>
    <s v="N/A"/>
    <n v="480.2"/>
    <n v="0"/>
  </r>
  <r>
    <d v="2025-02-01T00:00:00"/>
    <n v="700"/>
    <n v="1"/>
    <n v="2"/>
    <n v="2"/>
    <n v="2"/>
    <n v="3"/>
    <n v="10"/>
    <x v="1"/>
    <s v="Asthma"/>
    <s v="General Surgery"/>
    <s v="Dr. Olu Abisola"/>
    <s v="Allianz"/>
    <x v="50"/>
    <x v="1"/>
    <x v="1"/>
    <s v="Emergency"/>
    <n v="555"/>
    <n v="135"/>
    <m/>
    <x v="1"/>
    <x v="1"/>
    <s v="Self-Referral"/>
    <s v="No"/>
    <s v="Scheduled"/>
    <s v="Paid"/>
    <d v="2025-02-09T00:00:00"/>
    <d v="2025-02-01T00:00:00"/>
    <s v="Semi-Private Room"/>
    <n v="504"/>
    <n v="30"/>
  </r>
  <r>
    <d v="2025-02-02T00:00:00"/>
    <n v="2172"/>
    <n v="1"/>
    <n v="2"/>
    <n v="2"/>
    <n v="2"/>
    <n v="1"/>
    <n v="4"/>
    <x v="8"/>
    <s v="Asthma"/>
    <s v="General Surgery"/>
    <s v="Dr. Olu Abisola"/>
    <s v="Aviva"/>
    <x v="56"/>
    <x v="0"/>
    <x v="2"/>
    <s v="Inpatient"/>
    <n v="866"/>
    <n v="156"/>
    <d v="2025-02-21T00:00:00"/>
    <x v="0"/>
    <x v="8"/>
    <s v="Emergency"/>
    <s v="Yes"/>
    <s v="Emergency"/>
    <s v="Paid"/>
    <m/>
    <m/>
    <s v="N/A"/>
    <n v="715.4"/>
    <n v="0"/>
  </r>
  <r>
    <d v="2025-02-02T00:00:00"/>
    <n v="4490"/>
    <n v="1"/>
    <n v="4"/>
    <n v="2"/>
    <n v="4"/>
    <n v="2"/>
    <n v="10"/>
    <x v="1"/>
    <s v="Asthma"/>
    <s v="Orthopedics"/>
    <s v="Dr. Olu Abisola"/>
    <s v="AXA"/>
    <x v="51"/>
    <x v="1"/>
    <x v="4"/>
    <s v="Inpatient"/>
    <n v="579"/>
    <n v="195"/>
    <m/>
    <x v="1"/>
    <x v="2"/>
    <s v="Physician Referral"/>
    <s v="Yes"/>
    <s v="Emergency"/>
    <s v="Paid"/>
    <d v="2025-02-10T00:00:00"/>
    <d v="2025-02-02T00:00:00"/>
    <s v="General Ward"/>
    <n v="548.79999999999995"/>
    <n v="10"/>
  </r>
  <r>
    <d v="2025-02-02T00:00:00"/>
    <n v="2422"/>
    <n v="1"/>
    <n v="5"/>
    <n v="2"/>
    <n v="2"/>
    <n v="3"/>
    <n v="4"/>
    <x v="8"/>
    <s v="Asthma"/>
    <s v="Pediatrics"/>
    <s v="Dr. Olu Abisola"/>
    <s v="Allianz"/>
    <x v="7"/>
    <x v="0"/>
    <x v="3"/>
    <s v="Emergency"/>
    <n v="639"/>
    <n v="190"/>
    <m/>
    <x v="1"/>
    <x v="0"/>
    <s v="Physician Referral"/>
    <s v="No"/>
    <s v="Scheduled"/>
    <s v="Paid"/>
    <d v="2025-02-07T00:00:00"/>
    <d v="2025-02-02T00:00:00"/>
    <s v="Semi-Private Room"/>
    <n v="601.29999999999995"/>
    <n v="30"/>
  </r>
  <r>
    <d v="2025-02-02T00:00:00"/>
    <n v="388"/>
    <n v="1"/>
    <n v="3"/>
    <n v="2"/>
    <n v="5"/>
    <n v="3"/>
    <n v="16"/>
    <x v="2"/>
    <s v="Asthma"/>
    <s v="Neurology"/>
    <s v="Dr. Olu Abisola"/>
    <s v="Allianz"/>
    <x v="57"/>
    <x v="1"/>
    <x v="4"/>
    <s v="Emergency"/>
    <n v="592"/>
    <n v="86"/>
    <m/>
    <x v="1"/>
    <x v="2"/>
    <s v="Emergency"/>
    <s v="Yes"/>
    <s v="Emergency"/>
    <s v="Pending"/>
    <d v="2025-02-07T00:00:00"/>
    <d v="2025-02-02T00:00:00"/>
    <s v="Semi-Private Room"/>
    <n v="495.6"/>
    <n v="30"/>
  </r>
  <r>
    <d v="2025-02-02T00:00:00"/>
    <n v="1208"/>
    <n v="1"/>
    <n v="5"/>
    <n v="2"/>
    <n v="3"/>
    <n v="3"/>
    <n v="10"/>
    <x v="1"/>
    <s v="Asthma"/>
    <s v="Pediatrics"/>
    <s v="Dr. Olu Abisola"/>
    <s v="Allianz"/>
    <x v="18"/>
    <x v="1"/>
    <x v="1"/>
    <s v="Inpatient"/>
    <n v="604"/>
    <n v="51"/>
    <m/>
    <x v="1"/>
    <x v="6"/>
    <s v="Self-Referral"/>
    <s v="No"/>
    <s v="Scheduled"/>
    <s v="Paid"/>
    <d v="2025-02-06T00:00:00"/>
    <d v="2025-02-02T00:00:00"/>
    <s v="Private Room"/>
    <n v="493.5"/>
    <n v="50"/>
  </r>
  <r>
    <d v="2025-02-02T00:00:00"/>
    <n v="2094"/>
    <n v="1"/>
    <n v="2"/>
    <n v="2"/>
    <n v="2"/>
    <n v="3"/>
    <n v="4"/>
    <x v="8"/>
    <s v="Asthma"/>
    <s v="General Surgery"/>
    <s v="Dr. Olu Abisola"/>
    <s v="Allianz"/>
    <x v="17"/>
    <x v="1"/>
    <x v="3"/>
    <s v="Inpatient"/>
    <n v="973"/>
    <n v="92"/>
    <d v="2025-02-26T00:00:00"/>
    <x v="0"/>
    <x v="8"/>
    <s v="Self-Referral"/>
    <s v="No"/>
    <s v="Scheduled"/>
    <s v="Pending"/>
    <m/>
    <m/>
    <s v="N/A"/>
    <n v="745.5"/>
    <n v="0"/>
  </r>
  <r>
    <d v="2025-02-02T00:00:00"/>
    <n v="1784"/>
    <n v="1"/>
    <n v="3"/>
    <n v="2"/>
    <n v="3"/>
    <n v="3"/>
    <n v="10"/>
    <x v="1"/>
    <s v="Asthma"/>
    <s v="Neurology"/>
    <s v="Dr. Olu Abisola"/>
    <s v="Allianz"/>
    <x v="53"/>
    <x v="0"/>
    <x v="1"/>
    <s v="Inpatient"/>
    <n v="367"/>
    <n v="124"/>
    <d v="2025-02-13T00:00:00"/>
    <x v="0"/>
    <x v="0"/>
    <s v="Physician Referral"/>
    <s v="Yes"/>
    <s v="Emergency"/>
    <s v="Pending"/>
    <m/>
    <m/>
    <s v="N/A"/>
    <n v="343.7"/>
    <n v="0"/>
  </r>
  <r>
    <d v="2025-02-02T00:00:00"/>
    <n v="2991"/>
    <n v="1"/>
    <n v="3"/>
    <n v="2"/>
    <n v="1"/>
    <n v="1"/>
    <n v="4"/>
    <x v="8"/>
    <s v="Asthma"/>
    <s v="Neurology"/>
    <s v="Dr. Olu Abisola"/>
    <s v="Aviva"/>
    <x v="36"/>
    <x v="1"/>
    <x v="0"/>
    <s v="Inpatient"/>
    <n v="827"/>
    <n v="148"/>
    <m/>
    <x v="1"/>
    <x v="8"/>
    <s v="Physician Referral"/>
    <s v="Yes"/>
    <s v="Emergency"/>
    <s v="Paid"/>
    <d v="2025-02-07T00:00:00"/>
    <d v="2025-02-02T00:00:00"/>
    <s v="Semi-Private Room"/>
    <n v="703.5"/>
    <n v="30"/>
  </r>
  <r>
    <d v="2025-02-02T00:00:00"/>
    <n v="4474"/>
    <n v="1"/>
    <n v="5"/>
    <n v="2"/>
    <n v="4"/>
    <n v="3"/>
    <n v="10"/>
    <x v="1"/>
    <s v="Asthma"/>
    <s v="Pediatrics"/>
    <s v="Dr. Olu Abisola"/>
    <s v="Allianz"/>
    <x v="18"/>
    <x v="0"/>
    <x v="4"/>
    <s v="Inpatient"/>
    <n v="419"/>
    <n v="132"/>
    <m/>
    <x v="1"/>
    <x v="6"/>
    <s v="Self-Referral"/>
    <s v="No"/>
    <s v="Scheduled"/>
    <s v="Paid"/>
    <d v="2025-02-04T00:00:00"/>
    <d v="2025-02-02T00:00:00"/>
    <s v="Semi-Private Room"/>
    <n v="406.7"/>
    <n v="30"/>
  </r>
  <r>
    <d v="2025-02-02T00:00:00"/>
    <n v="4728"/>
    <n v="1"/>
    <n v="5"/>
    <n v="2"/>
    <n v="2"/>
    <n v="2"/>
    <n v="4"/>
    <x v="8"/>
    <s v="Asthma"/>
    <s v="Pediatrics"/>
    <s v="Dr. Olu Abisola"/>
    <s v="AXA"/>
    <x v="51"/>
    <x v="0"/>
    <x v="1"/>
    <s v="Emergency"/>
    <n v="778"/>
    <n v="125"/>
    <m/>
    <x v="1"/>
    <x v="8"/>
    <s v="Physician Referral"/>
    <s v="Yes"/>
    <s v="Emergency"/>
    <s v="Pending"/>
    <d v="2025-02-04T00:00:00"/>
    <d v="2025-02-02T00:00:00"/>
    <s v="Private Room"/>
    <n v="667.1"/>
    <n v="50"/>
  </r>
  <r>
    <d v="2025-02-03T00:00:00"/>
    <n v="191"/>
    <n v="1"/>
    <n v="5"/>
    <n v="2"/>
    <n v="3"/>
    <n v="3"/>
    <n v="10"/>
    <x v="1"/>
    <s v="Asthma"/>
    <s v="Pediatrics"/>
    <s v="Dr. Olu Abisola"/>
    <s v="Allianz"/>
    <x v="50"/>
    <x v="0"/>
    <x v="0"/>
    <s v="Inpatient"/>
    <n v="395"/>
    <n v="88"/>
    <m/>
    <x v="1"/>
    <x v="4"/>
    <s v="Emergency"/>
    <s v="No"/>
    <s v="Scheduled"/>
    <s v="Paid"/>
    <d v="2025-02-08T00:00:00"/>
    <d v="2025-02-03T00:00:00"/>
    <s v="Private Room"/>
    <n v="373.1"/>
    <n v="50"/>
  </r>
  <r>
    <d v="2025-02-03T00:00:00"/>
    <n v="1603"/>
    <n v="1"/>
    <n v="5"/>
    <n v="2"/>
    <n v="1"/>
    <n v="2"/>
    <n v="4"/>
    <x v="8"/>
    <s v="Asthma"/>
    <s v="Pediatrics"/>
    <s v="Dr. Olu Abisola"/>
    <s v="AXA"/>
    <x v="31"/>
    <x v="0"/>
    <x v="4"/>
    <s v="Inpatient"/>
    <n v="183"/>
    <n v="88"/>
    <d v="2025-02-13T00:00:00"/>
    <x v="0"/>
    <x v="2"/>
    <s v="Emergency"/>
    <s v="Yes"/>
    <s v="Emergency"/>
    <s v="Paid"/>
    <m/>
    <m/>
    <s v="N/A"/>
    <n v="189.7"/>
    <n v="0"/>
  </r>
  <r>
    <d v="2025-02-03T00:00:00"/>
    <n v="345"/>
    <n v="1"/>
    <n v="1"/>
    <n v="2"/>
    <n v="4"/>
    <n v="2"/>
    <n v="10"/>
    <x v="1"/>
    <s v="Asthma"/>
    <s v="Cardiology"/>
    <s v="Dr. Olu Abisola"/>
    <s v="AXA"/>
    <x v="53"/>
    <x v="0"/>
    <x v="1"/>
    <s v="Outpatient"/>
    <n v="135"/>
    <n v="80"/>
    <m/>
    <x v="1"/>
    <x v="1"/>
    <s v="Physician Referral"/>
    <s v="Yes"/>
    <s v="Emergency"/>
    <s v="Pending"/>
    <d v="2025-02-06T00:00:00"/>
    <d v="2025-02-03T00:00:00"/>
    <s v="Private Room"/>
    <n v="185.5"/>
    <n v="50"/>
  </r>
  <r>
    <d v="2025-02-03T00:00:00"/>
    <n v="3233"/>
    <n v="1"/>
    <n v="4"/>
    <n v="2"/>
    <n v="4"/>
    <n v="2"/>
    <n v="4"/>
    <x v="8"/>
    <s v="Asthma"/>
    <s v="Orthopedics"/>
    <s v="Dr. Olu Abisola"/>
    <s v="AXA"/>
    <x v="34"/>
    <x v="1"/>
    <x v="4"/>
    <s v="Emergency"/>
    <n v="559"/>
    <n v="27"/>
    <m/>
    <x v="1"/>
    <x v="8"/>
    <s v="Self-Referral"/>
    <s v="Yes"/>
    <s v="Emergency"/>
    <s v="Pending"/>
    <d v="2025-02-04T00:00:00"/>
    <d v="2025-02-03T00:00:00"/>
    <s v="Semi-Private Room"/>
    <n v="431.2"/>
    <n v="30"/>
  </r>
  <r>
    <d v="2025-02-03T00:00:00"/>
    <n v="4464"/>
    <n v="1"/>
    <n v="4"/>
    <n v="2"/>
    <n v="1"/>
    <n v="2"/>
    <n v="10"/>
    <x v="1"/>
    <s v="Asthma"/>
    <s v="Orthopedics"/>
    <s v="Dr. Olu Abisola"/>
    <s v="AXA"/>
    <x v="6"/>
    <x v="0"/>
    <x v="1"/>
    <s v="Emergency"/>
    <n v="56"/>
    <n v="26"/>
    <m/>
    <x v="1"/>
    <x v="4"/>
    <s v="Emergency"/>
    <s v="No"/>
    <s v="Scheduled"/>
    <s v="Pending"/>
    <d v="2025-02-12T00:00:00"/>
    <d v="2025-02-03T00:00:00"/>
    <s v="Semi-Private Room"/>
    <n v="78.400000000000006"/>
    <n v="30"/>
  </r>
  <r>
    <d v="2025-02-03T00:00:00"/>
    <n v="3339"/>
    <n v="1"/>
    <n v="2"/>
    <n v="2"/>
    <n v="2"/>
    <n v="2"/>
    <n v="4"/>
    <x v="8"/>
    <s v="Asthma"/>
    <s v="General Surgery"/>
    <s v="Dr. Olu Abisola"/>
    <s v="AXA"/>
    <x v="0"/>
    <x v="1"/>
    <x v="2"/>
    <s v="Inpatient"/>
    <n v="373"/>
    <n v="184"/>
    <d v="2025-02-15T00:00:00"/>
    <x v="0"/>
    <x v="5"/>
    <s v="Physician Referral"/>
    <s v="No"/>
    <s v="Scheduled"/>
    <s v="Pending"/>
    <m/>
    <m/>
    <s v="N/A"/>
    <n v="389.9"/>
    <n v="0"/>
  </r>
  <r>
    <d v="2025-02-03T00:00:00"/>
    <n v="921"/>
    <n v="1"/>
    <n v="1"/>
    <n v="2"/>
    <n v="2"/>
    <n v="1"/>
    <n v="10"/>
    <x v="1"/>
    <s v="Asthma"/>
    <s v="Cardiology"/>
    <s v="Dr. Olu Abisola"/>
    <s v="Aviva"/>
    <x v="17"/>
    <x v="1"/>
    <x v="1"/>
    <s v="Outpatient"/>
    <n v="664"/>
    <n v="189"/>
    <m/>
    <x v="1"/>
    <x v="9"/>
    <s v="Physician Referral"/>
    <s v="No"/>
    <s v="Scheduled"/>
    <s v="Pending"/>
    <d v="2025-02-05T00:00:00"/>
    <d v="2025-02-03T00:00:00"/>
    <s v="Semi-Private Room"/>
    <n v="618.1"/>
    <n v="30"/>
  </r>
  <r>
    <d v="2025-02-03T00:00:00"/>
    <n v="1595"/>
    <n v="1"/>
    <n v="3"/>
    <n v="2"/>
    <n v="3"/>
    <n v="2"/>
    <n v="4"/>
    <x v="8"/>
    <s v="Asthma"/>
    <s v="Neurology"/>
    <s v="Dr. Olu Abisola"/>
    <s v="AXA"/>
    <x v="24"/>
    <x v="0"/>
    <x v="1"/>
    <s v="Outpatient"/>
    <n v="455"/>
    <n v="179"/>
    <d v="2025-02-24T00:00:00"/>
    <x v="0"/>
    <x v="7"/>
    <s v="Self-Referral"/>
    <s v="No"/>
    <s v="Scheduled"/>
    <s v="Pending"/>
    <m/>
    <m/>
    <s v="N/A"/>
    <n v="443.8"/>
    <n v="0"/>
  </r>
  <r>
    <d v="2025-02-03T00:00:00"/>
    <n v="1964"/>
    <n v="1"/>
    <n v="5"/>
    <n v="2"/>
    <n v="5"/>
    <n v="2"/>
    <n v="10"/>
    <x v="1"/>
    <s v="Asthma"/>
    <s v="Pediatrics"/>
    <s v="Dr. Olu Abisola"/>
    <s v="AXA"/>
    <x v="12"/>
    <x v="1"/>
    <x v="0"/>
    <s v="Inpatient"/>
    <n v="701"/>
    <n v="164"/>
    <d v="2025-03-04T00:00:00"/>
    <x v="0"/>
    <x v="6"/>
    <s v="Physician Referral"/>
    <s v="Yes"/>
    <s v="Emergency"/>
    <s v="Paid"/>
    <m/>
    <m/>
    <s v="N/A"/>
    <n v="605.5"/>
    <n v="0"/>
  </r>
  <r>
    <d v="2025-02-03T00:00:00"/>
    <n v="597"/>
    <n v="1"/>
    <n v="2"/>
    <n v="2"/>
    <n v="3"/>
    <n v="2"/>
    <n v="4"/>
    <x v="8"/>
    <s v="Asthma"/>
    <s v="General Surgery"/>
    <s v="Dr. Olu Abisola"/>
    <s v="AXA"/>
    <x v="33"/>
    <x v="0"/>
    <x v="2"/>
    <s v="Outpatient"/>
    <n v="581"/>
    <n v="175"/>
    <m/>
    <x v="1"/>
    <x v="2"/>
    <s v="Emergency"/>
    <s v="Yes"/>
    <s v="Emergency"/>
    <s v="Pending"/>
    <d v="2025-02-05T00:00:00"/>
    <d v="2025-02-03T00:00:00"/>
    <s v="Semi-Private Room"/>
    <n v="550.20000000000005"/>
    <n v="30"/>
  </r>
  <r>
    <d v="2025-02-04T00:00:00"/>
    <n v="3631"/>
    <n v="1"/>
    <n v="3"/>
    <n v="2"/>
    <n v="3"/>
    <n v="1"/>
    <n v="10"/>
    <x v="1"/>
    <s v="Asthma"/>
    <s v="Neurology"/>
    <s v="Dr. Olu Abisola"/>
    <s v="Aviva"/>
    <x v="15"/>
    <x v="1"/>
    <x v="3"/>
    <s v="Inpatient"/>
    <n v="454"/>
    <n v="89"/>
    <m/>
    <x v="1"/>
    <x v="9"/>
    <s v="Physician Referral"/>
    <s v="No"/>
    <s v="Scheduled"/>
    <s v="Pending"/>
    <d v="2025-02-08T00:00:00"/>
    <d v="2025-02-04T00:00:00"/>
    <s v="Private Room"/>
    <n v="415.1"/>
    <n v="50"/>
  </r>
  <r>
    <d v="2025-02-04T00:00:00"/>
    <n v="4673"/>
    <n v="1"/>
    <n v="4"/>
    <n v="2"/>
    <n v="3"/>
    <n v="3"/>
    <n v="4"/>
    <x v="8"/>
    <s v="Asthma"/>
    <s v="Orthopedics"/>
    <s v="Dr. Olu Abisola"/>
    <s v="Allianz"/>
    <x v="21"/>
    <x v="1"/>
    <x v="4"/>
    <s v="Emergency"/>
    <n v="73"/>
    <n v="195"/>
    <m/>
    <x v="1"/>
    <x v="5"/>
    <s v="Self-Referral"/>
    <s v="No"/>
    <s v="Scheduled"/>
    <s v="Paid"/>
    <d v="2025-02-06T00:00:00"/>
    <d v="2025-02-04T00:00:00"/>
    <s v="Semi-Private Room"/>
    <n v="208.6"/>
    <n v="30"/>
  </r>
  <r>
    <d v="2025-02-04T00:00:00"/>
    <n v="3123"/>
    <n v="1"/>
    <n v="3"/>
    <n v="2"/>
    <n v="1"/>
    <n v="2"/>
    <n v="10"/>
    <x v="1"/>
    <s v="Asthma"/>
    <s v="Neurology"/>
    <s v="Dr. Olu Abisola"/>
    <s v="AXA"/>
    <x v="22"/>
    <x v="1"/>
    <x v="3"/>
    <s v="Outpatient"/>
    <n v="453"/>
    <n v="73"/>
    <d v="2025-02-12T00:00:00"/>
    <x v="0"/>
    <x v="2"/>
    <s v="Physician Referral"/>
    <s v="No"/>
    <s v="Scheduled"/>
    <s v="Paid"/>
    <m/>
    <m/>
    <s v="N/A"/>
    <n v="368.2"/>
    <n v="0"/>
  </r>
  <r>
    <d v="2025-02-04T00:00:00"/>
    <n v="3118"/>
    <n v="1"/>
    <n v="5"/>
    <n v="2"/>
    <n v="4"/>
    <n v="1"/>
    <n v="4"/>
    <x v="8"/>
    <s v="Asthma"/>
    <s v="Pediatrics"/>
    <s v="Dr. Olu Abisola"/>
    <s v="Aviva"/>
    <x v="28"/>
    <x v="0"/>
    <x v="3"/>
    <s v="Inpatient"/>
    <n v="331"/>
    <n v="189"/>
    <d v="2025-02-14T00:00:00"/>
    <x v="0"/>
    <x v="5"/>
    <s v="Emergency"/>
    <s v="Yes"/>
    <s v="Emergency"/>
    <s v="Paid"/>
    <m/>
    <m/>
    <s v="N/A"/>
    <n v="364"/>
    <n v="0"/>
  </r>
  <r>
    <d v="2025-02-04T00:00:00"/>
    <n v="2064"/>
    <n v="1"/>
    <n v="5"/>
    <n v="2"/>
    <n v="4"/>
    <n v="1"/>
    <n v="10"/>
    <x v="1"/>
    <s v="Asthma"/>
    <s v="Pediatrics"/>
    <s v="Dr. Olu Abisola"/>
    <s v="Aviva"/>
    <x v="51"/>
    <x v="1"/>
    <x v="2"/>
    <s v="Inpatient"/>
    <n v="211"/>
    <n v="55"/>
    <m/>
    <x v="1"/>
    <x v="3"/>
    <s v="Emergency"/>
    <s v="Yes"/>
    <s v="Emergency"/>
    <s v="Paid"/>
    <d v="2025-02-11T00:00:00"/>
    <d v="2025-02-04T00:00:00"/>
    <s v="Private Room"/>
    <n v="221.2"/>
    <n v="50"/>
  </r>
  <r>
    <d v="2025-02-04T00:00:00"/>
    <n v="4917"/>
    <n v="1"/>
    <n v="4"/>
    <n v="2"/>
    <n v="5"/>
    <n v="1"/>
    <n v="4"/>
    <x v="8"/>
    <s v="Asthma"/>
    <s v="Orthopedics"/>
    <s v="Dr. Olu Abisola"/>
    <s v="Aviva"/>
    <x v="46"/>
    <x v="0"/>
    <x v="2"/>
    <s v="Inpatient"/>
    <n v="890"/>
    <n v="85"/>
    <d v="2025-02-24T00:00:00"/>
    <x v="0"/>
    <x v="6"/>
    <s v="Physician Referral"/>
    <s v="Yes"/>
    <s v="Emergency"/>
    <s v="Paid"/>
    <m/>
    <m/>
    <s v="N/A"/>
    <n v="682.5"/>
    <n v="0"/>
  </r>
  <r>
    <d v="2025-02-04T00:00:00"/>
    <n v="1788"/>
    <n v="1"/>
    <n v="5"/>
    <n v="2"/>
    <n v="2"/>
    <n v="3"/>
    <n v="10"/>
    <x v="1"/>
    <s v="Asthma"/>
    <s v="Pediatrics"/>
    <s v="Dr. Olu Abisola"/>
    <s v="Allianz"/>
    <x v="34"/>
    <x v="1"/>
    <x v="2"/>
    <s v="Emergency"/>
    <n v="683"/>
    <n v="178"/>
    <m/>
    <x v="1"/>
    <x v="8"/>
    <s v="Self-Referral"/>
    <s v="No"/>
    <s v="Scheduled"/>
    <s v="Paid"/>
    <d v="2025-02-05T00:00:00"/>
    <d v="2025-02-04T00:00:00"/>
    <s v="Semi-Private Room"/>
    <n v="623.70000000000005"/>
    <n v="30"/>
  </r>
  <r>
    <d v="2025-02-04T00:00:00"/>
    <n v="1078"/>
    <n v="1"/>
    <n v="1"/>
    <n v="2"/>
    <n v="3"/>
    <n v="1"/>
    <n v="4"/>
    <x v="8"/>
    <s v="Asthma"/>
    <s v="Cardiology"/>
    <s v="Dr. Olu Abisola"/>
    <s v="Aviva"/>
    <x v="26"/>
    <x v="1"/>
    <x v="0"/>
    <s v="Outpatient"/>
    <n v="692"/>
    <n v="22"/>
    <m/>
    <x v="1"/>
    <x v="3"/>
    <s v="Emergency"/>
    <s v="No"/>
    <s v="Scheduled"/>
    <s v="Pending"/>
    <d v="2025-02-06T00:00:00"/>
    <d v="2025-02-04T00:00:00"/>
    <s v="Private Room"/>
    <n v="534.79999999999995"/>
    <n v="50"/>
  </r>
  <r>
    <d v="2025-02-04T00:00:00"/>
    <n v="301"/>
    <n v="1"/>
    <n v="2"/>
    <n v="2"/>
    <n v="1"/>
    <n v="2"/>
    <n v="10"/>
    <x v="1"/>
    <s v="Asthma"/>
    <s v="General Surgery"/>
    <s v="Dr. Olu Abisola"/>
    <s v="AXA"/>
    <x v="59"/>
    <x v="1"/>
    <x v="0"/>
    <s v="Emergency"/>
    <n v="521"/>
    <n v="32"/>
    <m/>
    <x v="1"/>
    <x v="4"/>
    <s v="Self-Referral"/>
    <s v="Yes"/>
    <s v="Emergency"/>
    <s v="Paid"/>
    <d v="2025-02-09T00:00:00"/>
    <d v="2025-02-04T00:00:00"/>
    <s v="Private Room"/>
    <n v="422.1"/>
    <n v="50"/>
  </r>
  <r>
    <d v="2025-02-04T00:00:00"/>
    <n v="392"/>
    <n v="1"/>
    <n v="4"/>
    <n v="2"/>
    <n v="1"/>
    <n v="2"/>
    <n v="4"/>
    <x v="8"/>
    <s v="Asthma"/>
    <s v="Orthopedics"/>
    <s v="Dr. Olu Abisola"/>
    <s v="AXA"/>
    <x v="38"/>
    <x v="1"/>
    <x v="4"/>
    <s v="Emergency"/>
    <n v="128"/>
    <n v="178"/>
    <m/>
    <x v="1"/>
    <x v="4"/>
    <s v="Self-Referral"/>
    <s v="No"/>
    <s v="Scheduled"/>
    <s v="Paid"/>
    <d v="2025-02-06T00:00:00"/>
    <d v="2025-02-04T00:00:00"/>
    <s v="General Ward"/>
    <m/>
    <n v="10"/>
  </r>
  <r>
    <d v="2025-02-05T00:00:00"/>
    <n v="3041"/>
    <n v="1"/>
    <n v="4"/>
    <n v="2"/>
    <n v="3"/>
    <n v="2"/>
    <n v="10"/>
    <x v="1"/>
    <s v="Asthma"/>
    <s v="Orthopedics"/>
    <s v="Dr. Olu Abisola"/>
    <s v="AXA"/>
    <x v="7"/>
    <x v="0"/>
    <x v="2"/>
    <s v="Outpatient"/>
    <n v="362"/>
    <n v="48"/>
    <m/>
    <x v="1"/>
    <x v="6"/>
    <s v="Emergency"/>
    <s v="No"/>
    <s v="Scheduled"/>
    <s v="Paid"/>
    <d v="2025-02-14T00:00:00"/>
    <d v="2025-02-05T00:00:00"/>
    <s v="Semi-Private Room"/>
    <n v="308"/>
    <n v="30"/>
  </r>
  <r>
    <d v="2025-02-05T00:00:00"/>
    <n v="2802"/>
    <n v="1"/>
    <n v="3"/>
    <n v="2"/>
    <n v="1"/>
    <n v="3"/>
    <n v="4"/>
    <x v="8"/>
    <s v="Asthma"/>
    <s v="Neurology"/>
    <s v="Dr. Olu Abisola"/>
    <s v="Allianz"/>
    <x v="45"/>
    <x v="0"/>
    <x v="3"/>
    <s v="Emergency"/>
    <n v="661"/>
    <n v="76"/>
    <m/>
    <x v="1"/>
    <x v="2"/>
    <s v="Physician Referral"/>
    <s v="Yes"/>
    <s v="Emergency"/>
    <s v="Paid"/>
    <d v="2025-02-09T00:00:00"/>
    <d v="2025-02-05T00:00:00"/>
    <s v="Private Room"/>
    <n v="550.9"/>
    <n v="50"/>
  </r>
  <r>
    <d v="2025-02-05T00:00:00"/>
    <n v="3444"/>
    <n v="1"/>
    <n v="4"/>
    <n v="2"/>
    <n v="1"/>
    <n v="1"/>
    <n v="10"/>
    <x v="1"/>
    <s v="Asthma"/>
    <s v="Orthopedics"/>
    <s v="Dr. Olu Abisola"/>
    <s v="Aviva"/>
    <x v="44"/>
    <x v="1"/>
    <x v="4"/>
    <s v="Inpatient"/>
    <n v="409"/>
    <n v="180"/>
    <d v="2025-02-15T00:00:00"/>
    <x v="0"/>
    <x v="3"/>
    <s v="Self-Referral"/>
    <s v="No"/>
    <s v="Scheduled"/>
    <s v="Pending"/>
    <m/>
    <m/>
    <s v="N/A"/>
    <n v="412.3"/>
    <n v="0"/>
  </r>
  <r>
    <d v="2025-02-05T00:00:00"/>
    <n v="2522"/>
    <n v="1"/>
    <n v="2"/>
    <n v="2"/>
    <n v="3"/>
    <n v="2"/>
    <n v="4"/>
    <x v="8"/>
    <s v="Asthma"/>
    <s v="General Surgery"/>
    <s v="Dr. Olu Abisola"/>
    <s v="AXA"/>
    <x v="41"/>
    <x v="1"/>
    <x v="0"/>
    <s v="Outpatient"/>
    <n v="143"/>
    <n v="29"/>
    <d v="2025-03-01T00:00:00"/>
    <x v="0"/>
    <x v="6"/>
    <s v="Physician Referral"/>
    <s v="Yes"/>
    <s v="Emergency"/>
    <s v="Paid"/>
    <m/>
    <m/>
    <s v="N/A"/>
    <m/>
    <n v="0"/>
  </r>
  <r>
    <d v="2025-02-05T00:00:00"/>
    <n v="4939"/>
    <n v="1"/>
    <n v="1"/>
    <n v="2"/>
    <n v="5"/>
    <n v="2"/>
    <n v="10"/>
    <x v="1"/>
    <s v="Asthma"/>
    <s v="Cardiology"/>
    <s v="Dr. Olu Abisola"/>
    <s v="AXA"/>
    <x v="61"/>
    <x v="0"/>
    <x v="1"/>
    <s v="Emergency"/>
    <n v="140"/>
    <n v="82"/>
    <d v="2025-03-03T00:00:00"/>
    <x v="0"/>
    <x v="7"/>
    <s v="Self-Referral"/>
    <s v="No"/>
    <s v="Scheduled"/>
    <s v="Paid"/>
    <m/>
    <m/>
    <s v="N/A"/>
    <m/>
    <n v="0"/>
  </r>
  <r>
    <d v="2025-02-05T00:00:00"/>
    <n v="2978"/>
    <n v="1"/>
    <n v="3"/>
    <n v="2"/>
    <n v="1"/>
    <n v="2"/>
    <n v="4"/>
    <x v="8"/>
    <s v="Asthma"/>
    <s v="Neurology"/>
    <s v="Dr. Olu Abisola"/>
    <s v="AXA"/>
    <x v="1"/>
    <x v="0"/>
    <x v="1"/>
    <s v="Outpatient"/>
    <n v="623"/>
    <n v="92"/>
    <m/>
    <x v="1"/>
    <x v="9"/>
    <s v="Emergency"/>
    <s v="No"/>
    <s v="Scheduled"/>
    <s v="Pending"/>
    <d v="2025-02-14T00:00:00"/>
    <d v="2025-02-05T00:00:00"/>
    <s v="General Ward"/>
    <m/>
    <n v="10"/>
  </r>
  <r>
    <d v="2025-02-05T00:00:00"/>
    <n v="3044"/>
    <n v="1"/>
    <n v="2"/>
    <n v="2"/>
    <n v="4"/>
    <n v="3"/>
    <n v="10"/>
    <x v="1"/>
    <s v="Asthma"/>
    <s v="General Surgery"/>
    <s v="Dr. Olu Abisola"/>
    <s v="Allianz"/>
    <x v="17"/>
    <x v="0"/>
    <x v="4"/>
    <s v="Emergency"/>
    <n v="230"/>
    <n v="127"/>
    <m/>
    <x v="1"/>
    <x v="3"/>
    <s v="Self-Referral"/>
    <s v="No"/>
    <s v="Scheduled"/>
    <s v="Pending"/>
    <d v="2025-02-06T00:00:00"/>
    <d v="2025-02-05T00:00:00"/>
    <s v="Semi-Private Room"/>
    <n v="270.89999999999998"/>
    <n v="30"/>
  </r>
  <r>
    <d v="2025-02-05T00:00:00"/>
    <n v="2411"/>
    <n v="1"/>
    <n v="4"/>
    <n v="2"/>
    <n v="4"/>
    <n v="2"/>
    <n v="4"/>
    <x v="8"/>
    <s v="Asthma"/>
    <s v="Orthopedics"/>
    <s v="Dr. Olu Abisola"/>
    <s v="AXA"/>
    <x v="3"/>
    <x v="0"/>
    <x v="0"/>
    <s v="Inpatient"/>
    <n v="540"/>
    <n v="120"/>
    <m/>
    <x v="1"/>
    <x v="3"/>
    <s v="Physician Referral"/>
    <s v="Yes"/>
    <s v="Emergency"/>
    <s v="Pending"/>
    <d v="2025-02-06T00:00:00"/>
    <d v="2025-02-05T00:00:00"/>
    <s v="Semi-Private Room"/>
    <n v="483"/>
    <n v="30"/>
  </r>
  <r>
    <d v="2025-02-05T00:00:00"/>
    <n v="2033"/>
    <n v="1"/>
    <n v="5"/>
    <n v="2"/>
    <n v="4"/>
    <n v="1"/>
    <n v="10"/>
    <x v="1"/>
    <s v="Asthma"/>
    <s v="Pediatrics"/>
    <s v="Dr. Olu Abisola"/>
    <s v="Aviva"/>
    <x v="60"/>
    <x v="1"/>
    <x v="4"/>
    <s v="Emergency"/>
    <n v="201"/>
    <n v="115"/>
    <d v="2025-02-27T00:00:00"/>
    <x v="0"/>
    <x v="7"/>
    <s v="Physician Referral"/>
    <s v="Yes"/>
    <s v="Emergency"/>
    <s v="Paid"/>
    <m/>
    <m/>
    <s v="N/A"/>
    <n v="221.2"/>
    <n v="0"/>
  </r>
  <r>
    <d v="2025-02-05T00:00:00"/>
    <n v="4929"/>
    <n v="1"/>
    <n v="5"/>
    <n v="2"/>
    <n v="3"/>
    <n v="1"/>
    <n v="4"/>
    <x v="8"/>
    <s v="Asthma"/>
    <s v="Pediatrics"/>
    <s v="Dr. Olu Abisola"/>
    <s v="Aviva"/>
    <x v="15"/>
    <x v="1"/>
    <x v="0"/>
    <s v="Outpatient"/>
    <n v="82"/>
    <n v="116"/>
    <m/>
    <x v="1"/>
    <x v="5"/>
    <s v="Self-Referral"/>
    <s v="No"/>
    <s v="Scheduled"/>
    <s v="Pending"/>
    <d v="2025-02-06T00:00:00"/>
    <d v="2025-02-05T00:00:00"/>
    <s v="Private Room"/>
    <m/>
    <n v="50"/>
  </r>
  <r>
    <d v="2025-02-06T00:00:00"/>
    <n v="40"/>
    <n v="1"/>
    <n v="2"/>
    <n v="2"/>
    <n v="4"/>
    <n v="3"/>
    <n v="10"/>
    <x v="1"/>
    <s v="Asthma"/>
    <s v="General Surgery"/>
    <s v="Dr. Olu Abisola"/>
    <s v="Allianz"/>
    <x v="7"/>
    <x v="0"/>
    <x v="2"/>
    <s v="Emergency"/>
    <n v="460"/>
    <n v="21"/>
    <d v="2025-02-21T00:00:00"/>
    <x v="0"/>
    <x v="4"/>
    <s v="Self-Referral"/>
    <s v="No"/>
    <s v="Scheduled"/>
    <s v="Pending"/>
    <m/>
    <m/>
    <s v="N/A"/>
    <n v="336.7"/>
    <n v="0"/>
  </r>
  <r>
    <d v="2025-02-06T00:00:00"/>
    <n v="3034"/>
    <n v="1"/>
    <n v="1"/>
    <n v="2"/>
    <n v="2"/>
    <n v="3"/>
    <n v="4"/>
    <x v="8"/>
    <s v="Asthma"/>
    <s v="Cardiology"/>
    <s v="Dr. Olu Abisola"/>
    <s v="Allianz"/>
    <x v="3"/>
    <x v="0"/>
    <x v="1"/>
    <s v="Inpatient"/>
    <n v="531"/>
    <n v="129"/>
    <m/>
    <x v="1"/>
    <x v="9"/>
    <s v="Self-Referral"/>
    <s v="Yes"/>
    <s v="Emergency"/>
    <s v="Pending"/>
    <d v="2025-02-10T00:00:00"/>
    <d v="2025-02-06T00:00:00"/>
    <s v="Private Room"/>
    <n v="497"/>
    <n v="50"/>
  </r>
  <r>
    <d v="2025-02-06T00:00:00"/>
    <n v="2926"/>
    <n v="1"/>
    <n v="5"/>
    <n v="2"/>
    <n v="1"/>
    <n v="3"/>
    <n v="10"/>
    <x v="1"/>
    <s v="Asthma"/>
    <s v="Pediatrics"/>
    <s v="Dr. Olu Abisola"/>
    <s v="Allianz"/>
    <x v="17"/>
    <x v="0"/>
    <x v="3"/>
    <s v="Inpatient"/>
    <n v="335"/>
    <n v="149"/>
    <d v="2025-02-20T00:00:00"/>
    <x v="0"/>
    <x v="7"/>
    <s v="Emergency"/>
    <s v="No"/>
    <s v="Scheduled"/>
    <s v="Paid"/>
    <m/>
    <m/>
    <s v="N/A"/>
    <n v="338.8"/>
    <n v="0"/>
  </r>
  <r>
    <d v="2025-02-06T00:00:00"/>
    <n v="4187"/>
    <n v="1"/>
    <n v="2"/>
    <n v="2"/>
    <n v="5"/>
    <n v="1"/>
    <n v="4"/>
    <x v="8"/>
    <s v="Asthma"/>
    <s v="General Surgery"/>
    <s v="Dr. Olu Abisola"/>
    <s v="Aviva"/>
    <x v="1"/>
    <x v="0"/>
    <x v="2"/>
    <s v="Inpatient"/>
    <n v="421"/>
    <n v="142"/>
    <m/>
    <x v="1"/>
    <x v="9"/>
    <s v="Physician Referral"/>
    <s v="No"/>
    <s v="Scheduled"/>
    <s v="Paid"/>
    <d v="2025-02-15T00:00:00"/>
    <d v="2025-02-06T00:00:00"/>
    <s v="General Ward"/>
    <n v="401.1"/>
    <n v="10"/>
  </r>
  <r>
    <d v="2025-02-06T00:00:00"/>
    <n v="1513"/>
    <n v="1"/>
    <n v="3"/>
    <n v="2"/>
    <n v="4"/>
    <n v="3"/>
    <n v="10"/>
    <x v="1"/>
    <s v="Asthma"/>
    <s v="Neurology"/>
    <s v="Dr. Olu Abisola"/>
    <s v="Allianz"/>
    <x v="30"/>
    <x v="0"/>
    <x v="3"/>
    <s v="Emergency"/>
    <n v="887"/>
    <n v="135"/>
    <m/>
    <x v="1"/>
    <x v="0"/>
    <s v="Self-Referral"/>
    <s v="Yes"/>
    <s v="Emergency"/>
    <s v="Pending"/>
    <d v="2025-02-14T00:00:00"/>
    <d v="2025-02-06T00:00:00"/>
    <s v="Semi-Private Room"/>
    <m/>
    <n v="30"/>
  </r>
  <r>
    <d v="2025-02-06T00:00:00"/>
    <n v="4357"/>
    <n v="1"/>
    <n v="4"/>
    <n v="2"/>
    <n v="3"/>
    <n v="3"/>
    <n v="4"/>
    <x v="8"/>
    <s v="Asthma"/>
    <s v="Orthopedics"/>
    <s v="Dr. Olu Abisola"/>
    <s v="Allianz"/>
    <x v="42"/>
    <x v="0"/>
    <x v="4"/>
    <s v="Outpatient"/>
    <n v="291"/>
    <n v="56"/>
    <d v="2025-02-23T00:00:00"/>
    <x v="0"/>
    <x v="0"/>
    <s v="Physician Referral"/>
    <s v="No"/>
    <s v="Scheduled"/>
    <s v="Paid"/>
    <m/>
    <m/>
    <s v="N/A"/>
    <n v="242.9"/>
    <n v="0"/>
  </r>
  <r>
    <d v="2025-02-06T00:00:00"/>
    <n v="2688"/>
    <n v="1"/>
    <n v="1"/>
    <n v="2"/>
    <n v="5"/>
    <n v="1"/>
    <n v="10"/>
    <x v="1"/>
    <s v="Asthma"/>
    <s v="Cardiology"/>
    <s v="Dr. Olu Abisola"/>
    <s v="Aviva"/>
    <x v="27"/>
    <x v="1"/>
    <x v="1"/>
    <s v="Emergency"/>
    <n v="979"/>
    <n v="149"/>
    <d v="2025-02-26T00:00:00"/>
    <x v="0"/>
    <x v="4"/>
    <s v="Physician Referral"/>
    <s v="No"/>
    <s v="Scheduled"/>
    <s v="Paid"/>
    <m/>
    <m/>
    <s v="N/A"/>
    <n v="789.6"/>
    <n v="0"/>
  </r>
  <r>
    <d v="2025-02-06T00:00:00"/>
    <n v="879"/>
    <n v="1"/>
    <n v="1"/>
    <n v="2"/>
    <n v="3"/>
    <n v="2"/>
    <n v="4"/>
    <x v="8"/>
    <s v="Asthma"/>
    <s v="Cardiology"/>
    <s v="Dr. Olu Abisola"/>
    <s v="AXA"/>
    <x v="6"/>
    <x v="1"/>
    <x v="3"/>
    <s v="Emergency"/>
    <n v="329"/>
    <n v="80"/>
    <d v="2025-03-01T00:00:00"/>
    <x v="0"/>
    <x v="7"/>
    <s v="Physician Referral"/>
    <s v="No"/>
    <s v="Scheduled"/>
    <s v="Paid"/>
    <m/>
    <m/>
    <s v="N/A"/>
    <n v="286.3"/>
    <n v="0"/>
  </r>
  <r>
    <d v="2025-02-06T00:00:00"/>
    <n v="2951"/>
    <n v="1"/>
    <n v="3"/>
    <n v="2"/>
    <n v="5"/>
    <n v="3"/>
    <n v="10"/>
    <x v="1"/>
    <s v="Asthma"/>
    <s v="Neurology"/>
    <s v="Dr. Olu Abisola"/>
    <s v="Allianz"/>
    <x v="55"/>
    <x v="1"/>
    <x v="4"/>
    <s v="Emergency"/>
    <n v="183"/>
    <n v="59"/>
    <m/>
    <x v="1"/>
    <x v="8"/>
    <s v="Physician Referral"/>
    <s v="No"/>
    <s v="Scheduled"/>
    <s v="Paid"/>
    <d v="2025-02-13T00:00:00"/>
    <d v="2025-02-06T00:00:00"/>
    <s v="General Ward"/>
    <m/>
    <n v="10"/>
  </r>
  <r>
    <d v="2025-02-06T00:00:00"/>
    <n v="205"/>
    <n v="3"/>
    <n v="1"/>
    <n v="2"/>
    <n v="5"/>
    <n v="2"/>
    <n v="4"/>
    <x v="8"/>
    <s v="Asthma"/>
    <s v="Cardiology"/>
    <s v="Dr. Emma Jones"/>
    <s v="AXA"/>
    <x v="15"/>
    <x v="0"/>
    <x v="0"/>
    <s v="Outpatient"/>
    <n v="332"/>
    <n v="44"/>
    <d v="2025-02-25T00:00:00"/>
    <x v="0"/>
    <x v="1"/>
    <s v="Self-Referral"/>
    <s v="Yes"/>
    <s v="Emergency"/>
    <s v="Paid"/>
    <m/>
    <m/>
    <s v="N/A"/>
    <n v="263.2"/>
    <n v="0"/>
  </r>
  <r>
    <d v="2025-02-07T00:00:00"/>
    <n v="3672"/>
    <n v="2"/>
    <n v="2"/>
    <n v="2"/>
    <n v="1"/>
    <n v="2"/>
    <n v="10"/>
    <x v="1"/>
    <s v="Asthma"/>
    <s v="General Surgery"/>
    <s v="Dr. Johnson Grek"/>
    <s v="AXA"/>
    <x v="8"/>
    <x v="0"/>
    <x v="2"/>
    <s v="Inpatient"/>
    <n v="738"/>
    <n v="142"/>
    <d v="2025-02-21T00:00:00"/>
    <x v="0"/>
    <x v="2"/>
    <s v="Physician Referral"/>
    <s v="Yes"/>
    <s v="Emergency"/>
    <s v="Pending"/>
    <m/>
    <m/>
    <s v="N/A"/>
    <n v="616"/>
    <n v="0"/>
  </r>
  <r>
    <d v="2025-02-07T00:00:00"/>
    <n v="807"/>
    <n v="3"/>
    <n v="1"/>
    <n v="2"/>
    <n v="5"/>
    <n v="2"/>
    <n v="4"/>
    <x v="8"/>
    <s v="Asthma"/>
    <s v="Cardiology"/>
    <s v="Dr. Emma Jones"/>
    <s v="AXA"/>
    <x v="30"/>
    <x v="0"/>
    <x v="0"/>
    <s v="Inpatient"/>
    <n v="726"/>
    <n v="185"/>
    <m/>
    <x v="1"/>
    <x v="3"/>
    <s v="Physician Referral"/>
    <s v="Yes"/>
    <s v="Emergency"/>
    <s v="Pending"/>
    <d v="2025-02-08T00:00:00"/>
    <d v="2025-02-07T00:00:00"/>
    <s v="Semi-Private Room"/>
    <m/>
    <n v="30"/>
  </r>
  <r>
    <d v="2025-02-07T00:00:00"/>
    <n v="4894"/>
    <n v="3"/>
    <n v="1"/>
    <n v="2"/>
    <n v="2"/>
    <n v="2"/>
    <n v="10"/>
    <x v="1"/>
    <s v="Asthma"/>
    <s v="Cardiology"/>
    <s v="Dr. Emma Jones"/>
    <s v="AXA"/>
    <x v="44"/>
    <x v="1"/>
    <x v="2"/>
    <s v="Inpatient"/>
    <n v="789"/>
    <n v="56"/>
    <m/>
    <x v="1"/>
    <x v="5"/>
    <s v="Emergency"/>
    <s v="No"/>
    <s v="Scheduled"/>
    <s v="Pending"/>
    <d v="2025-02-10T00:00:00"/>
    <d v="2025-02-07T00:00:00"/>
    <s v="Semi-Private Room"/>
    <n v="612.5"/>
    <n v="30"/>
  </r>
  <r>
    <d v="2025-02-07T00:00:00"/>
    <n v="846"/>
    <n v="3"/>
    <n v="1"/>
    <n v="2"/>
    <n v="2"/>
    <n v="3"/>
    <n v="4"/>
    <x v="8"/>
    <s v="Asthma"/>
    <s v="Cardiology"/>
    <s v="Dr. Emma Jones"/>
    <s v="Allianz"/>
    <x v="26"/>
    <x v="0"/>
    <x v="1"/>
    <s v="Outpatient"/>
    <n v="417"/>
    <n v="46"/>
    <d v="2025-02-27T00:00:00"/>
    <x v="0"/>
    <x v="3"/>
    <s v="Self-Referral"/>
    <s v="Yes"/>
    <s v="Emergency"/>
    <s v="Pending"/>
    <m/>
    <m/>
    <s v="N/A"/>
    <n v="324.10000000000002"/>
    <n v="0"/>
  </r>
  <r>
    <d v="2025-02-07T00:00:00"/>
    <n v="4604"/>
    <n v="5"/>
    <n v="2"/>
    <n v="2"/>
    <n v="2"/>
    <n v="3"/>
    <n v="10"/>
    <x v="1"/>
    <s v="Asthma"/>
    <s v="General Surgery"/>
    <s v="Dr. Sade Kikiola"/>
    <s v="Allianz"/>
    <x v="18"/>
    <x v="0"/>
    <x v="3"/>
    <s v="Emergency"/>
    <n v="156"/>
    <n v="103"/>
    <m/>
    <x v="1"/>
    <x v="4"/>
    <s v="Physician Referral"/>
    <s v="No"/>
    <s v="Scheduled"/>
    <s v="Paid"/>
    <d v="2025-02-16T00:00:00"/>
    <d v="2025-02-07T00:00:00"/>
    <s v="Private Room"/>
    <n v="216.3"/>
    <n v="50"/>
  </r>
  <r>
    <d v="2025-02-07T00:00:00"/>
    <n v="2930"/>
    <n v="4"/>
    <n v="4"/>
    <n v="2"/>
    <n v="3"/>
    <n v="3"/>
    <n v="4"/>
    <x v="8"/>
    <s v="Asthma"/>
    <s v="Orthopedics"/>
    <s v="Dr. Ravi Patel"/>
    <s v="Allianz"/>
    <x v="25"/>
    <x v="1"/>
    <x v="0"/>
    <s v="Emergency"/>
    <n v="723"/>
    <n v="197"/>
    <d v="2025-02-24T00:00:00"/>
    <x v="0"/>
    <x v="0"/>
    <s v="Physician Referral"/>
    <s v="No"/>
    <s v="Scheduled"/>
    <s v="Pending"/>
    <m/>
    <m/>
    <s v="N/A"/>
    <m/>
    <n v="0"/>
  </r>
  <r>
    <d v="2025-02-07T00:00:00"/>
    <n v="4453"/>
    <n v="1"/>
    <n v="5"/>
    <n v="2"/>
    <n v="1"/>
    <n v="1"/>
    <n v="10"/>
    <x v="1"/>
    <s v="Asthma"/>
    <s v="Pediatrics"/>
    <s v="Dr. Olu Abisola"/>
    <s v="Aviva"/>
    <x v="60"/>
    <x v="0"/>
    <x v="0"/>
    <s v="Emergency"/>
    <n v="447"/>
    <n v="181"/>
    <d v="2025-02-22T00:00:00"/>
    <x v="0"/>
    <x v="7"/>
    <s v="Self-Referral"/>
    <s v="No"/>
    <s v="Scheduled"/>
    <s v="Pending"/>
    <m/>
    <m/>
    <s v="N/A"/>
    <n v="439.6"/>
    <n v="0"/>
  </r>
  <r>
    <d v="2025-02-07T00:00:00"/>
    <n v="620"/>
    <n v="1"/>
    <n v="1"/>
    <n v="2"/>
    <n v="3"/>
    <n v="1"/>
    <n v="4"/>
    <x v="8"/>
    <s v="Asthma"/>
    <s v="Cardiology"/>
    <s v="Dr. Olu Abisola"/>
    <s v="Aviva"/>
    <x v="32"/>
    <x v="1"/>
    <x v="3"/>
    <s v="Outpatient"/>
    <n v="514"/>
    <n v="63"/>
    <d v="2025-02-21T00:00:00"/>
    <x v="0"/>
    <x v="9"/>
    <s v="Self-Referral"/>
    <s v="Yes"/>
    <s v="Emergency"/>
    <s v="Paid"/>
    <m/>
    <m/>
    <s v="N/A"/>
    <m/>
    <n v="0"/>
  </r>
  <r>
    <d v="2025-02-07T00:00:00"/>
    <n v="3"/>
    <n v="5"/>
    <n v="3"/>
    <n v="2"/>
    <n v="4"/>
    <n v="2"/>
    <n v="10"/>
    <x v="1"/>
    <s v="Asthma"/>
    <s v="Neurology"/>
    <s v="Dr. Sade Kikiola"/>
    <s v="AXA"/>
    <x v="16"/>
    <x v="1"/>
    <x v="3"/>
    <s v="Emergency"/>
    <n v="301"/>
    <n v="91"/>
    <m/>
    <x v="1"/>
    <x v="1"/>
    <s v="Physician Referral"/>
    <s v="No"/>
    <s v="Scheduled"/>
    <s v="Paid"/>
    <d v="2025-02-16T00:00:00"/>
    <d v="2025-02-07T00:00:00"/>
    <s v="Semi-Private Room"/>
    <n v="295.39999999999998"/>
    <n v="30"/>
  </r>
  <r>
    <d v="2025-02-07T00:00:00"/>
    <n v="1463"/>
    <n v="2"/>
    <n v="3"/>
    <n v="2"/>
    <n v="2"/>
    <n v="1"/>
    <n v="4"/>
    <x v="8"/>
    <s v="Asthma"/>
    <s v="Neurology"/>
    <s v="Dr. Johnson Grek"/>
    <s v="Aviva"/>
    <x v="5"/>
    <x v="0"/>
    <x v="4"/>
    <s v="Outpatient"/>
    <n v="554"/>
    <n v="151"/>
    <d v="2025-02-27T00:00:00"/>
    <x v="0"/>
    <x v="2"/>
    <s v="Emergency"/>
    <s v="No"/>
    <s v="Scheduled"/>
    <s v="Paid"/>
    <m/>
    <m/>
    <s v="N/A"/>
    <n v="493.5"/>
    <n v="0"/>
  </r>
  <r>
    <d v="2025-02-08T00:00:00"/>
    <n v="1299"/>
    <n v="4"/>
    <n v="2"/>
    <n v="2"/>
    <n v="1"/>
    <n v="2"/>
    <n v="10"/>
    <x v="1"/>
    <s v="Asthma"/>
    <s v="General Surgery"/>
    <s v="Dr. Ravi Patel"/>
    <s v="AXA"/>
    <x v="19"/>
    <x v="1"/>
    <x v="2"/>
    <s v="Inpatient"/>
    <n v="140"/>
    <n v="199"/>
    <d v="2025-03-01T00:00:00"/>
    <x v="0"/>
    <x v="3"/>
    <s v="Emergency"/>
    <s v="No"/>
    <s v="Scheduled"/>
    <s v="Paid"/>
    <m/>
    <m/>
    <s v="N/A"/>
    <n v="237.3"/>
    <n v="0"/>
  </r>
  <r>
    <d v="2025-02-08T00:00:00"/>
    <n v="3873"/>
    <n v="4"/>
    <n v="4"/>
    <n v="2"/>
    <n v="2"/>
    <n v="2"/>
    <n v="4"/>
    <x v="8"/>
    <s v="Asthma"/>
    <s v="Orthopedics"/>
    <s v="Dr. Ravi Patel"/>
    <s v="AXA"/>
    <x v="23"/>
    <x v="0"/>
    <x v="4"/>
    <s v="Inpatient"/>
    <n v="880"/>
    <n v="74"/>
    <m/>
    <x v="1"/>
    <x v="6"/>
    <s v="Self-Referral"/>
    <s v="Yes"/>
    <s v="Emergency"/>
    <s v="Pending"/>
    <d v="2025-02-13T00:00:00"/>
    <d v="2025-02-08T00:00:00"/>
    <s v="Private Room"/>
    <n v="702.8"/>
    <n v="50"/>
  </r>
  <r>
    <d v="2025-02-08T00:00:00"/>
    <n v="2954"/>
    <n v="4"/>
    <n v="1"/>
    <n v="2"/>
    <n v="1"/>
    <n v="3"/>
    <n v="10"/>
    <x v="1"/>
    <s v="Asthma"/>
    <s v="Cardiology"/>
    <s v="Dr. Ravi Patel"/>
    <s v="Allianz"/>
    <x v="29"/>
    <x v="1"/>
    <x v="0"/>
    <s v="Outpatient"/>
    <n v="226"/>
    <n v="92"/>
    <d v="2025-02-15T00:00:00"/>
    <x v="0"/>
    <x v="7"/>
    <s v="Self-Referral"/>
    <s v="No"/>
    <s v="Scheduled"/>
    <s v="Paid"/>
    <m/>
    <m/>
    <s v="N/A"/>
    <n v="222.6"/>
    <n v="0"/>
  </r>
  <r>
    <d v="2025-02-08T00:00:00"/>
    <n v="3921"/>
    <n v="4"/>
    <n v="2"/>
    <n v="2"/>
    <n v="3"/>
    <n v="3"/>
    <n v="4"/>
    <x v="8"/>
    <s v="Asthma"/>
    <s v="General Surgery"/>
    <s v="Dr. Ravi Patel"/>
    <s v="Allianz"/>
    <x v="1"/>
    <x v="1"/>
    <x v="0"/>
    <s v="Inpatient"/>
    <n v="294"/>
    <n v="31"/>
    <d v="2025-02-26T00:00:00"/>
    <x v="0"/>
    <x v="4"/>
    <s v="Emergency"/>
    <s v="Yes"/>
    <s v="Emergency"/>
    <s v="Paid"/>
    <m/>
    <m/>
    <s v="N/A"/>
    <n v="227.5"/>
    <n v="0"/>
  </r>
  <r>
    <d v="2025-02-08T00:00:00"/>
    <n v="195"/>
    <n v="5"/>
    <n v="5"/>
    <n v="2"/>
    <n v="3"/>
    <n v="1"/>
    <n v="4"/>
    <x v="8"/>
    <s v="Asthma"/>
    <s v="Pediatrics"/>
    <s v="Dr. Sade Kikiola"/>
    <s v="Aviva"/>
    <x v="46"/>
    <x v="0"/>
    <x v="3"/>
    <s v="Outpatient"/>
    <n v="364"/>
    <n v="161"/>
    <d v="2025-02-19T00:00:00"/>
    <x v="0"/>
    <x v="9"/>
    <s v="Emergency"/>
    <s v="Yes"/>
    <s v="Emergency"/>
    <s v="Paid"/>
    <m/>
    <m/>
    <s v="N/A"/>
    <n v="367.5"/>
    <n v="0"/>
  </r>
  <r>
    <d v="2025-02-08T00:00:00"/>
    <n v="261"/>
    <n v="1"/>
    <n v="4"/>
    <n v="2"/>
    <n v="2"/>
    <n v="3"/>
    <n v="10"/>
    <x v="1"/>
    <s v="Asthma"/>
    <s v="Orthopedics"/>
    <s v="Dr. Olu Abisola"/>
    <s v="Allianz"/>
    <x v="48"/>
    <x v="1"/>
    <x v="1"/>
    <s v="Emergency"/>
    <n v="355"/>
    <n v="182"/>
    <m/>
    <x v="1"/>
    <x v="2"/>
    <s v="Emergency"/>
    <s v="No"/>
    <s v="Scheduled"/>
    <s v="Paid"/>
    <d v="2025-02-14T00:00:00"/>
    <d v="2025-02-08T00:00:00"/>
    <s v="General Ward"/>
    <n v="382.9"/>
    <n v="10"/>
  </r>
  <r>
    <d v="2025-02-08T00:00:00"/>
    <n v="4927"/>
    <n v="2"/>
    <n v="4"/>
    <n v="2"/>
    <n v="5"/>
    <n v="1"/>
    <n v="4"/>
    <x v="8"/>
    <s v="Asthma"/>
    <s v="Orthopedics"/>
    <s v="Dr. Johnson Grek"/>
    <s v="Aviva"/>
    <x v="0"/>
    <x v="0"/>
    <x v="0"/>
    <s v="Inpatient"/>
    <n v="646"/>
    <n v="25"/>
    <d v="2025-02-28T00:00:00"/>
    <x v="0"/>
    <x v="0"/>
    <s v="Emergency"/>
    <s v="No"/>
    <s v="Scheduled"/>
    <s v="Paid"/>
    <m/>
    <m/>
    <s v="N/A"/>
    <n v="469.7"/>
    <n v="0"/>
  </r>
  <r>
    <d v="2025-02-08T00:00:00"/>
    <n v="734"/>
    <n v="2"/>
    <n v="2"/>
    <n v="2"/>
    <n v="1"/>
    <n v="3"/>
    <n v="10"/>
    <x v="1"/>
    <s v="Asthma"/>
    <s v="General Surgery"/>
    <s v="Dr. Johnson Grek"/>
    <s v="Allianz"/>
    <x v="1"/>
    <x v="1"/>
    <x v="0"/>
    <s v="Inpatient"/>
    <n v="339"/>
    <n v="66"/>
    <m/>
    <x v="1"/>
    <x v="4"/>
    <s v="Emergency"/>
    <s v="Yes"/>
    <s v="Emergency"/>
    <s v="Paid"/>
    <d v="2025-02-14T00:00:00"/>
    <d v="2025-02-08T00:00:00"/>
    <s v="General Ward"/>
    <n v="290.5"/>
    <n v="10"/>
  </r>
  <r>
    <d v="2025-02-08T00:00:00"/>
    <n v="1376"/>
    <n v="2"/>
    <n v="3"/>
    <n v="2"/>
    <n v="4"/>
    <n v="3"/>
    <n v="4"/>
    <x v="8"/>
    <s v="Asthma"/>
    <s v="Neurology"/>
    <s v="Dr. Johnson Grek"/>
    <s v="Allianz"/>
    <x v="10"/>
    <x v="1"/>
    <x v="2"/>
    <s v="Emergency"/>
    <n v="219"/>
    <n v="170"/>
    <m/>
    <x v="1"/>
    <x v="9"/>
    <s v="Self-Referral"/>
    <s v="Yes"/>
    <s v="Emergency"/>
    <s v="Pending"/>
    <d v="2025-02-12T00:00:00"/>
    <d v="2025-02-08T00:00:00"/>
    <s v="Private Room"/>
    <n v="307.3"/>
    <n v="50"/>
  </r>
  <r>
    <d v="2025-02-08T00:00:00"/>
    <n v="3182"/>
    <n v="5"/>
    <n v="4"/>
    <n v="2"/>
    <n v="5"/>
    <n v="1"/>
    <n v="10"/>
    <x v="1"/>
    <s v="Asthma"/>
    <s v="Orthopedics"/>
    <s v="Dr. Sade Kikiola"/>
    <s v="Aviva"/>
    <x v="25"/>
    <x v="1"/>
    <x v="4"/>
    <s v="Emergency"/>
    <n v="795"/>
    <n v="134"/>
    <d v="2025-03-08T00:00:00"/>
    <x v="0"/>
    <x v="2"/>
    <s v="Self-Referral"/>
    <s v="Yes"/>
    <s v="Emergency"/>
    <s v="Pending"/>
    <m/>
    <m/>
    <s v="N/A"/>
    <n v="650.29999999999995"/>
    <n v="0"/>
  </r>
  <r>
    <d v="2025-02-09T00:00:00"/>
    <n v="2876"/>
    <n v="5"/>
    <n v="3"/>
    <n v="2"/>
    <n v="3"/>
    <n v="2"/>
    <n v="4"/>
    <x v="8"/>
    <s v="Asthma"/>
    <s v="Neurology"/>
    <s v="Dr. Sade Kikiola"/>
    <s v="AXA"/>
    <x v="28"/>
    <x v="0"/>
    <x v="2"/>
    <s v="Outpatient"/>
    <n v="238"/>
    <n v="87"/>
    <d v="2025-03-03T00:00:00"/>
    <x v="0"/>
    <x v="9"/>
    <s v="Self-Referral"/>
    <s v="Yes"/>
    <s v="Emergency"/>
    <s v="Pending"/>
    <m/>
    <m/>
    <s v="N/A"/>
    <n v="227.5"/>
    <n v="0"/>
  </r>
  <r>
    <d v="2025-02-09T00:00:00"/>
    <n v="474"/>
    <n v="3"/>
    <n v="4"/>
    <n v="2"/>
    <n v="1"/>
    <n v="1"/>
    <n v="10"/>
    <x v="1"/>
    <s v="Asthma"/>
    <s v="Orthopedics"/>
    <s v="Dr. Emma Jones"/>
    <s v="Aviva"/>
    <x v="43"/>
    <x v="0"/>
    <x v="0"/>
    <s v="Inpatient"/>
    <n v="170"/>
    <n v="78"/>
    <m/>
    <x v="1"/>
    <x v="2"/>
    <s v="Self-Referral"/>
    <s v="No"/>
    <s v="Scheduled"/>
    <s v="Paid"/>
    <d v="2025-02-10T00:00:00"/>
    <d v="2025-02-09T00:00:00"/>
    <s v="General Ward"/>
    <n v="180.6"/>
    <n v="10"/>
  </r>
  <r>
    <d v="2025-02-09T00:00:00"/>
    <n v="4811"/>
    <n v="5"/>
    <n v="4"/>
    <n v="2"/>
    <n v="5"/>
    <n v="3"/>
    <n v="4"/>
    <x v="8"/>
    <s v="Asthma"/>
    <s v="Orthopedics"/>
    <s v="Dr. Sade Kikiola"/>
    <s v="Allianz"/>
    <x v="4"/>
    <x v="1"/>
    <x v="3"/>
    <s v="Emergency"/>
    <n v="981"/>
    <n v="156"/>
    <d v="2025-03-06T00:00:00"/>
    <x v="0"/>
    <x v="0"/>
    <s v="Physician Referral"/>
    <s v="No"/>
    <s v="Scheduled"/>
    <s v="Paid"/>
    <m/>
    <m/>
    <s v="N/A"/>
    <n v="795.9"/>
    <n v="0"/>
  </r>
  <r>
    <d v="2025-02-09T00:00:00"/>
    <n v="785"/>
    <n v="4"/>
    <n v="4"/>
    <n v="2"/>
    <n v="4"/>
    <n v="2"/>
    <n v="10"/>
    <x v="1"/>
    <s v="Asthma"/>
    <s v="Orthopedics"/>
    <s v="Dr. Ravi Patel"/>
    <s v="AXA"/>
    <x v="9"/>
    <x v="0"/>
    <x v="1"/>
    <s v="Inpatient"/>
    <n v="766"/>
    <n v="138"/>
    <d v="2025-03-03T00:00:00"/>
    <x v="0"/>
    <x v="2"/>
    <s v="Emergency"/>
    <s v="Yes"/>
    <s v="Emergency"/>
    <s v="Pending"/>
    <m/>
    <m/>
    <s v="N/A"/>
    <n v="632.79999999999995"/>
    <n v="0"/>
  </r>
  <r>
    <d v="2025-02-09T00:00:00"/>
    <n v="642"/>
    <n v="1"/>
    <n v="5"/>
    <n v="2"/>
    <n v="5"/>
    <n v="3"/>
    <n v="4"/>
    <x v="8"/>
    <s v="Asthma"/>
    <s v="Pediatrics"/>
    <s v="Dr. Olu Abisola"/>
    <s v="Allianz"/>
    <x v="57"/>
    <x v="1"/>
    <x v="2"/>
    <s v="Inpatient"/>
    <n v="434"/>
    <n v="67"/>
    <m/>
    <x v="1"/>
    <x v="0"/>
    <s v="Emergency"/>
    <s v="Yes"/>
    <s v="Emergency"/>
    <s v="Pending"/>
    <d v="2025-02-14T00:00:00"/>
    <d v="2025-02-09T00:00:00"/>
    <s v="Semi-Private Room"/>
    <n v="371.7"/>
    <n v="30"/>
  </r>
  <r>
    <d v="2025-02-09T00:00:00"/>
    <n v="3234"/>
    <n v="2"/>
    <n v="3"/>
    <n v="2"/>
    <n v="4"/>
    <n v="3"/>
    <n v="10"/>
    <x v="1"/>
    <s v="Asthma"/>
    <s v="Neurology"/>
    <s v="Dr. Johnson Grek"/>
    <s v="Allianz"/>
    <x v="34"/>
    <x v="0"/>
    <x v="0"/>
    <s v="Inpatient"/>
    <n v="163"/>
    <n v="28"/>
    <d v="2025-02-22T00:00:00"/>
    <x v="0"/>
    <x v="3"/>
    <s v="Self-Referral"/>
    <s v="Yes"/>
    <s v="Emergency"/>
    <s v="Pending"/>
    <m/>
    <m/>
    <s v="N/A"/>
    <n v="133.69999999999999"/>
    <n v="0"/>
  </r>
  <r>
    <d v="2025-02-09T00:00:00"/>
    <n v="1593"/>
    <n v="5"/>
    <n v="5"/>
    <n v="2"/>
    <n v="3"/>
    <n v="3"/>
    <n v="4"/>
    <x v="8"/>
    <s v="Asthma"/>
    <s v="Pediatrics"/>
    <s v="Dr. Sade Kikiola"/>
    <s v="Allianz"/>
    <x v="11"/>
    <x v="1"/>
    <x v="4"/>
    <s v="Inpatient"/>
    <n v="795"/>
    <n v="191"/>
    <d v="2025-02-18T00:00:00"/>
    <x v="0"/>
    <x v="5"/>
    <s v="Emergency"/>
    <s v="No"/>
    <s v="Scheduled"/>
    <s v="Pending"/>
    <m/>
    <m/>
    <s v="N/A"/>
    <n v="690.2"/>
    <n v="0"/>
  </r>
  <r>
    <d v="2025-02-09T00:00:00"/>
    <n v="4706"/>
    <n v="1"/>
    <n v="3"/>
    <n v="2"/>
    <n v="1"/>
    <n v="2"/>
    <n v="10"/>
    <x v="1"/>
    <s v="Asthma"/>
    <s v="Neurology"/>
    <s v="Dr. Olu Abisola"/>
    <s v="AXA"/>
    <x v="60"/>
    <x v="0"/>
    <x v="2"/>
    <s v="Outpatient"/>
    <n v="343"/>
    <n v="65"/>
    <m/>
    <x v="1"/>
    <x v="9"/>
    <s v="Physician Referral"/>
    <s v="Yes"/>
    <s v="Emergency"/>
    <s v="Paid"/>
    <d v="2025-02-10T00:00:00"/>
    <d v="2025-02-09T00:00:00"/>
    <s v="General Ward"/>
    <n v="292.60000000000002"/>
    <n v="10"/>
  </r>
  <r>
    <d v="2025-02-09T00:00:00"/>
    <n v="2540"/>
    <n v="4"/>
    <n v="5"/>
    <n v="2"/>
    <n v="3"/>
    <n v="3"/>
    <n v="4"/>
    <x v="8"/>
    <s v="Asthma"/>
    <s v="Pediatrics"/>
    <s v="Dr. Ravi Patel"/>
    <s v="Allianz"/>
    <x v="24"/>
    <x v="1"/>
    <x v="0"/>
    <s v="Emergency"/>
    <n v="84"/>
    <n v="162"/>
    <d v="2025-03-10T00:00:00"/>
    <x v="0"/>
    <x v="5"/>
    <s v="Physician Referral"/>
    <s v="Yes"/>
    <s v="Emergency"/>
    <s v="Pending"/>
    <m/>
    <m/>
    <s v="N/A"/>
    <n v="172.2"/>
    <n v="0"/>
  </r>
  <r>
    <d v="2025-02-09T00:00:00"/>
    <n v="3704"/>
    <n v="5"/>
    <n v="5"/>
    <n v="2"/>
    <n v="1"/>
    <n v="1"/>
    <n v="10"/>
    <x v="1"/>
    <s v="Asthma"/>
    <s v="Pediatrics"/>
    <s v="Dr. Sade Kikiola"/>
    <s v="Aviva"/>
    <x v="51"/>
    <x v="1"/>
    <x v="4"/>
    <s v="Inpatient"/>
    <n v="679"/>
    <n v="195"/>
    <m/>
    <x v="1"/>
    <x v="3"/>
    <s v="Physician Referral"/>
    <s v="Yes"/>
    <s v="Emergency"/>
    <s v="Paid"/>
    <d v="2025-02-10T00:00:00"/>
    <d v="2025-02-09T00:00:00"/>
    <s v="General Ward"/>
    <n v="618.79999999999995"/>
    <n v="10"/>
  </r>
  <r>
    <d v="2025-02-10T00:00:00"/>
    <n v="652"/>
    <n v="5"/>
    <n v="5"/>
    <n v="2"/>
    <n v="5"/>
    <n v="1"/>
    <n v="4"/>
    <x v="8"/>
    <s v="Asthma"/>
    <s v="Pediatrics"/>
    <s v="Dr. Sade Kikiola"/>
    <s v="Aviva"/>
    <x v="5"/>
    <x v="1"/>
    <x v="4"/>
    <s v="Emergency"/>
    <n v="872"/>
    <n v="91"/>
    <m/>
    <x v="1"/>
    <x v="4"/>
    <s v="Self-Referral"/>
    <s v="Yes"/>
    <s v="Emergency"/>
    <s v="Paid"/>
    <d v="2025-02-15T00:00:00"/>
    <d v="2025-02-10T00:00:00"/>
    <s v="General Ward"/>
    <n v="681.1"/>
    <n v="10"/>
  </r>
  <r>
    <d v="2025-02-10T00:00:00"/>
    <n v="1740"/>
    <n v="1"/>
    <n v="2"/>
    <n v="2"/>
    <n v="3"/>
    <n v="1"/>
    <n v="10"/>
    <x v="1"/>
    <s v="Asthma"/>
    <s v="General Surgery"/>
    <s v="Dr. Olu Abisola"/>
    <s v="Aviva"/>
    <x v="12"/>
    <x v="1"/>
    <x v="1"/>
    <s v="Emergency"/>
    <n v="792"/>
    <n v="147"/>
    <d v="2025-02-24T00:00:00"/>
    <x v="0"/>
    <x v="0"/>
    <s v="Emergency"/>
    <s v="Yes"/>
    <s v="Emergency"/>
    <s v="Paid"/>
    <m/>
    <m/>
    <s v="N/A"/>
    <n v="657.3"/>
    <n v="0"/>
  </r>
  <r>
    <d v="2025-02-10T00:00:00"/>
    <n v="2282"/>
    <n v="4"/>
    <n v="5"/>
    <n v="2"/>
    <n v="1"/>
    <n v="2"/>
    <n v="4"/>
    <x v="8"/>
    <s v="Asthma"/>
    <s v="Pediatrics"/>
    <s v="Dr. Ravi Patel"/>
    <s v="AXA"/>
    <x v="22"/>
    <x v="0"/>
    <x v="3"/>
    <s v="Outpatient"/>
    <n v="846"/>
    <n v="189"/>
    <m/>
    <x v="1"/>
    <x v="8"/>
    <s v="Physician Referral"/>
    <s v="Yes"/>
    <s v="Emergency"/>
    <s v="Pending"/>
    <d v="2025-02-15T00:00:00"/>
    <d v="2025-02-10T00:00:00"/>
    <s v="Private Room"/>
    <n v="759.5"/>
    <n v="50"/>
  </r>
  <r>
    <d v="2025-02-10T00:00:00"/>
    <n v="3057"/>
    <n v="5"/>
    <n v="4"/>
    <n v="2"/>
    <n v="4"/>
    <n v="1"/>
    <n v="10"/>
    <x v="1"/>
    <s v="Asthma"/>
    <s v="Orthopedics"/>
    <s v="Dr. Sade Kikiola"/>
    <s v="Aviva"/>
    <x v="30"/>
    <x v="1"/>
    <x v="1"/>
    <s v="Outpatient"/>
    <n v="996"/>
    <n v="129"/>
    <d v="2025-03-09T00:00:00"/>
    <x v="0"/>
    <x v="6"/>
    <s v="Physician Referral"/>
    <s v="Yes"/>
    <s v="Emergency"/>
    <s v="Pending"/>
    <m/>
    <m/>
    <s v="N/A"/>
    <n v="787.5"/>
    <n v="0"/>
  </r>
  <r>
    <d v="2025-02-10T00:00:00"/>
    <n v="3764"/>
    <n v="1"/>
    <n v="1"/>
    <n v="2"/>
    <n v="1"/>
    <n v="3"/>
    <n v="4"/>
    <x v="8"/>
    <s v="Asthma"/>
    <s v="Cardiology"/>
    <s v="Dr. Olu Abisola"/>
    <s v="Allianz"/>
    <x v="55"/>
    <x v="0"/>
    <x v="4"/>
    <s v="Inpatient"/>
    <n v="938"/>
    <n v="164"/>
    <d v="2025-03-09T00:00:00"/>
    <x v="0"/>
    <x v="3"/>
    <s v="Emergency"/>
    <s v="Yes"/>
    <s v="Emergency"/>
    <s v="Pending"/>
    <m/>
    <m/>
    <s v="N/A"/>
    <n v="771.4"/>
    <n v="0"/>
  </r>
  <r>
    <d v="2025-02-10T00:00:00"/>
    <n v="3755"/>
    <n v="4"/>
    <n v="5"/>
    <n v="2"/>
    <n v="3"/>
    <n v="2"/>
    <n v="10"/>
    <x v="1"/>
    <s v="Asthma"/>
    <s v="Pediatrics"/>
    <s v="Dr. Ravi Patel"/>
    <s v="AXA"/>
    <x v="14"/>
    <x v="0"/>
    <x v="2"/>
    <s v="Inpatient"/>
    <n v="331"/>
    <n v="54"/>
    <m/>
    <x v="1"/>
    <x v="2"/>
    <s v="Emergency"/>
    <s v="No"/>
    <s v="Scheduled"/>
    <s v="Paid"/>
    <d v="2025-02-17T00:00:00"/>
    <d v="2025-02-10T00:00:00"/>
    <s v="Private Room"/>
    <n v="304.5"/>
    <n v="50"/>
  </r>
  <r>
    <d v="2025-02-10T00:00:00"/>
    <n v="4553"/>
    <n v="5"/>
    <n v="1"/>
    <n v="2"/>
    <n v="3"/>
    <n v="3"/>
    <n v="4"/>
    <x v="8"/>
    <s v="Asthma"/>
    <s v="Cardiology"/>
    <s v="Dr. Sade Kikiola"/>
    <s v="Allianz"/>
    <x v="37"/>
    <x v="1"/>
    <x v="3"/>
    <s v="Outpatient"/>
    <n v="311"/>
    <n v="178"/>
    <m/>
    <x v="1"/>
    <x v="8"/>
    <s v="Physician Referral"/>
    <s v="No"/>
    <s v="Scheduled"/>
    <s v="Paid"/>
    <d v="2025-02-12T00:00:00"/>
    <d v="2025-02-10T00:00:00"/>
    <s v="Private Room"/>
    <n v="377.3"/>
    <n v="50"/>
  </r>
  <r>
    <d v="2025-02-10T00:00:00"/>
    <n v="4753"/>
    <n v="5"/>
    <n v="1"/>
    <n v="2"/>
    <n v="5"/>
    <n v="3"/>
    <n v="10"/>
    <x v="1"/>
    <s v="Asthma"/>
    <s v="Cardiology"/>
    <s v="Dr. Sade Kikiola"/>
    <s v="Allianz"/>
    <x v="7"/>
    <x v="0"/>
    <x v="4"/>
    <s v="Emergency"/>
    <n v="876"/>
    <n v="151"/>
    <m/>
    <x v="1"/>
    <x v="9"/>
    <s v="Physician Referral"/>
    <s v="No"/>
    <s v="Scheduled"/>
    <s v="Pending"/>
    <d v="2025-02-16T00:00:00"/>
    <d v="2025-02-10T00:00:00"/>
    <s v="Semi-Private Room"/>
    <n v="739.9"/>
    <n v="30"/>
  </r>
  <r>
    <d v="2025-02-10T00:00:00"/>
    <n v="4483"/>
    <n v="2"/>
    <n v="4"/>
    <n v="2"/>
    <n v="4"/>
    <n v="3"/>
    <n v="4"/>
    <x v="8"/>
    <s v="Asthma"/>
    <s v="Orthopedics"/>
    <s v="Dr. Johnson Grek"/>
    <s v="Allianz"/>
    <x v="5"/>
    <x v="0"/>
    <x v="3"/>
    <s v="Emergency"/>
    <n v="557"/>
    <n v="67"/>
    <m/>
    <x v="1"/>
    <x v="0"/>
    <s v="Emergency"/>
    <s v="Yes"/>
    <s v="Emergency"/>
    <s v="Paid"/>
    <d v="2025-02-12T00:00:00"/>
    <d v="2025-02-10T00:00:00"/>
    <s v="General Ward"/>
    <n v="443.8"/>
    <n v="10"/>
  </r>
  <r>
    <d v="2025-02-10T00:00:00"/>
    <n v="1907"/>
    <n v="3"/>
    <n v="1"/>
    <n v="2"/>
    <n v="1"/>
    <n v="1"/>
    <n v="10"/>
    <x v="1"/>
    <s v="Asthma"/>
    <s v="Cardiology"/>
    <s v="Dr. Emma Jones"/>
    <s v="Aviva"/>
    <x v="35"/>
    <x v="0"/>
    <x v="2"/>
    <s v="Outpatient"/>
    <n v="989"/>
    <n v="161"/>
    <m/>
    <x v="1"/>
    <x v="7"/>
    <s v="Self-Referral"/>
    <s v="No"/>
    <s v="Scheduled"/>
    <s v="Pending"/>
    <d v="2025-02-15T00:00:00"/>
    <d v="2025-02-10T00:00:00"/>
    <s v="Semi-Private Room"/>
    <n v="826"/>
    <n v="30"/>
  </r>
  <r>
    <d v="2025-02-11T00:00:00"/>
    <n v="18"/>
    <n v="4"/>
    <n v="1"/>
    <n v="2"/>
    <n v="3"/>
    <n v="1"/>
    <n v="4"/>
    <x v="8"/>
    <s v="Asthma"/>
    <s v="Cardiology"/>
    <s v="Dr. Ravi Patel"/>
    <s v="Aviva"/>
    <x v="39"/>
    <x v="1"/>
    <x v="0"/>
    <s v="Inpatient"/>
    <n v="613"/>
    <n v="172"/>
    <m/>
    <x v="1"/>
    <x v="9"/>
    <s v="Emergency"/>
    <s v="Yes"/>
    <s v="Emergency"/>
    <s v="Paid"/>
    <d v="2025-02-15T00:00:00"/>
    <d v="2025-02-11T00:00:00"/>
    <s v="Private Room"/>
    <n v="584.5"/>
    <n v="50"/>
  </r>
  <r>
    <d v="2025-02-11T00:00:00"/>
    <n v="2853"/>
    <n v="1"/>
    <n v="1"/>
    <n v="2"/>
    <n v="1"/>
    <n v="2"/>
    <n v="10"/>
    <x v="1"/>
    <s v="Asthma"/>
    <s v="Cardiology"/>
    <s v="Dr. Olu Abisola"/>
    <s v="AXA"/>
    <x v="33"/>
    <x v="0"/>
    <x v="0"/>
    <s v="Inpatient"/>
    <n v="256"/>
    <n v="65"/>
    <d v="2025-03-03T00:00:00"/>
    <x v="0"/>
    <x v="4"/>
    <s v="Self-Referral"/>
    <s v="No"/>
    <s v="Scheduled"/>
    <s v="Paid"/>
    <m/>
    <m/>
    <s v="N/A"/>
    <n v="224.7"/>
    <n v="0"/>
  </r>
  <r>
    <d v="2025-02-11T00:00:00"/>
    <n v="4361"/>
    <n v="2"/>
    <n v="3"/>
    <n v="2"/>
    <n v="2"/>
    <n v="2"/>
    <n v="4"/>
    <x v="8"/>
    <s v="Asthma"/>
    <s v="Neurology"/>
    <s v="Dr. Johnson Grek"/>
    <s v="AXA"/>
    <x v="3"/>
    <x v="0"/>
    <x v="4"/>
    <s v="Inpatient"/>
    <n v="373"/>
    <n v="67"/>
    <d v="2025-03-09T00:00:00"/>
    <x v="0"/>
    <x v="6"/>
    <s v="Physician Referral"/>
    <s v="Yes"/>
    <s v="Emergency"/>
    <s v="Paid"/>
    <m/>
    <m/>
    <s v="N/A"/>
    <n v="308"/>
    <n v="0"/>
  </r>
  <r>
    <d v="2025-02-11T00:00:00"/>
    <n v="3648"/>
    <n v="5"/>
    <n v="5"/>
    <n v="2"/>
    <n v="4"/>
    <n v="1"/>
    <n v="10"/>
    <x v="1"/>
    <s v="Asthma"/>
    <s v="Pediatrics"/>
    <s v="Dr. Sade Kikiola"/>
    <s v="Aviva"/>
    <x v="53"/>
    <x v="1"/>
    <x v="4"/>
    <s v="Outpatient"/>
    <n v="382"/>
    <n v="187"/>
    <m/>
    <x v="1"/>
    <x v="8"/>
    <s v="Self-Referral"/>
    <s v="No"/>
    <s v="Scheduled"/>
    <s v="Paid"/>
    <d v="2025-02-16T00:00:00"/>
    <d v="2025-02-11T00:00:00"/>
    <s v="General Ward"/>
    <n v="405.3"/>
    <n v="10"/>
  </r>
  <r>
    <d v="2025-02-11T00:00:00"/>
    <n v="2596"/>
    <n v="1"/>
    <n v="5"/>
    <n v="2"/>
    <n v="4"/>
    <n v="1"/>
    <n v="4"/>
    <x v="8"/>
    <s v="Asthma"/>
    <s v="Pediatrics"/>
    <s v="Dr. Olu Abisola"/>
    <s v="Aviva"/>
    <x v="61"/>
    <x v="1"/>
    <x v="1"/>
    <s v="Outpatient"/>
    <n v="355"/>
    <n v="197"/>
    <d v="2025-02-20T00:00:00"/>
    <x v="0"/>
    <x v="6"/>
    <s v="Self-Referral"/>
    <s v="No"/>
    <s v="Scheduled"/>
    <s v="Paid"/>
    <m/>
    <m/>
    <s v="N/A"/>
    <n v="386.4"/>
    <n v="0"/>
  </r>
  <r>
    <d v="2025-02-11T00:00:00"/>
    <n v="2842"/>
    <n v="2"/>
    <n v="1"/>
    <n v="2"/>
    <n v="2"/>
    <n v="3"/>
    <n v="10"/>
    <x v="1"/>
    <s v="Asthma"/>
    <s v="Cardiology"/>
    <s v="Dr. Johnson Grek"/>
    <s v="Allianz"/>
    <x v="15"/>
    <x v="0"/>
    <x v="4"/>
    <s v="Emergency"/>
    <n v="933"/>
    <n v="26"/>
    <m/>
    <x v="1"/>
    <x v="5"/>
    <s v="Physician Referral"/>
    <s v="Yes"/>
    <s v="Emergency"/>
    <s v="Paid"/>
    <d v="2025-02-13T00:00:00"/>
    <d v="2025-02-11T00:00:00"/>
    <s v="Private Room"/>
    <n v="706.3"/>
    <n v="50"/>
  </r>
  <r>
    <d v="2025-02-11T00:00:00"/>
    <n v="4875"/>
    <n v="2"/>
    <n v="4"/>
    <n v="2"/>
    <n v="4"/>
    <n v="1"/>
    <n v="4"/>
    <x v="8"/>
    <s v="Asthma"/>
    <s v="Orthopedics"/>
    <s v="Dr. Johnson Grek"/>
    <s v="Aviva"/>
    <x v="40"/>
    <x v="1"/>
    <x v="0"/>
    <s v="Outpatient"/>
    <n v="285"/>
    <n v="114"/>
    <m/>
    <x v="1"/>
    <x v="0"/>
    <s v="Physician Referral"/>
    <s v="No"/>
    <s v="Scheduled"/>
    <s v="Paid"/>
    <d v="2025-02-19T00:00:00"/>
    <d v="2025-02-11T00:00:00"/>
    <s v="Semi-Private Room"/>
    <n v="300.3"/>
    <n v="30"/>
  </r>
  <r>
    <d v="2025-02-11T00:00:00"/>
    <n v="327"/>
    <n v="3"/>
    <n v="3"/>
    <n v="2"/>
    <n v="2"/>
    <n v="3"/>
    <n v="10"/>
    <x v="1"/>
    <s v="Asthma"/>
    <s v="Neurology"/>
    <s v="Dr. Emma Jones"/>
    <s v="Allianz"/>
    <x v="29"/>
    <x v="0"/>
    <x v="0"/>
    <s v="Inpatient"/>
    <n v="131"/>
    <n v="79"/>
    <d v="2025-02-28T00:00:00"/>
    <x v="0"/>
    <x v="4"/>
    <s v="Self-Referral"/>
    <s v="No"/>
    <s v="Scheduled"/>
    <s v="Pending"/>
    <m/>
    <m/>
    <s v="N/A"/>
    <n v="147"/>
    <n v="0"/>
  </r>
  <r>
    <d v="2025-02-11T00:00:00"/>
    <n v="1330"/>
    <n v="2"/>
    <n v="4"/>
    <n v="2"/>
    <n v="1"/>
    <n v="1"/>
    <n v="4"/>
    <x v="8"/>
    <s v="Asthma"/>
    <s v="Orthopedics"/>
    <s v="Dr. Johnson Grek"/>
    <s v="Aviva"/>
    <x v="22"/>
    <x v="0"/>
    <x v="1"/>
    <s v="Emergency"/>
    <n v="741"/>
    <n v="54"/>
    <d v="2025-03-11T00:00:00"/>
    <x v="0"/>
    <x v="9"/>
    <s v="Emergency"/>
    <s v="No"/>
    <s v="Scheduled"/>
    <s v="Paid"/>
    <m/>
    <m/>
    <s v="N/A"/>
    <n v="556.5"/>
    <n v="0"/>
  </r>
  <r>
    <d v="2025-02-11T00:00:00"/>
    <n v="3424"/>
    <n v="4"/>
    <n v="4"/>
    <n v="2"/>
    <n v="2"/>
    <n v="3"/>
    <n v="10"/>
    <x v="1"/>
    <s v="Asthma"/>
    <s v="Orthopedics"/>
    <s v="Dr. Ravi Patel"/>
    <s v="Allianz"/>
    <x v="45"/>
    <x v="0"/>
    <x v="2"/>
    <s v="Inpatient"/>
    <n v="918"/>
    <n v="167"/>
    <m/>
    <x v="1"/>
    <x v="8"/>
    <s v="Emergency"/>
    <s v="No"/>
    <s v="Scheduled"/>
    <s v="Paid"/>
    <d v="2025-02-19T00:00:00"/>
    <d v="2025-02-11T00:00:00"/>
    <s v="General Ward"/>
    <n v="766.5"/>
    <n v="10"/>
  </r>
  <r>
    <d v="2025-02-12T00:00:00"/>
    <n v="2524"/>
    <n v="3"/>
    <n v="1"/>
    <n v="2"/>
    <n v="5"/>
    <n v="1"/>
    <n v="4"/>
    <x v="8"/>
    <s v="Asthma"/>
    <s v="Cardiology"/>
    <s v="Dr. Emma Jones"/>
    <s v="Aviva"/>
    <x v="48"/>
    <x v="1"/>
    <x v="3"/>
    <s v="Inpatient"/>
    <n v="334"/>
    <n v="163"/>
    <m/>
    <x v="1"/>
    <x v="1"/>
    <s v="Physician Referral"/>
    <s v="Yes"/>
    <s v="Emergency"/>
    <s v="Pending"/>
    <d v="2025-02-18T00:00:00"/>
    <d v="2025-02-12T00:00:00"/>
    <s v="Semi-Private Room"/>
    <n v="368.9"/>
    <n v="30"/>
  </r>
  <r>
    <d v="2025-02-12T00:00:00"/>
    <n v="2653"/>
    <n v="3"/>
    <n v="2"/>
    <n v="2"/>
    <n v="2"/>
    <n v="1"/>
    <n v="10"/>
    <x v="1"/>
    <s v="Asthma"/>
    <s v="General Surgery"/>
    <s v="Dr. Emma Jones"/>
    <s v="Aviva"/>
    <x v="24"/>
    <x v="0"/>
    <x v="0"/>
    <s v="Emergency"/>
    <n v="530"/>
    <n v="169"/>
    <m/>
    <x v="1"/>
    <x v="1"/>
    <s v="Physician Referral"/>
    <s v="Yes"/>
    <s v="Emergency"/>
    <s v="Pending"/>
    <d v="2025-02-15T00:00:00"/>
    <d v="2025-02-12T00:00:00"/>
    <s v="Semi-Private Room"/>
    <n v="510.3"/>
    <n v="30"/>
  </r>
  <r>
    <d v="2025-02-12T00:00:00"/>
    <n v="253"/>
    <n v="5"/>
    <n v="1"/>
    <n v="2"/>
    <n v="1"/>
    <n v="2"/>
    <n v="4"/>
    <x v="8"/>
    <s v="Asthma"/>
    <s v="Cardiology"/>
    <s v="Dr. Sade Kikiola"/>
    <s v="AXA"/>
    <x v="18"/>
    <x v="1"/>
    <x v="3"/>
    <s v="Inpatient"/>
    <n v="738"/>
    <n v="183"/>
    <d v="2025-03-04T00:00:00"/>
    <x v="0"/>
    <x v="3"/>
    <s v="Emergency"/>
    <s v="Yes"/>
    <s v="Emergency"/>
    <s v="Pending"/>
    <m/>
    <m/>
    <s v="N/A"/>
    <n v="644.70000000000005"/>
    <n v="0"/>
  </r>
  <r>
    <d v="2025-02-12T00:00:00"/>
    <n v="14"/>
    <n v="5"/>
    <n v="2"/>
    <n v="5"/>
    <n v="4"/>
    <n v="2"/>
    <n v="10"/>
    <x v="1"/>
    <s v="Migraine"/>
    <s v="General Surgery"/>
    <s v="Dr. Sade Kikiola"/>
    <s v="AXA"/>
    <x v="38"/>
    <x v="1"/>
    <x v="4"/>
    <s v="Emergency"/>
    <n v="840"/>
    <n v="38"/>
    <m/>
    <x v="1"/>
    <x v="1"/>
    <s v="Emergency"/>
    <s v="Yes"/>
    <s v="Emergency"/>
    <s v="Pending"/>
    <d v="2025-02-16T00:00:00"/>
    <d v="2025-02-12T00:00:00"/>
    <s v="Private Room"/>
    <n v="649.6"/>
    <n v="50"/>
  </r>
  <r>
    <d v="2025-02-12T00:00:00"/>
    <n v="1126"/>
    <n v="4"/>
    <n v="3"/>
    <n v="2"/>
    <n v="5"/>
    <n v="3"/>
    <n v="4"/>
    <x v="8"/>
    <s v="Asthma"/>
    <s v="Neurology"/>
    <s v="Dr. Ravi Patel"/>
    <s v="Allianz"/>
    <x v="31"/>
    <x v="0"/>
    <x v="4"/>
    <s v="Inpatient"/>
    <n v="554"/>
    <n v="149"/>
    <m/>
    <x v="1"/>
    <x v="6"/>
    <s v="Physician Referral"/>
    <s v="Yes"/>
    <s v="Emergency"/>
    <s v="Paid"/>
    <d v="2025-02-13T00:00:00"/>
    <d v="2025-02-12T00:00:00"/>
    <s v="Private Room"/>
    <n v="527.1"/>
    <n v="50"/>
  </r>
  <r>
    <d v="2025-02-12T00:00:00"/>
    <n v="1448"/>
    <n v="1"/>
    <n v="2"/>
    <n v="1"/>
    <n v="2"/>
    <n v="2"/>
    <n v="10"/>
    <x v="1"/>
    <s v="Appendicitis"/>
    <s v="General Surgery"/>
    <s v="Dr. Olu Abisola"/>
    <s v="AXA"/>
    <x v="16"/>
    <x v="1"/>
    <x v="2"/>
    <s v="Inpatient"/>
    <n v="62"/>
    <n v="87"/>
    <d v="2025-03-12T00:00:00"/>
    <x v="0"/>
    <x v="0"/>
    <s v="Emergency"/>
    <s v="No"/>
    <s v="Scheduled"/>
    <s v="Paid"/>
    <m/>
    <m/>
    <s v="N/A"/>
    <n v="104.3"/>
    <n v="0"/>
  </r>
  <r>
    <d v="2025-02-12T00:00:00"/>
    <n v="4935"/>
    <n v="4"/>
    <n v="1"/>
    <n v="5"/>
    <n v="1"/>
    <n v="2"/>
    <n v="4"/>
    <x v="8"/>
    <s v="Migraine"/>
    <s v="Cardiology"/>
    <s v="Dr. Ravi Patel"/>
    <s v="AXA"/>
    <x v="54"/>
    <x v="1"/>
    <x v="3"/>
    <s v="Emergency"/>
    <n v="937"/>
    <n v="117"/>
    <d v="2025-02-20T00:00:00"/>
    <x v="0"/>
    <x v="3"/>
    <s v="Self-Referral"/>
    <s v="Yes"/>
    <s v="Emergency"/>
    <s v="Pending"/>
    <m/>
    <m/>
    <s v="N/A"/>
    <n v="737.8"/>
    <n v="0"/>
  </r>
  <r>
    <d v="2025-02-12T00:00:00"/>
    <n v="6"/>
    <n v="3"/>
    <n v="1"/>
    <n v="2"/>
    <n v="5"/>
    <n v="1"/>
    <n v="10"/>
    <x v="1"/>
    <s v="Asthma"/>
    <s v="Cardiology"/>
    <s v="Dr. Emma Jones"/>
    <s v="Aviva"/>
    <x v="16"/>
    <x v="1"/>
    <x v="0"/>
    <s v="Inpatient"/>
    <n v="314"/>
    <n v="26"/>
    <d v="2025-02-22T00:00:00"/>
    <x v="0"/>
    <x v="7"/>
    <s v="Physician Referral"/>
    <s v="Yes"/>
    <s v="Emergency"/>
    <s v="Paid"/>
    <m/>
    <m/>
    <s v="N/A"/>
    <n v="238"/>
    <n v="0"/>
  </r>
  <r>
    <d v="2025-02-12T00:00:00"/>
    <n v="2104"/>
    <n v="5"/>
    <n v="4"/>
    <n v="3"/>
    <n v="5"/>
    <n v="3"/>
    <n v="4"/>
    <x v="8"/>
    <s v="Fracture"/>
    <s v="Orthopedics"/>
    <s v="Dr. Sade Kikiola"/>
    <s v="Allianz"/>
    <x v="27"/>
    <x v="1"/>
    <x v="1"/>
    <s v="Inpatient"/>
    <n v="785"/>
    <n v="66"/>
    <m/>
    <x v="1"/>
    <x v="2"/>
    <s v="Self-Referral"/>
    <s v="Yes"/>
    <s v="Emergency"/>
    <s v="Pending"/>
    <d v="2025-02-21T00:00:00"/>
    <d v="2025-02-12T00:00:00"/>
    <s v="Private Room"/>
    <n v="630.70000000000005"/>
    <n v="50"/>
  </r>
  <r>
    <d v="2025-02-12T00:00:00"/>
    <n v="4950"/>
    <n v="4"/>
    <n v="1"/>
    <n v="4"/>
    <n v="5"/>
    <n v="2"/>
    <n v="10"/>
    <x v="1"/>
    <s v="Hypertension"/>
    <s v="Cardiology"/>
    <s v="Dr. Ravi Patel"/>
    <s v="AXA"/>
    <x v="43"/>
    <x v="1"/>
    <x v="0"/>
    <s v="Emergency"/>
    <n v="972"/>
    <n v="196"/>
    <m/>
    <x v="1"/>
    <x v="7"/>
    <s v="Self-Referral"/>
    <s v="Yes"/>
    <s v="Emergency"/>
    <s v="Paid"/>
    <d v="2025-02-17T00:00:00"/>
    <d v="2025-02-12T00:00:00"/>
    <s v="Private Room"/>
    <n v="852.6"/>
    <n v="50"/>
  </r>
  <r>
    <d v="2025-02-13T00:00:00"/>
    <n v="3902"/>
    <n v="5"/>
    <n v="1"/>
    <n v="2"/>
    <n v="2"/>
    <n v="2"/>
    <n v="4"/>
    <x v="8"/>
    <s v="Asthma"/>
    <s v="Cardiology"/>
    <s v="Dr. Sade Kikiola"/>
    <s v="AXA"/>
    <x v="4"/>
    <x v="0"/>
    <x v="3"/>
    <s v="Emergency"/>
    <n v="78"/>
    <n v="62"/>
    <d v="2025-03-12T00:00:00"/>
    <x v="0"/>
    <x v="7"/>
    <s v="Self-Referral"/>
    <s v="Yes"/>
    <s v="Emergency"/>
    <s v="Paid"/>
    <m/>
    <m/>
    <s v="N/A"/>
    <n v="98"/>
    <n v="0"/>
  </r>
  <r>
    <d v="2025-02-13T00:00:00"/>
    <n v="2711"/>
    <n v="4"/>
    <n v="5"/>
    <n v="4"/>
    <n v="1"/>
    <n v="1"/>
    <n v="10"/>
    <x v="1"/>
    <s v="Hypertension"/>
    <s v="Pediatrics"/>
    <s v="Dr. Ravi Patel"/>
    <s v="Aviva"/>
    <x v="15"/>
    <x v="1"/>
    <x v="3"/>
    <s v="Emergency"/>
    <n v="566"/>
    <n v="51"/>
    <m/>
    <x v="1"/>
    <x v="3"/>
    <s v="Self-Referral"/>
    <s v="Yes"/>
    <s v="Emergency"/>
    <s v="Paid"/>
    <d v="2025-02-21T00:00:00"/>
    <d v="2025-02-13T00:00:00"/>
    <s v="Semi-Private Room"/>
    <n v="452.9"/>
    <n v="30"/>
  </r>
  <r>
    <d v="2025-02-13T00:00:00"/>
    <n v="4021"/>
    <n v="4"/>
    <n v="5"/>
    <n v="5"/>
    <n v="1"/>
    <n v="1"/>
    <n v="4"/>
    <x v="8"/>
    <s v="Migraine"/>
    <s v="Pediatrics"/>
    <s v="Dr. Ravi Patel"/>
    <s v="Aviva"/>
    <x v="21"/>
    <x v="0"/>
    <x v="0"/>
    <s v="Outpatient"/>
    <n v="737"/>
    <n v="164"/>
    <m/>
    <x v="1"/>
    <x v="1"/>
    <s v="Emergency"/>
    <s v="No"/>
    <s v="Scheduled"/>
    <s v="Paid"/>
    <d v="2025-02-16T00:00:00"/>
    <d v="2025-02-13T00:00:00"/>
    <s v="Semi-Private Room"/>
    <n v="651.70000000000005"/>
    <n v="30"/>
  </r>
  <r>
    <d v="2025-02-13T00:00:00"/>
    <n v="4910"/>
    <n v="2"/>
    <n v="4"/>
    <n v="5"/>
    <n v="1"/>
    <n v="1"/>
    <n v="10"/>
    <x v="1"/>
    <s v="Migraine"/>
    <s v="Orthopedics"/>
    <s v="Dr. Johnson Grek"/>
    <s v="Aviva"/>
    <x v="23"/>
    <x v="0"/>
    <x v="0"/>
    <s v="Inpatient"/>
    <n v="823"/>
    <n v="147"/>
    <d v="2025-02-24T00:00:00"/>
    <x v="0"/>
    <x v="5"/>
    <s v="Physician Referral"/>
    <s v="No"/>
    <s v="Scheduled"/>
    <s v="Paid"/>
    <m/>
    <m/>
    <s v="N/A"/>
    <n v="679"/>
    <n v="0"/>
  </r>
  <r>
    <d v="2025-02-13T00:00:00"/>
    <n v="4263"/>
    <n v="4"/>
    <n v="2"/>
    <n v="1"/>
    <n v="3"/>
    <n v="3"/>
    <n v="4"/>
    <x v="8"/>
    <s v="Appendicitis"/>
    <s v="General Surgery"/>
    <s v="Dr. Ravi Patel"/>
    <s v="Allianz"/>
    <x v="30"/>
    <x v="0"/>
    <x v="2"/>
    <s v="Emergency"/>
    <n v="601"/>
    <n v="138"/>
    <d v="2025-03-10T00:00:00"/>
    <x v="0"/>
    <x v="2"/>
    <s v="Emergency"/>
    <s v="Yes"/>
    <s v="Emergency"/>
    <s v="Pending"/>
    <m/>
    <m/>
    <s v="N/A"/>
    <n v="517.29999999999995"/>
    <n v="0"/>
  </r>
  <r>
    <d v="2025-02-13T00:00:00"/>
    <n v="4600"/>
    <n v="5"/>
    <n v="2"/>
    <n v="4"/>
    <n v="4"/>
    <n v="1"/>
    <n v="10"/>
    <x v="1"/>
    <s v="Hypertension"/>
    <s v="General Surgery"/>
    <s v="Dr. Sade Kikiola"/>
    <s v="Aviva"/>
    <x v="56"/>
    <x v="0"/>
    <x v="4"/>
    <s v="Inpatient"/>
    <n v="163"/>
    <n v="33"/>
    <m/>
    <x v="1"/>
    <x v="3"/>
    <s v="Self-Referral"/>
    <s v="Yes"/>
    <s v="Emergency"/>
    <s v="Paid"/>
    <d v="2025-02-17T00:00:00"/>
    <d v="2025-02-13T00:00:00"/>
    <s v="General Ward"/>
    <n v="144.19999999999999"/>
    <n v="10"/>
  </r>
  <r>
    <d v="2025-02-13T00:00:00"/>
    <n v="3373"/>
    <n v="4"/>
    <n v="5"/>
    <n v="3"/>
    <n v="1"/>
    <n v="3"/>
    <n v="4"/>
    <x v="8"/>
    <s v="Fracture"/>
    <s v="Pediatrics"/>
    <s v="Dr. Ravi Patel"/>
    <s v="Allianz"/>
    <x v="35"/>
    <x v="0"/>
    <x v="2"/>
    <s v="Emergency"/>
    <n v="155"/>
    <n v="100"/>
    <d v="2025-03-01T00:00:00"/>
    <x v="0"/>
    <x v="3"/>
    <s v="Self-Referral"/>
    <s v="Yes"/>
    <s v="Emergency"/>
    <s v="Paid"/>
    <m/>
    <m/>
    <s v="N/A"/>
    <n v="178.5"/>
    <n v="0"/>
  </r>
  <r>
    <d v="2025-02-13T00:00:00"/>
    <n v="1462"/>
    <n v="1"/>
    <n v="3"/>
    <n v="3"/>
    <n v="3"/>
    <n v="1"/>
    <n v="10"/>
    <x v="1"/>
    <s v="Fracture"/>
    <s v="Neurology"/>
    <s v="Dr. Olu Abisola"/>
    <s v="Aviva"/>
    <x v="5"/>
    <x v="0"/>
    <x v="0"/>
    <s v="Inpatient"/>
    <n v="898"/>
    <n v="179"/>
    <d v="2025-03-12T00:00:00"/>
    <x v="0"/>
    <x v="5"/>
    <s v="Self-Referral"/>
    <s v="No"/>
    <s v="Scheduled"/>
    <s v="Paid"/>
    <m/>
    <m/>
    <s v="N/A"/>
    <n v="753.9"/>
    <n v="0"/>
  </r>
  <r>
    <d v="2025-02-13T00:00:00"/>
    <n v="2946"/>
    <n v="2"/>
    <n v="5"/>
    <n v="2"/>
    <n v="3"/>
    <n v="2"/>
    <n v="4"/>
    <x v="8"/>
    <s v="Asthma"/>
    <s v="Pediatrics"/>
    <s v="Dr. Johnson Grek"/>
    <s v="AXA"/>
    <x v="37"/>
    <x v="1"/>
    <x v="0"/>
    <s v="Inpatient"/>
    <n v="367"/>
    <n v="71"/>
    <m/>
    <x v="1"/>
    <x v="3"/>
    <s v="Self-Referral"/>
    <s v="Yes"/>
    <s v="Emergency"/>
    <s v="Paid"/>
    <d v="2025-02-17T00:00:00"/>
    <d v="2025-02-13T00:00:00"/>
    <s v="Private Room"/>
    <n v="341.6"/>
    <n v="50"/>
  </r>
  <r>
    <d v="2025-02-13T00:00:00"/>
    <n v="2451"/>
    <n v="4"/>
    <n v="3"/>
    <n v="3"/>
    <n v="5"/>
    <n v="3"/>
    <n v="10"/>
    <x v="1"/>
    <s v="Fracture"/>
    <s v="Neurology"/>
    <s v="Dr. Ravi Patel"/>
    <s v="Allianz"/>
    <x v="59"/>
    <x v="1"/>
    <x v="1"/>
    <s v="Emergency"/>
    <n v="486"/>
    <n v="23"/>
    <m/>
    <x v="1"/>
    <x v="5"/>
    <s v="Physician Referral"/>
    <s v="No"/>
    <s v="Scheduled"/>
    <s v="Paid"/>
    <d v="2025-02-21T00:00:00"/>
    <d v="2025-02-13T00:00:00"/>
    <s v="Semi-Private Room"/>
    <n v="377.3"/>
    <n v="30"/>
  </r>
  <r>
    <d v="2025-02-14T00:00:00"/>
    <n v="2622"/>
    <n v="1"/>
    <n v="2"/>
    <n v="4"/>
    <n v="4"/>
    <n v="1"/>
    <n v="4"/>
    <x v="8"/>
    <s v="Hypertension"/>
    <s v="General Surgery"/>
    <s v="Dr. Olu Abisola"/>
    <s v="Aviva"/>
    <x v="22"/>
    <x v="1"/>
    <x v="4"/>
    <s v="Emergency"/>
    <n v="266"/>
    <n v="52"/>
    <m/>
    <x v="1"/>
    <x v="7"/>
    <s v="Physician Referral"/>
    <s v="No"/>
    <s v="Scheduled"/>
    <s v="Pending"/>
    <d v="2025-02-23T00:00:00"/>
    <d v="2025-02-14T00:00:00"/>
    <s v="General Ward"/>
    <n v="229.6"/>
    <n v="10"/>
  </r>
  <r>
    <d v="2025-02-14T00:00:00"/>
    <n v="4432"/>
    <n v="5"/>
    <n v="5"/>
    <n v="5"/>
    <n v="5"/>
    <n v="1"/>
    <n v="10"/>
    <x v="1"/>
    <s v="Migraine"/>
    <s v="Pediatrics"/>
    <s v="Dr. Sade Kikiola"/>
    <s v="Aviva"/>
    <x v="53"/>
    <x v="0"/>
    <x v="1"/>
    <s v="Outpatient"/>
    <n v="465"/>
    <n v="125"/>
    <m/>
    <x v="1"/>
    <x v="7"/>
    <s v="Physician Referral"/>
    <s v="Yes"/>
    <s v="Emergency"/>
    <s v="Paid"/>
    <d v="2025-02-17T00:00:00"/>
    <d v="2025-02-14T00:00:00"/>
    <s v="Semi-Private Room"/>
    <n v="434"/>
    <n v="30"/>
  </r>
  <r>
    <d v="2025-02-14T00:00:00"/>
    <n v="587"/>
    <n v="1"/>
    <n v="1"/>
    <n v="4"/>
    <n v="4"/>
    <n v="2"/>
    <n v="4"/>
    <x v="8"/>
    <s v="Hypertension"/>
    <s v="Cardiology"/>
    <s v="Dr. Olu Abisola"/>
    <s v="AXA"/>
    <x v="4"/>
    <x v="1"/>
    <x v="4"/>
    <s v="Emergency"/>
    <n v="732"/>
    <n v="148"/>
    <m/>
    <x v="1"/>
    <x v="8"/>
    <s v="Self-Referral"/>
    <s v="No"/>
    <s v="Scheduled"/>
    <s v="Pending"/>
    <d v="2025-02-21T00:00:00"/>
    <d v="2025-02-14T00:00:00"/>
    <s v="General Ward"/>
    <n v="623"/>
    <n v="10"/>
  </r>
  <r>
    <d v="2025-02-14T00:00:00"/>
    <n v="3080"/>
    <n v="2"/>
    <n v="3"/>
    <n v="4"/>
    <n v="5"/>
    <n v="2"/>
    <n v="10"/>
    <x v="1"/>
    <s v="Hypertension"/>
    <s v="Neurology"/>
    <s v="Dr. Johnson Grek"/>
    <s v="AXA"/>
    <x v="37"/>
    <x v="1"/>
    <x v="4"/>
    <s v="Emergency"/>
    <n v="917"/>
    <n v="116"/>
    <m/>
    <x v="1"/>
    <x v="2"/>
    <s v="Self-Referral"/>
    <s v="No"/>
    <s v="Scheduled"/>
    <s v="Paid"/>
    <d v="2025-02-23T00:00:00"/>
    <d v="2025-02-14T00:00:00"/>
    <s v="Semi-Private Room"/>
    <n v="744.1"/>
    <n v="30"/>
  </r>
  <r>
    <d v="2025-02-14T00:00:00"/>
    <n v="2637"/>
    <n v="5"/>
    <n v="3"/>
    <n v="5"/>
    <n v="2"/>
    <n v="2"/>
    <n v="4"/>
    <x v="8"/>
    <s v="Migraine"/>
    <s v="Neurology"/>
    <s v="Dr. Sade Kikiola"/>
    <s v="AXA"/>
    <x v="41"/>
    <x v="1"/>
    <x v="3"/>
    <s v="Emergency"/>
    <n v="102"/>
    <n v="83"/>
    <d v="2025-03-13T00:00:00"/>
    <x v="0"/>
    <x v="9"/>
    <s v="Physician Referral"/>
    <s v="Yes"/>
    <s v="Emergency"/>
    <s v="Paid"/>
    <m/>
    <m/>
    <s v="N/A"/>
    <n v="129.5"/>
    <n v="0"/>
  </r>
  <r>
    <d v="2025-02-14T00:00:00"/>
    <n v="3607"/>
    <n v="4"/>
    <n v="3"/>
    <n v="4"/>
    <n v="4"/>
    <n v="1"/>
    <n v="10"/>
    <x v="1"/>
    <s v="Hypertension"/>
    <s v="Neurology"/>
    <s v="Dr. Ravi Patel"/>
    <s v="Aviva"/>
    <x v="20"/>
    <x v="0"/>
    <x v="4"/>
    <s v="Outpatient"/>
    <n v="826"/>
    <n v="147"/>
    <d v="2025-02-22T00:00:00"/>
    <x v="0"/>
    <x v="9"/>
    <s v="Physician Referral"/>
    <s v="No"/>
    <s v="Scheduled"/>
    <s v="Pending"/>
    <m/>
    <m/>
    <s v="N/A"/>
    <n v="681.1"/>
    <n v="0"/>
  </r>
  <r>
    <d v="2025-02-14T00:00:00"/>
    <n v="3142"/>
    <n v="4"/>
    <n v="2"/>
    <n v="3"/>
    <n v="3"/>
    <n v="2"/>
    <n v="4"/>
    <x v="8"/>
    <s v="Fracture"/>
    <s v="General Surgery"/>
    <s v="Dr. Ravi Patel"/>
    <s v="AXA"/>
    <x v="48"/>
    <x v="1"/>
    <x v="0"/>
    <s v="Inpatient"/>
    <n v="763"/>
    <n v="56"/>
    <d v="2025-03-13T00:00:00"/>
    <x v="0"/>
    <x v="6"/>
    <s v="Physician Referral"/>
    <s v="No"/>
    <s v="Scheduled"/>
    <s v="Paid"/>
    <m/>
    <m/>
    <s v="N/A"/>
    <n v="573.29999999999995"/>
    <n v="0"/>
  </r>
  <r>
    <d v="2025-02-14T00:00:00"/>
    <n v="2964"/>
    <n v="1"/>
    <n v="4"/>
    <n v="2"/>
    <n v="3"/>
    <n v="2"/>
    <n v="10"/>
    <x v="1"/>
    <s v="Asthma"/>
    <s v="Orthopedics"/>
    <s v="Dr. Olu Abisola"/>
    <s v="AXA"/>
    <x v="61"/>
    <x v="0"/>
    <x v="4"/>
    <s v="Outpatient"/>
    <n v="697"/>
    <n v="145"/>
    <m/>
    <x v="1"/>
    <x v="5"/>
    <s v="Emergency"/>
    <s v="Yes"/>
    <s v="Emergency"/>
    <s v="Paid"/>
    <d v="2025-02-16T00:00:00"/>
    <d v="2025-02-14T00:00:00"/>
    <s v="Private Room"/>
    <n v="624.4"/>
    <n v="50"/>
  </r>
  <r>
    <d v="2025-02-14T00:00:00"/>
    <n v="2867"/>
    <n v="4"/>
    <n v="1"/>
    <n v="2"/>
    <n v="4"/>
    <n v="3"/>
    <n v="4"/>
    <x v="8"/>
    <s v="Asthma"/>
    <s v="Cardiology"/>
    <s v="Dr. Ravi Patel"/>
    <s v="Allianz"/>
    <x v="49"/>
    <x v="1"/>
    <x v="2"/>
    <s v="Inpatient"/>
    <n v="797"/>
    <n v="89"/>
    <m/>
    <x v="1"/>
    <x v="3"/>
    <s v="Self-Referral"/>
    <s v="Yes"/>
    <s v="Emergency"/>
    <s v="Pending"/>
    <d v="2025-02-18T00:00:00"/>
    <d v="2025-02-14T00:00:00"/>
    <s v="Semi-Private Room"/>
    <n v="641.20000000000005"/>
    <n v="30"/>
  </r>
  <r>
    <d v="2025-02-14T00:00:00"/>
    <n v="3164"/>
    <n v="5"/>
    <n v="5"/>
    <n v="4"/>
    <n v="5"/>
    <n v="3"/>
    <n v="10"/>
    <x v="1"/>
    <s v="Hypertension"/>
    <s v="Pediatrics"/>
    <s v="Dr. Sade Kikiola"/>
    <s v="Allianz"/>
    <x v="9"/>
    <x v="0"/>
    <x v="3"/>
    <s v="Emergency"/>
    <n v="886"/>
    <n v="154"/>
    <m/>
    <x v="1"/>
    <x v="5"/>
    <s v="Physician Referral"/>
    <s v="No"/>
    <s v="Scheduled"/>
    <s v="Paid"/>
    <d v="2025-02-17T00:00:00"/>
    <d v="2025-02-14T00:00:00"/>
    <s v="Private Room"/>
    <n v="763"/>
    <n v="50"/>
  </r>
  <r>
    <d v="2025-02-15T00:00:00"/>
    <n v="4782"/>
    <n v="5"/>
    <n v="3"/>
    <n v="5"/>
    <n v="2"/>
    <n v="3"/>
    <n v="4"/>
    <x v="8"/>
    <s v="Migraine"/>
    <s v="Neurology"/>
    <s v="Dr. Sade Kikiola"/>
    <s v="Allianz"/>
    <x v="59"/>
    <x v="0"/>
    <x v="1"/>
    <s v="Emergency"/>
    <n v="718"/>
    <n v="123"/>
    <m/>
    <x v="1"/>
    <x v="8"/>
    <s v="Physician Referral"/>
    <s v="Yes"/>
    <s v="Emergency"/>
    <s v="Pending"/>
    <d v="2025-02-23T00:00:00"/>
    <d v="2025-02-15T00:00:00"/>
    <s v="Semi-Private Room"/>
    <n v="609.70000000000005"/>
    <n v="30"/>
  </r>
  <r>
    <d v="2025-02-15T00:00:00"/>
    <n v="141"/>
    <n v="4"/>
    <n v="2"/>
    <n v="1"/>
    <n v="2"/>
    <n v="1"/>
    <n v="10"/>
    <x v="1"/>
    <s v="Appendicitis"/>
    <s v="General Surgery"/>
    <s v="Dr. Ravi Patel"/>
    <s v="Aviva"/>
    <x v="39"/>
    <x v="0"/>
    <x v="4"/>
    <s v="Emergency"/>
    <n v="954"/>
    <n v="171"/>
    <m/>
    <x v="1"/>
    <x v="0"/>
    <s v="Self-Referral"/>
    <s v="Yes"/>
    <s v="Emergency"/>
    <s v="Pending"/>
    <d v="2025-02-19T00:00:00"/>
    <d v="2025-02-15T00:00:00"/>
    <s v="Semi-Private Room"/>
    <n v="808.5"/>
    <n v="30"/>
  </r>
  <r>
    <d v="2025-02-15T00:00:00"/>
    <n v="4733"/>
    <n v="1"/>
    <n v="3"/>
    <n v="4"/>
    <n v="1"/>
    <n v="3"/>
    <n v="4"/>
    <x v="8"/>
    <s v="Hypertension"/>
    <s v="Neurology"/>
    <s v="Dr. Olu Abisola"/>
    <s v="Allianz"/>
    <x v="24"/>
    <x v="1"/>
    <x v="1"/>
    <s v="Outpatient"/>
    <n v="63"/>
    <n v="133"/>
    <d v="2025-02-24T00:00:00"/>
    <x v="0"/>
    <x v="9"/>
    <s v="Emergency"/>
    <s v="Yes"/>
    <s v="Emergency"/>
    <s v="Pending"/>
    <m/>
    <m/>
    <s v="N/A"/>
    <n v="137.19999999999999"/>
    <n v="0"/>
  </r>
  <r>
    <d v="2025-02-15T00:00:00"/>
    <n v="3282"/>
    <n v="4"/>
    <n v="5"/>
    <n v="4"/>
    <n v="4"/>
    <n v="1"/>
    <n v="10"/>
    <x v="1"/>
    <s v="Hypertension"/>
    <s v="Pediatrics"/>
    <s v="Dr. Ravi Patel"/>
    <s v="Aviva"/>
    <x v="11"/>
    <x v="1"/>
    <x v="0"/>
    <s v="Outpatient"/>
    <n v="398"/>
    <n v="74"/>
    <m/>
    <x v="1"/>
    <x v="5"/>
    <s v="Self-Referral"/>
    <s v="Yes"/>
    <s v="Emergency"/>
    <s v="Paid"/>
    <d v="2025-02-24T00:00:00"/>
    <d v="2025-02-15T00:00:00"/>
    <s v="Private Room"/>
    <n v="365.4"/>
    <n v="50"/>
  </r>
  <r>
    <d v="2025-02-15T00:00:00"/>
    <n v="4566"/>
    <n v="3"/>
    <n v="1"/>
    <n v="1"/>
    <n v="2"/>
    <n v="2"/>
    <n v="4"/>
    <x v="8"/>
    <s v="Appendicitis"/>
    <s v="Cardiology"/>
    <s v="Dr. Emma Jones"/>
    <s v="AXA"/>
    <x v="61"/>
    <x v="0"/>
    <x v="1"/>
    <s v="Emergency"/>
    <n v="294"/>
    <n v="140"/>
    <d v="2025-03-08T00:00:00"/>
    <x v="0"/>
    <x v="4"/>
    <s v="Physician Referral"/>
    <s v="No"/>
    <s v="Scheduled"/>
    <s v="Paid"/>
    <m/>
    <m/>
    <s v="N/A"/>
    <n v="303.8"/>
    <n v="0"/>
  </r>
  <r>
    <d v="2025-02-15T00:00:00"/>
    <n v="2155"/>
    <n v="4"/>
    <n v="3"/>
    <n v="2"/>
    <n v="5"/>
    <n v="1"/>
    <n v="10"/>
    <x v="1"/>
    <s v="Asthma"/>
    <s v="Neurology"/>
    <s v="Dr. Ravi Patel"/>
    <s v="Aviva"/>
    <x v="35"/>
    <x v="1"/>
    <x v="4"/>
    <s v="Outpatient"/>
    <n v="644"/>
    <n v="142"/>
    <m/>
    <x v="1"/>
    <x v="4"/>
    <s v="Physician Referral"/>
    <s v="Yes"/>
    <s v="Emergency"/>
    <s v="Pending"/>
    <d v="2025-02-16T00:00:00"/>
    <d v="2025-02-15T00:00:00"/>
    <s v="General Ward"/>
    <n v="557.20000000000005"/>
    <n v="10"/>
  </r>
  <r>
    <d v="2025-02-15T00:00:00"/>
    <n v="3712"/>
    <n v="2"/>
    <n v="2"/>
    <n v="2"/>
    <n v="5"/>
    <n v="1"/>
    <n v="4"/>
    <x v="8"/>
    <s v="Asthma"/>
    <s v="General Surgery"/>
    <s v="Dr. Johnson Grek"/>
    <s v="Aviva"/>
    <x v="31"/>
    <x v="0"/>
    <x v="1"/>
    <s v="Emergency"/>
    <n v="740"/>
    <n v="22"/>
    <d v="2025-03-12T00:00:00"/>
    <x v="0"/>
    <x v="0"/>
    <s v="Emergency"/>
    <s v="Yes"/>
    <s v="Emergency"/>
    <s v="Paid"/>
    <m/>
    <m/>
    <s v="N/A"/>
    <n v="533.4"/>
    <n v="0"/>
  </r>
  <r>
    <d v="2025-02-15T00:00:00"/>
    <n v="509"/>
    <n v="4"/>
    <n v="2"/>
    <n v="1"/>
    <n v="3"/>
    <n v="2"/>
    <n v="10"/>
    <x v="1"/>
    <s v="Appendicitis"/>
    <s v="General Surgery"/>
    <s v="Dr. Ravi Patel"/>
    <s v="AXA"/>
    <x v="56"/>
    <x v="0"/>
    <x v="0"/>
    <s v="Outpatient"/>
    <n v="968"/>
    <n v="111"/>
    <d v="2025-03-14T00:00:00"/>
    <x v="0"/>
    <x v="5"/>
    <s v="Emergency"/>
    <s v="Yes"/>
    <s v="Emergency"/>
    <s v="Pending"/>
    <m/>
    <m/>
    <s v="N/A"/>
    <n v="755.3"/>
    <n v="0"/>
  </r>
  <r>
    <d v="2025-02-15T00:00:00"/>
    <n v="2476"/>
    <n v="3"/>
    <n v="4"/>
    <n v="5"/>
    <n v="2"/>
    <n v="3"/>
    <n v="4"/>
    <x v="8"/>
    <s v="Migraine"/>
    <s v="Orthopedics"/>
    <s v="Dr. Emma Jones"/>
    <s v="Allianz"/>
    <x v="54"/>
    <x v="1"/>
    <x v="4"/>
    <s v="Emergency"/>
    <n v="784"/>
    <n v="170"/>
    <d v="2025-02-23T00:00:00"/>
    <x v="0"/>
    <x v="2"/>
    <s v="Self-Referral"/>
    <s v="Yes"/>
    <s v="Emergency"/>
    <s v="Paid"/>
    <m/>
    <m/>
    <s v="N/A"/>
    <n v="667.8"/>
    <n v="0"/>
  </r>
  <r>
    <d v="2025-02-15T00:00:00"/>
    <n v="2028"/>
    <n v="2"/>
    <n v="2"/>
    <n v="4"/>
    <n v="2"/>
    <n v="3"/>
    <n v="10"/>
    <x v="1"/>
    <s v="Hypertension"/>
    <s v="General Surgery"/>
    <s v="Dr. Johnson Grek"/>
    <s v="Allianz"/>
    <x v="35"/>
    <x v="1"/>
    <x v="1"/>
    <s v="Outpatient"/>
    <n v="932"/>
    <n v="183"/>
    <d v="2025-02-24T00:00:00"/>
    <x v="0"/>
    <x v="0"/>
    <s v="Physician Referral"/>
    <s v="No"/>
    <s v="Scheduled"/>
    <s v="Pending"/>
    <m/>
    <m/>
    <s v="N/A"/>
    <n v="780.5"/>
    <n v="0"/>
  </r>
  <r>
    <d v="2025-02-16T00:00:00"/>
    <n v="4445"/>
    <n v="1"/>
    <n v="4"/>
    <n v="3"/>
    <n v="5"/>
    <n v="3"/>
    <n v="4"/>
    <x v="8"/>
    <s v="Fracture"/>
    <s v="Orthopedics"/>
    <s v="Dr. Olu Abisola"/>
    <s v="Allianz"/>
    <x v="13"/>
    <x v="1"/>
    <x v="1"/>
    <s v="Inpatient"/>
    <n v="599"/>
    <n v="138"/>
    <d v="2025-03-06T00:00:00"/>
    <x v="0"/>
    <x v="1"/>
    <s v="Emergency"/>
    <s v="No"/>
    <s v="Scheduled"/>
    <s v="Paid"/>
    <m/>
    <m/>
    <s v="N/A"/>
    <n v="515.9"/>
    <n v="0"/>
  </r>
  <r>
    <d v="2025-02-16T00:00:00"/>
    <n v="1136"/>
    <n v="2"/>
    <n v="1"/>
    <n v="2"/>
    <n v="3"/>
    <n v="2"/>
    <n v="10"/>
    <x v="1"/>
    <s v="Asthma"/>
    <s v="Cardiology"/>
    <s v="Dr. Johnson Grek"/>
    <s v="AXA"/>
    <x v="7"/>
    <x v="0"/>
    <x v="0"/>
    <s v="Emergency"/>
    <n v="706"/>
    <n v="195"/>
    <d v="2025-03-17T00:00:00"/>
    <x v="0"/>
    <x v="1"/>
    <s v="Physician Referral"/>
    <s v="No"/>
    <s v="Scheduled"/>
    <s v="Pending"/>
    <m/>
    <m/>
    <s v="N/A"/>
    <n v="630.70000000000005"/>
    <n v="0"/>
  </r>
  <r>
    <d v="2025-02-16T00:00:00"/>
    <n v="3611"/>
    <n v="5"/>
    <n v="5"/>
    <n v="2"/>
    <n v="2"/>
    <n v="1"/>
    <n v="4"/>
    <x v="8"/>
    <s v="Asthma"/>
    <s v="Pediatrics"/>
    <s v="Dr. Sade Kikiola"/>
    <s v="Aviva"/>
    <x v="20"/>
    <x v="0"/>
    <x v="2"/>
    <s v="Outpatient"/>
    <n v="234"/>
    <n v="160"/>
    <d v="2025-03-08T00:00:00"/>
    <x v="0"/>
    <x v="8"/>
    <s v="Emergency"/>
    <s v="No"/>
    <s v="Scheduled"/>
    <s v="Paid"/>
    <m/>
    <m/>
    <s v="N/A"/>
    <n v="275.8"/>
    <n v="0"/>
  </r>
  <r>
    <d v="2025-02-16T00:00:00"/>
    <n v="3557"/>
    <n v="3"/>
    <n v="4"/>
    <n v="2"/>
    <n v="5"/>
    <n v="2"/>
    <n v="10"/>
    <x v="1"/>
    <s v="Asthma"/>
    <s v="Orthopedics"/>
    <s v="Dr. Emma Jones"/>
    <s v="AXA"/>
    <x v="58"/>
    <x v="1"/>
    <x v="2"/>
    <s v="Outpatient"/>
    <n v="954"/>
    <n v="80"/>
    <m/>
    <x v="1"/>
    <x v="6"/>
    <s v="Emergency"/>
    <s v="No"/>
    <s v="Scheduled"/>
    <s v="Pending"/>
    <d v="2025-02-17T00:00:00"/>
    <d v="2025-02-16T00:00:00"/>
    <s v="General Ward"/>
    <n v="730.8"/>
    <n v="10"/>
  </r>
  <r>
    <d v="2025-02-16T00:00:00"/>
    <n v="698"/>
    <n v="5"/>
    <n v="3"/>
    <n v="5"/>
    <n v="3"/>
    <n v="2"/>
    <n v="4"/>
    <x v="8"/>
    <s v="Migraine"/>
    <s v="Neurology"/>
    <s v="Dr. Sade Kikiola"/>
    <s v="AXA"/>
    <x v="50"/>
    <x v="0"/>
    <x v="3"/>
    <s v="Emergency"/>
    <n v="89"/>
    <n v="171"/>
    <m/>
    <x v="1"/>
    <x v="0"/>
    <s v="Physician Referral"/>
    <s v="Yes"/>
    <s v="Emergency"/>
    <s v="Paid"/>
    <d v="2025-02-20T00:00:00"/>
    <d v="2025-02-16T00:00:00"/>
    <s v="General Ward"/>
    <n v="189"/>
    <n v="10"/>
  </r>
  <r>
    <d v="2025-02-16T00:00:00"/>
    <n v="130"/>
    <n v="5"/>
    <n v="3"/>
    <n v="1"/>
    <n v="3"/>
    <n v="2"/>
    <n v="10"/>
    <x v="1"/>
    <s v="Appendicitis"/>
    <s v="Neurology"/>
    <s v="Dr. Sade Kikiola"/>
    <s v="AXA"/>
    <x v="41"/>
    <x v="1"/>
    <x v="0"/>
    <s v="Outpatient"/>
    <n v="489"/>
    <n v="190"/>
    <d v="2025-03-11T00:00:00"/>
    <x v="0"/>
    <x v="3"/>
    <s v="Physician Referral"/>
    <s v="No"/>
    <s v="Scheduled"/>
    <s v="Pending"/>
    <m/>
    <m/>
    <s v="N/A"/>
    <n v="475.3"/>
    <n v="0"/>
  </r>
  <r>
    <d v="2025-02-16T00:00:00"/>
    <n v="4897"/>
    <n v="2"/>
    <n v="5"/>
    <n v="5"/>
    <n v="5"/>
    <n v="2"/>
    <n v="4"/>
    <x v="8"/>
    <s v="Migraine"/>
    <s v="Pediatrics"/>
    <s v="Dr. Johnson Grek"/>
    <s v="AXA"/>
    <x v="30"/>
    <x v="0"/>
    <x v="2"/>
    <s v="Inpatient"/>
    <n v="137"/>
    <n v="120"/>
    <m/>
    <x v="1"/>
    <x v="8"/>
    <s v="Self-Referral"/>
    <s v="Yes"/>
    <s v="Emergency"/>
    <s v="Paid"/>
    <d v="2025-02-19T00:00:00"/>
    <d v="2025-02-16T00:00:00"/>
    <s v="Semi-Private Room"/>
    <n v="200.9"/>
    <n v="30"/>
  </r>
  <r>
    <d v="2025-02-16T00:00:00"/>
    <n v="4286"/>
    <n v="2"/>
    <n v="2"/>
    <n v="2"/>
    <n v="3"/>
    <n v="1"/>
    <n v="10"/>
    <x v="1"/>
    <s v="Asthma"/>
    <s v="General Surgery"/>
    <s v="Dr. Johnson Grek"/>
    <s v="Aviva"/>
    <x v="21"/>
    <x v="1"/>
    <x v="1"/>
    <s v="Inpatient"/>
    <n v="556"/>
    <n v="135"/>
    <m/>
    <x v="1"/>
    <x v="2"/>
    <s v="Self-Referral"/>
    <s v="No"/>
    <s v="Scheduled"/>
    <s v="Paid"/>
    <d v="2025-02-19T00:00:00"/>
    <d v="2025-02-16T00:00:00"/>
    <s v="General Ward"/>
    <n v="490.7"/>
    <n v="10"/>
  </r>
  <r>
    <d v="2025-02-16T00:00:00"/>
    <n v="1093"/>
    <n v="5"/>
    <n v="3"/>
    <n v="4"/>
    <n v="3"/>
    <n v="3"/>
    <n v="4"/>
    <x v="8"/>
    <s v="Hypertension"/>
    <s v="Neurology"/>
    <s v="Dr. Sade Kikiola"/>
    <s v="Allianz"/>
    <x v="8"/>
    <x v="1"/>
    <x v="0"/>
    <s v="Outpatient"/>
    <n v="486"/>
    <n v="52"/>
    <d v="2025-03-10T00:00:00"/>
    <x v="0"/>
    <x v="6"/>
    <s v="Self-Referral"/>
    <s v="Yes"/>
    <s v="Emergency"/>
    <s v="Pending"/>
    <m/>
    <m/>
    <s v="N/A"/>
    <n v="376.6"/>
    <n v="0"/>
  </r>
  <r>
    <d v="2025-02-16T00:00:00"/>
    <n v="4779"/>
    <n v="1"/>
    <n v="4"/>
    <n v="2"/>
    <n v="1"/>
    <n v="3"/>
    <n v="10"/>
    <x v="1"/>
    <s v="Asthma"/>
    <s v="Orthopedics"/>
    <s v="Dr. Olu Abisola"/>
    <s v="Allianz"/>
    <x v="52"/>
    <x v="0"/>
    <x v="1"/>
    <s v="Emergency"/>
    <n v="592"/>
    <n v="97"/>
    <m/>
    <x v="1"/>
    <x v="0"/>
    <s v="Physician Referral"/>
    <s v="No"/>
    <s v="Scheduled"/>
    <s v="Paid"/>
    <d v="2025-02-18T00:00:00"/>
    <d v="2025-02-16T00:00:00"/>
    <s v="Private Room"/>
    <n v="517.29999999999995"/>
    <n v="50"/>
  </r>
  <r>
    <d v="2025-02-17T00:00:00"/>
    <n v="1328"/>
    <n v="4"/>
    <n v="5"/>
    <n v="4"/>
    <n v="3"/>
    <n v="2"/>
    <n v="4"/>
    <x v="8"/>
    <s v="Hypertension"/>
    <s v="Pediatrics"/>
    <s v="Dr. Ravi Patel"/>
    <s v="AXA"/>
    <x v="28"/>
    <x v="1"/>
    <x v="1"/>
    <s v="Outpatient"/>
    <n v="510"/>
    <n v="43"/>
    <d v="2025-03-12T00:00:00"/>
    <x v="0"/>
    <x v="9"/>
    <s v="Emergency"/>
    <s v="Yes"/>
    <s v="Emergency"/>
    <s v="Paid"/>
    <m/>
    <m/>
    <s v="N/A"/>
    <n v="387.1"/>
    <n v="0"/>
  </r>
  <r>
    <d v="2025-02-17T00:00:00"/>
    <n v="3112"/>
    <n v="4"/>
    <n v="3"/>
    <n v="4"/>
    <n v="2"/>
    <n v="1"/>
    <n v="10"/>
    <x v="1"/>
    <s v="Hypertension"/>
    <s v="Neurology"/>
    <s v="Dr. Ravi Patel"/>
    <s v="Aviva"/>
    <x v="35"/>
    <x v="1"/>
    <x v="3"/>
    <s v="Outpatient"/>
    <n v="617"/>
    <n v="169"/>
    <m/>
    <x v="1"/>
    <x v="8"/>
    <s v="Self-Referral"/>
    <s v="No"/>
    <s v="Scheduled"/>
    <s v="Paid"/>
    <d v="2025-02-19T00:00:00"/>
    <d v="2025-02-17T00:00:00"/>
    <s v="Semi-Private Room"/>
    <n v="571.20000000000005"/>
    <n v="30"/>
  </r>
  <r>
    <d v="2025-02-17T00:00:00"/>
    <n v="4895"/>
    <n v="3"/>
    <n v="2"/>
    <n v="2"/>
    <n v="3"/>
    <n v="2"/>
    <n v="4"/>
    <x v="8"/>
    <s v="Asthma"/>
    <s v="General Surgery"/>
    <s v="Dr. Emma Jones"/>
    <s v="AXA"/>
    <x v="27"/>
    <x v="0"/>
    <x v="3"/>
    <s v="Inpatient"/>
    <n v="112"/>
    <n v="71"/>
    <d v="2025-03-04T00:00:00"/>
    <x v="0"/>
    <x v="7"/>
    <s v="Physician Referral"/>
    <s v="Yes"/>
    <s v="Emergency"/>
    <s v="Paid"/>
    <m/>
    <m/>
    <s v="N/A"/>
    <n v="128.1"/>
    <n v="0"/>
  </r>
  <r>
    <d v="2025-02-17T00:00:00"/>
    <n v="3817"/>
    <n v="2"/>
    <n v="2"/>
    <n v="2"/>
    <n v="2"/>
    <n v="1"/>
    <n v="10"/>
    <x v="1"/>
    <s v="Asthma"/>
    <s v="General Surgery"/>
    <s v="Dr. Johnson Grek"/>
    <s v="Aviva"/>
    <x v="57"/>
    <x v="1"/>
    <x v="4"/>
    <s v="Outpatient"/>
    <n v="971"/>
    <n v="120"/>
    <m/>
    <x v="1"/>
    <x v="9"/>
    <s v="Self-Referral"/>
    <s v="No"/>
    <s v="Scheduled"/>
    <s v="Pending"/>
    <d v="2025-02-25T00:00:00"/>
    <d v="2025-02-17T00:00:00"/>
    <s v="General Ward"/>
    <n v="770.7"/>
    <n v="10"/>
  </r>
  <r>
    <d v="2025-02-17T00:00:00"/>
    <n v="2209"/>
    <n v="4"/>
    <n v="3"/>
    <n v="4"/>
    <n v="5"/>
    <n v="2"/>
    <n v="4"/>
    <x v="8"/>
    <s v="Hypertension"/>
    <s v="Neurology"/>
    <s v="Dr. Ravi Patel"/>
    <s v="AXA"/>
    <x v="25"/>
    <x v="0"/>
    <x v="0"/>
    <s v="Emergency"/>
    <n v="376"/>
    <n v="135"/>
    <d v="2025-02-26T00:00:00"/>
    <x v="0"/>
    <x v="6"/>
    <s v="Self-Referral"/>
    <s v="Yes"/>
    <s v="Emergency"/>
    <s v="Paid"/>
    <m/>
    <m/>
    <s v="N/A"/>
    <n v="357.7"/>
    <n v="0"/>
  </r>
  <r>
    <d v="2025-02-17T00:00:00"/>
    <n v="3527"/>
    <n v="1"/>
    <n v="5"/>
    <n v="5"/>
    <n v="3"/>
    <n v="3"/>
    <n v="10"/>
    <x v="1"/>
    <s v="Migraine"/>
    <s v="Pediatrics"/>
    <s v="Dr. Olu Abisola"/>
    <s v="Allianz"/>
    <x v="16"/>
    <x v="1"/>
    <x v="2"/>
    <s v="Inpatient"/>
    <n v="879"/>
    <n v="142"/>
    <m/>
    <x v="1"/>
    <x v="2"/>
    <s v="Self-Referral"/>
    <s v="No"/>
    <s v="Scheduled"/>
    <s v="Paid"/>
    <d v="2025-02-18T00:00:00"/>
    <d v="2025-02-17T00:00:00"/>
    <s v="Private Room"/>
    <n v="749.7"/>
    <n v="50"/>
  </r>
  <r>
    <d v="2025-02-17T00:00:00"/>
    <n v="2698"/>
    <n v="3"/>
    <n v="1"/>
    <n v="5"/>
    <n v="5"/>
    <n v="3"/>
    <n v="4"/>
    <x v="8"/>
    <s v="Migraine"/>
    <s v="Cardiology"/>
    <s v="Dr. Emma Jones"/>
    <s v="Allianz"/>
    <x v="23"/>
    <x v="0"/>
    <x v="3"/>
    <s v="Outpatient"/>
    <n v="188"/>
    <n v="25"/>
    <m/>
    <x v="1"/>
    <x v="7"/>
    <s v="Emergency"/>
    <s v="Yes"/>
    <s v="Emergency"/>
    <s v="Pending"/>
    <d v="2025-02-25T00:00:00"/>
    <d v="2025-02-17T00:00:00"/>
    <s v="Semi-Private Room"/>
    <n v="170.1"/>
    <n v="30"/>
  </r>
  <r>
    <d v="2025-02-17T00:00:00"/>
    <n v="633"/>
    <n v="2"/>
    <n v="3"/>
    <n v="5"/>
    <n v="4"/>
    <n v="2"/>
    <n v="10"/>
    <x v="1"/>
    <s v="Migraine"/>
    <s v="Neurology"/>
    <s v="Dr. Johnson Grek"/>
    <s v="AXA"/>
    <x v="41"/>
    <x v="1"/>
    <x v="0"/>
    <s v="Emergency"/>
    <n v="134"/>
    <n v="166"/>
    <m/>
    <x v="1"/>
    <x v="8"/>
    <s v="Physician Referral"/>
    <s v="Yes"/>
    <s v="Emergency"/>
    <s v="Paid"/>
    <d v="2025-02-20T00:00:00"/>
    <d v="2025-02-17T00:00:00"/>
    <s v="General Ward"/>
    <n v="217"/>
    <n v="10"/>
  </r>
  <r>
    <d v="2025-02-17T00:00:00"/>
    <n v="3052"/>
    <n v="4"/>
    <n v="2"/>
    <n v="3"/>
    <n v="3"/>
    <n v="3"/>
    <n v="4"/>
    <x v="8"/>
    <s v="Fracture"/>
    <s v="General Surgery"/>
    <s v="Dr. Ravi Patel"/>
    <s v="Allianz"/>
    <x v="25"/>
    <x v="1"/>
    <x v="3"/>
    <s v="Inpatient"/>
    <n v="615"/>
    <n v="95"/>
    <d v="2025-03-17T00:00:00"/>
    <x v="0"/>
    <x v="4"/>
    <s v="Emergency"/>
    <s v="No"/>
    <s v="Scheduled"/>
    <s v="Pending"/>
    <m/>
    <m/>
    <s v="N/A"/>
    <n v="497"/>
    <n v="0"/>
  </r>
  <r>
    <d v="2025-02-17T00:00:00"/>
    <n v="1371"/>
    <n v="5"/>
    <n v="1"/>
    <n v="4"/>
    <n v="5"/>
    <n v="2"/>
    <n v="10"/>
    <x v="1"/>
    <s v="Hypertension"/>
    <s v="Cardiology"/>
    <s v="Dr. Sade Kikiola"/>
    <s v="AXA"/>
    <x v="45"/>
    <x v="1"/>
    <x v="2"/>
    <s v="Emergency"/>
    <n v="174"/>
    <n v="109"/>
    <d v="2025-03-09T00:00:00"/>
    <x v="0"/>
    <x v="5"/>
    <s v="Self-Referral"/>
    <s v="Yes"/>
    <s v="Emergency"/>
    <s v="Paid"/>
    <m/>
    <m/>
    <s v="N/A"/>
    <n v="198.1"/>
    <n v="0"/>
  </r>
  <r>
    <d v="2025-02-18T00:00:00"/>
    <n v="4143"/>
    <n v="1"/>
    <n v="5"/>
    <n v="3"/>
    <n v="4"/>
    <n v="1"/>
    <n v="4"/>
    <x v="8"/>
    <s v="Fracture"/>
    <s v="Pediatrics"/>
    <s v="Dr. Olu Abisola"/>
    <s v="Aviva"/>
    <x v="50"/>
    <x v="1"/>
    <x v="3"/>
    <s v="Emergency"/>
    <n v="726"/>
    <n v="176"/>
    <m/>
    <x v="1"/>
    <x v="0"/>
    <s v="Self-Referral"/>
    <s v="No"/>
    <s v="Scheduled"/>
    <s v="Pending"/>
    <d v="2025-02-20T00:00:00"/>
    <d v="2025-02-18T00:00:00"/>
    <s v="Private Room"/>
    <n v="666.4"/>
    <n v="50"/>
  </r>
  <r>
    <d v="2025-02-18T00:00:00"/>
    <n v="3187"/>
    <n v="1"/>
    <n v="2"/>
    <n v="3"/>
    <n v="2"/>
    <n v="1"/>
    <n v="10"/>
    <x v="1"/>
    <s v="Fracture"/>
    <s v="General Surgery"/>
    <s v="Dr. Olu Abisola"/>
    <s v="Aviva"/>
    <x v="44"/>
    <x v="0"/>
    <x v="4"/>
    <s v="Emergency"/>
    <n v="310"/>
    <n v="142"/>
    <m/>
    <x v="1"/>
    <x v="6"/>
    <s v="Emergency"/>
    <s v="Yes"/>
    <s v="Emergency"/>
    <s v="Paid"/>
    <d v="2025-02-27T00:00:00"/>
    <d v="2025-02-18T00:00:00"/>
    <s v="Private Room"/>
    <n v="351.4"/>
    <n v="50"/>
  </r>
  <r>
    <d v="2025-02-18T00:00:00"/>
    <n v="621"/>
    <n v="2"/>
    <n v="5"/>
    <n v="4"/>
    <n v="2"/>
    <n v="1"/>
    <n v="4"/>
    <x v="8"/>
    <s v="Hypertension"/>
    <s v="Pediatrics"/>
    <s v="Dr. Johnson Grek"/>
    <s v="Aviva"/>
    <x v="32"/>
    <x v="0"/>
    <x v="0"/>
    <s v="Outpatient"/>
    <n v="881"/>
    <n v="83"/>
    <d v="2025-02-27T00:00:00"/>
    <x v="0"/>
    <x v="7"/>
    <s v="Self-Referral"/>
    <s v="Yes"/>
    <s v="Emergency"/>
    <s v="Pending"/>
    <m/>
    <m/>
    <s v="N/A"/>
    <n v="674.8"/>
    <n v="0"/>
  </r>
  <r>
    <d v="2025-02-18T00:00:00"/>
    <n v="1694"/>
    <n v="1"/>
    <n v="3"/>
    <n v="3"/>
    <n v="2"/>
    <n v="1"/>
    <n v="10"/>
    <x v="1"/>
    <s v="Fracture"/>
    <s v="Neurology"/>
    <s v="Dr. Olu Abisola"/>
    <s v="Aviva"/>
    <x v="32"/>
    <x v="0"/>
    <x v="0"/>
    <s v="Inpatient"/>
    <n v="781"/>
    <n v="161"/>
    <m/>
    <x v="1"/>
    <x v="1"/>
    <s v="Self-Referral"/>
    <s v="No"/>
    <s v="Scheduled"/>
    <s v="Pending"/>
    <d v="2025-02-23T00:00:00"/>
    <d v="2025-02-18T00:00:00"/>
    <s v="General Ward"/>
    <n v="666.4"/>
    <n v="10"/>
  </r>
  <r>
    <d v="2025-02-18T00:00:00"/>
    <n v="515"/>
    <n v="2"/>
    <n v="5"/>
    <n v="4"/>
    <n v="2"/>
    <n v="2"/>
    <n v="4"/>
    <x v="8"/>
    <s v="Hypertension"/>
    <s v="Pediatrics"/>
    <s v="Dr. Johnson Grek"/>
    <s v="AXA"/>
    <x v="57"/>
    <x v="0"/>
    <x v="1"/>
    <s v="Outpatient"/>
    <n v="626"/>
    <n v="100"/>
    <m/>
    <x v="1"/>
    <x v="1"/>
    <s v="Emergency"/>
    <s v="Yes"/>
    <s v="Emergency"/>
    <s v="Pending"/>
    <d v="2025-02-23T00:00:00"/>
    <d v="2025-02-18T00:00:00"/>
    <s v="Semi-Private Room"/>
    <n v="529.20000000000005"/>
    <n v="30"/>
  </r>
  <r>
    <d v="2025-02-18T00:00:00"/>
    <n v="4667"/>
    <n v="1"/>
    <n v="2"/>
    <n v="1"/>
    <n v="2"/>
    <n v="3"/>
    <n v="10"/>
    <x v="1"/>
    <s v="Appendicitis"/>
    <s v="General Surgery"/>
    <s v="Dr. Olu Abisola"/>
    <s v="Allianz"/>
    <x v="46"/>
    <x v="0"/>
    <x v="4"/>
    <s v="Inpatient"/>
    <n v="436"/>
    <n v="177"/>
    <d v="2025-03-02T00:00:00"/>
    <x v="0"/>
    <x v="3"/>
    <s v="Physician Referral"/>
    <s v="Yes"/>
    <s v="Emergency"/>
    <s v="Paid"/>
    <m/>
    <m/>
    <s v="N/A"/>
    <n v="429.1"/>
    <n v="0"/>
  </r>
  <r>
    <d v="2025-02-18T00:00:00"/>
    <n v="3939"/>
    <n v="4"/>
    <n v="3"/>
    <n v="1"/>
    <n v="1"/>
    <n v="1"/>
    <n v="4"/>
    <x v="8"/>
    <s v="Appendicitis"/>
    <s v="Neurology"/>
    <s v="Dr. Ravi Patel"/>
    <s v="Aviva"/>
    <x v="6"/>
    <x v="0"/>
    <x v="3"/>
    <s v="Emergency"/>
    <n v="317"/>
    <n v="90"/>
    <d v="2025-03-19T00:00:00"/>
    <x v="0"/>
    <x v="2"/>
    <s v="Self-Referral"/>
    <s v="Yes"/>
    <s v="Emergency"/>
    <s v="Pending"/>
    <m/>
    <m/>
    <s v="N/A"/>
    <n v="284.89999999999998"/>
    <n v="0"/>
  </r>
  <r>
    <d v="2025-02-18T00:00:00"/>
    <n v="3598"/>
    <n v="2"/>
    <n v="2"/>
    <n v="4"/>
    <n v="5"/>
    <n v="3"/>
    <n v="10"/>
    <x v="1"/>
    <s v="Hypertension"/>
    <s v="General Surgery"/>
    <s v="Dr. Johnson Grek"/>
    <s v="Allianz"/>
    <x v="30"/>
    <x v="0"/>
    <x v="1"/>
    <s v="Emergency"/>
    <n v="983"/>
    <n v="168"/>
    <m/>
    <x v="1"/>
    <x v="2"/>
    <s v="Self-Referral"/>
    <s v="No"/>
    <s v="Scheduled"/>
    <s v="Paid"/>
    <d v="2025-02-24T00:00:00"/>
    <d v="2025-02-18T00:00:00"/>
    <s v="General Ward"/>
    <n v="812.7"/>
    <n v="10"/>
  </r>
  <r>
    <d v="2025-02-18T00:00:00"/>
    <n v="2818"/>
    <n v="1"/>
    <n v="2"/>
    <n v="4"/>
    <n v="4"/>
    <n v="2"/>
    <n v="4"/>
    <x v="8"/>
    <s v="Hypertension"/>
    <s v="General Surgery"/>
    <s v="Dr. Olu Abisola"/>
    <s v="AXA"/>
    <x v="2"/>
    <x v="1"/>
    <x v="3"/>
    <s v="Outpatient"/>
    <n v="83"/>
    <n v="84"/>
    <d v="2025-03-17T00:00:00"/>
    <x v="0"/>
    <x v="7"/>
    <s v="Physician Referral"/>
    <s v="No"/>
    <s v="Scheduled"/>
    <s v="Pending"/>
    <m/>
    <m/>
    <s v="N/A"/>
    <n v="116.9"/>
    <n v="0"/>
  </r>
  <r>
    <d v="2025-02-18T00:00:00"/>
    <n v="1465"/>
    <n v="4"/>
    <n v="1"/>
    <n v="4"/>
    <n v="4"/>
    <n v="3"/>
    <n v="10"/>
    <x v="1"/>
    <s v="Hypertension"/>
    <s v="Cardiology"/>
    <s v="Dr. Ravi Patel"/>
    <s v="Allianz"/>
    <x v="39"/>
    <x v="1"/>
    <x v="4"/>
    <s v="Emergency"/>
    <n v="862"/>
    <n v="132"/>
    <m/>
    <x v="1"/>
    <x v="4"/>
    <s v="Emergency"/>
    <s v="Yes"/>
    <s v="Emergency"/>
    <s v="Pending"/>
    <d v="2025-02-22T00:00:00"/>
    <d v="2025-02-18T00:00:00"/>
    <s v="Semi-Private Room"/>
    <n v="716.8"/>
    <n v="30"/>
  </r>
  <r>
    <d v="2025-02-19T00:00:00"/>
    <n v="3107"/>
    <n v="4"/>
    <n v="4"/>
    <n v="5"/>
    <n v="3"/>
    <n v="3"/>
    <n v="4"/>
    <x v="8"/>
    <s v="Migraine"/>
    <s v="Orthopedics"/>
    <s v="Dr. Ravi Patel"/>
    <s v="Allianz"/>
    <x v="1"/>
    <x v="1"/>
    <x v="1"/>
    <s v="Emergency"/>
    <n v="950"/>
    <n v="121"/>
    <m/>
    <x v="1"/>
    <x v="3"/>
    <s v="Emergency"/>
    <s v="No"/>
    <s v="Scheduled"/>
    <s v="Pending"/>
    <d v="2025-02-26T00:00:00"/>
    <d v="2025-02-19T00:00:00"/>
    <s v="Private Room"/>
    <n v="784.7"/>
    <n v="50"/>
  </r>
  <r>
    <d v="2025-02-19T00:00:00"/>
    <n v="201"/>
    <n v="4"/>
    <n v="5"/>
    <n v="4"/>
    <n v="5"/>
    <n v="3"/>
    <n v="10"/>
    <x v="1"/>
    <s v="Hypertension"/>
    <s v="Pediatrics"/>
    <s v="Dr. Ravi Patel"/>
    <s v="Allianz"/>
    <x v="21"/>
    <x v="1"/>
    <x v="2"/>
    <s v="Emergency"/>
    <n v="636"/>
    <n v="23"/>
    <d v="2025-03-16T00:00:00"/>
    <x v="0"/>
    <x v="8"/>
    <s v="Self-Referral"/>
    <s v="No"/>
    <s v="Scheduled"/>
    <s v="Paid"/>
    <m/>
    <m/>
    <s v="N/A"/>
    <n v="461.3"/>
    <n v="0"/>
  </r>
  <r>
    <d v="2025-02-19T00:00:00"/>
    <n v="4573"/>
    <n v="2"/>
    <n v="5"/>
    <n v="2"/>
    <n v="1"/>
    <n v="2"/>
    <n v="4"/>
    <x v="8"/>
    <s v="Asthma"/>
    <s v="Pediatrics"/>
    <s v="Dr. Johnson Grek"/>
    <s v="AXA"/>
    <x v="43"/>
    <x v="0"/>
    <x v="0"/>
    <s v="Inpatient"/>
    <n v="692"/>
    <n v="193"/>
    <m/>
    <x v="1"/>
    <x v="6"/>
    <s v="Self-Referral"/>
    <s v="No"/>
    <s v="Scheduled"/>
    <s v="Paid"/>
    <d v="2025-02-26T00:00:00"/>
    <d v="2025-02-19T00:00:00"/>
    <s v="General Ward"/>
    <n v="626.5"/>
    <n v="10"/>
  </r>
  <r>
    <d v="2025-02-19T00:00:00"/>
    <n v="3818"/>
    <n v="2"/>
    <n v="1"/>
    <n v="1"/>
    <n v="1"/>
    <n v="2"/>
    <n v="10"/>
    <x v="1"/>
    <s v="Appendicitis"/>
    <s v="Cardiology"/>
    <s v="Dr. Johnson Grek"/>
    <s v="AXA"/>
    <x v="48"/>
    <x v="0"/>
    <x v="4"/>
    <s v="Inpatient"/>
    <n v="213"/>
    <n v="155"/>
    <d v="2025-03-10T00:00:00"/>
    <x v="0"/>
    <x v="4"/>
    <s v="Emergency"/>
    <s v="Yes"/>
    <s v="Emergency"/>
    <s v="Pending"/>
    <m/>
    <m/>
    <s v="N/A"/>
    <n v="257.60000000000002"/>
    <n v="0"/>
  </r>
  <r>
    <d v="2025-02-19T00:00:00"/>
    <n v="1728"/>
    <n v="1"/>
    <n v="5"/>
    <n v="1"/>
    <n v="5"/>
    <n v="2"/>
    <n v="4"/>
    <x v="8"/>
    <s v="Appendicitis"/>
    <s v="Pediatrics"/>
    <s v="Dr. Olu Abisola"/>
    <s v="AXA"/>
    <x v="9"/>
    <x v="0"/>
    <x v="4"/>
    <s v="Outpatient"/>
    <n v="437"/>
    <n v="165"/>
    <d v="2025-03-02T00:00:00"/>
    <x v="0"/>
    <x v="2"/>
    <s v="Self-Referral"/>
    <s v="No"/>
    <s v="Scheduled"/>
    <s v="Pending"/>
    <m/>
    <m/>
    <s v="N/A"/>
    <n v="421.4"/>
    <n v="0"/>
  </r>
  <r>
    <d v="2025-02-19T00:00:00"/>
    <n v="4207"/>
    <n v="5"/>
    <n v="1"/>
    <n v="4"/>
    <n v="2"/>
    <n v="3"/>
    <n v="10"/>
    <x v="1"/>
    <s v="Hypertension"/>
    <s v="Cardiology"/>
    <s v="Dr. Sade Kikiola"/>
    <s v="Allianz"/>
    <x v="22"/>
    <x v="1"/>
    <x v="3"/>
    <s v="Inpatient"/>
    <n v="618"/>
    <n v="79"/>
    <m/>
    <x v="1"/>
    <x v="6"/>
    <s v="Emergency"/>
    <s v="Yes"/>
    <s v="Emergency"/>
    <s v="Pending"/>
    <d v="2025-02-28T00:00:00"/>
    <d v="2025-02-19T00:00:00"/>
    <s v="Semi-Private Room"/>
    <n v="508.9"/>
    <n v="30"/>
  </r>
  <r>
    <d v="2025-02-19T00:00:00"/>
    <n v="720"/>
    <n v="5"/>
    <n v="5"/>
    <n v="1"/>
    <n v="2"/>
    <n v="1"/>
    <n v="4"/>
    <x v="8"/>
    <s v="Appendicitis"/>
    <s v="Pediatrics"/>
    <s v="Dr. Sade Kikiola"/>
    <s v="Aviva"/>
    <x v="19"/>
    <x v="0"/>
    <x v="2"/>
    <s v="Emergency"/>
    <n v="941"/>
    <n v="64"/>
    <d v="2025-02-26T00:00:00"/>
    <x v="0"/>
    <x v="4"/>
    <s v="Emergency"/>
    <s v="No"/>
    <s v="Scheduled"/>
    <s v="Pending"/>
    <m/>
    <m/>
    <s v="N/A"/>
    <n v="703.5"/>
    <n v="0"/>
  </r>
  <r>
    <d v="2025-02-19T00:00:00"/>
    <n v="746"/>
    <n v="3"/>
    <n v="5"/>
    <n v="4"/>
    <n v="5"/>
    <n v="1"/>
    <n v="10"/>
    <x v="1"/>
    <s v="Hypertension"/>
    <s v="Pediatrics"/>
    <s v="Dr. Emma Jones"/>
    <s v="Aviva"/>
    <x v="36"/>
    <x v="1"/>
    <x v="2"/>
    <s v="Emergency"/>
    <n v="508"/>
    <n v="91"/>
    <m/>
    <x v="1"/>
    <x v="3"/>
    <s v="Emergency"/>
    <s v="Yes"/>
    <s v="Emergency"/>
    <s v="Pending"/>
    <d v="2025-02-25T00:00:00"/>
    <d v="2025-02-19T00:00:00"/>
    <s v="Private Room"/>
    <n v="454.3"/>
    <n v="50"/>
  </r>
  <r>
    <d v="2025-02-19T00:00:00"/>
    <n v="3822"/>
    <n v="5"/>
    <n v="2"/>
    <n v="4"/>
    <n v="4"/>
    <n v="3"/>
    <n v="4"/>
    <x v="8"/>
    <s v="Hypertension"/>
    <s v="General Surgery"/>
    <s v="Dr. Sade Kikiola"/>
    <s v="Allianz"/>
    <x v="11"/>
    <x v="0"/>
    <x v="4"/>
    <s v="Emergency"/>
    <n v="697"/>
    <n v="114"/>
    <d v="2025-03-09T00:00:00"/>
    <x v="0"/>
    <x v="6"/>
    <s v="Self-Referral"/>
    <s v="Yes"/>
    <s v="Emergency"/>
    <s v="Pending"/>
    <m/>
    <m/>
    <s v="N/A"/>
    <n v="567.70000000000005"/>
    <n v="0"/>
  </r>
  <r>
    <d v="2025-02-19T00:00:00"/>
    <n v="3005"/>
    <n v="5"/>
    <n v="1"/>
    <n v="1"/>
    <n v="2"/>
    <n v="1"/>
    <n v="10"/>
    <x v="1"/>
    <s v="Appendicitis"/>
    <s v="Cardiology"/>
    <s v="Dr. Sade Kikiola"/>
    <s v="Aviva"/>
    <x v="18"/>
    <x v="0"/>
    <x v="4"/>
    <s v="Outpatient"/>
    <n v="148"/>
    <n v="50"/>
    <m/>
    <x v="1"/>
    <x v="6"/>
    <s v="Emergency"/>
    <s v="Yes"/>
    <s v="Emergency"/>
    <s v="Pending"/>
    <d v="2025-02-20T00:00:00"/>
    <d v="2025-02-19T00:00:00"/>
    <s v="Private Room"/>
    <n v="173.6"/>
    <n v="50"/>
  </r>
  <r>
    <d v="2025-02-20T00:00:00"/>
    <n v="4691"/>
    <n v="1"/>
    <n v="5"/>
    <n v="1"/>
    <n v="3"/>
    <n v="1"/>
    <n v="4"/>
    <x v="8"/>
    <s v="Appendicitis"/>
    <s v="Pediatrics"/>
    <s v="Dr. Olu Abisola"/>
    <s v="Aviva"/>
    <x v="33"/>
    <x v="0"/>
    <x v="0"/>
    <s v="Emergency"/>
    <n v="692"/>
    <n v="175"/>
    <d v="2025-03-13T00:00:00"/>
    <x v="0"/>
    <x v="6"/>
    <s v="Physician Referral"/>
    <s v="Yes"/>
    <s v="Emergency"/>
    <s v="Pending"/>
    <m/>
    <m/>
    <s v="N/A"/>
    <n v="606.9"/>
    <n v="0"/>
  </r>
  <r>
    <d v="2025-02-20T00:00:00"/>
    <n v="4298"/>
    <n v="2"/>
    <n v="4"/>
    <n v="2"/>
    <n v="1"/>
    <n v="3"/>
    <n v="10"/>
    <x v="1"/>
    <s v="Asthma"/>
    <s v="Orthopedics"/>
    <s v="Dr. Johnson Grek"/>
    <s v="Allianz"/>
    <x v="19"/>
    <x v="0"/>
    <x v="2"/>
    <s v="Emergency"/>
    <n v="473"/>
    <n v="139"/>
    <m/>
    <x v="1"/>
    <x v="6"/>
    <s v="Physician Referral"/>
    <s v="No"/>
    <s v="Scheduled"/>
    <s v="Paid"/>
    <d v="2025-03-01T00:00:00"/>
    <d v="2025-02-20T00:00:00"/>
    <s v="Private Room"/>
    <n v="463.4"/>
    <n v="50"/>
  </r>
  <r>
    <d v="2025-02-20T00:00:00"/>
    <n v="4165"/>
    <n v="5"/>
    <n v="1"/>
    <n v="3"/>
    <n v="2"/>
    <n v="2"/>
    <n v="4"/>
    <x v="8"/>
    <s v="Fracture"/>
    <s v="Cardiology"/>
    <s v="Dr. Sade Kikiola"/>
    <s v="AXA"/>
    <x v="19"/>
    <x v="1"/>
    <x v="4"/>
    <s v="Outpatient"/>
    <n v="378"/>
    <n v="83"/>
    <m/>
    <x v="1"/>
    <x v="5"/>
    <s v="Emergency"/>
    <s v="No"/>
    <s v="Scheduled"/>
    <s v="Pending"/>
    <d v="2025-03-01T00:00:00"/>
    <d v="2025-02-20T00:00:00"/>
    <s v="Private Room"/>
    <n v="357.7"/>
    <n v="50"/>
  </r>
  <r>
    <d v="2025-02-20T00:00:00"/>
    <n v="2645"/>
    <n v="3"/>
    <n v="1"/>
    <n v="2"/>
    <n v="4"/>
    <n v="1"/>
    <n v="10"/>
    <x v="1"/>
    <s v="Asthma"/>
    <s v="Cardiology"/>
    <s v="Dr. Emma Jones"/>
    <s v="Aviva"/>
    <x v="39"/>
    <x v="1"/>
    <x v="0"/>
    <s v="Inpatient"/>
    <n v="709"/>
    <n v="184"/>
    <d v="2025-03-17T00:00:00"/>
    <x v="0"/>
    <x v="4"/>
    <s v="Physician Referral"/>
    <s v="No"/>
    <s v="Scheduled"/>
    <s v="Paid"/>
    <m/>
    <m/>
    <s v="N/A"/>
    <n v="625.1"/>
    <n v="0"/>
  </r>
  <r>
    <d v="2025-02-20T00:00:00"/>
    <n v="4514"/>
    <n v="1"/>
    <n v="1"/>
    <n v="2"/>
    <n v="2"/>
    <n v="2"/>
    <n v="4"/>
    <x v="8"/>
    <s v="Asthma"/>
    <s v="Cardiology"/>
    <s v="Dr. Olu Abisola"/>
    <s v="AXA"/>
    <x v="7"/>
    <x v="0"/>
    <x v="3"/>
    <s v="Inpatient"/>
    <n v="929"/>
    <n v="86"/>
    <m/>
    <x v="1"/>
    <x v="6"/>
    <s v="Emergency"/>
    <s v="No"/>
    <s v="Scheduled"/>
    <s v="Pending"/>
    <d v="2025-02-25T00:00:00"/>
    <d v="2025-02-20T00:00:00"/>
    <s v="Private Room"/>
    <n v="745.5"/>
    <n v="50"/>
  </r>
  <r>
    <d v="2025-02-20T00:00:00"/>
    <n v="4117"/>
    <n v="4"/>
    <n v="2"/>
    <n v="1"/>
    <n v="2"/>
    <n v="1"/>
    <n v="10"/>
    <x v="1"/>
    <s v="Appendicitis"/>
    <s v="General Surgery"/>
    <s v="Dr. Ravi Patel"/>
    <s v="Aviva"/>
    <x v="12"/>
    <x v="1"/>
    <x v="2"/>
    <s v="Inpatient"/>
    <n v="956"/>
    <n v="128"/>
    <m/>
    <x v="1"/>
    <x v="8"/>
    <s v="Self-Referral"/>
    <s v="No"/>
    <s v="Scheduled"/>
    <s v="Paid"/>
    <d v="2025-02-27T00:00:00"/>
    <d v="2025-02-20T00:00:00"/>
    <s v="General Ward"/>
    <n v="765.8"/>
    <n v="10"/>
  </r>
  <r>
    <d v="2025-02-20T00:00:00"/>
    <n v="4787"/>
    <n v="4"/>
    <n v="1"/>
    <n v="2"/>
    <n v="1"/>
    <n v="3"/>
    <n v="4"/>
    <x v="8"/>
    <s v="Asthma"/>
    <s v="Cardiology"/>
    <s v="Dr. Ravi Patel"/>
    <s v="Allianz"/>
    <x v="50"/>
    <x v="0"/>
    <x v="1"/>
    <s v="Outpatient"/>
    <n v="533"/>
    <n v="87"/>
    <m/>
    <x v="1"/>
    <x v="7"/>
    <s v="Self-Referral"/>
    <s v="Yes"/>
    <s v="Emergency"/>
    <s v="Paid"/>
    <d v="2025-02-21T00:00:00"/>
    <d v="2025-02-20T00:00:00"/>
    <s v="General Ward"/>
    <n v="441"/>
    <n v="10"/>
  </r>
  <r>
    <d v="2025-02-20T00:00:00"/>
    <n v="1611"/>
    <n v="3"/>
    <n v="2"/>
    <n v="1"/>
    <n v="3"/>
    <n v="3"/>
    <n v="10"/>
    <x v="1"/>
    <s v="Appendicitis"/>
    <s v="General Surgery"/>
    <s v="Dr. Emma Jones"/>
    <s v="Allianz"/>
    <x v="17"/>
    <x v="0"/>
    <x v="1"/>
    <s v="Outpatient"/>
    <n v="798"/>
    <n v="54"/>
    <m/>
    <x v="1"/>
    <x v="3"/>
    <s v="Self-Referral"/>
    <s v="Yes"/>
    <s v="Emergency"/>
    <s v="Pending"/>
    <d v="2025-02-24T00:00:00"/>
    <d v="2025-02-20T00:00:00"/>
    <s v="Semi-Private Room"/>
    <n v="617.4"/>
    <n v="30"/>
  </r>
  <r>
    <d v="2025-02-20T00:00:00"/>
    <n v="4221"/>
    <n v="2"/>
    <n v="4"/>
    <n v="5"/>
    <n v="3"/>
    <n v="2"/>
    <n v="4"/>
    <x v="8"/>
    <s v="Migraine"/>
    <s v="Orthopedics"/>
    <s v="Dr. Johnson Grek"/>
    <s v="AXA"/>
    <x v="16"/>
    <x v="0"/>
    <x v="4"/>
    <s v="Emergency"/>
    <n v="685"/>
    <n v="117"/>
    <m/>
    <x v="1"/>
    <x v="1"/>
    <s v="Emergency"/>
    <s v="No"/>
    <s v="Scheduled"/>
    <s v="Paid"/>
    <d v="2025-02-24T00:00:00"/>
    <d v="2025-02-20T00:00:00"/>
    <s v="Private Room"/>
    <n v="596.4"/>
    <n v="50"/>
  </r>
  <r>
    <d v="2025-02-20T00:00:00"/>
    <n v="4624"/>
    <n v="4"/>
    <n v="3"/>
    <n v="4"/>
    <n v="4"/>
    <n v="2"/>
    <n v="10"/>
    <x v="1"/>
    <s v="Hypertension"/>
    <s v="Neurology"/>
    <s v="Dr. Ravi Patel"/>
    <s v="AXA"/>
    <x v="24"/>
    <x v="0"/>
    <x v="4"/>
    <s v="Emergency"/>
    <n v="479"/>
    <n v="55"/>
    <m/>
    <x v="1"/>
    <x v="4"/>
    <s v="Emergency"/>
    <s v="No"/>
    <s v="Scheduled"/>
    <s v="Paid"/>
    <d v="2025-02-25T00:00:00"/>
    <d v="2025-02-20T00:00:00"/>
    <s v="Semi-Private Room"/>
    <n v="394.8"/>
    <n v="30"/>
  </r>
  <r>
    <d v="2025-02-21T00:00:00"/>
    <n v="296"/>
    <n v="2"/>
    <n v="2"/>
    <n v="3"/>
    <n v="5"/>
    <n v="2"/>
    <n v="4"/>
    <x v="8"/>
    <s v="Fracture"/>
    <s v="General Surgery"/>
    <s v="Dr. Johnson Grek"/>
    <s v="AXA"/>
    <x v="30"/>
    <x v="1"/>
    <x v="0"/>
    <s v="Outpatient"/>
    <n v="375"/>
    <n v="151"/>
    <d v="2025-03-01T00:00:00"/>
    <x v="0"/>
    <x v="1"/>
    <s v="Physician Referral"/>
    <s v="No"/>
    <s v="Scheduled"/>
    <s v="Pending"/>
    <m/>
    <m/>
    <s v="N/A"/>
    <n v="368.2"/>
    <n v="0"/>
  </r>
  <r>
    <d v="2025-02-21T00:00:00"/>
    <n v="1974"/>
    <n v="5"/>
    <n v="5"/>
    <n v="5"/>
    <n v="5"/>
    <n v="2"/>
    <n v="10"/>
    <x v="1"/>
    <s v="Migraine"/>
    <s v="Pediatrics"/>
    <s v="Dr. Sade Kikiola"/>
    <s v="AXA"/>
    <x v="20"/>
    <x v="0"/>
    <x v="4"/>
    <s v="Outpatient"/>
    <n v="543"/>
    <n v="68"/>
    <d v="2025-03-02T00:00:00"/>
    <x v="0"/>
    <x v="3"/>
    <s v="Physician Referral"/>
    <s v="Yes"/>
    <s v="Emergency"/>
    <s v="Pending"/>
    <m/>
    <m/>
    <s v="N/A"/>
    <n v="427.7"/>
    <n v="0"/>
  </r>
  <r>
    <d v="2025-02-21T00:00:00"/>
    <n v="423"/>
    <n v="5"/>
    <n v="1"/>
    <n v="4"/>
    <n v="5"/>
    <n v="3"/>
    <n v="4"/>
    <x v="8"/>
    <s v="Hypertension"/>
    <s v="Cardiology"/>
    <s v="Dr. Sade Kikiola"/>
    <s v="Allianz"/>
    <x v="44"/>
    <x v="0"/>
    <x v="4"/>
    <s v="Emergency"/>
    <n v="498"/>
    <n v="186"/>
    <d v="2025-03-06T00:00:00"/>
    <x v="0"/>
    <x v="9"/>
    <s v="Self-Referral"/>
    <s v="Yes"/>
    <s v="Emergency"/>
    <s v="Pending"/>
    <m/>
    <m/>
    <s v="N/A"/>
    <n v="478.8"/>
    <n v="0"/>
  </r>
  <r>
    <d v="2025-02-21T00:00:00"/>
    <n v="1306"/>
    <n v="5"/>
    <n v="3"/>
    <n v="4"/>
    <n v="4"/>
    <n v="3"/>
    <n v="10"/>
    <x v="1"/>
    <s v="Hypertension"/>
    <s v="Neurology"/>
    <s v="Dr. Sade Kikiola"/>
    <s v="Allianz"/>
    <x v="53"/>
    <x v="1"/>
    <x v="0"/>
    <s v="Emergency"/>
    <n v="707"/>
    <n v="37"/>
    <d v="2025-03-10T00:00:00"/>
    <x v="0"/>
    <x v="8"/>
    <s v="Emergency"/>
    <s v="Yes"/>
    <s v="Emergency"/>
    <s v="Paid"/>
    <m/>
    <m/>
    <s v="N/A"/>
    <n v="520.79999999999995"/>
    <n v="0"/>
  </r>
  <r>
    <d v="2025-02-21T00:00:00"/>
    <n v="2089"/>
    <n v="4"/>
    <n v="2"/>
    <n v="3"/>
    <n v="2"/>
    <n v="3"/>
    <n v="4"/>
    <x v="8"/>
    <s v="Fracture"/>
    <s v="General Surgery"/>
    <s v="Dr. Ravi Patel"/>
    <s v="Allianz"/>
    <x v="7"/>
    <x v="0"/>
    <x v="1"/>
    <s v="Emergency"/>
    <n v="291"/>
    <n v="79"/>
    <m/>
    <x v="1"/>
    <x v="7"/>
    <s v="Physician Referral"/>
    <s v="No"/>
    <s v="Scheduled"/>
    <s v="Pending"/>
    <d v="2025-02-27T00:00:00"/>
    <d v="2025-02-21T00:00:00"/>
    <s v="Private Room"/>
    <n v="294"/>
    <n v="50"/>
  </r>
  <r>
    <d v="2025-02-21T00:00:00"/>
    <n v="3865"/>
    <n v="4"/>
    <n v="5"/>
    <n v="2"/>
    <n v="3"/>
    <n v="2"/>
    <n v="10"/>
    <x v="1"/>
    <s v="Asthma"/>
    <s v="Pediatrics"/>
    <s v="Dr. Ravi Patel"/>
    <s v="AXA"/>
    <x v="30"/>
    <x v="1"/>
    <x v="0"/>
    <s v="Inpatient"/>
    <n v="796"/>
    <n v="105"/>
    <m/>
    <x v="1"/>
    <x v="3"/>
    <s v="Self-Referral"/>
    <s v="Yes"/>
    <s v="Emergency"/>
    <s v="Paid"/>
    <d v="2025-02-25T00:00:00"/>
    <d v="2025-02-21T00:00:00"/>
    <s v="General Ward"/>
    <n v="637.70000000000005"/>
    <n v="10"/>
  </r>
  <r>
    <d v="2025-02-21T00:00:00"/>
    <n v="4962"/>
    <n v="2"/>
    <n v="3"/>
    <n v="4"/>
    <n v="3"/>
    <n v="3"/>
    <n v="4"/>
    <x v="8"/>
    <s v="Hypertension"/>
    <s v="Neurology"/>
    <s v="Dr. Johnson Grek"/>
    <s v="Allianz"/>
    <x v="60"/>
    <x v="0"/>
    <x v="2"/>
    <s v="Inpatient"/>
    <n v="986"/>
    <n v="157"/>
    <d v="2025-03-09T00:00:00"/>
    <x v="0"/>
    <x v="6"/>
    <s v="Emergency"/>
    <s v="No"/>
    <s v="Scheduled"/>
    <s v="Pending"/>
    <m/>
    <m/>
    <s v="N/A"/>
    <n v="800.1"/>
    <n v="0"/>
  </r>
  <r>
    <d v="2025-02-21T00:00:00"/>
    <n v="3859"/>
    <n v="2"/>
    <n v="4"/>
    <n v="3"/>
    <n v="2"/>
    <n v="3"/>
    <n v="10"/>
    <x v="1"/>
    <s v="Fracture"/>
    <s v="Orthopedics"/>
    <s v="Dr. Johnson Grek"/>
    <s v="Allianz"/>
    <x v="44"/>
    <x v="0"/>
    <x v="2"/>
    <s v="Emergency"/>
    <n v="121"/>
    <n v="132"/>
    <m/>
    <x v="1"/>
    <x v="3"/>
    <s v="Physician Referral"/>
    <s v="No"/>
    <s v="Scheduled"/>
    <s v="Pending"/>
    <d v="2025-02-27T00:00:00"/>
    <d v="2025-02-21T00:00:00"/>
    <s v="Semi-Private Room"/>
    <n v="198.1"/>
    <n v="30"/>
  </r>
  <r>
    <d v="2025-02-21T00:00:00"/>
    <n v="4468"/>
    <n v="3"/>
    <n v="2"/>
    <n v="1"/>
    <n v="3"/>
    <n v="1"/>
    <n v="4"/>
    <x v="8"/>
    <s v="Appendicitis"/>
    <s v="General Surgery"/>
    <s v="Dr. Emma Jones"/>
    <s v="Aviva"/>
    <x v="32"/>
    <x v="0"/>
    <x v="4"/>
    <s v="Outpatient"/>
    <n v="345"/>
    <n v="42"/>
    <d v="2025-03-07T00:00:00"/>
    <x v="0"/>
    <x v="0"/>
    <s v="Physician Referral"/>
    <s v="Yes"/>
    <s v="Emergency"/>
    <s v="Paid"/>
    <m/>
    <m/>
    <s v="N/A"/>
    <n v="270.89999999999998"/>
    <n v="0"/>
  </r>
  <r>
    <d v="2025-02-21T00:00:00"/>
    <n v="4543"/>
    <n v="5"/>
    <n v="2"/>
    <n v="4"/>
    <n v="3"/>
    <n v="1"/>
    <n v="10"/>
    <x v="1"/>
    <s v="Hypertension"/>
    <s v="General Surgery"/>
    <s v="Dr. Sade Kikiola"/>
    <s v="Aviva"/>
    <x v="23"/>
    <x v="0"/>
    <x v="4"/>
    <s v="Inpatient"/>
    <n v="172"/>
    <n v="87"/>
    <m/>
    <x v="1"/>
    <x v="9"/>
    <s v="Physician Referral"/>
    <s v="No"/>
    <s v="Scheduled"/>
    <s v="Paid"/>
    <d v="2025-02-28T00:00:00"/>
    <d v="2025-02-21T00:00:00"/>
    <s v="General Ward"/>
    <n v="188.3"/>
    <n v="10"/>
  </r>
  <r>
    <d v="2025-02-22T00:00:00"/>
    <n v="2670"/>
    <n v="1"/>
    <n v="4"/>
    <n v="4"/>
    <n v="5"/>
    <n v="1"/>
    <n v="4"/>
    <x v="8"/>
    <s v="Hypertension"/>
    <s v="Orthopedics"/>
    <s v="Dr. Olu Abisola"/>
    <s v="Aviva"/>
    <x v="7"/>
    <x v="0"/>
    <x v="1"/>
    <s v="Emergency"/>
    <n v="226"/>
    <n v="78"/>
    <m/>
    <x v="1"/>
    <x v="7"/>
    <s v="Physician Referral"/>
    <s v="No"/>
    <s v="Scheduled"/>
    <s v="Paid"/>
    <d v="2025-02-25T00:00:00"/>
    <d v="2025-02-22T00:00:00"/>
    <s v="Private Room"/>
    <n v="247.8"/>
    <n v="50"/>
  </r>
  <r>
    <d v="2025-02-22T00:00:00"/>
    <n v="63"/>
    <n v="1"/>
    <n v="2"/>
    <n v="2"/>
    <n v="5"/>
    <n v="2"/>
    <n v="10"/>
    <x v="1"/>
    <s v="Asthma"/>
    <s v="General Surgery"/>
    <s v="Dr. Olu Abisola"/>
    <s v="AXA"/>
    <x v="46"/>
    <x v="0"/>
    <x v="1"/>
    <s v="Inpatient"/>
    <n v="151"/>
    <n v="109"/>
    <d v="2025-03-02T00:00:00"/>
    <x v="0"/>
    <x v="4"/>
    <s v="Self-Referral"/>
    <s v="Yes"/>
    <s v="Emergency"/>
    <s v="Pending"/>
    <m/>
    <m/>
    <s v="N/A"/>
    <n v="182"/>
    <n v="0"/>
  </r>
  <r>
    <d v="2025-02-22T00:00:00"/>
    <n v="4696"/>
    <n v="5"/>
    <n v="1"/>
    <n v="2"/>
    <n v="1"/>
    <n v="2"/>
    <n v="4"/>
    <x v="8"/>
    <s v="Asthma"/>
    <s v="Cardiology"/>
    <s v="Dr. Sade Kikiola"/>
    <s v="AXA"/>
    <x v="1"/>
    <x v="1"/>
    <x v="3"/>
    <s v="Outpatient"/>
    <n v="758"/>
    <n v="26"/>
    <m/>
    <x v="1"/>
    <x v="6"/>
    <s v="Self-Referral"/>
    <s v="Yes"/>
    <s v="Emergency"/>
    <s v="Pending"/>
    <d v="2025-03-03T00:00:00"/>
    <d v="2025-02-22T00:00:00"/>
    <s v="Semi-Private Room"/>
    <n v="569.79999999999995"/>
    <n v="30"/>
  </r>
  <r>
    <d v="2025-02-22T00:00:00"/>
    <n v="1274"/>
    <n v="3"/>
    <n v="2"/>
    <n v="1"/>
    <n v="1"/>
    <n v="3"/>
    <n v="10"/>
    <x v="1"/>
    <s v="Appendicitis"/>
    <s v="General Surgery"/>
    <s v="Dr. Emma Jones"/>
    <s v="Allianz"/>
    <x v="50"/>
    <x v="0"/>
    <x v="2"/>
    <s v="Outpatient"/>
    <n v="538"/>
    <n v="32"/>
    <d v="2025-03-14T00:00:00"/>
    <x v="0"/>
    <x v="7"/>
    <s v="Physician Referral"/>
    <s v="No"/>
    <s v="Scheduled"/>
    <s v="Pending"/>
    <m/>
    <m/>
    <s v="N/A"/>
    <n v="399"/>
    <n v="0"/>
  </r>
  <r>
    <d v="2025-02-22T00:00:00"/>
    <n v="2471"/>
    <n v="2"/>
    <n v="1"/>
    <n v="4"/>
    <n v="3"/>
    <n v="3"/>
    <n v="4"/>
    <x v="8"/>
    <s v="Hypertension"/>
    <s v="Cardiology"/>
    <s v="Dr. Johnson Grek"/>
    <s v="Allianz"/>
    <x v="55"/>
    <x v="1"/>
    <x v="2"/>
    <s v="Outpatient"/>
    <n v="594"/>
    <n v="150"/>
    <d v="2025-03-13T00:00:00"/>
    <x v="0"/>
    <x v="1"/>
    <s v="Emergency"/>
    <s v="No"/>
    <s v="Scheduled"/>
    <s v="Paid"/>
    <m/>
    <m/>
    <s v="N/A"/>
    <n v="520.79999999999995"/>
    <n v="0"/>
  </r>
  <r>
    <d v="2025-02-22T00:00:00"/>
    <n v="4309"/>
    <n v="4"/>
    <n v="2"/>
    <n v="2"/>
    <n v="5"/>
    <n v="2"/>
    <n v="10"/>
    <x v="1"/>
    <s v="Asthma"/>
    <s v="General Surgery"/>
    <s v="Dr. Ravi Patel"/>
    <s v="AXA"/>
    <x v="34"/>
    <x v="1"/>
    <x v="3"/>
    <s v="Emergency"/>
    <n v="155"/>
    <n v="187"/>
    <d v="2025-03-07T00:00:00"/>
    <x v="0"/>
    <x v="0"/>
    <s v="Emergency"/>
    <s v="No"/>
    <s v="Scheduled"/>
    <s v="Paid"/>
    <m/>
    <m/>
    <s v="N/A"/>
    <n v="239.4"/>
    <n v="0"/>
  </r>
  <r>
    <d v="2025-02-22T00:00:00"/>
    <n v="2727"/>
    <n v="3"/>
    <n v="5"/>
    <n v="3"/>
    <n v="1"/>
    <n v="1"/>
    <n v="4"/>
    <x v="8"/>
    <s v="Fracture"/>
    <s v="Pediatrics"/>
    <s v="Dr. Emma Jones"/>
    <s v="Aviva"/>
    <x v="33"/>
    <x v="0"/>
    <x v="3"/>
    <s v="Emergency"/>
    <n v="690"/>
    <n v="30"/>
    <m/>
    <x v="1"/>
    <x v="0"/>
    <s v="Emergency"/>
    <s v="No"/>
    <s v="Scheduled"/>
    <s v="Paid"/>
    <d v="2025-03-02T00:00:00"/>
    <d v="2025-02-22T00:00:00"/>
    <s v="Private Room"/>
    <n v="539"/>
    <n v="50"/>
  </r>
  <r>
    <d v="2025-02-22T00:00:00"/>
    <n v="4241"/>
    <n v="3"/>
    <n v="5"/>
    <n v="4"/>
    <n v="1"/>
    <n v="3"/>
    <n v="10"/>
    <x v="1"/>
    <s v="Hypertension"/>
    <s v="Pediatrics"/>
    <s v="Dr. Emma Jones"/>
    <s v="Allianz"/>
    <x v="40"/>
    <x v="1"/>
    <x v="2"/>
    <s v="Inpatient"/>
    <n v="905"/>
    <n v="70"/>
    <m/>
    <x v="1"/>
    <x v="2"/>
    <s v="Self-Referral"/>
    <s v="No"/>
    <s v="Scheduled"/>
    <s v="Paid"/>
    <d v="2025-02-23T00:00:00"/>
    <d v="2025-02-22T00:00:00"/>
    <s v="Private Room"/>
    <n v="717.5"/>
    <n v="50"/>
  </r>
  <r>
    <d v="2025-02-22T00:00:00"/>
    <n v="2159"/>
    <n v="5"/>
    <n v="3"/>
    <n v="3"/>
    <n v="5"/>
    <n v="1"/>
    <n v="4"/>
    <x v="8"/>
    <s v="Fracture"/>
    <s v="Neurology"/>
    <s v="Dr. Sade Kikiola"/>
    <s v="Aviva"/>
    <x v="8"/>
    <x v="0"/>
    <x v="4"/>
    <s v="Emergency"/>
    <n v="643"/>
    <n v="170"/>
    <d v="2025-03-21T00:00:00"/>
    <x v="0"/>
    <x v="6"/>
    <s v="Emergency"/>
    <s v="No"/>
    <s v="Scheduled"/>
    <s v="Pending"/>
    <m/>
    <m/>
    <s v="N/A"/>
    <n v="569.1"/>
    <n v="0"/>
  </r>
  <r>
    <d v="2025-02-22T00:00:00"/>
    <n v="900"/>
    <n v="2"/>
    <n v="5"/>
    <n v="5"/>
    <n v="1"/>
    <n v="3"/>
    <n v="10"/>
    <x v="1"/>
    <s v="Migraine"/>
    <s v="Pediatrics"/>
    <s v="Dr. Johnson Grek"/>
    <s v="Allianz"/>
    <x v="11"/>
    <x v="1"/>
    <x v="2"/>
    <s v="Emergency"/>
    <n v="683"/>
    <n v="51"/>
    <m/>
    <x v="1"/>
    <x v="7"/>
    <s v="Emergency"/>
    <s v="No"/>
    <s v="Scheduled"/>
    <s v="Paid"/>
    <d v="2025-02-24T00:00:00"/>
    <d v="2025-02-22T00:00:00"/>
    <s v="Private Room"/>
    <n v="548.79999999999995"/>
    <n v="50"/>
  </r>
  <r>
    <d v="2025-02-23T00:00:00"/>
    <n v="613"/>
    <n v="1"/>
    <n v="4"/>
    <n v="1"/>
    <n v="2"/>
    <n v="1"/>
    <n v="4"/>
    <x v="8"/>
    <s v="Appendicitis"/>
    <s v="Orthopedics"/>
    <s v="Dr. Olu Abisola"/>
    <s v="Aviva"/>
    <x v="36"/>
    <x v="0"/>
    <x v="3"/>
    <s v="Emergency"/>
    <n v="749"/>
    <n v="188"/>
    <d v="2025-03-10T00:00:00"/>
    <x v="0"/>
    <x v="3"/>
    <s v="Emergency"/>
    <s v="No"/>
    <s v="Scheduled"/>
    <s v="Paid"/>
    <m/>
    <m/>
    <s v="N/A"/>
    <n v="655.9"/>
    <n v="0"/>
  </r>
  <r>
    <d v="2025-02-23T00:00:00"/>
    <n v="3852"/>
    <n v="1"/>
    <n v="3"/>
    <n v="2"/>
    <n v="2"/>
    <n v="3"/>
    <n v="10"/>
    <x v="1"/>
    <s v="Asthma"/>
    <s v="Neurology"/>
    <s v="Dr. Olu Abisola"/>
    <s v="Allianz"/>
    <x v="10"/>
    <x v="1"/>
    <x v="1"/>
    <s v="Inpatient"/>
    <n v="388"/>
    <n v="61"/>
    <d v="2025-03-08T00:00:00"/>
    <x v="0"/>
    <x v="3"/>
    <s v="Emergency"/>
    <s v="No"/>
    <s v="Scheduled"/>
    <s v="Pending"/>
    <m/>
    <m/>
    <s v="N/A"/>
    <n v="314.3"/>
    <n v="0"/>
  </r>
  <r>
    <d v="2025-02-23T00:00:00"/>
    <n v="728"/>
    <n v="1"/>
    <n v="5"/>
    <n v="5"/>
    <n v="5"/>
    <n v="1"/>
    <n v="4"/>
    <x v="8"/>
    <s v="Migraine"/>
    <s v="Pediatrics"/>
    <s v="Dr. Olu Abisola"/>
    <s v="Aviva"/>
    <x v="53"/>
    <x v="1"/>
    <x v="0"/>
    <s v="Emergency"/>
    <n v="901"/>
    <n v="185"/>
    <m/>
    <x v="1"/>
    <x v="9"/>
    <s v="Self-Referral"/>
    <s v="Yes"/>
    <s v="Emergency"/>
    <s v="Pending"/>
    <d v="2025-02-25T00:00:00"/>
    <d v="2025-02-23T00:00:00"/>
    <s v="Private Room"/>
    <n v="795.2"/>
    <n v="50"/>
  </r>
  <r>
    <d v="2025-02-23T00:00:00"/>
    <n v="3432"/>
    <n v="3"/>
    <n v="1"/>
    <n v="2"/>
    <n v="5"/>
    <n v="1"/>
    <n v="10"/>
    <x v="1"/>
    <s v="Asthma"/>
    <s v="Cardiology"/>
    <s v="Dr. Emma Jones"/>
    <s v="Aviva"/>
    <x v="17"/>
    <x v="0"/>
    <x v="1"/>
    <s v="Outpatient"/>
    <n v="438"/>
    <n v="121"/>
    <d v="2025-03-02T00:00:00"/>
    <x v="0"/>
    <x v="8"/>
    <s v="Emergency"/>
    <s v="No"/>
    <s v="Scheduled"/>
    <s v="Paid"/>
    <m/>
    <m/>
    <s v="N/A"/>
    <n v="391.3"/>
    <n v="0"/>
  </r>
  <r>
    <d v="2025-02-23T00:00:00"/>
    <n v="2662"/>
    <n v="4"/>
    <n v="2"/>
    <n v="5"/>
    <n v="1"/>
    <n v="2"/>
    <n v="4"/>
    <x v="8"/>
    <s v="Migraine"/>
    <s v="General Surgery"/>
    <s v="Dr. Ravi Patel"/>
    <s v="AXA"/>
    <x v="47"/>
    <x v="1"/>
    <x v="1"/>
    <s v="Emergency"/>
    <n v="881"/>
    <n v="140"/>
    <m/>
    <x v="1"/>
    <x v="0"/>
    <s v="Physician Referral"/>
    <s v="Yes"/>
    <s v="Emergency"/>
    <s v="Paid"/>
    <d v="2025-03-04T00:00:00"/>
    <d v="2025-02-23T00:00:00"/>
    <s v="Private Room"/>
    <n v="749.7"/>
    <n v="50"/>
  </r>
  <r>
    <d v="2025-02-23T00:00:00"/>
    <n v="4081"/>
    <n v="2"/>
    <n v="5"/>
    <n v="2"/>
    <n v="3"/>
    <n v="3"/>
    <n v="10"/>
    <x v="1"/>
    <s v="Asthma"/>
    <s v="Pediatrics"/>
    <s v="Dr. Johnson Grek"/>
    <s v="Allianz"/>
    <x v="57"/>
    <x v="0"/>
    <x v="3"/>
    <s v="Emergency"/>
    <n v="712"/>
    <n v="97"/>
    <m/>
    <x v="1"/>
    <x v="6"/>
    <s v="Self-Referral"/>
    <s v="No"/>
    <s v="Scheduled"/>
    <s v="Paid"/>
    <d v="2025-03-04T00:00:00"/>
    <d v="2025-02-23T00:00:00"/>
    <s v="Semi-Private Room"/>
    <n v="587.29999999999995"/>
    <n v="30"/>
  </r>
  <r>
    <d v="2025-02-23T00:00:00"/>
    <n v="3488"/>
    <n v="4"/>
    <n v="1"/>
    <n v="1"/>
    <n v="4"/>
    <n v="1"/>
    <n v="4"/>
    <x v="8"/>
    <s v="Appendicitis"/>
    <s v="Cardiology"/>
    <s v="Dr. Ravi Patel"/>
    <s v="Aviva"/>
    <x v="19"/>
    <x v="0"/>
    <x v="2"/>
    <s v="Outpatient"/>
    <n v="110"/>
    <n v="91"/>
    <m/>
    <x v="1"/>
    <x v="6"/>
    <s v="Emergency"/>
    <s v="Yes"/>
    <s v="Emergency"/>
    <s v="Paid"/>
    <d v="2025-03-04T00:00:00"/>
    <d v="2025-02-23T00:00:00"/>
    <s v="General Ward"/>
    <n v="147.69999999999999"/>
    <n v="10"/>
  </r>
  <r>
    <d v="2025-02-23T00:00:00"/>
    <n v="1840"/>
    <n v="1"/>
    <n v="3"/>
    <n v="4"/>
    <n v="2"/>
    <n v="2"/>
    <n v="10"/>
    <x v="1"/>
    <s v="Hypertension"/>
    <s v="Neurology"/>
    <s v="Dr. Olu Abisola"/>
    <s v="AXA"/>
    <x v="11"/>
    <x v="0"/>
    <x v="3"/>
    <s v="Inpatient"/>
    <n v="610"/>
    <n v="125"/>
    <d v="2025-03-02T00:00:00"/>
    <x v="0"/>
    <x v="6"/>
    <s v="Physician Referral"/>
    <s v="Yes"/>
    <s v="Emergency"/>
    <s v="Paid"/>
    <m/>
    <m/>
    <s v="N/A"/>
    <n v="514.5"/>
    <n v="0"/>
  </r>
  <r>
    <d v="2025-02-23T00:00:00"/>
    <n v="2819"/>
    <n v="4"/>
    <n v="2"/>
    <n v="3"/>
    <n v="2"/>
    <n v="3"/>
    <n v="4"/>
    <x v="8"/>
    <s v="Fracture"/>
    <s v="General Surgery"/>
    <s v="Dr. Ravi Patel"/>
    <s v="Allianz"/>
    <x v="20"/>
    <x v="0"/>
    <x v="3"/>
    <s v="Emergency"/>
    <n v="493"/>
    <n v="138"/>
    <d v="2025-03-07T00:00:00"/>
    <x v="0"/>
    <x v="3"/>
    <s v="Self-Referral"/>
    <s v="No"/>
    <s v="Scheduled"/>
    <s v="Paid"/>
    <m/>
    <m/>
    <s v="N/A"/>
    <n v="441.7"/>
    <n v="0"/>
  </r>
  <r>
    <d v="2025-02-23T00:00:00"/>
    <n v="3155"/>
    <n v="3"/>
    <n v="5"/>
    <n v="5"/>
    <n v="5"/>
    <n v="2"/>
    <n v="10"/>
    <x v="1"/>
    <s v="Migraine"/>
    <s v="Pediatrics"/>
    <s v="Dr. Emma Jones"/>
    <s v="AXA"/>
    <x v="3"/>
    <x v="0"/>
    <x v="4"/>
    <s v="Emergency"/>
    <n v="427"/>
    <n v="189"/>
    <m/>
    <x v="1"/>
    <x v="9"/>
    <s v="Physician Referral"/>
    <s v="Yes"/>
    <s v="Emergency"/>
    <s v="Pending"/>
    <d v="2025-02-24T00:00:00"/>
    <d v="2025-02-23T00:00:00"/>
    <s v="Semi-Private Room"/>
    <n v="452.2"/>
    <n v="30"/>
  </r>
  <r>
    <d v="2025-02-24T00:00:00"/>
    <n v="1148"/>
    <n v="5"/>
    <n v="3"/>
    <n v="3"/>
    <n v="3"/>
    <n v="1"/>
    <n v="4"/>
    <x v="8"/>
    <s v="Fracture"/>
    <s v="Neurology"/>
    <s v="Dr. Sade Kikiola"/>
    <s v="Aviva"/>
    <x v="27"/>
    <x v="1"/>
    <x v="4"/>
    <s v="Emergency"/>
    <n v="823"/>
    <n v="190"/>
    <m/>
    <x v="1"/>
    <x v="0"/>
    <s v="Emergency"/>
    <s v="Yes"/>
    <s v="Emergency"/>
    <s v="Pending"/>
    <d v="2025-03-03T00:00:00"/>
    <d v="2025-02-24T00:00:00"/>
    <s v="Private Room"/>
    <n v="744.1"/>
    <n v="50"/>
  </r>
  <r>
    <d v="2025-02-24T00:00:00"/>
    <n v="3076"/>
    <n v="4"/>
    <n v="5"/>
    <n v="3"/>
    <n v="5"/>
    <n v="3"/>
    <n v="10"/>
    <x v="1"/>
    <s v="Fracture"/>
    <s v="Pediatrics"/>
    <s v="Dr. Ravi Patel"/>
    <s v="Allianz"/>
    <x v="46"/>
    <x v="1"/>
    <x v="0"/>
    <s v="Emergency"/>
    <n v="619"/>
    <n v="52"/>
    <d v="2025-03-03T00:00:00"/>
    <x v="0"/>
    <x v="3"/>
    <s v="Emergency"/>
    <s v="Yes"/>
    <s v="Emergency"/>
    <s v="Pending"/>
    <m/>
    <m/>
    <s v="N/A"/>
    <n v="469.7"/>
    <n v="0"/>
  </r>
  <r>
    <d v="2025-02-24T00:00:00"/>
    <n v="1166"/>
    <n v="4"/>
    <n v="3"/>
    <n v="2"/>
    <n v="1"/>
    <n v="1"/>
    <n v="4"/>
    <x v="8"/>
    <s v="Asthma"/>
    <s v="Neurology"/>
    <s v="Dr. Ravi Patel"/>
    <s v="Aviva"/>
    <x v="23"/>
    <x v="1"/>
    <x v="4"/>
    <s v="Outpatient"/>
    <n v="662"/>
    <n v="98"/>
    <m/>
    <x v="1"/>
    <x v="4"/>
    <s v="Emergency"/>
    <s v="Yes"/>
    <s v="Emergency"/>
    <s v="Pending"/>
    <d v="2025-02-27T00:00:00"/>
    <d v="2025-02-24T00:00:00"/>
    <s v="Semi-Private Room"/>
    <n v="553"/>
    <n v="30"/>
  </r>
  <r>
    <d v="2025-02-24T00:00:00"/>
    <n v="1246"/>
    <n v="4"/>
    <n v="5"/>
    <n v="4"/>
    <n v="3"/>
    <n v="1"/>
    <n v="10"/>
    <x v="1"/>
    <s v="Hypertension"/>
    <s v="Pediatrics"/>
    <s v="Dr. Ravi Patel"/>
    <s v="Aviva"/>
    <x v="45"/>
    <x v="0"/>
    <x v="0"/>
    <s v="Emergency"/>
    <n v="50"/>
    <n v="184"/>
    <m/>
    <x v="1"/>
    <x v="5"/>
    <s v="Physician Referral"/>
    <s v="No"/>
    <s v="Scheduled"/>
    <s v="Paid"/>
    <d v="2025-03-05T00:00:00"/>
    <d v="2025-02-24T00:00:00"/>
    <s v="Semi-Private Room"/>
    <n v="184.8"/>
    <n v="30"/>
  </r>
  <r>
    <d v="2025-02-24T00:00:00"/>
    <n v="121"/>
    <n v="1"/>
    <n v="1"/>
    <n v="2"/>
    <n v="1"/>
    <n v="2"/>
    <n v="4"/>
    <x v="8"/>
    <s v="Asthma"/>
    <s v="Cardiology"/>
    <s v="Dr. Olu Abisola"/>
    <s v="AXA"/>
    <x v="6"/>
    <x v="1"/>
    <x v="1"/>
    <s v="Inpatient"/>
    <n v="651"/>
    <n v="97"/>
    <d v="2025-03-18T00:00:00"/>
    <x v="0"/>
    <x v="5"/>
    <s v="Self-Referral"/>
    <s v="Yes"/>
    <s v="Emergency"/>
    <s v="Paid"/>
    <m/>
    <m/>
    <s v="N/A"/>
    <n v="523.6"/>
    <n v="0"/>
  </r>
  <r>
    <d v="2025-02-24T00:00:00"/>
    <n v="1019"/>
    <n v="4"/>
    <n v="4"/>
    <n v="3"/>
    <n v="2"/>
    <n v="1"/>
    <n v="10"/>
    <x v="1"/>
    <s v="Fracture"/>
    <s v="Orthopedics"/>
    <s v="Dr. Ravi Patel"/>
    <s v="Aviva"/>
    <x v="31"/>
    <x v="1"/>
    <x v="1"/>
    <s v="Outpatient"/>
    <n v="862"/>
    <n v="138"/>
    <d v="2025-03-05T00:00:00"/>
    <x v="0"/>
    <x v="9"/>
    <s v="Physician Referral"/>
    <s v="No"/>
    <s v="Scheduled"/>
    <s v="Paid"/>
    <m/>
    <m/>
    <s v="N/A"/>
    <n v="700"/>
    <n v="0"/>
  </r>
  <r>
    <d v="2025-02-24T00:00:00"/>
    <n v="59"/>
    <n v="2"/>
    <n v="1"/>
    <n v="1"/>
    <n v="5"/>
    <n v="3"/>
    <n v="4"/>
    <x v="8"/>
    <s v="Appendicitis"/>
    <s v="Cardiology"/>
    <s v="Dr. Johnson Grek"/>
    <s v="Allianz"/>
    <x v="50"/>
    <x v="1"/>
    <x v="3"/>
    <s v="Outpatient"/>
    <n v="765"/>
    <n v="76"/>
    <d v="2025-03-15T00:00:00"/>
    <x v="0"/>
    <x v="8"/>
    <s v="Physician Referral"/>
    <s v="Yes"/>
    <s v="Emergency"/>
    <s v="Paid"/>
    <m/>
    <m/>
    <s v="N/A"/>
    <n v="588.70000000000005"/>
    <n v="0"/>
  </r>
  <r>
    <d v="2025-02-24T00:00:00"/>
    <n v="2761"/>
    <n v="3"/>
    <n v="2"/>
    <n v="4"/>
    <n v="5"/>
    <n v="2"/>
    <n v="10"/>
    <x v="1"/>
    <s v="Hypertension"/>
    <s v="General Surgery"/>
    <s v="Dr. Emma Jones"/>
    <s v="AXA"/>
    <x v="18"/>
    <x v="1"/>
    <x v="1"/>
    <s v="Inpatient"/>
    <n v="389"/>
    <n v="71"/>
    <m/>
    <x v="1"/>
    <x v="0"/>
    <s v="Physician Referral"/>
    <s v="Yes"/>
    <s v="Emergency"/>
    <s v="Pending"/>
    <d v="2025-03-04T00:00:00"/>
    <d v="2025-02-24T00:00:00"/>
    <s v="Private Room"/>
    <n v="357"/>
    <n v="50"/>
  </r>
  <r>
    <d v="2025-02-24T00:00:00"/>
    <n v="2459"/>
    <n v="2"/>
    <n v="5"/>
    <n v="4"/>
    <n v="4"/>
    <n v="1"/>
    <n v="4"/>
    <x v="8"/>
    <s v="Hypertension"/>
    <s v="Pediatrics"/>
    <s v="Dr. Johnson Grek"/>
    <s v="Aviva"/>
    <x v="46"/>
    <x v="1"/>
    <x v="4"/>
    <s v="Emergency"/>
    <n v="298"/>
    <n v="91"/>
    <d v="2025-03-23T00:00:00"/>
    <x v="0"/>
    <x v="2"/>
    <s v="Emergency"/>
    <s v="No"/>
    <s v="Scheduled"/>
    <s v="Paid"/>
    <m/>
    <m/>
    <s v="N/A"/>
    <n v="272.3"/>
    <n v="0"/>
  </r>
  <r>
    <d v="2025-02-24T00:00:00"/>
    <n v="4806"/>
    <n v="2"/>
    <n v="4"/>
    <n v="3"/>
    <n v="3"/>
    <n v="1"/>
    <n v="10"/>
    <x v="1"/>
    <s v="Fracture"/>
    <s v="Orthopedics"/>
    <s v="Dr. Johnson Grek"/>
    <s v="Aviva"/>
    <x v="15"/>
    <x v="0"/>
    <x v="4"/>
    <s v="Emergency"/>
    <n v="900"/>
    <n v="87"/>
    <d v="2025-03-06T00:00:00"/>
    <x v="0"/>
    <x v="7"/>
    <s v="Physician Referral"/>
    <s v="Yes"/>
    <s v="Emergency"/>
    <s v="Paid"/>
    <m/>
    <m/>
    <s v="N/A"/>
    <n v="690.9"/>
    <n v="0"/>
  </r>
  <r>
    <d v="2025-02-25T00:00:00"/>
    <n v="4836"/>
    <n v="1"/>
    <n v="4"/>
    <n v="2"/>
    <n v="2"/>
    <n v="1"/>
    <n v="4"/>
    <x v="8"/>
    <s v="Asthma"/>
    <s v="Orthopedics"/>
    <s v="Dr. Olu Abisola"/>
    <s v="Aviva"/>
    <x v="60"/>
    <x v="0"/>
    <x v="4"/>
    <s v="Emergency"/>
    <n v="873"/>
    <n v="119"/>
    <d v="2025-03-20T00:00:00"/>
    <x v="0"/>
    <x v="8"/>
    <s v="Physician Referral"/>
    <s v="No"/>
    <s v="Scheduled"/>
    <s v="Paid"/>
    <m/>
    <m/>
    <s v="N/A"/>
    <n v="694.4"/>
    <n v="0"/>
  </r>
  <r>
    <d v="2025-02-25T00:00:00"/>
    <n v="3448"/>
    <n v="4"/>
    <n v="2"/>
    <n v="1"/>
    <n v="4"/>
    <n v="2"/>
    <n v="10"/>
    <x v="1"/>
    <s v="Appendicitis"/>
    <s v="General Surgery"/>
    <s v="Dr. Ravi Patel"/>
    <s v="AXA"/>
    <x v="30"/>
    <x v="1"/>
    <x v="2"/>
    <s v="Inpatient"/>
    <n v="801"/>
    <n v="101"/>
    <d v="2025-03-13T00:00:00"/>
    <x v="0"/>
    <x v="4"/>
    <s v="Physician Referral"/>
    <s v="No"/>
    <s v="Scheduled"/>
    <s v="Paid"/>
    <m/>
    <m/>
    <s v="N/A"/>
    <n v="631.4"/>
    <n v="0"/>
  </r>
  <r>
    <d v="2025-02-25T00:00:00"/>
    <n v="1412"/>
    <n v="3"/>
    <n v="2"/>
    <n v="5"/>
    <n v="4"/>
    <n v="3"/>
    <n v="4"/>
    <x v="8"/>
    <s v="Migraine"/>
    <s v="General Surgery"/>
    <s v="Dr. Emma Jones"/>
    <s v="Allianz"/>
    <x v="33"/>
    <x v="0"/>
    <x v="4"/>
    <s v="Outpatient"/>
    <n v="234"/>
    <n v="174"/>
    <d v="2025-03-07T00:00:00"/>
    <x v="0"/>
    <x v="9"/>
    <s v="Self-Referral"/>
    <s v="No"/>
    <s v="Scheduled"/>
    <s v="Pending"/>
    <m/>
    <m/>
    <s v="N/A"/>
    <n v="285.60000000000002"/>
    <n v="0"/>
  </r>
  <r>
    <d v="2025-02-25T00:00:00"/>
    <n v="2840"/>
    <n v="3"/>
    <n v="4"/>
    <n v="2"/>
    <n v="5"/>
    <n v="2"/>
    <n v="10"/>
    <x v="1"/>
    <s v="Asthma"/>
    <s v="Orthopedics"/>
    <s v="Dr. Emma Jones"/>
    <s v="AXA"/>
    <x v="0"/>
    <x v="0"/>
    <x v="3"/>
    <s v="Emergency"/>
    <n v="896"/>
    <n v="78"/>
    <d v="2025-03-23T00:00:00"/>
    <x v="0"/>
    <x v="7"/>
    <s v="Physician Referral"/>
    <s v="Yes"/>
    <s v="Emergency"/>
    <s v="Paid"/>
    <m/>
    <m/>
    <s v="N/A"/>
    <n v="681.8"/>
    <n v="0"/>
  </r>
  <r>
    <d v="2025-02-25T00:00:00"/>
    <n v="2766"/>
    <n v="3"/>
    <n v="2"/>
    <n v="4"/>
    <n v="3"/>
    <n v="1"/>
    <n v="4"/>
    <x v="8"/>
    <s v="Hypertension"/>
    <s v="General Surgery"/>
    <s v="Dr. Emma Jones"/>
    <s v="Aviva"/>
    <x v="48"/>
    <x v="1"/>
    <x v="3"/>
    <s v="Inpatient"/>
    <n v="234"/>
    <n v="38"/>
    <d v="2025-03-15T00:00:00"/>
    <x v="0"/>
    <x v="0"/>
    <s v="Physician Referral"/>
    <s v="Yes"/>
    <s v="Emergency"/>
    <s v="Pending"/>
    <m/>
    <m/>
    <s v="N/A"/>
    <n v="190.4"/>
    <n v="0"/>
  </r>
  <r>
    <d v="2025-02-25T00:00:00"/>
    <n v="4226"/>
    <n v="4"/>
    <n v="2"/>
    <n v="2"/>
    <n v="5"/>
    <n v="2"/>
    <n v="10"/>
    <x v="1"/>
    <s v="Asthma"/>
    <s v="General Surgery"/>
    <s v="Dr. Ravi Patel"/>
    <s v="AXA"/>
    <x v="39"/>
    <x v="1"/>
    <x v="1"/>
    <s v="Inpatient"/>
    <n v="859"/>
    <n v="22"/>
    <m/>
    <x v="1"/>
    <x v="8"/>
    <s v="Emergency"/>
    <s v="No"/>
    <s v="Scheduled"/>
    <s v="Paid"/>
    <d v="2025-02-28T00:00:00"/>
    <d v="2025-02-25T00:00:00"/>
    <s v="General Ward"/>
    <n v="623.70000000000005"/>
    <n v="10"/>
  </r>
  <r>
    <d v="2025-02-25T00:00:00"/>
    <n v="3978"/>
    <n v="3"/>
    <n v="5"/>
    <n v="5"/>
    <n v="3"/>
    <n v="1"/>
    <n v="4"/>
    <x v="8"/>
    <s v="Migraine"/>
    <s v="Pediatrics"/>
    <s v="Dr. Emma Jones"/>
    <s v="Aviva"/>
    <x v="45"/>
    <x v="0"/>
    <x v="0"/>
    <s v="Emergency"/>
    <n v="612"/>
    <n v="58"/>
    <d v="2025-03-16T00:00:00"/>
    <x v="0"/>
    <x v="1"/>
    <s v="Physician Referral"/>
    <s v="No"/>
    <s v="Scheduled"/>
    <s v="Paid"/>
    <m/>
    <m/>
    <s v="N/A"/>
    <n v="469"/>
    <n v="0"/>
  </r>
  <r>
    <d v="2025-02-25T00:00:00"/>
    <n v="984"/>
    <n v="3"/>
    <n v="1"/>
    <n v="1"/>
    <n v="4"/>
    <n v="2"/>
    <n v="10"/>
    <x v="1"/>
    <s v="Appendicitis"/>
    <s v="Cardiology"/>
    <s v="Dr. Emma Jones"/>
    <s v="AXA"/>
    <x v="22"/>
    <x v="1"/>
    <x v="2"/>
    <s v="Inpatient"/>
    <n v="162"/>
    <n v="85"/>
    <m/>
    <x v="1"/>
    <x v="3"/>
    <s v="Physician Referral"/>
    <s v="Yes"/>
    <s v="Emergency"/>
    <s v="Paid"/>
    <d v="2025-02-26T00:00:00"/>
    <d v="2025-02-25T00:00:00"/>
    <s v="Semi-Private Room"/>
    <n v="193.9"/>
    <n v="30"/>
  </r>
  <r>
    <d v="2025-02-25T00:00:00"/>
    <n v="248"/>
    <n v="5"/>
    <n v="3"/>
    <n v="1"/>
    <n v="1"/>
    <n v="1"/>
    <n v="4"/>
    <x v="8"/>
    <s v="Appendicitis"/>
    <s v="Neurology"/>
    <s v="Dr. Sade Kikiola"/>
    <s v="Aviva"/>
    <x v="56"/>
    <x v="0"/>
    <x v="0"/>
    <s v="Emergency"/>
    <n v="226"/>
    <n v="92"/>
    <m/>
    <x v="1"/>
    <x v="5"/>
    <s v="Emergency"/>
    <s v="Yes"/>
    <s v="Emergency"/>
    <s v="Pending"/>
    <d v="2025-03-06T00:00:00"/>
    <d v="2025-02-25T00:00:00"/>
    <s v="Semi-Private Room"/>
    <n v="243.6"/>
    <n v="30"/>
  </r>
  <r>
    <d v="2025-02-25T00:00:00"/>
    <n v="4722"/>
    <n v="5"/>
    <n v="4"/>
    <n v="5"/>
    <n v="2"/>
    <n v="2"/>
    <n v="10"/>
    <x v="1"/>
    <s v="Migraine"/>
    <s v="Orthopedics"/>
    <s v="Dr. Sade Kikiola"/>
    <s v="AXA"/>
    <x v="5"/>
    <x v="0"/>
    <x v="2"/>
    <s v="Emergency"/>
    <n v="877"/>
    <n v="153"/>
    <d v="2025-03-07T00:00:00"/>
    <x v="0"/>
    <x v="7"/>
    <s v="Physician Referral"/>
    <s v="No"/>
    <s v="Scheduled"/>
    <s v="Paid"/>
    <m/>
    <m/>
    <s v="N/A"/>
    <n v="721"/>
    <n v="0"/>
  </r>
  <r>
    <d v="2025-02-26T00:00:00"/>
    <n v="3374"/>
    <n v="3"/>
    <n v="3"/>
    <n v="5"/>
    <n v="4"/>
    <n v="1"/>
    <n v="4"/>
    <x v="8"/>
    <s v="Migraine"/>
    <s v="Neurology"/>
    <s v="Dr. Emma Jones"/>
    <s v="Aviva"/>
    <x v="35"/>
    <x v="1"/>
    <x v="3"/>
    <s v="Emergency"/>
    <n v="404"/>
    <n v="47"/>
    <m/>
    <x v="1"/>
    <x v="7"/>
    <s v="Physician Referral"/>
    <s v="Yes"/>
    <s v="Emergency"/>
    <s v="Paid"/>
    <d v="2025-02-27T00:00:00"/>
    <d v="2025-02-26T00:00:00"/>
    <s v="Private Room"/>
    <n v="350.7"/>
    <n v="50"/>
  </r>
  <r>
    <d v="2025-02-26T00:00:00"/>
    <n v="3855"/>
    <n v="2"/>
    <n v="4"/>
    <n v="3"/>
    <n v="5"/>
    <n v="1"/>
    <n v="10"/>
    <x v="1"/>
    <s v="Fracture"/>
    <s v="Orthopedics"/>
    <s v="Dr. Johnson Grek"/>
    <s v="Aviva"/>
    <x v="10"/>
    <x v="0"/>
    <x v="3"/>
    <s v="Outpatient"/>
    <n v="641"/>
    <n v="195"/>
    <d v="2025-03-20T00:00:00"/>
    <x v="0"/>
    <x v="2"/>
    <s v="Self-Referral"/>
    <s v="No"/>
    <s v="Scheduled"/>
    <s v="Paid"/>
    <m/>
    <m/>
    <s v="N/A"/>
    <n v="585.20000000000005"/>
    <n v="0"/>
  </r>
  <r>
    <d v="2025-02-26T00:00:00"/>
    <n v="8"/>
    <n v="4"/>
    <n v="4"/>
    <n v="4"/>
    <n v="2"/>
    <n v="2"/>
    <n v="4"/>
    <x v="8"/>
    <s v="Hypertension"/>
    <s v="Orthopedics"/>
    <s v="Dr. Ravi Patel"/>
    <s v="AXA"/>
    <x v="16"/>
    <x v="0"/>
    <x v="2"/>
    <s v="Inpatient"/>
    <n v="256"/>
    <n v="117"/>
    <m/>
    <x v="1"/>
    <x v="6"/>
    <s v="Self-Referral"/>
    <s v="Yes"/>
    <s v="Emergency"/>
    <s v="Pending"/>
    <d v="2025-03-01T00:00:00"/>
    <d v="2025-02-26T00:00:00"/>
    <s v="Semi-Private Room"/>
    <n v="282.10000000000002"/>
    <n v="30"/>
  </r>
  <r>
    <d v="2025-02-26T00:00:00"/>
    <n v="1449"/>
    <n v="2"/>
    <n v="1"/>
    <n v="3"/>
    <n v="4"/>
    <n v="2"/>
    <n v="10"/>
    <x v="1"/>
    <s v="Fracture"/>
    <s v="Cardiology"/>
    <s v="Dr. Johnson Grek"/>
    <s v="AXA"/>
    <x v="41"/>
    <x v="0"/>
    <x v="1"/>
    <s v="Outpatient"/>
    <n v="192"/>
    <n v="112"/>
    <d v="2025-03-23T00:00:00"/>
    <x v="0"/>
    <x v="3"/>
    <s v="Physician Referral"/>
    <s v="No"/>
    <s v="Scheduled"/>
    <s v="Pending"/>
    <m/>
    <m/>
    <s v="N/A"/>
    <n v="212.8"/>
    <n v="0"/>
  </r>
  <r>
    <d v="2025-02-26T00:00:00"/>
    <n v="3517"/>
    <n v="2"/>
    <n v="4"/>
    <n v="2"/>
    <n v="3"/>
    <n v="1"/>
    <n v="4"/>
    <x v="8"/>
    <s v="Asthma"/>
    <s v="Orthopedics"/>
    <s v="Dr. Johnson Grek"/>
    <s v="Aviva"/>
    <x v="8"/>
    <x v="1"/>
    <x v="4"/>
    <s v="Emergency"/>
    <n v="335"/>
    <n v="195"/>
    <m/>
    <x v="1"/>
    <x v="7"/>
    <s v="Self-Referral"/>
    <s v="Yes"/>
    <s v="Emergency"/>
    <s v="Paid"/>
    <d v="2025-03-04T00:00:00"/>
    <d v="2025-02-26T00:00:00"/>
    <s v="Semi-Private Room"/>
    <n v="392"/>
    <n v="30"/>
  </r>
  <r>
    <d v="2025-02-26T00:00:00"/>
    <n v="4379"/>
    <n v="4"/>
    <n v="4"/>
    <n v="5"/>
    <n v="5"/>
    <n v="3"/>
    <n v="10"/>
    <x v="1"/>
    <s v="Migraine"/>
    <s v="Orthopedics"/>
    <s v="Dr. Ravi Patel"/>
    <s v="Allianz"/>
    <x v="25"/>
    <x v="1"/>
    <x v="4"/>
    <s v="Inpatient"/>
    <n v="825"/>
    <n v="145"/>
    <d v="2025-03-11T00:00:00"/>
    <x v="0"/>
    <x v="8"/>
    <s v="Physician Referral"/>
    <s v="Yes"/>
    <s v="Emergency"/>
    <s v="Pending"/>
    <m/>
    <m/>
    <s v="N/A"/>
    <n v="679"/>
    <n v="0"/>
  </r>
  <r>
    <d v="2025-02-26T00:00:00"/>
    <n v="2364"/>
    <n v="4"/>
    <n v="1"/>
    <n v="3"/>
    <n v="4"/>
    <n v="1"/>
    <n v="14"/>
    <x v="2"/>
    <s v="Fracture"/>
    <s v="Cardiology"/>
    <s v="Dr. Ravi Patel"/>
    <s v="Aviva"/>
    <x v="33"/>
    <x v="0"/>
    <x v="4"/>
    <s v="Emergency"/>
    <n v="254"/>
    <n v="35"/>
    <d v="2025-03-05T00:00:00"/>
    <x v="0"/>
    <x v="4"/>
    <s v="Self-Referral"/>
    <s v="Yes"/>
    <s v="Emergency"/>
    <s v="Paid"/>
    <m/>
    <m/>
    <s v="N/A"/>
    <n v="202.3"/>
    <n v="0"/>
  </r>
  <r>
    <d v="2025-02-26T00:00:00"/>
    <n v="4154"/>
    <n v="1"/>
    <n v="2"/>
    <n v="4"/>
    <n v="3"/>
    <n v="1"/>
    <n v="4"/>
    <x v="8"/>
    <s v="Hypertension"/>
    <s v="General Surgery"/>
    <s v="Dr. Olu Abisola"/>
    <s v="Aviva"/>
    <x v="21"/>
    <x v="1"/>
    <x v="0"/>
    <s v="Inpatient"/>
    <n v="269"/>
    <n v="54"/>
    <m/>
    <x v="1"/>
    <x v="9"/>
    <s v="Physician Referral"/>
    <s v="Yes"/>
    <s v="Emergency"/>
    <s v="Paid"/>
    <d v="2025-03-04T00:00:00"/>
    <d v="2025-02-26T00:00:00"/>
    <s v="Semi-Private Room"/>
    <n v="247.1"/>
    <n v="30"/>
  </r>
  <r>
    <d v="2025-02-26T00:00:00"/>
    <n v="1850"/>
    <n v="1"/>
    <n v="3"/>
    <n v="4"/>
    <n v="3"/>
    <n v="3"/>
    <n v="10"/>
    <x v="1"/>
    <s v="Hypertension"/>
    <s v="Neurology"/>
    <s v="Dr. Olu Abisola"/>
    <s v="Allianz"/>
    <x v="3"/>
    <x v="1"/>
    <x v="3"/>
    <s v="Emergency"/>
    <n v="821"/>
    <n v="94"/>
    <m/>
    <x v="1"/>
    <x v="6"/>
    <s v="Self-Referral"/>
    <s v="No"/>
    <s v="Scheduled"/>
    <s v="Pending"/>
    <d v="2025-03-02T00:00:00"/>
    <d v="2025-02-26T00:00:00"/>
    <s v="General Ward"/>
    <n v="647.5"/>
    <n v="10"/>
  </r>
  <r>
    <d v="2025-02-26T00:00:00"/>
    <n v="2675"/>
    <n v="1"/>
    <n v="4"/>
    <n v="5"/>
    <n v="3"/>
    <n v="1"/>
    <n v="4"/>
    <x v="8"/>
    <s v="Migraine"/>
    <s v="Orthopedics"/>
    <s v="Dr. Olu Abisola"/>
    <s v="Aviva"/>
    <x v="7"/>
    <x v="0"/>
    <x v="4"/>
    <s v="Inpatient"/>
    <n v="270"/>
    <n v="126"/>
    <d v="2025-03-20T00:00:00"/>
    <x v="0"/>
    <x v="8"/>
    <s v="Physician Referral"/>
    <s v="Yes"/>
    <s v="Emergency"/>
    <s v="Paid"/>
    <m/>
    <m/>
    <s v="N/A"/>
    <n v="277.2"/>
    <n v="0"/>
  </r>
  <r>
    <d v="2025-02-27T00:00:00"/>
    <n v="4918"/>
    <n v="3"/>
    <n v="1"/>
    <n v="3"/>
    <n v="2"/>
    <n v="2"/>
    <n v="10"/>
    <x v="1"/>
    <s v="Fracture"/>
    <s v="Cardiology"/>
    <s v="Dr. Emma Jones"/>
    <s v="AXA"/>
    <x v="46"/>
    <x v="1"/>
    <x v="3"/>
    <s v="Emergency"/>
    <n v="725"/>
    <n v="106"/>
    <m/>
    <x v="1"/>
    <x v="3"/>
    <s v="Emergency"/>
    <s v="No"/>
    <s v="Scheduled"/>
    <s v="Paid"/>
    <d v="2025-03-01T00:00:00"/>
    <d v="2025-02-27T00:00:00"/>
    <s v="Private Room"/>
    <n v="616.70000000000005"/>
    <n v="50"/>
  </r>
  <r>
    <d v="2025-02-27T00:00:00"/>
    <n v="2613"/>
    <n v="3"/>
    <n v="4"/>
    <n v="1"/>
    <n v="5"/>
    <n v="2"/>
    <n v="4"/>
    <x v="8"/>
    <s v="Appendicitis"/>
    <s v="Orthopedics"/>
    <s v="Dr. Emma Jones"/>
    <s v="AXA"/>
    <x v="36"/>
    <x v="1"/>
    <x v="3"/>
    <s v="Emergency"/>
    <n v="734"/>
    <n v="177"/>
    <d v="2025-03-07T00:00:00"/>
    <x v="0"/>
    <x v="7"/>
    <s v="Emergency"/>
    <s v="No"/>
    <s v="Scheduled"/>
    <s v="Pending"/>
    <m/>
    <m/>
    <s v="N/A"/>
    <n v="637.70000000000005"/>
    <n v="0"/>
  </r>
  <r>
    <d v="2025-02-27T00:00:00"/>
    <n v="2268"/>
    <n v="3"/>
    <n v="1"/>
    <n v="5"/>
    <n v="3"/>
    <n v="3"/>
    <n v="10"/>
    <x v="1"/>
    <s v="Migraine"/>
    <s v="Cardiology"/>
    <s v="Dr. Emma Jones"/>
    <s v="Allianz"/>
    <x v="13"/>
    <x v="1"/>
    <x v="3"/>
    <s v="Outpatient"/>
    <n v="293"/>
    <n v="195"/>
    <m/>
    <x v="1"/>
    <x v="0"/>
    <s v="Physician Referral"/>
    <s v="No"/>
    <s v="Scheduled"/>
    <s v="Pending"/>
    <d v="2025-03-05T00:00:00"/>
    <d v="2025-02-27T00:00:00"/>
    <s v="Private Room"/>
    <n v="376.6"/>
    <n v="50"/>
  </r>
  <r>
    <d v="2025-02-27T00:00:00"/>
    <n v="352"/>
    <n v="1"/>
    <n v="3"/>
    <n v="2"/>
    <n v="4"/>
    <n v="1"/>
    <n v="4"/>
    <x v="8"/>
    <s v="Asthma"/>
    <s v="Neurology"/>
    <s v="Dr. Olu Abisola"/>
    <s v="Aviva"/>
    <x v="13"/>
    <x v="1"/>
    <x v="4"/>
    <s v="Outpatient"/>
    <n v="464"/>
    <n v="88"/>
    <d v="2025-03-06T00:00:00"/>
    <x v="0"/>
    <x v="7"/>
    <s v="Self-Referral"/>
    <s v="Yes"/>
    <s v="Emergency"/>
    <s v="Pending"/>
    <m/>
    <m/>
    <s v="N/A"/>
    <n v="386.4"/>
    <n v="0"/>
  </r>
  <r>
    <d v="2025-02-27T00:00:00"/>
    <n v="4303"/>
    <n v="4"/>
    <n v="5"/>
    <n v="3"/>
    <n v="3"/>
    <n v="2"/>
    <n v="10"/>
    <x v="1"/>
    <s v="Fracture"/>
    <s v="Pediatrics"/>
    <s v="Dr. Ravi Patel"/>
    <s v="AXA"/>
    <x v="61"/>
    <x v="0"/>
    <x v="4"/>
    <s v="Inpatient"/>
    <n v="212"/>
    <n v="135"/>
    <m/>
    <x v="1"/>
    <x v="9"/>
    <s v="Emergency"/>
    <s v="No"/>
    <s v="Scheduled"/>
    <s v="Pending"/>
    <d v="2025-03-04T00:00:00"/>
    <d v="2025-02-27T00:00:00"/>
    <s v="General Ward"/>
    <n v="249.9"/>
    <n v="10"/>
  </r>
  <r>
    <d v="2025-02-27T00:00:00"/>
    <n v="229"/>
    <n v="3"/>
    <n v="2"/>
    <n v="3"/>
    <n v="5"/>
    <n v="1"/>
    <n v="4"/>
    <x v="8"/>
    <s v="Fracture"/>
    <s v="General Surgery"/>
    <s v="Dr. Emma Jones"/>
    <s v="Aviva"/>
    <x v="1"/>
    <x v="0"/>
    <x v="4"/>
    <s v="Inpatient"/>
    <n v="308"/>
    <n v="27"/>
    <d v="2025-03-19T00:00:00"/>
    <x v="0"/>
    <x v="9"/>
    <s v="Self-Referral"/>
    <s v="No"/>
    <s v="Scheduled"/>
    <s v="Paid"/>
    <m/>
    <m/>
    <s v="N/A"/>
    <n v="234.5"/>
    <n v="0"/>
  </r>
  <r>
    <d v="2025-02-27T00:00:00"/>
    <n v="4500"/>
    <n v="4"/>
    <n v="5"/>
    <n v="5"/>
    <n v="2"/>
    <n v="3"/>
    <n v="10"/>
    <x v="1"/>
    <s v="Migraine"/>
    <s v="Pediatrics"/>
    <s v="Dr. Ravi Patel"/>
    <s v="Allianz"/>
    <x v="42"/>
    <x v="0"/>
    <x v="2"/>
    <s v="Outpatient"/>
    <n v="71"/>
    <n v="126"/>
    <m/>
    <x v="1"/>
    <x v="3"/>
    <s v="Self-Referral"/>
    <s v="No"/>
    <s v="Scheduled"/>
    <s v="Paid"/>
    <d v="2025-03-05T00:00:00"/>
    <d v="2025-02-27T00:00:00"/>
    <s v="Private Room"/>
    <n v="172.9"/>
    <n v="50"/>
  </r>
  <r>
    <d v="2025-02-27T00:00:00"/>
    <n v="4017"/>
    <n v="1"/>
    <n v="1"/>
    <n v="3"/>
    <n v="3"/>
    <n v="2"/>
    <n v="4"/>
    <x v="8"/>
    <s v="Fracture"/>
    <s v="Cardiology"/>
    <s v="Dr. Olu Abisola"/>
    <s v="AXA"/>
    <x v="14"/>
    <x v="1"/>
    <x v="4"/>
    <s v="Emergency"/>
    <n v="184"/>
    <n v="126"/>
    <d v="2025-03-25T00:00:00"/>
    <x v="0"/>
    <x v="4"/>
    <s v="Emergency"/>
    <s v="No"/>
    <s v="Scheduled"/>
    <s v="Paid"/>
    <m/>
    <m/>
    <s v="N/A"/>
    <n v="217"/>
    <n v="0"/>
  </r>
  <r>
    <d v="2025-02-27T00:00:00"/>
    <n v="2776"/>
    <n v="4"/>
    <n v="4"/>
    <n v="3"/>
    <n v="4"/>
    <n v="3"/>
    <n v="10"/>
    <x v="1"/>
    <s v="Fracture"/>
    <s v="Orthopedics"/>
    <s v="Dr. Ravi Patel"/>
    <s v="Allianz"/>
    <x v="24"/>
    <x v="1"/>
    <x v="3"/>
    <s v="Emergency"/>
    <n v="638"/>
    <n v="133"/>
    <m/>
    <x v="1"/>
    <x v="6"/>
    <s v="Emergency"/>
    <s v="No"/>
    <s v="Scheduled"/>
    <s v="Paid"/>
    <d v="2025-03-06T00:00:00"/>
    <d v="2025-02-27T00:00:00"/>
    <s v="Private Room"/>
    <n v="574.70000000000005"/>
    <n v="50"/>
  </r>
  <r>
    <d v="2025-02-27T00:00:00"/>
    <n v="3294"/>
    <n v="3"/>
    <n v="2"/>
    <n v="2"/>
    <n v="5"/>
    <n v="1"/>
    <n v="4"/>
    <x v="8"/>
    <s v="Asthma"/>
    <s v="General Surgery"/>
    <s v="Dr. Emma Jones"/>
    <s v="Aviva"/>
    <x v="47"/>
    <x v="0"/>
    <x v="3"/>
    <s v="Inpatient"/>
    <n v="784"/>
    <n v="198"/>
    <d v="2025-03-10T00:00:00"/>
    <x v="0"/>
    <x v="9"/>
    <s v="Self-Referral"/>
    <s v="Yes"/>
    <s v="Emergency"/>
    <s v="Paid"/>
    <m/>
    <m/>
    <s v="N/A"/>
    <n v="687.4"/>
    <n v="0"/>
  </r>
  <r>
    <d v="2025-02-28T00:00:00"/>
    <n v="3478"/>
    <n v="4"/>
    <n v="3"/>
    <n v="2"/>
    <n v="3"/>
    <n v="1"/>
    <n v="10"/>
    <x v="1"/>
    <s v="Asthma"/>
    <s v="Neurology"/>
    <s v="Dr. Ravi Patel"/>
    <s v="Aviva"/>
    <x v="0"/>
    <x v="1"/>
    <x v="0"/>
    <s v="Inpatient"/>
    <n v="922"/>
    <n v="29"/>
    <m/>
    <x v="1"/>
    <x v="4"/>
    <s v="Physician Referral"/>
    <s v="Yes"/>
    <s v="Emergency"/>
    <s v="Paid"/>
    <d v="2025-03-09T00:00:00"/>
    <d v="2025-02-28T00:00:00"/>
    <s v="Private Room"/>
    <n v="700.7"/>
    <n v="50"/>
  </r>
  <r>
    <d v="2025-02-28T00:00:00"/>
    <n v="1835"/>
    <n v="1"/>
    <n v="2"/>
    <n v="1"/>
    <n v="2"/>
    <n v="1"/>
    <n v="4"/>
    <x v="8"/>
    <s v="Appendicitis"/>
    <s v="General Surgery"/>
    <s v="Dr. Olu Abisola"/>
    <s v="Aviva"/>
    <x v="39"/>
    <x v="1"/>
    <x v="1"/>
    <s v="Emergency"/>
    <n v="186"/>
    <n v="47"/>
    <m/>
    <x v="1"/>
    <x v="4"/>
    <s v="Emergency"/>
    <s v="Yes"/>
    <s v="Emergency"/>
    <s v="Paid"/>
    <d v="2025-03-07T00:00:00"/>
    <d v="2025-02-28T00:00:00"/>
    <s v="General Ward"/>
    <n v="170.1"/>
    <n v="10"/>
  </r>
  <r>
    <d v="2025-02-28T00:00:00"/>
    <n v="3469"/>
    <n v="3"/>
    <n v="4"/>
    <n v="2"/>
    <n v="1"/>
    <n v="3"/>
    <n v="10"/>
    <x v="1"/>
    <s v="Asthma"/>
    <s v="Orthopedics"/>
    <s v="Dr. Emma Jones"/>
    <s v="Allianz"/>
    <x v="46"/>
    <x v="0"/>
    <x v="2"/>
    <s v="Outpatient"/>
    <n v="661"/>
    <n v="183"/>
    <d v="2025-03-21T00:00:00"/>
    <x v="0"/>
    <x v="8"/>
    <s v="Physician Referral"/>
    <s v="Yes"/>
    <s v="Emergency"/>
    <s v="Paid"/>
    <m/>
    <m/>
    <s v="N/A"/>
    <n v="590.79999999999995"/>
    <n v="0"/>
  </r>
  <r>
    <d v="2025-02-28T00:00:00"/>
    <n v="2754"/>
    <n v="3"/>
    <n v="5"/>
    <n v="1"/>
    <n v="4"/>
    <n v="2"/>
    <n v="4"/>
    <x v="8"/>
    <s v="Appendicitis"/>
    <s v="Pediatrics"/>
    <s v="Dr. Emma Jones"/>
    <s v="AXA"/>
    <x v="22"/>
    <x v="0"/>
    <x v="0"/>
    <s v="Inpatient"/>
    <n v="577"/>
    <n v="79"/>
    <m/>
    <x v="1"/>
    <x v="1"/>
    <s v="Physician Referral"/>
    <s v="Yes"/>
    <s v="Emergency"/>
    <s v="Pending"/>
    <d v="2025-03-04T00:00:00"/>
    <d v="2025-02-28T00:00:00"/>
    <s v="General Ward"/>
    <n v="466.2"/>
    <n v="10"/>
  </r>
  <r>
    <d v="2025-02-28T00:00:00"/>
    <n v="4352"/>
    <n v="1"/>
    <n v="1"/>
    <n v="2"/>
    <n v="3"/>
    <n v="3"/>
    <n v="10"/>
    <x v="1"/>
    <s v="Asthma"/>
    <s v="Cardiology"/>
    <s v="Dr. Olu Abisola"/>
    <s v="Allianz"/>
    <x v="58"/>
    <x v="1"/>
    <x v="2"/>
    <s v="Emergency"/>
    <n v="429"/>
    <n v="29"/>
    <m/>
    <x v="1"/>
    <x v="9"/>
    <s v="Emergency"/>
    <s v="Yes"/>
    <s v="Emergency"/>
    <s v="Paid"/>
    <d v="2025-03-05T00:00:00"/>
    <d v="2025-02-28T00:00:00"/>
    <s v="Semi-Private Room"/>
    <n v="341.6"/>
    <n v="30"/>
  </r>
  <r>
    <d v="2025-02-28T00:00:00"/>
    <n v="3153"/>
    <n v="2"/>
    <n v="5"/>
    <n v="1"/>
    <n v="3"/>
    <n v="2"/>
    <n v="4"/>
    <x v="8"/>
    <s v="Appendicitis"/>
    <s v="Pediatrics"/>
    <s v="Dr. Johnson Grek"/>
    <s v="AXA"/>
    <x v="3"/>
    <x v="1"/>
    <x v="2"/>
    <s v="Inpatient"/>
    <n v="555"/>
    <n v="161"/>
    <d v="2025-03-16T00:00:00"/>
    <x v="0"/>
    <x v="1"/>
    <s v="Physician Referral"/>
    <s v="No"/>
    <s v="Scheduled"/>
    <s v="Paid"/>
    <m/>
    <m/>
    <s v="N/A"/>
    <n v="501.2"/>
    <n v="0"/>
  </r>
  <r>
    <d v="2025-02-28T00:00:00"/>
    <n v="1130"/>
    <n v="5"/>
    <n v="2"/>
    <n v="2"/>
    <n v="1"/>
    <n v="1"/>
    <n v="10"/>
    <x v="1"/>
    <s v="Asthma"/>
    <s v="General Surgery"/>
    <s v="Dr. Sade Kikiola"/>
    <s v="Aviva"/>
    <x v="40"/>
    <x v="1"/>
    <x v="3"/>
    <s v="Outpatient"/>
    <n v="366"/>
    <n v="121"/>
    <d v="2025-03-27T00:00:00"/>
    <x v="0"/>
    <x v="8"/>
    <s v="Physician Referral"/>
    <s v="No"/>
    <s v="Scheduled"/>
    <s v="Paid"/>
    <m/>
    <m/>
    <s v="N/A"/>
    <n v="340.9"/>
    <n v="0"/>
  </r>
  <r>
    <d v="2025-02-28T00:00:00"/>
    <n v="1197"/>
    <n v="1"/>
    <n v="4"/>
    <n v="2"/>
    <n v="5"/>
    <n v="1"/>
    <n v="7"/>
    <x v="4"/>
    <s v="Asthma"/>
    <s v="Orthopedics"/>
    <s v="Dr. Olu Abisola"/>
    <s v="Aviva"/>
    <x v="34"/>
    <x v="1"/>
    <x v="1"/>
    <s v="Inpatient"/>
    <n v="128"/>
    <n v="82"/>
    <d v="2025-03-08T00:00:00"/>
    <x v="0"/>
    <x v="7"/>
    <s v="Physician Referral"/>
    <s v="No"/>
    <s v="Scheduled"/>
    <s v="Paid"/>
    <m/>
    <m/>
    <s v="N/A"/>
    <n v="147"/>
    <n v="0"/>
  </r>
  <r>
    <d v="2025-02-28T00:00:00"/>
    <n v="3616"/>
    <n v="4"/>
    <n v="1"/>
    <n v="5"/>
    <n v="1"/>
    <n v="3"/>
    <n v="4"/>
    <x v="8"/>
    <s v="Migraine"/>
    <s v="Cardiology"/>
    <s v="Dr. Ravi Patel"/>
    <s v="Allianz"/>
    <x v="23"/>
    <x v="0"/>
    <x v="3"/>
    <s v="Emergency"/>
    <n v="818"/>
    <n v="194"/>
    <d v="2025-03-17T00:00:00"/>
    <x v="0"/>
    <x v="0"/>
    <s v="Physician Referral"/>
    <s v="Yes"/>
    <s v="Emergency"/>
    <s v="Paid"/>
    <m/>
    <m/>
    <s v="N/A"/>
    <n v="708.4"/>
    <n v="0"/>
  </r>
  <r>
    <d v="2025-02-28T00:00:00"/>
    <n v="1455"/>
    <n v="2"/>
    <n v="4"/>
    <n v="2"/>
    <n v="5"/>
    <n v="2"/>
    <n v="10"/>
    <x v="1"/>
    <s v="Asthma"/>
    <s v="Orthopedics"/>
    <s v="Dr. Johnson Grek"/>
    <s v="AXA"/>
    <x v="48"/>
    <x v="0"/>
    <x v="3"/>
    <s v="Outpatient"/>
    <n v="610"/>
    <n v="75"/>
    <m/>
    <x v="1"/>
    <x v="0"/>
    <s v="Self-Referral"/>
    <s v="No"/>
    <s v="Scheduled"/>
    <s v="Pending"/>
    <d v="2025-03-06T00:00:00"/>
    <d v="2025-02-28T00:00:00"/>
    <s v="Semi-Private Room"/>
    <n v="500.5"/>
    <n v="30"/>
  </r>
  <r>
    <d v="2025-03-01T00:00:00"/>
    <n v="2386"/>
    <n v="1"/>
    <n v="4"/>
    <n v="1"/>
    <n v="3"/>
    <n v="1"/>
    <n v="4"/>
    <x v="8"/>
    <s v="Appendicitis"/>
    <s v="Orthopedics"/>
    <s v="Dr. Olu Abisola"/>
    <s v="Aviva"/>
    <x v="28"/>
    <x v="0"/>
    <x v="3"/>
    <s v="Emergency"/>
    <n v="836"/>
    <n v="153"/>
    <m/>
    <x v="1"/>
    <x v="4"/>
    <s v="Physician Referral"/>
    <s v="No"/>
    <s v="Scheduled"/>
    <s v="Pending"/>
    <d v="2025-03-10T00:00:00"/>
    <d v="2025-03-01T00:00:00"/>
    <s v="Semi-Private Room"/>
    <n v="713.3"/>
    <n v="30"/>
  </r>
  <r>
    <d v="2025-03-01T00:00:00"/>
    <n v="3863"/>
    <n v="5"/>
    <n v="2"/>
    <n v="5"/>
    <n v="1"/>
    <n v="1"/>
    <n v="10"/>
    <x v="1"/>
    <s v="Migraine"/>
    <s v="General Surgery"/>
    <s v="Dr. Sade Kikiola"/>
    <s v="Aviva"/>
    <x v="27"/>
    <x v="0"/>
    <x v="0"/>
    <s v="Outpatient"/>
    <n v="948"/>
    <n v="166"/>
    <m/>
    <x v="1"/>
    <x v="3"/>
    <s v="Physician Referral"/>
    <s v="Yes"/>
    <s v="Emergency"/>
    <s v="Pending"/>
    <d v="2025-03-06T00:00:00"/>
    <d v="2025-03-01T00:00:00"/>
    <s v="Semi-Private Room"/>
    <n v="800.8"/>
    <n v="30"/>
  </r>
  <r>
    <d v="2025-03-01T00:00:00"/>
    <n v="1734"/>
    <n v="3"/>
    <n v="5"/>
    <n v="1"/>
    <n v="3"/>
    <n v="3"/>
    <n v="4"/>
    <x v="8"/>
    <s v="Appendicitis"/>
    <s v="Pediatrics"/>
    <s v="Dr. Emma Jones"/>
    <s v="Allianz"/>
    <x v="10"/>
    <x v="1"/>
    <x v="1"/>
    <s v="Emergency"/>
    <n v="90"/>
    <n v="199"/>
    <d v="2025-03-23T00:00:00"/>
    <x v="0"/>
    <x v="1"/>
    <s v="Physician Referral"/>
    <s v="Yes"/>
    <s v="Emergency"/>
    <s v="Paid"/>
    <m/>
    <m/>
    <s v="N/A"/>
    <n v="202.3"/>
    <n v="0"/>
  </r>
  <r>
    <d v="2025-03-01T00:00:00"/>
    <n v="116"/>
    <n v="5"/>
    <n v="4"/>
    <n v="2"/>
    <n v="1"/>
    <n v="3"/>
    <n v="10"/>
    <x v="1"/>
    <s v="Asthma"/>
    <s v="Orthopedics"/>
    <s v="Dr. Sade Kikiola"/>
    <s v="Allianz"/>
    <x v="28"/>
    <x v="0"/>
    <x v="1"/>
    <s v="Inpatient"/>
    <n v="591"/>
    <n v="147"/>
    <m/>
    <x v="1"/>
    <x v="7"/>
    <s v="Physician Referral"/>
    <s v="Yes"/>
    <s v="Emergency"/>
    <s v="Paid"/>
    <d v="2025-03-06T00:00:00"/>
    <d v="2025-03-01T00:00:00"/>
    <s v="Private Room"/>
    <n v="551.6"/>
    <n v="50"/>
  </r>
  <r>
    <d v="2025-03-01T00:00:00"/>
    <n v="4262"/>
    <n v="5"/>
    <n v="4"/>
    <n v="2"/>
    <n v="3"/>
    <n v="2"/>
    <n v="4"/>
    <x v="8"/>
    <s v="Asthma"/>
    <s v="Orthopedics"/>
    <s v="Dr. Sade Kikiola"/>
    <s v="AXA"/>
    <x v="27"/>
    <x v="0"/>
    <x v="0"/>
    <s v="Outpatient"/>
    <n v="939"/>
    <n v="196"/>
    <m/>
    <x v="1"/>
    <x v="9"/>
    <s v="Self-Referral"/>
    <s v="Yes"/>
    <s v="Emergency"/>
    <s v="Paid"/>
    <d v="2025-03-08T00:00:00"/>
    <d v="2025-03-01T00:00:00"/>
    <s v="Semi-Private Room"/>
    <n v="815.5"/>
    <n v="30"/>
  </r>
  <r>
    <d v="2025-03-01T00:00:00"/>
    <n v="4008"/>
    <n v="1"/>
    <n v="4"/>
    <n v="1"/>
    <n v="3"/>
    <n v="1"/>
    <n v="10"/>
    <x v="1"/>
    <s v="Appendicitis"/>
    <s v="Orthopedics"/>
    <s v="Dr. Olu Abisola"/>
    <s v="Aviva"/>
    <x v="50"/>
    <x v="1"/>
    <x v="1"/>
    <s v="Outpatient"/>
    <n v="735"/>
    <n v="97"/>
    <d v="2025-03-26T00:00:00"/>
    <x v="0"/>
    <x v="0"/>
    <s v="Self-Referral"/>
    <s v="Yes"/>
    <s v="Emergency"/>
    <s v="Paid"/>
    <m/>
    <m/>
    <s v="N/A"/>
    <n v="582.4"/>
    <n v="0"/>
  </r>
  <r>
    <d v="2025-03-01T00:00:00"/>
    <n v="3378"/>
    <n v="3"/>
    <n v="1"/>
    <n v="3"/>
    <n v="3"/>
    <n v="2"/>
    <n v="4"/>
    <x v="8"/>
    <s v="Fracture"/>
    <s v="Cardiology"/>
    <s v="Dr. Emma Jones"/>
    <s v="AXA"/>
    <x v="60"/>
    <x v="1"/>
    <x v="4"/>
    <s v="Outpatient"/>
    <n v="423"/>
    <n v="158"/>
    <m/>
    <x v="1"/>
    <x v="1"/>
    <s v="Self-Referral"/>
    <s v="No"/>
    <s v="Scheduled"/>
    <s v="Pending"/>
    <d v="2025-03-03T00:00:00"/>
    <d v="2025-03-01T00:00:00"/>
    <s v="Semi-Private Room"/>
    <n v="427.7"/>
    <n v="30"/>
  </r>
  <r>
    <d v="2025-03-01T00:00:00"/>
    <n v="1408"/>
    <n v="3"/>
    <n v="4"/>
    <n v="5"/>
    <n v="2"/>
    <n v="2"/>
    <n v="10"/>
    <x v="1"/>
    <s v="Migraine"/>
    <s v="Orthopedics"/>
    <s v="Dr. Emma Jones"/>
    <s v="AXA"/>
    <x v="61"/>
    <x v="1"/>
    <x v="4"/>
    <s v="Inpatient"/>
    <n v="856"/>
    <n v="65"/>
    <m/>
    <x v="1"/>
    <x v="9"/>
    <s v="Emergency"/>
    <s v="No"/>
    <s v="Scheduled"/>
    <s v="Pending"/>
    <d v="2025-03-04T00:00:00"/>
    <d v="2025-03-01T00:00:00"/>
    <s v="General Ward"/>
    <n v="651.70000000000005"/>
    <n v="10"/>
  </r>
  <r>
    <d v="2025-03-01T00:00:00"/>
    <n v="3082"/>
    <n v="5"/>
    <n v="4"/>
    <n v="5"/>
    <n v="1"/>
    <n v="2"/>
    <n v="13"/>
    <x v="2"/>
    <s v="Migraine"/>
    <s v="Orthopedics"/>
    <s v="Dr. Sade Kikiola"/>
    <s v="AXA"/>
    <x v="21"/>
    <x v="1"/>
    <x v="3"/>
    <s v="Outpatient"/>
    <n v="688"/>
    <n v="88"/>
    <d v="2025-03-11T00:00:00"/>
    <x v="0"/>
    <x v="0"/>
    <s v="Emergency"/>
    <s v="Yes"/>
    <s v="Emergency"/>
    <s v="Paid"/>
    <m/>
    <m/>
    <s v="N/A"/>
    <n v="543.20000000000005"/>
    <n v="0"/>
  </r>
  <r>
    <d v="2025-03-01T00:00:00"/>
    <n v="2910"/>
    <n v="1"/>
    <n v="2"/>
    <n v="2"/>
    <n v="2"/>
    <n v="3"/>
    <n v="4"/>
    <x v="8"/>
    <s v="Asthma"/>
    <s v="General Surgery"/>
    <s v="Dr. Olu Abisola"/>
    <s v="Allianz"/>
    <x v="42"/>
    <x v="0"/>
    <x v="4"/>
    <s v="Inpatient"/>
    <n v="74"/>
    <n v="64"/>
    <m/>
    <x v="1"/>
    <x v="2"/>
    <s v="Self-Referral"/>
    <s v="Yes"/>
    <s v="Emergency"/>
    <s v="Paid"/>
    <d v="2025-03-03T00:00:00"/>
    <d v="2025-03-01T00:00:00"/>
    <s v="Semi-Private Room"/>
    <n v="117.6"/>
    <n v="30"/>
  </r>
  <r>
    <d v="2025-03-02T00:00:00"/>
    <n v="825"/>
    <n v="3"/>
    <n v="4"/>
    <n v="5"/>
    <n v="3"/>
    <n v="2"/>
    <n v="10"/>
    <x v="1"/>
    <s v="Migraine"/>
    <s v="Orthopedics"/>
    <s v="Dr. Emma Jones"/>
    <s v="AXA"/>
    <x v="14"/>
    <x v="1"/>
    <x v="3"/>
    <s v="Inpatient"/>
    <n v="231"/>
    <n v="114"/>
    <d v="2025-03-18T00:00:00"/>
    <x v="0"/>
    <x v="7"/>
    <s v="Emergency"/>
    <s v="Yes"/>
    <s v="Emergency"/>
    <s v="Pending"/>
    <m/>
    <m/>
    <s v="N/A"/>
    <n v="241.5"/>
    <n v="0"/>
  </r>
  <r>
    <d v="2025-03-02T00:00:00"/>
    <n v="1199"/>
    <n v="3"/>
    <n v="4"/>
    <n v="1"/>
    <n v="4"/>
    <n v="2"/>
    <n v="4"/>
    <x v="8"/>
    <s v="Appendicitis"/>
    <s v="Orthopedics"/>
    <s v="Dr. Emma Jones"/>
    <s v="AXA"/>
    <x v="13"/>
    <x v="1"/>
    <x v="4"/>
    <s v="Outpatient"/>
    <n v="761"/>
    <n v="127"/>
    <d v="2025-03-30T00:00:00"/>
    <x v="0"/>
    <x v="4"/>
    <s v="Self-Referral"/>
    <s v="Yes"/>
    <s v="Emergency"/>
    <s v="Pending"/>
    <m/>
    <m/>
    <s v="N/A"/>
    <n v="621.6"/>
    <n v="0"/>
  </r>
  <r>
    <d v="2025-03-02T00:00:00"/>
    <n v="766"/>
    <n v="4"/>
    <n v="2"/>
    <n v="2"/>
    <n v="5"/>
    <n v="2"/>
    <n v="10"/>
    <x v="1"/>
    <s v="Asthma"/>
    <s v="General Surgery"/>
    <s v="Dr. Ravi Patel"/>
    <s v="AXA"/>
    <x v="5"/>
    <x v="0"/>
    <x v="2"/>
    <s v="Emergency"/>
    <n v="665"/>
    <n v="77"/>
    <m/>
    <x v="1"/>
    <x v="0"/>
    <s v="Physician Referral"/>
    <s v="Yes"/>
    <s v="Emergency"/>
    <s v="Pending"/>
    <d v="2025-03-04T00:00:00"/>
    <d v="2025-03-02T00:00:00"/>
    <s v="General Ward"/>
    <n v="526.4"/>
    <n v="10"/>
  </r>
  <r>
    <d v="2025-03-02T00:00:00"/>
    <n v="4845"/>
    <n v="5"/>
    <n v="1"/>
    <n v="5"/>
    <n v="1"/>
    <n v="3"/>
    <n v="4"/>
    <x v="8"/>
    <s v="Migraine"/>
    <s v="Cardiology"/>
    <s v="Dr. Sade Kikiola"/>
    <s v="Allianz"/>
    <x v="32"/>
    <x v="0"/>
    <x v="2"/>
    <s v="Outpatient"/>
    <n v="813"/>
    <n v="179"/>
    <m/>
    <x v="1"/>
    <x v="1"/>
    <s v="Self-Referral"/>
    <s v="No"/>
    <s v="Scheduled"/>
    <s v="Pending"/>
    <d v="2025-03-05T00:00:00"/>
    <d v="2025-03-02T00:00:00"/>
    <s v="Private Room"/>
    <n v="729.4"/>
    <n v="50"/>
  </r>
  <r>
    <d v="2025-03-02T00:00:00"/>
    <n v="2576"/>
    <n v="2"/>
    <n v="5"/>
    <n v="4"/>
    <n v="1"/>
    <n v="3"/>
    <n v="10"/>
    <x v="1"/>
    <s v="Hypertension"/>
    <s v="Pediatrics"/>
    <s v="Dr. Johnson Grek"/>
    <s v="Allianz"/>
    <x v="46"/>
    <x v="1"/>
    <x v="0"/>
    <s v="Emergency"/>
    <n v="878"/>
    <n v="134"/>
    <m/>
    <x v="1"/>
    <x v="1"/>
    <s v="Self-Referral"/>
    <s v="No"/>
    <s v="Scheduled"/>
    <s v="Pending"/>
    <d v="2025-03-08T00:00:00"/>
    <d v="2025-03-02T00:00:00"/>
    <s v="General Ward"/>
    <n v="715.4"/>
    <n v="10"/>
  </r>
  <r>
    <d v="2025-03-02T00:00:00"/>
    <n v="2318"/>
    <n v="5"/>
    <n v="2"/>
    <n v="5"/>
    <n v="5"/>
    <n v="1"/>
    <n v="4"/>
    <x v="8"/>
    <s v="Migraine"/>
    <s v="General Surgery"/>
    <s v="Dr. Sade Kikiola"/>
    <s v="Aviva"/>
    <x v="9"/>
    <x v="0"/>
    <x v="2"/>
    <s v="Emergency"/>
    <n v="961"/>
    <n v="29"/>
    <d v="2025-03-30T00:00:00"/>
    <x v="0"/>
    <x v="7"/>
    <s v="Emergency"/>
    <s v="Yes"/>
    <s v="Emergency"/>
    <s v="Pending"/>
    <m/>
    <m/>
    <s v="N/A"/>
    <n v="693"/>
    <n v="0"/>
  </r>
  <r>
    <d v="2025-03-02T00:00:00"/>
    <n v="814"/>
    <n v="1"/>
    <n v="1"/>
    <n v="1"/>
    <n v="2"/>
    <n v="3"/>
    <n v="10"/>
    <x v="1"/>
    <s v="Appendicitis"/>
    <s v="Cardiology"/>
    <s v="Dr. Olu Abisola"/>
    <s v="Allianz"/>
    <x v="20"/>
    <x v="1"/>
    <x v="0"/>
    <s v="Outpatient"/>
    <n v="84"/>
    <n v="160"/>
    <d v="2025-03-20T00:00:00"/>
    <x v="0"/>
    <x v="4"/>
    <s v="Self-Referral"/>
    <s v="Yes"/>
    <s v="Emergency"/>
    <s v="Pending"/>
    <m/>
    <m/>
    <s v="N/A"/>
    <n v="170.8"/>
    <n v="0"/>
  </r>
  <r>
    <d v="2025-03-02T00:00:00"/>
    <n v="2192"/>
    <n v="3"/>
    <n v="5"/>
    <n v="5"/>
    <n v="5"/>
    <n v="3"/>
    <n v="4"/>
    <x v="8"/>
    <s v="Migraine"/>
    <s v="Pediatrics"/>
    <s v="Dr. Emma Jones"/>
    <s v="Allianz"/>
    <x v="42"/>
    <x v="1"/>
    <x v="1"/>
    <s v="Outpatient"/>
    <n v="366"/>
    <n v="130"/>
    <m/>
    <x v="1"/>
    <x v="5"/>
    <s v="Physician Referral"/>
    <s v="Yes"/>
    <s v="Emergency"/>
    <s v="Paid"/>
    <d v="2025-03-07T00:00:00"/>
    <d v="2025-03-02T00:00:00"/>
    <s v="Private Room"/>
    <n v="382.2"/>
    <n v="50"/>
  </r>
  <r>
    <d v="2025-03-02T00:00:00"/>
    <n v="1095"/>
    <n v="3"/>
    <n v="4"/>
    <n v="3"/>
    <n v="4"/>
    <n v="2"/>
    <n v="10"/>
    <x v="1"/>
    <s v="Fracture"/>
    <s v="Orthopedics"/>
    <s v="Dr. Emma Jones"/>
    <s v="AXA"/>
    <x v="28"/>
    <x v="0"/>
    <x v="2"/>
    <s v="Emergency"/>
    <n v="145"/>
    <n v="32"/>
    <m/>
    <x v="1"/>
    <x v="9"/>
    <s v="Self-Referral"/>
    <s v="Yes"/>
    <s v="Emergency"/>
    <s v="Paid"/>
    <d v="2025-03-07T00:00:00"/>
    <d v="2025-03-02T00:00:00"/>
    <s v="General Ward"/>
    <n v="130.9"/>
    <n v="10"/>
  </r>
  <r>
    <d v="2025-03-02T00:00:00"/>
    <n v="4881"/>
    <n v="4"/>
    <n v="2"/>
    <n v="3"/>
    <n v="3"/>
    <n v="1"/>
    <n v="4"/>
    <x v="8"/>
    <s v="Fracture"/>
    <s v="General Surgery"/>
    <s v="Dr. Ravi Patel"/>
    <s v="Aviva"/>
    <x v="45"/>
    <x v="1"/>
    <x v="2"/>
    <s v="Outpatient"/>
    <n v="551"/>
    <n v="55"/>
    <d v="2025-03-10T00:00:00"/>
    <x v="0"/>
    <x v="6"/>
    <s v="Self-Referral"/>
    <s v="No"/>
    <s v="Scheduled"/>
    <s v="Pending"/>
    <m/>
    <m/>
    <s v="N/A"/>
    <n v="424.2"/>
    <n v="0"/>
  </r>
  <r>
    <d v="2025-03-03T00:00:00"/>
    <n v="4948"/>
    <n v="3"/>
    <n v="4"/>
    <n v="2"/>
    <n v="5"/>
    <n v="3"/>
    <n v="10"/>
    <x v="1"/>
    <s v="Asthma"/>
    <s v="Orthopedics"/>
    <s v="Dr. Emma Jones"/>
    <s v="Allianz"/>
    <x v="26"/>
    <x v="0"/>
    <x v="0"/>
    <s v="Outpatient"/>
    <n v="484"/>
    <n v="105"/>
    <m/>
    <x v="1"/>
    <x v="7"/>
    <s v="Self-Referral"/>
    <s v="Yes"/>
    <s v="Emergency"/>
    <s v="Paid"/>
    <d v="2025-03-05T00:00:00"/>
    <d v="2025-03-03T00:00:00"/>
    <s v="Private Room"/>
    <n v="447.3"/>
    <n v="50"/>
  </r>
  <r>
    <d v="2025-03-03T00:00:00"/>
    <n v="1381"/>
    <n v="3"/>
    <n v="2"/>
    <n v="3"/>
    <n v="5"/>
    <n v="1"/>
    <n v="4"/>
    <x v="8"/>
    <s v="Fracture"/>
    <s v="General Surgery"/>
    <s v="Dr. Emma Jones"/>
    <s v="Aviva"/>
    <x v="25"/>
    <x v="0"/>
    <x v="2"/>
    <s v="Inpatient"/>
    <n v="550"/>
    <n v="147"/>
    <m/>
    <x v="1"/>
    <x v="2"/>
    <s v="Self-Referral"/>
    <s v="Yes"/>
    <s v="Emergency"/>
    <s v="Pending"/>
    <d v="2025-03-05T00:00:00"/>
    <d v="2025-03-03T00:00:00"/>
    <s v="Semi-Private Room"/>
    <n v="508.9"/>
    <n v="30"/>
  </r>
  <r>
    <d v="2025-03-03T00:00:00"/>
    <n v="1648"/>
    <n v="2"/>
    <n v="5"/>
    <n v="1"/>
    <n v="3"/>
    <n v="2"/>
    <n v="10"/>
    <x v="1"/>
    <s v="Appendicitis"/>
    <s v="Pediatrics"/>
    <s v="Dr. Johnson Grek"/>
    <s v="AXA"/>
    <x v="15"/>
    <x v="0"/>
    <x v="0"/>
    <s v="Emergency"/>
    <n v="765"/>
    <n v="141"/>
    <d v="2025-03-11T00:00:00"/>
    <x v="0"/>
    <x v="3"/>
    <s v="Emergency"/>
    <s v="Yes"/>
    <s v="Emergency"/>
    <s v="Paid"/>
    <m/>
    <m/>
    <s v="N/A"/>
    <n v="634.20000000000005"/>
    <n v="0"/>
  </r>
  <r>
    <d v="2025-03-03T00:00:00"/>
    <n v="682"/>
    <n v="5"/>
    <n v="1"/>
    <n v="4"/>
    <n v="1"/>
    <n v="3"/>
    <n v="4"/>
    <x v="8"/>
    <s v="Hypertension"/>
    <s v="Cardiology"/>
    <s v="Dr. Sade Kikiola"/>
    <s v="Allianz"/>
    <x v="12"/>
    <x v="1"/>
    <x v="2"/>
    <s v="Inpatient"/>
    <n v="862"/>
    <n v="166"/>
    <m/>
    <x v="1"/>
    <x v="4"/>
    <s v="Emergency"/>
    <s v="No"/>
    <s v="Scheduled"/>
    <s v="Pending"/>
    <d v="2025-03-04T00:00:00"/>
    <d v="2025-03-03T00:00:00"/>
    <s v="General Ward"/>
    <n v="726.6"/>
    <n v="10"/>
  </r>
  <r>
    <d v="2025-03-03T00:00:00"/>
    <n v="2657"/>
    <n v="3"/>
    <n v="2"/>
    <n v="4"/>
    <n v="4"/>
    <n v="2"/>
    <n v="10"/>
    <x v="1"/>
    <s v="Hypertension"/>
    <s v="General Surgery"/>
    <s v="Dr. Emma Jones"/>
    <s v="AXA"/>
    <x v="42"/>
    <x v="0"/>
    <x v="3"/>
    <s v="Outpatient"/>
    <n v="591"/>
    <n v="137"/>
    <m/>
    <x v="1"/>
    <x v="5"/>
    <s v="Emergency"/>
    <s v="No"/>
    <s v="Scheduled"/>
    <s v="Paid"/>
    <d v="2025-03-06T00:00:00"/>
    <d v="2025-03-03T00:00:00"/>
    <s v="General Ward"/>
    <n v="516.6"/>
    <n v="10"/>
  </r>
  <r>
    <d v="2025-03-03T00:00:00"/>
    <n v="4528"/>
    <n v="1"/>
    <n v="1"/>
    <n v="2"/>
    <n v="5"/>
    <n v="2"/>
    <n v="4"/>
    <x v="8"/>
    <s v="Asthma"/>
    <s v="Cardiology"/>
    <s v="Dr. Olu Abisola"/>
    <s v="AXA"/>
    <x v="44"/>
    <x v="0"/>
    <x v="1"/>
    <s v="Outpatient"/>
    <n v="350"/>
    <n v="154"/>
    <m/>
    <x v="1"/>
    <x v="6"/>
    <s v="Self-Referral"/>
    <s v="Yes"/>
    <s v="Emergency"/>
    <s v="Pending"/>
    <d v="2025-03-10T00:00:00"/>
    <d v="2025-03-03T00:00:00"/>
    <s v="Private Room"/>
    <n v="387.8"/>
    <n v="50"/>
  </r>
  <r>
    <d v="2025-03-03T00:00:00"/>
    <n v="1061"/>
    <n v="2"/>
    <n v="4"/>
    <n v="2"/>
    <n v="5"/>
    <n v="1"/>
    <n v="10"/>
    <x v="1"/>
    <s v="Asthma"/>
    <s v="Orthopedics"/>
    <s v="Dr. Johnson Grek"/>
    <s v="Aviva"/>
    <x v="21"/>
    <x v="1"/>
    <x v="2"/>
    <s v="Inpatient"/>
    <n v="800"/>
    <n v="34"/>
    <m/>
    <x v="1"/>
    <x v="6"/>
    <s v="Physician Referral"/>
    <s v="Yes"/>
    <s v="Emergency"/>
    <s v="Paid"/>
    <d v="2025-03-08T00:00:00"/>
    <d v="2025-03-03T00:00:00"/>
    <s v="Private Room"/>
    <n v="618.79999999999995"/>
    <n v="50"/>
  </r>
  <r>
    <d v="2025-03-03T00:00:00"/>
    <n v="4647"/>
    <n v="2"/>
    <n v="4"/>
    <n v="3"/>
    <n v="1"/>
    <n v="3"/>
    <n v="4"/>
    <x v="8"/>
    <s v="Fracture"/>
    <s v="Orthopedics"/>
    <s v="Dr. Johnson Grek"/>
    <s v="Allianz"/>
    <x v="10"/>
    <x v="1"/>
    <x v="1"/>
    <s v="Inpatient"/>
    <n v="493"/>
    <n v="100"/>
    <d v="2025-03-18T00:00:00"/>
    <x v="0"/>
    <x v="7"/>
    <s v="Emergency"/>
    <s v="No"/>
    <s v="Scheduled"/>
    <s v="Paid"/>
    <m/>
    <m/>
    <s v="N/A"/>
    <n v="415.1"/>
    <n v="0"/>
  </r>
  <r>
    <d v="2025-03-03T00:00:00"/>
    <n v="4112"/>
    <n v="4"/>
    <n v="5"/>
    <n v="1"/>
    <n v="4"/>
    <n v="1"/>
    <n v="10"/>
    <x v="1"/>
    <s v="Appendicitis"/>
    <s v="Pediatrics"/>
    <s v="Dr. Ravi Patel"/>
    <s v="Aviva"/>
    <x v="17"/>
    <x v="1"/>
    <x v="2"/>
    <s v="Outpatient"/>
    <n v="268"/>
    <n v="65"/>
    <d v="2025-03-21T00:00:00"/>
    <x v="0"/>
    <x v="1"/>
    <s v="Physician Referral"/>
    <s v="Yes"/>
    <s v="Emergency"/>
    <s v="Pending"/>
    <m/>
    <m/>
    <s v="N/A"/>
    <n v="233.1"/>
    <n v="0"/>
  </r>
  <r>
    <d v="2025-03-03T00:00:00"/>
    <n v="4943"/>
    <n v="1"/>
    <n v="5"/>
    <n v="3"/>
    <n v="3"/>
    <n v="2"/>
    <n v="4"/>
    <x v="8"/>
    <s v="Fracture"/>
    <s v="Pediatrics"/>
    <s v="Dr. Olu Abisola"/>
    <s v="AXA"/>
    <x v="53"/>
    <x v="1"/>
    <x v="2"/>
    <s v="Emergency"/>
    <n v="335"/>
    <n v="67"/>
    <d v="2025-03-11T00:00:00"/>
    <x v="0"/>
    <x v="6"/>
    <s v="Emergency"/>
    <s v="No"/>
    <s v="Scheduled"/>
    <s v="Pending"/>
    <m/>
    <m/>
    <s v="N/A"/>
    <n v="281.39999999999998"/>
    <n v="0"/>
  </r>
  <r>
    <d v="2025-03-04T00:00:00"/>
    <n v="1805"/>
    <n v="2"/>
    <n v="3"/>
    <n v="1"/>
    <n v="3"/>
    <n v="3"/>
    <n v="10"/>
    <x v="1"/>
    <s v="Appendicitis"/>
    <s v="Neurology"/>
    <s v="Dr. Johnson Grek"/>
    <s v="Allianz"/>
    <x v="36"/>
    <x v="0"/>
    <x v="3"/>
    <s v="Inpatient"/>
    <n v="408"/>
    <n v="85"/>
    <d v="2025-03-28T00:00:00"/>
    <x v="0"/>
    <x v="1"/>
    <s v="Physician Referral"/>
    <s v="Yes"/>
    <s v="Emergency"/>
    <s v="Pending"/>
    <m/>
    <m/>
    <s v="N/A"/>
    <n v="345.1"/>
    <n v="0"/>
  </r>
  <r>
    <d v="2025-03-04T00:00:00"/>
    <n v="410"/>
    <n v="5"/>
    <n v="3"/>
    <n v="1"/>
    <n v="2"/>
    <n v="2"/>
    <n v="4"/>
    <x v="8"/>
    <s v="Appendicitis"/>
    <s v="Neurology"/>
    <s v="Dr. Sade Kikiola"/>
    <s v="AXA"/>
    <x v="9"/>
    <x v="0"/>
    <x v="4"/>
    <s v="Emergency"/>
    <n v="714"/>
    <n v="23"/>
    <m/>
    <x v="1"/>
    <x v="2"/>
    <s v="Self-Referral"/>
    <s v="No"/>
    <s v="Scheduled"/>
    <s v="Paid"/>
    <d v="2025-03-11T00:00:00"/>
    <d v="2025-03-04T00:00:00"/>
    <s v="Private Room"/>
    <n v="550.9"/>
    <n v="50"/>
  </r>
  <r>
    <d v="2025-03-04T00:00:00"/>
    <n v="3641"/>
    <n v="1"/>
    <n v="5"/>
    <n v="4"/>
    <n v="4"/>
    <n v="1"/>
    <n v="10"/>
    <x v="1"/>
    <s v="Hypertension"/>
    <s v="Pediatrics"/>
    <s v="Dr. Olu Abisola"/>
    <s v="Aviva"/>
    <x v="61"/>
    <x v="0"/>
    <x v="4"/>
    <s v="Outpatient"/>
    <n v="804"/>
    <n v="22"/>
    <m/>
    <x v="1"/>
    <x v="1"/>
    <s v="Self-Referral"/>
    <s v="No"/>
    <s v="Scheduled"/>
    <s v="Paid"/>
    <d v="2025-03-13T00:00:00"/>
    <d v="2025-03-04T00:00:00"/>
    <s v="Semi-Private Room"/>
    <n v="599.20000000000005"/>
    <n v="30"/>
  </r>
  <r>
    <d v="2025-03-04T00:00:00"/>
    <n v="3235"/>
    <n v="5"/>
    <n v="4"/>
    <n v="1"/>
    <n v="4"/>
    <n v="1"/>
    <n v="4"/>
    <x v="8"/>
    <s v="Appendicitis"/>
    <s v="Orthopedics"/>
    <s v="Dr. Sade Kikiola"/>
    <s v="Aviva"/>
    <x v="34"/>
    <x v="1"/>
    <x v="1"/>
    <s v="Emergency"/>
    <n v="842"/>
    <n v="22"/>
    <m/>
    <x v="1"/>
    <x v="4"/>
    <s v="Emergency"/>
    <s v="Yes"/>
    <s v="Emergency"/>
    <s v="Paid"/>
    <d v="2025-03-10T00:00:00"/>
    <d v="2025-03-04T00:00:00"/>
    <s v="Private Room"/>
    <n v="639.79999999999995"/>
    <n v="50"/>
  </r>
  <r>
    <d v="2025-03-04T00:00:00"/>
    <n v="2292"/>
    <n v="4"/>
    <n v="1"/>
    <n v="5"/>
    <n v="5"/>
    <n v="2"/>
    <n v="10"/>
    <x v="1"/>
    <s v="Migraine"/>
    <s v="Cardiology"/>
    <s v="Dr. Ravi Patel"/>
    <s v="AXA"/>
    <x v="16"/>
    <x v="1"/>
    <x v="1"/>
    <s v="Emergency"/>
    <n v="276"/>
    <n v="88"/>
    <m/>
    <x v="1"/>
    <x v="4"/>
    <s v="Physician Referral"/>
    <s v="Yes"/>
    <s v="Emergency"/>
    <s v="Paid"/>
    <d v="2025-03-06T00:00:00"/>
    <d v="2025-03-04T00:00:00"/>
    <s v="General Ward"/>
    <n v="261.8"/>
    <n v="10"/>
  </r>
  <r>
    <d v="2025-03-04T00:00:00"/>
    <n v="324"/>
    <n v="4"/>
    <n v="5"/>
    <n v="1"/>
    <n v="2"/>
    <n v="1"/>
    <n v="4"/>
    <x v="8"/>
    <s v="Appendicitis"/>
    <s v="Pediatrics"/>
    <s v="Dr. Ravi Patel"/>
    <s v="Aviva"/>
    <x v="29"/>
    <x v="0"/>
    <x v="3"/>
    <s v="Outpatient"/>
    <n v="970"/>
    <n v="112"/>
    <d v="2025-03-26T00:00:00"/>
    <x v="0"/>
    <x v="8"/>
    <s v="Self-Referral"/>
    <s v="No"/>
    <s v="Scheduled"/>
    <s v="Pending"/>
    <m/>
    <m/>
    <s v="N/A"/>
    <n v="757.4"/>
    <n v="0"/>
  </r>
  <r>
    <d v="2025-03-04T00:00:00"/>
    <n v="2319"/>
    <n v="3"/>
    <n v="1"/>
    <n v="4"/>
    <n v="3"/>
    <n v="1"/>
    <n v="10"/>
    <x v="1"/>
    <s v="Hypertension"/>
    <s v="Cardiology"/>
    <s v="Dr. Emma Jones"/>
    <s v="Aviva"/>
    <x v="9"/>
    <x v="1"/>
    <x v="0"/>
    <s v="Outpatient"/>
    <n v="946"/>
    <n v="47"/>
    <m/>
    <x v="1"/>
    <x v="1"/>
    <s v="Self-Referral"/>
    <s v="Yes"/>
    <s v="Emergency"/>
    <s v="Pending"/>
    <d v="2025-03-05T00:00:00"/>
    <d v="2025-03-04T00:00:00"/>
    <s v="Semi-Private Room"/>
    <n v="716.1"/>
    <n v="30"/>
  </r>
  <r>
    <d v="2025-03-04T00:00:00"/>
    <n v="3279"/>
    <n v="5"/>
    <n v="3"/>
    <n v="3"/>
    <n v="4"/>
    <n v="2"/>
    <n v="4"/>
    <x v="8"/>
    <s v="Fracture"/>
    <s v="Neurology"/>
    <s v="Dr. Sade Kikiola"/>
    <s v="AXA"/>
    <x v="39"/>
    <x v="1"/>
    <x v="1"/>
    <s v="Outpatient"/>
    <n v="880"/>
    <n v="42"/>
    <m/>
    <x v="1"/>
    <x v="4"/>
    <s v="Self-Referral"/>
    <s v="Yes"/>
    <s v="Emergency"/>
    <s v="Paid"/>
    <d v="2025-03-05T00:00:00"/>
    <d v="2025-03-04T00:00:00"/>
    <s v="Private Room"/>
    <n v="680.4"/>
    <n v="50"/>
  </r>
  <r>
    <d v="2025-03-04T00:00:00"/>
    <n v="806"/>
    <n v="5"/>
    <n v="1"/>
    <n v="1"/>
    <n v="4"/>
    <n v="3"/>
    <n v="10"/>
    <x v="1"/>
    <s v="Appendicitis"/>
    <s v="Cardiology"/>
    <s v="Dr. Sade Kikiola"/>
    <s v="Allianz"/>
    <x v="30"/>
    <x v="0"/>
    <x v="4"/>
    <s v="Emergency"/>
    <n v="994"/>
    <n v="49"/>
    <d v="2025-03-29T00:00:00"/>
    <x v="0"/>
    <x v="8"/>
    <s v="Emergency"/>
    <s v="Yes"/>
    <s v="Emergency"/>
    <s v="Pending"/>
    <m/>
    <m/>
    <s v="N/A"/>
    <n v="730.1"/>
    <n v="0"/>
  </r>
  <r>
    <d v="2025-03-04T00:00:00"/>
    <n v="1245"/>
    <n v="4"/>
    <n v="5"/>
    <n v="5"/>
    <n v="1"/>
    <n v="3"/>
    <n v="4"/>
    <x v="8"/>
    <s v="Migraine"/>
    <s v="Pediatrics"/>
    <s v="Dr. Ravi Patel"/>
    <s v="Allianz"/>
    <x v="45"/>
    <x v="0"/>
    <x v="3"/>
    <s v="Inpatient"/>
    <n v="409"/>
    <n v="81"/>
    <d v="2025-03-25T00:00:00"/>
    <x v="0"/>
    <x v="1"/>
    <s v="Physician Referral"/>
    <s v="Yes"/>
    <s v="Emergency"/>
    <s v="Pending"/>
    <m/>
    <m/>
    <s v="N/A"/>
    <n v="343"/>
    <n v="0"/>
  </r>
  <r>
    <d v="2025-03-05T00:00:00"/>
    <n v="3767"/>
    <n v="5"/>
    <n v="4"/>
    <n v="2"/>
    <n v="3"/>
    <n v="3"/>
    <n v="10"/>
    <x v="1"/>
    <s v="Asthma"/>
    <s v="Orthopedics"/>
    <s v="Dr. Sade Kikiola"/>
    <s v="Allianz"/>
    <x v="54"/>
    <x v="1"/>
    <x v="0"/>
    <s v="Outpatient"/>
    <n v="553"/>
    <n v="106"/>
    <d v="2025-03-27T00:00:00"/>
    <x v="0"/>
    <x v="7"/>
    <s v="Emergency"/>
    <s v="No"/>
    <s v="Scheduled"/>
    <s v="Pending"/>
    <m/>
    <m/>
    <s v="N/A"/>
    <n v="461.3"/>
    <n v="0"/>
  </r>
  <r>
    <d v="2025-03-05T00:00:00"/>
    <n v="2898"/>
    <n v="1"/>
    <n v="5"/>
    <n v="3"/>
    <n v="1"/>
    <n v="2"/>
    <n v="4"/>
    <x v="8"/>
    <s v="Fracture"/>
    <s v="Pediatrics"/>
    <s v="Dr. Olu Abisola"/>
    <s v="AXA"/>
    <x v="38"/>
    <x v="1"/>
    <x v="3"/>
    <s v="Outpatient"/>
    <n v="56"/>
    <n v="70"/>
    <m/>
    <x v="1"/>
    <x v="1"/>
    <s v="Physician Referral"/>
    <s v="No"/>
    <s v="Scheduled"/>
    <s v="Pending"/>
    <d v="2025-03-14T00:00:00"/>
    <d v="2025-03-05T00:00:00"/>
    <s v="Semi-Private Room"/>
    <n v="109.2"/>
    <n v="30"/>
  </r>
  <r>
    <d v="2025-03-05T00:00:00"/>
    <n v="1235"/>
    <n v="3"/>
    <n v="2"/>
    <n v="2"/>
    <n v="2"/>
    <n v="2"/>
    <n v="10"/>
    <x v="1"/>
    <s v="Asthma"/>
    <s v="General Surgery"/>
    <s v="Dr. Emma Jones"/>
    <s v="AXA"/>
    <x v="42"/>
    <x v="1"/>
    <x v="4"/>
    <s v="Inpatient"/>
    <n v="878"/>
    <n v="60"/>
    <d v="2025-03-17T00:00:00"/>
    <x v="0"/>
    <x v="4"/>
    <s v="Emergency"/>
    <s v="No"/>
    <s v="Scheduled"/>
    <s v="Paid"/>
    <m/>
    <m/>
    <s v="N/A"/>
    <n v="656.6"/>
    <n v="0"/>
  </r>
  <r>
    <d v="2025-03-05T00:00:00"/>
    <n v="3701"/>
    <n v="3"/>
    <n v="2"/>
    <n v="5"/>
    <n v="4"/>
    <n v="1"/>
    <n v="4"/>
    <x v="8"/>
    <s v="Migraine"/>
    <s v="General Surgery"/>
    <s v="Dr. Emma Jones"/>
    <s v="Aviva"/>
    <x v="39"/>
    <x v="0"/>
    <x v="3"/>
    <s v="Outpatient"/>
    <n v="738"/>
    <n v="83"/>
    <m/>
    <x v="1"/>
    <x v="3"/>
    <s v="Self-Referral"/>
    <s v="Yes"/>
    <s v="Emergency"/>
    <s v="Pending"/>
    <d v="2025-03-11T00:00:00"/>
    <d v="2025-03-05T00:00:00"/>
    <s v="Private Room"/>
    <n v="609.70000000000005"/>
    <n v="50"/>
  </r>
  <r>
    <d v="2025-03-05T00:00:00"/>
    <n v="4968"/>
    <n v="1"/>
    <n v="2"/>
    <n v="4"/>
    <n v="2"/>
    <n v="3"/>
    <n v="10"/>
    <x v="1"/>
    <s v="Hypertension"/>
    <s v="General Surgery"/>
    <s v="Dr. Olu Abisola"/>
    <s v="Allianz"/>
    <x v="28"/>
    <x v="0"/>
    <x v="2"/>
    <s v="Outpatient"/>
    <n v="286"/>
    <n v="62"/>
    <m/>
    <x v="1"/>
    <x v="9"/>
    <s v="Physician Referral"/>
    <s v="Yes"/>
    <s v="Emergency"/>
    <s v="Pending"/>
    <d v="2025-03-11T00:00:00"/>
    <d v="2025-03-05T00:00:00"/>
    <s v="Private Room"/>
    <n v="278.60000000000002"/>
    <n v="50"/>
  </r>
  <r>
    <d v="2025-03-05T00:00:00"/>
    <n v="4708"/>
    <n v="2"/>
    <n v="4"/>
    <n v="4"/>
    <n v="1"/>
    <n v="1"/>
    <n v="4"/>
    <x v="8"/>
    <s v="Hypertension"/>
    <s v="Orthopedics"/>
    <s v="Dr. Johnson Grek"/>
    <s v="Aviva"/>
    <x v="22"/>
    <x v="0"/>
    <x v="4"/>
    <s v="Inpatient"/>
    <n v="556"/>
    <n v="110"/>
    <d v="2025-03-26T00:00:00"/>
    <x v="0"/>
    <x v="1"/>
    <s v="Emergency"/>
    <s v="Yes"/>
    <s v="Emergency"/>
    <s v="Pending"/>
    <m/>
    <m/>
    <s v="N/A"/>
    <n v="466.2"/>
    <n v="0"/>
  </r>
  <r>
    <d v="2025-03-05T00:00:00"/>
    <n v="2498"/>
    <n v="5"/>
    <n v="5"/>
    <n v="3"/>
    <n v="3"/>
    <n v="2"/>
    <n v="10"/>
    <x v="1"/>
    <s v="Fracture"/>
    <s v="Pediatrics"/>
    <s v="Dr. Sade Kikiola"/>
    <s v="AXA"/>
    <x v="35"/>
    <x v="0"/>
    <x v="0"/>
    <s v="Emergency"/>
    <n v="625"/>
    <n v="77"/>
    <d v="2025-03-23T00:00:00"/>
    <x v="0"/>
    <x v="5"/>
    <s v="Self-Referral"/>
    <s v="Yes"/>
    <s v="Emergency"/>
    <s v="Paid"/>
    <m/>
    <m/>
    <s v="N/A"/>
    <n v="491.4"/>
    <n v="0"/>
  </r>
  <r>
    <d v="2025-03-05T00:00:00"/>
    <n v="4198"/>
    <n v="2"/>
    <n v="2"/>
    <n v="1"/>
    <n v="4"/>
    <n v="3"/>
    <n v="4"/>
    <x v="8"/>
    <s v="Appendicitis"/>
    <s v="General Surgery"/>
    <s v="Dr. Johnson Grek"/>
    <s v="Allianz"/>
    <x v="36"/>
    <x v="0"/>
    <x v="3"/>
    <s v="Emergency"/>
    <n v="422"/>
    <n v="78"/>
    <d v="2025-04-02T00:00:00"/>
    <x v="0"/>
    <x v="6"/>
    <s v="Self-Referral"/>
    <s v="No"/>
    <s v="Scheduled"/>
    <s v="Pending"/>
    <m/>
    <m/>
    <s v="N/A"/>
    <n v="350"/>
    <n v="0"/>
  </r>
  <r>
    <d v="2025-03-05T00:00:00"/>
    <n v="1097"/>
    <n v="2"/>
    <n v="5"/>
    <n v="1"/>
    <n v="3"/>
    <n v="2"/>
    <n v="10"/>
    <x v="1"/>
    <s v="Appendicitis"/>
    <s v="Pediatrics"/>
    <s v="Dr. Johnson Grek"/>
    <s v="AXA"/>
    <x v="22"/>
    <x v="1"/>
    <x v="4"/>
    <s v="Emergency"/>
    <n v="267"/>
    <n v="187"/>
    <m/>
    <x v="1"/>
    <x v="1"/>
    <s v="Physician Referral"/>
    <s v="Yes"/>
    <s v="Emergency"/>
    <s v="Paid"/>
    <d v="2025-03-09T00:00:00"/>
    <d v="2025-03-05T00:00:00"/>
    <s v="Private Room"/>
    <n v="352.8"/>
    <n v="50"/>
  </r>
  <r>
    <d v="2025-03-05T00:00:00"/>
    <n v="2797"/>
    <n v="5"/>
    <n v="3"/>
    <n v="2"/>
    <n v="2"/>
    <n v="1"/>
    <n v="4"/>
    <x v="8"/>
    <s v="Asthma"/>
    <s v="Neurology"/>
    <s v="Dr. Sade Kikiola"/>
    <s v="Aviva"/>
    <x v="9"/>
    <x v="1"/>
    <x v="4"/>
    <s v="Outpatient"/>
    <n v="324"/>
    <n v="193"/>
    <m/>
    <x v="1"/>
    <x v="4"/>
    <s v="Emergency"/>
    <s v="No"/>
    <s v="Scheduled"/>
    <s v="Paid"/>
    <d v="2025-03-07T00:00:00"/>
    <d v="2025-03-05T00:00:00"/>
    <s v="Semi-Private Room"/>
    <n v="382.9"/>
    <n v="30"/>
  </r>
  <r>
    <d v="2025-03-06T00:00:00"/>
    <n v="2010"/>
    <n v="4"/>
    <n v="2"/>
    <n v="4"/>
    <n v="5"/>
    <n v="1"/>
    <n v="10"/>
    <x v="1"/>
    <s v="Hypertension"/>
    <s v="General Surgery"/>
    <s v="Dr. Ravi Patel"/>
    <s v="Aviva"/>
    <x v="33"/>
    <x v="1"/>
    <x v="0"/>
    <s v="Inpatient"/>
    <n v="562"/>
    <n v="81"/>
    <m/>
    <x v="1"/>
    <x v="3"/>
    <s v="Self-Referral"/>
    <s v="Yes"/>
    <s v="Emergency"/>
    <s v="Pending"/>
    <d v="2025-03-09T00:00:00"/>
    <d v="2025-03-06T00:00:00"/>
    <s v="General Ward"/>
    <n v="457.1"/>
    <n v="10"/>
  </r>
  <r>
    <d v="2025-03-06T00:00:00"/>
    <n v="1427"/>
    <n v="5"/>
    <n v="2"/>
    <n v="1"/>
    <n v="3"/>
    <n v="2"/>
    <n v="4"/>
    <x v="8"/>
    <s v="Appendicitis"/>
    <s v="General Surgery"/>
    <s v="Dr. Sade Kikiola"/>
    <s v="AXA"/>
    <x v="1"/>
    <x v="0"/>
    <x v="4"/>
    <s v="Emergency"/>
    <n v="266"/>
    <n v="196"/>
    <d v="2025-03-24T00:00:00"/>
    <x v="0"/>
    <x v="0"/>
    <s v="Physician Referral"/>
    <s v="No"/>
    <s v="Scheduled"/>
    <s v="Pending"/>
    <m/>
    <m/>
    <s v="N/A"/>
    <n v="323.39999999999998"/>
    <n v="0"/>
  </r>
  <r>
    <d v="2025-03-06T00:00:00"/>
    <n v="3286"/>
    <n v="4"/>
    <n v="4"/>
    <n v="1"/>
    <n v="3"/>
    <n v="2"/>
    <n v="10"/>
    <x v="1"/>
    <s v="Appendicitis"/>
    <s v="Orthopedics"/>
    <s v="Dr. Ravi Patel"/>
    <s v="AXA"/>
    <x v="42"/>
    <x v="0"/>
    <x v="0"/>
    <s v="Inpatient"/>
    <n v="933"/>
    <n v="135"/>
    <m/>
    <x v="1"/>
    <x v="0"/>
    <s v="Physician Referral"/>
    <s v="Yes"/>
    <s v="Emergency"/>
    <s v="Paid"/>
    <d v="2025-03-09T00:00:00"/>
    <d v="2025-03-06T00:00:00"/>
    <s v="Private Room"/>
    <n v="782.6"/>
    <n v="50"/>
  </r>
  <r>
    <d v="2025-03-06T00:00:00"/>
    <n v="4960"/>
    <n v="1"/>
    <n v="5"/>
    <n v="4"/>
    <n v="3"/>
    <n v="3"/>
    <n v="4"/>
    <x v="8"/>
    <s v="Hypertension"/>
    <s v="Pediatrics"/>
    <s v="Dr. Olu Abisola"/>
    <s v="Allianz"/>
    <x v="60"/>
    <x v="0"/>
    <x v="4"/>
    <s v="Emergency"/>
    <n v="576"/>
    <n v="130"/>
    <m/>
    <x v="1"/>
    <x v="7"/>
    <s v="Self-Referral"/>
    <s v="No"/>
    <s v="Scheduled"/>
    <s v="Paid"/>
    <d v="2025-03-14T00:00:00"/>
    <d v="2025-03-06T00:00:00"/>
    <s v="Private Room"/>
    <n v="529.20000000000005"/>
    <n v="50"/>
  </r>
  <r>
    <d v="2025-03-06T00:00:00"/>
    <n v="4157"/>
    <n v="4"/>
    <n v="4"/>
    <n v="4"/>
    <n v="4"/>
    <n v="2"/>
    <n v="10"/>
    <x v="1"/>
    <s v="Hypertension"/>
    <s v="Orthopedics"/>
    <s v="Dr. Ravi Patel"/>
    <s v="AXA"/>
    <x v="21"/>
    <x v="1"/>
    <x v="3"/>
    <s v="Emergency"/>
    <n v="139"/>
    <n v="42"/>
    <m/>
    <x v="1"/>
    <x v="9"/>
    <s v="Emergency"/>
    <s v="Yes"/>
    <s v="Emergency"/>
    <s v="Paid"/>
    <d v="2025-03-12T00:00:00"/>
    <d v="2025-03-06T00:00:00"/>
    <s v="Private Room"/>
    <n v="161.69999999999999"/>
    <n v="50"/>
  </r>
  <r>
    <d v="2025-03-06T00:00:00"/>
    <n v="3658"/>
    <n v="2"/>
    <n v="4"/>
    <n v="5"/>
    <n v="2"/>
    <n v="1"/>
    <n v="4"/>
    <x v="8"/>
    <s v="Migraine"/>
    <s v="Orthopedics"/>
    <s v="Dr. Johnson Grek"/>
    <s v="Aviva"/>
    <x v="13"/>
    <x v="0"/>
    <x v="0"/>
    <s v="Outpatient"/>
    <n v="471"/>
    <n v="191"/>
    <m/>
    <x v="1"/>
    <x v="0"/>
    <s v="Physician Referral"/>
    <s v="No"/>
    <s v="Scheduled"/>
    <s v="Paid"/>
    <d v="2025-03-13T00:00:00"/>
    <d v="2025-03-06T00:00:00"/>
    <s v="General Ward"/>
    <n v="470.4"/>
    <n v="10"/>
  </r>
  <r>
    <d v="2025-03-06T00:00:00"/>
    <n v="1332"/>
    <n v="2"/>
    <n v="5"/>
    <n v="2"/>
    <n v="2"/>
    <n v="1"/>
    <n v="10"/>
    <x v="1"/>
    <s v="Asthma"/>
    <s v="Pediatrics"/>
    <s v="Dr. Johnson Grek"/>
    <s v="Aviva"/>
    <x v="6"/>
    <x v="0"/>
    <x v="0"/>
    <s v="Emergency"/>
    <n v="359"/>
    <n v="191"/>
    <d v="2025-03-22T00:00:00"/>
    <x v="0"/>
    <x v="5"/>
    <s v="Self-Referral"/>
    <s v="Yes"/>
    <s v="Emergency"/>
    <s v="Pending"/>
    <m/>
    <m/>
    <s v="N/A"/>
    <n v="385"/>
    <n v="0"/>
  </r>
  <r>
    <d v="2025-03-06T00:00:00"/>
    <n v="3754"/>
    <n v="2"/>
    <n v="3"/>
    <n v="4"/>
    <n v="4"/>
    <n v="2"/>
    <n v="4"/>
    <x v="8"/>
    <s v="Hypertension"/>
    <s v="Neurology"/>
    <s v="Dr. Johnson Grek"/>
    <s v="AXA"/>
    <x v="14"/>
    <x v="1"/>
    <x v="4"/>
    <s v="Emergency"/>
    <n v="872"/>
    <n v="38"/>
    <m/>
    <x v="1"/>
    <x v="3"/>
    <s v="Self-Referral"/>
    <s v="Yes"/>
    <s v="Emergency"/>
    <s v="Paid"/>
    <d v="2025-03-15T00:00:00"/>
    <d v="2025-03-06T00:00:00"/>
    <s v="Semi-Private Room"/>
    <n v="658"/>
    <n v="30"/>
  </r>
  <r>
    <d v="2025-03-06T00:00:00"/>
    <n v="4805"/>
    <n v="4"/>
    <n v="5"/>
    <n v="5"/>
    <n v="3"/>
    <n v="2"/>
    <n v="10"/>
    <x v="1"/>
    <s v="Migraine"/>
    <s v="Pediatrics"/>
    <s v="Dr. Ravi Patel"/>
    <s v="AXA"/>
    <x v="15"/>
    <x v="0"/>
    <x v="2"/>
    <s v="Inpatient"/>
    <n v="832"/>
    <n v="191"/>
    <d v="2025-04-02T00:00:00"/>
    <x v="0"/>
    <x v="7"/>
    <s v="Self-Referral"/>
    <s v="Yes"/>
    <s v="Emergency"/>
    <s v="Pending"/>
    <m/>
    <m/>
    <s v="N/A"/>
    <n v="716.1"/>
    <n v="0"/>
  </r>
  <r>
    <d v="2025-03-06T00:00:00"/>
    <n v="3293"/>
    <n v="2"/>
    <n v="3"/>
    <n v="4"/>
    <n v="3"/>
    <n v="3"/>
    <n v="4"/>
    <x v="8"/>
    <s v="Hypertension"/>
    <s v="Neurology"/>
    <s v="Dr. Johnson Grek"/>
    <s v="Allianz"/>
    <x v="47"/>
    <x v="1"/>
    <x v="0"/>
    <s v="Outpatient"/>
    <n v="517"/>
    <n v="30"/>
    <d v="2025-03-27T00:00:00"/>
    <x v="0"/>
    <x v="2"/>
    <s v="Emergency"/>
    <s v="Yes"/>
    <s v="Emergency"/>
    <s v="Pending"/>
    <m/>
    <m/>
    <s v="N/A"/>
    <n v="382.9"/>
    <n v="0"/>
  </r>
  <r>
    <d v="2025-03-07T00:00:00"/>
    <n v="55"/>
    <n v="3"/>
    <n v="4"/>
    <n v="3"/>
    <n v="5"/>
    <n v="1"/>
    <n v="10"/>
    <x v="1"/>
    <s v="Fracture"/>
    <s v="Orthopedics"/>
    <s v="Dr. Emma Jones"/>
    <s v="Aviva"/>
    <x v="20"/>
    <x v="0"/>
    <x v="2"/>
    <s v="Outpatient"/>
    <n v="852"/>
    <n v="79"/>
    <m/>
    <x v="1"/>
    <x v="7"/>
    <s v="Emergency"/>
    <s v="No"/>
    <s v="Scheduled"/>
    <s v="Paid"/>
    <d v="2025-03-08T00:00:00"/>
    <d v="2025-03-07T00:00:00"/>
    <s v="Private Room"/>
    <n v="686.7"/>
    <n v="50"/>
  </r>
  <r>
    <d v="2025-03-07T00:00:00"/>
    <n v="1115"/>
    <n v="5"/>
    <n v="3"/>
    <n v="3"/>
    <n v="3"/>
    <n v="1"/>
    <n v="4"/>
    <x v="8"/>
    <s v="Fracture"/>
    <s v="Neurology"/>
    <s v="Dr. Sade Kikiola"/>
    <s v="Aviva"/>
    <x v="39"/>
    <x v="0"/>
    <x v="1"/>
    <s v="Emergency"/>
    <n v="457"/>
    <n v="185"/>
    <m/>
    <x v="1"/>
    <x v="1"/>
    <s v="Physician Referral"/>
    <s v="No"/>
    <s v="Scheduled"/>
    <s v="Pending"/>
    <d v="2025-03-09T00:00:00"/>
    <d v="2025-03-07T00:00:00"/>
    <s v="Private Room"/>
    <n v="484.4"/>
    <n v="50"/>
  </r>
  <r>
    <d v="2025-03-07T00:00:00"/>
    <n v="1873"/>
    <n v="2"/>
    <n v="3"/>
    <n v="3"/>
    <n v="1"/>
    <n v="1"/>
    <n v="10"/>
    <x v="1"/>
    <s v="Fracture"/>
    <s v="Neurology"/>
    <s v="Dr. Johnson Grek"/>
    <s v="Aviva"/>
    <x v="23"/>
    <x v="1"/>
    <x v="3"/>
    <s v="Outpatient"/>
    <n v="790"/>
    <n v="22"/>
    <d v="2025-04-05T00:00:00"/>
    <x v="0"/>
    <x v="6"/>
    <s v="Physician Referral"/>
    <s v="No"/>
    <s v="Scheduled"/>
    <s v="Paid"/>
    <m/>
    <m/>
    <s v="N/A"/>
    <n v="568.4"/>
    <n v="0"/>
  </r>
  <r>
    <d v="2025-03-07T00:00:00"/>
    <n v="976"/>
    <n v="4"/>
    <n v="3"/>
    <n v="4"/>
    <n v="3"/>
    <n v="2"/>
    <n v="4"/>
    <x v="8"/>
    <s v="Hypertension"/>
    <s v="Neurology"/>
    <s v="Dr. Ravi Patel"/>
    <s v="AXA"/>
    <x v="60"/>
    <x v="1"/>
    <x v="2"/>
    <s v="Inpatient"/>
    <n v="709"/>
    <n v="163"/>
    <m/>
    <x v="1"/>
    <x v="9"/>
    <s v="Self-Referral"/>
    <s v="Yes"/>
    <s v="Emergency"/>
    <s v="Paid"/>
    <d v="2025-03-16T00:00:00"/>
    <d v="2025-03-07T00:00:00"/>
    <s v="General Ward"/>
    <n v="617.4"/>
    <n v="10"/>
  </r>
  <r>
    <d v="2025-03-07T00:00:00"/>
    <n v="1792"/>
    <n v="2"/>
    <n v="2"/>
    <n v="1"/>
    <n v="5"/>
    <n v="1"/>
    <n v="10"/>
    <x v="1"/>
    <s v="Appendicitis"/>
    <s v="General Surgery"/>
    <s v="Dr. Johnson Grek"/>
    <s v="Aviva"/>
    <x v="1"/>
    <x v="1"/>
    <x v="3"/>
    <s v="Outpatient"/>
    <n v="927"/>
    <n v="28"/>
    <d v="2025-03-17T00:00:00"/>
    <x v="0"/>
    <x v="4"/>
    <s v="Physician Referral"/>
    <s v="No"/>
    <s v="Scheduled"/>
    <s v="Paid"/>
    <m/>
    <m/>
    <s v="N/A"/>
    <n v="668.5"/>
    <n v="0"/>
  </r>
  <r>
    <d v="2025-03-07T00:00:00"/>
    <n v="4651"/>
    <n v="4"/>
    <n v="2"/>
    <n v="1"/>
    <n v="1"/>
    <n v="2"/>
    <n v="4"/>
    <x v="8"/>
    <s v="Appendicitis"/>
    <s v="General Surgery"/>
    <s v="Dr. Ravi Patel"/>
    <s v="AXA"/>
    <x v="25"/>
    <x v="1"/>
    <x v="0"/>
    <s v="Emergency"/>
    <n v="764"/>
    <n v="60"/>
    <m/>
    <x v="1"/>
    <x v="3"/>
    <s v="Self-Referral"/>
    <s v="No"/>
    <s v="Scheduled"/>
    <s v="Pending"/>
    <d v="2025-03-12T00:00:00"/>
    <d v="2025-03-07T00:00:00"/>
    <s v="Private Room"/>
    <n v="611.79999999999995"/>
    <n v="50"/>
  </r>
  <r>
    <d v="2025-03-07T00:00:00"/>
    <n v="2912"/>
    <n v="5"/>
    <n v="4"/>
    <n v="3"/>
    <n v="5"/>
    <n v="3"/>
    <n v="10"/>
    <x v="1"/>
    <s v="Fracture"/>
    <s v="Orthopedics"/>
    <s v="Dr. Sade Kikiola"/>
    <s v="Allianz"/>
    <x v="42"/>
    <x v="1"/>
    <x v="3"/>
    <s v="Outpatient"/>
    <n v="491"/>
    <n v="57"/>
    <m/>
    <x v="1"/>
    <x v="6"/>
    <s v="Physician Referral"/>
    <s v="No"/>
    <s v="Scheduled"/>
    <s v="Pending"/>
    <d v="2025-03-11T00:00:00"/>
    <d v="2025-03-07T00:00:00"/>
    <s v="Semi-Private Room"/>
    <n v="404.6"/>
    <n v="30"/>
  </r>
  <r>
    <d v="2025-03-07T00:00:00"/>
    <n v="1471"/>
    <n v="4"/>
    <n v="5"/>
    <n v="2"/>
    <n v="5"/>
    <n v="2"/>
    <n v="4"/>
    <x v="8"/>
    <s v="Asthma"/>
    <s v="Pediatrics"/>
    <s v="Dr. Ravi Patel"/>
    <s v="AXA"/>
    <x v="11"/>
    <x v="0"/>
    <x v="0"/>
    <s v="Outpatient"/>
    <n v="590"/>
    <n v="88"/>
    <d v="2025-03-23T00:00:00"/>
    <x v="0"/>
    <x v="2"/>
    <s v="Emergency"/>
    <s v="Yes"/>
    <s v="Emergency"/>
    <s v="Paid"/>
    <m/>
    <m/>
    <s v="N/A"/>
    <n v="474.6"/>
    <n v="0"/>
  </r>
  <r>
    <d v="2025-03-07T00:00:00"/>
    <n v="3926"/>
    <n v="5"/>
    <n v="3"/>
    <n v="5"/>
    <n v="2"/>
    <n v="3"/>
    <n v="4"/>
    <x v="8"/>
    <s v="Migraine"/>
    <s v="Neurology"/>
    <s v="Dr. Sade Kikiola"/>
    <s v="Allianz"/>
    <x v="13"/>
    <x v="1"/>
    <x v="2"/>
    <s v="Emergency"/>
    <n v="939"/>
    <n v="54"/>
    <m/>
    <x v="1"/>
    <x v="5"/>
    <s v="Emergency"/>
    <s v="No"/>
    <s v="Scheduled"/>
    <s v="Pending"/>
    <d v="2025-03-08T00:00:00"/>
    <d v="2025-03-07T00:00:00"/>
    <s v="General Ward"/>
    <n v="702.1"/>
    <n v="10"/>
  </r>
  <r>
    <d v="2025-03-07T00:00:00"/>
    <n v="2830"/>
    <n v="2"/>
    <n v="2"/>
    <n v="3"/>
    <n v="4"/>
    <n v="3"/>
    <n v="10"/>
    <x v="1"/>
    <s v="Fracture"/>
    <s v="General Surgery"/>
    <s v="Dr. Johnson Grek"/>
    <s v="Allianz"/>
    <x v="46"/>
    <x v="0"/>
    <x v="0"/>
    <s v="Outpatient"/>
    <n v="982"/>
    <n v="146"/>
    <d v="2025-04-01T00:00:00"/>
    <x v="0"/>
    <x v="6"/>
    <s v="Self-Referral"/>
    <s v="No"/>
    <s v="Scheduled"/>
    <s v="Pending"/>
    <m/>
    <m/>
    <s v="N/A"/>
    <n v="789.6"/>
    <n v="0"/>
  </r>
  <r>
    <d v="2025-03-08T00:00:00"/>
    <n v="4028"/>
    <n v="3"/>
    <n v="5"/>
    <n v="5"/>
    <n v="5"/>
    <n v="2"/>
    <n v="4"/>
    <x v="8"/>
    <s v="Migraine"/>
    <s v="Pediatrics"/>
    <s v="Dr. Emma Jones"/>
    <s v="AXA"/>
    <x v="55"/>
    <x v="0"/>
    <x v="2"/>
    <s v="Outpatient"/>
    <n v="862"/>
    <n v="182"/>
    <d v="2025-04-06T00:00:00"/>
    <x v="0"/>
    <x v="5"/>
    <s v="Physician Referral"/>
    <s v="No"/>
    <s v="Scheduled"/>
    <s v="Pending"/>
    <m/>
    <m/>
    <s v="N/A"/>
    <n v="730.8"/>
    <n v="0"/>
  </r>
  <r>
    <d v="2025-03-08T00:00:00"/>
    <n v="1326"/>
    <n v="2"/>
    <n v="3"/>
    <n v="5"/>
    <n v="3"/>
    <n v="3"/>
    <n v="10"/>
    <x v="1"/>
    <s v="Migraine"/>
    <s v="Neurology"/>
    <s v="Dr. Johnson Grek"/>
    <s v="Allianz"/>
    <x v="28"/>
    <x v="1"/>
    <x v="0"/>
    <s v="Emergency"/>
    <n v="412"/>
    <n v="67"/>
    <m/>
    <x v="1"/>
    <x v="3"/>
    <s v="Physician Referral"/>
    <s v="Yes"/>
    <s v="Emergency"/>
    <s v="Pending"/>
    <d v="2025-03-17T00:00:00"/>
    <d v="2025-03-08T00:00:00"/>
    <s v="Private Room"/>
    <n v="370.3"/>
    <n v="50"/>
  </r>
  <r>
    <d v="2025-03-08T00:00:00"/>
    <n v="1946"/>
    <n v="5"/>
    <n v="5"/>
    <n v="3"/>
    <n v="2"/>
    <n v="2"/>
    <n v="4"/>
    <x v="8"/>
    <s v="Fracture"/>
    <s v="Pediatrics"/>
    <s v="Dr. Sade Kikiola"/>
    <s v="AXA"/>
    <x v="42"/>
    <x v="0"/>
    <x v="2"/>
    <s v="Emergency"/>
    <n v="190"/>
    <n v="126"/>
    <d v="2025-03-28T00:00:00"/>
    <x v="0"/>
    <x v="7"/>
    <s v="Physician Referral"/>
    <s v="No"/>
    <s v="Scheduled"/>
    <s v="Pending"/>
    <m/>
    <m/>
    <s v="N/A"/>
    <n v="221.2"/>
    <n v="0"/>
  </r>
  <r>
    <d v="2025-03-08T00:00:00"/>
    <n v="1754"/>
    <n v="1"/>
    <n v="1"/>
    <n v="1"/>
    <n v="1"/>
    <n v="1"/>
    <n v="10"/>
    <x v="1"/>
    <s v="Appendicitis"/>
    <s v="Cardiology"/>
    <s v="Dr. Olu Abisola"/>
    <s v="Aviva"/>
    <x v="20"/>
    <x v="1"/>
    <x v="0"/>
    <s v="Inpatient"/>
    <n v="187"/>
    <n v="27"/>
    <m/>
    <x v="1"/>
    <x v="9"/>
    <s v="Self-Referral"/>
    <s v="No"/>
    <s v="Scheduled"/>
    <s v="Paid"/>
    <d v="2025-03-17T00:00:00"/>
    <d v="2025-03-08T00:00:00"/>
    <s v="Private Room"/>
    <n v="184.8"/>
    <n v="50"/>
  </r>
  <r>
    <d v="2025-03-08T00:00:00"/>
    <n v="2715"/>
    <n v="1"/>
    <n v="3"/>
    <n v="2"/>
    <n v="4"/>
    <n v="2"/>
    <n v="4"/>
    <x v="8"/>
    <s v="Asthma"/>
    <s v="Neurology"/>
    <s v="Dr. Olu Abisola"/>
    <s v="AXA"/>
    <x v="55"/>
    <x v="0"/>
    <x v="2"/>
    <s v="Emergency"/>
    <n v="394"/>
    <n v="46"/>
    <m/>
    <x v="1"/>
    <x v="2"/>
    <s v="Physician Referral"/>
    <s v="No"/>
    <s v="Scheduled"/>
    <s v="Pending"/>
    <d v="2025-03-12T00:00:00"/>
    <d v="2025-03-08T00:00:00"/>
    <s v="Private Room"/>
    <n v="343"/>
    <n v="50"/>
  </r>
  <r>
    <d v="2025-03-08T00:00:00"/>
    <n v="2173"/>
    <n v="1"/>
    <n v="5"/>
    <n v="3"/>
    <n v="2"/>
    <n v="3"/>
    <n v="10"/>
    <x v="1"/>
    <s v="Fracture"/>
    <s v="Pediatrics"/>
    <s v="Dr. Olu Abisola"/>
    <s v="Allianz"/>
    <x v="41"/>
    <x v="1"/>
    <x v="1"/>
    <s v="Emergency"/>
    <n v="743"/>
    <n v="28"/>
    <m/>
    <x v="1"/>
    <x v="8"/>
    <s v="Emergency"/>
    <s v="Yes"/>
    <s v="Emergency"/>
    <s v="Pending"/>
    <d v="2025-03-17T00:00:00"/>
    <d v="2025-03-08T00:00:00"/>
    <s v="General Ward"/>
    <n v="546.70000000000005"/>
    <n v="10"/>
  </r>
  <r>
    <d v="2025-03-08T00:00:00"/>
    <n v="2164"/>
    <n v="2"/>
    <n v="3"/>
    <n v="5"/>
    <n v="5"/>
    <n v="3"/>
    <n v="4"/>
    <x v="8"/>
    <s v="Migraine"/>
    <s v="Neurology"/>
    <s v="Dr. Johnson Grek"/>
    <s v="Allianz"/>
    <x v="28"/>
    <x v="0"/>
    <x v="2"/>
    <s v="Outpatient"/>
    <n v="242"/>
    <n v="177"/>
    <d v="2025-03-24T00:00:00"/>
    <x v="0"/>
    <x v="4"/>
    <s v="Physician Referral"/>
    <s v="No"/>
    <s v="Scheduled"/>
    <s v="Paid"/>
    <m/>
    <m/>
    <s v="N/A"/>
    <n v="293.3"/>
    <n v="0"/>
  </r>
  <r>
    <d v="2025-03-08T00:00:00"/>
    <n v="3392"/>
    <n v="4"/>
    <n v="3"/>
    <n v="4"/>
    <n v="2"/>
    <n v="1"/>
    <n v="10"/>
    <x v="1"/>
    <s v="Hypertension"/>
    <s v="Neurology"/>
    <s v="Dr. Ravi Patel"/>
    <s v="Aviva"/>
    <x v="41"/>
    <x v="0"/>
    <x v="2"/>
    <s v="Emergency"/>
    <n v="404"/>
    <n v="33"/>
    <m/>
    <x v="1"/>
    <x v="8"/>
    <s v="Emergency"/>
    <s v="No"/>
    <s v="Scheduled"/>
    <s v="Pending"/>
    <d v="2025-03-09T00:00:00"/>
    <d v="2025-03-08T00:00:00"/>
    <s v="Private Room"/>
    <n v="340.9"/>
    <n v="50"/>
  </r>
  <r>
    <d v="2025-03-08T00:00:00"/>
    <n v="2215"/>
    <n v="3"/>
    <n v="1"/>
    <n v="4"/>
    <n v="3"/>
    <n v="2"/>
    <n v="4"/>
    <x v="8"/>
    <s v="Hypertension"/>
    <s v="Cardiology"/>
    <s v="Dr. Emma Jones"/>
    <s v="AXA"/>
    <x v="30"/>
    <x v="0"/>
    <x v="1"/>
    <s v="Outpatient"/>
    <n v="290"/>
    <n v="170"/>
    <m/>
    <x v="1"/>
    <x v="2"/>
    <s v="Physician Referral"/>
    <s v="No"/>
    <s v="Scheduled"/>
    <s v="Pending"/>
    <d v="2025-03-13T00:00:00"/>
    <d v="2025-03-08T00:00:00"/>
    <s v="Semi-Private Room"/>
    <n v="343"/>
    <n v="30"/>
  </r>
  <r>
    <d v="2025-03-08T00:00:00"/>
    <n v="1708"/>
    <n v="3"/>
    <n v="5"/>
    <n v="5"/>
    <n v="3"/>
    <n v="1"/>
    <n v="10"/>
    <x v="1"/>
    <s v="Migraine"/>
    <s v="Pediatrics"/>
    <s v="Dr. Emma Jones"/>
    <s v="Aviva"/>
    <x v="5"/>
    <x v="0"/>
    <x v="3"/>
    <s v="Emergency"/>
    <n v="604"/>
    <n v="48"/>
    <d v="2025-03-31T00:00:00"/>
    <x v="0"/>
    <x v="4"/>
    <s v="Self-Referral"/>
    <s v="Yes"/>
    <s v="Emergency"/>
    <s v="Pending"/>
    <m/>
    <m/>
    <s v="N/A"/>
    <n v="456.4"/>
    <n v="0"/>
  </r>
  <r>
    <d v="2025-03-09T00:00:00"/>
    <n v="4714"/>
    <n v="2"/>
    <n v="4"/>
    <n v="3"/>
    <n v="3"/>
    <n v="3"/>
    <n v="4"/>
    <x v="8"/>
    <s v="Fracture"/>
    <s v="Orthopedics"/>
    <s v="Dr. Johnson Grek"/>
    <s v="Allianz"/>
    <x v="18"/>
    <x v="0"/>
    <x v="0"/>
    <s v="Inpatient"/>
    <n v="200"/>
    <n v="45"/>
    <d v="2025-04-06T00:00:00"/>
    <x v="0"/>
    <x v="6"/>
    <s v="Self-Referral"/>
    <s v="No"/>
    <s v="Scheduled"/>
    <s v="Paid"/>
    <m/>
    <m/>
    <s v="N/A"/>
    <n v="171.5"/>
    <n v="0"/>
  </r>
  <r>
    <d v="2025-03-09T00:00:00"/>
    <n v="3634"/>
    <n v="5"/>
    <n v="2"/>
    <n v="1"/>
    <n v="4"/>
    <n v="2"/>
    <n v="10"/>
    <x v="1"/>
    <s v="Appendicitis"/>
    <s v="General Surgery"/>
    <s v="Dr. Sade Kikiola"/>
    <s v="AXA"/>
    <x v="55"/>
    <x v="1"/>
    <x v="2"/>
    <s v="Inpatient"/>
    <n v="156"/>
    <n v="162"/>
    <d v="2025-03-26T00:00:00"/>
    <x v="0"/>
    <x v="3"/>
    <s v="Physician Referral"/>
    <s v="No"/>
    <s v="Scheduled"/>
    <s v="Pending"/>
    <m/>
    <m/>
    <s v="N/A"/>
    <n v="222.6"/>
    <n v="0"/>
  </r>
  <r>
    <d v="2025-03-09T00:00:00"/>
    <n v="4972"/>
    <n v="2"/>
    <n v="3"/>
    <n v="3"/>
    <n v="2"/>
    <n v="3"/>
    <n v="4"/>
    <x v="8"/>
    <s v="Fracture"/>
    <s v="Neurology"/>
    <s v="Dr. Johnson Grek"/>
    <s v="Allianz"/>
    <x v="6"/>
    <x v="1"/>
    <x v="3"/>
    <s v="Outpatient"/>
    <n v="554"/>
    <n v="134"/>
    <d v="2025-04-02T00:00:00"/>
    <x v="0"/>
    <x v="0"/>
    <s v="Physician Referral"/>
    <s v="No"/>
    <s v="Scheduled"/>
    <s v="Pending"/>
    <m/>
    <m/>
    <s v="N/A"/>
    <n v="481.6"/>
    <n v="0"/>
  </r>
  <r>
    <d v="2025-03-09T00:00:00"/>
    <n v="4815"/>
    <n v="1"/>
    <n v="3"/>
    <n v="2"/>
    <n v="2"/>
    <n v="2"/>
    <n v="10"/>
    <x v="1"/>
    <s v="Asthma"/>
    <s v="Neurology"/>
    <s v="Dr. Olu Abisola"/>
    <s v="AXA"/>
    <x v="61"/>
    <x v="1"/>
    <x v="4"/>
    <s v="Outpatient"/>
    <n v="974"/>
    <n v="92"/>
    <m/>
    <x v="1"/>
    <x v="0"/>
    <s v="Emergency"/>
    <s v="Yes"/>
    <s v="Emergency"/>
    <s v="Paid"/>
    <d v="2025-03-10T00:00:00"/>
    <d v="2025-03-09T00:00:00"/>
    <s v="Private Room"/>
    <n v="781.2"/>
    <n v="50"/>
  </r>
  <r>
    <d v="2025-03-09T00:00:00"/>
    <n v="3725"/>
    <n v="5"/>
    <n v="3"/>
    <n v="4"/>
    <n v="5"/>
    <n v="1"/>
    <n v="4"/>
    <x v="8"/>
    <s v="Hypertension"/>
    <s v="Neurology"/>
    <s v="Dr. Sade Kikiola"/>
    <s v="Aviva"/>
    <x v="17"/>
    <x v="0"/>
    <x v="3"/>
    <s v="Outpatient"/>
    <n v="380"/>
    <n v="100"/>
    <m/>
    <x v="1"/>
    <x v="1"/>
    <s v="Self-Referral"/>
    <s v="No"/>
    <s v="Scheduled"/>
    <s v="Paid"/>
    <d v="2025-03-13T00:00:00"/>
    <d v="2025-03-09T00:00:00"/>
    <s v="General Ward"/>
    <n v="343"/>
    <n v="10"/>
  </r>
  <r>
    <d v="2025-03-09T00:00:00"/>
    <n v="2001"/>
    <n v="3"/>
    <n v="3"/>
    <n v="5"/>
    <n v="1"/>
    <n v="1"/>
    <n v="10"/>
    <x v="1"/>
    <s v="Migraine"/>
    <s v="Neurology"/>
    <s v="Dr. Emma Jones"/>
    <s v="Aviva"/>
    <x v="55"/>
    <x v="1"/>
    <x v="4"/>
    <s v="Inpatient"/>
    <n v="108"/>
    <n v="86"/>
    <m/>
    <x v="1"/>
    <x v="6"/>
    <s v="Physician Referral"/>
    <s v="No"/>
    <s v="Scheduled"/>
    <s v="Pending"/>
    <d v="2025-03-14T00:00:00"/>
    <d v="2025-03-09T00:00:00"/>
    <s v="Private Room"/>
    <n v="170.8"/>
    <n v="50"/>
  </r>
  <r>
    <d v="2025-03-09T00:00:00"/>
    <n v="1434"/>
    <n v="2"/>
    <n v="2"/>
    <n v="1"/>
    <n v="3"/>
    <n v="3"/>
    <n v="4"/>
    <x v="8"/>
    <s v="Appendicitis"/>
    <s v="General Surgery"/>
    <s v="Dr. Johnson Grek"/>
    <s v="Allianz"/>
    <x v="60"/>
    <x v="0"/>
    <x v="0"/>
    <s v="Inpatient"/>
    <n v="975"/>
    <n v="163"/>
    <m/>
    <x v="1"/>
    <x v="9"/>
    <s v="Self-Referral"/>
    <s v="No"/>
    <s v="Scheduled"/>
    <s v="Paid"/>
    <d v="2025-03-12T00:00:00"/>
    <d v="2025-03-09T00:00:00"/>
    <s v="Semi-Private Room"/>
    <n v="817.6"/>
    <n v="30"/>
  </r>
  <r>
    <d v="2025-03-09T00:00:00"/>
    <n v="2378"/>
    <n v="4"/>
    <n v="4"/>
    <n v="3"/>
    <n v="1"/>
    <n v="1"/>
    <n v="10"/>
    <x v="1"/>
    <s v="Fracture"/>
    <s v="Orthopedics"/>
    <s v="Dr. Ravi Patel"/>
    <s v="Aviva"/>
    <x v="35"/>
    <x v="0"/>
    <x v="4"/>
    <s v="Emergency"/>
    <n v="902"/>
    <n v="160"/>
    <d v="2025-03-17T00:00:00"/>
    <x v="0"/>
    <x v="3"/>
    <s v="Self-Referral"/>
    <s v="Yes"/>
    <s v="Emergency"/>
    <s v="Paid"/>
    <m/>
    <m/>
    <s v="N/A"/>
    <n v="743.4"/>
    <n v="0"/>
  </r>
  <r>
    <d v="2025-03-09T00:00:00"/>
    <n v="912"/>
    <n v="4"/>
    <n v="1"/>
    <n v="2"/>
    <n v="1"/>
    <n v="1"/>
    <n v="4"/>
    <x v="8"/>
    <s v="Asthma"/>
    <s v="Cardiology"/>
    <s v="Dr. Ravi Patel"/>
    <s v="Aviva"/>
    <x v="31"/>
    <x v="0"/>
    <x v="1"/>
    <s v="Emergency"/>
    <n v="983"/>
    <n v="109"/>
    <d v="2025-03-26T00:00:00"/>
    <x v="0"/>
    <x v="1"/>
    <s v="Physician Referral"/>
    <s v="No"/>
    <s v="Scheduled"/>
    <s v="Paid"/>
    <m/>
    <m/>
    <s v="N/A"/>
    <n v="764.4"/>
    <n v="0"/>
  </r>
  <r>
    <d v="2025-03-09T00:00:00"/>
    <n v="434"/>
    <n v="3"/>
    <n v="4"/>
    <n v="3"/>
    <n v="3"/>
    <n v="3"/>
    <n v="10"/>
    <x v="1"/>
    <s v="Fracture"/>
    <s v="Orthopedics"/>
    <s v="Dr. Emma Jones"/>
    <s v="Allianz"/>
    <x v="2"/>
    <x v="1"/>
    <x v="1"/>
    <s v="Outpatient"/>
    <n v="976"/>
    <n v="115"/>
    <m/>
    <x v="1"/>
    <x v="4"/>
    <s v="Physician Referral"/>
    <s v="No"/>
    <s v="Scheduled"/>
    <s v="Pending"/>
    <d v="2025-03-11T00:00:00"/>
    <d v="2025-03-09T00:00:00"/>
    <s v="General Ward"/>
    <n v="770.7"/>
    <n v="10"/>
  </r>
  <r>
    <d v="2025-03-10T00:00:00"/>
    <n v="2884"/>
    <n v="5"/>
    <n v="2"/>
    <n v="2"/>
    <n v="3"/>
    <n v="3"/>
    <n v="4"/>
    <x v="8"/>
    <s v="Asthma"/>
    <s v="General Surgery"/>
    <s v="Dr. Sade Kikiola"/>
    <s v="Allianz"/>
    <x v="32"/>
    <x v="0"/>
    <x v="3"/>
    <s v="Inpatient"/>
    <n v="184"/>
    <n v="171"/>
    <d v="2025-03-24T00:00:00"/>
    <x v="0"/>
    <x v="7"/>
    <s v="Physician Referral"/>
    <s v="No"/>
    <s v="Scheduled"/>
    <s v="Pending"/>
    <m/>
    <m/>
    <s v="N/A"/>
    <n v="248.5"/>
    <n v="0"/>
  </r>
  <r>
    <d v="2025-03-10T00:00:00"/>
    <n v="3915"/>
    <n v="1"/>
    <n v="5"/>
    <n v="3"/>
    <n v="5"/>
    <n v="3"/>
    <n v="10"/>
    <x v="1"/>
    <s v="Fracture"/>
    <s v="Pediatrics"/>
    <s v="Dr. Olu Abisola"/>
    <s v="Allianz"/>
    <x v="26"/>
    <x v="1"/>
    <x v="1"/>
    <s v="Emergency"/>
    <n v="287"/>
    <n v="137"/>
    <d v="2025-04-04T00:00:00"/>
    <x v="0"/>
    <x v="1"/>
    <s v="Physician Referral"/>
    <s v="Yes"/>
    <s v="Emergency"/>
    <s v="Paid"/>
    <m/>
    <m/>
    <s v="N/A"/>
    <n v="296.8"/>
    <n v="0"/>
  </r>
  <r>
    <d v="2025-03-10T00:00:00"/>
    <n v="4822"/>
    <n v="4"/>
    <n v="1"/>
    <n v="1"/>
    <n v="4"/>
    <n v="2"/>
    <n v="4"/>
    <x v="8"/>
    <s v="Appendicitis"/>
    <s v="Cardiology"/>
    <s v="Dr. Ravi Patel"/>
    <s v="AXA"/>
    <x v="53"/>
    <x v="1"/>
    <x v="1"/>
    <s v="Inpatient"/>
    <n v="942"/>
    <n v="81"/>
    <d v="2025-04-01T00:00:00"/>
    <x v="0"/>
    <x v="8"/>
    <s v="Emergency"/>
    <s v="No"/>
    <s v="Scheduled"/>
    <s v="Paid"/>
    <m/>
    <m/>
    <s v="N/A"/>
    <n v="716.1"/>
    <n v="0"/>
  </r>
  <r>
    <d v="2025-03-10T00:00:00"/>
    <n v="435"/>
    <n v="4"/>
    <n v="1"/>
    <n v="1"/>
    <n v="3"/>
    <n v="3"/>
    <n v="10"/>
    <x v="1"/>
    <s v="Appendicitis"/>
    <s v="Cardiology"/>
    <s v="Dr. Ravi Patel"/>
    <s v="Allianz"/>
    <x v="20"/>
    <x v="0"/>
    <x v="3"/>
    <s v="Inpatient"/>
    <n v="140"/>
    <n v="55"/>
    <d v="2025-03-20T00:00:00"/>
    <x v="0"/>
    <x v="2"/>
    <s v="Physician Referral"/>
    <s v="No"/>
    <s v="Scheduled"/>
    <s v="Paid"/>
    <m/>
    <m/>
    <s v="N/A"/>
    <n v="136.5"/>
    <n v="0"/>
  </r>
  <r>
    <d v="2025-03-10T00:00:00"/>
    <n v="2780"/>
    <n v="2"/>
    <n v="5"/>
    <n v="5"/>
    <n v="1"/>
    <n v="2"/>
    <n v="4"/>
    <x v="8"/>
    <s v="Migraine"/>
    <s v="Pediatrics"/>
    <s v="Dr. Johnson Grek"/>
    <s v="AXA"/>
    <x v="24"/>
    <x v="0"/>
    <x v="2"/>
    <s v="Outpatient"/>
    <n v="267"/>
    <n v="143"/>
    <d v="2025-03-30T00:00:00"/>
    <x v="0"/>
    <x v="5"/>
    <s v="Emergency"/>
    <s v="No"/>
    <s v="Scheduled"/>
    <s v="Paid"/>
    <m/>
    <m/>
    <s v="N/A"/>
    <n v="287"/>
    <n v="0"/>
  </r>
  <r>
    <d v="2025-03-10T00:00:00"/>
    <n v="3471"/>
    <n v="3"/>
    <n v="3"/>
    <n v="1"/>
    <n v="5"/>
    <n v="3"/>
    <n v="10"/>
    <x v="1"/>
    <s v="Appendicitis"/>
    <s v="Neurology"/>
    <s v="Dr. Emma Jones"/>
    <s v="Allianz"/>
    <x v="46"/>
    <x v="1"/>
    <x v="0"/>
    <s v="Inpatient"/>
    <n v="545"/>
    <n v="41"/>
    <m/>
    <x v="1"/>
    <x v="0"/>
    <s v="Physician Referral"/>
    <s v="Yes"/>
    <s v="Emergency"/>
    <s v="Pending"/>
    <d v="2025-03-16T00:00:00"/>
    <d v="2025-03-10T00:00:00"/>
    <s v="General Ward"/>
    <n v="417.2"/>
    <n v="10"/>
  </r>
  <r>
    <d v="2025-03-10T00:00:00"/>
    <n v="660"/>
    <n v="4"/>
    <n v="2"/>
    <n v="2"/>
    <n v="2"/>
    <n v="2"/>
    <n v="4"/>
    <x v="8"/>
    <s v="Asthma"/>
    <s v="General Surgery"/>
    <s v="Dr. Ravi Patel"/>
    <s v="AXA"/>
    <x v="11"/>
    <x v="1"/>
    <x v="4"/>
    <s v="Outpatient"/>
    <n v="646"/>
    <n v="124"/>
    <m/>
    <x v="1"/>
    <x v="6"/>
    <s v="Self-Referral"/>
    <s v="No"/>
    <s v="Scheduled"/>
    <s v="Paid"/>
    <d v="2025-03-13T00:00:00"/>
    <d v="2025-03-10T00:00:00"/>
    <s v="General Ward"/>
    <n v="546"/>
    <n v="10"/>
  </r>
  <r>
    <d v="2025-03-10T00:00:00"/>
    <n v="2963"/>
    <n v="2"/>
    <n v="5"/>
    <n v="5"/>
    <n v="5"/>
    <n v="3"/>
    <n v="10"/>
    <x v="1"/>
    <s v="Migraine"/>
    <s v="Pediatrics"/>
    <s v="Dr. Johnson Grek"/>
    <s v="Allianz"/>
    <x v="61"/>
    <x v="1"/>
    <x v="3"/>
    <s v="Emergency"/>
    <n v="518"/>
    <n v="133"/>
    <d v="2025-04-07T00:00:00"/>
    <x v="0"/>
    <x v="0"/>
    <s v="Physician Referral"/>
    <s v="No"/>
    <s v="Scheduled"/>
    <s v="Pending"/>
    <m/>
    <m/>
    <s v="N/A"/>
    <n v="455.7"/>
    <n v="0"/>
  </r>
  <r>
    <d v="2025-03-10T00:00:00"/>
    <n v="4437"/>
    <n v="5"/>
    <n v="4"/>
    <n v="1"/>
    <n v="3"/>
    <n v="2"/>
    <n v="4"/>
    <x v="8"/>
    <s v="Appendicitis"/>
    <s v="Orthopedics"/>
    <s v="Dr. Sade Kikiola"/>
    <s v="AXA"/>
    <x v="43"/>
    <x v="1"/>
    <x v="1"/>
    <s v="Inpatient"/>
    <n v="57"/>
    <n v="129"/>
    <d v="2025-04-02T00:00:00"/>
    <x v="0"/>
    <x v="3"/>
    <s v="Emergency"/>
    <s v="No"/>
    <s v="Scheduled"/>
    <s v="Paid"/>
    <m/>
    <m/>
    <s v="N/A"/>
    <n v="130.19999999999999"/>
    <n v="0"/>
  </r>
  <r>
    <d v="2025-03-10T00:00:00"/>
    <n v="4516"/>
    <n v="4"/>
    <n v="4"/>
    <n v="4"/>
    <n v="3"/>
    <n v="1"/>
    <n v="10"/>
    <x v="1"/>
    <s v="Hypertension"/>
    <s v="Orthopedics"/>
    <s v="Dr. Ravi Patel"/>
    <s v="Aviva"/>
    <x v="7"/>
    <x v="1"/>
    <x v="4"/>
    <s v="Outpatient"/>
    <n v="962"/>
    <n v="22"/>
    <m/>
    <x v="1"/>
    <x v="3"/>
    <s v="Physician Referral"/>
    <s v="Yes"/>
    <s v="Emergency"/>
    <s v="Pending"/>
    <d v="2025-03-11T00:00:00"/>
    <d v="2025-03-10T00:00:00"/>
    <s v="Private Room"/>
    <n v="723.8"/>
    <n v="50"/>
  </r>
  <r>
    <d v="2025-03-11T00:00:00"/>
    <n v="4252"/>
    <n v="3"/>
    <n v="5"/>
    <n v="2"/>
    <n v="4"/>
    <n v="3"/>
    <n v="4"/>
    <x v="8"/>
    <s v="Asthma"/>
    <s v="Pediatrics"/>
    <s v="Dr. Emma Jones"/>
    <s v="Allianz"/>
    <x v="7"/>
    <x v="1"/>
    <x v="2"/>
    <s v="Inpatient"/>
    <n v="674"/>
    <n v="183"/>
    <m/>
    <x v="1"/>
    <x v="1"/>
    <s v="Physician Referral"/>
    <s v="No"/>
    <s v="Scheduled"/>
    <s v="Pending"/>
    <d v="2025-03-16T00:00:00"/>
    <d v="2025-03-11T00:00:00"/>
    <s v="General Ward"/>
    <n v="606.9"/>
    <n v="10"/>
  </r>
  <r>
    <d v="2025-03-11T00:00:00"/>
    <n v="3141"/>
    <n v="2"/>
    <n v="2"/>
    <n v="5"/>
    <n v="5"/>
    <n v="3"/>
    <n v="10"/>
    <x v="1"/>
    <s v="Migraine"/>
    <s v="General Surgery"/>
    <s v="Dr. Johnson Grek"/>
    <s v="Allianz"/>
    <x v="57"/>
    <x v="0"/>
    <x v="0"/>
    <s v="Inpatient"/>
    <n v="325"/>
    <n v="116"/>
    <d v="2025-03-28T00:00:00"/>
    <x v="0"/>
    <x v="6"/>
    <s v="Self-Referral"/>
    <s v="No"/>
    <s v="Scheduled"/>
    <s v="Paid"/>
    <m/>
    <m/>
    <s v="N/A"/>
    <n v="308.7"/>
    <n v="0"/>
  </r>
  <r>
    <d v="2025-03-11T00:00:00"/>
    <n v="601"/>
    <n v="5"/>
    <n v="1"/>
    <n v="2"/>
    <n v="3"/>
    <n v="2"/>
    <n v="4"/>
    <x v="8"/>
    <s v="Asthma"/>
    <s v="Cardiology"/>
    <s v="Dr. Sade Kikiola"/>
    <s v="AXA"/>
    <x v="53"/>
    <x v="1"/>
    <x v="0"/>
    <s v="Emergency"/>
    <n v="930"/>
    <n v="55"/>
    <d v="2025-03-20T00:00:00"/>
    <x v="0"/>
    <x v="3"/>
    <s v="Self-Referral"/>
    <s v="No"/>
    <s v="Scheduled"/>
    <s v="Pending"/>
    <m/>
    <m/>
    <s v="N/A"/>
    <n v="689.5"/>
    <n v="0"/>
  </r>
  <r>
    <d v="2025-03-11T00:00:00"/>
    <n v="1495"/>
    <n v="2"/>
    <n v="1"/>
    <n v="5"/>
    <n v="1"/>
    <n v="1"/>
    <n v="10"/>
    <x v="1"/>
    <s v="Migraine"/>
    <s v="Cardiology"/>
    <s v="Dr. Johnson Grek"/>
    <s v="Aviva"/>
    <x v="45"/>
    <x v="1"/>
    <x v="1"/>
    <s v="Outpatient"/>
    <n v="80"/>
    <n v="29"/>
    <d v="2025-03-21T00:00:00"/>
    <x v="0"/>
    <x v="6"/>
    <s v="Emergency"/>
    <s v="Yes"/>
    <s v="Emergency"/>
    <s v="Pending"/>
    <m/>
    <m/>
    <s v="N/A"/>
    <n v="76.3"/>
    <n v="0"/>
  </r>
  <r>
    <d v="2025-03-11T00:00:00"/>
    <n v="3625"/>
    <n v="1"/>
    <n v="3"/>
    <n v="2"/>
    <n v="1"/>
    <n v="1"/>
    <n v="4"/>
    <x v="8"/>
    <s v="Asthma"/>
    <s v="Neurology"/>
    <s v="Dr. Olu Abisola"/>
    <s v="Aviva"/>
    <x v="37"/>
    <x v="1"/>
    <x v="2"/>
    <s v="Inpatient"/>
    <n v="762"/>
    <n v="119"/>
    <m/>
    <x v="1"/>
    <x v="4"/>
    <s v="Physician Referral"/>
    <s v="No"/>
    <s v="Scheduled"/>
    <s v="Pending"/>
    <d v="2025-03-13T00:00:00"/>
    <d v="2025-03-11T00:00:00"/>
    <s v="General Ward"/>
    <n v="623.70000000000005"/>
    <n v="10"/>
  </r>
  <r>
    <d v="2025-03-11T00:00:00"/>
    <n v="4334"/>
    <n v="3"/>
    <n v="2"/>
    <n v="4"/>
    <n v="5"/>
    <n v="2"/>
    <n v="10"/>
    <x v="1"/>
    <s v="Hypertension"/>
    <s v="General Surgery"/>
    <s v="Dr. Emma Jones"/>
    <s v="AXA"/>
    <x v="16"/>
    <x v="1"/>
    <x v="0"/>
    <s v="Inpatient"/>
    <n v="492"/>
    <n v="40"/>
    <d v="2025-04-07T00:00:00"/>
    <x v="0"/>
    <x v="8"/>
    <s v="Physician Referral"/>
    <s v="No"/>
    <s v="Scheduled"/>
    <s v="Paid"/>
    <m/>
    <m/>
    <s v="N/A"/>
    <n v="372.4"/>
    <n v="0"/>
  </r>
  <r>
    <d v="2025-03-11T00:00:00"/>
    <n v="4299"/>
    <n v="3"/>
    <n v="4"/>
    <n v="1"/>
    <n v="4"/>
    <n v="3"/>
    <n v="4"/>
    <x v="8"/>
    <s v="Appendicitis"/>
    <s v="Orthopedics"/>
    <s v="Dr. Emma Jones"/>
    <s v="Allianz"/>
    <x v="19"/>
    <x v="0"/>
    <x v="4"/>
    <s v="Emergency"/>
    <n v="706"/>
    <n v="196"/>
    <d v="2025-03-30T00:00:00"/>
    <x v="0"/>
    <x v="5"/>
    <s v="Self-Referral"/>
    <s v="No"/>
    <s v="Scheduled"/>
    <s v="Pending"/>
    <m/>
    <m/>
    <s v="N/A"/>
    <n v="631.4"/>
    <n v="0"/>
  </r>
  <r>
    <d v="2025-03-11T00:00:00"/>
    <n v="3199"/>
    <n v="4"/>
    <n v="4"/>
    <n v="3"/>
    <n v="5"/>
    <n v="1"/>
    <n v="10"/>
    <x v="1"/>
    <s v="Fracture"/>
    <s v="Orthopedics"/>
    <s v="Dr. Ravi Patel"/>
    <s v="Aviva"/>
    <x v="23"/>
    <x v="0"/>
    <x v="4"/>
    <s v="Inpatient"/>
    <n v="900"/>
    <n v="123"/>
    <d v="2025-04-03T00:00:00"/>
    <x v="0"/>
    <x v="0"/>
    <s v="Emergency"/>
    <s v="Yes"/>
    <s v="Emergency"/>
    <s v="Pending"/>
    <m/>
    <m/>
    <s v="N/A"/>
    <n v="716.1"/>
    <n v="0"/>
  </r>
  <r>
    <d v="2025-03-11T00:00:00"/>
    <n v="3788"/>
    <n v="2"/>
    <n v="3"/>
    <n v="3"/>
    <n v="4"/>
    <n v="3"/>
    <n v="4"/>
    <x v="8"/>
    <s v="Fracture"/>
    <s v="Neurology"/>
    <s v="Dr. Johnson Grek"/>
    <s v="Allianz"/>
    <x v="13"/>
    <x v="1"/>
    <x v="1"/>
    <s v="Outpatient"/>
    <n v="401"/>
    <n v="134"/>
    <d v="2025-04-06T00:00:00"/>
    <x v="0"/>
    <x v="0"/>
    <s v="Physician Referral"/>
    <s v="No"/>
    <s v="Scheduled"/>
    <s v="Paid"/>
    <m/>
    <m/>
    <s v="N/A"/>
    <n v="374.5"/>
    <n v="0"/>
  </r>
  <r>
    <d v="2025-03-11T00:00:00"/>
    <n v="4212"/>
    <n v="5"/>
    <n v="4"/>
    <n v="3"/>
    <n v="1"/>
    <n v="2"/>
    <n v="10"/>
    <x v="1"/>
    <s v="Fracture"/>
    <s v="Orthopedics"/>
    <s v="Dr. Sade Kikiola"/>
    <s v="AXA"/>
    <x v="6"/>
    <x v="1"/>
    <x v="2"/>
    <s v="Outpatient"/>
    <n v="233"/>
    <n v="156"/>
    <d v="2025-04-07T00:00:00"/>
    <x v="0"/>
    <x v="6"/>
    <s v="Emergency"/>
    <s v="No"/>
    <s v="Scheduled"/>
    <s v="Paid"/>
    <m/>
    <m/>
    <s v="N/A"/>
    <n v="272.3"/>
    <n v="0"/>
  </r>
  <r>
    <d v="2025-03-12T00:00:00"/>
    <n v="1709"/>
    <n v="4"/>
    <n v="3"/>
    <n v="5"/>
    <n v="3"/>
    <n v="3"/>
    <n v="4"/>
    <x v="8"/>
    <s v="Migraine"/>
    <s v="Neurology"/>
    <s v="Dr. Ravi Patel"/>
    <s v="Allianz"/>
    <x v="39"/>
    <x v="1"/>
    <x v="4"/>
    <s v="Outpatient"/>
    <n v="457"/>
    <n v="131"/>
    <d v="2025-04-07T00:00:00"/>
    <x v="0"/>
    <x v="0"/>
    <s v="Emergency"/>
    <s v="No"/>
    <s v="Scheduled"/>
    <s v="Pending"/>
    <m/>
    <m/>
    <s v="N/A"/>
    <n v="411.6"/>
    <n v="0"/>
  </r>
  <r>
    <d v="2025-03-12T00:00:00"/>
    <n v="4064"/>
    <n v="3"/>
    <n v="3"/>
    <n v="1"/>
    <n v="2"/>
    <n v="1"/>
    <n v="10"/>
    <x v="1"/>
    <s v="Appendicitis"/>
    <s v="Neurology"/>
    <s v="Dr. Emma Jones"/>
    <s v="Aviva"/>
    <x v="6"/>
    <x v="0"/>
    <x v="0"/>
    <s v="Inpatient"/>
    <n v="244"/>
    <n v="139"/>
    <d v="2025-03-28T00:00:00"/>
    <x v="0"/>
    <x v="2"/>
    <s v="Emergency"/>
    <s v="Yes"/>
    <s v="Emergency"/>
    <s v="Pending"/>
    <m/>
    <m/>
    <s v="N/A"/>
    <n v="268.10000000000002"/>
    <n v="0"/>
  </r>
  <r>
    <d v="2025-03-12T00:00:00"/>
    <n v="2646"/>
    <n v="2"/>
    <n v="5"/>
    <n v="5"/>
    <n v="3"/>
    <n v="2"/>
    <n v="4"/>
    <x v="8"/>
    <s v="Migraine"/>
    <s v="Pediatrics"/>
    <s v="Dr. Johnson Grek"/>
    <s v="AXA"/>
    <x v="39"/>
    <x v="0"/>
    <x v="4"/>
    <s v="Inpatient"/>
    <n v="209"/>
    <n v="98"/>
    <d v="2025-04-10T00:00:00"/>
    <x v="0"/>
    <x v="3"/>
    <s v="Self-Referral"/>
    <s v="No"/>
    <s v="Scheduled"/>
    <s v="Paid"/>
    <m/>
    <m/>
    <s v="N/A"/>
    <n v="214.9"/>
    <n v="0"/>
  </r>
  <r>
    <d v="2025-03-12T00:00:00"/>
    <n v="514"/>
    <n v="5"/>
    <n v="1"/>
    <n v="5"/>
    <n v="1"/>
    <n v="1"/>
    <n v="10"/>
    <x v="1"/>
    <s v="Migraine"/>
    <s v="Cardiology"/>
    <s v="Dr. Sade Kikiola"/>
    <s v="Aviva"/>
    <x v="41"/>
    <x v="0"/>
    <x v="0"/>
    <s v="Outpatient"/>
    <n v="788"/>
    <n v="199"/>
    <m/>
    <x v="1"/>
    <x v="2"/>
    <s v="Self-Referral"/>
    <s v="No"/>
    <s v="Scheduled"/>
    <s v="Paid"/>
    <d v="2025-03-14T00:00:00"/>
    <d v="2025-03-12T00:00:00"/>
    <s v="Semi-Private Room"/>
    <n v="711.9"/>
    <n v="30"/>
  </r>
  <r>
    <d v="2025-03-12T00:00:00"/>
    <n v="3075"/>
    <n v="3"/>
    <n v="2"/>
    <n v="5"/>
    <n v="1"/>
    <n v="3"/>
    <n v="4"/>
    <x v="8"/>
    <s v="Migraine"/>
    <s v="General Surgery"/>
    <s v="Dr. Emma Jones"/>
    <s v="Allianz"/>
    <x v="46"/>
    <x v="0"/>
    <x v="2"/>
    <s v="Inpatient"/>
    <n v="571"/>
    <n v="115"/>
    <m/>
    <x v="1"/>
    <x v="1"/>
    <s v="Physician Referral"/>
    <s v="No"/>
    <s v="Scheduled"/>
    <s v="Pending"/>
    <d v="2025-03-16T00:00:00"/>
    <d v="2025-03-12T00:00:00"/>
    <s v="Private Room"/>
    <n v="515.20000000000005"/>
    <n v="50"/>
  </r>
  <r>
    <d v="2025-03-12T00:00:00"/>
    <n v="2413"/>
    <n v="5"/>
    <n v="2"/>
    <n v="5"/>
    <n v="3"/>
    <n v="3"/>
    <n v="10"/>
    <x v="1"/>
    <s v="Migraine"/>
    <s v="General Surgery"/>
    <s v="Dr. Sade Kikiola"/>
    <s v="Allianz"/>
    <x v="47"/>
    <x v="0"/>
    <x v="1"/>
    <s v="Emergency"/>
    <n v="925"/>
    <n v="195"/>
    <m/>
    <x v="1"/>
    <x v="0"/>
    <s v="Emergency"/>
    <s v="Yes"/>
    <s v="Emergency"/>
    <s v="Pending"/>
    <d v="2025-03-16T00:00:00"/>
    <d v="2025-03-12T00:00:00"/>
    <s v="Semi-Private Room"/>
    <n v="805"/>
    <n v="30"/>
  </r>
  <r>
    <d v="2025-03-12T00:00:00"/>
    <n v="306"/>
    <n v="2"/>
    <n v="1"/>
    <n v="1"/>
    <n v="3"/>
    <n v="2"/>
    <n v="4"/>
    <x v="8"/>
    <s v="Appendicitis"/>
    <s v="Cardiology"/>
    <s v="Dr. Johnson Grek"/>
    <s v="AXA"/>
    <x v="50"/>
    <x v="0"/>
    <x v="1"/>
    <s v="Outpatient"/>
    <n v="282"/>
    <n v="127"/>
    <d v="2025-03-30T00:00:00"/>
    <x v="0"/>
    <x v="0"/>
    <s v="Emergency"/>
    <s v="No"/>
    <s v="Scheduled"/>
    <s v="Paid"/>
    <m/>
    <m/>
    <s v="N/A"/>
    <n v="286.3"/>
    <n v="0"/>
  </r>
  <r>
    <d v="2025-03-12T00:00:00"/>
    <n v="2806"/>
    <n v="5"/>
    <n v="2"/>
    <n v="3"/>
    <n v="1"/>
    <n v="1"/>
    <n v="10"/>
    <x v="1"/>
    <s v="Fracture"/>
    <s v="General Surgery"/>
    <s v="Dr. Sade Kikiola"/>
    <s v="Aviva"/>
    <x v="12"/>
    <x v="1"/>
    <x v="1"/>
    <s v="Emergency"/>
    <n v="831"/>
    <n v="138"/>
    <m/>
    <x v="1"/>
    <x v="4"/>
    <s v="Emergency"/>
    <s v="No"/>
    <s v="Scheduled"/>
    <s v="Paid"/>
    <d v="2025-03-16T00:00:00"/>
    <d v="2025-03-12T00:00:00"/>
    <s v="Private Room"/>
    <n v="713.3"/>
    <n v="50"/>
  </r>
  <r>
    <d v="2025-03-12T00:00:00"/>
    <n v="3749"/>
    <n v="4"/>
    <n v="4"/>
    <n v="2"/>
    <n v="3"/>
    <n v="1"/>
    <n v="4"/>
    <x v="8"/>
    <s v="Asthma"/>
    <s v="Orthopedics"/>
    <s v="Dr. Ravi Patel"/>
    <s v="Aviva"/>
    <x v="59"/>
    <x v="0"/>
    <x v="3"/>
    <s v="Emergency"/>
    <n v="319"/>
    <n v="197"/>
    <m/>
    <x v="1"/>
    <x v="3"/>
    <s v="Physician Referral"/>
    <s v="No"/>
    <s v="Scheduled"/>
    <s v="Pending"/>
    <d v="2025-03-19T00:00:00"/>
    <d v="2025-03-12T00:00:00"/>
    <s v="General Ward"/>
    <n v="368.2"/>
    <n v="10"/>
  </r>
  <r>
    <d v="2025-03-12T00:00:00"/>
    <n v="2885"/>
    <n v="4"/>
    <n v="4"/>
    <n v="5"/>
    <n v="2"/>
    <n v="1"/>
    <n v="10"/>
    <x v="1"/>
    <s v="Migraine"/>
    <s v="Orthopedics"/>
    <s v="Dr. Ravi Patel"/>
    <s v="Aviva"/>
    <x v="56"/>
    <x v="0"/>
    <x v="1"/>
    <s v="Inpatient"/>
    <n v="953"/>
    <n v="186"/>
    <m/>
    <x v="1"/>
    <x v="8"/>
    <s v="Physician Referral"/>
    <s v="Yes"/>
    <s v="Emergency"/>
    <s v="Pending"/>
    <d v="2025-03-13T00:00:00"/>
    <d v="2025-03-12T00:00:00"/>
    <s v="Private Room"/>
    <n v="832.3"/>
    <n v="50"/>
  </r>
  <r>
    <d v="2025-03-13T00:00:00"/>
    <n v="4619"/>
    <n v="2"/>
    <n v="2"/>
    <n v="1"/>
    <n v="2"/>
    <n v="2"/>
    <n v="4"/>
    <x v="8"/>
    <s v="Appendicitis"/>
    <s v="General Surgery"/>
    <s v="Dr. Johnson Grek"/>
    <s v="AXA"/>
    <x v="5"/>
    <x v="1"/>
    <x v="1"/>
    <s v="Inpatient"/>
    <n v="973"/>
    <n v="163"/>
    <m/>
    <x v="1"/>
    <x v="1"/>
    <s v="Emergency"/>
    <s v="No"/>
    <s v="Scheduled"/>
    <s v="Paid"/>
    <d v="2025-03-21T00:00:00"/>
    <d v="2025-03-13T00:00:00"/>
    <s v="General Ward"/>
    <n v="802.2"/>
    <n v="10"/>
  </r>
  <r>
    <d v="2025-03-13T00:00:00"/>
    <n v="215"/>
    <n v="3"/>
    <n v="5"/>
    <n v="4"/>
    <n v="5"/>
    <n v="3"/>
    <n v="10"/>
    <x v="1"/>
    <s v="Hypertension"/>
    <s v="Pediatrics"/>
    <s v="Dr. Emma Jones"/>
    <s v="Allianz"/>
    <x v="54"/>
    <x v="0"/>
    <x v="0"/>
    <s v="Outpatient"/>
    <n v="327"/>
    <n v="47"/>
    <m/>
    <x v="1"/>
    <x v="3"/>
    <s v="Emergency"/>
    <s v="No"/>
    <s v="Scheduled"/>
    <s v="Pending"/>
    <d v="2025-03-22T00:00:00"/>
    <d v="2025-03-13T00:00:00"/>
    <s v="Private Room"/>
    <n v="296.8"/>
    <n v="50"/>
  </r>
  <r>
    <d v="2025-03-13T00:00:00"/>
    <n v="2095"/>
    <n v="1"/>
    <n v="2"/>
    <n v="2"/>
    <n v="2"/>
    <n v="3"/>
    <n v="4"/>
    <x v="8"/>
    <s v="Asthma"/>
    <s v="General Surgery"/>
    <s v="Dr. Olu Abisola"/>
    <s v="Allianz"/>
    <x v="10"/>
    <x v="1"/>
    <x v="2"/>
    <s v="Inpatient"/>
    <n v="379"/>
    <n v="25"/>
    <d v="2025-03-27T00:00:00"/>
    <x v="0"/>
    <x v="4"/>
    <s v="Emergency"/>
    <s v="No"/>
    <s v="Scheduled"/>
    <s v="Pending"/>
    <m/>
    <m/>
    <s v="N/A"/>
    <n v="282.8"/>
    <n v="0"/>
  </r>
  <r>
    <d v="2025-03-13T00:00:00"/>
    <n v="344"/>
    <n v="1"/>
    <n v="3"/>
    <n v="5"/>
    <n v="1"/>
    <n v="3"/>
    <n v="10"/>
    <x v="1"/>
    <s v="Migraine"/>
    <s v="Neurology"/>
    <s v="Dr. Olu Abisola"/>
    <s v="Allianz"/>
    <x v="33"/>
    <x v="0"/>
    <x v="2"/>
    <s v="Emergency"/>
    <n v="82"/>
    <n v="80"/>
    <m/>
    <x v="1"/>
    <x v="0"/>
    <s v="Physician Referral"/>
    <s v="Yes"/>
    <s v="Emergency"/>
    <s v="Pending"/>
    <d v="2025-03-19T00:00:00"/>
    <d v="2025-03-13T00:00:00"/>
    <s v="Semi-Private Room"/>
    <n v="134.4"/>
    <n v="30"/>
  </r>
  <r>
    <d v="2025-03-13T00:00:00"/>
    <n v="830"/>
    <n v="1"/>
    <n v="3"/>
    <n v="5"/>
    <n v="1"/>
    <n v="1"/>
    <n v="4"/>
    <x v="8"/>
    <s v="Migraine"/>
    <s v="Neurology"/>
    <s v="Dr. Olu Abisola"/>
    <s v="Aviva"/>
    <x v="15"/>
    <x v="1"/>
    <x v="4"/>
    <s v="Inpatient"/>
    <n v="117"/>
    <n v="25"/>
    <d v="2025-03-22T00:00:00"/>
    <x v="0"/>
    <x v="2"/>
    <s v="Emergency"/>
    <s v="No"/>
    <s v="Scheduled"/>
    <s v="Pending"/>
    <m/>
    <m/>
    <s v="N/A"/>
    <n v="99.4"/>
    <n v="0"/>
  </r>
  <r>
    <d v="2025-03-13T00:00:00"/>
    <n v="2779"/>
    <n v="3"/>
    <n v="1"/>
    <n v="2"/>
    <n v="5"/>
    <n v="2"/>
    <n v="10"/>
    <x v="1"/>
    <s v="Asthma"/>
    <s v="Cardiology"/>
    <s v="Dr. Emma Jones"/>
    <s v="AXA"/>
    <x v="24"/>
    <x v="1"/>
    <x v="1"/>
    <s v="Outpatient"/>
    <n v="770"/>
    <n v="141"/>
    <d v="2025-04-09T00:00:00"/>
    <x v="0"/>
    <x v="9"/>
    <s v="Emergency"/>
    <s v="No"/>
    <s v="Scheduled"/>
    <s v="Paid"/>
    <m/>
    <m/>
    <s v="N/A"/>
    <n v="637.70000000000005"/>
    <n v="0"/>
  </r>
  <r>
    <d v="2025-03-13T00:00:00"/>
    <n v="1429"/>
    <n v="4"/>
    <n v="4"/>
    <n v="2"/>
    <n v="4"/>
    <n v="1"/>
    <n v="4"/>
    <x v="8"/>
    <s v="Asthma"/>
    <s v="Orthopedics"/>
    <s v="Dr. Ravi Patel"/>
    <s v="Aviva"/>
    <x v="49"/>
    <x v="1"/>
    <x v="2"/>
    <s v="Inpatient"/>
    <n v="709"/>
    <n v="124"/>
    <m/>
    <x v="1"/>
    <x v="1"/>
    <s v="Self-Referral"/>
    <s v="No"/>
    <s v="Scheduled"/>
    <s v="Paid"/>
    <d v="2025-03-17T00:00:00"/>
    <d v="2025-03-13T00:00:00"/>
    <s v="Semi-Private Room"/>
    <n v="604.1"/>
    <n v="30"/>
  </r>
  <r>
    <d v="2025-03-13T00:00:00"/>
    <n v="2070"/>
    <n v="4"/>
    <n v="5"/>
    <n v="5"/>
    <n v="5"/>
    <n v="2"/>
    <n v="10"/>
    <x v="1"/>
    <s v="Migraine"/>
    <s v="Pediatrics"/>
    <s v="Dr. Ravi Patel"/>
    <s v="AXA"/>
    <x v="24"/>
    <x v="1"/>
    <x v="2"/>
    <s v="Emergency"/>
    <n v="249"/>
    <n v="187"/>
    <d v="2025-03-29T00:00:00"/>
    <x v="0"/>
    <x v="5"/>
    <s v="Emergency"/>
    <s v="Yes"/>
    <s v="Emergency"/>
    <s v="Pending"/>
    <m/>
    <m/>
    <s v="N/A"/>
    <n v="305.2"/>
    <n v="0"/>
  </r>
  <r>
    <d v="2025-03-13T00:00:00"/>
    <n v="1303"/>
    <n v="4"/>
    <n v="2"/>
    <n v="1"/>
    <n v="4"/>
    <n v="1"/>
    <n v="4"/>
    <x v="8"/>
    <s v="Appendicitis"/>
    <s v="General Surgery"/>
    <s v="Dr. Ravi Patel"/>
    <s v="Aviva"/>
    <x v="61"/>
    <x v="1"/>
    <x v="2"/>
    <s v="Emergency"/>
    <n v="652"/>
    <n v="81"/>
    <m/>
    <x v="1"/>
    <x v="1"/>
    <s v="Self-Referral"/>
    <s v="No"/>
    <s v="Scheduled"/>
    <s v="Pending"/>
    <d v="2025-03-19T00:00:00"/>
    <d v="2025-03-13T00:00:00"/>
    <s v="General Ward"/>
    <n v="520.1"/>
    <n v="10"/>
  </r>
  <r>
    <d v="2025-03-13T00:00:00"/>
    <n v="3771"/>
    <n v="2"/>
    <n v="3"/>
    <n v="4"/>
    <n v="4"/>
    <n v="2"/>
    <n v="10"/>
    <x v="1"/>
    <s v="Hypertension"/>
    <s v="Neurology"/>
    <s v="Dr. Johnson Grek"/>
    <s v="AXA"/>
    <x v="33"/>
    <x v="0"/>
    <x v="2"/>
    <s v="Outpatient"/>
    <n v="666"/>
    <n v="47"/>
    <d v="2025-03-26T00:00:00"/>
    <x v="0"/>
    <x v="3"/>
    <s v="Emergency"/>
    <s v="No"/>
    <s v="Scheduled"/>
    <s v="Pending"/>
    <m/>
    <m/>
    <s v="N/A"/>
    <n v="499.1"/>
    <n v="0"/>
  </r>
  <r>
    <d v="2025-03-14T00:00:00"/>
    <n v="2546"/>
    <n v="4"/>
    <n v="4"/>
    <n v="1"/>
    <n v="3"/>
    <n v="1"/>
    <n v="4"/>
    <x v="8"/>
    <s v="Appendicitis"/>
    <s v="Orthopedics"/>
    <s v="Dr. Ravi Patel"/>
    <s v="Aviva"/>
    <x v="3"/>
    <x v="0"/>
    <x v="0"/>
    <s v="Outpatient"/>
    <n v="564"/>
    <n v="99"/>
    <d v="2025-03-30T00:00:00"/>
    <x v="0"/>
    <x v="8"/>
    <s v="Self-Referral"/>
    <s v="No"/>
    <s v="Scheduled"/>
    <s v="Pending"/>
    <m/>
    <m/>
    <s v="N/A"/>
    <n v="464.1"/>
    <n v="0"/>
  </r>
  <r>
    <d v="2025-03-14T00:00:00"/>
    <n v="1773"/>
    <n v="4"/>
    <n v="4"/>
    <n v="3"/>
    <n v="2"/>
    <n v="1"/>
    <n v="10"/>
    <x v="1"/>
    <s v="Fracture"/>
    <s v="Orthopedics"/>
    <s v="Dr. Ravi Patel"/>
    <s v="Aviva"/>
    <x v="55"/>
    <x v="1"/>
    <x v="1"/>
    <s v="Inpatient"/>
    <n v="232"/>
    <n v="194"/>
    <m/>
    <x v="1"/>
    <x v="2"/>
    <s v="Self-Referral"/>
    <s v="Yes"/>
    <s v="Emergency"/>
    <s v="Paid"/>
    <d v="2025-03-21T00:00:00"/>
    <d v="2025-03-14T00:00:00"/>
    <s v="Private Room"/>
    <n v="333.2"/>
    <n v="50"/>
  </r>
  <r>
    <d v="2025-03-14T00:00:00"/>
    <n v="3297"/>
    <n v="4"/>
    <n v="5"/>
    <n v="3"/>
    <n v="4"/>
    <n v="2"/>
    <n v="4"/>
    <x v="8"/>
    <s v="Fracture"/>
    <s v="Pediatrics"/>
    <s v="Dr. Ravi Patel"/>
    <s v="AXA"/>
    <x v="9"/>
    <x v="1"/>
    <x v="2"/>
    <s v="Inpatient"/>
    <n v="171"/>
    <n v="28"/>
    <d v="2025-03-27T00:00:00"/>
    <x v="0"/>
    <x v="5"/>
    <s v="Physician Referral"/>
    <s v="No"/>
    <s v="Scheduled"/>
    <s v="Pending"/>
    <m/>
    <m/>
    <s v="N/A"/>
    <n v="139.30000000000001"/>
    <n v="0"/>
  </r>
  <r>
    <d v="2025-03-14T00:00:00"/>
    <n v="3993"/>
    <n v="1"/>
    <n v="5"/>
    <n v="3"/>
    <n v="3"/>
    <n v="3"/>
    <n v="10"/>
    <x v="1"/>
    <s v="Fracture"/>
    <s v="Pediatrics"/>
    <s v="Dr. Olu Abisola"/>
    <s v="Allianz"/>
    <x v="44"/>
    <x v="1"/>
    <x v="0"/>
    <s v="Outpatient"/>
    <n v="480"/>
    <n v="199"/>
    <d v="2025-04-07T00:00:00"/>
    <x v="0"/>
    <x v="9"/>
    <s v="Emergency"/>
    <s v="No"/>
    <s v="Scheduled"/>
    <s v="Pending"/>
    <m/>
    <m/>
    <s v="N/A"/>
    <n v="475.3"/>
    <n v="0"/>
  </r>
  <r>
    <d v="2025-03-14T00:00:00"/>
    <n v="2977"/>
    <n v="5"/>
    <n v="5"/>
    <n v="5"/>
    <n v="5"/>
    <n v="3"/>
    <n v="4"/>
    <x v="8"/>
    <s v="Migraine"/>
    <s v="Pediatrics"/>
    <s v="Dr. Sade Kikiola"/>
    <s v="Allianz"/>
    <x v="1"/>
    <x v="0"/>
    <x v="3"/>
    <s v="Emergency"/>
    <n v="484"/>
    <n v="34"/>
    <d v="2025-04-09T00:00:00"/>
    <x v="0"/>
    <x v="9"/>
    <s v="Emergency"/>
    <s v="No"/>
    <s v="Scheduled"/>
    <s v="Paid"/>
    <m/>
    <m/>
    <s v="N/A"/>
    <n v="362.6"/>
    <n v="0"/>
  </r>
  <r>
    <d v="2025-03-14T00:00:00"/>
    <n v="1972"/>
    <n v="4"/>
    <n v="5"/>
    <n v="4"/>
    <n v="5"/>
    <n v="2"/>
    <n v="10"/>
    <x v="1"/>
    <s v="Hypertension"/>
    <s v="Pediatrics"/>
    <s v="Dr. Ravi Patel"/>
    <s v="AXA"/>
    <x v="2"/>
    <x v="1"/>
    <x v="4"/>
    <s v="Inpatient"/>
    <n v="58"/>
    <n v="181"/>
    <d v="2025-04-03T00:00:00"/>
    <x v="0"/>
    <x v="7"/>
    <s v="Emergency"/>
    <s v="Yes"/>
    <s v="Emergency"/>
    <s v="Paid"/>
    <m/>
    <m/>
    <s v="N/A"/>
    <n v="167.3"/>
    <n v="0"/>
  </r>
  <r>
    <d v="2025-03-14T00:00:00"/>
    <n v="1033"/>
    <n v="5"/>
    <n v="3"/>
    <n v="4"/>
    <n v="4"/>
    <n v="2"/>
    <n v="4"/>
    <x v="8"/>
    <s v="Hypertension"/>
    <s v="Neurology"/>
    <s v="Dr. Sade Kikiola"/>
    <s v="AXA"/>
    <x v="17"/>
    <x v="1"/>
    <x v="0"/>
    <s v="Outpatient"/>
    <n v="939"/>
    <n v="39"/>
    <d v="2025-04-01T00:00:00"/>
    <x v="0"/>
    <x v="4"/>
    <s v="Self-Referral"/>
    <s v="No"/>
    <s v="Scheduled"/>
    <s v="Pending"/>
    <m/>
    <m/>
    <s v="N/A"/>
    <n v="684.6"/>
    <n v="0"/>
  </r>
  <r>
    <d v="2025-03-14T00:00:00"/>
    <n v="3630"/>
    <n v="4"/>
    <n v="5"/>
    <n v="5"/>
    <n v="3"/>
    <n v="3"/>
    <n v="10"/>
    <x v="1"/>
    <s v="Migraine"/>
    <s v="Pediatrics"/>
    <s v="Dr. Ravi Patel"/>
    <s v="Allianz"/>
    <x v="15"/>
    <x v="1"/>
    <x v="4"/>
    <s v="Outpatient"/>
    <n v="414"/>
    <n v="79"/>
    <d v="2025-03-28T00:00:00"/>
    <x v="0"/>
    <x v="4"/>
    <s v="Physician Referral"/>
    <s v="No"/>
    <s v="Scheduled"/>
    <s v="Paid"/>
    <m/>
    <m/>
    <s v="N/A"/>
    <n v="345.1"/>
    <n v="0"/>
  </r>
  <r>
    <d v="2025-03-14T00:00:00"/>
    <n v="4752"/>
    <n v="1"/>
    <n v="4"/>
    <n v="5"/>
    <n v="1"/>
    <n v="1"/>
    <n v="4"/>
    <x v="8"/>
    <s v="Migraine"/>
    <s v="Orthopedics"/>
    <s v="Dr. Olu Abisola"/>
    <s v="Aviva"/>
    <x v="7"/>
    <x v="1"/>
    <x v="4"/>
    <s v="Emergency"/>
    <n v="912"/>
    <n v="94"/>
    <d v="2025-03-27T00:00:00"/>
    <x v="0"/>
    <x v="0"/>
    <s v="Self-Referral"/>
    <s v="No"/>
    <s v="Scheduled"/>
    <s v="Paid"/>
    <m/>
    <m/>
    <s v="N/A"/>
    <n v="704.2"/>
    <n v="0"/>
  </r>
  <r>
    <d v="2025-03-14T00:00:00"/>
    <n v="605"/>
    <n v="1"/>
    <n v="4"/>
    <n v="5"/>
    <n v="2"/>
    <n v="3"/>
    <n v="10"/>
    <x v="1"/>
    <s v="Migraine"/>
    <s v="Orthopedics"/>
    <s v="Dr. Olu Abisola"/>
    <s v="Allianz"/>
    <x v="34"/>
    <x v="0"/>
    <x v="3"/>
    <s v="Outpatient"/>
    <n v="133"/>
    <n v="113"/>
    <d v="2025-03-25T00:00:00"/>
    <x v="0"/>
    <x v="2"/>
    <s v="Self-Referral"/>
    <s v="Yes"/>
    <s v="Emergency"/>
    <s v="Pending"/>
    <m/>
    <m/>
    <s v="N/A"/>
    <n v="172.2"/>
    <n v="0"/>
  </r>
  <r>
    <d v="2025-03-15T00:00:00"/>
    <n v="1642"/>
    <n v="5"/>
    <n v="2"/>
    <n v="4"/>
    <n v="4"/>
    <n v="2"/>
    <n v="4"/>
    <x v="8"/>
    <s v="Hypertension"/>
    <s v="General Surgery"/>
    <s v="Dr. Sade Kikiola"/>
    <s v="AXA"/>
    <x v="21"/>
    <x v="1"/>
    <x v="3"/>
    <s v="Inpatient"/>
    <n v="521"/>
    <n v="86"/>
    <m/>
    <x v="1"/>
    <x v="6"/>
    <s v="Self-Referral"/>
    <s v="No"/>
    <s v="Scheduled"/>
    <s v="Pending"/>
    <d v="2025-03-21T00:00:00"/>
    <d v="2025-03-15T00:00:00"/>
    <s v="Semi-Private Room"/>
    <n v="445.9"/>
    <n v="30"/>
  </r>
  <r>
    <d v="2025-03-15T00:00:00"/>
    <n v="1494"/>
    <n v="1"/>
    <n v="4"/>
    <n v="5"/>
    <n v="1"/>
    <n v="1"/>
    <n v="10"/>
    <x v="1"/>
    <s v="Migraine"/>
    <s v="Orthopedics"/>
    <s v="Dr. Olu Abisola"/>
    <s v="Aviva"/>
    <x v="45"/>
    <x v="1"/>
    <x v="3"/>
    <s v="Inpatient"/>
    <n v="273"/>
    <n v="21"/>
    <d v="2025-03-22T00:00:00"/>
    <x v="0"/>
    <x v="3"/>
    <s v="Emergency"/>
    <s v="No"/>
    <s v="Scheduled"/>
    <s v="Paid"/>
    <m/>
    <m/>
    <s v="N/A"/>
    <n v="205.8"/>
    <n v="0"/>
  </r>
  <r>
    <d v="2025-03-15T00:00:00"/>
    <n v="2615"/>
    <n v="2"/>
    <n v="4"/>
    <n v="2"/>
    <n v="2"/>
    <n v="2"/>
    <n v="4"/>
    <x v="8"/>
    <s v="Asthma"/>
    <s v="Orthopedics"/>
    <s v="Dr. Johnson Grek"/>
    <s v="AXA"/>
    <x v="36"/>
    <x v="0"/>
    <x v="0"/>
    <s v="Outpatient"/>
    <n v="692"/>
    <n v="197"/>
    <m/>
    <x v="1"/>
    <x v="2"/>
    <s v="Self-Referral"/>
    <s v="No"/>
    <s v="Scheduled"/>
    <s v="Pending"/>
    <d v="2025-03-16T00:00:00"/>
    <d v="2025-03-15T00:00:00"/>
    <s v="Private Room"/>
    <n v="657.3"/>
    <n v="50"/>
  </r>
  <r>
    <d v="2025-03-15T00:00:00"/>
    <n v="3602"/>
    <n v="3"/>
    <n v="3"/>
    <n v="2"/>
    <n v="1"/>
    <n v="3"/>
    <n v="10"/>
    <x v="1"/>
    <s v="Asthma"/>
    <s v="Neurology"/>
    <s v="Dr. Emma Jones"/>
    <s v="Allianz"/>
    <x v="2"/>
    <x v="1"/>
    <x v="3"/>
    <s v="Outpatient"/>
    <n v="824"/>
    <n v="161"/>
    <m/>
    <x v="1"/>
    <x v="3"/>
    <s v="Self-Referral"/>
    <s v="Yes"/>
    <s v="Emergency"/>
    <s v="Paid"/>
    <d v="2025-03-20T00:00:00"/>
    <d v="2025-03-15T00:00:00"/>
    <s v="Private Room"/>
    <n v="724.5"/>
    <n v="50"/>
  </r>
  <r>
    <d v="2025-03-15T00:00:00"/>
    <n v="4825"/>
    <n v="3"/>
    <n v="4"/>
    <n v="2"/>
    <n v="3"/>
    <n v="1"/>
    <n v="4"/>
    <x v="8"/>
    <s v="Asthma"/>
    <s v="Orthopedics"/>
    <s v="Dr. Emma Jones"/>
    <s v="Aviva"/>
    <x v="34"/>
    <x v="1"/>
    <x v="2"/>
    <s v="Emergency"/>
    <n v="679"/>
    <n v="63"/>
    <d v="2025-04-05T00:00:00"/>
    <x v="0"/>
    <x v="5"/>
    <s v="Physician Referral"/>
    <s v="No"/>
    <s v="Scheduled"/>
    <s v="Paid"/>
    <m/>
    <m/>
    <s v="N/A"/>
    <n v="519.4"/>
    <n v="0"/>
  </r>
  <r>
    <d v="2025-03-15T00:00:00"/>
    <n v="11"/>
    <n v="4"/>
    <n v="1"/>
    <n v="5"/>
    <n v="4"/>
    <n v="3"/>
    <n v="10"/>
    <x v="1"/>
    <s v="Migraine"/>
    <s v="Cardiology"/>
    <s v="Dr. Ravi Patel"/>
    <s v="Allianz"/>
    <x v="41"/>
    <x v="0"/>
    <x v="0"/>
    <s v="Emergency"/>
    <n v="648"/>
    <n v="193"/>
    <d v="2025-03-30T00:00:00"/>
    <x v="0"/>
    <x v="1"/>
    <s v="Emergency"/>
    <s v="No"/>
    <s v="Scheduled"/>
    <s v="Paid"/>
    <m/>
    <m/>
    <s v="N/A"/>
    <n v="588.70000000000005"/>
    <n v="0"/>
  </r>
  <r>
    <d v="2025-03-15T00:00:00"/>
    <n v="4702"/>
    <n v="1"/>
    <n v="4"/>
    <n v="2"/>
    <n v="1"/>
    <n v="3"/>
    <n v="4"/>
    <x v="8"/>
    <s v="Asthma"/>
    <s v="Orthopedics"/>
    <s v="Dr. Olu Abisola"/>
    <s v="Allianz"/>
    <x v="35"/>
    <x v="0"/>
    <x v="1"/>
    <s v="Outpatient"/>
    <n v="904"/>
    <n v="153"/>
    <m/>
    <x v="1"/>
    <x v="8"/>
    <s v="Physician Referral"/>
    <s v="No"/>
    <s v="Scheduled"/>
    <s v="Pending"/>
    <d v="2025-03-23T00:00:00"/>
    <d v="2025-03-15T00:00:00"/>
    <s v="General Ward"/>
    <n v="746.9"/>
    <n v="10"/>
  </r>
  <r>
    <d v="2025-03-15T00:00:00"/>
    <n v="3820"/>
    <n v="3"/>
    <n v="2"/>
    <n v="5"/>
    <n v="1"/>
    <n v="3"/>
    <n v="10"/>
    <x v="1"/>
    <s v="Migraine"/>
    <s v="General Surgery"/>
    <s v="Dr. Emma Jones"/>
    <s v="Allianz"/>
    <x v="38"/>
    <x v="0"/>
    <x v="3"/>
    <s v="Inpatient"/>
    <n v="207"/>
    <n v="155"/>
    <m/>
    <x v="1"/>
    <x v="3"/>
    <s v="Emergency"/>
    <s v="Yes"/>
    <s v="Emergency"/>
    <s v="Pending"/>
    <d v="2025-03-23T00:00:00"/>
    <d v="2025-03-15T00:00:00"/>
    <s v="General Ward"/>
    <n v="260.39999999999998"/>
    <n v="10"/>
  </r>
  <r>
    <d v="2025-03-15T00:00:00"/>
    <n v="3056"/>
    <n v="5"/>
    <n v="2"/>
    <n v="2"/>
    <n v="1"/>
    <n v="1"/>
    <n v="4"/>
    <x v="8"/>
    <s v="Asthma"/>
    <s v="General Surgery"/>
    <s v="Dr. Sade Kikiola"/>
    <s v="Aviva"/>
    <x v="30"/>
    <x v="1"/>
    <x v="0"/>
    <s v="Emergency"/>
    <n v="860"/>
    <n v="58"/>
    <m/>
    <x v="1"/>
    <x v="1"/>
    <s v="Physician Referral"/>
    <s v="No"/>
    <s v="Scheduled"/>
    <s v="Paid"/>
    <d v="2025-03-24T00:00:00"/>
    <d v="2025-03-15T00:00:00"/>
    <s v="Private Room"/>
    <n v="677.6"/>
    <n v="50"/>
  </r>
  <r>
    <d v="2025-03-15T00:00:00"/>
    <n v="4532"/>
    <n v="5"/>
    <n v="5"/>
    <n v="5"/>
    <n v="4"/>
    <n v="3"/>
    <n v="10"/>
    <x v="1"/>
    <s v="Migraine"/>
    <s v="Pediatrics"/>
    <s v="Dr. Sade Kikiola"/>
    <s v="Allianz"/>
    <x v="30"/>
    <x v="1"/>
    <x v="3"/>
    <s v="Outpatient"/>
    <n v="760"/>
    <n v="112"/>
    <d v="2025-04-02T00:00:00"/>
    <x v="0"/>
    <x v="2"/>
    <s v="Emergency"/>
    <s v="No"/>
    <s v="Scheduled"/>
    <s v="Paid"/>
    <m/>
    <m/>
    <s v="N/A"/>
    <n v="610.4"/>
    <n v="0"/>
  </r>
  <r>
    <d v="2025-03-16T00:00:00"/>
    <n v="2764"/>
    <n v="5"/>
    <n v="3"/>
    <n v="1"/>
    <n v="3"/>
    <n v="1"/>
    <n v="4"/>
    <x v="8"/>
    <s v="Appendicitis"/>
    <s v="Neurology"/>
    <s v="Dr. Sade Kikiola"/>
    <s v="Aviva"/>
    <x v="41"/>
    <x v="0"/>
    <x v="4"/>
    <s v="Emergency"/>
    <n v="785"/>
    <n v="63"/>
    <d v="2025-04-13T00:00:00"/>
    <x v="0"/>
    <x v="3"/>
    <s v="Emergency"/>
    <s v="No"/>
    <s v="Scheduled"/>
    <s v="Pending"/>
    <m/>
    <m/>
    <s v="N/A"/>
    <n v="593.6"/>
    <n v="0"/>
  </r>
  <r>
    <d v="2025-03-16T00:00:00"/>
    <n v="4115"/>
    <n v="4"/>
    <n v="2"/>
    <n v="3"/>
    <n v="3"/>
    <n v="3"/>
    <n v="10"/>
    <x v="1"/>
    <s v="Fracture"/>
    <s v="General Surgery"/>
    <s v="Dr. Ravi Patel"/>
    <s v="Allianz"/>
    <x v="17"/>
    <x v="0"/>
    <x v="2"/>
    <s v="Emergency"/>
    <n v="859"/>
    <n v="46"/>
    <d v="2025-04-09T00:00:00"/>
    <x v="0"/>
    <x v="4"/>
    <s v="Self-Referral"/>
    <s v="Yes"/>
    <s v="Emergency"/>
    <s v="Paid"/>
    <m/>
    <m/>
    <s v="N/A"/>
    <n v="633.5"/>
    <n v="0"/>
  </r>
  <r>
    <d v="2025-03-16T00:00:00"/>
    <n v="1120"/>
    <n v="3"/>
    <n v="1"/>
    <n v="1"/>
    <n v="1"/>
    <n v="3"/>
    <n v="4"/>
    <x v="8"/>
    <s v="Appendicitis"/>
    <s v="Cardiology"/>
    <s v="Dr. Emma Jones"/>
    <s v="Allianz"/>
    <x v="24"/>
    <x v="0"/>
    <x v="4"/>
    <s v="Emergency"/>
    <n v="245"/>
    <n v="35"/>
    <m/>
    <x v="1"/>
    <x v="2"/>
    <s v="Physician Referral"/>
    <s v="No"/>
    <s v="Scheduled"/>
    <s v="Paid"/>
    <d v="2025-03-20T00:00:00"/>
    <d v="2025-03-16T00:00:00"/>
    <s v="Private Room"/>
    <n v="231"/>
    <n v="50"/>
  </r>
  <r>
    <d v="2025-03-16T00:00:00"/>
    <n v="2008"/>
    <n v="3"/>
    <n v="1"/>
    <n v="3"/>
    <n v="3"/>
    <n v="2"/>
    <n v="10"/>
    <x v="1"/>
    <s v="Fracture"/>
    <s v="Cardiology"/>
    <s v="Dr. Emma Jones"/>
    <s v="AXA"/>
    <x v="54"/>
    <x v="1"/>
    <x v="3"/>
    <s v="Emergency"/>
    <n v="680"/>
    <n v="58"/>
    <d v="2025-04-02T00:00:00"/>
    <x v="0"/>
    <x v="5"/>
    <s v="Emergency"/>
    <s v="No"/>
    <s v="Scheduled"/>
    <s v="Pending"/>
    <m/>
    <m/>
    <s v="N/A"/>
    <n v="516.6"/>
    <n v="0"/>
  </r>
  <r>
    <d v="2025-03-16T00:00:00"/>
    <n v="887"/>
    <n v="3"/>
    <n v="5"/>
    <n v="3"/>
    <n v="2"/>
    <n v="3"/>
    <n v="4"/>
    <x v="8"/>
    <s v="Fracture"/>
    <s v="Pediatrics"/>
    <s v="Dr. Emma Jones"/>
    <s v="Allianz"/>
    <x v="16"/>
    <x v="1"/>
    <x v="0"/>
    <s v="Emergency"/>
    <n v="893"/>
    <n v="148"/>
    <d v="2025-04-01T00:00:00"/>
    <x v="0"/>
    <x v="6"/>
    <s v="Self-Referral"/>
    <s v="No"/>
    <s v="Scheduled"/>
    <s v="Pending"/>
    <m/>
    <m/>
    <s v="N/A"/>
    <n v="728.7"/>
    <n v="0"/>
  </r>
  <r>
    <d v="2025-03-16T00:00:00"/>
    <n v="4253"/>
    <n v="5"/>
    <n v="3"/>
    <n v="2"/>
    <n v="3"/>
    <n v="1"/>
    <n v="10"/>
    <x v="1"/>
    <s v="Asthma"/>
    <s v="Neurology"/>
    <s v="Dr. Sade Kikiola"/>
    <s v="Aviva"/>
    <x v="17"/>
    <x v="0"/>
    <x v="2"/>
    <s v="Emergency"/>
    <n v="338"/>
    <n v="198"/>
    <d v="2025-04-01T00:00:00"/>
    <x v="0"/>
    <x v="1"/>
    <s v="Physician Referral"/>
    <s v="Yes"/>
    <s v="Emergency"/>
    <s v="Pending"/>
    <m/>
    <m/>
    <s v="N/A"/>
    <n v="375.2"/>
    <n v="0"/>
  </r>
  <r>
    <d v="2025-03-16T00:00:00"/>
    <n v="2007"/>
    <n v="5"/>
    <n v="3"/>
    <n v="3"/>
    <n v="1"/>
    <n v="2"/>
    <n v="4"/>
    <x v="8"/>
    <s v="Fracture"/>
    <s v="Neurology"/>
    <s v="Dr. Sade Kikiola"/>
    <s v="AXA"/>
    <x v="19"/>
    <x v="1"/>
    <x v="4"/>
    <s v="Inpatient"/>
    <n v="212"/>
    <n v="52"/>
    <d v="2025-04-09T00:00:00"/>
    <x v="0"/>
    <x v="6"/>
    <s v="Emergency"/>
    <s v="No"/>
    <s v="Scheduled"/>
    <s v="Pending"/>
    <m/>
    <m/>
    <s v="N/A"/>
    <n v="184.8"/>
    <n v="0"/>
  </r>
  <r>
    <d v="2025-03-16T00:00:00"/>
    <n v="1824"/>
    <n v="4"/>
    <n v="4"/>
    <n v="3"/>
    <n v="2"/>
    <n v="1"/>
    <n v="10"/>
    <x v="1"/>
    <s v="Fracture"/>
    <s v="Orthopedics"/>
    <s v="Dr. Ravi Patel"/>
    <s v="Aviva"/>
    <x v="18"/>
    <x v="0"/>
    <x v="2"/>
    <s v="Emergency"/>
    <n v="519"/>
    <n v="69"/>
    <m/>
    <x v="1"/>
    <x v="1"/>
    <s v="Emergency"/>
    <s v="No"/>
    <s v="Scheduled"/>
    <s v="Paid"/>
    <d v="2025-03-22T00:00:00"/>
    <d v="2025-03-16T00:00:00"/>
    <s v="Semi-Private Room"/>
    <n v="432.6"/>
    <n v="30"/>
  </r>
  <r>
    <d v="2025-03-16T00:00:00"/>
    <n v="289"/>
    <n v="2"/>
    <n v="1"/>
    <n v="1"/>
    <n v="4"/>
    <n v="3"/>
    <n v="4"/>
    <x v="8"/>
    <s v="Appendicitis"/>
    <s v="Cardiology"/>
    <s v="Dr. Johnson Grek"/>
    <s v="Allianz"/>
    <x v="12"/>
    <x v="1"/>
    <x v="2"/>
    <s v="Outpatient"/>
    <n v="513"/>
    <n v="122"/>
    <d v="2025-03-23T00:00:00"/>
    <x v="0"/>
    <x v="5"/>
    <s v="Emergency"/>
    <s v="No"/>
    <s v="Scheduled"/>
    <s v="Pending"/>
    <m/>
    <m/>
    <s v="N/A"/>
    <n v="444.5"/>
    <n v="0"/>
  </r>
  <r>
    <d v="2025-03-16T00:00:00"/>
    <n v="2114"/>
    <n v="3"/>
    <n v="1"/>
    <n v="3"/>
    <n v="5"/>
    <n v="2"/>
    <n v="10"/>
    <x v="1"/>
    <s v="Fracture"/>
    <s v="Cardiology"/>
    <s v="Dr. Emma Jones"/>
    <s v="AXA"/>
    <x v="50"/>
    <x v="1"/>
    <x v="3"/>
    <s v="Outpatient"/>
    <n v="135"/>
    <n v="46"/>
    <d v="2025-04-11T00:00:00"/>
    <x v="0"/>
    <x v="4"/>
    <s v="Self-Referral"/>
    <s v="Yes"/>
    <s v="Emergency"/>
    <s v="Pending"/>
    <m/>
    <m/>
    <s v="N/A"/>
    <n v="126.7"/>
    <n v="0"/>
  </r>
  <r>
    <d v="2025-03-17T00:00:00"/>
    <n v="557"/>
    <n v="4"/>
    <n v="1"/>
    <n v="5"/>
    <n v="3"/>
    <n v="2"/>
    <n v="4"/>
    <x v="8"/>
    <s v="Migraine"/>
    <s v="Cardiology"/>
    <s v="Dr. Ravi Patel"/>
    <s v="AXA"/>
    <x v="27"/>
    <x v="1"/>
    <x v="2"/>
    <s v="Emergency"/>
    <n v="539"/>
    <n v="143"/>
    <m/>
    <x v="1"/>
    <x v="0"/>
    <s v="Physician Referral"/>
    <s v="No"/>
    <s v="Scheduled"/>
    <s v="Paid"/>
    <d v="2025-03-24T00:00:00"/>
    <d v="2025-03-17T00:00:00"/>
    <s v="Private Room"/>
    <n v="512.4"/>
    <n v="50"/>
  </r>
  <r>
    <d v="2025-03-17T00:00:00"/>
    <n v="4052"/>
    <n v="5"/>
    <n v="1"/>
    <n v="5"/>
    <n v="2"/>
    <n v="2"/>
    <n v="10"/>
    <x v="1"/>
    <s v="Migraine"/>
    <s v="Cardiology"/>
    <s v="Dr. Sade Kikiola"/>
    <s v="AXA"/>
    <x v="35"/>
    <x v="1"/>
    <x v="1"/>
    <s v="Emergency"/>
    <n v="224"/>
    <n v="105"/>
    <d v="2025-04-03T00:00:00"/>
    <x v="0"/>
    <x v="6"/>
    <s v="Emergency"/>
    <s v="No"/>
    <s v="Scheduled"/>
    <s v="Paid"/>
    <m/>
    <m/>
    <s v="N/A"/>
    <n v="230.3"/>
    <n v="0"/>
  </r>
  <r>
    <d v="2025-03-17T00:00:00"/>
    <n v="3635"/>
    <n v="2"/>
    <n v="2"/>
    <n v="2"/>
    <n v="5"/>
    <n v="1"/>
    <n v="4"/>
    <x v="8"/>
    <s v="Asthma"/>
    <s v="General Surgery"/>
    <s v="Dr. Johnson Grek"/>
    <s v="Aviva"/>
    <x v="55"/>
    <x v="0"/>
    <x v="1"/>
    <s v="Outpatient"/>
    <n v="585"/>
    <n v="166"/>
    <m/>
    <x v="1"/>
    <x v="2"/>
    <s v="Emergency"/>
    <s v="No"/>
    <s v="Scheduled"/>
    <s v="Paid"/>
    <d v="2025-03-22T00:00:00"/>
    <d v="2025-03-17T00:00:00"/>
    <s v="Semi-Private Room"/>
    <n v="546.70000000000005"/>
    <n v="30"/>
  </r>
  <r>
    <d v="2025-03-17T00:00:00"/>
    <n v="4847"/>
    <n v="1"/>
    <n v="3"/>
    <n v="1"/>
    <n v="4"/>
    <n v="2"/>
    <n v="10"/>
    <x v="1"/>
    <s v="Appendicitis"/>
    <s v="Neurology"/>
    <s v="Dr. Olu Abisola"/>
    <s v="AXA"/>
    <x v="56"/>
    <x v="1"/>
    <x v="4"/>
    <s v="Emergency"/>
    <n v="246"/>
    <n v="47"/>
    <m/>
    <x v="1"/>
    <x v="7"/>
    <s v="Physician Referral"/>
    <s v="Yes"/>
    <s v="Emergency"/>
    <s v="Pending"/>
    <d v="2025-03-25T00:00:00"/>
    <d v="2025-03-17T00:00:00"/>
    <s v="Semi-Private Room"/>
    <n v="226.1"/>
    <n v="30"/>
  </r>
  <r>
    <d v="2025-03-17T00:00:00"/>
    <n v="4342"/>
    <n v="2"/>
    <n v="4"/>
    <n v="4"/>
    <n v="5"/>
    <n v="2"/>
    <n v="4"/>
    <x v="8"/>
    <s v="Hypertension"/>
    <s v="Orthopedics"/>
    <s v="Dr. Johnson Grek"/>
    <s v="AXA"/>
    <x v="5"/>
    <x v="1"/>
    <x v="4"/>
    <s v="Outpatient"/>
    <n v="311"/>
    <n v="170"/>
    <d v="2025-03-25T00:00:00"/>
    <x v="0"/>
    <x v="6"/>
    <s v="Physician Referral"/>
    <s v="No"/>
    <s v="Scheduled"/>
    <s v="Paid"/>
    <m/>
    <m/>
    <s v="N/A"/>
    <n v="336.7"/>
    <n v="0"/>
  </r>
  <r>
    <d v="2025-03-17T00:00:00"/>
    <n v="1503"/>
    <n v="4"/>
    <n v="2"/>
    <n v="1"/>
    <n v="4"/>
    <n v="1"/>
    <n v="10"/>
    <x v="1"/>
    <s v="Appendicitis"/>
    <s v="General Surgery"/>
    <s v="Dr. Ravi Patel"/>
    <s v="Aviva"/>
    <x v="10"/>
    <x v="0"/>
    <x v="0"/>
    <s v="Outpatient"/>
    <n v="510"/>
    <n v="83"/>
    <m/>
    <x v="1"/>
    <x v="1"/>
    <s v="Physician Referral"/>
    <s v="No"/>
    <s v="Scheduled"/>
    <s v="Pending"/>
    <d v="2025-03-20T00:00:00"/>
    <d v="2025-03-17T00:00:00"/>
    <s v="General Ward"/>
    <n v="422.1"/>
    <n v="10"/>
  </r>
  <r>
    <d v="2025-03-17T00:00:00"/>
    <n v="2463"/>
    <n v="2"/>
    <n v="3"/>
    <n v="4"/>
    <n v="1"/>
    <n v="1"/>
    <n v="4"/>
    <x v="8"/>
    <s v="Hypertension"/>
    <s v="Neurology"/>
    <s v="Dr. Johnson Grek"/>
    <s v="Aviva"/>
    <x v="21"/>
    <x v="1"/>
    <x v="3"/>
    <s v="Inpatient"/>
    <n v="637"/>
    <n v="186"/>
    <d v="2025-04-03T00:00:00"/>
    <x v="0"/>
    <x v="4"/>
    <s v="Physician Referral"/>
    <s v="No"/>
    <s v="Scheduled"/>
    <s v="Paid"/>
    <m/>
    <m/>
    <s v="N/A"/>
    <n v="576.1"/>
    <n v="0"/>
  </r>
  <r>
    <d v="2025-03-17T00:00:00"/>
    <n v="1350"/>
    <n v="5"/>
    <n v="5"/>
    <n v="3"/>
    <n v="1"/>
    <n v="1"/>
    <n v="10"/>
    <x v="1"/>
    <s v="Fracture"/>
    <s v="Pediatrics"/>
    <s v="Dr. Sade Kikiola"/>
    <s v="Aviva"/>
    <x v="48"/>
    <x v="0"/>
    <x v="4"/>
    <s v="Inpatient"/>
    <n v="997"/>
    <n v="68"/>
    <m/>
    <x v="1"/>
    <x v="8"/>
    <s v="Emergency"/>
    <s v="Yes"/>
    <s v="Emergency"/>
    <s v="Pending"/>
    <d v="2025-03-25T00:00:00"/>
    <d v="2025-03-17T00:00:00"/>
    <s v="Private Room"/>
    <n v="780.5"/>
    <n v="50"/>
  </r>
  <r>
    <d v="2025-03-17T00:00:00"/>
    <n v="414"/>
    <n v="2"/>
    <n v="1"/>
    <n v="4"/>
    <n v="4"/>
    <n v="3"/>
    <n v="4"/>
    <x v="8"/>
    <s v="Hypertension"/>
    <s v="Cardiology"/>
    <s v="Dr. Johnson Grek"/>
    <s v="Allianz"/>
    <x v="17"/>
    <x v="0"/>
    <x v="0"/>
    <s v="Outpatient"/>
    <n v="944"/>
    <n v="167"/>
    <m/>
    <x v="1"/>
    <x v="2"/>
    <s v="Self-Referral"/>
    <s v="No"/>
    <s v="Scheduled"/>
    <s v="Paid"/>
    <d v="2025-03-22T00:00:00"/>
    <d v="2025-03-17T00:00:00"/>
    <s v="Semi-Private Room"/>
    <n v="798.7"/>
    <n v="30"/>
  </r>
  <r>
    <d v="2025-03-17T00:00:00"/>
    <n v="2430"/>
    <n v="5"/>
    <n v="4"/>
    <n v="3"/>
    <n v="5"/>
    <n v="1"/>
    <n v="10"/>
    <x v="1"/>
    <s v="Fracture"/>
    <s v="Orthopedics"/>
    <s v="Dr. Sade Kikiola"/>
    <s v="Aviva"/>
    <x v="25"/>
    <x v="1"/>
    <x v="4"/>
    <s v="Emergency"/>
    <n v="595"/>
    <n v="130"/>
    <d v="2025-03-25T00:00:00"/>
    <x v="0"/>
    <x v="2"/>
    <s v="Physician Referral"/>
    <s v="No"/>
    <s v="Scheduled"/>
    <s v="Pending"/>
    <m/>
    <m/>
    <s v="N/A"/>
    <n v="507.5"/>
    <n v="0"/>
  </r>
  <r>
    <d v="2025-03-18T00:00:00"/>
    <n v="1488"/>
    <n v="2"/>
    <n v="3"/>
    <n v="1"/>
    <n v="3"/>
    <n v="1"/>
    <n v="4"/>
    <x v="8"/>
    <s v="Appendicitis"/>
    <s v="Neurology"/>
    <s v="Dr. Johnson Grek"/>
    <s v="Aviva"/>
    <x v="40"/>
    <x v="1"/>
    <x v="0"/>
    <s v="Outpatient"/>
    <n v="374"/>
    <n v="147"/>
    <m/>
    <x v="1"/>
    <x v="8"/>
    <s v="Self-Referral"/>
    <s v="No"/>
    <s v="Scheduled"/>
    <s v="Pending"/>
    <d v="2025-03-19T00:00:00"/>
    <d v="2025-03-18T00:00:00"/>
    <s v="Semi-Private Room"/>
    <n v="385.7"/>
    <n v="30"/>
  </r>
  <r>
    <d v="2025-03-18T00:00:00"/>
    <n v="3714"/>
    <n v="4"/>
    <n v="5"/>
    <n v="1"/>
    <n v="5"/>
    <n v="2"/>
    <n v="10"/>
    <x v="1"/>
    <s v="Appendicitis"/>
    <s v="Pediatrics"/>
    <s v="Dr. Ravi Patel"/>
    <s v="AXA"/>
    <x v="47"/>
    <x v="0"/>
    <x v="3"/>
    <s v="Outpatient"/>
    <n v="516"/>
    <n v="28"/>
    <d v="2025-04-02T00:00:00"/>
    <x v="0"/>
    <x v="7"/>
    <s v="Self-Referral"/>
    <s v="Yes"/>
    <s v="Emergency"/>
    <s v="Paid"/>
    <m/>
    <m/>
    <s v="N/A"/>
    <n v="380.8"/>
    <n v="0"/>
  </r>
  <r>
    <d v="2025-03-18T00:00:00"/>
    <n v="1921"/>
    <n v="1"/>
    <n v="1"/>
    <n v="2"/>
    <n v="5"/>
    <n v="3"/>
    <n v="4"/>
    <x v="8"/>
    <s v="Asthma"/>
    <s v="Cardiology"/>
    <s v="Dr. Olu Abisola"/>
    <s v="Allianz"/>
    <x v="6"/>
    <x v="0"/>
    <x v="3"/>
    <s v="Emergency"/>
    <n v="246"/>
    <n v="42"/>
    <d v="2025-03-25T00:00:00"/>
    <x v="0"/>
    <x v="7"/>
    <s v="Self-Referral"/>
    <s v="No"/>
    <s v="Scheduled"/>
    <s v="Paid"/>
    <m/>
    <m/>
    <s v="N/A"/>
    <n v="201.6"/>
    <n v="0"/>
  </r>
  <r>
    <d v="2025-03-18T00:00:00"/>
    <n v="3412"/>
    <n v="3"/>
    <n v="5"/>
    <n v="2"/>
    <n v="3"/>
    <n v="2"/>
    <n v="10"/>
    <x v="1"/>
    <s v="Asthma"/>
    <s v="Pediatrics"/>
    <s v="Dr. Emma Jones"/>
    <s v="AXA"/>
    <x v="24"/>
    <x v="0"/>
    <x v="4"/>
    <s v="Inpatient"/>
    <n v="371"/>
    <n v="154"/>
    <d v="2025-04-16T00:00:00"/>
    <x v="0"/>
    <x v="2"/>
    <s v="Physician Referral"/>
    <s v="No"/>
    <s v="Scheduled"/>
    <s v="Pending"/>
    <m/>
    <m/>
    <s v="N/A"/>
    <n v="367.5"/>
    <n v="0"/>
  </r>
  <r>
    <d v="2025-03-18T00:00:00"/>
    <n v="131"/>
    <n v="2"/>
    <n v="5"/>
    <n v="3"/>
    <n v="5"/>
    <n v="1"/>
    <n v="4"/>
    <x v="8"/>
    <s v="Fracture"/>
    <s v="Pediatrics"/>
    <s v="Dr. Johnson Grek"/>
    <s v="Aviva"/>
    <x v="48"/>
    <x v="1"/>
    <x v="1"/>
    <s v="Outpatient"/>
    <n v="319"/>
    <n v="178"/>
    <d v="2025-03-30T00:00:00"/>
    <x v="0"/>
    <x v="6"/>
    <s v="Self-Referral"/>
    <s v="No"/>
    <s v="Scheduled"/>
    <s v="Paid"/>
    <m/>
    <m/>
    <s v="N/A"/>
    <n v="347.9"/>
    <n v="0"/>
  </r>
  <r>
    <d v="2025-03-18T00:00:00"/>
    <n v="4526"/>
    <n v="1"/>
    <n v="2"/>
    <n v="3"/>
    <n v="5"/>
    <n v="1"/>
    <n v="10"/>
    <x v="1"/>
    <s v="Fracture"/>
    <s v="General Surgery"/>
    <s v="Dr. Olu Abisola"/>
    <s v="Aviva"/>
    <x v="44"/>
    <x v="0"/>
    <x v="2"/>
    <s v="Inpatient"/>
    <n v="493"/>
    <n v="79"/>
    <m/>
    <x v="1"/>
    <x v="9"/>
    <s v="Self-Referral"/>
    <s v="Yes"/>
    <s v="Emergency"/>
    <s v="Pending"/>
    <d v="2025-03-24T00:00:00"/>
    <d v="2025-03-18T00:00:00"/>
    <s v="Private Room"/>
    <n v="435.4"/>
    <n v="50"/>
  </r>
  <r>
    <d v="2025-03-18T00:00:00"/>
    <n v="3995"/>
    <n v="2"/>
    <n v="5"/>
    <n v="5"/>
    <n v="2"/>
    <n v="2"/>
    <n v="4"/>
    <x v="8"/>
    <s v="Migraine"/>
    <s v="Pediatrics"/>
    <s v="Dr. Johnson Grek"/>
    <s v="AXA"/>
    <x v="27"/>
    <x v="0"/>
    <x v="4"/>
    <s v="Emergency"/>
    <n v="987"/>
    <n v="80"/>
    <d v="2025-04-15T00:00:00"/>
    <x v="0"/>
    <x v="3"/>
    <s v="Emergency"/>
    <s v="No"/>
    <s v="Scheduled"/>
    <s v="Pending"/>
    <m/>
    <m/>
    <s v="N/A"/>
    <n v="746.9"/>
    <n v="0"/>
  </r>
  <r>
    <d v="2025-03-18T00:00:00"/>
    <n v="647"/>
    <n v="1"/>
    <n v="2"/>
    <n v="5"/>
    <n v="4"/>
    <n v="3"/>
    <n v="10"/>
    <x v="1"/>
    <s v="Migraine"/>
    <s v="General Surgery"/>
    <s v="Dr. Olu Abisola"/>
    <s v="Allianz"/>
    <x v="5"/>
    <x v="0"/>
    <x v="0"/>
    <s v="Inpatient"/>
    <n v="216"/>
    <n v="94"/>
    <m/>
    <x v="1"/>
    <x v="8"/>
    <s v="Physician Referral"/>
    <s v="No"/>
    <s v="Scheduled"/>
    <s v="Pending"/>
    <d v="2025-03-20T00:00:00"/>
    <d v="2025-03-18T00:00:00"/>
    <s v="Semi-Private Room"/>
    <n v="238"/>
    <n v="30"/>
  </r>
  <r>
    <d v="2025-03-18T00:00:00"/>
    <n v="2084"/>
    <n v="5"/>
    <n v="2"/>
    <n v="5"/>
    <n v="1"/>
    <n v="3"/>
    <n v="4"/>
    <x v="8"/>
    <s v="Migraine"/>
    <s v="General Surgery"/>
    <s v="Dr. Sade Kikiola"/>
    <s v="Allianz"/>
    <x v="9"/>
    <x v="1"/>
    <x v="3"/>
    <s v="Emergency"/>
    <n v="871"/>
    <n v="173"/>
    <d v="2025-03-26T00:00:00"/>
    <x v="0"/>
    <x v="6"/>
    <s v="Physician Referral"/>
    <s v="No"/>
    <s v="Scheduled"/>
    <s v="Paid"/>
    <m/>
    <m/>
    <s v="N/A"/>
    <n v="730.8"/>
    <n v="0"/>
  </r>
  <r>
    <d v="2025-03-18T00:00:00"/>
    <n v="2166"/>
    <n v="1"/>
    <n v="5"/>
    <n v="1"/>
    <n v="4"/>
    <n v="2"/>
    <n v="10"/>
    <x v="1"/>
    <s v="Appendicitis"/>
    <s v="Pediatrics"/>
    <s v="Dr. Olu Abisola"/>
    <s v="AXA"/>
    <x v="22"/>
    <x v="0"/>
    <x v="4"/>
    <s v="Emergency"/>
    <n v="333"/>
    <n v="119"/>
    <m/>
    <x v="1"/>
    <x v="6"/>
    <s v="Physician Referral"/>
    <s v="Yes"/>
    <s v="Emergency"/>
    <s v="Pending"/>
    <d v="2025-03-25T00:00:00"/>
    <d v="2025-03-18T00:00:00"/>
    <s v="Private Room"/>
    <n v="351.4"/>
    <n v="50"/>
  </r>
  <r>
    <d v="2025-03-19T00:00:00"/>
    <n v="2955"/>
    <n v="3"/>
    <n v="3"/>
    <n v="4"/>
    <n v="5"/>
    <n v="1"/>
    <n v="4"/>
    <x v="8"/>
    <s v="Hypertension"/>
    <s v="Neurology"/>
    <s v="Dr. Emma Jones"/>
    <s v="Aviva"/>
    <x v="29"/>
    <x v="1"/>
    <x v="3"/>
    <s v="Inpatient"/>
    <n v="646"/>
    <n v="73"/>
    <m/>
    <x v="1"/>
    <x v="9"/>
    <s v="Physician Referral"/>
    <s v="No"/>
    <s v="Scheduled"/>
    <s v="Pending"/>
    <d v="2025-03-28T00:00:00"/>
    <d v="2025-03-19T00:00:00"/>
    <s v="General Ward"/>
    <n v="510.3"/>
    <n v="10"/>
  </r>
  <r>
    <d v="2025-03-19T00:00:00"/>
    <n v="1697"/>
    <n v="1"/>
    <n v="5"/>
    <n v="3"/>
    <n v="3"/>
    <n v="3"/>
    <n v="10"/>
    <x v="1"/>
    <s v="Fracture"/>
    <s v="Pediatrics"/>
    <s v="Dr. Olu Abisola"/>
    <s v="Allianz"/>
    <x v="56"/>
    <x v="1"/>
    <x v="4"/>
    <s v="Outpatient"/>
    <n v="342"/>
    <n v="50"/>
    <m/>
    <x v="1"/>
    <x v="4"/>
    <s v="Physician Referral"/>
    <s v="No"/>
    <s v="Scheduled"/>
    <s v="Pending"/>
    <d v="2025-03-22T00:00:00"/>
    <d v="2025-03-19T00:00:00"/>
    <s v="General Ward"/>
    <n v="281.39999999999998"/>
    <n v="10"/>
  </r>
  <r>
    <d v="2025-03-19T00:00:00"/>
    <n v="3515"/>
    <n v="3"/>
    <n v="5"/>
    <n v="2"/>
    <n v="3"/>
    <n v="3"/>
    <n v="4"/>
    <x v="8"/>
    <s v="Asthma"/>
    <s v="Pediatrics"/>
    <s v="Dr. Emma Jones"/>
    <s v="Allianz"/>
    <x v="36"/>
    <x v="0"/>
    <x v="3"/>
    <s v="Outpatient"/>
    <n v="499"/>
    <n v="188"/>
    <m/>
    <x v="1"/>
    <x v="6"/>
    <s v="Emergency"/>
    <s v="No"/>
    <s v="Scheduled"/>
    <s v="Pending"/>
    <d v="2025-03-23T00:00:00"/>
    <d v="2025-03-19T00:00:00"/>
    <s v="General Ward"/>
    <n v="487.9"/>
    <n v="10"/>
  </r>
  <r>
    <d v="2025-03-19T00:00:00"/>
    <n v="4899"/>
    <n v="3"/>
    <n v="3"/>
    <n v="3"/>
    <n v="1"/>
    <n v="2"/>
    <n v="10"/>
    <x v="1"/>
    <s v="Fracture"/>
    <s v="Neurology"/>
    <s v="Dr. Emma Jones"/>
    <s v="AXA"/>
    <x v="2"/>
    <x v="1"/>
    <x v="1"/>
    <s v="Emergency"/>
    <n v="223"/>
    <n v="47"/>
    <d v="2025-04-09T00:00:00"/>
    <x v="0"/>
    <x v="2"/>
    <s v="Self-Referral"/>
    <s v="Yes"/>
    <s v="Emergency"/>
    <s v="Paid"/>
    <m/>
    <m/>
    <s v="N/A"/>
    <n v="189"/>
    <n v="0"/>
  </r>
  <r>
    <d v="2025-03-19T00:00:00"/>
    <n v="2961"/>
    <n v="1"/>
    <n v="1"/>
    <n v="4"/>
    <n v="1"/>
    <n v="3"/>
    <n v="4"/>
    <x v="8"/>
    <s v="Hypertension"/>
    <s v="Cardiology"/>
    <s v="Dr. Olu Abisola"/>
    <s v="Allianz"/>
    <x v="54"/>
    <x v="0"/>
    <x v="0"/>
    <s v="Inpatient"/>
    <n v="516"/>
    <n v="109"/>
    <d v="2025-03-26T00:00:00"/>
    <x v="0"/>
    <x v="5"/>
    <s v="Emergency"/>
    <s v="No"/>
    <s v="Scheduled"/>
    <s v="Paid"/>
    <m/>
    <m/>
    <s v="N/A"/>
    <n v="437.5"/>
    <n v="0"/>
  </r>
  <r>
    <d v="2025-03-19T00:00:00"/>
    <n v="1415"/>
    <n v="3"/>
    <n v="4"/>
    <n v="3"/>
    <n v="1"/>
    <n v="1"/>
    <n v="10"/>
    <x v="1"/>
    <s v="Fracture"/>
    <s v="Orthopedics"/>
    <s v="Dr. Emma Jones"/>
    <s v="Aviva"/>
    <x v="26"/>
    <x v="1"/>
    <x v="4"/>
    <s v="Inpatient"/>
    <n v="978"/>
    <n v="25"/>
    <m/>
    <x v="1"/>
    <x v="7"/>
    <s v="Self-Referral"/>
    <s v="No"/>
    <s v="Scheduled"/>
    <s v="Pending"/>
    <d v="2025-03-23T00:00:00"/>
    <d v="2025-03-19T00:00:00"/>
    <s v="Semi-Private Room"/>
    <n v="723.1"/>
    <n v="30"/>
  </r>
  <r>
    <d v="2025-03-19T00:00:00"/>
    <n v="2346"/>
    <n v="3"/>
    <n v="1"/>
    <n v="2"/>
    <n v="3"/>
    <n v="2"/>
    <n v="4"/>
    <x v="8"/>
    <s v="Asthma"/>
    <s v="Cardiology"/>
    <s v="Dr. Emma Jones"/>
    <s v="AXA"/>
    <x v="46"/>
    <x v="1"/>
    <x v="3"/>
    <s v="Inpatient"/>
    <n v="493"/>
    <n v="53"/>
    <m/>
    <x v="1"/>
    <x v="7"/>
    <s v="Physician Referral"/>
    <s v="No"/>
    <s v="Scheduled"/>
    <s v="Paid"/>
    <d v="2025-03-23T00:00:00"/>
    <d v="2025-03-19T00:00:00"/>
    <s v="Semi-Private Room"/>
    <n v="403.2"/>
    <n v="30"/>
  </r>
  <r>
    <d v="2025-03-19T00:00:00"/>
    <n v="3894"/>
    <n v="5"/>
    <n v="5"/>
    <n v="2"/>
    <n v="5"/>
    <n v="3"/>
    <n v="10"/>
    <x v="1"/>
    <s v="Asthma"/>
    <s v="Pediatrics"/>
    <s v="Dr. Sade Kikiola"/>
    <s v="Allianz"/>
    <x v="15"/>
    <x v="0"/>
    <x v="4"/>
    <s v="Inpatient"/>
    <n v="481"/>
    <n v="111"/>
    <d v="2025-04-12T00:00:00"/>
    <x v="0"/>
    <x v="5"/>
    <s v="Emergency"/>
    <s v="Yes"/>
    <s v="Emergency"/>
    <s v="Paid"/>
    <m/>
    <m/>
    <s v="N/A"/>
    <n v="414.4"/>
    <n v="0"/>
  </r>
  <r>
    <d v="2025-03-19T00:00:00"/>
    <n v="273"/>
    <n v="4"/>
    <n v="1"/>
    <n v="4"/>
    <n v="1"/>
    <n v="1"/>
    <n v="4"/>
    <x v="8"/>
    <s v="Hypertension"/>
    <s v="Cardiology"/>
    <s v="Dr. Ravi Patel"/>
    <s v="Aviva"/>
    <x v="42"/>
    <x v="0"/>
    <x v="0"/>
    <s v="Emergency"/>
    <n v="251"/>
    <n v="127"/>
    <m/>
    <x v="1"/>
    <x v="7"/>
    <s v="Physician Referral"/>
    <s v="No"/>
    <s v="Scheduled"/>
    <s v="Pending"/>
    <d v="2025-03-22T00:00:00"/>
    <d v="2025-03-19T00:00:00"/>
    <s v="Private Room"/>
    <n v="299.60000000000002"/>
    <n v="50"/>
  </r>
  <r>
    <d v="2025-03-19T00:00:00"/>
    <n v="571"/>
    <n v="5"/>
    <n v="4"/>
    <n v="2"/>
    <n v="1"/>
    <n v="1"/>
    <n v="10"/>
    <x v="1"/>
    <s v="Asthma"/>
    <s v="Orthopedics"/>
    <s v="Dr. Sade Kikiola"/>
    <s v="Aviva"/>
    <x v="46"/>
    <x v="0"/>
    <x v="4"/>
    <s v="Inpatient"/>
    <n v="59"/>
    <n v="28"/>
    <m/>
    <x v="1"/>
    <x v="8"/>
    <s v="Physician Referral"/>
    <s v="No"/>
    <s v="Scheduled"/>
    <s v="Paid"/>
    <d v="2025-03-24T00:00:00"/>
    <d v="2025-03-19T00:00:00"/>
    <s v="Semi-Private Room"/>
    <n v="81.900000000000006"/>
    <n v="30"/>
  </r>
  <r>
    <d v="2025-03-20T00:00:00"/>
    <n v="1193"/>
    <n v="4"/>
    <n v="1"/>
    <n v="1"/>
    <n v="3"/>
    <n v="2"/>
    <n v="4"/>
    <x v="8"/>
    <s v="Appendicitis"/>
    <s v="Cardiology"/>
    <s v="Dr. Ravi Patel"/>
    <s v="AXA"/>
    <x v="53"/>
    <x v="1"/>
    <x v="2"/>
    <s v="Inpatient"/>
    <n v="925"/>
    <n v="112"/>
    <d v="2025-03-30T00:00:00"/>
    <x v="0"/>
    <x v="5"/>
    <s v="Self-Referral"/>
    <s v="No"/>
    <s v="Scheduled"/>
    <s v="Paid"/>
    <m/>
    <m/>
    <s v="N/A"/>
    <n v="725.9"/>
    <n v="0"/>
  </r>
  <r>
    <d v="2025-03-20T00:00:00"/>
    <n v="1302"/>
    <n v="4"/>
    <n v="4"/>
    <n v="2"/>
    <n v="5"/>
    <n v="2"/>
    <n v="10"/>
    <x v="1"/>
    <s v="Asthma"/>
    <s v="Orthopedics"/>
    <s v="Dr. Ravi Patel"/>
    <s v="AXA"/>
    <x v="54"/>
    <x v="1"/>
    <x v="3"/>
    <s v="Outpatient"/>
    <n v="305"/>
    <n v="117"/>
    <m/>
    <x v="1"/>
    <x v="8"/>
    <s v="Self-Referral"/>
    <s v="Yes"/>
    <s v="Emergency"/>
    <s v="Paid"/>
    <d v="2025-03-29T00:00:00"/>
    <d v="2025-03-20T00:00:00"/>
    <s v="Semi-Private Room"/>
    <n v="316.39999999999998"/>
    <n v="30"/>
  </r>
  <r>
    <d v="2025-03-20T00:00:00"/>
    <n v="920"/>
    <n v="5"/>
    <n v="1"/>
    <n v="4"/>
    <n v="1"/>
    <n v="1"/>
    <n v="4"/>
    <x v="8"/>
    <s v="Hypertension"/>
    <s v="Cardiology"/>
    <s v="Dr. Sade Kikiola"/>
    <s v="Aviva"/>
    <x v="45"/>
    <x v="0"/>
    <x v="0"/>
    <s v="Emergency"/>
    <n v="684"/>
    <n v="31"/>
    <m/>
    <x v="1"/>
    <x v="2"/>
    <s v="Self-Referral"/>
    <s v="No"/>
    <s v="Scheduled"/>
    <s v="Paid"/>
    <d v="2025-03-28T00:00:00"/>
    <d v="2025-03-20T00:00:00"/>
    <s v="Semi-Private Room"/>
    <n v="521.5"/>
    <n v="30"/>
  </r>
  <r>
    <d v="2025-03-20T00:00:00"/>
    <n v="4959"/>
    <n v="3"/>
    <n v="2"/>
    <n v="4"/>
    <n v="5"/>
    <n v="1"/>
    <n v="10"/>
    <x v="1"/>
    <s v="Hypertension"/>
    <s v="General Surgery"/>
    <s v="Dr. Emma Jones"/>
    <s v="Aviva"/>
    <x v="60"/>
    <x v="0"/>
    <x v="1"/>
    <s v="Inpatient"/>
    <n v="255"/>
    <n v="35"/>
    <d v="2025-04-08T00:00:00"/>
    <x v="0"/>
    <x v="4"/>
    <s v="Emergency"/>
    <s v="No"/>
    <s v="Scheduled"/>
    <s v="Paid"/>
    <m/>
    <m/>
    <s v="N/A"/>
    <n v="203"/>
    <n v="0"/>
  </r>
  <r>
    <d v="2025-03-20T00:00:00"/>
    <n v="1077"/>
    <n v="5"/>
    <n v="5"/>
    <n v="3"/>
    <n v="2"/>
    <n v="3"/>
    <n v="4"/>
    <x v="8"/>
    <s v="Fracture"/>
    <s v="Pediatrics"/>
    <s v="Dr. Sade Kikiola"/>
    <s v="Allianz"/>
    <x v="26"/>
    <x v="1"/>
    <x v="2"/>
    <s v="Inpatient"/>
    <n v="492"/>
    <n v="90"/>
    <m/>
    <x v="1"/>
    <x v="1"/>
    <s v="Self-Referral"/>
    <s v="No"/>
    <s v="Scheduled"/>
    <s v="Paid"/>
    <d v="2025-03-22T00:00:00"/>
    <d v="2025-03-20T00:00:00"/>
    <s v="Semi-Private Room"/>
    <n v="428.4"/>
    <n v="30"/>
  </r>
  <r>
    <d v="2025-03-20T00:00:00"/>
    <n v="1599"/>
    <n v="3"/>
    <n v="4"/>
    <n v="2"/>
    <n v="1"/>
    <n v="3"/>
    <n v="10"/>
    <x v="1"/>
    <s v="Asthma"/>
    <s v="Orthopedics"/>
    <s v="Dr. Emma Jones"/>
    <s v="Allianz"/>
    <x v="58"/>
    <x v="1"/>
    <x v="4"/>
    <s v="Emergency"/>
    <n v="794"/>
    <n v="178"/>
    <d v="2025-03-30T00:00:00"/>
    <x v="0"/>
    <x v="5"/>
    <s v="Physician Referral"/>
    <s v="Yes"/>
    <s v="Emergency"/>
    <s v="Pending"/>
    <m/>
    <m/>
    <s v="N/A"/>
    <n v="680.4"/>
    <n v="0"/>
  </r>
  <r>
    <d v="2025-03-20T00:00:00"/>
    <n v="242"/>
    <n v="5"/>
    <n v="5"/>
    <n v="2"/>
    <n v="1"/>
    <n v="3"/>
    <n v="4"/>
    <x v="8"/>
    <s v="Asthma"/>
    <s v="Pediatrics"/>
    <s v="Dr. Sade Kikiola"/>
    <s v="Allianz"/>
    <x v="6"/>
    <x v="1"/>
    <x v="4"/>
    <s v="Emergency"/>
    <n v="269"/>
    <n v="180"/>
    <d v="2025-04-10T00:00:00"/>
    <x v="0"/>
    <x v="6"/>
    <s v="Self-Referral"/>
    <s v="No"/>
    <s v="Scheduled"/>
    <s v="Paid"/>
    <m/>
    <m/>
    <s v="N/A"/>
    <n v="314.3"/>
    <n v="0"/>
  </r>
  <r>
    <d v="2025-03-20T00:00:00"/>
    <n v="1994"/>
    <n v="5"/>
    <n v="2"/>
    <n v="4"/>
    <n v="3"/>
    <n v="3"/>
    <n v="10"/>
    <x v="1"/>
    <s v="Hypertension"/>
    <s v="General Surgery"/>
    <s v="Dr. Sade Kikiola"/>
    <s v="Allianz"/>
    <x v="21"/>
    <x v="0"/>
    <x v="2"/>
    <s v="Outpatient"/>
    <n v="395"/>
    <n v="154"/>
    <d v="2025-03-28T00:00:00"/>
    <x v="0"/>
    <x v="8"/>
    <s v="Self-Referral"/>
    <s v="No"/>
    <s v="Scheduled"/>
    <s v="Pending"/>
    <m/>
    <m/>
    <s v="N/A"/>
    <n v="384.3"/>
    <n v="0"/>
  </r>
  <r>
    <d v="2025-03-20T00:00:00"/>
    <n v="4179"/>
    <n v="2"/>
    <n v="1"/>
    <n v="3"/>
    <n v="2"/>
    <n v="3"/>
    <n v="4"/>
    <x v="8"/>
    <s v="Fracture"/>
    <s v="Cardiology"/>
    <s v="Dr. Johnson Grek"/>
    <s v="Allianz"/>
    <x v="26"/>
    <x v="1"/>
    <x v="1"/>
    <s v="Emergency"/>
    <n v="234"/>
    <n v="22"/>
    <d v="2025-04-04T00:00:00"/>
    <x v="0"/>
    <x v="7"/>
    <s v="Self-Referral"/>
    <s v="No"/>
    <s v="Scheduled"/>
    <s v="Pending"/>
    <m/>
    <m/>
    <s v="N/A"/>
    <n v="179.2"/>
    <n v="0"/>
  </r>
  <r>
    <d v="2025-03-20T00:00:00"/>
    <n v="217"/>
    <n v="1"/>
    <n v="5"/>
    <n v="3"/>
    <n v="2"/>
    <n v="2"/>
    <n v="10"/>
    <x v="1"/>
    <s v="Fracture"/>
    <s v="Pediatrics"/>
    <s v="Dr. Olu Abisola"/>
    <s v="AXA"/>
    <x v="61"/>
    <x v="0"/>
    <x v="1"/>
    <s v="Inpatient"/>
    <n v="346"/>
    <n v="167"/>
    <m/>
    <x v="1"/>
    <x v="8"/>
    <s v="Self-Referral"/>
    <s v="Yes"/>
    <s v="Emergency"/>
    <s v="Pending"/>
    <d v="2025-03-29T00:00:00"/>
    <d v="2025-03-20T00:00:00"/>
    <s v="General Ward"/>
    <n v="366.1"/>
    <n v="10"/>
  </r>
  <r>
    <d v="2025-03-21T00:00:00"/>
    <n v="2600"/>
    <n v="5"/>
    <n v="1"/>
    <n v="1"/>
    <n v="2"/>
    <n v="3"/>
    <n v="4"/>
    <x v="8"/>
    <s v="Appendicitis"/>
    <s v="Cardiology"/>
    <s v="Dr. Sade Kikiola"/>
    <s v="Allianz"/>
    <x v="26"/>
    <x v="1"/>
    <x v="4"/>
    <s v="Outpatient"/>
    <n v="601"/>
    <n v="24"/>
    <d v="2025-04-08T00:00:00"/>
    <x v="0"/>
    <x v="0"/>
    <s v="Physician Referral"/>
    <s v="No"/>
    <s v="Scheduled"/>
    <s v="Paid"/>
    <m/>
    <m/>
    <s v="N/A"/>
    <n v="437.5"/>
    <n v="0"/>
  </r>
  <r>
    <d v="2025-03-21T00:00:00"/>
    <n v="752"/>
    <n v="1"/>
    <n v="1"/>
    <n v="1"/>
    <n v="4"/>
    <n v="3"/>
    <n v="10"/>
    <x v="1"/>
    <s v="Appendicitis"/>
    <s v="Cardiology"/>
    <s v="Dr. Olu Abisola"/>
    <s v="Allianz"/>
    <x v="32"/>
    <x v="1"/>
    <x v="4"/>
    <s v="Inpatient"/>
    <n v="185"/>
    <n v="57"/>
    <d v="2025-04-10T00:00:00"/>
    <x v="0"/>
    <x v="3"/>
    <s v="Self-Referral"/>
    <s v="No"/>
    <s v="Scheduled"/>
    <s v="Paid"/>
    <m/>
    <m/>
    <s v="N/A"/>
    <n v="169.4"/>
    <n v="0"/>
  </r>
  <r>
    <d v="2025-03-21T00:00:00"/>
    <n v="1112"/>
    <n v="3"/>
    <n v="5"/>
    <n v="4"/>
    <n v="3"/>
    <n v="3"/>
    <n v="4"/>
    <x v="8"/>
    <s v="Hypertension"/>
    <s v="Pediatrics"/>
    <s v="Dr. Emma Jones"/>
    <s v="Allianz"/>
    <x v="5"/>
    <x v="0"/>
    <x v="1"/>
    <s v="Emergency"/>
    <n v="160"/>
    <n v="98"/>
    <m/>
    <x v="1"/>
    <x v="4"/>
    <s v="Physician Referral"/>
    <s v="No"/>
    <s v="Scheduled"/>
    <s v="Pending"/>
    <d v="2025-03-23T00:00:00"/>
    <d v="2025-03-21T00:00:00"/>
    <s v="Semi-Private Room"/>
    <n v="201.6"/>
    <n v="30"/>
  </r>
  <r>
    <d v="2025-03-21T00:00:00"/>
    <n v="456"/>
    <n v="2"/>
    <n v="4"/>
    <n v="3"/>
    <n v="3"/>
    <n v="1"/>
    <n v="10"/>
    <x v="1"/>
    <s v="Fracture"/>
    <s v="Orthopedics"/>
    <s v="Dr. Johnson Grek"/>
    <s v="Aviva"/>
    <x v="4"/>
    <x v="0"/>
    <x v="1"/>
    <s v="Emergency"/>
    <n v="560"/>
    <n v="118"/>
    <d v="2025-04-16T00:00:00"/>
    <x v="0"/>
    <x v="6"/>
    <s v="Emergency"/>
    <s v="Yes"/>
    <s v="Emergency"/>
    <s v="Pending"/>
    <m/>
    <m/>
    <s v="N/A"/>
    <n v="474.6"/>
    <n v="0"/>
  </r>
  <r>
    <d v="2025-03-21T00:00:00"/>
    <n v="2324"/>
    <n v="2"/>
    <n v="4"/>
    <n v="3"/>
    <n v="1"/>
    <n v="3"/>
    <n v="4"/>
    <x v="8"/>
    <s v="Fracture"/>
    <s v="Orthopedics"/>
    <s v="Dr. Johnson Grek"/>
    <s v="Allianz"/>
    <x v="45"/>
    <x v="0"/>
    <x v="1"/>
    <s v="Emergency"/>
    <n v="249"/>
    <n v="170"/>
    <m/>
    <x v="1"/>
    <x v="2"/>
    <s v="Emergency"/>
    <s v="No"/>
    <s v="Scheduled"/>
    <s v="Pending"/>
    <d v="2025-03-28T00:00:00"/>
    <d v="2025-03-21T00:00:00"/>
    <s v="General Ward"/>
    <n v="300.3"/>
    <n v="10"/>
  </r>
  <r>
    <d v="2025-03-21T00:00:00"/>
    <n v="4596"/>
    <n v="4"/>
    <n v="5"/>
    <n v="1"/>
    <n v="3"/>
    <n v="2"/>
    <n v="10"/>
    <x v="1"/>
    <s v="Appendicitis"/>
    <s v="Pediatrics"/>
    <s v="Dr. Ravi Patel"/>
    <s v="AXA"/>
    <x v="22"/>
    <x v="1"/>
    <x v="4"/>
    <s v="Outpatient"/>
    <n v="523"/>
    <n v="21"/>
    <d v="2025-03-31T00:00:00"/>
    <x v="0"/>
    <x v="5"/>
    <s v="Physician Referral"/>
    <s v="No"/>
    <s v="Scheduled"/>
    <s v="Paid"/>
    <m/>
    <m/>
    <s v="N/A"/>
    <n v="380.8"/>
    <n v="0"/>
  </r>
  <r>
    <d v="2025-03-21T00:00:00"/>
    <n v="1985"/>
    <n v="1"/>
    <n v="4"/>
    <n v="1"/>
    <n v="1"/>
    <n v="1"/>
    <n v="4"/>
    <x v="8"/>
    <s v="Appendicitis"/>
    <s v="Orthopedics"/>
    <s v="Dr. Olu Abisola"/>
    <s v="Aviva"/>
    <x v="23"/>
    <x v="1"/>
    <x v="3"/>
    <s v="Inpatient"/>
    <n v="482"/>
    <n v="119"/>
    <d v="2025-04-11T00:00:00"/>
    <x v="0"/>
    <x v="9"/>
    <s v="Emergency"/>
    <s v="No"/>
    <s v="Scheduled"/>
    <s v="Paid"/>
    <m/>
    <m/>
    <s v="N/A"/>
    <n v="420.7"/>
    <n v="0"/>
  </r>
  <r>
    <d v="2025-03-21T00:00:00"/>
    <n v="1147"/>
    <n v="2"/>
    <n v="3"/>
    <n v="4"/>
    <n v="1"/>
    <n v="1"/>
    <n v="10"/>
    <x v="1"/>
    <s v="Hypertension"/>
    <s v="Neurology"/>
    <s v="Dr. Johnson Grek"/>
    <s v="Aviva"/>
    <x v="44"/>
    <x v="1"/>
    <x v="2"/>
    <s v="Inpatient"/>
    <n v="147"/>
    <n v="168"/>
    <d v="2025-03-31T00:00:00"/>
    <x v="0"/>
    <x v="7"/>
    <s v="Self-Referral"/>
    <s v="Yes"/>
    <s v="Emergency"/>
    <s v="Paid"/>
    <m/>
    <m/>
    <s v="N/A"/>
    <n v="220.5"/>
    <n v="0"/>
  </r>
  <r>
    <d v="2025-03-21T00:00:00"/>
    <n v="4158"/>
    <n v="3"/>
    <n v="1"/>
    <n v="3"/>
    <n v="4"/>
    <n v="3"/>
    <n v="4"/>
    <x v="8"/>
    <s v="Fracture"/>
    <s v="Cardiology"/>
    <s v="Dr. Emma Jones"/>
    <s v="Allianz"/>
    <x v="0"/>
    <x v="0"/>
    <x v="1"/>
    <s v="Outpatient"/>
    <n v="579"/>
    <n v="161"/>
    <d v="2025-04-01T00:00:00"/>
    <x v="0"/>
    <x v="7"/>
    <s v="Self-Referral"/>
    <s v="No"/>
    <s v="Scheduled"/>
    <s v="Pending"/>
    <m/>
    <m/>
    <s v="N/A"/>
    <n v="518"/>
    <n v="0"/>
  </r>
  <r>
    <d v="2025-03-21T00:00:00"/>
    <n v="4250"/>
    <n v="4"/>
    <n v="5"/>
    <n v="3"/>
    <n v="3"/>
    <n v="1"/>
    <n v="10"/>
    <x v="1"/>
    <s v="Fracture"/>
    <s v="Pediatrics"/>
    <s v="Dr. Ravi Patel"/>
    <s v="Aviva"/>
    <x v="7"/>
    <x v="1"/>
    <x v="4"/>
    <s v="Emergency"/>
    <n v="365"/>
    <n v="158"/>
    <m/>
    <x v="1"/>
    <x v="0"/>
    <s v="Self-Referral"/>
    <s v="No"/>
    <s v="Scheduled"/>
    <s v="Paid"/>
    <d v="2025-03-26T00:00:00"/>
    <d v="2025-03-21T00:00:00"/>
    <s v="Semi-Private Room"/>
    <n v="387.1"/>
    <n v="30"/>
  </r>
  <r>
    <d v="2025-03-22T00:00:00"/>
    <n v="1555"/>
    <n v="2"/>
    <n v="2"/>
    <n v="3"/>
    <n v="3"/>
    <n v="3"/>
    <n v="4"/>
    <x v="8"/>
    <s v="Fracture"/>
    <s v="General Surgery"/>
    <s v="Dr. Johnson Grek"/>
    <s v="Allianz"/>
    <x v="13"/>
    <x v="0"/>
    <x v="0"/>
    <s v="Inpatient"/>
    <n v="706"/>
    <n v="151"/>
    <m/>
    <x v="1"/>
    <x v="7"/>
    <s v="Emergency"/>
    <s v="No"/>
    <s v="Scheduled"/>
    <s v="Paid"/>
    <d v="2025-03-29T00:00:00"/>
    <d v="2025-03-22T00:00:00"/>
    <s v="Private Room"/>
    <n v="634.9"/>
    <n v="50"/>
  </r>
  <r>
    <d v="2025-03-22T00:00:00"/>
    <n v="4044"/>
    <n v="3"/>
    <n v="5"/>
    <n v="3"/>
    <n v="4"/>
    <n v="3"/>
    <n v="10"/>
    <x v="1"/>
    <s v="Fracture"/>
    <s v="Pediatrics"/>
    <s v="Dr. Emma Jones"/>
    <s v="Allianz"/>
    <x v="26"/>
    <x v="0"/>
    <x v="4"/>
    <s v="Emergency"/>
    <n v="670"/>
    <n v="66"/>
    <m/>
    <x v="1"/>
    <x v="6"/>
    <s v="Physician Referral"/>
    <s v="Yes"/>
    <s v="Emergency"/>
    <s v="Pending"/>
    <d v="2025-03-27T00:00:00"/>
    <d v="2025-03-22T00:00:00"/>
    <s v="Semi-Private Room"/>
    <n v="536.20000000000005"/>
    <n v="30"/>
  </r>
  <r>
    <d v="2025-03-22T00:00:00"/>
    <n v="1817"/>
    <n v="1"/>
    <n v="5"/>
    <n v="3"/>
    <n v="4"/>
    <n v="3"/>
    <n v="4"/>
    <x v="8"/>
    <s v="Fracture"/>
    <s v="Pediatrics"/>
    <s v="Dr. Olu Abisola"/>
    <s v="Allianz"/>
    <x v="32"/>
    <x v="0"/>
    <x v="3"/>
    <s v="Emergency"/>
    <n v="967"/>
    <n v="135"/>
    <d v="2025-04-07T00:00:00"/>
    <x v="0"/>
    <x v="7"/>
    <s v="Emergency"/>
    <s v="No"/>
    <s v="Scheduled"/>
    <s v="Paid"/>
    <m/>
    <m/>
    <s v="N/A"/>
    <n v="771.4"/>
    <n v="0"/>
  </r>
  <r>
    <d v="2025-03-22T00:00:00"/>
    <n v="2957"/>
    <n v="3"/>
    <n v="1"/>
    <n v="3"/>
    <n v="3"/>
    <n v="2"/>
    <n v="10"/>
    <x v="1"/>
    <s v="Fracture"/>
    <s v="Cardiology"/>
    <s v="Dr. Emma Jones"/>
    <s v="AXA"/>
    <x v="29"/>
    <x v="1"/>
    <x v="3"/>
    <s v="Inpatient"/>
    <n v="903"/>
    <n v="113"/>
    <d v="2025-04-09T00:00:00"/>
    <x v="0"/>
    <x v="6"/>
    <s v="Emergency"/>
    <s v="No"/>
    <s v="Scheduled"/>
    <s v="Pending"/>
    <m/>
    <m/>
    <s v="N/A"/>
    <n v="711.2"/>
    <n v="0"/>
  </r>
  <r>
    <d v="2025-03-22T00:00:00"/>
    <n v="4161"/>
    <n v="3"/>
    <n v="2"/>
    <n v="3"/>
    <n v="3"/>
    <n v="1"/>
    <n v="4"/>
    <x v="8"/>
    <s v="Fracture"/>
    <s v="General Surgery"/>
    <s v="Dr. Emma Jones"/>
    <s v="Aviva"/>
    <x v="4"/>
    <x v="1"/>
    <x v="1"/>
    <s v="Emergency"/>
    <n v="936"/>
    <n v="119"/>
    <d v="2025-04-09T00:00:00"/>
    <x v="0"/>
    <x v="0"/>
    <s v="Physician Referral"/>
    <s v="No"/>
    <s v="Scheduled"/>
    <s v="Paid"/>
    <m/>
    <m/>
    <s v="N/A"/>
    <n v="738.5"/>
    <n v="0"/>
  </r>
  <r>
    <d v="2025-03-22T00:00:00"/>
    <n v="4584"/>
    <n v="3"/>
    <n v="1"/>
    <n v="3"/>
    <n v="1"/>
    <n v="1"/>
    <n v="10"/>
    <x v="1"/>
    <s v="Fracture"/>
    <s v="Cardiology"/>
    <s v="Dr. Emma Jones"/>
    <s v="Aviva"/>
    <x v="49"/>
    <x v="0"/>
    <x v="2"/>
    <s v="Inpatient"/>
    <n v="120"/>
    <n v="39"/>
    <m/>
    <x v="1"/>
    <x v="5"/>
    <s v="Physician Referral"/>
    <s v="Yes"/>
    <s v="Emergency"/>
    <s v="Pending"/>
    <d v="2025-03-28T00:00:00"/>
    <d v="2025-03-22T00:00:00"/>
    <s v="Private Room"/>
    <n v="146.30000000000001"/>
    <n v="50"/>
  </r>
  <r>
    <d v="2025-03-22T00:00:00"/>
    <n v="379"/>
    <n v="5"/>
    <n v="4"/>
    <n v="3"/>
    <n v="5"/>
    <n v="1"/>
    <n v="4"/>
    <x v="8"/>
    <s v="Fracture"/>
    <s v="Orthopedics"/>
    <s v="Dr. Sade Kikiola"/>
    <s v="Aviva"/>
    <x v="32"/>
    <x v="1"/>
    <x v="4"/>
    <s v="Inpatient"/>
    <n v="515"/>
    <n v="199"/>
    <d v="2025-04-05T00:00:00"/>
    <x v="0"/>
    <x v="5"/>
    <s v="Emergency"/>
    <s v="No"/>
    <s v="Scheduled"/>
    <s v="Paid"/>
    <m/>
    <m/>
    <s v="N/A"/>
    <n v="499.8"/>
    <n v="0"/>
  </r>
  <r>
    <d v="2025-03-22T00:00:00"/>
    <n v="1772"/>
    <n v="2"/>
    <n v="5"/>
    <n v="3"/>
    <n v="1"/>
    <n v="1"/>
    <n v="10"/>
    <x v="1"/>
    <s v="Fracture"/>
    <s v="Pediatrics"/>
    <s v="Dr. Johnson Grek"/>
    <s v="Aviva"/>
    <x v="55"/>
    <x v="0"/>
    <x v="2"/>
    <s v="Outpatient"/>
    <n v="171"/>
    <n v="35"/>
    <m/>
    <x v="1"/>
    <x v="7"/>
    <s v="Emergency"/>
    <s v="No"/>
    <s v="Scheduled"/>
    <s v="Pending"/>
    <d v="2025-03-30T00:00:00"/>
    <d v="2025-03-22T00:00:00"/>
    <s v="Private Room"/>
    <n v="179.2"/>
    <n v="50"/>
  </r>
  <r>
    <d v="2025-03-22T00:00:00"/>
    <n v="653"/>
    <n v="3"/>
    <n v="1"/>
    <n v="3"/>
    <n v="2"/>
    <n v="1"/>
    <n v="4"/>
    <x v="8"/>
    <s v="Fracture"/>
    <s v="Cardiology"/>
    <s v="Dr. Emma Jones"/>
    <s v="Aviva"/>
    <x v="39"/>
    <x v="0"/>
    <x v="0"/>
    <s v="Inpatient"/>
    <n v="341"/>
    <n v="192"/>
    <m/>
    <x v="1"/>
    <x v="1"/>
    <s v="Physician Referral"/>
    <s v="No"/>
    <s v="Scheduled"/>
    <s v="Paid"/>
    <d v="2025-03-23T00:00:00"/>
    <d v="2025-03-22T00:00:00"/>
    <s v="Private Room"/>
    <n v="408.1"/>
    <n v="50"/>
  </r>
  <r>
    <d v="2025-03-22T00:00:00"/>
    <n v="2556"/>
    <n v="4"/>
    <n v="3"/>
    <n v="3"/>
    <n v="2"/>
    <n v="3"/>
    <n v="10"/>
    <x v="1"/>
    <s v="Fracture"/>
    <s v="Neurology"/>
    <s v="Dr. Ravi Patel"/>
    <s v="Allianz"/>
    <x v="12"/>
    <x v="1"/>
    <x v="2"/>
    <s v="Outpatient"/>
    <n v="888"/>
    <n v="155"/>
    <m/>
    <x v="1"/>
    <x v="3"/>
    <s v="Physician Referral"/>
    <s v="Yes"/>
    <s v="Emergency"/>
    <s v="Pending"/>
    <d v="2025-03-23T00:00:00"/>
    <d v="2025-03-22T00:00:00"/>
    <s v="General Ward"/>
    <n v="737.1"/>
    <n v="10"/>
  </r>
  <r>
    <d v="2025-03-23T00:00:00"/>
    <n v="1395"/>
    <n v="5"/>
    <n v="5"/>
    <n v="3"/>
    <n v="5"/>
    <n v="3"/>
    <n v="4"/>
    <x v="8"/>
    <s v="Fracture"/>
    <s v="Pediatrics"/>
    <s v="Dr. Sade Kikiola"/>
    <s v="Allianz"/>
    <x v="37"/>
    <x v="0"/>
    <x v="2"/>
    <s v="Emergency"/>
    <n v="941"/>
    <n v="168"/>
    <d v="2025-04-02T00:00:00"/>
    <x v="0"/>
    <x v="1"/>
    <s v="Emergency"/>
    <s v="No"/>
    <s v="Scheduled"/>
    <s v="Pending"/>
    <m/>
    <m/>
    <s v="N/A"/>
    <n v="776.3"/>
    <n v="0"/>
  </r>
  <r>
    <d v="2025-03-23T00:00:00"/>
    <n v="4944"/>
    <n v="3"/>
    <n v="4"/>
    <n v="3"/>
    <n v="4"/>
    <n v="3"/>
    <n v="10"/>
    <x v="1"/>
    <s v="Fracture"/>
    <s v="Orthopedics"/>
    <s v="Dr. Emma Jones"/>
    <s v="Allianz"/>
    <x v="26"/>
    <x v="0"/>
    <x v="1"/>
    <s v="Outpatient"/>
    <n v="650"/>
    <n v="83"/>
    <d v="2025-04-01T00:00:00"/>
    <x v="0"/>
    <x v="4"/>
    <s v="Self-Referral"/>
    <s v="No"/>
    <s v="Scheduled"/>
    <s v="Paid"/>
    <m/>
    <m/>
    <s v="N/A"/>
    <n v="513.1"/>
    <n v="0"/>
  </r>
  <r>
    <d v="2025-03-23T00:00:00"/>
    <n v="3633"/>
    <n v="3"/>
    <n v="1"/>
    <n v="3"/>
    <n v="2"/>
    <n v="2"/>
    <n v="4"/>
    <x v="8"/>
    <s v="Fracture"/>
    <s v="Cardiology"/>
    <s v="Dr. Emma Jones"/>
    <s v="AXA"/>
    <x v="55"/>
    <x v="1"/>
    <x v="0"/>
    <s v="Emergency"/>
    <n v="305"/>
    <n v="123"/>
    <d v="2025-03-30T00:00:00"/>
    <x v="0"/>
    <x v="8"/>
    <s v="Self-Referral"/>
    <s v="No"/>
    <s v="Scheduled"/>
    <s v="Paid"/>
    <m/>
    <m/>
    <s v="N/A"/>
    <n v="299.60000000000002"/>
    <n v="0"/>
  </r>
  <r>
    <d v="2025-03-23T00:00:00"/>
    <n v="3837"/>
    <n v="2"/>
    <n v="1"/>
    <n v="3"/>
    <n v="4"/>
    <n v="2"/>
    <n v="10"/>
    <x v="1"/>
    <s v="Fracture"/>
    <s v="Cardiology"/>
    <s v="Dr. Johnson Grek"/>
    <s v="AXA"/>
    <x v="47"/>
    <x v="0"/>
    <x v="3"/>
    <s v="Outpatient"/>
    <n v="678"/>
    <n v="177"/>
    <d v="2025-04-16T00:00:00"/>
    <x v="0"/>
    <x v="0"/>
    <s v="Self-Referral"/>
    <s v="Yes"/>
    <s v="Emergency"/>
    <s v="Pending"/>
    <m/>
    <m/>
    <s v="N/A"/>
    <n v="598.5"/>
    <n v="0"/>
  </r>
  <r>
    <d v="2025-03-23T00:00:00"/>
    <n v="4762"/>
    <n v="5"/>
    <n v="3"/>
    <n v="3"/>
    <n v="4"/>
    <n v="2"/>
    <n v="4"/>
    <x v="8"/>
    <s v="Fracture"/>
    <s v="Neurology"/>
    <s v="Dr. Sade Kikiola"/>
    <s v="AXA"/>
    <x v="12"/>
    <x v="0"/>
    <x v="2"/>
    <s v="Emergency"/>
    <n v="427"/>
    <n v="183"/>
    <m/>
    <x v="1"/>
    <x v="9"/>
    <s v="Physician Referral"/>
    <s v="No"/>
    <s v="Scheduled"/>
    <s v="Paid"/>
    <d v="2025-03-28T00:00:00"/>
    <d v="2025-03-23T00:00:00"/>
    <s v="General Ward"/>
    <n v="434"/>
    <n v="10"/>
  </r>
  <r>
    <d v="2025-03-23T00:00:00"/>
    <n v="1372"/>
    <n v="3"/>
    <n v="4"/>
    <n v="3"/>
    <n v="1"/>
    <n v="2"/>
    <n v="10"/>
    <x v="1"/>
    <s v="Fracture"/>
    <s v="Orthopedics"/>
    <s v="Dr. Emma Jones"/>
    <s v="AXA"/>
    <x v="7"/>
    <x v="0"/>
    <x v="0"/>
    <s v="Inpatient"/>
    <n v="86"/>
    <n v="152"/>
    <m/>
    <x v="1"/>
    <x v="5"/>
    <s v="Self-Referral"/>
    <s v="No"/>
    <s v="Scheduled"/>
    <s v="Pending"/>
    <d v="2025-03-24T00:00:00"/>
    <d v="2025-03-23T00:00:00"/>
    <s v="Private Room"/>
    <n v="201.6"/>
    <n v="50"/>
  </r>
  <r>
    <d v="2025-03-23T00:00:00"/>
    <n v="4442"/>
    <n v="3"/>
    <n v="3"/>
    <n v="3"/>
    <n v="4"/>
    <n v="1"/>
    <n v="4"/>
    <x v="8"/>
    <s v="Fracture"/>
    <s v="Neurology"/>
    <s v="Dr. Emma Jones"/>
    <s v="Aviva"/>
    <x v="34"/>
    <x v="0"/>
    <x v="0"/>
    <s v="Outpatient"/>
    <n v="894"/>
    <n v="57"/>
    <d v="2025-04-18T00:00:00"/>
    <x v="0"/>
    <x v="1"/>
    <s v="Self-Referral"/>
    <s v="No"/>
    <s v="Scheduled"/>
    <s v="Pending"/>
    <m/>
    <m/>
    <s v="N/A"/>
    <n v="665.7"/>
    <n v="0"/>
  </r>
  <r>
    <d v="2025-03-23T00:00:00"/>
    <n v="115"/>
    <n v="1"/>
    <n v="5"/>
    <n v="3"/>
    <n v="5"/>
    <n v="2"/>
    <n v="10"/>
    <x v="1"/>
    <s v="Fracture"/>
    <s v="Pediatrics"/>
    <s v="Dr. Olu Abisola"/>
    <s v="AXA"/>
    <x v="28"/>
    <x v="0"/>
    <x v="3"/>
    <s v="Inpatient"/>
    <n v="656"/>
    <n v="38"/>
    <d v="2025-04-12T00:00:00"/>
    <x v="0"/>
    <x v="4"/>
    <s v="Physician Referral"/>
    <s v="Yes"/>
    <s v="Emergency"/>
    <s v="Paid"/>
    <m/>
    <m/>
    <s v="N/A"/>
    <n v="485.8"/>
    <n v="0"/>
  </r>
  <r>
    <d v="2025-03-23T00:00:00"/>
    <n v="3342"/>
    <n v="4"/>
    <n v="2"/>
    <n v="3"/>
    <n v="1"/>
    <n v="1"/>
    <n v="4"/>
    <x v="8"/>
    <s v="Fracture"/>
    <s v="General Surgery"/>
    <s v="Dr. Ravi Patel"/>
    <s v="Aviva"/>
    <x v="0"/>
    <x v="0"/>
    <x v="1"/>
    <s v="Inpatient"/>
    <n v="210"/>
    <n v="93"/>
    <d v="2025-04-15T00:00:00"/>
    <x v="0"/>
    <x v="8"/>
    <s v="Physician Referral"/>
    <s v="No"/>
    <s v="Scheduled"/>
    <s v="Paid"/>
    <m/>
    <m/>
    <s v="N/A"/>
    <n v="212.1"/>
    <n v="0"/>
  </r>
  <r>
    <d v="2025-03-23T00:00:00"/>
    <n v="2027"/>
    <n v="4"/>
    <n v="1"/>
    <n v="3"/>
    <n v="5"/>
    <n v="1"/>
    <n v="10"/>
    <x v="1"/>
    <s v="Fracture"/>
    <s v="Cardiology"/>
    <s v="Dr. Ravi Patel"/>
    <s v="Aviva"/>
    <x v="35"/>
    <x v="0"/>
    <x v="0"/>
    <s v="Emergency"/>
    <n v="389"/>
    <n v="174"/>
    <m/>
    <x v="1"/>
    <x v="3"/>
    <s v="Physician Referral"/>
    <s v="No"/>
    <s v="Scheduled"/>
    <s v="Paid"/>
    <d v="2025-03-26T00:00:00"/>
    <d v="2025-03-23T00:00:00"/>
    <s v="General Ward"/>
    <n v="401.1"/>
    <n v="10"/>
  </r>
  <r>
    <d v="2025-03-24T00:00:00"/>
    <n v="4293"/>
    <n v="2"/>
    <n v="3"/>
    <n v="3"/>
    <n v="4"/>
    <n v="1"/>
    <n v="4"/>
    <x v="8"/>
    <s v="Fracture"/>
    <s v="Neurology"/>
    <s v="Dr. Johnson Grek"/>
    <s v="Aviva"/>
    <x v="55"/>
    <x v="1"/>
    <x v="3"/>
    <s v="Emergency"/>
    <n v="124"/>
    <n v="160"/>
    <d v="2025-04-05T00:00:00"/>
    <x v="0"/>
    <x v="0"/>
    <s v="Self-Referral"/>
    <s v="No"/>
    <s v="Scheduled"/>
    <s v="Pending"/>
    <m/>
    <m/>
    <s v="N/A"/>
    <n v="198.8"/>
    <n v="0"/>
  </r>
  <r>
    <d v="2025-03-24T00:00:00"/>
    <n v="2583"/>
    <n v="5"/>
    <n v="1"/>
    <n v="3"/>
    <n v="2"/>
    <n v="3"/>
    <n v="10"/>
    <x v="1"/>
    <s v="Fracture"/>
    <s v="Cardiology"/>
    <s v="Dr. Sade Kikiola"/>
    <s v="Allianz"/>
    <x v="0"/>
    <x v="1"/>
    <x v="4"/>
    <s v="Emergency"/>
    <n v="959"/>
    <n v="156"/>
    <m/>
    <x v="1"/>
    <x v="8"/>
    <s v="Self-Referral"/>
    <s v="Yes"/>
    <s v="Emergency"/>
    <s v="Pending"/>
    <d v="2025-04-02T00:00:00"/>
    <d v="2025-03-24T00:00:00"/>
    <s v="General Ward"/>
    <n v="787.5"/>
    <n v="10"/>
  </r>
  <r>
    <d v="2025-03-24T00:00:00"/>
    <n v="4235"/>
    <n v="3"/>
    <n v="1"/>
    <n v="3"/>
    <n v="4"/>
    <n v="3"/>
    <n v="4"/>
    <x v="8"/>
    <s v="Fracture"/>
    <s v="Cardiology"/>
    <s v="Dr. Emma Jones"/>
    <s v="Allianz"/>
    <x v="58"/>
    <x v="0"/>
    <x v="0"/>
    <s v="Emergency"/>
    <n v="179"/>
    <n v="36"/>
    <m/>
    <x v="1"/>
    <x v="1"/>
    <s v="Self-Referral"/>
    <s v="No"/>
    <s v="Scheduled"/>
    <s v="Paid"/>
    <d v="2025-03-31T00:00:00"/>
    <d v="2025-03-24T00:00:00"/>
    <s v="Semi-Private Room"/>
    <n v="171.5"/>
    <n v="30"/>
  </r>
  <r>
    <d v="2025-03-24T00:00:00"/>
    <n v="267"/>
    <n v="5"/>
    <n v="3"/>
    <n v="3"/>
    <n v="5"/>
    <n v="1"/>
    <n v="10"/>
    <x v="1"/>
    <s v="Fracture"/>
    <s v="Neurology"/>
    <s v="Dr. Sade Kikiola"/>
    <s v="Aviva"/>
    <x v="11"/>
    <x v="0"/>
    <x v="4"/>
    <s v="Outpatient"/>
    <n v="636"/>
    <n v="114"/>
    <m/>
    <x v="1"/>
    <x v="4"/>
    <s v="Self-Referral"/>
    <s v="No"/>
    <s v="Scheduled"/>
    <s v="Pending"/>
    <d v="2025-03-30T00:00:00"/>
    <d v="2025-03-24T00:00:00"/>
    <s v="General Ward"/>
    <n v="532"/>
    <n v="10"/>
  </r>
  <r>
    <d v="2025-03-24T00:00:00"/>
    <n v="2965"/>
    <n v="2"/>
    <n v="1"/>
    <n v="3"/>
    <n v="3"/>
    <n v="2"/>
    <n v="4"/>
    <x v="8"/>
    <s v="Fracture"/>
    <s v="Cardiology"/>
    <s v="Dr. Johnson Grek"/>
    <s v="AXA"/>
    <x v="61"/>
    <x v="1"/>
    <x v="4"/>
    <s v="Inpatient"/>
    <n v="891"/>
    <n v="191"/>
    <m/>
    <x v="1"/>
    <x v="1"/>
    <s v="Physician Referral"/>
    <s v="No"/>
    <s v="Scheduled"/>
    <s v="Pending"/>
    <d v="2025-04-01T00:00:00"/>
    <d v="2025-03-24T00:00:00"/>
    <s v="Private Room"/>
    <n v="792.4"/>
    <n v="50"/>
  </r>
  <r>
    <d v="2025-03-24T00:00:00"/>
    <n v="787"/>
    <n v="1"/>
    <n v="4"/>
    <n v="3"/>
    <n v="3"/>
    <n v="1"/>
    <n v="10"/>
    <x v="1"/>
    <s v="Fracture"/>
    <s v="Orthopedics"/>
    <s v="Dr. Olu Abisola"/>
    <s v="Aviva"/>
    <x v="9"/>
    <x v="1"/>
    <x v="0"/>
    <s v="Emergency"/>
    <n v="138"/>
    <n v="64"/>
    <m/>
    <x v="1"/>
    <x v="4"/>
    <s v="Self-Referral"/>
    <s v="Yes"/>
    <s v="Emergency"/>
    <s v="Paid"/>
    <d v="2025-04-01T00:00:00"/>
    <d v="2025-03-24T00:00:00"/>
    <s v="Semi-Private Room"/>
    <n v="162.4"/>
    <n v="30"/>
  </r>
  <r>
    <d v="2025-03-24T00:00:00"/>
    <n v="3550"/>
    <n v="2"/>
    <n v="4"/>
    <n v="3"/>
    <n v="2"/>
    <n v="3"/>
    <n v="4"/>
    <x v="8"/>
    <s v="Fracture"/>
    <s v="Orthopedics"/>
    <s v="Dr. Johnson Grek"/>
    <s v="Allianz"/>
    <x v="11"/>
    <x v="1"/>
    <x v="3"/>
    <s v="Inpatient"/>
    <n v="303"/>
    <n v="107"/>
    <m/>
    <x v="1"/>
    <x v="1"/>
    <s v="Physician Referral"/>
    <s v="No"/>
    <s v="Scheduled"/>
    <s v="Pending"/>
    <d v="2025-03-30T00:00:00"/>
    <d v="2025-03-24T00:00:00"/>
    <s v="General Ward"/>
    <n v="294"/>
    <n v="10"/>
  </r>
  <r>
    <d v="2025-03-24T00:00:00"/>
    <n v="3969"/>
    <n v="4"/>
    <n v="2"/>
    <n v="3"/>
    <n v="5"/>
    <n v="2"/>
    <n v="10"/>
    <x v="1"/>
    <s v="Fracture"/>
    <s v="General Surgery"/>
    <s v="Dr. Ravi Patel"/>
    <s v="AXA"/>
    <x v="58"/>
    <x v="1"/>
    <x v="4"/>
    <s v="Outpatient"/>
    <n v="130"/>
    <n v="61"/>
    <m/>
    <x v="1"/>
    <x v="3"/>
    <s v="Emergency"/>
    <s v="Yes"/>
    <s v="Emergency"/>
    <s v="Pending"/>
    <d v="2025-03-28T00:00:00"/>
    <d v="2025-03-24T00:00:00"/>
    <s v="Semi-Private Room"/>
    <n v="154.69999999999999"/>
    <n v="30"/>
  </r>
  <r>
    <d v="2025-03-24T00:00:00"/>
    <n v="3357"/>
    <n v="1"/>
    <n v="4"/>
    <n v="3"/>
    <n v="2"/>
    <n v="3"/>
    <n v="4"/>
    <x v="8"/>
    <s v="Fracture"/>
    <s v="Orthopedics"/>
    <s v="Dr. Olu Abisola"/>
    <s v="Allianz"/>
    <x v="61"/>
    <x v="1"/>
    <x v="1"/>
    <s v="Emergency"/>
    <n v="307"/>
    <n v="70"/>
    <d v="2025-04-05T00:00:00"/>
    <x v="0"/>
    <x v="4"/>
    <s v="Emergency"/>
    <s v="Yes"/>
    <s v="Emergency"/>
    <s v="Pending"/>
    <m/>
    <m/>
    <s v="N/A"/>
    <n v="263.89999999999998"/>
    <n v="0"/>
  </r>
  <r>
    <d v="2025-03-24T00:00:00"/>
    <n v="336"/>
    <n v="3"/>
    <n v="3"/>
    <n v="3"/>
    <n v="1"/>
    <n v="2"/>
    <n v="10"/>
    <x v="1"/>
    <s v="Fracture"/>
    <s v="Neurology"/>
    <s v="Dr. Emma Jones"/>
    <s v="AXA"/>
    <x v="54"/>
    <x v="0"/>
    <x v="2"/>
    <s v="Outpatient"/>
    <n v="341"/>
    <n v="132"/>
    <d v="2025-04-09T00:00:00"/>
    <x v="0"/>
    <x v="2"/>
    <s v="Emergency"/>
    <s v="Yes"/>
    <s v="Emergency"/>
    <s v="Paid"/>
    <m/>
    <m/>
    <s v="N/A"/>
    <n v="331.1"/>
    <n v="0"/>
  </r>
  <r>
    <d v="2025-03-25T00:00:00"/>
    <n v="1929"/>
    <n v="2"/>
    <n v="4"/>
    <n v="3"/>
    <n v="4"/>
    <n v="3"/>
    <n v="4"/>
    <x v="8"/>
    <s v="Fracture"/>
    <s v="Orthopedics"/>
    <s v="Dr. Johnson Grek"/>
    <s v="Allianz"/>
    <x v="56"/>
    <x v="1"/>
    <x v="4"/>
    <s v="Outpatient"/>
    <n v="783"/>
    <n v="177"/>
    <d v="2025-04-19T00:00:00"/>
    <x v="0"/>
    <x v="3"/>
    <s v="Self-Referral"/>
    <s v="Yes"/>
    <s v="Emergency"/>
    <s v="Paid"/>
    <m/>
    <m/>
    <s v="N/A"/>
    <n v="672"/>
    <n v="0"/>
  </r>
  <r>
    <d v="2025-03-25T00:00:00"/>
    <n v="1065"/>
    <n v="5"/>
    <n v="2"/>
    <n v="3"/>
    <n v="1"/>
    <n v="1"/>
    <n v="10"/>
    <x v="1"/>
    <s v="Fracture"/>
    <s v="General Surgery"/>
    <s v="Dr. Sade Kikiola"/>
    <s v="Aviva"/>
    <x v="15"/>
    <x v="1"/>
    <x v="4"/>
    <s v="Inpatient"/>
    <n v="148"/>
    <n v="152"/>
    <m/>
    <x v="1"/>
    <x v="2"/>
    <s v="Physician Referral"/>
    <s v="Yes"/>
    <s v="Emergency"/>
    <s v="Pending"/>
    <d v="2025-03-29T00:00:00"/>
    <d v="2025-03-25T00:00:00"/>
    <s v="Private Room"/>
    <n v="245"/>
    <n v="50"/>
  </r>
  <r>
    <d v="2025-03-25T00:00:00"/>
    <n v="955"/>
    <n v="5"/>
    <n v="5"/>
    <n v="3"/>
    <n v="3"/>
    <n v="3"/>
    <n v="4"/>
    <x v="8"/>
    <s v="Fracture"/>
    <s v="Pediatrics"/>
    <s v="Dr. Sade Kikiola"/>
    <s v="Allianz"/>
    <x v="19"/>
    <x v="1"/>
    <x v="2"/>
    <s v="Inpatient"/>
    <n v="473"/>
    <n v="27"/>
    <m/>
    <x v="1"/>
    <x v="2"/>
    <s v="Emergency"/>
    <s v="Yes"/>
    <s v="Emergency"/>
    <s v="Paid"/>
    <d v="2025-03-29T00:00:00"/>
    <d v="2025-03-25T00:00:00"/>
    <s v="General Ward"/>
    <n v="357"/>
    <n v="10"/>
  </r>
  <r>
    <d v="2025-03-25T00:00:00"/>
    <n v="4878"/>
    <n v="4"/>
    <n v="5"/>
    <n v="3"/>
    <n v="4"/>
    <n v="2"/>
    <n v="10"/>
    <x v="1"/>
    <s v="Fracture"/>
    <s v="Pediatrics"/>
    <s v="Dr. Ravi Patel"/>
    <s v="AXA"/>
    <x v="9"/>
    <x v="0"/>
    <x v="3"/>
    <s v="Outpatient"/>
    <n v="924"/>
    <n v="56"/>
    <d v="2025-04-10T00:00:00"/>
    <x v="0"/>
    <x v="0"/>
    <s v="Physician Referral"/>
    <s v="Yes"/>
    <s v="Emergency"/>
    <s v="Pending"/>
    <m/>
    <m/>
    <s v="N/A"/>
    <n v="686"/>
    <n v="0"/>
  </r>
  <r>
    <d v="2025-03-25T00:00:00"/>
    <n v="4351"/>
    <n v="4"/>
    <n v="3"/>
    <n v="3"/>
    <n v="1"/>
    <n v="3"/>
    <n v="4"/>
    <x v="8"/>
    <s v="Fracture"/>
    <s v="Neurology"/>
    <s v="Dr. Ravi Patel"/>
    <s v="Allianz"/>
    <x v="24"/>
    <x v="0"/>
    <x v="1"/>
    <s v="Outpatient"/>
    <n v="927"/>
    <n v="66"/>
    <m/>
    <x v="1"/>
    <x v="4"/>
    <s v="Self-Referral"/>
    <s v="No"/>
    <s v="Scheduled"/>
    <s v="Paid"/>
    <d v="2025-03-31T00:00:00"/>
    <d v="2025-03-25T00:00:00"/>
    <s v="Semi-Private Room"/>
    <n v="716.1"/>
    <n v="30"/>
  </r>
  <r>
    <d v="2025-03-25T00:00:00"/>
    <n v="1219"/>
    <n v="4"/>
    <n v="2"/>
    <n v="3"/>
    <n v="3"/>
    <n v="2"/>
    <n v="10"/>
    <x v="1"/>
    <s v="Fracture"/>
    <s v="General Surgery"/>
    <s v="Dr. Ravi Patel"/>
    <s v="AXA"/>
    <x v="5"/>
    <x v="0"/>
    <x v="1"/>
    <s v="Emergency"/>
    <n v="240"/>
    <n v="119"/>
    <m/>
    <x v="1"/>
    <x v="4"/>
    <s v="Self-Referral"/>
    <s v="Yes"/>
    <s v="Emergency"/>
    <s v="Pending"/>
    <d v="2025-03-26T00:00:00"/>
    <d v="2025-03-25T00:00:00"/>
    <s v="General Ward"/>
    <n v="258.3"/>
    <n v="10"/>
  </r>
  <r>
    <d v="2025-03-25T00:00:00"/>
    <n v="4721"/>
    <n v="4"/>
    <n v="4"/>
    <n v="3"/>
    <n v="1"/>
    <n v="3"/>
    <n v="4"/>
    <x v="8"/>
    <s v="Fracture"/>
    <s v="Orthopedics"/>
    <s v="Dr. Ravi Patel"/>
    <s v="Allianz"/>
    <x v="5"/>
    <x v="0"/>
    <x v="4"/>
    <s v="Inpatient"/>
    <n v="971"/>
    <n v="108"/>
    <m/>
    <x v="1"/>
    <x v="9"/>
    <s v="Emergency"/>
    <s v="No"/>
    <s v="Scheduled"/>
    <s v="Pending"/>
    <d v="2025-03-27T00:00:00"/>
    <d v="2025-03-25T00:00:00"/>
    <s v="Semi-Private Room"/>
    <n v="776.3"/>
    <n v="30"/>
  </r>
  <r>
    <d v="2025-03-25T00:00:00"/>
    <n v="119"/>
    <n v="3"/>
    <n v="2"/>
    <n v="3"/>
    <n v="4"/>
    <n v="3"/>
    <n v="10"/>
    <x v="1"/>
    <s v="Fracture"/>
    <s v="General Surgery"/>
    <s v="Dr. Emma Jones"/>
    <s v="Allianz"/>
    <x v="6"/>
    <x v="0"/>
    <x v="0"/>
    <s v="Outpatient"/>
    <n v="618"/>
    <n v="192"/>
    <m/>
    <x v="1"/>
    <x v="6"/>
    <s v="Emergency"/>
    <s v="Yes"/>
    <s v="Emergency"/>
    <s v="Pending"/>
    <d v="2025-03-31T00:00:00"/>
    <d v="2025-03-25T00:00:00"/>
    <s v="Private Room"/>
    <n v="602"/>
    <n v="50"/>
  </r>
  <r>
    <d v="2025-03-25T00:00:00"/>
    <n v="3239"/>
    <n v="1"/>
    <n v="1"/>
    <n v="3"/>
    <n v="1"/>
    <n v="1"/>
    <n v="4"/>
    <x v="8"/>
    <s v="Fracture"/>
    <s v="Cardiology"/>
    <s v="Dr. Olu Abisola"/>
    <s v="Aviva"/>
    <x v="13"/>
    <x v="0"/>
    <x v="0"/>
    <s v="Outpatient"/>
    <n v="629"/>
    <n v="152"/>
    <m/>
    <x v="1"/>
    <x v="7"/>
    <s v="Emergency"/>
    <s v="Yes"/>
    <s v="Emergency"/>
    <s v="Pending"/>
    <d v="2025-03-26T00:00:00"/>
    <d v="2025-03-25T00:00:00"/>
    <s v="General Ward"/>
    <n v="553.70000000000005"/>
    <n v="10"/>
  </r>
  <r>
    <d v="2025-03-25T00:00:00"/>
    <n v="2136"/>
    <n v="4"/>
    <n v="2"/>
    <n v="3"/>
    <n v="4"/>
    <n v="2"/>
    <n v="10"/>
    <x v="1"/>
    <s v="Fracture"/>
    <s v="General Surgery"/>
    <s v="Dr. Ravi Patel"/>
    <s v="AXA"/>
    <x v="54"/>
    <x v="1"/>
    <x v="4"/>
    <s v="Inpatient"/>
    <n v="975"/>
    <n v="105"/>
    <m/>
    <x v="1"/>
    <x v="1"/>
    <s v="Self-Referral"/>
    <s v="No"/>
    <s v="Scheduled"/>
    <s v="Paid"/>
    <d v="2025-04-03T00:00:00"/>
    <d v="2025-03-25T00:00:00"/>
    <s v="General Ward"/>
    <n v="763"/>
    <n v="10"/>
  </r>
  <r>
    <d v="2025-03-26T00:00:00"/>
    <n v="3968"/>
    <n v="2"/>
    <n v="4"/>
    <n v="3"/>
    <n v="1"/>
    <n v="2"/>
    <n v="4"/>
    <x v="8"/>
    <s v="Fracture"/>
    <s v="Orthopedics"/>
    <s v="Dr. Johnson Grek"/>
    <s v="AXA"/>
    <x v="24"/>
    <x v="0"/>
    <x v="0"/>
    <s v="Outpatient"/>
    <n v="375"/>
    <n v="194"/>
    <m/>
    <x v="1"/>
    <x v="7"/>
    <s v="Self-Referral"/>
    <s v="No"/>
    <s v="Scheduled"/>
    <s v="Pending"/>
    <d v="2025-04-01T00:00:00"/>
    <d v="2025-03-26T00:00:00"/>
    <s v="Private Room"/>
    <n v="433.3"/>
    <n v="50"/>
  </r>
  <r>
    <d v="2025-03-26T00:00:00"/>
    <n v="3384"/>
    <n v="3"/>
    <n v="3"/>
    <n v="3"/>
    <n v="2"/>
    <n v="1"/>
    <n v="10"/>
    <x v="1"/>
    <s v="Fracture"/>
    <s v="Neurology"/>
    <s v="Dr. Emma Jones"/>
    <s v="Aviva"/>
    <x v="6"/>
    <x v="0"/>
    <x v="1"/>
    <s v="Emergency"/>
    <n v="278"/>
    <n v="44"/>
    <m/>
    <x v="1"/>
    <x v="6"/>
    <s v="Emergency"/>
    <s v="No"/>
    <s v="Scheduled"/>
    <s v="Pending"/>
    <d v="2025-04-02T00:00:00"/>
    <d v="2025-03-26T00:00:00"/>
    <s v="Private Room"/>
    <n v="260.39999999999998"/>
    <n v="50"/>
  </r>
  <r>
    <d v="2025-03-26T00:00:00"/>
    <n v="3773"/>
    <n v="1"/>
    <n v="1"/>
    <n v="3"/>
    <n v="1"/>
    <n v="3"/>
    <n v="4"/>
    <x v="8"/>
    <s v="Fracture"/>
    <s v="Cardiology"/>
    <s v="Dr. Olu Abisola"/>
    <s v="Allianz"/>
    <x v="53"/>
    <x v="1"/>
    <x v="1"/>
    <s v="Outpatient"/>
    <n v="834"/>
    <n v="145"/>
    <m/>
    <x v="1"/>
    <x v="8"/>
    <s v="Self-Referral"/>
    <s v="No"/>
    <s v="Scheduled"/>
    <s v="Paid"/>
    <d v="2025-03-27T00:00:00"/>
    <d v="2025-03-26T00:00:00"/>
    <s v="Semi-Private Room"/>
    <n v="706.3"/>
    <n v="30"/>
  </r>
  <r>
    <d v="2025-03-26T00:00:00"/>
    <n v="2573"/>
    <n v="3"/>
    <n v="2"/>
    <n v="3"/>
    <n v="1"/>
    <n v="2"/>
    <n v="10"/>
    <x v="1"/>
    <s v="Fracture"/>
    <s v="General Surgery"/>
    <s v="Dr. Emma Jones"/>
    <s v="AXA"/>
    <x v="23"/>
    <x v="0"/>
    <x v="2"/>
    <s v="Outpatient"/>
    <n v="861"/>
    <n v="197"/>
    <m/>
    <x v="1"/>
    <x v="0"/>
    <s v="Self-Referral"/>
    <s v="No"/>
    <s v="Scheduled"/>
    <s v="Paid"/>
    <d v="2025-04-03T00:00:00"/>
    <d v="2025-03-26T00:00:00"/>
    <s v="Private Room"/>
    <n v="775.6"/>
    <n v="50"/>
  </r>
  <r>
    <d v="2025-03-26T00:00:00"/>
    <n v="2850"/>
    <n v="5"/>
    <n v="5"/>
    <n v="3"/>
    <n v="2"/>
    <n v="2"/>
    <n v="4"/>
    <x v="8"/>
    <s v="Fracture"/>
    <s v="Pediatrics"/>
    <s v="Dr. Sade Kikiola"/>
    <s v="AXA"/>
    <x v="54"/>
    <x v="1"/>
    <x v="1"/>
    <s v="Inpatient"/>
    <n v="803"/>
    <n v="192"/>
    <m/>
    <x v="1"/>
    <x v="3"/>
    <s v="Emergency"/>
    <s v="No"/>
    <s v="Scheduled"/>
    <s v="Pending"/>
    <d v="2025-03-31T00:00:00"/>
    <d v="2025-03-26T00:00:00"/>
    <s v="General Ward"/>
    <n v="703.5"/>
    <n v="10"/>
  </r>
  <r>
    <d v="2025-03-26T00:00:00"/>
    <n v="2432"/>
    <n v="3"/>
    <n v="4"/>
    <n v="3"/>
    <n v="3"/>
    <n v="2"/>
    <n v="10"/>
    <x v="1"/>
    <s v="Fracture"/>
    <s v="Orthopedics"/>
    <s v="Dr. Emma Jones"/>
    <s v="AXA"/>
    <x v="44"/>
    <x v="1"/>
    <x v="3"/>
    <s v="Inpatient"/>
    <n v="217"/>
    <n v="135"/>
    <m/>
    <x v="1"/>
    <x v="3"/>
    <s v="Self-Referral"/>
    <s v="No"/>
    <s v="Scheduled"/>
    <s v="Pending"/>
    <d v="2025-03-31T00:00:00"/>
    <d v="2025-03-26T00:00:00"/>
    <s v="Semi-Private Room"/>
    <n v="267.39999999999998"/>
    <n v="30"/>
  </r>
  <r>
    <d v="2025-03-26T00:00:00"/>
    <n v="1286"/>
    <n v="3"/>
    <n v="3"/>
    <n v="3"/>
    <n v="4"/>
    <n v="1"/>
    <n v="4"/>
    <x v="8"/>
    <s v="Fracture"/>
    <s v="Neurology"/>
    <s v="Dr. Emma Jones"/>
    <s v="Aviva"/>
    <x v="0"/>
    <x v="0"/>
    <x v="1"/>
    <s v="Emergency"/>
    <n v="864"/>
    <n v="139"/>
    <d v="2025-04-04T00:00:00"/>
    <x v="0"/>
    <x v="5"/>
    <s v="Self-Referral"/>
    <s v="Yes"/>
    <s v="Emergency"/>
    <s v="Paid"/>
    <m/>
    <m/>
    <s v="N/A"/>
    <n v="702.1"/>
    <n v="0"/>
  </r>
  <r>
    <d v="2025-03-26T00:00:00"/>
    <n v="2107"/>
    <n v="5"/>
    <n v="4"/>
    <n v="3"/>
    <n v="5"/>
    <n v="1"/>
    <n v="10"/>
    <x v="1"/>
    <s v="Fracture"/>
    <s v="Orthopedics"/>
    <s v="Dr. Sade Kikiola"/>
    <s v="Aviva"/>
    <x v="30"/>
    <x v="1"/>
    <x v="4"/>
    <s v="Outpatient"/>
    <n v="816"/>
    <n v="49"/>
    <m/>
    <x v="1"/>
    <x v="9"/>
    <s v="Physician Referral"/>
    <s v="No"/>
    <s v="Scheduled"/>
    <s v="Pending"/>
    <d v="2025-04-01T00:00:00"/>
    <d v="2025-03-26T00:00:00"/>
    <s v="General Ward"/>
    <n v="612.5"/>
    <n v="10"/>
  </r>
  <r>
    <d v="2025-03-26T00:00:00"/>
    <n v="4589"/>
    <n v="5"/>
    <n v="2"/>
    <n v="3"/>
    <n v="3"/>
    <n v="2"/>
    <n v="4"/>
    <x v="8"/>
    <s v="Fracture"/>
    <s v="General Surgery"/>
    <s v="Dr. Sade Kikiola"/>
    <s v="AXA"/>
    <x v="8"/>
    <x v="1"/>
    <x v="0"/>
    <s v="Emergency"/>
    <n v="899"/>
    <n v="67"/>
    <m/>
    <x v="1"/>
    <x v="2"/>
    <s v="Physician Referral"/>
    <s v="No"/>
    <s v="Scheduled"/>
    <s v="Pending"/>
    <d v="2025-04-02T00:00:00"/>
    <d v="2025-03-26T00:00:00"/>
    <s v="General Ward"/>
    <n v="683.2"/>
    <n v="10"/>
  </r>
  <r>
    <d v="2025-03-26T00:00:00"/>
    <n v="3140"/>
    <n v="5"/>
    <n v="3"/>
    <n v="3"/>
    <n v="4"/>
    <n v="3"/>
    <n v="10"/>
    <x v="1"/>
    <s v="Fracture"/>
    <s v="Neurology"/>
    <s v="Dr. Sade Kikiola"/>
    <s v="Allianz"/>
    <x v="57"/>
    <x v="1"/>
    <x v="0"/>
    <s v="Outpatient"/>
    <n v="768"/>
    <n v="198"/>
    <d v="2025-04-02T00:00:00"/>
    <x v="0"/>
    <x v="4"/>
    <s v="Physician Referral"/>
    <s v="No"/>
    <s v="Scheduled"/>
    <s v="Pending"/>
    <m/>
    <m/>
    <s v="N/A"/>
    <n v="676.2"/>
    <n v="0"/>
  </r>
  <r>
    <d v="2025-03-27T00:00:00"/>
    <n v="3542"/>
    <n v="3"/>
    <n v="5"/>
    <n v="3"/>
    <n v="1"/>
    <n v="3"/>
    <n v="4"/>
    <x v="8"/>
    <s v="Fracture"/>
    <s v="Pediatrics"/>
    <s v="Dr. Emma Jones"/>
    <s v="Allianz"/>
    <x v="5"/>
    <x v="1"/>
    <x v="1"/>
    <s v="Outpatient"/>
    <n v="684"/>
    <n v="113"/>
    <d v="2025-04-20T00:00:00"/>
    <x v="0"/>
    <x v="4"/>
    <s v="Self-Referral"/>
    <s v="No"/>
    <s v="Scheduled"/>
    <s v="Pending"/>
    <m/>
    <m/>
    <s v="N/A"/>
    <n v="557.9"/>
    <n v="0"/>
  </r>
  <r>
    <d v="2025-03-27T00:00:00"/>
    <n v="421"/>
    <n v="5"/>
    <n v="1"/>
    <n v="3"/>
    <n v="3"/>
    <n v="1"/>
    <n v="10"/>
    <x v="1"/>
    <s v="Fracture"/>
    <s v="Cardiology"/>
    <s v="Dr. Sade Kikiola"/>
    <s v="Aviva"/>
    <x v="25"/>
    <x v="0"/>
    <x v="1"/>
    <s v="Inpatient"/>
    <n v="576"/>
    <n v="74"/>
    <d v="2025-04-17T00:00:00"/>
    <x v="0"/>
    <x v="0"/>
    <s v="Self-Referral"/>
    <s v="Yes"/>
    <s v="Emergency"/>
    <s v="Pending"/>
    <m/>
    <m/>
    <s v="N/A"/>
    <n v="455"/>
    <n v="0"/>
  </r>
  <r>
    <d v="2025-03-27T00:00:00"/>
    <n v="176"/>
    <n v="4"/>
    <n v="2"/>
    <n v="3"/>
    <n v="1"/>
    <n v="3"/>
    <n v="4"/>
    <x v="8"/>
    <s v="Fracture"/>
    <s v="General Surgery"/>
    <s v="Dr. Ravi Patel"/>
    <s v="Allianz"/>
    <x v="27"/>
    <x v="1"/>
    <x v="0"/>
    <s v="Emergency"/>
    <n v="228"/>
    <n v="65"/>
    <m/>
    <x v="1"/>
    <x v="9"/>
    <s v="Physician Referral"/>
    <s v="No"/>
    <s v="Scheduled"/>
    <s v="Pending"/>
    <d v="2025-04-03T00:00:00"/>
    <d v="2025-03-27T00:00:00"/>
    <s v="Private Room"/>
    <n v="240.1"/>
    <n v="50"/>
  </r>
  <r>
    <d v="2025-03-27T00:00:00"/>
    <n v="4430"/>
    <n v="2"/>
    <n v="3"/>
    <n v="3"/>
    <n v="3"/>
    <n v="1"/>
    <n v="10"/>
    <x v="1"/>
    <s v="Fracture"/>
    <s v="Neurology"/>
    <s v="Dr. Johnson Grek"/>
    <s v="Aviva"/>
    <x v="61"/>
    <x v="0"/>
    <x v="0"/>
    <s v="Outpatient"/>
    <n v="672"/>
    <n v="50"/>
    <m/>
    <x v="1"/>
    <x v="1"/>
    <s v="Physician Referral"/>
    <s v="No"/>
    <s v="Scheduled"/>
    <s v="Pending"/>
    <d v="2025-04-01T00:00:00"/>
    <d v="2025-03-27T00:00:00"/>
    <s v="Semi-Private Room"/>
    <n v="526.4"/>
    <n v="30"/>
  </r>
  <r>
    <d v="2025-03-27T00:00:00"/>
    <n v="1735"/>
    <n v="2"/>
    <n v="1"/>
    <n v="3"/>
    <n v="3"/>
    <n v="2"/>
    <n v="4"/>
    <x v="8"/>
    <s v="Fracture"/>
    <s v="Cardiology"/>
    <s v="Dr. Johnson Grek"/>
    <s v="AXA"/>
    <x v="10"/>
    <x v="1"/>
    <x v="1"/>
    <s v="Outpatient"/>
    <n v="782"/>
    <n v="181"/>
    <d v="2025-04-22T00:00:00"/>
    <x v="0"/>
    <x v="7"/>
    <s v="Physician Referral"/>
    <s v="No"/>
    <s v="Scheduled"/>
    <s v="Pending"/>
    <m/>
    <m/>
    <s v="N/A"/>
    <n v="674.1"/>
    <n v="0"/>
  </r>
  <r>
    <d v="2025-03-27T00:00:00"/>
    <n v="4390"/>
    <n v="5"/>
    <n v="3"/>
    <n v="3"/>
    <n v="5"/>
    <n v="2"/>
    <n v="10"/>
    <x v="1"/>
    <s v="Fracture"/>
    <s v="Neurology"/>
    <s v="Dr. Sade Kikiola"/>
    <s v="AXA"/>
    <x v="20"/>
    <x v="1"/>
    <x v="3"/>
    <s v="Inpatient"/>
    <n v="820"/>
    <n v="111"/>
    <d v="2025-04-06T00:00:00"/>
    <x v="0"/>
    <x v="7"/>
    <s v="Emergency"/>
    <s v="No"/>
    <s v="Scheduled"/>
    <s v="Pending"/>
    <m/>
    <m/>
    <s v="N/A"/>
    <n v="651.70000000000005"/>
    <n v="0"/>
  </r>
  <r>
    <d v="2025-03-27T00:00:00"/>
    <n v="3094"/>
    <n v="1"/>
    <n v="2"/>
    <n v="3"/>
    <n v="2"/>
    <n v="2"/>
    <n v="4"/>
    <x v="8"/>
    <s v="Fracture"/>
    <s v="General Surgery"/>
    <s v="Dr. Olu Abisola"/>
    <s v="AXA"/>
    <x v="54"/>
    <x v="1"/>
    <x v="3"/>
    <s v="Inpatient"/>
    <n v="412"/>
    <n v="93"/>
    <d v="2025-04-20T00:00:00"/>
    <x v="0"/>
    <x v="2"/>
    <s v="Physician Referral"/>
    <s v="No"/>
    <s v="Scheduled"/>
    <s v="Paid"/>
    <m/>
    <m/>
    <s v="N/A"/>
    <n v="353.5"/>
    <n v="0"/>
  </r>
  <r>
    <d v="2025-03-27T00:00:00"/>
    <n v="3097"/>
    <n v="3"/>
    <n v="3"/>
    <n v="3"/>
    <n v="3"/>
    <n v="1"/>
    <n v="10"/>
    <x v="1"/>
    <s v="Fracture"/>
    <s v="Neurology"/>
    <s v="Dr. Emma Jones"/>
    <s v="Aviva"/>
    <x v="33"/>
    <x v="0"/>
    <x v="0"/>
    <s v="Inpatient"/>
    <n v="895"/>
    <n v="180"/>
    <m/>
    <x v="1"/>
    <x v="6"/>
    <s v="Physician Referral"/>
    <s v="Yes"/>
    <s v="Emergency"/>
    <s v="Paid"/>
    <d v="2025-03-28T00:00:00"/>
    <d v="2025-03-27T00:00:00"/>
    <s v="Semi-Private Room"/>
    <n v="773.5"/>
    <n v="30"/>
  </r>
  <r>
    <d v="2025-03-27T00:00:00"/>
    <n v="42"/>
    <n v="2"/>
    <n v="5"/>
    <n v="3"/>
    <n v="1"/>
    <n v="3"/>
    <n v="4"/>
    <x v="8"/>
    <s v="Fracture"/>
    <s v="Pediatrics"/>
    <s v="Dr. Johnson Grek"/>
    <s v="Allianz"/>
    <x v="10"/>
    <x v="0"/>
    <x v="2"/>
    <s v="Emergency"/>
    <n v="149"/>
    <n v="75"/>
    <m/>
    <x v="1"/>
    <x v="8"/>
    <s v="Physician Referral"/>
    <s v="Yes"/>
    <s v="Emergency"/>
    <s v="Paid"/>
    <d v="2025-04-05T00:00:00"/>
    <d v="2025-03-27T00:00:00"/>
    <s v="Private Room"/>
    <n v="191.8"/>
    <n v="50"/>
  </r>
  <r>
    <d v="2025-03-27T00:00:00"/>
    <n v="1666"/>
    <n v="4"/>
    <n v="3"/>
    <n v="3"/>
    <n v="5"/>
    <n v="2"/>
    <n v="10"/>
    <x v="1"/>
    <s v="Fracture"/>
    <s v="Neurology"/>
    <s v="Dr. Ravi Patel"/>
    <s v="AXA"/>
    <x v="26"/>
    <x v="0"/>
    <x v="3"/>
    <s v="Emergency"/>
    <n v="372"/>
    <n v="141"/>
    <d v="2025-04-12T00:00:00"/>
    <x v="0"/>
    <x v="1"/>
    <s v="Emergency"/>
    <s v="Yes"/>
    <s v="Emergency"/>
    <s v="Pending"/>
    <m/>
    <m/>
    <s v="N/A"/>
    <n v="359.1"/>
    <n v="0"/>
  </r>
  <r>
    <d v="2025-03-28T00:00:00"/>
    <n v="596"/>
    <n v="1"/>
    <n v="2"/>
    <n v="3"/>
    <n v="3"/>
    <n v="3"/>
    <n v="4"/>
    <x v="8"/>
    <s v="Fracture"/>
    <s v="General Surgery"/>
    <s v="Dr. Olu Abisola"/>
    <s v="Allianz"/>
    <x v="33"/>
    <x v="1"/>
    <x v="4"/>
    <s v="Outpatient"/>
    <n v="777"/>
    <n v="76"/>
    <m/>
    <x v="1"/>
    <x v="9"/>
    <s v="Emergency"/>
    <s v="No"/>
    <s v="Scheduled"/>
    <s v="Pending"/>
    <d v="2025-04-03T00:00:00"/>
    <d v="2025-03-28T00:00:00"/>
    <s v="Private Room"/>
    <n v="632.1"/>
    <n v="50"/>
  </r>
  <r>
    <d v="2025-03-28T00:00:00"/>
    <n v="2322"/>
    <n v="1"/>
    <n v="3"/>
    <n v="3"/>
    <n v="2"/>
    <n v="3"/>
    <n v="10"/>
    <x v="1"/>
    <s v="Fracture"/>
    <s v="Neurology"/>
    <s v="Dr. Olu Abisola"/>
    <s v="Allianz"/>
    <x v="45"/>
    <x v="1"/>
    <x v="0"/>
    <s v="Emergency"/>
    <n v="517"/>
    <n v="36"/>
    <m/>
    <x v="1"/>
    <x v="1"/>
    <s v="Self-Referral"/>
    <s v="No"/>
    <s v="Scheduled"/>
    <s v="Pending"/>
    <d v="2025-04-06T00:00:00"/>
    <d v="2025-03-28T00:00:00"/>
    <s v="Semi-Private Room"/>
    <n v="408.1"/>
    <n v="30"/>
  </r>
  <r>
    <d v="2025-03-28T00:00:00"/>
    <n v="4639"/>
    <n v="4"/>
    <n v="1"/>
    <n v="3"/>
    <n v="1"/>
    <n v="1"/>
    <n v="4"/>
    <x v="8"/>
    <s v="Fracture"/>
    <s v="Cardiology"/>
    <s v="Dr. Ravi Patel"/>
    <s v="Aviva"/>
    <x v="40"/>
    <x v="1"/>
    <x v="3"/>
    <s v="Inpatient"/>
    <n v="865"/>
    <n v="158"/>
    <d v="2025-04-25T00:00:00"/>
    <x v="0"/>
    <x v="0"/>
    <s v="Physician Referral"/>
    <s v="Yes"/>
    <s v="Emergency"/>
    <s v="Paid"/>
    <m/>
    <m/>
    <s v="N/A"/>
    <n v="716.1"/>
    <n v="0"/>
  </r>
  <r>
    <d v="2025-03-28T00:00:00"/>
    <n v="2415"/>
    <n v="3"/>
    <n v="1"/>
    <n v="3"/>
    <n v="5"/>
    <n v="1"/>
    <n v="10"/>
    <x v="1"/>
    <s v="Fracture"/>
    <s v="Cardiology"/>
    <s v="Dr. Emma Jones"/>
    <s v="Aviva"/>
    <x v="40"/>
    <x v="1"/>
    <x v="1"/>
    <s v="Inpatient"/>
    <n v="836"/>
    <n v="36"/>
    <d v="2025-04-25T00:00:00"/>
    <x v="0"/>
    <x v="4"/>
    <s v="Physician Referral"/>
    <s v="Yes"/>
    <s v="Emergency"/>
    <s v="Paid"/>
    <m/>
    <m/>
    <s v="N/A"/>
    <n v="610.4"/>
    <n v="0"/>
  </r>
  <r>
    <d v="2025-03-28T00:00:00"/>
    <n v="4076"/>
    <n v="3"/>
    <n v="4"/>
    <n v="3"/>
    <n v="4"/>
    <n v="3"/>
    <n v="4"/>
    <x v="8"/>
    <s v="Fracture"/>
    <s v="Orthopedics"/>
    <s v="Dr. Emma Jones"/>
    <s v="Allianz"/>
    <x v="18"/>
    <x v="0"/>
    <x v="2"/>
    <s v="Emergency"/>
    <n v="884"/>
    <n v="124"/>
    <d v="2025-04-22T00:00:00"/>
    <x v="0"/>
    <x v="5"/>
    <s v="Self-Referral"/>
    <s v="Yes"/>
    <s v="Emergency"/>
    <s v="Pending"/>
    <m/>
    <m/>
    <s v="N/A"/>
    <n v="705.6"/>
    <n v="0"/>
  </r>
  <r>
    <d v="2025-03-28T00:00:00"/>
    <n v="384"/>
    <n v="5"/>
    <n v="4"/>
    <n v="3"/>
    <n v="2"/>
    <n v="3"/>
    <n v="10"/>
    <x v="1"/>
    <s v="Fracture"/>
    <s v="Orthopedics"/>
    <s v="Dr. Sade Kikiola"/>
    <s v="Allianz"/>
    <x v="41"/>
    <x v="1"/>
    <x v="1"/>
    <s v="Outpatient"/>
    <n v="330"/>
    <n v="157"/>
    <m/>
    <x v="1"/>
    <x v="9"/>
    <s v="Physician Referral"/>
    <s v="Yes"/>
    <s v="Emergency"/>
    <s v="Paid"/>
    <d v="2025-04-01T00:00:00"/>
    <d v="2025-03-28T00:00:00"/>
    <s v="General Ward"/>
    <n v="347.9"/>
    <n v="10"/>
  </r>
  <r>
    <d v="2025-03-28T00:00:00"/>
    <n v="57"/>
    <n v="4"/>
    <n v="5"/>
    <n v="3"/>
    <n v="4"/>
    <n v="2"/>
    <n v="4"/>
    <x v="8"/>
    <s v="Fracture"/>
    <s v="Pediatrics"/>
    <s v="Dr. Ravi Patel"/>
    <s v="AXA"/>
    <x v="20"/>
    <x v="0"/>
    <x v="1"/>
    <s v="Outpatient"/>
    <n v="115"/>
    <n v="173"/>
    <m/>
    <x v="1"/>
    <x v="9"/>
    <s v="Self-Referral"/>
    <s v="Yes"/>
    <s v="Emergency"/>
    <s v="Paid"/>
    <d v="2025-03-30T00:00:00"/>
    <d v="2025-03-28T00:00:00"/>
    <s v="Semi-Private Room"/>
    <n v="222.6"/>
    <n v="30"/>
  </r>
  <r>
    <d v="2025-03-28T00:00:00"/>
    <n v="2342"/>
    <n v="4"/>
    <n v="1"/>
    <n v="3"/>
    <n v="4"/>
    <n v="2"/>
    <n v="10"/>
    <x v="1"/>
    <s v="Fracture"/>
    <s v="Cardiology"/>
    <s v="Dr. Ravi Patel"/>
    <s v="AXA"/>
    <x v="23"/>
    <x v="1"/>
    <x v="2"/>
    <s v="Outpatient"/>
    <n v="150"/>
    <n v="153"/>
    <m/>
    <x v="1"/>
    <x v="4"/>
    <s v="Physician Referral"/>
    <s v="Yes"/>
    <s v="Emergency"/>
    <s v="Pending"/>
    <d v="2025-03-31T00:00:00"/>
    <d v="2025-03-28T00:00:00"/>
    <s v="Semi-Private Room"/>
    <n v="233.1"/>
    <n v="30"/>
  </r>
  <r>
    <d v="2025-03-28T00:00:00"/>
    <n v="1637"/>
    <n v="4"/>
    <n v="4"/>
    <n v="3"/>
    <n v="5"/>
    <n v="2"/>
    <n v="4"/>
    <x v="8"/>
    <s v="Fracture"/>
    <s v="Orthopedics"/>
    <s v="Dr. Ravi Patel"/>
    <s v="AXA"/>
    <x v="14"/>
    <x v="0"/>
    <x v="0"/>
    <s v="Outpatient"/>
    <n v="669"/>
    <n v="100"/>
    <m/>
    <x v="1"/>
    <x v="5"/>
    <s v="Physician Referral"/>
    <s v="Yes"/>
    <s v="Emergency"/>
    <s v="Pending"/>
    <d v="2025-04-01T00:00:00"/>
    <d v="2025-03-28T00:00:00"/>
    <s v="General Ward"/>
    <n v="545.29999999999995"/>
    <n v="10"/>
  </r>
  <r>
    <d v="2025-03-28T00:00:00"/>
    <n v="4640"/>
    <n v="5"/>
    <n v="3"/>
    <n v="3"/>
    <n v="5"/>
    <n v="3"/>
    <n v="10"/>
    <x v="1"/>
    <s v="Fracture"/>
    <s v="Neurology"/>
    <s v="Dr. Sade Kikiola"/>
    <s v="Allianz"/>
    <x v="40"/>
    <x v="0"/>
    <x v="1"/>
    <s v="Inpatient"/>
    <n v="164"/>
    <n v="35"/>
    <m/>
    <x v="1"/>
    <x v="3"/>
    <s v="Physician Referral"/>
    <s v="Yes"/>
    <s v="Emergency"/>
    <s v="Paid"/>
    <d v="2025-04-05T00:00:00"/>
    <d v="2025-03-28T00:00:00"/>
    <s v="Private Room"/>
    <n v="174.3"/>
    <n v="50"/>
  </r>
  <r>
    <d v="2025-03-29T00:00:00"/>
    <n v="1639"/>
    <n v="2"/>
    <n v="5"/>
    <n v="3"/>
    <n v="5"/>
    <n v="1"/>
    <n v="4"/>
    <x v="8"/>
    <s v="Fracture"/>
    <s v="Pediatrics"/>
    <s v="Dr. Johnson Grek"/>
    <s v="Aviva"/>
    <x v="37"/>
    <x v="1"/>
    <x v="0"/>
    <s v="Emergency"/>
    <n v="328"/>
    <n v="122"/>
    <d v="2025-04-21T00:00:00"/>
    <x v="0"/>
    <x v="9"/>
    <s v="Self-Referral"/>
    <s v="Yes"/>
    <s v="Emergency"/>
    <s v="Pending"/>
    <m/>
    <m/>
    <s v="N/A"/>
    <n v="315"/>
    <n v="0"/>
  </r>
  <r>
    <d v="2025-03-29T00:00:00"/>
    <n v="1492"/>
    <n v="3"/>
    <n v="2"/>
    <n v="3"/>
    <n v="4"/>
    <n v="3"/>
    <n v="10"/>
    <x v="1"/>
    <s v="Fracture"/>
    <s v="General Surgery"/>
    <s v="Dr. Emma Jones"/>
    <s v="Allianz"/>
    <x v="9"/>
    <x v="1"/>
    <x v="0"/>
    <s v="Inpatient"/>
    <n v="982"/>
    <n v="109"/>
    <m/>
    <x v="1"/>
    <x v="1"/>
    <s v="Self-Referral"/>
    <s v="Yes"/>
    <s v="Emergency"/>
    <s v="Paid"/>
    <d v="2025-04-01T00:00:00"/>
    <d v="2025-03-29T00:00:00"/>
    <s v="Private Room"/>
    <n v="798.7"/>
    <n v="50"/>
  </r>
  <r>
    <d v="2025-03-29T00:00:00"/>
    <n v="4940"/>
    <n v="5"/>
    <n v="4"/>
    <n v="3"/>
    <n v="1"/>
    <n v="2"/>
    <n v="4"/>
    <x v="8"/>
    <s v="Fracture"/>
    <s v="Orthopedics"/>
    <s v="Dr. Sade Kikiola"/>
    <s v="AXA"/>
    <x v="33"/>
    <x v="0"/>
    <x v="0"/>
    <s v="Outpatient"/>
    <n v="137"/>
    <n v="23"/>
    <m/>
    <x v="1"/>
    <x v="4"/>
    <s v="Self-Referral"/>
    <s v="Yes"/>
    <s v="Emergency"/>
    <s v="Paid"/>
    <d v="2025-04-06T00:00:00"/>
    <d v="2025-03-29T00:00:00"/>
    <s v="Private Room"/>
    <n v="147"/>
    <n v="50"/>
  </r>
  <r>
    <d v="2025-03-29T00:00:00"/>
    <n v="1043"/>
    <n v="5"/>
    <n v="4"/>
    <n v="3"/>
    <n v="5"/>
    <n v="2"/>
    <n v="10"/>
    <x v="1"/>
    <s v="Fracture"/>
    <s v="Orthopedics"/>
    <s v="Dr. Sade Kikiola"/>
    <s v="AXA"/>
    <x v="30"/>
    <x v="1"/>
    <x v="1"/>
    <s v="Outpatient"/>
    <n v="461"/>
    <n v="81"/>
    <d v="2025-04-14T00:00:00"/>
    <x v="0"/>
    <x v="7"/>
    <s v="Self-Referral"/>
    <s v="No"/>
    <s v="Scheduled"/>
    <s v="Paid"/>
    <m/>
    <m/>
    <s v="N/A"/>
    <n v="379.4"/>
    <n v="0"/>
  </r>
  <r>
    <d v="2025-03-29T00:00:00"/>
    <n v="2125"/>
    <n v="5"/>
    <n v="1"/>
    <n v="3"/>
    <n v="2"/>
    <n v="1"/>
    <n v="4"/>
    <x v="8"/>
    <s v="Fracture"/>
    <s v="Cardiology"/>
    <s v="Dr. Sade Kikiola"/>
    <s v="Aviva"/>
    <x v="15"/>
    <x v="1"/>
    <x v="0"/>
    <s v="Inpatient"/>
    <n v="882"/>
    <n v="75"/>
    <d v="2025-04-08T00:00:00"/>
    <x v="0"/>
    <x v="6"/>
    <s v="Self-Referral"/>
    <s v="Yes"/>
    <s v="Emergency"/>
    <s v="Pending"/>
    <m/>
    <m/>
    <s v="N/A"/>
    <n v="669.9"/>
    <n v="0"/>
  </r>
  <r>
    <d v="2025-03-29T00:00:00"/>
    <n v="2420"/>
    <n v="4"/>
    <n v="5"/>
    <n v="3"/>
    <n v="5"/>
    <n v="3"/>
    <n v="10"/>
    <x v="1"/>
    <s v="Fracture"/>
    <s v="Pediatrics"/>
    <s v="Dr. Ravi Patel"/>
    <s v="Allianz"/>
    <x v="45"/>
    <x v="0"/>
    <x v="1"/>
    <s v="Outpatient"/>
    <n v="799"/>
    <n v="170"/>
    <d v="2025-04-09T00:00:00"/>
    <x v="0"/>
    <x v="6"/>
    <s v="Emergency"/>
    <s v="No"/>
    <s v="Scheduled"/>
    <s v="Paid"/>
    <m/>
    <m/>
    <s v="N/A"/>
    <n v="678.3"/>
    <n v="0"/>
  </r>
  <r>
    <d v="2025-03-29T00:00:00"/>
    <n v="4433"/>
    <n v="5"/>
    <n v="1"/>
    <n v="3"/>
    <n v="5"/>
    <n v="2"/>
    <n v="4"/>
    <x v="8"/>
    <s v="Fracture"/>
    <s v="Cardiology"/>
    <s v="Dr. Sade Kikiola"/>
    <s v="AXA"/>
    <x v="26"/>
    <x v="0"/>
    <x v="0"/>
    <s v="Inpatient"/>
    <n v="493"/>
    <n v="52"/>
    <d v="2025-04-11T00:00:00"/>
    <x v="0"/>
    <x v="0"/>
    <s v="Self-Referral"/>
    <s v="No"/>
    <s v="Scheduled"/>
    <s v="Paid"/>
    <m/>
    <m/>
    <s v="N/A"/>
    <n v="381.5"/>
    <n v="0"/>
  </r>
  <r>
    <d v="2025-03-29T00:00:00"/>
    <n v="3463"/>
    <n v="2"/>
    <n v="1"/>
    <n v="3"/>
    <n v="5"/>
    <n v="1"/>
    <n v="10"/>
    <x v="1"/>
    <s v="Fracture"/>
    <s v="Cardiology"/>
    <s v="Dr. Johnson Grek"/>
    <s v="Aviva"/>
    <x v="23"/>
    <x v="0"/>
    <x v="4"/>
    <s v="Inpatient"/>
    <n v="799"/>
    <n v="50"/>
    <m/>
    <x v="1"/>
    <x v="3"/>
    <s v="Physician Referral"/>
    <s v="No"/>
    <s v="Scheduled"/>
    <s v="Pending"/>
    <d v="2025-04-04T00:00:00"/>
    <d v="2025-03-29T00:00:00"/>
    <s v="General Ward"/>
    <n v="601.29999999999995"/>
    <n v="10"/>
  </r>
  <r>
    <d v="2025-03-29T00:00:00"/>
    <n v="2541"/>
    <n v="1"/>
    <n v="5"/>
    <n v="3"/>
    <n v="4"/>
    <n v="2"/>
    <n v="4"/>
    <x v="8"/>
    <s v="Fracture"/>
    <s v="Pediatrics"/>
    <s v="Dr. Olu Abisola"/>
    <s v="AXA"/>
    <x v="24"/>
    <x v="0"/>
    <x v="1"/>
    <s v="Inpatient"/>
    <n v="159"/>
    <n v="154"/>
    <m/>
    <x v="1"/>
    <x v="2"/>
    <s v="Emergency"/>
    <s v="No"/>
    <s v="Scheduled"/>
    <s v="Pending"/>
    <d v="2025-04-02T00:00:00"/>
    <d v="2025-03-29T00:00:00"/>
    <s v="General Ward"/>
    <n v="226.1"/>
    <n v="10"/>
  </r>
  <r>
    <d v="2025-03-29T00:00:00"/>
    <n v="1323"/>
    <n v="5"/>
    <n v="3"/>
    <n v="3"/>
    <n v="1"/>
    <n v="1"/>
    <n v="10"/>
    <x v="1"/>
    <s v="Fracture"/>
    <s v="Neurology"/>
    <s v="Dr. Sade Kikiola"/>
    <s v="Aviva"/>
    <x v="8"/>
    <x v="1"/>
    <x v="4"/>
    <s v="Inpatient"/>
    <n v="831"/>
    <n v="152"/>
    <d v="2025-04-23T00:00:00"/>
    <x v="0"/>
    <x v="9"/>
    <s v="Emergency"/>
    <s v="No"/>
    <s v="Scheduled"/>
    <s v="Paid"/>
    <m/>
    <m/>
    <s v="N/A"/>
    <n v="688.1"/>
    <n v="0"/>
  </r>
  <r>
    <d v="2025-03-30T00:00:00"/>
    <n v="4310"/>
    <n v="2"/>
    <n v="4"/>
    <n v="3"/>
    <n v="5"/>
    <n v="3"/>
    <n v="4"/>
    <x v="8"/>
    <s v="Fracture"/>
    <s v="Orthopedics"/>
    <s v="Dr. Johnson Grek"/>
    <s v="Allianz"/>
    <x v="34"/>
    <x v="0"/>
    <x v="0"/>
    <s v="Outpatient"/>
    <n v="486"/>
    <n v="184"/>
    <m/>
    <x v="1"/>
    <x v="6"/>
    <s v="Emergency"/>
    <s v="Yes"/>
    <s v="Emergency"/>
    <s v="Pending"/>
    <d v="2025-04-06T00:00:00"/>
    <d v="2025-03-30T00:00:00"/>
    <s v="Private Room"/>
    <n v="504"/>
    <n v="50"/>
  </r>
  <r>
    <d v="2025-03-30T00:00:00"/>
    <n v="2785"/>
    <n v="4"/>
    <n v="1"/>
    <n v="3"/>
    <n v="4"/>
    <n v="1"/>
    <n v="10"/>
    <x v="1"/>
    <s v="Fracture"/>
    <s v="Cardiology"/>
    <s v="Dr. Ravi Patel"/>
    <s v="Aviva"/>
    <x v="3"/>
    <x v="0"/>
    <x v="1"/>
    <s v="Outpatient"/>
    <n v="928"/>
    <n v="20"/>
    <d v="2025-04-24T00:00:00"/>
    <x v="0"/>
    <x v="0"/>
    <s v="Emergency"/>
    <s v="No"/>
    <s v="Scheduled"/>
    <s v="Pending"/>
    <m/>
    <m/>
    <s v="N/A"/>
    <n v="663.6"/>
    <n v="0"/>
  </r>
  <r>
    <d v="2025-03-30T00:00:00"/>
    <n v="4808"/>
    <n v="1"/>
    <n v="4"/>
    <n v="3"/>
    <n v="2"/>
    <n v="3"/>
    <n v="4"/>
    <x v="8"/>
    <s v="Fracture"/>
    <s v="Orthopedics"/>
    <s v="Dr. Olu Abisola"/>
    <s v="Allianz"/>
    <x v="55"/>
    <x v="0"/>
    <x v="2"/>
    <s v="Outpatient"/>
    <n v="205"/>
    <n v="64"/>
    <m/>
    <x v="1"/>
    <x v="6"/>
    <s v="Self-Referral"/>
    <s v="Yes"/>
    <s v="Emergency"/>
    <s v="Paid"/>
    <d v="2025-04-04T00:00:00"/>
    <d v="2025-03-30T00:00:00"/>
    <s v="General Ward"/>
    <n v="195.3"/>
    <n v="10"/>
  </r>
  <r>
    <d v="2025-03-30T00:00:00"/>
    <n v="2351"/>
    <n v="3"/>
    <n v="5"/>
    <n v="3"/>
    <n v="1"/>
    <n v="3"/>
    <n v="10"/>
    <x v="1"/>
    <s v="Fracture"/>
    <s v="Pediatrics"/>
    <s v="Dr. Emma Jones"/>
    <s v="Allianz"/>
    <x v="0"/>
    <x v="1"/>
    <x v="4"/>
    <s v="Emergency"/>
    <n v="730"/>
    <n v="66"/>
    <m/>
    <x v="1"/>
    <x v="6"/>
    <s v="Physician Referral"/>
    <s v="Yes"/>
    <s v="Emergency"/>
    <s v="Pending"/>
    <d v="2025-04-04T00:00:00"/>
    <d v="2025-03-30T00:00:00"/>
    <s v="General Ward"/>
    <n v="564.20000000000005"/>
    <n v="10"/>
  </r>
  <r>
    <d v="2025-03-30T00:00:00"/>
    <n v="3524"/>
    <n v="3"/>
    <n v="3"/>
    <n v="3"/>
    <n v="4"/>
    <n v="2"/>
    <n v="4"/>
    <x v="8"/>
    <s v="Fracture"/>
    <s v="Neurology"/>
    <s v="Dr. Emma Jones"/>
    <s v="AXA"/>
    <x v="18"/>
    <x v="0"/>
    <x v="3"/>
    <s v="Inpatient"/>
    <n v="118"/>
    <n v="49"/>
    <m/>
    <x v="1"/>
    <x v="0"/>
    <s v="Self-Referral"/>
    <s v="Yes"/>
    <s v="Emergency"/>
    <s v="Paid"/>
    <d v="2025-04-08T00:00:00"/>
    <d v="2025-03-30T00:00:00"/>
    <s v="Semi-Private Room"/>
    <n v="137.9"/>
    <n v="30"/>
  </r>
  <r>
    <d v="2025-03-30T00:00:00"/>
    <n v="3059"/>
    <n v="4"/>
    <n v="2"/>
    <n v="3"/>
    <n v="3"/>
    <n v="3"/>
    <n v="10"/>
    <x v="1"/>
    <s v="Fracture"/>
    <s v="General Surgery"/>
    <s v="Dr. Ravi Patel"/>
    <s v="Allianz"/>
    <x v="2"/>
    <x v="1"/>
    <x v="3"/>
    <s v="Emergency"/>
    <n v="651"/>
    <n v="100"/>
    <d v="2025-04-13T00:00:00"/>
    <x v="0"/>
    <x v="7"/>
    <s v="Self-Referral"/>
    <s v="Yes"/>
    <s v="Emergency"/>
    <s v="Pending"/>
    <m/>
    <m/>
    <s v="N/A"/>
    <n v="525.70000000000005"/>
    <n v="0"/>
  </r>
  <r>
    <d v="2025-03-30T00:00:00"/>
    <n v="1180"/>
    <n v="4"/>
    <n v="3"/>
    <n v="3"/>
    <n v="2"/>
    <n v="2"/>
    <n v="4"/>
    <x v="8"/>
    <s v="Fracture"/>
    <s v="Neurology"/>
    <s v="Dr. Ravi Patel"/>
    <s v="AXA"/>
    <x v="55"/>
    <x v="0"/>
    <x v="2"/>
    <s v="Inpatient"/>
    <n v="303"/>
    <n v="43"/>
    <d v="2025-04-06T00:00:00"/>
    <x v="0"/>
    <x v="0"/>
    <s v="Emergency"/>
    <s v="No"/>
    <s v="Scheduled"/>
    <s v="Pending"/>
    <m/>
    <m/>
    <s v="N/A"/>
    <n v="242.2"/>
    <n v="0"/>
  </r>
  <r>
    <d v="2025-03-30T00:00:00"/>
    <n v="655"/>
    <n v="3"/>
    <n v="5"/>
    <n v="3"/>
    <n v="2"/>
    <n v="2"/>
    <n v="10"/>
    <x v="1"/>
    <s v="Fracture"/>
    <s v="Pediatrics"/>
    <s v="Dr. Emma Jones"/>
    <s v="AXA"/>
    <x v="51"/>
    <x v="0"/>
    <x v="2"/>
    <s v="Inpatient"/>
    <n v="718"/>
    <n v="50"/>
    <m/>
    <x v="1"/>
    <x v="3"/>
    <s v="Self-Referral"/>
    <s v="No"/>
    <s v="Scheduled"/>
    <s v="Paid"/>
    <d v="2025-04-02T00:00:00"/>
    <d v="2025-03-30T00:00:00"/>
    <s v="General Ward"/>
    <n v="544.6"/>
    <n v="10"/>
  </r>
  <r>
    <d v="2025-03-30T00:00:00"/>
    <n v="3132"/>
    <n v="4"/>
    <n v="3"/>
    <n v="3"/>
    <n v="3"/>
    <n v="3"/>
    <n v="4"/>
    <x v="8"/>
    <s v="Fracture"/>
    <s v="Neurology"/>
    <s v="Dr. Ravi Patel"/>
    <s v="Allianz"/>
    <x v="18"/>
    <x v="1"/>
    <x v="3"/>
    <s v="Outpatient"/>
    <n v="288"/>
    <n v="47"/>
    <m/>
    <x v="1"/>
    <x v="8"/>
    <s v="Emergency"/>
    <s v="No"/>
    <s v="Scheduled"/>
    <s v="Paid"/>
    <d v="2025-04-03T00:00:00"/>
    <d v="2025-03-30T00:00:00"/>
    <s v="Semi-Private Room"/>
    <n v="255.5"/>
    <n v="30"/>
  </r>
  <r>
    <d v="2025-03-30T00:00:00"/>
    <n v="4186"/>
    <n v="3"/>
    <n v="2"/>
    <n v="3"/>
    <n v="4"/>
    <n v="1"/>
    <n v="10"/>
    <x v="1"/>
    <s v="Fracture"/>
    <s v="General Surgery"/>
    <s v="Dr. Emma Jones"/>
    <s v="Aviva"/>
    <x v="34"/>
    <x v="0"/>
    <x v="1"/>
    <s v="Inpatient"/>
    <n v="882"/>
    <n v="192"/>
    <d v="2025-04-13T00:00:00"/>
    <x v="0"/>
    <x v="0"/>
    <s v="Self-Referral"/>
    <s v="Yes"/>
    <s v="Emergency"/>
    <s v="Pending"/>
    <m/>
    <m/>
    <s v="N/A"/>
    <n v="751.8"/>
    <n v="0"/>
  </r>
  <r>
    <d v="2025-03-31T00:00:00"/>
    <n v="3551"/>
    <n v="4"/>
    <n v="1"/>
    <n v="3"/>
    <n v="4"/>
    <n v="3"/>
    <n v="4"/>
    <x v="8"/>
    <s v="Fracture"/>
    <s v="Cardiology"/>
    <s v="Dr. Ravi Patel"/>
    <s v="Allianz"/>
    <x v="11"/>
    <x v="0"/>
    <x v="0"/>
    <s v="Emergency"/>
    <n v="297"/>
    <n v="151"/>
    <d v="2025-04-25T00:00:00"/>
    <x v="0"/>
    <x v="0"/>
    <s v="Emergency"/>
    <s v="No"/>
    <s v="Scheduled"/>
    <s v="Pending"/>
    <m/>
    <m/>
    <s v="N/A"/>
    <n v="313.60000000000002"/>
    <n v="0"/>
  </r>
  <r>
    <d v="2025-03-31T00:00:00"/>
    <n v="2306"/>
    <n v="3"/>
    <n v="3"/>
    <n v="3"/>
    <n v="2"/>
    <n v="3"/>
    <n v="10"/>
    <x v="1"/>
    <s v="Fracture"/>
    <s v="Neurology"/>
    <s v="Dr. Emma Jones"/>
    <s v="Allianz"/>
    <x v="58"/>
    <x v="1"/>
    <x v="1"/>
    <s v="Outpatient"/>
    <n v="520"/>
    <n v="58"/>
    <m/>
    <x v="1"/>
    <x v="8"/>
    <s v="Emergency"/>
    <s v="Yes"/>
    <s v="Emergency"/>
    <s v="Pending"/>
    <d v="2025-04-05T00:00:00"/>
    <d v="2025-03-31T00:00:00"/>
    <s v="General Ward"/>
    <n v="411.6"/>
    <n v="10"/>
  </r>
  <r>
    <d v="2025-03-31T00:00:00"/>
    <n v="3024"/>
    <n v="2"/>
    <n v="5"/>
    <n v="3"/>
    <n v="4"/>
    <n v="1"/>
    <n v="4"/>
    <x v="8"/>
    <s v="Fracture"/>
    <s v="Pediatrics"/>
    <s v="Dr. Johnson Grek"/>
    <s v="Aviva"/>
    <x v="51"/>
    <x v="0"/>
    <x v="3"/>
    <s v="Outpatient"/>
    <n v="399"/>
    <n v="102"/>
    <m/>
    <x v="1"/>
    <x v="3"/>
    <s v="Emergency"/>
    <s v="No"/>
    <s v="Scheduled"/>
    <s v="Paid"/>
    <d v="2025-04-01T00:00:00"/>
    <d v="2025-03-31T00:00:00"/>
    <s v="Semi-Private Room"/>
    <n v="371.7"/>
    <n v="30"/>
  </r>
  <r>
    <d v="2025-03-31T00:00:00"/>
    <n v="3030"/>
    <n v="4"/>
    <n v="3"/>
    <n v="3"/>
    <n v="3"/>
    <n v="2"/>
    <n v="10"/>
    <x v="1"/>
    <s v="Fracture"/>
    <s v="Neurology"/>
    <s v="Dr. Ravi Patel"/>
    <s v="AXA"/>
    <x v="42"/>
    <x v="0"/>
    <x v="4"/>
    <s v="Inpatient"/>
    <n v="626"/>
    <n v="171"/>
    <d v="2025-04-23T00:00:00"/>
    <x v="0"/>
    <x v="1"/>
    <s v="Emergency"/>
    <s v="Yes"/>
    <s v="Emergency"/>
    <s v="Pending"/>
    <m/>
    <m/>
    <s v="N/A"/>
    <n v="557.9"/>
    <n v="0"/>
  </r>
  <r>
    <d v="2025-03-31T00:00:00"/>
    <n v="4367"/>
    <n v="3"/>
    <n v="2"/>
    <n v="3"/>
    <n v="4"/>
    <n v="2"/>
    <n v="4"/>
    <x v="8"/>
    <s v="Fracture"/>
    <s v="General Surgery"/>
    <s v="Dr. Emma Jones"/>
    <s v="AXA"/>
    <x v="40"/>
    <x v="0"/>
    <x v="4"/>
    <s v="Outpatient"/>
    <n v="955"/>
    <n v="90"/>
    <m/>
    <x v="1"/>
    <x v="8"/>
    <s v="Self-Referral"/>
    <s v="Yes"/>
    <s v="Emergency"/>
    <s v="Paid"/>
    <d v="2025-04-07T00:00:00"/>
    <d v="2025-03-31T00:00:00"/>
    <s v="Private Room"/>
    <n v="766.5"/>
    <n v="50"/>
  </r>
  <r>
    <d v="2025-03-31T00:00:00"/>
    <n v="3780"/>
    <n v="4"/>
    <n v="5"/>
    <n v="3"/>
    <n v="2"/>
    <n v="3"/>
    <n v="10"/>
    <x v="1"/>
    <s v="Fracture"/>
    <s v="Pediatrics"/>
    <s v="Dr. Ravi Patel"/>
    <s v="Allianz"/>
    <x v="34"/>
    <x v="0"/>
    <x v="0"/>
    <s v="Emergency"/>
    <n v="90"/>
    <n v="193"/>
    <d v="2025-04-15T00:00:00"/>
    <x v="0"/>
    <x v="4"/>
    <s v="Self-Referral"/>
    <s v="No"/>
    <s v="Scheduled"/>
    <s v="Pending"/>
    <m/>
    <m/>
    <s v="N/A"/>
    <n v="198.1"/>
    <n v="0"/>
  </r>
  <r>
    <d v="2025-03-31T00:00:00"/>
    <n v="3243"/>
    <n v="3"/>
    <n v="3"/>
    <n v="3"/>
    <n v="4"/>
    <n v="1"/>
    <n v="4"/>
    <x v="8"/>
    <s v="Fracture"/>
    <s v="Neurology"/>
    <s v="Dr. Emma Jones"/>
    <s v="Aviva"/>
    <x v="49"/>
    <x v="1"/>
    <x v="0"/>
    <s v="Inpatient"/>
    <n v="623"/>
    <n v="195"/>
    <d v="2025-04-26T00:00:00"/>
    <x v="0"/>
    <x v="8"/>
    <s v="Physician Referral"/>
    <s v="No"/>
    <s v="Scheduled"/>
    <s v="Pending"/>
    <m/>
    <m/>
    <s v="N/A"/>
    <n v="572.6"/>
    <n v="0"/>
  </r>
  <r>
    <d v="2025-03-31T00:00:00"/>
    <n v="4087"/>
    <n v="3"/>
    <n v="5"/>
    <n v="3"/>
    <n v="1"/>
    <n v="1"/>
    <n v="10"/>
    <x v="1"/>
    <s v="Fracture"/>
    <s v="Pediatrics"/>
    <s v="Dr. Emma Jones"/>
    <s v="Aviva"/>
    <x v="39"/>
    <x v="0"/>
    <x v="3"/>
    <s v="Emergency"/>
    <n v="440"/>
    <n v="28"/>
    <m/>
    <x v="1"/>
    <x v="1"/>
    <s v="Physician Referral"/>
    <s v="No"/>
    <s v="Scheduled"/>
    <s v="Pending"/>
    <d v="2025-04-08T00:00:00"/>
    <d v="2025-03-31T00:00:00"/>
    <s v="General Ward"/>
    <n v="334.6"/>
    <n v="10"/>
  </r>
  <r>
    <d v="2025-03-31T00:00:00"/>
    <n v="2034"/>
    <n v="1"/>
    <n v="2"/>
    <n v="3"/>
    <n v="3"/>
    <n v="1"/>
    <n v="4"/>
    <x v="8"/>
    <s v="Fracture"/>
    <s v="General Surgery"/>
    <s v="Dr. Olu Abisola"/>
    <s v="Aviva"/>
    <x v="36"/>
    <x v="1"/>
    <x v="3"/>
    <s v="Outpatient"/>
    <n v="566"/>
    <n v="41"/>
    <m/>
    <x v="1"/>
    <x v="1"/>
    <s v="Emergency"/>
    <s v="No"/>
    <s v="Scheduled"/>
    <s v="Pending"/>
    <d v="2025-04-06T00:00:00"/>
    <d v="2025-03-31T00:00:00"/>
    <s v="General Ward"/>
    <n v="431.9"/>
    <n v="10"/>
  </r>
  <r>
    <d v="2025-03-31T00:00:00"/>
    <n v="3890"/>
    <n v="4"/>
    <n v="1"/>
    <n v="3"/>
    <n v="3"/>
    <n v="1"/>
    <n v="10"/>
    <x v="1"/>
    <s v="Fracture"/>
    <s v="Cardiology"/>
    <s v="Dr. Ravi Patel"/>
    <s v="Aviva"/>
    <x v="0"/>
    <x v="0"/>
    <x v="0"/>
    <s v="Emergency"/>
    <n v="249"/>
    <n v="146"/>
    <m/>
    <x v="1"/>
    <x v="2"/>
    <s v="Physician Referral"/>
    <s v="No"/>
    <s v="Scheduled"/>
    <s v="Pending"/>
    <d v="2025-04-09T00:00:00"/>
    <d v="2025-03-31T00:00:00"/>
    <s v="General Ward"/>
    <n v="283.5"/>
    <n v="10"/>
  </r>
  <r>
    <d v="2025-04-01T00:00:00"/>
    <n v="431"/>
    <n v="2"/>
    <n v="2"/>
    <n v="3"/>
    <n v="5"/>
    <n v="3"/>
    <n v="4"/>
    <x v="8"/>
    <s v="Fracture"/>
    <s v="General Surgery"/>
    <s v="Dr. Johnson Grek"/>
    <s v="Allianz"/>
    <x v="30"/>
    <x v="1"/>
    <x v="4"/>
    <s v="Emergency"/>
    <n v="409"/>
    <n v="21"/>
    <d v="2025-04-30T00:00:00"/>
    <x v="0"/>
    <x v="4"/>
    <s v="Physician Referral"/>
    <s v="No"/>
    <s v="Scheduled"/>
    <s v="Paid"/>
    <m/>
    <m/>
    <s v="N/A"/>
    <n v="301"/>
    <n v="0"/>
  </r>
  <r>
    <d v="2025-04-01T00:00:00"/>
    <n v="1343"/>
    <n v="5"/>
    <n v="1"/>
    <n v="3"/>
    <n v="4"/>
    <n v="3"/>
    <n v="10"/>
    <x v="1"/>
    <s v="Fracture"/>
    <s v="Cardiology"/>
    <s v="Dr. Sade Kikiola"/>
    <s v="Allianz"/>
    <x v="16"/>
    <x v="0"/>
    <x v="2"/>
    <s v="Outpatient"/>
    <n v="709"/>
    <n v="110"/>
    <d v="2025-04-23T00:00:00"/>
    <x v="0"/>
    <x v="0"/>
    <s v="Emergency"/>
    <s v="No"/>
    <s v="Scheduled"/>
    <s v="Paid"/>
    <m/>
    <m/>
    <s v="N/A"/>
    <n v="573.29999999999995"/>
    <n v="0"/>
  </r>
  <r>
    <d v="2025-04-01T00:00:00"/>
    <n v="3580"/>
    <n v="5"/>
    <n v="4"/>
    <n v="3"/>
    <n v="3"/>
    <n v="2"/>
    <n v="4"/>
    <x v="8"/>
    <s v="Fracture"/>
    <s v="Orthopedics"/>
    <s v="Dr. Sade Kikiola"/>
    <s v="AXA"/>
    <x v="45"/>
    <x v="1"/>
    <x v="2"/>
    <s v="Inpatient"/>
    <n v="275"/>
    <n v="35"/>
    <d v="2025-04-16T00:00:00"/>
    <x v="0"/>
    <x v="7"/>
    <s v="Emergency"/>
    <s v="No"/>
    <s v="Scheduled"/>
    <s v="Paid"/>
    <m/>
    <m/>
    <s v="N/A"/>
    <n v="217"/>
    <n v="0"/>
  </r>
  <r>
    <d v="2025-04-01T00:00:00"/>
    <n v="389"/>
    <n v="4"/>
    <n v="2"/>
    <n v="3"/>
    <n v="4"/>
    <n v="1"/>
    <n v="10"/>
    <x v="1"/>
    <s v="Fracture"/>
    <s v="General Surgery"/>
    <s v="Dr. Ravi Patel"/>
    <s v="Aviva"/>
    <x v="48"/>
    <x v="0"/>
    <x v="2"/>
    <s v="Inpatient"/>
    <n v="626"/>
    <n v="24"/>
    <m/>
    <x v="1"/>
    <x v="9"/>
    <s v="Emergency"/>
    <s v="No"/>
    <s v="Scheduled"/>
    <s v="Pending"/>
    <d v="2025-04-04T00:00:00"/>
    <d v="2025-04-01T00:00:00"/>
    <s v="Private Room"/>
    <n v="490"/>
    <n v="50"/>
  </r>
  <r>
    <d v="2025-04-01T00:00:00"/>
    <n v="2435"/>
    <n v="3"/>
    <n v="1"/>
    <n v="3"/>
    <n v="1"/>
    <n v="3"/>
    <n v="4"/>
    <x v="8"/>
    <s v="Fracture"/>
    <s v="Cardiology"/>
    <s v="Dr. Emma Jones"/>
    <s v="Allianz"/>
    <x v="27"/>
    <x v="1"/>
    <x v="4"/>
    <s v="Outpatient"/>
    <n v="900"/>
    <n v="159"/>
    <m/>
    <x v="1"/>
    <x v="5"/>
    <s v="Physician Referral"/>
    <s v="No"/>
    <s v="Scheduled"/>
    <s v="Paid"/>
    <d v="2025-04-03T00:00:00"/>
    <d v="2025-04-01T00:00:00"/>
    <s v="Private Room"/>
    <n v="776.3"/>
    <n v="50"/>
  </r>
  <r>
    <d v="2025-04-01T00:00:00"/>
    <n v="1316"/>
    <n v="3"/>
    <n v="4"/>
    <n v="3"/>
    <n v="2"/>
    <n v="3"/>
    <n v="10"/>
    <x v="1"/>
    <s v="Fracture"/>
    <s v="Orthopedics"/>
    <s v="Dr. Emma Jones"/>
    <s v="Allianz"/>
    <x v="13"/>
    <x v="1"/>
    <x v="1"/>
    <s v="Inpatient"/>
    <n v="711"/>
    <n v="199"/>
    <d v="2025-04-26T00:00:00"/>
    <x v="0"/>
    <x v="2"/>
    <s v="Emergency"/>
    <s v="No"/>
    <s v="Scheduled"/>
    <s v="Paid"/>
    <m/>
    <m/>
    <s v="N/A"/>
    <n v="637"/>
    <n v="0"/>
  </r>
  <r>
    <d v="2025-04-01T00:00:00"/>
    <n v="3131"/>
    <n v="2"/>
    <n v="4"/>
    <n v="3"/>
    <n v="2"/>
    <n v="1"/>
    <n v="4"/>
    <x v="8"/>
    <s v="Fracture"/>
    <s v="Orthopedics"/>
    <s v="Dr. Johnson Grek"/>
    <s v="Aviva"/>
    <x v="18"/>
    <x v="0"/>
    <x v="1"/>
    <s v="Emergency"/>
    <n v="555"/>
    <n v="173"/>
    <d v="2025-04-23T00:00:00"/>
    <x v="0"/>
    <x v="5"/>
    <s v="Physician Referral"/>
    <s v="No"/>
    <s v="Scheduled"/>
    <s v="Pending"/>
    <m/>
    <m/>
    <s v="N/A"/>
    <n v="509.6"/>
    <n v="0"/>
  </r>
  <r>
    <d v="2025-04-01T00:00:00"/>
    <n v="51"/>
    <n v="4"/>
    <n v="4"/>
    <n v="3"/>
    <n v="5"/>
    <n v="1"/>
    <n v="10"/>
    <x v="1"/>
    <s v="Fracture"/>
    <s v="Orthopedics"/>
    <s v="Dr. Ravi Patel"/>
    <s v="Aviva"/>
    <x v="2"/>
    <x v="1"/>
    <x v="4"/>
    <s v="Outpatient"/>
    <n v="638"/>
    <n v="34"/>
    <m/>
    <x v="1"/>
    <x v="8"/>
    <s v="Emergency"/>
    <s v="No"/>
    <s v="Scheduled"/>
    <s v="Pending"/>
    <d v="2025-04-06T00:00:00"/>
    <d v="2025-04-01T00:00:00"/>
    <s v="General Ward"/>
    <n v="477.4"/>
    <n v="10"/>
  </r>
  <r>
    <d v="2025-04-01T00:00:00"/>
    <n v="708"/>
    <n v="5"/>
    <n v="5"/>
    <n v="3"/>
    <n v="5"/>
    <n v="2"/>
    <n v="4"/>
    <x v="8"/>
    <s v="Fracture"/>
    <s v="Pediatrics"/>
    <s v="Dr. Sade Kikiola"/>
    <s v="AXA"/>
    <x v="21"/>
    <x v="0"/>
    <x v="1"/>
    <s v="Outpatient"/>
    <n v="793"/>
    <n v="86"/>
    <d v="2025-04-28T00:00:00"/>
    <x v="0"/>
    <x v="5"/>
    <s v="Emergency"/>
    <s v="No"/>
    <s v="Scheduled"/>
    <s v="Paid"/>
    <m/>
    <m/>
    <s v="N/A"/>
    <n v="615.29999999999995"/>
    <n v="0"/>
  </r>
  <r>
    <d v="2025-04-01T00:00:00"/>
    <n v="4717"/>
    <n v="2"/>
    <n v="2"/>
    <n v="3"/>
    <n v="3"/>
    <n v="1"/>
    <n v="10"/>
    <x v="1"/>
    <s v="Fracture"/>
    <s v="General Surgery"/>
    <s v="Dr. Johnson Grek"/>
    <s v="Aviva"/>
    <x v="16"/>
    <x v="0"/>
    <x v="2"/>
    <s v="Inpatient"/>
    <n v="97"/>
    <n v="92"/>
    <m/>
    <x v="1"/>
    <x v="3"/>
    <s v="Self-Referral"/>
    <s v="No"/>
    <s v="Scheduled"/>
    <s v="Paid"/>
    <d v="2025-04-10T00:00:00"/>
    <d v="2025-04-01T00:00:00"/>
    <s v="Private Room"/>
    <n v="167.3"/>
    <n v="50"/>
  </r>
  <r>
    <d v="2025-04-02T00:00:00"/>
    <n v="911"/>
    <n v="4"/>
    <n v="2"/>
    <n v="3"/>
    <n v="3"/>
    <n v="2"/>
    <n v="4"/>
    <x v="8"/>
    <s v="Fracture"/>
    <s v="General Surgery"/>
    <s v="Dr. Ravi Patel"/>
    <s v="AXA"/>
    <x v="31"/>
    <x v="0"/>
    <x v="4"/>
    <s v="Inpatient"/>
    <n v="879"/>
    <n v="111"/>
    <m/>
    <x v="1"/>
    <x v="8"/>
    <s v="Self-Referral"/>
    <s v="No"/>
    <s v="Scheduled"/>
    <s v="Paid"/>
    <d v="2025-04-03T00:00:00"/>
    <d v="2025-04-02T00:00:00"/>
    <s v="Semi-Private Room"/>
    <n v="714"/>
    <n v="30"/>
  </r>
  <r>
    <d v="2025-04-02T00:00:00"/>
    <n v="1516"/>
    <n v="4"/>
    <n v="2"/>
    <n v="3"/>
    <n v="3"/>
    <n v="2"/>
    <n v="10"/>
    <x v="1"/>
    <s v="Fracture"/>
    <s v="General Surgery"/>
    <s v="Dr. Ravi Patel"/>
    <s v="AXA"/>
    <x v="20"/>
    <x v="0"/>
    <x v="0"/>
    <s v="Outpatient"/>
    <n v="606"/>
    <n v="186"/>
    <d v="2025-04-21T00:00:00"/>
    <x v="0"/>
    <x v="3"/>
    <s v="Emergency"/>
    <s v="No"/>
    <s v="Scheduled"/>
    <s v="Paid"/>
    <m/>
    <m/>
    <s v="N/A"/>
    <n v="554.4"/>
    <n v="0"/>
  </r>
  <r>
    <d v="2025-04-02T00:00:00"/>
    <n v="4027"/>
    <n v="4"/>
    <n v="2"/>
    <n v="3"/>
    <n v="1"/>
    <n v="1"/>
    <n v="4"/>
    <x v="8"/>
    <s v="Fracture"/>
    <s v="General Surgery"/>
    <s v="Dr. Ravi Patel"/>
    <s v="Aviva"/>
    <x v="15"/>
    <x v="0"/>
    <x v="4"/>
    <s v="Outpatient"/>
    <n v="577"/>
    <n v="82"/>
    <d v="2025-04-27T00:00:00"/>
    <x v="0"/>
    <x v="5"/>
    <s v="Self-Referral"/>
    <s v="No"/>
    <s v="Scheduled"/>
    <s v="Paid"/>
    <m/>
    <m/>
    <s v="N/A"/>
    <n v="461.3"/>
    <n v="0"/>
  </r>
  <r>
    <d v="2025-04-02T00:00:00"/>
    <n v="1698"/>
    <n v="1"/>
    <n v="5"/>
    <n v="3"/>
    <n v="5"/>
    <n v="1"/>
    <n v="10"/>
    <x v="1"/>
    <s v="Fracture"/>
    <s v="Pediatrics"/>
    <s v="Dr. Olu Abisola"/>
    <s v="Aviva"/>
    <x v="18"/>
    <x v="1"/>
    <x v="3"/>
    <s v="Outpatient"/>
    <n v="325"/>
    <n v="119"/>
    <d v="2025-04-13T00:00:00"/>
    <x v="0"/>
    <x v="1"/>
    <s v="Self-Referral"/>
    <s v="No"/>
    <s v="Scheduled"/>
    <s v="Paid"/>
    <m/>
    <m/>
    <s v="N/A"/>
    <n v="310.8"/>
    <n v="0"/>
  </r>
  <r>
    <d v="2025-04-02T00:00:00"/>
    <n v="2660"/>
    <n v="2"/>
    <n v="2"/>
    <n v="3"/>
    <n v="5"/>
    <n v="3"/>
    <n v="4"/>
    <x v="8"/>
    <s v="Fracture"/>
    <s v="General Surgery"/>
    <s v="Dr. Johnson Grek"/>
    <s v="Allianz"/>
    <x v="47"/>
    <x v="0"/>
    <x v="2"/>
    <s v="Outpatient"/>
    <n v="194"/>
    <n v="44"/>
    <d v="2025-04-10T00:00:00"/>
    <x v="0"/>
    <x v="1"/>
    <s v="Self-Referral"/>
    <s v="No"/>
    <s v="Scheduled"/>
    <s v="Paid"/>
    <m/>
    <m/>
    <s v="N/A"/>
    <n v="166.6"/>
    <n v="0"/>
  </r>
  <r>
    <d v="2025-04-02T00:00:00"/>
    <n v="1400"/>
    <n v="4"/>
    <n v="1"/>
    <n v="3"/>
    <n v="2"/>
    <n v="1"/>
    <n v="10"/>
    <x v="1"/>
    <s v="Fracture"/>
    <s v="Cardiology"/>
    <s v="Dr. Ravi Patel"/>
    <s v="Aviva"/>
    <x v="55"/>
    <x v="0"/>
    <x v="2"/>
    <s v="Emergency"/>
    <n v="815"/>
    <n v="60"/>
    <d v="2025-04-12T00:00:00"/>
    <x v="0"/>
    <x v="0"/>
    <s v="Self-Referral"/>
    <s v="No"/>
    <s v="Scheduled"/>
    <s v="Pending"/>
    <m/>
    <m/>
    <s v="N/A"/>
    <n v="612.5"/>
    <n v="0"/>
  </r>
  <r>
    <d v="2025-04-02T00:00:00"/>
    <n v="378"/>
    <n v="2"/>
    <n v="4"/>
    <n v="3"/>
    <n v="5"/>
    <n v="1"/>
    <n v="4"/>
    <x v="8"/>
    <s v="Fracture"/>
    <s v="Orthopedics"/>
    <s v="Dr. Johnson Grek"/>
    <s v="Aviva"/>
    <x v="32"/>
    <x v="0"/>
    <x v="3"/>
    <s v="Emergency"/>
    <n v="207"/>
    <n v="47"/>
    <m/>
    <x v="1"/>
    <x v="5"/>
    <s v="Physician Referral"/>
    <s v="No"/>
    <s v="Scheduled"/>
    <s v="Paid"/>
    <d v="2025-04-03T00:00:00"/>
    <d v="2025-04-02T00:00:00"/>
    <s v="Private Room"/>
    <n v="212.8"/>
    <n v="50"/>
  </r>
  <r>
    <d v="2025-04-02T00:00:00"/>
    <n v="1012"/>
    <n v="5"/>
    <n v="5"/>
    <n v="3"/>
    <n v="5"/>
    <n v="2"/>
    <n v="10"/>
    <x v="1"/>
    <s v="Fracture"/>
    <s v="Pediatrics"/>
    <s v="Dr. Sade Kikiola"/>
    <s v="AXA"/>
    <x v="24"/>
    <x v="0"/>
    <x v="2"/>
    <s v="Outpatient"/>
    <n v="252"/>
    <n v="130"/>
    <d v="2025-04-20T00:00:00"/>
    <x v="0"/>
    <x v="7"/>
    <s v="Self-Referral"/>
    <s v="No"/>
    <s v="Scheduled"/>
    <s v="Pending"/>
    <m/>
    <m/>
    <s v="N/A"/>
    <n v="267.39999999999998"/>
    <n v="0"/>
  </r>
  <r>
    <d v="2025-04-02T00:00:00"/>
    <n v="1169"/>
    <n v="4"/>
    <n v="5"/>
    <n v="3"/>
    <n v="1"/>
    <n v="1"/>
    <n v="4"/>
    <x v="8"/>
    <s v="Fracture"/>
    <s v="Pediatrics"/>
    <s v="Dr. Ravi Patel"/>
    <s v="Aviva"/>
    <x v="46"/>
    <x v="0"/>
    <x v="3"/>
    <s v="Outpatient"/>
    <n v="65"/>
    <n v="40"/>
    <m/>
    <x v="1"/>
    <x v="0"/>
    <s v="Emergency"/>
    <s v="No"/>
    <s v="Scheduled"/>
    <s v="Pending"/>
    <d v="2025-04-05T00:00:00"/>
    <d v="2025-04-02T00:00:00"/>
    <s v="Private Room"/>
    <n v="108.5"/>
    <n v="50"/>
  </r>
  <r>
    <d v="2025-04-02T00:00:00"/>
    <n v="1404"/>
    <n v="3"/>
    <n v="2"/>
    <n v="3"/>
    <n v="3"/>
    <n v="3"/>
    <n v="10"/>
    <x v="1"/>
    <s v="Fracture"/>
    <s v="General Surgery"/>
    <s v="Dr. Emma Jones"/>
    <s v="Allianz"/>
    <x v="4"/>
    <x v="0"/>
    <x v="3"/>
    <s v="Outpatient"/>
    <n v="551"/>
    <n v="80"/>
    <d v="2025-04-26T00:00:00"/>
    <x v="0"/>
    <x v="9"/>
    <s v="Self-Referral"/>
    <s v="No"/>
    <s v="Scheduled"/>
    <s v="Pending"/>
    <m/>
    <m/>
    <s v="N/A"/>
    <n v="441.7"/>
    <n v="0"/>
  </r>
  <r>
    <d v="2025-04-03T00:00:00"/>
    <n v="2171"/>
    <n v="4"/>
    <n v="4"/>
    <n v="3"/>
    <n v="1"/>
    <n v="3"/>
    <n v="4"/>
    <x v="8"/>
    <s v="Fracture"/>
    <s v="Orthopedics"/>
    <s v="Dr. Ravi Patel"/>
    <s v="Allianz"/>
    <x v="56"/>
    <x v="1"/>
    <x v="2"/>
    <s v="Emergency"/>
    <n v="981"/>
    <n v="122"/>
    <d v="2025-04-12T00:00:00"/>
    <x v="0"/>
    <x v="2"/>
    <s v="Emergency"/>
    <s v="No"/>
    <s v="Scheduled"/>
    <s v="Paid"/>
    <m/>
    <m/>
    <s v="N/A"/>
    <n v="772.1"/>
    <n v="0"/>
  </r>
  <r>
    <d v="2025-04-03T00:00:00"/>
    <n v="4195"/>
    <n v="4"/>
    <n v="1"/>
    <n v="2"/>
    <n v="4"/>
    <n v="1"/>
    <n v="10"/>
    <x v="1"/>
    <s v="Asthma"/>
    <s v="Cardiology"/>
    <s v="Dr. Ravi Patel"/>
    <s v="Aviva"/>
    <x v="35"/>
    <x v="1"/>
    <x v="4"/>
    <s v="Inpatient"/>
    <n v="622"/>
    <n v="158"/>
    <d v="2025-04-30T00:00:00"/>
    <x v="0"/>
    <x v="5"/>
    <s v="Physician Referral"/>
    <s v="No"/>
    <s v="Scheduled"/>
    <s v="Paid"/>
    <m/>
    <m/>
    <s v="N/A"/>
    <n v="546"/>
    <n v="0"/>
  </r>
  <r>
    <d v="2025-04-03T00:00:00"/>
    <n v="4686"/>
    <n v="2"/>
    <n v="4"/>
    <n v="1"/>
    <n v="2"/>
    <n v="1"/>
    <n v="4"/>
    <x v="8"/>
    <s v="Appendicitis"/>
    <s v="Orthopedics"/>
    <s v="Dr. Johnson Grek"/>
    <s v="Aviva"/>
    <x v="54"/>
    <x v="0"/>
    <x v="3"/>
    <s v="Emergency"/>
    <n v="770"/>
    <n v="166"/>
    <d v="2025-04-28T00:00:00"/>
    <x v="0"/>
    <x v="8"/>
    <s v="Emergency"/>
    <s v="No"/>
    <s v="Scheduled"/>
    <s v="Pending"/>
    <m/>
    <m/>
    <s v="N/A"/>
    <n v="655.20000000000005"/>
    <n v="0"/>
  </r>
  <r>
    <d v="2025-04-03T00:00:00"/>
    <n v="2784"/>
    <n v="2"/>
    <n v="3"/>
    <n v="1"/>
    <n v="2"/>
    <n v="2"/>
    <n v="10"/>
    <x v="1"/>
    <s v="Appendicitis"/>
    <s v="Neurology"/>
    <s v="Dr. Johnson Grek"/>
    <s v="AXA"/>
    <x v="3"/>
    <x v="1"/>
    <x v="0"/>
    <s v="Outpatient"/>
    <n v="328"/>
    <n v="94"/>
    <d v="2025-05-01T00:00:00"/>
    <x v="0"/>
    <x v="7"/>
    <s v="Emergency"/>
    <s v="No"/>
    <s v="Scheduled"/>
    <s v="Paid"/>
    <m/>
    <m/>
    <s v="N/A"/>
    <n v="295.39999999999998"/>
    <n v="0"/>
  </r>
  <r>
    <d v="2025-04-03T00:00:00"/>
    <n v="1967"/>
    <n v="1"/>
    <n v="4"/>
    <n v="1"/>
    <n v="2"/>
    <n v="1"/>
    <n v="4"/>
    <x v="8"/>
    <s v="Appendicitis"/>
    <s v="Orthopedics"/>
    <s v="Dr. Olu Abisola"/>
    <s v="Aviva"/>
    <x v="44"/>
    <x v="0"/>
    <x v="3"/>
    <s v="Outpatient"/>
    <n v="429"/>
    <n v="20"/>
    <d v="2025-04-13T00:00:00"/>
    <x v="0"/>
    <x v="7"/>
    <s v="Self-Referral"/>
    <s v="No"/>
    <s v="Scheduled"/>
    <s v="Paid"/>
    <m/>
    <m/>
    <s v="N/A"/>
    <n v="314.3"/>
    <n v="0"/>
  </r>
  <r>
    <d v="2025-04-03T00:00:00"/>
    <n v="1638"/>
    <n v="4"/>
    <n v="1"/>
    <n v="1"/>
    <n v="3"/>
    <n v="2"/>
    <n v="10"/>
    <x v="1"/>
    <s v="Appendicitis"/>
    <s v="Cardiology"/>
    <s v="Dr. Ravi Patel"/>
    <s v="AXA"/>
    <x v="37"/>
    <x v="0"/>
    <x v="0"/>
    <s v="Outpatient"/>
    <n v="98"/>
    <n v="179"/>
    <m/>
    <x v="1"/>
    <x v="4"/>
    <s v="Emergency"/>
    <s v="No"/>
    <s v="Scheduled"/>
    <s v="Pending"/>
    <d v="2025-04-06T00:00:00"/>
    <d v="2025-04-03T00:00:00"/>
    <s v="Private Room"/>
    <n v="228.9"/>
    <n v="50"/>
  </r>
  <r>
    <d v="2025-04-03T00:00:00"/>
    <n v="4755"/>
    <n v="5"/>
    <n v="1"/>
    <n v="1"/>
    <n v="3"/>
    <n v="1"/>
    <n v="4"/>
    <x v="8"/>
    <s v="Appendicitis"/>
    <s v="Cardiology"/>
    <s v="Dr. Sade Kikiola"/>
    <s v="Aviva"/>
    <x v="7"/>
    <x v="0"/>
    <x v="4"/>
    <s v="Outpatient"/>
    <n v="101"/>
    <n v="128"/>
    <d v="2025-04-13T00:00:00"/>
    <x v="0"/>
    <x v="3"/>
    <s v="Emergency"/>
    <s v="No"/>
    <s v="Scheduled"/>
    <s v="Paid"/>
    <m/>
    <m/>
    <s v="N/A"/>
    <n v="160.30000000000001"/>
    <n v="0"/>
  </r>
  <r>
    <d v="2025-04-03T00:00:00"/>
    <n v="1336"/>
    <n v="2"/>
    <n v="1"/>
    <n v="1"/>
    <n v="3"/>
    <n v="2"/>
    <n v="10"/>
    <x v="1"/>
    <s v="Appendicitis"/>
    <s v="Cardiology"/>
    <s v="Dr. Johnson Grek"/>
    <s v="AXA"/>
    <x v="32"/>
    <x v="0"/>
    <x v="3"/>
    <s v="Emergency"/>
    <n v="573"/>
    <n v="96"/>
    <d v="2025-04-25T00:00:00"/>
    <x v="0"/>
    <x v="7"/>
    <s v="Physician Referral"/>
    <s v="No"/>
    <s v="Scheduled"/>
    <s v="Pending"/>
    <m/>
    <m/>
    <s v="N/A"/>
    <n v="468.3"/>
    <n v="0"/>
  </r>
  <r>
    <d v="2025-04-03T00:00:00"/>
    <n v="2488"/>
    <n v="1"/>
    <n v="5"/>
    <n v="1"/>
    <n v="2"/>
    <n v="3"/>
    <n v="4"/>
    <x v="8"/>
    <s v="Appendicitis"/>
    <s v="Pediatrics"/>
    <s v="Dr. Olu Abisola"/>
    <s v="Allianz"/>
    <x v="26"/>
    <x v="0"/>
    <x v="3"/>
    <s v="Inpatient"/>
    <n v="902"/>
    <n v="181"/>
    <d v="2025-04-20T00:00:00"/>
    <x v="0"/>
    <x v="1"/>
    <s v="Physician Referral"/>
    <s v="No"/>
    <s v="Scheduled"/>
    <s v="Pending"/>
    <m/>
    <m/>
    <s v="N/A"/>
    <n v="758.1"/>
    <n v="0"/>
  </r>
  <r>
    <d v="2025-04-03T00:00:00"/>
    <n v="3459"/>
    <n v="3"/>
    <n v="5"/>
    <n v="2"/>
    <n v="2"/>
    <n v="1"/>
    <n v="10"/>
    <x v="1"/>
    <s v="Asthma"/>
    <s v="Pediatrics"/>
    <s v="Dr. Emma Jones"/>
    <s v="Aviva"/>
    <x v="52"/>
    <x v="1"/>
    <x v="3"/>
    <s v="Outpatient"/>
    <n v="59"/>
    <n v="36"/>
    <d v="2025-04-22T00:00:00"/>
    <x v="0"/>
    <x v="9"/>
    <s v="Self-Referral"/>
    <s v="No"/>
    <s v="Scheduled"/>
    <s v="Pending"/>
    <m/>
    <m/>
    <s v="N/A"/>
    <n v="66.5"/>
    <n v="0"/>
  </r>
  <r>
    <d v="2025-04-04T00:00:00"/>
    <n v="2810"/>
    <n v="3"/>
    <n v="3"/>
    <n v="1"/>
    <n v="2"/>
    <n v="1"/>
    <n v="4"/>
    <x v="8"/>
    <s v="Appendicitis"/>
    <s v="Neurology"/>
    <s v="Dr. Emma Jones"/>
    <s v="Aviva"/>
    <x v="25"/>
    <x v="1"/>
    <x v="0"/>
    <s v="Outpatient"/>
    <n v="360"/>
    <n v="130"/>
    <m/>
    <x v="1"/>
    <x v="4"/>
    <s v="Physician Referral"/>
    <s v="No"/>
    <s v="Scheduled"/>
    <s v="Pending"/>
    <d v="2025-04-09T00:00:00"/>
    <d v="2025-04-04T00:00:00"/>
    <s v="General Ward"/>
    <n v="350"/>
    <n v="10"/>
  </r>
  <r>
    <d v="2025-04-04T00:00:00"/>
    <n v="2203"/>
    <n v="1"/>
    <n v="4"/>
    <n v="1"/>
    <n v="4"/>
    <n v="2"/>
    <n v="10"/>
    <x v="1"/>
    <s v="Appendicitis"/>
    <s v="Orthopedics"/>
    <s v="Dr. Olu Abisola"/>
    <s v="AXA"/>
    <x v="10"/>
    <x v="1"/>
    <x v="4"/>
    <s v="Outpatient"/>
    <n v="258"/>
    <n v="38"/>
    <m/>
    <x v="1"/>
    <x v="1"/>
    <s v="Physician Referral"/>
    <s v="No"/>
    <s v="Scheduled"/>
    <s v="Paid"/>
    <d v="2025-04-08T00:00:00"/>
    <d v="2025-04-04T00:00:00"/>
    <s v="Semi-Private Room"/>
    <n v="228.2"/>
    <n v="30"/>
  </r>
  <r>
    <d v="2025-04-04T00:00:00"/>
    <n v="419"/>
    <n v="3"/>
    <n v="2"/>
    <n v="3"/>
    <n v="4"/>
    <n v="2"/>
    <n v="4"/>
    <x v="8"/>
    <s v="Fracture"/>
    <s v="General Surgery"/>
    <s v="Dr. Emma Jones"/>
    <s v="AXA"/>
    <x v="12"/>
    <x v="1"/>
    <x v="2"/>
    <s v="Inpatient"/>
    <n v="775"/>
    <n v="93"/>
    <m/>
    <x v="1"/>
    <x v="2"/>
    <s v="Emergency"/>
    <s v="No"/>
    <s v="Scheduled"/>
    <s v="Pending"/>
    <d v="2025-04-10T00:00:00"/>
    <d v="2025-04-04T00:00:00"/>
    <s v="General Ward"/>
    <n v="614.6"/>
    <n v="10"/>
  </r>
  <r>
    <d v="2025-04-04T00:00:00"/>
    <n v="2035"/>
    <n v="4"/>
    <n v="3"/>
    <n v="2"/>
    <n v="2"/>
    <n v="1"/>
    <n v="10"/>
    <x v="1"/>
    <s v="Asthma"/>
    <s v="Neurology"/>
    <s v="Dr. Ravi Patel"/>
    <s v="Aviva"/>
    <x v="36"/>
    <x v="0"/>
    <x v="1"/>
    <s v="Emergency"/>
    <n v="709"/>
    <n v="189"/>
    <m/>
    <x v="1"/>
    <x v="8"/>
    <s v="Self-Referral"/>
    <s v="No"/>
    <s v="Scheduled"/>
    <s v="Paid"/>
    <d v="2025-04-12T00:00:00"/>
    <d v="2025-04-04T00:00:00"/>
    <s v="General Ward"/>
    <n v="635.6"/>
    <n v="10"/>
  </r>
  <r>
    <d v="2025-04-04T00:00:00"/>
    <n v="4155"/>
    <n v="2"/>
    <n v="2"/>
    <n v="3"/>
    <n v="3"/>
    <n v="2"/>
    <n v="4"/>
    <x v="8"/>
    <s v="Fracture"/>
    <s v="General Surgery"/>
    <s v="Dr. Johnson Grek"/>
    <s v="AXA"/>
    <x v="21"/>
    <x v="1"/>
    <x v="3"/>
    <s v="Inpatient"/>
    <n v="685"/>
    <n v="78"/>
    <m/>
    <x v="1"/>
    <x v="3"/>
    <s v="Self-Referral"/>
    <s v="No"/>
    <s v="Scheduled"/>
    <s v="Paid"/>
    <d v="2025-04-12T00:00:00"/>
    <d v="2025-04-04T00:00:00"/>
    <s v="Semi-Private Room"/>
    <n v="555.1"/>
    <n v="30"/>
  </r>
  <r>
    <d v="2025-04-04T00:00:00"/>
    <n v="2220"/>
    <n v="5"/>
    <n v="2"/>
    <n v="5"/>
    <n v="3"/>
    <n v="1"/>
    <n v="10"/>
    <x v="1"/>
    <s v="Migraine"/>
    <s v="General Surgery"/>
    <s v="Dr. Sade Kikiola"/>
    <s v="Aviva"/>
    <x v="30"/>
    <x v="0"/>
    <x v="3"/>
    <s v="Emergency"/>
    <n v="249"/>
    <n v="134"/>
    <m/>
    <x v="1"/>
    <x v="3"/>
    <s v="Emergency"/>
    <s v="No"/>
    <s v="Scheduled"/>
    <s v="Paid"/>
    <d v="2025-04-08T00:00:00"/>
    <d v="2025-04-04T00:00:00"/>
    <s v="Semi-Private Room"/>
    <n v="289.10000000000002"/>
    <n v="30"/>
  </r>
  <r>
    <d v="2025-04-04T00:00:00"/>
    <n v="4105"/>
    <n v="3"/>
    <n v="3"/>
    <n v="1"/>
    <n v="4"/>
    <n v="3"/>
    <n v="4"/>
    <x v="8"/>
    <s v="Appendicitis"/>
    <s v="Neurology"/>
    <s v="Dr. Emma Jones"/>
    <s v="Allianz"/>
    <x v="7"/>
    <x v="1"/>
    <x v="3"/>
    <s v="Outpatient"/>
    <n v="879"/>
    <n v="57"/>
    <d v="2025-05-01T00:00:00"/>
    <x v="0"/>
    <x v="8"/>
    <s v="Physician Referral"/>
    <s v="No"/>
    <s v="Scheduled"/>
    <s v="Paid"/>
    <m/>
    <m/>
    <s v="N/A"/>
    <n v="655.20000000000005"/>
    <n v="0"/>
  </r>
  <r>
    <d v="2025-04-04T00:00:00"/>
    <n v="4582"/>
    <n v="4"/>
    <n v="4"/>
    <n v="4"/>
    <n v="4"/>
    <n v="2"/>
    <n v="10"/>
    <x v="1"/>
    <s v="Hypertension"/>
    <s v="Orthopedics"/>
    <s v="Dr. Ravi Patel"/>
    <s v="AXA"/>
    <x v="49"/>
    <x v="1"/>
    <x v="2"/>
    <s v="Inpatient"/>
    <n v="56"/>
    <n v="50"/>
    <d v="2025-04-21T00:00:00"/>
    <x v="0"/>
    <x v="5"/>
    <s v="Physician Referral"/>
    <s v="No"/>
    <s v="Scheduled"/>
    <s v="Pending"/>
    <m/>
    <m/>
    <s v="N/A"/>
    <n v="74.2"/>
    <n v="0"/>
  </r>
  <r>
    <d v="2025-04-04T00:00:00"/>
    <n v="2720"/>
    <n v="2"/>
    <n v="2"/>
    <n v="1"/>
    <n v="2"/>
    <n v="1"/>
    <n v="4"/>
    <x v="8"/>
    <s v="Appendicitis"/>
    <s v="General Surgery"/>
    <s v="Dr. Johnson Grek"/>
    <s v="Aviva"/>
    <x v="4"/>
    <x v="1"/>
    <x v="4"/>
    <s v="Inpatient"/>
    <n v="213"/>
    <n v="125"/>
    <m/>
    <x v="1"/>
    <x v="6"/>
    <s v="Physician Referral"/>
    <s v="No"/>
    <s v="Scheduled"/>
    <s v="Pending"/>
    <d v="2025-04-05T00:00:00"/>
    <d v="2025-04-04T00:00:00"/>
    <s v="Private Room"/>
    <n v="271.60000000000002"/>
    <n v="50"/>
  </r>
  <r>
    <d v="2025-04-04T00:00:00"/>
    <n v="3577"/>
    <n v="4"/>
    <n v="5"/>
    <n v="1"/>
    <n v="2"/>
    <n v="3"/>
    <n v="10"/>
    <x v="1"/>
    <s v="Appendicitis"/>
    <s v="Pediatrics"/>
    <s v="Dr. Ravi Patel"/>
    <s v="Allianz"/>
    <x v="40"/>
    <x v="1"/>
    <x v="0"/>
    <s v="Outpatient"/>
    <n v="725"/>
    <n v="130"/>
    <d v="2025-04-17T00:00:00"/>
    <x v="0"/>
    <x v="6"/>
    <s v="Self-Referral"/>
    <s v="No"/>
    <s v="Scheduled"/>
    <s v="Pending"/>
    <m/>
    <m/>
    <s v="N/A"/>
    <n v="598.5"/>
    <n v="0"/>
  </r>
  <r>
    <d v="2025-04-05T00:00:00"/>
    <n v="4016"/>
    <n v="4"/>
    <n v="5"/>
    <n v="3"/>
    <n v="3"/>
    <n v="1"/>
    <n v="4"/>
    <x v="8"/>
    <s v="Fracture"/>
    <s v="Pediatrics"/>
    <s v="Dr. Ravi Patel"/>
    <s v="Aviva"/>
    <x v="14"/>
    <x v="0"/>
    <x v="2"/>
    <s v="Inpatient"/>
    <n v="382"/>
    <n v="69"/>
    <d v="2025-04-25T00:00:00"/>
    <x v="0"/>
    <x v="9"/>
    <s v="Emergency"/>
    <s v="No"/>
    <s v="Scheduled"/>
    <s v="Pending"/>
    <m/>
    <m/>
    <s v="N/A"/>
    <n v="315.7"/>
    <n v="0"/>
  </r>
  <r>
    <d v="2025-04-05T00:00:00"/>
    <n v="570"/>
    <n v="2"/>
    <n v="3"/>
    <n v="5"/>
    <n v="5"/>
    <n v="1"/>
    <n v="10"/>
    <x v="1"/>
    <s v="Migraine"/>
    <s v="Neurology"/>
    <s v="Dr. Johnson Grek"/>
    <s v="Aviva"/>
    <x v="46"/>
    <x v="1"/>
    <x v="4"/>
    <s v="Outpatient"/>
    <n v="682"/>
    <n v="145"/>
    <d v="2025-04-15T00:00:00"/>
    <x v="0"/>
    <x v="3"/>
    <s v="Emergency"/>
    <s v="No"/>
    <s v="Scheduled"/>
    <s v="Pending"/>
    <m/>
    <m/>
    <s v="N/A"/>
    <n v="578.9"/>
    <n v="0"/>
  </r>
  <r>
    <d v="2025-04-05T00:00:00"/>
    <n v="2962"/>
    <n v="3"/>
    <n v="2"/>
    <n v="3"/>
    <n v="3"/>
    <n v="3"/>
    <n v="4"/>
    <x v="8"/>
    <s v="Fracture"/>
    <s v="General Surgery"/>
    <s v="Dr. Emma Jones"/>
    <s v="Allianz"/>
    <x v="54"/>
    <x v="1"/>
    <x v="1"/>
    <s v="Outpatient"/>
    <n v="224"/>
    <n v="177"/>
    <d v="2025-04-19T00:00:00"/>
    <x v="0"/>
    <x v="1"/>
    <s v="Physician Referral"/>
    <s v="No"/>
    <s v="Scheduled"/>
    <s v="Paid"/>
    <m/>
    <m/>
    <s v="N/A"/>
    <n v="280.7"/>
    <n v="0"/>
  </r>
  <r>
    <d v="2025-04-05T00:00:00"/>
    <n v="3110"/>
    <n v="3"/>
    <n v="3"/>
    <n v="2"/>
    <n v="3"/>
    <n v="2"/>
    <n v="10"/>
    <x v="1"/>
    <s v="Asthma"/>
    <s v="Neurology"/>
    <s v="Dr. Emma Jones"/>
    <s v="AXA"/>
    <x v="35"/>
    <x v="0"/>
    <x v="4"/>
    <s v="Emergency"/>
    <n v="813"/>
    <n v="122"/>
    <d v="2025-04-23T00:00:00"/>
    <x v="0"/>
    <x v="5"/>
    <s v="Self-Referral"/>
    <s v="No"/>
    <s v="Scheduled"/>
    <s v="Pending"/>
    <m/>
    <m/>
    <s v="N/A"/>
    <n v="654.5"/>
    <n v="0"/>
  </r>
  <r>
    <d v="2025-04-05T00:00:00"/>
    <n v="769"/>
    <n v="4"/>
    <n v="5"/>
    <n v="5"/>
    <n v="2"/>
    <n v="3"/>
    <n v="4"/>
    <x v="8"/>
    <s v="Migraine"/>
    <s v="Pediatrics"/>
    <s v="Dr. Ravi Patel"/>
    <s v="Allianz"/>
    <x v="39"/>
    <x v="0"/>
    <x v="4"/>
    <s v="Emergency"/>
    <n v="673"/>
    <n v="182"/>
    <m/>
    <x v="1"/>
    <x v="4"/>
    <s v="Emergency"/>
    <s v="No"/>
    <s v="Scheduled"/>
    <s v="Paid"/>
    <d v="2025-04-12T00:00:00"/>
    <d v="2025-04-05T00:00:00"/>
    <s v="General Ward"/>
    <n v="605.5"/>
    <n v="10"/>
  </r>
  <r>
    <d v="2025-04-05T00:00:00"/>
    <n v="1557"/>
    <n v="1"/>
    <n v="3"/>
    <n v="5"/>
    <n v="5"/>
    <n v="1"/>
    <n v="10"/>
    <x v="1"/>
    <s v="Migraine"/>
    <s v="Neurology"/>
    <s v="Dr. Olu Abisola"/>
    <s v="Aviva"/>
    <x v="13"/>
    <x v="1"/>
    <x v="0"/>
    <s v="Outpatient"/>
    <n v="988"/>
    <n v="78"/>
    <m/>
    <x v="1"/>
    <x v="9"/>
    <s v="Physician Referral"/>
    <s v="No"/>
    <s v="Scheduled"/>
    <s v="Paid"/>
    <d v="2025-04-11T00:00:00"/>
    <d v="2025-04-05T00:00:00"/>
    <s v="Private Room"/>
    <n v="781.2"/>
    <n v="50"/>
  </r>
  <r>
    <d v="2025-04-05T00:00:00"/>
    <n v="4409"/>
    <n v="3"/>
    <n v="2"/>
    <n v="5"/>
    <n v="5"/>
    <n v="3"/>
    <n v="4"/>
    <x v="8"/>
    <s v="Migraine"/>
    <s v="General Surgery"/>
    <s v="Dr. Emma Jones"/>
    <s v="Allianz"/>
    <x v="21"/>
    <x v="0"/>
    <x v="4"/>
    <s v="Outpatient"/>
    <n v="221"/>
    <n v="140"/>
    <m/>
    <x v="1"/>
    <x v="0"/>
    <s v="Physician Referral"/>
    <s v="No"/>
    <s v="Scheduled"/>
    <s v="Pending"/>
    <d v="2025-04-10T00:00:00"/>
    <d v="2025-04-05T00:00:00"/>
    <s v="Private Room"/>
    <n v="287.7"/>
    <n v="50"/>
  </r>
  <r>
    <d v="2025-04-05T00:00:00"/>
    <n v="2161"/>
    <n v="4"/>
    <n v="2"/>
    <n v="3"/>
    <n v="2"/>
    <n v="1"/>
    <n v="10"/>
    <x v="1"/>
    <s v="Fracture"/>
    <s v="General Surgery"/>
    <s v="Dr. Ravi Patel"/>
    <s v="Aviva"/>
    <x v="8"/>
    <x v="0"/>
    <x v="4"/>
    <s v="Inpatient"/>
    <n v="271"/>
    <n v="164"/>
    <m/>
    <x v="1"/>
    <x v="3"/>
    <s v="Emergency"/>
    <s v="No"/>
    <s v="Scheduled"/>
    <s v="Paid"/>
    <d v="2025-04-09T00:00:00"/>
    <d v="2025-04-05T00:00:00"/>
    <s v="Private Room"/>
    <n v="339.5"/>
    <n v="50"/>
  </r>
  <r>
    <d v="2025-04-05T00:00:00"/>
    <n v="3609"/>
    <n v="5"/>
    <n v="5"/>
    <n v="1"/>
    <n v="1"/>
    <n v="3"/>
    <n v="4"/>
    <x v="8"/>
    <s v="Appendicitis"/>
    <s v="Pediatrics"/>
    <s v="Dr. Sade Kikiola"/>
    <s v="Allianz"/>
    <x v="20"/>
    <x v="0"/>
    <x v="3"/>
    <s v="Outpatient"/>
    <n v="903"/>
    <n v="114"/>
    <m/>
    <x v="1"/>
    <x v="2"/>
    <s v="Emergency"/>
    <s v="No"/>
    <s v="Scheduled"/>
    <s v="Paid"/>
    <d v="2025-04-11T00:00:00"/>
    <d v="2025-04-05T00:00:00"/>
    <s v="Private Room"/>
    <n v="746.9"/>
    <n v="50"/>
  </r>
  <r>
    <d v="2025-04-05T00:00:00"/>
    <n v="2878"/>
    <n v="5"/>
    <n v="1"/>
    <n v="1"/>
    <n v="2"/>
    <n v="2"/>
    <n v="10"/>
    <x v="1"/>
    <s v="Appendicitis"/>
    <s v="Cardiology"/>
    <s v="Dr. Sade Kikiola"/>
    <s v="AXA"/>
    <x v="22"/>
    <x v="1"/>
    <x v="0"/>
    <s v="Outpatient"/>
    <n v="427"/>
    <n v="168"/>
    <m/>
    <x v="1"/>
    <x v="2"/>
    <s v="Emergency"/>
    <s v="No"/>
    <s v="Scheduled"/>
    <s v="Pending"/>
    <d v="2025-04-13T00:00:00"/>
    <d v="2025-04-05T00:00:00"/>
    <s v="General Ward"/>
    <n v="423.5"/>
    <n v="10"/>
  </r>
  <r>
    <d v="2025-04-06T00:00:00"/>
    <n v="3354"/>
    <n v="1"/>
    <n v="1"/>
    <n v="1"/>
    <n v="4"/>
    <n v="3"/>
    <n v="4"/>
    <x v="8"/>
    <s v="Appendicitis"/>
    <s v="Cardiology"/>
    <s v="Dr. Olu Abisola"/>
    <s v="Allianz"/>
    <x v="19"/>
    <x v="0"/>
    <x v="4"/>
    <s v="Inpatient"/>
    <n v="523"/>
    <n v="113"/>
    <d v="2025-04-25T00:00:00"/>
    <x v="0"/>
    <x v="7"/>
    <s v="Self-Referral"/>
    <s v="No"/>
    <s v="Scheduled"/>
    <s v="Pending"/>
    <m/>
    <m/>
    <s v="N/A"/>
    <n v="445.2"/>
    <n v="0"/>
  </r>
  <r>
    <d v="2025-04-06T00:00:00"/>
    <n v="307"/>
    <n v="4"/>
    <n v="4"/>
    <n v="1"/>
    <n v="5"/>
    <n v="3"/>
    <n v="10"/>
    <x v="1"/>
    <s v="Appendicitis"/>
    <s v="Orthopedics"/>
    <s v="Dr. Ravi Patel"/>
    <s v="Allianz"/>
    <x v="50"/>
    <x v="1"/>
    <x v="4"/>
    <s v="Outpatient"/>
    <n v="978"/>
    <n v="71"/>
    <m/>
    <x v="1"/>
    <x v="4"/>
    <s v="Physician Referral"/>
    <s v="No"/>
    <s v="Scheduled"/>
    <s v="Pending"/>
    <d v="2025-04-12T00:00:00"/>
    <d v="2025-04-06T00:00:00"/>
    <s v="Private Room"/>
    <n v="769.3"/>
    <n v="50"/>
  </r>
  <r>
    <d v="2025-04-06T00:00:00"/>
    <n v="4270"/>
    <n v="5"/>
    <n v="5"/>
    <n v="1"/>
    <n v="2"/>
    <n v="2"/>
    <n v="4"/>
    <x v="8"/>
    <s v="Appendicitis"/>
    <s v="Pediatrics"/>
    <s v="Dr. Sade Kikiola"/>
    <s v="AXA"/>
    <x v="59"/>
    <x v="1"/>
    <x v="3"/>
    <s v="Outpatient"/>
    <n v="531"/>
    <n v="161"/>
    <d v="2025-04-21T00:00:00"/>
    <x v="0"/>
    <x v="3"/>
    <s v="Emergency"/>
    <s v="No"/>
    <s v="Scheduled"/>
    <s v="Paid"/>
    <m/>
    <m/>
    <s v="N/A"/>
    <n v="484.4"/>
    <n v="0"/>
  </r>
  <r>
    <d v="2025-04-06T00:00:00"/>
    <n v="9"/>
    <n v="3"/>
    <n v="4"/>
    <n v="2"/>
    <n v="3"/>
    <n v="1"/>
    <n v="10"/>
    <x v="1"/>
    <s v="Asthma"/>
    <s v="Orthopedics"/>
    <s v="Dr. Emma Jones"/>
    <s v="Aviva"/>
    <x v="16"/>
    <x v="1"/>
    <x v="0"/>
    <s v="Emergency"/>
    <n v="577"/>
    <n v="35"/>
    <d v="2025-04-21T00:00:00"/>
    <x v="0"/>
    <x v="9"/>
    <s v="Self-Referral"/>
    <s v="No"/>
    <s v="Scheduled"/>
    <s v="Pending"/>
    <m/>
    <m/>
    <s v="N/A"/>
    <n v="428.4"/>
    <n v="0"/>
  </r>
  <r>
    <d v="2025-04-06T00:00:00"/>
    <n v="3008"/>
    <n v="4"/>
    <n v="5"/>
    <n v="4"/>
    <n v="3"/>
    <n v="3"/>
    <n v="4"/>
    <x v="8"/>
    <s v="Hypertension"/>
    <s v="Pediatrics"/>
    <s v="Dr. Ravi Patel"/>
    <s v="Allianz"/>
    <x v="16"/>
    <x v="1"/>
    <x v="1"/>
    <s v="Outpatient"/>
    <n v="986"/>
    <n v="74"/>
    <m/>
    <x v="1"/>
    <x v="0"/>
    <s v="Self-Referral"/>
    <s v="No"/>
    <s v="Scheduled"/>
    <s v="Pending"/>
    <d v="2025-04-09T00:00:00"/>
    <d v="2025-04-06T00:00:00"/>
    <s v="General Ward"/>
    <n v="749"/>
    <n v="10"/>
  </r>
  <r>
    <d v="2025-04-06T00:00:00"/>
    <n v="4531"/>
    <n v="1"/>
    <n v="2"/>
    <n v="5"/>
    <n v="3"/>
    <n v="1"/>
    <n v="10"/>
    <x v="1"/>
    <s v="Migraine"/>
    <s v="General Surgery"/>
    <s v="Dr. Olu Abisola"/>
    <s v="Aviva"/>
    <x v="30"/>
    <x v="0"/>
    <x v="0"/>
    <s v="Outpatient"/>
    <n v="341"/>
    <n v="156"/>
    <m/>
    <x v="1"/>
    <x v="4"/>
    <s v="Emergency"/>
    <s v="No"/>
    <s v="Scheduled"/>
    <s v="Paid"/>
    <d v="2025-04-15T00:00:00"/>
    <d v="2025-04-06T00:00:00"/>
    <s v="Private Room"/>
    <n v="382.9"/>
    <n v="50"/>
  </r>
  <r>
    <d v="2025-04-06T00:00:00"/>
    <n v="1891"/>
    <n v="1"/>
    <n v="5"/>
    <n v="4"/>
    <n v="2"/>
    <n v="3"/>
    <n v="4"/>
    <x v="8"/>
    <s v="Hypertension"/>
    <s v="Pediatrics"/>
    <s v="Dr. Olu Abisola"/>
    <s v="Allianz"/>
    <x v="19"/>
    <x v="1"/>
    <x v="2"/>
    <s v="Inpatient"/>
    <n v="828"/>
    <n v="155"/>
    <m/>
    <x v="1"/>
    <x v="4"/>
    <s v="Emergency"/>
    <s v="No"/>
    <s v="Scheduled"/>
    <s v="Pending"/>
    <d v="2025-04-09T00:00:00"/>
    <d v="2025-04-06T00:00:00"/>
    <s v="Private Room"/>
    <n v="723.1"/>
    <n v="50"/>
  </r>
  <r>
    <d v="2025-04-06T00:00:00"/>
    <n v="3564"/>
    <n v="3"/>
    <n v="3"/>
    <n v="2"/>
    <n v="1"/>
    <n v="2"/>
    <n v="10"/>
    <x v="1"/>
    <s v="Asthma"/>
    <s v="Neurology"/>
    <s v="Dr. Emma Jones"/>
    <s v="AXA"/>
    <x v="3"/>
    <x v="0"/>
    <x v="4"/>
    <s v="Emergency"/>
    <n v="72"/>
    <n v="181"/>
    <d v="2025-04-14T00:00:00"/>
    <x v="0"/>
    <x v="2"/>
    <s v="Emergency"/>
    <s v="No"/>
    <s v="Scheduled"/>
    <s v="Paid"/>
    <m/>
    <m/>
    <s v="N/A"/>
    <n v="177.1"/>
    <n v="0"/>
  </r>
  <r>
    <d v="2025-04-06T00:00:00"/>
    <n v="585"/>
    <n v="5"/>
    <n v="4"/>
    <n v="1"/>
    <n v="4"/>
    <n v="3"/>
    <n v="4"/>
    <x v="8"/>
    <s v="Appendicitis"/>
    <s v="Orthopedics"/>
    <s v="Dr. Sade Kikiola"/>
    <s v="Allianz"/>
    <x v="55"/>
    <x v="1"/>
    <x v="2"/>
    <s v="Emergency"/>
    <n v="120"/>
    <n v="128"/>
    <m/>
    <x v="1"/>
    <x v="2"/>
    <s v="Emergency"/>
    <s v="No"/>
    <s v="Scheduled"/>
    <s v="Paid"/>
    <d v="2025-04-10T00:00:00"/>
    <d v="2025-04-06T00:00:00"/>
    <s v="Private Room"/>
    <n v="208.6"/>
    <n v="50"/>
  </r>
  <r>
    <d v="2025-04-06T00:00:00"/>
    <n v="1142"/>
    <n v="5"/>
    <n v="5"/>
    <n v="2"/>
    <n v="3"/>
    <n v="1"/>
    <n v="10"/>
    <x v="1"/>
    <s v="Asthma"/>
    <s v="Pediatrics"/>
    <s v="Dr. Sade Kikiola"/>
    <s v="Aviva"/>
    <x v="10"/>
    <x v="0"/>
    <x v="2"/>
    <s v="Outpatient"/>
    <n v="497"/>
    <n v="180"/>
    <m/>
    <x v="1"/>
    <x v="7"/>
    <s v="Self-Referral"/>
    <s v="No"/>
    <s v="Scheduled"/>
    <s v="Pending"/>
    <d v="2025-04-11T00:00:00"/>
    <d v="2025-04-06T00:00:00"/>
    <s v="Private Room"/>
    <n v="508.9"/>
    <n v="50"/>
  </r>
  <r>
    <d v="2025-04-07T00:00:00"/>
    <n v="2586"/>
    <n v="1"/>
    <n v="4"/>
    <n v="2"/>
    <n v="2"/>
    <n v="1"/>
    <n v="4"/>
    <x v="8"/>
    <s v="Asthma"/>
    <s v="Orthopedics"/>
    <s v="Dr. Olu Abisola"/>
    <s v="Aviva"/>
    <x v="15"/>
    <x v="1"/>
    <x v="1"/>
    <s v="Emergency"/>
    <n v="117"/>
    <n v="113"/>
    <m/>
    <x v="1"/>
    <x v="7"/>
    <s v="Emergency"/>
    <s v="No"/>
    <s v="Scheduled"/>
    <s v="Paid"/>
    <d v="2025-04-09T00:00:00"/>
    <d v="2025-04-07T00:00:00"/>
    <s v="General Ward"/>
    <n v="168"/>
    <n v="10"/>
  </r>
  <r>
    <d v="2025-04-07T00:00:00"/>
    <n v="1714"/>
    <n v="2"/>
    <n v="5"/>
    <n v="4"/>
    <n v="1"/>
    <n v="2"/>
    <n v="10"/>
    <x v="1"/>
    <s v="Hypertension"/>
    <s v="Pediatrics"/>
    <s v="Dr. Johnson Grek"/>
    <s v="AXA"/>
    <x v="11"/>
    <x v="0"/>
    <x v="4"/>
    <s v="Emergency"/>
    <n v="691"/>
    <n v="26"/>
    <d v="2025-04-16T00:00:00"/>
    <x v="0"/>
    <x v="3"/>
    <s v="Physician Referral"/>
    <s v="No"/>
    <s v="Scheduled"/>
    <s v="Paid"/>
    <m/>
    <m/>
    <s v="N/A"/>
    <n v="501.9"/>
    <n v="0"/>
  </r>
  <r>
    <d v="2025-04-07T00:00:00"/>
    <n v="2143"/>
    <n v="1"/>
    <n v="1"/>
    <n v="5"/>
    <n v="5"/>
    <n v="1"/>
    <n v="4"/>
    <x v="8"/>
    <s v="Migraine"/>
    <s v="Cardiology"/>
    <s v="Dr. Olu Abisola"/>
    <s v="Aviva"/>
    <x v="53"/>
    <x v="1"/>
    <x v="0"/>
    <s v="Emergency"/>
    <n v="800"/>
    <n v="168"/>
    <m/>
    <x v="1"/>
    <x v="7"/>
    <s v="Physician Referral"/>
    <s v="No"/>
    <s v="Scheduled"/>
    <s v="Pending"/>
    <d v="2025-04-09T00:00:00"/>
    <d v="2025-04-07T00:00:00"/>
    <s v="General Ward"/>
    <n v="684.6"/>
    <n v="10"/>
  </r>
  <r>
    <d v="2025-04-07T00:00:00"/>
    <n v="4393"/>
    <n v="1"/>
    <n v="4"/>
    <n v="3"/>
    <n v="5"/>
    <n v="2"/>
    <n v="10"/>
    <x v="1"/>
    <s v="Fracture"/>
    <s v="Orthopedics"/>
    <s v="Dr. Olu Abisola"/>
    <s v="AXA"/>
    <x v="59"/>
    <x v="1"/>
    <x v="3"/>
    <s v="Inpatient"/>
    <n v="432"/>
    <n v="152"/>
    <m/>
    <x v="1"/>
    <x v="5"/>
    <s v="Emergency"/>
    <s v="No"/>
    <s v="Scheduled"/>
    <s v="Pending"/>
    <d v="2025-04-13T00:00:00"/>
    <d v="2025-04-07T00:00:00"/>
    <s v="General Ward"/>
    <n v="415.8"/>
    <n v="10"/>
  </r>
  <r>
    <d v="2025-04-07T00:00:00"/>
    <n v="1566"/>
    <n v="4"/>
    <n v="2"/>
    <n v="3"/>
    <n v="4"/>
    <n v="2"/>
    <n v="4"/>
    <x v="8"/>
    <s v="Fracture"/>
    <s v="General Surgery"/>
    <s v="Dr. Ravi Patel"/>
    <s v="AXA"/>
    <x v="8"/>
    <x v="0"/>
    <x v="4"/>
    <s v="Inpatient"/>
    <n v="550"/>
    <n v="159"/>
    <d v="2025-05-04T00:00:00"/>
    <x v="0"/>
    <x v="4"/>
    <s v="Emergency"/>
    <s v="No"/>
    <s v="Scheduled"/>
    <s v="Pending"/>
    <m/>
    <m/>
    <s v="N/A"/>
    <n v="496.3"/>
    <n v="0"/>
  </r>
  <r>
    <d v="2025-04-07T00:00:00"/>
    <n v="4456"/>
    <n v="3"/>
    <n v="2"/>
    <n v="5"/>
    <n v="2"/>
    <n v="1"/>
    <n v="10"/>
    <x v="1"/>
    <s v="Migraine"/>
    <s v="General Surgery"/>
    <s v="Dr. Emma Jones"/>
    <s v="Aviva"/>
    <x v="28"/>
    <x v="1"/>
    <x v="2"/>
    <s v="Emergency"/>
    <n v="605"/>
    <n v="100"/>
    <d v="2025-04-25T00:00:00"/>
    <x v="0"/>
    <x v="3"/>
    <s v="Self-Referral"/>
    <s v="No"/>
    <s v="Scheduled"/>
    <s v="Paid"/>
    <m/>
    <m/>
    <s v="N/A"/>
    <n v="493.5"/>
    <n v="0"/>
  </r>
  <r>
    <d v="2025-04-07T00:00:00"/>
    <n v="4965"/>
    <n v="4"/>
    <n v="5"/>
    <n v="1"/>
    <n v="2"/>
    <n v="1"/>
    <n v="4"/>
    <x v="8"/>
    <s v="Appendicitis"/>
    <s v="Pediatrics"/>
    <s v="Dr. Ravi Patel"/>
    <s v="Aviva"/>
    <x v="36"/>
    <x v="1"/>
    <x v="2"/>
    <s v="Emergency"/>
    <n v="382"/>
    <n v="107"/>
    <d v="2025-04-30T00:00:00"/>
    <x v="0"/>
    <x v="5"/>
    <s v="Physician Referral"/>
    <s v="No"/>
    <s v="Scheduled"/>
    <s v="Paid"/>
    <m/>
    <m/>
    <s v="N/A"/>
    <n v="342.3"/>
    <n v="0"/>
  </r>
  <r>
    <d v="2025-04-07T00:00:00"/>
    <n v="2022"/>
    <n v="1"/>
    <n v="2"/>
    <n v="2"/>
    <n v="3"/>
    <n v="2"/>
    <n v="10"/>
    <x v="1"/>
    <s v="Asthma"/>
    <s v="General Surgery"/>
    <s v="Dr. Olu Abisola"/>
    <s v="AXA"/>
    <x v="49"/>
    <x v="1"/>
    <x v="4"/>
    <s v="Outpatient"/>
    <n v="448"/>
    <n v="184"/>
    <m/>
    <x v="1"/>
    <x v="2"/>
    <s v="Physician Referral"/>
    <s v="No"/>
    <s v="Scheduled"/>
    <s v="Pending"/>
    <d v="2025-04-09T00:00:00"/>
    <d v="2025-04-07T00:00:00"/>
    <s v="General Ward"/>
    <n v="449.4"/>
    <n v="10"/>
  </r>
  <r>
    <d v="2025-04-07T00:00:00"/>
    <n v="1276"/>
    <n v="4"/>
    <n v="2"/>
    <n v="1"/>
    <n v="1"/>
    <n v="1"/>
    <n v="4"/>
    <x v="8"/>
    <s v="Appendicitis"/>
    <s v="General Surgery"/>
    <s v="Dr. Ravi Patel"/>
    <s v="Aviva"/>
    <x v="14"/>
    <x v="0"/>
    <x v="1"/>
    <s v="Emergency"/>
    <n v="763"/>
    <n v="127"/>
    <m/>
    <x v="1"/>
    <x v="1"/>
    <s v="Self-Referral"/>
    <s v="No"/>
    <s v="Scheduled"/>
    <s v="Pending"/>
    <d v="2025-04-08T00:00:00"/>
    <d v="2025-04-07T00:00:00"/>
    <s v="Semi-Private Room"/>
    <n v="644"/>
    <n v="30"/>
  </r>
  <r>
    <d v="2025-04-07T00:00:00"/>
    <n v="2509"/>
    <n v="5"/>
    <n v="4"/>
    <n v="2"/>
    <n v="4"/>
    <n v="2"/>
    <n v="10"/>
    <x v="1"/>
    <s v="Asthma"/>
    <s v="Orthopedics"/>
    <s v="Dr. Sade Kikiola"/>
    <s v="AXA"/>
    <x v="22"/>
    <x v="1"/>
    <x v="0"/>
    <s v="Inpatient"/>
    <n v="817"/>
    <n v="102"/>
    <d v="2025-04-17T00:00:00"/>
    <x v="0"/>
    <x v="8"/>
    <s v="Emergency"/>
    <s v="No"/>
    <s v="Scheduled"/>
    <s v="Pending"/>
    <m/>
    <m/>
    <s v="N/A"/>
    <n v="643.29999999999995"/>
    <n v="0"/>
  </r>
  <r>
    <d v="2025-04-08T00:00:00"/>
    <n v="305"/>
    <n v="1"/>
    <n v="5"/>
    <n v="3"/>
    <n v="1"/>
    <n v="3"/>
    <n v="4"/>
    <x v="8"/>
    <s v="Fracture"/>
    <s v="Pediatrics"/>
    <s v="Dr. Olu Abisola"/>
    <s v="Allianz"/>
    <x v="23"/>
    <x v="1"/>
    <x v="3"/>
    <s v="Outpatient"/>
    <n v="932"/>
    <n v="64"/>
    <m/>
    <x v="1"/>
    <x v="1"/>
    <s v="Self-Referral"/>
    <s v="No"/>
    <s v="Scheduled"/>
    <s v="Paid"/>
    <d v="2025-04-16T00:00:00"/>
    <d v="2025-04-08T00:00:00"/>
    <s v="Private Room"/>
    <n v="732.2"/>
    <n v="50"/>
  </r>
  <r>
    <d v="2025-04-08T00:00:00"/>
    <n v="420"/>
    <n v="5"/>
    <n v="4"/>
    <n v="5"/>
    <n v="4"/>
    <n v="1"/>
    <n v="10"/>
    <x v="1"/>
    <s v="Migraine"/>
    <s v="Orthopedics"/>
    <s v="Dr. Sade Kikiola"/>
    <s v="Aviva"/>
    <x v="12"/>
    <x v="0"/>
    <x v="1"/>
    <s v="Inpatient"/>
    <n v="928"/>
    <n v="99"/>
    <d v="2025-04-28T00:00:00"/>
    <x v="0"/>
    <x v="2"/>
    <s v="Self-Referral"/>
    <s v="No"/>
    <s v="Scheduled"/>
    <s v="Pending"/>
    <m/>
    <m/>
    <s v="N/A"/>
    <n v="718.9"/>
    <n v="0"/>
  </r>
  <r>
    <d v="2025-04-08T00:00:00"/>
    <n v="4411"/>
    <n v="5"/>
    <n v="5"/>
    <n v="4"/>
    <n v="2"/>
    <n v="1"/>
    <n v="4"/>
    <x v="8"/>
    <s v="Hypertension"/>
    <s v="Pediatrics"/>
    <s v="Dr. Sade Kikiola"/>
    <s v="Aviva"/>
    <x v="0"/>
    <x v="0"/>
    <x v="0"/>
    <s v="Inpatient"/>
    <n v="51"/>
    <n v="44"/>
    <d v="2025-05-05T00:00:00"/>
    <x v="0"/>
    <x v="9"/>
    <s v="Physician Referral"/>
    <s v="No"/>
    <s v="Scheduled"/>
    <s v="Paid"/>
    <m/>
    <m/>
    <s v="N/A"/>
    <n v="66.5"/>
    <n v="0"/>
  </r>
  <r>
    <d v="2025-04-08T00:00:00"/>
    <n v="819"/>
    <n v="3"/>
    <n v="2"/>
    <n v="4"/>
    <n v="2"/>
    <n v="2"/>
    <n v="10"/>
    <x v="1"/>
    <s v="Hypertension"/>
    <s v="General Surgery"/>
    <s v="Dr. Emma Jones"/>
    <s v="AXA"/>
    <x v="50"/>
    <x v="0"/>
    <x v="4"/>
    <s v="Inpatient"/>
    <n v="838"/>
    <n v="46"/>
    <d v="2025-04-23T00:00:00"/>
    <x v="0"/>
    <x v="9"/>
    <s v="Self-Referral"/>
    <s v="No"/>
    <s v="Scheduled"/>
    <s v="Pending"/>
    <m/>
    <m/>
    <s v="N/A"/>
    <n v="618.79999999999995"/>
    <n v="0"/>
  </r>
  <r>
    <d v="2025-04-08T00:00:00"/>
    <n v="1910"/>
    <n v="5"/>
    <n v="5"/>
    <n v="5"/>
    <n v="4"/>
    <n v="3"/>
    <n v="4"/>
    <x v="8"/>
    <s v="Migraine"/>
    <s v="Pediatrics"/>
    <s v="Dr. Sade Kikiola"/>
    <s v="Allianz"/>
    <x v="60"/>
    <x v="0"/>
    <x v="1"/>
    <s v="Inpatient"/>
    <n v="882"/>
    <n v="70"/>
    <d v="2025-04-22T00:00:00"/>
    <x v="0"/>
    <x v="9"/>
    <s v="Physician Referral"/>
    <s v="No"/>
    <s v="Scheduled"/>
    <s v="Paid"/>
    <m/>
    <m/>
    <s v="N/A"/>
    <n v="666.4"/>
    <n v="0"/>
  </r>
  <r>
    <d v="2025-04-08T00:00:00"/>
    <n v="1865"/>
    <n v="4"/>
    <n v="5"/>
    <n v="3"/>
    <n v="1"/>
    <n v="3"/>
    <n v="10"/>
    <x v="1"/>
    <s v="Fracture"/>
    <s v="Pediatrics"/>
    <s v="Dr. Ravi Patel"/>
    <s v="Allianz"/>
    <x v="30"/>
    <x v="0"/>
    <x v="3"/>
    <s v="Inpatient"/>
    <n v="105"/>
    <n v="138"/>
    <d v="2025-04-15T00:00:00"/>
    <x v="0"/>
    <x v="4"/>
    <s v="Physician Referral"/>
    <s v="No"/>
    <s v="Scheduled"/>
    <s v="Paid"/>
    <m/>
    <m/>
    <s v="N/A"/>
    <n v="170.1"/>
    <n v="0"/>
  </r>
  <r>
    <d v="2025-04-08T00:00:00"/>
    <n v="3477"/>
    <n v="4"/>
    <n v="3"/>
    <n v="2"/>
    <n v="5"/>
    <n v="1"/>
    <n v="4"/>
    <x v="8"/>
    <s v="Asthma"/>
    <s v="Neurology"/>
    <s v="Dr. Ravi Patel"/>
    <s v="Aviva"/>
    <x v="37"/>
    <x v="1"/>
    <x v="0"/>
    <s v="Outpatient"/>
    <n v="151"/>
    <n v="189"/>
    <m/>
    <x v="1"/>
    <x v="6"/>
    <s v="Self-Referral"/>
    <s v="No"/>
    <s v="Scheduled"/>
    <s v="Pending"/>
    <d v="2025-04-09T00:00:00"/>
    <d v="2025-04-08T00:00:00"/>
    <s v="General Ward"/>
    <n v="245"/>
    <n v="10"/>
  </r>
  <r>
    <d v="2025-04-08T00:00:00"/>
    <n v="3696"/>
    <n v="2"/>
    <n v="5"/>
    <n v="4"/>
    <n v="5"/>
    <n v="2"/>
    <n v="10"/>
    <x v="1"/>
    <s v="Hypertension"/>
    <s v="Pediatrics"/>
    <s v="Dr. Johnson Grek"/>
    <s v="AXA"/>
    <x v="38"/>
    <x v="1"/>
    <x v="4"/>
    <s v="Inpatient"/>
    <n v="148"/>
    <n v="127"/>
    <m/>
    <x v="1"/>
    <x v="6"/>
    <s v="Self-Referral"/>
    <s v="No"/>
    <s v="Scheduled"/>
    <s v="Paid"/>
    <d v="2025-04-14T00:00:00"/>
    <d v="2025-04-08T00:00:00"/>
    <s v="Private Room"/>
    <n v="227.5"/>
    <n v="50"/>
  </r>
  <r>
    <d v="2025-04-08T00:00:00"/>
    <n v="3528"/>
    <n v="3"/>
    <n v="3"/>
    <n v="3"/>
    <n v="3"/>
    <n v="2"/>
    <n v="4"/>
    <x v="8"/>
    <s v="Fracture"/>
    <s v="Neurology"/>
    <s v="Dr. Emma Jones"/>
    <s v="AXA"/>
    <x v="41"/>
    <x v="1"/>
    <x v="0"/>
    <s v="Emergency"/>
    <n v="270"/>
    <n v="189"/>
    <m/>
    <x v="1"/>
    <x v="5"/>
    <s v="Emergency"/>
    <s v="No"/>
    <s v="Scheduled"/>
    <s v="Paid"/>
    <d v="2025-04-09T00:00:00"/>
    <d v="2025-04-08T00:00:00"/>
    <s v="Private Room"/>
    <n v="356.3"/>
    <n v="50"/>
  </r>
  <r>
    <d v="2025-04-08T00:00:00"/>
    <n v="67"/>
    <n v="2"/>
    <n v="4"/>
    <n v="5"/>
    <n v="3"/>
    <n v="1"/>
    <n v="10"/>
    <x v="1"/>
    <s v="Migraine"/>
    <s v="Orthopedics"/>
    <s v="Dr. Johnson Grek"/>
    <s v="Aviva"/>
    <x v="37"/>
    <x v="0"/>
    <x v="3"/>
    <s v="Outpatient"/>
    <n v="232"/>
    <n v="79"/>
    <m/>
    <x v="1"/>
    <x v="0"/>
    <s v="Physician Referral"/>
    <s v="No"/>
    <s v="Scheduled"/>
    <s v="Pending"/>
    <d v="2025-04-16T00:00:00"/>
    <d v="2025-04-08T00:00:00"/>
    <s v="Private Room"/>
    <n v="252.7"/>
    <n v="50"/>
  </r>
  <r>
    <d v="2025-04-09T00:00:00"/>
    <n v="3791"/>
    <n v="5"/>
    <n v="3"/>
    <n v="1"/>
    <n v="1"/>
    <n v="3"/>
    <n v="4"/>
    <x v="8"/>
    <s v="Appendicitis"/>
    <s v="Neurology"/>
    <s v="Dr. Sade Kikiola"/>
    <s v="Allianz"/>
    <x v="60"/>
    <x v="1"/>
    <x v="4"/>
    <s v="Emergency"/>
    <n v="556"/>
    <n v="91"/>
    <d v="2025-04-28T00:00:00"/>
    <x v="0"/>
    <x v="7"/>
    <s v="Self-Referral"/>
    <s v="No"/>
    <s v="Scheduled"/>
    <s v="Pending"/>
    <m/>
    <m/>
    <s v="N/A"/>
    <n v="452.9"/>
    <n v="0"/>
  </r>
  <r>
    <d v="2025-04-09T00:00:00"/>
    <n v="1"/>
    <n v="1"/>
    <n v="4"/>
    <n v="3"/>
    <n v="2"/>
    <n v="2"/>
    <n v="10"/>
    <x v="1"/>
    <s v="Fracture"/>
    <s v="Orthopedics"/>
    <s v="Dr. Olu Abisola"/>
    <s v="AXA"/>
    <x v="56"/>
    <x v="0"/>
    <x v="2"/>
    <s v="Outpatient"/>
    <n v="127"/>
    <n v="99"/>
    <m/>
    <x v="1"/>
    <x v="4"/>
    <s v="Physician Referral"/>
    <s v="No"/>
    <s v="Scheduled"/>
    <s v="Paid"/>
    <d v="2025-04-14T00:00:00"/>
    <d v="2025-04-09T00:00:00"/>
    <s v="Semi-Private Room"/>
    <n v="179.2"/>
    <n v="30"/>
  </r>
  <r>
    <d v="2025-04-09T00:00:00"/>
    <n v="2757"/>
    <n v="4"/>
    <n v="5"/>
    <n v="3"/>
    <n v="1"/>
    <n v="2"/>
    <n v="4"/>
    <x v="8"/>
    <s v="Fracture"/>
    <s v="Pediatrics"/>
    <s v="Dr. Ravi Patel"/>
    <s v="AXA"/>
    <x v="56"/>
    <x v="0"/>
    <x v="2"/>
    <s v="Emergency"/>
    <n v="991"/>
    <n v="91"/>
    <d v="2025-04-18T00:00:00"/>
    <x v="0"/>
    <x v="8"/>
    <s v="Self-Referral"/>
    <s v="No"/>
    <s v="Scheduled"/>
    <s v="Paid"/>
    <m/>
    <m/>
    <s v="N/A"/>
    <n v="757.4"/>
    <n v="0"/>
  </r>
  <r>
    <d v="2025-04-09T00:00:00"/>
    <n v="1780"/>
    <n v="1"/>
    <n v="4"/>
    <n v="1"/>
    <n v="4"/>
    <n v="1"/>
    <n v="10"/>
    <x v="1"/>
    <s v="Appendicitis"/>
    <s v="Orthopedics"/>
    <s v="Dr. Olu Abisola"/>
    <s v="Aviva"/>
    <x v="33"/>
    <x v="1"/>
    <x v="1"/>
    <s v="Inpatient"/>
    <n v="880"/>
    <n v="115"/>
    <d v="2025-04-29T00:00:00"/>
    <x v="0"/>
    <x v="1"/>
    <s v="Self-Referral"/>
    <s v="No"/>
    <s v="Scheduled"/>
    <s v="Paid"/>
    <m/>
    <m/>
    <s v="N/A"/>
    <n v="696.5"/>
    <n v="0"/>
  </r>
  <r>
    <d v="2025-04-09T00:00:00"/>
    <n v="4880"/>
    <n v="2"/>
    <n v="2"/>
    <n v="3"/>
    <n v="5"/>
    <n v="1"/>
    <n v="4"/>
    <x v="8"/>
    <s v="Fracture"/>
    <s v="General Surgery"/>
    <s v="Dr. Johnson Grek"/>
    <s v="Aviva"/>
    <x v="45"/>
    <x v="0"/>
    <x v="4"/>
    <s v="Emergency"/>
    <n v="391"/>
    <n v="145"/>
    <m/>
    <x v="1"/>
    <x v="5"/>
    <s v="Emergency"/>
    <s v="No"/>
    <s v="Scheduled"/>
    <s v="Pending"/>
    <d v="2025-04-12T00:00:00"/>
    <d v="2025-04-09T00:00:00"/>
    <s v="General Ward"/>
    <n v="382.2"/>
    <n v="10"/>
  </r>
  <r>
    <d v="2025-04-09T00:00:00"/>
    <n v="1854"/>
    <n v="2"/>
    <n v="5"/>
    <n v="4"/>
    <n v="3"/>
    <n v="3"/>
    <n v="10"/>
    <x v="1"/>
    <s v="Hypertension"/>
    <s v="Pediatrics"/>
    <s v="Dr. Johnson Grek"/>
    <s v="Allianz"/>
    <x v="9"/>
    <x v="0"/>
    <x v="4"/>
    <s v="Inpatient"/>
    <n v="956"/>
    <n v="169"/>
    <m/>
    <x v="1"/>
    <x v="6"/>
    <s v="Emergency"/>
    <s v="No"/>
    <s v="Scheduled"/>
    <s v="Paid"/>
    <d v="2025-04-14T00:00:00"/>
    <d v="2025-04-09T00:00:00"/>
    <s v="General Ward"/>
    <n v="794.5"/>
    <n v="10"/>
  </r>
  <r>
    <d v="2025-04-09T00:00:00"/>
    <n v="3323"/>
    <n v="4"/>
    <n v="3"/>
    <n v="4"/>
    <n v="1"/>
    <n v="3"/>
    <n v="4"/>
    <x v="8"/>
    <s v="Hypertension"/>
    <s v="Neurology"/>
    <s v="Dr. Ravi Patel"/>
    <s v="Allianz"/>
    <x v="2"/>
    <x v="1"/>
    <x v="1"/>
    <s v="Outpatient"/>
    <n v="872"/>
    <n v="115"/>
    <d v="2025-05-04T00:00:00"/>
    <x v="0"/>
    <x v="4"/>
    <s v="Emergency"/>
    <s v="No"/>
    <s v="Scheduled"/>
    <s v="Paid"/>
    <m/>
    <m/>
    <s v="N/A"/>
    <n v="690.9"/>
    <n v="0"/>
  </r>
  <r>
    <d v="2025-04-09T00:00:00"/>
    <n v="770"/>
    <n v="2"/>
    <n v="1"/>
    <n v="4"/>
    <n v="1"/>
    <n v="2"/>
    <n v="10"/>
    <x v="1"/>
    <s v="Hypertension"/>
    <s v="Cardiology"/>
    <s v="Dr. Johnson Grek"/>
    <s v="AXA"/>
    <x v="51"/>
    <x v="0"/>
    <x v="0"/>
    <s v="Inpatient"/>
    <n v="518"/>
    <n v="158"/>
    <m/>
    <x v="1"/>
    <x v="9"/>
    <s v="Self-Referral"/>
    <s v="No"/>
    <s v="Scheduled"/>
    <s v="Pending"/>
    <d v="2025-04-10T00:00:00"/>
    <d v="2025-04-09T00:00:00"/>
    <s v="General Ward"/>
    <n v="480.2"/>
    <n v="10"/>
  </r>
  <r>
    <d v="2025-04-09T00:00:00"/>
    <n v="3799"/>
    <n v="1"/>
    <n v="5"/>
    <n v="3"/>
    <n v="4"/>
    <n v="1"/>
    <n v="4"/>
    <x v="8"/>
    <s v="Fracture"/>
    <s v="Pediatrics"/>
    <s v="Dr. Olu Abisola"/>
    <s v="Aviva"/>
    <x v="22"/>
    <x v="0"/>
    <x v="1"/>
    <s v="Emergency"/>
    <n v="290"/>
    <n v="128"/>
    <m/>
    <x v="1"/>
    <x v="1"/>
    <s v="Emergency"/>
    <s v="No"/>
    <s v="Scheduled"/>
    <s v="Pending"/>
    <d v="2025-04-10T00:00:00"/>
    <d v="2025-04-09T00:00:00"/>
    <s v="General Ward"/>
    <n v="299.60000000000002"/>
    <n v="10"/>
  </r>
  <r>
    <d v="2025-04-09T00:00:00"/>
    <n v="279"/>
    <n v="2"/>
    <n v="2"/>
    <n v="3"/>
    <n v="2"/>
    <n v="1"/>
    <n v="10"/>
    <x v="1"/>
    <s v="Fracture"/>
    <s v="General Surgery"/>
    <s v="Dr. Johnson Grek"/>
    <s v="Aviva"/>
    <x v="40"/>
    <x v="1"/>
    <x v="4"/>
    <s v="Inpatient"/>
    <n v="358"/>
    <n v="25"/>
    <m/>
    <x v="1"/>
    <x v="7"/>
    <s v="Physician Referral"/>
    <s v="No"/>
    <s v="Scheduled"/>
    <s v="Pending"/>
    <d v="2025-04-13T00:00:00"/>
    <d v="2025-04-09T00:00:00"/>
    <s v="Private Room"/>
    <n v="303.10000000000002"/>
    <n v="50"/>
  </r>
  <r>
    <d v="2025-04-10T00:00:00"/>
    <n v="4772"/>
    <n v="1"/>
    <n v="4"/>
    <n v="3"/>
    <n v="2"/>
    <n v="1"/>
    <n v="4"/>
    <x v="8"/>
    <s v="Fracture"/>
    <s v="Orthopedics"/>
    <s v="Dr. Olu Abisola"/>
    <s v="Aviva"/>
    <x v="30"/>
    <x v="0"/>
    <x v="2"/>
    <s v="Inpatient"/>
    <n v="809"/>
    <n v="41"/>
    <m/>
    <x v="1"/>
    <x v="5"/>
    <s v="Physician Referral"/>
    <s v="No"/>
    <s v="Scheduled"/>
    <s v="Pending"/>
    <d v="2025-04-19T00:00:00"/>
    <d v="2025-04-10T00:00:00"/>
    <s v="General Ward"/>
    <n v="602"/>
    <n v="10"/>
  </r>
  <r>
    <d v="2025-04-10T00:00:00"/>
    <n v="4280"/>
    <n v="5"/>
    <n v="3"/>
    <n v="5"/>
    <n v="5"/>
    <n v="3"/>
    <n v="10"/>
    <x v="1"/>
    <s v="Migraine"/>
    <s v="Neurology"/>
    <s v="Dr. Sade Kikiola"/>
    <s v="Allianz"/>
    <x v="46"/>
    <x v="0"/>
    <x v="0"/>
    <s v="Outpatient"/>
    <n v="163"/>
    <n v="122"/>
    <d v="2025-04-22T00:00:00"/>
    <x v="0"/>
    <x v="8"/>
    <s v="Self-Referral"/>
    <s v="No"/>
    <s v="Scheduled"/>
    <s v="Pending"/>
    <m/>
    <m/>
    <s v="N/A"/>
    <n v="199.5"/>
    <n v="0"/>
  </r>
  <r>
    <d v="2025-04-10T00:00:00"/>
    <n v="2129"/>
    <n v="3"/>
    <n v="3"/>
    <n v="1"/>
    <n v="3"/>
    <n v="3"/>
    <n v="4"/>
    <x v="8"/>
    <s v="Appendicitis"/>
    <s v="Neurology"/>
    <s v="Dr. Emma Jones"/>
    <s v="Allianz"/>
    <x v="4"/>
    <x v="1"/>
    <x v="4"/>
    <s v="Inpatient"/>
    <n v="363"/>
    <n v="31"/>
    <d v="2025-04-20T00:00:00"/>
    <x v="0"/>
    <x v="2"/>
    <s v="Emergency"/>
    <s v="No"/>
    <s v="Scheduled"/>
    <s v="Paid"/>
    <m/>
    <m/>
    <s v="N/A"/>
    <n v="275.8"/>
    <n v="0"/>
  </r>
  <r>
    <d v="2025-04-10T00:00:00"/>
    <n v="4941"/>
    <n v="4"/>
    <n v="2"/>
    <n v="3"/>
    <n v="2"/>
    <n v="2"/>
    <n v="10"/>
    <x v="1"/>
    <s v="Fracture"/>
    <s v="General Surgery"/>
    <s v="Dr. Ravi Patel"/>
    <s v="AXA"/>
    <x v="33"/>
    <x v="1"/>
    <x v="3"/>
    <s v="Outpatient"/>
    <n v="134"/>
    <n v="46"/>
    <m/>
    <x v="1"/>
    <x v="0"/>
    <s v="Self-Referral"/>
    <s v="No"/>
    <s v="Scheduled"/>
    <s v="Paid"/>
    <d v="2025-04-19T00:00:00"/>
    <d v="2025-04-10T00:00:00"/>
    <s v="General Ward"/>
    <n v="133"/>
    <n v="10"/>
  </r>
  <r>
    <d v="2025-04-10T00:00:00"/>
    <n v="2338"/>
    <n v="2"/>
    <n v="2"/>
    <n v="1"/>
    <n v="2"/>
    <n v="1"/>
    <n v="4"/>
    <x v="8"/>
    <s v="Appendicitis"/>
    <s v="General Surgery"/>
    <s v="Dr. Johnson Grek"/>
    <s v="Aviva"/>
    <x v="52"/>
    <x v="1"/>
    <x v="2"/>
    <s v="Emergency"/>
    <n v="912"/>
    <n v="148"/>
    <d v="2025-05-06T00:00:00"/>
    <x v="0"/>
    <x v="2"/>
    <s v="Self-Referral"/>
    <s v="No"/>
    <s v="Scheduled"/>
    <s v="Paid"/>
    <m/>
    <m/>
    <s v="N/A"/>
    <n v="742"/>
    <n v="0"/>
  </r>
  <r>
    <d v="2025-04-10T00:00:00"/>
    <n v="803"/>
    <n v="4"/>
    <n v="5"/>
    <n v="2"/>
    <n v="2"/>
    <n v="3"/>
    <n v="10"/>
    <x v="1"/>
    <s v="Asthma"/>
    <s v="Pediatrics"/>
    <s v="Dr. Ravi Patel"/>
    <s v="Allianz"/>
    <x v="27"/>
    <x v="1"/>
    <x v="2"/>
    <s v="Outpatient"/>
    <n v="122"/>
    <n v="99"/>
    <d v="2025-04-17T00:00:00"/>
    <x v="0"/>
    <x v="8"/>
    <s v="Physician Referral"/>
    <s v="No"/>
    <s v="Scheduled"/>
    <s v="Pending"/>
    <m/>
    <m/>
    <s v="N/A"/>
    <n v="154.69999999999999"/>
    <n v="0"/>
  </r>
  <r>
    <d v="2025-04-10T00:00:00"/>
    <n v="1695"/>
    <n v="2"/>
    <n v="1"/>
    <n v="4"/>
    <n v="1"/>
    <n v="1"/>
    <n v="4"/>
    <x v="8"/>
    <s v="Hypertension"/>
    <s v="Cardiology"/>
    <s v="Dr. Johnson Grek"/>
    <s v="Aviva"/>
    <x v="32"/>
    <x v="0"/>
    <x v="1"/>
    <s v="Emergency"/>
    <n v="445"/>
    <n v="186"/>
    <m/>
    <x v="1"/>
    <x v="8"/>
    <s v="Emergency"/>
    <s v="No"/>
    <s v="Scheduled"/>
    <s v="Pending"/>
    <d v="2025-04-11T00:00:00"/>
    <d v="2025-04-10T00:00:00"/>
    <s v="General Ward"/>
    <n v="448.7"/>
    <n v="10"/>
  </r>
  <r>
    <d v="2025-04-10T00:00:00"/>
    <n v="4350"/>
    <n v="5"/>
    <n v="1"/>
    <n v="5"/>
    <n v="2"/>
    <n v="3"/>
    <n v="10"/>
    <x v="1"/>
    <s v="Migraine"/>
    <s v="Cardiology"/>
    <s v="Dr. Sade Kikiola"/>
    <s v="Allianz"/>
    <x v="11"/>
    <x v="0"/>
    <x v="4"/>
    <s v="Emergency"/>
    <n v="436"/>
    <n v="79"/>
    <m/>
    <x v="1"/>
    <x v="2"/>
    <s v="Physician Referral"/>
    <s v="No"/>
    <s v="Scheduled"/>
    <s v="Pending"/>
    <d v="2025-04-13T00:00:00"/>
    <d v="2025-04-10T00:00:00"/>
    <s v="Semi-Private Room"/>
    <n v="381.5"/>
    <n v="30"/>
  </r>
  <r>
    <d v="2025-04-10T00:00:00"/>
    <n v="347"/>
    <n v="1"/>
    <n v="4"/>
    <n v="1"/>
    <n v="4"/>
    <n v="1"/>
    <n v="4"/>
    <x v="8"/>
    <s v="Appendicitis"/>
    <s v="Orthopedics"/>
    <s v="Dr. Olu Abisola"/>
    <s v="Aviva"/>
    <x v="26"/>
    <x v="1"/>
    <x v="4"/>
    <s v="Inpatient"/>
    <n v="449"/>
    <n v="135"/>
    <d v="2025-04-26T00:00:00"/>
    <x v="0"/>
    <x v="7"/>
    <s v="Emergency"/>
    <s v="No"/>
    <s v="Scheduled"/>
    <s v="Paid"/>
    <m/>
    <m/>
    <s v="N/A"/>
    <n v="408.8"/>
    <n v="0"/>
  </r>
  <r>
    <d v="2025-04-10T00:00:00"/>
    <n v="3227"/>
    <n v="4"/>
    <n v="3"/>
    <n v="4"/>
    <n v="5"/>
    <n v="2"/>
    <n v="10"/>
    <x v="1"/>
    <s v="Hypertension"/>
    <s v="Neurology"/>
    <s v="Dr. Ravi Patel"/>
    <s v="AXA"/>
    <x v="26"/>
    <x v="0"/>
    <x v="1"/>
    <s v="Outpatient"/>
    <n v="423"/>
    <n v="89"/>
    <d v="2025-04-29T00:00:00"/>
    <x v="0"/>
    <x v="5"/>
    <s v="Emergency"/>
    <s v="No"/>
    <s v="Scheduled"/>
    <s v="Pending"/>
    <m/>
    <m/>
    <s v="N/A"/>
    <n v="358.4"/>
    <n v="0"/>
  </r>
  <r>
    <d v="2025-04-11T00:00:00"/>
    <n v="1174"/>
    <n v="5"/>
    <n v="5"/>
    <n v="5"/>
    <n v="2"/>
    <n v="3"/>
    <n v="4"/>
    <x v="8"/>
    <s v="Migraine"/>
    <s v="Pediatrics"/>
    <s v="Dr. Sade Kikiola"/>
    <s v="Allianz"/>
    <x v="21"/>
    <x v="0"/>
    <x v="4"/>
    <s v="Emergency"/>
    <n v="813"/>
    <n v="172"/>
    <d v="2025-04-29T00:00:00"/>
    <x v="0"/>
    <x v="4"/>
    <s v="Self-Referral"/>
    <s v="No"/>
    <s v="Scheduled"/>
    <s v="Pending"/>
    <m/>
    <m/>
    <s v="N/A"/>
    <n v="689.5"/>
    <n v="0"/>
  </r>
  <r>
    <d v="2025-04-11T00:00:00"/>
    <n v="3534"/>
    <n v="5"/>
    <n v="3"/>
    <n v="4"/>
    <n v="3"/>
    <n v="3"/>
    <n v="10"/>
    <x v="1"/>
    <s v="Hypertension"/>
    <s v="Neurology"/>
    <s v="Dr. Sade Kikiola"/>
    <s v="Allianz"/>
    <x v="57"/>
    <x v="1"/>
    <x v="4"/>
    <s v="Inpatient"/>
    <n v="320"/>
    <n v="167"/>
    <m/>
    <x v="1"/>
    <x v="0"/>
    <s v="Emergency"/>
    <s v="No"/>
    <s v="Scheduled"/>
    <s v="Pending"/>
    <d v="2025-04-15T00:00:00"/>
    <d v="2025-04-11T00:00:00"/>
    <s v="General Ward"/>
    <n v="347.9"/>
    <n v="10"/>
  </r>
  <r>
    <d v="2025-04-11T00:00:00"/>
    <n v="1223"/>
    <n v="3"/>
    <n v="5"/>
    <n v="3"/>
    <n v="1"/>
    <n v="2"/>
    <n v="4"/>
    <x v="8"/>
    <s v="Fracture"/>
    <s v="Pediatrics"/>
    <s v="Dr. Emma Jones"/>
    <s v="AXA"/>
    <x v="5"/>
    <x v="1"/>
    <x v="2"/>
    <s v="Inpatient"/>
    <n v="357"/>
    <n v="55"/>
    <d v="2025-04-28T00:00:00"/>
    <x v="0"/>
    <x v="8"/>
    <s v="Emergency"/>
    <s v="No"/>
    <s v="Scheduled"/>
    <s v="Paid"/>
    <m/>
    <m/>
    <s v="N/A"/>
    <n v="288.39999999999998"/>
    <n v="0"/>
  </r>
  <r>
    <d v="2025-04-11T00:00:00"/>
    <n v="2455"/>
    <n v="5"/>
    <n v="2"/>
    <n v="3"/>
    <n v="4"/>
    <n v="2"/>
    <n v="10"/>
    <x v="1"/>
    <s v="Fracture"/>
    <s v="General Surgery"/>
    <s v="Dr. Sade Kikiola"/>
    <s v="AXA"/>
    <x v="50"/>
    <x v="0"/>
    <x v="0"/>
    <s v="Emergency"/>
    <n v="740"/>
    <n v="170"/>
    <d v="2025-04-21T00:00:00"/>
    <x v="0"/>
    <x v="1"/>
    <s v="Self-Referral"/>
    <s v="No"/>
    <s v="Scheduled"/>
    <s v="Pending"/>
    <m/>
    <m/>
    <s v="N/A"/>
    <n v="637"/>
    <n v="0"/>
  </r>
  <r>
    <d v="2025-04-11T00:00:00"/>
    <n v="1785"/>
    <n v="3"/>
    <n v="4"/>
    <n v="4"/>
    <n v="5"/>
    <n v="1"/>
    <n v="4"/>
    <x v="8"/>
    <s v="Hypertension"/>
    <s v="Orthopedics"/>
    <s v="Dr. Emma Jones"/>
    <s v="Aviva"/>
    <x v="53"/>
    <x v="1"/>
    <x v="3"/>
    <s v="Inpatient"/>
    <n v="536"/>
    <n v="148"/>
    <m/>
    <x v="1"/>
    <x v="0"/>
    <s v="Physician Referral"/>
    <s v="No"/>
    <s v="Scheduled"/>
    <s v="Pending"/>
    <d v="2025-04-13T00:00:00"/>
    <d v="2025-04-11T00:00:00"/>
    <s v="Private Room"/>
    <n v="513.79999999999995"/>
    <n v="50"/>
  </r>
  <r>
    <d v="2025-04-11T00:00:00"/>
    <n v="3785"/>
    <n v="5"/>
    <n v="2"/>
    <n v="5"/>
    <n v="1"/>
    <n v="3"/>
    <n v="10"/>
    <x v="1"/>
    <s v="Migraine"/>
    <s v="General Surgery"/>
    <s v="Dr. Sade Kikiola"/>
    <s v="Allianz"/>
    <x v="1"/>
    <x v="1"/>
    <x v="3"/>
    <s v="Outpatient"/>
    <n v="629"/>
    <n v="174"/>
    <d v="2025-05-04T00:00:00"/>
    <x v="0"/>
    <x v="1"/>
    <s v="Physician Referral"/>
    <s v="No"/>
    <s v="Scheduled"/>
    <s v="Paid"/>
    <m/>
    <m/>
    <s v="N/A"/>
    <n v="562.1"/>
    <n v="0"/>
  </r>
  <r>
    <d v="2025-04-11T00:00:00"/>
    <n v="2612"/>
    <n v="1"/>
    <n v="3"/>
    <n v="4"/>
    <n v="4"/>
    <n v="1"/>
    <n v="4"/>
    <x v="8"/>
    <s v="Hypertension"/>
    <s v="Neurology"/>
    <s v="Dr. Olu Abisola"/>
    <s v="Aviva"/>
    <x v="60"/>
    <x v="1"/>
    <x v="0"/>
    <s v="Emergency"/>
    <n v="240"/>
    <n v="71"/>
    <m/>
    <x v="1"/>
    <x v="8"/>
    <s v="Physician Referral"/>
    <s v="No"/>
    <s v="Scheduled"/>
    <s v="Paid"/>
    <d v="2025-04-18T00:00:00"/>
    <d v="2025-04-11T00:00:00"/>
    <s v="Semi-Private Room"/>
    <n v="238.7"/>
    <n v="30"/>
  </r>
  <r>
    <d v="2025-04-11T00:00:00"/>
    <n v="145"/>
    <n v="5"/>
    <n v="4"/>
    <n v="2"/>
    <n v="1"/>
    <n v="1"/>
    <n v="10"/>
    <x v="1"/>
    <s v="Asthma"/>
    <s v="Orthopedics"/>
    <s v="Dr. Sade Kikiola"/>
    <s v="Aviva"/>
    <x v="24"/>
    <x v="0"/>
    <x v="3"/>
    <s v="Emergency"/>
    <n v="751"/>
    <n v="149"/>
    <m/>
    <x v="1"/>
    <x v="4"/>
    <s v="Emergency"/>
    <s v="No"/>
    <s v="Scheduled"/>
    <s v="Paid"/>
    <d v="2025-04-14T00:00:00"/>
    <d v="2025-04-11T00:00:00"/>
    <s v="General Ward"/>
    <n v="637"/>
    <n v="10"/>
  </r>
  <r>
    <d v="2025-04-11T00:00:00"/>
    <n v="578"/>
    <n v="1"/>
    <n v="5"/>
    <n v="5"/>
    <n v="5"/>
    <n v="1"/>
    <n v="4"/>
    <x v="8"/>
    <s v="Migraine"/>
    <s v="Pediatrics"/>
    <s v="Dr. Olu Abisola"/>
    <s v="Aviva"/>
    <x v="21"/>
    <x v="1"/>
    <x v="0"/>
    <s v="Inpatient"/>
    <n v="75"/>
    <n v="168"/>
    <d v="2025-05-02T00:00:00"/>
    <x v="0"/>
    <x v="0"/>
    <s v="Emergency"/>
    <s v="No"/>
    <s v="Scheduled"/>
    <s v="Paid"/>
    <m/>
    <m/>
    <s v="N/A"/>
    <n v="170.1"/>
    <n v="0"/>
  </r>
  <r>
    <d v="2025-04-11T00:00:00"/>
    <n v="1104"/>
    <n v="2"/>
    <n v="5"/>
    <n v="5"/>
    <n v="5"/>
    <n v="3"/>
    <n v="10"/>
    <x v="1"/>
    <s v="Migraine"/>
    <s v="Pediatrics"/>
    <s v="Dr. Johnson Grek"/>
    <s v="Allianz"/>
    <x v="56"/>
    <x v="0"/>
    <x v="4"/>
    <s v="Emergency"/>
    <n v="587"/>
    <n v="156"/>
    <m/>
    <x v="1"/>
    <x v="5"/>
    <s v="Self-Referral"/>
    <s v="No"/>
    <s v="Scheduled"/>
    <s v="Paid"/>
    <d v="2025-04-12T00:00:00"/>
    <d v="2025-04-11T00:00:00"/>
    <s v="Semi-Private Room"/>
    <n v="541.1"/>
    <n v="30"/>
  </r>
  <r>
    <d v="2025-04-12T00:00:00"/>
    <n v="3614"/>
    <n v="5"/>
    <n v="4"/>
    <n v="4"/>
    <n v="2"/>
    <n v="2"/>
    <n v="4"/>
    <x v="8"/>
    <s v="Hypertension"/>
    <s v="Orthopedics"/>
    <s v="Dr. Sade Kikiola"/>
    <s v="AXA"/>
    <x v="52"/>
    <x v="0"/>
    <x v="1"/>
    <s v="Emergency"/>
    <n v="752"/>
    <n v="130"/>
    <m/>
    <x v="1"/>
    <x v="9"/>
    <s v="Self-Referral"/>
    <s v="No"/>
    <s v="Scheduled"/>
    <s v="Paid"/>
    <d v="2025-04-13T00:00:00"/>
    <d v="2025-04-12T00:00:00"/>
    <s v="Private Room"/>
    <n v="652.4"/>
    <n v="50"/>
  </r>
  <r>
    <d v="2025-04-12T00:00:00"/>
    <n v="3394"/>
    <n v="5"/>
    <n v="2"/>
    <n v="1"/>
    <n v="3"/>
    <n v="1"/>
    <n v="10"/>
    <x v="1"/>
    <s v="Appendicitis"/>
    <s v="General Surgery"/>
    <s v="Dr. Sade Kikiola"/>
    <s v="Aviva"/>
    <x v="41"/>
    <x v="0"/>
    <x v="4"/>
    <s v="Emergency"/>
    <n v="989"/>
    <n v="107"/>
    <d v="2025-05-09T00:00:00"/>
    <x v="0"/>
    <x v="0"/>
    <s v="Self-Referral"/>
    <s v="No"/>
    <s v="Scheduled"/>
    <s v="Paid"/>
    <m/>
    <m/>
    <s v="N/A"/>
    <n v="767.2"/>
    <n v="0"/>
  </r>
  <r>
    <d v="2025-04-12T00:00:00"/>
    <n v="3651"/>
    <n v="2"/>
    <n v="4"/>
    <n v="4"/>
    <n v="2"/>
    <n v="3"/>
    <n v="4"/>
    <x v="8"/>
    <s v="Hypertension"/>
    <s v="Orthopedics"/>
    <s v="Dr. Johnson Grek"/>
    <s v="Allianz"/>
    <x v="26"/>
    <x v="1"/>
    <x v="1"/>
    <s v="Outpatient"/>
    <n v="223"/>
    <n v="67"/>
    <m/>
    <x v="1"/>
    <x v="9"/>
    <s v="Physician Referral"/>
    <s v="No"/>
    <s v="Scheduled"/>
    <s v="Paid"/>
    <d v="2025-04-15T00:00:00"/>
    <d v="2025-04-12T00:00:00"/>
    <s v="Private Room"/>
    <n v="238"/>
    <n v="50"/>
  </r>
  <r>
    <d v="2025-04-12T00:00:00"/>
    <n v="1655"/>
    <n v="3"/>
    <n v="2"/>
    <n v="1"/>
    <n v="1"/>
    <n v="1"/>
    <n v="10"/>
    <x v="1"/>
    <s v="Appendicitis"/>
    <s v="General Surgery"/>
    <s v="Dr. Emma Jones"/>
    <s v="Aviva"/>
    <x v="54"/>
    <x v="1"/>
    <x v="0"/>
    <s v="Outpatient"/>
    <n v="901"/>
    <n v="124"/>
    <d v="2025-04-21T00:00:00"/>
    <x v="0"/>
    <x v="4"/>
    <s v="Emergency"/>
    <s v="No"/>
    <s v="Scheduled"/>
    <s v="Paid"/>
    <m/>
    <m/>
    <s v="N/A"/>
    <n v="717.5"/>
    <n v="0"/>
  </r>
  <r>
    <d v="2025-04-12T00:00:00"/>
    <n v="225"/>
    <n v="1"/>
    <n v="4"/>
    <n v="5"/>
    <n v="2"/>
    <n v="2"/>
    <n v="4"/>
    <x v="8"/>
    <s v="Migraine"/>
    <s v="Orthopedics"/>
    <s v="Dr. Olu Abisola"/>
    <s v="AXA"/>
    <x v="43"/>
    <x v="1"/>
    <x v="4"/>
    <s v="Outpatient"/>
    <n v="651"/>
    <n v="186"/>
    <m/>
    <x v="1"/>
    <x v="5"/>
    <s v="Self-Referral"/>
    <s v="No"/>
    <s v="Scheduled"/>
    <s v="Paid"/>
    <d v="2025-04-18T00:00:00"/>
    <d v="2025-04-12T00:00:00"/>
    <s v="Private Room"/>
    <n v="620.9"/>
    <n v="50"/>
  </r>
  <r>
    <d v="2025-04-12T00:00:00"/>
    <n v="3689"/>
    <n v="2"/>
    <n v="2"/>
    <n v="3"/>
    <n v="5"/>
    <n v="2"/>
    <n v="10"/>
    <x v="1"/>
    <s v="Fracture"/>
    <s v="General Surgery"/>
    <s v="Dr. Johnson Grek"/>
    <s v="AXA"/>
    <x v="57"/>
    <x v="1"/>
    <x v="0"/>
    <s v="Outpatient"/>
    <n v="75"/>
    <n v="61"/>
    <m/>
    <x v="1"/>
    <x v="2"/>
    <s v="Emergency"/>
    <s v="No"/>
    <s v="Scheduled"/>
    <s v="Paid"/>
    <d v="2025-04-16T00:00:00"/>
    <d v="2025-04-12T00:00:00"/>
    <s v="General Ward"/>
    <n v="102.2"/>
    <n v="10"/>
  </r>
  <r>
    <d v="2025-04-12T00:00:00"/>
    <n v="56"/>
    <n v="2"/>
    <n v="1"/>
    <n v="3"/>
    <n v="5"/>
    <n v="3"/>
    <n v="4"/>
    <x v="8"/>
    <s v="Fracture"/>
    <s v="Cardiology"/>
    <s v="Dr. Johnson Grek"/>
    <s v="Allianz"/>
    <x v="20"/>
    <x v="1"/>
    <x v="2"/>
    <s v="Inpatient"/>
    <n v="95"/>
    <n v="113"/>
    <d v="2025-04-28T00:00:00"/>
    <x v="0"/>
    <x v="7"/>
    <s v="Self-Referral"/>
    <s v="No"/>
    <s v="Scheduled"/>
    <s v="Paid"/>
    <m/>
    <m/>
    <s v="N/A"/>
    <n v="145.6"/>
    <n v="0"/>
  </r>
  <r>
    <d v="2025-04-12T00:00:00"/>
    <n v="1432"/>
    <n v="4"/>
    <n v="4"/>
    <n v="4"/>
    <n v="5"/>
    <n v="3"/>
    <n v="10"/>
    <x v="1"/>
    <s v="Hypertension"/>
    <s v="Orthopedics"/>
    <s v="Dr. Ravi Patel"/>
    <s v="Allianz"/>
    <x v="60"/>
    <x v="0"/>
    <x v="0"/>
    <s v="Emergency"/>
    <n v="493"/>
    <n v="64"/>
    <d v="2025-05-09T00:00:00"/>
    <x v="0"/>
    <x v="8"/>
    <s v="Self-Referral"/>
    <s v="No"/>
    <s v="Scheduled"/>
    <s v="Paid"/>
    <m/>
    <m/>
    <s v="N/A"/>
    <n v="389.9"/>
    <n v="0"/>
  </r>
  <r>
    <d v="2025-04-12T00:00:00"/>
    <n v="1508"/>
    <n v="2"/>
    <n v="2"/>
    <n v="1"/>
    <n v="2"/>
    <n v="2"/>
    <n v="4"/>
    <x v="8"/>
    <s v="Appendicitis"/>
    <s v="General Surgery"/>
    <s v="Dr. Johnson Grek"/>
    <s v="AXA"/>
    <x v="12"/>
    <x v="0"/>
    <x v="4"/>
    <s v="Outpatient"/>
    <n v="775"/>
    <n v="149"/>
    <d v="2025-05-02T00:00:00"/>
    <x v="0"/>
    <x v="8"/>
    <s v="Physician Referral"/>
    <s v="No"/>
    <s v="Scheduled"/>
    <s v="Paid"/>
    <m/>
    <m/>
    <s v="N/A"/>
    <n v="646.79999999999995"/>
    <n v="0"/>
  </r>
  <r>
    <d v="2025-04-12T00:00:00"/>
    <n v="2508"/>
    <n v="3"/>
    <n v="3"/>
    <n v="4"/>
    <n v="4"/>
    <n v="3"/>
    <n v="10"/>
    <x v="1"/>
    <s v="Hypertension"/>
    <s v="Neurology"/>
    <s v="Dr. Emma Jones"/>
    <s v="Allianz"/>
    <x v="28"/>
    <x v="0"/>
    <x v="1"/>
    <s v="Inpatient"/>
    <n v="969"/>
    <n v="190"/>
    <m/>
    <x v="1"/>
    <x v="5"/>
    <s v="Physician Referral"/>
    <s v="No"/>
    <s v="Scheduled"/>
    <s v="Paid"/>
    <d v="2025-04-13T00:00:00"/>
    <d v="2025-04-12T00:00:00"/>
    <s v="Semi-Private Room"/>
    <n v="832.3"/>
    <n v="30"/>
  </r>
  <r>
    <d v="2025-04-13T00:00:00"/>
    <n v="255"/>
    <n v="3"/>
    <n v="3"/>
    <n v="2"/>
    <n v="2"/>
    <n v="2"/>
    <n v="4"/>
    <x v="8"/>
    <s v="Asthma"/>
    <s v="Neurology"/>
    <s v="Dr. Emma Jones"/>
    <s v="AXA"/>
    <x v="16"/>
    <x v="1"/>
    <x v="2"/>
    <s v="Outpatient"/>
    <n v="593"/>
    <n v="123"/>
    <d v="2025-05-08T00:00:00"/>
    <x v="0"/>
    <x v="2"/>
    <s v="Emergency"/>
    <s v="No"/>
    <s v="Scheduled"/>
    <s v="Paid"/>
    <m/>
    <m/>
    <s v="N/A"/>
    <n v="501.2"/>
    <n v="0"/>
  </r>
  <r>
    <d v="2025-04-13T00:00:00"/>
    <n v="2774"/>
    <n v="3"/>
    <n v="4"/>
    <n v="4"/>
    <n v="2"/>
    <n v="1"/>
    <n v="10"/>
    <x v="1"/>
    <s v="Hypertension"/>
    <s v="Orthopedics"/>
    <s v="Dr. Emma Jones"/>
    <s v="Aviva"/>
    <x v="11"/>
    <x v="0"/>
    <x v="4"/>
    <s v="Inpatient"/>
    <n v="454"/>
    <n v="126"/>
    <m/>
    <x v="1"/>
    <x v="4"/>
    <s v="Emergency"/>
    <s v="No"/>
    <s v="Scheduled"/>
    <s v="Paid"/>
    <d v="2025-04-20T00:00:00"/>
    <d v="2025-04-13T00:00:00"/>
    <s v="Semi-Private Room"/>
    <n v="427"/>
    <n v="30"/>
  </r>
  <r>
    <d v="2025-04-13T00:00:00"/>
    <n v="4938"/>
    <n v="1"/>
    <n v="4"/>
    <n v="4"/>
    <n v="2"/>
    <n v="2"/>
    <n v="4"/>
    <x v="8"/>
    <s v="Hypertension"/>
    <s v="Orthopedics"/>
    <s v="Dr. Olu Abisola"/>
    <s v="AXA"/>
    <x v="54"/>
    <x v="0"/>
    <x v="4"/>
    <s v="Outpatient"/>
    <n v="244"/>
    <n v="165"/>
    <d v="2025-05-10T00:00:00"/>
    <x v="0"/>
    <x v="9"/>
    <s v="Self-Referral"/>
    <s v="No"/>
    <s v="Scheduled"/>
    <s v="Paid"/>
    <m/>
    <m/>
    <s v="N/A"/>
    <n v="286.3"/>
    <n v="0"/>
  </r>
  <r>
    <d v="2025-04-13T00:00:00"/>
    <n v="3954"/>
    <n v="1"/>
    <n v="5"/>
    <n v="4"/>
    <n v="2"/>
    <n v="1"/>
    <n v="10"/>
    <x v="1"/>
    <s v="Hypertension"/>
    <s v="Pediatrics"/>
    <s v="Dr. Olu Abisola"/>
    <s v="Aviva"/>
    <x v="41"/>
    <x v="1"/>
    <x v="4"/>
    <s v="Outpatient"/>
    <n v="124"/>
    <n v="58"/>
    <m/>
    <x v="1"/>
    <x v="0"/>
    <s v="Physician Referral"/>
    <s v="No"/>
    <s v="Scheduled"/>
    <s v="Paid"/>
    <d v="2025-04-15T00:00:00"/>
    <d v="2025-04-13T00:00:00"/>
    <s v="Private Room"/>
    <n v="162.4"/>
    <n v="50"/>
  </r>
  <r>
    <d v="2025-04-13T00:00:00"/>
    <n v="429"/>
    <n v="5"/>
    <n v="2"/>
    <n v="4"/>
    <n v="5"/>
    <n v="3"/>
    <n v="4"/>
    <x v="8"/>
    <s v="Hypertension"/>
    <s v="General Surgery"/>
    <s v="Dr. Sade Kikiola"/>
    <s v="Allianz"/>
    <x v="44"/>
    <x v="1"/>
    <x v="2"/>
    <s v="Emergency"/>
    <n v="908"/>
    <n v="153"/>
    <d v="2025-04-23T00:00:00"/>
    <x v="0"/>
    <x v="1"/>
    <s v="Emergency"/>
    <s v="No"/>
    <s v="Scheduled"/>
    <s v="Paid"/>
    <m/>
    <m/>
    <s v="N/A"/>
    <n v="742.7"/>
    <n v="0"/>
  </r>
  <r>
    <d v="2025-04-13T00:00:00"/>
    <n v="175"/>
    <n v="2"/>
    <n v="4"/>
    <n v="1"/>
    <n v="3"/>
    <n v="1"/>
    <n v="10"/>
    <x v="1"/>
    <s v="Appendicitis"/>
    <s v="Orthopedics"/>
    <s v="Dr. Johnson Grek"/>
    <s v="Aviva"/>
    <x v="27"/>
    <x v="0"/>
    <x v="4"/>
    <s v="Outpatient"/>
    <n v="805"/>
    <n v="189"/>
    <m/>
    <x v="1"/>
    <x v="2"/>
    <s v="Physician Referral"/>
    <s v="No"/>
    <s v="Scheduled"/>
    <s v="Paid"/>
    <d v="2025-04-18T00:00:00"/>
    <d v="2025-04-13T00:00:00"/>
    <s v="Private Room"/>
    <n v="730.8"/>
    <n v="50"/>
  </r>
  <r>
    <d v="2025-04-13T00:00:00"/>
    <n v="1409"/>
    <n v="3"/>
    <n v="3"/>
    <n v="1"/>
    <n v="2"/>
    <n v="2"/>
    <n v="4"/>
    <x v="8"/>
    <s v="Appendicitis"/>
    <s v="Neurology"/>
    <s v="Dr. Emma Jones"/>
    <s v="AXA"/>
    <x v="61"/>
    <x v="0"/>
    <x v="1"/>
    <s v="Outpatient"/>
    <n v="380"/>
    <n v="199"/>
    <d v="2025-05-03T00:00:00"/>
    <x v="0"/>
    <x v="1"/>
    <s v="Emergency"/>
    <s v="No"/>
    <s v="Scheduled"/>
    <s v="Paid"/>
    <m/>
    <m/>
    <s v="N/A"/>
    <n v="405.3"/>
    <n v="0"/>
  </r>
  <r>
    <d v="2025-04-13T00:00:00"/>
    <n v="1681"/>
    <n v="2"/>
    <n v="3"/>
    <n v="1"/>
    <n v="2"/>
    <n v="3"/>
    <n v="10"/>
    <x v="1"/>
    <s v="Appendicitis"/>
    <s v="Neurology"/>
    <s v="Dr. Johnson Grek"/>
    <s v="Allianz"/>
    <x v="49"/>
    <x v="1"/>
    <x v="4"/>
    <s v="Inpatient"/>
    <n v="604"/>
    <n v="46"/>
    <m/>
    <x v="1"/>
    <x v="1"/>
    <s v="Emergency"/>
    <s v="No"/>
    <s v="Scheduled"/>
    <s v="Paid"/>
    <d v="2025-04-21T00:00:00"/>
    <d v="2025-04-13T00:00:00"/>
    <s v="Semi-Private Room"/>
    <n v="476"/>
    <n v="30"/>
  </r>
  <r>
    <d v="2025-04-13T00:00:00"/>
    <n v="4162"/>
    <n v="5"/>
    <n v="3"/>
    <n v="2"/>
    <n v="3"/>
    <n v="3"/>
    <n v="4"/>
    <x v="8"/>
    <s v="Asthma"/>
    <s v="Neurology"/>
    <s v="Dr. Sade Kikiola"/>
    <s v="Allianz"/>
    <x v="4"/>
    <x v="1"/>
    <x v="3"/>
    <s v="Emergency"/>
    <n v="92"/>
    <n v="162"/>
    <m/>
    <x v="1"/>
    <x v="8"/>
    <s v="Physician Referral"/>
    <s v="No"/>
    <s v="Scheduled"/>
    <s v="Paid"/>
    <d v="2025-04-20T00:00:00"/>
    <d v="2025-04-13T00:00:00"/>
    <s v="General Ward"/>
    <n v="184.8"/>
    <n v="10"/>
  </r>
  <r>
    <d v="2025-04-13T00:00:00"/>
    <n v="4770"/>
    <n v="5"/>
    <n v="2"/>
    <n v="2"/>
    <n v="2"/>
    <n v="2"/>
    <n v="10"/>
    <x v="1"/>
    <s v="Asthma"/>
    <s v="General Surgery"/>
    <s v="Dr. Sade Kikiola"/>
    <s v="AXA"/>
    <x v="27"/>
    <x v="1"/>
    <x v="0"/>
    <s v="Emergency"/>
    <n v="160"/>
    <n v="38"/>
    <m/>
    <x v="1"/>
    <x v="0"/>
    <s v="Emergency"/>
    <s v="No"/>
    <s v="Scheduled"/>
    <s v="Paid"/>
    <d v="2025-04-21T00:00:00"/>
    <d v="2025-04-13T00:00:00"/>
    <s v="Semi-Private Room"/>
    <n v="159.6"/>
    <n v="30"/>
  </r>
  <r>
    <d v="2025-04-14T00:00:00"/>
    <n v="953"/>
    <n v="3"/>
    <n v="1"/>
    <n v="4"/>
    <n v="3"/>
    <n v="3"/>
    <n v="4"/>
    <x v="8"/>
    <s v="Hypertension"/>
    <s v="Cardiology"/>
    <s v="Dr. Emma Jones"/>
    <s v="Allianz"/>
    <x v="29"/>
    <x v="1"/>
    <x v="3"/>
    <s v="Inpatient"/>
    <n v="393"/>
    <n v="83"/>
    <m/>
    <x v="1"/>
    <x v="5"/>
    <s v="Emergency"/>
    <s v="No"/>
    <s v="Scheduled"/>
    <s v="Paid"/>
    <d v="2025-04-20T00:00:00"/>
    <d v="2025-04-14T00:00:00"/>
    <s v="Semi-Private Room"/>
    <n v="354.2"/>
    <n v="30"/>
  </r>
  <r>
    <d v="2025-04-14T00:00:00"/>
    <n v="1422"/>
    <n v="2"/>
    <n v="4"/>
    <n v="1"/>
    <n v="5"/>
    <n v="2"/>
    <n v="10"/>
    <x v="1"/>
    <s v="Appendicitis"/>
    <s v="Orthopedics"/>
    <s v="Dr. Johnson Grek"/>
    <s v="AXA"/>
    <x v="34"/>
    <x v="0"/>
    <x v="1"/>
    <s v="Outpatient"/>
    <n v="179"/>
    <n v="70"/>
    <d v="2025-04-26T00:00:00"/>
    <x v="0"/>
    <x v="6"/>
    <s v="Physician Referral"/>
    <s v="No"/>
    <s v="Scheduled"/>
    <s v="Paid"/>
    <m/>
    <m/>
    <s v="N/A"/>
    <n v="174.3"/>
    <n v="0"/>
  </r>
  <r>
    <d v="2025-04-14T00:00:00"/>
    <n v="226"/>
    <n v="5"/>
    <n v="1"/>
    <n v="2"/>
    <n v="4"/>
    <n v="1"/>
    <n v="4"/>
    <x v="8"/>
    <s v="Asthma"/>
    <s v="Cardiology"/>
    <s v="Dr. Sade Kikiola"/>
    <s v="Aviva"/>
    <x v="43"/>
    <x v="0"/>
    <x v="1"/>
    <s v="Inpatient"/>
    <n v="296"/>
    <n v="194"/>
    <m/>
    <x v="1"/>
    <x v="8"/>
    <s v="Physician Referral"/>
    <s v="No"/>
    <s v="Scheduled"/>
    <s v="Paid"/>
    <d v="2025-04-21T00:00:00"/>
    <d v="2025-04-14T00:00:00"/>
    <s v="General Ward"/>
    <n v="350"/>
    <n v="10"/>
  </r>
  <r>
    <d v="2025-04-14T00:00:00"/>
    <n v="3694"/>
    <n v="4"/>
    <n v="2"/>
    <n v="3"/>
    <n v="2"/>
    <n v="1"/>
    <n v="10"/>
    <x v="1"/>
    <s v="Fracture"/>
    <s v="General Surgery"/>
    <s v="Dr. Ravi Patel"/>
    <s v="Aviva"/>
    <x v="48"/>
    <x v="1"/>
    <x v="0"/>
    <s v="Outpatient"/>
    <n v="827"/>
    <n v="76"/>
    <d v="2025-05-02T00:00:00"/>
    <x v="0"/>
    <x v="5"/>
    <s v="Emergency"/>
    <s v="No"/>
    <s v="Scheduled"/>
    <s v="Paid"/>
    <m/>
    <m/>
    <s v="N/A"/>
    <n v="632.1"/>
    <n v="0"/>
  </r>
  <r>
    <d v="2025-04-14T00:00:00"/>
    <n v="114"/>
    <n v="1"/>
    <n v="4"/>
    <n v="4"/>
    <n v="4"/>
    <n v="3"/>
    <n v="4"/>
    <x v="8"/>
    <s v="Hypertension"/>
    <s v="Orthopedics"/>
    <s v="Dr. Olu Abisola"/>
    <s v="Allianz"/>
    <x v="28"/>
    <x v="0"/>
    <x v="1"/>
    <s v="Outpatient"/>
    <n v="534"/>
    <n v="39"/>
    <m/>
    <x v="1"/>
    <x v="8"/>
    <s v="Emergency"/>
    <s v="No"/>
    <s v="Scheduled"/>
    <s v="Paid"/>
    <d v="2025-04-23T00:00:00"/>
    <d v="2025-04-14T00:00:00"/>
    <s v="Private Room"/>
    <n v="436.1"/>
    <n v="50"/>
  </r>
  <r>
    <d v="2025-04-14T00:00:00"/>
    <n v="4066"/>
    <n v="2"/>
    <n v="5"/>
    <n v="5"/>
    <n v="2"/>
    <n v="2"/>
    <n v="10"/>
    <x v="1"/>
    <s v="Migraine"/>
    <s v="Pediatrics"/>
    <s v="Dr. Johnson Grek"/>
    <s v="AXA"/>
    <x v="6"/>
    <x v="0"/>
    <x v="1"/>
    <s v="Emergency"/>
    <n v="308"/>
    <n v="39"/>
    <d v="2025-04-22T00:00:00"/>
    <x v="0"/>
    <x v="3"/>
    <s v="Physician Referral"/>
    <s v="No"/>
    <s v="Scheduled"/>
    <s v="Paid"/>
    <m/>
    <m/>
    <s v="N/A"/>
    <n v="242.9"/>
    <n v="0"/>
  </r>
  <r>
    <d v="2025-04-14T00:00:00"/>
    <n v="3287"/>
    <n v="3"/>
    <n v="4"/>
    <n v="1"/>
    <n v="1"/>
    <n v="2"/>
    <n v="4"/>
    <x v="8"/>
    <s v="Appendicitis"/>
    <s v="Orthopedics"/>
    <s v="Dr. Emma Jones"/>
    <s v="AXA"/>
    <x v="3"/>
    <x v="1"/>
    <x v="4"/>
    <s v="Outpatient"/>
    <n v="508"/>
    <n v="101"/>
    <m/>
    <x v="1"/>
    <x v="8"/>
    <s v="Emergency"/>
    <s v="No"/>
    <s v="Scheduled"/>
    <s v="Paid"/>
    <d v="2025-04-20T00:00:00"/>
    <d v="2025-04-14T00:00:00"/>
    <s v="Private Room"/>
    <n v="461.3"/>
    <n v="50"/>
  </r>
  <r>
    <d v="2025-04-14T00:00:00"/>
    <n v="4051"/>
    <n v="5"/>
    <n v="4"/>
    <n v="4"/>
    <n v="1"/>
    <n v="1"/>
    <n v="10"/>
    <x v="1"/>
    <s v="Hypertension"/>
    <s v="Orthopedics"/>
    <s v="Dr. Sade Kikiola"/>
    <s v="Aviva"/>
    <x v="13"/>
    <x v="0"/>
    <x v="0"/>
    <s v="Emergency"/>
    <n v="78"/>
    <n v="120"/>
    <m/>
    <x v="1"/>
    <x v="4"/>
    <s v="Emergency"/>
    <s v="No"/>
    <s v="Scheduled"/>
    <s v="Paid"/>
    <d v="2025-04-23T00:00:00"/>
    <d v="2025-04-14T00:00:00"/>
    <s v="Private Room"/>
    <n v="173.6"/>
    <n v="50"/>
  </r>
  <r>
    <d v="2025-04-14T00:00:00"/>
    <n v="4777"/>
    <n v="5"/>
    <n v="4"/>
    <n v="4"/>
    <n v="5"/>
    <n v="1"/>
    <n v="4"/>
    <x v="8"/>
    <s v="Hypertension"/>
    <s v="Orthopedics"/>
    <s v="Dr. Sade Kikiola"/>
    <s v="Aviva"/>
    <x v="20"/>
    <x v="0"/>
    <x v="3"/>
    <s v="Emergency"/>
    <n v="564"/>
    <n v="57"/>
    <d v="2025-05-07T00:00:00"/>
    <x v="0"/>
    <x v="9"/>
    <s v="Emergency"/>
    <s v="No"/>
    <s v="Scheduled"/>
    <s v="Paid"/>
    <m/>
    <m/>
    <s v="N/A"/>
    <n v="434.7"/>
    <n v="0"/>
  </r>
  <r>
    <d v="2025-04-14T00:00:00"/>
    <n v="4030"/>
    <n v="5"/>
    <n v="4"/>
    <n v="5"/>
    <n v="4"/>
    <n v="3"/>
    <n v="10"/>
    <x v="1"/>
    <s v="Migraine"/>
    <s v="Orthopedics"/>
    <s v="Dr. Sade Kikiola"/>
    <s v="Allianz"/>
    <x v="29"/>
    <x v="0"/>
    <x v="4"/>
    <s v="Inpatient"/>
    <n v="774"/>
    <n v="57"/>
    <d v="2025-04-21T00:00:00"/>
    <x v="0"/>
    <x v="1"/>
    <s v="Self-Referral"/>
    <s v="No"/>
    <s v="Scheduled"/>
    <s v="Paid"/>
    <m/>
    <m/>
    <s v="N/A"/>
    <n v="581.70000000000005"/>
    <n v="0"/>
  </r>
  <r>
    <d v="2025-04-15T00:00:00"/>
    <n v="65"/>
    <n v="1"/>
    <n v="4"/>
    <n v="3"/>
    <n v="4"/>
    <n v="2"/>
    <n v="4"/>
    <x v="8"/>
    <s v="Fracture"/>
    <s v="Orthopedics"/>
    <s v="Dr. Olu Abisola"/>
    <s v="AXA"/>
    <x v="37"/>
    <x v="1"/>
    <x v="4"/>
    <s v="Outpatient"/>
    <n v="418"/>
    <n v="84"/>
    <m/>
    <x v="1"/>
    <x v="9"/>
    <s v="Physician Referral"/>
    <s v="No"/>
    <s v="Scheduled"/>
    <s v="Paid"/>
    <d v="2025-04-17T00:00:00"/>
    <d v="2025-04-15T00:00:00"/>
    <s v="Private Room"/>
    <n v="386.4"/>
    <n v="50"/>
  </r>
  <r>
    <d v="2025-04-15T00:00:00"/>
    <n v="1687"/>
    <n v="2"/>
    <n v="2"/>
    <n v="2"/>
    <n v="3"/>
    <n v="3"/>
    <n v="17"/>
    <x v="3"/>
    <s v="Asthma"/>
    <s v="General Surgery"/>
    <s v="Dr. Johnson Grek"/>
    <s v="Allianz"/>
    <x v="8"/>
    <x v="0"/>
    <x v="0"/>
    <s v="Inpatient"/>
    <n v="563"/>
    <n v="95"/>
    <d v="2025-05-08T00:00:00"/>
    <x v="0"/>
    <x v="5"/>
    <s v="Self-Referral"/>
    <s v="No"/>
    <s v="Scheduled"/>
    <s v="Paid"/>
    <m/>
    <m/>
    <s v="N/A"/>
    <n v="460.6"/>
    <n v="0"/>
  </r>
  <r>
    <d v="2025-04-15T00:00:00"/>
    <n v="3519"/>
    <n v="5"/>
    <n v="4"/>
    <n v="2"/>
    <n v="3"/>
    <n v="3"/>
    <n v="10"/>
    <x v="1"/>
    <s v="Asthma"/>
    <s v="Orthopedics"/>
    <s v="Dr. Sade Kikiola"/>
    <s v="Allianz"/>
    <x v="6"/>
    <x v="1"/>
    <x v="3"/>
    <s v="Inpatient"/>
    <n v="460"/>
    <n v="152"/>
    <d v="2025-04-26T00:00:00"/>
    <x v="0"/>
    <x v="9"/>
    <s v="Self-Referral"/>
    <s v="No"/>
    <s v="Scheduled"/>
    <s v="Paid"/>
    <m/>
    <m/>
    <s v="N/A"/>
    <n v="428.4"/>
    <n v="0"/>
  </r>
  <r>
    <d v="2025-04-15T00:00:00"/>
    <n v="4795"/>
    <n v="1"/>
    <n v="2"/>
    <n v="5"/>
    <n v="2"/>
    <n v="3"/>
    <n v="4"/>
    <x v="8"/>
    <s v="Migraine"/>
    <s v="General Surgery"/>
    <s v="Dr. Olu Abisola"/>
    <s v="Allianz"/>
    <x v="37"/>
    <x v="0"/>
    <x v="1"/>
    <s v="Inpatient"/>
    <n v="287"/>
    <n v="142"/>
    <d v="2025-05-07T00:00:00"/>
    <x v="0"/>
    <x v="0"/>
    <s v="Self-Referral"/>
    <s v="No"/>
    <s v="Scheduled"/>
    <s v="Paid"/>
    <m/>
    <m/>
    <s v="N/A"/>
    <n v="300.3"/>
    <n v="0"/>
  </r>
  <r>
    <d v="2025-04-15T00:00:00"/>
    <n v="2845"/>
    <n v="4"/>
    <n v="4"/>
    <n v="5"/>
    <n v="3"/>
    <n v="2"/>
    <n v="10"/>
    <x v="1"/>
    <s v="Migraine"/>
    <s v="Orthopedics"/>
    <s v="Dr. Ravi Patel"/>
    <s v="AXA"/>
    <x v="29"/>
    <x v="1"/>
    <x v="2"/>
    <s v="Inpatient"/>
    <n v="296"/>
    <n v="144"/>
    <m/>
    <x v="1"/>
    <x v="2"/>
    <s v="Self-Referral"/>
    <s v="No"/>
    <s v="Scheduled"/>
    <s v="Paid"/>
    <d v="2025-04-17T00:00:00"/>
    <d v="2025-04-15T00:00:00"/>
    <s v="Private Room"/>
    <n v="343"/>
    <n v="50"/>
  </r>
  <r>
    <d v="2025-04-15T00:00:00"/>
    <n v="4709"/>
    <n v="2"/>
    <n v="4"/>
    <n v="2"/>
    <n v="3"/>
    <n v="1"/>
    <n v="4"/>
    <x v="8"/>
    <s v="Asthma"/>
    <s v="Orthopedics"/>
    <s v="Dr. Johnson Grek"/>
    <s v="Aviva"/>
    <x v="22"/>
    <x v="1"/>
    <x v="2"/>
    <s v="Emergency"/>
    <n v="606"/>
    <n v="46"/>
    <d v="2025-05-05T00:00:00"/>
    <x v="0"/>
    <x v="1"/>
    <s v="Emergency"/>
    <s v="No"/>
    <s v="Scheduled"/>
    <s v="Paid"/>
    <m/>
    <m/>
    <s v="N/A"/>
    <n v="456.4"/>
    <n v="0"/>
  </r>
  <r>
    <d v="2025-04-15T00:00:00"/>
    <n v="3758"/>
    <n v="3"/>
    <n v="2"/>
    <n v="3"/>
    <n v="4"/>
    <n v="2"/>
    <n v="10"/>
    <x v="1"/>
    <s v="Fracture"/>
    <s v="General Surgery"/>
    <s v="Dr. Emma Jones"/>
    <s v="AXA"/>
    <x v="37"/>
    <x v="1"/>
    <x v="1"/>
    <s v="Emergency"/>
    <n v="354"/>
    <n v="122"/>
    <m/>
    <x v="1"/>
    <x v="4"/>
    <s v="Self-Referral"/>
    <s v="No"/>
    <s v="Scheduled"/>
    <s v="Paid"/>
    <d v="2025-04-17T00:00:00"/>
    <d v="2025-04-15T00:00:00"/>
    <s v="Private Room"/>
    <n v="368.2"/>
    <n v="50"/>
  </r>
  <r>
    <d v="2025-04-15T00:00:00"/>
    <n v="1390"/>
    <n v="2"/>
    <n v="4"/>
    <n v="3"/>
    <n v="1"/>
    <n v="2"/>
    <n v="4"/>
    <x v="8"/>
    <s v="Fracture"/>
    <s v="Orthopedics"/>
    <s v="Dr. Johnson Grek"/>
    <s v="AXA"/>
    <x v="46"/>
    <x v="0"/>
    <x v="4"/>
    <s v="Emergency"/>
    <n v="316"/>
    <n v="39"/>
    <d v="2025-05-11T00:00:00"/>
    <x v="0"/>
    <x v="4"/>
    <s v="Self-Referral"/>
    <s v="No"/>
    <s v="Scheduled"/>
    <s v="Paid"/>
    <m/>
    <m/>
    <s v="N/A"/>
    <n v="248.5"/>
    <n v="0"/>
  </r>
  <r>
    <d v="2025-04-15T00:00:00"/>
    <n v="3434"/>
    <n v="5"/>
    <n v="3"/>
    <n v="4"/>
    <n v="4"/>
    <n v="2"/>
    <n v="10"/>
    <x v="1"/>
    <s v="Hypertension"/>
    <s v="Neurology"/>
    <s v="Dr. Sade Kikiola"/>
    <s v="AXA"/>
    <x v="10"/>
    <x v="0"/>
    <x v="3"/>
    <s v="Emergency"/>
    <n v="240"/>
    <n v="79"/>
    <d v="2025-05-01T00:00:00"/>
    <x v="0"/>
    <x v="1"/>
    <s v="Physician Referral"/>
    <s v="No"/>
    <s v="Scheduled"/>
    <s v="Paid"/>
    <m/>
    <m/>
    <s v="N/A"/>
    <n v="223.3"/>
    <n v="0"/>
  </r>
  <r>
    <d v="2025-04-15T00:00:00"/>
    <n v="1830"/>
    <n v="3"/>
    <n v="4"/>
    <n v="5"/>
    <n v="3"/>
    <n v="3"/>
    <n v="4"/>
    <x v="8"/>
    <s v="Migraine"/>
    <s v="Orthopedics"/>
    <s v="Dr. Emma Jones"/>
    <s v="Allianz"/>
    <x v="48"/>
    <x v="1"/>
    <x v="2"/>
    <s v="Outpatient"/>
    <n v="334"/>
    <n v="187"/>
    <m/>
    <x v="1"/>
    <x v="9"/>
    <s v="Emergency"/>
    <s v="No"/>
    <s v="Scheduled"/>
    <s v="Paid"/>
    <d v="2025-04-21T00:00:00"/>
    <d v="2025-04-15T00:00:00"/>
    <s v="General Ward"/>
    <n v="371.7"/>
    <n v="10"/>
  </r>
  <r>
    <d v="2025-04-16T00:00:00"/>
    <n v="1826"/>
    <n v="2"/>
    <n v="5"/>
    <n v="5"/>
    <n v="2"/>
    <n v="3"/>
    <n v="10"/>
    <x v="1"/>
    <s v="Migraine"/>
    <s v="Pediatrics"/>
    <s v="Dr. Johnson Grek"/>
    <s v="Allianz"/>
    <x v="41"/>
    <x v="0"/>
    <x v="4"/>
    <s v="Emergency"/>
    <n v="89"/>
    <n v="102"/>
    <d v="2025-05-13T00:00:00"/>
    <x v="0"/>
    <x v="4"/>
    <s v="Emergency"/>
    <s v="No"/>
    <s v="Scheduled"/>
    <s v="Paid"/>
    <m/>
    <m/>
    <s v="N/A"/>
    <n v="133.69999999999999"/>
    <n v="0"/>
  </r>
  <r>
    <d v="2025-04-16T00:00:00"/>
    <n v="542"/>
    <n v="3"/>
    <n v="2"/>
    <n v="5"/>
    <n v="1"/>
    <n v="2"/>
    <n v="4"/>
    <x v="8"/>
    <s v="Migraine"/>
    <s v="General Surgery"/>
    <s v="Dr. Emma Jones"/>
    <s v="AXA"/>
    <x v="40"/>
    <x v="0"/>
    <x v="2"/>
    <s v="Outpatient"/>
    <n v="752"/>
    <n v="25"/>
    <d v="2025-04-25T00:00:00"/>
    <x v="0"/>
    <x v="9"/>
    <s v="Physician Referral"/>
    <s v="No"/>
    <s v="Scheduled"/>
    <s v="Paid"/>
    <m/>
    <m/>
    <s v="N/A"/>
    <n v="543.9"/>
    <n v="0"/>
  </r>
  <r>
    <d v="2025-04-16T00:00:00"/>
    <n v="4459"/>
    <n v="2"/>
    <n v="4"/>
    <n v="2"/>
    <n v="3"/>
    <n v="3"/>
    <n v="10"/>
    <x v="1"/>
    <s v="Asthma"/>
    <s v="Orthopedics"/>
    <s v="Dr. Johnson Grek"/>
    <s v="Allianz"/>
    <x v="22"/>
    <x v="0"/>
    <x v="3"/>
    <s v="Inpatient"/>
    <n v="866"/>
    <n v="183"/>
    <d v="2025-04-25T00:00:00"/>
    <x v="0"/>
    <x v="1"/>
    <s v="Emergency"/>
    <s v="No"/>
    <s v="Scheduled"/>
    <s v="Paid"/>
    <m/>
    <m/>
    <s v="N/A"/>
    <n v="734.3"/>
    <n v="0"/>
  </r>
  <r>
    <d v="2025-04-16T00:00:00"/>
    <n v="3408"/>
    <n v="4"/>
    <n v="4"/>
    <n v="2"/>
    <n v="3"/>
    <n v="3"/>
    <n v="4"/>
    <x v="8"/>
    <s v="Asthma"/>
    <s v="Orthopedics"/>
    <s v="Dr. Ravi Patel"/>
    <s v="Allianz"/>
    <x v="39"/>
    <x v="0"/>
    <x v="4"/>
    <s v="Outpatient"/>
    <n v="891"/>
    <n v="131"/>
    <d v="2025-05-10T00:00:00"/>
    <x v="0"/>
    <x v="9"/>
    <s v="Emergency"/>
    <s v="No"/>
    <s v="Scheduled"/>
    <s v="Paid"/>
    <m/>
    <m/>
    <s v="N/A"/>
    <n v="715.4"/>
    <n v="0"/>
  </r>
  <r>
    <d v="2025-04-16T00:00:00"/>
    <n v="3361"/>
    <n v="4"/>
    <n v="2"/>
    <n v="2"/>
    <n v="2"/>
    <n v="1"/>
    <n v="10"/>
    <x v="1"/>
    <s v="Asthma"/>
    <s v="General Surgery"/>
    <s v="Dr. Ravi Patel"/>
    <s v="Aviva"/>
    <x v="26"/>
    <x v="0"/>
    <x v="0"/>
    <s v="Emergency"/>
    <n v="446"/>
    <n v="158"/>
    <d v="2025-05-15T00:00:00"/>
    <x v="0"/>
    <x v="5"/>
    <s v="Physician Referral"/>
    <s v="No"/>
    <s v="Scheduled"/>
    <s v="Paid"/>
    <m/>
    <m/>
    <s v="N/A"/>
    <n v="422.8"/>
    <n v="0"/>
  </r>
  <r>
    <d v="2025-04-16T00:00:00"/>
    <n v="1515"/>
    <n v="4"/>
    <n v="1"/>
    <n v="3"/>
    <n v="2"/>
    <n v="2"/>
    <n v="4"/>
    <x v="8"/>
    <s v="Fracture"/>
    <s v="Cardiology"/>
    <s v="Dr. Ravi Patel"/>
    <s v="AXA"/>
    <x v="2"/>
    <x v="1"/>
    <x v="4"/>
    <s v="Emergency"/>
    <n v="270"/>
    <n v="196"/>
    <d v="2025-05-10T00:00:00"/>
    <x v="0"/>
    <x v="9"/>
    <s v="Emergency"/>
    <s v="No"/>
    <s v="Scheduled"/>
    <s v="Paid"/>
    <m/>
    <m/>
    <s v="N/A"/>
    <n v="326.2"/>
    <n v="0"/>
  </r>
  <r>
    <d v="2025-04-16T00:00:00"/>
    <n v="2305"/>
    <n v="2"/>
    <n v="3"/>
    <n v="2"/>
    <n v="3"/>
    <n v="2"/>
    <n v="10"/>
    <x v="1"/>
    <s v="Asthma"/>
    <s v="Neurology"/>
    <s v="Dr. Johnson Grek"/>
    <s v="AXA"/>
    <x v="58"/>
    <x v="0"/>
    <x v="0"/>
    <s v="Emergency"/>
    <n v="732"/>
    <n v="133"/>
    <d v="2025-04-26T00:00:00"/>
    <x v="0"/>
    <x v="7"/>
    <s v="Self-Referral"/>
    <s v="No"/>
    <s v="Scheduled"/>
    <s v="Paid"/>
    <m/>
    <m/>
    <s v="N/A"/>
    <n v="605.5"/>
    <n v="0"/>
  </r>
  <r>
    <d v="2025-04-16T00:00:00"/>
    <n v="982"/>
    <n v="3"/>
    <n v="3"/>
    <n v="4"/>
    <n v="3"/>
    <n v="3"/>
    <n v="4"/>
    <x v="8"/>
    <s v="Hypertension"/>
    <s v="Neurology"/>
    <s v="Dr. Emma Jones"/>
    <s v="Allianz"/>
    <x v="28"/>
    <x v="0"/>
    <x v="1"/>
    <s v="Inpatient"/>
    <n v="660"/>
    <n v="103"/>
    <m/>
    <x v="1"/>
    <x v="5"/>
    <s v="Self-Referral"/>
    <s v="No"/>
    <s v="Scheduled"/>
    <s v="Paid"/>
    <d v="2025-04-18T00:00:00"/>
    <d v="2025-04-16T00:00:00"/>
    <s v="General Ward"/>
    <n v="541.1"/>
    <n v="10"/>
  </r>
  <r>
    <d v="2025-04-16T00:00:00"/>
    <n v="4942"/>
    <n v="4"/>
    <n v="4"/>
    <n v="2"/>
    <n v="4"/>
    <n v="2"/>
    <n v="10"/>
    <x v="1"/>
    <s v="Asthma"/>
    <s v="Orthopedics"/>
    <s v="Dr. Ravi Patel"/>
    <s v="AXA"/>
    <x v="33"/>
    <x v="0"/>
    <x v="3"/>
    <s v="Inpatient"/>
    <n v="496"/>
    <n v="175"/>
    <m/>
    <x v="1"/>
    <x v="6"/>
    <s v="Self-Referral"/>
    <s v="No"/>
    <s v="Scheduled"/>
    <s v="Paid"/>
    <d v="2025-04-19T00:00:00"/>
    <d v="2025-04-16T00:00:00"/>
    <s v="Private Room"/>
    <n v="504.7"/>
    <n v="50"/>
  </r>
  <r>
    <d v="2025-04-16T00:00:00"/>
    <n v="245"/>
    <n v="1"/>
    <n v="2"/>
    <n v="3"/>
    <n v="5"/>
    <n v="2"/>
    <n v="4"/>
    <x v="8"/>
    <s v="Fracture"/>
    <s v="General Surgery"/>
    <s v="Dr. Olu Abisola"/>
    <s v="AXA"/>
    <x v="32"/>
    <x v="1"/>
    <x v="2"/>
    <s v="Emergency"/>
    <n v="331"/>
    <n v="41"/>
    <m/>
    <x v="1"/>
    <x v="2"/>
    <s v="Physician Referral"/>
    <s v="No"/>
    <s v="Scheduled"/>
    <s v="Paid"/>
    <d v="2025-04-24T00:00:00"/>
    <d v="2025-04-16T00:00:00"/>
    <s v="Private Room"/>
    <n v="295.39999999999998"/>
    <n v="50"/>
  </r>
  <r>
    <d v="2025-04-17T00:00:00"/>
    <n v="2862"/>
    <n v="1"/>
    <n v="5"/>
    <n v="5"/>
    <n v="2"/>
    <n v="2"/>
    <n v="10"/>
    <x v="1"/>
    <s v="Migraine"/>
    <s v="Pediatrics"/>
    <s v="Dr. Olu Abisola"/>
    <s v="AXA"/>
    <x v="1"/>
    <x v="1"/>
    <x v="1"/>
    <s v="Inpatient"/>
    <n v="158"/>
    <n v="103"/>
    <m/>
    <x v="1"/>
    <x v="9"/>
    <s v="Emergency"/>
    <s v="No"/>
    <s v="Scheduled"/>
    <s v="Paid"/>
    <d v="2025-04-25T00:00:00"/>
    <d v="2025-04-17T00:00:00"/>
    <s v="Semi-Private Room"/>
    <n v="203.7"/>
    <n v="30"/>
  </r>
  <r>
    <d v="2025-04-17T00:00:00"/>
    <n v="277"/>
    <n v="4"/>
    <n v="4"/>
    <n v="4"/>
    <n v="2"/>
    <n v="2"/>
    <n v="4"/>
    <x v="8"/>
    <s v="Hypertension"/>
    <s v="Orthopedics"/>
    <s v="Dr. Ravi Patel"/>
    <s v="AXA"/>
    <x v="47"/>
    <x v="1"/>
    <x v="1"/>
    <s v="Outpatient"/>
    <n v="567"/>
    <n v="66"/>
    <m/>
    <x v="1"/>
    <x v="8"/>
    <s v="Emergency"/>
    <s v="No"/>
    <s v="Scheduled"/>
    <s v="Paid"/>
    <d v="2025-04-21T00:00:00"/>
    <d v="2025-04-17T00:00:00"/>
    <s v="Private Room"/>
    <n v="478.1"/>
    <n v="50"/>
  </r>
  <r>
    <d v="2025-04-17T00:00:00"/>
    <n v="4168"/>
    <n v="4"/>
    <n v="3"/>
    <n v="3"/>
    <n v="4"/>
    <n v="3"/>
    <n v="10"/>
    <x v="1"/>
    <s v="Fracture"/>
    <s v="Neurology"/>
    <s v="Dr. Ravi Patel"/>
    <s v="Allianz"/>
    <x v="54"/>
    <x v="0"/>
    <x v="4"/>
    <s v="Outpatient"/>
    <n v="640"/>
    <n v="121"/>
    <d v="2025-04-30T00:00:00"/>
    <x v="0"/>
    <x v="7"/>
    <s v="Emergency"/>
    <s v="No"/>
    <s v="Scheduled"/>
    <s v="Paid"/>
    <m/>
    <m/>
    <s v="N/A"/>
    <n v="532.70000000000005"/>
    <n v="0"/>
  </r>
  <r>
    <d v="2025-04-17T00:00:00"/>
    <n v="302"/>
    <n v="5"/>
    <n v="4"/>
    <n v="1"/>
    <n v="1"/>
    <n v="1"/>
    <n v="35"/>
    <x v="9"/>
    <s v="Appendicitis"/>
    <s v="Orthopedics"/>
    <s v="Dr. Sade Kikiola"/>
    <s v="Aviva"/>
    <x v="59"/>
    <x v="0"/>
    <x v="4"/>
    <s v="Outpatient"/>
    <n v="151"/>
    <n v="99"/>
    <m/>
    <x v="1"/>
    <x v="6"/>
    <s v="Emergency"/>
    <s v="No"/>
    <s v="Scheduled"/>
    <s v="Paid"/>
    <d v="2025-04-26T00:00:00"/>
    <d v="2025-04-17T00:00:00"/>
    <s v="Private Room"/>
    <n v="210"/>
    <n v="50"/>
  </r>
  <r>
    <d v="2025-04-17T00:00:00"/>
    <n v="2256"/>
    <n v="1"/>
    <n v="2"/>
    <n v="5"/>
    <n v="1"/>
    <n v="3"/>
    <n v="4"/>
    <x v="8"/>
    <s v="Migraine"/>
    <s v="General Surgery"/>
    <s v="Dr. Olu Abisola"/>
    <s v="Allianz"/>
    <x v="53"/>
    <x v="1"/>
    <x v="4"/>
    <s v="Outpatient"/>
    <n v="404"/>
    <n v="44"/>
    <m/>
    <x v="1"/>
    <x v="2"/>
    <s v="Physician Referral"/>
    <s v="No"/>
    <s v="Scheduled"/>
    <s v="Paid"/>
    <d v="2025-04-25T00:00:00"/>
    <d v="2025-04-17T00:00:00"/>
    <s v="Private Room"/>
    <n v="348.6"/>
    <n v="50"/>
  </r>
  <r>
    <d v="2025-04-17T00:00:00"/>
    <n v="1732"/>
    <n v="1"/>
    <n v="5"/>
    <n v="2"/>
    <n v="1"/>
    <n v="1"/>
    <n v="10"/>
    <x v="1"/>
    <s v="Asthma"/>
    <s v="Pediatrics"/>
    <s v="Dr. Olu Abisola"/>
    <s v="Aviva"/>
    <x v="17"/>
    <x v="1"/>
    <x v="0"/>
    <s v="Emergency"/>
    <n v="640"/>
    <n v="110"/>
    <d v="2025-04-24T00:00:00"/>
    <x v="0"/>
    <x v="7"/>
    <s v="Emergency"/>
    <s v="No"/>
    <s v="Scheduled"/>
    <s v="Paid"/>
    <m/>
    <m/>
    <s v="N/A"/>
    <n v="525"/>
    <n v="0"/>
  </r>
  <r>
    <d v="2025-04-17T00:00:00"/>
    <n v="888"/>
    <n v="4"/>
    <n v="1"/>
    <n v="3"/>
    <n v="2"/>
    <n v="2"/>
    <n v="4"/>
    <x v="8"/>
    <s v="Fracture"/>
    <s v="Cardiology"/>
    <s v="Dr. Ravi Patel"/>
    <s v="AXA"/>
    <x v="41"/>
    <x v="1"/>
    <x v="0"/>
    <s v="Emergency"/>
    <n v="984"/>
    <n v="86"/>
    <m/>
    <x v="1"/>
    <x v="4"/>
    <s v="Physician Referral"/>
    <s v="No"/>
    <s v="Scheduled"/>
    <s v="Paid"/>
    <d v="2025-04-18T00:00:00"/>
    <d v="2025-04-17T00:00:00"/>
    <s v="Private Room"/>
    <n v="784"/>
    <n v="50"/>
  </r>
  <r>
    <d v="2025-04-17T00:00:00"/>
    <n v="4720"/>
    <n v="5"/>
    <n v="5"/>
    <n v="1"/>
    <n v="5"/>
    <n v="2"/>
    <n v="10"/>
    <x v="1"/>
    <s v="Appendicitis"/>
    <s v="Pediatrics"/>
    <s v="Dr. Sade Kikiola"/>
    <s v="AXA"/>
    <x v="57"/>
    <x v="1"/>
    <x v="1"/>
    <s v="Outpatient"/>
    <n v="77"/>
    <n v="179"/>
    <d v="2025-05-09T00:00:00"/>
    <x v="0"/>
    <x v="9"/>
    <s v="Self-Referral"/>
    <s v="No"/>
    <s v="Scheduled"/>
    <s v="Paid"/>
    <m/>
    <m/>
    <s v="N/A"/>
    <n v="179.2"/>
    <n v="0"/>
  </r>
  <r>
    <d v="2025-04-17T00:00:00"/>
    <n v="3623"/>
    <n v="3"/>
    <n v="4"/>
    <n v="3"/>
    <n v="5"/>
    <n v="2"/>
    <n v="4"/>
    <x v="8"/>
    <s v="Fracture"/>
    <s v="Orthopedics"/>
    <s v="Dr. Emma Jones"/>
    <s v="AXA"/>
    <x v="37"/>
    <x v="0"/>
    <x v="1"/>
    <s v="Outpatient"/>
    <n v="626"/>
    <n v="164"/>
    <d v="2025-05-10T00:00:00"/>
    <x v="0"/>
    <x v="1"/>
    <s v="Physician Referral"/>
    <s v="No"/>
    <s v="Scheduled"/>
    <s v="Paid"/>
    <m/>
    <m/>
    <s v="N/A"/>
    <n v="553"/>
    <n v="0"/>
  </r>
  <r>
    <d v="2025-04-17T00:00:00"/>
    <n v="2952"/>
    <n v="5"/>
    <n v="3"/>
    <n v="2"/>
    <n v="4"/>
    <n v="2"/>
    <n v="10"/>
    <x v="1"/>
    <s v="Asthma"/>
    <s v="Neurology"/>
    <s v="Dr. Sade Kikiola"/>
    <s v="AXA"/>
    <x v="55"/>
    <x v="1"/>
    <x v="4"/>
    <s v="Emergency"/>
    <n v="375"/>
    <n v="59"/>
    <m/>
    <x v="1"/>
    <x v="7"/>
    <s v="Emergency"/>
    <s v="No"/>
    <s v="Scheduled"/>
    <s v="Paid"/>
    <d v="2025-04-25T00:00:00"/>
    <d v="2025-04-17T00:00:00"/>
    <s v="General Ward"/>
    <n v="310.8"/>
    <n v="10"/>
  </r>
  <r>
    <d v="2025-04-18T00:00:00"/>
    <n v="2258"/>
    <n v="5"/>
    <n v="2"/>
    <n v="3"/>
    <n v="1"/>
    <n v="2"/>
    <n v="4"/>
    <x v="8"/>
    <s v="Fracture"/>
    <s v="General Surgery"/>
    <s v="Dr. Sade Kikiola"/>
    <s v="AXA"/>
    <x v="26"/>
    <x v="1"/>
    <x v="4"/>
    <s v="Inpatient"/>
    <n v="935"/>
    <n v="49"/>
    <m/>
    <x v="1"/>
    <x v="9"/>
    <s v="Physician Referral"/>
    <s v="No"/>
    <s v="Scheduled"/>
    <s v="Paid"/>
    <d v="2025-04-19T00:00:00"/>
    <d v="2025-04-18T00:00:00"/>
    <s v="Semi-Private Room"/>
    <n v="709.8"/>
    <n v="30"/>
  </r>
  <r>
    <d v="2025-04-18T00:00:00"/>
    <n v="2909"/>
    <n v="1"/>
    <n v="4"/>
    <n v="1"/>
    <n v="1"/>
    <n v="2"/>
    <n v="10"/>
    <x v="1"/>
    <s v="Appendicitis"/>
    <s v="Orthopedics"/>
    <s v="Dr. Olu Abisola"/>
    <s v="AXA"/>
    <x v="58"/>
    <x v="0"/>
    <x v="2"/>
    <s v="Outpatient"/>
    <n v="510"/>
    <n v="78"/>
    <d v="2025-05-02T00:00:00"/>
    <x v="0"/>
    <x v="5"/>
    <s v="Emergency"/>
    <s v="No"/>
    <s v="Scheduled"/>
    <s v="Paid"/>
    <m/>
    <m/>
    <s v="N/A"/>
    <n v="411.6"/>
    <n v="0"/>
  </r>
  <r>
    <d v="2025-04-18T00:00:00"/>
    <n v="1273"/>
    <n v="4"/>
    <n v="1"/>
    <n v="3"/>
    <n v="3"/>
    <n v="2"/>
    <n v="4"/>
    <x v="8"/>
    <s v="Fracture"/>
    <s v="Cardiology"/>
    <s v="Dr. Ravi Patel"/>
    <s v="AXA"/>
    <x v="50"/>
    <x v="0"/>
    <x v="3"/>
    <s v="Inpatient"/>
    <n v="881"/>
    <n v="47"/>
    <d v="2025-04-30T00:00:00"/>
    <x v="0"/>
    <x v="3"/>
    <s v="Physician Referral"/>
    <s v="No"/>
    <s v="Scheduled"/>
    <s v="Paid"/>
    <m/>
    <m/>
    <s v="N/A"/>
    <n v="649.6"/>
    <n v="0"/>
  </r>
  <r>
    <d v="2025-04-18T00:00:00"/>
    <n v="3221"/>
    <n v="4"/>
    <n v="2"/>
    <n v="4"/>
    <n v="4"/>
    <n v="1"/>
    <n v="10"/>
    <x v="1"/>
    <s v="Hypertension"/>
    <s v="General Surgery"/>
    <s v="Dr. Ravi Patel"/>
    <s v="Aviva"/>
    <x v="54"/>
    <x v="1"/>
    <x v="2"/>
    <s v="Emergency"/>
    <n v="143"/>
    <n v="66"/>
    <m/>
    <x v="1"/>
    <x v="7"/>
    <s v="Emergency"/>
    <s v="No"/>
    <s v="Scheduled"/>
    <s v="Paid"/>
    <d v="2025-04-22T00:00:00"/>
    <d v="2025-04-18T00:00:00"/>
    <s v="Semi-Private Room"/>
    <n v="167.3"/>
    <n v="30"/>
  </r>
  <r>
    <d v="2025-04-18T00:00:00"/>
    <n v="923"/>
    <n v="4"/>
    <n v="2"/>
    <n v="4"/>
    <n v="4"/>
    <n v="3"/>
    <n v="4"/>
    <x v="8"/>
    <s v="Hypertension"/>
    <s v="General Surgery"/>
    <s v="Dr. Ravi Patel"/>
    <s v="Allianz"/>
    <x v="17"/>
    <x v="0"/>
    <x v="3"/>
    <s v="Outpatient"/>
    <n v="147"/>
    <n v="136"/>
    <d v="2025-04-26T00:00:00"/>
    <x v="0"/>
    <x v="4"/>
    <s v="Self-Referral"/>
    <s v="No"/>
    <s v="Scheduled"/>
    <s v="Paid"/>
    <m/>
    <m/>
    <s v="N/A"/>
    <n v="198.1"/>
    <n v="0"/>
  </r>
  <r>
    <d v="2025-04-18T00:00:00"/>
    <n v="2021"/>
    <n v="5"/>
    <n v="2"/>
    <n v="2"/>
    <n v="2"/>
    <n v="2"/>
    <n v="10"/>
    <x v="1"/>
    <s v="Asthma"/>
    <s v="General Surgery"/>
    <s v="Dr. Sade Kikiola"/>
    <s v="AXA"/>
    <x v="13"/>
    <x v="1"/>
    <x v="1"/>
    <s v="Outpatient"/>
    <n v="389"/>
    <n v="170"/>
    <m/>
    <x v="1"/>
    <x v="1"/>
    <s v="Self-Referral"/>
    <s v="No"/>
    <s v="Scheduled"/>
    <s v="Paid"/>
    <d v="2025-04-24T00:00:00"/>
    <d v="2025-04-18T00:00:00"/>
    <s v="General Ward"/>
    <n v="398.3"/>
    <n v="10"/>
  </r>
  <r>
    <d v="2025-04-18T00:00:00"/>
    <n v="4841"/>
    <n v="5"/>
    <n v="4"/>
    <n v="1"/>
    <n v="2"/>
    <n v="2"/>
    <n v="4"/>
    <x v="8"/>
    <s v="Appendicitis"/>
    <s v="Orthopedics"/>
    <s v="Dr. Sade Kikiola"/>
    <s v="AXA"/>
    <x v="28"/>
    <x v="0"/>
    <x v="4"/>
    <s v="Inpatient"/>
    <n v="424"/>
    <n v="102"/>
    <m/>
    <x v="1"/>
    <x v="5"/>
    <s v="Physician Referral"/>
    <s v="No"/>
    <s v="Scheduled"/>
    <s v="Paid"/>
    <d v="2025-04-25T00:00:00"/>
    <d v="2025-04-18T00:00:00"/>
    <s v="Private Room"/>
    <n v="403.2"/>
    <n v="50"/>
  </r>
  <r>
    <d v="2025-04-18T00:00:00"/>
    <n v="4886"/>
    <n v="2"/>
    <n v="1"/>
    <n v="1"/>
    <n v="4"/>
    <n v="2"/>
    <n v="10"/>
    <x v="1"/>
    <s v="Appendicitis"/>
    <s v="Cardiology"/>
    <s v="Dr. Johnson Grek"/>
    <s v="AXA"/>
    <x v="10"/>
    <x v="0"/>
    <x v="2"/>
    <s v="Inpatient"/>
    <n v="275"/>
    <n v="76"/>
    <m/>
    <x v="1"/>
    <x v="6"/>
    <s v="Self-Referral"/>
    <s v="No"/>
    <s v="Scheduled"/>
    <s v="Paid"/>
    <d v="2025-04-22T00:00:00"/>
    <d v="2025-04-18T00:00:00"/>
    <s v="Semi-Private Room"/>
    <n v="266.7"/>
    <n v="30"/>
  </r>
  <r>
    <d v="2025-04-18T00:00:00"/>
    <n v="4694"/>
    <n v="3"/>
    <n v="4"/>
    <n v="1"/>
    <n v="5"/>
    <n v="1"/>
    <n v="4"/>
    <x v="8"/>
    <s v="Appendicitis"/>
    <s v="Orthopedics"/>
    <s v="Dr. Emma Jones"/>
    <s v="Aviva"/>
    <x v="34"/>
    <x v="1"/>
    <x v="3"/>
    <s v="Inpatient"/>
    <n v="679"/>
    <n v="148"/>
    <m/>
    <x v="1"/>
    <x v="9"/>
    <s v="Emergency"/>
    <s v="No"/>
    <s v="Scheduled"/>
    <s v="Paid"/>
    <d v="2025-04-26T00:00:00"/>
    <d v="2025-04-18T00:00:00"/>
    <s v="General Ward"/>
    <n v="585.9"/>
    <n v="10"/>
  </r>
  <r>
    <d v="2025-04-18T00:00:00"/>
    <n v="4080"/>
    <n v="2"/>
    <n v="2"/>
    <n v="1"/>
    <n v="4"/>
    <n v="2"/>
    <n v="10"/>
    <x v="1"/>
    <s v="Appendicitis"/>
    <s v="General Surgery"/>
    <s v="Dr. Johnson Grek"/>
    <s v="AXA"/>
    <x v="16"/>
    <x v="0"/>
    <x v="0"/>
    <s v="Inpatient"/>
    <n v="608"/>
    <n v="48"/>
    <d v="2025-05-04T00:00:00"/>
    <x v="0"/>
    <x v="7"/>
    <s v="Self-Referral"/>
    <s v="No"/>
    <s v="Scheduled"/>
    <s v="Paid"/>
    <m/>
    <m/>
    <s v="N/A"/>
    <n v="459.2"/>
    <n v="0"/>
  </r>
  <r>
    <d v="2025-04-19T00:00:00"/>
    <n v="2241"/>
    <n v="3"/>
    <n v="2"/>
    <n v="1"/>
    <n v="5"/>
    <n v="3"/>
    <n v="4"/>
    <x v="8"/>
    <s v="Appendicitis"/>
    <s v="General Surgery"/>
    <s v="Dr. Emma Jones"/>
    <s v="Allianz"/>
    <x v="29"/>
    <x v="1"/>
    <x v="3"/>
    <s v="Outpatient"/>
    <n v="846"/>
    <n v="197"/>
    <d v="2025-05-12T00:00:00"/>
    <x v="0"/>
    <x v="6"/>
    <s v="Self-Referral"/>
    <s v="No"/>
    <s v="Scheduled"/>
    <s v="Paid"/>
    <m/>
    <m/>
    <s v="N/A"/>
    <n v="730.1"/>
    <n v="0"/>
  </r>
  <r>
    <d v="2025-04-19T00:00:00"/>
    <n v="2453"/>
    <n v="2"/>
    <n v="3"/>
    <n v="5"/>
    <n v="2"/>
    <n v="1"/>
    <n v="10"/>
    <x v="1"/>
    <s v="Migraine"/>
    <s v="Neurology"/>
    <s v="Dr. Johnson Grek"/>
    <s v="Aviva"/>
    <x v="50"/>
    <x v="0"/>
    <x v="3"/>
    <s v="Emergency"/>
    <n v="995"/>
    <n v="83"/>
    <m/>
    <x v="1"/>
    <x v="1"/>
    <s v="Self-Referral"/>
    <s v="No"/>
    <s v="Scheduled"/>
    <s v="Paid"/>
    <d v="2025-04-27T00:00:00"/>
    <d v="2025-04-19T00:00:00"/>
    <s v="General Ward"/>
    <n v="761.6"/>
    <n v="10"/>
  </r>
  <r>
    <d v="2025-04-19T00:00:00"/>
    <n v="1757"/>
    <n v="2"/>
    <n v="5"/>
    <n v="3"/>
    <n v="4"/>
    <n v="1"/>
    <n v="4"/>
    <x v="8"/>
    <s v="Fracture"/>
    <s v="Pediatrics"/>
    <s v="Dr. Johnson Grek"/>
    <s v="Aviva"/>
    <x v="59"/>
    <x v="1"/>
    <x v="4"/>
    <s v="Inpatient"/>
    <n v="408"/>
    <n v="118"/>
    <m/>
    <x v="1"/>
    <x v="6"/>
    <s v="Self-Referral"/>
    <s v="No"/>
    <s v="Scheduled"/>
    <s v="Paid"/>
    <d v="2025-04-28T00:00:00"/>
    <d v="2025-04-19T00:00:00"/>
    <s v="General Ward"/>
    <n v="375.2"/>
    <n v="10"/>
  </r>
  <r>
    <d v="2025-04-19T00:00:00"/>
    <n v="2009"/>
    <n v="2"/>
    <n v="4"/>
    <n v="1"/>
    <n v="5"/>
    <n v="2"/>
    <n v="10"/>
    <x v="1"/>
    <s v="Appendicitis"/>
    <s v="Orthopedics"/>
    <s v="Dr. Johnson Grek"/>
    <s v="AXA"/>
    <x v="54"/>
    <x v="0"/>
    <x v="2"/>
    <s v="Inpatient"/>
    <n v="475"/>
    <n v="56"/>
    <d v="2025-05-14T00:00:00"/>
    <x v="0"/>
    <x v="0"/>
    <s v="Emergency"/>
    <s v="No"/>
    <s v="Scheduled"/>
    <s v="Paid"/>
    <m/>
    <m/>
    <s v="N/A"/>
    <n v="371.7"/>
    <n v="0"/>
  </r>
  <r>
    <d v="2025-04-19T00:00:00"/>
    <n v="2735"/>
    <n v="2"/>
    <n v="1"/>
    <n v="4"/>
    <n v="3"/>
    <n v="1"/>
    <n v="4"/>
    <x v="8"/>
    <s v="Hypertension"/>
    <s v="Cardiology"/>
    <s v="Dr. Johnson Grek"/>
    <s v="Aviva"/>
    <x v="34"/>
    <x v="0"/>
    <x v="1"/>
    <s v="Emergency"/>
    <n v="545"/>
    <n v="147"/>
    <d v="2025-04-29T00:00:00"/>
    <x v="0"/>
    <x v="4"/>
    <s v="Self-Referral"/>
    <s v="No"/>
    <s v="Scheduled"/>
    <s v="Paid"/>
    <m/>
    <m/>
    <s v="N/A"/>
    <n v="484.4"/>
    <n v="0"/>
  </r>
  <r>
    <d v="2025-04-19T00:00:00"/>
    <n v="363"/>
    <n v="5"/>
    <n v="2"/>
    <n v="3"/>
    <n v="3"/>
    <n v="2"/>
    <n v="10"/>
    <x v="1"/>
    <s v="Fracture"/>
    <s v="General Surgery"/>
    <s v="Dr. Sade Kikiola"/>
    <s v="AXA"/>
    <x v="8"/>
    <x v="0"/>
    <x v="2"/>
    <s v="Outpatient"/>
    <n v="895"/>
    <n v="154"/>
    <d v="2025-05-08T00:00:00"/>
    <x v="0"/>
    <x v="0"/>
    <s v="Self-Referral"/>
    <s v="No"/>
    <s v="Scheduled"/>
    <s v="Paid"/>
    <m/>
    <m/>
    <s v="N/A"/>
    <n v="734.3"/>
    <n v="0"/>
  </r>
  <r>
    <d v="2025-04-19T00:00:00"/>
    <n v="4182"/>
    <n v="3"/>
    <n v="4"/>
    <n v="2"/>
    <n v="4"/>
    <n v="3"/>
    <n v="4"/>
    <x v="8"/>
    <s v="Asthma"/>
    <s v="Orthopedics"/>
    <s v="Dr. Emma Jones"/>
    <s v="Allianz"/>
    <x v="26"/>
    <x v="0"/>
    <x v="1"/>
    <s v="Emergency"/>
    <n v="798"/>
    <n v="109"/>
    <d v="2025-05-16T00:00:00"/>
    <x v="0"/>
    <x v="3"/>
    <s v="Physician Referral"/>
    <s v="No"/>
    <s v="Scheduled"/>
    <s v="Paid"/>
    <m/>
    <m/>
    <s v="N/A"/>
    <n v="634.9"/>
    <n v="0"/>
  </r>
  <r>
    <d v="2025-04-19T00:00:00"/>
    <n v="2090"/>
    <n v="2"/>
    <n v="5"/>
    <n v="2"/>
    <n v="1"/>
    <n v="3"/>
    <n v="10"/>
    <x v="1"/>
    <s v="Asthma"/>
    <s v="Pediatrics"/>
    <s v="Dr. Johnson Grek"/>
    <s v="Allianz"/>
    <x v="7"/>
    <x v="0"/>
    <x v="0"/>
    <s v="Emergency"/>
    <n v="333"/>
    <n v="106"/>
    <d v="2025-05-14T00:00:00"/>
    <x v="0"/>
    <x v="1"/>
    <s v="Emergency"/>
    <s v="No"/>
    <s v="Scheduled"/>
    <s v="Paid"/>
    <m/>
    <m/>
    <s v="N/A"/>
    <n v="307.3"/>
    <n v="0"/>
  </r>
  <r>
    <d v="2025-04-19T00:00:00"/>
    <n v="594"/>
    <n v="2"/>
    <n v="4"/>
    <n v="1"/>
    <n v="4"/>
    <n v="1"/>
    <n v="4"/>
    <x v="8"/>
    <s v="Appendicitis"/>
    <s v="Orthopedics"/>
    <s v="Dr. Johnson Grek"/>
    <s v="Aviva"/>
    <x v="61"/>
    <x v="1"/>
    <x v="4"/>
    <s v="Inpatient"/>
    <n v="516"/>
    <n v="83"/>
    <m/>
    <x v="1"/>
    <x v="2"/>
    <s v="Physician Referral"/>
    <s v="No"/>
    <s v="Scheduled"/>
    <s v="Paid"/>
    <d v="2025-04-25T00:00:00"/>
    <d v="2025-04-19T00:00:00"/>
    <s v="Semi-Private Room"/>
    <n v="440.3"/>
    <n v="30"/>
  </r>
  <r>
    <d v="2025-04-19T00:00:00"/>
    <n v="1070"/>
    <n v="4"/>
    <n v="5"/>
    <n v="5"/>
    <n v="2"/>
    <n v="1"/>
    <n v="10"/>
    <x v="1"/>
    <s v="Migraine"/>
    <s v="Pediatrics"/>
    <s v="Dr. Ravi Patel"/>
    <s v="Aviva"/>
    <x v="19"/>
    <x v="0"/>
    <x v="3"/>
    <s v="Emergency"/>
    <n v="133"/>
    <n v="37"/>
    <m/>
    <x v="1"/>
    <x v="5"/>
    <s v="Physician Referral"/>
    <s v="No"/>
    <s v="Scheduled"/>
    <s v="Paid"/>
    <d v="2025-04-23T00:00:00"/>
    <d v="2025-04-19T00:00:00"/>
    <s v="General Ward"/>
    <n v="126"/>
    <n v="10"/>
  </r>
  <r>
    <d v="2025-04-20T00:00:00"/>
    <n v="1959"/>
    <n v="5"/>
    <n v="4"/>
    <n v="5"/>
    <n v="2"/>
    <n v="2"/>
    <n v="4"/>
    <x v="8"/>
    <s v="Migraine"/>
    <s v="Orthopedics"/>
    <s v="Dr. Sade Kikiola"/>
    <s v="AXA"/>
    <x v="7"/>
    <x v="1"/>
    <x v="2"/>
    <s v="Emergency"/>
    <n v="96"/>
    <n v="48"/>
    <m/>
    <x v="1"/>
    <x v="7"/>
    <s v="Physician Referral"/>
    <s v="No"/>
    <s v="Scheduled"/>
    <s v="Paid"/>
    <d v="2025-04-22T00:00:00"/>
    <d v="2025-04-20T00:00:00"/>
    <s v="Semi-Private Room"/>
    <n v="121.8"/>
    <n v="30"/>
  </r>
  <r>
    <d v="2025-04-20T00:00:00"/>
    <n v="1777"/>
    <n v="1"/>
    <n v="3"/>
    <n v="3"/>
    <n v="3"/>
    <n v="1"/>
    <n v="10"/>
    <x v="1"/>
    <s v="Fracture"/>
    <s v="Neurology"/>
    <s v="Dr. Olu Abisola"/>
    <s v="Aviva"/>
    <x v="19"/>
    <x v="1"/>
    <x v="2"/>
    <s v="Outpatient"/>
    <n v="682"/>
    <n v="133"/>
    <m/>
    <x v="1"/>
    <x v="0"/>
    <s v="Self-Referral"/>
    <s v="No"/>
    <s v="Scheduled"/>
    <s v="Paid"/>
    <d v="2025-04-27T00:00:00"/>
    <d v="2025-04-20T00:00:00"/>
    <s v="Private Room"/>
    <n v="605.5"/>
    <n v="50"/>
  </r>
  <r>
    <d v="2025-04-20T00:00:00"/>
    <n v="3964"/>
    <n v="4"/>
    <n v="4"/>
    <n v="5"/>
    <n v="5"/>
    <n v="3"/>
    <n v="4"/>
    <x v="8"/>
    <s v="Migraine"/>
    <s v="Orthopedics"/>
    <s v="Dr. Ravi Patel"/>
    <s v="Allianz"/>
    <x v="11"/>
    <x v="1"/>
    <x v="1"/>
    <s v="Inpatient"/>
    <n v="357"/>
    <n v="79"/>
    <d v="2025-05-12T00:00:00"/>
    <x v="0"/>
    <x v="1"/>
    <s v="Self-Referral"/>
    <s v="No"/>
    <s v="Scheduled"/>
    <s v="Paid"/>
    <m/>
    <m/>
    <s v="N/A"/>
    <n v="305.2"/>
    <n v="0"/>
  </r>
  <r>
    <d v="2025-04-20T00:00:00"/>
    <n v="4413"/>
    <n v="1"/>
    <n v="3"/>
    <n v="2"/>
    <n v="3"/>
    <n v="1"/>
    <n v="10"/>
    <x v="1"/>
    <s v="Asthma"/>
    <s v="Neurology"/>
    <s v="Dr. Olu Abisola"/>
    <s v="Aviva"/>
    <x v="0"/>
    <x v="0"/>
    <x v="2"/>
    <s v="Inpatient"/>
    <n v="155"/>
    <n v="73"/>
    <d v="2025-05-09T00:00:00"/>
    <x v="0"/>
    <x v="3"/>
    <s v="Physician Referral"/>
    <s v="No"/>
    <s v="Scheduled"/>
    <s v="Paid"/>
    <m/>
    <m/>
    <s v="N/A"/>
    <n v="159.6"/>
    <n v="0"/>
  </r>
  <r>
    <d v="2025-04-20T00:00:00"/>
    <n v="3269"/>
    <n v="2"/>
    <n v="5"/>
    <n v="1"/>
    <n v="5"/>
    <n v="3"/>
    <n v="4"/>
    <x v="8"/>
    <s v="Appendicitis"/>
    <s v="Pediatrics"/>
    <s v="Dr. Johnson Grek"/>
    <s v="Allianz"/>
    <x v="41"/>
    <x v="1"/>
    <x v="3"/>
    <s v="Inpatient"/>
    <n v="126"/>
    <n v="91"/>
    <m/>
    <x v="1"/>
    <x v="9"/>
    <s v="Emergency"/>
    <s v="No"/>
    <s v="Scheduled"/>
    <s v="Paid"/>
    <d v="2025-04-23T00:00:00"/>
    <d v="2025-04-20T00:00:00"/>
    <s v="General Ward"/>
    <n v="158.9"/>
    <n v="10"/>
  </r>
  <r>
    <d v="2025-04-20T00:00:00"/>
    <n v="1552"/>
    <n v="3"/>
    <n v="2"/>
    <n v="4"/>
    <n v="4"/>
    <n v="2"/>
    <n v="10"/>
    <x v="1"/>
    <s v="Hypertension"/>
    <s v="General Surgery"/>
    <s v="Dr. Emma Jones"/>
    <s v="AXA"/>
    <x v="34"/>
    <x v="0"/>
    <x v="1"/>
    <s v="Outpatient"/>
    <n v="850"/>
    <n v="168"/>
    <m/>
    <x v="1"/>
    <x v="4"/>
    <s v="Emergency"/>
    <s v="No"/>
    <s v="Scheduled"/>
    <s v="Paid"/>
    <d v="2025-04-23T00:00:00"/>
    <d v="2025-04-20T00:00:00"/>
    <s v="General Ward"/>
    <n v="719.6"/>
    <n v="10"/>
  </r>
  <r>
    <d v="2025-04-20T00:00:00"/>
    <n v="123"/>
    <n v="1"/>
    <n v="2"/>
    <n v="2"/>
    <n v="1"/>
    <n v="3"/>
    <n v="4"/>
    <x v="8"/>
    <s v="Asthma"/>
    <s v="General Surgery"/>
    <s v="Dr. Olu Abisola"/>
    <s v="Allianz"/>
    <x v="56"/>
    <x v="1"/>
    <x v="3"/>
    <s v="Outpatient"/>
    <n v="955"/>
    <n v="168"/>
    <d v="2025-05-01T00:00:00"/>
    <x v="0"/>
    <x v="1"/>
    <s v="Physician Referral"/>
    <s v="No"/>
    <s v="Scheduled"/>
    <s v="Paid"/>
    <m/>
    <m/>
    <s v="N/A"/>
    <n v="786.1"/>
    <n v="0"/>
  </r>
  <r>
    <d v="2025-04-20T00:00:00"/>
    <n v="2439"/>
    <n v="1"/>
    <n v="4"/>
    <n v="2"/>
    <n v="2"/>
    <n v="1"/>
    <n v="10"/>
    <x v="1"/>
    <s v="Asthma"/>
    <s v="Orthopedics"/>
    <s v="Dr. Olu Abisola"/>
    <s v="Aviva"/>
    <x v="30"/>
    <x v="1"/>
    <x v="1"/>
    <s v="Outpatient"/>
    <n v="980"/>
    <n v="77"/>
    <m/>
    <x v="1"/>
    <x v="9"/>
    <s v="Emergency"/>
    <s v="No"/>
    <s v="Scheduled"/>
    <s v="Paid"/>
    <d v="2025-04-23T00:00:00"/>
    <d v="2025-04-20T00:00:00"/>
    <s v="General Ward"/>
    <n v="746.9"/>
    <n v="10"/>
  </r>
  <r>
    <d v="2025-04-20T00:00:00"/>
    <n v="1738"/>
    <n v="1"/>
    <n v="1"/>
    <n v="3"/>
    <n v="4"/>
    <n v="3"/>
    <n v="4"/>
    <x v="8"/>
    <s v="Fracture"/>
    <s v="Cardiology"/>
    <s v="Dr. Olu Abisola"/>
    <s v="Allianz"/>
    <x v="12"/>
    <x v="1"/>
    <x v="3"/>
    <s v="Outpatient"/>
    <n v="511"/>
    <n v="196"/>
    <m/>
    <x v="1"/>
    <x v="7"/>
    <s v="Physician Referral"/>
    <s v="No"/>
    <s v="Scheduled"/>
    <s v="Paid"/>
    <d v="2025-04-24T00:00:00"/>
    <d v="2025-04-20T00:00:00"/>
    <s v="Semi-Private Room"/>
    <n v="515.9"/>
    <n v="30"/>
  </r>
  <r>
    <d v="2025-04-20T00:00:00"/>
    <n v="876"/>
    <n v="3"/>
    <n v="4"/>
    <n v="5"/>
    <n v="3"/>
    <n v="3"/>
    <n v="10"/>
    <x v="1"/>
    <s v="Migraine"/>
    <s v="Orthopedics"/>
    <s v="Dr. Emma Jones"/>
    <s v="Allianz"/>
    <x v="6"/>
    <x v="1"/>
    <x v="1"/>
    <s v="Inpatient"/>
    <n v="574"/>
    <n v="55"/>
    <d v="2025-05-08T00:00:00"/>
    <x v="0"/>
    <x v="8"/>
    <s v="Self-Referral"/>
    <s v="No"/>
    <s v="Scheduled"/>
    <s v="Paid"/>
    <m/>
    <m/>
    <s v="N/A"/>
    <n v="440.3"/>
    <n v="0"/>
  </r>
  <r>
    <d v="2025-04-21T00:00:00"/>
    <n v="1634"/>
    <n v="4"/>
    <n v="3"/>
    <n v="4"/>
    <n v="4"/>
    <n v="1"/>
    <n v="4"/>
    <x v="8"/>
    <s v="Hypertension"/>
    <s v="Neurology"/>
    <s v="Dr. Ravi Patel"/>
    <s v="Aviva"/>
    <x v="46"/>
    <x v="1"/>
    <x v="4"/>
    <s v="Inpatient"/>
    <n v="75"/>
    <n v="164"/>
    <d v="2025-05-04T00:00:00"/>
    <x v="0"/>
    <x v="0"/>
    <s v="Self-Referral"/>
    <s v="No"/>
    <s v="Scheduled"/>
    <s v="Paid"/>
    <m/>
    <m/>
    <s v="N/A"/>
    <n v="167.3"/>
    <n v="0"/>
  </r>
  <r>
    <d v="2025-04-21T00:00:00"/>
    <n v="3559"/>
    <n v="5"/>
    <n v="3"/>
    <n v="4"/>
    <n v="1"/>
    <n v="2"/>
    <n v="10"/>
    <x v="1"/>
    <s v="Hypertension"/>
    <s v="Neurology"/>
    <s v="Dr. Sade Kikiola"/>
    <s v="AXA"/>
    <x v="58"/>
    <x v="0"/>
    <x v="2"/>
    <s v="Emergency"/>
    <n v="583"/>
    <n v="99"/>
    <d v="2025-05-06T00:00:00"/>
    <x v="0"/>
    <x v="5"/>
    <s v="Self-Referral"/>
    <s v="No"/>
    <s v="Scheduled"/>
    <s v="Paid"/>
    <m/>
    <m/>
    <s v="N/A"/>
    <n v="477.4"/>
    <n v="0"/>
  </r>
  <r>
    <d v="2025-04-21T00:00:00"/>
    <n v="1544"/>
    <n v="3"/>
    <n v="5"/>
    <n v="5"/>
    <n v="5"/>
    <n v="3"/>
    <n v="4"/>
    <x v="8"/>
    <s v="Migraine"/>
    <s v="Pediatrics"/>
    <s v="Dr. Emma Jones"/>
    <s v="Allianz"/>
    <x v="33"/>
    <x v="1"/>
    <x v="3"/>
    <s v="Outpatient"/>
    <n v="188"/>
    <n v="34"/>
    <m/>
    <x v="1"/>
    <x v="6"/>
    <s v="Emergency"/>
    <s v="No"/>
    <s v="Scheduled"/>
    <s v="Paid"/>
    <d v="2025-04-23T00:00:00"/>
    <d v="2025-04-21T00:00:00"/>
    <s v="General Ward"/>
    <n v="162.4"/>
    <n v="10"/>
  </r>
  <r>
    <d v="2025-04-21T00:00:00"/>
    <n v="1874"/>
    <n v="4"/>
    <n v="4"/>
    <n v="1"/>
    <n v="1"/>
    <n v="1"/>
    <n v="10"/>
    <x v="1"/>
    <s v="Appendicitis"/>
    <s v="Orthopedics"/>
    <s v="Dr. Ravi Patel"/>
    <s v="Aviva"/>
    <x v="50"/>
    <x v="1"/>
    <x v="0"/>
    <s v="Emergency"/>
    <n v="663"/>
    <n v="59"/>
    <d v="2025-05-02T00:00:00"/>
    <x v="0"/>
    <x v="4"/>
    <s v="Physician Referral"/>
    <s v="No"/>
    <s v="Scheduled"/>
    <s v="Paid"/>
    <m/>
    <m/>
    <s v="N/A"/>
    <n v="505.4"/>
    <n v="0"/>
  </r>
  <r>
    <d v="2025-04-21T00:00:00"/>
    <n v="1837"/>
    <n v="2"/>
    <n v="5"/>
    <n v="5"/>
    <n v="3"/>
    <n v="3"/>
    <n v="4"/>
    <x v="8"/>
    <s v="Migraine"/>
    <s v="Pediatrics"/>
    <s v="Dr. Johnson Grek"/>
    <s v="Allianz"/>
    <x v="11"/>
    <x v="0"/>
    <x v="4"/>
    <s v="Outpatient"/>
    <n v="972"/>
    <n v="100"/>
    <d v="2025-05-01T00:00:00"/>
    <x v="0"/>
    <x v="5"/>
    <s v="Emergency"/>
    <s v="No"/>
    <s v="Scheduled"/>
    <s v="Paid"/>
    <m/>
    <m/>
    <s v="N/A"/>
    <n v="750.4"/>
    <n v="0"/>
  </r>
  <r>
    <d v="2025-04-21T00:00:00"/>
    <n v="1278"/>
    <n v="4"/>
    <n v="1"/>
    <n v="1"/>
    <n v="1"/>
    <n v="3"/>
    <n v="10"/>
    <x v="1"/>
    <s v="Appendicitis"/>
    <s v="Cardiology"/>
    <s v="Dr. Ravi Patel"/>
    <s v="Allianz"/>
    <x v="14"/>
    <x v="0"/>
    <x v="4"/>
    <s v="Emergency"/>
    <n v="439"/>
    <n v="70"/>
    <m/>
    <x v="1"/>
    <x v="9"/>
    <s v="Emergency"/>
    <s v="No"/>
    <s v="Scheduled"/>
    <s v="Paid"/>
    <d v="2025-04-26T00:00:00"/>
    <d v="2025-04-21T00:00:00"/>
    <s v="Semi-Private Room"/>
    <n v="377.3"/>
    <n v="30"/>
  </r>
  <r>
    <d v="2025-04-21T00:00:00"/>
    <n v="1671"/>
    <n v="1"/>
    <n v="2"/>
    <n v="4"/>
    <n v="2"/>
    <n v="3"/>
    <n v="4"/>
    <x v="8"/>
    <s v="Hypertension"/>
    <s v="General Surgery"/>
    <s v="Dr. Olu Abisola"/>
    <s v="Allianz"/>
    <x v="34"/>
    <x v="0"/>
    <x v="3"/>
    <s v="Inpatient"/>
    <n v="850"/>
    <n v="160"/>
    <d v="2025-05-07T00:00:00"/>
    <x v="0"/>
    <x v="4"/>
    <s v="Self-Referral"/>
    <s v="No"/>
    <s v="Scheduled"/>
    <s v="Paid"/>
    <m/>
    <m/>
    <s v="N/A"/>
    <n v="707"/>
    <n v="0"/>
  </r>
  <r>
    <d v="2025-04-21T00:00:00"/>
    <n v="3943"/>
    <n v="4"/>
    <n v="2"/>
    <n v="3"/>
    <n v="1"/>
    <n v="2"/>
    <n v="10"/>
    <x v="1"/>
    <s v="Fracture"/>
    <s v="General Surgery"/>
    <s v="Dr. Ravi Patel"/>
    <s v="AXA"/>
    <x v="6"/>
    <x v="1"/>
    <x v="3"/>
    <s v="Inpatient"/>
    <n v="456"/>
    <n v="185"/>
    <m/>
    <x v="1"/>
    <x v="1"/>
    <s v="Emergency"/>
    <s v="No"/>
    <s v="Scheduled"/>
    <s v="Paid"/>
    <d v="2025-04-24T00:00:00"/>
    <d v="2025-04-21T00:00:00"/>
    <s v="General Ward"/>
    <n v="455.7"/>
    <n v="10"/>
  </r>
  <r>
    <d v="2025-04-21T00:00:00"/>
    <n v="3716"/>
    <n v="4"/>
    <n v="4"/>
    <n v="2"/>
    <n v="4"/>
    <n v="3"/>
    <n v="4"/>
    <x v="8"/>
    <s v="Asthma"/>
    <s v="Orthopedics"/>
    <s v="Dr. Ravi Patel"/>
    <s v="Allianz"/>
    <x v="47"/>
    <x v="1"/>
    <x v="0"/>
    <s v="Outpatient"/>
    <n v="870"/>
    <n v="116"/>
    <m/>
    <x v="1"/>
    <x v="8"/>
    <s v="Physician Referral"/>
    <s v="No"/>
    <s v="Scheduled"/>
    <s v="Paid"/>
    <d v="2025-04-26T00:00:00"/>
    <d v="2025-04-21T00:00:00"/>
    <s v="General Ward"/>
    <n v="697.2"/>
    <n v="10"/>
  </r>
  <r>
    <d v="2025-04-21T00:00:00"/>
    <n v="4789"/>
    <n v="2"/>
    <n v="5"/>
    <n v="4"/>
    <n v="5"/>
    <n v="1"/>
    <n v="15"/>
    <x v="2"/>
    <s v="Hypertension"/>
    <s v="Pediatrics"/>
    <s v="Dr. Johnson Grek"/>
    <s v="Aviva"/>
    <x v="46"/>
    <x v="1"/>
    <x v="3"/>
    <s v="Inpatient"/>
    <n v="439"/>
    <n v="173"/>
    <m/>
    <x v="1"/>
    <x v="1"/>
    <s v="Emergency"/>
    <s v="No"/>
    <s v="Scheduled"/>
    <s v="Paid"/>
    <d v="2025-04-28T00:00:00"/>
    <d v="2025-04-21T00:00:00"/>
    <s v="General Ward"/>
    <n v="435.4"/>
    <n v="10"/>
  </r>
  <r>
    <d v="2025-04-22T00:00:00"/>
    <n v="2621"/>
    <n v="2"/>
    <n v="5"/>
    <n v="4"/>
    <n v="2"/>
    <n v="1"/>
    <n v="12"/>
    <x v="1"/>
    <s v="Hypertension"/>
    <s v="Pediatrics"/>
    <s v="Dr. Johnson Grek"/>
    <s v="Aviva"/>
    <x v="22"/>
    <x v="1"/>
    <x v="0"/>
    <s v="Outpatient"/>
    <n v="431"/>
    <n v="162"/>
    <m/>
    <x v="1"/>
    <x v="0"/>
    <s v="Self-Referral"/>
    <s v="No"/>
    <s v="Scheduled"/>
    <s v="Paid"/>
    <d v="2025-05-01T00:00:00"/>
    <d v="2025-04-22T00:00:00"/>
    <s v="General Ward"/>
    <n v="422.1"/>
    <n v="10"/>
  </r>
  <r>
    <d v="2025-04-22T00:00:00"/>
    <n v="1721"/>
    <n v="4"/>
    <n v="1"/>
    <n v="4"/>
    <n v="2"/>
    <n v="3"/>
    <n v="7"/>
    <x v="4"/>
    <s v="Hypertension"/>
    <s v="Cardiology"/>
    <s v="Dr. Ravi Patel"/>
    <s v="Allianz"/>
    <x v="40"/>
    <x v="1"/>
    <x v="3"/>
    <s v="Emergency"/>
    <n v="792"/>
    <n v="136"/>
    <d v="2025-05-14T00:00:00"/>
    <x v="0"/>
    <x v="0"/>
    <s v="Emergency"/>
    <s v="No"/>
    <s v="Scheduled"/>
    <s v="Paid"/>
    <m/>
    <m/>
    <s v="N/A"/>
    <n v="649.6"/>
    <n v="0"/>
  </r>
  <r>
    <d v="2025-04-22T00:00:00"/>
    <n v="2353"/>
    <n v="3"/>
    <n v="5"/>
    <n v="2"/>
    <n v="2"/>
    <n v="2"/>
    <n v="30"/>
    <x v="7"/>
    <s v="Asthma"/>
    <s v="Pediatrics"/>
    <s v="Dr. Emma Jones"/>
    <s v="AXA"/>
    <x v="15"/>
    <x v="1"/>
    <x v="0"/>
    <s v="Outpatient"/>
    <n v="292"/>
    <n v="152"/>
    <m/>
    <x v="1"/>
    <x v="0"/>
    <s v="Physician Referral"/>
    <s v="No"/>
    <s v="Scheduled"/>
    <s v="Paid"/>
    <d v="2025-04-24T00:00:00"/>
    <d v="2025-04-22T00:00:00"/>
    <s v="General Ward"/>
    <n v="317.8"/>
    <n v="10"/>
  </r>
  <r>
    <d v="2025-04-22T00:00:00"/>
    <n v="3985"/>
    <n v="2"/>
    <n v="3"/>
    <n v="1"/>
    <n v="3"/>
    <n v="1"/>
    <n v="18"/>
    <x v="3"/>
    <s v="Appendicitis"/>
    <s v="Neurology"/>
    <s v="Dr. Johnson Grek"/>
    <s v="Aviva"/>
    <x v="17"/>
    <x v="0"/>
    <x v="1"/>
    <s v="Emergency"/>
    <n v="195"/>
    <n v="21"/>
    <d v="2025-05-09T00:00:00"/>
    <x v="0"/>
    <x v="4"/>
    <s v="Emergency"/>
    <s v="No"/>
    <s v="Scheduled"/>
    <s v="Paid"/>
    <m/>
    <m/>
    <s v="N/A"/>
    <n v="151.19999999999999"/>
    <n v="0"/>
  </r>
  <r>
    <d v="2025-04-22T00:00:00"/>
    <n v="3514"/>
    <n v="1"/>
    <n v="3"/>
    <n v="3"/>
    <n v="3"/>
    <n v="2"/>
    <n v="10"/>
    <x v="1"/>
    <s v="Fracture"/>
    <s v="Neurology"/>
    <s v="Dr. Olu Abisola"/>
    <s v="AXA"/>
    <x v="36"/>
    <x v="0"/>
    <x v="2"/>
    <s v="Emergency"/>
    <n v="153"/>
    <n v="134"/>
    <d v="2025-05-07T00:00:00"/>
    <x v="0"/>
    <x v="1"/>
    <s v="Physician Referral"/>
    <s v="No"/>
    <s v="Scheduled"/>
    <s v="Paid"/>
    <m/>
    <m/>
    <s v="N/A"/>
    <n v="200.9"/>
    <n v="0"/>
  </r>
  <r>
    <d v="2025-04-22T00:00:00"/>
    <n v="2206"/>
    <n v="3"/>
    <n v="3"/>
    <n v="3"/>
    <n v="4"/>
    <n v="2"/>
    <n v="15"/>
    <x v="2"/>
    <s v="Fracture"/>
    <s v="Neurology"/>
    <s v="Dr. Emma Jones"/>
    <s v="AXA"/>
    <x v="12"/>
    <x v="1"/>
    <x v="2"/>
    <s v="Outpatient"/>
    <n v="836"/>
    <n v="97"/>
    <d v="2025-05-03T00:00:00"/>
    <x v="0"/>
    <x v="4"/>
    <s v="Physician Referral"/>
    <s v="No"/>
    <s v="Scheduled"/>
    <s v="Paid"/>
    <m/>
    <m/>
    <s v="N/A"/>
    <n v="653.1"/>
    <n v="0"/>
  </r>
  <r>
    <d v="2025-04-22T00:00:00"/>
    <n v="1324"/>
    <n v="4"/>
    <n v="4"/>
    <n v="3"/>
    <n v="5"/>
    <n v="1"/>
    <n v="27"/>
    <x v="5"/>
    <s v="Fracture"/>
    <s v="Orthopedics"/>
    <s v="Dr. Ravi Patel"/>
    <s v="Aviva"/>
    <x v="8"/>
    <x v="1"/>
    <x v="3"/>
    <s v="Inpatient"/>
    <n v="609"/>
    <n v="112"/>
    <d v="2025-05-09T00:00:00"/>
    <x v="0"/>
    <x v="7"/>
    <s v="Self-Referral"/>
    <s v="No"/>
    <s v="Scheduled"/>
    <s v="Paid"/>
    <m/>
    <m/>
    <s v="N/A"/>
    <n v="504.7"/>
    <n v="0"/>
  </r>
  <r>
    <d v="2025-04-22T00:00:00"/>
    <n v="2085"/>
    <n v="1"/>
    <n v="3"/>
    <n v="1"/>
    <n v="1"/>
    <n v="1"/>
    <n v="29"/>
    <x v="7"/>
    <s v="Appendicitis"/>
    <s v="Neurology"/>
    <s v="Dr. Olu Abisola"/>
    <s v="Aviva"/>
    <x v="9"/>
    <x v="1"/>
    <x v="3"/>
    <s v="Emergency"/>
    <n v="728"/>
    <n v="96"/>
    <d v="2025-05-07T00:00:00"/>
    <x v="0"/>
    <x v="6"/>
    <s v="Self-Referral"/>
    <s v="No"/>
    <s v="Scheduled"/>
    <s v="Paid"/>
    <m/>
    <m/>
    <s v="N/A"/>
    <n v="576.79999999999995"/>
    <n v="0"/>
  </r>
  <r>
    <d v="2025-04-22T00:00:00"/>
    <n v="576"/>
    <n v="1"/>
    <n v="3"/>
    <n v="5"/>
    <n v="4"/>
    <n v="2"/>
    <n v="14"/>
    <x v="2"/>
    <s v="Migraine"/>
    <s v="Neurology"/>
    <s v="Dr. Olu Abisola"/>
    <s v="AXA"/>
    <x v="37"/>
    <x v="1"/>
    <x v="2"/>
    <s v="Inpatient"/>
    <n v="683"/>
    <n v="79"/>
    <m/>
    <x v="1"/>
    <x v="0"/>
    <s v="Self-Referral"/>
    <s v="No"/>
    <s v="Scheduled"/>
    <s v="Paid"/>
    <d v="2025-05-01T00:00:00"/>
    <d v="2025-04-22T00:00:00"/>
    <s v="Semi-Private Room"/>
    <n v="554.4"/>
    <n v="30"/>
  </r>
  <r>
    <d v="2025-04-22T00:00:00"/>
    <n v="3479"/>
    <n v="3"/>
    <n v="2"/>
    <n v="5"/>
    <n v="3"/>
    <n v="3"/>
    <n v="21"/>
    <x v="6"/>
    <s v="Migraine"/>
    <s v="General Surgery"/>
    <s v="Dr. Emma Jones"/>
    <s v="Allianz"/>
    <x v="0"/>
    <x v="1"/>
    <x v="2"/>
    <s v="Emergency"/>
    <n v="183"/>
    <n v="115"/>
    <d v="2025-05-15T00:00:00"/>
    <x v="0"/>
    <x v="0"/>
    <s v="Self-Referral"/>
    <s v="No"/>
    <s v="Scheduled"/>
    <s v="Paid"/>
    <m/>
    <m/>
    <s v="N/A"/>
    <n v="208.6"/>
    <n v="0"/>
  </r>
  <r>
    <d v="2025-04-23T00:00:00"/>
    <n v="790"/>
    <n v="4"/>
    <n v="4"/>
    <n v="3"/>
    <n v="4"/>
    <n v="2"/>
    <n v="27"/>
    <x v="5"/>
    <s v="Fracture"/>
    <s v="Orthopedics"/>
    <s v="Dr. Ravi Patel"/>
    <s v="AXA"/>
    <x v="7"/>
    <x v="0"/>
    <x v="0"/>
    <s v="Emergency"/>
    <n v="644"/>
    <n v="117"/>
    <m/>
    <x v="1"/>
    <x v="0"/>
    <s v="Self-Referral"/>
    <s v="No"/>
    <s v="Scheduled"/>
    <s v="Paid"/>
    <d v="2025-04-29T00:00:00"/>
    <d v="2025-04-23T00:00:00"/>
    <s v="Semi-Private Room"/>
    <n v="553.70000000000005"/>
    <n v="30"/>
  </r>
  <r>
    <d v="2025-04-23T00:00:00"/>
    <n v="1833"/>
    <n v="1"/>
    <n v="3"/>
    <n v="4"/>
    <n v="5"/>
    <n v="1"/>
    <n v="4"/>
    <x v="8"/>
    <s v="Hypertension"/>
    <s v="Neurology"/>
    <s v="Dr. Olu Abisola"/>
    <s v="Aviva"/>
    <x v="5"/>
    <x v="0"/>
    <x v="0"/>
    <s v="Emergency"/>
    <n v="784"/>
    <n v="75"/>
    <m/>
    <x v="1"/>
    <x v="8"/>
    <s v="Physician Referral"/>
    <s v="No"/>
    <s v="Scheduled"/>
    <s v="Paid"/>
    <d v="2025-04-29T00:00:00"/>
    <d v="2025-04-23T00:00:00"/>
    <s v="Semi-Private Room"/>
    <n v="622.29999999999995"/>
    <n v="30"/>
  </r>
  <r>
    <d v="2025-04-23T00:00:00"/>
    <n v="3600"/>
    <n v="2"/>
    <n v="1"/>
    <n v="4"/>
    <n v="4"/>
    <n v="2"/>
    <n v="22"/>
    <x v="6"/>
    <s v="Hypertension"/>
    <s v="Cardiology"/>
    <s v="Dr. Johnson Grek"/>
    <s v="AXA"/>
    <x v="30"/>
    <x v="1"/>
    <x v="1"/>
    <s v="Emergency"/>
    <n v="364"/>
    <n v="137"/>
    <m/>
    <x v="1"/>
    <x v="2"/>
    <s v="Physician Referral"/>
    <s v="No"/>
    <s v="Scheduled"/>
    <s v="Paid"/>
    <d v="2025-04-26T00:00:00"/>
    <d v="2025-04-23T00:00:00"/>
    <s v="Private Room"/>
    <n v="385.7"/>
    <n v="50"/>
  </r>
  <r>
    <d v="2025-04-23T00:00:00"/>
    <n v="1213"/>
    <n v="2"/>
    <n v="3"/>
    <n v="2"/>
    <n v="2"/>
    <n v="1"/>
    <n v="22"/>
    <x v="6"/>
    <s v="Asthma"/>
    <s v="Neurology"/>
    <s v="Dr. Johnson Grek"/>
    <s v="Aviva"/>
    <x v="57"/>
    <x v="0"/>
    <x v="1"/>
    <s v="Outpatient"/>
    <n v="801"/>
    <n v="138"/>
    <d v="2025-05-21T00:00:00"/>
    <x v="0"/>
    <x v="0"/>
    <s v="Physician Referral"/>
    <s v="No"/>
    <s v="Scheduled"/>
    <s v="Paid"/>
    <m/>
    <m/>
    <s v="N/A"/>
    <n v="657.3"/>
    <n v="0"/>
  </r>
  <r>
    <d v="2025-04-23T00:00:00"/>
    <n v="1020"/>
    <n v="3"/>
    <n v="4"/>
    <n v="2"/>
    <n v="1"/>
    <n v="3"/>
    <n v="10"/>
    <x v="1"/>
    <s v="Asthma"/>
    <s v="Orthopedics"/>
    <s v="Dr. Emma Jones"/>
    <s v="Allianz"/>
    <x v="47"/>
    <x v="1"/>
    <x v="0"/>
    <s v="Emergency"/>
    <n v="171"/>
    <n v="57"/>
    <d v="2025-05-10T00:00:00"/>
    <x v="0"/>
    <x v="1"/>
    <s v="Physician Referral"/>
    <s v="No"/>
    <s v="Scheduled"/>
    <s v="Paid"/>
    <m/>
    <m/>
    <s v="N/A"/>
    <n v="159.6"/>
    <n v="0"/>
  </r>
  <r>
    <d v="2025-04-23T00:00:00"/>
    <n v="1764"/>
    <n v="2"/>
    <n v="5"/>
    <n v="2"/>
    <n v="3"/>
    <n v="3"/>
    <n v="34"/>
    <x v="9"/>
    <s v="Asthma"/>
    <s v="Pediatrics"/>
    <s v="Dr. Johnson Grek"/>
    <s v="Allianz"/>
    <x v="37"/>
    <x v="1"/>
    <x v="1"/>
    <s v="Inpatient"/>
    <n v="414"/>
    <n v="121"/>
    <d v="2025-05-20T00:00:00"/>
    <x v="0"/>
    <x v="7"/>
    <s v="Emergency"/>
    <s v="No"/>
    <s v="Scheduled"/>
    <s v="Paid"/>
    <m/>
    <m/>
    <s v="N/A"/>
    <n v="374.5"/>
    <n v="0"/>
  </r>
  <r>
    <d v="2025-04-23T00:00:00"/>
    <n v="3474"/>
    <n v="5"/>
    <n v="2"/>
    <n v="2"/>
    <n v="3"/>
    <n v="3"/>
    <n v="2"/>
    <x v="8"/>
    <s v="Asthma"/>
    <s v="General Surgery"/>
    <s v="Dr. Sade Kikiola"/>
    <s v="Allianz"/>
    <x v="14"/>
    <x v="1"/>
    <x v="4"/>
    <s v="Inpatient"/>
    <n v="233"/>
    <n v="70"/>
    <d v="2025-05-05T00:00:00"/>
    <x v="0"/>
    <x v="9"/>
    <s v="Physician Referral"/>
    <s v="No"/>
    <s v="Scheduled"/>
    <s v="Paid"/>
    <m/>
    <m/>
    <s v="N/A"/>
    <n v="212.1"/>
    <n v="0"/>
  </r>
  <r>
    <d v="2025-04-23T00:00:00"/>
    <n v="4583"/>
    <n v="4"/>
    <n v="2"/>
    <n v="2"/>
    <n v="5"/>
    <n v="3"/>
    <n v="27"/>
    <x v="5"/>
    <s v="Asthma"/>
    <s v="General Surgery"/>
    <s v="Dr. Ravi Patel"/>
    <s v="Allianz"/>
    <x v="49"/>
    <x v="0"/>
    <x v="0"/>
    <s v="Outpatient"/>
    <n v="454"/>
    <n v="188"/>
    <m/>
    <x v="1"/>
    <x v="5"/>
    <s v="Self-Referral"/>
    <s v="No"/>
    <s v="Scheduled"/>
    <s v="Paid"/>
    <d v="2025-05-02T00:00:00"/>
    <d v="2025-04-23T00:00:00"/>
    <s v="General Ward"/>
    <n v="456.4"/>
    <n v="10"/>
  </r>
  <r>
    <d v="2025-04-23T00:00:00"/>
    <n v="1725"/>
    <n v="1"/>
    <n v="4"/>
    <n v="2"/>
    <n v="5"/>
    <n v="3"/>
    <n v="10"/>
    <x v="1"/>
    <s v="Asthma"/>
    <s v="Orthopedics"/>
    <s v="Dr. Olu Abisola"/>
    <s v="Allianz"/>
    <x v="9"/>
    <x v="0"/>
    <x v="1"/>
    <s v="Emergency"/>
    <n v="142"/>
    <n v="146"/>
    <d v="2025-05-15T00:00:00"/>
    <x v="0"/>
    <x v="6"/>
    <s v="Physician Referral"/>
    <s v="No"/>
    <s v="Scheduled"/>
    <s v="Paid"/>
    <m/>
    <m/>
    <s v="N/A"/>
    <n v="201.6"/>
    <n v="0"/>
  </r>
  <r>
    <d v="2025-04-23T00:00:00"/>
    <n v="4385"/>
    <n v="1"/>
    <n v="3"/>
    <n v="2"/>
    <n v="5"/>
    <n v="1"/>
    <n v="2"/>
    <x v="8"/>
    <s v="Asthma"/>
    <s v="Neurology"/>
    <s v="Dr. Olu Abisola"/>
    <s v="Aviva"/>
    <x v="27"/>
    <x v="1"/>
    <x v="1"/>
    <s v="Outpatient"/>
    <n v="591"/>
    <n v="122"/>
    <d v="2025-05-18T00:00:00"/>
    <x v="0"/>
    <x v="2"/>
    <s v="Emergency"/>
    <s v="No"/>
    <s v="Scheduled"/>
    <s v="Paid"/>
    <m/>
    <m/>
    <s v="N/A"/>
    <n v="499.1"/>
    <n v="0"/>
  </r>
  <r>
    <d v="2025-04-24T00:00:00"/>
    <n v="4580"/>
    <n v="3"/>
    <n v="1"/>
    <n v="2"/>
    <n v="3"/>
    <n v="2"/>
    <n v="13"/>
    <x v="2"/>
    <s v="Asthma"/>
    <s v="Cardiology"/>
    <s v="Dr. Emma Jones"/>
    <s v="AXA"/>
    <x v="13"/>
    <x v="0"/>
    <x v="3"/>
    <s v="Inpatient"/>
    <n v="497"/>
    <n v="199"/>
    <m/>
    <x v="1"/>
    <x v="8"/>
    <s v="Emergency"/>
    <s v="No"/>
    <s v="Scheduled"/>
    <s v="Paid"/>
    <d v="2025-04-28T00:00:00"/>
    <d v="2025-04-24T00:00:00"/>
    <s v="General Ward"/>
    <n v="494.2"/>
    <n v="10"/>
  </r>
  <r>
    <d v="2025-04-24T00:00:00"/>
    <n v="822"/>
    <n v="3"/>
    <n v="3"/>
    <n v="2"/>
    <n v="2"/>
    <n v="3"/>
    <n v="20"/>
    <x v="3"/>
    <s v="Asthma"/>
    <s v="Neurology"/>
    <s v="Dr. Emma Jones"/>
    <s v="Allianz"/>
    <x v="50"/>
    <x v="0"/>
    <x v="3"/>
    <s v="Emergency"/>
    <n v="67"/>
    <n v="148"/>
    <m/>
    <x v="1"/>
    <x v="5"/>
    <s v="Self-Referral"/>
    <s v="No"/>
    <s v="Scheduled"/>
    <s v="Paid"/>
    <d v="2025-04-29T00:00:00"/>
    <d v="2025-04-24T00:00:00"/>
    <s v="General Ward"/>
    <n v="157.5"/>
    <n v="10"/>
  </r>
  <r>
    <d v="2025-04-24T00:00:00"/>
    <n v="2404"/>
    <n v="1"/>
    <n v="3"/>
    <n v="2"/>
    <n v="1"/>
    <n v="1"/>
    <n v="26"/>
    <x v="5"/>
    <s v="Asthma"/>
    <s v="Neurology"/>
    <s v="Dr. Olu Abisola"/>
    <s v="Aviva"/>
    <x v="11"/>
    <x v="1"/>
    <x v="3"/>
    <s v="Inpatient"/>
    <n v="351"/>
    <n v="104"/>
    <m/>
    <x v="1"/>
    <x v="8"/>
    <s v="Emergency"/>
    <s v="No"/>
    <s v="Scheduled"/>
    <s v="Paid"/>
    <d v="2025-04-27T00:00:00"/>
    <d v="2025-04-24T00:00:00"/>
    <s v="General Ward"/>
    <n v="325.5"/>
    <n v="10"/>
  </r>
  <r>
    <d v="2025-04-24T00:00:00"/>
    <n v="2980"/>
    <n v="2"/>
    <n v="1"/>
    <n v="2"/>
    <n v="5"/>
    <n v="2"/>
    <n v="9"/>
    <x v="1"/>
    <s v="Asthma"/>
    <s v="Cardiology"/>
    <s v="Dr. Johnson Grek"/>
    <s v="AXA"/>
    <x v="49"/>
    <x v="0"/>
    <x v="2"/>
    <s v="Outpatient"/>
    <n v="455"/>
    <n v="122"/>
    <m/>
    <x v="1"/>
    <x v="7"/>
    <s v="Emergency"/>
    <s v="No"/>
    <s v="Scheduled"/>
    <s v="Paid"/>
    <d v="2025-04-29T00:00:00"/>
    <d v="2025-04-24T00:00:00"/>
    <s v="General Ward"/>
    <n v="410.9"/>
    <n v="10"/>
  </r>
  <r>
    <d v="2025-04-24T00:00:00"/>
    <n v="2248"/>
    <n v="3"/>
    <n v="2"/>
    <n v="2"/>
    <n v="3"/>
    <n v="2"/>
    <n v="19"/>
    <x v="3"/>
    <s v="Asthma"/>
    <s v="General Surgery"/>
    <s v="Dr. Emma Jones"/>
    <s v="AXA"/>
    <x v="54"/>
    <x v="0"/>
    <x v="2"/>
    <s v="Outpatient"/>
    <n v="458"/>
    <n v="37"/>
    <m/>
    <x v="1"/>
    <x v="0"/>
    <s v="Self-Referral"/>
    <s v="No"/>
    <s v="Scheduled"/>
    <s v="Paid"/>
    <d v="2025-05-02T00:00:00"/>
    <d v="2025-04-24T00:00:00"/>
    <s v="Semi-Private Room"/>
    <n v="367.5"/>
    <n v="30"/>
  </r>
  <r>
    <d v="2025-04-24T00:00:00"/>
    <n v="1782"/>
    <n v="5"/>
    <n v="3"/>
    <n v="2"/>
    <n v="2"/>
    <n v="3"/>
    <n v="25"/>
    <x v="5"/>
    <s v="Asthma"/>
    <s v="Neurology"/>
    <s v="Dr. Sade Kikiola"/>
    <s v="Allianz"/>
    <x v="33"/>
    <x v="1"/>
    <x v="2"/>
    <s v="Inpatient"/>
    <n v="292"/>
    <n v="46"/>
    <m/>
    <x v="1"/>
    <x v="2"/>
    <s v="Physician Referral"/>
    <s v="No"/>
    <s v="Scheduled"/>
    <s v="Paid"/>
    <d v="2025-05-02T00:00:00"/>
    <d v="2025-04-24T00:00:00"/>
    <s v="Semi-Private Room"/>
    <n v="257.60000000000002"/>
    <n v="30"/>
  </r>
  <r>
    <d v="2025-04-24T00:00:00"/>
    <n v="4628"/>
    <n v="3"/>
    <n v="5"/>
    <n v="2"/>
    <n v="5"/>
    <n v="3"/>
    <n v="22"/>
    <x v="6"/>
    <s v="Asthma"/>
    <s v="Pediatrics"/>
    <s v="Dr. Emma Jones"/>
    <s v="Allianz"/>
    <x v="24"/>
    <x v="1"/>
    <x v="0"/>
    <s v="Emergency"/>
    <n v="229"/>
    <n v="111"/>
    <m/>
    <x v="1"/>
    <x v="3"/>
    <s v="Emergency"/>
    <s v="No"/>
    <s v="Scheduled"/>
    <s v="Paid"/>
    <d v="2025-05-02T00:00:00"/>
    <d v="2025-04-24T00:00:00"/>
    <s v="Private Room"/>
    <n v="273"/>
    <n v="50"/>
  </r>
  <r>
    <d v="2025-04-24T00:00:00"/>
    <n v="4192"/>
    <n v="2"/>
    <n v="5"/>
    <n v="2"/>
    <n v="5"/>
    <n v="2"/>
    <n v="17"/>
    <x v="3"/>
    <s v="Asthma"/>
    <s v="Pediatrics"/>
    <s v="Dr. Johnson Grek"/>
    <s v="AXA"/>
    <x v="49"/>
    <x v="0"/>
    <x v="3"/>
    <s v="Emergency"/>
    <n v="109"/>
    <n v="91"/>
    <d v="2025-05-14T00:00:00"/>
    <x v="0"/>
    <x v="1"/>
    <s v="Emergency"/>
    <s v="No"/>
    <s v="Scheduled"/>
    <s v="Paid"/>
    <m/>
    <m/>
    <s v="N/A"/>
    <m/>
    <n v="0"/>
  </r>
  <r>
    <d v="2025-04-24T00:00:00"/>
    <n v="3038"/>
    <n v="4"/>
    <n v="4"/>
    <n v="2"/>
    <n v="1"/>
    <n v="2"/>
    <n v="17"/>
    <x v="3"/>
    <s v="Asthma"/>
    <s v="Orthopedics"/>
    <s v="Dr. Ravi Patel"/>
    <s v="AXA"/>
    <x v="7"/>
    <x v="1"/>
    <x v="3"/>
    <s v="Inpatient"/>
    <n v="376"/>
    <n v="114"/>
    <d v="2025-05-03T00:00:00"/>
    <x v="0"/>
    <x v="3"/>
    <s v="Physician Referral"/>
    <s v="No"/>
    <s v="Scheduled"/>
    <s v="Paid"/>
    <m/>
    <m/>
    <s v="N/A"/>
    <n v="343"/>
    <n v="0"/>
  </r>
  <r>
    <d v="2025-04-24T00:00:00"/>
    <n v="1905"/>
    <n v="5"/>
    <n v="4"/>
    <n v="2"/>
    <n v="1"/>
    <n v="1"/>
    <n v="31"/>
    <x v="7"/>
    <s v="Asthma"/>
    <s v="Orthopedics"/>
    <s v="Dr. Sade Kikiola"/>
    <s v="Aviva"/>
    <x v="49"/>
    <x v="0"/>
    <x v="0"/>
    <s v="Inpatient"/>
    <n v="886"/>
    <n v="95"/>
    <m/>
    <x v="1"/>
    <x v="5"/>
    <s v="Self-Referral"/>
    <s v="No"/>
    <s v="Scheduled"/>
    <s v="Paid"/>
    <d v="2025-04-30T00:00:00"/>
    <d v="2025-04-24T00:00:00"/>
    <s v="General Ward"/>
    <n v="693.7"/>
    <n v="10"/>
  </r>
  <r>
    <d v="2025-04-25T00:00:00"/>
    <n v="4349"/>
    <n v="3"/>
    <n v="1"/>
    <n v="2"/>
    <n v="4"/>
    <n v="3"/>
    <n v="25"/>
    <x v="5"/>
    <s v="Asthma"/>
    <s v="Cardiology"/>
    <s v="Dr. Emma Jones"/>
    <s v="Allianz"/>
    <x v="11"/>
    <x v="1"/>
    <x v="2"/>
    <s v="Emergency"/>
    <n v="190"/>
    <n v="189"/>
    <m/>
    <x v="1"/>
    <x v="3"/>
    <s v="Emergency"/>
    <s v="No"/>
    <s v="Scheduled"/>
    <s v="Paid"/>
    <d v="2025-04-26T00:00:00"/>
    <d v="2025-04-25T00:00:00"/>
    <s v="Semi-Private Room"/>
    <n v="286.3"/>
    <n v="30"/>
  </r>
  <r>
    <d v="2025-04-25T00:00:00"/>
    <n v="3083"/>
    <n v="4"/>
    <n v="1"/>
    <n v="2"/>
    <n v="5"/>
    <n v="2"/>
    <n v="3"/>
    <x v="8"/>
    <s v="Asthma"/>
    <s v="Cardiology"/>
    <s v="Dr. Ravi Patel"/>
    <s v="AXA"/>
    <x v="0"/>
    <x v="1"/>
    <x v="1"/>
    <s v="Inpatient"/>
    <n v="558"/>
    <n v="25"/>
    <d v="2025-05-11T00:00:00"/>
    <x v="0"/>
    <x v="8"/>
    <s v="Emergency"/>
    <s v="No"/>
    <s v="Scheduled"/>
    <s v="Paid"/>
    <m/>
    <m/>
    <s v="N/A"/>
    <n v="408.1"/>
    <n v="0"/>
  </r>
  <r>
    <d v="2025-04-25T00:00:00"/>
    <n v="3452"/>
    <n v="4"/>
    <n v="4"/>
    <n v="2"/>
    <n v="4"/>
    <n v="2"/>
    <n v="35"/>
    <x v="9"/>
    <s v="Asthma"/>
    <s v="Orthopedics"/>
    <s v="Dr. Ravi Patel"/>
    <s v="AXA"/>
    <x v="30"/>
    <x v="1"/>
    <x v="4"/>
    <s v="Outpatient"/>
    <n v="831"/>
    <n v="109"/>
    <m/>
    <x v="1"/>
    <x v="6"/>
    <s v="Self-Referral"/>
    <s v="No"/>
    <s v="Scheduled"/>
    <s v="Paid"/>
    <d v="2025-05-01T00:00:00"/>
    <d v="2025-04-25T00:00:00"/>
    <s v="General Ward"/>
    <n v="665"/>
    <n v="10"/>
  </r>
  <r>
    <d v="2025-04-25T00:00:00"/>
    <n v="1212"/>
    <n v="1"/>
    <n v="3"/>
    <n v="2"/>
    <n v="3"/>
    <n v="3"/>
    <n v="13"/>
    <x v="2"/>
    <s v="Asthma"/>
    <s v="Neurology"/>
    <s v="Dr. Olu Abisola"/>
    <s v="Allianz"/>
    <x v="57"/>
    <x v="1"/>
    <x v="3"/>
    <s v="Emergency"/>
    <n v="768"/>
    <n v="99"/>
    <m/>
    <x v="1"/>
    <x v="8"/>
    <s v="Emergency"/>
    <s v="No"/>
    <s v="Scheduled"/>
    <s v="Paid"/>
    <d v="2025-05-02T00:00:00"/>
    <d v="2025-04-25T00:00:00"/>
    <s v="General Ward"/>
    <m/>
    <n v="10"/>
  </r>
  <r>
    <d v="2025-04-25T00:00:00"/>
    <n v="1954"/>
    <n v="2"/>
    <n v="2"/>
    <n v="2"/>
    <n v="1"/>
    <n v="1"/>
    <n v="38"/>
    <x v="0"/>
    <s v="Asthma"/>
    <s v="General Surgery"/>
    <s v="Dr. Johnson Grek"/>
    <s v="Aviva"/>
    <x v="47"/>
    <x v="0"/>
    <x v="2"/>
    <s v="Emergency"/>
    <n v="135"/>
    <n v="102"/>
    <m/>
    <x v="1"/>
    <x v="5"/>
    <s v="Physician Referral"/>
    <s v="No"/>
    <s v="Scheduled"/>
    <s v="Paid"/>
    <d v="2025-05-04T00:00:00"/>
    <d v="2025-04-25T00:00:00"/>
    <s v="Private Room"/>
    <m/>
    <n v="50"/>
  </r>
  <r>
    <d v="2025-04-25T00:00:00"/>
    <n v="360"/>
    <n v="1"/>
    <n v="5"/>
    <n v="2"/>
    <n v="2"/>
    <n v="1"/>
    <n v="12"/>
    <x v="1"/>
    <s v="Asthma"/>
    <s v="Pediatrics"/>
    <s v="Dr. Olu Abisola"/>
    <s v="Aviva"/>
    <x v="60"/>
    <x v="1"/>
    <x v="1"/>
    <s v="Outpatient"/>
    <n v="469"/>
    <n v="101"/>
    <m/>
    <x v="1"/>
    <x v="3"/>
    <s v="Emergency"/>
    <s v="No"/>
    <s v="Scheduled"/>
    <s v="Paid"/>
    <d v="2025-05-03T00:00:00"/>
    <d v="2025-04-25T00:00:00"/>
    <s v="Private Room"/>
    <n v="434"/>
    <n v="50"/>
  </r>
  <r>
    <d v="2025-04-25T00:00:00"/>
    <n v="1029"/>
    <n v="2"/>
    <n v="1"/>
    <n v="2"/>
    <n v="5"/>
    <n v="3"/>
    <n v="17"/>
    <x v="3"/>
    <s v="Asthma"/>
    <s v="Cardiology"/>
    <s v="Dr. Johnson Grek"/>
    <s v="Allianz"/>
    <x v="45"/>
    <x v="1"/>
    <x v="3"/>
    <s v="Inpatient"/>
    <n v="275"/>
    <n v="171"/>
    <m/>
    <x v="1"/>
    <x v="6"/>
    <s v="Emergency"/>
    <s v="No"/>
    <s v="Scheduled"/>
    <s v="Paid"/>
    <d v="2025-05-03T00:00:00"/>
    <d v="2025-04-25T00:00:00"/>
    <s v="General Ward"/>
    <n v="319.2"/>
    <n v="10"/>
  </r>
  <r>
    <d v="2025-04-25T00:00:00"/>
    <n v="1533"/>
    <n v="4"/>
    <n v="4"/>
    <n v="2"/>
    <n v="5"/>
    <n v="1"/>
    <n v="5"/>
    <x v="4"/>
    <s v="Asthma"/>
    <s v="Orthopedics"/>
    <s v="Dr. Ravi Patel"/>
    <s v="Aviva"/>
    <x v="55"/>
    <x v="1"/>
    <x v="3"/>
    <s v="Emergency"/>
    <n v="932"/>
    <n v="64"/>
    <d v="2025-05-22T00:00:00"/>
    <x v="0"/>
    <x v="5"/>
    <s v="Emergency"/>
    <s v="No"/>
    <s v="Scheduled"/>
    <s v="Paid"/>
    <m/>
    <m/>
    <s v="N/A"/>
    <n v="697.2"/>
    <n v="0"/>
  </r>
  <r>
    <d v="2025-04-25T00:00:00"/>
    <n v="1658"/>
    <n v="3"/>
    <n v="5"/>
    <n v="2"/>
    <n v="4"/>
    <n v="1"/>
    <n v="17"/>
    <x v="3"/>
    <s v="Asthma"/>
    <s v="Pediatrics"/>
    <s v="Dr. Emma Jones"/>
    <s v="Aviva"/>
    <x v="61"/>
    <x v="0"/>
    <x v="4"/>
    <s v="Emergency"/>
    <n v="246"/>
    <n v="90"/>
    <m/>
    <x v="1"/>
    <x v="8"/>
    <s v="Physician Referral"/>
    <s v="No"/>
    <s v="Scheduled"/>
    <s v="Paid"/>
    <d v="2025-05-02T00:00:00"/>
    <d v="2025-04-25T00:00:00"/>
    <s v="Private Room"/>
    <n v="270.2"/>
    <n v="50"/>
  </r>
  <r>
    <d v="2025-04-25T00:00:00"/>
    <n v="873"/>
    <n v="2"/>
    <n v="1"/>
    <n v="2"/>
    <n v="1"/>
    <n v="1"/>
    <n v="24"/>
    <x v="6"/>
    <s v="Asthma"/>
    <s v="Cardiology"/>
    <s v="Dr. Johnson Grek"/>
    <s v="Aviva"/>
    <x v="8"/>
    <x v="0"/>
    <x v="2"/>
    <s v="Emergency"/>
    <n v="678"/>
    <n v="26"/>
    <m/>
    <x v="1"/>
    <x v="0"/>
    <s v="Physician Referral"/>
    <s v="No"/>
    <s v="Scheduled"/>
    <s v="Paid"/>
    <d v="2025-04-27T00:00:00"/>
    <d v="2025-04-25T00:00:00"/>
    <s v="Private Room"/>
    <m/>
    <n v="50"/>
  </r>
  <r>
    <d v="2025-04-26T00:00:00"/>
    <n v="3283"/>
    <n v="2"/>
    <n v="1"/>
    <n v="2"/>
    <n v="4"/>
    <n v="2"/>
    <n v="28"/>
    <x v="5"/>
    <s v="Asthma"/>
    <s v="Cardiology"/>
    <s v="Dr. Johnson Grek"/>
    <s v="AXA"/>
    <x v="24"/>
    <x v="1"/>
    <x v="0"/>
    <s v="Inpatient"/>
    <n v="990"/>
    <n v="163"/>
    <m/>
    <x v="1"/>
    <x v="5"/>
    <s v="Emergency"/>
    <s v="No"/>
    <s v="Scheduled"/>
    <s v="Paid"/>
    <d v="2025-04-27T00:00:00"/>
    <d v="2025-04-26T00:00:00"/>
    <s v="Semi-Private Room"/>
    <n v="828.1"/>
    <n v="30"/>
  </r>
  <r>
    <d v="2025-04-26T00:00:00"/>
    <n v="1110"/>
    <n v="4"/>
    <n v="3"/>
    <n v="2"/>
    <n v="5"/>
    <n v="2"/>
    <n v="23"/>
    <x v="6"/>
    <s v="Asthma"/>
    <s v="Neurology"/>
    <s v="Dr. Ravi Patel"/>
    <s v="AXA"/>
    <x v="48"/>
    <x v="1"/>
    <x v="1"/>
    <s v="Emergency"/>
    <n v="459"/>
    <n v="145"/>
    <d v="2025-05-25T00:00:00"/>
    <x v="0"/>
    <x v="0"/>
    <s v="Physician Referral"/>
    <s v="No"/>
    <s v="Scheduled"/>
    <s v="Paid"/>
    <m/>
    <m/>
    <s v="N/A"/>
    <n v="422.8"/>
    <n v="0"/>
  </r>
  <r>
    <d v="2025-04-26T00:00:00"/>
    <n v="3976"/>
    <n v="5"/>
    <n v="1"/>
    <n v="2"/>
    <n v="1"/>
    <n v="1"/>
    <n v="36"/>
    <x v="9"/>
    <s v="Asthma"/>
    <s v="Cardiology"/>
    <s v="Dr. Sade Kikiola"/>
    <s v="Aviva"/>
    <x v="47"/>
    <x v="1"/>
    <x v="1"/>
    <s v="Inpatient"/>
    <n v="242"/>
    <n v="77"/>
    <d v="2025-05-06T00:00:00"/>
    <x v="0"/>
    <x v="4"/>
    <s v="Emergency"/>
    <s v="No"/>
    <s v="Scheduled"/>
    <s v="Paid"/>
    <m/>
    <m/>
    <s v="N/A"/>
    <n v="223.3"/>
    <n v="0"/>
  </r>
  <r>
    <d v="2025-04-26T00:00:00"/>
    <n v="852"/>
    <n v="4"/>
    <n v="2"/>
    <n v="2"/>
    <n v="5"/>
    <n v="3"/>
    <n v="16"/>
    <x v="2"/>
    <s v="Asthma"/>
    <s v="General Surgery"/>
    <s v="Dr. Ravi Patel"/>
    <s v="Allianz"/>
    <x v="34"/>
    <x v="1"/>
    <x v="2"/>
    <s v="Outpatient"/>
    <n v="207"/>
    <n v="76"/>
    <m/>
    <x v="1"/>
    <x v="9"/>
    <s v="Self-Referral"/>
    <s v="No"/>
    <s v="Scheduled"/>
    <s v="Paid"/>
    <d v="2025-04-28T00:00:00"/>
    <d v="2025-04-26T00:00:00"/>
    <s v="Private Room"/>
    <n v="233.1"/>
    <n v="50"/>
  </r>
  <r>
    <d v="2025-04-26T00:00:00"/>
    <n v="786"/>
    <n v="4"/>
    <n v="1"/>
    <n v="2"/>
    <n v="1"/>
    <n v="3"/>
    <n v="29"/>
    <x v="7"/>
    <s v="Asthma"/>
    <s v="Cardiology"/>
    <s v="Dr. Ravi Patel"/>
    <s v="Allianz"/>
    <x v="9"/>
    <x v="1"/>
    <x v="1"/>
    <s v="Inpatient"/>
    <n v="149"/>
    <n v="189"/>
    <m/>
    <x v="1"/>
    <x v="9"/>
    <s v="Self-Referral"/>
    <s v="No"/>
    <s v="Scheduled"/>
    <s v="Paid"/>
    <d v="2025-05-02T00:00:00"/>
    <d v="2025-04-26T00:00:00"/>
    <s v="General Ward"/>
    <m/>
    <n v="10"/>
  </r>
  <r>
    <d v="2025-04-26T00:00:00"/>
    <n v="556"/>
    <n v="2"/>
    <n v="2"/>
    <n v="2"/>
    <n v="5"/>
    <n v="3"/>
    <n v="27"/>
    <x v="5"/>
    <s v="Asthma"/>
    <s v="General Surgery"/>
    <s v="Dr. Johnson Grek"/>
    <s v="Allianz"/>
    <x v="44"/>
    <x v="1"/>
    <x v="0"/>
    <s v="Inpatient"/>
    <n v="877"/>
    <n v="130"/>
    <m/>
    <x v="1"/>
    <x v="7"/>
    <s v="Emergency"/>
    <s v="No"/>
    <s v="Scheduled"/>
    <s v="Paid"/>
    <d v="2025-04-28T00:00:00"/>
    <d v="2025-04-26T00:00:00"/>
    <s v="Semi-Private Room"/>
    <n v="725.9"/>
    <n v="30"/>
  </r>
  <r>
    <d v="2025-04-26T00:00:00"/>
    <n v="2970"/>
    <n v="4"/>
    <n v="3"/>
    <n v="2"/>
    <n v="2"/>
    <n v="1"/>
    <n v="22"/>
    <x v="6"/>
    <s v="Asthma"/>
    <s v="Neurology"/>
    <s v="Dr. Ravi Patel"/>
    <s v="Aviva"/>
    <x v="53"/>
    <x v="0"/>
    <x v="1"/>
    <s v="Outpatient"/>
    <n v="759"/>
    <n v="161"/>
    <m/>
    <x v="1"/>
    <x v="8"/>
    <s v="Self-Referral"/>
    <s v="No"/>
    <s v="Scheduled"/>
    <s v="Paid"/>
    <d v="2025-04-30T00:00:00"/>
    <d v="2025-04-26T00:00:00"/>
    <s v="General Ward"/>
    <n v="651"/>
    <n v="10"/>
  </r>
  <r>
    <d v="2025-04-26T00:00:00"/>
    <n v="4300"/>
    <n v="1"/>
    <n v="2"/>
    <n v="2"/>
    <n v="4"/>
    <n v="3"/>
    <n v="31"/>
    <x v="7"/>
    <s v="Asthma"/>
    <s v="General Surgery"/>
    <s v="Dr. Olu Abisola"/>
    <s v="Allianz"/>
    <x v="19"/>
    <x v="1"/>
    <x v="2"/>
    <s v="Inpatient"/>
    <n v="853"/>
    <n v="75"/>
    <d v="2025-05-24T00:00:00"/>
    <x v="0"/>
    <x v="9"/>
    <s v="Physician Referral"/>
    <s v="No"/>
    <s v="Scheduled"/>
    <s v="Paid"/>
    <m/>
    <m/>
    <s v="N/A"/>
    <n v="649.6"/>
    <n v="0"/>
  </r>
  <r>
    <d v="2025-04-26T00:00:00"/>
    <n v="1537"/>
    <n v="4"/>
    <n v="5"/>
    <n v="2"/>
    <n v="1"/>
    <n v="2"/>
    <n v="40"/>
    <x v="0"/>
    <s v="Asthma"/>
    <s v="Pediatrics"/>
    <s v="Dr. Ravi Patel"/>
    <s v="AXA"/>
    <x v="19"/>
    <x v="1"/>
    <x v="0"/>
    <s v="Outpatient"/>
    <n v="98"/>
    <n v="31"/>
    <d v="2025-05-23T00:00:00"/>
    <x v="0"/>
    <x v="9"/>
    <s v="Emergency"/>
    <s v="No"/>
    <s v="Scheduled"/>
    <s v="Paid"/>
    <m/>
    <m/>
    <s v="N/A"/>
    <n v="90.3"/>
    <n v="0"/>
  </r>
  <r>
    <d v="2025-04-26T00:00:00"/>
    <n v="4443"/>
    <n v="3"/>
    <n v="1"/>
    <n v="2"/>
    <n v="4"/>
    <n v="3"/>
    <n v="40"/>
    <x v="0"/>
    <s v="Asthma"/>
    <s v="Cardiology"/>
    <s v="Dr. Emma Jones"/>
    <s v="Allianz"/>
    <x v="1"/>
    <x v="1"/>
    <x v="4"/>
    <s v="Emergency"/>
    <n v="923"/>
    <n v="112"/>
    <m/>
    <x v="1"/>
    <x v="3"/>
    <s v="Emergency"/>
    <s v="No"/>
    <s v="Scheduled"/>
    <s v="Paid"/>
    <d v="2025-04-29T00:00:00"/>
    <d v="2025-04-26T00:00:00"/>
    <s v="General Ward"/>
    <m/>
    <n v="10"/>
  </r>
  <r>
    <d v="2025-04-27T00:00:00"/>
    <n v="3461"/>
    <n v="4"/>
    <n v="4"/>
    <n v="2"/>
    <n v="1"/>
    <n v="3"/>
    <n v="25"/>
    <x v="5"/>
    <s v="Asthma"/>
    <s v="Orthopedics"/>
    <s v="Dr. Ravi Patel"/>
    <s v="Allianz"/>
    <x v="59"/>
    <x v="1"/>
    <x v="2"/>
    <s v="Outpatient"/>
    <n v="956"/>
    <n v="34"/>
    <m/>
    <x v="1"/>
    <x v="6"/>
    <s v="Emergency"/>
    <s v="No"/>
    <s v="Scheduled"/>
    <s v="Paid"/>
    <d v="2025-05-03T00:00:00"/>
    <d v="2025-04-27T00:00:00"/>
    <s v="Semi-Private Room"/>
    <n v="714"/>
    <n v="30"/>
  </r>
  <r>
    <d v="2025-04-27T00:00:00"/>
    <n v="2895"/>
    <n v="4"/>
    <n v="4"/>
    <n v="2"/>
    <n v="1"/>
    <n v="2"/>
    <n v="14"/>
    <x v="2"/>
    <s v="Asthma"/>
    <s v="Orthopedics"/>
    <s v="Dr. Ravi Patel"/>
    <s v="AXA"/>
    <x v="48"/>
    <x v="1"/>
    <x v="4"/>
    <s v="Outpatient"/>
    <n v="753"/>
    <n v="27"/>
    <d v="2025-05-05T00:00:00"/>
    <x v="0"/>
    <x v="1"/>
    <s v="Emergency"/>
    <s v="No"/>
    <s v="Scheduled"/>
    <s v="Paid"/>
    <m/>
    <m/>
    <s v="N/A"/>
    <n v="546"/>
    <n v="0"/>
  </r>
  <r>
    <d v="2025-04-27T00:00:00"/>
    <n v="1202"/>
    <n v="3"/>
    <n v="2"/>
    <n v="2"/>
    <n v="1"/>
    <n v="2"/>
    <n v="6"/>
    <x v="4"/>
    <s v="Asthma"/>
    <s v="General Surgery"/>
    <s v="Dr. Emma Jones"/>
    <s v="AXA"/>
    <x v="35"/>
    <x v="1"/>
    <x v="1"/>
    <s v="Emergency"/>
    <n v="974"/>
    <n v="72"/>
    <d v="2025-05-16T00:00:00"/>
    <x v="0"/>
    <x v="5"/>
    <s v="Emergency"/>
    <s v="No"/>
    <s v="Scheduled"/>
    <s v="Paid"/>
    <m/>
    <m/>
    <s v="N/A"/>
    <m/>
    <n v="0"/>
  </r>
  <r>
    <d v="2025-04-27T00:00:00"/>
    <n v="3795"/>
    <n v="5"/>
    <n v="3"/>
    <n v="2"/>
    <n v="5"/>
    <n v="1"/>
    <n v="18"/>
    <x v="3"/>
    <s v="Asthma"/>
    <s v="Neurology"/>
    <s v="Dr. Sade Kikiola"/>
    <s v="Aviva"/>
    <x v="8"/>
    <x v="0"/>
    <x v="0"/>
    <s v="Emergency"/>
    <n v="408"/>
    <n v="156"/>
    <m/>
    <x v="1"/>
    <x v="4"/>
    <s v="Self-Referral"/>
    <s v="No"/>
    <s v="Scheduled"/>
    <s v="Paid"/>
    <d v="2025-05-05T00:00:00"/>
    <d v="2025-04-27T00:00:00"/>
    <s v="General Ward"/>
    <n v="401.8"/>
    <n v="10"/>
  </r>
  <r>
    <d v="2025-04-27T00:00:00"/>
    <n v="4546"/>
    <n v="5"/>
    <n v="2"/>
    <n v="2"/>
    <n v="3"/>
    <n v="1"/>
    <n v="4"/>
    <x v="8"/>
    <s v="Asthma"/>
    <s v="General Surgery"/>
    <s v="Dr. Sade Kikiola"/>
    <s v="Aviva"/>
    <x v="14"/>
    <x v="0"/>
    <x v="1"/>
    <s v="Inpatient"/>
    <n v="579"/>
    <n v="193"/>
    <m/>
    <x v="1"/>
    <x v="8"/>
    <s v="Physician Referral"/>
    <s v="No"/>
    <s v="Scheduled"/>
    <s v="Paid"/>
    <d v="2025-05-03T00:00:00"/>
    <d v="2025-04-27T00:00:00"/>
    <s v="Semi-Private Room"/>
    <n v="561.4"/>
    <n v="30"/>
  </r>
  <r>
    <d v="2025-04-27T00:00:00"/>
    <n v="449"/>
    <n v="5"/>
    <n v="2"/>
    <n v="2"/>
    <n v="5"/>
    <n v="1"/>
    <n v="16"/>
    <x v="2"/>
    <s v="Asthma"/>
    <s v="General Surgery"/>
    <s v="Dr. Sade Kikiola"/>
    <s v="Aviva"/>
    <x v="21"/>
    <x v="0"/>
    <x v="2"/>
    <s v="Inpatient"/>
    <n v="584"/>
    <n v="111"/>
    <m/>
    <x v="1"/>
    <x v="9"/>
    <s v="Self-Referral"/>
    <s v="No"/>
    <s v="Scheduled"/>
    <s v="Paid"/>
    <d v="2025-04-29T00:00:00"/>
    <d v="2025-04-27T00:00:00"/>
    <s v="General Ward"/>
    <n v="493.5"/>
    <n v="10"/>
  </r>
  <r>
    <d v="2025-04-27T00:00:00"/>
    <n v="1711"/>
    <n v="1"/>
    <n v="2"/>
    <n v="2"/>
    <n v="3"/>
    <n v="1"/>
    <n v="15"/>
    <x v="2"/>
    <s v="Asthma"/>
    <s v="General Surgery"/>
    <s v="Dr. Olu Abisola"/>
    <s v="Aviva"/>
    <x v="11"/>
    <x v="0"/>
    <x v="4"/>
    <s v="Inpatient"/>
    <n v="188"/>
    <n v="26"/>
    <d v="2025-05-14T00:00:00"/>
    <x v="0"/>
    <x v="4"/>
    <s v="Physician Referral"/>
    <s v="No"/>
    <s v="Scheduled"/>
    <s v="Paid"/>
    <m/>
    <m/>
    <s v="N/A"/>
    <n v="149.80000000000001"/>
    <n v="0"/>
  </r>
  <r>
    <d v="2025-04-27T00:00:00"/>
    <n v="1982"/>
    <n v="3"/>
    <n v="5"/>
    <n v="2"/>
    <n v="5"/>
    <n v="1"/>
    <n v="8"/>
    <x v="4"/>
    <s v="Asthma"/>
    <s v="Pediatrics"/>
    <s v="Dr. Emma Jones"/>
    <s v="Aviva"/>
    <x v="23"/>
    <x v="0"/>
    <x v="4"/>
    <s v="Emergency"/>
    <n v="441"/>
    <n v="63"/>
    <d v="2025-05-15T00:00:00"/>
    <x v="0"/>
    <x v="0"/>
    <s v="Physician Referral"/>
    <s v="No"/>
    <s v="Scheduled"/>
    <s v="Paid"/>
    <m/>
    <m/>
    <s v="N/A"/>
    <n v="352.8"/>
    <n v="0"/>
  </r>
  <r>
    <d v="2025-04-27T00:00:00"/>
    <n v="882"/>
    <n v="1"/>
    <n v="5"/>
    <n v="2"/>
    <n v="3"/>
    <n v="2"/>
    <n v="22"/>
    <x v="6"/>
    <s v="Asthma"/>
    <s v="Pediatrics"/>
    <s v="Dr. Olu Abisola"/>
    <s v="AXA"/>
    <x v="32"/>
    <x v="0"/>
    <x v="1"/>
    <s v="Emergency"/>
    <n v="443"/>
    <n v="33"/>
    <d v="2025-05-04T00:00:00"/>
    <x v="0"/>
    <x v="9"/>
    <s v="Physician Referral"/>
    <s v="No"/>
    <s v="Scheduled"/>
    <s v="Paid"/>
    <m/>
    <m/>
    <s v="N/A"/>
    <n v="333.2"/>
    <n v="0"/>
  </r>
  <r>
    <d v="2025-04-27T00:00:00"/>
    <n v="3438"/>
    <n v="1"/>
    <n v="2"/>
    <n v="2"/>
    <n v="1"/>
    <n v="2"/>
    <n v="30"/>
    <x v="7"/>
    <s v="Asthma"/>
    <s v="General Surgery"/>
    <s v="Dr. Olu Abisola"/>
    <s v="AXA"/>
    <x v="12"/>
    <x v="1"/>
    <x v="2"/>
    <s v="Emergency"/>
    <n v="857"/>
    <n v="94"/>
    <d v="2025-05-25T00:00:00"/>
    <x v="0"/>
    <x v="1"/>
    <s v="Physician Referral"/>
    <s v="No"/>
    <s v="Scheduled"/>
    <s v="Paid"/>
    <m/>
    <m/>
    <s v="N/A"/>
    <n v="665.7"/>
    <n v="0"/>
  </r>
  <r>
    <d v="2025-04-28T00:00:00"/>
    <n v="795"/>
    <n v="1"/>
    <n v="3"/>
    <n v="2"/>
    <n v="1"/>
    <n v="2"/>
    <n v="26"/>
    <x v="5"/>
    <s v="Asthma"/>
    <s v="Neurology"/>
    <s v="Dr. Olu Abisola"/>
    <s v="AXA"/>
    <x v="10"/>
    <x v="1"/>
    <x v="1"/>
    <s v="Inpatient"/>
    <n v="811"/>
    <n v="134"/>
    <m/>
    <x v="1"/>
    <x v="0"/>
    <s v="Physician Referral"/>
    <s v="No"/>
    <s v="Scheduled"/>
    <s v="Paid"/>
    <d v="2025-05-03T00:00:00"/>
    <d v="2025-04-28T00:00:00"/>
    <s v="Private Room"/>
    <n v="696.5"/>
    <n v="50"/>
  </r>
  <r>
    <d v="2025-04-28T00:00:00"/>
    <n v="4737"/>
    <n v="3"/>
    <n v="1"/>
    <n v="2"/>
    <n v="3"/>
    <n v="3"/>
    <n v="1"/>
    <x v="8"/>
    <s v="Asthma"/>
    <s v="Cardiology"/>
    <s v="Dr. Emma Jones"/>
    <s v="Allianz"/>
    <x v="3"/>
    <x v="1"/>
    <x v="3"/>
    <s v="Emergency"/>
    <n v="225"/>
    <n v="111"/>
    <d v="2025-05-25T00:00:00"/>
    <x v="0"/>
    <x v="6"/>
    <s v="Emergency"/>
    <s v="No"/>
    <s v="Scheduled"/>
    <s v="Paid"/>
    <m/>
    <m/>
    <s v="N/A"/>
    <n v="235.2"/>
    <n v="0"/>
  </r>
  <r>
    <d v="2025-04-28T00:00:00"/>
    <n v="2333"/>
    <n v="2"/>
    <n v="4"/>
    <n v="2"/>
    <n v="3"/>
    <n v="3"/>
    <n v="31"/>
    <x v="7"/>
    <s v="Asthma"/>
    <s v="Orthopedics"/>
    <s v="Dr. Johnson Grek"/>
    <s v="Allianz"/>
    <x v="27"/>
    <x v="1"/>
    <x v="2"/>
    <s v="Emergency"/>
    <n v="291"/>
    <n v="153"/>
    <d v="2025-05-13T00:00:00"/>
    <x v="0"/>
    <x v="3"/>
    <s v="Emergency"/>
    <s v="No"/>
    <s v="Scheduled"/>
    <s v="Pending"/>
    <m/>
    <m/>
    <s v="N/A"/>
    <n v="310.8"/>
    <n v="0"/>
  </r>
  <r>
    <d v="2025-04-28T00:00:00"/>
    <n v="1231"/>
    <n v="2"/>
    <n v="5"/>
    <n v="2"/>
    <n v="4"/>
    <n v="3"/>
    <n v="19"/>
    <x v="3"/>
    <s v="Asthma"/>
    <s v="Pediatrics"/>
    <s v="Dr. Johnson Grek"/>
    <s v="Allianz"/>
    <x v="11"/>
    <x v="1"/>
    <x v="2"/>
    <s v="Outpatient"/>
    <n v="679"/>
    <n v="182"/>
    <d v="2025-05-16T00:00:00"/>
    <x v="0"/>
    <x v="6"/>
    <s v="Emergency"/>
    <s v="No"/>
    <s v="Scheduled"/>
    <s v="Paid"/>
    <m/>
    <m/>
    <s v="N/A"/>
    <n v="602.70000000000005"/>
    <n v="0"/>
  </r>
  <r>
    <d v="2025-04-28T00:00:00"/>
    <n v="2990"/>
    <n v="5"/>
    <n v="1"/>
    <n v="2"/>
    <n v="1"/>
    <n v="1"/>
    <n v="4"/>
    <x v="8"/>
    <s v="Asthma"/>
    <s v="Cardiology"/>
    <s v="Dr. Sade Kikiola"/>
    <s v="Aviva"/>
    <x v="36"/>
    <x v="1"/>
    <x v="0"/>
    <s v="Outpatient"/>
    <n v="501"/>
    <n v="171"/>
    <m/>
    <x v="1"/>
    <x v="6"/>
    <s v="Emergency"/>
    <s v="No"/>
    <s v="Scheduled"/>
    <s v="Paid"/>
    <d v="2025-05-04T00:00:00"/>
    <d v="2025-04-28T00:00:00"/>
    <s v="General Ward"/>
    <n v="477.4"/>
    <n v="10"/>
  </r>
  <r>
    <d v="2025-04-28T00:00:00"/>
    <n v="2605"/>
    <n v="1"/>
    <n v="5"/>
    <n v="2"/>
    <n v="5"/>
    <n v="3"/>
    <n v="37"/>
    <x v="0"/>
    <s v="Asthma"/>
    <s v="Pediatrics"/>
    <s v="Dr. Olu Abisola"/>
    <s v="Allianz"/>
    <x v="34"/>
    <x v="0"/>
    <x v="3"/>
    <s v="Emergency"/>
    <n v="540"/>
    <n v="92"/>
    <d v="2025-05-11T00:00:00"/>
    <x v="0"/>
    <x v="2"/>
    <s v="Self-Referral"/>
    <s v="No"/>
    <s v="Scheduled"/>
    <s v="Pending"/>
    <m/>
    <m/>
    <s v="N/A"/>
    <n v="442.4"/>
    <n v="0"/>
  </r>
  <r>
    <d v="2025-04-28T00:00:00"/>
    <n v="4693"/>
    <n v="5"/>
    <n v="5"/>
    <n v="2"/>
    <n v="4"/>
    <n v="1"/>
    <n v="15"/>
    <x v="2"/>
    <s v="Asthma"/>
    <s v="Pediatrics"/>
    <s v="Dr. Sade Kikiola"/>
    <s v="Aviva"/>
    <x v="43"/>
    <x v="1"/>
    <x v="4"/>
    <s v="Inpatient"/>
    <n v="753"/>
    <n v="149"/>
    <d v="2025-05-21T00:00:00"/>
    <x v="0"/>
    <x v="9"/>
    <s v="Self-Referral"/>
    <s v="No"/>
    <s v="Scheduled"/>
    <s v="Pending"/>
    <m/>
    <m/>
    <s v="N/A"/>
    <n v="631.4"/>
    <n v="0"/>
  </r>
  <r>
    <d v="2025-04-28T00:00:00"/>
    <n v="3160"/>
    <n v="1"/>
    <n v="5"/>
    <n v="2"/>
    <n v="3"/>
    <n v="1"/>
    <n v="17"/>
    <x v="3"/>
    <s v="Asthma"/>
    <s v="Pediatrics"/>
    <s v="Dr. Olu Abisola"/>
    <s v="Aviva"/>
    <x v="47"/>
    <x v="0"/>
    <x v="1"/>
    <s v="Outpatient"/>
    <n v="941"/>
    <n v="198"/>
    <d v="2025-05-14T00:00:00"/>
    <x v="0"/>
    <x v="0"/>
    <s v="Emergency"/>
    <s v="No"/>
    <s v="Scheduled"/>
    <s v="Paid"/>
    <m/>
    <m/>
    <s v="N/A"/>
    <n v="797.3"/>
    <n v="0"/>
  </r>
  <r>
    <d v="2025-04-28T00:00:00"/>
    <n v="1423"/>
    <n v="5"/>
    <n v="2"/>
    <n v="4"/>
    <n v="5"/>
    <n v="1"/>
    <n v="33"/>
    <x v="9"/>
    <s v="Hypertension"/>
    <s v="General Surgery"/>
    <s v="Dr. Sade Kikiola"/>
    <s v="Aviva"/>
    <x v="34"/>
    <x v="0"/>
    <x v="4"/>
    <s v="Emergency"/>
    <n v="347"/>
    <n v="50"/>
    <m/>
    <x v="1"/>
    <x v="8"/>
    <s v="Emergency"/>
    <s v="No"/>
    <s v="Scheduled"/>
    <s v="Pending"/>
    <d v="2025-05-07T00:00:00"/>
    <d v="2025-04-28T00:00:00"/>
    <s v="Semi-Private Room"/>
    <n v="298.89999999999998"/>
    <n v="30"/>
  </r>
  <r>
    <d v="2025-04-28T00:00:00"/>
    <n v="2497"/>
    <n v="4"/>
    <n v="2"/>
    <n v="2"/>
    <n v="2"/>
    <n v="1"/>
    <n v="40"/>
    <x v="0"/>
    <s v="Asthma"/>
    <s v="General Surgery"/>
    <s v="Dr. Ravi Patel"/>
    <s v="Aviva"/>
    <x v="13"/>
    <x v="1"/>
    <x v="2"/>
    <s v="Outpatient"/>
    <n v="436"/>
    <n v="145"/>
    <d v="2025-05-10T00:00:00"/>
    <x v="0"/>
    <x v="5"/>
    <s v="Physician Referral"/>
    <s v="No"/>
    <s v="Scheduled"/>
    <s v="Pending"/>
    <m/>
    <m/>
    <s v="N/A"/>
    <n v="406.7"/>
    <n v="0"/>
  </r>
  <r>
    <d v="2025-04-29T00:00:00"/>
    <n v="778"/>
    <n v="3"/>
    <n v="5"/>
    <n v="3"/>
    <n v="2"/>
    <n v="3"/>
    <n v="17"/>
    <x v="3"/>
    <s v="Fracture"/>
    <s v="Pediatrics"/>
    <s v="Dr. Emma Jones"/>
    <s v="Allianz"/>
    <x v="42"/>
    <x v="1"/>
    <x v="1"/>
    <s v="Outpatient"/>
    <n v="72"/>
    <n v="138"/>
    <m/>
    <x v="1"/>
    <x v="3"/>
    <s v="Physician Referral"/>
    <s v="No"/>
    <s v="Scheduled"/>
    <s v="Pending"/>
    <d v="2025-05-05T00:00:00"/>
    <d v="2025-04-29T00:00:00"/>
    <s v="Semi-Private Room"/>
    <n v="168"/>
    <n v="30"/>
  </r>
  <r>
    <d v="2025-04-29T00:00:00"/>
    <n v="932"/>
    <n v="1"/>
    <n v="5"/>
    <n v="5"/>
    <n v="2"/>
    <n v="2"/>
    <n v="23"/>
    <x v="6"/>
    <s v="Migraine"/>
    <s v="Pediatrics"/>
    <s v="Dr. Olu Abisola"/>
    <s v="AXA"/>
    <x v="27"/>
    <x v="1"/>
    <x v="4"/>
    <s v="Inpatient"/>
    <n v="866"/>
    <n v="46"/>
    <m/>
    <x v="1"/>
    <x v="7"/>
    <s v="Physician Referral"/>
    <s v="No"/>
    <s v="Scheduled"/>
    <s v="Paid"/>
    <d v="2025-05-04T00:00:00"/>
    <d v="2025-04-29T00:00:00"/>
    <s v="Semi-Private Room"/>
    <n v="659.4"/>
    <n v="30"/>
  </r>
  <r>
    <d v="2025-04-29T00:00:00"/>
    <n v="4510"/>
    <n v="1"/>
    <n v="4"/>
    <n v="4"/>
    <n v="5"/>
    <n v="1"/>
    <n v="36"/>
    <x v="9"/>
    <s v="Hypertension"/>
    <s v="Orthopedics"/>
    <s v="Dr. Olu Abisola"/>
    <s v="Aviva"/>
    <x v="40"/>
    <x v="1"/>
    <x v="1"/>
    <s v="Emergency"/>
    <n v="963"/>
    <n v="129"/>
    <d v="2025-05-12T00:00:00"/>
    <x v="0"/>
    <x v="6"/>
    <s v="Emergency"/>
    <s v="No"/>
    <s v="Scheduled"/>
    <s v="Pending"/>
    <m/>
    <m/>
    <s v="N/A"/>
    <n v="764.4"/>
    <n v="0"/>
  </r>
  <r>
    <d v="2025-04-29T00:00:00"/>
    <n v="4773"/>
    <n v="1"/>
    <n v="1"/>
    <n v="2"/>
    <n v="3"/>
    <n v="3"/>
    <n v="27"/>
    <x v="5"/>
    <s v="Asthma"/>
    <s v="Cardiology"/>
    <s v="Dr. Olu Abisola"/>
    <s v="Allianz"/>
    <x v="30"/>
    <x v="1"/>
    <x v="4"/>
    <s v="Emergency"/>
    <n v="967"/>
    <n v="178"/>
    <m/>
    <x v="1"/>
    <x v="4"/>
    <s v="Emergency"/>
    <s v="No"/>
    <s v="Scheduled"/>
    <s v="Pending"/>
    <d v="2025-04-30T00:00:00"/>
    <d v="2025-04-29T00:00:00"/>
    <s v="General Ward"/>
    <n v="808.5"/>
    <n v="10"/>
  </r>
  <r>
    <d v="2025-04-29T00:00:00"/>
    <n v="4440"/>
    <n v="3"/>
    <n v="1"/>
    <n v="2"/>
    <n v="5"/>
    <n v="1"/>
    <n v="29"/>
    <x v="7"/>
    <s v="Asthma"/>
    <s v="Cardiology"/>
    <s v="Dr. Emma Jones"/>
    <s v="Aviva"/>
    <x v="34"/>
    <x v="1"/>
    <x v="1"/>
    <s v="Inpatient"/>
    <n v="661"/>
    <n v="125"/>
    <d v="2025-05-24T00:00:00"/>
    <x v="0"/>
    <x v="4"/>
    <s v="Self-Referral"/>
    <s v="No"/>
    <s v="Scheduled"/>
    <s v="Paid"/>
    <m/>
    <m/>
    <s v="N/A"/>
    <n v="550.20000000000005"/>
    <n v="0"/>
  </r>
  <r>
    <d v="2025-04-29T00:00:00"/>
    <n v="2365"/>
    <n v="4"/>
    <n v="3"/>
    <n v="1"/>
    <n v="4"/>
    <n v="1"/>
    <n v="17"/>
    <x v="3"/>
    <s v="Appendicitis"/>
    <s v="Neurology"/>
    <s v="Dr. Ravi Patel"/>
    <s v="Aviva"/>
    <x v="33"/>
    <x v="1"/>
    <x v="4"/>
    <s v="Inpatient"/>
    <n v="731"/>
    <n v="190"/>
    <m/>
    <x v="1"/>
    <x v="3"/>
    <s v="Physician Referral"/>
    <s v="No"/>
    <s v="Scheduled"/>
    <s v="Paid"/>
    <d v="2025-05-04T00:00:00"/>
    <d v="2025-04-29T00:00:00"/>
    <s v="Semi-Private Room"/>
    <n v="665.7"/>
    <n v="30"/>
  </r>
  <r>
    <d v="2025-04-29T00:00:00"/>
    <n v="1663"/>
    <n v="2"/>
    <n v="3"/>
    <n v="4"/>
    <n v="4"/>
    <n v="2"/>
    <n v="38"/>
    <x v="0"/>
    <s v="Hypertension"/>
    <s v="Neurology"/>
    <s v="Dr. Johnson Grek"/>
    <s v="AXA"/>
    <x v="33"/>
    <x v="0"/>
    <x v="4"/>
    <s v="Inpatient"/>
    <n v="210"/>
    <n v="139"/>
    <m/>
    <x v="1"/>
    <x v="7"/>
    <s v="Physician Referral"/>
    <s v="No"/>
    <s v="Scheduled"/>
    <s v="Paid"/>
    <d v="2025-05-04T00:00:00"/>
    <d v="2025-04-29T00:00:00"/>
    <s v="Semi-Private Room"/>
    <n v="265.3"/>
    <n v="30"/>
  </r>
  <r>
    <d v="2025-04-29T00:00:00"/>
    <n v="2294"/>
    <n v="3"/>
    <n v="3"/>
    <n v="4"/>
    <n v="2"/>
    <n v="1"/>
    <n v="24"/>
    <x v="6"/>
    <s v="Hypertension"/>
    <s v="Neurology"/>
    <s v="Dr. Emma Jones"/>
    <s v="Aviva"/>
    <x v="41"/>
    <x v="1"/>
    <x v="1"/>
    <s v="Emergency"/>
    <n v="74"/>
    <n v="101"/>
    <d v="2025-05-19T00:00:00"/>
    <x v="0"/>
    <x v="6"/>
    <s v="Self-Referral"/>
    <s v="No"/>
    <s v="Scheduled"/>
    <s v="Paid"/>
    <m/>
    <m/>
    <s v="N/A"/>
    <n v="122.5"/>
    <n v="0"/>
  </r>
  <r>
    <d v="2025-04-29T00:00:00"/>
    <n v="3697"/>
    <n v="4"/>
    <n v="2"/>
    <n v="3"/>
    <n v="3"/>
    <n v="2"/>
    <n v="24"/>
    <x v="6"/>
    <s v="Fracture"/>
    <s v="General Surgery"/>
    <s v="Dr. Ravi Patel"/>
    <s v="AXA"/>
    <x v="38"/>
    <x v="1"/>
    <x v="0"/>
    <s v="Outpatient"/>
    <n v="367"/>
    <n v="71"/>
    <d v="2025-05-16T00:00:00"/>
    <x v="0"/>
    <x v="2"/>
    <s v="Physician Referral"/>
    <s v="No"/>
    <s v="Scheduled"/>
    <s v="Paid"/>
    <m/>
    <m/>
    <s v="N/A"/>
    <n v="306.60000000000002"/>
    <n v="0"/>
  </r>
  <r>
    <d v="2025-04-29T00:00:00"/>
    <n v="4170"/>
    <n v="5"/>
    <n v="2"/>
    <n v="5"/>
    <n v="4"/>
    <n v="3"/>
    <n v="38"/>
    <x v="0"/>
    <s v="Migraine"/>
    <s v="General Surgery"/>
    <s v="Dr. Sade Kikiola"/>
    <s v="Allianz"/>
    <x v="54"/>
    <x v="0"/>
    <x v="1"/>
    <s v="Emergency"/>
    <n v="299"/>
    <n v="33"/>
    <m/>
    <x v="1"/>
    <x v="9"/>
    <s v="Physician Referral"/>
    <s v="No"/>
    <s v="Scheduled"/>
    <s v="Pending"/>
    <d v="2025-05-05T00:00:00"/>
    <d v="2025-04-29T00:00:00"/>
    <s v="General Ward"/>
    <n v="239.4"/>
    <n v="10"/>
  </r>
  <r>
    <d v="2025-04-30T00:00:00"/>
    <n v="3879"/>
    <n v="1"/>
    <n v="4"/>
    <n v="3"/>
    <n v="1"/>
    <n v="1"/>
    <n v="19"/>
    <x v="3"/>
    <s v="Fracture"/>
    <s v="Orthopedics"/>
    <s v="Dr. Olu Abisola"/>
    <s v="Aviva"/>
    <x v="46"/>
    <x v="1"/>
    <x v="4"/>
    <s v="Emergency"/>
    <n v="189"/>
    <n v="39"/>
    <m/>
    <x v="1"/>
    <x v="1"/>
    <s v="Emergency"/>
    <s v="No"/>
    <s v="Scheduled"/>
    <s v="Paid"/>
    <d v="2025-05-07T00:00:00"/>
    <d v="2025-04-30T00:00:00"/>
    <s v="Private Room"/>
    <n v="194.6"/>
    <n v="50"/>
  </r>
  <r>
    <d v="2025-04-30T00:00:00"/>
    <n v="961"/>
    <n v="1"/>
    <n v="2"/>
    <n v="3"/>
    <n v="1"/>
    <n v="2"/>
    <n v="3"/>
    <x v="8"/>
    <s v="Fracture"/>
    <s v="General Surgery"/>
    <s v="Dr. Olu Abisola"/>
    <s v="AXA"/>
    <x v="53"/>
    <x v="1"/>
    <x v="3"/>
    <s v="Inpatient"/>
    <n v="580"/>
    <n v="137"/>
    <m/>
    <x v="1"/>
    <x v="8"/>
    <s v="Self-Referral"/>
    <s v="No"/>
    <s v="Scheduled"/>
    <s v="Pending"/>
    <d v="2025-05-04T00:00:00"/>
    <d v="2025-04-30T00:00:00"/>
    <s v="Semi-Private Room"/>
    <n v="522.9"/>
    <n v="30"/>
  </r>
  <r>
    <d v="2025-04-30T00:00:00"/>
    <n v="3278"/>
    <n v="2"/>
    <n v="3"/>
    <n v="3"/>
    <n v="2"/>
    <n v="1"/>
    <n v="9"/>
    <x v="1"/>
    <s v="Fracture"/>
    <s v="Neurology"/>
    <s v="Dr. Johnson Grek"/>
    <s v="Aviva"/>
    <x v="39"/>
    <x v="0"/>
    <x v="2"/>
    <s v="Inpatient"/>
    <n v="60"/>
    <n v="71"/>
    <m/>
    <x v="1"/>
    <x v="3"/>
    <s v="Self-Referral"/>
    <s v="No"/>
    <s v="Scheduled"/>
    <s v="Paid"/>
    <d v="2025-05-07T00:00:00"/>
    <d v="2025-04-30T00:00:00"/>
    <s v="General Ward"/>
    <n v="98.7"/>
    <n v="10"/>
  </r>
  <r>
    <d v="2025-04-30T00:00:00"/>
    <n v="1583"/>
    <n v="5"/>
    <n v="5"/>
    <n v="5"/>
    <n v="2"/>
    <n v="1"/>
    <n v="12"/>
    <x v="1"/>
    <s v="Migraine"/>
    <s v="Pediatrics"/>
    <s v="Dr. Sade Kikiola"/>
    <s v="Aviva"/>
    <x v="5"/>
    <x v="1"/>
    <x v="0"/>
    <s v="Inpatient"/>
    <n v="940"/>
    <n v="120"/>
    <d v="2025-05-08T00:00:00"/>
    <x v="0"/>
    <x v="5"/>
    <s v="Physician Referral"/>
    <s v="No"/>
    <s v="Scheduled"/>
    <s v="Pending"/>
    <m/>
    <m/>
    <s v="N/A"/>
    <n v="742"/>
    <n v="0"/>
  </r>
  <r>
    <d v="2025-04-30T00:00:00"/>
    <n v="3504"/>
    <n v="4"/>
    <n v="3"/>
    <n v="3"/>
    <n v="2"/>
    <n v="1"/>
    <n v="37"/>
    <x v="0"/>
    <s v="Fracture"/>
    <s v="Neurology"/>
    <s v="Dr. Ravi Patel"/>
    <s v="Aviva"/>
    <x v="1"/>
    <x v="1"/>
    <x v="1"/>
    <s v="Emergency"/>
    <n v="507"/>
    <n v="59"/>
    <m/>
    <x v="1"/>
    <x v="7"/>
    <s v="Self-Referral"/>
    <s v="No"/>
    <s v="Scheduled"/>
    <s v="Pending"/>
    <d v="2025-05-05T00:00:00"/>
    <d v="2025-04-30T00:00:00"/>
    <s v="General Ward"/>
    <n v="403.2"/>
    <n v="10"/>
  </r>
  <r>
    <d v="2025-04-30T00:00:00"/>
    <n v="4169"/>
    <n v="5"/>
    <n v="4"/>
    <n v="4"/>
    <n v="4"/>
    <n v="2"/>
    <n v="22"/>
    <x v="6"/>
    <s v="Hypertension"/>
    <s v="Orthopedics"/>
    <s v="Dr. Sade Kikiola"/>
    <s v="AXA"/>
    <x v="54"/>
    <x v="1"/>
    <x v="2"/>
    <s v="Inpatient"/>
    <n v="351"/>
    <n v="87"/>
    <m/>
    <x v="1"/>
    <x v="1"/>
    <s v="Physician Referral"/>
    <s v="No"/>
    <s v="Scheduled"/>
    <s v="Paid"/>
    <d v="2025-05-06T00:00:00"/>
    <d v="2025-04-30T00:00:00"/>
    <s v="Private Room"/>
    <n v="341.6"/>
    <n v="50"/>
  </r>
  <r>
    <d v="2025-04-30T00:00:00"/>
    <n v="4238"/>
    <n v="5"/>
    <n v="5"/>
    <n v="5"/>
    <n v="3"/>
    <n v="3"/>
    <n v="29"/>
    <x v="7"/>
    <s v="Migraine"/>
    <s v="Pediatrics"/>
    <s v="Dr. Sade Kikiola"/>
    <s v="Allianz"/>
    <x v="47"/>
    <x v="1"/>
    <x v="0"/>
    <s v="Inpatient"/>
    <n v="463"/>
    <n v="63"/>
    <d v="2025-05-07T00:00:00"/>
    <x v="0"/>
    <x v="8"/>
    <s v="Physician Referral"/>
    <s v="No"/>
    <s v="Scheduled"/>
    <s v="Paid"/>
    <m/>
    <m/>
    <s v="N/A"/>
    <n v="368.2"/>
    <n v="0"/>
  </r>
  <r>
    <d v="2025-04-30T00:00:00"/>
    <n v="3574"/>
    <n v="2"/>
    <n v="2"/>
    <n v="2"/>
    <n v="2"/>
    <n v="2"/>
    <n v="23"/>
    <x v="6"/>
    <s v="Asthma"/>
    <s v="General Surgery"/>
    <s v="Dr. Johnson Grek"/>
    <s v="AXA"/>
    <x v="47"/>
    <x v="1"/>
    <x v="3"/>
    <s v="Outpatient"/>
    <n v="777"/>
    <n v="153"/>
    <m/>
    <x v="1"/>
    <x v="7"/>
    <s v="Emergency"/>
    <s v="No"/>
    <s v="Scheduled"/>
    <s v="Paid"/>
    <d v="2025-05-04T00:00:00"/>
    <d v="2025-04-30T00:00:00"/>
    <s v="General Ward"/>
    <n v="658"/>
    <n v="10"/>
  </r>
  <r>
    <d v="2025-04-30T00:00:00"/>
    <n v="223"/>
    <n v="4"/>
    <n v="5"/>
    <n v="1"/>
    <n v="5"/>
    <n v="3"/>
    <n v="7"/>
    <x v="4"/>
    <s v="Appendicitis"/>
    <s v="Pediatrics"/>
    <s v="Dr. Ravi Patel"/>
    <s v="Allianz"/>
    <x v="26"/>
    <x v="1"/>
    <x v="2"/>
    <s v="Outpatient"/>
    <n v="829"/>
    <n v="106"/>
    <d v="2025-05-16T00:00:00"/>
    <x v="0"/>
    <x v="7"/>
    <s v="Emergency"/>
    <s v="No"/>
    <s v="Scheduled"/>
    <s v="Paid"/>
    <m/>
    <m/>
    <s v="N/A"/>
    <n v="654.5"/>
    <n v="0"/>
  </r>
  <r>
    <d v="2025-04-30T00:00:00"/>
    <n v="4398"/>
    <n v="2"/>
    <n v="4"/>
    <n v="1"/>
    <n v="2"/>
    <n v="2"/>
    <n v="22"/>
    <x v="6"/>
    <s v="Appendicitis"/>
    <s v="Orthopedics"/>
    <s v="Dr. Johnson Grek"/>
    <s v="AXA"/>
    <x v="23"/>
    <x v="0"/>
    <x v="1"/>
    <s v="Inpatient"/>
    <n v="674"/>
    <n v="139"/>
    <d v="2025-05-18T00:00:00"/>
    <x v="0"/>
    <x v="8"/>
    <s v="Physician Referral"/>
    <s v="No"/>
    <s v="Scheduled"/>
    <s v="Paid"/>
    <m/>
    <m/>
    <s v="N/A"/>
    <n v="569.1"/>
    <n v="0"/>
  </r>
  <r>
    <d v="2025-05-01T00:00:00"/>
    <n v="186"/>
    <n v="4"/>
    <n v="2"/>
    <n v="4"/>
    <n v="4"/>
    <n v="2"/>
    <n v="39"/>
    <x v="0"/>
    <s v="Hypertension"/>
    <s v="General Surgery"/>
    <s v="Dr. Ravi Patel"/>
    <s v="AXA"/>
    <x v="59"/>
    <x v="1"/>
    <x v="3"/>
    <s v="Outpatient"/>
    <n v="643"/>
    <n v="76"/>
    <d v="2025-05-16T00:00:00"/>
    <x v="0"/>
    <x v="8"/>
    <s v="Self-Referral"/>
    <s v="No"/>
    <s v="Scheduled"/>
    <s v="Paid"/>
    <m/>
    <m/>
    <s v="N/A"/>
    <n v="503.3"/>
    <n v="0"/>
  </r>
  <r>
    <d v="2025-05-01T00:00:00"/>
    <n v="2059"/>
    <n v="3"/>
    <n v="1"/>
    <n v="1"/>
    <n v="3"/>
    <n v="3"/>
    <n v="18"/>
    <x v="3"/>
    <s v="Appendicitis"/>
    <s v="Cardiology"/>
    <s v="Dr. Emma Jones"/>
    <s v="Allianz"/>
    <x v="5"/>
    <x v="1"/>
    <x v="1"/>
    <s v="Emergency"/>
    <n v="659"/>
    <n v="91"/>
    <m/>
    <x v="1"/>
    <x v="0"/>
    <s v="Self-Referral"/>
    <s v="No"/>
    <s v="Scheduled"/>
    <s v="Pending"/>
    <d v="2025-05-09T00:00:00"/>
    <d v="2025-05-01T00:00:00"/>
    <s v="Private Room"/>
    <n v="560"/>
    <n v="50"/>
  </r>
  <r>
    <d v="2025-05-01T00:00:00"/>
    <n v="2796"/>
    <n v="3"/>
    <n v="3"/>
    <n v="1"/>
    <n v="2"/>
    <n v="3"/>
    <n v="4"/>
    <x v="8"/>
    <s v="Appendicitis"/>
    <s v="Neurology"/>
    <s v="Dr. Emma Jones"/>
    <s v="Allianz"/>
    <x v="9"/>
    <x v="0"/>
    <x v="2"/>
    <s v="Outpatient"/>
    <n v="495"/>
    <n v="177"/>
    <d v="2025-05-30T00:00:00"/>
    <x v="0"/>
    <x v="4"/>
    <s v="Emergency"/>
    <s v="No"/>
    <s v="Scheduled"/>
    <s v="Pending"/>
    <m/>
    <m/>
    <s v="N/A"/>
    <n v="470.4"/>
    <n v="0"/>
  </r>
  <r>
    <d v="2025-05-01T00:00:00"/>
    <n v="1643"/>
    <n v="1"/>
    <n v="3"/>
    <n v="1"/>
    <n v="1"/>
    <n v="3"/>
    <n v="14"/>
    <x v="2"/>
    <s v="Appendicitis"/>
    <s v="Neurology"/>
    <s v="Dr. Olu Abisola"/>
    <s v="Allianz"/>
    <x v="21"/>
    <x v="0"/>
    <x v="1"/>
    <s v="Inpatient"/>
    <n v="767"/>
    <n v="71"/>
    <d v="2025-05-18T00:00:00"/>
    <x v="0"/>
    <x v="1"/>
    <s v="Physician Referral"/>
    <s v="No"/>
    <s v="Scheduled"/>
    <s v="Pending"/>
    <m/>
    <m/>
    <s v="N/A"/>
    <n v="586.6"/>
    <n v="0"/>
  </r>
  <r>
    <d v="2025-05-01T00:00:00"/>
    <n v="1341"/>
    <n v="2"/>
    <n v="4"/>
    <n v="2"/>
    <n v="2"/>
    <n v="2"/>
    <n v="2"/>
    <x v="8"/>
    <s v="Asthma"/>
    <s v="Orthopedics"/>
    <s v="Dr. Johnson Grek"/>
    <s v="AXA"/>
    <x v="16"/>
    <x v="1"/>
    <x v="3"/>
    <s v="Emergency"/>
    <n v="262"/>
    <n v="30"/>
    <d v="2025-05-08T00:00:00"/>
    <x v="0"/>
    <x v="4"/>
    <s v="Physician Referral"/>
    <s v="No"/>
    <s v="Scheduled"/>
    <s v="Pending"/>
    <m/>
    <m/>
    <s v="N/A"/>
    <n v="204.4"/>
    <n v="0"/>
  </r>
  <r>
    <d v="2025-05-01T00:00:00"/>
    <n v="875"/>
    <n v="3"/>
    <n v="4"/>
    <n v="1"/>
    <n v="2"/>
    <n v="3"/>
    <n v="30"/>
    <x v="7"/>
    <s v="Appendicitis"/>
    <s v="Orthopedics"/>
    <s v="Dr. Emma Jones"/>
    <s v="Allianz"/>
    <x v="28"/>
    <x v="0"/>
    <x v="3"/>
    <s v="Emergency"/>
    <n v="675"/>
    <n v="194"/>
    <m/>
    <x v="1"/>
    <x v="3"/>
    <s v="Emergency"/>
    <s v="No"/>
    <s v="Scheduled"/>
    <s v="Pending"/>
    <d v="2025-05-10T00:00:00"/>
    <d v="2025-05-01T00:00:00"/>
    <s v="Semi-Private Room"/>
    <n v="629.29999999999995"/>
    <n v="30"/>
  </r>
  <r>
    <d v="2025-05-01T00:00:00"/>
    <n v="3016"/>
    <n v="5"/>
    <n v="3"/>
    <n v="3"/>
    <n v="3"/>
    <n v="1"/>
    <n v="31"/>
    <x v="7"/>
    <s v="Fracture"/>
    <s v="Neurology"/>
    <s v="Dr. Sade Kikiola"/>
    <s v="Aviva"/>
    <x v="57"/>
    <x v="1"/>
    <x v="2"/>
    <s v="Outpatient"/>
    <n v="572"/>
    <n v="24"/>
    <m/>
    <x v="1"/>
    <x v="1"/>
    <s v="Physician Referral"/>
    <s v="No"/>
    <s v="Scheduled"/>
    <s v="Paid"/>
    <d v="2025-05-03T00:00:00"/>
    <d v="2025-05-01T00:00:00"/>
    <s v="General Ward"/>
    <n v="424.2"/>
    <n v="10"/>
  </r>
  <r>
    <d v="2025-05-01T00:00:00"/>
    <n v="3709"/>
    <n v="5"/>
    <n v="5"/>
    <n v="4"/>
    <n v="5"/>
    <n v="1"/>
    <n v="20"/>
    <x v="3"/>
    <s v="Hypertension"/>
    <s v="Pediatrics"/>
    <s v="Dr. Sade Kikiola"/>
    <s v="Aviva"/>
    <x v="58"/>
    <x v="1"/>
    <x v="2"/>
    <s v="Inpatient"/>
    <n v="159"/>
    <n v="150"/>
    <m/>
    <x v="1"/>
    <x v="8"/>
    <s v="Emergency"/>
    <s v="No"/>
    <s v="Scheduled"/>
    <s v="Paid"/>
    <d v="2025-05-05T00:00:00"/>
    <d v="2025-05-01T00:00:00"/>
    <s v="Semi-Private Room"/>
    <n v="237.3"/>
    <n v="30"/>
  </r>
  <r>
    <d v="2025-05-01T00:00:00"/>
    <n v="725"/>
    <n v="3"/>
    <n v="1"/>
    <n v="4"/>
    <n v="2"/>
    <n v="1"/>
    <n v="1"/>
    <x v="8"/>
    <s v="Hypertension"/>
    <s v="Cardiology"/>
    <s v="Dr. Emma Jones"/>
    <s v="Aviva"/>
    <x v="33"/>
    <x v="0"/>
    <x v="4"/>
    <s v="Inpatient"/>
    <n v="801"/>
    <n v="162"/>
    <m/>
    <x v="1"/>
    <x v="9"/>
    <s v="Physician Referral"/>
    <s v="No"/>
    <s v="Scheduled"/>
    <s v="Pending"/>
    <d v="2025-05-09T00:00:00"/>
    <d v="2025-05-01T00:00:00"/>
    <s v="Private Room"/>
    <n v="709.1"/>
    <n v="50"/>
  </r>
  <r>
    <d v="2025-05-01T00:00:00"/>
    <n v="1542"/>
    <n v="2"/>
    <n v="1"/>
    <n v="4"/>
    <n v="2"/>
    <n v="1"/>
    <n v="40"/>
    <x v="0"/>
    <s v="Hypertension"/>
    <s v="Cardiology"/>
    <s v="Dr. Johnson Grek"/>
    <s v="Aviva"/>
    <x v="61"/>
    <x v="1"/>
    <x v="3"/>
    <s v="Outpatient"/>
    <n v="750"/>
    <n v="149"/>
    <d v="2025-05-27T00:00:00"/>
    <x v="0"/>
    <x v="3"/>
    <s v="Self-Referral"/>
    <s v="No"/>
    <s v="Scheduled"/>
    <s v="Pending"/>
    <m/>
    <m/>
    <s v="N/A"/>
    <n v="629.29999999999995"/>
    <n v="0"/>
  </r>
  <r>
    <d v="2025-05-02T00:00:00"/>
    <n v="2624"/>
    <n v="1"/>
    <n v="4"/>
    <n v="2"/>
    <n v="4"/>
    <n v="3"/>
    <n v="11"/>
    <x v="1"/>
    <s v="Asthma"/>
    <s v="Orthopedics"/>
    <s v="Dr. Olu Abisola"/>
    <s v="Allianz"/>
    <x v="6"/>
    <x v="1"/>
    <x v="4"/>
    <s v="Outpatient"/>
    <n v="847"/>
    <n v="21"/>
    <d v="2025-05-18T00:00:00"/>
    <x v="0"/>
    <x v="7"/>
    <s v="Emergency"/>
    <s v="No"/>
    <s v="Scheduled"/>
    <s v="Paid"/>
    <m/>
    <m/>
    <s v="N/A"/>
    <n v="607.6"/>
    <n v="0"/>
  </r>
  <r>
    <d v="2025-05-02T00:00:00"/>
    <n v="4906"/>
    <n v="5"/>
    <n v="4"/>
    <n v="2"/>
    <n v="3"/>
    <n v="3"/>
    <n v="24"/>
    <x v="6"/>
    <s v="Asthma"/>
    <s v="Orthopedics"/>
    <s v="Dr. Sade Kikiola"/>
    <s v="Allianz"/>
    <x v="52"/>
    <x v="0"/>
    <x v="1"/>
    <s v="Outpatient"/>
    <n v="831"/>
    <n v="193"/>
    <d v="2025-05-27T00:00:00"/>
    <x v="0"/>
    <x v="0"/>
    <s v="Physician Referral"/>
    <s v="No"/>
    <s v="Scheduled"/>
    <s v="Paid"/>
    <m/>
    <m/>
    <s v="N/A"/>
    <n v="716.8"/>
    <n v="0"/>
  </r>
  <r>
    <d v="2025-05-02T00:00:00"/>
    <n v="3376"/>
    <n v="1"/>
    <n v="5"/>
    <n v="1"/>
    <n v="4"/>
    <n v="1"/>
    <n v="36"/>
    <x v="9"/>
    <s v="Appendicitis"/>
    <s v="Pediatrics"/>
    <s v="Dr. Olu Abisola"/>
    <s v="Aviva"/>
    <x v="35"/>
    <x v="0"/>
    <x v="2"/>
    <s v="Inpatient"/>
    <n v="700"/>
    <n v="113"/>
    <m/>
    <x v="1"/>
    <x v="0"/>
    <s v="Physician Referral"/>
    <s v="No"/>
    <s v="Scheduled"/>
    <s v="Paid"/>
    <d v="2025-05-10T00:00:00"/>
    <d v="2025-05-02T00:00:00"/>
    <s v="General Ward"/>
    <n v="576.1"/>
    <n v="10"/>
  </r>
  <r>
    <d v="2025-05-02T00:00:00"/>
    <n v="2195"/>
    <n v="5"/>
    <n v="4"/>
    <n v="3"/>
    <n v="2"/>
    <n v="3"/>
    <n v="6"/>
    <x v="4"/>
    <s v="Fracture"/>
    <s v="Orthopedics"/>
    <s v="Dr. Sade Kikiola"/>
    <s v="Allianz"/>
    <x v="31"/>
    <x v="0"/>
    <x v="0"/>
    <s v="Outpatient"/>
    <n v="662"/>
    <n v="146"/>
    <d v="2025-05-31T00:00:00"/>
    <x v="0"/>
    <x v="1"/>
    <s v="Emergency"/>
    <s v="No"/>
    <s v="Scheduled"/>
    <s v="Paid"/>
    <m/>
    <m/>
    <s v="N/A"/>
    <n v="565.6"/>
    <n v="0"/>
  </r>
  <r>
    <d v="2025-05-02T00:00:00"/>
    <n v="2734"/>
    <n v="4"/>
    <n v="1"/>
    <n v="1"/>
    <n v="2"/>
    <n v="1"/>
    <n v="38"/>
    <x v="0"/>
    <s v="Appendicitis"/>
    <s v="Cardiology"/>
    <s v="Dr. Ravi Patel"/>
    <s v="Aviva"/>
    <x v="43"/>
    <x v="0"/>
    <x v="1"/>
    <s v="Outpatient"/>
    <n v="885"/>
    <n v="145"/>
    <m/>
    <x v="1"/>
    <x v="4"/>
    <s v="Physician Referral"/>
    <s v="No"/>
    <s v="Scheduled"/>
    <s v="Pending"/>
    <d v="2025-05-11T00:00:00"/>
    <d v="2025-05-02T00:00:00"/>
    <s v="General Ward"/>
    <n v="728"/>
    <n v="10"/>
  </r>
  <r>
    <d v="2025-05-02T00:00:00"/>
    <n v="2448"/>
    <n v="3"/>
    <n v="3"/>
    <n v="4"/>
    <n v="1"/>
    <n v="2"/>
    <n v="3"/>
    <x v="8"/>
    <s v="Hypertension"/>
    <s v="Neurology"/>
    <s v="Dr. Emma Jones"/>
    <s v="AXA"/>
    <x v="59"/>
    <x v="1"/>
    <x v="4"/>
    <s v="Outpatient"/>
    <n v="266"/>
    <n v="60"/>
    <m/>
    <x v="1"/>
    <x v="0"/>
    <s v="Physician Referral"/>
    <s v="No"/>
    <s v="Scheduled"/>
    <s v="Pending"/>
    <d v="2025-05-05T00:00:00"/>
    <d v="2025-05-02T00:00:00"/>
    <s v="Private Room"/>
    <n v="263.2"/>
    <n v="50"/>
  </r>
  <r>
    <d v="2025-05-02T00:00:00"/>
    <n v="2680"/>
    <n v="2"/>
    <n v="1"/>
    <n v="3"/>
    <n v="4"/>
    <n v="3"/>
    <n v="34"/>
    <x v="9"/>
    <s v="Fracture"/>
    <s v="Cardiology"/>
    <s v="Dr. Johnson Grek"/>
    <s v="Allianz"/>
    <x v="17"/>
    <x v="0"/>
    <x v="3"/>
    <s v="Inpatient"/>
    <n v="815"/>
    <n v="49"/>
    <m/>
    <x v="1"/>
    <x v="8"/>
    <s v="Physician Referral"/>
    <s v="No"/>
    <s v="Scheduled"/>
    <s v="Paid"/>
    <d v="2025-05-03T00:00:00"/>
    <d v="2025-05-02T00:00:00"/>
    <s v="Semi-Private Room"/>
    <n v="625.79999999999995"/>
    <n v="30"/>
  </r>
  <r>
    <d v="2025-05-02T00:00:00"/>
    <n v="4125"/>
    <n v="5"/>
    <n v="5"/>
    <n v="4"/>
    <n v="3"/>
    <n v="2"/>
    <n v="11"/>
    <x v="1"/>
    <s v="Hypertension"/>
    <s v="Pediatrics"/>
    <s v="Dr. Sade Kikiola"/>
    <s v="AXA"/>
    <x v="2"/>
    <x v="0"/>
    <x v="2"/>
    <s v="Emergency"/>
    <n v="825"/>
    <n v="63"/>
    <d v="2025-05-29T00:00:00"/>
    <x v="0"/>
    <x v="9"/>
    <s v="Emergency"/>
    <s v="No"/>
    <s v="Scheduled"/>
    <s v="Paid"/>
    <m/>
    <m/>
    <s v="N/A"/>
    <n v="621.6"/>
    <n v="0"/>
  </r>
  <r>
    <d v="2025-05-02T00:00:00"/>
    <n v="922"/>
    <n v="3"/>
    <n v="3"/>
    <n v="3"/>
    <n v="2"/>
    <n v="3"/>
    <n v="37"/>
    <x v="0"/>
    <s v="Fracture"/>
    <s v="Neurology"/>
    <s v="Dr. Emma Jones"/>
    <s v="Allianz"/>
    <x v="17"/>
    <x v="0"/>
    <x v="2"/>
    <s v="Inpatient"/>
    <n v="309"/>
    <n v="29"/>
    <d v="2025-05-19T00:00:00"/>
    <x v="0"/>
    <x v="8"/>
    <s v="Self-Referral"/>
    <s v="No"/>
    <s v="Scheduled"/>
    <s v="Pending"/>
    <m/>
    <m/>
    <s v="N/A"/>
    <n v="236.6"/>
    <n v="0"/>
  </r>
  <r>
    <d v="2025-05-02T00:00:00"/>
    <n v="3900"/>
    <n v="1"/>
    <n v="3"/>
    <n v="5"/>
    <n v="1"/>
    <n v="3"/>
    <n v="28"/>
    <x v="5"/>
    <s v="Migraine"/>
    <s v="Neurology"/>
    <s v="Dr. Olu Abisola"/>
    <s v="Allianz"/>
    <x v="4"/>
    <x v="0"/>
    <x v="1"/>
    <s v="Inpatient"/>
    <n v="945"/>
    <n v="49"/>
    <m/>
    <x v="1"/>
    <x v="5"/>
    <s v="Physician Referral"/>
    <s v="No"/>
    <s v="Scheduled"/>
    <s v="Pending"/>
    <d v="2025-05-11T00:00:00"/>
    <d v="2025-05-02T00:00:00"/>
    <s v="Semi-Private Room"/>
    <n v="716.8"/>
    <n v="30"/>
  </r>
  <r>
    <d v="2025-05-03T00:00:00"/>
    <n v="1703"/>
    <n v="2"/>
    <n v="1"/>
    <n v="2"/>
    <n v="1"/>
    <n v="3"/>
    <n v="33"/>
    <x v="9"/>
    <s v="Asthma"/>
    <s v="Cardiology"/>
    <s v="Dr. Johnson Grek"/>
    <s v="Allianz"/>
    <x v="16"/>
    <x v="0"/>
    <x v="1"/>
    <s v="Emergency"/>
    <n v="152"/>
    <n v="94"/>
    <d v="2025-05-12T00:00:00"/>
    <x v="0"/>
    <x v="3"/>
    <s v="Emergency"/>
    <s v="No"/>
    <s v="Scheduled"/>
    <s v="Pending"/>
    <m/>
    <m/>
    <s v="N/A"/>
    <n v="172.2"/>
    <n v="0"/>
  </r>
  <r>
    <d v="2025-05-03T00:00:00"/>
    <n v="1682"/>
    <n v="2"/>
    <n v="3"/>
    <n v="2"/>
    <n v="5"/>
    <n v="2"/>
    <n v="37"/>
    <x v="0"/>
    <s v="Asthma"/>
    <s v="Neurology"/>
    <s v="Dr. Johnson Grek"/>
    <s v="AXA"/>
    <x v="49"/>
    <x v="1"/>
    <x v="2"/>
    <s v="Inpatient"/>
    <n v="376"/>
    <n v="68"/>
    <m/>
    <x v="1"/>
    <x v="3"/>
    <s v="Emergency"/>
    <s v="No"/>
    <s v="Scheduled"/>
    <s v="Paid"/>
    <d v="2025-05-04T00:00:00"/>
    <d v="2025-05-03T00:00:00"/>
    <s v="General Ward"/>
    <n v="317.8"/>
    <n v="10"/>
  </r>
  <r>
    <d v="2025-05-03T00:00:00"/>
    <n v="4488"/>
    <n v="3"/>
    <n v="3"/>
    <n v="4"/>
    <n v="3"/>
    <n v="2"/>
    <n v="12"/>
    <x v="1"/>
    <s v="Hypertension"/>
    <s v="Neurology"/>
    <s v="Dr. Emma Jones"/>
    <s v="AXA"/>
    <x v="51"/>
    <x v="0"/>
    <x v="4"/>
    <s v="Emergency"/>
    <n v="558"/>
    <n v="182"/>
    <d v="2025-05-25T00:00:00"/>
    <x v="0"/>
    <x v="2"/>
    <s v="Physician Referral"/>
    <s v="No"/>
    <s v="Scheduled"/>
    <s v="Pending"/>
    <m/>
    <m/>
    <s v="N/A"/>
    <n v="518"/>
    <n v="0"/>
  </r>
  <r>
    <d v="2025-05-03T00:00:00"/>
    <n v="1068"/>
    <n v="3"/>
    <n v="4"/>
    <n v="4"/>
    <n v="1"/>
    <n v="1"/>
    <n v="34"/>
    <x v="9"/>
    <s v="Hypertension"/>
    <s v="Orthopedics"/>
    <s v="Dr. Emma Jones"/>
    <s v="Aviva"/>
    <x v="29"/>
    <x v="1"/>
    <x v="3"/>
    <s v="Emergency"/>
    <n v="455"/>
    <n v="164"/>
    <m/>
    <x v="1"/>
    <x v="2"/>
    <s v="Emergency"/>
    <s v="No"/>
    <s v="Scheduled"/>
    <s v="Paid"/>
    <d v="2025-05-06T00:00:00"/>
    <d v="2025-05-03T00:00:00"/>
    <s v="Semi-Private Room"/>
    <n v="454.3"/>
    <n v="30"/>
  </r>
  <r>
    <d v="2025-05-03T00:00:00"/>
    <n v="4068"/>
    <n v="3"/>
    <n v="3"/>
    <n v="5"/>
    <n v="3"/>
    <n v="2"/>
    <n v="17"/>
    <x v="3"/>
    <s v="Migraine"/>
    <s v="Neurology"/>
    <s v="Dr. Emma Jones"/>
    <s v="AXA"/>
    <x v="32"/>
    <x v="0"/>
    <x v="2"/>
    <s v="Emergency"/>
    <n v="779"/>
    <n v="178"/>
    <m/>
    <x v="1"/>
    <x v="1"/>
    <s v="Physician Referral"/>
    <s v="No"/>
    <s v="Scheduled"/>
    <s v="Paid"/>
    <d v="2025-05-06T00:00:00"/>
    <d v="2025-05-03T00:00:00"/>
    <s v="General Ward"/>
    <n v="676.9"/>
    <n v="10"/>
  </r>
  <r>
    <d v="2025-05-03T00:00:00"/>
    <n v="789"/>
    <n v="4"/>
    <n v="5"/>
    <n v="1"/>
    <n v="2"/>
    <n v="2"/>
    <n v="24"/>
    <x v="6"/>
    <s v="Appendicitis"/>
    <s v="Pediatrics"/>
    <s v="Dr. Ravi Patel"/>
    <s v="AXA"/>
    <x v="7"/>
    <x v="0"/>
    <x v="2"/>
    <s v="Emergency"/>
    <n v="152"/>
    <n v="89"/>
    <m/>
    <x v="1"/>
    <x v="0"/>
    <s v="Emergency"/>
    <s v="No"/>
    <s v="Scheduled"/>
    <s v="Paid"/>
    <d v="2025-05-12T00:00:00"/>
    <d v="2025-05-03T00:00:00"/>
    <s v="General Ward"/>
    <n v="175.7"/>
    <n v="10"/>
  </r>
  <r>
    <d v="2025-05-03T00:00:00"/>
    <n v="2196"/>
    <n v="4"/>
    <n v="3"/>
    <n v="3"/>
    <n v="5"/>
    <n v="1"/>
    <n v="21"/>
    <x v="6"/>
    <s v="Fracture"/>
    <s v="Neurology"/>
    <s v="Dr. Ravi Patel"/>
    <s v="Aviva"/>
    <x v="31"/>
    <x v="0"/>
    <x v="1"/>
    <s v="Inpatient"/>
    <n v="411"/>
    <n v="199"/>
    <d v="2025-05-31T00:00:00"/>
    <x v="0"/>
    <x v="7"/>
    <s v="Self-Referral"/>
    <s v="No"/>
    <s v="Scheduled"/>
    <s v="Pending"/>
    <m/>
    <m/>
    <s v="N/A"/>
    <n v="427"/>
    <n v="0"/>
  </r>
  <r>
    <d v="2025-05-03T00:00:00"/>
    <n v="1594"/>
    <n v="2"/>
    <n v="4"/>
    <n v="5"/>
    <n v="3"/>
    <n v="2"/>
    <n v="21"/>
    <x v="6"/>
    <s v="Migraine"/>
    <s v="Orthopedics"/>
    <s v="Dr. Johnson Grek"/>
    <s v="AXA"/>
    <x v="24"/>
    <x v="0"/>
    <x v="3"/>
    <s v="Emergency"/>
    <n v="801"/>
    <n v="45"/>
    <d v="2025-05-19T00:00:00"/>
    <x v="0"/>
    <x v="1"/>
    <s v="Self-Referral"/>
    <s v="No"/>
    <s v="Scheduled"/>
    <s v="Pending"/>
    <m/>
    <m/>
    <s v="N/A"/>
    <n v="592.20000000000005"/>
    <n v="0"/>
  </r>
  <r>
    <d v="2025-05-03T00:00:00"/>
    <n v="1209"/>
    <n v="3"/>
    <n v="2"/>
    <n v="5"/>
    <n v="5"/>
    <n v="2"/>
    <n v="32"/>
    <x v="7"/>
    <s v="Migraine"/>
    <s v="General Surgery"/>
    <s v="Dr. Emma Jones"/>
    <s v="AXA"/>
    <x v="18"/>
    <x v="0"/>
    <x v="2"/>
    <s v="Outpatient"/>
    <n v="314"/>
    <n v="119"/>
    <d v="2025-05-11T00:00:00"/>
    <x v="0"/>
    <x v="8"/>
    <s v="Self-Referral"/>
    <s v="No"/>
    <s v="Scheduled"/>
    <s v="Paid"/>
    <m/>
    <m/>
    <s v="N/A"/>
    <n v="303.10000000000002"/>
    <n v="0"/>
  </r>
  <r>
    <d v="2025-05-03T00:00:00"/>
    <n v="2714"/>
    <n v="4"/>
    <n v="2"/>
    <n v="4"/>
    <n v="3"/>
    <n v="1"/>
    <n v="14"/>
    <x v="2"/>
    <s v="Hypertension"/>
    <s v="General Surgery"/>
    <s v="Dr. Ravi Patel"/>
    <s v="Aviva"/>
    <x v="55"/>
    <x v="0"/>
    <x v="1"/>
    <s v="Emergency"/>
    <n v="778"/>
    <n v="152"/>
    <d v="2025-05-28T00:00:00"/>
    <x v="0"/>
    <x v="7"/>
    <s v="Self-Referral"/>
    <s v="No"/>
    <s v="Scheduled"/>
    <s v="Pending"/>
    <m/>
    <m/>
    <s v="N/A"/>
    <n v="651"/>
    <n v="0"/>
  </r>
  <r>
    <d v="2025-05-04T00:00:00"/>
    <n v="3589"/>
    <n v="2"/>
    <n v="5"/>
    <n v="4"/>
    <n v="3"/>
    <n v="2"/>
    <n v="11"/>
    <x v="1"/>
    <s v="Hypertension"/>
    <s v="Pediatrics"/>
    <s v="Dr. Johnson Grek"/>
    <s v="AXA"/>
    <x v="12"/>
    <x v="0"/>
    <x v="0"/>
    <s v="Emergency"/>
    <n v="716"/>
    <n v="130"/>
    <d v="2025-05-14T00:00:00"/>
    <x v="0"/>
    <x v="4"/>
    <s v="Self-Referral"/>
    <s v="Yes"/>
    <s v="Emergency"/>
    <s v="Paid"/>
    <m/>
    <m/>
    <s v="N/A"/>
    <n v="592.20000000000005"/>
    <n v="0"/>
  </r>
  <r>
    <d v="2025-05-04T00:00:00"/>
    <n v="1989"/>
    <n v="5"/>
    <n v="5"/>
    <n v="1"/>
    <n v="4"/>
    <n v="1"/>
    <n v="24"/>
    <x v="6"/>
    <s v="Appendicitis"/>
    <s v="Pediatrics"/>
    <s v="Dr. Sade Kikiola"/>
    <s v="Aviva"/>
    <x v="46"/>
    <x v="0"/>
    <x v="2"/>
    <s v="Inpatient"/>
    <n v="190"/>
    <n v="33"/>
    <m/>
    <x v="1"/>
    <x v="5"/>
    <s v="Self-Referral"/>
    <s v="Yes"/>
    <s v="Emergency"/>
    <s v="Pending"/>
    <d v="2025-05-05T00:00:00"/>
    <d v="2025-05-04T00:00:00"/>
    <s v="Semi-Private Room"/>
    <n v="177.1"/>
    <n v="30"/>
  </r>
  <r>
    <d v="2025-05-04T00:00:00"/>
    <n v="2029"/>
    <n v="3"/>
    <n v="3"/>
    <n v="1"/>
    <n v="5"/>
    <n v="3"/>
    <n v="3"/>
    <x v="8"/>
    <s v="Appendicitis"/>
    <s v="Neurology"/>
    <s v="Dr. Emma Jones"/>
    <s v="Allianz"/>
    <x v="60"/>
    <x v="1"/>
    <x v="0"/>
    <s v="Outpatient"/>
    <n v="831"/>
    <n v="70"/>
    <d v="2025-05-26T00:00:00"/>
    <x v="0"/>
    <x v="0"/>
    <s v="Self-Referral"/>
    <s v="No"/>
    <s v="Scheduled"/>
    <s v="Paid"/>
    <m/>
    <m/>
    <s v="N/A"/>
    <n v="630.70000000000005"/>
    <n v="0"/>
  </r>
  <r>
    <d v="2025-05-04T00:00:00"/>
    <n v="2820"/>
    <n v="4"/>
    <n v="3"/>
    <n v="4"/>
    <n v="3"/>
    <n v="3"/>
    <n v="16"/>
    <x v="2"/>
    <s v="Hypertension"/>
    <s v="Neurology"/>
    <s v="Dr. Ravi Patel"/>
    <s v="Allianz"/>
    <x v="20"/>
    <x v="0"/>
    <x v="3"/>
    <s v="Emergency"/>
    <n v="306"/>
    <n v="34"/>
    <m/>
    <x v="1"/>
    <x v="2"/>
    <s v="Physician Referral"/>
    <s v="No"/>
    <s v="Scheduled"/>
    <s v="Paid"/>
    <d v="2025-05-11T00:00:00"/>
    <d v="2025-05-04T00:00:00"/>
    <s v="Semi-Private Room"/>
    <n v="259"/>
    <n v="30"/>
  </r>
  <r>
    <d v="2025-05-04T00:00:00"/>
    <n v="488"/>
    <n v="2"/>
    <n v="2"/>
    <n v="2"/>
    <n v="4"/>
    <n v="2"/>
    <n v="8"/>
    <x v="4"/>
    <s v="Asthma"/>
    <s v="General Surgery"/>
    <s v="Dr. Johnson Grek"/>
    <s v="AXA"/>
    <x v="36"/>
    <x v="1"/>
    <x v="3"/>
    <s v="Outpatient"/>
    <n v="274"/>
    <n v="147"/>
    <d v="2025-05-16T00:00:00"/>
    <x v="0"/>
    <x v="5"/>
    <s v="Physician Referral"/>
    <s v="No"/>
    <s v="Scheduled"/>
    <s v="Pending"/>
    <m/>
    <m/>
    <s v="N/A"/>
    <n v="294.7"/>
    <n v="0"/>
  </r>
  <r>
    <d v="2025-05-04T00:00:00"/>
    <n v="3325"/>
    <n v="3"/>
    <n v="2"/>
    <n v="1"/>
    <n v="4"/>
    <n v="3"/>
    <n v="15"/>
    <x v="2"/>
    <s v="Appendicitis"/>
    <s v="General Surgery"/>
    <s v="Dr. Emma Jones"/>
    <s v="Allianz"/>
    <x v="20"/>
    <x v="0"/>
    <x v="2"/>
    <s v="Emergency"/>
    <n v="820"/>
    <n v="159"/>
    <d v="2025-05-21T00:00:00"/>
    <x v="0"/>
    <x v="7"/>
    <s v="Physician Referral"/>
    <s v="Yes"/>
    <s v="Emergency"/>
    <s v="Pending"/>
    <m/>
    <m/>
    <s v="N/A"/>
    <n v="685.3"/>
    <n v="0"/>
  </r>
  <r>
    <d v="2025-05-04T00:00:00"/>
    <n v="3496"/>
    <n v="2"/>
    <n v="1"/>
    <n v="5"/>
    <n v="5"/>
    <n v="2"/>
    <n v="35"/>
    <x v="9"/>
    <s v="Migraine"/>
    <s v="Cardiology"/>
    <s v="Dr. Johnson Grek"/>
    <s v="AXA"/>
    <x v="33"/>
    <x v="1"/>
    <x v="4"/>
    <s v="Inpatient"/>
    <n v="591"/>
    <n v="65"/>
    <d v="2025-05-27T00:00:00"/>
    <x v="0"/>
    <x v="9"/>
    <s v="Emergency"/>
    <s v="Yes"/>
    <s v="Emergency"/>
    <s v="Paid"/>
    <m/>
    <m/>
    <s v="N/A"/>
    <n v="459.2"/>
    <n v="0"/>
  </r>
  <r>
    <d v="2025-05-04T00:00:00"/>
    <n v="2116"/>
    <n v="5"/>
    <n v="2"/>
    <n v="4"/>
    <n v="2"/>
    <n v="1"/>
    <n v="2"/>
    <x v="8"/>
    <s v="Hypertension"/>
    <s v="General Surgery"/>
    <s v="Dr. Sade Kikiola"/>
    <s v="Aviva"/>
    <x v="46"/>
    <x v="0"/>
    <x v="1"/>
    <s v="Outpatient"/>
    <n v="608"/>
    <n v="91"/>
    <m/>
    <x v="1"/>
    <x v="1"/>
    <s v="Emergency"/>
    <s v="No"/>
    <s v="Scheduled"/>
    <s v="Pending"/>
    <d v="2025-05-06T00:00:00"/>
    <d v="2025-05-04T00:00:00"/>
    <s v="Semi-Private Room"/>
    <n v="510.3"/>
    <n v="30"/>
  </r>
  <r>
    <d v="2025-05-04T00:00:00"/>
    <n v="2321"/>
    <n v="2"/>
    <n v="2"/>
    <n v="3"/>
    <n v="5"/>
    <n v="1"/>
    <n v="40"/>
    <x v="0"/>
    <s v="Fracture"/>
    <s v="General Surgery"/>
    <s v="Dr. Johnson Grek"/>
    <s v="Aviva"/>
    <x v="9"/>
    <x v="0"/>
    <x v="1"/>
    <s v="Outpatient"/>
    <n v="823"/>
    <n v="114"/>
    <d v="2025-05-25T00:00:00"/>
    <x v="0"/>
    <x v="5"/>
    <s v="Self-Referral"/>
    <s v="No"/>
    <s v="Scheduled"/>
    <s v="Paid"/>
    <m/>
    <m/>
    <s v="N/A"/>
    <n v="655.9"/>
    <n v="0"/>
  </r>
  <r>
    <d v="2025-05-04T00:00:00"/>
    <n v="729"/>
    <n v="2"/>
    <n v="5"/>
    <n v="3"/>
    <n v="3"/>
    <n v="1"/>
    <n v="4"/>
    <x v="8"/>
    <s v="Fracture"/>
    <s v="Pediatrics"/>
    <s v="Dr. Johnson Grek"/>
    <s v="Aviva"/>
    <x v="43"/>
    <x v="0"/>
    <x v="4"/>
    <s v="Inpatient"/>
    <n v="509"/>
    <n v="173"/>
    <m/>
    <x v="1"/>
    <x v="8"/>
    <s v="Self-Referral"/>
    <s v="No"/>
    <s v="Scheduled"/>
    <s v="Paid"/>
    <d v="2025-05-11T00:00:00"/>
    <d v="2025-05-04T00:00:00"/>
    <s v="Private Room"/>
    <n v="512.4"/>
    <n v="50"/>
  </r>
  <r>
    <d v="2025-05-05T00:00:00"/>
    <n v="1464"/>
    <n v="5"/>
    <n v="1"/>
    <n v="2"/>
    <n v="2"/>
    <n v="3"/>
    <n v="32"/>
    <x v="7"/>
    <s v="Asthma"/>
    <s v="Cardiology"/>
    <s v="Dr. Sade Kikiola"/>
    <s v="Allianz"/>
    <x v="5"/>
    <x v="1"/>
    <x v="0"/>
    <s v="Inpatient"/>
    <n v="156"/>
    <n v="48"/>
    <d v="2025-06-02T00:00:00"/>
    <x v="0"/>
    <x v="3"/>
    <s v="Emergency"/>
    <s v="No"/>
    <s v="Scheduled"/>
    <s v="Paid"/>
    <m/>
    <m/>
    <s v="N/A"/>
    <n v="142.80000000000001"/>
    <n v="0"/>
  </r>
  <r>
    <d v="2025-05-05T00:00:00"/>
    <n v="425"/>
    <n v="1"/>
    <n v="1"/>
    <n v="4"/>
    <n v="5"/>
    <n v="1"/>
    <n v="22"/>
    <x v="6"/>
    <s v="Hypertension"/>
    <s v="Cardiology"/>
    <s v="Dr. Olu Abisola"/>
    <s v="Aviva"/>
    <x v="44"/>
    <x v="1"/>
    <x v="3"/>
    <s v="Inpatient"/>
    <n v="859"/>
    <n v="151"/>
    <m/>
    <x v="1"/>
    <x v="1"/>
    <s v="Self-Referral"/>
    <s v="Yes"/>
    <s v="Emergency"/>
    <s v="Paid"/>
    <d v="2025-05-06T00:00:00"/>
    <d v="2025-05-05T00:00:00"/>
    <s v="General Ward"/>
    <n v="714"/>
    <n v="10"/>
  </r>
  <r>
    <d v="2025-05-05T00:00:00"/>
    <n v="1545"/>
    <n v="3"/>
    <n v="3"/>
    <n v="5"/>
    <n v="5"/>
    <n v="1"/>
    <n v="7"/>
    <x v="4"/>
    <s v="Migraine"/>
    <s v="Neurology"/>
    <s v="Dr. Emma Jones"/>
    <s v="Aviva"/>
    <x v="26"/>
    <x v="1"/>
    <x v="2"/>
    <s v="Inpatient"/>
    <n v="846"/>
    <n v="197"/>
    <m/>
    <x v="1"/>
    <x v="6"/>
    <s v="Emergency"/>
    <s v="No"/>
    <s v="Scheduled"/>
    <s v="Paid"/>
    <d v="2025-05-13T00:00:00"/>
    <d v="2025-05-05T00:00:00"/>
    <s v="General Ward"/>
    <n v="737.1"/>
    <n v="10"/>
  </r>
  <r>
    <d v="2025-05-05T00:00:00"/>
    <n v="583"/>
    <n v="5"/>
    <n v="3"/>
    <n v="2"/>
    <n v="5"/>
    <n v="2"/>
    <n v="24"/>
    <x v="6"/>
    <s v="Asthma"/>
    <s v="Neurology"/>
    <s v="Dr. Sade Kikiola"/>
    <s v="AXA"/>
    <x v="15"/>
    <x v="1"/>
    <x v="1"/>
    <s v="Outpatient"/>
    <n v="392"/>
    <n v="44"/>
    <m/>
    <x v="1"/>
    <x v="7"/>
    <s v="Self-Referral"/>
    <s v="Yes"/>
    <s v="Emergency"/>
    <s v="Paid"/>
    <d v="2025-05-07T00:00:00"/>
    <d v="2025-05-05T00:00:00"/>
    <s v="General Ward"/>
    <n v="312.2"/>
    <n v="10"/>
  </r>
  <r>
    <d v="2025-05-05T00:00:00"/>
    <n v="2055"/>
    <n v="5"/>
    <n v="1"/>
    <n v="5"/>
    <n v="5"/>
    <n v="2"/>
    <n v="27"/>
    <x v="5"/>
    <s v="Migraine"/>
    <s v="Cardiology"/>
    <s v="Dr. Sade Kikiola"/>
    <s v="AXA"/>
    <x v="38"/>
    <x v="0"/>
    <x v="1"/>
    <s v="Inpatient"/>
    <n v="461"/>
    <n v="187"/>
    <m/>
    <x v="1"/>
    <x v="9"/>
    <s v="Self-Referral"/>
    <s v="No"/>
    <s v="Scheduled"/>
    <s v="Paid"/>
    <d v="2025-05-08T00:00:00"/>
    <d v="2025-05-05T00:00:00"/>
    <s v="Semi-Private Room"/>
    <n v="474.6"/>
    <n v="30"/>
  </r>
  <r>
    <d v="2025-05-05T00:00:00"/>
    <n v="53"/>
    <n v="3"/>
    <n v="1"/>
    <n v="3"/>
    <n v="2"/>
    <n v="2"/>
    <n v="6"/>
    <x v="4"/>
    <s v="Fracture"/>
    <s v="Cardiology"/>
    <s v="Dr. Emma Jones"/>
    <s v="AXA"/>
    <x v="20"/>
    <x v="0"/>
    <x v="2"/>
    <s v="Outpatient"/>
    <n v="147"/>
    <n v="51"/>
    <d v="2025-05-15T00:00:00"/>
    <x v="0"/>
    <x v="8"/>
    <s v="Self-Referral"/>
    <s v="Yes"/>
    <s v="Emergency"/>
    <s v="Paid"/>
    <m/>
    <m/>
    <s v="N/A"/>
    <n v="138.6"/>
    <n v="0"/>
  </r>
  <r>
    <d v="2025-05-05T00:00:00"/>
    <n v="1460"/>
    <n v="2"/>
    <n v="3"/>
    <n v="5"/>
    <n v="3"/>
    <n v="2"/>
    <n v="25"/>
    <x v="5"/>
    <s v="Migraine"/>
    <s v="Neurology"/>
    <s v="Dr. Johnson Grek"/>
    <s v="AXA"/>
    <x v="38"/>
    <x v="0"/>
    <x v="2"/>
    <s v="Emergency"/>
    <n v="629"/>
    <n v="119"/>
    <d v="2025-05-19T00:00:00"/>
    <x v="0"/>
    <x v="9"/>
    <s v="Emergency"/>
    <s v="Yes"/>
    <s v="Emergency"/>
    <s v="Pending"/>
    <m/>
    <m/>
    <s v="N/A"/>
    <n v="523.6"/>
    <n v="0"/>
  </r>
  <r>
    <d v="2025-05-05T00:00:00"/>
    <n v="4852"/>
    <n v="4"/>
    <n v="5"/>
    <n v="3"/>
    <n v="4"/>
    <n v="1"/>
    <n v="39"/>
    <x v="0"/>
    <s v="Fracture"/>
    <s v="Pediatrics"/>
    <s v="Dr. Ravi Patel"/>
    <s v="Aviva"/>
    <x v="16"/>
    <x v="1"/>
    <x v="1"/>
    <s v="Emergency"/>
    <n v="979"/>
    <n v="56"/>
    <m/>
    <x v="1"/>
    <x v="7"/>
    <s v="Self-Referral"/>
    <s v="Yes"/>
    <s v="Emergency"/>
    <s v="Pending"/>
    <d v="2025-05-13T00:00:00"/>
    <d v="2025-05-05T00:00:00"/>
    <s v="Semi-Private Room"/>
    <n v="745.5"/>
    <n v="30"/>
  </r>
  <r>
    <d v="2025-05-05T00:00:00"/>
    <n v="508"/>
    <n v="3"/>
    <n v="5"/>
    <n v="1"/>
    <n v="5"/>
    <n v="2"/>
    <n v="6"/>
    <x v="4"/>
    <s v="Appendicitis"/>
    <s v="Pediatrics"/>
    <s v="Dr. Emma Jones"/>
    <s v="AXA"/>
    <x v="56"/>
    <x v="0"/>
    <x v="1"/>
    <s v="Inpatient"/>
    <n v="981"/>
    <n v="145"/>
    <d v="2025-05-29T00:00:00"/>
    <x v="0"/>
    <x v="0"/>
    <s v="Emergency"/>
    <s v="No"/>
    <s v="Scheduled"/>
    <s v="Paid"/>
    <m/>
    <m/>
    <s v="N/A"/>
    <n v="788.2"/>
    <n v="0"/>
  </r>
  <r>
    <d v="2025-05-05T00:00:00"/>
    <n v="1392"/>
    <n v="5"/>
    <n v="5"/>
    <n v="3"/>
    <n v="4"/>
    <n v="3"/>
    <n v="21"/>
    <x v="6"/>
    <s v="Fracture"/>
    <s v="Pediatrics"/>
    <s v="Dr. Sade Kikiola"/>
    <s v="Allianz"/>
    <x v="14"/>
    <x v="1"/>
    <x v="1"/>
    <s v="Inpatient"/>
    <n v="463"/>
    <n v="157"/>
    <m/>
    <x v="1"/>
    <x v="4"/>
    <s v="Self-Referral"/>
    <s v="No"/>
    <s v="Scheduled"/>
    <s v="Paid"/>
    <d v="2025-05-08T00:00:00"/>
    <d v="2025-05-05T00:00:00"/>
    <s v="Private Room"/>
    <n v="469"/>
    <n v="50"/>
  </r>
  <r>
    <d v="2025-05-06T00:00:00"/>
    <n v="3184"/>
    <n v="2"/>
    <n v="5"/>
    <n v="3"/>
    <n v="4"/>
    <n v="3"/>
    <n v="32"/>
    <x v="7"/>
    <s v="Fracture"/>
    <s v="Pediatrics"/>
    <s v="Dr. Johnson Grek"/>
    <s v="Allianz"/>
    <x v="25"/>
    <x v="1"/>
    <x v="2"/>
    <s v="Outpatient"/>
    <n v="975"/>
    <n v="185"/>
    <d v="2025-05-26T00:00:00"/>
    <x v="0"/>
    <x v="2"/>
    <s v="Physician Referral"/>
    <s v="No"/>
    <s v="Scheduled"/>
    <s v="Paid"/>
    <m/>
    <m/>
    <s v="N/A"/>
    <n v="812"/>
    <n v="0"/>
  </r>
  <r>
    <d v="2025-05-06T00:00:00"/>
    <n v="1280"/>
    <n v="1"/>
    <n v="3"/>
    <n v="2"/>
    <n v="4"/>
    <n v="3"/>
    <n v="40"/>
    <x v="0"/>
    <s v="Asthma"/>
    <s v="Neurology"/>
    <s v="Dr. Olu Abisola"/>
    <s v="Allianz"/>
    <x v="37"/>
    <x v="1"/>
    <x v="0"/>
    <s v="Outpatient"/>
    <n v="992"/>
    <n v="119"/>
    <d v="2025-05-14T00:00:00"/>
    <x v="0"/>
    <x v="7"/>
    <s v="Physician Referral"/>
    <s v="Yes"/>
    <s v="Emergency"/>
    <s v="Pending"/>
    <m/>
    <m/>
    <s v="N/A"/>
    <n v="777.7"/>
    <n v="0"/>
  </r>
  <r>
    <d v="2025-05-06T00:00:00"/>
    <n v="4328"/>
    <n v="2"/>
    <n v="4"/>
    <n v="2"/>
    <n v="5"/>
    <n v="2"/>
    <n v="7"/>
    <x v="4"/>
    <s v="Asthma"/>
    <s v="Orthopedics"/>
    <s v="Dr. Johnson Grek"/>
    <s v="AXA"/>
    <x v="56"/>
    <x v="1"/>
    <x v="1"/>
    <s v="Emergency"/>
    <n v="118"/>
    <n v="46"/>
    <d v="2025-05-28T00:00:00"/>
    <x v="0"/>
    <x v="2"/>
    <s v="Emergency"/>
    <s v="No"/>
    <s v="Scheduled"/>
    <s v="Paid"/>
    <m/>
    <m/>
    <s v="N/A"/>
    <n v="114.8"/>
    <n v="0"/>
  </r>
  <r>
    <d v="2025-05-06T00:00:00"/>
    <n v="1124"/>
    <n v="4"/>
    <n v="2"/>
    <n v="4"/>
    <n v="5"/>
    <n v="1"/>
    <n v="17"/>
    <x v="3"/>
    <s v="Hypertension"/>
    <s v="General Surgery"/>
    <s v="Dr. Ravi Patel"/>
    <s v="Aviva"/>
    <x v="3"/>
    <x v="1"/>
    <x v="0"/>
    <s v="Outpatient"/>
    <n v="255"/>
    <n v="154"/>
    <m/>
    <x v="1"/>
    <x v="7"/>
    <s v="Physician Referral"/>
    <s v="No"/>
    <s v="Scheduled"/>
    <s v="Paid"/>
    <d v="2025-05-07T00:00:00"/>
    <d v="2025-05-06T00:00:00"/>
    <s v="General Ward"/>
    <n v="293.3"/>
    <n v="10"/>
  </r>
  <r>
    <d v="2025-05-06T00:00:00"/>
    <n v="3208"/>
    <n v="2"/>
    <n v="2"/>
    <n v="4"/>
    <n v="5"/>
    <n v="2"/>
    <n v="30"/>
    <x v="7"/>
    <s v="Hypertension"/>
    <s v="General Surgery"/>
    <s v="Dr. Johnson Grek"/>
    <s v="AXA"/>
    <x v="37"/>
    <x v="0"/>
    <x v="1"/>
    <s v="Inpatient"/>
    <n v="307"/>
    <n v="118"/>
    <d v="2025-06-03T00:00:00"/>
    <x v="0"/>
    <x v="5"/>
    <s v="Physician Referral"/>
    <s v="No"/>
    <s v="Scheduled"/>
    <s v="Paid"/>
    <m/>
    <m/>
    <s v="N/A"/>
    <n v="297.5"/>
    <n v="0"/>
  </r>
  <r>
    <d v="2025-05-06T00:00:00"/>
    <n v="774"/>
    <n v="4"/>
    <n v="2"/>
    <n v="3"/>
    <n v="5"/>
    <n v="3"/>
    <n v="24"/>
    <x v="6"/>
    <s v="Fracture"/>
    <s v="General Surgery"/>
    <s v="Dr. Ravi Patel"/>
    <s v="Allianz"/>
    <x v="58"/>
    <x v="1"/>
    <x v="2"/>
    <s v="Emergency"/>
    <n v="479"/>
    <n v="156"/>
    <m/>
    <x v="1"/>
    <x v="1"/>
    <s v="Self-Referral"/>
    <s v="Yes"/>
    <s v="Emergency"/>
    <s v="Pending"/>
    <d v="2025-05-15T00:00:00"/>
    <d v="2025-05-06T00:00:00"/>
    <s v="Semi-Private Room"/>
    <n v="465.5"/>
    <n v="30"/>
  </r>
  <r>
    <d v="2025-05-06T00:00:00"/>
    <n v="454"/>
    <n v="1"/>
    <n v="2"/>
    <n v="1"/>
    <n v="1"/>
    <n v="2"/>
    <n v="28"/>
    <x v="5"/>
    <s v="Appendicitis"/>
    <s v="General Surgery"/>
    <s v="Dr. Olu Abisola"/>
    <s v="AXA"/>
    <x v="15"/>
    <x v="1"/>
    <x v="4"/>
    <s v="Emergency"/>
    <n v="478"/>
    <n v="55"/>
    <d v="2025-05-27T00:00:00"/>
    <x v="0"/>
    <x v="4"/>
    <s v="Self-Referral"/>
    <s v="No"/>
    <s v="Scheduled"/>
    <s v="Pending"/>
    <m/>
    <m/>
    <s v="N/A"/>
    <n v="373.1"/>
    <n v="0"/>
  </r>
  <r>
    <d v="2025-05-06T00:00:00"/>
    <n v="1004"/>
    <n v="1"/>
    <n v="3"/>
    <n v="4"/>
    <n v="3"/>
    <n v="3"/>
    <n v="9"/>
    <x v="1"/>
    <s v="Hypertension"/>
    <s v="Neurology"/>
    <s v="Dr. Olu Abisola"/>
    <s v="Allianz"/>
    <x v="5"/>
    <x v="0"/>
    <x v="0"/>
    <s v="Inpatient"/>
    <n v="440"/>
    <n v="137"/>
    <m/>
    <x v="1"/>
    <x v="1"/>
    <s v="Self-Referral"/>
    <s v="Yes"/>
    <s v="Emergency"/>
    <s v="Pending"/>
    <d v="2025-05-14T00:00:00"/>
    <d v="2025-05-06T00:00:00"/>
    <s v="General Ward"/>
    <n v="410.9"/>
    <n v="10"/>
  </r>
  <r>
    <d v="2025-05-06T00:00:00"/>
    <n v="1451"/>
    <n v="2"/>
    <n v="4"/>
    <n v="3"/>
    <n v="1"/>
    <n v="1"/>
    <n v="26"/>
    <x v="5"/>
    <s v="Fracture"/>
    <s v="Orthopedics"/>
    <s v="Dr. Johnson Grek"/>
    <s v="Aviva"/>
    <x v="57"/>
    <x v="1"/>
    <x v="4"/>
    <s v="Outpatient"/>
    <n v="678"/>
    <n v="177"/>
    <d v="2025-06-02T00:00:00"/>
    <x v="0"/>
    <x v="1"/>
    <s v="Emergency"/>
    <s v="Yes"/>
    <s v="Emergency"/>
    <s v="Paid"/>
    <m/>
    <m/>
    <s v="N/A"/>
    <n v="598.5"/>
    <n v="0"/>
  </r>
  <r>
    <d v="2025-05-06T00:00:00"/>
    <n v="2511"/>
    <n v="3"/>
    <n v="3"/>
    <n v="2"/>
    <n v="2"/>
    <n v="1"/>
    <n v="24"/>
    <x v="6"/>
    <s v="Asthma"/>
    <s v="Neurology"/>
    <s v="Dr. Emma Jones"/>
    <s v="Aviva"/>
    <x v="22"/>
    <x v="1"/>
    <x v="1"/>
    <s v="Inpatient"/>
    <n v="933"/>
    <n v="38"/>
    <m/>
    <x v="1"/>
    <x v="6"/>
    <s v="Self-Referral"/>
    <s v="No"/>
    <s v="Scheduled"/>
    <s v="Paid"/>
    <d v="2025-05-10T00:00:00"/>
    <d v="2025-05-06T00:00:00"/>
    <s v="Semi-Private Room"/>
    <n v="700.7"/>
    <n v="30"/>
  </r>
  <r>
    <d v="2025-05-07T00:00:00"/>
    <n v="4724"/>
    <n v="3"/>
    <n v="4"/>
    <n v="4"/>
    <n v="1"/>
    <n v="1"/>
    <n v="16"/>
    <x v="2"/>
    <s v="Hypertension"/>
    <s v="Orthopedics"/>
    <s v="Dr. Emma Jones"/>
    <s v="Aviva"/>
    <x v="39"/>
    <x v="0"/>
    <x v="1"/>
    <s v="Outpatient"/>
    <n v="266"/>
    <n v="188"/>
    <m/>
    <x v="1"/>
    <x v="7"/>
    <s v="Self-Referral"/>
    <s v="No"/>
    <s v="Scheduled"/>
    <s v="Pending"/>
    <d v="2025-05-15T00:00:00"/>
    <d v="2025-05-07T00:00:00"/>
    <s v="Private Room"/>
    <n v="352.8"/>
    <n v="50"/>
  </r>
  <r>
    <d v="2025-05-07T00:00:00"/>
    <n v="4848"/>
    <n v="3"/>
    <n v="3"/>
    <n v="4"/>
    <n v="1"/>
    <n v="1"/>
    <n v="35"/>
    <x v="9"/>
    <s v="Hypertension"/>
    <s v="Neurology"/>
    <s v="Dr. Emma Jones"/>
    <s v="Aviva"/>
    <x v="56"/>
    <x v="0"/>
    <x v="2"/>
    <s v="Emergency"/>
    <n v="876"/>
    <n v="74"/>
    <m/>
    <x v="1"/>
    <x v="6"/>
    <s v="Emergency"/>
    <s v="Yes"/>
    <s v="Emergency"/>
    <s v="Paid"/>
    <d v="2025-05-12T00:00:00"/>
    <d v="2025-05-07T00:00:00"/>
    <s v="General Ward"/>
    <n v="672"/>
    <n v="10"/>
  </r>
  <r>
    <d v="2025-05-07T00:00:00"/>
    <n v="3621"/>
    <n v="1"/>
    <n v="1"/>
    <n v="3"/>
    <n v="1"/>
    <n v="1"/>
    <n v="2"/>
    <x v="8"/>
    <s v="Fracture"/>
    <s v="Cardiology"/>
    <s v="Dr. Olu Abisola"/>
    <s v="Aviva"/>
    <x v="14"/>
    <x v="0"/>
    <x v="4"/>
    <s v="Inpatient"/>
    <n v="473"/>
    <n v="103"/>
    <d v="2025-05-19T00:00:00"/>
    <x v="0"/>
    <x v="2"/>
    <s v="Self-Referral"/>
    <s v="No"/>
    <s v="Scheduled"/>
    <s v="Pending"/>
    <m/>
    <m/>
    <s v="N/A"/>
    <n v="403.2"/>
    <n v="0"/>
  </r>
  <r>
    <d v="2025-05-07T00:00:00"/>
    <n v="4145"/>
    <n v="4"/>
    <n v="4"/>
    <n v="3"/>
    <n v="3"/>
    <n v="2"/>
    <n v="24"/>
    <x v="6"/>
    <s v="Fracture"/>
    <s v="Orthopedics"/>
    <s v="Dr. Ravi Patel"/>
    <s v="AXA"/>
    <x v="46"/>
    <x v="1"/>
    <x v="4"/>
    <s v="Emergency"/>
    <n v="962"/>
    <n v="25"/>
    <m/>
    <x v="1"/>
    <x v="4"/>
    <s v="Physician Referral"/>
    <s v="Yes"/>
    <s v="Emergency"/>
    <s v="Pending"/>
    <d v="2025-05-10T00:00:00"/>
    <d v="2025-05-07T00:00:00"/>
    <s v="General Ward"/>
    <n v="697.9"/>
    <n v="10"/>
  </r>
  <r>
    <d v="2025-05-07T00:00:00"/>
    <n v="3262"/>
    <n v="5"/>
    <n v="2"/>
    <n v="5"/>
    <n v="4"/>
    <n v="1"/>
    <n v="17"/>
    <x v="3"/>
    <s v="Migraine"/>
    <s v="General Surgery"/>
    <s v="Dr. Sade Kikiola"/>
    <s v="Aviva"/>
    <x v="18"/>
    <x v="0"/>
    <x v="1"/>
    <s v="Emergency"/>
    <n v="88"/>
    <n v="142"/>
    <d v="2025-05-22T00:00:00"/>
    <x v="0"/>
    <x v="6"/>
    <s v="Self-Referral"/>
    <s v="Yes"/>
    <s v="Emergency"/>
    <s v="Paid"/>
    <m/>
    <m/>
    <s v="N/A"/>
    <n v="161"/>
    <n v="0"/>
  </r>
  <r>
    <d v="2025-05-07T00:00:00"/>
    <n v="3346"/>
    <n v="2"/>
    <n v="4"/>
    <n v="5"/>
    <n v="2"/>
    <n v="2"/>
    <n v="24"/>
    <x v="6"/>
    <s v="Migraine"/>
    <s v="Orthopedics"/>
    <s v="Dr. Johnson Grek"/>
    <s v="AXA"/>
    <x v="15"/>
    <x v="0"/>
    <x v="3"/>
    <s v="Inpatient"/>
    <n v="934"/>
    <n v="126"/>
    <m/>
    <x v="1"/>
    <x v="9"/>
    <s v="Emergency"/>
    <s v="Yes"/>
    <s v="Emergency"/>
    <s v="Paid"/>
    <d v="2025-05-08T00:00:00"/>
    <d v="2025-05-07T00:00:00"/>
    <s v="General Ward"/>
    <n v="749"/>
    <n v="10"/>
  </r>
  <r>
    <d v="2025-05-07T00:00:00"/>
    <n v="679"/>
    <n v="4"/>
    <n v="5"/>
    <n v="1"/>
    <n v="2"/>
    <n v="3"/>
    <n v="18"/>
    <x v="3"/>
    <s v="Appendicitis"/>
    <s v="Pediatrics"/>
    <s v="Dr. Ravi Patel"/>
    <s v="Allianz"/>
    <x v="10"/>
    <x v="0"/>
    <x v="3"/>
    <s v="Emergency"/>
    <n v="326"/>
    <n v="107"/>
    <m/>
    <x v="1"/>
    <x v="4"/>
    <s v="Emergency"/>
    <s v="No"/>
    <s v="Scheduled"/>
    <s v="Paid"/>
    <d v="2025-05-12T00:00:00"/>
    <d v="2025-05-07T00:00:00"/>
    <s v="General Ward"/>
    <n v="310.10000000000002"/>
    <n v="10"/>
  </r>
  <r>
    <d v="2025-05-07T00:00:00"/>
    <n v="1007"/>
    <n v="5"/>
    <n v="4"/>
    <n v="4"/>
    <n v="3"/>
    <n v="3"/>
    <n v="27"/>
    <x v="5"/>
    <s v="Hypertension"/>
    <s v="Orthopedics"/>
    <s v="Dr. Sade Kikiola"/>
    <s v="Allianz"/>
    <x v="39"/>
    <x v="1"/>
    <x v="4"/>
    <s v="Outpatient"/>
    <n v="262"/>
    <n v="169"/>
    <m/>
    <x v="1"/>
    <x v="8"/>
    <s v="Physician Referral"/>
    <s v="Yes"/>
    <s v="Emergency"/>
    <s v="Paid"/>
    <d v="2025-05-13T00:00:00"/>
    <d v="2025-05-07T00:00:00"/>
    <s v="General Ward"/>
    <n v="308.7"/>
    <n v="10"/>
  </r>
  <r>
    <d v="2025-05-07T00:00:00"/>
    <n v="699"/>
    <n v="1"/>
    <n v="5"/>
    <n v="5"/>
    <n v="1"/>
    <n v="1"/>
    <n v="16"/>
    <x v="2"/>
    <s v="Migraine"/>
    <s v="Pediatrics"/>
    <s v="Dr. Olu Abisola"/>
    <s v="Aviva"/>
    <x v="50"/>
    <x v="0"/>
    <x v="4"/>
    <s v="Inpatient"/>
    <n v="71"/>
    <n v="171"/>
    <d v="2025-05-25T00:00:00"/>
    <x v="0"/>
    <x v="7"/>
    <s v="Self-Referral"/>
    <s v="Yes"/>
    <s v="Emergency"/>
    <s v="Pending"/>
    <m/>
    <m/>
    <s v="N/A"/>
    <n v="169.4"/>
    <n v="0"/>
  </r>
  <r>
    <d v="2025-05-07T00:00:00"/>
    <n v="2480"/>
    <n v="5"/>
    <n v="5"/>
    <n v="3"/>
    <n v="4"/>
    <n v="2"/>
    <n v="5"/>
    <x v="4"/>
    <s v="Fracture"/>
    <s v="Pediatrics"/>
    <s v="Dr. Sade Kikiola"/>
    <s v="AXA"/>
    <x v="61"/>
    <x v="1"/>
    <x v="0"/>
    <s v="Outpatient"/>
    <n v="331"/>
    <n v="81"/>
    <d v="2025-05-23T00:00:00"/>
    <x v="0"/>
    <x v="3"/>
    <s v="Physician Referral"/>
    <s v="No"/>
    <s v="Scheduled"/>
    <s v="Pending"/>
    <m/>
    <m/>
    <s v="N/A"/>
    <n v="288.39999999999998"/>
    <n v="0"/>
  </r>
  <r>
    <d v="2025-05-08T00:00:00"/>
    <n v="1481"/>
    <n v="1"/>
    <n v="1"/>
    <n v="4"/>
    <n v="5"/>
    <n v="1"/>
    <n v="24"/>
    <x v="6"/>
    <s v="Hypertension"/>
    <s v="Cardiology"/>
    <s v="Dr. Olu Abisola"/>
    <s v="Aviva"/>
    <x v="42"/>
    <x v="1"/>
    <x v="1"/>
    <s v="Outpatient"/>
    <n v="517"/>
    <n v="189"/>
    <d v="2025-05-21T00:00:00"/>
    <x v="0"/>
    <x v="1"/>
    <s v="Self-Referral"/>
    <s v="Yes"/>
    <s v="Emergency"/>
    <s v="Pending"/>
    <m/>
    <m/>
    <s v="N/A"/>
    <n v="494.2"/>
    <n v="0"/>
  </r>
  <r>
    <d v="2025-05-08T00:00:00"/>
    <n v="4222"/>
    <n v="1"/>
    <n v="4"/>
    <n v="5"/>
    <n v="3"/>
    <n v="3"/>
    <n v="33"/>
    <x v="9"/>
    <s v="Migraine"/>
    <s v="Orthopedics"/>
    <s v="Dr. Olu Abisola"/>
    <s v="Allianz"/>
    <x v="41"/>
    <x v="0"/>
    <x v="3"/>
    <s v="Outpatient"/>
    <n v="610"/>
    <n v="169"/>
    <d v="2025-05-19T00:00:00"/>
    <x v="0"/>
    <x v="1"/>
    <s v="Emergency"/>
    <s v="Yes"/>
    <s v="Emergency"/>
    <s v="Pending"/>
    <m/>
    <m/>
    <s v="N/A"/>
    <n v="545.29999999999995"/>
    <n v="0"/>
  </r>
  <r>
    <d v="2025-05-08T00:00:00"/>
    <n v="3610"/>
    <n v="4"/>
    <n v="1"/>
    <n v="1"/>
    <n v="4"/>
    <n v="2"/>
    <n v="38"/>
    <x v="0"/>
    <s v="Appendicitis"/>
    <s v="Cardiology"/>
    <s v="Dr. Ravi Patel"/>
    <s v="AXA"/>
    <x v="20"/>
    <x v="1"/>
    <x v="2"/>
    <s v="Inpatient"/>
    <n v="261"/>
    <n v="163"/>
    <d v="2025-06-06T00:00:00"/>
    <x v="0"/>
    <x v="3"/>
    <s v="Emergency"/>
    <s v="No"/>
    <s v="Scheduled"/>
    <s v="Pending"/>
    <m/>
    <m/>
    <s v="N/A"/>
    <n v="296.8"/>
    <n v="0"/>
  </r>
  <r>
    <d v="2025-05-08T00:00:00"/>
    <n v="1975"/>
    <n v="3"/>
    <n v="2"/>
    <n v="1"/>
    <n v="3"/>
    <n v="3"/>
    <n v="19"/>
    <x v="3"/>
    <s v="Appendicitis"/>
    <s v="General Surgery"/>
    <s v="Dr. Emma Jones"/>
    <s v="Allianz"/>
    <x v="52"/>
    <x v="1"/>
    <x v="0"/>
    <s v="Outpatient"/>
    <n v="835"/>
    <n v="160"/>
    <d v="2025-05-22T00:00:00"/>
    <x v="0"/>
    <x v="9"/>
    <s v="Physician Referral"/>
    <s v="Yes"/>
    <s v="Emergency"/>
    <s v="Pending"/>
    <m/>
    <m/>
    <s v="N/A"/>
    <n v="696.5"/>
    <n v="0"/>
  </r>
  <r>
    <d v="2025-05-08T00:00:00"/>
    <n v="2121"/>
    <n v="3"/>
    <n v="4"/>
    <n v="1"/>
    <n v="3"/>
    <n v="2"/>
    <n v="34"/>
    <x v="9"/>
    <s v="Appendicitis"/>
    <s v="Orthopedics"/>
    <s v="Dr. Emma Jones"/>
    <s v="AXA"/>
    <x v="21"/>
    <x v="0"/>
    <x v="3"/>
    <s v="Inpatient"/>
    <n v="678"/>
    <n v="139"/>
    <d v="2025-05-26T00:00:00"/>
    <x v="0"/>
    <x v="3"/>
    <s v="Emergency"/>
    <s v="No"/>
    <s v="Scheduled"/>
    <s v="Paid"/>
    <m/>
    <m/>
    <s v="N/A"/>
    <n v="571.9"/>
    <n v="0"/>
  </r>
  <r>
    <d v="2025-05-08T00:00:00"/>
    <n v="3966"/>
    <n v="4"/>
    <n v="3"/>
    <n v="1"/>
    <n v="5"/>
    <n v="3"/>
    <n v="40"/>
    <x v="0"/>
    <s v="Appendicitis"/>
    <s v="Neurology"/>
    <s v="Dr. Ravi Patel"/>
    <s v="Allianz"/>
    <x v="11"/>
    <x v="1"/>
    <x v="1"/>
    <s v="Outpatient"/>
    <n v="877"/>
    <n v="56"/>
    <m/>
    <x v="1"/>
    <x v="5"/>
    <s v="Emergency"/>
    <s v="No"/>
    <s v="Scheduled"/>
    <s v="Pending"/>
    <d v="2025-05-12T00:00:00"/>
    <d v="2025-05-08T00:00:00"/>
    <s v="Semi-Private Room"/>
    <n v="674.1"/>
    <n v="30"/>
  </r>
  <r>
    <d v="2025-05-08T00:00:00"/>
    <n v="3751"/>
    <n v="2"/>
    <n v="3"/>
    <n v="3"/>
    <n v="4"/>
    <n v="1"/>
    <n v="8"/>
    <x v="4"/>
    <s v="Fracture"/>
    <s v="Neurology"/>
    <s v="Dr. Johnson Grek"/>
    <s v="Aviva"/>
    <x v="46"/>
    <x v="0"/>
    <x v="1"/>
    <s v="Inpatient"/>
    <n v="747"/>
    <n v="199"/>
    <m/>
    <x v="1"/>
    <x v="3"/>
    <s v="Self-Referral"/>
    <s v="Yes"/>
    <s v="Emergency"/>
    <s v="Paid"/>
    <d v="2025-05-15T00:00:00"/>
    <d v="2025-05-08T00:00:00"/>
    <s v="Semi-Private Room"/>
    <n v="683.2"/>
    <n v="30"/>
  </r>
  <r>
    <d v="2025-05-08T00:00:00"/>
    <n v="1353"/>
    <n v="1"/>
    <n v="3"/>
    <n v="1"/>
    <n v="1"/>
    <n v="1"/>
    <n v="3"/>
    <x v="8"/>
    <s v="Appendicitis"/>
    <s v="Neurology"/>
    <s v="Dr. Olu Abisola"/>
    <s v="Aviva"/>
    <x v="5"/>
    <x v="1"/>
    <x v="1"/>
    <s v="Outpatient"/>
    <n v="287"/>
    <n v="171"/>
    <d v="2025-05-15T00:00:00"/>
    <x v="0"/>
    <x v="7"/>
    <s v="Physician Referral"/>
    <s v="No"/>
    <s v="Scheduled"/>
    <s v="Paid"/>
    <m/>
    <m/>
    <s v="N/A"/>
    <n v="320.60000000000002"/>
    <n v="0"/>
  </r>
  <r>
    <d v="2025-05-08T00:00:00"/>
    <n v="1930"/>
    <n v="2"/>
    <n v="5"/>
    <n v="2"/>
    <n v="4"/>
    <n v="1"/>
    <n v="21"/>
    <x v="6"/>
    <s v="Asthma"/>
    <s v="Pediatrics"/>
    <s v="Dr. Johnson Grek"/>
    <s v="Aviva"/>
    <x v="16"/>
    <x v="1"/>
    <x v="3"/>
    <s v="Emergency"/>
    <n v="434"/>
    <n v="144"/>
    <d v="2025-05-24T00:00:00"/>
    <x v="0"/>
    <x v="5"/>
    <s v="Physician Referral"/>
    <s v="Yes"/>
    <s v="Emergency"/>
    <s v="Pending"/>
    <m/>
    <m/>
    <s v="N/A"/>
    <n v="404.6"/>
    <n v="0"/>
  </r>
  <r>
    <d v="2025-05-08T00:00:00"/>
    <n v="536"/>
    <n v="1"/>
    <n v="3"/>
    <n v="1"/>
    <n v="4"/>
    <n v="3"/>
    <n v="18"/>
    <x v="3"/>
    <s v="Appendicitis"/>
    <s v="Neurology"/>
    <s v="Dr. Olu Abisola"/>
    <s v="Allianz"/>
    <x v="42"/>
    <x v="0"/>
    <x v="1"/>
    <s v="Outpatient"/>
    <n v="301"/>
    <n v="36"/>
    <d v="2025-05-25T00:00:00"/>
    <x v="0"/>
    <x v="3"/>
    <s v="Self-Referral"/>
    <s v="No"/>
    <s v="Scheduled"/>
    <s v="Pending"/>
    <m/>
    <m/>
    <s v="N/A"/>
    <n v="235.9"/>
    <n v="0"/>
  </r>
  <r>
    <d v="2025-05-09T00:00:00"/>
    <n v="1812"/>
    <n v="1"/>
    <n v="2"/>
    <n v="5"/>
    <n v="1"/>
    <n v="3"/>
    <n v="25"/>
    <x v="5"/>
    <s v="Migraine"/>
    <s v="General Surgery"/>
    <s v="Dr. Olu Abisola"/>
    <s v="Allianz"/>
    <x v="22"/>
    <x v="0"/>
    <x v="2"/>
    <s v="Emergency"/>
    <n v="868"/>
    <n v="35"/>
    <d v="2025-06-07T00:00:00"/>
    <x v="0"/>
    <x v="4"/>
    <s v="Self-Referral"/>
    <s v="Yes"/>
    <s v="Emergency"/>
    <s v="Paid"/>
    <m/>
    <m/>
    <s v="N/A"/>
    <n v="632.1"/>
    <n v="0"/>
  </r>
  <r>
    <d v="2025-05-09T00:00:00"/>
    <n v="2408"/>
    <n v="3"/>
    <n v="4"/>
    <n v="4"/>
    <n v="5"/>
    <n v="3"/>
    <n v="40"/>
    <x v="0"/>
    <s v="Hypertension"/>
    <s v="Orthopedics"/>
    <s v="Dr. Emma Jones"/>
    <s v="Allianz"/>
    <x v="58"/>
    <x v="1"/>
    <x v="1"/>
    <s v="Emergency"/>
    <n v="835"/>
    <n v="148"/>
    <d v="2025-06-04T00:00:00"/>
    <x v="0"/>
    <x v="8"/>
    <s v="Physician Referral"/>
    <s v="No"/>
    <s v="Scheduled"/>
    <s v="Paid"/>
    <m/>
    <m/>
    <s v="N/A"/>
    <n v="688.1"/>
    <n v="0"/>
  </r>
  <r>
    <d v="2025-05-09T00:00:00"/>
    <n v="2134"/>
    <n v="3"/>
    <n v="4"/>
    <n v="5"/>
    <n v="4"/>
    <n v="1"/>
    <n v="17"/>
    <x v="3"/>
    <s v="Migraine"/>
    <s v="Orthopedics"/>
    <s v="Dr. Emma Jones"/>
    <s v="Aviva"/>
    <x v="54"/>
    <x v="1"/>
    <x v="0"/>
    <s v="Outpatient"/>
    <n v="619"/>
    <n v="104"/>
    <m/>
    <x v="1"/>
    <x v="0"/>
    <s v="Emergency"/>
    <s v="Yes"/>
    <s v="Emergency"/>
    <s v="Pending"/>
    <d v="2025-05-12T00:00:00"/>
    <d v="2025-05-09T00:00:00"/>
    <s v="Semi-Private Room"/>
    <n v="527.1"/>
    <n v="30"/>
  </r>
  <r>
    <d v="2025-05-09T00:00:00"/>
    <n v="4780"/>
    <n v="1"/>
    <n v="5"/>
    <n v="4"/>
    <n v="1"/>
    <n v="3"/>
    <n v="14"/>
    <x v="2"/>
    <s v="Hypertension"/>
    <s v="Pediatrics"/>
    <s v="Dr. Olu Abisola"/>
    <s v="Allianz"/>
    <x v="59"/>
    <x v="0"/>
    <x v="2"/>
    <s v="Outpatient"/>
    <n v="143"/>
    <n v="144"/>
    <d v="2025-05-20T00:00:00"/>
    <x v="0"/>
    <x v="1"/>
    <s v="Physician Referral"/>
    <s v="Yes"/>
    <s v="Emergency"/>
    <s v="Pending"/>
    <m/>
    <m/>
    <s v="N/A"/>
    <n v="200.9"/>
    <n v="0"/>
  </r>
  <r>
    <d v="2025-05-09T00:00:00"/>
    <n v="818"/>
    <n v="3"/>
    <n v="5"/>
    <n v="3"/>
    <n v="3"/>
    <n v="3"/>
    <n v="1"/>
    <x v="8"/>
    <s v="Fracture"/>
    <s v="Pediatrics"/>
    <s v="Dr. Emma Jones"/>
    <s v="Allianz"/>
    <x v="50"/>
    <x v="1"/>
    <x v="0"/>
    <s v="Emergency"/>
    <n v="904"/>
    <n v="20"/>
    <d v="2025-05-28T00:00:00"/>
    <x v="0"/>
    <x v="3"/>
    <s v="Self-Referral"/>
    <s v="No"/>
    <s v="Scheduled"/>
    <s v="Paid"/>
    <m/>
    <m/>
    <s v="N/A"/>
    <n v="646.79999999999995"/>
    <n v="0"/>
  </r>
  <r>
    <d v="2025-05-09T00:00:00"/>
    <n v="3356"/>
    <n v="3"/>
    <n v="5"/>
    <n v="4"/>
    <n v="3"/>
    <n v="1"/>
    <n v="20"/>
    <x v="3"/>
    <s v="Hypertension"/>
    <s v="Pediatrics"/>
    <s v="Dr. Emma Jones"/>
    <s v="Aviva"/>
    <x v="54"/>
    <x v="1"/>
    <x v="0"/>
    <s v="Inpatient"/>
    <n v="223"/>
    <n v="49"/>
    <d v="2025-06-02T00:00:00"/>
    <x v="0"/>
    <x v="3"/>
    <s v="Physician Referral"/>
    <s v="Yes"/>
    <s v="Emergency"/>
    <s v="Pending"/>
    <m/>
    <m/>
    <s v="N/A"/>
    <n v="190.4"/>
    <n v="0"/>
  </r>
  <r>
    <d v="2025-05-09T00:00:00"/>
    <n v="4067"/>
    <n v="5"/>
    <n v="2"/>
    <n v="2"/>
    <n v="1"/>
    <n v="3"/>
    <n v="38"/>
    <x v="0"/>
    <s v="Asthma"/>
    <s v="General Surgery"/>
    <s v="Dr. Sade Kikiola"/>
    <s v="Allianz"/>
    <x v="6"/>
    <x v="1"/>
    <x v="4"/>
    <s v="Outpatient"/>
    <n v="216"/>
    <n v="43"/>
    <m/>
    <x v="1"/>
    <x v="2"/>
    <s v="Emergency"/>
    <s v="Yes"/>
    <s v="Emergency"/>
    <s v="Pending"/>
    <d v="2025-05-16T00:00:00"/>
    <d v="2025-05-09T00:00:00"/>
    <s v="General Ward"/>
    <n v="188.3"/>
    <n v="10"/>
  </r>
  <r>
    <d v="2025-05-09T00:00:00"/>
    <n v="4243"/>
    <n v="5"/>
    <n v="4"/>
    <n v="1"/>
    <n v="3"/>
    <n v="2"/>
    <n v="9"/>
    <x v="1"/>
    <s v="Appendicitis"/>
    <s v="Orthopedics"/>
    <s v="Dr. Sade Kikiola"/>
    <s v="AXA"/>
    <x v="9"/>
    <x v="1"/>
    <x v="4"/>
    <s v="Emergency"/>
    <n v="229"/>
    <n v="65"/>
    <m/>
    <x v="1"/>
    <x v="1"/>
    <s v="Physician Referral"/>
    <s v="No"/>
    <s v="Scheduled"/>
    <s v="Pending"/>
    <d v="2025-05-10T00:00:00"/>
    <d v="2025-05-09T00:00:00"/>
    <s v="General Ward"/>
    <n v="212.8"/>
    <n v="10"/>
  </r>
  <r>
    <d v="2025-05-09T00:00:00"/>
    <n v="3249"/>
    <n v="1"/>
    <n v="1"/>
    <n v="5"/>
    <n v="4"/>
    <n v="3"/>
    <n v="5"/>
    <x v="4"/>
    <s v="Migraine"/>
    <s v="Cardiology"/>
    <s v="Dr. Olu Abisola"/>
    <s v="Allianz"/>
    <x v="28"/>
    <x v="0"/>
    <x v="1"/>
    <s v="Inpatient"/>
    <n v="154"/>
    <n v="21"/>
    <m/>
    <x v="1"/>
    <x v="3"/>
    <s v="Physician Referral"/>
    <s v="No"/>
    <s v="Scheduled"/>
    <s v="Pending"/>
    <d v="2025-05-16T00:00:00"/>
    <d v="2025-05-09T00:00:00"/>
    <s v="Private Room"/>
    <n v="157.5"/>
    <n v="50"/>
  </r>
  <r>
    <d v="2025-05-09T00:00:00"/>
    <n v="3759"/>
    <n v="3"/>
    <n v="5"/>
    <n v="4"/>
    <n v="1"/>
    <n v="1"/>
    <n v="2"/>
    <x v="8"/>
    <s v="Hypertension"/>
    <s v="Pediatrics"/>
    <s v="Dr. Emma Jones"/>
    <s v="Aviva"/>
    <x v="21"/>
    <x v="0"/>
    <x v="2"/>
    <s v="Outpatient"/>
    <n v="508"/>
    <n v="162"/>
    <m/>
    <x v="1"/>
    <x v="7"/>
    <s v="Emergency"/>
    <s v="No"/>
    <s v="Scheduled"/>
    <s v="Pending"/>
    <d v="2025-05-10T00:00:00"/>
    <d v="2025-05-09T00:00:00"/>
    <s v="General Ward"/>
    <n v="476"/>
    <n v="10"/>
  </r>
  <r>
    <d v="2025-05-10T00:00:00"/>
    <n v="3835"/>
    <n v="5"/>
    <n v="3"/>
    <n v="5"/>
    <n v="4"/>
    <n v="2"/>
    <n v="4"/>
    <x v="8"/>
    <s v="Migraine"/>
    <s v="Neurology"/>
    <s v="Dr. Sade Kikiola"/>
    <s v="AXA"/>
    <x v="31"/>
    <x v="0"/>
    <x v="3"/>
    <s v="Inpatient"/>
    <n v="880"/>
    <n v="48"/>
    <d v="2025-05-26T00:00:00"/>
    <x v="0"/>
    <x v="9"/>
    <s v="Emergency"/>
    <s v="Yes"/>
    <s v="Emergency"/>
    <s v="Paid"/>
    <m/>
    <m/>
    <s v="N/A"/>
    <n v="649.6"/>
    <n v="0"/>
  </r>
  <r>
    <d v="2025-05-10T00:00:00"/>
    <n v="252"/>
    <n v="2"/>
    <n v="1"/>
    <n v="1"/>
    <n v="2"/>
    <n v="1"/>
    <n v="10"/>
    <x v="1"/>
    <s v="Appendicitis"/>
    <s v="Cardiology"/>
    <s v="Dr. Johnson Grek"/>
    <s v="Aviva"/>
    <x v="18"/>
    <x v="0"/>
    <x v="4"/>
    <s v="Emergency"/>
    <n v="864"/>
    <n v="118"/>
    <m/>
    <x v="1"/>
    <x v="3"/>
    <s v="Emergency"/>
    <s v="Yes"/>
    <s v="Emergency"/>
    <s v="Pending"/>
    <d v="2025-05-11T00:00:00"/>
    <d v="2025-05-10T00:00:00"/>
    <s v="Semi-Private Room"/>
    <n v="708.4"/>
    <n v="30"/>
  </r>
  <r>
    <d v="2025-05-10T00:00:00"/>
    <n v="2126"/>
    <n v="1"/>
    <n v="1"/>
    <n v="3"/>
    <n v="5"/>
    <n v="1"/>
    <n v="8"/>
    <x v="4"/>
    <s v="Fracture"/>
    <s v="Cardiology"/>
    <s v="Dr. Olu Abisola"/>
    <s v="Aviva"/>
    <x v="15"/>
    <x v="0"/>
    <x v="2"/>
    <s v="Outpatient"/>
    <n v="850"/>
    <n v="81"/>
    <m/>
    <x v="1"/>
    <x v="7"/>
    <s v="Emergency"/>
    <s v="Yes"/>
    <s v="Emergency"/>
    <s v="Pending"/>
    <d v="2025-05-12T00:00:00"/>
    <d v="2025-05-10T00:00:00"/>
    <s v="Semi-Private Room"/>
    <n v="672.7"/>
    <n v="30"/>
  </r>
  <r>
    <d v="2025-05-10T00:00:00"/>
    <n v="1953"/>
    <n v="1"/>
    <n v="5"/>
    <n v="1"/>
    <n v="5"/>
    <n v="1"/>
    <n v="13"/>
    <x v="2"/>
    <s v="Appendicitis"/>
    <s v="Pediatrics"/>
    <s v="Dr. Olu Abisola"/>
    <s v="Aviva"/>
    <x v="47"/>
    <x v="0"/>
    <x v="4"/>
    <s v="Inpatient"/>
    <n v="686"/>
    <n v="32"/>
    <m/>
    <x v="1"/>
    <x v="3"/>
    <s v="Self-Referral"/>
    <s v="No"/>
    <s v="Scheduled"/>
    <s v="Paid"/>
    <d v="2025-05-12T00:00:00"/>
    <d v="2025-05-10T00:00:00"/>
    <s v="General Ward"/>
    <n v="509.6"/>
    <n v="10"/>
  </r>
  <r>
    <d v="2025-05-10T00:00:00"/>
    <n v="4587"/>
    <n v="2"/>
    <n v="3"/>
    <n v="3"/>
    <n v="5"/>
    <n v="2"/>
    <n v="26"/>
    <x v="5"/>
    <s v="Fracture"/>
    <s v="Neurology"/>
    <s v="Dr. Johnson Grek"/>
    <s v="AXA"/>
    <x v="35"/>
    <x v="1"/>
    <x v="2"/>
    <s v="Outpatient"/>
    <n v="161"/>
    <n v="84"/>
    <m/>
    <x v="1"/>
    <x v="8"/>
    <s v="Physician Referral"/>
    <s v="Yes"/>
    <s v="Emergency"/>
    <s v="Paid"/>
    <d v="2025-05-14T00:00:00"/>
    <d v="2025-05-10T00:00:00"/>
    <s v="General Ward"/>
    <n v="178.5"/>
    <n v="10"/>
  </r>
  <r>
    <d v="2025-05-10T00:00:00"/>
    <n v="1054"/>
    <n v="1"/>
    <n v="5"/>
    <n v="5"/>
    <n v="1"/>
    <n v="2"/>
    <n v="4"/>
    <x v="8"/>
    <s v="Migraine"/>
    <s v="Pediatrics"/>
    <s v="Dr. Olu Abisola"/>
    <s v="AXA"/>
    <x v="50"/>
    <x v="0"/>
    <x v="1"/>
    <s v="Inpatient"/>
    <n v="502"/>
    <n v="64"/>
    <m/>
    <x v="1"/>
    <x v="5"/>
    <s v="Physician Referral"/>
    <s v="Yes"/>
    <s v="Emergency"/>
    <s v="Pending"/>
    <d v="2025-05-11T00:00:00"/>
    <d v="2025-05-10T00:00:00"/>
    <s v="Semi-Private Room"/>
    <n v="417.2"/>
    <n v="30"/>
  </r>
  <r>
    <d v="2025-05-10T00:00:00"/>
    <n v="3086"/>
    <n v="3"/>
    <n v="5"/>
    <n v="3"/>
    <n v="2"/>
    <n v="1"/>
    <n v="14"/>
    <x v="2"/>
    <s v="Fracture"/>
    <s v="Pediatrics"/>
    <s v="Dr. Emma Jones"/>
    <s v="Aviva"/>
    <x v="29"/>
    <x v="1"/>
    <x v="0"/>
    <s v="Inpatient"/>
    <n v="754"/>
    <n v="66"/>
    <d v="2025-06-06T00:00:00"/>
    <x v="0"/>
    <x v="2"/>
    <s v="Physician Referral"/>
    <s v="Yes"/>
    <s v="Emergency"/>
    <s v="Pending"/>
    <m/>
    <m/>
    <s v="N/A"/>
    <n v="574"/>
    <n v="0"/>
  </r>
  <r>
    <d v="2025-05-10T00:00:00"/>
    <n v="2751"/>
    <n v="5"/>
    <n v="3"/>
    <n v="3"/>
    <n v="5"/>
    <n v="3"/>
    <n v="1"/>
    <x v="8"/>
    <s v="Fracture"/>
    <s v="Neurology"/>
    <s v="Dr. Sade Kikiola"/>
    <s v="Allianz"/>
    <x v="22"/>
    <x v="1"/>
    <x v="4"/>
    <s v="Outpatient"/>
    <n v="937"/>
    <n v="35"/>
    <m/>
    <x v="1"/>
    <x v="7"/>
    <s v="Physician Referral"/>
    <s v="No"/>
    <s v="Scheduled"/>
    <s v="Paid"/>
    <d v="2025-05-14T00:00:00"/>
    <d v="2025-05-10T00:00:00"/>
    <s v="General Ward"/>
    <n v="687.4"/>
    <n v="10"/>
  </r>
  <r>
    <d v="2025-05-10T00:00:00"/>
    <n v="1239"/>
    <n v="4"/>
    <n v="1"/>
    <n v="3"/>
    <n v="4"/>
    <n v="2"/>
    <n v="26"/>
    <x v="5"/>
    <s v="Fracture"/>
    <s v="Cardiology"/>
    <s v="Dr. Ravi Patel"/>
    <s v="AXA"/>
    <x v="31"/>
    <x v="1"/>
    <x v="0"/>
    <s v="Outpatient"/>
    <n v="129"/>
    <n v="145"/>
    <m/>
    <x v="1"/>
    <x v="6"/>
    <s v="Physician Referral"/>
    <s v="No"/>
    <s v="Scheduled"/>
    <s v="Pending"/>
    <d v="2025-05-12T00:00:00"/>
    <d v="2025-05-10T00:00:00"/>
    <s v="Private Room"/>
    <n v="226.8"/>
    <n v="50"/>
  </r>
  <r>
    <d v="2025-05-10T00:00:00"/>
    <n v="3338"/>
    <n v="5"/>
    <n v="1"/>
    <n v="3"/>
    <n v="5"/>
    <n v="1"/>
    <n v="9"/>
    <x v="1"/>
    <s v="Fracture"/>
    <s v="Cardiology"/>
    <s v="Dr. Sade Kikiola"/>
    <s v="Aviva"/>
    <x v="21"/>
    <x v="0"/>
    <x v="0"/>
    <s v="Outpatient"/>
    <n v="425"/>
    <n v="126"/>
    <m/>
    <x v="1"/>
    <x v="0"/>
    <s v="Self-Referral"/>
    <s v="Yes"/>
    <s v="Emergency"/>
    <s v="Pending"/>
    <d v="2025-05-14T00:00:00"/>
    <d v="2025-05-10T00:00:00"/>
    <s v="Private Room"/>
    <n v="420.7"/>
    <n v="50"/>
  </r>
  <r>
    <d v="2025-05-11T00:00:00"/>
    <n v="750"/>
    <n v="2"/>
    <n v="3"/>
    <n v="3"/>
    <n v="2"/>
    <n v="3"/>
    <n v="25"/>
    <x v="5"/>
    <s v="Fracture"/>
    <s v="Neurology"/>
    <s v="Dr. Johnson Grek"/>
    <s v="Allianz"/>
    <x v="22"/>
    <x v="1"/>
    <x v="3"/>
    <s v="Emergency"/>
    <n v="917"/>
    <n v="22"/>
    <d v="2025-06-03T00:00:00"/>
    <x v="0"/>
    <x v="9"/>
    <s v="Self-Referral"/>
    <s v="No"/>
    <s v="Scheduled"/>
    <s v="Pending"/>
    <m/>
    <m/>
    <s v="N/A"/>
    <n v="657.3"/>
    <n v="0"/>
  </r>
  <r>
    <d v="2025-05-11T00:00:00"/>
    <n v="2047"/>
    <n v="4"/>
    <n v="1"/>
    <n v="4"/>
    <n v="4"/>
    <n v="1"/>
    <n v="33"/>
    <x v="9"/>
    <s v="Hypertension"/>
    <s v="Cardiology"/>
    <s v="Dr. Ravi Patel"/>
    <s v="Aviva"/>
    <x v="18"/>
    <x v="0"/>
    <x v="3"/>
    <s v="Outpatient"/>
    <n v="982"/>
    <n v="123"/>
    <d v="2025-06-05T00:00:00"/>
    <x v="0"/>
    <x v="5"/>
    <s v="Physician Referral"/>
    <s v="No"/>
    <s v="Scheduled"/>
    <s v="Paid"/>
    <m/>
    <m/>
    <s v="N/A"/>
    <n v="773.5"/>
    <n v="0"/>
  </r>
  <r>
    <d v="2025-05-11T00:00:00"/>
    <n v="381"/>
    <n v="3"/>
    <n v="2"/>
    <n v="3"/>
    <n v="4"/>
    <n v="2"/>
    <n v="24"/>
    <x v="6"/>
    <s v="Fracture"/>
    <s v="General Surgery"/>
    <s v="Dr. Emma Jones"/>
    <s v="AXA"/>
    <x v="18"/>
    <x v="1"/>
    <x v="1"/>
    <s v="Inpatient"/>
    <n v="748"/>
    <n v="114"/>
    <d v="2025-05-21T00:00:00"/>
    <x v="0"/>
    <x v="8"/>
    <s v="Physician Referral"/>
    <s v="Yes"/>
    <s v="Emergency"/>
    <s v="Pending"/>
    <m/>
    <m/>
    <s v="N/A"/>
    <n v="603.4"/>
    <n v="0"/>
  </r>
  <r>
    <d v="2025-05-11T00:00:00"/>
    <n v="4525"/>
    <n v="3"/>
    <n v="5"/>
    <n v="3"/>
    <n v="1"/>
    <n v="2"/>
    <n v="24"/>
    <x v="6"/>
    <s v="Fracture"/>
    <s v="Pediatrics"/>
    <s v="Dr. Emma Jones"/>
    <s v="AXA"/>
    <x v="44"/>
    <x v="1"/>
    <x v="2"/>
    <s v="Outpatient"/>
    <n v="507"/>
    <n v="152"/>
    <d v="2025-05-26T00:00:00"/>
    <x v="0"/>
    <x v="8"/>
    <s v="Physician Referral"/>
    <s v="No"/>
    <s v="Scheduled"/>
    <s v="Pending"/>
    <m/>
    <m/>
    <s v="N/A"/>
    <n v="461.3"/>
    <n v="0"/>
  </r>
  <r>
    <d v="2025-05-11T00:00:00"/>
    <n v="533"/>
    <n v="5"/>
    <n v="2"/>
    <n v="1"/>
    <n v="1"/>
    <n v="3"/>
    <n v="11"/>
    <x v="1"/>
    <s v="Appendicitis"/>
    <s v="General Surgery"/>
    <s v="Dr. Sade Kikiola"/>
    <s v="Allianz"/>
    <x v="58"/>
    <x v="0"/>
    <x v="1"/>
    <s v="Emergency"/>
    <n v="450"/>
    <n v="173"/>
    <d v="2025-06-04T00:00:00"/>
    <x v="0"/>
    <x v="5"/>
    <s v="Self-Referral"/>
    <s v="No"/>
    <s v="Scheduled"/>
    <s v="Paid"/>
    <m/>
    <m/>
    <s v="N/A"/>
    <n v="436.1"/>
    <n v="0"/>
  </r>
  <r>
    <d v="2025-05-11T00:00:00"/>
    <n v="361"/>
    <n v="1"/>
    <n v="2"/>
    <n v="1"/>
    <n v="3"/>
    <n v="2"/>
    <n v="28"/>
    <x v="5"/>
    <s v="Appendicitis"/>
    <s v="General Surgery"/>
    <s v="Dr. Olu Abisola"/>
    <s v="AXA"/>
    <x v="60"/>
    <x v="1"/>
    <x v="2"/>
    <s v="Emergency"/>
    <n v="96"/>
    <n v="111"/>
    <d v="2025-06-02T00:00:00"/>
    <x v="0"/>
    <x v="4"/>
    <s v="Physician Referral"/>
    <s v="No"/>
    <s v="Scheduled"/>
    <s v="Pending"/>
    <m/>
    <m/>
    <s v="N/A"/>
    <n v="144.9"/>
    <n v="0"/>
  </r>
  <r>
    <d v="2025-05-11T00:00:00"/>
    <n v="340"/>
    <n v="1"/>
    <n v="2"/>
    <n v="1"/>
    <n v="2"/>
    <n v="1"/>
    <n v="3"/>
    <x v="8"/>
    <s v="Appendicitis"/>
    <s v="General Surgery"/>
    <s v="Dr. Olu Abisola"/>
    <s v="Aviva"/>
    <x v="33"/>
    <x v="1"/>
    <x v="3"/>
    <s v="Outpatient"/>
    <n v="709"/>
    <n v="34"/>
    <d v="2025-05-24T00:00:00"/>
    <x v="0"/>
    <x v="6"/>
    <s v="Emergency"/>
    <s v="Yes"/>
    <s v="Emergency"/>
    <s v="Pending"/>
    <m/>
    <m/>
    <s v="N/A"/>
    <n v="520.1"/>
    <n v="0"/>
  </r>
  <r>
    <d v="2025-05-11T00:00:00"/>
    <n v="2339"/>
    <n v="2"/>
    <n v="4"/>
    <n v="3"/>
    <n v="4"/>
    <n v="1"/>
    <n v="38"/>
    <x v="0"/>
    <s v="Fracture"/>
    <s v="Orthopedics"/>
    <s v="Dr. Johnson Grek"/>
    <s v="Aviva"/>
    <x v="52"/>
    <x v="1"/>
    <x v="1"/>
    <s v="Inpatient"/>
    <n v="539"/>
    <n v="169"/>
    <d v="2025-05-29T00:00:00"/>
    <x v="0"/>
    <x v="4"/>
    <s v="Self-Referral"/>
    <s v="No"/>
    <s v="Scheduled"/>
    <s v="Pending"/>
    <m/>
    <m/>
    <s v="N/A"/>
    <n v="495.6"/>
    <n v="0"/>
  </r>
  <r>
    <d v="2025-05-11T00:00:00"/>
    <n v="372"/>
    <n v="1"/>
    <n v="4"/>
    <n v="1"/>
    <n v="2"/>
    <n v="3"/>
    <n v="29"/>
    <x v="7"/>
    <s v="Appendicitis"/>
    <s v="Orthopedics"/>
    <s v="Dr. Olu Abisola"/>
    <s v="Allianz"/>
    <x v="22"/>
    <x v="1"/>
    <x v="2"/>
    <s v="Emergency"/>
    <n v="435"/>
    <n v="56"/>
    <m/>
    <x v="1"/>
    <x v="5"/>
    <s v="Emergency"/>
    <s v="No"/>
    <s v="Scheduled"/>
    <s v="Pending"/>
    <d v="2025-05-15T00:00:00"/>
    <d v="2025-05-11T00:00:00"/>
    <s v="Semi-Private Room"/>
    <n v="364.7"/>
    <n v="30"/>
  </r>
  <r>
    <d v="2025-05-11T00:00:00"/>
    <n v="4786"/>
    <n v="3"/>
    <n v="2"/>
    <n v="4"/>
    <n v="5"/>
    <n v="3"/>
    <n v="16"/>
    <x v="2"/>
    <s v="Hypertension"/>
    <s v="General Surgery"/>
    <s v="Dr. Emma Jones"/>
    <s v="Allianz"/>
    <x v="50"/>
    <x v="0"/>
    <x v="3"/>
    <s v="Inpatient"/>
    <n v="369"/>
    <n v="176"/>
    <m/>
    <x v="1"/>
    <x v="0"/>
    <s v="Emergency"/>
    <s v="Yes"/>
    <s v="Emergency"/>
    <s v="Paid"/>
    <d v="2025-05-20T00:00:00"/>
    <d v="2025-05-11T00:00:00"/>
    <s v="General Ward"/>
    <n v="388.5"/>
    <n v="10"/>
  </r>
  <r>
    <d v="2025-05-12T00:00:00"/>
    <n v="4024"/>
    <n v="4"/>
    <n v="5"/>
    <n v="5"/>
    <n v="5"/>
    <n v="3"/>
    <n v="1"/>
    <x v="8"/>
    <s v="Migraine"/>
    <s v="Pediatrics"/>
    <s v="Dr. Ravi Patel"/>
    <s v="Allianz"/>
    <x v="0"/>
    <x v="1"/>
    <x v="2"/>
    <s v="Emergency"/>
    <n v="449"/>
    <n v="173"/>
    <d v="2025-05-22T00:00:00"/>
    <x v="0"/>
    <x v="2"/>
    <s v="Emergency"/>
    <s v="Yes"/>
    <s v="Emergency"/>
    <s v="Paid"/>
    <m/>
    <m/>
    <s v="N/A"/>
    <n v="435.4"/>
    <n v="0"/>
  </r>
  <r>
    <d v="2025-05-12T00:00:00"/>
    <n v="4476"/>
    <n v="5"/>
    <n v="2"/>
    <n v="1"/>
    <n v="3"/>
    <n v="3"/>
    <n v="15"/>
    <x v="2"/>
    <s v="Appendicitis"/>
    <s v="General Surgery"/>
    <s v="Dr. Sade Kikiola"/>
    <s v="Allianz"/>
    <x v="16"/>
    <x v="1"/>
    <x v="1"/>
    <s v="Emergency"/>
    <n v="134"/>
    <n v="89"/>
    <m/>
    <x v="1"/>
    <x v="2"/>
    <s v="Self-Referral"/>
    <s v="Yes"/>
    <s v="Emergency"/>
    <s v="Pending"/>
    <d v="2025-05-21T00:00:00"/>
    <d v="2025-05-12T00:00:00"/>
    <s v="Private Room"/>
    <n v="191.1"/>
    <n v="50"/>
  </r>
  <r>
    <d v="2025-05-12T00:00:00"/>
    <n v="4085"/>
    <n v="5"/>
    <n v="2"/>
    <n v="1"/>
    <n v="4"/>
    <n v="1"/>
    <n v="12"/>
    <x v="1"/>
    <s v="Appendicitis"/>
    <s v="General Surgery"/>
    <s v="Dr. Sade Kikiola"/>
    <s v="Aviva"/>
    <x v="5"/>
    <x v="0"/>
    <x v="4"/>
    <s v="Inpatient"/>
    <n v="947"/>
    <n v="158"/>
    <d v="2025-06-08T00:00:00"/>
    <x v="0"/>
    <x v="5"/>
    <s v="Emergency"/>
    <s v="Yes"/>
    <s v="Emergency"/>
    <s v="Pending"/>
    <m/>
    <m/>
    <s v="N/A"/>
    <n v="773.5"/>
    <n v="0"/>
  </r>
  <r>
    <d v="2025-05-12T00:00:00"/>
    <n v="3728"/>
    <n v="5"/>
    <n v="4"/>
    <n v="4"/>
    <n v="4"/>
    <n v="1"/>
    <n v="28"/>
    <x v="5"/>
    <s v="Hypertension"/>
    <s v="Orthopedics"/>
    <s v="Dr. Sade Kikiola"/>
    <s v="Aviva"/>
    <x v="10"/>
    <x v="1"/>
    <x v="4"/>
    <s v="Inpatient"/>
    <n v="423"/>
    <n v="119"/>
    <m/>
    <x v="1"/>
    <x v="6"/>
    <s v="Physician Referral"/>
    <s v="Yes"/>
    <s v="Emergency"/>
    <s v="Pending"/>
    <d v="2025-05-13T00:00:00"/>
    <d v="2025-05-12T00:00:00"/>
    <s v="Private Room"/>
    <n v="414.4"/>
    <n v="50"/>
  </r>
  <r>
    <d v="2025-05-12T00:00:00"/>
    <n v="2409"/>
    <n v="1"/>
    <n v="2"/>
    <n v="2"/>
    <n v="3"/>
    <n v="1"/>
    <n v="4"/>
    <x v="8"/>
    <s v="Asthma"/>
    <s v="General Surgery"/>
    <s v="Dr. Olu Abisola"/>
    <s v="Aviva"/>
    <x v="42"/>
    <x v="1"/>
    <x v="1"/>
    <s v="Emergency"/>
    <n v="581"/>
    <n v="167"/>
    <m/>
    <x v="1"/>
    <x v="2"/>
    <s v="Physician Referral"/>
    <s v="No"/>
    <s v="Scheduled"/>
    <s v="Pending"/>
    <d v="2025-05-17T00:00:00"/>
    <d v="2025-05-12T00:00:00"/>
    <s v="Private Room"/>
    <n v="558.6"/>
    <n v="50"/>
  </r>
  <r>
    <d v="2025-05-12T00:00:00"/>
    <n v="869"/>
    <n v="4"/>
    <n v="5"/>
    <n v="2"/>
    <n v="5"/>
    <n v="1"/>
    <n v="24"/>
    <x v="6"/>
    <s v="Asthma"/>
    <s v="Pediatrics"/>
    <s v="Dr. Ravi Patel"/>
    <s v="Aviva"/>
    <x v="60"/>
    <x v="1"/>
    <x v="0"/>
    <s v="Inpatient"/>
    <n v="456"/>
    <n v="103"/>
    <d v="2025-05-30T00:00:00"/>
    <x v="0"/>
    <x v="5"/>
    <s v="Emergency"/>
    <s v="Yes"/>
    <s v="Emergency"/>
    <s v="Paid"/>
    <m/>
    <m/>
    <s v="N/A"/>
    <n v="391.3"/>
    <n v="0"/>
  </r>
  <r>
    <d v="2025-05-12T00:00:00"/>
    <n v="2169"/>
    <n v="1"/>
    <n v="5"/>
    <n v="4"/>
    <n v="4"/>
    <n v="3"/>
    <n v="9"/>
    <x v="1"/>
    <s v="Hypertension"/>
    <s v="Pediatrics"/>
    <s v="Dr. Olu Abisola"/>
    <s v="Allianz"/>
    <x v="32"/>
    <x v="1"/>
    <x v="4"/>
    <s v="Outpatient"/>
    <n v="372"/>
    <n v="110"/>
    <m/>
    <x v="1"/>
    <x v="1"/>
    <s v="Self-Referral"/>
    <s v="No"/>
    <s v="Scheduled"/>
    <s v="Paid"/>
    <d v="2025-05-19T00:00:00"/>
    <d v="2025-05-12T00:00:00"/>
    <s v="Semi-Private Room"/>
    <n v="358.4"/>
    <n v="30"/>
  </r>
  <r>
    <d v="2025-05-12T00:00:00"/>
    <n v="486"/>
    <n v="1"/>
    <n v="2"/>
    <n v="1"/>
    <n v="2"/>
    <n v="2"/>
    <n v="36"/>
    <x v="9"/>
    <s v="Appendicitis"/>
    <s v="General Surgery"/>
    <s v="Dr. Olu Abisola"/>
    <s v="AXA"/>
    <x v="35"/>
    <x v="0"/>
    <x v="4"/>
    <s v="Outpatient"/>
    <n v="365"/>
    <n v="52"/>
    <d v="2025-05-30T00:00:00"/>
    <x v="0"/>
    <x v="9"/>
    <s v="Physician Referral"/>
    <s v="Yes"/>
    <s v="Emergency"/>
    <s v="Paid"/>
    <m/>
    <m/>
    <s v="N/A"/>
    <n v="291.89999999999998"/>
    <n v="0"/>
  </r>
  <r>
    <d v="2025-05-12T00:00:00"/>
    <n v="2686"/>
    <n v="3"/>
    <n v="5"/>
    <n v="5"/>
    <n v="4"/>
    <n v="1"/>
    <n v="3"/>
    <x v="8"/>
    <s v="Migraine"/>
    <s v="Pediatrics"/>
    <s v="Dr. Emma Jones"/>
    <s v="Aviva"/>
    <x v="27"/>
    <x v="1"/>
    <x v="4"/>
    <s v="Emergency"/>
    <n v="495"/>
    <n v="140"/>
    <d v="2025-05-22T00:00:00"/>
    <x v="0"/>
    <x v="2"/>
    <s v="Self-Referral"/>
    <s v="No"/>
    <s v="Scheduled"/>
    <s v="Pending"/>
    <m/>
    <m/>
    <s v="N/A"/>
    <n v="444.5"/>
    <n v="0"/>
  </r>
  <r>
    <d v="2025-05-12T00:00:00"/>
    <n v="4315"/>
    <n v="3"/>
    <n v="2"/>
    <n v="1"/>
    <n v="5"/>
    <n v="2"/>
    <n v="20"/>
    <x v="3"/>
    <s v="Appendicitis"/>
    <s v="General Surgery"/>
    <s v="Dr. Emma Jones"/>
    <s v="AXA"/>
    <x v="49"/>
    <x v="0"/>
    <x v="0"/>
    <s v="Outpatient"/>
    <n v="953"/>
    <n v="49"/>
    <m/>
    <x v="1"/>
    <x v="2"/>
    <s v="Physician Referral"/>
    <s v="Yes"/>
    <s v="Emergency"/>
    <s v="Pending"/>
    <d v="2025-05-16T00:00:00"/>
    <d v="2025-05-12T00:00:00"/>
    <s v="Semi-Private Room"/>
    <n v="722.4"/>
    <n v="30"/>
  </r>
  <r>
    <d v="2025-05-13T00:00:00"/>
    <n v="3454"/>
    <n v="1"/>
    <n v="4"/>
    <n v="4"/>
    <n v="4"/>
    <n v="3"/>
    <n v="23"/>
    <x v="6"/>
    <s v="Hypertension"/>
    <s v="Orthopedics"/>
    <s v="Dr. Olu Abisola"/>
    <s v="Allianz"/>
    <x v="2"/>
    <x v="1"/>
    <x v="3"/>
    <s v="Emergency"/>
    <n v="752"/>
    <n v="197"/>
    <d v="2025-05-31T00:00:00"/>
    <x v="0"/>
    <x v="2"/>
    <s v="Self-Referral"/>
    <s v="No"/>
    <s v="Scheduled"/>
    <s v="Pending"/>
    <m/>
    <m/>
    <s v="N/A"/>
    <n v="664.3"/>
    <n v="0"/>
  </r>
  <r>
    <d v="2025-05-13T00:00:00"/>
    <n v="2123"/>
    <n v="2"/>
    <n v="2"/>
    <n v="4"/>
    <n v="4"/>
    <n v="3"/>
    <n v="15"/>
    <x v="2"/>
    <s v="Hypertension"/>
    <s v="General Surgery"/>
    <s v="Dr. Johnson Grek"/>
    <s v="Allianz"/>
    <x v="0"/>
    <x v="1"/>
    <x v="3"/>
    <s v="Inpatient"/>
    <n v="514"/>
    <n v="53"/>
    <m/>
    <x v="1"/>
    <x v="3"/>
    <s v="Physician Referral"/>
    <s v="Yes"/>
    <s v="Emergency"/>
    <s v="Paid"/>
    <d v="2025-05-18T00:00:00"/>
    <d v="2025-05-13T00:00:00"/>
    <s v="General Ward"/>
    <n v="403.9"/>
    <n v="10"/>
  </r>
  <r>
    <d v="2025-05-13T00:00:00"/>
    <n v="859"/>
    <n v="2"/>
    <n v="1"/>
    <n v="3"/>
    <n v="1"/>
    <n v="2"/>
    <n v="37"/>
    <x v="0"/>
    <s v="Fracture"/>
    <s v="Cardiology"/>
    <s v="Dr. Johnson Grek"/>
    <s v="AXA"/>
    <x v="13"/>
    <x v="1"/>
    <x v="0"/>
    <s v="Inpatient"/>
    <n v="202"/>
    <n v="152"/>
    <m/>
    <x v="1"/>
    <x v="2"/>
    <s v="Emergency"/>
    <s v="No"/>
    <s v="Scheduled"/>
    <s v="Paid"/>
    <d v="2025-05-15T00:00:00"/>
    <d v="2025-05-13T00:00:00"/>
    <s v="Private Room"/>
    <n v="282.8"/>
    <n v="50"/>
  </r>
  <r>
    <d v="2025-05-13T00:00:00"/>
    <n v="2708"/>
    <n v="2"/>
    <n v="4"/>
    <n v="4"/>
    <n v="4"/>
    <n v="3"/>
    <n v="28"/>
    <x v="5"/>
    <s v="Hypertension"/>
    <s v="Orthopedics"/>
    <s v="Dr. Johnson Grek"/>
    <s v="Allianz"/>
    <x v="0"/>
    <x v="0"/>
    <x v="0"/>
    <s v="Outpatient"/>
    <n v="113"/>
    <n v="159"/>
    <d v="2025-06-11T00:00:00"/>
    <x v="0"/>
    <x v="7"/>
    <s v="Emergency"/>
    <s v="No"/>
    <s v="Scheduled"/>
    <s v="Paid"/>
    <m/>
    <m/>
    <s v="N/A"/>
    <n v="190.4"/>
    <n v="0"/>
  </r>
  <r>
    <d v="2025-05-13T00:00:00"/>
    <n v="2389"/>
    <n v="1"/>
    <n v="5"/>
    <n v="3"/>
    <n v="3"/>
    <n v="2"/>
    <n v="15"/>
    <x v="2"/>
    <s v="Fracture"/>
    <s v="Pediatrics"/>
    <s v="Dr. Olu Abisola"/>
    <s v="AXA"/>
    <x v="56"/>
    <x v="1"/>
    <x v="1"/>
    <s v="Inpatient"/>
    <n v="812"/>
    <n v="95"/>
    <d v="2025-05-27T00:00:00"/>
    <x v="0"/>
    <x v="9"/>
    <s v="Emergency"/>
    <s v="Yes"/>
    <s v="Emergency"/>
    <s v="Paid"/>
    <m/>
    <m/>
    <s v="N/A"/>
    <n v="634.9"/>
    <n v="0"/>
  </r>
  <r>
    <d v="2025-05-13T00:00:00"/>
    <n v="2316"/>
    <n v="4"/>
    <n v="5"/>
    <n v="4"/>
    <n v="3"/>
    <n v="1"/>
    <n v="28"/>
    <x v="5"/>
    <s v="Hypertension"/>
    <s v="Pediatrics"/>
    <s v="Dr. Ravi Patel"/>
    <s v="Aviva"/>
    <x v="47"/>
    <x v="1"/>
    <x v="1"/>
    <s v="Outpatient"/>
    <n v="886"/>
    <n v="94"/>
    <d v="2025-05-22T00:00:00"/>
    <x v="0"/>
    <x v="5"/>
    <s v="Self-Referral"/>
    <s v="No"/>
    <s v="Scheduled"/>
    <s v="Paid"/>
    <m/>
    <m/>
    <s v="N/A"/>
    <n v="686"/>
    <n v="0"/>
  </r>
  <r>
    <d v="2025-05-13T00:00:00"/>
    <n v="78"/>
    <n v="2"/>
    <n v="4"/>
    <n v="3"/>
    <n v="2"/>
    <n v="3"/>
    <n v="5"/>
    <x v="4"/>
    <s v="Fracture"/>
    <s v="Orthopedics"/>
    <s v="Dr. Johnson Grek"/>
    <s v="Allianz"/>
    <x v="55"/>
    <x v="0"/>
    <x v="1"/>
    <s v="Emergency"/>
    <n v="697"/>
    <n v="71"/>
    <d v="2025-06-04T00:00:00"/>
    <x v="0"/>
    <x v="7"/>
    <s v="Emergency"/>
    <s v="No"/>
    <s v="Scheduled"/>
    <s v="Pending"/>
    <m/>
    <m/>
    <s v="N/A"/>
    <n v="537.6"/>
    <n v="0"/>
  </r>
  <r>
    <d v="2025-05-13T00:00:00"/>
    <n v="4774"/>
    <n v="3"/>
    <n v="1"/>
    <n v="3"/>
    <n v="4"/>
    <n v="3"/>
    <n v="9"/>
    <x v="1"/>
    <s v="Fracture"/>
    <s v="Cardiology"/>
    <s v="Dr. Emma Jones"/>
    <s v="Allianz"/>
    <x v="20"/>
    <x v="0"/>
    <x v="3"/>
    <s v="Outpatient"/>
    <n v="866"/>
    <n v="70"/>
    <d v="2025-05-21T00:00:00"/>
    <x v="0"/>
    <x v="3"/>
    <s v="Self-Referral"/>
    <s v="Yes"/>
    <s v="Emergency"/>
    <s v="Pending"/>
    <m/>
    <m/>
    <s v="N/A"/>
    <n v="655.20000000000005"/>
    <n v="0"/>
  </r>
  <r>
    <d v="2025-05-13T00:00:00"/>
    <n v="1902"/>
    <n v="5"/>
    <n v="4"/>
    <n v="1"/>
    <n v="2"/>
    <n v="2"/>
    <n v="16"/>
    <x v="2"/>
    <s v="Appendicitis"/>
    <s v="Orthopedics"/>
    <s v="Dr. Sade Kikiola"/>
    <s v="AXA"/>
    <x v="13"/>
    <x v="0"/>
    <x v="2"/>
    <s v="Outpatient"/>
    <n v="834"/>
    <n v="168"/>
    <m/>
    <x v="1"/>
    <x v="1"/>
    <s v="Physician Referral"/>
    <s v="No"/>
    <s v="Scheduled"/>
    <s v="Pending"/>
    <d v="2025-05-16T00:00:00"/>
    <d v="2025-05-13T00:00:00"/>
    <s v="Private Room"/>
    <n v="736.4"/>
    <n v="50"/>
  </r>
  <r>
    <d v="2025-05-13T00:00:00"/>
    <n v="3830"/>
    <n v="5"/>
    <n v="3"/>
    <n v="3"/>
    <n v="5"/>
    <n v="2"/>
    <n v="23"/>
    <x v="6"/>
    <s v="Fracture"/>
    <s v="Neurology"/>
    <s v="Dr. Sade Kikiola"/>
    <s v="AXA"/>
    <x v="58"/>
    <x v="0"/>
    <x v="4"/>
    <s v="Inpatient"/>
    <n v="683"/>
    <n v="77"/>
    <d v="2025-05-25T00:00:00"/>
    <x v="0"/>
    <x v="5"/>
    <s v="Physician Referral"/>
    <s v="No"/>
    <s v="Scheduled"/>
    <s v="Paid"/>
    <m/>
    <m/>
    <s v="N/A"/>
    <n v="532"/>
    <n v="0"/>
  </r>
  <r>
    <d v="2025-05-14T00:00:00"/>
    <n v="1247"/>
    <n v="1"/>
    <n v="1"/>
    <n v="2"/>
    <n v="5"/>
    <n v="2"/>
    <n v="18"/>
    <x v="3"/>
    <s v="Asthma"/>
    <s v="Cardiology"/>
    <s v="Dr. Olu Abisola"/>
    <s v="AXA"/>
    <x v="7"/>
    <x v="1"/>
    <x v="1"/>
    <s v="Inpatient"/>
    <n v="220"/>
    <n v="117"/>
    <m/>
    <x v="1"/>
    <x v="6"/>
    <s v="Self-Referral"/>
    <s v="Yes"/>
    <s v="Emergency"/>
    <s v="Pending"/>
    <d v="2025-05-21T00:00:00"/>
    <d v="2025-05-14T00:00:00"/>
    <s v="Private Room"/>
    <n v="270.89999999999998"/>
    <n v="50"/>
  </r>
  <r>
    <d v="2025-05-14T00:00:00"/>
    <n v="2320"/>
    <n v="5"/>
    <n v="4"/>
    <n v="4"/>
    <n v="1"/>
    <n v="2"/>
    <n v="38"/>
    <x v="0"/>
    <s v="Hypertension"/>
    <s v="Orthopedics"/>
    <s v="Dr. Sade Kikiola"/>
    <s v="AXA"/>
    <x v="9"/>
    <x v="1"/>
    <x v="4"/>
    <s v="Inpatient"/>
    <n v="924"/>
    <n v="144"/>
    <d v="2025-06-06T00:00:00"/>
    <x v="0"/>
    <x v="8"/>
    <s v="Emergency"/>
    <s v="No"/>
    <s v="Scheduled"/>
    <s v="Pending"/>
    <m/>
    <m/>
    <s v="N/A"/>
    <n v="747.6"/>
    <n v="0"/>
  </r>
  <r>
    <d v="2025-05-14T00:00:00"/>
    <n v="2020"/>
    <n v="1"/>
    <n v="3"/>
    <n v="5"/>
    <n v="1"/>
    <n v="2"/>
    <n v="1"/>
    <x v="8"/>
    <s v="Migraine"/>
    <s v="Neurology"/>
    <s v="Dr. Olu Abisola"/>
    <s v="AXA"/>
    <x v="13"/>
    <x v="1"/>
    <x v="0"/>
    <s v="Outpatient"/>
    <n v="901"/>
    <n v="112"/>
    <m/>
    <x v="1"/>
    <x v="6"/>
    <s v="Self-Referral"/>
    <s v="Yes"/>
    <s v="Emergency"/>
    <s v="Paid"/>
    <d v="2025-05-21T00:00:00"/>
    <d v="2025-05-14T00:00:00"/>
    <s v="General Ward"/>
    <n v="716.1"/>
    <n v="10"/>
  </r>
  <r>
    <d v="2025-05-14T00:00:00"/>
    <n v="160"/>
    <n v="5"/>
    <n v="2"/>
    <n v="4"/>
    <n v="4"/>
    <n v="3"/>
    <n v="31"/>
    <x v="7"/>
    <s v="Hypertension"/>
    <s v="General Surgery"/>
    <s v="Dr. Sade Kikiola"/>
    <s v="Allianz"/>
    <x v="9"/>
    <x v="1"/>
    <x v="3"/>
    <s v="Inpatient"/>
    <n v="170"/>
    <n v="153"/>
    <m/>
    <x v="1"/>
    <x v="2"/>
    <s v="Self-Referral"/>
    <s v="No"/>
    <s v="Scheduled"/>
    <s v="Paid"/>
    <d v="2025-05-18T00:00:00"/>
    <d v="2025-05-14T00:00:00"/>
    <s v="Semi-Private Room"/>
    <n v="247.1"/>
    <n v="30"/>
  </r>
  <r>
    <d v="2025-05-14T00:00:00"/>
    <n v="2381"/>
    <n v="4"/>
    <n v="1"/>
    <n v="1"/>
    <n v="4"/>
    <n v="2"/>
    <n v="10"/>
    <x v="1"/>
    <s v="Appendicitis"/>
    <s v="Cardiology"/>
    <s v="Dr. Ravi Patel"/>
    <s v="AXA"/>
    <x v="36"/>
    <x v="0"/>
    <x v="1"/>
    <s v="Emergency"/>
    <n v="301"/>
    <n v="196"/>
    <m/>
    <x v="1"/>
    <x v="7"/>
    <s v="Self-Referral"/>
    <s v="No"/>
    <s v="Scheduled"/>
    <s v="Paid"/>
    <d v="2025-05-15T00:00:00"/>
    <d v="2025-05-14T00:00:00"/>
    <s v="Private Room"/>
    <n v="382.9"/>
    <n v="50"/>
  </r>
  <r>
    <d v="2025-05-14T00:00:00"/>
    <n v="4261"/>
    <n v="4"/>
    <n v="2"/>
    <n v="1"/>
    <n v="2"/>
    <n v="1"/>
    <n v="31"/>
    <x v="7"/>
    <s v="Appendicitis"/>
    <s v="General Surgery"/>
    <s v="Dr. Ravi Patel"/>
    <s v="Aviva"/>
    <x v="25"/>
    <x v="1"/>
    <x v="2"/>
    <s v="Outpatient"/>
    <n v="730"/>
    <n v="56"/>
    <m/>
    <x v="1"/>
    <x v="1"/>
    <s v="Physician Referral"/>
    <s v="No"/>
    <s v="Scheduled"/>
    <s v="Pending"/>
    <d v="2025-05-15T00:00:00"/>
    <d v="2025-05-14T00:00:00"/>
    <s v="General Ward"/>
    <n v="557.20000000000005"/>
    <n v="10"/>
  </r>
  <r>
    <d v="2025-05-14T00:00:00"/>
    <n v="1733"/>
    <n v="4"/>
    <n v="3"/>
    <n v="3"/>
    <n v="2"/>
    <n v="2"/>
    <n v="24"/>
    <x v="6"/>
    <s v="Fracture"/>
    <s v="Neurology"/>
    <s v="Dr. Ravi Patel"/>
    <s v="AXA"/>
    <x v="17"/>
    <x v="1"/>
    <x v="3"/>
    <s v="Outpatient"/>
    <n v="422"/>
    <n v="157"/>
    <m/>
    <x v="1"/>
    <x v="7"/>
    <s v="Physician Referral"/>
    <s v="No"/>
    <s v="Scheduled"/>
    <s v="Paid"/>
    <d v="2025-05-18T00:00:00"/>
    <d v="2025-05-14T00:00:00"/>
    <s v="Semi-Private Room"/>
    <n v="426.3"/>
    <n v="30"/>
  </r>
  <r>
    <d v="2025-05-14T00:00:00"/>
    <n v="1047"/>
    <n v="4"/>
    <n v="5"/>
    <n v="1"/>
    <n v="4"/>
    <n v="3"/>
    <n v="5"/>
    <x v="4"/>
    <s v="Appendicitis"/>
    <s v="Pediatrics"/>
    <s v="Dr. Ravi Patel"/>
    <s v="Allianz"/>
    <x v="52"/>
    <x v="1"/>
    <x v="0"/>
    <s v="Outpatient"/>
    <n v="786"/>
    <n v="75"/>
    <d v="2025-06-01T00:00:00"/>
    <x v="0"/>
    <x v="8"/>
    <s v="Physician Referral"/>
    <s v="Yes"/>
    <s v="Emergency"/>
    <s v="Pending"/>
    <m/>
    <m/>
    <s v="N/A"/>
    <n v="602.70000000000005"/>
    <n v="0"/>
  </r>
  <r>
    <d v="2025-05-14T00:00:00"/>
    <n v="2548"/>
    <n v="2"/>
    <n v="5"/>
    <n v="1"/>
    <n v="4"/>
    <n v="1"/>
    <n v="4"/>
    <x v="8"/>
    <s v="Appendicitis"/>
    <s v="Pediatrics"/>
    <s v="Dr. Johnson Grek"/>
    <s v="Aviva"/>
    <x v="47"/>
    <x v="1"/>
    <x v="4"/>
    <s v="Emergency"/>
    <n v="671"/>
    <n v="102"/>
    <m/>
    <x v="1"/>
    <x v="6"/>
    <s v="Emergency"/>
    <s v="Yes"/>
    <s v="Emergency"/>
    <s v="Pending"/>
    <d v="2025-05-18T00:00:00"/>
    <d v="2025-05-14T00:00:00"/>
    <s v="Semi-Private Room"/>
    <n v="562.1"/>
    <n v="30"/>
  </r>
  <r>
    <d v="2025-05-14T00:00:00"/>
    <n v="2739"/>
    <n v="3"/>
    <n v="5"/>
    <n v="4"/>
    <n v="1"/>
    <n v="3"/>
    <n v="4"/>
    <x v="8"/>
    <s v="Hypertension"/>
    <s v="Pediatrics"/>
    <s v="Dr. Emma Jones"/>
    <s v="Allianz"/>
    <x v="35"/>
    <x v="0"/>
    <x v="3"/>
    <s v="Emergency"/>
    <n v="929"/>
    <n v="90"/>
    <d v="2025-05-29T00:00:00"/>
    <x v="0"/>
    <x v="0"/>
    <s v="Physician Referral"/>
    <s v="No"/>
    <s v="Scheduled"/>
    <s v="Paid"/>
    <m/>
    <m/>
    <s v="N/A"/>
    <n v="713.3"/>
    <n v="0"/>
  </r>
  <r>
    <m/>
    <m/>
    <m/>
    <m/>
    <m/>
    <m/>
    <m/>
    <m/>
    <x v="10"/>
    <m/>
    <m/>
    <m/>
    <m/>
    <x v="62"/>
    <x v="2"/>
    <x v="5"/>
    <m/>
    <m/>
    <m/>
    <m/>
    <x v="2"/>
    <x v="10"/>
    <m/>
    <m/>
    <m/>
    <m/>
    <m/>
    <m/>
    <m/>
    <m/>
    <m/>
  </r>
</pivotCacheRecords>
</file>

<file path=xl/pivotCache/pivotCacheRecords2.xml><?xml version="1.0" encoding="utf-8"?>
<pivotCacheRecords xmlns="http://schemas.openxmlformats.org/spreadsheetml/2006/main" xmlns:r="http://schemas.openxmlformats.org/officeDocument/2006/relationships" count="5000">
  <r>
    <d v="2024-01-01T00:00:00"/>
    <x v="0"/>
    <n v="1"/>
    <n v="2"/>
    <n v="1"/>
    <n v="2"/>
    <n v="1"/>
    <n v="40"/>
    <x v="0"/>
    <x v="0"/>
    <x v="0"/>
    <x v="0"/>
    <x v="0"/>
    <x v="0"/>
    <x v="0"/>
    <x v="0"/>
    <x v="0"/>
    <x v="0"/>
    <x v="0"/>
    <d v="2024-01-09T00:00:00"/>
    <x v="0"/>
    <x v="0"/>
    <s v="Self-Referral"/>
    <s v="No"/>
    <x v="0"/>
    <x v="0"/>
    <m/>
    <m/>
    <x v="0"/>
    <n v="603.4"/>
    <n v="0"/>
    <x v="0"/>
  </r>
  <r>
    <d v="2024-01-01T00:00:00"/>
    <x v="1"/>
    <n v="4"/>
    <n v="1"/>
    <n v="4"/>
    <n v="2"/>
    <n v="2"/>
    <n v="9"/>
    <x v="1"/>
    <x v="1"/>
    <x v="1"/>
    <x v="1"/>
    <x v="1"/>
    <x v="1"/>
    <x v="1"/>
    <x v="1"/>
    <x v="1"/>
    <x v="1"/>
    <x v="1"/>
    <m/>
    <x v="1"/>
    <x v="1"/>
    <s v="Emergency"/>
    <s v="No"/>
    <x v="0"/>
    <x v="0"/>
    <m/>
    <m/>
    <x v="1"/>
    <n v="414.4"/>
    <n v="30"/>
    <x v="0"/>
  </r>
  <r>
    <d v="2024-01-01T00:00:00"/>
    <x v="2"/>
    <n v="4"/>
    <n v="2"/>
    <n v="1"/>
    <n v="2"/>
    <n v="2"/>
    <n v="40"/>
    <x v="0"/>
    <x v="0"/>
    <x v="0"/>
    <x v="1"/>
    <x v="1"/>
    <x v="2"/>
    <x v="1"/>
    <x v="2"/>
    <x v="1"/>
    <x v="2"/>
    <x v="2"/>
    <m/>
    <x v="1"/>
    <x v="0"/>
    <s v="Self-Referral"/>
    <s v="No"/>
    <x v="0"/>
    <x v="0"/>
    <m/>
    <m/>
    <x v="1"/>
    <n v="365.4"/>
    <n v="30"/>
    <x v="0"/>
  </r>
  <r>
    <d v="2024-01-01T00:00:00"/>
    <x v="3"/>
    <n v="4"/>
    <n v="1"/>
    <n v="4"/>
    <n v="4"/>
    <n v="3"/>
    <n v="9"/>
    <x v="1"/>
    <x v="1"/>
    <x v="1"/>
    <x v="1"/>
    <x v="2"/>
    <x v="3"/>
    <x v="1"/>
    <x v="3"/>
    <x v="0"/>
    <x v="3"/>
    <x v="3"/>
    <d v="2024-01-20T00:00:00"/>
    <x v="0"/>
    <x v="2"/>
    <s v="Self-Referral"/>
    <s v="No"/>
    <x v="0"/>
    <x v="0"/>
    <m/>
    <m/>
    <x v="0"/>
    <m/>
    <n v="0"/>
    <x v="0"/>
  </r>
  <r>
    <d v="2024-01-01T00:00:00"/>
    <x v="4"/>
    <n v="4"/>
    <n v="2"/>
    <n v="1"/>
    <n v="2"/>
    <n v="3"/>
    <n v="40"/>
    <x v="0"/>
    <x v="0"/>
    <x v="0"/>
    <x v="1"/>
    <x v="2"/>
    <x v="4"/>
    <x v="1"/>
    <x v="0"/>
    <x v="0"/>
    <x v="4"/>
    <x v="4"/>
    <d v="2024-01-30T00:00:00"/>
    <x v="0"/>
    <x v="2"/>
    <s v="Physician Referral"/>
    <s v="No"/>
    <x v="0"/>
    <x v="0"/>
    <m/>
    <m/>
    <x v="0"/>
    <m/>
    <n v="0"/>
    <x v="0"/>
  </r>
  <r>
    <d v="2024-01-01T00:00:00"/>
    <x v="5"/>
    <n v="4"/>
    <n v="1"/>
    <n v="4"/>
    <n v="2"/>
    <n v="2"/>
    <n v="9"/>
    <x v="1"/>
    <x v="1"/>
    <x v="1"/>
    <x v="1"/>
    <x v="1"/>
    <x v="5"/>
    <x v="1"/>
    <x v="2"/>
    <x v="0"/>
    <x v="5"/>
    <x v="5"/>
    <d v="2024-01-11T00:00:00"/>
    <x v="0"/>
    <x v="0"/>
    <s v="Emergency"/>
    <s v="No"/>
    <x v="0"/>
    <x v="0"/>
    <m/>
    <m/>
    <x v="0"/>
    <m/>
    <n v="0"/>
    <x v="0"/>
  </r>
  <r>
    <d v="2024-01-01T00:00:00"/>
    <x v="6"/>
    <n v="4"/>
    <n v="2"/>
    <n v="1"/>
    <n v="2"/>
    <n v="2"/>
    <n v="40"/>
    <x v="0"/>
    <x v="0"/>
    <x v="0"/>
    <x v="1"/>
    <x v="1"/>
    <x v="6"/>
    <x v="1"/>
    <x v="2"/>
    <x v="2"/>
    <x v="6"/>
    <x v="6"/>
    <m/>
    <x v="1"/>
    <x v="3"/>
    <s v="Physician Referral"/>
    <s v="No"/>
    <x v="0"/>
    <x v="0"/>
    <m/>
    <m/>
    <x v="1"/>
    <m/>
    <n v="30"/>
    <x v="0"/>
  </r>
  <r>
    <d v="2024-01-01T00:00:00"/>
    <x v="7"/>
    <n v="4"/>
    <n v="1"/>
    <n v="4"/>
    <n v="4"/>
    <n v="2"/>
    <n v="9"/>
    <x v="1"/>
    <x v="1"/>
    <x v="1"/>
    <x v="1"/>
    <x v="1"/>
    <x v="7"/>
    <x v="1"/>
    <x v="2"/>
    <x v="0"/>
    <x v="7"/>
    <x v="7"/>
    <d v="2024-01-23T00:00:00"/>
    <x v="0"/>
    <x v="4"/>
    <s v="Emergency"/>
    <s v="No"/>
    <x v="0"/>
    <x v="0"/>
    <m/>
    <m/>
    <x v="0"/>
    <n v="176.4"/>
    <n v="0"/>
    <x v="0"/>
  </r>
  <r>
    <d v="2024-01-01T00:00:00"/>
    <x v="8"/>
    <n v="4"/>
    <n v="2"/>
    <n v="1"/>
    <n v="2"/>
    <n v="3"/>
    <n v="40"/>
    <x v="0"/>
    <x v="0"/>
    <x v="0"/>
    <x v="1"/>
    <x v="2"/>
    <x v="0"/>
    <x v="1"/>
    <x v="2"/>
    <x v="1"/>
    <x v="8"/>
    <x v="8"/>
    <m/>
    <x v="1"/>
    <x v="3"/>
    <s v="Emergency"/>
    <s v="No"/>
    <x v="0"/>
    <x v="0"/>
    <m/>
    <m/>
    <x v="1"/>
    <n v="344.4"/>
    <n v="30"/>
    <x v="0"/>
  </r>
  <r>
    <d v="2024-01-01T00:00:00"/>
    <x v="9"/>
    <n v="4"/>
    <n v="1"/>
    <n v="4"/>
    <n v="1"/>
    <n v="2"/>
    <n v="9"/>
    <x v="1"/>
    <x v="1"/>
    <x v="1"/>
    <x v="1"/>
    <x v="1"/>
    <x v="8"/>
    <x v="1"/>
    <x v="1"/>
    <x v="2"/>
    <x v="9"/>
    <x v="9"/>
    <m/>
    <x v="1"/>
    <x v="4"/>
    <s v="Emergency"/>
    <s v="Yes"/>
    <x v="1"/>
    <x v="0"/>
    <m/>
    <m/>
    <x v="2"/>
    <n v="700.7"/>
    <n v="50"/>
    <x v="0"/>
  </r>
  <r>
    <d v="2024-01-02T00:00:00"/>
    <x v="10"/>
    <n v="4"/>
    <n v="2"/>
    <n v="1"/>
    <n v="2"/>
    <n v="1"/>
    <n v="40"/>
    <x v="0"/>
    <x v="0"/>
    <x v="0"/>
    <x v="1"/>
    <x v="0"/>
    <x v="9"/>
    <x v="1"/>
    <x v="0"/>
    <x v="0"/>
    <x v="10"/>
    <x v="10"/>
    <d v="2024-01-18T00:00:00"/>
    <x v="0"/>
    <x v="3"/>
    <s v="Self-Referral"/>
    <s v="No"/>
    <x v="0"/>
    <x v="0"/>
    <m/>
    <m/>
    <x v="0"/>
    <n v="498.4"/>
    <n v="0"/>
    <x v="0"/>
  </r>
  <r>
    <d v="2024-01-02T00:00:00"/>
    <x v="11"/>
    <n v="4"/>
    <n v="1"/>
    <n v="4"/>
    <n v="4"/>
    <n v="3"/>
    <n v="9"/>
    <x v="1"/>
    <x v="1"/>
    <x v="1"/>
    <x v="1"/>
    <x v="2"/>
    <x v="10"/>
    <x v="1"/>
    <x v="3"/>
    <x v="0"/>
    <x v="11"/>
    <x v="11"/>
    <d v="2024-01-25T00:00:00"/>
    <x v="0"/>
    <x v="4"/>
    <s v="Emergency"/>
    <s v="No"/>
    <x v="0"/>
    <x v="0"/>
    <m/>
    <m/>
    <x v="0"/>
    <n v="98.7"/>
    <n v="0"/>
    <x v="0"/>
  </r>
  <r>
    <d v="2024-01-02T00:00:00"/>
    <x v="12"/>
    <n v="4"/>
    <n v="2"/>
    <n v="1"/>
    <n v="2"/>
    <n v="3"/>
    <n v="40"/>
    <x v="0"/>
    <x v="0"/>
    <x v="0"/>
    <x v="1"/>
    <x v="2"/>
    <x v="11"/>
    <x v="1"/>
    <x v="0"/>
    <x v="0"/>
    <x v="12"/>
    <x v="12"/>
    <d v="2024-01-29T00:00:00"/>
    <x v="0"/>
    <x v="3"/>
    <s v="Emergency"/>
    <s v="No"/>
    <x v="0"/>
    <x v="0"/>
    <m/>
    <m/>
    <x v="0"/>
    <n v="664.3"/>
    <n v="0"/>
    <x v="0"/>
  </r>
  <r>
    <d v="2024-01-02T00:00:00"/>
    <x v="13"/>
    <n v="4"/>
    <n v="1"/>
    <n v="4"/>
    <n v="2"/>
    <n v="1"/>
    <n v="9"/>
    <x v="1"/>
    <x v="1"/>
    <x v="1"/>
    <x v="1"/>
    <x v="0"/>
    <x v="11"/>
    <x v="1"/>
    <x v="1"/>
    <x v="0"/>
    <x v="1"/>
    <x v="13"/>
    <d v="2024-01-22T00:00:00"/>
    <x v="0"/>
    <x v="4"/>
    <s v="Emergency"/>
    <s v="No"/>
    <x v="0"/>
    <x v="0"/>
    <m/>
    <m/>
    <x v="0"/>
    <m/>
    <n v="0"/>
    <x v="0"/>
  </r>
  <r>
    <d v="2024-01-02T00:00:00"/>
    <x v="14"/>
    <n v="4"/>
    <n v="2"/>
    <n v="1"/>
    <n v="2"/>
    <n v="1"/>
    <n v="40"/>
    <x v="0"/>
    <x v="0"/>
    <x v="0"/>
    <x v="1"/>
    <x v="0"/>
    <x v="12"/>
    <x v="1"/>
    <x v="0"/>
    <x v="2"/>
    <x v="13"/>
    <x v="14"/>
    <m/>
    <x v="1"/>
    <x v="3"/>
    <s v="Emergency"/>
    <s v="No"/>
    <x v="0"/>
    <x v="0"/>
    <m/>
    <m/>
    <x v="2"/>
    <m/>
    <n v="50"/>
    <x v="0"/>
  </r>
  <r>
    <d v="2024-01-02T00:00:00"/>
    <x v="15"/>
    <n v="4"/>
    <n v="1"/>
    <n v="4"/>
    <n v="4"/>
    <n v="3"/>
    <n v="9"/>
    <x v="1"/>
    <x v="1"/>
    <x v="1"/>
    <x v="1"/>
    <x v="2"/>
    <x v="13"/>
    <x v="1"/>
    <x v="1"/>
    <x v="0"/>
    <x v="14"/>
    <x v="15"/>
    <d v="2024-01-20T00:00:00"/>
    <x v="0"/>
    <x v="4"/>
    <s v="Physician Referral"/>
    <s v="No"/>
    <x v="0"/>
    <x v="0"/>
    <m/>
    <m/>
    <x v="0"/>
    <m/>
    <n v="0"/>
    <x v="0"/>
  </r>
  <r>
    <d v="2024-01-02T00:00:00"/>
    <x v="16"/>
    <n v="4"/>
    <n v="2"/>
    <n v="1"/>
    <n v="2"/>
    <n v="3"/>
    <n v="40"/>
    <x v="0"/>
    <x v="0"/>
    <x v="0"/>
    <x v="1"/>
    <x v="2"/>
    <x v="14"/>
    <x v="1"/>
    <x v="1"/>
    <x v="2"/>
    <x v="15"/>
    <x v="16"/>
    <m/>
    <x v="1"/>
    <x v="3"/>
    <s v="Self-Referral"/>
    <s v="No"/>
    <x v="0"/>
    <x v="0"/>
    <m/>
    <m/>
    <x v="1"/>
    <m/>
    <n v="30"/>
    <x v="0"/>
  </r>
  <r>
    <d v="2024-01-02T00:00:00"/>
    <x v="17"/>
    <n v="4"/>
    <n v="1"/>
    <n v="4"/>
    <n v="1"/>
    <n v="2"/>
    <n v="9"/>
    <x v="1"/>
    <x v="1"/>
    <x v="1"/>
    <x v="1"/>
    <x v="1"/>
    <x v="15"/>
    <x v="0"/>
    <x v="1"/>
    <x v="0"/>
    <x v="16"/>
    <x v="17"/>
    <d v="2024-01-21T00:00:00"/>
    <x v="0"/>
    <x v="4"/>
    <s v="Emergency"/>
    <s v="No"/>
    <x v="0"/>
    <x v="1"/>
    <m/>
    <m/>
    <x v="0"/>
    <m/>
    <n v="0"/>
    <x v="0"/>
  </r>
  <r>
    <d v="2024-01-02T00:00:00"/>
    <x v="18"/>
    <n v="4"/>
    <n v="2"/>
    <n v="1"/>
    <n v="2"/>
    <n v="2"/>
    <n v="40"/>
    <x v="0"/>
    <x v="0"/>
    <x v="0"/>
    <x v="1"/>
    <x v="1"/>
    <x v="12"/>
    <x v="1"/>
    <x v="1"/>
    <x v="0"/>
    <x v="17"/>
    <x v="18"/>
    <d v="2024-01-28T00:00:00"/>
    <x v="0"/>
    <x v="3"/>
    <s v="Self-Referral"/>
    <s v="No"/>
    <x v="0"/>
    <x v="0"/>
    <m/>
    <m/>
    <x v="0"/>
    <n v="337.4"/>
    <n v="0"/>
    <x v="0"/>
  </r>
  <r>
    <d v="2024-01-02T00:00:00"/>
    <x v="19"/>
    <n v="4"/>
    <n v="1"/>
    <n v="4"/>
    <n v="5"/>
    <n v="1"/>
    <n v="9"/>
    <x v="1"/>
    <x v="1"/>
    <x v="1"/>
    <x v="1"/>
    <x v="0"/>
    <x v="16"/>
    <x v="0"/>
    <x v="2"/>
    <x v="0"/>
    <x v="18"/>
    <x v="19"/>
    <d v="2024-01-16T00:00:00"/>
    <x v="0"/>
    <x v="4"/>
    <s v="Self-Referral"/>
    <s v="No"/>
    <x v="0"/>
    <x v="0"/>
    <m/>
    <m/>
    <x v="0"/>
    <n v="692.3"/>
    <n v="0"/>
    <x v="0"/>
  </r>
  <r>
    <d v="2024-01-03T00:00:00"/>
    <x v="20"/>
    <n v="4"/>
    <n v="2"/>
    <n v="1"/>
    <n v="2"/>
    <n v="1"/>
    <n v="40"/>
    <x v="0"/>
    <x v="0"/>
    <x v="0"/>
    <x v="1"/>
    <x v="0"/>
    <x v="17"/>
    <x v="1"/>
    <x v="0"/>
    <x v="0"/>
    <x v="19"/>
    <x v="10"/>
    <m/>
    <x v="1"/>
    <x v="3"/>
    <s v="Emergency"/>
    <s v="No"/>
    <x v="0"/>
    <x v="0"/>
    <m/>
    <m/>
    <x v="2"/>
    <n v="757.4"/>
    <n v="50"/>
    <x v="0"/>
  </r>
  <r>
    <d v="2024-01-03T00:00:00"/>
    <x v="21"/>
    <n v="4"/>
    <n v="1"/>
    <n v="4"/>
    <n v="2"/>
    <n v="1"/>
    <n v="40"/>
    <x v="0"/>
    <x v="1"/>
    <x v="1"/>
    <x v="1"/>
    <x v="0"/>
    <x v="13"/>
    <x v="1"/>
    <x v="4"/>
    <x v="0"/>
    <x v="20"/>
    <x v="20"/>
    <d v="2024-01-26T00:00:00"/>
    <x v="0"/>
    <x v="4"/>
    <s v="Emergency"/>
    <s v="No"/>
    <x v="0"/>
    <x v="0"/>
    <m/>
    <m/>
    <x v="0"/>
    <n v="736.4"/>
    <n v="0"/>
    <x v="0"/>
  </r>
  <r>
    <d v="2024-01-03T00:00:00"/>
    <x v="22"/>
    <n v="4"/>
    <n v="2"/>
    <n v="1"/>
    <n v="2"/>
    <n v="1"/>
    <n v="9"/>
    <x v="1"/>
    <x v="0"/>
    <x v="0"/>
    <x v="1"/>
    <x v="0"/>
    <x v="18"/>
    <x v="0"/>
    <x v="1"/>
    <x v="2"/>
    <x v="21"/>
    <x v="21"/>
    <m/>
    <x v="1"/>
    <x v="3"/>
    <s v="Self-Referral"/>
    <s v="No"/>
    <x v="0"/>
    <x v="1"/>
    <m/>
    <m/>
    <x v="1"/>
    <n v="505.4"/>
    <n v="30"/>
    <x v="0"/>
  </r>
  <r>
    <d v="2024-01-03T00:00:00"/>
    <x v="23"/>
    <n v="4"/>
    <n v="1"/>
    <n v="4"/>
    <n v="1"/>
    <n v="2"/>
    <n v="40"/>
    <x v="0"/>
    <x v="1"/>
    <x v="1"/>
    <x v="1"/>
    <x v="1"/>
    <x v="12"/>
    <x v="1"/>
    <x v="1"/>
    <x v="0"/>
    <x v="22"/>
    <x v="22"/>
    <d v="2024-01-27T00:00:00"/>
    <x v="0"/>
    <x v="4"/>
    <s v="Self-Referral"/>
    <s v="No"/>
    <x v="0"/>
    <x v="1"/>
    <m/>
    <m/>
    <x v="0"/>
    <n v="353.5"/>
    <n v="0"/>
    <x v="0"/>
  </r>
  <r>
    <d v="2024-01-03T00:00:00"/>
    <x v="24"/>
    <n v="4"/>
    <n v="2"/>
    <n v="1"/>
    <n v="2"/>
    <n v="3"/>
    <n v="9"/>
    <x v="1"/>
    <x v="0"/>
    <x v="0"/>
    <x v="1"/>
    <x v="2"/>
    <x v="19"/>
    <x v="0"/>
    <x v="0"/>
    <x v="0"/>
    <x v="23"/>
    <x v="23"/>
    <d v="2024-01-30T00:00:00"/>
    <x v="0"/>
    <x v="3"/>
    <s v="Physician Referral"/>
    <s v="No"/>
    <x v="0"/>
    <x v="0"/>
    <m/>
    <m/>
    <x v="0"/>
    <m/>
    <n v="0"/>
    <x v="0"/>
  </r>
  <r>
    <d v="2024-01-03T00:00:00"/>
    <x v="25"/>
    <n v="4"/>
    <n v="1"/>
    <n v="4"/>
    <n v="1"/>
    <n v="2"/>
    <n v="40"/>
    <x v="0"/>
    <x v="1"/>
    <x v="1"/>
    <x v="1"/>
    <x v="1"/>
    <x v="20"/>
    <x v="0"/>
    <x v="2"/>
    <x v="0"/>
    <x v="24"/>
    <x v="24"/>
    <m/>
    <x v="1"/>
    <x v="4"/>
    <s v="Self-Referral"/>
    <s v="No"/>
    <x v="0"/>
    <x v="0"/>
    <m/>
    <m/>
    <x v="3"/>
    <m/>
    <n v="10"/>
    <x v="0"/>
  </r>
  <r>
    <d v="2024-01-03T00:00:00"/>
    <x v="26"/>
    <n v="4"/>
    <n v="2"/>
    <n v="1"/>
    <n v="2"/>
    <n v="1"/>
    <n v="9"/>
    <x v="1"/>
    <x v="0"/>
    <x v="0"/>
    <x v="1"/>
    <x v="0"/>
    <x v="21"/>
    <x v="0"/>
    <x v="3"/>
    <x v="1"/>
    <x v="25"/>
    <x v="25"/>
    <m/>
    <x v="1"/>
    <x v="3"/>
    <s v="Emergency"/>
    <s v="Yes"/>
    <x v="1"/>
    <x v="0"/>
    <m/>
    <m/>
    <x v="3"/>
    <m/>
    <n v="10"/>
    <x v="0"/>
  </r>
  <r>
    <d v="2024-01-03T00:00:00"/>
    <x v="27"/>
    <n v="4"/>
    <n v="1"/>
    <n v="4"/>
    <n v="3"/>
    <n v="2"/>
    <n v="40"/>
    <x v="0"/>
    <x v="1"/>
    <x v="1"/>
    <x v="1"/>
    <x v="1"/>
    <x v="18"/>
    <x v="1"/>
    <x v="1"/>
    <x v="0"/>
    <x v="26"/>
    <x v="26"/>
    <d v="2024-01-19T00:00:00"/>
    <x v="0"/>
    <x v="4"/>
    <s v="Self-Referral"/>
    <s v="No"/>
    <x v="0"/>
    <x v="1"/>
    <m/>
    <m/>
    <x v="0"/>
    <n v="412.3"/>
    <n v="0"/>
    <x v="0"/>
  </r>
  <r>
    <d v="2024-01-03T00:00:00"/>
    <x v="28"/>
    <n v="4"/>
    <n v="2"/>
    <n v="1"/>
    <n v="2"/>
    <n v="1"/>
    <n v="9"/>
    <x v="1"/>
    <x v="0"/>
    <x v="0"/>
    <x v="1"/>
    <x v="0"/>
    <x v="22"/>
    <x v="1"/>
    <x v="2"/>
    <x v="0"/>
    <x v="27"/>
    <x v="27"/>
    <d v="2024-01-22T00:00:00"/>
    <x v="0"/>
    <x v="3"/>
    <s v="Emergency"/>
    <s v="No"/>
    <x v="0"/>
    <x v="1"/>
    <m/>
    <m/>
    <x v="0"/>
    <n v="132.30000000000001"/>
    <n v="0"/>
    <x v="0"/>
  </r>
  <r>
    <d v="2024-01-03T00:00:00"/>
    <x v="29"/>
    <n v="4"/>
    <n v="1"/>
    <n v="4"/>
    <n v="3"/>
    <n v="2"/>
    <n v="40"/>
    <x v="0"/>
    <x v="1"/>
    <x v="1"/>
    <x v="1"/>
    <x v="1"/>
    <x v="7"/>
    <x v="1"/>
    <x v="2"/>
    <x v="1"/>
    <x v="28"/>
    <x v="28"/>
    <m/>
    <x v="1"/>
    <x v="4"/>
    <s v="Physician Referral"/>
    <s v="No"/>
    <x v="0"/>
    <x v="0"/>
    <m/>
    <m/>
    <x v="3"/>
    <n v="826"/>
    <n v="10"/>
    <x v="0"/>
  </r>
  <r>
    <d v="2024-01-04T00:00:00"/>
    <x v="30"/>
    <n v="4"/>
    <n v="2"/>
    <n v="1"/>
    <n v="2"/>
    <n v="3"/>
    <n v="9"/>
    <x v="1"/>
    <x v="0"/>
    <x v="0"/>
    <x v="1"/>
    <x v="2"/>
    <x v="23"/>
    <x v="0"/>
    <x v="4"/>
    <x v="0"/>
    <x v="29"/>
    <x v="29"/>
    <d v="2024-01-12T00:00:00"/>
    <x v="0"/>
    <x v="3"/>
    <s v="Emergency"/>
    <s v="Yes"/>
    <x v="1"/>
    <x v="0"/>
    <m/>
    <m/>
    <x v="0"/>
    <n v="697.9"/>
    <n v="0"/>
    <x v="0"/>
  </r>
  <r>
    <d v="2024-01-04T00:00:00"/>
    <x v="31"/>
    <n v="4"/>
    <n v="1"/>
    <n v="4"/>
    <n v="1"/>
    <n v="1"/>
    <n v="40"/>
    <x v="0"/>
    <x v="1"/>
    <x v="1"/>
    <x v="1"/>
    <x v="0"/>
    <x v="24"/>
    <x v="0"/>
    <x v="1"/>
    <x v="1"/>
    <x v="30"/>
    <x v="30"/>
    <m/>
    <x v="1"/>
    <x v="4"/>
    <s v="Emergency"/>
    <s v="Yes"/>
    <x v="1"/>
    <x v="0"/>
    <m/>
    <m/>
    <x v="3"/>
    <n v="256.89999999999998"/>
    <n v="10"/>
    <x v="0"/>
  </r>
  <r>
    <d v="2024-01-04T00:00:00"/>
    <x v="32"/>
    <n v="4"/>
    <n v="2"/>
    <n v="1"/>
    <n v="2"/>
    <n v="2"/>
    <n v="9"/>
    <x v="1"/>
    <x v="0"/>
    <x v="0"/>
    <x v="1"/>
    <x v="1"/>
    <x v="8"/>
    <x v="1"/>
    <x v="2"/>
    <x v="0"/>
    <x v="31"/>
    <x v="31"/>
    <d v="2024-01-27T00:00:00"/>
    <x v="0"/>
    <x v="3"/>
    <s v="Self-Referral"/>
    <s v="Yes"/>
    <x v="1"/>
    <x v="1"/>
    <m/>
    <m/>
    <x v="0"/>
    <n v="574"/>
    <n v="0"/>
    <x v="0"/>
  </r>
  <r>
    <d v="2024-01-04T00:00:00"/>
    <x v="33"/>
    <n v="4"/>
    <n v="1"/>
    <n v="4"/>
    <n v="5"/>
    <n v="1"/>
    <n v="40"/>
    <x v="0"/>
    <x v="1"/>
    <x v="1"/>
    <x v="1"/>
    <x v="0"/>
    <x v="17"/>
    <x v="1"/>
    <x v="4"/>
    <x v="2"/>
    <x v="32"/>
    <x v="32"/>
    <m/>
    <x v="1"/>
    <x v="4"/>
    <s v="Self-Referral"/>
    <s v="Yes"/>
    <x v="1"/>
    <x v="0"/>
    <m/>
    <m/>
    <x v="1"/>
    <n v="399"/>
    <n v="30"/>
    <x v="0"/>
  </r>
  <r>
    <d v="2024-01-04T00:00:00"/>
    <x v="34"/>
    <n v="4"/>
    <n v="2"/>
    <n v="1"/>
    <n v="2"/>
    <n v="3"/>
    <n v="9"/>
    <x v="1"/>
    <x v="0"/>
    <x v="0"/>
    <x v="1"/>
    <x v="2"/>
    <x v="6"/>
    <x v="1"/>
    <x v="2"/>
    <x v="1"/>
    <x v="33"/>
    <x v="33"/>
    <m/>
    <x v="1"/>
    <x v="3"/>
    <s v="Emergency"/>
    <s v="No"/>
    <x v="0"/>
    <x v="0"/>
    <m/>
    <m/>
    <x v="1"/>
    <n v="406.7"/>
    <n v="30"/>
    <x v="0"/>
  </r>
  <r>
    <d v="2024-01-04T00:00:00"/>
    <x v="35"/>
    <n v="4"/>
    <n v="1"/>
    <n v="4"/>
    <n v="1"/>
    <n v="1"/>
    <n v="40"/>
    <x v="0"/>
    <x v="1"/>
    <x v="1"/>
    <x v="1"/>
    <x v="0"/>
    <x v="19"/>
    <x v="1"/>
    <x v="4"/>
    <x v="1"/>
    <x v="34"/>
    <x v="34"/>
    <m/>
    <x v="1"/>
    <x v="4"/>
    <s v="Physician Referral"/>
    <s v="No"/>
    <x v="0"/>
    <x v="0"/>
    <m/>
    <m/>
    <x v="3"/>
    <n v="492.1"/>
    <n v="10"/>
    <x v="0"/>
  </r>
  <r>
    <d v="2024-01-04T00:00:00"/>
    <x v="36"/>
    <n v="4"/>
    <n v="2"/>
    <n v="1"/>
    <n v="2"/>
    <n v="3"/>
    <n v="9"/>
    <x v="1"/>
    <x v="0"/>
    <x v="0"/>
    <x v="1"/>
    <x v="2"/>
    <x v="25"/>
    <x v="1"/>
    <x v="4"/>
    <x v="1"/>
    <x v="35"/>
    <x v="35"/>
    <m/>
    <x v="1"/>
    <x v="3"/>
    <s v="Emergency"/>
    <s v="Yes"/>
    <x v="1"/>
    <x v="0"/>
    <m/>
    <m/>
    <x v="1"/>
    <n v="201.6"/>
    <n v="30"/>
    <x v="0"/>
  </r>
  <r>
    <d v="2024-01-04T00:00:00"/>
    <x v="37"/>
    <n v="4"/>
    <n v="1"/>
    <n v="4"/>
    <n v="5"/>
    <n v="2"/>
    <n v="40"/>
    <x v="0"/>
    <x v="1"/>
    <x v="1"/>
    <x v="1"/>
    <x v="1"/>
    <x v="26"/>
    <x v="0"/>
    <x v="4"/>
    <x v="0"/>
    <x v="20"/>
    <x v="36"/>
    <m/>
    <x v="1"/>
    <x v="4"/>
    <s v="Emergency"/>
    <s v="Yes"/>
    <x v="1"/>
    <x v="0"/>
    <m/>
    <m/>
    <x v="1"/>
    <n v="784"/>
    <n v="30"/>
    <x v="0"/>
  </r>
  <r>
    <d v="2024-01-04T00:00:00"/>
    <x v="38"/>
    <n v="4"/>
    <n v="2"/>
    <n v="1"/>
    <n v="2"/>
    <n v="3"/>
    <n v="9"/>
    <x v="1"/>
    <x v="0"/>
    <x v="0"/>
    <x v="1"/>
    <x v="2"/>
    <x v="27"/>
    <x v="0"/>
    <x v="2"/>
    <x v="0"/>
    <x v="36"/>
    <x v="37"/>
    <d v="2024-01-16T00:00:00"/>
    <x v="0"/>
    <x v="3"/>
    <s v="Emergency"/>
    <s v="No"/>
    <x v="0"/>
    <x v="1"/>
    <m/>
    <m/>
    <x v="0"/>
    <n v="260.39999999999998"/>
    <n v="0"/>
    <x v="0"/>
  </r>
  <r>
    <d v="2024-01-04T00:00:00"/>
    <x v="39"/>
    <n v="4"/>
    <n v="1"/>
    <n v="4"/>
    <n v="5"/>
    <n v="1"/>
    <n v="40"/>
    <x v="0"/>
    <x v="1"/>
    <x v="1"/>
    <x v="1"/>
    <x v="0"/>
    <x v="28"/>
    <x v="0"/>
    <x v="3"/>
    <x v="0"/>
    <x v="37"/>
    <x v="38"/>
    <d v="2024-01-22T00:00:00"/>
    <x v="0"/>
    <x v="4"/>
    <s v="Emergency"/>
    <s v="No"/>
    <x v="0"/>
    <x v="1"/>
    <m/>
    <m/>
    <x v="0"/>
    <n v="221.9"/>
    <n v="0"/>
    <x v="0"/>
  </r>
  <r>
    <d v="2024-01-05T00:00:00"/>
    <x v="40"/>
    <n v="4"/>
    <n v="2"/>
    <n v="1"/>
    <n v="2"/>
    <n v="2"/>
    <n v="9"/>
    <x v="1"/>
    <x v="0"/>
    <x v="0"/>
    <x v="1"/>
    <x v="1"/>
    <x v="29"/>
    <x v="1"/>
    <x v="0"/>
    <x v="0"/>
    <x v="38"/>
    <x v="39"/>
    <d v="2024-01-24T00:00:00"/>
    <x v="0"/>
    <x v="3"/>
    <s v="Physician Referral"/>
    <s v="Yes"/>
    <x v="1"/>
    <x v="1"/>
    <m/>
    <m/>
    <x v="0"/>
    <n v="532"/>
    <n v="0"/>
    <x v="0"/>
  </r>
  <r>
    <d v="2024-01-05T00:00:00"/>
    <x v="41"/>
    <n v="4"/>
    <n v="1"/>
    <n v="4"/>
    <n v="4"/>
    <n v="1"/>
    <n v="40"/>
    <x v="0"/>
    <x v="1"/>
    <x v="1"/>
    <x v="1"/>
    <x v="0"/>
    <x v="30"/>
    <x v="0"/>
    <x v="4"/>
    <x v="0"/>
    <x v="39"/>
    <x v="13"/>
    <d v="2024-01-15T00:00:00"/>
    <x v="0"/>
    <x v="4"/>
    <s v="Emergency"/>
    <s v="Yes"/>
    <x v="1"/>
    <x v="0"/>
    <m/>
    <m/>
    <x v="0"/>
    <n v="436.1"/>
    <n v="0"/>
    <x v="0"/>
  </r>
  <r>
    <d v="2024-01-05T00:00:00"/>
    <x v="42"/>
    <n v="4"/>
    <n v="2"/>
    <n v="1"/>
    <n v="2"/>
    <n v="1"/>
    <n v="40"/>
    <x v="0"/>
    <x v="0"/>
    <x v="0"/>
    <x v="1"/>
    <x v="0"/>
    <x v="22"/>
    <x v="0"/>
    <x v="1"/>
    <x v="0"/>
    <x v="40"/>
    <x v="40"/>
    <d v="2024-01-26T00:00:00"/>
    <x v="0"/>
    <x v="3"/>
    <s v="Emergency"/>
    <s v="Yes"/>
    <x v="1"/>
    <x v="1"/>
    <m/>
    <m/>
    <x v="0"/>
    <n v="543.20000000000005"/>
    <n v="0"/>
    <x v="0"/>
  </r>
  <r>
    <d v="2024-01-05T00:00:00"/>
    <x v="43"/>
    <n v="4"/>
    <n v="1"/>
    <n v="4"/>
    <n v="5"/>
    <n v="2"/>
    <n v="9"/>
    <x v="1"/>
    <x v="1"/>
    <x v="1"/>
    <x v="1"/>
    <x v="1"/>
    <x v="31"/>
    <x v="0"/>
    <x v="0"/>
    <x v="0"/>
    <x v="41"/>
    <x v="41"/>
    <d v="2024-01-27T00:00:00"/>
    <x v="0"/>
    <x v="4"/>
    <s v="Emergency"/>
    <s v="No"/>
    <x v="0"/>
    <x v="0"/>
    <m/>
    <m/>
    <x v="0"/>
    <n v="597.1"/>
    <n v="0"/>
    <x v="0"/>
  </r>
  <r>
    <d v="2024-01-05T00:00:00"/>
    <x v="44"/>
    <n v="4"/>
    <n v="2"/>
    <n v="1"/>
    <n v="2"/>
    <n v="3"/>
    <n v="40"/>
    <x v="0"/>
    <x v="0"/>
    <x v="0"/>
    <x v="1"/>
    <x v="2"/>
    <x v="3"/>
    <x v="0"/>
    <x v="3"/>
    <x v="0"/>
    <x v="9"/>
    <x v="42"/>
    <d v="2024-02-01T00:00:00"/>
    <x v="0"/>
    <x v="3"/>
    <s v="Self-Referral"/>
    <s v="No"/>
    <x v="0"/>
    <x v="1"/>
    <m/>
    <m/>
    <x v="0"/>
    <n v="646.79999999999995"/>
    <n v="0"/>
    <x v="0"/>
  </r>
  <r>
    <d v="2024-01-05T00:00:00"/>
    <x v="45"/>
    <n v="4"/>
    <n v="1"/>
    <n v="4"/>
    <n v="2"/>
    <n v="3"/>
    <n v="9"/>
    <x v="1"/>
    <x v="1"/>
    <x v="1"/>
    <x v="1"/>
    <x v="2"/>
    <x v="32"/>
    <x v="0"/>
    <x v="0"/>
    <x v="0"/>
    <x v="42"/>
    <x v="43"/>
    <d v="2024-01-30T00:00:00"/>
    <x v="0"/>
    <x v="4"/>
    <s v="Self-Referral"/>
    <s v="No"/>
    <x v="0"/>
    <x v="1"/>
    <m/>
    <m/>
    <x v="0"/>
    <n v="593.6"/>
    <n v="0"/>
    <x v="0"/>
  </r>
  <r>
    <d v="2024-01-05T00:00:00"/>
    <x v="46"/>
    <n v="4"/>
    <n v="2"/>
    <n v="1"/>
    <n v="2"/>
    <n v="2"/>
    <n v="40"/>
    <x v="0"/>
    <x v="0"/>
    <x v="0"/>
    <x v="1"/>
    <x v="1"/>
    <x v="32"/>
    <x v="1"/>
    <x v="0"/>
    <x v="0"/>
    <x v="43"/>
    <x v="44"/>
    <d v="2024-01-26T00:00:00"/>
    <x v="0"/>
    <x v="3"/>
    <s v="Physician Referral"/>
    <s v="No"/>
    <x v="0"/>
    <x v="0"/>
    <m/>
    <m/>
    <x v="0"/>
    <n v="420"/>
    <n v="0"/>
    <x v="0"/>
  </r>
  <r>
    <d v="2024-01-05T00:00:00"/>
    <x v="47"/>
    <n v="4"/>
    <n v="1"/>
    <n v="4"/>
    <n v="5"/>
    <n v="2"/>
    <n v="9"/>
    <x v="1"/>
    <x v="1"/>
    <x v="1"/>
    <x v="1"/>
    <x v="1"/>
    <x v="33"/>
    <x v="0"/>
    <x v="3"/>
    <x v="0"/>
    <x v="44"/>
    <x v="41"/>
    <m/>
    <x v="1"/>
    <x v="4"/>
    <s v="Physician Referral"/>
    <s v="No"/>
    <x v="0"/>
    <x v="0"/>
    <m/>
    <m/>
    <x v="1"/>
    <n v="739.9"/>
    <n v="30"/>
    <x v="0"/>
  </r>
  <r>
    <d v="2024-01-05T00:00:00"/>
    <x v="48"/>
    <n v="4"/>
    <n v="2"/>
    <n v="1"/>
    <n v="2"/>
    <n v="1"/>
    <n v="40"/>
    <x v="0"/>
    <x v="0"/>
    <x v="0"/>
    <x v="1"/>
    <x v="0"/>
    <x v="32"/>
    <x v="1"/>
    <x v="1"/>
    <x v="1"/>
    <x v="45"/>
    <x v="39"/>
    <m/>
    <x v="1"/>
    <x v="3"/>
    <s v="Emergency"/>
    <s v="Yes"/>
    <x v="1"/>
    <x v="0"/>
    <m/>
    <m/>
    <x v="1"/>
    <n v="144.19999999999999"/>
    <n v="30"/>
    <x v="0"/>
  </r>
  <r>
    <d v="2024-01-05T00:00:00"/>
    <x v="49"/>
    <n v="4"/>
    <n v="1"/>
    <n v="4"/>
    <n v="1"/>
    <n v="1"/>
    <n v="9"/>
    <x v="1"/>
    <x v="1"/>
    <x v="1"/>
    <x v="1"/>
    <x v="0"/>
    <x v="34"/>
    <x v="1"/>
    <x v="4"/>
    <x v="0"/>
    <x v="46"/>
    <x v="45"/>
    <d v="2024-01-17T00:00:00"/>
    <x v="0"/>
    <x v="4"/>
    <s v="Physician Referral"/>
    <s v="Yes"/>
    <x v="1"/>
    <x v="1"/>
    <m/>
    <m/>
    <x v="0"/>
    <n v="588.70000000000005"/>
    <n v="0"/>
    <x v="0"/>
  </r>
  <r>
    <d v="2024-01-06T00:00:00"/>
    <x v="50"/>
    <n v="4"/>
    <n v="2"/>
    <n v="1"/>
    <n v="2"/>
    <n v="2"/>
    <n v="40"/>
    <x v="0"/>
    <x v="0"/>
    <x v="0"/>
    <x v="1"/>
    <x v="1"/>
    <x v="19"/>
    <x v="1"/>
    <x v="2"/>
    <x v="2"/>
    <x v="47"/>
    <x v="46"/>
    <m/>
    <x v="1"/>
    <x v="3"/>
    <s v="Emergency"/>
    <s v="Yes"/>
    <x v="1"/>
    <x v="0"/>
    <m/>
    <m/>
    <x v="2"/>
    <n v="266.7"/>
    <n v="50"/>
    <x v="0"/>
  </r>
  <r>
    <d v="2024-01-06T00:00:00"/>
    <x v="51"/>
    <n v="4"/>
    <n v="1"/>
    <n v="4"/>
    <n v="5"/>
    <n v="2"/>
    <n v="9"/>
    <x v="1"/>
    <x v="1"/>
    <x v="1"/>
    <x v="1"/>
    <x v="1"/>
    <x v="35"/>
    <x v="1"/>
    <x v="1"/>
    <x v="0"/>
    <x v="18"/>
    <x v="47"/>
    <d v="2024-02-01T00:00:00"/>
    <x v="0"/>
    <x v="4"/>
    <s v="Physician Referral"/>
    <s v="Yes"/>
    <x v="1"/>
    <x v="1"/>
    <m/>
    <m/>
    <x v="0"/>
    <n v="721"/>
    <n v="0"/>
    <x v="0"/>
  </r>
  <r>
    <d v="2024-01-06T00:00:00"/>
    <x v="52"/>
    <n v="4"/>
    <n v="2"/>
    <n v="1"/>
    <n v="2"/>
    <n v="1"/>
    <n v="40"/>
    <x v="0"/>
    <x v="0"/>
    <x v="0"/>
    <x v="1"/>
    <x v="0"/>
    <x v="1"/>
    <x v="1"/>
    <x v="1"/>
    <x v="1"/>
    <x v="48"/>
    <x v="40"/>
    <m/>
    <x v="1"/>
    <x v="3"/>
    <s v="Self-Referral"/>
    <s v="Yes"/>
    <x v="1"/>
    <x v="1"/>
    <m/>
    <m/>
    <x v="1"/>
    <n v="582.4"/>
    <n v="30"/>
    <x v="0"/>
  </r>
  <r>
    <d v="2024-01-06T00:00:00"/>
    <x v="53"/>
    <n v="4"/>
    <n v="1"/>
    <n v="4"/>
    <n v="3"/>
    <n v="1"/>
    <n v="9"/>
    <x v="1"/>
    <x v="1"/>
    <x v="1"/>
    <x v="1"/>
    <x v="0"/>
    <x v="36"/>
    <x v="0"/>
    <x v="4"/>
    <x v="0"/>
    <x v="49"/>
    <x v="48"/>
    <m/>
    <x v="1"/>
    <x v="4"/>
    <s v="Emergency"/>
    <s v="No"/>
    <x v="0"/>
    <x v="1"/>
    <m/>
    <m/>
    <x v="3"/>
    <n v="735.7"/>
    <n v="10"/>
    <x v="0"/>
  </r>
  <r>
    <d v="2024-01-06T00:00:00"/>
    <x v="54"/>
    <n v="4"/>
    <n v="2"/>
    <n v="1"/>
    <n v="2"/>
    <n v="3"/>
    <n v="40"/>
    <x v="0"/>
    <x v="0"/>
    <x v="0"/>
    <x v="1"/>
    <x v="2"/>
    <x v="16"/>
    <x v="0"/>
    <x v="1"/>
    <x v="2"/>
    <x v="50"/>
    <x v="2"/>
    <m/>
    <x v="1"/>
    <x v="3"/>
    <s v="Emergency"/>
    <s v="Yes"/>
    <x v="1"/>
    <x v="0"/>
    <m/>
    <m/>
    <x v="3"/>
    <n v="161.69999999999999"/>
    <n v="10"/>
    <x v="0"/>
  </r>
  <r>
    <d v="2024-01-06T00:00:00"/>
    <x v="55"/>
    <n v="4"/>
    <n v="1"/>
    <n v="4"/>
    <n v="2"/>
    <n v="2"/>
    <n v="9"/>
    <x v="1"/>
    <x v="1"/>
    <x v="1"/>
    <x v="1"/>
    <x v="1"/>
    <x v="37"/>
    <x v="1"/>
    <x v="1"/>
    <x v="0"/>
    <x v="51"/>
    <x v="49"/>
    <d v="2024-01-18T00:00:00"/>
    <x v="0"/>
    <x v="4"/>
    <s v="Self-Referral"/>
    <s v="Yes"/>
    <x v="1"/>
    <x v="0"/>
    <m/>
    <m/>
    <x v="0"/>
    <n v="694.4"/>
    <n v="0"/>
    <x v="0"/>
  </r>
  <r>
    <d v="2024-01-06T00:00:00"/>
    <x v="56"/>
    <n v="4"/>
    <n v="2"/>
    <n v="1"/>
    <n v="2"/>
    <n v="1"/>
    <n v="40"/>
    <x v="0"/>
    <x v="0"/>
    <x v="0"/>
    <x v="1"/>
    <x v="0"/>
    <x v="34"/>
    <x v="1"/>
    <x v="0"/>
    <x v="0"/>
    <x v="52"/>
    <x v="46"/>
    <d v="2024-01-17T00:00:00"/>
    <x v="0"/>
    <x v="3"/>
    <s v="Physician Referral"/>
    <s v="Yes"/>
    <x v="1"/>
    <x v="0"/>
    <m/>
    <m/>
    <x v="0"/>
    <n v="760.2"/>
    <n v="0"/>
    <x v="0"/>
  </r>
  <r>
    <d v="2024-01-06T00:00:00"/>
    <x v="57"/>
    <n v="4"/>
    <n v="1"/>
    <n v="4"/>
    <n v="3"/>
    <n v="3"/>
    <n v="9"/>
    <x v="1"/>
    <x v="1"/>
    <x v="1"/>
    <x v="1"/>
    <x v="2"/>
    <x v="38"/>
    <x v="1"/>
    <x v="0"/>
    <x v="0"/>
    <x v="48"/>
    <x v="50"/>
    <d v="2024-01-14T00:00:00"/>
    <x v="0"/>
    <x v="4"/>
    <s v="Emergency"/>
    <s v="No"/>
    <x v="0"/>
    <x v="1"/>
    <m/>
    <m/>
    <x v="0"/>
    <n v="611.79999999999995"/>
    <n v="0"/>
    <x v="0"/>
  </r>
  <r>
    <d v="2024-01-06T00:00:00"/>
    <x v="58"/>
    <n v="4"/>
    <n v="2"/>
    <n v="1"/>
    <n v="2"/>
    <n v="1"/>
    <n v="40"/>
    <x v="0"/>
    <x v="0"/>
    <x v="0"/>
    <x v="1"/>
    <x v="0"/>
    <x v="7"/>
    <x v="0"/>
    <x v="3"/>
    <x v="0"/>
    <x v="53"/>
    <x v="4"/>
    <d v="2024-02-01T00:00:00"/>
    <x v="0"/>
    <x v="3"/>
    <s v="Self-Referral"/>
    <s v="Yes"/>
    <x v="1"/>
    <x v="1"/>
    <m/>
    <m/>
    <x v="0"/>
    <n v="546"/>
    <n v="0"/>
    <x v="0"/>
  </r>
  <r>
    <d v="2024-01-06T00:00:00"/>
    <x v="59"/>
    <n v="4"/>
    <n v="1"/>
    <n v="4"/>
    <n v="4"/>
    <n v="2"/>
    <n v="9"/>
    <x v="1"/>
    <x v="1"/>
    <x v="1"/>
    <x v="1"/>
    <x v="1"/>
    <x v="39"/>
    <x v="1"/>
    <x v="3"/>
    <x v="1"/>
    <x v="54"/>
    <x v="7"/>
    <m/>
    <x v="1"/>
    <x v="4"/>
    <s v="Physician Referral"/>
    <s v="No"/>
    <x v="0"/>
    <x v="0"/>
    <m/>
    <m/>
    <x v="3"/>
    <n v="691.6"/>
    <n v="10"/>
    <x v="0"/>
  </r>
  <r>
    <d v="2024-01-07T00:00:00"/>
    <x v="60"/>
    <n v="4"/>
    <n v="2"/>
    <n v="1"/>
    <n v="2"/>
    <n v="3"/>
    <n v="40"/>
    <x v="0"/>
    <x v="0"/>
    <x v="0"/>
    <x v="1"/>
    <x v="2"/>
    <x v="0"/>
    <x v="0"/>
    <x v="3"/>
    <x v="0"/>
    <x v="55"/>
    <x v="51"/>
    <d v="2024-01-15T00:00:00"/>
    <x v="0"/>
    <x v="3"/>
    <s v="Physician Referral"/>
    <s v="Yes"/>
    <x v="1"/>
    <x v="1"/>
    <m/>
    <m/>
    <x v="0"/>
    <n v="486.5"/>
    <n v="0"/>
    <x v="0"/>
  </r>
  <r>
    <d v="2024-01-07T00:00:00"/>
    <x v="61"/>
    <n v="4"/>
    <n v="1"/>
    <n v="4"/>
    <n v="3"/>
    <n v="1"/>
    <n v="9"/>
    <x v="1"/>
    <x v="1"/>
    <x v="1"/>
    <x v="1"/>
    <x v="0"/>
    <x v="40"/>
    <x v="1"/>
    <x v="2"/>
    <x v="1"/>
    <x v="42"/>
    <x v="52"/>
    <m/>
    <x v="1"/>
    <x v="4"/>
    <s v="Physician Referral"/>
    <s v="Yes"/>
    <x v="1"/>
    <x v="1"/>
    <m/>
    <m/>
    <x v="3"/>
    <n v="551.6"/>
    <n v="10"/>
    <x v="0"/>
  </r>
  <r>
    <d v="2024-01-07T00:00:00"/>
    <x v="62"/>
    <n v="4"/>
    <n v="2"/>
    <n v="1"/>
    <n v="2"/>
    <n v="2"/>
    <n v="40"/>
    <x v="0"/>
    <x v="0"/>
    <x v="0"/>
    <x v="1"/>
    <x v="1"/>
    <x v="41"/>
    <x v="0"/>
    <x v="4"/>
    <x v="0"/>
    <x v="56"/>
    <x v="53"/>
    <d v="2024-01-18T00:00:00"/>
    <x v="0"/>
    <x v="3"/>
    <s v="Emergency"/>
    <s v="No"/>
    <x v="0"/>
    <x v="1"/>
    <m/>
    <m/>
    <x v="0"/>
    <n v="168.7"/>
    <n v="0"/>
    <x v="0"/>
  </r>
  <r>
    <d v="2024-01-07T00:00:00"/>
    <x v="63"/>
    <n v="4"/>
    <n v="1"/>
    <n v="4"/>
    <n v="5"/>
    <n v="2"/>
    <n v="40"/>
    <x v="0"/>
    <x v="1"/>
    <x v="1"/>
    <x v="1"/>
    <x v="1"/>
    <x v="25"/>
    <x v="1"/>
    <x v="2"/>
    <x v="0"/>
    <x v="57"/>
    <x v="54"/>
    <m/>
    <x v="1"/>
    <x v="4"/>
    <s v="Self-Referral"/>
    <s v="Yes"/>
    <x v="1"/>
    <x v="0"/>
    <m/>
    <m/>
    <x v="2"/>
    <n v="170.8"/>
    <n v="50"/>
    <x v="0"/>
  </r>
  <r>
    <d v="2024-01-07T00:00:00"/>
    <x v="64"/>
    <n v="4"/>
    <n v="2"/>
    <n v="1"/>
    <n v="2"/>
    <n v="2"/>
    <n v="9"/>
    <x v="1"/>
    <x v="0"/>
    <x v="0"/>
    <x v="1"/>
    <x v="1"/>
    <x v="22"/>
    <x v="0"/>
    <x v="2"/>
    <x v="1"/>
    <x v="58"/>
    <x v="55"/>
    <m/>
    <x v="1"/>
    <x v="3"/>
    <s v="Emergency"/>
    <s v="Yes"/>
    <x v="1"/>
    <x v="1"/>
    <m/>
    <m/>
    <x v="2"/>
    <n v="595"/>
    <n v="50"/>
    <x v="0"/>
  </r>
  <r>
    <d v="2024-01-07T00:00:00"/>
    <x v="65"/>
    <n v="4"/>
    <n v="1"/>
    <n v="4"/>
    <n v="5"/>
    <n v="2"/>
    <n v="40"/>
    <x v="0"/>
    <x v="1"/>
    <x v="1"/>
    <x v="1"/>
    <x v="1"/>
    <x v="42"/>
    <x v="1"/>
    <x v="3"/>
    <x v="0"/>
    <x v="59"/>
    <x v="56"/>
    <m/>
    <x v="1"/>
    <x v="4"/>
    <s v="Physician Referral"/>
    <s v="No"/>
    <x v="0"/>
    <x v="1"/>
    <m/>
    <m/>
    <x v="3"/>
    <n v="212.1"/>
    <n v="10"/>
    <x v="0"/>
  </r>
  <r>
    <d v="2024-01-07T00:00:00"/>
    <x v="66"/>
    <n v="4"/>
    <n v="2"/>
    <n v="1"/>
    <n v="2"/>
    <n v="3"/>
    <n v="9"/>
    <x v="1"/>
    <x v="0"/>
    <x v="0"/>
    <x v="1"/>
    <x v="2"/>
    <x v="43"/>
    <x v="0"/>
    <x v="4"/>
    <x v="1"/>
    <x v="60"/>
    <x v="57"/>
    <m/>
    <x v="1"/>
    <x v="3"/>
    <s v="Emergency"/>
    <s v="Yes"/>
    <x v="1"/>
    <x v="0"/>
    <m/>
    <m/>
    <x v="3"/>
    <n v="177.8"/>
    <n v="10"/>
    <x v="0"/>
  </r>
  <r>
    <d v="2024-01-07T00:00:00"/>
    <x v="67"/>
    <n v="4"/>
    <n v="1"/>
    <n v="4"/>
    <n v="4"/>
    <n v="1"/>
    <n v="40"/>
    <x v="0"/>
    <x v="1"/>
    <x v="1"/>
    <x v="1"/>
    <x v="0"/>
    <x v="8"/>
    <x v="0"/>
    <x v="2"/>
    <x v="0"/>
    <x v="61"/>
    <x v="58"/>
    <d v="2024-01-16T00:00:00"/>
    <x v="0"/>
    <x v="4"/>
    <s v="Physician Referral"/>
    <s v="No"/>
    <x v="0"/>
    <x v="0"/>
    <m/>
    <m/>
    <x v="0"/>
    <n v="423.5"/>
    <n v="0"/>
    <x v="0"/>
  </r>
  <r>
    <d v="2024-01-07T00:00:00"/>
    <x v="68"/>
    <n v="4"/>
    <n v="2"/>
    <n v="1"/>
    <n v="2"/>
    <n v="1"/>
    <n v="9"/>
    <x v="1"/>
    <x v="0"/>
    <x v="0"/>
    <x v="1"/>
    <x v="0"/>
    <x v="39"/>
    <x v="0"/>
    <x v="0"/>
    <x v="0"/>
    <x v="62"/>
    <x v="59"/>
    <d v="2024-01-19T00:00:00"/>
    <x v="0"/>
    <x v="3"/>
    <s v="Physician Referral"/>
    <s v="No"/>
    <x v="0"/>
    <x v="0"/>
    <m/>
    <m/>
    <x v="0"/>
    <n v="548.79999999999995"/>
    <n v="0"/>
    <x v="0"/>
  </r>
  <r>
    <d v="2024-01-07T00:00:00"/>
    <x v="69"/>
    <n v="4"/>
    <n v="1"/>
    <n v="4"/>
    <n v="4"/>
    <n v="2"/>
    <n v="40"/>
    <x v="0"/>
    <x v="1"/>
    <x v="1"/>
    <x v="1"/>
    <x v="1"/>
    <x v="44"/>
    <x v="0"/>
    <x v="2"/>
    <x v="1"/>
    <x v="63"/>
    <x v="60"/>
    <m/>
    <x v="1"/>
    <x v="4"/>
    <s v="Self-Referral"/>
    <s v="No"/>
    <x v="0"/>
    <x v="0"/>
    <m/>
    <m/>
    <x v="1"/>
    <n v="267.39999999999998"/>
    <n v="30"/>
    <x v="0"/>
  </r>
  <r>
    <d v="2024-01-08T00:00:00"/>
    <x v="70"/>
    <n v="4"/>
    <n v="2"/>
    <n v="1"/>
    <n v="2"/>
    <n v="1"/>
    <n v="9"/>
    <x v="1"/>
    <x v="0"/>
    <x v="0"/>
    <x v="1"/>
    <x v="0"/>
    <x v="13"/>
    <x v="0"/>
    <x v="0"/>
    <x v="0"/>
    <x v="64"/>
    <x v="13"/>
    <d v="2024-01-25T00:00:00"/>
    <x v="0"/>
    <x v="3"/>
    <s v="Emergency"/>
    <s v="No"/>
    <x v="0"/>
    <x v="0"/>
    <m/>
    <m/>
    <x v="0"/>
    <n v="338.1"/>
    <n v="0"/>
    <x v="0"/>
  </r>
  <r>
    <d v="2024-01-08T00:00:00"/>
    <x v="71"/>
    <n v="4"/>
    <n v="1"/>
    <n v="4"/>
    <n v="1"/>
    <n v="2"/>
    <n v="40"/>
    <x v="0"/>
    <x v="1"/>
    <x v="1"/>
    <x v="1"/>
    <x v="1"/>
    <x v="18"/>
    <x v="0"/>
    <x v="2"/>
    <x v="0"/>
    <x v="65"/>
    <x v="27"/>
    <d v="2024-01-19T00:00:00"/>
    <x v="0"/>
    <x v="4"/>
    <s v="Self-Referral"/>
    <s v="No"/>
    <x v="0"/>
    <x v="0"/>
    <m/>
    <m/>
    <x v="0"/>
    <n v="290.5"/>
    <n v="0"/>
    <x v="0"/>
  </r>
  <r>
    <d v="2024-01-08T00:00:00"/>
    <x v="72"/>
    <n v="4"/>
    <n v="2"/>
    <n v="1"/>
    <n v="2"/>
    <n v="1"/>
    <n v="9"/>
    <x v="1"/>
    <x v="0"/>
    <x v="0"/>
    <x v="1"/>
    <x v="0"/>
    <x v="45"/>
    <x v="0"/>
    <x v="4"/>
    <x v="0"/>
    <x v="66"/>
    <x v="61"/>
    <m/>
    <x v="1"/>
    <x v="3"/>
    <s v="Emergency"/>
    <s v="Yes"/>
    <x v="1"/>
    <x v="1"/>
    <m/>
    <m/>
    <x v="1"/>
    <n v="653.1"/>
    <n v="30"/>
    <x v="0"/>
  </r>
  <r>
    <d v="2024-01-08T00:00:00"/>
    <x v="73"/>
    <n v="4"/>
    <n v="1"/>
    <n v="4"/>
    <n v="5"/>
    <n v="1"/>
    <n v="40"/>
    <x v="0"/>
    <x v="1"/>
    <x v="1"/>
    <x v="1"/>
    <x v="0"/>
    <x v="30"/>
    <x v="1"/>
    <x v="0"/>
    <x v="0"/>
    <x v="67"/>
    <x v="19"/>
    <d v="2024-02-01T00:00:00"/>
    <x v="0"/>
    <x v="4"/>
    <s v="Emergency"/>
    <s v="Yes"/>
    <x v="1"/>
    <x v="1"/>
    <m/>
    <m/>
    <x v="0"/>
    <n v="511.7"/>
    <n v="0"/>
    <x v="0"/>
  </r>
  <r>
    <d v="2024-01-08T00:00:00"/>
    <x v="74"/>
    <n v="4"/>
    <n v="2"/>
    <n v="1"/>
    <n v="2"/>
    <n v="1"/>
    <n v="9"/>
    <x v="1"/>
    <x v="0"/>
    <x v="0"/>
    <x v="1"/>
    <x v="0"/>
    <x v="33"/>
    <x v="1"/>
    <x v="0"/>
    <x v="0"/>
    <x v="68"/>
    <x v="62"/>
    <d v="2024-01-28T00:00:00"/>
    <x v="0"/>
    <x v="3"/>
    <s v="Emergency"/>
    <s v="Yes"/>
    <x v="1"/>
    <x v="1"/>
    <m/>
    <m/>
    <x v="0"/>
    <n v="169.4"/>
    <n v="0"/>
    <x v="0"/>
  </r>
  <r>
    <d v="2024-01-08T00:00:00"/>
    <x v="75"/>
    <n v="4"/>
    <n v="1"/>
    <n v="4"/>
    <n v="5"/>
    <n v="3"/>
    <n v="40"/>
    <x v="0"/>
    <x v="1"/>
    <x v="1"/>
    <x v="1"/>
    <x v="2"/>
    <x v="22"/>
    <x v="1"/>
    <x v="3"/>
    <x v="0"/>
    <x v="69"/>
    <x v="63"/>
    <d v="2024-01-24T00:00:00"/>
    <x v="0"/>
    <x v="4"/>
    <s v="Physician Referral"/>
    <s v="No"/>
    <x v="0"/>
    <x v="1"/>
    <m/>
    <m/>
    <x v="0"/>
    <n v="739.2"/>
    <n v="0"/>
    <x v="0"/>
  </r>
  <r>
    <d v="2024-01-08T00:00:00"/>
    <x v="76"/>
    <n v="4"/>
    <n v="2"/>
    <n v="1"/>
    <n v="2"/>
    <n v="2"/>
    <n v="9"/>
    <x v="1"/>
    <x v="0"/>
    <x v="0"/>
    <x v="1"/>
    <x v="1"/>
    <x v="38"/>
    <x v="1"/>
    <x v="0"/>
    <x v="1"/>
    <x v="22"/>
    <x v="8"/>
    <m/>
    <x v="1"/>
    <x v="3"/>
    <s v="Self-Referral"/>
    <s v="Yes"/>
    <x v="1"/>
    <x v="0"/>
    <m/>
    <m/>
    <x v="3"/>
    <n v="339.5"/>
    <n v="10"/>
    <x v="0"/>
  </r>
  <r>
    <d v="2024-01-08T00:00:00"/>
    <x v="77"/>
    <n v="4"/>
    <n v="1"/>
    <n v="4"/>
    <n v="5"/>
    <n v="3"/>
    <n v="40"/>
    <x v="0"/>
    <x v="1"/>
    <x v="1"/>
    <x v="1"/>
    <x v="2"/>
    <x v="19"/>
    <x v="1"/>
    <x v="2"/>
    <x v="0"/>
    <x v="70"/>
    <x v="16"/>
    <d v="2024-02-05T00:00:00"/>
    <x v="0"/>
    <x v="4"/>
    <s v="Self-Referral"/>
    <s v="No"/>
    <x v="0"/>
    <x v="1"/>
    <m/>
    <m/>
    <x v="0"/>
    <n v="497.7"/>
    <n v="0"/>
    <x v="0"/>
  </r>
  <r>
    <d v="2024-01-08T00:00:00"/>
    <x v="78"/>
    <n v="4"/>
    <n v="2"/>
    <n v="1"/>
    <n v="2"/>
    <n v="1"/>
    <n v="9"/>
    <x v="1"/>
    <x v="0"/>
    <x v="0"/>
    <x v="1"/>
    <x v="0"/>
    <x v="6"/>
    <x v="0"/>
    <x v="2"/>
    <x v="1"/>
    <x v="71"/>
    <x v="64"/>
    <m/>
    <x v="1"/>
    <x v="3"/>
    <s v="Self-Referral"/>
    <s v="Yes"/>
    <x v="1"/>
    <x v="0"/>
    <m/>
    <m/>
    <x v="3"/>
    <n v="376.6"/>
    <n v="10"/>
    <x v="0"/>
  </r>
  <r>
    <d v="2024-01-08T00:00:00"/>
    <x v="79"/>
    <n v="4"/>
    <n v="1"/>
    <n v="4"/>
    <n v="3"/>
    <n v="3"/>
    <n v="40"/>
    <x v="0"/>
    <x v="1"/>
    <x v="1"/>
    <x v="1"/>
    <x v="2"/>
    <x v="5"/>
    <x v="0"/>
    <x v="3"/>
    <x v="0"/>
    <x v="1"/>
    <x v="65"/>
    <m/>
    <x v="1"/>
    <x v="4"/>
    <s v="Physician Referral"/>
    <s v="No"/>
    <x v="0"/>
    <x v="0"/>
    <m/>
    <m/>
    <x v="1"/>
    <n v="451.5"/>
    <n v="30"/>
    <x v="0"/>
  </r>
  <r>
    <d v="2024-01-09T00:00:00"/>
    <x v="80"/>
    <n v="4"/>
    <n v="2"/>
    <n v="1"/>
    <n v="2"/>
    <n v="3"/>
    <n v="9"/>
    <x v="1"/>
    <x v="0"/>
    <x v="0"/>
    <x v="1"/>
    <x v="2"/>
    <x v="33"/>
    <x v="0"/>
    <x v="1"/>
    <x v="1"/>
    <x v="72"/>
    <x v="66"/>
    <m/>
    <x v="1"/>
    <x v="3"/>
    <s v="Emergency"/>
    <s v="No"/>
    <x v="0"/>
    <x v="1"/>
    <m/>
    <m/>
    <x v="2"/>
    <n v="204.4"/>
    <n v="50"/>
    <x v="0"/>
  </r>
  <r>
    <d v="2024-01-09T00:00:00"/>
    <x v="81"/>
    <n v="4"/>
    <n v="1"/>
    <n v="4"/>
    <n v="2"/>
    <n v="3"/>
    <n v="40"/>
    <x v="0"/>
    <x v="1"/>
    <x v="1"/>
    <x v="1"/>
    <x v="2"/>
    <x v="46"/>
    <x v="0"/>
    <x v="0"/>
    <x v="0"/>
    <x v="73"/>
    <x v="66"/>
    <d v="2024-01-18T00:00:00"/>
    <x v="0"/>
    <x v="4"/>
    <s v="Emergency"/>
    <s v="Yes"/>
    <x v="1"/>
    <x v="1"/>
    <m/>
    <m/>
    <x v="0"/>
    <n v="280.7"/>
    <n v="0"/>
    <x v="0"/>
  </r>
  <r>
    <d v="2024-01-09T00:00:00"/>
    <x v="82"/>
    <n v="4"/>
    <n v="2"/>
    <n v="1"/>
    <n v="2"/>
    <n v="1"/>
    <n v="9"/>
    <x v="1"/>
    <x v="0"/>
    <x v="0"/>
    <x v="1"/>
    <x v="0"/>
    <x v="42"/>
    <x v="0"/>
    <x v="0"/>
    <x v="0"/>
    <x v="74"/>
    <x v="67"/>
    <d v="2024-01-31T00:00:00"/>
    <x v="0"/>
    <x v="3"/>
    <s v="Physician Referral"/>
    <s v="Yes"/>
    <x v="1"/>
    <x v="0"/>
    <m/>
    <m/>
    <x v="0"/>
    <n v="178.5"/>
    <n v="0"/>
    <x v="0"/>
  </r>
  <r>
    <d v="2024-01-09T00:00:00"/>
    <x v="83"/>
    <n v="4"/>
    <n v="1"/>
    <n v="4"/>
    <n v="4"/>
    <n v="3"/>
    <n v="40"/>
    <x v="0"/>
    <x v="1"/>
    <x v="1"/>
    <x v="1"/>
    <x v="2"/>
    <x v="47"/>
    <x v="1"/>
    <x v="0"/>
    <x v="0"/>
    <x v="75"/>
    <x v="13"/>
    <d v="2024-01-31T00:00:00"/>
    <x v="0"/>
    <x v="4"/>
    <s v="Emergency"/>
    <s v="Yes"/>
    <x v="1"/>
    <x v="0"/>
    <m/>
    <m/>
    <x v="0"/>
    <n v="587.29999999999995"/>
    <n v="0"/>
    <x v="0"/>
  </r>
  <r>
    <d v="2024-01-09T00:00:00"/>
    <x v="84"/>
    <n v="4"/>
    <n v="2"/>
    <n v="1"/>
    <n v="2"/>
    <n v="1"/>
    <n v="40"/>
    <x v="0"/>
    <x v="0"/>
    <x v="0"/>
    <x v="1"/>
    <x v="0"/>
    <x v="14"/>
    <x v="1"/>
    <x v="2"/>
    <x v="2"/>
    <x v="76"/>
    <x v="1"/>
    <m/>
    <x v="1"/>
    <x v="3"/>
    <s v="Emergency"/>
    <s v="No"/>
    <x v="0"/>
    <x v="0"/>
    <m/>
    <m/>
    <x v="2"/>
    <n v="258.3"/>
    <n v="50"/>
    <x v="0"/>
  </r>
  <r>
    <d v="2024-01-09T00:00:00"/>
    <x v="85"/>
    <n v="4"/>
    <n v="1"/>
    <n v="4"/>
    <n v="2"/>
    <n v="2"/>
    <n v="9"/>
    <x v="1"/>
    <x v="1"/>
    <x v="1"/>
    <x v="1"/>
    <x v="1"/>
    <x v="43"/>
    <x v="1"/>
    <x v="4"/>
    <x v="0"/>
    <x v="10"/>
    <x v="68"/>
    <d v="2024-01-26T00:00:00"/>
    <x v="0"/>
    <x v="4"/>
    <s v="Self-Referral"/>
    <s v="Yes"/>
    <x v="1"/>
    <x v="0"/>
    <m/>
    <m/>
    <x v="0"/>
    <n v="568.4"/>
    <n v="0"/>
    <x v="0"/>
  </r>
  <r>
    <d v="2024-01-09T00:00:00"/>
    <x v="86"/>
    <n v="4"/>
    <n v="2"/>
    <n v="1"/>
    <n v="2"/>
    <n v="1"/>
    <n v="40"/>
    <x v="0"/>
    <x v="0"/>
    <x v="0"/>
    <x v="1"/>
    <x v="0"/>
    <x v="15"/>
    <x v="1"/>
    <x v="4"/>
    <x v="2"/>
    <x v="77"/>
    <x v="69"/>
    <m/>
    <x v="1"/>
    <x v="3"/>
    <s v="Physician Referral"/>
    <s v="No"/>
    <x v="0"/>
    <x v="1"/>
    <m/>
    <m/>
    <x v="2"/>
    <n v="487.2"/>
    <n v="50"/>
    <x v="0"/>
  </r>
  <r>
    <d v="2024-01-09T00:00:00"/>
    <x v="87"/>
    <n v="4"/>
    <n v="1"/>
    <n v="4"/>
    <n v="5"/>
    <n v="1"/>
    <n v="9"/>
    <x v="1"/>
    <x v="1"/>
    <x v="1"/>
    <x v="1"/>
    <x v="0"/>
    <x v="41"/>
    <x v="0"/>
    <x v="4"/>
    <x v="0"/>
    <x v="78"/>
    <x v="38"/>
    <d v="2024-01-19T00:00:00"/>
    <x v="0"/>
    <x v="4"/>
    <s v="Emergency"/>
    <s v="Yes"/>
    <x v="1"/>
    <x v="0"/>
    <m/>
    <m/>
    <x v="0"/>
    <n v="515.9"/>
    <n v="0"/>
    <x v="0"/>
  </r>
  <r>
    <d v="2024-01-09T00:00:00"/>
    <x v="88"/>
    <n v="4"/>
    <n v="2"/>
    <n v="1"/>
    <n v="2"/>
    <n v="1"/>
    <n v="40"/>
    <x v="0"/>
    <x v="0"/>
    <x v="0"/>
    <x v="1"/>
    <x v="0"/>
    <x v="18"/>
    <x v="0"/>
    <x v="3"/>
    <x v="0"/>
    <x v="79"/>
    <x v="70"/>
    <m/>
    <x v="1"/>
    <x v="3"/>
    <s v="Physician Referral"/>
    <s v="No"/>
    <x v="0"/>
    <x v="1"/>
    <m/>
    <m/>
    <x v="1"/>
    <n v="213.5"/>
    <n v="30"/>
    <x v="0"/>
  </r>
  <r>
    <d v="2024-01-09T00:00:00"/>
    <x v="89"/>
    <n v="4"/>
    <n v="1"/>
    <n v="4"/>
    <n v="5"/>
    <n v="2"/>
    <n v="9"/>
    <x v="1"/>
    <x v="1"/>
    <x v="1"/>
    <x v="1"/>
    <x v="1"/>
    <x v="32"/>
    <x v="0"/>
    <x v="3"/>
    <x v="0"/>
    <x v="80"/>
    <x v="52"/>
    <d v="2024-01-26T00:00:00"/>
    <x v="0"/>
    <x v="4"/>
    <s v="Physician Referral"/>
    <s v="No"/>
    <x v="0"/>
    <x v="0"/>
    <m/>
    <m/>
    <x v="0"/>
    <n v="361.9"/>
    <n v="0"/>
    <x v="0"/>
  </r>
  <r>
    <d v="2024-01-10T00:00:00"/>
    <x v="90"/>
    <n v="4"/>
    <n v="2"/>
    <n v="1"/>
    <n v="2"/>
    <n v="2"/>
    <n v="40"/>
    <x v="0"/>
    <x v="0"/>
    <x v="0"/>
    <x v="1"/>
    <x v="1"/>
    <x v="48"/>
    <x v="1"/>
    <x v="2"/>
    <x v="0"/>
    <x v="81"/>
    <x v="71"/>
    <d v="2024-01-24T00:00:00"/>
    <x v="0"/>
    <x v="3"/>
    <s v="Emergency"/>
    <s v="Yes"/>
    <x v="1"/>
    <x v="0"/>
    <m/>
    <m/>
    <x v="0"/>
    <n v="514.5"/>
    <n v="0"/>
    <x v="0"/>
  </r>
  <r>
    <d v="2024-01-10T00:00:00"/>
    <x v="91"/>
    <n v="4"/>
    <n v="1"/>
    <n v="4"/>
    <n v="2"/>
    <n v="1"/>
    <n v="9"/>
    <x v="1"/>
    <x v="1"/>
    <x v="1"/>
    <x v="1"/>
    <x v="0"/>
    <x v="49"/>
    <x v="0"/>
    <x v="4"/>
    <x v="0"/>
    <x v="82"/>
    <x v="72"/>
    <d v="2024-02-01T00:00:00"/>
    <x v="0"/>
    <x v="4"/>
    <s v="Emergency"/>
    <s v="Yes"/>
    <x v="1"/>
    <x v="0"/>
    <m/>
    <m/>
    <x v="0"/>
    <n v="649.6"/>
    <n v="0"/>
    <x v="0"/>
  </r>
  <r>
    <d v="2024-01-10T00:00:00"/>
    <x v="92"/>
    <n v="4"/>
    <n v="2"/>
    <n v="1"/>
    <n v="2"/>
    <n v="1"/>
    <n v="40"/>
    <x v="0"/>
    <x v="0"/>
    <x v="0"/>
    <x v="1"/>
    <x v="0"/>
    <x v="29"/>
    <x v="1"/>
    <x v="1"/>
    <x v="0"/>
    <x v="83"/>
    <x v="73"/>
    <m/>
    <x v="1"/>
    <x v="3"/>
    <s v="Physician Referral"/>
    <s v="Yes"/>
    <x v="1"/>
    <x v="1"/>
    <m/>
    <m/>
    <x v="2"/>
    <n v="412.3"/>
    <n v="50"/>
    <x v="0"/>
  </r>
  <r>
    <d v="2024-01-10T00:00:00"/>
    <x v="93"/>
    <n v="4"/>
    <n v="1"/>
    <n v="4"/>
    <n v="1"/>
    <n v="2"/>
    <n v="9"/>
    <x v="1"/>
    <x v="1"/>
    <x v="1"/>
    <x v="1"/>
    <x v="1"/>
    <x v="41"/>
    <x v="0"/>
    <x v="0"/>
    <x v="1"/>
    <x v="84"/>
    <x v="17"/>
    <m/>
    <x v="1"/>
    <x v="4"/>
    <s v="Physician Referral"/>
    <s v="No"/>
    <x v="0"/>
    <x v="0"/>
    <m/>
    <m/>
    <x v="2"/>
    <n v="653.79999999999995"/>
    <n v="50"/>
    <x v="0"/>
  </r>
  <r>
    <d v="2024-01-10T00:00:00"/>
    <x v="94"/>
    <n v="4"/>
    <n v="2"/>
    <n v="1"/>
    <n v="2"/>
    <n v="2"/>
    <n v="40"/>
    <x v="0"/>
    <x v="0"/>
    <x v="0"/>
    <x v="1"/>
    <x v="1"/>
    <x v="49"/>
    <x v="0"/>
    <x v="4"/>
    <x v="0"/>
    <x v="85"/>
    <x v="74"/>
    <d v="2024-02-08T00:00:00"/>
    <x v="0"/>
    <x v="3"/>
    <s v="Emergency"/>
    <s v="No"/>
    <x v="0"/>
    <x v="1"/>
    <m/>
    <m/>
    <x v="0"/>
    <n v="150.5"/>
    <n v="0"/>
    <x v="0"/>
  </r>
  <r>
    <d v="2024-01-10T00:00:00"/>
    <x v="95"/>
    <n v="4"/>
    <n v="1"/>
    <n v="4"/>
    <n v="3"/>
    <n v="1"/>
    <n v="9"/>
    <x v="1"/>
    <x v="1"/>
    <x v="1"/>
    <x v="1"/>
    <x v="0"/>
    <x v="2"/>
    <x v="1"/>
    <x v="1"/>
    <x v="2"/>
    <x v="86"/>
    <x v="75"/>
    <m/>
    <x v="1"/>
    <x v="4"/>
    <s v="Self-Referral"/>
    <s v="Yes"/>
    <x v="1"/>
    <x v="1"/>
    <m/>
    <m/>
    <x v="1"/>
    <n v="459.9"/>
    <n v="30"/>
    <x v="0"/>
  </r>
  <r>
    <d v="2024-01-10T00:00:00"/>
    <x v="96"/>
    <n v="4"/>
    <n v="2"/>
    <n v="1"/>
    <n v="2"/>
    <n v="2"/>
    <n v="40"/>
    <x v="0"/>
    <x v="0"/>
    <x v="0"/>
    <x v="1"/>
    <x v="1"/>
    <x v="40"/>
    <x v="0"/>
    <x v="0"/>
    <x v="2"/>
    <x v="10"/>
    <x v="76"/>
    <m/>
    <x v="1"/>
    <x v="3"/>
    <s v="Emergency"/>
    <s v="Yes"/>
    <x v="1"/>
    <x v="1"/>
    <m/>
    <m/>
    <x v="1"/>
    <n v="558.6"/>
    <n v="30"/>
    <x v="0"/>
  </r>
  <r>
    <d v="2024-01-10T00:00:00"/>
    <x v="97"/>
    <n v="4"/>
    <n v="1"/>
    <n v="4"/>
    <n v="3"/>
    <n v="1"/>
    <n v="9"/>
    <x v="1"/>
    <x v="1"/>
    <x v="1"/>
    <x v="1"/>
    <x v="0"/>
    <x v="44"/>
    <x v="0"/>
    <x v="0"/>
    <x v="0"/>
    <x v="87"/>
    <x v="68"/>
    <m/>
    <x v="1"/>
    <x v="4"/>
    <s v="Physician Referral"/>
    <s v="Yes"/>
    <x v="1"/>
    <x v="0"/>
    <m/>
    <m/>
    <x v="3"/>
    <n v="623.70000000000005"/>
    <n v="10"/>
    <x v="0"/>
  </r>
  <r>
    <d v="2024-01-10T00:00:00"/>
    <x v="98"/>
    <n v="4"/>
    <n v="2"/>
    <n v="1"/>
    <n v="2"/>
    <n v="1"/>
    <n v="40"/>
    <x v="0"/>
    <x v="0"/>
    <x v="0"/>
    <x v="1"/>
    <x v="0"/>
    <x v="19"/>
    <x v="1"/>
    <x v="3"/>
    <x v="0"/>
    <x v="88"/>
    <x v="4"/>
    <d v="2024-01-24T00:00:00"/>
    <x v="0"/>
    <x v="3"/>
    <s v="Physician Referral"/>
    <s v="No"/>
    <x v="0"/>
    <x v="1"/>
    <m/>
    <m/>
    <x v="0"/>
    <n v="727.3"/>
    <n v="0"/>
    <x v="0"/>
  </r>
  <r>
    <d v="2024-01-10T00:00:00"/>
    <x v="99"/>
    <n v="4"/>
    <n v="1"/>
    <n v="4"/>
    <n v="4"/>
    <n v="1"/>
    <n v="9"/>
    <x v="1"/>
    <x v="1"/>
    <x v="1"/>
    <x v="1"/>
    <x v="0"/>
    <x v="50"/>
    <x v="0"/>
    <x v="1"/>
    <x v="0"/>
    <x v="89"/>
    <x v="20"/>
    <d v="2024-01-25T00:00:00"/>
    <x v="0"/>
    <x v="4"/>
    <s v="Emergency"/>
    <s v="No"/>
    <x v="0"/>
    <x v="1"/>
    <m/>
    <m/>
    <x v="0"/>
    <n v="524.29999999999995"/>
    <n v="0"/>
    <x v="0"/>
  </r>
  <r>
    <d v="2024-01-11T00:00:00"/>
    <x v="100"/>
    <n v="4"/>
    <n v="2"/>
    <n v="1"/>
    <n v="2"/>
    <n v="2"/>
    <n v="40"/>
    <x v="0"/>
    <x v="0"/>
    <x v="0"/>
    <x v="1"/>
    <x v="1"/>
    <x v="51"/>
    <x v="1"/>
    <x v="4"/>
    <x v="0"/>
    <x v="90"/>
    <x v="0"/>
    <d v="2024-01-31T00:00:00"/>
    <x v="0"/>
    <x v="3"/>
    <s v="Emergency"/>
    <s v="Yes"/>
    <x v="1"/>
    <x v="0"/>
    <m/>
    <m/>
    <x v="0"/>
    <n v="192.5"/>
    <n v="0"/>
    <x v="0"/>
  </r>
  <r>
    <d v="2024-01-11T00:00:00"/>
    <x v="101"/>
    <n v="4"/>
    <n v="1"/>
    <n v="4"/>
    <n v="4"/>
    <n v="2"/>
    <n v="9"/>
    <x v="1"/>
    <x v="1"/>
    <x v="1"/>
    <x v="1"/>
    <x v="1"/>
    <x v="32"/>
    <x v="0"/>
    <x v="4"/>
    <x v="0"/>
    <x v="91"/>
    <x v="77"/>
    <m/>
    <x v="1"/>
    <x v="4"/>
    <s v="Physician Referral"/>
    <s v="Yes"/>
    <x v="1"/>
    <x v="0"/>
    <m/>
    <m/>
    <x v="1"/>
    <n v="792.4"/>
    <n v="30"/>
    <x v="0"/>
  </r>
  <r>
    <d v="2024-01-11T00:00:00"/>
    <x v="102"/>
    <n v="4"/>
    <n v="2"/>
    <n v="1"/>
    <n v="2"/>
    <n v="2"/>
    <n v="40"/>
    <x v="0"/>
    <x v="0"/>
    <x v="0"/>
    <x v="1"/>
    <x v="1"/>
    <x v="14"/>
    <x v="0"/>
    <x v="2"/>
    <x v="0"/>
    <x v="92"/>
    <x v="7"/>
    <d v="2024-01-25T00:00:00"/>
    <x v="0"/>
    <x v="3"/>
    <s v="Physician Referral"/>
    <s v="No"/>
    <x v="0"/>
    <x v="1"/>
    <m/>
    <m/>
    <x v="0"/>
    <n v="652.4"/>
    <n v="0"/>
    <x v="0"/>
  </r>
  <r>
    <d v="2024-01-11T00:00:00"/>
    <x v="103"/>
    <n v="4"/>
    <n v="1"/>
    <n v="4"/>
    <n v="2"/>
    <n v="1"/>
    <n v="9"/>
    <x v="1"/>
    <x v="1"/>
    <x v="1"/>
    <x v="1"/>
    <x v="0"/>
    <x v="42"/>
    <x v="0"/>
    <x v="1"/>
    <x v="2"/>
    <x v="51"/>
    <x v="3"/>
    <m/>
    <x v="1"/>
    <x v="4"/>
    <s v="Physician Referral"/>
    <s v="No"/>
    <x v="0"/>
    <x v="1"/>
    <m/>
    <m/>
    <x v="3"/>
    <n v="733.6"/>
    <n v="10"/>
    <x v="0"/>
  </r>
  <r>
    <d v="2024-01-11T00:00:00"/>
    <x v="104"/>
    <n v="4"/>
    <n v="2"/>
    <n v="1"/>
    <n v="2"/>
    <n v="1"/>
    <n v="40"/>
    <x v="0"/>
    <x v="0"/>
    <x v="0"/>
    <x v="1"/>
    <x v="0"/>
    <x v="52"/>
    <x v="0"/>
    <x v="0"/>
    <x v="0"/>
    <x v="93"/>
    <x v="78"/>
    <m/>
    <x v="1"/>
    <x v="3"/>
    <s v="Self-Referral"/>
    <s v="Yes"/>
    <x v="1"/>
    <x v="0"/>
    <m/>
    <m/>
    <x v="3"/>
    <n v="699.3"/>
    <n v="10"/>
    <x v="0"/>
  </r>
  <r>
    <d v="2024-01-11T00:00:00"/>
    <x v="105"/>
    <n v="4"/>
    <n v="1"/>
    <n v="4"/>
    <n v="3"/>
    <n v="3"/>
    <n v="40"/>
    <x v="0"/>
    <x v="1"/>
    <x v="1"/>
    <x v="1"/>
    <x v="2"/>
    <x v="53"/>
    <x v="0"/>
    <x v="3"/>
    <x v="0"/>
    <x v="94"/>
    <x v="79"/>
    <d v="2024-02-02T00:00:00"/>
    <x v="0"/>
    <x v="4"/>
    <s v="Self-Referral"/>
    <s v="Yes"/>
    <x v="1"/>
    <x v="1"/>
    <m/>
    <m/>
    <x v="0"/>
    <n v="408.8"/>
    <n v="0"/>
    <x v="0"/>
  </r>
  <r>
    <d v="2024-01-11T00:00:00"/>
    <x v="106"/>
    <n v="4"/>
    <n v="2"/>
    <n v="1"/>
    <n v="2"/>
    <n v="1"/>
    <n v="9"/>
    <x v="1"/>
    <x v="0"/>
    <x v="0"/>
    <x v="1"/>
    <x v="0"/>
    <x v="3"/>
    <x v="0"/>
    <x v="2"/>
    <x v="0"/>
    <x v="95"/>
    <x v="80"/>
    <d v="2024-02-08T00:00:00"/>
    <x v="0"/>
    <x v="3"/>
    <s v="Physician Referral"/>
    <s v="Yes"/>
    <x v="1"/>
    <x v="1"/>
    <m/>
    <m/>
    <x v="0"/>
    <n v="668.5"/>
    <n v="0"/>
    <x v="0"/>
  </r>
  <r>
    <d v="2024-01-11T00:00:00"/>
    <x v="107"/>
    <n v="4"/>
    <n v="1"/>
    <n v="4"/>
    <n v="2"/>
    <n v="1"/>
    <n v="40"/>
    <x v="0"/>
    <x v="1"/>
    <x v="1"/>
    <x v="1"/>
    <x v="0"/>
    <x v="5"/>
    <x v="0"/>
    <x v="3"/>
    <x v="0"/>
    <x v="96"/>
    <x v="29"/>
    <d v="2024-01-19T00:00:00"/>
    <x v="0"/>
    <x v="4"/>
    <s v="Physician Referral"/>
    <s v="No"/>
    <x v="0"/>
    <x v="1"/>
    <m/>
    <m/>
    <x v="0"/>
    <n v="699.3"/>
    <n v="0"/>
    <x v="0"/>
  </r>
  <r>
    <d v="2024-01-11T00:00:00"/>
    <x v="108"/>
    <n v="4"/>
    <n v="2"/>
    <n v="1"/>
    <n v="2"/>
    <n v="3"/>
    <n v="9"/>
    <x v="1"/>
    <x v="0"/>
    <x v="0"/>
    <x v="1"/>
    <x v="2"/>
    <x v="42"/>
    <x v="0"/>
    <x v="0"/>
    <x v="0"/>
    <x v="97"/>
    <x v="14"/>
    <m/>
    <x v="1"/>
    <x v="3"/>
    <s v="Emergency"/>
    <s v="Yes"/>
    <x v="1"/>
    <x v="0"/>
    <m/>
    <m/>
    <x v="2"/>
    <n v="519.4"/>
    <n v="50"/>
    <x v="0"/>
  </r>
  <r>
    <d v="2024-01-11T00:00:00"/>
    <x v="109"/>
    <n v="4"/>
    <n v="1"/>
    <n v="4"/>
    <n v="2"/>
    <n v="1"/>
    <n v="40"/>
    <x v="0"/>
    <x v="1"/>
    <x v="1"/>
    <x v="1"/>
    <x v="0"/>
    <x v="10"/>
    <x v="1"/>
    <x v="0"/>
    <x v="1"/>
    <x v="98"/>
    <x v="81"/>
    <m/>
    <x v="1"/>
    <x v="4"/>
    <s v="Physician Referral"/>
    <s v="No"/>
    <x v="0"/>
    <x v="1"/>
    <m/>
    <m/>
    <x v="3"/>
    <n v="161.69999999999999"/>
    <n v="10"/>
    <x v="0"/>
  </r>
  <r>
    <d v="2024-01-12T00:00:00"/>
    <x v="110"/>
    <n v="4"/>
    <n v="2"/>
    <n v="1"/>
    <n v="2"/>
    <n v="1"/>
    <n v="9"/>
    <x v="1"/>
    <x v="0"/>
    <x v="0"/>
    <x v="1"/>
    <x v="0"/>
    <x v="22"/>
    <x v="1"/>
    <x v="3"/>
    <x v="0"/>
    <x v="99"/>
    <x v="82"/>
    <d v="2024-02-10T00:00:00"/>
    <x v="0"/>
    <x v="3"/>
    <s v="Self-Referral"/>
    <s v="Yes"/>
    <x v="1"/>
    <x v="0"/>
    <m/>
    <m/>
    <x v="0"/>
    <n v="158.9"/>
    <n v="0"/>
    <x v="0"/>
  </r>
  <r>
    <d v="2024-01-12T00:00:00"/>
    <x v="111"/>
    <n v="4"/>
    <n v="1"/>
    <n v="4"/>
    <n v="4"/>
    <n v="2"/>
    <n v="40"/>
    <x v="0"/>
    <x v="1"/>
    <x v="1"/>
    <x v="1"/>
    <x v="1"/>
    <x v="36"/>
    <x v="0"/>
    <x v="2"/>
    <x v="0"/>
    <x v="100"/>
    <x v="83"/>
    <m/>
    <x v="1"/>
    <x v="4"/>
    <s v="Physician Referral"/>
    <s v="Yes"/>
    <x v="1"/>
    <x v="0"/>
    <m/>
    <m/>
    <x v="1"/>
    <n v="697.9"/>
    <n v="30"/>
    <x v="0"/>
  </r>
  <r>
    <d v="2024-01-12T00:00:00"/>
    <x v="112"/>
    <n v="4"/>
    <n v="2"/>
    <n v="1"/>
    <n v="2"/>
    <n v="3"/>
    <n v="9"/>
    <x v="1"/>
    <x v="0"/>
    <x v="0"/>
    <x v="1"/>
    <x v="2"/>
    <x v="32"/>
    <x v="0"/>
    <x v="0"/>
    <x v="0"/>
    <x v="101"/>
    <x v="84"/>
    <d v="2024-02-07T00:00:00"/>
    <x v="0"/>
    <x v="3"/>
    <s v="Self-Referral"/>
    <s v="Yes"/>
    <x v="1"/>
    <x v="0"/>
    <m/>
    <m/>
    <x v="0"/>
    <n v="573.29999999999995"/>
    <n v="0"/>
    <x v="0"/>
  </r>
  <r>
    <d v="2024-01-12T00:00:00"/>
    <x v="113"/>
    <n v="4"/>
    <n v="1"/>
    <n v="4"/>
    <n v="3"/>
    <n v="2"/>
    <n v="40"/>
    <x v="0"/>
    <x v="1"/>
    <x v="1"/>
    <x v="1"/>
    <x v="1"/>
    <x v="15"/>
    <x v="1"/>
    <x v="4"/>
    <x v="0"/>
    <x v="102"/>
    <x v="85"/>
    <d v="2024-02-06T00:00:00"/>
    <x v="0"/>
    <x v="4"/>
    <s v="Emergency"/>
    <s v="Yes"/>
    <x v="1"/>
    <x v="1"/>
    <m/>
    <m/>
    <x v="0"/>
    <n v="527.1"/>
    <n v="0"/>
    <x v="0"/>
  </r>
  <r>
    <d v="2024-01-12T00:00:00"/>
    <x v="114"/>
    <n v="4"/>
    <n v="2"/>
    <n v="1"/>
    <n v="2"/>
    <n v="3"/>
    <n v="9"/>
    <x v="1"/>
    <x v="0"/>
    <x v="0"/>
    <x v="1"/>
    <x v="2"/>
    <x v="7"/>
    <x v="0"/>
    <x v="4"/>
    <x v="0"/>
    <x v="103"/>
    <x v="51"/>
    <d v="2024-02-07T00:00:00"/>
    <x v="0"/>
    <x v="3"/>
    <s v="Self-Referral"/>
    <s v="Yes"/>
    <x v="1"/>
    <x v="0"/>
    <m/>
    <m/>
    <x v="0"/>
    <n v="684.6"/>
    <n v="0"/>
    <x v="0"/>
  </r>
  <r>
    <d v="2024-01-12T00:00:00"/>
    <x v="115"/>
    <n v="4"/>
    <n v="1"/>
    <n v="4"/>
    <n v="2"/>
    <n v="1"/>
    <n v="40"/>
    <x v="0"/>
    <x v="1"/>
    <x v="1"/>
    <x v="1"/>
    <x v="0"/>
    <x v="31"/>
    <x v="0"/>
    <x v="4"/>
    <x v="0"/>
    <x v="104"/>
    <x v="16"/>
    <d v="2024-02-07T00:00:00"/>
    <x v="0"/>
    <x v="4"/>
    <s v="Emergency"/>
    <s v="Yes"/>
    <x v="1"/>
    <x v="1"/>
    <m/>
    <m/>
    <x v="0"/>
    <n v="613.20000000000005"/>
    <n v="0"/>
    <x v="0"/>
  </r>
  <r>
    <d v="2024-01-12T00:00:00"/>
    <x v="116"/>
    <n v="4"/>
    <n v="2"/>
    <n v="1"/>
    <n v="2"/>
    <n v="3"/>
    <n v="9"/>
    <x v="1"/>
    <x v="0"/>
    <x v="0"/>
    <x v="1"/>
    <x v="2"/>
    <x v="54"/>
    <x v="1"/>
    <x v="2"/>
    <x v="0"/>
    <x v="105"/>
    <x v="86"/>
    <d v="2024-02-06T00:00:00"/>
    <x v="0"/>
    <x v="3"/>
    <s v="Self-Referral"/>
    <s v="No"/>
    <x v="0"/>
    <x v="0"/>
    <m/>
    <m/>
    <x v="0"/>
    <n v="807.8"/>
    <n v="0"/>
    <x v="0"/>
  </r>
  <r>
    <d v="2024-01-12T00:00:00"/>
    <x v="117"/>
    <n v="4"/>
    <n v="1"/>
    <n v="4"/>
    <n v="2"/>
    <n v="2"/>
    <n v="40"/>
    <x v="0"/>
    <x v="1"/>
    <x v="1"/>
    <x v="1"/>
    <x v="1"/>
    <x v="40"/>
    <x v="0"/>
    <x v="2"/>
    <x v="0"/>
    <x v="14"/>
    <x v="74"/>
    <d v="2024-02-06T00:00:00"/>
    <x v="0"/>
    <x v="4"/>
    <s v="Self-Referral"/>
    <s v="No"/>
    <x v="0"/>
    <x v="1"/>
    <m/>
    <m/>
    <x v="0"/>
    <n v="355.6"/>
    <n v="0"/>
    <x v="0"/>
  </r>
  <r>
    <d v="2024-01-12T00:00:00"/>
    <x v="118"/>
    <n v="4"/>
    <n v="2"/>
    <n v="1"/>
    <n v="2"/>
    <n v="1"/>
    <n v="9"/>
    <x v="1"/>
    <x v="0"/>
    <x v="0"/>
    <x v="1"/>
    <x v="0"/>
    <x v="33"/>
    <x v="0"/>
    <x v="1"/>
    <x v="2"/>
    <x v="106"/>
    <x v="87"/>
    <m/>
    <x v="1"/>
    <x v="3"/>
    <s v="Self-Referral"/>
    <s v="Yes"/>
    <x v="1"/>
    <x v="1"/>
    <m/>
    <m/>
    <x v="1"/>
    <n v="350.7"/>
    <n v="30"/>
    <x v="0"/>
  </r>
  <r>
    <d v="2024-01-12T00:00:00"/>
    <x v="119"/>
    <n v="4"/>
    <n v="1"/>
    <n v="4"/>
    <n v="4"/>
    <n v="2"/>
    <n v="40"/>
    <x v="0"/>
    <x v="1"/>
    <x v="1"/>
    <x v="1"/>
    <x v="1"/>
    <x v="13"/>
    <x v="1"/>
    <x v="1"/>
    <x v="1"/>
    <x v="107"/>
    <x v="88"/>
    <m/>
    <x v="1"/>
    <x v="4"/>
    <s v="Self-Referral"/>
    <s v="No"/>
    <x v="0"/>
    <x v="1"/>
    <m/>
    <m/>
    <x v="2"/>
    <n v="580.29999999999995"/>
    <n v="50"/>
    <x v="0"/>
  </r>
  <r>
    <d v="2024-01-13T00:00:00"/>
    <x v="120"/>
    <n v="4"/>
    <n v="2"/>
    <n v="1"/>
    <n v="2"/>
    <n v="3"/>
    <n v="9"/>
    <x v="1"/>
    <x v="0"/>
    <x v="0"/>
    <x v="1"/>
    <x v="2"/>
    <x v="12"/>
    <x v="0"/>
    <x v="4"/>
    <x v="0"/>
    <x v="108"/>
    <x v="64"/>
    <d v="2024-02-06T00:00:00"/>
    <x v="0"/>
    <x v="3"/>
    <s v="Self-Referral"/>
    <s v="No"/>
    <x v="0"/>
    <x v="0"/>
    <m/>
    <m/>
    <x v="0"/>
    <n v="611.1"/>
    <n v="0"/>
    <x v="0"/>
  </r>
  <r>
    <d v="2024-01-13T00:00:00"/>
    <x v="121"/>
    <n v="4"/>
    <n v="1"/>
    <n v="4"/>
    <n v="2"/>
    <n v="3"/>
    <n v="40"/>
    <x v="0"/>
    <x v="1"/>
    <x v="1"/>
    <x v="1"/>
    <x v="2"/>
    <x v="44"/>
    <x v="0"/>
    <x v="3"/>
    <x v="0"/>
    <x v="109"/>
    <x v="11"/>
    <d v="2024-02-01T00:00:00"/>
    <x v="0"/>
    <x v="4"/>
    <s v="Emergency"/>
    <s v="No"/>
    <x v="0"/>
    <x v="1"/>
    <m/>
    <m/>
    <x v="0"/>
    <n v="387.8"/>
    <n v="0"/>
    <x v="0"/>
  </r>
  <r>
    <d v="2024-01-13T00:00:00"/>
    <x v="122"/>
    <n v="4"/>
    <n v="2"/>
    <n v="1"/>
    <n v="2"/>
    <n v="3"/>
    <n v="9"/>
    <x v="1"/>
    <x v="0"/>
    <x v="0"/>
    <x v="1"/>
    <x v="2"/>
    <x v="25"/>
    <x v="1"/>
    <x v="3"/>
    <x v="1"/>
    <x v="110"/>
    <x v="89"/>
    <m/>
    <x v="1"/>
    <x v="3"/>
    <s v="Physician Referral"/>
    <s v="No"/>
    <x v="0"/>
    <x v="1"/>
    <m/>
    <m/>
    <x v="3"/>
    <n v="564.20000000000005"/>
    <n v="10"/>
    <x v="0"/>
  </r>
  <r>
    <d v="2024-01-13T00:00:00"/>
    <x v="123"/>
    <n v="4"/>
    <n v="1"/>
    <n v="4"/>
    <n v="1"/>
    <n v="2"/>
    <n v="40"/>
    <x v="0"/>
    <x v="1"/>
    <x v="1"/>
    <x v="1"/>
    <x v="1"/>
    <x v="22"/>
    <x v="0"/>
    <x v="4"/>
    <x v="2"/>
    <x v="111"/>
    <x v="68"/>
    <m/>
    <x v="1"/>
    <x v="4"/>
    <s v="Emergency"/>
    <s v="Yes"/>
    <x v="1"/>
    <x v="0"/>
    <m/>
    <m/>
    <x v="1"/>
    <n v="264.60000000000002"/>
    <n v="30"/>
    <x v="0"/>
  </r>
  <r>
    <d v="2024-01-13T00:00:00"/>
    <x v="124"/>
    <n v="4"/>
    <n v="2"/>
    <n v="1"/>
    <n v="2"/>
    <n v="1"/>
    <n v="9"/>
    <x v="1"/>
    <x v="0"/>
    <x v="0"/>
    <x v="1"/>
    <x v="0"/>
    <x v="22"/>
    <x v="1"/>
    <x v="1"/>
    <x v="0"/>
    <x v="112"/>
    <x v="90"/>
    <d v="2024-02-05T00:00:00"/>
    <x v="0"/>
    <x v="3"/>
    <s v="Physician Referral"/>
    <s v="Yes"/>
    <x v="1"/>
    <x v="0"/>
    <m/>
    <m/>
    <x v="0"/>
    <n v="260.39999999999998"/>
    <n v="0"/>
    <x v="0"/>
  </r>
  <r>
    <d v="2024-01-13T00:00:00"/>
    <x v="125"/>
    <n v="4"/>
    <n v="1"/>
    <n v="4"/>
    <n v="4"/>
    <n v="1"/>
    <n v="40"/>
    <x v="0"/>
    <x v="1"/>
    <x v="1"/>
    <x v="1"/>
    <x v="0"/>
    <x v="22"/>
    <x v="0"/>
    <x v="2"/>
    <x v="0"/>
    <x v="113"/>
    <x v="91"/>
    <d v="2024-01-20T00:00:00"/>
    <x v="0"/>
    <x v="4"/>
    <s v="Emergency"/>
    <s v="Yes"/>
    <x v="1"/>
    <x v="1"/>
    <m/>
    <m/>
    <x v="0"/>
    <n v="581"/>
    <n v="0"/>
    <x v="0"/>
  </r>
  <r>
    <d v="2024-01-13T00:00:00"/>
    <x v="126"/>
    <n v="4"/>
    <n v="2"/>
    <n v="1"/>
    <n v="2"/>
    <n v="2"/>
    <n v="40"/>
    <x v="0"/>
    <x v="0"/>
    <x v="0"/>
    <x v="1"/>
    <x v="1"/>
    <x v="54"/>
    <x v="0"/>
    <x v="3"/>
    <x v="2"/>
    <x v="114"/>
    <x v="13"/>
    <m/>
    <x v="1"/>
    <x v="3"/>
    <s v="Self-Referral"/>
    <s v="Yes"/>
    <x v="1"/>
    <x v="0"/>
    <m/>
    <m/>
    <x v="3"/>
    <n v="648.9"/>
    <n v="10"/>
    <x v="0"/>
  </r>
  <r>
    <d v="2024-01-13T00:00:00"/>
    <x v="127"/>
    <n v="4"/>
    <n v="1"/>
    <n v="4"/>
    <n v="5"/>
    <n v="2"/>
    <n v="9"/>
    <x v="1"/>
    <x v="1"/>
    <x v="1"/>
    <x v="1"/>
    <x v="1"/>
    <x v="55"/>
    <x v="1"/>
    <x v="2"/>
    <x v="0"/>
    <x v="115"/>
    <x v="92"/>
    <d v="2024-02-09T00:00:00"/>
    <x v="0"/>
    <x v="4"/>
    <s v="Physician Referral"/>
    <s v="Yes"/>
    <x v="1"/>
    <x v="0"/>
    <m/>
    <m/>
    <x v="0"/>
    <n v="730.8"/>
    <n v="0"/>
    <x v="0"/>
  </r>
  <r>
    <d v="2024-01-13T00:00:00"/>
    <x v="128"/>
    <n v="4"/>
    <n v="2"/>
    <n v="1"/>
    <n v="2"/>
    <n v="2"/>
    <n v="40"/>
    <x v="0"/>
    <x v="0"/>
    <x v="0"/>
    <x v="1"/>
    <x v="1"/>
    <x v="2"/>
    <x v="1"/>
    <x v="4"/>
    <x v="0"/>
    <x v="116"/>
    <x v="93"/>
    <m/>
    <x v="1"/>
    <x v="3"/>
    <s v="Physician Referral"/>
    <s v="No"/>
    <x v="0"/>
    <x v="0"/>
    <m/>
    <m/>
    <x v="2"/>
    <n v="345.1"/>
    <n v="50"/>
    <x v="0"/>
  </r>
  <r>
    <d v="2024-01-13T00:00:00"/>
    <x v="129"/>
    <n v="4"/>
    <n v="1"/>
    <n v="4"/>
    <n v="3"/>
    <n v="1"/>
    <n v="9"/>
    <x v="1"/>
    <x v="1"/>
    <x v="1"/>
    <x v="1"/>
    <x v="0"/>
    <x v="3"/>
    <x v="0"/>
    <x v="2"/>
    <x v="0"/>
    <x v="117"/>
    <x v="58"/>
    <d v="2024-01-24T00:00:00"/>
    <x v="0"/>
    <x v="4"/>
    <s v="Emergency"/>
    <s v="No"/>
    <x v="0"/>
    <x v="1"/>
    <m/>
    <m/>
    <x v="0"/>
    <n v="406"/>
    <n v="0"/>
    <x v="0"/>
  </r>
  <r>
    <d v="2024-01-14T00:00:00"/>
    <x v="130"/>
    <n v="4"/>
    <n v="2"/>
    <n v="1"/>
    <n v="2"/>
    <n v="3"/>
    <n v="40"/>
    <x v="0"/>
    <x v="0"/>
    <x v="0"/>
    <x v="1"/>
    <x v="2"/>
    <x v="54"/>
    <x v="1"/>
    <x v="3"/>
    <x v="0"/>
    <x v="37"/>
    <x v="92"/>
    <m/>
    <x v="1"/>
    <x v="3"/>
    <s v="Physician Referral"/>
    <s v="Yes"/>
    <x v="1"/>
    <x v="0"/>
    <m/>
    <m/>
    <x v="3"/>
    <n v="228.2"/>
    <n v="10"/>
    <x v="0"/>
  </r>
  <r>
    <d v="2024-01-14T00:00:00"/>
    <x v="131"/>
    <n v="4"/>
    <n v="1"/>
    <n v="4"/>
    <n v="5"/>
    <n v="2"/>
    <n v="9"/>
    <x v="1"/>
    <x v="1"/>
    <x v="1"/>
    <x v="1"/>
    <x v="1"/>
    <x v="56"/>
    <x v="1"/>
    <x v="1"/>
    <x v="0"/>
    <x v="118"/>
    <x v="7"/>
    <d v="2024-02-09T00:00:00"/>
    <x v="0"/>
    <x v="4"/>
    <s v="Self-Referral"/>
    <s v="Yes"/>
    <x v="1"/>
    <x v="1"/>
    <m/>
    <m/>
    <x v="0"/>
    <n v="420.7"/>
    <n v="0"/>
    <x v="0"/>
  </r>
  <r>
    <d v="2024-01-14T00:00:00"/>
    <x v="132"/>
    <n v="4"/>
    <n v="2"/>
    <n v="1"/>
    <n v="2"/>
    <n v="2"/>
    <n v="40"/>
    <x v="0"/>
    <x v="0"/>
    <x v="0"/>
    <x v="1"/>
    <x v="1"/>
    <x v="25"/>
    <x v="0"/>
    <x v="3"/>
    <x v="0"/>
    <x v="119"/>
    <x v="94"/>
    <d v="2024-02-10T00:00:00"/>
    <x v="0"/>
    <x v="3"/>
    <s v="Physician Referral"/>
    <s v="Yes"/>
    <x v="1"/>
    <x v="0"/>
    <m/>
    <m/>
    <x v="0"/>
    <n v="429.8"/>
    <n v="0"/>
    <x v="0"/>
  </r>
  <r>
    <d v="2024-01-14T00:00:00"/>
    <x v="133"/>
    <n v="4"/>
    <n v="1"/>
    <n v="4"/>
    <n v="2"/>
    <n v="3"/>
    <n v="9"/>
    <x v="1"/>
    <x v="1"/>
    <x v="1"/>
    <x v="1"/>
    <x v="2"/>
    <x v="38"/>
    <x v="0"/>
    <x v="0"/>
    <x v="0"/>
    <x v="120"/>
    <x v="95"/>
    <d v="2024-02-02T00:00:00"/>
    <x v="0"/>
    <x v="4"/>
    <s v="Emergency"/>
    <s v="Yes"/>
    <x v="1"/>
    <x v="0"/>
    <m/>
    <m/>
    <x v="0"/>
    <n v="320.60000000000002"/>
    <n v="0"/>
    <x v="0"/>
  </r>
  <r>
    <d v="2024-01-14T00:00:00"/>
    <x v="134"/>
    <n v="4"/>
    <n v="2"/>
    <n v="1"/>
    <n v="2"/>
    <n v="1"/>
    <n v="40"/>
    <x v="0"/>
    <x v="0"/>
    <x v="0"/>
    <x v="1"/>
    <x v="0"/>
    <x v="39"/>
    <x v="0"/>
    <x v="2"/>
    <x v="2"/>
    <x v="121"/>
    <x v="96"/>
    <m/>
    <x v="1"/>
    <x v="3"/>
    <s v="Physician Referral"/>
    <s v="No"/>
    <x v="0"/>
    <x v="1"/>
    <m/>
    <m/>
    <x v="3"/>
    <n v="386.4"/>
    <n v="10"/>
    <x v="0"/>
  </r>
  <r>
    <d v="2024-01-14T00:00:00"/>
    <x v="135"/>
    <n v="4"/>
    <n v="1"/>
    <n v="4"/>
    <n v="5"/>
    <n v="2"/>
    <n v="9"/>
    <x v="1"/>
    <x v="1"/>
    <x v="1"/>
    <x v="1"/>
    <x v="1"/>
    <x v="12"/>
    <x v="1"/>
    <x v="2"/>
    <x v="0"/>
    <x v="122"/>
    <x v="97"/>
    <d v="2024-01-26T00:00:00"/>
    <x v="0"/>
    <x v="4"/>
    <s v="Emergency"/>
    <s v="No"/>
    <x v="0"/>
    <x v="0"/>
    <m/>
    <m/>
    <x v="0"/>
    <n v="212.8"/>
    <n v="0"/>
    <x v="0"/>
  </r>
  <r>
    <d v="2024-01-14T00:00:00"/>
    <x v="136"/>
    <n v="4"/>
    <n v="2"/>
    <n v="1"/>
    <n v="2"/>
    <n v="2"/>
    <n v="40"/>
    <x v="0"/>
    <x v="0"/>
    <x v="0"/>
    <x v="1"/>
    <x v="1"/>
    <x v="56"/>
    <x v="1"/>
    <x v="2"/>
    <x v="0"/>
    <x v="123"/>
    <x v="56"/>
    <m/>
    <x v="1"/>
    <x v="3"/>
    <s v="Self-Referral"/>
    <s v="No"/>
    <x v="0"/>
    <x v="0"/>
    <m/>
    <m/>
    <x v="2"/>
    <n v="709.1"/>
    <n v="50"/>
    <x v="0"/>
  </r>
  <r>
    <d v="2024-01-14T00:00:00"/>
    <x v="137"/>
    <n v="4"/>
    <n v="1"/>
    <n v="4"/>
    <n v="2"/>
    <n v="2"/>
    <n v="9"/>
    <x v="1"/>
    <x v="1"/>
    <x v="1"/>
    <x v="1"/>
    <x v="1"/>
    <x v="19"/>
    <x v="1"/>
    <x v="4"/>
    <x v="2"/>
    <x v="86"/>
    <x v="98"/>
    <m/>
    <x v="1"/>
    <x v="4"/>
    <s v="Emergency"/>
    <s v="No"/>
    <x v="0"/>
    <x v="0"/>
    <m/>
    <m/>
    <x v="1"/>
    <n v="348.6"/>
    <n v="30"/>
    <x v="0"/>
  </r>
  <r>
    <d v="2024-01-14T00:00:00"/>
    <x v="138"/>
    <n v="4"/>
    <n v="2"/>
    <n v="1"/>
    <n v="2"/>
    <n v="3"/>
    <n v="40"/>
    <x v="0"/>
    <x v="0"/>
    <x v="0"/>
    <x v="1"/>
    <x v="2"/>
    <x v="5"/>
    <x v="1"/>
    <x v="4"/>
    <x v="1"/>
    <x v="124"/>
    <x v="60"/>
    <m/>
    <x v="1"/>
    <x v="3"/>
    <s v="Emergency"/>
    <s v="Yes"/>
    <x v="1"/>
    <x v="0"/>
    <m/>
    <m/>
    <x v="1"/>
    <n v="632.1"/>
    <n v="30"/>
    <x v="0"/>
  </r>
  <r>
    <d v="2024-01-14T00:00:00"/>
    <x v="139"/>
    <n v="4"/>
    <n v="1"/>
    <n v="4"/>
    <n v="5"/>
    <n v="3"/>
    <n v="9"/>
    <x v="1"/>
    <x v="1"/>
    <x v="1"/>
    <x v="1"/>
    <x v="2"/>
    <x v="12"/>
    <x v="0"/>
    <x v="3"/>
    <x v="1"/>
    <x v="125"/>
    <x v="99"/>
    <m/>
    <x v="1"/>
    <x v="4"/>
    <s v="Physician Referral"/>
    <s v="Yes"/>
    <x v="1"/>
    <x v="1"/>
    <m/>
    <m/>
    <x v="1"/>
    <n v="202.3"/>
    <n v="30"/>
    <x v="0"/>
  </r>
  <r>
    <d v="2024-01-15T00:00:00"/>
    <x v="140"/>
    <n v="4"/>
    <n v="2"/>
    <n v="1"/>
    <n v="2"/>
    <n v="3"/>
    <n v="40"/>
    <x v="0"/>
    <x v="0"/>
    <x v="0"/>
    <x v="1"/>
    <x v="2"/>
    <x v="11"/>
    <x v="1"/>
    <x v="1"/>
    <x v="0"/>
    <x v="88"/>
    <x v="100"/>
    <d v="2024-01-31T00:00:00"/>
    <x v="0"/>
    <x v="3"/>
    <s v="Emergency"/>
    <s v="Yes"/>
    <x v="1"/>
    <x v="1"/>
    <m/>
    <m/>
    <x v="0"/>
    <n v="659.4"/>
    <n v="0"/>
    <x v="0"/>
  </r>
  <r>
    <d v="2024-01-15T00:00:00"/>
    <x v="141"/>
    <n v="4"/>
    <n v="1"/>
    <n v="4"/>
    <n v="4"/>
    <n v="3"/>
    <n v="9"/>
    <x v="1"/>
    <x v="1"/>
    <x v="1"/>
    <x v="1"/>
    <x v="2"/>
    <x v="34"/>
    <x v="0"/>
    <x v="0"/>
    <x v="0"/>
    <x v="126"/>
    <x v="42"/>
    <d v="2024-02-13T00:00:00"/>
    <x v="0"/>
    <x v="4"/>
    <s v="Emergency"/>
    <s v="No"/>
    <x v="0"/>
    <x v="1"/>
    <m/>
    <m/>
    <x v="0"/>
    <n v="695.8"/>
    <n v="0"/>
    <x v="0"/>
  </r>
  <r>
    <d v="2024-01-15T00:00:00"/>
    <x v="142"/>
    <n v="4"/>
    <n v="2"/>
    <n v="1"/>
    <n v="2"/>
    <n v="1"/>
    <n v="40"/>
    <x v="0"/>
    <x v="0"/>
    <x v="0"/>
    <x v="1"/>
    <x v="0"/>
    <x v="47"/>
    <x v="1"/>
    <x v="1"/>
    <x v="0"/>
    <x v="127"/>
    <x v="45"/>
    <d v="2024-01-30T00:00:00"/>
    <x v="0"/>
    <x v="3"/>
    <s v="Emergency"/>
    <s v="Yes"/>
    <x v="1"/>
    <x v="1"/>
    <m/>
    <m/>
    <x v="0"/>
    <n v="102.9"/>
    <n v="0"/>
    <x v="0"/>
  </r>
  <r>
    <d v="2024-01-15T00:00:00"/>
    <x v="143"/>
    <n v="4"/>
    <n v="1"/>
    <n v="4"/>
    <n v="1"/>
    <n v="3"/>
    <n v="9"/>
    <x v="1"/>
    <x v="1"/>
    <x v="1"/>
    <x v="1"/>
    <x v="2"/>
    <x v="5"/>
    <x v="0"/>
    <x v="1"/>
    <x v="2"/>
    <x v="7"/>
    <x v="101"/>
    <m/>
    <x v="1"/>
    <x v="4"/>
    <s v="Emergency"/>
    <s v="Yes"/>
    <x v="1"/>
    <x v="1"/>
    <m/>
    <m/>
    <x v="3"/>
    <n v="254.8"/>
    <n v="10"/>
    <x v="0"/>
  </r>
  <r>
    <d v="2024-01-15T00:00:00"/>
    <x v="144"/>
    <n v="4"/>
    <n v="2"/>
    <n v="1"/>
    <n v="2"/>
    <n v="2"/>
    <n v="40"/>
    <x v="0"/>
    <x v="0"/>
    <x v="0"/>
    <x v="1"/>
    <x v="1"/>
    <x v="46"/>
    <x v="0"/>
    <x v="0"/>
    <x v="0"/>
    <x v="128"/>
    <x v="29"/>
    <d v="2024-01-27T00:00:00"/>
    <x v="0"/>
    <x v="3"/>
    <s v="Emergency"/>
    <s v="Yes"/>
    <x v="1"/>
    <x v="1"/>
    <m/>
    <m/>
    <x v="0"/>
    <n v="704.2"/>
    <n v="0"/>
    <x v="0"/>
  </r>
  <r>
    <d v="2024-01-15T00:00:00"/>
    <x v="145"/>
    <n v="4"/>
    <n v="1"/>
    <n v="4"/>
    <n v="5"/>
    <n v="2"/>
    <n v="9"/>
    <x v="1"/>
    <x v="1"/>
    <x v="1"/>
    <x v="1"/>
    <x v="1"/>
    <x v="46"/>
    <x v="0"/>
    <x v="4"/>
    <x v="1"/>
    <x v="129"/>
    <x v="31"/>
    <m/>
    <x v="1"/>
    <x v="4"/>
    <s v="Emergency"/>
    <s v="No"/>
    <x v="0"/>
    <x v="1"/>
    <m/>
    <m/>
    <x v="2"/>
    <n v="154"/>
    <n v="50"/>
    <x v="0"/>
  </r>
  <r>
    <d v="2024-01-15T00:00:00"/>
    <x v="146"/>
    <n v="4"/>
    <n v="2"/>
    <n v="1"/>
    <n v="2"/>
    <n v="2"/>
    <n v="40"/>
    <x v="0"/>
    <x v="0"/>
    <x v="0"/>
    <x v="1"/>
    <x v="1"/>
    <x v="23"/>
    <x v="1"/>
    <x v="2"/>
    <x v="1"/>
    <x v="98"/>
    <x v="101"/>
    <m/>
    <x v="1"/>
    <x v="3"/>
    <s v="Physician Referral"/>
    <s v="Yes"/>
    <x v="1"/>
    <x v="0"/>
    <m/>
    <m/>
    <x v="2"/>
    <n v="231"/>
    <n v="50"/>
    <x v="0"/>
  </r>
  <r>
    <d v="2024-01-15T00:00:00"/>
    <x v="147"/>
    <n v="4"/>
    <n v="1"/>
    <n v="4"/>
    <n v="5"/>
    <n v="2"/>
    <n v="40"/>
    <x v="0"/>
    <x v="1"/>
    <x v="1"/>
    <x v="1"/>
    <x v="1"/>
    <x v="28"/>
    <x v="0"/>
    <x v="4"/>
    <x v="1"/>
    <x v="130"/>
    <x v="102"/>
    <m/>
    <x v="1"/>
    <x v="4"/>
    <s v="Physician Referral"/>
    <s v="No"/>
    <x v="0"/>
    <x v="1"/>
    <m/>
    <m/>
    <x v="3"/>
    <n v="504"/>
    <n v="10"/>
    <x v="0"/>
  </r>
  <r>
    <d v="2024-01-15T00:00:00"/>
    <x v="148"/>
    <n v="4"/>
    <n v="2"/>
    <n v="1"/>
    <n v="2"/>
    <n v="1"/>
    <n v="9"/>
    <x v="1"/>
    <x v="0"/>
    <x v="0"/>
    <x v="1"/>
    <x v="0"/>
    <x v="57"/>
    <x v="0"/>
    <x v="2"/>
    <x v="0"/>
    <x v="131"/>
    <x v="24"/>
    <d v="2024-01-22T00:00:00"/>
    <x v="0"/>
    <x v="3"/>
    <s v="Emergency"/>
    <s v="No"/>
    <x v="0"/>
    <x v="1"/>
    <m/>
    <m/>
    <x v="0"/>
    <n v="693"/>
    <n v="0"/>
    <x v="0"/>
  </r>
  <r>
    <d v="2024-01-15T00:00:00"/>
    <x v="149"/>
    <n v="4"/>
    <n v="1"/>
    <n v="4"/>
    <n v="2"/>
    <n v="1"/>
    <n v="40"/>
    <x v="0"/>
    <x v="1"/>
    <x v="1"/>
    <x v="1"/>
    <x v="0"/>
    <x v="29"/>
    <x v="1"/>
    <x v="2"/>
    <x v="1"/>
    <x v="22"/>
    <x v="103"/>
    <m/>
    <x v="1"/>
    <x v="4"/>
    <s v="Emergency"/>
    <s v="No"/>
    <x v="0"/>
    <x v="1"/>
    <m/>
    <m/>
    <x v="2"/>
    <n v="420.7"/>
    <n v="50"/>
    <x v="0"/>
  </r>
  <r>
    <d v="2024-01-16T00:00:00"/>
    <x v="150"/>
    <n v="4"/>
    <n v="2"/>
    <n v="1"/>
    <n v="2"/>
    <n v="1"/>
    <n v="9"/>
    <x v="1"/>
    <x v="0"/>
    <x v="0"/>
    <x v="1"/>
    <x v="0"/>
    <x v="0"/>
    <x v="0"/>
    <x v="4"/>
    <x v="0"/>
    <x v="132"/>
    <x v="88"/>
    <d v="2024-02-09T00:00:00"/>
    <x v="0"/>
    <x v="3"/>
    <s v="Emergency"/>
    <s v="Yes"/>
    <x v="1"/>
    <x v="0"/>
    <m/>
    <m/>
    <x v="0"/>
    <n v="655.9"/>
    <n v="0"/>
    <x v="0"/>
  </r>
  <r>
    <d v="2024-01-16T00:00:00"/>
    <x v="151"/>
    <n v="4"/>
    <n v="1"/>
    <n v="4"/>
    <n v="5"/>
    <n v="1"/>
    <n v="40"/>
    <x v="0"/>
    <x v="1"/>
    <x v="1"/>
    <x v="1"/>
    <x v="0"/>
    <x v="8"/>
    <x v="1"/>
    <x v="1"/>
    <x v="0"/>
    <x v="133"/>
    <x v="79"/>
    <d v="2024-02-14T00:00:00"/>
    <x v="0"/>
    <x v="4"/>
    <s v="Self-Referral"/>
    <s v="Yes"/>
    <x v="1"/>
    <x v="1"/>
    <m/>
    <m/>
    <x v="0"/>
    <n v="402.5"/>
    <n v="0"/>
    <x v="0"/>
  </r>
  <r>
    <d v="2024-01-16T00:00:00"/>
    <x v="152"/>
    <n v="4"/>
    <n v="2"/>
    <n v="1"/>
    <n v="2"/>
    <n v="1"/>
    <n v="9"/>
    <x v="1"/>
    <x v="0"/>
    <x v="0"/>
    <x v="1"/>
    <x v="0"/>
    <x v="55"/>
    <x v="1"/>
    <x v="2"/>
    <x v="0"/>
    <x v="128"/>
    <x v="104"/>
    <d v="2024-01-29T00:00:00"/>
    <x v="0"/>
    <x v="3"/>
    <s v="Emergency"/>
    <s v="Yes"/>
    <x v="1"/>
    <x v="1"/>
    <m/>
    <m/>
    <x v="0"/>
    <n v="742"/>
    <n v="0"/>
    <x v="0"/>
  </r>
  <r>
    <d v="2024-01-16T00:00:00"/>
    <x v="153"/>
    <n v="4"/>
    <n v="1"/>
    <n v="4"/>
    <n v="4"/>
    <n v="1"/>
    <n v="40"/>
    <x v="0"/>
    <x v="1"/>
    <x v="1"/>
    <x v="1"/>
    <x v="0"/>
    <x v="30"/>
    <x v="0"/>
    <x v="4"/>
    <x v="2"/>
    <x v="134"/>
    <x v="105"/>
    <m/>
    <x v="1"/>
    <x v="4"/>
    <s v="Physician Referral"/>
    <s v="No"/>
    <x v="0"/>
    <x v="1"/>
    <m/>
    <m/>
    <x v="1"/>
    <n v="294.7"/>
    <n v="30"/>
    <x v="0"/>
  </r>
  <r>
    <d v="2024-01-16T00:00:00"/>
    <x v="154"/>
    <n v="4"/>
    <n v="2"/>
    <n v="1"/>
    <n v="2"/>
    <n v="3"/>
    <n v="9"/>
    <x v="1"/>
    <x v="0"/>
    <x v="0"/>
    <x v="1"/>
    <x v="2"/>
    <x v="38"/>
    <x v="0"/>
    <x v="1"/>
    <x v="0"/>
    <x v="135"/>
    <x v="106"/>
    <d v="2024-02-01T00:00:00"/>
    <x v="0"/>
    <x v="3"/>
    <s v="Physician Referral"/>
    <s v="No"/>
    <x v="0"/>
    <x v="0"/>
    <m/>
    <m/>
    <x v="0"/>
    <n v="578.20000000000005"/>
    <n v="0"/>
    <x v="0"/>
  </r>
  <r>
    <d v="2024-01-16T00:00:00"/>
    <x v="155"/>
    <n v="4"/>
    <n v="1"/>
    <n v="4"/>
    <n v="3"/>
    <n v="1"/>
    <n v="40"/>
    <x v="0"/>
    <x v="1"/>
    <x v="1"/>
    <x v="1"/>
    <x v="0"/>
    <x v="39"/>
    <x v="1"/>
    <x v="0"/>
    <x v="1"/>
    <x v="136"/>
    <x v="50"/>
    <m/>
    <x v="1"/>
    <x v="4"/>
    <s v="Emergency"/>
    <s v="Yes"/>
    <x v="1"/>
    <x v="1"/>
    <m/>
    <m/>
    <x v="3"/>
    <n v="746.2"/>
    <n v="10"/>
    <x v="0"/>
  </r>
  <r>
    <d v="2024-01-16T00:00:00"/>
    <x v="156"/>
    <n v="4"/>
    <n v="2"/>
    <n v="1"/>
    <n v="2"/>
    <n v="1"/>
    <n v="9"/>
    <x v="1"/>
    <x v="0"/>
    <x v="0"/>
    <x v="1"/>
    <x v="0"/>
    <x v="5"/>
    <x v="0"/>
    <x v="2"/>
    <x v="0"/>
    <x v="137"/>
    <x v="107"/>
    <m/>
    <x v="1"/>
    <x v="3"/>
    <s v="Physician Referral"/>
    <s v="No"/>
    <x v="0"/>
    <x v="0"/>
    <m/>
    <m/>
    <x v="1"/>
    <n v="569.1"/>
    <n v="30"/>
    <x v="0"/>
  </r>
  <r>
    <d v="2024-01-16T00:00:00"/>
    <x v="157"/>
    <n v="4"/>
    <n v="1"/>
    <n v="4"/>
    <n v="4"/>
    <n v="2"/>
    <n v="40"/>
    <x v="0"/>
    <x v="1"/>
    <x v="1"/>
    <x v="1"/>
    <x v="1"/>
    <x v="24"/>
    <x v="1"/>
    <x v="1"/>
    <x v="0"/>
    <x v="138"/>
    <x v="50"/>
    <m/>
    <x v="1"/>
    <x v="4"/>
    <s v="Physician Referral"/>
    <s v="No"/>
    <x v="0"/>
    <x v="0"/>
    <m/>
    <m/>
    <x v="1"/>
    <n v="744.8"/>
    <n v="30"/>
    <x v="0"/>
  </r>
  <r>
    <d v="2024-01-16T00:00:00"/>
    <x v="158"/>
    <n v="4"/>
    <n v="2"/>
    <n v="1"/>
    <n v="2"/>
    <n v="2"/>
    <n v="9"/>
    <x v="1"/>
    <x v="0"/>
    <x v="0"/>
    <x v="1"/>
    <x v="1"/>
    <x v="50"/>
    <x v="1"/>
    <x v="2"/>
    <x v="2"/>
    <x v="139"/>
    <x v="91"/>
    <m/>
    <x v="1"/>
    <x v="3"/>
    <s v="Self-Referral"/>
    <s v="Yes"/>
    <x v="1"/>
    <x v="0"/>
    <m/>
    <m/>
    <x v="1"/>
    <n v="683.2"/>
    <n v="30"/>
    <x v="0"/>
  </r>
  <r>
    <d v="2024-01-16T00:00:00"/>
    <x v="159"/>
    <n v="4"/>
    <n v="1"/>
    <n v="4"/>
    <n v="5"/>
    <n v="1"/>
    <n v="40"/>
    <x v="0"/>
    <x v="1"/>
    <x v="1"/>
    <x v="1"/>
    <x v="0"/>
    <x v="23"/>
    <x v="1"/>
    <x v="1"/>
    <x v="0"/>
    <x v="140"/>
    <x v="108"/>
    <d v="2024-02-03T00:00:00"/>
    <x v="0"/>
    <x v="4"/>
    <s v="Emergency"/>
    <s v="Yes"/>
    <x v="1"/>
    <x v="0"/>
    <m/>
    <m/>
    <x v="0"/>
    <n v="418.6"/>
    <n v="0"/>
    <x v="0"/>
  </r>
  <r>
    <d v="2024-01-17T00:00:00"/>
    <x v="160"/>
    <n v="4"/>
    <n v="2"/>
    <n v="1"/>
    <n v="2"/>
    <n v="3"/>
    <n v="9"/>
    <x v="1"/>
    <x v="0"/>
    <x v="0"/>
    <x v="1"/>
    <x v="2"/>
    <x v="53"/>
    <x v="0"/>
    <x v="0"/>
    <x v="0"/>
    <x v="141"/>
    <x v="109"/>
    <d v="2024-02-13T00:00:00"/>
    <x v="0"/>
    <x v="3"/>
    <s v="Physician Referral"/>
    <s v="No"/>
    <x v="0"/>
    <x v="1"/>
    <m/>
    <m/>
    <x v="0"/>
    <n v="646.79999999999995"/>
    <n v="0"/>
    <x v="0"/>
  </r>
  <r>
    <d v="2024-01-17T00:00:00"/>
    <x v="161"/>
    <n v="4"/>
    <n v="1"/>
    <n v="4"/>
    <n v="2"/>
    <n v="3"/>
    <n v="40"/>
    <x v="0"/>
    <x v="1"/>
    <x v="1"/>
    <x v="1"/>
    <x v="2"/>
    <x v="35"/>
    <x v="1"/>
    <x v="2"/>
    <x v="0"/>
    <x v="142"/>
    <x v="7"/>
    <d v="2024-02-07T00:00:00"/>
    <x v="0"/>
    <x v="4"/>
    <s v="Physician Referral"/>
    <s v="Yes"/>
    <x v="1"/>
    <x v="0"/>
    <m/>
    <m/>
    <x v="0"/>
    <n v="248.5"/>
    <n v="0"/>
    <x v="0"/>
  </r>
  <r>
    <d v="2024-01-17T00:00:00"/>
    <x v="162"/>
    <n v="4"/>
    <n v="2"/>
    <n v="1"/>
    <n v="2"/>
    <n v="3"/>
    <n v="9"/>
    <x v="1"/>
    <x v="0"/>
    <x v="0"/>
    <x v="1"/>
    <x v="2"/>
    <x v="10"/>
    <x v="0"/>
    <x v="4"/>
    <x v="0"/>
    <x v="143"/>
    <x v="72"/>
    <d v="2024-02-09T00:00:00"/>
    <x v="0"/>
    <x v="3"/>
    <s v="Emergency"/>
    <s v="Yes"/>
    <x v="1"/>
    <x v="0"/>
    <m/>
    <m/>
    <x v="0"/>
    <n v="352.1"/>
    <n v="0"/>
    <x v="0"/>
  </r>
  <r>
    <d v="2024-01-17T00:00:00"/>
    <x v="163"/>
    <n v="4"/>
    <n v="1"/>
    <n v="4"/>
    <n v="1"/>
    <n v="3"/>
    <n v="40"/>
    <x v="0"/>
    <x v="1"/>
    <x v="1"/>
    <x v="1"/>
    <x v="2"/>
    <x v="32"/>
    <x v="0"/>
    <x v="1"/>
    <x v="1"/>
    <x v="144"/>
    <x v="110"/>
    <m/>
    <x v="1"/>
    <x v="4"/>
    <s v="Physician Referral"/>
    <s v="No"/>
    <x v="0"/>
    <x v="1"/>
    <m/>
    <m/>
    <x v="2"/>
    <n v="653.1"/>
    <n v="50"/>
    <x v="0"/>
  </r>
  <r>
    <d v="2024-01-17T00:00:00"/>
    <x v="164"/>
    <n v="4"/>
    <n v="2"/>
    <n v="1"/>
    <n v="2"/>
    <n v="1"/>
    <n v="9"/>
    <x v="1"/>
    <x v="0"/>
    <x v="0"/>
    <x v="1"/>
    <x v="0"/>
    <x v="12"/>
    <x v="0"/>
    <x v="0"/>
    <x v="2"/>
    <x v="14"/>
    <x v="34"/>
    <m/>
    <x v="1"/>
    <x v="3"/>
    <s v="Self-Referral"/>
    <s v="No"/>
    <x v="0"/>
    <x v="0"/>
    <m/>
    <m/>
    <x v="3"/>
    <n v="361.2"/>
    <n v="10"/>
    <x v="0"/>
  </r>
  <r>
    <d v="2024-01-17T00:00:00"/>
    <x v="165"/>
    <n v="4"/>
    <n v="1"/>
    <n v="4"/>
    <n v="2"/>
    <n v="3"/>
    <n v="40"/>
    <x v="0"/>
    <x v="1"/>
    <x v="1"/>
    <x v="1"/>
    <x v="2"/>
    <x v="37"/>
    <x v="0"/>
    <x v="2"/>
    <x v="1"/>
    <x v="145"/>
    <x v="31"/>
    <m/>
    <x v="1"/>
    <x v="4"/>
    <s v="Emergency"/>
    <s v="No"/>
    <x v="0"/>
    <x v="0"/>
    <m/>
    <m/>
    <x v="1"/>
    <n v="697.9"/>
    <n v="30"/>
    <x v="0"/>
  </r>
  <r>
    <d v="2024-01-17T00:00:00"/>
    <x v="166"/>
    <n v="4"/>
    <n v="2"/>
    <n v="1"/>
    <n v="2"/>
    <n v="1"/>
    <n v="9"/>
    <x v="1"/>
    <x v="0"/>
    <x v="0"/>
    <x v="1"/>
    <x v="0"/>
    <x v="46"/>
    <x v="1"/>
    <x v="0"/>
    <x v="1"/>
    <x v="146"/>
    <x v="32"/>
    <m/>
    <x v="1"/>
    <x v="3"/>
    <s v="Physician Referral"/>
    <s v="Yes"/>
    <x v="1"/>
    <x v="0"/>
    <m/>
    <m/>
    <x v="2"/>
    <n v="705.6"/>
    <n v="50"/>
    <x v="0"/>
  </r>
  <r>
    <d v="2024-01-17T00:00:00"/>
    <x v="167"/>
    <n v="4"/>
    <n v="1"/>
    <n v="4"/>
    <n v="4"/>
    <n v="1"/>
    <n v="40"/>
    <x v="0"/>
    <x v="1"/>
    <x v="1"/>
    <x v="1"/>
    <x v="0"/>
    <x v="19"/>
    <x v="0"/>
    <x v="0"/>
    <x v="0"/>
    <x v="147"/>
    <x v="43"/>
    <d v="2024-01-26T00:00:00"/>
    <x v="0"/>
    <x v="4"/>
    <s v="Emergency"/>
    <s v="Yes"/>
    <x v="1"/>
    <x v="0"/>
    <m/>
    <m/>
    <x v="0"/>
    <n v="485.1"/>
    <n v="0"/>
    <x v="0"/>
  </r>
  <r>
    <d v="2024-01-17T00:00:00"/>
    <x v="168"/>
    <n v="4"/>
    <n v="2"/>
    <n v="1"/>
    <n v="2"/>
    <n v="1"/>
    <n v="40"/>
    <x v="0"/>
    <x v="0"/>
    <x v="0"/>
    <x v="1"/>
    <x v="0"/>
    <x v="15"/>
    <x v="1"/>
    <x v="2"/>
    <x v="0"/>
    <x v="16"/>
    <x v="38"/>
    <d v="2024-02-07T00:00:00"/>
    <x v="0"/>
    <x v="3"/>
    <s v="Physician Referral"/>
    <s v="No"/>
    <x v="0"/>
    <x v="0"/>
    <m/>
    <m/>
    <x v="0"/>
    <n v="629.29999999999995"/>
    <n v="0"/>
    <x v="0"/>
  </r>
  <r>
    <d v="2024-01-17T00:00:00"/>
    <x v="169"/>
    <n v="4"/>
    <n v="1"/>
    <n v="4"/>
    <n v="4"/>
    <n v="1"/>
    <n v="9"/>
    <x v="1"/>
    <x v="1"/>
    <x v="1"/>
    <x v="1"/>
    <x v="0"/>
    <x v="17"/>
    <x v="1"/>
    <x v="2"/>
    <x v="2"/>
    <x v="148"/>
    <x v="55"/>
    <m/>
    <x v="1"/>
    <x v="4"/>
    <s v="Self-Referral"/>
    <s v="No"/>
    <x v="0"/>
    <x v="0"/>
    <m/>
    <m/>
    <x v="3"/>
    <n v="451.5"/>
    <n v="10"/>
    <x v="0"/>
  </r>
  <r>
    <d v="2024-01-18T00:00:00"/>
    <x v="170"/>
    <n v="4"/>
    <n v="2"/>
    <n v="1"/>
    <n v="2"/>
    <n v="1"/>
    <n v="40"/>
    <x v="0"/>
    <x v="0"/>
    <x v="0"/>
    <x v="1"/>
    <x v="0"/>
    <x v="27"/>
    <x v="0"/>
    <x v="1"/>
    <x v="0"/>
    <x v="149"/>
    <x v="99"/>
    <m/>
    <x v="1"/>
    <x v="3"/>
    <s v="Physician Referral"/>
    <s v="Yes"/>
    <x v="1"/>
    <x v="1"/>
    <m/>
    <m/>
    <x v="1"/>
    <n v="361.9"/>
    <n v="30"/>
    <x v="0"/>
  </r>
  <r>
    <d v="2024-01-18T00:00:00"/>
    <x v="171"/>
    <n v="4"/>
    <n v="1"/>
    <n v="4"/>
    <n v="3"/>
    <n v="2"/>
    <n v="9"/>
    <x v="1"/>
    <x v="1"/>
    <x v="1"/>
    <x v="1"/>
    <x v="1"/>
    <x v="46"/>
    <x v="1"/>
    <x v="4"/>
    <x v="2"/>
    <x v="150"/>
    <x v="27"/>
    <m/>
    <x v="1"/>
    <x v="4"/>
    <s v="Self-Referral"/>
    <s v="No"/>
    <x v="0"/>
    <x v="1"/>
    <m/>
    <m/>
    <x v="3"/>
    <n v="102.9"/>
    <n v="10"/>
    <x v="0"/>
  </r>
  <r>
    <d v="2024-01-18T00:00:00"/>
    <x v="172"/>
    <n v="4"/>
    <n v="2"/>
    <n v="1"/>
    <n v="2"/>
    <n v="1"/>
    <n v="40"/>
    <x v="0"/>
    <x v="0"/>
    <x v="0"/>
    <x v="1"/>
    <x v="0"/>
    <x v="56"/>
    <x v="1"/>
    <x v="0"/>
    <x v="2"/>
    <x v="151"/>
    <x v="17"/>
    <m/>
    <x v="1"/>
    <x v="3"/>
    <s v="Emergency"/>
    <s v="Yes"/>
    <x v="1"/>
    <x v="1"/>
    <m/>
    <m/>
    <x v="3"/>
    <n v="172.9"/>
    <n v="10"/>
    <x v="0"/>
  </r>
  <r>
    <d v="2024-01-18T00:00:00"/>
    <x v="173"/>
    <n v="4"/>
    <n v="1"/>
    <n v="4"/>
    <n v="5"/>
    <n v="1"/>
    <n v="9"/>
    <x v="1"/>
    <x v="1"/>
    <x v="1"/>
    <x v="1"/>
    <x v="0"/>
    <x v="46"/>
    <x v="0"/>
    <x v="2"/>
    <x v="0"/>
    <x v="152"/>
    <x v="99"/>
    <d v="2024-01-25T00:00:00"/>
    <x v="0"/>
    <x v="4"/>
    <s v="Self-Referral"/>
    <s v="No"/>
    <x v="0"/>
    <x v="1"/>
    <m/>
    <m/>
    <x v="0"/>
    <n v="648.20000000000005"/>
    <n v="0"/>
    <x v="0"/>
  </r>
  <r>
    <d v="2024-01-18T00:00:00"/>
    <x v="174"/>
    <n v="4"/>
    <n v="2"/>
    <n v="1"/>
    <n v="2"/>
    <n v="1"/>
    <n v="40"/>
    <x v="0"/>
    <x v="0"/>
    <x v="0"/>
    <x v="1"/>
    <x v="0"/>
    <x v="37"/>
    <x v="1"/>
    <x v="0"/>
    <x v="2"/>
    <x v="153"/>
    <x v="16"/>
    <m/>
    <x v="1"/>
    <x v="3"/>
    <s v="Emergency"/>
    <s v="Yes"/>
    <x v="1"/>
    <x v="0"/>
    <m/>
    <m/>
    <x v="2"/>
    <n v="388.5"/>
    <n v="50"/>
    <x v="0"/>
  </r>
  <r>
    <d v="2024-01-18T00:00:00"/>
    <x v="175"/>
    <n v="4"/>
    <n v="1"/>
    <n v="4"/>
    <n v="3"/>
    <n v="2"/>
    <n v="9"/>
    <x v="1"/>
    <x v="1"/>
    <x v="1"/>
    <x v="1"/>
    <x v="1"/>
    <x v="33"/>
    <x v="1"/>
    <x v="1"/>
    <x v="0"/>
    <x v="154"/>
    <x v="21"/>
    <d v="2024-02-04T00:00:00"/>
    <x v="0"/>
    <x v="4"/>
    <s v="Physician Referral"/>
    <s v="Yes"/>
    <x v="1"/>
    <x v="0"/>
    <m/>
    <m/>
    <x v="0"/>
    <n v="618.79999999999995"/>
    <n v="0"/>
    <x v="0"/>
  </r>
  <r>
    <d v="2024-01-18T00:00:00"/>
    <x v="176"/>
    <n v="4"/>
    <n v="2"/>
    <n v="1"/>
    <n v="2"/>
    <n v="2"/>
    <n v="40"/>
    <x v="0"/>
    <x v="0"/>
    <x v="0"/>
    <x v="1"/>
    <x v="1"/>
    <x v="42"/>
    <x v="1"/>
    <x v="1"/>
    <x v="0"/>
    <x v="155"/>
    <x v="53"/>
    <d v="2024-01-30T00:00:00"/>
    <x v="0"/>
    <x v="3"/>
    <s v="Physician Referral"/>
    <s v="Yes"/>
    <x v="1"/>
    <x v="0"/>
    <m/>
    <m/>
    <x v="0"/>
    <n v="375.9"/>
    <n v="0"/>
    <x v="0"/>
  </r>
  <r>
    <d v="2024-01-18T00:00:00"/>
    <x v="177"/>
    <n v="4"/>
    <n v="1"/>
    <n v="4"/>
    <n v="4"/>
    <n v="1"/>
    <n v="9"/>
    <x v="1"/>
    <x v="1"/>
    <x v="1"/>
    <x v="1"/>
    <x v="0"/>
    <x v="16"/>
    <x v="1"/>
    <x v="1"/>
    <x v="2"/>
    <x v="10"/>
    <x v="111"/>
    <m/>
    <x v="1"/>
    <x v="4"/>
    <s v="Physician Referral"/>
    <s v="Yes"/>
    <x v="1"/>
    <x v="1"/>
    <m/>
    <m/>
    <x v="2"/>
    <n v="524.29999999999995"/>
    <n v="50"/>
    <x v="0"/>
  </r>
  <r>
    <d v="2024-01-18T00:00:00"/>
    <x v="178"/>
    <n v="4"/>
    <n v="2"/>
    <n v="1"/>
    <n v="2"/>
    <n v="3"/>
    <n v="40"/>
    <x v="0"/>
    <x v="0"/>
    <x v="0"/>
    <x v="1"/>
    <x v="2"/>
    <x v="56"/>
    <x v="0"/>
    <x v="4"/>
    <x v="0"/>
    <x v="28"/>
    <x v="112"/>
    <m/>
    <x v="1"/>
    <x v="3"/>
    <s v="Physician Referral"/>
    <s v="No"/>
    <x v="0"/>
    <x v="1"/>
    <m/>
    <m/>
    <x v="3"/>
    <n v="716.8"/>
    <n v="10"/>
    <x v="0"/>
  </r>
  <r>
    <d v="2024-01-18T00:00:00"/>
    <x v="179"/>
    <n v="4"/>
    <n v="1"/>
    <n v="4"/>
    <n v="1"/>
    <n v="1"/>
    <n v="9"/>
    <x v="1"/>
    <x v="1"/>
    <x v="1"/>
    <x v="1"/>
    <x v="0"/>
    <x v="57"/>
    <x v="1"/>
    <x v="3"/>
    <x v="0"/>
    <x v="156"/>
    <x v="113"/>
    <d v="2024-02-09T00:00:00"/>
    <x v="0"/>
    <x v="4"/>
    <s v="Emergency"/>
    <s v="No"/>
    <x v="0"/>
    <x v="0"/>
    <m/>
    <m/>
    <x v="0"/>
    <n v="634.9"/>
    <n v="0"/>
    <x v="0"/>
  </r>
  <r>
    <d v="2024-01-19T00:00:00"/>
    <x v="180"/>
    <n v="4"/>
    <n v="2"/>
    <n v="1"/>
    <n v="2"/>
    <n v="3"/>
    <n v="40"/>
    <x v="0"/>
    <x v="0"/>
    <x v="0"/>
    <x v="1"/>
    <x v="2"/>
    <x v="44"/>
    <x v="1"/>
    <x v="3"/>
    <x v="0"/>
    <x v="157"/>
    <x v="26"/>
    <d v="2024-02-15T00:00:00"/>
    <x v="0"/>
    <x v="3"/>
    <s v="Emergency"/>
    <s v="Yes"/>
    <x v="1"/>
    <x v="0"/>
    <m/>
    <m/>
    <x v="0"/>
    <n v="257.60000000000002"/>
    <n v="0"/>
    <x v="0"/>
  </r>
  <r>
    <d v="2024-01-19T00:00:00"/>
    <x v="181"/>
    <n v="4"/>
    <n v="1"/>
    <n v="4"/>
    <n v="4"/>
    <n v="3"/>
    <n v="9"/>
    <x v="1"/>
    <x v="1"/>
    <x v="1"/>
    <x v="1"/>
    <x v="2"/>
    <x v="35"/>
    <x v="1"/>
    <x v="3"/>
    <x v="2"/>
    <x v="157"/>
    <x v="114"/>
    <m/>
    <x v="1"/>
    <x v="4"/>
    <s v="Physician Referral"/>
    <s v="Yes"/>
    <x v="1"/>
    <x v="1"/>
    <m/>
    <m/>
    <x v="2"/>
    <n v="382.9"/>
    <n v="50"/>
    <x v="0"/>
  </r>
  <r>
    <d v="2024-01-19T00:00:00"/>
    <x v="182"/>
    <n v="4"/>
    <n v="2"/>
    <n v="1"/>
    <n v="2"/>
    <n v="1"/>
    <n v="40"/>
    <x v="0"/>
    <x v="0"/>
    <x v="0"/>
    <x v="1"/>
    <x v="0"/>
    <x v="42"/>
    <x v="1"/>
    <x v="4"/>
    <x v="0"/>
    <x v="28"/>
    <x v="115"/>
    <d v="2024-02-06T00:00:00"/>
    <x v="0"/>
    <x v="3"/>
    <s v="Emergency"/>
    <s v="Yes"/>
    <x v="1"/>
    <x v="1"/>
    <m/>
    <m/>
    <x v="0"/>
    <n v="816.9"/>
    <n v="0"/>
    <x v="0"/>
  </r>
  <r>
    <d v="2024-01-19T00:00:00"/>
    <x v="183"/>
    <n v="4"/>
    <n v="1"/>
    <n v="4"/>
    <n v="1"/>
    <n v="3"/>
    <n v="9"/>
    <x v="1"/>
    <x v="1"/>
    <x v="1"/>
    <x v="1"/>
    <x v="2"/>
    <x v="0"/>
    <x v="0"/>
    <x v="4"/>
    <x v="2"/>
    <x v="46"/>
    <x v="61"/>
    <m/>
    <x v="1"/>
    <x v="4"/>
    <s v="Emergency"/>
    <s v="No"/>
    <x v="0"/>
    <x v="1"/>
    <m/>
    <m/>
    <x v="1"/>
    <n v="711.9"/>
    <n v="30"/>
    <x v="0"/>
  </r>
  <r>
    <d v="2024-01-19T00:00:00"/>
    <x v="184"/>
    <n v="4"/>
    <n v="2"/>
    <n v="1"/>
    <n v="2"/>
    <n v="2"/>
    <n v="40"/>
    <x v="0"/>
    <x v="0"/>
    <x v="0"/>
    <x v="1"/>
    <x v="1"/>
    <x v="27"/>
    <x v="1"/>
    <x v="0"/>
    <x v="0"/>
    <x v="158"/>
    <x v="61"/>
    <m/>
    <x v="1"/>
    <x v="3"/>
    <s v="Emergency"/>
    <s v="No"/>
    <x v="0"/>
    <x v="1"/>
    <m/>
    <m/>
    <x v="2"/>
    <n v="210.7"/>
    <n v="50"/>
    <x v="0"/>
  </r>
  <r>
    <d v="2024-01-19T00:00:00"/>
    <x v="185"/>
    <n v="4"/>
    <n v="1"/>
    <n v="4"/>
    <n v="3"/>
    <n v="1"/>
    <n v="9"/>
    <x v="1"/>
    <x v="1"/>
    <x v="1"/>
    <x v="1"/>
    <x v="0"/>
    <x v="39"/>
    <x v="0"/>
    <x v="0"/>
    <x v="0"/>
    <x v="159"/>
    <x v="50"/>
    <d v="2024-02-16T00:00:00"/>
    <x v="0"/>
    <x v="4"/>
    <s v="Physician Referral"/>
    <s v="No"/>
    <x v="0"/>
    <x v="0"/>
    <m/>
    <m/>
    <x v="0"/>
    <n v="515.20000000000005"/>
    <n v="0"/>
    <x v="0"/>
  </r>
  <r>
    <d v="2024-01-19T00:00:00"/>
    <x v="186"/>
    <n v="4"/>
    <n v="2"/>
    <n v="1"/>
    <n v="2"/>
    <n v="2"/>
    <n v="40"/>
    <x v="0"/>
    <x v="0"/>
    <x v="0"/>
    <x v="1"/>
    <x v="1"/>
    <x v="3"/>
    <x v="1"/>
    <x v="1"/>
    <x v="0"/>
    <x v="160"/>
    <x v="109"/>
    <d v="2024-02-15T00:00:00"/>
    <x v="0"/>
    <x v="3"/>
    <s v="Self-Referral"/>
    <s v="No"/>
    <x v="0"/>
    <x v="1"/>
    <m/>
    <m/>
    <x v="0"/>
    <n v="303.8"/>
    <n v="0"/>
    <x v="0"/>
  </r>
  <r>
    <d v="2024-01-19T00:00:00"/>
    <x v="187"/>
    <n v="4"/>
    <n v="1"/>
    <n v="4"/>
    <n v="1"/>
    <n v="2"/>
    <n v="9"/>
    <x v="1"/>
    <x v="1"/>
    <x v="1"/>
    <x v="1"/>
    <x v="1"/>
    <x v="3"/>
    <x v="0"/>
    <x v="4"/>
    <x v="2"/>
    <x v="161"/>
    <x v="87"/>
    <m/>
    <x v="1"/>
    <x v="4"/>
    <s v="Self-Referral"/>
    <s v="Yes"/>
    <x v="1"/>
    <x v="1"/>
    <m/>
    <m/>
    <x v="1"/>
    <n v="774.2"/>
    <n v="30"/>
    <x v="0"/>
  </r>
  <r>
    <d v="2024-01-19T00:00:00"/>
    <x v="188"/>
    <n v="4"/>
    <n v="2"/>
    <n v="1"/>
    <n v="2"/>
    <n v="1"/>
    <n v="40"/>
    <x v="0"/>
    <x v="0"/>
    <x v="0"/>
    <x v="1"/>
    <x v="0"/>
    <x v="44"/>
    <x v="0"/>
    <x v="3"/>
    <x v="0"/>
    <x v="162"/>
    <x v="116"/>
    <m/>
    <x v="1"/>
    <x v="3"/>
    <s v="Emergency"/>
    <s v="No"/>
    <x v="0"/>
    <x v="0"/>
    <m/>
    <m/>
    <x v="1"/>
    <n v="441.7"/>
    <n v="30"/>
    <x v="0"/>
  </r>
  <r>
    <d v="2024-01-19T00:00:00"/>
    <x v="189"/>
    <n v="4"/>
    <n v="1"/>
    <n v="4"/>
    <n v="3"/>
    <n v="1"/>
    <n v="40"/>
    <x v="0"/>
    <x v="1"/>
    <x v="1"/>
    <x v="1"/>
    <x v="0"/>
    <x v="29"/>
    <x v="0"/>
    <x v="3"/>
    <x v="0"/>
    <x v="163"/>
    <x v="106"/>
    <d v="2024-02-09T00:00:00"/>
    <x v="0"/>
    <x v="4"/>
    <s v="Self-Referral"/>
    <s v="Yes"/>
    <x v="1"/>
    <x v="0"/>
    <m/>
    <m/>
    <x v="0"/>
    <n v="405.3"/>
    <n v="0"/>
    <x v="0"/>
  </r>
  <r>
    <d v="2024-01-20T00:00:00"/>
    <x v="190"/>
    <n v="4"/>
    <n v="2"/>
    <n v="1"/>
    <n v="2"/>
    <n v="1"/>
    <n v="9"/>
    <x v="1"/>
    <x v="0"/>
    <x v="0"/>
    <x v="1"/>
    <x v="0"/>
    <x v="22"/>
    <x v="0"/>
    <x v="0"/>
    <x v="0"/>
    <x v="164"/>
    <x v="117"/>
    <d v="2024-02-13T00:00:00"/>
    <x v="0"/>
    <x v="3"/>
    <s v="Self-Referral"/>
    <s v="No"/>
    <x v="0"/>
    <x v="0"/>
    <m/>
    <m/>
    <x v="0"/>
    <n v="532.70000000000005"/>
    <n v="0"/>
    <x v="0"/>
  </r>
  <r>
    <d v="2024-01-20T00:00:00"/>
    <x v="191"/>
    <n v="4"/>
    <n v="1"/>
    <n v="4"/>
    <n v="1"/>
    <n v="2"/>
    <n v="40"/>
    <x v="0"/>
    <x v="1"/>
    <x v="1"/>
    <x v="1"/>
    <x v="1"/>
    <x v="58"/>
    <x v="0"/>
    <x v="1"/>
    <x v="0"/>
    <x v="165"/>
    <x v="118"/>
    <d v="2024-02-05T00:00:00"/>
    <x v="0"/>
    <x v="4"/>
    <s v="Emergency"/>
    <s v="No"/>
    <x v="0"/>
    <x v="1"/>
    <m/>
    <m/>
    <x v="0"/>
    <n v="407.4"/>
    <n v="0"/>
    <x v="0"/>
  </r>
  <r>
    <d v="2024-01-20T00:00:00"/>
    <x v="192"/>
    <n v="4"/>
    <n v="2"/>
    <n v="1"/>
    <n v="2"/>
    <n v="1"/>
    <n v="9"/>
    <x v="1"/>
    <x v="0"/>
    <x v="0"/>
    <x v="1"/>
    <x v="0"/>
    <x v="34"/>
    <x v="1"/>
    <x v="1"/>
    <x v="0"/>
    <x v="166"/>
    <x v="119"/>
    <d v="2024-02-17T00:00:00"/>
    <x v="0"/>
    <x v="3"/>
    <s v="Emergency"/>
    <s v="No"/>
    <x v="0"/>
    <x v="1"/>
    <m/>
    <m/>
    <x v="0"/>
    <n v="341.6"/>
    <n v="0"/>
    <x v="0"/>
  </r>
  <r>
    <d v="2024-01-20T00:00:00"/>
    <x v="193"/>
    <n v="4"/>
    <n v="1"/>
    <n v="4"/>
    <n v="2"/>
    <n v="2"/>
    <n v="40"/>
    <x v="0"/>
    <x v="1"/>
    <x v="1"/>
    <x v="1"/>
    <x v="1"/>
    <x v="59"/>
    <x v="1"/>
    <x v="2"/>
    <x v="0"/>
    <x v="167"/>
    <x v="53"/>
    <m/>
    <x v="1"/>
    <x v="4"/>
    <s v="Emergency"/>
    <s v="No"/>
    <x v="0"/>
    <x v="1"/>
    <m/>
    <m/>
    <x v="1"/>
    <n v="677.6"/>
    <n v="30"/>
    <x v="0"/>
  </r>
  <r>
    <d v="2024-01-20T00:00:00"/>
    <x v="194"/>
    <n v="4"/>
    <n v="2"/>
    <n v="1"/>
    <n v="2"/>
    <n v="3"/>
    <n v="9"/>
    <x v="1"/>
    <x v="0"/>
    <x v="0"/>
    <x v="1"/>
    <x v="2"/>
    <x v="0"/>
    <x v="1"/>
    <x v="4"/>
    <x v="2"/>
    <x v="31"/>
    <x v="73"/>
    <m/>
    <x v="1"/>
    <x v="3"/>
    <s v="Physician Referral"/>
    <s v="No"/>
    <x v="0"/>
    <x v="1"/>
    <m/>
    <m/>
    <x v="1"/>
    <n v="681.8"/>
    <n v="30"/>
    <x v="0"/>
  </r>
  <r>
    <d v="2024-01-20T00:00:00"/>
    <x v="195"/>
    <n v="4"/>
    <n v="1"/>
    <n v="4"/>
    <n v="2"/>
    <n v="1"/>
    <n v="40"/>
    <x v="0"/>
    <x v="1"/>
    <x v="1"/>
    <x v="1"/>
    <x v="0"/>
    <x v="26"/>
    <x v="0"/>
    <x v="3"/>
    <x v="2"/>
    <x v="168"/>
    <x v="96"/>
    <m/>
    <x v="1"/>
    <x v="4"/>
    <s v="Self-Referral"/>
    <s v="Yes"/>
    <x v="1"/>
    <x v="0"/>
    <m/>
    <m/>
    <x v="1"/>
    <n v="242.2"/>
    <n v="30"/>
    <x v="0"/>
  </r>
  <r>
    <d v="2024-01-20T00:00:00"/>
    <x v="196"/>
    <n v="4"/>
    <n v="2"/>
    <n v="1"/>
    <n v="2"/>
    <n v="2"/>
    <n v="9"/>
    <x v="1"/>
    <x v="0"/>
    <x v="0"/>
    <x v="1"/>
    <x v="1"/>
    <x v="1"/>
    <x v="1"/>
    <x v="3"/>
    <x v="0"/>
    <x v="169"/>
    <x v="120"/>
    <d v="2024-02-07T00:00:00"/>
    <x v="0"/>
    <x v="3"/>
    <s v="Self-Referral"/>
    <s v="Yes"/>
    <x v="1"/>
    <x v="0"/>
    <m/>
    <m/>
    <x v="0"/>
    <n v="179.9"/>
    <n v="0"/>
    <x v="0"/>
  </r>
  <r>
    <d v="2024-01-20T00:00:00"/>
    <x v="197"/>
    <n v="4"/>
    <n v="1"/>
    <n v="4"/>
    <n v="4"/>
    <n v="1"/>
    <n v="40"/>
    <x v="0"/>
    <x v="1"/>
    <x v="1"/>
    <x v="1"/>
    <x v="0"/>
    <x v="6"/>
    <x v="0"/>
    <x v="0"/>
    <x v="0"/>
    <x v="170"/>
    <x v="74"/>
    <d v="2024-02-15T00:00:00"/>
    <x v="0"/>
    <x v="4"/>
    <s v="Emergency"/>
    <s v="Yes"/>
    <x v="1"/>
    <x v="1"/>
    <m/>
    <m/>
    <x v="0"/>
    <n v="203"/>
    <n v="0"/>
    <x v="0"/>
  </r>
  <r>
    <d v="2024-01-20T00:00:00"/>
    <x v="198"/>
    <n v="4"/>
    <n v="2"/>
    <n v="1"/>
    <n v="2"/>
    <n v="2"/>
    <n v="9"/>
    <x v="1"/>
    <x v="0"/>
    <x v="0"/>
    <x v="1"/>
    <x v="1"/>
    <x v="59"/>
    <x v="0"/>
    <x v="0"/>
    <x v="2"/>
    <x v="171"/>
    <x v="121"/>
    <m/>
    <x v="1"/>
    <x v="3"/>
    <s v="Physician Referral"/>
    <s v="No"/>
    <x v="0"/>
    <x v="1"/>
    <m/>
    <m/>
    <x v="1"/>
    <n v="787.5"/>
    <n v="30"/>
    <x v="0"/>
  </r>
  <r>
    <d v="2024-01-20T00:00:00"/>
    <x v="199"/>
    <n v="4"/>
    <n v="1"/>
    <n v="4"/>
    <n v="3"/>
    <n v="2"/>
    <n v="40"/>
    <x v="0"/>
    <x v="1"/>
    <x v="1"/>
    <x v="1"/>
    <x v="1"/>
    <x v="41"/>
    <x v="1"/>
    <x v="4"/>
    <x v="0"/>
    <x v="172"/>
    <x v="113"/>
    <d v="2024-02-14T00:00:00"/>
    <x v="0"/>
    <x v="4"/>
    <s v="Emergency"/>
    <s v="No"/>
    <x v="0"/>
    <x v="1"/>
    <m/>
    <m/>
    <x v="0"/>
    <n v="287"/>
    <n v="0"/>
    <x v="0"/>
  </r>
  <r>
    <d v="2024-01-21T00:00:00"/>
    <x v="200"/>
    <n v="4"/>
    <n v="2"/>
    <n v="1"/>
    <n v="2"/>
    <n v="3"/>
    <n v="9"/>
    <x v="1"/>
    <x v="0"/>
    <x v="0"/>
    <x v="1"/>
    <x v="2"/>
    <x v="20"/>
    <x v="1"/>
    <x v="0"/>
    <x v="0"/>
    <x v="172"/>
    <x v="122"/>
    <d v="2024-02-01T00:00:00"/>
    <x v="0"/>
    <x v="3"/>
    <s v="Physician Referral"/>
    <s v="Yes"/>
    <x v="1"/>
    <x v="0"/>
    <m/>
    <m/>
    <x v="0"/>
    <n v="302.39999999999998"/>
    <n v="0"/>
    <x v="0"/>
  </r>
  <r>
    <d v="2024-01-21T00:00:00"/>
    <x v="201"/>
    <n v="4"/>
    <n v="1"/>
    <n v="4"/>
    <n v="2"/>
    <n v="1"/>
    <n v="40"/>
    <x v="0"/>
    <x v="1"/>
    <x v="1"/>
    <x v="1"/>
    <x v="0"/>
    <x v="37"/>
    <x v="0"/>
    <x v="0"/>
    <x v="0"/>
    <x v="173"/>
    <x v="123"/>
    <d v="2024-02-14T00:00:00"/>
    <x v="0"/>
    <x v="4"/>
    <s v="Self-Referral"/>
    <s v="No"/>
    <x v="0"/>
    <x v="1"/>
    <m/>
    <m/>
    <x v="0"/>
    <n v="473.2"/>
    <n v="0"/>
    <x v="0"/>
  </r>
  <r>
    <d v="2024-01-21T00:00:00"/>
    <x v="202"/>
    <n v="4"/>
    <n v="2"/>
    <n v="1"/>
    <n v="2"/>
    <n v="2"/>
    <n v="9"/>
    <x v="1"/>
    <x v="0"/>
    <x v="0"/>
    <x v="1"/>
    <x v="1"/>
    <x v="10"/>
    <x v="0"/>
    <x v="3"/>
    <x v="0"/>
    <x v="174"/>
    <x v="124"/>
    <d v="2024-02-15T00:00:00"/>
    <x v="0"/>
    <x v="3"/>
    <s v="Emergency"/>
    <s v="No"/>
    <x v="0"/>
    <x v="0"/>
    <m/>
    <m/>
    <x v="0"/>
    <n v="448.7"/>
    <n v="0"/>
    <x v="0"/>
  </r>
  <r>
    <d v="2024-01-21T00:00:00"/>
    <x v="203"/>
    <n v="4"/>
    <n v="1"/>
    <n v="4"/>
    <n v="3"/>
    <n v="1"/>
    <n v="40"/>
    <x v="0"/>
    <x v="1"/>
    <x v="1"/>
    <x v="1"/>
    <x v="0"/>
    <x v="0"/>
    <x v="1"/>
    <x v="4"/>
    <x v="0"/>
    <x v="175"/>
    <x v="20"/>
    <d v="2024-02-19T00:00:00"/>
    <x v="0"/>
    <x v="4"/>
    <s v="Emergency"/>
    <s v="Yes"/>
    <x v="1"/>
    <x v="1"/>
    <m/>
    <m/>
    <x v="0"/>
    <n v="573.29999999999995"/>
    <n v="0"/>
    <x v="0"/>
  </r>
  <r>
    <d v="2024-01-21T00:00:00"/>
    <x v="204"/>
    <n v="4"/>
    <n v="2"/>
    <n v="1"/>
    <n v="2"/>
    <n v="2"/>
    <n v="9"/>
    <x v="1"/>
    <x v="0"/>
    <x v="0"/>
    <x v="1"/>
    <x v="1"/>
    <x v="54"/>
    <x v="1"/>
    <x v="3"/>
    <x v="0"/>
    <x v="141"/>
    <x v="76"/>
    <d v="2024-02-08T00:00:00"/>
    <x v="0"/>
    <x v="3"/>
    <s v="Self-Referral"/>
    <s v="No"/>
    <x v="0"/>
    <x v="0"/>
    <m/>
    <m/>
    <x v="0"/>
    <n v="652.4"/>
    <n v="0"/>
    <x v="0"/>
  </r>
  <r>
    <d v="2024-01-21T00:00:00"/>
    <x v="205"/>
    <n v="4"/>
    <n v="1"/>
    <n v="4"/>
    <n v="3"/>
    <n v="3"/>
    <n v="40"/>
    <x v="0"/>
    <x v="1"/>
    <x v="1"/>
    <x v="1"/>
    <x v="2"/>
    <x v="3"/>
    <x v="1"/>
    <x v="3"/>
    <x v="1"/>
    <x v="79"/>
    <x v="51"/>
    <m/>
    <x v="1"/>
    <x v="4"/>
    <s v="Physician Referral"/>
    <s v="No"/>
    <x v="0"/>
    <x v="0"/>
    <m/>
    <m/>
    <x v="3"/>
    <n v="200.2"/>
    <n v="10"/>
    <x v="0"/>
  </r>
  <r>
    <d v="2024-01-21T00:00:00"/>
    <x v="206"/>
    <n v="4"/>
    <n v="2"/>
    <n v="1"/>
    <n v="2"/>
    <n v="2"/>
    <n v="9"/>
    <x v="1"/>
    <x v="0"/>
    <x v="0"/>
    <x v="1"/>
    <x v="1"/>
    <x v="4"/>
    <x v="1"/>
    <x v="0"/>
    <x v="0"/>
    <x v="176"/>
    <x v="19"/>
    <m/>
    <x v="1"/>
    <x v="3"/>
    <s v="Physician Referral"/>
    <s v="Yes"/>
    <x v="1"/>
    <x v="1"/>
    <m/>
    <m/>
    <x v="3"/>
    <n v="212.8"/>
    <n v="10"/>
    <x v="0"/>
  </r>
  <r>
    <d v="2024-01-21T00:00:00"/>
    <x v="207"/>
    <n v="1"/>
    <n v="1"/>
    <n v="4"/>
    <n v="1"/>
    <n v="2"/>
    <n v="40"/>
    <x v="0"/>
    <x v="1"/>
    <x v="1"/>
    <x v="0"/>
    <x v="1"/>
    <x v="2"/>
    <x v="0"/>
    <x v="3"/>
    <x v="2"/>
    <x v="177"/>
    <x v="73"/>
    <m/>
    <x v="1"/>
    <x v="4"/>
    <s v="Self-Referral"/>
    <s v="No"/>
    <x v="0"/>
    <x v="0"/>
    <m/>
    <m/>
    <x v="2"/>
    <n v="816.9"/>
    <n v="50"/>
    <x v="0"/>
  </r>
  <r>
    <d v="2024-01-21T00:00:00"/>
    <x v="208"/>
    <n v="3"/>
    <n v="2"/>
    <n v="1"/>
    <n v="2"/>
    <n v="1"/>
    <n v="9"/>
    <x v="1"/>
    <x v="0"/>
    <x v="0"/>
    <x v="2"/>
    <x v="0"/>
    <x v="14"/>
    <x v="1"/>
    <x v="4"/>
    <x v="2"/>
    <x v="178"/>
    <x v="125"/>
    <m/>
    <x v="1"/>
    <x v="3"/>
    <s v="Physician Referral"/>
    <s v="No"/>
    <x v="0"/>
    <x v="0"/>
    <m/>
    <m/>
    <x v="3"/>
    <n v="515.20000000000005"/>
    <n v="10"/>
    <x v="0"/>
  </r>
  <r>
    <d v="2024-01-21T00:00:00"/>
    <x v="209"/>
    <n v="3"/>
    <n v="1"/>
    <n v="4"/>
    <n v="2"/>
    <n v="3"/>
    <n v="40"/>
    <x v="0"/>
    <x v="1"/>
    <x v="1"/>
    <x v="2"/>
    <x v="2"/>
    <x v="58"/>
    <x v="1"/>
    <x v="0"/>
    <x v="0"/>
    <x v="119"/>
    <x v="85"/>
    <d v="2024-01-28T00:00:00"/>
    <x v="0"/>
    <x v="4"/>
    <s v="Self-Referral"/>
    <s v="Yes"/>
    <x v="1"/>
    <x v="1"/>
    <m/>
    <m/>
    <x v="0"/>
    <n v="436.1"/>
    <n v="0"/>
    <x v="0"/>
  </r>
  <r>
    <d v="2024-01-22T00:00:00"/>
    <x v="210"/>
    <n v="5"/>
    <n v="2"/>
    <n v="1"/>
    <n v="2"/>
    <n v="2"/>
    <n v="40"/>
    <x v="0"/>
    <x v="0"/>
    <x v="0"/>
    <x v="3"/>
    <x v="1"/>
    <x v="59"/>
    <x v="1"/>
    <x v="4"/>
    <x v="1"/>
    <x v="179"/>
    <x v="126"/>
    <m/>
    <x v="1"/>
    <x v="3"/>
    <s v="Self-Referral"/>
    <s v="Yes"/>
    <x v="1"/>
    <x v="0"/>
    <m/>
    <m/>
    <x v="3"/>
    <n v="358.4"/>
    <n v="10"/>
    <x v="0"/>
  </r>
  <r>
    <d v="2024-01-22T00:00:00"/>
    <x v="211"/>
    <n v="5"/>
    <n v="1"/>
    <n v="4"/>
    <n v="3"/>
    <n v="1"/>
    <n v="9"/>
    <x v="1"/>
    <x v="1"/>
    <x v="1"/>
    <x v="3"/>
    <x v="0"/>
    <x v="38"/>
    <x v="0"/>
    <x v="1"/>
    <x v="2"/>
    <x v="180"/>
    <x v="127"/>
    <m/>
    <x v="1"/>
    <x v="4"/>
    <s v="Self-Referral"/>
    <s v="No"/>
    <x v="0"/>
    <x v="1"/>
    <m/>
    <m/>
    <x v="2"/>
    <n v="265.3"/>
    <n v="50"/>
    <x v="0"/>
  </r>
  <r>
    <d v="2024-01-22T00:00:00"/>
    <x v="212"/>
    <n v="5"/>
    <n v="2"/>
    <n v="1"/>
    <n v="2"/>
    <n v="2"/>
    <n v="40"/>
    <x v="0"/>
    <x v="0"/>
    <x v="0"/>
    <x v="3"/>
    <x v="1"/>
    <x v="28"/>
    <x v="0"/>
    <x v="4"/>
    <x v="0"/>
    <x v="181"/>
    <x v="40"/>
    <m/>
    <x v="1"/>
    <x v="3"/>
    <s v="Physician Referral"/>
    <s v="Yes"/>
    <x v="1"/>
    <x v="0"/>
    <m/>
    <m/>
    <x v="1"/>
    <n v="424.2"/>
    <n v="30"/>
    <x v="0"/>
  </r>
  <r>
    <d v="2024-01-22T00:00:00"/>
    <x v="213"/>
    <n v="5"/>
    <n v="1"/>
    <n v="4"/>
    <n v="1"/>
    <n v="1"/>
    <n v="9"/>
    <x v="1"/>
    <x v="1"/>
    <x v="1"/>
    <x v="3"/>
    <x v="0"/>
    <x v="34"/>
    <x v="0"/>
    <x v="4"/>
    <x v="0"/>
    <x v="182"/>
    <x v="128"/>
    <m/>
    <x v="1"/>
    <x v="4"/>
    <s v="Emergency"/>
    <s v="No"/>
    <x v="0"/>
    <x v="0"/>
    <m/>
    <m/>
    <x v="1"/>
    <n v="616"/>
    <n v="30"/>
    <x v="0"/>
  </r>
  <r>
    <d v="2024-01-22T00:00:00"/>
    <x v="214"/>
    <n v="5"/>
    <n v="2"/>
    <n v="1"/>
    <n v="2"/>
    <n v="3"/>
    <n v="40"/>
    <x v="0"/>
    <x v="0"/>
    <x v="0"/>
    <x v="3"/>
    <x v="2"/>
    <x v="17"/>
    <x v="0"/>
    <x v="2"/>
    <x v="0"/>
    <x v="183"/>
    <x v="34"/>
    <d v="2024-01-30T00:00:00"/>
    <x v="0"/>
    <x v="3"/>
    <s v="Self-Referral"/>
    <s v="No"/>
    <x v="0"/>
    <x v="0"/>
    <m/>
    <m/>
    <x v="0"/>
    <n v="349.3"/>
    <n v="0"/>
    <x v="0"/>
  </r>
  <r>
    <d v="2024-01-22T00:00:00"/>
    <x v="215"/>
    <n v="5"/>
    <n v="1"/>
    <n v="4"/>
    <n v="4"/>
    <n v="3"/>
    <n v="9"/>
    <x v="1"/>
    <x v="1"/>
    <x v="1"/>
    <x v="3"/>
    <x v="2"/>
    <x v="30"/>
    <x v="1"/>
    <x v="4"/>
    <x v="0"/>
    <x v="48"/>
    <x v="98"/>
    <d v="2024-01-31T00:00:00"/>
    <x v="0"/>
    <x v="4"/>
    <s v="Physician Referral"/>
    <s v="No"/>
    <x v="0"/>
    <x v="0"/>
    <m/>
    <m/>
    <x v="0"/>
    <n v="494.2"/>
    <n v="0"/>
    <x v="0"/>
  </r>
  <r>
    <d v="2024-01-22T00:00:00"/>
    <x v="216"/>
    <n v="5"/>
    <n v="2"/>
    <n v="1"/>
    <n v="2"/>
    <n v="1"/>
    <n v="40"/>
    <x v="0"/>
    <x v="0"/>
    <x v="0"/>
    <x v="3"/>
    <x v="0"/>
    <x v="18"/>
    <x v="0"/>
    <x v="3"/>
    <x v="0"/>
    <x v="184"/>
    <x v="21"/>
    <m/>
    <x v="1"/>
    <x v="3"/>
    <s v="Self-Referral"/>
    <s v="No"/>
    <x v="0"/>
    <x v="1"/>
    <m/>
    <m/>
    <x v="2"/>
    <n v="563.5"/>
    <n v="50"/>
    <x v="0"/>
  </r>
  <r>
    <d v="2024-01-22T00:00:00"/>
    <x v="217"/>
    <n v="5"/>
    <n v="1"/>
    <n v="4"/>
    <n v="5"/>
    <n v="3"/>
    <n v="9"/>
    <x v="1"/>
    <x v="1"/>
    <x v="1"/>
    <x v="3"/>
    <x v="2"/>
    <x v="29"/>
    <x v="1"/>
    <x v="3"/>
    <x v="1"/>
    <x v="185"/>
    <x v="124"/>
    <m/>
    <x v="1"/>
    <x v="4"/>
    <s v="Physician Referral"/>
    <s v="Yes"/>
    <x v="1"/>
    <x v="1"/>
    <m/>
    <m/>
    <x v="1"/>
    <n v="559.29999999999995"/>
    <n v="30"/>
    <x v="0"/>
  </r>
  <r>
    <d v="2024-01-22T00:00:00"/>
    <x v="218"/>
    <n v="5"/>
    <n v="2"/>
    <n v="1"/>
    <n v="2"/>
    <n v="1"/>
    <n v="40"/>
    <x v="0"/>
    <x v="0"/>
    <x v="0"/>
    <x v="3"/>
    <x v="0"/>
    <x v="54"/>
    <x v="1"/>
    <x v="0"/>
    <x v="0"/>
    <x v="37"/>
    <x v="67"/>
    <d v="2024-02-09T00:00:00"/>
    <x v="0"/>
    <x v="3"/>
    <s v="Self-Referral"/>
    <s v="Yes"/>
    <x v="1"/>
    <x v="1"/>
    <m/>
    <m/>
    <x v="0"/>
    <n v="285.60000000000002"/>
    <n v="0"/>
    <x v="0"/>
  </r>
  <r>
    <d v="2024-01-22T00:00:00"/>
    <x v="219"/>
    <n v="5"/>
    <n v="1"/>
    <n v="4"/>
    <n v="5"/>
    <n v="1"/>
    <n v="9"/>
    <x v="1"/>
    <x v="1"/>
    <x v="1"/>
    <x v="3"/>
    <x v="0"/>
    <x v="32"/>
    <x v="1"/>
    <x v="1"/>
    <x v="0"/>
    <x v="163"/>
    <x v="41"/>
    <d v="2024-02-11T00:00:00"/>
    <x v="0"/>
    <x v="4"/>
    <s v="Physician Referral"/>
    <s v="Yes"/>
    <x v="1"/>
    <x v="0"/>
    <m/>
    <m/>
    <x v="0"/>
    <n v="401.1"/>
    <n v="0"/>
    <x v="0"/>
  </r>
  <r>
    <d v="2024-01-23T00:00:00"/>
    <x v="220"/>
    <n v="5"/>
    <n v="2"/>
    <n v="1"/>
    <n v="2"/>
    <n v="3"/>
    <n v="40"/>
    <x v="0"/>
    <x v="0"/>
    <x v="0"/>
    <x v="3"/>
    <x v="2"/>
    <x v="36"/>
    <x v="1"/>
    <x v="0"/>
    <x v="0"/>
    <x v="186"/>
    <x v="48"/>
    <m/>
    <x v="1"/>
    <x v="3"/>
    <s v="Self-Referral"/>
    <s v="Yes"/>
    <x v="1"/>
    <x v="0"/>
    <m/>
    <m/>
    <x v="1"/>
    <n v="660.1"/>
    <n v="30"/>
    <x v="0"/>
  </r>
  <r>
    <d v="2024-01-23T00:00:00"/>
    <x v="221"/>
    <n v="5"/>
    <n v="1"/>
    <n v="4"/>
    <n v="2"/>
    <n v="3"/>
    <n v="9"/>
    <x v="1"/>
    <x v="1"/>
    <x v="1"/>
    <x v="3"/>
    <x v="2"/>
    <x v="13"/>
    <x v="0"/>
    <x v="4"/>
    <x v="0"/>
    <x v="187"/>
    <x v="129"/>
    <d v="2024-02-05T00:00:00"/>
    <x v="0"/>
    <x v="4"/>
    <s v="Self-Referral"/>
    <s v="No"/>
    <x v="0"/>
    <x v="1"/>
    <m/>
    <m/>
    <x v="0"/>
    <n v="210.7"/>
    <n v="0"/>
    <x v="0"/>
  </r>
  <r>
    <d v="2024-01-23T00:00:00"/>
    <x v="222"/>
    <n v="5"/>
    <n v="2"/>
    <n v="1"/>
    <n v="2"/>
    <n v="1"/>
    <n v="40"/>
    <x v="0"/>
    <x v="0"/>
    <x v="0"/>
    <x v="3"/>
    <x v="0"/>
    <x v="48"/>
    <x v="0"/>
    <x v="4"/>
    <x v="0"/>
    <x v="188"/>
    <x v="38"/>
    <d v="2024-02-02T00:00:00"/>
    <x v="0"/>
    <x v="3"/>
    <s v="Self-Referral"/>
    <s v="Yes"/>
    <x v="1"/>
    <x v="1"/>
    <m/>
    <m/>
    <x v="0"/>
    <n v="296.8"/>
    <n v="0"/>
    <x v="0"/>
  </r>
  <r>
    <d v="2024-01-23T00:00:00"/>
    <x v="223"/>
    <n v="5"/>
    <n v="1"/>
    <n v="4"/>
    <n v="3"/>
    <n v="1"/>
    <n v="9"/>
    <x v="1"/>
    <x v="1"/>
    <x v="1"/>
    <x v="3"/>
    <x v="0"/>
    <x v="30"/>
    <x v="0"/>
    <x v="3"/>
    <x v="2"/>
    <x v="189"/>
    <x v="130"/>
    <m/>
    <x v="1"/>
    <x v="4"/>
    <s v="Physician Referral"/>
    <s v="No"/>
    <x v="0"/>
    <x v="1"/>
    <m/>
    <m/>
    <x v="1"/>
    <n v="632.79999999999995"/>
    <n v="30"/>
    <x v="0"/>
  </r>
  <r>
    <d v="2024-01-23T00:00:00"/>
    <x v="224"/>
    <n v="5"/>
    <n v="2"/>
    <n v="1"/>
    <n v="2"/>
    <n v="3"/>
    <n v="40"/>
    <x v="0"/>
    <x v="0"/>
    <x v="0"/>
    <x v="3"/>
    <x v="2"/>
    <x v="30"/>
    <x v="1"/>
    <x v="4"/>
    <x v="0"/>
    <x v="190"/>
    <x v="131"/>
    <d v="2024-02-10T00:00:00"/>
    <x v="0"/>
    <x v="3"/>
    <s v="Emergency"/>
    <s v="No"/>
    <x v="0"/>
    <x v="1"/>
    <m/>
    <m/>
    <x v="0"/>
    <n v="633.5"/>
    <n v="0"/>
    <x v="0"/>
  </r>
  <r>
    <d v="2024-01-23T00:00:00"/>
    <x v="225"/>
    <n v="5"/>
    <n v="1"/>
    <n v="4"/>
    <n v="2"/>
    <n v="3"/>
    <n v="9"/>
    <x v="1"/>
    <x v="1"/>
    <x v="1"/>
    <x v="3"/>
    <x v="2"/>
    <x v="19"/>
    <x v="1"/>
    <x v="4"/>
    <x v="0"/>
    <x v="191"/>
    <x v="132"/>
    <m/>
    <x v="1"/>
    <x v="4"/>
    <s v="Self-Referral"/>
    <s v="No"/>
    <x v="0"/>
    <x v="0"/>
    <m/>
    <m/>
    <x v="2"/>
    <n v="216.3"/>
    <n v="50"/>
    <x v="0"/>
  </r>
  <r>
    <d v="2024-01-23T00:00:00"/>
    <x v="226"/>
    <n v="5"/>
    <n v="2"/>
    <n v="1"/>
    <n v="2"/>
    <n v="1"/>
    <n v="40"/>
    <x v="0"/>
    <x v="0"/>
    <x v="0"/>
    <x v="3"/>
    <x v="0"/>
    <x v="19"/>
    <x v="1"/>
    <x v="3"/>
    <x v="2"/>
    <x v="192"/>
    <x v="117"/>
    <m/>
    <x v="1"/>
    <x v="3"/>
    <s v="Physician Referral"/>
    <s v="No"/>
    <x v="0"/>
    <x v="1"/>
    <m/>
    <m/>
    <x v="2"/>
    <n v="422.1"/>
    <n v="50"/>
    <x v="0"/>
  </r>
  <r>
    <d v="2024-01-23T00:00:00"/>
    <x v="227"/>
    <n v="5"/>
    <n v="1"/>
    <n v="4"/>
    <n v="2"/>
    <n v="1"/>
    <n v="9"/>
    <x v="1"/>
    <x v="1"/>
    <x v="1"/>
    <x v="3"/>
    <x v="0"/>
    <x v="45"/>
    <x v="1"/>
    <x v="1"/>
    <x v="0"/>
    <x v="193"/>
    <x v="86"/>
    <d v="2024-02-06T00:00:00"/>
    <x v="0"/>
    <x v="4"/>
    <s v="Physician Referral"/>
    <s v="No"/>
    <x v="0"/>
    <x v="0"/>
    <m/>
    <m/>
    <x v="0"/>
    <n v="225.4"/>
    <n v="0"/>
    <x v="0"/>
  </r>
  <r>
    <d v="2024-01-23T00:00:00"/>
    <x v="228"/>
    <n v="5"/>
    <n v="2"/>
    <n v="1"/>
    <n v="2"/>
    <n v="1"/>
    <n v="40"/>
    <x v="0"/>
    <x v="0"/>
    <x v="0"/>
    <x v="3"/>
    <x v="0"/>
    <x v="20"/>
    <x v="1"/>
    <x v="4"/>
    <x v="0"/>
    <x v="194"/>
    <x v="133"/>
    <d v="2024-01-30T00:00:00"/>
    <x v="0"/>
    <x v="3"/>
    <s v="Physician Referral"/>
    <s v="Yes"/>
    <x v="1"/>
    <x v="1"/>
    <m/>
    <m/>
    <x v="0"/>
    <n v="658"/>
    <n v="0"/>
    <x v="0"/>
  </r>
  <r>
    <d v="2024-01-23T00:00:00"/>
    <x v="229"/>
    <n v="5"/>
    <n v="1"/>
    <n v="4"/>
    <n v="5"/>
    <n v="3"/>
    <n v="9"/>
    <x v="1"/>
    <x v="1"/>
    <x v="1"/>
    <x v="3"/>
    <x v="2"/>
    <x v="32"/>
    <x v="0"/>
    <x v="2"/>
    <x v="0"/>
    <x v="195"/>
    <x v="134"/>
    <d v="2024-02-03T00:00:00"/>
    <x v="0"/>
    <x v="4"/>
    <s v="Emergency"/>
    <s v="No"/>
    <x v="0"/>
    <x v="0"/>
    <m/>
    <m/>
    <x v="0"/>
    <n v="489.3"/>
    <n v="0"/>
    <x v="0"/>
  </r>
  <r>
    <d v="2024-01-24T00:00:00"/>
    <x v="230"/>
    <n v="5"/>
    <n v="2"/>
    <n v="1"/>
    <n v="2"/>
    <n v="2"/>
    <n v="40"/>
    <x v="0"/>
    <x v="0"/>
    <x v="0"/>
    <x v="3"/>
    <x v="1"/>
    <x v="11"/>
    <x v="1"/>
    <x v="1"/>
    <x v="0"/>
    <x v="196"/>
    <x v="117"/>
    <d v="2024-01-31T00:00:00"/>
    <x v="0"/>
    <x v="3"/>
    <s v="Emergency"/>
    <s v="Yes"/>
    <x v="1"/>
    <x v="1"/>
    <m/>
    <m/>
    <x v="0"/>
    <n v="249.9"/>
    <n v="0"/>
    <x v="0"/>
  </r>
  <r>
    <d v="2024-01-24T00:00:00"/>
    <x v="231"/>
    <n v="5"/>
    <n v="1"/>
    <n v="4"/>
    <n v="1"/>
    <n v="1"/>
    <n v="40"/>
    <x v="0"/>
    <x v="1"/>
    <x v="1"/>
    <x v="3"/>
    <x v="0"/>
    <x v="8"/>
    <x v="0"/>
    <x v="1"/>
    <x v="0"/>
    <x v="143"/>
    <x v="108"/>
    <d v="2024-02-14T00:00:00"/>
    <x v="0"/>
    <x v="4"/>
    <s v="Emergency"/>
    <s v="No"/>
    <x v="0"/>
    <x v="1"/>
    <m/>
    <m/>
    <x v="0"/>
    <n v="368.9"/>
    <n v="0"/>
    <x v="0"/>
  </r>
  <r>
    <d v="2024-01-24T00:00:00"/>
    <x v="232"/>
    <n v="5"/>
    <n v="2"/>
    <n v="1"/>
    <n v="2"/>
    <n v="2"/>
    <n v="9"/>
    <x v="1"/>
    <x v="0"/>
    <x v="0"/>
    <x v="3"/>
    <x v="1"/>
    <x v="35"/>
    <x v="1"/>
    <x v="3"/>
    <x v="0"/>
    <x v="197"/>
    <x v="79"/>
    <d v="2024-02-12T00:00:00"/>
    <x v="0"/>
    <x v="3"/>
    <s v="Self-Referral"/>
    <s v="No"/>
    <x v="0"/>
    <x v="0"/>
    <m/>
    <m/>
    <x v="0"/>
    <n v="683.2"/>
    <n v="0"/>
    <x v="0"/>
  </r>
  <r>
    <d v="2024-01-24T00:00:00"/>
    <x v="233"/>
    <n v="5"/>
    <n v="1"/>
    <n v="4"/>
    <n v="4"/>
    <n v="3"/>
    <n v="40"/>
    <x v="0"/>
    <x v="1"/>
    <x v="1"/>
    <x v="3"/>
    <x v="2"/>
    <x v="30"/>
    <x v="1"/>
    <x v="0"/>
    <x v="0"/>
    <x v="198"/>
    <x v="135"/>
    <m/>
    <x v="1"/>
    <x v="4"/>
    <s v="Self-Referral"/>
    <s v="No"/>
    <x v="0"/>
    <x v="0"/>
    <m/>
    <m/>
    <x v="1"/>
    <n v="478.1"/>
    <n v="30"/>
    <x v="0"/>
  </r>
  <r>
    <d v="2024-01-24T00:00:00"/>
    <x v="234"/>
    <n v="5"/>
    <n v="2"/>
    <n v="1"/>
    <n v="2"/>
    <n v="2"/>
    <n v="9"/>
    <x v="1"/>
    <x v="0"/>
    <x v="0"/>
    <x v="3"/>
    <x v="1"/>
    <x v="25"/>
    <x v="0"/>
    <x v="4"/>
    <x v="0"/>
    <x v="126"/>
    <x v="136"/>
    <d v="2024-02-22T00:00:00"/>
    <x v="0"/>
    <x v="3"/>
    <s v="Physician Referral"/>
    <s v="No"/>
    <x v="0"/>
    <x v="1"/>
    <m/>
    <m/>
    <x v="0"/>
    <n v="702.1"/>
    <n v="0"/>
    <x v="0"/>
  </r>
  <r>
    <d v="2024-01-24T00:00:00"/>
    <x v="235"/>
    <n v="5"/>
    <n v="1"/>
    <n v="4"/>
    <n v="2"/>
    <n v="2"/>
    <n v="40"/>
    <x v="0"/>
    <x v="1"/>
    <x v="1"/>
    <x v="3"/>
    <x v="1"/>
    <x v="0"/>
    <x v="0"/>
    <x v="4"/>
    <x v="1"/>
    <x v="199"/>
    <x v="114"/>
    <m/>
    <x v="1"/>
    <x v="4"/>
    <s v="Physician Referral"/>
    <s v="No"/>
    <x v="0"/>
    <x v="0"/>
    <m/>
    <m/>
    <x v="2"/>
    <n v="252"/>
    <n v="50"/>
    <x v="0"/>
  </r>
  <r>
    <d v="2024-01-24T00:00:00"/>
    <x v="236"/>
    <n v="5"/>
    <n v="2"/>
    <n v="1"/>
    <n v="2"/>
    <n v="1"/>
    <n v="9"/>
    <x v="1"/>
    <x v="0"/>
    <x v="0"/>
    <x v="3"/>
    <x v="0"/>
    <x v="32"/>
    <x v="1"/>
    <x v="0"/>
    <x v="0"/>
    <x v="200"/>
    <x v="137"/>
    <d v="2024-02-12T00:00:00"/>
    <x v="0"/>
    <x v="3"/>
    <s v="Self-Referral"/>
    <s v="Yes"/>
    <x v="1"/>
    <x v="1"/>
    <m/>
    <m/>
    <x v="0"/>
    <n v="174.3"/>
    <n v="0"/>
    <x v="0"/>
  </r>
  <r>
    <d v="2024-01-24T00:00:00"/>
    <x v="237"/>
    <n v="5"/>
    <n v="1"/>
    <n v="4"/>
    <n v="1"/>
    <n v="2"/>
    <n v="40"/>
    <x v="0"/>
    <x v="1"/>
    <x v="1"/>
    <x v="3"/>
    <x v="1"/>
    <x v="23"/>
    <x v="1"/>
    <x v="4"/>
    <x v="0"/>
    <x v="201"/>
    <x v="28"/>
    <d v="2024-02-03T00:00:00"/>
    <x v="0"/>
    <x v="4"/>
    <s v="Physician Referral"/>
    <s v="No"/>
    <x v="0"/>
    <x v="0"/>
    <m/>
    <m/>
    <x v="0"/>
    <n v="226.8"/>
    <n v="0"/>
    <x v="0"/>
  </r>
  <r>
    <d v="2024-01-24T00:00:00"/>
    <x v="238"/>
    <n v="5"/>
    <n v="2"/>
    <n v="1"/>
    <n v="2"/>
    <n v="3"/>
    <n v="9"/>
    <x v="1"/>
    <x v="0"/>
    <x v="0"/>
    <x v="3"/>
    <x v="2"/>
    <x v="56"/>
    <x v="1"/>
    <x v="2"/>
    <x v="0"/>
    <x v="197"/>
    <x v="138"/>
    <d v="2024-02-14T00:00:00"/>
    <x v="0"/>
    <x v="3"/>
    <s v="Physician Referral"/>
    <s v="Yes"/>
    <x v="1"/>
    <x v="1"/>
    <m/>
    <m/>
    <x v="0"/>
    <n v="660.8"/>
    <n v="0"/>
    <x v="0"/>
  </r>
  <r>
    <d v="2024-01-24T00:00:00"/>
    <x v="239"/>
    <n v="5"/>
    <n v="1"/>
    <n v="4"/>
    <n v="2"/>
    <n v="1"/>
    <n v="40"/>
    <x v="0"/>
    <x v="1"/>
    <x v="1"/>
    <x v="3"/>
    <x v="0"/>
    <x v="36"/>
    <x v="1"/>
    <x v="0"/>
    <x v="0"/>
    <x v="202"/>
    <x v="72"/>
    <d v="2024-02-11T00:00:00"/>
    <x v="0"/>
    <x v="4"/>
    <s v="Emergency"/>
    <s v="Yes"/>
    <x v="1"/>
    <x v="1"/>
    <m/>
    <m/>
    <x v="0"/>
    <n v="703.5"/>
    <n v="0"/>
    <x v="0"/>
  </r>
  <r>
    <d v="2024-01-25T00:00:00"/>
    <x v="240"/>
    <n v="5"/>
    <n v="2"/>
    <n v="1"/>
    <n v="2"/>
    <n v="2"/>
    <n v="9"/>
    <x v="1"/>
    <x v="0"/>
    <x v="0"/>
    <x v="3"/>
    <x v="1"/>
    <x v="27"/>
    <x v="0"/>
    <x v="3"/>
    <x v="0"/>
    <x v="203"/>
    <x v="29"/>
    <d v="2024-02-08T00:00:00"/>
    <x v="0"/>
    <x v="3"/>
    <s v="Self-Referral"/>
    <s v="Yes"/>
    <x v="1"/>
    <x v="1"/>
    <m/>
    <m/>
    <x v="0"/>
    <n v="490.7"/>
    <n v="0"/>
    <x v="0"/>
  </r>
  <r>
    <d v="2024-01-25T00:00:00"/>
    <x v="241"/>
    <n v="5"/>
    <n v="1"/>
    <n v="4"/>
    <n v="3"/>
    <n v="2"/>
    <n v="40"/>
    <x v="0"/>
    <x v="1"/>
    <x v="1"/>
    <x v="3"/>
    <x v="1"/>
    <x v="32"/>
    <x v="1"/>
    <x v="0"/>
    <x v="1"/>
    <x v="204"/>
    <x v="139"/>
    <m/>
    <x v="1"/>
    <x v="4"/>
    <s v="Emergency"/>
    <s v="Yes"/>
    <x v="1"/>
    <x v="1"/>
    <m/>
    <m/>
    <x v="1"/>
    <n v="315.7"/>
    <n v="30"/>
    <x v="0"/>
  </r>
  <r>
    <d v="2024-01-25T00:00:00"/>
    <x v="242"/>
    <n v="5"/>
    <n v="2"/>
    <n v="1"/>
    <n v="2"/>
    <n v="2"/>
    <n v="9"/>
    <x v="1"/>
    <x v="0"/>
    <x v="0"/>
    <x v="3"/>
    <x v="1"/>
    <x v="36"/>
    <x v="0"/>
    <x v="1"/>
    <x v="0"/>
    <x v="205"/>
    <x v="19"/>
    <m/>
    <x v="1"/>
    <x v="3"/>
    <s v="Physician Referral"/>
    <s v="Yes"/>
    <x v="1"/>
    <x v="1"/>
    <m/>
    <m/>
    <x v="1"/>
    <n v="160.30000000000001"/>
    <n v="30"/>
    <x v="0"/>
  </r>
  <r>
    <d v="2024-01-25T00:00:00"/>
    <x v="243"/>
    <n v="5"/>
    <n v="1"/>
    <n v="4"/>
    <n v="2"/>
    <n v="2"/>
    <n v="40"/>
    <x v="0"/>
    <x v="1"/>
    <x v="1"/>
    <x v="3"/>
    <x v="1"/>
    <x v="1"/>
    <x v="1"/>
    <x v="3"/>
    <x v="0"/>
    <x v="206"/>
    <x v="140"/>
    <m/>
    <x v="1"/>
    <x v="4"/>
    <s v="Self-Referral"/>
    <s v="No"/>
    <x v="0"/>
    <x v="1"/>
    <m/>
    <m/>
    <x v="1"/>
    <n v="397.6"/>
    <n v="30"/>
    <x v="0"/>
  </r>
  <r>
    <d v="2024-01-25T00:00:00"/>
    <x v="244"/>
    <n v="5"/>
    <n v="2"/>
    <n v="1"/>
    <n v="2"/>
    <n v="1"/>
    <n v="9"/>
    <x v="1"/>
    <x v="0"/>
    <x v="0"/>
    <x v="3"/>
    <x v="0"/>
    <x v="58"/>
    <x v="0"/>
    <x v="1"/>
    <x v="0"/>
    <x v="76"/>
    <x v="16"/>
    <d v="2024-02-16T00:00:00"/>
    <x v="0"/>
    <x v="3"/>
    <s v="Emergency"/>
    <s v="No"/>
    <x v="0"/>
    <x v="1"/>
    <m/>
    <m/>
    <x v="0"/>
    <n v="324.8"/>
    <n v="0"/>
    <x v="0"/>
  </r>
  <r>
    <d v="2024-01-25T00:00:00"/>
    <x v="245"/>
    <n v="5"/>
    <n v="1"/>
    <n v="4"/>
    <n v="5"/>
    <n v="1"/>
    <n v="40"/>
    <x v="0"/>
    <x v="1"/>
    <x v="1"/>
    <x v="3"/>
    <x v="0"/>
    <x v="55"/>
    <x v="0"/>
    <x v="3"/>
    <x v="0"/>
    <x v="154"/>
    <x v="118"/>
    <d v="2024-02-12T00:00:00"/>
    <x v="0"/>
    <x v="4"/>
    <s v="Self-Referral"/>
    <s v="No"/>
    <x v="0"/>
    <x v="1"/>
    <m/>
    <m/>
    <x v="0"/>
    <n v="607.6"/>
    <n v="0"/>
    <x v="0"/>
  </r>
  <r>
    <d v="2024-01-25T00:00:00"/>
    <x v="246"/>
    <n v="5"/>
    <n v="2"/>
    <n v="1"/>
    <n v="2"/>
    <n v="1"/>
    <n v="9"/>
    <x v="1"/>
    <x v="0"/>
    <x v="0"/>
    <x v="3"/>
    <x v="0"/>
    <x v="16"/>
    <x v="1"/>
    <x v="0"/>
    <x v="0"/>
    <x v="207"/>
    <x v="118"/>
    <d v="2024-02-06T00:00:00"/>
    <x v="0"/>
    <x v="3"/>
    <s v="Physician Referral"/>
    <s v="No"/>
    <x v="0"/>
    <x v="0"/>
    <m/>
    <m/>
    <x v="0"/>
    <n v="350"/>
    <n v="0"/>
    <x v="0"/>
  </r>
  <r>
    <d v="2024-01-25T00:00:00"/>
    <x v="247"/>
    <n v="5"/>
    <n v="1"/>
    <n v="4"/>
    <n v="4"/>
    <n v="3"/>
    <n v="40"/>
    <x v="0"/>
    <x v="1"/>
    <x v="1"/>
    <x v="3"/>
    <x v="2"/>
    <x v="0"/>
    <x v="0"/>
    <x v="1"/>
    <x v="0"/>
    <x v="208"/>
    <x v="141"/>
    <m/>
    <x v="1"/>
    <x v="4"/>
    <s v="Physician Referral"/>
    <s v="Yes"/>
    <x v="1"/>
    <x v="0"/>
    <m/>
    <m/>
    <x v="2"/>
    <n v="746.2"/>
    <n v="50"/>
    <x v="0"/>
  </r>
  <r>
    <d v="2024-01-25T00:00:00"/>
    <x v="248"/>
    <n v="5"/>
    <n v="2"/>
    <n v="1"/>
    <n v="2"/>
    <n v="3"/>
    <n v="9"/>
    <x v="1"/>
    <x v="0"/>
    <x v="0"/>
    <x v="3"/>
    <x v="2"/>
    <x v="48"/>
    <x v="1"/>
    <x v="3"/>
    <x v="1"/>
    <x v="209"/>
    <x v="50"/>
    <m/>
    <x v="1"/>
    <x v="3"/>
    <s v="Physician Referral"/>
    <s v="No"/>
    <x v="0"/>
    <x v="0"/>
    <m/>
    <m/>
    <x v="3"/>
    <n v="543.20000000000005"/>
    <n v="10"/>
    <x v="0"/>
  </r>
  <r>
    <d v="2024-01-25T00:00:00"/>
    <x v="249"/>
    <n v="5"/>
    <n v="1"/>
    <n v="4"/>
    <n v="4"/>
    <n v="1"/>
    <n v="40"/>
    <x v="0"/>
    <x v="1"/>
    <x v="1"/>
    <x v="3"/>
    <x v="0"/>
    <x v="5"/>
    <x v="0"/>
    <x v="4"/>
    <x v="0"/>
    <x v="210"/>
    <x v="21"/>
    <d v="2024-02-23T00:00:00"/>
    <x v="0"/>
    <x v="4"/>
    <s v="Self-Referral"/>
    <s v="No"/>
    <x v="0"/>
    <x v="1"/>
    <m/>
    <m/>
    <x v="0"/>
    <n v="470.4"/>
    <n v="0"/>
    <x v="0"/>
  </r>
  <r>
    <d v="2024-01-26T00:00:00"/>
    <x v="250"/>
    <n v="5"/>
    <n v="2"/>
    <n v="1"/>
    <n v="2"/>
    <n v="1"/>
    <n v="9"/>
    <x v="1"/>
    <x v="0"/>
    <x v="0"/>
    <x v="3"/>
    <x v="0"/>
    <x v="27"/>
    <x v="1"/>
    <x v="1"/>
    <x v="2"/>
    <x v="211"/>
    <x v="113"/>
    <m/>
    <x v="1"/>
    <x v="3"/>
    <s v="Self-Referral"/>
    <s v="No"/>
    <x v="0"/>
    <x v="1"/>
    <m/>
    <m/>
    <x v="1"/>
    <n v="577.5"/>
    <n v="30"/>
    <x v="0"/>
  </r>
  <r>
    <d v="2024-01-26T00:00:00"/>
    <x v="251"/>
    <n v="5"/>
    <n v="1"/>
    <n v="4"/>
    <n v="2"/>
    <n v="3"/>
    <n v="40"/>
    <x v="0"/>
    <x v="1"/>
    <x v="1"/>
    <x v="3"/>
    <x v="2"/>
    <x v="39"/>
    <x v="0"/>
    <x v="2"/>
    <x v="0"/>
    <x v="212"/>
    <x v="16"/>
    <d v="2024-02-16T00:00:00"/>
    <x v="0"/>
    <x v="4"/>
    <s v="Emergency"/>
    <s v="Yes"/>
    <x v="1"/>
    <x v="1"/>
    <m/>
    <m/>
    <x v="0"/>
    <n v="779.1"/>
    <n v="0"/>
    <x v="0"/>
  </r>
  <r>
    <d v="2024-01-26T00:00:00"/>
    <x v="252"/>
    <n v="5"/>
    <n v="2"/>
    <n v="1"/>
    <n v="2"/>
    <n v="2"/>
    <n v="40"/>
    <x v="0"/>
    <x v="0"/>
    <x v="0"/>
    <x v="3"/>
    <x v="1"/>
    <x v="32"/>
    <x v="1"/>
    <x v="3"/>
    <x v="0"/>
    <x v="213"/>
    <x v="95"/>
    <d v="2024-02-08T00:00:00"/>
    <x v="0"/>
    <x v="3"/>
    <s v="Self-Referral"/>
    <s v="Yes"/>
    <x v="1"/>
    <x v="0"/>
    <m/>
    <m/>
    <x v="0"/>
    <n v="561.4"/>
    <n v="0"/>
    <x v="0"/>
  </r>
  <r>
    <d v="2024-01-26T00:00:00"/>
    <x v="253"/>
    <n v="5"/>
    <n v="1"/>
    <n v="4"/>
    <n v="4"/>
    <n v="1"/>
    <n v="9"/>
    <x v="1"/>
    <x v="1"/>
    <x v="1"/>
    <x v="3"/>
    <x v="0"/>
    <x v="37"/>
    <x v="1"/>
    <x v="4"/>
    <x v="1"/>
    <x v="214"/>
    <x v="142"/>
    <m/>
    <x v="1"/>
    <x v="4"/>
    <s v="Emergency"/>
    <s v="Yes"/>
    <x v="1"/>
    <x v="0"/>
    <m/>
    <m/>
    <x v="2"/>
    <n v="807.8"/>
    <n v="50"/>
    <x v="0"/>
  </r>
  <r>
    <d v="2024-01-26T00:00:00"/>
    <x v="254"/>
    <n v="5"/>
    <n v="2"/>
    <n v="1"/>
    <n v="2"/>
    <n v="1"/>
    <n v="40"/>
    <x v="0"/>
    <x v="0"/>
    <x v="0"/>
    <x v="3"/>
    <x v="0"/>
    <x v="23"/>
    <x v="0"/>
    <x v="4"/>
    <x v="1"/>
    <x v="215"/>
    <x v="143"/>
    <m/>
    <x v="1"/>
    <x v="3"/>
    <s v="Emergency"/>
    <s v="Yes"/>
    <x v="1"/>
    <x v="0"/>
    <m/>
    <m/>
    <x v="3"/>
    <n v="726.6"/>
    <n v="10"/>
    <x v="0"/>
  </r>
  <r>
    <d v="2024-01-26T00:00:00"/>
    <x v="255"/>
    <n v="5"/>
    <n v="1"/>
    <n v="4"/>
    <n v="4"/>
    <n v="2"/>
    <n v="9"/>
    <x v="1"/>
    <x v="1"/>
    <x v="1"/>
    <x v="3"/>
    <x v="1"/>
    <x v="34"/>
    <x v="0"/>
    <x v="0"/>
    <x v="1"/>
    <x v="216"/>
    <x v="26"/>
    <m/>
    <x v="1"/>
    <x v="4"/>
    <s v="Emergency"/>
    <s v="Yes"/>
    <x v="1"/>
    <x v="0"/>
    <m/>
    <m/>
    <x v="1"/>
    <n v="631.4"/>
    <n v="30"/>
    <x v="0"/>
  </r>
  <r>
    <d v="2024-01-26T00:00:00"/>
    <x v="256"/>
    <n v="5"/>
    <n v="2"/>
    <n v="1"/>
    <n v="2"/>
    <n v="3"/>
    <n v="40"/>
    <x v="0"/>
    <x v="0"/>
    <x v="0"/>
    <x v="3"/>
    <x v="2"/>
    <x v="29"/>
    <x v="0"/>
    <x v="0"/>
    <x v="1"/>
    <x v="217"/>
    <x v="144"/>
    <m/>
    <x v="1"/>
    <x v="3"/>
    <s v="Self-Referral"/>
    <s v="No"/>
    <x v="0"/>
    <x v="0"/>
    <m/>
    <m/>
    <x v="1"/>
    <n v="212.8"/>
    <n v="30"/>
    <x v="0"/>
  </r>
  <r>
    <d v="2024-01-26T00:00:00"/>
    <x v="257"/>
    <n v="5"/>
    <n v="1"/>
    <n v="4"/>
    <n v="1"/>
    <n v="3"/>
    <n v="9"/>
    <x v="1"/>
    <x v="1"/>
    <x v="1"/>
    <x v="3"/>
    <x v="2"/>
    <x v="19"/>
    <x v="0"/>
    <x v="1"/>
    <x v="0"/>
    <x v="42"/>
    <x v="145"/>
    <d v="2024-02-06T00:00:00"/>
    <x v="0"/>
    <x v="4"/>
    <s v="Self-Referral"/>
    <s v="Yes"/>
    <x v="1"/>
    <x v="1"/>
    <m/>
    <m/>
    <x v="0"/>
    <n v="539.70000000000005"/>
    <n v="0"/>
    <x v="0"/>
  </r>
  <r>
    <d v="2024-01-26T00:00:00"/>
    <x v="258"/>
    <n v="5"/>
    <n v="2"/>
    <n v="1"/>
    <n v="2"/>
    <n v="1"/>
    <n v="40"/>
    <x v="0"/>
    <x v="0"/>
    <x v="0"/>
    <x v="3"/>
    <x v="0"/>
    <x v="12"/>
    <x v="1"/>
    <x v="1"/>
    <x v="0"/>
    <x v="218"/>
    <x v="45"/>
    <d v="2024-02-24T00:00:00"/>
    <x v="0"/>
    <x v="3"/>
    <s v="Self-Referral"/>
    <s v="No"/>
    <x v="0"/>
    <x v="0"/>
    <m/>
    <m/>
    <x v="0"/>
    <n v="514.5"/>
    <n v="0"/>
    <x v="0"/>
  </r>
  <r>
    <d v="2024-01-26T00:00:00"/>
    <x v="259"/>
    <n v="5"/>
    <n v="1"/>
    <n v="4"/>
    <n v="5"/>
    <n v="2"/>
    <n v="9"/>
    <x v="1"/>
    <x v="1"/>
    <x v="1"/>
    <x v="3"/>
    <x v="1"/>
    <x v="3"/>
    <x v="0"/>
    <x v="2"/>
    <x v="0"/>
    <x v="219"/>
    <x v="83"/>
    <m/>
    <x v="1"/>
    <x v="4"/>
    <s v="Emergency"/>
    <s v="No"/>
    <x v="0"/>
    <x v="1"/>
    <m/>
    <m/>
    <x v="1"/>
    <n v="405.3"/>
    <n v="30"/>
    <x v="0"/>
  </r>
  <r>
    <d v="2024-01-27T00:00:00"/>
    <x v="260"/>
    <n v="5"/>
    <n v="2"/>
    <n v="1"/>
    <n v="2"/>
    <n v="3"/>
    <n v="40"/>
    <x v="0"/>
    <x v="0"/>
    <x v="0"/>
    <x v="3"/>
    <x v="2"/>
    <x v="28"/>
    <x v="1"/>
    <x v="4"/>
    <x v="2"/>
    <x v="220"/>
    <x v="59"/>
    <m/>
    <x v="1"/>
    <x v="3"/>
    <s v="Physician Referral"/>
    <s v="No"/>
    <x v="0"/>
    <x v="1"/>
    <m/>
    <m/>
    <x v="1"/>
    <n v="373.1"/>
    <n v="30"/>
    <x v="0"/>
  </r>
  <r>
    <d v="2024-01-27T00:00:00"/>
    <x v="261"/>
    <n v="5"/>
    <n v="1"/>
    <n v="4"/>
    <n v="1"/>
    <n v="2"/>
    <n v="9"/>
    <x v="1"/>
    <x v="1"/>
    <x v="1"/>
    <x v="3"/>
    <x v="1"/>
    <x v="49"/>
    <x v="0"/>
    <x v="3"/>
    <x v="1"/>
    <x v="221"/>
    <x v="146"/>
    <m/>
    <x v="1"/>
    <x v="4"/>
    <s v="Emergency"/>
    <s v="Yes"/>
    <x v="1"/>
    <x v="1"/>
    <m/>
    <m/>
    <x v="1"/>
    <n v="738.5"/>
    <n v="30"/>
    <x v="0"/>
  </r>
  <r>
    <d v="2024-01-27T00:00:00"/>
    <x v="262"/>
    <n v="5"/>
    <n v="2"/>
    <n v="1"/>
    <n v="2"/>
    <n v="2"/>
    <n v="40"/>
    <x v="0"/>
    <x v="0"/>
    <x v="0"/>
    <x v="3"/>
    <x v="1"/>
    <x v="59"/>
    <x v="1"/>
    <x v="2"/>
    <x v="0"/>
    <x v="222"/>
    <x v="145"/>
    <m/>
    <x v="1"/>
    <x v="3"/>
    <s v="Emergency"/>
    <s v="No"/>
    <x v="0"/>
    <x v="0"/>
    <m/>
    <m/>
    <x v="1"/>
    <n v="408.1"/>
    <n v="30"/>
    <x v="0"/>
  </r>
  <r>
    <d v="2024-01-27T00:00:00"/>
    <x v="263"/>
    <n v="5"/>
    <n v="1"/>
    <n v="4"/>
    <n v="2"/>
    <n v="1"/>
    <n v="9"/>
    <x v="1"/>
    <x v="1"/>
    <x v="1"/>
    <x v="3"/>
    <x v="0"/>
    <x v="59"/>
    <x v="1"/>
    <x v="2"/>
    <x v="0"/>
    <x v="223"/>
    <x v="29"/>
    <d v="2024-02-17T00:00:00"/>
    <x v="0"/>
    <x v="4"/>
    <s v="Emergency"/>
    <s v="No"/>
    <x v="0"/>
    <x v="0"/>
    <m/>
    <m/>
    <x v="0"/>
    <n v="736.4"/>
    <n v="0"/>
    <x v="0"/>
  </r>
  <r>
    <d v="2024-01-27T00:00:00"/>
    <x v="264"/>
    <n v="5"/>
    <n v="2"/>
    <n v="1"/>
    <n v="2"/>
    <n v="2"/>
    <n v="40"/>
    <x v="0"/>
    <x v="0"/>
    <x v="0"/>
    <x v="3"/>
    <x v="1"/>
    <x v="12"/>
    <x v="1"/>
    <x v="2"/>
    <x v="0"/>
    <x v="224"/>
    <x v="116"/>
    <d v="2024-02-14T00:00:00"/>
    <x v="0"/>
    <x v="3"/>
    <s v="Self-Referral"/>
    <s v="Yes"/>
    <x v="1"/>
    <x v="1"/>
    <m/>
    <m/>
    <x v="0"/>
    <n v="597.79999999999995"/>
    <n v="0"/>
    <x v="0"/>
  </r>
  <r>
    <d v="2024-01-27T00:00:00"/>
    <x v="265"/>
    <n v="5"/>
    <n v="1"/>
    <n v="4"/>
    <n v="5"/>
    <n v="2"/>
    <n v="9"/>
    <x v="1"/>
    <x v="1"/>
    <x v="1"/>
    <x v="3"/>
    <x v="1"/>
    <x v="55"/>
    <x v="1"/>
    <x v="3"/>
    <x v="0"/>
    <x v="83"/>
    <x v="77"/>
    <d v="2024-02-13T00:00:00"/>
    <x v="0"/>
    <x v="4"/>
    <s v="Emergency"/>
    <s v="No"/>
    <x v="0"/>
    <x v="0"/>
    <m/>
    <m/>
    <x v="0"/>
    <n v="373.1"/>
    <n v="0"/>
    <x v="0"/>
  </r>
  <r>
    <d v="2024-01-27T00:00:00"/>
    <x v="266"/>
    <n v="5"/>
    <n v="2"/>
    <n v="1"/>
    <n v="2"/>
    <n v="2"/>
    <n v="40"/>
    <x v="0"/>
    <x v="0"/>
    <x v="0"/>
    <x v="3"/>
    <x v="1"/>
    <x v="1"/>
    <x v="0"/>
    <x v="2"/>
    <x v="0"/>
    <x v="225"/>
    <x v="17"/>
    <d v="2024-02-06T00:00:00"/>
    <x v="0"/>
    <x v="3"/>
    <s v="Emergency"/>
    <s v="Yes"/>
    <x v="1"/>
    <x v="0"/>
    <m/>
    <m/>
    <x v="0"/>
    <n v="154"/>
    <n v="0"/>
    <x v="0"/>
  </r>
  <r>
    <d v="2024-01-27T00:00:00"/>
    <x v="267"/>
    <n v="5"/>
    <n v="1"/>
    <n v="4"/>
    <n v="3"/>
    <n v="2"/>
    <n v="9"/>
    <x v="1"/>
    <x v="1"/>
    <x v="1"/>
    <x v="3"/>
    <x v="1"/>
    <x v="26"/>
    <x v="0"/>
    <x v="0"/>
    <x v="0"/>
    <x v="189"/>
    <x v="16"/>
    <d v="2024-02-15T00:00:00"/>
    <x v="0"/>
    <x v="4"/>
    <s v="Emergency"/>
    <s v="Yes"/>
    <x v="1"/>
    <x v="1"/>
    <m/>
    <m/>
    <x v="0"/>
    <n v="612.5"/>
    <n v="0"/>
    <x v="0"/>
  </r>
  <r>
    <d v="2024-01-27T00:00:00"/>
    <x v="268"/>
    <n v="5"/>
    <n v="2"/>
    <n v="1"/>
    <n v="2"/>
    <n v="2"/>
    <n v="40"/>
    <x v="0"/>
    <x v="0"/>
    <x v="0"/>
    <x v="3"/>
    <x v="1"/>
    <x v="32"/>
    <x v="1"/>
    <x v="0"/>
    <x v="0"/>
    <x v="226"/>
    <x v="131"/>
    <d v="2024-02-20T00:00:00"/>
    <x v="0"/>
    <x v="3"/>
    <s v="Physician Referral"/>
    <s v="Yes"/>
    <x v="1"/>
    <x v="1"/>
    <m/>
    <m/>
    <x v="0"/>
    <n v="485.8"/>
    <n v="0"/>
    <x v="0"/>
  </r>
  <r>
    <d v="2024-01-27T00:00:00"/>
    <x v="269"/>
    <n v="5"/>
    <n v="1"/>
    <n v="4"/>
    <n v="1"/>
    <n v="1"/>
    <n v="9"/>
    <x v="1"/>
    <x v="1"/>
    <x v="1"/>
    <x v="3"/>
    <x v="0"/>
    <x v="26"/>
    <x v="0"/>
    <x v="0"/>
    <x v="0"/>
    <x v="227"/>
    <x v="19"/>
    <d v="2024-02-10T00:00:00"/>
    <x v="0"/>
    <x v="4"/>
    <s v="Self-Referral"/>
    <s v="No"/>
    <x v="0"/>
    <x v="1"/>
    <m/>
    <m/>
    <x v="0"/>
    <n v="552.29999999999995"/>
    <n v="0"/>
    <x v="0"/>
  </r>
  <r>
    <d v="2024-01-28T00:00:00"/>
    <x v="270"/>
    <n v="5"/>
    <n v="2"/>
    <n v="1"/>
    <n v="2"/>
    <n v="3"/>
    <n v="40"/>
    <x v="0"/>
    <x v="0"/>
    <x v="0"/>
    <x v="3"/>
    <x v="2"/>
    <x v="8"/>
    <x v="0"/>
    <x v="2"/>
    <x v="2"/>
    <x v="228"/>
    <x v="72"/>
    <m/>
    <x v="1"/>
    <x v="3"/>
    <s v="Emergency"/>
    <s v="No"/>
    <x v="0"/>
    <x v="1"/>
    <m/>
    <m/>
    <x v="1"/>
    <n v="578.20000000000005"/>
    <n v="30"/>
    <x v="0"/>
  </r>
  <r>
    <d v="2024-01-28T00:00:00"/>
    <x v="271"/>
    <n v="5"/>
    <n v="1"/>
    <n v="4"/>
    <n v="1"/>
    <n v="3"/>
    <n v="9"/>
    <x v="1"/>
    <x v="1"/>
    <x v="1"/>
    <x v="3"/>
    <x v="2"/>
    <x v="1"/>
    <x v="1"/>
    <x v="2"/>
    <x v="0"/>
    <x v="229"/>
    <x v="84"/>
    <d v="2024-02-10T00:00:00"/>
    <x v="0"/>
    <x v="4"/>
    <s v="Emergency"/>
    <s v="No"/>
    <x v="0"/>
    <x v="1"/>
    <m/>
    <m/>
    <x v="0"/>
    <n v="806.4"/>
    <n v="0"/>
    <x v="0"/>
  </r>
  <r>
    <d v="2024-01-28T00:00:00"/>
    <x v="272"/>
    <n v="5"/>
    <n v="2"/>
    <n v="1"/>
    <n v="2"/>
    <n v="2"/>
    <n v="40"/>
    <x v="0"/>
    <x v="0"/>
    <x v="0"/>
    <x v="3"/>
    <x v="1"/>
    <x v="24"/>
    <x v="0"/>
    <x v="4"/>
    <x v="0"/>
    <x v="230"/>
    <x v="1"/>
    <m/>
    <x v="1"/>
    <x v="3"/>
    <s v="Physician Referral"/>
    <s v="Yes"/>
    <x v="1"/>
    <x v="0"/>
    <m/>
    <m/>
    <x v="1"/>
    <n v="707"/>
    <n v="30"/>
    <x v="0"/>
  </r>
  <r>
    <d v="2024-01-28T00:00:00"/>
    <x v="273"/>
    <n v="5"/>
    <n v="1"/>
    <n v="4"/>
    <n v="2"/>
    <n v="1"/>
    <n v="40"/>
    <x v="0"/>
    <x v="1"/>
    <x v="1"/>
    <x v="3"/>
    <x v="0"/>
    <x v="32"/>
    <x v="0"/>
    <x v="1"/>
    <x v="2"/>
    <x v="80"/>
    <x v="88"/>
    <m/>
    <x v="1"/>
    <x v="4"/>
    <s v="Self-Referral"/>
    <s v="No"/>
    <x v="0"/>
    <x v="1"/>
    <m/>
    <m/>
    <x v="3"/>
    <n v="391.3"/>
    <n v="10"/>
    <x v="0"/>
  </r>
  <r>
    <d v="2024-01-28T00:00:00"/>
    <x v="274"/>
    <n v="5"/>
    <n v="2"/>
    <n v="1"/>
    <n v="2"/>
    <n v="1"/>
    <n v="9"/>
    <x v="1"/>
    <x v="0"/>
    <x v="0"/>
    <x v="3"/>
    <x v="0"/>
    <x v="0"/>
    <x v="0"/>
    <x v="4"/>
    <x v="0"/>
    <x v="231"/>
    <x v="45"/>
    <m/>
    <x v="1"/>
    <x v="3"/>
    <s v="Emergency"/>
    <s v="No"/>
    <x v="0"/>
    <x v="0"/>
    <m/>
    <m/>
    <x v="2"/>
    <n v="523.6"/>
    <n v="50"/>
    <x v="0"/>
  </r>
  <r>
    <d v="2024-01-28T00:00:00"/>
    <x v="275"/>
    <n v="5"/>
    <n v="1"/>
    <n v="4"/>
    <n v="4"/>
    <n v="2"/>
    <n v="40"/>
    <x v="0"/>
    <x v="1"/>
    <x v="1"/>
    <x v="3"/>
    <x v="1"/>
    <x v="18"/>
    <x v="1"/>
    <x v="0"/>
    <x v="0"/>
    <x v="189"/>
    <x v="121"/>
    <d v="2024-02-25T00:00:00"/>
    <x v="0"/>
    <x v="4"/>
    <s v="Self-Referral"/>
    <s v="No"/>
    <x v="0"/>
    <x v="0"/>
    <m/>
    <m/>
    <x v="0"/>
    <n v="560.70000000000005"/>
    <n v="0"/>
    <x v="0"/>
  </r>
  <r>
    <d v="2024-01-28T00:00:00"/>
    <x v="276"/>
    <n v="5"/>
    <n v="2"/>
    <n v="1"/>
    <n v="2"/>
    <n v="2"/>
    <n v="9"/>
    <x v="1"/>
    <x v="0"/>
    <x v="0"/>
    <x v="3"/>
    <x v="1"/>
    <x v="16"/>
    <x v="0"/>
    <x v="1"/>
    <x v="0"/>
    <x v="232"/>
    <x v="49"/>
    <d v="2024-02-26T00:00:00"/>
    <x v="0"/>
    <x v="3"/>
    <s v="Emergency"/>
    <s v="No"/>
    <x v="0"/>
    <x v="1"/>
    <m/>
    <m/>
    <x v="0"/>
    <n v="616"/>
    <n v="0"/>
    <x v="0"/>
  </r>
  <r>
    <d v="2024-01-28T00:00:00"/>
    <x v="277"/>
    <n v="5"/>
    <n v="1"/>
    <n v="4"/>
    <n v="3"/>
    <n v="3"/>
    <n v="40"/>
    <x v="0"/>
    <x v="1"/>
    <x v="1"/>
    <x v="3"/>
    <x v="2"/>
    <x v="26"/>
    <x v="1"/>
    <x v="4"/>
    <x v="0"/>
    <x v="166"/>
    <x v="82"/>
    <d v="2024-02-19T00:00:00"/>
    <x v="0"/>
    <x v="4"/>
    <s v="Emergency"/>
    <s v="No"/>
    <x v="0"/>
    <x v="1"/>
    <m/>
    <m/>
    <x v="0"/>
    <n v="277.2"/>
    <n v="0"/>
    <x v="0"/>
  </r>
  <r>
    <d v="2024-01-28T00:00:00"/>
    <x v="278"/>
    <n v="5"/>
    <n v="2"/>
    <n v="1"/>
    <n v="2"/>
    <n v="3"/>
    <n v="9"/>
    <x v="1"/>
    <x v="0"/>
    <x v="0"/>
    <x v="3"/>
    <x v="2"/>
    <x v="37"/>
    <x v="0"/>
    <x v="3"/>
    <x v="0"/>
    <x v="233"/>
    <x v="62"/>
    <d v="2024-02-06T00:00:00"/>
    <x v="0"/>
    <x v="3"/>
    <s v="Self-Referral"/>
    <s v="No"/>
    <x v="0"/>
    <x v="0"/>
    <m/>
    <m/>
    <x v="0"/>
    <n v="513.79999999999995"/>
    <n v="0"/>
    <x v="0"/>
  </r>
  <r>
    <d v="2024-01-28T00:00:00"/>
    <x v="279"/>
    <n v="5"/>
    <n v="1"/>
    <n v="4"/>
    <n v="5"/>
    <n v="3"/>
    <n v="40"/>
    <x v="0"/>
    <x v="1"/>
    <x v="1"/>
    <x v="3"/>
    <x v="2"/>
    <x v="26"/>
    <x v="0"/>
    <x v="3"/>
    <x v="2"/>
    <x v="234"/>
    <x v="40"/>
    <m/>
    <x v="1"/>
    <x v="4"/>
    <s v="Physician Referral"/>
    <s v="No"/>
    <x v="0"/>
    <x v="1"/>
    <m/>
    <m/>
    <x v="1"/>
    <n v="216.3"/>
    <n v="30"/>
    <x v="0"/>
  </r>
  <r>
    <d v="2024-01-29T00:00:00"/>
    <x v="280"/>
    <n v="5"/>
    <n v="2"/>
    <n v="1"/>
    <n v="2"/>
    <n v="2"/>
    <n v="9"/>
    <x v="1"/>
    <x v="0"/>
    <x v="0"/>
    <x v="3"/>
    <x v="1"/>
    <x v="60"/>
    <x v="0"/>
    <x v="3"/>
    <x v="0"/>
    <x v="210"/>
    <x v="77"/>
    <d v="2024-02-26T00:00:00"/>
    <x v="0"/>
    <x v="3"/>
    <s v="Emergency"/>
    <s v="No"/>
    <x v="0"/>
    <x v="0"/>
    <m/>
    <m/>
    <x v="0"/>
    <n v="504"/>
    <n v="0"/>
    <x v="0"/>
  </r>
  <r>
    <d v="2024-01-29T00:00:00"/>
    <x v="281"/>
    <n v="5"/>
    <n v="1"/>
    <n v="4"/>
    <n v="5"/>
    <n v="3"/>
    <n v="40"/>
    <x v="0"/>
    <x v="1"/>
    <x v="1"/>
    <x v="3"/>
    <x v="2"/>
    <x v="47"/>
    <x v="1"/>
    <x v="0"/>
    <x v="0"/>
    <x v="235"/>
    <x v="132"/>
    <m/>
    <x v="1"/>
    <x v="4"/>
    <s v="Self-Referral"/>
    <s v="No"/>
    <x v="0"/>
    <x v="1"/>
    <m/>
    <m/>
    <x v="3"/>
    <n v="212.1"/>
    <n v="10"/>
    <x v="0"/>
  </r>
  <r>
    <d v="2024-01-29T00:00:00"/>
    <x v="282"/>
    <n v="5"/>
    <n v="2"/>
    <n v="1"/>
    <n v="2"/>
    <n v="1"/>
    <n v="9"/>
    <x v="1"/>
    <x v="0"/>
    <x v="0"/>
    <x v="3"/>
    <x v="0"/>
    <x v="28"/>
    <x v="1"/>
    <x v="1"/>
    <x v="0"/>
    <x v="236"/>
    <x v="30"/>
    <d v="2024-02-20T00:00:00"/>
    <x v="0"/>
    <x v="3"/>
    <s v="Emergency"/>
    <s v="No"/>
    <x v="0"/>
    <x v="1"/>
    <m/>
    <m/>
    <x v="0"/>
    <n v="352.1"/>
    <n v="0"/>
    <x v="0"/>
  </r>
  <r>
    <d v="2024-01-29T00:00:00"/>
    <x v="283"/>
    <n v="5"/>
    <n v="1"/>
    <n v="4"/>
    <n v="2"/>
    <n v="1"/>
    <n v="40"/>
    <x v="0"/>
    <x v="1"/>
    <x v="1"/>
    <x v="3"/>
    <x v="0"/>
    <x v="26"/>
    <x v="0"/>
    <x v="0"/>
    <x v="0"/>
    <x v="237"/>
    <x v="0"/>
    <d v="2024-02-20T00:00:00"/>
    <x v="0"/>
    <x v="4"/>
    <s v="Emergency"/>
    <s v="No"/>
    <x v="0"/>
    <x v="0"/>
    <m/>
    <m/>
    <x v="0"/>
    <n v="154"/>
    <n v="0"/>
    <x v="0"/>
  </r>
  <r>
    <d v="2024-01-29T00:00:00"/>
    <x v="284"/>
    <n v="5"/>
    <n v="2"/>
    <n v="1"/>
    <n v="2"/>
    <n v="2"/>
    <n v="9"/>
    <x v="1"/>
    <x v="0"/>
    <x v="0"/>
    <x v="3"/>
    <x v="1"/>
    <x v="18"/>
    <x v="1"/>
    <x v="3"/>
    <x v="1"/>
    <x v="238"/>
    <x v="49"/>
    <m/>
    <x v="1"/>
    <x v="3"/>
    <s v="Physician Referral"/>
    <s v="No"/>
    <x v="0"/>
    <x v="0"/>
    <m/>
    <m/>
    <x v="3"/>
    <n v="666.4"/>
    <n v="10"/>
    <x v="0"/>
  </r>
  <r>
    <d v="2024-01-29T00:00:00"/>
    <x v="285"/>
    <n v="5"/>
    <n v="1"/>
    <n v="4"/>
    <n v="4"/>
    <n v="2"/>
    <n v="40"/>
    <x v="0"/>
    <x v="1"/>
    <x v="1"/>
    <x v="3"/>
    <x v="1"/>
    <x v="18"/>
    <x v="0"/>
    <x v="2"/>
    <x v="1"/>
    <x v="239"/>
    <x v="69"/>
    <m/>
    <x v="1"/>
    <x v="4"/>
    <s v="Physician Referral"/>
    <s v="No"/>
    <x v="0"/>
    <x v="1"/>
    <m/>
    <m/>
    <x v="2"/>
    <n v="410.2"/>
    <n v="50"/>
    <x v="0"/>
  </r>
  <r>
    <d v="2024-01-29T00:00:00"/>
    <x v="286"/>
    <n v="5"/>
    <n v="2"/>
    <n v="1"/>
    <n v="2"/>
    <n v="3"/>
    <n v="9"/>
    <x v="1"/>
    <x v="0"/>
    <x v="0"/>
    <x v="3"/>
    <x v="2"/>
    <x v="30"/>
    <x v="1"/>
    <x v="0"/>
    <x v="0"/>
    <x v="240"/>
    <x v="58"/>
    <m/>
    <x v="1"/>
    <x v="3"/>
    <s v="Self-Referral"/>
    <s v="No"/>
    <x v="0"/>
    <x v="1"/>
    <m/>
    <m/>
    <x v="1"/>
    <n v="224"/>
    <n v="30"/>
    <x v="0"/>
  </r>
  <r>
    <d v="2024-01-29T00:00:00"/>
    <x v="287"/>
    <n v="5"/>
    <n v="1"/>
    <n v="4"/>
    <n v="3"/>
    <n v="1"/>
    <n v="40"/>
    <x v="0"/>
    <x v="1"/>
    <x v="1"/>
    <x v="3"/>
    <x v="0"/>
    <x v="49"/>
    <x v="1"/>
    <x v="1"/>
    <x v="0"/>
    <x v="23"/>
    <x v="147"/>
    <d v="2024-02-11T00:00:00"/>
    <x v="0"/>
    <x v="4"/>
    <s v="Emergency"/>
    <s v="No"/>
    <x v="0"/>
    <x v="1"/>
    <m/>
    <m/>
    <x v="0"/>
    <n v="162.4"/>
    <n v="0"/>
    <x v="0"/>
  </r>
  <r>
    <d v="2024-01-29T00:00:00"/>
    <x v="288"/>
    <n v="5"/>
    <n v="2"/>
    <n v="1"/>
    <n v="2"/>
    <n v="3"/>
    <n v="9"/>
    <x v="1"/>
    <x v="0"/>
    <x v="0"/>
    <x v="3"/>
    <x v="2"/>
    <x v="10"/>
    <x v="0"/>
    <x v="0"/>
    <x v="0"/>
    <x v="241"/>
    <x v="145"/>
    <d v="2024-02-27T00:00:00"/>
    <x v="0"/>
    <x v="3"/>
    <s v="Emergency"/>
    <s v="No"/>
    <x v="0"/>
    <x v="0"/>
    <m/>
    <m/>
    <x v="0"/>
    <n v="637"/>
    <n v="0"/>
    <x v="0"/>
  </r>
  <r>
    <d v="2024-01-29T00:00:00"/>
    <x v="289"/>
    <n v="5"/>
    <n v="1"/>
    <n v="4"/>
    <n v="3"/>
    <n v="1"/>
    <n v="40"/>
    <x v="0"/>
    <x v="1"/>
    <x v="1"/>
    <x v="3"/>
    <x v="0"/>
    <x v="37"/>
    <x v="0"/>
    <x v="1"/>
    <x v="2"/>
    <x v="54"/>
    <x v="145"/>
    <m/>
    <x v="1"/>
    <x v="4"/>
    <s v="Self-Referral"/>
    <s v="No"/>
    <x v="0"/>
    <x v="1"/>
    <m/>
    <m/>
    <x v="1"/>
    <n v="704.9"/>
    <n v="30"/>
    <x v="0"/>
  </r>
  <r>
    <d v="2024-01-30T00:00:00"/>
    <x v="290"/>
    <n v="5"/>
    <n v="2"/>
    <n v="1"/>
    <n v="2"/>
    <n v="3"/>
    <n v="9"/>
    <x v="1"/>
    <x v="0"/>
    <x v="0"/>
    <x v="3"/>
    <x v="2"/>
    <x v="59"/>
    <x v="0"/>
    <x v="2"/>
    <x v="0"/>
    <x v="242"/>
    <x v="148"/>
    <d v="2024-02-18T00:00:00"/>
    <x v="0"/>
    <x v="3"/>
    <s v="Emergency"/>
    <s v="No"/>
    <x v="0"/>
    <x v="1"/>
    <m/>
    <m/>
    <x v="0"/>
    <n v="413.7"/>
    <n v="0"/>
    <x v="0"/>
  </r>
  <r>
    <d v="2024-01-30T00:00:00"/>
    <x v="291"/>
    <n v="5"/>
    <n v="1"/>
    <n v="4"/>
    <n v="3"/>
    <n v="2"/>
    <n v="40"/>
    <x v="0"/>
    <x v="1"/>
    <x v="1"/>
    <x v="3"/>
    <x v="1"/>
    <x v="23"/>
    <x v="0"/>
    <x v="4"/>
    <x v="2"/>
    <x v="243"/>
    <x v="51"/>
    <m/>
    <x v="1"/>
    <x v="4"/>
    <s v="Emergency"/>
    <s v="No"/>
    <x v="0"/>
    <x v="1"/>
    <m/>
    <m/>
    <x v="2"/>
    <n v="481.6"/>
    <n v="50"/>
    <x v="0"/>
  </r>
  <r>
    <d v="2024-01-30T00:00:00"/>
    <x v="292"/>
    <n v="5"/>
    <n v="2"/>
    <n v="1"/>
    <n v="2"/>
    <n v="1"/>
    <n v="9"/>
    <x v="1"/>
    <x v="0"/>
    <x v="0"/>
    <x v="3"/>
    <x v="0"/>
    <x v="56"/>
    <x v="1"/>
    <x v="1"/>
    <x v="0"/>
    <x v="80"/>
    <x v="65"/>
    <d v="2024-02-18T00:00:00"/>
    <x v="0"/>
    <x v="3"/>
    <s v="Self-Referral"/>
    <s v="No"/>
    <x v="0"/>
    <x v="1"/>
    <m/>
    <m/>
    <x v="0"/>
    <n v="378.7"/>
    <n v="0"/>
    <x v="0"/>
  </r>
  <r>
    <d v="2024-01-30T00:00:00"/>
    <x v="293"/>
    <n v="5"/>
    <n v="1"/>
    <n v="4"/>
    <n v="5"/>
    <n v="1"/>
    <n v="40"/>
    <x v="0"/>
    <x v="1"/>
    <x v="1"/>
    <x v="3"/>
    <x v="0"/>
    <x v="9"/>
    <x v="1"/>
    <x v="1"/>
    <x v="0"/>
    <x v="244"/>
    <x v="149"/>
    <m/>
    <x v="1"/>
    <x v="4"/>
    <s v="Physician Referral"/>
    <s v="No"/>
    <x v="0"/>
    <x v="0"/>
    <m/>
    <m/>
    <x v="3"/>
    <n v="288.39999999999998"/>
    <n v="10"/>
    <x v="0"/>
  </r>
  <r>
    <d v="2024-01-30T00:00:00"/>
    <x v="294"/>
    <n v="5"/>
    <n v="2"/>
    <n v="1"/>
    <n v="2"/>
    <n v="1"/>
    <n v="40"/>
    <x v="0"/>
    <x v="0"/>
    <x v="0"/>
    <x v="3"/>
    <x v="0"/>
    <x v="32"/>
    <x v="1"/>
    <x v="3"/>
    <x v="0"/>
    <x v="245"/>
    <x v="150"/>
    <m/>
    <x v="1"/>
    <x v="3"/>
    <s v="Emergency"/>
    <s v="No"/>
    <x v="0"/>
    <x v="0"/>
    <m/>
    <m/>
    <x v="3"/>
    <n v="385.7"/>
    <n v="10"/>
    <x v="0"/>
  </r>
  <r>
    <d v="2024-01-30T00:00:00"/>
    <x v="295"/>
    <n v="5"/>
    <n v="1"/>
    <n v="4"/>
    <n v="3"/>
    <n v="3"/>
    <n v="9"/>
    <x v="1"/>
    <x v="1"/>
    <x v="1"/>
    <x v="3"/>
    <x v="2"/>
    <x v="18"/>
    <x v="0"/>
    <x v="3"/>
    <x v="0"/>
    <x v="246"/>
    <x v="8"/>
    <d v="2024-02-26T00:00:00"/>
    <x v="0"/>
    <x v="4"/>
    <s v="Physician Referral"/>
    <s v="No"/>
    <x v="0"/>
    <x v="0"/>
    <m/>
    <m/>
    <x v="0"/>
    <n v="627.20000000000005"/>
    <n v="0"/>
    <x v="0"/>
  </r>
  <r>
    <d v="2024-01-30T00:00:00"/>
    <x v="296"/>
    <n v="5"/>
    <n v="2"/>
    <n v="1"/>
    <n v="2"/>
    <n v="3"/>
    <n v="40"/>
    <x v="0"/>
    <x v="0"/>
    <x v="0"/>
    <x v="3"/>
    <x v="2"/>
    <x v="13"/>
    <x v="0"/>
    <x v="2"/>
    <x v="2"/>
    <x v="247"/>
    <x v="100"/>
    <m/>
    <x v="1"/>
    <x v="3"/>
    <s v="Physician Referral"/>
    <s v="No"/>
    <x v="0"/>
    <x v="1"/>
    <m/>
    <m/>
    <x v="2"/>
    <n v="393.4"/>
    <n v="50"/>
    <x v="0"/>
  </r>
  <r>
    <d v="2024-01-30T00:00:00"/>
    <x v="297"/>
    <n v="5"/>
    <n v="1"/>
    <n v="4"/>
    <n v="1"/>
    <n v="3"/>
    <n v="9"/>
    <x v="1"/>
    <x v="1"/>
    <x v="1"/>
    <x v="3"/>
    <x v="2"/>
    <x v="19"/>
    <x v="1"/>
    <x v="0"/>
    <x v="0"/>
    <x v="248"/>
    <x v="71"/>
    <d v="2024-02-24T00:00:00"/>
    <x v="0"/>
    <x v="4"/>
    <s v="Physician Referral"/>
    <s v="No"/>
    <x v="0"/>
    <x v="1"/>
    <m/>
    <m/>
    <x v="0"/>
    <n v="709.8"/>
    <n v="0"/>
    <x v="0"/>
  </r>
  <r>
    <d v="2024-01-30T00:00:00"/>
    <x v="298"/>
    <n v="5"/>
    <n v="2"/>
    <n v="1"/>
    <n v="2"/>
    <n v="1"/>
    <n v="40"/>
    <x v="0"/>
    <x v="0"/>
    <x v="0"/>
    <x v="3"/>
    <x v="0"/>
    <x v="44"/>
    <x v="0"/>
    <x v="4"/>
    <x v="0"/>
    <x v="135"/>
    <x v="13"/>
    <d v="2024-02-23T00:00:00"/>
    <x v="0"/>
    <x v="3"/>
    <s v="Self-Referral"/>
    <s v="No"/>
    <x v="0"/>
    <x v="1"/>
    <m/>
    <m/>
    <x v="0"/>
    <n v="570.5"/>
    <n v="0"/>
    <x v="0"/>
  </r>
  <r>
    <d v="2024-01-30T00:00:00"/>
    <x v="299"/>
    <n v="5"/>
    <n v="1"/>
    <n v="4"/>
    <n v="2"/>
    <n v="2"/>
    <n v="9"/>
    <x v="1"/>
    <x v="1"/>
    <x v="1"/>
    <x v="3"/>
    <x v="1"/>
    <x v="59"/>
    <x v="1"/>
    <x v="4"/>
    <x v="2"/>
    <x v="249"/>
    <x v="39"/>
    <m/>
    <x v="1"/>
    <x v="4"/>
    <s v="Self-Referral"/>
    <s v="No"/>
    <x v="0"/>
    <x v="0"/>
    <m/>
    <m/>
    <x v="3"/>
    <n v="723.8"/>
    <n v="10"/>
    <x v="0"/>
  </r>
  <r>
    <d v="2024-01-31T00:00:00"/>
    <x v="300"/>
    <n v="5"/>
    <n v="2"/>
    <n v="1"/>
    <n v="2"/>
    <n v="3"/>
    <n v="40"/>
    <x v="0"/>
    <x v="0"/>
    <x v="0"/>
    <x v="3"/>
    <x v="2"/>
    <x v="48"/>
    <x v="1"/>
    <x v="2"/>
    <x v="0"/>
    <x v="222"/>
    <x v="66"/>
    <m/>
    <x v="1"/>
    <x v="3"/>
    <s v="Self-Referral"/>
    <s v="No"/>
    <x v="0"/>
    <x v="0"/>
    <m/>
    <m/>
    <x v="3"/>
    <n v="435.4"/>
    <n v="10"/>
    <x v="0"/>
  </r>
  <r>
    <d v="2024-01-31T00:00:00"/>
    <x v="301"/>
    <n v="5"/>
    <n v="1"/>
    <n v="4"/>
    <n v="2"/>
    <n v="1"/>
    <n v="9"/>
    <x v="1"/>
    <x v="1"/>
    <x v="1"/>
    <x v="3"/>
    <x v="0"/>
    <x v="59"/>
    <x v="1"/>
    <x v="4"/>
    <x v="0"/>
    <x v="125"/>
    <x v="98"/>
    <d v="2024-02-13T00:00:00"/>
    <x v="0"/>
    <x v="4"/>
    <s v="Physician Referral"/>
    <s v="No"/>
    <x v="0"/>
    <x v="0"/>
    <m/>
    <m/>
    <x v="0"/>
    <n v="71.400000000000006"/>
    <n v="0"/>
    <x v="0"/>
  </r>
  <r>
    <d v="2024-01-31T00:00:00"/>
    <x v="302"/>
    <n v="5"/>
    <n v="2"/>
    <n v="1"/>
    <n v="2"/>
    <n v="3"/>
    <n v="40"/>
    <x v="0"/>
    <x v="0"/>
    <x v="0"/>
    <x v="3"/>
    <x v="2"/>
    <x v="35"/>
    <x v="1"/>
    <x v="0"/>
    <x v="0"/>
    <x v="250"/>
    <x v="51"/>
    <d v="2024-02-26T00:00:00"/>
    <x v="0"/>
    <x v="3"/>
    <s v="Physician Referral"/>
    <s v="No"/>
    <x v="0"/>
    <x v="0"/>
    <m/>
    <m/>
    <x v="0"/>
    <n v="447.3"/>
    <n v="0"/>
    <x v="0"/>
  </r>
  <r>
    <d v="2024-01-31T00:00:00"/>
    <x v="303"/>
    <n v="5"/>
    <n v="1"/>
    <n v="4"/>
    <n v="2"/>
    <n v="1"/>
    <n v="9"/>
    <x v="1"/>
    <x v="1"/>
    <x v="1"/>
    <x v="3"/>
    <x v="0"/>
    <x v="41"/>
    <x v="1"/>
    <x v="3"/>
    <x v="1"/>
    <x v="251"/>
    <x v="66"/>
    <m/>
    <x v="1"/>
    <x v="4"/>
    <s v="Physician Referral"/>
    <s v="No"/>
    <x v="0"/>
    <x v="1"/>
    <m/>
    <m/>
    <x v="3"/>
    <n v="395.5"/>
    <n v="10"/>
    <x v="0"/>
  </r>
  <r>
    <d v="2024-01-31T00:00:00"/>
    <x v="304"/>
    <n v="5"/>
    <n v="2"/>
    <n v="1"/>
    <n v="2"/>
    <n v="1"/>
    <n v="40"/>
    <x v="0"/>
    <x v="0"/>
    <x v="0"/>
    <x v="3"/>
    <x v="0"/>
    <x v="35"/>
    <x v="0"/>
    <x v="2"/>
    <x v="2"/>
    <x v="252"/>
    <x v="111"/>
    <m/>
    <x v="1"/>
    <x v="3"/>
    <s v="Emergency"/>
    <s v="No"/>
    <x v="0"/>
    <x v="0"/>
    <m/>
    <m/>
    <x v="1"/>
    <n v="86.1"/>
    <n v="30"/>
    <x v="0"/>
  </r>
  <r>
    <d v="2024-01-31T00:00:00"/>
    <x v="305"/>
    <n v="5"/>
    <n v="1"/>
    <n v="4"/>
    <n v="3"/>
    <n v="3"/>
    <n v="9"/>
    <x v="1"/>
    <x v="1"/>
    <x v="1"/>
    <x v="3"/>
    <x v="2"/>
    <x v="11"/>
    <x v="0"/>
    <x v="4"/>
    <x v="0"/>
    <x v="253"/>
    <x v="82"/>
    <m/>
    <x v="1"/>
    <x v="4"/>
    <s v="Physician Referral"/>
    <s v="No"/>
    <x v="0"/>
    <x v="0"/>
    <m/>
    <m/>
    <x v="1"/>
    <n v="151.19999999999999"/>
    <n v="30"/>
    <x v="0"/>
  </r>
  <r>
    <d v="2024-01-31T00:00:00"/>
    <x v="306"/>
    <n v="5"/>
    <n v="2"/>
    <n v="1"/>
    <n v="2"/>
    <n v="1"/>
    <n v="40"/>
    <x v="0"/>
    <x v="0"/>
    <x v="0"/>
    <x v="3"/>
    <x v="0"/>
    <x v="60"/>
    <x v="0"/>
    <x v="2"/>
    <x v="0"/>
    <x v="254"/>
    <x v="6"/>
    <d v="2024-02-24T00:00:00"/>
    <x v="0"/>
    <x v="3"/>
    <s v="Emergency"/>
    <s v="No"/>
    <x v="0"/>
    <x v="1"/>
    <m/>
    <m/>
    <x v="0"/>
    <n v="418.6"/>
    <n v="0"/>
    <x v="0"/>
  </r>
  <r>
    <d v="2024-01-31T00:00:00"/>
    <x v="307"/>
    <n v="5"/>
    <n v="1"/>
    <n v="4"/>
    <n v="2"/>
    <n v="3"/>
    <n v="9"/>
    <x v="1"/>
    <x v="1"/>
    <x v="1"/>
    <x v="3"/>
    <x v="2"/>
    <x v="28"/>
    <x v="1"/>
    <x v="2"/>
    <x v="0"/>
    <x v="255"/>
    <x v="49"/>
    <d v="2024-02-24T00:00:00"/>
    <x v="0"/>
    <x v="4"/>
    <s v="Physician Referral"/>
    <s v="No"/>
    <x v="0"/>
    <x v="0"/>
    <m/>
    <m/>
    <x v="0"/>
    <n v="459.2"/>
    <n v="0"/>
    <x v="0"/>
  </r>
  <r>
    <d v="2024-01-31T00:00:00"/>
    <x v="308"/>
    <n v="5"/>
    <n v="2"/>
    <n v="1"/>
    <n v="2"/>
    <n v="1"/>
    <n v="40"/>
    <x v="0"/>
    <x v="0"/>
    <x v="0"/>
    <x v="3"/>
    <x v="0"/>
    <x v="47"/>
    <x v="1"/>
    <x v="1"/>
    <x v="0"/>
    <x v="256"/>
    <x v="114"/>
    <d v="2024-02-28T00:00:00"/>
    <x v="0"/>
    <x v="3"/>
    <s v="Emergency"/>
    <s v="No"/>
    <x v="0"/>
    <x v="1"/>
    <m/>
    <m/>
    <x v="0"/>
    <n v="316.39999999999998"/>
    <n v="0"/>
    <x v="0"/>
  </r>
  <r>
    <d v="2024-01-31T00:00:00"/>
    <x v="309"/>
    <n v="5"/>
    <n v="1"/>
    <n v="4"/>
    <n v="4"/>
    <n v="2"/>
    <n v="9"/>
    <x v="1"/>
    <x v="1"/>
    <x v="1"/>
    <x v="3"/>
    <x v="1"/>
    <x v="21"/>
    <x v="1"/>
    <x v="1"/>
    <x v="0"/>
    <x v="257"/>
    <x v="26"/>
    <m/>
    <x v="1"/>
    <x v="4"/>
    <s v="Emergency"/>
    <s v="No"/>
    <x v="0"/>
    <x v="1"/>
    <m/>
    <m/>
    <x v="1"/>
    <n v="735.7"/>
    <n v="30"/>
    <x v="0"/>
  </r>
  <r>
    <d v="2024-02-01T00:00:00"/>
    <x v="310"/>
    <n v="5"/>
    <n v="2"/>
    <n v="1"/>
    <n v="2"/>
    <n v="2"/>
    <n v="40"/>
    <x v="0"/>
    <x v="0"/>
    <x v="0"/>
    <x v="3"/>
    <x v="1"/>
    <x v="12"/>
    <x v="1"/>
    <x v="2"/>
    <x v="2"/>
    <x v="258"/>
    <x v="98"/>
    <m/>
    <x v="1"/>
    <x v="3"/>
    <s v="Self-Referral"/>
    <s v="No"/>
    <x v="0"/>
    <x v="1"/>
    <m/>
    <m/>
    <x v="2"/>
    <n v="597.1"/>
    <n v="50"/>
    <x v="1"/>
  </r>
  <r>
    <d v="2024-02-01T00:00:00"/>
    <x v="311"/>
    <n v="5"/>
    <n v="1"/>
    <n v="4"/>
    <n v="3"/>
    <n v="2"/>
    <n v="9"/>
    <x v="1"/>
    <x v="1"/>
    <x v="1"/>
    <x v="3"/>
    <x v="1"/>
    <x v="57"/>
    <x v="0"/>
    <x v="1"/>
    <x v="0"/>
    <x v="259"/>
    <x v="5"/>
    <d v="2024-02-11T00:00:00"/>
    <x v="0"/>
    <x v="4"/>
    <s v="Self-Referral"/>
    <s v="No"/>
    <x v="0"/>
    <x v="1"/>
    <m/>
    <m/>
    <x v="0"/>
    <n v="343"/>
    <n v="0"/>
    <x v="1"/>
  </r>
  <r>
    <d v="2024-02-01T00:00:00"/>
    <x v="312"/>
    <n v="5"/>
    <n v="2"/>
    <n v="1"/>
    <n v="2"/>
    <n v="2"/>
    <n v="40"/>
    <x v="0"/>
    <x v="0"/>
    <x v="0"/>
    <x v="3"/>
    <x v="1"/>
    <x v="1"/>
    <x v="0"/>
    <x v="4"/>
    <x v="0"/>
    <x v="260"/>
    <x v="73"/>
    <d v="2024-02-16T00:00:00"/>
    <x v="0"/>
    <x v="3"/>
    <s v="Physician Referral"/>
    <s v="No"/>
    <x v="0"/>
    <x v="1"/>
    <m/>
    <m/>
    <x v="0"/>
    <n v="349.3"/>
    <n v="0"/>
    <x v="1"/>
  </r>
  <r>
    <d v="2024-02-01T00:00:00"/>
    <x v="313"/>
    <n v="5"/>
    <n v="1"/>
    <n v="4"/>
    <n v="5"/>
    <n v="3"/>
    <n v="9"/>
    <x v="1"/>
    <x v="1"/>
    <x v="1"/>
    <x v="3"/>
    <x v="2"/>
    <x v="50"/>
    <x v="1"/>
    <x v="2"/>
    <x v="1"/>
    <x v="195"/>
    <x v="41"/>
    <m/>
    <x v="1"/>
    <x v="4"/>
    <s v="Self-Referral"/>
    <s v="No"/>
    <x v="0"/>
    <x v="0"/>
    <m/>
    <m/>
    <x v="2"/>
    <n v="513.1"/>
    <n v="50"/>
    <x v="1"/>
  </r>
  <r>
    <d v="2024-02-01T00:00:00"/>
    <x v="314"/>
    <n v="5"/>
    <n v="2"/>
    <n v="1"/>
    <n v="2"/>
    <n v="1"/>
    <n v="40"/>
    <x v="0"/>
    <x v="0"/>
    <x v="0"/>
    <x v="3"/>
    <x v="0"/>
    <x v="48"/>
    <x v="1"/>
    <x v="1"/>
    <x v="0"/>
    <x v="94"/>
    <x v="73"/>
    <d v="2024-02-28T00:00:00"/>
    <x v="0"/>
    <x v="3"/>
    <s v="Emergency"/>
    <s v="No"/>
    <x v="0"/>
    <x v="0"/>
    <m/>
    <m/>
    <x v="0"/>
    <n v="469"/>
    <n v="0"/>
    <x v="1"/>
  </r>
  <r>
    <d v="2024-02-01T00:00:00"/>
    <x v="315"/>
    <n v="5"/>
    <n v="1"/>
    <n v="4"/>
    <n v="4"/>
    <n v="1"/>
    <n v="40"/>
    <x v="0"/>
    <x v="1"/>
    <x v="1"/>
    <x v="3"/>
    <x v="0"/>
    <x v="17"/>
    <x v="1"/>
    <x v="4"/>
    <x v="1"/>
    <x v="261"/>
    <x v="104"/>
    <m/>
    <x v="1"/>
    <x v="4"/>
    <s v="Self-Referral"/>
    <s v="No"/>
    <x v="0"/>
    <x v="1"/>
    <m/>
    <m/>
    <x v="1"/>
    <n v="485.1"/>
    <n v="30"/>
    <x v="1"/>
  </r>
  <r>
    <d v="2024-02-01T00:00:00"/>
    <x v="316"/>
    <n v="5"/>
    <n v="2"/>
    <n v="1"/>
    <n v="2"/>
    <n v="2"/>
    <n v="9"/>
    <x v="1"/>
    <x v="0"/>
    <x v="0"/>
    <x v="3"/>
    <x v="1"/>
    <x v="11"/>
    <x v="0"/>
    <x v="3"/>
    <x v="1"/>
    <x v="262"/>
    <x v="78"/>
    <m/>
    <x v="1"/>
    <x v="3"/>
    <s v="Self-Referral"/>
    <s v="No"/>
    <x v="0"/>
    <x v="0"/>
    <m/>
    <m/>
    <x v="3"/>
    <n v="478.1"/>
    <n v="10"/>
    <x v="1"/>
  </r>
  <r>
    <d v="2024-02-01T00:00:00"/>
    <x v="317"/>
    <n v="5"/>
    <n v="1"/>
    <n v="4"/>
    <n v="5"/>
    <n v="2"/>
    <n v="40"/>
    <x v="0"/>
    <x v="1"/>
    <x v="1"/>
    <x v="3"/>
    <x v="1"/>
    <x v="53"/>
    <x v="0"/>
    <x v="3"/>
    <x v="0"/>
    <x v="182"/>
    <x v="119"/>
    <m/>
    <x v="1"/>
    <x v="4"/>
    <s v="Emergency"/>
    <s v="No"/>
    <x v="0"/>
    <x v="1"/>
    <m/>
    <m/>
    <x v="1"/>
    <n v="612.5"/>
    <n v="30"/>
    <x v="1"/>
  </r>
  <r>
    <d v="2024-02-01T00:00:00"/>
    <x v="318"/>
    <n v="5"/>
    <n v="2"/>
    <n v="1"/>
    <n v="2"/>
    <n v="1"/>
    <n v="9"/>
    <x v="1"/>
    <x v="0"/>
    <x v="0"/>
    <x v="3"/>
    <x v="0"/>
    <x v="31"/>
    <x v="0"/>
    <x v="2"/>
    <x v="0"/>
    <x v="263"/>
    <x v="151"/>
    <d v="2024-02-23T00:00:00"/>
    <x v="0"/>
    <x v="3"/>
    <s v="Physician Referral"/>
    <s v="No"/>
    <x v="0"/>
    <x v="0"/>
    <m/>
    <m/>
    <x v="0"/>
    <n v="186.9"/>
    <n v="0"/>
    <x v="1"/>
  </r>
  <r>
    <d v="2024-02-01T00:00:00"/>
    <x v="319"/>
    <n v="5"/>
    <n v="1"/>
    <n v="4"/>
    <n v="5"/>
    <n v="1"/>
    <n v="40"/>
    <x v="0"/>
    <x v="1"/>
    <x v="1"/>
    <x v="3"/>
    <x v="0"/>
    <x v="23"/>
    <x v="1"/>
    <x v="0"/>
    <x v="0"/>
    <x v="264"/>
    <x v="152"/>
    <d v="2024-02-11T00:00:00"/>
    <x v="0"/>
    <x v="4"/>
    <s v="Physician Referral"/>
    <s v="No"/>
    <x v="0"/>
    <x v="0"/>
    <m/>
    <m/>
    <x v="0"/>
    <n v="630"/>
    <n v="0"/>
    <x v="1"/>
  </r>
  <r>
    <d v="2024-02-02T00:00:00"/>
    <x v="320"/>
    <n v="5"/>
    <n v="2"/>
    <n v="1"/>
    <n v="2"/>
    <n v="1"/>
    <n v="9"/>
    <x v="1"/>
    <x v="0"/>
    <x v="0"/>
    <x v="3"/>
    <x v="0"/>
    <x v="39"/>
    <x v="1"/>
    <x v="4"/>
    <x v="2"/>
    <x v="144"/>
    <x v="78"/>
    <m/>
    <x v="1"/>
    <x v="3"/>
    <s v="Emergency"/>
    <s v="No"/>
    <x v="0"/>
    <x v="0"/>
    <m/>
    <m/>
    <x v="2"/>
    <n v="636.29999999999995"/>
    <n v="50"/>
    <x v="1"/>
  </r>
  <r>
    <d v="2024-02-02T00:00:00"/>
    <x v="321"/>
    <n v="5"/>
    <n v="1"/>
    <n v="4"/>
    <n v="1"/>
    <n v="2"/>
    <n v="40"/>
    <x v="0"/>
    <x v="1"/>
    <x v="1"/>
    <x v="3"/>
    <x v="1"/>
    <x v="22"/>
    <x v="0"/>
    <x v="2"/>
    <x v="2"/>
    <x v="265"/>
    <x v="68"/>
    <m/>
    <x v="1"/>
    <x v="4"/>
    <s v="Self-Referral"/>
    <s v="No"/>
    <x v="0"/>
    <x v="0"/>
    <m/>
    <m/>
    <x v="3"/>
    <n v="515.9"/>
    <n v="10"/>
    <x v="1"/>
  </r>
  <r>
    <d v="2024-02-02T00:00:00"/>
    <x v="322"/>
    <n v="5"/>
    <n v="2"/>
    <n v="1"/>
    <n v="2"/>
    <n v="1"/>
    <n v="9"/>
    <x v="1"/>
    <x v="0"/>
    <x v="0"/>
    <x v="3"/>
    <x v="0"/>
    <x v="28"/>
    <x v="1"/>
    <x v="1"/>
    <x v="0"/>
    <x v="266"/>
    <x v="130"/>
    <d v="2024-02-16T00:00:00"/>
    <x v="0"/>
    <x v="3"/>
    <s v="Physician Referral"/>
    <s v="No"/>
    <x v="0"/>
    <x v="0"/>
    <m/>
    <m/>
    <x v="0"/>
    <n v="746.9"/>
    <n v="0"/>
    <x v="1"/>
  </r>
  <r>
    <d v="2024-02-02T00:00:00"/>
    <x v="323"/>
    <n v="5"/>
    <n v="1"/>
    <n v="4"/>
    <n v="3"/>
    <n v="2"/>
    <n v="40"/>
    <x v="0"/>
    <x v="1"/>
    <x v="1"/>
    <x v="3"/>
    <x v="1"/>
    <x v="48"/>
    <x v="0"/>
    <x v="3"/>
    <x v="0"/>
    <x v="37"/>
    <x v="153"/>
    <m/>
    <x v="1"/>
    <x v="4"/>
    <s v="Emergency"/>
    <s v="No"/>
    <x v="0"/>
    <x v="0"/>
    <m/>
    <m/>
    <x v="1"/>
    <n v="240.8"/>
    <n v="30"/>
    <x v="1"/>
  </r>
  <r>
    <d v="2024-02-02T00:00:00"/>
    <x v="324"/>
    <n v="5"/>
    <n v="2"/>
    <n v="1"/>
    <n v="2"/>
    <n v="2"/>
    <n v="9"/>
    <x v="1"/>
    <x v="0"/>
    <x v="0"/>
    <x v="3"/>
    <x v="1"/>
    <x v="31"/>
    <x v="1"/>
    <x v="1"/>
    <x v="0"/>
    <x v="267"/>
    <x v="56"/>
    <d v="2024-02-11T00:00:00"/>
    <x v="0"/>
    <x v="3"/>
    <s v="Physician Referral"/>
    <s v="No"/>
    <x v="0"/>
    <x v="0"/>
    <m/>
    <m/>
    <x v="0"/>
    <n v="542.5"/>
    <n v="0"/>
    <x v="1"/>
  </r>
  <r>
    <d v="2024-02-02T00:00:00"/>
    <x v="325"/>
    <n v="5"/>
    <n v="1"/>
    <n v="4"/>
    <n v="5"/>
    <n v="2"/>
    <n v="40"/>
    <x v="0"/>
    <x v="1"/>
    <x v="1"/>
    <x v="3"/>
    <x v="1"/>
    <x v="2"/>
    <x v="0"/>
    <x v="4"/>
    <x v="0"/>
    <x v="268"/>
    <x v="104"/>
    <d v="2024-02-17T00:00:00"/>
    <x v="0"/>
    <x v="4"/>
    <s v="Emergency"/>
    <s v="No"/>
    <x v="0"/>
    <x v="1"/>
    <m/>
    <m/>
    <x v="0"/>
    <n v="282.8"/>
    <n v="0"/>
    <x v="1"/>
  </r>
  <r>
    <d v="2024-02-02T00:00:00"/>
    <x v="326"/>
    <n v="5"/>
    <n v="2"/>
    <n v="1"/>
    <n v="2"/>
    <n v="1"/>
    <n v="9"/>
    <x v="1"/>
    <x v="0"/>
    <x v="0"/>
    <x v="3"/>
    <x v="0"/>
    <x v="16"/>
    <x v="1"/>
    <x v="2"/>
    <x v="0"/>
    <x v="269"/>
    <x v="94"/>
    <d v="2024-02-16T00:00:00"/>
    <x v="0"/>
    <x v="3"/>
    <s v="Self-Referral"/>
    <s v="No"/>
    <x v="0"/>
    <x v="1"/>
    <m/>
    <m/>
    <x v="0"/>
    <n v="585.9"/>
    <n v="0"/>
    <x v="1"/>
  </r>
  <r>
    <d v="2024-02-02T00:00:00"/>
    <x v="327"/>
    <n v="5"/>
    <n v="1"/>
    <n v="4"/>
    <n v="5"/>
    <n v="2"/>
    <n v="40"/>
    <x v="0"/>
    <x v="1"/>
    <x v="1"/>
    <x v="3"/>
    <x v="1"/>
    <x v="45"/>
    <x v="0"/>
    <x v="3"/>
    <x v="1"/>
    <x v="270"/>
    <x v="40"/>
    <m/>
    <x v="1"/>
    <x v="4"/>
    <s v="Physician Referral"/>
    <s v="No"/>
    <x v="0"/>
    <x v="1"/>
    <m/>
    <m/>
    <x v="3"/>
    <n v="490"/>
    <n v="10"/>
    <x v="1"/>
  </r>
  <r>
    <d v="2024-02-02T00:00:00"/>
    <x v="328"/>
    <n v="5"/>
    <n v="2"/>
    <n v="1"/>
    <n v="2"/>
    <n v="3"/>
    <n v="9"/>
    <x v="1"/>
    <x v="0"/>
    <x v="0"/>
    <x v="3"/>
    <x v="2"/>
    <x v="22"/>
    <x v="0"/>
    <x v="4"/>
    <x v="0"/>
    <x v="50"/>
    <x v="111"/>
    <m/>
    <x v="1"/>
    <x v="3"/>
    <s v="Emergency"/>
    <s v="No"/>
    <x v="0"/>
    <x v="0"/>
    <m/>
    <m/>
    <x v="3"/>
    <n v="132.30000000000001"/>
    <n v="10"/>
    <x v="1"/>
  </r>
  <r>
    <d v="2024-02-02T00:00:00"/>
    <x v="329"/>
    <n v="5"/>
    <n v="1"/>
    <n v="4"/>
    <n v="5"/>
    <n v="1"/>
    <n v="40"/>
    <x v="0"/>
    <x v="1"/>
    <x v="1"/>
    <x v="3"/>
    <x v="0"/>
    <x v="28"/>
    <x v="0"/>
    <x v="3"/>
    <x v="0"/>
    <x v="271"/>
    <x v="31"/>
    <m/>
    <x v="1"/>
    <x v="4"/>
    <s v="Physician Referral"/>
    <s v="No"/>
    <x v="0"/>
    <x v="0"/>
    <m/>
    <m/>
    <x v="2"/>
    <n v="674.8"/>
    <n v="50"/>
    <x v="1"/>
  </r>
  <r>
    <d v="2024-02-03T00:00:00"/>
    <x v="330"/>
    <n v="5"/>
    <n v="2"/>
    <n v="1"/>
    <n v="2"/>
    <n v="1"/>
    <n v="9"/>
    <x v="1"/>
    <x v="0"/>
    <x v="0"/>
    <x v="3"/>
    <x v="0"/>
    <x v="14"/>
    <x v="0"/>
    <x v="3"/>
    <x v="1"/>
    <x v="272"/>
    <x v="62"/>
    <m/>
    <x v="1"/>
    <x v="3"/>
    <s v="Self-Referral"/>
    <s v="No"/>
    <x v="0"/>
    <x v="1"/>
    <m/>
    <m/>
    <x v="1"/>
    <n v="409.5"/>
    <n v="30"/>
    <x v="1"/>
  </r>
  <r>
    <d v="2024-02-03T00:00:00"/>
    <x v="331"/>
    <n v="5"/>
    <n v="1"/>
    <n v="4"/>
    <n v="2"/>
    <n v="1"/>
    <n v="40"/>
    <x v="0"/>
    <x v="1"/>
    <x v="1"/>
    <x v="3"/>
    <x v="0"/>
    <x v="9"/>
    <x v="0"/>
    <x v="2"/>
    <x v="0"/>
    <x v="273"/>
    <x v="130"/>
    <d v="2024-02-21T00:00:00"/>
    <x v="0"/>
    <x v="4"/>
    <s v="Physician Referral"/>
    <s v="No"/>
    <x v="0"/>
    <x v="1"/>
    <m/>
    <m/>
    <x v="0"/>
    <n v="296.8"/>
    <n v="0"/>
    <x v="1"/>
  </r>
  <r>
    <d v="2024-02-03T00:00:00"/>
    <x v="332"/>
    <n v="5"/>
    <n v="2"/>
    <n v="1"/>
    <n v="2"/>
    <n v="1"/>
    <n v="9"/>
    <x v="1"/>
    <x v="0"/>
    <x v="0"/>
    <x v="3"/>
    <x v="0"/>
    <x v="44"/>
    <x v="0"/>
    <x v="2"/>
    <x v="1"/>
    <x v="274"/>
    <x v="119"/>
    <m/>
    <x v="1"/>
    <x v="3"/>
    <s v="Emergency"/>
    <s v="No"/>
    <x v="0"/>
    <x v="0"/>
    <m/>
    <m/>
    <x v="3"/>
    <n v="616.70000000000005"/>
    <n v="10"/>
    <x v="1"/>
  </r>
  <r>
    <d v="2024-02-03T00:00:00"/>
    <x v="333"/>
    <n v="5"/>
    <n v="1"/>
    <n v="4"/>
    <n v="2"/>
    <n v="2"/>
    <n v="40"/>
    <x v="0"/>
    <x v="1"/>
    <x v="1"/>
    <x v="3"/>
    <x v="1"/>
    <x v="16"/>
    <x v="1"/>
    <x v="0"/>
    <x v="0"/>
    <x v="164"/>
    <x v="143"/>
    <d v="2024-02-23T00:00:00"/>
    <x v="0"/>
    <x v="4"/>
    <s v="Self-Referral"/>
    <s v="No"/>
    <x v="0"/>
    <x v="1"/>
    <m/>
    <m/>
    <x v="0"/>
    <n v="517.29999999999995"/>
    <n v="0"/>
    <x v="1"/>
  </r>
  <r>
    <d v="2024-02-03T00:00:00"/>
    <x v="334"/>
    <n v="5"/>
    <n v="2"/>
    <n v="1"/>
    <n v="2"/>
    <n v="3"/>
    <n v="9"/>
    <x v="1"/>
    <x v="0"/>
    <x v="0"/>
    <x v="3"/>
    <x v="2"/>
    <x v="9"/>
    <x v="1"/>
    <x v="0"/>
    <x v="1"/>
    <x v="275"/>
    <x v="141"/>
    <m/>
    <x v="1"/>
    <x v="3"/>
    <s v="Emergency"/>
    <s v="No"/>
    <x v="0"/>
    <x v="1"/>
    <m/>
    <m/>
    <x v="2"/>
    <n v="434.7"/>
    <n v="50"/>
    <x v="1"/>
  </r>
  <r>
    <d v="2024-02-03T00:00:00"/>
    <x v="335"/>
    <n v="5"/>
    <n v="1"/>
    <n v="4"/>
    <n v="1"/>
    <n v="2"/>
    <n v="40"/>
    <x v="0"/>
    <x v="1"/>
    <x v="1"/>
    <x v="3"/>
    <x v="1"/>
    <x v="45"/>
    <x v="1"/>
    <x v="0"/>
    <x v="1"/>
    <x v="276"/>
    <x v="25"/>
    <m/>
    <x v="1"/>
    <x v="4"/>
    <s v="Self-Referral"/>
    <s v="No"/>
    <x v="0"/>
    <x v="1"/>
    <m/>
    <m/>
    <x v="3"/>
    <n v="555.1"/>
    <n v="10"/>
    <x v="1"/>
  </r>
  <r>
    <d v="2024-02-03T00:00:00"/>
    <x v="336"/>
    <n v="5"/>
    <n v="2"/>
    <n v="1"/>
    <n v="2"/>
    <n v="3"/>
    <n v="40"/>
    <x v="0"/>
    <x v="0"/>
    <x v="0"/>
    <x v="3"/>
    <x v="2"/>
    <x v="59"/>
    <x v="0"/>
    <x v="0"/>
    <x v="0"/>
    <x v="46"/>
    <x v="94"/>
    <m/>
    <x v="1"/>
    <x v="3"/>
    <s v="Physician Referral"/>
    <s v="No"/>
    <x v="0"/>
    <x v="1"/>
    <m/>
    <m/>
    <x v="2"/>
    <n v="693"/>
    <n v="50"/>
    <x v="1"/>
  </r>
  <r>
    <d v="2024-02-03T00:00:00"/>
    <x v="337"/>
    <n v="5"/>
    <n v="1"/>
    <n v="4"/>
    <n v="3"/>
    <n v="1"/>
    <n v="9"/>
    <x v="1"/>
    <x v="1"/>
    <x v="1"/>
    <x v="3"/>
    <x v="0"/>
    <x v="38"/>
    <x v="0"/>
    <x v="1"/>
    <x v="1"/>
    <x v="277"/>
    <x v="98"/>
    <m/>
    <x v="1"/>
    <x v="4"/>
    <s v="Self-Referral"/>
    <s v="No"/>
    <x v="0"/>
    <x v="0"/>
    <m/>
    <m/>
    <x v="3"/>
    <n v="87.5"/>
    <n v="10"/>
    <x v="1"/>
  </r>
  <r>
    <d v="2024-02-03T00:00:00"/>
    <x v="338"/>
    <n v="5"/>
    <n v="2"/>
    <n v="1"/>
    <n v="2"/>
    <n v="2"/>
    <n v="40"/>
    <x v="0"/>
    <x v="0"/>
    <x v="0"/>
    <x v="3"/>
    <x v="1"/>
    <x v="1"/>
    <x v="1"/>
    <x v="0"/>
    <x v="2"/>
    <x v="105"/>
    <x v="63"/>
    <m/>
    <x v="1"/>
    <x v="3"/>
    <s v="Self-Referral"/>
    <s v="No"/>
    <x v="0"/>
    <x v="1"/>
    <m/>
    <m/>
    <x v="2"/>
    <n v="755.3"/>
    <n v="50"/>
    <x v="1"/>
  </r>
  <r>
    <d v="2024-02-03T00:00:00"/>
    <x v="339"/>
    <n v="5"/>
    <n v="1"/>
    <n v="4"/>
    <n v="3"/>
    <n v="2"/>
    <n v="9"/>
    <x v="1"/>
    <x v="1"/>
    <x v="1"/>
    <x v="3"/>
    <x v="1"/>
    <x v="55"/>
    <x v="0"/>
    <x v="1"/>
    <x v="0"/>
    <x v="278"/>
    <x v="81"/>
    <d v="2024-02-19T00:00:00"/>
    <x v="0"/>
    <x v="4"/>
    <s v="Self-Referral"/>
    <s v="No"/>
    <x v="0"/>
    <x v="1"/>
    <m/>
    <m/>
    <x v="0"/>
    <n v="459.9"/>
    <n v="0"/>
    <x v="1"/>
  </r>
  <r>
    <d v="2024-02-04T00:00:00"/>
    <x v="340"/>
    <n v="5"/>
    <n v="2"/>
    <n v="1"/>
    <n v="2"/>
    <n v="2"/>
    <n v="40"/>
    <x v="0"/>
    <x v="0"/>
    <x v="0"/>
    <x v="3"/>
    <x v="1"/>
    <x v="23"/>
    <x v="0"/>
    <x v="3"/>
    <x v="1"/>
    <x v="67"/>
    <x v="24"/>
    <m/>
    <x v="1"/>
    <x v="3"/>
    <s v="Self-Referral"/>
    <s v="No"/>
    <x v="0"/>
    <x v="1"/>
    <m/>
    <m/>
    <x v="2"/>
    <n v="579.6"/>
    <n v="50"/>
    <x v="1"/>
  </r>
  <r>
    <d v="2024-02-04T00:00:00"/>
    <x v="341"/>
    <n v="5"/>
    <n v="1"/>
    <n v="4"/>
    <n v="2"/>
    <n v="3"/>
    <n v="9"/>
    <x v="1"/>
    <x v="1"/>
    <x v="1"/>
    <x v="3"/>
    <x v="2"/>
    <x v="15"/>
    <x v="0"/>
    <x v="1"/>
    <x v="2"/>
    <x v="279"/>
    <x v="72"/>
    <m/>
    <x v="1"/>
    <x v="4"/>
    <s v="Emergency"/>
    <s v="No"/>
    <x v="0"/>
    <x v="1"/>
    <m/>
    <m/>
    <x v="3"/>
    <m/>
    <n v="10"/>
    <x v="1"/>
  </r>
  <r>
    <d v="2024-02-04T00:00:00"/>
    <x v="342"/>
    <n v="5"/>
    <n v="2"/>
    <n v="1"/>
    <n v="2"/>
    <n v="3"/>
    <n v="40"/>
    <x v="0"/>
    <x v="0"/>
    <x v="0"/>
    <x v="3"/>
    <x v="2"/>
    <x v="0"/>
    <x v="0"/>
    <x v="3"/>
    <x v="1"/>
    <x v="280"/>
    <x v="56"/>
    <m/>
    <x v="1"/>
    <x v="3"/>
    <s v="Self-Referral"/>
    <s v="No"/>
    <x v="0"/>
    <x v="0"/>
    <m/>
    <m/>
    <x v="1"/>
    <m/>
    <n v="30"/>
    <x v="1"/>
  </r>
  <r>
    <d v="2024-02-04T00:00:00"/>
    <x v="343"/>
    <n v="5"/>
    <n v="1"/>
    <n v="4"/>
    <n v="3"/>
    <n v="1"/>
    <n v="9"/>
    <x v="1"/>
    <x v="1"/>
    <x v="1"/>
    <x v="3"/>
    <x v="0"/>
    <x v="40"/>
    <x v="0"/>
    <x v="0"/>
    <x v="1"/>
    <x v="281"/>
    <x v="27"/>
    <m/>
    <x v="1"/>
    <x v="4"/>
    <s v="Emergency"/>
    <s v="No"/>
    <x v="0"/>
    <x v="1"/>
    <m/>
    <m/>
    <x v="1"/>
    <n v="599.20000000000005"/>
    <n v="30"/>
    <x v="1"/>
  </r>
  <r>
    <d v="2024-02-04T00:00:00"/>
    <x v="344"/>
    <n v="5"/>
    <n v="2"/>
    <n v="1"/>
    <n v="2"/>
    <n v="2"/>
    <n v="40"/>
    <x v="0"/>
    <x v="0"/>
    <x v="0"/>
    <x v="3"/>
    <x v="1"/>
    <x v="15"/>
    <x v="1"/>
    <x v="1"/>
    <x v="1"/>
    <x v="282"/>
    <x v="154"/>
    <m/>
    <x v="1"/>
    <x v="3"/>
    <s v="Emergency"/>
    <s v="No"/>
    <x v="0"/>
    <x v="1"/>
    <m/>
    <m/>
    <x v="3"/>
    <n v="752.5"/>
    <n v="10"/>
    <x v="1"/>
  </r>
  <r>
    <d v="2024-02-04T00:00:00"/>
    <x v="345"/>
    <n v="5"/>
    <n v="1"/>
    <n v="4"/>
    <n v="5"/>
    <n v="1"/>
    <n v="9"/>
    <x v="1"/>
    <x v="1"/>
    <x v="1"/>
    <x v="3"/>
    <x v="0"/>
    <x v="56"/>
    <x v="1"/>
    <x v="3"/>
    <x v="0"/>
    <x v="283"/>
    <x v="50"/>
    <d v="2024-03-02T00:00:00"/>
    <x v="0"/>
    <x v="4"/>
    <s v="Physician Referral"/>
    <s v="No"/>
    <x v="0"/>
    <x v="1"/>
    <m/>
    <m/>
    <x v="0"/>
    <n v="770"/>
    <n v="0"/>
    <x v="1"/>
  </r>
  <r>
    <d v="2024-02-04T00:00:00"/>
    <x v="346"/>
    <n v="5"/>
    <n v="2"/>
    <n v="1"/>
    <n v="2"/>
    <n v="3"/>
    <n v="40"/>
    <x v="0"/>
    <x v="0"/>
    <x v="0"/>
    <x v="3"/>
    <x v="2"/>
    <x v="11"/>
    <x v="1"/>
    <x v="0"/>
    <x v="2"/>
    <x v="284"/>
    <x v="136"/>
    <m/>
    <x v="1"/>
    <x v="3"/>
    <s v="Physician Referral"/>
    <s v="No"/>
    <x v="0"/>
    <x v="1"/>
    <m/>
    <m/>
    <x v="1"/>
    <n v="734.3"/>
    <n v="30"/>
    <x v="1"/>
  </r>
  <r>
    <d v="2024-02-04T00:00:00"/>
    <x v="347"/>
    <n v="5"/>
    <n v="1"/>
    <n v="4"/>
    <n v="4"/>
    <n v="1"/>
    <n v="9"/>
    <x v="1"/>
    <x v="1"/>
    <x v="1"/>
    <x v="3"/>
    <x v="0"/>
    <x v="30"/>
    <x v="1"/>
    <x v="3"/>
    <x v="0"/>
    <x v="45"/>
    <x v="37"/>
    <d v="2024-02-27T00:00:00"/>
    <x v="0"/>
    <x v="4"/>
    <s v="Self-Referral"/>
    <s v="No"/>
    <x v="0"/>
    <x v="1"/>
    <m/>
    <m/>
    <x v="0"/>
    <n v="67.900000000000006"/>
    <n v="0"/>
    <x v="1"/>
  </r>
  <r>
    <d v="2024-02-04T00:00:00"/>
    <x v="348"/>
    <n v="5"/>
    <n v="2"/>
    <n v="1"/>
    <n v="2"/>
    <n v="2"/>
    <n v="40"/>
    <x v="0"/>
    <x v="0"/>
    <x v="0"/>
    <x v="3"/>
    <x v="1"/>
    <x v="36"/>
    <x v="1"/>
    <x v="2"/>
    <x v="2"/>
    <x v="285"/>
    <x v="35"/>
    <m/>
    <x v="1"/>
    <x v="3"/>
    <s v="Self-Referral"/>
    <s v="No"/>
    <x v="0"/>
    <x v="0"/>
    <m/>
    <m/>
    <x v="2"/>
    <n v="470.4"/>
    <n v="50"/>
    <x v="1"/>
  </r>
  <r>
    <d v="2024-02-04T00:00:00"/>
    <x v="349"/>
    <n v="5"/>
    <n v="1"/>
    <n v="4"/>
    <n v="4"/>
    <n v="2"/>
    <n v="9"/>
    <x v="1"/>
    <x v="1"/>
    <x v="1"/>
    <x v="3"/>
    <x v="1"/>
    <x v="25"/>
    <x v="0"/>
    <x v="3"/>
    <x v="0"/>
    <x v="286"/>
    <x v="129"/>
    <d v="2024-02-21T00:00:00"/>
    <x v="0"/>
    <x v="4"/>
    <s v="Physician Referral"/>
    <s v="No"/>
    <x v="0"/>
    <x v="1"/>
    <m/>
    <m/>
    <x v="0"/>
    <n v="622.29999999999995"/>
    <n v="0"/>
    <x v="1"/>
  </r>
  <r>
    <d v="2024-02-05T00:00:00"/>
    <x v="350"/>
    <n v="5"/>
    <n v="2"/>
    <n v="1"/>
    <n v="2"/>
    <n v="3"/>
    <n v="40"/>
    <x v="0"/>
    <x v="0"/>
    <x v="0"/>
    <x v="3"/>
    <x v="2"/>
    <x v="43"/>
    <x v="0"/>
    <x v="0"/>
    <x v="1"/>
    <x v="287"/>
    <x v="16"/>
    <m/>
    <x v="1"/>
    <x v="3"/>
    <s v="Physician Referral"/>
    <s v="No"/>
    <x v="0"/>
    <x v="1"/>
    <m/>
    <m/>
    <x v="3"/>
    <n v="745.5"/>
    <n v="10"/>
    <x v="1"/>
  </r>
  <r>
    <d v="2024-02-05T00:00:00"/>
    <x v="351"/>
    <n v="5"/>
    <n v="1"/>
    <n v="4"/>
    <n v="5"/>
    <n v="3"/>
    <n v="9"/>
    <x v="1"/>
    <x v="1"/>
    <x v="1"/>
    <x v="3"/>
    <x v="2"/>
    <x v="10"/>
    <x v="0"/>
    <x v="4"/>
    <x v="2"/>
    <x v="288"/>
    <x v="135"/>
    <m/>
    <x v="1"/>
    <x v="4"/>
    <s v="Emergency"/>
    <s v="No"/>
    <x v="0"/>
    <x v="0"/>
    <m/>
    <m/>
    <x v="2"/>
    <n v="574"/>
    <n v="50"/>
    <x v="1"/>
  </r>
  <r>
    <d v="2024-02-05T00:00:00"/>
    <x v="352"/>
    <n v="5"/>
    <n v="2"/>
    <n v="1"/>
    <n v="2"/>
    <n v="1"/>
    <n v="40"/>
    <x v="0"/>
    <x v="0"/>
    <x v="0"/>
    <x v="3"/>
    <x v="0"/>
    <x v="52"/>
    <x v="0"/>
    <x v="2"/>
    <x v="0"/>
    <x v="64"/>
    <x v="103"/>
    <d v="2024-02-21T00:00:00"/>
    <x v="0"/>
    <x v="3"/>
    <s v="Self-Referral"/>
    <s v="No"/>
    <x v="0"/>
    <x v="1"/>
    <m/>
    <m/>
    <x v="0"/>
    <m/>
    <n v="0"/>
    <x v="1"/>
  </r>
  <r>
    <d v="2024-02-05T00:00:00"/>
    <x v="353"/>
    <n v="5"/>
    <n v="1"/>
    <n v="4"/>
    <n v="2"/>
    <n v="2"/>
    <n v="9"/>
    <x v="1"/>
    <x v="1"/>
    <x v="1"/>
    <x v="3"/>
    <x v="1"/>
    <x v="20"/>
    <x v="1"/>
    <x v="1"/>
    <x v="0"/>
    <x v="289"/>
    <x v="155"/>
    <m/>
    <x v="1"/>
    <x v="4"/>
    <s v="Physician Referral"/>
    <s v="No"/>
    <x v="0"/>
    <x v="0"/>
    <m/>
    <m/>
    <x v="3"/>
    <n v="449.4"/>
    <n v="10"/>
    <x v="1"/>
  </r>
  <r>
    <d v="2024-02-05T00:00:00"/>
    <x v="354"/>
    <n v="5"/>
    <n v="2"/>
    <n v="1"/>
    <n v="2"/>
    <n v="1"/>
    <n v="40"/>
    <x v="0"/>
    <x v="0"/>
    <x v="0"/>
    <x v="3"/>
    <x v="0"/>
    <x v="29"/>
    <x v="1"/>
    <x v="2"/>
    <x v="0"/>
    <x v="0"/>
    <x v="18"/>
    <d v="2024-02-24T00:00:00"/>
    <x v="0"/>
    <x v="3"/>
    <s v="Physician Referral"/>
    <s v="No"/>
    <x v="0"/>
    <x v="1"/>
    <m/>
    <m/>
    <x v="0"/>
    <n v="611.1"/>
    <n v="0"/>
    <x v="1"/>
  </r>
  <r>
    <d v="2024-02-05T00:00:00"/>
    <x v="355"/>
    <n v="5"/>
    <n v="1"/>
    <n v="4"/>
    <n v="4"/>
    <n v="3"/>
    <n v="9"/>
    <x v="1"/>
    <x v="1"/>
    <x v="1"/>
    <x v="3"/>
    <x v="2"/>
    <x v="46"/>
    <x v="1"/>
    <x v="0"/>
    <x v="1"/>
    <x v="290"/>
    <x v="126"/>
    <m/>
    <x v="1"/>
    <x v="4"/>
    <s v="Emergency"/>
    <s v="No"/>
    <x v="0"/>
    <x v="0"/>
    <m/>
    <m/>
    <x v="3"/>
    <n v="639.1"/>
    <n v="10"/>
    <x v="1"/>
  </r>
  <r>
    <d v="2024-02-05T00:00:00"/>
    <x v="356"/>
    <n v="5"/>
    <n v="2"/>
    <n v="1"/>
    <n v="2"/>
    <n v="3"/>
    <n v="40"/>
    <x v="0"/>
    <x v="0"/>
    <x v="0"/>
    <x v="3"/>
    <x v="2"/>
    <x v="38"/>
    <x v="0"/>
    <x v="3"/>
    <x v="0"/>
    <x v="50"/>
    <x v="80"/>
    <d v="2024-02-13T00:00:00"/>
    <x v="0"/>
    <x v="3"/>
    <s v="Emergency"/>
    <s v="No"/>
    <x v="0"/>
    <x v="0"/>
    <m/>
    <m/>
    <x v="0"/>
    <n v="207.9"/>
    <n v="0"/>
    <x v="1"/>
  </r>
  <r>
    <d v="2024-02-05T00:00:00"/>
    <x v="357"/>
    <n v="5"/>
    <n v="1"/>
    <n v="4"/>
    <n v="1"/>
    <n v="1"/>
    <n v="40"/>
    <x v="0"/>
    <x v="1"/>
    <x v="1"/>
    <x v="3"/>
    <x v="0"/>
    <x v="22"/>
    <x v="1"/>
    <x v="4"/>
    <x v="0"/>
    <x v="291"/>
    <x v="93"/>
    <d v="2024-02-12T00:00:00"/>
    <x v="0"/>
    <x v="4"/>
    <s v="Physician Referral"/>
    <s v="No"/>
    <x v="0"/>
    <x v="1"/>
    <m/>
    <m/>
    <x v="0"/>
    <n v="406.7"/>
    <n v="0"/>
    <x v="1"/>
  </r>
  <r>
    <d v="2024-02-05T00:00:00"/>
    <x v="358"/>
    <n v="5"/>
    <n v="2"/>
    <n v="1"/>
    <n v="2"/>
    <n v="2"/>
    <n v="9"/>
    <x v="1"/>
    <x v="0"/>
    <x v="0"/>
    <x v="3"/>
    <x v="1"/>
    <x v="31"/>
    <x v="0"/>
    <x v="0"/>
    <x v="0"/>
    <x v="292"/>
    <x v="32"/>
    <d v="2024-03-04T00:00:00"/>
    <x v="0"/>
    <x v="3"/>
    <s v="Self-Referral"/>
    <s v="No"/>
    <x v="0"/>
    <x v="0"/>
    <m/>
    <m/>
    <x v="0"/>
    <m/>
    <n v="0"/>
    <x v="1"/>
  </r>
  <r>
    <d v="2024-02-05T00:00:00"/>
    <x v="359"/>
    <n v="5"/>
    <n v="1"/>
    <n v="4"/>
    <n v="4"/>
    <n v="3"/>
    <n v="40"/>
    <x v="0"/>
    <x v="1"/>
    <x v="1"/>
    <x v="3"/>
    <x v="2"/>
    <x v="44"/>
    <x v="1"/>
    <x v="3"/>
    <x v="0"/>
    <x v="289"/>
    <x v="79"/>
    <m/>
    <x v="1"/>
    <x v="4"/>
    <s v="Emergency"/>
    <s v="No"/>
    <x v="0"/>
    <x v="1"/>
    <m/>
    <m/>
    <x v="2"/>
    <n v="471.8"/>
    <n v="50"/>
    <x v="1"/>
  </r>
  <r>
    <d v="2024-02-06T00:00:00"/>
    <x v="360"/>
    <n v="5"/>
    <n v="2"/>
    <n v="1"/>
    <n v="2"/>
    <n v="1"/>
    <n v="9"/>
    <x v="1"/>
    <x v="0"/>
    <x v="0"/>
    <x v="3"/>
    <x v="0"/>
    <x v="53"/>
    <x v="1"/>
    <x v="0"/>
    <x v="0"/>
    <x v="176"/>
    <x v="35"/>
    <d v="2024-02-13T00:00:00"/>
    <x v="0"/>
    <x v="3"/>
    <s v="Emergency"/>
    <s v="No"/>
    <x v="0"/>
    <x v="0"/>
    <m/>
    <m/>
    <x v="0"/>
    <n v="275.8"/>
    <n v="0"/>
    <x v="1"/>
  </r>
  <r>
    <d v="2024-02-06T00:00:00"/>
    <x v="361"/>
    <n v="5"/>
    <n v="1"/>
    <n v="4"/>
    <n v="2"/>
    <n v="2"/>
    <n v="40"/>
    <x v="0"/>
    <x v="1"/>
    <x v="1"/>
    <x v="3"/>
    <x v="1"/>
    <x v="36"/>
    <x v="0"/>
    <x v="0"/>
    <x v="0"/>
    <x v="146"/>
    <x v="128"/>
    <m/>
    <x v="1"/>
    <x v="4"/>
    <s v="Self-Referral"/>
    <s v="No"/>
    <x v="0"/>
    <x v="0"/>
    <m/>
    <m/>
    <x v="1"/>
    <n v="699.3"/>
    <n v="30"/>
    <x v="1"/>
  </r>
  <r>
    <d v="2024-02-06T00:00:00"/>
    <x v="362"/>
    <n v="5"/>
    <n v="2"/>
    <n v="1"/>
    <n v="2"/>
    <n v="1"/>
    <n v="9"/>
    <x v="1"/>
    <x v="0"/>
    <x v="0"/>
    <x v="3"/>
    <x v="0"/>
    <x v="1"/>
    <x v="0"/>
    <x v="0"/>
    <x v="0"/>
    <x v="293"/>
    <x v="1"/>
    <d v="2024-02-28T00:00:00"/>
    <x v="0"/>
    <x v="3"/>
    <s v="Physician Referral"/>
    <s v="No"/>
    <x v="0"/>
    <x v="1"/>
    <m/>
    <m/>
    <x v="0"/>
    <n v="280.7"/>
    <n v="0"/>
    <x v="1"/>
  </r>
  <r>
    <d v="2024-02-06T00:00:00"/>
    <x v="363"/>
    <n v="5"/>
    <n v="1"/>
    <n v="4"/>
    <n v="3"/>
    <n v="3"/>
    <n v="40"/>
    <x v="0"/>
    <x v="1"/>
    <x v="1"/>
    <x v="3"/>
    <x v="2"/>
    <x v="22"/>
    <x v="1"/>
    <x v="0"/>
    <x v="0"/>
    <x v="294"/>
    <x v="14"/>
    <d v="2024-02-22T00:00:00"/>
    <x v="0"/>
    <x v="4"/>
    <s v="Physician Referral"/>
    <s v="No"/>
    <x v="0"/>
    <x v="0"/>
    <m/>
    <m/>
    <x v="0"/>
    <m/>
    <n v="0"/>
    <x v="1"/>
  </r>
  <r>
    <d v="2024-02-06T00:00:00"/>
    <x v="364"/>
    <n v="5"/>
    <n v="2"/>
    <n v="1"/>
    <n v="2"/>
    <n v="2"/>
    <n v="9"/>
    <x v="1"/>
    <x v="0"/>
    <x v="0"/>
    <x v="3"/>
    <x v="1"/>
    <x v="26"/>
    <x v="1"/>
    <x v="3"/>
    <x v="0"/>
    <x v="295"/>
    <x v="156"/>
    <d v="2024-02-22T00:00:00"/>
    <x v="0"/>
    <x v="3"/>
    <s v="Self-Referral"/>
    <s v="No"/>
    <x v="0"/>
    <x v="1"/>
    <m/>
    <m/>
    <x v="0"/>
    <n v="167.3"/>
    <n v="0"/>
    <x v="1"/>
  </r>
  <r>
    <d v="2024-02-06T00:00:00"/>
    <x v="365"/>
    <n v="5"/>
    <n v="1"/>
    <n v="4"/>
    <n v="2"/>
    <n v="3"/>
    <n v="40"/>
    <x v="0"/>
    <x v="1"/>
    <x v="1"/>
    <x v="3"/>
    <x v="2"/>
    <x v="18"/>
    <x v="0"/>
    <x v="2"/>
    <x v="0"/>
    <x v="296"/>
    <x v="39"/>
    <m/>
    <x v="1"/>
    <x v="4"/>
    <s v="Self-Referral"/>
    <s v="No"/>
    <x v="0"/>
    <x v="0"/>
    <m/>
    <m/>
    <x v="1"/>
    <n v="476"/>
    <n v="30"/>
    <x v="1"/>
  </r>
  <r>
    <d v="2024-02-06T00:00:00"/>
    <x v="366"/>
    <n v="5"/>
    <n v="2"/>
    <n v="1"/>
    <n v="2"/>
    <n v="3"/>
    <n v="9"/>
    <x v="1"/>
    <x v="0"/>
    <x v="0"/>
    <x v="3"/>
    <x v="2"/>
    <x v="56"/>
    <x v="1"/>
    <x v="0"/>
    <x v="1"/>
    <x v="297"/>
    <x v="24"/>
    <m/>
    <x v="1"/>
    <x v="3"/>
    <s v="Emergency"/>
    <s v="No"/>
    <x v="0"/>
    <x v="0"/>
    <m/>
    <m/>
    <x v="3"/>
    <n v="684.6"/>
    <n v="10"/>
    <x v="1"/>
  </r>
  <r>
    <d v="2024-02-06T00:00:00"/>
    <x v="367"/>
    <n v="5"/>
    <n v="1"/>
    <n v="4"/>
    <n v="1"/>
    <n v="3"/>
    <n v="40"/>
    <x v="0"/>
    <x v="1"/>
    <x v="1"/>
    <x v="3"/>
    <x v="2"/>
    <x v="53"/>
    <x v="1"/>
    <x v="1"/>
    <x v="0"/>
    <x v="298"/>
    <x v="23"/>
    <m/>
    <x v="1"/>
    <x v="4"/>
    <s v="Physician Referral"/>
    <s v="No"/>
    <x v="0"/>
    <x v="1"/>
    <m/>
    <m/>
    <x v="1"/>
    <n v="518.70000000000005"/>
    <n v="30"/>
    <x v="1"/>
  </r>
  <r>
    <d v="2024-02-06T00:00:00"/>
    <x v="368"/>
    <n v="5"/>
    <n v="2"/>
    <n v="1"/>
    <n v="2"/>
    <n v="3"/>
    <n v="9"/>
    <x v="1"/>
    <x v="0"/>
    <x v="0"/>
    <x v="3"/>
    <x v="2"/>
    <x v="32"/>
    <x v="0"/>
    <x v="1"/>
    <x v="0"/>
    <x v="133"/>
    <x v="60"/>
    <d v="2024-02-19T00:00:00"/>
    <x v="0"/>
    <x v="3"/>
    <s v="Physician Referral"/>
    <s v="No"/>
    <x v="0"/>
    <x v="1"/>
    <m/>
    <m/>
    <x v="0"/>
    <n v="456.4"/>
    <n v="0"/>
    <x v="1"/>
  </r>
  <r>
    <d v="2024-02-06T00:00:00"/>
    <x v="369"/>
    <n v="5"/>
    <n v="1"/>
    <n v="4"/>
    <n v="2"/>
    <n v="3"/>
    <n v="40"/>
    <x v="0"/>
    <x v="1"/>
    <x v="1"/>
    <x v="3"/>
    <x v="2"/>
    <x v="24"/>
    <x v="1"/>
    <x v="0"/>
    <x v="1"/>
    <x v="299"/>
    <x v="82"/>
    <m/>
    <x v="1"/>
    <x v="4"/>
    <s v="Physician Referral"/>
    <s v="No"/>
    <x v="0"/>
    <x v="0"/>
    <m/>
    <m/>
    <x v="2"/>
    <n v="368.9"/>
    <n v="50"/>
    <x v="1"/>
  </r>
  <r>
    <d v="2024-02-07T00:00:00"/>
    <x v="370"/>
    <n v="5"/>
    <n v="2"/>
    <n v="1"/>
    <n v="2"/>
    <n v="1"/>
    <n v="9"/>
    <x v="1"/>
    <x v="0"/>
    <x v="0"/>
    <x v="3"/>
    <x v="0"/>
    <x v="57"/>
    <x v="0"/>
    <x v="0"/>
    <x v="2"/>
    <x v="300"/>
    <x v="102"/>
    <m/>
    <x v="1"/>
    <x v="3"/>
    <s v="Self-Referral"/>
    <s v="No"/>
    <x v="0"/>
    <x v="1"/>
    <m/>
    <m/>
    <x v="3"/>
    <n v="469.7"/>
    <n v="10"/>
    <x v="1"/>
  </r>
  <r>
    <d v="2024-02-07T00:00:00"/>
    <x v="371"/>
    <n v="5"/>
    <n v="1"/>
    <n v="4"/>
    <n v="5"/>
    <n v="3"/>
    <n v="40"/>
    <x v="0"/>
    <x v="1"/>
    <x v="1"/>
    <x v="3"/>
    <x v="2"/>
    <x v="37"/>
    <x v="1"/>
    <x v="0"/>
    <x v="0"/>
    <x v="301"/>
    <x v="78"/>
    <d v="2024-02-20T00:00:00"/>
    <x v="0"/>
    <x v="4"/>
    <s v="Self-Referral"/>
    <s v="No"/>
    <x v="0"/>
    <x v="1"/>
    <m/>
    <m/>
    <x v="0"/>
    <n v="410.2"/>
    <n v="0"/>
    <x v="1"/>
  </r>
  <r>
    <d v="2024-02-07T00:00:00"/>
    <x v="372"/>
    <n v="5"/>
    <n v="2"/>
    <n v="1"/>
    <n v="2"/>
    <n v="3"/>
    <n v="9"/>
    <x v="1"/>
    <x v="0"/>
    <x v="0"/>
    <x v="3"/>
    <x v="2"/>
    <x v="59"/>
    <x v="0"/>
    <x v="0"/>
    <x v="0"/>
    <x v="292"/>
    <x v="157"/>
    <d v="2024-02-14T00:00:00"/>
    <x v="0"/>
    <x v="3"/>
    <s v="Physician Referral"/>
    <s v="No"/>
    <x v="0"/>
    <x v="0"/>
    <m/>
    <m/>
    <x v="0"/>
    <n v="506.8"/>
    <n v="0"/>
    <x v="1"/>
  </r>
  <r>
    <d v="2024-02-07T00:00:00"/>
    <x v="373"/>
    <n v="5"/>
    <n v="1"/>
    <n v="4"/>
    <n v="4"/>
    <n v="3"/>
    <n v="40"/>
    <x v="0"/>
    <x v="1"/>
    <x v="1"/>
    <x v="3"/>
    <x v="2"/>
    <x v="28"/>
    <x v="1"/>
    <x v="0"/>
    <x v="0"/>
    <x v="302"/>
    <x v="91"/>
    <m/>
    <x v="1"/>
    <x v="4"/>
    <s v="Self-Referral"/>
    <s v="No"/>
    <x v="0"/>
    <x v="0"/>
    <m/>
    <m/>
    <x v="1"/>
    <n v="576.1"/>
    <n v="30"/>
    <x v="1"/>
  </r>
  <r>
    <d v="2024-02-07T00:00:00"/>
    <x v="374"/>
    <n v="5"/>
    <n v="2"/>
    <n v="1"/>
    <n v="2"/>
    <n v="2"/>
    <n v="9"/>
    <x v="1"/>
    <x v="0"/>
    <x v="0"/>
    <x v="3"/>
    <x v="1"/>
    <x v="35"/>
    <x v="0"/>
    <x v="2"/>
    <x v="2"/>
    <x v="303"/>
    <x v="7"/>
    <m/>
    <x v="1"/>
    <x v="3"/>
    <s v="Self-Referral"/>
    <s v="No"/>
    <x v="0"/>
    <x v="1"/>
    <m/>
    <m/>
    <x v="3"/>
    <n v="294.7"/>
    <n v="10"/>
    <x v="1"/>
  </r>
  <r>
    <d v="2024-02-07T00:00:00"/>
    <x v="375"/>
    <n v="5"/>
    <n v="1"/>
    <n v="4"/>
    <n v="1"/>
    <n v="3"/>
    <n v="40"/>
    <x v="0"/>
    <x v="1"/>
    <x v="1"/>
    <x v="3"/>
    <x v="2"/>
    <x v="39"/>
    <x v="1"/>
    <x v="0"/>
    <x v="0"/>
    <x v="304"/>
    <x v="2"/>
    <m/>
    <x v="1"/>
    <x v="4"/>
    <s v="Self-Referral"/>
    <s v="No"/>
    <x v="0"/>
    <x v="0"/>
    <m/>
    <m/>
    <x v="1"/>
    <n v="567"/>
    <n v="30"/>
    <x v="1"/>
  </r>
  <r>
    <d v="2024-02-07T00:00:00"/>
    <x v="376"/>
    <n v="5"/>
    <n v="2"/>
    <n v="1"/>
    <n v="2"/>
    <n v="2"/>
    <n v="9"/>
    <x v="1"/>
    <x v="0"/>
    <x v="0"/>
    <x v="3"/>
    <x v="1"/>
    <x v="55"/>
    <x v="0"/>
    <x v="0"/>
    <x v="0"/>
    <x v="305"/>
    <x v="108"/>
    <d v="2024-02-26T00:00:00"/>
    <x v="0"/>
    <x v="3"/>
    <s v="Physician Referral"/>
    <s v="No"/>
    <x v="0"/>
    <x v="1"/>
    <m/>
    <m/>
    <x v="0"/>
    <n v="569.1"/>
    <n v="0"/>
    <x v="1"/>
  </r>
  <r>
    <d v="2024-02-07T00:00:00"/>
    <x v="377"/>
    <n v="5"/>
    <n v="1"/>
    <n v="4"/>
    <n v="5"/>
    <n v="1"/>
    <n v="40"/>
    <x v="0"/>
    <x v="1"/>
    <x v="1"/>
    <x v="3"/>
    <x v="0"/>
    <x v="46"/>
    <x v="1"/>
    <x v="3"/>
    <x v="0"/>
    <x v="306"/>
    <x v="2"/>
    <d v="2024-02-18T00:00:00"/>
    <x v="0"/>
    <x v="4"/>
    <s v="Physician Referral"/>
    <s v="No"/>
    <x v="0"/>
    <x v="1"/>
    <m/>
    <m/>
    <x v="0"/>
    <n v="501.9"/>
    <n v="0"/>
    <x v="1"/>
  </r>
  <r>
    <d v="2024-02-07T00:00:00"/>
    <x v="378"/>
    <n v="5"/>
    <n v="2"/>
    <n v="1"/>
    <n v="2"/>
    <n v="3"/>
    <n v="40"/>
    <x v="0"/>
    <x v="0"/>
    <x v="0"/>
    <x v="3"/>
    <x v="2"/>
    <x v="9"/>
    <x v="1"/>
    <x v="1"/>
    <x v="0"/>
    <x v="307"/>
    <x v="61"/>
    <d v="2024-02-16T00:00:00"/>
    <x v="0"/>
    <x v="3"/>
    <s v="Physician Referral"/>
    <s v="No"/>
    <x v="0"/>
    <x v="1"/>
    <m/>
    <m/>
    <x v="0"/>
    <n v="280.7"/>
    <n v="0"/>
    <x v="1"/>
  </r>
  <r>
    <d v="2024-02-07T00:00:00"/>
    <x v="379"/>
    <n v="5"/>
    <n v="1"/>
    <n v="4"/>
    <n v="1"/>
    <n v="1"/>
    <n v="9"/>
    <x v="1"/>
    <x v="1"/>
    <x v="1"/>
    <x v="3"/>
    <x v="0"/>
    <x v="53"/>
    <x v="1"/>
    <x v="1"/>
    <x v="0"/>
    <x v="308"/>
    <x v="158"/>
    <d v="2024-02-26T00:00:00"/>
    <x v="0"/>
    <x v="4"/>
    <s v="Emergency"/>
    <s v="No"/>
    <x v="0"/>
    <x v="1"/>
    <m/>
    <m/>
    <x v="0"/>
    <n v="312.2"/>
    <n v="0"/>
    <x v="1"/>
  </r>
  <r>
    <d v="2024-02-08T00:00:00"/>
    <x v="380"/>
    <n v="5"/>
    <n v="2"/>
    <n v="1"/>
    <n v="2"/>
    <n v="1"/>
    <n v="40"/>
    <x v="0"/>
    <x v="0"/>
    <x v="0"/>
    <x v="3"/>
    <x v="0"/>
    <x v="31"/>
    <x v="1"/>
    <x v="3"/>
    <x v="0"/>
    <x v="52"/>
    <x v="24"/>
    <d v="2024-02-26T00:00:00"/>
    <x v="0"/>
    <x v="3"/>
    <s v="Physician Referral"/>
    <s v="No"/>
    <x v="0"/>
    <x v="1"/>
    <m/>
    <m/>
    <x v="0"/>
    <n v="727.3"/>
    <n v="0"/>
    <x v="1"/>
  </r>
  <r>
    <d v="2024-02-08T00:00:00"/>
    <x v="381"/>
    <n v="5"/>
    <n v="1"/>
    <n v="4"/>
    <n v="2"/>
    <n v="3"/>
    <n v="9"/>
    <x v="1"/>
    <x v="1"/>
    <x v="1"/>
    <x v="3"/>
    <x v="2"/>
    <x v="16"/>
    <x v="1"/>
    <x v="4"/>
    <x v="2"/>
    <x v="309"/>
    <x v="36"/>
    <m/>
    <x v="1"/>
    <x v="4"/>
    <s v="Emergency"/>
    <s v="No"/>
    <x v="0"/>
    <x v="1"/>
    <m/>
    <m/>
    <x v="2"/>
    <n v="509.6"/>
    <n v="50"/>
    <x v="1"/>
  </r>
  <r>
    <d v="2024-02-08T00:00:00"/>
    <x v="382"/>
    <n v="5"/>
    <n v="2"/>
    <n v="1"/>
    <n v="2"/>
    <n v="1"/>
    <n v="40"/>
    <x v="0"/>
    <x v="0"/>
    <x v="0"/>
    <x v="3"/>
    <x v="0"/>
    <x v="45"/>
    <x v="1"/>
    <x v="4"/>
    <x v="1"/>
    <x v="221"/>
    <x v="63"/>
    <m/>
    <x v="1"/>
    <x v="3"/>
    <s v="Self-Referral"/>
    <s v="No"/>
    <x v="0"/>
    <x v="0"/>
    <m/>
    <m/>
    <x v="2"/>
    <n v="684.6"/>
    <n v="50"/>
    <x v="1"/>
  </r>
  <r>
    <d v="2024-02-08T00:00:00"/>
    <x v="383"/>
    <n v="5"/>
    <n v="1"/>
    <n v="4"/>
    <n v="4"/>
    <n v="3"/>
    <n v="9"/>
    <x v="1"/>
    <x v="1"/>
    <x v="1"/>
    <x v="3"/>
    <x v="2"/>
    <x v="12"/>
    <x v="1"/>
    <x v="3"/>
    <x v="0"/>
    <x v="310"/>
    <x v="148"/>
    <m/>
    <x v="1"/>
    <x v="4"/>
    <s v="Self-Referral"/>
    <s v="No"/>
    <x v="0"/>
    <x v="1"/>
    <m/>
    <m/>
    <x v="3"/>
    <n v="428.4"/>
    <n v="10"/>
    <x v="1"/>
  </r>
  <r>
    <d v="2024-02-08T00:00:00"/>
    <x v="384"/>
    <n v="5"/>
    <n v="2"/>
    <n v="1"/>
    <n v="2"/>
    <n v="1"/>
    <n v="40"/>
    <x v="0"/>
    <x v="0"/>
    <x v="0"/>
    <x v="3"/>
    <x v="0"/>
    <x v="49"/>
    <x v="1"/>
    <x v="1"/>
    <x v="0"/>
    <x v="244"/>
    <x v="108"/>
    <d v="2024-03-03T00:00:00"/>
    <x v="0"/>
    <x v="3"/>
    <s v="Self-Referral"/>
    <s v="No"/>
    <x v="0"/>
    <x v="0"/>
    <m/>
    <m/>
    <x v="0"/>
    <n v="211.4"/>
    <n v="0"/>
    <x v="1"/>
  </r>
  <r>
    <d v="2024-02-08T00:00:00"/>
    <x v="385"/>
    <n v="5"/>
    <n v="1"/>
    <n v="4"/>
    <n v="3"/>
    <n v="2"/>
    <n v="9"/>
    <x v="1"/>
    <x v="1"/>
    <x v="1"/>
    <x v="3"/>
    <x v="1"/>
    <x v="60"/>
    <x v="1"/>
    <x v="4"/>
    <x v="0"/>
    <x v="311"/>
    <x v="16"/>
    <d v="2024-02-19T00:00:00"/>
    <x v="0"/>
    <x v="4"/>
    <s v="Physician Referral"/>
    <s v="No"/>
    <x v="0"/>
    <x v="1"/>
    <m/>
    <m/>
    <x v="0"/>
    <n v="156.80000000000001"/>
    <n v="0"/>
    <x v="1"/>
  </r>
  <r>
    <d v="2024-02-08T00:00:00"/>
    <x v="386"/>
    <n v="5"/>
    <n v="2"/>
    <n v="1"/>
    <n v="2"/>
    <n v="2"/>
    <n v="40"/>
    <x v="0"/>
    <x v="0"/>
    <x v="0"/>
    <x v="3"/>
    <x v="1"/>
    <x v="23"/>
    <x v="0"/>
    <x v="4"/>
    <x v="1"/>
    <x v="185"/>
    <x v="144"/>
    <m/>
    <x v="1"/>
    <x v="3"/>
    <s v="Emergency"/>
    <s v="No"/>
    <x v="0"/>
    <x v="0"/>
    <m/>
    <m/>
    <x v="3"/>
    <n v="553.70000000000005"/>
    <n v="10"/>
    <x v="1"/>
  </r>
  <r>
    <d v="2024-02-08T00:00:00"/>
    <x v="387"/>
    <n v="5"/>
    <n v="1"/>
    <n v="4"/>
    <n v="3"/>
    <n v="2"/>
    <n v="9"/>
    <x v="1"/>
    <x v="1"/>
    <x v="1"/>
    <x v="3"/>
    <x v="1"/>
    <x v="12"/>
    <x v="0"/>
    <x v="2"/>
    <x v="0"/>
    <x v="312"/>
    <x v="159"/>
    <m/>
    <x v="1"/>
    <x v="4"/>
    <s v="Physician Referral"/>
    <s v="No"/>
    <x v="0"/>
    <x v="0"/>
    <m/>
    <m/>
    <x v="2"/>
    <n v="210"/>
    <n v="50"/>
    <x v="1"/>
  </r>
  <r>
    <d v="2024-02-08T00:00:00"/>
    <x v="388"/>
    <n v="5"/>
    <n v="2"/>
    <n v="1"/>
    <n v="2"/>
    <n v="3"/>
    <n v="40"/>
    <x v="0"/>
    <x v="0"/>
    <x v="0"/>
    <x v="3"/>
    <x v="2"/>
    <x v="1"/>
    <x v="1"/>
    <x v="4"/>
    <x v="2"/>
    <x v="313"/>
    <x v="83"/>
    <m/>
    <x v="1"/>
    <x v="3"/>
    <s v="Physician Referral"/>
    <s v="No"/>
    <x v="0"/>
    <x v="0"/>
    <m/>
    <m/>
    <x v="1"/>
    <n v="416.5"/>
    <n v="30"/>
    <x v="1"/>
  </r>
  <r>
    <d v="2024-02-08T00:00:00"/>
    <x v="389"/>
    <n v="5"/>
    <n v="1"/>
    <n v="4"/>
    <n v="2"/>
    <n v="1"/>
    <n v="9"/>
    <x v="1"/>
    <x v="1"/>
    <x v="1"/>
    <x v="3"/>
    <x v="0"/>
    <x v="11"/>
    <x v="0"/>
    <x v="1"/>
    <x v="0"/>
    <x v="314"/>
    <x v="39"/>
    <d v="2024-02-19T00:00:00"/>
    <x v="0"/>
    <x v="4"/>
    <s v="Self-Referral"/>
    <s v="No"/>
    <x v="0"/>
    <x v="1"/>
    <m/>
    <m/>
    <x v="0"/>
    <n v="405.3"/>
    <n v="0"/>
    <x v="1"/>
  </r>
  <r>
    <d v="2024-02-09T00:00:00"/>
    <x v="390"/>
    <n v="5"/>
    <n v="2"/>
    <n v="1"/>
    <n v="2"/>
    <n v="2"/>
    <n v="40"/>
    <x v="0"/>
    <x v="0"/>
    <x v="0"/>
    <x v="3"/>
    <x v="1"/>
    <x v="26"/>
    <x v="1"/>
    <x v="2"/>
    <x v="0"/>
    <x v="315"/>
    <x v="18"/>
    <d v="2024-02-17T00:00:00"/>
    <x v="0"/>
    <x v="3"/>
    <s v="Emergency"/>
    <s v="No"/>
    <x v="0"/>
    <x v="0"/>
    <m/>
    <m/>
    <x v="0"/>
    <n v="305.2"/>
    <n v="0"/>
    <x v="1"/>
  </r>
  <r>
    <d v="2024-02-09T00:00:00"/>
    <x v="391"/>
    <n v="5"/>
    <n v="1"/>
    <n v="4"/>
    <n v="3"/>
    <n v="3"/>
    <n v="9"/>
    <x v="1"/>
    <x v="1"/>
    <x v="1"/>
    <x v="3"/>
    <x v="2"/>
    <x v="5"/>
    <x v="1"/>
    <x v="2"/>
    <x v="0"/>
    <x v="316"/>
    <x v="131"/>
    <d v="2024-02-21T00:00:00"/>
    <x v="0"/>
    <x v="4"/>
    <s v="Physician Referral"/>
    <s v="No"/>
    <x v="0"/>
    <x v="0"/>
    <m/>
    <m/>
    <x v="0"/>
    <n v="350.7"/>
    <n v="0"/>
    <x v="1"/>
  </r>
  <r>
    <d v="2024-02-09T00:00:00"/>
    <x v="392"/>
    <n v="5"/>
    <n v="2"/>
    <n v="1"/>
    <n v="2"/>
    <n v="2"/>
    <n v="40"/>
    <x v="0"/>
    <x v="0"/>
    <x v="0"/>
    <x v="3"/>
    <x v="1"/>
    <x v="14"/>
    <x v="0"/>
    <x v="1"/>
    <x v="0"/>
    <x v="317"/>
    <x v="123"/>
    <d v="2024-02-22T00:00:00"/>
    <x v="0"/>
    <x v="3"/>
    <s v="Emergency"/>
    <s v="No"/>
    <x v="0"/>
    <x v="1"/>
    <m/>
    <m/>
    <x v="0"/>
    <n v="647.5"/>
    <n v="0"/>
    <x v="1"/>
  </r>
  <r>
    <d v="2024-02-09T00:00:00"/>
    <x v="393"/>
    <n v="5"/>
    <n v="1"/>
    <n v="4"/>
    <n v="3"/>
    <n v="2"/>
    <n v="9"/>
    <x v="1"/>
    <x v="1"/>
    <x v="1"/>
    <x v="3"/>
    <x v="1"/>
    <x v="21"/>
    <x v="1"/>
    <x v="3"/>
    <x v="0"/>
    <x v="157"/>
    <x v="127"/>
    <d v="2024-02-16T00:00:00"/>
    <x v="0"/>
    <x v="4"/>
    <s v="Physician Referral"/>
    <s v="No"/>
    <x v="0"/>
    <x v="0"/>
    <m/>
    <m/>
    <x v="0"/>
    <n v="368.9"/>
    <n v="0"/>
    <x v="1"/>
  </r>
  <r>
    <d v="2024-02-09T00:00:00"/>
    <x v="394"/>
    <n v="5"/>
    <n v="2"/>
    <n v="1"/>
    <n v="2"/>
    <n v="3"/>
    <n v="40"/>
    <x v="0"/>
    <x v="0"/>
    <x v="0"/>
    <x v="3"/>
    <x v="2"/>
    <x v="15"/>
    <x v="1"/>
    <x v="0"/>
    <x v="2"/>
    <x v="240"/>
    <x v="134"/>
    <m/>
    <x v="1"/>
    <x v="3"/>
    <s v="Self-Referral"/>
    <s v="No"/>
    <x v="0"/>
    <x v="0"/>
    <m/>
    <m/>
    <x v="3"/>
    <n v="268.8"/>
    <n v="10"/>
    <x v="1"/>
  </r>
  <r>
    <d v="2024-02-09T00:00:00"/>
    <x v="395"/>
    <n v="5"/>
    <n v="1"/>
    <n v="4"/>
    <n v="5"/>
    <n v="2"/>
    <n v="9"/>
    <x v="1"/>
    <x v="1"/>
    <x v="1"/>
    <x v="3"/>
    <x v="1"/>
    <x v="45"/>
    <x v="0"/>
    <x v="4"/>
    <x v="2"/>
    <x v="318"/>
    <x v="17"/>
    <m/>
    <x v="1"/>
    <x v="4"/>
    <s v="Physician Referral"/>
    <s v="No"/>
    <x v="0"/>
    <x v="1"/>
    <m/>
    <m/>
    <x v="1"/>
    <n v="112.7"/>
    <n v="30"/>
    <x v="1"/>
  </r>
  <r>
    <d v="2024-02-09T00:00:00"/>
    <x v="396"/>
    <n v="5"/>
    <n v="2"/>
    <n v="1"/>
    <n v="2"/>
    <n v="3"/>
    <n v="40"/>
    <x v="0"/>
    <x v="0"/>
    <x v="0"/>
    <x v="3"/>
    <x v="2"/>
    <x v="32"/>
    <x v="0"/>
    <x v="3"/>
    <x v="0"/>
    <x v="157"/>
    <x v="150"/>
    <d v="2024-02-18T00:00:00"/>
    <x v="0"/>
    <x v="3"/>
    <s v="Emergency"/>
    <s v="No"/>
    <x v="0"/>
    <x v="0"/>
    <m/>
    <m/>
    <x v="0"/>
    <n v="338.1"/>
    <n v="0"/>
    <x v="1"/>
  </r>
  <r>
    <d v="2024-02-09T00:00:00"/>
    <x v="397"/>
    <n v="5"/>
    <n v="1"/>
    <n v="4"/>
    <n v="1"/>
    <n v="2"/>
    <n v="9"/>
    <x v="1"/>
    <x v="1"/>
    <x v="1"/>
    <x v="3"/>
    <x v="1"/>
    <x v="46"/>
    <x v="1"/>
    <x v="0"/>
    <x v="0"/>
    <x v="319"/>
    <x v="160"/>
    <d v="2024-03-06T00:00:00"/>
    <x v="0"/>
    <x v="4"/>
    <s v="Self-Referral"/>
    <s v="No"/>
    <x v="0"/>
    <x v="0"/>
    <m/>
    <m/>
    <x v="0"/>
    <n v="466.9"/>
    <n v="0"/>
    <x v="1"/>
  </r>
  <r>
    <d v="2024-02-09T00:00:00"/>
    <x v="398"/>
    <n v="5"/>
    <n v="2"/>
    <n v="1"/>
    <n v="2"/>
    <n v="3"/>
    <n v="40"/>
    <x v="0"/>
    <x v="0"/>
    <x v="0"/>
    <x v="3"/>
    <x v="2"/>
    <x v="53"/>
    <x v="0"/>
    <x v="1"/>
    <x v="2"/>
    <x v="320"/>
    <x v="71"/>
    <m/>
    <x v="1"/>
    <x v="3"/>
    <s v="Physician Referral"/>
    <s v="No"/>
    <x v="0"/>
    <x v="1"/>
    <m/>
    <m/>
    <x v="2"/>
    <n v="497.7"/>
    <n v="50"/>
    <x v="1"/>
  </r>
  <r>
    <d v="2024-02-09T00:00:00"/>
    <x v="399"/>
    <n v="5"/>
    <n v="1"/>
    <n v="4"/>
    <n v="1"/>
    <n v="2"/>
    <n v="40"/>
    <x v="0"/>
    <x v="1"/>
    <x v="1"/>
    <x v="3"/>
    <x v="1"/>
    <x v="32"/>
    <x v="0"/>
    <x v="4"/>
    <x v="0"/>
    <x v="321"/>
    <x v="142"/>
    <d v="2024-02-17T00:00:00"/>
    <x v="0"/>
    <x v="4"/>
    <s v="Emergency"/>
    <s v="No"/>
    <x v="0"/>
    <x v="0"/>
    <m/>
    <m/>
    <x v="0"/>
    <n v="410.9"/>
    <n v="0"/>
    <x v="1"/>
  </r>
  <r>
    <d v="2024-02-10T00:00:00"/>
    <x v="400"/>
    <n v="5"/>
    <n v="2"/>
    <n v="1"/>
    <n v="2"/>
    <n v="1"/>
    <n v="9"/>
    <x v="1"/>
    <x v="0"/>
    <x v="0"/>
    <x v="3"/>
    <x v="0"/>
    <x v="25"/>
    <x v="1"/>
    <x v="3"/>
    <x v="0"/>
    <x v="322"/>
    <x v="96"/>
    <d v="2024-02-26T00:00:00"/>
    <x v="0"/>
    <x v="3"/>
    <s v="Emergency"/>
    <s v="No"/>
    <x v="0"/>
    <x v="0"/>
    <m/>
    <m/>
    <x v="0"/>
    <n v="355.6"/>
    <n v="0"/>
    <x v="1"/>
  </r>
  <r>
    <d v="2024-02-10T00:00:00"/>
    <x v="401"/>
    <n v="5"/>
    <n v="1"/>
    <n v="4"/>
    <n v="1"/>
    <n v="1"/>
    <n v="40"/>
    <x v="0"/>
    <x v="1"/>
    <x v="1"/>
    <x v="3"/>
    <x v="0"/>
    <x v="46"/>
    <x v="0"/>
    <x v="0"/>
    <x v="1"/>
    <x v="323"/>
    <x v="20"/>
    <m/>
    <x v="1"/>
    <x v="4"/>
    <s v="Self-Referral"/>
    <s v="No"/>
    <x v="0"/>
    <x v="0"/>
    <m/>
    <m/>
    <x v="3"/>
    <n v="583.79999999999995"/>
    <n v="10"/>
    <x v="1"/>
  </r>
  <r>
    <d v="2024-02-10T00:00:00"/>
    <x v="402"/>
    <n v="5"/>
    <n v="2"/>
    <n v="1"/>
    <n v="2"/>
    <n v="3"/>
    <n v="9"/>
    <x v="1"/>
    <x v="0"/>
    <x v="0"/>
    <x v="3"/>
    <x v="2"/>
    <x v="25"/>
    <x v="0"/>
    <x v="1"/>
    <x v="0"/>
    <x v="246"/>
    <x v="4"/>
    <d v="2024-02-27T00:00:00"/>
    <x v="0"/>
    <x v="3"/>
    <s v="Self-Referral"/>
    <s v="No"/>
    <x v="0"/>
    <x v="0"/>
    <m/>
    <m/>
    <x v="0"/>
    <n v="649.6"/>
    <n v="0"/>
    <x v="1"/>
  </r>
  <r>
    <d v="2024-02-10T00:00:00"/>
    <x v="403"/>
    <n v="5"/>
    <n v="1"/>
    <n v="4"/>
    <n v="1"/>
    <n v="3"/>
    <n v="40"/>
    <x v="0"/>
    <x v="1"/>
    <x v="1"/>
    <x v="3"/>
    <x v="2"/>
    <x v="2"/>
    <x v="1"/>
    <x v="2"/>
    <x v="0"/>
    <x v="324"/>
    <x v="84"/>
    <d v="2024-03-08T00:00:00"/>
    <x v="0"/>
    <x v="4"/>
    <s v="Physician Referral"/>
    <s v="No"/>
    <x v="0"/>
    <x v="1"/>
    <m/>
    <m/>
    <x v="0"/>
    <n v="475.3"/>
    <n v="0"/>
    <x v="1"/>
  </r>
  <r>
    <d v="2024-02-10T00:00:00"/>
    <x v="404"/>
    <n v="5"/>
    <n v="2"/>
    <n v="1"/>
    <n v="2"/>
    <n v="1"/>
    <n v="9"/>
    <x v="1"/>
    <x v="0"/>
    <x v="0"/>
    <x v="3"/>
    <x v="0"/>
    <x v="40"/>
    <x v="0"/>
    <x v="2"/>
    <x v="2"/>
    <x v="325"/>
    <x v="137"/>
    <m/>
    <x v="1"/>
    <x v="3"/>
    <s v="Self-Referral"/>
    <s v="No"/>
    <x v="0"/>
    <x v="1"/>
    <m/>
    <m/>
    <x v="2"/>
    <n v="801.5"/>
    <n v="50"/>
    <x v="1"/>
  </r>
  <r>
    <d v="2024-02-10T00:00:00"/>
    <x v="405"/>
    <n v="5"/>
    <n v="1"/>
    <n v="4"/>
    <n v="3"/>
    <n v="3"/>
    <n v="40"/>
    <x v="0"/>
    <x v="1"/>
    <x v="1"/>
    <x v="3"/>
    <x v="2"/>
    <x v="61"/>
    <x v="0"/>
    <x v="2"/>
    <x v="0"/>
    <x v="326"/>
    <x v="142"/>
    <d v="2024-02-29T00:00:00"/>
    <x v="0"/>
    <x v="4"/>
    <s v="Physician Referral"/>
    <s v="No"/>
    <x v="0"/>
    <x v="1"/>
    <m/>
    <m/>
    <x v="0"/>
    <n v="835.8"/>
    <n v="0"/>
    <x v="1"/>
  </r>
  <r>
    <d v="2024-02-10T00:00:00"/>
    <x v="406"/>
    <n v="5"/>
    <n v="2"/>
    <n v="1"/>
    <n v="2"/>
    <n v="2"/>
    <n v="9"/>
    <x v="1"/>
    <x v="0"/>
    <x v="0"/>
    <x v="3"/>
    <x v="1"/>
    <x v="40"/>
    <x v="1"/>
    <x v="1"/>
    <x v="0"/>
    <x v="327"/>
    <x v="3"/>
    <d v="2024-03-03T00:00:00"/>
    <x v="0"/>
    <x v="3"/>
    <s v="Emergency"/>
    <s v="No"/>
    <x v="0"/>
    <x v="1"/>
    <m/>
    <m/>
    <x v="0"/>
    <n v="343"/>
    <n v="0"/>
    <x v="1"/>
  </r>
  <r>
    <d v="2024-02-10T00:00:00"/>
    <x v="407"/>
    <n v="5"/>
    <n v="1"/>
    <n v="4"/>
    <n v="2"/>
    <n v="2"/>
    <n v="40"/>
    <x v="0"/>
    <x v="1"/>
    <x v="1"/>
    <x v="3"/>
    <x v="1"/>
    <x v="18"/>
    <x v="1"/>
    <x v="0"/>
    <x v="1"/>
    <x v="328"/>
    <x v="161"/>
    <m/>
    <x v="1"/>
    <x v="4"/>
    <s v="Self-Referral"/>
    <s v="No"/>
    <x v="0"/>
    <x v="0"/>
    <m/>
    <m/>
    <x v="2"/>
    <n v="441"/>
    <n v="50"/>
    <x v="1"/>
  </r>
  <r>
    <d v="2024-02-10T00:00:00"/>
    <x v="408"/>
    <n v="5"/>
    <n v="2"/>
    <n v="1"/>
    <n v="2"/>
    <n v="2"/>
    <n v="9"/>
    <x v="1"/>
    <x v="0"/>
    <x v="0"/>
    <x v="3"/>
    <x v="1"/>
    <x v="49"/>
    <x v="1"/>
    <x v="1"/>
    <x v="2"/>
    <x v="329"/>
    <x v="162"/>
    <m/>
    <x v="1"/>
    <x v="3"/>
    <s v="Emergency"/>
    <s v="No"/>
    <x v="0"/>
    <x v="1"/>
    <m/>
    <m/>
    <x v="1"/>
    <n v="662.9"/>
    <n v="30"/>
    <x v="1"/>
  </r>
  <r>
    <d v="2024-02-10T00:00:00"/>
    <x v="409"/>
    <n v="5"/>
    <n v="1"/>
    <n v="4"/>
    <n v="5"/>
    <n v="2"/>
    <n v="40"/>
    <x v="0"/>
    <x v="1"/>
    <x v="1"/>
    <x v="3"/>
    <x v="1"/>
    <x v="46"/>
    <x v="0"/>
    <x v="2"/>
    <x v="0"/>
    <x v="316"/>
    <x v="24"/>
    <d v="2024-03-07T00:00:00"/>
    <x v="0"/>
    <x v="4"/>
    <s v="Emergency"/>
    <s v="No"/>
    <x v="0"/>
    <x v="1"/>
    <m/>
    <m/>
    <x v="0"/>
    <n v="373.8"/>
    <n v="0"/>
    <x v="1"/>
  </r>
  <r>
    <d v="2024-02-11T00:00:00"/>
    <x v="410"/>
    <n v="5"/>
    <n v="2"/>
    <n v="1"/>
    <n v="2"/>
    <n v="2"/>
    <n v="9"/>
    <x v="1"/>
    <x v="0"/>
    <x v="0"/>
    <x v="3"/>
    <x v="1"/>
    <x v="31"/>
    <x v="1"/>
    <x v="1"/>
    <x v="0"/>
    <x v="19"/>
    <x v="147"/>
    <m/>
    <x v="1"/>
    <x v="3"/>
    <s v="Physician Referral"/>
    <s v="No"/>
    <x v="0"/>
    <x v="0"/>
    <m/>
    <m/>
    <x v="2"/>
    <n v="809.9"/>
    <n v="50"/>
    <x v="1"/>
  </r>
  <r>
    <d v="2024-02-11T00:00:00"/>
    <x v="411"/>
    <n v="5"/>
    <n v="1"/>
    <n v="4"/>
    <n v="3"/>
    <n v="2"/>
    <n v="40"/>
    <x v="0"/>
    <x v="1"/>
    <x v="1"/>
    <x v="3"/>
    <x v="1"/>
    <x v="6"/>
    <x v="1"/>
    <x v="4"/>
    <x v="2"/>
    <x v="330"/>
    <x v="92"/>
    <m/>
    <x v="1"/>
    <x v="4"/>
    <s v="Self-Referral"/>
    <s v="No"/>
    <x v="0"/>
    <x v="0"/>
    <m/>
    <m/>
    <x v="1"/>
    <n v="519.4"/>
    <n v="30"/>
    <x v="1"/>
  </r>
  <r>
    <d v="2024-02-11T00:00:00"/>
    <x v="412"/>
    <n v="5"/>
    <n v="2"/>
    <n v="1"/>
    <n v="2"/>
    <n v="2"/>
    <n v="9"/>
    <x v="1"/>
    <x v="0"/>
    <x v="0"/>
    <x v="3"/>
    <x v="1"/>
    <x v="55"/>
    <x v="0"/>
    <x v="0"/>
    <x v="0"/>
    <x v="14"/>
    <x v="147"/>
    <d v="2024-02-28T00:00:00"/>
    <x v="0"/>
    <x v="3"/>
    <s v="Physician Referral"/>
    <s v="No"/>
    <x v="0"/>
    <x v="0"/>
    <m/>
    <m/>
    <x v="0"/>
    <n v="383.6"/>
    <n v="0"/>
    <x v="1"/>
  </r>
  <r>
    <d v="2024-02-11T00:00:00"/>
    <x v="413"/>
    <n v="5"/>
    <n v="1"/>
    <n v="4"/>
    <n v="4"/>
    <n v="3"/>
    <n v="40"/>
    <x v="0"/>
    <x v="1"/>
    <x v="1"/>
    <x v="3"/>
    <x v="2"/>
    <x v="14"/>
    <x v="1"/>
    <x v="4"/>
    <x v="1"/>
    <x v="331"/>
    <x v="86"/>
    <m/>
    <x v="1"/>
    <x v="4"/>
    <s v="Self-Referral"/>
    <s v="No"/>
    <x v="0"/>
    <x v="1"/>
    <m/>
    <m/>
    <x v="1"/>
    <n v="686"/>
    <n v="30"/>
    <x v="1"/>
  </r>
  <r>
    <d v="2024-02-11T00:00:00"/>
    <x v="414"/>
    <n v="5"/>
    <n v="2"/>
    <n v="1"/>
    <n v="2"/>
    <n v="1"/>
    <n v="9"/>
    <x v="1"/>
    <x v="0"/>
    <x v="0"/>
    <x v="3"/>
    <x v="0"/>
    <x v="23"/>
    <x v="1"/>
    <x v="2"/>
    <x v="0"/>
    <x v="11"/>
    <x v="22"/>
    <d v="2024-03-06T00:00:00"/>
    <x v="0"/>
    <x v="3"/>
    <s v="Physician Referral"/>
    <s v="No"/>
    <x v="0"/>
    <x v="0"/>
    <m/>
    <m/>
    <x v="0"/>
    <n v="152.6"/>
    <n v="0"/>
    <x v="1"/>
  </r>
  <r>
    <d v="2024-02-11T00:00:00"/>
    <x v="415"/>
    <n v="5"/>
    <n v="1"/>
    <n v="4"/>
    <n v="1"/>
    <n v="2"/>
    <n v="40"/>
    <x v="0"/>
    <x v="1"/>
    <x v="1"/>
    <x v="3"/>
    <x v="1"/>
    <x v="41"/>
    <x v="1"/>
    <x v="0"/>
    <x v="1"/>
    <x v="332"/>
    <x v="163"/>
    <m/>
    <x v="1"/>
    <x v="4"/>
    <s v="Physician Referral"/>
    <s v="No"/>
    <x v="0"/>
    <x v="0"/>
    <m/>
    <m/>
    <x v="1"/>
    <n v="720.3"/>
    <n v="30"/>
    <x v="1"/>
  </r>
  <r>
    <d v="2024-02-11T00:00:00"/>
    <x v="416"/>
    <n v="5"/>
    <n v="2"/>
    <n v="1"/>
    <n v="2"/>
    <n v="2"/>
    <n v="9"/>
    <x v="1"/>
    <x v="0"/>
    <x v="0"/>
    <x v="3"/>
    <x v="1"/>
    <x v="23"/>
    <x v="1"/>
    <x v="4"/>
    <x v="2"/>
    <x v="333"/>
    <x v="22"/>
    <m/>
    <x v="1"/>
    <x v="3"/>
    <s v="Physician Referral"/>
    <s v="No"/>
    <x v="0"/>
    <x v="0"/>
    <m/>
    <m/>
    <x v="3"/>
    <n v="561.4"/>
    <n v="10"/>
    <x v="1"/>
  </r>
  <r>
    <d v="2024-02-11T00:00:00"/>
    <x v="417"/>
    <n v="5"/>
    <n v="1"/>
    <n v="4"/>
    <n v="1"/>
    <n v="3"/>
    <n v="40"/>
    <x v="0"/>
    <x v="1"/>
    <x v="1"/>
    <x v="3"/>
    <x v="2"/>
    <x v="42"/>
    <x v="0"/>
    <x v="1"/>
    <x v="0"/>
    <x v="155"/>
    <x v="34"/>
    <d v="2024-02-28T00:00:00"/>
    <x v="0"/>
    <x v="4"/>
    <s v="Emergency"/>
    <s v="No"/>
    <x v="0"/>
    <x v="1"/>
    <m/>
    <m/>
    <x v="0"/>
    <n v="370.3"/>
    <n v="0"/>
    <x v="1"/>
  </r>
  <r>
    <d v="2024-02-11T00:00:00"/>
    <x v="418"/>
    <n v="5"/>
    <n v="2"/>
    <n v="1"/>
    <n v="2"/>
    <n v="3"/>
    <n v="9"/>
    <x v="1"/>
    <x v="0"/>
    <x v="0"/>
    <x v="3"/>
    <x v="2"/>
    <x v="7"/>
    <x v="1"/>
    <x v="3"/>
    <x v="0"/>
    <x v="334"/>
    <x v="6"/>
    <d v="2024-02-18T00:00:00"/>
    <x v="0"/>
    <x v="3"/>
    <s v="Self-Referral"/>
    <s v="No"/>
    <x v="0"/>
    <x v="1"/>
    <m/>
    <m/>
    <x v="0"/>
    <n v="432.6"/>
    <n v="0"/>
    <x v="1"/>
  </r>
  <r>
    <d v="2024-02-11T00:00:00"/>
    <x v="419"/>
    <n v="5"/>
    <n v="1"/>
    <n v="4"/>
    <n v="5"/>
    <n v="1"/>
    <n v="40"/>
    <x v="0"/>
    <x v="1"/>
    <x v="1"/>
    <x v="3"/>
    <x v="0"/>
    <x v="53"/>
    <x v="1"/>
    <x v="1"/>
    <x v="0"/>
    <x v="227"/>
    <x v="85"/>
    <d v="2024-03-06T00:00:00"/>
    <x v="0"/>
    <x v="4"/>
    <s v="Emergency"/>
    <s v="No"/>
    <x v="0"/>
    <x v="1"/>
    <m/>
    <m/>
    <x v="0"/>
    <n v="610.4"/>
    <n v="0"/>
    <x v="1"/>
  </r>
  <r>
    <d v="2024-02-12T00:00:00"/>
    <x v="420"/>
    <n v="5"/>
    <n v="2"/>
    <n v="1"/>
    <n v="2"/>
    <n v="1"/>
    <n v="40"/>
    <x v="0"/>
    <x v="0"/>
    <x v="0"/>
    <x v="3"/>
    <x v="0"/>
    <x v="45"/>
    <x v="0"/>
    <x v="2"/>
    <x v="0"/>
    <x v="335"/>
    <x v="159"/>
    <m/>
    <x v="1"/>
    <x v="3"/>
    <s v="Emergency"/>
    <s v="No"/>
    <x v="0"/>
    <x v="1"/>
    <m/>
    <m/>
    <x v="1"/>
    <n v="798"/>
    <n v="30"/>
    <x v="1"/>
  </r>
  <r>
    <d v="2024-02-12T00:00:00"/>
    <x v="421"/>
    <n v="5"/>
    <n v="1"/>
    <n v="4"/>
    <n v="5"/>
    <n v="3"/>
    <n v="9"/>
    <x v="1"/>
    <x v="1"/>
    <x v="1"/>
    <x v="3"/>
    <x v="2"/>
    <x v="60"/>
    <x v="1"/>
    <x v="3"/>
    <x v="0"/>
    <x v="81"/>
    <x v="100"/>
    <d v="2024-03-09T00:00:00"/>
    <x v="0"/>
    <x v="4"/>
    <s v="Physician Referral"/>
    <s v="No"/>
    <x v="0"/>
    <x v="1"/>
    <m/>
    <m/>
    <x v="0"/>
    <n v="517.29999999999995"/>
    <n v="0"/>
    <x v="1"/>
  </r>
  <r>
    <d v="2024-02-12T00:00:00"/>
    <x v="422"/>
    <n v="5"/>
    <n v="2"/>
    <n v="1"/>
    <n v="2"/>
    <n v="2"/>
    <n v="40"/>
    <x v="0"/>
    <x v="0"/>
    <x v="0"/>
    <x v="3"/>
    <x v="1"/>
    <x v="5"/>
    <x v="0"/>
    <x v="0"/>
    <x v="0"/>
    <x v="336"/>
    <x v="16"/>
    <d v="2024-02-23T00:00:00"/>
    <x v="0"/>
    <x v="3"/>
    <s v="Physician Referral"/>
    <s v="No"/>
    <x v="0"/>
    <x v="1"/>
    <m/>
    <m/>
    <x v="0"/>
    <n v="758.8"/>
    <n v="0"/>
    <x v="1"/>
  </r>
  <r>
    <d v="2024-02-12T00:00:00"/>
    <x v="423"/>
    <n v="5"/>
    <n v="1"/>
    <n v="4"/>
    <n v="1"/>
    <n v="2"/>
    <n v="9"/>
    <x v="1"/>
    <x v="1"/>
    <x v="1"/>
    <x v="3"/>
    <x v="1"/>
    <x v="38"/>
    <x v="0"/>
    <x v="3"/>
    <x v="0"/>
    <x v="97"/>
    <x v="113"/>
    <m/>
    <x v="1"/>
    <x v="4"/>
    <s v="Emergency"/>
    <s v="No"/>
    <x v="0"/>
    <x v="1"/>
    <m/>
    <m/>
    <x v="3"/>
    <n v="425.6"/>
    <n v="10"/>
    <x v="1"/>
  </r>
  <r>
    <d v="2024-02-12T00:00:00"/>
    <x v="424"/>
    <n v="5"/>
    <n v="2"/>
    <n v="1"/>
    <n v="2"/>
    <n v="2"/>
    <n v="40"/>
    <x v="0"/>
    <x v="0"/>
    <x v="0"/>
    <x v="3"/>
    <x v="1"/>
    <x v="16"/>
    <x v="0"/>
    <x v="0"/>
    <x v="1"/>
    <x v="269"/>
    <x v="104"/>
    <m/>
    <x v="1"/>
    <x v="3"/>
    <s v="Self-Referral"/>
    <s v="No"/>
    <x v="0"/>
    <x v="0"/>
    <m/>
    <m/>
    <x v="2"/>
    <n v="651.70000000000005"/>
    <n v="50"/>
    <x v="1"/>
  </r>
  <r>
    <d v="2024-02-12T00:00:00"/>
    <x v="425"/>
    <n v="5"/>
    <n v="1"/>
    <n v="4"/>
    <n v="4"/>
    <n v="2"/>
    <n v="9"/>
    <x v="1"/>
    <x v="1"/>
    <x v="1"/>
    <x v="3"/>
    <x v="1"/>
    <x v="47"/>
    <x v="1"/>
    <x v="4"/>
    <x v="1"/>
    <x v="337"/>
    <x v="155"/>
    <m/>
    <x v="1"/>
    <x v="4"/>
    <s v="Physician Referral"/>
    <s v="No"/>
    <x v="0"/>
    <x v="0"/>
    <m/>
    <m/>
    <x v="2"/>
    <n v="581"/>
    <n v="50"/>
    <x v="1"/>
  </r>
  <r>
    <d v="2024-02-12T00:00:00"/>
    <x v="426"/>
    <n v="5"/>
    <n v="2"/>
    <n v="1"/>
    <n v="2"/>
    <n v="2"/>
    <n v="40"/>
    <x v="0"/>
    <x v="0"/>
    <x v="0"/>
    <x v="3"/>
    <x v="1"/>
    <x v="23"/>
    <x v="0"/>
    <x v="4"/>
    <x v="0"/>
    <x v="338"/>
    <x v="92"/>
    <d v="2024-02-20T00:00:00"/>
    <x v="0"/>
    <x v="3"/>
    <s v="Emergency"/>
    <s v="No"/>
    <x v="0"/>
    <x v="0"/>
    <m/>
    <m/>
    <x v="0"/>
    <n v="421.4"/>
    <n v="0"/>
    <x v="1"/>
  </r>
  <r>
    <d v="2024-02-12T00:00:00"/>
    <x v="427"/>
    <n v="5"/>
    <n v="1"/>
    <n v="4"/>
    <n v="5"/>
    <n v="3"/>
    <n v="9"/>
    <x v="1"/>
    <x v="1"/>
    <x v="1"/>
    <x v="3"/>
    <x v="2"/>
    <x v="53"/>
    <x v="0"/>
    <x v="4"/>
    <x v="2"/>
    <x v="237"/>
    <x v="116"/>
    <m/>
    <x v="1"/>
    <x v="4"/>
    <s v="Self-Referral"/>
    <s v="No"/>
    <x v="0"/>
    <x v="1"/>
    <m/>
    <m/>
    <x v="2"/>
    <n v="233.1"/>
    <n v="50"/>
    <x v="1"/>
  </r>
  <r>
    <d v="2024-02-12T00:00:00"/>
    <x v="428"/>
    <n v="5"/>
    <n v="2"/>
    <n v="1"/>
    <n v="2"/>
    <n v="1"/>
    <n v="40"/>
    <x v="0"/>
    <x v="0"/>
    <x v="0"/>
    <x v="3"/>
    <x v="0"/>
    <x v="24"/>
    <x v="0"/>
    <x v="4"/>
    <x v="0"/>
    <x v="339"/>
    <x v="164"/>
    <m/>
    <x v="1"/>
    <x v="3"/>
    <s v="Self-Referral"/>
    <s v="No"/>
    <x v="0"/>
    <x v="1"/>
    <m/>
    <m/>
    <x v="1"/>
    <n v="302.39999999999998"/>
    <n v="30"/>
    <x v="1"/>
  </r>
  <r>
    <d v="2024-02-12T00:00:00"/>
    <x v="429"/>
    <n v="5"/>
    <n v="1"/>
    <n v="4"/>
    <n v="5"/>
    <n v="1"/>
    <n v="9"/>
    <x v="1"/>
    <x v="1"/>
    <x v="1"/>
    <x v="3"/>
    <x v="0"/>
    <x v="28"/>
    <x v="1"/>
    <x v="4"/>
    <x v="0"/>
    <x v="340"/>
    <x v="136"/>
    <d v="2024-03-07T00:00:00"/>
    <x v="0"/>
    <x v="4"/>
    <s v="Emergency"/>
    <s v="No"/>
    <x v="0"/>
    <x v="0"/>
    <m/>
    <m/>
    <x v="0"/>
    <n v="736.4"/>
    <n v="0"/>
    <x v="1"/>
  </r>
  <r>
    <d v="2024-02-13T00:00:00"/>
    <x v="430"/>
    <n v="5"/>
    <n v="2"/>
    <n v="1"/>
    <n v="2"/>
    <n v="3"/>
    <n v="40"/>
    <x v="0"/>
    <x v="0"/>
    <x v="0"/>
    <x v="3"/>
    <x v="2"/>
    <x v="34"/>
    <x v="1"/>
    <x v="3"/>
    <x v="2"/>
    <x v="341"/>
    <x v="164"/>
    <m/>
    <x v="1"/>
    <x v="3"/>
    <s v="Emergency"/>
    <s v="No"/>
    <x v="0"/>
    <x v="0"/>
    <m/>
    <m/>
    <x v="3"/>
    <n v="265.3"/>
    <n v="10"/>
    <x v="1"/>
  </r>
  <r>
    <d v="2024-02-13T00:00:00"/>
    <x v="431"/>
    <n v="5"/>
    <n v="1"/>
    <n v="4"/>
    <n v="3"/>
    <n v="2"/>
    <n v="9"/>
    <x v="1"/>
    <x v="1"/>
    <x v="1"/>
    <x v="3"/>
    <x v="1"/>
    <x v="17"/>
    <x v="1"/>
    <x v="0"/>
    <x v="2"/>
    <x v="342"/>
    <x v="109"/>
    <m/>
    <x v="1"/>
    <x v="4"/>
    <s v="Self-Referral"/>
    <s v="No"/>
    <x v="0"/>
    <x v="1"/>
    <m/>
    <m/>
    <x v="2"/>
    <n v="224"/>
    <n v="50"/>
    <x v="1"/>
  </r>
  <r>
    <d v="2024-02-13T00:00:00"/>
    <x v="432"/>
    <n v="5"/>
    <n v="2"/>
    <n v="1"/>
    <n v="2"/>
    <n v="3"/>
    <n v="40"/>
    <x v="0"/>
    <x v="0"/>
    <x v="0"/>
    <x v="3"/>
    <x v="2"/>
    <x v="35"/>
    <x v="1"/>
    <x v="4"/>
    <x v="0"/>
    <x v="343"/>
    <x v="159"/>
    <d v="2024-03-12T00:00:00"/>
    <x v="0"/>
    <x v="3"/>
    <s v="Self-Referral"/>
    <s v="No"/>
    <x v="0"/>
    <x v="1"/>
    <m/>
    <m/>
    <x v="0"/>
    <n v="803.6"/>
    <n v="0"/>
    <x v="1"/>
  </r>
  <r>
    <d v="2024-02-13T00:00:00"/>
    <x v="433"/>
    <n v="5"/>
    <n v="1"/>
    <n v="4"/>
    <n v="4"/>
    <n v="1"/>
    <n v="9"/>
    <x v="1"/>
    <x v="1"/>
    <x v="1"/>
    <x v="3"/>
    <x v="0"/>
    <x v="17"/>
    <x v="1"/>
    <x v="4"/>
    <x v="1"/>
    <x v="282"/>
    <x v="6"/>
    <m/>
    <x v="1"/>
    <x v="4"/>
    <s v="Emergency"/>
    <s v="No"/>
    <x v="0"/>
    <x v="1"/>
    <m/>
    <m/>
    <x v="1"/>
    <n v="708.4"/>
    <n v="30"/>
    <x v="1"/>
  </r>
  <r>
    <d v="2024-02-13T00:00:00"/>
    <x v="434"/>
    <n v="5"/>
    <n v="2"/>
    <n v="1"/>
    <n v="2"/>
    <n v="1"/>
    <n v="40"/>
    <x v="0"/>
    <x v="0"/>
    <x v="0"/>
    <x v="3"/>
    <x v="0"/>
    <x v="61"/>
    <x v="1"/>
    <x v="0"/>
    <x v="0"/>
    <x v="344"/>
    <x v="35"/>
    <d v="2024-02-26T00:00:00"/>
    <x v="0"/>
    <x v="3"/>
    <s v="Emergency"/>
    <s v="No"/>
    <x v="0"/>
    <x v="1"/>
    <m/>
    <m/>
    <x v="0"/>
    <n v="665"/>
    <n v="0"/>
    <x v="1"/>
  </r>
  <r>
    <d v="2024-02-13T00:00:00"/>
    <x v="435"/>
    <n v="5"/>
    <n v="1"/>
    <n v="4"/>
    <n v="4"/>
    <n v="1"/>
    <n v="9"/>
    <x v="1"/>
    <x v="1"/>
    <x v="1"/>
    <x v="3"/>
    <x v="0"/>
    <x v="20"/>
    <x v="1"/>
    <x v="3"/>
    <x v="0"/>
    <x v="345"/>
    <x v="90"/>
    <d v="2024-03-12T00:00:00"/>
    <x v="0"/>
    <x v="4"/>
    <s v="Self-Referral"/>
    <s v="No"/>
    <x v="0"/>
    <x v="1"/>
    <m/>
    <m/>
    <x v="0"/>
    <n v="557.9"/>
    <n v="0"/>
    <x v="1"/>
  </r>
  <r>
    <d v="2024-02-13T00:00:00"/>
    <x v="436"/>
    <n v="5"/>
    <n v="2"/>
    <n v="1"/>
    <n v="2"/>
    <n v="1"/>
    <n v="40"/>
    <x v="0"/>
    <x v="0"/>
    <x v="0"/>
    <x v="3"/>
    <x v="0"/>
    <x v="21"/>
    <x v="0"/>
    <x v="4"/>
    <x v="0"/>
    <x v="346"/>
    <x v="95"/>
    <d v="2024-03-01T00:00:00"/>
    <x v="0"/>
    <x v="3"/>
    <s v="Physician Referral"/>
    <s v="No"/>
    <x v="0"/>
    <x v="1"/>
    <m/>
    <m/>
    <x v="0"/>
    <n v="293.3"/>
    <n v="0"/>
    <x v="1"/>
  </r>
  <r>
    <d v="2024-02-13T00:00:00"/>
    <x v="437"/>
    <n v="5"/>
    <n v="1"/>
    <n v="4"/>
    <n v="4"/>
    <n v="3"/>
    <n v="9"/>
    <x v="1"/>
    <x v="1"/>
    <x v="1"/>
    <x v="3"/>
    <x v="2"/>
    <x v="21"/>
    <x v="0"/>
    <x v="3"/>
    <x v="0"/>
    <x v="278"/>
    <x v="55"/>
    <d v="2024-03-01T00:00:00"/>
    <x v="0"/>
    <x v="4"/>
    <s v="Self-Referral"/>
    <s v="No"/>
    <x v="0"/>
    <x v="1"/>
    <m/>
    <m/>
    <x v="0"/>
    <n v="420.7"/>
    <n v="0"/>
    <x v="1"/>
  </r>
  <r>
    <d v="2024-02-13T00:00:00"/>
    <x v="438"/>
    <n v="5"/>
    <n v="2"/>
    <n v="1"/>
    <n v="2"/>
    <n v="2"/>
    <n v="40"/>
    <x v="0"/>
    <x v="0"/>
    <x v="0"/>
    <x v="3"/>
    <x v="1"/>
    <x v="54"/>
    <x v="0"/>
    <x v="4"/>
    <x v="0"/>
    <x v="347"/>
    <x v="58"/>
    <d v="2024-03-03T00:00:00"/>
    <x v="0"/>
    <x v="3"/>
    <s v="Self-Referral"/>
    <s v="No"/>
    <x v="0"/>
    <x v="1"/>
    <m/>
    <m/>
    <x v="0"/>
    <n v="263.2"/>
    <n v="0"/>
    <x v="1"/>
  </r>
  <r>
    <d v="2024-02-13T00:00:00"/>
    <x v="439"/>
    <n v="5"/>
    <n v="1"/>
    <n v="4"/>
    <n v="3"/>
    <n v="2"/>
    <n v="9"/>
    <x v="1"/>
    <x v="1"/>
    <x v="1"/>
    <x v="3"/>
    <x v="1"/>
    <x v="34"/>
    <x v="0"/>
    <x v="3"/>
    <x v="0"/>
    <x v="348"/>
    <x v="79"/>
    <m/>
    <x v="1"/>
    <x v="4"/>
    <s v="Self-Referral"/>
    <s v="No"/>
    <x v="0"/>
    <x v="0"/>
    <m/>
    <m/>
    <x v="1"/>
    <n v="249.2"/>
    <n v="30"/>
    <x v="1"/>
  </r>
  <r>
    <d v="2024-02-14T00:00:00"/>
    <x v="440"/>
    <n v="5"/>
    <n v="2"/>
    <n v="1"/>
    <n v="2"/>
    <n v="3"/>
    <n v="40"/>
    <x v="0"/>
    <x v="0"/>
    <x v="0"/>
    <x v="3"/>
    <x v="2"/>
    <x v="49"/>
    <x v="1"/>
    <x v="2"/>
    <x v="0"/>
    <x v="349"/>
    <x v="161"/>
    <d v="2024-02-24T00:00:00"/>
    <x v="0"/>
    <x v="3"/>
    <s v="Self-Referral"/>
    <s v="No"/>
    <x v="0"/>
    <x v="1"/>
    <m/>
    <m/>
    <x v="0"/>
    <n v="163.1"/>
    <n v="0"/>
    <x v="1"/>
  </r>
  <r>
    <d v="2024-02-14T00:00:00"/>
    <x v="441"/>
    <n v="5"/>
    <n v="1"/>
    <n v="4"/>
    <n v="2"/>
    <n v="2"/>
    <n v="40"/>
    <x v="0"/>
    <x v="1"/>
    <x v="1"/>
    <x v="3"/>
    <x v="1"/>
    <x v="5"/>
    <x v="0"/>
    <x v="4"/>
    <x v="0"/>
    <x v="350"/>
    <x v="23"/>
    <d v="2024-02-21T00:00:00"/>
    <x v="0"/>
    <x v="4"/>
    <s v="Physician Referral"/>
    <s v="No"/>
    <x v="0"/>
    <x v="1"/>
    <m/>
    <m/>
    <x v="0"/>
    <n v="676.2"/>
    <n v="0"/>
    <x v="1"/>
  </r>
  <r>
    <d v="2024-02-14T00:00:00"/>
    <x v="442"/>
    <n v="5"/>
    <n v="2"/>
    <n v="1"/>
    <n v="2"/>
    <n v="2"/>
    <n v="9"/>
    <x v="1"/>
    <x v="0"/>
    <x v="0"/>
    <x v="3"/>
    <x v="1"/>
    <x v="27"/>
    <x v="0"/>
    <x v="4"/>
    <x v="0"/>
    <x v="351"/>
    <x v="112"/>
    <d v="2024-03-09T00:00:00"/>
    <x v="0"/>
    <x v="3"/>
    <s v="Emergency"/>
    <s v="No"/>
    <x v="0"/>
    <x v="1"/>
    <m/>
    <m/>
    <x v="0"/>
    <n v="593.6"/>
    <n v="0"/>
    <x v="1"/>
  </r>
  <r>
    <d v="2024-02-14T00:00:00"/>
    <x v="443"/>
    <n v="5"/>
    <n v="1"/>
    <n v="4"/>
    <n v="4"/>
    <n v="2"/>
    <n v="40"/>
    <x v="0"/>
    <x v="1"/>
    <x v="1"/>
    <x v="3"/>
    <x v="1"/>
    <x v="27"/>
    <x v="0"/>
    <x v="1"/>
    <x v="0"/>
    <x v="352"/>
    <x v="155"/>
    <d v="2024-03-03T00:00:00"/>
    <x v="0"/>
    <x v="4"/>
    <s v="Self-Referral"/>
    <s v="No"/>
    <x v="0"/>
    <x v="0"/>
    <m/>
    <m/>
    <x v="0"/>
    <n v="591.5"/>
    <n v="0"/>
    <x v="1"/>
  </r>
  <r>
    <d v="2024-02-14T00:00:00"/>
    <x v="444"/>
    <n v="5"/>
    <n v="2"/>
    <n v="1"/>
    <n v="2"/>
    <n v="2"/>
    <n v="9"/>
    <x v="1"/>
    <x v="0"/>
    <x v="0"/>
    <x v="3"/>
    <x v="1"/>
    <x v="50"/>
    <x v="0"/>
    <x v="1"/>
    <x v="2"/>
    <x v="104"/>
    <x v="20"/>
    <m/>
    <x v="1"/>
    <x v="3"/>
    <s v="Emergency"/>
    <s v="No"/>
    <x v="0"/>
    <x v="0"/>
    <m/>
    <m/>
    <x v="2"/>
    <n v="606.20000000000005"/>
    <n v="50"/>
    <x v="1"/>
  </r>
  <r>
    <d v="2024-02-14T00:00:00"/>
    <x v="445"/>
    <n v="5"/>
    <n v="1"/>
    <n v="4"/>
    <n v="1"/>
    <n v="1"/>
    <n v="40"/>
    <x v="0"/>
    <x v="1"/>
    <x v="1"/>
    <x v="3"/>
    <x v="0"/>
    <x v="7"/>
    <x v="1"/>
    <x v="3"/>
    <x v="1"/>
    <x v="208"/>
    <x v="60"/>
    <m/>
    <x v="1"/>
    <x v="4"/>
    <s v="Emergency"/>
    <s v="No"/>
    <x v="0"/>
    <x v="1"/>
    <m/>
    <m/>
    <x v="2"/>
    <n v="812"/>
    <n v="50"/>
    <x v="1"/>
  </r>
  <r>
    <d v="2024-02-14T00:00:00"/>
    <x v="446"/>
    <n v="5"/>
    <n v="2"/>
    <n v="1"/>
    <n v="2"/>
    <n v="2"/>
    <n v="9"/>
    <x v="1"/>
    <x v="0"/>
    <x v="0"/>
    <x v="3"/>
    <x v="1"/>
    <x v="20"/>
    <x v="1"/>
    <x v="1"/>
    <x v="2"/>
    <x v="353"/>
    <x v="161"/>
    <m/>
    <x v="1"/>
    <x v="3"/>
    <s v="Emergency"/>
    <s v="No"/>
    <x v="0"/>
    <x v="0"/>
    <m/>
    <m/>
    <x v="3"/>
    <n v="528.5"/>
    <n v="10"/>
    <x v="1"/>
  </r>
  <r>
    <d v="2024-02-14T00:00:00"/>
    <x v="447"/>
    <n v="5"/>
    <n v="1"/>
    <n v="4"/>
    <n v="3"/>
    <n v="3"/>
    <n v="40"/>
    <x v="0"/>
    <x v="1"/>
    <x v="1"/>
    <x v="3"/>
    <x v="2"/>
    <x v="23"/>
    <x v="1"/>
    <x v="3"/>
    <x v="0"/>
    <x v="307"/>
    <x v="162"/>
    <d v="2024-03-01T00:00:00"/>
    <x v="0"/>
    <x v="4"/>
    <s v="Self-Referral"/>
    <s v="No"/>
    <x v="0"/>
    <x v="0"/>
    <m/>
    <m/>
    <x v="0"/>
    <n v="263.89999999999998"/>
    <n v="0"/>
    <x v="1"/>
  </r>
  <r>
    <d v="2024-02-14T00:00:00"/>
    <x v="448"/>
    <n v="5"/>
    <n v="2"/>
    <n v="1"/>
    <n v="2"/>
    <n v="1"/>
    <n v="9"/>
    <x v="1"/>
    <x v="0"/>
    <x v="0"/>
    <x v="3"/>
    <x v="0"/>
    <x v="30"/>
    <x v="0"/>
    <x v="4"/>
    <x v="1"/>
    <x v="255"/>
    <x v="72"/>
    <m/>
    <x v="1"/>
    <x v="3"/>
    <s v="Self-Referral"/>
    <s v="No"/>
    <x v="0"/>
    <x v="0"/>
    <m/>
    <m/>
    <x v="2"/>
    <n v="456.4"/>
    <n v="50"/>
    <x v="1"/>
  </r>
  <r>
    <d v="2024-02-14T00:00:00"/>
    <x v="449"/>
    <n v="5"/>
    <n v="1"/>
    <n v="4"/>
    <n v="2"/>
    <n v="1"/>
    <n v="40"/>
    <x v="0"/>
    <x v="1"/>
    <x v="1"/>
    <x v="3"/>
    <x v="0"/>
    <x v="33"/>
    <x v="1"/>
    <x v="4"/>
    <x v="2"/>
    <x v="354"/>
    <x v="77"/>
    <m/>
    <x v="1"/>
    <x v="4"/>
    <s v="Self-Referral"/>
    <s v="No"/>
    <x v="0"/>
    <x v="1"/>
    <m/>
    <m/>
    <x v="3"/>
    <n v="149.1"/>
    <n v="10"/>
    <x v="1"/>
  </r>
  <r>
    <d v="2024-02-15T00:00:00"/>
    <x v="450"/>
    <n v="5"/>
    <n v="2"/>
    <n v="1"/>
    <n v="2"/>
    <n v="3"/>
    <n v="9"/>
    <x v="1"/>
    <x v="0"/>
    <x v="0"/>
    <x v="3"/>
    <x v="2"/>
    <x v="23"/>
    <x v="0"/>
    <x v="2"/>
    <x v="0"/>
    <x v="13"/>
    <x v="46"/>
    <d v="2024-03-14T00:00:00"/>
    <x v="0"/>
    <x v="3"/>
    <s v="Physician Referral"/>
    <s v="No"/>
    <x v="0"/>
    <x v="1"/>
    <m/>
    <m/>
    <x v="0"/>
    <n v="463.4"/>
    <n v="0"/>
    <x v="1"/>
  </r>
  <r>
    <d v="2024-02-15T00:00:00"/>
    <x v="451"/>
    <n v="5"/>
    <n v="1"/>
    <n v="4"/>
    <n v="2"/>
    <n v="2"/>
    <n v="40"/>
    <x v="0"/>
    <x v="1"/>
    <x v="1"/>
    <x v="3"/>
    <x v="1"/>
    <x v="57"/>
    <x v="1"/>
    <x v="2"/>
    <x v="0"/>
    <x v="265"/>
    <x v="36"/>
    <d v="2024-02-29T00:00:00"/>
    <x v="0"/>
    <x v="4"/>
    <s v="Emergency"/>
    <s v="No"/>
    <x v="0"/>
    <x v="1"/>
    <m/>
    <m/>
    <x v="0"/>
    <n v="515.20000000000005"/>
    <n v="0"/>
    <x v="1"/>
  </r>
  <r>
    <d v="2024-02-15T00:00:00"/>
    <x v="452"/>
    <n v="5"/>
    <n v="2"/>
    <n v="1"/>
    <n v="2"/>
    <n v="1"/>
    <n v="9"/>
    <x v="1"/>
    <x v="0"/>
    <x v="0"/>
    <x v="3"/>
    <x v="0"/>
    <x v="22"/>
    <x v="1"/>
    <x v="1"/>
    <x v="0"/>
    <x v="106"/>
    <x v="158"/>
    <m/>
    <x v="1"/>
    <x v="3"/>
    <s v="Physician Referral"/>
    <s v="No"/>
    <x v="0"/>
    <x v="1"/>
    <m/>
    <m/>
    <x v="2"/>
    <n v="380.8"/>
    <n v="50"/>
    <x v="1"/>
  </r>
  <r>
    <d v="2024-02-15T00:00:00"/>
    <x v="453"/>
    <n v="5"/>
    <n v="1"/>
    <n v="4"/>
    <n v="1"/>
    <n v="3"/>
    <n v="40"/>
    <x v="0"/>
    <x v="1"/>
    <x v="1"/>
    <x v="3"/>
    <x v="2"/>
    <x v="6"/>
    <x v="1"/>
    <x v="4"/>
    <x v="0"/>
    <x v="355"/>
    <x v="129"/>
    <m/>
    <x v="1"/>
    <x v="4"/>
    <s v="Physician Referral"/>
    <s v="No"/>
    <x v="0"/>
    <x v="1"/>
    <m/>
    <m/>
    <x v="3"/>
    <n v="380.8"/>
    <n v="10"/>
    <x v="1"/>
  </r>
  <r>
    <d v="2024-02-15T00:00:00"/>
    <x v="454"/>
    <n v="5"/>
    <n v="2"/>
    <n v="1"/>
    <n v="2"/>
    <n v="3"/>
    <n v="9"/>
    <x v="1"/>
    <x v="0"/>
    <x v="0"/>
    <x v="3"/>
    <x v="2"/>
    <x v="53"/>
    <x v="1"/>
    <x v="3"/>
    <x v="1"/>
    <x v="356"/>
    <x v="11"/>
    <m/>
    <x v="1"/>
    <x v="3"/>
    <s v="Self-Referral"/>
    <s v="No"/>
    <x v="0"/>
    <x v="1"/>
    <m/>
    <m/>
    <x v="1"/>
    <n v="523.6"/>
    <n v="30"/>
    <x v="1"/>
  </r>
  <r>
    <d v="2024-02-15T00:00:00"/>
    <x v="455"/>
    <n v="5"/>
    <n v="1"/>
    <n v="4"/>
    <n v="4"/>
    <n v="2"/>
    <n v="40"/>
    <x v="0"/>
    <x v="1"/>
    <x v="1"/>
    <x v="3"/>
    <x v="1"/>
    <x v="9"/>
    <x v="1"/>
    <x v="1"/>
    <x v="1"/>
    <x v="357"/>
    <x v="45"/>
    <m/>
    <x v="1"/>
    <x v="4"/>
    <s v="Emergency"/>
    <s v="No"/>
    <x v="0"/>
    <x v="1"/>
    <m/>
    <m/>
    <x v="2"/>
    <n v="521.5"/>
    <n v="50"/>
    <x v="1"/>
  </r>
  <r>
    <d v="2024-02-15T00:00:00"/>
    <x v="456"/>
    <n v="5"/>
    <n v="2"/>
    <n v="1"/>
    <n v="2"/>
    <n v="2"/>
    <n v="9"/>
    <x v="1"/>
    <x v="0"/>
    <x v="0"/>
    <x v="3"/>
    <x v="1"/>
    <x v="41"/>
    <x v="0"/>
    <x v="2"/>
    <x v="0"/>
    <x v="358"/>
    <x v="165"/>
    <d v="2024-02-24T00:00:00"/>
    <x v="0"/>
    <x v="3"/>
    <s v="Emergency"/>
    <s v="No"/>
    <x v="0"/>
    <x v="0"/>
    <m/>
    <m/>
    <x v="0"/>
    <n v="547.4"/>
    <n v="0"/>
    <x v="1"/>
  </r>
  <r>
    <d v="2024-02-15T00:00:00"/>
    <x v="457"/>
    <n v="5"/>
    <n v="1"/>
    <n v="4"/>
    <n v="4"/>
    <n v="3"/>
    <n v="40"/>
    <x v="0"/>
    <x v="1"/>
    <x v="1"/>
    <x v="3"/>
    <x v="2"/>
    <x v="46"/>
    <x v="1"/>
    <x v="0"/>
    <x v="0"/>
    <x v="359"/>
    <x v="59"/>
    <d v="2024-02-28T00:00:00"/>
    <x v="0"/>
    <x v="4"/>
    <s v="Self-Referral"/>
    <s v="No"/>
    <x v="0"/>
    <x v="1"/>
    <m/>
    <m/>
    <x v="0"/>
    <n v="565.6"/>
    <n v="0"/>
    <x v="1"/>
  </r>
  <r>
    <d v="2024-02-15T00:00:00"/>
    <x v="458"/>
    <n v="5"/>
    <n v="2"/>
    <n v="1"/>
    <n v="2"/>
    <n v="2"/>
    <n v="9"/>
    <x v="1"/>
    <x v="0"/>
    <x v="0"/>
    <x v="3"/>
    <x v="1"/>
    <x v="26"/>
    <x v="0"/>
    <x v="3"/>
    <x v="0"/>
    <x v="44"/>
    <x v="105"/>
    <d v="2024-03-12T00:00:00"/>
    <x v="0"/>
    <x v="3"/>
    <s v="Self-Referral"/>
    <s v="No"/>
    <x v="0"/>
    <x v="1"/>
    <m/>
    <m/>
    <x v="0"/>
    <n v="722.4"/>
    <n v="0"/>
    <x v="1"/>
  </r>
  <r>
    <d v="2024-02-15T00:00:00"/>
    <x v="459"/>
    <n v="5"/>
    <n v="1"/>
    <n v="4"/>
    <n v="4"/>
    <n v="3"/>
    <n v="40"/>
    <x v="0"/>
    <x v="1"/>
    <x v="1"/>
    <x v="3"/>
    <x v="2"/>
    <x v="47"/>
    <x v="0"/>
    <x v="0"/>
    <x v="0"/>
    <x v="360"/>
    <x v="166"/>
    <d v="2024-03-03T00:00:00"/>
    <x v="0"/>
    <x v="4"/>
    <s v="Physician Referral"/>
    <s v="No"/>
    <x v="0"/>
    <x v="1"/>
    <m/>
    <m/>
    <x v="0"/>
    <n v="229.6"/>
    <n v="0"/>
    <x v="1"/>
  </r>
  <r>
    <d v="2024-02-16T00:00:00"/>
    <x v="460"/>
    <n v="5"/>
    <n v="2"/>
    <n v="1"/>
    <n v="2"/>
    <n v="2"/>
    <n v="9"/>
    <x v="1"/>
    <x v="0"/>
    <x v="0"/>
    <x v="3"/>
    <x v="1"/>
    <x v="19"/>
    <x v="0"/>
    <x v="1"/>
    <x v="0"/>
    <x v="361"/>
    <x v="74"/>
    <d v="2024-02-29T00:00:00"/>
    <x v="0"/>
    <x v="3"/>
    <s v="Self-Referral"/>
    <s v="No"/>
    <x v="0"/>
    <x v="1"/>
    <m/>
    <m/>
    <x v="0"/>
    <n v="737.1"/>
    <n v="0"/>
    <x v="1"/>
  </r>
  <r>
    <d v="2024-02-16T00:00:00"/>
    <x v="461"/>
    <n v="5"/>
    <n v="1"/>
    <n v="4"/>
    <n v="1"/>
    <n v="2"/>
    <n v="40"/>
    <x v="0"/>
    <x v="1"/>
    <x v="1"/>
    <x v="3"/>
    <x v="1"/>
    <x v="30"/>
    <x v="0"/>
    <x v="1"/>
    <x v="1"/>
    <x v="40"/>
    <x v="30"/>
    <m/>
    <x v="1"/>
    <x v="4"/>
    <s v="Physician Referral"/>
    <s v="No"/>
    <x v="0"/>
    <x v="1"/>
    <m/>
    <m/>
    <x v="3"/>
    <n v="598.5"/>
    <n v="10"/>
    <x v="1"/>
  </r>
  <r>
    <d v="2024-02-16T00:00:00"/>
    <x v="462"/>
    <n v="5"/>
    <n v="2"/>
    <n v="1"/>
    <n v="2"/>
    <n v="3"/>
    <n v="40"/>
    <x v="0"/>
    <x v="0"/>
    <x v="0"/>
    <x v="3"/>
    <x v="2"/>
    <x v="20"/>
    <x v="0"/>
    <x v="0"/>
    <x v="0"/>
    <x v="362"/>
    <x v="54"/>
    <d v="2024-02-29T00:00:00"/>
    <x v="0"/>
    <x v="3"/>
    <s v="Emergency"/>
    <s v="No"/>
    <x v="0"/>
    <x v="1"/>
    <m/>
    <m/>
    <x v="0"/>
    <n v="354.2"/>
    <n v="0"/>
    <x v="1"/>
  </r>
  <r>
    <d v="2024-02-16T00:00:00"/>
    <x v="463"/>
    <n v="5"/>
    <n v="1"/>
    <n v="4"/>
    <n v="1"/>
    <n v="3"/>
    <n v="9"/>
    <x v="1"/>
    <x v="1"/>
    <x v="1"/>
    <x v="3"/>
    <x v="2"/>
    <x v="2"/>
    <x v="1"/>
    <x v="1"/>
    <x v="0"/>
    <x v="4"/>
    <x v="53"/>
    <d v="2024-03-02T00:00:00"/>
    <x v="0"/>
    <x v="4"/>
    <s v="Physician Referral"/>
    <s v="No"/>
    <x v="0"/>
    <x v="1"/>
    <m/>
    <m/>
    <x v="0"/>
    <n v="534.79999999999995"/>
    <n v="0"/>
    <x v="1"/>
  </r>
  <r>
    <d v="2024-02-16T00:00:00"/>
    <x v="464"/>
    <n v="5"/>
    <n v="2"/>
    <n v="1"/>
    <n v="2"/>
    <n v="2"/>
    <n v="40"/>
    <x v="0"/>
    <x v="0"/>
    <x v="0"/>
    <x v="3"/>
    <x v="1"/>
    <x v="61"/>
    <x v="1"/>
    <x v="1"/>
    <x v="2"/>
    <x v="363"/>
    <x v="69"/>
    <m/>
    <x v="1"/>
    <x v="3"/>
    <s v="Self-Referral"/>
    <s v="No"/>
    <x v="0"/>
    <x v="1"/>
    <m/>
    <m/>
    <x v="3"/>
    <n v="200.9"/>
    <n v="10"/>
    <x v="1"/>
  </r>
  <r>
    <d v="2024-02-16T00:00:00"/>
    <x v="465"/>
    <n v="5"/>
    <n v="1"/>
    <n v="4"/>
    <n v="2"/>
    <n v="3"/>
    <n v="9"/>
    <x v="1"/>
    <x v="1"/>
    <x v="1"/>
    <x v="3"/>
    <x v="2"/>
    <x v="13"/>
    <x v="1"/>
    <x v="4"/>
    <x v="0"/>
    <x v="364"/>
    <x v="3"/>
    <d v="2024-02-25T00:00:00"/>
    <x v="0"/>
    <x v="4"/>
    <s v="Emergency"/>
    <s v="No"/>
    <x v="0"/>
    <x v="0"/>
    <m/>
    <m/>
    <x v="0"/>
    <n v="735"/>
    <n v="0"/>
    <x v="1"/>
  </r>
  <r>
    <d v="2024-02-16T00:00:00"/>
    <x v="466"/>
    <n v="5"/>
    <n v="2"/>
    <n v="1"/>
    <n v="2"/>
    <n v="1"/>
    <n v="40"/>
    <x v="0"/>
    <x v="0"/>
    <x v="0"/>
    <x v="3"/>
    <x v="0"/>
    <x v="48"/>
    <x v="1"/>
    <x v="3"/>
    <x v="2"/>
    <x v="365"/>
    <x v="115"/>
    <m/>
    <x v="1"/>
    <x v="3"/>
    <s v="Physician Referral"/>
    <s v="No"/>
    <x v="0"/>
    <x v="0"/>
    <m/>
    <m/>
    <x v="2"/>
    <n v="219.8"/>
    <n v="50"/>
    <x v="1"/>
  </r>
  <r>
    <d v="2024-02-16T00:00:00"/>
    <x v="467"/>
    <n v="5"/>
    <n v="1"/>
    <n v="4"/>
    <n v="2"/>
    <n v="2"/>
    <n v="9"/>
    <x v="1"/>
    <x v="1"/>
    <x v="1"/>
    <x v="3"/>
    <x v="1"/>
    <x v="46"/>
    <x v="0"/>
    <x v="2"/>
    <x v="0"/>
    <x v="366"/>
    <x v="37"/>
    <d v="2024-03-04T00:00:00"/>
    <x v="0"/>
    <x v="4"/>
    <s v="Physician Referral"/>
    <s v="No"/>
    <x v="0"/>
    <x v="1"/>
    <m/>
    <m/>
    <x v="0"/>
    <n v="426.3"/>
    <n v="0"/>
    <x v="1"/>
  </r>
  <r>
    <d v="2024-02-16T00:00:00"/>
    <x v="468"/>
    <n v="5"/>
    <n v="2"/>
    <n v="1"/>
    <n v="2"/>
    <n v="1"/>
    <n v="40"/>
    <x v="0"/>
    <x v="0"/>
    <x v="0"/>
    <x v="3"/>
    <x v="0"/>
    <x v="22"/>
    <x v="1"/>
    <x v="4"/>
    <x v="0"/>
    <x v="274"/>
    <x v="137"/>
    <d v="2024-03-10T00:00:00"/>
    <x v="0"/>
    <x v="3"/>
    <s v="Emergency"/>
    <s v="No"/>
    <x v="0"/>
    <x v="1"/>
    <m/>
    <m/>
    <x v="0"/>
    <n v="612.5"/>
    <n v="0"/>
    <x v="1"/>
  </r>
  <r>
    <d v="2024-02-16T00:00:00"/>
    <x v="469"/>
    <n v="5"/>
    <n v="1"/>
    <n v="4"/>
    <n v="1"/>
    <n v="1"/>
    <n v="9"/>
    <x v="1"/>
    <x v="1"/>
    <x v="1"/>
    <x v="3"/>
    <x v="0"/>
    <x v="55"/>
    <x v="1"/>
    <x v="1"/>
    <x v="0"/>
    <x v="367"/>
    <x v="150"/>
    <d v="2024-03-01T00:00:00"/>
    <x v="0"/>
    <x v="4"/>
    <s v="Physician Referral"/>
    <s v="No"/>
    <x v="0"/>
    <x v="0"/>
    <m/>
    <m/>
    <x v="0"/>
    <n v="287"/>
    <n v="0"/>
    <x v="1"/>
  </r>
  <r>
    <d v="2024-02-17T00:00:00"/>
    <x v="470"/>
    <n v="5"/>
    <n v="2"/>
    <n v="1"/>
    <n v="2"/>
    <n v="1"/>
    <n v="40"/>
    <x v="0"/>
    <x v="0"/>
    <x v="0"/>
    <x v="3"/>
    <x v="0"/>
    <x v="37"/>
    <x v="0"/>
    <x v="2"/>
    <x v="0"/>
    <x v="138"/>
    <x v="29"/>
    <m/>
    <x v="1"/>
    <x v="3"/>
    <s v="Physician Referral"/>
    <s v="No"/>
    <x v="0"/>
    <x v="1"/>
    <m/>
    <m/>
    <x v="1"/>
    <n v="688.1"/>
    <n v="30"/>
    <x v="1"/>
  </r>
  <r>
    <d v="2024-02-17T00:00:00"/>
    <x v="471"/>
    <n v="5"/>
    <n v="1"/>
    <n v="4"/>
    <n v="1"/>
    <n v="3"/>
    <n v="9"/>
    <x v="1"/>
    <x v="1"/>
    <x v="1"/>
    <x v="3"/>
    <x v="2"/>
    <x v="12"/>
    <x v="0"/>
    <x v="1"/>
    <x v="0"/>
    <x v="368"/>
    <x v="167"/>
    <d v="2024-03-14T00:00:00"/>
    <x v="0"/>
    <x v="4"/>
    <s v="Physician Referral"/>
    <s v="No"/>
    <x v="0"/>
    <x v="1"/>
    <m/>
    <m/>
    <x v="0"/>
    <n v="303.10000000000002"/>
    <n v="0"/>
    <x v="1"/>
  </r>
  <r>
    <d v="2024-02-17T00:00:00"/>
    <x v="472"/>
    <n v="5"/>
    <n v="2"/>
    <n v="1"/>
    <n v="2"/>
    <n v="2"/>
    <n v="40"/>
    <x v="0"/>
    <x v="0"/>
    <x v="0"/>
    <x v="3"/>
    <x v="1"/>
    <x v="2"/>
    <x v="1"/>
    <x v="3"/>
    <x v="0"/>
    <x v="369"/>
    <x v="34"/>
    <m/>
    <x v="1"/>
    <x v="3"/>
    <s v="Self-Referral"/>
    <s v="No"/>
    <x v="0"/>
    <x v="0"/>
    <m/>
    <m/>
    <x v="3"/>
    <n v="327.60000000000002"/>
    <n v="10"/>
    <x v="1"/>
  </r>
  <r>
    <d v="2024-02-17T00:00:00"/>
    <x v="473"/>
    <n v="5"/>
    <n v="1"/>
    <n v="4"/>
    <n v="1"/>
    <n v="2"/>
    <n v="9"/>
    <x v="1"/>
    <x v="1"/>
    <x v="1"/>
    <x v="3"/>
    <x v="1"/>
    <x v="26"/>
    <x v="1"/>
    <x v="1"/>
    <x v="0"/>
    <x v="143"/>
    <x v="165"/>
    <d v="2024-02-25T00:00:00"/>
    <x v="0"/>
    <x v="4"/>
    <s v="Self-Referral"/>
    <s v="No"/>
    <x v="0"/>
    <x v="1"/>
    <m/>
    <m/>
    <x v="0"/>
    <n v="420.7"/>
    <n v="0"/>
    <x v="1"/>
  </r>
  <r>
    <d v="2024-02-17T00:00:00"/>
    <x v="474"/>
    <n v="5"/>
    <n v="2"/>
    <n v="1"/>
    <n v="2"/>
    <n v="1"/>
    <n v="40"/>
    <x v="0"/>
    <x v="0"/>
    <x v="0"/>
    <x v="3"/>
    <x v="0"/>
    <x v="61"/>
    <x v="0"/>
    <x v="0"/>
    <x v="0"/>
    <x v="370"/>
    <x v="162"/>
    <d v="2024-03-15T00:00:00"/>
    <x v="0"/>
    <x v="3"/>
    <s v="Self-Referral"/>
    <s v="No"/>
    <x v="0"/>
    <x v="1"/>
    <m/>
    <m/>
    <x v="0"/>
    <n v="150.5"/>
    <n v="0"/>
    <x v="1"/>
  </r>
  <r>
    <d v="2024-02-17T00:00:00"/>
    <x v="475"/>
    <n v="5"/>
    <n v="1"/>
    <n v="4"/>
    <n v="4"/>
    <n v="3"/>
    <n v="9"/>
    <x v="1"/>
    <x v="1"/>
    <x v="1"/>
    <x v="3"/>
    <x v="2"/>
    <x v="13"/>
    <x v="1"/>
    <x v="0"/>
    <x v="1"/>
    <x v="371"/>
    <x v="102"/>
    <m/>
    <x v="1"/>
    <x v="4"/>
    <s v="Physician Referral"/>
    <s v="No"/>
    <x v="0"/>
    <x v="1"/>
    <m/>
    <m/>
    <x v="1"/>
    <n v="543.9"/>
    <n v="30"/>
    <x v="1"/>
  </r>
  <r>
    <d v="2024-02-17T00:00:00"/>
    <x v="476"/>
    <n v="5"/>
    <n v="2"/>
    <n v="1"/>
    <n v="2"/>
    <n v="2"/>
    <n v="40"/>
    <x v="0"/>
    <x v="0"/>
    <x v="0"/>
    <x v="3"/>
    <x v="1"/>
    <x v="52"/>
    <x v="1"/>
    <x v="0"/>
    <x v="1"/>
    <x v="372"/>
    <x v="165"/>
    <m/>
    <x v="1"/>
    <x v="3"/>
    <s v="Emergency"/>
    <s v="No"/>
    <x v="0"/>
    <x v="0"/>
    <m/>
    <m/>
    <x v="3"/>
    <n v="617.4"/>
    <n v="10"/>
    <x v="1"/>
  </r>
  <r>
    <d v="2024-02-17T00:00:00"/>
    <x v="477"/>
    <n v="5"/>
    <n v="1"/>
    <n v="4"/>
    <n v="5"/>
    <n v="2"/>
    <n v="9"/>
    <x v="1"/>
    <x v="1"/>
    <x v="1"/>
    <x v="3"/>
    <x v="1"/>
    <x v="46"/>
    <x v="1"/>
    <x v="0"/>
    <x v="0"/>
    <x v="297"/>
    <x v="16"/>
    <d v="2024-03-14T00:00:00"/>
    <x v="0"/>
    <x v="4"/>
    <s v="Physician Referral"/>
    <s v="No"/>
    <x v="0"/>
    <x v="0"/>
    <m/>
    <m/>
    <x v="0"/>
    <n v="733.6"/>
    <n v="0"/>
    <x v="1"/>
  </r>
  <r>
    <d v="2024-02-17T00:00:00"/>
    <x v="478"/>
    <n v="5"/>
    <n v="2"/>
    <n v="1"/>
    <n v="2"/>
    <n v="2"/>
    <n v="40"/>
    <x v="0"/>
    <x v="0"/>
    <x v="0"/>
    <x v="3"/>
    <x v="1"/>
    <x v="22"/>
    <x v="1"/>
    <x v="2"/>
    <x v="0"/>
    <x v="52"/>
    <x v="14"/>
    <m/>
    <x v="1"/>
    <x v="3"/>
    <s v="Physician Referral"/>
    <s v="No"/>
    <x v="0"/>
    <x v="1"/>
    <m/>
    <m/>
    <x v="2"/>
    <n v="791"/>
    <n v="50"/>
    <x v="1"/>
  </r>
  <r>
    <d v="2024-02-17T00:00:00"/>
    <x v="479"/>
    <n v="5"/>
    <n v="1"/>
    <n v="4"/>
    <n v="2"/>
    <n v="1"/>
    <n v="9"/>
    <x v="1"/>
    <x v="1"/>
    <x v="1"/>
    <x v="3"/>
    <x v="0"/>
    <x v="23"/>
    <x v="0"/>
    <x v="0"/>
    <x v="0"/>
    <x v="373"/>
    <x v="168"/>
    <d v="2024-02-24T00:00:00"/>
    <x v="0"/>
    <x v="4"/>
    <s v="Self-Referral"/>
    <s v="No"/>
    <x v="0"/>
    <x v="0"/>
    <m/>
    <m/>
    <x v="0"/>
    <n v="404.6"/>
    <n v="0"/>
    <x v="1"/>
  </r>
  <r>
    <d v="2024-02-18T00:00:00"/>
    <x v="480"/>
    <n v="5"/>
    <n v="2"/>
    <n v="1"/>
    <n v="2"/>
    <n v="1"/>
    <n v="40"/>
    <x v="0"/>
    <x v="0"/>
    <x v="0"/>
    <x v="3"/>
    <x v="0"/>
    <x v="1"/>
    <x v="0"/>
    <x v="1"/>
    <x v="0"/>
    <x v="374"/>
    <x v="8"/>
    <d v="2024-03-11T00:00:00"/>
    <x v="0"/>
    <x v="3"/>
    <s v="Self-Referral"/>
    <s v="No"/>
    <x v="0"/>
    <x v="0"/>
    <m/>
    <m/>
    <x v="0"/>
    <n v="466.9"/>
    <n v="0"/>
    <x v="1"/>
  </r>
  <r>
    <d v="2024-02-18T00:00:00"/>
    <x v="481"/>
    <n v="5"/>
    <n v="1"/>
    <n v="4"/>
    <n v="3"/>
    <n v="1"/>
    <n v="9"/>
    <x v="1"/>
    <x v="1"/>
    <x v="1"/>
    <x v="3"/>
    <x v="0"/>
    <x v="6"/>
    <x v="0"/>
    <x v="4"/>
    <x v="1"/>
    <x v="181"/>
    <x v="98"/>
    <m/>
    <x v="1"/>
    <x v="4"/>
    <s v="Physician Referral"/>
    <s v="No"/>
    <x v="0"/>
    <x v="0"/>
    <m/>
    <m/>
    <x v="1"/>
    <n v="357"/>
    <n v="30"/>
    <x v="1"/>
  </r>
  <r>
    <d v="2024-02-18T00:00:00"/>
    <x v="482"/>
    <n v="5"/>
    <n v="2"/>
    <n v="1"/>
    <n v="2"/>
    <n v="1"/>
    <n v="40"/>
    <x v="0"/>
    <x v="0"/>
    <x v="0"/>
    <x v="3"/>
    <x v="0"/>
    <x v="7"/>
    <x v="1"/>
    <x v="1"/>
    <x v="0"/>
    <x v="375"/>
    <x v="129"/>
    <m/>
    <x v="1"/>
    <x v="3"/>
    <s v="Self-Referral"/>
    <s v="No"/>
    <x v="0"/>
    <x v="1"/>
    <m/>
    <m/>
    <x v="1"/>
    <n v="543.20000000000005"/>
    <n v="30"/>
    <x v="1"/>
  </r>
  <r>
    <d v="2024-02-18T00:00:00"/>
    <x v="483"/>
    <n v="5"/>
    <n v="1"/>
    <n v="4"/>
    <n v="4"/>
    <n v="1"/>
    <n v="40"/>
    <x v="0"/>
    <x v="1"/>
    <x v="1"/>
    <x v="3"/>
    <x v="0"/>
    <x v="59"/>
    <x v="1"/>
    <x v="1"/>
    <x v="1"/>
    <x v="376"/>
    <x v="99"/>
    <m/>
    <x v="1"/>
    <x v="4"/>
    <s v="Physician Referral"/>
    <s v="No"/>
    <x v="0"/>
    <x v="0"/>
    <m/>
    <m/>
    <x v="2"/>
    <n v="358.4"/>
    <n v="50"/>
    <x v="1"/>
  </r>
  <r>
    <d v="2024-02-18T00:00:00"/>
    <x v="484"/>
    <n v="5"/>
    <n v="2"/>
    <n v="1"/>
    <n v="2"/>
    <n v="2"/>
    <n v="9"/>
    <x v="1"/>
    <x v="0"/>
    <x v="0"/>
    <x v="3"/>
    <x v="1"/>
    <x v="10"/>
    <x v="1"/>
    <x v="1"/>
    <x v="0"/>
    <x v="25"/>
    <x v="73"/>
    <d v="2024-03-18T00:00:00"/>
    <x v="0"/>
    <x v="3"/>
    <s v="Self-Referral"/>
    <s v="No"/>
    <x v="0"/>
    <x v="0"/>
    <m/>
    <m/>
    <x v="0"/>
    <n v="773.5"/>
    <n v="0"/>
    <x v="1"/>
  </r>
  <r>
    <d v="2024-02-18T00:00:00"/>
    <x v="485"/>
    <n v="5"/>
    <n v="1"/>
    <n v="4"/>
    <n v="5"/>
    <n v="1"/>
    <n v="40"/>
    <x v="0"/>
    <x v="1"/>
    <x v="1"/>
    <x v="3"/>
    <x v="0"/>
    <x v="23"/>
    <x v="1"/>
    <x v="1"/>
    <x v="2"/>
    <x v="377"/>
    <x v="164"/>
    <m/>
    <x v="1"/>
    <x v="4"/>
    <s v="Physician Referral"/>
    <s v="No"/>
    <x v="0"/>
    <x v="0"/>
    <m/>
    <m/>
    <x v="2"/>
    <n v="291.2"/>
    <n v="50"/>
    <x v="1"/>
  </r>
  <r>
    <d v="2024-02-18T00:00:00"/>
    <x v="486"/>
    <n v="5"/>
    <n v="2"/>
    <n v="1"/>
    <n v="2"/>
    <n v="3"/>
    <n v="9"/>
    <x v="1"/>
    <x v="0"/>
    <x v="0"/>
    <x v="3"/>
    <x v="2"/>
    <x v="16"/>
    <x v="1"/>
    <x v="4"/>
    <x v="0"/>
    <x v="96"/>
    <x v="113"/>
    <d v="2024-02-28T00:00:00"/>
    <x v="0"/>
    <x v="3"/>
    <s v="Physician Referral"/>
    <s v="No"/>
    <x v="0"/>
    <x v="1"/>
    <m/>
    <m/>
    <x v="0"/>
    <n v="650.29999999999995"/>
    <n v="0"/>
    <x v="1"/>
  </r>
  <r>
    <d v="2024-02-18T00:00:00"/>
    <x v="487"/>
    <n v="5"/>
    <n v="1"/>
    <n v="4"/>
    <n v="5"/>
    <n v="1"/>
    <n v="40"/>
    <x v="0"/>
    <x v="1"/>
    <x v="1"/>
    <x v="3"/>
    <x v="0"/>
    <x v="40"/>
    <x v="0"/>
    <x v="0"/>
    <x v="1"/>
    <x v="147"/>
    <x v="165"/>
    <m/>
    <x v="1"/>
    <x v="4"/>
    <s v="Emergency"/>
    <s v="No"/>
    <x v="0"/>
    <x v="0"/>
    <m/>
    <m/>
    <x v="1"/>
    <n v="511.7"/>
    <n v="30"/>
    <x v="1"/>
  </r>
  <r>
    <d v="2024-02-18T00:00:00"/>
    <x v="488"/>
    <n v="5"/>
    <n v="2"/>
    <n v="1"/>
    <n v="2"/>
    <n v="1"/>
    <n v="9"/>
    <x v="1"/>
    <x v="0"/>
    <x v="0"/>
    <x v="3"/>
    <x v="0"/>
    <x v="25"/>
    <x v="1"/>
    <x v="3"/>
    <x v="0"/>
    <x v="378"/>
    <x v="167"/>
    <m/>
    <x v="1"/>
    <x v="3"/>
    <s v="Self-Referral"/>
    <s v="No"/>
    <x v="0"/>
    <x v="0"/>
    <m/>
    <m/>
    <x v="1"/>
    <n v="212.1"/>
    <n v="30"/>
    <x v="1"/>
  </r>
  <r>
    <d v="2024-02-18T00:00:00"/>
    <x v="489"/>
    <n v="5"/>
    <n v="1"/>
    <n v="4"/>
    <n v="2"/>
    <n v="1"/>
    <n v="40"/>
    <x v="0"/>
    <x v="1"/>
    <x v="1"/>
    <x v="3"/>
    <x v="0"/>
    <x v="29"/>
    <x v="1"/>
    <x v="2"/>
    <x v="0"/>
    <x v="379"/>
    <x v="42"/>
    <m/>
    <x v="1"/>
    <x v="4"/>
    <s v="Emergency"/>
    <s v="No"/>
    <x v="0"/>
    <x v="1"/>
    <m/>
    <m/>
    <x v="2"/>
    <n v="224"/>
    <n v="50"/>
    <x v="1"/>
  </r>
  <r>
    <d v="2024-02-19T00:00:00"/>
    <x v="490"/>
    <n v="5"/>
    <n v="2"/>
    <n v="1"/>
    <n v="2"/>
    <n v="2"/>
    <n v="9"/>
    <x v="1"/>
    <x v="0"/>
    <x v="0"/>
    <x v="3"/>
    <x v="1"/>
    <x v="52"/>
    <x v="0"/>
    <x v="4"/>
    <x v="0"/>
    <x v="380"/>
    <x v="96"/>
    <m/>
    <x v="1"/>
    <x v="3"/>
    <s v="Self-Referral"/>
    <s v="No"/>
    <x v="0"/>
    <x v="0"/>
    <m/>
    <m/>
    <x v="3"/>
    <n v="482.3"/>
    <n v="10"/>
    <x v="1"/>
  </r>
  <r>
    <d v="2024-02-19T00:00:00"/>
    <x v="491"/>
    <n v="5"/>
    <n v="1"/>
    <n v="4"/>
    <n v="1"/>
    <n v="2"/>
    <n v="40"/>
    <x v="0"/>
    <x v="1"/>
    <x v="1"/>
    <x v="3"/>
    <x v="1"/>
    <x v="49"/>
    <x v="1"/>
    <x v="4"/>
    <x v="2"/>
    <x v="95"/>
    <x v="9"/>
    <m/>
    <x v="1"/>
    <x v="4"/>
    <s v="Self-Referral"/>
    <s v="No"/>
    <x v="0"/>
    <x v="0"/>
    <m/>
    <m/>
    <x v="3"/>
    <n v="658"/>
    <n v="10"/>
    <x v="1"/>
  </r>
  <r>
    <d v="2024-02-19T00:00:00"/>
    <x v="492"/>
    <n v="5"/>
    <n v="2"/>
    <n v="1"/>
    <n v="2"/>
    <n v="3"/>
    <n v="9"/>
    <x v="1"/>
    <x v="0"/>
    <x v="0"/>
    <x v="3"/>
    <x v="2"/>
    <x v="8"/>
    <x v="0"/>
    <x v="4"/>
    <x v="0"/>
    <x v="381"/>
    <x v="21"/>
    <d v="2024-03-05T00:00:00"/>
    <x v="0"/>
    <x v="3"/>
    <s v="Self-Referral"/>
    <s v="No"/>
    <x v="0"/>
    <x v="0"/>
    <m/>
    <m/>
    <x v="0"/>
    <n v="591.5"/>
    <n v="0"/>
    <x v="1"/>
  </r>
  <r>
    <d v="2024-02-19T00:00:00"/>
    <x v="493"/>
    <n v="5"/>
    <n v="1"/>
    <n v="4"/>
    <n v="3"/>
    <n v="2"/>
    <n v="40"/>
    <x v="0"/>
    <x v="1"/>
    <x v="1"/>
    <x v="3"/>
    <x v="1"/>
    <x v="16"/>
    <x v="0"/>
    <x v="2"/>
    <x v="2"/>
    <x v="382"/>
    <x v="65"/>
    <m/>
    <x v="1"/>
    <x v="4"/>
    <s v="Emergency"/>
    <s v="No"/>
    <x v="0"/>
    <x v="1"/>
    <m/>
    <m/>
    <x v="2"/>
    <n v="216.3"/>
    <n v="50"/>
    <x v="1"/>
  </r>
  <r>
    <d v="2024-02-19T00:00:00"/>
    <x v="494"/>
    <n v="5"/>
    <n v="2"/>
    <n v="1"/>
    <n v="2"/>
    <n v="1"/>
    <n v="9"/>
    <x v="1"/>
    <x v="0"/>
    <x v="0"/>
    <x v="3"/>
    <x v="0"/>
    <x v="15"/>
    <x v="0"/>
    <x v="1"/>
    <x v="0"/>
    <x v="383"/>
    <x v="118"/>
    <m/>
    <x v="1"/>
    <x v="3"/>
    <s v="Self-Referral"/>
    <s v="No"/>
    <x v="0"/>
    <x v="1"/>
    <m/>
    <m/>
    <x v="3"/>
    <n v="724.5"/>
    <n v="10"/>
    <x v="1"/>
  </r>
  <r>
    <d v="2024-02-19T00:00:00"/>
    <x v="495"/>
    <n v="5"/>
    <n v="1"/>
    <n v="4"/>
    <n v="5"/>
    <n v="3"/>
    <n v="40"/>
    <x v="0"/>
    <x v="1"/>
    <x v="1"/>
    <x v="3"/>
    <x v="2"/>
    <x v="61"/>
    <x v="0"/>
    <x v="2"/>
    <x v="0"/>
    <x v="384"/>
    <x v="3"/>
    <d v="2024-03-04T00:00:00"/>
    <x v="0"/>
    <x v="4"/>
    <s v="Physician Referral"/>
    <s v="No"/>
    <x v="0"/>
    <x v="0"/>
    <m/>
    <m/>
    <x v="0"/>
    <n v="533.4"/>
    <n v="0"/>
    <x v="1"/>
  </r>
  <r>
    <d v="2024-02-19T00:00:00"/>
    <x v="496"/>
    <n v="5"/>
    <n v="2"/>
    <n v="1"/>
    <n v="2"/>
    <n v="3"/>
    <n v="9"/>
    <x v="1"/>
    <x v="0"/>
    <x v="0"/>
    <x v="3"/>
    <x v="2"/>
    <x v="12"/>
    <x v="0"/>
    <x v="4"/>
    <x v="0"/>
    <x v="277"/>
    <x v="96"/>
    <d v="2024-02-26T00:00:00"/>
    <x v="0"/>
    <x v="3"/>
    <s v="Physician Referral"/>
    <s v="No"/>
    <x v="0"/>
    <x v="0"/>
    <m/>
    <m/>
    <x v="0"/>
    <n v="103.6"/>
    <n v="0"/>
    <x v="1"/>
  </r>
  <r>
    <d v="2024-02-19T00:00:00"/>
    <x v="497"/>
    <n v="5"/>
    <n v="1"/>
    <n v="4"/>
    <n v="2"/>
    <n v="3"/>
    <n v="40"/>
    <x v="0"/>
    <x v="1"/>
    <x v="1"/>
    <x v="3"/>
    <x v="2"/>
    <x v="43"/>
    <x v="1"/>
    <x v="1"/>
    <x v="0"/>
    <x v="385"/>
    <x v="166"/>
    <d v="2024-03-04T00:00:00"/>
    <x v="0"/>
    <x v="4"/>
    <s v="Self-Referral"/>
    <s v="No"/>
    <x v="0"/>
    <x v="0"/>
    <m/>
    <m/>
    <x v="0"/>
    <n v="629.29999999999995"/>
    <n v="0"/>
    <x v="1"/>
  </r>
  <r>
    <d v="2024-02-19T00:00:00"/>
    <x v="498"/>
    <n v="5"/>
    <n v="2"/>
    <n v="1"/>
    <n v="2"/>
    <n v="1"/>
    <n v="9"/>
    <x v="1"/>
    <x v="0"/>
    <x v="0"/>
    <x v="3"/>
    <x v="0"/>
    <x v="59"/>
    <x v="0"/>
    <x v="4"/>
    <x v="0"/>
    <x v="386"/>
    <x v="107"/>
    <d v="2024-03-01T00:00:00"/>
    <x v="0"/>
    <x v="3"/>
    <s v="Self-Referral"/>
    <s v="No"/>
    <x v="0"/>
    <x v="0"/>
    <m/>
    <m/>
    <x v="0"/>
    <n v="473.9"/>
    <n v="0"/>
    <x v="1"/>
  </r>
  <r>
    <d v="2024-02-19T00:00:00"/>
    <x v="499"/>
    <n v="5"/>
    <n v="1"/>
    <n v="4"/>
    <n v="1"/>
    <n v="2"/>
    <n v="40"/>
    <x v="0"/>
    <x v="1"/>
    <x v="1"/>
    <x v="3"/>
    <x v="1"/>
    <x v="33"/>
    <x v="0"/>
    <x v="3"/>
    <x v="1"/>
    <x v="387"/>
    <x v="79"/>
    <m/>
    <x v="1"/>
    <x v="4"/>
    <s v="Self-Referral"/>
    <s v="No"/>
    <x v="0"/>
    <x v="0"/>
    <m/>
    <m/>
    <x v="1"/>
    <n v="226.1"/>
    <n v="30"/>
    <x v="1"/>
  </r>
  <r>
    <d v="2024-02-20T00:00:00"/>
    <x v="500"/>
    <n v="5"/>
    <n v="2"/>
    <n v="1"/>
    <n v="2"/>
    <n v="2"/>
    <n v="9"/>
    <x v="1"/>
    <x v="0"/>
    <x v="0"/>
    <x v="3"/>
    <x v="1"/>
    <x v="17"/>
    <x v="1"/>
    <x v="0"/>
    <x v="1"/>
    <x v="260"/>
    <x v="58"/>
    <m/>
    <x v="1"/>
    <x v="3"/>
    <s v="Self-Referral"/>
    <s v="No"/>
    <x v="0"/>
    <x v="0"/>
    <m/>
    <m/>
    <x v="1"/>
    <n v="333.2"/>
    <n v="30"/>
    <x v="1"/>
  </r>
  <r>
    <d v="2024-02-20T00:00:00"/>
    <x v="501"/>
    <n v="5"/>
    <n v="1"/>
    <n v="4"/>
    <n v="3"/>
    <n v="1"/>
    <n v="40"/>
    <x v="0"/>
    <x v="1"/>
    <x v="1"/>
    <x v="3"/>
    <x v="0"/>
    <x v="10"/>
    <x v="1"/>
    <x v="0"/>
    <x v="0"/>
    <x v="300"/>
    <x v="29"/>
    <d v="2024-02-27T00:00:00"/>
    <x v="0"/>
    <x v="4"/>
    <s v="Self-Referral"/>
    <s v="No"/>
    <x v="0"/>
    <x v="1"/>
    <m/>
    <m/>
    <x v="0"/>
    <n v="444.5"/>
    <n v="0"/>
    <x v="1"/>
  </r>
  <r>
    <d v="2024-02-20T00:00:00"/>
    <x v="502"/>
    <n v="5"/>
    <n v="2"/>
    <n v="1"/>
    <n v="2"/>
    <n v="2"/>
    <n v="9"/>
    <x v="1"/>
    <x v="0"/>
    <x v="0"/>
    <x v="3"/>
    <x v="1"/>
    <x v="18"/>
    <x v="0"/>
    <x v="4"/>
    <x v="0"/>
    <x v="388"/>
    <x v="17"/>
    <m/>
    <x v="1"/>
    <x v="3"/>
    <s v="Self-Referral"/>
    <s v="No"/>
    <x v="0"/>
    <x v="0"/>
    <m/>
    <m/>
    <x v="2"/>
    <n v="651.70000000000005"/>
    <n v="50"/>
    <x v="1"/>
  </r>
  <r>
    <d v="2024-02-20T00:00:00"/>
    <x v="503"/>
    <n v="5"/>
    <n v="1"/>
    <n v="4"/>
    <n v="5"/>
    <n v="1"/>
    <n v="40"/>
    <x v="0"/>
    <x v="1"/>
    <x v="1"/>
    <x v="3"/>
    <x v="0"/>
    <x v="27"/>
    <x v="1"/>
    <x v="1"/>
    <x v="0"/>
    <x v="267"/>
    <x v="133"/>
    <d v="2024-03-04T00:00:00"/>
    <x v="0"/>
    <x v="4"/>
    <s v="Emergency"/>
    <s v="No"/>
    <x v="0"/>
    <x v="0"/>
    <m/>
    <m/>
    <x v="0"/>
    <n v="591.5"/>
    <n v="0"/>
    <x v="1"/>
  </r>
  <r>
    <d v="2024-02-20T00:00:00"/>
    <x v="504"/>
    <n v="5"/>
    <n v="2"/>
    <n v="1"/>
    <n v="2"/>
    <n v="1"/>
    <n v="40"/>
    <x v="0"/>
    <x v="0"/>
    <x v="0"/>
    <x v="3"/>
    <x v="0"/>
    <x v="29"/>
    <x v="1"/>
    <x v="3"/>
    <x v="0"/>
    <x v="389"/>
    <x v="44"/>
    <d v="2024-03-12T00:00:00"/>
    <x v="0"/>
    <x v="3"/>
    <s v="Physician Referral"/>
    <s v="No"/>
    <x v="0"/>
    <x v="0"/>
    <m/>
    <m/>
    <x v="0"/>
    <n v="696.5"/>
    <n v="0"/>
    <x v="1"/>
  </r>
  <r>
    <d v="2024-02-20T00:00:00"/>
    <x v="505"/>
    <n v="5"/>
    <n v="1"/>
    <n v="4"/>
    <n v="4"/>
    <n v="3"/>
    <n v="9"/>
    <x v="1"/>
    <x v="1"/>
    <x v="1"/>
    <x v="3"/>
    <x v="2"/>
    <x v="18"/>
    <x v="0"/>
    <x v="3"/>
    <x v="1"/>
    <x v="390"/>
    <x v="169"/>
    <m/>
    <x v="1"/>
    <x v="4"/>
    <s v="Self-Referral"/>
    <s v="No"/>
    <x v="0"/>
    <x v="1"/>
    <m/>
    <m/>
    <x v="2"/>
    <n v="758.1"/>
    <n v="50"/>
    <x v="1"/>
  </r>
  <r>
    <d v="2024-02-20T00:00:00"/>
    <x v="506"/>
    <n v="5"/>
    <n v="2"/>
    <n v="1"/>
    <n v="2"/>
    <n v="2"/>
    <n v="40"/>
    <x v="0"/>
    <x v="0"/>
    <x v="0"/>
    <x v="3"/>
    <x v="1"/>
    <x v="44"/>
    <x v="0"/>
    <x v="1"/>
    <x v="0"/>
    <x v="391"/>
    <x v="101"/>
    <m/>
    <x v="1"/>
    <x v="3"/>
    <s v="Emergency"/>
    <s v="No"/>
    <x v="0"/>
    <x v="0"/>
    <m/>
    <m/>
    <x v="2"/>
    <n v="353.5"/>
    <n v="50"/>
    <x v="1"/>
  </r>
  <r>
    <d v="2024-02-20T00:00:00"/>
    <x v="507"/>
    <n v="5"/>
    <n v="1"/>
    <n v="4"/>
    <n v="3"/>
    <n v="3"/>
    <n v="9"/>
    <x v="1"/>
    <x v="1"/>
    <x v="1"/>
    <x v="3"/>
    <x v="2"/>
    <x v="47"/>
    <x v="1"/>
    <x v="1"/>
    <x v="0"/>
    <x v="258"/>
    <x v="168"/>
    <d v="2024-03-04T00:00:00"/>
    <x v="0"/>
    <x v="4"/>
    <s v="Emergency"/>
    <s v="No"/>
    <x v="0"/>
    <x v="1"/>
    <m/>
    <m/>
    <x v="0"/>
    <n v="627.20000000000005"/>
    <n v="0"/>
    <x v="1"/>
  </r>
  <r>
    <d v="2024-02-20T00:00:00"/>
    <x v="508"/>
    <n v="5"/>
    <n v="2"/>
    <n v="1"/>
    <n v="2"/>
    <n v="2"/>
    <n v="40"/>
    <x v="0"/>
    <x v="0"/>
    <x v="0"/>
    <x v="3"/>
    <x v="1"/>
    <x v="15"/>
    <x v="0"/>
    <x v="3"/>
    <x v="2"/>
    <x v="392"/>
    <x v="140"/>
    <m/>
    <x v="1"/>
    <x v="3"/>
    <s v="Self-Referral"/>
    <s v="No"/>
    <x v="0"/>
    <x v="0"/>
    <m/>
    <m/>
    <x v="3"/>
    <n v="182"/>
    <n v="10"/>
    <x v="1"/>
  </r>
  <r>
    <d v="2024-02-20T00:00:00"/>
    <x v="509"/>
    <n v="5"/>
    <n v="1"/>
    <n v="4"/>
    <n v="1"/>
    <n v="1"/>
    <n v="9"/>
    <x v="1"/>
    <x v="1"/>
    <x v="1"/>
    <x v="3"/>
    <x v="0"/>
    <x v="23"/>
    <x v="0"/>
    <x v="0"/>
    <x v="0"/>
    <x v="153"/>
    <x v="35"/>
    <d v="2024-02-27T00:00:00"/>
    <x v="0"/>
    <x v="4"/>
    <s v="Emergency"/>
    <s v="No"/>
    <x v="0"/>
    <x v="0"/>
    <m/>
    <m/>
    <x v="0"/>
    <n v="334.6"/>
    <n v="0"/>
    <x v="1"/>
  </r>
  <r>
    <d v="2024-02-21T00:00:00"/>
    <x v="510"/>
    <n v="5"/>
    <n v="2"/>
    <n v="1"/>
    <n v="2"/>
    <n v="3"/>
    <n v="40"/>
    <x v="0"/>
    <x v="0"/>
    <x v="0"/>
    <x v="3"/>
    <x v="2"/>
    <x v="39"/>
    <x v="1"/>
    <x v="0"/>
    <x v="0"/>
    <x v="243"/>
    <x v="50"/>
    <d v="2024-03-07T00:00:00"/>
    <x v="0"/>
    <x v="3"/>
    <s v="Physician Referral"/>
    <s v="No"/>
    <x v="0"/>
    <x v="0"/>
    <m/>
    <m/>
    <x v="0"/>
    <n v="549.5"/>
    <n v="0"/>
    <x v="1"/>
  </r>
  <r>
    <d v="2024-02-21T00:00:00"/>
    <x v="511"/>
    <n v="5"/>
    <n v="1"/>
    <n v="4"/>
    <n v="4"/>
    <n v="1"/>
    <n v="9"/>
    <x v="1"/>
    <x v="1"/>
    <x v="1"/>
    <x v="3"/>
    <x v="0"/>
    <x v="4"/>
    <x v="0"/>
    <x v="3"/>
    <x v="0"/>
    <x v="393"/>
    <x v="119"/>
    <d v="2024-02-28T00:00:00"/>
    <x v="0"/>
    <x v="4"/>
    <s v="Self-Referral"/>
    <s v="No"/>
    <x v="0"/>
    <x v="0"/>
    <m/>
    <m/>
    <x v="0"/>
    <n v="613.9"/>
    <n v="0"/>
    <x v="1"/>
  </r>
  <r>
    <d v="2024-02-21T00:00:00"/>
    <x v="512"/>
    <n v="5"/>
    <n v="2"/>
    <n v="1"/>
    <n v="2"/>
    <n v="1"/>
    <n v="40"/>
    <x v="0"/>
    <x v="0"/>
    <x v="0"/>
    <x v="3"/>
    <x v="0"/>
    <x v="49"/>
    <x v="0"/>
    <x v="2"/>
    <x v="0"/>
    <x v="167"/>
    <x v="26"/>
    <d v="2024-03-10T00:00:00"/>
    <x v="0"/>
    <x v="3"/>
    <s v="Self-Referral"/>
    <s v="No"/>
    <x v="0"/>
    <x v="0"/>
    <m/>
    <m/>
    <x v="0"/>
    <n v="619.5"/>
    <n v="0"/>
    <x v="1"/>
  </r>
  <r>
    <d v="2024-02-21T00:00:00"/>
    <x v="513"/>
    <n v="5"/>
    <n v="1"/>
    <n v="4"/>
    <n v="1"/>
    <n v="3"/>
    <n v="9"/>
    <x v="1"/>
    <x v="1"/>
    <x v="1"/>
    <x v="3"/>
    <x v="2"/>
    <x v="53"/>
    <x v="0"/>
    <x v="3"/>
    <x v="0"/>
    <x v="138"/>
    <x v="170"/>
    <m/>
    <x v="1"/>
    <x v="4"/>
    <s v="Physician Referral"/>
    <s v="No"/>
    <x v="0"/>
    <x v="0"/>
    <m/>
    <m/>
    <x v="3"/>
    <n v="704.9"/>
    <n v="10"/>
    <x v="1"/>
  </r>
  <r>
    <d v="2024-02-21T00:00:00"/>
    <x v="514"/>
    <n v="5"/>
    <n v="2"/>
    <n v="1"/>
    <n v="2"/>
    <n v="3"/>
    <n v="40"/>
    <x v="0"/>
    <x v="0"/>
    <x v="0"/>
    <x v="3"/>
    <x v="2"/>
    <x v="0"/>
    <x v="0"/>
    <x v="4"/>
    <x v="0"/>
    <x v="394"/>
    <x v="90"/>
    <d v="2024-03-05T00:00:00"/>
    <x v="0"/>
    <x v="3"/>
    <s v="Emergency"/>
    <s v="No"/>
    <x v="0"/>
    <x v="1"/>
    <m/>
    <m/>
    <x v="0"/>
    <n v="423.5"/>
    <n v="0"/>
    <x v="1"/>
  </r>
  <r>
    <d v="2024-02-21T00:00:00"/>
    <x v="515"/>
    <n v="5"/>
    <n v="1"/>
    <n v="4"/>
    <n v="4"/>
    <n v="2"/>
    <n v="9"/>
    <x v="1"/>
    <x v="1"/>
    <x v="1"/>
    <x v="3"/>
    <x v="1"/>
    <x v="2"/>
    <x v="0"/>
    <x v="2"/>
    <x v="0"/>
    <x v="395"/>
    <x v="19"/>
    <d v="2024-03-07T00:00:00"/>
    <x v="0"/>
    <x v="4"/>
    <s v="Self-Referral"/>
    <s v="No"/>
    <x v="0"/>
    <x v="0"/>
    <m/>
    <m/>
    <x v="0"/>
    <n v="315"/>
    <n v="0"/>
    <x v="1"/>
  </r>
  <r>
    <d v="2024-02-21T00:00:00"/>
    <x v="516"/>
    <n v="5"/>
    <n v="2"/>
    <n v="1"/>
    <n v="2"/>
    <n v="2"/>
    <n v="40"/>
    <x v="0"/>
    <x v="0"/>
    <x v="0"/>
    <x v="3"/>
    <x v="1"/>
    <x v="29"/>
    <x v="1"/>
    <x v="1"/>
    <x v="0"/>
    <x v="329"/>
    <x v="123"/>
    <d v="2024-03-03T00:00:00"/>
    <x v="0"/>
    <x v="3"/>
    <s v="Physician Referral"/>
    <s v="No"/>
    <x v="0"/>
    <x v="0"/>
    <m/>
    <m/>
    <x v="0"/>
    <n v="570.5"/>
    <n v="0"/>
    <x v="1"/>
  </r>
  <r>
    <d v="2024-02-21T00:00:00"/>
    <x v="517"/>
    <n v="5"/>
    <n v="1"/>
    <n v="4"/>
    <n v="2"/>
    <n v="3"/>
    <n v="9"/>
    <x v="1"/>
    <x v="1"/>
    <x v="1"/>
    <x v="3"/>
    <x v="2"/>
    <x v="35"/>
    <x v="1"/>
    <x v="3"/>
    <x v="2"/>
    <x v="32"/>
    <x v="94"/>
    <m/>
    <x v="1"/>
    <x v="4"/>
    <s v="Physician Referral"/>
    <s v="No"/>
    <x v="0"/>
    <x v="0"/>
    <m/>
    <m/>
    <x v="1"/>
    <n v="376.6"/>
    <n v="30"/>
    <x v="1"/>
  </r>
  <r>
    <d v="2024-02-21T00:00:00"/>
    <x v="518"/>
    <n v="5"/>
    <n v="2"/>
    <n v="1"/>
    <n v="2"/>
    <n v="2"/>
    <n v="40"/>
    <x v="0"/>
    <x v="0"/>
    <x v="0"/>
    <x v="3"/>
    <x v="1"/>
    <x v="44"/>
    <x v="0"/>
    <x v="3"/>
    <x v="0"/>
    <x v="392"/>
    <x v="127"/>
    <d v="2024-03-10T00:00:00"/>
    <x v="0"/>
    <x v="3"/>
    <s v="Self-Referral"/>
    <s v="No"/>
    <x v="0"/>
    <x v="0"/>
    <m/>
    <m/>
    <x v="0"/>
    <n v="170.8"/>
    <n v="0"/>
    <x v="1"/>
  </r>
  <r>
    <d v="2024-02-21T00:00:00"/>
    <x v="519"/>
    <n v="5"/>
    <n v="1"/>
    <n v="4"/>
    <n v="2"/>
    <n v="1"/>
    <n v="9"/>
    <x v="1"/>
    <x v="1"/>
    <x v="1"/>
    <x v="3"/>
    <x v="0"/>
    <x v="46"/>
    <x v="1"/>
    <x v="2"/>
    <x v="0"/>
    <x v="396"/>
    <x v="56"/>
    <d v="2024-03-20T00:00:00"/>
    <x v="0"/>
    <x v="4"/>
    <s v="Physician Referral"/>
    <s v="No"/>
    <x v="0"/>
    <x v="0"/>
    <m/>
    <m/>
    <x v="0"/>
    <n v="545.29999999999995"/>
    <n v="0"/>
    <x v="1"/>
  </r>
  <r>
    <d v="2024-02-22T00:00:00"/>
    <x v="520"/>
    <n v="5"/>
    <n v="2"/>
    <n v="1"/>
    <n v="2"/>
    <n v="1"/>
    <n v="40"/>
    <x v="0"/>
    <x v="0"/>
    <x v="0"/>
    <x v="3"/>
    <x v="0"/>
    <x v="43"/>
    <x v="0"/>
    <x v="3"/>
    <x v="2"/>
    <x v="365"/>
    <x v="145"/>
    <m/>
    <x v="1"/>
    <x v="3"/>
    <s v="Self-Referral"/>
    <s v="No"/>
    <x v="0"/>
    <x v="0"/>
    <m/>
    <m/>
    <x v="2"/>
    <n v="123.9"/>
    <n v="50"/>
    <x v="1"/>
  </r>
  <r>
    <d v="2024-02-22T00:00:00"/>
    <x v="521"/>
    <n v="5"/>
    <n v="1"/>
    <n v="4"/>
    <n v="2"/>
    <n v="1"/>
    <n v="9"/>
    <x v="1"/>
    <x v="1"/>
    <x v="1"/>
    <x v="3"/>
    <x v="0"/>
    <x v="25"/>
    <x v="0"/>
    <x v="4"/>
    <x v="0"/>
    <x v="270"/>
    <x v="101"/>
    <d v="2024-03-01T00:00:00"/>
    <x v="0"/>
    <x v="4"/>
    <s v="Emergency"/>
    <s v="No"/>
    <x v="0"/>
    <x v="0"/>
    <m/>
    <m/>
    <x v="0"/>
    <n v="506.8"/>
    <n v="0"/>
    <x v="1"/>
  </r>
  <r>
    <d v="2024-02-22T00:00:00"/>
    <x v="522"/>
    <n v="5"/>
    <n v="2"/>
    <n v="1"/>
    <n v="2"/>
    <n v="1"/>
    <n v="40"/>
    <x v="0"/>
    <x v="0"/>
    <x v="0"/>
    <x v="3"/>
    <x v="0"/>
    <x v="12"/>
    <x v="0"/>
    <x v="0"/>
    <x v="0"/>
    <x v="397"/>
    <x v="119"/>
    <d v="2024-03-17T00:00:00"/>
    <x v="0"/>
    <x v="3"/>
    <s v="Self-Referral"/>
    <s v="No"/>
    <x v="0"/>
    <x v="0"/>
    <m/>
    <m/>
    <x v="0"/>
    <n v="165.2"/>
    <n v="0"/>
    <x v="1"/>
  </r>
  <r>
    <d v="2024-02-22T00:00:00"/>
    <x v="523"/>
    <n v="5"/>
    <n v="1"/>
    <n v="4"/>
    <n v="2"/>
    <n v="1"/>
    <n v="9"/>
    <x v="1"/>
    <x v="1"/>
    <x v="1"/>
    <x v="3"/>
    <x v="0"/>
    <x v="58"/>
    <x v="0"/>
    <x v="3"/>
    <x v="0"/>
    <x v="398"/>
    <x v="158"/>
    <d v="2024-03-08T00:00:00"/>
    <x v="0"/>
    <x v="4"/>
    <s v="Self-Referral"/>
    <s v="No"/>
    <x v="0"/>
    <x v="0"/>
    <m/>
    <m/>
    <x v="0"/>
    <n v="347.9"/>
    <n v="0"/>
    <x v="1"/>
  </r>
  <r>
    <d v="2024-02-22T00:00:00"/>
    <x v="524"/>
    <n v="5"/>
    <n v="2"/>
    <n v="1"/>
    <n v="2"/>
    <n v="1"/>
    <n v="40"/>
    <x v="0"/>
    <x v="0"/>
    <x v="0"/>
    <x v="3"/>
    <x v="0"/>
    <x v="22"/>
    <x v="0"/>
    <x v="0"/>
    <x v="0"/>
    <x v="399"/>
    <x v="114"/>
    <d v="2024-02-29T00:00:00"/>
    <x v="0"/>
    <x v="3"/>
    <s v="Physician Referral"/>
    <s v="No"/>
    <x v="0"/>
    <x v="0"/>
    <m/>
    <m/>
    <x v="0"/>
    <n v="785.4"/>
    <n v="0"/>
    <x v="1"/>
  </r>
  <r>
    <d v="2024-02-22T00:00:00"/>
    <x v="525"/>
    <n v="5"/>
    <n v="1"/>
    <n v="4"/>
    <n v="1"/>
    <n v="2"/>
    <n v="40"/>
    <x v="0"/>
    <x v="1"/>
    <x v="1"/>
    <x v="3"/>
    <x v="1"/>
    <x v="8"/>
    <x v="1"/>
    <x v="1"/>
    <x v="2"/>
    <x v="153"/>
    <x v="146"/>
    <m/>
    <x v="1"/>
    <x v="4"/>
    <s v="Physician Referral"/>
    <s v="No"/>
    <x v="0"/>
    <x v="0"/>
    <m/>
    <m/>
    <x v="2"/>
    <n v="375.9"/>
    <n v="50"/>
    <x v="1"/>
  </r>
  <r>
    <d v="2024-02-22T00:00:00"/>
    <x v="526"/>
    <n v="5"/>
    <n v="2"/>
    <n v="1"/>
    <n v="2"/>
    <n v="3"/>
    <n v="9"/>
    <x v="1"/>
    <x v="0"/>
    <x v="0"/>
    <x v="3"/>
    <x v="2"/>
    <x v="38"/>
    <x v="1"/>
    <x v="1"/>
    <x v="1"/>
    <x v="400"/>
    <x v="13"/>
    <m/>
    <x v="1"/>
    <x v="3"/>
    <s v="Emergency"/>
    <s v="No"/>
    <x v="0"/>
    <x v="0"/>
    <m/>
    <m/>
    <x v="3"/>
    <n v="165.2"/>
    <n v="10"/>
    <x v="1"/>
  </r>
  <r>
    <d v="2024-02-22T00:00:00"/>
    <x v="527"/>
    <n v="5"/>
    <n v="1"/>
    <n v="4"/>
    <n v="5"/>
    <n v="3"/>
    <n v="40"/>
    <x v="0"/>
    <x v="1"/>
    <x v="1"/>
    <x v="3"/>
    <x v="2"/>
    <x v="36"/>
    <x v="0"/>
    <x v="3"/>
    <x v="1"/>
    <x v="220"/>
    <x v="15"/>
    <m/>
    <x v="1"/>
    <x v="4"/>
    <s v="Self-Referral"/>
    <s v="No"/>
    <x v="0"/>
    <x v="0"/>
    <m/>
    <m/>
    <x v="1"/>
    <n v="415.1"/>
    <n v="30"/>
    <x v="1"/>
  </r>
  <r>
    <d v="2024-02-22T00:00:00"/>
    <x v="528"/>
    <n v="5"/>
    <n v="2"/>
    <n v="1"/>
    <n v="2"/>
    <n v="2"/>
    <n v="9"/>
    <x v="1"/>
    <x v="0"/>
    <x v="0"/>
    <x v="3"/>
    <x v="1"/>
    <x v="14"/>
    <x v="1"/>
    <x v="1"/>
    <x v="0"/>
    <x v="27"/>
    <x v="162"/>
    <d v="2024-03-09T00:00:00"/>
    <x v="0"/>
    <x v="3"/>
    <s v="Emergency"/>
    <s v="No"/>
    <x v="0"/>
    <x v="0"/>
    <m/>
    <m/>
    <x v="0"/>
    <n v="184.8"/>
    <n v="0"/>
    <x v="1"/>
  </r>
  <r>
    <d v="2024-02-22T00:00:00"/>
    <x v="529"/>
    <n v="5"/>
    <n v="1"/>
    <n v="4"/>
    <n v="5"/>
    <n v="2"/>
    <n v="40"/>
    <x v="0"/>
    <x v="1"/>
    <x v="1"/>
    <x v="3"/>
    <x v="1"/>
    <x v="54"/>
    <x v="0"/>
    <x v="3"/>
    <x v="2"/>
    <x v="401"/>
    <x v="78"/>
    <m/>
    <x v="1"/>
    <x v="4"/>
    <s v="Physician Referral"/>
    <s v="No"/>
    <x v="0"/>
    <x v="0"/>
    <m/>
    <m/>
    <x v="2"/>
    <n v="511.7"/>
    <n v="50"/>
    <x v="1"/>
  </r>
  <r>
    <d v="2024-02-23T00:00:00"/>
    <x v="530"/>
    <n v="5"/>
    <n v="2"/>
    <n v="1"/>
    <n v="2"/>
    <n v="2"/>
    <n v="9"/>
    <x v="1"/>
    <x v="0"/>
    <x v="0"/>
    <x v="3"/>
    <x v="1"/>
    <x v="45"/>
    <x v="1"/>
    <x v="0"/>
    <x v="2"/>
    <x v="402"/>
    <x v="108"/>
    <m/>
    <x v="1"/>
    <x v="3"/>
    <s v="Emergency"/>
    <s v="No"/>
    <x v="0"/>
    <x v="0"/>
    <m/>
    <m/>
    <x v="1"/>
    <n v="599.20000000000005"/>
    <n v="30"/>
    <x v="1"/>
  </r>
  <r>
    <d v="2024-02-23T00:00:00"/>
    <x v="531"/>
    <n v="5"/>
    <n v="1"/>
    <n v="4"/>
    <n v="3"/>
    <n v="3"/>
    <n v="40"/>
    <x v="0"/>
    <x v="1"/>
    <x v="1"/>
    <x v="3"/>
    <x v="2"/>
    <x v="56"/>
    <x v="0"/>
    <x v="2"/>
    <x v="0"/>
    <x v="297"/>
    <x v="64"/>
    <d v="2024-03-14T00:00:00"/>
    <x v="0"/>
    <x v="4"/>
    <s v="Self-Referral"/>
    <s v="No"/>
    <x v="0"/>
    <x v="0"/>
    <m/>
    <m/>
    <x v="0"/>
    <n v="646.1"/>
    <n v="0"/>
    <x v="1"/>
  </r>
  <r>
    <d v="2024-02-23T00:00:00"/>
    <x v="532"/>
    <n v="5"/>
    <n v="2"/>
    <n v="1"/>
    <n v="2"/>
    <n v="2"/>
    <n v="9"/>
    <x v="1"/>
    <x v="0"/>
    <x v="0"/>
    <x v="3"/>
    <x v="1"/>
    <x v="5"/>
    <x v="1"/>
    <x v="3"/>
    <x v="0"/>
    <x v="403"/>
    <x v="162"/>
    <m/>
    <x v="1"/>
    <x v="3"/>
    <s v="Self-Referral"/>
    <s v="No"/>
    <x v="0"/>
    <x v="0"/>
    <m/>
    <m/>
    <x v="1"/>
    <n v="312.2"/>
    <n v="30"/>
    <x v="1"/>
  </r>
  <r>
    <d v="2024-02-23T00:00:00"/>
    <x v="533"/>
    <n v="5"/>
    <n v="1"/>
    <n v="4"/>
    <n v="3"/>
    <n v="2"/>
    <n v="40"/>
    <x v="0"/>
    <x v="1"/>
    <x v="1"/>
    <x v="3"/>
    <x v="1"/>
    <x v="61"/>
    <x v="0"/>
    <x v="2"/>
    <x v="2"/>
    <x v="404"/>
    <x v="8"/>
    <m/>
    <x v="1"/>
    <x v="4"/>
    <s v="Self-Referral"/>
    <s v="No"/>
    <x v="0"/>
    <x v="0"/>
    <m/>
    <m/>
    <x v="1"/>
    <n v="522.20000000000005"/>
    <n v="30"/>
    <x v="1"/>
  </r>
  <r>
    <d v="2024-02-23T00:00:00"/>
    <x v="534"/>
    <n v="5"/>
    <n v="2"/>
    <n v="1"/>
    <n v="2"/>
    <n v="3"/>
    <n v="9"/>
    <x v="1"/>
    <x v="0"/>
    <x v="0"/>
    <x v="3"/>
    <x v="2"/>
    <x v="31"/>
    <x v="0"/>
    <x v="0"/>
    <x v="0"/>
    <x v="405"/>
    <x v="98"/>
    <m/>
    <x v="1"/>
    <x v="3"/>
    <s v="Physician Referral"/>
    <s v="No"/>
    <x v="0"/>
    <x v="0"/>
    <m/>
    <m/>
    <x v="1"/>
    <n v="172.9"/>
    <n v="30"/>
    <x v="1"/>
  </r>
  <r>
    <d v="2024-02-23T00:00:00"/>
    <x v="535"/>
    <n v="5"/>
    <n v="1"/>
    <n v="4"/>
    <n v="3"/>
    <n v="2"/>
    <n v="40"/>
    <x v="0"/>
    <x v="1"/>
    <x v="1"/>
    <x v="3"/>
    <x v="1"/>
    <x v="42"/>
    <x v="1"/>
    <x v="0"/>
    <x v="0"/>
    <x v="64"/>
    <x v="171"/>
    <d v="2024-03-21T00:00:00"/>
    <x v="0"/>
    <x v="4"/>
    <s v="Physician Referral"/>
    <s v="No"/>
    <x v="0"/>
    <x v="0"/>
    <m/>
    <m/>
    <x v="0"/>
    <n v="310.8"/>
    <n v="0"/>
    <x v="1"/>
  </r>
  <r>
    <d v="2024-02-23T00:00:00"/>
    <x v="536"/>
    <n v="5"/>
    <n v="2"/>
    <n v="1"/>
    <n v="2"/>
    <n v="1"/>
    <n v="9"/>
    <x v="1"/>
    <x v="0"/>
    <x v="0"/>
    <x v="3"/>
    <x v="0"/>
    <x v="24"/>
    <x v="1"/>
    <x v="2"/>
    <x v="0"/>
    <x v="3"/>
    <x v="160"/>
    <d v="2024-03-14T00:00:00"/>
    <x v="0"/>
    <x v="3"/>
    <s v="Self-Referral"/>
    <s v="No"/>
    <x v="0"/>
    <x v="0"/>
    <m/>
    <m/>
    <x v="0"/>
    <n v="603.4"/>
    <n v="0"/>
    <x v="1"/>
  </r>
  <r>
    <d v="2024-02-23T00:00:00"/>
    <x v="537"/>
    <n v="5"/>
    <n v="1"/>
    <n v="4"/>
    <n v="5"/>
    <n v="3"/>
    <n v="40"/>
    <x v="0"/>
    <x v="1"/>
    <x v="1"/>
    <x v="3"/>
    <x v="2"/>
    <x v="34"/>
    <x v="0"/>
    <x v="3"/>
    <x v="0"/>
    <x v="336"/>
    <x v="123"/>
    <m/>
    <x v="1"/>
    <x v="4"/>
    <s v="Physician Referral"/>
    <s v="No"/>
    <x v="0"/>
    <x v="0"/>
    <m/>
    <m/>
    <x v="1"/>
    <n v="687.4"/>
    <n v="30"/>
    <x v="1"/>
  </r>
  <r>
    <d v="2024-02-23T00:00:00"/>
    <x v="538"/>
    <n v="5"/>
    <n v="2"/>
    <n v="1"/>
    <n v="2"/>
    <n v="3"/>
    <n v="9"/>
    <x v="1"/>
    <x v="0"/>
    <x v="0"/>
    <x v="3"/>
    <x v="2"/>
    <x v="10"/>
    <x v="1"/>
    <x v="2"/>
    <x v="2"/>
    <x v="406"/>
    <x v="60"/>
    <m/>
    <x v="1"/>
    <x v="3"/>
    <s v="Emergency"/>
    <s v="No"/>
    <x v="0"/>
    <x v="0"/>
    <m/>
    <m/>
    <x v="3"/>
    <n v="725.2"/>
    <n v="10"/>
    <x v="1"/>
  </r>
  <r>
    <d v="2024-02-23T00:00:00"/>
    <x v="539"/>
    <n v="5"/>
    <n v="1"/>
    <n v="4"/>
    <n v="4"/>
    <n v="3"/>
    <n v="40"/>
    <x v="0"/>
    <x v="1"/>
    <x v="1"/>
    <x v="3"/>
    <x v="2"/>
    <x v="3"/>
    <x v="0"/>
    <x v="3"/>
    <x v="0"/>
    <x v="407"/>
    <x v="34"/>
    <d v="2024-03-07T00:00:00"/>
    <x v="0"/>
    <x v="4"/>
    <s v="Emergency"/>
    <s v="No"/>
    <x v="0"/>
    <x v="0"/>
    <m/>
    <m/>
    <x v="0"/>
    <n v="453.6"/>
    <n v="0"/>
    <x v="1"/>
  </r>
  <r>
    <d v="2024-02-24T00:00:00"/>
    <x v="540"/>
    <n v="5"/>
    <n v="2"/>
    <n v="1"/>
    <n v="2"/>
    <n v="2"/>
    <n v="9"/>
    <x v="1"/>
    <x v="0"/>
    <x v="0"/>
    <x v="3"/>
    <x v="1"/>
    <x v="30"/>
    <x v="1"/>
    <x v="3"/>
    <x v="0"/>
    <x v="408"/>
    <x v="55"/>
    <d v="2024-03-13T00:00:00"/>
    <x v="0"/>
    <x v="3"/>
    <s v="Self-Referral"/>
    <s v="No"/>
    <x v="0"/>
    <x v="0"/>
    <m/>
    <m/>
    <x v="0"/>
    <n v="597.79999999999995"/>
    <n v="0"/>
    <x v="1"/>
  </r>
  <r>
    <d v="2024-02-24T00:00:00"/>
    <x v="541"/>
    <n v="5"/>
    <n v="1"/>
    <n v="4"/>
    <n v="5"/>
    <n v="3"/>
    <n v="40"/>
    <x v="0"/>
    <x v="1"/>
    <x v="1"/>
    <x v="3"/>
    <x v="2"/>
    <x v="50"/>
    <x v="1"/>
    <x v="2"/>
    <x v="0"/>
    <x v="409"/>
    <x v="89"/>
    <d v="2024-03-23T00:00:00"/>
    <x v="0"/>
    <x v="4"/>
    <s v="Physician Referral"/>
    <s v="No"/>
    <x v="0"/>
    <x v="0"/>
    <m/>
    <m/>
    <x v="0"/>
    <n v="284.2"/>
    <n v="0"/>
    <x v="1"/>
  </r>
  <r>
    <d v="2024-02-24T00:00:00"/>
    <x v="542"/>
    <n v="5"/>
    <n v="2"/>
    <n v="1"/>
    <n v="2"/>
    <n v="1"/>
    <n v="9"/>
    <x v="1"/>
    <x v="0"/>
    <x v="0"/>
    <x v="3"/>
    <x v="0"/>
    <x v="18"/>
    <x v="0"/>
    <x v="0"/>
    <x v="0"/>
    <x v="80"/>
    <x v="4"/>
    <d v="2024-03-23T00:00:00"/>
    <x v="0"/>
    <x v="3"/>
    <s v="Self-Referral"/>
    <s v="No"/>
    <x v="0"/>
    <x v="0"/>
    <m/>
    <m/>
    <x v="0"/>
    <n v="414.4"/>
    <n v="0"/>
    <x v="1"/>
  </r>
  <r>
    <d v="2024-02-24T00:00:00"/>
    <x v="543"/>
    <n v="5"/>
    <n v="1"/>
    <n v="4"/>
    <n v="1"/>
    <n v="1"/>
    <n v="40"/>
    <x v="0"/>
    <x v="1"/>
    <x v="1"/>
    <x v="3"/>
    <x v="0"/>
    <x v="59"/>
    <x v="1"/>
    <x v="4"/>
    <x v="1"/>
    <x v="92"/>
    <x v="60"/>
    <m/>
    <x v="1"/>
    <x v="4"/>
    <s v="Emergency"/>
    <s v="No"/>
    <x v="0"/>
    <x v="0"/>
    <m/>
    <m/>
    <x v="3"/>
    <n v="722.4"/>
    <n v="10"/>
    <x v="1"/>
  </r>
  <r>
    <d v="2024-02-24T00:00:00"/>
    <x v="544"/>
    <n v="5"/>
    <n v="2"/>
    <n v="1"/>
    <n v="2"/>
    <n v="3"/>
    <n v="9"/>
    <x v="1"/>
    <x v="0"/>
    <x v="0"/>
    <x v="3"/>
    <x v="2"/>
    <x v="10"/>
    <x v="1"/>
    <x v="1"/>
    <x v="0"/>
    <x v="410"/>
    <x v="22"/>
    <d v="2024-03-07T00:00:00"/>
    <x v="0"/>
    <x v="3"/>
    <s v="Emergency"/>
    <s v="No"/>
    <x v="0"/>
    <x v="0"/>
    <m/>
    <m/>
    <x v="0"/>
    <n v="182.7"/>
    <n v="0"/>
    <x v="1"/>
  </r>
  <r>
    <d v="2024-02-24T00:00:00"/>
    <x v="545"/>
    <n v="5"/>
    <n v="1"/>
    <n v="4"/>
    <n v="1"/>
    <n v="1"/>
    <n v="40"/>
    <x v="0"/>
    <x v="1"/>
    <x v="1"/>
    <x v="3"/>
    <x v="0"/>
    <x v="17"/>
    <x v="0"/>
    <x v="4"/>
    <x v="1"/>
    <x v="411"/>
    <x v="42"/>
    <m/>
    <x v="1"/>
    <x v="4"/>
    <s v="Physician Referral"/>
    <s v="No"/>
    <x v="0"/>
    <x v="0"/>
    <m/>
    <m/>
    <x v="3"/>
    <n v="748.3"/>
    <n v="10"/>
    <x v="1"/>
  </r>
  <r>
    <d v="2024-02-24T00:00:00"/>
    <x v="546"/>
    <n v="5"/>
    <n v="2"/>
    <n v="1"/>
    <n v="2"/>
    <n v="2"/>
    <n v="40"/>
    <x v="0"/>
    <x v="0"/>
    <x v="0"/>
    <x v="3"/>
    <x v="1"/>
    <x v="34"/>
    <x v="1"/>
    <x v="0"/>
    <x v="0"/>
    <x v="293"/>
    <x v="65"/>
    <d v="2024-03-14T00:00:00"/>
    <x v="0"/>
    <x v="3"/>
    <s v="Emergency"/>
    <s v="No"/>
    <x v="0"/>
    <x v="0"/>
    <m/>
    <m/>
    <x v="0"/>
    <n v="317.8"/>
    <n v="0"/>
    <x v="1"/>
  </r>
  <r>
    <d v="2024-02-24T00:00:00"/>
    <x v="547"/>
    <n v="5"/>
    <n v="1"/>
    <n v="4"/>
    <n v="1"/>
    <n v="3"/>
    <n v="9"/>
    <x v="1"/>
    <x v="1"/>
    <x v="1"/>
    <x v="3"/>
    <x v="2"/>
    <x v="25"/>
    <x v="0"/>
    <x v="1"/>
    <x v="0"/>
    <x v="412"/>
    <x v="144"/>
    <d v="2024-03-09T00:00:00"/>
    <x v="0"/>
    <x v="4"/>
    <s v="Physician Referral"/>
    <s v="No"/>
    <x v="0"/>
    <x v="0"/>
    <m/>
    <m/>
    <x v="0"/>
    <n v="285.60000000000002"/>
    <n v="0"/>
    <x v="1"/>
  </r>
  <r>
    <d v="2024-02-24T00:00:00"/>
    <x v="548"/>
    <n v="5"/>
    <n v="2"/>
    <n v="1"/>
    <n v="2"/>
    <n v="1"/>
    <n v="40"/>
    <x v="0"/>
    <x v="0"/>
    <x v="0"/>
    <x v="3"/>
    <x v="0"/>
    <x v="8"/>
    <x v="0"/>
    <x v="2"/>
    <x v="0"/>
    <x v="75"/>
    <x v="1"/>
    <d v="2024-03-24T00:00:00"/>
    <x v="0"/>
    <x v="3"/>
    <s v="Physician Referral"/>
    <s v="No"/>
    <x v="0"/>
    <x v="0"/>
    <m/>
    <m/>
    <x v="0"/>
    <n v="494.9"/>
    <n v="0"/>
    <x v="1"/>
  </r>
  <r>
    <d v="2024-02-24T00:00:00"/>
    <x v="549"/>
    <n v="5"/>
    <n v="1"/>
    <n v="4"/>
    <n v="2"/>
    <n v="2"/>
    <n v="9"/>
    <x v="1"/>
    <x v="1"/>
    <x v="1"/>
    <x v="3"/>
    <x v="1"/>
    <x v="32"/>
    <x v="0"/>
    <x v="4"/>
    <x v="0"/>
    <x v="130"/>
    <x v="138"/>
    <d v="2024-03-22T00:00:00"/>
    <x v="0"/>
    <x v="4"/>
    <s v="Emergency"/>
    <s v="No"/>
    <x v="0"/>
    <x v="0"/>
    <m/>
    <m/>
    <x v="0"/>
    <n v="424.2"/>
    <n v="0"/>
    <x v="1"/>
  </r>
  <r>
    <d v="2024-02-25T00:00:00"/>
    <x v="550"/>
    <n v="5"/>
    <n v="2"/>
    <n v="1"/>
    <n v="2"/>
    <n v="3"/>
    <n v="40"/>
    <x v="0"/>
    <x v="0"/>
    <x v="0"/>
    <x v="3"/>
    <x v="2"/>
    <x v="6"/>
    <x v="0"/>
    <x v="3"/>
    <x v="2"/>
    <x v="413"/>
    <x v="67"/>
    <m/>
    <x v="1"/>
    <x v="3"/>
    <s v="Emergency"/>
    <s v="No"/>
    <x v="0"/>
    <x v="0"/>
    <m/>
    <m/>
    <x v="3"/>
    <n v="261.10000000000002"/>
    <n v="10"/>
    <x v="1"/>
  </r>
  <r>
    <d v="2024-02-25T00:00:00"/>
    <x v="551"/>
    <n v="5"/>
    <n v="1"/>
    <n v="4"/>
    <n v="4"/>
    <n v="3"/>
    <n v="9"/>
    <x v="1"/>
    <x v="1"/>
    <x v="1"/>
    <x v="3"/>
    <x v="2"/>
    <x v="17"/>
    <x v="0"/>
    <x v="0"/>
    <x v="1"/>
    <x v="414"/>
    <x v="108"/>
    <m/>
    <x v="1"/>
    <x v="4"/>
    <s v="Self-Referral"/>
    <s v="No"/>
    <x v="0"/>
    <x v="0"/>
    <m/>
    <m/>
    <x v="3"/>
    <n v="267.39999999999998"/>
    <n v="10"/>
    <x v="1"/>
  </r>
  <r>
    <d v="2024-02-25T00:00:00"/>
    <x v="552"/>
    <n v="5"/>
    <n v="2"/>
    <n v="1"/>
    <n v="2"/>
    <n v="3"/>
    <n v="40"/>
    <x v="0"/>
    <x v="0"/>
    <x v="0"/>
    <x v="3"/>
    <x v="2"/>
    <x v="8"/>
    <x v="1"/>
    <x v="0"/>
    <x v="2"/>
    <x v="415"/>
    <x v="105"/>
    <m/>
    <x v="1"/>
    <x v="3"/>
    <s v="Physician Referral"/>
    <s v="No"/>
    <x v="0"/>
    <x v="0"/>
    <m/>
    <m/>
    <x v="3"/>
    <n v="380.1"/>
    <n v="10"/>
    <x v="1"/>
  </r>
  <r>
    <d v="2024-02-25T00:00:00"/>
    <x v="553"/>
    <n v="5"/>
    <n v="1"/>
    <n v="4"/>
    <n v="5"/>
    <n v="1"/>
    <n v="9"/>
    <x v="1"/>
    <x v="1"/>
    <x v="1"/>
    <x v="3"/>
    <x v="0"/>
    <x v="8"/>
    <x v="0"/>
    <x v="0"/>
    <x v="0"/>
    <x v="416"/>
    <x v="80"/>
    <d v="2024-03-04T00:00:00"/>
    <x v="0"/>
    <x v="4"/>
    <s v="Self-Referral"/>
    <s v="No"/>
    <x v="0"/>
    <x v="0"/>
    <m/>
    <m/>
    <x v="0"/>
    <n v="649.6"/>
    <n v="0"/>
    <x v="1"/>
  </r>
  <r>
    <d v="2024-02-25T00:00:00"/>
    <x v="554"/>
    <n v="5"/>
    <n v="2"/>
    <n v="1"/>
    <n v="2"/>
    <n v="3"/>
    <n v="40"/>
    <x v="0"/>
    <x v="0"/>
    <x v="0"/>
    <x v="3"/>
    <x v="2"/>
    <x v="17"/>
    <x v="0"/>
    <x v="4"/>
    <x v="0"/>
    <x v="226"/>
    <x v="110"/>
    <m/>
    <x v="1"/>
    <x v="3"/>
    <s v="Physician Referral"/>
    <s v="No"/>
    <x v="0"/>
    <x v="0"/>
    <m/>
    <m/>
    <x v="2"/>
    <n v="588.70000000000005"/>
    <n v="50"/>
    <x v="1"/>
  </r>
  <r>
    <d v="2024-02-25T00:00:00"/>
    <x v="555"/>
    <n v="5"/>
    <n v="1"/>
    <n v="4"/>
    <n v="2"/>
    <n v="1"/>
    <n v="9"/>
    <x v="1"/>
    <x v="1"/>
    <x v="1"/>
    <x v="3"/>
    <x v="0"/>
    <x v="26"/>
    <x v="1"/>
    <x v="3"/>
    <x v="0"/>
    <x v="417"/>
    <x v="76"/>
    <d v="2024-03-12T00:00:00"/>
    <x v="0"/>
    <x v="4"/>
    <s v="Emergency"/>
    <s v="No"/>
    <x v="0"/>
    <x v="0"/>
    <m/>
    <m/>
    <x v="0"/>
    <n v="445.9"/>
    <n v="0"/>
    <x v="1"/>
  </r>
  <r>
    <d v="2024-02-25T00:00:00"/>
    <x v="556"/>
    <n v="5"/>
    <n v="2"/>
    <n v="1"/>
    <n v="2"/>
    <n v="2"/>
    <n v="40"/>
    <x v="0"/>
    <x v="0"/>
    <x v="0"/>
    <x v="3"/>
    <x v="1"/>
    <x v="1"/>
    <x v="1"/>
    <x v="4"/>
    <x v="0"/>
    <x v="418"/>
    <x v="114"/>
    <d v="2024-03-08T00:00:00"/>
    <x v="0"/>
    <x v="3"/>
    <s v="Physician Referral"/>
    <s v="No"/>
    <x v="0"/>
    <x v="0"/>
    <m/>
    <m/>
    <x v="0"/>
    <n v="746.9"/>
    <n v="0"/>
    <x v="1"/>
  </r>
  <r>
    <d v="2024-02-25T00:00:00"/>
    <x v="557"/>
    <n v="5"/>
    <n v="1"/>
    <n v="4"/>
    <n v="5"/>
    <n v="2"/>
    <n v="9"/>
    <x v="1"/>
    <x v="1"/>
    <x v="1"/>
    <x v="3"/>
    <x v="1"/>
    <x v="29"/>
    <x v="1"/>
    <x v="3"/>
    <x v="2"/>
    <x v="419"/>
    <x v="149"/>
    <m/>
    <x v="1"/>
    <x v="4"/>
    <s v="Self-Referral"/>
    <s v="No"/>
    <x v="0"/>
    <x v="0"/>
    <m/>
    <m/>
    <x v="2"/>
    <n v="477.4"/>
    <n v="50"/>
    <x v="1"/>
  </r>
  <r>
    <d v="2024-02-25T00:00:00"/>
    <x v="558"/>
    <n v="5"/>
    <n v="2"/>
    <n v="1"/>
    <n v="2"/>
    <n v="2"/>
    <n v="40"/>
    <x v="0"/>
    <x v="0"/>
    <x v="0"/>
    <x v="3"/>
    <x v="1"/>
    <x v="48"/>
    <x v="0"/>
    <x v="1"/>
    <x v="0"/>
    <x v="166"/>
    <x v="103"/>
    <d v="2024-03-18T00:00:00"/>
    <x v="0"/>
    <x v="3"/>
    <s v="Physician Referral"/>
    <s v="No"/>
    <x v="0"/>
    <x v="0"/>
    <m/>
    <m/>
    <x v="0"/>
    <n v="354.2"/>
    <n v="0"/>
    <x v="1"/>
  </r>
  <r>
    <d v="2024-02-25T00:00:00"/>
    <x v="559"/>
    <n v="5"/>
    <n v="1"/>
    <n v="4"/>
    <n v="2"/>
    <n v="3"/>
    <n v="9"/>
    <x v="1"/>
    <x v="1"/>
    <x v="1"/>
    <x v="3"/>
    <x v="2"/>
    <x v="3"/>
    <x v="0"/>
    <x v="2"/>
    <x v="0"/>
    <x v="420"/>
    <x v="66"/>
    <d v="2024-03-12T00:00:00"/>
    <x v="0"/>
    <x v="4"/>
    <s v="Emergency"/>
    <s v="No"/>
    <x v="0"/>
    <x v="0"/>
    <m/>
    <m/>
    <x v="0"/>
    <n v="558.6"/>
    <n v="0"/>
    <x v="1"/>
  </r>
  <r>
    <d v="2024-02-26T00:00:00"/>
    <x v="560"/>
    <n v="5"/>
    <n v="2"/>
    <n v="1"/>
    <n v="2"/>
    <n v="2"/>
    <n v="40"/>
    <x v="0"/>
    <x v="0"/>
    <x v="0"/>
    <x v="3"/>
    <x v="1"/>
    <x v="49"/>
    <x v="0"/>
    <x v="0"/>
    <x v="2"/>
    <x v="421"/>
    <x v="15"/>
    <m/>
    <x v="1"/>
    <x v="3"/>
    <s v="Self-Referral"/>
    <s v="No"/>
    <x v="0"/>
    <x v="0"/>
    <m/>
    <m/>
    <x v="2"/>
    <n v="308"/>
    <n v="50"/>
    <x v="1"/>
  </r>
  <r>
    <d v="2024-02-26T00:00:00"/>
    <x v="561"/>
    <n v="5"/>
    <n v="1"/>
    <n v="4"/>
    <n v="2"/>
    <n v="1"/>
    <n v="9"/>
    <x v="1"/>
    <x v="1"/>
    <x v="1"/>
    <x v="3"/>
    <x v="0"/>
    <x v="4"/>
    <x v="1"/>
    <x v="3"/>
    <x v="0"/>
    <x v="422"/>
    <x v="15"/>
    <d v="2024-03-18T00:00:00"/>
    <x v="0"/>
    <x v="4"/>
    <s v="Physician Referral"/>
    <s v="No"/>
    <x v="0"/>
    <x v="0"/>
    <m/>
    <m/>
    <x v="0"/>
    <n v="497"/>
    <n v="0"/>
    <x v="1"/>
  </r>
  <r>
    <d v="2024-02-26T00:00:00"/>
    <x v="562"/>
    <n v="5"/>
    <n v="2"/>
    <n v="1"/>
    <n v="2"/>
    <n v="1"/>
    <n v="40"/>
    <x v="0"/>
    <x v="0"/>
    <x v="0"/>
    <x v="3"/>
    <x v="0"/>
    <x v="22"/>
    <x v="0"/>
    <x v="4"/>
    <x v="0"/>
    <x v="106"/>
    <x v="109"/>
    <d v="2024-03-24T00:00:00"/>
    <x v="0"/>
    <x v="3"/>
    <s v="Physician Referral"/>
    <s v="No"/>
    <x v="0"/>
    <x v="0"/>
    <m/>
    <m/>
    <x v="0"/>
    <n v="328.3"/>
    <n v="0"/>
    <x v="1"/>
  </r>
  <r>
    <d v="2024-02-26T00:00:00"/>
    <x v="563"/>
    <n v="5"/>
    <n v="1"/>
    <n v="4"/>
    <n v="4"/>
    <n v="1"/>
    <n v="9"/>
    <x v="1"/>
    <x v="1"/>
    <x v="1"/>
    <x v="3"/>
    <x v="0"/>
    <x v="37"/>
    <x v="1"/>
    <x v="4"/>
    <x v="1"/>
    <x v="423"/>
    <x v="34"/>
    <m/>
    <x v="1"/>
    <x v="4"/>
    <s v="Physician Referral"/>
    <s v="No"/>
    <x v="0"/>
    <x v="0"/>
    <m/>
    <m/>
    <x v="3"/>
    <n v="489.3"/>
    <n v="10"/>
    <x v="1"/>
  </r>
  <r>
    <d v="2024-02-26T00:00:00"/>
    <x v="564"/>
    <n v="5"/>
    <n v="2"/>
    <n v="1"/>
    <n v="2"/>
    <n v="1"/>
    <n v="40"/>
    <x v="0"/>
    <x v="0"/>
    <x v="0"/>
    <x v="3"/>
    <x v="0"/>
    <x v="23"/>
    <x v="0"/>
    <x v="0"/>
    <x v="1"/>
    <x v="280"/>
    <x v="52"/>
    <m/>
    <x v="1"/>
    <x v="3"/>
    <s v="Physician Referral"/>
    <s v="No"/>
    <x v="0"/>
    <x v="0"/>
    <m/>
    <m/>
    <x v="2"/>
    <n v="525"/>
    <n v="50"/>
    <x v="1"/>
  </r>
  <r>
    <d v="2024-02-26T00:00:00"/>
    <x v="565"/>
    <n v="5"/>
    <n v="1"/>
    <n v="4"/>
    <n v="5"/>
    <n v="1"/>
    <n v="9"/>
    <x v="1"/>
    <x v="1"/>
    <x v="1"/>
    <x v="3"/>
    <x v="0"/>
    <x v="5"/>
    <x v="1"/>
    <x v="0"/>
    <x v="0"/>
    <x v="424"/>
    <x v="134"/>
    <d v="2024-03-23T00:00:00"/>
    <x v="0"/>
    <x v="4"/>
    <s v="Physician Referral"/>
    <s v="No"/>
    <x v="0"/>
    <x v="0"/>
    <m/>
    <m/>
    <x v="0"/>
    <n v="332.5"/>
    <n v="0"/>
    <x v="1"/>
  </r>
  <r>
    <d v="2024-02-26T00:00:00"/>
    <x v="566"/>
    <n v="5"/>
    <n v="2"/>
    <n v="1"/>
    <n v="2"/>
    <n v="1"/>
    <n v="40"/>
    <x v="0"/>
    <x v="0"/>
    <x v="0"/>
    <x v="3"/>
    <x v="0"/>
    <x v="13"/>
    <x v="0"/>
    <x v="0"/>
    <x v="1"/>
    <x v="425"/>
    <x v="139"/>
    <m/>
    <x v="1"/>
    <x v="3"/>
    <s v="Emergency"/>
    <s v="No"/>
    <x v="0"/>
    <x v="0"/>
    <m/>
    <m/>
    <x v="1"/>
    <n v="486.5"/>
    <n v="30"/>
    <x v="1"/>
  </r>
  <r>
    <d v="2024-02-26T00:00:00"/>
    <x v="567"/>
    <n v="5"/>
    <n v="1"/>
    <n v="4"/>
    <n v="5"/>
    <n v="2"/>
    <n v="40"/>
    <x v="0"/>
    <x v="1"/>
    <x v="1"/>
    <x v="3"/>
    <x v="1"/>
    <x v="22"/>
    <x v="0"/>
    <x v="1"/>
    <x v="0"/>
    <x v="426"/>
    <x v="14"/>
    <d v="2024-03-13T00:00:00"/>
    <x v="0"/>
    <x v="4"/>
    <s v="Emergency"/>
    <s v="No"/>
    <x v="0"/>
    <x v="0"/>
    <m/>
    <m/>
    <x v="0"/>
    <n v="525.70000000000005"/>
    <n v="0"/>
    <x v="1"/>
  </r>
  <r>
    <d v="2024-02-26T00:00:00"/>
    <x v="568"/>
    <n v="5"/>
    <n v="2"/>
    <n v="1"/>
    <n v="2"/>
    <n v="3"/>
    <n v="9"/>
    <x v="1"/>
    <x v="0"/>
    <x v="0"/>
    <x v="3"/>
    <x v="2"/>
    <x v="19"/>
    <x v="0"/>
    <x v="2"/>
    <x v="1"/>
    <x v="166"/>
    <x v="70"/>
    <m/>
    <x v="1"/>
    <x v="3"/>
    <s v="Self-Referral"/>
    <s v="No"/>
    <x v="0"/>
    <x v="0"/>
    <m/>
    <m/>
    <x v="2"/>
    <n v="296.10000000000002"/>
    <n v="50"/>
    <x v="1"/>
  </r>
  <r>
    <d v="2024-02-26T00:00:00"/>
    <x v="569"/>
    <n v="5"/>
    <n v="1"/>
    <n v="4"/>
    <n v="3"/>
    <n v="1"/>
    <n v="40"/>
    <x v="0"/>
    <x v="1"/>
    <x v="1"/>
    <x v="3"/>
    <x v="0"/>
    <x v="19"/>
    <x v="1"/>
    <x v="3"/>
    <x v="0"/>
    <x v="361"/>
    <x v="169"/>
    <d v="2024-03-14T00:00:00"/>
    <x v="0"/>
    <x v="4"/>
    <s v="Physician Referral"/>
    <s v="No"/>
    <x v="0"/>
    <x v="0"/>
    <m/>
    <m/>
    <x v="0"/>
    <n v="792.4"/>
    <n v="0"/>
    <x v="1"/>
  </r>
  <r>
    <d v="2024-02-27T00:00:00"/>
    <x v="570"/>
    <n v="5"/>
    <n v="2"/>
    <n v="1"/>
    <n v="2"/>
    <n v="2"/>
    <n v="9"/>
    <x v="1"/>
    <x v="0"/>
    <x v="0"/>
    <x v="3"/>
    <x v="1"/>
    <x v="57"/>
    <x v="1"/>
    <x v="0"/>
    <x v="2"/>
    <x v="427"/>
    <x v="72"/>
    <m/>
    <x v="1"/>
    <x v="3"/>
    <s v="Emergency"/>
    <s v="No"/>
    <x v="0"/>
    <x v="0"/>
    <m/>
    <m/>
    <x v="3"/>
    <n v="99.4"/>
    <n v="10"/>
    <x v="1"/>
  </r>
  <r>
    <d v="2024-02-27T00:00:00"/>
    <x v="571"/>
    <n v="5"/>
    <n v="1"/>
    <n v="4"/>
    <n v="3"/>
    <n v="2"/>
    <n v="40"/>
    <x v="0"/>
    <x v="1"/>
    <x v="1"/>
    <x v="3"/>
    <x v="1"/>
    <x v="0"/>
    <x v="0"/>
    <x v="3"/>
    <x v="0"/>
    <x v="428"/>
    <x v="158"/>
    <m/>
    <x v="1"/>
    <x v="4"/>
    <s v="Emergency"/>
    <s v="No"/>
    <x v="0"/>
    <x v="0"/>
    <m/>
    <m/>
    <x v="3"/>
    <n v="301"/>
    <n v="10"/>
    <x v="1"/>
  </r>
  <r>
    <d v="2024-02-27T00:00:00"/>
    <x v="572"/>
    <n v="5"/>
    <n v="2"/>
    <n v="1"/>
    <n v="2"/>
    <n v="1"/>
    <n v="9"/>
    <x v="1"/>
    <x v="0"/>
    <x v="0"/>
    <x v="3"/>
    <x v="0"/>
    <x v="41"/>
    <x v="0"/>
    <x v="4"/>
    <x v="0"/>
    <x v="424"/>
    <x v="29"/>
    <d v="2024-03-25T00:00:00"/>
    <x v="0"/>
    <x v="3"/>
    <s v="Physician Referral"/>
    <s v="No"/>
    <x v="0"/>
    <x v="0"/>
    <m/>
    <m/>
    <x v="0"/>
    <n v="282.8"/>
    <n v="0"/>
    <x v="1"/>
  </r>
  <r>
    <d v="2024-02-27T00:00:00"/>
    <x v="573"/>
    <n v="5"/>
    <n v="1"/>
    <n v="4"/>
    <n v="5"/>
    <n v="2"/>
    <n v="40"/>
    <x v="0"/>
    <x v="1"/>
    <x v="1"/>
    <x v="3"/>
    <x v="1"/>
    <x v="48"/>
    <x v="0"/>
    <x v="2"/>
    <x v="1"/>
    <x v="429"/>
    <x v="42"/>
    <m/>
    <x v="1"/>
    <x v="4"/>
    <s v="Self-Referral"/>
    <s v="No"/>
    <x v="0"/>
    <x v="0"/>
    <m/>
    <m/>
    <x v="3"/>
    <n v="295.39999999999998"/>
    <n v="10"/>
    <x v="1"/>
  </r>
  <r>
    <d v="2024-02-27T00:00:00"/>
    <x v="574"/>
    <n v="5"/>
    <n v="2"/>
    <n v="1"/>
    <n v="2"/>
    <n v="1"/>
    <n v="9"/>
    <x v="1"/>
    <x v="0"/>
    <x v="0"/>
    <x v="3"/>
    <x v="0"/>
    <x v="54"/>
    <x v="1"/>
    <x v="2"/>
    <x v="0"/>
    <x v="430"/>
    <x v="172"/>
    <m/>
    <x v="1"/>
    <x v="3"/>
    <s v="Physician Referral"/>
    <s v="No"/>
    <x v="0"/>
    <x v="0"/>
    <m/>
    <m/>
    <x v="3"/>
    <n v="143.5"/>
    <n v="10"/>
    <x v="1"/>
  </r>
  <r>
    <d v="2024-02-27T00:00:00"/>
    <x v="575"/>
    <n v="5"/>
    <n v="1"/>
    <n v="4"/>
    <n v="3"/>
    <n v="3"/>
    <n v="40"/>
    <x v="0"/>
    <x v="1"/>
    <x v="1"/>
    <x v="3"/>
    <x v="2"/>
    <x v="59"/>
    <x v="0"/>
    <x v="3"/>
    <x v="0"/>
    <x v="431"/>
    <x v="71"/>
    <d v="2024-03-06T00:00:00"/>
    <x v="0"/>
    <x v="4"/>
    <s v="Self-Referral"/>
    <s v="No"/>
    <x v="0"/>
    <x v="0"/>
    <m/>
    <m/>
    <x v="0"/>
    <n v="382.2"/>
    <n v="0"/>
    <x v="1"/>
  </r>
  <r>
    <d v="2024-02-27T00:00:00"/>
    <x v="576"/>
    <n v="5"/>
    <n v="2"/>
    <n v="1"/>
    <n v="2"/>
    <n v="1"/>
    <n v="9"/>
    <x v="1"/>
    <x v="0"/>
    <x v="0"/>
    <x v="3"/>
    <x v="0"/>
    <x v="1"/>
    <x v="0"/>
    <x v="4"/>
    <x v="2"/>
    <x v="432"/>
    <x v="30"/>
    <m/>
    <x v="1"/>
    <x v="3"/>
    <s v="Self-Referral"/>
    <s v="No"/>
    <x v="0"/>
    <x v="0"/>
    <m/>
    <m/>
    <x v="1"/>
    <n v="221.2"/>
    <n v="30"/>
    <x v="1"/>
  </r>
  <r>
    <d v="2024-02-27T00:00:00"/>
    <x v="577"/>
    <n v="5"/>
    <n v="1"/>
    <n v="4"/>
    <n v="5"/>
    <n v="3"/>
    <n v="40"/>
    <x v="0"/>
    <x v="1"/>
    <x v="1"/>
    <x v="3"/>
    <x v="2"/>
    <x v="20"/>
    <x v="0"/>
    <x v="4"/>
    <x v="2"/>
    <x v="433"/>
    <x v="30"/>
    <m/>
    <x v="1"/>
    <x v="4"/>
    <s v="Emergency"/>
    <s v="No"/>
    <x v="0"/>
    <x v="0"/>
    <m/>
    <m/>
    <x v="3"/>
    <n v="665.7"/>
    <n v="10"/>
    <x v="1"/>
  </r>
  <r>
    <d v="2024-02-27T00:00:00"/>
    <x v="578"/>
    <n v="5"/>
    <n v="2"/>
    <n v="1"/>
    <n v="2"/>
    <n v="2"/>
    <n v="9"/>
    <x v="1"/>
    <x v="0"/>
    <x v="0"/>
    <x v="3"/>
    <x v="1"/>
    <x v="33"/>
    <x v="0"/>
    <x v="1"/>
    <x v="0"/>
    <x v="218"/>
    <x v="60"/>
    <m/>
    <x v="1"/>
    <x v="3"/>
    <s v="Self-Referral"/>
    <s v="No"/>
    <x v="0"/>
    <x v="0"/>
    <m/>
    <m/>
    <x v="1"/>
    <n v="619.5"/>
    <n v="30"/>
    <x v="1"/>
  </r>
  <r>
    <d v="2024-02-27T00:00:00"/>
    <x v="579"/>
    <n v="5"/>
    <n v="1"/>
    <n v="4"/>
    <n v="3"/>
    <n v="2"/>
    <n v="40"/>
    <x v="0"/>
    <x v="1"/>
    <x v="1"/>
    <x v="3"/>
    <x v="1"/>
    <x v="46"/>
    <x v="1"/>
    <x v="0"/>
    <x v="0"/>
    <x v="130"/>
    <x v="54"/>
    <d v="2024-03-26T00:00:00"/>
    <x v="0"/>
    <x v="4"/>
    <s v="Emergency"/>
    <s v="No"/>
    <x v="0"/>
    <x v="0"/>
    <m/>
    <m/>
    <x v="0"/>
    <n v="455"/>
    <n v="0"/>
    <x v="1"/>
  </r>
  <r>
    <d v="2024-02-28T00:00:00"/>
    <x v="580"/>
    <n v="5"/>
    <n v="2"/>
    <n v="1"/>
    <n v="2"/>
    <n v="1"/>
    <n v="9"/>
    <x v="1"/>
    <x v="0"/>
    <x v="0"/>
    <x v="3"/>
    <x v="0"/>
    <x v="35"/>
    <x v="1"/>
    <x v="4"/>
    <x v="0"/>
    <x v="314"/>
    <x v="89"/>
    <m/>
    <x v="1"/>
    <x v="3"/>
    <s v="Emergency"/>
    <s v="No"/>
    <x v="0"/>
    <x v="0"/>
    <m/>
    <m/>
    <x v="3"/>
    <n v="389.2"/>
    <n v="10"/>
    <x v="1"/>
  </r>
  <r>
    <d v="2024-02-28T00:00:00"/>
    <x v="581"/>
    <n v="5"/>
    <n v="1"/>
    <n v="4"/>
    <n v="2"/>
    <n v="2"/>
    <n v="40"/>
    <x v="0"/>
    <x v="1"/>
    <x v="1"/>
    <x v="3"/>
    <x v="1"/>
    <x v="15"/>
    <x v="0"/>
    <x v="0"/>
    <x v="0"/>
    <x v="434"/>
    <x v="153"/>
    <d v="2024-03-15T00:00:00"/>
    <x v="0"/>
    <x v="4"/>
    <s v="Physician Referral"/>
    <s v="No"/>
    <x v="0"/>
    <x v="0"/>
    <m/>
    <m/>
    <x v="0"/>
    <n v="107.8"/>
    <n v="0"/>
    <x v="1"/>
  </r>
  <r>
    <d v="2024-02-28T00:00:00"/>
    <x v="582"/>
    <n v="5"/>
    <n v="2"/>
    <n v="1"/>
    <n v="2"/>
    <n v="2"/>
    <n v="9"/>
    <x v="1"/>
    <x v="0"/>
    <x v="0"/>
    <x v="3"/>
    <x v="1"/>
    <x v="1"/>
    <x v="0"/>
    <x v="0"/>
    <x v="0"/>
    <x v="435"/>
    <x v="64"/>
    <d v="2024-03-26T00:00:00"/>
    <x v="0"/>
    <x v="3"/>
    <s v="Physician Referral"/>
    <s v="No"/>
    <x v="0"/>
    <x v="0"/>
    <m/>
    <m/>
    <x v="0"/>
    <n v="649.6"/>
    <n v="0"/>
    <x v="1"/>
  </r>
  <r>
    <d v="2024-02-28T00:00:00"/>
    <x v="583"/>
    <n v="5"/>
    <n v="1"/>
    <n v="4"/>
    <n v="5"/>
    <n v="3"/>
    <n v="40"/>
    <x v="0"/>
    <x v="1"/>
    <x v="1"/>
    <x v="3"/>
    <x v="2"/>
    <x v="31"/>
    <x v="1"/>
    <x v="3"/>
    <x v="0"/>
    <x v="341"/>
    <x v="39"/>
    <m/>
    <x v="1"/>
    <x v="4"/>
    <s v="Self-Referral"/>
    <s v="No"/>
    <x v="0"/>
    <x v="0"/>
    <m/>
    <m/>
    <x v="2"/>
    <n v="275.8"/>
    <n v="50"/>
    <x v="1"/>
  </r>
  <r>
    <d v="2024-02-28T00:00:00"/>
    <x v="584"/>
    <n v="5"/>
    <n v="2"/>
    <n v="1"/>
    <n v="2"/>
    <n v="1"/>
    <n v="9"/>
    <x v="1"/>
    <x v="0"/>
    <x v="0"/>
    <x v="3"/>
    <x v="0"/>
    <x v="58"/>
    <x v="1"/>
    <x v="0"/>
    <x v="0"/>
    <x v="436"/>
    <x v="28"/>
    <d v="2024-03-17T00:00:00"/>
    <x v="0"/>
    <x v="3"/>
    <s v="Physician Referral"/>
    <s v="No"/>
    <x v="0"/>
    <x v="0"/>
    <m/>
    <m/>
    <x v="0"/>
    <n v="520.1"/>
    <n v="0"/>
    <x v="1"/>
  </r>
  <r>
    <d v="2024-02-28T00:00:00"/>
    <x v="585"/>
    <n v="5"/>
    <n v="1"/>
    <n v="4"/>
    <n v="1"/>
    <n v="1"/>
    <n v="40"/>
    <x v="0"/>
    <x v="1"/>
    <x v="1"/>
    <x v="3"/>
    <x v="0"/>
    <x v="43"/>
    <x v="0"/>
    <x v="3"/>
    <x v="0"/>
    <x v="140"/>
    <x v="165"/>
    <d v="2024-03-16T00:00:00"/>
    <x v="0"/>
    <x v="4"/>
    <s v="Physician Referral"/>
    <s v="No"/>
    <x v="0"/>
    <x v="0"/>
    <m/>
    <m/>
    <x v="0"/>
    <n v="470.4"/>
    <n v="0"/>
    <x v="1"/>
  </r>
  <r>
    <d v="2024-02-28T00:00:00"/>
    <x v="586"/>
    <n v="5"/>
    <n v="2"/>
    <n v="1"/>
    <n v="2"/>
    <n v="3"/>
    <n v="9"/>
    <x v="1"/>
    <x v="0"/>
    <x v="0"/>
    <x v="3"/>
    <x v="2"/>
    <x v="22"/>
    <x v="1"/>
    <x v="2"/>
    <x v="0"/>
    <x v="437"/>
    <x v="82"/>
    <d v="2024-03-27T00:00:00"/>
    <x v="0"/>
    <x v="3"/>
    <s v="Self-Referral"/>
    <s v="No"/>
    <x v="0"/>
    <x v="0"/>
    <m/>
    <m/>
    <x v="0"/>
    <n v="298.89999999999998"/>
    <n v="0"/>
    <x v="1"/>
  </r>
  <r>
    <d v="2024-02-28T00:00:00"/>
    <x v="587"/>
    <n v="5"/>
    <n v="1"/>
    <n v="4"/>
    <n v="1"/>
    <n v="3"/>
    <n v="40"/>
    <x v="0"/>
    <x v="1"/>
    <x v="1"/>
    <x v="3"/>
    <x v="2"/>
    <x v="29"/>
    <x v="1"/>
    <x v="4"/>
    <x v="0"/>
    <x v="438"/>
    <x v="55"/>
    <d v="2024-03-20T00:00:00"/>
    <x v="0"/>
    <x v="4"/>
    <s v="Physician Referral"/>
    <s v="No"/>
    <x v="0"/>
    <x v="0"/>
    <m/>
    <m/>
    <x v="0"/>
    <n v="446.6"/>
    <n v="0"/>
    <x v="1"/>
  </r>
  <r>
    <d v="2024-02-28T00:00:00"/>
    <x v="588"/>
    <n v="5"/>
    <n v="2"/>
    <n v="1"/>
    <n v="2"/>
    <n v="3"/>
    <n v="40"/>
    <x v="0"/>
    <x v="0"/>
    <x v="0"/>
    <x v="3"/>
    <x v="2"/>
    <x v="20"/>
    <x v="0"/>
    <x v="3"/>
    <x v="0"/>
    <x v="439"/>
    <x v="70"/>
    <m/>
    <x v="1"/>
    <x v="3"/>
    <s v="Emergency"/>
    <s v="No"/>
    <x v="0"/>
    <x v="0"/>
    <m/>
    <m/>
    <x v="1"/>
    <n v="444.5"/>
    <n v="30"/>
    <x v="1"/>
  </r>
  <r>
    <d v="2024-02-28T00:00:00"/>
    <x v="589"/>
    <n v="5"/>
    <n v="1"/>
    <n v="4"/>
    <n v="1"/>
    <n v="1"/>
    <n v="9"/>
    <x v="1"/>
    <x v="1"/>
    <x v="1"/>
    <x v="3"/>
    <x v="0"/>
    <x v="9"/>
    <x v="1"/>
    <x v="1"/>
    <x v="1"/>
    <x v="83"/>
    <x v="91"/>
    <m/>
    <x v="1"/>
    <x v="4"/>
    <s v="Physician Referral"/>
    <s v="No"/>
    <x v="0"/>
    <x v="0"/>
    <m/>
    <m/>
    <x v="2"/>
    <n v="429.1"/>
    <n v="50"/>
    <x v="1"/>
  </r>
  <r>
    <d v="2024-02-29T00:00:00"/>
    <x v="590"/>
    <n v="5"/>
    <n v="2"/>
    <n v="1"/>
    <n v="2"/>
    <n v="3"/>
    <n v="40"/>
    <x v="0"/>
    <x v="0"/>
    <x v="0"/>
    <x v="3"/>
    <x v="2"/>
    <x v="47"/>
    <x v="1"/>
    <x v="3"/>
    <x v="2"/>
    <x v="440"/>
    <x v="40"/>
    <m/>
    <x v="1"/>
    <x v="3"/>
    <s v="Physician Referral"/>
    <s v="No"/>
    <x v="0"/>
    <x v="0"/>
    <m/>
    <m/>
    <x v="3"/>
    <n v="333.9"/>
    <n v="10"/>
    <x v="1"/>
  </r>
  <r>
    <d v="2024-02-29T00:00:00"/>
    <x v="591"/>
    <n v="5"/>
    <n v="1"/>
    <n v="4"/>
    <n v="5"/>
    <n v="1"/>
    <n v="9"/>
    <x v="1"/>
    <x v="1"/>
    <x v="1"/>
    <x v="3"/>
    <x v="0"/>
    <x v="60"/>
    <x v="0"/>
    <x v="0"/>
    <x v="0"/>
    <x v="441"/>
    <x v="17"/>
    <d v="2024-03-10T00:00:00"/>
    <x v="0"/>
    <x v="4"/>
    <s v="Physician Referral"/>
    <s v="No"/>
    <x v="0"/>
    <x v="0"/>
    <m/>
    <m/>
    <x v="0"/>
    <n v="258.3"/>
    <n v="0"/>
    <x v="1"/>
  </r>
  <r>
    <d v="2024-02-29T00:00:00"/>
    <x v="592"/>
    <n v="5"/>
    <n v="2"/>
    <n v="1"/>
    <n v="2"/>
    <n v="3"/>
    <n v="40"/>
    <x v="0"/>
    <x v="0"/>
    <x v="0"/>
    <x v="3"/>
    <x v="2"/>
    <x v="9"/>
    <x v="0"/>
    <x v="1"/>
    <x v="0"/>
    <x v="442"/>
    <x v="155"/>
    <d v="2024-03-11T00:00:00"/>
    <x v="0"/>
    <x v="3"/>
    <s v="Emergency"/>
    <s v="No"/>
    <x v="0"/>
    <x v="0"/>
    <m/>
    <m/>
    <x v="0"/>
    <n v="392"/>
    <n v="0"/>
    <x v="1"/>
  </r>
  <r>
    <d v="2024-02-29T00:00:00"/>
    <x v="593"/>
    <n v="5"/>
    <n v="1"/>
    <n v="4"/>
    <n v="2"/>
    <n v="2"/>
    <n v="9"/>
    <x v="1"/>
    <x v="1"/>
    <x v="1"/>
    <x v="3"/>
    <x v="1"/>
    <x v="30"/>
    <x v="1"/>
    <x v="0"/>
    <x v="2"/>
    <x v="14"/>
    <x v="22"/>
    <m/>
    <x v="1"/>
    <x v="4"/>
    <s v="Self-Referral"/>
    <s v="No"/>
    <x v="0"/>
    <x v="0"/>
    <m/>
    <m/>
    <x v="1"/>
    <n v="413.7"/>
    <n v="30"/>
    <x v="1"/>
  </r>
  <r>
    <d v="2024-02-29T00:00:00"/>
    <x v="594"/>
    <n v="5"/>
    <n v="2"/>
    <n v="1"/>
    <n v="2"/>
    <n v="1"/>
    <n v="40"/>
    <x v="0"/>
    <x v="0"/>
    <x v="0"/>
    <x v="3"/>
    <x v="0"/>
    <x v="8"/>
    <x v="0"/>
    <x v="1"/>
    <x v="0"/>
    <x v="443"/>
    <x v="56"/>
    <d v="2024-03-07T00:00:00"/>
    <x v="0"/>
    <x v="3"/>
    <s v="Emergency"/>
    <s v="No"/>
    <x v="0"/>
    <x v="0"/>
    <m/>
    <m/>
    <x v="0"/>
    <n v="630.70000000000005"/>
    <n v="0"/>
    <x v="1"/>
  </r>
  <r>
    <d v="2024-02-29T00:00:00"/>
    <x v="595"/>
    <n v="5"/>
    <n v="1"/>
    <n v="4"/>
    <n v="3"/>
    <n v="1"/>
    <n v="9"/>
    <x v="1"/>
    <x v="1"/>
    <x v="1"/>
    <x v="3"/>
    <x v="0"/>
    <x v="35"/>
    <x v="1"/>
    <x v="3"/>
    <x v="1"/>
    <x v="444"/>
    <x v="82"/>
    <m/>
    <x v="1"/>
    <x v="4"/>
    <s v="Self-Referral"/>
    <s v="No"/>
    <x v="0"/>
    <x v="0"/>
    <m/>
    <m/>
    <x v="2"/>
    <n v="338.1"/>
    <n v="50"/>
    <x v="1"/>
  </r>
  <r>
    <d v="2024-02-29T00:00:00"/>
    <x v="596"/>
    <n v="5"/>
    <n v="2"/>
    <n v="1"/>
    <n v="2"/>
    <n v="1"/>
    <n v="40"/>
    <x v="0"/>
    <x v="0"/>
    <x v="0"/>
    <x v="3"/>
    <x v="0"/>
    <x v="44"/>
    <x v="0"/>
    <x v="0"/>
    <x v="0"/>
    <x v="445"/>
    <x v="45"/>
    <d v="2024-03-07T00:00:00"/>
    <x v="0"/>
    <x v="3"/>
    <s v="Emergency"/>
    <s v="No"/>
    <x v="0"/>
    <x v="0"/>
    <m/>
    <m/>
    <x v="0"/>
    <n v="684.6"/>
    <n v="0"/>
    <x v="1"/>
  </r>
  <r>
    <d v="2024-02-29T00:00:00"/>
    <x v="597"/>
    <n v="5"/>
    <n v="1"/>
    <n v="4"/>
    <n v="2"/>
    <n v="2"/>
    <n v="9"/>
    <x v="1"/>
    <x v="1"/>
    <x v="1"/>
    <x v="3"/>
    <x v="1"/>
    <x v="37"/>
    <x v="1"/>
    <x v="3"/>
    <x v="2"/>
    <x v="446"/>
    <x v="104"/>
    <m/>
    <x v="1"/>
    <x v="4"/>
    <s v="Physician Referral"/>
    <s v="No"/>
    <x v="0"/>
    <x v="0"/>
    <m/>
    <m/>
    <x v="1"/>
    <n v="291.2"/>
    <n v="30"/>
    <x v="1"/>
  </r>
  <r>
    <d v="2024-02-29T00:00:00"/>
    <x v="598"/>
    <n v="5"/>
    <n v="2"/>
    <n v="1"/>
    <n v="2"/>
    <n v="2"/>
    <n v="40"/>
    <x v="0"/>
    <x v="0"/>
    <x v="0"/>
    <x v="3"/>
    <x v="1"/>
    <x v="44"/>
    <x v="0"/>
    <x v="4"/>
    <x v="1"/>
    <x v="390"/>
    <x v="139"/>
    <m/>
    <x v="1"/>
    <x v="3"/>
    <s v="Emergency"/>
    <s v="No"/>
    <x v="0"/>
    <x v="0"/>
    <m/>
    <m/>
    <x v="1"/>
    <n v="666.4"/>
    <n v="30"/>
    <x v="1"/>
  </r>
  <r>
    <d v="2024-02-29T00:00:00"/>
    <x v="599"/>
    <n v="5"/>
    <n v="1"/>
    <n v="4"/>
    <n v="5"/>
    <n v="1"/>
    <n v="9"/>
    <x v="1"/>
    <x v="1"/>
    <x v="1"/>
    <x v="3"/>
    <x v="0"/>
    <x v="13"/>
    <x v="1"/>
    <x v="1"/>
    <x v="0"/>
    <x v="447"/>
    <x v="172"/>
    <m/>
    <x v="1"/>
    <x v="4"/>
    <s v="Self-Referral"/>
    <s v="No"/>
    <x v="0"/>
    <x v="0"/>
    <m/>
    <m/>
    <x v="3"/>
    <n v="557.9"/>
    <n v="10"/>
    <x v="1"/>
  </r>
  <r>
    <d v="2024-03-01T00:00:00"/>
    <x v="600"/>
    <n v="5"/>
    <n v="2"/>
    <n v="1"/>
    <n v="2"/>
    <n v="3"/>
    <n v="40"/>
    <x v="0"/>
    <x v="0"/>
    <x v="0"/>
    <x v="3"/>
    <x v="2"/>
    <x v="32"/>
    <x v="1"/>
    <x v="2"/>
    <x v="0"/>
    <x v="448"/>
    <x v="143"/>
    <d v="2024-03-17T00:00:00"/>
    <x v="0"/>
    <x v="3"/>
    <s v="Physician Referral"/>
    <s v="No"/>
    <x v="0"/>
    <x v="0"/>
    <m/>
    <m/>
    <x v="0"/>
    <n v="144.19999999999999"/>
    <n v="0"/>
    <x v="2"/>
  </r>
  <r>
    <d v="2024-03-01T00:00:00"/>
    <x v="601"/>
    <n v="5"/>
    <n v="1"/>
    <n v="4"/>
    <n v="2"/>
    <n v="1"/>
    <n v="9"/>
    <x v="1"/>
    <x v="1"/>
    <x v="1"/>
    <x v="3"/>
    <x v="0"/>
    <x v="10"/>
    <x v="1"/>
    <x v="2"/>
    <x v="0"/>
    <x v="449"/>
    <x v="8"/>
    <m/>
    <x v="1"/>
    <x v="4"/>
    <s v="Self-Referral"/>
    <s v="No"/>
    <x v="0"/>
    <x v="0"/>
    <m/>
    <m/>
    <x v="2"/>
    <n v="618.1"/>
    <n v="50"/>
    <x v="2"/>
  </r>
  <r>
    <d v="2024-03-01T00:00:00"/>
    <x v="602"/>
    <n v="5"/>
    <n v="2"/>
    <n v="1"/>
    <n v="2"/>
    <n v="1"/>
    <n v="40"/>
    <x v="0"/>
    <x v="0"/>
    <x v="0"/>
    <x v="3"/>
    <x v="0"/>
    <x v="39"/>
    <x v="0"/>
    <x v="3"/>
    <x v="0"/>
    <x v="450"/>
    <x v="104"/>
    <d v="2024-03-11T00:00:00"/>
    <x v="0"/>
    <x v="3"/>
    <s v="Physician Referral"/>
    <s v="No"/>
    <x v="0"/>
    <x v="0"/>
    <m/>
    <m/>
    <x v="0"/>
    <n v="245"/>
    <n v="0"/>
    <x v="2"/>
  </r>
  <r>
    <d v="2024-03-01T00:00:00"/>
    <x v="603"/>
    <n v="5"/>
    <n v="1"/>
    <n v="4"/>
    <n v="1"/>
    <n v="2"/>
    <n v="9"/>
    <x v="1"/>
    <x v="1"/>
    <x v="1"/>
    <x v="3"/>
    <x v="1"/>
    <x v="24"/>
    <x v="0"/>
    <x v="1"/>
    <x v="0"/>
    <x v="451"/>
    <x v="33"/>
    <d v="2024-03-20T00:00:00"/>
    <x v="0"/>
    <x v="4"/>
    <s v="Physician Referral"/>
    <s v="No"/>
    <x v="0"/>
    <x v="0"/>
    <m/>
    <m/>
    <x v="0"/>
    <n v="728.7"/>
    <n v="0"/>
    <x v="2"/>
  </r>
  <r>
    <d v="2024-03-01T00:00:00"/>
    <x v="604"/>
    <n v="5"/>
    <n v="2"/>
    <n v="1"/>
    <n v="2"/>
    <n v="2"/>
    <n v="40"/>
    <x v="0"/>
    <x v="0"/>
    <x v="0"/>
    <x v="3"/>
    <x v="1"/>
    <x v="13"/>
    <x v="1"/>
    <x v="1"/>
    <x v="2"/>
    <x v="452"/>
    <x v="60"/>
    <m/>
    <x v="1"/>
    <x v="3"/>
    <s v="Emergency"/>
    <s v="No"/>
    <x v="0"/>
    <x v="0"/>
    <m/>
    <m/>
    <x v="2"/>
    <n v="648.20000000000005"/>
    <n v="50"/>
    <x v="2"/>
  </r>
  <r>
    <d v="2024-03-01T00:00:00"/>
    <x v="605"/>
    <n v="5"/>
    <n v="1"/>
    <n v="4"/>
    <n v="3"/>
    <n v="3"/>
    <n v="9"/>
    <x v="1"/>
    <x v="1"/>
    <x v="1"/>
    <x v="3"/>
    <x v="2"/>
    <x v="56"/>
    <x v="1"/>
    <x v="3"/>
    <x v="1"/>
    <x v="23"/>
    <x v="75"/>
    <m/>
    <x v="1"/>
    <x v="4"/>
    <s v="Self-Referral"/>
    <s v="No"/>
    <x v="0"/>
    <x v="0"/>
    <m/>
    <m/>
    <x v="1"/>
    <n v="228.9"/>
    <n v="30"/>
    <x v="2"/>
  </r>
  <r>
    <d v="2024-03-01T00:00:00"/>
    <x v="606"/>
    <n v="5"/>
    <n v="2"/>
    <n v="1"/>
    <n v="2"/>
    <n v="3"/>
    <n v="40"/>
    <x v="0"/>
    <x v="0"/>
    <x v="0"/>
    <x v="3"/>
    <x v="2"/>
    <x v="8"/>
    <x v="0"/>
    <x v="2"/>
    <x v="0"/>
    <x v="453"/>
    <x v="89"/>
    <d v="2024-03-21T00:00:00"/>
    <x v="0"/>
    <x v="3"/>
    <s v="Emergency"/>
    <s v="No"/>
    <x v="0"/>
    <x v="0"/>
    <m/>
    <m/>
    <x v="0"/>
    <n v="518"/>
    <n v="0"/>
    <x v="2"/>
  </r>
  <r>
    <d v="2024-03-01T00:00:00"/>
    <x v="607"/>
    <n v="5"/>
    <n v="1"/>
    <n v="4"/>
    <n v="4"/>
    <n v="1"/>
    <n v="9"/>
    <x v="1"/>
    <x v="1"/>
    <x v="1"/>
    <x v="3"/>
    <x v="0"/>
    <x v="8"/>
    <x v="0"/>
    <x v="4"/>
    <x v="0"/>
    <x v="98"/>
    <x v="106"/>
    <d v="2024-03-26T00:00:00"/>
    <x v="0"/>
    <x v="4"/>
    <s v="Self-Referral"/>
    <s v="No"/>
    <x v="0"/>
    <x v="0"/>
    <m/>
    <m/>
    <x v="0"/>
    <n v="208.6"/>
    <n v="0"/>
    <x v="2"/>
  </r>
  <r>
    <d v="2024-03-01T00:00:00"/>
    <x v="608"/>
    <n v="5"/>
    <n v="2"/>
    <n v="1"/>
    <n v="2"/>
    <n v="1"/>
    <n v="40"/>
    <x v="0"/>
    <x v="0"/>
    <x v="0"/>
    <x v="3"/>
    <x v="0"/>
    <x v="56"/>
    <x v="0"/>
    <x v="2"/>
    <x v="1"/>
    <x v="454"/>
    <x v="50"/>
    <m/>
    <x v="1"/>
    <x v="3"/>
    <s v="Emergency"/>
    <s v="No"/>
    <x v="0"/>
    <x v="0"/>
    <m/>
    <m/>
    <x v="2"/>
    <n v="697.9"/>
    <n v="50"/>
    <x v="2"/>
  </r>
  <r>
    <d v="2024-03-01T00:00:00"/>
    <x v="609"/>
    <n v="5"/>
    <n v="1"/>
    <n v="4"/>
    <n v="2"/>
    <n v="3"/>
    <n v="40"/>
    <x v="0"/>
    <x v="1"/>
    <x v="1"/>
    <x v="3"/>
    <x v="2"/>
    <x v="33"/>
    <x v="0"/>
    <x v="0"/>
    <x v="1"/>
    <x v="367"/>
    <x v="79"/>
    <m/>
    <x v="1"/>
    <x v="4"/>
    <s v="Physician Referral"/>
    <s v="No"/>
    <x v="0"/>
    <x v="0"/>
    <m/>
    <m/>
    <x v="3"/>
    <n v="237.3"/>
    <n v="10"/>
    <x v="2"/>
  </r>
  <r>
    <d v="2024-03-02T00:00:00"/>
    <x v="610"/>
    <n v="5"/>
    <n v="2"/>
    <n v="1"/>
    <n v="2"/>
    <n v="1"/>
    <n v="9"/>
    <x v="1"/>
    <x v="0"/>
    <x v="0"/>
    <x v="3"/>
    <x v="0"/>
    <x v="50"/>
    <x v="0"/>
    <x v="2"/>
    <x v="0"/>
    <x v="455"/>
    <x v="160"/>
    <d v="2024-03-13T00:00:00"/>
    <x v="0"/>
    <x v="3"/>
    <s v="Self-Referral"/>
    <s v="No"/>
    <x v="0"/>
    <x v="0"/>
    <m/>
    <m/>
    <x v="0"/>
    <n v="727.3"/>
    <n v="0"/>
    <x v="2"/>
  </r>
  <r>
    <d v="2024-03-02T00:00:00"/>
    <x v="611"/>
    <n v="5"/>
    <n v="1"/>
    <n v="4"/>
    <n v="2"/>
    <n v="1"/>
    <n v="40"/>
    <x v="0"/>
    <x v="1"/>
    <x v="1"/>
    <x v="3"/>
    <x v="0"/>
    <x v="59"/>
    <x v="0"/>
    <x v="0"/>
    <x v="2"/>
    <x v="456"/>
    <x v="70"/>
    <m/>
    <x v="1"/>
    <x v="4"/>
    <s v="Self-Referral"/>
    <s v="No"/>
    <x v="0"/>
    <x v="0"/>
    <m/>
    <m/>
    <x v="3"/>
    <n v="599.20000000000005"/>
    <n v="10"/>
    <x v="2"/>
  </r>
  <r>
    <d v="2024-03-02T00:00:00"/>
    <x v="612"/>
    <n v="5"/>
    <n v="2"/>
    <n v="1"/>
    <n v="2"/>
    <n v="3"/>
    <n v="9"/>
    <x v="1"/>
    <x v="0"/>
    <x v="0"/>
    <x v="3"/>
    <x v="2"/>
    <x v="32"/>
    <x v="1"/>
    <x v="0"/>
    <x v="2"/>
    <x v="26"/>
    <x v="132"/>
    <m/>
    <x v="1"/>
    <x v="3"/>
    <s v="Emergency"/>
    <s v="No"/>
    <x v="0"/>
    <x v="0"/>
    <m/>
    <m/>
    <x v="3"/>
    <n v="515.9"/>
    <n v="10"/>
    <x v="2"/>
  </r>
  <r>
    <d v="2024-03-02T00:00:00"/>
    <x v="613"/>
    <n v="5"/>
    <n v="1"/>
    <n v="4"/>
    <n v="2"/>
    <n v="3"/>
    <n v="40"/>
    <x v="0"/>
    <x v="1"/>
    <x v="1"/>
    <x v="3"/>
    <x v="2"/>
    <x v="49"/>
    <x v="0"/>
    <x v="4"/>
    <x v="0"/>
    <x v="457"/>
    <x v="5"/>
    <m/>
    <x v="1"/>
    <x v="4"/>
    <s v="Self-Referral"/>
    <s v="No"/>
    <x v="0"/>
    <x v="0"/>
    <m/>
    <m/>
    <x v="1"/>
    <n v="487.9"/>
    <n v="30"/>
    <x v="2"/>
  </r>
  <r>
    <d v="2024-03-02T00:00:00"/>
    <x v="614"/>
    <n v="5"/>
    <n v="2"/>
    <n v="1"/>
    <n v="2"/>
    <n v="3"/>
    <n v="9"/>
    <x v="1"/>
    <x v="0"/>
    <x v="0"/>
    <x v="3"/>
    <x v="2"/>
    <x v="53"/>
    <x v="1"/>
    <x v="4"/>
    <x v="1"/>
    <x v="34"/>
    <x v="17"/>
    <m/>
    <x v="1"/>
    <x v="3"/>
    <s v="Emergency"/>
    <s v="No"/>
    <x v="0"/>
    <x v="0"/>
    <m/>
    <m/>
    <x v="2"/>
    <n v="501.9"/>
    <n v="50"/>
    <x v="2"/>
  </r>
  <r>
    <d v="2024-03-02T00:00:00"/>
    <x v="615"/>
    <n v="5"/>
    <n v="1"/>
    <n v="4"/>
    <n v="4"/>
    <n v="2"/>
    <n v="40"/>
    <x v="0"/>
    <x v="1"/>
    <x v="1"/>
    <x v="3"/>
    <x v="1"/>
    <x v="25"/>
    <x v="0"/>
    <x v="2"/>
    <x v="0"/>
    <x v="458"/>
    <x v="167"/>
    <d v="2024-03-19T00:00:00"/>
    <x v="0"/>
    <x v="4"/>
    <s v="Emergency"/>
    <s v="No"/>
    <x v="0"/>
    <x v="0"/>
    <m/>
    <m/>
    <x v="0"/>
    <n v="777"/>
    <n v="0"/>
    <x v="2"/>
  </r>
  <r>
    <d v="2024-03-02T00:00:00"/>
    <x v="616"/>
    <n v="5"/>
    <n v="2"/>
    <n v="1"/>
    <n v="2"/>
    <n v="3"/>
    <n v="9"/>
    <x v="1"/>
    <x v="0"/>
    <x v="0"/>
    <x v="3"/>
    <x v="2"/>
    <x v="15"/>
    <x v="0"/>
    <x v="3"/>
    <x v="0"/>
    <x v="459"/>
    <x v="88"/>
    <d v="2024-03-16T00:00:00"/>
    <x v="0"/>
    <x v="3"/>
    <s v="Self-Referral"/>
    <s v="No"/>
    <x v="0"/>
    <x v="0"/>
    <m/>
    <m/>
    <x v="0"/>
    <n v="328.3"/>
    <n v="0"/>
    <x v="2"/>
  </r>
  <r>
    <d v="2024-03-02T00:00:00"/>
    <x v="617"/>
    <n v="5"/>
    <n v="1"/>
    <n v="4"/>
    <n v="2"/>
    <n v="2"/>
    <n v="40"/>
    <x v="0"/>
    <x v="1"/>
    <x v="1"/>
    <x v="3"/>
    <x v="1"/>
    <x v="54"/>
    <x v="1"/>
    <x v="2"/>
    <x v="0"/>
    <x v="460"/>
    <x v="13"/>
    <m/>
    <x v="1"/>
    <x v="4"/>
    <s v="Emergency"/>
    <s v="No"/>
    <x v="0"/>
    <x v="0"/>
    <m/>
    <m/>
    <x v="3"/>
    <n v="426.3"/>
    <n v="10"/>
    <x v="2"/>
  </r>
  <r>
    <d v="2024-03-02T00:00:00"/>
    <x v="618"/>
    <n v="5"/>
    <n v="2"/>
    <n v="1"/>
    <n v="2"/>
    <n v="3"/>
    <n v="9"/>
    <x v="1"/>
    <x v="0"/>
    <x v="0"/>
    <x v="3"/>
    <x v="2"/>
    <x v="13"/>
    <x v="1"/>
    <x v="4"/>
    <x v="0"/>
    <x v="248"/>
    <x v="26"/>
    <m/>
    <x v="1"/>
    <x v="3"/>
    <s v="Self-Referral"/>
    <s v="No"/>
    <x v="0"/>
    <x v="0"/>
    <m/>
    <m/>
    <x v="2"/>
    <n v="744.1"/>
    <n v="50"/>
    <x v="2"/>
  </r>
  <r>
    <d v="2024-03-02T00:00:00"/>
    <x v="619"/>
    <n v="5"/>
    <n v="1"/>
    <n v="4"/>
    <n v="1"/>
    <n v="3"/>
    <n v="40"/>
    <x v="0"/>
    <x v="1"/>
    <x v="1"/>
    <x v="3"/>
    <x v="2"/>
    <x v="56"/>
    <x v="0"/>
    <x v="0"/>
    <x v="0"/>
    <x v="105"/>
    <x v="164"/>
    <d v="2024-03-09T00:00:00"/>
    <x v="0"/>
    <x v="4"/>
    <s v="Physician Referral"/>
    <s v="No"/>
    <x v="0"/>
    <x v="0"/>
    <m/>
    <m/>
    <x v="0"/>
    <n v="771.4"/>
    <n v="0"/>
    <x v="2"/>
  </r>
  <r>
    <d v="2024-03-03T00:00:00"/>
    <x v="620"/>
    <n v="5"/>
    <n v="2"/>
    <n v="1"/>
    <n v="2"/>
    <n v="2"/>
    <n v="9"/>
    <x v="1"/>
    <x v="0"/>
    <x v="0"/>
    <x v="3"/>
    <x v="1"/>
    <x v="31"/>
    <x v="1"/>
    <x v="0"/>
    <x v="0"/>
    <x v="267"/>
    <x v="52"/>
    <d v="2024-03-14T00:00:00"/>
    <x v="0"/>
    <x v="3"/>
    <s v="Emergency"/>
    <s v="No"/>
    <x v="0"/>
    <x v="0"/>
    <m/>
    <m/>
    <x v="0"/>
    <n v="494.2"/>
    <n v="0"/>
    <x v="2"/>
  </r>
  <r>
    <d v="2024-03-03T00:00:00"/>
    <x v="621"/>
    <n v="5"/>
    <n v="1"/>
    <n v="4"/>
    <n v="5"/>
    <n v="2"/>
    <n v="40"/>
    <x v="0"/>
    <x v="1"/>
    <x v="1"/>
    <x v="3"/>
    <x v="1"/>
    <x v="6"/>
    <x v="1"/>
    <x v="3"/>
    <x v="0"/>
    <x v="330"/>
    <x v="135"/>
    <d v="2024-03-30T00:00:00"/>
    <x v="0"/>
    <x v="4"/>
    <s v="Physician Referral"/>
    <s v="No"/>
    <x v="0"/>
    <x v="0"/>
    <m/>
    <m/>
    <x v="0"/>
    <n v="494.2"/>
    <n v="0"/>
    <x v="2"/>
  </r>
  <r>
    <d v="2024-03-03T00:00:00"/>
    <x v="622"/>
    <n v="5"/>
    <n v="2"/>
    <n v="1"/>
    <n v="2"/>
    <n v="1"/>
    <n v="9"/>
    <x v="1"/>
    <x v="0"/>
    <x v="0"/>
    <x v="3"/>
    <x v="0"/>
    <x v="0"/>
    <x v="1"/>
    <x v="2"/>
    <x v="0"/>
    <x v="415"/>
    <x v="168"/>
    <d v="2024-03-27T00:00:00"/>
    <x v="0"/>
    <x v="3"/>
    <s v="Emergency"/>
    <s v="No"/>
    <x v="0"/>
    <x v="0"/>
    <m/>
    <m/>
    <x v="0"/>
    <n v="335.3"/>
    <n v="0"/>
    <x v="2"/>
  </r>
  <r>
    <d v="2024-03-03T00:00:00"/>
    <x v="623"/>
    <n v="5"/>
    <n v="1"/>
    <n v="4"/>
    <n v="2"/>
    <n v="1"/>
    <n v="40"/>
    <x v="0"/>
    <x v="1"/>
    <x v="1"/>
    <x v="3"/>
    <x v="0"/>
    <x v="57"/>
    <x v="1"/>
    <x v="3"/>
    <x v="0"/>
    <x v="461"/>
    <x v="34"/>
    <d v="2024-03-22T00:00:00"/>
    <x v="0"/>
    <x v="4"/>
    <s v="Self-Referral"/>
    <s v="No"/>
    <x v="0"/>
    <x v="0"/>
    <m/>
    <m/>
    <x v="0"/>
    <n v="236.6"/>
    <n v="0"/>
    <x v="2"/>
  </r>
  <r>
    <d v="2024-03-03T00:00:00"/>
    <x v="624"/>
    <n v="5"/>
    <n v="2"/>
    <n v="1"/>
    <n v="2"/>
    <n v="1"/>
    <n v="9"/>
    <x v="1"/>
    <x v="0"/>
    <x v="0"/>
    <x v="3"/>
    <x v="0"/>
    <x v="17"/>
    <x v="0"/>
    <x v="3"/>
    <x v="0"/>
    <x v="462"/>
    <x v="32"/>
    <m/>
    <x v="1"/>
    <x v="3"/>
    <s v="Emergency"/>
    <s v="No"/>
    <x v="0"/>
    <x v="0"/>
    <m/>
    <m/>
    <x v="1"/>
    <n v="522.20000000000005"/>
    <n v="30"/>
    <x v="2"/>
  </r>
  <r>
    <d v="2024-03-03T00:00:00"/>
    <x v="625"/>
    <n v="5"/>
    <n v="1"/>
    <n v="4"/>
    <n v="5"/>
    <n v="2"/>
    <n v="40"/>
    <x v="0"/>
    <x v="1"/>
    <x v="1"/>
    <x v="3"/>
    <x v="1"/>
    <x v="2"/>
    <x v="1"/>
    <x v="2"/>
    <x v="1"/>
    <x v="463"/>
    <x v="173"/>
    <m/>
    <x v="1"/>
    <x v="4"/>
    <s v="Emergency"/>
    <s v="No"/>
    <x v="0"/>
    <x v="0"/>
    <m/>
    <m/>
    <x v="3"/>
    <n v="590.79999999999995"/>
    <n v="10"/>
    <x v="2"/>
  </r>
  <r>
    <d v="2024-03-03T00:00:00"/>
    <x v="626"/>
    <n v="5"/>
    <n v="2"/>
    <n v="1"/>
    <n v="2"/>
    <n v="3"/>
    <n v="9"/>
    <x v="1"/>
    <x v="0"/>
    <x v="0"/>
    <x v="3"/>
    <x v="2"/>
    <x v="35"/>
    <x v="0"/>
    <x v="1"/>
    <x v="0"/>
    <x v="196"/>
    <x v="53"/>
    <d v="2024-03-14T00:00:00"/>
    <x v="0"/>
    <x v="3"/>
    <s v="Self-Referral"/>
    <s v="No"/>
    <x v="0"/>
    <x v="0"/>
    <m/>
    <m/>
    <x v="0"/>
    <n v="221.2"/>
    <n v="0"/>
    <x v="2"/>
  </r>
  <r>
    <d v="2024-03-03T00:00:00"/>
    <x v="627"/>
    <n v="5"/>
    <n v="1"/>
    <n v="4"/>
    <n v="2"/>
    <n v="2"/>
    <n v="40"/>
    <x v="0"/>
    <x v="1"/>
    <x v="1"/>
    <x v="3"/>
    <x v="1"/>
    <x v="16"/>
    <x v="0"/>
    <x v="2"/>
    <x v="0"/>
    <x v="377"/>
    <x v="138"/>
    <d v="2024-03-16T00:00:00"/>
    <x v="0"/>
    <x v="4"/>
    <s v="Physician Referral"/>
    <s v="No"/>
    <x v="0"/>
    <x v="0"/>
    <m/>
    <m/>
    <x v="0"/>
    <n v="186.9"/>
    <n v="0"/>
    <x v="2"/>
  </r>
  <r>
    <d v="2024-03-03T00:00:00"/>
    <x v="628"/>
    <n v="5"/>
    <n v="2"/>
    <n v="1"/>
    <n v="2"/>
    <n v="3"/>
    <n v="9"/>
    <x v="1"/>
    <x v="0"/>
    <x v="0"/>
    <x v="3"/>
    <x v="2"/>
    <x v="24"/>
    <x v="0"/>
    <x v="3"/>
    <x v="0"/>
    <x v="420"/>
    <x v="167"/>
    <m/>
    <x v="1"/>
    <x v="3"/>
    <s v="Self-Referral"/>
    <s v="No"/>
    <x v="0"/>
    <x v="0"/>
    <m/>
    <m/>
    <x v="1"/>
    <n v="619.5"/>
    <n v="30"/>
    <x v="2"/>
  </r>
  <r>
    <d v="2024-03-03T00:00:00"/>
    <x v="629"/>
    <n v="5"/>
    <n v="1"/>
    <n v="4"/>
    <n v="2"/>
    <n v="3"/>
    <n v="40"/>
    <x v="0"/>
    <x v="1"/>
    <x v="1"/>
    <x v="3"/>
    <x v="2"/>
    <x v="44"/>
    <x v="0"/>
    <x v="1"/>
    <x v="0"/>
    <x v="389"/>
    <x v="1"/>
    <d v="2024-03-21T00:00:00"/>
    <x v="0"/>
    <x v="4"/>
    <s v="Physician Referral"/>
    <s v="No"/>
    <x v="0"/>
    <x v="0"/>
    <m/>
    <m/>
    <x v="0"/>
    <n v="587.29999999999995"/>
    <n v="0"/>
    <x v="2"/>
  </r>
  <r>
    <d v="2024-03-04T00:00:00"/>
    <x v="630"/>
    <n v="5"/>
    <n v="2"/>
    <n v="1"/>
    <n v="2"/>
    <n v="3"/>
    <n v="40"/>
    <x v="0"/>
    <x v="0"/>
    <x v="0"/>
    <x v="3"/>
    <x v="2"/>
    <x v="31"/>
    <x v="1"/>
    <x v="3"/>
    <x v="0"/>
    <x v="464"/>
    <x v="160"/>
    <d v="2024-03-12T00:00:00"/>
    <x v="0"/>
    <x v="3"/>
    <s v="Physician Referral"/>
    <s v="No"/>
    <x v="0"/>
    <x v="0"/>
    <m/>
    <m/>
    <x v="0"/>
    <n v="712.6"/>
    <n v="0"/>
    <x v="2"/>
  </r>
  <r>
    <d v="2024-03-04T00:00:00"/>
    <x v="631"/>
    <n v="5"/>
    <n v="1"/>
    <n v="4"/>
    <n v="2"/>
    <n v="1"/>
    <n v="9"/>
    <x v="1"/>
    <x v="1"/>
    <x v="1"/>
    <x v="3"/>
    <x v="0"/>
    <x v="34"/>
    <x v="1"/>
    <x v="3"/>
    <x v="1"/>
    <x v="236"/>
    <x v="48"/>
    <m/>
    <x v="1"/>
    <x v="4"/>
    <s v="Emergency"/>
    <s v="No"/>
    <x v="0"/>
    <x v="0"/>
    <m/>
    <m/>
    <x v="3"/>
    <n v="275.8"/>
    <n v="10"/>
    <x v="2"/>
  </r>
  <r>
    <d v="2024-03-04T00:00:00"/>
    <x v="632"/>
    <n v="5"/>
    <n v="2"/>
    <n v="1"/>
    <n v="2"/>
    <n v="2"/>
    <n v="40"/>
    <x v="0"/>
    <x v="0"/>
    <x v="0"/>
    <x v="3"/>
    <x v="1"/>
    <x v="37"/>
    <x v="0"/>
    <x v="3"/>
    <x v="2"/>
    <x v="439"/>
    <x v="117"/>
    <m/>
    <x v="1"/>
    <x v="3"/>
    <s v="Emergency"/>
    <s v="No"/>
    <x v="0"/>
    <x v="0"/>
    <m/>
    <m/>
    <x v="3"/>
    <n v="487.2"/>
    <n v="10"/>
    <x v="2"/>
  </r>
  <r>
    <d v="2024-03-04T00:00:00"/>
    <x v="633"/>
    <n v="5"/>
    <n v="1"/>
    <n v="4"/>
    <n v="1"/>
    <n v="2"/>
    <n v="9"/>
    <x v="1"/>
    <x v="1"/>
    <x v="1"/>
    <x v="3"/>
    <x v="1"/>
    <x v="17"/>
    <x v="0"/>
    <x v="0"/>
    <x v="2"/>
    <x v="465"/>
    <x v="92"/>
    <m/>
    <x v="1"/>
    <x v="4"/>
    <s v="Physician Referral"/>
    <s v="No"/>
    <x v="0"/>
    <x v="0"/>
    <m/>
    <m/>
    <x v="3"/>
    <n v="168.7"/>
    <n v="10"/>
    <x v="2"/>
  </r>
  <r>
    <d v="2024-03-04T00:00:00"/>
    <x v="634"/>
    <n v="5"/>
    <n v="2"/>
    <n v="1"/>
    <n v="2"/>
    <n v="1"/>
    <n v="40"/>
    <x v="0"/>
    <x v="0"/>
    <x v="0"/>
    <x v="3"/>
    <x v="0"/>
    <x v="36"/>
    <x v="0"/>
    <x v="2"/>
    <x v="2"/>
    <x v="47"/>
    <x v="40"/>
    <m/>
    <x v="1"/>
    <x v="3"/>
    <s v="Self-Referral"/>
    <s v="No"/>
    <x v="0"/>
    <x v="0"/>
    <m/>
    <m/>
    <x v="3"/>
    <n v="224"/>
    <n v="10"/>
    <x v="2"/>
  </r>
  <r>
    <d v="2024-03-04T00:00:00"/>
    <x v="635"/>
    <n v="5"/>
    <n v="1"/>
    <n v="4"/>
    <n v="4"/>
    <n v="3"/>
    <n v="11"/>
    <x v="1"/>
    <x v="1"/>
    <x v="1"/>
    <x v="3"/>
    <x v="2"/>
    <x v="2"/>
    <x v="0"/>
    <x v="4"/>
    <x v="0"/>
    <x v="155"/>
    <x v="115"/>
    <d v="2024-03-23T00:00:00"/>
    <x v="0"/>
    <x v="4"/>
    <s v="Physician Referral"/>
    <s v="No"/>
    <x v="0"/>
    <x v="0"/>
    <m/>
    <m/>
    <x v="0"/>
    <n v="448.7"/>
    <n v="0"/>
    <x v="2"/>
  </r>
  <r>
    <d v="2024-03-04T00:00:00"/>
    <x v="636"/>
    <n v="5"/>
    <n v="2"/>
    <n v="1"/>
    <n v="2"/>
    <n v="1"/>
    <n v="12"/>
    <x v="1"/>
    <x v="0"/>
    <x v="0"/>
    <x v="3"/>
    <x v="0"/>
    <x v="42"/>
    <x v="1"/>
    <x v="0"/>
    <x v="0"/>
    <x v="466"/>
    <x v="161"/>
    <m/>
    <x v="1"/>
    <x v="3"/>
    <s v="Emergency"/>
    <s v="No"/>
    <x v="0"/>
    <x v="0"/>
    <m/>
    <m/>
    <x v="3"/>
    <n v="499.1"/>
    <n v="10"/>
    <x v="2"/>
  </r>
  <r>
    <d v="2024-03-04T00:00:00"/>
    <x v="637"/>
    <n v="5"/>
    <n v="1"/>
    <n v="4"/>
    <n v="5"/>
    <n v="3"/>
    <n v="9"/>
    <x v="1"/>
    <x v="1"/>
    <x v="1"/>
    <x v="3"/>
    <x v="2"/>
    <x v="30"/>
    <x v="0"/>
    <x v="2"/>
    <x v="0"/>
    <x v="467"/>
    <x v="91"/>
    <d v="2024-03-24T00:00:00"/>
    <x v="0"/>
    <x v="4"/>
    <s v="Self-Referral"/>
    <s v="No"/>
    <x v="0"/>
    <x v="0"/>
    <m/>
    <m/>
    <x v="0"/>
    <n v="629.29999999999995"/>
    <n v="0"/>
    <x v="2"/>
  </r>
  <r>
    <d v="2024-03-04T00:00:00"/>
    <x v="638"/>
    <n v="5"/>
    <n v="2"/>
    <n v="1"/>
    <n v="2"/>
    <n v="1"/>
    <n v="15"/>
    <x v="2"/>
    <x v="0"/>
    <x v="0"/>
    <x v="3"/>
    <x v="0"/>
    <x v="57"/>
    <x v="1"/>
    <x v="0"/>
    <x v="0"/>
    <x v="29"/>
    <x v="106"/>
    <d v="2024-03-16T00:00:00"/>
    <x v="0"/>
    <x v="3"/>
    <s v="Self-Referral"/>
    <s v="No"/>
    <x v="0"/>
    <x v="0"/>
    <m/>
    <m/>
    <x v="0"/>
    <n v="740.6"/>
    <n v="0"/>
    <x v="2"/>
  </r>
  <r>
    <d v="2024-03-04T00:00:00"/>
    <x v="639"/>
    <n v="5"/>
    <n v="1"/>
    <n v="4"/>
    <n v="5"/>
    <n v="2"/>
    <n v="17"/>
    <x v="3"/>
    <x v="1"/>
    <x v="1"/>
    <x v="3"/>
    <x v="1"/>
    <x v="33"/>
    <x v="0"/>
    <x v="2"/>
    <x v="0"/>
    <x v="468"/>
    <x v="168"/>
    <d v="2024-03-26T00:00:00"/>
    <x v="0"/>
    <x v="4"/>
    <s v="Emergency"/>
    <s v="No"/>
    <x v="0"/>
    <x v="0"/>
    <m/>
    <m/>
    <x v="0"/>
    <n v="770.7"/>
    <n v="0"/>
    <x v="2"/>
  </r>
  <r>
    <d v="2024-03-05T00:00:00"/>
    <x v="640"/>
    <n v="5"/>
    <n v="2"/>
    <n v="1"/>
    <n v="2"/>
    <n v="1"/>
    <n v="8"/>
    <x v="4"/>
    <x v="0"/>
    <x v="0"/>
    <x v="3"/>
    <x v="0"/>
    <x v="26"/>
    <x v="0"/>
    <x v="1"/>
    <x v="0"/>
    <x v="411"/>
    <x v="53"/>
    <d v="2024-03-21T00:00:00"/>
    <x v="0"/>
    <x v="3"/>
    <s v="Self-Referral"/>
    <s v="No"/>
    <x v="0"/>
    <x v="0"/>
    <m/>
    <m/>
    <x v="0"/>
    <n v="732.9"/>
    <n v="0"/>
    <x v="2"/>
  </r>
  <r>
    <d v="2024-03-05T00:00:00"/>
    <x v="641"/>
    <n v="5"/>
    <n v="1"/>
    <n v="4"/>
    <n v="4"/>
    <n v="2"/>
    <n v="25"/>
    <x v="5"/>
    <x v="1"/>
    <x v="1"/>
    <x v="3"/>
    <x v="1"/>
    <x v="20"/>
    <x v="0"/>
    <x v="4"/>
    <x v="2"/>
    <x v="469"/>
    <x v="115"/>
    <m/>
    <x v="1"/>
    <x v="4"/>
    <s v="Self-Referral"/>
    <s v="No"/>
    <x v="0"/>
    <x v="0"/>
    <m/>
    <m/>
    <x v="1"/>
    <n v="541.79999999999995"/>
    <n v="30"/>
    <x v="2"/>
  </r>
  <r>
    <d v="2024-03-05T00:00:00"/>
    <x v="642"/>
    <n v="5"/>
    <n v="2"/>
    <n v="1"/>
    <n v="2"/>
    <n v="3"/>
    <n v="28"/>
    <x v="5"/>
    <x v="0"/>
    <x v="0"/>
    <x v="3"/>
    <x v="2"/>
    <x v="61"/>
    <x v="0"/>
    <x v="1"/>
    <x v="0"/>
    <x v="464"/>
    <x v="157"/>
    <d v="2024-03-22T00:00:00"/>
    <x v="0"/>
    <x v="3"/>
    <s v="Physician Referral"/>
    <s v="No"/>
    <x v="0"/>
    <x v="0"/>
    <m/>
    <m/>
    <x v="0"/>
    <n v="736.4"/>
    <n v="0"/>
    <x v="2"/>
  </r>
  <r>
    <d v="2024-03-05T00:00:00"/>
    <x v="643"/>
    <n v="5"/>
    <n v="1"/>
    <n v="4"/>
    <n v="4"/>
    <n v="1"/>
    <n v="22"/>
    <x v="6"/>
    <x v="1"/>
    <x v="1"/>
    <x v="3"/>
    <x v="0"/>
    <x v="32"/>
    <x v="1"/>
    <x v="1"/>
    <x v="0"/>
    <x v="470"/>
    <x v="69"/>
    <d v="2024-03-12T00:00:00"/>
    <x v="0"/>
    <x v="4"/>
    <s v="Physician Referral"/>
    <s v="No"/>
    <x v="0"/>
    <x v="0"/>
    <m/>
    <m/>
    <x v="0"/>
    <n v="681.1"/>
    <n v="0"/>
    <x v="2"/>
  </r>
  <r>
    <d v="2024-03-05T00:00:00"/>
    <x v="644"/>
    <n v="5"/>
    <n v="2"/>
    <n v="1"/>
    <n v="2"/>
    <n v="1"/>
    <n v="31"/>
    <x v="7"/>
    <x v="0"/>
    <x v="0"/>
    <x v="3"/>
    <x v="0"/>
    <x v="1"/>
    <x v="1"/>
    <x v="2"/>
    <x v="0"/>
    <x v="471"/>
    <x v="82"/>
    <d v="2024-03-26T00:00:00"/>
    <x v="0"/>
    <x v="3"/>
    <s v="Emergency"/>
    <s v="No"/>
    <x v="0"/>
    <x v="0"/>
    <m/>
    <m/>
    <x v="0"/>
    <n v="325.5"/>
    <n v="0"/>
    <x v="2"/>
  </r>
  <r>
    <d v="2024-03-05T00:00:00"/>
    <x v="645"/>
    <n v="5"/>
    <n v="1"/>
    <n v="4"/>
    <n v="3"/>
    <n v="1"/>
    <n v="2"/>
    <x v="8"/>
    <x v="1"/>
    <x v="1"/>
    <x v="3"/>
    <x v="0"/>
    <x v="57"/>
    <x v="1"/>
    <x v="3"/>
    <x v="2"/>
    <x v="413"/>
    <x v="128"/>
    <m/>
    <x v="1"/>
    <x v="4"/>
    <s v="Physician Referral"/>
    <s v="No"/>
    <x v="0"/>
    <x v="0"/>
    <m/>
    <m/>
    <x v="3"/>
    <n v="235.9"/>
    <n v="10"/>
    <x v="2"/>
  </r>
  <r>
    <d v="2024-03-05T00:00:00"/>
    <x v="646"/>
    <n v="5"/>
    <n v="2"/>
    <n v="1"/>
    <n v="2"/>
    <n v="1"/>
    <n v="19"/>
    <x v="3"/>
    <x v="0"/>
    <x v="0"/>
    <x v="3"/>
    <x v="0"/>
    <x v="24"/>
    <x v="0"/>
    <x v="3"/>
    <x v="2"/>
    <x v="321"/>
    <x v="90"/>
    <m/>
    <x v="1"/>
    <x v="3"/>
    <s v="Self-Referral"/>
    <s v="No"/>
    <x v="0"/>
    <x v="0"/>
    <m/>
    <m/>
    <x v="2"/>
    <n v="331.1"/>
    <n v="50"/>
    <x v="2"/>
  </r>
  <r>
    <d v="2024-03-05T00:00:00"/>
    <x v="647"/>
    <n v="5"/>
    <n v="1"/>
    <n v="4"/>
    <n v="2"/>
    <n v="2"/>
    <n v="30"/>
    <x v="7"/>
    <x v="1"/>
    <x v="1"/>
    <x v="3"/>
    <x v="1"/>
    <x v="31"/>
    <x v="0"/>
    <x v="3"/>
    <x v="1"/>
    <x v="472"/>
    <x v="46"/>
    <m/>
    <x v="1"/>
    <x v="4"/>
    <s v="Emergency"/>
    <s v="No"/>
    <x v="0"/>
    <x v="0"/>
    <m/>
    <m/>
    <x v="2"/>
    <n v="426.3"/>
    <n v="50"/>
    <x v="2"/>
  </r>
  <r>
    <d v="2024-03-05T00:00:00"/>
    <x v="648"/>
    <n v="5"/>
    <n v="2"/>
    <n v="1"/>
    <n v="2"/>
    <n v="2"/>
    <n v="36"/>
    <x v="9"/>
    <x v="0"/>
    <x v="0"/>
    <x v="3"/>
    <x v="1"/>
    <x v="44"/>
    <x v="1"/>
    <x v="3"/>
    <x v="2"/>
    <x v="238"/>
    <x v="29"/>
    <m/>
    <x v="1"/>
    <x v="3"/>
    <s v="Emergency"/>
    <s v="No"/>
    <x v="0"/>
    <x v="0"/>
    <m/>
    <m/>
    <x v="3"/>
    <m/>
    <n v="10"/>
    <x v="2"/>
  </r>
  <r>
    <d v="2024-03-05T00:00:00"/>
    <x v="649"/>
    <n v="5"/>
    <n v="1"/>
    <n v="4"/>
    <n v="4"/>
    <n v="1"/>
    <n v="11"/>
    <x v="1"/>
    <x v="1"/>
    <x v="1"/>
    <x v="3"/>
    <x v="0"/>
    <x v="44"/>
    <x v="1"/>
    <x v="4"/>
    <x v="1"/>
    <x v="473"/>
    <x v="87"/>
    <m/>
    <x v="1"/>
    <x v="4"/>
    <s v="Emergency"/>
    <s v="No"/>
    <x v="0"/>
    <x v="0"/>
    <m/>
    <m/>
    <x v="1"/>
    <m/>
    <n v="30"/>
    <x v="2"/>
  </r>
  <r>
    <d v="2024-03-06T00:00:00"/>
    <x v="650"/>
    <n v="5"/>
    <n v="2"/>
    <n v="1"/>
    <n v="2"/>
    <n v="2"/>
    <n v="34"/>
    <x v="9"/>
    <x v="0"/>
    <x v="0"/>
    <x v="3"/>
    <x v="1"/>
    <x v="53"/>
    <x v="0"/>
    <x v="1"/>
    <x v="0"/>
    <x v="474"/>
    <x v="90"/>
    <d v="2024-03-28T00:00:00"/>
    <x v="0"/>
    <x v="3"/>
    <s v="Self-Referral"/>
    <s v="No"/>
    <x v="0"/>
    <x v="0"/>
    <m/>
    <m/>
    <x v="0"/>
    <m/>
    <n v="0"/>
    <x v="2"/>
  </r>
  <r>
    <d v="2024-03-06T00:00:00"/>
    <x v="651"/>
    <n v="5"/>
    <n v="1"/>
    <n v="4"/>
    <n v="3"/>
    <n v="1"/>
    <n v="25"/>
    <x v="5"/>
    <x v="1"/>
    <x v="1"/>
    <x v="3"/>
    <x v="0"/>
    <x v="7"/>
    <x v="0"/>
    <x v="0"/>
    <x v="2"/>
    <x v="475"/>
    <x v="153"/>
    <m/>
    <x v="1"/>
    <x v="4"/>
    <s v="Physician Referral"/>
    <s v="No"/>
    <x v="0"/>
    <x v="0"/>
    <m/>
    <m/>
    <x v="1"/>
    <m/>
    <n v="30"/>
    <x v="2"/>
  </r>
  <r>
    <d v="2024-03-06T00:00:00"/>
    <x v="652"/>
    <n v="5"/>
    <n v="2"/>
    <n v="1"/>
    <n v="2"/>
    <n v="2"/>
    <n v="1"/>
    <x v="8"/>
    <x v="0"/>
    <x v="0"/>
    <x v="3"/>
    <x v="1"/>
    <x v="0"/>
    <x v="1"/>
    <x v="4"/>
    <x v="0"/>
    <x v="341"/>
    <x v="174"/>
    <d v="2024-03-22T00:00:00"/>
    <x v="0"/>
    <x v="3"/>
    <s v="Self-Referral"/>
    <s v="No"/>
    <x v="0"/>
    <x v="0"/>
    <m/>
    <m/>
    <x v="0"/>
    <m/>
    <n v="0"/>
    <x v="2"/>
  </r>
  <r>
    <d v="2024-03-06T00:00:00"/>
    <x v="653"/>
    <n v="5"/>
    <n v="1"/>
    <n v="4"/>
    <n v="3"/>
    <n v="2"/>
    <n v="30"/>
    <x v="7"/>
    <x v="1"/>
    <x v="1"/>
    <x v="3"/>
    <x v="1"/>
    <x v="14"/>
    <x v="0"/>
    <x v="2"/>
    <x v="0"/>
    <x v="476"/>
    <x v="114"/>
    <m/>
    <x v="1"/>
    <x v="4"/>
    <s v="Self-Referral"/>
    <s v="No"/>
    <x v="0"/>
    <x v="0"/>
    <m/>
    <m/>
    <x v="1"/>
    <m/>
    <n v="30"/>
    <x v="2"/>
  </r>
  <r>
    <d v="2024-03-06T00:00:00"/>
    <x v="654"/>
    <n v="5"/>
    <n v="2"/>
    <n v="1"/>
    <n v="2"/>
    <n v="2"/>
    <n v="40"/>
    <x v="0"/>
    <x v="0"/>
    <x v="0"/>
    <x v="3"/>
    <x v="1"/>
    <x v="23"/>
    <x v="0"/>
    <x v="4"/>
    <x v="0"/>
    <x v="360"/>
    <x v="96"/>
    <d v="2024-03-22T00:00:00"/>
    <x v="0"/>
    <x v="3"/>
    <s v="Physician Referral"/>
    <s v="No"/>
    <x v="0"/>
    <x v="0"/>
    <m/>
    <m/>
    <x v="0"/>
    <m/>
    <n v="0"/>
    <x v="2"/>
  </r>
  <r>
    <d v="2024-03-06T00:00:00"/>
    <x v="655"/>
    <n v="5"/>
    <n v="1"/>
    <n v="4"/>
    <n v="4"/>
    <n v="1"/>
    <n v="6"/>
    <x v="4"/>
    <x v="1"/>
    <x v="1"/>
    <x v="3"/>
    <x v="0"/>
    <x v="32"/>
    <x v="1"/>
    <x v="4"/>
    <x v="2"/>
    <x v="31"/>
    <x v="55"/>
    <m/>
    <x v="1"/>
    <x v="4"/>
    <s v="Physician Referral"/>
    <s v="No"/>
    <x v="0"/>
    <x v="0"/>
    <m/>
    <m/>
    <x v="1"/>
    <m/>
    <n v="30"/>
    <x v="2"/>
  </r>
  <r>
    <d v="2024-03-06T00:00:00"/>
    <x v="656"/>
    <n v="5"/>
    <n v="2"/>
    <n v="1"/>
    <n v="2"/>
    <n v="1"/>
    <n v="1"/>
    <x v="8"/>
    <x v="0"/>
    <x v="0"/>
    <x v="3"/>
    <x v="0"/>
    <x v="20"/>
    <x v="0"/>
    <x v="2"/>
    <x v="0"/>
    <x v="141"/>
    <x v="106"/>
    <d v="2024-03-15T00:00:00"/>
    <x v="0"/>
    <x v="3"/>
    <s v="Self-Referral"/>
    <s v="No"/>
    <x v="0"/>
    <x v="0"/>
    <m/>
    <m/>
    <x v="0"/>
    <m/>
    <n v="0"/>
    <x v="2"/>
  </r>
  <r>
    <d v="2024-03-06T00:00:00"/>
    <x v="657"/>
    <n v="5"/>
    <n v="1"/>
    <n v="4"/>
    <n v="4"/>
    <n v="2"/>
    <n v="15"/>
    <x v="2"/>
    <x v="1"/>
    <x v="1"/>
    <x v="3"/>
    <x v="1"/>
    <x v="37"/>
    <x v="1"/>
    <x v="0"/>
    <x v="2"/>
    <x v="446"/>
    <x v="58"/>
    <m/>
    <x v="1"/>
    <x v="4"/>
    <s v="Physician Referral"/>
    <s v="No"/>
    <x v="0"/>
    <x v="0"/>
    <m/>
    <m/>
    <x v="1"/>
    <m/>
    <n v="30"/>
    <x v="2"/>
  </r>
  <r>
    <d v="2024-03-06T00:00:00"/>
    <x v="658"/>
    <n v="5"/>
    <n v="2"/>
    <n v="1"/>
    <n v="2"/>
    <n v="3"/>
    <n v="3"/>
    <x v="8"/>
    <x v="0"/>
    <x v="0"/>
    <x v="3"/>
    <x v="2"/>
    <x v="10"/>
    <x v="0"/>
    <x v="1"/>
    <x v="0"/>
    <x v="285"/>
    <x v="48"/>
    <d v="2024-03-23T00:00:00"/>
    <x v="0"/>
    <x v="3"/>
    <s v="Self-Referral"/>
    <s v="No"/>
    <x v="0"/>
    <x v="0"/>
    <m/>
    <m/>
    <x v="0"/>
    <m/>
    <n v="0"/>
    <x v="2"/>
  </r>
  <r>
    <d v="2024-03-06T00:00:00"/>
    <x v="659"/>
    <n v="5"/>
    <n v="1"/>
    <n v="4"/>
    <n v="4"/>
    <n v="2"/>
    <n v="22"/>
    <x v="6"/>
    <x v="1"/>
    <x v="1"/>
    <x v="3"/>
    <x v="1"/>
    <x v="8"/>
    <x v="1"/>
    <x v="4"/>
    <x v="0"/>
    <x v="196"/>
    <x v="28"/>
    <d v="2024-03-23T00:00:00"/>
    <x v="0"/>
    <x v="4"/>
    <s v="Physician Referral"/>
    <s v="No"/>
    <x v="0"/>
    <x v="0"/>
    <m/>
    <m/>
    <x v="0"/>
    <m/>
    <n v="0"/>
    <x v="2"/>
  </r>
  <r>
    <d v="2024-03-07T00:00:00"/>
    <x v="660"/>
    <n v="5"/>
    <n v="2"/>
    <n v="1"/>
    <n v="2"/>
    <n v="1"/>
    <n v="15"/>
    <x v="2"/>
    <x v="0"/>
    <x v="0"/>
    <x v="3"/>
    <x v="0"/>
    <x v="51"/>
    <x v="0"/>
    <x v="2"/>
    <x v="0"/>
    <x v="477"/>
    <x v="69"/>
    <d v="2024-03-29T00:00:00"/>
    <x v="0"/>
    <x v="3"/>
    <s v="Self-Referral"/>
    <s v="No"/>
    <x v="0"/>
    <x v="0"/>
    <m/>
    <m/>
    <x v="0"/>
    <m/>
    <n v="0"/>
    <x v="2"/>
  </r>
  <r>
    <d v="2024-03-07T00:00:00"/>
    <x v="661"/>
    <n v="5"/>
    <n v="1"/>
    <n v="4"/>
    <n v="3"/>
    <n v="3"/>
    <n v="29"/>
    <x v="7"/>
    <x v="1"/>
    <x v="1"/>
    <x v="3"/>
    <x v="2"/>
    <x v="49"/>
    <x v="1"/>
    <x v="2"/>
    <x v="0"/>
    <x v="478"/>
    <x v="79"/>
    <d v="2024-03-19T00:00:00"/>
    <x v="0"/>
    <x v="4"/>
    <s v="Physician Referral"/>
    <s v="No"/>
    <x v="0"/>
    <x v="0"/>
    <m/>
    <m/>
    <x v="0"/>
    <m/>
    <n v="0"/>
    <x v="2"/>
  </r>
  <r>
    <d v="2024-03-07T00:00:00"/>
    <x v="662"/>
    <n v="5"/>
    <n v="2"/>
    <n v="1"/>
    <n v="2"/>
    <n v="1"/>
    <n v="35"/>
    <x v="9"/>
    <x v="0"/>
    <x v="0"/>
    <x v="3"/>
    <x v="0"/>
    <x v="57"/>
    <x v="1"/>
    <x v="0"/>
    <x v="0"/>
    <x v="6"/>
    <x v="85"/>
    <d v="2024-03-22T00:00:00"/>
    <x v="0"/>
    <x v="3"/>
    <s v="Emergency"/>
    <s v="No"/>
    <x v="0"/>
    <x v="0"/>
    <m/>
    <m/>
    <x v="0"/>
    <n v="599.9"/>
    <n v="0"/>
    <x v="2"/>
  </r>
  <r>
    <d v="2024-03-07T00:00:00"/>
    <x v="663"/>
    <n v="5"/>
    <n v="1"/>
    <n v="4"/>
    <n v="2"/>
    <n v="3"/>
    <n v="6"/>
    <x v="4"/>
    <x v="1"/>
    <x v="1"/>
    <x v="3"/>
    <x v="2"/>
    <x v="14"/>
    <x v="1"/>
    <x v="4"/>
    <x v="0"/>
    <x v="214"/>
    <x v="159"/>
    <d v="2024-03-14T00:00:00"/>
    <x v="0"/>
    <x v="4"/>
    <s v="Physician Referral"/>
    <s v="No"/>
    <x v="0"/>
    <x v="0"/>
    <m/>
    <m/>
    <x v="0"/>
    <n v="737.1"/>
    <n v="0"/>
    <x v="2"/>
  </r>
  <r>
    <d v="2024-03-07T00:00:00"/>
    <x v="664"/>
    <n v="5"/>
    <n v="2"/>
    <n v="1"/>
    <n v="2"/>
    <n v="3"/>
    <n v="22"/>
    <x v="6"/>
    <x v="0"/>
    <x v="0"/>
    <x v="3"/>
    <x v="2"/>
    <x v="50"/>
    <x v="1"/>
    <x v="2"/>
    <x v="1"/>
    <x v="175"/>
    <x v="37"/>
    <m/>
    <x v="1"/>
    <x v="3"/>
    <s v="Self-Referral"/>
    <s v="No"/>
    <x v="0"/>
    <x v="0"/>
    <m/>
    <m/>
    <x v="1"/>
    <n v="534.1"/>
    <n v="30"/>
    <x v="2"/>
  </r>
  <r>
    <d v="2024-03-07T00:00:00"/>
    <x v="665"/>
    <n v="5"/>
    <n v="1"/>
    <n v="4"/>
    <n v="2"/>
    <n v="1"/>
    <n v="2"/>
    <x v="8"/>
    <x v="1"/>
    <x v="1"/>
    <x v="3"/>
    <x v="0"/>
    <x v="1"/>
    <x v="0"/>
    <x v="0"/>
    <x v="2"/>
    <x v="479"/>
    <x v="27"/>
    <m/>
    <x v="1"/>
    <x v="4"/>
    <s v="Physician Referral"/>
    <s v="No"/>
    <x v="0"/>
    <x v="0"/>
    <m/>
    <m/>
    <x v="1"/>
    <n v="374.5"/>
    <n v="30"/>
    <x v="2"/>
  </r>
  <r>
    <d v="2024-03-07T00:00:00"/>
    <x v="666"/>
    <n v="5"/>
    <n v="2"/>
    <n v="1"/>
    <n v="2"/>
    <n v="2"/>
    <n v="25"/>
    <x v="5"/>
    <x v="0"/>
    <x v="0"/>
    <x v="3"/>
    <x v="1"/>
    <x v="52"/>
    <x v="0"/>
    <x v="0"/>
    <x v="0"/>
    <x v="12"/>
    <x v="4"/>
    <d v="2024-03-19T00:00:00"/>
    <x v="0"/>
    <x v="3"/>
    <s v="Physician Referral"/>
    <s v="No"/>
    <x v="0"/>
    <x v="0"/>
    <m/>
    <m/>
    <x v="0"/>
    <m/>
    <n v="0"/>
    <x v="2"/>
  </r>
  <r>
    <d v="2024-03-07T00:00:00"/>
    <x v="667"/>
    <n v="5"/>
    <n v="1"/>
    <n v="4"/>
    <n v="2"/>
    <n v="1"/>
    <n v="16"/>
    <x v="2"/>
    <x v="1"/>
    <x v="1"/>
    <x v="3"/>
    <x v="0"/>
    <x v="51"/>
    <x v="1"/>
    <x v="0"/>
    <x v="0"/>
    <x v="480"/>
    <x v="104"/>
    <d v="2024-03-31T00:00:00"/>
    <x v="0"/>
    <x v="4"/>
    <s v="Self-Referral"/>
    <s v="No"/>
    <x v="0"/>
    <x v="0"/>
    <m/>
    <m/>
    <x v="0"/>
    <n v="571.20000000000005"/>
    <n v="0"/>
    <x v="2"/>
  </r>
  <r>
    <d v="2024-03-07T00:00:00"/>
    <x v="668"/>
    <n v="5"/>
    <n v="2"/>
    <n v="1"/>
    <n v="2"/>
    <n v="1"/>
    <n v="31"/>
    <x v="7"/>
    <x v="0"/>
    <x v="0"/>
    <x v="3"/>
    <x v="0"/>
    <x v="8"/>
    <x v="0"/>
    <x v="0"/>
    <x v="0"/>
    <x v="481"/>
    <x v="27"/>
    <d v="2024-03-26T00:00:00"/>
    <x v="0"/>
    <x v="3"/>
    <s v="Physician Referral"/>
    <s v="No"/>
    <x v="0"/>
    <x v="0"/>
    <m/>
    <m/>
    <x v="0"/>
    <m/>
    <n v="0"/>
    <x v="2"/>
  </r>
  <r>
    <d v="2024-03-07T00:00:00"/>
    <x v="669"/>
    <n v="5"/>
    <n v="1"/>
    <n v="4"/>
    <n v="3"/>
    <n v="2"/>
    <n v="30"/>
    <x v="7"/>
    <x v="1"/>
    <x v="1"/>
    <x v="3"/>
    <x v="1"/>
    <x v="9"/>
    <x v="0"/>
    <x v="0"/>
    <x v="0"/>
    <x v="175"/>
    <x v="50"/>
    <d v="2024-03-15T00:00:00"/>
    <x v="0"/>
    <x v="4"/>
    <s v="Emergency"/>
    <s v="No"/>
    <x v="0"/>
    <x v="0"/>
    <m/>
    <m/>
    <x v="0"/>
    <n v="627.9"/>
    <n v="0"/>
    <x v="2"/>
  </r>
  <r>
    <d v="2024-03-08T00:00:00"/>
    <x v="670"/>
    <n v="5"/>
    <n v="2"/>
    <n v="1"/>
    <n v="2"/>
    <n v="2"/>
    <n v="40"/>
    <x v="0"/>
    <x v="0"/>
    <x v="0"/>
    <x v="3"/>
    <x v="1"/>
    <x v="8"/>
    <x v="0"/>
    <x v="0"/>
    <x v="0"/>
    <x v="136"/>
    <x v="2"/>
    <d v="2024-04-02T00:00:00"/>
    <x v="0"/>
    <x v="3"/>
    <s v="Emergency"/>
    <s v="No"/>
    <x v="0"/>
    <x v="0"/>
    <m/>
    <m/>
    <x v="0"/>
    <n v="655.20000000000005"/>
    <n v="0"/>
    <x v="2"/>
  </r>
  <r>
    <d v="2024-03-08T00:00:00"/>
    <x v="671"/>
    <n v="5"/>
    <n v="1"/>
    <n v="4"/>
    <n v="3"/>
    <n v="3"/>
    <n v="34"/>
    <x v="9"/>
    <x v="1"/>
    <x v="1"/>
    <x v="3"/>
    <x v="2"/>
    <x v="59"/>
    <x v="0"/>
    <x v="0"/>
    <x v="0"/>
    <x v="482"/>
    <x v="43"/>
    <d v="2024-03-16T00:00:00"/>
    <x v="0"/>
    <x v="4"/>
    <s v="Emergency"/>
    <s v="No"/>
    <x v="0"/>
    <x v="0"/>
    <m/>
    <m/>
    <x v="0"/>
    <n v="308.7"/>
    <n v="0"/>
    <x v="2"/>
  </r>
  <r>
    <d v="2024-03-08T00:00:00"/>
    <x v="672"/>
    <n v="5"/>
    <n v="2"/>
    <n v="1"/>
    <n v="2"/>
    <n v="3"/>
    <n v="10"/>
    <x v="1"/>
    <x v="0"/>
    <x v="0"/>
    <x v="3"/>
    <x v="2"/>
    <x v="56"/>
    <x v="0"/>
    <x v="2"/>
    <x v="0"/>
    <x v="119"/>
    <x v="157"/>
    <d v="2024-03-18T00:00:00"/>
    <x v="0"/>
    <x v="3"/>
    <s v="Emergency"/>
    <s v="No"/>
    <x v="0"/>
    <x v="1"/>
    <m/>
    <m/>
    <x v="0"/>
    <n v="406"/>
    <n v="0"/>
    <x v="2"/>
  </r>
  <r>
    <d v="2024-03-08T00:00:00"/>
    <x v="673"/>
    <n v="5"/>
    <n v="1"/>
    <n v="4"/>
    <n v="3"/>
    <n v="2"/>
    <n v="21"/>
    <x v="6"/>
    <x v="1"/>
    <x v="1"/>
    <x v="3"/>
    <x v="1"/>
    <x v="60"/>
    <x v="1"/>
    <x v="3"/>
    <x v="2"/>
    <x v="58"/>
    <x v="7"/>
    <m/>
    <x v="1"/>
    <x v="4"/>
    <s v="Physician Referral"/>
    <s v="No"/>
    <x v="0"/>
    <x v="1"/>
    <m/>
    <m/>
    <x v="1"/>
    <n v="590.1"/>
    <n v="30"/>
    <x v="2"/>
  </r>
  <r>
    <d v="2024-03-08T00:00:00"/>
    <x v="674"/>
    <n v="5"/>
    <n v="2"/>
    <n v="1"/>
    <n v="2"/>
    <n v="1"/>
    <n v="25"/>
    <x v="5"/>
    <x v="0"/>
    <x v="0"/>
    <x v="3"/>
    <x v="0"/>
    <x v="57"/>
    <x v="1"/>
    <x v="3"/>
    <x v="0"/>
    <x v="384"/>
    <x v="174"/>
    <d v="2024-03-18T00:00:00"/>
    <x v="0"/>
    <x v="3"/>
    <s v="Emergency"/>
    <s v="No"/>
    <x v="0"/>
    <x v="0"/>
    <m/>
    <m/>
    <x v="0"/>
    <n v="478.8"/>
    <n v="0"/>
    <x v="2"/>
  </r>
  <r>
    <d v="2024-03-08T00:00:00"/>
    <x v="675"/>
    <n v="5"/>
    <n v="1"/>
    <n v="4"/>
    <n v="3"/>
    <n v="2"/>
    <n v="36"/>
    <x v="9"/>
    <x v="1"/>
    <x v="1"/>
    <x v="3"/>
    <x v="1"/>
    <x v="54"/>
    <x v="1"/>
    <x v="1"/>
    <x v="0"/>
    <x v="483"/>
    <x v="111"/>
    <d v="2024-03-24T00:00:00"/>
    <x v="0"/>
    <x v="4"/>
    <s v="Physician Referral"/>
    <s v="No"/>
    <x v="0"/>
    <x v="1"/>
    <m/>
    <m/>
    <x v="0"/>
    <n v="237.3"/>
    <n v="0"/>
    <x v="2"/>
  </r>
  <r>
    <d v="2024-03-08T00:00:00"/>
    <x v="676"/>
    <n v="5"/>
    <n v="2"/>
    <n v="1"/>
    <n v="2"/>
    <n v="2"/>
    <n v="30"/>
    <x v="7"/>
    <x v="0"/>
    <x v="0"/>
    <x v="3"/>
    <x v="1"/>
    <x v="41"/>
    <x v="1"/>
    <x v="2"/>
    <x v="2"/>
    <x v="484"/>
    <x v="108"/>
    <m/>
    <x v="1"/>
    <x v="3"/>
    <s v="Emergency"/>
    <s v="No"/>
    <x v="0"/>
    <x v="0"/>
    <m/>
    <m/>
    <x v="1"/>
    <n v="751.1"/>
    <n v="30"/>
    <x v="2"/>
  </r>
  <r>
    <d v="2024-03-08T00:00:00"/>
    <x v="677"/>
    <n v="5"/>
    <n v="1"/>
    <n v="4"/>
    <n v="2"/>
    <n v="2"/>
    <n v="11"/>
    <x v="1"/>
    <x v="1"/>
    <x v="1"/>
    <x v="3"/>
    <x v="1"/>
    <x v="31"/>
    <x v="0"/>
    <x v="0"/>
    <x v="2"/>
    <x v="231"/>
    <x v="53"/>
    <m/>
    <x v="1"/>
    <x v="4"/>
    <s v="Emergency"/>
    <s v="No"/>
    <x v="0"/>
    <x v="1"/>
    <m/>
    <m/>
    <x v="1"/>
    <n v="553"/>
    <n v="30"/>
    <x v="2"/>
  </r>
  <r>
    <d v="2024-03-08T00:00:00"/>
    <x v="678"/>
    <n v="5"/>
    <n v="2"/>
    <n v="1"/>
    <n v="2"/>
    <n v="1"/>
    <n v="3"/>
    <x v="8"/>
    <x v="0"/>
    <x v="0"/>
    <x v="3"/>
    <x v="0"/>
    <x v="12"/>
    <x v="0"/>
    <x v="0"/>
    <x v="0"/>
    <x v="485"/>
    <x v="112"/>
    <d v="2024-03-31T00:00:00"/>
    <x v="0"/>
    <x v="3"/>
    <s v="Self-Referral"/>
    <s v="No"/>
    <x v="0"/>
    <x v="0"/>
    <m/>
    <m/>
    <x v="0"/>
    <n v="541.79999999999995"/>
    <n v="0"/>
    <x v="2"/>
  </r>
  <r>
    <d v="2024-03-08T00:00:00"/>
    <x v="679"/>
    <n v="5"/>
    <n v="1"/>
    <n v="4"/>
    <n v="5"/>
    <n v="1"/>
    <n v="31"/>
    <x v="7"/>
    <x v="1"/>
    <x v="1"/>
    <x v="3"/>
    <x v="0"/>
    <x v="31"/>
    <x v="1"/>
    <x v="0"/>
    <x v="1"/>
    <x v="486"/>
    <x v="152"/>
    <m/>
    <x v="1"/>
    <x v="4"/>
    <s v="Physician Referral"/>
    <s v="No"/>
    <x v="0"/>
    <x v="1"/>
    <m/>
    <m/>
    <x v="1"/>
    <n v="546.70000000000005"/>
    <n v="30"/>
    <x v="2"/>
  </r>
  <r>
    <d v="2024-03-09T00:00:00"/>
    <x v="680"/>
    <n v="5"/>
    <n v="2"/>
    <n v="1"/>
    <n v="2"/>
    <n v="3"/>
    <n v="24"/>
    <x v="6"/>
    <x v="0"/>
    <x v="0"/>
    <x v="3"/>
    <x v="2"/>
    <x v="35"/>
    <x v="0"/>
    <x v="0"/>
    <x v="2"/>
    <x v="25"/>
    <x v="38"/>
    <m/>
    <x v="1"/>
    <x v="3"/>
    <s v="Physician Referral"/>
    <s v="No"/>
    <x v="0"/>
    <x v="0"/>
    <m/>
    <m/>
    <x v="3"/>
    <n v="751.1"/>
    <n v="10"/>
    <x v="2"/>
  </r>
  <r>
    <d v="2024-03-09T00:00:00"/>
    <x v="681"/>
    <n v="5"/>
    <n v="1"/>
    <n v="4"/>
    <n v="3"/>
    <n v="2"/>
    <n v="5"/>
    <x v="4"/>
    <x v="1"/>
    <x v="1"/>
    <x v="3"/>
    <x v="1"/>
    <x v="18"/>
    <x v="0"/>
    <x v="2"/>
    <x v="1"/>
    <x v="487"/>
    <x v="147"/>
    <m/>
    <x v="1"/>
    <x v="4"/>
    <s v="Physician Referral"/>
    <s v="No"/>
    <x v="0"/>
    <x v="1"/>
    <m/>
    <m/>
    <x v="2"/>
    <n v="296.8"/>
    <n v="50"/>
    <x v="2"/>
  </r>
  <r>
    <d v="2024-03-09T00:00:00"/>
    <x v="682"/>
    <n v="5"/>
    <n v="2"/>
    <n v="1"/>
    <n v="2"/>
    <n v="2"/>
    <n v="8"/>
    <x v="4"/>
    <x v="0"/>
    <x v="0"/>
    <x v="3"/>
    <x v="1"/>
    <x v="26"/>
    <x v="1"/>
    <x v="3"/>
    <x v="0"/>
    <x v="171"/>
    <x v="175"/>
    <d v="2024-03-31T00:00:00"/>
    <x v="0"/>
    <x v="3"/>
    <s v="Self-Referral"/>
    <s v="No"/>
    <x v="0"/>
    <x v="0"/>
    <m/>
    <m/>
    <x v="0"/>
    <n v="779.8"/>
    <n v="0"/>
    <x v="2"/>
  </r>
  <r>
    <d v="2024-03-09T00:00:00"/>
    <x v="683"/>
    <n v="5"/>
    <n v="1"/>
    <n v="4"/>
    <n v="2"/>
    <n v="1"/>
    <n v="29"/>
    <x v="7"/>
    <x v="1"/>
    <x v="1"/>
    <x v="3"/>
    <x v="0"/>
    <x v="30"/>
    <x v="0"/>
    <x v="1"/>
    <x v="0"/>
    <x v="250"/>
    <x v="103"/>
    <d v="2024-04-05T00:00:00"/>
    <x v="0"/>
    <x v="4"/>
    <s v="Physician Referral"/>
    <s v="No"/>
    <x v="0"/>
    <x v="0"/>
    <m/>
    <m/>
    <x v="0"/>
    <n v="539.70000000000005"/>
    <n v="0"/>
    <x v="2"/>
  </r>
  <r>
    <d v="2024-03-09T00:00:00"/>
    <x v="684"/>
    <n v="5"/>
    <n v="2"/>
    <n v="1"/>
    <n v="2"/>
    <n v="2"/>
    <n v="23"/>
    <x v="6"/>
    <x v="0"/>
    <x v="0"/>
    <x v="3"/>
    <x v="1"/>
    <x v="59"/>
    <x v="1"/>
    <x v="4"/>
    <x v="1"/>
    <x v="4"/>
    <x v="32"/>
    <m/>
    <x v="1"/>
    <x v="3"/>
    <s v="Self-Referral"/>
    <s v="No"/>
    <x v="0"/>
    <x v="0"/>
    <m/>
    <m/>
    <x v="3"/>
    <n v="590.1"/>
    <n v="10"/>
    <x v="2"/>
  </r>
  <r>
    <d v="2024-03-09T00:00:00"/>
    <x v="685"/>
    <n v="5"/>
    <n v="1"/>
    <n v="4"/>
    <n v="4"/>
    <n v="1"/>
    <n v="15"/>
    <x v="2"/>
    <x v="1"/>
    <x v="1"/>
    <x v="3"/>
    <x v="0"/>
    <x v="27"/>
    <x v="1"/>
    <x v="1"/>
    <x v="0"/>
    <x v="488"/>
    <x v="75"/>
    <d v="2024-03-23T00:00:00"/>
    <x v="0"/>
    <x v="4"/>
    <s v="Physician Referral"/>
    <s v="No"/>
    <x v="0"/>
    <x v="0"/>
    <m/>
    <m/>
    <x v="0"/>
    <n v="263.89999999999998"/>
    <n v="0"/>
    <x v="2"/>
  </r>
  <r>
    <d v="2024-03-09T00:00:00"/>
    <x v="686"/>
    <n v="5"/>
    <n v="2"/>
    <n v="1"/>
    <n v="2"/>
    <n v="3"/>
    <n v="9"/>
    <x v="1"/>
    <x v="0"/>
    <x v="0"/>
    <x v="3"/>
    <x v="2"/>
    <x v="45"/>
    <x v="0"/>
    <x v="0"/>
    <x v="0"/>
    <x v="302"/>
    <x v="32"/>
    <d v="2024-03-21T00:00:00"/>
    <x v="0"/>
    <x v="3"/>
    <s v="Emergency"/>
    <s v="No"/>
    <x v="0"/>
    <x v="1"/>
    <m/>
    <m/>
    <x v="0"/>
    <n v="539.70000000000005"/>
    <n v="0"/>
    <x v="2"/>
  </r>
  <r>
    <d v="2024-03-09T00:00:00"/>
    <x v="687"/>
    <n v="5"/>
    <n v="1"/>
    <n v="4"/>
    <n v="3"/>
    <n v="3"/>
    <n v="19"/>
    <x v="3"/>
    <x v="1"/>
    <x v="1"/>
    <x v="3"/>
    <x v="2"/>
    <x v="12"/>
    <x v="0"/>
    <x v="0"/>
    <x v="0"/>
    <x v="413"/>
    <x v="109"/>
    <d v="2024-03-17T00:00:00"/>
    <x v="0"/>
    <x v="4"/>
    <s v="Self-Referral"/>
    <s v="No"/>
    <x v="0"/>
    <x v="0"/>
    <m/>
    <m/>
    <x v="0"/>
    <n v="177.8"/>
    <n v="0"/>
    <x v="2"/>
  </r>
  <r>
    <d v="2024-03-09T00:00:00"/>
    <x v="688"/>
    <n v="5"/>
    <n v="2"/>
    <n v="1"/>
    <n v="2"/>
    <n v="3"/>
    <n v="32"/>
    <x v="7"/>
    <x v="0"/>
    <x v="0"/>
    <x v="3"/>
    <x v="2"/>
    <x v="24"/>
    <x v="1"/>
    <x v="0"/>
    <x v="1"/>
    <x v="131"/>
    <x v="39"/>
    <m/>
    <x v="1"/>
    <x v="3"/>
    <s v="Self-Referral"/>
    <s v="No"/>
    <x v="0"/>
    <x v="1"/>
    <m/>
    <m/>
    <x v="2"/>
    <n v="737.1"/>
    <n v="50"/>
    <x v="2"/>
  </r>
  <r>
    <d v="2024-03-09T00:00:00"/>
    <x v="689"/>
    <n v="5"/>
    <n v="1"/>
    <n v="4"/>
    <n v="3"/>
    <n v="1"/>
    <n v="33"/>
    <x v="9"/>
    <x v="1"/>
    <x v="1"/>
    <x v="3"/>
    <x v="0"/>
    <x v="43"/>
    <x v="1"/>
    <x v="0"/>
    <x v="1"/>
    <x v="489"/>
    <x v="59"/>
    <m/>
    <x v="1"/>
    <x v="4"/>
    <s v="Self-Referral"/>
    <s v="No"/>
    <x v="0"/>
    <x v="1"/>
    <m/>
    <m/>
    <x v="1"/>
    <n v="700.7"/>
    <n v="30"/>
    <x v="2"/>
  </r>
  <r>
    <d v="2024-03-10T00:00:00"/>
    <x v="690"/>
    <n v="5"/>
    <n v="2"/>
    <n v="1"/>
    <n v="2"/>
    <n v="1"/>
    <n v="3"/>
    <x v="8"/>
    <x v="0"/>
    <x v="0"/>
    <x v="3"/>
    <x v="0"/>
    <x v="46"/>
    <x v="0"/>
    <x v="2"/>
    <x v="2"/>
    <x v="490"/>
    <x v="161"/>
    <m/>
    <x v="1"/>
    <x v="3"/>
    <s v="Physician Referral"/>
    <s v="No"/>
    <x v="0"/>
    <x v="0"/>
    <m/>
    <m/>
    <x v="2"/>
    <n v="574.70000000000005"/>
    <n v="50"/>
    <x v="2"/>
  </r>
  <r>
    <d v="2024-03-10T00:00:00"/>
    <x v="691"/>
    <n v="5"/>
    <n v="1"/>
    <n v="4"/>
    <n v="1"/>
    <n v="2"/>
    <n v="38"/>
    <x v="0"/>
    <x v="1"/>
    <x v="1"/>
    <x v="3"/>
    <x v="1"/>
    <x v="22"/>
    <x v="1"/>
    <x v="2"/>
    <x v="1"/>
    <x v="392"/>
    <x v="156"/>
    <m/>
    <x v="1"/>
    <x v="4"/>
    <s v="Emergency"/>
    <s v="No"/>
    <x v="0"/>
    <x v="0"/>
    <m/>
    <m/>
    <x v="1"/>
    <n v="77"/>
    <n v="30"/>
    <x v="2"/>
  </r>
  <r>
    <d v="2024-03-10T00:00:00"/>
    <x v="692"/>
    <n v="5"/>
    <n v="2"/>
    <n v="1"/>
    <n v="2"/>
    <n v="3"/>
    <n v="35"/>
    <x v="9"/>
    <x v="0"/>
    <x v="0"/>
    <x v="3"/>
    <x v="2"/>
    <x v="23"/>
    <x v="1"/>
    <x v="2"/>
    <x v="0"/>
    <x v="491"/>
    <x v="42"/>
    <d v="2024-04-08T00:00:00"/>
    <x v="0"/>
    <x v="3"/>
    <s v="Self-Referral"/>
    <s v="No"/>
    <x v="0"/>
    <x v="0"/>
    <m/>
    <m/>
    <x v="0"/>
    <n v="148.4"/>
    <n v="0"/>
    <x v="2"/>
  </r>
  <r>
    <d v="2024-03-10T00:00:00"/>
    <x v="693"/>
    <n v="5"/>
    <n v="1"/>
    <n v="4"/>
    <n v="3"/>
    <n v="1"/>
    <n v="6"/>
    <x v="4"/>
    <x v="1"/>
    <x v="1"/>
    <x v="3"/>
    <x v="0"/>
    <x v="23"/>
    <x v="1"/>
    <x v="1"/>
    <x v="0"/>
    <x v="492"/>
    <x v="176"/>
    <d v="2024-03-31T00:00:00"/>
    <x v="0"/>
    <x v="4"/>
    <s v="Self-Referral"/>
    <s v="No"/>
    <x v="0"/>
    <x v="0"/>
    <m/>
    <m/>
    <x v="0"/>
    <n v="241.5"/>
    <n v="0"/>
    <x v="2"/>
  </r>
  <r>
    <d v="2024-03-10T00:00:00"/>
    <x v="694"/>
    <n v="5"/>
    <n v="2"/>
    <n v="1"/>
    <n v="2"/>
    <n v="3"/>
    <n v="39"/>
    <x v="0"/>
    <x v="0"/>
    <x v="0"/>
    <x v="3"/>
    <x v="2"/>
    <x v="6"/>
    <x v="0"/>
    <x v="1"/>
    <x v="0"/>
    <x v="493"/>
    <x v="86"/>
    <d v="2024-04-08T00:00:00"/>
    <x v="0"/>
    <x v="3"/>
    <s v="Physician Referral"/>
    <s v="No"/>
    <x v="0"/>
    <x v="1"/>
    <m/>
    <m/>
    <x v="0"/>
    <n v="406"/>
    <n v="0"/>
    <x v="2"/>
  </r>
  <r>
    <d v="2024-03-10T00:00:00"/>
    <x v="695"/>
    <n v="5"/>
    <n v="1"/>
    <n v="4"/>
    <n v="4"/>
    <n v="3"/>
    <n v="14"/>
    <x v="2"/>
    <x v="1"/>
    <x v="1"/>
    <x v="3"/>
    <x v="2"/>
    <x v="34"/>
    <x v="1"/>
    <x v="3"/>
    <x v="2"/>
    <x v="494"/>
    <x v="3"/>
    <m/>
    <x v="1"/>
    <x v="4"/>
    <s v="Physician Referral"/>
    <s v="No"/>
    <x v="0"/>
    <x v="1"/>
    <m/>
    <m/>
    <x v="3"/>
    <n v="737.1"/>
    <n v="10"/>
    <x v="2"/>
  </r>
  <r>
    <d v="2024-03-10T00:00:00"/>
    <x v="696"/>
    <n v="5"/>
    <n v="2"/>
    <n v="1"/>
    <n v="2"/>
    <n v="3"/>
    <n v="15"/>
    <x v="2"/>
    <x v="0"/>
    <x v="0"/>
    <x v="3"/>
    <x v="2"/>
    <x v="4"/>
    <x v="0"/>
    <x v="4"/>
    <x v="2"/>
    <x v="495"/>
    <x v="141"/>
    <m/>
    <x v="1"/>
    <x v="3"/>
    <s v="Emergency"/>
    <s v="No"/>
    <x v="0"/>
    <x v="1"/>
    <m/>
    <m/>
    <x v="2"/>
    <n v="644"/>
    <n v="50"/>
    <x v="2"/>
  </r>
  <r>
    <d v="2024-03-10T00:00:00"/>
    <x v="697"/>
    <n v="5"/>
    <n v="1"/>
    <n v="4"/>
    <n v="1"/>
    <n v="2"/>
    <n v="10"/>
    <x v="1"/>
    <x v="1"/>
    <x v="1"/>
    <x v="3"/>
    <x v="1"/>
    <x v="37"/>
    <x v="1"/>
    <x v="1"/>
    <x v="0"/>
    <x v="305"/>
    <x v="73"/>
    <d v="2024-03-27T00:00:00"/>
    <x v="0"/>
    <x v="4"/>
    <s v="Self-Referral"/>
    <s v="No"/>
    <x v="0"/>
    <x v="1"/>
    <m/>
    <m/>
    <x v="0"/>
    <n v="631.4"/>
    <n v="0"/>
    <x v="2"/>
  </r>
  <r>
    <d v="2024-03-10T00:00:00"/>
    <x v="698"/>
    <n v="5"/>
    <n v="2"/>
    <n v="1"/>
    <n v="2"/>
    <n v="1"/>
    <n v="9"/>
    <x v="1"/>
    <x v="0"/>
    <x v="0"/>
    <x v="3"/>
    <x v="0"/>
    <x v="24"/>
    <x v="0"/>
    <x v="3"/>
    <x v="1"/>
    <x v="496"/>
    <x v="120"/>
    <m/>
    <x v="1"/>
    <x v="3"/>
    <s v="Self-Referral"/>
    <s v="No"/>
    <x v="0"/>
    <x v="0"/>
    <m/>
    <m/>
    <x v="1"/>
    <n v="686.7"/>
    <n v="30"/>
    <x v="2"/>
  </r>
  <r>
    <d v="2024-03-10T00:00:00"/>
    <x v="699"/>
    <n v="5"/>
    <n v="1"/>
    <n v="4"/>
    <n v="3"/>
    <n v="1"/>
    <n v="25"/>
    <x v="5"/>
    <x v="1"/>
    <x v="1"/>
    <x v="3"/>
    <x v="0"/>
    <x v="16"/>
    <x v="1"/>
    <x v="0"/>
    <x v="2"/>
    <x v="103"/>
    <x v="117"/>
    <m/>
    <x v="1"/>
    <x v="4"/>
    <s v="Self-Referral"/>
    <s v="No"/>
    <x v="0"/>
    <x v="1"/>
    <m/>
    <m/>
    <x v="2"/>
    <n v="775.6"/>
    <n v="50"/>
    <x v="2"/>
  </r>
  <r>
    <d v="2024-03-11T00:00:00"/>
    <x v="700"/>
    <n v="5"/>
    <n v="2"/>
    <n v="1"/>
    <n v="2"/>
    <n v="1"/>
    <n v="14"/>
    <x v="2"/>
    <x v="0"/>
    <x v="0"/>
    <x v="3"/>
    <x v="0"/>
    <x v="56"/>
    <x v="0"/>
    <x v="0"/>
    <x v="0"/>
    <x v="497"/>
    <x v="133"/>
    <d v="2024-04-07T00:00:00"/>
    <x v="0"/>
    <x v="3"/>
    <s v="Self-Referral"/>
    <s v="No"/>
    <x v="0"/>
    <x v="0"/>
    <m/>
    <m/>
    <x v="0"/>
    <n v="338.1"/>
    <n v="0"/>
    <x v="2"/>
  </r>
  <r>
    <d v="2024-03-11T00:00:00"/>
    <x v="701"/>
    <n v="5"/>
    <n v="1"/>
    <n v="4"/>
    <n v="3"/>
    <n v="2"/>
    <n v="7"/>
    <x v="4"/>
    <x v="1"/>
    <x v="1"/>
    <x v="3"/>
    <x v="1"/>
    <x v="23"/>
    <x v="0"/>
    <x v="1"/>
    <x v="2"/>
    <x v="223"/>
    <x v="48"/>
    <m/>
    <x v="1"/>
    <x v="4"/>
    <s v="Self-Referral"/>
    <s v="No"/>
    <x v="0"/>
    <x v="0"/>
    <m/>
    <m/>
    <x v="1"/>
    <n v="728.7"/>
    <n v="30"/>
    <x v="2"/>
  </r>
  <r>
    <d v="2024-03-11T00:00:00"/>
    <x v="702"/>
    <n v="5"/>
    <n v="2"/>
    <n v="1"/>
    <n v="2"/>
    <n v="2"/>
    <n v="12"/>
    <x v="1"/>
    <x v="0"/>
    <x v="0"/>
    <x v="3"/>
    <x v="1"/>
    <x v="15"/>
    <x v="0"/>
    <x v="2"/>
    <x v="1"/>
    <x v="498"/>
    <x v="22"/>
    <m/>
    <x v="1"/>
    <x v="3"/>
    <s v="Emergency"/>
    <s v="No"/>
    <x v="0"/>
    <x v="1"/>
    <m/>
    <m/>
    <x v="2"/>
    <n v="301"/>
    <n v="50"/>
    <x v="2"/>
  </r>
  <r>
    <d v="2024-03-11T00:00:00"/>
    <x v="703"/>
    <n v="5"/>
    <n v="1"/>
    <n v="4"/>
    <n v="2"/>
    <n v="2"/>
    <n v="32"/>
    <x v="7"/>
    <x v="1"/>
    <x v="1"/>
    <x v="3"/>
    <x v="1"/>
    <x v="51"/>
    <x v="1"/>
    <x v="3"/>
    <x v="0"/>
    <x v="353"/>
    <x v="76"/>
    <d v="2024-04-02T00:00:00"/>
    <x v="0"/>
    <x v="4"/>
    <s v="Self-Referral"/>
    <s v="No"/>
    <x v="0"/>
    <x v="1"/>
    <m/>
    <m/>
    <x v="0"/>
    <n v="541.1"/>
    <n v="0"/>
    <x v="2"/>
  </r>
  <r>
    <d v="2024-03-11T00:00:00"/>
    <x v="704"/>
    <n v="5"/>
    <n v="2"/>
    <n v="1"/>
    <n v="2"/>
    <n v="2"/>
    <n v="8"/>
    <x v="4"/>
    <x v="0"/>
    <x v="0"/>
    <x v="3"/>
    <x v="1"/>
    <x v="4"/>
    <x v="1"/>
    <x v="4"/>
    <x v="2"/>
    <x v="429"/>
    <x v="45"/>
    <m/>
    <x v="1"/>
    <x v="3"/>
    <s v="Physician Referral"/>
    <s v="No"/>
    <x v="0"/>
    <x v="1"/>
    <m/>
    <m/>
    <x v="2"/>
    <n v="271.60000000000002"/>
    <n v="50"/>
    <x v="2"/>
  </r>
  <r>
    <d v="2024-03-11T00:00:00"/>
    <x v="705"/>
    <n v="5"/>
    <n v="1"/>
    <n v="4"/>
    <n v="5"/>
    <n v="1"/>
    <n v="32"/>
    <x v="7"/>
    <x v="1"/>
    <x v="1"/>
    <x v="3"/>
    <x v="0"/>
    <x v="19"/>
    <x v="1"/>
    <x v="3"/>
    <x v="0"/>
    <x v="297"/>
    <x v="46"/>
    <d v="2024-03-21T00:00:00"/>
    <x v="0"/>
    <x v="4"/>
    <s v="Self-Referral"/>
    <s v="No"/>
    <x v="0"/>
    <x v="1"/>
    <m/>
    <m/>
    <x v="0"/>
    <n v="710.5"/>
    <n v="0"/>
    <x v="2"/>
  </r>
  <r>
    <d v="2024-03-11T00:00:00"/>
    <x v="706"/>
    <n v="5"/>
    <n v="2"/>
    <n v="1"/>
    <n v="2"/>
    <n v="2"/>
    <n v="34"/>
    <x v="9"/>
    <x v="0"/>
    <x v="0"/>
    <x v="3"/>
    <x v="1"/>
    <x v="2"/>
    <x v="0"/>
    <x v="2"/>
    <x v="0"/>
    <x v="499"/>
    <x v="134"/>
    <d v="2024-03-28T00:00:00"/>
    <x v="0"/>
    <x v="3"/>
    <s v="Self-Referral"/>
    <s v="No"/>
    <x v="0"/>
    <x v="1"/>
    <m/>
    <m/>
    <x v="0"/>
    <n v="798.7"/>
    <n v="0"/>
    <x v="2"/>
  </r>
  <r>
    <d v="2024-03-11T00:00:00"/>
    <x v="707"/>
    <n v="5"/>
    <n v="1"/>
    <n v="4"/>
    <n v="3"/>
    <n v="1"/>
    <n v="25"/>
    <x v="5"/>
    <x v="1"/>
    <x v="1"/>
    <x v="3"/>
    <x v="0"/>
    <x v="58"/>
    <x v="1"/>
    <x v="2"/>
    <x v="1"/>
    <x v="415"/>
    <x v="177"/>
    <m/>
    <x v="1"/>
    <x v="4"/>
    <s v="Self-Referral"/>
    <s v="No"/>
    <x v="0"/>
    <x v="1"/>
    <m/>
    <m/>
    <x v="2"/>
    <n v="327.60000000000002"/>
    <n v="50"/>
    <x v="2"/>
  </r>
  <r>
    <d v="2024-03-11T00:00:00"/>
    <x v="708"/>
    <n v="5"/>
    <n v="2"/>
    <n v="1"/>
    <n v="2"/>
    <n v="3"/>
    <n v="1"/>
    <x v="8"/>
    <x v="0"/>
    <x v="0"/>
    <x v="3"/>
    <x v="2"/>
    <x v="24"/>
    <x v="0"/>
    <x v="1"/>
    <x v="0"/>
    <x v="212"/>
    <x v="54"/>
    <d v="2024-03-31T00:00:00"/>
    <x v="0"/>
    <x v="3"/>
    <s v="Self-Referral"/>
    <s v="No"/>
    <x v="0"/>
    <x v="0"/>
    <m/>
    <m/>
    <x v="0"/>
    <n v="711.2"/>
    <n v="0"/>
    <x v="2"/>
  </r>
  <r>
    <d v="2024-03-11T00:00:00"/>
    <x v="709"/>
    <n v="5"/>
    <n v="1"/>
    <n v="4"/>
    <n v="3"/>
    <n v="1"/>
    <n v="4"/>
    <x v="8"/>
    <x v="1"/>
    <x v="1"/>
    <x v="3"/>
    <x v="0"/>
    <x v="52"/>
    <x v="1"/>
    <x v="2"/>
    <x v="2"/>
    <x v="278"/>
    <x v="128"/>
    <m/>
    <x v="1"/>
    <x v="4"/>
    <s v="Self-Referral"/>
    <s v="No"/>
    <x v="0"/>
    <x v="0"/>
    <m/>
    <m/>
    <x v="3"/>
    <n v="515.20000000000005"/>
    <n v="10"/>
    <x v="2"/>
  </r>
  <r>
    <d v="2024-03-12T00:00:00"/>
    <x v="710"/>
    <n v="5"/>
    <n v="2"/>
    <n v="1"/>
    <n v="2"/>
    <n v="3"/>
    <n v="21"/>
    <x v="6"/>
    <x v="0"/>
    <x v="0"/>
    <x v="3"/>
    <x v="2"/>
    <x v="61"/>
    <x v="0"/>
    <x v="2"/>
    <x v="1"/>
    <x v="500"/>
    <x v="59"/>
    <m/>
    <x v="1"/>
    <x v="3"/>
    <s v="Emergency"/>
    <s v="No"/>
    <x v="0"/>
    <x v="0"/>
    <m/>
    <m/>
    <x v="1"/>
    <n v="435.4"/>
    <n v="30"/>
    <x v="2"/>
  </r>
  <r>
    <d v="2024-03-12T00:00:00"/>
    <x v="711"/>
    <n v="5"/>
    <n v="1"/>
    <n v="4"/>
    <n v="1"/>
    <n v="2"/>
    <n v="2"/>
    <x v="8"/>
    <x v="1"/>
    <x v="1"/>
    <x v="3"/>
    <x v="1"/>
    <x v="18"/>
    <x v="0"/>
    <x v="4"/>
    <x v="1"/>
    <x v="107"/>
    <x v="22"/>
    <m/>
    <x v="1"/>
    <x v="4"/>
    <s v="Physician Referral"/>
    <s v="No"/>
    <x v="0"/>
    <x v="1"/>
    <m/>
    <m/>
    <x v="1"/>
    <n v="595"/>
    <n v="30"/>
    <x v="2"/>
  </r>
  <r>
    <d v="2024-03-12T00:00:00"/>
    <x v="712"/>
    <n v="5"/>
    <n v="2"/>
    <n v="1"/>
    <n v="2"/>
    <n v="3"/>
    <n v="12"/>
    <x v="1"/>
    <x v="0"/>
    <x v="0"/>
    <x v="3"/>
    <x v="2"/>
    <x v="6"/>
    <x v="0"/>
    <x v="2"/>
    <x v="2"/>
    <x v="501"/>
    <x v="136"/>
    <m/>
    <x v="1"/>
    <x v="3"/>
    <s v="Emergency"/>
    <s v="No"/>
    <x v="0"/>
    <x v="0"/>
    <m/>
    <m/>
    <x v="1"/>
    <n v="161"/>
    <n v="30"/>
    <x v="2"/>
  </r>
  <r>
    <d v="2024-03-12T00:00:00"/>
    <x v="713"/>
    <n v="5"/>
    <n v="1"/>
    <n v="4"/>
    <n v="5"/>
    <n v="2"/>
    <n v="6"/>
    <x v="4"/>
    <x v="1"/>
    <x v="1"/>
    <x v="3"/>
    <x v="1"/>
    <x v="34"/>
    <x v="1"/>
    <x v="0"/>
    <x v="1"/>
    <x v="333"/>
    <x v="10"/>
    <m/>
    <x v="1"/>
    <x v="4"/>
    <s v="Physician Referral"/>
    <s v="Yes"/>
    <x v="1"/>
    <x v="0"/>
    <m/>
    <m/>
    <x v="3"/>
    <n v="499.8"/>
    <n v="10"/>
    <x v="2"/>
  </r>
  <r>
    <d v="2024-03-12T00:00:00"/>
    <x v="714"/>
    <n v="5"/>
    <n v="2"/>
    <n v="1"/>
    <n v="2"/>
    <n v="1"/>
    <n v="2"/>
    <x v="8"/>
    <x v="0"/>
    <x v="0"/>
    <x v="3"/>
    <x v="0"/>
    <x v="43"/>
    <x v="1"/>
    <x v="2"/>
    <x v="1"/>
    <x v="73"/>
    <x v="51"/>
    <m/>
    <x v="1"/>
    <x v="3"/>
    <s v="Physician Referral"/>
    <s v="Yes"/>
    <x v="1"/>
    <x v="0"/>
    <m/>
    <m/>
    <x v="1"/>
    <n v="256.2"/>
    <n v="30"/>
    <x v="2"/>
  </r>
  <r>
    <d v="2024-03-12T00:00:00"/>
    <x v="715"/>
    <n v="5"/>
    <n v="1"/>
    <n v="4"/>
    <n v="2"/>
    <n v="1"/>
    <n v="39"/>
    <x v="0"/>
    <x v="1"/>
    <x v="1"/>
    <x v="3"/>
    <x v="0"/>
    <x v="46"/>
    <x v="1"/>
    <x v="0"/>
    <x v="0"/>
    <x v="195"/>
    <x v="140"/>
    <m/>
    <x v="1"/>
    <x v="4"/>
    <s v="Physician Referral"/>
    <s v="Yes"/>
    <x v="1"/>
    <x v="0"/>
    <m/>
    <m/>
    <x v="3"/>
    <n v="506.1"/>
    <n v="10"/>
    <x v="2"/>
  </r>
  <r>
    <d v="2024-03-12T00:00:00"/>
    <x v="716"/>
    <n v="5"/>
    <n v="2"/>
    <n v="1"/>
    <n v="2"/>
    <n v="2"/>
    <n v="26"/>
    <x v="5"/>
    <x v="0"/>
    <x v="0"/>
    <x v="3"/>
    <x v="1"/>
    <x v="10"/>
    <x v="0"/>
    <x v="4"/>
    <x v="0"/>
    <x v="353"/>
    <x v="42"/>
    <m/>
    <x v="1"/>
    <x v="3"/>
    <s v="Self-Referral"/>
    <s v="No"/>
    <x v="0"/>
    <x v="0"/>
    <m/>
    <m/>
    <x v="3"/>
    <n v="546"/>
    <n v="10"/>
    <x v="2"/>
  </r>
  <r>
    <d v="2024-03-12T00:00:00"/>
    <x v="717"/>
    <n v="5"/>
    <n v="1"/>
    <n v="4"/>
    <n v="3"/>
    <n v="1"/>
    <n v="3"/>
    <x v="8"/>
    <x v="1"/>
    <x v="1"/>
    <x v="3"/>
    <x v="0"/>
    <x v="47"/>
    <x v="0"/>
    <x v="1"/>
    <x v="2"/>
    <x v="502"/>
    <x v="22"/>
    <m/>
    <x v="1"/>
    <x v="4"/>
    <s v="Emergency"/>
    <s v="No"/>
    <x v="0"/>
    <x v="0"/>
    <m/>
    <m/>
    <x v="2"/>
    <n v="315"/>
    <n v="50"/>
    <x v="2"/>
  </r>
  <r>
    <d v="2024-03-12T00:00:00"/>
    <x v="718"/>
    <n v="5"/>
    <n v="2"/>
    <n v="1"/>
    <n v="2"/>
    <n v="3"/>
    <n v="4"/>
    <x v="8"/>
    <x v="0"/>
    <x v="0"/>
    <x v="3"/>
    <x v="2"/>
    <x v="44"/>
    <x v="1"/>
    <x v="0"/>
    <x v="0"/>
    <x v="503"/>
    <x v="170"/>
    <d v="2024-03-26T00:00:00"/>
    <x v="0"/>
    <x v="3"/>
    <s v="Physician Referral"/>
    <s v="Yes"/>
    <x v="1"/>
    <x v="1"/>
    <m/>
    <m/>
    <x v="0"/>
    <n v="236.6"/>
    <n v="0"/>
    <x v="2"/>
  </r>
  <r>
    <d v="2024-03-12T00:00:00"/>
    <x v="719"/>
    <n v="5"/>
    <n v="1"/>
    <n v="4"/>
    <n v="1"/>
    <n v="3"/>
    <n v="10"/>
    <x v="1"/>
    <x v="1"/>
    <x v="1"/>
    <x v="3"/>
    <x v="2"/>
    <x v="5"/>
    <x v="1"/>
    <x v="1"/>
    <x v="0"/>
    <x v="114"/>
    <x v="95"/>
    <d v="2024-03-24T00:00:00"/>
    <x v="0"/>
    <x v="4"/>
    <s v="Physician Referral"/>
    <s v="No"/>
    <x v="0"/>
    <x v="1"/>
    <m/>
    <m/>
    <x v="0"/>
    <n v="652.4"/>
    <n v="0"/>
    <x v="2"/>
  </r>
  <r>
    <d v="2024-03-13T00:00:00"/>
    <x v="720"/>
    <n v="5"/>
    <n v="2"/>
    <n v="1"/>
    <n v="2"/>
    <n v="3"/>
    <n v="13"/>
    <x v="2"/>
    <x v="0"/>
    <x v="0"/>
    <x v="3"/>
    <x v="2"/>
    <x v="2"/>
    <x v="1"/>
    <x v="1"/>
    <x v="0"/>
    <x v="504"/>
    <x v="119"/>
    <m/>
    <x v="1"/>
    <x v="3"/>
    <s v="Self-Referral"/>
    <s v="No"/>
    <x v="0"/>
    <x v="1"/>
    <m/>
    <m/>
    <x v="2"/>
    <n v="422.1"/>
    <n v="50"/>
    <x v="2"/>
  </r>
  <r>
    <d v="2024-03-13T00:00:00"/>
    <x v="721"/>
    <n v="5"/>
    <n v="1"/>
    <n v="4"/>
    <n v="2"/>
    <n v="2"/>
    <n v="20"/>
    <x v="3"/>
    <x v="1"/>
    <x v="1"/>
    <x v="3"/>
    <x v="1"/>
    <x v="44"/>
    <x v="0"/>
    <x v="0"/>
    <x v="0"/>
    <x v="505"/>
    <x v="115"/>
    <m/>
    <x v="1"/>
    <x v="4"/>
    <s v="Self-Referral"/>
    <s v="No"/>
    <x v="0"/>
    <x v="0"/>
    <m/>
    <m/>
    <x v="1"/>
    <n v="273"/>
    <n v="30"/>
    <x v="2"/>
  </r>
  <r>
    <d v="2024-03-13T00:00:00"/>
    <x v="722"/>
    <n v="5"/>
    <n v="2"/>
    <n v="1"/>
    <n v="2"/>
    <n v="3"/>
    <n v="30"/>
    <x v="7"/>
    <x v="0"/>
    <x v="0"/>
    <x v="3"/>
    <x v="2"/>
    <x v="51"/>
    <x v="0"/>
    <x v="3"/>
    <x v="0"/>
    <x v="506"/>
    <x v="22"/>
    <m/>
    <x v="1"/>
    <x v="3"/>
    <s v="Emergency"/>
    <s v="Yes"/>
    <x v="1"/>
    <x v="1"/>
    <m/>
    <m/>
    <x v="2"/>
    <n v="175.7"/>
    <n v="50"/>
    <x v="2"/>
  </r>
  <r>
    <d v="2024-03-13T00:00:00"/>
    <x v="723"/>
    <n v="5"/>
    <n v="1"/>
    <n v="4"/>
    <n v="1"/>
    <n v="3"/>
    <n v="10"/>
    <x v="1"/>
    <x v="1"/>
    <x v="1"/>
    <x v="3"/>
    <x v="2"/>
    <x v="44"/>
    <x v="0"/>
    <x v="2"/>
    <x v="0"/>
    <x v="507"/>
    <x v="29"/>
    <d v="2024-04-09T00:00:00"/>
    <x v="0"/>
    <x v="4"/>
    <s v="Physician Referral"/>
    <s v="Yes"/>
    <x v="1"/>
    <x v="1"/>
    <m/>
    <m/>
    <x v="0"/>
    <n v="575.4"/>
    <n v="0"/>
    <x v="2"/>
  </r>
  <r>
    <d v="2024-03-13T00:00:00"/>
    <x v="724"/>
    <n v="5"/>
    <n v="2"/>
    <n v="1"/>
    <n v="2"/>
    <n v="3"/>
    <n v="1"/>
    <x v="8"/>
    <x v="0"/>
    <x v="0"/>
    <x v="3"/>
    <x v="2"/>
    <x v="32"/>
    <x v="0"/>
    <x v="4"/>
    <x v="0"/>
    <x v="58"/>
    <x v="52"/>
    <d v="2024-04-11T00:00:00"/>
    <x v="0"/>
    <x v="3"/>
    <s v="Physician Referral"/>
    <s v="Yes"/>
    <x v="1"/>
    <x v="0"/>
    <m/>
    <m/>
    <x v="0"/>
    <n v="573.29999999999995"/>
    <n v="0"/>
    <x v="2"/>
  </r>
  <r>
    <d v="2024-03-13T00:00:00"/>
    <x v="725"/>
    <n v="5"/>
    <n v="1"/>
    <n v="4"/>
    <n v="2"/>
    <n v="3"/>
    <n v="11"/>
    <x v="1"/>
    <x v="1"/>
    <x v="1"/>
    <x v="3"/>
    <x v="2"/>
    <x v="50"/>
    <x v="0"/>
    <x v="1"/>
    <x v="0"/>
    <x v="93"/>
    <x v="83"/>
    <m/>
    <x v="1"/>
    <x v="4"/>
    <s v="Physician Referral"/>
    <s v="No"/>
    <x v="0"/>
    <x v="1"/>
    <m/>
    <m/>
    <x v="3"/>
    <n v="658"/>
    <n v="10"/>
    <x v="2"/>
  </r>
  <r>
    <d v="2024-03-13T00:00:00"/>
    <x v="726"/>
    <n v="5"/>
    <n v="2"/>
    <n v="1"/>
    <n v="2"/>
    <n v="3"/>
    <n v="34"/>
    <x v="9"/>
    <x v="0"/>
    <x v="0"/>
    <x v="3"/>
    <x v="2"/>
    <x v="34"/>
    <x v="1"/>
    <x v="3"/>
    <x v="2"/>
    <x v="139"/>
    <x v="2"/>
    <m/>
    <x v="1"/>
    <x v="3"/>
    <s v="Emergency"/>
    <s v="Yes"/>
    <x v="1"/>
    <x v="0"/>
    <m/>
    <m/>
    <x v="2"/>
    <n v="625.1"/>
    <n v="50"/>
    <x v="2"/>
  </r>
  <r>
    <d v="2024-03-13T00:00:00"/>
    <x v="727"/>
    <n v="5"/>
    <n v="1"/>
    <n v="4"/>
    <n v="5"/>
    <n v="3"/>
    <n v="10"/>
    <x v="1"/>
    <x v="1"/>
    <x v="1"/>
    <x v="3"/>
    <x v="2"/>
    <x v="55"/>
    <x v="0"/>
    <x v="1"/>
    <x v="0"/>
    <x v="508"/>
    <x v="118"/>
    <m/>
    <x v="1"/>
    <x v="4"/>
    <s v="Self-Referral"/>
    <s v="Yes"/>
    <x v="1"/>
    <x v="1"/>
    <m/>
    <m/>
    <x v="3"/>
    <n v="662.9"/>
    <n v="10"/>
    <x v="2"/>
  </r>
  <r>
    <d v="2024-03-13T00:00:00"/>
    <x v="728"/>
    <n v="5"/>
    <n v="2"/>
    <n v="1"/>
    <n v="2"/>
    <n v="2"/>
    <n v="29"/>
    <x v="7"/>
    <x v="0"/>
    <x v="0"/>
    <x v="3"/>
    <x v="1"/>
    <x v="38"/>
    <x v="0"/>
    <x v="3"/>
    <x v="0"/>
    <x v="305"/>
    <x v="87"/>
    <d v="2024-04-07T00:00:00"/>
    <x v="0"/>
    <x v="3"/>
    <s v="Self-Referral"/>
    <s v="Yes"/>
    <x v="1"/>
    <x v="0"/>
    <m/>
    <m/>
    <x v="0"/>
    <n v="590.79999999999995"/>
    <n v="0"/>
    <x v="2"/>
  </r>
  <r>
    <d v="2024-03-13T00:00:00"/>
    <x v="729"/>
    <n v="5"/>
    <n v="1"/>
    <n v="4"/>
    <n v="3"/>
    <n v="3"/>
    <n v="12"/>
    <x v="1"/>
    <x v="1"/>
    <x v="1"/>
    <x v="3"/>
    <x v="2"/>
    <x v="41"/>
    <x v="0"/>
    <x v="4"/>
    <x v="1"/>
    <x v="276"/>
    <x v="173"/>
    <m/>
    <x v="1"/>
    <x v="4"/>
    <s v="Emergency"/>
    <s v="Yes"/>
    <x v="1"/>
    <x v="0"/>
    <m/>
    <m/>
    <x v="3"/>
    <n v="561.4"/>
    <n v="10"/>
    <x v="2"/>
  </r>
  <r>
    <d v="2024-03-14T00:00:00"/>
    <x v="730"/>
    <n v="5"/>
    <n v="2"/>
    <n v="1"/>
    <n v="2"/>
    <n v="2"/>
    <n v="22"/>
    <x v="6"/>
    <x v="0"/>
    <x v="0"/>
    <x v="3"/>
    <x v="1"/>
    <x v="8"/>
    <x v="0"/>
    <x v="3"/>
    <x v="0"/>
    <x v="149"/>
    <x v="2"/>
    <d v="2024-03-24T00:00:00"/>
    <x v="0"/>
    <x v="3"/>
    <s v="Self-Referral"/>
    <s v="Yes"/>
    <x v="1"/>
    <x v="1"/>
    <m/>
    <m/>
    <x v="0"/>
    <n v="264.60000000000002"/>
    <n v="0"/>
    <x v="2"/>
  </r>
  <r>
    <d v="2024-03-14T00:00:00"/>
    <x v="731"/>
    <n v="5"/>
    <n v="1"/>
    <n v="4"/>
    <n v="4"/>
    <n v="2"/>
    <n v="35"/>
    <x v="9"/>
    <x v="1"/>
    <x v="1"/>
    <x v="3"/>
    <x v="1"/>
    <x v="13"/>
    <x v="0"/>
    <x v="4"/>
    <x v="0"/>
    <x v="509"/>
    <x v="172"/>
    <d v="2024-03-24T00:00:00"/>
    <x v="0"/>
    <x v="4"/>
    <s v="Physician Referral"/>
    <s v="Yes"/>
    <x v="1"/>
    <x v="0"/>
    <m/>
    <m/>
    <x v="0"/>
    <n v="177.8"/>
    <n v="0"/>
    <x v="2"/>
  </r>
  <r>
    <d v="2024-03-14T00:00:00"/>
    <x v="732"/>
    <n v="5"/>
    <n v="2"/>
    <n v="1"/>
    <n v="2"/>
    <n v="2"/>
    <n v="19"/>
    <x v="3"/>
    <x v="0"/>
    <x v="0"/>
    <x v="3"/>
    <x v="1"/>
    <x v="43"/>
    <x v="1"/>
    <x v="2"/>
    <x v="1"/>
    <x v="283"/>
    <x v="48"/>
    <m/>
    <x v="1"/>
    <x v="3"/>
    <s v="Physician Referral"/>
    <s v="No"/>
    <x v="0"/>
    <x v="1"/>
    <m/>
    <m/>
    <x v="3"/>
    <n v="691.6"/>
    <n v="10"/>
    <x v="2"/>
  </r>
  <r>
    <d v="2024-03-14T00:00:00"/>
    <x v="733"/>
    <n v="5"/>
    <n v="1"/>
    <n v="4"/>
    <n v="1"/>
    <n v="3"/>
    <n v="13"/>
    <x v="2"/>
    <x v="1"/>
    <x v="1"/>
    <x v="3"/>
    <x v="2"/>
    <x v="54"/>
    <x v="0"/>
    <x v="3"/>
    <x v="0"/>
    <x v="510"/>
    <x v="67"/>
    <d v="2024-03-26T00:00:00"/>
    <x v="0"/>
    <x v="4"/>
    <s v="Emergency"/>
    <s v="Yes"/>
    <x v="1"/>
    <x v="0"/>
    <m/>
    <m/>
    <x v="0"/>
    <n v="492.8"/>
    <n v="0"/>
    <x v="2"/>
  </r>
  <r>
    <d v="2024-03-14T00:00:00"/>
    <x v="734"/>
    <n v="5"/>
    <n v="2"/>
    <n v="1"/>
    <n v="2"/>
    <n v="3"/>
    <n v="7"/>
    <x v="4"/>
    <x v="0"/>
    <x v="0"/>
    <x v="3"/>
    <x v="2"/>
    <x v="11"/>
    <x v="0"/>
    <x v="1"/>
    <x v="0"/>
    <x v="511"/>
    <x v="64"/>
    <m/>
    <x v="1"/>
    <x v="3"/>
    <s v="Self-Referral"/>
    <s v="Yes"/>
    <x v="1"/>
    <x v="1"/>
    <m/>
    <m/>
    <x v="2"/>
    <n v="306.60000000000002"/>
    <n v="50"/>
    <x v="2"/>
  </r>
  <r>
    <d v="2024-03-14T00:00:00"/>
    <x v="735"/>
    <n v="5"/>
    <n v="1"/>
    <n v="4"/>
    <n v="4"/>
    <n v="2"/>
    <n v="14"/>
    <x v="2"/>
    <x v="1"/>
    <x v="1"/>
    <x v="3"/>
    <x v="1"/>
    <x v="2"/>
    <x v="0"/>
    <x v="2"/>
    <x v="0"/>
    <x v="512"/>
    <x v="44"/>
    <d v="2024-03-31T00:00:00"/>
    <x v="0"/>
    <x v="4"/>
    <s v="Emergency"/>
    <s v="Yes"/>
    <x v="1"/>
    <x v="1"/>
    <m/>
    <m/>
    <x v="0"/>
    <n v="794.5"/>
    <n v="0"/>
    <x v="2"/>
  </r>
  <r>
    <d v="2024-03-14T00:00:00"/>
    <x v="736"/>
    <n v="5"/>
    <n v="2"/>
    <n v="1"/>
    <n v="2"/>
    <n v="2"/>
    <n v="3"/>
    <x v="8"/>
    <x v="0"/>
    <x v="0"/>
    <x v="3"/>
    <x v="1"/>
    <x v="60"/>
    <x v="1"/>
    <x v="1"/>
    <x v="0"/>
    <x v="32"/>
    <x v="16"/>
    <d v="2024-03-21T00:00:00"/>
    <x v="0"/>
    <x v="3"/>
    <s v="Emergency"/>
    <s v="No"/>
    <x v="0"/>
    <x v="0"/>
    <m/>
    <m/>
    <x v="0"/>
    <n v="392.7"/>
    <n v="0"/>
    <x v="2"/>
  </r>
  <r>
    <d v="2024-03-14T00:00:00"/>
    <x v="737"/>
    <n v="5"/>
    <n v="1"/>
    <n v="4"/>
    <n v="2"/>
    <n v="3"/>
    <n v="30"/>
    <x v="7"/>
    <x v="1"/>
    <x v="1"/>
    <x v="3"/>
    <x v="2"/>
    <x v="14"/>
    <x v="1"/>
    <x v="1"/>
    <x v="1"/>
    <x v="513"/>
    <x v="44"/>
    <m/>
    <x v="1"/>
    <x v="4"/>
    <s v="Self-Referral"/>
    <s v="Yes"/>
    <x v="1"/>
    <x v="1"/>
    <m/>
    <m/>
    <x v="1"/>
    <n v="842.1"/>
    <n v="30"/>
    <x v="2"/>
  </r>
  <r>
    <d v="2024-03-14T00:00:00"/>
    <x v="738"/>
    <n v="5"/>
    <n v="2"/>
    <n v="1"/>
    <n v="2"/>
    <n v="1"/>
    <n v="21"/>
    <x v="6"/>
    <x v="0"/>
    <x v="0"/>
    <x v="3"/>
    <x v="0"/>
    <x v="25"/>
    <x v="1"/>
    <x v="2"/>
    <x v="0"/>
    <x v="236"/>
    <x v="58"/>
    <m/>
    <x v="1"/>
    <x v="3"/>
    <s v="Emergency"/>
    <s v="No"/>
    <x v="0"/>
    <x v="1"/>
    <m/>
    <m/>
    <x v="1"/>
    <n v="309.39999999999998"/>
    <n v="30"/>
    <x v="2"/>
  </r>
  <r>
    <d v="2024-03-14T00:00:00"/>
    <x v="739"/>
    <n v="5"/>
    <n v="1"/>
    <n v="4"/>
    <n v="4"/>
    <n v="1"/>
    <n v="23"/>
    <x v="6"/>
    <x v="1"/>
    <x v="1"/>
    <x v="3"/>
    <x v="0"/>
    <x v="7"/>
    <x v="0"/>
    <x v="2"/>
    <x v="0"/>
    <x v="514"/>
    <x v="37"/>
    <d v="2024-03-22T00:00:00"/>
    <x v="0"/>
    <x v="4"/>
    <s v="Physician Referral"/>
    <s v="No"/>
    <x v="0"/>
    <x v="1"/>
    <m/>
    <m/>
    <x v="0"/>
    <n v="279.3"/>
    <n v="0"/>
    <x v="2"/>
  </r>
  <r>
    <d v="2024-03-15T00:00:00"/>
    <x v="740"/>
    <n v="5"/>
    <n v="2"/>
    <n v="1"/>
    <n v="2"/>
    <n v="1"/>
    <n v="10"/>
    <x v="1"/>
    <x v="0"/>
    <x v="0"/>
    <x v="3"/>
    <x v="0"/>
    <x v="6"/>
    <x v="1"/>
    <x v="4"/>
    <x v="0"/>
    <x v="44"/>
    <x v="116"/>
    <d v="2024-03-30T00:00:00"/>
    <x v="0"/>
    <x v="3"/>
    <s v="Emergency"/>
    <s v="No"/>
    <x v="0"/>
    <x v="0"/>
    <m/>
    <m/>
    <x v="0"/>
    <n v="662.9"/>
    <n v="0"/>
    <x v="2"/>
  </r>
  <r>
    <d v="2024-03-15T00:00:00"/>
    <x v="741"/>
    <n v="5"/>
    <n v="1"/>
    <n v="4"/>
    <n v="5"/>
    <n v="3"/>
    <n v="8"/>
    <x v="4"/>
    <x v="1"/>
    <x v="1"/>
    <x v="3"/>
    <x v="2"/>
    <x v="36"/>
    <x v="0"/>
    <x v="3"/>
    <x v="0"/>
    <x v="515"/>
    <x v="162"/>
    <d v="2024-04-06T00:00:00"/>
    <x v="0"/>
    <x v="4"/>
    <s v="Physician Referral"/>
    <s v="Yes"/>
    <x v="1"/>
    <x v="0"/>
    <m/>
    <m/>
    <x v="0"/>
    <n v="634.20000000000005"/>
    <n v="0"/>
    <x v="2"/>
  </r>
  <r>
    <d v="2024-03-15T00:00:00"/>
    <x v="742"/>
    <n v="5"/>
    <n v="2"/>
    <n v="1"/>
    <n v="2"/>
    <n v="2"/>
    <n v="18"/>
    <x v="3"/>
    <x v="0"/>
    <x v="0"/>
    <x v="3"/>
    <x v="1"/>
    <x v="14"/>
    <x v="0"/>
    <x v="4"/>
    <x v="1"/>
    <x v="516"/>
    <x v="96"/>
    <m/>
    <x v="1"/>
    <x v="3"/>
    <s v="Physician Referral"/>
    <s v="No"/>
    <x v="0"/>
    <x v="1"/>
    <m/>
    <m/>
    <x v="1"/>
    <n v="201.6"/>
    <n v="30"/>
    <x v="2"/>
  </r>
  <r>
    <d v="2024-03-15T00:00:00"/>
    <x v="743"/>
    <n v="5"/>
    <n v="1"/>
    <n v="4"/>
    <n v="2"/>
    <n v="1"/>
    <n v="6"/>
    <x v="4"/>
    <x v="1"/>
    <x v="1"/>
    <x v="3"/>
    <x v="0"/>
    <x v="51"/>
    <x v="1"/>
    <x v="0"/>
    <x v="1"/>
    <x v="137"/>
    <x v="24"/>
    <m/>
    <x v="1"/>
    <x v="4"/>
    <s v="Emergency"/>
    <s v="Yes"/>
    <x v="1"/>
    <x v="1"/>
    <m/>
    <m/>
    <x v="1"/>
    <n v="572.6"/>
    <n v="30"/>
    <x v="2"/>
  </r>
  <r>
    <d v="2024-03-15T00:00:00"/>
    <x v="744"/>
    <n v="5"/>
    <n v="2"/>
    <n v="1"/>
    <n v="2"/>
    <n v="2"/>
    <n v="25"/>
    <x v="5"/>
    <x v="0"/>
    <x v="0"/>
    <x v="3"/>
    <x v="1"/>
    <x v="37"/>
    <x v="0"/>
    <x v="0"/>
    <x v="2"/>
    <x v="229"/>
    <x v="145"/>
    <m/>
    <x v="1"/>
    <x v="3"/>
    <s v="Physician Referral"/>
    <s v="Yes"/>
    <x v="1"/>
    <x v="0"/>
    <m/>
    <m/>
    <x v="1"/>
    <n v="737.1"/>
    <n v="30"/>
    <x v="2"/>
  </r>
  <r>
    <d v="2024-03-15T00:00:00"/>
    <x v="745"/>
    <n v="5"/>
    <n v="1"/>
    <n v="4"/>
    <n v="2"/>
    <n v="3"/>
    <n v="22"/>
    <x v="6"/>
    <x v="1"/>
    <x v="1"/>
    <x v="3"/>
    <x v="2"/>
    <x v="39"/>
    <x v="0"/>
    <x v="4"/>
    <x v="0"/>
    <x v="517"/>
    <x v="178"/>
    <m/>
    <x v="1"/>
    <x v="4"/>
    <s v="Emergency"/>
    <s v="No"/>
    <x v="0"/>
    <x v="0"/>
    <m/>
    <m/>
    <x v="2"/>
    <n v="333.2"/>
    <n v="50"/>
    <x v="2"/>
  </r>
  <r>
    <d v="2024-03-15T00:00:00"/>
    <x v="746"/>
    <n v="5"/>
    <n v="2"/>
    <n v="1"/>
    <n v="2"/>
    <n v="2"/>
    <n v="21"/>
    <x v="6"/>
    <x v="0"/>
    <x v="0"/>
    <x v="3"/>
    <x v="1"/>
    <x v="12"/>
    <x v="0"/>
    <x v="4"/>
    <x v="0"/>
    <x v="518"/>
    <x v="33"/>
    <d v="2024-03-27T00:00:00"/>
    <x v="0"/>
    <x v="3"/>
    <s v="Emergency"/>
    <s v="No"/>
    <x v="0"/>
    <x v="1"/>
    <m/>
    <m/>
    <x v="0"/>
    <n v="319.89999999999998"/>
    <n v="0"/>
    <x v="2"/>
  </r>
  <r>
    <d v="2024-03-15T00:00:00"/>
    <x v="747"/>
    <n v="5"/>
    <n v="1"/>
    <n v="4"/>
    <n v="5"/>
    <n v="1"/>
    <n v="2"/>
    <x v="8"/>
    <x v="1"/>
    <x v="1"/>
    <x v="3"/>
    <x v="0"/>
    <x v="46"/>
    <x v="1"/>
    <x v="3"/>
    <x v="0"/>
    <x v="519"/>
    <x v="17"/>
    <d v="2024-04-13T00:00:00"/>
    <x v="0"/>
    <x v="4"/>
    <s v="Self-Referral"/>
    <s v="Yes"/>
    <x v="1"/>
    <x v="0"/>
    <m/>
    <m/>
    <x v="0"/>
    <n v="172.2"/>
    <n v="0"/>
    <x v="2"/>
  </r>
  <r>
    <d v="2024-03-15T00:00:00"/>
    <x v="748"/>
    <n v="5"/>
    <n v="2"/>
    <n v="1"/>
    <n v="2"/>
    <n v="3"/>
    <n v="38"/>
    <x v="0"/>
    <x v="0"/>
    <x v="0"/>
    <x v="3"/>
    <x v="2"/>
    <x v="26"/>
    <x v="0"/>
    <x v="2"/>
    <x v="0"/>
    <x v="520"/>
    <x v="156"/>
    <d v="2024-03-30T00:00:00"/>
    <x v="0"/>
    <x v="3"/>
    <s v="Emergency"/>
    <s v="Yes"/>
    <x v="1"/>
    <x v="0"/>
    <m/>
    <m/>
    <x v="0"/>
    <n v="63"/>
    <n v="0"/>
    <x v="2"/>
  </r>
  <r>
    <d v="2024-03-15T00:00:00"/>
    <x v="749"/>
    <n v="5"/>
    <n v="1"/>
    <n v="4"/>
    <n v="1"/>
    <n v="2"/>
    <n v="14"/>
    <x v="2"/>
    <x v="1"/>
    <x v="1"/>
    <x v="3"/>
    <x v="1"/>
    <x v="46"/>
    <x v="0"/>
    <x v="0"/>
    <x v="0"/>
    <x v="208"/>
    <x v="116"/>
    <d v="2024-04-09T00:00:00"/>
    <x v="0"/>
    <x v="4"/>
    <s v="Physician Referral"/>
    <s v="No"/>
    <x v="0"/>
    <x v="1"/>
    <m/>
    <m/>
    <x v="0"/>
    <n v="737.8"/>
    <n v="0"/>
    <x v="2"/>
  </r>
  <r>
    <d v="2024-03-16T00:00:00"/>
    <x v="750"/>
    <n v="5"/>
    <n v="2"/>
    <n v="1"/>
    <n v="2"/>
    <n v="3"/>
    <n v="25"/>
    <x v="5"/>
    <x v="0"/>
    <x v="0"/>
    <x v="3"/>
    <x v="2"/>
    <x v="53"/>
    <x v="1"/>
    <x v="2"/>
    <x v="0"/>
    <x v="521"/>
    <x v="165"/>
    <d v="2024-03-27T00:00:00"/>
    <x v="0"/>
    <x v="3"/>
    <s v="Emergency"/>
    <s v="Yes"/>
    <x v="1"/>
    <x v="0"/>
    <m/>
    <m/>
    <x v="0"/>
    <n v="218.4"/>
    <n v="0"/>
    <x v="2"/>
  </r>
  <r>
    <d v="2024-03-16T00:00:00"/>
    <x v="751"/>
    <n v="5"/>
    <n v="1"/>
    <n v="4"/>
    <n v="5"/>
    <n v="1"/>
    <n v="10"/>
    <x v="1"/>
    <x v="1"/>
    <x v="1"/>
    <x v="3"/>
    <x v="0"/>
    <x v="14"/>
    <x v="0"/>
    <x v="1"/>
    <x v="0"/>
    <x v="522"/>
    <x v="53"/>
    <m/>
    <x v="1"/>
    <x v="4"/>
    <s v="Emergency"/>
    <s v="Yes"/>
    <x v="1"/>
    <x v="0"/>
    <m/>
    <m/>
    <x v="1"/>
    <n v="208.6"/>
    <n v="30"/>
    <x v="2"/>
  </r>
  <r>
    <d v="2024-03-16T00:00:00"/>
    <x v="752"/>
    <n v="5"/>
    <n v="2"/>
    <n v="1"/>
    <n v="2"/>
    <n v="1"/>
    <n v="33"/>
    <x v="9"/>
    <x v="0"/>
    <x v="0"/>
    <x v="3"/>
    <x v="0"/>
    <x v="40"/>
    <x v="0"/>
    <x v="1"/>
    <x v="0"/>
    <x v="523"/>
    <x v="20"/>
    <m/>
    <x v="1"/>
    <x v="3"/>
    <s v="Self-Referral"/>
    <s v="No"/>
    <x v="0"/>
    <x v="0"/>
    <m/>
    <m/>
    <x v="2"/>
    <n v="170.1"/>
    <n v="50"/>
    <x v="2"/>
  </r>
  <r>
    <d v="2024-03-16T00:00:00"/>
    <x v="753"/>
    <n v="5"/>
    <n v="1"/>
    <n v="4"/>
    <n v="3"/>
    <n v="1"/>
    <n v="4"/>
    <x v="8"/>
    <x v="1"/>
    <x v="1"/>
    <x v="3"/>
    <x v="0"/>
    <x v="26"/>
    <x v="1"/>
    <x v="2"/>
    <x v="0"/>
    <x v="117"/>
    <x v="72"/>
    <d v="2024-04-12T00:00:00"/>
    <x v="0"/>
    <x v="4"/>
    <s v="Self-Referral"/>
    <s v="Yes"/>
    <x v="1"/>
    <x v="1"/>
    <m/>
    <m/>
    <x v="0"/>
    <n v="364"/>
    <n v="0"/>
    <x v="2"/>
  </r>
  <r>
    <d v="2024-03-16T00:00:00"/>
    <x v="754"/>
    <n v="5"/>
    <n v="2"/>
    <n v="1"/>
    <n v="2"/>
    <n v="3"/>
    <n v="33"/>
    <x v="9"/>
    <x v="0"/>
    <x v="0"/>
    <x v="3"/>
    <x v="2"/>
    <x v="0"/>
    <x v="0"/>
    <x v="1"/>
    <x v="0"/>
    <x v="470"/>
    <x v="80"/>
    <d v="2024-04-01T00:00:00"/>
    <x v="0"/>
    <x v="3"/>
    <s v="Physician Referral"/>
    <s v="Yes"/>
    <x v="1"/>
    <x v="0"/>
    <m/>
    <m/>
    <x v="0"/>
    <n v="697.9"/>
    <n v="0"/>
    <x v="2"/>
  </r>
  <r>
    <d v="2024-03-16T00:00:00"/>
    <x v="755"/>
    <n v="5"/>
    <n v="1"/>
    <n v="4"/>
    <n v="5"/>
    <n v="3"/>
    <n v="36"/>
    <x v="9"/>
    <x v="1"/>
    <x v="1"/>
    <x v="3"/>
    <x v="2"/>
    <x v="59"/>
    <x v="0"/>
    <x v="0"/>
    <x v="0"/>
    <x v="524"/>
    <x v="2"/>
    <d v="2024-03-29T00:00:00"/>
    <x v="0"/>
    <x v="4"/>
    <s v="Physician Referral"/>
    <s v="Yes"/>
    <x v="1"/>
    <x v="1"/>
    <m/>
    <m/>
    <x v="0"/>
    <n v="106.4"/>
    <n v="0"/>
    <x v="2"/>
  </r>
  <r>
    <d v="2024-03-16T00:00:00"/>
    <x v="756"/>
    <n v="5"/>
    <n v="2"/>
    <n v="1"/>
    <n v="2"/>
    <n v="1"/>
    <n v="17"/>
    <x v="3"/>
    <x v="0"/>
    <x v="0"/>
    <x v="3"/>
    <x v="0"/>
    <x v="12"/>
    <x v="0"/>
    <x v="0"/>
    <x v="0"/>
    <x v="362"/>
    <x v="78"/>
    <d v="2024-03-24T00:00:00"/>
    <x v="0"/>
    <x v="3"/>
    <s v="Physician Referral"/>
    <s v="Yes"/>
    <x v="1"/>
    <x v="0"/>
    <m/>
    <m/>
    <x v="0"/>
    <n v="394.1"/>
    <n v="0"/>
    <x v="2"/>
  </r>
  <r>
    <d v="2024-03-16T00:00:00"/>
    <x v="757"/>
    <n v="5"/>
    <n v="1"/>
    <n v="4"/>
    <n v="5"/>
    <n v="3"/>
    <n v="21"/>
    <x v="6"/>
    <x v="1"/>
    <x v="1"/>
    <x v="3"/>
    <x v="2"/>
    <x v="10"/>
    <x v="0"/>
    <x v="1"/>
    <x v="0"/>
    <x v="115"/>
    <x v="52"/>
    <d v="2024-04-11T00:00:00"/>
    <x v="0"/>
    <x v="4"/>
    <s v="Physician Referral"/>
    <s v="No"/>
    <x v="0"/>
    <x v="0"/>
    <m/>
    <m/>
    <x v="0"/>
    <n v="695.8"/>
    <n v="0"/>
    <x v="2"/>
  </r>
  <r>
    <d v="2024-03-16T00:00:00"/>
    <x v="758"/>
    <n v="5"/>
    <n v="2"/>
    <n v="1"/>
    <n v="2"/>
    <n v="3"/>
    <n v="6"/>
    <x v="4"/>
    <x v="0"/>
    <x v="0"/>
    <x v="3"/>
    <x v="2"/>
    <x v="32"/>
    <x v="0"/>
    <x v="0"/>
    <x v="0"/>
    <x v="378"/>
    <x v="38"/>
    <d v="2024-03-26T00:00:00"/>
    <x v="0"/>
    <x v="3"/>
    <s v="Self-Referral"/>
    <s v="Yes"/>
    <x v="1"/>
    <x v="1"/>
    <m/>
    <m/>
    <x v="0"/>
    <n v="150.5"/>
    <n v="0"/>
    <x v="2"/>
  </r>
  <r>
    <d v="2024-03-16T00:00:00"/>
    <x v="759"/>
    <n v="5"/>
    <n v="1"/>
    <n v="4"/>
    <n v="5"/>
    <n v="1"/>
    <n v="19"/>
    <x v="3"/>
    <x v="1"/>
    <x v="1"/>
    <x v="3"/>
    <x v="0"/>
    <x v="59"/>
    <x v="1"/>
    <x v="1"/>
    <x v="0"/>
    <x v="525"/>
    <x v="102"/>
    <d v="2024-03-30T00:00:00"/>
    <x v="0"/>
    <x v="4"/>
    <s v="Emergency"/>
    <s v="No"/>
    <x v="0"/>
    <x v="1"/>
    <m/>
    <m/>
    <x v="0"/>
    <n v="606.9"/>
    <n v="0"/>
    <x v="2"/>
  </r>
  <r>
    <d v="2024-03-17T00:00:00"/>
    <x v="760"/>
    <n v="5"/>
    <n v="2"/>
    <n v="1"/>
    <n v="2"/>
    <n v="1"/>
    <n v="39"/>
    <x v="0"/>
    <x v="0"/>
    <x v="0"/>
    <x v="3"/>
    <x v="0"/>
    <x v="37"/>
    <x v="1"/>
    <x v="3"/>
    <x v="0"/>
    <x v="316"/>
    <x v="150"/>
    <d v="2024-03-26T00:00:00"/>
    <x v="0"/>
    <x v="3"/>
    <s v="Self-Referral"/>
    <s v="No"/>
    <x v="0"/>
    <x v="1"/>
    <m/>
    <m/>
    <x v="0"/>
    <n v="410.2"/>
    <n v="0"/>
    <x v="2"/>
  </r>
  <r>
    <d v="2024-03-17T00:00:00"/>
    <x v="761"/>
    <n v="5"/>
    <n v="1"/>
    <n v="4"/>
    <n v="2"/>
    <n v="2"/>
    <n v="6"/>
    <x v="4"/>
    <x v="1"/>
    <x v="1"/>
    <x v="3"/>
    <x v="1"/>
    <x v="24"/>
    <x v="1"/>
    <x v="3"/>
    <x v="2"/>
    <x v="526"/>
    <x v="110"/>
    <m/>
    <x v="1"/>
    <x v="4"/>
    <s v="Self-Referral"/>
    <s v="Yes"/>
    <x v="1"/>
    <x v="1"/>
    <m/>
    <m/>
    <x v="3"/>
    <n v="378.7"/>
    <n v="10"/>
    <x v="2"/>
  </r>
  <r>
    <d v="2024-03-17T00:00:00"/>
    <x v="762"/>
    <n v="5"/>
    <n v="2"/>
    <n v="1"/>
    <n v="2"/>
    <n v="1"/>
    <n v="36"/>
    <x v="9"/>
    <x v="0"/>
    <x v="0"/>
    <x v="3"/>
    <x v="0"/>
    <x v="26"/>
    <x v="1"/>
    <x v="2"/>
    <x v="0"/>
    <x v="306"/>
    <x v="63"/>
    <d v="2024-03-25T00:00:00"/>
    <x v="0"/>
    <x v="3"/>
    <s v="Self-Referral"/>
    <s v="Yes"/>
    <x v="1"/>
    <x v="0"/>
    <m/>
    <m/>
    <x v="0"/>
    <n v="492.8"/>
    <n v="0"/>
    <x v="2"/>
  </r>
  <r>
    <d v="2024-03-17T00:00:00"/>
    <x v="763"/>
    <n v="5"/>
    <n v="1"/>
    <n v="4"/>
    <n v="5"/>
    <n v="3"/>
    <n v="34"/>
    <x v="9"/>
    <x v="1"/>
    <x v="1"/>
    <x v="3"/>
    <x v="2"/>
    <x v="35"/>
    <x v="0"/>
    <x v="1"/>
    <x v="0"/>
    <x v="526"/>
    <x v="89"/>
    <d v="2024-04-01T00:00:00"/>
    <x v="0"/>
    <x v="4"/>
    <s v="Emergency"/>
    <s v="Yes"/>
    <x v="1"/>
    <x v="1"/>
    <m/>
    <m/>
    <x v="0"/>
    <n v="312.89999999999998"/>
    <n v="0"/>
    <x v="2"/>
  </r>
  <r>
    <d v="2024-03-17T00:00:00"/>
    <x v="764"/>
    <n v="5"/>
    <n v="2"/>
    <n v="1"/>
    <n v="2"/>
    <n v="2"/>
    <n v="23"/>
    <x v="6"/>
    <x v="0"/>
    <x v="0"/>
    <x v="3"/>
    <x v="1"/>
    <x v="58"/>
    <x v="0"/>
    <x v="3"/>
    <x v="1"/>
    <x v="527"/>
    <x v="149"/>
    <m/>
    <x v="1"/>
    <x v="3"/>
    <s v="Emergency"/>
    <s v="Yes"/>
    <x v="1"/>
    <x v="1"/>
    <m/>
    <m/>
    <x v="1"/>
    <n v="255.5"/>
    <n v="30"/>
    <x v="2"/>
  </r>
  <r>
    <d v="2024-03-17T00:00:00"/>
    <x v="765"/>
    <n v="5"/>
    <n v="1"/>
    <n v="4"/>
    <n v="3"/>
    <n v="3"/>
    <n v="9"/>
    <x v="1"/>
    <x v="1"/>
    <x v="1"/>
    <x v="3"/>
    <x v="2"/>
    <x v="10"/>
    <x v="0"/>
    <x v="3"/>
    <x v="0"/>
    <x v="528"/>
    <x v="29"/>
    <m/>
    <x v="1"/>
    <x v="4"/>
    <s v="Self-Referral"/>
    <s v="No"/>
    <x v="0"/>
    <x v="1"/>
    <m/>
    <m/>
    <x v="3"/>
    <n v="203"/>
    <n v="10"/>
    <x v="2"/>
  </r>
  <r>
    <d v="2024-03-17T00:00:00"/>
    <x v="766"/>
    <n v="5"/>
    <n v="2"/>
    <n v="1"/>
    <n v="2"/>
    <n v="2"/>
    <n v="6"/>
    <x v="4"/>
    <x v="0"/>
    <x v="0"/>
    <x v="3"/>
    <x v="1"/>
    <x v="25"/>
    <x v="0"/>
    <x v="0"/>
    <x v="0"/>
    <x v="340"/>
    <x v="89"/>
    <d v="2024-04-03T00:00:00"/>
    <x v="0"/>
    <x v="3"/>
    <s v="Emergency"/>
    <s v="Yes"/>
    <x v="1"/>
    <x v="0"/>
    <m/>
    <m/>
    <x v="0"/>
    <n v="714.7"/>
    <n v="0"/>
    <x v="2"/>
  </r>
  <r>
    <d v="2024-03-17T00:00:00"/>
    <x v="767"/>
    <n v="5"/>
    <n v="1"/>
    <n v="4"/>
    <n v="1"/>
    <n v="3"/>
    <n v="32"/>
    <x v="7"/>
    <x v="1"/>
    <x v="1"/>
    <x v="3"/>
    <x v="2"/>
    <x v="46"/>
    <x v="0"/>
    <x v="2"/>
    <x v="0"/>
    <x v="529"/>
    <x v="25"/>
    <m/>
    <x v="1"/>
    <x v="4"/>
    <s v="Self-Referral"/>
    <s v="No"/>
    <x v="0"/>
    <x v="0"/>
    <m/>
    <m/>
    <x v="1"/>
    <n v="196"/>
    <n v="30"/>
    <x v="2"/>
  </r>
  <r>
    <d v="2024-03-17T00:00:00"/>
    <x v="768"/>
    <n v="5"/>
    <n v="2"/>
    <n v="1"/>
    <n v="2"/>
    <n v="2"/>
    <n v="14"/>
    <x v="2"/>
    <x v="0"/>
    <x v="0"/>
    <x v="3"/>
    <x v="1"/>
    <x v="55"/>
    <x v="1"/>
    <x v="2"/>
    <x v="2"/>
    <x v="14"/>
    <x v="25"/>
    <m/>
    <x v="1"/>
    <x v="3"/>
    <s v="Self-Referral"/>
    <s v="Yes"/>
    <x v="1"/>
    <x v="1"/>
    <m/>
    <m/>
    <x v="3"/>
    <n v="406"/>
    <n v="10"/>
    <x v="2"/>
  </r>
  <r>
    <d v="2024-03-17T00:00:00"/>
    <x v="769"/>
    <n v="5"/>
    <n v="1"/>
    <n v="4"/>
    <n v="3"/>
    <n v="2"/>
    <n v="11"/>
    <x v="1"/>
    <x v="1"/>
    <x v="1"/>
    <x v="3"/>
    <x v="1"/>
    <x v="20"/>
    <x v="1"/>
    <x v="3"/>
    <x v="0"/>
    <x v="115"/>
    <x v="48"/>
    <d v="2024-03-27T00:00:00"/>
    <x v="0"/>
    <x v="4"/>
    <s v="Physician Referral"/>
    <s v="Yes"/>
    <x v="1"/>
    <x v="1"/>
    <m/>
    <m/>
    <x v="0"/>
    <n v="704.2"/>
    <n v="0"/>
    <x v="2"/>
  </r>
  <r>
    <d v="2024-03-18T00:00:00"/>
    <x v="770"/>
    <n v="5"/>
    <n v="2"/>
    <n v="1"/>
    <n v="2"/>
    <n v="3"/>
    <n v="5"/>
    <x v="4"/>
    <x v="0"/>
    <x v="0"/>
    <x v="3"/>
    <x v="2"/>
    <x v="47"/>
    <x v="0"/>
    <x v="3"/>
    <x v="0"/>
    <x v="72"/>
    <x v="68"/>
    <m/>
    <x v="1"/>
    <x v="3"/>
    <s v="Self-Referral"/>
    <s v="No"/>
    <x v="0"/>
    <x v="1"/>
    <m/>
    <m/>
    <x v="3"/>
    <n v="199.5"/>
    <n v="10"/>
    <x v="2"/>
  </r>
  <r>
    <d v="2024-03-18T00:00:00"/>
    <x v="771"/>
    <n v="5"/>
    <n v="1"/>
    <n v="4"/>
    <n v="1"/>
    <n v="2"/>
    <n v="15"/>
    <x v="2"/>
    <x v="1"/>
    <x v="1"/>
    <x v="3"/>
    <x v="1"/>
    <x v="26"/>
    <x v="0"/>
    <x v="2"/>
    <x v="0"/>
    <x v="24"/>
    <x v="109"/>
    <d v="2024-04-02T00:00:00"/>
    <x v="0"/>
    <x v="4"/>
    <s v="Self-Referral"/>
    <s v="No"/>
    <x v="0"/>
    <x v="1"/>
    <m/>
    <m/>
    <x v="0"/>
    <n v="103.6"/>
    <n v="0"/>
    <x v="2"/>
  </r>
  <r>
    <d v="2024-03-18T00:00:00"/>
    <x v="772"/>
    <n v="5"/>
    <n v="2"/>
    <n v="1"/>
    <n v="2"/>
    <n v="3"/>
    <n v="3"/>
    <x v="8"/>
    <x v="0"/>
    <x v="0"/>
    <x v="3"/>
    <x v="2"/>
    <x v="32"/>
    <x v="0"/>
    <x v="0"/>
    <x v="0"/>
    <x v="530"/>
    <x v="86"/>
    <d v="2024-03-30T00:00:00"/>
    <x v="0"/>
    <x v="3"/>
    <s v="Self-Referral"/>
    <s v="No"/>
    <x v="0"/>
    <x v="0"/>
    <m/>
    <m/>
    <x v="0"/>
    <n v="322.7"/>
    <n v="0"/>
    <x v="2"/>
  </r>
  <r>
    <d v="2024-03-18T00:00:00"/>
    <x v="773"/>
    <n v="5"/>
    <n v="1"/>
    <n v="4"/>
    <n v="2"/>
    <n v="3"/>
    <n v="23"/>
    <x v="6"/>
    <x v="1"/>
    <x v="1"/>
    <x v="3"/>
    <x v="2"/>
    <x v="45"/>
    <x v="1"/>
    <x v="4"/>
    <x v="0"/>
    <x v="531"/>
    <x v="90"/>
    <d v="2024-03-25T00:00:00"/>
    <x v="0"/>
    <x v="4"/>
    <s v="Physician Referral"/>
    <s v="No"/>
    <x v="0"/>
    <x v="1"/>
    <m/>
    <m/>
    <x v="0"/>
    <n v="573.29999999999995"/>
    <n v="0"/>
    <x v="2"/>
  </r>
  <r>
    <d v="2024-03-18T00:00:00"/>
    <x v="774"/>
    <n v="5"/>
    <n v="2"/>
    <n v="1"/>
    <n v="2"/>
    <n v="2"/>
    <n v="15"/>
    <x v="2"/>
    <x v="0"/>
    <x v="0"/>
    <x v="3"/>
    <x v="1"/>
    <x v="53"/>
    <x v="0"/>
    <x v="0"/>
    <x v="0"/>
    <x v="532"/>
    <x v="18"/>
    <m/>
    <x v="1"/>
    <x v="3"/>
    <s v="Emergency"/>
    <s v="No"/>
    <x v="0"/>
    <x v="0"/>
    <m/>
    <m/>
    <x v="2"/>
    <n v="169.4"/>
    <n v="50"/>
    <x v="2"/>
  </r>
  <r>
    <d v="2024-03-18T00:00:00"/>
    <x v="775"/>
    <n v="5"/>
    <n v="1"/>
    <n v="4"/>
    <n v="1"/>
    <n v="1"/>
    <n v="5"/>
    <x v="4"/>
    <x v="1"/>
    <x v="1"/>
    <x v="3"/>
    <x v="0"/>
    <x v="25"/>
    <x v="0"/>
    <x v="4"/>
    <x v="1"/>
    <x v="430"/>
    <x v="60"/>
    <m/>
    <x v="1"/>
    <x v="4"/>
    <s v="Physician Referral"/>
    <s v="Yes"/>
    <x v="1"/>
    <x v="1"/>
    <m/>
    <m/>
    <x v="1"/>
    <n v="198.8"/>
    <n v="30"/>
    <x v="2"/>
  </r>
  <r>
    <d v="2024-03-18T00:00:00"/>
    <x v="776"/>
    <n v="5"/>
    <n v="2"/>
    <n v="1"/>
    <n v="2"/>
    <n v="1"/>
    <n v="39"/>
    <x v="0"/>
    <x v="0"/>
    <x v="0"/>
    <x v="3"/>
    <x v="0"/>
    <x v="17"/>
    <x v="0"/>
    <x v="2"/>
    <x v="0"/>
    <x v="454"/>
    <x v="114"/>
    <d v="2024-03-27T00:00:00"/>
    <x v="0"/>
    <x v="3"/>
    <s v="Emergency"/>
    <s v="No"/>
    <x v="0"/>
    <x v="1"/>
    <m/>
    <m/>
    <x v="0"/>
    <n v="640.5"/>
    <n v="0"/>
    <x v="2"/>
  </r>
  <r>
    <d v="2024-03-18T00:00:00"/>
    <x v="777"/>
    <n v="5"/>
    <n v="1"/>
    <n v="4"/>
    <n v="3"/>
    <n v="1"/>
    <n v="40"/>
    <x v="0"/>
    <x v="1"/>
    <x v="1"/>
    <x v="3"/>
    <x v="0"/>
    <x v="58"/>
    <x v="1"/>
    <x v="2"/>
    <x v="0"/>
    <x v="63"/>
    <x v="92"/>
    <d v="2024-03-31T00:00:00"/>
    <x v="0"/>
    <x v="4"/>
    <s v="Physician Referral"/>
    <s v="No"/>
    <x v="0"/>
    <x v="0"/>
    <m/>
    <m/>
    <x v="0"/>
    <n v="222.6"/>
    <n v="0"/>
    <x v="2"/>
  </r>
  <r>
    <d v="2024-03-18T00:00:00"/>
    <x v="778"/>
    <n v="5"/>
    <n v="2"/>
    <n v="1"/>
    <n v="2"/>
    <n v="3"/>
    <n v="24"/>
    <x v="6"/>
    <x v="0"/>
    <x v="0"/>
    <x v="3"/>
    <x v="2"/>
    <x v="28"/>
    <x v="0"/>
    <x v="2"/>
    <x v="1"/>
    <x v="533"/>
    <x v="73"/>
    <m/>
    <x v="1"/>
    <x v="3"/>
    <s v="Emergency"/>
    <s v="Yes"/>
    <x v="1"/>
    <x v="1"/>
    <m/>
    <m/>
    <x v="1"/>
    <n v="808.5"/>
    <n v="30"/>
    <x v="2"/>
  </r>
  <r>
    <d v="2024-03-18T00:00:00"/>
    <x v="779"/>
    <n v="5"/>
    <n v="1"/>
    <n v="4"/>
    <n v="3"/>
    <n v="3"/>
    <n v="19"/>
    <x v="3"/>
    <x v="1"/>
    <x v="1"/>
    <x v="3"/>
    <x v="2"/>
    <x v="9"/>
    <x v="1"/>
    <x v="1"/>
    <x v="0"/>
    <x v="534"/>
    <x v="6"/>
    <d v="2024-04-02T00:00:00"/>
    <x v="0"/>
    <x v="4"/>
    <s v="Physician Referral"/>
    <s v="Yes"/>
    <x v="1"/>
    <x v="1"/>
    <m/>
    <m/>
    <x v="0"/>
    <n v="672.7"/>
    <n v="0"/>
    <x v="2"/>
  </r>
  <r>
    <d v="2024-03-19T00:00:00"/>
    <x v="780"/>
    <n v="5"/>
    <n v="2"/>
    <n v="1"/>
    <n v="2"/>
    <n v="1"/>
    <n v="20"/>
    <x v="3"/>
    <x v="0"/>
    <x v="0"/>
    <x v="3"/>
    <x v="0"/>
    <x v="26"/>
    <x v="1"/>
    <x v="1"/>
    <x v="0"/>
    <x v="535"/>
    <x v="5"/>
    <m/>
    <x v="1"/>
    <x v="3"/>
    <s v="Self-Referral"/>
    <s v="No"/>
    <x v="0"/>
    <x v="1"/>
    <m/>
    <m/>
    <x v="2"/>
    <n v="421.4"/>
    <n v="50"/>
    <x v="2"/>
  </r>
  <r>
    <d v="2024-03-19T00:00:00"/>
    <x v="781"/>
    <n v="5"/>
    <n v="1"/>
    <n v="4"/>
    <n v="3"/>
    <n v="3"/>
    <n v="39"/>
    <x v="0"/>
    <x v="1"/>
    <x v="1"/>
    <x v="3"/>
    <x v="2"/>
    <x v="14"/>
    <x v="1"/>
    <x v="1"/>
    <x v="2"/>
    <x v="536"/>
    <x v="117"/>
    <m/>
    <x v="1"/>
    <x v="4"/>
    <s v="Emergency"/>
    <s v="Yes"/>
    <x v="1"/>
    <x v="1"/>
    <m/>
    <m/>
    <x v="1"/>
    <n v="387.8"/>
    <n v="30"/>
    <x v="2"/>
  </r>
  <r>
    <d v="2024-03-19T00:00:00"/>
    <x v="782"/>
    <n v="5"/>
    <n v="2"/>
    <n v="1"/>
    <n v="2"/>
    <n v="1"/>
    <n v="17"/>
    <x v="3"/>
    <x v="0"/>
    <x v="0"/>
    <x v="3"/>
    <x v="0"/>
    <x v="24"/>
    <x v="1"/>
    <x v="2"/>
    <x v="2"/>
    <x v="537"/>
    <x v="176"/>
    <m/>
    <x v="1"/>
    <x v="3"/>
    <s v="Physician Referral"/>
    <s v="Yes"/>
    <x v="1"/>
    <x v="0"/>
    <m/>
    <m/>
    <x v="3"/>
    <n v="356.3"/>
    <n v="10"/>
    <x v="2"/>
  </r>
  <r>
    <d v="2024-03-19T00:00:00"/>
    <x v="783"/>
    <n v="5"/>
    <n v="1"/>
    <n v="4"/>
    <n v="2"/>
    <n v="3"/>
    <n v="5"/>
    <x v="4"/>
    <x v="1"/>
    <x v="1"/>
    <x v="3"/>
    <x v="2"/>
    <x v="6"/>
    <x v="1"/>
    <x v="3"/>
    <x v="0"/>
    <x v="47"/>
    <x v="125"/>
    <m/>
    <x v="1"/>
    <x v="4"/>
    <s v="Physician Referral"/>
    <s v="Yes"/>
    <x v="1"/>
    <x v="1"/>
    <m/>
    <m/>
    <x v="2"/>
    <n v="304.5"/>
    <n v="50"/>
    <x v="2"/>
  </r>
  <r>
    <d v="2024-03-19T00:00:00"/>
    <x v="784"/>
    <n v="5"/>
    <n v="2"/>
    <n v="1"/>
    <n v="2"/>
    <n v="3"/>
    <n v="40"/>
    <x v="0"/>
    <x v="0"/>
    <x v="0"/>
    <x v="3"/>
    <x v="2"/>
    <x v="55"/>
    <x v="1"/>
    <x v="2"/>
    <x v="0"/>
    <x v="538"/>
    <x v="178"/>
    <m/>
    <x v="1"/>
    <x v="3"/>
    <s v="Physician Referral"/>
    <s v="Yes"/>
    <x v="1"/>
    <x v="1"/>
    <m/>
    <m/>
    <x v="1"/>
    <n v="275.10000000000002"/>
    <n v="30"/>
    <x v="2"/>
  </r>
  <r>
    <d v="2024-03-19T00:00:00"/>
    <x v="785"/>
    <n v="5"/>
    <n v="1"/>
    <n v="4"/>
    <n v="4"/>
    <n v="3"/>
    <n v="16"/>
    <x v="2"/>
    <x v="1"/>
    <x v="1"/>
    <x v="3"/>
    <x v="2"/>
    <x v="9"/>
    <x v="0"/>
    <x v="4"/>
    <x v="1"/>
    <x v="121"/>
    <x v="154"/>
    <m/>
    <x v="1"/>
    <x v="4"/>
    <s v="Emergency"/>
    <s v="Yes"/>
    <x v="1"/>
    <x v="0"/>
    <m/>
    <m/>
    <x v="3"/>
    <n v="485.1"/>
    <n v="10"/>
    <x v="2"/>
  </r>
  <r>
    <d v="2024-03-19T00:00:00"/>
    <x v="786"/>
    <n v="5"/>
    <n v="2"/>
    <n v="1"/>
    <n v="2"/>
    <n v="1"/>
    <n v="23"/>
    <x v="6"/>
    <x v="0"/>
    <x v="0"/>
    <x v="3"/>
    <x v="0"/>
    <x v="24"/>
    <x v="0"/>
    <x v="0"/>
    <x v="0"/>
    <x v="539"/>
    <x v="121"/>
    <d v="2024-04-02T00:00:00"/>
    <x v="0"/>
    <x v="3"/>
    <s v="Self-Referral"/>
    <s v="Yes"/>
    <x v="1"/>
    <x v="1"/>
    <m/>
    <m/>
    <x v="0"/>
    <n v="372.4"/>
    <n v="0"/>
    <x v="2"/>
  </r>
  <r>
    <d v="2024-03-19T00:00:00"/>
    <x v="787"/>
    <n v="5"/>
    <n v="1"/>
    <n v="4"/>
    <n v="5"/>
    <n v="2"/>
    <n v="2"/>
    <x v="8"/>
    <x v="1"/>
    <x v="1"/>
    <x v="3"/>
    <x v="1"/>
    <x v="39"/>
    <x v="0"/>
    <x v="4"/>
    <x v="0"/>
    <x v="404"/>
    <x v="122"/>
    <d v="2024-04-15T00:00:00"/>
    <x v="0"/>
    <x v="4"/>
    <s v="Physician Referral"/>
    <s v="No"/>
    <x v="0"/>
    <x v="0"/>
    <m/>
    <m/>
    <x v="0"/>
    <n v="474.6"/>
    <n v="0"/>
    <x v="2"/>
  </r>
  <r>
    <d v="2024-03-19T00:00:00"/>
    <x v="788"/>
    <n v="5"/>
    <n v="2"/>
    <n v="1"/>
    <n v="2"/>
    <n v="3"/>
    <n v="15"/>
    <x v="2"/>
    <x v="0"/>
    <x v="0"/>
    <x v="3"/>
    <x v="2"/>
    <x v="38"/>
    <x v="1"/>
    <x v="0"/>
    <x v="1"/>
    <x v="393"/>
    <x v="134"/>
    <m/>
    <x v="1"/>
    <x v="3"/>
    <s v="Emergency"/>
    <s v="No"/>
    <x v="0"/>
    <x v="1"/>
    <m/>
    <m/>
    <x v="2"/>
    <n v="665"/>
    <n v="50"/>
    <x v="2"/>
  </r>
  <r>
    <d v="2024-03-19T00:00:00"/>
    <x v="789"/>
    <n v="5"/>
    <n v="1"/>
    <n v="4"/>
    <n v="1"/>
    <n v="3"/>
    <n v="15"/>
    <x v="2"/>
    <x v="1"/>
    <x v="1"/>
    <x v="3"/>
    <x v="2"/>
    <x v="30"/>
    <x v="0"/>
    <x v="4"/>
    <x v="0"/>
    <x v="105"/>
    <x v="62"/>
    <m/>
    <x v="1"/>
    <x v="4"/>
    <s v="Emergency"/>
    <s v="Yes"/>
    <x v="1"/>
    <x v="1"/>
    <m/>
    <m/>
    <x v="3"/>
    <n v="776.3"/>
    <n v="10"/>
    <x v="2"/>
  </r>
  <r>
    <d v="2024-03-20T00:00:00"/>
    <x v="790"/>
    <n v="5"/>
    <n v="2"/>
    <n v="1"/>
    <n v="2"/>
    <n v="1"/>
    <n v="29"/>
    <x v="7"/>
    <x v="0"/>
    <x v="0"/>
    <x v="3"/>
    <x v="0"/>
    <x v="42"/>
    <x v="1"/>
    <x v="0"/>
    <x v="0"/>
    <x v="540"/>
    <x v="127"/>
    <d v="2024-04-08T00:00:00"/>
    <x v="0"/>
    <x v="3"/>
    <s v="Self-Referral"/>
    <s v="No"/>
    <x v="0"/>
    <x v="1"/>
    <m/>
    <m/>
    <x v="0"/>
    <n v="297.5"/>
    <n v="0"/>
    <x v="2"/>
  </r>
  <r>
    <d v="2024-03-20T00:00:00"/>
    <x v="791"/>
    <n v="5"/>
    <n v="1"/>
    <n v="4"/>
    <n v="1"/>
    <n v="1"/>
    <n v="34"/>
    <x v="9"/>
    <x v="1"/>
    <x v="1"/>
    <x v="3"/>
    <x v="0"/>
    <x v="52"/>
    <x v="1"/>
    <x v="3"/>
    <x v="0"/>
    <x v="384"/>
    <x v="25"/>
    <d v="2024-04-13T00:00:00"/>
    <x v="0"/>
    <x v="4"/>
    <s v="Self-Referral"/>
    <s v="No"/>
    <x v="0"/>
    <x v="0"/>
    <m/>
    <m/>
    <x v="0"/>
    <n v="534.79999999999995"/>
    <n v="0"/>
    <x v="2"/>
  </r>
  <r>
    <d v="2024-03-20T00:00:00"/>
    <x v="792"/>
    <n v="5"/>
    <n v="2"/>
    <n v="1"/>
    <n v="2"/>
    <n v="3"/>
    <n v="22"/>
    <x v="6"/>
    <x v="0"/>
    <x v="0"/>
    <x v="3"/>
    <x v="2"/>
    <x v="1"/>
    <x v="1"/>
    <x v="0"/>
    <x v="0"/>
    <x v="541"/>
    <x v="39"/>
    <d v="2024-04-14T00:00:00"/>
    <x v="0"/>
    <x v="3"/>
    <s v="Self-Referral"/>
    <s v="Yes"/>
    <x v="1"/>
    <x v="0"/>
    <m/>
    <m/>
    <x v="0"/>
    <n v="764.4"/>
    <n v="0"/>
    <x v="2"/>
  </r>
  <r>
    <d v="2024-03-20T00:00:00"/>
    <x v="793"/>
    <n v="5"/>
    <n v="1"/>
    <n v="4"/>
    <n v="4"/>
    <n v="3"/>
    <n v="39"/>
    <x v="0"/>
    <x v="1"/>
    <x v="1"/>
    <x v="3"/>
    <x v="2"/>
    <x v="9"/>
    <x v="0"/>
    <x v="2"/>
    <x v="0"/>
    <x v="321"/>
    <x v="164"/>
    <d v="2024-04-04T00:00:00"/>
    <x v="0"/>
    <x v="4"/>
    <s v="Emergency"/>
    <s v="Yes"/>
    <x v="1"/>
    <x v="1"/>
    <m/>
    <m/>
    <x v="0"/>
    <n v="362.6"/>
    <n v="0"/>
    <x v="2"/>
  </r>
  <r>
    <d v="2024-03-20T00:00:00"/>
    <x v="794"/>
    <n v="5"/>
    <n v="2"/>
    <n v="1"/>
    <n v="2"/>
    <n v="2"/>
    <n v="9"/>
    <x v="1"/>
    <x v="0"/>
    <x v="0"/>
    <x v="3"/>
    <x v="1"/>
    <x v="8"/>
    <x v="1"/>
    <x v="4"/>
    <x v="0"/>
    <x v="527"/>
    <x v="5"/>
    <d v="2024-04-15T00:00:00"/>
    <x v="0"/>
    <x v="3"/>
    <s v="Emergency"/>
    <s v="Yes"/>
    <x v="1"/>
    <x v="0"/>
    <m/>
    <m/>
    <x v="0"/>
    <n v="149.1"/>
    <n v="0"/>
    <x v="2"/>
  </r>
  <r>
    <d v="2024-03-20T00:00:00"/>
    <x v="795"/>
    <n v="5"/>
    <n v="1"/>
    <n v="4"/>
    <n v="2"/>
    <n v="3"/>
    <n v="8"/>
    <x v="4"/>
    <x v="1"/>
    <x v="1"/>
    <x v="3"/>
    <x v="2"/>
    <x v="33"/>
    <x v="1"/>
    <x v="1"/>
    <x v="0"/>
    <x v="542"/>
    <x v="174"/>
    <d v="2024-04-01T00:00:00"/>
    <x v="0"/>
    <x v="4"/>
    <s v="Self-Referral"/>
    <s v="Yes"/>
    <x v="1"/>
    <x v="1"/>
    <m/>
    <m/>
    <x v="0"/>
    <n v="79.099999999999994"/>
    <n v="0"/>
    <x v="2"/>
  </r>
  <r>
    <d v="2024-03-20T00:00:00"/>
    <x v="796"/>
    <n v="5"/>
    <n v="2"/>
    <n v="1"/>
    <n v="2"/>
    <n v="3"/>
    <n v="29"/>
    <x v="7"/>
    <x v="0"/>
    <x v="0"/>
    <x v="3"/>
    <x v="2"/>
    <x v="31"/>
    <x v="0"/>
    <x v="3"/>
    <x v="0"/>
    <x v="502"/>
    <x v="146"/>
    <d v="2024-04-16T00:00:00"/>
    <x v="0"/>
    <x v="3"/>
    <s v="Physician Referral"/>
    <s v="No"/>
    <x v="0"/>
    <x v="0"/>
    <m/>
    <m/>
    <x v="0"/>
    <n v="297.5"/>
    <n v="0"/>
    <x v="2"/>
  </r>
  <r>
    <d v="2024-03-20T00:00:00"/>
    <x v="797"/>
    <n v="5"/>
    <n v="1"/>
    <n v="4"/>
    <n v="3"/>
    <n v="3"/>
    <n v="40"/>
    <x v="0"/>
    <x v="1"/>
    <x v="1"/>
    <x v="3"/>
    <x v="2"/>
    <x v="13"/>
    <x v="0"/>
    <x v="4"/>
    <x v="0"/>
    <x v="42"/>
    <x v="174"/>
    <d v="2024-04-07T00:00:00"/>
    <x v="0"/>
    <x v="4"/>
    <s v="Self-Referral"/>
    <s v="Yes"/>
    <x v="1"/>
    <x v="1"/>
    <m/>
    <m/>
    <x v="0"/>
    <n v="546"/>
    <n v="0"/>
    <x v="2"/>
  </r>
  <r>
    <d v="2024-03-20T00:00:00"/>
    <x v="798"/>
    <n v="5"/>
    <n v="2"/>
    <n v="1"/>
    <n v="2"/>
    <n v="2"/>
    <n v="1"/>
    <x v="8"/>
    <x v="0"/>
    <x v="0"/>
    <x v="3"/>
    <x v="1"/>
    <x v="57"/>
    <x v="1"/>
    <x v="3"/>
    <x v="1"/>
    <x v="543"/>
    <x v="175"/>
    <m/>
    <x v="1"/>
    <x v="3"/>
    <s v="Self-Referral"/>
    <s v="No"/>
    <x v="0"/>
    <x v="0"/>
    <m/>
    <m/>
    <x v="3"/>
    <n v="339.5"/>
    <n v="10"/>
    <x v="2"/>
  </r>
  <r>
    <d v="2024-03-20T00:00:00"/>
    <x v="799"/>
    <n v="5"/>
    <n v="1"/>
    <n v="4"/>
    <n v="3"/>
    <n v="3"/>
    <n v="34"/>
    <x v="9"/>
    <x v="1"/>
    <x v="1"/>
    <x v="3"/>
    <x v="2"/>
    <x v="46"/>
    <x v="1"/>
    <x v="1"/>
    <x v="0"/>
    <x v="238"/>
    <x v="126"/>
    <d v="2024-03-30T00:00:00"/>
    <x v="0"/>
    <x v="4"/>
    <s v="Self-Referral"/>
    <s v="Yes"/>
    <x v="1"/>
    <x v="1"/>
    <m/>
    <m/>
    <x v="0"/>
    <n v="633.5"/>
    <n v="0"/>
    <x v="2"/>
  </r>
  <r>
    <d v="2024-03-21T00:00:00"/>
    <x v="800"/>
    <n v="5"/>
    <n v="2"/>
    <n v="1"/>
    <n v="2"/>
    <n v="2"/>
    <n v="13"/>
    <x v="2"/>
    <x v="0"/>
    <x v="0"/>
    <x v="3"/>
    <x v="1"/>
    <x v="24"/>
    <x v="0"/>
    <x v="1"/>
    <x v="1"/>
    <x v="544"/>
    <x v="166"/>
    <m/>
    <x v="1"/>
    <x v="3"/>
    <s v="Self-Referral"/>
    <s v="No"/>
    <x v="0"/>
    <x v="0"/>
    <m/>
    <m/>
    <x v="3"/>
    <n v="722.4"/>
    <n v="10"/>
    <x v="2"/>
  </r>
  <r>
    <d v="2024-03-21T00:00:00"/>
    <x v="801"/>
    <n v="5"/>
    <n v="1"/>
    <n v="4"/>
    <n v="1"/>
    <n v="1"/>
    <n v="11"/>
    <x v="1"/>
    <x v="1"/>
    <x v="1"/>
    <x v="3"/>
    <x v="0"/>
    <x v="25"/>
    <x v="0"/>
    <x v="1"/>
    <x v="0"/>
    <x v="545"/>
    <x v="107"/>
    <d v="2024-04-05T00:00:00"/>
    <x v="0"/>
    <x v="4"/>
    <s v="Physician Referral"/>
    <s v="Yes"/>
    <x v="1"/>
    <x v="0"/>
    <m/>
    <m/>
    <x v="0"/>
    <n v="312.2"/>
    <n v="0"/>
    <x v="2"/>
  </r>
  <r>
    <d v="2024-03-21T00:00:00"/>
    <x v="802"/>
    <n v="5"/>
    <n v="2"/>
    <n v="1"/>
    <n v="2"/>
    <n v="3"/>
    <n v="20"/>
    <x v="3"/>
    <x v="0"/>
    <x v="0"/>
    <x v="3"/>
    <x v="2"/>
    <x v="1"/>
    <x v="0"/>
    <x v="1"/>
    <x v="0"/>
    <x v="226"/>
    <x v="27"/>
    <d v="2024-04-06T00:00:00"/>
    <x v="0"/>
    <x v="3"/>
    <s v="Physician Referral"/>
    <s v="Yes"/>
    <x v="1"/>
    <x v="0"/>
    <m/>
    <m/>
    <x v="0"/>
    <n v="491.4"/>
    <n v="0"/>
    <x v="2"/>
  </r>
  <r>
    <d v="2024-03-21T00:00:00"/>
    <x v="803"/>
    <n v="5"/>
    <n v="1"/>
    <n v="4"/>
    <n v="3"/>
    <n v="3"/>
    <n v="9"/>
    <x v="1"/>
    <x v="1"/>
    <x v="1"/>
    <x v="3"/>
    <x v="2"/>
    <x v="28"/>
    <x v="1"/>
    <x v="1"/>
    <x v="0"/>
    <x v="546"/>
    <x v="98"/>
    <d v="2024-03-30T00:00:00"/>
    <x v="0"/>
    <x v="4"/>
    <s v="Self-Referral"/>
    <s v="Yes"/>
    <x v="1"/>
    <x v="0"/>
    <m/>
    <m/>
    <x v="0"/>
    <n v="133.69999999999999"/>
    <n v="0"/>
    <x v="2"/>
  </r>
  <r>
    <d v="2024-03-21T00:00:00"/>
    <x v="804"/>
    <n v="5"/>
    <n v="2"/>
    <n v="1"/>
    <n v="2"/>
    <n v="3"/>
    <n v="5"/>
    <x v="4"/>
    <x v="0"/>
    <x v="0"/>
    <x v="3"/>
    <x v="2"/>
    <x v="7"/>
    <x v="0"/>
    <x v="2"/>
    <x v="0"/>
    <x v="201"/>
    <x v="75"/>
    <d v="2024-04-13T00:00:00"/>
    <x v="0"/>
    <x v="3"/>
    <s v="Emergency"/>
    <s v="Yes"/>
    <x v="1"/>
    <x v="1"/>
    <m/>
    <m/>
    <x v="0"/>
    <n v="221.2"/>
    <n v="0"/>
    <x v="2"/>
  </r>
  <r>
    <d v="2024-03-21T00:00:00"/>
    <x v="805"/>
    <n v="5"/>
    <n v="1"/>
    <n v="4"/>
    <n v="5"/>
    <n v="3"/>
    <n v="36"/>
    <x v="9"/>
    <x v="1"/>
    <x v="1"/>
    <x v="3"/>
    <x v="2"/>
    <x v="14"/>
    <x v="0"/>
    <x v="0"/>
    <x v="0"/>
    <x v="416"/>
    <x v="78"/>
    <d v="2024-04-03T00:00:00"/>
    <x v="0"/>
    <x v="4"/>
    <s v="Emergency"/>
    <s v="No"/>
    <x v="0"/>
    <x v="1"/>
    <m/>
    <m/>
    <x v="0"/>
    <n v="639.79999999999995"/>
    <n v="0"/>
    <x v="2"/>
  </r>
  <r>
    <d v="2024-03-21T00:00:00"/>
    <x v="806"/>
    <n v="5"/>
    <n v="2"/>
    <n v="1"/>
    <n v="2"/>
    <n v="2"/>
    <n v="33"/>
    <x v="9"/>
    <x v="0"/>
    <x v="0"/>
    <x v="3"/>
    <x v="1"/>
    <x v="13"/>
    <x v="0"/>
    <x v="1"/>
    <x v="1"/>
    <x v="428"/>
    <x v="110"/>
    <m/>
    <x v="1"/>
    <x v="3"/>
    <s v="Physician Referral"/>
    <s v="Yes"/>
    <x v="1"/>
    <x v="0"/>
    <m/>
    <m/>
    <x v="1"/>
    <n v="344.4"/>
    <n v="30"/>
    <x v="2"/>
  </r>
  <r>
    <d v="2024-03-21T00:00:00"/>
    <x v="807"/>
    <n v="5"/>
    <n v="1"/>
    <n v="4"/>
    <n v="5"/>
    <n v="1"/>
    <n v="20"/>
    <x v="3"/>
    <x v="1"/>
    <x v="1"/>
    <x v="3"/>
    <x v="0"/>
    <x v="10"/>
    <x v="1"/>
    <x v="4"/>
    <x v="0"/>
    <x v="52"/>
    <x v="65"/>
    <d v="2024-04-04T00:00:00"/>
    <x v="0"/>
    <x v="4"/>
    <s v="Self-Referral"/>
    <s v="No"/>
    <x v="0"/>
    <x v="1"/>
    <m/>
    <m/>
    <x v="0"/>
    <n v="718.9"/>
    <n v="0"/>
    <x v="2"/>
  </r>
  <r>
    <d v="2024-03-21T00:00:00"/>
    <x v="808"/>
    <n v="5"/>
    <n v="2"/>
    <n v="1"/>
    <n v="2"/>
    <n v="1"/>
    <n v="14"/>
    <x v="2"/>
    <x v="0"/>
    <x v="0"/>
    <x v="3"/>
    <x v="0"/>
    <x v="31"/>
    <x v="0"/>
    <x v="4"/>
    <x v="0"/>
    <x v="430"/>
    <x v="132"/>
    <m/>
    <x v="1"/>
    <x v="3"/>
    <s v="Emergency"/>
    <s v="No"/>
    <x v="0"/>
    <x v="0"/>
    <m/>
    <m/>
    <x v="3"/>
    <n v="203.7"/>
    <n v="10"/>
    <x v="2"/>
  </r>
  <r>
    <d v="2024-03-21T00:00:00"/>
    <x v="809"/>
    <n v="5"/>
    <n v="1"/>
    <n v="4"/>
    <n v="2"/>
    <n v="2"/>
    <n v="4"/>
    <x v="8"/>
    <x v="1"/>
    <x v="1"/>
    <x v="3"/>
    <x v="1"/>
    <x v="36"/>
    <x v="0"/>
    <x v="1"/>
    <x v="0"/>
    <x v="289"/>
    <x v="30"/>
    <m/>
    <x v="1"/>
    <x v="4"/>
    <s v="Physician Referral"/>
    <s v="Yes"/>
    <x v="1"/>
    <x v="1"/>
    <m/>
    <m/>
    <x v="3"/>
    <n v="530.6"/>
    <n v="10"/>
    <x v="2"/>
  </r>
  <r>
    <d v="2024-03-22T00:00:00"/>
    <x v="810"/>
    <n v="5"/>
    <n v="2"/>
    <n v="1"/>
    <n v="2"/>
    <n v="2"/>
    <n v="16"/>
    <x v="2"/>
    <x v="0"/>
    <x v="0"/>
    <x v="3"/>
    <x v="1"/>
    <x v="0"/>
    <x v="0"/>
    <x v="3"/>
    <x v="0"/>
    <x v="472"/>
    <x v="150"/>
    <d v="2024-04-08T00:00:00"/>
    <x v="0"/>
    <x v="3"/>
    <s v="Physician Referral"/>
    <s v="Yes"/>
    <x v="1"/>
    <x v="0"/>
    <m/>
    <m/>
    <x v="0"/>
    <n v="394.8"/>
    <n v="0"/>
    <x v="2"/>
  </r>
  <r>
    <d v="2024-03-22T00:00:00"/>
    <x v="811"/>
    <n v="5"/>
    <n v="1"/>
    <n v="4"/>
    <n v="1"/>
    <n v="2"/>
    <n v="6"/>
    <x v="4"/>
    <x v="1"/>
    <x v="1"/>
    <x v="3"/>
    <x v="1"/>
    <x v="54"/>
    <x v="0"/>
    <x v="1"/>
    <x v="2"/>
    <x v="348"/>
    <x v="138"/>
    <m/>
    <x v="1"/>
    <x v="4"/>
    <s v="Physician Referral"/>
    <s v="No"/>
    <x v="0"/>
    <x v="1"/>
    <m/>
    <m/>
    <x v="3"/>
    <n v="212.8"/>
    <n v="10"/>
    <x v="2"/>
  </r>
  <r>
    <d v="2024-03-22T00:00:00"/>
    <x v="812"/>
    <n v="5"/>
    <n v="2"/>
    <n v="1"/>
    <n v="2"/>
    <n v="2"/>
    <n v="1"/>
    <x v="8"/>
    <x v="0"/>
    <x v="0"/>
    <x v="3"/>
    <x v="1"/>
    <x v="13"/>
    <x v="0"/>
    <x v="2"/>
    <x v="0"/>
    <x v="534"/>
    <x v="69"/>
    <d v="2024-04-10T00:00:00"/>
    <x v="0"/>
    <x v="3"/>
    <s v="Physician Referral"/>
    <s v="Yes"/>
    <x v="1"/>
    <x v="1"/>
    <m/>
    <m/>
    <x v="0"/>
    <n v="679"/>
    <n v="0"/>
    <x v="2"/>
  </r>
  <r>
    <d v="2024-03-22T00:00:00"/>
    <x v="813"/>
    <n v="5"/>
    <n v="1"/>
    <n v="4"/>
    <n v="4"/>
    <n v="3"/>
    <n v="13"/>
    <x v="2"/>
    <x v="1"/>
    <x v="1"/>
    <x v="3"/>
    <x v="2"/>
    <x v="29"/>
    <x v="1"/>
    <x v="0"/>
    <x v="0"/>
    <x v="547"/>
    <x v="64"/>
    <d v="2024-03-31T00:00:00"/>
    <x v="0"/>
    <x v="4"/>
    <s v="Self-Referral"/>
    <s v="No"/>
    <x v="0"/>
    <x v="0"/>
    <m/>
    <m/>
    <x v="0"/>
    <n v="110.6"/>
    <n v="0"/>
    <x v="2"/>
  </r>
  <r>
    <d v="2024-03-22T00:00:00"/>
    <x v="814"/>
    <n v="5"/>
    <n v="2"/>
    <n v="1"/>
    <n v="2"/>
    <n v="3"/>
    <n v="34"/>
    <x v="9"/>
    <x v="0"/>
    <x v="0"/>
    <x v="3"/>
    <x v="2"/>
    <x v="8"/>
    <x v="1"/>
    <x v="4"/>
    <x v="0"/>
    <x v="548"/>
    <x v="133"/>
    <d v="2024-04-16T00:00:00"/>
    <x v="0"/>
    <x v="3"/>
    <s v="Physician Referral"/>
    <s v="Yes"/>
    <x v="1"/>
    <x v="0"/>
    <m/>
    <m/>
    <x v="0"/>
    <n v="270.2"/>
    <n v="0"/>
    <x v="2"/>
  </r>
  <r>
    <d v="2024-03-22T00:00:00"/>
    <x v="815"/>
    <n v="5"/>
    <n v="1"/>
    <n v="4"/>
    <n v="1"/>
    <n v="2"/>
    <n v="27"/>
    <x v="5"/>
    <x v="1"/>
    <x v="1"/>
    <x v="3"/>
    <x v="1"/>
    <x v="0"/>
    <x v="1"/>
    <x v="1"/>
    <x v="1"/>
    <x v="504"/>
    <x v="42"/>
    <m/>
    <x v="1"/>
    <x v="4"/>
    <s v="Emergency"/>
    <s v="Yes"/>
    <x v="1"/>
    <x v="0"/>
    <m/>
    <m/>
    <x v="3"/>
    <n v="350"/>
    <n v="10"/>
    <x v="2"/>
  </r>
  <r>
    <d v="2024-03-22T00:00:00"/>
    <x v="816"/>
    <n v="5"/>
    <n v="2"/>
    <n v="1"/>
    <n v="2"/>
    <n v="3"/>
    <n v="32"/>
    <x v="7"/>
    <x v="0"/>
    <x v="0"/>
    <x v="3"/>
    <x v="2"/>
    <x v="42"/>
    <x v="0"/>
    <x v="0"/>
    <x v="0"/>
    <x v="17"/>
    <x v="146"/>
    <d v="2024-04-11T00:00:00"/>
    <x v="0"/>
    <x v="3"/>
    <s v="Self-Referral"/>
    <s v="Yes"/>
    <x v="1"/>
    <x v="0"/>
    <m/>
    <m/>
    <x v="0"/>
    <n v="422.8"/>
    <n v="0"/>
    <x v="2"/>
  </r>
  <r>
    <d v="2024-03-22T00:00:00"/>
    <x v="817"/>
    <n v="5"/>
    <n v="1"/>
    <n v="4"/>
    <n v="5"/>
    <n v="3"/>
    <n v="1"/>
    <x v="8"/>
    <x v="1"/>
    <x v="1"/>
    <x v="3"/>
    <x v="2"/>
    <x v="52"/>
    <x v="1"/>
    <x v="0"/>
    <x v="0"/>
    <x v="77"/>
    <x v="143"/>
    <m/>
    <x v="1"/>
    <x v="4"/>
    <s v="Physician Referral"/>
    <s v="No"/>
    <x v="0"/>
    <x v="0"/>
    <m/>
    <m/>
    <x v="3"/>
    <n v="444.5"/>
    <n v="10"/>
    <x v="2"/>
  </r>
  <r>
    <d v="2024-03-22T00:00:00"/>
    <x v="818"/>
    <n v="5"/>
    <n v="2"/>
    <n v="1"/>
    <n v="2"/>
    <n v="1"/>
    <n v="25"/>
    <x v="5"/>
    <x v="0"/>
    <x v="0"/>
    <x v="3"/>
    <x v="0"/>
    <x v="8"/>
    <x v="1"/>
    <x v="1"/>
    <x v="0"/>
    <x v="302"/>
    <x v="179"/>
    <d v="2024-04-19T00:00:00"/>
    <x v="0"/>
    <x v="3"/>
    <s v="Emergency"/>
    <s v="Yes"/>
    <x v="1"/>
    <x v="1"/>
    <m/>
    <m/>
    <x v="0"/>
    <n v="505.4"/>
    <n v="0"/>
    <x v="2"/>
  </r>
  <r>
    <d v="2024-03-22T00:00:00"/>
    <x v="819"/>
    <n v="5"/>
    <n v="1"/>
    <n v="4"/>
    <n v="4"/>
    <n v="3"/>
    <n v="40"/>
    <x v="0"/>
    <x v="1"/>
    <x v="1"/>
    <x v="3"/>
    <x v="2"/>
    <x v="57"/>
    <x v="1"/>
    <x v="0"/>
    <x v="0"/>
    <x v="549"/>
    <x v="137"/>
    <d v="2024-04-13T00:00:00"/>
    <x v="0"/>
    <x v="4"/>
    <s v="Emergency"/>
    <s v="No"/>
    <x v="0"/>
    <x v="0"/>
    <m/>
    <m/>
    <x v="0"/>
    <n v="473.2"/>
    <n v="0"/>
    <x v="2"/>
  </r>
  <r>
    <d v="2024-03-23T00:00:00"/>
    <x v="820"/>
    <n v="5"/>
    <n v="2"/>
    <n v="1"/>
    <n v="2"/>
    <n v="1"/>
    <n v="40"/>
    <x v="0"/>
    <x v="0"/>
    <x v="0"/>
    <x v="3"/>
    <x v="0"/>
    <x v="46"/>
    <x v="0"/>
    <x v="4"/>
    <x v="2"/>
    <x v="416"/>
    <x v="61"/>
    <m/>
    <x v="1"/>
    <x v="3"/>
    <s v="Emergency"/>
    <s v="Yes"/>
    <x v="1"/>
    <x v="1"/>
    <m/>
    <m/>
    <x v="1"/>
    <n v="684.6"/>
    <n v="30"/>
    <x v="2"/>
  </r>
  <r>
    <d v="2024-03-23T00:00:00"/>
    <x v="821"/>
    <n v="5"/>
    <n v="1"/>
    <n v="4"/>
    <n v="3"/>
    <n v="3"/>
    <n v="16"/>
    <x v="2"/>
    <x v="1"/>
    <x v="1"/>
    <x v="3"/>
    <x v="2"/>
    <x v="10"/>
    <x v="0"/>
    <x v="1"/>
    <x v="2"/>
    <x v="550"/>
    <x v="83"/>
    <m/>
    <x v="1"/>
    <x v="4"/>
    <s v="Self-Referral"/>
    <s v="No"/>
    <x v="0"/>
    <x v="0"/>
    <m/>
    <m/>
    <x v="3"/>
    <n v="602.70000000000005"/>
    <n v="10"/>
    <x v="2"/>
  </r>
  <r>
    <d v="2024-03-23T00:00:00"/>
    <x v="822"/>
    <n v="5"/>
    <n v="2"/>
    <n v="1"/>
    <n v="2"/>
    <n v="1"/>
    <n v="19"/>
    <x v="3"/>
    <x v="0"/>
    <x v="0"/>
    <x v="3"/>
    <x v="0"/>
    <x v="2"/>
    <x v="1"/>
    <x v="3"/>
    <x v="0"/>
    <x v="551"/>
    <x v="47"/>
    <m/>
    <x v="1"/>
    <x v="3"/>
    <s v="Self-Referral"/>
    <s v="Yes"/>
    <x v="1"/>
    <x v="1"/>
    <m/>
    <m/>
    <x v="2"/>
    <n v="739.9"/>
    <n v="50"/>
    <x v="2"/>
  </r>
  <r>
    <d v="2024-03-23T00:00:00"/>
    <x v="823"/>
    <n v="5"/>
    <n v="1"/>
    <n v="4"/>
    <n v="3"/>
    <n v="1"/>
    <n v="14"/>
    <x v="2"/>
    <x v="1"/>
    <x v="1"/>
    <x v="3"/>
    <x v="0"/>
    <x v="4"/>
    <x v="1"/>
    <x v="1"/>
    <x v="2"/>
    <x v="552"/>
    <x v="75"/>
    <m/>
    <x v="1"/>
    <x v="4"/>
    <s v="Emergency"/>
    <s v="No"/>
    <x v="0"/>
    <x v="1"/>
    <m/>
    <m/>
    <x v="2"/>
    <n v="623"/>
    <n v="50"/>
    <x v="2"/>
  </r>
  <r>
    <d v="2024-03-23T00:00:00"/>
    <x v="824"/>
    <n v="5"/>
    <n v="2"/>
    <n v="1"/>
    <n v="2"/>
    <n v="1"/>
    <n v="19"/>
    <x v="3"/>
    <x v="0"/>
    <x v="0"/>
    <x v="3"/>
    <x v="0"/>
    <x v="11"/>
    <x v="0"/>
    <x v="4"/>
    <x v="2"/>
    <x v="553"/>
    <x v="66"/>
    <m/>
    <x v="1"/>
    <x v="3"/>
    <s v="Self-Referral"/>
    <s v="Yes"/>
    <x v="1"/>
    <x v="0"/>
    <m/>
    <m/>
    <x v="3"/>
    <n v="329.7"/>
    <n v="10"/>
    <x v="2"/>
  </r>
  <r>
    <d v="2024-03-23T00:00:00"/>
    <x v="825"/>
    <n v="5"/>
    <n v="1"/>
    <n v="4"/>
    <n v="1"/>
    <n v="1"/>
    <n v="15"/>
    <x v="2"/>
    <x v="1"/>
    <x v="1"/>
    <x v="3"/>
    <x v="0"/>
    <x v="40"/>
    <x v="0"/>
    <x v="1"/>
    <x v="0"/>
    <x v="554"/>
    <x v="127"/>
    <m/>
    <x v="1"/>
    <x v="4"/>
    <s v="Physician Referral"/>
    <s v="No"/>
    <x v="0"/>
    <x v="0"/>
    <m/>
    <m/>
    <x v="3"/>
    <n v="403.2"/>
    <n v="10"/>
    <x v="2"/>
  </r>
  <r>
    <d v="2024-03-23T00:00:00"/>
    <x v="826"/>
    <n v="5"/>
    <n v="2"/>
    <n v="1"/>
    <n v="2"/>
    <n v="2"/>
    <n v="12"/>
    <x v="1"/>
    <x v="0"/>
    <x v="0"/>
    <x v="3"/>
    <x v="1"/>
    <x v="33"/>
    <x v="1"/>
    <x v="1"/>
    <x v="0"/>
    <x v="555"/>
    <x v="84"/>
    <d v="2024-04-13T00:00:00"/>
    <x v="0"/>
    <x v="3"/>
    <s v="Physician Referral"/>
    <s v="No"/>
    <x v="0"/>
    <x v="1"/>
    <m/>
    <m/>
    <x v="0"/>
    <n v="498.4"/>
    <n v="0"/>
    <x v="2"/>
  </r>
  <r>
    <d v="2024-03-23T00:00:00"/>
    <x v="827"/>
    <n v="5"/>
    <n v="1"/>
    <n v="4"/>
    <n v="5"/>
    <n v="3"/>
    <n v="6"/>
    <x v="4"/>
    <x v="1"/>
    <x v="1"/>
    <x v="3"/>
    <x v="2"/>
    <x v="24"/>
    <x v="0"/>
    <x v="1"/>
    <x v="1"/>
    <x v="125"/>
    <x v="115"/>
    <m/>
    <x v="1"/>
    <x v="4"/>
    <s v="Physician Referral"/>
    <s v="No"/>
    <x v="0"/>
    <x v="1"/>
    <m/>
    <m/>
    <x v="2"/>
    <n v="221.2"/>
    <n v="50"/>
    <x v="2"/>
  </r>
  <r>
    <d v="2024-03-23T00:00:00"/>
    <x v="828"/>
    <n v="5"/>
    <n v="2"/>
    <n v="1"/>
    <n v="2"/>
    <n v="2"/>
    <n v="29"/>
    <x v="7"/>
    <x v="0"/>
    <x v="0"/>
    <x v="3"/>
    <x v="1"/>
    <x v="39"/>
    <x v="1"/>
    <x v="2"/>
    <x v="0"/>
    <x v="556"/>
    <x v="76"/>
    <d v="2024-03-31T00:00:00"/>
    <x v="0"/>
    <x v="3"/>
    <s v="Self-Referral"/>
    <s v="No"/>
    <x v="0"/>
    <x v="0"/>
    <m/>
    <m/>
    <x v="0"/>
    <n v="297.5"/>
    <n v="0"/>
    <x v="2"/>
  </r>
  <r>
    <d v="2024-03-23T00:00:00"/>
    <x v="829"/>
    <n v="5"/>
    <n v="1"/>
    <n v="4"/>
    <n v="1"/>
    <n v="3"/>
    <n v="20"/>
    <x v="3"/>
    <x v="1"/>
    <x v="1"/>
    <x v="3"/>
    <x v="2"/>
    <x v="51"/>
    <x v="0"/>
    <x v="2"/>
    <x v="0"/>
    <x v="552"/>
    <x v="142"/>
    <d v="2024-04-04T00:00:00"/>
    <x v="0"/>
    <x v="4"/>
    <s v="Self-Referral"/>
    <s v="No"/>
    <x v="0"/>
    <x v="1"/>
    <m/>
    <m/>
    <x v="0"/>
    <n v="600.6"/>
    <n v="0"/>
    <x v="2"/>
  </r>
  <r>
    <d v="2024-03-24T00:00:00"/>
    <x v="830"/>
    <n v="5"/>
    <n v="2"/>
    <n v="1"/>
    <n v="2"/>
    <n v="2"/>
    <n v="6"/>
    <x v="4"/>
    <x v="0"/>
    <x v="0"/>
    <x v="3"/>
    <x v="1"/>
    <x v="8"/>
    <x v="1"/>
    <x v="4"/>
    <x v="0"/>
    <x v="17"/>
    <x v="140"/>
    <d v="2024-04-20T00:00:00"/>
    <x v="0"/>
    <x v="3"/>
    <s v="Self-Referral"/>
    <s v="No"/>
    <x v="0"/>
    <x v="1"/>
    <m/>
    <m/>
    <x v="0"/>
    <n v="450.8"/>
    <n v="0"/>
    <x v="2"/>
  </r>
  <r>
    <d v="2024-03-24T00:00:00"/>
    <x v="831"/>
    <n v="5"/>
    <n v="1"/>
    <n v="4"/>
    <n v="5"/>
    <n v="3"/>
    <n v="9"/>
    <x v="1"/>
    <x v="1"/>
    <x v="1"/>
    <x v="3"/>
    <x v="2"/>
    <x v="19"/>
    <x v="1"/>
    <x v="0"/>
    <x v="0"/>
    <x v="426"/>
    <x v="113"/>
    <d v="2024-04-06T00:00:00"/>
    <x v="0"/>
    <x v="4"/>
    <s v="Emergency"/>
    <s v="Yes"/>
    <x v="1"/>
    <x v="1"/>
    <m/>
    <m/>
    <x v="0"/>
    <n v="459.9"/>
    <n v="0"/>
    <x v="2"/>
  </r>
  <r>
    <d v="2024-03-24T00:00:00"/>
    <x v="832"/>
    <n v="5"/>
    <n v="2"/>
    <n v="1"/>
    <n v="2"/>
    <n v="2"/>
    <n v="39"/>
    <x v="0"/>
    <x v="0"/>
    <x v="0"/>
    <x v="3"/>
    <x v="1"/>
    <x v="47"/>
    <x v="0"/>
    <x v="1"/>
    <x v="0"/>
    <x v="385"/>
    <x v="168"/>
    <d v="2024-04-08T00:00:00"/>
    <x v="0"/>
    <x v="3"/>
    <s v="Physician Referral"/>
    <s v="Yes"/>
    <x v="1"/>
    <x v="1"/>
    <m/>
    <m/>
    <x v="0"/>
    <n v="576.1"/>
    <n v="0"/>
    <x v="2"/>
  </r>
  <r>
    <d v="2024-03-24T00:00:00"/>
    <x v="833"/>
    <n v="5"/>
    <n v="1"/>
    <n v="4"/>
    <n v="5"/>
    <n v="2"/>
    <n v="14"/>
    <x v="2"/>
    <x v="1"/>
    <x v="1"/>
    <x v="3"/>
    <x v="1"/>
    <x v="6"/>
    <x v="1"/>
    <x v="1"/>
    <x v="1"/>
    <x v="45"/>
    <x v="142"/>
    <m/>
    <x v="1"/>
    <x v="4"/>
    <s v="Emergency"/>
    <s v="Yes"/>
    <x v="1"/>
    <x v="1"/>
    <m/>
    <m/>
    <x v="2"/>
    <n v="224"/>
    <n v="50"/>
    <x v="2"/>
  </r>
  <r>
    <d v="2024-03-24T00:00:00"/>
    <x v="834"/>
    <n v="5"/>
    <n v="2"/>
    <n v="1"/>
    <n v="2"/>
    <n v="1"/>
    <n v="23"/>
    <x v="6"/>
    <x v="0"/>
    <x v="0"/>
    <x v="3"/>
    <x v="0"/>
    <x v="21"/>
    <x v="1"/>
    <x v="2"/>
    <x v="0"/>
    <x v="120"/>
    <x v="158"/>
    <d v="2024-04-08T00:00:00"/>
    <x v="0"/>
    <x v="3"/>
    <s v="Emergency"/>
    <s v="No"/>
    <x v="0"/>
    <x v="1"/>
    <m/>
    <m/>
    <x v="0"/>
    <n v="278.60000000000002"/>
    <n v="0"/>
    <x v="2"/>
  </r>
  <r>
    <d v="2024-03-24T00:00:00"/>
    <x v="835"/>
    <n v="5"/>
    <n v="1"/>
    <n v="4"/>
    <n v="2"/>
    <n v="2"/>
    <n v="7"/>
    <x v="4"/>
    <x v="1"/>
    <x v="1"/>
    <x v="3"/>
    <x v="1"/>
    <x v="38"/>
    <x v="1"/>
    <x v="3"/>
    <x v="0"/>
    <x v="275"/>
    <x v="49"/>
    <d v="2024-04-16T00:00:00"/>
    <x v="0"/>
    <x v="4"/>
    <s v="Physician Referral"/>
    <s v="Yes"/>
    <x v="1"/>
    <x v="0"/>
    <m/>
    <m/>
    <x v="0"/>
    <n v="430.5"/>
    <n v="0"/>
    <x v="2"/>
  </r>
  <r>
    <d v="2024-03-24T00:00:00"/>
    <x v="836"/>
    <n v="5"/>
    <n v="2"/>
    <n v="1"/>
    <n v="2"/>
    <n v="1"/>
    <n v="14"/>
    <x v="2"/>
    <x v="0"/>
    <x v="0"/>
    <x v="3"/>
    <x v="0"/>
    <x v="61"/>
    <x v="0"/>
    <x v="2"/>
    <x v="0"/>
    <x v="395"/>
    <x v="101"/>
    <d v="2024-04-22T00:00:00"/>
    <x v="0"/>
    <x v="3"/>
    <s v="Self-Referral"/>
    <s v="No"/>
    <x v="0"/>
    <x v="0"/>
    <m/>
    <m/>
    <x v="0"/>
    <n v="389.9"/>
    <n v="0"/>
    <x v="2"/>
  </r>
  <r>
    <d v="2024-03-24T00:00:00"/>
    <x v="837"/>
    <n v="5"/>
    <n v="1"/>
    <n v="4"/>
    <n v="3"/>
    <n v="1"/>
    <n v="37"/>
    <x v="0"/>
    <x v="1"/>
    <x v="1"/>
    <x v="3"/>
    <x v="0"/>
    <x v="58"/>
    <x v="0"/>
    <x v="0"/>
    <x v="1"/>
    <x v="557"/>
    <x v="32"/>
    <m/>
    <x v="1"/>
    <x v="4"/>
    <s v="Emergency"/>
    <s v="No"/>
    <x v="0"/>
    <x v="0"/>
    <m/>
    <m/>
    <x v="3"/>
    <n v="222.6"/>
    <n v="10"/>
    <x v="2"/>
  </r>
  <r>
    <d v="2024-03-24T00:00:00"/>
    <x v="838"/>
    <n v="5"/>
    <n v="2"/>
    <n v="1"/>
    <n v="2"/>
    <n v="2"/>
    <n v="18"/>
    <x v="3"/>
    <x v="0"/>
    <x v="0"/>
    <x v="3"/>
    <x v="1"/>
    <x v="15"/>
    <x v="0"/>
    <x v="1"/>
    <x v="2"/>
    <x v="328"/>
    <x v="114"/>
    <m/>
    <x v="1"/>
    <x v="3"/>
    <s v="Emergency"/>
    <s v="Yes"/>
    <x v="1"/>
    <x v="0"/>
    <m/>
    <m/>
    <x v="1"/>
    <n v="489.3"/>
    <n v="30"/>
    <x v="2"/>
  </r>
  <r>
    <d v="2024-03-24T00:00:00"/>
    <x v="839"/>
    <n v="5"/>
    <n v="1"/>
    <n v="4"/>
    <n v="1"/>
    <n v="3"/>
    <n v="5"/>
    <x v="4"/>
    <x v="1"/>
    <x v="1"/>
    <x v="3"/>
    <x v="2"/>
    <x v="29"/>
    <x v="1"/>
    <x v="1"/>
    <x v="1"/>
    <x v="558"/>
    <x v="5"/>
    <m/>
    <x v="1"/>
    <x v="4"/>
    <s v="Self-Referral"/>
    <s v="Yes"/>
    <x v="1"/>
    <x v="1"/>
    <m/>
    <m/>
    <x v="2"/>
    <n v="644"/>
    <n v="50"/>
    <x v="2"/>
  </r>
  <r>
    <d v="2024-03-25T00:00:00"/>
    <x v="840"/>
    <n v="5"/>
    <n v="2"/>
    <n v="1"/>
    <n v="2"/>
    <n v="2"/>
    <n v="4"/>
    <x v="8"/>
    <x v="0"/>
    <x v="0"/>
    <x v="3"/>
    <x v="1"/>
    <x v="39"/>
    <x v="0"/>
    <x v="4"/>
    <x v="2"/>
    <x v="99"/>
    <x v="9"/>
    <m/>
    <x v="1"/>
    <x v="3"/>
    <s v="Self-Referral"/>
    <s v="Yes"/>
    <x v="1"/>
    <x v="0"/>
    <m/>
    <m/>
    <x v="3"/>
    <n v="205.1"/>
    <n v="10"/>
    <x v="2"/>
  </r>
  <r>
    <d v="2024-03-25T00:00:00"/>
    <x v="841"/>
    <n v="5"/>
    <n v="1"/>
    <n v="4"/>
    <n v="4"/>
    <n v="1"/>
    <n v="16"/>
    <x v="2"/>
    <x v="1"/>
    <x v="1"/>
    <x v="3"/>
    <x v="0"/>
    <x v="43"/>
    <x v="1"/>
    <x v="3"/>
    <x v="0"/>
    <x v="559"/>
    <x v="141"/>
    <d v="2024-04-03T00:00:00"/>
    <x v="0"/>
    <x v="4"/>
    <s v="Physician Referral"/>
    <s v="No"/>
    <x v="0"/>
    <x v="1"/>
    <m/>
    <m/>
    <x v="0"/>
    <n v="119"/>
    <n v="0"/>
    <x v="2"/>
  </r>
  <r>
    <d v="2024-03-25T00:00:00"/>
    <x v="842"/>
    <n v="5"/>
    <n v="2"/>
    <n v="1"/>
    <n v="2"/>
    <n v="1"/>
    <n v="8"/>
    <x v="4"/>
    <x v="0"/>
    <x v="0"/>
    <x v="3"/>
    <x v="0"/>
    <x v="27"/>
    <x v="1"/>
    <x v="4"/>
    <x v="0"/>
    <x v="560"/>
    <x v="17"/>
    <m/>
    <x v="1"/>
    <x v="3"/>
    <s v="Emergency"/>
    <s v="Yes"/>
    <x v="1"/>
    <x v="1"/>
    <m/>
    <m/>
    <x v="3"/>
    <n v="280"/>
    <n v="10"/>
    <x v="2"/>
  </r>
  <r>
    <d v="2024-03-25T00:00:00"/>
    <x v="843"/>
    <n v="5"/>
    <n v="1"/>
    <n v="4"/>
    <n v="5"/>
    <n v="2"/>
    <n v="35"/>
    <x v="9"/>
    <x v="1"/>
    <x v="1"/>
    <x v="3"/>
    <x v="1"/>
    <x v="8"/>
    <x v="0"/>
    <x v="3"/>
    <x v="0"/>
    <x v="561"/>
    <x v="55"/>
    <d v="2024-04-04T00:00:00"/>
    <x v="0"/>
    <x v="4"/>
    <s v="Physician Referral"/>
    <s v="No"/>
    <x v="0"/>
    <x v="0"/>
    <m/>
    <m/>
    <x v="0"/>
    <n v="368.9"/>
    <n v="0"/>
    <x v="2"/>
  </r>
  <r>
    <d v="2024-03-25T00:00:00"/>
    <x v="844"/>
    <n v="5"/>
    <n v="2"/>
    <n v="1"/>
    <n v="2"/>
    <n v="2"/>
    <n v="12"/>
    <x v="1"/>
    <x v="0"/>
    <x v="0"/>
    <x v="3"/>
    <x v="1"/>
    <x v="18"/>
    <x v="0"/>
    <x v="3"/>
    <x v="0"/>
    <x v="346"/>
    <x v="12"/>
    <m/>
    <x v="1"/>
    <x v="3"/>
    <s v="Emergency"/>
    <s v="No"/>
    <x v="0"/>
    <x v="0"/>
    <m/>
    <m/>
    <x v="3"/>
    <n v="307.3"/>
    <n v="10"/>
    <x v="2"/>
  </r>
  <r>
    <d v="2024-03-25T00:00:00"/>
    <x v="845"/>
    <n v="5"/>
    <n v="1"/>
    <n v="4"/>
    <n v="4"/>
    <n v="2"/>
    <n v="27"/>
    <x v="5"/>
    <x v="1"/>
    <x v="1"/>
    <x v="3"/>
    <x v="1"/>
    <x v="57"/>
    <x v="1"/>
    <x v="3"/>
    <x v="0"/>
    <x v="551"/>
    <x v="140"/>
    <m/>
    <x v="1"/>
    <x v="4"/>
    <s v="Physician Referral"/>
    <s v="No"/>
    <x v="0"/>
    <x v="1"/>
    <m/>
    <m/>
    <x v="3"/>
    <n v="787.5"/>
    <n v="10"/>
    <x v="2"/>
  </r>
  <r>
    <d v="2024-03-25T00:00:00"/>
    <x v="846"/>
    <n v="5"/>
    <n v="2"/>
    <n v="1"/>
    <n v="2"/>
    <n v="2"/>
    <n v="17"/>
    <x v="3"/>
    <x v="0"/>
    <x v="0"/>
    <x v="3"/>
    <x v="1"/>
    <x v="2"/>
    <x v="1"/>
    <x v="3"/>
    <x v="0"/>
    <x v="562"/>
    <x v="66"/>
    <m/>
    <x v="1"/>
    <x v="3"/>
    <s v="Physician Referral"/>
    <s v="Yes"/>
    <x v="1"/>
    <x v="0"/>
    <m/>
    <m/>
    <x v="2"/>
    <n v="347.2"/>
    <n v="50"/>
    <x v="2"/>
  </r>
  <r>
    <d v="2024-03-25T00:00:00"/>
    <x v="847"/>
    <n v="5"/>
    <n v="1"/>
    <n v="4"/>
    <n v="3"/>
    <n v="3"/>
    <n v="30"/>
    <x v="7"/>
    <x v="1"/>
    <x v="1"/>
    <x v="3"/>
    <x v="2"/>
    <x v="37"/>
    <x v="0"/>
    <x v="4"/>
    <x v="0"/>
    <x v="287"/>
    <x v="113"/>
    <m/>
    <x v="1"/>
    <x v="4"/>
    <s v="Self-Referral"/>
    <s v="Yes"/>
    <x v="1"/>
    <x v="0"/>
    <m/>
    <m/>
    <x v="2"/>
    <n v="680.4"/>
    <n v="50"/>
    <x v="2"/>
  </r>
  <r>
    <d v="2024-03-25T00:00:00"/>
    <x v="848"/>
    <n v="5"/>
    <n v="2"/>
    <n v="1"/>
    <n v="2"/>
    <n v="1"/>
    <n v="30"/>
    <x v="7"/>
    <x v="0"/>
    <x v="0"/>
    <x v="3"/>
    <x v="0"/>
    <x v="21"/>
    <x v="0"/>
    <x v="1"/>
    <x v="0"/>
    <x v="179"/>
    <x v="109"/>
    <d v="2024-04-02T00:00:00"/>
    <x v="0"/>
    <x v="3"/>
    <s v="Emergency"/>
    <s v="Yes"/>
    <x v="1"/>
    <x v="1"/>
    <m/>
    <m/>
    <x v="0"/>
    <n v="376.6"/>
    <n v="0"/>
    <x v="2"/>
  </r>
  <r>
    <d v="2024-03-25T00:00:00"/>
    <x v="849"/>
    <n v="5"/>
    <n v="1"/>
    <n v="4"/>
    <n v="5"/>
    <n v="2"/>
    <n v="11"/>
    <x v="1"/>
    <x v="1"/>
    <x v="1"/>
    <x v="3"/>
    <x v="1"/>
    <x v="9"/>
    <x v="0"/>
    <x v="1"/>
    <x v="0"/>
    <x v="563"/>
    <x v="94"/>
    <m/>
    <x v="1"/>
    <x v="4"/>
    <s v="Physician Referral"/>
    <s v="Yes"/>
    <x v="1"/>
    <x v="1"/>
    <m/>
    <m/>
    <x v="3"/>
    <n v="306.60000000000002"/>
    <n v="10"/>
    <x v="2"/>
  </r>
  <r>
    <d v="2024-03-26T00:00:00"/>
    <x v="850"/>
    <n v="5"/>
    <n v="2"/>
    <n v="1"/>
    <n v="2"/>
    <n v="2"/>
    <n v="3"/>
    <x v="8"/>
    <x v="0"/>
    <x v="0"/>
    <x v="3"/>
    <x v="1"/>
    <x v="5"/>
    <x v="1"/>
    <x v="4"/>
    <x v="0"/>
    <x v="306"/>
    <x v="154"/>
    <d v="2024-04-02T00:00:00"/>
    <x v="0"/>
    <x v="3"/>
    <s v="Self-Referral"/>
    <s v="No"/>
    <x v="0"/>
    <x v="1"/>
    <m/>
    <m/>
    <x v="0"/>
    <n v="590.1"/>
    <n v="0"/>
    <x v="2"/>
  </r>
  <r>
    <d v="2024-03-26T00:00:00"/>
    <x v="851"/>
    <n v="5"/>
    <n v="1"/>
    <n v="4"/>
    <n v="2"/>
    <n v="2"/>
    <n v="3"/>
    <x v="8"/>
    <x v="1"/>
    <x v="1"/>
    <x v="3"/>
    <x v="1"/>
    <x v="53"/>
    <x v="1"/>
    <x v="2"/>
    <x v="0"/>
    <x v="564"/>
    <x v="128"/>
    <d v="2024-04-11T00:00:00"/>
    <x v="0"/>
    <x v="4"/>
    <s v="Self-Referral"/>
    <s v="No"/>
    <x v="0"/>
    <x v="1"/>
    <m/>
    <m/>
    <x v="0"/>
    <n v="539.70000000000005"/>
    <n v="0"/>
    <x v="2"/>
  </r>
  <r>
    <d v="2024-03-26T00:00:00"/>
    <x v="852"/>
    <n v="5"/>
    <n v="2"/>
    <n v="1"/>
    <n v="2"/>
    <n v="1"/>
    <n v="21"/>
    <x v="6"/>
    <x v="0"/>
    <x v="0"/>
    <x v="3"/>
    <x v="0"/>
    <x v="54"/>
    <x v="1"/>
    <x v="0"/>
    <x v="0"/>
    <x v="565"/>
    <x v="55"/>
    <d v="2024-04-04T00:00:00"/>
    <x v="0"/>
    <x v="3"/>
    <s v="Self-Referral"/>
    <s v="No"/>
    <x v="0"/>
    <x v="1"/>
    <m/>
    <m/>
    <x v="0"/>
    <n v="193.9"/>
    <n v="0"/>
    <x v="2"/>
  </r>
  <r>
    <d v="2024-03-26T00:00:00"/>
    <x v="853"/>
    <n v="5"/>
    <n v="1"/>
    <n v="4"/>
    <n v="5"/>
    <n v="1"/>
    <n v="21"/>
    <x v="6"/>
    <x v="1"/>
    <x v="1"/>
    <x v="3"/>
    <x v="0"/>
    <x v="56"/>
    <x v="1"/>
    <x v="3"/>
    <x v="0"/>
    <x v="442"/>
    <x v="63"/>
    <d v="2024-04-11T00:00:00"/>
    <x v="0"/>
    <x v="4"/>
    <s v="Emergency"/>
    <s v="No"/>
    <x v="0"/>
    <x v="1"/>
    <m/>
    <m/>
    <x v="0"/>
    <n v="382.2"/>
    <n v="0"/>
    <x v="2"/>
  </r>
  <r>
    <d v="2024-03-26T00:00:00"/>
    <x v="854"/>
    <n v="5"/>
    <n v="2"/>
    <n v="1"/>
    <n v="2"/>
    <n v="1"/>
    <n v="28"/>
    <x v="5"/>
    <x v="0"/>
    <x v="0"/>
    <x v="3"/>
    <x v="0"/>
    <x v="17"/>
    <x v="1"/>
    <x v="4"/>
    <x v="0"/>
    <x v="90"/>
    <x v="46"/>
    <d v="2024-04-10T00:00:00"/>
    <x v="0"/>
    <x v="3"/>
    <s v="Physician Referral"/>
    <s v="Yes"/>
    <x v="1"/>
    <x v="0"/>
    <m/>
    <m/>
    <x v="0"/>
    <n v="275.10000000000002"/>
    <n v="0"/>
    <x v="2"/>
  </r>
  <r>
    <d v="2024-03-26T00:00:00"/>
    <x v="855"/>
    <n v="5"/>
    <n v="1"/>
    <n v="4"/>
    <n v="4"/>
    <n v="2"/>
    <n v="28"/>
    <x v="5"/>
    <x v="1"/>
    <x v="1"/>
    <x v="3"/>
    <x v="1"/>
    <x v="1"/>
    <x v="0"/>
    <x v="3"/>
    <x v="0"/>
    <x v="76"/>
    <x v="66"/>
    <d v="2024-04-18T00:00:00"/>
    <x v="0"/>
    <x v="4"/>
    <s v="Emergency"/>
    <s v="Yes"/>
    <x v="1"/>
    <x v="0"/>
    <m/>
    <m/>
    <x v="0"/>
    <n v="280"/>
    <n v="0"/>
    <x v="2"/>
  </r>
  <r>
    <d v="2024-03-26T00:00:00"/>
    <x v="856"/>
    <n v="5"/>
    <n v="2"/>
    <n v="1"/>
    <n v="2"/>
    <n v="1"/>
    <n v="22"/>
    <x v="6"/>
    <x v="0"/>
    <x v="0"/>
    <x v="3"/>
    <x v="0"/>
    <x v="47"/>
    <x v="0"/>
    <x v="3"/>
    <x v="0"/>
    <x v="314"/>
    <x v="136"/>
    <d v="2024-04-16T00:00:00"/>
    <x v="0"/>
    <x v="3"/>
    <s v="Emergency"/>
    <s v="No"/>
    <x v="0"/>
    <x v="0"/>
    <m/>
    <m/>
    <x v="0"/>
    <n v="403.9"/>
    <n v="0"/>
    <x v="2"/>
  </r>
  <r>
    <d v="2024-03-26T00:00:00"/>
    <x v="857"/>
    <n v="5"/>
    <n v="1"/>
    <n v="4"/>
    <n v="1"/>
    <n v="2"/>
    <n v="12"/>
    <x v="1"/>
    <x v="1"/>
    <x v="1"/>
    <x v="3"/>
    <x v="1"/>
    <x v="38"/>
    <x v="1"/>
    <x v="3"/>
    <x v="2"/>
    <x v="229"/>
    <x v="105"/>
    <m/>
    <x v="1"/>
    <x v="4"/>
    <s v="Self-Referral"/>
    <s v="Yes"/>
    <x v="1"/>
    <x v="1"/>
    <m/>
    <m/>
    <x v="2"/>
    <n v="835.1"/>
    <n v="50"/>
    <x v="2"/>
  </r>
  <r>
    <d v="2024-03-26T00:00:00"/>
    <x v="858"/>
    <n v="5"/>
    <n v="2"/>
    <n v="1"/>
    <n v="2"/>
    <n v="2"/>
    <n v="37"/>
    <x v="0"/>
    <x v="0"/>
    <x v="0"/>
    <x v="3"/>
    <x v="1"/>
    <x v="25"/>
    <x v="1"/>
    <x v="4"/>
    <x v="0"/>
    <x v="566"/>
    <x v="117"/>
    <d v="2024-04-04T00:00:00"/>
    <x v="0"/>
    <x v="3"/>
    <s v="Emergency"/>
    <s v="No"/>
    <x v="0"/>
    <x v="1"/>
    <m/>
    <m/>
    <x v="0"/>
    <n v="210"/>
    <n v="0"/>
    <x v="2"/>
  </r>
  <r>
    <d v="2024-03-26T00:00:00"/>
    <x v="859"/>
    <n v="5"/>
    <n v="1"/>
    <n v="4"/>
    <n v="3"/>
    <n v="3"/>
    <n v="17"/>
    <x v="3"/>
    <x v="1"/>
    <x v="1"/>
    <x v="3"/>
    <x v="2"/>
    <x v="54"/>
    <x v="0"/>
    <x v="1"/>
    <x v="0"/>
    <x v="567"/>
    <x v="164"/>
    <m/>
    <x v="1"/>
    <x v="4"/>
    <s v="Emergency"/>
    <s v="No"/>
    <x v="0"/>
    <x v="0"/>
    <m/>
    <m/>
    <x v="1"/>
    <n v="214.2"/>
    <n v="30"/>
    <x v="2"/>
  </r>
  <r>
    <d v="2024-03-27T00:00:00"/>
    <x v="860"/>
    <n v="5"/>
    <n v="2"/>
    <n v="1"/>
    <n v="2"/>
    <n v="3"/>
    <n v="33"/>
    <x v="9"/>
    <x v="0"/>
    <x v="0"/>
    <x v="3"/>
    <x v="2"/>
    <x v="41"/>
    <x v="0"/>
    <x v="2"/>
    <x v="2"/>
    <x v="331"/>
    <x v="19"/>
    <m/>
    <x v="1"/>
    <x v="3"/>
    <s v="Physician Referral"/>
    <s v="Yes"/>
    <x v="1"/>
    <x v="0"/>
    <m/>
    <m/>
    <x v="3"/>
    <n v="576.1"/>
    <n v="10"/>
    <x v="2"/>
  </r>
  <r>
    <d v="2024-03-27T00:00:00"/>
    <x v="861"/>
    <n v="5"/>
    <n v="1"/>
    <n v="4"/>
    <n v="3"/>
    <n v="3"/>
    <n v="21"/>
    <x v="6"/>
    <x v="1"/>
    <x v="1"/>
    <x v="3"/>
    <x v="2"/>
    <x v="14"/>
    <x v="0"/>
    <x v="2"/>
    <x v="0"/>
    <x v="60"/>
    <x v="15"/>
    <d v="2024-04-23T00:00:00"/>
    <x v="0"/>
    <x v="4"/>
    <s v="Self-Referral"/>
    <s v="No"/>
    <x v="0"/>
    <x v="0"/>
    <m/>
    <m/>
    <x v="0"/>
    <n v="105.7"/>
    <n v="0"/>
    <x v="2"/>
  </r>
  <r>
    <d v="2024-03-27T00:00:00"/>
    <x v="862"/>
    <n v="5"/>
    <n v="2"/>
    <n v="1"/>
    <n v="2"/>
    <n v="1"/>
    <n v="2"/>
    <x v="8"/>
    <x v="0"/>
    <x v="0"/>
    <x v="3"/>
    <x v="0"/>
    <x v="48"/>
    <x v="0"/>
    <x v="4"/>
    <x v="0"/>
    <x v="107"/>
    <x v="152"/>
    <d v="2024-04-05T00:00:00"/>
    <x v="0"/>
    <x v="3"/>
    <s v="Self-Referral"/>
    <s v="Yes"/>
    <x v="1"/>
    <x v="1"/>
    <m/>
    <m/>
    <x v="0"/>
    <n v="537.6"/>
    <n v="0"/>
    <x v="2"/>
  </r>
  <r>
    <d v="2024-03-27T00:00:00"/>
    <x v="863"/>
    <n v="5"/>
    <n v="1"/>
    <n v="4"/>
    <n v="1"/>
    <n v="3"/>
    <n v="18"/>
    <x v="3"/>
    <x v="1"/>
    <x v="1"/>
    <x v="3"/>
    <x v="2"/>
    <x v="22"/>
    <x v="1"/>
    <x v="0"/>
    <x v="0"/>
    <x v="386"/>
    <x v="36"/>
    <m/>
    <x v="1"/>
    <x v="4"/>
    <s v="Physician Referral"/>
    <s v="Yes"/>
    <x v="1"/>
    <x v="0"/>
    <m/>
    <m/>
    <x v="3"/>
    <n v="525"/>
    <n v="10"/>
    <x v="2"/>
  </r>
  <r>
    <d v="2024-03-27T00:00:00"/>
    <x v="864"/>
    <n v="5"/>
    <n v="2"/>
    <n v="1"/>
    <n v="2"/>
    <n v="1"/>
    <n v="37"/>
    <x v="0"/>
    <x v="0"/>
    <x v="0"/>
    <x v="3"/>
    <x v="0"/>
    <x v="52"/>
    <x v="0"/>
    <x v="2"/>
    <x v="0"/>
    <x v="568"/>
    <x v="145"/>
    <m/>
    <x v="1"/>
    <x v="3"/>
    <s v="Emergency"/>
    <s v="No"/>
    <x v="0"/>
    <x v="0"/>
    <m/>
    <m/>
    <x v="2"/>
    <n v="106.4"/>
    <n v="50"/>
    <x v="2"/>
  </r>
  <r>
    <d v="2024-03-27T00:00:00"/>
    <x v="865"/>
    <n v="5"/>
    <n v="1"/>
    <n v="4"/>
    <n v="3"/>
    <n v="2"/>
    <n v="27"/>
    <x v="5"/>
    <x v="1"/>
    <x v="1"/>
    <x v="3"/>
    <x v="1"/>
    <x v="9"/>
    <x v="1"/>
    <x v="2"/>
    <x v="0"/>
    <x v="569"/>
    <x v="5"/>
    <d v="2024-04-06T00:00:00"/>
    <x v="0"/>
    <x v="4"/>
    <s v="Physician Referral"/>
    <s v="Yes"/>
    <x v="1"/>
    <x v="0"/>
    <m/>
    <m/>
    <x v="0"/>
    <n v="126"/>
    <n v="0"/>
    <x v="2"/>
  </r>
  <r>
    <d v="2024-03-27T00:00:00"/>
    <x v="866"/>
    <n v="5"/>
    <n v="2"/>
    <n v="1"/>
    <n v="2"/>
    <n v="3"/>
    <n v="16"/>
    <x v="2"/>
    <x v="0"/>
    <x v="0"/>
    <x v="3"/>
    <x v="2"/>
    <x v="6"/>
    <x v="0"/>
    <x v="3"/>
    <x v="0"/>
    <x v="570"/>
    <x v="26"/>
    <d v="2024-04-06T00:00:00"/>
    <x v="0"/>
    <x v="3"/>
    <s v="Physician Referral"/>
    <s v="Yes"/>
    <x v="1"/>
    <x v="1"/>
    <m/>
    <m/>
    <x v="0"/>
    <n v="436.1"/>
    <n v="0"/>
    <x v="2"/>
  </r>
  <r>
    <d v="2024-03-27T00:00:00"/>
    <x v="867"/>
    <n v="5"/>
    <n v="1"/>
    <n v="4"/>
    <n v="2"/>
    <n v="3"/>
    <n v="10"/>
    <x v="1"/>
    <x v="1"/>
    <x v="1"/>
    <x v="3"/>
    <x v="2"/>
    <x v="19"/>
    <x v="0"/>
    <x v="4"/>
    <x v="0"/>
    <x v="571"/>
    <x v="66"/>
    <m/>
    <x v="1"/>
    <x v="4"/>
    <s v="Emergency"/>
    <s v="No"/>
    <x v="0"/>
    <x v="0"/>
    <m/>
    <m/>
    <x v="1"/>
    <n v="406.7"/>
    <n v="30"/>
    <x v="2"/>
  </r>
  <r>
    <d v="2024-03-27T00:00:00"/>
    <x v="868"/>
    <n v="5"/>
    <n v="2"/>
    <n v="1"/>
    <n v="2"/>
    <n v="1"/>
    <n v="3"/>
    <x v="8"/>
    <x v="0"/>
    <x v="0"/>
    <x v="3"/>
    <x v="0"/>
    <x v="49"/>
    <x v="0"/>
    <x v="1"/>
    <x v="0"/>
    <x v="572"/>
    <x v="125"/>
    <m/>
    <x v="1"/>
    <x v="3"/>
    <s v="Self-Referral"/>
    <s v="Yes"/>
    <x v="1"/>
    <x v="0"/>
    <m/>
    <m/>
    <x v="1"/>
    <n v="394.1"/>
    <n v="30"/>
    <x v="2"/>
  </r>
  <r>
    <d v="2024-03-27T00:00:00"/>
    <x v="869"/>
    <n v="5"/>
    <n v="1"/>
    <n v="4"/>
    <n v="2"/>
    <n v="1"/>
    <n v="32"/>
    <x v="7"/>
    <x v="1"/>
    <x v="1"/>
    <x v="3"/>
    <x v="0"/>
    <x v="0"/>
    <x v="1"/>
    <x v="4"/>
    <x v="0"/>
    <x v="573"/>
    <x v="61"/>
    <d v="2024-04-19T00:00:00"/>
    <x v="0"/>
    <x v="4"/>
    <s v="Physician Referral"/>
    <s v="Yes"/>
    <x v="1"/>
    <x v="1"/>
    <m/>
    <m/>
    <x v="0"/>
    <n v="528.5"/>
    <n v="0"/>
    <x v="2"/>
  </r>
  <r>
    <d v="2024-03-28T00:00:00"/>
    <x v="870"/>
    <n v="5"/>
    <n v="2"/>
    <n v="1"/>
    <n v="2"/>
    <n v="3"/>
    <n v="31"/>
    <x v="7"/>
    <x v="0"/>
    <x v="0"/>
    <x v="3"/>
    <x v="2"/>
    <x v="27"/>
    <x v="1"/>
    <x v="4"/>
    <x v="0"/>
    <x v="574"/>
    <x v="80"/>
    <m/>
    <x v="1"/>
    <x v="3"/>
    <s v="Emergency"/>
    <s v="Yes"/>
    <x v="1"/>
    <x v="1"/>
    <m/>
    <m/>
    <x v="3"/>
    <n v="179.9"/>
    <n v="10"/>
    <x v="2"/>
  </r>
  <r>
    <d v="2024-03-28T00:00:00"/>
    <x v="871"/>
    <n v="5"/>
    <n v="1"/>
    <n v="4"/>
    <n v="3"/>
    <n v="1"/>
    <n v="25"/>
    <x v="5"/>
    <x v="1"/>
    <x v="1"/>
    <x v="3"/>
    <x v="0"/>
    <x v="51"/>
    <x v="0"/>
    <x v="2"/>
    <x v="1"/>
    <x v="575"/>
    <x v="77"/>
    <m/>
    <x v="1"/>
    <x v="4"/>
    <s v="Self-Referral"/>
    <s v="Yes"/>
    <x v="1"/>
    <x v="1"/>
    <m/>
    <m/>
    <x v="1"/>
    <n v="611.79999999999995"/>
    <n v="30"/>
    <x v="2"/>
  </r>
  <r>
    <d v="2024-03-28T00:00:00"/>
    <x v="872"/>
    <n v="5"/>
    <n v="2"/>
    <n v="1"/>
    <n v="2"/>
    <n v="1"/>
    <n v="16"/>
    <x v="2"/>
    <x v="0"/>
    <x v="0"/>
    <x v="3"/>
    <x v="0"/>
    <x v="44"/>
    <x v="1"/>
    <x v="3"/>
    <x v="0"/>
    <x v="576"/>
    <x v="43"/>
    <d v="2024-04-09T00:00:00"/>
    <x v="0"/>
    <x v="3"/>
    <s v="Physician Referral"/>
    <s v="Yes"/>
    <x v="1"/>
    <x v="1"/>
    <m/>
    <m/>
    <x v="0"/>
    <n v="660.8"/>
    <n v="0"/>
    <x v="2"/>
  </r>
  <r>
    <d v="2024-03-28T00:00:00"/>
    <x v="873"/>
    <n v="5"/>
    <n v="1"/>
    <n v="4"/>
    <n v="3"/>
    <n v="1"/>
    <n v="3"/>
    <x v="8"/>
    <x v="1"/>
    <x v="1"/>
    <x v="3"/>
    <x v="0"/>
    <x v="9"/>
    <x v="1"/>
    <x v="4"/>
    <x v="1"/>
    <x v="491"/>
    <x v="153"/>
    <m/>
    <x v="1"/>
    <x v="4"/>
    <s v="Physician Referral"/>
    <s v="Yes"/>
    <x v="1"/>
    <x v="1"/>
    <m/>
    <m/>
    <x v="3"/>
    <n v="162.4"/>
    <n v="10"/>
    <x v="2"/>
  </r>
  <r>
    <d v="2024-03-28T00:00:00"/>
    <x v="874"/>
    <n v="5"/>
    <n v="2"/>
    <n v="1"/>
    <n v="2"/>
    <n v="2"/>
    <n v="10"/>
    <x v="1"/>
    <x v="0"/>
    <x v="0"/>
    <x v="3"/>
    <x v="1"/>
    <x v="0"/>
    <x v="0"/>
    <x v="1"/>
    <x v="0"/>
    <x v="577"/>
    <x v="31"/>
    <d v="2024-04-14T00:00:00"/>
    <x v="0"/>
    <x v="3"/>
    <s v="Self-Referral"/>
    <s v="No"/>
    <x v="0"/>
    <x v="0"/>
    <m/>
    <m/>
    <x v="0"/>
    <n v="288.39999999999998"/>
    <n v="0"/>
    <x v="2"/>
  </r>
  <r>
    <d v="2024-03-28T00:00:00"/>
    <x v="875"/>
    <n v="5"/>
    <n v="1"/>
    <n v="4"/>
    <n v="4"/>
    <n v="3"/>
    <n v="26"/>
    <x v="5"/>
    <x v="1"/>
    <x v="1"/>
    <x v="3"/>
    <x v="2"/>
    <x v="32"/>
    <x v="0"/>
    <x v="3"/>
    <x v="0"/>
    <x v="578"/>
    <x v="2"/>
    <d v="2024-04-15T00:00:00"/>
    <x v="0"/>
    <x v="4"/>
    <s v="Physician Referral"/>
    <s v="Yes"/>
    <x v="1"/>
    <x v="0"/>
    <m/>
    <m/>
    <x v="0"/>
    <n v="333.2"/>
    <n v="0"/>
    <x v="2"/>
  </r>
  <r>
    <d v="2024-03-28T00:00:00"/>
    <x v="876"/>
    <n v="5"/>
    <n v="2"/>
    <n v="1"/>
    <n v="2"/>
    <n v="1"/>
    <n v="38"/>
    <x v="0"/>
    <x v="0"/>
    <x v="0"/>
    <x v="3"/>
    <x v="0"/>
    <x v="16"/>
    <x v="1"/>
    <x v="3"/>
    <x v="0"/>
    <x v="579"/>
    <x v="137"/>
    <d v="2024-04-26T00:00:00"/>
    <x v="0"/>
    <x v="3"/>
    <s v="Physician Referral"/>
    <s v="No"/>
    <x v="0"/>
    <x v="1"/>
    <m/>
    <m/>
    <x v="0"/>
    <n v="742"/>
    <n v="0"/>
    <x v="2"/>
  </r>
  <r>
    <d v="2024-03-28T00:00:00"/>
    <x v="877"/>
    <n v="5"/>
    <n v="1"/>
    <n v="4"/>
    <n v="4"/>
    <n v="1"/>
    <n v="32"/>
    <x v="7"/>
    <x v="1"/>
    <x v="1"/>
    <x v="3"/>
    <x v="0"/>
    <x v="54"/>
    <x v="1"/>
    <x v="1"/>
    <x v="1"/>
    <x v="201"/>
    <x v="152"/>
    <m/>
    <x v="1"/>
    <x v="4"/>
    <s v="Emergency"/>
    <s v="No"/>
    <x v="0"/>
    <x v="1"/>
    <m/>
    <m/>
    <x v="1"/>
    <n v="169.4"/>
    <n v="30"/>
    <x v="2"/>
  </r>
  <r>
    <d v="2024-03-28T00:00:00"/>
    <x v="878"/>
    <n v="5"/>
    <n v="2"/>
    <n v="1"/>
    <n v="2"/>
    <n v="2"/>
    <n v="5"/>
    <x v="4"/>
    <x v="0"/>
    <x v="0"/>
    <x v="3"/>
    <x v="1"/>
    <x v="58"/>
    <x v="1"/>
    <x v="1"/>
    <x v="0"/>
    <x v="580"/>
    <x v="169"/>
    <d v="2024-04-10T00:00:00"/>
    <x v="0"/>
    <x v="3"/>
    <s v="Physician Referral"/>
    <s v="No"/>
    <x v="0"/>
    <x v="1"/>
    <m/>
    <m/>
    <x v="0"/>
    <n v="278.60000000000002"/>
    <n v="0"/>
    <x v="2"/>
  </r>
  <r>
    <d v="2024-03-28T00:00:00"/>
    <x v="879"/>
    <n v="5"/>
    <n v="1"/>
    <n v="4"/>
    <n v="2"/>
    <n v="2"/>
    <n v="33"/>
    <x v="9"/>
    <x v="1"/>
    <x v="1"/>
    <x v="3"/>
    <x v="1"/>
    <x v="43"/>
    <x v="0"/>
    <x v="1"/>
    <x v="2"/>
    <x v="343"/>
    <x v="0"/>
    <m/>
    <x v="1"/>
    <x v="4"/>
    <s v="Physician Referral"/>
    <s v="No"/>
    <x v="0"/>
    <x v="1"/>
    <m/>
    <m/>
    <x v="1"/>
    <n v="735.7"/>
    <n v="30"/>
    <x v="2"/>
  </r>
  <r>
    <d v="2024-03-29T00:00:00"/>
    <x v="880"/>
    <n v="5"/>
    <n v="2"/>
    <n v="1"/>
    <n v="2"/>
    <n v="2"/>
    <n v="20"/>
    <x v="3"/>
    <x v="0"/>
    <x v="0"/>
    <x v="3"/>
    <x v="1"/>
    <x v="30"/>
    <x v="0"/>
    <x v="4"/>
    <x v="0"/>
    <x v="514"/>
    <x v="55"/>
    <d v="2024-04-17T00:00:00"/>
    <x v="0"/>
    <x v="3"/>
    <s v="Emergency"/>
    <s v="No"/>
    <x v="0"/>
    <x v="0"/>
    <m/>
    <m/>
    <x v="0"/>
    <n v="287"/>
    <n v="0"/>
    <x v="2"/>
  </r>
  <r>
    <d v="2024-03-29T00:00:00"/>
    <x v="881"/>
    <n v="5"/>
    <n v="1"/>
    <n v="4"/>
    <n v="3"/>
    <n v="2"/>
    <n v="24"/>
    <x v="6"/>
    <x v="1"/>
    <x v="1"/>
    <x v="3"/>
    <x v="1"/>
    <x v="32"/>
    <x v="1"/>
    <x v="3"/>
    <x v="0"/>
    <x v="477"/>
    <x v="23"/>
    <d v="2024-04-10T00:00:00"/>
    <x v="0"/>
    <x v="4"/>
    <s v="Emergency"/>
    <s v="No"/>
    <x v="0"/>
    <x v="0"/>
    <m/>
    <m/>
    <x v="0"/>
    <n v="401.1"/>
    <n v="0"/>
    <x v="2"/>
  </r>
  <r>
    <d v="2024-03-29T00:00:00"/>
    <x v="882"/>
    <n v="5"/>
    <n v="2"/>
    <n v="1"/>
    <n v="2"/>
    <n v="3"/>
    <n v="37"/>
    <x v="0"/>
    <x v="0"/>
    <x v="0"/>
    <x v="3"/>
    <x v="2"/>
    <x v="8"/>
    <x v="0"/>
    <x v="3"/>
    <x v="1"/>
    <x v="581"/>
    <x v="86"/>
    <m/>
    <x v="1"/>
    <x v="3"/>
    <s v="Self-Referral"/>
    <s v="Yes"/>
    <x v="1"/>
    <x v="1"/>
    <m/>
    <m/>
    <x v="3"/>
    <n v="306.60000000000002"/>
    <n v="10"/>
    <x v="2"/>
  </r>
  <r>
    <d v="2024-03-29T00:00:00"/>
    <x v="883"/>
    <n v="5"/>
    <n v="1"/>
    <n v="4"/>
    <n v="5"/>
    <n v="3"/>
    <n v="10"/>
    <x v="1"/>
    <x v="1"/>
    <x v="1"/>
    <x v="3"/>
    <x v="2"/>
    <x v="45"/>
    <x v="0"/>
    <x v="0"/>
    <x v="1"/>
    <x v="582"/>
    <x v="54"/>
    <m/>
    <x v="1"/>
    <x v="4"/>
    <s v="Self-Referral"/>
    <s v="Yes"/>
    <x v="1"/>
    <x v="1"/>
    <m/>
    <m/>
    <x v="2"/>
    <n v="154"/>
    <n v="50"/>
    <x v="2"/>
  </r>
  <r>
    <d v="2024-03-29T00:00:00"/>
    <x v="884"/>
    <n v="5"/>
    <n v="2"/>
    <n v="1"/>
    <n v="2"/>
    <n v="1"/>
    <n v="5"/>
    <x v="4"/>
    <x v="0"/>
    <x v="0"/>
    <x v="3"/>
    <x v="0"/>
    <x v="30"/>
    <x v="1"/>
    <x v="0"/>
    <x v="1"/>
    <x v="22"/>
    <x v="151"/>
    <m/>
    <x v="1"/>
    <x v="3"/>
    <s v="Self-Referral"/>
    <s v="No"/>
    <x v="0"/>
    <x v="1"/>
    <m/>
    <m/>
    <x v="3"/>
    <n v="313.60000000000002"/>
    <n v="10"/>
    <x v="2"/>
  </r>
  <r>
    <d v="2024-03-29T00:00:00"/>
    <x v="885"/>
    <n v="5"/>
    <n v="1"/>
    <n v="4"/>
    <n v="3"/>
    <n v="3"/>
    <n v="9"/>
    <x v="1"/>
    <x v="1"/>
    <x v="1"/>
    <x v="3"/>
    <x v="2"/>
    <x v="5"/>
    <x v="1"/>
    <x v="0"/>
    <x v="0"/>
    <x v="109"/>
    <x v="24"/>
    <d v="2024-04-27T00:00:00"/>
    <x v="0"/>
    <x v="4"/>
    <s v="Emergency"/>
    <s v="No"/>
    <x v="0"/>
    <x v="1"/>
    <m/>
    <m/>
    <x v="0"/>
    <n v="415.8"/>
    <n v="0"/>
    <x v="2"/>
  </r>
  <r>
    <d v="2024-03-29T00:00:00"/>
    <x v="886"/>
    <n v="5"/>
    <n v="2"/>
    <n v="1"/>
    <n v="2"/>
    <n v="1"/>
    <n v="31"/>
    <x v="7"/>
    <x v="0"/>
    <x v="0"/>
    <x v="3"/>
    <x v="0"/>
    <x v="6"/>
    <x v="0"/>
    <x v="4"/>
    <x v="1"/>
    <x v="123"/>
    <x v="87"/>
    <m/>
    <x v="1"/>
    <x v="3"/>
    <s v="Physician Referral"/>
    <s v="No"/>
    <x v="0"/>
    <x v="0"/>
    <m/>
    <m/>
    <x v="1"/>
    <n v="671.3"/>
    <n v="30"/>
    <x v="2"/>
  </r>
  <r>
    <d v="2024-03-29T00:00:00"/>
    <x v="887"/>
    <n v="5"/>
    <n v="1"/>
    <n v="4"/>
    <n v="5"/>
    <n v="3"/>
    <n v="38"/>
    <x v="0"/>
    <x v="1"/>
    <x v="1"/>
    <x v="3"/>
    <x v="2"/>
    <x v="55"/>
    <x v="0"/>
    <x v="4"/>
    <x v="0"/>
    <x v="58"/>
    <x v="3"/>
    <d v="2024-04-07T00:00:00"/>
    <x v="0"/>
    <x v="4"/>
    <s v="Physician Referral"/>
    <s v="Yes"/>
    <x v="1"/>
    <x v="1"/>
    <m/>
    <m/>
    <x v="0"/>
    <n v="629.29999999999995"/>
    <n v="0"/>
    <x v="2"/>
  </r>
  <r>
    <d v="2024-03-29T00:00:00"/>
    <x v="194"/>
    <n v="5"/>
    <n v="2"/>
    <n v="1"/>
    <n v="2"/>
    <n v="3"/>
    <n v="9"/>
    <x v="1"/>
    <x v="0"/>
    <x v="0"/>
    <x v="3"/>
    <x v="2"/>
    <x v="0"/>
    <x v="1"/>
    <x v="4"/>
    <x v="1"/>
    <x v="544"/>
    <x v="1"/>
    <m/>
    <x v="1"/>
    <x v="3"/>
    <s v="Physician Referral"/>
    <s v="Yes"/>
    <x v="1"/>
    <x v="1"/>
    <m/>
    <m/>
    <x v="3"/>
    <n v="607.6"/>
    <n v="10"/>
    <x v="2"/>
  </r>
  <r>
    <d v="2024-03-29T00:00:00"/>
    <x v="888"/>
    <n v="5"/>
    <n v="1"/>
    <n v="4"/>
    <n v="2"/>
    <n v="3"/>
    <n v="29"/>
    <x v="7"/>
    <x v="1"/>
    <x v="1"/>
    <x v="3"/>
    <x v="2"/>
    <x v="56"/>
    <x v="1"/>
    <x v="1"/>
    <x v="0"/>
    <x v="583"/>
    <x v="156"/>
    <d v="2024-04-25T00:00:00"/>
    <x v="0"/>
    <x v="4"/>
    <s v="Physician Referral"/>
    <s v="No"/>
    <x v="0"/>
    <x v="0"/>
    <m/>
    <m/>
    <x v="0"/>
    <n v="225.4"/>
    <n v="0"/>
    <x v="2"/>
  </r>
  <r>
    <d v="2024-03-30T00:00:00"/>
    <x v="889"/>
    <n v="5"/>
    <n v="2"/>
    <n v="1"/>
    <n v="2"/>
    <n v="1"/>
    <n v="2"/>
    <x v="8"/>
    <x v="0"/>
    <x v="0"/>
    <x v="3"/>
    <x v="0"/>
    <x v="16"/>
    <x v="0"/>
    <x v="4"/>
    <x v="0"/>
    <x v="584"/>
    <x v="18"/>
    <d v="2024-04-19T00:00:00"/>
    <x v="0"/>
    <x v="3"/>
    <s v="Emergency"/>
    <s v="No"/>
    <x v="0"/>
    <x v="1"/>
    <m/>
    <m/>
    <x v="0"/>
    <n v="117.6"/>
    <n v="0"/>
    <x v="2"/>
  </r>
  <r>
    <d v="2024-03-30T00:00:00"/>
    <x v="890"/>
    <n v="5"/>
    <n v="1"/>
    <n v="4"/>
    <n v="2"/>
    <n v="1"/>
    <n v="4"/>
    <x v="8"/>
    <x v="1"/>
    <x v="1"/>
    <x v="3"/>
    <x v="0"/>
    <x v="58"/>
    <x v="0"/>
    <x v="3"/>
    <x v="0"/>
    <x v="585"/>
    <x v="37"/>
    <d v="2024-04-19T00:00:00"/>
    <x v="0"/>
    <x v="4"/>
    <s v="Self-Referral"/>
    <s v="No"/>
    <x v="0"/>
    <x v="0"/>
    <m/>
    <m/>
    <x v="0"/>
    <n v="615.29999999999995"/>
    <n v="0"/>
    <x v="2"/>
  </r>
  <r>
    <d v="2024-03-30T00:00:00"/>
    <x v="891"/>
    <n v="5"/>
    <n v="2"/>
    <n v="1"/>
    <n v="2"/>
    <n v="2"/>
    <n v="35"/>
    <x v="9"/>
    <x v="0"/>
    <x v="0"/>
    <x v="3"/>
    <x v="1"/>
    <x v="30"/>
    <x v="1"/>
    <x v="3"/>
    <x v="0"/>
    <x v="586"/>
    <x v="123"/>
    <d v="2024-04-28T00:00:00"/>
    <x v="0"/>
    <x v="3"/>
    <s v="Self-Referral"/>
    <s v="No"/>
    <x v="0"/>
    <x v="1"/>
    <m/>
    <m/>
    <x v="0"/>
    <n v="535.5"/>
    <n v="0"/>
    <x v="2"/>
  </r>
  <r>
    <d v="2024-03-30T00:00:00"/>
    <x v="892"/>
    <n v="5"/>
    <n v="4"/>
    <n v="4"/>
    <n v="5"/>
    <n v="1"/>
    <n v="19"/>
    <x v="3"/>
    <x v="1"/>
    <x v="2"/>
    <x v="3"/>
    <x v="0"/>
    <x v="32"/>
    <x v="1"/>
    <x v="2"/>
    <x v="2"/>
    <x v="587"/>
    <x v="52"/>
    <m/>
    <x v="1"/>
    <x v="4"/>
    <s v="Self-Referral"/>
    <s v="No"/>
    <x v="0"/>
    <x v="1"/>
    <m/>
    <m/>
    <x v="3"/>
    <n v="535.5"/>
    <n v="10"/>
    <x v="2"/>
  </r>
  <r>
    <d v="2024-03-30T00:00:00"/>
    <x v="893"/>
    <n v="5"/>
    <n v="4"/>
    <n v="1"/>
    <n v="5"/>
    <n v="2"/>
    <n v="14"/>
    <x v="2"/>
    <x v="0"/>
    <x v="2"/>
    <x v="3"/>
    <x v="1"/>
    <x v="36"/>
    <x v="0"/>
    <x v="2"/>
    <x v="2"/>
    <x v="531"/>
    <x v="148"/>
    <m/>
    <x v="1"/>
    <x v="3"/>
    <s v="Emergency"/>
    <s v="No"/>
    <x v="0"/>
    <x v="0"/>
    <m/>
    <m/>
    <x v="2"/>
    <n v="718.2"/>
    <n v="50"/>
    <x v="2"/>
  </r>
  <r>
    <d v="2024-03-30T00:00:00"/>
    <x v="894"/>
    <n v="5"/>
    <n v="3"/>
    <n v="4"/>
    <n v="2"/>
    <n v="1"/>
    <n v="21"/>
    <x v="6"/>
    <x v="1"/>
    <x v="3"/>
    <x v="3"/>
    <x v="0"/>
    <x v="22"/>
    <x v="0"/>
    <x v="4"/>
    <x v="0"/>
    <x v="588"/>
    <x v="142"/>
    <d v="2024-04-15T00:00:00"/>
    <x v="0"/>
    <x v="4"/>
    <s v="Self-Referral"/>
    <s v="Yes"/>
    <x v="1"/>
    <x v="1"/>
    <m/>
    <m/>
    <x v="0"/>
    <n v="415.8"/>
    <n v="0"/>
    <x v="2"/>
  </r>
  <r>
    <d v="2024-03-30T00:00:00"/>
    <x v="895"/>
    <n v="5"/>
    <n v="1"/>
    <n v="1"/>
    <n v="4"/>
    <n v="1"/>
    <n v="28"/>
    <x v="5"/>
    <x v="0"/>
    <x v="1"/>
    <x v="3"/>
    <x v="0"/>
    <x v="26"/>
    <x v="0"/>
    <x v="2"/>
    <x v="0"/>
    <x v="589"/>
    <x v="133"/>
    <d v="2024-04-10T00:00:00"/>
    <x v="0"/>
    <x v="3"/>
    <s v="Emergency"/>
    <s v="Yes"/>
    <x v="1"/>
    <x v="0"/>
    <m/>
    <m/>
    <x v="0"/>
    <n v="371.7"/>
    <n v="0"/>
    <x v="2"/>
  </r>
  <r>
    <d v="2024-03-30T00:00:00"/>
    <x v="896"/>
    <n v="5"/>
    <n v="2"/>
    <n v="4"/>
    <n v="2"/>
    <n v="3"/>
    <n v="6"/>
    <x v="4"/>
    <x v="1"/>
    <x v="0"/>
    <x v="3"/>
    <x v="2"/>
    <x v="25"/>
    <x v="1"/>
    <x v="4"/>
    <x v="2"/>
    <x v="456"/>
    <x v="172"/>
    <m/>
    <x v="1"/>
    <x v="4"/>
    <s v="Physician Referral"/>
    <s v="Yes"/>
    <x v="1"/>
    <x v="0"/>
    <m/>
    <m/>
    <x v="1"/>
    <n v="640.5"/>
    <n v="30"/>
    <x v="2"/>
  </r>
  <r>
    <d v="2024-03-30T00:00:00"/>
    <x v="897"/>
    <n v="5"/>
    <n v="3"/>
    <n v="1"/>
    <n v="1"/>
    <n v="1"/>
    <n v="23"/>
    <x v="6"/>
    <x v="0"/>
    <x v="3"/>
    <x v="3"/>
    <x v="0"/>
    <x v="60"/>
    <x v="0"/>
    <x v="1"/>
    <x v="1"/>
    <x v="364"/>
    <x v="171"/>
    <m/>
    <x v="1"/>
    <x v="3"/>
    <s v="Emergency"/>
    <s v="No"/>
    <x v="0"/>
    <x v="0"/>
    <m/>
    <m/>
    <x v="1"/>
    <n v="744.8"/>
    <n v="30"/>
    <x v="2"/>
  </r>
  <r>
    <d v="2024-03-30T00:00:00"/>
    <x v="898"/>
    <n v="5"/>
    <n v="2"/>
    <n v="4"/>
    <n v="2"/>
    <n v="3"/>
    <n v="36"/>
    <x v="9"/>
    <x v="1"/>
    <x v="0"/>
    <x v="3"/>
    <x v="2"/>
    <x v="23"/>
    <x v="0"/>
    <x v="1"/>
    <x v="2"/>
    <x v="28"/>
    <x v="25"/>
    <m/>
    <x v="1"/>
    <x v="4"/>
    <s v="Emergency"/>
    <s v="Yes"/>
    <x v="1"/>
    <x v="1"/>
    <m/>
    <m/>
    <x v="2"/>
    <n v="818.3"/>
    <n v="50"/>
    <x v="2"/>
  </r>
  <r>
    <d v="2024-03-31T00:00:00"/>
    <x v="899"/>
    <n v="5"/>
    <n v="2"/>
    <n v="1"/>
    <n v="2"/>
    <n v="1"/>
    <n v="40"/>
    <x v="0"/>
    <x v="0"/>
    <x v="0"/>
    <x v="3"/>
    <x v="0"/>
    <x v="21"/>
    <x v="1"/>
    <x v="2"/>
    <x v="0"/>
    <x v="590"/>
    <x v="67"/>
    <m/>
    <x v="1"/>
    <x v="3"/>
    <s v="Self-Referral"/>
    <s v="Yes"/>
    <x v="1"/>
    <x v="1"/>
    <m/>
    <m/>
    <x v="1"/>
    <n v="417.9"/>
    <n v="30"/>
    <x v="2"/>
  </r>
  <r>
    <d v="2024-03-31T00:00:00"/>
    <x v="900"/>
    <n v="5"/>
    <n v="5"/>
    <n v="4"/>
    <n v="3"/>
    <n v="2"/>
    <n v="13"/>
    <x v="2"/>
    <x v="1"/>
    <x v="4"/>
    <x v="3"/>
    <x v="1"/>
    <x v="13"/>
    <x v="1"/>
    <x v="4"/>
    <x v="1"/>
    <x v="591"/>
    <x v="32"/>
    <m/>
    <x v="1"/>
    <x v="4"/>
    <s v="Physician Referral"/>
    <s v="No"/>
    <x v="0"/>
    <x v="0"/>
    <m/>
    <m/>
    <x v="3"/>
    <n v="497.7"/>
    <n v="10"/>
    <x v="2"/>
  </r>
  <r>
    <d v="2024-03-31T00:00:00"/>
    <x v="901"/>
    <n v="5"/>
    <n v="4"/>
    <n v="1"/>
    <n v="5"/>
    <n v="1"/>
    <n v="11"/>
    <x v="1"/>
    <x v="0"/>
    <x v="2"/>
    <x v="3"/>
    <x v="0"/>
    <x v="48"/>
    <x v="0"/>
    <x v="2"/>
    <x v="2"/>
    <x v="592"/>
    <x v="46"/>
    <m/>
    <x v="1"/>
    <x v="3"/>
    <s v="Emergency"/>
    <s v="No"/>
    <x v="0"/>
    <x v="1"/>
    <m/>
    <m/>
    <x v="2"/>
    <n v="763"/>
    <n v="50"/>
    <x v="2"/>
  </r>
  <r>
    <d v="2024-03-31T00:00:00"/>
    <x v="902"/>
    <n v="5"/>
    <n v="5"/>
    <n v="4"/>
    <n v="3"/>
    <n v="3"/>
    <n v="19"/>
    <x v="3"/>
    <x v="1"/>
    <x v="4"/>
    <x v="3"/>
    <x v="2"/>
    <x v="8"/>
    <x v="1"/>
    <x v="3"/>
    <x v="0"/>
    <x v="593"/>
    <x v="39"/>
    <d v="2024-04-08T00:00:00"/>
    <x v="0"/>
    <x v="4"/>
    <s v="Emergency"/>
    <s v="No"/>
    <x v="0"/>
    <x v="1"/>
    <m/>
    <m/>
    <x v="0"/>
    <n v="590.79999999999995"/>
    <n v="0"/>
    <x v="2"/>
  </r>
  <r>
    <d v="2024-03-31T00:00:00"/>
    <x v="903"/>
    <n v="5"/>
    <n v="4"/>
    <n v="1"/>
    <n v="5"/>
    <n v="3"/>
    <n v="23"/>
    <x v="6"/>
    <x v="0"/>
    <x v="2"/>
    <x v="3"/>
    <x v="2"/>
    <x v="19"/>
    <x v="1"/>
    <x v="4"/>
    <x v="2"/>
    <x v="594"/>
    <x v="42"/>
    <m/>
    <x v="1"/>
    <x v="3"/>
    <s v="Emergency"/>
    <s v="No"/>
    <x v="0"/>
    <x v="1"/>
    <m/>
    <m/>
    <x v="3"/>
    <n v="200.2"/>
    <n v="10"/>
    <x v="2"/>
  </r>
  <r>
    <d v="2024-03-31T00:00:00"/>
    <x v="904"/>
    <n v="5"/>
    <n v="3"/>
    <n v="4"/>
    <n v="5"/>
    <n v="3"/>
    <n v="24"/>
    <x v="6"/>
    <x v="1"/>
    <x v="3"/>
    <x v="3"/>
    <x v="2"/>
    <x v="54"/>
    <x v="0"/>
    <x v="0"/>
    <x v="2"/>
    <x v="595"/>
    <x v="126"/>
    <m/>
    <x v="1"/>
    <x v="4"/>
    <s v="Emergency"/>
    <s v="No"/>
    <x v="0"/>
    <x v="0"/>
    <m/>
    <m/>
    <x v="3"/>
    <n v="566.29999999999995"/>
    <n v="10"/>
    <x v="2"/>
  </r>
  <r>
    <d v="2024-03-31T00:00:00"/>
    <x v="905"/>
    <n v="5"/>
    <n v="2"/>
    <n v="1"/>
    <n v="2"/>
    <n v="3"/>
    <n v="19"/>
    <x v="3"/>
    <x v="0"/>
    <x v="0"/>
    <x v="3"/>
    <x v="2"/>
    <x v="59"/>
    <x v="1"/>
    <x v="3"/>
    <x v="0"/>
    <x v="596"/>
    <x v="176"/>
    <d v="2024-04-12T00:00:00"/>
    <x v="0"/>
    <x v="3"/>
    <s v="Self-Referral"/>
    <s v="Yes"/>
    <x v="1"/>
    <x v="0"/>
    <m/>
    <m/>
    <x v="0"/>
    <n v="509.6"/>
    <n v="0"/>
    <x v="2"/>
  </r>
  <r>
    <d v="2024-03-31T00:00:00"/>
    <x v="906"/>
    <n v="5"/>
    <n v="5"/>
    <n v="4"/>
    <n v="5"/>
    <n v="1"/>
    <n v="22"/>
    <x v="6"/>
    <x v="1"/>
    <x v="4"/>
    <x v="3"/>
    <x v="0"/>
    <x v="54"/>
    <x v="1"/>
    <x v="4"/>
    <x v="1"/>
    <x v="151"/>
    <x v="104"/>
    <m/>
    <x v="1"/>
    <x v="4"/>
    <s v="Self-Referral"/>
    <s v="Yes"/>
    <x v="1"/>
    <x v="1"/>
    <m/>
    <m/>
    <x v="1"/>
    <n v="267.39999999999998"/>
    <n v="30"/>
    <x v="2"/>
  </r>
  <r>
    <d v="2024-03-31T00:00:00"/>
    <x v="907"/>
    <n v="5"/>
    <n v="3"/>
    <n v="1"/>
    <n v="5"/>
    <n v="3"/>
    <n v="7"/>
    <x v="4"/>
    <x v="0"/>
    <x v="3"/>
    <x v="3"/>
    <x v="2"/>
    <x v="6"/>
    <x v="0"/>
    <x v="2"/>
    <x v="2"/>
    <x v="505"/>
    <x v="110"/>
    <m/>
    <x v="1"/>
    <x v="3"/>
    <s v="Self-Referral"/>
    <s v="No"/>
    <x v="0"/>
    <x v="0"/>
    <m/>
    <m/>
    <x v="1"/>
    <n v="252"/>
    <n v="30"/>
    <x v="2"/>
  </r>
  <r>
    <d v="2024-03-31T00:00:00"/>
    <x v="908"/>
    <n v="5"/>
    <n v="3"/>
    <n v="4"/>
    <n v="5"/>
    <n v="3"/>
    <n v="16"/>
    <x v="2"/>
    <x v="1"/>
    <x v="3"/>
    <x v="3"/>
    <x v="2"/>
    <x v="33"/>
    <x v="1"/>
    <x v="2"/>
    <x v="0"/>
    <x v="127"/>
    <x v="90"/>
    <m/>
    <x v="1"/>
    <x v="4"/>
    <s v="Physician Referral"/>
    <s v="No"/>
    <x v="0"/>
    <x v="1"/>
    <m/>
    <m/>
    <x v="1"/>
    <n v="134.4"/>
    <n v="30"/>
    <x v="2"/>
  </r>
  <r>
    <d v="2024-04-01T00:00:00"/>
    <x v="909"/>
    <n v="5"/>
    <n v="4"/>
    <n v="1"/>
    <n v="5"/>
    <n v="1"/>
    <n v="31"/>
    <x v="7"/>
    <x v="0"/>
    <x v="2"/>
    <x v="3"/>
    <x v="0"/>
    <x v="7"/>
    <x v="0"/>
    <x v="2"/>
    <x v="0"/>
    <x v="597"/>
    <x v="158"/>
    <d v="2024-04-30T00:00:00"/>
    <x v="0"/>
    <x v="3"/>
    <s v="Self-Referral"/>
    <s v="Yes"/>
    <x v="1"/>
    <x v="1"/>
    <m/>
    <m/>
    <x v="0"/>
    <n v="120.4"/>
    <n v="0"/>
    <x v="3"/>
  </r>
  <r>
    <d v="2024-04-01T00:00:00"/>
    <x v="910"/>
    <n v="5"/>
    <n v="2"/>
    <n v="4"/>
    <n v="2"/>
    <n v="3"/>
    <n v="39"/>
    <x v="0"/>
    <x v="1"/>
    <x v="0"/>
    <x v="3"/>
    <x v="2"/>
    <x v="31"/>
    <x v="0"/>
    <x v="4"/>
    <x v="2"/>
    <x v="520"/>
    <x v="84"/>
    <m/>
    <x v="1"/>
    <x v="4"/>
    <s v="Emergency"/>
    <s v="Yes"/>
    <x v="1"/>
    <x v="1"/>
    <m/>
    <m/>
    <x v="2"/>
    <n v="205.8"/>
    <n v="50"/>
    <x v="3"/>
  </r>
  <r>
    <d v="2024-04-01T00:00:00"/>
    <x v="911"/>
    <n v="5"/>
    <n v="4"/>
    <n v="1"/>
    <n v="5"/>
    <n v="2"/>
    <n v="20"/>
    <x v="3"/>
    <x v="0"/>
    <x v="2"/>
    <x v="3"/>
    <x v="1"/>
    <x v="49"/>
    <x v="1"/>
    <x v="2"/>
    <x v="0"/>
    <x v="79"/>
    <x v="149"/>
    <d v="2024-04-18T00:00:00"/>
    <x v="0"/>
    <x v="3"/>
    <s v="Emergency"/>
    <s v="Yes"/>
    <x v="1"/>
    <x v="0"/>
    <m/>
    <m/>
    <x v="0"/>
    <n v="275.10000000000002"/>
    <n v="0"/>
    <x v="3"/>
  </r>
  <r>
    <d v="2024-04-01T00:00:00"/>
    <x v="912"/>
    <n v="5"/>
    <n v="4"/>
    <n v="4"/>
    <n v="5"/>
    <n v="2"/>
    <n v="19"/>
    <x v="3"/>
    <x v="1"/>
    <x v="2"/>
    <x v="3"/>
    <x v="1"/>
    <x v="7"/>
    <x v="1"/>
    <x v="4"/>
    <x v="1"/>
    <x v="407"/>
    <x v="173"/>
    <m/>
    <x v="1"/>
    <x v="4"/>
    <s v="Physician Referral"/>
    <s v="No"/>
    <x v="0"/>
    <x v="0"/>
    <m/>
    <m/>
    <x v="2"/>
    <n v="539.70000000000005"/>
    <n v="50"/>
    <x v="3"/>
  </r>
  <r>
    <d v="2024-04-01T00:00:00"/>
    <x v="913"/>
    <n v="5"/>
    <n v="3"/>
    <n v="1"/>
    <n v="4"/>
    <n v="3"/>
    <n v="9"/>
    <x v="1"/>
    <x v="0"/>
    <x v="3"/>
    <x v="3"/>
    <x v="2"/>
    <x v="11"/>
    <x v="1"/>
    <x v="4"/>
    <x v="0"/>
    <x v="233"/>
    <x v="156"/>
    <d v="2024-04-25T00:00:00"/>
    <x v="0"/>
    <x v="3"/>
    <s v="Physician Referral"/>
    <s v="No"/>
    <x v="0"/>
    <x v="1"/>
    <m/>
    <m/>
    <x v="0"/>
    <n v="441.7"/>
    <n v="0"/>
    <x v="3"/>
  </r>
  <r>
    <d v="2024-04-01T00:00:00"/>
    <x v="914"/>
    <n v="5"/>
    <n v="4"/>
    <n v="4"/>
    <n v="5"/>
    <n v="2"/>
    <n v="36"/>
    <x v="9"/>
    <x v="1"/>
    <x v="2"/>
    <x v="3"/>
    <x v="1"/>
    <x v="22"/>
    <x v="0"/>
    <x v="2"/>
    <x v="2"/>
    <x v="598"/>
    <x v="162"/>
    <m/>
    <x v="1"/>
    <x v="4"/>
    <s v="Emergency"/>
    <s v="No"/>
    <x v="0"/>
    <x v="0"/>
    <m/>
    <m/>
    <x v="3"/>
    <n v="658"/>
    <n v="10"/>
    <x v="3"/>
  </r>
  <r>
    <d v="2024-04-01T00:00:00"/>
    <x v="915"/>
    <n v="5"/>
    <n v="1"/>
    <n v="1"/>
    <n v="3"/>
    <n v="3"/>
    <n v="35"/>
    <x v="9"/>
    <x v="0"/>
    <x v="1"/>
    <x v="3"/>
    <x v="2"/>
    <x v="37"/>
    <x v="1"/>
    <x v="1"/>
    <x v="1"/>
    <x v="482"/>
    <x v="80"/>
    <m/>
    <x v="1"/>
    <x v="3"/>
    <s v="Self-Referral"/>
    <s v="No"/>
    <x v="0"/>
    <x v="1"/>
    <m/>
    <m/>
    <x v="2"/>
    <n v="357.7"/>
    <n v="50"/>
    <x v="3"/>
  </r>
  <r>
    <d v="2024-04-01T00:00:00"/>
    <x v="916"/>
    <n v="5"/>
    <n v="2"/>
    <n v="4"/>
    <n v="2"/>
    <n v="1"/>
    <n v="21"/>
    <x v="6"/>
    <x v="1"/>
    <x v="0"/>
    <x v="3"/>
    <x v="0"/>
    <x v="14"/>
    <x v="0"/>
    <x v="1"/>
    <x v="2"/>
    <x v="443"/>
    <x v="140"/>
    <m/>
    <x v="1"/>
    <x v="4"/>
    <s v="Self-Referral"/>
    <s v="Yes"/>
    <x v="1"/>
    <x v="0"/>
    <m/>
    <m/>
    <x v="1"/>
    <n v="700"/>
    <n v="30"/>
    <x v="3"/>
  </r>
  <r>
    <d v="2024-04-01T00:00:00"/>
    <x v="917"/>
    <n v="5"/>
    <n v="4"/>
    <n v="1"/>
    <n v="5"/>
    <n v="2"/>
    <n v="18"/>
    <x v="3"/>
    <x v="0"/>
    <x v="2"/>
    <x v="3"/>
    <x v="1"/>
    <x v="46"/>
    <x v="1"/>
    <x v="3"/>
    <x v="0"/>
    <x v="599"/>
    <x v="115"/>
    <d v="2024-04-28T00:00:00"/>
    <x v="0"/>
    <x v="3"/>
    <s v="Emergency"/>
    <s v="Yes"/>
    <x v="1"/>
    <x v="0"/>
    <m/>
    <m/>
    <x v="0"/>
    <n v="772.1"/>
    <n v="0"/>
    <x v="3"/>
  </r>
  <r>
    <d v="2024-04-01T00:00:00"/>
    <x v="918"/>
    <n v="5"/>
    <n v="4"/>
    <n v="4"/>
    <n v="5"/>
    <n v="2"/>
    <n v="24"/>
    <x v="6"/>
    <x v="1"/>
    <x v="2"/>
    <x v="3"/>
    <x v="1"/>
    <x v="9"/>
    <x v="1"/>
    <x v="4"/>
    <x v="1"/>
    <x v="228"/>
    <x v="55"/>
    <m/>
    <x v="1"/>
    <x v="4"/>
    <s v="Physician Referral"/>
    <s v="No"/>
    <x v="0"/>
    <x v="0"/>
    <m/>
    <m/>
    <x v="2"/>
    <n v="592.9"/>
    <n v="50"/>
    <x v="3"/>
  </r>
  <r>
    <d v="2024-04-02T00:00:00"/>
    <x v="919"/>
    <n v="5"/>
    <n v="5"/>
    <n v="1"/>
    <n v="1"/>
    <n v="1"/>
    <n v="3"/>
    <x v="8"/>
    <x v="0"/>
    <x v="4"/>
    <x v="3"/>
    <x v="0"/>
    <x v="45"/>
    <x v="1"/>
    <x v="2"/>
    <x v="1"/>
    <x v="133"/>
    <x v="132"/>
    <m/>
    <x v="1"/>
    <x v="3"/>
    <s v="Emergency"/>
    <s v="Yes"/>
    <x v="1"/>
    <x v="1"/>
    <m/>
    <m/>
    <x v="2"/>
    <n v="510.3"/>
    <n v="50"/>
    <x v="3"/>
  </r>
  <r>
    <d v="2024-04-02T00:00:00"/>
    <x v="920"/>
    <n v="5"/>
    <n v="2"/>
    <n v="4"/>
    <n v="2"/>
    <n v="2"/>
    <n v="12"/>
    <x v="1"/>
    <x v="1"/>
    <x v="0"/>
    <x v="3"/>
    <x v="1"/>
    <x v="36"/>
    <x v="0"/>
    <x v="2"/>
    <x v="0"/>
    <x v="600"/>
    <x v="73"/>
    <d v="2024-04-19T00:00:00"/>
    <x v="0"/>
    <x v="4"/>
    <s v="Physician Referral"/>
    <s v="No"/>
    <x v="0"/>
    <x v="1"/>
    <m/>
    <m/>
    <x v="0"/>
    <n v="247.1"/>
    <n v="0"/>
    <x v="3"/>
  </r>
  <r>
    <d v="2024-04-02T00:00:00"/>
    <x v="921"/>
    <n v="5"/>
    <n v="2"/>
    <n v="1"/>
    <n v="2"/>
    <n v="3"/>
    <n v="21"/>
    <x v="6"/>
    <x v="0"/>
    <x v="0"/>
    <x v="3"/>
    <x v="2"/>
    <x v="40"/>
    <x v="1"/>
    <x v="2"/>
    <x v="0"/>
    <x v="37"/>
    <x v="131"/>
    <d v="2024-04-23T00:00:00"/>
    <x v="0"/>
    <x v="3"/>
    <s v="Self-Referral"/>
    <s v="Yes"/>
    <x v="1"/>
    <x v="1"/>
    <m/>
    <m/>
    <x v="0"/>
    <n v="188.3"/>
    <n v="0"/>
    <x v="3"/>
  </r>
  <r>
    <d v="2024-04-02T00:00:00"/>
    <x v="922"/>
    <n v="5"/>
    <n v="4"/>
    <n v="4"/>
    <n v="5"/>
    <n v="3"/>
    <n v="4"/>
    <x v="8"/>
    <x v="1"/>
    <x v="2"/>
    <x v="3"/>
    <x v="2"/>
    <x v="33"/>
    <x v="1"/>
    <x v="1"/>
    <x v="0"/>
    <x v="601"/>
    <x v="163"/>
    <d v="2024-04-11T00:00:00"/>
    <x v="0"/>
    <x v="4"/>
    <s v="Self-Referral"/>
    <s v="No"/>
    <x v="0"/>
    <x v="0"/>
    <m/>
    <m/>
    <x v="0"/>
    <n v="586.6"/>
    <n v="0"/>
    <x v="3"/>
  </r>
  <r>
    <d v="2024-04-02T00:00:00"/>
    <x v="923"/>
    <n v="5"/>
    <n v="1"/>
    <n v="1"/>
    <n v="4"/>
    <n v="2"/>
    <n v="26"/>
    <x v="5"/>
    <x v="0"/>
    <x v="1"/>
    <x v="3"/>
    <x v="1"/>
    <x v="55"/>
    <x v="0"/>
    <x v="0"/>
    <x v="2"/>
    <x v="602"/>
    <x v="26"/>
    <m/>
    <x v="1"/>
    <x v="3"/>
    <s v="Emergency"/>
    <s v="No"/>
    <x v="0"/>
    <x v="1"/>
    <m/>
    <m/>
    <x v="1"/>
    <n v="86.1"/>
    <n v="30"/>
    <x v="3"/>
  </r>
  <r>
    <d v="2024-04-02T00:00:00"/>
    <x v="924"/>
    <n v="5"/>
    <n v="5"/>
    <n v="4"/>
    <n v="4"/>
    <n v="1"/>
    <n v="35"/>
    <x v="9"/>
    <x v="1"/>
    <x v="4"/>
    <x v="3"/>
    <x v="0"/>
    <x v="26"/>
    <x v="0"/>
    <x v="4"/>
    <x v="0"/>
    <x v="479"/>
    <x v="15"/>
    <d v="2024-04-10T00:00:00"/>
    <x v="0"/>
    <x v="4"/>
    <s v="Self-Referral"/>
    <s v="Yes"/>
    <x v="1"/>
    <x v="1"/>
    <m/>
    <m/>
    <x v="0"/>
    <n v="364.7"/>
    <n v="0"/>
    <x v="3"/>
  </r>
  <r>
    <d v="2024-04-02T00:00:00"/>
    <x v="925"/>
    <n v="5"/>
    <n v="1"/>
    <n v="1"/>
    <n v="4"/>
    <n v="3"/>
    <n v="14"/>
    <x v="2"/>
    <x v="0"/>
    <x v="1"/>
    <x v="3"/>
    <x v="2"/>
    <x v="42"/>
    <x v="1"/>
    <x v="3"/>
    <x v="0"/>
    <x v="448"/>
    <x v="122"/>
    <m/>
    <x v="1"/>
    <x v="3"/>
    <s v="Emergency"/>
    <s v="Yes"/>
    <x v="1"/>
    <x v="1"/>
    <m/>
    <m/>
    <x v="2"/>
    <n v="151.19999999999999"/>
    <n v="50"/>
    <x v="3"/>
  </r>
  <r>
    <d v="2024-04-02T00:00:00"/>
    <x v="926"/>
    <n v="5"/>
    <n v="4"/>
    <n v="4"/>
    <n v="5"/>
    <n v="3"/>
    <n v="33"/>
    <x v="9"/>
    <x v="1"/>
    <x v="2"/>
    <x v="3"/>
    <x v="2"/>
    <x v="3"/>
    <x v="1"/>
    <x v="3"/>
    <x v="0"/>
    <x v="603"/>
    <x v="20"/>
    <d v="2024-04-15T00:00:00"/>
    <x v="0"/>
    <x v="4"/>
    <s v="Emergency"/>
    <s v="Yes"/>
    <x v="1"/>
    <x v="1"/>
    <m/>
    <m/>
    <x v="0"/>
    <n v="639.79999999999995"/>
    <n v="0"/>
    <x v="3"/>
  </r>
  <r>
    <d v="2024-04-02T00:00:00"/>
    <x v="927"/>
    <n v="5"/>
    <n v="2"/>
    <n v="1"/>
    <n v="2"/>
    <n v="2"/>
    <n v="32"/>
    <x v="7"/>
    <x v="0"/>
    <x v="0"/>
    <x v="3"/>
    <x v="1"/>
    <x v="52"/>
    <x v="1"/>
    <x v="3"/>
    <x v="0"/>
    <x v="604"/>
    <x v="131"/>
    <d v="2024-04-13T00:00:00"/>
    <x v="0"/>
    <x v="3"/>
    <s v="Physician Referral"/>
    <s v="Yes"/>
    <x v="1"/>
    <x v="0"/>
    <m/>
    <m/>
    <x v="0"/>
    <n v="169.4"/>
    <n v="0"/>
    <x v="3"/>
  </r>
  <r>
    <d v="2024-04-02T00:00:00"/>
    <x v="928"/>
    <n v="5"/>
    <n v="2"/>
    <n v="4"/>
    <n v="2"/>
    <n v="1"/>
    <n v="11"/>
    <x v="1"/>
    <x v="1"/>
    <x v="0"/>
    <x v="3"/>
    <x v="0"/>
    <x v="56"/>
    <x v="0"/>
    <x v="4"/>
    <x v="2"/>
    <x v="307"/>
    <x v="104"/>
    <m/>
    <x v="1"/>
    <x v="4"/>
    <s v="Emergency"/>
    <s v="Yes"/>
    <x v="1"/>
    <x v="0"/>
    <m/>
    <m/>
    <x v="1"/>
    <n v="299.60000000000002"/>
    <n v="30"/>
    <x v="3"/>
  </r>
  <r>
    <d v="2024-04-03T00:00:00"/>
    <x v="929"/>
    <n v="5"/>
    <n v="1"/>
    <n v="1"/>
    <n v="2"/>
    <n v="3"/>
    <n v="11"/>
    <x v="1"/>
    <x v="0"/>
    <x v="1"/>
    <x v="3"/>
    <x v="2"/>
    <x v="13"/>
    <x v="0"/>
    <x v="4"/>
    <x v="1"/>
    <x v="110"/>
    <x v="133"/>
    <m/>
    <x v="1"/>
    <x v="3"/>
    <s v="Emergency"/>
    <s v="No"/>
    <x v="0"/>
    <x v="1"/>
    <m/>
    <m/>
    <x v="3"/>
    <n v="650.29999999999995"/>
    <n v="10"/>
    <x v="3"/>
  </r>
  <r>
    <d v="2024-04-03T00:00:00"/>
    <x v="930"/>
    <n v="5"/>
    <n v="3"/>
    <n v="4"/>
    <n v="1"/>
    <n v="1"/>
    <n v="17"/>
    <x v="3"/>
    <x v="1"/>
    <x v="3"/>
    <x v="3"/>
    <x v="0"/>
    <x v="49"/>
    <x v="0"/>
    <x v="3"/>
    <x v="0"/>
    <x v="59"/>
    <x v="150"/>
    <m/>
    <x v="1"/>
    <x v="4"/>
    <s v="Self-Referral"/>
    <s v="No"/>
    <x v="0"/>
    <x v="0"/>
    <m/>
    <m/>
    <x v="1"/>
    <n v="239.4"/>
    <n v="30"/>
    <x v="3"/>
  </r>
  <r>
    <d v="2024-04-03T00:00:00"/>
    <x v="931"/>
    <n v="5"/>
    <n v="4"/>
    <n v="2"/>
    <n v="5"/>
    <n v="2"/>
    <n v="21"/>
    <x v="6"/>
    <x v="2"/>
    <x v="2"/>
    <x v="3"/>
    <x v="1"/>
    <x v="49"/>
    <x v="0"/>
    <x v="3"/>
    <x v="0"/>
    <x v="605"/>
    <x v="65"/>
    <m/>
    <x v="1"/>
    <x v="3"/>
    <s v="Physician Referral"/>
    <s v="No"/>
    <x v="0"/>
    <x v="0"/>
    <m/>
    <m/>
    <x v="1"/>
    <n v="326.2"/>
    <n v="30"/>
    <x v="3"/>
  </r>
  <r>
    <d v="2024-04-03T00:00:00"/>
    <x v="932"/>
    <n v="5"/>
    <n v="2"/>
    <n v="5"/>
    <n v="2"/>
    <n v="2"/>
    <n v="28"/>
    <x v="5"/>
    <x v="3"/>
    <x v="0"/>
    <x v="3"/>
    <x v="1"/>
    <x v="16"/>
    <x v="1"/>
    <x v="2"/>
    <x v="0"/>
    <x v="182"/>
    <x v="124"/>
    <d v="2024-04-30T00:00:00"/>
    <x v="0"/>
    <x v="4"/>
    <s v="Physician Referral"/>
    <s v="Yes"/>
    <x v="1"/>
    <x v="0"/>
    <m/>
    <m/>
    <x v="0"/>
    <n v="611.1"/>
    <n v="0"/>
    <x v="3"/>
  </r>
  <r>
    <d v="2024-04-03T00:00:00"/>
    <x v="933"/>
    <n v="5"/>
    <n v="3"/>
    <n v="2"/>
    <n v="2"/>
    <n v="3"/>
    <n v="31"/>
    <x v="7"/>
    <x v="2"/>
    <x v="3"/>
    <x v="3"/>
    <x v="2"/>
    <x v="31"/>
    <x v="0"/>
    <x v="0"/>
    <x v="0"/>
    <x v="71"/>
    <x v="14"/>
    <d v="2024-04-22T00:00:00"/>
    <x v="0"/>
    <x v="3"/>
    <s v="Physician Referral"/>
    <s v="No"/>
    <x v="0"/>
    <x v="0"/>
    <m/>
    <m/>
    <x v="0"/>
    <n v="429.8"/>
    <n v="0"/>
    <x v="3"/>
  </r>
  <r>
    <d v="2024-04-03T00:00:00"/>
    <x v="934"/>
    <n v="5"/>
    <n v="2"/>
    <n v="4"/>
    <n v="2"/>
    <n v="1"/>
    <n v="21"/>
    <x v="6"/>
    <x v="1"/>
    <x v="0"/>
    <x v="3"/>
    <x v="0"/>
    <x v="10"/>
    <x v="0"/>
    <x v="1"/>
    <x v="0"/>
    <x v="606"/>
    <x v="79"/>
    <d v="2024-04-17T00:00:00"/>
    <x v="0"/>
    <x v="4"/>
    <s v="Self-Referral"/>
    <s v="Yes"/>
    <x v="1"/>
    <x v="0"/>
    <m/>
    <m/>
    <x v="0"/>
    <n v="372.4"/>
    <n v="0"/>
    <x v="3"/>
  </r>
  <r>
    <d v="2024-04-03T00:00:00"/>
    <x v="935"/>
    <n v="5"/>
    <n v="2"/>
    <n v="1"/>
    <n v="2"/>
    <n v="1"/>
    <n v="31"/>
    <x v="7"/>
    <x v="0"/>
    <x v="0"/>
    <x v="3"/>
    <x v="0"/>
    <x v="36"/>
    <x v="0"/>
    <x v="4"/>
    <x v="0"/>
    <x v="11"/>
    <x v="128"/>
    <m/>
    <x v="1"/>
    <x v="3"/>
    <s v="Physician Referral"/>
    <s v="Yes"/>
    <x v="1"/>
    <x v="1"/>
    <m/>
    <m/>
    <x v="3"/>
    <n v="182.7"/>
    <n v="10"/>
    <x v="3"/>
  </r>
  <r>
    <d v="2024-04-03T00:00:00"/>
    <x v="936"/>
    <n v="5"/>
    <n v="3"/>
    <n v="4"/>
    <n v="3"/>
    <n v="2"/>
    <n v="20"/>
    <x v="3"/>
    <x v="1"/>
    <x v="3"/>
    <x v="3"/>
    <x v="1"/>
    <x v="11"/>
    <x v="1"/>
    <x v="0"/>
    <x v="0"/>
    <x v="607"/>
    <x v="158"/>
    <m/>
    <x v="1"/>
    <x v="4"/>
    <s v="Self-Referral"/>
    <s v="Yes"/>
    <x v="1"/>
    <x v="0"/>
    <m/>
    <m/>
    <x v="3"/>
    <n v="287"/>
    <n v="10"/>
    <x v="3"/>
  </r>
  <r>
    <d v="2024-04-03T00:00:00"/>
    <x v="937"/>
    <n v="5"/>
    <n v="1"/>
    <n v="3"/>
    <n v="5"/>
    <n v="2"/>
    <n v="18"/>
    <x v="3"/>
    <x v="4"/>
    <x v="1"/>
    <x v="3"/>
    <x v="1"/>
    <x v="24"/>
    <x v="1"/>
    <x v="3"/>
    <x v="0"/>
    <x v="80"/>
    <x v="65"/>
    <d v="2024-04-18T00:00:00"/>
    <x v="0"/>
    <x v="3"/>
    <s v="Physician Referral"/>
    <s v="No"/>
    <x v="0"/>
    <x v="1"/>
    <m/>
    <m/>
    <x v="0"/>
    <n v="378.7"/>
    <n v="0"/>
    <x v="3"/>
  </r>
  <r>
    <d v="2024-04-03T00:00:00"/>
    <x v="938"/>
    <n v="5"/>
    <n v="4"/>
    <n v="3"/>
    <n v="5"/>
    <n v="2"/>
    <n v="33"/>
    <x v="9"/>
    <x v="4"/>
    <x v="2"/>
    <x v="3"/>
    <x v="1"/>
    <x v="51"/>
    <x v="0"/>
    <x v="3"/>
    <x v="0"/>
    <x v="608"/>
    <x v="37"/>
    <d v="2024-04-17T00:00:00"/>
    <x v="0"/>
    <x v="4"/>
    <s v="Emergency"/>
    <s v="No"/>
    <x v="0"/>
    <x v="1"/>
    <m/>
    <m/>
    <x v="0"/>
    <n v="574"/>
    <n v="0"/>
    <x v="3"/>
  </r>
  <r>
    <d v="2024-04-04T00:00:00"/>
    <x v="939"/>
    <n v="5"/>
    <n v="3"/>
    <n v="2"/>
    <n v="1"/>
    <n v="2"/>
    <n v="40"/>
    <x v="0"/>
    <x v="2"/>
    <x v="3"/>
    <x v="3"/>
    <x v="1"/>
    <x v="59"/>
    <x v="0"/>
    <x v="3"/>
    <x v="2"/>
    <x v="326"/>
    <x v="77"/>
    <m/>
    <x v="1"/>
    <x v="3"/>
    <s v="Physician Referral"/>
    <s v="Yes"/>
    <x v="1"/>
    <x v="1"/>
    <m/>
    <m/>
    <x v="2"/>
    <n v="831.6"/>
    <n v="50"/>
    <x v="3"/>
  </r>
  <r>
    <d v="2024-04-04T00:00:00"/>
    <x v="940"/>
    <n v="5"/>
    <n v="3"/>
    <n v="4"/>
    <n v="4"/>
    <n v="2"/>
    <n v="34"/>
    <x v="9"/>
    <x v="1"/>
    <x v="3"/>
    <x v="3"/>
    <x v="1"/>
    <x v="31"/>
    <x v="1"/>
    <x v="3"/>
    <x v="0"/>
    <x v="589"/>
    <x v="145"/>
    <d v="2024-04-20T00:00:00"/>
    <x v="0"/>
    <x v="4"/>
    <s v="Self-Referral"/>
    <s v="No"/>
    <x v="0"/>
    <x v="0"/>
    <m/>
    <m/>
    <x v="0"/>
    <n v="269.5"/>
    <n v="0"/>
    <x v="3"/>
  </r>
  <r>
    <d v="2024-04-04T00:00:00"/>
    <x v="941"/>
    <n v="5"/>
    <n v="2"/>
    <n v="4"/>
    <n v="2"/>
    <n v="3"/>
    <n v="12"/>
    <x v="1"/>
    <x v="1"/>
    <x v="0"/>
    <x v="3"/>
    <x v="2"/>
    <x v="5"/>
    <x v="1"/>
    <x v="2"/>
    <x v="0"/>
    <x v="440"/>
    <x v="44"/>
    <d v="2024-04-12T00:00:00"/>
    <x v="0"/>
    <x v="3"/>
    <s v="Self-Referral"/>
    <s v="No"/>
    <x v="0"/>
    <x v="0"/>
    <m/>
    <m/>
    <x v="0"/>
    <n v="372.4"/>
    <n v="0"/>
    <x v="3"/>
  </r>
  <r>
    <d v="2024-04-04T00:00:00"/>
    <x v="942"/>
    <n v="5"/>
    <n v="3"/>
    <n v="5"/>
    <n v="5"/>
    <n v="3"/>
    <n v="9"/>
    <x v="1"/>
    <x v="3"/>
    <x v="3"/>
    <x v="3"/>
    <x v="2"/>
    <x v="21"/>
    <x v="1"/>
    <x v="4"/>
    <x v="0"/>
    <x v="609"/>
    <x v="78"/>
    <d v="2024-04-20T00:00:00"/>
    <x v="0"/>
    <x v="4"/>
    <s v="Emergency"/>
    <s v="Yes"/>
    <x v="1"/>
    <x v="0"/>
    <m/>
    <m/>
    <x v="0"/>
    <n v="162.4"/>
    <n v="0"/>
    <x v="3"/>
  </r>
  <r>
    <d v="2024-04-04T00:00:00"/>
    <x v="943"/>
    <n v="5"/>
    <n v="4"/>
    <n v="1"/>
    <n v="5"/>
    <n v="1"/>
    <n v="28"/>
    <x v="5"/>
    <x v="0"/>
    <x v="2"/>
    <x v="3"/>
    <x v="0"/>
    <x v="24"/>
    <x v="1"/>
    <x v="3"/>
    <x v="1"/>
    <x v="610"/>
    <x v="29"/>
    <m/>
    <x v="1"/>
    <x v="3"/>
    <s v="Emergency"/>
    <s v="Yes"/>
    <x v="1"/>
    <x v="0"/>
    <m/>
    <m/>
    <x v="3"/>
    <n v="296.10000000000002"/>
    <n v="10"/>
    <x v="3"/>
  </r>
  <r>
    <d v="2024-04-04T00:00:00"/>
    <x v="944"/>
    <n v="5"/>
    <n v="1"/>
    <n v="4"/>
    <n v="5"/>
    <n v="3"/>
    <n v="15"/>
    <x v="2"/>
    <x v="1"/>
    <x v="1"/>
    <x v="3"/>
    <x v="2"/>
    <x v="12"/>
    <x v="1"/>
    <x v="3"/>
    <x v="0"/>
    <x v="518"/>
    <x v="114"/>
    <d v="2024-04-21T00:00:00"/>
    <x v="0"/>
    <x v="4"/>
    <s v="Self-Referral"/>
    <s v="No"/>
    <x v="0"/>
    <x v="1"/>
    <m/>
    <m/>
    <x v="0"/>
    <n v="353.5"/>
    <n v="0"/>
    <x v="3"/>
  </r>
  <r>
    <d v="2024-04-04T00:00:00"/>
    <x v="945"/>
    <n v="5"/>
    <n v="1"/>
    <n v="2"/>
    <n v="5"/>
    <n v="3"/>
    <n v="1"/>
    <x v="8"/>
    <x v="2"/>
    <x v="1"/>
    <x v="3"/>
    <x v="2"/>
    <x v="30"/>
    <x v="1"/>
    <x v="4"/>
    <x v="0"/>
    <x v="611"/>
    <x v="162"/>
    <m/>
    <x v="1"/>
    <x v="3"/>
    <s v="Physician Referral"/>
    <s v="No"/>
    <x v="0"/>
    <x v="1"/>
    <m/>
    <m/>
    <x v="1"/>
    <n v="394.1"/>
    <n v="30"/>
    <x v="3"/>
  </r>
  <r>
    <d v="2024-04-04T00:00:00"/>
    <x v="946"/>
    <n v="5"/>
    <n v="1"/>
    <n v="5"/>
    <n v="3"/>
    <n v="3"/>
    <n v="3"/>
    <x v="8"/>
    <x v="3"/>
    <x v="1"/>
    <x v="3"/>
    <x v="2"/>
    <x v="13"/>
    <x v="1"/>
    <x v="1"/>
    <x v="0"/>
    <x v="612"/>
    <x v="56"/>
    <d v="2024-05-03T00:00:00"/>
    <x v="0"/>
    <x v="4"/>
    <s v="Emergency"/>
    <s v="Yes"/>
    <x v="1"/>
    <x v="1"/>
    <m/>
    <m/>
    <x v="0"/>
    <n v="564.20000000000005"/>
    <n v="0"/>
    <x v="3"/>
  </r>
  <r>
    <d v="2024-04-04T00:00:00"/>
    <x v="947"/>
    <n v="5"/>
    <n v="4"/>
    <n v="5"/>
    <n v="5"/>
    <n v="1"/>
    <n v="24"/>
    <x v="6"/>
    <x v="3"/>
    <x v="2"/>
    <x v="3"/>
    <x v="0"/>
    <x v="5"/>
    <x v="1"/>
    <x v="2"/>
    <x v="1"/>
    <x v="613"/>
    <x v="57"/>
    <m/>
    <x v="1"/>
    <x v="3"/>
    <s v="Emergency"/>
    <s v="No"/>
    <x v="0"/>
    <x v="0"/>
    <m/>
    <m/>
    <x v="1"/>
    <n v="841.4"/>
    <n v="30"/>
    <x v="3"/>
  </r>
  <r>
    <d v="2024-04-04T00:00:00"/>
    <x v="948"/>
    <n v="5"/>
    <n v="2"/>
    <n v="2"/>
    <n v="2"/>
    <n v="3"/>
    <n v="17"/>
    <x v="3"/>
    <x v="2"/>
    <x v="0"/>
    <x v="3"/>
    <x v="2"/>
    <x v="8"/>
    <x v="0"/>
    <x v="2"/>
    <x v="0"/>
    <x v="83"/>
    <x v="23"/>
    <d v="2024-04-21T00:00:00"/>
    <x v="0"/>
    <x v="4"/>
    <s v="Physician Referral"/>
    <s v="No"/>
    <x v="0"/>
    <x v="1"/>
    <m/>
    <m/>
    <x v="0"/>
    <n v="350.7"/>
    <n v="0"/>
    <x v="3"/>
  </r>
  <r>
    <d v="2024-04-05T00:00:00"/>
    <x v="949"/>
    <n v="5"/>
    <n v="4"/>
    <n v="2"/>
    <n v="5"/>
    <n v="1"/>
    <n v="7"/>
    <x v="4"/>
    <x v="2"/>
    <x v="2"/>
    <x v="3"/>
    <x v="0"/>
    <x v="30"/>
    <x v="0"/>
    <x v="0"/>
    <x v="0"/>
    <x v="489"/>
    <x v="20"/>
    <d v="2024-04-16T00:00:00"/>
    <x v="0"/>
    <x v="3"/>
    <s v="Self-Referral"/>
    <s v="No"/>
    <x v="0"/>
    <x v="1"/>
    <m/>
    <m/>
    <x v="0"/>
    <n v="742"/>
    <n v="0"/>
    <x v="3"/>
  </r>
  <r>
    <d v="2024-04-05T00:00:00"/>
    <x v="950"/>
    <n v="5"/>
    <n v="3"/>
    <n v="4"/>
    <n v="5"/>
    <n v="1"/>
    <n v="19"/>
    <x v="3"/>
    <x v="1"/>
    <x v="3"/>
    <x v="3"/>
    <x v="0"/>
    <x v="14"/>
    <x v="0"/>
    <x v="2"/>
    <x v="0"/>
    <x v="67"/>
    <x v="170"/>
    <d v="2024-04-25T00:00:00"/>
    <x v="0"/>
    <x v="4"/>
    <s v="Emergency"/>
    <s v="Yes"/>
    <x v="1"/>
    <x v="1"/>
    <m/>
    <m/>
    <x v="0"/>
    <n v="587.29999999999995"/>
    <n v="0"/>
    <x v="3"/>
  </r>
  <r>
    <d v="2024-04-05T00:00:00"/>
    <x v="951"/>
    <n v="5"/>
    <n v="5"/>
    <n v="4"/>
    <n v="4"/>
    <n v="3"/>
    <n v="7"/>
    <x v="4"/>
    <x v="1"/>
    <x v="4"/>
    <x v="3"/>
    <x v="2"/>
    <x v="44"/>
    <x v="0"/>
    <x v="0"/>
    <x v="0"/>
    <x v="570"/>
    <x v="4"/>
    <m/>
    <x v="1"/>
    <x v="3"/>
    <s v="Emergency"/>
    <s v="Yes"/>
    <x v="1"/>
    <x v="0"/>
    <m/>
    <m/>
    <x v="3"/>
    <m/>
    <n v="10"/>
    <x v="3"/>
  </r>
  <r>
    <d v="2024-04-05T00:00:00"/>
    <x v="952"/>
    <n v="5"/>
    <n v="5"/>
    <n v="5"/>
    <n v="1"/>
    <n v="3"/>
    <n v="18"/>
    <x v="3"/>
    <x v="3"/>
    <x v="4"/>
    <x v="3"/>
    <x v="2"/>
    <x v="5"/>
    <x v="0"/>
    <x v="1"/>
    <x v="0"/>
    <x v="108"/>
    <x v="2"/>
    <d v="2024-05-04T00:00:00"/>
    <x v="0"/>
    <x v="4"/>
    <s v="Self-Referral"/>
    <s v="Yes"/>
    <x v="1"/>
    <x v="1"/>
    <m/>
    <m/>
    <x v="0"/>
    <m/>
    <n v="0"/>
    <x v="3"/>
  </r>
  <r>
    <d v="2024-04-05T00:00:00"/>
    <x v="953"/>
    <n v="5"/>
    <n v="5"/>
    <n v="5"/>
    <n v="5"/>
    <n v="3"/>
    <n v="3"/>
    <x v="8"/>
    <x v="3"/>
    <x v="4"/>
    <x v="3"/>
    <x v="2"/>
    <x v="8"/>
    <x v="0"/>
    <x v="4"/>
    <x v="0"/>
    <x v="112"/>
    <x v="8"/>
    <d v="2024-04-14T00:00:00"/>
    <x v="0"/>
    <x v="3"/>
    <s v="Physician Referral"/>
    <s v="No"/>
    <x v="0"/>
    <x v="1"/>
    <m/>
    <m/>
    <x v="0"/>
    <m/>
    <n v="0"/>
    <x v="3"/>
  </r>
  <r>
    <d v="2024-04-05T00:00:00"/>
    <x v="954"/>
    <n v="5"/>
    <n v="1"/>
    <n v="1"/>
    <n v="1"/>
    <n v="2"/>
    <n v="15"/>
    <x v="2"/>
    <x v="0"/>
    <x v="1"/>
    <x v="3"/>
    <x v="1"/>
    <x v="22"/>
    <x v="1"/>
    <x v="3"/>
    <x v="0"/>
    <x v="178"/>
    <x v="22"/>
    <m/>
    <x v="1"/>
    <x v="4"/>
    <s v="Physician Referral"/>
    <s v="Yes"/>
    <x v="1"/>
    <x v="0"/>
    <m/>
    <m/>
    <x v="1"/>
    <m/>
    <n v="30"/>
    <x v="3"/>
  </r>
  <r>
    <d v="2024-04-05T00:00:00"/>
    <x v="955"/>
    <n v="5"/>
    <n v="4"/>
    <n v="5"/>
    <n v="5"/>
    <n v="1"/>
    <n v="16"/>
    <x v="2"/>
    <x v="3"/>
    <x v="2"/>
    <x v="3"/>
    <x v="0"/>
    <x v="43"/>
    <x v="1"/>
    <x v="0"/>
    <x v="0"/>
    <x v="575"/>
    <x v="63"/>
    <m/>
    <x v="1"/>
    <x v="3"/>
    <s v="Emergency"/>
    <s v="Yes"/>
    <x v="1"/>
    <x v="1"/>
    <m/>
    <m/>
    <x v="1"/>
    <n v="551.6"/>
    <n v="30"/>
    <x v="3"/>
  </r>
  <r>
    <d v="2024-04-05T00:00:00"/>
    <x v="956"/>
    <n v="5"/>
    <n v="4"/>
    <n v="2"/>
    <n v="5"/>
    <n v="1"/>
    <n v="36"/>
    <x v="9"/>
    <x v="2"/>
    <x v="2"/>
    <x v="3"/>
    <x v="0"/>
    <x v="30"/>
    <x v="0"/>
    <x v="2"/>
    <x v="0"/>
    <x v="47"/>
    <x v="10"/>
    <d v="2024-05-01T00:00:00"/>
    <x v="0"/>
    <x v="4"/>
    <s v="Self-Referral"/>
    <s v="No"/>
    <x v="0"/>
    <x v="0"/>
    <m/>
    <m/>
    <x v="0"/>
    <n v="163.1"/>
    <n v="0"/>
    <x v="3"/>
  </r>
  <r>
    <d v="2024-04-05T00:00:00"/>
    <x v="957"/>
    <n v="5"/>
    <n v="1"/>
    <n v="2"/>
    <n v="4"/>
    <n v="2"/>
    <n v="36"/>
    <x v="9"/>
    <x v="2"/>
    <x v="1"/>
    <x v="3"/>
    <x v="1"/>
    <x v="30"/>
    <x v="0"/>
    <x v="3"/>
    <x v="0"/>
    <x v="614"/>
    <x v="29"/>
    <d v="2024-05-04T00:00:00"/>
    <x v="0"/>
    <x v="3"/>
    <s v="Physician Referral"/>
    <s v="No"/>
    <x v="0"/>
    <x v="1"/>
    <m/>
    <m/>
    <x v="0"/>
    <n v="577.5"/>
    <n v="0"/>
    <x v="3"/>
  </r>
  <r>
    <d v="2024-04-05T00:00:00"/>
    <x v="958"/>
    <n v="5"/>
    <n v="3"/>
    <n v="1"/>
    <n v="2"/>
    <n v="2"/>
    <n v="28"/>
    <x v="5"/>
    <x v="0"/>
    <x v="3"/>
    <x v="3"/>
    <x v="1"/>
    <x v="37"/>
    <x v="1"/>
    <x v="1"/>
    <x v="0"/>
    <x v="449"/>
    <x v="30"/>
    <d v="2024-04-13T00:00:00"/>
    <x v="0"/>
    <x v="4"/>
    <s v="Self-Referral"/>
    <s v="No"/>
    <x v="0"/>
    <x v="0"/>
    <m/>
    <m/>
    <x v="0"/>
    <n v="644.70000000000005"/>
    <n v="0"/>
    <x v="3"/>
  </r>
  <r>
    <d v="2024-04-06T00:00:00"/>
    <x v="959"/>
    <n v="5"/>
    <n v="5"/>
    <n v="3"/>
    <n v="1"/>
    <n v="3"/>
    <n v="6"/>
    <x v="4"/>
    <x v="4"/>
    <x v="4"/>
    <x v="3"/>
    <x v="2"/>
    <x v="55"/>
    <x v="1"/>
    <x v="4"/>
    <x v="0"/>
    <x v="615"/>
    <x v="146"/>
    <d v="2024-04-30T00:00:00"/>
    <x v="0"/>
    <x v="3"/>
    <s v="Emergency"/>
    <s v="No"/>
    <x v="0"/>
    <x v="0"/>
    <m/>
    <m/>
    <x v="0"/>
    <n v="291.2"/>
    <n v="0"/>
    <x v="3"/>
  </r>
  <r>
    <d v="2024-04-06T00:00:00"/>
    <x v="960"/>
    <n v="5"/>
    <n v="5"/>
    <n v="3"/>
    <n v="5"/>
    <n v="2"/>
    <n v="8"/>
    <x v="4"/>
    <x v="4"/>
    <x v="4"/>
    <x v="3"/>
    <x v="1"/>
    <x v="14"/>
    <x v="1"/>
    <x v="0"/>
    <x v="0"/>
    <x v="399"/>
    <x v="22"/>
    <d v="2024-04-13T00:00:00"/>
    <x v="0"/>
    <x v="4"/>
    <s v="Physician Referral"/>
    <s v="Yes"/>
    <x v="1"/>
    <x v="0"/>
    <m/>
    <m/>
    <x v="0"/>
    <n v="765.1"/>
    <n v="0"/>
    <x v="3"/>
  </r>
  <r>
    <d v="2024-04-06T00:00:00"/>
    <x v="961"/>
    <n v="5"/>
    <n v="1"/>
    <n v="2"/>
    <n v="4"/>
    <n v="2"/>
    <n v="8"/>
    <x v="4"/>
    <x v="2"/>
    <x v="1"/>
    <x v="3"/>
    <x v="1"/>
    <x v="27"/>
    <x v="0"/>
    <x v="2"/>
    <x v="2"/>
    <x v="145"/>
    <x v="30"/>
    <m/>
    <x v="1"/>
    <x v="3"/>
    <s v="Self-Referral"/>
    <s v="Yes"/>
    <x v="1"/>
    <x v="1"/>
    <m/>
    <m/>
    <x v="3"/>
    <m/>
    <n v="10"/>
    <x v="3"/>
  </r>
  <r>
    <d v="2024-04-06T00:00:00"/>
    <x v="962"/>
    <n v="5"/>
    <n v="5"/>
    <n v="3"/>
    <n v="5"/>
    <n v="2"/>
    <n v="36"/>
    <x v="9"/>
    <x v="4"/>
    <x v="4"/>
    <x v="3"/>
    <x v="1"/>
    <x v="49"/>
    <x v="1"/>
    <x v="3"/>
    <x v="0"/>
    <x v="616"/>
    <x v="43"/>
    <d v="2024-04-13T00:00:00"/>
    <x v="0"/>
    <x v="4"/>
    <s v="Self-Referral"/>
    <s v="No"/>
    <x v="0"/>
    <x v="1"/>
    <m/>
    <m/>
    <x v="0"/>
    <m/>
    <n v="0"/>
    <x v="3"/>
  </r>
  <r>
    <d v="2024-04-06T00:00:00"/>
    <x v="963"/>
    <n v="5"/>
    <n v="2"/>
    <n v="3"/>
    <n v="2"/>
    <n v="1"/>
    <n v="19"/>
    <x v="3"/>
    <x v="4"/>
    <x v="0"/>
    <x v="3"/>
    <x v="0"/>
    <x v="47"/>
    <x v="0"/>
    <x v="3"/>
    <x v="0"/>
    <x v="617"/>
    <x v="77"/>
    <m/>
    <x v="1"/>
    <x v="3"/>
    <s v="Emergency"/>
    <s v="Yes"/>
    <x v="1"/>
    <x v="0"/>
    <m/>
    <m/>
    <x v="3"/>
    <m/>
    <n v="10"/>
    <x v="3"/>
  </r>
  <r>
    <d v="2024-04-06T00:00:00"/>
    <x v="964"/>
    <n v="5"/>
    <n v="4"/>
    <n v="1"/>
    <n v="5"/>
    <n v="2"/>
    <n v="38"/>
    <x v="0"/>
    <x v="0"/>
    <x v="2"/>
    <x v="3"/>
    <x v="1"/>
    <x v="39"/>
    <x v="0"/>
    <x v="3"/>
    <x v="0"/>
    <x v="618"/>
    <x v="51"/>
    <m/>
    <x v="1"/>
    <x v="4"/>
    <s v="Physician Referral"/>
    <s v="Yes"/>
    <x v="1"/>
    <x v="0"/>
    <m/>
    <m/>
    <x v="3"/>
    <m/>
    <n v="10"/>
    <x v="3"/>
  </r>
  <r>
    <d v="2024-04-06T00:00:00"/>
    <x v="965"/>
    <n v="5"/>
    <n v="5"/>
    <n v="5"/>
    <n v="2"/>
    <n v="3"/>
    <n v="36"/>
    <x v="9"/>
    <x v="3"/>
    <x v="4"/>
    <x v="3"/>
    <x v="2"/>
    <x v="23"/>
    <x v="1"/>
    <x v="4"/>
    <x v="0"/>
    <x v="12"/>
    <x v="108"/>
    <d v="2024-04-29T00:00:00"/>
    <x v="0"/>
    <x v="3"/>
    <s v="Emergency"/>
    <s v="No"/>
    <x v="0"/>
    <x v="0"/>
    <m/>
    <m/>
    <x v="0"/>
    <n v="577.5"/>
    <n v="0"/>
    <x v="3"/>
  </r>
  <r>
    <d v="2024-04-06T00:00:00"/>
    <x v="966"/>
    <n v="5"/>
    <n v="5"/>
    <n v="5"/>
    <n v="1"/>
    <n v="1"/>
    <n v="3"/>
    <x v="8"/>
    <x v="3"/>
    <x v="4"/>
    <x v="3"/>
    <x v="0"/>
    <x v="13"/>
    <x v="1"/>
    <x v="0"/>
    <x v="2"/>
    <x v="619"/>
    <x v="2"/>
    <m/>
    <x v="1"/>
    <x v="4"/>
    <s v="Emergency"/>
    <s v="No"/>
    <x v="0"/>
    <x v="0"/>
    <m/>
    <m/>
    <x v="1"/>
    <n v="432.6"/>
    <n v="30"/>
    <x v="3"/>
  </r>
  <r>
    <d v="2024-04-06T00:00:00"/>
    <x v="967"/>
    <n v="5"/>
    <n v="2"/>
    <n v="3"/>
    <n v="2"/>
    <n v="1"/>
    <n v="9"/>
    <x v="1"/>
    <x v="4"/>
    <x v="0"/>
    <x v="3"/>
    <x v="0"/>
    <x v="45"/>
    <x v="0"/>
    <x v="4"/>
    <x v="0"/>
    <x v="620"/>
    <x v="115"/>
    <d v="2024-04-18T00:00:00"/>
    <x v="0"/>
    <x v="3"/>
    <s v="Physician Referral"/>
    <s v="No"/>
    <x v="0"/>
    <x v="0"/>
    <m/>
    <m/>
    <x v="0"/>
    <n v="627.9"/>
    <n v="0"/>
    <x v="3"/>
  </r>
  <r>
    <d v="2024-04-06T00:00:00"/>
    <x v="968"/>
    <n v="5"/>
    <n v="3"/>
    <n v="4"/>
    <n v="2"/>
    <n v="2"/>
    <n v="22"/>
    <x v="6"/>
    <x v="1"/>
    <x v="3"/>
    <x v="3"/>
    <x v="1"/>
    <x v="58"/>
    <x v="1"/>
    <x v="2"/>
    <x v="1"/>
    <x v="621"/>
    <x v="9"/>
    <m/>
    <x v="1"/>
    <x v="4"/>
    <s v="Self-Referral"/>
    <s v="Yes"/>
    <x v="1"/>
    <x v="0"/>
    <m/>
    <m/>
    <x v="3"/>
    <n v="417.9"/>
    <n v="10"/>
    <x v="3"/>
  </r>
  <r>
    <d v="2024-04-07T00:00:00"/>
    <x v="969"/>
    <n v="5"/>
    <n v="3"/>
    <n v="1"/>
    <n v="1"/>
    <n v="2"/>
    <n v="40"/>
    <x v="0"/>
    <x v="0"/>
    <x v="3"/>
    <x v="3"/>
    <x v="1"/>
    <x v="30"/>
    <x v="1"/>
    <x v="0"/>
    <x v="2"/>
    <x v="445"/>
    <x v="14"/>
    <m/>
    <x v="1"/>
    <x v="3"/>
    <s v="Self-Referral"/>
    <s v="Yes"/>
    <x v="1"/>
    <x v="0"/>
    <m/>
    <m/>
    <x v="1"/>
    <n v="784.7"/>
    <n v="30"/>
    <x v="3"/>
  </r>
  <r>
    <d v="2024-04-07T00:00:00"/>
    <x v="970"/>
    <n v="5"/>
    <n v="2"/>
    <n v="3"/>
    <n v="2"/>
    <n v="2"/>
    <n v="19"/>
    <x v="3"/>
    <x v="4"/>
    <x v="0"/>
    <x v="3"/>
    <x v="1"/>
    <x v="53"/>
    <x v="0"/>
    <x v="1"/>
    <x v="0"/>
    <x v="622"/>
    <x v="50"/>
    <d v="2024-04-26T00:00:00"/>
    <x v="0"/>
    <x v="4"/>
    <s v="Self-Referral"/>
    <s v="Yes"/>
    <x v="1"/>
    <x v="0"/>
    <m/>
    <m/>
    <x v="0"/>
    <m/>
    <n v="0"/>
    <x v="3"/>
  </r>
  <r>
    <d v="2024-04-07T00:00:00"/>
    <x v="971"/>
    <n v="5"/>
    <n v="3"/>
    <n v="4"/>
    <n v="1"/>
    <n v="2"/>
    <n v="17"/>
    <x v="3"/>
    <x v="1"/>
    <x v="3"/>
    <x v="3"/>
    <x v="1"/>
    <x v="2"/>
    <x v="1"/>
    <x v="1"/>
    <x v="0"/>
    <x v="239"/>
    <x v="88"/>
    <d v="2024-05-04T00:00:00"/>
    <x v="0"/>
    <x v="3"/>
    <s v="Physician Referral"/>
    <s v="Yes"/>
    <x v="1"/>
    <x v="0"/>
    <m/>
    <m/>
    <x v="0"/>
    <m/>
    <n v="0"/>
    <x v="3"/>
  </r>
  <r>
    <d v="2024-04-07T00:00:00"/>
    <x v="972"/>
    <n v="5"/>
    <n v="1"/>
    <n v="4"/>
    <n v="3"/>
    <n v="3"/>
    <n v="21"/>
    <x v="6"/>
    <x v="1"/>
    <x v="1"/>
    <x v="3"/>
    <x v="2"/>
    <x v="58"/>
    <x v="0"/>
    <x v="4"/>
    <x v="2"/>
    <x v="623"/>
    <x v="16"/>
    <m/>
    <x v="1"/>
    <x v="4"/>
    <s v="Emergency"/>
    <s v="Yes"/>
    <x v="1"/>
    <x v="0"/>
    <m/>
    <m/>
    <x v="1"/>
    <m/>
    <n v="30"/>
    <x v="3"/>
  </r>
  <r>
    <d v="2024-04-07T00:00:00"/>
    <x v="973"/>
    <n v="5"/>
    <n v="2"/>
    <n v="1"/>
    <n v="2"/>
    <n v="2"/>
    <n v="7"/>
    <x v="4"/>
    <x v="0"/>
    <x v="0"/>
    <x v="3"/>
    <x v="1"/>
    <x v="61"/>
    <x v="0"/>
    <x v="4"/>
    <x v="0"/>
    <x v="262"/>
    <x v="6"/>
    <d v="2024-05-04T00:00:00"/>
    <x v="0"/>
    <x v="3"/>
    <s v="Self-Referral"/>
    <s v="Yes"/>
    <x v="1"/>
    <x v="0"/>
    <m/>
    <m/>
    <x v="0"/>
    <n v="457.8"/>
    <n v="0"/>
    <x v="3"/>
  </r>
  <r>
    <d v="2024-04-07T00:00:00"/>
    <x v="974"/>
    <n v="5"/>
    <n v="4"/>
    <n v="5"/>
    <n v="5"/>
    <n v="3"/>
    <n v="3"/>
    <x v="8"/>
    <x v="3"/>
    <x v="2"/>
    <x v="3"/>
    <x v="2"/>
    <x v="46"/>
    <x v="1"/>
    <x v="4"/>
    <x v="0"/>
    <x v="585"/>
    <x v="46"/>
    <d v="2024-04-14T00:00:00"/>
    <x v="0"/>
    <x v="4"/>
    <s v="Self-Referral"/>
    <s v="No"/>
    <x v="0"/>
    <x v="0"/>
    <m/>
    <m/>
    <x v="0"/>
    <n v="694.4"/>
    <n v="0"/>
    <x v="3"/>
  </r>
  <r>
    <d v="2024-04-07T00:00:00"/>
    <x v="975"/>
    <n v="5"/>
    <n v="4"/>
    <n v="2"/>
    <n v="5"/>
    <n v="2"/>
    <n v="6"/>
    <x v="4"/>
    <x v="2"/>
    <x v="2"/>
    <x v="3"/>
    <x v="1"/>
    <x v="6"/>
    <x v="0"/>
    <x v="1"/>
    <x v="2"/>
    <x v="607"/>
    <x v="139"/>
    <m/>
    <x v="1"/>
    <x v="3"/>
    <s v="Physician Referral"/>
    <s v="No"/>
    <x v="0"/>
    <x v="1"/>
    <m/>
    <m/>
    <x v="2"/>
    <n v="266"/>
    <n v="50"/>
    <x v="3"/>
  </r>
  <r>
    <d v="2024-04-07T00:00:00"/>
    <x v="976"/>
    <n v="5"/>
    <n v="4"/>
    <n v="4"/>
    <n v="5"/>
    <n v="2"/>
    <n v="7"/>
    <x v="4"/>
    <x v="1"/>
    <x v="2"/>
    <x v="3"/>
    <x v="1"/>
    <x v="48"/>
    <x v="0"/>
    <x v="1"/>
    <x v="2"/>
    <x v="13"/>
    <x v="130"/>
    <m/>
    <x v="1"/>
    <x v="4"/>
    <s v="Physician Referral"/>
    <s v="No"/>
    <x v="0"/>
    <x v="0"/>
    <m/>
    <m/>
    <x v="3"/>
    <n v="492.8"/>
    <n v="10"/>
    <x v="3"/>
  </r>
  <r>
    <d v="2024-04-07T00:00:00"/>
    <x v="977"/>
    <n v="5"/>
    <n v="5"/>
    <n v="2"/>
    <n v="2"/>
    <n v="3"/>
    <n v="12"/>
    <x v="1"/>
    <x v="2"/>
    <x v="4"/>
    <x v="3"/>
    <x v="2"/>
    <x v="40"/>
    <x v="1"/>
    <x v="0"/>
    <x v="1"/>
    <x v="624"/>
    <x v="117"/>
    <m/>
    <x v="1"/>
    <x v="3"/>
    <s v="Emergency"/>
    <s v="No"/>
    <x v="0"/>
    <x v="1"/>
    <m/>
    <m/>
    <x v="3"/>
    <n v="758.8"/>
    <n v="10"/>
    <x v="3"/>
  </r>
  <r>
    <d v="2024-04-07T00:00:00"/>
    <x v="978"/>
    <n v="5"/>
    <n v="2"/>
    <n v="2"/>
    <n v="2"/>
    <n v="2"/>
    <n v="9"/>
    <x v="1"/>
    <x v="2"/>
    <x v="0"/>
    <x v="3"/>
    <x v="1"/>
    <x v="34"/>
    <x v="1"/>
    <x v="0"/>
    <x v="0"/>
    <x v="69"/>
    <x v="151"/>
    <d v="2024-04-19T00:00:00"/>
    <x v="0"/>
    <x v="4"/>
    <s v="Emergency"/>
    <s v="Yes"/>
    <x v="1"/>
    <x v="1"/>
    <m/>
    <m/>
    <x v="0"/>
    <n v="742.7"/>
    <n v="0"/>
    <x v="3"/>
  </r>
  <r>
    <d v="2024-04-08T00:00:00"/>
    <x v="979"/>
    <n v="5"/>
    <n v="2"/>
    <n v="1"/>
    <n v="2"/>
    <n v="1"/>
    <n v="16"/>
    <x v="2"/>
    <x v="0"/>
    <x v="0"/>
    <x v="3"/>
    <x v="0"/>
    <x v="57"/>
    <x v="1"/>
    <x v="4"/>
    <x v="0"/>
    <x v="311"/>
    <x v="97"/>
    <d v="2024-04-22T00:00:00"/>
    <x v="0"/>
    <x v="3"/>
    <s v="Self-Referral"/>
    <s v="No"/>
    <x v="0"/>
    <x v="1"/>
    <m/>
    <m/>
    <x v="0"/>
    <n v="91"/>
    <n v="0"/>
    <x v="3"/>
  </r>
  <r>
    <d v="2024-04-08T00:00:00"/>
    <x v="980"/>
    <n v="5"/>
    <n v="3"/>
    <n v="5"/>
    <n v="2"/>
    <n v="3"/>
    <n v="32"/>
    <x v="7"/>
    <x v="3"/>
    <x v="3"/>
    <x v="3"/>
    <x v="2"/>
    <x v="33"/>
    <x v="0"/>
    <x v="3"/>
    <x v="0"/>
    <x v="309"/>
    <x v="83"/>
    <d v="2024-04-27T00:00:00"/>
    <x v="0"/>
    <x v="4"/>
    <s v="Self-Referral"/>
    <s v="No"/>
    <x v="0"/>
    <x v="0"/>
    <m/>
    <m/>
    <x v="0"/>
    <n v="420.7"/>
    <n v="0"/>
    <x v="3"/>
  </r>
  <r>
    <d v="2024-04-08T00:00:00"/>
    <x v="981"/>
    <n v="5"/>
    <n v="2"/>
    <n v="1"/>
    <n v="2"/>
    <n v="3"/>
    <n v="32"/>
    <x v="7"/>
    <x v="0"/>
    <x v="0"/>
    <x v="3"/>
    <x v="2"/>
    <x v="25"/>
    <x v="0"/>
    <x v="0"/>
    <x v="1"/>
    <x v="625"/>
    <x v="121"/>
    <m/>
    <x v="1"/>
    <x v="3"/>
    <s v="Physician Referral"/>
    <s v="No"/>
    <x v="0"/>
    <x v="1"/>
    <m/>
    <m/>
    <x v="1"/>
    <n v="215.6"/>
    <n v="30"/>
    <x v="3"/>
  </r>
  <r>
    <d v="2024-04-08T00:00:00"/>
    <x v="982"/>
    <n v="5"/>
    <n v="2"/>
    <n v="4"/>
    <n v="2"/>
    <n v="1"/>
    <n v="33"/>
    <x v="9"/>
    <x v="1"/>
    <x v="0"/>
    <x v="3"/>
    <x v="0"/>
    <x v="18"/>
    <x v="1"/>
    <x v="1"/>
    <x v="0"/>
    <x v="528"/>
    <x v="91"/>
    <d v="2024-04-16T00:00:00"/>
    <x v="0"/>
    <x v="4"/>
    <s v="Emergency"/>
    <s v="No"/>
    <x v="0"/>
    <x v="0"/>
    <m/>
    <m/>
    <x v="0"/>
    <n v="240.8"/>
    <n v="0"/>
    <x v="3"/>
  </r>
  <r>
    <d v="2024-04-08T00:00:00"/>
    <x v="983"/>
    <n v="5"/>
    <n v="3"/>
    <n v="5"/>
    <n v="3"/>
    <n v="3"/>
    <n v="5"/>
    <x v="4"/>
    <x v="3"/>
    <x v="3"/>
    <x v="3"/>
    <x v="2"/>
    <x v="51"/>
    <x v="0"/>
    <x v="2"/>
    <x v="2"/>
    <x v="626"/>
    <x v="83"/>
    <m/>
    <x v="1"/>
    <x v="3"/>
    <s v="Self-Referral"/>
    <s v="Yes"/>
    <x v="1"/>
    <x v="1"/>
    <m/>
    <m/>
    <x v="3"/>
    <n v="373.8"/>
    <n v="10"/>
    <x v="3"/>
  </r>
  <r>
    <d v="2024-04-08T00:00:00"/>
    <x v="984"/>
    <n v="5"/>
    <n v="2"/>
    <n v="3"/>
    <n v="2"/>
    <n v="2"/>
    <n v="21"/>
    <x v="6"/>
    <x v="4"/>
    <x v="0"/>
    <x v="3"/>
    <x v="1"/>
    <x v="60"/>
    <x v="1"/>
    <x v="3"/>
    <x v="1"/>
    <x v="627"/>
    <x v="42"/>
    <m/>
    <x v="1"/>
    <x v="4"/>
    <s v="Physician Referral"/>
    <s v="Yes"/>
    <x v="1"/>
    <x v="0"/>
    <m/>
    <m/>
    <x v="2"/>
    <n v="571.9"/>
    <n v="50"/>
    <x v="3"/>
  </r>
  <r>
    <d v="2024-04-08T00:00:00"/>
    <x v="985"/>
    <n v="5"/>
    <n v="2"/>
    <n v="5"/>
    <n v="2"/>
    <n v="3"/>
    <n v="7"/>
    <x v="4"/>
    <x v="3"/>
    <x v="0"/>
    <x v="3"/>
    <x v="2"/>
    <x v="20"/>
    <x v="1"/>
    <x v="1"/>
    <x v="2"/>
    <x v="628"/>
    <x v="20"/>
    <m/>
    <x v="1"/>
    <x v="3"/>
    <s v="Emergency"/>
    <s v="Yes"/>
    <x v="1"/>
    <x v="0"/>
    <m/>
    <m/>
    <x v="3"/>
    <n v="201.6"/>
    <n v="10"/>
    <x v="3"/>
  </r>
  <r>
    <d v="2024-04-08T00:00:00"/>
    <x v="986"/>
    <n v="5"/>
    <n v="1"/>
    <n v="1"/>
    <n v="4"/>
    <n v="3"/>
    <n v="4"/>
    <x v="8"/>
    <x v="0"/>
    <x v="1"/>
    <x v="3"/>
    <x v="2"/>
    <x v="43"/>
    <x v="0"/>
    <x v="3"/>
    <x v="1"/>
    <x v="629"/>
    <x v="166"/>
    <m/>
    <x v="1"/>
    <x v="4"/>
    <s v="Emergency"/>
    <s v="No"/>
    <x v="0"/>
    <x v="1"/>
    <m/>
    <m/>
    <x v="2"/>
    <n v="596.4"/>
    <n v="50"/>
    <x v="3"/>
  </r>
  <r>
    <d v="2024-04-08T00:00:00"/>
    <x v="987"/>
    <n v="5"/>
    <n v="3"/>
    <n v="1"/>
    <n v="3"/>
    <n v="1"/>
    <n v="26"/>
    <x v="5"/>
    <x v="0"/>
    <x v="3"/>
    <x v="3"/>
    <x v="0"/>
    <x v="28"/>
    <x v="1"/>
    <x v="2"/>
    <x v="1"/>
    <x v="630"/>
    <x v="110"/>
    <m/>
    <x v="1"/>
    <x v="3"/>
    <s v="Emergency"/>
    <s v="No"/>
    <x v="0"/>
    <x v="1"/>
    <m/>
    <m/>
    <x v="3"/>
    <n v="781.2"/>
    <n v="10"/>
    <x v="3"/>
  </r>
  <r>
    <d v="2024-04-08T00:00:00"/>
    <x v="988"/>
    <n v="5"/>
    <n v="1"/>
    <n v="2"/>
    <n v="5"/>
    <n v="3"/>
    <n v="23"/>
    <x v="6"/>
    <x v="2"/>
    <x v="1"/>
    <x v="3"/>
    <x v="2"/>
    <x v="54"/>
    <x v="0"/>
    <x v="4"/>
    <x v="0"/>
    <x v="631"/>
    <x v="122"/>
    <m/>
    <x v="1"/>
    <x v="4"/>
    <s v="Physician Referral"/>
    <s v="Yes"/>
    <x v="1"/>
    <x v="0"/>
    <m/>
    <m/>
    <x v="2"/>
    <n v="603.4"/>
    <n v="50"/>
    <x v="3"/>
  </r>
  <r>
    <d v="2024-04-09T00:00:00"/>
    <x v="989"/>
    <n v="5"/>
    <n v="5"/>
    <n v="3"/>
    <n v="1"/>
    <n v="2"/>
    <n v="31"/>
    <x v="7"/>
    <x v="4"/>
    <x v="4"/>
    <x v="3"/>
    <x v="1"/>
    <x v="57"/>
    <x v="0"/>
    <x v="3"/>
    <x v="0"/>
    <x v="144"/>
    <x v="57"/>
    <m/>
    <x v="1"/>
    <x v="3"/>
    <s v="Emergency"/>
    <s v="No"/>
    <x v="0"/>
    <x v="1"/>
    <m/>
    <m/>
    <x v="2"/>
    <n v="667.1"/>
    <n v="50"/>
    <x v="3"/>
  </r>
  <r>
    <d v="2024-04-09T00:00:00"/>
    <x v="990"/>
    <n v="5"/>
    <n v="3"/>
    <n v="5"/>
    <n v="4"/>
    <n v="3"/>
    <n v="38"/>
    <x v="0"/>
    <x v="3"/>
    <x v="3"/>
    <x v="3"/>
    <x v="2"/>
    <x v="35"/>
    <x v="1"/>
    <x v="2"/>
    <x v="0"/>
    <x v="15"/>
    <x v="121"/>
    <d v="2024-04-23T00:00:00"/>
    <x v="0"/>
    <x v="4"/>
    <s v="Physician Referral"/>
    <s v="No"/>
    <x v="0"/>
    <x v="0"/>
    <m/>
    <m/>
    <x v="0"/>
    <n v="641.9"/>
    <n v="0"/>
    <x v="3"/>
  </r>
  <r>
    <d v="2024-04-09T00:00:00"/>
    <x v="991"/>
    <n v="5"/>
    <n v="2"/>
    <n v="3"/>
    <n v="2"/>
    <n v="3"/>
    <n v="16"/>
    <x v="2"/>
    <x v="4"/>
    <x v="0"/>
    <x v="3"/>
    <x v="2"/>
    <x v="60"/>
    <x v="0"/>
    <x v="2"/>
    <x v="0"/>
    <x v="565"/>
    <x v="135"/>
    <m/>
    <x v="1"/>
    <x v="3"/>
    <s v="Physician Referral"/>
    <s v="Yes"/>
    <x v="1"/>
    <x v="0"/>
    <m/>
    <m/>
    <x v="3"/>
    <n v="245"/>
    <n v="10"/>
    <x v="3"/>
  </r>
  <r>
    <d v="2024-04-09T00:00:00"/>
    <x v="992"/>
    <n v="5"/>
    <n v="2"/>
    <n v="2"/>
    <n v="2"/>
    <n v="1"/>
    <n v="14"/>
    <x v="2"/>
    <x v="2"/>
    <x v="0"/>
    <x v="3"/>
    <x v="0"/>
    <x v="23"/>
    <x v="1"/>
    <x v="3"/>
    <x v="0"/>
    <x v="262"/>
    <x v="152"/>
    <d v="2024-05-07T00:00:00"/>
    <x v="0"/>
    <x v="4"/>
    <s v="Physician Referral"/>
    <s v="No"/>
    <x v="0"/>
    <x v="0"/>
    <m/>
    <m/>
    <x v="0"/>
    <n v="432.6"/>
    <n v="0"/>
    <x v="3"/>
  </r>
  <r>
    <d v="2024-04-09T00:00:00"/>
    <x v="993"/>
    <n v="5"/>
    <n v="1"/>
    <n v="3"/>
    <n v="5"/>
    <n v="1"/>
    <n v="33"/>
    <x v="9"/>
    <x v="4"/>
    <x v="1"/>
    <x v="3"/>
    <x v="0"/>
    <x v="49"/>
    <x v="0"/>
    <x v="3"/>
    <x v="0"/>
    <x v="320"/>
    <x v="39"/>
    <d v="2024-04-16T00:00:00"/>
    <x v="0"/>
    <x v="3"/>
    <s v="Emergency"/>
    <s v="No"/>
    <x v="0"/>
    <x v="1"/>
    <m/>
    <m/>
    <x v="0"/>
    <n v="515.20000000000005"/>
    <n v="0"/>
    <x v="3"/>
  </r>
  <r>
    <d v="2024-04-09T00:00:00"/>
    <x v="994"/>
    <n v="5"/>
    <n v="1"/>
    <n v="3"/>
    <n v="1"/>
    <n v="3"/>
    <n v="8"/>
    <x v="4"/>
    <x v="4"/>
    <x v="1"/>
    <x v="3"/>
    <x v="2"/>
    <x v="56"/>
    <x v="0"/>
    <x v="3"/>
    <x v="0"/>
    <x v="43"/>
    <x v="154"/>
    <d v="2024-04-28T00:00:00"/>
    <x v="0"/>
    <x v="4"/>
    <s v="Self-Referral"/>
    <s v="No"/>
    <x v="0"/>
    <x v="0"/>
    <m/>
    <m/>
    <x v="0"/>
    <n v="429.1"/>
    <n v="0"/>
    <x v="3"/>
  </r>
  <r>
    <d v="2024-04-09T00:00:00"/>
    <x v="995"/>
    <n v="5"/>
    <n v="5"/>
    <n v="5"/>
    <n v="5"/>
    <n v="2"/>
    <n v="23"/>
    <x v="6"/>
    <x v="3"/>
    <x v="4"/>
    <x v="3"/>
    <x v="1"/>
    <x v="40"/>
    <x v="0"/>
    <x v="3"/>
    <x v="0"/>
    <x v="347"/>
    <x v="43"/>
    <d v="2024-04-16T00:00:00"/>
    <x v="0"/>
    <x v="3"/>
    <s v="Self-Referral"/>
    <s v="No"/>
    <x v="0"/>
    <x v="0"/>
    <m/>
    <m/>
    <x v="0"/>
    <n v="284.2"/>
    <n v="0"/>
    <x v="3"/>
  </r>
  <r>
    <d v="2024-04-09T00:00:00"/>
    <x v="996"/>
    <n v="5"/>
    <n v="5"/>
    <n v="3"/>
    <n v="5"/>
    <n v="1"/>
    <n v="1"/>
    <x v="8"/>
    <x v="4"/>
    <x v="4"/>
    <x v="3"/>
    <x v="0"/>
    <x v="59"/>
    <x v="1"/>
    <x v="4"/>
    <x v="0"/>
    <x v="322"/>
    <x v="114"/>
    <d v="2024-04-25T00:00:00"/>
    <x v="0"/>
    <x v="4"/>
    <s v="Physician Referral"/>
    <s v="No"/>
    <x v="0"/>
    <x v="0"/>
    <m/>
    <m/>
    <x v="0"/>
    <n v="427.7"/>
    <n v="0"/>
    <x v="3"/>
  </r>
  <r>
    <d v="2024-04-09T00:00:00"/>
    <x v="997"/>
    <n v="5"/>
    <n v="2"/>
    <n v="2"/>
    <n v="2"/>
    <n v="1"/>
    <n v="37"/>
    <x v="0"/>
    <x v="2"/>
    <x v="0"/>
    <x v="3"/>
    <x v="0"/>
    <x v="33"/>
    <x v="0"/>
    <x v="1"/>
    <x v="0"/>
    <x v="632"/>
    <x v="9"/>
    <m/>
    <x v="1"/>
    <x v="3"/>
    <s v="Physician Referral"/>
    <s v="No"/>
    <x v="0"/>
    <x v="0"/>
    <m/>
    <m/>
    <x v="2"/>
    <n v="172.2"/>
    <n v="50"/>
    <x v="3"/>
  </r>
  <r>
    <d v="2024-04-09T00:00:00"/>
    <x v="998"/>
    <n v="5"/>
    <n v="4"/>
    <n v="4"/>
    <n v="5"/>
    <n v="2"/>
    <n v="35"/>
    <x v="9"/>
    <x v="1"/>
    <x v="2"/>
    <x v="3"/>
    <x v="1"/>
    <x v="26"/>
    <x v="1"/>
    <x v="0"/>
    <x v="0"/>
    <x v="511"/>
    <x v="83"/>
    <d v="2024-04-20T00:00:00"/>
    <x v="0"/>
    <x v="4"/>
    <s v="Self-Referral"/>
    <s v="No"/>
    <x v="0"/>
    <x v="1"/>
    <m/>
    <m/>
    <x v="0"/>
    <n v="289.8"/>
    <n v="0"/>
    <x v="3"/>
  </r>
  <r>
    <d v="2024-04-10T00:00:00"/>
    <x v="999"/>
    <n v="5"/>
    <n v="5"/>
    <n v="4"/>
    <n v="2"/>
    <n v="1"/>
    <n v="18"/>
    <x v="3"/>
    <x v="1"/>
    <x v="4"/>
    <x v="3"/>
    <x v="0"/>
    <x v="11"/>
    <x v="0"/>
    <x v="4"/>
    <x v="0"/>
    <x v="633"/>
    <x v="145"/>
    <d v="2024-05-09T00:00:00"/>
    <x v="0"/>
    <x v="3"/>
    <s v="Emergency"/>
    <s v="No"/>
    <x v="0"/>
    <x v="1"/>
    <m/>
    <m/>
    <x v="0"/>
    <n v="459.9"/>
    <n v="0"/>
    <x v="3"/>
  </r>
  <r>
    <d v="2024-04-10T00:00:00"/>
    <x v="1000"/>
    <n v="5"/>
    <n v="2"/>
    <n v="1"/>
    <n v="2"/>
    <n v="3"/>
    <n v="33"/>
    <x v="9"/>
    <x v="0"/>
    <x v="0"/>
    <x v="3"/>
    <x v="2"/>
    <x v="7"/>
    <x v="0"/>
    <x v="3"/>
    <x v="0"/>
    <x v="634"/>
    <x v="116"/>
    <d v="2024-05-06T00:00:00"/>
    <x v="0"/>
    <x v="4"/>
    <s v="Self-Referral"/>
    <s v="No"/>
    <x v="0"/>
    <x v="1"/>
    <m/>
    <m/>
    <x v="0"/>
    <n v="269.5"/>
    <n v="0"/>
    <x v="3"/>
  </r>
  <r>
    <d v="2024-04-10T00:00:00"/>
    <x v="1001"/>
    <n v="5"/>
    <n v="5"/>
    <n v="4"/>
    <n v="1"/>
    <n v="1"/>
    <n v="17"/>
    <x v="3"/>
    <x v="1"/>
    <x v="4"/>
    <x v="3"/>
    <x v="0"/>
    <x v="44"/>
    <x v="1"/>
    <x v="2"/>
    <x v="1"/>
    <x v="635"/>
    <x v="152"/>
    <m/>
    <x v="1"/>
    <x v="3"/>
    <s v="Self-Referral"/>
    <s v="No"/>
    <x v="0"/>
    <x v="1"/>
    <m/>
    <m/>
    <x v="3"/>
    <n v="366.1"/>
    <n v="10"/>
    <x v="3"/>
  </r>
  <r>
    <d v="2024-04-10T00:00:00"/>
    <x v="1002"/>
    <n v="5"/>
    <n v="3"/>
    <n v="5"/>
    <n v="5"/>
    <n v="2"/>
    <n v="32"/>
    <x v="7"/>
    <x v="3"/>
    <x v="3"/>
    <x v="3"/>
    <x v="1"/>
    <x v="25"/>
    <x v="1"/>
    <x v="4"/>
    <x v="0"/>
    <x v="636"/>
    <x v="52"/>
    <d v="2024-04-29T00:00:00"/>
    <x v="0"/>
    <x v="4"/>
    <s v="Emergency"/>
    <s v="Yes"/>
    <x v="1"/>
    <x v="0"/>
    <m/>
    <m/>
    <x v="0"/>
    <n v="215.6"/>
    <n v="0"/>
    <x v="3"/>
  </r>
  <r>
    <d v="2024-04-10T00:00:00"/>
    <x v="1003"/>
    <n v="5"/>
    <n v="1"/>
    <n v="1"/>
    <n v="3"/>
    <n v="3"/>
    <n v="4"/>
    <x v="8"/>
    <x v="0"/>
    <x v="1"/>
    <x v="3"/>
    <x v="2"/>
    <x v="17"/>
    <x v="1"/>
    <x v="0"/>
    <x v="0"/>
    <x v="257"/>
    <x v="120"/>
    <d v="2024-04-21T00:00:00"/>
    <x v="0"/>
    <x v="3"/>
    <s v="Physician Referral"/>
    <s v="Yes"/>
    <x v="1"/>
    <x v="0"/>
    <m/>
    <m/>
    <x v="0"/>
    <n v="790.3"/>
    <n v="0"/>
    <x v="3"/>
  </r>
  <r>
    <d v="2024-04-10T00:00:00"/>
    <x v="1004"/>
    <n v="5"/>
    <n v="2"/>
    <n v="4"/>
    <n v="2"/>
    <n v="2"/>
    <n v="19"/>
    <x v="3"/>
    <x v="1"/>
    <x v="0"/>
    <x v="3"/>
    <x v="1"/>
    <x v="28"/>
    <x v="1"/>
    <x v="0"/>
    <x v="0"/>
    <x v="475"/>
    <x v="24"/>
    <d v="2024-04-26T00:00:00"/>
    <x v="0"/>
    <x v="4"/>
    <s v="Self-Referral"/>
    <s v="Yes"/>
    <x v="1"/>
    <x v="0"/>
    <m/>
    <m/>
    <x v="0"/>
    <n v="168.7"/>
    <n v="0"/>
    <x v="3"/>
  </r>
  <r>
    <d v="2024-04-10T00:00:00"/>
    <x v="1005"/>
    <n v="5"/>
    <n v="5"/>
    <n v="4"/>
    <n v="1"/>
    <n v="2"/>
    <n v="11"/>
    <x v="1"/>
    <x v="1"/>
    <x v="4"/>
    <x v="3"/>
    <x v="1"/>
    <x v="27"/>
    <x v="1"/>
    <x v="4"/>
    <x v="0"/>
    <x v="17"/>
    <x v="88"/>
    <d v="2024-04-19T00:00:00"/>
    <x v="0"/>
    <x v="3"/>
    <s v="Physician Referral"/>
    <s v="Yes"/>
    <x v="1"/>
    <x v="0"/>
    <m/>
    <m/>
    <x v="0"/>
    <n v="376.6"/>
    <n v="0"/>
    <x v="3"/>
  </r>
  <r>
    <d v="2024-04-10T00:00:00"/>
    <x v="1006"/>
    <n v="5"/>
    <n v="1"/>
    <n v="1"/>
    <n v="5"/>
    <n v="2"/>
    <n v="3"/>
    <x v="8"/>
    <x v="0"/>
    <x v="1"/>
    <x v="3"/>
    <x v="1"/>
    <x v="26"/>
    <x v="0"/>
    <x v="2"/>
    <x v="2"/>
    <x v="637"/>
    <x v="130"/>
    <m/>
    <x v="1"/>
    <x v="4"/>
    <s v="Emergency"/>
    <s v="No"/>
    <x v="0"/>
    <x v="0"/>
    <m/>
    <m/>
    <x v="1"/>
    <n v="292.60000000000002"/>
    <n v="30"/>
    <x v="3"/>
  </r>
  <r>
    <d v="2024-04-10T00:00:00"/>
    <x v="1007"/>
    <n v="5"/>
    <n v="4"/>
    <n v="5"/>
    <n v="5"/>
    <n v="2"/>
    <n v="6"/>
    <x v="4"/>
    <x v="3"/>
    <x v="2"/>
    <x v="3"/>
    <x v="1"/>
    <x v="58"/>
    <x v="0"/>
    <x v="2"/>
    <x v="0"/>
    <x v="486"/>
    <x v="53"/>
    <d v="2024-04-18T00:00:00"/>
    <x v="0"/>
    <x v="3"/>
    <s v="Emergency"/>
    <s v="Yes"/>
    <x v="1"/>
    <x v="0"/>
    <m/>
    <m/>
    <x v="0"/>
    <n v="529.20000000000005"/>
    <n v="0"/>
    <x v="3"/>
  </r>
  <r>
    <d v="2024-04-10T00:00:00"/>
    <x v="1008"/>
    <n v="5"/>
    <n v="5"/>
    <n v="1"/>
    <n v="2"/>
    <n v="1"/>
    <n v="5"/>
    <x v="4"/>
    <x v="0"/>
    <x v="4"/>
    <x v="3"/>
    <x v="0"/>
    <x v="23"/>
    <x v="1"/>
    <x v="2"/>
    <x v="0"/>
    <x v="638"/>
    <x v="6"/>
    <m/>
    <x v="1"/>
    <x v="4"/>
    <s v="Emergency"/>
    <s v="Yes"/>
    <x v="1"/>
    <x v="1"/>
    <m/>
    <m/>
    <x v="3"/>
    <n v="191.1"/>
    <n v="10"/>
    <x v="3"/>
  </r>
  <r>
    <d v="2024-04-11T00:00:00"/>
    <x v="1009"/>
    <n v="5"/>
    <n v="2"/>
    <n v="5"/>
    <n v="2"/>
    <n v="1"/>
    <n v="35"/>
    <x v="9"/>
    <x v="3"/>
    <x v="0"/>
    <x v="3"/>
    <x v="0"/>
    <x v="50"/>
    <x v="0"/>
    <x v="1"/>
    <x v="1"/>
    <x v="154"/>
    <x v="67"/>
    <m/>
    <x v="1"/>
    <x v="3"/>
    <s v="Emergency"/>
    <s v="Yes"/>
    <x v="1"/>
    <x v="0"/>
    <m/>
    <m/>
    <x v="3"/>
    <n v="697.9"/>
    <n v="10"/>
    <x v="3"/>
  </r>
  <r>
    <d v="2024-04-11T00:00:00"/>
    <x v="1010"/>
    <n v="5"/>
    <n v="3"/>
    <n v="5"/>
    <n v="4"/>
    <n v="1"/>
    <n v="32"/>
    <x v="7"/>
    <x v="3"/>
    <x v="3"/>
    <x v="3"/>
    <x v="0"/>
    <x v="55"/>
    <x v="0"/>
    <x v="2"/>
    <x v="0"/>
    <x v="639"/>
    <x v="100"/>
    <d v="2024-04-19T00:00:00"/>
    <x v="0"/>
    <x v="4"/>
    <s v="Emergency"/>
    <s v="Yes"/>
    <x v="1"/>
    <x v="0"/>
    <m/>
    <m/>
    <x v="0"/>
    <n v="270.2"/>
    <n v="0"/>
    <x v="3"/>
  </r>
  <r>
    <d v="2024-04-11T00:00:00"/>
    <x v="1011"/>
    <n v="5"/>
    <n v="1"/>
    <n v="2"/>
    <n v="4"/>
    <n v="1"/>
    <n v="17"/>
    <x v="3"/>
    <x v="2"/>
    <x v="1"/>
    <x v="3"/>
    <x v="0"/>
    <x v="46"/>
    <x v="0"/>
    <x v="0"/>
    <x v="0"/>
    <x v="640"/>
    <x v="140"/>
    <d v="2024-04-22T00:00:00"/>
    <x v="0"/>
    <x v="3"/>
    <s v="Physician Referral"/>
    <s v="Yes"/>
    <x v="1"/>
    <x v="0"/>
    <m/>
    <m/>
    <x v="0"/>
    <n v="385.7"/>
    <n v="0"/>
    <x v="3"/>
  </r>
  <r>
    <d v="2024-04-11T00:00:00"/>
    <x v="619"/>
    <n v="5"/>
    <n v="1"/>
    <n v="4"/>
    <n v="1"/>
    <n v="3"/>
    <n v="40"/>
    <x v="0"/>
    <x v="1"/>
    <x v="1"/>
    <x v="3"/>
    <x v="2"/>
    <x v="56"/>
    <x v="0"/>
    <x v="0"/>
    <x v="2"/>
    <x v="641"/>
    <x v="125"/>
    <m/>
    <x v="1"/>
    <x v="4"/>
    <s v="Emergency"/>
    <s v="No"/>
    <x v="0"/>
    <x v="1"/>
    <m/>
    <m/>
    <x v="3"/>
    <n v="651.70000000000005"/>
    <n v="10"/>
    <x v="3"/>
  </r>
  <r>
    <d v="2024-04-11T00:00:00"/>
    <x v="1012"/>
    <n v="5"/>
    <n v="3"/>
    <n v="4"/>
    <n v="4"/>
    <n v="1"/>
    <n v="25"/>
    <x v="5"/>
    <x v="1"/>
    <x v="3"/>
    <x v="3"/>
    <x v="0"/>
    <x v="7"/>
    <x v="1"/>
    <x v="3"/>
    <x v="0"/>
    <x v="285"/>
    <x v="145"/>
    <d v="2024-04-21T00:00:00"/>
    <x v="0"/>
    <x v="3"/>
    <s v="Physician Referral"/>
    <s v="Yes"/>
    <x v="1"/>
    <x v="0"/>
    <m/>
    <m/>
    <x v="0"/>
    <n v="368.2"/>
    <n v="0"/>
    <x v="3"/>
  </r>
  <r>
    <d v="2024-04-11T00:00:00"/>
    <x v="1013"/>
    <n v="5"/>
    <n v="2"/>
    <n v="3"/>
    <n v="2"/>
    <n v="2"/>
    <n v="25"/>
    <x v="5"/>
    <x v="4"/>
    <x v="0"/>
    <x v="3"/>
    <x v="1"/>
    <x v="53"/>
    <x v="0"/>
    <x v="3"/>
    <x v="0"/>
    <x v="203"/>
    <x v="78"/>
    <d v="2024-04-19T00:00:00"/>
    <x v="0"/>
    <x v="4"/>
    <s v="Emergency"/>
    <s v="No"/>
    <x v="0"/>
    <x v="0"/>
    <m/>
    <m/>
    <x v="0"/>
    <n v="506.8"/>
    <n v="0"/>
    <x v="3"/>
  </r>
  <r>
    <d v="2024-04-11T00:00:00"/>
    <x v="1014"/>
    <n v="5"/>
    <n v="4"/>
    <n v="1"/>
    <n v="5"/>
    <n v="3"/>
    <n v="17"/>
    <x v="3"/>
    <x v="0"/>
    <x v="2"/>
    <x v="3"/>
    <x v="2"/>
    <x v="35"/>
    <x v="0"/>
    <x v="0"/>
    <x v="0"/>
    <x v="642"/>
    <x v="121"/>
    <d v="2024-05-08T00:00:00"/>
    <x v="0"/>
    <x v="3"/>
    <s v="Physician Referral"/>
    <s v="No"/>
    <x v="0"/>
    <x v="0"/>
    <m/>
    <m/>
    <x v="0"/>
    <n v="555.1"/>
    <n v="0"/>
    <x v="3"/>
  </r>
  <r>
    <d v="2024-04-11T00:00:00"/>
    <x v="1015"/>
    <n v="5"/>
    <n v="3"/>
    <n v="2"/>
    <n v="5"/>
    <n v="1"/>
    <n v="31"/>
    <x v="7"/>
    <x v="2"/>
    <x v="3"/>
    <x v="3"/>
    <x v="0"/>
    <x v="48"/>
    <x v="0"/>
    <x v="2"/>
    <x v="1"/>
    <x v="643"/>
    <x v="132"/>
    <m/>
    <x v="1"/>
    <x v="4"/>
    <s v="Emergency"/>
    <s v="No"/>
    <x v="0"/>
    <x v="1"/>
    <m/>
    <m/>
    <x v="2"/>
    <n v="506.8"/>
    <n v="50"/>
    <x v="3"/>
  </r>
  <r>
    <d v="2024-04-11T00:00:00"/>
    <x v="1016"/>
    <n v="5"/>
    <n v="4"/>
    <n v="4"/>
    <n v="5"/>
    <n v="1"/>
    <n v="25"/>
    <x v="5"/>
    <x v="1"/>
    <x v="2"/>
    <x v="3"/>
    <x v="0"/>
    <x v="30"/>
    <x v="1"/>
    <x v="3"/>
    <x v="2"/>
    <x v="156"/>
    <x v="74"/>
    <m/>
    <x v="1"/>
    <x v="3"/>
    <s v="Emergency"/>
    <s v="No"/>
    <x v="0"/>
    <x v="0"/>
    <m/>
    <m/>
    <x v="2"/>
    <n v="695.8"/>
    <n v="50"/>
    <x v="3"/>
  </r>
  <r>
    <d v="2024-04-11T00:00:00"/>
    <x v="1017"/>
    <n v="5"/>
    <n v="2"/>
    <n v="3"/>
    <n v="2"/>
    <n v="3"/>
    <n v="5"/>
    <x v="4"/>
    <x v="4"/>
    <x v="0"/>
    <x v="3"/>
    <x v="2"/>
    <x v="47"/>
    <x v="0"/>
    <x v="0"/>
    <x v="0"/>
    <x v="288"/>
    <x v="154"/>
    <d v="2024-04-26T00:00:00"/>
    <x v="0"/>
    <x v="4"/>
    <s v="Physician Referral"/>
    <s v="Yes"/>
    <x v="1"/>
    <x v="0"/>
    <m/>
    <m/>
    <x v="0"/>
    <n v="606.20000000000005"/>
    <n v="0"/>
    <x v="3"/>
  </r>
  <r>
    <d v="2024-04-12T00:00:00"/>
    <x v="1018"/>
    <n v="5"/>
    <n v="5"/>
    <n v="2"/>
    <n v="5"/>
    <n v="1"/>
    <n v="29"/>
    <x v="7"/>
    <x v="2"/>
    <x v="4"/>
    <x v="3"/>
    <x v="0"/>
    <x v="57"/>
    <x v="0"/>
    <x v="2"/>
    <x v="0"/>
    <x v="644"/>
    <x v="54"/>
    <d v="2024-04-27T00:00:00"/>
    <x v="0"/>
    <x v="3"/>
    <s v="Self-Referral"/>
    <s v="No"/>
    <x v="0"/>
    <x v="1"/>
    <m/>
    <m/>
    <x v="0"/>
    <n v="590.79999999999995"/>
    <n v="0"/>
    <x v="3"/>
  </r>
  <r>
    <d v="2024-04-12T00:00:00"/>
    <x v="1019"/>
    <n v="5"/>
    <n v="5"/>
    <n v="5"/>
    <n v="4"/>
    <n v="2"/>
    <n v="20"/>
    <x v="3"/>
    <x v="3"/>
    <x v="4"/>
    <x v="3"/>
    <x v="1"/>
    <x v="52"/>
    <x v="1"/>
    <x v="1"/>
    <x v="2"/>
    <x v="291"/>
    <x v="54"/>
    <m/>
    <x v="1"/>
    <x v="4"/>
    <s v="Emergency"/>
    <s v="No"/>
    <x v="0"/>
    <x v="0"/>
    <m/>
    <m/>
    <x v="1"/>
    <n v="393.4"/>
    <n v="30"/>
    <x v="3"/>
  </r>
  <r>
    <d v="2024-04-12T00:00:00"/>
    <x v="1020"/>
    <n v="5"/>
    <n v="2"/>
    <n v="4"/>
    <n v="2"/>
    <n v="2"/>
    <n v="3"/>
    <x v="8"/>
    <x v="1"/>
    <x v="0"/>
    <x v="3"/>
    <x v="1"/>
    <x v="57"/>
    <x v="1"/>
    <x v="3"/>
    <x v="2"/>
    <x v="568"/>
    <x v="16"/>
    <m/>
    <x v="1"/>
    <x v="3"/>
    <s v="Physician Referral"/>
    <s v="No"/>
    <x v="0"/>
    <x v="1"/>
    <m/>
    <m/>
    <x v="3"/>
    <n v="164.5"/>
    <n v="10"/>
    <x v="3"/>
  </r>
  <r>
    <d v="2024-04-12T00:00:00"/>
    <x v="1021"/>
    <n v="5"/>
    <n v="4"/>
    <n v="1"/>
    <n v="5"/>
    <n v="2"/>
    <n v="30"/>
    <x v="7"/>
    <x v="0"/>
    <x v="2"/>
    <x v="3"/>
    <x v="1"/>
    <x v="21"/>
    <x v="0"/>
    <x v="2"/>
    <x v="2"/>
    <x v="627"/>
    <x v="111"/>
    <m/>
    <x v="1"/>
    <x v="4"/>
    <s v="Physician Referral"/>
    <s v="Yes"/>
    <x v="1"/>
    <x v="0"/>
    <m/>
    <m/>
    <x v="2"/>
    <n v="525.70000000000005"/>
    <n v="50"/>
    <x v="3"/>
  </r>
  <r>
    <d v="2024-04-12T00:00:00"/>
    <x v="1022"/>
    <n v="5"/>
    <n v="3"/>
    <n v="2"/>
    <n v="4"/>
    <n v="2"/>
    <n v="8"/>
    <x v="4"/>
    <x v="2"/>
    <x v="3"/>
    <x v="3"/>
    <x v="1"/>
    <x v="16"/>
    <x v="0"/>
    <x v="2"/>
    <x v="1"/>
    <x v="87"/>
    <x v="10"/>
    <m/>
    <x v="1"/>
    <x v="3"/>
    <s v="Self-Referral"/>
    <s v="No"/>
    <x v="0"/>
    <x v="1"/>
    <m/>
    <m/>
    <x v="3"/>
    <n v="553.70000000000005"/>
    <n v="10"/>
    <x v="3"/>
  </r>
  <r>
    <d v="2024-04-12T00:00:00"/>
    <x v="1023"/>
    <n v="5"/>
    <n v="2"/>
    <n v="3"/>
    <n v="2"/>
    <n v="1"/>
    <n v="1"/>
    <x v="8"/>
    <x v="4"/>
    <x v="0"/>
    <x v="3"/>
    <x v="0"/>
    <x v="13"/>
    <x v="1"/>
    <x v="3"/>
    <x v="0"/>
    <x v="645"/>
    <x v="58"/>
    <m/>
    <x v="1"/>
    <x v="4"/>
    <s v="Emergency"/>
    <s v="Yes"/>
    <x v="1"/>
    <x v="0"/>
    <m/>
    <m/>
    <x v="2"/>
    <n v="525"/>
    <n v="50"/>
    <x v="3"/>
  </r>
  <r>
    <d v="2024-04-12T00:00:00"/>
    <x v="1024"/>
    <n v="5"/>
    <n v="2"/>
    <n v="1"/>
    <n v="2"/>
    <n v="2"/>
    <n v="37"/>
    <x v="0"/>
    <x v="0"/>
    <x v="0"/>
    <x v="3"/>
    <x v="1"/>
    <x v="10"/>
    <x v="1"/>
    <x v="2"/>
    <x v="0"/>
    <x v="205"/>
    <x v="12"/>
    <m/>
    <x v="1"/>
    <x v="3"/>
    <s v="Self-Referral"/>
    <s v="Yes"/>
    <x v="1"/>
    <x v="0"/>
    <m/>
    <m/>
    <x v="3"/>
    <n v="243.6"/>
    <n v="10"/>
    <x v="3"/>
  </r>
  <r>
    <d v="2024-04-12T00:00:00"/>
    <x v="1025"/>
    <n v="5"/>
    <n v="5"/>
    <n v="5"/>
    <n v="5"/>
    <n v="1"/>
    <n v="34"/>
    <x v="9"/>
    <x v="3"/>
    <x v="4"/>
    <x v="3"/>
    <x v="0"/>
    <x v="37"/>
    <x v="1"/>
    <x v="4"/>
    <x v="0"/>
    <x v="91"/>
    <x v="77"/>
    <m/>
    <x v="1"/>
    <x v="4"/>
    <s v="Physician Referral"/>
    <s v="No"/>
    <x v="0"/>
    <x v="1"/>
    <m/>
    <m/>
    <x v="2"/>
    <n v="806.4"/>
    <n v="50"/>
    <x v="3"/>
  </r>
  <r>
    <d v="2024-04-12T00:00:00"/>
    <x v="1026"/>
    <n v="5"/>
    <n v="3"/>
    <n v="1"/>
    <n v="1"/>
    <n v="1"/>
    <n v="14"/>
    <x v="2"/>
    <x v="0"/>
    <x v="3"/>
    <x v="3"/>
    <x v="0"/>
    <x v="13"/>
    <x v="1"/>
    <x v="4"/>
    <x v="0"/>
    <x v="573"/>
    <x v="64"/>
    <d v="2024-04-27T00:00:00"/>
    <x v="0"/>
    <x v="3"/>
    <s v="Emergency"/>
    <s v="No"/>
    <x v="0"/>
    <x v="0"/>
    <m/>
    <m/>
    <x v="0"/>
    <n v="445.2"/>
    <n v="0"/>
    <x v="3"/>
  </r>
  <r>
    <d v="2024-04-12T00:00:00"/>
    <x v="1027"/>
    <n v="5"/>
    <n v="5"/>
    <n v="3"/>
    <n v="3"/>
    <n v="1"/>
    <n v="40"/>
    <x v="0"/>
    <x v="4"/>
    <x v="4"/>
    <x v="3"/>
    <x v="0"/>
    <x v="37"/>
    <x v="1"/>
    <x v="1"/>
    <x v="2"/>
    <x v="594"/>
    <x v="137"/>
    <m/>
    <x v="1"/>
    <x v="4"/>
    <s v="Self-Referral"/>
    <s v="No"/>
    <x v="0"/>
    <x v="0"/>
    <m/>
    <m/>
    <x v="3"/>
    <n v="247.1"/>
    <n v="10"/>
    <x v="3"/>
  </r>
  <r>
    <d v="2024-04-13T00:00:00"/>
    <x v="1028"/>
    <n v="5"/>
    <n v="4"/>
    <n v="5"/>
    <n v="5"/>
    <n v="1"/>
    <n v="1"/>
    <x v="8"/>
    <x v="3"/>
    <x v="2"/>
    <x v="3"/>
    <x v="0"/>
    <x v="51"/>
    <x v="1"/>
    <x v="0"/>
    <x v="0"/>
    <x v="328"/>
    <x v="163"/>
    <m/>
    <x v="1"/>
    <x v="3"/>
    <s v="Emergency"/>
    <s v="No"/>
    <x v="0"/>
    <x v="1"/>
    <m/>
    <m/>
    <x v="3"/>
    <n v="488.6"/>
    <n v="10"/>
    <x v="3"/>
  </r>
  <r>
    <d v="2024-04-13T00:00:00"/>
    <x v="1029"/>
    <n v="5"/>
    <n v="4"/>
    <n v="3"/>
    <n v="5"/>
    <n v="3"/>
    <n v="14"/>
    <x v="2"/>
    <x v="4"/>
    <x v="2"/>
    <x v="3"/>
    <x v="2"/>
    <x v="51"/>
    <x v="1"/>
    <x v="4"/>
    <x v="0"/>
    <x v="168"/>
    <x v="115"/>
    <d v="2024-04-23T00:00:00"/>
    <x v="0"/>
    <x v="4"/>
    <s v="Physician Referral"/>
    <s v="Yes"/>
    <x v="1"/>
    <x v="0"/>
    <m/>
    <m/>
    <x v="0"/>
    <n v="312.89999999999998"/>
    <n v="0"/>
    <x v="3"/>
  </r>
  <r>
    <d v="2024-04-13T00:00:00"/>
    <x v="1030"/>
    <n v="5"/>
    <n v="1"/>
    <n v="4"/>
    <n v="5"/>
    <n v="3"/>
    <n v="36"/>
    <x v="9"/>
    <x v="1"/>
    <x v="1"/>
    <x v="3"/>
    <x v="2"/>
    <x v="9"/>
    <x v="0"/>
    <x v="4"/>
    <x v="0"/>
    <x v="646"/>
    <x v="101"/>
    <d v="2024-04-27T00:00:00"/>
    <x v="0"/>
    <x v="3"/>
    <s v="Self-Referral"/>
    <s v="No"/>
    <x v="0"/>
    <x v="1"/>
    <m/>
    <m/>
    <x v="0"/>
    <n v="558.6"/>
    <n v="0"/>
    <x v="3"/>
  </r>
  <r>
    <d v="2024-04-13T00:00:00"/>
    <x v="1031"/>
    <n v="5"/>
    <n v="2"/>
    <n v="3"/>
    <n v="2"/>
    <n v="3"/>
    <n v="22"/>
    <x v="6"/>
    <x v="4"/>
    <x v="0"/>
    <x v="3"/>
    <x v="2"/>
    <x v="47"/>
    <x v="1"/>
    <x v="1"/>
    <x v="0"/>
    <x v="162"/>
    <x v="138"/>
    <d v="2024-05-07T00:00:00"/>
    <x v="0"/>
    <x v="4"/>
    <s v="Physician Referral"/>
    <s v="Yes"/>
    <x v="1"/>
    <x v="0"/>
    <m/>
    <m/>
    <x v="0"/>
    <n v="383.6"/>
    <n v="0"/>
    <x v="3"/>
  </r>
  <r>
    <d v="2024-04-13T00:00:00"/>
    <x v="1032"/>
    <n v="5"/>
    <n v="3"/>
    <n v="1"/>
    <n v="3"/>
    <n v="2"/>
    <n v="37"/>
    <x v="0"/>
    <x v="0"/>
    <x v="3"/>
    <x v="3"/>
    <x v="1"/>
    <x v="7"/>
    <x v="1"/>
    <x v="4"/>
    <x v="2"/>
    <x v="42"/>
    <x v="86"/>
    <m/>
    <x v="1"/>
    <x v="3"/>
    <s v="Physician Referral"/>
    <s v="Yes"/>
    <x v="1"/>
    <x v="1"/>
    <m/>
    <m/>
    <x v="2"/>
    <n v="667.8"/>
    <n v="50"/>
    <x v="3"/>
  </r>
  <r>
    <d v="2024-04-13T00:00:00"/>
    <x v="1033"/>
    <n v="5"/>
    <n v="3"/>
    <n v="4"/>
    <n v="4"/>
    <n v="1"/>
    <n v="5"/>
    <x v="4"/>
    <x v="1"/>
    <x v="3"/>
    <x v="3"/>
    <x v="0"/>
    <x v="42"/>
    <x v="0"/>
    <x v="4"/>
    <x v="1"/>
    <x v="647"/>
    <x v="127"/>
    <m/>
    <x v="1"/>
    <x v="4"/>
    <s v="Self-Referral"/>
    <s v="Yes"/>
    <x v="1"/>
    <x v="0"/>
    <m/>
    <m/>
    <x v="1"/>
    <n v="334.6"/>
    <n v="30"/>
    <x v="3"/>
  </r>
  <r>
    <d v="2024-04-13T00:00:00"/>
    <x v="1034"/>
    <n v="5"/>
    <n v="5"/>
    <n v="4"/>
    <n v="3"/>
    <n v="1"/>
    <n v="29"/>
    <x v="7"/>
    <x v="1"/>
    <x v="4"/>
    <x v="3"/>
    <x v="0"/>
    <x v="39"/>
    <x v="1"/>
    <x v="3"/>
    <x v="0"/>
    <x v="550"/>
    <x v="53"/>
    <d v="2024-04-28T00:00:00"/>
    <x v="0"/>
    <x v="3"/>
    <s v="Self-Referral"/>
    <s v="Yes"/>
    <x v="1"/>
    <x v="0"/>
    <m/>
    <m/>
    <x v="0"/>
    <n v="602"/>
    <n v="0"/>
    <x v="3"/>
  </r>
  <r>
    <d v="2024-04-13T00:00:00"/>
    <x v="1035"/>
    <n v="5"/>
    <n v="5"/>
    <n v="2"/>
    <n v="5"/>
    <n v="2"/>
    <n v="29"/>
    <x v="7"/>
    <x v="2"/>
    <x v="4"/>
    <x v="3"/>
    <x v="1"/>
    <x v="61"/>
    <x v="1"/>
    <x v="1"/>
    <x v="0"/>
    <x v="354"/>
    <x v="28"/>
    <d v="2024-04-22T00:00:00"/>
    <x v="0"/>
    <x v="4"/>
    <s v="Self-Referral"/>
    <s v="No"/>
    <x v="0"/>
    <x v="1"/>
    <m/>
    <m/>
    <x v="0"/>
    <n v="174.3"/>
    <n v="0"/>
    <x v="3"/>
  </r>
  <r>
    <d v="2024-04-13T00:00:00"/>
    <x v="1036"/>
    <n v="5"/>
    <n v="3"/>
    <n v="1"/>
    <n v="2"/>
    <n v="3"/>
    <n v="15"/>
    <x v="2"/>
    <x v="0"/>
    <x v="3"/>
    <x v="3"/>
    <x v="2"/>
    <x v="56"/>
    <x v="0"/>
    <x v="2"/>
    <x v="0"/>
    <x v="544"/>
    <x v="150"/>
    <d v="2024-04-25T00:00:00"/>
    <x v="0"/>
    <x v="3"/>
    <s v="Physician Referral"/>
    <s v="Yes"/>
    <x v="1"/>
    <x v="0"/>
    <m/>
    <m/>
    <x v="0"/>
    <n v="682.5"/>
    <n v="0"/>
    <x v="3"/>
  </r>
  <r>
    <d v="2024-04-13T00:00:00"/>
    <x v="1037"/>
    <n v="5"/>
    <n v="5"/>
    <n v="1"/>
    <n v="1"/>
    <n v="1"/>
    <n v="15"/>
    <x v="2"/>
    <x v="0"/>
    <x v="4"/>
    <x v="3"/>
    <x v="0"/>
    <x v="34"/>
    <x v="1"/>
    <x v="2"/>
    <x v="0"/>
    <x v="648"/>
    <x v="56"/>
    <m/>
    <x v="1"/>
    <x v="4"/>
    <s v="Emergency"/>
    <s v="Yes"/>
    <x v="1"/>
    <x v="1"/>
    <m/>
    <m/>
    <x v="3"/>
    <n v="267.39999999999998"/>
    <n v="10"/>
    <x v="3"/>
  </r>
  <r>
    <d v="2024-04-14T00:00:00"/>
    <x v="1038"/>
    <n v="5"/>
    <n v="1"/>
    <n v="5"/>
    <n v="2"/>
    <n v="2"/>
    <n v="15"/>
    <x v="2"/>
    <x v="3"/>
    <x v="1"/>
    <x v="3"/>
    <x v="1"/>
    <x v="54"/>
    <x v="0"/>
    <x v="0"/>
    <x v="0"/>
    <x v="649"/>
    <x v="50"/>
    <d v="2024-05-13T00:00:00"/>
    <x v="0"/>
    <x v="3"/>
    <s v="Emergency"/>
    <s v="No"/>
    <x v="0"/>
    <x v="1"/>
    <m/>
    <m/>
    <x v="0"/>
    <n v="498.4"/>
    <n v="0"/>
    <x v="3"/>
  </r>
  <r>
    <d v="2024-04-14T00:00:00"/>
    <x v="1039"/>
    <n v="5"/>
    <n v="2"/>
    <n v="3"/>
    <n v="2"/>
    <n v="3"/>
    <n v="20"/>
    <x v="3"/>
    <x v="4"/>
    <x v="0"/>
    <x v="3"/>
    <x v="2"/>
    <x v="58"/>
    <x v="0"/>
    <x v="0"/>
    <x v="0"/>
    <x v="185"/>
    <x v="132"/>
    <m/>
    <x v="1"/>
    <x v="4"/>
    <s v="Emergency"/>
    <s v="No"/>
    <x v="0"/>
    <x v="1"/>
    <m/>
    <m/>
    <x v="3"/>
    <n v="532.70000000000005"/>
    <n v="10"/>
    <x v="3"/>
  </r>
  <r>
    <d v="2024-04-14T00:00:00"/>
    <x v="1040"/>
    <n v="5"/>
    <n v="1"/>
    <n v="3"/>
    <n v="2"/>
    <n v="2"/>
    <n v="8"/>
    <x v="4"/>
    <x v="4"/>
    <x v="1"/>
    <x v="3"/>
    <x v="1"/>
    <x v="41"/>
    <x v="0"/>
    <x v="4"/>
    <x v="2"/>
    <x v="649"/>
    <x v="175"/>
    <m/>
    <x v="1"/>
    <x v="3"/>
    <s v="Emergency"/>
    <s v="No"/>
    <x v="0"/>
    <x v="0"/>
    <m/>
    <m/>
    <x v="1"/>
    <n v="468.3"/>
    <n v="30"/>
    <x v="3"/>
  </r>
  <r>
    <d v="2024-04-14T00:00:00"/>
    <x v="1041"/>
    <n v="5"/>
    <n v="4"/>
    <n v="1"/>
    <n v="5"/>
    <n v="2"/>
    <n v="14"/>
    <x v="2"/>
    <x v="0"/>
    <x v="2"/>
    <x v="3"/>
    <x v="1"/>
    <x v="32"/>
    <x v="0"/>
    <x v="4"/>
    <x v="1"/>
    <x v="650"/>
    <x v="25"/>
    <m/>
    <x v="1"/>
    <x v="4"/>
    <s v="Emergency"/>
    <s v="No"/>
    <x v="0"/>
    <x v="0"/>
    <m/>
    <m/>
    <x v="1"/>
    <n v="270.89999999999998"/>
    <n v="30"/>
    <x v="3"/>
  </r>
  <r>
    <d v="2024-04-14T00:00:00"/>
    <x v="1042"/>
    <n v="5"/>
    <n v="3"/>
    <n v="3"/>
    <n v="5"/>
    <n v="1"/>
    <n v="26"/>
    <x v="5"/>
    <x v="4"/>
    <x v="3"/>
    <x v="3"/>
    <x v="0"/>
    <x v="56"/>
    <x v="1"/>
    <x v="2"/>
    <x v="0"/>
    <x v="651"/>
    <x v="25"/>
    <m/>
    <x v="1"/>
    <x v="3"/>
    <s v="Emergency"/>
    <s v="Yes"/>
    <x v="1"/>
    <x v="0"/>
    <m/>
    <m/>
    <x v="3"/>
    <n v="415.1"/>
    <n v="10"/>
    <x v="3"/>
  </r>
  <r>
    <d v="2024-04-14T00:00:00"/>
    <x v="1043"/>
    <n v="5"/>
    <n v="1"/>
    <n v="1"/>
    <n v="4"/>
    <n v="3"/>
    <n v="36"/>
    <x v="9"/>
    <x v="0"/>
    <x v="1"/>
    <x v="3"/>
    <x v="2"/>
    <x v="26"/>
    <x v="0"/>
    <x v="1"/>
    <x v="0"/>
    <x v="652"/>
    <x v="130"/>
    <d v="2024-05-09T00:00:00"/>
    <x v="0"/>
    <x v="4"/>
    <s v="Self-Referral"/>
    <s v="Yes"/>
    <x v="1"/>
    <x v="1"/>
    <m/>
    <m/>
    <x v="0"/>
    <n v="569.79999999999995"/>
    <n v="0"/>
    <x v="3"/>
  </r>
  <r>
    <d v="2024-04-14T00:00:00"/>
    <x v="1044"/>
    <n v="5"/>
    <n v="1"/>
    <n v="4"/>
    <n v="2"/>
    <n v="3"/>
    <n v="14"/>
    <x v="2"/>
    <x v="1"/>
    <x v="1"/>
    <x v="3"/>
    <x v="2"/>
    <x v="15"/>
    <x v="0"/>
    <x v="3"/>
    <x v="0"/>
    <x v="393"/>
    <x v="86"/>
    <d v="2024-04-25T00:00:00"/>
    <x v="0"/>
    <x v="3"/>
    <s v="Emergency"/>
    <s v="Yes"/>
    <x v="1"/>
    <x v="1"/>
    <m/>
    <m/>
    <x v="0"/>
    <n v="631.4"/>
    <n v="0"/>
    <x v="3"/>
  </r>
  <r>
    <d v="2024-04-14T00:00:00"/>
    <x v="1045"/>
    <n v="5"/>
    <n v="5"/>
    <n v="3"/>
    <n v="3"/>
    <n v="1"/>
    <n v="28"/>
    <x v="5"/>
    <x v="4"/>
    <x v="4"/>
    <x v="3"/>
    <x v="0"/>
    <x v="59"/>
    <x v="1"/>
    <x v="0"/>
    <x v="0"/>
    <x v="159"/>
    <x v="108"/>
    <d v="2024-05-07T00:00:00"/>
    <x v="0"/>
    <x v="4"/>
    <s v="Physician Referral"/>
    <s v="Yes"/>
    <x v="1"/>
    <x v="1"/>
    <m/>
    <m/>
    <x v="0"/>
    <n v="424.2"/>
    <n v="0"/>
    <x v="3"/>
  </r>
  <r>
    <d v="2024-04-14T00:00:00"/>
    <x v="1046"/>
    <n v="5"/>
    <n v="5"/>
    <n v="3"/>
    <n v="5"/>
    <n v="3"/>
    <n v="19"/>
    <x v="3"/>
    <x v="4"/>
    <x v="4"/>
    <x v="3"/>
    <x v="2"/>
    <x v="50"/>
    <x v="0"/>
    <x v="4"/>
    <x v="1"/>
    <x v="653"/>
    <x v="68"/>
    <m/>
    <x v="1"/>
    <x v="3"/>
    <s v="Physician Referral"/>
    <s v="Yes"/>
    <x v="1"/>
    <x v="0"/>
    <m/>
    <m/>
    <x v="3"/>
    <n v="481.6"/>
    <n v="10"/>
    <x v="3"/>
  </r>
  <r>
    <d v="2024-04-14T00:00:00"/>
    <x v="1047"/>
    <n v="5"/>
    <n v="5"/>
    <n v="1"/>
    <n v="2"/>
    <n v="2"/>
    <n v="28"/>
    <x v="5"/>
    <x v="0"/>
    <x v="4"/>
    <x v="3"/>
    <x v="1"/>
    <x v="30"/>
    <x v="0"/>
    <x v="0"/>
    <x v="0"/>
    <x v="624"/>
    <x v="90"/>
    <d v="2024-05-09T00:00:00"/>
    <x v="0"/>
    <x v="4"/>
    <s v="Emergency"/>
    <s v="Yes"/>
    <x v="1"/>
    <x v="1"/>
    <m/>
    <m/>
    <x v="0"/>
    <n v="690.2"/>
    <n v="0"/>
    <x v="3"/>
  </r>
  <r>
    <d v="2024-04-15T00:00:00"/>
    <x v="1048"/>
    <n v="5"/>
    <n v="4"/>
    <n v="1"/>
    <n v="5"/>
    <n v="2"/>
    <n v="24"/>
    <x v="6"/>
    <x v="0"/>
    <x v="2"/>
    <x v="3"/>
    <x v="1"/>
    <x v="52"/>
    <x v="0"/>
    <x v="2"/>
    <x v="2"/>
    <x v="654"/>
    <x v="68"/>
    <m/>
    <x v="1"/>
    <x v="3"/>
    <s v="Physician Referral"/>
    <s v="No"/>
    <x v="0"/>
    <x v="0"/>
    <m/>
    <m/>
    <x v="3"/>
    <n v="246.4"/>
    <n v="10"/>
    <x v="3"/>
  </r>
  <r>
    <d v="2024-04-15T00:00:00"/>
    <x v="1049"/>
    <n v="5"/>
    <n v="1"/>
    <n v="5"/>
    <n v="1"/>
    <n v="2"/>
    <n v="22"/>
    <x v="6"/>
    <x v="3"/>
    <x v="1"/>
    <x v="3"/>
    <x v="1"/>
    <x v="5"/>
    <x v="0"/>
    <x v="1"/>
    <x v="0"/>
    <x v="362"/>
    <x v="8"/>
    <m/>
    <x v="1"/>
    <x v="4"/>
    <s v="Physician Referral"/>
    <s v="No"/>
    <x v="0"/>
    <x v="0"/>
    <m/>
    <m/>
    <x v="2"/>
    <n v="406"/>
    <n v="50"/>
    <x v="3"/>
  </r>
  <r>
    <d v="2024-04-15T00:00:00"/>
    <x v="1050"/>
    <n v="5"/>
    <n v="2"/>
    <n v="3"/>
    <n v="2"/>
    <n v="1"/>
    <n v="26"/>
    <x v="5"/>
    <x v="4"/>
    <x v="0"/>
    <x v="3"/>
    <x v="0"/>
    <x v="0"/>
    <x v="1"/>
    <x v="2"/>
    <x v="1"/>
    <x v="511"/>
    <x v="56"/>
    <m/>
    <x v="1"/>
    <x v="3"/>
    <s v="Emergency"/>
    <s v="Yes"/>
    <x v="1"/>
    <x v="0"/>
    <m/>
    <m/>
    <x v="2"/>
    <n v="361.2"/>
    <n v="50"/>
    <x v="3"/>
  </r>
  <r>
    <d v="2024-04-15T00:00:00"/>
    <x v="1051"/>
    <n v="5"/>
    <n v="5"/>
    <n v="2"/>
    <n v="2"/>
    <n v="3"/>
    <n v="8"/>
    <x v="4"/>
    <x v="2"/>
    <x v="4"/>
    <x v="3"/>
    <x v="2"/>
    <x v="44"/>
    <x v="0"/>
    <x v="3"/>
    <x v="0"/>
    <x v="550"/>
    <x v="31"/>
    <d v="2024-04-24T00:00:00"/>
    <x v="0"/>
    <x v="4"/>
    <s v="Self-Referral"/>
    <s v="Yes"/>
    <x v="1"/>
    <x v="0"/>
    <m/>
    <m/>
    <x v="0"/>
    <n v="562.1"/>
    <n v="0"/>
    <x v="3"/>
  </r>
  <r>
    <d v="2024-04-15T00:00:00"/>
    <x v="1052"/>
    <n v="5"/>
    <n v="4"/>
    <n v="1"/>
    <n v="5"/>
    <n v="1"/>
    <n v="17"/>
    <x v="3"/>
    <x v="0"/>
    <x v="2"/>
    <x v="3"/>
    <x v="0"/>
    <x v="8"/>
    <x v="1"/>
    <x v="1"/>
    <x v="0"/>
    <x v="373"/>
    <x v="113"/>
    <m/>
    <x v="1"/>
    <x v="3"/>
    <s v="Self-Referral"/>
    <s v="Yes"/>
    <x v="1"/>
    <x v="0"/>
    <m/>
    <m/>
    <x v="1"/>
    <n v="372.4"/>
    <n v="30"/>
    <x v="3"/>
  </r>
  <r>
    <d v="2024-04-15T00:00:00"/>
    <x v="1053"/>
    <n v="5"/>
    <n v="4"/>
    <n v="2"/>
    <n v="5"/>
    <n v="1"/>
    <n v="30"/>
    <x v="7"/>
    <x v="2"/>
    <x v="2"/>
    <x v="3"/>
    <x v="0"/>
    <x v="50"/>
    <x v="1"/>
    <x v="3"/>
    <x v="2"/>
    <x v="228"/>
    <x v="169"/>
    <m/>
    <x v="1"/>
    <x v="4"/>
    <s v="Emergency"/>
    <s v="Yes"/>
    <x v="1"/>
    <x v="0"/>
    <m/>
    <m/>
    <x v="2"/>
    <n v="675.5"/>
    <n v="50"/>
    <x v="3"/>
  </r>
  <r>
    <d v="2024-04-15T00:00:00"/>
    <x v="1054"/>
    <n v="5"/>
    <n v="5"/>
    <n v="4"/>
    <n v="3"/>
    <n v="1"/>
    <n v="28"/>
    <x v="5"/>
    <x v="1"/>
    <x v="4"/>
    <x v="3"/>
    <x v="0"/>
    <x v="49"/>
    <x v="0"/>
    <x v="3"/>
    <x v="0"/>
    <x v="576"/>
    <x v="147"/>
    <d v="2024-04-29T00:00:00"/>
    <x v="0"/>
    <x v="3"/>
    <s v="Self-Referral"/>
    <s v="Yes"/>
    <x v="1"/>
    <x v="0"/>
    <m/>
    <m/>
    <x v="0"/>
    <n v="653.79999999999995"/>
    <n v="0"/>
    <x v="3"/>
  </r>
  <r>
    <d v="2024-04-15T00:00:00"/>
    <x v="1055"/>
    <n v="5"/>
    <n v="3"/>
    <n v="4"/>
    <n v="5"/>
    <n v="1"/>
    <n v="2"/>
    <x v="8"/>
    <x v="1"/>
    <x v="3"/>
    <x v="3"/>
    <x v="0"/>
    <x v="49"/>
    <x v="0"/>
    <x v="1"/>
    <x v="0"/>
    <x v="603"/>
    <x v="31"/>
    <d v="2024-04-30T00:00:00"/>
    <x v="0"/>
    <x v="4"/>
    <s v="Self-Referral"/>
    <s v="No"/>
    <x v="0"/>
    <x v="0"/>
    <m/>
    <m/>
    <x v="0"/>
    <n v="578.9"/>
    <n v="0"/>
    <x v="3"/>
  </r>
  <r>
    <d v="2024-04-15T00:00:00"/>
    <x v="1056"/>
    <n v="5"/>
    <n v="1"/>
    <n v="2"/>
    <n v="2"/>
    <n v="3"/>
    <n v="9"/>
    <x v="1"/>
    <x v="2"/>
    <x v="1"/>
    <x v="3"/>
    <x v="2"/>
    <x v="16"/>
    <x v="0"/>
    <x v="3"/>
    <x v="0"/>
    <x v="425"/>
    <x v="1"/>
    <d v="2024-05-13T00:00:00"/>
    <x v="0"/>
    <x v="3"/>
    <s v="Emergency"/>
    <s v="No"/>
    <x v="0"/>
    <x v="1"/>
    <m/>
    <m/>
    <x v="0"/>
    <n v="453.6"/>
    <n v="0"/>
    <x v="3"/>
  </r>
  <r>
    <d v="2024-04-15T00:00:00"/>
    <x v="1057"/>
    <n v="5"/>
    <n v="5"/>
    <n v="4"/>
    <n v="5"/>
    <n v="2"/>
    <n v="34"/>
    <x v="9"/>
    <x v="1"/>
    <x v="4"/>
    <x v="3"/>
    <x v="1"/>
    <x v="28"/>
    <x v="0"/>
    <x v="0"/>
    <x v="1"/>
    <x v="655"/>
    <x v="112"/>
    <m/>
    <x v="1"/>
    <x v="4"/>
    <s v="Physician Referral"/>
    <s v="No"/>
    <x v="0"/>
    <x v="0"/>
    <m/>
    <m/>
    <x v="3"/>
    <n v="319.2"/>
    <n v="10"/>
    <x v="3"/>
  </r>
  <r>
    <d v="2024-04-16T00:00:00"/>
    <x v="1058"/>
    <n v="5"/>
    <n v="2"/>
    <n v="2"/>
    <n v="2"/>
    <n v="2"/>
    <n v="36"/>
    <x v="9"/>
    <x v="2"/>
    <x v="0"/>
    <x v="3"/>
    <x v="1"/>
    <x v="43"/>
    <x v="1"/>
    <x v="4"/>
    <x v="2"/>
    <x v="268"/>
    <x v="36"/>
    <m/>
    <x v="1"/>
    <x v="3"/>
    <s v="Self-Referral"/>
    <s v="Yes"/>
    <x v="1"/>
    <x v="0"/>
    <m/>
    <m/>
    <x v="1"/>
    <n v="294.7"/>
    <n v="30"/>
    <x v="3"/>
  </r>
  <r>
    <d v="2024-04-16T00:00:00"/>
    <x v="1059"/>
    <n v="5"/>
    <n v="1"/>
    <n v="5"/>
    <n v="1"/>
    <n v="2"/>
    <n v="8"/>
    <x v="4"/>
    <x v="3"/>
    <x v="1"/>
    <x v="3"/>
    <x v="1"/>
    <x v="24"/>
    <x v="1"/>
    <x v="1"/>
    <x v="0"/>
    <x v="532"/>
    <x v="73"/>
    <d v="2024-05-15T00:00:00"/>
    <x v="0"/>
    <x v="4"/>
    <s v="Emergency"/>
    <s v="Yes"/>
    <x v="1"/>
    <x v="1"/>
    <m/>
    <m/>
    <x v="0"/>
    <n v="216.3"/>
    <n v="0"/>
    <x v="3"/>
  </r>
  <r>
    <d v="2024-04-16T00:00:00"/>
    <x v="1060"/>
    <n v="5"/>
    <n v="4"/>
    <n v="5"/>
    <n v="5"/>
    <n v="3"/>
    <n v="13"/>
    <x v="2"/>
    <x v="3"/>
    <x v="2"/>
    <x v="3"/>
    <x v="2"/>
    <x v="56"/>
    <x v="1"/>
    <x v="2"/>
    <x v="0"/>
    <x v="656"/>
    <x v="10"/>
    <m/>
    <x v="1"/>
    <x v="3"/>
    <s v="Physician Referral"/>
    <s v="No"/>
    <x v="0"/>
    <x v="1"/>
    <m/>
    <m/>
    <x v="1"/>
    <n v="200.9"/>
    <n v="30"/>
    <x v="3"/>
  </r>
  <r>
    <d v="2024-04-16T00:00:00"/>
    <x v="1061"/>
    <n v="5"/>
    <n v="2"/>
    <n v="4"/>
    <n v="2"/>
    <n v="3"/>
    <n v="12"/>
    <x v="1"/>
    <x v="1"/>
    <x v="0"/>
    <x v="3"/>
    <x v="2"/>
    <x v="49"/>
    <x v="0"/>
    <x v="2"/>
    <x v="0"/>
    <x v="567"/>
    <x v="153"/>
    <m/>
    <x v="1"/>
    <x v="4"/>
    <s v="Self-Referral"/>
    <s v="Yes"/>
    <x v="1"/>
    <x v="1"/>
    <m/>
    <m/>
    <x v="1"/>
    <n v="196"/>
    <n v="30"/>
    <x v="3"/>
  </r>
  <r>
    <d v="2024-04-16T00:00:00"/>
    <x v="1062"/>
    <n v="5"/>
    <n v="1"/>
    <n v="2"/>
    <n v="1"/>
    <n v="3"/>
    <n v="29"/>
    <x v="7"/>
    <x v="2"/>
    <x v="1"/>
    <x v="3"/>
    <x v="2"/>
    <x v="19"/>
    <x v="1"/>
    <x v="4"/>
    <x v="0"/>
    <x v="346"/>
    <x v="170"/>
    <d v="2024-05-14T00:00:00"/>
    <x v="0"/>
    <x v="3"/>
    <s v="Emergency"/>
    <s v="Yes"/>
    <x v="1"/>
    <x v="1"/>
    <m/>
    <m/>
    <x v="0"/>
    <n v="278.60000000000002"/>
    <n v="0"/>
    <x v="3"/>
  </r>
  <r>
    <d v="2024-04-16T00:00:00"/>
    <x v="1063"/>
    <n v="5"/>
    <n v="2"/>
    <n v="2"/>
    <n v="2"/>
    <n v="2"/>
    <n v="20"/>
    <x v="3"/>
    <x v="2"/>
    <x v="0"/>
    <x v="3"/>
    <x v="1"/>
    <x v="57"/>
    <x v="0"/>
    <x v="2"/>
    <x v="0"/>
    <x v="273"/>
    <x v="144"/>
    <d v="2024-04-30T00:00:00"/>
    <x v="0"/>
    <x v="4"/>
    <s v="Self-Referral"/>
    <s v="Yes"/>
    <x v="1"/>
    <x v="1"/>
    <m/>
    <m/>
    <x v="0"/>
    <n v="315"/>
    <n v="0"/>
    <x v="3"/>
  </r>
  <r>
    <d v="2024-04-16T00:00:00"/>
    <x v="1064"/>
    <n v="5"/>
    <n v="4"/>
    <n v="2"/>
    <n v="5"/>
    <n v="3"/>
    <n v="24"/>
    <x v="6"/>
    <x v="2"/>
    <x v="2"/>
    <x v="3"/>
    <x v="2"/>
    <x v="20"/>
    <x v="0"/>
    <x v="4"/>
    <x v="0"/>
    <x v="657"/>
    <x v="79"/>
    <d v="2024-05-06T00:00:00"/>
    <x v="0"/>
    <x v="3"/>
    <s v="Self-Referral"/>
    <s v="Yes"/>
    <x v="1"/>
    <x v="1"/>
    <m/>
    <m/>
    <x v="0"/>
    <n v="182"/>
    <n v="0"/>
    <x v="3"/>
  </r>
  <r>
    <d v="2024-04-16T00:00:00"/>
    <x v="1065"/>
    <n v="5"/>
    <n v="5"/>
    <n v="4"/>
    <n v="2"/>
    <n v="2"/>
    <n v="14"/>
    <x v="2"/>
    <x v="1"/>
    <x v="4"/>
    <x v="3"/>
    <x v="1"/>
    <x v="20"/>
    <x v="0"/>
    <x v="0"/>
    <x v="0"/>
    <x v="264"/>
    <x v="1"/>
    <d v="2024-05-15T00:00:00"/>
    <x v="0"/>
    <x v="4"/>
    <s v="Emergency"/>
    <s v="No"/>
    <x v="0"/>
    <x v="1"/>
    <m/>
    <m/>
    <x v="0"/>
    <n v="595"/>
    <n v="0"/>
    <x v="3"/>
  </r>
  <r>
    <d v="2024-04-16T00:00:00"/>
    <x v="1066"/>
    <n v="5"/>
    <n v="2"/>
    <n v="2"/>
    <n v="2"/>
    <n v="2"/>
    <n v="22"/>
    <x v="6"/>
    <x v="2"/>
    <x v="0"/>
    <x v="3"/>
    <x v="1"/>
    <x v="28"/>
    <x v="0"/>
    <x v="2"/>
    <x v="0"/>
    <x v="658"/>
    <x v="51"/>
    <d v="2024-05-02T00:00:00"/>
    <x v="0"/>
    <x v="3"/>
    <s v="Physician Referral"/>
    <s v="Yes"/>
    <x v="1"/>
    <x v="1"/>
    <m/>
    <m/>
    <x v="0"/>
    <n v="330.4"/>
    <n v="0"/>
    <x v="3"/>
  </r>
  <r>
    <d v="2024-04-16T00:00:00"/>
    <x v="1067"/>
    <n v="5"/>
    <n v="5"/>
    <n v="1"/>
    <n v="3"/>
    <n v="1"/>
    <n v="29"/>
    <x v="7"/>
    <x v="0"/>
    <x v="4"/>
    <x v="3"/>
    <x v="0"/>
    <x v="36"/>
    <x v="0"/>
    <x v="2"/>
    <x v="0"/>
    <x v="659"/>
    <x v="141"/>
    <d v="2024-05-09T00:00:00"/>
    <x v="0"/>
    <x v="4"/>
    <s v="Emergency"/>
    <s v="No"/>
    <x v="0"/>
    <x v="1"/>
    <m/>
    <m/>
    <x v="0"/>
    <n v="535.5"/>
    <n v="0"/>
    <x v="3"/>
  </r>
  <r>
    <d v="2024-04-17T00:00:00"/>
    <x v="1068"/>
    <n v="5"/>
    <n v="4"/>
    <n v="2"/>
    <n v="5"/>
    <n v="3"/>
    <n v="10"/>
    <x v="1"/>
    <x v="2"/>
    <x v="2"/>
    <x v="3"/>
    <x v="2"/>
    <x v="47"/>
    <x v="1"/>
    <x v="0"/>
    <x v="0"/>
    <x v="508"/>
    <x v="2"/>
    <d v="2024-04-26T00:00:00"/>
    <x v="0"/>
    <x v="3"/>
    <s v="Physician Referral"/>
    <s v="Yes"/>
    <x v="1"/>
    <x v="1"/>
    <m/>
    <m/>
    <x v="0"/>
    <n v="649.6"/>
    <n v="0"/>
    <x v="3"/>
  </r>
  <r>
    <d v="2024-04-17T00:00:00"/>
    <x v="1069"/>
    <n v="5"/>
    <n v="4"/>
    <n v="1"/>
    <n v="5"/>
    <n v="1"/>
    <n v="7"/>
    <x v="4"/>
    <x v="0"/>
    <x v="2"/>
    <x v="3"/>
    <x v="0"/>
    <x v="53"/>
    <x v="1"/>
    <x v="2"/>
    <x v="0"/>
    <x v="545"/>
    <x v="103"/>
    <d v="2024-04-26T00:00:00"/>
    <x v="0"/>
    <x v="4"/>
    <s v="Emergency"/>
    <s v="No"/>
    <x v="0"/>
    <x v="1"/>
    <m/>
    <m/>
    <x v="0"/>
    <n v="373.8"/>
    <n v="0"/>
    <x v="3"/>
  </r>
  <r>
    <d v="2024-04-17T00:00:00"/>
    <x v="1070"/>
    <n v="5"/>
    <n v="2"/>
    <n v="5"/>
    <n v="2"/>
    <n v="3"/>
    <n v="37"/>
    <x v="0"/>
    <x v="3"/>
    <x v="0"/>
    <x v="3"/>
    <x v="2"/>
    <x v="33"/>
    <x v="0"/>
    <x v="2"/>
    <x v="2"/>
    <x v="561"/>
    <x v="88"/>
    <m/>
    <x v="1"/>
    <x v="3"/>
    <s v="Emergency"/>
    <s v="No"/>
    <x v="0"/>
    <x v="1"/>
    <m/>
    <m/>
    <x v="3"/>
    <n v="411.6"/>
    <n v="10"/>
    <x v="3"/>
  </r>
  <r>
    <d v="2024-04-17T00:00:00"/>
    <x v="1071"/>
    <n v="5"/>
    <n v="2"/>
    <n v="1"/>
    <n v="2"/>
    <n v="3"/>
    <n v="23"/>
    <x v="6"/>
    <x v="0"/>
    <x v="0"/>
    <x v="3"/>
    <x v="2"/>
    <x v="10"/>
    <x v="1"/>
    <x v="0"/>
    <x v="0"/>
    <x v="487"/>
    <x v="139"/>
    <m/>
    <x v="1"/>
    <x v="4"/>
    <s v="Self-Referral"/>
    <s v="Yes"/>
    <x v="1"/>
    <x v="1"/>
    <m/>
    <m/>
    <x v="1"/>
    <n v="232.4"/>
    <n v="30"/>
    <x v="3"/>
  </r>
  <r>
    <d v="2024-04-17T00:00:00"/>
    <x v="1072"/>
    <n v="5"/>
    <n v="4"/>
    <n v="5"/>
    <n v="5"/>
    <n v="1"/>
    <n v="9"/>
    <x v="1"/>
    <x v="3"/>
    <x v="2"/>
    <x v="3"/>
    <x v="0"/>
    <x v="3"/>
    <x v="0"/>
    <x v="0"/>
    <x v="0"/>
    <x v="660"/>
    <x v="79"/>
    <m/>
    <x v="1"/>
    <x v="3"/>
    <s v="Physician Referral"/>
    <s v="No"/>
    <x v="0"/>
    <x v="1"/>
    <m/>
    <m/>
    <x v="2"/>
    <n v="436.1"/>
    <n v="50"/>
    <x v="3"/>
  </r>
  <r>
    <d v="2024-04-17T00:00:00"/>
    <x v="1073"/>
    <n v="5"/>
    <n v="2"/>
    <n v="4"/>
    <n v="2"/>
    <n v="3"/>
    <n v="27"/>
    <x v="5"/>
    <x v="1"/>
    <x v="0"/>
    <x v="3"/>
    <x v="2"/>
    <x v="37"/>
    <x v="0"/>
    <x v="0"/>
    <x v="0"/>
    <x v="102"/>
    <x v="140"/>
    <m/>
    <x v="1"/>
    <x v="4"/>
    <s v="Physician Referral"/>
    <s v="No"/>
    <x v="0"/>
    <x v="1"/>
    <m/>
    <m/>
    <x v="2"/>
    <n v="608.29999999999995"/>
    <n v="50"/>
    <x v="3"/>
  </r>
  <r>
    <d v="2024-04-17T00:00:00"/>
    <x v="1074"/>
    <n v="5"/>
    <n v="2"/>
    <n v="5"/>
    <n v="2"/>
    <n v="3"/>
    <n v="38"/>
    <x v="0"/>
    <x v="3"/>
    <x v="0"/>
    <x v="3"/>
    <x v="2"/>
    <x v="7"/>
    <x v="0"/>
    <x v="2"/>
    <x v="1"/>
    <x v="661"/>
    <x v="25"/>
    <m/>
    <x v="1"/>
    <x v="3"/>
    <s v="Physician Referral"/>
    <s v="No"/>
    <x v="0"/>
    <x v="1"/>
    <m/>
    <m/>
    <x v="2"/>
    <n v="717.5"/>
    <n v="50"/>
    <x v="3"/>
  </r>
  <r>
    <d v="2024-04-17T00:00:00"/>
    <x v="1075"/>
    <n v="5"/>
    <n v="2"/>
    <n v="5"/>
    <n v="2"/>
    <n v="3"/>
    <n v="22"/>
    <x v="6"/>
    <x v="3"/>
    <x v="0"/>
    <x v="3"/>
    <x v="2"/>
    <x v="42"/>
    <x v="1"/>
    <x v="4"/>
    <x v="0"/>
    <x v="203"/>
    <x v="85"/>
    <m/>
    <x v="1"/>
    <x v="4"/>
    <s v="Self-Referral"/>
    <s v="No"/>
    <x v="0"/>
    <x v="1"/>
    <m/>
    <m/>
    <x v="1"/>
    <n v="525"/>
    <n v="30"/>
    <x v="3"/>
  </r>
  <r>
    <d v="2024-04-17T00:00:00"/>
    <x v="1076"/>
    <n v="5"/>
    <n v="2"/>
    <n v="2"/>
    <n v="2"/>
    <n v="2"/>
    <n v="20"/>
    <x v="3"/>
    <x v="2"/>
    <x v="0"/>
    <x v="3"/>
    <x v="1"/>
    <x v="18"/>
    <x v="0"/>
    <x v="4"/>
    <x v="2"/>
    <x v="386"/>
    <x v="46"/>
    <m/>
    <x v="1"/>
    <x v="3"/>
    <s v="Emergency"/>
    <s v="No"/>
    <x v="0"/>
    <x v="1"/>
    <m/>
    <m/>
    <x v="1"/>
    <n v="531.29999999999995"/>
    <n v="30"/>
    <x v="3"/>
  </r>
  <r>
    <d v="2024-04-17T00:00:00"/>
    <x v="1077"/>
    <n v="5"/>
    <n v="1"/>
    <n v="3"/>
    <n v="5"/>
    <n v="2"/>
    <n v="35"/>
    <x v="9"/>
    <x v="4"/>
    <x v="1"/>
    <x v="3"/>
    <x v="1"/>
    <x v="11"/>
    <x v="0"/>
    <x v="1"/>
    <x v="0"/>
    <x v="72"/>
    <x v="18"/>
    <m/>
    <x v="1"/>
    <x v="4"/>
    <s v="Self-Referral"/>
    <s v="Yes"/>
    <x v="1"/>
    <x v="1"/>
    <m/>
    <m/>
    <x v="2"/>
    <n v="151.19999999999999"/>
    <n v="50"/>
    <x v="3"/>
  </r>
  <r>
    <d v="2024-04-18T00:00:00"/>
    <x v="1078"/>
    <n v="5"/>
    <n v="4"/>
    <n v="5"/>
    <n v="5"/>
    <n v="3"/>
    <n v="40"/>
    <x v="0"/>
    <x v="3"/>
    <x v="2"/>
    <x v="3"/>
    <x v="2"/>
    <x v="34"/>
    <x v="1"/>
    <x v="1"/>
    <x v="1"/>
    <x v="194"/>
    <x v="89"/>
    <m/>
    <x v="1"/>
    <x v="3"/>
    <s v="Emergency"/>
    <s v="No"/>
    <x v="0"/>
    <x v="1"/>
    <m/>
    <m/>
    <x v="2"/>
    <n v="606.9"/>
    <n v="50"/>
    <x v="3"/>
  </r>
  <r>
    <d v="2024-04-18T00:00:00"/>
    <x v="1079"/>
    <n v="5"/>
    <n v="4"/>
    <n v="1"/>
    <n v="5"/>
    <n v="1"/>
    <n v="25"/>
    <x v="5"/>
    <x v="0"/>
    <x v="2"/>
    <x v="3"/>
    <x v="0"/>
    <x v="0"/>
    <x v="1"/>
    <x v="2"/>
    <x v="1"/>
    <x v="544"/>
    <x v="52"/>
    <m/>
    <x v="1"/>
    <x v="4"/>
    <s v="Emergency"/>
    <s v="Yes"/>
    <x v="1"/>
    <x v="1"/>
    <m/>
    <m/>
    <x v="1"/>
    <n v="641.9"/>
    <n v="30"/>
    <x v="3"/>
  </r>
  <r>
    <d v="2024-04-18T00:00:00"/>
    <x v="1080"/>
    <n v="5"/>
    <n v="3"/>
    <n v="4"/>
    <n v="4"/>
    <n v="2"/>
    <n v="31"/>
    <x v="7"/>
    <x v="1"/>
    <x v="3"/>
    <x v="3"/>
    <x v="1"/>
    <x v="21"/>
    <x v="1"/>
    <x v="2"/>
    <x v="1"/>
    <x v="304"/>
    <x v="165"/>
    <m/>
    <x v="1"/>
    <x v="3"/>
    <s v="Emergency"/>
    <s v="No"/>
    <x v="0"/>
    <x v="1"/>
    <m/>
    <m/>
    <x v="1"/>
    <n v="611.79999999999995"/>
    <n v="30"/>
    <x v="3"/>
  </r>
  <r>
    <d v="2024-04-18T00:00:00"/>
    <x v="1081"/>
    <n v="5"/>
    <n v="5"/>
    <n v="1"/>
    <n v="3"/>
    <n v="2"/>
    <n v="4"/>
    <x v="8"/>
    <x v="0"/>
    <x v="4"/>
    <x v="3"/>
    <x v="1"/>
    <x v="22"/>
    <x v="0"/>
    <x v="4"/>
    <x v="0"/>
    <x v="662"/>
    <x v="131"/>
    <d v="2024-04-27T00:00:00"/>
    <x v="0"/>
    <x v="4"/>
    <s v="Emergency"/>
    <s v="No"/>
    <x v="0"/>
    <x v="1"/>
    <m/>
    <m/>
    <x v="0"/>
    <n v="242.2"/>
    <n v="0"/>
    <x v="3"/>
  </r>
  <r>
    <d v="2024-04-18T00:00:00"/>
    <x v="1082"/>
    <n v="5"/>
    <n v="3"/>
    <n v="4"/>
    <n v="4"/>
    <n v="3"/>
    <n v="25"/>
    <x v="5"/>
    <x v="1"/>
    <x v="3"/>
    <x v="3"/>
    <x v="2"/>
    <x v="50"/>
    <x v="0"/>
    <x v="3"/>
    <x v="2"/>
    <x v="431"/>
    <x v="76"/>
    <m/>
    <x v="1"/>
    <x v="3"/>
    <s v="Emergency"/>
    <s v="Yes"/>
    <x v="1"/>
    <x v="1"/>
    <m/>
    <m/>
    <x v="1"/>
    <n v="450.1"/>
    <n v="30"/>
    <x v="3"/>
  </r>
  <r>
    <d v="2024-04-18T00:00:00"/>
    <x v="1083"/>
    <n v="5"/>
    <n v="2"/>
    <n v="1"/>
    <n v="2"/>
    <n v="2"/>
    <n v="31"/>
    <x v="7"/>
    <x v="0"/>
    <x v="0"/>
    <x v="3"/>
    <x v="1"/>
    <x v="21"/>
    <x v="1"/>
    <x v="1"/>
    <x v="0"/>
    <x v="663"/>
    <x v="158"/>
    <d v="2024-04-28T00:00:00"/>
    <x v="0"/>
    <x v="4"/>
    <s v="Self-Referral"/>
    <s v="No"/>
    <x v="0"/>
    <x v="1"/>
    <m/>
    <m/>
    <x v="0"/>
    <n v="594.29999999999995"/>
    <n v="0"/>
    <x v="3"/>
  </r>
  <r>
    <d v="2024-04-18T00:00:00"/>
    <x v="1084"/>
    <n v="5"/>
    <n v="2"/>
    <n v="5"/>
    <n v="2"/>
    <n v="1"/>
    <n v="32"/>
    <x v="7"/>
    <x v="3"/>
    <x v="0"/>
    <x v="3"/>
    <x v="0"/>
    <x v="43"/>
    <x v="0"/>
    <x v="4"/>
    <x v="2"/>
    <x v="518"/>
    <x v="170"/>
    <m/>
    <x v="1"/>
    <x v="3"/>
    <s v="Physician Referral"/>
    <s v="No"/>
    <x v="0"/>
    <x v="1"/>
    <m/>
    <m/>
    <x v="2"/>
    <n v="385"/>
    <n v="50"/>
    <x v="3"/>
  </r>
  <r>
    <d v="2024-04-18T00:00:00"/>
    <x v="1085"/>
    <n v="5"/>
    <n v="1"/>
    <n v="3"/>
    <n v="4"/>
    <n v="1"/>
    <n v="11"/>
    <x v="1"/>
    <x v="4"/>
    <x v="1"/>
    <x v="3"/>
    <x v="0"/>
    <x v="50"/>
    <x v="1"/>
    <x v="2"/>
    <x v="0"/>
    <x v="664"/>
    <x v="139"/>
    <d v="2024-05-11T00:00:00"/>
    <x v="0"/>
    <x v="4"/>
    <s v="Emergency"/>
    <s v="No"/>
    <x v="0"/>
    <x v="1"/>
    <m/>
    <m/>
    <x v="0"/>
    <n v="444.5"/>
    <n v="0"/>
    <x v="3"/>
  </r>
  <r>
    <d v="2024-04-18T00:00:00"/>
    <x v="1086"/>
    <n v="5"/>
    <n v="1"/>
    <n v="5"/>
    <n v="3"/>
    <n v="1"/>
    <n v="35"/>
    <x v="9"/>
    <x v="3"/>
    <x v="1"/>
    <x v="3"/>
    <x v="0"/>
    <x v="40"/>
    <x v="1"/>
    <x v="1"/>
    <x v="1"/>
    <x v="363"/>
    <x v="69"/>
    <m/>
    <x v="1"/>
    <x v="3"/>
    <s v="Self-Referral"/>
    <s v="Yes"/>
    <x v="1"/>
    <x v="1"/>
    <m/>
    <m/>
    <x v="3"/>
    <n v="200.9"/>
    <n v="10"/>
    <x v="3"/>
  </r>
  <r>
    <d v="2024-04-18T00:00:00"/>
    <x v="1087"/>
    <n v="5"/>
    <n v="1"/>
    <n v="2"/>
    <n v="2"/>
    <n v="1"/>
    <n v="24"/>
    <x v="6"/>
    <x v="2"/>
    <x v="1"/>
    <x v="3"/>
    <x v="0"/>
    <x v="20"/>
    <x v="0"/>
    <x v="1"/>
    <x v="0"/>
    <x v="364"/>
    <x v="82"/>
    <d v="2024-05-08T00:00:00"/>
    <x v="0"/>
    <x v="4"/>
    <s v="Self-Referral"/>
    <s v="Yes"/>
    <x v="1"/>
    <x v="1"/>
    <m/>
    <m/>
    <x v="0"/>
    <n v="685.3"/>
    <n v="0"/>
    <x v="3"/>
  </r>
  <r>
    <d v="2024-04-19T00:00:00"/>
    <x v="1088"/>
    <n v="5"/>
    <n v="1"/>
    <n v="1"/>
    <n v="1"/>
    <n v="2"/>
    <n v="38"/>
    <x v="0"/>
    <x v="0"/>
    <x v="1"/>
    <x v="3"/>
    <x v="1"/>
    <x v="3"/>
    <x v="0"/>
    <x v="1"/>
    <x v="0"/>
    <x v="442"/>
    <x v="84"/>
    <m/>
    <x v="1"/>
    <x v="3"/>
    <s v="Self-Referral"/>
    <s v="No"/>
    <x v="0"/>
    <x v="1"/>
    <m/>
    <m/>
    <x v="2"/>
    <n v="501.9"/>
    <n v="50"/>
    <x v="3"/>
  </r>
  <r>
    <d v="2024-04-19T00:00:00"/>
    <x v="1089"/>
    <n v="5"/>
    <n v="1"/>
    <n v="3"/>
    <n v="4"/>
    <n v="2"/>
    <n v="14"/>
    <x v="2"/>
    <x v="4"/>
    <x v="1"/>
    <x v="3"/>
    <x v="1"/>
    <x v="27"/>
    <x v="1"/>
    <x v="2"/>
    <x v="0"/>
    <x v="425"/>
    <x v="9"/>
    <d v="2024-04-27T00:00:00"/>
    <x v="0"/>
    <x v="4"/>
    <s v="Self-Referral"/>
    <s v="Yes"/>
    <x v="1"/>
    <x v="1"/>
    <m/>
    <m/>
    <x v="0"/>
    <n v="519.4"/>
    <n v="0"/>
    <x v="3"/>
  </r>
  <r>
    <d v="2024-04-19T00:00:00"/>
    <x v="1090"/>
    <n v="5"/>
    <n v="1"/>
    <n v="1"/>
    <n v="4"/>
    <n v="1"/>
    <n v="40"/>
    <x v="0"/>
    <x v="0"/>
    <x v="1"/>
    <x v="3"/>
    <x v="0"/>
    <x v="34"/>
    <x v="1"/>
    <x v="4"/>
    <x v="0"/>
    <x v="665"/>
    <x v="33"/>
    <m/>
    <x v="1"/>
    <x v="3"/>
    <s v="Self-Referral"/>
    <s v="No"/>
    <x v="0"/>
    <x v="1"/>
    <m/>
    <m/>
    <x v="3"/>
    <n v="303.10000000000002"/>
    <n v="10"/>
    <x v="3"/>
  </r>
  <r>
    <d v="2024-04-19T00:00:00"/>
    <x v="1091"/>
    <n v="5"/>
    <n v="1"/>
    <n v="2"/>
    <n v="1"/>
    <n v="2"/>
    <n v="33"/>
    <x v="9"/>
    <x v="2"/>
    <x v="1"/>
    <x v="3"/>
    <x v="1"/>
    <x v="50"/>
    <x v="1"/>
    <x v="3"/>
    <x v="0"/>
    <x v="614"/>
    <x v="6"/>
    <d v="2024-05-07T00:00:00"/>
    <x v="0"/>
    <x v="4"/>
    <s v="Emergency"/>
    <s v="Yes"/>
    <x v="1"/>
    <x v="1"/>
    <m/>
    <m/>
    <x v="0"/>
    <n v="580.29999999999995"/>
    <n v="0"/>
    <x v="3"/>
  </r>
  <r>
    <d v="2024-04-19T00:00:00"/>
    <x v="1092"/>
    <n v="5"/>
    <n v="1"/>
    <n v="2"/>
    <n v="1"/>
    <n v="3"/>
    <n v="40"/>
    <x v="0"/>
    <x v="2"/>
    <x v="1"/>
    <x v="3"/>
    <x v="2"/>
    <x v="1"/>
    <x v="1"/>
    <x v="2"/>
    <x v="0"/>
    <x v="113"/>
    <x v="107"/>
    <m/>
    <x v="1"/>
    <x v="3"/>
    <s v="Physician Referral"/>
    <s v="Yes"/>
    <x v="1"/>
    <x v="1"/>
    <m/>
    <m/>
    <x v="3"/>
    <n v="527.79999999999995"/>
    <n v="10"/>
    <x v="3"/>
  </r>
  <r>
    <d v="2024-04-19T00:00:00"/>
    <x v="1093"/>
    <n v="5"/>
    <n v="1"/>
    <n v="2"/>
    <n v="2"/>
    <n v="3"/>
    <n v="32"/>
    <x v="7"/>
    <x v="2"/>
    <x v="1"/>
    <x v="3"/>
    <x v="2"/>
    <x v="36"/>
    <x v="0"/>
    <x v="1"/>
    <x v="0"/>
    <x v="657"/>
    <x v="174"/>
    <d v="2024-04-30T00:00:00"/>
    <x v="0"/>
    <x v="4"/>
    <s v="Emergency"/>
    <s v="Yes"/>
    <x v="1"/>
    <x v="1"/>
    <m/>
    <m/>
    <x v="0"/>
    <n v="178.5"/>
    <n v="0"/>
    <x v="3"/>
  </r>
  <r>
    <d v="2024-04-19T00:00:00"/>
    <x v="1094"/>
    <n v="5"/>
    <n v="4"/>
    <n v="5"/>
    <n v="5"/>
    <n v="3"/>
    <n v="39"/>
    <x v="0"/>
    <x v="3"/>
    <x v="2"/>
    <x v="3"/>
    <x v="2"/>
    <x v="21"/>
    <x v="1"/>
    <x v="0"/>
    <x v="0"/>
    <x v="73"/>
    <x v="8"/>
    <d v="2024-05-17T00:00:00"/>
    <x v="0"/>
    <x v="3"/>
    <s v="Emergency"/>
    <s v="No"/>
    <x v="0"/>
    <x v="1"/>
    <m/>
    <m/>
    <x v="0"/>
    <n v="274.39999999999998"/>
    <n v="0"/>
    <x v="3"/>
  </r>
  <r>
    <d v="2024-04-19T00:00:00"/>
    <x v="1095"/>
    <n v="5"/>
    <n v="1"/>
    <n v="5"/>
    <n v="2"/>
    <n v="3"/>
    <n v="2"/>
    <x v="8"/>
    <x v="3"/>
    <x v="1"/>
    <x v="3"/>
    <x v="2"/>
    <x v="23"/>
    <x v="1"/>
    <x v="4"/>
    <x v="0"/>
    <x v="584"/>
    <x v="44"/>
    <d v="2024-04-27T00:00:00"/>
    <x v="0"/>
    <x v="4"/>
    <s v="Physician Referral"/>
    <s v="Yes"/>
    <x v="1"/>
    <x v="1"/>
    <m/>
    <m/>
    <x v="0"/>
    <n v="223.3"/>
    <n v="0"/>
    <x v="3"/>
  </r>
  <r>
    <d v="2024-04-19T00:00:00"/>
    <x v="1096"/>
    <n v="5"/>
    <n v="5"/>
    <n v="3"/>
    <n v="5"/>
    <n v="3"/>
    <n v="2"/>
    <x v="8"/>
    <x v="4"/>
    <x v="4"/>
    <x v="3"/>
    <x v="2"/>
    <x v="12"/>
    <x v="1"/>
    <x v="2"/>
    <x v="0"/>
    <x v="666"/>
    <x v="146"/>
    <d v="2024-05-07T00:00:00"/>
    <x v="0"/>
    <x v="3"/>
    <s v="Emergency"/>
    <s v="No"/>
    <x v="0"/>
    <x v="1"/>
    <m/>
    <m/>
    <x v="0"/>
    <n v="151.19999999999999"/>
    <n v="0"/>
    <x v="3"/>
  </r>
  <r>
    <d v="2024-04-19T00:00:00"/>
    <x v="1097"/>
    <n v="5"/>
    <n v="1"/>
    <n v="2"/>
    <n v="3"/>
    <n v="1"/>
    <n v="38"/>
    <x v="0"/>
    <x v="2"/>
    <x v="1"/>
    <x v="3"/>
    <x v="0"/>
    <x v="3"/>
    <x v="0"/>
    <x v="1"/>
    <x v="0"/>
    <x v="272"/>
    <x v="153"/>
    <d v="2024-05-04T00:00:00"/>
    <x v="0"/>
    <x v="4"/>
    <s v="Physician Referral"/>
    <s v="Yes"/>
    <x v="1"/>
    <x v="1"/>
    <m/>
    <m/>
    <x v="0"/>
    <n v="372.4"/>
    <n v="0"/>
    <x v="3"/>
  </r>
  <r>
    <d v="2024-04-20T00:00:00"/>
    <x v="1098"/>
    <n v="5"/>
    <n v="2"/>
    <n v="5"/>
    <n v="2"/>
    <n v="2"/>
    <n v="10"/>
    <x v="1"/>
    <x v="3"/>
    <x v="0"/>
    <x v="3"/>
    <x v="1"/>
    <x v="22"/>
    <x v="0"/>
    <x v="3"/>
    <x v="0"/>
    <x v="667"/>
    <x v="157"/>
    <d v="2024-05-19T00:00:00"/>
    <x v="0"/>
    <x v="3"/>
    <s v="Emergency"/>
    <s v="No"/>
    <x v="0"/>
    <x v="1"/>
    <m/>
    <m/>
    <x v="0"/>
    <n v="428.4"/>
    <n v="0"/>
    <x v="3"/>
  </r>
  <r>
    <d v="2024-04-20T00:00:00"/>
    <x v="1099"/>
    <n v="5"/>
    <n v="2"/>
    <n v="4"/>
    <n v="2"/>
    <n v="1"/>
    <n v="8"/>
    <x v="4"/>
    <x v="1"/>
    <x v="0"/>
    <x v="3"/>
    <x v="0"/>
    <x v="20"/>
    <x v="1"/>
    <x v="1"/>
    <x v="0"/>
    <x v="668"/>
    <x v="34"/>
    <d v="2024-05-05T00:00:00"/>
    <x v="0"/>
    <x v="4"/>
    <s v="Physician Referral"/>
    <s v="No"/>
    <x v="0"/>
    <x v="1"/>
    <m/>
    <m/>
    <x v="0"/>
    <n v="307.3"/>
    <n v="0"/>
    <x v="3"/>
  </r>
  <r>
    <d v="2024-04-20T00:00:00"/>
    <x v="1100"/>
    <n v="5"/>
    <n v="1"/>
    <n v="4"/>
    <n v="1"/>
    <n v="1"/>
    <n v="11"/>
    <x v="1"/>
    <x v="1"/>
    <x v="1"/>
    <x v="3"/>
    <x v="0"/>
    <x v="35"/>
    <x v="0"/>
    <x v="1"/>
    <x v="0"/>
    <x v="408"/>
    <x v="87"/>
    <d v="2024-05-16T00:00:00"/>
    <x v="0"/>
    <x v="3"/>
    <s v="Self-Referral"/>
    <s v="Yes"/>
    <x v="1"/>
    <x v="1"/>
    <m/>
    <m/>
    <x v="0"/>
    <n v="635.6"/>
    <n v="0"/>
    <x v="3"/>
  </r>
  <r>
    <d v="2024-04-20T00:00:00"/>
    <x v="1101"/>
    <n v="5"/>
    <n v="1"/>
    <n v="5"/>
    <n v="2"/>
    <n v="1"/>
    <n v="38"/>
    <x v="0"/>
    <x v="3"/>
    <x v="1"/>
    <x v="3"/>
    <x v="0"/>
    <x v="29"/>
    <x v="0"/>
    <x v="2"/>
    <x v="1"/>
    <x v="252"/>
    <x v="122"/>
    <m/>
    <x v="1"/>
    <x v="4"/>
    <s v="Physician Referral"/>
    <s v="Yes"/>
    <x v="1"/>
    <x v="1"/>
    <m/>
    <m/>
    <x v="1"/>
    <n v="109.2"/>
    <n v="30"/>
    <x v="3"/>
  </r>
  <r>
    <d v="2024-04-20T00:00:00"/>
    <x v="1102"/>
    <n v="5"/>
    <n v="2"/>
    <n v="3"/>
    <n v="2"/>
    <n v="2"/>
    <n v="6"/>
    <x v="4"/>
    <x v="4"/>
    <x v="0"/>
    <x v="3"/>
    <x v="1"/>
    <x v="34"/>
    <x v="0"/>
    <x v="3"/>
    <x v="1"/>
    <x v="30"/>
    <x v="95"/>
    <m/>
    <x v="1"/>
    <x v="3"/>
    <s v="Emergency"/>
    <s v="No"/>
    <x v="0"/>
    <x v="1"/>
    <m/>
    <m/>
    <x v="1"/>
    <n v="261.8"/>
    <n v="30"/>
    <x v="3"/>
  </r>
  <r>
    <d v="2024-04-20T00:00:00"/>
    <x v="1103"/>
    <n v="5"/>
    <n v="5"/>
    <n v="1"/>
    <n v="4"/>
    <n v="3"/>
    <n v="19"/>
    <x v="3"/>
    <x v="0"/>
    <x v="4"/>
    <x v="3"/>
    <x v="2"/>
    <x v="47"/>
    <x v="1"/>
    <x v="0"/>
    <x v="1"/>
    <x v="669"/>
    <x v="73"/>
    <m/>
    <x v="1"/>
    <x v="4"/>
    <s v="Emergency"/>
    <s v="No"/>
    <x v="0"/>
    <x v="1"/>
    <m/>
    <m/>
    <x v="3"/>
    <n v="438.9"/>
    <n v="10"/>
    <x v="3"/>
  </r>
  <r>
    <d v="2024-04-20T00:00:00"/>
    <x v="1104"/>
    <n v="5"/>
    <n v="3"/>
    <n v="2"/>
    <n v="1"/>
    <n v="1"/>
    <n v="32"/>
    <x v="7"/>
    <x v="2"/>
    <x v="3"/>
    <x v="3"/>
    <x v="0"/>
    <x v="57"/>
    <x v="1"/>
    <x v="2"/>
    <x v="0"/>
    <x v="30"/>
    <x v="109"/>
    <d v="2024-05-19T00:00:00"/>
    <x v="0"/>
    <x v="3"/>
    <s v="Physician Referral"/>
    <s v="Yes"/>
    <x v="1"/>
    <x v="1"/>
    <m/>
    <m/>
    <x v="0"/>
    <n v="181.3"/>
    <n v="0"/>
    <x v="3"/>
  </r>
  <r>
    <d v="2024-04-20T00:00:00"/>
    <x v="1105"/>
    <n v="5"/>
    <n v="4"/>
    <n v="5"/>
    <n v="5"/>
    <n v="2"/>
    <n v="16"/>
    <x v="2"/>
    <x v="3"/>
    <x v="2"/>
    <x v="3"/>
    <x v="1"/>
    <x v="2"/>
    <x v="0"/>
    <x v="4"/>
    <x v="0"/>
    <x v="203"/>
    <x v="32"/>
    <d v="2024-04-27T00:00:00"/>
    <x v="0"/>
    <x v="4"/>
    <s v="Self-Referral"/>
    <s v="Yes"/>
    <x v="1"/>
    <x v="1"/>
    <m/>
    <m/>
    <x v="0"/>
    <n v="520.1"/>
    <n v="0"/>
    <x v="3"/>
  </r>
  <r>
    <d v="2024-04-20T00:00:00"/>
    <x v="1106"/>
    <n v="5"/>
    <n v="2"/>
    <n v="3"/>
    <n v="2"/>
    <n v="1"/>
    <n v="32"/>
    <x v="7"/>
    <x v="4"/>
    <x v="0"/>
    <x v="3"/>
    <x v="0"/>
    <x v="41"/>
    <x v="1"/>
    <x v="3"/>
    <x v="0"/>
    <x v="670"/>
    <x v="123"/>
    <m/>
    <x v="1"/>
    <x v="3"/>
    <s v="Emergency"/>
    <s v="No"/>
    <x v="0"/>
    <x v="1"/>
    <m/>
    <m/>
    <x v="2"/>
    <n v="533.4"/>
    <n v="50"/>
    <x v="3"/>
  </r>
  <r>
    <d v="2024-04-20T00:00:00"/>
    <x v="1107"/>
    <n v="5"/>
    <n v="1"/>
    <n v="1"/>
    <n v="4"/>
    <n v="2"/>
    <n v="18"/>
    <x v="3"/>
    <x v="0"/>
    <x v="1"/>
    <x v="3"/>
    <x v="1"/>
    <x v="51"/>
    <x v="1"/>
    <x v="0"/>
    <x v="2"/>
    <x v="243"/>
    <x v="45"/>
    <m/>
    <x v="1"/>
    <x v="4"/>
    <s v="Self-Referral"/>
    <s v="No"/>
    <x v="0"/>
    <x v="1"/>
    <m/>
    <m/>
    <x v="2"/>
    <n v="465.5"/>
    <n v="50"/>
    <x v="3"/>
  </r>
  <r>
    <d v="2024-04-21T00:00:00"/>
    <x v="1108"/>
    <n v="5"/>
    <n v="4"/>
    <n v="3"/>
    <n v="5"/>
    <n v="1"/>
    <n v="30"/>
    <x v="7"/>
    <x v="4"/>
    <x v="2"/>
    <x v="3"/>
    <x v="0"/>
    <x v="60"/>
    <x v="0"/>
    <x v="0"/>
    <x v="0"/>
    <x v="671"/>
    <x v="124"/>
    <d v="2024-05-04T00:00:00"/>
    <x v="0"/>
    <x v="3"/>
    <s v="Physician Referral"/>
    <s v="No"/>
    <x v="0"/>
    <x v="1"/>
    <m/>
    <m/>
    <x v="0"/>
    <n v="753.2"/>
    <n v="0"/>
    <x v="3"/>
  </r>
  <r>
    <d v="2024-04-21T00:00:00"/>
    <x v="1109"/>
    <n v="5"/>
    <n v="1"/>
    <n v="1"/>
    <n v="4"/>
    <n v="3"/>
    <n v="14"/>
    <x v="2"/>
    <x v="0"/>
    <x v="1"/>
    <x v="3"/>
    <x v="2"/>
    <x v="47"/>
    <x v="0"/>
    <x v="3"/>
    <x v="0"/>
    <x v="672"/>
    <x v="118"/>
    <d v="2024-05-20T00:00:00"/>
    <x v="0"/>
    <x v="4"/>
    <s v="Physician Referral"/>
    <s v="No"/>
    <x v="0"/>
    <x v="1"/>
    <m/>
    <m/>
    <x v="0"/>
    <n v="503.3"/>
    <n v="0"/>
    <x v="3"/>
  </r>
  <r>
    <d v="2024-04-21T00:00:00"/>
    <x v="1110"/>
    <n v="5"/>
    <n v="3"/>
    <n v="4"/>
    <n v="4"/>
    <n v="2"/>
    <n v="24"/>
    <x v="6"/>
    <x v="1"/>
    <x v="3"/>
    <x v="3"/>
    <x v="1"/>
    <x v="51"/>
    <x v="1"/>
    <x v="4"/>
    <x v="1"/>
    <x v="104"/>
    <x v="21"/>
    <m/>
    <x v="1"/>
    <x v="3"/>
    <s v="Physician Referral"/>
    <s v="Yes"/>
    <x v="1"/>
    <x v="1"/>
    <m/>
    <m/>
    <x v="3"/>
    <n v="566.29999999999995"/>
    <n v="10"/>
    <x v="3"/>
  </r>
  <r>
    <d v="2024-04-21T00:00:00"/>
    <x v="1111"/>
    <n v="5"/>
    <n v="3"/>
    <n v="1"/>
    <n v="3"/>
    <n v="1"/>
    <n v="26"/>
    <x v="5"/>
    <x v="0"/>
    <x v="3"/>
    <x v="3"/>
    <x v="0"/>
    <x v="47"/>
    <x v="0"/>
    <x v="1"/>
    <x v="0"/>
    <x v="667"/>
    <x v="33"/>
    <d v="2024-05-15T00:00:00"/>
    <x v="0"/>
    <x v="4"/>
    <s v="Self-Referral"/>
    <s v="Yes"/>
    <x v="1"/>
    <x v="1"/>
    <m/>
    <m/>
    <x v="0"/>
    <n v="445.9"/>
    <n v="0"/>
    <x v="3"/>
  </r>
  <r>
    <d v="2024-04-21T00:00:00"/>
    <x v="1112"/>
    <n v="5"/>
    <n v="2"/>
    <n v="4"/>
    <n v="2"/>
    <n v="3"/>
    <n v="5"/>
    <x v="4"/>
    <x v="1"/>
    <x v="0"/>
    <x v="3"/>
    <x v="2"/>
    <x v="22"/>
    <x v="1"/>
    <x v="2"/>
    <x v="2"/>
    <x v="673"/>
    <x v="137"/>
    <m/>
    <x v="1"/>
    <x v="3"/>
    <s v="Self-Referral"/>
    <s v="Yes"/>
    <x v="1"/>
    <x v="1"/>
    <m/>
    <m/>
    <x v="1"/>
    <n v="426.3"/>
    <n v="30"/>
    <x v="3"/>
  </r>
  <r>
    <d v="2024-04-21T00:00:00"/>
    <x v="1113"/>
    <n v="5"/>
    <n v="4"/>
    <n v="2"/>
    <n v="5"/>
    <n v="3"/>
    <n v="31"/>
    <x v="7"/>
    <x v="2"/>
    <x v="2"/>
    <x v="3"/>
    <x v="2"/>
    <x v="45"/>
    <x v="1"/>
    <x v="4"/>
    <x v="0"/>
    <x v="322"/>
    <x v="38"/>
    <d v="2024-05-07T00:00:00"/>
    <x v="0"/>
    <x v="4"/>
    <s v="Physician Referral"/>
    <s v="Yes"/>
    <x v="1"/>
    <x v="1"/>
    <m/>
    <m/>
    <x v="0"/>
    <n v="392"/>
    <n v="0"/>
    <x v="3"/>
  </r>
  <r>
    <d v="2024-04-21T00:00:00"/>
    <x v="1114"/>
    <n v="5"/>
    <n v="4"/>
    <n v="5"/>
    <n v="5"/>
    <n v="2"/>
    <n v="13"/>
    <x v="2"/>
    <x v="3"/>
    <x v="2"/>
    <x v="3"/>
    <x v="1"/>
    <x v="12"/>
    <x v="0"/>
    <x v="0"/>
    <x v="2"/>
    <x v="17"/>
    <x v="143"/>
    <m/>
    <x v="1"/>
    <x v="3"/>
    <s v="Physician Referral"/>
    <s v="Yes"/>
    <x v="1"/>
    <x v="1"/>
    <m/>
    <m/>
    <x v="1"/>
    <n v="406.7"/>
    <n v="30"/>
    <x v="3"/>
  </r>
  <r>
    <d v="2024-04-21T00:00:00"/>
    <x v="1115"/>
    <n v="5"/>
    <n v="3"/>
    <n v="4"/>
    <n v="5"/>
    <n v="3"/>
    <n v="5"/>
    <x v="4"/>
    <x v="1"/>
    <x v="3"/>
    <x v="3"/>
    <x v="2"/>
    <x v="57"/>
    <x v="1"/>
    <x v="4"/>
    <x v="1"/>
    <x v="441"/>
    <x v="72"/>
    <m/>
    <x v="1"/>
    <x v="4"/>
    <s v="Physician Referral"/>
    <s v="Yes"/>
    <x v="1"/>
    <x v="1"/>
    <m/>
    <m/>
    <x v="3"/>
    <n v="256.89999999999998"/>
    <n v="10"/>
    <x v="3"/>
  </r>
  <r>
    <d v="2024-04-21T00:00:00"/>
    <x v="1116"/>
    <n v="5"/>
    <n v="1"/>
    <n v="3"/>
    <n v="3"/>
    <n v="2"/>
    <n v="14"/>
    <x v="2"/>
    <x v="4"/>
    <x v="1"/>
    <x v="3"/>
    <x v="1"/>
    <x v="50"/>
    <x v="1"/>
    <x v="1"/>
    <x v="0"/>
    <x v="674"/>
    <x v="24"/>
    <d v="2024-05-12T00:00:00"/>
    <x v="0"/>
    <x v="3"/>
    <s v="Self-Referral"/>
    <s v="No"/>
    <x v="0"/>
    <x v="1"/>
    <m/>
    <m/>
    <x v="0"/>
    <n v="439.6"/>
    <n v="0"/>
    <x v="3"/>
  </r>
  <r>
    <d v="2024-04-21T00:00:00"/>
    <x v="1117"/>
    <n v="5"/>
    <n v="2"/>
    <n v="1"/>
    <n v="2"/>
    <n v="2"/>
    <n v="3"/>
    <x v="8"/>
    <x v="0"/>
    <x v="0"/>
    <x v="3"/>
    <x v="1"/>
    <x v="48"/>
    <x v="0"/>
    <x v="4"/>
    <x v="0"/>
    <x v="106"/>
    <x v="140"/>
    <m/>
    <x v="1"/>
    <x v="4"/>
    <s v="Self-Referral"/>
    <s v="Yes"/>
    <x v="1"/>
    <x v="1"/>
    <m/>
    <m/>
    <x v="2"/>
    <n v="436.8"/>
    <n v="50"/>
    <x v="3"/>
  </r>
  <r>
    <d v="2024-04-22T00:00:00"/>
    <x v="1118"/>
    <n v="5"/>
    <n v="5"/>
    <n v="3"/>
    <n v="2"/>
    <n v="3"/>
    <n v="21"/>
    <x v="6"/>
    <x v="4"/>
    <x v="4"/>
    <x v="3"/>
    <x v="2"/>
    <x v="13"/>
    <x v="0"/>
    <x v="4"/>
    <x v="0"/>
    <x v="284"/>
    <x v="54"/>
    <d v="2024-05-07T00:00:00"/>
    <x v="0"/>
    <x v="3"/>
    <s v="Self-Referral"/>
    <s v="No"/>
    <x v="0"/>
    <x v="1"/>
    <m/>
    <m/>
    <x v="0"/>
    <n v="693.7"/>
    <n v="0"/>
    <x v="3"/>
  </r>
  <r>
    <d v="2024-04-22T00:00:00"/>
    <x v="1119"/>
    <n v="5"/>
    <n v="3"/>
    <n v="4"/>
    <n v="5"/>
    <n v="3"/>
    <n v="28"/>
    <x v="5"/>
    <x v="1"/>
    <x v="3"/>
    <x v="3"/>
    <x v="2"/>
    <x v="18"/>
    <x v="0"/>
    <x v="0"/>
    <x v="0"/>
    <x v="675"/>
    <x v="80"/>
    <d v="2024-05-09T00:00:00"/>
    <x v="0"/>
    <x v="4"/>
    <s v="Physician Referral"/>
    <s v="Yes"/>
    <x v="1"/>
    <x v="1"/>
    <m/>
    <m/>
    <x v="0"/>
    <n v="742.7"/>
    <n v="0"/>
    <x v="3"/>
  </r>
  <r>
    <d v="2024-04-22T00:00:00"/>
    <x v="1120"/>
    <n v="5"/>
    <n v="3"/>
    <n v="3"/>
    <n v="2"/>
    <n v="2"/>
    <n v="28"/>
    <x v="5"/>
    <x v="4"/>
    <x v="3"/>
    <x v="3"/>
    <x v="1"/>
    <x v="58"/>
    <x v="1"/>
    <x v="4"/>
    <x v="0"/>
    <x v="274"/>
    <x v="89"/>
    <d v="2024-04-29T00:00:00"/>
    <x v="0"/>
    <x v="3"/>
    <s v="Self-Referral"/>
    <s v="Yes"/>
    <x v="1"/>
    <x v="1"/>
    <m/>
    <m/>
    <x v="0"/>
    <n v="550.20000000000005"/>
    <n v="0"/>
    <x v="3"/>
  </r>
  <r>
    <d v="2024-04-22T00:00:00"/>
    <x v="1121"/>
    <n v="5"/>
    <n v="2"/>
    <n v="1"/>
    <n v="2"/>
    <n v="3"/>
    <n v="8"/>
    <x v="4"/>
    <x v="0"/>
    <x v="0"/>
    <x v="3"/>
    <x v="2"/>
    <x v="32"/>
    <x v="0"/>
    <x v="2"/>
    <x v="0"/>
    <x v="676"/>
    <x v="173"/>
    <d v="2024-05-09T00:00:00"/>
    <x v="0"/>
    <x v="4"/>
    <s v="Emergency"/>
    <s v="No"/>
    <x v="0"/>
    <x v="1"/>
    <m/>
    <m/>
    <x v="0"/>
    <n v="692.3"/>
    <n v="0"/>
    <x v="3"/>
  </r>
  <r>
    <d v="2024-04-22T00:00:00"/>
    <x v="1122"/>
    <n v="5"/>
    <n v="1"/>
    <n v="5"/>
    <n v="1"/>
    <n v="2"/>
    <n v="12"/>
    <x v="1"/>
    <x v="3"/>
    <x v="1"/>
    <x v="3"/>
    <x v="1"/>
    <x v="4"/>
    <x v="0"/>
    <x v="3"/>
    <x v="0"/>
    <x v="310"/>
    <x v="167"/>
    <d v="2024-04-29T00:00:00"/>
    <x v="0"/>
    <x v="3"/>
    <s v="Self-Referral"/>
    <s v="Yes"/>
    <x v="1"/>
    <x v="1"/>
    <m/>
    <m/>
    <x v="0"/>
    <n v="402.5"/>
    <n v="0"/>
    <x v="3"/>
  </r>
  <r>
    <d v="2024-04-22T00:00:00"/>
    <x v="1123"/>
    <n v="5"/>
    <n v="4"/>
    <n v="3"/>
    <n v="5"/>
    <n v="3"/>
    <n v="35"/>
    <x v="9"/>
    <x v="4"/>
    <x v="2"/>
    <x v="3"/>
    <x v="2"/>
    <x v="4"/>
    <x v="0"/>
    <x v="0"/>
    <x v="2"/>
    <x v="126"/>
    <x v="27"/>
    <m/>
    <x v="1"/>
    <x v="4"/>
    <s v="Self-Referral"/>
    <s v="No"/>
    <x v="0"/>
    <x v="1"/>
    <m/>
    <m/>
    <x v="3"/>
    <n v="683.9"/>
    <n v="10"/>
    <x v="3"/>
  </r>
  <r>
    <d v="2024-04-22T00:00:00"/>
    <x v="1124"/>
    <n v="5"/>
    <n v="3"/>
    <n v="2"/>
    <n v="2"/>
    <n v="2"/>
    <n v="36"/>
    <x v="9"/>
    <x v="2"/>
    <x v="3"/>
    <x v="3"/>
    <x v="1"/>
    <x v="53"/>
    <x v="0"/>
    <x v="3"/>
    <x v="0"/>
    <x v="677"/>
    <x v="110"/>
    <d v="2024-05-03T00:00:00"/>
    <x v="0"/>
    <x v="3"/>
    <s v="Emergency"/>
    <s v="No"/>
    <x v="0"/>
    <x v="1"/>
    <m/>
    <m/>
    <x v="0"/>
    <n v="184.1"/>
    <n v="0"/>
    <x v="3"/>
  </r>
  <r>
    <d v="2024-04-22T00:00:00"/>
    <x v="1125"/>
    <n v="5"/>
    <n v="2"/>
    <n v="1"/>
    <n v="2"/>
    <n v="3"/>
    <n v="3"/>
    <x v="8"/>
    <x v="0"/>
    <x v="0"/>
    <x v="3"/>
    <x v="2"/>
    <x v="11"/>
    <x v="1"/>
    <x v="4"/>
    <x v="0"/>
    <x v="678"/>
    <x v="83"/>
    <d v="2024-05-16T00:00:00"/>
    <x v="0"/>
    <x v="4"/>
    <s v="Self-Referral"/>
    <s v="No"/>
    <x v="0"/>
    <x v="1"/>
    <m/>
    <m/>
    <x v="0"/>
    <n v="440.3"/>
    <n v="0"/>
    <x v="3"/>
  </r>
  <r>
    <d v="2024-04-22T00:00:00"/>
    <x v="1126"/>
    <n v="5"/>
    <n v="2"/>
    <n v="1"/>
    <n v="2"/>
    <n v="3"/>
    <n v="7"/>
    <x v="4"/>
    <x v="0"/>
    <x v="0"/>
    <x v="3"/>
    <x v="2"/>
    <x v="34"/>
    <x v="1"/>
    <x v="1"/>
    <x v="1"/>
    <x v="409"/>
    <x v="86"/>
    <m/>
    <x v="1"/>
    <x v="3"/>
    <s v="Physician Referral"/>
    <s v="Yes"/>
    <x v="1"/>
    <x v="1"/>
    <m/>
    <m/>
    <x v="1"/>
    <n v="382.2"/>
    <n v="30"/>
    <x v="3"/>
  </r>
  <r>
    <d v="2024-04-22T00:00:00"/>
    <x v="1127"/>
    <n v="5"/>
    <n v="2"/>
    <n v="2"/>
    <n v="2"/>
    <n v="1"/>
    <n v="7"/>
    <x v="4"/>
    <x v="2"/>
    <x v="0"/>
    <x v="3"/>
    <x v="0"/>
    <x v="33"/>
    <x v="0"/>
    <x v="0"/>
    <x v="0"/>
    <x v="679"/>
    <x v="125"/>
    <d v="2024-04-29T00:00:00"/>
    <x v="0"/>
    <x v="4"/>
    <s v="Emergency"/>
    <s v="No"/>
    <x v="0"/>
    <x v="1"/>
    <m/>
    <m/>
    <x v="0"/>
    <n v="320.60000000000002"/>
    <n v="0"/>
    <x v="3"/>
  </r>
  <r>
    <d v="2024-04-23T00:00:00"/>
    <x v="1128"/>
    <n v="5"/>
    <n v="4"/>
    <n v="4"/>
    <n v="5"/>
    <n v="1"/>
    <n v="27"/>
    <x v="5"/>
    <x v="1"/>
    <x v="2"/>
    <x v="3"/>
    <x v="0"/>
    <x v="36"/>
    <x v="1"/>
    <x v="4"/>
    <x v="2"/>
    <x v="680"/>
    <x v="45"/>
    <m/>
    <x v="1"/>
    <x v="3"/>
    <s v="Physician Referral"/>
    <s v="No"/>
    <x v="0"/>
    <x v="1"/>
    <m/>
    <m/>
    <x v="3"/>
    <n v="175"/>
    <n v="10"/>
    <x v="3"/>
  </r>
  <r>
    <d v="2024-04-23T00:00:00"/>
    <x v="1129"/>
    <n v="5"/>
    <n v="3"/>
    <n v="2"/>
    <n v="4"/>
    <n v="2"/>
    <n v="34"/>
    <x v="9"/>
    <x v="2"/>
    <x v="3"/>
    <x v="3"/>
    <x v="1"/>
    <x v="10"/>
    <x v="0"/>
    <x v="4"/>
    <x v="0"/>
    <x v="633"/>
    <x v="108"/>
    <d v="2024-05-09T00:00:00"/>
    <x v="0"/>
    <x v="4"/>
    <s v="Emergency"/>
    <s v="No"/>
    <x v="0"/>
    <x v="1"/>
    <m/>
    <m/>
    <x v="0"/>
    <n v="467.6"/>
    <n v="0"/>
    <x v="3"/>
  </r>
  <r>
    <d v="2024-04-23T00:00:00"/>
    <x v="1130"/>
    <n v="5"/>
    <n v="2"/>
    <n v="4"/>
    <n v="2"/>
    <n v="1"/>
    <n v="9"/>
    <x v="1"/>
    <x v="1"/>
    <x v="0"/>
    <x v="3"/>
    <x v="0"/>
    <x v="35"/>
    <x v="0"/>
    <x v="1"/>
    <x v="0"/>
    <x v="681"/>
    <x v="24"/>
    <m/>
    <x v="1"/>
    <x v="3"/>
    <s v="Self-Referral"/>
    <s v="No"/>
    <x v="0"/>
    <x v="1"/>
    <m/>
    <m/>
    <x v="2"/>
    <n v="711.9"/>
    <n v="50"/>
    <x v="3"/>
  </r>
  <r>
    <d v="2024-04-23T00:00:00"/>
    <x v="1131"/>
    <n v="5"/>
    <n v="4"/>
    <n v="5"/>
    <n v="5"/>
    <n v="1"/>
    <n v="30"/>
    <x v="7"/>
    <x v="3"/>
    <x v="2"/>
    <x v="3"/>
    <x v="0"/>
    <x v="31"/>
    <x v="1"/>
    <x v="4"/>
    <x v="0"/>
    <x v="579"/>
    <x v="99"/>
    <d v="2024-05-12T00:00:00"/>
    <x v="0"/>
    <x v="4"/>
    <s v="Emergency"/>
    <s v="No"/>
    <x v="0"/>
    <x v="1"/>
    <m/>
    <m/>
    <x v="0"/>
    <n v="754.6"/>
    <n v="0"/>
    <x v="3"/>
  </r>
  <r>
    <d v="2024-04-23T00:00:00"/>
    <x v="1132"/>
    <n v="5"/>
    <n v="1"/>
    <n v="4"/>
    <n v="2"/>
    <n v="2"/>
    <n v="29"/>
    <x v="7"/>
    <x v="1"/>
    <x v="1"/>
    <x v="3"/>
    <x v="1"/>
    <x v="52"/>
    <x v="1"/>
    <x v="2"/>
    <x v="0"/>
    <x v="682"/>
    <x v="58"/>
    <d v="2024-05-07T00:00:00"/>
    <x v="0"/>
    <x v="3"/>
    <s v="Self-Referral"/>
    <s v="Yes"/>
    <x v="1"/>
    <x v="1"/>
    <m/>
    <m/>
    <x v="0"/>
    <n v="198.8"/>
    <n v="0"/>
    <x v="3"/>
  </r>
  <r>
    <d v="2024-04-23T00:00:00"/>
    <x v="1133"/>
    <n v="5"/>
    <n v="5"/>
    <n v="5"/>
    <n v="2"/>
    <n v="3"/>
    <n v="30"/>
    <x v="7"/>
    <x v="3"/>
    <x v="4"/>
    <x v="3"/>
    <x v="2"/>
    <x v="11"/>
    <x v="0"/>
    <x v="1"/>
    <x v="0"/>
    <x v="683"/>
    <x v="131"/>
    <d v="2024-05-12T00:00:00"/>
    <x v="0"/>
    <x v="4"/>
    <s v="Self-Referral"/>
    <s v="Yes"/>
    <x v="1"/>
    <x v="1"/>
    <m/>
    <m/>
    <x v="0"/>
    <n v="381.5"/>
    <n v="0"/>
    <x v="3"/>
  </r>
  <r>
    <d v="2024-04-23T00:00:00"/>
    <x v="1134"/>
    <n v="5"/>
    <n v="3"/>
    <n v="5"/>
    <n v="1"/>
    <n v="3"/>
    <n v="16"/>
    <x v="2"/>
    <x v="3"/>
    <x v="3"/>
    <x v="3"/>
    <x v="2"/>
    <x v="49"/>
    <x v="0"/>
    <x v="0"/>
    <x v="0"/>
    <x v="96"/>
    <x v="114"/>
    <d v="2024-05-19T00:00:00"/>
    <x v="0"/>
    <x v="3"/>
    <s v="Physician Referral"/>
    <s v="Yes"/>
    <x v="1"/>
    <x v="1"/>
    <m/>
    <m/>
    <x v="0"/>
    <n v="733.6"/>
    <n v="0"/>
    <x v="3"/>
  </r>
  <r>
    <d v="2024-04-23T00:00:00"/>
    <x v="1135"/>
    <n v="5"/>
    <n v="4"/>
    <n v="2"/>
    <n v="5"/>
    <n v="2"/>
    <n v="11"/>
    <x v="1"/>
    <x v="2"/>
    <x v="2"/>
    <x v="3"/>
    <x v="1"/>
    <x v="31"/>
    <x v="1"/>
    <x v="0"/>
    <x v="0"/>
    <x v="684"/>
    <x v="125"/>
    <d v="2024-05-01T00:00:00"/>
    <x v="0"/>
    <x v="4"/>
    <s v="Emergency"/>
    <s v="No"/>
    <x v="0"/>
    <x v="1"/>
    <m/>
    <m/>
    <x v="0"/>
    <n v="686"/>
    <n v="0"/>
    <x v="3"/>
  </r>
  <r>
    <d v="2024-04-23T00:00:00"/>
    <x v="1136"/>
    <n v="5"/>
    <n v="5"/>
    <n v="5"/>
    <n v="3"/>
    <n v="1"/>
    <n v="20"/>
    <x v="3"/>
    <x v="3"/>
    <x v="4"/>
    <x v="3"/>
    <x v="0"/>
    <x v="5"/>
    <x v="0"/>
    <x v="3"/>
    <x v="1"/>
    <x v="685"/>
    <x v="27"/>
    <m/>
    <x v="1"/>
    <x v="3"/>
    <s v="Emergency"/>
    <s v="Yes"/>
    <x v="1"/>
    <x v="1"/>
    <m/>
    <m/>
    <x v="1"/>
    <n v="366.8"/>
    <n v="30"/>
    <x v="3"/>
  </r>
  <r>
    <d v="2024-04-23T00:00:00"/>
    <x v="1137"/>
    <n v="5"/>
    <n v="5"/>
    <n v="4"/>
    <n v="5"/>
    <n v="3"/>
    <n v="20"/>
    <x v="3"/>
    <x v="1"/>
    <x v="4"/>
    <x v="3"/>
    <x v="2"/>
    <x v="41"/>
    <x v="1"/>
    <x v="2"/>
    <x v="2"/>
    <x v="674"/>
    <x v="151"/>
    <m/>
    <x v="1"/>
    <x v="4"/>
    <s v="Self-Referral"/>
    <s v="Yes"/>
    <x v="1"/>
    <x v="1"/>
    <m/>
    <m/>
    <x v="3"/>
    <n v="425.6"/>
    <n v="10"/>
    <x v="3"/>
  </r>
  <r>
    <d v="2024-04-24T00:00:00"/>
    <x v="1138"/>
    <n v="5"/>
    <n v="4"/>
    <n v="3"/>
    <n v="5"/>
    <n v="1"/>
    <n v="40"/>
    <x v="0"/>
    <x v="4"/>
    <x v="2"/>
    <x v="3"/>
    <x v="0"/>
    <x v="15"/>
    <x v="0"/>
    <x v="2"/>
    <x v="0"/>
    <x v="639"/>
    <x v="67"/>
    <d v="2024-05-21T00:00:00"/>
    <x v="0"/>
    <x v="3"/>
    <s v="Physician Referral"/>
    <s v="No"/>
    <x v="0"/>
    <x v="1"/>
    <m/>
    <m/>
    <x v="0"/>
    <n v="385"/>
    <n v="0"/>
    <x v="3"/>
  </r>
  <r>
    <d v="2024-04-24T00:00:00"/>
    <x v="1139"/>
    <n v="5"/>
    <n v="4"/>
    <n v="1"/>
    <n v="5"/>
    <n v="2"/>
    <n v="34"/>
    <x v="9"/>
    <x v="0"/>
    <x v="2"/>
    <x v="3"/>
    <x v="1"/>
    <x v="41"/>
    <x v="0"/>
    <x v="0"/>
    <x v="0"/>
    <x v="686"/>
    <x v="122"/>
    <m/>
    <x v="1"/>
    <x v="4"/>
    <s v="Physician Referral"/>
    <s v="No"/>
    <x v="0"/>
    <x v="1"/>
    <m/>
    <m/>
    <x v="2"/>
    <n v="168"/>
    <n v="50"/>
    <x v="3"/>
  </r>
  <r>
    <d v="2024-04-24T00:00:00"/>
    <x v="1140"/>
    <n v="5"/>
    <n v="4"/>
    <n v="1"/>
    <n v="5"/>
    <n v="1"/>
    <n v="40"/>
    <x v="0"/>
    <x v="0"/>
    <x v="2"/>
    <x v="3"/>
    <x v="0"/>
    <x v="60"/>
    <x v="1"/>
    <x v="4"/>
    <x v="0"/>
    <x v="687"/>
    <x v="91"/>
    <d v="2024-05-12T00:00:00"/>
    <x v="0"/>
    <x v="3"/>
    <s v="Self-Referral"/>
    <s v="Yes"/>
    <x v="1"/>
    <x v="1"/>
    <m/>
    <m/>
    <x v="0"/>
    <n v="769.3"/>
    <n v="0"/>
    <x v="3"/>
  </r>
  <r>
    <d v="2024-04-24T00:00:00"/>
    <x v="1141"/>
    <n v="5"/>
    <n v="2"/>
    <n v="4"/>
    <n v="2"/>
    <n v="2"/>
    <n v="11"/>
    <x v="1"/>
    <x v="1"/>
    <x v="0"/>
    <x v="3"/>
    <x v="1"/>
    <x v="25"/>
    <x v="1"/>
    <x v="2"/>
    <x v="0"/>
    <x v="34"/>
    <x v="117"/>
    <d v="2024-05-13T00:00:00"/>
    <x v="0"/>
    <x v="4"/>
    <s v="Physician Referral"/>
    <s v="Yes"/>
    <x v="1"/>
    <x v="1"/>
    <m/>
    <m/>
    <x v="0"/>
    <n v="519.4"/>
    <n v="0"/>
    <x v="3"/>
  </r>
  <r>
    <d v="2024-04-24T00:00:00"/>
    <x v="1142"/>
    <n v="5"/>
    <n v="1"/>
    <n v="3"/>
    <n v="3"/>
    <n v="2"/>
    <n v="35"/>
    <x v="9"/>
    <x v="4"/>
    <x v="1"/>
    <x v="3"/>
    <x v="1"/>
    <x v="16"/>
    <x v="1"/>
    <x v="2"/>
    <x v="0"/>
    <x v="101"/>
    <x v="71"/>
    <d v="2024-05-22T00:00:00"/>
    <x v="0"/>
    <x v="3"/>
    <s v="Physician Referral"/>
    <s v="Yes"/>
    <x v="1"/>
    <x v="0"/>
    <m/>
    <m/>
    <x v="0"/>
    <n v="469.7"/>
    <n v="0"/>
    <x v="3"/>
  </r>
  <r>
    <d v="2024-04-24T00:00:00"/>
    <x v="1143"/>
    <n v="5"/>
    <n v="2"/>
    <n v="5"/>
    <n v="2"/>
    <n v="3"/>
    <n v="17"/>
    <x v="3"/>
    <x v="3"/>
    <x v="0"/>
    <x v="3"/>
    <x v="2"/>
    <x v="59"/>
    <x v="1"/>
    <x v="4"/>
    <x v="0"/>
    <x v="688"/>
    <x v="139"/>
    <m/>
    <x v="1"/>
    <x v="4"/>
    <s v="Self-Referral"/>
    <s v="No"/>
    <x v="0"/>
    <x v="0"/>
    <m/>
    <m/>
    <x v="2"/>
    <n v="632.79999999999995"/>
    <n v="50"/>
    <x v="3"/>
  </r>
  <r>
    <d v="2024-04-24T00:00:00"/>
    <x v="1144"/>
    <n v="5"/>
    <n v="5"/>
    <n v="4"/>
    <n v="4"/>
    <n v="2"/>
    <n v="6"/>
    <x v="4"/>
    <x v="1"/>
    <x v="4"/>
    <x v="3"/>
    <x v="1"/>
    <x v="16"/>
    <x v="1"/>
    <x v="1"/>
    <x v="0"/>
    <x v="51"/>
    <x v="131"/>
    <d v="2024-05-08T00:00:00"/>
    <x v="0"/>
    <x v="3"/>
    <s v="Physician Referral"/>
    <s v="Yes"/>
    <x v="1"/>
    <x v="0"/>
    <m/>
    <m/>
    <x v="0"/>
    <n v="672.7"/>
    <n v="0"/>
    <x v="3"/>
  </r>
  <r>
    <d v="2024-04-24T00:00:00"/>
    <x v="1145"/>
    <n v="5"/>
    <n v="5"/>
    <n v="5"/>
    <n v="4"/>
    <n v="3"/>
    <n v="35"/>
    <x v="9"/>
    <x v="3"/>
    <x v="4"/>
    <x v="3"/>
    <x v="2"/>
    <x v="27"/>
    <x v="1"/>
    <x v="4"/>
    <x v="0"/>
    <x v="689"/>
    <x v="139"/>
    <m/>
    <x v="1"/>
    <x v="4"/>
    <s v="Self-Referral"/>
    <s v="Yes"/>
    <x v="1"/>
    <x v="0"/>
    <m/>
    <m/>
    <x v="2"/>
    <n v="268.8"/>
    <n v="50"/>
    <x v="3"/>
  </r>
  <r>
    <d v="2024-04-24T00:00:00"/>
    <x v="1146"/>
    <n v="5"/>
    <n v="5"/>
    <n v="2"/>
    <n v="2"/>
    <n v="2"/>
    <n v="3"/>
    <x v="8"/>
    <x v="2"/>
    <x v="4"/>
    <x v="3"/>
    <x v="1"/>
    <x v="2"/>
    <x v="1"/>
    <x v="3"/>
    <x v="0"/>
    <x v="690"/>
    <x v="136"/>
    <d v="2024-05-15T00:00:00"/>
    <x v="0"/>
    <x v="3"/>
    <s v="Physician Referral"/>
    <s v="Yes"/>
    <x v="1"/>
    <x v="0"/>
    <m/>
    <m/>
    <x v="0"/>
    <n v="757.4"/>
    <n v="0"/>
    <x v="3"/>
  </r>
  <r>
    <d v="2024-04-24T00:00:00"/>
    <x v="1147"/>
    <n v="5"/>
    <n v="4"/>
    <n v="3"/>
    <n v="5"/>
    <n v="3"/>
    <n v="2"/>
    <x v="8"/>
    <x v="4"/>
    <x v="2"/>
    <x v="3"/>
    <x v="2"/>
    <x v="59"/>
    <x v="0"/>
    <x v="3"/>
    <x v="0"/>
    <x v="276"/>
    <x v="56"/>
    <d v="2024-05-07T00:00:00"/>
    <x v="0"/>
    <x v="4"/>
    <s v="Self-Referral"/>
    <s v="Yes"/>
    <x v="1"/>
    <x v="0"/>
    <m/>
    <m/>
    <x v="0"/>
    <n v="539"/>
    <n v="0"/>
    <x v="3"/>
  </r>
  <r>
    <d v="2024-04-25T00:00:00"/>
    <x v="1148"/>
    <n v="5"/>
    <n v="3"/>
    <n v="1"/>
    <n v="1"/>
    <n v="1"/>
    <n v="12"/>
    <x v="1"/>
    <x v="0"/>
    <x v="3"/>
    <x v="3"/>
    <x v="0"/>
    <x v="43"/>
    <x v="0"/>
    <x v="0"/>
    <x v="1"/>
    <x v="461"/>
    <x v="25"/>
    <m/>
    <x v="1"/>
    <x v="3"/>
    <s v="Emergency"/>
    <s v="No"/>
    <x v="0"/>
    <x v="0"/>
    <m/>
    <m/>
    <x v="2"/>
    <n v="316.39999999999998"/>
    <n v="50"/>
    <x v="3"/>
  </r>
  <r>
    <d v="2024-04-25T00:00:00"/>
    <x v="1149"/>
    <n v="5"/>
    <n v="2"/>
    <n v="4"/>
    <n v="2"/>
    <n v="2"/>
    <n v="39"/>
    <x v="0"/>
    <x v="1"/>
    <x v="0"/>
    <x v="3"/>
    <x v="1"/>
    <x v="6"/>
    <x v="0"/>
    <x v="1"/>
    <x v="0"/>
    <x v="110"/>
    <x v="62"/>
    <d v="2024-05-08T00:00:00"/>
    <x v="0"/>
    <x v="4"/>
    <s v="Physician Referral"/>
    <s v="Yes"/>
    <x v="1"/>
    <x v="0"/>
    <m/>
    <m/>
    <x v="0"/>
    <n v="595.70000000000005"/>
    <n v="0"/>
    <x v="3"/>
  </r>
  <r>
    <d v="2024-04-25T00:00:00"/>
    <x v="1150"/>
    <n v="5"/>
    <n v="3"/>
    <n v="1"/>
    <n v="2"/>
    <n v="1"/>
    <n v="20"/>
    <x v="3"/>
    <x v="0"/>
    <x v="3"/>
    <x v="3"/>
    <x v="0"/>
    <x v="8"/>
    <x v="1"/>
    <x v="2"/>
    <x v="0"/>
    <x v="691"/>
    <x v="81"/>
    <m/>
    <x v="1"/>
    <x v="3"/>
    <s v="Physician Referral"/>
    <s v="No"/>
    <x v="0"/>
    <x v="0"/>
    <m/>
    <m/>
    <x v="3"/>
    <n v="767.9"/>
    <n v="10"/>
    <x v="3"/>
  </r>
  <r>
    <d v="2024-04-25T00:00:00"/>
    <x v="1151"/>
    <n v="5"/>
    <n v="1"/>
    <n v="5"/>
    <n v="1"/>
    <n v="2"/>
    <n v="19"/>
    <x v="3"/>
    <x v="3"/>
    <x v="1"/>
    <x v="3"/>
    <x v="1"/>
    <x v="34"/>
    <x v="1"/>
    <x v="0"/>
    <x v="0"/>
    <x v="43"/>
    <x v="142"/>
    <d v="2024-05-18T00:00:00"/>
    <x v="0"/>
    <x v="4"/>
    <s v="Physician Referral"/>
    <s v="Yes"/>
    <x v="1"/>
    <x v="0"/>
    <m/>
    <m/>
    <x v="0"/>
    <n v="431.2"/>
    <n v="0"/>
    <x v="3"/>
  </r>
  <r>
    <d v="2024-04-25T00:00:00"/>
    <x v="1152"/>
    <n v="5"/>
    <n v="1"/>
    <n v="5"/>
    <n v="3"/>
    <n v="2"/>
    <n v="25"/>
    <x v="5"/>
    <x v="3"/>
    <x v="1"/>
    <x v="3"/>
    <x v="1"/>
    <x v="9"/>
    <x v="1"/>
    <x v="0"/>
    <x v="0"/>
    <x v="31"/>
    <x v="78"/>
    <d v="2024-05-20T00:00:00"/>
    <x v="0"/>
    <x v="3"/>
    <s v="Physician Referral"/>
    <s v="No"/>
    <x v="0"/>
    <x v="0"/>
    <m/>
    <m/>
    <x v="0"/>
    <n v="648.9"/>
    <n v="0"/>
    <x v="3"/>
  </r>
  <r>
    <d v="2024-04-25T00:00:00"/>
    <x v="1153"/>
    <n v="5"/>
    <n v="2"/>
    <n v="2"/>
    <n v="2"/>
    <n v="2"/>
    <n v="28"/>
    <x v="5"/>
    <x v="2"/>
    <x v="0"/>
    <x v="3"/>
    <x v="1"/>
    <x v="7"/>
    <x v="0"/>
    <x v="2"/>
    <x v="0"/>
    <x v="692"/>
    <x v="36"/>
    <d v="2024-05-04T00:00:00"/>
    <x v="0"/>
    <x v="4"/>
    <s v="Physician Referral"/>
    <s v="Yes"/>
    <x v="1"/>
    <x v="0"/>
    <m/>
    <m/>
    <x v="0"/>
    <n v="737.1"/>
    <n v="0"/>
    <x v="3"/>
  </r>
  <r>
    <d v="2024-04-25T00:00:00"/>
    <x v="1154"/>
    <n v="5"/>
    <n v="5"/>
    <n v="5"/>
    <n v="4"/>
    <n v="3"/>
    <n v="3"/>
    <x v="8"/>
    <x v="3"/>
    <x v="4"/>
    <x v="3"/>
    <x v="2"/>
    <x v="57"/>
    <x v="1"/>
    <x v="2"/>
    <x v="0"/>
    <x v="70"/>
    <x v="174"/>
    <m/>
    <x v="1"/>
    <x v="3"/>
    <s v="Self-Referral"/>
    <s v="Yes"/>
    <x v="1"/>
    <x v="0"/>
    <m/>
    <m/>
    <x v="3"/>
    <n v="424.9"/>
    <n v="10"/>
    <x v="3"/>
  </r>
  <r>
    <d v="2024-04-25T00:00:00"/>
    <x v="1155"/>
    <n v="5"/>
    <n v="1"/>
    <n v="5"/>
    <n v="2"/>
    <n v="3"/>
    <n v="10"/>
    <x v="1"/>
    <x v="3"/>
    <x v="1"/>
    <x v="3"/>
    <x v="2"/>
    <x v="40"/>
    <x v="1"/>
    <x v="4"/>
    <x v="0"/>
    <x v="693"/>
    <x v="33"/>
    <d v="2024-05-08T00:00:00"/>
    <x v="0"/>
    <x v="4"/>
    <s v="Physician Referral"/>
    <s v="No"/>
    <x v="0"/>
    <x v="0"/>
    <m/>
    <m/>
    <x v="0"/>
    <n v="325.5"/>
    <n v="0"/>
    <x v="3"/>
  </r>
  <r>
    <d v="2024-04-25T00:00:00"/>
    <x v="1156"/>
    <n v="5"/>
    <n v="3"/>
    <n v="1"/>
    <n v="3"/>
    <n v="1"/>
    <n v="38"/>
    <x v="0"/>
    <x v="0"/>
    <x v="3"/>
    <x v="3"/>
    <x v="0"/>
    <x v="30"/>
    <x v="0"/>
    <x v="3"/>
    <x v="0"/>
    <x v="128"/>
    <x v="86"/>
    <m/>
    <x v="1"/>
    <x v="3"/>
    <s v="Self-Referral"/>
    <s v="Yes"/>
    <x v="1"/>
    <x v="0"/>
    <m/>
    <m/>
    <x v="1"/>
    <n v="776.3"/>
    <n v="30"/>
    <x v="3"/>
  </r>
  <r>
    <d v="2024-04-25T00:00:00"/>
    <x v="1157"/>
    <n v="5"/>
    <n v="3"/>
    <n v="1"/>
    <n v="1"/>
    <n v="1"/>
    <n v="18"/>
    <x v="3"/>
    <x v="0"/>
    <x v="3"/>
    <x v="3"/>
    <x v="0"/>
    <x v="29"/>
    <x v="1"/>
    <x v="2"/>
    <x v="0"/>
    <x v="542"/>
    <x v="30"/>
    <d v="2024-05-13T00:00:00"/>
    <x v="0"/>
    <x v="4"/>
    <s v="Emergency"/>
    <s v="Yes"/>
    <x v="1"/>
    <x v="0"/>
    <m/>
    <m/>
    <x v="0"/>
    <n v="169.4"/>
    <n v="0"/>
    <x v="3"/>
  </r>
  <r>
    <d v="2024-04-26T00:00:00"/>
    <x v="1158"/>
    <n v="5"/>
    <n v="4"/>
    <n v="4"/>
    <n v="5"/>
    <n v="2"/>
    <n v="31"/>
    <x v="7"/>
    <x v="1"/>
    <x v="2"/>
    <x v="3"/>
    <x v="1"/>
    <x v="6"/>
    <x v="0"/>
    <x v="4"/>
    <x v="0"/>
    <x v="694"/>
    <x v="10"/>
    <d v="2024-05-16T00:00:00"/>
    <x v="0"/>
    <x v="3"/>
    <s v="Emergency"/>
    <s v="No"/>
    <x v="0"/>
    <x v="0"/>
    <m/>
    <m/>
    <x v="0"/>
    <n v="157.5"/>
    <n v="0"/>
    <x v="3"/>
  </r>
  <r>
    <d v="2024-04-26T00:00:00"/>
    <x v="1159"/>
    <n v="5"/>
    <n v="5"/>
    <n v="4"/>
    <n v="5"/>
    <n v="1"/>
    <n v="24"/>
    <x v="6"/>
    <x v="1"/>
    <x v="4"/>
    <x v="3"/>
    <x v="0"/>
    <x v="17"/>
    <x v="0"/>
    <x v="3"/>
    <x v="1"/>
    <x v="594"/>
    <x v="5"/>
    <m/>
    <x v="1"/>
    <x v="4"/>
    <s v="Self-Referral"/>
    <s v="No"/>
    <x v="0"/>
    <x v="0"/>
    <m/>
    <m/>
    <x v="3"/>
    <n v="161"/>
    <n v="10"/>
    <x v="3"/>
  </r>
  <r>
    <d v="2024-04-26T00:00:00"/>
    <x v="1160"/>
    <n v="5"/>
    <n v="4"/>
    <n v="5"/>
    <n v="5"/>
    <n v="2"/>
    <n v="21"/>
    <x v="6"/>
    <x v="3"/>
    <x v="2"/>
    <x v="3"/>
    <x v="1"/>
    <x v="7"/>
    <x v="1"/>
    <x v="1"/>
    <x v="0"/>
    <x v="695"/>
    <x v="112"/>
    <d v="2024-05-04T00:00:00"/>
    <x v="0"/>
    <x v="3"/>
    <s v="Emergency"/>
    <s v="No"/>
    <x v="0"/>
    <x v="0"/>
    <m/>
    <m/>
    <x v="0"/>
    <n v="576.79999999999995"/>
    <n v="0"/>
    <x v="3"/>
  </r>
  <r>
    <d v="2024-04-26T00:00:00"/>
    <x v="1161"/>
    <n v="5"/>
    <n v="2"/>
    <n v="3"/>
    <n v="2"/>
    <n v="2"/>
    <n v="37"/>
    <x v="0"/>
    <x v="4"/>
    <x v="0"/>
    <x v="3"/>
    <x v="1"/>
    <x v="48"/>
    <x v="1"/>
    <x v="1"/>
    <x v="0"/>
    <x v="168"/>
    <x v="85"/>
    <d v="2024-05-09T00:00:00"/>
    <x v="0"/>
    <x v="4"/>
    <s v="Self-Referral"/>
    <s v="Yes"/>
    <x v="1"/>
    <x v="0"/>
    <m/>
    <m/>
    <x v="0"/>
    <n v="272.3"/>
    <n v="0"/>
    <x v="3"/>
  </r>
  <r>
    <d v="2024-04-26T00:00:00"/>
    <x v="1162"/>
    <n v="5"/>
    <n v="1"/>
    <n v="4"/>
    <n v="4"/>
    <n v="2"/>
    <n v="19"/>
    <x v="3"/>
    <x v="1"/>
    <x v="1"/>
    <x v="3"/>
    <x v="1"/>
    <x v="56"/>
    <x v="1"/>
    <x v="1"/>
    <x v="2"/>
    <x v="696"/>
    <x v="144"/>
    <m/>
    <x v="1"/>
    <x v="3"/>
    <s v="Physician Referral"/>
    <s v="Yes"/>
    <x v="1"/>
    <x v="0"/>
    <m/>
    <m/>
    <x v="3"/>
    <n v="748.3"/>
    <n v="10"/>
    <x v="3"/>
  </r>
  <r>
    <d v="2024-04-26T00:00:00"/>
    <x v="1163"/>
    <n v="5"/>
    <n v="4"/>
    <n v="5"/>
    <n v="5"/>
    <n v="3"/>
    <n v="7"/>
    <x v="4"/>
    <x v="3"/>
    <x v="2"/>
    <x v="3"/>
    <x v="2"/>
    <x v="57"/>
    <x v="0"/>
    <x v="2"/>
    <x v="1"/>
    <x v="697"/>
    <x v="151"/>
    <m/>
    <x v="1"/>
    <x v="4"/>
    <s v="Self-Referral"/>
    <s v="No"/>
    <x v="0"/>
    <x v="0"/>
    <m/>
    <m/>
    <x v="1"/>
    <n v="375.2"/>
    <n v="30"/>
    <x v="3"/>
  </r>
  <r>
    <d v="2024-04-26T00:00:00"/>
    <x v="1164"/>
    <n v="5"/>
    <n v="4"/>
    <n v="1"/>
    <n v="5"/>
    <n v="1"/>
    <n v="3"/>
    <x v="8"/>
    <x v="0"/>
    <x v="2"/>
    <x v="3"/>
    <x v="0"/>
    <x v="55"/>
    <x v="0"/>
    <x v="3"/>
    <x v="1"/>
    <x v="614"/>
    <x v="34"/>
    <m/>
    <x v="1"/>
    <x v="3"/>
    <s v="Emergency"/>
    <s v="No"/>
    <x v="0"/>
    <x v="0"/>
    <m/>
    <m/>
    <x v="2"/>
    <n v="588"/>
    <n v="50"/>
    <x v="3"/>
  </r>
  <r>
    <d v="2024-04-26T00:00:00"/>
    <x v="1165"/>
    <n v="5"/>
    <n v="2"/>
    <n v="2"/>
    <n v="2"/>
    <n v="3"/>
    <n v="32"/>
    <x v="7"/>
    <x v="2"/>
    <x v="0"/>
    <x v="3"/>
    <x v="2"/>
    <x v="24"/>
    <x v="0"/>
    <x v="3"/>
    <x v="0"/>
    <x v="220"/>
    <x v="30"/>
    <d v="2024-05-18T00:00:00"/>
    <x v="0"/>
    <x v="4"/>
    <s v="Self-Referral"/>
    <s v="No"/>
    <x v="0"/>
    <x v="0"/>
    <m/>
    <m/>
    <x v="0"/>
    <n v="466.9"/>
    <n v="0"/>
    <x v="3"/>
  </r>
  <r>
    <d v="2024-04-26T00:00:00"/>
    <x v="1166"/>
    <n v="5"/>
    <n v="3"/>
    <n v="1"/>
    <n v="2"/>
    <n v="2"/>
    <n v="38"/>
    <x v="0"/>
    <x v="0"/>
    <x v="3"/>
    <x v="3"/>
    <x v="1"/>
    <x v="44"/>
    <x v="1"/>
    <x v="1"/>
    <x v="1"/>
    <x v="35"/>
    <x v="138"/>
    <m/>
    <x v="1"/>
    <x v="3"/>
    <s v="Emergency"/>
    <s v="Yes"/>
    <x v="1"/>
    <x v="0"/>
    <m/>
    <m/>
    <x v="1"/>
    <n v="121.8"/>
    <n v="30"/>
    <x v="3"/>
  </r>
  <r>
    <d v="2024-04-26T00:00:00"/>
    <x v="1167"/>
    <n v="5"/>
    <n v="3"/>
    <n v="1"/>
    <n v="4"/>
    <n v="2"/>
    <n v="24"/>
    <x v="6"/>
    <x v="0"/>
    <x v="3"/>
    <x v="3"/>
    <x v="1"/>
    <x v="61"/>
    <x v="1"/>
    <x v="0"/>
    <x v="1"/>
    <x v="632"/>
    <x v="75"/>
    <m/>
    <x v="1"/>
    <x v="4"/>
    <s v="Self-Referral"/>
    <s v="Yes"/>
    <x v="1"/>
    <x v="0"/>
    <m/>
    <m/>
    <x v="2"/>
    <n v="214.2"/>
    <n v="50"/>
    <x v="3"/>
  </r>
  <r>
    <d v="2024-04-27T00:00:00"/>
    <x v="1168"/>
    <n v="5"/>
    <n v="2"/>
    <n v="2"/>
    <n v="2"/>
    <n v="3"/>
    <n v="8"/>
    <x v="4"/>
    <x v="2"/>
    <x v="0"/>
    <x v="3"/>
    <x v="2"/>
    <x v="50"/>
    <x v="1"/>
    <x v="3"/>
    <x v="0"/>
    <x v="584"/>
    <x v="62"/>
    <d v="2024-05-12T00:00:00"/>
    <x v="0"/>
    <x v="3"/>
    <s v="Emergency"/>
    <s v="No"/>
    <x v="0"/>
    <x v="0"/>
    <m/>
    <m/>
    <x v="0"/>
    <n v="184.1"/>
    <n v="0"/>
    <x v="3"/>
  </r>
  <r>
    <d v="2024-04-27T00:00:00"/>
    <x v="1169"/>
    <n v="5"/>
    <n v="3"/>
    <n v="1"/>
    <n v="5"/>
    <n v="1"/>
    <n v="35"/>
    <x v="9"/>
    <x v="0"/>
    <x v="3"/>
    <x v="3"/>
    <x v="0"/>
    <x v="26"/>
    <x v="1"/>
    <x v="3"/>
    <x v="1"/>
    <x v="49"/>
    <x v="179"/>
    <m/>
    <x v="1"/>
    <x v="4"/>
    <s v="Physician Referral"/>
    <s v="No"/>
    <x v="0"/>
    <x v="0"/>
    <m/>
    <m/>
    <x v="2"/>
    <n v="787.5"/>
    <n v="50"/>
    <x v="3"/>
  </r>
  <r>
    <d v="2024-04-27T00:00:00"/>
    <x v="1170"/>
    <n v="5"/>
    <n v="2"/>
    <n v="4"/>
    <n v="2"/>
    <n v="3"/>
    <n v="37"/>
    <x v="0"/>
    <x v="1"/>
    <x v="0"/>
    <x v="3"/>
    <x v="2"/>
    <x v="42"/>
    <x v="0"/>
    <x v="4"/>
    <x v="0"/>
    <x v="448"/>
    <x v="70"/>
    <m/>
    <x v="1"/>
    <x v="3"/>
    <s v="Self-Referral"/>
    <s v="No"/>
    <x v="0"/>
    <x v="0"/>
    <m/>
    <m/>
    <x v="2"/>
    <n v="137.9"/>
    <n v="50"/>
    <x v="3"/>
  </r>
  <r>
    <d v="2024-04-27T00:00:00"/>
    <x v="1171"/>
    <n v="5"/>
    <n v="3"/>
    <n v="1"/>
    <n v="3"/>
    <n v="3"/>
    <n v="28"/>
    <x v="5"/>
    <x v="0"/>
    <x v="3"/>
    <x v="3"/>
    <x v="2"/>
    <x v="44"/>
    <x v="0"/>
    <x v="1"/>
    <x v="0"/>
    <x v="698"/>
    <x v="146"/>
    <d v="2024-05-04T00:00:00"/>
    <x v="0"/>
    <x v="4"/>
    <s v="Physician Referral"/>
    <s v="No"/>
    <x v="0"/>
    <x v="0"/>
    <m/>
    <m/>
    <x v="0"/>
    <n v="632.1"/>
    <n v="0"/>
    <x v="3"/>
  </r>
  <r>
    <d v="2024-04-27T00:00:00"/>
    <x v="1172"/>
    <n v="5"/>
    <n v="2"/>
    <n v="2"/>
    <n v="2"/>
    <n v="1"/>
    <n v="25"/>
    <x v="5"/>
    <x v="2"/>
    <x v="0"/>
    <x v="3"/>
    <x v="0"/>
    <x v="54"/>
    <x v="0"/>
    <x v="0"/>
    <x v="1"/>
    <x v="644"/>
    <x v="167"/>
    <m/>
    <x v="1"/>
    <x v="3"/>
    <s v="Physician Referral"/>
    <s v="Yes"/>
    <x v="1"/>
    <x v="0"/>
    <m/>
    <m/>
    <x v="1"/>
    <n v="674.8"/>
    <n v="30"/>
    <x v="3"/>
  </r>
  <r>
    <d v="2024-04-27T00:00:00"/>
    <x v="1173"/>
    <n v="5"/>
    <n v="3"/>
    <n v="5"/>
    <n v="4"/>
    <n v="2"/>
    <n v="15"/>
    <x v="2"/>
    <x v="3"/>
    <x v="3"/>
    <x v="3"/>
    <x v="1"/>
    <x v="27"/>
    <x v="0"/>
    <x v="4"/>
    <x v="0"/>
    <x v="288"/>
    <x v="169"/>
    <d v="2024-05-15T00:00:00"/>
    <x v="0"/>
    <x v="4"/>
    <s v="Physician Referral"/>
    <s v="No"/>
    <x v="0"/>
    <x v="0"/>
    <m/>
    <m/>
    <x v="0"/>
    <n v="577.5"/>
    <n v="0"/>
    <x v="3"/>
  </r>
  <r>
    <d v="2024-04-27T00:00:00"/>
    <x v="1174"/>
    <n v="5"/>
    <n v="4"/>
    <n v="5"/>
    <n v="5"/>
    <n v="1"/>
    <n v="40"/>
    <x v="0"/>
    <x v="3"/>
    <x v="2"/>
    <x v="3"/>
    <x v="0"/>
    <x v="39"/>
    <x v="1"/>
    <x v="0"/>
    <x v="0"/>
    <x v="450"/>
    <x v="66"/>
    <m/>
    <x v="1"/>
    <x v="3"/>
    <s v="Emergency"/>
    <s v="No"/>
    <x v="0"/>
    <x v="0"/>
    <m/>
    <m/>
    <x v="3"/>
    <n v="213.5"/>
    <n v="10"/>
    <x v="3"/>
  </r>
  <r>
    <d v="2024-04-27T00:00:00"/>
    <x v="1175"/>
    <n v="5"/>
    <n v="4"/>
    <n v="5"/>
    <n v="5"/>
    <n v="1"/>
    <n v="10"/>
    <x v="1"/>
    <x v="3"/>
    <x v="2"/>
    <x v="3"/>
    <x v="0"/>
    <x v="44"/>
    <x v="1"/>
    <x v="0"/>
    <x v="2"/>
    <x v="339"/>
    <x v="122"/>
    <m/>
    <x v="1"/>
    <x v="4"/>
    <s v="Emergency"/>
    <s v="Yes"/>
    <x v="1"/>
    <x v="0"/>
    <m/>
    <m/>
    <x v="1"/>
    <n v="254.1"/>
    <n v="30"/>
    <x v="3"/>
  </r>
  <r>
    <d v="2024-04-27T00:00:00"/>
    <x v="1176"/>
    <n v="5"/>
    <n v="3"/>
    <n v="2"/>
    <n v="1"/>
    <n v="3"/>
    <n v="10"/>
    <x v="1"/>
    <x v="2"/>
    <x v="3"/>
    <x v="3"/>
    <x v="2"/>
    <x v="36"/>
    <x v="1"/>
    <x v="0"/>
    <x v="0"/>
    <x v="426"/>
    <x v="20"/>
    <d v="2024-05-05T00:00:00"/>
    <x v="0"/>
    <x v="3"/>
    <s v="Physician Referral"/>
    <s v="No"/>
    <x v="0"/>
    <x v="0"/>
    <m/>
    <m/>
    <x v="0"/>
    <n v="511"/>
    <n v="0"/>
    <x v="3"/>
  </r>
  <r>
    <d v="2024-04-27T00:00:00"/>
    <x v="1177"/>
    <n v="5"/>
    <n v="2"/>
    <n v="2"/>
    <n v="2"/>
    <n v="2"/>
    <n v="32"/>
    <x v="7"/>
    <x v="2"/>
    <x v="0"/>
    <x v="3"/>
    <x v="1"/>
    <x v="33"/>
    <x v="0"/>
    <x v="2"/>
    <x v="2"/>
    <x v="40"/>
    <x v="20"/>
    <m/>
    <x v="1"/>
    <x v="4"/>
    <s v="Self-Referral"/>
    <s v="No"/>
    <x v="0"/>
    <x v="0"/>
    <m/>
    <m/>
    <x v="3"/>
    <n v="546"/>
    <n v="10"/>
    <x v="3"/>
  </r>
  <r>
    <d v="2024-04-28T00:00:00"/>
    <x v="1178"/>
    <n v="5"/>
    <n v="4"/>
    <n v="4"/>
    <n v="5"/>
    <n v="2"/>
    <n v="2"/>
    <x v="8"/>
    <x v="1"/>
    <x v="2"/>
    <x v="3"/>
    <x v="1"/>
    <x v="36"/>
    <x v="0"/>
    <x v="3"/>
    <x v="0"/>
    <x v="699"/>
    <x v="45"/>
    <d v="2024-05-26T00:00:00"/>
    <x v="0"/>
    <x v="3"/>
    <s v="Emergency"/>
    <s v="Yes"/>
    <x v="1"/>
    <x v="0"/>
    <m/>
    <m/>
    <x v="0"/>
    <n v="240.1"/>
    <n v="0"/>
    <x v="3"/>
  </r>
  <r>
    <d v="2024-04-28T00:00:00"/>
    <x v="1179"/>
    <n v="5"/>
    <n v="1"/>
    <n v="2"/>
    <n v="1"/>
    <n v="2"/>
    <n v="20"/>
    <x v="3"/>
    <x v="2"/>
    <x v="1"/>
    <x v="3"/>
    <x v="1"/>
    <x v="17"/>
    <x v="1"/>
    <x v="3"/>
    <x v="1"/>
    <x v="700"/>
    <x v="121"/>
    <m/>
    <x v="1"/>
    <x v="4"/>
    <s v="Emergency"/>
    <s v="No"/>
    <x v="0"/>
    <x v="0"/>
    <m/>
    <m/>
    <x v="2"/>
    <n v="320.60000000000002"/>
    <n v="50"/>
    <x v="3"/>
  </r>
  <r>
    <d v="2024-04-28T00:00:00"/>
    <x v="1180"/>
    <n v="5"/>
    <n v="3"/>
    <n v="5"/>
    <n v="2"/>
    <n v="3"/>
    <n v="30"/>
    <x v="7"/>
    <x v="3"/>
    <x v="3"/>
    <x v="3"/>
    <x v="2"/>
    <x v="33"/>
    <x v="1"/>
    <x v="4"/>
    <x v="0"/>
    <x v="399"/>
    <x v="128"/>
    <m/>
    <x v="1"/>
    <x v="3"/>
    <s v="Physician Referral"/>
    <s v="No"/>
    <x v="0"/>
    <x v="0"/>
    <m/>
    <m/>
    <x v="3"/>
    <n v="795.2"/>
    <n v="10"/>
    <x v="3"/>
  </r>
  <r>
    <d v="2024-04-28T00:00:00"/>
    <x v="1181"/>
    <n v="5"/>
    <n v="1"/>
    <n v="2"/>
    <n v="2"/>
    <n v="3"/>
    <n v="35"/>
    <x v="9"/>
    <x v="2"/>
    <x v="1"/>
    <x v="3"/>
    <x v="2"/>
    <x v="60"/>
    <x v="0"/>
    <x v="0"/>
    <x v="0"/>
    <x v="701"/>
    <x v="103"/>
    <d v="2024-05-22T00:00:00"/>
    <x v="0"/>
    <x v="4"/>
    <s v="Emergency"/>
    <s v="No"/>
    <x v="0"/>
    <x v="0"/>
    <m/>
    <m/>
    <x v="0"/>
    <n v="522.20000000000005"/>
    <n v="0"/>
    <x v="3"/>
  </r>
  <r>
    <d v="2024-04-28T00:00:00"/>
    <x v="1182"/>
    <n v="5"/>
    <n v="1"/>
    <n v="3"/>
    <n v="2"/>
    <n v="1"/>
    <n v="38"/>
    <x v="0"/>
    <x v="4"/>
    <x v="1"/>
    <x v="3"/>
    <x v="0"/>
    <x v="20"/>
    <x v="1"/>
    <x v="0"/>
    <x v="0"/>
    <x v="595"/>
    <x v="44"/>
    <d v="2024-05-18T00:00:00"/>
    <x v="0"/>
    <x v="3"/>
    <s v="Self-Referral"/>
    <s v="Yes"/>
    <x v="1"/>
    <x v="0"/>
    <m/>
    <m/>
    <x v="0"/>
    <n v="650.29999999999995"/>
    <n v="0"/>
    <x v="3"/>
  </r>
  <r>
    <d v="2024-04-28T00:00:00"/>
    <x v="1183"/>
    <n v="5"/>
    <n v="5"/>
    <n v="1"/>
    <n v="4"/>
    <n v="1"/>
    <n v="14"/>
    <x v="2"/>
    <x v="0"/>
    <x v="4"/>
    <x v="3"/>
    <x v="0"/>
    <x v="4"/>
    <x v="0"/>
    <x v="3"/>
    <x v="1"/>
    <x v="226"/>
    <x v="56"/>
    <m/>
    <x v="1"/>
    <x v="4"/>
    <s v="Emergency"/>
    <s v="No"/>
    <x v="0"/>
    <x v="0"/>
    <m/>
    <m/>
    <x v="1"/>
    <n v="553"/>
    <n v="30"/>
    <x v="3"/>
  </r>
  <r>
    <d v="2024-04-28T00:00:00"/>
    <x v="1184"/>
    <n v="5"/>
    <n v="1"/>
    <n v="4"/>
    <n v="4"/>
    <n v="3"/>
    <n v="11"/>
    <x v="1"/>
    <x v="1"/>
    <x v="1"/>
    <x v="3"/>
    <x v="2"/>
    <x v="53"/>
    <x v="0"/>
    <x v="0"/>
    <x v="0"/>
    <x v="176"/>
    <x v="82"/>
    <m/>
    <x v="1"/>
    <x v="3"/>
    <s v="Emergency"/>
    <s v="Yes"/>
    <x v="1"/>
    <x v="0"/>
    <m/>
    <m/>
    <x v="2"/>
    <n v="254.8"/>
    <n v="50"/>
    <x v="3"/>
  </r>
  <r>
    <d v="2024-04-28T00:00:00"/>
    <x v="1185"/>
    <n v="5"/>
    <n v="1"/>
    <n v="5"/>
    <n v="1"/>
    <n v="1"/>
    <n v="39"/>
    <x v="0"/>
    <x v="3"/>
    <x v="1"/>
    <x v="3"/>
    <x v="0"/>
    <x v="6"/>
    <x v="0"/>
    <x v="0"/>
    <x v="0"/>
    <x v="702"/>
    <x v="123"/>
    <m/>
    <x v="1"/>
    <x v="4"/>
    <s v="Self-Referral"/>
    <s v="Yes"/>
    <x v="1"/>
    <x v="0"/>
    <m/>
    <m/>
    <x v="3"/>
    <n v="648.9"/>
    <n v="10"/>
    <x v="3"/>
  </r>
  <r>
    <d v="2024-04-28T00:00:00"/>
    <x v="1186"/>
    <n v="5"/>
    <n v="5"/>
    <n v="5"/>
    <n v="5"/>
    <n v="3"/>
    <n v="14"/>
    <x v="2"/>
    <x v="3"/>
    <x v="4"/>
    <x v="3"/>
    <x v="2"/>
    <x v="47"/>
    <x v="1"/>
    <x v="0"/>
    <x v="0"/>
    <x v="317"/>
    <x v="154"/>
    <d v="2024-05-16T00:00:00"/>
    <x v="0"/>
    <x v="3"/>
    <s v="Self-Referral"/>
    <s v="Yes"/>
    <x v="1"/>
    <x v="0"/>
    <m/>
    <m/>
    <x v="0"/>
    <n v="756.7"/>
    <n v="0"/>
    <x v="3"/>
  </r>
  <r>
    <d v="2024-04-28T00:00:00"/>
    <x v="1187"/>
    <n v="5"/>
    <n v="5"/>
    <n v="3"/>
    <n v="1"/>
    <n v="1"/>
    <n v="21"/>
    <x v="6"/>
    <x v="4"/>
    <x v="4"/>
    <x v="3"/>
    <x v="0"/>
    <x v="44"/>
    <x v="1"/>
    <x v="1"/>
    <x v="0"/>
    <x v="351"/>
    <x v="115"/>
    <d v="2024-05-22T00:00:00"/>
    <x v="0"/>
    <x v="4"/>
    <s v="Emergency"/>
    <s v="No"/>
    <x v="0"/>
    <x v="0"/>
    <m/>
    <m/>
    <x v="0"/>
    <n v="700.7"/>
    <n v="0"/>
    <x v="3"/>
  </r>
  <r>
    <d v="2024-04-29T00:00:00"/>
    <x v="1188"/>
    <n v="5"/>
    <n v="5"/>
    <n v="4"/>
    <n v="5"/>
    <n v="2"/>
    <n v="17"/>
    <x v="3"/>
    <x v="1"/>
    <x v="4"/>
    <x v="3"/>
    <x v="1"/>
    <x v="14"/>
    <x v="0"/>
    <x v="1"/>
    <x v="1"/>
    <x v="437"/>
    <x v="63"/>
    <m/>
    <x v="1"/>
    <x v="3"/>
    <s v="Self-Referral"/>
    <s v="Yes"/>
    <x v="1"/>
    <x v="0"/>
    <m/>
    <m/>
    <x v="1"/>
    <n v="314.3"/>
    <n v="30"/>
    <x v="3"/>
  </r>
  <r>
    <d v="2024-04-29T00:00:00"/>
    <x v="1189"/>
    <n v="5"/>
    <n v="2"/>
    <n v="1"/>
    <n v="2"/>
    <n v="3"/>
    <n v="8"/>
    <x v="4"/>
    <x v="0"/>
    <x v="0"/>
    <x v="3"/>
    <x v="2"/>
    <x v="56"/>
    <x v="1"/>
    <x v="1"/>
    <x v="1"/>
    <x v="419"/>
    <x v="111"/>
    <m/>
    <x v="1"/>
    <x v="4"/>
    <s v="Emergency"/>
    <s v="Yes"/>
    <x v="1"/>
    <x v="0"/>
    <m/>
    <m/>
    <x v="2"/>
    <n v="385"/>
    <n v="50"/>
    <x v="3"/>
  </r>
  <r>
    <d v="2024-04-29T00:00:00"/>
    <x v="1190"/>
    <n v="5"/>
    <n v="5"/>
    <n v="4"/>
    <n v="4"/>
    <n v="1"/>
    <n v="26"/>
    <x v="5"/>
    <x v="1"/>
    <x v="4"/>
    <x v="3"/>
    <x v="0"/>
    <x v="5"/>
    <x v="0"/>
    <x v="4"/>
    <x v="0"/>
    <x v="703"/>
    <x v="113"/>
    <m/>
    <x v="1"/>
    <x v="3"/>
    <s v="Self-Referral"/>
    <s v="No"/>
    <x v="0"/>
    <x v="0"/>
    <m/>
    <m/>
    <x v="3"/>
    <n v="178.5"/>
    <n v="10"/>
    <x v="3"/>
  </r>
  <r>
    <d v="2024-04-29T00:00:00"/>
    <x v="1191"/>
    <n v="5"/>
    <n v="2"/>
    <n v="4"/>
    <n v="2"/>
    <n v="3"/>
    <n v="28"/>
    <x v="5"/>
    <x v="1"/>
    <x v="0"/>
    <x v="3"/>
    <x v="2"/>
    <x v="26"/>
    <x v="0"/>
    <x v="0"/>
    <x v="0"/>
    <x v="704"/>
    <x v="136"/>
    <d v="2024-05-10T00:00:00"/>
    <x v="0"/>
    <x v="4"/>
    <s v="Physician Referral"/>
    <s v="Yes"/>
    <x v="1"/>
    <x v="0"/>
    <m/>
    <m/>
    <x v="0"/>
    <n v="251.3"/>
    <n v="0"/>
    <x v="3"/>
  </r>
  <r>
    <d v="2024-04-29T00:00:00"/>
    <x v="1192"/>
    <n v="5"/>
    <n v="3"/>
    <n v="5"/>
    <n v="3"/>
    <n v="3"/>
    <n v="15"/>
    <x v="2"/>
    <x v="3"/>
    <x v="3"/>
    <x v="3"/>
    <x v="2"/>
    <x v="46"/>
    <x v="0"/>
    <x v="1"/>
    <x v="0"/>
    <x v="90"/>
    <x v="1"/>
    <m/>
    <x v="1"/>
    <x v="3"/>
    <s v="Emergency"/>
    <s v="Yes"/>
    <x v="1"/>
    <x v="0"/>
    <m/>
    <m/>
    <x v="1"/>
    <n v="217.7"/>
    <n v="30"/>
    <x v="3"/>
  </r>
  <r>
    <d v="2024-04-29T00:00:00"/>
    <x v="1193"/>
    <n v="5"/>
    <n v="2"/>
    <n v="2"/>
    <n v="2"/>
    <n v="1"/>
    <n v="34"/>
    <x v="9"/>
    <x v="2"/>
    <x v="0"/>
    <x v="3"/>
    <x v="0"/>
    <x v="6"/>
    <x v="0"/>
    <x v="1"/>
    <x v="0"/>
    <x v="468"/>
    <x v="112"/>
    <d v="2024-05-12T00:00:00"/>
    <x v="0"/>
    <x v="4"/>
    <s v="Physician Referral"/>
    <s v="Yes"/>
    <x v="1"/>
    <x v="0"/>
    <m/>
    <m/>
    <x v="0"/>
    <n v="713.3"/>
    <n v="0"/>
    <x v="3"/>
  </r>
  <r>
    <d v="2024-04-29T00:00:00"/>
    <x v="1194"/>
    <n v="5"/>
    <n v="3"/>
    <n v="1"/>
    <n v="1"/>
    <n v="1"/>
    <n v="39"/>
    <x v="0"/>
    <x v="0"/>
    <x v="3"/>
    <x v="3"/>
    <x v="0"/>
    <x v="1"/>
    <x v="1"/>
    <x v="2"/>
    <x v="0"/>
    <x v="395"/>
    <x v="172"/>
    <d v="2024-05-09T00:00:00"/>
    <x v="0"/>
    <x v="3"/>
    <s v="Emergency"/>
    <s v="No"/>
    <x v="0"/>
    <x v="0"/>
    <m/>
    <m/>
    <x v="0"/>
    <n v="340.2"/>
    <n v="0"/>
    <x v="3"/>
  </r>
  <r>
    <d v="2024-04-29T00:00:00"/>
    <x v="1195"/>
    <n v="5"/>
    <n v="5"/>
    <n v="4"/>
    <n v="3"/>
    <n v="3"/>
    <n v="30"/>
    <x v="7"/>
    <x v="1"/>
    <x v="4"/>
    <x v="3"/>
    <x v="2"/>
    <x v="3"/>
    <x v="0"/>
    <x v="4"/>
    <x v="2"/>
    <x v="552"/>
    <x v="86"/>
    <m/>
    <x v="1"/>
    <x v="4"/>
    <s v="Self-Referral"/>
    <s v="Yes"/>
    <x v="1"/>
    <x v="0"/>
    <m/>
    <m/>
    <x v="1"/>
    <n v="609.70000000000005"/>
    <n v="30"/>
    <x v="3"/>
  </r>
  <r>
    <d v="2024-04-29T00:00:00"/>
    <x v="1196"/>
    <n v="5"/>
    <n v="5"/>
    <n v="3"/>
    <n v="1"/>
    <n v="3"/>
    <n v="2"/>
    <x v="8"/>
    <x v="4"/>
    <x v="4"/>
    <x v="3"/>
    <x v="2"/>
    <x v="33"/>
    <x v="0"/>
    <x v="1"/>
    <x v="0"/>
    <x v="134"/>
    <x v="34"/>
    <d v="2024-05-18T00:00:00"/>
    <x v="0"/>
    <x v="3"/>
    <s v="Physician Referral"/>
    <s v="Yes"/>
    <x v="1"/>
    <x v="0"/>
    <m/>
    <m/>
    <x v="0"/>
    <n v="207.2"/>
    <n v="0"/>
    <x v="3"/>
  </r>
  <r>
    <d v="2024-04-29T00:00:00"/>
    <x v="1197"/>
    <n v="5"/>
    <n v="3"/>
    <n v="5"/>
    <n v="2"/>
    <n v="1"/>
    <n v="7"/>
    <x v="4"/>
    <x v="3"/>
    <x v="3"/>
    <x v="3"/>
    <x v="0"/>
    <x v="60"/>
    <x v="1"/>
    <x v="1"/>
    <x v="0"/>
    <x v="437"/>
    <x v="176"/>
    <d v="2024-05-21T00:00:00"/>
    <x v="0"/>
    <x v="4"/>
    <s v="Emergency"/>
    <s v="No"/>
    <x v="0"/>
    <x v="0"/>
    <m/>
    <m/>
    <x v="0"/>
    <n v="298.2"/>
    <n v="0"/>
    <x v="3"/>
  </r>
  <r>
    <d v="2024-04-30T00:00:00"/>
    <x v="1198"/>
    <n v="5"/>
    <n v="4"/>
    <n v="2"/>
    <n v="5"/>
    <n v="2"/>
    <n v="14"/>
    <x v="2"/>
    <x v="2"/>
    <x v="2"/>
    <x v="3"/>
    <x v="1"/>
    <x v="17"/>
    <x v="0"/>
    <x v="1"/>
    <x v="1"/>
    <x v="705"/>
    <x v="129"/>
    <m/>
    <x v="1"/>
    <x v="3"/>
    <s v="Self-Referral"/>
    <s v="No"/>
    <x v="0"/>
    <x v="0"/>
    <m/>
    <m/>
    <x v="3"/>
    <n v="793.1"/>
    <n v="10"/>
    <x v="3"/>
  </r>
  <r>
    <d v="2024-04-30T00:00:00"/>
    <x v="1199"/>
    <n v="5"/>
    <n v="2"/>
    <n v="2"/>
    <n v="2"/>
    <n v="2"/>
    <n v="2"/>
    <x v="8"/>
    <x v="2"/>
    <x v="0"/>
    <x v="3"/>
    <x v="1"/>
    <x v="42"/>
    <x v="0"/>
    <x v="2"/>
    <x v="0"/>
    <x v="706"/>
    <x v="89"/>
    <m/>
    <x v="1"/>
    <x v="4"/>
    <s v="Self-Referral"/>
    <s v="Yes"/>
    <x v="1"/>
    <x v="0"/>
    <m/>
    <m/>
    <x v="1"/>
    <n v="561.4"/>
    <n v="30"/>
    <x v="3"/>
  </r>
  <r>
    <d v="2024-04-30T00:00:00"/>
    <x v="1200"/>
    <n v="5"/>
    <n v="1"/>
    <n v="5"/>
    <n v="2"/>
    <n v="2"/>
    <n v="24"/>
    <x v="6"/>
    <x v="3"/>
    <x v="1"/>
    <x v="3"/>
    <x v="1"/>
    <x v="44"/>
    <x v="1"/>
    <x v="2"/>
    <x v="2"/>
    <x v="282"/>
    <x v="39"/>
    <m/>
    <x v="1"/>
    <x v="3"/>
    <s v="Physician Referral"/>
    <s v="No"/>
    <x v="0"/>
    <x v="0"/>
    <m/>
    <m/>
    <x v="1"/>
    <n v="702.8"/>
    <n v="30"/>
    <x v="3"/>
  </r>
  <r>
    <d v="2024-04-30T00:00:00"/>
    <x v="1201"/>
    <n v="5"/>
    <n v="5"/>
    <n v="4"/>
    <n v="2"/>
    <n v="3"/>
    <n v="23"/>
    <x v="6"/>
    <x v="1"/>
    <x v="4"/>
    <x v="3"/>
    <x v="2"/>
    <x v="30"/>
    <x v="1"/>
    <x v="4"/>
    <x v="2"/>
    <x v="377"/>
    <x v="50"/>
    <m/>
    <x v="1"/>
    <x v="4"/>
    <s v="Emergency"/>
    <s v="Yes"/>
    <x v="1"/>
    <x v="0"/>
    <m/>
    <m/>
    <x v="3"/>
    <n v="305.2"/>
    <n v="10"/>
    <x v="3"/>
  </r>
  <r>
    <d v="2024-04-30T00:00:00"/>
    <x v="1202"/>
    <n v="5"/>
    <n v="2"/>
    <n v="5"/>
    <n v="2"/>
    <n v="2"/>
    <n v="13"/>
    <x v="2"/>
    <x v="3"/>
    <x v="0"/>
    <x v="3"/>
    <x v="1"/>
    <x v="10"/>
    <x v="1"/>
    <x v="0"/>
    <x v="0"/>
    <x v="231"/>
    <x v="31"/>
    <m/>
    <x v="1"/>
    <x v="3"/>
    <s v="Physician Referral"/>
    <s v="No"/>
    <x v="0"/>
    <x v="0"/>
    <m/>
    <m/>
    <x v="1"/>
    <n v="513.1"/>
    <n v="30"/>
    <x v="3"/>
  </r>
  <r>
    <d v="2024-04-30T00:00:00"/>
    <x v="1203"/>
    <n v="5"/>
    <n v="2"/>
    <n v="2"/>
    <n v="2"/>
    <n v="3"/>
    <n v="13"/>
    <x v="2"/>
    <x v="2"/>
    <x v="0"/>
    <x v="3"/>
    <x v="2"/>
    <x v="42"/>
    <x v="0"/>
    <x v="0"/>
    <x v="1"/>
    <x v="65"/>
    <x v="79"/>
    <m/>
    <x v="1"/>
    <x v="4"/>
    <s v="Emergency"/>
    <s v="Yes"/>
    <x v="1"/>
    <x v="0"/>
    <m/>
    <m/>
    <x v="1"/>
    <n v="308.7"/>
    <n v="30"/>
    <x v="3"/>
  </r>
  <r>
    <d v="2024-04-30T00:00:00"/>
    <x v="1204"/>
    <n v="5"/>
    <n v="5"/>
    <n v="2"/>
    <n v="2"/>
    <n v="1"/>
    <n v="22"/>
    <x v="6"/>
    <x v="2"/>
    <x v="4"/>
    <x v="3"/>
    <x v="0"/>
    <x v="12"/>
    <x v="1"/>
    <x v="4"/>
    <x v="2"/>
    <x v="382"/>
    <x v="33"/>
    <m/>
    <x v="1"/>
    <x v="3"/>
    <s v="Self-Referral"/>
    <s v="No"/>
    <x v="0"/>
    <x v="0"/>
    <m/>
    <m/>
    <x v="1"/>
    <n v="223.3"/>
    <n v="30"/>
    <x v="3"/>
  </r>
  <r>
    <d v="2024-04-30T00:00:00"/>
    <x v="1205"/>
    <n v="5"/>
    <n v="3"/>
    <n v="3"/>
    <n v="2"/>
    <n v="2"/>
    <n v="32"/>
    <x v="7"/>
    <x v="4"/>
    <x v="3"/>
    <x v="3"/>
    <x v="1"/>
    <x v="18"/>
    <x v="1"/>
    <x v="0"/>
    <x v="0"/>
    <x v="401"/>
    <x v="59"/>
    <d v="2024-05-28T00:00:00"/>
    <x v="0"/>
    <x v="4"/>
    <s v="Self-Referral"/>
    <s v="Yes"/>
    <x v="1"/>
    <x v="0"/>
    <m/>
    <m/>
    <x v="0"/>
    <n v="400.4"/>
    <n v="0"/>
    <x v="3"/>
  </r>
  <r>
    <d v="2024-04-30T00:00:00"/>
    <x v="1206"/>
    <n v="5"/>
    <n v="5"/>
    <n v="3"/>
    <n v="3"/>
    <n v="1"/>
    <n v="22"/>
    <x v="6"/>
    <x v="4"/>
    <x v="4"/>
    <x v="3"/>
    <x v="0"/>
    <x v="54"/>
    <x v="0"/>
    <x v="3"/>
    <x v="2"/>
    <x v="707"/>
    <x v="60"/>
    <m/>
    <x v="1"/>
    <x v="3"/>
    <s v="Self-Referral"/>
    <s v="Yes"/>
    <x v="1"/>
    <x v="0"/>
    <m/>
    <m/>
    <x v="1"/>
    <n v="684.6"/>
    <n v="30"/>
    <x v="3"/>
  </r>
  <r>
    <d v="2024-04-30T00:00:00"/>
    <x v="1207"/>
    <n v="5"/>
    <n v="2"/>
    <n v="2"/>
    <n v="2"/>
    <n v="2"/>
    <n v="32"/>
    <x v="7"/>
    <x v="2"/>
    <x v="0"/>
    <x v="3"/>
    <x v="1"/>
    <x v="44"/>
    <x v="0"/>
    <x v="0"/>
    <x v="2"/>
    <x v="708"/>
    <x v="53"/>
    <m/>
    <x v="1"/>
    <x v="4"/>
    <s v="Emergency"/>
    <s v="No"/>
    <x v="0"/>
    <x v="0"/>
    <m/>
    <m/>
    <x v="2"/>
    <n v="227.5"/>
    <n v="50"/>
    <x v="3"/>
  </r>
  <r>
    <d v="2024-05-01T00:00:00"/>
    <x v="1208"/>
    <n v="5"/>
    <n v="4"/>
    <n v="3"/>
    <n v="5"/>
    <n v="2"/>
    <n v="2"/>
    <x v="8"/>
    <x v="4"/>
    <x v="2"/>
    <x v="3"/>
    <x v="1"/>
    <x v="42"/>
    <x v="0"/>
    <x v="2"/>
    <x v="0"/>
    <x v="709"/>
    <x v="23"/>
    <m/>
    <x v="1"/>
    <x v="3"/>
    <s v="Emergency"/>
    <s v="No"/>
    <x v="0"/>
    <x v="0"/>
    <m/>
    <m/>
    <x v="3"/>
    <n v="143.5"/>
    <n v="10"/>
    <x v="4"/>
  </r>
  <r>
    <d v="2024-05-01T00:00:00"/>
    <x v="1209"/>
    <n v="5"/>
    <n v="3"/>
    <n v="3"/>
    <n v="3"/>
    <n v="1"/>
    <n v="29"/>
    <x v="7"/>
    <x v="4"/>
    <x v="3"/>
    <x v="3"/>
    <x v="0"/>
    <x v="28"/>
    <x v="0"/>
    <x v="2"/>
    <x v="2"/>
    <x v="174"/>
    <x v="135"/>
    <m/>
    <x v="1"/>
    <x v="4"/>
    <s v="Self-Referral"/>
    <s v="No"/>
    <x v="0"/>
    <x v="0"/>
    <m/>
    <m/>
    <x v="3"/>
    <n v="396.2"/>
    <n v="10"/>
    <x v="4"/>
  </r>
  <r>
    <d v="2024-05-01T00:00:00"/>
    <x v="1210"/>
    <n v="5"/>
    <n v="5"/>
    <n v="3"/>
    <n v="5"/>
    <n v="1"/>
    <n v="27"/>
    <x v="5"/>
    <x v="4"/>
    <x v="4"/>
    <x v="3"/>
    <x v="0"/>
    <x v="60"/>
    <x v="0"/>
    <x v="1"/>
    <x v="0"/>
    <x v="583"/>
    <x v="63"/>
    <m/>
    <x v="1"/>
    <x v="3"/>
    <s v="Emergency"/>
    <s v="No"/>
    <x v="0"/>
    <x v="0"/>
    <m/>
    <m/>
    <x v="3"/>
    <n v="255.5"/>
    <n v="10"/>
    <x v="4"/>
  </r>
  <r>
    <d v="2024-05-01T00:00:00"/>
    <x v="1211"/>
    <n v="5"/>
    <n v="1"/>
    <n v="2"/>
    <n v="2"/>
    <n v="3"/>
    <n v="28"/>
    <x v="5"/>
    <x v="2"/>
    <x v="1"/>
    <x v="3"/>
    <x v="2"/>
    <x v="34"/>
    <x v="1"/>
    <x v="2"/>
    <x v="0"/>
    <x v="210"/>
    <x v="155"/>
    <m/>
    <x v="1"/>
    <x v="4"/>
    <s v="Emergency"/>
    <s v="No"/>
    <x v="0"/>
    <x v="0"/>
    <m/>
    <m/>
    <x v="2"/>
    <n v="488.6"/>
    <n v="50"/>
    <x v="4"/>
  </r>
  <r>
    <d v="2024-05-01T00:00:00"/>
    <x v="1212"/>
    <n v="5"/>
    <n v="5"/>
    <n v="4"/>
    <n v="2"/>
    <n v="1"/>
    <n v="38"/>
    <x v="0"/>
    <x v="1"/>
    <x v="4"/>
    <x v="3"/>
    <x v="0"/>
    <x v="38"/>
    <x v="1"/>
    <x v="3"/>
    <x v="0"/>
    <x v="442"/>
    <x v="57"/>
    <d v="2024-05-23T00:00:00"/>
    <x v="0"/>
    <x v="3"/>
    <s v="Self-Referral"/>
    <s v="Yes"/>
    <x v="1"/>
    <x v="0"/>
    <m/>
    <m/>
    <x v="0"/>
    <n v="465.5"/>
    <n v="0"/>
    <x v="4"/>
  </r>
  <r>
    <d v="2024-05-01T00:00:00"/>
    <x v="1213"/>
    <n v="5"/>
    <n v="2"/>
    <n v="4"/>
    <n v="2"/>
    <n v="3"/>
    <n v="18"/>
    <x v="3"/>
    <x v="1"/>
    <x v="0"/>
    <x v="3"/>
    <x v="2"/>
    <x v="16"/>
    <x v="1"/>
    <x v="3"/>
    <x v="2"/>
    <x v="635"/>
    <x v="30"/>
    <m/>
    <x v="1"/>
    <x v="4"/>
    <s v="Self-Referral"/>
    <s v="Yes"/>
    <x v="1"/>
    <x v="0"/>
    <m/>
    <m/>
    <x v="3"/>
    <n v="443.1"/>
    <n v="10"/>
    <x v="4"/>
  </r>
  <r>
    <d v="2024-05-01T00:00:00"/>
    <x v="1214"/>
    <n v="5"/>
    <n v="2"/>
    <n v="1"/>
    <n v="2"/>
    <n v="3"/>
    <n v="16"/>
    <x v="2"/>
    <x v="0"/>
    <x v="0"/>
    <x v="3"/>
    <x v="2"/>
    <x v="33"/>
    <x v="0"/>
    <x v="3"/>
    <x v="0"/>
    <x v="456"/>
    <x v="1"/>
    <d v="2024-05-26T00:00:00"/>
    <x v="0"/>
    <x v="3"/>
    <s v="Emergency"/>
    <s v="No"/>
    <x v="0"/>
    <x v="0"/>
    <m/>
    <m/>
    <x v="0"/>
    <n v="581.70000000000005"/>
    <n v="0"/>
    <x v="4"/>
  </r>
  <r>
    <d v="2024-05-01T00:00:00"/>
    <x v="1215"/>
    <n v="5"/>
    <n v="1"/>
    <n v="3"/>
    <n v="5"/>
    <n v="1"/>
    <n v="36"/>
    <x v="9"/>
    <x v="4"/>
    <x v="1"/>
    <x v="3"/>
    <x v="0"/>
    <x v="10"/>
    <x v="0"/>
    <x v="3"/>
    <x v="1"/>
    <x v="297"/>
    <x v="93"/>
    <m/>
    <x v="1"/>
    <x v="4"/>
    <s v="Emergency"/>
    <s v="Yes"/>
    <x v="1"/>
    <x v="0"/>
    <m/>
    <m/>
    <x v="2"/>
    <n v="735"/>
    <n v="50"/>
    <x v="4"/>
  </r>
  <r>
    <d v="2024-05-01T00:00:00"/>
    <x v="1216"/>
    <n v="5"/>
    <n v="3"/>
    <n v="4"/>
    <n v="3"/>
    <n v="2"/>
    <n v="9"/>
    <x v="1"/>
    <x v="1"/>
    <x v="3"/>
    <x v="3"/>
    <x v="1"/>
    <x v="61"/>
    <x v="0"/>
    <x v="0"/>
    <x v="0"/>
    <x v="655"/>
    <x v="86"/>
    <d v="2024-05-11T00:00:00"/>
    <x v="0"/>
    <x v="3"/>
    <s v="Physician Referral"/>
    <s v="Yes"/>
    <x v="1"/>
    <x v="0"/>
    <m/>
    <m/>
    <x v="0"/>
    <n v="416.5"/>
    <n v="0"/>
    <x v="4"/>
  </r>
  <r>
    <d v="2024-05-01T00:00:00"/>
    <x v="1217"/>
    <n v="5"/>
    <n v="2"/>
    <n v="1"/>
    <n v="2"/>
    <n v="2"/>
    <n v="32"/>
    <x v="7"/>
    <x v="0"/>
    <x v="0"/>
    <x v="3"/>
    <x v="1"/>
    <x v="4"/>
    <x v="1"/>
    <x v="3"/>
    <x v="0"/>
    <x v="710"/>
    <x v="165"/>
    <d v="2024-05-27T00:00:00"/>
    <x v="0"/>
    <x v="4"/>
    <s v="Emergency"/>
    <s v="No"/>
    <x v="0"/>
    <x v="0"/>
    <m/>
    <m/>
    <x v="0"/>
    <n v="658"/>
    <n v="0"/>
    <x v="4"/>
  </r>
  <r>
    <d v="2024-05-02T00:00:00"/>
    <x v="1218"/>
    <n v="5"/>
    <n v="3"/>
    <n v="5"/>
    <n v="1"/>
    <n v="2"/>
    <n v="34"/>
    <x v="9"/>
    <x v="3"/>
    <x v="3"/>
    <x v="3"/>
    <x v="1"/>
    <x v="33"/>
    <x v="1"/>
    <x v="0"/>
    <x v="0"/>
    <x v="40"/>
    <x v="162"/>
    <d v="2024-05-28T00:00:00"/>
    <x v="0"/>
    <x v="3"/>
    <s v="Physician Referral"/>
    <s v="Yes"/>
    <x v="1"/>
    <x v="0"/>
    <m/>
    <m/>
    <x v="0"/>
    <n v="560"/>
    <n v="0"/>
    <x v="4"/>
  </r>
  <r>
    <d v="2024-05-02T00:00:00"/>
    <x v="1219"/>
    <n v="5"/>
    <n v="3"/>
    <n v="3"/>
    <n v="5"/>
    <n v="1"/>
    <n v="37"/>
    <x v="0"/>
    <x v="4"/>
    <x v="3"/>
    <x v="3"/>
    <x v="0"/>
    <x v="22"/>
    <x v="0"/>
    <x v="3"/>
    <x v="0"/>
    <x v="503"/>
    <x v="90"/>
    <m/>
    <x v="1"/>
    <x v="4"/>
    <s v="Emergency"/>
    <s v="No"/>
    <x v="0"/>
    <x v="0"/>
    <m/>
    <m/>
    <x v="2"/>
    <n v="189"/>
    <n v="50"/>
    <x v="4"/>
  </r>
  <r>
    <d v="2024-05-02T00:00:00"/>
    <x v="1220"/>
    <n v="5"/>
    <n v="5"/>
    <n v="4"/>
    <n v="2"/>
    <n v="2"/>
    <n v="17"/>
    <x v="3"/>
    <x v="1"/>
    <x v="4"/>
    <x v="3"/>
    <x v="1"/>
    <x v="54"/>
    <x v="1"/>
    <x v="0"/>
    <x v="2"/>
    <x v="711"/>
    <x v="55"/>
    <m/>
    <x v="1"/>
    <x v="3"/>
    <s v="Physician Referral"/>
    <s v="Yes"/>
    <x v="1"/>
    <x v="0"/>
    <m/>
    <m/>
    <x v="3"/>
    <n v="303.10000000000002"/>
    <n v="10"/>
    <x v="4"/>
  </r>
  <r>
    <d v="2024-05-02T00:00:00"/>
    <x v="1221"/>
    <n v="5"/>
    <n v="3"/>
    <n v="4"/>
    <n v="4"/>
    <n v="3"/>
    <n v="35"/>
    <x v="9"/>
    <x v="1"/>
    <x v="3"/>
    <x v="3"/>
    <x v="2"/>
    <x v="40"/>
    <x v="0"/>
    <x v="3"/>
    <x v="1"/>
    <x v="111"/>
    <x v="126"/>
    <m/>
    <x v="1"/>
    <x v="4"/>
    <s v="Physician Referral"/>
    <s v="Yes"/>
    <x v="1"/>
    <x v="0"/>
    <m/>
    <m/>
    <x v="3"/>
    <n v="189"/>
    <n v="10"/>
    <x v="4"/>
  </r>
  <r>
    <d v="2024-05-02T00:00:00"/>
    <x v="1222"/>
    <n v="5"/>
    <n v="2"/>
    <n v="4"/>
    <n v="2"/>
    <n v="1"/>
    <n v="35"/>
    <x v="9"/>
    <x v="1"/>
    <x v="0"/>
    <x v="3"/>
    <x v="0"/>
    <x v="8"/>
    <x v="1"/>
    <x v="0"/>
    <x v="1"/>
    <x v="666"/>
    <x v="32"/>
    <m/>
    <x v="1"/>
    <x v="3"/>
    <s v="Self-Referral"/>
    <s v="No"/>
    <x v="0"/>
    <x v="0"/>
    <m/>
    <m/>
    <x v="3"/>
    <n v="156.1"/>
    <n v="10"/>
    <x v="4"/>
  </r>
  <r>
    <d v="2024-05-02T00:00:00"/>
    <x v="1223"/>
    <n v="5"/>
    <n v="2"/>
    <n v="1"/>
    <n v="2"/>
    <n v="3"/>
    <n v="27"/>
    <x v="5"/>
    <x v="0"/>
    <x v="0"/>
    <x v="3"/>
    <x v="2"/>
    <x v="21"/>
    <x v="1"/>
    <x v="3"/>
    <x v="1"/>
    <x v="621"/>
    <x v="80"/>
    <m/>
    <x v="1"/>
    <x v="4"/>
    <s v="Emergency"/>
    <s v="Yes"/>
    <x v="1"/>
    <x v="0"/>
    <m/>
    <m/>
    <x v="3"/>
    <n v="435.4"/>
    <n v="10"/>
    <x v="4"/>
  </r>
  <r>
    <d v="2024-05-02T00:00:00"/>
    <x v="1224"/>
    <n v="5"/>
    <n v="4"/>
    <n v="5"/>
    <n v="5"/>
    <n v="2"/>
    <n v="8"/>
    <x v="4"/>
    <x v="3"/>
    <x v="2"/>
    <x v="3"/>
    <x v="1"/>
    <x v="46"/>
    <x v="1"/>
    <x v="0"/>
    <x v="2"/>
    <x v="341"/>
    <x v="65"/>
    <m/>
    <x v="1"/>
    <x v="3"/>
    <s v="Self-Referral"/>
    <s v="No"/>
    <x v="0"/>
    <x v="0"/>
    <m/>
    <m/>
    <x v="1"/>
    <n v="244.3"/>
    <n v="30"/>
    <x v="4"/>
  </r>
  <r>
    <d v="2024-05-02T00:00:00"/>
    <x v="1225"/>
    <n v="5"/>
    <n v="3"/>
    <n v="3"/>
    <n v="3"/>
    <n v="2"/>
    <n v="17"/>
    <x v="3"/>
    <x v="4"/>
    <x v="3"/>
    <x v="3"/>
    <x v="1"/>
    <x v="34"/>
    <x v="0"/>
    <x v="3"/>
    <x v="0"/>
    <x v="712"/>
    <x v="82"/>
    <d v="2024-05-09T00:00:00"/>
    <x v="0"/>
    <x v="4"/>
    <s v="Self-Referral"/>
    <s v="Yes"/>
    <x v="1"/>
    <x v="0"/>
    <m/>
    <m/>
    <x v="0"/>
    <n v="391.3"/>
    <n v="0"/>
    <x v="4"/>
  </r>
  <r>
    <d v="2024-05-02T00:00:00"/>
    <x v="1226"/>
    <n v="5"/>
    <n v="4"/>
    <n v="4"/>
    <n v="5"/>
    <n v="2"/>
    <n v="12"/>
    <x v="1"/>
    <x v="1"/>
    <x v="2"/>
    <x v="3"/>
    <x v="1"/>
    <x v="3"/>
    <x v="1"/>
    <x v="0"/>
    <x v="0"/>
    <x v="370"/>
    <x v="129"/>
    <d v="2024-05-21T00:00:00"/>
    <x v="0"/>
    <x v="3"/>
    <s v="Emergency"/>
    <s v="Yes"/>
    <x v="1"/>
    <x v="0"/>
    <m/>
    <m/>
    <x v="0"/>
    <n v="168.7"/>
    <n v="0"/>
    <x v="4"/>
  </r>
  <r>
    <d v="2024-05-02T00:00:00"/>
    <x v="1227"/>
    <n v="5"/>
    <n v="5"/>
    <n v="2"/>
    <n v="3"/>
    <n v="3"/>
    <n v="1"/>
    <x v="8"/>
    <x v="2"/>
    <x v="4"/>
    <x v="3"/>
    <x v="2"/>
    <x v="25"/>
    <x v="1"/>
    <x v="3"/>
    <x v="0"/>
    <x v="415"/>
    <x v="58"/>
    <d v="2024-05-28T00:00:00"/>
    <x v="0"/>
    <x v="4"/>
    <s v="Self-Referral"/>
    <s v="Yes"/>
    <x v="1"/>
    <x v="0"/>
    <m/>
    <m/>
    <x v="0"/>
    <n v="322"/>
    <n v="0"/>
    <x v="4"/>
  </r>
  <r>
    <d v="2024-05-03T00:00:00"/>
    <x v="1228"/>
    <n v="5"/>
    <n v="4"/>
    <n v="3"/>
    <n v="5"/>
    <n v="2"/>
    <n v="38"/>
    <x v="0"/>
    <x v="4"/>
    <x v="2"/>
    <x v="3"/>
    <x v="1"/>
    <x v="35"/>
    <x v="0"/>
    <x v="0"/>
    <x v="1"/>
    <x v="618"/>
    <x v="162"/>
    <m/>
    <x v="1"/>
    <x v="3"/>
    <s v="Self-Referral"/>
    <s v="No"/>
    <x v="0"/>
    <x v="0"/>
    <m/>
    <m/>
    <x v="3"/>
    <n v="397.6"/>
    <n v="10"/>
    <x v="4"/>
  </r>
  <r>
    <d v="2024-05-03T00:00:00"/>
    <x v="1229"/>
    <n v="5"/>
    <n v="3"/>
    <n v="2"/>
    <n v="2"/>
    <n v="3"/>
    <n v="16"/>
    <x v="2"/>
    <x v="2"/>
    <x v="3"/>
    <x v="3"/>
    <x v="2"/>
    <x v="37"/>
    <x v="1"/>
    <x v="3"/>
    <x v="2"/>
    <x v="713"/>
    <x v="124"/>
    <m/>
    <x v="1"/>
    <x v="4"/>
    <s v="Self-Referral"/>
    <s v="No"/>
    <x v="0"/>
    <x v="0"/>
    <m/>
    <m/>
    <x v="3"/>
    <n v="616"/>
    <n v="10"/>
    <x v="4"/>
  </r>
  <r>
    <d v="2024-05-03T00:00:00"/>
    <x v="1230"/>
    <n v="5"/>
    <n v="2"/>
    <n v="1"/>
    <n v="2"/>
    <n v="1"/>
    <n v="13"/>
    <x v="2"/>
    <x v="0"/>
    <x v="0"/>
    <x v="3"/>
    <x v="0"/>
    <x v="30"/>
    <x v="0"/>
    <x v="0"/>
    <x v="0"/>
    <x v="89"/>
    <x v="24"/>
    <d v="2024-05-29T00:00:00"/>
    <x v="0"/>
    <x v="3"/>
    <s v="Self-Referral"/>
    <s v="Yes"/>
    <x v="1"/>
    <x v="0"/>
    <m/>
    <m/>
    <x v="0"/>
    <n v="510.3"/>
    <n v="0"/>
    <x v="4"/>
  </r>
  <r>
    <d v="2024-05-03T00:00:00"/>
    <x v="1231"/>
    <n v="5"/>
    <n v="5"/>
    <n v="4"/>
    <n v="5"/>
    <n v="1"/>
    <n v="3"/>
    <x v="8"/>
    <x v="1"/>
    <x v="4"/>
    <x v="3"/>
    <x v="0"/>
    <x v="51"/>
    <x v="0"/>
    <x v="3"/>
    <x v="1"/>
    <x v="222"/>
    <x v="39"/>
    <m/>
    <x v="1"/>
    <x v="4"/>
    <s v="Physician Referral"/>
    <s v="No"/>
    <x v="0"/>
    <x v="0"/>
    <m/>
    <m/>
    <x v="3"/>
    <n v="433.3"/>
    <n v="10"/>
    <x v="4"/>
  </r>
  <r>
    <d v="2024-05-03T00:00:00"/>
    <x v="1232"/>
    <n v="5"/>
    <n v="3"/>
    <n v="3"/>
    <n v="5"/>
    <n v="1"/>
    <n v="39"/>
    <x v="0"/>
    <x v="4"/>
    <x v="3"/>
    <x v="3"/>
    <x v="0"/>
    <x v="0"/>
    <x v="0"/>
    <x v="0"/>
    <x v="1"/>
    <x v="514"/>
    <x v="135"/>
    <m/>
    <x v="1"/>
    <x v="3"/>
    <s v="Emergency"/>
    <s v="No"/>
    <x v="0"/>
    <x v="0"/>
    <m/>
    <m/>
    <x v="2"/>
    <n v="366.1"/>
    <n v="50"/>
    <x v="4"/>
  </r>
  <r>
    <d v="2024-05-03T00:00:00"/>
    <x v="1233"/>
    <n v="5"/>
    <n v="5"/>
    <n v="3"/>
    <n v="3"/>
    <n v="2"/>
    <n v="2"/>
    <x v="8"/>
    <x v="4"/>
    <x v="4"/>
    <x v="3"/>
    <x v="1"/>
    <x v="36"/>
    <x v="0"/>
    <x v="3"/>
    <x v="2"/>
    <x v="714"/>
    <x v="44"/>
    <m/>
    <x v="1"/>
    <x v="4"/>
    <s v="Emergency"/>
    <s v="No"/>
    <x v="0"/>
    <x v="0"/>
    <m/>
    <m/>
    <x v="2"/>
    <n v="324.8"/>
    <n v="50"/>
    <x v="4"/>
  </r>
  <r>
    <d v="2024-05-03T00:00:00"/>
    <x v="1234"/>
    <n v="5"/>
    <n v="1"/>
    <n v="4"/>
    <n v="4"/>
    <n v="3"/>
    <n v="32"/>
    <x v="7"/>
    <x v="1"/>
    <x v="1"/>
    <x v="3"/>
    <x v="2"/>
    <x v="47"/>
    <x v="0"/>
    <x v="0"/>
    <x v="0"/>
    <x v="15"/>
    <x v="170"/>
    <d v="2024-05-31T00:00:00"/>
    <x v="0"/>
    <x v="3"/>
    <s v="Self-Referral"/>
    <s v="Yes"/>
    <x v="1"/>
    <x v="0"/>
    <m/>
    <m/>
    <x v="0"/>
    <n v="680.4"/>
    <n v="0"/>
    <x v="4"/>
  </r>
  <r>
    <d v="2024-05-03T00:00:00"/>
    <x v="1235"/>
    <n v="5"/>
    <n v="3"/>
    <n v="5"/>
    <n v="1"/>
    <n v="2"/>
    <n v="37"/>
    <x v="0"/>
    <x v="3"/>
    <x v="3"/>
    <x v="3"/>
    <x v="1"/>
    <x v="0"/>
    <x v="1"/>
    <x v="3"/>
    <x v="0"/>
    <x v="682"/>
    <x v="115"/>
    <d v="2024-05-18T00:00:00"/>
    <x v="0"/>
    <x v="4"/>
    <s v="Emergency"/>
    <s v="No"/>
    <x v="0"/>
    <x v="0"/>
    <m/>
    <m/>
    <x v="0"/>
    <n v="261.8"/>
    <n v="0"/>
    <x v="4"/>
  </r>
  <r>
    <d v="2024-05-03T00:00:00"/>
    <x v="1236"/>
    <n v="5"/>
    <n v="1"/>
    <n v="1"/>
    <n v="2"/>
    <n v="1"/>
    <n v="39"/>
    <x v="0"/>
    <x v="0"/>
    <x v="1"/>
    <x v="3"/>
    <x v="0"/>
    <x v="17"/>
    <x v="0"/>
    <x v="0"/>
    <x v="1"/>
    <x v="370"/>
    <x v="57"/>
    <m/>
    <x v="1"/>
    <x v="3"/>
    <s v="Physician Referral"/>
    <s v="No"/>
    <x v="0"/>
    <x v="0"/>
    <m/>
    <m/>
    <x v="2"/>
    <n v="209.3"/>
    <n v="50"/>
    <x v="4"/>
  </r>
  <r>
    <d v="2024-05-03T00:00:00"/>
    <x v="1237"/>
    <n v="5"/>
    <n v="4"/>
    <n v="4"/>
    <n v="5"/>
    <n v="1"/>
    <n v="33"/>
    <x v="9"/>
    <x v="1"/>
    <x v="2"/>
    <x v="3"/>
    <x v="0"/>
    <x v="44"/>
    <x v="0"/>
    <x v="3"/>
    <x v="0"/>
    <x v="715"/>
    <x v="95"/>
    <d v="2024-05-19T00:00:00"/>
    <x v="0"/>
    <x v="4"/>
    <s v="Self-Referral"/>
    <s v="No"/>
    <x v="0"/>
    <x v="0"/>
    <m/>
    <m/>
    <x v="0"/>
    <n v="412.3"/>
    <n v="0"/>
    <x v="4"/>
  </r>
  <r>
    <d v="2024-05-04T00:00:00"/>
    <x v="1238"/>
    <n v="5"/>
    <n v="3"/>
    <n v="3"/>
    <n v="5"/>
    <n v="2"/>
    <n v="20"/>
    <x v="3"/>
    <x v="4"/>
    <x v="3"/>
    <x v="3"/>
    <x v="1"/>
    <x v="32"/>
    <x v="0"/>
    <x v="0"/>
    <x v="0"/>
    <x v="244"/>
    <x v="88"/>
    <d v="2024-05-16T00:00:00"/>
    <x v="0"/>
    <x v="3"/>
    <s v="Self-Referral"/>
    <s v="No"/>
    <x v="0"/>
    <x v="0"/>
    <m/>
    <m/>
    <x v="0"/>
    <n v="231"/>
    <n v="0"/>
    <x v="4"/>
  </r>
  <r>
    <d v="2024-05-04T00:00:00"/>
    <x v="1239"/>
    <n v="5"/>
    <n v="1"/>
    <n v="5"/>
    <n v="2"/>
    <n v="2"/>
    <n v="19"/>
    <x v="3"/>
    <x v="3"/>
    <x v="1"/>
    <x v="3"/>
    <x v="1"/>
    <x v="19"/>
    <x v="0"/>
    <x v="3"/>
    <x v="0"/>
    <x v="344"/>
    <x v="110"/>
    <m/>
    <x v="1"/>
    <x v="4"/>
    <s v="Self-Referral"/>
    <s v="No"/>
    <x v="0"/>
    <x v="0"/>
    <m/>
    <m/>
    <x v="1"/>
    <n v="693.7"/>
    <n v="30"/>
    <x v="4"/>
  </r>
  <r>
    <d v="2024-05-04T00:00:00"/>
    <x v="1240"/>
    <n v="5"/>
    <n v="2"/>
    <n v="3"/>
    <n v="2"/>
    <n v="2"/>
    <n v="34"/>
    <x v="9"/>
    <x v="4"/>
    <x v="0"/>
    <x v="3"/>
    <x v="1"/>
    <x v="25"/>
    <x v="1"/>
    <x v="0"/>
    <x v="1"/>
    <x v="607"/>
    <x v="130"/>
    <m/>
    <x v="1"/>
    <x v="3"/>
    <s v="Physician Referral"/>
    <s v="No"/>
    <x v="0"/>
    <x v="0"/>
    <m/>
    <m/>
    <x v="3"/>
    <n v="326.89999999999998"/>
    <n v="10"/>
    <x v="4"/>
  </r>
  <r>
    <d v="2024-05-04T00:00:00"/>
    <x v="1241"/>
    <n v="5"/>
    <n v="4"/>
    <n v="2"/>
    <n v="5"/>
    <n v="3"/>
    <n v="22"/>
    <x v="6"/>
    <x v="2"/>
    <x v="2"/>
    <x v="3"/>
    <x v="2"/>
    <x v="47"/>
    <x v="0"/>
    <x v="3"/>
    <x v="0"/>
    <x v="616"/>
    <x v="61"/>
    <d v="2024-06-01T00:00:00"/>
    <x v="0"/>
    <x v="4"/>
    <s v="Emergency"/>
    <s v="No"/>
    <x v="0"/>
    <x v="0"/>
    <m/>
    <m/>
    <x v="0"/>
    <n v="558.6"/>
    <n v="0"/>
    <x v="4"/>
  </r>
  <r>
    <d v="2024-05-04T00:00:00"/>
    <x v="1242"/>
    <n v="5"/>
    <n v="3"/>
    <n v="3"/>
    <n v="5"/>
    <n v="2"/>
    <n v="40"/>
    <x v="0"/>
    <x v="4"/>
    <x v="3"/>
    <x v="3"/>
    <x v="1"/>
    <x v="58"/>
    <x v="1"/>
    <x v="0"/>
    <x v="0"/>
    <x v="39"/>
    <x v="147"/>
    <d v="2024-05-17T00:00:00"/>
    <x v="0"/>
    <x v="3"/>
    <s v="Physician Referral"/>
    <s v="No"/>
    <x v="0"/>
    <x v="0"/>
    <m/>
    <m/>
    <x v="0"/>
    <n v="406"/>
    <n v="0"/>
    <x v="4"/>
  </r>
  <r>
    <d v="2024-05-04T00:00:00"/>
    <x v="1243"/>
    <n v="5"/>
    <n v="3"/>
    <n v="1"/>
    <n v="4"/>
    <n v="1"/>
    <n v="8"/>
    <x v="4"/>
    <x v="0"/>
    <x v="3"/>
    <x v="3"/>
    <x v="0"/>
    <x v="45"/>
    <x v="0"/>
    <x v="3"/>
    <x v="1"/>
    <x v="474"/>
    <x v="162"/>
    <m/>
    <x v="1"/>
    <x v="4"/>
    <s v="Emergency"/>
    <s v="No"/>
    <x v="0"/>
    <x v="0"/>
    <m/>
    <m/>
    <x v="3"/>
    <n v="203"/>
    <n v="10"/>
    <x v="4"/>
  </r>
  <r>
    <d v="2024-05-04T00:00:00"/>
    <x v="1244"/>
    <n v="5"/>
    <n v="2"/>
    <n v="4"/>
    <n v="2"/>
    <n v="1"/>
    <n v="33"/>
    <x v="9"/>
    <x v="1"/>
    <x v="0"/>
    <x v="3"/>
    <x v="0"/>
    <x v="25"/>
    <x v="1"/>
    <x v="0"/>
    <x v="0"/>
    <x v="683"/>
    <x v="163"/>
    <m/>
    <x v="1"/>
    <x v="3"/>
    <s v="Physician Referral"/>
    <s v="No"/>
    <x v="0"/>
    <x v="0"/>
    <m/>
    <m/>
    <x v="3"/>
    <n v="471.1"/>
    <n v="10"/>
    <x v="4"/>
  </r>
  <r>
    <d v="2024-05-04T00:00:00"/>
    <x v="1245"/>
    <n v="5"/>
    <n v="2"/>
    <n v="3"/>
    <n v="2"/>
    <n v="3"/>
    <n v="2"/>
    <x v="8"/>
    <x v="4"/>
    <x v="0"/>
    <x v="3"/>
    <x v="2"/>
    <x v="41"/>
    <x v="0"/>
    <x v="3"/>
    <x v="0"/>
    <x v="716"/>
    <x v="30"/>
    <m/>
    <x v="1"/>
    <x v="4"/>
    <s v="Physician Referral"/>
    <s v="Yes"/>
    <x v="1"/>
    <x v="0"/>
    <m/>
    <m/>
    <x v="1"/>
    <n v="545.29999999999995"/>
    <n v="30"/>
    <x v="4"/>
  </r>
  <r>
    <d v="2024-05-04T00:00:00"/>
    <x v="1246"/>
    <n v="5"/>
    <n v="1"/>
    <n v="2"/>
    <n v="4"/>
    <n v="2"/>
    <n v="24"/>
    <x v="6"/>
    <x v="2"/>
    <x v="1"/>
    <x v="3"/>
    <x v="1"/>
    <x v="51"/>
    <x v="0"/>
    <x v="0"/>
    <x v="0"/>
    <x v="717"/>
    <x v="25"/>
    <d v="2024-06-02T00:00:00"/>
    <x v="0"/>
    <x v="3"/>
    <s v="Self-Referral"/>
    <s v="Yes"/>
    <x v="1"/>
    <x v="0"/>
    <m/>
    <m/>
    <x v="0"/>
    <n v="196.7"/>
    <n v="0"/>
    <x v="4"/>
  </r>
  <r>
    <d v="2024-05-04T00:00:00"/>
    <x v="1247"/>
    <n v="5"/>
    <n v="1"/>
    <n v="2"/>
    <n v="4"/>
    <n v="3"/>
    <n v="12"/>
    <x v="1"/>
    <x v="2"/>
    <x v="1"/>
    <x v="3"/>
    <x v="2"/>
    <x v="16"/>
    <x v="1"/>
    <x v="3"/>
    <x v="0"/>
    <x v="657"/>
    <x v="160"/>
    <d v="2024-05-26T00:00:00"/>
    <x v="0"/>
    <x v="4"/>
    <s v="Self-Referral"/>
    <s v="Yes"/>
    <x v="1"/>
    <x v="0"/>
    <m/>
    <m/>
    <x v="0"/>
    <n v="173.6"/>
    <n v="0"/>
    <x v="4"/>
  </r>
  <r>
    <d v="2024-05-05T00:00:00"/>
    <x v="1248"/>
    <n v="5"/>
    <n v="1"/>
    <n v="4"/>
    <n v="1"/>
    <n v="2"/>
    <n v="22"/>
    <x v="6"/>
    <x v="1"/>
    <x v="1"/>
    <x v="3"/>
    <x v="1"/>
    <x v="55"/>
    <x v="0"/>
    <x v="0"/>
    <x v="0"/>
    <x v="18"/>
    <x v="78"/>
    <m/>
    <x v="1"/>
    <x v="3"/>
    <s v="Self-Referral"/>
    <s v="Yes"/>
    <x v="1"/>
    <x v="0"/>
    <m/>
    <m/>
    <x v="2"/>
    <n v="788.2"/>
    <n v="50"/>
    <x v="4"/>
  </r>
  <r>
    <d v="2024-05-05T00:00:00"/>
    <x v="1249"/>
    <n v="5"/>
    <n v="5"/>
    <n v="2"/>
    <n v="4"/>
    <n v="1"/>
    <n v="1"/>
    <x v="8"/>
    <x v="2"/>
    <x v="4"/>
    <x v="3"/>
    <x v="0"/>
    <x v="54"/>
    <x v="1"/>
    <x v="3"/>
    <x v="0"/>
    <x v="718"/>
    <x v="116"/>
    <m/>
    <x v="1"/>
    <x v="4"/>
    <s v="Physician Referral"/>
    <s v="Yes"/>
    <x v="1"/>
    <x v="0"/>
    <m/>
    <m/>
    <x v="3"/>
    <n v="508.9"/>
    <n v="10"/>
    <x v="4"/>
  </r>
  <r>
    <d v="2024-05-05T00:00:00"/>
    <x v="1250"/>
    <n v="5"/>
    <n v="4"/>
    <n v="4"/>
    <n v="5"/>
    <n v="2"/>
    <n v="37"/>
    <x v="0"/>
    <x v="1"/>
    <x v="2"/>
    <x v="3"/>
    <x v="1"/>
    <x v="40"/>
    <x v="0"/>
    <x v="0"/>
    <x v="0"/>
    <x v="719"/>
    <x v="75"/>
    <m/>
    <x v="1"/>
    <x v="3"/>
    <s v="Physician Referral"/>
    <s v="No"/>
    <x v="0"/>
    <x v="0"/>
    <m/>
    <m/>
    <x v="3"/>
    <n v="215.6"/>
    <n v="10"/>
    <x v="4"/>
  </r>
  <r>
    <d v="2024-05-05T00:00:00"/>
    <x v="1251"/>
    <n v="5"/>
    <n v="3"/>
    <n v="1"/>
    <n v="3"/>
    <n v="2"/>
    <n v="18"/>
    <x v="3"/>
    <x v="0"/>
    <x v="3"/>
    <x v="3"/>
    <x v="1"/>
    <x v="33"/>
    <x v="1"/>
    <x v="3"/>
    <x v="0"/>
    <x v="547"/>
    <x v="153"/>
    <m/>
    <x v="1"/>
    <x v="4"/>
    <s v="Emergency"/>
    <s v="No"/>
    <x v="0"/>
    <x v="0"/>
    <m/>
    <m/>
    <x v="3"/>
    <n v="157.5"/>
    <n v="10"/>
    <x v="4"/>
  </r>
  <r>
    <d v="2024-05-05T00:00:00"/>
    <x v="1252"/>
    <n v="5"/>
    <n v="4"/>
    <n v="4"/>
    <n v="5"/>
    <n v="1"/>
    <n v="30"/>
    <x v="7"/>
    <x v="1"/>
    <x v="2"/>
    <x v="3"/>
    <x v="0"/>
    <x v="14"/>
    <x v="0"/>
    <x v="0"/>
    <x v="0"/>
    <x v="597"/>
    <x v="84"/>
    <d v="2024-05-28T00:00:00"/>
    <x v="0"/>
    <x v="3"/>
    <s v="Physician Referral"/>
    <s v="No"/>
    <x v="0"/>
    <x v="0"/>
    <m/>
    <m/>
    <x v="0"/>
    <n v="165.2"/>
    <n v="0"/>
    <x v="4"/>
  </r>
  <r>
    <d v="2024-05-05T00:00:00"/>
    <x v="1253"/>
    <n v="5"/>
    <n v="2"/>
    <n v="5"/>
    <n v="2"/>
    <n v="1"/>
    <n v="38"/>
    <x v="0"/>
    <x v="3"/>
    <x v="0"/>
    <x v="3"/>
    <x v="0"/>
    <x v="33"/>
    <x v="0"/>
    <x v="3"/>
    <x v="1"/>
    <x v="720"/>
    <x v="97"/>
    <m/>
    <x v="1"/>
    <x v="4"/>
    <s v="Emergency"/>
    <s v="No"/>
    <x v="0"/>
    <x v="0"/>
    <m/>
    <m/>
    <x v="2"/>
    <n v="419.3"/>
    <n v="50"/>
    <x v="4"/>
  </r>
  <r>
    <d v="2024-05-05T00:00:00"/>
    <x v="1254"/>
    <n v="5"/>
    <n v="4"/>
    <n v="2"/>
    <n v="5"/>
    <n v="1"/>
    <n v="2"/>
    <x v="8"/>
    <x v="2"/>
    <x v="2"/>
    <x v="3"/>
    <x v="0"/>
    <x v="17"/>
    <x v="1"/>
    <x v="0"/>
    <x v="2"/>
    <x v="281"/>
    <x v="19"/>
    <m/>
    <x v="1"/>
    <x v="3"/>
    <s v="Self-Referral"/>
    <s v="Yes"/>
    <x v="1"/>
    <x v="0"/>
    <m/>
    <m/>
    <x v="1"/>
    <n v="583.79999999999995"/>
    <n v="30"/>
    <x v="4"/>
  </r>
  <r>
    <d v="2024-05-05T00:00:00"/>
    <x v="1255"/>
    <n v="5"/>
    <n v="4"/>
    <n v="2"/>
    <n v="5"/>
    <n v="2"/>
    <n v="22"/>
    <x v="6"/>
    <x v="2"/>
    <x v="2"/>
    <x v="3"/>
    <x v="1"/>
    <x v="50"/>
    <x v="0"/>
    <x v="3"/>
    <x v="0"/>
    <x v="721"/>
    <x v="105"/>
    <d v="2024-05-12T00:00:00"/>
    <x v="0"/>
    <x v="4"/>
    <s v="Self-Referral"/>
    <s v="Yes"/>
    <x v="1"/>
    <x v="0"/>
    <m/>
    <m/>
    <x v="0"/>
    <n v="227.5"/>
    <n v="0"/>
    <x v="4"/>
  </r>
  <r>
    <d v="2024-05-05T00:00:00"/>
    <x v="1256"/>
    <n v="5"/>
    <n v="1"/>
    <n v="3"/>
    <n v="3"/>
    <n v="3"/>
    <n v="16"/>
    <x v="2"/>
    <x v="4"/>
    <x v="1"/>
    <x v="3"/>
    <x v="2"/>
    <x v="33"/>
    <x v="0"/>
    <x v="0"/>
    <x v="2"/>
    <x v="0"/>
    <x v="75"/>
    <m/>
    <x v="1"/>
    <x v="3"/>
    <s v="Physician Referral"/>
    <s v="No"/>
    <x v="0"/>
    <x v="0"/>
    <m/>
    <m/>
    <x v="2"/>
    <n v="750.4"/>
    <n v="50"/>
    <x v="4"/>
  </r>
  <r>
    <d v="2024-05-05T00:00:00"/>
    <x v="1257"/>
    <n v="5"/>
    <n v="2"/>
    <n v="5"/>
    <n v="2"/>
    <n v="2"/>
    <n v="31"/>
    <x v="7"/>
    <x v="3"/>
    <x v="0"/>
    <x v="3"/>
    <x v="1"/>
    <x v="5"/>
    <x v="0"/>
    <x v="3"/>
    <x v="0"/>
    <x v="38"/>
    <x v="60"/>
    <d v="2024-05-20T00:00:00"/>
    <x v="0"/>
    <x v="4"/>
    <s v="Emergency"/>
    <s v="No"/>
    <x v="0"/>
    <x v="0"/>
    <m/>
    <m/>
    <x v="0"/>
    <n v="556.5"/>
    <n v="0"/>
    <x v="4"/>
  </r>
  <r>
    <d v="2024-05-06T00:00:00"/>
    <x v="1258"/>
    <n v="5"/>
    <n v="4"/>
    <n v="3"/>
    <n v="5"/>
    <n v="3"/>
    <n v="26"/>
    <x v="5"/>
    <x v="4"/>
    <x v="2"/>
    <x v="3"/>
    <x v="2"/>
    <x v="15"/>
    <x v="0"/>
    <x v="0"/>
    <x v="0"/>
    <x v="488"/>
    <x v="18"/>
    <d v="2024-05-26T00:00:00"/>
    <x v="0"/>
    <x v="3"/>
    <s v="Emergency"/>
    <s v="Yes"/>
    <x v="1"/>
    <x v="0"/>
    <m/>
    <m/>
    <x v="0"/>
    <n v="159.6"/>
    <n v="0"/>
    <x v="4"/>
  </r>
  <r>
    <d v="2024-05-06T00:00:00"/>
    <x v="1259"/>
    <n v="5"/>
    <n v="3"/>
    <n v="4"/>
    <n v="4"/>
    <n v="2"/>
    <n v="39"/>
    <x v="0"/>
    <x v="1"/>
    <x v="3"/>
    <x v="3"/>
    <x v="1"/>
    <x v="26"/>
    <x v="0"/>
    <x v="3"/>
    <x v="0"/>
    <x v="180"/>
    <x v="34"/>
    <d v="2024-05-27T00:00:00"/>
    <x v="0"/>
    <x v="4"/>
    <s v="Self-Referral"/>
    <s v="No"/>
    <x v="0"/>
    <x v="0"/>
    <m/>
    <m/>
    <x v="0"/>
    <n v="150.5"/>
    <n v="0"/>
    <x v="4"/>
  </r>
  <r>
    <d v="2024-05-06T00:00:00"/>
    <x v="1260"/>
    <n v="5"/>
    <n v="1"/>
    <n v="1"/>
    <n v="2"/>
    <n v="2"/>
    <n v="1"/>
    <x v="8"/>
    <x v="0"/>
    <x v="1"/>
    <x v="3"/>
    <x v="1"/>
    <x v="19"/>
    <x v="0"/>
    <x v="0"/>
    <x v="1"/>
    <x v="582"/>
    <x v="169"/>
    <m/>
    <x v="1"/>
    <x v="3"/>
    <s v="Physician Referral"/>
    <s v="No"/>
    <x v="0"/>
    <x v="0"/>
    <m/>
    <m/>
    <x v="2"/>
    <n v="210"/>
    <n v="50"/>
    <x v="4"/>
  </r>
  <r>
    <d v="2024-05-06T00:00:00"/>
    <x v="1261"/>
    <n v="5"/>
    <n v="4"/>
    <n v="2"/>
    <n v="5"/>
    <n v="2"/>
    <n v="12"/>
    <x v="1"/>
    <x v="2"/>
    <x v="2"/>
    <x v="3"/>
    <x v="1"/>
    <x v="9"/>
    <x v="1"/>
    <x v="3"/>
    <x v="0"/>
    <x v="51"/>
    <x v="105"/>
    <d v="2024-05-16T00:00:00"/>
    <x v="0"/>
    <x v="4"/>
    <s v="Emergency"/>
    <s v="Yes"/>
    <x v="1"/>
    <x v="0"/>
    <m/>
    <m/>
    <x v="0"/>
    <n v="749.7"/>
    <n v="0"/>
    <x v="4"/>
  </r>
  <r>
    <d v="2024-05-06T00:00:00"/>
    <x v="1262"/>
    <n v="5"/>
    <n v="2"/>
    <n v="1"/>
    <n v="2"/>
    <n v="2"/>
    <n v="39"/>
    <x v="0"/>
    <x v="0"/>
    <x v="0"/>
    <x v="3"/>
    <x v="1"/>
    <x v="29"/>
    <x v="1"/>
    <x v="0"/>
    <x v="0"/>
    <x v="390"/>
    <x v="54"/>
    <m/>
    <x v="1"/>
    <x v="3"/>
    <s v="Emergency"/>
    <s v="No"/>
    <x v="0"/>
    <x v="0"/>
    <m/>
    <m/>
    <x v="3"/>
    <n v="674.1"/>
    <n v="10"/>
    <x v="4"/>
  </r>
  <r>
    <d v="2024-05-06T00:00:00"/>
    <x v="1263"/>
    <n v="5"/>
    <n v="3"/>
    <n v="4"/>
    <n v="1"/>
    <n v="3"/>
    <n v="37"/>
    <x v="0"/>
    <x v="1"/>
    <x v="3"/>
    <x v="3"/>
    <x v="2"/>
    <x v="55"/>
    <x v="1"/>
    <x v="3"/>
    <x v="0"/>
    <x v="88"/>
    <x v="136"/>
    <d v="2024-05-20T00:00:00"/>
    <x v="0"/>
    <x v="4"/>
    <s v="Emergency"/>
    <s v="No"/>
    <x v="0"/>
    <x v="0"/>
    <m/>
    <m/>
    <x v="0"/>
    <n v="707.7"/>
    <n v="0"/>
    <x v="4"/>
  </r>
  <r>
    <d v="2024-05-06T00:00:00"/>
    <x v="1264"/>
    <n v="5"/>
    <n v="2"/>
    <n v="4"/>
    <n v="2"/>
    <n v="2"/>
    <n v="33"/>
    <x v="9"/>
    <x v="1"/>
    <x v="0"/>
    <x v="3"/>
    <x v="1"/>
    <x v="37"/>
    <x v="0"/>
    <x v="0"/>
    <x v="0"/>
    <x v="722"/>
    <x v="129"/>
    <d v="2024-05-27T00:00:00"/>
    <x v="0"/>
    <x v="3"/>
    <s v="Self-Referral"/>
    <s v="No"/>
    <x v="0"/>
    <x v="0"/>
    <m/>
    <m/>
    <x v="0"/>
    <m/>
    <n v="0"/>
    <x v="4"/>
  </r>
  <r>
    <d v="2024-05-06T00:00:00"/>
    <x v="1265"/>
    <n v="5"/>
    <n v="2"/>
    <n v="5"/>
    <n v="2"/>
    <n v="1"/>
    <n v="21"/>
    <x v="6"/>
    <x v="3"/>
    <x v="0"/>
    <x v="3"/>
    <x v="0"/>
    <x v="48"/>
    <x v="1"/>
    <x v="3"/>
    <x v="0"/>
    <x v="502"/>
    <x v="175"/>
    <d v="2024-06-03T00:00:00"/>
    <x v="0"/>
    <x v="4"/>
    <s v="Physician Referral"/>
    <s v="Yes"/>
    <x v="1"/>
    <x v="0"/>
    <m/>
    <m/>
    <x v="0"/>
    <m/>
    <n v="0"/>
    <x v="4"/>
  </r>
  <r>
    <d v="2024-05-06T00:00:00"/>
    <x v="1266"/>
    <n v="5"/>
    <n v="2"/>
    <n v="3"/>
    <n v="2"/>
    <n v="1"/>
    <n v="6"/>
    <x v="4"/>
    <x v="4"/>
    <x v="0"/>
    <x v="3"/>
    <x v="0"/>
    <x v="1"/>
    <x v="0"/>
    <x v="0"/>
    <x v="1"/>
    <x v="628"/>
    <x v="154"/>
    <m/>
    <x v="1"/>
    <x v="3"/>
    <s v="Emergency"/>
    <s v="Yes"/>
    <x v="1"/>
    <x v="0"/>
    <m/>
    <m/>
    <x v="3"/>
    <n v="260.39999999999998"/>
    <n v="10"/>
    <x v="4"/>
  </r>
  <r>
    <d v="2024-05-06T00:00:00"/>
    <x v="1267"/>
    <n v="5"/>
    <n v="5"/>
    <n v="2"/>
    <n v="5"/>
    <n v="2"/>
    <n v="40"/>
    <x v="0"/>
    <x v="2"/>
    <x v="4"/>
    <x v="3"/>
    <x v="1"/>
    <x v="44"/>
    <x v="0"/>
    <x v="3"/>
    <x v="0"/>
    <x v="723"/>
    <x v="6"/>
    <m/>
    <x v="1"/>
    <x v="4"/>
    <s v="Physician Referral"/>
    <s v="Yes"/>
    <x v="1"/>
    <x v="0"/>
    <m/>
    <m/>
    <x v="1"/>
    <n v="429.1"/>
    <n v="30"/>
    <x v="4"/>
  </r>
  <r>
    <d v="2024-05-07T00:00:00"/>
    <x v="1268"/>
    <n v="5"/>
    <n v="3"/>
    <n v="2"/>
    <n v="5"/>
    <n v="3"/>
    <n v="1"/>
    <x v="8"/>
    <x v="2"/>
    <x v="3"/>
    <x v="3"/>
    <x v="2"/>
    <x v="50"/>
    <x v="0"/>
    <x v="0"/>
    <x v="0"/>
    <x v="724"/>
    <x v="170"/>
    <d v="2024-05-17T00:00:00"/>
    <x v="0"/>
    <x v="3"/>
    <s v="Emergency"/>
    <s v="Yes"/>
    <x v="1"/>
    <x v="0"/>
    <m/>
    <m/>
    <x v="0"/>
    <n v="536.20000000000005"/>
    <n v="0"/>
    <x v="4"/>
  </r>
  <r>
    <d v="2024-05-07T00:00:00"/>
    <x v="1269"/>
    <n v="1"/>
    <n v="2"/>
    <n v="1"/>
    <n v="2"/>
    <n v="1"/>
    <n v="22"/>
    <x v="6"/>
    <x v="0"/>
    <x v="0"/>
    <x v="0"/>
    <x v="0"/>
    <x v="28"/>
    <x v="0"/>
    <x v="3"/>
    <x v="1"/>
    <x v="725"/>
    <x v="177"/>
    <m/>
    <x v="1"/>
    <x v="4"/>
    <s v="Self-Referral"/>
    <s v="Yes"/>
    <x v="1"/>
    <x v="0"/>
    <m/>
    <m/>
    <x v="1"/>
    <n v="441.7"/>
    <n v="30"/>
    <x v="4"/>
  </r>
  <r>
    <d v="2024-05-07T00:00:00"/>
    <x v="1270"/>
    <n v="2"/>
    <n v="5"/>
    <n v="5"/>
    <n v="2"/>
    <n v="1"/>
    <n v="15"/>
    <x v="2"/>
    <x v="3"/>
    <x v="4"/>
    <x v="4"/>
    <x v="0"/>
    <x v="60"/>
    <x v="1"/>
    <x v="0"/>
    <x v="0"/>
    <x v="313"/>
    <x v="95"/>
    <d v="2024-06-01T00:00:00"/>
    <x v="0"/>
    <x v="3"/>
    <s v="Physician Referral"/>
    <s v="Yes"/>
    <x v="1"/>
    <x v="0"/>
    <m/>
    <m/>
    <x v="0"/>
    <m/>
    <n v="0"/>
    <x v="4"/>
  </r>
  <r>
    <d v="2024-05-07T00:00:00"/>
    <x v="1271"/>
    <n v="1"/>
    <n v="1"/>
    <n v="4"/>
    <n v="5"/>
    <n v="1"/>
    <n v="12"/>
    <x v="1"/>
    <x v="1"/>
    <x v="1"/>
    <x v="0"/>
    <x v="0"/>
    <x v="28"/>
    <x v="0"/>
    <x v="3"/>
    <x v="0"/>
    <x v="485"/>
    <x v="35"/>
    <d v="2024-05-16T00:00:00"/>
    <x v="0"/>
    <x v="4"/>
    <s v="Emergency"/>
    <s v="Yes"/>
    <x v="1"/>
    <x v="0"/>
    <m/>
    <m/>
    <x v="0"/>
    <m/>
    <n v="0"/>
    <x v="4"/>
  </r>
  <r>
    <d v="2024-05-07T00:00:00"/>
    <x v="1272"/>
    <n v="1"/>
    <n v="5"/>
    <n v="5"/>
    <n v="2"/>
    <n v="2"/>
    <n v="11"/>
    <x v="1"/>
    <x v="3"/>
    <x v="4"/>
    <x v="0"/>
    <x v="1"/>
    <x v="54"/>
    <x v="1"/>
    <x v="0"/>
    <x v="0"/>
    <x v="726"/>
    <x v="78"/>
    <d v="2024-05-21T00:00:00"/>
    <x v="0"/>
    <x v="3"/>
    <s v="Self-Referral"/>
    <s v="No"/>
    <x v="0"/>
    <x v="0"/>
    <m/>
    <m/>
    <x v="0"/>
    <n v="514.5"/>
    <n v="0"/>
    <x v="4"/>
  </r>
  <r>
    <d v="2024-05-07T00:00:00"/>
    <x v="1273"/>
    <n v="4"/>
    <n v="1"/>
    <n v="2"/>
    <n v="2"/>
    <n v="1"/>
    <n v="39"/>
    <x v="0"/>
    <x v="2"/>
    <x v="1"/>
    <x v="1"/>
    <x v="0"/>
    <x v="48"/>
    <x v="0"/>
    <x v="3"/>
    <x v="0"/>
    <x v="615"/>
    <x v="30"/>
    <d v="2024-05-15T00:00:00"/>
    <x v="0"/>
    <x v="4"/>
    <s v="Self-Referral"/>
    <s v="Yes"/>
    <x v="1"/>
    <x v="0"/>
    <m/>
    <m/>
    <x v="0"/>
    <n v="314.3"/>
    <n v="0"/>
    <x v="4"/>
  </r>
  <r>
    <d v="2024-05-07T00:00:00"/>
    <x v="1274"/>
    <n v="3"/>
    <n v="5"/>
    <n v="3"/>
    <n v="4"/>
    <n v="3"/>
    <n v="26"/>
    <x v="5"/>
    <x v="4"/>
    <x v="4"/>
    <x v="2"/>
    <x v="2"/>
    <x v="37"/>
    <x v="1"/>
    <x v="0"/>
    <x v="1"/>
    <x v="532"/>
    <x v="112"/>
    <m/>
    <x v="1"/>
    <x v="3"/>
    <s v="Self-Referral"/>
    <s v="No"/>
    <x v="0"/>
    <x v="0"/>
    <m/>
    <m/>
    <x v="3"/>
    <n v="142.1"/>
    <n v="10"/>
    <x v="4"/>
  </r>
  <r>
    <d v="2024-05-07T00:00:00"/>
    <x v="1275"/>
    <n v="5"/>
    <n v="2"/>
    <n v="1"/>
    <n v="2"/>
    <n v="3"/>
    <n v="23"/>
    <x v="6"/>
    <x v="0"/>
    <x v="0"/>
    <x v="3"/>
    <x v="2"/>
    <x v="36"/>
    <x v="1"/>
    <x v="3"/>
    <x v="0"/>
    <x v="93"/>
    <x v="81"/>
    <d v="2024-06-04T00:00:00"/>
    <x v="0"/>
    <x v="4"/>
    <s v="Emergency"/>
    <s v="Yes"/>
    <x v="1"/>
    <x v="0"/>
    <m/>
    <m/>
    <x v="0"/>
    <n v="665"/>
    <n v="0"/>
    <x v="4"/>
  </r>
  <r>
    <d v="2024-05-07T00:00:00"/>
    <x v="1276"/>
    <n v="5"/>
    <n v="5"/>
    <n v="4"/>
    <n v="5"/>
    <n v="3"/>
    <n v="16"/>
    <x v="2"/>
    <x v="1"/>
    <x v="4"/>
    <x v="3"/>
    <x v="2"/>
    <x v="23"/>
    <x v="1"/>
    <x v="0"/>
    <x v="0"/>
    <x v="727"/>
    <x v="155"/>
    <m/>
    <x v="1"/>
    <x v="3"/>
    <s v="Self-Referral"/>
    <s v="No"/>
    <x v="0"/>
    <x v="0"/>
    <m/>
    <m/>
    <x v="2"/>
    <n v="153.30000000000001"/>
    <n v="50"/>
    <x v="4"/>
  </r>
  <r>
    <d v="2024-05-07T00:00:00"/>
    <x v="1277"/>
    <n v="3"/>
    <n v="5"/>
    <n v="4"/>
    <n v="1"/>
    <n v="1"/>
    <n v="19"/>
    <x v="3"/>
    <x v="1"/>
    <x v="4"/>
    <x v="2"/>
    <x v="0"/>
    <x v="13"/>
    <x v="1"/>
    <x v="3"/>
    <x v="0"/>
    <x v="675"/>
    <x v="56"/>
    <d v="2024-05-21T00:00:00"/>
    <x v="0"/>
    <x v="4"/>
    <s v="Self-Referral"/>
    <s v="No"/>
    <x v="0"/>
    <x v="0"/>
    <m/>
    <m/>
    <x v="0"/>
    <n v="728"/>
    <n v="0"/>
    <x v="4"/>
  </r>
  <r>
    <d v="2024-05-08T00:00:00"/>
    <x v="1278"/>
    <n v="3"/>
    <n v="2"/>
    <n v="4"/>
    <n v="2"/>
    <n v="1"/>
    <n v="34"/>
    <x v="9"/>
    <x v="1"/>
    <x v="0"/>
    <x v="2"/>
    <x v="0"/>
    <x v="17"/>
    <x v="1"/>
    <x v="0"/>
    <x v="0"/>
    <x v="488"/>
    <x v="131"/>
    <d v="2024-05-22T00:00:00"/>
    <x v="0"/>
    <x v="3"/>
    <s v="Self-Referral"/>
    <s v="Yes"/>
    <x v="1"/>
    <x v="0"/>
    <m/>
    <m/>
    <x v="0"/>
    <m/>
    <n v="0"/>
    <x v="4"/>
  </r>
  <r>
    <d v="2024-05-08T00:00:00"/>
    <x v="1279"/>
    <n v="2"/>
    <n v="1"/>
    <n v="3"/>
    <n v="2"/>
    <n v="3"/>
    <n v="25"/>
    <x v="5"/>
    <x v="4"/>
    <x v="1"/>
    <x v="4"/>
    <x v="2"/>
    <x v="7"/>
    <x v="1"/>
    <x v="3"/>
    <x v="0"/>
    <x v="632"/>
    <x v="151"/>
    <d v="2024-05-31T00:00:00"/>
    <x v="0"/>
    <x v="4"/>
    <s v="Self-Referral"/>
    <s v="No"/>
    <x v="0"/>
    <x v="0"/>
    <m/>
    <m/>
    <x v="0"/>
    <m/>
    <n v="0"/>
    <x v="4"/>
  </r>
  <r>
    <d v="2024-05-08T00:00:00"/>
    <x v="1280"/>
    <n v="3"/>
    <n v="2"/>
    <n v="2"/>
    <n v="2"/>
    <n v="1"/>
    <n v="18"/>
    <x v="3"/>
    <x v="2"/>
    <x v="0"/>
    <x v="2"/>
    <x v="0"/>
    <x v="48"/>
    <x v="0"/>
    <x v="0"/>
    <x v="0"/>
    <x v="345"/>
    <x v="4"/>
    <d v="2024-05-30T00:00:00"/>
    <x v="0"/>
    <x v="3"/>
    <s v="Self-Referral"/>
    <s v="Yes"/>
    <x v="1"/>
    <x v="0"/>
    <m/>
    <m/>
    <x v="0"/>
    <n v="625.1"/>
    <n v="0"/>
    <x v="4"/>
  </r>
  <r>
    <d v="2024-05-08T00:00:00"/>
    <x v="1281"/>
    <n v="2"/>
    <n v="3"/>
    <n v="2"/>
    <n v="2"/>
    <n v="3"/>
    <n v="33"/>
    <x v="9"/>
    <x v="2"/>
    <x v="3"/>
    <x v="4"/>
    <x v="2"/>
    <x v="48"/>
    <x v="1"/>
    <x v="3"/>
    <x v="0"/>
    <x v="728"/>
    <x v="98"/>
    <d v="2024-05-30T00:00:00"/>
    <x v="0"/>
    <x v="4"/>
    <s v="Emergency"/>
    <s v="No"/>
    <x v="0"/>
    <x v="0"/>
    <m/>
    <m/>
    <x v="0"/>
    <n v="301"/>
    <n v="0"/>
    <x v="4"/>
  </r>
  <r>
    <d v="2024-05-08T00:00:00"/>
    <x v="1282"/>
    <n v="3"/>
    <n v="5"/>
    <n v="5"/>
    <n v="5"/>
    <n v="2"/>
    <n v="11"/>
    <x v="1"/>
    <x v="3"/>
    <x v="4"/>
    <x v="2"/>
    <x v="1"/>
    <x v="35"/>
    <x v="0"/>
    <x v="0"/>
    <x v="1"/>
    <x v="690"/>
    <x v="128"/>
    <m/>
    <x v="1"/>
    <x v="3"/>
    <s v="Physician Referral"/>
    <s v="No"/>
    <x v="0"/>
    <x v="0"/>
    <m/>
    <m/>
    <x v="3"/>
    <n v="805.7"/>
    <n v="10"/>
    <x v="4"/>
  </r>
  <r>
    <d v="2024-05-08T00:00:00"/>
    <x v="1283"/>
    <n v="2"/>
    <n v="3"/>
    <n v="5"/>
    <n v="3"/>
    <n v="2"/>
    <n v="17"/>
    <x v="3"/>
    <x v="3"/>
    <x v="3"/>
    <x v="4"/>
    <x v="1"/>
    <x v="53"/>
    <x v="1"/>
    <x v="3"/>
    <x v="1"/>
    <x v="729"/>
    <x v="148"/>
    <m/>
    <x v="1"/>
    <x v="4"/>
    <s v="Emergency"/>
    <s v="No"/>
    <x v="0"/>
    <x v="0"/>
    <m/>
    <m/>
    <x v="3"/>
    <n v="792.4"/>
    <n v="10"/>
    <x v="4"/>
  </r>
  <r>
    <d v="2024-05-08T00:00:00"/>
    <x v="1284"/>
    <n v="3"/>
    <n v="2"/>
    <n v="2"/>
    <n v="2"/>
    <n v="2"/>
    <n v="26"/>
    <x v="5"/>
    <x v="2"/>
    <x v="0"/>
    <x v="2"/>
    <x v="1"/>
    <x v="41"/>
    <x v="0"/>
    <x v="0"/>
    <x v="0"/>
    <x v="235"/>
    <x v="158"/>
    <d v="2024-05-30T00:00:00"/>
    <x v="0"/>
    <x v="3"/>
    <s v="Emergency"/>
    <s v="Yes"/>
    <x v="1"/>
    <x v="0"/>
    <m/>
    <m/>
    <x v="0"/>
    <n v="168"/>
    <n v="0"/>
    <x v="4"/>
  </r>
  <r>
    <d v="2024-05-08T00:00:00"/>
    <x v="1285"/>
    <n v="3"/>
    <n v="2"/>
    <n v="4"/>
    <n v="2"/>
    <n v="1"/>
    <n v="34"/>
    <x v="9"/>
    <x v="1"/>
    <x v="0"/>
    <x v="2"/>
    <x v="0"/>
    <x v="20"/>
    <x v="1"/>
    <x v="3"/>
    <x v="2"/>
    <x v="246"/>
    <x v="114"/>
    <m/>
    <x v="1"/>
    <x v="4"/>
    <s v="Emergency"/>
    <s v="No"/>
    <x v="0"/>
    <x v="0"/>
    <m/>
    <m/>
    <x v="3"/>
    <n v="675.5"/>
    <n v="10"/>
    <x v="4"/>
  </r>
  <r>
    <d v="2024-05-08T00:00:00"/>
    <x v="1286"/>
    <n v="5"/>
    <n v="4"/>
    <n v="3"/>
    <n v="5"/>
    <n v="2"/>
    <n v="28"/>
    <x v="5"/>
    <x v="4"/>
    <x v="2"/>
    <x v="3"/>
    <x v="1"/>
    <x v="11"/>
    <x v="1"/>
    <x v="0"/>
    <x v="1"/>
    <x v="55"/>
    <x v="115"/>
    <m/>
    <x v="1"/>
    <x v="3"/>
    <s v="Physician Referral"/>
    <s v="No"/>
    <x v="0"/>
    <x v="0"/>
    <m/>
    <m/>
    <x v="3"/>
    <m/>
    <n v="10"/>
    <x v="4"/>
  </r>
  <r>
    <d v="2024-05-08T00:00:00"/>
    <x v="1287"/>
    <n v="1"/>
    <n v="3"/>
    <n v="2"/>
    <n v="2"/>
    <n v="2"/>
    <n v="28"/>
    <x v="5"/>
    <x v="2"/>
    <x v="3"/>
    <x v="0"/>
    <x v="1"/>
    <x v="32"/>
    <x v="0"/>
    <x v="3"/>
    <x v="0"/>
    <x v="730"/>
    <x v="5"/>
    <d v="2024-05-21T00:00:00"/>
    <x v="0"/>
    <x v="4"/>
    <s v="Physician Referral"/>
    <s v="Yes"/>
    <x v="1"/>
    <x v="0"/>
    <m/>
    <m/>
    <x v="0"/>
    <m/>
    <n v="0"/>
    <x v="4"/>
  </r>
  <r>
    <d v="2024-05-09T00:00:00"/>
    <x v="1288"/>
    <n v="1"/>
    <n v="4"/>
    <n v="3"/>
    <n v="5"/>
    <n v="3"/>
    <n v="33"/>
    <x v="9"/>
    <x v="4"/>
    <x v="2"/>
    <x v="0"/>
    <x v="2"/>
    <x v="32"/>
    <x v="1"/>
    <x v="0"/>
    <x v="0"/>
    <x v="133"/>
    <x v="132"/>
    <d v="2024-05-30T00:00:00"/>
    <x v="0"/>
    <x v="3"/>
    <s v="Self-Referral"/>
    <s v="Yes"/>
    <x v="1"/>
    <x v="0"/>
    <m/>
    <m/>
    <x v="0"/>
    <n v="475.3"/>
    <n v="0"/>
    <x v="4"/>
  </r>
  <r>
    <d v="2024-05-09T00:00:00"/>
    <x v="1289"/>
    <n v="2"/>
    <n v="3"/>
    <n v="1"/>
    <n v="3"/>
    <n v="3"/>
    <n v="13"/>
    <x v="2"/>
    <x v="0"/>
    <x v="3"/>
    <x v="4"/>
    <x v="2"/>
    <x v="20"/>
    <x v="1"/>
    <x v="3"/>
    <x v="0"/>
    <x v="609"/>
    <x v="54"/>
    <d v="2024-06-01T00:00:00"/>
    <x v="0"/>
    <x v="4"/>
    <s v="Physician Referral"/>
    <s v="No"/>
    <x v="0"/>
    <x v="0"/>
    <m/>
    <m/>
    <x v="0"/>
    <n v="122.5"/>
    <n v="0"/>
    <x v="4"/>
  </r>
  <r>
    <d v="2024-05-09T00:00:00"/>
    <x v="1290"/>
    <n v="4"/>
    <n v="4"/>
    <n v="4"/>
    <n v="5"/>
    <n v="3"/>
    <n v="12"/>
    <x v="1"/>
    <x v="1"/>
    <x v="2"/>
    <x v="1"/>
    <x v="2"/>
    <x v="52"/>
    <x v="1"/>
    <x v="0"/>
    <x v="0"/>
    <x v="137"/>
    <x v="76"/>
    <d v="2024-05-18T00:00:00"/>
    <x v="0"/>
    <x v="3"/>
    <s v="Emergency"/>
    <s v="Yes"/>
    <x v="1"/>
    <x v="0"/>
    <m/>
    <m/>
    <x v="0"/>
    <n v="555.1"/>
    <n v="0"/>
    <x v="4"/>
  </r>
  <r>
    <d v="2024-05-09T00:00:00"/>
    <x v="1291"/>
    <n v="5"/>
    <n v="4"/>
    <n v="1"/>
    <n v="5"/>
    <n v="2"/>
    <n v="39"/>
    <x v="0"/>
    <x v="0"/>
    <x v="2"/>
    <x v="3"/>
    <x v="1"/>
    <x v="12"/>
    <x v="0"/>
    <x v="3"/>
    <x v="1"/>
    <x v="731"/>
    <x v="120"/>
    <m/>
    <x v="1"/>
    <x v="4"/>
    <s v="Self-Referral"/>
    <s v="Yes"/>
    <x v="1"/>
    <x v="0"/>
    <m/>
    <m/>
    <x v="1"/>
    <n v="342.3"/>
    <n v="30"/>
    <x v="4"/>
  </r>
  <r>
    <d v="2024-05-09T00:00:00"/>
    <x v="1292"/>
    <n v="3"/>
    <n v="3"/>
    <n v="2"/>
    <n v="1"/>
    <n v="3"/>
    <n v="8"/>
    <x v="4"/>
    <x v="2"/>
    <x v="3"/>
    <x v="2"/>
    <x v="2"/>
    <x v="35"/>
    <x v="1"/>
    <x v="0"/>
    <x v="1"/>
    <x v="732"/>
    <x v="32"/>
    <m/>
    <x v="1"/>
    <x v="3"/>
    <s v="Physician Referral"/>
    <s v="Yes"/>
    <x v="1"/>
    <x v="0"/>
    <m/>
    <m/>
    <x v="1"/>
    <n v="732.2"/>
    <n v="30"/>
    <x v="4"/>
  </r>
  <r>
    <d v="2024-05-09T00:00:00"/>
    <x v="1293"/>
    <n v="5"/>
    <n v="2"/>
    <n v="5"/>
    <n v="2"/>
    <n v="2"/>
    <n v="31"/>
    <x v="7"/>
    <x v="3"/>
    <x v="0"/>
    <x v="3"/>
    <x v="1"/>
    <x v="39"/>
    <x v="0"/>
    <x v="3"/>
    <x v="0"/>
    <x v="733"/>
    <x v="111"/>
    <m/>
    <x v="1"/>
    <x v="4"/>
    <s v="Emergency"/>
    <s v="Yes"/>
    <x v="1"/>
    <x v="0"/>
    <m/>
    <m/>
    <x v="1"/>
    <n v="200.2"/>
    <n v="30"/>
    <x v="4"/>
  </r>
  <r>
    <d v="2024-05-09T00:00:00"/>
    <x v="1294"/>
    <n v="4"/>
    <n v="1"/>
    <n v="2"/>
    <n v="1"/>
    <n v="1"/>
    <n v="37"/>
    <x v="0"/>
    <x v="2"/>
    <x v="1"/>
    <x v="1"/>
    <x v="0"/>
    <x v="35"/>
    <x v="1"/>
    <x v="0"/>
    <x v="1"/>
    <x v="604"/>
    <x v="16"/>
    <m/>
    <x v="1"/>
    <x v="3"/>
    <s v="Self-Referral"/>
    <s v="No"/>
    <x v="0"/>
    <x v="0"/>
    <m/>
    <m/>
    <x v="2"/>
    <n v="283.5"/>
    <n v="50"/>
    <x v="4"/>
  </r>
  <r>
    <d v="2024-05-09T00:00:00"/>
    <x v="1295"/>
    <n v="5"/>
    <n v="2"/>
    <n v="1"/>
    <n v="3"/>
    <n v="2"/>
    <n v="17"/>
    <x v="3"/>
    <x v="0"/>
    <x v="0"/>
    <x v="3"/>
    <x v="1"/>
    <x v="16"/>
    <x v="1"/>
    <x v="3"/>
    <x v="0"/>
    <x v="54"/>
    <x v="140"/>
    <d v="2024-05-16T00:00:00"/>
    <x v="0"/>
    <x v="4"/>
    <s v="Self-Referral"/>
    <s v="Yes"/>
    <x v="1"/>
    <x v="0"/>
    <m/>
    <m/>
    <x v="0"/>
    <n v="785.4"/>
    <n v="0"/>
    <x v="4"/>
  </r>
  <r>
    <d v="2024-05-09T00:00:00"/>
    <x v="1296"/>
    <n v="5"/>
    <n v="1"/>
    <n v="3"/>
    <n v="5"/>
    <n v="3"/>
    <n v="34"/>
    <x v="9"/>
    <x v="4"/>
    <x v="1"/>
    <x v="3"/>
    <x v="2"/>
    <x v="34"/>
    <x v="0"/>
    <x v="0"/>
    <x v="0"/>
    <x v="31"/>
    <x v="48"/>
    <d v="2024-05-23T00:00:00"/>
    <x v="0"/>
    <x v="3"/>
    <s v="Self-Referral"/>
    <s v="No"/>
    <x v="0"/>
    <x v="0"/>
    <m/>
    <m/>
    <x v="0"/>
    <n v="604.1"/>
    <n v="0"/>
    <x v="4"/>
  </r>
  <r>
    <d v="2024-05-09T00:00:00"/>
    <x v="1297"/>
    <n v="4"/>
    <n v="3"/>
    <n v="2"/>
    <n v="5"/>
    <n v="3"/>
    <n v="14"/>
    <x v="2"/>
    <x v="2"/>
    <x v="3"/>
    <x v="1"/>
    <x v="2"/>
    <x v="52"/>
    <x v="1"/>
    <x v="3"/>
    <x v="0"/>
    <x v="393"/>
    <x v="95"/>
    <d v="2024-05-22T00:00:00"/>
    <x v="0"/>
    <x v="4"/>
    <s v="Emergency"/>
    <s v="Yes"/>
    <x v="1"/>
    <x v="0"/>
    <m/>
    <m/>
    <x v="0"/>
    <n v="625.79999999999995"/>
    <n v="0"/>
    <x v="4"/>
  </r>
  <r>
    <d v="2024-05-10T00:00:00"/>
    <x v="1298"/>
    <n v="5"/>
    <n v="5"/>
    <n v="5"/>
    <n v="4"/>
    <n v="3"/>
    <n v="15"/>
    <x v="2"/>
    <x v="3"/>
    <x v="4"/>
    <x v="3"/>
    <x v="2"/>
    <x v="15"/>
    <x v="1"/>
    <x v="0"/>
    <x v="0"/>
    <x v="51"/>
    <x v="64"/>
    <d v="2024-06-03T00:00:00"/>
    <x v="0"/>
    <x v="3"/>
    <s v="Self-Referral"/>
    <s v="Yes"/>
    <x v="1"/>
    <x v="0"/>
    <m/>
    <m/>
    <x v="0"/>
    <n v="664.3"/>
    <n v="0"/>
    <x v="4"/>
  </r>
  <r>
    <d v="2024-05-10T00:00:00"/>
    <x v="1299"/>
    <n v="5"/>
    <n v="2"/>
    <n v="1"/>
    <n v="1"/>
    <n v="3"/>
    <n v="19"/>
    <x v="3"/>
    <x v="0"/>
    <x v="0"/>
    <x v="3"/>
    <x v="2"/>
    <x v="37"/>
    <x v="0"/>
    <x v="3"/>
    <x v="1"/>
    <x v="734"/>
    <x v="90"/>
    <m/>
    <x v="1"/>
    <x v="4"/>
    <s v="Emergency"/>
    <s v="Yes"/>
    <x v="1"/>
    <x v="0"/>
    <m/>
    <m/>
    <x v="2"/>
    <n v="289.8"/>
    <n v="50"/>
    <x v="4"/>
  </r>
  <r>
    <d v="2024-05-10T00:00:00"/>
    <x v="1300"/>
    <n v="4"/>
    <n v="4"/>
    <n v="2"/>
    <n v="5"/>
    <n v="1"/>
    <n v="24"/>
    <x v="6"/>
    <x v="2"/>
    <x v="2"/>
    <x v="1"/>
    <x v="0"/>
    <x v="14"/>
    <x v="1"/>
    <x v="0"/>
    <x v="0"/>
    <x v="735"/>
    <x v="92"/>
    <m/>
    <x v="1"/>
    <x v="3"/>
    <s v="Physician Referral"/>
    <s v="No"/>
    <x v="0"/>
    <x v="0"/>
    <m/>
    <m/>
    <x v="3"/>
    <n v="379.4"/>
    <n v="10"/>
    <x v="4"/>
  </r>
  <r>
    <d v="2024-05-10T00:00:00"/>
    <x v="1301"/>
    <n v="5"/>
    <n v="2"/>
    <n v="1"/>
    <n v="3"/>
    <n v="1"/>
    <n v="27"/>
    <x v="5"/>
    <x v="0"/>
    <x v="0"/>
    <x v="3"/>
    <x v="0"/>
    <x v="12"/>
    <x v="0"/>
    <x v="3"/>
    <x v="0"/>
    <x v="736"/>
    <x v="125"/>
    <d v="2024-06-08T00:00:00"/>
    <x v="0"/>
    <x v="4"/>
    <s v="Self-Referral"/>
    <s v="No"/>
    <x v="0"/>
    <x v="0"/>
    <m/>
    <m/>
    <x v="0"/>
    <n v="683.2"/>
    <n v="0"/>
    <x v="4"/>
  </r>
  <r>
    <d v="2024-05-10T00:00:00"/>
    <x v="1302"/>
    <n v="5"/>
    <n v="3"/>
    <n v="1"/>
    <n v="5"/>
    <n v="2"/>
    <n v="29"/>
    <x v="7"/>
    <x v="0"/>
    <x v="3"/>
    <x v="3"/>
    <x v="1"/>
    <x v="52"/>
    <x v="0"/>
    <x v="0"/>
    <x v="1"/>
    <x v="100"/>
    <x v="125"/>
    <m/>
    <x v="1"/>
    <x v="3"/>
    <s v="Physician Referral"/>
    <s v="No"/>
    <x v="0"/>
    <x v="0"/>
    <m/>
    <m/>
    <x v="1"/>
    <n v="781.9"/>
    <n v="30"/>
    <x v="4"/>
  </r>
  <r>
    <d v="2024-05-10T00:00:00"/>
    <x v="1303"/>
    <n v="4"/>
    <n v="5"/>
    <n v="4"/>
    <n v="5"/>
    <n v="3"/>
    <n v="17"/>
    <x v="3"/>
    <x v="1"/>
    <x v="4"/>
    <x v="1"/>
    <x v="2"/>
    <x v="48"/>
    <x v="0"/>
    <x v="3"/>
    <x v="0"/>
    <x v="485"/>
    <x v="30"/>
    <m/>
    <x v="1"/>
    <x v="4"/>
    <s v="Self-Referral"/>
    <s v="No"/>
    <x v="0"/>
    <x v="0"/>
    <m/>
    <m/>
    <x v="1"/>
    <n v="670.6"/>
    <n v="30"/>
    <x v="4"/>
  </r>
  <r>
    <d v="2024-05-10T00:00:00"/>
    <x v="1304"/>
    <n v="5"/>
    <n v="5"/>
    <n v="3"/>
    <n v="2"/>
    <n v="1"/>
    <n v="17"/>
    <x v="3"/>
    <x v="4"/>
    <x v="4"/>
    <x v="3"/>
    <x v="0"/>
    <x v="18"/>
    <x v="1"/>
    <x v="0"/>
    <x v="0"/>
    <x v="167"/>
    <x v="179"/>
    <d v="2024-05-21T00:00:00"/>
    <x v="0"/>
    <x v="3"/>
    <s v="Self-Referral"/>
    <s v="Yes"/>
    <x v="1"/>
    <x v="0"/>
    <m/>
    <m/>
    <x v="0"/>
    <n v="670.6"/>
    <n v="0"/>
    <x v="4"/>
  </r>
  <r>
    <d v="2024-05-10T00:00:00"/>
    <x v="1305"/>
    <n v="5"/>
    <n v="2"/>
    <n v="4"/>
    <n v="2"/>
    <n v="1"/>
    <n v="6"/>
    <x v="4"/>
    <x v="1"/>
    <x v="0"/>
    <x v="3"/>
    <x v="0"/>
    <x v="45"/>
    <x v="0"/>
    <x v="3"/>
    <x v="1"/>
    <x v="737"/>
    <x v="126"/>
    <m/>
    <x v="1"/>
    <x v="4"/>
    <s v="Self-Referral"/>
    <s v="No"/>
    <x v="0"/>
    <x v="0"/>
    <m/>
    <m/>
    <x v="2"/>
    <n v="403.2"/>
    <n v="50"/>
    <x v="4"/>
  </r>
  <r>
    <d v="2024-05-10T00:00:00"/>
    <x v="1306"/>
    <n v="4"/>
    <n v="2"/>
    <n v="1"/>
    <n v="4"/>
    <n v="1"/>
    <n v="39"/>
    <x v="0"/>
    <x v="0"/>
    <x v="0"/>
    <x v="1"/>
    <x v="0"/>
    <x v="30"/>
    <x v="0"/>
    <x v="0"/>
    <x v="0"/>
    <x v="138"/>
    <x v="119"/>
    <d v="2024-05-31T00:00:00"/>
    <x v="0"/>
    <x v="3"/>
    <s v="Emergency"/>
    <s v="Yes"/>
    <x v="1"/>
    <x v="0"/>
    <m/>
    <m/>
    <x v="0"/>
    <n v="700.7"/>
    <n v="0"/>
    <x v="4"/>
  </r>
  <r>
    <d v="2024-05-10T00:00:00"/>
    <x v="1307"/>
    <n v="5"/>
    <n v="2"/>
    <n v="5"/>
    <n v="4"/>
    <n v="3"/>
    <n v="19"/>
    <x v="3"/>
    <x v="3"/>
    <x v="0"/>
    <x v="3"/>
    <x v="2"/>
    <x v="11"/>
    <x v="1"/>
    <x v="3"/>
    <x v="2"/>
    <x v="299"/>
    <x v="45"/>
    <m/>
    <x v="1"/>
    <x v="4"/>
    <s v="Physician Referral"/>
    <s v="No"/>
    <x v="0"/>
    <x v="0"/>
    <m/>
    <m/>
    <x v="2"/>
    <n v="337.4"/>
    <n v="50"/>
    <x v="4"/>
  </r>
  <r>
    <d v="2024-05-11T00:00:00"/>
    <x v="1308"/>
    <n v="5"/>
    <n v="3"/>
    <n v="5"/>
    <n v="3"/>
    <n v="1"/>
    <n v="22"/>
    <x v="6"/>
    <x v="3"/>
    <x v="3"/>
    <x v="3"/>
    <x v="0"/>
    <x v="41"/>
    <x v="0"/>
    <x v="0"/>
    <x v="1"/>
    <x v="406"/>
    <x v="157"/>
    <m/>
    <x v="1"/>
    <x v="3"/>
    <s v="Self-Referral"/>
    <s v="Yes"/>
    <x v="1"/>
    <x v="0"/>
    <m/>
    <m/>
    <x v="3"/>
    <n v="686.7"/>
    <n v="10"/>
    <x v="4"/>
  </r>
  <r>
    <d v="2024-05-11T00:00:00"/>
    <x v="1309"/>
    <n v="4"/>
    <n v="1"/>
    <n v="4"/>
    <n v="4"/>
    <n v="3"/>
    <n v="18"/>
    <x v="3"/>
    <x v="1"/>
    <x v="1"/>
    <x v="1"/>
    <x v="2"/>
    <x v="3"/>
    <x v="1"/>
    <x v="3"/>
    <x v="0"/>
    <x v="166"/>
    <x v="165"/>
    <d v="2024-05-24T00:00:00"/>
    <x v="0"/>
    <x v="4"/>
    <s v="Self-Referral"/>
    <s v="No"/>
    <x v="0"/>
    <x v="0"/>
    <m/>
    <m/>
    <x v="0"/>
    <n v="325.5"/>
    <n v="0"/>
    <x v="4"/>
  </r>
  <r>
    <d v="2024-05-11T00:00:00"/>
    <x v="1310"/>
    <n v="5"/>
    <n v="1"/>
    <n v="5"/>
    <n v="5"/>
    <n v="1"/>
    <n v="18"/>
    <x v="3"/>
    <x v="3"/>
    <x v="1"/>
    <x v="3"/>
    <x v="0"/>
    <x v="48"/>
    <x v="1"/>
    <x v="0"/>
    <x v="0"/>
    <x v="738"/>
    <x v="41"/>
    <d v="2024-05-27T00:00:00"/>
    <x v="0"/>
    <x v="3"/>
    <s v="Emergency"/>
    <s v="Yes"/>
    <x v="1"/>
    <x v="0"/>
    <m/>
    <m/>
    <x v="0"/>
    <n v="334.6"/>
    <n v="0"/>
    <x v="4"/>
  </r>
  <r>
    <d v="2024-05-11T00:00:00"/>
    <x v="1311"/>
    <n v="5"/>
    <n v="4"/>
    <n v="1"/>
    <n v="5"/>
    <n v="1"/>
    <n v="37"/>
    <x v="0"/>
    <x v="0"/>
    <x v="2"/>
    <x v="3"/>
    <x v="0"/>
    <x v="49"/>
    <x v="1"/>
    <x v="3"/>
    <x v="0"/>
    <x v="436"/>
    <x v="178"/>
    <d v="2024-06-02T00:00:00"/>
    <x v="0"/>
    <x v="4"/>
    <s v="Self-Referral"/>
    <s v="Yes"/>
    <x v="1"/>
    <x v="0"/>
    <m/>
    <m/>
    <x v="0"/>
    <n v="434"/>
    <n v="0"/>
    <x v="4"/>
  </r>
  <r>
    <d v="2024-05-11T00:00:00"/>
    <x v="1312"/>
    <n v="4"/>
    <n v="3"/>
    <n v="2"/>
    <n v="5"/>
    <n v="3"/>
    <n v="19"/>
    <x v="3"/>
    <x v="2"/>
    <x v="3"/>
    <x v="1"/>
    <x v="2"/>
    <x v="26"/>
    <x v="1"/>
    <x v="0"/>
    <x v="2"/>
    <x v="338"/>
    <x v="51"/>
    <m/>
    <x v="1"/>
    <x v="3"/>
    <s v="Emergency"/>
    <s v="No"/>
    <x v="0"/>
    <x v="0"/>
    <m/>
    <m/>
    <x v="1"/>
    <n v="398.3"/>
    <n v="30"/>
    <x v="4"/>
  </r>
  <r>
    <d v="2024-05-11T00:00:00"/>
    <x v="1313"/>
    <n v="5"/>
    <n v="5"/>
    <n v="1"/>
    <n v="3"/>
    <n v="3"/>
    <n v="24"/>
    <x v="6"/>
    <x v="0"/>
    <x v="4"/>
    <x v="3"/>
    <x v="2"/>
    <x v="20"/>
    <x v="0"/>
    <x v="0"/>
    <x v="0"/>
    <x v="155"/>
    <x v="144"/>
    <d v="2024-06-09T00:00:00"/>
    <x v="0"/>
    <x v="4"/>
    <s v="Self-Referral"/>
    <s v="No"/>
    <x v="0"/>
    <x v="0"/>
    <m/>
    <m/>
    <x v="0"/>
    <n v="456.4"/>
    <n v="0"/>
    <x v="4"/>
  </r>
  <r>
    <d v="2024-05-11T00:00:00"/>
    <x v="1314"/>
    <n v="5"/>
    <n v="4"/>
    <n v="2"/>
    <n v="5"/>
    <n v="3"/>
    <n v="40"/>
    <x v="0"/>
    <x v="2"/>
    <x v="2"/>
    <x v="3"/>
    <x v="2"/>
    <x v="60"/>
    <x v="0"/>
    <x v="1"/>
    <x v="2"/>
    <x v="584"/>
    <x v="117"/>
    <m/>
    <x v="1"/>
    <x v="3"/>
    <s v="Physician Referral"/>
    <s v="Yes"/>
    <x v="1"/>
    <x v="0"/>
    <m/>
    <m/>
    <x v="1"/>
    <n v="202.3"/>
    <n v="30"/>
    <x v="4"/>
  </r>
  <r>
    <d v="2024-05-11T00:00:00"/>
    <x v="1315"/>
    <n v="4"/>
    <n v="5"/>
    <n v="5"/>
    <n v="3"/>
    <n v="1"/>
    <n v="3"/>
    <x v="8"/>
    <x v="3"/>
    <x v="4"/>
    <x v="1"/>
    <x v="0"/>
    <x v="21"/>
    <x v="0"/>
    <x v="1"/>
    <x v="0"/>
    <x v="238"/>
    <x v="17"/>
    <d v="2024-05-19T00:00:00"/>
    <x v="0"/>
    <x v="4"/>
    <s v="Emergency"/>
    <s v="Yes"/>
    <x v="1"/>
    <x v="0"/>
    <m/>
    <m/>
    <x v="0"/>
    <n v="630"/>
    <n v="0"/>
    <x v="4"/>
  </r>
  <r>
    <d v="2024-05-11T00:00:00"/>
    <x v="1316"/>
    <n v="5"/>
    <n v="5"/>
    <n v="3"/>
    <n v="5"/>
    <n v="2"/>
    <n v="11"/>
    <x v="1"/>
    <x v="4"/>
    <x v="4"/>
    <x v="3"/>
    <x v="1"/>
    <x v="34"/>
    <x v="0"/>
    <x v="4"/>
    <x v="1"/>
    <x v="739"/>
    <x v="87"/>
    <m/>
    <x v="1"/>
    <x v="3"/>
    <s v="Emergency"/>
    <s v="No"/>
    <x v="0"/>
    <x v="0"/>
    <m/>
    <m/>
    <x v="2"/>
    <n v="754.6"/>
    <n v="50"/>
    <x v="4"/>
  </r>
  <r>
    <d v="2024-05-11T00:00:00"/>
    <x v="1317"/>
    <n v="5"/>
    <n v="2"/>
    <n v="3"/>
    <n v="4"/>
    <n v="2"/>
    <n v="10"/>
    <x v="1"/>
    <x v="4"/>
    <x v="0"/>
    <x v="3"/>
    <x v="1"/>
    <x v="32"/>
    <x v="0"/>
    <x v="2"/>
    <x v="0"/>
    <x v="672"/>
    <x v="39"/>
    <d v="2024-06-04T00:00:00"/>
    <x v="0"/>
    <x v="4"/>
    <s v="Self-Referral"/>
    <s v="Yes"/>
    <x v="1"/>
    <x v="0"/>
    <m/>
    <m/>
    <x v="0"/>
    <n v="521.5"/>
    <n v="0"/>
    <x v="4"/>
  </r>
  <r>
    <d v="2024-05-12T00:00:00"/>
    <x v="1318"/>
    <n v="4"/>
    <n v="5"/>
    <n v="1"/>
    <n v="4"/>
    <n v="3"/>
    <n v="26"/>
    <x v="5"/>
    <x v="0"/>
    <x v="4"/>
    <x v="1"/>
    <x v="2"/>
    <x v="36"/>
    <x v="1"/>
    <x v="3"/>
    <x v="0"/>
    <x v="354"/>
    <x v="117"/>
    <d v="2024-06-02T00:00:00"/>
    <x v="0"/>
    <x v="3"/>
    <s v="Physician Referral"/>
    <s v="No"/>
    <x v="0"/>
    <x v="0"/>
    <m/>
    <m/>
    <x v="0"/>
    <n v="128.1"/>
    <n v="0"/>
    <x v="4"/>
  </r>
  <r>
    <d v="2024-05-12T00:00:00"/>
    <x v="1319"/>
    <n v="5"/>
    <n v="5"/>
    <n v="1"/>
    <n v="2"/>
    <n v="3"/>
    <n v="29"/>
    <x v="7"/>
    <x v="0"/>
    <x v="4"/>
    <x v="3"/>
    <x v="2"/>
    <x v="18"/>
    <x v="0"/>
    <x v="2"/>
    <x v="1"/>
    <x v="740"/>
    <x v="149"/>
    <m/>
    <x v="1"/>
    <x v="4"/>
    <s v="Self-Referral"/>
    <s v="Yes"/>
    <x v="1"/>
    <x v="0"/>
    <m/>
    <m/>
    <x v="3"/>
    <n v="659.4"/>
    <n v="10"/>
    <x v="4"/>
  </r>
  <r>
    <d v="2024-05-12T00:00:00"/>
    <x v="1320"/>
    <n v="5"/>
    <n v="3"/>
    <n v="5"/>
    <n v="4"/>
    <n v="2"/>
    <n v="14"/>
    <x v="2"/>
    <x v="3"/>
    <x v="3"/>
    <x v="3"/>
    <x v="1"/>
    <x v="3"/>
    <x v="0"/>
    <x v="3"/>
    <x v="1"/>
    <x v="62"/>
    <x v="103"/>
    <m/>
    <x v="1"/>
    <x v="3"/>
    <s v="Emergency"/>
    <s v="No"/>
    <x v="0"/>
    <x v="0"/>
    <m/>
    <m/>
    <x v="2"/>
    <n v="690.2"/>
    <n v="50"/>
    <x v="4"/>
  </r>
  <r>
    <d v="2024-05-12T00:00:00"/>
    <x v="1321"/>
    <n v="4"/>
    <n v="2"/>
    <n v="3"/>
    <n v="4"/>
    <n v="2"/>
    <n v="7"/>
    <x v="4"/>
    <x v="4"/>
    <x v="0"/>
    <x v="1"/>
    <x v="1"/>
    <x v="11"/>
    <x v="0"/>
    <x v="2"/>
    <x v="0"/>
    <x v="79"/>
    <x v="101"/>
    <d v="2024-06-10T00:00:00"/>
    <x v="0"/>
    <x v="4"/>
    <s v="Self-Referral"/>
    <s v="No"/>
    <x v="0"/>
    <x v="0"/>
    <m/>
    <m/>
    <x v="0"/>
    <n v="269.5"/>
    <n v="0"/>
    <x v="4"/>
  </r>
  <r>
    <d v="2024-05-12T00:00:00"/>
    <x v="1322"/>
    <n v="5"/>
    <n v="2"/>
    <n v="3"/>
    <n v="4"/>
    <n v="3"/>
    <n v="21"/>
    <x v="6"/>
    <x v="4"/>
    <x v="0"/>
    <x v="3"/>
    <x v="2"/>
    <x v="5"/>
    <x v="1"/>
    <x v="3"/>
    <x v="1"/>
    <x v="741"/>
    <x v="81"/>
    <m/>
    <x v="1"/>
    <x v="3"/>
    <s v="Physician Referral"/>
    <s v="No"/>
    <x v="0"/>
    <x v="0"/>
    <m/>
    <m/>
    <x v="1"/>
    <n v="434"/>
    <n v="30"/>
    <x v="4"/>
  </r>
  <r>
    <d v="2024-05-12T00:00:00"/>
    <x v="1323"/>
    <n v="5"/>
    <n v="4"/>
    <n v="1"/>
    <n v="5"/>
    <n v="3"/>
    <n v="12"/>
    <x v="1"/>
    <x v="0"/>
    <x v="2"/>
    <x v="3"/>
    <x v="2"/>
    <x v="44"/>
    <x v="1"/>
    <x v="4"/>
    <x v="0"/>
    <x v="742"/>
    <x v="110"/>
    <d v="2024-06-06T00:00:00"/>
    <x v="0"/>
    <x v="4"/>
    <s v="Emergency"/>
    <s v="Yes"/>
    <x v="1"/>
    <x v="0"/>
    <m/>
    <m/>
    <x v="0"/>
    <n v="384.3"/>
    <n v="0"/>
    <x v="4"/>
  </r>
  <r>
    <d v="2024-05-12T00:00:00"/>
    <x v="1324"/>
    <n v="4"/>
    <n v="2"/>
    <n v="3"/>
    <n v="4"/>
    <n v="3"/>
    <n v="3"/>
    <x v="8"/>
    <x v="4"/>
    <x v="0"/>
    <x v="1"/>
    <x v="2"/>
    <x v="34"/>
    <x v="0"/>
    <x v="0"/>
    <x v="2"/>
    <x v="554"/>
    <x v="137"/>
    <m/>
    <x v="1"/>
    <x v="3"/>
    <s v="Physician Referral"/>
    <s v="No"/>
    <x v="0"/>
    <x v="0"/>
    <m/>
    <m/>
    <x v="2"/>
    <n v="412.3"/>
    <n v="50"/>
    <x v="4"/>
  </r>
  <r>
    <d v="2024-05-12T00:00:00"/>
    <x v="1325"/>
    <n v="5"/>
    <n v="1"/>
    <n v="1"/>
    <n v="2"/>
    <n v="2"/>
    <n v="24"/>
    <x v="6"/>
    <x v="0"/>
    <x v="1"/>
    <x v="3"/>
    <x v="1"/>
    <x v="54"/>
    <x v="1"/>
    <x v="1"/>
    <x v="0"/>
    <x v="360"/>
    <x v="9"/>
    <m/>
    <x v="1"/>
    <x v="4"/>
    <s v="Physician Referral"/>
    <s v="No"/>
    <x v="0"/>
    <x v="0"/>
    <m/>
    <m/>
    <x v="2"/>
    <n v="215.6"/>
    <n v="50"/>
    <x v="4"/>
  </r>
  <r>
    <d v="2024-05-12T00:00:00"/>
    <x v="1326"/>
    <n v="5"/>
    <n v="3"/>
    <n v="4"/>
    <n v="2"/>
    <n v="2"/>
    <n v="39"/>
    <x v="0"/>
    <x v="1"/>
    <x v="3"/>
    <x v="3"/>
    <x v="1"/>
    <x v="19"/>
    <x v="0"/>
    <x v="2"/>
    <x v="0"/>
    <x v="622"/>
    <x v="119"/>
    <d v="2024-06-07T00:00:00"/>
    <x v="0"/>
    <x v="3"/>
    <s v="Emergency"/>
    <s v="No"/>
    <x v="0"/>
    <x v="0"/>
    <m/>
    <m/>
    <x v="0"/>
    <n v="448"/>
    <n v="0"/>
    <x v="4"/>
  </r>
  <r>
    <d v="2024-05-12T00:00:00"/>
    <x v="1327"/>
    <n v="4"/>
    <n v="4"/>
    <n v="3"/>
    <n v="5"/>
    <n v="2"/>
    <n v="3"/>
    <x v="8"/>
    <x v="4"/>
    <x v="2"/>
    <x v="1"/>
    <x v="1"/>
    <x v="57"/>
    <x v="0"/>
    <x v="1"/>
    <x v="0"/>
    <x v="743"/>
    <x v="134"/>
    <d v="2024-06-01T00:00:00"/>
    <x v="0"/>
    <x v="4"/>
    <s v="Physician Referral"/>
    <s v="No"/>
    <x v="0"/>
    <x v="0"/>
    <m/>
    <m/>
    <x v="0"/>
    <n v="768.6"/>
    <n v="0"/>
    <x v="4"/>
  </r>
  <r>
    <d v="2024-05-13T00:00:00"/>
    <x v="1328"/>
    <n v="5"/>
    <n v="1"/>
    <n v="2"/>
    <n v="4"/>
    <n v="3"/>
    <n v="21"/>
    <x v="6"/>
    <x v="2"/>
    <x v="1"/>
    <x v="3"/>
    <x v="2"/>
    <x v="48"/>
    <x v="1"/>
    <x v="2"/>
    <x v="1"/>
    <x v="76"/>
    <x v="42"/>
    <m/>
    <x v="1"/>
    <x v="3"/>
    <s v="Self-Referral"/>
    <s v="No"/>
    <x v="0"/>
    <x v="0"/>
    <m/>
    <m/>
    <x v="3"/>
    <n v="277.2"/>
    <n v="10"/>
    <x v="4"/>
  </r>
  <r>
    <d v="2024-05-13T00:00:00"/>
    <x v="1329"/>
    <n v="5"/>
    <n v="5"/>
    <n v="5"/>
    <n v="4"/>
    <n v="1"/>
    <n v="9"/>
    <x v="1"/>
    <x v="3"/>
    <x v="4"/>
    <x v="3"/>
    <x v="0"/>
    <x v="44"/>
    <x v="1"/>
    <x v="4"/>
    <x v="2"/>
    <x v="644"/>
    <x v="131"/>
    <m/>
    <x v="1"/>
    <x v="4"/>
    <s v="Emergency"/>
    <s v="Yes"/>
    <x v="1"/>
    <x v="0"/>
    <m/>
    <m/>
    <x v="3"/>
    <n v="586.6"/>
    <n v="10"/>
    <x v="4"/>
  </r>
  <r>
    <d v="2024-05-13T00:00:00"/>
    <x v="1330"/>
    <n v="4"/>
    <n v="1"/>
    <n v="1"/>
    <n v="1"/>
    <n v="2"/>
    <n v="14"/>
    <x v="2"/>
    <x v="0"/>
    <x v="1"/>
    <x v="1"/>
    <x v="1"/>
    <x v="49"/>
    <x v="0"/>
    <x v="4"/>
    <x v="2"/>
    <x v="522"/>
    <x v="170"/>
    <m/>
    <x v="1"/>
    <x v="3"/>
    <s v="Physician Referral"/>
    <s v="Yes"/>
    <x v="1"/>
    <x v="0"/>
    <m/>
    <m/>
    <x v="3"/>
    <n v="244.3"/>
    <n v="10"/>
    <x v="4"/>
  </r>
  <r>
    <d v="2024-05-13T00:00:00"/>
    <x v="1331"/>
    <n v="5"/>
    <n v="4"/>
    <n v="3"/>
    <n v="5"/>
    <n v="1"/>
    <n v="35"/>
    <x v="9"/>
    <x v="4"/>
    <x v="2"/>
    <x v="3"/>
    <x v="0"/>
    <x v="41"/>
    <x v="0"/>
    <x v="2"/>
    <x v="2"/>
    <x v="36"/>
    <x v="72"/>
    <m/>
    <x v="1"/>
    <x v="4"/>
    <s v="Physician Referral"/>
    <s v="Yes"/>
    <x v="1"/>
    <x v="0"/>
    <m/>
    <m/>
    <x v="2"/>
    <n v="302.39999999999998"/>
    <n v="50"/>
    <x v="4"/>
  </r>
  <r>
    <d v="2024-05-13T00:00:00"/>
    <x v="1332"/>
    <n v="5"/>
    <n v="2"/>
    <n v="3"/>
    <n v="4"/>
    <n v="1"/>
    <n v="7"/>
    <x v="4"/>
    <x v="4"/>
    <x v="0"/>
    <x v="3"/>
    <x v="0"/>
    <x v="9"/>
    <x v="1"/>
    <x v="2"/>
    <x v="0"/>
    <x v="671"/>
    <x v="44"/>
    <d v="2024-06-11T00:00:00"/>
    <x v="0"/>
    <x v="3"/>
    <s v="Self-Referral"/>
    <s v="No"/>
    <x v="0"/>
    <x v="0"/>
    <m/>
    <m/>
    <x v="0"/>
    <n v="751.8"/>
    <n v="0"/>
    <x v="4"/>
  </r>
  <r>
    <d v="2024-05-13T00:00:00"/>
    <x v="1333"/>
    <n v="4"/>
    <n v="3"/>
    <n v="1"/>
    <n v="2"/>
    <n v="2"/>
    <n v="5"/>
    <x v="4"/>
    <x v="0"/>
    <x v="3"/>
    <x v="1"/>
    <x v="1"/>
    <x v="45"/>
    <x v="0"/>
    <x v="2"/>
    <x v="0"/>
    <x v="354"/>
    <x v="109"/>
    <d v="2024-05-21T00:00:00"/>
    <x v="0"/>
    <x v="4"/>
    <s v="Self-Referral"/>
    <s v="Yes"/>
    <x v="1"/>
    <x v="0"/>
    <m/>
    <m/>
    <x v="0"/>
    <n v="104.3"/>
    <n v="0"/>
    <x v="4"/>
  </r>
  <r>
    <d v="2024-05-13T00:00:00"/>
    <x v="1334"/>
    <n v="5"/>
    <n v="4"/>
    <n v="2"/>
    <n v="1"/>
    <n v="2"/>
    <n v="24"/>
    <x v="6"/>
    <x v="2"/>
    <x v="2"/>
    <x v="3"/>
    <x v="1"/>
    <x v="23"/>
    <x v="1"/>
    <x v="4"/>
    <x v="1"/>
    <x v="744"/>
    <x v="65"/>
    <m/>
    <x v="1"/>
    <x v="3"/>
    <s v="Self-Referral"/>
    <s v="No"/>
    <x v="0"/>
    <x v="0"/>
    <m/>
    <m/>
    <x v="1"/>
    <n v="578.9"/>
    <n v="30"/>
    <x v="4"/>
  </r>
  <r>
    <d v="2024-05-13T00:00:00"/>
    <x v="1335"/>
    <n v="5"/>
    <n v="1"/>
    <n v="3"/>
    <n v="2"/>
    <n v="2"/>
    <n v="10"/>
    <x v="1"/>
    <x v="4"/>
    <x v="1"/>
    <x v="3"/>
    <x v="1"/>
    <x v="45"/>
    <x v="0"/>
    <x v="0"/>
    <x v="0"/>
    <x v="745"/>
    <x v="164"/>
    <d v="2024-06-06T00:00:00"/>
    <x v="0"/>
    <x v="4"/>
    <s v="Self-Referral"/>
    <s v="Yes"/>
    <x v="1"/>
    <x v="0"/>
    <m/>
    <m/>
    <x v="0"/>
    <n v="651"/>
    <n v="0"/>
    <x v="4"/>
  </r>
  <r>
    <d v="2024-05-13T00:00:00"/>
    <x v="1336"/>
    <n v="4"/>
    <n v="1"/>
    <n v="4"/>
    <n v="4"/>
    <n v="3"/>
    <n v="3"/>
    <x v="8"/>
    <x v="1"/>
    <x v="1"/>
    <x v="1"/>
    <x v="2"/>
    <x v="26"/>
    <x v="1"/>
    <x v="0"/>
    <x v="0"/>
    <x v="746"/>
    <x v="154"/>
    <m/>
    <x v="1"/>
    <x v="3"/>
    <s v="Physician Referral"/>
    <s v="Yes"/>
    <x v="1"/>
    <x v="0"/>
    <m/>
    <m/>
    <x v="2"/>
    <n v="527.79999999999995"/>
    <n v="50"/>
    <x v="4"/>
  </r>
  <r>
    <d v="2024-05-13T00:00:00"/>
    <x v="1337"/>
    <n v="5"/>
    <n v="4"/>
    <n v="5"/>
    <n v="3"/>
    <n v="1"/>
    <n v="9"/>
    <x v="1"/>
    <x v="3"/>
    <x v="2"/>
    <x v="3"/>
    <x v="0"/>
    <x v="24"/>
    <x v="0"/>
    <x v="2"/>
    <x v="2"/>
    <x v="480"/>
    <x v="179"/>
    <m/>
    <x v="1"/>
    <x v="4"/>
    <s v="Physician Referral"/>
    <s v="Yes"/>
    <x v="1"/>
    <x v="0"/>
    <m/>
    <m/>
    <x v="3"/>
    <n v="535.5"/>
    <n v="10"/>
    <x v="4"/>
  </r>
  <r>
    <d v="2024-05-14T00:00:00"/>
    <x v="1338"/>
    <n v="5"/>
    <n v="4"/>
    <n v="1"/>
    <n v="3"/>
    <n v="1"/>
    <n v="11"/>
    <x v="1"/>
    <x v="0"/>
    <x v="2"/>
    <x v="3"/>
    <x v="0"/>
    <x v="33"/>
    <x v="0"/>
    <x v="3"/>
    <x v="0"/>
    <x v="725"/>
    <x v="51"/>
    <m/>
    <x v="1"/>
    <x v="3"/>
    <s v="Physician Referral"/>
    <s v="Yes"/>
    <x v="1"/>
    <x v="0"/>
    <m/>
    <m/>
    <x v="3"/>
    <n v="420"/>
    <n v="10"/>
    <x v="4"/>
  </r>
  <r>
    <d v="2024-05-14T00:00:00"/>
    <x v="1339"/>
    <n v="4"/>
    <n v="4"/>
    <n v="3"/>
    <n v="3"/>
    <n v="1"/>
    <n v="17"/>
    <x v="3"/>
    <x v="4"/>
    <x v="2"/>
    <x v="1"/>
    <x v="0"/>
    <x v="56"/>
    <x v="1"/>
    <x v="0"/>
    <x v="0"/>
    <x v="188"/>
    <x v="2"/>
    <d v="2024-05-29T00:00:00"/>
    <x v="0"/>
    <x v="4"/>
    <s v="Emergency"/>
    <s v="No"/>
    <x v="0"/>
    <x v="0"/>
    <m/>
    <m/>
    <x v="0"/>
    <n v="270.89999999999998"/>
    <n v="0"/>
    <x v="4"/>
  </r>
  <r>
    <d v="2024-05-14T00:00:00"/>
    <x v="1340"/>
    <n v="5"/>
    <n v="2"/>
    <n v="5"/>
    <n v="4"/>
    <n v="1"/>
    <n v="34"/>
    <x v="9"/>
    <x v="3"/>
    <x v="0"/>
    <x v="3"/>
    <x v="0"/>
    <x v="44"/>
    <x v="0"/>
    <x v="4"/>
    <x v="2"/>
    <x v="3"/>
    <x v="28"/>
    <m/>
    <x v="1"/>
    <x v="3"/>
    <s v="Physician Referral"/>
    <s v="Yes"/>
    <x v="1"/>
    <x v="0"/>
    <m/>
    <m/>
    <x v="3"/>
    <n v="707"/>
    <n v="10"/>
    <x v="4"/>
  </r>
  <r>
    <d v="2024-05-14T00:00:00"/>
    <x v="1341"/>
    <n v="5"/>
    <n v="4"/>
    <n v="1"/>
    <n v="3"/>
    <n v="3"/>
    <n v="20"/>
    <x v="3"/>
    <x v="0"/>
    <x v="2"/>
    <x v="3"/>
    <x v="2"/>
    <x v="42"/>
    <x v="0"/>
    <x v="4"/>
    <x v="0"/>
    <x v="747"/>
    <x v="61"/>
    <d v="2024-05-21T00:00:00"/>
    <x v="0"/>
    <x v="4"/>
    <s v="Emergency"/>
    <s v="Yes"/>
    <x v="1"/>
    <x v="0"/>
    <m/>
    <m/>
    <x v="0"/>
    <n v="315.7"/>
    <n v="0"/>
    <x v="4"/>
  </r>
  <r>
    <d v="2024-05-14T00:00:00"/>
    <x v="1342"/>
    <n v="4"/>
    <n v="5"/>
    <n v="1"/>
    <n v="1"/>
    <n v="2"/>
    <n v="3"/>
    <x v="8"/>
    <x v="0"/>
    <x v="4"/>
    <x v="1"/>
    <x v="1"/>
    <x v="21"/>
    <x v="1"/>
    <x v="4"/>
    <x v="0"/>
    <x v="587"/>
    <x v="172"/>
    <d v="2024-06-05T00:00:00"/>
    <x v="0"/>
    <x v="3"/>
    <s v="Physician Referral"/>
    <s v="No"/>
    <x v="0"/>
    <x v="0"/>
    <m/>
    <m/>
    <x v="0"/>
    <n v="546"/>
    <n v="0"/>
    <x v="4"/>
  </r>
  <r>
    <d v="2024-05-14T00:00:00"/>
    <x v="1343"/>
    <n v="5"/>
    <n v="3"/>
    <n v="1"/>
    <n v="3"/>
    <n v="2"/>
    <n v="35"/>
    <x v="9"/>
    <x v="0"/>
    <x v="3"/>
    <x v="3"/>
    <x v="1"/>
    <x v="37"/>
    <x v="0"/>
    <x v="1"/>
    <x v="2"/>
    <x v="430"/>
    <x v="47"/>
    <m/>
    <x v="1"/>
    <x v="4"/>
    <s v="Self-Referral"/>
    <s v="Yes"/>
    <x v="1"/>
    <x v="0"/>
    <m/>
    <m/>
    <x v="3"/>
    <n v="147"/>
    <n v="10"/>
    <x v="4"/>
  </r>
  <r>
    <d v="2024-05-14T00:00:00"/>
    <x v="1344"/>
    <n v="5"/>
    <n v="3"/>
    <n v="2"/>
    <n v="3"/>
    <n v="3"/>
    <n v="10"/>
    <x v="1"/>
    <x v="2"/>
    <x v="3"/>
    <x v="3"/>
    <x v="2"/>
    <x v="32"/>
    <x v="0"/>
    <x v="1"/>
    <x v="0"/>
    <x v="404"/>
    <x v="145"/>
    <d v="2024-06-01T00:00:00"/>
    <x v="0"/>
    <x v="3"/>
    <s v="Physician Referral"/>
    <s v="Yes"/>
    <x v="1"/>
    <x v="0"/>
    <m/>
    <m/>
    <x v="0"/>
    <n v="466.2"/>
    <n v="0"/>
    <x v="4"/>
  </r>
  <r>
    <d v="2024-05-14T00:00:00"/>
    <x v="1345"/>
    <n v="4"/>
    <n v="5"/>
    <n v="4"/>
    <n v="3"/>
    <n v="2"/>
    <n v="16"/>
    <x v="2"/>
    <x v="1"/>
    <x v="4"/>
    <x v="1"/>
    <x v="1"/>
    <x v="11"/>
    <x v="0"/>
    <x v="4"/>
    <x v="1"/>
    <x v="176"/>
    <x v="43"/>
    <m/>
    <x v="1"/>
    <x v="4"/>
    <s v="Emergency"/>
    <s v="No"/>
    <x v="0"/>
    <x v="0"/>
    <m/>
    <m/>
    <x v="1"/>
    <n v="283.5"/>
    <n v="30"/>
    <x v="4"/>
  </r>
  <r>
    <d v="2024-05-14T00:00:00"/>
    <x v="1346"/>
    <n v="5"/>
    <n v="1"/>
    <n v="1"/>
    <n v="5"/>
    <n v="1"/>
    <n v="3"/>
    <x v="8"/>
    <x v="0"/>
    <x v="1"/>
    <x v="3"/>
    <x v="0"/>
    <x v="14"/>
    <x v="1"/>
    <x v="0"/>
    <x v="2"/>
    <x v="725"/>
    <x v="124"/>
    <m/>
    <x v="1"/>
    <x v="3"/>
    <s v="Self-Referral"/>
    <s v="Yes"/>
    <x v="1"/>
    <x v="0"/>
    <m/>
    <m/>
    <x v="1"/>
    <n v="533.4"/>
    <n v="30"/>
    <x v="4"/>
  </r>
  <r>
    <d v="2024-05-14T00:00:00"/>
    <x v="1347"/>
    <n v="5"/>
    <n v="1"/>
    <n v="2"/>
    <n v="3"/>
    <n v="3"/>
    <n v="22"/>
    <x v="6"/>
    <x v="2"/>
    <x v="1"/>
    <x v="3"/>
    <x v="2"/>
    <x v="58"/>
    <x v="1"/>
    <x v="1"/>
    <x v="0"/>
    <x v="748"/>
    <x v="170"/>
    <d v="2024-06-01T00:00:00"/>
    <x v="0"/>
    <x v="4"/>
    <s v="Physician Referral"/>
    <s v="Yes"/>
    <x v="1"/>
    <x v="0"/>
    <m/>
    <m/>
    <x v="0"/>
    <n v="439.6"/>
    <n v="0"/>
    <x v="4"/>
  </r>
  <r>
    <d v="2024-05-15T00:00:00"/>
    <x v="1348"/>
    <n v="4"/>
    <n v="1"/>
    <n v="1"/>
    <n v="2"/>
    <n v="3"/>
    <n v="23"/>
    <x v="6"/>
    <x v="0"/>
    <x v="1"/>
    <x v="1"/>
    <x v="2"/>
    <x v="4"/>
    <x v="1"/>
    <x v="3"/>
    <x v="1"/>
    <x v="616"/>
    <x v="164"/>
    <m/>
    <x v="1"/>
    <x v="3"/>
    <s v="Emergency"/>
    <s v="No"/>
    <x v="0"/>
    <x v="0"/>
    <m/>
    <m/>
    <x v="3"/>
    <n v="540.4"/>
    <n v="10"/>
    <x v="4"/>
  </r>
  <r>
    <d v="2024-05-15T00:00:00"/>
    <x v="1349"/>
    <n v="5"/>
    <n v="1"/>
    <n v="1"/>
    <n v="5"/>
    <n v="1"/>
    <n v="23"/>
    <x v="6"/>
    <x v="0"/>
    <x v="1"/>
    <x v="3"/>
    <x v="0"/>
    <x v="16"/>
    <x v="0"/>
    <x v="2"/>
    <x v="0"/>
    <x v="578"/>
    <x v="105"/>
    <d v="2024-06-09T00:00:00"/>
    <x v="0"/>
    <x v="4"/>
    <s v="Physician Referral"/>
    <s v="No"/>
    <x v="0"/>
    <x v="0"/>
    <m/>
    <m/>
    <x v="0"/>
    <n v="402.5"/>
    <n v="0"/>
    <x v="4"/>
  </r>
  <r>
    <d v="2024-05-15T00:00:00"/>
    <x v="1350"/>
    <n v="5"/>
    <n v="2"/>
    <n v="2"/>
    <n v="4"/>
    <n v="3"/>
    <n v="30"/>
    <x v="7"/>
    <x v="2"/>
    <x v="0"/>
    <x v="3"/>
    <x v="2"/>
    <x v="23"/>
    <x v="0"/>
    <x v="1"/>
    <x v="0"/>
    <x v="25"/>
    <x v="60"/>
    <d v="2024-05-31T00:00:00"/>
    <x v="0"/>
    <x v="3"/>
    <s v="Self-Referral"/>
    <s v="Yes"/>
    <x v="1"/>
    <x v="0"/>
    <m/>
    <m/>
    <x v="0"/>
    <n v="767.2"/>
    <n v="0"/>
    <x v="4"/>
  </r>
  <r>
    <d v="2024-05-15T00:00:00"/>
    <x v="1351"/>
    <n v="4"/>
    <n v="5"/>
    <n v="4"/>
    <n v="1"/>
    <n v="1"/>
    <n v="34"/>
    <x v="9"/>
    <x v="1"/>
    <x v="4"/>
    <x v="1"/>
    <x v="0"/>
    <x v="48"/>
    <x v="0"/>
    <x v="1"/>
    <x v="0"/>
    <x v="371"/>
    <x v="71"/>
    <d v="2024-06-10T00:00:00"/>
    <x v="0"/>
    <x v="4"/>
    <s v="Emergency"/>
    <s v="Yes"/>
    <x v="1"/>
    <x v="0"/>
    <m/>
    <m/>
    <x v="0"/>
    <n v="449.4"/>
    <n v="0"/>
    <x v="4"/>
  </r>
  <r>
    <d v="2024-05-15T00:00:00"/>
    <x v="1352"/>
    <n v="5"/>
    <n v="3"/>
    <n v="5"/>
    <n v="5"/>
    <n v="3"/>
    <n v="9"/>
    <x v="1"/>
    <x v="3"/>
    <x v="3"/>
    <x v="3"/>
    <x v="2"/>
    <x v="43"/>
    <x v="0"/>
    <x v="0"/>
    <x v="1"/>
    <x v="611"/>
    <x v="87"/>
    <m/>
    <x v="1"/>
    <x v="3"/>
    <s v="Self-Referral"/>
    <s v="Yes"/>
    <x v="1"/>
    <x v="0"/>
    <m/>
    <m/>
    <x v="1"/>
    <n v="358.4"/>
    <n v="30"/>
    <x v="4"/>
  </r>
  <r>
    <d v="2024-05-15T00:00:00"/>
    <x v="1353"/>
    <n v="5"/>
    <n v="5"/>
    <n v="3"/>
    <n v="1"/>
    <n v="2"/>
    <n v="9"/>
    <x v="1"/>
    <x v="4"/>
    <x v="4"/>
    <x v="3"/>
    <x v="1"/>
    <x v="60"/>
    <x v="1"/>
    <x v="0"/>
    <x v="0"/>
    <x v="272"/>
    <x v="33"/>
    <d v="2024-05-26T00:00:00"/>
    <x v="0"/>
    <x v="4"/>
    <s v="Emergency"/>
    <s v="No"/>
    <x v="0"/>
    <x v="0"/>
    <m/>
    <m/>
    <x v="0"/>
    <n v="376.6"/>
    <n v="0"/>
    <x v="4"/>
  </r>
  <r>
    <d v="2024-05-15T00:00:00"/>
    <x v="1354"/>
    <n v="4"/>
    <n v="3"/>
    <n v="1"/>
    <n v="5"/>
    <n v="1"/>
    <n v="35"/>
    <x v="9"/>
    <x v="0"/>
    <x v="3"/>
    <x v="1"/>
    <x v="0"/>
    <x v="51"/>
    <x v="0"/>
    <x v="3"/>
    <x v="1"/>
    <x v="48"/>
    <x v="17"/>
    <m/>
    <x v="1"/>
    <x v="3"/>
    <s v="Self-Referral"/>
    <s v="No"/>
    <x v="0"/>
    <x v="0"/>
    <m/>
    <m/>
    <x v="1"/>
    <n v="533.4"/>
    <n v="30"/>
    <x v="4"/>
  </r>
  <r>
    <d v="2024-05-15T00:00:00"/>
    <x v="1355"/>
    <n v="5"/>
    <n v="1"/>
    <n v="4"/>
    <n v="4"/>
    <n v="2"/>
    <n v="18"/>
    <x v="3"/>
    <x v="1"/>
    <x v="1"/>
    <x v="3"/>
    <x v="1"/>
    <x v="57"/>
    <x v="0"/>
    <x v="3"/>
    <x v="0"/>
    <x v="389"/>
    <x v="25"/>
    <m/>
    <x v="1"/>
    <x v="4"/>
    <s v="Emergency"/>
    <s v="Yes"/>
    <x v="1"/>
    <x v="0"/>
    <m/>
    <m/>
    <x v="3"/>
    <n v="672"/>
    <n v="10"/>
    <x v="4"/>
  </r>
  <r>
    <d v="2024-05-15T00:00:00"/>
    <x v="1356"/>
    <n v="5"/>
    <n v="2"/>
    <n v="3"/>
    <n v="4"/>
    <n v="3"/>
    <n v="24"/>
    <x v="6"/>
    <x v="4"/>
    <x v="0"/>
    <x v="3"/>
    <x v="2"/>
    <x v="10"/>
    <x v="0"/>
    <x v="3"/>
    <x v="0"/>
    <x v="747"/>
    <x v="25"/>
    <d v="2024-05-24T00:00:00"/>
    <x v="0"/>
    <x v="3"/>
    <s v="Emergency"/>
    <s v="No"/>
    <x v="0"/>
    <x v="0"/>
    <m/>
    <m/>
    <x v="0"/>
    <n v="296.10000000000002"/>
    <n v="0"/>
    <x v="4"/>
  </r>
  <r>
    <d v="2024-05-15T00:00:00"/>
    <x v="1357"/>
    <n v="4"/>
    <n v="4"/>
    <n v="1"/>
    <n v="3"/>
    <n v="3"/>
    <n v="20"/>
    <x v="3"/>
    <x v="0"/>
    <x v="2"/>
    <x v="1"/>
    <x v="2"/>
    <x v="51"/>
    <x v="1"/>
    <x v="3"/>
    <x v="0"/>
    <x v="749"/>
    <x v="1"/>
    <d v="2024-05-30T00:00:00"/>
    <x v="0"/>
    <x v="4"/>
    <s v="Physician Referral"/>
    <s v="No"/>
    <x v="0"/>
    <x v="0"/>
    <m/>
    <m/>
    <x v="0"/>
    <n v="425.6"/>
    <n v="0"/>
    <x v="4"/>
  </r>
  <r>
    <d v="2024-05-16T00:00:00"/>
    <x v="1358"/>
    <n v="5"/>
    <n v="4"/>
    <n v="3"/>
    <n v="3"/>
    <n v="3"/>
    <n v="19"/>
    <x v="3"/>
    <x v="4"/>
    <x v="2"/>
    <x v="3"/>
    <x v="2"/>
    <x v="19"/>
    <x v="0"/>
    <x v="1"/>
    <x v="1"/>
    <x v="750"/>
    <x v="8"/>
    <m/>
    <x v="1"/>
    <x v="3"/>
    <s v="Self-Referral"/>
    <s v="Yes"/>
    <x v="1"/>
    <x v="0"/>
    <m/>
    <m/>
    <x v="1"/>
    <n v="667.8"/>
    <n v="30"/>
    <x v="4"/>
  </r>
  <r>
    <d v="2024-05-16T00:00:00"/>
    <x v="1359"/>
    <n v="5"/>
    <n v="1"/>
    <n v="2"/>
    <n v="3"/>
    <n v="3"/>
    <n v="21"/>
    <x v="6"/>
    <x v="2"/>
    <x v="1"/>
    <x v="3"/>
    <x v="2"/>
    <x v="18"/>
    <x v="0"/>
    <x v="3"/>
    <x v="0"/>
    <x v="322"/>
    <x v="86"/>
    <d v="2024-06-12T00:00:00"/>
    <x v="0"/>
    <x v="4"/>
    <s v="Physician Referral"/>
    <s v="No"/>
    <x v="0"/>
    <x v="0"/>
    <m/>
    <m/>
    <x v="0"/>
    <n v="444.5"/>
    <n v="0"/>
    <x v="4"/>
  </r>
  <r>
    <d v="2024-05-16T00:00:00"/>
    <x v="1360"/>
    <n v="4"/>
    <n v="1"/>
    <n v="4"/>
    <n v="3"/>
    <n v="3"/>
    <n v="38"/>
    <x v="0"/>
    <x v="1"/>
    <x v="1"/>
    <x v="1"/>
    <x v="2"/>
    <x v="58"/>
    <x v="0"/>
    <x v="3"/>
    <x v="0"/>
    <x v="489"/>
    <x v="87"/>
    <d v="2024-06-14T00:00:00"/>
    <x v="0"/>
    <x v="3"/>
    <s v="Self-Referral"/>
    <s v="No"/>
    <x v="0"/>
    <x v="0"/>
    <m/>
    <m/>
    <x v="0"/>
    <n v="727.3"/>
    <n v="0"/>
    <x v="4"/>
  </r>
  <r>
    <d v="2024-05-16T00:00:00"/>
    <x v="1361"/>
    <n v="5"/>
    <n v="5"/>
    <n v="4"/>
    <n v="3"/>
    <n v="2"/>
    <n v="10"/>
    <x v="1"/>
    <x v="1"/>
    <x v="4"/>
    <x v="3"/>
    <x v="1"/>
    <x v="15"/>
    <x v="0"/>
    <x v="4"/>
    <x v="0"/>
    <x v="646"/>
    <x v="148"/>
    <d v="2024-06-06T00:00:00"/>
    <x v="0"/>
    <x v="4"/>
    <s v="Self-Referral"/>
    <s v="No"/>
    <x v="0"/>
    <x v="0"/>
    <m/>
    <m/>
    <x v="0"/>
    <n v="586.6"/>
    <n v="0"/>
    <x v="4"/>
  </r>
  <r>
    <d v="2024-05-16T00:00:00"/>
    <x v="1362"/>
    <n v="5"/>
    <n v="2"/>
    <n v="5"/>
    <n v="4"/>
    <n v="1"/>
    <n v="29"/>
    <x v="7"/>
    <x v="3"/>
    <x v="0"/>
    <x v="3"/>
    <x v="0"/>
    <x v="18"/>
    <x v="0"/>
    <x v="1"/>
    <x v="0"/>
    <x v="301"/>
    <x v="11"/>
    <m/>
    <x v="1"/>
    <x v="3"/>
    <s v="Physician Referral"/>
    <s v="No"/>
    <x v="0"/>
    <x v="0"/>
    <m/>
    <m/>
    <x v="1"/>
    <n v="375.2"/>
    <n v="30"/>
    <x v="4"/>
  </r>
  <r>
    <d v="2024-05-16T00:00:00"/>
    <x v="1363"/>
    <n v="4"/>
    <n v="2"/>
    <n v="5"/>
    <n v="4"/>
    <n v="3"/>
    <n v="22"/>
    <x v="6"/>
    <x v="3"/>
    <x v="0"/>
    <x v="1"/>
    <x v="2"/>
    <x v="45"/>
    <x v="1"/>
    <x v="1"/>
    <x v="0"/>
    <x v="507"/>
    <x v="156"/>
    <d v="2024-06-05T00:00:00"/>
    <x v="0"/>
    <x v="4"/>
    <s v="Emergency"/>
    <s v="Yes"/>
    <x v="1"/>
    <x v="0"/>
    <m/>
    <m/>
    <x v="0"/>
    <n v="515.9"/>
    <n v="0"/>
    <x v="4"/>
  </r>
  <r>
    <d v="2024-05-16T00:00:00"/>
    <x v="1364"/>
    <n v="5"/>
    <n v="5"/>
    <n v="3"/>
    <n v="3"/>
    <n v="3"/>
    <n v="15"/>
    <x v="2"/>
    <x v="4"/>
    <x v="4"/>
    <x v="3"/>
    <x v="2"/>
    <x v="56"/>
    <x v="0"/>
    <x v="1"/>
    <x v="1"/>
    <x v="127"/>
    <x v="12"/>
    <m/>
    <x v="1"/>
    <x v="3"/>
    <s v="Self-Referral"/>
    <s v="No"/>
    <x v="0"/>
    <x v="0"/>
    <m/>
    <m/>
    <x v="1"/>
    <n v="238.7"/>
    <n v="30"/>
    <x v="4"/>
  </r>
  <r>
    <d v="2024-05-16T00:00:00"/>
    <x v="1365"/>
    <n v="5"/>
    <n v="2"/>
    <n v="2"/>
    <n v="4"/>
    <n v="3"/>
    <n v="22"/>
    <x v="6"/>
    <x v="2"/>
    <x v="0"/>
    <x v="3"/>
    <x v="2"/>
    <x v="37"/>
    <x v="0"/>
    <x v="2"/>
    <x v="2"/>
    <x v="236"/>
    <x v="41"/>
    <m/>
    <x v="1"/>
    <x v="4"/>
    <s v="Emergency"/>
    <s v="Yes"/>
    <x v="1"/>
    <x v="0"/>
    <m/>
    <m/>
    <x v="1"/>
    <n v="357"/>
    <n v="30"/>
    <x v="4"/>
  </r>
  <r>
    <d v="2024-05-16T00:00:00"/>
    <x v="1366"/>
    <n v="4"/>
    <n v="2"/>
    <n v="3"/>
    <n v="4"/>
    <n v="2"/>
    <n v="6"/>
    <x v="4"/>
    <x v="4"/>
    <x v="0"/>
    <x v="1"/>
    <x v="1"/>
    <x v="39"/>
    <x v="0"/>
    <x v="3"/>
    <x v="0"/>
    <x v="504"/>
    <x v="10"/>
    <d v="2024-06-02T00:00:00"/>
    <x v="0"/>
    <x v="3"/>
    <s v="Self-Referral"/>
    <s v="Yes"/>
    <x v="1"/>
    <x v="0"/>
    <m/>
    <m/>
    <x v="0"/>
    <n v="305.89999999999998"/>
    <n v="0"/>
    <x v="4"/>
  </r>
  <r>
    <d v="2024-05-16T00:00:00"/>
    <x v="1367"/>
    <n v="5"/>
    <n v="4"/>
    <n v="1"/>
    <n v="3"/>
    <n v="3"/>
    <n v="5"/>
    <x v="4"/>
    <x v="0"/>
    <x v="2"/>
    <x v="3"/>
    <x v="2"/>
    <x v="47"/>
    <x v="0"/>
    <x v="3"/>
    <x v="0"/>
    <x v="78"/>
    <x v="76"/>
    <d v="2024-06-04T00:00:00"/>
    <x v="0"/>
    <x v="4"/>
    <s v="Physician Referral"/>
    <s v="Yes"/>
    <x v="1"/>
    <x v="0"/>
    <m/>
    <m/>
    <x v="0"/>
    <n v="508.9"/>
    <n v="0"/>
    <x v="4"/>
  </r>
  <r>
    <d v="2024-05-17T00:00:00"/>
    <x v="1368"/>
    <n v="5"/>
    <n v="2"/>
    <n v="4"/>
    <n v="4"/>
    <n v="3"/>
    <n v="1"/>
    <x v="8"/>
    <x v="1"/>
    <x v="0"/>
    <x v="3"/>
    <x v="2"/>
    <x v="39"/>
    <x v="0"/>
    <x v="3"/>
    <x v="0"/>
    <x v="338"/>
    <x v="99"/>
    <m/>
    <x v="1"/>
    <x v="3"/>
    <s v="Emergency"/>
    <s v="Yes"/>
    <x v="1"/>
    <x v="0"/>
    <m/>
    <m/>
    <x v="3"/>
    <n v="479.5"/>
    <n v="10"/>
    <x v="4"/>
  </r>
  <r>
    <d v="2024-05-17T00:00:00"/>
    <x v="1369"/>
    <n v="4"/>
    <n v="1"/>
    <n v="3"/>
    <n v="1"/>
    <n v="3"/>
    <n v="40"/>
    <x v="0"/>
    <x v="4"/>
    <x v="1"/>
    <x v="1"/>
    <x v="2"/>
    <x v="11"/>
    <x v="0"/>
    <x v="0"/>
    <x v="1"/>
    <x v="751"/>
    <x v="112"/>
    <m/>
    <x v="1"/>
    <x v="4"/>
    <s v="Physician Referral"/>
    <s v="No"/>
    <x v="0"/>
    <x v="0"/>
    <m/>
    <m/>
    <x v="3"/>
    <n v="203.7"/>
    <n v="10"/>
    <x v="4"/>
  </r>
  <r>
    <d v="2024-05-17T00:00:00"/>
    <x v="1370"/>
    <n v="5"/>
    <n v="4"/>
    <n v="3"/>
    <n v="3"/>
    <n v="1"/>
    <n v="23"/>
    <x v="6"/>
    <x v="4"/>
    <x v="2"/>
    <x v="3"/>
    <x v="0"/>
    <x v="3"/>
    <x v="0"/>
    <x v="0"/>
    <x v="0"/>
    <x v="147"/>
    <x v="132"/>
    <d v="2024-05-30T00:00:00"/>
    <x v="0"/>
    <x v="3"/>
    <s v="Self-Referral"/>
    <s v="Yes"/>
    <x v="1"/>
    <x v="0"/>
    <m/>
    <m/>
    <x v="0"/>
    <n v="513.79999999999995"/>
    <n v="0"/>
    <x v="4"/>
  </r>
  <r>
    <d v="2024-05-17T00:00:00"/>
    <x v="1371"/>
    <n v="5"/>
    <n v="1"/>
    <n v="4"/>
    <n v="3"/>
    <n v="1"/>
    <n v="9"/>
    <x v="1"/>
    <x v="1"/>
    <x v="1"/>
    <x v="3"/>
    <x v="0"/>
    <x v="12"/>
    <x v="0"/>
    <x v="0"/>
    <x v="1"/>
    <x v="104"/>
    <x v="105"/>
    <m/>
    <x v="1"/>
    <x v="4"/>
    <s v="Physician Referral"/>
    <s v="Yes"/>
    <x v="1"/>
    <x v="0"/>
    <m/>
    <m/>
    <x v="2"/>
    <n v="646.1"/>
    <n v="50"/>
    <x v="4"/>
  </r>
  <r>
    <d v="2024-05-17T00:00:00"/>
    <x v="1372"/>
    <n v="4"/>
    <n v="1"/>
    <n v="4"/>
    <n v="3"/>
    <n v="3"/>
    <n v="37"/>
    <x v="0"/>
    <x v="1"/>
    <x v="1"/>
    <x v="1"/>
    <x v="2"/>
    <x v="21"/>
    <x v="0"/>
    <x v="2"/>
    <x v="0"/>
    <x v="127"/>
    <x v="145"/>
    <d v="2024-05-25T00:00:00"/>
    <x v="0"/>
    <x v="3"/>
    <s v="Self-Referral"/>
    <s v="No"/>
    <x v="0"/>
    <x v="0"/>
    <m/>
    <m/>
    <x v="0"/>
    <n v="123.2"/>
    <n v="0"/>
    <x v="4"/>
  </r>
  <r>
    <d v="2024-05-17T00:00:00"/>
    <x v="1373"/>
    <n v="5"/>
    <n v="5"/>
    <n v="5"/>
    <n v="2"/>
    <n v="1"/>
    <n v="9"/>
    <x v="1"/>
    <x v="3"/>
    <x v="4"/>
    <x v="3"/>
    <x v="0"/>
    <x v="35"/>
    <x v="0"/>
    <x v="3"/>
    <x v="0"/>
    <x v="94"/>
    <x v="134"/>
    <m/>
    <x v="1"/>
    <x v="4"/>
    <s v="Emergency"/>
    <s v="No"/>
    <x v="0"/>
    <x v="0"/>
    <m/>
    <m/>
    <x v="1"/>
    <n v="511.7"/>
    <n v="30"/>
    <x v="4"/>
  </r>
  <r>
    <d v="2024-05-17T00:00:00"/>
    <x v="1374"/>
    <n v="5"/>
    <n v="2"/>
    <n v="5"/>
    <n v="4"/>
    <n v="3"/>
    <n v="34"/>
    <x v="9"/>
    <x v="3"/>
    <x v="0"/>
    <x v="3"/>
    <x v="2"/>
    <x v="46"/>
    <x v="1"/>
    <x v="1"/>
    <x v="0"/>
    <x v="38"/>
    <x v="156"/>
    <d v="2024-05-26T00:00:00"/>
    <x v="0"/>
    <x v="3"/>
    <s v="Emergency"/>
    <s v="No"/>
    <x v="0"/>
    <x v="0"/>
    <m/>
    <m/>
    <x v="0"/>
    <n v="475.3"/>
    <n v="0"/>
    <x v="4"/>
  </r>
  <r>
    <d v="2024-05-17T00:00:00"/>
    <x v="1375"/>
    <n v="4"/>
    <n v="2"/>
    <n v="4"/>
    <n v="4"/>
    <n v="3"/>
    <n v="39"/>
    <x v="0"/>
    <x v="1"/>
    <x v="0"/>
    <x v="1"/>
    <x v="2"/>
    <x v="20"/>
    <x v="1"/>
    <x v="1"/>
    <x v="2"/>
    <x v="347"/>
    <x v="55"/>
    <m/>
    <x v="1"/>
    <x v="4"/>
    <s v="Physician Referral"/>
    <s v="Yes"/>
    <x v="1"/>
    <x v="0"/>
    <m/>
    <m/>
    <x v="3"/>
    <n v="228.9"/>
    <n v="10"/>
    <x v="4"/>
  </r>
  <r>
    <d v="2024-05-17T00:00:00"/>
    <x v="1376"/>
    <n v="5"/>
    <n v="2"/>
    <n v="3"/>
    <n v="4"/>
    <n v="1"/>
    <n v="27"/>
    <x v="5"/>
    <x v="4"/>
    <x v="0"/>
    <x v="3"/>
    <x v="0"/>
    <x v="52"/>
    <x v="1"/>
    <x v="4"/>
    <x v="0"/>
    <x v="738"/>
    <x v="53"/>
    <d v="2024-06-12T00:00:00"/>
    <x v="0"/>
    <x v="3"/>
    <s v="Physician Referral"/>
    <s v="Yes"/>
    <x v="1"/>
    <x v="0"/>
    <m/>
    <m/>
    <x v="0"/>
    <n v="277.2"/>
    <n v="0"/>
    <x v="4"/>
  </r>
  <r>
    <d v="2024-05-17T00:00:00"/>
    <x v="1377"/>
    <n v="5"/>
    <n v="2"/>
    <n v="1"/>
    <n v="4"/>
    <n v="1"/>
    <n v="26"/>
    <x v="5"/>
    <x v="0"/>
    <x v="0"/>
    <x v="3"/>
    <x v="0"/>
    <x v="26"/>
    <x v="1"/>
    <x v="0"/>
    <x v="0"/>
    <x v="341"/>
    <x v="125"/>
    <d v="2024-05-31T00:00:00"/>
    <x v="0"/>
    <x v="4"/>
    <s v="Emergency"/>
    <s v="No"/>
    <x v="0"/>
    <x v="0"/>
    <m/>
    <m/>
    <x v="0"/>
    <n v="302.39999999999998"/>
    <n v="0"/>
    <x v="4"/>
  </r>
  <r>
    <d v="2024-05-18T00:00:00"/>
    <x v="1378"/>
    <n v="4"/>
    <n v="4"/>
    <n v="3"/>
    <n v="3"/>
    <n v="3"/>
    <n v="2"/>
    <x v="8"/>
    <x v="4"/>
    <x v="2"/>
    <x v="1"/>
    <x v="2"/>
    <x v="57"/>
    <x v="0"/>
    <x v="2"/>
    <x v="1"/>
    <x v="152"/>
    <x v="146"/>
    <m/>
    <x v="1"/>
    <x v="3"/>
    <s v="Physician Referral"/>
    <s v="No"/>
    <x v="0"/>
    <x v="0"/>
    <m/>
    <m/>
    <x v="2"/>
    <n v="665.7"/>
    <n v="50"/>
    <x v="4"/>
  </r>
  <r>
    <d v="2024-05-18T00:00:00"/>
    <x v="1379"/>
    <n v="5"/>
    <n v="3"/>
    <n v="1"/>
    <n v="3"/>
    <n v="1"/>
    <n v="37"/>
    <x v="0"/>
    <x v="0"/>
    <x v="3"/>
    <x v="3"/>
    <x v="0"/>
    <x v="32"/>
    <x v="1"/>
    <x v="4"/>
    <x v="0"/>
    <x v="65"/>
    <x v="57"/>
    <d v="2024-05-25T00:00:00"/>
    <x v="0"/>
    <x v="4"/>
    <s v="Physician Referral"/>
    <s v="Yes"/>
    <x v="1"/>
    <x v="0"/>
    <m/>
    <m/>
    <x v="0"/>
    <n v="366.8"/>
    <n v="0"/>
    <x v="4"/>
  </r>
  <r>
    <d v="2024-05-18T00:00:00"/>
    <x v="1380"/>
    <n v="5"/>
    <n v="1"/>
    <n v="4"/>
    <n v="3"/>
    <n v="1"/>
    <n v="28"/>
    <x v="5"/>
    <x v="1"/>
    <x v="1"/>
    <x v="3"/>
    <x v="0"/>
    <x v="22"/>
    <x v="1"/>
    <x v="2"/>
    <x v="1"/>
    <x v="752"/>
    <x v="74"/>
    <m/>
    <x v="1"/>
    <x v="3"/>
    <s v="Emergency"/>
    <s v="No"/>
    <x v="0"/>
    <x v="0"/>
    <m/>
    <m/>
    <x v="3"/>
    <n v="580.29999999999995"/>
    <n v="10"/>
    <x v="4"/>
  </r>
  <r>
    <d v="2024-05-18T00:00:00"/>
    <x v="1381"/>
    <n v="4"/>
    <n v="3"/>
    <n v="1"/>
    <n v="3"/>
    <n v="1"/>
    <n v="28"/>
    <x v="5"/>
    <x v="0"/>
    <x v="3"/>
    <x v="1"/>
    <x v="0"/>
    <x v="19"/>
    <x v="0"/>
    <x v="1"/>
    <x v="1"/>
    <x v="467"/>
    <x v="140"/>
    <m/>
    <x v="1"/>
    <x v="4"/>
    <s v="Self-Referral"/>
    <s v="No"/>
    <x v="0"/>
    <x v="0"/>
    <m/>
    <m/>
    <x v="2"/>
    <n v="679"/>
    <n v="50"/>
    <x v="4"/>
  </r>
  <r>
    <d v="2024-05-18T00:00:00"/>
    <x v="1382"/>
    <n v="5"/>
    <n v="3"/>
    <n v="5"/>
    <n v="2"/>
    <n v="2"/>
    <n v="15"/>
    <x v="2"/>
    <x v="3"/>
    <x v="3"/>
    <x v="3"/>
    <x v="1"/>
    <x v="43"/>
    <x v="1"/>
    <x v="3"/>
    <x v="0"/>
    <x v="557"/>
    <x v="111"/>
    <m/>
    <x v="1"/>
    <x v="3"/>
    <s v="Physician Referral"/>
    <s v="Yes"/>
    <x v="1"/>
    <x v="0"/>
    <m/>
    <m/>
    <x v="1"/>
    <n v="150.5"/>
    <n v="30"/>
    <x v="4"/>
  </r>
  <r>
    <d v="2024-05-18T00:00:00"/>
    <x v="1383"/>
    <n v="5"/>
    <n v="3"/>
    <n v="4"/>
    <n v="5"/>
    <n v="2"/>
    <n v="8"/>
    <x v="4"/>
    <x v="1"/>
    <x v="3"/>
    <x v="3"/>
    <x v="1"/>
    <x v="42"/>
    <x v="1"/>
    <x v="1"/>
    <x v="0"/>
    <x v="276"/>
    <x v="4"/>
    <m/>
    <x v="1"/>
    <x v="4"/>
    <s v="Physician Referral"/>
    <s v="No"/>
    <x v="0"/>
    <x v="0"/>
    <m/>
    <m/>
    <x v="2"/>
    <n v="578.20000000000005"/>
    <n v="50"/>
    <x v="4"/>
  </r>
  <r>
    <d v="2024-05-18T00:00:00"/>
    <x v="1384"/>
    <n v="4"/>
    <n v="4"/>
    <n v="2"/>
    <n v="3"/>
    <n v="2"/>
    <n v="29"/>
    <x v="7"/>
    <x v="2"/>
    <x v="2"/>
    <x v="1"/>
    <x v="1"/>
    <x v="13"/>
    <x v="0"/>
    <x v="1"/>
    <x v="0"/>
    <x v="753"/>
    <x v="93"/>
    <d v="2024-06-14T00:00:00"/>
    <x v="0"/>
    <x v="3"/>
    <s v="Emergency"/>
    <s v="No"/>
    <x v="0"/>
    <x v="0"/>
    <m/>
    <m/>
    <x v="0"/>
    <n v="422.1"/>
    <n v="0"/>
    <x v="4"/>
  </r>
  <r>
    <d v="2024-05-18T00:00:00"/>
    <x v="1385"/>
    <n v="5"/>
    <n v="3"/>
    <n v="1"/>
    <n v="1"/>
    <n v="2"/>
    <n v="18"/>
    <x v="3"/>
    <x v="0"/>
    <x v="3"/>
    <x v="3"/>
    <x v="1"/>
    <x v="60"/>
    <x v="0"/>
    <x v="0"/>
    <x v="1"/>
    <x v="634"/>
    <x v="162"/>
    <m/>
    <x v="1"/>
    <x v="4"/>
    <s v="Self-Referral"/>
    <s v="No"/>
    <x v="0"/>
    <x v="0"/>
    <m/>
    <m/>
    <x v="3"/>
    <n v="317.10000000000002"/>
    <n v="10"/>
    <x v="4"/>
  </r>
  <r>
    <d v="2024-05-18T00:00:00"/>
    <x v="1386"/>
    <n v="5"/>
    <n v="4"/>
    <n v="1"/>
    <n v="3"/>
    <n v="2"/>
    <n v="23"/>
    <x v="6"/>
    <x v="0"/>
    <x v="2"/>
    <x v="3"/>
    <x v="1"/>
    <x v="11"/>
    <x v="0"/>
    <x v="1"/>
    <x v="0"/>
    <x v="516"/>
    <x v="49"/>
    <m/>
    <x v="1"/>
    <x v="3"/>
    <s v="Self-Referral"/>
    <s v="No"/>
    <x v="0"/>
    <x v="0"/>
    <m/>
    <m/>
    <x v="1"/>
    <n v="226.1"/>
    <n v="30"/>
    <x v="4"/>
  </r>
  <r>
    <d v="2024-05-18T00:00:00"/>
    <x v="1387"/>
    <n v="4"/>
    <n v="5"/>
    <n v="2"/>
    <n v="3"/>
    <n v="3"/>
    <n v="27"/>
    <x v="5"/>
    <x v="2"/>
    <x v="4"/>
    <x v="1"/>
    <x v="2"/>
    <x v="39"/>
    <x v="1"/>
    <x v="2"/>
    <x v="0"/>
    <x v="228"/>
    <x v="78"/>
    <m/>
    <x v="1"/>
    <x v="4"/>
    <s v="Physician Referral"/>
    <s v="No"/>
    <x v="0"/>
    <x v="0"/>
    <m/>
    <m/>
    <x v="2"/>
    <n v="659.4"/>
    <n v="50"/>
    <x v="4"/>
  </r>
  <r>
    <d v="2024-05-19T00:00:00"/>
    <x v="1388"/>
    <n v="5"/>
    <n v="5"/>
    <n v="2"/>
    <n v="1"/>
    <n v="1"/>
    <n v="18"/>
    <x v="3"/>
    <x v="2"/>
    <x v="4"/>
    <x v="3"/>
    <x v="0"/>
    <x v="50"/>
    <x v="1"/>
    <x v="3"/>
    <x v="0"/>
    <x v="754"/>
    <x v="50"/>
    <d v="2024-05-29T00:00:00"/>
    <x v="0"/>
    <x v="3"/>
    <s v="Physician Referral"/>
    <s v="No"/>
    <x v="0"/>
    <x v="0"/>
    <m/>
    <m/>
    <x v="0"/>
    <n v="373.1"/>
    <n v="0"/>
    <x v="4"/>
  </r>
  <r>
    <d v="2024-05-19T00:00:00"/>
    <x v="1389"/>
    <n v="5"/>
    <n v="5"/>
    <n v="4"/>
    <n v="4"/>
    <n v="2"/>
    <n v="20"/>
    <x v="3"/>
    <x v="1"/>
    <x v="4"/>
    <x v="3"/>
    <x v="1"/>
    <x v="24"/>
    <x v="0"/>
    <x v="0"/>
    <x v="2"/>
    <x v="48"/>
    <x v="97"/>
    <m/>
    <x v="1"/>
    <x v="4"/>
    <s v="Self-Referral"/>
    <s v="Yes"/>
    <x v="1"/>
    <x v="0"/>
    <m/>
    <m/>
    <x v="2"/>
    <n v="568.4"/>
    <n v="50"/>
    <x v="4"/>
  </r>
  <r>
    <d v="2024-05-19T00:00:00"/>
    <x v="1390"/>
    <n v="4"/>
    <n v="4"/>
    <n v="3"/>
    <n v="3"/>
    <n v="1"/>
    <n v="39"/>
    <x v="0"/>
    <x v="4"/>
    <x v="2"/>
    <x v="1"/>
    <x v="0"/>
    <x v="46"/>
    <x v="0"/>
    <x v="4"/>
    <x v="0"/>
    <x v="61"/>
    <x v="31"/>
    <d v="2024-06-07T00:00:00"/>
    <x v="0"/>
    <x v="3"/>
    <s v="Physician Referral"/>
    <s v="Yes"/>
    <x v="1"/>
    <x v="0"/>
    <m/>
    <m/>
    <x v="0"/>
    <n v="373.8"/>
    <n v="0"/>
    <x v="4"/>
  </r>
  <r>
    <d v="2024-05-19T00:00:00"/>
    <x v="1391"/>
    <n v="5"/>
    <n v="4"/>
    <n v="2"/>
    <n v="3"/>
    <n v="3"/>
    <n v="38"/>
    <x v="0"/>
    <x v="2"/>
    <x v="2"/>
    <x v="3"/>
    <x v="2"/>
    <x v="46"/>
    <x v="1"/>
    <x v="1"/>
    <x v="0"/>
    <x v="152"/>
    <x v="22"/>
    <d v="2024-06-08T00:00:00"/>
    <x v="0"/>
    <x v="4"/>
    <s v="Self-Referral"/>
    <s v="No"/>
    <x v="0"/>
    <x v="0"/>
    <m/>
    <m/>
    <x v="0"/>
    <n v="613.20000000000005"/>
    <n v="0"/>
    <x v="4"/>
  </r>
  <r>
    <d v="2024-05-19T00:00:00"/>
    <x v="1392"/>
    <n v="5"/>
    <n v="1"/>
    <n v="1"/>
    <n v="4"/>
    <n v="1"/>
    <n v="22"/>
    <x v="6"/>
    <x v="0"/>
    <x v="1"/>
    <x v="3"/>
    <x v="0"/>
    <x v="56"/>
    <x v="0"/>
    <x v="0"/>
    <x v="1"/>
    <x v="755"/>
    <x v="164"/>
    <m/>
    <x v="1"/>
    <x v="3"/>
    <s v="Physician Referral"/>
    <s v="Yes"/>
    <x v="1"/>
    <x v="0"/>
    <m/>
    <m/>
    <x v="3"/>
    <n v="326.89999999999998"/>
    <n v="10"/>
    <x v="4"/>
  </r>
  <r>
    <d v="2024-05-19T00:00:00"/>
    <x v="1393"/>
    <n v="4"/>
    <n v="3"/>
    <n v="2"/>
    <n v="2"/>
    <n v="1"/>
    <n v="8"/>
    <x v="4"/>
    <x v="2"/>
    <x v="3"/>
    <x v="1"/>
    <x v="0"/>
    <x v="15"/>
    <x v="1"/>
    <x v="0"/>
    <x v="0"/>
    <x v="331"/>
    <x v="89"/>
    <d v="2024-06-03T00:00:00"/>
    <x v="0"/>
    <x v="4"/>
    <s v="Physician Referral"/>
    <s v="No"/>
    <x v="0"/>
    <x v="0"/>
    <m/>
    <m/>
    <x v="0"/>
    <n v="588"/>
    <n v="0"/>
    <x v="4"/>
  </r>
  <r>
    <d v="2024-05-19T00:00:00"/>
    <x v="1394"/>
    <n v="5"/>
    <n v="2"/>
    <n v="4"/>
    <n v="4"/>
    <n v="3"/>
    <n v="36"/>
    <x v="9"/>
    <x v="1"/>
    <x v="0"/>
    <x v="3"/>
    <x v="2"/>
    <x v="17"/>
    <x v="0"/>
    <x v="0"/>
    <x v="1"/>
    <x v="417"/>
    <x v="15"/>
    <m/>
    <x v="1"/>
    <x v="3"/>
    <s v="Emergency"/>
    <s v="Yes"/>
    <x v="1"/>
    <x v="0"/>
    <m/>
    <m/>
    <x v="3"/>
    <n v="443.1"/>
    <n v="10"/>
    <x v="4"/>
  </r>
  <r>
    <d v="2024-05-19T00:00:00"/>
    <x v="1395"/>
    <n v="5"/>
    <n v="2"/>
    <n v="4"/>
    <n v="4"/>
    <n v="3"/>
    <n v="17"/>
    <x v="3"/>
    <x v="1"/>
    <x v="0"/>
    <x v="3"/>
    <x v="2"/>
    <x v="22"/>
    <x v="0"/>
    <x v="2"/>
    <x v="0"/>
    <x v="628"/>
    <x v="59"/>
    <d v="2024-05-28T00:00:00"/>
    <x v="0"/>
    <x v="4"/>
    <s v="Self-Referral"/>
    <s v="No"/>
    <x v="0"/>
    <x v="0"/>
    <m/>
    <m/>
    <x v="0"/>
    <n v="132.30000000000001"/>
    <n v="0"/>
    <x v="4"/>
  </r>
  <r>
    <d v="2024-05-19T00:00:00"/>
    <x v="1396"/>
    <n v="4"/>
    <n v="3"/>
    <n v="1"/>
    <n v="5"/>
    <n v="1"/>
    <n v="36"/>
    <x v="9"/>
    <x v="0"/>
    <x v="3"/>
    <x v="1"/>
    <x v="0"/>
    <x v="2"/>
    <x v="1"/>
    <x v="4"/>
    <x v="0"/>
    <x v="516"/>
    <x v="45"/>
    <d v="2024-06-08T00:00:00"/>
    <x v="0"/>
    <x v="3"/>
    <s v="Self-Referral"/>
    <s v="Yes"/>
    <x v="1"/>
    <x v="0"/>
    <m/>
    <m/>
    <x v="0"/>
    <n v="156.1"/>
    <n v="0"/>
    <x v="4"/>
  </r>
  <r>
    <d v="2024-05-19T00:00:00"/>
    <x v="1397"/>
    <n v="5"/>
    <n v="2"/>
    <n v="1"/>
    <n v="4"/>
    <n v="1"/>
    <n v="8"/>
    <x v="4"/>
    <x v="0"/>
    <x v="0"/>
    <x v="3"/>
    <x v="0"/>
    <x v="5"/>
    <x v="0"/>
    <x v="0"/>
    <x v="1"/>
    <x v="756"/>
    <x v="109"/>
    <m/>
    <x v="1"/>
    <x v="4"/>
    <s v="Physician Referral"/>
    <s v="No"/>
    <x v="0"/>
    <x v="0"/>
    <m/>
    <m/>
    <x v="2"/>
    <n v="485.8"/>
    <n v="50"/>
    <x v="4"/>
  </r>
  <r>
    <d v="2024-05-20T00:00:00"/>
    <x v="1398"/>
    <n v="5"/>
    <n v="2"/>
    <n v="1"/>
    <n v="4"/>
    <n v="3"/>
    <n v="2"/>
    <x v="8"/>
    <x v="0"/>
    <x v="0"/>
    <x v="3"/>
    <x v="2"/>
    <x v="11"/>
    <x v="0"/>
    <x v="2"/>
    <x v="0"/>
    <x v="263"/>
    <x v="7"/>
    <d v="2024-05-30T00:00:00"/>
    <x v="0"/>
    <x v="3"/>
    <s v="Emergency"/>
    <s v="No"/>
    <x v="0"/>
    <x v="0"/>
    <m/>
    <m/>
    <x v="0"/>
    <n v="178.5"/>
    <n v="0"/>
    <x v="4"/>
  </r>
  <r>
    <d v="2024-05-20T00:00:00"/>
    <x v="1399"/>
    <n v="4"/>
    <n v="2"/>
    <n v="3"/>
    <n v="4"/>
    <n v="2"/>
    <n v="31"/>
    <x v="7"/>
    <x v="4"/>
    <x v="0"/>
    <x v="1"/>
    <x v="1"/>
    <x v="55"/>
    <x v="0"/>
    <x v="4"/>
    <x v="0"/>
    <x v="139"/>
    <x v="116"/>
    <m/>
    <x v="1"/>
    <x v="4"/>
    <s v="Self-Referral"/>
    <s v="No"/>
    <x v="0"/>
    <x v="0"/>
    <m/>
    <m/>
    <x v="1"/>
    <n v="620.9"/>
    <n v="30"/>
    <x v="4"/>
  </r>
  <r>
    <d v="2024-05-20T00:00:00"/>
    <x v="1400"/>
    <n v="5"/>
    <n v="4"/>
    <n v="1"/>
    <n v="3"/>
    <n v="2"/>
    <n v="22"/>
    <x v="6"/>
    <x v="0"/>
    <x v="2"/>
    <x v="3"/>
    <x v="1"/>
    <x v="37"/>
    <x v="1"/>
    <x v="3"/>
    <x v="0"/>
    <x v="298"/>
    <x v="3"/>
    <d v="2024-06-12T00:00:00"/>
    <x v="0"/>
    <x v="3"/>
    <s v="Physician Referral"/>
    <s v="Yes"/>
    <x v="1"/>
    <x v="0"/>
    <m/>
    <m/>
    <x v="0"/>
    <n v="515.20000000000005"/>
    <n v="0"/>
    <x v="4"/>
  </r>
  <r>
    <d v="2024-05-20T00:00:00"/>
    <x v="1401"/>
    <n v="5"/>
    <n v="4"/>
    <n v="4"/>
    <n v="3"/>
    <n v="2"/>
    <n v="13"/>
    <x v="2"/>
    <x v="1"/>
    <x v="2"/>
    <x v="3"/>
    <x v="1"/>
    <x v="42"/>
    <x v="0"/>
    <x v="2"/>
    <x v="1"/>
    <x v="644"/>
    <x v="5"/>
    <m/>
    <x v="1"/>
    <x v="4"/>
    <s v="Physician Referral"/>
    <s v="Yes"/>
    <x v="1"/>
    <x v="0"/>
    <m/>
    <m/>
    <x v="1"/>
    <n v="585.9"/>
    <n v="30"/>
    <x v="4"/>
  </r>
  <r>
    <d v="2024-05-20T00:00:00"/>
    <x v="1402"/>
    <n v="4"/>
    <n v="4"/>
    <n v="4"/>
    <n v="3"/>
    <n v="2"/>
    <n v="6"/>
    <x v="4"/>
    <x v="1"/>
    <x v="2"/>
    <x v="1"/>
    <x v="1"/>
    <x v="22"/>
    <x v="0"/>
    <x v="0"/>
    <x v="1"/>
    <x v="757"/>
    <x v="120"/>
    <m/>
    <x v="1"/>
    <x v="3"/>
    <s v="Emergency"/>
    <s v="Yes"/>
    <x v="1"/>
    <x v="0"/>
    <m/>
    <m/>
    <x v="1"/>
    <n v="320.60000000000002"/>
    <n v="30"/>
    <x v="4"/>
  </r>
  <r>
    <d v="2024-05-20T00:00:00"/>
    <x v="1403"/>
    <n v="5"/>
    <n v="3"/>
    <n v="2"/>
    <n v="5"/>
    <n v="1"/>
    <n v="25"/>
    <x v="5"/>
    <x v="2"/>
    <x v="3"/>
    <x v="3"/>
    <x v="0"/>
    <x v="20"/>
    <x v="0"/>
    <x v="1"/>
    <x v="1"/>
    <x v="459"/>
    <x v="88"/>
    <m/>
    <x v="1"/>
    <x v="4"/>
    <s v="Self-Referral"/>
    <s v="No"/>
    <x v="0"/>
    <x v="0"/>
    <m/>
    <m/>
    <x v="2"/>
    <n v="363.3"/>
    <n v="50"/>
    <x v="4"/>
  </r>
  <r>
    <d v="2024-05-20T00:00:00"/>
    <x v="1404"/>
    <n v="5"/>
    <n v="5"/>
    <n v="1"/>
    <n v="2"/>
    <n v="2"/>
    <n v="36"/>
    <x v="9"/>
    <x v="0"/>
    <x v="4"/>
    <x v="3"/>
    <x v="1"/>
    <x v="46"/>
    <x v="0"/>
    <x v="2"/>
    <x v="1"/>
    <x v="583"/>
    <x v="154"/>
    <m/>
    <x v="1"/>
    <x v="3"/>
    <s v="Self-Referral"/>
    <s v="Yes"/>
    <x v="1"/>
    <x v="0"/>
    <m/>
    <m/>
    <x v="2"/>
    <n v="380.8"/>
    <n v="50"/>
    <x v="4"/>
  </r>
  <r>
    <d v="2024-05-20T00:00:00"/>
    <x v="1405"/>
    <n v="4"/>
    <n v="2"/>
    <n v="3"/>
    <n v="4"/>
    <n v="2"/>
    <n v="3"/>
    <x v="8"/>
    <x v="4"/>
    <x v="0"/>
    <x v="1"/>
    <x v="1"/>
    <x v="7"/>
    <x v="0"/>
    <x v="3"/>
    <x v="0"/>
    <x v="67"/>
    <x v="7"/>
    <d v="2024-06-10T00:00:00"/>
    <x v="0"/>
    <x v="4"/>
    <s v="Physician Referral"/>
    <s v="Yes"/>
    <x v="1"/>
    <x v="0"/>
    <m/>
    <m/>
    <x v="0"/>
    <n v="515.20000000000005"/>
    <n v="0"/>
    <x v="4"/>
  </r>
  <r>
    <d v="2024-05-20T00:00:00"/>
    <x v="1406"/>
    <n v="5"/>
    <n v="1"/>
    <n v="5"/>
    <n v="3"/>
    <n v="3"/>
    <n v="11"/>
    <x v="1"/>
    <x v="3"/>
    <x v="1"/>
    <x v="3"/>
    <x v="2"/>
    <x v="37"/>
    <x v="0"/>
    <x v="4"/>
    <x v="1"/>
    <x v="16"/>
    <x v="121"/>
    <m/>
    <x v="1"/>
    <x v="3"/>
    <s v="Physician Referral"/>
    <s v="No"/>
    <x v="0"/>
    <x v="0"/>
    <m/>
    <m/>
    <x v="1"/>
    <n v="644"/>
    <n v="30"/>
    <x v="4"/>
  </r>
  <r>
    <d v="2024-05-20T00:00:00"/>
    <x v="1407"/>
    <n v="5"/>
    <n v="4"/>
    <n v="2"/>
    <n v="3"/>
    <n v="3"/>
    <n v="34"/>
    <x v="9"/>
    <x v="2"/>
    <x v="2"/>
    <x v="3"/>
    <x v="2"/>
    <x v="57"/>
    <x v="1"/>
    <x v="3"/>
    <x v="0"/>
    <x v="155"/>
    <x v="34"/>
    <m/>
    <x v="1"/>
    <x v="4"/>
    <s v="Emergency"/>
    <s v="No"/>
    <x v="0"/>
    <x v="0"/>
    <m/>
    <m/>
    <x v="1"/>
    <n v="391.3"/>
    <n v="30"/>
    <x v="4"/>
  </r>
  <r>
    <d v="2024-05-21T00:00:00"/>
    <x v="1408"/>
    <n v="4"/>
    <n v="1"/>
    <n v="3"/>
    <n v="1"/>
    <n v="3"/>
    <n v="19"/>
    <x v="3"/>
    <x v="4"/>
    <x v="1"/>
    <x v="1"/>
    <x v="2"/>
    <x v="9"/>
    <x v="1"/>
    <x v="4"/>
    <x v="2"/>
    <x v="178"/>
    <x v="80"/>
    <m/>
    <x v="1"/>
    <x v="3"/>
    <s v="Self-Referral"/>
    <s v="Yes"/>
    <x v="1"/>
    <x v="0"/>
    <m/>
    <m/>
    <x v="1"/>
    <n v="496.3"/>
    <n v="30"/>
    <x v="4"/>
  </r>
  <r>
    <d v="2024-05-21T00:00:00"/>
    <x v="1409"/>
    <n v="5"/>
    <n v="2"/>
    <n v="1"/>
    <n v="4"/>
    <n v="3"/>
    <n v="33"/>
    <x v="9"/>
    <x v="0"/>
    <x v="0"/>
    <x v="3"/>
    <x v="2"/>
    <x v="28"/>
    <x v="0"/>
    <x v="2"/>
    <x v="1"/>
    <x v="374"/>
    <x v="58"/>
    <m/>
    <x v="1"/>
    <x v="4"/>
    <s v="Self-Referral"/>
    <s v="No"/>
    <x v="0"/>
    <x v="0"/>
    <m/>
    <m/>
    <x v="2"/>
    <n v="499.8"/>
    <n v="50"/>
    <x v="4"/>
  </r>
  <r>
    <d v="2024-05-21T00:00:00"/>
    <x v="1410"/>
    <n v="5"/>
    <n v="5"/>
    <n v="3"/>
    <n v="2"/>
    <n v="1"/>
    <n v="13"/>
    <x v="2"/>
    <x v="4"/>
    <x v="4"/>
    <x v="3"/>
    <x v="0"/>
    <x v="42"/>
    <x v="1"/>
    <x v="4"/>
    <x v="0"/>
    <x v="134"/>
    <x v="33"/>
    <d v="2024-06-08T00:00:00"/>
    <x v="0"/>
    <x v="3"/>
    <s v="Emergency"/>
    <s v="Yes"/>
    <x v="1"/>
    <x v="0"/>
    <m/>
    <m/>
    <x v="0"/>
    <n v="232.4"/>
    <n v="0"/>
    <x v="4"/>
  </r>
  <r>
    <d v="2024-05-21T00:00:00"/>
    <x v="1411"/>
    <n v="4"/>
    <n v="1"/>
    <n v="5"/>
    <n v="5"/>
    <n v="1"/>
    <n v="8"/>
    <x v="4"/>
    <x v="3"/>
    <x v="1"/>
    <x v="1"/>
    <x v="0"/>
    <x v="44"/>
    <x v="1"/>
    <x v="0"/>
    <x v="0"/>
    <x v="152"/>
    <x v="124"/>
    <m/>
    <x v="1"/>
    <x v="4"/>
    <s v="Self-Referral"/>
    <s v="No"/>
    <x v="0"/>
    <x v="0"/>
    <m/>
    <m/>
    <x v="1"/>
    <n v="673.4"/>
    <n v="30"/>
    <x v="4"/>
  </r>
  <r>
    <d v="2024-05-21T00:00:00"/>
    <x v="1412"/>
    <n v="5"/>
    <n v="2"/>
    <n v="3"/>
    <n v="4"/>
    <n v="1"/>
    <n v="26"/>
    <x v="5"/>
    <x v="4"/>
    <x v="0"/>
    <x v="3"/>
    <x v="0"/>
    <x v="32"/>
    <x v="0"/>
    <x v="2"/>
    <x v="0"/>
    <x v="242"/>
    <x v="134"/>
    <d v="2024-06-10T00:00:00"/>
    <x v="0"/>
    <x v="3"/>
    <s v="Emergency"/>
    <s v="No"/>
    <x v="0"/>
    <x v="0"/>
    <m/>
    <m/>
    <x v="0"/>
    <n v="405.3"/>
    <n v="0"/>
    <x v="4"/>
  </r>
  <r>
    <d v="2024-05-21T00:00:00"/>
    <x v="1413"/>
    <n v="5"/>
    <n v="2"/>
    <n v="5"/>
    <n v="4"/>
    <n v="2"/>
    <n v="28"/>
    <x v="5"/>
    <x v="3"/>
    <x v="0"/>
    <x v="3"/>
    <x v="1"/>
    <x v="41"/>
    <x v="1"/>
    <x v="1"/>
    <x v="0"/>
    <x v="758"/>
    <x v="31"/>
    <m/>
    <x v="1"/>
    <x v="4"/>
    <s v="Self-Referral"/>
    <s v="Yes"/>
    <x v="1"/>
    <x v="0"/>
    <m/>
    <m/>
    <x v="3"/>
    <n v="211.4"/>
    <n v="10"/>
    <x v="4"/>
  </r>
  <r>
    <d v="2024-05-21T00:00:00"/>
    <x v="1414"/>
    <n v="4"/>
    <n v="4"/>
    <n v="5"/>
    <n v="3"/>
    <n v="2"/>
    <n v="11"/>
    <x v="1"/>
    <x v="3"/>
    <x v="2"/>
    <x v="1"/>
    <x v="1"/>
    <x v="25"/>
    <x v="1"/>
    <x v="3"/>
    <x v="2"/>
    <x v="193"/>
    <x v="149"/>
    <m/>
    <x v="1"/>
    <x v="3"/>
    <s v="Emergency"/>
    <s v="No"/>
    <x v="0"/>
    <x v="0"/>
    <m/>
    <m/>
    <x v="2"/>
    <n v="245"/>
    <n v="50"/>
    <x v="4"/>
  </r>
  <r>
    <d v="2024-05-21T00:00:00"/>
    <x v="1415"/>
    <n v="5"/>
    <n v="5"/>
    <n v="5"/>
    <n v="5"/>
    <n v="1"/>
    <n v="40"/>
    <x v="0"/>
    <x v="3"/>
    <x v="4"/>
    <x v="3"/>
    <x v="0"/>
    <x v="54"/>
    <x v="1"/>
    <x v="3"/>
    <x v="1"/>
    <x v="141"/>
    <x v="113"/>
    <m/>
    <x v="1"/>
    <x v="4"/>
    <s v="Emergency"/>
    <s v="No"/>
    <x v="0"/>
    <x v="0"/>
    <m/>
    <m/>
    <x v="2"/>
    <n v="646.79999999999995"/>
    <n v="50"/>
    <x v="4"/>
  </r>
  <r>
    <d v="2024-05-21T00:00:00"/>
    <x v="1416"/>
    <n v="5"/>
    <n v="2"/>
    <n v="3"/>
    <n v="4"/>
    <n v="2"/>
    <n v="19"/>
    <x v="3"/>
    <x v="4"/>
    <x v="0"/>
    <x v="3"/>
    <x v="1"/>
    <x v="29"/>
    <x v="1"/>
    <x v="2"/>
    <x v="2"/>
    <x v="293"/>
    <x v="94"/>
    <m/>
    <x v="1"/>
    <x v="3"/>
    <s v="Physician Referral"/>
    <s v="No"/>
    <x v="0"/>
    <x v="0"/>
    <m/>
    <m/>
    <x v="1"/>
    <n v="366.1"/>
    <n v="30"/>
    <x v="4"/>
  </r>
  <r>
    <d v="2024-05-21T00:00:00"/>
    <x v="1417"/>
    <n v="4"/>
    <n v="5"/>
    <n v="1"/>
    <n v="5"/>
    <n v="2"/>
    <n v="5"/>
    <x v="4"/>
    <x v="0"/>
    <x v="4"/>
    <x v="1"/>
    <x v="1"/>
    <x v="25"/>
    <x v="1"/>
    <x v="1"/>
    <x v="1"/>
    <x v="133"/>
    <x v="12"/>
    <m/>
    <x v="1"/>
    <x v="4"/>
    <s v="Self-Referral"/>
    <s v="No"/>
    <x v="0"/>
    <x v="0"/>
    <m/>
    <m/>
    <x v="3"/>
    <n v="494.2"/>
    <n v="10"/>
    <x v="4"/>
  </r>
  <r>
    <d v="2024-05-22T00:00:00"/>
    <x v="1418"/>
    <n v="5"/>
    <n v="4"/>
    <n v="4"/>
    <n v="3"/>
    <n v="2"/>
    <n v="34"/>
    <x v="9"/>
    <x v="1"/>
    <x v="2"/>
    <x v="3"/>
    <x v="1"/>
    <x v="40"/>
    <x v="1"/>
    <x v="2"/>
    <x v="2"/>
    <x v="143"/>
    <x v="176"/>
    <m/>
    <x v="1"/>
    <x v="3"/>
    <s v="Physician Referral"/>
    <s v="No"/>
    <x v="0"/>
    <x v="0"/>
    <m/>
    <m/>
    <x v="3"/>
    <n v="378.7"/>
    <n v="10"/>
    <x v="4"/>
  </r>
  <r>
    <d v="2024-05-22T00:00:00"/>
    <x v="1419"/>
    <n v="5"/>
    <n v="1"/>
    <n v="4"/>
    <n v="2"/>
    <n v="2"/>
    <n v="10"/>
    <x v="1"/>
    <x v="1"/>
    <x v="1"/>
    <x v="3"/>
    <x v="1"/>
    <x v="15"/>
    <x v="1"/>
    <x v="0"/>
    <x v="0"/>
    <x v="279"/>
    <x v="135"/>
    <d v="2024-06-16T00:00:00"/>
    <x v="0"/>
    <x v="4"/>
    <s v="Emergency"/>
    <s v="No"/>
    <x v="0"/>
    <x v="0"/>
    <m/>
    <m/>
    <x v="0"/>
    <n v="161.69999999999999"/>
    <n v="0"/>
    <x v="4"/>
  </r>
  <r>
    <d v="2024-05-22T00:00:00"/>
    <x v="1420"/>
    <n v="4"/>
    <n v="3"/>
    <n v="3"/>
    <n v="5"/>
    <n v="2"/>
    <n v="32"/>
    <x v="7"/>
    <x v="4"/>
    <x v="3"/>
    <x v="1"/>
    <x v="1"/>
    <x v="5"/>
    <x v="1"/>
    <x v="0"/>
    <x v="0"/>
    <x v="759"/>
    <x v="97"/>
    <d v="2024-06-07T00:00:00"/>
    <x v="0"/>
    <x v="3"/>
    <s v="Emergency"/>
    <s v="No"/>
    <x v="0"/>
    <x v="0"/>
    <m/>
    <m/>
    <x v="0"/>
    <n v="368.2"/>
    <n v="0"/>
    <x v="4"/>
  </r>
  <r>
    <d v="2024-05-22T00:00:00"/>
    <x v="1421"/>
    <n v="5"/>
    <n v="3"/>
    <n v="1"/>
    <n v="1"/>
    <n v="3"/>
    <n v="15"/>
    <x v="2"/>
    <x v="0"/>
    <x v="3"/>
    <x v="3"/>
    <x v="2"/>
    <x v="0"/>
    <x v="0"/>
    <x v="1"/>
    <x v="2"/>
    <x v="325"/>
    <x v="155"/>
    <m/>
    <x v="1"/>
    <x v="4"/>
    <s v="Emergency"/>
    <s v="No"/>
    <x v="0"/>
    <x v="0"/>
    <m/>
    <m/>
    <x v="2"/>
    <n v="738.5"/>
    <n v="50"/>
    <x v="4"/>
  </r>
  <r>
    <d v="2024-05-22T00:00:00"/>
    <x v="1422"/>
    <n v="5"/>
    <n v="3"/>
    <n v="4"/>
    <n v="4"/>
    <n v="1"/>
    <n v="37"/>
    <x v="0"/>
    <x v="1"/>
    <x v="3"/>
    <x v="3"/>
    <x v="0"/>
    <x v="15"/>
    <x v="0"/>
    <x v="2"/>
    <x v="0"/>
    <x v="73"/>
    <x v="167"/>
    <m/>
    <x v="1"/>
    <x v="3"/>
    <s v="Self-Referral"/>
    <s v="No"/>
    <x v="0"/>
    <x v="0"/>
    <m/>
    <m/>
    <x v="1"/>
    <n v="341.6"/>
    <n v="30"/>
    <x v="4"/>
  </r>
  <r>
    <d v="2024-05-22T00:00:00"/>
    <x v="1423"/>
    <n v="4"/>
    <n v="5"/>
    <n v="5"/>
    <n v="1"/>
    <n v="1"/>
    <n v="39"/>
    <x v="0"/>
    <x v="3"/>
    <x v="4"/>
    <x v="1"/>
    <x v="0"/>
    <x v="42"/>
    <x v="1"/>
    <x v="1"/>
    <x v="0"/>
    <x v="103"/>
    <x v="139"/>
    <m/>
    <x v="1"/>
    <x v="4"/>
    <s v="Physician Referral"/>
    <s v="No"/>
    <x v="0"/>
    <x v="0"/>
    <m/>
    <m/>
    <x v="3"/>
    <n v="692.3"/>
    <n v="10"/>
    <x v="4"/>
  </r>
  <r>
    <d v="2024-05-22T00:00:00"/>
    <x v="1424"/>
    <n v="5"/>
    <n v="3"/>
    <n v="3"/>
    <n v="3"/>
    <n v="2"/>
    <n v="4"/>
    <x v="8"/>
    <x v="4"/>
    <x v="3"/>
    <x v="3"/>
    <x v="1"/>
    <x v="59"/>
    <x v="1"/>
    <x v="1"/>
    <x v="0"/>
    <x v="259"/>
    <x v="162"/>
    <d v="2024-06-02T00:00:00"/>
    <x v="0"/>
    <x v="3"/>
    <s v="Emergency"/>
    <s v="No"/>
    <x v="0"/>
    <x v="0"/>
    <m/>
    <m/>
    <x v="0"/>
    <n v="415.8"/>
    <n v="0"/>
    <x v="4"/>
  </r>
  <r>
    <d v="2024-05-22T00:00:00"/>
    <x v="1425"/>
    <n v="5"/>
    <n v="1"/>
    <n v="3"/>
    <n v="2"/>
    <n v="2"/>
    <n v="3"/>
    <x v="8"/>
    <x v="4"/>
    <x v="1"/>
    <x v="3"/>
    <x v="1"/>
    <x v="34"/>
    <x v="0"/>
    <x v="0"/>
    <x v="2"/>
    <x v="506"/>
    <x v="159"/>
    <m/>
    <x v="1"/>
    <x v="4"/>
    <s v="Self-Referral"/>
    <s v="No"/>
    <x v="0"/>
    <x v="0"/>
    <m/>
    <m/>
    <x v="3"/>
    <n v="161"/>
    <n v="10"/>
    <x v="4"/>
  </r>
  <r>
    <d v="2024-05-22T00:00:00"/>
    <x v="1426"/>
    <n v="4"/>
    <n v="2"/>
    <n v="2"/>
    <n v="4"/>
    <n v="3"/>
    <n v="29"/>
    <x v="7"/>
    <x v="2"/>
    <x v="0"/>
    <x v="1"/>
    <x v="2"/>
    <x v="6"/>
    <x v="1"/>
    <x v="0"/>
    <x v="0"/>
    <x v="621"/>
    <x v="108"/>
    <d v="2024-06-14T00:00:00"/>
    <x v="0"/>
    <x v="3"/>
    <s v="Emergency"/>
    <s v="Yes"/>
    <x v="1"/>
    <x v="0"/>
    <m/>
    <m/>
    <x v="0"/>
    <n v="368.2"/>
    <n v="0"/>
    <x v="4"/>
  </r>
  <r>
    <d v="2024-05-22T00:00:00"/>
    <x v="1427"/>
    <n v="5"/>
    <n v="5"/>
    <n v="2"/>
    <n v="2"/>
    <n v="1"/>
    <n v="12"/>
    <x v="1"/>
    <x v="2"/>
    <x v="4"/>
    <x v="3"/>
    <x v="0"/>
    <x v="21"/>
    <x v="1"/>
    <x v="1"/>
    <x v="0"/>
    <x v="531"/>
    <x v="9"/>
    <d v="2024-06-14T00:00:00"/>
    <x v="0"/>
    <x v="4"/>
    <s v="Emergency"/>
    <s v="No"/>
    <x v="0"/>
    <x v="0"/>
    <m/>
    <m/>
    <x v="0"/>
    <n v="633.5"/>
    <n v="0"/>
    <x v="4"/>
  </r>
  <r>
    <d v="2024-05-23T00:00:00"/>
    <x v="1428"/>
    <n v="5"/>
    <n v="1"/>
    <n v="2"/>
    <n v="2"/>
    <n v="3"/>
    <n v="21"/>
    <x v="6"/>
    <x v="2"/>
    <x v="1"/>
    <x v="3"/>
    <x v="2"/>
    <x v="23"/>
    <x v="0"/>
    <x v="1"/>
    <x v="0"/>
    <x v="351"/>
    <x v="55"/>
    <d v="2024-06-01T00:00:00"/>
    <x v="0"/>
    <x v="3"/>
    <s v="Emergency"/>
    <s v="No"/>
    <x v="0"/>
    <x v="0"/>
    <m/>
    <m/>
    <x v="0"/>
    <n v="596.4"/>
    <n v="0"/>
    <x v="4"/>
  </r>
  <r>
    <d v="2024-05-23T00:00:00"/>
    <x v="1429"/>
    <n v="4"/>
    <n v="5"/>
    <n v="1"/>
    <n v="3"/>
    <n v="3"/>
    <n v="16"/>
    <x v="2"/>
    <x v="0"/>
    <x v="4"/>
    <x v="1"/>
    <x v="2"/>
    <x v="10"/>
    <x v="0"/>
    <x v="4"/>
    <x v="0"/>
    <x v="133"/>
    <x v="159"/>
    <d v="2024-06-14T00:00:00"/>
    <x v="0"/>
    <x v="4"/>
    <s v="Emergency"/>
    <s v="No"/>
    <x v="0"/>
    <x v="0"/>
    <m/>
    <m/>
    <x v="0"/>
    <n v="462"/>
    <n v="0"/>
    <x v="4"/>
  </r>
  <r>
    <d v="2024-05-23T00:00:00"/>
    <x v="1430"/>
    <n v="5"/>
    <n v="5"/>
    <n v="3"/>
    <n v="2"/>
    <n v="1"/>
    <n v="10"/>
    <x v="1"/>
    <x v="4"/>
    <x v="4"/>
    <x v="3"/>
    <x v="0"/>
    <x v="3"/>
    <x v="0"/>
    <x v="0"/>
    <x v="0"/>
    <x v="276"/>
    <x v="115"/>
    <d v="2024-06-07T00:00:00"/>
    <x v="0"/>
    <x v="3"/>
    <s v="Physician Referral"/>
    <s v="Yes"/>
    <x v="1"/>
    <x v="0"/>
    <m/>
    <m/>
    <x v="0"/>
    <n v="581.70000000000005"/>
    <n v="0"/>
    <x v="4"/>
  </r>
  <r>
    <d v="2024-05-23T00:00:00"/>
    <x v="1431"/>
    <n v="5"/>
    <n v="5"/>
    <n v="2"/>
    <n v="5"/>
    <n v="3"/>
    <n v="19"/>
    <x v="3"/>
    <x v="2"/>
    <x v="4"/>
    <x v="3"/>
    <x v="2"/>
    <x v="23"/>
    <x v="1"/>
    <x v="1"/>
    <x v="1"/>
    <x v="193"/>
    <x v="84"/>
    <m/>
    <x v="1"/>
    <x v="4"/>
    <s v="Emergency"/>
    <s v="Yes"/>
    <x v="1"/>
    <x v="0"/>
    <m/>
    <m/>
    <x v="1"/>
    <n v="243.6"/>
    <n v="30"/>
    <x v="4"/>
  </r>
  <r>
    <d v="2024-05-23T00:00:00"/>
    <x v="1432"/>
    <n v="4"/>
    <n v="4"/>
    <n v="3"/>
    <n v="3"/>
    <n v="3"/>
    <n v="13"/>
    <x v="2"/>
    <x v="4"/>
    <x v="2"/>
    <x v="1"/>
    <x v="2"/>
    <x v="25"/>
    <x v="1"/>
    <x v="4"/>
    <x v="0"/>
    <x v="650"/>
    <x v="9"/>
    <d v="2024-06-15T00:00:00"/>
    <x v="0"/>
    <x v="3"/>
    <s v="Emergency"/>
    <s v="Yes"/>
    <x v="1"/>
    <x v="0"/>
    <m/>
    <m/>
    <x v="0"/>
    <n v="238"/>
    <n v="0"/>
    <x v="4"/>
  </r>
  <r>
    <d v="2024-05-23T00:00:00"/>
    <x v="1433"/>
    <n v="5"/>
    <n v="2"/>
    <n v="5"/>
    <n v="4"/>
    <n v="1"/>
    <n v="37"/>
    <x v="0"/>
    <x v="3"/>
    <x v="0"/>
    <x v="3"/>
    <x v="0"/>
    <x v="47"/>
    <x v="0"/>
    <x v="1"/>
    <x v="0"/>
    <x v="760"/>
    <x v="49"/>
    <d v="2024-06-18T00:00:00"/>
    <x v="0"/>
    <x v="4"/>
    <s v="Physician Referral"/>
    <s v="Yes"/>
    <x v="1"/>
    <x v="0"/>
    <m/>
    <m/>
    <x v="0"/>
    <n v="548.79999999999995"/>
    <n v="0"/>
    <x v="4"/>
  </r>
  <r>
    <d v="2024-05-23T00:00:00"/>
    <x v="1434"/>
    <n v="5"/>
    <n v="3"/>
    <n v="2"/>
    <n v="5"/>
    <n v="1"/>
    <n v="39"/>
    <x v="0"/>
    <x v="2"/>
    <x v="3"/>
    <x v="3"/>
    <x v="0"/>
    <x v="23"/>
    <x v="0"/>
    <x v="4"/>
    <x v="2"/>
    <x v="401"/>
    <x v="124"/>
    <m/>
    <x v="1"/>
    <x v="3"/>
    <s v="Physician Referral"/>
    <s v="No"/>
    <x v="0"/>
    <x v="0"/>
    <m/>
    <m/>
    <x v="2"/>
    <n v="548.79999999999995"/>
    <n v="50"/>
    <x v="4"/>
  </r>
  <r>
    <d v="2024-05-23T00:00:00"/>
    <x v="1435"/>
    <n v="4"/>
    <n v="4"/>
    <n v="3"/>
    <n v="3"/>
    <n v="1"/>
    <n v="17"/>
    <x v="3"/>
    <x v="4"/>
    <x v="2"/>
    <x v="1"/>
    <x v="0"/>
    <x v="33"/>
    <x v="1"/>
    <x v="1"/>
    <x v="0"/>
    <x v="378"/>
    <x v="1"/>
    <m/>
    <x v="1"/>
    <x v="4"/>
    <s v="Emergency"/>
    <s v="No"/>
    <x v="0"/>
    <x v="0"/>
    <m/>
    <m/>
    <x v="3"/>
    <n v="101.5"/>
    <n v="10"/>
    <x v="4"/>
  </r>
  <r>
    <d v="2024-05-23T00:00:00"/>
    <x v="1436"/>
    <n v="5"/>
    <n v="2"/>
    <n v="1"/>
    <n v="4"/>
    <n v="3"/>
    <n v="21"/>
    <x v="6"/>
    <x v="0"/>
    <x v="0"/>
    <x v="3"/>
    <x v="2"/>
    <x v="35"/>
    <x v="0"/>
    <x v="2"/>
    <x v="0"/>
    <x v="761"/>
    <x v="75"/>
    <d v="2024-06-10T00:00:00"/>
    <x v="0"/>
    <x v="3"/>
    <s v="Physician Referral"/>
    <s v="No"/>
    <x v="0"/>
    <x v="0"/>
    <m/>
    <m/>
    <x v="0"/>
    <n v="199.5"/>
    <n v="0"/>
    <x v="4"/>
  </r>
  <r>
    <d v="2024-05-23T00:00:00"/>
    <x v="1437"/>
    <n v="5"/>
    <n v="3"/>
    <n v="1"/>
    <n v="2"/>
    <n v="2"/>
    <n v="29"/>
    <x v="7"/>
    <x v="0"/>
    <x v="3"/>
    <x v="3"/>
    <x v="1"/>
    <x v="18"/>
    <x v="1"/>
    <x v="0"/>
    <x v="1"/>
    <x v="681"/>
    <x v="24"/>
    <m/>
    <x v="1"/>
    <x v="4"/>
    <s v="Physician Referral"/>
    <s v="Yes"/>
    <x v="1"/>
    <x v="0"/>
    <m/>
    <m/>
    <x v="1"/>
    <n v="697.9"/>
    <n v="30"/>
    <x v="4"/>
  </r>
  <r>
    <d v="2024-05-24T00:00:00"/>
    <x v="1438"/>
    <n v="4"/>
    <n v="4"/>
    <n v="1"/>
    <n v="3"/>
    <n v="2"/>
    <n v="2"/>
    <x v="8"/>
    <x v="0"/>
    <x v="2"/>
    <x v="1"/>
    <x v="1"/>
    <x v="42"/>
    <x v="1"/>
    <x v="1"/>
    <x v="0"/>
    <x v="655"/>
    <x v="66"/>
    <m/>
    <x v="1"/>
    <x v="3"/>
    <s v="Physician Referral"/>
    <s v="No"/>
    <x v="0"/>
    <x v="0"/>
    <m/>
    <m/>
    <x v="1"/>
    <n v="385.7"/>
    <n v="30"/>
    <x v="4"/>
  </r>
  <r>
    <d v="2024-05-24T00:00:00"/>
    <x v="1439"/>
    <n v="5"/>
    <n v="4"/>
    <n v="2"/>
    <n v="3"/>
    <n v="2"/>
    <n v="37"/>
    <x v="0"/>
    <x v="2"/>
    <x v="2"/>
    <x v="3"/>
    <x v="1"/>
    <x v="13"/>
    <x v="0"/>
    <x v="3"/>
    <x v="0"/>
    <x v="109"/>
    <x v="141"/>
    <m/>
    <x v="1"/>
    <x v="4"/>
    <s v="Physician Referral"/>
    <s v="Yes"/>
    <x v="1"/>
    <x v="0"/>
    <m/>
    <m/>
    <x v="3"/>
    <n v="390.6"/>
    <n v="10"/>
    <x v="4"/>
  </r>
  <r>
    <d v="2024-05-24T00:00:00"/>
    <x v="1440"/>
    <n v="5"/>
    <n v="1"/>
    <n v="1"/>
    <n v="1"/>
    <n v="3"/>
    <n v="22"/>
    <x v="6"/>
    <x v="0"/>
    <x v="1"/>
    <x v="3"/>
    <x v="2"/>
    <x v="15"/>
    <x v="0"/>
    <x v="3"/>
    <x v="0"/>
    <x v="460"/>
    <x v="127"/>
    <d v="2024-06-01T00:00:00"/>
    <x v="0"/>
    <x v="3"/>
    <s v="Emergency"/>
    <s v="Yes"/>
    <x v="1"/>
    <x v="0"/>
    <m/>
    <m/>
    <x v="0"/>
    <n v="439.6"/>
    <n v="0"/>
    <x v="4"/>
  </r>
  <r>
    <d v="2024-05-24T00:00:00"/>
    <x v="1441"/>
    <n v="4"/>
    <n v="4"/>
    <n v="4"/>
    <n v="3"/>
    <n v="3"/>
    <n v="7"/>
    <x v="4"/>
    <x v="1"/>
    <x v="2"/>
    <x v="1"/>
    <x v="2"/>
    <x v="15"/>
    <x v="1"/>
    <x v="4"/>
    <x v="0"/>
    <x v="762"/>
    <x v="37"/>
    <d v="2024-06-19T00:00:00"/>
    <x v="0"/>
    <x v="4"/>
    <s v="Self-Referral"/>
    <s v="Yes"/>
    <x v="1"/>
    <x v="0"/>
    <m/>
    <m/>
    <x v="0"/>
    <n v="673.4"/>
    <n v="0"/>
    <x v="4"/>
  </r>
  <r>
    <d v="2024-05-24T00:00:00"/>
    <x v="1442"/>
    <n v="5"/>
    <n v="5"/>
    <n v="5"/>
    <n v="2"/>
    <n v="2"/>
    <n v="14"/>
    <x v="2"/>
    <x v="3"/>
    <x v="4"/>
    <x v="3"/>
    <x v="1"/>
    <x v="34"/>
    <x v="0"/>
    <x v="0"/>
    <x v="1"/>
    <x v="538"/>
    <x v="160"/>
    <m/>
    <x v="1"/>
    <x v="3"/>
    <s v="Self-Referral"/>
    <s v="No"/>
    <x v="0"/>
    <x v="0"/>
    <m/>
    <m/>
    <x v="3"/>
    <n v="250.6"/>
    <n v="10"/>
    <x v="4"/>
  </r>
  <r>
    <d v="2024-05-24T00:00:00"/>
    <x v="1443"/>
    <n v="5"/>
    <n v="4"/>
    <n v="3"/>
    <n v="3"/>
    <n v="1"/>
    <n v="29"/>
    <x v="7"/>
    <x v="4"/>
    <x v="2"/>
    <x v="3"/>
    <x v="0"/>
    <x v="0"/>
    <x v="0"/>
    <x v="4"/>
    <x v="2"/>
    <x v="314"/>
    <x v="24"/>
    <m/>
    <x v="1"/>
    <x v="4"/>
    <s v="Emergency"/>
    <s v="No"/>
    <x v="0"/>
    <x v="0"/>
    <m/>
    <m/>
    <x v="1"/>
    <n v="417.2"/>
    <n v="30"/>
    <x v="4"/>
  </r>
  <r>
    <d v="2024-05-24T00:00:00"/>
    <x v="1444"/>
    <n v="4"/>
    <n v="5"/>
    <n v="4"/>
    <n v="2"/>
    <n v="1"/>
    <n v="9"/>
    <x v="1"/>
    <x v="1"/>
    <x v="4"/>
    <x v="1"/>
    <x v="0"/>
    <x v="34"/>
    <x v="0"/>
    <x v="0"/>
    <x v="0"/>
    <x v="763"/>
    <x v="40"/>
    <d v="2024-06-15T00:00:00"/>
    <x v="0"/>
    <x v="3"/>
    <s v="Self-Referral"/>
    <s v="No"/>
    <x v="0"/>
    <x v="0"/>
    <m/>
    <m/>
    <x v="0"/>
    <n v="504"/>
    <n v="0"/>
    <x v="4"/>
  </r>
  <r>
    <d v="2024-05-24T00:00:00"/>
    <x v="1445"/>
    <n v="5"/>
    <n v="2"/>
    <n v="2"/>
    <n v="4"/>
    <n v="3"/>
    <n v="21"/>
    <x v="6"/>
    <x v="2"/>
    <x v="0"/>
    <x v="3"/>
    <x v="2"/>
    <x v="48"/>
    <x v="0"/>
    <x v="3"/>
    <x v="0"/>
    <x v="764"/>
    <x v="4"/>
    <d v="2024-06-22T00:00:00"/>
    <x v="0"/>
    <x v="4"/>
    <s v="Physician Referral"/>
    <s v="No"/>
    <x v="0"/>
    <x v="0"/>
    <m/>
    <m/>
    <x v="0"/>
    <n v="135.80000000000001"/>
    <n v="0"/>
    <x v="4"/>
  </r>
  <r>
    <d v="2024-05-24T00:00:00"/>
    <x v="1446"/>
    <n v="5"/>
    <n v="2"/>
    <n v="3"/>
    <n v="4"/>
    <n v="2"/>
    <n v="30"/>
    <x v="7"/>
    <x v="4"/>
    <x v="0"/>
    <x v="3"/>
    <x v="1"/>
    <x v="48"/>
    <x v="1"/>
    <x v="3"/>
    <x v="1"/>
    <x v="765"/>
    <x v="104"/>
    <m/>
    <x v="1"/>
    <x v="3"/>
    <s v="Self-Referral"/>
    <s v="Yes"/>
    <x v="1"/>
    <x v="0"/>
    <m/>
    <m/>
    <x v="2"/>
    <n v="434"/>
    <n v="50"/>
    <x v="4"/>
  </r>
  <r>
    <d v="2024-05-24T00:00:00"/>
    <x v="1447"/>
    <n v="4"/>
    <n v="5"/>
    <n v="3"/>
    <n v="1"/>
    <n v="3"/>
    <n v="24"/>
    <x v="6"/>
    <x v="4"/>
    <x v="4"/>
    <x v="1"/>
    <x v="2"/>
    <x v="16"/>
    <x v="1"/>
    <x v="4"/>
    <x v="0"/>
    <x v="27"/>
    <x v="73"/>
    <d v="2024-06-22T00:00:00"/>
    <x v="0"/>
    <x v="4"/>
    <s v="Emergency"/>
    <s v="No"/>
    <x v="0"/>
    <x v="0"/>
    <m/>
    <m/>
    <x v="0"/>
    <n v="189.7"/>
    <n v="0"/>
    <x v="4"/>
  </r>
  <r>
    <d v="2024-05-25T00:00:00"/>
    <x v="1448"/>
    <n v="5"/>
    <n v="1"/>
    <n v="1"/>
    <n v="3"/>
    <n v="3"/>
    <n v="8"/>
    <x v="4"/>
    <x v="0"/>
    <x v="1"/>
    <x v="3"/>
    <x v="2"/>
    <x v="38"/>
    <x v="1"/>
    <x v="2"/>
    <x v="0"/>
    <x v="522"/>
    <x v="50"/>
    <d v="2024-06-21T00:00:00"/>
    <x v="0"/>
    <x v="3"/>
    <s v="Self-Referral"/>
    <s v="No"/>
    <x v="0"/>
    <x v="0"/>
    <m/>
    <m/>
    <x v="0"/>
    <n v="263.2"/>
    <n v="0"/>
    <x v="4"/>
  </r>
  <r>
    <d v="2024-05-25T00:00:00"/>
    <x v="1449"/>
    <n v="5"/>
    <n v="1"/>
    <n v="3"/>
    <n v="4"/>
    <n v="2"/>
    <n v="27"/>
    <x v="5"/>
    <x v="4"/>
    <x v="1"/>
    <x v="3"/>
    <x v="1"/>
    <x v="34"/>
    <x v="1"/>
    <x v="3"/>
    <x v="2"/>
    <x v="75"/>
    <x v="7"/>
    <m/>
    <x v="1"/>
    <x v="4"/>
    <s v="Emergency"/>
    <s v="No"/>
    <x v="0"/>
    <x v="0"/>
    <m/>
    <m/>
    <x v="1"/>
    <n v="532"/>
    <n v="30"/>
    <x v="4"/>
  </r>
  <r>
    <d v="2024-05-25T00:00:00"/>
    <x v="1450"/>
    <n v="4"/>
    <n v="2"/>
    <n v="3"/>
    <n v="4"/>
    <n v="3"/>
    <n v="19"/>
    <x v="3"/>
    <x v="4"/>
    <x v="0"/>
    <x v="1"/>
    <x v="2"/>
    <x v="5"/>
    <x v="0"/>
    <x v="0"/>
    <x v="2"/>
    <x v="54"/>
    <x v="8"/>
    <m/>
    <x v="1"/>
    <x v="3"/>
    <s v="Self-Referral"/>
    <s v="Yes"/>
    <x v="1"/>
    <x v="0"/>
    <m/>
    <m/>
    <x v="2"/>
    <n v="753.9"/>
    <n v="50"/>
    <x v="4"/>
  </r>
  <r>
    <d v="2024-05-25T00:00:00"/>
    <x v="1451"/>
    <n v="5"/>
    <n v="4"/>
    <n v="5"/>
    <n v="3"/>
    <n v="1"/>
    <n v="27"/>
    <x v="5"/>
    <x v="3"/>
    <x v="2"/>
    <x v="3"/>
    <x v="0"/>
    <x v="29"/>
    <x v="0"/>
    <x v="1"/>
    <x v="0"/>
    <x v="766"/>
    <x v="140"/>
    <d v="2024-06-23T00:00:00"/>
    <x v="0"/>
    <x v="4"/>
    <s v="Physician Referral"/>
    <s v="Yes"/>
    <x v="1"/>
    <x v="0"/>
    <m/>
    <m/>
    <x v="0"/>
    <n v="828.1"/>
    <n v="0"/>
    <x v="4"/>
  </r>
  <r>
    <d v="2024-05-25T00:00:00"/>
    <x v="1452"/>
    <n v="5"/>
    <n v="2"/>
    <n v="2"/>
    <n v="4"/>
    <n v="1"/>
    <n v="29"/>
    <x v="7"/>
    <x v="2"/>
    <x v="0"/>
    <x v="3"/>
    <x v="0"/>
    <x v="1"/>
    <x v="1"/>
    <x v="1"/>
    <x v="0"/>
    <x v="767"/>
    <x v="11"/>
    <d v="2024-06-06T00:00:00"/>
    <x v="0"/>
    <x v="3"/>
    <s v="Physician Referral"/>
    <s v="No"/>
    <x v="0"/>
    <x v="0"/>
    <m/>
    <m/>
    <x v="0"/>
    <n v="113.4"/>
    <n v="0"/>
    <x v="4"/>
  </r>
  <r>
    <d v="2024-05-25T00:00:00"/>
    <x v="1453"/>
    <n v="4"/>
    <n v="2"/>
    <n v="4"/>
    <n v="4"/>
    <n v="2"/>
    <n v="28"/>
    <x v="5"/>
    <x v="1"/>
    <x v="0"/>
    <x v="1"/>
    <x v="1"/>
    <x v="3"/>
    <x v="1"/>
    <x v="1"/>
    <x v="0"/>
    <x v="48"/>
    <x v="41"/>
    <d v="2024-06-02T00:00:00"/>
    <x v="0"/>
    <x v="4"/>
    <s v="Physician Referral"/>
    <s v="No"/>
    <x v="0"/>
    <x v="0"/>
    <m/>
    <m/>
    <x v="0"/>
    <n v="593.6"/>
    <n v="0"/>
    <x v="4"/>
  </r>
  <r>
    <d v="2024-05-25T00:00:00"/>
    <x v="1454"/>
    <n v="5"/>
    <n v="5"/>
    <n v="1"/>
    <n v="2"/>
    <n v="3"/>
    <n v="24"/>
    <x v="6"/>
    <x v="0"/>
    <x v="4"/>
    <x v="3"/>
    <x v="2"/>
    <x v="33"/>
    <x v="0"/>
    <x v="3"/>
    <x v="0"/>
    <x v="90"/>
    <x v="40"/>
    <m/>
    <x v="1"/>
    <x v="3"/>
    <s v="Self-Referral"/>
    <s v="Yes"/>
    <x v="1"/>
    <x v="0"/>
    <m/>
    <m/>
    <x v="3"/>
    <n v="267.39999999999998"/>
    <n v="10"/>
    <x v="4"/>
  </r>
  <r>
    <d v="2024-05-25T00:00:00"/>
    <x v="1455"/>
    <n v="5"/>
    <n v="1"/>
    <n v="5"/>
    <n v="2"/>
    <n v="1"/>
    <n v="23"/>
    <x v="6"/>
    <x v="3"/>
    <x v="1"/>
    <x v="3"/>
    <x v="0"/>
    <x v="2"/>
    <x v="1"/>
    <x v="2"/>
    <x v="1"/>
    <x v="768"/>
    <x v="83"/>
    <m/>
    <x v="1"/>
    <x v="4"/>
    <s v="Self-Referral"/>
    <s v="Yes"/>
    <x v="1"/>
    <x v="0"/>
    <m/>
    <m/>
    <x v="2"/>
    <n v="465.5"/>
    <n v="50"/>
    <x v="4"/>
  </r>
  <r>
    <d v="2024-05-25T00:00:00"/>
    <x v="1456"/>
    <n v="4"/>
    <n v="5"/>
    <n v="4"/>
    <n v="3"/>
    <n v="2"/>
    <n v="28"/>
    <x v="5"/>
    <x v="1"/>
    <x v="4"/>
    <x v="1"/>
    <x v="1"/>
    <x v="23"/>
    <x v="1"/>
    <x v="3"/>
    <x v="1"/>
    <x v="140"/>
    <x v="83"/>
    <m/>
    <x v="1"/>
    <x v="3"/>
    <s v="Self-Referral"/>
    <s v="No"/>
    <x v="0"/>
    <x v="0"/>
    <m/>
    <m/>
    <x v="2"/>
    <n v="462.7"/>
    <n v="50"/>
    <x v="4"/>
  </r>
  <r>
    <d v="2024-05-25T00:00:00"/>
    <x v="1457"/>
    <n v="5"/>
    <n v="2"/>
    <n v="4"/>
    <n v="4"/>
    <n v="2"/>
    <n v="19"/>
    <x v="3"/>
    <x v="1"/>
    <x v="0"/>
    <x v="3"/>
    <x v="1"/>
    <x v="1"/>
    <x v="0"/>
    <x v="0"/>
    <x v="1"/>
    <x v="640"/>
    <x v="67"/>
    <m/>
    <x v="1"/>
    <x v="4"/>
    <s v="Physician Referral"/>
    <s v="Yes"/>
    <x v="1"/>
    <x v="0"/>
    <m/>
    <m/>
    <x v="2"/>
    <n v="423.5"/>
    <n v="50"/>
    <x v="4"/>
  </r>
  <r>
    <d v="2024-05-26T00:00:00"/>
    <x v="1458"/>
    <n v="5"/>
    <n v="3"/>
    <n v="5"/>
    <n v="3"/>
    <n v="2"/>
    <n v="17"/>
    <x v="3"/>
    <x v="3"/>
    <x v="3"/>
    <x v="3"/>
    <x v="1"/>
    <x v="20"/>
    <x v="1"/>
    <x v="3"/>
    <x v="0"/>
    <x v="36"/>
    <x v="142"/>
    <d v="2024-06-10T00:00:00"/>
    <x v="0"/>
    <x v="3"/>
    <s v="Self-Referral"/>
    <s v="Yes"/>
    <x v="1"/>
    <x v="0"/>
    <m/>
    <m/>
    <x v="0"/>
    <n v="381.5"/>
    <n v="0"/>
    <x v="4"/>
  </r>
  <r>
    <d v="2024-05-26T00:00:00"/>
    <x v="1459"/>
    <n v="4"/>
    <n v="4"/>
    <n v="1"/>
    <n v="3"/>
    <n v="3"/>
    <n v="8"/>
    <x v="4"/>
    <x v="0"/>
    <x v="2"/>
    <x v="1"/>
    <x v="2"/>
    <x v="0"/>
    <x v="0"/>
    <x v="3"/>
    <x v="0"/>
    <x v="769"/>
    <x v="146"/>
    <m/>
    <x v="1"/>
    <x v="4"/>
    <s v="Self-Referral"/>
    <s v="Yes"/>
    <x v="1"/>
    <x v="0"/>
    <m/>
    <m/>
    <x v="2"/>
    <n v="566.29999999999995"/>
    <n v="50"/>
    <x v="4"/>
  </r>
  <r>
    <d v="2024-05-26T00:00:00"/>
    <x v="1460"/>
    <n v="5"/>
    <n v="2"/>
    <n v="2"/>
    <n v="4"/>
    <n v="2"/>
    <n v="21"/>
    <x v="6"/>
    <x v="2"/>
    <x v="0"/>
    <x v="3"/>
    <x v="1"/>
    <x v="27"/>
    <x v="0"/>
    <x v="3"/>
    <x v="1"/>
    <x v="560"/>
    <x v="114"/>
    <m/>
    <x v="1"/>
    <x v="3"/>
    <s v="Emergency"/>
    <s v="Yes"/>
    <x v="1"/>
    <x v="0"/>
    <m/>
    <m/>
    <x v="1"/>
    <n v="371"/>
    <n v="30"/>
    <x v="4"/>
  </r>
  <r>
    <d v="2024-05-26T00:00:00"/>
    <x v="1461"/>
    <n v="5"/>
    <n v="5"/>
    <n v="5"/>
    <n v="2"/>
    <n v="3"/>
    <n v="29"/>
    <x v="7"/>
    <x v="3"/>
    <x v="4"/>
    <x v="3"/>
    <x v="2"/>
    <x v="14"/>
    <x v="1"/>
    <x v="3"/>
    <x v="0"/>
    <x v="575"/>
    <x v="145"/>
    <d v="2024-06-06T00:00:00"/>
    <x v="0"/>
    <x v="4"/>
    <s v="Physician Referral"/>
    <s v="Yes"/>
    <x v="1"/>
    <x v="0"/>
    <m/>
    <m/>
    <x v="0"/>
    <n v="525"/>
    <n v="0"/>
    <x v="4"/>
  </r>
  <r>
    <d v="2024-05-26T00:00:00"/>
    <x v="1462"/>
    <n v="4"/>
    <n v="3"/>
    <n v="5"/>
    <n v="1"/>
    <n v="2"/>
    <n v="16"/>
    <x v="2"/>
    <x v="3"/>
    <x v="3"/>
    <x v="1"/>
    <x v="1"/>
    <x v="2"/>
    <x v="0"/>
    <x v="0"/>
    <x v="2"/>
    <x v="105"/>
    <x v="143"/>
    <m/>
    <x v="1"/>
    <x v="3"/>
    <s v="Self-Referral"/>
    <s v="Yes"/>
    <x v="1"/>
    <x v="0"/>
    <m/>
    <m/>
    <x v="3"/>
    <n v="758.1"/>
    <n v="10"/>
    <x v="4"/>
  </r>
  <r>
    <d v="2024-05-26T00:00:00"/>
    <x v="1463"/>
    <n v="5"/>
    <n v="3"/>
    <n v="5"/>
    <n v="3"/>
    <n v="3"/>
    <n v="18"/>
    <x v="3"/>
    <x v="3"/>
    <x v="3"/>
    <x v="3"/>
    <x v="2"/>
    <x v="21"/>
    <x v="1"/>
    <x v="3"/>
    <x v="0"/>
    <x v="27"/>
    <x v="74"/>
    <d v="2024-06-19T00:00:00"/>
    <x v="0"/>
    <x v="4"/>
    <s v="Emergency"/>
    <s v="Yes"/>
    <x v="1"/>
    <x v="0"/>
    <m/>
    <m/>
    <x v="0"/>
    <n v="138.6"/>
    <n v="0"/>
    <x v="4"/>
  </r>
  <r>
    <d v="2024-05-26T00:00:00"/>
    <x v="1464"/>
    <n v="5"/>
    <n v="2"/>
    <n v="1"/>
    <n v="4"/>
    <n v="1"/>
    <n v="35"/>
    <x v="9"/>
    <x v="0"/>
    <x v="0"/>
    <x v="3"/>
    <x v="0"/>
    <x v="36"/>
    <x v="0"/>
    <x v="2"/>
    <x v="2"/>
    <x v="425"/>
    <x v="125"/>
    <m/>
    <x v="1"/>
    <x v="3"/>
    <s v="Emergency"/>
    <s v="No"/>
    <x v="0"/>
    <x v="0"/>
    <m/>
    <m/>
    <x v="3"/>
    <n v="576.79999999999995"/>
    <n v="10"/>
    <x v="4"/>
  </r>
  <r>
    <d v="2024-05-26T00:00:00"/>
    <x v="1465"/>
    <n v="4"/>
    <n v="1"/>
    <n v="5"/>
    <n v="5"/>
    <n v="3"/>
    <n v="20"/>
    <x v="3"/>
    <x v="3"/>
    <x v="1"/>
    <x v="1"/>
    <x v="2"/>
    <x v="23"/>
    <x v="1"/>
    <x v="4"/>
    <x v="0"/>
    <x v="30"/>
    <x v="109"/>
    <d v="2024-06-23T00:00:00"/>
    <x v="0"/>
    <x v="4"/>
    <s v="Emergency"/>
    <s v="Yes"/>
    <x v="1"/>
    <x v="0"/>
    <m/>
    <m/>
    <x v="0"/>
    <n v="181.3"/>
    <n v="0"/>
    <x v="4"/>
  </r>
  <r>
    <d v="2024-05-26T00:00:00"/>
    <x v="1466"/>
    <n v="5"/>
    <n v="3"/>
    <n v="5"/>
    <n v="2"/>
    <n v="1"/>
    <n v="5"/>
    <x v="4"/>
    <x v="3"/>
    <x v="3"/>
    <x v="3"/>
    <x v="0"/>
    <x v="6"/>
    <x v="1"/>
    <x v="0"/>
    <x v="0"/>
    <x v="770"/>
    <x v="157"/>
    <d v="2024-06-22T00:00:00"/>
    <x v="0"/>
    <x v="3"/>
    <s v="Physician Referral"/>
    <s v="No"/>
    <x v="0"/>
    <x v="0"/>
    <m/>
    <m/>
    <x v="0"/>
    <n v="133.69999999999999"/>
    <n v="0"/>
    <x v="4"/>
  </r>
  <r>
    <d v="2024-05-26T00:00:00"/>
    <x v="1467"/>
    <n v="5"/>
    <n v="4"/>
    <n v="3"/>
    <n v="3"/>
    <n v="1"/>
    <n v="15"/>
    <x v="2"/>
    <x v="4"/>
    <x v="2"/>
    <x v="3"/>
    <x v="0"/>
    <x v="37"/>
    <x v="1"/>
    <x v="2"/>
    <x v="0"/>
    <x v="771"/>
    <x v="43"/>
    <d v="2024-06-19T00:00:00"/>
    <x v="0"/>
    <x v="4"/>
    <s v="Emergency"/>
    <s v="No"/>
    <x v="0"/>
    <x v="0"/>
    <m/>
    <m/>
    <x v="0"/>
    <n v="721"/>
    <n v="0"/>
    <x v="4"/>
  </r>
  <r>
    <d v="2024-05-27T00:00:00"/>
    <x v="1468"/>
    <n v="4"/>
    <n v="5"/>
    <n v="3"/>
    <n v="3"/>
    <n v="2"/>
    <n v="1"/>
    <x v="8"/>
    <x v="4"/>
    <x v="4"/>
    <x v="1"/>
    <x v="1"/>
    <x v="27"/>
    <x v="0"/>
    <x v="1"/>
    <x v="0"/>
    <x v="417"/>
    <x v="26"/>
    <m/>
    <x v="1"/>
    <x v="3"/>
    <s v="Physician Referral"/>
    <s v="No"/>
    <x v="0"/>
    <x v="0"/>
    <m/>
    <m/>
    <x v="1"/>
    <n v="419.3"/>
    <n v="30"/>
    <x v="4"/>
  </r>
  <r>
    <d v="2024-05-27T00:00:00"/>
    <x v="1469"/>
    <n v="5"/>
    <n v="5"/>
    <n v="3"/>
    <n v="4"/>
    <n v="1"/>
    <n v="35"/>
    <x v="9"/>
    <x v="4"/>
    <x v="4"/>
    <x v="3"/>
    <x v="0"/>
    <x v="35"/>
    <x v="0"/>
    <x v="1"/>
    <x v="0"/>
    <x v="772"/>
    <x v="32"/>
    <d v="2024-06-12T00:00:00"/>
    <x v="0"/>
    <x v="4"/>
    <s v="Emergency"/>
    <s v="No"/>
    <x v="0"/>
    <x v="0"/>
    <m/>
    <m/>
    <x v="0"/>
    <n v="366.1"/>
    <n v="0"/>
    <x v="4"/>
  </r>
  <r>
    <d v="2024-05-27T00:00:00"/>
    <x v="1470"/>
    <n v="5"/>
    <n v="5"/>
    <n v="3"/>
    <n v="2"/>
    <n v="3"/>
    <n v="20"/>
    <x v="3"/>
    <x v="4"/>
    <x v="4"/>
    <x v="3"/>
    <x v="2"/>
    <x v="23"/>
    <x v="1"/>
    <x v="0"/>
    <x v="2"/>
    <x v="773"/>
    <x v="81"/>
    <m/>
    <x v="1"/>
    <x v="3"/>
    <s v="Self-Referral"/>
    <s v="No"/>
    <x v="0"/>
    <x v="0"/>
    <m/>
    <m/>
    <x v="2"/>
    <n v="396.9"/>
    <n v="50"/>
    <x v="4"/>
  </r>
  <r>
    <d v="2024-05-27T00:00:00"/>
    <x v="1471"/>
    <n v="4"/>
    <n v="2"/>
    <n v="5"/>
    <n v="4"/>
    <n v="1"/>
    <n v="25"/>
    <x v="5"/>
    <x v="3"/>
    <x v="0"/>
    <x v="1"/>
    <x v="0"/>
    <x v="32"/>
    <x v="0"/>
    <x v="4"/>
    <x v="0"/>
    <x v="774"/>
    <x v="24"/>
    <m/>
    <x v="1"/>
    <x v="4"/>
    <s v="Physician Referral"/>
    <s v="No"/>
    <x v="0"/>
    <x v="0"/>
    <m/>
    <m/>
    <x v="3"/>
    <n v="374.5"/>
    <n v="10"/>
    <x v="4"/>
  </r>
  <r>
    <d v="2024-05-27T00:00:00"/>
    <x v="1472"/>
    <n v="5"/>
    <n v="5"/>
    <n v="3"/>
    <n v="3"/>
    <n v="3"/>
    <n v="23"/>
    <x v="6"/>
    <x v="4"/>
    <x v="4"/>
    <x v="3"/>
    <x v="2"/>
    <x v="41"/>
    <x v="1"/>
    <x v="3"/>
    <x v="1"/>
    <x v="262"/>
    <x v="172"/>
    <m/>
    <x v="1"/>
    <x v="3"/>
    <s v="Physician Referral"/>
    <s v="Yes"/>
    <x v="1"/>
    <x v="0"/>
    <m/>
    <m/>
    <x v="2"/>
    <n v="470.4"/>
    <n v="50"/>
    <x v="4"/>
  </r>
  <r>
    <d v="2024-05-27T00:00:00"/>
    <x v="1473"/>
    <n v="5"/>
    <n v="5"/>
    <n v="4"/>
    <n v="3"/>
    <n v="3"/>
    <n v="35"/>
    <x v="9"/>
    <x v="1"/>
    <x v="4"/>
    <x v="3"/>
    <x v="2"/>
    <x v="17"/>
    <x v="1"/>
    <x v="0"/>
    <x v="2"/>
    <x v="775"/>
    <x v="85"/>
    <m/>
    <x v="1"/>
    <x v="4"/>
    <s v="Self-Referral"/>
    <s v="Yes"/>
    <x v="1"/>
    <x v="0"/>
    <m/>
    <m/>
    <x v="2"/>
    <n v="630.70000000000005"/>
    <n v="50"/>
    <x v="4"/>
  </r>
  <r>
    <d v="2024-05-27T00:00:00"/>
    <x v="1474"/>
    <n v="4"/>
    <n v="4"/>
    <n v="2"/>
    <n v="3"/>
    <n v="3"/>
    <n v="20"/>
    <x v="3"/>
    <x v="2"/>
    <x v="2"/>
    <x v="1"/>
    <x v="2"/>
    <x v="18"/>
    <x v="0"/>
    <x v="3"/>
    <x v="0"/>
    <x v="776"/>
    <x v="50"/>
    <m/>
    <x v="1"/>
    <x v="3"/>
    <s v="Emergency"/>
    <s v="No"/>
    <x v="0"/>
    <x v="0"/>
    <m/>
    <m/>
    <x v="2"/>
    <n v="427"/>
    <n v="50"/>
    <x v="4"/>
  </r>
  <r>
    <d v="2024-05-27T00:00:00"/>
    <x v="1475"/>
    <n v="5"/>
    <n v="1"/>
    <n v="3"/>
    <n v="3"/>
    <n v="2"/>
    <n v="23"/>
    <x v="6"/>
    <x v="4"/>
    <x v="1"/>
    <x v="3"/>
    <x v="1"/>
    <x v="51"/>
    <x v="1"/>
    <x v="3"/>
    <x v="1"/>
    <x v="224"/>
    <x v="122"/>
    <m/>
    <x v="1"/>
    <x v="4"/>
    <s v="Physician Referral"/>
    <s v="No"/>
    <x v="0"/>
    <x v="0"/>
    <m/>
    <m/>
    <x v="2"/>
    <n v="616.70000000000005"/>
    <n v="50"/>
    <x v="4"/>
  </r>
  <r>
    <d v="2024-05-27T00:00:00"/>
    <x v="1476"/>
    <n v="5"/>
    <n v="2"/>
    <n v="1"/>
    <n v="4"/>
    <n v="3"/>
    <n v="31"/>
    <x v="7"/>
    <x v="0"/>
    <x v="0"/>
    <x v="3"/>
    <x v="2"/>
    <x v="57"/>
    <x v="0"/>
    <x v="1"/>
    <x v="0"/>
    <x v="777"/>
    <x v="51"/>
    <d v="2024-06-12T00:00:00"/>
    <x v="0"/>
    <x v="3"/>
    <s v="Physician Referral"/>
    <s v="Yes"/>
    <x v="1"/>
    <x v="0"/>
    <m/>
    <m/>
    <x v="0"/>
    <n v="184.8"/>
    <n v="0"/>
    <x v="4"/>
  </r>
  <r>
    <d v="2024-05-27T00:00:00"/>
    <x v="1477"/>
    <n v="4"/>
    <n v="2"/>
    <n v="2"/>
    <n v="4"/>
    <n v="2"/>
    <n v="13"/>
    <x v="2"/>
    <x v="2"/>
    <x v="0"/>
    <x v="1"/>
    <x v="1"/>
    <x v="28"/>
    <x v="1"/>
    <x v="4"/>
    <x v="0"/>
    <x v="758"/>
    <x v="156"/>
    <d v="2024-06-25T00:00:00"/>
    <x v="0"/>
    <x v="4"/>
    <s v="Physician Referral"/>
    <s v="Yes"/>
    <x v="1"/>
    <x v="0"/>
    <m/>
    <m/>
    <x v="0"/>
    <n v="203.7"/>
    <n v="0"/>
    <x v="4"/>
  </r>
  <r>
    <d v="2024-05-28T00:00:00"/>
    <x v="1478"/>
    <n v="5"/>
    <n v="5"/>
    <n v="4"/>
    <n v="3"/>
    <n v="1"/>
    <n v="40"/>
    <x v="0"/>
    <x v="1"/>
    <x v="4"/>
    <x v="3"/>
    <x v="0"/>
    <x v="51"/>
    <x v="0"/>
    <x v="3"/>
    <x v="1"/>
    <x v="177"/>
    <x v="40"/>
    <m/>
    <x v="1"/>
    <x v="3"/>
    <s v="Physician Referral"/>
    <s v="No"/>
    <x v="0"/>
    <x v="0"/>
    <m/>
    <m/>
    <x v="1"/>
    <n v="781.2"/>
    <n v="30"/>
    <x v="4"/>
  </r>
  <r>
    <d v="2024-05-28T00:00:00"/>
    <x v="1479"/>
    <n v="5"/>
    <n v="4"/>
    <n v="2"/>
    <n v="3"/>
    <n v="1"/>
    <n v="8"/>
    <x v="4"/>
    <x v="2"/>
    <x v="2"/>
    <x v="3"/>
    <x v="0"/>
    <x v="23"/>
    <x v="1"/>
    <x v="0"/>
    <x v="1"/>
    <x v="778"/>
    <x v="40"/>
    <m/>
    <x v="1"/>
    <x v="4"/>
    <s v="Physician Referral"/>
    <s v="No"/>
    <x v="0"/>
    <x v="0"/>
    <m/>
    <m/>
    <x v="3"/>
    <n v="150.5"/>
    <n v="10"/>
    <x v="4"/>
  </r>
  <r>
    <d v="2024-05-28T00:00:00"/>
    <x v="1480"/>
    <n v="4"/>
    <n v="3"/>
    <n v="2"/>
    <n v="3"/>
    <n v="2"/>
    <n v="1"/>
    <x v="8"/>
    <x v="2"/>
    <x v="3"/>
    <x v="1"/>
    <x v="1"/>
    <x v="49"/>
    <x v="1"/>
    <x v="1"/>
    <x v="0"/>
    <x v="233"/>
    <x v="46"/>
    <m/>
    <x v="1"/>
    <x v="3"/>
    <s v="Self-Referral"/>
    <s v="No"/>
    <x v="0"/>
    <x v="0"/>
    <m/>
    <m/>
    <x v="3"/>
    <n v="529.20000000000005"/>
    <n v="10"/>
    <x v="4"/>
  </r>
  <r>
    <d v="2024-05-28T00:00:00"/>
    <x v="1481"/>
    <n v="5"/>
    <n v="5"/>
    <n v="4"/>
    <n v="4"/>
    <n v="1"/>
    <n v="26"/>
    <x v="5"/>
    <x v="1"/>
    <x v="4"/>
    <x v="3"/>
    <x v="0"/>
    <x v="21"/>
    <x v="0"/>
    <x v="3"/>
    <x v="1"/>
    <x v="774"/>
    <x v="58"/>
    <m/>
    <x v="1"/>
    <x v="4"/>
    <s v="Physician Referral"/>
    <s v="Yes"/>
    <x v="1"/>
    <x v="0"/>
    <m/>
    <m/>
    <x v="2"/>
    <n v="405.3"/>
    <n v="50"/>
    <x v="4"/>
  </r>
  <r>
    <d v="2024-05-28T00:00:00"/>
    <x v="1482"/>
    <n v="5"/>
    <n v="5"/>
    <n v="3"/>
    <n v="2"/>
    <n v="1"/>
    <n v="33"/>
    <x v="9"/>
    <x v="4"/>
    <x v="4"/>
    <x v="3"/>
    <x v="0"/>
    <x v="58"/>
    <x v="1"/>
    <x v="1"/>
    <x v="2"/>
    <x v="457"/>
    <x v="171"/>
    <m/>
    <x v="1"/>
    <x v="3"/>
    <s v="Physician Referral"/>
    <s v="Yes"/>
    <x v="1"/>
    <x v="0"/>
    <m/>
    <m/>
    <x v="1"/>
    <n v="545.29999999999995"/>
    <n v="30"/>
    <x v="4"/>
  </r>
  <r>
    <d v="2024-05-28T00:00:00"/>
    <x v="1483"/>
    <n v="4"/>
    <n v="2"/>
    <n v="4"/>
    <n v="4"/>
    <n v="1"/>
    <n v="1"/>
    <x v="8"/>
    <x v="1"/>
    <x v="0"/>
    <x v="1"/>
    <x v="0"/>
    <x v="52"/>
    <x v="1"/>
    <x v="1"/>
    <x v="0"/>
    <x v="160"/>
    <x v="168"/>
    <d v="2024-06-13T00:00:00"/>
    <x v="0"/>
    <x v="4"/>
    <s v="Self-Referral"/>
    <s v="Yes"/>
    <x v="1"/>
    <x v="0"/>
    <m/>
    <m/>
    <x v="0"/>
    <n v="322"/>
    <n v="0"/>
    <x v="4"/>
  </r>
  <r>
    <d v="2024-05-28T00:00:00"/>
    <x v="1484"/>
    <n v="5"/>
    <n v="2"/>
    <n v="1"/>
    <n v="4"/>
    <n v="1"/>
    <n v="6"/>
    <x v="4"/>
    <x v="0"/>
    <x v="0"/>
    <x v="3"/>
    <x v="0"/>
    <x v="33"/>
    <x v="0"/>
    <x v="0"/>
    <x v="0"/>
    <x v="166"/>
    <x v="148"/>
    <d v="2024-06-21T00:00:00"/>
    <x v="0"/>
    <x v="3"/>
    <s v="Emergency"/>
    <s v="No"/>
    <x v="0"/>
    <x v="0"/>
    <m/>
    <m/>
    <x v="0"/>
    <n v="366.1"/>
    <n v="0"/>
    <x v="4"/>
  </r>
  <r>
    <d v="2024-05-28T00:00:00"/>
    <x v="1485"/>
    <n v="5"/>
    <n v="5"/>
    <n v="4"/>
    <n v="1"/>
    <n v="3"/>
    <n v="3"/>
    <x v="8"/>
    <x v="1"/>
    <x v="4"/>
    <x v="3"/>
    <x v="2"/>
    <x v="14"/>
    <x v="1"/>
    <x v="0"/>
    <x v="2"/>
    <x v="430"/>
    <x v="46"/>
    <m/>
    <x v="1"/>
    <x v="4"/>
    <s v="Physician Referral"/>
    <s v="Yes"/>
    <x v="1"/>
    <x v="0"/>
    <m/>
    <m/>
    <x v="1"/>
    <n v="198.1"/>
    <n v="30"/>
    <x v="4"/>
  </r>
  <r>
    <d v="2024-05-28T00:00:00"/>
    <x v="1486"/>
    <n v="4"/>
    <n v="2"/>
    <n v="5"/>
    <n v="4"/>
    <n v="1"/>
    <n v="16"/>
    <x v="2"/>
    <x v="3"/>
    <x v="0"/>
    <x v="1"/>
    <x v="0"/>
    <x v="54"/>
    <x v="0"/>
    <x v="2"/>
    <x v="1"/>
    <x v="53"/>
    <x v="116"/>
    <m/>
    <x v="1"/>
    <x v="3"/>
    <s v="Self-Referral"/>
    <s v="No"/>
    <x v="0"/>
    <x v="0"/>
    <m/>
    <m/>
    <x v="3"/>
    <n v="520.1"/>
    <n v="10"/>
    <x v="4"/>
  </r>
  <r>
    <d v="2024-05-28T00:00:00"/>
    <x v="1487"/>
    <n v="5"/>
    <n v="4"/>
    <n v="5"/>
    <n v="3"/>
    <n v="3"/>
    <n v="32"/>
    <x v="7"/>
    <x v="3"/>
    <x v="2"/>
    <x v="3"/>
    <x v="2"/>
    <x v="12"/>
    <x v="1"/>
    <x v="3"/>
    <x v="0"/>
    <x v="708"/>
    <x v="60"/>
    <d v="2024-06-19T00:00:00"/>
    <x v="0"/>
    <x v="4"/>
    <s v="Self-Referral"/>
    <s v="No"/>
    <x v="0"/>
    <x v="0"/>
    <m/>
    <m/>
    <x v="0"/>
    <n v="233.1"/>
    <n v="0"/>
    <x v="4"/>
  </r>
  <r>
    <d v="2024-05-29T00:00:00"/>
    <x v="1488"/>
    <n v="5"/>
    <n v="3"/>
    <n v="2"/>
    <n v="5"/>
    <n v="1"/>
    <n v="26"/>
    <x v="5"/>
    <x v="2"/>
    <x v="3"/>
    <x v="3"/>
    <x v="0"/>
    <x v="1"/>
    <x v="0"/>
    <x v="1"/>
    <x v="0"/>
    <x v="692"/>
    <x v="29"/>
    <m/>
    <x v="1"/>
    <x v="3"/>
    <s v="Emergency"/>
    <s v="Yes"/>
    <x v="1"/>
    <x v="0"/>
    <m/>
    <m/>
    <x v="3"/>
    <n v="715.4"/>
    <n v="10"/>
    <x v="4"/>
  </r>
  <r>
    <d v="2024-05-29T00:00:00"/>
    <x v="1489"/>
    <n v="4"/>
    <n v="3"/>
    <n v="3"/>
    <n v="4"/>
    <n v="2"/>
    <n v="36"/>
    <x v="9"/>
    <x v="4"/>
    <x v="3"/>
    <x v="1"/>
    <x v="1"/>
    <x v="60"/>
    <x v="1"/>
    <x v="2"/>
    <x v="0"/>
    <x v="779"/>
    <x v="154"/>
    <m/>
    <x v="1"/>
    <x v="4"/>
    <s v="Physician Referral"/>
    <s v="Yes"/>
    <x v="1"/>
    <x v="0"/>
    <m/>
    <m/>
    <x v="2"/>
    <n v="756"/>
    <n v="50"/>
    <x v="4"/>
  </r>
  <r>
    <d v="2024-05-29T00:00:00"/>
    <x v="1490"/>
    <n v="5"/>
    <n v="3"/>
    <n v="3"/>
    <n v="2"/>
    <n v="2"/>
    <n v="14"/>
    <x v="2"/>
    <x v="4"/>
    <x v="3"/>
    <x v="3"/>
    <x v="1"/>
    <x v="3"/>
    <x v="1"/>
    <x v="0"/>
    <x v="2"/>
    <x v="189"/>
    <x v="165"/>
    <m/>
    <x v="1"/>
    <x v="3"/>
    <s v="Physician Referral"/>
    <s v="Yes"/>
    <x v="1"/>
    <x v="0"/>
    <m/>
    <m/>
    <x v="1"/>
    <n v="606.9"/>
    <n v="30"/>
    <x v="4"/>
  </r>
  <r>
    <d v="2024-05-29T00:00:00"/>
    <x v="1491"/>
    <n v="5"/>
    <n v="5"/>
    <n v="5"/>
    <n v="1"/>
    <n v="3"/>
    <n v="15"/>
    <x v="2"/>
    <x v="3"/>
    <x v="4"/>
    <x v="3"/>
    <x v="2"/>
    <x v="2"/>
    <x v="1"/>
    <x v="4"/>
    <x v="0"/>
    <x v="778"/>
    <x v="58"/>
    <d v="2024-06-27T00:00:00"/>
    <x v="0"/>
    <x v="4"/>
    <s v="Emergency"/>
    <s v="No"/>
    <x v="0"/>
    <x v="0"/>
    <m/>
    <m/>
    <x v="0"/>
    <n v="128.1"/>
    <n v="0"/>
    <x v="4"/>
  </r>
  <r>
    <d v="2024-05-29T00:00:00"/>
    <x v="1492"/>
    <n v="4"/>
    <n v="5"/>
    <n v="1"/>
    <n v="1"/>
    <n v="2"/>
    <n v="22"/>
    <x v="6"/>
    <x v="0"/>
    <x v="4"/>
    <x v="1"/>
    <x v="1"/>
    <x v="5"/>
    <x v="0"/>
    <x v="1"/>
    <x v="0"/>
    <x v="180"/>
    <x v="160"/>
    <d v="2024-06-10T00:00:00"/>
    <x v="0"/>
    <x v="3"/>
    <s v="Self-Referral"/>
    <s v="Yes"/>
    <x v="1"/>
    <x v="0"/>
    <m/>
    <m/>
    <x v="0"/>
    <n v="134.4"/>
    <n v="0"/>
    <x v="4"/>
  </r>
  <r>
    <d v="2024-05-29T00:00:00"/>
    <x v="1493"/>
    <n v="5"/>
    <n v="5"/>
    <n v="4"/>
    <n v="4"/>
    <n v="3"/>
    <n v="32"/>
    <x v="7"/>
    <x v="1"/>
    <x v="4"/>
    <x v="3"/>
    <x v="2"/>
    <x v="57"/>
    <x v="0"/>
    <x v="4"/>
    <x v="2"/>
    <x v="201"/>
    <x v="4"/>
    <m/>
    <x v="1"/>
    <x v="4"/>
    <s v="Self-Referral"/>
    <s v="No"/>
    <x v="0"/>
    <x v="0"/>
    <m/>
    <m/>
    <x v="1"/>
    <n v="207.2"/>
    <n v="30"/>
    <x v="4"/>
  </r>
  <r>
    <d v="2024-05-29T00:00:00"/>
    <x v="1494"/>
    <n v="5"/>
    <n v="4"/>
    <n v="4"/>
    <n v="3"/>
    <n v="1"/>
    <n v="40"/>
    <x v="0"/>
    <x v="1"/>
    <x v="2"/>
    <x v="3"/>
    <x v="0"/>
    <x v="2"/>
    <x v="0"/>
    <x v="4"/>
    <x v="0"/>
    <x v="316"/>
    <x v="144"/>
    <d v="2024-06-16T00:00:00"/>
    <x v="0"/>
    <x v="3"/>
    <s v="Self-Referral"/>
    <s v="Yes"/>
    <x v="1"/>
    <x v="0"/>
    <m/>
    <m/>
    <x v="0"/>
    <n v="447.3"/>
    <n v="0"/>
    <x v="4"/>
  </r>
  <r>
    <d v="2024-05-29T00:00:00"/>
    <x v="1495"/>
    <n v="4"/>
    <n v="3"/>
    <n v="4"/>
    <n v="2"/>
    <n v="2"/>
    <n v="30"/>
    <x v="7"/>
    <x v="1"/>
    <x v="3"/>
    <x v="1"/>
    <x v="1"/>
    <x v="33"/>
    <x v="0"/>
    <x v="1"/>
    <x v="0"/>
    <x v="542"/>
    <x v="155"/>
    <d v="2024-06-08T00:00:00"/>
    <x v="0"/>
    <x v="4"/>
    <s v="Emergency"/>
    <s v="No"/>
    <x v="0"/>
    <x v="0"/>
    <m/>
    <m/>
    <x v="0"/>
    <n v="88.2"/>
    <n v="0"/>
    <x v="4"/>
  </r>
  <r>
    <d v="2024-05-29T00:00:00"/>
    <x v="1496"/>
    <n v="5"/>
    <n v="2"/>
    <n v="1"/>
    <n v="4"/>
    <n v="3"/>
    <n v="32"/>
    <x v="7"/>
    <x v="0"/>
    <x v="0"/>
    <x v="3"/>
    <x v="2"/>
    <x v="41"/>
    <x v="1"/>
    <x v="2"/>
    <x v="2"/>
    <x v="506"/>
    <x v="70"/>
    <m/>
    <x v="1"/>
    <x v="3"/>
    <s v="Emergency"/>
    <s v="Yes"/>
    <x v="1"/>
    <x v="1"/>
    <m/>
    <m/>
    <x v="1"/>
    <n v="100.8"/>
    <n v="30"/>
    <x v="4"/>
  </r>
  <r>
    <d v="2024-05-29T00:00:00"/>
    <x v="1497"/>
    <n v="5"/>
    <n v="2"/>
    <n v="1"/>
    <n v="4"/>
    <n v="3"/>
    <n v="14"/>
    <x v="2"/>
    <x v="0"/>
    <x v="0"/>
    <x v="3"/>
    <x v="2"/>
    <x v="24"/>
    <x v="1"/>
    <x v="2"/>
    <x v="0"/>
    <x v="57"/>
    <x v="145"/>
    <d v="2024-06-24T00:00:00"/>
    <x v="0"/>
    <x v="4"/>
    <s v="Self-Referral"/>
    <s v="No"/>
    <x v="0"/>
    <x v="1"/>
    <m/>
    <m/>
    <x v="0"/>
    <n v="117.6"/>
    <n v="0"/>
    <x v="4"/>
  </r>
  <r>
    <d v="2024-05-30T00:00:00"/>
    <x v="1498"/>
    <n v="4"/>
    <n v="1"/>
    <n v="4"/>
    <n v="1"/>
    <n v="1"/>
    <n v="40"/>
    <x v="0"/>
    <x v="1"/>
    <x v="1"/>
    <x v="1"/>
    <x v="0"/>
    <x v="54"/>
    <x v="0"/>
    <x v="1"/>
    <x v="0"/>
    <x v="649"/>
    <x v="109"/>
    <d v="2024-06-21T00:00:00"/>
    <x v="0"/>
    <x v="3"/>
    <s v="Physician Referral"/>
    <s v="Yes"/>
    <x v="1"/>
    <x v="1"/>
    <m/>
    <m/>
    <x v="0"/>
    <n v="427.7"/>
    <n v="0"/>
    <x v="4"/>
  </r>
  <r>
    <d v="2024-05-30T00:00:00"/>
    <x v="1499"/>
    <n v="5"/>
    <n v="1"/>
    <n v="4"/>
    <n v="5"/>
    <n v="1"/>
    <n v="17"/>
    <x v="3"/>
    <x v="1"/>
    <x v="1"/>
    <x v="3"/>
    <x v="0"/>
    <x v="18"/>
    <x v="0"/>
    <x v="3"/>
    <x v="0"/>
    <x v="554"/>
    <x v="49"/>
    <d v="2024-06-27T00:00:00"/>
    <x v="0"/>
    <x v="4"/>
    <s v="Physician Referral"/>
    <s v="No"/>
    <x v="0"/>
    <x v="1"/>
    <m/>
    <m/>
    <x v="0"/>
    <n v="327.60000000000002"/>
    <n v="0"/>
    <x v="4"/>
  </r>
  <r>
    <d v="2024-05-30T00:00:00"/>
    <x v="1500"/>
    <n v="5"/>
    <n v="2"/>
    <n v="1"/>
    <n v="4"/>
    <n v="2"/>
    <n v="23"/>
    <x v="6"/>
    <x v="0"/>
    <x v="0"/>
    <x v="3"/>
    <x v="1"/>
    <x v="27"/>
    <x v="0"/>
    <x v="4"/>
    <x v="0"/>
    <x v="507"/>
    <x v="164"/>
    <d v="2024-06-27T00:00:00"/>
    <x v="0"/>
    <x v="3"/>
    <s v="Self-Referral"/>
    <s v="Yes"/>
    <x v="1"/>
    <x v="0"/>
    <m/>
    <m/>
    <x v="0"/>
    <n v="590.1"/>
    <n v="0"/>
    <x v="4"/>
  </r>
  <r>
    <d v="2024-05-30T00:00:00"/>
    <x v="1501"/>
    <n v="4"/>
    <n v="3"/>
    <n v="4"/>
    <n v="5"/>
    <n v="3"/>
    <n v="32"/>
    <x v="7"/>
    <x v="1"/>
    <x v="3"/>
    <x v="1"/>
    <x v="2"/>
    <x v="52"/>
    <x v="1"/>
    <x v="2"/>
    <x v="0"/>
    <x v="547"/>
    <x v="163"/>
    <d v="2024-06-27T00:00:00"/>
    <x v="0"/>
    <x v="4"/>
    <s v="Physician Referral"/>
    <s v="Yes"/>
    <x v="1"/>
    <x v="0"/>
    <m/>
    <m/>
    <x v="0"/>
    <n v="201.6"/>
    <n v="0"/>
    <x v="4"/>
  </r>
  <r>
    <d v="2024-05-30T00:00:00"/>
    <x v="1502"/>
    <n v="5"/>
    <n v="5"/>
    <n v="1"/>
    <n v="1"/>
    <n v="1"/>
    <n v="20"/>
    <x v="3"/>
    <x v="0"/>
    <x v="4"/>
    <x v="3"/>
    <x v="0"/>
    <x v="34"/>
    <x v="0"/>
    <x v="1"/>
    <x v="0"/>
    <x v="780"/>
    <x v="52"/>
    <d v="2024-06-16T00:00:00"/>
    <x v="0"/>
    <x v="3"/>
    <s v="Self-Referral"/>
    <s v="Yes"/>
    <x v="1"/>
    <x v="0"/>
    <m/>
    <m/>
    <x v="0"/>
    <n v="448.7"/>
    <n v="0"/>
    <x v="4"/>
  </r>
  <r>
    <d v="2024-05-30T00:00:00"/>
    <x v="1503"/>
    <n v="5"/>
    <n v="2"/>
    <n v="2"/>
    <n v="4"/>
    <n v="2"/>
    <n v="40"/>
    <x v="0"/>
    <x v="2"/>
    <x v="0"/>
    <x v="3"/>
    <x v="1"/>
    <x v="34"/>
    <x v="0"/>
    <x v="0"/>
    <x v="2"/>
    <x v="759"/>
    <x v="27"/>
    <m/>
    <x v="1"/>
    <x v="4"/>
    <s v="Self-Referral"/>
    <s v="Yes"/>
    <x v="1"/>
    <x v="0"/>
    <m/>
    <m/>
    <x v="2"/>
    <n v="395.5"/>
    <n v="50"/>
    <x v="4"/>
  </r>
  <r>
    <d v="2024-05-30T00:00:00"/>
    <x v="653"/>
    <n v="4"/>
    <n v="2"/>
    <n v="5"/>
    <n v="4"/>
    <n v="3"/>
    <n v="30"/>
    <x v="7"/>
    <x v="3"/>
    <x v="0"/>
    <x v="1"/>
    <x v="2"/>
    <x v="14"/>
    <x v="0"/>
    <x v="2"/>
    <x v="0"/>
    <x v="350"/>
    <x v="99"/>
    <m/>
    <x v="1"/>
    <x v="3"/>
    <s v="Physician Referral"/>
    <s v="No"/>
    <x v="0"/>
    <x v="0"/>
    <m/>
    <m/>
    <x v="2"/>
    <n v="758.8"/>
    <n v="50"/>
    <x v="4"/>
  </r>
  <r>
    <d v="2024-05-30T00:00:00"/>
    <x v="1504"/>
    <n v="5"/>
    <n v="1"/>
    <n v="5"/>
    <n v="3"/>
    <n v="1"/>
    <n v="28"/>
    <x v="5"/>
    <x v="3"/>
    <x v="1"/>
    <x v="3"/>
    <x v="0"/>
    <x v="14"/>
    <x v="1"/>
    <x v="0"/>
    <x v="0"/>
    <x v="714"/>
    <x v="109"/>
    <m/>
    <x v="1"/>
    <x v="4"/>
    <s v="Physician Referral"/>
    <s v="Yes"/>
    <x v="1"/>
    <x v="0"/>
    <m/>
    <m/>
    <x v="3"/>
    <n v="231"/>
    <n v="10"/>
    <x v="4"/>
  </r>
  <r>
    <d v="2024-05-30T00:00:00"/>
    <x v="1505"/>
    <n v="5"/>
    <n v="3"/>
    <n v="1"/>
    <n v="4"/>
    <n v="2"/>
    <n v="18"/>
    <x v="3"/>
    <x v="0"/>
    <x v="3"/>
    <x v="3"/>
    <x v="1"/>
    <x v="44"/>
    <x v="1"/>
    <x v="1"/>
    <x v="0"/>
    <x v="281"/>
    <x v="177"/>
    <d v="2024-06-06T00:00:00"/>
    <x v="0"/>
    <x v="3"/>
    <s v="Emergency"/>
    <s v="No"/>
    <x v="0"/>
    <x v="0"/>
    <m/>
    <m/>
    <x v="0"/>
    <n v="569.1"/>
    <n v="0"/>
    <x v="4"/>
  </r>
  <r>
    <d v="2024-05-30T00:00:00"/>
    <x v="1506"/>
    <n v="4"/>
    <n v="2"/>
    <n v="4"/>
    <n v="4"/>
    <n v="2"/>
    <n v="20"/>
    <x v="3"/>
    <x v="1"/>
    <x v="0"/>
    <x v="1"/>
    <x v="1"/>
    <x v="4"/>
    <x v="0"/>
    <x v="3"/>
    <x v="2"/>
    <x v="781"/>
    <x v="107"/>
    <m/>
    <x v="1"/>
    <x v="4"/>
    <s v="Physician Referral"/>
    <s v="Yes"/>
    <x v="1"/>
    <x v="0"/>
    <m/>
    <m/>
    <x v="2"/>
    <n v="525.70000000000005"/>
    <n v="50"/>
    <x v="4"/>
  </r>
  <r>
    <d v="2024-05-31T00:00:00"/>
    <x v="1507"/>
    <n v="5"/>
    <n v="5"/>
    <n v="5"/>
    <n v="4"/>
    <n v="1"/>
    <n v="25"/>
    <x v="5"/>
    <x v="3"/>
    <x v="4"/>
    <x v="3"/>
    <x v="0"/>
    <x v="27"/>
    <x v="1"/>
    <x v="0"/>
    <x v="0"/>
    <x v="274"/>
    <x v="99"/>
    <d v="2024-06-11T00:00:00"/>
    <x v="0"/>
    <x v="3"/>
    <s v="Physician Referral"/>
    <s v="Yes"/>
    <x v="1"/>
    <x v="0"/>
    <m/>
    <m/>
    <x v="0"/>
    <n v="625.1"/>
    <n v="0"/>
    <x v="4"/>
  </r>
  <r>
    <d v="2024-05-31T00:00:00"/>
    <x v="1508"/>
    <n v="5"/>
    <n v="5"/>
    <n v="3"/>
    <n v="5"/>
    <n v="1"/>
    <n v="17"/>
    <x v="3"/>
    <x v="4"/>
    <x v="4"/>
    <x v="3"/>
    <x v="0"/>
    <x v="57"/>
    <x v="0"/>
    <x v="3"/>
    <x v="0"/>
    <x v="782"/>
    <x v="97"/>
    <d v="2024-06-23T00:00:00"/>
    <x v="0"/>
    <x v="4"/>
    <s v="Physician Referral"/>
    <s v="Yes"/>
    <x v="1"/>
    <x v="0"/>
    <m/>
    <m/>
    <x v="0"/>
    <n v="165.2"/>
    <n v="0"/>
    <x v="4"/>
  </r>
  <r>
    <d v="2024-05-31T00:00:00"/>
    <x v="1509"/>
    <n v="4"/>
    <n v="4"/>
    <n v="4"/>
    <n v="3"/>
    <n v="3"/>
    <n v="3"/>
    <x v="8"/>
    <x v="1"/>
    <x v="2"/>
    <x v="1"/>
    <x v="2"/>
    <x v="45"/>
    <x v="1"/>
    <x v="1"/>
    <x v="2"/>
    <x v="783"/>
    <x v="120"/>
    <m/>
    <x v="1"/>
    <x v="3"/>
    <s v="Physician Referral"/>
    <s v="Yes"/>
    <x v="1"/>
    <x v="0"/>
    <m/>
    <m/>
    <x v="2"/>
    <n v="456.4"/>
    <n v="50"/>
    <x v="4"/>
  </r>
  <r>
    <d v="2024-05-31T00:00:00"/>
    <x v="1510"/>
    <n v="5"/>
    <n v="5"/>
    <n v="1"/>
    <n v="1"/>
    <n v="3"/>
    <n v="30"/>
    <x v="7"/>
    <x v="0"/>
    <x v="4"/>
    <x v="3"/>
    <x v="2"/>
    <x v="11"/>
    <x v="0"/>
    <x v="1"/>
    <x v="0"/>
    <x v="784"/>
    <x v="86"/>
    <d v="2024-06-17T00:00:00"/>
    <x v="0"/>
    <x v="4"/>
    <s v="Self-Referral"/>
    <s v="No"/>
    <x v="0"/>
    <x v="1"/>
    <m/>
    <m/>
    <x v="0"/>
    <n v="655.9"/>
    <n v="0"/>
    <x v="4"/>
  </r>
  <r>
    <d v="2024-05-31T00:00:00"/>
    <x v="1511"/>
    <n v="5"/>
    <n v="2"/>
    <n v="3"/>
    <n v="4"/>
    <n v="1"/>
    <n v="35"/>
    <x v="9"/>
    <x v="4"/>
    <x v="0"/>
    <x v="3"/>
    <x v="0"/>
    <x v="32"/>
    <x v="0"/>
    <x v="4"/>
    <x v="1"/>
    <x v="103"/>
    <x v="4"/>
    <m/>
    <x v="1"/>
    <x v="3"/>
    <s v="Physician Referral"/>
    <s v="No"/>
    <x v="0"/>
    <x v="1"/>
    <m/>
    <m/>
    <x v="1"/>
    <n v="767.2"/>
    <n v="30"/>
    <x v="4"/>
  </r>
  <r>
    <d v="2024-05-31T00:00:00"/>
    <x v="1512"/>
    <n v="4"/>
    <n v="2"/>
    <n v="1"/>
    <n v="4"/>
    <n v="2"/>
    <n v="20"/>
    <x v="3"/>
    <x v="0"/>
    <x v="0"/>
    <x v="1"/>
    <x v="1"/>
    <x v="51"/>
    <x v="0"/>
    <x v="1"/>
    <x v="0"/>
    <x v="736"/>
    <x v="104"/>
    <d v="2024-06-20T00:00:00"/>
    <x v="0"/>
    <x v="4"/>
    <s v="Self-Referral"/>
    <s v="Yes"/>
    <x v="1"/>
    <x v="1"/>
    <m/>
    <m/>
    <x v="0"/>
    <n v="662.2"/>
    <n v="0"/>
    <x v="4"/>
  </r>
  <r>
    <d v="2024-05-31T00:00:00"/>
    <x v="1513"/>
    <n v="5"/>
    <n v="5"/>
    <n v="4"/>
    <n v="4"/>
    <n v="1"/>
    <n v="8"/>
    <x v="4"/>
    <x v="1"/>
    <x v="4"/>
    <x v="3"/>
    <x v="0"/>
    <x v="15"/>
    <x v="0"/>
    <x v="3"/>
    <x v="0"/>
    <x v="658"/>
    <x v="25"/>
    <m/>
    <x v="1"/>
    <x v="3"/>
    <s v="Self-Referral"/>
    <s v="No"/>
    <x v="0"/>
    <x v="1"/>
    <m/>
    <m/>
    <x v="3"/>
    <n v="403.9"/>
    <n v="10"/>
    <x v="4"/>
  </r>
  <r>
    <d v="2024-05-31T00:00:00"/>
    <x v="1514"/>
    <n v="5"/>
    <n v="1"/>
    <n v="2"/>
    <n v="5"/>
    <n v="3"/>
    <n v="9"/>
    <x v="1"/>
    <x v="2"/>
    <x v="1"/>
    <x v="3"/>
    <x v="2"/>
    <x v="21"/>
    <x v="1"/>
    <x v="2"/>
    <x v="2"/>
    <x v="508"/>
    <x v="165"/>
    <m/>
    <x v="1"/>
    <x v="4"/>
    <s v="Emergency"/>
    <s v="No"/>
    <x v="0"/>
    <x v="0"/>
    <m/>
    <m/>
    <x v="3"/>
    <n v="701.4"/>
    <n v="10"/>
    <x v="4"/>
  </r>
  <r>
    <d v="2024-05-31T00:00:00"/>
    <x v="1515"/>
    <n v="4"/>
    <n v="3"/>
    <n v="2"/>
    <n v="3"/>
    <n v="3"/>
    <n v="39"/>
    <x v="0"/>
    <x v="2"/>
    <x v="3"/>
    <x v="1"/>
    <x v="2"/>
    <x v="48"/>
    <x v="1"/>
    <x v="0"/>
    <x v="2"/>
    <x v="667"/>
    <x v="93"/>
    <m/>
    <x v="1"/>
    <x v="3"/>
    <s v="Self-Referral"/>
    <s v="Yes"/>
    <x v="1"/>
    <x v="0"/>
    <m/>
    <m/>
    <x v="3"/>
    <n v="462.7"/>
    <n v="10"/>
    <x v="4"/>
  </r>
  <r>
    <d v="2024-05-31T00:00:00"/>
    <x v="1516"/>
    <n v="5"/>
    <n v="2"/>
    <n v="2"/>
    <n v="4"/>
    <n v="1"/>
    <n v="8"/>
    <x v="4"/>
    <x v="2"/>
    <x v="0"/>
    <x v="3"/>
    <x v="0"/>
    <x v="5"/>
    <x v="1"/>
    <x v="0"/>
    <x v="0"/>
    <x v="121"/>
    <x v="142"/>
    <m/>
    <x v="1"/>
    <x v="4"/>
    <s v="Physician Referral"/>
    <s v="Yes"/>
    <x v="1"/>
    <x v="0"/>
    <m/>
    <m/>
    <x v="2"/>
    <n v="515.20000000000005"/>
    <n v="50"/>
    <x v="4"/>
  </r>
  <r>
    <d v="2024-06-01T00:00:00"/>
    <x v="1517"/>
    <n v="5"/>
    <n v="5"/>
    <n v="4"/>
    <n v="1"/>
    <n v="3"/>
    <n v="28"/>
    <x v="5"/>
    <x v="1"/>
    <x v="4"/>
    <x v="3"/>
    <x v="2"/>
    <x v="10"/>
    <x v="1"/>
    <x v="4"/>
    <x v="0"/>
    <x v="785"/>
    <x v="157"/>
    <d v="2024-06-16T00:00:00"/>
    <x v="0"/>
    <x v="3"/>
    <s v="Emergency"/>
    <s v="No"/>
    <x v="0"/>
    <x v="1"/>
    <m/>
    <m/>
    <x v="0"/>
    <n v="305.2"/>
    <n v="0"/>
    <x v="5"/>
  </r>
  <r>
    <d v="2024-06-01T00:00:00"/>
    <x v="1518"/>
    <n v="4"/>
    <n v="5"/>
    <n v="4"/>
    <n v="1"/>
    <n v="2"/>
    <n v="30"/>
    <x v="7"/>
    <x v="1"/>
    <x v="4"/>
    <x v="1"/>
    <x v="1"/>
    <x v="33"/>
    <x v="0"/>
    <x v="2"/>
    <x v="0"/>
    <x v="107"/>
    <x v="31"/>
    <m/>
    <x v="1"/>
    <x v="4"/>
    <s v="Emergency"/>
    <s v="No"/>
    <x v="0"/>
    <x v="1"/>
    <m/>
    <m/>
    <x v="1"/>
    <n v="522.20000000000005"/>
    <n v="30"/>
    <x v="5"/>
  </r>
  <r>
    <d v="2024-06-01T00:00:00"/>
    <x v="1519"/>
    <n v="5"/>
    <n v="2"/>
    <n v="3"/>
    <n v="4"/>
    <n v="3"/>
    <n v="32"/>
    <x v="7"/>
    <x v="4"/>
    <x v="0"/>
    <x v="3"/>
    <x v="2"/>
    <x v="44"/>
    <x v="0"/>
    <x v="3"/>
    <x v="0"/>
    <x v="632"/>
    <x v="112"/>
    <d v="2024-06-17T00:00:00"/>
    <x v="0"/>
    <x v="3"/>
    <s v="Emergency"/>
    <s v="Yes"/>
    <x v="1"/>
    <x v="0"/>
    <m/>
    <m/>
    <x v="0"/>
    <n v="75.599999999999994"/>
    <n v="0"/>
    <x v="5"/>
  </r>
  <r>
    <d v="2024-06-01T00:00:00"/>
    <x v="1520"/>
    <n v="5"/>
    <n v="4"/>
    <n v="4"/>
    <n v="3"/>
    <n v="2"/>
    <n v="7"/>
    <x v="4"/>
    <x v="1"/>
    <x v="2"/>
    <x v="3"/>
    <x v="1"/>
    <x v="61"/>
    <x v="1"/>
    <x v="3"/>
    <x v="2"/>
    <x v="628"/>
    <x v="57"/>
    <m/>
    <x v="1"/>
    <x v="4"/>
    <s v="Self-Referral"/>
    <s v="Yes"/>
    <x v="1"/>
    <x v="0"/>
    <m/>
    <m/>
    <x v="3"/>
    <n v="246.4"/>
    <n v="10"/>
    <x v="5"/>
  </r>
  <r>
    <d v="2024-06-01T00:00:00"/>
    <x v="1521"/>
    <n v="4"/>
    <n v="3"/>
    <n v="4"/>
    <n v="5"/>
    <n v="3"/>
    <n v="17"/>
    <x v="3"/>
    <x v="1"/>
    <x v="3"/>
    <x v="1"/>
    <x v="2"/>
    <x v="4"/>
    <x v="1"/>
    <x v="4"/>
    <x v="1"/>
    <x v="786"/>
    <x v="56"/>
    <m/>
    <x v="1"/>
    <x v="3"/>
    <s v="Self-Referral"/>
    <s v="Yes"/>
    <x v="1"/>
    <x v="0"/>
    <m/>
    <m/>
    <x v="1"/>
    <n v="254.1"/>
    <n v="30"/>
    <x v="5"/>
  </r>
  <r>
    <d v="2024-06-01T00:00:00"/>
    <x v="1522"/>
    <n v="5"/>
    <n v="2"/>
    <n v="3"/>
    <n v="4"/>
    <n v="2"/>
    <n v="37"/>
    <x v="0"/>
    <x v="4"/>
    <x v="0"/>
    <x v="3"/>
    <x v="1"/>
    <x v="24"/>
    <x v="1"/>
    <x v="1"/>
    <x v="1"/>
    <x v="27"/>
    <x v="91"/>
    <m/>
    <x v="1"/>
    <x v="4"/>
    <s v="Self-Referral"/>
    <s v="Yes"/>
    <x v="1"/>
    <x v="0"/>
    <m/>
    <m/>
    <x v="2"/>
    <n v="241.5"/>
    <n v="50"/>
    <x v="5"/>
  </r>
  <r>
    <d v="2024-06-01T00:00:00"/>
    <x v="1523"/>
    <n v="5"/>
    <n v="5"/>
    <n v="3"/>
    <n v="1"/>
    <n v="1"/>
    <n v="32"/>
    <x v="7"/>
    <x v="4"/>
    <x v="4"/>
    <x v="3"/>
    <x v="0"/>
    <x v="44"/>
    <x v="1"/>
    <x v="2"/>
    <x v="0"/>
    <x v="85"/>
    <x v="55"/>
    <d v="2024-06-11T00:00:00"/>
    <x v="0"/>
    <x v="3"/>
    <s v="Emergency"/>
    <s v="Yes"/>
    <x v="1"/>
    <x v="0"/>
    <m/>
    <m/>
    <x v="0"/>
    <n v="123.2"/>
    <n v="0"/>
    <x v="5"/>
  </r>
  <r>
    <d v="2024-06-01T00:00:00"/>
    <x v="1524"/>
    <n v="4"/>
    <n v="4"/>
    <n v="1"/>
    <n v="3"/>
    <n v="2"/>
    <n v="20"/>
    <x v="3"/>
    <x v="0"/>
    <x v="2"/>
    <x v="1"/>
    <x v="1"/>
    <x v="58"/>
    <x v="1"/>
    <x v="0"/>
    <x v="2"/>
    <x v="787"/>
    <x v="59"/>
    <m/>
    <x v="1"/>
    <x v="4"/>
    <s v="Self-Referral"/>
    <s v="Yes"/>
    <x v="1"/>
    <x v="1"/>
    <m/>
    <m/>
    <x v="2"/>
    <n v="462"/>
    <n v="50"/>
    <x v="5"/>
  </r>
  <r>
    <d v="2024-06-01T00:00:00"/>
    <x v="1525"/>
    <n v="5"/>
    <n v="2"/>
    <n v="5"/>
    <n v="4"/>
    <n v="1"/>
    <n v="28"/>
    <x v="5"/>
    <x v="3"/>
    <x v="0"/>
    <x v="3"/>
    <x v="0"/>
    <x v="15"/>
    <x v="0"/>
    <x v="2"/>
    <x v="0"/>
    <x v="750"/>
    <x v="74"/>
    <m/>
    <x v="1"/>
    <x v="3"/>
    <s v="Self-Referral"/>
    <s v="Yes"/>
    <x v="1"/>
    <x v="0"/>
    <m/>
    <m/>
    <x v="2"/>
    <n v="665.7"/>
    <n v="50"/>
    <x v="5"/>
  </r>
  <r>
    <d v="2024-06-01T00:00:00"/>
    <x v="1526"/>
    <n v="5"/>
    <n v="3"/>
    <n v="5"/>
    <n v="1"/>
    <n v="3"/>
    <n v="2"/>
    <x v="8"/>
    <x v="3"/>
    <x v="3"/>
    <x v="3"/>
    <x v="2"/>
    <x v="32"/>
    <x v="0"/>
    <x v="4"/>
    <x v="0"/>
    <x v="788"/>
    <x v="25"/>
    <d v="2024-06-09T00:00:00"/>
    <x v="0"/>
    <x v="4"/>
    <s v="Emergency"/>
    <s v="Yes"/>
    <x v="1"/>
    <x v="0"/>
    <m/>
    <m/>
    <x v="0"/>
    <n v="320.60000000000002"/>
    <n v="0"/>
    <x v="5"/>
  </r>
  <r>
    <d v="2024-06-02T00:00:00"/>
    <x v="1527"/>
    <n v="4"/>
    <n v="4"/>
    <n v="1"/>
    <n v="3"/>
    <n v="2"/>
    <n v="24"/>
    <x v="6"/>
    <x v="0"/>
    <x v="2"/>
    <x v="1"/>
    <x v="1"/>
    <x v="40"/>
    <x v="0"/>
    <x v="1"/>
    <x v="1"/>
    <x v="779"/>
    <x v="89"/>
    <m/>
    <x v="1"/>
    <x v="3"/>
    <s v="Emergency"/>
    <s v="Yes"/>
    <x v="1"/>
    <x v="0"/>
    <m/>
    <m/>
    <x v="2"/>
    <n v="669.2"/>
    <n v="50"/>
    <x v="5"/>
  </r>
  <r>
    <d v="2024-06-02T00:00:00"/>
    <x v="1528"/>
    <n v="5"/>
    <n v="5"/>
    <n v="2"/>
    <n v="1"/>
    <n v="2"/>
    <n v="40"/>
    <x v="0"/>
    <x v="2"/>
    <x v="4"/>
    <x v="3"/>
    <x v="1"/>
    <x v="25"/>
    <x v="1"/>
    <x v="2"/>
    <x v="0"/>
    <x v="103"/>
    <x v="9"/>
    <d v="2024-06-14T00:00:00"/>
    <x v="0"/>
    <x v="4"/>
    <s v="Physician Referral"/>
    <s v="Yes"/>
    <x v="1"/>
    <x v="0"/>
    <m/>
    <m/>
    <x v="0"/>
    <n v="739.2"/>
    <n v="0"/>
    <x v="5"/>
  </r>
  <r>
    <d v="2024-06-02T00:00:00"/>
    <x v="1529"/>
    <n v="5"/>
    <n v="1"/>
    <n v="4"/>
    <n v="4"/>
    <n v="3"/>
    <n v="26"/>
    <x v="5"/>
    <x v="1"/>
    <x v="1"/>
    <x v="3"/>
    <x v="2"/>
    <x v="23"/>
    <x v="1"/>
    <x v="1"/>
    <x v="2"/>
    <x v="624"/>
    <x v="139"/>
    <m/>
    <x v="1"/>
    <x v="3"/>
    <s v="Emergency"/>
    <s v="No"/>
    <x v="0"/>
    <x v="0"/>
    <m/>
    <m/>
    <x v="2"/>
    <n v="731.5"/>
    <n v="50"/>
    <x v="5"/>
  </r>
  <r>
    <d v="2024-06-02T00:00:00"/>
    <x v="1530"/>
    <n v="4"/>
    <n v="3"/>
    <n v="3"/>
    <n v="1"/>
    <n v="3"/>
    <n v="15"/>
    <x v="2"/>
    <x v="4"/>
    <x v="3"/>
    <x v="1"/>
    <x v="2"/>
    <x v="33"/>
    <x v="1"/>
    <x v="2"/>
    <x v="0"/>
    <x v="59"/>
    <x v="140"/>
    <m/>
    <x v="1"/>
    <x v="4"/>
    <s v="Emergency"/>
    <s v="No"/>
    <x v="0"/>
    <x v="1"/>
    <m/>
    <m/>
    <x v="2"/>
    <n v="288.39999999999998"/>
    <n v="50"/>
    <x v="5"/>
  </r>
  <r>
    <d v="2024-06-02T00:00:00"/>
    <x v="1531"/>
    <n v="5"/>
    <n v="4"/>
    <n v="3"/>
    <n v="3"/>
    <n v="2"/>
    <n v="30"/>
    <x v="7"/>
    <x v="4"/>
    <x v="2"/>
    <x v="3"/>
    <x v="1"/>
    <x v="15"/>
    <x v="1"/>
    <x v="0"/>
    <x v="2"/>
    <x v="789"/>
    <x v="142"/>
    <m/>
    <x v="1"/>
    <x v="3"/>
    <s v="Emergency"/>
    <s v="No"/>
    <x v="0"/>
    <x v="0"/>
    <m/>
    <m/>
    <x v="1"/>
    <n v="561.4"/>
    <n v="30"/>
    <x v="5"/>
  </r>
  <r>
    <d v="2024-06-02T00:00:00"/>
    <x v="1532"/>
    <n v="5"/>
    <n v="2"/>
    <n v="2"/>
    <n v="4"/>
    <n v="1"/>
    <n v="9"/>
    <x v="1"/>
    <x v="2"/>
    <x v="0"/>
    <x v="3"/>
    <x v="0"/>
    <x v="22"/>
    <x v="0"/>
    <x v="3"/>
    <x v="0"/>
    <x v="790"/>
    <x v="75"/>
    <d v="2024-06-11T00:00:00"/>
    <x v="0"/>
    <x v="4"/>
    <s v="Physician Referral"/>
    <s v="Yes"/>
    <x v="1"/>
    <x v="0"/>
    <m/>
    <m/>
    <x v="0"/>
    <n v="672.7"/>
    <n v="0"/>
    <x v="5"/>
  </r>
  <r>
    <d v="2024-06-02T00:00:00"/>
    <x v="1533"/>
    <n v="4"/>
    <n v="2"/>
    <n v="3"/>
    <n v="4"/>
    <n v="3"/>
    <n v="18"/>
    <x v="3"/>
    <x v="4"/>
    <x v="0"/>
    <x v="1"/>
    <x v="2"/>
    <x v="4"/>
    <x v="0"/>
    <x v="2"/>
    <x v="2"/>
    <x v="77"/>
    <x v="104"/>
    <m/>
    <x v="1"/>
    <x v="3"/>
    <s v="Physician Referral"/>
    <s v="No"/>
    <x v="0"/>
    <x v="0"/>
    <m/>
    <m/>
    <x v="3"/>
    <n v="487.9"/>
    <n v="10"/>
    <x v="5"/>
  </r>
  <r>
    <d v="2024-06-02T00:00:00"/>
    <x v="1534"/>
    <n v="5"/>
    <n v="4"/>
    <n v="2"/>
    <n v="3"/>
    <n v="2"/>
    <n v="14"/>
    <x v="2"/>
    <x v="2"/>
    <x v="2"/>
    <x v="3"/>
    <x v="1"/>
    <x v="24"/>
    <x v="1"/>
    <x v="3"/>
    <x v="0"/>
    <x v="430"/>
    <x v="6"/>
    <m/>
    <x v="1"/>
    <x v="4"/>
    <s v="Physician Referral"/>
    <s v="Yes"/>
    <x v="1"/>
    <x v="1"/>
    <m/>
    <m/>
    <x v="1"/>
    <n v="179.9"/>
    <n v="30"/>
    <x v="5"/>
  </r>
  <r>
    <d v="2024-06-02T00:00:00"/>
    <x v="1535"/>
    <n v="5"/>
    <n v="2"/>
    <n v="1"/>
    <n v="4"/>
    <n v="3"/>
    <n v="7"/>
    <x v="4"/>
    <x v="0"/>
    <x v="0"/>
    <x v="3"/>
    <x v="2"/>
    <x v="19"/>
    <x v="0"/>
    <x v="3"/>
    <x v="1"/>
    <x v="338"/>
    <x v="80"/>
    <m/>
    <x v="1"/>
    <x v="3"/>
    <s v="Emergency"/>
    <s v="Yes"/>
    <x v="1"/>
    <x v="0"/>
    <m/>
    <m/>
    <x v="1"/>
    <n v="470.4"/>
    <n v="30"/>
    <x v="5"/>
  </r>
  <r>
    <d v="2024-06-02T00:00:00"/>
    <x v="1536"/>
    <n v="4"/>
    <n v="4"/>
    <n v="2"/>
    <n v="3"/>
    <n v="3"/>
    <n v="31"/>
    <x v="7"/>
    <x v="2"/>
    <x v="2"/>
    <x v="1"/>
    <x v="2"/>
    <x v="14"/>
    <x v="0"/>
    <x v="3"/>
    <x v="0"/>
    <x v="641"/>
    <x v="77"/>
    <d v="2024-06-21T00:00:00"/>
    <x v="0"/>
    <x v="4"/>
    <s v="Physician Referral"/>
    <s v="Yes"/>
    <x v="1"/>
    <x v="0"/>
    <m/>
    <m/>
    <x v="0"/>
    <n v="609.70000000000005"/>
    <n v="0"/>
    <x v="5"/>
  </r>
  <r>
    <d v="2024-06-03T00:00:00"/>
    <x v="1537"/>
    <n v="5"/>
    <n v="3"/>
    <n v="5"/>
    <n v="2"/>
    <n v="1"/>
    <n v="4"/>
    <x v="8"/>
    <x v="3"/>
    <x v="3"/>
    <x v="3"/>
    <x v="0"/>
    <x v="53"/>
    <x v="1"/>
    <x v="4"/>
    <x v="0"/>
    <x v="294"/>
    <x v="96"/>
    <d v="2024-06-21T00:00:00"/>
    <x v="0"/>
    <x v="3"/>
    <s v="Emergency"/>
    <s v="No"/>
    <x v="0"/>
    <x v="0"/>
    <m/>
    <m/>
    <x v="0"/>
    <n v="457.8"/>
    <n v="0"/>
    <x v="5"/>
  </r>
  <r>
    <d v="2024-06-03T00:00:00"/>
    <x v="1538"/>
    <n v="5"/>
    <n v="2"/>
    <n v="2"/>
    <n v="4"/>
    <n v="1"/>
    <n v="14"/>
    <x v="2"/>
    <x v="2"/>
    <x v="0"/>
    <x v="3"/>
    <x v="0"/>
    <x v="41"/>
    <x v="1"/>
    <x v="0"/>
    <x v="0"/>
    <x v="324"/>
    <x v="103"/>
    <d v="2024-06-27T00:00:00"/>
    <x v="0"/>
    <x v="4"/>
    <s v="Self-Referral"/>
    <s v="Yes"/>
    <x v="1"/>
    <x v="0"/>
    <m/>
    <m/>
    <x v="0"/>
    <n v="473.2"/>
    <n v="0"/>
    <x v="5"/>
  </r>
  <r>
    <d v="2024-06-03T00:00:00"/>
    <x v="1539"/>
    <n v="4"/>
    <n v="3"/>
    <n v="1"/>
    <n v="2"/>
    <n v="1"/>
    <n v="35"/>
    <x v="9"/>
    <x v="0"/>
    <x v="3"/>
    <x v="1"/>
    <x v="0"/>
    <x v="57"/>
    <x v="1"/>
    <x v="3"/>
    <x v="0"/>
    <x v="454"/>
    <x v="87"/>
    <d v="2024-06-15T00:00:00"/>
    <x v="0"/>
    <x v="3"/>
    <s v="Physician Referral"/>
    <s v="Yes"/>
    <x v="1"/>
    <x v="1"/>
    <m/>
    <m/>
    <x v="0"/>
    <n v="593.6"/>
    <n v="0"/>
    <x v="5"/>
  </r>
  <r>
    <d v="2024-06-03T00:00:00"/>
    <x v="1540"/>
    <n v="5"/>
    <n v="5"/>
    <n v="2"/>
    <n v="4"/>
    <n v="2"/>
    <n v="17"/>
    <x v="3"/>
    <x v="2"/>
    <x v="4"/>
    <x v="3"/>
    <x v="1"/>
    <x v="60"/>
    <x v="1"/>
    <x v="0"/>
    <x v="0"/>
    <x v="749"/>
    <x v="89"/>
    <d v="2024-06-19T00:00:00"/>
    <x v="0"/>
    <x v="4"/>
    <s v="Self-Referral"/>
    <s v="No"/>
    <x v="0"/>
    <x v="1"/>
    <m/>
    <m/>
    <x v="0"/>
    <n v="457.1"/>
    <n v="0"/>
    <x v="5"/>
  </r>
  <r>
    <d v="2024-06-03T00:00:00"/>
    <x v="1541"/>
    <n v="5"/>
    <n v="5"/>
    <n v="1"/>
    <n v="4"/>
    <n v="3"/>
    <n v="16"/>
    <x v="2"/>
    <x v="0"/>
    <x v="4"/>
    <x v="3"/>
    <x v="2"/>
    <x v="37"/>
    <x v="1"/>
    <x v="2"/>
    <x v="0"/>
    <x v="430"/>
    <x v="28"/>
    <d v="2024-06-15T00:00:00"/>
    <x v="0"/>
    <x v="3"/>
    <s v="Emergency"/>
    <s v="Yes"/>
    <x v="1"/>
    <x v="0"/>
    <m/>
    <m/>
    <x v="0"/>
    <n v="212.1"/>
    <n v="0"/>
    <x v="5"/>
  </r>
  <r>
    <d v="2024-06-03T00:00:00"/>
    <x v="1542"/>
    <n v="4"/>
    <n v="5"/>
    <n v="5"/>
    <n v="4"/>
    <n v="1"/>
    <n v="2"/>
    <x v="8"/>
    <x v="3"/>
    <x v="4"/>
    <x v="1"/>
    <x v="0"/>
    <x v="5"/>
    <x v="1"/>
    <x v="0"/>
    <x v="2"/>
    <x v="751"/>
    <x v="121"/>
    <m/>
    <x v="1"/>
    <x v="4"/>
    <s v="Self-Referral"/>
    <s v="No"/>
    <x v="0"/>
    <x v="0"/>
    <m/>
    <m/>
    <x v="1"/>
    <n v="263.2"/>
    <n v="30"/>
    <x v="5"/>
  </r>
  <r>
    <d v="2024-06-03T00:00:00"/>
    <x v="1543"/>
    <n v="5"/>
    <n v="5"/>
    <n v="4"/>
    <n v="3"/>
    <n v="2"/>
    <n v="37"/>
    <x v="0"/>
    <x v="1"/>
    <x v="4"/>
    <x v="3"/>
    <x v="1"/>
    <x v="29"/>
    <x v="0"/>
    <x v="1"/>
    <x v="2"/>
    <x v="214"/>
    <x v="175"/>
    <m/>
    <x v="1"/>
    <x v="3"/>
    <s v="Physician Referral"/>
    <s v="No"/>
    <x v="0"/>
    <x v="0"/>
    <m/>
    <m/>
    <x v="3"/>
    <n v="722.4"/>
    <n v="10"/>
    <x v="5"/>
  </r>
  <r>
    <d v="2024-06-03T00:00:00"/>
    <x v="1544"/>
    <n v="5"/>
    <n v="2"/>
    <n v="1"/>
    <n v="4"/>
    <n v="1"/>
    <n v="7"/>
    <x v="4"/>
    <x v="0"/>
    <x v="0"/>
    <x v="3"/>
    <x v="0"/>
    <x v="26"/>
    <x v="0"/>
    <x v="3"/>
    <x v="0"/>
    <x v="266"/>
    <x v="61"/>
    <m/>
    <x v="1"/>
    <x v="4"/>
    <s v="Physician Referral"/>
    <s v="Yes"/>
    <x v="1"/>
    <x v="1"/>
    <m/>
    <m/>
    <x v="1"/>
    <n v="764.4"/>
    <n v="30"/>
    <x v="5"/>
  </r>
  <r>
    <d v="2024-06-03T00:00:00"/>
    <x v="1545"/>
    <n v="4"/>
    <n v="4"/>
    <n v="4"/>
    <n v="3"/>
    <n v="1"/>
    <n v="24"/>
    <x v="6"/>
    <x v="1"/>
    <x v="2"/>
    <x v="1"/>
    <x v="0"/>
    <x v="30"/>
    <x v="1"/>
    <x v="2"/>
    <x v="2"/>
    <x v="62"/>
    <x v="79"/>
    <m/>
    <x v="1"/>
    <x v="3"/>
    <s v="Emergency"/>
    <s v="No"/>
    <x v="0"/>
    <x v="0"/>
    <m/>
    <m/>
    <x v="1"/>
    <n v="597.79999999999995"/>
    <n v="30"/>
    <x v="5"/>
  </r>
  <r>
    <d v="2024-06-03T00:00:00"/>
    <x v="1546"/>
    <n v="5"/>
    <n v="2"/>
    <n v="1"/>
    <n v="4"/>
    <n v="3"/>
    <n v="25"/>
    <x v="5"/>
    <x v="0"/>
    <x v="0"/>
    <x v="3"/>
    <x v="2"/>
    <x v="52"/>
    <x v="0"/>
    <x v="3"/>
    <x v="2"/>
    <x v="176"/>
    <x v="145"/>
    <m/>
    <x v="1"/>
    <x v="4"/>
    <s v="Physician Referral"/>
    <s v="No"/>
    <x v="0"/>
    <x v="1"/>
    <m/>
    <m/>
    <x v="3"/>
    <n v="215.6"/>
    <n v="10"/>
    <x v="5"/>
  </r>
  <r>
    <d v="2024-06-04T00:00:00"/>
    <x v="1547"/>
    <n v="5"/>
    <n v="2"/>
    <n v="2"/>
    <n v="4"/>
    <n v="2"/>
    <n v="18"/>
    <x v="3"/>
    <x v="2"/>
    <x v="0"/>
    <x v="3"/>
    <x v="1"/>
    <x v="8"/>
    <x v="1"/>
    <x v="3"/>
    <x v="0"/>
    <x v="731"/>
    <x v="81"/>
    <d v="2024-06-15T00:00:00"/>
    <x v="0"/>
    <x v="3"/>
    <s v="Self-Referral"/>
    <s v="Yes"/>
    <x v="1"/>
    <x v="1"/>
    <m/>
    <m/>
    <x v="0"/>
    <n v="290.5"/>
    <n v="0"/>
    <x v="5"/>
  </r>
  <r>
    <d v="2024-06-04T00:00:00"/>
    <x v="1548"/>
    <n v="4"/>
    <n v="3"/>
    <n v="4"/>
    <n v="4"/>
    <n v="3"/>
    <n v="9"/>
    <x v="1"/>
    <x v="1"/>
    <x v="3"/>
    <x v="1"/>
    <x v="2"/>
    <x v="39"/>
    <x v="1"/>
    <x v="2"/>
    <x v="0"/>
    <x v="245"/>
    <x v="166"/>
    <d v="2024-06-25T00:00:00"/>
    <x v="0"/>
    <x v="4"/>
    <s v="Self-Referral"/>
    <s v="Yes"/>
    <x v="1"/>
    <x v="1"/>
    <m/>
    <m/>
    <x v="0"/>
    <n v="411.6"/>
    <n v="0"/>
    <x v="5"/>
  </r>
  <r>
    <d v="2024-06-04T00:00:00"/>
    <x v="1549"/>
    <n v="5"/>
    <n v="4"/>
    <n v="1"/>
    <n v="3"/>
    <n v="1"/>
    <n v="36"/>
    <x v="9"/>
    <x v="0"/>
    <x v="2"/>
    <x v="3"/>
    <x v="0"/>
    <x v="49"/>
    <x v="1"/>
    <x v="2"/>
    <x v="0"/>
    <x v="432"/>
    <x v="3"/>
    <d v="2024-06-25T00:00:00"/>
    <x v="0"/>
    <x v="3"/>
    <s v="Physician Referral"/>
    <s v="Yes"/>
    <x v="1"/>
    <x v="1"/>
    <m/>
    <m/>
    <x v="0"/>
    <n v="164.5"/>
    <n v="0"/>
    <x v="5"/>
  </r>
  <r>
    <d v="2024-06-04T00:00:00"/>
    <x v="1550"/>
    <n v="5"/>
    <n v="1"/>
    <n v="1"/>
    <n v="2"/>
    <n v="3"/>
    <n v="14"/>
    <x v="2"/>
    <x v="0"/>
    <x v="1"/>
    <x v="3"/>
    <x v="2"/>
    <x v="34"/>
    <x v="1"/>
    <x v="4"/>
    <x v="2"/>
    <x v="705"/>
    <x v="95"/>
    <m/>
    <x v="1"/>
    <x v="4"/>
    <s v="Physician Referral"/>
    <s v="Yes"/>
    <x v="1"/>
    <x v="1"/>
    <m/>
    <m/>
    <x v="2"/>
    <n v="825.3"/>
    <n v="50"/>
    <x v="5"/>
  </r>
  <r>
    <d v="2024-06-04T00:00:00"/>
    <x v="1551"/>
    <n v="4"/>
    <n v="1"/>
    <n v="4"/>
    <n v="3"/>
    <n v="2"/>
    <n v="18"/>
    <x v="3"/>
    <x v="1"/>
    <x v="1"/>
    <x v="1"/>
    <x v="1"/>
    <x v="2"/>
    <x v="0"/>
    <x v="4"/>
    <x v="0"/>
    <x v="110"/>
    <x v="136"/>
    <d v="2024-06-22T00:00:00"/>
    <x v="0"/>
    <x v="3"/>
    <s v="Emergency"/>
    <s v="No"/>
    <x v="0"/>
    <x v="0"/>
    <m/>
    <m/>
    <x v="0"/>
    <n v="578.9"/>
    <n v="0"/>
    <x v="5"/>
  </r>
  <r>
    <d v="2024-06-04T00:00:00"/>
    <x v="1552"/>
    <n v="5"/>
    <n v="4"/>
    <n v="1"/>
    <n v="3"/>
    <n v="1"/>
    <n v="37"/>
    <x v="0"/>
    <x v="0"/>
    <x v="2"/>
    <x v="3"/>
    <x v="0"/>
    <x v="42"/>
    <x v="1"/>
    <x v="4"/>
    <x v="0"/>
    <x v="212"/>
    <x v="24"/>
    <m/>
    <x v="1"/>
    <x v="4"/>
    <s v="Self-Referral"/>
    <s v="Yes"/>
    <x v="1"/>
    <x v="0"/>
    <m/>
    <m/>
    <x v="1"/>
    <n v="744.1"/>
    <n v="30"/>
    <x v="5"/>
  </r>
  <r>
    <d v="2024-06-04T00:00:00"/>
    <x v="1553"/>
    <n v="5"/>
    <n v="1"/>
    <n v="4"/>
    <n v="5"/>
    <n v="1"/>
    <n v="8"/>
    <x v="4"/>
    <x v="1"/>
    <x v="1"/>
    <x v="3"/>
    <x v="0"/>
    <x v="15"/>
    <x v="0"/>
    <x v="0"/>
    <x v="0"/>
    <x v="3"/>
    <x v="126"/>
    <d v="2024-06-19T00:00:00"/>
    <x v="0"/>
    <x v="3"/>
    <s v="Physician Referral"/>
    <s v="No"/>
    <x v="0"/>
    <x v="0"/>
    <m/>
    <m/>
    <x v="0"/>
    <n v="604.79999999999995"/>
    <n v="0"/>
    <x v="5"/>
  </r>
  <r>
    <d v="2024-06-04T00:00:00"/>
    <x v="1554"/>
    <n v="4"/>
    <n v="4"/>
    <n v="5"/>
    <n v="3"/>
    <n v="1"/>
    <n v="2"/>
    <x v="8"/>
    <x v="3"/>
    <x v="2"/>
    <x v="1"/>
    <x v="0"/>
    <x v="55"/>
    <x v="1"/>
    <x v="1"/>
    <x v="2"/>
    <x v="473"/>
    <x v="80"/>
    <m/>
    <x v="1"/>
    <x v="4"/>
    <s v="Self-Referral"/>
    <s v="Yes"/>
    <x v="1"/>
    <x v="1"/>
    <m/>
    <m/>
    <x v="3"/>
    <n v="269.5"/>
    <n v="10"/>
    <x v="5"/>
  </r>
  <r>
    <d v="2024-06-04T00:00:00"/>
    <x v="1555"/>
    <n v="5"/>
    <n v="3"/>
    <n v="3"/>
    <n v="4"/>
    <n v="1"/>
    <n v="24"/>
    <x v="6"/>
    <x v="4"/>
    <x v="3"/>
    <x v="3"/>
    <x v="0"/>
    <x v="17"/>
    <x v="1"/>
    <x v="1"/>
    <x v="0"/>
    <x v="657"/>
    <x v="153"/>
    <d v="2024-06-23T00:00:00"/>
    <x v="0"/>
    <x v="3"/>
    <s v="Emergency"/>
    <s v="No"/>
    <x v="0"/>
    <x v="1"/>
    <m/>
    <m/>
    <x v="0"/>
    <n v="210.7"/>
    <n v="0"/>
    <x v="5"/>
  </r>
  <r>
    <d v="2024-06-04T00:00:00"/>
    <x v="1556"/>
    <n v="5"/>
    <n v="3"/>
    <n v="5"/>
    <n v="3"/>
    <n v="2"/>
    <n v="19"/>
    <x v="3"/>
    <x v="3"/>
    <x v="3"/>
    <x v="3"/>
    <x v="1"/>
    <x v="11"/>
    <x v="1"/>
    <x v="0"/>
    <x v="0"/>
    <x v="443"/>
    <x v="130"/>
    <m/>
    <x v="1"/>
    <x v="4"/>
    <s v="Self-Referral"/>
    <s v="Yes"/>
    <x v="1"/>
    <x v="0"/>
    <m/>
    <m/>
    <x v="3"/>
    <n v="669.9"/>
    <n v="10"/>
    <x v="5"/>
  </r>
  <r>
    <d v="2024-06-05T00:00:00"/>
    <x v="1557"/>
    <n v="4"/>
    <n v="2"/>
    <n v="4"/>
    <n v="4"/>
    <n v="3"/>
    <n v="9"/>
    <x v="1"/>
    <x v="1"/>
    <x v="0"/>
    <x v="1"/>
    <x v="2"/>
    <x v="10"/>
    <x v="0"/>
    <x v="4"/>
    <x v="0"/>
    <x v="557"/>
    <x v="54"/>
    <d v="2024-06-27T00:00:00"/>
    <x v="0"/>
    <x v="3"/>
    <s v="Emergency"/>
    <s v="No"/>
    <x v="0"/>
    <x v="1"/>
    <m/>
    <m/>
    <x v="0"/>
    <n v="162.4"/>
    <n v="0"/>
    <x v="5"/>
  </r>
  <r>
    <d v="2024-06-05T00:00:00"/>
    <x v="1558"/>
    <n v="5"/>
    <n v="1"/>
    <n v="2"/>
    <n v="3"/>
    <n v="2"/>
    <n v="28"/>
    <x v="5"/>
    <x v="2"/>
    <x v="1"/>
    <x v="3"/>
    <x v="1"/>
    <x v="56"/>
    <x v="1"/>
    <x v="1"/>
    <x v="0"/>
    <x v="791"/>
    <x v="37"/>
    <m/>
    <x v="1"/>
    <x v="4"/>
    <s v="Self-Referral"/>
    <s v="Yes"/>
    <x v="1"/>
    <x v="0"/>
    <m/>
    <m/>
    <x v="1"/>
    <n v="637"/>
    <n v="30"/>
    <x v="5"/>
  </r>
  <r>
    <d v="2024-06-05T00:00:00"/>
    <x v="1559"/>
    <n v="5"/>
    <n v="4"/>
    <n v="2"/>
    <n v="3"/>
    <n v="1"/>
    <n v="27"/>
    <x v="5"/>
    <x v="2"/>
    <x v="2"/>
    <x v="3"/>
    <x v="0"/>
    <x v="61"/>
    <x v="1"/>
    <x v="4"/>
    <x v="0"/>
    <x v="340"/>
    <x v="2"/>
    <d v="2024-07-02T00:00:00"/>
    <x v="0"/>
    <x v="3"/>
    <s v="Emergency"/>
    <s v="No"/>
    <x v="0"/>
    <x v="0"/>
    <m/>
    <m/>
    <x v="0"/>
    <n v="713.3"/>
    <n v="0"/>
    <x v="5"/>
  </r>
  <r>
    <d v="2024-06-05T00:00:00"/>
    <x v="1560"/>
    <n v="4"/>
    <n v="3"/>
    <n v="3"/>
    <n v="2"/>
    <n v="2"/>
    <n v="23"/>
    <x v="6"/>
    <x v="4"/>
    <x v="3"/>
    <x v="1"/>
    <x v="1"/>
    <x v="37"/>
    <x v="1"/>
    <x v="2"/>
    <x v="2"/>
    <x v="506"/>
    <x v="169"/>
    <m/>
    <x v="1"/>
    <x v="4"/>
    <s v="Physician Referral"/>
    <s v="Yes"/>
    <x v="1"/>
    <x v="0"/>
    <m/>
    <m/>
    <x v="2"/>
    <n v="193.9"/>
    <n v="50"/>
    <x v="5"/>
  </r>
  <r>
    <d v="2024-06-05T00:00:00"/>
    <x v="1561"/>
    <n v="5"/>
    <n v="2"/>
    <n v="4"/>
    <n v="4"/>
    <n v="1"/>
    <n v="36"/>
    <x v="9"/>
    <x v="1"/>
    <x v="0"/>
    <x v="3"/>
    <x v="0"/>
    <x v="7"/>
    <x v="0"/>
    <x v="0"/>
    <x v="1"/>
    <x v="422"/>
    <x v="152"/>
    <m/>
    <x v="1"/>
    <x v="3"/>
    <s v="Physician Referral"/>
    <s v="No"/>
    <x v="0"/>
    <x v="0"/>
    <m/>
    <m/>
    <x v="3"/>
    <n v="499.8"/>
    <n v="10"/>
    <x v="5"/>
  </r>
  <r>
    <d v="2024-06-05T00:00:00"/>
    <x v="1562"/>
    <n v="5"/>
    <n v="1"/>
    <n v="1"/>
    <n v="5"/>
    <n v="1"/>
    <n v="12"/>
    <x v="1"/>
    <x v="0"/>
    <x v="1"/>
    <x v="3"/>
    <x v="0"/>
    <x v="44"/>
    <x v="0"/>
    <x v="4"/>
    <x v="2"/>
    <x v="326"/>
    <x v="153"/>
    <m/>
    <x v="1"/>
    <x v="4"/>
    <s v="Emergency"/>
    <s v="Yes"/>
    <x v="1"/>
    <x v="0"/>
    <m/>
    <m/>
    <x v="3"/>
    <n v="776.3"/>
    <n v="10"/>
    <x v="5"/>
  </r>
  <r>
    <d v="2024-06-05T00:00:00"/>
    <x v="1563"/>
    <n v="4"/>
    <n v="1"/>
    <n v="5"/>
    <n v="4"/>
    <n v="3"/>
    <n v="37"/>
    <x v="0"/>
    <x v="3"/>
    <x v="1"/>
    <x v="1"/>
    <x v="2"/>
    <x v="61"/>
    <x v="0"/>
    <x v="0"/>
    <x v="1"/>
    <x v="115"/>
    <x v="88"/>
    <m/>
    <x v="1"/>
    <x v="3"/>
    <s v="Self-Referral"/>
    <s v="Yes"/>
    <x v="1"/>
    <x v="0"/>
    <m/>
    <m/>
    <x v="3"/>
    <n v="725.2"/>
    <n v="10"/>
    <x v="5"/>
  </r>
  <r>
    <d v="2024-06-05T00:00:00"/>
    <x v="1564"/>
    <n v="5"/>
    <n v="1"/>
    <n v="5"/>
    <n v="1"/>
    <n v="1"/>
    <n v="9"/>
    <x v="1"/>
    <x v="3"/>
    <x v="1"/>
    <x v="3"/>
    <x v="0"/>
    <x v="14"/>
    <x v="1"/>
    <x v="3"/>
    <x v="0"/>
    <x v="729"/>
    <x v="1"/>
    <d v="2024-06-13T00:00:00"/>
    <x v="0"/>
    <x v="4"/>
    <s v="Self-Referral"/>
    <s v="Yes"/>
    <x v="1"/>
    <x v="1"/>
    <m/>
    <m/>
    <x v="0"/>
    <n v="669.9"/>
    <n v="0"/>
    <x v="5"/>
  </r>
  <r>
    <d v="2024-06-05T00:00:00"/>
    <x v="1565"/>
    <n v="5"/>
    <n v="3"/>
    <n v="3"/>
    <n v="4"/>
    <n v="2"/>
    <n v="38"/>
    <x v="0"/>
    <x v="4"/>
    <x v="3"/>
    <x v="3"/>
    <x v="1"/>
    <x v="49"/>
    <x v="0"/>
    <x v="0"/>
    <x v="0"/>
    <x v="421"/>
    <x v="130"/>
    <d v="2024-06-28T00:00:00"/>
    <x v="0"/>
    <x v="3"/>
    <s v="Self-Referral"/>
    <s v="Yes"/>
    <x v="1"/>
    <x v="0"/>
    <m/>
    <m/>
    <x v="0"/>
    <n v="334.6"/>
    <n v="0"/>
    <x v="5"/>
  </r>
  <r>
    <d v="2024-06-05T00:00:00"/>
    <x v="1566"/>
    <n v="4"/>
    <n v="3"/>
    <n v="3"/>
    <n v="3"/>
    <n v="2"/>
    <n v="33"/>
    <x v="9"/>
    <x v="4"/>
    <x v="3"/>
    <x v="1"/>
    <x v="1"/>
    <x v="10"/>
    <x v="1"/>
    <x v="0"/>
    <x v="0"/>
    <x v="583"/>
    <x v="28"/>
    <d v="2024-06-20T00:00:00"/>
    <x v="0"/>
    <x v="4"/>
    <s v="Physician Referral"/>
    <s v="Yes"/>
    <x v="1"/>
    <x v="1"/>
    <m/>
    <m/>
    <x v="0"/>
    <n v="340.9"/>
    <n v="0"/>
    <x v="5"/>
  </r>
  <r>
    <d v="2024-06-06T00:00:00"/>
    <x v="1567"/>
    <n v="5"/>
    <n v="1"/>
    <n v="3"/>
    <n v="1"/>
    <n v="3"/>
    <n v="40"/>
    <x v="0"/>
    <x v="4"/>
    <x v="1"/>
    <x v="3"/>
    <x v="2"/>
    <x v="36"/>
    <x v="0"/>
    <x v="4"/>
    <x v="1"/>
    <x v="281"/>
    <x v="83"/>
    <m/>
    <x v="1"/>
    <x v="3"/>
    <s v="Physician Referral"/>
    <s v="No"/>
    <x v="0"/>
    <x v="0"/>
    <m/>
    <m/>
    <x v="3"/>
    <n v="589.4"/>
    <n v="10"/>
    <x v="5"/>
  </r>
  <r>
    <d v="2024-06-06T00:00:00"/>
    <x v="1568"/>
    <n v="5"/>
    <n v="3"/>
    <n v="3"/>
    <n v="5"/>
    <n v="3"/>
    <n v="6"/>
    <x v="4"/>
    <x v="4"/>
    <x v="3"/>
    <x v="3"/>
    <x v="2"/>
    <x v="56"/>
    <x v="0"/>
    <x v="0"/>
    <x v="0"/>
    <x v="562"/>
    <x v="104"/>
    <d v="2024-07-05T00:00:00"/>
    <x v="0"/>
    <x v="4"/>
    <s v="Self-Referral"/>
    <s v="No"/>
    <x v="0"/>
    <x v="1"/>
    <m/>
    <m/>
    <x v="0"/>
    <n v="350.7"/>
    <n v="0"/>
    <x v="5"/>
  </r>
  <r>
    <d v="2024-06-06T00:00:00"/>
    <x v="1569"/>
    <n v="4"/>
    <n v="1"/>
    <n v="3"/>
    <n v="2"/>
    <n v="1"/>
    <n v="11"/>
    <x v="1"/>
    <x v="4"/>
    <x v="1"/>
    <x v="1"/>
    <x v="0"/>
    <x v="49"/>
    <x v="1"/>
    <x v="3"/>
    <x v="2"/>
    <x v="792"/>
    <x v="32"/>
    <m/>
    <x v="1"/>
    <x v="3"/>
    <s v="Physician Referral"/>
    <s v="No"/>
    <x v="0"/>
    <x v="0"/>
    <m/>
    <m/>
    <x v="3"/>
    <n v="340.2"/>
    <n v="10"/>
    <x v="5"/>
  </r>
  <r>
    <d v="2024-06-06T00:00:00"/>
    <x v="1570"/>
    <n v="5"/>
    <n v="5"/>
    <n v="3"/>
    <n v="2"/>
    <n v="1"/>
    <n v="3"/>
    <x v="8"/>
    <x v="4"/>
    <x v="4"/>
    <x v="3"/>
    <x v="0"/>
    <x v="35"/>
    <x v="0"/>
    <x v="2"/>
    <x v="0"/>
    <x v="232"/>
    <x v="97"/>
    <d v="2024-07-01T00:00:00"/>
    <x v="0"/>
    <x v="4"/>
    <s v="Physician Referral"/>
    <s v="Yes"/>
    <x v="1"/>
    <x v="0"/>
    <m/>
    <m/>
    <x v="0"/>
    <n v="607.6"/>
    <n v="0"/>
    <x v="5"/>
  </r>
  <r>
    <d v="2024-06-06T00:00:00"/>
    <x v="1571"/>
    <n v="5"/>
    <n v="3"/>
    <n v="1"/>
    <n v="4"/>
    <n v="1"/>
    <n v="4"/>
    <x v="8"/>
    <x v="0"/>
    <x v="3"/>
    <x v="3"/>
    <x v="0"/>
    <x v="34"/>
    <x v="1"/>
    <x v="1"/>
    <x v="0"/>
    <x v="585"/>
    <x v="6"/>
    <m/>
    <x v="1"/>
    <x v="3"/>
    <s v="Physician Referral"/>
    <s v="Yes"/>
    <x v="1"/>
    <x v="0"/>
    <m/>
    <m/>
    <x v="3"/>
    <n v="683.2"/>
    <n v="10"/>
    <x v="5"/>
  </r>
  <r>
    <d v="2024-06-06T00:00:00"/>
    <x v="1572"/>
    <n v="4"/>
    <n v="4"/>
    <n v="1"/>
    <n v="3"/>
    <n v="1"/>
    <n v="14"/>
    <x v="2"/>
    <x v="0"/>
    <x v="2"/>
    <x v="1"/>
    <x v="0"/>
    <x v="15"/>
    <x v="1"/>
    <x v="2"/>
    <x v="0"/>
    <x v="3"/>
    <x v="82"/>
    <d v="2024-06-18T00:00:00"/>
    <x v="0"/>
    <x v="4"/>
    <s v="Emergency"/>
    <s v="No"/>
    <x v="0"/>
    <x v="0"/>
    <m/>
    <m/>
    <x v="0"/>
    <n v="613.20000000000005"/>
    <n v="0"/>
    <x v="5"/>
  </r>
  <r>
    <d v="2024-06-06T00:00:00"/>
    <x v="1573"/>
    <n v="5"/>
    <n v="3"/>
    <n v="5"/>
    <n v="4"/>
    <n v="2"/>
    <n v="10"/>
    <x v="1"/>
    <x v="3"/>
    <x v="3"/>
    <x v="3"/>
    <x v="1"/>
    <x v="3"/>
    <x v="0"/>
    <x v="0"/>
    <x v="2"/>
    <x v="68"/>
    <x v="6"/>
    <m/>
    <x v="1"/>
    <x v="3"/>
    <s v="Emergency"/>
    <s v="Yes"/>
    <x v="1"/>
    <x v="0"/>
    <m/>
    <m/>
    <x v="3"/>
    <n v="166.6"/>
    <n v="10"/>
    <x v="5"/>
  </r>
  <r>
    <d v="2024-06-06T00:00:00"/>
    <x v="1574"/>
    <n v="5"/>
    <n v="1"/>
    <n v="5"/>
    <n v="3"/>
    <n v="1"/>
    <n v="33"/>
    <x v="9"/>
    <x v="3"/>
    <x v="1"/>
    <x v="3"/>
    <x v="0"/>
    <x v="7"/>
    <x v="1"/>
    <x v="3"/>
    <x v="0"/>
    <x v="284"/>
    <x v="40"/>
    <m/>
    <x v="1"/>
    <x v="4"/>
    <s v="Physician Referral"/>
    <s v="No"/>
    <x v="0"/>
    <x v="1"/>
    <m/>
    <m/>
    <x v="1"/>
    <n v="744.8"/>
    <n v="30"/>
    <x v="5"/>
  </r>
  <r>
    <d v="2024-06-06T00:00:00"/>
    <x v="1575"/>
    <n v="4"/>
    <n v="4"/>
    <n v="3"/>
    <n v="3"/>
    <n v="3"/>
    <n v="11"/>
    <x v="1"/>
    <x v="4"/>
    <x v="2"/>
    <x v="1"/>
    <x v="2"/>
    <x v="33"/>
    <x v="1"/>
    <x v="3"/>
    <x v="0"/>
    <x v="693"/>
    <x v="18"/>
    <d v="2024-06-16T00:00:00"/>
    <x v="0"/>
    <x v="3"/>
    <s v="Physician Referral"/>
    <s v="Yes"/>
    <x v="1"/>
    <x v="0"/>
    <m/>
    <m/>
    <x v="0"/>
    <n v="270.89999999999998"/>
    <n v="0"/>
    <x v="5"/>
  </r>
  <r>
    <d v="2024-06-06T00:00:00"/>
    <x v="1576"/>
    <n v="5"/>
    <n v="2"/>
    <n v="5"/>
    <n v="4"/>
    <n v="2"/>
    <n v="27"/>
    <x v="5"/>
    <x v="3"/>
    <x v="0"/>
    <x v="3"/>
    <x v="1"/>
    <x v="39"/>
    <x v="0"/>
    <x v="2"/>
    <x v="0"/>
    <x v="520"/>
    <x v="52"/>
    <d v="2024-06-27T00:00:00"/>
    <x v="0"/>
    <x v="4"/>
    <s v="Physician Referral"/>
    <s v="No"/>
    <x v="0"/>
    <x v="1"/>
    <m/>
    <m/>
    <x v="0"/>
    <n v="85.4"/>
    <n v="0"/>
    <x v="5"/>
  </r>
  <r>
    <d v="2024-06-07T00:00:00"/>
    <x v="1577"/>
    <n v="5"/>
    <n v="4"/>
    <n v="3"/>
    <n v="3"/>
    <n v="2"/>
    <n v="5"/>
    <x v="4"/>
    <x v="4"/>
    <x v="2"/>
    <x v="3"/>
    <x v="1"/>
    <x v="13"/>
    <x v="0"/>
    <x v="4"/>
    <x v="0"/>
    <x v="687"/>
    <x v="154"/>
    <d v="2024-07-01T00:00:00"/>
    <x v="0"/>
    <x v="3"/>
    <s v="Self-Referral"/>
    <s v="No"/>
    <x v="0"/>
    <x v="1"/>
    <m/>
    <m/>
    <x v="0"/>
    <n v="785.4"/>
    <n v="0"/>
    <x v="5"/>
  </r>
  <r>
    <d v="2024-06-07T00:00:00"/>
    <x v="1578"/>
    <n v="4"/>
    <n v="4"/>
    <n v="1"/>
    <n v="3"/>
    <n v="1"/>
    <n v="27"/>
    <x v="5"/>
    <x v="0"/>
    <x v="2"/>
    <x v="1"/>
    <x v="0"/>
    <x v="39"/>
    <x v="1"/>
    <x v="1"/>
    <x v="1"/>
    <x v="372"/>
    <x v="42"/>
    <m/>
    <x v="1"/>
    <x v="4"/>
    <s v="Emergency"/>
    <s v="No"/>
    <x v="0"/>
    <x v="1"/>
    <m/>
    <m/>
    <x v="3"/>
    <n v="589.4"/>
    <n v="10"/>
    <x v="5"/>
  </r>
  <r>
    <d v="2024-06-07T00:00:00"/>
    <x v="1579"/>
    <n v="5"/>
    <n v="3"/>
    <n v="2"/>
    <n v="2"/>
    <n v="1"/>
    <n v="17"/>
    <x v="3"/>
    <x v="2"/>
    <x v="3"/>
    <x v="3"/>
    <x v="0"/>
    <x v="51"/>
    <x v="0"/>
    <x v="0"/>
    <x v="0"/>
    <x v="186"/>
    <x v="152"/>
    <m/>
    <x v="1"/>
    <x v="3"/>
    <s v="Self-Referral"/>
    <s v="Yes"/>
    <x v="1"/>
    <x v="0"/>
    <m/>
    <m/>
    <x v="1"/>
    <n v="666.4"/>
    <n v="30"/>
    <x v="5"/>
  </r>
  <r>
    <d v="2024-06-07T00:00:00"/>
    <x v="1580"/>
    <n v="5"/>
    <n v="4"/>
    <n v="1"/>
    <n v="3"/>
    <n v="2"/>
    <n v="31"/>
    <x v="7"/>
    <x v="0"/>
    <x v="2"/>
    <x v="3"/>
    <x v="1"/>
    <x v="1"/>
    <x v="1"/>
    <x v="0"/>
    <x v="2"/>
    <x v="27"/>
    <x v="5"/>
    <m/>
    <x v="1"/>
    <x v="4"/>
    <s v="Physician Referral"/>
    <s v="No"/>
    <x v="0"/>
    <x v="0"/>
    <m/>
    <m/>
    <x v="3"/>
    <n v="119"/>
    <n v="10"/>
    <x v="5"/>
  </r>
  <r>
    <d v="2024-06-07T00:00:00"/>
    <x v="1581"/>
    <n v="4"/>
    <n v="4"/>
    <n v="4"/>
    <n v="3"/>
    <n v="3"/>
    <n v="15"/>
    <x v="2"/>
    <x v="1"/>
    <x v="2"/>
    <x v="1"/>
    <x v="2"/>
    <x v="36"/>
    <x v="1"/>
    <x v="2"/>
    <x v="0"/>
    <x v="505"/>
    <x v="167"/>
    <d v="2024-06-25T00:00:00"/>
    <x v="0"/>
    <x v="3"/>
    <s v="Physician Referral"/>
    <s v="No"/>
    <x v="0"/>
    <x v="0"/>
    <m/>
    <m/>
    <x v="0"/>
    <n v="237.3"/>
    <n v="0"/>
    <x v="5"/>
  </r>
  <r>
    <d v="2024-06-07T00:00:00"/>
    <x v="1582"/>
    <n v="5"/>
    <n v="1"/>
    <n v="1"/>
    <n v="4"/>
    <n v="1"/>
    <n v="23"/>
    <x v="6"/>
    <x v="0"/>
    <x v="1"/>
    <x v="3"/>
    <x v="0"/>
    <x v="13"/>
    <x v="0"/>
    <x v="3"/>
    <x v="2"/>
    <x v="359"/>
    <x v="41"/>
    <m/>
    <x v="1"/>
    <x v="4"/>
    <s v="Self-Referral"/>
    <s v="Yes"/>
    <x v="1"/>
    <x v="0"/>
    <m/>
    <m/>
    <x v="3"/>
    <n v="671.3"/>
    <n v="10"/>
    <x v="5"/>
  </r>
  <r>
    <d v="2024-06-07T00:00:00"/>
    <x v="1583"/>
    <n v="5"/>
    <n v="3"/>
    <n v="4"/>
    <n v="3"/>
    <n v="2"/>
    <n v="17"/>
    <x v="3"/>
    <x v="1"/>
    <x v="3"/>
    <x v="3"/>
    <x v="1"/>
    <x v="44"/>
    <x v="0"/>
    <x v="3"/>
    <x v="0"/>
    <x v="793"/>
    <x v="114"/>
    <d v="2024-06-25T00:00:00"/>
    <x v="0"/>
    <x v="3"/>
    <s v="Physician Referral"/>
    <s v="Yes"/>
    <x v="1"/>
    <x v="0"/>
    <m/>
    <m/>
    <x v="0"/>
    <n v="317.8"/>
    <n v="0"/>
    <x v="5"/>
  </r>
  <r>
    <d v="2024-06-07T00:00:00"/>
    <x v="1584"/>
    <n v="4"/>
    <n v="1"/>
    <n v="5"/>
    <n v="2"/>
    <n v="2"/>
    <n v="19"/>
    <x v="3"/>
    <x v="3"/>
    <x v="1"/>
    <x v="1"/>
    <x v="1"/>
    <x v="55"/>
    <x v="0"/>
    <x v="4"/>
    <x v="2"/>
    <x v="7"/>
    <x v="128"/>
    <m/>
    <x v="1"/>
    <x v="4"/>
    <s v="Emergency"/>
    <s v="Yes"/>
    <x v="1"/>
    <x v="0"/>
    <m/>
    <m/>
    <x v="1"/>
    <n v="275.8"/>
    <n v="30"/>
    <x v="5"/>
  </r>
  <r>
    <d v="2024-06-07T00:00:00"/>
    <x v="1585"/>
    <n v="5"/>
    <n v="3"/>
    <n v="1"/>
    <n v="2"/>
    <n v="1"/>
    <n v="11"/>
    <x v="1"/>
    <x v="0"/>
    <x v="3"/>
    <x v="3"/>
    <x v="0"/>
    <x v="46"/>
    <x v="0"/>
    <x v="1"/>
    <x v="0"/>
    <x v="720"/>
    <x v="62"/>
    <d v="2024-07-03T00:00:00"/>
    <x v="0"/>
    <x v="3"/>
    <s v="Emergency"/>
    <s v="No"/>
    <x v="0"/>
    <x v="0"/>
    <m/>
    <m/>
    <x v="0"/>
    <n v="418.6"/>
    <n v="0"/>
    <x v="5"/>
  </r>
  <r>
    <d v="2024-06-07T00:00:00"/>
    <x v="1586"/>
    <n v="5"/>
    <n v="2"/>
    <n v="2"/>
    <n v="4"/>
    <n v="3"/>
    <n v="18"/>
    <x v="3"/>
    <x v="2"/>
    <x v="0"/>
    <x v="3"/>
    <x v="2"/>
    <x v="1"/>
    <x v="1"/>
    <x v="0"/>
    <x v="1"/>
    <x v="264"/>
    <x v="41"/>
    <m/>
    <x v="1"/>
    <x v="4"/>
    <s v="Physician Referral"/>
    <s v="Yes"/>
    <x v="1"/>
    <x v="0"/>
    <m/>
    <m/>
    <x v="1"/>
    <n v="711.9"/>
    <n v="30"/>
    <x v="5"/>
  </r>
  <r>
    <d v="2024-06-08T00:00:00"/>
    <x v="1587"/>
    <n v="4"/>
    <n v="4"/>
    <n v="1"/>
    <n v="3"/>
    <n v="2"/>
    <n v="31"/>
    <x v="7"/>
    <x v="0"/>
    <x v="2"/>
    <x v="1"/>
    <x v="1"/>
    <x v="25"/>
    <x v="1"/>
    <x v="2"/>
    <x v="0"/>
    <x v="204"/>
    <x v="29"/>
    <m/>
    <x v="1"/>
    <x v="3"/>
    <s v="Emergency"/>
    <s v="Yes"/>
    <x v="1"/>
    <x v="0"/>
    <m/>
    <m/>
    <x v="1"/>
    <n v="361.2"/>
    <n v="30"/>
    <x v="5"/>
  </r>
  <r>
    <d v="2024-06-08T00:00:00"/>
    <x v="1588"/>
    <n v="5"/>
    <n v="3"/>
    <n v="1"/>
    <n v="1"/>
    <n v="2"/>
    <n v="20"/>
    <x v="3"/>
    <x v="0"/>
    <x v="3"/>
    <x v="3"/>
    <x v="1"/>
    <x v="44"/>
    <x v="0"/>
    <x v="4"/>
    <x v="0"/>
    <x v="263"/>
    <x v="46"/>
    <d v="2024-07-01T00:00:00"/>
    <x v="0"/>
    <x v="4"/>
    <s v="Physician Referral"/>
    <s v="Yes"/>
    <x v="1"/>
    <x v="0"/>
    <m/>
    <m/>
    <x v="0"/>
    <n v="240.8"/>
    <n v="0"/>
    <x v="5"/>
  </r>
  <r>
    <d v="2024-06-08T00:00:00"/>
    <x v="1589"/>
    <n v="5"/>
    <n v="4"/>
    <n v="1"/>
    <n v="3"/>
    <n v="2"/>
    <n v="11"/>
    <x v="1"/>
    <x v="0"/>
    <x v="2"/>
    <x v="3"/>
    <x v="1"/>
    <x v="11"/>
    <x v="0"/>
    <x v="1"/>
    <x v="2"/>
    <x v="371"/>
    <x v="156"/>
    <m/>
    <x v="1"/>
    <x v="3"/>
    <s v="Physician Referral"/>
    <s v="Yes"/>
    <x v="1"/>
    <x v="0"/>
    <m/>
    <m/>
    <x v="2"/>
    <n v="480.2"/>
    <n v="50"/>
    <x v="5"/>
  </r>
  <r>
    <d v="2024-06-08T00:00:00"/>
    <x v="1590"/>
    <n v="4"/>
    <n v="4"/>
    <n v="3"/>
    <n v="3"/>
    <n v="1"/>
    <n v="27"/>
    <x v="5"/>
    <x v="4"/>
    <x v="2"/>
    <x v="1"/>
    <x v="0"/>
    <x v="21"/>
    <x v="1"/>
    <x v="0"/>
    <x v="1"/>
    <x v="122"/>
    <x v="32"/>
    <m/>
    <x v="1"/>
    <x v="4"/>
    <s v="Physician Referral"/>
    <s v="Yes"/>
    <x v="1"/>
    <x v="0"/>
    <m/>
    <m/>
    <x v="2"/>
    <n v="298.89999999999998"/>
    <n v="50"/>
    <x v="5"/>
  </r>
  <r>
    <d v="2024-06-08T00:00:00"/>
    <x v="1591"/>
    <n v="5"/>
    <n v="5"/>
    <n v="1"/>
    <n v="2"/>
    <n v="2"/>
    <n v="18"/>
    <x v="3"/>
    <x v="0"/>
    <x v="4"/>
    <x v="3"/>
    <x v="1"/>
    <x v="18"/>
    <x v="1"/>
    <x v="1"/>
    <x v="0"/>
    <x v="234"/>
    <x v="54"/>
    <d v="2024-06-21T00:00:00"/>
    <x v="0"/>
    <x v="3"/>
    <s v="Emergency"/>
    <s v="No"/>
    <x v="0"/>
    <x v="0"/>
    <m/>
    <m/>
    <x v="0"/>
    <n v="165.2"/>
    <n v="0"/>
    <x v="5"/>
  </r>
  <r>
    <d v="2024-06-08T00:00:00"/>
    <x v="1592"/>
    <n v="5"/>
    <n v="1"/>
    <n v="1"/>
    <n v="2"/>
    <n v="2"/>
    <n v="22"/>
    <x v="6"/>
    <x v="0"/>
    <x v="1"/>
    <x v="3"/>
    <x v="1"/>
    <x v="38"/>
    <x v="1"/>
    <x v="0"/>
    <x v="0"/>
    <x v="714"/>
    <x v="117"/>
    <m/>
    <x v="1"/>
    <x v="4"/>
    <s v="Self-Referral"/>
    <s v="No"/>
    <x v="0"/>
    <x v="0"/>
    <m/>
    <m/>
    <x v="3"/>
    <n v="254.8"/>
    <n v="10"/>
    <x v="5"/>
  </r>
  <r>
    <d v="2024-06-08T00:00:00"/>
    <x v="1593"/>
    <n v="4"/>
    <n v="3"/>
    <n v="2"/>
    <n v="4"/>
    <n v="1"/>
    <n v="5"/>
    <x v="4"/>
    <x v="2"/>
    <x v="3"/>
    <x v="1"/>
    <x v="0"/>
    <x v="40"/>
    <x v="1"/>
    <x v="1"/>
    <x v="0"/>
    <x v="488"/>
    <x v="27"/>
    <d v="2024-07-04T00:00:00"/>
    <x v="0"/>
    <x v="3"/>
    <s v="Emergency"/>
    <s v="Yes"/>
    <x v="1"/>
    <x v="0"/>
    <m/>
    <m/>
    <x v="0"/>
    <n v="184.1"/>
    <n v="0"/>
    <x v="5"/>
  </r>
  <r>
    <d v="2024-06-08T00:00:00"/>
    <x v="1594"/>
    <n v="5"/>
    <n v="2"/>
    <n v="4"/>
    <n v="4"/>
    <n v="3"/>
    <n v="5"/>
    <x v="4"/>
    <x v="1"/>
    <x v="0"/>
    <x v="3"/>
    <x v="2"/>
    <x v="27"/>
    <x v="0"/>
    <x v="1"/>
    <x v="0"/>
    <x v="135"/>
    <x v="27"/>
    <d v="2024-06-19T00:00:00"/>
    <x v="0"/>
    <x v="4"/>
    <s v="Emergency"/>
    <s v="Yes"/>
    <x v="1"/>
    <x v="0"/>
    <m/>
    <m/>
    <x v="0"/>
    <n v="506.1"/>
    <n v="0"/>
    <x v="5"/>
  </r>
  <r>
    <d v="2024-06-08T00:00:00"/>
    <x v="1595"/>
    <n v="5"/>
    <n v="5"/>
    <n v="4"/>
    <n v="3"/>
    <n v="2"/>
    <n v="40"/>
    <x v="0"/>
    <x v="1"/>
    <x v="4"/>
    <x v="3"/>
    <x v="1"/>
    <x v="50"/>
    <x v="1"/>
    <x v="2"/>
    <x v="2"/>
    <x v="284"/>
    <x v="86"/>
    <m/>
    <x v="1"/>
    <x v="3"/>
    <s v="Self-Referral"/>
    <s v="Yes"/>
    <x v="1"/>
    <x v="0"/>
    <m/>
    <m/>
    <x v="2"/>
    <n v="803.6"/>
    <n v="50"/>
    <x v="5"/>
  </r>
  <r>
    <d v="2024-06-08T00:00:00"/>
    <x v="1596"/>
    <n v="4"/>
    <n v="1"/>
    <n v="2"/>
    <n v="2"/>
    <n v="1"/>
    <n v="14"/>
    <x v="2"/>
    <x v="2"/>
    <x v="1"/>
    <x v="1"/>
    <x v="0"/>
    <x v="27"/>
    <x v="1"/>
    <x v="4"/>
    <x v="2"/>
    <x v="789"/>
    <x v="85"/>
    <m/>
    <x v="1"/>
    <x v="4"/>
    <s v="Emergency"/>
    <s v="No"/>
    <x v="0"/>
    <x v="0"/>
    <m/>
    <m/>
    <x v="1"/>
    <n v="511.7"/>
    <n v="30"/>
    <x v="5"/>
  </r>
  <r>
    <d v="2024-06-09T00:00:00"/>
    <x v="1597"/>
    <n v="5"/>
    <n v="2"/>
    <n v="5"/>
    <n v="4"/>
    <n v="3"/>
    <n v="29"/>
    <x v="7"/>
    <x v="3"/>
    <x v="0"/>
    <x v="3"/>
    <x v="2"/>
    <x v="47"/>
    <x v="0"/>
    <x v="3"/>
    <x v="1"/>
    <x v="434"/>
    <x v="134"/>
    <m/>
    <x v="1"/>
    <x v="3"/>
    <s v="Physician Referral"/>
    <s v="No"/>
    <x v="0"/>
    <x v="0"/>
    <m/>
    <m/>
    <x v="2"/>
    <n v="196"/>
    <n v="50"/>
    <x v="5"/>
  </r>
  <r>
    <d v="2024-06-09T00:00:00"/>
    <x v="1598"/>
    <n v="5"/>
    <n v="2"/>
    <n v="1"/>
    <n v="4"/>
    <n v="1"/>
    <n v="1"/>
    <x v="8"/>
    <x v="0"/>
    <x v="0"/>
    <x v="3"/>
    <x v="0"/>
    <x v="4"/>
    <x v="1"/>
    <x v="1"/>
    <x v="0"/>
    <x v="765"/>
    <x v="94"/>
    <d v="2024-06-27T00:00:00"/>
    <x v="0"/>
    <x v="4"/>
    <s v="Emergency"/>
    <s v="No"/>
    <x v="0"/>
    <x v="0"/>
    <m/>
    <m/>
    <x v="0"/>
    <n v="368.2"/>
    <n v="0"/>
    <x v="5"/>
  </r>
  <r>
    <d v="2024-06-09T00:00:00"/>
    <x v="1599"/>
    <n v="4"/>
    <n v="4"/>
    <n v="5"/>
    <n v="3"/>
    <n v="3"/>
    <n v="29"/>
    <x v="7"/>
    <x v="3"/>
    <x v="2"/>
    <x v="1"/>
    <x v="2"/>
    <x v="28"/>
    <x v="1"/>
    <x v="2"/>
    <x v="0"/>
    <x v="388"/>
    <x v="123"/>
    <m/>
    <x v="1"/>
    <x v="3"/>
    <s v="Physician Referral"/>
    <s v="Yes"/>
    <x v="1"/>
    <x v="0"/>
    <m/>
    <m/>
    <x v="1"/>
    <n v="632.1"/>
    <n v="30"/>
    <x v="5"/>
  </r>
  <r>
    <d v="2024-06-09T00:00:00"/>
    <x v="1600"/>
    <n v="5"/>
    <n v="1"/>
    <n v="2"/>
    <n v="2"/>
    <n v="1"/>
    <n v="38"/>
    <x v="0"/>
    <x v="2"/>
    <x v="1"/>
    <x v="3"/>
    <x v="0"/>
    <x v="19"/>
    <x v="0"/>
    <x v="3"/>
    <x v="0"/>
    <x v="794"/>
    <x v="9"/>
    <d v="2024-07-02T00:00:00"/>
    <x v="0"/>
    <x v="4"/>
    <s v="Physician Referral"/>
    <s v="No"/>
    <x v="0"/>
    <x v="0"/>
    <m/>
    <m/>
    <x v="0"/>
    <n v="231"/>
    <n v="0"/>
    <x v="5"/>
  </r>
  <r>
    <d v="2024-06-09T00:00:00"/>
    <x v="1601"/>
    <n v="5"/>
    <n v="5"/>
    <n v="5"/>
    <n v="5"/>
    <n v="3"/>
    <n v="22"/>
    <x v="6"/>
    <x v="3"/>
    <x v="4"/>
    <x v="3"/>
    <x v="2"/>
    <x v="28"/>
    <x v="0"/>
    <x v="4"/>
    <x v="1"/>
    <x v="247"/>
    <x v="156"/>
    <m/>
    <x v="1"/>
    <x v="3"/>
    <s v="Emergency"/>
    <s v="No"/>
    <x v="0"/>
    <x v="0"/>
    <m/>
    <m/>
    <x v="3"/>
    <n v="358.4"/>
    <n v="10"/>
    <x v="5"/>
  </r>
  <r>
    <d v="2024-06-09T00:00:00"/>
    <x v="1602"/>
    <n v="4"/>
    <n v="3"/>
    <n v="4"/>
    <n v="2"/>
    <n v="3"/>
    <n v="28"/>
    <x v="5"/>
    <x v="1"/>
    <x v="3"/>
    <x v="1"/>
    <x v="2"/>
    <x v="34"/>
    <x v="0"/>
    <x v="4"/>
    <x v="1"/>
    <x v="124"/>
    <x v="129"/>
    <m/>
    <x v="1"/>
    <x v="4"/>
    <s v="Self-Referral"/>
    <s v="No"/>
    <x v="0"/>
    <x v="0"/>
    <m/>
    <m/>
    <x v="3"/>
    <n v="637.70000000000005"/>
    <n v="10"/>
    <x v="5"/>
  </r>
  <r>
    <d v="2024-06-09T00:00:00"/>
    <x v="1603"/>
    <n v="5"/>
    <n v="3"/>
    <n v="3"/>
    <n v="3"/>
    <n v="1"/>
    <n v="2"/>
    <x v="8"/>
    <x v="4"/>
    <x v="3"/>
    <x v="3"/>
    <x v="0"/>
    <x v="49"/>
    <x v="1"/>
    <x v="1"/>
    <x v="0"/>
    <x v="615"/>
    <x v="66"/>
    <d v="2024-06-17T00:00:00"/>
    <x v="0"/>
    <x v="3"/>
    <s v="Emergency"/>
    <s v="Yes"/>
    <x v="1"/>
    <x v="0"/>
    <m/>
    <m/>
    <x v="0"/>
    <n v="259"/>
    <n v="0"/>
    <x v="5"/>
  </r>
  <r>
    <d v="2024-06-09T00:00:00"/>
    <x v="1604"/>
    <n v="5"/>
    <n v="5"/>
    <n v="5"/>
    <n v="4"/>
    <n v="2"/>
    <n v="10"/>
    <x v="1"/>
    <x v="3"/>
    <x v="4"/>
    <x v="3"/>
    <x v="1"/>
    <x v="12"/>
    <x v="1"/>
    <x v="0"/>
    <x v="1"/>
    <x v="651"/>
    <x v="81"/>
    <m/>
    <x v="1"/>
    <x v="4"/>
    <s v="Emergency"/>
    <s v="No"/>
    <x v="0"/>
    <x v="0"/>
    <m/>
    <m/>
    <x v="1"/>
    <n v="397.6"/>
    <n v="30"/>
    <x v="5"/>
  </r>
  <r>
    <d v="2024-06-09T00:00:00"/>
    <x v="1605"/>
    <n v="4"/>
    <n v="4"/>
    <n v="3"/>
    <n v="3"/>
    <n v="3"/>
    <n v="10"/>
    <x v="1"/>
    <x v="4"/>
    <x v="2"/>
    <x v="1"/>
    <x v="2"/>
    <x v="25"/>
    <x v="0"/>
    <x v="4"/>
    <x v="2"/>
    <x v="178"/>
    <x v="68"/>
    <m/>
    <x v="1"/>
    <x v="3"/>
    <s v="Emergency"/>
    <s v="No"/>
    <x v="0"/>
    <x v="0"/>
    <m/>
    <m/>
    <x v="1"/>
    <n v="492.8"/>
    <n v="30"/>
    <x v="5"/>
  </r>
  <r>
    <d v="2024-06-09T00:00:00"/>
    <x v="1606"/>
    <n v="5"/>
    <n v="4"/>
    <n v="5"/>
    <n v="3"/>
    <n v="1"/>
    <n v="16"/>
    <x v="2"/>
    <x v="3"/>
    <x v="2"/>
    <x v="3"/>
    <x v="0"/>
    <x v="38"/>
    <x v="0"/>
    <x v="2"/>
    <x v="2"/>
    <x v="795"/>
    <x v="99"/>
    <m/>
    <x v="1"/>
    <x v="4"/>
    <s v="Physician Referral"/>
    <s v="No"/>
    <x v="0"/>
    <x v="0"/>
    <m/>
    <m/>
    <x v="3"/>
    <n v="751.1"/>
    <n v="10"/>
    <x v="5"/>
  </r>
  <r>
    <d v="2024-06-10T00:00:00"/>
    <x v="1607"/>
    <n v="5"/>
    <n v="2"/>
    <n v="2"/>
    <n v="4"/>
    <n v="2"/>
    <n v="3"/>
    <x v="8"/>
    <x v="2"/>
    <x v="0"/>
    <x v="3"/>
    <x v="1"/>
    <x v="1"/>
    <x v="1"/>
    <x v="1"/>
    <x v="1"/>
    <x v="597"/>
    <x v="167"/>
    <m/>
    <x v="1"/>
    <x v="3"/>
    <s v="Physician Referral"/>
    <s v="Yes"/>
    <x v="1"/>
    <x v="0"/>
    <m/>
    <m/>
    <x v="1"/>
    <n v="177.1"/>
    <n v="30"/>
    <x v="5"/>
  </r>
  <r>
    <d v="2024-06-10T00:00:00"/>
    <x v="1608"/>
    <n v="4"/>
    <n v="1"/>
    <n v="3"/>
    <n v="5"/>
    <n v="2"/>
    <n v="11"/>
    <x v="1"/>
    <x v="4"/>
    <x v="1"/>
    <x v="1"/>
    <x v="1"/>
    <x v="48"/>
    <x v="0"/>
    <x v="4"/>
    <x v="1"/>
    <x v="305"/>
    <x v="152"/>
    <m/>
    <x v="1"/>
    <x v="4"/>
    <s v="Self-Referral"/>
    <s v="No"/>
    <x v="0"/>
    <x v="0"/>
    <m/>
    <m/>
    <x v="1"/>
    <n v="602"/>
    <n v="30"/>
    <x v="5"/>
  </r>
  <r>
    <d v="2024-06-10T00:00:00"/>
    <x v="1609"/>
    <n v="5"/>
    <n v="2"/>
    <n v="5"/>
    <n v="4"/>
    <n v="1"/>
    <n v="13"/>
    <x v="2"/>
    <x v="3"/>
    <x v="0"/>
    <x v="3"/>
    <x v="0"/>
    <x v="13"/>
    <x v="0"/>
    <x v="1"/>
    <x v="0"/>
    <x v="796"/>
    <x v="175"/>
    <d v="2024-06-20T00:00:00"/>
    <x v="0"/>
    <x v="3"/>
    <s v="Self-Referral"/>
    <s v="Yes"/>
    <x v="1"/>
    <x v="0"/>
    <m/>
    <m/>
    <x v="0"/>
    <n v="284.2"/>
    <n v="0"/>
    <x v="5"/>
  </r>
  <r>
    <d v="2024-06-10T00:00:00"/>
    <x v="1610"/>
    <n v="5"/>
    <n v="3"/>
    <n v="2"/>
    <n v="5"/>
    <n v="1"/>
    <n v="23"/>
    <x v="6"/>
    <x v="2"/>
    <x v="3"/>
    <x v="3"/>
    <x v="0"/>
    <x v="12"/>
    <x v="0"/>
    <x v="0"/>
    <x v="2"/>
    <x v="326"/>
    <x v="121"/>
    <m/>
    <x v="1"/>
    <x v="4"/>
    <s v="Emergency"/>
    <s v="Yes"/>
    <x v="1"/>
    <x v="0"/>
    <m/>
    <m/>
    <x v="1"/>
    <n v="786.1"/>
    <n v="30"/>
    <x v="5"/>
  </r>
  <r>
    <d v="2024-06-10T00:00:00"/>
    <x v="1611"/>
    <n v="4"/>
    <n v="5"/>
    <n v="4"/>
    <n v="1"/>
    <n v="3"/>
    <n v="3"/>
    <x v="8"/>
    <x v="1"/>
    <x v="4"/>
    <x v="1"/>
    <x v="2"/>
    <x v="23"/>
    <x v="1"/>
    <x v="4"/>
    <x v="0"/>
    <x v="797"/>
    <x v="130"/>
    <d v="2024-06-18T00:00:00"/>
    <x v="0"/>
    <x v="3"/>
    <s v="Self-Referral"/>
    <s v="No"/>
    <x v="0"/>
    <x v="0"/>
    <m/>
    <m/>
    <x v="0"/>
    <n v="814.8"/>
    <n v="0"/>
    <x v="5"/>
  </r>
  <r>
    <d v="2024-06-10T00:00:00"/>
    <x v="1612"/>
    <n v="5"/>
    <n v="1"/>
    <n v="1"/>
    <n v="3"/>
    <n v="1"/>
    <n v="24"/>
    <x v="6"/>
    <x v="0"/>
    <x v="1"/>
    <x v="3"/>
    <x v="0"/>
    <x v="26"/>
    <x v="1"/>
    <x v="1"/>
    <x v="1"/>
    <x v="293"/>
    <x v="156"/>
    <m/>
    <x v="1"/>
    <x v="4"/>
    <s v="Emergency"/>
    <s v="Yes"/>
    <x v="1"/>
    <x v="0"/>
    <m/>
    <m/>
    <x v="2"/>
    <n v="313.60000000000002"/>
    <n v="50"/>
    <x v="5"/>
  </r>
  <r>
    <d v="2024-06-10T00:00:00"/>
    <x v="1613"/>
    <n v="5"/>
    <n v="5"/>
    <n v="2"/>
    <n v="3"/>
    <n v="2"/>
    <n v="12"/>
    <x v="1"/>
    <x v="2"/>
    <x v="4"/>
    <x v="3"/>
    <x v="1"/>
    <x v="2"/>
    <x v="1"/>
    <x v="2"/>
    <x v="2"/>
    <x v="216"/>
    <x v="80"/>
    <m/>
    <x v="1"/>
    <x v="3"/>
    <s v="Physician Referral"/>
    <s v="No"/>
    <x v="0"/>
    <x v="0"/>
    <m/>
    <m/>
    <x v="2"/>
    <n v="727.3"/>
    <n v="50"/>
    <x v="5"/>
  </r>
  <r>
    <d v="2024-06-10T00:00:00"/>
    <x v="1614"/>
    <n v="4"/>
    <n v="1"/>
    <n v="2"/>
    <n v="1"/>
    <n v="1"/>
    <n v="7"/>
    <x v="4"/>
    <x v="2"/>
    <x v="1"/>
    <x v="1"/>
    <x v="0"/>
    <x v="4"/>
    <x v="1"/>
    <x v="4"/>
    <x v="0"/>
    <x v="357"/>
    <x v="168"/>
    <d v="2024-06-30T00:00:00"/>
    <x v="0"/>
    <x v="4"/>
    <s v="Emergency"/>
    <s v="No"/>
    <x v="0"/>
    <x v="0"/>
    <m/>
    <m/>
    <x v="0"/>
    <n v="553"/>
    <n v="0"/>
    <x v="5"/>
  </r>
  <r>
    <d v="2024-06-10T00:00:00"/>
    <x v="1615"/>
    <n v="5"/>
    <n v="3"/>
    <n v="4"/>
    <n v="2"/>
    <n v="2"/>
    <n v="31"/>
    <x v="7"/>
    <x v="1"/>
    <x v="3"/>
    <x v="3"/>
    <x v="1"/>
    <x v="17"/>
    <x v="1"/>
    <x v="0"/>
    <x v="2"/>
    <x v="697"/>
    <x v="101"/>
    <m/>
    <x v="1"/>
    <x v="3"/>
    <s v="Emergency"/>
    <s v="Yes"/>
    <x v="1"/>
    <x v="0"/>
    <m/>
    <m/>
    <x v="3"/>
    <n v="424.2"/>
    <n v="10"/>
    <x v="5"/>
  </r>
  <r>
    <d v="2024-06-10T00:00:00"/>
    <x v="1616"/>
    <n v="5"/>
    <n v="3"/>
    <n v="3"/>
    <n v="5"/>
    <n v="2"/>
    <n v="31"/>
    <x v="7"/>
    <x v="4"/>
    <x v="3"/>
    <x v="3"/>
    <x v="1"/>
    <x v="44"/>
    <x v="1"/>
    <x v="3"/>
    <x v="2"/>
    <x v="74"/>
    <x v="68"/>
    <m/>
    <x v="1"/>
    <x v="4"/>
    <s v="Emergency"/>
    <s v="No"/>
    <x v="0"/>
    <x v="0"/>
    <m/>
    <m/>
    <x v="2"/>
    <n v="173.6"/>
    <n v="50"/>
    <x v="5"/>
  </r>
  <r>
    <d v="2024-06-11T00:00:00"/>
    <x v="1617"/>
    <n v="4"/>
    <n v="1"/>
    <n v="5"/>
    <n v="3"/>
    <n v="1"/>
    <n v="21"/>
    <x v="6"/>
    <x v="3"/>
    <x v="1"/>
    <x v="1"/>
    <x v="0"/>
    <x v="30"/>
    <x v="0"/>
    <x v="3"/>
    <x v="0"/>
    <x v="337"/>
    <x v="127"/>
    <d v="2024-07-01T00:00:00"/>
    <x v="0"/>
    <x v="3"/>
    <s v="Emergency"/>
    <s v="No"/>
    <x v="0"/>
    <x v="0"/>
    <m/>
    <m/>
    <x v="0"/>
    <n v="627.9"/>
    <n v="0"/>
    <x v="5"/>
  </r>
  <r>
    <d v="2024-06-11T00:00:00"/>
    <x v="1618"/>
    <n v="5"/>
    <n v="4"/>
    <n v="3"/>
    <n v="3"/>
    <n v="2"/>
    <n v="8"/>
    <x v="4"/>
    <x v="4"/>
    <x v="2"/>
    <x v="3"/>
    <x v="1"/>
    <x v="43"/>
    <x v="1"/>
    <x v="1"/>
    <x v="0"/>
    <x v="578"/>
    <x v="175"/>
    <d v="2024-06-30T00:00:00"/>
    <x v="0"/>
    <x v="4"/>
    <s v="Self-Referral"/>
    <s v="No"/>
    <x v="0"/>
    <x v="0"/>
    <m/>
    <m/>
    <x v="0"/>
    <n v="366.1"/>
    <n v="0"/>
    <x v="5"/>
  </r>
  <r>
    <d v="2024-06-11T00:00:00"/>
    <x v="1619"/>
    <n v="5"/>
    <n v="1"/>
    <n v="2"/>
    <n v="1"/>
    <n v="2"/>
    <n v="15"/>
    <x v="2"/>
    <x v="2"/>
    <x v="1"/>
    <x v="3"/>
    <x v="1"/>
    <x v="7"/>
    <x v="1"/>
    <x v="4"/>
    <x v="2"/>
    <x v="277"/>
    <x v="146"/>
    <m/>
    <x v="1"/>
    <x v="3"/>
    <s v="Emergency"/>
    <s v="Yes"/>
    <x v="1"/>
    <x v="0"/>
    <m/>
    <m/>
    <x v="3"/>
    <n v="179.9"/>
    <n v="10"/>
    <x v="5"/>
  </r>
  <r>
    <d v="2024-06-11T00:00:00"/>
    <x v="1620"/>
    <n v="4"/>
    <n v="3"/>
    <n v="5"/>
    <n v="4"/>
    <n v="3"/>
    <n v="26"/>
    <x v="5"/>
    <x v="3"/>
    <x v="3"/>
    <x v="1"/>
    <x v="2"/>
    <x v="26"/>
    <x v="0"/>
    <x v="4"/>
    <x v="0"/>
    <x v="546"/>
    <x v="29"/>
    <d v="2024-07-04T00:00:00"/>
    <x v="0"/>
    <x v="4"/>
    <s v="Physician Referral"/>
    <s v="Yes"/>
    <x v="1"/>
    <x v="0"/>
    <m/>
    <m/>
    <x v="0"/>
    <n v="194.6"/>
    <n v="0"/>
    <x v="5"/>
  </r>
  <r>
    <d v="2024-06-11T00:00:00"/>
    <x v="1621"/>
    <n v="5"/>
    <n v="5"/>
    <n v="1"/>
    <n v="1"/>
    <n v="2"/>
    <n v="27"/>
    <x v="5"/>
    <x v="0"/>
    <x v="4"/>
    <x v="3"/>
    <x v="1"/>
    <x v="38"/>
    <x v="1"/>
    <x v="0"/>
    <x v="0"/>
    <x v="798"/>
    <x v="159"/>
    <d v="2024-07-04T00:00:00"/>
    <x v="0"/>
    <x v="3"/>
    <s v="Emergency"/>
    <s v="Yes"/>
    <x v="1"/>
    <x v="0"/>
    <m/>
    <m/>
    <x v="0"/>
    <n v="577.5"/>
    <n v="0"/>
    <x v="5"/>
  </r>
  <r>
    <d v="2024-06-11T00:00:00"/>
    <x v="1622"/>
    <n v="5"/>
    <n v="2"/>
    <n v="1"/>
    <n v="4"/>
    <n v="3"/>
    <n v="34"/>
    <x v="9"/>
    <x v="0"/>
    <x v="0"/>
    <x v="3"/>
    <x v="2"/>
    <x v="47"/>
    <x v="1"/>
    <x v="3"/>
    <x v="0"/>
    <x v="496"/>
    <x v="155"/>
    <d v="2024-07-09T00:00:00"/>
    <x v="0"/>
    <x v="4"/>
    <s v="Physician Referral"/>
    <s v="No"/>
    <x v="0"/>
    <x v="0"/>
    <m/>
    <m/>
    <x v="0"/>
    <n v="619.5"/>
    <n v="0"/>
    <x v="5"/>
  </r>
  <r>
    <d v="2024-06-11T00:00:00"/>
    <x v="1623"/>
    <n v="4"/>
    <n v="5"/>
    <n v="5"/>
    <n v="3"/>
    <n v="3"/>
    <n v="37"/>
    <x v="0"/>
    <x v="3"/>
    <x v="4"/>
    <x v="1"/>
    <x v="2"/>
    <x v="45"/>
    <x v="0"/>
    <x v="2"/>
    <x v="0"/>
    <x v="166"/>
    <x v="175"/>
    <d v="2024-07-05T00:00:00"/>
    <x v="0"/>
    <x v="3"/>
    <s v="Self-Referral"/>
    <s v="No"/>
    <x v="0"/>
    <x v="0"/>
    <m/>
    <m/>
    <x v="0"/>
    <n v="313.60000000000002"/>
    <n v="0"/>
    <x v="5"/>
  </r>
  <r>
    <d v="2024-06-11T00:00:00"/>
    <x v="1624"/>
    <n v="5"/>
    <n v="3"/>
    <n v="2"/>
    <n v="5"/>
    <n v="3"/>
    <n v="18"/>
    <x v="3"/>
    <x v="2"/>
    <x v="3"/>
    <x v="3"/>
    <x v="2"/>
    <x v="55"/>
    <x v="0"/>
    <x v="3"/>
    <x v="2"/>
    <x v="200"/>
    <x v="19"/>
    <m/>
    <x v="1"/>
    <x v="4"/>
    <s v="Emergency"/>
    <s v="Yes"/>
    <x v="1"/>
    <x v="0"/>
    <m/>
    <m/>
    <x v="2"/>
    <n v="128.1"/>
    <n v="50"/>
    <x v="5"/>
  </r>
  <r>
    <d v="2024-06-11T00:00:00"/>
    <x v="1625"/>
    <n v="5"/>
    <n v="5"/>
    <n v="4"/>
    <n v="4"/>
    <n v="3"/>
    <n v="36"/>
    <x v="9"/>
    <x v="1"/>
    <x v="4"/>
    <x v="3"/>
    <x v="2"/>
    <x v="26"/>
    <x v="0"/>
    <x v="4"/>
    <x v="0"/>
    <x v="605"/>
    <x v="60"/>
    <m/>
    <x v="1"/>
    <x v="3"/>
    <s v="Physician Referral"/>
    <s v="Yes"/>
    <x v="1"/>
    <x v="0"/>
    <m/>
    <m/>
    <x v="1"/>
    <n v="368.2"/>
    <n v="30"/>
    <x v="5"/>
  </r>
  <r>
    <d v="2024-06-11T00:00:00"/>
    <x v="1626"/>
    <n v="4"/>
    <n v="4"/>
    <n v="3"/>
    <n v="3"/>
    <n v="2"/>
    <n v="25"/>
    <x v="5"/>
    <x v="4"/>
    <x v="2"/>
    <x v="1"/>
    <x v="1"/>
    <x v="45"/>
    <x v="1"/>
    <x v="2"/>
    <x v="0"/>
    <x v="764"/>
    <x v="138"/>
    <d v="2024-06-20T00:00:00"/>
    <x v="0"/>
    <x v="4"/>
    <s v="Emergency"/>
    <s v="No"/>
    <x v="0"/>
    <x v="0"/>
    <m/>
    <m/>
    <x v="0"/>
    <n v="65.8"/>
    <n v="0"/>
    <x v="5"/>
  </r>
  <r>
    <d v="2024-06-12T00:00:00"/>
    <x v="1627"/>
    <n v="5"/>
    <n v="4"/>
    <n v="3"/>
    <n v="3"/>
    <n v="2"/>
    <n v="5"/>
    <x v="4"/>
    <x v="4"/>
    <x v="2"/>
    <x v="3"/>
    <x v="1"/>
    <x v="49"/>
    <x v="0"/>
    <x v="2"/>
    <x v="2"/>
    <x v="229"/>
    <x v="109"/>
    <m/>
    <x v="1"/>
    <x v="3"/>
    <s v="Emergency"/>
    <s v="Yes"/>
    <x v="1"/>
    <x v="0"/>
    <m/>
    <m/>
    <x v="3"/>
    <n v="751.1"/>
    <n v="10"/>
    <x v="5"/>
  </r>
  <r>
    <d v="2024-06-12T00:00:00"/>
    <x v="1628"/>
    <n v="5"/>
    <n v="1"/>
    <n v="4"/>
    <n v="2"/>
    <n v="1"/>
    <n v="31"/>
    <x v="7"/>
    <x v="1"/>
    <x v="1"/>
    <x v="3"/>
    <x v="0"/>
    <x v="17"/>
    <x v="1"/>
    <x v="0"/>
    <x v="0"/>
    <x v="799"/>
    <x v="136"/>
    <d v="2024-07-09T00:00:00"/>
    <x v="0"/>
    <x v="4"/>
    <s v="Self-Referral"/>
    <s v="No"/>
    <x v="0"/>
    <x v="0"/>
    <m/>
    <m/>
    <x v="0"/>
    <n v="560"/>
    <n v="0"/>
    <x v="5"/>
  </r>
  <r>
    <d v="2024-06-12T00:00:00"/>
    <x v="1629"/>
    <n v="4"/>
    <n v="5"/>
    <n v="4"/>
    <n v="1"/>
    <n v="3"/>
    <n v="29"/>
    <x v="7"/>
    <x v="1"/>
    <x v="4"/>
    <x v="1"/>
    <x v="2"/>
    <x v="30"/>
    <x v="1"/>
    <x v="1"/>
    <x v="0"/>
    <x v="251"/>
    <x v="5"/>
    <m/>
    <x v="1"/>
    <x v="3"/>
    <s v="Physician Referral"/>
    <s v="Yes"/>
    <x v="1"/>
    <x v="0"/>
    <m/>
    <m/>
    <x v="2"/>
    <n v="374.5"/>
    <n v="50"/>
    <x v="5"/>
  </r>
  <r>
    <d v="2024-06-12T00:00:00"/>
    <x v="1630"/>
    <n v="5"/>
    <n v="5"/>
    <n v="1"/>
    <n v="2"/>
    <n v="2"/>
    <n v="25"/>
    <x v="5"/>
    <x v="0"/>
    <x v="4"/>
    <x v="3"/>
    <x v="1"/>
    <x v="6"/>
    <x v="1"/>
    <x v="1"/>
    <x v="1"/>
    <x v="485"/>
    <x v="32"/>
    <m/>
    <x v="1"/>
    <x v="4"/>
    <s v="Physician Referral"/>
    <s v="No"/>
    <x v="0"/>
    <x v="0"/>
    <m/>
    <m/>
    <x v="1"/>
    <n v="645.4"/>
    <n v="30"/>
    <x v="5"/>
  </r>
  <r>
    <d v="2024-06-12T00:00:00"/>
    <x v="1631"/>
    <n v="5"/>
    <n v="3"/>
    <n v="4"/>
    <n v="5"/>
    <n v="3"/>
    <n v="26"/>
    <x v="5"/>
    <x v="1"/>
    <x v="3"/>
    <x v="3"/>
    <x v="2"/>
    <x v="15"/>
    <x v="1"/>
    <x v="0"/>
    <x v="0"/>
    <x v="233"/>
    <x v="168"/>
    <d v="2024-07-04T00:00:00"/>
    <x v="0"/>
    <x v="3"/>
    <s v="Physician Referral"/>
    <s v="No"/>
    <x v="0"/>
    <x v="0"/>
    <m/>
    <m/>
    <x v="0"/>
    <n v="505.4"/>
    <n v="0"/>
    <x v="5"/>
  </r>
  <r>
    <d v="2024-06-12T00:00:00"/>
    <x v="1632"/>
    <n v="4"/>
    <n v="1"/>
    <n v="5"/>
    <n v="2"/>
    <n v="3"/>
    <n v="39"/>
    <x v="0"/>
    <x v="3"/>
    <x v="1"/>
    <x v="1"/>
    <x v="2"/>
    <x v="26"/>
    <x v="0"/>
    <x v="4"/>
    <x v="0"/>
    <x v="226"/>
    <x v="156"/>
    <d v="2024-07-07T00:00:00"/>
    <x v="0"/>
    <x v="4"/>
    <s v="Emergency"/>
    <s v="No"/>
    <x v="0"/>
    <x v="0"/>
    <m/>
    <m/>
    <x v="0"/>
    <n v="461.3"/>
    <n v="0"/>
    <x v="5"/>
  </r>
  <r>
    <d v="2024-06-12T00:00:00"/>
    <x v="1633"/>
    <n v="5"/>
    <n v="1"/>
    <n v="1"/>
    <n v="1"/>
    <n v="1"/>
    <n v="28"/>
    <x v="5"/>
    <x v="0"/>
    <x v="1"/>
    <x v="3"/>
    <x v="0"/>
    <x v="38"/>
    <x v="0"/>
    <x v="4"/>
    <x v="0"/>
    <x v="13"/>
    <x v="60"/>
    <m/>
    <x v="1"/>
    <x v="3"/>
    <s v="Self-Referral"/>
    <s v="Yes"/>
    <x v="1"/>
    <x v="0"/>
    <m/>
    <m/>
    <x v="1"/>
    <n v="485.1"/>
    <n v="30"/>
    <x v="5"/>
  </r>
  <r>
    <d v="2024-06-12T00:00:00"/>
    <x v="1634"/>
    <n v="5"/>
    <n v="5"/>
    <n v="2"/>
    <n v="3"/>
    <n v="3"/>
    <n v="23"/>
    <x v="6"/>
    <x v="2"/>
    <x v="4"/>
    <x v="3"/>
    <x v="2"/>
    <x v="56"/>
    <x v="1"/>
    <x v="1"/>
    <x v="2"/>
    <x v="159"/>
    <x v="173"/>
    <m/>
    <x v="1"/>
    <x v="4"/>
    <s v="Emergency"/>
    <s v="No"/>
    <x v="0"/>
    <x v="0"/>
    <m/>
    <m/>
    <x v="3"/>
    <n v="492.1"/>
    <n v="10"/>
    <x v="5"/>
  </r>
  <r>
    <d v="2024-06-12T00:00:00"/>
    <x v="1635"/>
    <n v="4"/>
    <n v="2"/>
    <n v="1"/>
    <n v="4"/>
    <n v="2"/>
    <n v="12"/>
    <x v="1"/>
    <x v="0"/>
    <x v="0"/>
    <x v="1"/>
    <x v="1"/>
    <x v="59"/>
    <x v="0"/>
    <x v="3"/>
    <x v="0"/>
    <x v="542"/>
    <x v="83"/>
    <m/>
    <x v="1"/>
    <x v="3"/>
    <s v="Self-Referral"/>
    <s v="Yes"/>
    <x v="1"/>
    <x v="0"/>
    <m/>
    <m/>
    <x v="1"/>
    <n v="110.6"/>
    <n v="30"/>
    <x v="5"/>
  </r>
  <r>
    <d v="2024-06-12T00:00:00"/>
    <x v="1636"/>
    <n v="5"/>
    <n v="5"/>
    <n v="1"/>
    <n v="3"/>
    <n v="2"/>
    <n v="18"/>
    <x v="3"/>
    <x v="0"/>
    <x v="4"/>
    <x v="3"/>
    <x v="1"/>
    <x v="58"/>
    <x v="1"/>
    <x v="0"/>
    <x v="0"/>
    <x v="800"/>
    <x v="142"/>
    <d v="2024-06-24T00:00:00"/>
    <x v="0"/>
    <x v="4"/>
    <s v="Self-Referral"/>
    <s v="No"/>
    <x v="0"/>
    <x v="0"/>
    <m/>
    <m/>
    <x v="0"/>
    <n v="811.3"/>
    <n v="0"/>
    <x v="5"/>
  </r>
  <r>
    <d v="2024-06-13T00:00:00"/>
    <x v="1637"/>
    <n v="5"/>
    <n v="5"/>
    <n v="3"/>
    <n v="2"/>
    <n v="2"/>
    <n v="13"/>
    <x v="2"/>
    <x v="4"/>
    <x v="4"/>
    <x v="3"/>
    <x v="1"/>
    <x v="20"/>
    <x v="1"/>
    <x v="3"/>
    <x v="2"/>
    <x v="235"/>
    <x v="55"/>
    <m/>
    <x v="1"/>
    <x v="3"/>
    <s v="Physician Referral"/>
    <s v="No"/>
    <x v="0"/>
    <x v="0"/>
    <m/>
    <m/>
    <x v="3"/>
    <n v="121.1"/>
    <n v="10"/>
    <x v="5"/>
  </r>
  <r>
    <d v="2024-06-13T00:00:00"/>
    <x v="1638"/>
    <n v="4"/>
    <n v="5"/>
    <n v="4"/>
    <n v="5"/>
    <n v="2"/>
    <n v="17"/>
    <x v="3"/>
    <x v="1"/>
    <x v="4"/>
    <x v="1"/>
    <x v="1"/>
    <x v="10"/>
    <x v="1"/>
    <x v="0"/>
    <x v="0"/>
    <x v="161"/>
    <x v="15"/>
    <d v="2024-07-12T00:00:00"/>
    <x v="0"/>
    <x v="4"/>
    <s v="Self-Referral"/>
    <s v="No"/>
    <x v="0"/>
    <x v="0"/>
    <m/>
    <m/>
    <x v="0"/>
    <n v="747.6"/>
    <n v="0"/>
    <x v="5"/>
  </r>
  <r>
    <d v="2024-06-13T00:00:00"/>
    <x v="1639"/>
    <n v="5"/>
    <n v="4"/>
    <n v="5"/>
    <n v="3"/>
    <n v="3"/>
    <n v="19"/>
    <x v="3"/>
    <x v="3"/>
    <x v="2"/>
    <x v="3"/>
    <x v="2"/>
    <x v="34"/>
    <x v="0"/>
    <x v="0"/>
    <x v="0"/>
    <x v="719"/>
    <x v="119"/>
    <d v="2024-06-25T00:00:00"/>
    <x v="0"/>
    <x v="3"/>
    <s v="Physician Referral"/>
    <s v="Yes"/>
    <x v="1"/>
    <x v="0"/>
    <m/>
    <m/>
    <x v="0"/>
    <n v="191.8"/>
    <n v="0"/>
    <x v="5"/>
  </r>
  <r>
    <d v="2024-06-13T00:00:00"/>
    <x v="1640"/>
    <n v="5"/>
    <n v="1"/>
    <n v="4"/>
    <n v="1"/>
    <n v="2"/>
    <n v="35"/>
    <x v="9"/>
    <x v="1"/>
    <x v="1"/>
    <x v="3"/>
    <x v="1"/>
    <x v="28"/>
    <x v="1"/>
    <x v="1"/>
    <x v="0"/>
    <x v="438"/>
    <x v="70"/>
    <d v="2024-07-07T00:00:00"/>
    <x v="0"/>
    <x v="4"/>
    <s v="Emergency"/>
    <s v="No"/>
    <x v="0"/>
    <x v="0"/>
    <m/>
    <m/>
    <x v="0"/>
    <n v="450.1"/>
    <n v="0"/>
    <x v="5"/>
  </r>
  <r>
    <d v="2024-06-13T00:00:00"/>
    <x v="1641"/>
    <n v="4"/>
    <n v="4"/>
    <n v="3"/>
    <n v="3"/>
    <n v="1"/>
    <n v="27"/>
    <x v="5"/>
    <x v="4"/>
    <x v="2"/>
    <x v="1"/>
    <x v="0"/>
    <x v="60"/>
    <x v="1"/>
    <x v="1"/>
    <x v="2"/>
    <x v="739"/>
    <x v="46"/>
    <m/>
    <x v="1"/>
    <x v="3"/>
    <s v="Emergency"/>
    <s v="Yes"/>
    <x v="1"/>
    <x v="0"/>
    <m/>
    <m/>
    <x v="1"/>
    <n v="774.2"/>
    <n v="30"/>
    <x v="5"/>
  </r>
  <r>
    <d v="2024-06-13T00:00:00"/>
    <x v="1642"/>
    <n v="5"/>
    <n v="2"/>
    <n v="4"/>
    <n v="4"/>
    <n v="3"/>
    <n v="21"/>
    <x v="6"/>
    <x v="1"/>
    <x v="0"/>
    <x v="3"/>
    <x v="2"/>
    <x v="9"/>
    <x v="0"/>
    <x v="3"/>
    <x v="0"/>
    <x v="557"/>
    <x v="165"/>
    <d v="2024-06-28T00:00:00"/>
    <x v="0"/>
    <x v="4"/>
    <s v="Self-Referral"/>
    <s v="No"/>
    <x v="0"/>
    <x v="0"/>
    <m/>
    <m/>
    <x v="0"/>
    <n v="203.7"/>
    <n v="0"/>
    <x v="5"/>
  </r>
  <r>
    <d v="2024-06-13T00:00:00"/>
    <x v="1643"/>
    <n v="5"/>
    <n v="3"/>
    <n v="5"/>
    <n v="3"/>
    <n v="2"/>
    <n v="33"/>
    <x v="9"/>
    <x v="3"/>
    <x v="3"/>
    <x v="3"/>
    <x v="1"/>
    <x v="32"/>
    <x v="0"/>
    <x v="4"/>
    <x v="1"/>
    <x v="62"/>
    <x v="143"/>
    <m/>
    <x v="1"/>
    <x v="3"/>
    <s v="Physician Referral"/>
    <s v="No"/>
    <x v="0"/>
    <x v="0"/>
    <m/>
    <m/>
    <x v="3"/>
    <n v="610.4"/>
    <n v="10"/>
    <x v="5"/>
  </r>
  <r>
    <d v="2024-06-13T00:00:00"/>
    <x v="1644"/>
    <n v="4"/>
    <n v="2"/>
    <n v="4"/>
    <n v="4"/>
    <n v="2"/>
    <n v="34"/>
    <x v="9"/>
    <x v="1"/>
    <x v="0"/>
    <x v="1"/>
    <x v="1"/>
    <x v="59"/>
    <x v="0"/>
    <x v="2"/>
    <x v="0"/>
    <x v="626"/>
    <x v="142"/>
    <d v="2024-07-07T00:00:00"/>
    <x v="0"/>
    <x v="4"/>
    <s v="Physician Referral"/>
    <s v="Yes"/>
    <x v="1"/>
    <x v="0"/>
    <m/>
    <m/>
    <x v="0"/>
    <n v="455"/>
    <n v="0"/>
    <x v="5"/>
  </r>
  <r>
    <d v="2024-06-13T00:00:00"/>
    <x v="1645"/>
    <n v="5"/>
    <n v="1"/>
    <n v="3"/>
    <n v="1"/>
    <n v="1"/>
    <n v="12"/>
    <x v="1"/>
    <x v="4"/>
    <x v="1"/>
    <x v="3"/>
    <x v="0"/>
    <x v="20"/>
    <x v="0"/>
    <x v="3"/>
    <x v="2"/>
    <x v="215"/>
    <x v="168"/>
    <m/>
    <x v="1"/>
    <x v="3"/>
    <s v="Emergency"/>
    <s v="Yes"/>
    <x v="1"/>
    <x v="0"/>
    <m/>
    <m/>
    <x v="2"/>
    <n v="764.4"/>
    <n v="50"/>
    <x v="5"/>
  </r>
  <r>
    <d v="2024-06-13T00:00:00"/>
    <x v="1646"/>
    <n v="5"/>
    <n v="3"/>
    <n v="5"/>
    <n v="5"/>
    <n v="3"/>
    <n v="11"/>
    <x v="1"/>
    <x v="3"/>
    <x v="3"/>
    <x v="3"/>
    <x v="2"/>
    <x v="2"/>
    <x v="1"/>
    <x v="0"/>
    <x v="0"/>
    <x v="428"/>
    <x v="140"/>
    <m/>
    <x v="1"/>
    <x v="4"/>
    <s v="Self-Referral"/>
    <s v="No"/>
    <x v="0"/>
    <x v="0"/>
    <m/>
    <m/>
    <x v="2"/>
    <n v="385"/>
    <n v="50"/>
    <x v="5"/>
  </r>
  <r>
    <d v="2024-06-14T00:00:00"/>
    <x v="1647"/>
    <n v="4"/>
    <n v="2"/>
    <n v="4"/>
    <n v="4"/>
    <n v="1"/>
    <n v="5"/>
    <x v="4"/>
    <x v="1"/>
    <x v="0"/>
    <x v="1"/>
    <x v="0"/>
    <x v="26"/>
    <x v="0"/>
    <x v="2"/>
    <x v="0"/>
    <x v="434"/>
    <x v="19"/>
    <d v="2024-06-26T00:00:00"/>
    <x v="0"/>
    <x v="3"/>
    <s v="Physician Referral"/>
    <s v="Yes"/>
    <x v="1"/>
    <x v="0"/>
    <m/>
    <m/>
    <x v="0"/>
    <n v="66.5"/>
    <n v="0"/>
    <x v="5"/>
  </r>
  <r>
    <d v="2024-06-14T00:00:00"/>
    <x v="1648"/>
    <n v="5"/>
    <n v="1"/>
    <n v="3"/>
    <n v="2"/>
    <n v="1"/>
    <n v="12"/>
    <x v="1"/>
    <x v="4"/>
    <x v="1"/>
    <x v="3"/>
    <x v="0"/>
    <x v="54"/>
    <x v="1"/>
    <x v="2"/>
    <x v="0"/>
    <x v="801"/>
    <x v="40"/>
    <d v="2024-06-29T00:00:00"/>
    <x v="0"/>
    <x v="4"/>
    <s v="Physician Referral"/>
    <s v="No"/>
    <x v="0"/>
    <x v="0"/>
    <m/>
    <m/>
    <x v="0"/>
    <n v="313.60000000000002"/>
    <n v="0"/>
    <x v="5"/>
  </r>
  <r>
    <d v="2024-06-14T00:00:00"/>
    <x v="1649"/>
    <n v="5"/>
    <n v="2"/>
    <n v="3"/>
    <n v="4"/>
    <n v="2"/>
    <n v="23"/>
    <x v="6"/>
    <x v="4"/>
    <x v="0"/>
    <x v="3"/>
    <x v="1"/>
    <x v="2"/>
    <x v="0"/>
    <x v="2"/>
    <x v="1"/>
    <x v="340"/>
    <x v="50"/>
    <m/>
    <x v="1"/>
    <x v="3"/>
    <s v="Self-Referral"/>
    <s v="Yes"/>
    <x v="1"/>
    <x v="0"/>
    <m/>
    <m/>
    <x v="1"/>
    <n v="818.3"/>
    <n v="30"/>
    <x v="5"/>
  </r>
  <r>
    <d v="2024-06-14T00:00:00"/>
    <x v="1650"/>
    <n v="4"/>
    <n v="3"/>
    <n v="1"/>
    <n v="5"/>
    <n v="2"/>
    <n v="7"/>
    <x v="4"/>
    <x v="0"/>
    <x v="3"/>
    <x v="1"/>
    <x v="1"/>
    <x v="20"/>
    <x v="0"/>
    <x v="2"/>
    <x v="2"/>
    <x v="25"/>
    <x v="157"/>
    <m/>
    <x v="1"/>
    <x v="4"/>
    <s v="Emergency"/>
    <s v="No"/>
    <x v="0"/>
    <x v="0"/>
    <m/>
    <m/>
    <x v="2"/>
    <n v="763.7"/>
    <n v="50"/>
    <x v="5"/>
  </r>
  <r>
    <d v="2024-06-14T00:00:00"/>
    <x v="1651"/>
    <n v="5"/>
    <n v="3"/>
    <n v="5"/>
    <n v="3"/>
    <n v="1"/>
    <n v="4"/>
    <x v="8"/>
    <x v="3"/>
    <x v="3"/>
    <x v="3"/>
    <x v="0"/>
    <x v="31"/>
    <x v="0"/>
    <x v="2"/>
    <x v="0"/>
    <x v="795"/>
    <x v="117"/>
    <d v="2024-07-08T00:00:00"/>
    <x v="0"/>
    <x v="3"/>
    <s v="Physician Referral"/>
    <s v="Yes"/>
    <x v="1"/>
    <x v="0"/>
    <m/>
    <m/>
    <x v="0"/>
    <n v="704.9"/>
    <n v="0"/>
    <x v="5"/>
  </r>
  <r>
    <d v="2024-06-14T00:00:00"/>
    <x v="1652"/>
    <n v="5"/>
    <n v="2"/>
    <n v="5"/>
    <n v="4"/>
    <n v="3"/>
    <n v="40"/>
    <x v="0"/>
    <x v="3"/>
    <x v="0"/>
    <x v="3"/>
    <x v="2"/>
    <x v="15"/>
    <x v="0"/>
    <x v="3"/>
    <x v="0"/>
    <x v="606"/>
    <x v="149"/>
    <d v="2024-07-06T00:00:00"/>
    <x v="0"/>
    <x v="4"/>
    <s v="Physician Referral"/>
    <s v="Yes"/>
    <x v="1"/>
    <x v="0"/>
    <m/>
    <m/>
    <x v="0"/>
    <n v="440.3"/>
    <n v="0"/>
    <x v="5"/>
  </r>
  <r>
    <d v="2024-06-14T00:00:00"/>
    <x v="1653"/>
    <n v="4"/>
    <n v="4"/>
    <n v="4"/>
    <n v="3"/>
    <n v="3"/>
    <n v="4"/>
    <x v="8"/>
    <x v="1"/>
    <x v="2"/>
    <x v="1"/>
    <x v="2"/>
    <x v="9"/>
    <x v="0"/>
    <x v="1"/>
    <x v="1"/>
    <x v="251"/>
    <x v="67"/>
    <m/>
    <x v="1"/>
    <x v="3"/>
    <s v="Self-Referral"/>
    <s v="Yes"/>
    <x v="1"/>
    <x v="0"/>
    <m/>
    <m/>
    <x v="2"/>
    <n v="486.5"/>
    <n v="50"/>
    <x v="5"/>
  </r>
  <r>
    <d v="2024-06-14T00:00:00"/>
    <x v="1654"/>
    <n v="5"/>
    <n v="2"/>
    <n v="1"/>
    <n v="4"/>
    <n v="3"/>
    <n v="17"/>
    <x v="3"/>
    <x v="0"/>
    <x v="0"/>
    <x v="3"/>
    <x v="2"/>
    <x v="40"/>
    <x v="0"/>
    <x v="1"/>
    <x v="2"/>
    <x v="628"/>
    <x v="156"/>
    <m/>
    <x v="1"/>
    <x v="4"/>
    <s v="Self-Referral"/>
    <s v="Yes"/>
    <x v="1"/>
    <x v="0"/>
    <m/>
    <m/>
    <x v="2"/>
    <n v="168"/>
    <n v="50"/>
    <x v="5"/>
  </r>
  <r>
    <d v="2024-06-14T00:00:00"/>
    <x v="1655"/>
    <n v="5"/>
    <n v="2"/>
    <n v="5"/>
    <n v="4"/>
    <n v="1"/>
    <n v="34"/>
    <x v="9"/>
    <x v="3"/>
    <x v="0"/>
    <x v="3"/>
    <x v="0"/>
    <x v="56"/>
    <x v="1"/>
    <x v="0"/>
    <x v="0"/>
    <x v="610"/>
    <x v="140"/>
    <d v="2024-07-13T00:00:00"/>
    <x v="0"/>
    <x v="3"/>
    <s v="Physician Referral"/>
    <s v="No"/>
    <x v="0"/>
    <x v="0"/>
    <m/>
    <m/>
    <x v="0"/>
    <n v="348.6"/>
    <n v="0"/>
    <x v="5"/>
  </r>
  <r>
    <d v="2024-06-14T00:00:00"/>
    <x v="1656"/>
    <n v="4"/>
    <n v="2"/>
    <n v="3"/>
    <n v="4"/>
    <n v="3"/>
    <n v="23"/>
    <x v="6"/>
    <x v="4"/>
    <x v="0"/>
    <x v="1"/>
    <x v="2"/>
    <x v="42"/>
    <x v="0"/>
    <x v="4"/>
    <x v="1"/>
    <x v="802"/>
    <x v="44"/>
    <m/>
    <x v="1"/>
    <x v="4"/>
    <s v="Physician Referral"/>
    <s v="Yes"/>
    <x v="1"/>
    <x v="0"/>
    <m/>
    <m/>
    <x v="1"/>
    <n v="346.5"/>
    <n v="30"/>
    <x v="5"/>
  </r>
  <r>
    <d v="2024-06-15T00:00:00"/>
    <x v="1657"/>
    <n v="5"/>
    <n v="4"/>
    <n v="5"/>
    <n v="3"/>
    <n v="2"/>
    <n v="7"/>
    <x v="4"/>
    <x v="3"/>
    <x v="2"/>
    <x v="3"/>
    <x v="1"/>
    <x v="34"/>
    <x v="0"/>
    <x v="3"/>
    <x v="0"/>
    <x v="78"/>
    <x v="44"/>
    <d v="2024-07-04T00:00:00"/>
    <x v="0"/>
    <x v="3"/>
    <s v="Self-Referral"/>
    <s v="Yes"/>
    <x v="1"/>
    <x v="0"/>
    <m/>
    <m/>
    <x v="0"/>
    <n v="569.1"/>
    <n v="0"/>
    <x v="5"/>
  </r>
  <r>
    <d v="2024-06-15T00:00:00"/>
    <x v="1658"/>
    <n v="5"/>
    <n v="5"/>
    <n v="1"/>
    <n v="2"/>
    <n v="1"/>
    <n v="4"/>
    <x v="8"/>
    <x v="0"/>
    <x v="4"/>
    <x v="3"/>
    <x v="0"/>
    <x v="33"/>
    <x v="0"/>
    <x v="2"/>
    <x v="0"/>
    <x v="216"/>
    <x v="144"/>
    <d v="2024-07-02T00:00:00"/>
    <x v="0"/>
    <x v="4"/>
    <s v="Self-Referral"/>
    <s v="Yes"/>
    <x v="1"/>
    <x v="0"/>
    <m/>
    <m/>
    <x v="0"/>
    <n v="728"/>
    <n v="0"/>
    <x v="5"/>
  </r>
  <r>
    <d v="2024-06-15T00:00:00"/>
    <x v="1659"/>
    <n v="4"/>
    <n v="3"/>
    <n v="2"/>
    <n v="2"/>
    <n v="1"/>
    <n v="33"/>
    <x v="9"/>
    <x v="2"/>
    <x v="3"/>
    <x v="1"/>
    <x v="0"/>
    <x v="43"/>
    <x v="0"/>
    <x v="1"/>
    <x v="0"/>
    <x v="114"/>
    <x v="5"/>
    <d v="2024-06-29T00:00:00"/>
    <x v="0"/>
    <x v="3"/>
    <s v="Physician Referral"/>
    <s v="No"/>
    <x v="0"/>
    <x v="0"/>
    <m/>
    <m/>
    <x v="0"/>
    <n v="557.20000000000005"/>
    <n v="0"/>
    <x v="5"/>
  </r>
  <r>
    <d v="2024-06-15T00:00:00"/>
    <x v="1660"/>
    <n v="5"/>
    <n v="1"/>
    <n v="3"/>
    <n v="5"/>
    <n v="1"/>
    <n v="24"/>
    <x v="6"/>
    <x v="4"/>
    <x v="1"/>
    <x v="3"/>
    <x v="0"/>
    <x v="18"/>
    <x v="1"/>
    <x v="0"/>
    <x v="0"/>
    <x v="192"/>
    <x v="113"/>
    <d v="2024-07-08T00:00:00"/>
    <x v="0"/>
    <x v="4"/>
    <s v="Self-Referral"/>
    <s v="No"/>
    <x v="0"/>
    <x v="0"/>
    <m/>
    <m/>
    <x v="0"/>
    <n v="328.3"/>
    <n v="0"/>
    <x v="5"/>
  </r>
  <r>
    <d v="2024-06-15T00:00:00"/>
    <x v="1661"/>
    <n v="5"/>
    <n v="3"/>
    <n v="5"/>
    <n v="3"/>
    <n v="3"/>
    <n v="13"/>
    <x v="2"/>
    <x v="3"/>
    <x v="3"/>
    <x v="3"/>
    <x v="2"/>
    <x v="49"/>
    <x v="0"/>
    <x v="2"/>
    <x v="0"/>
    <x v="221"/>
    <x v="105"/>
    <m/>
    <x v="1"/>
    <x v="3"/>
    <s v="Physician Referral"/>
    <s v="Yes"/>
    <x v="1"/>
    <x v="0"/>
    <m/>
    <m/>
    <x v="3"/>
    <n v="735"/>
    <n v="10"/>
    <x v="5"/>
  </r>
  <r>
    <d v="2024-06-15T00:00:00"/>
    <x v="1662"/>
    <n v="4"/>
    <n v="3"/>
    <n v="3"/>
    <n v="4"/>
    <n v="3"/>
    <n v="14"/>
    <x v="2"/>
    <x v="4"/>
    <x v="3"/>
    <x v="1"/>
    <x v="2"/>
    <x v="30"/>
    <x v="0"/>
    <x v="0"/>
    <x v="0"/>
    <x v="308"/>
    <x v="7"/>
    <d v="2024-06-30T00:00:00"/>
    <x v="0"/>
    <x v="4"/>
    <s v="Self-Referral"/>
    <s v="No"/>
    <x v="0"/>
    <x v="0"/>
    <m/>
    <m/>
    <x v="0"/>
    <n v="267.39999999999998"/>
    <n v="0"/>
    <x v="5"/>
  </r>
  <r>
    <d v="2024-06-15T00:00:00"/>
    <x v="1663"/>
    <n v="5"/>
    <n v="5"/>
    <n v="4"/>
    <n v="2"/>
    <n v="2"/>
    <n v="15"/>
    <x v="2"/>
    <x v="1"/>
    <x v="4"/>
    <x v="3"/>
    <x v="1"/>
    <x v="26"/>
    <x v="0"/>
    <x v="2"/>
    <x v="0"/>
    <x v="482"/>
    <x v="93"/>
    <d v="2024-06-27T00:00:00"/>
    <x v="0"/>
    <x v="3"/>
    <s v="Physician Referral"/>
    <s v="No"/>
    <x v="0"/>
    <x v="0"/>
    <m/>
    <m/>
    <x v="0"/>
    <n v="307.3"/>
    <n v="0"/>
    <x v="5"/>
  </r>
  <r>
    <d v="2024-06-15T00:00:00"/>
    <x v="1664"/>
    <n v="5"/>
    <n v="3"/>
    <n v="3"/>
    <n v="4"/>
    <n v="3"/>
    <n v="39"/>
    <x v="0"/>
    <x v="4"/>
    <x v="3"/>
    <x v="3"/>
    <x v="2"/>
    <x v="43"/>
    <x v="0"/>
    <x v="2"/>
    <x v="1"/>
    <x v="567"/>
    <x v="79"/>
    <m/>
    <x v="1"/>
    <x v="4"/>
    <s v="Physician Referral"/>
    <s v="Yes"/>
    <x v="1"/>
    <x v="0"/>
    <m/>
    <m/>
    <x v="3"/>
    <n v="153.30000000000001"/>
    <n v="10"/>
    <x v="5"/>
  </r>
  <r>
    <d v="2024-06-15T00:00:00"/>
    <x v="1665"/>
    <n v="4"/>
    <n v="3"/>
    <n v="5"/>
    <n v="3"/>
    <n v="3"/>
    <n v="9"/>
    <x v="1"/>
    <x v="3"/>
    <x v="3"/>
    <x v="1"/>
    <x v="2"/>
    <x v="20"/>
    <x v="1"/>
    <x v="1"/>
    <x v="2"/>
    <x v="454"/>
    <x v="171"/>
    <m/>
    <x v="1"/>
    <x v="3"/>
    <s v="Self-Referral"/>
    <s v="No"/>
    <x v="0"/>
    <x v="0"/>
    <m/>
    <m/>
    <x v="2"/>
    <n v="648.9"/>
    <n v="50"/>
    <x v="5"/>
  </r>
  <r>
    <d v="2024-06-15T00:00:00"/>
    <x v="1666"/>
    <n v="5"/>
    <n v="4"/>
    <n v="4"/>
    <n v="3"/>
    <n v="3"/>
    <n v="38"/>
    <x v="0"/>
    <x v="1"/>
    <x v="2"/>
    <x v="3"/>
    <x v="2"/>
    <x v="21"/>
    <x v="0"/>
    <x v="1"/>
    <x v="0"/>
    <x v="470"/>
    <x v="66"/>
    <d v="2024-06-22T00:00:00"/>
    <x v="0"/>
    <x v="4"/>
    <s v="Emergency"/>
    <s v="Yes"/>
    <x v="1"/>
    <x v="0"/>
    <m/>
    <m/>
    <x v="0"/>
    <n v="671.3"/>
    <n v="0"/>
    <x v="5"/>
  </r>
  <r>
    <d v="2024-06-16T00:00:00"/>
    <x v="1667"/>
    <n v="5"/>
    <n v="4"/>
    <n v="4"/>
    <n v="3"/>
    <n v="3"/>
    <n v="38"/>
    <x v="0"/>
    <x v="1"/>
    <x v="2"/>
    <x v="3"/>
    <x v="2"/>
    <x v="34"/>
    <x v="1"/>
    <x v="2"/>
    <x v="0"/>
    <x v="242"/>
    <x v="48"/>
    <d v="2024-06-23T00:00:00"/>
    <x v="0"/>
    <x v="3"/>
    <s v="Physician Referral"/>
    <s v="Yes"/>
    <x v="1"/>
    <x v="0"/>
    <m/>
    <m/>
    <x v="0"/>
    <n v="326.89999999999998"/>
    <n v="0"/>
    <x v="5"/>
  </r>
  <r>
    <d v="2024-06-16T00:00:00"/>
    <x v="1668"/>
    <n v="4"/>
    <n v="4"/>
    <n v="4"/>
    <n v="3"/>
    <n v="2"/>
    <n v="23"/>
    <x v="6"/>
    <x v="1"/>
    <x v="2"/>
    <x v="1"/>
    <x v="1"/>
    <x v="41"/>
    <x v="0"/>
    <x v="1"/>
    <x v="0"/>
    <x v="649"/>
    <x v="97"/>
    <d v="2024-07-05T00:00:00"/>
    <x v="0"/>
    <x v="4"/>
    <s v="Emergency"/>
    <s v="No"/>
    <x v="0"/>
    <x v="0"/>
    <m/>
    <m/>
    <x v="0"/>
    <n v="420"/>
    <n v="0"/>
    <x v="5"/>
  </r>
  <r>
    <d v="2024-06-16T00:00:00"/>
    <x v="1669"/>
    <n v="5"/>
    <n v="4"/>
    <n v="2"/>
    <n v="3"/>
    <n v="2"/>
    <n v="23"/>
    <x v="6"/>
    <x v="2"/>
    <x v="2"/>
    <x v="3"/>
    <x v="1"/>
    <x v="56"/>
    <x v="1"/>
    <x v="3"/>
    <x v="0"/>
    <x v="396"/>
    <x v="32"/>
    <d v="2024-06-29T00:00:00"/>
    <x v="0"/>
    <x v="3"/>
    <s v="Emergency"/>
    <s v="No"/>
    <x v="0"/>
    <x v="0"/>
    <m/>
    <m/>
    <x v="0"/>
    <n v="563.5"/>
    <n v="0"/>
    <x v="5"/>
  </r>
  <r>
    <d v="2024-06-16T00:00:00"/>
    <x v="1670"/>
    <n v="5"/>
    <n v="4"/>
    <n v="2"/>
    <n v="3"/>
    <n v="2"/>
    <n v="20"/>
    <x v="3"/>
    <x v="2"/>
    <x v="2"/>
    <x v="3"/>
    <x v="1"/>
    <x v="5"/>
    <x v="1"/>
    <x v="2"/>
    <x v="0"/>
    <x v="733"/>
    <x v="3"/>
    <d v="2024-07-02T00:00:00"/>
    <x v="0"/>
    <x v="4"/>
    <s v="Self-Referral"/>
    <s v="Yes"/>
    <x v="1"/>
    <x v="0"/>
    <m/>
    <m/>
    <x v="0"/>
    <n v="254.8"/>
    <n v="0"/>
    <x v="5"/>
  </r>
  <r>
    <d v="2024-06-16T00:00:00"/>
    <x v="1671"/>
    <n v="4"/>
    <n v="1"/>
    <n v="4"/>
    <n v="2"/>
    <n v="3"/>
    <n v="5"/>
    <x v="4"/>
    <x v="1"/>
    <x v="1"/>
    <x v="1"/>
    <x v="2"/>
    <x v="2"/>
    <x v="0"/>
    <x v="1"/>
    <x v="0"/>
    <x v="803"/>
    <x v="115"/>
    <d v="2024-07-10T00:00:00"/>
    <x v="0"/>
    <x v="3"/>
    <s v="Physician Referral"/>
    <s v="Yes"/>
    <x v="1"/>
    <x v="0"/>
    <m/>
    <m/>
    <x v="0"/>
    <n v="741.3"/>
    <n v="0"/>
    <x v="5"/>
  </r>
  <r>
    <d v="2024-06-16T00:00:00"/>
    <x v="1672"/>
    <n v="5"/>
    <n v="5"/>
    <n v="5"/>
    <n v="1"/>
    <n v="3"/>
    <n v="31"/>
    <x v="7"/>
    <x v="3"/>
    <x v="4"/>
    <x v="3"/>
    <x v="2"/>
    <x v="35"/>
    <x v="0"/>
    <x v="0"/>
    <x v="1"/>
    <x v="310"/>
    <x v="146"/>
    <m/>
    <x v="1"/>
    <x v="4"/>
    <s v="Emergency"/>
    <s v="Yes"/>
    <x v="1"/>
    <x v="1"/>
    <m/>
    <m/>
    <x v="3"/>
    <n v="401.8"/>
    <n v="10"/>
    <x v="5"/>
  </r>
  <r>
    <d v="2024-06-16T00:00:00"/>
    <x v="1673"/>
    <n v="5"/>
    <n v="2"/>
    <n v="4"/>
    <n v="4"/>
    <n v="1"/>
    <n v="14"/>
    <x v="2"/>
    <x v="1"/>
    <x v="0"/>
    <x v="3"/>
    <x v="0"/>
    <x v="0"/>
    <x v="1"/>
    <x v="0"/>
    <x v="1"/>
    <x v="804"/>
    <x v="154"/>
    <m/>
    <x v="1"/>
    <x v="3"/>
    <s v="Physician Referral"/>
    <s v="No"/>
    <x v="0"/>
    <x v="1"/>
    <m/>
    <m/>
    <x v="3"/>
    <n v="724.5"/>
    <n v="10"/>
    <x v="5"/>
  </r>
  <r>
    <d v="2024-06-16T00:00:00"/>
    <x v="1674"/>
    <n v="4"/>
    <n v="4"/>
    <n v="4"/>
    <n v="3"/>
    <n v="1"/>
    <n v="26"/>
    <x v="5"/>
    <x v="1"/>
    <x v="2"/>
    <x v="1"/>
    <x v="0"/>
    <x v="16"/>
    <x v="1"/>
    <x v="0"/>
    <x v="0"/>
    <x v="56"/>
    <x v="66"/>
    <d v="2024-06-28T00:00:00"/>
    <x v="0"/>
    <x v="4"/>
    <s v="Physician Referral"/>
    <s v="No"/>
    <x v="0"/>
    <x v="0"/>
    <m/>
    <m/>
    <x v="0"/>
    <n v="186.9"/>
    <n v="0"/>
    <x v="5"/>
  </r>
  <r>
    <d v="2024-06-16T00:00:00"/>
    <x v="1675"/>
    <n v="5"/>
    <n v="5"/>
    <n v="3"/>
    <n v="1"/>
    <n v="3"/>
    <n v="35"/>
    <x v="9"/>
    <x v="4"/>
    <x v="4"/>
    <x v="3"/>
    <x v="2"/>
    <x v="59"/>
    <x v="0"/>
    <x v="4"/>
    <x v="1"/>
    <x v="805"/>
    <x v="100"/>
    <m/>
    <x v="1"/>
    <x v="3"/>
    <s v="Emergency"/>
    <s v="No"/>
    <x v="0"/>
    <x v="0"/>
    <m/>
    <m/>
    <x v="1"/>
    <n v="730.8"/>
    <n v="30"/>
    <x v="5"/>
  </r>
  <r>
    <d v="2024-06-16T00:00:00"/>
    <x v="1676"/>
    <n v="5"/>
    <n v="2"/>
    <n v="3"/>
    <n v="4"/>
    <n v="1"/>
    <n v="30"/>
    <x v="7"/>
    <x v="4"/>
    <x v="0"/>
    <x v="3"/>
    <x v="0"/>
    <x v="51"/>
    <x v="1"/>
    <x v="0"/>
    <x v="2"/>
    <x v="647"/>
    <x v="37"/>
    <m/>
    <x v="1"/>
    <x v="4"/>
    <s v="Emergency"/>
    <s v="No"/>
    <x v="0"/>
    <x v="1"/>
    <m/>
    <m/>
    <x v="3"/>
    <n v="207.2"/>
    <n v="10"/>
    <x v="5"/>
  </r>
  <r>
    <d v="2024-06-17T00:00:00"/>
    <x v="1677"/>
    <n v="4"/>
    <n v="3"/>
    <n v="3"/>
    <n v="2"/>
    <n v="2"/>
    <n v="25"/>
    <x v="5"/>
    <x v="4"/>
    <x v="3"/>
    <x v="1"/>
    <x v="1"/>
    <x v="51"/>
    <x v="1"/>
    <x v="0"/>
    <x v="0"/>
    <x v="754"/>
    <x v="140"/>
    <d v="2024-07-06T00:00:00"/>
    <x v="0"/>
    <x v="3"/>
    <s v="Physician Referral"/>
    <s v="Yes"/>
    <x v="1"/>
    <x v="0"/>
    <m/>
    <m/>
    <x v="0"/>
    <n v="375.9"/>
    <n v="0"/>
    <x v="5"/>
  </r>
  <r>
    <d v="2024-06-17T00:00:00"/>
    <x v="1678"/>
    <n v="5"/>
    <n v="3"/>
    <n v="1"/>
    <n v="2"/>
    <n v="2"/>
    <n v="22"/>
    <x v="6"/>
    <x v="0"/>
    <x v="3"/>
    <x v="3"/>
    <x v="1"/>
    <x v="9"/>
    <x v="1"/>
    <x v="3"/>
    <x v="2"/>
    <x v="710"/>
    <x v="102"/>
    <m/>
    <x v="1"/>
    <x v="4"/>
    <s v="Emergency"/>
    <s v="No"/>
    <x v="0"/>
    <x v="1"/>
    <m/>
    <m/>
    <x v="1"/>
    <n v="679.7"/>
    <n v="30"/>
    <x v="5"/>
  </r>
  <r>
    <d v="2024-06-17T00:00:00"/>
    <x v="1679"/>
    <n v="5"/>
    <n v="5"/>
    <n v="3"/>
    <n v="2"/>
    <n v="2"/>
    <n v="30"/>
    <x v="7"/>
    <x v="4"/>
    <x v="4"/>
    <x v="3"/>
    <x v="1"/>
    <x v="61"/>
    <x v="0"/>
    <x v="3"/>
    <x v="0"/>
    <x v="699"/>
    <x v="175"/>
    <m/>
    <x v="1"/>
    <x v="3"/>
    <s v="Emergency"/>
    <s v="No"/>
    <x v="0"/>
    <x v="1"/>
    <m/>
    <m/>
    <x v="3"/>
    <n v="315"/>
    <n v="10"/>
    <x v="5"/>
  </r>
  <r>
    <d v="2024-06-17T00:00:00"/>
    <x v="1680"/>
    <n v="4"/>
    <n v="1"/>
    <n v="3"/>
    <n v="1"/>
    <n v="1"/>
    <n v="19"/>
    <x v="3"/>
    <x v="4"/>
    <x v="1"/>
    <x v="1"/>
    <x v="0"/>
    <x v="50"/>
    <x v="1"/>
    <x v="4"/>
    <x v="0"/>
    <x v="682"/>
    <x v="120"/>
    <d v="2024-06-28T00:00:00"/>
    <x v="0"/>
    <x v="4"/>
    <s v="Physician Referral"/>
    <s v="No"/>
    <x v="0"/>
    <x v="0"/>
    <m/>
    <m/>
    <x v="0"/>
    <n v="227.5"/>
    <n v="0"/>
    <x v="5"/>
  </r>
  <r>
    <d v="2024-06-17T00:00:00"/>
    <x v="1681"/>
    <n v="5"/>
    <n v="1"/>
    <n v="5"/>
    <n v="1"/>
    <n v="2"/>
    <n v="13"/>
    <x v="2"/>
    <x v="3"/>
    <x v="1"/>
    <x v="3"/>
    <x v="1"/>
    <x v="22"/>
    <x v="1"/>
    <x v="3"/>
    <x v="0"/>
    <x v="806"/>
    <x v="148"/>
    <d v="2024-07-14T00:00:00"/>
    <x v="0"/>
    <x v="3"/>
    <s v="Emergency"/>
    <s v="Yes"/>
    <x v="1"/>
    <x v="0"/>
    <m/>
    <m/>
    <x v="0"/>
    <n v="791.7"/>
    <n v="0"/>
    <x v="5"/>
  </r>
  <r>
    <d v="2024-06-17T00:00:00"/>
    <x v="1682"/>
    <n v="5"/>
    <n v="5"/>
    <n v="2"/>
    <n v="3"/>
    <n v="2"/>
    <n v="9"/>
    <x v="1"/>
    <x v="2"/>
    <x v="4"/>
    <x v="3"/>
    <x v="1"/>
    <x v="23"/>
    <x v="1"/>
    <x v="1"/>
    <x v="0"/>
    <x v="133"/>
    <x v="62"/>
    <d v="2024-07-08T00:00:00"/>
    <x v="0"/>
    <x v="4"/>
    <s v="Emergency"/>
    <s v="No"/>
    <x v="0"/>
    <x v="0"/>
    <m/>
    <m/>
    <x v="0"/>
    <n v="447.3"/>
    <n v="0"/>
    <x v="5"/>
  </r>
  <r>
    <d v="2024-06-17T00:00:00"/>
    <x v="1683"/>
    <n v="4"/>
    <n v="1"/>
    <n v="2"/>
    <n v="5"/>
    <n v="2"/>
    <n v="36"/>
    <x v="9"/>
    <x v="2"/>
    <x v="1"/>
    <x v="1"/>
    <x v="1"/>
    <x v="10"/>
    <x v="0"/>
    <x v="0"/>
    <x v="0"/>
    <x v="403"/>
    <x v="56"/>
    <m/>
    <x v="1"/>
    <x v="3"/>
    <s v="Physician Referral"/>
    <s v="Yes"/>
    <x v="1"/>
    <x v="0"/>
    <m/>
    <m/>
    <x v="2"/>
    <n v="314.3"/>
    <n v="50"/>
    <x v="5"/>
  </r>
  <r>
    <d v="2024-06-17T00:00:00"/>
    <x v="1684"/>
    <n v="5"/>
    <n v="1"/>
    <n v="2"/>
    <n v="2"/>
    <n v="3"/>
    <n v="25"/>
    <x v="5"/>
    <x v="2"/>
    <x v="1"/>
    <x v="3"/>
    <x v="2"/>
    <x v="35"/>
    <x v="0"/>
    <x v="1"/>
    <x v="0"/>
    <x v="807"/>
    <x v="61"/>
    <d v="2024-07-05T00:00:00"/>
    <x v="0"/>
    <x v="4"/>
    <s v="Emergency"/>
    <s v="No"/>
    <x v="0"/>
    <x v="0"/>
    <m/>
    <m/>
    <x v="0"/>
    <n v="690.2"/>
    <n v="0"/>
    <x v="5"/>
  </r>
  <r>
    <d v="2024-06-17T00:00:00"/>
    <x v="1685"/>
    <n v="5"/>
    <n v="3"/>
    <n v="1"/>
    <n v="5"/>
    <n v="3"/>
    <n v="16"/>
    <x v="2"/>
    <x v="0"/>
    <x v="3"/>
    <x v="3"/>
    <x v="2"/>
    <x v="30"/>
    <x v="1"/>
    <x v="4"/>
    <x v="2"/>
    <x v="576"/>
    <x v="178"/>
    <m/>
    <x v="1"/>
    <x v="3"/>
    <s v="Self-Referral"/>
    <s v="Yes"/>
    <x v="1"/>
    <x v="0"/>
    <m/>
    <m/>
    <x v="3"/>
    <n v="625.79999999999995"/>
    <n v="10"/>
    <x v="5"/>
  </r>
  <r>
    <d v="2024-06-17T00:00:00"/>
    <x v="1686"/>
    <n v="4"/>
    <n v="1"/>
    <n v="4"/>
    <n v="2"/>
    <n v="2"/>
    <n v="19"/>
    <x v="3"/>
    <x v="1"/>
    <x v="1"/>
    <x v="1"/>
    <x v="1"/>
    <x v="59"/>
    <x v="0"/>
    <x v="1"/>
    <x v="0"/>
    <x v="27"/>
    <x v="89"/>
    <d v="2024-07-15T00:00:00"/>
    <x v="0"/>
    <x v="4"/>
    <s v="Physician Referral"/>
    <s v="Yes"/>
    <x v="1"/>
    <x v="0"/>
    <m/>
    <m/>
    <x v="0"/>
    <n v="135.80000000000001"/>
    <n v="0"/>
    <x v="5"/>
  </r>
  <r>
    <d v="2024-06-18T00:00:00"/>
    <x v="1687"/>
    <n v="5"/>
    <n v="1"/>
    <n v="3"/>
    <n v="1"/>
    <n v="2"/>
    <n v="10"/>
    <x v="1"/>
    <x v="4"/>
    <x v="1"/>
    <x v="3"/>
    <x v="1"/>
    <x v="43"/>
    <x v="1"/>
    <x v="1"/>
    <x v="0"/>
    <x v="35"/>
    <x v="95"/>
    <d v="2024-07-05T00:00:00"/>
    <x v="0"/>
    <x v="3"/>
    <s v="Self-Referral"/>
    <s v="Yes"/>
    <x v="1"/>
    <x v="0"/>
    <m/>
    <m/>
    <x v="0"/>
    <n v="200.9"/>
    <n v="0"/>
    <x v="5"/>
  </r>
  <r>
    <d v="2024-06-18T00:00:00"/>
    <x v="1688"/>
    <n v="5"/>
    <n v="5"/>
    <n v="5"/>
    <n v="1"/>
    <n v="3"/>
    <n v="33"/>
    <x v="9"/>
    <x v="3"/>
    <x v="4"/>
    <x v="3"/>
    <x v="2"/>
    <x v="38"/>
    <x v="0"/>
    <x v="1"/>
    <x v="0"/>
    <x v="390"/>
    <x v="101"/>
    <d v="2024-07-02T00:00:00"/>
    <x v="0"/>
    <x v="4"/>
    <s v="Physician Referral"/>
    <s v="Yes"/>
    <x v="1"/>
    <x v="0"/>
    <m/>
    <m/>
    <x v="0"/>
    <n v="721"/>
    <n v="0"/>
    <x v="5"/>
  </r>
  <r>
    <d v="2024-06-18T00:00:00"/>
    <x v="1689"/>
    <n v="4"/>
    <n v="1"/>
    <n v="1"/>
    <n v="2"/>
    <n v="3"/>
    <n v="12"/>
    <x v="1"/>
    <x v="0"/>
    <x v="1"/>
    <x v="1"/>
    <x v="2"/>
    <x v="2"/>
    <x v="0"/>
    <x v="3"/>
    <x v="0"/>
    <x v="781"/>
    <x v="118"/>
    <d v="2024-06-29T00:00:00"/>
    <x v="0"/>
    <x v="3"/>
    <s v="Self-Referral"/>
    <s v="No"/>
    <x v="0"/>
    <x v="0"/>
    <m/>
    <m/>
    <x v="0"/>
    <n v="485.1"/>
    <n v="0"/>
    <x v="5"/>
  </r>
  <r>
    <d v="2024-06-18T00:00:00"/>
    <x v="1690"/>
    <n v="5"/>
    <n v="4"/>
    <n v="2"/>
    <n v="3"/>
    <n v="1"/>
    <n v="5"/>
    <x v="4"/>
    <x v="2"/>
    <x v="2"/>
    <x v="3"/>
    <x v="0"/>
    <x v="5"/>
    <x v="1"/>
    <x v="0"/>
    <x v="0"/>
    <x v="277"/>
    <x v="58"/>
    <m/>
    <x v="1"/>
    <x v="4"/>
    <s v="Self-Referral"/>
    <s v="No"/>
    <x v="0"/>
    <x v="0"/>
    <m/>
    <m/>
    <x v="1"/>
    <n v="153.30000000000001"/>
    <n v="30"/>
    <x v="5"/>
  </r>
  <r>
    <d v="2024-06-18T00:00:00"/>
    <x v="1691"/>
    <n v="5"/>
    <n v="4"/>
    <n v="1"/>
    <n v="3"/>
    <n v="3"/>
    <n v="19"/>
    <x v="3"/>
    <x v="0"/>
    <x v="2"/>
    <x v="3"/>
    <x v="2"/>
    <x v="56"/>
    <x v="0"/>
    <x v="1"/>
    <x v="1"/>
    <x v="592"/>
    <x v="172"/>
    <m/>
    <x v="1"/>
    <x v="3"/>
    <s v="Emergency"/>
    <s v="No"/>
    <x v="0"/>
    <x v="0"/>
    <m/>
    <m/>
    <x v="1"/>
    <n v="708.4"/>
    <n v="30"/>
    <x v="5"/>
  </r>
  <r>
    <d v="2024-06-18T00:00:00"/>
    <x v="1692"/>
    <n v="4"/>
    <n v="5"/>
    <n v="5"/>
    <n v="3"/>
    <n v="2"/>
    <n v="20"/>
    <x v="3"/>
    <x v="3"/>
    <x v="4"/>
    <x v="1"/>
    <x v="1"/>
    <x v="36"/>
    <x v="0"/>
    <x v="2"/>
    <x v="0"/>
    <x v="808"/>
    <x v="97"/>
    <d v="2024-07-02T00:00:00"/>
    <x v="0"/>
    <x v="4"/>
    <s v="Physician Referral"/>
    <s v="Yes"/>
    <x v="1"/>
    <x v="0"/>
    <m/>
    <m/>
    <x v="0"/>
    <n v="490.7"/>
    <n v="0"/>
    <x v="5"/>
  </r>
  <r>
    <d v="2024-06-18T00:00:00"/>
    <x v="1693"/>
    <n v="5"/>
    <n v="4"/>
    <n v="1"/>
    <n v="3"/>
    <n v="3"/>
    <n v="36"/>
    <x v="9"/>
    <x v="0"/>
    <x v="2"/>
    <x v="3"/>
    <x v="2"/>
    <x v="35"/>
    <x v="0"/>
    <x v="0"/>
    <x v="0"/>
    <x v="809"/>
    <x v="54"/>
    <m/>
    <x v="1"/>
    <x v="3"/>
    <s v="Physician Referral"/>
    <s v="Yes"/>
    <x v="1"/>
    <x v="0"/>
    <m/>
    <m/>
    <x v="1"/>
    <n v="632.1"/>
    <n v="30"/>
    <x v="5"/>
  </r>
  <r>
    <d v="2024-06-18T00:00:00"/>
    <x v="1694"/>
    <n v="5"/>
    <n v="3"/>
    <n v="2"/>
    <n v="3"/>
    <n v="2"/>
    <n v="16"/>
    <x v="2"/>
    <x v="2"/>
    <x v="3"/>
    <x v="3"/>
    <x v="1"/>
    <x v="16"/>
    <x v="1"/>
    <x v="0"/>
    <x v="0"/>
    <x v="371"/>
    <x v="76"/>
    <d v="2024-06-29T00:00:00"/>
    <x v="0"/>
    <x v="4"/>
    <s v="Emergency"/>
    <s v="Yes"/>
    <x v="1"/>
    <x v="0"/>
    <m/>
    <m/>
    <x v="0"/>
    <n v="496.3"/>
    <n v="0"/>
    <x v="5"/>
  </r>
  <r>
    <d v="2024-06-18T00:00:00"/>
    <x v="1695"/>
    <n v="4"/>
    <n v="5"/>
    <n v="4"/>
    <n v="5"/>
    <n v="1"/>
    <n v="15"/>
    <x v="2"/>
    <x v="1"/>
    <x v="4"/>
    <x v="1"/>
    <x v="0"/>
    <x v="12"/>
    <x v="0"/>
    <x v="2"/>
    <x v="0"/>
    <x v="769"/>
    <x v="178"/>
    <d v="2024-07-04T00:00:00"/>
    <x v="0"/>
    <x v="3"/>
    <s v="Emergency"/>
    <s v="Yes"/>
    <x v="1"/>
    <x v="0"/>
    <m/>
    <m/>
    <x v="0"/>
    <n v="469.7"/>
    <n v="0"/>
    <x v="5"/>
  </r>
  <r>
    <d v="2024-06-18T00:00:00"/>
    <x v="1696"/>
    <n v="5"/>
    <n v="1"/>
    <n v="2"/>
    <n v="1"/>
    <n v="3"/>
    <n v="4"/>
    <x v="8"/>
    <x v="2"/>
    <x v="1"/>
    <x v="3"/>
    <x v="2"/>
    <x v="10"/>
    <x v="0"/>
    <x v="4"/>
    <x v="1"/>
    <x v="88"/>
    <x v="133"/>
    <m/>
    <x v="1"/>
    <x v="4"/>
    <s v="Self-Referral"/>
    <s v="No"/>
    <x v="0"/>
    <x v="0"/>
    <m/>
    <m/>
    <x v="2"/>
    <n v="807.1"/>
    <n v="50"/>
    <x v="5"/>
  </r>
  <r>
    <d v="2024-06-19T00:00:00"/>
    <x v="1697"/>
    <n v="5"/>
    <n v="4"/>
    <n v="2"/>
    <n v="3"/>
    <n v="1"/>
    <n v="14"/>
    <x v="2"/>
    <x v="2"/>
    <x v="2"/>
    <x v="3"/>
    <x v="0"/>
    <x v="28"/>
    <x v="1"/>
    <x v="4"/>
    <x v="0"/>
    <x v="589"/>
    <x v="119"/>
    <m/>
    <x v="1"/>
    <x v="3"/>
    <s v="Physician Referral"/>
    <s v="No"/>
    <x v="0"/>
    <x v="0"/>
    <m/>
    <m/>
    <x v="1"/>
    <n v="366.1"/>
    <n v="30"/>
    <x v="5"/>
  </r>
  <r>
    <d v="2024-06-19T00:00:00"/>
    <x v="1698"/>
    <n v="4"/>
    <n v="3"/>
    <n v="2"/>
    <n v="5"/>
    <n v="2"/>
    <n v="15"/>
    <x v="2"/>
    <x v="2"/>
    <x v="3"/>
    <x v="1"/>
    <x v="1"/>
    <x v="6"/>
    <x v="0"/>
    <x v="0"/>
    <x v="0"/>
    <x v="810"/>
    <x v="99"/>
    <d v="2024-07-10T00:00:00"/>
    <x v="0"/>
    <x v="4"/>
    <s v="Emergency"/>
    <s v="Yes"/>
    <x v="1"/>
    <x v="0"/>
    <m/>
    <m/>
    <x v="0"/>
    <n v="740.6"/>
    <n v="0"/>
    <x v="5"/>
  </r>
  <r>
    <d v="2024-06-19T00:00:00"/>
    <x v="1699"/>
    <n v="5"/>
    <n v="5"/>
    <n v="1"/>
    <n v="3"/>
    <n v="2"/>
    <n v="6"/>
    <x v="4"/>
    <x v="0"/>
    <x v="4"/>
    <x v="3"/>
    <x v="1"/>
    <x v="5"/>
    <x v="0"/>
    <x v="3"/>
    <x v="0"/>
    <x v="567"/>
    <x v="51"/>
    <d v="2024-07-01T00:00:00"/>
    <x v="0"/>
    <x v="3"/>
    <s v="Emergency"/>
    <s v="No"/>
    <x v="0"/>
    <x v="0"/>
    <m/>
    <m/>
    <x v="0"/>
    <n v="132.30000000000001"/>
    <n v="0"/>
    <x v="5"/>
  </r>
  <r>
    <d v="2024-06-19T00:00:00"/>
    <x v="1700"/>
    <n v="5"/>
    <n v="5"/>
    <n v="5"/>
    <n v="4"/>
    <n v="2"/>
    <n v="10"/>
    <x v="1"/>
    <x v="3"/>
    <x v="4"/>
    <x v="3"/>
    <x v="1"/>
    <x v="49"/>
    <x v="0"/>
    <x v="4"/>
    <x v="0"/>
    <x v="432"/>
    <x v="17"/>
    <d v="2024-07-13T00:00:00"/>
    <x v="0"/>
    <x v="4"/>
    <s v="Self-Referral"/>
    <s v="Yes"/>
    <x v="1"/>
    <x v="0"/>
    <m/>
    <m/>
    <x v="0"/>
    <n v="102.9"/>
    <n v="0"/>
    <x v="5"/>
  </r>
  <r>
    <d v="2024-06-19T00:00:00"/>
    <x v="1701"/>
    <n v="4"/>
    <n v="1"/>
    <n v="2"/>
    <n v="3"/>
    <n v="2"/>
    <n v="7"/>
    <x v="4"/>
    <x v="2"/>
    <x v="1"/>
    <x v="1"/>
    <x v="1"/>
    <x v="36"/>
    <x v="0"/>
    <x v="4"/>
    <x v="1"/>
    <x v="440"/>
    <x v="146"/>
    <m/>
    <x v="1"/>
    <x v="3"/>
    <s v="Self-Referral"/>
    <s v="No"/>
    <x v="0"/>
    <x v="0"/>
    <m/>
    <m/>
    <x v="2"/>
    <n v="387.1"/>
    <n v="50"/>
    <x v="5"/>
  </r>
  <r>
    <d v="2024-06-19T00:00:00"/>
    <x v="1702"/>
    <n v="5"/>
    <n v="2"/>
    <n v="1"/>
    <n v="4"/>
    <n v="1"/>
    <n v="13"/>
    <x v="2"/>
    <x v="0"/>
    <x v="0"/>
    <x v="3"/>
    <x v="0"/>
    <x v="33"/>
    <x v="0"/>
    <x v="1"/>
    <x v="0"/>
    <x v="110"/>
    <x v="158"/>
    <d v="2024-07-18T00:00:00"/>
    <x v="0"/>
    <x v="4"/>
    <s v="Emergency"/>
    <s v="No"/>
    <x v="0"/>
    <x v="0"/>
    <m/>
    <m/>
    <x v="0"/>
    <n v="586.6"/>
    <n v="0"/>
    <x v="5"/>
  </r>
  <r>
    <d v="2024-06-19T00:00:00"/>
    <x v="1703"/>
    <n v="5"/>
    <n v="4"/>
    <n v="5"/>
    <n v="3"/>
    <n v="3"/>
    <n v="30"/>
    <x v="7"/>
    <x v="3"/>
    <x v="2"/>
    <x v="3"/>
    <x v="2"/>
    <x v="37"/>
    <x v="1"/>
    <x v="1"/>
    <x v="0"/>
    <x v="811"/>
    <x v="41"/>
    <d v="2024-06-28T00:00:00"/>
    <x v="0"/>
    <x v="3"/>
    <s v="Self-Referral"/>
    <s v="Yes"/>
    <x v="1"/>
    <x v="0"/>
    <m/>
    <m/>
    <x v="0"/>
    <n v="177.8"/>
    <n v="0"/>
    <x v="5"/>
  </r>
  <r>
    <d v="2024-06-19T00:00:00"/>
    <x v="1704"/>
    <n v="4"/>
    <n v="3"/>
    <n v="4"/>
    <n v="2"/>
    <n v="3"/>
    <n v="7"/>
    <x v="4"/>
    <x v="1"/>
    <x v="3"/>
    <x v="1"/>
    <x v="2"/>
    <x v="16"/>
    <x v="1"/>
    <x v="4"/>
    <x v="0"/>
    <x v="706"/>
    <x v="6"/>
    <d v="2024-07-04T00:00:00"/>
    <x v="0"/>
    <x v="4"/>
    <s v="Physician Referral"/>
    <s v="No"/>
    <x v="0"/>
    <x v="0"/>
    <m/>
    <m/>
    <x v="0"/>
    <n v="569.1"/>
    <n v="0"/>
    <x v="5"/>
  </r>
  <r>
    <d v="2024-06-19T00:00:00"/>
    <x v="1705"/>
    <n v="5"/>
    <n v="5"/>
    <n v="2"/>
    <n v="5"/>
    <n v="2"/>
    <n v="38"/>
    <x v="0"/>
    <x v="2"/>
    <x v="4"/>
    <x v="3"/>
    <x v="1"/>
    <x v="34"/>
    <x v="0"/>
    <x v="3"/>
    <x v="0"/>
    <x v="370"/>
    <x v="139"/>
    <d v="2024-07-05T00:00:00"/>
    <x v="0"/>
    <x v="3"/>
    <s v="Self-Referral"/>
    <s v="Yes"/>
    <x v="1"/>
    <x v="0"/>
    <m/>
    <m/>
    <x v="0"/>
    <n v="81.900000000000006"/>
    <n v="0"/>
    <x v="5"/>
  </r>
  <r>
    <d v="2024-06-19T00:00:00"/>
    <x v="1706"/>
    <n v="5"/>
    <n v="4"/>
    <n v="3"/>
    <n v="3"/>
    <n v="2"/>
    <n v="32"/>
    <x v="7"/>
    <x v="4"/>
    <x v="2"/>
    <x v="3"/>
    <x v="1"/>
    <x v="23"/>
    <x v="0"/>
    <x v="1"/>
    <x v="0"/>
    <x v="812"/>
    <x v="96"/>
    <d v="2024-07-02T00:00:00"/>
    <x v="0"/>
    <x v="4"/>
    <s v="Physician Referral"/>
    <s v="No"/>
    <x v="0"/>
    <x v="0"/>
    <m/>
    <m/>
    <x v="0"/>
    <n v="639.79999999999995"/>
    <n v="0"/>
    <x v="5"/>
  </r>
  <r>
    <d v="2024-06-20T00:00:00"/>
    <x v="1707"/>
    <n v="4"/>
    <n v="3"/>
    <n v="1"/>
    <n v="1"/>
    <n v="1"/>
    <n v="26"/>
    <x v="5"/>
    <x v="0"/>
    <x v="3"/>
    <x v="1"/>
    <x v="0"/>
    <x v="30"/>
    <x v="0"/>
    <x v="3"/>
    <x v="0"/>
    <x v="427"/>
    <x v="49"/>
    <d v="2024-07-15T00:00:00"/>
    <x v="0"/>
    <x v="3"/>
    <s v="Emergency"/>
    <s v="Yes"/>
    <x v="1"/>
    <x v="0"/>
    <m/>
    <m/>
    <x v="0"/>
    <n v="130.19999999999999"/>
    <n v="0"/>
    <x v="5"/>
  </r>
  <r>
    <d v="2024-06-20T00:00:00"/>
    <x v="1708"/>
    <n v="5"/>
    <n v="3"/>
    <n v="4"/>
    <n v="2"/>
    <n v="1"/>
    <n v="22"/>
    <x v="6"/>
    <x v="1"/>
    <x v="3"/>
    <x v="3"/>
    <x v="0"/>
    <x v="33"/>
    <x v="1"/>
    <x v="0"/>
    <x v="2"/>
    <x v="16"/>
    <x v="86"/>
    <m/>
    <x v="1"/>
    <x v="4"/>
    <s v="Emergency"/>
    <s v="Yes"/>
    <x v="1"/>
    <x v="0"/>
    <m/>
    <m/>
    <x v="2"/>
    <n v="716.8"/>
    <n v="50"/>
    <x v="5"/>
  </r>
  <r>
    <d v="2024-06-20T00:00:00"/>
    <x v="1709"/>
    <n v="5"/>
    <n v="5"/>
    <n v="4"/>
    <n v="3"/>
    <n v="2"/>
    <n v="2"/>
    <x v="8"/>
    <x v="1"/>
    <x v="4"/>
    <x v="3"/>
    <x v="1"/>
    <x v="5"/>
    <x v="1"/>
    <x v="3"/>
    <x v="0"/>
    <x v="127"/>
    <x v="46"/>
    <d v="2024-06-28T00:00:00"/>
    <x v="0"/>
    <x v="3"/>
    <s v="Self-Referral"/>
    <s v="Yes"/>
    <x v="1"/>
    <x v="0"/>
    <m/>
    <m/>
    <x v="0"/>
    <n v="186.2"/>
    <n v="0"/>
    <x v="5"/>
  </r>
  <r>
    <d v="2024-06-20T00:00:00"/>
    <x v="1710"/>
    <n v="4"/>
    <n v="4"/>
    <n v="4"/>
    <n v="3"/>
    <n v="2"/>
    <n v="28"/>
    <x v="5"/>
    <x v="1"/>
    <x v="2"/>
    <x v="1"/>
    <x v="1"/>
    <x v="50"/>
    <x v="0"/>
    <x v="1"/>
    <x v="0"/>
    <x v="650"/>
    <x v="161"/>
    <d v="2024-07-04T00:00:00"/>
    <x v="0"/>
    <x v="4"/>
    <s v="Emergency"/>
    <s v="No"/>
    <x v="0"/>
    <x v="0"/>
    <m/>
    <m/>
    <x v="0"/>
    <n v="201.6"/>
    <n v="0"/>
    <x v="5"/>
  </r>
  <r>
    <d v="2024-06-20T00:00:00"/>
    <x v="1711"/>
    <n v="5"/>
    <n v="3"/>
    <n v="1"/>
    <n v="3"/>
    <n v="3"/>
    <n v="22"/>
    <x v="6"/>
    <x v="0"/>
    <x v="3"/>
    <x v="3"/>
    <x v="2"/>
    <x v="46"/>
    <x v="0"/>
    <x v="2"/>
    <x v="0"/>
    <x v="813"/>
    <x v="173"/>
    <m/>
    <x v="1"/>
    <x v="3"/>
    <s v="Self-Referral"/>
    <s v="No"/>
    <x v="0"/>
    <x v="0"/>
    <m/>
    <m/>
    <x v="2"/>
    <n v="587.29999999999995"/>
    <n v="50"/>
    <x v="5"/>
  </r>
  <r>
    <d v="2024-06-20T00:00:00"/>
    <x v="1712"/>
    <n v="5"/>
    <n v="5"/>
    <n v="5"/>
    <n v="5"/>
    <n v="3"/>
    <n v="7"/>
    <x v="4"/>
    <x v="3"/>
    <x v="4"/>
    <x v="3"/>
    <x v="2"/>
    <x v="59"/>
    <x v="1"/>
    <x v="3"/>
    <x v="0"/>
    <x v="6"/>
    <x v="108"/>
    <m/>
    <x v="1"/>
    <x v="4"/>
    <s v="Self-Referral"/>
    <s v="Yes"/>
    <x v="1"/>
    <x v="0"/>
    <m/>
    <m/>
    <x v="2"/>
    <n v="587.29999999999995"/>
    <n v="50"/>
    <x v="5"/>
  </r>
  <r>
    <d v="2024-06-20T00:00:00"/>
    <x v="1713"/>
    <n v="4"/>
    <n v="4"/>
    <n v="3"/>
    <n v="3"/>
    <n v="3"/>
    <n v="38"/>
    <x v="0"/>
    <x v="4"/>
    <x v="2"/>
    <x v="1"/>
    <x v="2"/>
    <x v="12"/>
    <x v="0"/>
    <x v="4"/>
    <x v="0"/>
    <x v="814"/>
    <x v="139"/>
    <d v="2024-07-03T00:00:00"/>
    <x v="0"/>
    <x v="3"/>
    <s v="Self-Referral"/>
    <s v="Yes"/>
    <x v="1"/>
    <x v="0"/>
    <m/>
    <m/>
    <x v="0"/>
    <n v="678.3"/>
    <n v="0"/>
    <x v="5"/>
  </r>
  <r>
    <d v="2024-06-20T00:00:00"/>
    <x v="1714"/>
    <n v="5"/>
    <n v="4"/>
    <n v="5"/>
    <n v="3"/>
    <n v="2"/>
    <n v="23"/>
    <x v="6"/>
    <x v="3"/>
    <x v="2"/>
    <x v="3"/>
    <x v="1"/>
    <x v="42"/>
    <x v="1"/>
    <x v="3"/>
    <x v="0"/>
    <x v="561"/>
    <x v="75"/>
    <m/>
    <x v="1"/>
    <x v="4"/>
    <s v="Self-Referral"/>
    <s v="No"/>
    <x v="0"/>
    <x v="0"/>
    <m/>
    <m/>
    <x v="3"/>
    <n v="476.7"/>
    <n v="10"/>
    <x v="5"/>
  </r>
  <r>
    <d v="2024-06-20T00:00:00"/>
    <x v="1715"/>
    <n v="5"/>
    <n v="5"/>
    <n v="2"/>
    <n v="2"/>
    <n v="1"/>
    <n v="22"/>
    <x v="6"/>
    <x v="2"/>
    <x v="4"/>
    <x v="3"/>
    <x v="0"/>
    <x v="59"/>
    <x v="1"/>
    <x v="3"/>
    <x v="0"/>
    <x v="674"/>
    <x v="169"/>
    <d v="2024-07-01T00:00:00"/>
    <x v="0"/>
    <x v="3"/>
    <s v="Physician Referral"/>
    <s v="Yes"/>
    <x v="1"/>
    <x v="0"/>
    <m/>
    <m/>
    <x v="0"/>
    <n v="483.7"/>
    <n v="0"/>
    <x v="5"/>
  </r>
  <r>
    <d v="2024-06-20T00:00:00"/>
    <x v="1716"/>
    <n v="4"/>
    <n v="4"/>
    <n v="3"/>
    <n v="3"/>
    <n v="1"/>
    <n v="26"/>
    <x v="5"/>
    <x v="4"/>
    <x v="2"/>
    <x v="1"/>
    <x v="0"/>
    <x v="60"/>
    <x v="0"/>
    <x v="3"/>
    <x v="1"/>
    <x v="179"/>
    <x v="54"/>
    <m/>
    <x v="1"/>
    <x v="4"/>
    <s v="Physician Referral"/>
    <s v="Yes"/>
    <x v="1"/>
    <x v="0"/>
    <m/>
    <m/>
    <x v="3"/>
    <m/>
    <n v="10"/>
    <x v="5"/>
  </r>
  <r>
    <d v="2024-06-21T00:00:00"/>
    <x v="1717"/>
    <n v="5"/>
    <n v="2"/>
    <n v="5"/>
    <n v="4"/>
    <n v="1"/>
    <n v="14"/>
    <x v="2"/>
    <x v="3"/>
    <x v="0"/>
    <x v="3"/>
    <x v="0"/>
    <x v="61"/>
    <x v="1"/>
    <x v="4"/>
    <x v="1"/>
    <x v="595"/>
    <x v="136"/>
    <m/>
    <x v="1"/>
    <x v="3"/>
    <s v="Emergency"/>
    <s v="No"/>
    <x v="0"/>
    <x v="0"/>
    <m/>
    <m/>
    <x v="1"/>
    <n v="615.29999999999995"/>
    <n v="30"/>
    <x v="5"/>
  </r>
  <r>
    <d v="2024-06-21T00:00:00"/>
    <x v="1718"/>
    <n v="5"/>
    <n v="3"/>
    <n v="2"/>
    <n v="1"/>
    <n v="2"/>
    <n v="1"/>
    <x v="8"/>
    <x v="2"/>
    <x v="3"/>
    <x v="3"/>
    <x v="1"/>
    <x v="4"/>
    <x v="0"/>
    <x v="3"/>
    <x v="0"/>
    <x v="605"/>
    <x v="163"/>
    <d v="2024-07-01T00:00:00"/>
    <x v="0"/>
    <x v="4"/>
    <s v="Self-Referral"/>
    <s v="Yes"/>
    <x v="1"/>
    <x v="0"/>
    <m/>
    <m/>
    <x v="0"/>
    <n v="373.1"/>
    <n v="0"/>
    <x v="5"/>
  </r>
  <r>
    <d v="2024-06-21T00:00:00"/>
    <x v="1719"/>
    <n v="4"/>
    <n v="3"/>
    <n v="3"/>
    <n v="2"/>
    <n v="2"/>
    <n v="9"/>
    <x v="1"/>
    <x v="4"/>
    <x v="3"/>
    <x v="1"/>
    <x v="1"/>
    <x v="31"/>
    <x v="0"/>
    <x v="2"/>
    <x v="0"/>
    <x v="342"/>
    <x v="107"/>
    <m/>
    <x v="1"/>
    <x v="3"/>
    <s v="Emergency"/>
    <s v="Yes"/>
    <x v="1"/>
    <x v="0"/>
    <m/>
    <m/>
    <x v="3"/>
    <n v="194.6"/>
    <n v="10"/>
    <x v="5"/>
  </r>
  <r>
    <d v="2024-06-21T00:00:00"/>
    <x v="1720"/>
    <n v="5"/>
    <n v="4"/>
    <n v="1"/>
    <n v="3"/>
    <n v="1"/>
    <n v="40"/>
    <x v="0"/>
    <x v="0"/>
    <x v="2"/>
    <x v="3"/>
    <x v="0"/>
    <x v="41"/>
    <x v="0"/>
    <x v="4"/>
    <x v="0"/>
    <x v="356"/>
    <x v="123"/>
    <d v="2024-07-08T00:00:00"/>
    <x v="0"/>
    <x v="4"/>
    <s v="Self-Referral"/>
    <s v="Yes"/>
    <x v="1"/>
    <x v="0"/>
    <m/>
    <m/>
    <x v="0"/>
    <n v="494.2"/>
    <n v="0"/>
    <x v="5"/>
  </r>
  <r>
    <d v="2024-06-21T00:00:00"/>
    <x v="1721"/>
    <n v="5"/>
    <n v="5"/>
    <n v="2"/>
    <n v="1"/>
    <n v="1"/>
    <n v="23"/>
    <x v="6"/>
    <x v="2"/>
    <x v="4"/>
    <x v="3"/>
    <x v="0"/>
    <x v="1"/>
    <x v="0"/>
    <x v="2"/>
    <x v="0"/>
    <x v="288"/>
    <x v="33"/>
    <m/>
    <x v="1"/>
    <x v="3"/>
    <s v="Emergency"/>
    <s v="No"/>
    <x v="0"/>
    <x v="0"/>
    <m/>
    <m/>
    <x v="3"/>
    <n v="553"/>
    <n v="10"/>
    <x v="5"/>
  </r>
  <r>
    <d v="2024-06-21T00:00:00"/>
    <x v="1722"/>
    <n v="4"/>
    <n v="1"/>
    <n v="5"/>
    <n v="5"/>
    <n v="1"/>
    <n v="16"/>
    <x v="2"/>
    <x v="3"/>
    <x v="1"/>
    <x v="1"/>
    <x v="0"/>
    <x v="37"/>
    <x v="0"/>
    <x v="2"/>
    <x v="0"/>
    <x v="196"/>
    <x v="26"/>
    <d v="2024-07-07T00:00:00"/>
    <x v="0"/>
    <x v="4"/>
    <s v="Physician Referral"/>
    <s v="No"/>
    <x v="0"/>
    <x v="0"/>
    <m/>
    <m/>
    <x v="0"/>
    <n v="184.1"/>
    <n v="0"/>
    <x v="5"/>
  </r>
  <r>
    <d v="2024-06-21T00:00:00"/>
    <x v="1723"/>
    <n v="5"/>
    <n v="4"/>
    <n v="3"/>
    <n v="3"/>
    <n v="2"/>
    <n v="11"/>
    <x v="1"/>
    <x v="4"/>
    <x v="2"/>
    <x v="3"/>
    <x v="1"/>
    <x v="49"/>
    <x v="0"/>
    <x v="2"/>
    <x v="1"/>
    <x v="811"/>
    <x v="92"/>
    <m/>
    <x v="1"/>
    <x v="3"/>
    <s v="Emergency"/>
    <s v="Yes"/>
    <x v="1"/>
    <x v="0"/>
    <m/>
    <m/>
    <x v="1"/>
    <n v="158.19999999999999"/>
    <n v="30"/>
    <x v="5"/>
  </r>
  <r>
    <d v="2024-06-21T00:00:00"/>
    <x v="1724"/>
    <n v="5"/>
    <n v="1"/>
    <n v="2"/>
    <n v="5"/>
    <n v="3"/>
    <n v="40"/>
    <x v="0"/>
    <x v="2"/>
    <x v="1"/>
    <x v="3"/>
    <x v="2"/>
    <x v="7"/>
    <x v="1"/>
    <x v="4"/>
    <x v="0"/>
    <x v="485"/>
    <x v="11"/>
    <d v="2024-06-28T00:00:00"/>
    <x v="0"/>
    <x v="4"/>
    <s v="Self-Referral"/>
    <s v="Yes"/>
    <x v="1"/>
    <x v="0"/>
    <m/>
    <m/>
    <x v="0"/>
    <n v="555.1"/>
    <n v="0"/>
    <x v="5"/>
  </r>
  <r>
    <d v="2024-06-21T00:00:00"/>
    <x v="1725"/>
    <n v="4"/>
    <n v="4"/>
    <n v="2"/>
    <n v="3"/>
    <n v="3"/>
    <n v="16"/>
    <x v="2"/>
    <x v="2"/>
    <x v="2"/>
    <x v="1"/>
    <x v="2"/>
    <x v="42"/>
    <x v="1"/>
    <x v="1"/>
    <x v="0"/>
    <x v="102"/>
    <x v="93"/>
    <d v="2024-07-01T00:00:00"/>
    <x v="0"/>
    <x v="3"/>
    <s v="Self-Referral"/>
    <s v="No"/>
    <x v="0"/>
    <x v="0"/>
    <m/>
    <m/>
    <x v="0"/>
    <m/>
    <n v="0"/>
    <x v="5"/>
  </r>
  <r>
    <d v="2024-06-21T00:00:00"/>
    <x v="1726"/>
    <n v="5"/>
    <n v="1"/>
    <n v="1"/>
    <n v="4"/>
    <n v="2"/>
    <n v="14"/>
    <x v="2"/>
    <x v="0"/>
    <x v="1"/>
    <x v="3"/>
    <x v="1"/>
    <x v="52"/>
    <x v="1"/>
    <x v="4"/>
    <x v="0"/>
    <x v="411"/>
    <x v="179"/>
    <d v="2024-07-19T00:00:00"/>
    <x v="0"/>
    <x v="4"/>
    <s v="Emergency"/>
    <s v="Yes"/>
    <x v="1"/>
    <x v="0"/>
    <m/>
    <m/>
    <x v="0"/>
    <n v="746.9"/>
    <n v="0"/>
    <x v="5"/>
  </r>
  <r>
    <d v="2024-06-22T00:00:00"/>
    <x v="1727"/>
    <n v="5"/>
    <n v="4"/>
    <n v="2"/>
    <n v="3"/>
    <n v="3"/>
    <n v="34"/>
    <x v="9"/>
    <x v="2"/>
    <x v="2"/>
    <x v="3"/>
    <x v="2"/>
    <x v="35"/>
    <x v="1"/>
    <x v="3"/>
    <x v="0"/>
    <x v="815"/>
    <x v="59"/>
    <d v="2024-07-04T00:00:00"/>
    <x v="0"/>
    <x v="3"/>
    <s v="Emergency"/>
    <s v="Yes"/>
    <x v="1"/>
    <x v="0"/>
    <m/>
    <m/>
    <x v="0"/>
    <n v="273"/>
    <n v="0"/>
    <x v="5"/>
  </r>
  <r>
    <d v="2024-06-22T00:00:00"/>
    <x v="1728"/>
    <n v="4"/>
    <n v="5"/>
    <n v="3"/>
    <n v="4"/>
    <n v="1"/>
    <n v="18"/>
    <x v="3"/>
    <x v="4"/>
    <x v="4"/>
    <x v="1"/>
    <x v="0"/>
    <x v="53"/>
    <x v="0"/>
    <x v="2"/>
    <x v="2"/>
    <x v="275"/>
    <x v="70"/>
    <m/>
    <x v="1"/>
    <x v="4"/>
    <s v="Self-Referral"/>
    <s v="Yes"/>
    <x v="1"/>
    <x v="0"/>
    <m/>
    <m/>
    <x v="2"/>
    <m/>
    <n v="50"/>
    <x v="5"/>
  </r>
  <r>
    <d v="2024-06-22T00:00:00"/>
    <x v="1729"/>
    <n v="5"/>
    <n v="1"/>
    <n v="4"/>
    <n v="1"/>
    <n v="3"/>
    <n v="14"/>
    <x v="2"/>
    <x v="1"/>
    <x v="1"/>
    <x v="3"/>
    <x v="2"/>
    <x v="40"/>
    <x v="1"/>
    <x v="3"/>
    <x v="0"/>
    <x v="816"/>
    <x v="89"/>
    <d v="2024-07-16T00:00:00"/>
    <x v="0"/>
    <x v="3"/>
    <s v="Emergency"/>
    <s v="No"/>
    <x v="0"/>
    <x v="0"/>
    <m/>
    <m/>
    <x v="0"/>
    <n v="609.70000000000005"/>
    <n v="0"/>
    <x v="5"/>
  </r>
  <r>
    <d v="2024-06-22T00:00:00"/>
    <x v="1730"/>
    <n v="5"/>
    <n v="2"/>
    <n v="3"/>
    <n v="4"/>
    <n v="1"/>
    <n v="10"/>
    <x v="1"/>
    <x v="4"/>
    <x v="0"/>
    <x v="3"/>
    <x v="0"/>
    <x v="38"/>
    <x v="1"/>
    <x v="2"/>
    <x v="1"/>
    <x v="52"/>
    <x v="78"/>
    <m/>
    <x v="1"/>
    <x v="4"/>
    <s v="Physician Referral"/>
    <s v="No"/>
    <x v="0"/>
    <x v="0"/>
    <m/>
    <m/>
    <x v="1"/>
    <n v="776.3"/>
    <n v="30"/>
    <x v="5"/>
  </r>
  <r>
    <d v="2024-06-22T00:00:00"/>
    <x v="1731"/>
    <n v="4"/>
    <n v="5"/>
    <n v="3"/>
    <n v="3"/>
    <n v="2"/>
    <n v="4"/>
    <x v="8"/>
    <x v="4"/>
    <x v="4"/>
    <x v="1"/>
    <x v="1"/>
    <x v="51"/>
    <x v="1"/>
    <x v="2"/>
    <x v="1"/>
    <x v="283"/>
    <x v="101"/>
    <m/>
    <x v="1"/>
    <x v="3"/>
    <s v="Self-Referral"/>
    <s v="No"/>
    <x v="0"/>
    <x v="0"/>
    <m/>
    <m/>
    <x v="3"/>
    <m/>
    <n v="10"/>
    <x v="5"/>
  </r>
  <r>
    <d v="2024-06-22T00:00:00"/>
    <x v="1732"/>
    <n v="5"/>
    <n v="4"/>
    <n v="1"/>
    <n v="3"/>
    <n v="2"/>
    <n v="19"/>
    <x v="3"/>
    <x v="0"/>
    <x v="2"/>
    <x v="3"/>
    <x v="1"/>
    <x v="38"/>
    <x v="0"/>
    <x v="3"/>
    <x v="0"/>
    <x v="765"/>
    <x v="55"/>
    <d v="2024-07-11T00:00:00"/>
    <x v="0"/>
    <x v="4"/>
    <s v="Self-Referral"/>
    <s v="Yes"/>
    <x v="1"/>
    <x v="0"/>
    <m/>
    <m/>
    <x v="0"/>
    <n v="310.8"/>
    <n v="0"/>
    <x v="5"/>
  </r>
  <r>
    <d v="2024-06-22T00:00:00"/>
    <x v="1733"/>
    <n v="5"/>
    <n v="1"/>
    <n v="1"/>
    <n v="1"/>
    <n v="1"/>
    <n v="37"/>
    <x v="0"/>
    <x v="0"/>
    <x v="1"/>
    <x v="3"/>
    <x v="0"/>
    <x v="23"/>
    <x v="1"/>
    <x v="0"/>
    <x v="0"/>
    <x v="817"/>
    <x v="72"/>
    <d v="2024-07-11T00:00:00"/>
    <x v="0"/>
    <x v="3"/>
    <s v="Physician Referral"/>
    <s v="Yes"/>
    <x v="1"/>
    <x v="0"/>
    <m/>
    <m/>
    <x v="0"/>
    <n v="347.2"/>
    <n v="0"/>
    <x v="5"/>
  </r>
  <r>
    <d v="2024-06-22T00:00:00"/>
    <x v="1734"/>
    <n v="4"/>
    <n v="3"/>
    <n v="2"/>
    <n v="2"/>
    <n v="1"/>
    <n v="29"/>
    <x v="7"/>
    <x v="2"/>
    <x v="3"/>
    <x v="1"/>
    <x v="0"/>
    <x v="10"/>
    <x v="0"/>
    <x v="2"/>
    <x v="1"/>
    <x v="600"/>
    <x v="43"/>
    <m/>
    <x v="1"/>
    <x v="4"/>
    <s v="Emergency"/>
    <s v="No"/>
    <x v="0"/>
    <x v="0"/>
    <m/>
    <m/>
    <x v="1"/>
    <m/>
    <n v="30"/>
    <x v="5"/>
  </r>
  <r>
    <d v="2024-06-22T00:00:00"/>
    <x v="1735"/>
    <n v="5"/>
    <n v="5"/>
    <n v="1"/>
    <n v="3"/>
    <n v="3"/>
    <n v="7"/>
    <x v="4"/>
    <x v="0"/>
    <x v="4"/>
    <x v="3"/>
    <x v="2"/>
    <x v="7"/>
    <x v="1"/>
    <x v="0"/>
    <x v="0"/>
    <x v="94"/>
    <x v="78"/>
    <m/>
    <x v="1"/>
    <x v="3"/>
    <s v="Physician Referral"/>
    <s v="Yes"/>
    <x v="1"/>
    <x v="0"/>
    <m/>
    <m/>
    <x v="1"/>
    <n v="478.1"/>
    <n v="30"/>
    <x v="5"/>
  </r>
  <r>
    <d v="2024-06-22T00:00:00"/>
    <x v="1736"/>
    <n v="5"/>
    <n v="1"/>
    <n v="2"/>
    <n v="5"/>
    <n v="1"/>
    <n v="37"/>
    <x v="0"/>
    <x v="2"/>
    <x v="1"/>
    <x v="3"/>
    <x v="0"/>
    <x v="9"/>
    <x v="0"/>
    <x v="4"/>
    <x v="1"/>
    <x v="223"/>
    <x v="68"/>
    <m/>
    <x v="1"/>
    <x v="4"/>
    <s v="Self-Referral"/>
    <s v="No"/>
    <x v="0"/>
    <x v="0"/>
    <m/>
    <m/>
    <x v="3"/>
    <n v="765.8"/>
    <n v="10"/>
    <x v="5"/>
  </r>
  <r>
    <d v="2024-06-23T00:00:00"/>
    <x v="1737"/>
    <n v="4"/>
    <n v="5"/>
    <n v="4"/>
    <n v="3"/>
    <n v="2"/>
    <n v="16"/>
    <x v="2"/>
    <x v="1"/>
    <x v="4"/>
    <x v="1"/>
    <x v="1"/>
    <x v="53"/>
    <x v="0"/>
    <x v="2"/>
    <x v="0"/>
    <x v="686"/>
    <x v="30"/>
    <d v="2024-06-30T00:00:00"/>
    <x v="0"/>
    <x v="3"/>
    <s v="Physician Referral"/>
    <s v="Yes"/>
    <x v="1"/>
    <x v="0"/>
    <m/>
    <m/>
    <x v="0"/>
    <n v="221.2"/>
    <n v="0"/>
    <x v="5"/>
  </r>
  <r>
    <d v="2024-06-23T00:00:00"/>
    <x v="1738"/>
    <n v="5"/>
    <n v="1"/>
    <n v="5"/>
    <n v="1"/>
    <n v="2"/>
    <n v="11"/>
    <x v="1"/>
    <x v="3"/>
    <x v="1"/>
    <x v="3"/>
    <x v="1"/>
    <x v="6"/>
    <x v="1"/>
    <x v="2"/>
    <x v="0"/>
    <x v="109"/>
    <x v="92"/>
    <d v="2024-07-03T00:00:00"/>
    <x v="0"/>
    <x v="4"/>
    <s v="Emergency"/>
    <s v="No"/>
    <x v="0"/>
    <x v="0"/>
    <m/>
    <m/>
    <x v="0"/>
    <m/>
    <n v="0"/>
    <x v="5"/>
  </r>
  <r>
    <d v="2024-06-23T00:00:00"/>
    <x v="1739"/>
    <n v="5"/>
    <n v="3"/>
    <n v="1"/>
    <n v="2"/>
    <n v="3"/>
    <n v="23"/>
    <x v="6"/>
    <x v="0"/>
    <x v="3"/>
    <x v="3"/>
    <x v="2"/>
    <x v="9"/>
    <x v="0"/>
    <x v="4"/>
    <x v="2"/>
    <x v="306"/>
    <x v="0"/>
    <m/>
    <x v="1"/>
    <x v="3"/>
    <s v="Emergency"/>
    <s v="No"/>
    <x v="0"/>
    <x v="0"/>
    <m/>
    <m/>
    <x v="1"/>
    <n v="488.6"/>
    <n v="30"/>
    <x v="5"/>
  </r>
  <r>
    <d v="2024-06-23T00:00:00"/>
    <x v="1740"/>
    <n v="4"/>
    <n v="2"/>
    <n v="1"/>
    <n v="4"/>
    <n v="1"/>
    <n v="25"/>
    <x v="5"/>
    <x v="0"/>
    <x v="0"/>
    <x v="1"/>
    <x v="0"/>
    <x v="14"/>
    <x v="0"/>
    <x v="3"/>
    <x v="2"/>
    <x v="133"/>
    <x v="60"/>
    <m/>
    <x v="1"/>
    <x v="4"/>
    <s v="Self-Referral"/>
    <s v="No"/>
    <x v="0"/>
    <x v="0"/>
    <m/>
    <m/>
    <x v="2"/>
    <n v="491.4"/>
    <n v="50"/>
    <x v="5"/>
  </r>
  <r>
    <d v="2024-06-23T00:00:00"/>
    <x v="1741"/>
    <n v="5"/>
    <n v="3"/>
    <n v="4"/>
    <n v="2"/>
    <n v="1"/>
    <n v="5"/>
    <x v="4"/>
    <x v="1"/>
    <x v="3"/>
    <x v="3"/>
    <x v="0"/>
    <x v="2"/>
    <x v="1"/>
    <x v="3"/>
    <x v="2"/>
    <x v="755"/>
    <x v="69"/>
    <m/>
    <x v="1"/>
    <x v="3"/>
    <s v="Self-Referral"/>
    <s v="Yes"/>
    <x v="1"/>
    <x v="0"/>
    <m/>
    <m/>
    <x v="2"/>
    <n v="349.3"/>
    <n v="50"/>
    <x v="5"/>
  </r>
  <r>
    <d v="2024-06-23T00:00:00"/>
    <x v="1742"/>
    <n v="5"/>
    <n v="4"/>
    <n v="1"/>
    <n v="3"/>
    <n v="3"/>
    <n v="40"/>
    <x v="0"/>
    <x v="0"/>
    <x v="2"/>
    <x v="3"/>
    <x v="2"/>
    <x v="22"/>
    <x v="1"/>
    <x v="0"/>
    <x v="0"/>
    <x v="302"/>
    <x v="129"/>
    <d v="2024-07-03T00:00:00"/>
    <x v="0"/>
    <x v="4"/>
    <s v="Physician Referral"/>
    <s v="Yes"/>
    <x v="1"/>
    <x v="0"/>
    <m/>
    <m/>
    <x v="0"/>
    <n v="551.6"/>
    <n v="0"/>
    <x v="5"/>
  </r>
  <r>
    <d v="2024-06-23T00:00:00"/>
    <x v="1743"/>
    <n v="4"/>
    <n v="5"/>
    <n v="4"/>
    <n v="5"/>
    <n v="2"/>
    <n v="34"/>
    <x v="9"/>
    <x v="1"/>
    <x v="4"/>
    <x v="1"/>
    <x v="1"/>
    <x v="40"/>
    <x v="1"/>
    <x v="4"/>
    <x v="1"/>
    <x v="637"/>
    <x v="142"/>
    <m/>
    <x v="1"/>
    <x v="3"/>
    <s v="Emergency"/>
    <s v="No"/>
    <x v="0"/>
    <x v="0"/>
    <m/>
    <m/>
    <x v="3"/>
    <n v="298.2"/>
    <n v="10"/>
    <x v="5"/>
  </r>
  <r>
    <d v="2024-06-23T00:00:00"/>
    <x v="1744"/>
    <n v="5"/>
    <n v="2"/>
    <n v="2"/>
    <n v="4"/>
    <n v="1"/>
    <n v="27"/>
    <x v="5"/>
    <x v="2"/>
    <x v="0"/>
    <x v="3"/>
    <x v="0"/>
    <x v="18"/>
    <x v="0"/>
    <x v="2"/>
    <x v="2"/>
    <x v="380"/>
    <x v="130"/>
    <m/>
    <x v="1"/>
    <x v="4"/>
    <s v="Physician Referral"/>
    <s v="Yes"/>
    <x v="1"/>
    <x v="0"/>
    <m/>
    <m/>
    <x v="3"/>
    <n v="563.5"/>
    <n v="10"/>
    <x v="5"/>
  </r>
  <r>
    <d v="2024-06-23T00:00:00"/>
    <x v="1745"/>
    <n v="5"/>
    <n v="5"/>
    <n v="1"/>
    <n v="1"/>
    <n v="3"/>
    <n v="6"/>
    <x v="4"/>
    <x v="0"/>
    <x v="4"/>
    <x v="3"/>
    <x v="2"/>
    <x v="56"/>
    <x v="0"/>
    <x v="0"/>
    <x v="2"/>
    <x v="75"/>
    <x v="89"/>
    <m/>
    <x v="1"/>
    <x v="3"/>
    <s v="Self-Referral"/>
    <s v="No"/>
    <x v="0"/>
    <x v="0"/>
    <m/>
    <m/>
    <x v="3"/>
    <n v="533.4"/>
    <n v="10"/>
    <x v="5"/>
  </r>
  <r>
    <d v="2024-06-23T00:00:00"/>
    <x v="1746"/>
    <n v="4"/>
    <n v="1"/>
    <n v="1"/>
    <n v="2"/>
    <n v="3"/>
    <n v="1"/>
    <x v="8"/>
    <x v="0"/>
    <x v="1"/>
    <x v="1"/>
    <x v="2"/>
    <x v="33"/>
    <x v="0"/>
    <x v="3"/>
    <x v="2"/>
    <x v="755"/>
    <x v="124"/>
    <m/>
    <x v="1"/>
    <x v="4"/>
    <s v="Physician Referral"/>
    <s v="No"/>
    <x v="0"/>
    <x v="0"/>
    <m/>
    <m/>
    <x v="1"/>
    <n v="379.4"/>
    <n v="30"/>
    <x v="5"/>
  </r>
  <r>
    <d v="2024-06-24T00:00:00"/>
    <x v="1747"/>
    <n v="5"/>
    <n v="4"/>
    <n v="2"/>
    <n v="3"/>
    <n v="3"/>
    <n v="23"/>
    <x v="6"/>
    <x v="2"/>
    <x v="2"/>
    <x v="3"/>
    <x v="2"/>
    <x v="57"/>
    <x v="1"/>
    <x v="2"/>
    <x v="0"/>
    <x v="460"/>
    <x v="132"/>
    <d v="2024-07-18T00:00:00"/>
    <x v="0"/>
    <x v="3"/>
    <s v="Emergency"/>
    <s v="No"/>
    <x v="0"/>
    <x v="0"/>
    <m/>
    <m/>
    <x v="0"/>
    <n v="424.9"/>
    <n v="0"/>
    <x v="5"/>
  </r>
  <r>
    <d v="2024-06-24T00:00:00"/>
    <x v="1748"/>
    <n v="5"/>
    <n v="4"/>
    <n v="1"/>
    <n v="3"/>
    <n v="3"/>
    <n v="34"/>
    <x v="9"/>
    <x v="0"/>
    <x v="2"/>
    <x v="3"/>
    <x v="2"/>
    <x v="45"/>
    <x v="0"/>
    <x v="3"/>
    <x v="1"/>
    <x v="102"/>
    <x v="161"/>
    <m/>
    <x v="1"/>
    <x v="4"/>
    <s v="Self-Referral"/>
    <s v="No"/>
    <x v="0"/>
    <x v="0"/>
    <m/>
    <m/>
    <x v="1"/>
    <n v="506.8"/>
    <n v="30"/>
    <x v="5"/>
  </r>
  <r>
    <d v="2024-06-24T00:00:00"/>
    <x v="1749"/>
    <n v="4"/>
    <n v="5"/>
    <n v="3"/>
    <n v="2"/>
    <n v="1"/>
    <n v="8"/>
    <x v="4"/>
    <x v="4"/>
    <x v="4"/>
    <x v="1"/>
    <x v="0"/>
    <x v="11"/>
    <x v="0"/>
    <x v="0"/>
    <x v="0"/>
    <x v="323"/>
    <x v="115"/>
    <d v="2024-07-18T00:00:00"/>
    <x v="0"/>
    <x v="3"/>
    <s v="Physician Referral"/>
    <s v="Yes"/>
    <x v="1"/>
    <x v="0"/>
    <m/>
    <m/>
    <x v="0"/>
    <n v="628.6"/>
    <n v="0"/>
    <x v="5"/>
  </r>
  <r>
    <d v="2024-06-24T00:00:00"/>
    <x v="1750"/>
    <n v="5"/>
    <n v="4"/>
    <n v="4"/>
    <n v="3"/>
    <n v="3"/>
    <n v="16"/>
    <x v="2"/>
    <x v="1"/>
    <x v="2"/>
    <x v="3"/>
    <x v="2"/>
    <x v="29"/>
    <x v="0"/>
    <x v="3"/>
    <x v="0"/>
    <x v="292"/>
    <x v="118"/>
    <d v="2024-07-18T00:00:00"/>
    <x v="0"/>
    <x v="4"/>
    <s v="Physician Referral"/>
    <s v="No"/>
    <x v="0"/>
    <x v="0"/>
    <m/>
    <m/>
    <x v="0"/>
    <n v="502.6"/>
    <n v="0"/>
    <x v="5"/>
  </r>
  <r>
    <d v="2024-06-24T00:00:00"/>
    <x v="1751"/>
    <n v="5"/>
    <n v="5"/>
    <n v="5"/>
    <n v="3"/>
    <n v="1"/>
    <n v="8"/>
    <x v="4"/>
    <x v="3"/>
    <x v="4"/>
    <x v="3"/>
    <x v="0"/>
    <x v="18"/>
    <x v="0"/>
    <x v="3"/>
    <x v="0"/>
    <x v="232"/>
    <x v="14"/>
    <m/>
    <x v="1"/>
    <x v="3"/>
    <s v="Emergency"/>
    <s v="Yes"/>
    <x v="1"/>
    <x v="0"/>
    <m/>
    <m/>
    <x v="3"/>
    <n v="653.1"/>
    <n v="10"/>
    <x v="5"/>
  </r>
  <r>
    <d v="2024-06-24T00:00:00"/>
    <x v="1752"/>
    <n v="4"/>
    <n v="1"/>
    <n v="3"/>
    <n v="2"/>
    <n v="2"/>
    <n v="11"/>
    <x v="1"/>
    <x v="4"/>
    <x v="1"/>
    <x v="1"/>
    <x v="1"/>
    <x v="16"/>
    <x v="0"/>
    <x v="4"/>
    <x v="0"/>
    <x v="818"/>
    <x v="62"/>
    <d v="2024-07-15T00:00:00"/>
    <x v="0"/>
    <x v="4"/>
    <s v="Emergency"/>
    <s v="No"/>
    <x v="0"/>
    <x v="0"/>
    <m/>
    <m/>
    <x v="0"/>
    <n v="494.9"/>
    <n v="0"/>
    <x v="5"/>
  </r>
  <r>
    <d v="2024-06-24T00:00:00"/>
    <x v="1753"/>
    <n v="5"/>
    <n v="1"/>
    <n v="5"/>
    <n v="5"/>
    <n v="3"/>
    <n v="11"/>
    <x v="1"/>
    <x v="3"/>
    <x v="1"/>
    <x v="3"/>
    <x v="2"/>
    <x v="10"/>
    <x v="0"/>
    <x v="0"/>
    <x v="1"/>
    <x v="396"/>
    <x v="174"/>
    <m/>
    <x v="1"/>
    <x v="3"/>
    <s v="Physician Referral"/>
    <s v="No"/>
    <x v="0"/>
    <x v="0"/>
    <m/>
    <m/>
    <x v="1"/>
    <n v="519.4"/>
    <n v="30"/>
    <x v="5"/>
  </r>
  <r>
    <d v="2024-06-24T00:00:00"/>
    <x v="1754"/>
    <n v="5"/>
    <n v="5"/>
    <n v="3"/>
    <n v="1"/>
    <n v="3"/>
    <n v="11"/>
    <x v="1"/>
    <x v="4"/>
    <x v="4"/>
    <x v="3"/>
    <x v="2"/>
    <x v="35"/>
    <x v="0"/>
    <x v="2"/>
    <x v="0"/>
    <x v="708"/>
    <x v="49"/>
    <m/>
    <x v="1"/>
    <x v="4"/>
    <s v="Emergency"/>
    <s v="No"/>
    <x v="0"/>
    <x v="0"/>
    <m/>
    <m/>
    <x v="2"/>
    <n v="233.1"/>
    <n v="50"/>
    <x v="5"/>
  </r>
  <r>
    <d v="2024-06-24T00:00:00"/>
    <x v="1755"/>
    <n v="4"/>
    <n v="3"/>
    <n v="3"/>
    <n v="4"/>
    <n v="2"/>
    <n v="39"/>
    <x v="0"/>
    <x v="4"/>
    <x v="3"/>
    <x v="1"/>
    <x v="1"/>
    <x v="24"/>
    <x v="1"/>
    <x v="3"/>
    <x v="0"/>
    <x v="296"/>
    <x v="173"/>
    <m/>
    <x v="1"/>
    <x v="3"/>
    <s v="Self-Referral"/>
    <s v="No"/>
    <x v="0"/>
    <x v="0"/>
    <m/>
    <m/>
    <x v="3"/>
    <n v="491.4"/>
    <n v="10"/>
    <x v="5"/>
  </r>
  <r>
    <d v="2024-06-24T00:00:00"/>
    <x v="1756"/>
    <n v="5"/>
    <n v="3"/>
    <n v="3"/>
    <n v="2"/>
    <n v="3"/>
    <n v="23"/>
    <x v="6"/>
    <x v="4"/>
    <x v="3"/>
    <x v="3"/>
    <x v="2"/>
    <x v="45"/>
    <x v="1"/>
    <x v="3"/>
    <x v="0"/>
    <x v="7"/>
    <x v="11"/>
    <m/>
    <x v="1"/>
    <x v="4"/>
    <s v="Physician Referral"/>
    <s v="No"/>
    <x v="0"/>
    <x v="0"/>
    <m/>
    <m/>
    <x v="3"/>
    <n v="184.8"/>
    <n v="10"/>
    <x v="5"/>
  </r>
  <r>
    <d v="2024-06-25T00:00:00"/>
    <x v="1757"/>
    <n v="5"/>
    <n v="1"/>
    <n v="4"/>
    <n v="5"/>
    <n v="1"/>
    <n v="22"/>
    <x v="6"/>
    <x v="1"/>
    <x v="1"/>
    <x v="3"/>
    <x v="0"/>
    <x v="57"/>
    <x v="1"/>
    <x v="1"/>
    <x v="0"/>
    <x v="517"/>
    <x v="57"/>
    <m/>
    <x v="1"/>
    <x v="3"/>
    <s v="Physician Referral"/>
    <s v="No"/>
    <x v="0"/>
    <x v="0"/>
    <m/>
    <m/>
    <x v="1"/>
    <n v="396.2"/>
    <n v="30"/>
    <x v="5"/>
  </r>
  <r>
    <d v="2024-06-25T00:00:00"/>
    <x v="1758"/>
    <n v="4"/>
    <n v="2"/>
    <n v="5"/>
    <n v="4"/>
    <n v="2"/>
    <n v="38"/>
    <x v="0"/>
    <x v="3"/>
    <x v="0"/>
    <x v="1"/>
    <x v="1"/>
    <x v="37"/>
    <x v="0"/>
    <x v="0"/>
    <x v="0"/>
    <x v="79"/>
    <x v="81"/>
    <d v="2024-07-19T00:00:00"/>
    <x v="0"/>
    <x v="4"/>
    <s v="Self-Referral"/>
    <s v="No"/>
    <x v="0"/>
    <x v="0"/>
    <m/>
    <m/>
    <x v="0"/>
    <n v="228.2"/>
    <n v="0"/>
    <x v="5"/>
  </r>
  <r>
    <d v="2024-06-25T00:00:00"/>
    <x v="1759"/>
    <n v="5"/>
    <n v="3"/>
    <n v="2"/>
    <n v="1"/>
    <n v="2"/>
    <n v="24"/>
    <x v="6"/>
    <x v="2"/>
    <x v="3"/>
    <x v="3"/>
    <x v="1"/>
    <x v="21"/>
    <x v="0"/>
    <x v="0"/>
    <x v="0"/>
    <x v="282"/>
    <x v="26"/>
    <d v="2024-07-16T00:00:00"/>
    <x v="0"/>
    <x v="3"/>
    <s v="Emergency"/>
    <s v="Yes"/>
    <x v="1"/>
    <x v="0"/>
    <m/>
    <m/>
    <x v="0"/>
    <n v="628.6"/>
    <n v="0"/>
    <x v="5"/>
  </r>
  <r>
    <d v="2024-06-25T00:00:00"/>
    <x v="1760"/>
    <n v="5"/>
    <n v="5"/>
    <n v="2"/>
    <n v="1"/>
    <n v="1"/>
    <n v="10"/>
    <x v="1"/>
    <x v="2"/>
    <x v="4"/>
    <x v="3"/>
    <x v="0"/>
    <x v="20"/>
    <x v="1"/>
    <x v="2"/>
    <x v="1"/>
    <x v="276"/>
    <x v="36"/>
    <m/>
    <x v="1"/>
    <x v="4"/>
    <s v="Self-Referral"/>
    <s v="Yes"/>
    <x v="1"/>
    <x v="0"/>
    <m/>
    <m/>
    <x v="1"/>
    <n v="577.5"/>
    <n v="30"/>
    <x v="5"/>
  </r>
  <r>
    <d v="2024-06-25T00:00:00"/>
    <x v="1761"/>
    <n v="4"/>
    <n v="1"/>
    <n v="1"/>
    <n v="4"/>
    <n v="1"/>
    <n v="10"/>
    <x v="1"/>
    <x v="0"/>
    <x v="1"/>
    <x v="1"/>
    <x v="0"/>
    <x v="39"/>
    <x v="0"/>
    <x v="4"/>
    <x v="0"/>
    <x v="612"/>
    <x v="85"/>
    <d v="2024-07-18T00:00:00"/>
    <x v="0"/>
    <x v="3"/>
    <s v="Self-Referral"/>
    <s v="Yes"/>
    <x v="1"/>
    <x v="0"/>
    <m/>
    <m/>
    <x v="0"/>
    <n v="566.29999999999995"/>
    <n v="0"/>
    <x v="5"/>
  </r>
  <r>
    <d v="2024-06-25T00:00:00"/>
    <x v="1762"/>
    <n v="5"/>
    <n v="4"/>
    <n v="4"/>
    <n v="3"/>
    <n v="2"/>
    <n v="32"/>
    <x v="7"/>
    <x v="1"/>
    <x v="2"/>
    <x v="3"/>
    <x v="1"/>
    <x v="50"/>
    <x v="1"/>
    <x v="2"/>
    <x v="0"/>
    <x v="444"/>
    <x v="84"/>
    <m/>
    <x v="1"/>
    <x v="4"/>
    <s v="Physician Referral"/>
    <s v="Yes"/>
    <x v="1"/>
    <x v="0"/>
    <m/>
    <m/>
    <x v="1"/>
    <n v="403.2"/>
    <n v="30"/>
    <x v="5"/>
  </r>
  <r>
    <d v="2024-06-25T00:00:00"/>
    <x v="1763"/>
    <n v="5"/>
    <n v="4"/>
    <n v="4"/>
    <n v="3"/>
    <n v="3"/>
    <n v="8"/>
    <x v="4"/>
    <x v="1"/>
    <x v="2"/>
    <x v="3"/>
    <x v="2"/>
    <x v="13"/>
    <x v="0"/>
    <x v="0"/>
    <x v="0"/>
    <x v="513"/>
    <x v="141"/>
    <d v="2024-07-06T00:00:00"/>
    <x v="0"/>
    <x v="3"/>
    <s v="Self-Referral"/>
    <s v="Yes"/>
    <x v="1"/>
    <x v="0"/>
    <m/>
    <m/>
    <x v="0"/>
    <n v="725.2"/>
    <n v="0"/>
    <x v="5"/>
  </r>
  <r>
    <d v="2024-06-25T00:00:00"/>
    <x v="1764"/>
    <n v="4"/>
    <n v="3"/>
    <n v="4"/>
    <n v="3"/>
    <n v="1"/>
    <n v="21"/>
    <x v="6"/>
    <x v="1"/>
    <x v="3"/>
    <x v="1"/>
    <x v="0"/>
    <x v="19"/>
    <x v="0"/>
    <x v="3"/>
    <x v="0"/>
    <x v="461"/>
    <x v="141"/>
    <d v="2024-07-12T00:00:00"/>
    <x v="0"/>
    <x v="4"/>
    <s v="Emergency"/>
    <s v="No"/>
    <x v="0"/>
    <x v="0"/>
    <m/>
    <m/>
    <x v="0"/>
    <n v="217"/>
    <n v="0"/>
    <x v="5"/>
  </r>
  <r>
    <d v="2024-06-25T00:00:00"/>
    <x v="1765"/>
    <n v="5"/>
    <n v="2"/>
    <n v="3"/>
    <n v="4"/>
    <n v="1"/>
    <n v="20"/>
    <x v="3"/>
    <x v="4"/>
    <x v="0"/>
    <x v="3"/>
    <x v="0"/>
    <x v="46"/>
    <x v="1"/>
    <x v="4"/>
    <x v="2"/>
    <x v="237"/>
    <x v="164"/>
    <m/>
    <x v="1"/>
    <x v="3"/>
    <s v="Physician Referral"/>
    <s v="No"/>
    <x v="0"/>
    <x v="0"/>
    <m/>
    <m/>
    <x v="2"/>
    <n v="265.3"/>
    <n v="50"/>
    <x v="5"/>
  </r>
  <r>
    <d v="2024-06-25T00:00:00"/>
    <x v="1766"/>
    <n v="5"/>
    <n v="3"/>
    <n v="4"/>
    <n v="5"/>
    <n v="1"/>
    <n v="10"/>
    <x v="1"/>
    <x v="1"/>
    <x v="3"/>
    <x v="3"/>
    <x v="0"/>
    <x v="1"/>
    <x v="1"/>
    <x v="4"/>
    <x v="0"/>
    <x v="610"/>
    <x v="111"/>
    <d v="2024-07-17T00:00:00"/>
    <x v="0"/>
    <x v="4"/>
    <s v="Emergency"/>
    <s v="Yes"/>
    <x v="1"/>
    <x v="0"/>
    <m/>
    <m/>
    <x v="0"/>
    <n v="232.4"/>
    <n v="0"/>
    <x v="5"/>
  </r>
  <r>
    <d v="2024-06-26T00:00:00"/>
    <x v="1767"/>
    <n v="4"/>
    <n v="2"/>
    <n v="2"/>
    <n v="4"/>
    <n v="2"/>
    <n v="7"/>
    <x v="4"/>
    <x v="2"/>
    <x v="0"/>
    <x v="1"/>
    <x v="1"/>
    <x v="8"/>
    <x v="1"/>
    <x v="0"/>
    <x v="0"/>
    <x v="505"/>
    <x v="31"/>
    <d v="2024-07-22T00:00:00"/>
    <x v="0"/>
    <x v="3"/>
    <s v="Self-Referral"/>
    <s v="No"/>
    <x v="0"/>
    <x v="0"/>
    <m/>
    <m/>
    <x v="0"/>
    <n v="139.30000000000001"/>
    <n v="0"/>
    <x v="5"/>
  </r>
  <r>
    <d v="2024-06-26T00:00:00"/>
    <x v="1768"/>
    <n v="5"/>
    <n v="3"/>
    <n v="4"/>
    <n v="2"/>
    <n v="3"/>
    <n v="28"/>
    <x v="5"/>
    <x v="1"/>
    <x v="3"/>
    <x v="3"/>
    <x v="2"/>
    <x v="17"/>
    <x v="1"/>
    <x v="0"/>
    <x v="0"/>
    <x v="172"/>
    <x v="170"/>
    <d v="2024-07-04T00:00:00"/>
    <x v="0"/>
    <x v="4"/>
    <s v="Self-Referral"/>
    <s v="No"/>
    <x v="0"/>
    <x v="0"/>
    <m/>
    <m/>
    <x v="0"/>
    <n v="366.8"/>
    <n v="0"/>
    <x v="5"/>
  </r>
  <r>
    <d v="2024-06-26T00:00:00"/>
    <x v="1769"/>
    <n v="5"/>
    <n v="4"/>
    <n v="3"/>
    <n v="3"/>
    <n v="1"/>
    <n v="33"/>
    <x v="9"/>
    <x v="4"/>
    <x v="2"/>
    <x v="3"/>
    <x v="0"/>
    <x v="19"/>
    <x v="1"/>
    <x v="2"/>
    <x v="0"/>
    <x v="819"/>
    <x v="19"/>
    <m/>
    <x v="1"/>
    <x v="3"/>
    <s v="Emergency"/>
    <s v="No"/>
    <x v="0"/>
    <x v="0"/>
    <m/>
    <m/>
    <x v="3"/>
    <n v="663.6"/>
    <n v="10"/>
    <x v="5"/>
  </r>
  <r>
    <d v="2024-06-26T00:00:00"/>
    <x v="1770"/>
    <n v="4"/>
    <n v="2"/>
    <n v="5"/>
    <n v="4"/>
    <n v="2"/>
    <n v="18"/>
    <x v="3"/>
    <x v="3"/>
    <x v="0"/>
    <x v="1"/>
    <x v="1"/>
    <x v="12"/>
    <x v="0"/>
    <x v="1"/>
    <x v="0"/>
    <x v="505"/>
    <x v="151"/>
    <d v="2024-07-19T00:00:00"/>
    <x v="0"/>
    <x v="4"/>
    <s v="Physician Referral"/>
    <s v="Yes"/>
    <x v="1"/>
    <x v="0"/>
    <m/>
    <m/>
    <x v="0"/>
    <n v="165.2"/>
    <n v="0"/>
    <x v="5"/>
  </r>
  <r>
    <d v="2024-06-26T00:00:00"/>
    <x v="1771"/>
    <n v="5"/>
    <n v="4"/>
    <n v="4"/>
    <n v="3"/>
    <n v="2"/>
    <n v="17"/>
    <x v="3"/>
    <x v="1"/>
    <x v="2"/>
    <x v="3"/>
    <x v="1"/>
    <x v="47"/>
    <x v="0"/>
    <x v="0"/>
    <x v="0"/>
    <x v="470"/>
    <x v="5"/>
    <d v="2024-07-03T00:00:00"/>
    <x v="0"/>
    <x v="3"/>
    <s v="Self-Referral"/>
    <s v="Yes"/>
    <x v="1"/>
    <x v="0"/>
    <m/>
    <m/>
    <x v="0"/>
    <n v="622.29999999999995"/>
    <n v="0"/>
    <x v="5"/>
  </r>
  <r>
    <d v="2024-06-26T00:00:00"/>
    <x v="1772"/>
    <n v="5"/>
    <n v="5"/>
    <n v="5"/>
    <n v="2"/>
    <n v="3"/>
    <n v="33"/>
    <x v="9"/>
    <x v="3"/>
    <x v="4"/>
    <x v="3"/>
    <x v="2"/>
    <x v="51"/>
    <x v="0"/>
    <x v="0"/>
    <x v="0"/>
    <x v="755"/>
    <x v="90"/>
    <d v="2024-07-20T00:00:00"/>
    <x v="0"/>
    <x v="4"/>
    <s v="Self-Referral"/>
    <s v="Yes"/>
    <x v="1"/>
    <x v="0"/>
    <m/>
    <m/>
    <x v="0"/>
    <n v="253.4"/>
    <n v="0"/>
    <x v="5"/>
  </r>
  <r>
    <d v="2024-06-26T00:00:00"/>
    <x v="1773"/>
    <n v="4"/>
    <n v="5"/>
    <n v="1"/>
    <n v="4"/>
    <n v="2"/>
    <n v="38"/>
    <x v="0"/>
    <x v="0"/>
    <x v="4"/>
    <x v="1"/>
    <x v="1"/>
    <x v="20"/>
    <x v="1"/>
    <x v="2"/>
    <x v="0"/>
    <x v="820"/>
    <x v="93"/>
    <d v="2024-07-19T00:00:00"/>
    <x v="0"/>
    <x v="3"/>
    <s v="Self-Referral"/>
    <s v="No"/>
    <x v="0"/>
    <x v="0"/>
    <m/>
    <m/>
    <x v="0"/>
    <n v="190.4"/>
    <n v="0"/>
    <x v="5"/>
  </r>
  <r>
    <d v="2024-06-26T00:00:00"/>
    <x v="1774"/>
    <n v="5"/>
    <n v="1"/>
    <n v="3"/>
    <n v="4"/>
    <n v="2"/>
    <n v="21"/>
    <x v="6"/>
    <x v="4"/>
    <x v="1"/>
    <x v="3"/>
    <x v="1"/>
    <x v="60"/>
    <x v="1"/>
    <x v="0"/>
    <x v="0"/>
    <x v="453"/>
    <x v="70"/>
    <d v="2024-07-20T00:00:00"/>
    <x v="0"/>
    <x v="4"/>
    <s v="Physician Referral"/>
    <s v="Yes"/>
    <x v="1"/>
    <x v="0"/>
    <m/>
    <m/>
    <x v="0"/>
    <n v="497"/>
    <n v="0"/>
    <x v="5"/>
  </r>
  <r>
    <d v="2024-06-26T00:00:00"/>
    <x v="1775"/>
    <n v="5"/>
    <n v="4"/>
    <n v="4"/>
    <n v="3"/>
    <n v="1"/>
    <n v="18"/>
    <x v="3"/>
    <x v="1"/>
    <x v="2"/>
    <x v="3"/>
    <x v="0"/>
    <x v="28"/>
    <x v="1"/>
    <x v="2"/>
    <x v="0"/>
    <x v="496"/>
    <x v="57"/>
    <d v="2024-07-21T00:00:00"/>
    <x v="0"/>
    <x v="3"/>
    <s v="Physician Referral"/>
    <s v="No"/>
    <x v="0"/>
    <x v="0"/>
    <m/>
    <m/>
    <x v="0"/>
    <n v="693"/>
    <n v="0"/>
    <x v="5"/>
  </r>
  <r>
    <d v="2024-06-26T00:00:00"/>
    <x v="1776"/>
    <n v="4"/>
    <n v="4"/>
    <n v="1"/>
    <n v="3"/>
    <n v="1"/>
    <n v="25"/>
    <x v="5"/>
    <x v="0"/>
    <x v="2"/>
    <x v="1"/>
    <x v="0"/>
    <x v="61"/>
    <x v="1"/>
    <x v="0"/>
    <x v="0"/>
    <x v="379"/>
    <x v="124"/>
    <d v="2024-07-07T00:00:00"/>
    <x v="0"/>
    <x v="4"/>
    <s v="Self-Referral"/>
    <s v="No"/>
    <x v="0"/>
    <x v="0"/>
    <m/>
    <m/>
    <x v="0"/>
    <n v="252.7"/>
    <n v="0"/>
    <x v="5"/>
  </r>
  <r>
    <d v="2024-06-27T00:00:00"/>
    <x v="1777"/>
    <n v="5"/>
    <n v="1"/>
    <n v="1"/>
    <n v="1"/>
    <n v="1"/>
    <n v="7"/>
    <x v="4"/>
    <x v="0"/>
    <x v="1"/>
    <x v="3"/>
    <x v="0"/>
    <x v="10"/>
    <x v="1"/>
    <x v="3"/>
    <x v="0"/>
    <x v="584"/>
    <x v="97"/>
    <d v="2024-07-16T00:00:00"/>
    <x v="0"/>
    <x v="3"/>
    <s v="Physician Referral"/>
    <s v="No"/>
    <x v="0"/>
    <x v="0"/>
    <m/>
    <m/>
    <x v="0"/>
    <n v="149.80000000000001"/>
    <n v="0"/>
    <x v="5"/>
  </r>
  <r>
    <d v="2024-06-27T00:00:00"/>
    <x v="1778"/>
    <n v="5"/>
    <n v="5"/>
    <n v="5"/>
    <n v="3"/>
    <n v="2"/>
    <n v="40"/>
    <x v="0"/>
    <x v="3"/>
    <x v="4"/>
    <x v="3"/>
    <x v="1"/>
    <x v="59"/>
    <x v="1"/>
    <x v="0"/>
    <x v="0"/>
    <x v="598"/>
    <x v="27"/>
    <d v="2024-07-26T00:00:00"/>
    <x v="0"/>
    <x v="4"/>
    <s v="Emergency"/>
    <s v="No"/>
    <x v="0"/>
    <x v="0"/>
    <m/>
    <m/>
    <x v="0"/>
    <n v="598.5"/>
    <n v="0"/>
    <x v="5"/>
  </r>
  <r>
    <d v="2024-06-27T00:00:00"/>
    <x v="1779"/>
    <n v="4"/>
    <n v="5"/>
    <n v="2"/>
    <n v="1"/>
    <n v="3"/>
    <n v="15"/>
    <x v="2"/>
    <x v="2"/>
    <x v="4"/>
    <x v="1"/>
    <x v="2"/>
    <x v="47"/>
    <x v="0"/>
    <x v="1"/>
    <x v="0"/>
    <x v="821"/>
    <x v="132"/>
    <m/>
    <x v="1"/>
    <x v="3"/>
    <s v="Self-Referral"/>
    <s v="No"/>
    <x v="0"/>
    <x v="0"/>
    <m/>
    <m/>
    <x v="2"/>
    <n v="522.9"/>
    <n v="50"/>
    <x v="5"/>
  </r>
  <r>
    <d v="2024-06-27T00:00:00"/>
    <x v="1780"/>
    <n v="5"/>
    <n v="2"/>
    <n v="2"/>
    <n v="4"/>
    <n v="3"/>
    <n v="15"/>
    <x v="2"/>
    <x v="2"/>
    <x v="0"/>
    <x v="3"/>
    <x v="2"/>
    <x v="43"/>
    <x v="0"/>
    <x v="4"/>
    <x v="0"/>
    <x v="583"/>
    <x v="123"/>
    <d v="2024-07-09T00:00:00"/>
    <x v="0"/>
    <x v="4"/>
    <s v="Emergency"/>
    <s v="Yes"/>
    <x v="1"/>
    <x v="0"/>
    <m/>
    <m/>
    <x v="0"/>
    <n v="236.6"/>
    <n v="0"/>
    <x v="5"/>
  </r>
  <r>
    <d v="2024-06-27T00:00:00"/>
    <x v="1781"/>
    <n v="5"/>
    <n v="2"/>
    <n v="2"/>
    <n v="4"/>
    <n v="3"/>
    <n v="33"/>
    <x v="9"/>
    <x v="2"/>
    <x v="0"/>
    <x v="3"/>
    <x v="2"/>
    <x v="34"/>
    <x v="0"/>
    <x v="2"/>
    <x v="0"/>
    <x v="822"/>
    <x v="103"/>
    <d v="2024-07-16T00:00:00"/>
    <x v="0"/>
    <x v="3"/>
    <s v="Physician Referral"/>
    <s v="Yes"/>
    <x v="1"/>
    <x v="0"/>
    <m/>
    <m/>
    <x v="0"/>
    <n v="715.4"/>
    <n v="0"/>
    <x v="5"/>
  </r>
  <r>
    <d v="2024-06-27T00:00:00"/>
    <x v="1782"/>
    <n v="4"/>
    <n v="5"/>
    <n v="2"/>
    <n v="2"/>
    <n v="2"/>
    <n v="8"/>
    <x v="4"/>
    <x v="2"/>
    <x v="4"/>
    <x v="1"/>
    <x v="1"/>
    <x v="47"/>
    <x v="0"/>
    <x v="1"/>
    <x v="0"/>
    <x v="163"/>
    <x v="144"/>
    <d v="2024-07-21T00:00:00"/>
    <x v="0"/>
    <x v="4"/>
    <s v="Physician Referral"/>
    <s v="Yes"/>
    <x v="1"/>
    <x v="0"/>
    <m/>
    <m/>
    <x v="0"/>
    <n v="424.2"/>
    <n v="0"/>
    <x v="5"/>
  </r>
  <r>
    <d v="2024-06-27T00:00:00"/>
    <x v="1783"/>
    <n v="5"/>
    <n v="3"/>
    <n v="3"/>
    <n v="5"/>
    <n v="1"/>
    <n v="8"/>
    <x v="4"/>
    <x v="4"/>
    <x v="3"/>
    <x v="3"/>
    <x v="0"/>
    <x v="42"/>
    <x v="0"/>
    <x v="2"/>
    <x v="0"/>
    <x v="96"/>
    <x v="11"/>
    <d v="2024-07-07T00:00:00"/>
    <x v="0"/>
    <x v="3"/>
    <s v="Emergency"/>
    <s v="No"/>
    <x v="0"/>
    <x v="0"/>
    <m/>
    <m/>
    <x v="0"/>
    <n v="659.4"/>
    <n v="0"/>
    <x v="5"/>
  </r>
  <r>
    <d v="2024-06-27T00:00:00"/>
    <x v="1784"/>
    <n v="5"/>
    <n v="4"/>
    <n v="4"/>
    <n v="3"/>
    <n v="2"/>
    <n v="16"/>
    <x v="2"/>
    <x v="1"/>
    <x v="2"/>
    <x v="3"/>
    <x v="1"/>
    <x v="39"/>
    <x v="1"/>
    <x v="1"/>
    <x v="0"/>
    <x v="823"/>
    <x v="14"/>
    <d v="2024-07-12T00:00:00"/>
    <x v="0"/>
    <x v="4"/>
    <s v="Physician Referral"/>
    <s v="Yes"/>
    <x v="1"/>
    <x v="0"/>
    <m/>
    <m/>
    <x v="0"/>
    <n v="375.2"/>
    <n v="0"/>
    <x v="5"/>
  </r>
  <r>
    <d v="2024-06-27T00:00:00"/>
    <x v="1785"/>
    <n v="4"/>
    <n v="2"/>
    <n v="4"/>
    <n v="4"/>
    <n v="1"/>
    <n v="17"/>
    <x v="3"/>
    <x v="1"/>
    <x v="0"/>
    <x v="1"/>
    <x v="0"/>
    <x v="15"/>
    <x v="1"/>
    <x v="2"/>
    <x v="1"/>
    <x v="658"/>
    <x v="131"/>
    <m/>
    <x v="1"/>
    <x v="3"/>
    <s v="Self-Referral"/>
    <s v="Yes"/>
    <x v="1"/>
    <x v="0"/>
    <m/>
    <m/>
    <x v="1"/>
    <n v="362.6"/>
    <n v="30"/>
    <x v="5"/>
  </r>
  <r>
    <d v="2024-06-27T00:00:00"/>
    <x v="1786"/>
    <n v="5"/>
    <n v="3"/>
    <n v="3"/>
    <n v="5"/>
    <n v="2"/>
    <n v="23"/>
    <x v="6"/>
    <x v="4"/>
    <x v="3"/>
    <x v="3"/>
    <x v="1"/>
    <x v="18"/>
    <x v="1"/>
    <x v="2"/>
    <x v="1"/>
    <x v="824"/>
    <x v="26"/>
    <m/>
    <x v="1"/>
    <x v="4"/>
    <s v="Emergency"/>
    <s v="No"/>
    <x v="0"/>
    <x v="0"/>
    <m/>
    <m/>
    <x v="2"/>
    <n v="511"/>
    <n v="50"/>
    <x v="5"/>
  </r>
  <r>
    <d v="2024-06-28T00:00:00"/>
    <x v="1787"/>
    <n v="5"/>
    <n v="2"/>
    <n v="5"/>
    <n v="4"/>
    <n v="2"/>
    <n v="34"/>
    <x v="9"/>
    <x v="3"/>
    <x v="0"/>
    <x v="3"/>
    <x v="1"/>
    <x v="54"/>
    <x v="1"/>
    <x v="4"/>
    <x v="1"/>
    <x v="245"/>
    <x v="75"/>
    <m/>
    <x v="1"/>
    <x v="3"/>
    <s v="Emergency"/>
    <s v="Yes"/>
    <x v="1"/>
    <x v="0"/>
    <m/>
    <m/>
    <x v="2"/>
    <n v="439.6"/>
    <n v="50"/>
    <x v="5"/>
  </r>
  <r>
    <d v="2024-06-28T00:00:00"/>
    <x v="1788"/>
    <n v="4"/>
    <n v="1"/>
    <n v="4"/>
    <n v="1"/>
    <n v="3"/>
    <n v="14"/>
    <x v="2"/>
    <x v="1"/>
    <x v="1"/>
    <x v="1"/>
    <x v="2"/>
    <x v="25"/>
    <x v="1"/>
    <x v="0"/>
    <x v="2"/>
    <x v="825"/>
    <x v="24"/>
    <m/>
    <x v="1"/>
    <x v="4"/>
    <s v="Self-Referral"/>
    <s v="No"/>
    <x v="0"/>
    <x v="0"/>
    <m/>
    <m/>
    <x v="3"/>
    <n v="536.9"/>
    <n v="10"/>
    <x v="5"/>
  </r>
  <r>
    <d v="2024-06-28T00:00:00"/>
    <x v="1789"/>
    <n v="5"/>
    <n v="4"/>
    <n v="1"/>
    <n v="3"/>
    <n v="2"/>
    <n v="6"/>
    <x v="4"/>
    <x v="0"/>
    <x v="2"/>
    <x v="3"/>
    <x v="1"/>
    <x v="0"/>
    <x v="1"/>
    <x v="2"/>
    <x v="0"/>
    <x v="604"/>
    <x v="96"/>
    <d v="2024-07-27T00:00:00"/>
    <x v="0"/>
    <x v="3"/>
    <s v="Physician Referral"/>
    <s v="No"/>
    <x v="0"/>
    <x v="0"/>
    <m/>
    <m/>
    <x v="0"/>
    <n v="166.6"/>
    <n v="0"/>
    <x v="5"/>
  </r>
  <r>
    <d v="2024-06-28T00:00:00"/>
    <x v="1790"/>
    <n v="5"/>
    <n v="2"/>
    <n v="4"/>
    <n v="4"/>
    <n v="3"/>
    <n v="40"/>
    <x v="0"/>
    <x v="1"/>
    <x v="0"/>
    <x v="3"/>
    <x v="2"/>
    <x v="39"/>
    <x v="0"/>
    <x v="2"/>
    <x v="0"/>
    <x v="231"/>
    <x v="42"/>
    <d v="2024-07-07T00:00:00"/>
    <x v="0"/>
    <x v="4"/>
    <s v="Emergency"/>
    <s v="No"/>
    <x v="0"/>
    <x v="0"/>
    <m/>
    <m/>
    <x v="0"/>
    <n v="540.4"/>
    <n v="0"/>
    <x v="5"/>
  </r>
  <r>
    <d v="2024-06-28T00:00:00"/>
    <x v="1791"/>
    <n v="4"/>
    <n v="5"/>
    <n v="3"/>
    <n v="2"/>
    <n v="2"/>
    <n v="26"/>
    <x v="5"/>
    <x v="4"/>
    <x v="4"/>
    <x v="1"/>
    <x v="1"/>
    <x v="49"/>
    <x v="1"/>
    <x v="4"/>
    <x v="0"/>
    <x v="63"/>
    <x v="146"/>
    <d v="2024-07-26T00:00:00"/>
    <x v="0"/>
    <x v="3"/>
    <s v="Emergency"/>
    <s v="No"/>
    <x v="0"/>
    <x v="0"/>
    <m/>
    <m/>
    <x v="0"/>
    <n v="256.2"/>
    <n v="0"/>
    <x v="5"/>
  </r>
  <r>
    <d v="2024-06-28T00:00:00"/>
    <x v="1792"/>
    <n v="5"/>
    <n v="1"/>
    <n v="5"/>
    <n v="5"/>
    <n v="3"/>
    <n v="39"/>
    <x v="0"/>
    <x v="3"/>
    <x v="1"/>
    <x v="3"/>
    <x v="2"/>
    <x v="17"/>
    <x v="1"/>
    <x v="2"/>
    <x v="1"/>
    <x v="560"/>
    <x v="165"/>
    <m/>
    <x v="1"/>
    <x v="4"/>
    <s v="Self-Referral"/>
    <s v="Yes"/>
    <x v="1"/>
    <x v="0"/>
    <m/>
    <m/>
    <x v="1"/>
    <n v="354.2"/>
    <n v="30"/>
    <x v="5"/>
  </r>
  <r>
    <d v="2024-06-28T00:00:00"/>
    <x v="1793"/>
    <n v="5"/>
    <n v="1"/>
    <n v="4"/>
    <n v="3"/>
    <n v="2"/>
    <n v="38"/>
    <x v="0"/>
    <x v="1"/>
    <x v="1"/>
    <x v="3"/>
    <x v="1"/>
    <x v="4"/>
    <x v="1"/>
    <x v="2"/>
    <x v="0"/>
    <x v="283"/>
    <x v="90"/>
    <m/>
    <x v="1"/>
    <x v="3"/>
    <s v="Physician Referral"/>
    <s v="Yes"/>
    <x v="1"/>
    <x v="0"/>
    <m/>
    <m/>
    <x v="3"/>
    <n v="668.5"/>
    <n v="10"/>
    <x v="5"/>
  </r>
  <r>
    <d v="2024-06-28T00:00:00"/>
    <x v="1794"/>
    <n v="4"/>
    <n v="5"/>
    <n v="3"/>
    <n v="3"/>
    <n v="2"/>
    <n v="24"/>
    <x v="6"/>
    <x v="4"/>
    <x v="4"/>
    <x v="1"/>
    <x v="1"/>
    <x v="61"/>
    <x v="1"/>
    <x v="3"/>
    <x v="2"/>
    <x v="678"/>
    <x v="67"/>
    <m/>
    <x v="1"/>
    <x v="4"/>
    <s v="Emergency"/>
    <s v="No"/>
    <x v="0"/>
    <x v="0"/>
    <m/>
    <m/>
    <x v="1"/>
    <n v="548.79999999999995"/>
    <n v="30"/>
    <x v="5"/>
  </r>
  <r>
    <d v="2024-06-28T00:00:00"/>
    <x v="1795"/>
    <n v="5"/>
    <n v="1"/>
    <n v="1"/>
    <n v="5"/>
    <n v="1"/>
    <n v="36"/>
    <x v="9"/>
    <x v="0"/>
    <x v="1"/>
    <x v="3"/>
    <x v="0"/>
    <x v="41"/>
    <x v="0"/>
    <x v="3"/>
    <x v="1"/>
    <x v="388"/>
    <x v="84"/>
    <m/>
    <x v="1"/>
    <x v="3"/>
    <s v="Physician Referral"/>
    <s v="Yes"/>
    <x v="1"/>
    <x v="0"/>
    <m/>
    <m/>
    <x v="3"/>
    <n v="714.7"/>
    <n v="10"/>
    <x v="5"/>
  </r>
  <r>
    <d v="2024-06-28T00:00:00"/>
    <x v="1796"/>
    <n v="5"/>
    <n v="4"/>
    <n v="2"/>
    <n v="3"/>
    <n v="1"/>
    <n v="14"/>
    <x v="2"/>
    <x v="2"/>
    <x v="2"/>
    <x v="3"/>
    <x v="0"/>
    <x v="44"/>
    <x v="0"/>
    <x v="3"/>
    <x v="0"/>
    <x v="183"/>
    <x v="99"/>
    <d v="2024-07-12T00:00:00"/>
    <x v="0"/>
    <x v="4"/>
    <s v="Emergency"/>
    <s v="Yes"/>
    <x v="1"/>
    <x v="0"/>
    <m/>
    <m/>
    <x v="0"/>
    <n v="422.8"/>
    <n v="0"/>
    <x v="5"/>
  </r>
  <r>
    <d v="2024-06-29T00:00:00"/>
    <x v="1797"/>
    <n v="4"/>
    <n v="2"/>
    <n v="1"/>
    <n v="4"/>
    <n v="1"/>
    <n v="12"/>
    <x v="1"/>
    <x v="0"/>
    <x v="0"/>
    <x v="1"/>
    <x v="0"/>
    <x v="8"/>
    <x v="1"/>
    <x v="4"/>
    <x v="0"/>
    <x v="621"/>
    <x v="176"/>
    <d v="2024-07-18T00:00:00"/>
    <x v="0"/>
    <x v="3"/>
    <s v="Physician Referral"/>
    <s v="No"/>
    <x v="0"/>
    <x v="0"/>
    <m/>
    <m/>
    <x v="0"/>
    <n v="371"/>
    <n v="0"/>
    <x v="5"/>
  </r>
  <r>
    <d v="2024-06-29T00:00:00"/>
    <x v="1798"/>
    <n v="5"/>
    <n v="1"/>
    <n v="1"/>
    <n v="2"/>
    <n v="2"/>
    <n v="6"/>
    <x v="4"/>
    <x v="0"/>
    <x v="1"/>
    <x v="3"/>
    <x v="1"/>
    <x v="2"/>
    <x v="0"/>
    <x v="2"/>
    <x v="2"/>
    <x v="108"/>
    <x v="141"/>
    <m/>
    <x v="1"/>
    <x v="4"/>
    <s v="Emergency"/>
    <s v="No"/>
    <x v="0"/>
    <x v="0"/>
    <m/>
    <m/>
    <x v="3"/>
    <n v="617.4"/>
    <n v="10"/>
    <x v="5"/>
  </r>
  <r>
    <d v="2024-06-29T00:00:00"/>
    <x v="1799"/>
    <n v="5"/>
    <n v="4"/>
    <n v="5"/>
    <n v="3"/>
    <n v="1"/>
    <n v="40"/>
    <x v="0"/>
    <x v="3"/>
    <x v="2"/>
    <x v="3"/>
    <x v="0"/>
    <x v="54"/>
    <x v="0"/>
    <x v="4"/>
    <x v="0"/>
    <x v="826"/>
    <x v="10"/>
    <d v="2024-07-27T00:00:00"/>
    <x v="0"/>
    <x v="3"/>
    <s v="Physician Referral"/>
    <s v="No"/>
    <x v="0"/>
    <x v="0"/>
    <m/>
    <m/>
    <x v="0"/>
    <n v="675.5"/>
    <n v="0"/>
    <x v="5"/>
  </r>
  <r>
    <d v="2024-06-29T00:00:00"/>
    <x v="1800"/>
    <n v="4"/>
    <n v="5"/>
    <n v="4"/>
    <n v="1"/>
    <n v="1"/>
    <n v="37"/>
    <x v="0"/>
    <x v="1"/>
    <x v="4"/>
    <x v="1"/>
    <x v="0"/>
    <x v="50"/>
    <x v="1"/>
    <x v="4"/>
    <x v="1"/>
    <x v="709"/>
    <x v="128"/>
    <m/>
    <x v="1"/>
    <x v="4"/>
    <s v="Physician Referral"/>
    <s v="Yes"/>
    <x v="1"/>
    <x v="0"/>
    <m/>
    <m/>
    <x v="3"/>
    <n v="179.2"/>
    <n v="10"/>
    <x v="5"/>
  </r>
  <r>
    <d v="2024-06-29T00:00:00"/>
    <x v="1801"/>
    <n v="5"/>
    <n v="2"/>
    <n v="2"/>
    <n v="4"/>
    <n v="2"/>
    <n v="33"/>
    <x v="9"/>
    <x v="2"/>
    <x v="0"/>
    <x v="3"/>
    <x v="1"/>
    <x v="10"/>
    <x v="1"/>
    <x v="1"/>
    <x v="1"/>
    <x v="743"/>
    <x v="1"/>
    <m/>
    <x v="1"/>
    <x v="3"/>
    <s v="Emergency"/>
    <s v="Yes"/>
    <x v="1"/>
    <x v="0"/>
    <m/>
    <m/>
    <x v="2"/>
    <n v="696.5"/>
    <n v="50"/>
    <x v="5"/>
  </r>
  <r>
    <d v="2024-06-29T00:00:00"/>
    <x v="1802"/>
    <n v="5"/>
    <n v="5"/>
    <n v="3"/>
    <n v="1"/>
    <n v="2"/>
    <n v="3"/>
    <x v="8"/>
    <x v="4"/>
    <x v="4"/>
    <x v="3"/>
    <x v="1"/>
    <x v="37"/>
    <x v="1"/>
    <x v="0"/>
    <x v="1"/>
    <x v="452"/>
    <x v="102"/>
    <m/>
    <x v="1"/>
    <x v="4"/>
    <s v="Physician Referral"/>
    <s v="No"/>
    <x v="0"/>
    <x v="0"/>
    <m/>
    <m/>
    <x v="3"/>
    <n v="616.70000000000005"/>
    <n v="10"/>
    <x v="5"/>
  </r>
  <r>
    <d v="2024-06-29T00:00:00"/>
    <x v="1803"/>
    <n v="4"/>
    <n v="2"/>
    <n v="2"/>
    <n v="4"/>
    <n v="1"/>
    <n v="5"/>
    <x v="4"/>
    <x v="2"/>
    <x v="0"/>
    <x v="1"/>
    <x v="0"/>
    <x v="11"/>
    <x v="1"/>
    <x v="1"/>
    <x v="1"/>
    <x v="592"/>
    <x v="169"/>
    <m/>
    <x v="1"/>
    <x v="3"/>
    <s v="Physician Referral"/>
    <s v="No"/>
    <x v="0"/>
    <x v="0"/>
    <m/>
    <m/>
    <x v="2"/>
    <n v="774.2"/>
    <n v="50"/>
    <x v="5"/>
  </r>
  <r>
    <d v="2024-06-29T00:00:00"/>
    <x v="1804"/>
    <n v="5"/>
    <n v="1"/>
    <n v="4"/>
    <n v="5"/>
    <n v="1"/>
    <n v="26"/>
    <x v="5"/>
    <x v="1"/>
    <x v="1"/>
    <x v="3"/>
    <x v="0"/>
    <x v="48"/>
    <x v="1"/>
    <x v="0"/>
    <x v="0"/>
    <x v="305"/>
    <x v="92"/>
    <d v="2024-07-16T00:00:00"/>
    <x v="0"/>
    <x v="4"/>
    <s v="Self-Referral"/>
    <s v="No"/>
    <x v="0"/>
    <x v="0"/>
    <m/>
    <m/>
    <x v="0"/>
    <n v="601.29999999999995"/>
    <n v="0"/>
    <x v="5"/>
  </r>
  <r>
    <d v="2024-06-29T00:00:00"/>
    <x v="1805"/>
    <n v="5"/>
    <n v="1"/>
    <n v="5"/>
    <n v="5"/>
    <n v="2"/>
    <n v="12"/>
    <x v="1"/>
    <x v="3"/>
    <x v="1"/>
    <x v="3"/>
    <x v="1"/>
    <x v="40"/>
    <x v="0"/>
    <x v="1"/>
    <x v="0"/>
    <x v="268"/>
    <x v="3"/>
    <d v="2024-07-15T00:00:00"/>
    <x v="0"/>
    <x v="3"/>
    <s v="Self-Referral"/>
    <s v="Yes"/>
    <x v="1"/>
    <x v="1"/>
    <m/>
    <m/>
    <x v="0"/>
    <n v="263.89999999999998"/>
    <n v="0"/>
    <x v="5"/>
  </r>
  <r>
    <d v="2024-06-29T00:00:00"/>
    <x v="1806"/>
    <n v="4"/>
    <n v="2"/>
    <n v="4"/>
    <n v="4"/>
    <n v="2"/>
    <n v="15"/>
    <x v="2"/>
    <x v="1"/>
    <x v="0"/>
    <x v="1"/>
    <x v="1"/>
    <x v="7"/>
    <x v="1"/>
    <x v="2"/>
    <x v="1"/>
    <x v="545"/>
    <x v="90"/>
    <m/>
    <x v="1"/>
    <x v="4"/>
    <s v="Self-Referral"/>
    <s v="No"/>
    <x v="0"/>
    <x v="1"/>
    <m/>
    <m/>
    <x v="1"/>
    <n v="296.8"/>
    <n v="30"/>
    <x v="5"/>
  </r>
  <r>
    <d v="2024-06-30T00:00:00"/>
    <x v="1807"/>
    <n v="5"/>
    <n v="4"/>
    <n v="3"/>
    <n v="3"/>
    <n v="3"/>
    <n v="30"/>
    <x v="7"/>
    <x v="4"/>
    <x v="2"/>
    <x v="3"/>
    <x v="2"/>
    <x v="29"/>
    <x v="1"/>
    <x v="4"/>
    <x v="0"/>
    <x v="456"/>
    <x v="133"/>
    <m/>
    <x v="1"/>
    <x v="3"/>
    <s v="Self-Referral"/>
    <s v="Yes"/>
    <x v="1"/>
    <x v="0"/>
    <m/>
    <m/>
    <x v="1"/>
    <n v="720.3"/>
    <n v="30"/>
    <x v="5"/>
  </r>
  <r>
    <d v="2024-06-30T00:00:00"/>
    <x v="1808"/>
    <n v="5"/>
    <n v="4"/>
    <n v="2"/>
    <n v="3"/>
    <n v="3"/>
    <n v="30"/>
    <x v="7"/>
    <x v="2"/>
    <x v="2"/>
    <x v="3"/>
    <x v="2"/>
    <x v="14"/>
    <x v="1"/>
    <x v="1"/>
    <x v="0"/>
    <x v="578"/>
    <x v="75"/>
    <d v="2024-07-17T00:00:00"/>
    <x v="0"/>
    <x v="4"/>
    <s v="Physician Referral"/>
    <s v="No"/>
    <x v="0"/>
    <x v="1"/>
    <m/>
    <m/>
    <x v="0"/>
    <n v="410.9"/>
    <n v="0"/>
    <x v="5"/>
  </r>
  <r>
    <d v="2024-06-30T00:00:00"/>
    <x v="1809"/>
    <n v="4"/>
    <n v="4"/>
    <n v="1"/>
    <n v="3"/>
    <n v="2"/>
    <n v="7"/>
    <x v="4"/>
    <x v="0"/>
    <x v="2"/>
    <x v="1"/>
    <x v="1"/>
    <x v="55"/>
    <x v="0"/>
    <x v="1"/>
    <x v="0"/>
    <x v="646"/>
    <x v="78"/>
    <d v="2024-07-09T00:00:00"/>
    <x v="0"/>
    <x v="3"/>
    <s v="Emergency"/>
    <s v="Yes"/>
    <x v="1"/>
    <x v="0"/>
    <m/>
    <m/>
    <x v="0"/>
    <n v="544.6"/>
    <n v="0"/>
    <x v="5"/>
  </r>
  <r>
    <d v="2024-06-30T00:00:00"/>
    <x v="1810"/>
    <n v="5"/>
    <n v="3"/>
    <n v="4"/>
    <n v="1"/>
    <n v="2"/>
    <n v="15"/>
    <x v="2"/>
    <x v="1"/>
    <x v="3"/>
    <x v="3"/>
    <x v="1"/>
    <x v="21"/>
    <x v="1"/>
    <x v="2"/>
    <x v="2"/>
    <x v="827"/>
    <x v="74"/>
    <m/>
    <x v="1"/>
    <x v="4"/>
    <s v="Emergency"/>
    <s v="Yes"/>
    <x v="1"/>
    <x v="1"/>
    <m/>
    <m/>
    <x v="1"/>
    <n v="744.1"/>
    <n v="30"/>
    <x v="5"/>
  </r>
  <r>
    <d v="2024-06-30T00:00:00"/>
    <x v="1811"/>
    <n v="5"/>
    <n v="4"/>
    <n v="5"/>
    <n v="3"/>
    <n v="1"/>
    <n v="2"/>
    <x v="8"/>
    <x v="3"/>
    <x v="2"/>
    <x v="3"/>
    <x v="0"/>
    <x v="50"/>
    <x v="1"/>
    <x v="4"/>
    <x v="2"/>
    <x v="636"/>
    <x v="101"/>
    <m/>
    <x v="1"/>
    <x v="3"/>
    <s v="Self-Referral"/>
    <s v="No"/>
    <x v="0"/>
    <x v="0"/>
    <m/>
    <m/>
    <x v="3"/>
    <n v="289.8"/>
    <n v="10"/>
    <x v="5"/>
  </r>
  <r>
    <d v="2024-06-30T00:00:00"/>
    <x v="1812"/>
    <n v="4"/>
    <n v="1"/>
    <n v="5"/>
    <n v="4"/>
    <n v="3"/>
    <n v="28"/>
    <x v="5"/>
    <x v="3"/>
    <x v="1"/>
    <x v="1"/>
    <x v="2"/>
    <x v="47"/>
    <x v="1"/>
    <x v="0"/>
    <x v="2"/>
    <x v="148"/>
    <x v="79"/>
    <m/>
    <x v="1"/>
    <x v="4"/>
    <s v="Emergency"/>
    <s v="Yes"/>
    <x v="1"/>
    <x v="0"/>
    <m/>
    <m/>
    <x v="1"/>
    <n v="483.7"/>
    <n v="30"/>
    <x v="5"/>
  </r>
  <r>
    <d v="2024-06-30T00:00:00"/>
    <x v="1813"/>
    <n v="5"/>
    <n v="3"/>
    <n v="2"/>
    <n v="2"/>
    <n v="1"/>
    <n v="10"/>
    <x v="1"/>
    <x v="2"/>
    <x v="3"/>
    <x v="3"/>
    <x v="0"/>
    <x v="37"/>
    <x v="0"/>
    <x v="1"/>
    <x v="0"/>
    <x v="828"/>
    <x v="49"/>
    <m/>
    <x v="1"/>
    <x v="3"/>
    <s v="Emergency"/>
    <s v="Yes"/>
    <x v="1"/>
    <x v="0"/>
    <m/>
    <m/>
    <x v="1"/>
    <n v="595.70000000000005"/>
    <n v="30"/>
    <x v="5"/>
  </r>
  <r>
    <d v="2024-06-30T00:00:00"/>
    <x v="1814"/>
    <n v="5"/>
    <n v="4"/>
    <n v="1"/>
    <n v="3"/>
    <n v="3"/>
    <n v="4"/>
    <x v="8"/>
    <x v="0"/>
    <x v="2"/>
    <x v="3"/>
    <x v="2"/>
    <x v="25"/>
    <x v="1"/>
    <x v="0"/>
    <x v="2"/>
    <x v="737"/>
    <x v="52"/>
    <m/>
    <x v="1"/>
    <x v="4"/>
    <s v="Physician Referral"/>
    <s v="Yes"/>
    <x v="1"/>
    <x v="1"/>
    <m/>
    <m/>
    <x v="1"/>
    <n v="391.3"/>
    <n v="30"/>
    <x v="5"/>
  </r>
  <r>
    <d v="2024-06-30T00:00:00"/>
    <x v="1815"/>
    <n v="4"/>
    <n v="1"/>
    <n v="3"/>
    <n v="5"/>
    <n v="1"/>
    <n v="11"/>
    <x v="1"/>
    <x v="4"/>
    <x v="1"/>
    <x v="1"/>
    <x v="0"/>
    <x v="21"/>
    <x v="1"/>
    <x v="3"/>
    <x v="0"/>
    <x v="28"/>
    <x v="77"/>
    <d v="2024-07-20T00:00:00"/>
    <x v="0"/>
    <x v="3"/>
    <s v="Physician Referral"/>
    <s v="No"/>
    <x v="0"/>
    <x v="0"/>
    <m/>
    <m/>
    <x v="0"/>
    <n v="786.8"/>
    <n v="0"/>
    <x v="5"/>
  </r>
  <r>
    <d v="2024-06-30T00:00:00"/>
    <x v="1816"/>
    <n v="5"/>
    <n v="3"/>
    <n v="1"/>
    <n v="4"/>
    <n v="3"/>
    <n v="30"/>
    <x v="7"/>
    <x v="0"/>
    <x v="3"/>
    <x v="3"/>
    <x v="2"/>
    <x v="8"/>
    <x v="1"/>
    <x v="1"/>
    <x v="0"/>
    <x v="451"/>
    <x v="64"/>
    <d v="2024-07-20T00:00:00"/>
    <x v="0"/>
    <x v="4"/>
    <s v="Emergency"/>
    <s v="Yes"/>
    <x v="1"/>
    <x v="0"/>
    <m/>
    <m/>
    <x v="0"/>
    <n v="684.6"/>
    <n v="0"/>
    <x v="5"/>
  </r>
  <r>
    <d v="2024-07-01T00:00:00"/>
    <x v="1817"/>
    <n v="5"/>
    <n v="1"/>
    <n v="2"/>
    <n v="3"/>
    <n v="2"/>
    <n v="17"/>
    <x v="3"/>
    <x v="2"/>
    <x v="1"/>
    <x v="3"/>
    <x v="1"/>
    <x v="24"/>
    <x v="0"/>
    <x v="4"/>
    <x v="0"/>
    <x v="172"/>
    <x v="107"/>
    <m/>
    <x v="1"/>
    <x v="3"/>
    <s v="Physician Referral"/>
    <s v="Yes"/>
    <x v="1"/>
    <x v="0"/>
    <m/>
    <m/>
    <x v="1"/>
    <n v="341.6"/>
    <n v="30"/>
    <x v="6"/>
  </r>
  <r>
    <d v="2024-07-01T00:00:00"/>
    <x v="1818"/>
    <n v="4"/>
    <n v="2"/>
    <n v="1"/>
    <n v="4"/>
    <n v="2"/>
    <n v="30"/>
    <x v="7"/>
    <x v="0"/>
    <x v="0"/>
    <x v="1"/>
    <x v="1"/>
    <x v="10"/>
    <x v="1"/>
    <x v="3"/>
    <x v="1"/>
    <x v="587"/>
    <x v="78"/>
    <m/>
    <x v="1"/>
    <x v="4"/>
    <s v="Self-Referral"/>
    <s v="Yes"/>
    <x v="1"/>
    <x v="0"/>
    <m/>
    <m/>
    <x v="1"/>
    <n v="602.70000000000005"/>
    <n v="30"/>
    <x v="6"/>
  </r>
  <r>
    <d v="2024-07-01T00:00:00"/>
    <x v="1819"/>
    <n v="5"/>
    <n v="1"/>
    <n v="2"/>
    <n v="1"/>
    <n v="2"/>
    <n v="20"/>
    <x v="3"/>
    <x v="2"/>
    <x v="1"/>
    <x v="3"/>
    <x v="1"/>
    <x v="13"/>
    <x v="1"/>
    <x v="3"/>
    <x v="1"/>
    <x v="125"/>
    <x v="124"/>
    <m/>
    <x v="1"/>
    <x v="3"/>
    <s v="Self-Referral"/>
    <s v="No"/>
    <x v="0"/>
    <x v="1"/>
    <m/>
    <m/>
    <x v="2"/>
    <n v="220.5"/>
    <n v="50"/>
    <x v="6"/>
  </r>
  <r>
    <d v="2024-07-01T00:00:00"/>
    <x v="1820"/>
    <n v="5"/>
    <n v="3"/>
    <n v="1"/>
    <n v="2"/>
    <n v="1"/>
    <n v="14"/>
    <x v="2"/>
    <x v="0"/>
    <x v="3"/>
    <x v="3"/>
    <x v="0"/>
    <x v="29"/>
    <x v="1"/>
    <x v="1"/>
    <x v="0"/>
    <x v="829"/>
    <x v="82"/>
    <m/>
    <x v="1"/>
    <x v="4"/>
    <s v="Emergency"/>
    <s v="No"/>
    <x v="0"/>
    <x v="1"/>
    <m/>
    <m/>
    <x v="1"/>
    <n v="719.6"/>
    <n v="30"/>
    <x v="6"/>
  </r>
  <r>
    <d v="2024-07-01T00:00:00"/>
    <x v="1821"/>
    <n v="4"/>
    <n v="4"/>
    <n v="4"/>
    <n v="3"/>
    <n v="3"/>
    <n v="8"/>
    <x v="4"/>
    <x v="1"/>
    <x v="2"/>
    <x v="1"/>
    <x v="2"/>
    <x v="17"/>
    <x v="0"/>
    <x v="1"/>
    <x v="0"/>
    <x v="194"/>
    <x v="94"/>
    <d v="2024-07-26T00:00:00"/>
    <x v="0"/>
    <x v="3"/>
    <s v="Emergency"/>
    <s v="No"/>
    <x v="0"/>
    <x v="0"/>
    <m/>
    <m/>
    <x v="0"/>
    <n v="604.79999999999995"/>
    <n v="0"/>
    <x v="6"/>
  </r>
  <r>
    <d v="2024-07-01T00:00:00"/>
    <x v="1822"/>
    <n v="5"/>
    <n v="3"/>
    <n v="5"/>
    <n v="2"/>
    <n v="1"/>
    <n v="29"/>
    <x v="7"/>
    <x v="3"/>
    <x v="3"/>
    <x v="3"/>
    <x v="0"/>
    <x v="7"/>
    <x v="1"/>
    <x v="3"/>
    <x v="0"/>
    <x v="830"/>
    <x v="19"/>
    <d v="2024-07-11T00:00:00"/>
    <x v="0"/>
    <x v="4"/>
    <s v="Self-Referral"/>
    <s v="Yes"/>
    <x v="1"/>
    <x v="0"/>
    <m/>
    <m/>
    <x v="0"/>
    <n v="189"/>
    <n v="0"/>
    <x v="6"/>
  </r>
  <r>
    <d v="2024-07-01T00:00:00"/>
    <x v="1823"/>
    <n v="5"/>
    <n v="4"/>
    <n v="2"/>
    <n v="3"/>
    <n v="2"/>
    <n v="35"/>
    <x v="9"/>
    <x v="2"/>
    <x v="2"/>
    <x v="3"/>
    <x v="1"/>
    <x v="27"/>
    <x v="1"/>
    <x v="1"/>
    <x v="2"/>
    <x v="552"/>
    <x v="42"/>
    <m/>
    <x v="1"/>
    <x v="3"/>
    <s v="Emergency"/>
    <s v="No"/>
    <x v="0"/>
    <x v="1"/>
    <m/>
    <m/>
    <x v="1"/>
    <n v="548.1"/>
    <n v="30"/>
    <x v="6"/>
  </r>
  <r>
    <d v="2024-07-01T00:00:00"/>
    <x v="1824"/>
    <n v="4"/>
    <n v="4"/>
    <n v="2"/>
    <n v="3"/>
    <n v="3"/>
    <n v="1"/>
    <x v="8"/>
    <x v="2"/>
    <x v="2"/>
    <x v="1"/>
    <x v="2"/>
    <x v="36"/>
    <x v="1"/>
    <x v="4"/>
    <x v="0"/>
    <x v="267"/>
    <x v="4"/>
    <d v="2024-07-08T00:00:00"/>
    <x v="0"/>
    <x v="4"/>
    <s v="Emergency"/>
    <s v="No"/>
    <x v="0"/>
    <x v="0"/>
    <m/>
    <m/>
    <x v="0"/>
    <n v="546.70000000000005"/>
    <n v="0"/>
    <x v="6"/>
  </r>
  <r>
    <d v="2024-07-01T00:00:00"/>
    <x v="1825"/>
    <n v="5"/>
    <n v="5"/>
    <n v="5"/>
    <n v="3"/>
    <n v="3"/>
    <n v="36"/>
    <x v="9"/>
    <x v="3"/>
    <x v="4"/>
    <x v="3"/>
    <x v="2"/>
    <x v="52"/>
    <x v="0"/>
    <x v="4"/>
    <x v="0"/>
    <x v="198"/>
    <x v="53"/>
    <m/>
    <x v="1"/>
    <x v="3"/>
    <s v="Physician Referral"/>
    <s v="No"/>
    <x v="0"/>
    <x v="1"/>
    <m/>
    <m/>
    <x v="3"/>
    <n v="451.5"/>
    <n v="10"/>
    <x v="6"/>
  </r>
  <r>
    <d v="2024-07-01T00:00:00"/>
    <x v="1826"/>
    <n v="5"/>
    <n v="2"/>
    <n v="3"/>
    <n v="4"/>
    <n v="1"/>
    <n v="15"/>
    <x v="2"/>
    <x v="4"/>
    <x v="0"/>
    <x v="3"/>
    <x v="0"/>
    <x v="48"/>
    <x v="0"/>
    <x v="3"/>
    <x v="0"/>
    <x v="708"/>
    <x v="4"/>
    <m/>
    <x v="1"/>
    <x v="4"/>
    <s v="Physician Referral"/>
    <s v="No"/>
    <x v="0"/>
    <x v="0"/>
    <m/>
    <m/>
    <x v="1"/>
    <n v="247.8"/>
    <n v="30"/>
    <x v="6"/>
  </r>
  <r>
    <d v="2024-07-02T00:00:00"/>
    <x v="1827"/>
    <n v="4"/>
    <n v="5"/>
    <n v="2"/>
    <n v="2"/>
    <n v="2"/>
    <n v="39"/>
    <x v="0"/>
    <x v="2"/>
    <x v="4"/>
    <x v="1"/>
    <x v="1"/>
    <x v="27"/>
    <x v="1"/>
    <x v="1"/>
    <x v="0"/>
    <x v="831"/>
    <x v="124"/>
    <d v="2024-07-10T00:00:00"/>
    <x v="0"/>
    <x v="3"/>
    <s v="Self-Referral"/>
    <s v="Yes"/>
    <x v="1"/>
    <x v="1"/>
    <m/>
    <m/>
    <x v="0"/>
    <n v="775.6"/>
    <n v="0"/>
    <x v="6"/>
  </r>
  <r>
    <d v="2024-07-02T00:00:00"/>
    <x v="1828"/>
    <n v="5"/>
    <n v="3"/>
    <n v="4"/>
    <n v="1"/>
    <n v="1"/>
    <n v="34"/>
    <x v="9"/>
    <x v="1"/>
    <x v="3"/>
    <x v="3"/>
    <x v="0"/>
    <x v="15"/>
    <x v="0"/>
    <x v="3"/>
    <x v="0"/>
    <x v="527"/>
    <x v="128"/>
    <m/>
    <x v="1"/>
    <x v="4"/>
    <s v="Self-Referral"/>
    <s v="No"/>
    <x v="0"/>
    <x v="0"/>
    <m/>
    <m/>
    <x v="3"/>
    <n v="242.9"/>
    <n v="10"/>
    <x v="6"/>
  </r>
  <r>
    <d v="2024-07-02T00:00:00"/>
    <x v="1829"/>
    <n v="5"/>
    <n v="5"/>
    <n v="1"/>
    <n v="4"/>
    <n v="1"/>
    <n v="13"/>
    <x v="2"/>
    <x v="0"/>
    <x v="4"/>
    <x v="3"/>
    <x v="0"/>
    <x v="50"/>
    <x v="0"/>
    <x v="4"/>
    <x v="0"/>
    <x v="419"/>
    <x v="40"/>
    <d v="2024-07-14T00:00:00"/>
    <x v="0"/>
    <x v="3"/>
    <s v="Self-Referral"/>
    <s v="No"/>
    <x v="0"/>
    <x v="1"/>
    <m/>
    <m/>
    <x v="0"/>
    <n v="413"/>
    <n v="0"/>
    <x v="6"/>
  </r>
  <r>
    <d v="2024-07-02T00:00:00"/>
    <x v="1830"/>
    <n v="4"/>
    <n v="4"/>
    <n v="4"/>
    <n v="3"/>
    <n v="2"/>
    <n v="40"/>
    <x v="0"/>
    <x v="1"/>
    <x v="2"/>
    <x v="1"/>
    <x v="1"/>
    <x v="24"/>
    <x v="0"/>
    <x v="1"/>
    <x v="2"/>
    <x v="401"/>
    <x v="111"/>
    <m/>
    <x v="1"/>
    <x v="4"/>
    <s v="Self-Referral"/>
    <s v="No"/>
    <x v="0"/>
    <x v="1"/>
    <m/>
    <m/>
    <x v="3"/>
    <n v="410.9"/>
    <n v="10"/>
    <x v="6"/>
  </r>
  <r>
    <d v="2024-07-02T00:00:00"/>
    <x v="1831"/>
    <n v="5"/>
    <n v="3"/>
    <n v="2"/>
    <n v="3"/>
    <n v="2"/>
    <n v="20"/>
    <x v="3"/>
    <x v="2"/>
    <x v="3"/>
    <x v="3"/>
    <x v="1"/>
    <x v="54"/>
    <x v="1"/>
    <x v="4"/>
    <x v="1"/>
    <x v="219"/>
    <x v="42"/>
    <m/>
    <x v="1"/>
    <x v="3"/>
    <s v="Self-Referral"/>
    <s v="No"/>
    <x v="0"/>
    <x v="1"/>
    <m/>
    <m/>
    <x v="2"/>
    <n v="434"/>
    <n v="50"/>
    <x v="6"/>
  </r>
  <r>
    <d v="2024-07-02T00:00:00"/>
    <x v="1832"/>
    <n v="5"/>
    <n v="5"/>
    <n v="3"/>
    <n v="5"/>
    <n v="1"/>
    <n v="35"/>
    <x v="9"/>
    <x v="4"/>
    <x v="4"/>
    <x v="3"/>
    <x v="0"/>
    <x v="36"/>
    <x v="1"/>
    <x v="1"/>
    <x v="1"/>
    <x v="832"/>
    <x v="10"/>
    <m/>
    <x v="1"/>
    <x v="4"/>
    <s v="Physician Referral"/>
    <s v="Yes"/>
    <x v="1"/>
    <x v="0"/>
    <m/>
    <m/>
    <x v="3"/>
    <n v="184.8"/>
    <n v="10"/>
    <x v="6"/>
  </r>
  <r>
    <d v="2024-07-02T00:00:00"/>
    <x v="1833"/>
    <n v="4"/>
    <n v="1"/>
    <n v="2"/>
    <n v="3"/>
    <n v="3"/>
    <n v="14"/>
    <x v="2"/>
    <x v="2"/>
    <x v="1"/>
    <x v="1"/>
    <x v="2"/>
    <x v="13"/>
    <x v="0"/>
    <x v="2"/>
    <x v="1"/>
    <x v="833"/>
    <x v="52"/>
    <m/>
    <x v="1"/>
    <x v="3"/>
    <s v="Emergency"/>
    <s v="Yes"/>
    <x v="1"/>
    <x v="1"/>
    <m/>
    <m/>
    <x v="1"/>
    <n v="251.3"/>
    <n v="30"/>
    <x v="6"/>
  </r>
  <r>
    <d v="2024-07-02T00:00:00"/>
    <x v="1834"/>
    <n v="5"/>
    <n v="2"/>
    <n v="3"/>
    <n v="4"/>
    <n v="2"/>
    <n v="40"/>
    <x v="0"/>
    <x v="4"/>
    <x v="0"/>
    <x v="3"/>
    <x v="1"/>
    <x v="38"/>
    <x v="0"/>
    <x v="4"/>
    <x v="0"/>
    <x v="677"/>
    <x v="74"/>
    <d v="2024-07-21T00:00:00"/>
    <x v="0"/>
    <x v="4"/>
    <s v="Self-Referral"/>
    <s v="No"/>
    <x v="0"/>
    <x v="1"/>
    <m/>
    <m/>
    <x v="0"/>
    <n v="128.1"/>
    <n v="0"/>
    <x v="6"/>
  </r>
  <r>
    <d v="2024-07-02T00:00:00"/>
    <x v="1835"/>
    <n v="5"/>
    <n v="1"/>
    <n v="5"/>
    <n v="5"/>
    <n v="2"/>
    <n v="18"/>
    <x v="3"/>
    <x v="3"/>
    <x v="1"/>
    <x v="3"/>
    <x v="1"/>
    <x v="51"/>
    <x v="0"/>
    <x v="0"/>
    <x v="2"/>
    <x v="246"/>
    <x v="14"/>
    <m/>
    <x v="1"/>
    <x v="3"/>
    <s v="Self-Referral"/>
    <s v="Yes"/>
    <x v="1"/>
    <x v="0"/>
    <m/>
    <m/>
    <x v="1"/>
    <n v="672"/>
    <n v="30"/>
    <x v="6"/>
  </r>
  <r>
    <d v="2024-07-02T00:00:00"/>
    <x v="1836"/>
    <n v="4"/>
    <n v="3"/>
    <n v="1"/>
    <n v="4"/>
    <n v="2"/>
    <n v="15"/>
    <x v="2"/>
    <x v="0"/>
    <x v="3"/>
    <x v="1"/>
    <x v="1"/>
    <x v="54"/>
    <x v="1"/>
    <x v="1"/>
    <x v="0"/>
    <x v="467"/>
    <x v="13"/>
    <d v="2024-07-22T00:00:00"/>
    <x v="0"/>
    <x v="4"/>
    <s v="Physician Referral"/>
    <s v="Yes"/>
    <x v="1"/>
    <x v="0"/>
    <m/>
    <m/>
    <x v="0"/>
    <n v="619.5"/>
    <n v="0"/>
    <x v="6"/>
  </r>
  <r>
    <d v="2024-07-03T00:00:00"/>
    <x v="1837"/>
    <n v="5"/>
    <n v="5"/>
    <n v="4"/>
    <n v="2"/>
    <n v="2"/>
    <n v="15"/>
    <x v="2"/>
    <x v="1"/>
    <x v="4"/>
    <x v="3"/>
    <x v="1"/>
    <x v="47"/>
    <x v="1"/>
    <x v="2"/>
    <x v="0"/>
    <x v="591"/>
    <x v="146"/>
    <d v="2024-07-10T00:00:00"/>
    <x v="0"/>
    <x v="3"/>
    <s v="Physician Referral"/>
    <s v="No"/>
    <x v="0"/>
    <x v="0"/>
    <m/>
    <m/>
    <x v="0"/>
    <n v="492.8"/>
    <n v="0"/>
    <x v="6"/>
  </r>
  <r>
    <d v="2024-07-03T00:00:00"/>
    <x v="1838"/>
    <n v="5"/>
    <n v="4"/>
    <n v="3"/>
    <n v="3"/>
    <n v="3"/>
    <n v="19"/>
    <x v="3"/>
    <x v="4"/>
    <x v="2"/>
    <x v="3"/>
    <x v="2"/>
    <x v="44"/>
    <x v="0"/>
    <x v="2"/>
    <x v="2"/>
    <x v="699"/>
    <x v="69"/>
    <m/>
    <x v="1"/>
    <x v="4"/>
    <s v="Physician Referral"/>
    <s v="Yes"/>
    <x v="1"/>
    <x v="0"/>
    <m/>
    <m/>
    <x v="3"/>
    <n v="318.5"/>
    <n v="10"/>
    <x v="6"/>
  </r>
  <r>
    <d v="2024-07-03T00:00:00"/>
    <x v="1839"/>
    <n v="4"/>
    <n v="5"/>
    <n v="4"/>
    <n v="4"/>
    <n v="3"/>
    <n v="18"/>
    <x v="3"/>
    <x v="1"/>
    <x v="4"/>
    <x v="1"/>
    <x v="2"/>
    <x v="7"/>
    <x v="0"/>
    <x v="2"/>
    <x v="0"/>
    <x v="60"/>
    <x v="108"/>
    <d v="2024-07-17T00:00:00"/>
    <x v="0"/>
    <x v="3"/>
    <s v="Physician Referral"/>
    <s v="No"/>
    <x v="0"/>
    <x v="1"/>
    <m/>
    <m/>
    <x v="0"/>
    <n v="89.6"/>
    <n v="0"/>
    <x v="6"/>
  </r>
  <r>
    <d v="2024-07-03T00:00:00"/>
    <x v="1840"/>
    <n v="5"/>
    <n v="3"/>
    <n v="5"/>
    <n v="1"/>
    <n v="1"/>
    <n v="16"/>
    <x v="2"/>
    <x v="3"/>
    <x v="3"/>
    <x v="3"/>
    <x v="0"/>
    <x v="30"/>
    <x v="0"/>
    <x v="4"/>
    <x v="2"/>
    <x v="652"/>
    <x v="130"/>
    <m/>
    <x v="1"/>
    <x v="4"/>
    <s v="Emergency"/>
    <s v="Yes"/>
    <x v="1"/>
    <x v="1"/>
    <m/>
    <m/>
    <x v="3"/>
    <n v="576.79999999999995"/>
    <n v="10"/>
    <x v="6"/>
  </r>
  <r>
    <d v="2024-07-03T00:00:00"/>
    <x v="1841"/>
    <n v="5"/>
    <n v="3"/>
    <n v="2"/>
    <n v="3"/>
    <n v="1"/>
    <n v="21"/>
    <x v="6"/>
    <x v="2"/>
    <x v="3"/>
    <x v="3"/>
    <x v="0"/>
    <x v="32"/>
    <x v="0"/>
    <x v="0"/>
    <x v="0"/>
    <x v="834"/>
    <x v="16"/>
    <d v="2024-07-27T00:00:00"/>
    <x v="0"/>
    <x v="3"/>
    <s v="Emergency"/>
    <s v="No"/>
    <x v="0"/>
    <x v="1"/>
    <m/>
    <m/>
    <x v="0"/>
    <n v="301.7"/>
    <n v="0"/>
    <x v="6"/>
  </r>
  <r>
    <d v="2024-07-03T00:00:00"/>
    <x v="1842"/>
    <n v="4"/>
    <n v="3"/>
    <n v="3"/>
    <n v="5"/>
    <n v="2"/>
    <n v="10"/>
    <x v="1"/>
    <x v="4"/>
    <x v="3"/>
    <x v="1"/>
    <x v="1"/>
    <x v="8"/>
    <x v="1"/>
    <x v="2"/>
    <x v="0"/>
    <x v="835"/>
    <x v="93"/>
    <d v="2024-07-23T00:00:00"/>
    <x v="0"/>
    <x v="4"/>
    <s v="Physician Referral"/>
    <s v="Yes"/>
    <x v="1"/>
    <x v="1"/>
    <m/>
    <m/>
    <x v="0"/>
    <n v="644"/>
    <n v="0"/>
    <x v="6"/>
  </r>
  <r>
    <d v="2024-07-03T00:00:00"/>
    <x v="1843"/>
    <n v="5"/>
    <n v="3"/>
    <n v="1"/>
    <n v="4"/>
    <n v="1"/>
    <n v="23"/>
    <x v="6"/>
    <x v="0"/>
    <x v="3"/>
    <x v="3"/>
    <x v="0"/>
    <x v="61"/>
    <x v="0"/>
    <x v="3"/>
    <x v="0"/>
    <x v="438"/>
    <x v="56"/>
    <m/>
    <x v="1"/>
    <x v="3"/>
    <s v="Physician Referral"/>
    <s v="Yes"/>
    <x v="1"/>
    <x v="1"/>
    <m/>
    <m/>
    <x v="1"/>
    <n v="529.20000000000005"/>
    <n v="30"/>
    <x v="6"/>
  </r>
  <r>
    <d v="2024-07-03T00:00:00"/>
    <x v="1844"/>
    <n v="5"/>
    <n v="5"/>
    <n v="3"/>
    <n v="1"/>
    <n v="3"/>
    <n v="25"/>
    <x v="5"/>
    <x v="4"/>
    <x v="4"/>
    <x v="3"/>
    <x v="2"/>
    <x v="18"/>
    <x v="1"/>
    <x v="1"/>
    <x v="1"/>
    <x v="836"/>
    <x v="79"/>
    <m/>
    <x v="1"/>
    <x v="4"/>
    <s v="Self-Referral"/>
    <s v="No"/>
    <x v="0"/>
    <x v="1"/>
    <m/>
    <m/>
    <x v="3"/>
    <n v="260.39999999999998"/>
    <n v="10"/>
    <x v="6"/>
  </r>
  <r>
    <d v="2024-07-03T00:00:00"/>
    <x v="1845"/>
    <n v="4"/>
    <n v="1"/>
    <n v="2"/>
    <n v="1"/>
    <n v="2"/>
    <n v="29"/>
    <x v="7"/>
    <x v="2"/>
    <x v="1"/>
    <x v="1"/>
    <x v="1"/>
    <x v="22"/>
    <x v="0"/>
    <x v="1"/>
    <x v="0"/>
    <x v="837"/>
    <x v="73"/>
    <d v="2024-07-11T00:00:00"/>
    <x v="0"/>
    <x v="3"/>
    <s v="Emergency"/>
    <s v="Yes"/>
    <x v="1"/>
    <x v="1"/>
    <m/>
    <m/>
    <x v="0"/>
    <n v="494.2"/>
    <n v="0"/>
    <x v="6"/>
  </r>
  <r>
    <d v="2024-07-03T00:00:00"/>
    <x v="1846"/>
    <n v="2"/>
    <n v="1"/>
    <n v="2"/>
    <n v="5"/>
    <n v="2"/>
    <n v="9"/>
    <x v="1"/>
    <x v="2"/>
    <x v="1"/>
    <x v="4"/>
    <x v="1"/>
    <x v="49"/>
    <x v="0"/>
    <x v="0"/>
    <x v="1"/>
    <x v="12"/>
    <x v="28"/>
    <m/>
    <x v="1"/>
    <x v="4"/>
    <s v="Self-Referral"/>
    <s v="No"/>
    <x v="0"/>
    <x v="1"/>
    <m/>
    <m/>
    <x v="2"/>
    <n v="702.8"/>
    <n v="50"/>
    <x v="6"/>
  </r>
  <r>
    <d v="2024-07-04T00:00:00"/>
    <x v="1847"/>
    <n v="3"/>
    <n v="1"/>
    <n v="1"/>
    <n v="4"/>
    <n v="2"/>
    <n v="1"/>
    <x v="8"/>
    <x v="0"/>
    <x v="1"/>
    <x v="2"/>
    <x v="1"/>
    <x v="4"/>
    <x v="0"/>
    <x v="0"/>
    <x v="1"/>
    <x v="549"/>
    <x v="134"/>
    <m/>
    <x v="1"/>
    <x v="3"/>
    <s v="Physician Referral"/>
    <s v="Yes"/>
    <x v="1"/>
    <x v="1"/>
    <m/>
    <m/>
    <x v="2"/>
    <n v="521.5"/>
    <n v="50"/>
    <x v="6"/>
  </r>
  <r>
    <d v="2024-07-04T00:00:00"/>
    <x v="1848"/>
    <n v="5"/>
    <n v="1"/>
    <n v="1"/>
    <n v="3"/>
    <n v="1"/>
    <n v="33"/>
    <x v="9"/>
    <x v="0"/>
    <x v="1"/>
    <x v="3"/>
    <x v="0"/>
    <x v="56"/>
    <x v="0"/>
    <x v="4"/>
    <x v="0"/>
    <x v="501"/>
    <x v="41"/>
    <d v="2024-07-22T00:00:00"/>
    <x v="0"/>
    <x v="4"/>
    <s v="Self-Referral"/>
    <s v="No"/>
    <x v="0"/>
    <x v="1"/>
    <m/>
    <m/>
    <x v="0"/>
    <n v="182.7"/>
    <n v="0"/>
    <x v="6"/>
  </r>
  <r>
    <d v="2024-07-04T00:00:00"/>
    <x v="1849"/>
    <n v="5"/>
    <n v="1"/>
    <n v="5"/>
    <n v="3"/>
    <n v="2"/>
    <n v="31"/>
    <x v="7"/>
    <x v="3"/>
    <x v="1"/>
    <x v="3"/>
    <x v="1"/>
    <x v="34"/>
    <x v="0"/>
    <x v="3"/>
    <x v="0"/>
    <x v="81"/>
    <x v="68"/>
    <d v="2024-07-11T00:00:00"/>
    <x v="0"/>
    <x v="3"/>
    <s v="Physician Referral"/>
    <s v="Yes"/>
    <x v="1"/>
    <x v="1"/>
    <m/>
    <m/>
    <x v="0"/>
    <n v="592.20000000000005"/>
    <n v="0"/>
    <x v="6"/>
  </r>
  <r>
    <d v="2024-07-04T00:00:00"/>
    <x v="1850"/>
    <n v="5"/>
    <n v="1"/>
    <n v="4"/>
    <n v="4"/>
    <n v="2"/>
    <n v="24"/>
    <x v="6"/>
    <x v="1"/>
    <x v="1"/>
    <x v="3"/>
    <x v="1"/>
    <x v="13"/>
    <x v="1"/>
    <x v="1"/>
    <x v="0"/>
    <x v="739"/>
    <x v="105"/>
    <m/>
    <x v="1"/>
    <x v="4"/>
    <s v="Emergency"/>
    <s v="Yes"/>
    <x v="1"/>
    <x v="0"/>
    <m/>
    <m/>
    <x v="2"/>
    <n v="809.2"/>
    <n v="50"/>
    <x v="6"/>
  </r>
  <r>
    <d v="2024-07-04T00:00:00"/>
    <x v="1851"/>
    <n v="5"/>
    <n v="1"/>
    <n v="3"/>
    <n v="2"/>
    <n v="3"/>
    <n v="17"/>
    <x v="3"/>
    <x v="4"/>
    <x v="1"/>
    <x v="3"/>
    <x v="2"/>
    <x v="14"/>
    <x v="0"/>
    <x v="2"/>
    <x v="0"/>
    <x v="550"/>
    <x v="45"/>
    <d v="2024-07-31T00:00:00"/>
    <x v="0"/>
    <x v="3"/>
    <s v="Self-Referral"/>
    <s v="Yes"/>
    <x v="1"/>
    <x v="0"/>
    <m/>
    <m/>
    <x v="0"/>
    <n v="558.6"/>
    <n v="0"/>
    <x v="6"/>
  </r>
  <r>
    <d v="2024-07-04T00:00:00"/>
    <x v="1852"/>
    <n v="2"/>
    <n v="1"/>
    <n v="5"/>
    <n v="3"/>
    <n v="2"/>
    <n v="16"/>
    <x v="2"/>
    <x v="3"/>
    <x v="1"/>
    <x v="4"/>
    <x v="1"/>
    <x v="34"/>
    <x v="0"/>
    <x v="2"/>
    <x v="2"/>
    <x v="778"/>
    <x v="6"/>
    <m/>
    <x v="1"/>
    <x v="4"/>
    <s v="Self-Referral"/>
    <s v="Yes"/>
    <x v="1"/>
    <x v="0"/>
    <m/>
    <m/>
    <x v="3"/>
    <n v="147"/>
    <n v="10"/>
    <x v="6"/>
  </r>
  <r>
    <d v="2024-07-04T00:00:00"/>
    <x v="1853"/>
    <n v="2"/>
    <n v="1"/>
    <n v="4"/>
    <n v="2"/>
    <n v="1"/>
    <n v="24"/>
    <x v="6"/>
    <x v="1"/>
    <x v="1"/>
    <x v="4"/>
    <x v="0"/>
    <x v="44"/>
    <x v="0"/>
    <x v="1"/>
    <x v="0"/>
    <x v="211"/>
    <x v="112"/>
    <m/>
    <x v="1"/>
    <x v="3"/>
    <s v="Self-Referral"/>
    <s v="Yes"/>
    <x v="1"/>
    <x v="0"/>
    <m/>
    <m/>
    <x v="1"/>
    <n v="573.29999999999995"/>
    <n v="30"/>
    <x v="6"/>
  </r>
  <r>
    <d v="2024-07-04T00:00:00"/>
    <x v="1854"/>
    <n v="3"/>
    <n v="1"/>
    <n v="5"/>
    <n v="4"/>
    <n v="2"/>
    <n v="2"/>
    <x v="8"/>
    <x v="3"/>
    <x v="1"/>
    <x v="2"/>
    <x v="1"/>
    <x v="2"/>
    <x v="1"/>
    <x v="3"/>
    <x v="0"/>
    <x v="496"/>
    <x v="94"/>
    <d v="2024-07-25T00:00:00"/>
    <x v="0"/>
    <x v="4"/>
    <s v="Emergency"/>
    <s v="No"/>
    <x v="0"/>
    <x v="0"/>
    <m/>
    <m/>
    <x v="0"/>
    <n v="653.1"/>
    <n v="0"/>
    <x v="6"/>
  </r>
  <r>
    <d v="2024-07-04T00:00:00"/>
    <x v="1855"/>
    <n v="1"/>
    <n v="1"/>
    <n v="1"/>
    <n v="1"/>
    <n v="1"/>
    <n v="27"/>
    <x v="5"/>
    <x v="0"/>
    <x v="1"/>
    <x v="0"/>
    <x v="0"/>
    <x v="7"/>
    <x v="1"/>
    <x v="3"/>
    <x v="2"/>
    <x v="344"/>
    <x v="9"/>
    <m/>
    <x v="1"/>
    <x v="3"/>
    <s v="Emergency"/>
    <s v="No"/>
    <x v="0"/>
    <x v="0"/>
    <m/>
    <m/>
    <x v="3"/>
    <n v="655.20000000000005"/>
    <n v="10"/>
    <x v="6"/>
  </r>
  <r>
    <d v="2024-07-04T00:00:00"/>
    <x v="1856"/>
    <n v="2"/>
    <n v="1"/>
    <n v="1"/>
    <n v="4"/>
    <n v="3"/>
    <n v="1"/>
    <x v="8"/>
    <x v="0"/>
    <x v="1"/>
    <x v="4"/>
    <x v="2"/>
    <x v="11"/>
    <x v="1"/>
    <x v="2"/>
    <x v="0"/>
    <x v="616"/>
    <x v="89"/>
    <d v="2024-07-21T00:00:00"/>
    <x v="0"/>
    <x v="4"/>
    <s v="Self-Referral"/>
    <s v="No"/>
    <x v="0"/>
    <x v="1"/>
    <m/>
    <m/>
    <x v="0"/>
    <n v="492.8"/>
    <n v="0"/>
    <x v="6"/>
  </r>
  <r>
    <d v="2024-07-05T00:00:00"/>
    <x v="1857"/>
    <n v="5"/>
    <n v="1"/>
    <n v="2"/>
    <n v="1"/>
    <n v="3"/>
    <n v="4"/>
    <x v="8"/>
    <x v="2"/>
    <x v="1"/>
    <x v="3"/>
    <x v="2"/>
    <x v="15"/>
    <x v="1"/>
    <x v="1"/>
    <x v="2"/>
    <x v="487"/>
    <x v="31"/>
    <m/>
    <x v="1"/>
    <x v="3"/>
    <s v="Self-Referral"/>
    <s v="No"/>
    <x v="0"/>
    <x v="1"/>
    <m/>
    <m/>
    <x v="2"/>
    <n v="233.1"/>
    <n v="50"/>
    <x v="6"/>
  </r>
  <r>
    <d v="2024-07-05T00:00:00"/>
    <x v="1858"/>
    <n v="3"/>
    <n v="1"/>
    <n v="3"/>
    <n v="4"/>
    <n v="2"/>
    <n v="22"/>
    <x v="6"/>
    <x v="4"/>
    <x v="1"/>
    <x v="2"/>
    <x v="1"/>
    <x v="11"/>
    <x v="0"/>
    <x v="2"/>
    <x v="2"/>
    <x v="214"/>
    <x v="29"/>
    <m/>
    <x v="1"/>
    <x v="4"/>
    <s v="Self-Referral"/>
    <s v="Yes"/>
    <x v="1"/>
    <x v="0"/>
    <m/>
    <m/>
    <x v="2"/>
    <n v="744.8"/>
    <n v="50"/>
    <x v="6"/>
  </r>
  <r>
    <d v="2024-07-05T00:00:00"/>
    <x v="1859"/>
    <n v="5"/>
    <n v="1"/>
    <n v="3"/>
    <n v="2"/>
    <n v="3"/>
    <n v="20"/>
    <x v="3"/>
    <x v="4"/>
    <x v="1"/>
    <x v="3"/>
    <x v="2"/>
    <x v="14"/>
    <x v="0"/>
    <x v="4"/>
    <x v="2"/>
    <x v="7"/>
    <x v="15"/>
    <m/>
    <x v="1"/>
    <x v="3"/>
    <s v="Physician Referral"/>
    <s v="No"/>
    <x v="0"/>
    <x v="0"/>
    <m/>
    <m/>
    <x v="2"/>
    <n v="234.5"/>
    <n v="50"/>
    <x v="6"/>
  </r>
  <r>
    <d v="2024-07-05T00:00:00"/>
    <x v="1860"/>
    <n v="2"/>
    <n v="1"/>
    <n v="3"/>
    <n v="2"/>
    <n v="2"/>
    <n v="9"/>
    <x v="1"/>
    <x v="4"/>
    <x v="1"/>
    <x v="4"/>
    <x v="1"/>
    <x v="26"/>
    <x v="0"/>
    <x v="1"/>
    <x v="0"/>
    <x v="50"/>
    <x v="38"/>
    <d v="2024-07-29T00:00:00"/>
    <x v="0"/>
    <x v="4"/>
    <s v="Physician Referral"/>
    <s v="No"/>
    <x v="0"/>
    <x v="1"/>
    <m/>
    <m/>
    <x v="0"/>
    <n v="180.6"/>
    <n v="0"/>
    <x v="6"/>
  </r>
  <r>
    <d v="2024-07-05T00:00:00"/>
    <x v="1861"/>
    <n v="3"/>
    <n v="1"/>
    <n v="5"/>
    <n v="4"/>
    <n v="3"/>
    <n v="31"/>
    <x v="7"/>
    <x v="3"/>
    <x v="1"/>
    <x v="2"/>
    <x v="2"/>
    <x v="28"/>
    <x v="1"/>
    <x v="3"/>
    <x v="0"/>
    <x v="88"/>
    <x v="11"/>
    <d v="2024-07-28T00:00:00"/>
    <x v="0"/>
    <x v="3"/>
    <s v="Physician Referral"/>
    <s v="Yes"/>
    <x v="1"/>
    <x v="1"/>
    <m/>
    <m/>
    <x v="0"/>
    <n v="672"/>
    <n v="0"/>
    <x v="6"/>
  </r>
  <r>
    <d v="2024-07-05T00:00:00"/>
    <x v="1862"/>
    <n v="5"/>
    <n v="1"/>
    <n v="5"/>
    <n v="1"/>
    <n v="3"/>
    <n v="19"/>
    <x v="3"/>
    <x v="3"/>
    <x v="1"/>
    <x v="3"/>
    <x v="2"/>
    <x v="0"/>
    <x v="0"/>
    <x v="2"/>
    <x v="2"/>
    <x v="158"/>
    <x v="87"/>
    <m/>
    <x v="1"/>
    <x v="4"/>
    <s v="Emergency"/>
    <s v="No"/>
    <x v="0"/>
    <x v="1"/>
    <m/>
    <m/>
    <x v="3"/>
    <n v="130.19999999999999"/>
    <n v="10"/>
    <x v="6"/>
  </r>
  <r>
    <d v="2024-07-05T00:00:00"/>
    <x v="1863"/>
    <n v="1"/>
    <n v="1"/>
    <n v="3"/>
    <n v="4"/>
    <n v="1"/>
    <n v="5"/>
    <x v="4"/>
    <x v="4"/>
    <x v="1"/>
    <x v="0"/>
    <x v="0"/>
    <x v="15"/>
    <x v="0"/>
    <x v="0"/>
    <x v="0"/>
    <x v="838"/>
    <x v="79"/>
    <d v="2024-07-14T00:00:00"/>
    <x v="0"/>
    <x v="3"/>
    <s v="Self-Referral"/>
    <s v="Yes"/>
    <x v="1"/>
    <x v="0"/>
    <m/>
    <m/>
    <x v="0"/>
    <n v="512.4"/>
    <n v="0"/>
    <x v="6"/>
  </r>
  <r>
    <d v="2024-07-05T00:00:00"/>
    <x v="1864"/>
    <n v="4"/>
    <n v="1"/>
    <n v="2"/>
    <n v="1"/>
    <n v="1"/>
    <n v="24"/>
    <x v="6"/>
    <x v="2"/>
    <x v="1"/>
    <x v="1"/>
    <x v="0"/>
    <x v="46"/>
    <x v="1"/>
    <x v="0"/>
    <x v="0"/>
    <x v="839"/>
    <x v="43"/>
    <d v="2024-07-26T00:00:00"/>
    <x v="0"/>
    <x v="4"/>
    <s v="Physician Referral"/>
    <s v="No"/>
    <x v="0"/>
    <x v="0"/>
    <m/>
    <m/>
    <x v="0"/>
    <n v="460.6"/>
    <n v="0"/>
    <x v="6"/>
  </r>
  <r>
    <d v="2024-07-05T00:00:00"/>
    <x v="1865"/>
    <n v="4"/>
    <n v="1"/>
    <n v="4"/>
    <n v="2"/>
    <n v="2"/>
    <n v="34"/>
    <x v="9"/>
    <x v="1"/>
    <x v="1"/>
    <x v="1"/>
    <x v="1"/>
    <x v="49"/>
    <x v="1"/>
    <x v="4"/>
    <x v="0"/>
    <x v="745"/>
    <x v="126"/>
    <m/>
    <x v="1"/>
    <x v="3"/>
    <s v="Self-Referral"/>
    <s v="Yes"/>
    <x v="1"/>
    <x v="1"/>
    <m/>
    <m/>
    <x v="2"/>
    <n v="632.1"/>
    <n v="50"/>
    <x v="6"/>
  </r>
  <r>
    <d v="2024-07-05T00:00:00"/>
    <x v="1866"/>
    <n v="5"/>
    <n v="1"/>
    <n v="5"/>
    <n v="5"/>
    <n v="2"/>
    <n v="3"/>
    <x v="8"/>
    <x v="3"/>
    <x v="1"/>
    <x v="3"/>
    <x v="1"/>
    <x v="50"/>
    <x v="1"/>
    <x v="0"/>
    <x v="0"/>
    <x v="534"/>
    <x v="75"/>
    <d v="2024-07-24T00:00:00"/>
    <x v="0"/>
    <x v="4"/>
    <s v="Emergency"/>
    <s v="Yes"/>
    <x v="1"/>
    <x v="1"/>
    <m/>
    <m/>
    <x v="0"/>
    <n v="720.3"/>
    <n v="0"/>
    <x v="6"/>
  </r>
  <r>
    <d v="2024-07-06T00:00:00"/>
    <x v="1867"/>
    <n v="4"/>
    <n v="1"/>
    <n v="3"/>
    <n v="3"/>
    <n v="1"/>
    <n v="35"/>
    <x v="9"/>
    <x v="4"/>
    <x v="1"/>
    <x v="1"/>
    <x v="0"/>
    <x v="35"/>
    <x v="0"/>
    <x v="4"/>
    <x v="0"/>
    <x v="840"/>
    <x v="130"/>
    <d v="2024-07-15T00:00:00"/>
    <x v="0"/>
    <x v="3"/>
    <s v="Physician Referral"/>
    <s v="Yes"/>
    <x v="1"/>
    <x v="0"/>
    <m/>
    <m/>
    <x v="0"/>
    <n v="171.5"/>
    <n v="0"/>
    <x v="6"/>
  </r>
  <r>
    <d v="2024-07-06T00:00:00"/>
    <x v="1868"/>
    <n v="1"/>
    <n v="1"/>
    <n v="1"/>
    <n v="2"/>
    <n v="3"/>
    <n v="32"/>
    <x v="7"/>
    <x v="0"/>
    <x v="1"/>
    <x v="0"/>
    <x v="2"/>
    <x v="33"/>
    <x v="0"/>
    <x v="4"/>
    <x v="0"/>
    <x v="841"/>
    <x v="0"/>
    <d v="2024-07-25T00:00:00"/>
    <x v="0"/>
    <x v="4"/>
    <s v="Self-Referral"/>
    <s v="No"/>
    <x v="0"/>
    <x v="0"/>
    <m/>
    <m/>
    <x v="0"/>
    <n v="499.1"/>
    <n v="0"/>
    <x v="6"/>
  </r>
  <r>
    <d v="2024-07-06T00:00:00"/>
    <x v="1869"/>
    <n v="1"/>
    <n v="1"/>
    <n v="5"/>
    <n v="4"/>
    <n v="2"/>
    <n v="4"/>
    <x v="8"/>
    <x v="3"/>
    <x v="1"/>
    <x v="0"/>
    <x v="1"/>
    <x v="12"/>
    <x v="1"/>
    <x v="3"/>
    <x v="0"/>
    <x v="749"/>
    <x v="169"/>
    <m/>
    <x v="1"/>
    <x v="3"/>
    <s v="Emergency"/>
    <s v="Yes"/>
    <x v="1"/>
    <x v="0"/>
    <m/>
    <m/>
    <x v="3"/>
    <n v="522.20000000000005"/>
    <n v="10"/>
    <x v="6"/>
  </r>
  <r>
    <d v="2024-07-06T00:00:00"/>
    <x v="1870"/>
    <n v="5"/>
    <n v="1"/>
    <n v="4"/>
    <n v="4"/>
    <n v="3"/>
    <n v="28"/>
    <x v="5"/>
    <x v="1"/>
    <x v="1"/>
    <x v="3"/>
    <x v="2"/>
    <x v="49"/>
    <x v="0"/>
    <x v="3"/>
    <x v="2"/>
    <x v="202"/>
    <x v="3"/>
    <m/>
    <x v="1"/>
    <x v="4"/>
    <s v="Emergency"/>
    <s v="No"/>
    <x v="0"/>
    <x v="0"/>
    <m/>
    <m/>
    <x v="3"/>
    <n v="780.5"/>
    <n v="10"/>
    <x v="6"/>
  </r>
  <r>
    <d v="2024-07-06T00:00:00"/>
    <x v="1871"/>
    <n v="1"/>
    <n v="1"/>
    <n v="5"/>
    <n v="1"/>
    <n v="1"/>
    <n v="26"/>
    <x v="5"/>
    <x v="3"/>
    <x v="1"/>
    <x v="0"/>
    <x v="0"/>
    <x v="17"/>
    <x v="1"/>
    <x v="1"/>
    <x v="0"/>
    <x v="258"/>
    <x v="16"/>
    <d v="2024-07-21T00:00:00"/>
    <x v="0"/>
    <x v="3"/>
    <s v="Physician Referral"/>
    <s v="Yes"/>
    <x v="1"/>
    <x v="0"/>
    <m/>
    <m/>
    <x v="0"/>
    <n v="667.1"/>
    <n v="0"/>
    <x v="6"/>
  </r>
  <r>
    <d v="2024-07-06T00:00:00"/>
    <x v="1872"/>
    <n v="4"/>
    <n v="1"/>
    <n v="4"/>
    <n v="3"/>
    <n v="3"/>
    <n v="32"/>
    <x v="7"/>
    <x v="1"/>
    <x v="1"/>
    <x v="1"/>
    <x v="2"/>
    <x v="57"/>
    <x v="1"/>
    <x v="2"/>
    <x v="0"/>
    <x v="839"/>
    <x v="60"/>
    <m/>
    <x v="1"/>
    <x v="4"/>
    <s v="Emergency"/>
    <s v="Yes"/>
    <x v="1"/>
    <x v="0"/>
    <m/>
    <m/>
    <x v="3"/>
    <n v="477.4"/>
    <n v="10"/>
    <x v="6"/>
  </r>
  <r>
    <d v="2024-07-06T00:00:00"/>
    <x v="1873"/>
    <n v="5"/>
    <n v="1"/>
    <n v="4"/>
    <n v="2"/>
    <n v="3"/>
    <n v="2"/>
    <x v="8"/>
    <x v="1"/>
    <x v="1"/>
    <x v="3"/>
    <x v="2"/>
    <x v="60"/>
    <x v="0"/>
    <x v="0"/>
    <x v="0"/>
    <x v="652"/>
    <x v="160"/>
    <d v="2024-07-22T00:00:00"/>
    <x v="0"/>
    <x v="3"/>
    <s v="Emergency"/>
    <s v="Yes"/>
    <x v="1"/>
    <x v="0"/>
    <m/>
    <m/>
    <x v="0"/>
    <n v="485.8"/>
    <n v="0"/>
    <x v="6"/>
  </r>
  <r>
    <d v="2024-07-06T00:00:00"/>
    <x v="1874"/>
    <n v="4"/>
    <n v="1"/>
    <n v="5"/>
    <n v="3"/>
    <n v="2"/>
    <n v="37"/>
    <x v="0"/>
    <x v="3"/>
    <x v="1"/>
    <x v="1"/>
    <x v="1"/>
    <x v="23"/>
    <x v="1"/>
    <x v="2"/>
    <x v="2"/>
    <x v="842"/>
    <x v="54"/>
    <m/>
    <x v="1"/>
    <x v="4"/>
    <s v="Physician Referral"/>
    <s v="Yes"/>
    <x v="1"/>
    <x v="0"/>
    <m/>
    <m/>
    <x v="1"/>
    <n v="232.4"/>
    <n v="30"/>
    <x v="6"/>
  </r>
  <r>
    <d v="2024-07-06T00:00:00"/>
    <x v="830"/>
    <n v="1"/>
    <n v="1"/>
    <n v="4"/>
    <n v="3"/>
    <n v="3"/>
    <n v="6"/>
    <x v="4"/>
    <x v="1"/>
    <x v="1"/>
    <x v="0"/>
    <x v="2"/>
    <x v="8"/>
    <x v="1"/>
    <x v="4"/>
    <x v="0"/>
    <x v="843"/>
    <x v="6"/>
    <d v="2024-07-13T00:00:00"/>
    <x v="0"/>
    <x v="3"/>
    <s v="Self-Referral"/>
    <s v="Yes"/>
    <x v="1"/>
    <x v="0"/>
    <m/>
    <m/>
    <x v="0"/>
    <n v="273.7"/>
    <n v="0"/>
    <x v="6"/>
  </r>
  <r>
    <d v="2024-07-06T00:00:00"/>
    <x v="1875"/>
    <n v="1"/>
    <n v="1"/>
    <n v="5"/>
    <n v="2"/>
    <n v="1"/>
    <n v="40"/>
    <x v="0"/>
    <x v="3"/>
    <x v="1"/>
    <x v="0"/>
    <x v="0"/>
    <x v="14"/>
    <x v="1"/>
    <x v="2"/>
    <x v="1"/>
    <x v="189"/>
    <x v="37"/>
    <m/>
    <x v="1"/>
    <x v="4"/>
    <s v="Emergency"/>
    <s v="Yes"/>
    <x v="1"/>
    <x v="0"/>
    <m/>
    <m/>
    <x v="1"/>
    <n v="531.29999999999995"/>
    <n v="30"/>
    <x v="6"/>
  </r>
  <r>
    <d v="2024-07-07T00:00:00"/>
    <x v="1876"/>
    <n v="3"/>
    <n v="1"/>
    <n v="5"/>
    <n v="1"/>
    <n v="3"/>
    <n v="10"/>
    <x v="1"/>
    <x v="3"/>
    <x v="1"/>
    <x v="2"/>
    <x v="2"/>
    <x v="33"/>
    <x v="1"/>
    <x v="4"/>
    <x v="0"/>
    <x v="583"/>
    <x v="133"/>
    <d v="2024-07-15T00:00:00"/>
    <x v="0"/>
    <x v="3"/>
    <s v="Self-Referral"/>
    <s v="No"/>
    <x v="0"/>
    <x v="0"/>
    <m/>
    <m/>
    <x v="0"/>
    <n v="345.1"/>
    <n v="0"/>
    <x v="6"/>
  </r>
  <r>
    <d v="2024-07-07T00:00:00"/>
    <x v="1877"/>
    <n v="2"/>
    <n v="1"/>
    <n v="2"/>
    <n v="1"/>
    <n v="1"/>
    <n v="10"/>
    <x v="1"/>
    <x v="2"/>
    <x v="1"/>
    <x v="4"/>
    <x v="0"/>
    <x v="45"/>
    <x v="0"/>
    <x v="0"/>
    <x v="0"/>
    <x v="830"/>
    <x v="38"/>
    <m/>
    <x v="1"/>
    <x v="4"/>
    <s v="Self-Referral"/>
    <s v="Yes"/>
    <x v="1"/>
    <x v="0"/>
    <m/>
    <m/>
    <x v="2"/>
    <n v="267.39999999999998"/>
    <n v="50"/>
    <x v="6"/>
  </r>
  <r>
    <d v="2024-07-07T00:00:00"/>
    <x v="1878"/>
    <n v="2"/>
    <n v="1"/>
    <n v="1"/>
    <n v="1"/>
    <n v="1"/>
    <n v="14"/>
    <x v="2"/>
    <x v="0"/>
    <x v="1"/>
    <x v="4"/>
    <x v="0"/>
    <x v="9"/>
    <x v="1"/>
    <x v="3"/>
    <x v="0"/>
    <x v="179"/>
    <x v="73"/>
    <d v="2024-07-27T00:00:00"/>
    <x v="0"/>
    <x v="3"/>
    <s v="Self-Referral"/>
    <s v="Yes"/>
    <x v="1"/>
    <x v="0"/>
    <m/>
    <m/>
    <x v="0"/>
    <n v="418.6"/>
    <n v="0"/>
    <x v="6"/>
  </r>
  <r>
    <d v="2024-07-07T00:00:00"/>
    <x v="1879"/>
    <n v="5"/>
    <n v="1"/>
    <n v="4"/>
    <n v="5"/>
    <n v="2"/>
    <n v="11"/>
    <x v="1"/>
    <x v="1"/>
    <x v="1"/>
    <x v="3"/>
    <x v="1"/>
    <x v="46"/>
    <x v="1"/>
    <x v="2"/>
    <x v="0"/>
    <x v="658"/>
    <x v="177"/>
    <m/>
    <x v="1"/>
    <x v="4"/>
    <s v="Physician Referral"/>
    <s v="No"/>
    <x v="0"/>
    <x v="0"/>
    <m/>
    <m/>
    <x v="2"/>
    <n v="373.1"/>
    <n v="50"/>
    <x v="6"/>
  </r>
  <r>
    <d v="2024-07-07T00:00:00"/>
    <x v="1880"/>
    <n v="4"/>
    <n v="1"/>
    <n v="5"/>
    <n v="3"/>
    <n v="1"/>
    <n v="20"/>
    <x v="3"/>
    <x v="3"/>
    <x v="1"/>
    <x v="1"/>
    <x v="0"/>
    <x v="1"/>
    <x v="1"/>
    <x v="4"/>
    <x v="0"/>
    <x v="641"/>
    <x v="175"/>
    <m/>
    <x v="1"/>
    <x v="3"/>
    <s v="Emergency"/>
    <s v="No"/>
    <x v="0"/>
    <x v="0"/>
    <m/>
    <m/>
    <x v="2"/>
    <n v="626.5"/>
    <n v="50"/>
    <x v="6"/>
  </r>
  <r>
    <d v="2024-07-07T00:00:00"/>
    <x v="1881"/>
    <n v="2"/>
    <n v="1"/>
    <n v="4"/>
    <n v="5"/>
    <n v="1"/>
    <n v="14"/>
    <x v="2"/>
    <x v="1"/>
    <x v="1"/>
    <x v="4"/>
    <x v="0"/>
    <x v="4"/>
    <x v="1"/>
    <x v="3"/>
    <x v="1"/>
    <x v="641"/>
    <x v="10"/>
    <m/>
    <x v="1"/>
    <x v="4"/>
    <s v="Physician Referral"/>
    <s v="Yes"/>
    <x v="1"/>
    <x v="0"/>
    <m/>
    <m/>
    <x v="3"/>
    <n v="545.29999999999995"/>
    <n v="10"/>
    <x v="6"/>
  </r>
  <r>
    <d v="2024-07-07T00:00:00"/>
    <x v="1882"/>
    <n v="5"/>
    <n v="1"/>
    <n v="5"/>
    <n v="1"/>
    <n v="2"/>
    <n v="28"/>
    <x v="5"/>
    <x v="3"/>
    <x v="1"/>
    <x v="3"/>
    <x v="1"/>
    <x v="47"/>
    <x v="1"/>
    <x v="4"/>
    <x v="0"/>
    <x v="814"/>
    <x v="97"/>
    <d v="2024-07-18T00:00:00"/>
    <x v="0"/>
    <x v="3"/>
    <s v="Self-Referral"/>
    <s v="Yes"/>
    <x v="1"/>
    <x v="0"/>
    <m/>
    <m/>
    <x v="0"/>
    <n v="702.1"/>
    <n v="0"/>
    <x v="6"/>
  </r>
  <r>
    <d v="2024-07-07T00:00:00"/>
    <x v="1883"/>
    <n v="1"/>
    <n v="1"/>
    <n v="5"/>
    <n v="2"/>
    <n v="2"/>
    <n v="17"/>
    <x v="3"/>
    <x v="3"/>
    <x v="1"/>
    <x v="0"/>
    <x v="1"/>
    <x v="32"/>
    <x v="1"/>
    <x v="2"/>
    <x v="0"/>
    <x v="285"/>
    <x v="154"/>
    <d v="2024-08-04T00:00:00"/>
    <x v="0"/>
    <x v="4"/>
    <s v="Emergency"/>
    <s v="Yes"/>
    <x v="1"/>
    <x v="0"/>
    <m/>
    <m/>
    <x v="0"/>
    <n v="471.1"/>
    <n v="0"/>
    <x v="6"/>
  </r>
  <r>
    <d v="2024-07-07T00:00:00"/>
    <x v="1884"/>
    <n v="2"/>
    <n v="1"/>
    <n v="5"/>
    <n v="3"/>
    <n v="2"/>
    <n v="2"/>
    <x v="8"/>
    <x v="3"/>
    <x v="1"/>
    <x v="4"/>
    <x v="1"/>
    <x v="28"/>
    <x v="1"/>
    <x v="2"/>
    <x v="0"/>
    <x v="665"/>
    <x v="155"/>
    <d v="2024-07-23T00:00:00"/>
    <x v="0"/>
    <x v="3"/>
    <s v="Self-Referral"/>
    <s v="Yes"/>
    <x v="1"/>
    <x v="0"/>
    <m/>
    <m/>
    <x v="0"/>
    <n v="268.8"/>
    <n v="0"/>
    <x v="6"/>
  </r>
  <r>
    <d v="2024-07-07T00:00:00"/>
    <x v="1885"/>
    <n v="4"/>
    <n v="1"/>
    <n v="1"/>
    <n v="2"/>
    <n v="1"/>
    <n v="30"/>
    <x v="7"/>
    <x v="0"/>
    <x v="1"/>
    <x v="1"/>
    <x v="0"/>
    <x v="54"/>
    <x v="0"/>
    <x v="2"/>
    <x v="2"/>
    <x v="447"/>
    <x v="129"/>
    <m/>
    <x v="1"/>
    <x v="4"/>
    <s v="Self-Referral"/>
    <s v="No"/>
    <x v="0"/>
    <x v="0"/>
    <m/>
    <m/>
    <x v="3"/>
    <n v="618.79999999999995"/>
    <n v="10"/>
    <x v="6"/>
  </r>
  <r>
    <d v="2024-07-08T00:00:00"/>
    <x v="1886"/>
    <n v="3"/>
    <n v="1"/>
    <n v="4"/>
    <n v="4"/>
    <n v="2"/>
    <n v="29"/>
    <x v="7"/>
    <x v="1"/>
    <x v="1"/>
    <x v="2"/>
    <x v="1"/>
    <x v="4"/>
    <x v="0"/>
    <x v="0"/>
    <x v="0"/>
    <x v="515"/>
    <x v="13"/>
    <d v="2024-08-02T00:00:00"/>
    <x v="0"/>
    <x v="3"/>
    <s v="Physician Referral"/>
    <s v="No"/>
    <x v="0"/>
    <x v="0"/>
    <m/>
    <m/>
    <x v="0"/>
    <n v="646.1"/>
    <n v="0"/>
    <x v="6"/>
  </r>
  <r>
    <d v="2024-07-08T00:00:00"/>
    <x v="1887"/>
    <n v="3"/>
    <n v="1"/>
    <n v="1"/>
    <n v="3"/>
    <n v="1"/>
    <n v="8"/>
    <x v="4"/>
    <x v="0"/>
    <x v="1"/>
    <x v="2"/>
    <x v="0"/>
    <x v="50"/>
    <x v="1"/>
    <x v="0"/>
    <x v="1"/>
    <x v="534"/>
    <x v="71"/>
    <m/>
    <x v="1"/>
    <x v="4"/>
    <s v="Physician Referral"/>
    <s v="No"/>
    <x v="0"/>
    <x v="0"/>
    <m/>
    <m/>
    <x v="3"/>
    <n v="621.6"/>
    <n v="10"/>
    <x v="6"/>
  </r>
  <r>
    <d v="2024-07-08T00:00:00"/>
    <x v="1888"/>
    <n v="2"/>
    <n v="1"/>
    <n v="1"/>
    <n v="2"/>
    <n v="1"/>
    <n v="25"/>
    <x v="5"/>
    <x v="0"/>
    <x v="1"/>
    <x v="4"/>
    <x v="0"/>
    <x v="39"/>
    <x v="0"/>
    <x v="2"/>
    <x v="0"/>
    <x v="300"/>
    <x v="68"/>
    <m/>
    <x v="1"/>
    <x v="3"/>
    <s v="Emergency"/>
    <s v="No"/>
    <x v="0"/>
    <x v="0"/>
    <m/>
    <m/>
    <x v="1"/>
    <n v="487.9"/>
    <n v="30"/>
    <x v="6"/>
  </r>
  <r>
    <d v="2024-07-08T00:00:00"/>
    <x v="1889"/>
    <n v="3"/>
    <n v="1"/>
    <n v="1"/>
    <n v="1"/>
    <n v="1"/>
    <n v="5"/>
    <x v="4"/>
    <x v="0"/>
    <x v="1"/>
    <x v="2"/>
    <x v="0"/>
    <x v="44"/>
    <x v="0"/>
    <x v="0"/>
    <x v="1"/>
    <x v="566"/>
    <x v="112"/>
    <m/>
    <x v="1"/>
    <x v="4"/>
    <s v="Emergency"/>
    <s v="No"/>
    <x v="0"/>
    <x v="0"/>
    <m/>
    <m/>
    <x v="3"/>
    <n v="154"/>
    <n v="10"/>
    <x v="6"/>
  </r>
  <r>
    <d v="2024-07-08T00:00:00"/>
    <x v="1890"/>
    <n v="5"/>
    <n v="1"/>
    <n v="1"/>
    <n v="5"/>
    <n v="2"/>
    <n v="37"/>
    <x v="0"/>
    <x v="0"/>
    <x v="1"/>
    <x v="3"/>
    <x v="1"/>
    <x v="18"/>
    <x v="1"/>
    <x v="4"/>
    <x v="0"/>
    <x v="542"/>
    <x v="11"/>
    <d v="2024-07-22T00:00:00"/>
    <x v="0"/>
    <x v="3"/>
    <s v="Self-Referral"/>
    <s v="Yes"/>
    <x v="1"/>
    <x v="0"/>
    <m/>
    <m/>
    <x v="0"/>
    <n v="74.900000000000006"/>
    <n v="0"/>
    <x v="6"/>
  </r>
  <r>
    <d v="2024-07-08T00:00:00"/>
    <x v="1891"/>
    <n v="4"/>
    <n v="1"/>
    <n v="2"/>
    <n v="2"/>
    <n v="1"/>
    <n v="21"/>
    <x v="6"/>
    <x v="2"/>
    <x v="1"/>
    <x v="1"/>
    <x v="0"/>
    <x v="13"/>
    <x v="0"/>
    <x v="4"/>
    <x v="2"/>
    <x v="487"/>
    <x v="9"/>
    <m/>
    <x v="1"/>
    <x v="4"/>
    <s v="Self-Referral"/>
    <s v="No"/>
    <x v="0"/>
    <x v="0"/>
    <m/>
    <m/>
    <x v="3"/>
    <n v="272.3"/>
    <n v="10"/>
    <x v="6"/>
  </r>
  <r>
    <d v="2024-07-08T00:00:00"/>
    <x v="1892"/>
    <n v="1"/>
    <n v="1"/>
    <n v="4"/>
    <n v="4"/>
    <n v="1"/>
    <n v="28"/>
    <x v="5"/>
    <x v="1"/>
    <x v="1"/>
    <x v="0"/>
    <x v="0"/>
    <x v="39"/>
    <x v="1"/>
    <x v="1"/>
    <x v="0"/>
    <x v="346"/>
    <x v="58"/>
    <d v="2024-07-27T00:00:00"/>
    <x v="0"/>
    <x v="3"/>
    <s v="Self-Referral"/>
    <s v="Yes"/>
    <x v="1"/>
    <x v="0"/>
    <m/>
    <m/>
    <x v="0"/>
    <n v="238.7"/>
    <n v="0"/>
    <x v="6"/>
  </r>
  <r>
    <d v="2024-07-08T00:00:00"/>
    <x v="1893"/>
    <n v="4"/>
    <n v="1"/>
    <n v="4"/>
    <n v="1"/>
    <n v="2"/>
    <n v="34"/>
    <x v="9"/>
    <x v="1"/>
    <x v="1"/>
    <x v="1"/>
    <x v="1"/>
    <x v="39"/>
    <x v="1"/>
    <x v="3"/>
    <x v="0"/>
    <x v="600"/>
    <x v="19"/>
    <d v="2024-07-23T00:00:00"/>
    <x v="0"/>
    <x v="4"/>
    <s v="Physician Referral"/>
    <s v="No"/>
    <x v="0"/>
    <x v="0"/>
    <m/>
    <m/>
    <x v="0"/>
    <n v="174.3"/>
    <n v="0"/>
    <x v="6"/>
  </r>
  <r>
    <d v="2024-07-08T00:00:00"/>
    <x v="1894"/>
    <n v="1"/>
    <n v="1"/>
    <n v="4"/>
    <n v="4"/>
    <n v="2"/>
    <n v="9"/>
    <x v="1"/>
    <x v="1"/>
    <x v="1"/>
    <x v="0"/>
    <x v="1"/>
    <x v="15"/>
    <x v="1"/>
    <x v="4"/>
    <x v="1"/>
    <x v="254"/>
    <x v="137"/>
    <m/>
    <x v="1"/>
    <x v="3"/>
    <s v="Emergency"/>
    <s v="No"/>
    <x v="0"/>
    <x v="0"/>
    <m/>
    <m/>
    <x v="2"/>
    <n v="487.2"/>
    <n v="50"/>
    <x v="6"/>
  </r>
  <r>
    <d v="2024-07-08T00:00:00"/>
    <x v="1895"/>
    <n v="3"/>
    <n v="1"/>
    <n v="4"/>
    <n v="5"/>
    <n v="1"/>
    <n v="13"/>
    <x v="2"/>
    <x v="1"/>
    <x v="1"/>
    <x v="2"/>
    <x v="0"/>
    <x v="47"/>
    <x v="1"/>
    <x v="3"/>
    <x v="0"/>
    <x v="844"/>
    <x v="133"/>
    <d v="2024-08-01T00:00:00"/>
    <x v="0"/>
    <x v="4"/>
    <s v="Physician Referral"/>
    <s v="Yes"/>
    <x v="1"/>
    <x v="0"/>
    <m/>
    <m/>
    <x v="0"/>
    <n v="517.29999999999995"/>
    <n v="0"/>
    <x v="6"/>
  </r>
  <r>
    <d v="2024-07-09T00:00:00"/>
    <x v="1896"/>
    <n v="5"/>
    <n v="1"/>
    <n v="4"/>
    <n v="4"/>
    <n v="1"/>
    <n v="39"/>
    <x v="0"/>
    <x v="1"/>
    <x v="1"/>
    <x v="3"/>
    <x v="0"/>
    <x v="56"/>
    <x v="1"/>
    <x v="1"/>
    <x v="0"/>
    <x v="251"/>
    <x v="116"/>
    <m/>
    <x v="1"/>
    <x v="3"/>
    <s v="Physician Referral"/>
    <s v="Yes"/>
    <x v="1"/>
    <x v="0"/>
    <m/>
    <m/>
    <x v="3"/>
    <n v="378.7"/>
    <n v="10"/>
    <x v="6"/>
  </r>
  <r>
    <d v="2024-07-09T00:00:00"/>
    <x v="1897"/>
    <n v="1"/>
    <n v="1"/>
    <n v="4"/>
    <n v="2"/>
    <n v="1"/>
    <n v="12"/>
    <x v="1"/>
    <x v="1"/>
    <x v="1"/>
    <x v="0"/>
    <x v="0"/>
    <x v="25"/>
    <x v="0"/>
    <x v="1"/>
    <x v="2"/>
    <x v="728"/>
    <x v="82"/>
    <m/>
    <x v="1"/>
    <x v="4"/>
    <s v="Self-Referral"/>
    <s v="Yes"/>
    <x v="1"/>
    <x v="0"/>
    <m/>
    <m/>
    <x v="3"/>
    <n v="338.1"/>
    <n v="10"/>
    <x v="6"/>
  </r>
  <r>
    <d v="2024-07-09T00:00:00"/>
    <x v="1898"/>
    <n v="3"/>
    <n v="1"/>
    <n v="4"/>
    <n v="2"/>
    <n v="2"/>
    <n v="13"/>
    <x v="2"/>
    <x v="1"/>
    <x v="1"/>
    <x v="2"/>
    <x v="1"/>
    <x v="6"/>
    <x v="1"/>
    <x v="3"/>
    <x v="0"/>
    <x v="305"/>
    <x v="80"/>
    <d v="2024-07-19T00:00:00"/>
    <x v="0"/>
    <x v="3"/>
    <s v="Self-Referral"/>
    <s v="Yes"/>
    <x v="1"/>
    <x v="0"/>
    <m/>
    <m/>
    <x v="0"/>
    <n v="629.29999999999995"/>
    <n v="0"/>
    <x v="6"/>
  </r>
  <r>
    <d v="2024-07-09T00:00:00"/>
    <x v="1899"/>
    <n v="1"/>
    <n v="1"/>
    <n v="4"/>
    <n v="1"/>
    <n v="2"/>
    <n v="31"/>
    <x v="7"/>
    <x v="1"/>
    <x v="1"/>
    <x v="0"/>
    <x v="1"/>
    <x v="4"/>
    <x v="0"/>
    <x v="2"/>
    <x v="1"/>
    <x v="513"/>
    <x v="6"/>
    <m/>
    <x v="1"/>
    <x v="4"/>
    <s v="Self-Referral"/>
    <s v="Yes"/>
    <x v="1"/>
    <x v="0"/>
    <m/>
    <m/>
    <x v="1"/>
    <n v="793.1"/>
    <n v="30"/>
    <x v="6"/>
  </r>
  <r>
    <d v="2024-07-09T00:00:00"/>
    <x v="1900"/>
    <n v="2"/>
    <n v="1"/>
    <n v="4"/>
    <n v="5"/>
    <n v="3"/>
    <n v="17"/>
    <x v="3"/>
    <x v="1"/>
    <x v="1"/>
    <x v="4"/>
    <x v="2"/>
    <x v="15"/>
    <x v="1"/>
    <x v="3"/>
    <x v="2"/>
    <x v="581"/>
    <x v="81"/>
    <m/>
    <x v="1"/>
    <x v="3"/>
    <s v="Physician Referral"/>
    <s v="Yes"/>
    <x v="1"/>
    <x v="0"/>
    <m/>
    <m/>
    <x v="1"/>
    <n v="258.3"/>
    <n v="30"/>
    <x v="6"/>
  </r>
  <r>
    <d v="2024-07-09T00:00:00"/>
    <x v="1901"/>
    <n v="4"/>
    <n v="1"/>
    <n v="4"/>
    <n v="5"/>
    <n v="2"/>
    <n v="32"/>
    <x v="7"/>
    <x v="1"/>
    <x v="1"/>
    <x v="1"/>
    <x v="1"/>
    <x v="29"/>
    <x v="1"/>
    <x v="4"/>
    <x v="1"/>
    <x v="845"/>
    <x v="173"/>
    <m/>
    <x v="1"/>
    <x v="4"/>
    <s v="Self-Referral"/>
    <s v="No"/>
    <x v="0"/>
    <x v="0"/>
    <m/>
    <m/>
    <x v="2"/>
    <n v="228.9"/>
    <n v="50"/>
    <x v="6"/>
  </r>
  <r>
    <d v="2024-07-09T00:00:00"/>
    <x v="1902"/>
    <n v="5"/>
    <n v="1"/>
    <n v="4"/>
    <n v="3"/>
    <n v="1"/>
    <n v="39"/>
    <x v="0"/>
    <x v="1"/>
    <x v="1"/>
    <x v="3"/>
    <x v="0"/>
    <x v="25"/>
    <x v="1"/>
    <x v="3"/>
    <x v="0"/>
    <x v="586"/>
    <x v="81"/>
    <d v="2024-07-23T00:00:00"/>
    <x v="0"/>
    <x v="3"/>
    <s v="Physician Referral"/>
    <s v="No"/>
    <x v="0"/>
    <x v="0"/>
    <m/>
    <m/>
    <x v="0"/>
    <m/>
    <n v="0"/>
    <x v="6"/>
  </r>
  <r>
    <d v="2024-07-09T00:00:00"/>
    <x v="1903"/>
    <n v="3"/>
    <n v="1"/>
    <n v="4"/>
    <n v="3"/>
    <n v="2"/>
    <n v="31"/>
    <x v="7"/>
    <x v="1"/>
    <x v="1"/>
    <x v="2"/>
    <x v="1"/>
    <x v="0"/>
    <x v="0"/>
    <x v="4"/>
    <x v="0"/>
    <x v="747"/>
    <x v="13"/>
    <d v="2024-07-20T00:00:00"/>
    <x v="0"/>
    <x v="4"/>
    <s v="Physician Referral"/>
    <s v="No"/>
    <x v="0"/>
    <x v="0"/>
    <m/>
    <m/>
    <x v="0"/>
    <m/>
    <n v="0"/>
    <x v="6"/>
  </r>
  <r>
    <d v="2024-07-09T00:00:00"/>
    <x v="1904"/>
    <n v="5"/>
    <n v="1"/>
    <n v="4"/>
    <n v="2"/>
    <n v="2"/>
    <n v="32"/>
    <x v="7"/>
    <x v="1"/>
    <x v="1"/>
    <x v="3"/>
    <x v="1"/>
    <x v="46"/>
    <x v="1"/>
    <x v="4"/>
    <x v="0"/>
    <x v="547"/>
    <x v="9"/>
    <d v="2024-07-21T00:00:00"/>
    <x v="0"/>
    <x v="3"/>
    <s v="Physician Referral"/>
    <s v="No"/>
    <x v="0"/>
    <x v="0"/>
    <m/>
    <m/>
    <x v="0"/>
    <n v="162.4"/>
    <n v="0"/>
    <x v="6"/>
  </r>
  <r>
    <d v="2024-07-09T00:00:00"/>
    <x v="1905"/>
    <n v="4"/>
    <n v="1"/>
    <n v="4"/>
    <n v="4"/>
    <n v="3"/>
    <n v="31"/>
    <x v="7"/>
    <x v="1"/>
    <x v="1"/>
    <x v="1"/>
    <x v="2"/>
    <x v="16"/>
    <x v="1"/>
    <x v="4"/>
    <x v="2"/>
    <x v="357"/>
    <x v="178"/>
    <m/>
    <x v="1"/>
    <x v="4"/>
    <s v="Emergency"/>
    <s v="No"/>
    <x v="0"/>
    <x v="0"/>
    <m/>
    <m/>
    <x v="3"/>
    <n v="525.70000000000005"/>
    <n v="10"/>
    <x v="6"/>
  </r>
  <r>
    <d v="2024-07-10T00:00:00"/>
    <x v="1906"/>
    <n v="1"/>
    <n v="1"/>
    <n v="4"/>
    <n v="4"/>
    <n v="3"/>
    <n v="27"/>
    <x v="5"/>
    <x v="1"/>
    <x v="1"/>
    <x v="0"/>
    <x v="2"/>
    <x v="43"/>
    <x v="1"/>
    <x v="2"/>
    <x v="1"/>
    <x v="230"/>
    <x v="12"/>
    <m/>
    <x v="1"/>
    <x v="3"/>
    <s v="Physician Referral"/>
    <s v="No"/>
    <x v="0"/>
    <x v="0"/>
    <m/>
    <m/>
    <x v="1"/>
    <n v="816.9"/>
    <n v="30"/>
    <x v="6"/>
  </r>
  <r>
    <d v="2024-07-10T00:00:00"/>
    <x v="1907"/>
    <n v="1"/>
    <n v="1"/>
    <n v="4"/>
    <n v="1"/>
    <n v="1"/>
    <n v="37"/>
    <x v="0"/>
    <x v="1"/>
    <x v="1"/>
    <x v="0"/>
    <x v="0"/>
    <x v="37"/>
    <x v="1"/>
    <x v="2"/>
    <x v="0"/>
    <x v="610"/>
    <x v="127"/>
    <d v="2024-08-05T00:00:00"/>
    <x v="0"/>
    <x v="4"/>
    <s v="Self-Referral"/>
    <s v="No"/>
    <x v="0"/>
    <x v="0"/>
    <m/>
    <m/>
    <x v="0"/>
    <n v="344.4"/>
    <n v="0"/>
    <x v="6"/>
  </r>
  <r>
    <d v="2024-07-10T00:00:00"/>
    <x v="1908"/>
    <n v="5"/>
    <n v="1"/>
    <n v="4"/>
    <n v="5"/>
    <n v="3"/>
    <n v="7"/>
    <x v="4"/>
    <x v="1"/>
    <x v="1"/>
    <x v="3"/>
    <x v="2"/>
    <x v="19"/>
    <x v="0"/>
    <x v="1"/>
    <x v="0"/>
    <x v="125"/>
    <x v="141"/>
    <d v="2024-07-21T00:00:00"/>
    <x v="0"/>
    <x v="3"/>
    <s v="Self-Referral"/>
    <s v="No"/>
    <x v="0"/>
    <x v="0"/>
    <m/>
    <m/>
    <x v="0"/>
    <n v="88.2"/>
    <n v="0"/>
    <x v="6"/>
  </r>
  <r>
    <d v="2024-07-10T00:00:00"/>
    <x v="1909"/>
    <n v="1"/>
    <n v="1"/>
    <n v="4"/>
    <n v="2"/>
    <n v="1"/>
    <n v="30"/>
    <x v="7"/>
    <x v="1"/>
    <x v="1"/>
    <x v="0"/>
    <x v="0"/>
    <x v="19"/>
    <x v="1"/>
    <x v="0"/>
    <x v="0"/>
    <x v="108"/>
    <x v="28"/>
    <d v="2024-07-17T00:00:00"/>
    <x v="0"/>
    <x v="4"/>
    <s v="Emergency"/>
    <s v="Yes"/>
    <x v="1"/>
    <x v="0"/>
    <m/>
    <m/>
    <x v="0"/>
    <n v="710.5"/>
    <n v="0"/>
    <x v="6"/>
  </r>
  <r>
    <d v="2024-07-10T00:00:00"/>
    <x v="1910"/>
    <n v="1"/>
    <n v="1"/>
    <n v="4"/>
    <n v="4"/>
    <n v="1"/>
    <n v="32"/>
    <x v="7"/>
    <x v="1"/>
    <x v="1"/>
    <x v="0"/>
    <x v="0"/>
    <x v="34"/>
    <x v="0"/>
    <x v="2"/>
    <x v="0"/>
    <x v="630"/>
    <x v="39"/>
    <d v="2024-08-04T00:00:00"/>
    <x v="0"/>
    <x v="3"/>
    <s v="Self-Referral"/>
    <s v="No"/>
    <x v="0"/>
    <x v="0"/>
    <m/>
    <m/>
    <x v="0"/>
    <n v="738.5"/>
    <n v="0"/>
    <x v="6"/>
  </r>
  <r>
    <d v="2024-07-10T00:00:00"/>
    <x v="1911"/>
    <n v="1"/>
    <n v="1"/>
    <n v="4"/>
    <n v="3"/>
    <n v="1"/>
    <n v="13"/>
    <x v="2"/>
    <x v="1"/>
    <x v="1"/>
    <x v="0"/>
    <x v="0"/>
    <x v="20"/>
    <x v="1"/>
    <x v="2"/>
    <x v="0"/>
    <x v="252"/>
    <x v="107"/>
    <d v="2024-07-20T00:00:00"/>
    <x v="0"/>
    <x v="4"/>
    <s v="Self-Referral"/>
    <s v="No"/>
    <x v="0"/>
    <x v="0"/>
    <m/>
    <m/>
    <x v="0"/>
    <m/>
    <n v="0"/>
    <x v="6"/>
  </r>
  <r>
    <d v="2024-07-10T00:00:00"/>
    <x v="1912"/>
    <n v="2"/>
    <n v="1"/>
    <n v="4"/>
    <n v="2"/>
    <n v="1"/>
    <n v="19"/>
    <x v="3"/>
    <x v="1"/>
    <x v="1"/>
    <x v="4"/>
    <x v="0"/>
    <x v="21"/>
    <x v="0"/>
    <x v="1"/>
    <x v="1"/>
    <x v="341"/>
    <x v="57"/>
    <m/>
    <x v="1"/>
    <x v="3"/>
    <s v="Self-Referral"/>
    <s v="Yes"/>
    <x v="1"/>
    <x v="0"/>
    <m/>
    <m/>
    <x v="2"/>
    <n v="325.5"/>
    <n v="50"/>
    <x v="6"/>
  </r>
  <r>
    <d v="2024-07-10T00:00:00"/>
    <x v="1913"/>
    <n v="3"/>
    <n v="1"/>
    <n v="4"/>
    <n v="1"/>
    <n v="3"/>
    <n v="30"/>
    <x v="7"/>
    <x v="1"/>
    <x v="1"/>
    <x v="2"/>
    <x v="2"/>
    <x v="50"/>
    <x v="0"/>
    <x v="1"/>
    <x v="0"/>
    <x v="138"/>
    <x v="44"/>
    <d v="2024-07-17T00:00:00"/>
    <x v="0"/>
    <x v="4"/>
    <s v="Emergency"/>
    <s v="Yes"/>
    <x v="1"/>
    <x v="0"/>
    <m/>
    <m/>
    <x v="0"/>
    <n v="718.9"/>
    <n v="0"/>
    <x v="6"/>
  </r>
  <r>
    <d v="2024-07-10T00:00:00"/>
    <x v="1914"/>
    <n v="3"/>
    <n v="1"/>
    <n v="4"/>
    <n v="2"/>
    <n v="1"/>
    <n v="5"/>
    <x v="4"/>
    <x v="1"/>
    <x v="1"/>
    <x v="2"/>
    <x v="0"/>
    <x v="24"/>
    <x v="1"/>
    <x v="1"/>
    <x v="2"/>
    <x v="379"/>
    <x v="85"/>
    <m/>
    <x v="1"/>
    <x v="3"/>
    <s v="Physician Referral"/>
    <s v="No"/>
    <x v="0"/>
    <x v="0"/>
    <m/>
    <m/>
    <x v="2"/>
    <m/>
    <n v="50"/>
    <x v="6"/>
  </r>
  <r>
    <d v="2024-07-10T00:00:00"/>
    <x v="1915"/>
    <n v="4"/>
    <n v="1"/>
    <n v="4"/>
    <n v="4"/>
    <n v="1"/>
    <n v="8"/>
    <x v="4"/>
    <x v="1"/>
    <x v="1"/>
    <x v="1"/>
    <x v="0"/>
    <x v="9"/>
    <x v="1"/>
    <x v="3"/>
    <x v="1"/>
    <x v="786"/>
    <x v="74"/>
    <m/>
    <x v="1"/>
    <x v="4"/>
    <s v="Emergency"/>
    <s v="Yes"/>
    <x v="1"/>
    <x v="0"/>
    <m/>
    <m/>
    <x v="1"/>
    <m/>
    <n v="30"/>
    <x v="6"/>
  </r>
  <r>
    <d v="2024-07-11T00:00:00"/>
    <x v="1916"/>
    <n v="1"/>
    <n v="1"/>
    <n v="4"/>
    <n v="1"/>
    <n v="2"/>
    <n v="19"/>
    <x v="3"/>
    <x v="1"/>
    <x v="1"/>
    <x v="0"/>
    <x v="1"/>
    <x v="37"/>
    <x v="0"/>
    <x v="4"/>
    <x v="2"/>
    <x v="688"/>
    <x v="13"/>
    <m/>
    <x v="1"/>
    <x v="3"/>
    <s v="Emergency"/>
    <s v="Yes"/>
    <x v="1"/>
    <x v="0"/>
    <m/>
    <m/>
    <x v="1"/>
    <n v="699.3"/>
    <n v="30"/>
    <x v="6"/>
  </r>
  <r>
    <d v="2024-07-11T00:00:00"/>
    <x v="1917"/>
    <n v="5"/>
    <n v="1"/>
    <n v="4"/>
    <n v="3"/>
    <n v="1"/>
    <n v="20"/>
    <x v="3"/>
    <x v="1"/>
    <x v="1"/>
    <x v="3"/>
    <x v="0"/>
    <x v="19"/>
    <x v="1"/>
    <x v="2"/>
    <x v="0"/>
    <x v="493"/>
    <x v="148"/>
    <m/>
    <x v="1"/>
    <x v="4"/>
    <s v="Self-Referral"/>
    <s v="Yes"/>
    <x v="1"/>
    <x v="0"/>
    <m/>
    <m/>
    <x v="2"/>
    <n v="448"/>
    <n v="50"/>
    <x v="6"/>
  </r>
  <r>
    <d v="2024-07-11T00:00:00"/>
    <x v="1918"/>
    <n v="1"/>
    <n v="1"/>
    <n v="4"/>
    <n v="3"/>
    <n v="2"/>
    <n v="40"/>
    <x v="0"/>
    <x v="1"/>
    <x v="1"/>
    <x v="0"/>
    <x v="1"/>
    <x v="28"/>
    <x v="1"/>
    <x v="4"/>
    <x v="0"/>
    <x v="828"/>
    <x v="132"/>
    <d v="2024-08-05T00:00:00"/>
    <x v="0"/>
    <x v="3"/>
    <s v="Self-Referral"/>
    <s v="Yes"/>
    <x v="1"/>
    <x v="0"/>
    <m/>
    <m/>
    <x v="0"/>
    <n v="628.6"/>
    <n v="0"/>
    <x v="6"/>
  </r>
  <r>
    <d v="2024-07-11T00:00:00"/>
    <x v="1919"/>
    <n v="4"/>
    <n v="1"/>
    <n v="4"/>
    <n v="4"/>
    <n v="3"/>
    <n v="19"/>
    <x v="3"/>
    <x v="1"/>
    <x v="1"/>
    <x v="1"/>
    <x v="2"/>
    <x v="28"/>
    <x v="1"/>
    <x v="0"/>
    <x v="2"/>
    <x v="96"/>
    <x v="176"/>
    <m/>
    <x v="1"/>
    <x v="4"/>
    <s v="Emergency"/>
    <s v="No"/>
    <x v="0"/>
    <x v="0"/>
    <m/>
    <m/>
    <x v="1"/>
    <n v="688.8"/>
    <n v="30"/>
    <x v="6"/>
  </r>
  <r>
    <d v="2024-07-11T00:00:00"/>
    <x v="1920"/>
    <n v="1"/>
    <n v="1"/>
    <n v="4"/>
    <n v="1"/>
    <n v="2"/>
    <n v="35"/>
    <x v="9"/>
    <x v="1"/>
    <x v="1"/>
    <x v="0"/>
    <x v="1"/>
    <x v="26"/>
    <x v="0"/>
    <x v="1"/>
    <x v="0"/>
    <x v="277"/>
    <x v="70"/>
    <d v="2024-07-21T00:00:00"/>
    <x v="0"/>
    <x v="3"/>
    <s v="Physician Referral"/>
    <s v="Yes"/>
    <x v="1"/>
    <x v="0"/>
    <m/>
    <m/>
    <x v="0"/>
    <n v="94.5"/>
    <n v="0"/>
    <x v="6"/>
  </r>
  <r>
    <d v="2024-07-11T00:00:00"/>
    <x v="1921"/>
    <n v="2"/>
    <n v="1"/>
    <n v="4"/>
    <n v="3"/>
    <n v="3"/>
    <n v="37"/>
    <x v="0"/>
    <x v="1"/>
    <x v="1"/>
    <x v="4"/>
    <x v="2"/>
    <x v="6"/>
    <x v="1"/>
    <x v="0"/>
    <x v="2"/>
    <x v="739"/>
    <x v="126"/>
    <m/>
    <x v="1"/>
    <x v="4"/>
    <s v="Emergency"/>
    <s v="No"/>
    <x v="0"/>
    <x v="0"/>
    <m/>
    <m/>
    <x v="2"/>
    <m/>
    <n v="50"/>
    <x v="6"/>
  </r>
  <r>
    <d v="2024-07-11T00:00:00"/>
    <x v="1922"/>
    <n v="4"/>
    <n v="1"/>
    <n v="4"/>
    <n v="1"/>
    <n v="3"/>
    <n v="4"/>
    <x v="8"/>
    <x v="1"/>
    <x v="1"/>
    <x v="1"/>
    <x v="2"/>
    <x v="47"/>
    <x v="1"/>
    <x v="0"/>
    <x v="0"/>
    <x v="399"/>
    <x v="123"/>
    <d v="2024-07-31T00:00:00"/>
    <x v="0"/>
    <x v="3"/>
    <s v="Physician Referral"/>
    <s v="Yes"/>
    <x v="1"/>
    <x v="0"/>
    <m/>
    <m/>
    <x v="0"/>
    <m/>
    <n v="0"/>
    <x v="6"/>
  </r>
  <r>
    <d v="2024-07-11T00:00:00"/>
    <x v="1923"/>
    <n v="3"/>
    <n v="1"/>
    <n v="4"/>
    <n v="2"/>
    <n v="2"/>
    <n v="31"/>
    <x v="7"/>
    <x v="1"/>
    <x v="1"/>
    <x v="2"/>
    <x v="1"/>
    <x v="51"/>
    <x v="1"/>
    <x v="0"/>
    <x v="0"/>
    <x v="650"/>
    <x v="67"/>
    <d v="2024-07-31T00:00:00"/>
    <x v="0"/>
    <x v="4"/>
    <s v="Self-Referral"/>
    <s v="Yes"/>
    <x v="1"/>
    <x v="0"/>
    <m/>
    <m/>
    <x v="0"/>
    <m/>
    <n v="0"/>
    <x v="6"/>
  </r>
  <r>
    <d v="2024-07-11T00:00:00"/>
    <x v="1924"/>
    <n v="3"/>
    <n v="1"/>
    <n v="4"/>
    <n v="5"/>
    <n v="3"/>
    <n v="8"/>
    <x v="4"/>
    <x v="1"/>
    <x v="1"/>
    <x v="2"/>
    <x v="2"/>
    <x v="36"/>
    <x v="0"/>
    <x v="0"/>
    <x v="0"/>
    <x v="776"/>
    <x v="110"/>
    <m/>
    <x v="1"/>
    <x v="3"/>
    <s v="Emergency"/>
    <s v="Yes"/>
    <x v="1"/>
    <x v="0"/>
    <m/>
    <m/>
    <x v="1"/>
    <n v="389.2"/>
    <n v="30"/>
    <x v="6"/>
  </r>
  <r>
    <d v="2024-07-11T00:00:00"/>
    <x v="1925"/>
    <n v="2"/>
    <n v="1"/>
    <n v="4"/>
    <n v="5"/>
    <n v="3"/>
    <n v="3"/>
    <x v="8"/>
    <x v="1"/>
    <x v="1"/>
    <x v="4"/>
    <x v="2"/>
    <x v="35"/>
    <x v="1"/>
    <x v="0"/>
    <x v="0"/>
    <x v="846"/>
    <x v="78"/>
    <d v="2024-07-26T00:00:00"/>
    <x v="0"/>
    <x v="4"/>
    <s v="Physician Referral"/>
    <s v="Yes"/>
    <x v="1"/>
    <x v="0"/>
    <m/>
    <m/>
    <x v="0"/>
    <n v="708.4"/>
    <n v="0"/>
    <x v="6"/>
  </r>
  <r>
    <d v="2024-07-12T00:00:00"/>
    <x v="1926"/>
    <n v="3"/>
    <n v="1"/>
    <n v="4"/>
    <n v="5"/>
    <n v="3"/>
    <n v="32"/>
    <x v="7"/>
    <x v="1"/>
    <x v="1"/>
    <x v="2"/>
    <x v="2"/>
    <x v="26"/>
    <x v="0"/>
    <x v="0"/>
    <x v="1"/>
    <x v="371"/>
    <x v="26"/>
    <m/>
    <x v="1"/>
    <x v="3"/>
    <s v="Emergency"/>
    <s v="Yes"/>
    <x v="1"/>
    <x v="0"/>
    <m/>
    <m/>
    <x v="3"/>
    <n v="455.7"/>
    <n v="10"/>
    <x v="6"/>
  </r>
  <r>
    <d v="2024-07-12T00:00:00"/>
    <x v="1927"/>
    <n v="2"/>
    <n v="1"/>
    <n v="4"/>
    <n v="3"/>
    <n v="2"/>
    <n v="5"/>
    <x v="4"/>
    <x v="1"/>
    <x v="1"/>
    <x v="4"/>
    <x v="1"/>
    <x v="33"/>
    <x v="1"/>
    <x v="3"/>
    <x v="0"/>
    <x v="125"/>
    <x v="155"/>
    <d v="2024-08-06T00:00:00"/>
    <x v="0"/>
    <x v="4"/>
    <s v="Emergency"/>
    <s v="Yes"/>
    <x v="1"/>
    <x v="0"/>
    <m/>
    <m/>
    <x v="0"/>
    <n v="105.7"/>
    <n v="0"/>
    <x v="6"/>
  </r>
  <r>
    <d v="2024-07-12T00:00:00"/>
    <x v="1928"/>
    <n v="3"/>
    <n v="1"/>
    <n v="4"/>
    <n v="4"/>
    <n v="3"/>
    <n v="8"/>
    <x v="4"/>
    <x v="1"/>
    <x v="1"/>
    <x v="2"/>
    <x v="2"/>
    <x v="24"/>
    <x v="0"/>
    <x v="3"/>
    <x v="2"/>
    <x v="295"/>
    <x v="176"/>
    <m/>
    <x v="1"/>
    <x v="3"/>
    <s v="Self-Referral"/>
    <s v="Yes"/>
    <x v="1"/>
    <x v="0"/>
    <m/>
    <m/>
    <x v="2"/>
    <n v="230.3"/>
    <n v="50"/>
    <x v="6"/>
  </r>
  <r>
    <d v="2024-07-12T00:00:00"/>
    <x v="1929"/>
    <n v="3"/>
    <n v="1"/>
    <n v="4"/>
    <n v="5"/>
    <n v="1"/>
    <n v="15"/>
    <x v="2"/>
    <x v="1"/>
    <x v="1"/>
    <x v="2"/>
    <x v="0"/>
    <x v="32"/>
    <x v="1"/>
    <x v="3"/>
    <x v="0"/>
    <x v="273"/>
    <x v="142"/>
    <m/>
    <x v="1"/>
    <x v="4"/>
    <s v="Physician Referral"/>
    <s v="Yes"/>
    <x v="1"/>
    <x v="0"/>
    <m/>
    <m/>
    <x v="1"/>
    <n v="337.4"/>
    <n v="30"/>
    <x v="6"/>
  </r>
  <r>
    <d v="2024-07-12T00:00:00"/>
    <x v="1930"/>
    <n v="1"/>
    <n v="1"/>
    <n v="4"/>
    <n v="4"/>
    <n v="2"/>
    <n v="38"/>
    <x v="0"/>
    <x v="1"/>
    <x v="1"/>
    <x v="0"/>
    <x v="1"/>
    <x v="31"/>
    <x v="1"/>
    <x v="3"/>
    <x v="0"/>
    <x v="228"/>
    <x v="145"/>
    <d v="2024-07-29T00:00:00"/>
    <x v="0"/>
    <x v="3"/>
    <s v="Physician Referral"/>
    <s v="Yes"/>
    <x v="1"/>
    <x v="0"/>
    <m/>
    <m/>
    <x v="0"/>
    <n v="566.29999999999995"/>
    <n v="0"/>
    <x v="6"/>
  </r>
  <r>
    <d v="2024-07-12T00:00:00"/>
    <x v="1931"/>
    <n v="4"/>
    <n v="1"/>
    <n v="4"/>
    <n v="5"/>
    <n v="1"/>
    <n v="21"/>
    <x v="6"/>
    <x v="1"/>
    <x v="1"/>
    <x v="1"/>
    <x v="0"/>
    <x v="12"/>
    <x v="0"/>
    <x v="3"/>
    <x v="0"/>
    <x v="484"/>
    <x v="73"/>
    <d v="2024-08-03T00:00:00"/>
    <x v="0"/>
    <x v="4"/>
    <s v="Physician Referral"/>
    <s v="No"/>
    <x v="0"/>
    <x v="0"/>
    <m/>
    <m/>
    <x v="0"/>
    <n v="792.4"/>
    <n v="0"/>
    <x v="6"/>
  </r>
  <r>
    <d v="2024-07-12T00:00:00"/>
    <x v="1932"/>
    <n v="3"/>
    <n v="1"/>
    <n v="4"/>
    <n v="2"/>
    <n v="2"/>
    <n v="13"/>
    <x v="2"/>
    <x v="1"/>
    <x v="1"/>
    <x v="2"/>
    <x v="1"/>
    <x v="9"/>
    <x v="0"/>
    <x v="4"/>
    <x v="2"/>
    <x v="252"/>
    <x v="154"/>
    <m/>
    <x v="1"/>
    <x v="3"/>
    <s v="Physician Referral"/>
    <s v="No"/>
    <x v="0"/>
    <x v="0"/>
    <m/>
    <m/>
    <x v="3"/>
    <n v="189.7"/>
    <n v="10"/>
    <x v="6"/>
  </r>
  <r>
    <d v="2024-07-12T00:00:00"/>
    <x v="1933"/>
    <n v="4"/>
    <n v="1"/>
    <n v="4"/>
    <n v="5"/>
    <n v="1"/>
    <n v="2"/>
    <x v="8"/>
    <x v="1"/>
    <x v="1"/>
    <x v="1"/>
    <x v="0"/>
    <x v="5"/>
    <x v="0"/>
    <x v="0"/>
    <x v="0"/>
    <x v="672"/>
    <x v="168"/>
    <m/>
    <x v="1"/>
    <x v="4"/>
    <s v="Physician Referral"/>
    <s v="No"/>
    <x v="0"/>
    <x v="0"/>
    <m/>
    <m/>
    <x v="2"/>
    <n v="563.5"/>
    <n v="50"/>
    <x v="6"/>
  </r>
  <r>
    <d v="2024-07-12T00:00:00"/>
    <x v="1934"/>
    <n v="4"/>
    <n v="1"/>
    <n v="4"/>
    <n v="4"/>
    <n v="3"/>
    <n v="11"/>
    <x v="1"/>
    <x v="1"/>
    <x v="1"/>
    <x v="1"/>
    <x v="2"/>
    <x v="52"/>
    <x v="1"/>
    <x v="0"/>
    <x v="0"/>
    <x v="846"/>
    <x v="148"/>
    <d v="2024-08-06T00:00:00"/>
    <x v="0"/>
    <x v="3"/>
    <s v="Self-Referral"/>
    <s v="Yes"/>
    <x v="1"/>
    <x v="0"/>
    <m/>
    <m/>
    <x v="0"/>
    <n v="750.4"/>
    <n v="0"/>
    <x v="6"/>
  </r>
  <r>
    <d v="2024-07-12T00:00:00"/>
    <x v="1935"/>
    <n v="3"/>
    <n v="1"/>
    <n v="4"/>
    <n v="3"/>
    <n v="1"/>
    <n v="37"/>
    <x v="0"/>
    <x v="1"/>
    <x v="1"/>
    <x v="2"/>
    <x v="0"/>
    <x v="7"/>
    <x v="1"/>
    <x v="0"/>
    <x v="2"/>
    <x v="831"/>
    <x v="72"/>
    <m/>
    <x v="1"/>
    <x v="4"/>
    <s v="Emergency"/>
    <s v="Yes"/>
    <x v="1"/>
    <x v="0"/>
    <m/>
    <m/>
    <x v="3"/>
    <n v="678.3"/>
    <n v="10"/>
    <x v="6"/>
  </r>
  <r>
    <d v="2024-07-13T00:00:00"/>
    <x v="1936"/>
    <n v="4"/>
    <n v="1"/>
    <n v="4"/>
    <n v="2"/>
    <n v="1"/>
    <n v="18"/>
    <x v="3"/>
    <x v="1"/>
    <x v="1"/>
    <x v="1"/>
    <x v="0"/>
    <x v="47"/>
    <x v="1"/>
    <x v="1"/>
    <x v="1"/>
    <x v="791"/>
    <x v="64"/>
    <m/>
    <x v="1"/>
    <x v="3"/>
    <s v="Self-Referral"/>
    <s v="Yes"/>
    <x v="1"/>
    <x v="0"/>
    <m/>
    <m/>
    <x v="3"/>
    <n v="637.70000000000005"/>
    <n v="10"/>
    <x v="6"/>
  </r>
  <r>
    <d v="2024-07-13T00:00:00"/>
    <x v="1937"/>
    <n v="2"/>
    <n v="1"/>
    <n v="4"/>
    <n v="4"/>
    <n v="1"/>
    <n v="10"/>
    <x v="1"/>
    <x v="1"/>
    <x v="1"/>
    <x v="4"/>
    <x v="0"/>
    <x v="10"/>
    <x v="1"/>
    <x v="0"/>
    <x v="2"/>
    <x v="847"/>
    <x v="35"/>
    <m/>
    <x v="1"/>
    <x v="4"/>
    <s v="Emergency"/>
    <s v="No"/>
    <x v="0"/>
    <x v="0"/>
    <m/>
    <m/>
    <x v="3"/>
    <n v="713.3"/>
    <n v="10"/>
    <x v="6"/>
  </r>
  <r>
    <d v="2024-07-13T00:00:00"/>
    <x v="1938"/>
    <n v="5"/>
    <n v="1"/>
    <n v="4"/>
    <n v="1"/>
    <n v="2"/>
    <n v="4"/>
    <x v="8"/>
    <x v="1"/>
    <x v="1"/>
    <x v="3"/>
    <x v="1"/>
    <x v="37"/>
    <x v="0"/>
    <x v="2"/>
    <x v="0"/>
    <x v="848"/>
    <x v="176"/>
    <d v="2024-07-23T00:00:00"/>
    <x v="0"/>
    <x v="3"/>
    <s v="Physician Referral"/>
    <s v="Yes"/>
    <x v="1"/>
    <x v="0"/>
    <m/>
    <m/>
    <x v="0"/>
    <n v="389.9"/>
    <n v="0"/>
    <x v="6"/>
  </r>
  <r>
    <d v="2024-07-13T00:00:00"/>
    <x v="1939"/>
    <n v="2"/>
    <n v="1"/>
    <n v="4"/>
    <n v="5"/>
    <n v="3"/>
    <n v="32"/>
    <x v="7"/>
    <x v="1"/>
    <x v="1"/>
    <x v="4"/>
    <x v="2"/>
    <x v="49"/>
    <x v="1"/>
    <x v="2"/>
    <x v="0"/>
    <x v="393"/>
    <x v="72"/>
    <m/>
    <x v="1"/>
    <x v="4"/>
    <s v="Self-Referral"/>
    <s v="No"/>
    <x v="0"/>
    <x v="0"/>
    <m/>
    <m/>
    <x v="3"/>
    <n v="536.20000000000005"/>
    <n v="10"/>
    <x v="6"/>
  </r>
  <r>
    <d v="2024-07-13T00:00:00"/>
    <x v="1940"/>
    <n v="3"/>
    <n v="1"/>
    <n v="4"/>
    <n v="2"/>
    <n v="3"/>
    <n v="27"/>
    <x v="5"/>
    <x v="1"/>
    <x v="1"/>
    <x v="2"/>
    <x v="2"/>
    <x v="31"/>
    <x v="1"/>
    <x v="1"/>
    <x v="2"/>
    <x v="849"/>
    <x v="137"/>
    <m/>
    <x v="1"/>
    <x v="3"/>
    <s v="Emergency"/>
    <s v="No"/>
    <x v="0"/>
    <x v="0"/>
    <m/>
    <m/>
    <x v="2"/>
    <n v="280.7"/>
    <n v="50"/>
    <x v="6"/>
  </r>
  <r>
    <d v="2024-07-13T00:00:00"/>
    <x v="1941"/>
    <n v="2"/>
    <n v="1"/>
    <n v="4"/>
    <n v="3"/>
    <n v="1"/>
    <n v="22"/>
    <x v="6"/>
    <x v="1"/>
    <x v="1"/>
    <x v="4"/>
    <x v="0"/>
    <x v="48"/>
    <x v="1"/>
    <x v="0"/>
    <x v="0"/>
    <x v="635"/>
    <x v="102"/>
    <d v="2024-07-28T00:00:00"/>
    <x v="0"/>
    <x v="4"/>
    <s v="Emergency"/>
    <s v="Yes"/>
    <x v="1"/>
    <x v="0"/>
    <m/>
    <m/>
    <x v="0"/>
    <n v="399.7"/>
    <n v="0"/>
    <x v="6"/>
  </r>
  <r>
    <d v="2024-07-13T00:00:00"/>
    <x v="1942"/>
    <n v="5"/>
    <n v="1"/>
    <n v="4"/>
    <n v="1"/>
    <n v="1"/>
    <n v="16"/>
    <x v="2"/>
    <x v="1"/>
    <x v="1"/>
    <x v="3"/>
    <x v="0"/>
    <x v="5"/>
    <x v="1"/>
    <x v="0"/>
    <x v="2"/>
    <x v="584"/>
    <x v="119"/>
    <m/>
    <x v="1"/>
    <x v="3"/>
    <s v="Emergency"/>
    <s v="No"/>
    <x v="0"/>
    <x v="0"/>
    <m/>
    <m/>
    <x v="2"/>
    <n v="240.1"/>
    <n v="50"/>
    <x v="6"/>
  </r>
  <r>
    <d v="2024-07-13T00:00:00"/>
    <x v="1943"/>
    <n v="2"/>
    <n v="1"/>
    <n v="4"/>
    <n v="5"/>
    <n v="2"/>
    <n v="31"/>
    <x v="7"/>
    <x v="1"/>
    <x v="1"/>
    <x v="4"/>
    <x v="1"/>
    <x v="25"/>
    <x v="1"/>
    <x v="3"/>
    <x v="2"/>
    <x v="609"/>
    <x v="135"/>
    <m/>
    <x v="1"/>
    <x v="4"/>
    <s v="Physician Referral"/>
    <s v="Yes"/>
    <x v="1"/>
    <x v="0"/>
    <m/>
    <m/>
    <x v="1"/>
    <n v="161"/>
    <n v="30"/>
    <x v="6"/>
  </r>
  <r>
    <d v="2024-07-13T00:00:00"/>
    <x v="1944"/>
    <n v="4"/>
    <n v="1"/>
    <n v="4"/>
    <n v="2"/>
    <n v="1"/>
    <n v="1"/>
    <x v="8"/>
    <x v="1"/>
    <x v="1"/>
    <x v="1"/>
    <x v="0"/>
    <x v="40"/>
    <x v="1"/>
    <x v="3"/>
    <x v="2"/>
    <x v="312"/>
    <x v="55"/>
    <m/>
    <x v="1"/>
    <x v="3"/>
    <s v="Self-Referral"/>
    <s v="No"/>
    <x v="0"/>
    <x v="0"/>
    <m/>
    <m/>
    <x v="2"/>
    <n v="132.30000000000001"/>
    <n v="50"/>
    <x v="6"/>
  </r>
  <r>
    <d v="2024-07-13T00:00:00"/>
    <x v="1945"/>
    <n v="3"/>
    <n v="1"/>
    <n v="4"/>
    <n v="4"/>
    <n v="1"/>
    <n v="40"/>
    <x v="0"/>
    <x v="1"/>
    <x v="1"/>
    <x v="2"/>
    <x v="0"/>
    <x v="25"/>
    <x v="1"/>
    <x v="2"/>
    <x v="0"/>
    <x v="687"/>
    <x v="177"/>
    <m/>
    <x v="1"/>
    <x v="4"/>
    <s v="Emergency"/>
    <s v="Yes"/>
    <x v="1"/>
    <x v="0"/>
    <m/>
    <m/>
    <x v="1"/>
    <n v="707"/>
    <n v="30"/>
    <x v="6"/>
  </r>
  <r>
    <d v="2024-07-14T00:00:00"/>
    <x v="1946"/>
    <n v="4"/>
    <n v="1"/>
    <n v="4"/>
    <n v="5"/>
    <n v="1"/>
    <n v="3"/>
    <x v="8"/>
    <x v="1"/>
    <x v="1"/>
    <x v="1"/>
    <x v="0"/>
    <x v="24"/>
    <x v="0"/>
    <x v="4"/>
    <x v="0"/>
    <x v="177"/>
    <x v="133"/>
    <d v="2024-08-06T00:00:00"/>
    <x v="0"/>
    <x v="3"/>
    <s v="Physician Referral"/>
    <s v="Yes"/>
    <x v="1"/>
    <x v="0"/>
    <m/>
    <m/>
    <x v="0"/>
    <n v="814.1"/>
    <n v="0"/>
    <x v="6"/>
  </r>
  <r>
    <d v="2024-07-14T00:00:00"/>
    <x v="1947"/>
    <n v="4"/>
    <n v="1"/>
    <n v="4"/>
    <n v="2"/>
    <n v="2"/>
    <n v="12"/>
    <x v="1"/>
    <x v="1"/>
    <x v="1"/>
    <x v="1"/>
    <x v="1"/>
    <x v="3"/>
    <x v="1"/>
    <x v="2"/>
    <x v="0"/>
    <x v="285"/>
    <x v="152"/>
    <m/>
    <x v="1"/>
    <x v="4"/>
    <s v="Self-Referral"/>
    <s v="Yes"/>
    <x v="1"/>
    <x v="0"/>
    <m/>
    <m/>
    <x v="1"/>
    <n v="408.8"/>
    <n v="30"/>
    <x v="6"/>
  </r>
  <r>
    <d v="2024-07-14T00:00:00"/>
    <x v="1948"/>
    <n v="3"/>
    <n v="1"/>
    <n v="4"/>
    <n v="5"/>
    <n v="1"/>
    <n v="25"/>
    <x v="5"/>
    <x v="1"/>
    <x v="1"/>
    <x v="2"/>
    <x v="0"/>
    <x v="28"/>
    <x v="1"/>
    <x v="1"/>
    <x v="1"/>
    <x v="372"/>
    <x v="165"/>
    <m/>
    <x v="1"/>
    <x v="3"/>
    <s v="Emergency"/>
    <s v="Yes"/>
    <x v="1"/>
    <x v="0"/>
    <m/>
    <m/>
    <x v="2"/>
    <n v="645.4"/>
    <n v="50"/>
    <x v="6"/>
  </r>
  <r>
    <d v="2024-07-14T00:00:00"/>
    <x v="1949"/>
    <n v="3"/>
    <n v="1"/>
    <n v="4"/>
    <n v="2"/>
    <n v="1"/>
    <n v="9"/>
    <x v="1"/>
    <x v="1"/>
    <x v="1"/>
    <x v="2"/>
    <x v="0"/>
    <x v="44"/>
    <x v="1"/>
    <x v="0"/>
    <x v="2"/>
    <x v="660"/>
    <x v="55"/>
    <m/>
    <x v="1"/>
    <x v="4"/>
    <s v="Physician Referral"/>
    <s v="Yes"/>
    <x v="1"/>
    <x v="0"/>
    <m/>
    <m/>
    <x v="3"/>
    <n v="389.9"/>
    <n v="10"/>
    <x v="6"/>
  </r>
  <r>
    <d v="2024-07-14T00:00:00"/>
    <x v="1950"/>
    <n v="1"/>
    <n v="1"/>
    <n v="4"/>
    <n v="4"/>
    <n v="1"/>
    <n v="40"/>
    <x v="0"/>
    <x v="1"/>
    <x v="1"/>
    <x v="0"/>
    <x v="0"/>
    <x v="55"/>
    <x v="1"/>
    <x v="3"/>
    <x v="0"/>
    <x v="133"/>
    <x v="142"/>
    <m/>
    <x v="1"/>
    <x v="3"/>
    <s v="Emergency"/>
    <s v="No"/>
    <x v="0"/>
    <x v="0"/>
    <m/>
    <m/>
    <x v="1"/>
    <n v="518.70000000000005"/>
    <n v="30"/>
    <x v="6"/>
  </r>
  <r>
    <d v="2024-07-14T00:00:00"/>
    <x v="1951"/>
    <n v="5"/>
    <n v="1"/>
    <n v="4"/>
    <n v="5"/>
    <n v="2"/>
    <n v="5"/>
    <x v="4"/>
    <x v="1"/>
    <x v="1"/>
    <x v="3"/>
    <x v="1"/>
    <x v="54"/>
    <x v="0"/>
    <x v="2"/>
    <x v="0"/>
    <x v="552"/>
    <x v="163"/>
    <m/>
    <x v="1"/>
    <x v="4"/>
    <s v="Physician Referral"/>
    <s v="Yes"/>
    <x v="1"/>
    <x v="0"/>
    <m/>
    <m/>
    <x v="3"/>
    <n v="592.20000000000005"/>
    <n v="10"/>
    <x v="6"/>
  </r>
  <r>
    <d v="2024-07-14T00:00:00"/>
    <x v="1952"/>
    <n v="4"/>
    <n v="1"/>
    <n v="4"/>
    <n v="2"/>
    <n v="2"/>
    <n v="11"/>
    <x v="1"/>
    <x v="1"/>
    <x v="1"/>
    <x v="1"/>
    <x v="1"/>
    <x v="44"/>
    <x v="0"/>
    <x v="1"/>
    <x v="0"/>
    <x v="357"/>
    <x v="52"/>
    <d v="2024-08-04T00:00:00"/>
    <x v="0"/>
    <x v="3"/>
    <s v="Self-Referral"/>
    <s v="Yes"/>
    <x v="1"/>
    <x v="0"/>
    <m/>
    <m/>
    <x v="0"/>
    <n v="511.7"/>
    <n v="0"/>
    <x v="6"/>
  </r>
  <r>
    <d v="2024-07-14T00:00:00"/>
    <x v="1953"/>
    <n v="4"/>
    <n v="1"/>
    <n v="4"/>
    <n v="1"/>
    <n v="3"/>
    <n v="36"/>
    <x v="9"/>
    <x v="1"/>
    <x v="1"/>
    <x v="1"/>
    <x v="2"/>
    <x v="33"/>
    <x v="0"/>
    <x v="4"/>
    <x v="0"/>
    <x v="237"/>
    <x v="131"/>
    <d v="2024-07-28T00:00:00"/>
    <x v="0"/>
    <x v="4"/>
    <s v="Emergency"/>
    <s v="No"/>
    <x v="0"/>
    <x v="0"/>
    <m/>
    <m/>
    <x v="0"/>
    <n v="180.6"/>
    <n v="0"/>
    <x v="6"/>
  </r>
  <r>
    <d v="2024-07-14T00:00:00"/>
    <x v="1954"/>
    <n v="3"/>
    <n v="1"/>
    <n v="4"/>
    <n v="3"/>
    <n v="2"/>
    <n v="8"/>
    <x v="4"/>
    <x v="1"/>
    <x v="1"/>
    <x v="2"/>
    <x v="1"/>
    <x v="59"/>
    <x v="0"/>
    <x v="2"/>
    <x v="1"/>
    <x v="113"/>
    <x v="31"/>
    <m/>
    <x v="1"/>
    <x v="3"/>
    <s v="Physician Referral"/>
    <s v="No"/>
    <x v="0"/>
    <x v="0"/>
    <m/>
    <m/>
    <x v="3"/>
    <n v="484.4"/>
    <n v="10"/>
    <x v="6"/>
  </r>
  <r>
    <d v="2024-07-14T00:00:00"/>
    <x v="1955"/>
    <n v="3"/>
    <n v="1"/>
    <n v="4"/>
    <n v="2"/>
    <n v="3"/>
    <n v="17"/>
    <x v="3"/>
    <x v="1"/>
    <x v="1"/>
    <x v="2"/>
    <x v="2"/>
    <x v="51"/>
    <x v="0"/>
    <x v="0"/>
    <x v="0"/>
    <x v="145"/>
    <x v="121"/>
    <m/>
    <x v="1"/>
    <x v="4"/>
    <s v="Physician Referral"/>
    <s v="Yes"/>
    <x v="1"/>
    <x v="0"/>
    <m/>
    <m/>
    <x v="2"/>
    <n v="763"/>
    <n v="50"/>
    <x v="6"/>
  </r>
  <r>
    <d v="2024-07-15T00:00:00"/>
    <x v="1956"/>
    <n v="2"/>
    <n v="1"/>
    <n v="4"/>
    <n v="2"/>
    <n v="3"/>
    <n v="31"/>
    <x v="7"/>
    <x v="1"/>
    <x v="1"/>
    <x v="4"/>
    <x v="2"/>
    <x v="31"/>
    <x v="0"/>
    <x v="0"/>
    <x v="0"/>
    <x v="850"/>
    <x v="86"/>
    <d v="2024-08-03T00:00:00"/>
    <x v="0"/>
    <x v="3"/>
    <s v="Physician Referral"/>
    <s v="No"/>
    <x v="0"/>
    <x v="0"/>
    <m/>
    <m/>
    <x v="0"/>
    <n v="590.79999999999995"/>
    <n v="0"/>
    <x v="6"/>
  </r>
  <r>
    <d v="2024-07-15T00:00:00"/>
    <x v="1957"/>
    <n v="4"/>
    <n v="1"/>
    <n v="4"/>
    <n v="2"/>
    <n v="1"/>
    <n v="40"/>
    <x v="0"/>
    <x v="1"/>
    <x v="1"/>
    <x v="1"/>
    <x v="0"/>
    <x v="38"/>
    <x v="1"/>
    <x v="3"/>
    <x v="0"/>
    <x v="462"/>
    <x v="91"/>
    <d v="2024-07-22T00:00:00"/>
    <x v="0"/>
    <x v="4"/>
    <s v="Self-Referral"/>
    <s v="Yes"/>
    <x v="1"/>
    <x v="0"/>
    <m/>
    <m/>
    <x v="0"/>
    <n v="516.6"/>
    <n v="0"/>
    <x v="6"/>
  </r>
  <r>
    <d v="2024-07-15T00:00:00"/>
    <x v="1958"/>
    <n v="4"/>
    <n v="1"/>
    <n v="4"/>
    <n v="5"/>
    <n v="3"/>
    <n v="4"/>
    <x v="8"/>
    <x v="1"/>
    <x v="1"/>
    <x v="1"/>
    <x v="2"/>
    <x v="47"/>
    <x v="0"/>
    <x v="1"/>
    <x v="0"/>
    <x v="401"/>
    <x v="93"/>
    <d v="2024-07-23T00:00:00"/>
    <x v="0"/>
    <x v="3"/>
    <s v="Physician Referral"/>
    <s v="Yes"/>
    <x v="1"/>
    <x v="0"/>
    <m/>
    <m/>
    <x v="0"/>
    <n v="471.1"/>
    <n v="0"/>
    <x v="6"/>
  </r>
  <r>
    <d v="2024-07-15T00:00:00"/>
    <x v="1959"/>
    <n v="3"/>
    <n v="1"/>
    <n v="4"/>
    <n v="3"/>
    <n v="1"/>
    <n v="17"/>
    <x v="3"/>
    <x v="1"/>
    <x v="1"/>
    <x v="2"/>
    <x v="0"/>
    <x v="10"/>
    <x v="0"/>
    <x v="4"/>
    <x v="2"/>
    <x v="625"/>
    <x v="33"/>
    <m/>
    <x v="1"/>
    <x v="4"/>
    <s v="Emergency"/>
    <s v="Yes"/>
    <x v="1"/>
    <x v="0"/>
    <m/>
    <m/>
    <x v="1"/>
    <n v="224"/>
    <n v="30"/>
    <x v="6"/>
  </r>
  <r>
    <d v="2024-07-15T00:00:00"/>
    <x v="1960"/>
    <n v="4"/>
    <n v="1"/>
    <n v="4"/>
    <n v="5"/>
    <n v="2"/>
    <n v="9"/>
    <x v="1"/>
    <x v="1"/>
    <x v="1"/>
    <x v="1"/>
    <x v="1"/>
    <x v="44"/>
    <x v="1"/>
    <x v="4"/>
    <x v="0"/>
    <x v="728"/>
    <x v="163"/>
    <m/>
    <x v="1"/>
    <x v="3"/>
    <s v="Self-Referral"/>
    <s v="No"/>
    <x v="0"/>
    <x v="0"/>
    <m/>
    <m/>
    <x v="2"/>
    <n v="444.5"/>
    <n v="50"/>
    <x v="6"/>
  </r>
  <r>
    <d v="2024-07-15T00:00:00"/>
    <x v="1961"/>
    <n v="5"/>
    <n v="1"/>
    <n v="4"/>
    <n v="2"/>
    <n v="2"/>
    <n v="31"/>
    <x v="7"/>
    <x v="1"/>
    <x v="1"/>
    <x v="3"/>
    <x v="1"/>
    <x v="7"/>
    <x v="0"/>
    <x v="1"/>
    <x v="0"/>
    <x v="851"/>
    <x v="42"/>
    <m/>
    <x v="1"/>
    <x v="4"/>
    <s v="Emergency"/>
    <s v="Yes"/>
    <x v="1"/>
    <x v="0"/>
    <m/>
    <m/>
    <x v="2"/>
    <n v="707.7"/>
    <n v="50"/>
    <x v="6"/>
  </r>
  <r>
    <d v="2024-07-15T00:00:00"/>
    <x v="1962"/>
    <n v="1"/>
    <n v="1"/>
    <n v="4"/>
    <n v="2"/>
    <n v="3"/>
    <n v="7"/>
    <x v="4"/>
    <x v="1"/>
    <x v="1"/>
    <x v="0"/>
    <x v="2"/>
    <x v="17"/>
    <x v="1"/>
    <x v="3"/>
    <x v="2"/>
    <x v="685"/>
    <x v="102"/>
    <m/>
    <x v="1"/>
    <x v="3"/>
    <s v="Physician Referral"/>
    <s v="Yes"/>
    <x v="1"/>
    <x v="0"/>
    <m/>
    <m/>
    <x v="1"/>
    <n v="414.4"/>
    <n v="30"/>
    <x v="6"/>
  </r>
  <r>
    <d v="2024-07-15T00:00:00"/>
    <x v="1963"/>
    <n v="3"/>
    <n v="1"/>
    <n v="4"/>
    <n v="3"/>
    <n v="1"/>
    <n v="33"/>
    <x v="9"/>
    <x v="1"/>
    <x v="1"/>
    <x v="2"/>
    <x v="0"/>
    <x v="8"/>
    <x v="1"/>
    <x v="0"/>
    <x v="1"/>
    <x v="498"/>
    <x v="130"/>
    <m/>
    <x v="1"/>
    <x v="4"/>
    <s v="Physician Referral"/>
    <s v="Yes"/>
    <x v="1"/>
    <x v="0"/>
    <m/>
    <m/>
    <x v="3"/>
    <n v="302.39999999999998"/>
    <n v="10"/>
    <x v="6"/>
  </r>
  <r>
    <d v="2024-07-15T00:00:00"/>
    <x v="1964"/>
    <n v="3"/>
    <n v="1"/>
    <n v="4"/>
    <n v="1"/>
    <n v="3"/>
    <n v="7"/>
    <x v="4"/>
    <x v="1"/>
    <x v="1"/>
    <x v="2"/>
    <x v="2"/>
    <x v="38"/>
    <x v="0"/>
    <x v="4"/>
    <x v="1"/>
    <x v="424"/>
    <x v="68"/>
    <m/>
    <x v="1"/>
    <x v="3"/>
    <s v="Emergency"/>
    <s v="Yes"/>
    <x v="1"/>
    <x v="0"/>
    <m/>
    <m/>
    <x v="2"/>
    <n v="340.2"/>
    <n v="50"/>
    <x v="6"/>
  </r>
  <r>
    <d v="2024-07-15T00:00:00"/>
    <x v="1965"/>
    <n v="4"/>
    <n v="1"/>
    <n v="4"/>
    <n v="5"/>
    <n v="3"/>
    <n v="14"/>
    <x v="2"/>
    <x v="1"/>
    <x v="1"/>
    <x v="1"/>
    <x v="2"/>
    <x v="42"/>
    <x v="1"/>
    <x v="1"/>
    <x v="0"/>
    <x v="700"/>
    <x v="34"/>
    <d v="2024-07-31T00:00:00"/>
    <x v="0"/>
    <x v="4"/>
    <s v="Emergency"/>
    <s v="Yes"/>
    <x v="1"/>
    <x v="0"/>
    <m/>
    <m/>
    <x v="0"/>
    <n v="268.8"/>
    <n v="0"/>
    <x v="6"/>
  </r>
  <r>
    <d v="2024-07-16T00:00:00"/>
    <x v="1966"/>
    <n v="1"/>
    <n v="1"/>
    <n v="4"/>
    <n v="1"/>
    <n v="2"/>
    <n v="38"/>
    <x v="0"/>
    <x v="1"/>
    <x v="1"/>
    <x v="0"/>
    <x v="1"/>
    <x v="3"/>
    <x v="0"/>
    <x v="3"/>
    <x v="0"/>
    <x v="520"/>
    <x v="111"/>
    <d v="2024-08-12T00:00:00"/>
    <x v="0"/>
    <x v="3"/>
    <s v="Self-Referral"/>
    <s v="Yes"/>
    <x v="1"/>
    <x v="0"/>
    <m/>
    <m/>
    <x v="0"/>
    <n v="65.8"/>
    <n v="0"/>
    <x v="6"/>
  </r>
  <r>
    <d v="2024-07-16T00:00:00"/>
    <x v="1967"/>
    <n v="1"/>
    <n v="1"/>
    <n v="4"/>
    <n v="2"/>
    <n v="3"/>
    <n v="5"/>
    <x v="4"/>
    <x v="1"/>
    <x v="1"/>
    <x v="0"/>
    <x v="2"/>
    <x v="13"/>
    <x v="0"/>
    <x v="0"/>
    <x v="2"/>
    <x v="374"/>
    <x v="56"/>
    <m/>
    <x v="1"/>
    <x v="4"/>
    <s v="Physician Referral"/>
    <s v="Yes"/>
    <x v="1"/>
    <x v="0"/>
    <m/>
    <m/>
    <x v="2"/>
    <n v="520.1"/>
    <n v="50"/>
    <x v="6"/>
  </r>
  <r>
    <d v="2024-07-16T00:00:00"/>
    <x v="1968"/>
    <n v="3"/>
    <n v="1"/>
    <n v="4"/>
    <n v="2"/>
    <n v="1"/>
    <n v="28"/>
    <x v="5"/>
    <x v="1"/>
    <x v="1"/>
    <x v="2"/>
    <x v="0"/>
    <x v="38"/>
    <x v="1"/>
    <x v="1"/>
    <x v="2"/>
    <x v="721"/>
    <x v="172"/>
    <m/>
    <x v="1"/>
    <x v="3"/>
    <s v="Self-Referral"/>
    <s v="No"/>
    <x v="0"/>
    <x v="0"/>
    <m/>
    <m/>
    <x v="2"/>
    <n v="200.9"/>
    <n v="50"/>
    <x v="6"/>
  </r>
  <r>
    <d v="2024-07-16T00:00:00"/>
    <x v="1969"/>
    <n v="3"/>
    <n v="1"/>
    <n v="4"/>
    <n v="4"/>
    <n v="2"/>
    <n v="37"/>
    <x v="0"/>
    <x v="1"/>
    <x v="1"/>
    <x v="2"/>
    <x v="1"/>
    <x v="39"/>
    <x v="1"/>
    <x v="3"/>
    <x v="1"/>
    <x v="770"/>
    <x v="164"/>
    <m/>
    <x v="1"/>
    <x v="4"/>
    <s v="Physician Referral"/>
    <s v="Yes"/>
    <x v="1"/>
    <x v="0"/>
    <m/>
    <m/>
    <x v="2"/>
    <n v="200.2"/>
    <n v="50"/>
    <x v="6"/>
  </r>
  <r>
    <d v="2024-07-16T00:00:00"/>
    <x v="1970"/>
    <n v="3"/>
    <n v="1"/>
    <n v="4"/>
    <n v="4"/>
    <n v="2"/>
    <n v="13"/>
    <x v="2"/>
    <x v="1"/>
    <x v="1"/>
    <x v="2"/>
    <x v="1"/>
    <x v="34"/>
    <x v="0"/>
    <x v="2"/>
    <x v="0"/>
    <x v="549"/>
    <x v="167"/>
    <d v="2024-08-04T00:00:00"/>
    <x v="0"/>
    <x v="3"/>
    <s v="Emergency"/>
    <s v="Yes"/>
    <x v="1"/>
    <x v="0"/>
    <m/>
    <m/>
    <x v="0"/>
    <n v="476"/>
    <n v="0"/>
    <x v="6"/>
  </r>
  <r>
    <d v="2024-07-16T00:00:00"/>
    <x v="1971"/>
    <n v="5"/>
    <n v="1"/>
    <n v="4"/>
    <n v="1"/>
    <n v="3"/>
    <n v="37"/>
    <x v="0"/>
    <x v="1"/>
    <x v="1"/>
    <x v="3"/>
    <x v="2"/>
    <x v="53"/>
    <x v="1"/>
    <x v="1"/>
    <x v="0"/>
    <x v="785"/>
    <x v="2"/>
    <d v="2024-08-02T00:00:00"/>
    <x v="0"/>
    <x v="4"/>
    <s v="Self-Referral"/>
    <s v="Yes"/>
    <x v="1"/>
    <x v="0"/>
    <m/>
    <m/>
    <x v="0"/>
    <n v="294.7"/>
    <n v="0"/>
    <x v="6"/>
  </r>
  <r>
    <d v="2024-07-16T00:00:00"/>
    <x v="1972"/>
    <n v="4"/>
    <n v="1"/>
    <n v="4"/>
    <n v="4"/>
    <n v="3"/>
    <n v="40"/>
    <x v="0"/>
    <x v="1"/>
    <x v="1"/>
    <x v="1"/>
    <x v="2"/>
    <x v="5"/>
    <x v="1"/>
    <x v="4"/>
    <x v="0"/>
    <x v="140"/>
    <x v="69"/>
    <d v="2024-08-05T00:00:00"/>
    <x v="0"/>
    <x v="3"/>
    <s v="Physician Referral"/>
    <s v="No"/>
    <x v="0"/>
    <x v="0"/>
    <m/>
    <m/>
    <x v="0"/>
    <n v="462"/>
    <n v="0"/>
    <x v="6"/>
  </r>
  <r>
    <d v="2024-07-16T00:00:00"/>
    <x v="1973"/>
    <n v="5"/>
    <n v="1"/>
    <n v="4"/>
    <n v="3"/>
    <n v="3"/>
    <n v="34"/>
    <x v="9"/>
    <x v="1"/>
    <x v="1"/>
    <x v="3"/>
    <x v="2"/>
    <x v="43"/>
    <x v="0"/>
    <x v="1"/>
    <x v="0"/>
    <x v="194"/>
    <x v="5"/>
    <d v="2024-08-07T00:00:00"/>
    <x v="0"/>
    <x v="4"/>
    <s v="Emergency"/>
    <s v="No"/>
    <x v="0"/>
    <x v="0"/>
    <m/>
    <m/>
    <x v="0"/>
    <n v="548.1"/>
    <n v="0"/>
    <x v="6"/>
  </r>
  <r>
    <d v="2024-07-16T00:00:00"/>
    <x v="1974"/>
    <n v="3"/>
    <n v="1"/>
    <n v="4"/>
    <n v="1"/>
    <n v="1"/>
    <n v="35"/>
    <x v="9"/>
    <x v="1"/>
    <x v="1"/>
    <x v="2"/>
    <x v="0"/>
    <x v="28"/>
    <x v="0"/>
    <x v="0"/>
    <x v="0"/>
    <x v="267"/>
    <x v="88"/>
    <m/>
    <x v="1"/>
    <x v="3"/>
    <s v="Self-Referral"/>
    <s v="Yes"/>
    <x v="1"/>
    <x v="0"/>
    <m/>
    <m/>
    <x v="1"/>
    <n v="537.6"/>
    <n v="30"/>
    <x v="6"/>
  </r>
  <r>
    <d v="2024-07-16T00:00:00"/>
    <x v="1975"/>
    <n v="1"/>
    <n v="1"/>
    <n v="4"/>
    <n v="4"/>
    <n v="3"/>
    <n v="2"/>
    <x v="8"/>
    <x v="1"/>
    <x v="1"/>
    <x v="0"/>
    <x v="2"/>
    <x v="10"/>
    <x v="1"/>
    <x v="1"/>
    <x v="0"/>
    <x v="185"/>
    <x v="3"/>
    <d v="2024-07-28T00:00:00"/>
    <x v="0"/>
    <x v="4"/>
    <s v="Self-Referral"/>
    <s v="Yes"/>
    <x v="1"/>
    <x v="0"/>
    <m/>
    <m/>
    <x v="0"/>
    <n v="504"/>
    <n v="0"/>
    <x v="6"/>
  </r>
  <r>
    <d v="2024-07-17T00:00:00"/>
    <x v="1976"/>
    <n v="4"/>
    <n v="1"/>
    <n v="4"/>
    <n v="4"/>
    <n v="1"/>
    <n v="7"/>
    <x v="4"/>
    <x v="1"/>
    <x v="1"/>
    <x v="1"/>
    <x v="0"/>
    <x v="2"/>
    <x v="0"/>
    <x v="0"/>
    <x v="0"/>
    <x v="852"/>
    <x v="143"/>
    <d v="2024-07-25T00:00:00"/>
    <x v="0"/>
    <x v="3"/>
    <s v="Self-Referral"/>
    <s v="No"/>
    <x v="0"/>
    <x v="0"/>
    <m/>
    <m/>
    <x v="0"/>
    <n v="457.1"/>
    <n v="0"/>
    <x v="6"/>
  </r>
  <r>
    <d v="2024-07-17T00:00:00"/>
    <x v="1977"/>
    <n v="4"/>
    <n v="1"/>
    <n v="4"/>
    <n v="3"/>
    <n v="3"/>
    <n v="11"/>
    <x v="1"/>
    <x v="1"/>
    <x v="1"/>
    <x v="1"/>
    <x v="2"/>
    <x v="40"/>
    <x v="0"/>
    <x v="3"/>
    <x v="1"/>
    <x v="835"/>
    <x v="162"/>
    <m/>
    <x v="1"/>
    <x v="4"/>
    <s v="Emergency"/>
    <s v="Yes"/>
    <x v="1"/>
    <x v="0"/>
    <m/>
    <m/>
    <x v="3"/>
    <n v="663.6"/>
    <n v="10"/>
    <x v="6"/>
  </r>
  <r>
    <d v="2024-07-17T00:00:00"/>
    <x v="1978"/>
    <n v="3"/>
    <n v="1"/>
    <n v="4"/>
    <n v="3"/>
    <n v="3"/>
    <n v="9"/>
    <x v="1"/>
    <x v="1"/>
    <x v="1"/>
    <x v="2"/>
    <x v="2"/>
    <x v="52"/>
    <x v="0"/>
    <x v="2"/>
    <x v="2"/>
    <x v="689"/>
    <x v="11"/>
    <m/>
    <x v="1"/>
    <x v="3"/>
    <s v="Self-Referral"/>
    <s v="Yes"/>
    <x v="1"/>
    <x v="0"/>
    <m/>
    <m/>
    <x v="1"/>
    <n v="260.39999999999998"/>
    <n v="30"/>
    <x v="6"/>
  </r>
  <r>
    <d v="2024-07-17T00:00:00"/>
    <x v="1979"/>
    <n v="3"/>
    <n v="1"/>
    <n v="4"/>
    <n v="1"/>
    <n v="2"/>
    <n v="33"/>
    <x v="9"/>
    <x v="1"/>
    <x v="1"/>
    <x v="2"/>
    <x v="1"/>
    <x v="20"/>
    <x v="0"/>
    <x v="0"/>
    <x v="0"/>
    <x v="180"/>
    <x v="62"/>
    <m/>
    <x v="1"/>
    <x v="4"/>
    <s v="Physician Referral"/>
    <s v="Yes"/>
    <x v="1"/>
    <x v="0"/>
    <m/>
    <m/>
    <x v="1"/>
    <n v="208.6"/>
    <n v="30"/>
    <x v="6"/>
  </r>
  <r>
    <d v="2024-07-17T00:00:00"/>
    <x v="1980"/>
    <n v="3"/>
    <n v="1"/>
    <n v="4"/>
    <n v="5"/>
    <n v="2"/>
    <n v="31"/>
    <x v="7"/>
    <x v="1"/>
    <x v="1"/>
    <x v="2"/>
    <x v="1"/>
    <x v="1"/>
    <x v="0"/>
    <x v="3"/>
    <x v="0"/>
    <x v="695"/>
    <x v="124"/>
    <d v="2024-07-28T00:00:00"/>
    <x v="0"/>
    <x v="3"/>
    <s v="Emergency"/>
    <s v="Yes"/>
    <x v="1"/>
    <x v="1"/>
    <m/>
    <m/>
    <x v="0"/>
    <n v="683.2"/>
    <n v="0"/>
    <x v="6"/>
  </r>
  <r>
    <d v="2024-07-17T00:00:00"/>
    <x v="1981"/>
    <n v="3"/>
    <n v="1"/>
    <n v="4"/>
    <n v="3"/>
    <n v="1"/>
    <n v="32"/>
    <x v="7"/>
    <x v="1"/>
    <x v="1"/>
    <x v="2"/>
    <x v="0"/>
    <x v="0"/>
    <x v="0"/>
    <x v="3"/>
    <x v="0"/>
    <x v="231"/>
    <x v="18"/>
    <m/>
    <x v="1"/>
    <x v="4"/>
    <s v="Self-Referral"/>
    <s v="No"/>
    <x v="0"/>
    <x v="0"/>
    <m/>
    <m/>
    <x v="3"/>
    <n v="504"/>
    <n v="10"/>
    <x v="6"/>
  </r>
  <r>
    <d v="2024-07-17T00:00:00"/>
    <x v="1982"/>
    <n v="3"/>
    <n v="1"/>
    <n v="4"/>
    <n v="4"/>
    <n v="3"/>
    <n v="32"/>
    <x v="7"/>
    <x v="1"/>
    <x v="1"/>
    <x v="2"/>
    <x v="2"/>
    <x v="46"/>
    <x v="0"/>
    <x v="2"/>
    <x v="0"/>
    <x v="507"/>
    <x v="154"/>
    <d v="2024-08-11T00:00:00"/>
    <x v="0"/>
    <x v="3"/>
    <s v="Emergency"/>
    <s v="Yes"/>
    <x v="1"/>
    <x v="0"/>
    <m/>
    <m/>
    <x v="0"/>
    <n v="636.29999999999995"/>
    <n v="0"/>
    <x v="6"/>
  </r>
  <r>
    <d v="2024-07-17T00:00:00"/>
    <x v="1983"/>
    <n v="3"/>
    <n v="1"/>
    <n v="4"/>
    <n v="1"/>
    <n v="1"/>
    <n v="32"/>
    <x v="7"/>
    <x v="1"/>
    <x v="1"/>
    <x v="2"/>
    <x v="0"/>
    <x v="40"/>
    <x v="1"/>
    <x v="4"/>
    <x v="0"/>
    <x v="853"/>
    <x v="24"/>
    <d v="2024-07-30T00:00:00"/>
    <x v="0"/>
    <x v="4"/>
    <s v="Physician Referral"/>
    <s v="No"/>
    <x v="0"/>
    <x v="0"/>
    <m/>
    <m/>
    <x v="0"/>
    <n v="714.7"/>
    <n v="0"/>
    <x v="6"/>
  </r>
  <r>
    <d v="2024-07-17T00:00:00"/>
    <x v="1984"/>
    <n v="4"/>
    <n v="1"/>
    <n v="4"/>
    <n v="5"/>
    <n v="2"/>
    <n v="20"/>
    <x v="3"/>
    <x v="1"/>
    <x v="1"/>
    <x v="1"/>
    <x v="1"/>
    <x v="28"/>
    <x v="0"/>
    <x v="4"/>
    <x v="0"/>
    <x v="6"/>
    <x v="29"/>
    <d v="2024-08-09T00:00:00"/>
    <x v="0"/>
    <x v="3"/>
    <s v="Self-Referral"/>
    <s v="Yes"/>
    <x v="1"/>
    <x v="1"/>
    <m/>
    <m/>
    <x v="0"/>
    <n v="586.6"/>
    <n v="0"/>
    <x v="6"/>
  </r>
  <r>
    <d v="2024-07-17T00:00:00"/>
    <x v="1985"/>
    <n v="5"/>
    <n v="1"/>
    <n v="4"/>
    <n v="1"/>
    <n v="2"/>
    <n v="9"/>
    <x v="1"/>
    <x v="1"/>
    <x v="1"/>
    <x v="3"/>
    <x v="1"/>
    <x v="29"/>
    <x v="1"/>
    <x v="1"/>
    <x v="0"/>
    <x v="846"/>
    <x v="159"/>
    <d v="2024-07-28T00:00:00"/>
    <x v="0"/>
    <x v="4"/>
    <s v="Emergency"/>
    <s v="No"/>
    <x v="0"/>
    <x v="0"/>
    <m/>
    <m/>
    <x v="0"/>
    <n v="719.6"/>
    <n v="0"/>
    <x v="6"/>
  </r>
  <r>
    <d v="2024-07-18T00:00:00"/>
    <x v="1986"/>
    <n v="1"/>
    <n v="1"/>
    <n v="4"/>
    <n v="4"/>
    <n v="2"/>
    <n v="30"/>
    <x v="7"/>
    <x v="1"/>
    <x v="1"/>
    <x v="0"/>
    <x v="1"/>
    <x v="0"/>
    <x v="1"/>
    <x v="4"/>
    <x v="1"/>
    <x v="724"/>
    <x v="138"/>
    <m/>
    <x v="1"/>
    <x v="3"/>
    <s v="Emergency"/>
    <s v="Yes"/>
    <x v="1"/>
    <x v="1"/>
    <m/>
    <m/>
    <x v="1"/>
    <n v="471.8"/>
    <n v="30"/>
    <x v="6"/>
  </r>
  <r>
    <d v="2024-07-18T00:00:00"/>
    <x v="1987"/>
    <n v="3"/>
    <n v="1"/>
    <n v="4"/>
    <n v="5"/>
    <n v="2"/>
    <n v="14"/>
    <x v="2"/>
    <x v="1"/>
    <x v="1"/>
    <x v="2"/>
    <x v="1"/>
    <x v="47"/>
    <x v="1"/>
    <x v="1"/>
    <x v="0"/>
    <x v="500"/>
    <x v="130"/>
    <m/>
    <x v="1"/>
    <x v="4"/>
    <s v="Physician Referral"/>
    <s v="Yes"/>
    <x v="1"/>
    <x v="0"/>
    <m/>
    <m/>
    <x v="3"/>
    <n v="525"/>
    <n v="10"/>
    <x v="6"/>
  </r>
  <r>
    <d v="2024-07-18T00:00:00"/>
    <x v="1988"/>
    <n v="1"/>
    <n v="1"/>
    <n v="4"/>
    <n v="5"/>
    <n v="1"/>
    <n v="11"/>
    <x v="1"/>
    <x v="1"/>
    <x v="1"/>
    <x v="0"/>
    <x v="0"/>
    <x v="42"/>
    <x v="0"/>
    <x v="0"/>
    <x v="0"/>
    <x v="20"/>
    <x v="159"/>
    <d v="2024-08-05T00:00:00"/>
    <x v="0"/>
    <x v="3"/>
    <s v="Physician Referral"/>
    <s v="No"/>
    <x v="0"/>
    <x v="1"/>
    <m/>
    <m/>
    <x v="0"/>
    <n v="761.6"/>
    <n v="0"/>
    <x v="6"/>
  </r>
  <r>
    <d v="2024-07-18T00:00:00"/>
    <x v="1989"/>
    <n v="4"/>
    <n v="1"/>
    <n v="4"/>
    <n v="3"/>
    <n v="3"/>
    <n v="40"/>
    <x v="0"/>
    <x v="1"/>
    <x v="1"/>
    <x v="1"/>
    <x v="2"/>
    <x v="52"/>
    <x v="0"/>
    <x v="0"/>
    <x v="0"/>
    <x v="854"/>
    <x v="107"/>
    <m/>
    <x v="1"/>
    <x v="4"/>
    <s v="Emergency"/>
    <s v="Yes"/>
    <x v="1"/>
    <x v="0"/>
    <m/>
    <m/>
    <x v="3"/>
    <n v="503.3"/>
    <n v="10"/>
    <x v="6"/>
  </r>
  <r>
    <d v="2024-07-18T00:00:00"/>
    <x v="1990"/>
    <n v="1"/>
    <n v="1"/>
    <n v="4"/>
    <n v="2"/>
    <n v="1"/>
    <n v="5"/>
    <x v="4"/>
    <x v="1"/>
    <x v="1"/>
    <x v="0"/>
    <x v="0"/>
    <x v="12"/>
    <x v="1"/>
    <x v="1"/>
    <x v="0"/>
    <x v="551"/>
    <x v="146"/>
    <d v="2024-08-12T00:00:00"/>
    <x v="0"/>
    <x v="3"/>
    <s v="Self-Referral"/>
    <s v="No"/>
    <x v="0"/>
    <x v="0"/>
    <m/>
    <m/>
    <x v="0"/>
    <n v="752.5"/>
    <n v="0"/>
    <x v="6"/>
  </r>
  <r>
    <d v="2024-07-18T00:00:00"/>
    <x v="1991"/>
    <n v="4"/>
    <n v="1"/>
    <n v="4"/>
    <n v="4"/>
    <n v="3"/>
    <n v="37"/>
    <x v="0"/>
    <x v="1"/>
    <x v="1"/>
    <x v="1"/>
    <x v="2"/>
    <x v="46"/>
    <x v="0"/>
    <x v="2"/>
    <x v="0"/>
    <x v="127"/>
    <x v="102"/>
    <d v="2024-08-11T00:00:00"/>
    <x v="0"/>
    <x v="4"/>
    <s v="Self-Referral"/>
    <s v="No"/>
    <x v="0"/>
    <x v="1"/>
    <m/>
    <m/>
    <x v="0"/>
    <n v="183.4"/>
    <n v="0"/>
    <x v="6"/>
  </r>
  <r>
    <d v="2024-07-18T00:00:00"/>
    <x v="1992"/>
    <n v="2"/>
    <n v="1"/>
    <n v="4"/>
    <n v="2"/>
    <n v="2"/>
    <n v="9"/>
    <x v="1"/>
    <x v="1"/>
    <x v="1"/>
    <x v="4"/>
    <x v="1"/>
    <x v="19"/>
    <x v="1"/>
    <x v="2"/>
    <x v="2"/>
    <x v="679"/>
    <x v="23"/>
    <m/>
    <x v="1"/>
    <x v="3"/>
    <s v="Emergency"/>
    <s v="Yes"/>
    <x v="1"/>
    <x v="0"/>
    <m/>
    <m/>
    <x v="3"/>
    <n v="270.2"/>
    <n v="10"/>
    <x v="6"/>
  </r>
  <r>
    <d v="2024-07-18T00:00:00"/>
    <x v="1993"/>
    <n v="5"/>
    <n v="1"/>
    <n v="4"/>
    <n v="4"/>
    <n v="1"/>
    <n v="3"/>
    <x v="8"/>
    <x v="1"/>
    <x v="1"/>
    <x v="3"/>
    <x v="0"/>
    <x v="22"/>
    <x v="0"/>
    <x v="4"/>
    <x v="1"/>
    <x v="855"/>
    <x v="174"/>
    <m/>
    <x v="1"/>
    <x v="4"/>
    <s v="Physician Referral"/>
    <s v="Yes"/>
    <x v="1"/>
    <x v="1"/>
    <m/>
    <m/>
    <x v="3"/>
    <n v="227.5"/>
    <n v="10"/>
    <x v="6"/>
  </r>
  <r>
    <d v="2024-07-18T00:00:00"/>
    <x v="1994"/>
    <n v="2"/>
    <n v="1"/>
    <n v="4"/>
    <n v="1"/>
    <n v="3"/>
    <n v="25"/>
    <x v="5"/>
    <x v="1"/>
    <x v="1"/>
    <x v="4"/>
    <x v="2"/>
    <x v="54"/>
    <x v="0"/>
    <x v="0"/>
    <x v="0"/>
    <x v="724"/>
    <x v="160"/>
    <d v="2024-08-05T00:00:00"/>
    <x v="0"/>
    <x v="3"/>
    <s v="Self-Referral"/>
    <s v="No"/>
    <x v="0"/>
    <x v="0"/>
    <m/>
    <m/>
    <x v="0"/>
    <n v="464.8"/>
    <n v="0"/>
    <x v="6"/>
  </r>
  <r>
    <d v="2024-07-18T00:00:00"/>
    <x v="1995"/>
    <n v="4"/>
    <n v="1"/>
    <n v="4"/>
    <n v="2"/>
    <n v="3"/>
    <n v="35"/>
    <x v="9"/>
    <x v="1"/>
    <x v="1"/>
    <x v="1"/>
    <x v="2"/>
    <x v="50"/>
    <x v="1"/>
    <x v="0"/>
    <x v="2"/>
    <x v="805"/>
    <x v="154"/>
    <m/>
    <x v="1"/>
    <x v="4"/>
    <s v="Self-Referral"/>
    <s v="No"/>
    <x v="0"/>
    <x v="1"/>
    <m/>
    <m/>
    <x v="2"/>
    <n v="858.2"/>
    <n v="50"/>
    <x v="6"/>
  </r>
  <r>
    <d v="2024-07-19T00:00:00"/>
    <x v="1996"/>
    <n v="2"/>
    <n v="1"/>
    <n v="4"/>
    <n v="5"/>
    <n v="2"/>
    <n v="11"/>
    <x v="1"/>
    <x v="1"/>
    <x v="1"/>
    <x v="4"/>
    <x v="1"/>
    <x v="16"/>
    <x v="1"/>
    <x v="2"/>
    <x v="0"/>
    <x v="333"/>
    <x v="84"/>
    <d v="2024-07-28T00:00:00"/>
    <x v="0"/>
    <x v="3"/>
    <s v="Physician Referral"/>
    <s v="No"/>
    <x v="0"/>
    <x v="0"/>
    <m/>
    <m/>
    <x v="0"/>
    <n v="588.70000000000005"/>
    <n v="0"/>
    <x v="6"/>
  </r>
  <r>
    <d v="2024-07-19T00:00:00"/>
    <x v="1997"/>
    <n v="4"/>
    <n v="1"/>
    <n v="4"/>
    <n v="3"/>
    <n v="3"/>
    <n v="23"/>
    <x v="6"/>
    <x v="1"/>
    <x v="1"/>
    <x v="1"/>
    <x v="2"/>
    <x v="37"/>
    <x v="1"/>
    <x v="3"/>
    <x v="2"/>
    <x v="197"/>
    <x v="62"/>
    <m/>
    <x v="1"/>
    <x v="4"/>
    <s v="Physician Referral"/>
    <s v="Yes"/>
    <x v="1"/>
    <x v="1"/>
    <m/>
    <m/>
    <x v="1"/>
    <n v="749"/>
    <n v="30"/>
    <x v="6"/>
  </r>
  <r>
    <d v="2024-07-19T00:00:00"/>
    <x v="1998"/>
    <n v="2"/>
    <n v="1"/>
    <n v="4"/>
    <n v="4"/>
    <n v="3"/>
    <n v="31"/>
    <x v="7"/>
    <x v="1"/>
    <x v="1"/>
    <x v="4"/>
    <x v="2"/>
    <x v="4"/>
    <x v="0"/>
    <x v="2"/>
    <x v="0"/>
    <x v="856"/>
    <x v="121"/>
    <d v="2024-07-29T00:00:00"/>
    <x v="0"/>
    <x v="3"/>
    <s v="Physician Referral"/>
    <s v="Yes"/>
    <x v="1"/>
    <x v="0"/>
    <m/>
    <m/>
    <x v="0"/>
    <n v="262.5"/>
    <n v="0"/>
    <x v="6"/>
  </r>
  <r>
    <d v="2024-07-19T00:00:00"/>
    <x v="1999"/>
    <n v="4"/>
    <n v="1"/>
    <n v="4"/>
    <n v="3"/>
    <n v="1"/>
    <n v="25"/>
    <x v="5"/>
    <x v="1"/>
    <x v="1"/>
    <x v="1"/>
    <x v="0"/>
    <x v="15"/>
    <x v="1"/>
    <x v="2"/>
    <x v="0"/>
    <x v="622"/>
    <x v="98"/>
    <d v="2024-08-09T00:00:00"/>
    <x v="0"/>
    <x v="4"/>
    <s v="Emergency"/>
    <s v="Yes"/>
    <x v="1"/>
    <x v="1"/>
    <m/>
    <m/>
    <x v="0"/>
    <n v="353.5"/>
    <n v="0"/>
    <x v="6"/>
  </r>
  <r>
    <d v="2024-07-19T00:00:00"/>
    <x v="2000"/>
    <n v="5"/>
    <n v="1"/>
    <n v="4"/>
    <n v="4"/>
    <n v="2"/>
    <n v="33"/>
    <x v="9"/>
    <x v="1"/>
    <x v="1"/>
    <x v="3"/>
    <x v="1"/>
    <x v="44"/>
    <x v="0"/>
    <x v="3"/>
    <x v="0"/>
    <x v="13"/>
    <x v="22"/>
    <m/>
    <x v="1"/>
    <x v="3"/>
    <s v="Emergency"/>
    <s v="No"/>
    <x v="0"/>
    <x v="1"/>
    <m/>
    <m/>
    <x v="1"/>
    <n v="477.4"/>
    <n v="30"/>
    <x v="6"/>
  </r>
  <r>
    <d v="2024-07-19T00:00:00"/>
    <x v="2001"/>
    <n v="5"/>
    <n v="1"/>
    <n v="4"/>
    <n v="5"/>
    <n v="2"/>
    <n v="18"/>
    <x v="3"/>
    <x v="1"/>
    <x v="1"/>
    <x v="3"/>
    <x v="1"/>
    <x v="35"/>
    <x v="0"/>
    <x v="4"/>
    <x v="2"/>
    <x v="857"/>
    <x v="140"/>
    <m/>
    <x v="1"/>
    <x v="4"/>
    <s v="Emergency"/>
    <s v="Yes"/>
    <x v="1"/>
    <x v="0"/>
    <m/>
    <m/>
    <x v="1"/>
    <n v="676.2"/>
    <n v="30"/>
    <x v="6"/>
  </r>
  <r>
    <d v="2024-07-19T00:00:00"/>
    <x v="2002"/>
    <n v="5"/>
    <n v="1"/>
    <n v="4"/>
    <n v="5"/>
    <n v="3"/>
    <n v="17"/>
    <x v="3"/>
    <x v="1"/>
    <x v="1"/>
    <x v="3"/>
    <x v="2"/>
    <x v="10"/>
    <x v="0"/>
    <x v="1"/>
    <x v="0"/>
    <x v="176"/>
    <x v="164"/>
    <d v="2024-08-09T00:00:00"/>
    <x v="0"/>
    <x v="3"/>
    <s v="Physician Referral"/>
    <s v="No"/>
    <x v="0"/>
    <x v="1"/>
    <m/>
    <m/>
    <x v="0"/>
    <n v="265.3"/>
    <n v="0"/>
    <x v="6"/>
  </r>
  <r>
    <d v="2024-07-19T00:00:00"/>
    <x v="2003"/>
    <n v="4"/>
    <n v="1"/>
    <n v="4"/>
    <n v="5"/>
    <n v="3"/>
    <n v="24"/>
    <x v="6"/>
    <x v="1"/>
    <x v="1"/>
    <x v="1"/>
    <x v="2"/>
    <x v="19"/>
    <x v="1"/>
    <x v="4"/>
    <x v="0"/>
    <x v="580"/>
    <x v="100"/>
    <m/>
    <x v="1"/>
    <x v="4"/>
    <s v="Emergency"/>
    <s v="No"/>
    <x v="0"/>
    <x v="1"/>
    <m/>
    <m/>
    <x v="2"/>
    <n v="228.9"/>
    <n v="50"/>
    <x v="6"/>
  </r>
  <r>
    <d v="2024-07-19T00:00:00"/>
    <x v="2004"/>
    <n v="1"/>
    <n v="1"/>
    <n v="4"/>
    <n v="5"/>
    <n v="2"/>
    <n v="16"/>
    <x v="2"/>
    <x v="1"/>
    <x v="1"/>
    <x v="0"/>
    <x v="1"/>
    <x v="0"/>
    <x v="1"/>
    <x v="3"/>
    <x v="0"/>
    <x v="804"/>
    <x v="2"/>
    <m/>
    <x v="1"/>
    <x v="3"/>
    <s v="Physician Referral"/>
    <s v="No"/>
    <x v="0"/>
    <x v="0"/>
    <m/>
    <m/>
    <x v="2"/>
    <n v="664.3"/>
    <n v="50"/>
    <x v="6"/>
  </r>
  <r>
    <d v="2024-07-19T00:00:00"/>
    <x v="2005"/>
    <n v="2"/>
    <n v="1"/>
    <n v="4"/>
    <n v="5"/>
    <n v="2"/>
    <n v="39"/>
    <x v="0"/>
    <x v="1"/>
    <x v="1"/>
    <x v="4"/>
    <x v="1"/>
    <x v="3"/>
    <x v="1"/>
    <x v="3"/>
    <x v="0"/>
    <x v="679"/>
    <x v="43"/>
    <d v="2024-08-05T00:00:00"/>
    <x v="0"/>
    <x v="4"/>
    <s v="Emergency"/>
    <s v="Yes"/>
    <x v="1"/>
    <x v="0"/>
    <m/>
    <m/>
    <x v="0"/>
    <n v="273.7"/>
    <n v="0"/>
    <x v="6"/>
  </r>
  <r>
    <d v="2024-07-20T00:00:00"/>
    <x v="2006"/>
    <n v="2"/>
    <n v="1"/>
    <n v="4"/>
    <n v="3"/>
    <n v="2"/>
    <n v="7"/>
    <x v="4"/>
    <x v="1"/>
    <x v="1"/>
    <x v="4"/>
    <x v="1"/>
    <x v="60"/>
    <x v="0"/>
    <x v="4"/>
    <x v="0"/>
    <x v="727"/>
    <x v="123"/>
    <d v="2024-07-28T00:00:00"/>
    <x v="0"/>
    <x v="3"/>
    <s v="Emergency"/>
    <s v="Yes"/>
    <x v="1"/>
    <x v="0"/>
    <m/>
    <m/>
    <x v="0"/>
    <n v="96.6"/>
    <n v="0"/>
    <x v="6"/>
  </r>
  <r>
    <d v="2024-07-20T00:00:00"/>
    <x v="2007"/>
    <n v="2"/>
    <n v="1"/>
    <n v="4"/>
    <n v="1"/>
    <n v="3"/>
    <n v="39"/>
    <x v="0"/>
    <x v="1"/>
    <x v="1"/>
    <x v="4"/>
    <x v="2"/>
    <x v="26"/>
    <x v="0"/>
    <x v="1"/>
    <x v="0"/>
    <x v="794"/>
    <x v="108"/>
    <m/>
    <x v="1"/>
    <x v="4"/>
    <s v="Self-Referral"/>
    <s v="No"/>
    <x v="0"/>
    <x v="0"/>
    <m/>
    <m/>
    <x v="3"/>
    <n v="195.3"/>
    <n v="10"/>
    <x v="6"/>
  </r>
  <r>
    <d v="2024-07-20T00:00:00"/>
    <x v="2008"/>
    <n v="2"/>
    <n v="1"/>
    <n v="4"/>
    <n v="2"/>
    <n v="3"/>
    <n v="34"/>
    <x v="9"/>
    <x v="1"/>
    <x v="1"/>
    <x v="4"/>
    <x v="2"/>
    <x v="41"/>
    <x v="1"/>
    <x v="4"/>
    <x v="1"/>
    <x v="118"/>
    <x v="46"/>
    <m/>
    <x v="1"/>
    <x v="3"/>
    <s v="Physician Referral"/>
    <s v="No"/>
    <x v="0"/>
    <x v="0"/>
    <m/>
    <m/>
    <x v="1"/>
    <n v="504"/>
    <n v="30"/>
    <x v="6"/>
  </r>
  <r>
    <d v="2024-07-20T00:00:00"/>
    <x v="2009"/>
    <n v="5"/>
    <n v="1"/>
    <n v="4"/>
    <n v="3"/>
    <n v="2"/>
    <n v="11"/>
    <x v="1"/>
    <x v="1"/>
    <x v="1"/>
    <x v="3"/>
    <x v="1"/>
    <x v="2"/>
    <x v="0"/>
    <x v="0"/>
    <x v="0"/>
    <x v="602"/>
    <x v="98"/>
    <d v="2024-08-13T00:00:00"/>
    <x v="0"/>
    <x v="4"/>
    <s v="Self-Referral"/>
    <s v="No"/>
    <x v="0"/>
    <x v="0"/>
    <m/>
    <m/>
    <x v="0"/>
    <n v="60.2"/>
    <n v="0"/>
    <x v="6"/>
  </r>
  <r>
    <d v="2024-07-20T00:00:00"/>
    <x v="2010"/>
    <n v="1"/>
    <n v="1"/>
    <n v="4"/>
    <n v="2"/>
    <n v="2"/>
    <n v="38"/>
    <x v="0"/>
    <x v="1"/>
    <x v="1"/>
    <x v="0"/>
    <x v="1"/>
    <x v="17"/>
    <x v="0"/>
    <x v="0"/>
    <x v="0"/>
    <x v="475"/>
    <x v="159"/>
    <d v="2024-07-29T00:00:00"/>
    <x v="0"/>
    <x v="3"/>
    <s v="Physician Referral"/>
    <s v="No"/>
    <x v="0"/>
    <x v="1"/>
    <m/>
    <m/>
    <x v="0"/>
    <n v="207.9"/>
    <n v="0"/>
    <x v="6"/>
  </r>
  <r>
    <d v="2024-07-20T00:00:00"/>
    <x v="2011"/>
    <n v="2"/>
    <n v="1"/>
    <n v="4"/>
    <n v="1"/>
    <n v="3"/>
    <n v="3"/>
    <x v="8"/>
    <x v="1"/>
    <x v="1"/>
    <x v="4"/>
    <x v="2"/>
    <x v="25"/>
    <x v="1"/>
    <x v="0"/>
    <x v="0"/>
    <x v="207"/>
    <x v="129"/>
    <d v="2024-08-13T00:00:00"/>
    <x v="0"/>
    <x v="4"/>
    <s v="Emergency"/>
    <s v="Yes"/>
    <x v="1"/>
    <x v="1"/>
    <m/>
    <m/>
    <x v="0"/>
    <n v="412.3"/>
    <n v="0"/>
    <x v="6"/>
  </r>
  <r>
    <d v="2024-07-20T00:00:00"/>
    <x v="2012"/>
    <n v="1"/>
    <n v="1"/>
    <n v="4"/>
    <n v="4"/>
    <n v="3"/>
    <n v="40"/>
    <x v="0"/>
    <x v="1"/>
    <x v="1"/>
    <x v="0"/>
    <x v="2"/>
    <x v="58"/>
    <x v="1"/>
    <x v="1"/>
    <x v="0"/>
    <x v="295"/>
    <x v="8"/>
    <d v="2024-08-09T00:00:00"/>
    <x v="0"/>
    <x v="3"/>
    <s v="Emergency"/>
    <s v="Yes"/>
    <x v="1"/>
    <x v="1"/>
    <m/>
    <m/>
    <x v="0"/>
    <n v="219.8"/>
    <n v="0"/>
    <x v="6"/>
  </r>
  <r>
    <d v="2024-07-20T00:00:00"/>
    <x v="2013"/>
    <n v="4"/>
    <n v="1"/>
    <n v="4"/>
    <n v="1"/>
    <n v="3"/>
    <n v="31"/>
    <x v="7"/>
    <x v="1"/>
    <x v="1"/>
    <x v="1"/>
    <x v="2"/>
    <x v="40"/>
    <x v="1"/>
    <x v="1"/>
    <x v="0"/>
    <x v="636"/>
    <x v="40"/>
    <d v="2024-08-01T00:00:00"/>
    <x v="0"/>
    <x v="4"/>
    <s v="Emergency"/>
    <s v="No"/>
    <x v="0"/>
    <x v="0"/>
    <m/>
    <m/>
    <x v="0"/>
    <n v="259"/>
    <n v="0"/>
    <x v="6"/>
  </r>
  <r>
    <d v="2024-07-20T00:00:00"/>
    <x v="2014"/>
    <n v="4"/>
    <n v="1"/>
    <n v="4"/>
    <n v="1"/>
    <n v="1"/>
    <n v="37"/>
    <x v="0"/>
    <x v="1"/>
    <x v="1"/>
    <x v="1"/>
    <x v="0"/>
    <x v="23"/>
    <x v="0"/>
    <x v="3"/>
    <x v="0"/>
    <x v="858"/>
    <x v="129"/>
    <d v="2024-07-28T00:00:00"/>
    <x v="0"/>
    <x v="3"/>
    <s v="Physician Referral"/>
    <s v="Yes"/>
    <x v="1"/>
    <x v="0"/>
    <m/>
    <m/>
    <x v="0"/>
    <n v="155.4"/>
    <n v="0"/>
    <x v="6"/>
  </r>
  <r>
    <d v="2024-07-20T00:00:00"/>
    <x v="2015"/>
    <n v="2"/>
    <n v="1"/>
    <n v="4"/>
    <n v="4"/>
    <n v="2"/>
    <n v="23"/>
    <x v="6"/>
    <x v="1"/>
    <x v="1"/>
    <x v="4"/>
    <x v="1"/>
    <x v="31"/>
    <x v="0"/>
    <x v="2"/>
    <x v="0"/>
    <x v="551"/>
    <x v="93"/>
    <d v="2024-07-27T00:00:00"/>
    <x v="0"/>
    <x v="4"/>
    <s v="Physician Referral"/>
    <s v="Yes"/>
    <x v="1"/>
    <x v="1"/>
    <m/>
    <m/>
    <x v="0"/>
    <n v="731.5"/>
    <n v="0"/>
    <x v="6"/>
  </r>
  <r>
    <d v="2024-07-21T00:00:00"/>
    <x v="2016"/>
    <n v="3"/>
    <n v="1"/>
    <n v="4"/>
    <n v="2"/>
    <n v="1"/>
    <n v="17"/>
    <x v="3"/>
    <x v="1"/>
    <x v="1"/>
    <x v="2"/>
    <x v="0"/>
    <x v="54"/>
    <x v="0"/>
    <x v="1"/>
    <x v="0"/>
    <x v="841"/>
    <x v="158"/>
    <d v="2024-08-04T00:00:00"/>
    <x v="0"/>
    <x v="3"/>
    <s v="Emergency"/>
    <s v="Yes"/>
    <x v="1"/>
    <x v="1"/>
    <m/>
    <m/>
    <x v="0"/>
    <n v="564.20000000000005"/>
    <n v="0"/>
    <x v="6"/>
  </r>
  <r>
    <d v="2024-07-21T00:00:00"/>
    <x v="2017"/>
    <n v="5"/>
    <n v="1"/>
    <n v="4"/>
    <n v="5"/>
    <n v="1"/>
    <n v="29"/>
    <x v="7"/>
    <x v="1"/>
    <x v="1"/>
    <x v="3"/>
    <x v="0"/>
    <x v="29"/>
    <x v="0"/>
    <x v="2"/>
    <x v="1"/>
    <x v="679"/>
    <x v="154"/>
    <m/>
    <x v="1"/>
    <x v="4"/>
    <s v="Self-Referral"/>
    <s v="Yes"/>
    <x v="1"/>
    <x v="0"/>
    <m/>
    <m/>
    <x v="3"/>
    <n v="329.7"/>
    <n v="10"/>
    <x v="6"/>
  </r>
  <r>
    <d v="2024-07-21T00:00:00"/>
    <x v="2018"/>
    <n v="2"/>
    <n v="1"/>
    <n v="4"/>
    <n v="4"/>
    <n v="3"/>
    <n v="33"/>
    <x v="9"/>
    <x v="1"/>
    <x v="1"/>
    <x v="4"/>
    <x v="2"/>
    <x v="19"/>
    <x v="0"/>
    <x v="0"/>
    <x v="2"/>
    <x v="670"/>
    <x v="116"/>
    <m/>
    <x v="1"/>
    <x v="3"/>
    <s v="Emergency"/>
    <s v="No"/>
    <x v="0"/>
    <x v="1"/>
    <m/>
    <m/>
    <x v="3"/>
    <n v="536.20000000000005"/>
    <n v="10"/>
    <x v="6"/>
  </r>
  <r>
    <d v="2024-07-21T00:00:00"/>
    <x v="2019"/>
    <n v="5"/>
    <n v="1"/>
    <n v="4"/>
    <n v="4"/>
    <n v="2"/>
    <n v="1"/>
    <x v="8"/>
    <x v="1"/>
    <x v="1"/>
    <x v="3"/>
    <x v="1"/>
    <x v="32"/>
    <x v="1"/>
    <x v="0"/>
    <x v="2"/>
    <x v="746"/>
    <x v="108"/>
    <m/>
    <x v="1"/>
    <x v="4"/>
    <s v="Emergency"/>
    <s v="Yes"/>
    <x v="1"/>
    <x v="0"/>
    <m/>
    <m/>
    <x v="3"/>
    <n v="404.6"/>
    <n v="10"/>
    <x v="6"/>
  </r>
  <r>
    <d v="2024-07-21T00:00:00"/>
    <x v="2020"/>
    <n v="2"/>
    <n v="1"/>
    <n v="4"/>
    <n v="1"/>
    <n v="3"/>
    <n v="14"/>
    <x v="2"/>
    <x v="1"/>
    <x v="1"/>
    <x v="4"/>
    <x v="2"/>
    <x v="18"/>
    <x v="0"/>
    <x v="2"/>
    <x v="0"/>
    <x v="483"/>
    <x v="47"/>
    <d v="2024-08-06T00:00:00"/>
    <x v="0"/>
    <x v="3"/>
    <s v="Emergency"/>
    <s v="No"/>
    <x v="0"/>
    <x v="0"/>
    <m/>
    <m/>
    <x v="0"/>
    <n v="277.89999999999998"/>
    <n v="0"/>
    <x v="6"/>
  </r>
  <r>
    <d v="2024-07-21T00:00:00"/>
    <x v="2021"/>
    <n v="5"/>
    <n v="1"/>
    <n v="4"/>
    <n v="4"/>
    <n v="3"/>
    <n v="38"/>
    <x v="0"/>
    <x v="1"/>
    <x v="1"/>
    <x v="3"/>
    <x v="2"/>
    <x v="35"/>
    <x v="0"/>
    <x v="4"/>
    <x v="0"/>
    <x v="859"/>
    <x v="77"/>
    <m/>
    <x v="1"/>
    <x v="4"/>
    <s v="Emergency"/>
    <s v="Yes"/>
    <x v="1"/>
    <x v="1"/>
    <m/>
    <m/>
    <x v="2"/>
    <n v="305.89999999999998"/>
    <n v="50"/>
    <x v="6"/>
  </r>
  <r>
    <d v="2024-07-21T00:00:00"/>
    <x v="2022"/>
    <n v="3"/>
    <n v="1"/>
    <n v="4"/>
    <n v="3"/>
    <n v="3"/>
    <n v="11"/>
    <x v="1"/>
    <x v="1"/>
    <x v="1"/>
    <x v="2"/>
    <x v="2"/>
    <x v="46"/>
    <x v="0"/>
    <x v="3"/>
    <x v="0"/>
    <x v="194"/>
    <x v="122"/>
    <d v="2024-08-16T00:00:00"/>
    <x v="0"/>
    <x v="3"/>
    <s v="Self-Referral"/>
    <s v="No"/>
    <x v="0"/>
    <x v="0"/>
    <m/>
    <m/>
    <x v="0"/>
    <n v="564.20000000000005"/>
    <n v="0"/>
    <x v="6"/>
  </r>
  <r>
    <d v="2024-07-21T00:00:00"/>
    <x v="2023"/>
    <n v="3"/>
    <n v="1"/>
    <n v="4"/>
    <n v="5"/>
    <n v="3"/>
    <n v="3"/>
    <x v="8"/>
    <x v="1"/>
    <x v="1"/>
    <x v="2"/>
    <x v="2"/>
    <x v="29"/>
    <x v="1"/>
    <x v="3"/>
    <x v="0"/>
    <x v="327"/>
    <x v="88"/>
    <m/>
    <x v="1"/>
    <x v="4"/>
    <s v="Self-Referral"/>
    <s v="No"/>
    <x v="0"/>
    <x v="0"/>
    <m/>
    <m/>
    <x v="3"/>
    <n v="316.39999999999998"/>
    <n v="10"/>
    <x v="6"/>
  </r>
  <r>
    <d v="2024-07-21T00:00:00"/>
    <x v="2024"/>
    <n v="4"/>
    <n v="1"/>
    <n v="4"/>
    <n v="1"/>
    <n v="2"/>
    <n v="18"/>
    <x v="3"/>
    <x v="1"/>
    <x v="1"/>
    <x v="1"/>
    <x v="1"/>
    <x v="50"/>
    <x v="1"/>
    <x v="4"/>
    <x v="0"/>
    <x v="171"/>
    <x v="50"/>
    <d v="2024-08-14T00:00:00"/>
    <x v="0"/>
    <x v="3"/>
    <s v="Self-Referral"/>
    <s v="Yes"/>
    <x v="1"/>
    <x v="0"/>
    <m/>
    <m/>
    <x v="0"/>
    <n v="830.9"/>
    <n v="0"/>
    <x v="6"/>
  </r>
  <r>
    <d v="2024-07-21T00:00:00"/>
    <x v="2025"/>
    <n v="2"/>
    <n v="1"/>
    <n v="4"/>
    <n v="2"/>
    <n v="2"/>
    <n v="31"/>
    <x v="7"/>
    <x v="1"/>
    <x v="1"/>
    <x v="4"/>
    <x v="1"/>
    <x v="20"/>
    <x v="1"/>
    <x v="2"/>
    <x v="0"/>
    <x v="852"/>
    <x v="171"/>
    <d v="2024-08-16T00:00:00"/>
    <x v="0"/>
    <x v="4"/>
    <s v="Physician Referral"/>
    <s v="Yes"/>
    <x v="1"/>
    <x v="0"/>
    <m/>
    <m/>
    <x v="0"/>
    <n v="470.4"/>
    <n v="0"/>
    <x v="6"/>
  </r>
  <r>
    <d v="2024-07-22T00:00:00"/>
    <x v="2026"/>
    <n v="3"/>
    <n v="1"/>
    <n v="4"/>
    <n v="2"/>
    <n v="3"/>
    <n v="7"/>
    <x v="4"/>
    <x v="1"/>
    <x v="1"/>
    <x v="2"/>
    <x v="2"/>
    <x v="28"/>
    <x v="0"/>
    <x v="2"/>
    <x v="1"/>
    <x v="860"/>
    <x v="13"/>
    <m/>
    <x v="1"/>
    <x v="3"/>
    <s v="Emergency"/>
    <s v="Yes"/>
    <x v="1"/>
    <x v="1"/>
    <m/>
    <m/>
    <x v="1"/>
    <n v="607.6"/>
    <n v="30"/>
    <x v="6"/>
  </r>
  <r>
    <d v="2024-07-22T00:00:00"/>
    <x v="2027"/>
    <n v="3"/>
    <n v="1"/>
    <n v="4"/>
    <n v="2"/>
    <n v="1"/>
    <n v="22"/>
    <x v="6"/>
    <x v="1"/>
    <x v="1"/>
    <x v="2"/>
    <x v="0"/>
    <x v="35"/>
    <x v="1"/>
    <x v="1"/>
    <x v="0"/>
    <x v="150"/>
    <x v="15"/>
    <d v="2024-08-08T00:00:00"/>
    <x v="0"/>
    <x v="4"/>
    <s v="Physician Referral"/>
    <s v="Yes"/>
    <x v="1"/>
    <x v="0"/>
    <m/>
    <m/>
    <x v="0"/>
    <n v="107.1"/>
    <n v="0"/>
    <x v="6"/>
  </r>
  <r>
    <d v="2024-07-22T00:00:00"/>
    <x v="2028"/>
    <n v="2"/>
    <n v="1"/>
    <n v="4"/>
    <n v="2"/>
    <n v="3"/>
    <n v="2"/>
    <x v="8"/>
    <x v="1"/>
    <x v="1"/>
    <x v="4"/>
    <x v="2"/>
    <x v="58"/>
    <x v="1"/>
    <x v="0"/>
    <x v="0"/>
    <x v="569"/>
    <x v="62"/>
    <m/>
    <x v="1"/>
    <x v="3"/>
    <s v="Emergency"/>
    <s v="No"/>
    <x v="0"/>
    <x v="0"/>
    <m/>
    <m/>
    <x v="1"/>
    <n v="209.3"/>
    <n v="30"/>
    <x v="6"/>
  </r>
  <r>
    <d v="2024-07-22T00:00:00"/>
    <x v="2029"/>
    <n v="2"/>
    <n v="1"/>
    <n v="4"/>
    <n v="2"/>
    <n v="1"/>
    <n v="15"/>
    <x v="2"/>
    <x v="1"/>
    <x v="1"/>
    <x v="4"/>
    <x v="0"/>
    <x v="58"/>
    <x v="1"/>
    <x v="0"/>
    <x v="2"/>
    <x v="358"/>
    <x v="2"/>
    <m/>
    <x v="1"/>
    <x v="4"/>
    <s v="Self-Referral"/>
    <s v="No"/>
    <x v="0"/>
    <x v="1"/>
    <m/>
    <m/>
    <x v="3"/>
    <n v="509.6"/>
    <n v="10"/>
    <x v="6"/>
  </r>
  <r>
    <d v="2024-07-22T00:00:00"/>
    <x v="2030"/>
    <n v="4"/>
    <n v="1"/>
    <n v="4"/>
    <n v="1"/>
    <n v="1"/>
    <n v="14"/>
    <x v="2"/>
    <x v="1"/>
    <x v="1"/>
    <x v="1"/>
    <x v="0"/>
    <x v="40"/>
    <x v="0"/>
    <x v="2"/>
    <x v="1"/>
    <x v="11"/>
    <x v="24"/>
    <m/>
    <x v="1"/>
    <x v="3"/>
    <s v="Emergency"/>
    <s v="Yes"/>
    <x v="1"/>
    <x v="0"/>
    <m/>
    <m/>
    <x v="3"/>
    <n v="133.69999999999999"/>
    <n v="10"/>
    <x v="6"/>
  </r>
  <r>
    <d v="2024-07-22T00:00:00"/>
    <x v="2031"/>
    <n v="3"/>
    <n v="1"/>
    <n v="4"/>
    <n v="3"/>
    <n v="3"/>
    <n v="28"/>
    <x v="5"/>
    <x v="1"/>
    <x v="1"/>
    <x v="2"/>
    <x v="2"/>
    <x v="59"/>
    <x v="1"/>
    <x v="1"/>
    <x v="2"/>
    <x v="305"/>
    <x v="118"/>
    <m/>
    <x v="1"/>
    <x v="4"/>
    <s v="Self-Referral"/>
    <s v="No"/>
    <x v="0"/>
    <x v="0"/>
    <m/>
    <m/>
    <x v="2"/>
    <n v="617.4"/>
    <n v="50"/>
    <x v="6"/>
  </r>
  <r>
    <d v="2024-07-22T00:00:00"/>
    <x v="2032"/>
    <n v="5"/>
    <n v="1"/>
    <n v="4"/>
    <n v="3"/>
    <n v="2"/>
    <n v="13"/>
    <x v="2"/>
    <x v="1"/>
    <x v="1"/>
    <x v="3"/>
    <x v="1"/>
    <x v="59"/>
    <x v="0"/>
    <x v="1"/>
    <x v="2"/>
    <x v="844"/>
    <x v="8"/>
    <m/>
    <x v="1"/>
    <x v="3"/>
    <s v="Emergency"/>
    <s v="No"/>
    <x v="0"/>
    <x v="1"/>
    <m/>
    <m/>
    <x v="1"/>
    <n v="471.1"/>
    <n v="30"/>
    <x v="6"/>
  </r>
  <r>
    <d v="2024-07-22T00:00:00"/>
    <x v="2033"/>
    <n v="2"/>
    <n v="1"/>
    <n v="4"/>
    <n v="2"/>
    <n v="3"/>
    <n v="21"/>
    <x v="6"/>
    <x v="1"/>
    <x v="1"/>
    <x v="4"/>
    <x v="2"/>
    <x v="46"/>
    <x v="0"/>
    <x v="3"/>
    <x v="0"/>
    <x v="576"/>
    <x v="103"/>
    <m/>
    <x v="1"/>
    <x v="4"/>
    <s v="Emergency"/>
    <s v="Yes"/>
    <x v="1"/>
    <x v="1"/>
    <m/>
    <m/>
    <x v="2"/>
    <n v="730.1"/>
    <n v="50"/>
    <x v="6"/>
  </r>
  <r>
    <d v="2024-07-22T00:00:00"/>
    <x v="2034"/>
    <n v="2"/>
    <n v="1"/>
    <n v="4"/>
    <n v="3"/>
    <n v="2"/>
    <n v="36"/>
    <x v="9"/>
    <x v="1"/>
    <x v="1"/>
    <x v="4"/>
    <x v="1"/>
    <x v="28"/>
    <x v="1"/>
    <x v="3"/>
    <x v="2"/>
    <x v="181"/>
    <x v="77"/>
    <m/>
    <x v="1"/>
    <x v="3"/>
    <s v="Self-Referral"/>
    <s v="Yes"/>
    <x v="1"/>
    <x v="0"/>
    <m/>
    <m/>
    <x v="3"/>
    <n v="427.7"/>
    <n v="10"/>
    <x v="6"/>
  </r>
  <r>
    <d v="2024-07-22T00:00:00"/>
    <x v="2035"/>
    <n v="2"/>
    <n v="1"/>
    <n v="4"/>
    <n v="5"/>
    <n v="1"/>
    <n v="36"/>
    <x v="9"/>
    <x v="1"/>
    <x v="1"/>
    <x v="4"/>
    <x v="0"/>
    <x v="0"/>
    <x v="0"/>
    <x v="2"/>
    <x v="1"/>
    <x v="225"/>
    <x v="112"/>
    <m/>
    <x v="1"/>
    <x v="4"/>
    <s v="Emergency"/>
    <s v="No"/>
    <x v="0"/>
    <x v="0"/>
    <m/>
    <m/>
    <x v="1"/>
    <n v="164.5"/>
    <n v="30"/>
    <x v="6"/>
  </r>
  <r>
    <d v="2024-07-23T00:00:00"/>
    <x v="2036"/>
    <n v="2"/>
    <n v="1"/>
    <n v="4"/>
    <n v="3"/>
    <n v="2"/>
    <n v="31"/>
    <x v="7"/>
    <x v="1"/>
    <x v="1"/>
    <x v="4"/>
    <x v="1"/>
    <x v="61"/>
    <x v="1"/>
    <x v="3"/>
    <x v="0"/>
    <x v="861"/>
    <x v="99"/>
    <m/>
    <x v="1"/>
    <x v="3"/>
    <s v="Self-Referral"/>
    <s v="Yes"/>
    <x v="1"/>
    <x v="1"/>
    <m/>
    <m/>
    <x v="3"/>
    <n v="218.4"/>
    <n v="10"/>
    <x v="6"/>
  </r>
  <r>
    <d v="2024-07-23T00:00:00"/>
    <x v="2037"/>
    <n v="3"/>
    <n v="1"/>
    <n v="4"/>
    <n v="4"/>
    <n v="2"/>
    <n v="3"/>
    <x v="8"/>
    <x v="1"/>
    <x v="1"/>
    <x v="2"/>
    <x v="1"/>
    <x v="1"/>
    <x v="0"/>
    <x v="1"/>
    <x v="0"/>
    <x v="508"/>
    <x v="1"/>
    <d v="2024-08-16T00:00:00"/>
    <x v="0"/>
    <x v="4"/>
    <s v="Self-Referral"/>
    <s v="Yes"/>
    <x v="1"/>
    <x v="0"/>
    <m/>
    <m/>
    <x v="0"/>
    <n v="619.5"/>
    <n v="0"/>
    <x v="6"/>
  </r>
  <r>
    <d v="2024-07-23T00:00:00"/>
    <x v="2038"/>
    <n v="5"/>
    <n v="1"/>
    <n v="4"/>
    <n v="2"/>
    <n v="2"/>
    <n v="33"/>
    <x v="9"/>
    <x v="1"/>
    <x v="1"/>
    <x v="3"/>
    <x v="1"/>
    <x v="2"/>
    <x v="1"/>
    <x v="4"/>
    <x v="0"/>
    <x v="323"/>
    <x v="141"/>
    <d v="2024-08-14T00:00:00"/>
    <x v="0"/>
    <x v="3"/>
    <s v="Emergency"/>
    <s v="No"/>
    <x v="0"/>
    <x v="0"/>
    <m/>
    <m/>
    <x v="0"/>
    <n v="530.6"/>
    <n v="0"/>
    <x v="6"/>
  </r>
  <r>
    <d v="2024-07-23T00:00:00"/>
    <x v="2039"/>
    <n v="4"/>
    <n v="1"/>
    <n v="4"/>
    <n v="4"/>
    <n v="3"/>
    <n v="15"/>
    <x v="2"/>
    <x v="1"/>
    <x v="1"/>
    <x v="1"/>
    <x v="2"/>
    <x v="32"/>
    <x v="1"/>
    <x v="0"/>
    <x v="0"/>
    <x v="231"/>
    <x v="161"/>
    <m/>
    <x v="1"/>
    <x v="4"/>
    <s v="Self-Referral"/>
    <s v="No"/>
    <x v="0"/>
    <x v="0"/>
    <m/>
    <m/>
    <x v="3"/>
    <n v="529.9"/>
    <n v="10"/>
    <x v="6"/>
  </r>
  <r>
    <d v="2024-07-23T00:00:00"/>
    <x v="2040"/>
    <n v="1"/>
    <n v="1"/>
    <n v="4"/>
    <n v="4"/>
    <n v="1"/>
    <n v="1"/>
    <x v="8"/>
    <x v="1"/>
    <x v="1"/>
    <x v="0"/>
    <x v="0"/>
    <x v="26"/>
    <x v="1"/>
    <x v="2"/>
    <x v="0"/>
    <x v="862"/>
    <x v="74"/>
    <d v="2024-08-03T00:00:00"/>
    <x v="0"/>
    <x v="3"/>
    <s v="Physician Referral"/>
    <s v="Yes"/>
    <x v="1"/>
    <x v="1"/>
    <m/>
    <m/>
    <x v="0"/>
    <n v="592.9"/>
    <n v="0"/>
    <x v="6"/>
  </r>
  <r>
    <d v="2024-07-23T00:00:00"/>
    <x v="2041"/>
    <n v="3"/>
    <n v="1"/>
    <n v="4"/>
    <n v="2"/>
    <n v="1"/>
    <n v="15"/>
    <x v="2"/>
    <x v="1"/>
    <x v="1"/>
    <x v="2"/>
    <x v="0"/>
    <x v="2"/>
    <x v="0"/>
    <x v="3"/>
    <x v="0"/>
    <x v="561"/>
    <x v="98"/>
    <d v="2024-08-05T00:00:00"/>
    <x v="0"/>
    <x v="4"/>
    <s v="Physician Referral"/>
    <s v="No"/>
    <x v="0"/>
    <x v="0"/>
    <m/>
    <m/>
    <x v="0"/>
    <n v="358.4"/>
    <n v="0"/>
    <x v="6"/>
  </r>
  <r>
    <d v="2024-07-23T00:00:00"/>
    <x v="2042"/>
    <n v="3"/>
    <n v="1"/>
    <n v="4"/>
    <n v="1"/>
    <n v="2"/>
    <n v="15"/>
    <x v="2"/>
    <x v="1"/>
    <x v="1"/>
    <x v="2"/>
    <x v="1"/>
    <x v="32"/>
    <x v="1"/>
    <x v="3"/>
    <x v="0"/>
    <x v="863"/>
    <x v="95"/>
    <m/>
    <x v="1"/>
    <x v="3"/>
    <s v="Emergency"/>
    <s v="No"/>
    <x v="0"/>
    <x v="1"/>
    <m/>
    <m/>
    <x v="2"/>
    <n v="683.2"/>
    <n v="50"/>
    <x v="6"/>
  </r>
  <r>
    <d v="2024-07-23T00:00:00"/>
    <x v="2043"/>
    <n v="1"/>
    <n v="1"/>
    <n v="4"/>
    <n v="3"/>
    <n v="1"/>
    <n v="5"/>
    <x v="4"/>
    <x v="1"/>
    <x v="1"/>
    <x v="0"/>
    <x v="0"/>
    <x v="13"/>
    <x v="0"/>
    <x v="1"/>
    <x v="2"/>
    <x v="161"/>
    <x v="126"/>
    <m/>
    <x v="1"/>
    <x v="0"/>
    <s v="Self-Referral"/>
    <s v="Yes"/>
    <x v="1"/>
    <x v="1"/>
    <m/>
    <m/>
    <x v="3"/>
    <n v="733.6"/>
    <n v="10"/>
    <x v="6"/>
  </r>
  <r>
    <d v="2024-07-23T00:00:00"/>
    <x v="2044"/>
    <n v="1"/>
    <n v="1"/>
    <n v="4"/>
    <n v="5"/>
    <n v="2"/>
    <n v="36"/>
    <x v="9"/>
    <x v="1"/>
    <x v="1"/>
    <x v="0"/>
    <x v="1"/>
    <x v="19"/>
    <x v="1"/>
    <x v="3"/>
    <x v="0"/>
    <x v="82"/>
    <x v="19"/>
    <d v="2024-08-20T00:00:00"/>
    <x v="0"/>
    <x v="4"/>
    <s v="Physician Referral"/>
    <s v="No"/>
    <x v="0"/>
    <x v="1"/>
    <m/>
    <m/>
    <x v="0"/>
    <n v="655.9"/>
    <n v="0"/>
    <x v="6"/>
  </r>
  <r>
    <d v="2024-07-23T00:00:00"/>
    <x v="2045"/>
    <n v="2"/>
    <n v="1"/>
    <n v="4"/>
    <n v="1"/>
    <n v="2"/>
    <n v="40"/>
    <x v="0"/>
    <x v="1"/>
    <x v="1"/>
    <x v="4"/>
    <x v="1"/>
    <x v="36"/>
    <x v="0"/>
    <x v="0"/>
    <x v="0"/>
    <x v="47"/>
    <x v="30"/>
    <m/>
    <x v="1"/>
    <x v="4"/>
    <s v="Physician Referral"/>
    <s v="Yes"/>
    <x v="1"/>
    <x v="1"/>
    <m/>
    <m/>
    <x v="2"/>
    <n v="300.3"/>
    <n v="50"/>
    <x v="6"/>
  </r>
  <r>
    <d v="2024-07-24T00:00:00"/>
    <x v="2046"/>
    <n v="5"/>
    <n v="1"/>
    <n v="4"/>
    <n v="5"/>
    <n v="2"/>
    <n v="7"/>
    <x v="4"/>
    <x v="1"/>
    <x v="1"/>
    <x v="3"/>
    <x v="1"/>
    <x v="31"/>
    <x v="0"/>
    <x v="2"/>
    <x v="1"/>
    <x v="49"/>
    <x v="165"/>
    <m/>
    <x v="1"/>
    <x v="5"/>
    <s v="Self-Referral"/>
    <s v="Yes"/>
    <x v="1"/>
    <x v="0"/>
    <m/>
    <m/>
    <x v="3"/>
    <n v="781.9"/>
    <n v="10"/>
    <x v="6"/>
  </r>
  <r>
    <d v="2024-07-24T00:00:00"/>
    <x v="2047"/>
    <n v="3"/>
    <n v="1"/>
    <n v="4"/>
    <n v="2"/>
    <n v="2"/>
    <n v="4"/>
    <x v="8"/>
    <x v="1"/>
    <x v="1"/>
    <x v="2"/>
    <x v="1"/>
    <x v="60"/>
    <x v="1"/>
    <x v="3"/>
    <x v="1"/>
    <x v="318"/>
    <x v="39"/>
    <m/>
    <x v="1"/>
    <x v="4"/>
    <s v="Physician Referral"/>
    <s v="No"/>
    <x v="0"/>
    <x v="1"/>
    <m/>
    <m/>
    <x v="1"/>
    <n v="152.6"/>
    <n v="30"/>
    <x v="6"/>
  </r>
  <r>
    <d v="2024-07-24T00:00:00"/>
    <x v="2048"/>
    <n v="3"/>
    <n v="1"/>
    <n v="4"/>
    <n v="3"/>
    <n v="3"/>
    <n v="27"/>
    <x v="5"/>
    <x v="1"/>
    <x v="1"/>
    <x v="2"/>
    <x v="2"/>
    <x v="19"/>
    <x v="1"/>
    <x v="4"/>
    <x v="0"/>
    <x v="563"/>
    <x v="99"/>
    <d v="2024-08-01T00:00:00"/>
    <x v="0"/>
    <x v="6"/>
    <s v="Physician Referral"/>
    <s v="No"/>
    <x v="0"/>
    <x v="0"/>
    <m/>
    <m/>
    <x v="0"/>
    <n v="341.6"/>
    <n v="0"/>
    <x v="6"/>
  </r>
  <r>
    <d v="2024-07-24T00:00:00"/>
    <x v="2049"/>
    <n v="4"/>
    <n v="1"/>
    <n v="4"/>
    <n v="1"/>
    <n v="2"/>
    <n v="2"/>
    <x v="8"/>
    <x v="1"/>
    <x v="1"/>
    <x v="1"/>
    <x v="1"/>
    <x v="33"/>
    <x v="1"/>
    <x v="4"/>
    <x v="0"/>
    <x v="94"/>
    <x v="127"/>
    <m/>
    <x v="1"/>
    <x v="7"/>
    <s v="Emergency"/>
    <s v="Yes"/>
    <x v="1"/>
    <x v="1"/>
    <m/>
    <m/>
    <x v="2"/>
    <n v="531.29999999999995"/>
    <n v="50"/>
    <x v="6"/>
  </r>
  <r>
    <d v="2024-07-24T00:00:00"/>
    <x v="2050"/>
    <n v="1"/>
    <n v="1"/>
    <n v="4"/>
    <n v="2"/>
    <n v="1"/>
    <n v="26"/>
    <x v="5"/>
    <x v="1"/>
    <x v="1"/>
    <x v="0"/>
    <x v="0"/>
    <x v="36"/>
    <x v="1"/>
    <x v="2"/>
    <x v="0"/>
    <x v="535"/>
    <x v="73"/>
    <d v="2024-08-10T00:00:00"/>
    <x v="0"/>
    <x v="7"/>
    <s v="Emergency"/>
    <s v="No"/>
    <x v="0"/>
    <x v="1"/>
    <m/>
    <m/>
    <x v="0"/>
    <n v="464.1"/>
    <n v="0"/>
    <x v="6"/>
  </r>
  <r>
    <d v="2024-07-24T00:00:00"/>
    <x v="2051"/>
    <n v="1"/>
    <n v="1"/>
    <n v="4"/>
    <n v="1"/>
    <n v="3"/>
    <n v="38"/>
    <x v="0"/>
    <x v="1"/>
    <x v="1"/>
    <x v="0"/>
    <x v="2"/>
    <x v="51"/>
    <x v="1"/>
    <x v="4"/>
    <x v="2"/>
    <x v="864"/>
    <x v="164"/>
    <m/>
    <x v="1"/>
    <x v="4"/>
    <s v="Self-Referral"/>
    <s v="No"/>
    <x v="0"/>
    <x v="0"/>
    <m/>
    <m/>
    <x v="3"/>
    <n v="394.1"/>
    <n v="10"/>
    <x v="6"/>
  </r>
  <r>
    <d v="2024-07-24T00:00:00"/>
    <x v="2052"/>
    <n v="3"/>
    <n v="1"/>
    <n v="4"/>
    <n v="4"/>
    <n v="1"/>
    <n v="4"/>
    <x v="8"/>
    <x v="1"/>
    <x v="1"/>
    <x v="2"/>
    <x v="0"/>
    <x v="20"/>
    <x v="0"/>
    <x v="4"/>
    <x v="2"/>
    <x v="826"/>
    <x v="56"/>
    <m/>
    <x v="1"/>
    <x v="6"/>
    <s v="Self-Referral"/>
    <s v="Yes"/>
    <x v="1"/>
    <x v="1"/>
    <m/>
    <m/>
    <x v="1"/>
    <n v="755.3"/>
    <n v="30"/>
    <x v="6"/>
  </r>
  <r>
    <d v="2024-07-24T00:00:00"/>
    <x v="2053"/>
    <n v="1"/>
    <n v="1"/>
    <n v="4"/>
    <n v="3"/>
    <n v="3"/>
    <n v="8"/>
    <x v="4"/>
    <x v="1"/>
    <x v="1"/>
    <x v="0"/>
    <x v="2"/>
    <x v="25"/>
    <x v="1"/>
    <x v="3"/>
    <x v="0"/>
    <x v="279"/>
    <x v="146"/>
    <d v="2024-08-12T00:00:00"/>
    <x v="0"/>
    <x v="7"/>
    <s v="Physician Referral"/>
    <s v="No"/>
    <x v="0"/>
    <x v="1"/>
    <m/>
    <m/>
    <x v="0"/>
    <n v="199.5"/>
    <n v="0"/>
    <x v="6"/>
  </r>
  <r>
    <d v="2024-07-24T00:00:00"/>
    <x v="2054"/>
    <n v="2"/>
    <n v="1"/>
    <n v="4"/>
    <n v="3"/>
    <n v="2"/>
    <n v="21"/>
    <x v="6"/>
    <x v="1"/>
    <x v="1"/>
    <x v="4"/>
    <x v="1"/>
    <x v="0"/>
    <x v="1"/>
    <x v="4"/>
    <x v="2"/>
    <x v="511"/>
    <x v="5"/>
    <m/>
    <x v="1"/>
    <x v="5"/>
    <s v="Emergency"/>
    <s v="No"/>
    <x v="0"/>
    <x v="0"/>
    <m/>
    <m/>
    <x v="2"/>
    <n v="300.3"/>
    <n v="50"/>
    <x v="6"/>
  </r>
  <r>
    <d v="2024-07-24T00:00:00"/>
    <x v="2055"/>
    <n v="4"/>
    <n v="1"/>
    <n v="4"/>
    <n v="2"/>
    <n v="3"/>
    <n v="4"/>
    <x v="8"/>
    <x v="1"/>
    <x v="1"/>
    <x v="1"/>
    <x v="2"/>
    <x v="45"/>
    <x v="0"/>
    <x v="3"/>
    <x v="0"/>
    <x v="247"/>
    <x v="11"/>
    <d v="2024-08-19T00:00:00"/>
    <x v="0"/>
    <x v="7"/>
    <s v="Self-Referral"/>
    <s v="No"/>
    <x v="0"/>
    <x v="1"/>
    <m/>
    <m/>
    <x v="0"/>
    <n v="371"/>
    <n v="0"/>
    <x v="6"/>
  </r>
  <r>
    <d v="2024-07-25T00:00:00"/>
    <x v="2056"/>
    <n v="3"/>
    <n v="1"/>
    <n v="4"/>
    <n v="2"/>
    <n v="1"/>
    <n v="39"/>
    <x v="0"/>
    <x v="1"/>
    <x v="1"/>
    <x v="2"/>
    <x v="0"/>
    <x v="57"/>
    <x v="1"/>
    <x v="0"/>
    <x v="0"/>
    <x v="537"/>
    <x v="0"/>
    <d v="2024-08-16T00:00:00"/>
    <x v="0"/>
    <x v="2"/>
    <s v="Physician Referral"/>
    <s v="Yes"/>
    <x v="1"/>
    <x v="1"/>
    <m/>
    <m/>
    <x v="0"/>
    <n v="319.2"/>
    <n v="0"/>
    <x v="6"/>
  </r>
  <r>
    <d v="2024-07-25T00:00:00"/>
    <x v="2057"/>
    <n v="4"/>
    <n v="1"/>
    <n v="4"/>
    <n v="2"/>
    <n v="3"/>
    <n v="5"/>
    <x v="4"/>
    <x v="1"/>
    <x v="1"/>
    <x v="1"/>
    <x v="2"/>
    <x v="56"/>
    <x v="1"/>
    <x v="1"/>
    <x v="1"/>
    <x v="381"/>
    <x v="100"/>
    <m/>
    <x v="1"/>
    <x v="0"/>
    <s v="Emergency"/>
    <s v="No"/>
    <x v="0"/>
    <x v="1"/>
    <m/>
    <m/>
    <x v="2"/>
    <n v="583.79999999999995"/>
    <n v="50"/>
    <x v="6"/>
  </r>
  <r>
    <d v="2024-07-25T00:00:00"/>
    <x v="2058"/>
    <n v="2"/>
    <n v="1"/>
    <n v="4"/>
    <n v="3"/>
    <n v="3"/>
    <n v="4"/>
    <x v="8"/>
    <x v="1"/>
    <x v="1"/>
    <x v="4"/>
    <x v="2"/>
    <x v="20"/>
    <x v="0"/>
    <x v="3"/>
    <x v="1"/>
    <x v="576"/>
    <x v="123"/>
    <m/>
    <x v="1"/>
    <x v="3"/>
    <s v="Self-Referral"/>
    <s v="Yes"/>
    <x v="1"/>
    <x v="0"/>
    <m/>
    <m/>
    <x v="2"/>
    <n v="635.6"/>
    <n v="50"/>
    <x v="6"/>
  </r>
  <r>
    <d v="2024-07-25T00:00:00"/>
    <x v="2059"/>
    <n v="4"/>
    <n v="1"/>
    <n v="4"/>
    <n v="4"/>
    <n v="2"/>
    <n v="9"/>
    <x v="1"/>
    <x v="1"/>
    <x v="1"/>
    <x v="1"/>
    <x v="1"/>
    <x v="26"/>
    <x v="1"/>
    <x v="1"/>
    <x v="0"/>
    <x v="730"/>
    <x v="76"/>
    <d v="2024-08-14T00:00:00"/>
    <x v="0"/>
    <x v="3"/>
    <s v="Emergency"/>
    <s v="No"/>
    <x v="0"/>
    <x v="1"/>
    <m/>
    <m/>
    <x v="0"/>
    <n v="438.2"/>
    <n v="0"/>
    <x v="6"/>
  </r>
  <r>
    <d v="2024-07-25T00:00:00"/>
    <x v="2060"/>
    <n v="1"/>
    <n v="1"/>
    <n v="4"/>
    <n v="3"/>
    <n v="2"/>
    <n v="16"/>
    <x v="2"/>
    <x v="1"/>
    <x v="1"/>
    <x v="0"/>
    <x v="1"/>
    <x v="16"/>
    <x v="1"/>
    <x v="3"/>
    <x v="0"/>
    <x v="791"/>
    <x v="97"/>
    <d v="2024-08-07T00:00:00"/>
    <x v="0"/>
    <x v="6"/>
    <s v="Physician Referral"/>
    <s v="No"/>
    <x v="0"/>
    <x v="0"/>
    <m/>
    <m/>
    <x v="0"/>
    <n v="652.4"/>
    <n v="0"/>
    <x v="6"/>
  </r>
  <r>
    <d v="2024-07-25T00:00:00"/>
    <x v="2061"/>
    <n v="3"/>
    <n v="1"/>
    <n v="4"/>
    <n v="2"/>
    <n v="3"/>
    <n v="31"/>
    <x v="7"/>
    <x v="1"/>
    <x v="1"/>
    <x v="2"/>
    <x v="2"/>
    <x v="54"/>
    <x v="1"/>
    <x v="3"/>
    <x v="2"/>
    <x v="511"/>
    <x v="117"/>
    <m/>
    <x v="1"/>
    <x v="4"/>
    <s v="Physician Referral"/>
    <s v="Yes"/>
    <x v="1"/>
    <x v="0"/>
    <m/>
    <m/>
    <x v="2"/>
    <n v="359.8"/>
    <n v="50"/>
    <x v="6"/>
  </r>
  <r>
    <d v="2024-07-25T00:00:00"/>
    <x v="2062"/>
    <n v="4"/>
    <n v="1"/>
    <n v="4"/>
    <n v="5"/>
    <n v="2"/>
    <n v="6"/>
    <x v="4"/>
    <x v="1"/>
    <x v="1"/>
    <x v="1"/>
    <x v="1"/>
    <x v="42"/>
    <x v="0"/>
    <x v="2"/>
    <x v="1"/>
    <x v="263"/>
    <x v="143"/>
    <m/>
    <x v="1"/>
    <x v="3"/>
    <s v="Physician Referral"/>
    <s v="No"/>
    <x v="0"/>
    <x v="0"/>
    <m/>
    <m/>
    <x v="1"/>
    <n v="235.2"/>
    <n v="30"/>
    <x v="6"/>
  </r>
  <r>
    <d v="2024-07-25T00:00:00"/>
    <x v="2063"/>
    <n v="5"/>
    <n v="1"/>
    <n v="4"/>
    <n v="4"/>
    <n v="2"/>
    <n v="26"/>
    <x v="5"/>
    <x v="1"/>
    <x v="1"/>
    <x v="3"/>
    <x v="1"/>
    <x v="60"/>
    <x v="1"/>
    <x v="3"/>
    <x v="1"/>
    <x v="118"/>
    <x v="120"/>
    <m/>
    <x v="1"/>
    <x v="3"/>
    <s v="Emergency"/>
    <s v="No"/>
    <x v="0"/>
    <x v="1"/>
    <m/>
    <m/>
    <x v="1"/>
    <n v="502.6"/>
    <n v="30"/>
    <x v="6"/>
  </r>
  <r>
    <d v="2024-07-25T00:00:00"/>
    <x v="2064"/>
    <n v="3"/>
    <n v="1"/>
    <n v="4"/>
    <n v="3"/>
    <n v="3"/>
    <n v="19"/>
    <x v="3"/>
    <x v="1"/>
    <x v="1"/>
    <x v="2"/>
    <x v="2"/>
    <x v="20"/>
    <x v="0"/>
    <x v="4"/>
    <x v="2"/>
    <x v="635"/>
    <x v="78"/>
    <m/>
    <x v="1"/>
    <x v="6"/>
    <s v="Self-Referral"/>
    <s v="No"/>
    <x v="0"/>
    <x v="1"/>
    <m/>
    <m/>
    <x v="2"/>
    <n v="432.6"/>
    <n v="50"/>
    <x v="6"/>
  </r>
  <r>
    <d v="2024-07-25T00:00:00"/>
    <x v="2065"/>
    <n v="4"/>
    <n v="1"/>
    <n v="4"/>
    <n v="5"/>
    <n v="1"/>
    <n v="17"/>
    <x v="3"/>
    <x v="1"/>
    <x v="1"/>
    <x v="1"/>
    <x v="0"/>
    <x v="43"/>
    <x v="1"/>
    <x v="4"/>
    <x v="0"/>
    <x v="783"/>
    <x v="174"/>
    <m/>
    <x v="1"/>
    <x v="8"/>
    <s v="Self-Referral"/>
    <s v="Yes"/>
    <x v="1"/>
    <x v="1"/>
    <m/>
    <m/>
    <x v="3"/>
    <n v="373.1"/>
    <n v="10"/>
    <x v="6"/>
  </r>
  <r>
    <d v="2024-07-26T00:00:00"/>
    <x v="2066"/>
    <n v="3"/>
    <n v="3"/>
    <n v="4"/>
    <n v="4"/>
    <n v="2"/>
    <n v="34"/>
    <x v="9"/>
    <x v="1"/>
    <x v="3"/>
    <x v="2"/>
    <x v="1"/>
    <x v="41"/>
    <x v="0"/>
    <x v="3"/>
    <x v="0"/>
    <x v="865"/>
    <x v="113"/>
    <d v="2024-08-08T00:00:00"/>
    <x v="0"/>
    <x v="6"/>
    <s v="Physician Referral"/>
    <s v="Yes"/>
    <x v="1"/>
    <x v="1"/>
    <m/>
    <m/>
    <x v="0"/>
    <n v="711.9"/>
    <n v="0"/>
    <x v="6"/>
  </r>
  <r>
    <d v="2024-07-26T00:00:00"/>
    <x v="2067"/>
    <n v="4"/>
    <n v="4"/>
    <n v="4"/>
    <n v="3"/>
    <n v="3"/>
    <n v="16"/>
    <x v="2"/>
    <x v="1"/>
    <x v="2"/>
    <x v="1"/>
    <x v="2"/>
    <x v="40"/>
    <x v="1"/>
    <x v="0"/>
    <x v="0"/>
    <x v="205"/>
    <x v="45"/>
    <d v="2024-08-13T00:00:00"/>
    <x v="0"/>
    <x v="7"/>
    <s v="Physician Referral"/>
    <s v="Yes"/>
    <x v="1"/>
    <x v="0"/>
    <m/>
    <m/>
    <x v="0"/>
    <n v="121.8"/>
    <n v="0"/>
    <x v="6"/>
  </r>
  <r>
    <d v="2024-07-26T00:00:00"/>
    <x v="2068"/>
    <n v="4"/>
    <n v="1"/>
    <n v="4"/>
    <n v="2"/>
    <n v="3"/>
    <n v="20"/>
    <x v="3"/>
    <x v="1"/>
    <x v="1"/>
    <x v="1"/>
    <x v="2"/>
    <x v="32"/>
    <x v="0"/>
    <x v="4"/>
    <x v="0"/>
    <x v="353"/>
    <x v="24"/>
    <d v="2024-08-13T00:00:00"/>
    <x v="0"/>
    <x v="3"/>
    <s v="Physician Referral"/>
    <s v="No"/>
    <x v="0"/>
    <x v="0"/>
    <m/>
    <m/>
    <x v="0"/>
    <n v="537.6"/>
    <n v="0"/>
    <x v="6"/>
  </r>
  <r>
    <d v="2024-07-26T00:00:00"/>
    <x v="2069"/>
    <n v="1"/>
    <n v="4"/>
    <n v="4"/>
    <n v="3"/>
    <n v="3"/>
    <n v="25"/>
    <x v="5"/>
    <x v="1"/>
    <x v="2"/>
    <x v="0"/>
    <x v="2"/>
    <x v="37"/>
    <x v="0"/>
    <x v="1"/>
    <x v="0"/>
    <x v="690"/>
    <x v="111"/>
    <d v="2024-08-21T00:00:00"/>
    <x v="0"/>
    <x v="7"/>
    <s v="Physician Referral"/>
    <s v="Yes"/>
    <x v="1"/>
    <x v="1"/>
    <m/>
    <m/>
    <x v="0"/>
    <n v="704.9"/>
    <n v="0"/>
    <x v="6"/>
  </r>
  <r>
    <d v="2024-07-26T00:00:00"/>
    <x v="2070"/>
    <n v="4"/>
    <n v="4"/>
    <n v="4"/>
    <n v="3"/>
    <n v="1"/>
    <n v="9"/>
    <x v="1"/>
    <x v="1"/>
    <x v="2"/>
    <x v="1"/>
    <x v="0"/>
    <x v="25"/>
    <x v="0"/>
    <x v="0"/>
    <x v="0"/>
    <x v="266"/>
    <x v="2"/>
    <m/>
    <x v="1"/>
    <x v="3"/>
    <s v="Emergency"/>
    <s v="No"/>
    <x v="0"/>
    <x v="1"/>
    <m/>
    <m/>
    <x v="3"/>
    <n v="683.2"/>
    <n v="10"/>
    <x v="6"/>
  </r>
  <r>
    <d v="2024-07-26T00:00:00"/>
    <x v="2071"/>
    <n v="5"/>
    <n v="3"/>
    <n v="4"/>
    <n v="2"/>
    <n v="1"/>
    <n v="35"/>
    <x v="9"/>
    <x v="1"/>
    <x v="3"/>
    <x v="3"/>
    <x v="0"/>
    <x v="53"/>
    <x v="0"/>
    <x v="1"/>
    <x v="0"/>
    <x v="548"/>
    <x v="124"/>
    <d v="2024-08-02T00:00:00"/>
    <x v="0"/>
    <x v="7"/>
    <s v="Physician Referral"/>
    <s v="No"/>
    <x v="0"/>
    <x v="0"/>
    <m/>
    <m/>
    <x v="0"/>
    <n v="263.2"/>
    <n v="0"/>
    <x v="6"/>
  </r>
  <r>
    <d v="2024-07-26T00:00:00"/>
    <x v="2072"/>
    <n v="1"/>
    <n v="1"/>
    <n v="4"/>
    <n v="1"/>
    <n v="1"/>
    <n v="30"/>
    <x v="7"/>
    <x v="1"/>
    <x v="1"/>
    <x v="0"/>
    <x v="0"/>
    <x v="56"/>
    <x v="0"/>
    <x v="3"/>
    <x v="2"/>
    <x v="56"/>
    <x v="100"/>
    <m/>
    <x v="1"/>
    <x v="8"/>
    <s v="Physician Referral"/>
    <s v="Yes"/>
    <x v="1"/>
    <x v="1"/>
    <m/>
    <m/>
    <x v="1"/>
    <n v="156.1"/>
    <n v="30"/>
    <x v="6"/>
  </r>
  <r>
    <d v="2024-07-26T00:00:00"/>
    <x v="2073"/>
    <n v="5"/>
    <n v="1"/>
    <n v="4"/>
    <n v="5"/>
    <n v="2"/>
    <n v="33"/>
    <x v="9"/>
    <x v="1"/>
    <x v="1"/>
    <x v="3"/>
    <x v="1"/>
    <x v="13"/>
    <x v="0"/>
    <x v="3"/>
    <x v="1"/>
    <x v="234"/>
    <x v="136"/>
    <m/>
    <x v="1"/>
    <x v="1"/>
    <s v="Self-Referral"/>
    <s v="Yes"/>
    <x v="1"/>
    <x v="1"/>
    <m/>
    <m/>
    <x v="3"/>
    <n v="191.8"/>
    <n v="10"/>
    <x v="6"/>
  </r>
  <r>
    <d v="2024-07-26T00:00:00"/>
    <x v="2074"/>
    <n v="5"/>
    <n v="1"/>
    <n v="4"/>
    <n v="2"/>
    <n v="3"/>
    <n v="2"/>
    <x v="8"/>
    <x v="1"/>
    <x v="1"/>
    <x v="3"/>
    <x v="2"/>
    <x v="61"/>
    <x v="1"/>
    <x v="3"/>
    <x v="2"/>
    <x v="813"/>
    <x v="108"/>
    <m/>
    <x v="1"/>
    <x v="7"/>
    <s v="Emergency"/>
    <s v="No"/>
    <x v="0"/>
    <x v="1"/>
    <m/>
    <m/>
    <x v="3"/>
    <n v="498.4"/>
    <n v="10"/>
    <x v="6"/>
  </r>
  <r>
    <d v="2024-07-26T00:00:00"/>
    <x v="2075"/>
    <n v="2"/>
    <n v="3"/>
    <n v="4"/>
    <n v="2"/>
    <n v="3"/>
    <n v="14"/>
    <x v="2"/>
    <x v="1"/>
    <x v="3"/>
    <x v="4"/>
    <x v="2"/>
    <x v="3"/>
    <x v="1"/>
    <x v="4"/>
    <x v="0"/>
    <x v="611"/>
    <x v="140"/>
    <m/>
    <x v="1"/>
    <x v="7"/>
    <s v="Physician Referral"/>
    <s v="Yes"/>
    <x v="1"/>
    <x v="1"/>
    <m/>
    <m/>
    <x v="2"/>
    <n v="444.5"/>
    <n v="50"/>
    <x v="6"/>
  </r>
  <r>
    <d v="2024-07-27T00:00:00"/>
    <x v="2076"/>
    <n v="5"/>
    <n v="2"/>
    <n v="4"/>
    <n v="4"/>
    <n v="1"/>
    <n v="8"/>
    <x v="4"/>
    <x v="1"/>
    <x v="0"/>
    <x v="3"/>
    <x v="0"/>
    <x v="39"/>
    <x v="0"/>
    <x v="0"/>
    <x v="1"/>
    <x v="184"/>
    <x v="91"/>
    <m/>
    <x v="1"/>
    <x v="5"/>
    <s v="Emergency"/>
    <s v="Yes"/>
    <x v="1"/>
    <x v="1"/>
    <m/>
    <m/>
    <x v="2"/>
    <n v="618.1"/>
    <n v="50"/>
    <x v="6"/>
  </r>
  <r>
    <d v="2024-07-27T00:00:00"/>
    <x v="2077"/>
    <n v="4"/>
    <n v="1"/>
    <n v="4"/>
    <n v="4"/>
    <n v="2"/>
    <n v="33"/>
    <x v="9"/>
    <x v="1"/>
    <x v="1"/>
    <x v="1"/>
    <x v="1"/>
    <x v="3"/>
    <x v="0"/>
    <x v="1"/>
    <x v="0"/>
    <x v="567"/>
    <x v="83"/>
    <d v="2024-08-25T00:00:00"/>
    <x v="0"/>
    <x v="5"/>
    <s v="Physician Referral"/>
    <s v="No"/>
    <x v="0"/>
    <x v="1"/>
    <m/>
    <m/>
    <x v="0"/>
    <n v="153.30000000000001"/>
    <n v="0"/>
    <x v="6"/>
  </r>
  <r>
    <d v="2024-07-27T00:00:00"/>
    <x v="2078"/>
    <n v="3"/>
    <n v="2"/>
    <n v="4"/>
    <n v="4"/>
    <n v="2"/>
    <n v="7"/>
    <x v="4"/>
    <x v="1"/>
    <x v="0"/>
    <x v="2"/>
    <x v="1"/>
    <x v="26"/>
    <x v="0"/>
    <x v="2"/>
    <x v="2"/>
    <x v="866"/>
    <x v="25"/>
    <m/>
    <x v="1"/>
    <x v="9"/>
    <s v="Emergency"/>
    <s v="No"/>
    <x v="0"/>
    <x v="0"/>
    <m/>
    <m/>
    <x v="2"/>
    <n v="700.7"/>
    <n v="50"/>
    <x v="6"/>
  </r>
  <r>
    <d v="2024-07-27T00:00:00"/>
    <x v="2079"/>
    <n v="1"/>
    <n v="5"/>
    <n v="4"/>
    <n v="4"/>
    <n v="3"/>
    <n v="29"/>
    <x v="7"/>
    <x v="1"/>
    <x v="4"/>
    <x v="0"/>
    <x v="2"/>
    <x v="36"/>
    <x v="0"/>
    <x v="0"/>
    <x v="2"/>
    <x v="867"/>
    <x v="115"/>
    <m/>
    <x v="1"/>
    <x v="6"/>
    <s v="Physician Referral"/>
    <s v="No"/>
    <x v="0"/>
    <x v="0"/>
    <m/>
    <m/>
    <x v="1"/>
    <n v="558.6"/>
    <n v="30"/>
    <x v="6"/>
  </r>
  <r>
    <d v="2024-07-27T00:00:00"/>
    <x v="2080"/>
    <n v="1"/>
    <n v="3"/>
    <n v="4"/>
    <n v="2"/>
    <n v="1"/>
    <n v="38"/>
    <x v="0"/>
    <x v="1"/>
    <x v="3"/>
    <x v="0"/>
    <x v="0"/>
    <x v="12"/>
    <x v="1"/>
    <x v="1"/>
    <x v="2"/>
    <x v="173"/>
    <x v="72"/>
    <m/>
    <x v="1"/>
    <x v="8"/>
    <s v="Physician Referral"/>
    <s v="Yes"/>
    <x v="1"/>
    <x v="0"/>
    <m/>
    <m/>
    <x v="2"/>
    <n v="505.4"/>
    <n v="50"/>
    <x v="6"/>
  </r>
  <r>
    <d v="2024-07-27T00:00:00"/>
    <x v="2081"/>
    <n v="1"/>
    <n v="2"/>
    <n v="4"/>
    <n v="4"/>
    <n v="3"/>
    <n v="24"/>
    <x v="6"/>
    <x v="1"/>
    <x v="0"/>
    <x v="0"/>
    <x v="2"/>
    <x v="41"/>
    <x v="0"/>
    <x v="2"/>
    <x v="0"/>
    <x v="182"/>
    <x v="173"/>
    <d v="2024-08-08T00:00:00"/>
    <x v="0"/>
    <x v="6"/>
    <s v="Emergency"/>
    <s v="No"/>
    <x v="0"/>
    <x v="0"/>
    <m/>
    <m/>
    <x v="0"/>
    <n v="584.5"/>
    <n v="0"/>
    <x v="6"/>
  </r>
  <r>
    <d v="2024-07-27T00:00:00"/>
    <x v="2082"/>
    <n v="3"/>
    <n v="1"/>
    <n v="4"/>
    <n v="5"/>
    <n v="1"/>
    <n v="37"/>
    <x v="0"/>
    <x v="1"/>
    <x v="1"/>
    <x v="2"/>
    <x v="0"/>
    <x v="24"/>
    <x v="1"/>
    <x v="0"/>
    <x v="0"/>
    <x v="715"/>
    <x v="23"/>
    <m/>
    <x v="1"/>
    <x v="2"/>
    <s v="Physician Referral"/>
    <s v="Yes"/>
    <x v="1"/>
    <x v="1"/>
    <m/>
    <m/>
    <x v="3"/>
    <n v="375.2"/>
    <n v="10"/>
    <x v="6"/>
  </r>
  <r>
    <d v="2024-07-27T00:00:00"/>
    <x v="2083"/>
    <n v="5"/>
    <n v="1"/>
    <n v="4"/>
    <n v="3"/>
    <n v="1"/>
    <n v="17"/>
    <x v="3"/>
    <x v="1"/>
    <x v="1"/>
    <x v="3"/>
    <x v="0"/>
    <x v="28"/>
    <x v="1"/>
    <x v="0"/>
    <x v="1"/>
    <x v="282"/>
    <x v="111"/>
    <m/>
    <x v="1"/>
    <x v="5"/>
    <s v="Physician Referral"/>
    <s v="No"/>
    <x v="0"/>
    <x v="1"/>
    <m/>
    <m/>
    <x v="1"/>
    <n v="648.9"/>
    <n v="30"/>
    <x v="6"/>
  </r>
  <r>
    <d v="2024-07-27T00:00:00"/>
    <x v="2084"/>
    <n v="2"/>
    <n v="2"/>
    <n v="4"/>
    <n v="4"/>
    <n v="3"/>
    <n v="1"/>
    <x v="8"/>
    <x v="1"/>
    <x v="0"/>
    <x v="4"/>
    <x v="2"/>
    <x v="8"/>
    <x v="0"/>
    <x v="3"/>
    <x v="2"/>
    <x v="347"/>
    <x v="82"/>
    <m/>
    <x v="1"/>
    <x v="3"/>
    <s v="Emergency"/>
    <s v="Yes"/>
    <x v="1"/>
    <x v="0"/>
    <m/>
    <m/>
    <x v="3"/>
    <n v="248.5"/>
    <n v="10"/>
    <x v="6"/>
  </r>
  <r>
    <d v="2024-07-27T00:00:00"/>
    <x v="2085"/>
    <n v="4"/>
    <n v="2"/>
    <n v="4"/>
    <n v="4"/>
    <n v="1"/>
    <n v="15"/>
    <x v="2"/>
    <x v="1"/>
    <x v="0"/>
    <x v="1"/>
    <x v="0"/>
    <x v="37"/>
    <x v="0"/>
    <x v="0"/>
    <x v="0"/>
    <x v="353"/>
    <x v="170"/>
    <d v="2024-08-10T00:00:00"/>
    <x v="0"/>
    <x v="0"/>
    <s v="Self-Referral"/>
    <s v="Yes"/>
    <x v="1"/>
    <x v="0"/>
    <m/>
    <m/>
    <x v="0"/>
    <n v="580.29999999999995"/>
    <n v="0"/>
    <x v="6"/>
  </r>
  <r>
    <d v="2024-07-28T00:00:00"/>
    <x v="2086"/>
    <n v="1"/>
    <n v="5"/>
    <n v="4"/>
    <n v="4"/>
    <n v="1"/>
    <n v="15"/>
    <x v="2"/>
    <x v="1"/>
    <x v="4"/>
    <x v="0"/>
    <x v="0"/>
    <x v="6"/>
    <x v="1"/>
    <x v="1"/>
    <x v="1"/>
    <x v="62"/>
    <x v="90"/>
    <m/>
    <x v="1"/>
    <x v="0"/>
    <s v="Self-Referral"/>
    <s v="No"/>
    <x v="0"/>
    <x v="0"/>
    <m/>
    <m/>
    <x v="3"/>
    <n v="564.20000000000005"/>
    <n v="10"/>
    <x v="6"/>
  </r>
  <r>
    <d v="2024-07-28T00:00:00"/>
    <x v="2087"/>
    <n v="4"/>
    <n v="3"/>
    <n v="4"/>
    <n v="2"/>
    <n v="1"/>
    <n v="19"/>
    <x v="3"/>
    <x v="1"/>
    <x v="3"/>
    <x v="1"/>
    <x v="0"/>
    <x v="37"/>
    <x v="1"/>
    <x v="3"/>
    <x v="0"/>
    <x v="88"/>
    <x v="4"/>
    <d v="2024-08-16T00:00:00"/>
    <x v="0"/>
    <x v="6"/>
    <s v="Physician Referral"/>
    <s v="Yes"/>
    <x v="1"/>
    <x v="0"/>
    <m/>
    <m/>
    <x v="0"/>
    <n v="727.3"/>
    <n v="0"/>
    <x v="6"/>
  </r>
  <r>
    <d v="2024-07-28T00:00:00"/>
    <x v="2088"/>
    <n v="5"/>
    <n v="4"/>
    <n v="4"/>
    <n v="3"/>
    <n v="1"/>
    <n v="11"/>
    <x v="1"/>
    <x v="1"/>
    <x v="2"/>
    <x v="3"/>
    <x v="0"/>
    <x v="4"/>
    <x v="0"/>
    <x v="0"/>
    <x v="0"/>
    <x v="253"/>
    <x v="92"/>
    <d v="2024-08-08T00:00:00"/>
    <x v="0"/>
    <x v="3"/>
    <s v="Emergency"/>
    <s v="Yes"/>
    <x v="1"/>
    <x v="0"/>
    <m/>
    <m/>
    <x v="0"/>
    <n v="158.9"/>
    <n v="0"/>
    <x v="6"/>
  </r>
  <r>
    <d v="2024-07-28T00:00:00"/>
    <x v="2089"/>
    <n v="2"/>
    <n v="5"/>
    <n v="4"/>
    <n v="2"/>
    <n v="2"/>
    <n v="8"/>
    <x v="4"/>
    <x v="1"/>
    <x v="4"/>
    <x v="4"/>
    <x v="1"/>
    <x v="22"/>
    <x v="0"/>
    <x v="3"/>
    <x v="0"/>
    <x v="249"/>
    <x v="57"/>
    <m/>
    <x v="1"/>
    <x v="3"/>
    <s v="Self-Referral"/>
    <s v="Yes"/>
    <x v="1"/>
    <x v="1"/>
    <m/>
    <m/>
    <x v="2"/>
    <n v="801.5"/>
    <n v="50"/>
    <x v="6"/>
  </r>
  <r>
    <d v="2024-07-28T00:00:00"/>
    <x v="2090"/>
    <n v="1"/>
    <n v="5"/>
    <n v="4"/>
    <n v="3"/>
    <n v="1"/>
    <n v="16"/>
    <x v="2"/>
    <x v="1"/>
    <x v="4"/>
    <x v="0"/>
    <x v="0"/>
    <x v="48"/>
    <x v="0"/>
    <x v="2"/>
    <x v="0"/>
    <x v="176"/>
    <x v="127"/>
    <d v="2024-08-13T00:00:00"/>
    <x v="0"/>
    <x v="5"/>
    <s v="Emergency"/>
    <s v="No"/>
    <x v="0"/>
    <x v="1"/>
    <m/>
    <m/>
    <x v="0"/>
    <n v="305.89999999999998"/>
    <n v="0"/>
    <x v="6"/>
  </r>
  <r>
    <d v="2024-07-28T00:00:00"/>
    <x v="2091"/>
    <n v="5"/>
    <n v="5"/>
    <n v="4"/>
    <n v="2"/>
    <n v="1"/>
    <n v="39"/>
    <x v="0"/>
    <x v="1"/>
    <x v="4"/>
    <x v="3"/>
    <x v="0"/>
    <x v="0"/>
    <x v="1"/>
    <x v="1"/>
    <x v="0"/>
    <x v="661"/>
    <x v="172"/>
    <d v="2024-08-17T00:00:00"/>
    <x v="0"/>
    <x v="0"/>
    <s v="Self-Referral"/>
    <s v="Yes"/>
    <x v="1"/>
    <x v="0"/>
    <m/>
    <m/>
    <x v="0"/>
    <n v="642.6"/>
    <n v="0"/>
    <x v="6"/>
  </r>
  <r>
    <d v="2024-07-28T00:00:00"/>
    <x v="2092"/>
    <n v="2"/>
    <n v="1"/>
    <n v="4"/>
    <n v="3"/>
    <n v="1"/>
    <n v="10"/>
    <x v="1"/>
    <x v="1"/>
    <x v="1"/>
    <x v="4"/>
    <x v="0"/>
    <x v="60"/>
    <x v="1"/>
    <x v="2"/>
    <x v="2"/>
    <x v="868"/>
    <x v="117"/>
    <m/>
    <x v="1"/>
    <x v="8"/>
    <s v="Physician Referral"/>
    <s v="No"/>
    <x v="0"/>
    <x v="0"/>
    <m/>
    <m/>
    <x v="1"/>
    <n v="160.30000000000001"/>
    <n v="30"/>
    <x v="6"/>
  </r>
  <r>
    <d v="2024-07-28T00:00:00"/>
    <x v="2093"/>
    <n v="1"/>
    <n v="2"/>
    <n v="4"/>
    <n v="4"/>
    <n v="3"/>
    <n v="11"/>
    <x v="1"/>
    <x v="1"/>
    <x v="0"/>
    <x v="0"/>
    <x v="2"/>
    <x v="61"/>
    <x v="0"/>
    <x v="1"/>
    <x v="1"/>
    <x v="329"/>
    <x v="46"/>
    <m/>
    <x v="1"/>
    <x v="5"/>
    <s v="Emergency"/>
    <s v="No"/>
    <x v="0"/>
    <x v="1"/>
    <m/>
    <m/>
    <x v="3"/>
    <n v="646.79999999999995"/>
    <n v="10"/>
    <x v="6"/>
  </r>
  <r>
    <d v="2024-07-28T00:00:00"/>
    <x v="2094"/>
    <n v="5"/>
    <n v="3"/>
    <n v="4"/>
    <n v="2"/>
    <n v="2"/>
    <n v="7"/>
    <x v="4"/>
    <x v="1"/>
    <x v="3"/>
    <x v="3"/>
    <x v="1"/>
    <x v="12"/>
    <x v="1"/>
    <x v="4"/>
    <x v="1"/>
    <x v="288"/>
    <x v="30"/>
    <m/>
    <x v="1"/>
    <x v="2"/>
    <s v="Physician Referral"/>
    <s v="Yes"/>
    <x v="1"/>
    <x v="1"/>
    <m/>
    <m/>
    <x v="2"/>
    <n v="634.9"/>
    <n v="50"/>
    <x v="6"/>
  </r>
  <r>
    <d v="2024-07-28T00:00:00"/>
    <x v="2095"/>
    <n v="4"/>
    <n v="1"/>
    <n v="4"/>
    <n v="1"/>
    <n v="1"/>
    <n v="18"/>
    <x v="3"/>
    <x v="1"/>
    <x v="1"/>
    <x v="1"/>
    <x v="0"/>
    <x v="11"/>
    <x v="1"/>
    <x v="2"/>
    <x v="1"/>
    <x v="625"/>
    <x v="130"/>
    <m/>
    <x v="1"/>
    <x v="7"/>
    <s v="Physician Referral"/>
    <s v="Yes"/>
    <x v="1"/>
    <x v="1"/>
    <m/>
    <m/>
    <x v="3"/>
    <n v="252.7"/>
    <n v="10"/>
    <x v="6"/>
  </r>
  <r>
    <d v="2024-07-29T00:00:00"/>
    <x v="2096"/>
    <n v="3"/>
    <n v="5"/>
    <n v="4"/>
    <n v="2"/>
    <n v="1"/>
    <n v="33"/>
    <x v="9"/>
    <x v="1"/>
    <x v="4"/>
    <x v="2"/>
    <x v="0"/>
    <x v="32"/>
    <x v="0"/>
    <x v="4"/>
    <x v="0"/>
    <x v="241"/>
    <x v="170"/>
    <d v="2024-08-13T00:00:00"/>
    <x v="0"/>
    <x v="4"/>
    <s v="Physician Referral"/>
    <s v="No"/>
    <x v="0"/>
    <x v="0"/>
    <m/>
    <m/>
    <x v="0"/>
    <n v="709.8"/>
    <n v="0"/>
    <x v="6"/>
  </r>
  <r>
    <d v="2024-07-29T00:00:00"/>
    <x v="2097"/>
    <n v="1"/>
    <n v="3"/>
    <n v="4"/>
    <n v="3"/>
    <n v="3"/>
    <n v="22"/>
    <x v="6"/>
    <x v="1"/>
    <x v="3"/>
    <x v="0"/>
    <x v="2"/>
    <x v="58"/>
    <x v="0"/>
    <x v="3"/>
    <x v="0"/>
    <x v="797"/>
    <x v="131"/>
    <d v="2024-08-21T00:00:00"/>
    <x v="0"/>
    <x v="5"/>
    <s v="Emergency"/>
    <s v="No"/>
    <x v="0"/>
    <x v="1"/>
    <m/>
    <m/>
    <x v="0"/>
    <n v="736.4"/>
    <n v="0"/>
    <x v="6"/>
  </r>
  <r>
    <d v="2024-07-29T00:00:00"/>
    <x v="2098"/>
    <n v="2"/>
    <n v="1"/>
    <n v="4"/>
    <n v="5"/>
    <n v="2"/>
    <n v="14"/>
    <x v="2"/>
    <x v="1"/>
    <x v="1"/>
    <x v="4"/>
    <x v="1"/>
    <x v="50"/>
    <x v="1"/>
    <x v="2"/>
    <x v="0"/>
    <x v="738"/>
    <x v="152"/>
    <m/>
    <x v="1"/>
    <x v="8"/>
    <s v="Self-Referral"/>
    <s v="Yes"/>
    <x v="1"/>
    <x v="0"/>
    <m/>
    <m/>
    <x v="2"/>
    <n v="308.7"/>
    <n v="50"/>
    <x v="6"/>
  </r>
  <r>
    <d v="2024-07-29T00:00:00"/>
    <x v="2099"/>
    <n v="2"/>
    <n v="4"/>
    <n v="4"/>
    <n v="3"/>
    <n v="2"/>
    <n v="28"/>
    <x v="5"/>
    <x v="1"/>
    <x v="2"/>
    <x v="4"/>
    <x v="1"/>
    <x v="25"/>
    <x v="1"/>
    <x v="0"/>
    <x v="2"/>
    <x v="572"/>
    <x v="137"/>
    <m/>
    <x v="1"/>
    <x v="0"/>
    <s v="Physician Referral"/>
    <s v="No"/>
    <x v="0"/>
    <x v="0"/>
    <m/>
    <m/>
    <x v="3"/>
    <n v="357.7"/>
    <n v="10"/>
    <x v="6"/>
  </r>
  <r>
    <d v="2024-07-29T00:00:00"/>
    <x v="2100"/>
    <n v="3"/>
    <n v="5"/>
    <n v="4"/>
    <n v="2"/>
    <n v="2"/>
    <n v="37"/>
    <x v="0"/>
    <x v="1"/>
    <x v="4"/>
    <x v="2"/>
    <x v="1"/>
    <x v="38"/>
    <x v="0"/>
    <x v="1"/>
    <x v="1"/>
    <x v="271"/>
    <x v="76"/>
    <m/>
    <x v="1"/>
    <x v="3"/>
    <s v="Emergency"/>
    <s v="No"/>
    <x v="0"/>
    <x v="1"/>
    <m/>
    <m/>
    <x v="2"/>
    <n v="725.2"/>
    <n v="50"/>
    <x v="6"/>
  </r>
  <r>
    <d v="2024-07-29T00:00:00"/>
    <x v="2101"/>
    <n v="3"/>
    <n v="1"/>
    <n v="4"/>
    <n v="4"/>
    <n v="1"/>
    <n v="30"/>
    <x v="7"/>
    <x v="1"/>
    <x v="1"/>
    <x v="2"/>
    <x v="0"/>
    <x v="1"/>
    <x v="0"/>
    <x v="0"/>
    <x v="0"/>
    <x v="438"/>
    <x v="148"/>
    <d v="2024-08-07T00:00:00"/>
    <x v="0"/>
    <x v="5"/>
    <s v="Self-Referral"/>
    <s v="No"/>
    <x v="0"/>
    <x v="1"/>
    <m/>
    <m/>
    <x v="0"/>
    <n v="555.1"/>
    <n v="0"/>
    <x v="6"/>
  </r>
  <r>
    <d v="2024-07-29T00:00:00"/>
    <x v="2102"/>
    <n v="5"/>
    <n v="1"/>
    <n v="4"/>
    <n v="1"/>
    <n v="2"/>
    <n v="23"/>
    <x v="6"/>
    <x v="1"/>
    <x v="1"/>
    <x v="3"/>
    <x v="1"/>
    <x v="41"/>
    <x v="0"/>
    <x v="0"/>
    <x v="0"/>
    <x v="472"/>
    <x v="164"/>
    <m/>
    <x v="1"/>
    <x v="5"/>
    <s v="Physician Referral"/>
    <s v="Yes"/>
    <x v="1"/>
    <x v="1"/>
    <m/>
    <m/>
    <x v="1"/>
    <n v="406"/>
    <n v="30"/>
    <x v="6"/>
  </r>
  <r>
    <d v="2024-07-29T00:00:00"/>
    <x v="2103"/>
    <n v="3"/>
    <n v="5"/>
    <n v="4"/>
    <n v="4"/>
    <n v="3"/>
    <n v="6"/>
    <x v="4"/>
    <x v="1"/>
    <x v="4"/>
    <x v="2"/>
    <x v="2"/>
    <x v="28"/>
    <x v="0"/>
    <x v="3"/>
    <x v="0"/>
    <x v="64"/>
    <x v="40"/>
    <d v="2024-08-16T00:00:00"/>
    <x v="0"/>
    <x v="6"/>
    <s v="Self-Referral"/>
    <s v="Yes"/>
    <x v="1"/>
    <x v="0"/>
    <m/>
    <m/>
    <x v="0"/>
    <n v="309.39999999999998"/>
    <n v="0"/>
    <x v="6"/>
  </r>
  <r>
    <d v="2024-07-29T00:00:00"/>
    <x v="2104"/>
    <n v="1"/>
    <n v="4"/>
    <n v="4"/>
    <n v="3"/>
    <n v="3"/>
    <n v="4"/>
    <x v="8"/>
    <x v="1"/>
    <x v="2"/>
    <x v="0"/>
    <x v="2"/>
    <x v="5"/>
    <x v="0"/>
    <x v="3"/>
    <x v="0"/>
    <x v="107"/>
    <x v="31"/>
    <d v="2024-08-16T00:00:00"/>
    <x v="0"/>
    <x v="9"/>
    <s v="Self-Referral"/>
    <s v="No"/>
    <x v="0"/>
    <x v="1"/>
    <m/>
    <m/>
    <x v="0"/>
    <n v="501.2"/>
    <n v="0"/>
    <x v="6"/>
  </r>
  <r>
    <d v="2024-07-29T00:00:00"/>
    <x v="2105"/>
    <n v="3"/>
    <n v="2"/>
    <n v="4"/>
    <n v="4"/>
    <n v="1"/>
    <n v="14"/>
    <x v="2"/>
    <x v="1"/>
    <x v="0"/>
    <x v="2"/>
    <x v="0"/>
    <x v="45"/>
    <x v="1"/>
    <x v="0"/>
    <x v="0"/>
    <x v="153"/>
    <x v="70"/>
    <d v="2024-08-15T00:00:00"/>
    <x v="0"/>
    <x v="9"/>
    <s v="Emergency"/>
    <s v="Yes"/>
    <x v="1"/>
    <x v="1"/>
    <m/>
    <m/>
    <x v="0"/>
    <n v="262.5"/>
    <n v="0"/>
    <x v="6"/>
  </r>
  <r>
    <d v="2024-07-30T00:00:00"/>
    <x v="2106"/>
    <n v="1"/>
    <n v="4"/>
    <n v="4"/>
    <n v="3"/>
    <n v="1"/>
    <n v="11"/>
    <x v="1"/>
    <x v="1"/>
    <x v="2"/>
    <x v="0"/>
    <x v="0"/>
    <x v="2"/>
    <x v="1"/>
    <x v="0"/>
    <x v="0"/>
    <x v="354"/>
    <x v="172"/>
    <d v="2024-08-27T00:00:00"/>
    <x v="0"/>
    <x v="9"/>
    <s v="Emergency"/>
    <s v="Yes"/>
    <x v="1"/>
    <x v="0"/>
    <m/>
    <m/>
    <x v="0"/>
    <n v="98.7"/>
    <n v="0"/>
    <x v="6"/>
  </r>
  <r>
    <d v="2024-07-30T00:00:00"/>
    <x v="2107"/>
    <n v="4"/>
    <n v="5"/>
    <n v="4"/>
    <n v="2"/>
    <n v="1"/>
    <n v="17"/>
    <x v="3"/>
    <x v="1"/>
    <x v="4"/>
    <x v="1"/>
    <x v="0"/>
    <x v="49"/>
    <x v="1"/>
    <x v="0"/>
    <x v="2"/>
    <x v="338"/>
    <x v="72"/>
    <m/>
    <x v="1"/>
    <x v="2"/>
    <s v="Emergency"/>
    <s v="No"/>
    <x v="0"/>
    <x v="1"/>
    <m/>
    <m/>
    <x v="3"/>
    <n v="379.4"/>
    <n v="10"/>
    <x v="6"/>
  </r>
  <r>
    <d v="2024-07-30T00:00:00"/>
    <x v="2108"/>
    <n v="3"/>
    <n v="2"/>
    <n v="4"/>
    <n v="4"/>
    <n v="1"/>
    <n v="16"/>
    <x v="2"/>
    <x v="1"/>
    <x v="0"/>
    <x v="2"/>
    <x v="0"/>
    <x v="13"/>
    <x v="1"/>
    <x v="1"/>
    <x v="1"/>
    <x v="817"/>
    <x v="136"/>
    <m/>
    <x v="1"/>
    <x v="3"/>
    <s v="Self-Referral"/>
    <s v="No"/>
    <x v="0"/>
    <x v="1"/>
    <m/>
    <m/>
    <x v="1"/>
    <n v="415.1"/>
    <n v="30"/>
    <x v="6"/>
  </r>
  <r>
    <d v="2024-07-30T00:00:00"/>
    <x v="2109"/>
    <n v="4"/>
    <n v="1"/>
    <n v="4"/>
    <n v="4"/>
    <n v="3"/>
    <n v="25"/>
    <x v="5"/>
    <x v="1"/>
    <x v="1"/>
    <x v="1"/>
    <x v="2"/>
    <x v="34"/>
    <x v="0"/>
    <x v="3"/>
    <x v="2"/>
    <x v="427"/>
    <x v="4"/>
    <m/>
    <x v="1"/>
    <x v="8"/>
    <s v="Self-Referral"/>
    <s v="Yes"/>
    <x v="1"/>
    <x v="0"/>
    <m/>
    <m/>
    <x v="1"/>
    <n v="179.9"/>
    <n v="30"/>
    <x v="6"/>
  </r>
  <r>
    <d v="2024-07-30T00:00:00"/>
    <x v="2110"/>
    <n v="2"/>
    <n v="4"/>
    <n v="4"/>
    <n v="3"/>
    <n v="1"/>
    <n v="20"/>
    <x v="3"/>
    <x v="1"/>
    <x v="2"/>
    <x v="4"/>
    <x v="0"/>
    <x v="54"/>
    <x v="0"/>
    <x v="2"/>
    <x v="0"/>
    <x v="563"/>
    <x v="117"/>
    <d v="2024-08-09T00:00:00"/>
    <x v="0"/>
    <x v="6"/>
    <s v="Emergency"/>
    <s v="Yes"/>
    <x v="1"/>
    <x v="0"/>
    <m/>
    <m/>
    <x v="0"/>
    <n v="302.39999999999998"/>
    <n v="0"/>
    <x v="6"/>
  </r>
  <r>
    <d v="2024-07-30T00:00:00"/>
    <x v="2111"/>
    <n v="3"/>
    <n v="4"/>
    <n v="4"/>
    <n v="3"/>
    <n v="1"/>
    <n v="11"/>
    <x v="1"/>
    <x v="1"/>
    <x v="2"/>
    <x v="2"/>
    <x v="0"/>
    <x v="61"/>
    <x v="0"/>
    <x v="3"/>
    <x v="0"/>
    <x v="116"/>
    <x v="150"/>
    <d v="2024-08-13T00:00:00"/>
    <x v="0"/>
    <x v="3"/>
    <s v="Self-Referral"/>
    <s v="Yes"/>
    <x v="1"/>
    <x v="0"/>
    <m/>
    <m/>
    <x v="0"/>
    <n v="324.10000000000002"/>
    <n v="0"/>
    <x v="6"/>
  </r>
  <r>
    <d v="2024-07-30T00:00:00"/>
    <x v="2112"/>
    <n v="2"/>
    <n v="2"/>
    <n v="4"/>
    <n v="4"/>
    <n v="1"/>
    <n v="36"/>
    <x v="9"/>
    <x v="1"/>
    <x v="0"/>
    <x v="4"/>
    <x v="0"/>
    <x v="51"/>
    <x v="1"/>
    <x v="0"/>
    <x v="2"/>
    <x v="369"/>
    <x v="64"/>
    <m/>
    <x v="1"/>
    <x v="2"/>
    <s v="Self-Referral"/>
    <s v="Yes"/>
    <x v="1"/>
    <x v="0"/>
    <m/>
    <m/>
    <x v="1"/>
    <n v="322.7"/>
    <n v="30"/>
    <x v="6"/>
  </r>
  <r>
    <d v="2024-07-30T00:00:00"/>
    <x v="2113"/>
    <n v="4"/>
    <n v="1"/>
    <n v="4"/>
    <n v="5"/>
    <n v="1"/>
    <n v="9"/>
    <x v="1"/>
    <x v="1"/>
    <x v="1"/>
    <x v="1"/>
    <x v="0"/>
    <x v="4"/>
    <x v="1"/>
    <x v="2"/>
    <x v="0"/>
    <x v="104"/>
    <x v="149"/>
    <d v="2024-08-15T00:00:00"/>
    <x v="0"/>
    <x v="8"/>
    <s v="Self-Referral"/>
    <s v="Yes"/>
    <x v="1"/>
    <x v="0"/>
    <m/>
    <m/>
    <x v="0"/>
    <n v="604.79999999999995"/>
    <n v="0"/>
    <x v="6"/>
  </r>
  <r>
    <d v="2024-07-30T00:00:00"/>
    <x v="2114"/>
    <n v="2"/>
    <n v="4"/>
    <n v="4"/>
    <n v="3"/>
    <n v="3"/>
    <n v="33"/>
    <x v="9"/>
    <x v="1"/>
    <x v="2"/>
    <x v="4"/>
    <x v="2"/>
    <x v="50"/>
    <x v="1"/>
    <x v="2"/>
    <x v="0"/>
    <x v="0"/>
    <x v="57"/>
    <d v="2024-08-19T00:00:00"/>
    <x v="0"/>
    <x v="1"/>
    <s v="Emergency"/>
    <s v="Yes"/>
    <x v="1"/>
    <x v="1"/>
    <m/>
    <m/>
    <x v="0"/>
    <n v="711.9"/>
    <n v="0"/>
    <x v="6"/>
  </r>
  <r>
    <d v="2024-07-30T00:00:00"/>
    <x v="2115"/>
    <n v="4"/>
    <n v="2"/>
    <n v="4"/>
    <n v="4"/>
    <n v="2"/>
    <n v="34"/>
    <x v="9"/>
    <x v="1"/>
    <x v="0"/>
    <x v="1"/>
    <x v="1"/>
    <x v="36"/>
    <x v="0"/>
    <x v="2"/>
    <x v="0"/>
    <x v="869"/>
    <x v="148"/>
    <d v="2024-08-06T00:00:00"/>
    <x v="0"/>
    <x v="3"/>
    <s v="Physician Referral"/>
    <s v="Yes"/>
    <x v="1"/>
    <x v="1"/>
    <m/>
    <m/>
    <x v="0"/>
    <n v="322.7"/>
    <n v="0"/>
    <x v="6"/>
  </r>
  <r>
    <d v="2024-07-31T00:00:00"/>
    <x v="2116"/>
    <n v="5"/>
    <n v="4"/>
    <n v="4"/>
    <n v="3"/>
    <n v="1"/>
    <n v="17"/>
    <x v="3"/>
    <x v="1"/>
    <x v="2"/>
    <x v="3"/>
    <x v="0"/>
    <x v="44"/>
    <x v="1"/>
    <x v="3"/>
    <x v="1"/>
    <x v="85"/>
    <x v="113"/>
    <m/>
    <x v="1"/>
    <x v="1"/>
    <s v="Physician Referral"/>
    <s v="No"/>
    <x v="0"/>
    <x v="0"/>
    <m/>
    <m/>
    <x v="2"/>
    <n v="159.6"/>
    <n v="50"/>
    <x v="6"/>
  </r>
  <r>
    <d v="2024-07-31T00:00:00"/>
    <x v="2117"/>
    <n v="4"/>
    <n v="1"/>
    <n v="4"/>
    <n v="4"/>
    <n v="3"/>
    <n v="22"/>
    <x v="6"/>
    <x v="1"/>
    <x v="1"/>
    <x v="1"/>
    <x v="2"/>
    <x v="55"/>
    <x v="0"/>
    <x v="0"/>
    <x v="2"/>
    <x v="678"/>
    <x v="3"/>
    <m/>
    <x v="1"/>
    <x v="1"/>
    <s v="Emergency"/>
    <s v="Yes"/>
    <x v="1"/>
    <x v="1"/>
    <m/>
    <m/>
    <x v="1"/>
    <n v="505.4"/>
    <n v="30"/>
    <x v="6"/>
  </r>
  <r>
    <d v="2024-07-31T00:00:00"/>
    <x v="2118"/>
    <n v="5"/>
    <n v="1"/>
    <n v="4"/>
    <n v="3"/>
    <n v="2"/>
    <n v="13"/>
    <x v="2"/>
    <x v="1"/>
    <x v="1"/>
    <x v="3"/>
    <x v="1"/>
    <x v="26"/>
    <x v="0"/>
    <x v="0"/>
    <x v="2"/>
    <x v="59"/>
    <x v="83"/>
    <m/>
    <x v="1"/>
    <x v="3"/>
    <s v="Self-Referral"/>
    <s v="Yes"/>
    <x v="1"/>
    <x v="1"/>
    <m/>
    <m/>
    <x v="2"/>
    <n v="203.7"/>
    <n v="50"/>
    <x v="6"/>
  </r>
  <r>
    <d v="2024-07-31T00:00:00"/>
    <x v="2119"/>
    <n v="2"/>
    <n v="3"/>
    <n v="4"/>
    <n v="4"/>
    <n v="3"/>
    <n v="26"/>
    <x v="5"/>
    <x v="1"/>
    <x v="3"/>
    <x v="4"/>
    <x v="2"/>
    <x v="8"/>
    <x v="0"/>
    <x v="4"/>
    <x v="0"/>
    <x v="4"/>
    <x v="85"/>
    <d v="2024-08-18T00:00:00"/>
    <x v="0"/>
    <x v="5"/>
    <s v="Emergency"/>
    <s v="Yes"/>
    <x v="1"/>
    <x v="0"/>
    <m/>
    <m/>
    <x v="0"/>
    <n v="567"/>
    <n v="0"/>
    <x v="6"/>
  </r>
  <r>
    <d v="2024-07-31T00:00:00"/>
    <x v="2120"/>
    <n v="4"/>
    <n v="2"/>
    <n v="4"/>
    <n v="4"/>
    <n v="2"/>
    <n v="7"/>
    <x v="4"/>
    <x v="1"/>
    <x v="0"/>
    <x v="1"/>
    <x v="1"/>
    <x v="16"/>
    <x v="0"/>
    <x v="1"/>
    <x v="0"/>
    <x v="831"/>
    <x v="15"/>
    <m/>
    <x v="1"/>
    <x v="5"/>
    <s v="Physician Referral"/>
    <s v="Yes"/>
    <x v="1"/>
    <x v="0"/>
    <m/>
    <m/>
    <x v="2"/>
    <n v="739.2"/>
    <n v="50"/>
    <x v="6"/>
  </r>
  <r>
    <d v="2024-07-31T00:00:00"/>
    <x v="2121"/>
    <n v="5"/>
    <n v="5"/>
    <n v="4"/>
    <n v="3"/>
    <n v="3"/>
    <n v="10"/>
    <x v="1"/>
    <x v="1"/>
    <x v="4"/>
    <x v="3"/>
    <x v="2"/>
    <x v="60"/>
    <x v="0"/>
    <x v="3"/>
    <x v="0"/>
    <x v="815"/>
    <x v="155"/>
    <m/>
    <x v="1"/>
    <x v="9"/>
    <s v="Emergency"/>
    <s v="No"/>
    <x v="0"/>
    <x v="0"/>
    <m/>
    <m/>
    <x v="1"/>
    <n v="327.60000000000002"/>
    <n v="30"/>
    <x v="6"/>
  </r>
  <r>
    <d v="2024-07-31T00:00:00"/>
    <x v="2122"/>
    <n v="4"/>
    <n v="4"/>
    <n v="4"/>
    <n v="3"/>
    <n v="1"/>
    <n v="13"/>
    <x v="2"/>
    <x v="1"/>
    <x v="2"/>
    <x v="1"/>
    <x v="0"/>
    <x v="48"/>
    <x v="0"/>
    <x v="4"/>
    <x v="2"/>
    <x v="494"/>
    <x v="151"/>
    <m/>
    <x v="1"/>
    <x v="3"/>
    <s v="Physician Referral"/>
    <s v="No"/>
    <x v="0"/>
    <x v="1"/>
    <m/>
    <m/>
    <x v="3"/>
    <n v="685.3"/>
    <n v="10"/>
    <x v="6"/>
  </r>
  <r>
    <d v="2024-07-31T00:00:00"/>
    <x v="2123"/>
    <n v="1"/>
    <n v="1"/>
    <n v="4"/>
    <n v="1"/>
    <n v="2"/>
    <n v="35"/>
    <x v="9"/>
    <x v="1"/>
    <x v="1"/>
    <x v="0"/>
    <x v="1"/>
    <x v="57"/>
    <x v="1"/>
    <x v="4"/>
    <x v="0"/>
    <x v="438"/>
    <x v="92"/>
    <d v="2024-08-11T00:00:00"/>
    <x v="0"/>
    <x v="0"/>
    <s v="Physician Referral"/>
    <s v="No"/>
    <x v="0"/>
    <x v="0"/>
    <m/>
    <m/>
    <x v="0"/>
    <n v="494.9"/>
    <n v="0"/>
    <x v="6"/>
  </r>
  <r>
    <d v="2024-07-31T00:00:00"/>
    <x v="2124"/>
    <n v="1"/>
    <n v="4"/>
    <n v="4"/>
    <n v="3"/>
    <n v="3"/>
    <n v="36"/>
    <x v="9"/>
    <x v="1"/>
    <x v="2"/>
    <x v="0"/>
    <x v="2"/>
    <x v="57"/>
    <x v="0"/>
    <x v="4"/>
    <x v="0"/>
    <x v="626"/>
    <x v="55"/>
    <d v="2024-08-20T00:00:00"/>
    <x v="0"/>
    <x v="0"/>
    <s v="Emergency"/>
    <s v="Yes"/>
    <x v="1"/>
    <x v="1"/>
    <m/>
    <m/>
    <x v="0"/>
    <n v="341.6"/>
    <n v="0"/>
    <x v="6"/>
  </r>
  <r>
    <d v="2024-07-31T00:00:00"/>
    <x v="2125"/>
    <n v="2"/>
    <n v="4"/>
    <n v="4"/>
    <n v="3"/>
    <n v="1"/>
    <n v="9"/>
    <x v="1"/>
    <x v="1"/>
    <x v="2"/>
    <x v="4"/>
    <x v="0"/>
    <x v="49"/>
    <x v="0"/>
    <x v="3"/>
    <x v="0"/>
    <x v="220"/>
    <x v="136"/>
    <d v="2024-08-10T00:00:00"/>
    <x v="0"/>
    <x v="5"/>
    <s v="Emergency"/>
    <s v="Yes"/>
    <x v="1"/>
    <x v="1"/>
    <m/>
    <m/>
    <x v="0"/>
    <n v="408.1"/>
    <n v="0"/>
    <x v="6"/>
  </r>
  <r>
    <d v="2024-08-01T00:00:00"/>
    <x v="2126"/>
    <n v="1"/>
    <n v="5"/>
    <n v="4"/>
    <n v="5"/>
    <n v="1"/>
    <n v="34"/>
    <x v="9"/>
    <x v="1"/>
    <x v="4"/>
    <x v="0"/>
    <x v="0"/>
    <x v="33"/>
    <x v="1"/>
    <x v="1"/>
    <x v="0"/>
    <x v="801"/>
    <x v="83"/>
    <d v="2024-08-24T00:00:00"/>
    <x v="0"/>
    <x v="3"/>
    <s v="Physician Referral"/>
    <s v="No"/>
    <x v="0"/>
    <x v="1"/>
    <m/>
    <m/>
    <x v="0"/>
    <n v="282.10000000000002"/>
    <n v="0"/>
    <x v="7"/>
  </r>
  <r>
    <d v="2024-08-01T00:00:00"/>
    <x v="2127"/>
    <n v="3"/>
    <n v="1"/>
    <n v="4"/>
    <n v="5"/>
    <n v="2"/>
    <n v="4"/>
    <x v="8"/>
    <x v="1"/>
    <x v="1"/>
    <x v="2"/>
    <x v="1"/>
    <x v="10"/>
    <x v="0"/>
    <x v="2"/>
    <x v="0"/>
    <x v="567"/>
    <x v="118"/>
    <d v="2024-08-29T00:00:00"/>
    <x v="0"/>
    <x v="1"/>
    <s v="Self-Referral"/>
    <s v="No"/>
    <x v="0"/>
    <x v="1"/>
    <m/>
    <m/>
    <x v="0"/>
    <n v="157.5"/>
    <n v="0"/>
    <x v="7"/>
  </r>
  <r>
    <d v="2024-08-01T00:00:00"/>
    <x v="2128"/>
    <n v="5"/>
    <n v="3"/>
    <n v="4"/>
    <n v="1"/>
    <n v="3"/>
    <n v="6"/>
    <x v="4"/>
    <x v="1"/>
    <x v="3"/>
    <x v="3"/>
    <x v="2"/>
    <x v="26"/>
    <x v="1"/>
    <x v="1"/>
    <x v="1"/>
    <x v="672"/>
    <x v="162"/>
    <m/>
    <x v="1"/>
    <x v="1"/>
    <s v="Self-Referral"/>
    <s v="Yes"/>
    <x v="1"/>
    <x v="0"/>
    <m/>
    <m/>
    <x v="3"/>
    <n v="554.4"/>
    <n v="10"/>
    <x v="7"/>
  </r>
  <r>
    <d v="2024-08-01T00:00:00"/>
    <x v="2129"/>
    <n v="3"/>
    <n v="2"/>
    <n v="4"/>
    <n v="4"/>
    <n v="1"/>
    <n v="16"/>
    <x v="2"/>
    <x v="1"/>
    <x v="0"/>
    <x v="2"/>
    <x v="0"/>
    <x v="39"/>
    <x v="1"/>
    <x v="1"/>
    <x v="0"/>
    <x v="623"/>
    <x v="49"/>
    <m/>
    <x v="1"/>
    <x v="0"/>
    <s v="Physician Referral"/>
    <s v="Yes"/>
    <x v="1"/>
    <x v="1"/>
    <m/>
    <m/>
    <x v="3"/>
    <n v="649.6"/>
    <n v="10"/>
    <x v="7"/>
  </r>
  <r>
    <d v="2024-08-01T00:00:00"/>
    <x v="2130"/>
    <n v="1"/>
    <n v="4"/>
    <n v="4"/>
    <n v="3"/>
    <n v="3"/>
    <n v="31"/>
    <x v="7"/>
    <x v="1"/>
    <x v="2"/>
    <x v="0"/>
    <x v="2"/>
    <x v="46"/>
    <x v="1"/>
    <x v="0"/>
    <x v="0"/>
    <x v="767"/>
    <x v="159"/>
    <d v="2024-08-20T00:00:00"/>
    <x v="0"/>
    <x v="9"/>
    <s v="Self-Referral"/>
    <s v="Yes"/>
    <x v="1"/>
    <x v="0"/>
    <m/>
    <m/>
    <x v="0"/>
    <n v="180.6"/>
    <n v="0"/>
    <x v="7"/>
  </r>
  <r>
    <d v="2024-08-01T00:00:00"/>
    <x v="2131"/>
    <n v="2"/>
    <n v="5"/>
    <n v="4"/>
    <n v="2"/>
    <n v="1"/>
    <n v="29"/>
    <x v="7"/>
    <x v="1"/>
    <x v="4"/>
    <x v="4"/>
    <x v="0"/>
    <x v="45"/>
    <x v="0"/>
    <x v="4"/>
    <x v="0"/>
    <x v="309"/>
    <x v="78"/>
    <d v="2024-08-10T00:00:00"/>
    <x v="0"/>
    <x v="3"/>
    <s v="Physician Referral"/>
    <s v="No"/>
    <x v="0"/>
    <x v="1"/>
    <m/>
    <m/>
    <x v="0"/>
    <n v="462"/>
    <n v="0"/>
    <x v="7"/>
  </r>
  <r>
    <d v="2024-08-01T00:00:00"/>
    <x v="2132"/>
    <n v="3"/>
    <n v="5"/>
    <n v="4"/>
    <n v="3"/>
    <n v="1"/>
    <n v="19"/>
    <x v="3"/>
    <x v="1"/>
    <x v="4"/>
    <x v="2"/>
    <x v="0"/>
    <x v="8"/>
    <x v="0"/>
    <x v="4"/>
    <x v="1"/>
    <x v="220"/>
    <x v="52"/>
    <m/>
    <x v="1"/>
    <x v="6"/>
    <s v="Physician Referral"/>
    <s v="Yes"/>
    <x v="1"/>
    <x v="0"/>
    <m/>
    <m/>
    <x v="3"/>
    <n v="382.2"/>
    <n v="10"/>
    <x v="7"/>
  </r>
  <r>
    <d v="2024-08-01T00:00:00"/>
    <x v="2133"/>
    <n v="2"/>
    <n v="2"/>
    <n v="4"/>
    <n v="4"/>
    <n v="1"/>
    <n v="9"/>
    <x v="1"/>
    <x v="1"/>
    <x v="0"/>
    <x v="4"/>
    <x v="0"/>
    <x v="26"/>
    <x v="1"/>
    <x v="2"/>
    <x v="0"/>
    <x v="361"/>
    <x v="48"/>
    <d v="2024-08-18T00:00:00"/>
    <x v="0"/>
    <x v="1"/>
    <s v="Physician Referral"/>
    <s v="No"/>
    <x v="0"/>
    <x v="0"/>
    <m/>
    <m/>
    <x v="0"/>
    <n v="731.5"/>
    <n v="0"/>
    <x v="7"/>
  </r>
  <r>
    <d v="2024-08-01T00:00:00"/>
    <x v="2134"/>
    <n v="4"/>
    <n v="2"/>
    <n v="4"/>
    <n v="4"/>
    <n v="2"/>
    <n v="36"/>
    <x v="9"/>
    <x v="1"/>
    <x v="0"/>
    <x v="1"/>
    <x v="1"/>
    <x v="6"/>
    <x v="0"/>
    <x v="0"/>
    <x v="0"/>
    <x v="100"/>
    <x v="177"/>
    <d v="2024-08-18T00:00:00"/>
    <x v="0"/>
    <x v="2"/>
    <s v="Emergency"/>
    <s v="No"/>
    <x v="0"/>
    <x v="0"/>
    <m/>
    <m/>
    <x v="0"/>
    <n v="663.6"/>
    <n v="0"/>
    <x v="7"/>
  </r>
  <r>
    <d v="2024-08-01T00:00:00"/>
    <x v="1004"/>
    <n v="3"/>
    <n v="1"/>
    <n v="4"/>
    <n v="2"/>
    <n v="3"/>
    <n v="19"/>
    <x v="3"/>
    <x v="1"/>
    <x v="1"/>
    <x v="2"/>
    <x v="2"/>
    <x v="28"/>
    <x v="1"/>
    <x v="0"/>
    <x v="0"/>
    <x v="58"/>
    <x v="93"/>
    <d v="2024-08-12T00:00:00"/>
    <x v="0"/>
    <x v="8"/>
    <s v="Emergency"/>
    <s v="No"/>
    <x v="0"/>
    <x v="1"/>
    <m/>
    <m/>
    <x v="0"/>
    <n v="620.9"/>
    <n v="0"/>
    <x v="7"/>
  </r>
  <r>
    <d v="2024-08-02T00:00:00"/>
    <x v="2135"/>
    <n v="4"/>
    <n v="4"/>
    <n v="4"/>
    <n v="3"/>
    <n v="2"/>
    <n v="37"/>
    <x v="0"/>
    <x v="1"/>
    <x v="2"/>
    <x v="1"/>
    <x v="1"/>
    <x v="29"/>
    <x v="0"/>
    <x v="2"/>
    <x v="0"/>
    <x v="497"/>
    <x v="177"/>
    <d v="2024-08-14T00:00:00"/>
    <x v="0"/>
    <x v="2"/>
    <s v="Emergency"/>
    <s v="Yes"/>
    <x v="1"/>
    <x v="1"/>
    <m/>
    <m/>
    <x v="0"/>
    <n v="239.4"/>
    <n v="0"/>
    <x v="7"/>
  </r>
  <r>
    <d v="2024-08-02T00:00:00"/>
    <x v="2136"/>
    <n v="3"/>
    <n v="4"/>
    <n v="4"/>
    <n v="3"/>
    <n v="2"/>
    <n v="32"/>
    <x v="7"/>
    <x v="1"/>
    <x v="2"/>
    <x v="2"/>
    <x v="1"/>
    <x v="46"/>
    <x v="1"/>
    <x v="3"/>
    <x v="0"/>
    <x v="870"/>
    <x v="111"/>
    <d v="2024-08-12T00:00:00"/>
    <x v="0"/>
    <x v="2"/>
    <s v="Physician Referral"/>
    <s v="Yes"/>
    <x v="1"/>
    <x v="1"/>
    <m/>
    <m/>
    <x v="0"/>
    <n v="55.3"/>
    <n v="0"/>
    <x v="7"/>
  </r>
  <r>
    <d v="2024-08-02T00:00:00"/>
    <x v="2137"/>
    <n v="5"/>
    <n v="2"/>
    <n v="4"/>
    <n v="4"/>
    <n v="2"/>
    <n v="23"/>
    <x v="6"/>
    <x v="1"/>
    <x v="0"/>
    <x v="3"/>
    <x v="1"/>
    <x v="43"/>
    <x v="1"/>
    <x v="0"/>
    <x v="2"/>
    <x v="97"/>
    <x v="12"/>
    <m/>
    <x v="1"/>
    <x v="6"/>
    <s v="Emergency"/>
    <s v="No"/>
    <x v="0"/>
    <x v="0"/>
    <m/>
    <m/>
    <x v="1"/>
    <n v="541.1"/>
    <n v="30"/>
    <x v="7"/>
  </r>
  <r>
    <d v="2024-08-02T00:00:00"/>
    <x v="2138"/>
    <n v="2"/>
    <n v="3"/>
    <n v="4"/>
    <n v="1"/>
    <n v="2"/>
    <n v="19"/>
    <x v="3"/>
    <x v="1"/>
    <x v="3"/>
    <x v="4"/>
    <x v="1"/>
    <x v="40"/>
    <x v="0"/>
    <x v="4"/>
    <x v="1"/>
    <x v="871"/>
    <x v="118"/>
    <m/>
    <x v="1"/>
    <x v="7"/>
    <s v="Self-Referral"/>
    <s v="No"/>
    <x v="0"/>
    <x v="1"/>
    <m/>
    <m/>
    <x v="1"/>
    <n v="620.20000000000005"/>
    <n v="30"/>
    <x v="7"/>
  </r>
  <r>
    <d v="2024-08-02T00:00:00"/>
    <x v="2139"/>
    <n v="4"/>
    <n v="4"/>
    <n v="4"/>
    <n v="3"/>
    <n v="2"/>
    <n v="23"/>
    <x v="6"/>
    <x v="1"/>
    <x v="2"/>
    <x v="1"/>
    <x v="1"/>
    <x v="32"/>
    <x v="1"/>
    <x v="2"/>
    <x v="0"/>
    <x v="228"/>
    <x v="54"/>
    <d v="2024-08-18T00:00:00"/>
    <x v="0"/>
    <x v="8"/>
    <s v="Self-Referral"/>
    <s v="No"/>
    <x v="0"/>
    <x v="1"/>
    <m/>
    <m/>
    <x v="0"/>
    <n v="584.5"/>
    <n v="0"/>
    <x v="7"/>
  </r>
  <r>
    <d v="2024-08-02T00:00:00"/>
    <x v="2140"/>
    <n v="1"/>
    <n v="5"/>
    <n v="4"/>
    <n v="1"/>
    <n v="1"/>
    <n v="35"/>
    <x v="9"/>
    <x v="1"/>
    <x v="4"/>
    <x v="0"/>
    <x v="0"/>
    <x v="47"/>
    <x v="1"/>
    <x v="0"/>
    <x v="0"/>
    <x v="635"/>
    <x v="56"/>
    <d v="2024-08-18T00:00:00"/>
    <x v="0"/>
    <x v="8"/>
    <s v="Emergency"/>
    <s v="Yes"/>
    <x v="1"/>
    <x v="1"/>
    <m/>
    <m/>
    <x v="0"/>
    <n v="392.7"/>
    <n v="0"/>
    <x v="7"/>
  </r>
  <r>
    <d v="2024-08-02T00:00:00"/>
    <x v="2141"/>
    <n v="3"/>
    <n v="2"/>
    <n v="4"/>
    <n v="4"/>
    <n v="1"/>
    <n v="38"/>
    <x v="0"/>
    <x v="1"/>
    <x v="0"/>
    <x v="2"/>
    <x v="0"/>
    <x v="12"/>
    <x v="1"/>
    <x v="0"/>
    <x v="1"/>
    <x v="840"/>
    <x v="164"/>
    <m/>
    <x v="1"/>
    <x v="1"/>
    <s v="Emergency"/>
    <s v="Yes"/>
    <x v="1"/>
    <x v="0"/>
    <m/>
    <m/>
    <x v="1"/>
    <n v="163.80000000000001"/>
    <n v="30"/>
    <x v="7"/>
  </r>
  <r>
    <d v="2024-08-02T00:00:00"/>
    <x v="2142"/>
    <n v="4"/>
    <n v="4"/>
    <n v="4"/>
    <n v="3"/>
    <n v="1"/>
    <n v="36"/>
    <x v="9"/>
    <x v="1"/>
    <x v="2"/>
    <x v="1"/>
    <x v="0"/>
    <x v="16"/>
    <x v="0"/>
    <x v="1"/>
    <x v="0"/>
    <x v="804"/>
    <x v="66"/>
    <d v="2024-08-20T00:00:00"/>
    <x v="0"/>
    <x v="2"/>
    <s v="Physician Referral"/>
    <s v="Yes"/>
    <x v="1"/>
    <x v="1"/>
    <m/>
    <m/>
    <x v="0"/>
    <n v="655.9"/>
    <n v="0"/>
    <x v="7"/>
  </r>
  <r>
    <d v="2024-08-02T00:00:00"/>
    <x v="2143"/>
    <n v="3"/>
    <n v="1"/>
    <n v="4"/>
    <n v="1"/>
    <n v="2"/>
    <n v="38"/>
    <x v="0"/>
    <x v="1"/>
    <x v="1"/>
    <x v="2"/>
    <x v="1"/>
    <x v="59"/>
    <x v="0"/>
    <x v="0"/>
    <x v="0"/>
    <x v="287"/>
    <x v="138"/>
    <m/>
    <x v="1"/>
    <x v="9"/>
    <s v="Emergency"/>
    <s v="No"/>
    <x v="0"/>
    <x v="1"/>
    <m/>
    <m/>
    <x v="2"/>
    <n v="674.8"/>
    <n v="50"/>
    <x v="7"/>
  </r>
  <r>
    <d v="2024-08-02T00:00:00"/>
    <x v="2144"/>
    <n v="3"/>
    <n v="2"/>
    <n v="4"/>
    <n v="4"/>
    <n v="1"/>
    <n v="40"/>
    <x v="0"/>
    <x v="1"/>
    <x v="0"/>
    <x v="2"/>
    <x v="0"/>
    <x v="46"/>
    <x v="0"/>
    <x v="0"/>
    <x v="0"/>
    <x v="601"/>
    <x v="49"/>
    <d v="2024-08-30T00:00:00"/>
    <x v="0"/>
    <x v="6"/>
    <s v="Emergency"/>
    <s v="Yes"/>
    <x v="1"/>
    <x v="0"/>
    <m/>
    <m/>
    <x v="0"/>
    <n v="525.70000000000005"/>
    <n v="0"/>
    <x v="7"/>
  </r>
  <r>
    <d v="2024-08-03T00:00:00"/>
    <x v="2145"/>
    <n v="3"/>
    <n v="5"/>
    <n v="4"/>
    <n v="1"/>
    <n v="1"/>
    <n v="40"/>
    <x v="0"/>
    <x v="1"/>
    <x v="4"/>
    <x v="2"/>
    <x v="0"/>
    <x v="21"/>
    <x v="1"/>
    <x v="4"/>
    <x v="0"/>
    <x v="34"/>
    <x v="49"/>
    <m/>
    <x v="1"/>
    <x v="4"/>
    <s v="Emergency"/>
    <s v="Yes"/>
    <x v="1"/>
    <x v="0"/>
    <m/>
    <m/>
    <x v="2"/>
    <n v="531.29999999999995"/>
    <n v="50"/>
    <x v="7"/>
  </r>
  <r>
    <d v="2024-08-03T00:00:00"/>
    <x v="2146"/>
    <n v="4"/>
    <n v="1"/>
    <n v="4"/>
    <n v="2"/>
    <n v="1"/>
    <n v="4"/>
    <x v="8"/>
    <x v="1"/>
    <x v="1"/>
    <x v="1"/>
    <x v="0"/>
    <x v="58"/>
    <x v="0"/>
    <x v="3"/>
    <x v="0"/>
    <x v="872"/>
    <x v="25"/>
    <m/>
    <x v="1"/>
    <x v="5"/>
    <s v="Physician Referral"/>
    <s v="Yes"/>
    <x v="1"/>
    <x v="0"/>
    <m/>
    <m/>
    <x v="3"/>
    <n v="260.39999999999998"/>
    <n v="10"/>
    <x v="7"/>
  </r>
  <r>
    <d v="2024-08-03T00:00:00"/>
    <x v="2147"/>
    <n v="4"/>
    <n v="2"/>
    <n v="4"/>
    <n v="4"/>
    <n v="2"/>
    <n v="37"/>
    <x v="0"/>
    <x v="1"/>
    <x v="0"/>
    <x v="1"/>
    <x v="1"/>
    <x v="60"/>
    <x v="1"/>
    <x v="2"/>
    <x v="0"/>
    <x v="1"/>
    <x v="32"/>
    <d v="2024-09-01T00:00:00"/>
    <x v="0"/>
    <x v="1"/>
    <s v="Self-Referral"/>
    <s v="Yes"/>
    <x v="1"/>
    <x v="0"/>
    <m/>
    <m/>
    <x v="0"/>
    <n v="480.2"/>
    <n v="0"/>
    <x v="7"/>
  </r>
  <r>
    <d v="2024-08-03T00:00:00"/>
    <x v="2148"/>
    <n v="3"/>
    <n v="2"/>
    <n v="4"/>
    <n v="4"/>
    <n v="3"/>
    <n v="4"/>
    <x v="8"/>
    <x v="1"/>
    <x v="0"/>
    <x v="2"/>
    <x v="2"/>
    <x v="6"/>
    <x v="0"/>
    <x v="3"/>
    <x v="0"/>
    <x v="504"/>
    <x v="148"/>
    <d v="2024-08-27T00:00:00"/>
    <x v="0"/>
    <x v="1"/>
    <s v="Physician Referral"/>
    <s v="No"/>
    <x v="0"/>
    <x v="0"/>
    <m/>
    <m/>
    <x v="0"/>
    <n v="411.6"/>
    <n v="0"/>
    <x v="7"/>
  </r>
  <r>
    <d v="2024-08-03T00:00:00"/>
    <x v="2149"/>
    <n v="1"/>
    <n v="4"/>
    <n v="4"/>
    <n v="3"/>
    <n v="3"/>
    <n v="35"/>
    <x v="9"/>
    <x v="1"/>
    <x v="2"/>
    <x v="0"/>
    <x v="2"/>
    <x v="33"/>
    <x v="0"/>
    <x v="0"/>
    <x v="0"/>
    <x v="270"/>
    <x v="158"/>
    <m/>
    <x v="1"/>
    <x v="6"/>
    <s v="Emergency"/>
    <s v="Yes"/>
    <x v="1"/>
    <x v="0"/>
    <m/>
    <m/>
    <x v="3"/>
    <n v="487.2"/>
    <n v="10"/>
    <x v="7"/>
  </r>
  <r>
    <d v="2024-08-03T00:00:00"/>
    <x v="2150"/>
    <n v="2"/>
    <n v="1"/>
    <n v="4"/>
    <n v="4"/>
    <n v="1"/>
    <n v="2"/>
    <x v="8"/>
    <x v="1"/>
    <x v="1"/>
    <x v="4"/>
    <x v="0"/>
    <x v="25"/>
    <x v="1"/>
    <x v="4"/>
    <x v="0"/>
    <x v="209"/>
    <x v="144"/>
    <d v="2024-08-24T00:00:00"/>
    <x v="0"/>
    <x v="2"/>
    <s v="Emergency"/>
    <s v="Yes"/>
    <x v="1"/>
    <x v="1"/>
    <m/>
    <m/>
    <x v="0"/>
    <n v="541.1"/>
    <n v="0"/>
    <x v="7"/>
  </r>
  <r>
    <d v="2024-08-03T00:00:00"/>
    <x v="2151"/>
    <n v="3"/>
    <n v="2"/>
    <n v="4"/>
    <n v="4"/>
    <n v="2"/>
    <n v="15"/>
    <x v="2"/>
    <x v="1"/>
    <x v="0"/>
    <x v="2"/>
    <x v="1"/>
    <x v="39"/>
    <x v="0"/>
    <x v="4"/>
    <x v="0"/>
    <x v="735"/>
    <x v="161"/>
    <m/>
    <x v="1"/>
    <x v="2"/>
    <s v="Self-Referral"/>
    <s v="No"/>
    <x v="0"/>
    <x v="1"/>
    <m/>
    <m/>
    <x v="3"/>
    <n v="353.5"/>
    <n v="10"/>
    <x v="7"/>
  </r>
  <r>
    <d v="2024-08-03T00:00:00"/>
    <x v="2152"/>
    <n v="1"/>
    <n v="5"/>
    <n v="4"/>
    <n v="2"/>
    <n v="3"/>
    <n v="23"/>
    <x v="6"/>
    <x v="1"/>
    <x v="4"/>
    <x v="0"/>
    <x v="2"/>
    <x v="41"/>
    <x v="1"/>
    <x v="4"/>
    <x v="0"/>
    <x v="873"/>
    <x v="69"/>
    <d v="2024-09-01T00:00:00"/>
    <x v="0"/>
    <x v="7"/>
    <s v="Emergency"/>
    <s v="No"/>
    <x v="0"/>
    <x v="0"/>
    <m/>
    <m/>
    <x v="0"/>
    <n v="434"/>
    <n v="0"/>
    <x v="7"/>
  </r>
  <r>
    <d v="2024-08-03T00:00:00"/>
    <x v="2153"/>
    <n v="2"/>
    <n v="1"/>
    <n v="4"/>
    <n v="5"/>
    <n v="1"/>
    <n v="38"/>
    <x v="0"/>
    <x v="1"/>
    <x v="1"/>
    <x v="4"/>
    <x v="0"/>
    <x v="42"/>
    <x v="0"/>
    <x v="4"/>
    <x v="0"/>
    <x v="314"/>
    <x v="133"/>
    <d v="2024-09-01T00:00:00"/>
    <x v="0"/>
    <x v="4"/>
    <s v="Physician Referral"/>
    <s v="Yes"/>
    <x v="1"/>
    <x v="1"/>
    <m/>
    <m/>
    <x v="0"/>
    <n v="468.3"/>
    <n v="0"/>
    <x v="7"/>
  </r>
  <r>
    <d v="2024-08-03T00:00:00"/>
    <x v="2154"/>
    <n v="3"/>
    <n v="4"/>
    <n v="4"/>
    <n v="3"/>
    <n v="2"/>
    <n v="27"/>
    <x v="5"/>
    <x v="1"/>
    <x v="2"/>
    <x v="2"/>
    <x v="1"/>
    <x v="37"/>
    <x v="0"/>
    <x v="1"/>
    <x v="0"/>
    <x v="708"/>
    <x v="70"/>
    <d v="2024-08-27T00:00:00"/>
    <x v="0"/>
    <x v="5"/>
    <s v="Physician Referral"/>
    <s v="Yes"/>
    <x v="1"/>
    <x v="0"/>
    <m/>
    <m/>
    <x v="0"/>
    <n v="164.5"/>
    <n v="0"/>
    <x v="7"/>
  </r>
  <r>
    <d v="2024-08-04T00:00:00"/>
    <x v="2155"/>
    <n v="2"/>
    <n v="3"/>
    <n v="4"/>
    <n v="1"/>
    <n v="3"/>
    <n v="5"/>
    <x v="4"/>
    <x v="1"/>
    <x v="3"/>
    <x v="4"/>
    <x v="2"/>
    <x v="50"/>
    <x v="1"/>
    <x v="0"/>
    <x v="2"/>
    <x v="844"/>
    <x v="29"/>
    <m/>
    <x v="1"/>
    <x v="9"/>
    <s v="Physician Referral"/>
    <s v="No"/>
    <x v="0"/>
    <x v="1"/>
    <m/>
    <m/>
    <x v="1"/>
    <n v="478.1"/>
    <n v="30"/>
    <x v="7"/>
  </r>
  <r>
    <d v="2024-08-04T00:00:00"/>
    <x v="2156"/>
    <n v="3"/>
    <n v="2"/>
    <n v="4"/>
    <n v="4"/>
    <n v="3"/>
    <n v="19"/>
    <x v="3"/>
    <x v="1"/>
    <x v="0"/>
    <x v="2"/>
    <x v="2"/>
    <x v="11"/>
    <x v="1"/>
    <x v="1"/>
    <x v="1"/>
    <x v="874"/>
    <x v="20"/>
    <m/>
    <x v="1"/>
    <x v="1"/>
    <s v="Physician Referral"/>
    <s v="No"/>
    <x v="0"/>
    <x v="0"/>
    <m/>
    <m/>
    <x v="1"/>
    <n v="333.9"/>
    <n v="30"/>
    <x v="7"/>
  </r>
  <r>
    <d v="2024-08-04T00:00:00"/>
    <x v="2157"/>
    <n v="4"/>
    <n v="3"/>
    <n v="4"/>
    <n v="4"/>
    <n v="2"/>
    <n v="35"/>
    <x v="9"/>
    <x v="1"/>
    <x v="3"/>
    <x v="1"/>
    <x v="1"/>
    <x v="55"/>
    <x v="1"/>
    <x v="1"/>
    <x v="0"/>
    <x v="579"/>
    <x v="1"/>
    <d v="2024-08-13T00:00:00"/>
    <x v="0"/>
    <x v="8"/>
    <s v="Emergency"/>
    <s v="Yes"/>
    <x v="1"/>
    <x v="0"/>
    <m/>
    <m/>
    <x v="0"/>
    <n v="648.20000000000005"/>
    <n v="0"/>
    <x v="7"/>
  </r>
  <r>
    <d v="2024-08-04T00:00:00"/>
    <x v="2158"/>
    <n v="3"/>
    <n v="2"/>
    <n v="4"/>
    <n v="4"/>
    <n v="3"/>
    <n v="10"/>
    <x v="1"/>
    <x v="1"/>
    <x v="0"/>
    <x v="2"/>
    <x v="2"/>
    <x v="60"/>
    <x v="0"/>
    <x v="0"/>
    <x v="2"/>
    <x v="352"/>
    <x v="17"/>
    <m/>
    <x v="1"/>
    <x v="2"/>
    <s v="Physician Referral"/>
    <s v="Yes"/>
    <x v="1"/>
    <x v="1"/>
    <m/>
    <m/>
    <x v="2"/>
    <n v="610.4"/>
    <n v="50"/>
    <x v="7"/>
  </r>
  <r>
    <d v="2024-08-04T00:00:00"/>
    <x v="2159"/>
    <n v="3"/>
    <n v="4"/>
    <n v="4"/>
    <n v="3"/>
    <n v="1"/>
    <n v="23"/>
    <x v="6"/>
    <x v="1"/>
    <x v="2"/>
    <x v="2"/>
    <x v="0"/>
    <x v="16"/>
    <x v="0"/>
    <x v="4"/>
    <x v="0"/>
    <x v="311"/>
    <x v="50"/>
    <d v="2024-08-13T00:00:00"/>
    <x v="0"/>
    <x v="6"/>
    <s v="Emergency"/>
    <s v="Yes"/>
    <x v="1"/>
    <x v="1"/>
    <m/>
    <m/>
    <x v="0"/>
    <n v="169.4"/>
    <n v="0"/>
    <x v="7"/>
  </r>
  <r>
    <d v="2024-08-04T00:00:00"/>
    <x v="39"/>
    <n v="3"/>
    <n v="4"/>
    <n v="4"/>
    <n v="3"/>
    <n v="1"/>
    <n v="40"/>
    <x v="0"/>
    <x v="1"/>
    <x v="2"/>
    <x v="2"/>
    <x v="0"/>
    <x v="28"/>
    <x v="0"/>
    <x v="3"/>
    <x v="1"/>
    <x v="247"/>
    <x v="89"/>
    <m/>
    <x v="1"/>
    <x v="2"/>
    <s v="Physician Referral"/>
    <s v="No"/>
    <x v="0"/>
    <x v="1"/>
    <m/>
    <m/>
    <x v="3"/>
    <n v="392"/>
    <n v="10"/>
    <x v="7"/>
  </r>
  <r>
    <d v="2024-08-04T00:00:00"/>
    <x v="2160"/>
    <n v="3"/>
    <n v="4"/>
    <n v="4"/>
    <n v="3"/>
    <n v="2"/>
    <n v="12"/>
    <x v="1"/>
    <x v="1"/>
    <x v="2"/>
    <x v="2"/>
    <x v="1"/>
    <x v="30"/>
    <x v="0"/>
    <x v="2"/>
    <x v="0"/>
    <x v="875"/>
    <x v="170"/>
    <d v="2024-08-11T00:00:00"/>
    <x v="0"/>
    <x v="6"/>
    <s v="Self-Referral"/>
    <s v="No"/>
    <x v="0"/>
    <x v="1"/>
    <m/>
    <m/>
    <x v="0"/>
    <n v="381.5"/>
    <n v="0"/>
    <x v="7"/>
  </r>
  <r>
    <d v="2024-08-04T00:00:00"/>
    <x v="2161"/>
    <n v="1"/>
    <n v="4"/>
    <n v="4"/>
    <n v="3"/>
    <n v="2"/>
    <n v="20"/>
    <x v="3"/>
    <x v="1"/>
    <x v="2"/>
    <x v="0"/>
    <x v="1"/>
    <x v="2"/>
    <x v="1"/>
    <x v="4"/>
    <x v="1"/>
    <x v="876"/>
    <x v="51"/>
    <m/>
    <x v="1"/>
    <x v="8"/>
    <s v="Self-Referral"/>
    <s v="Yes"/>
    <x v="1"/>
    <x v="1"/>
    <m/>
    <m/>
    <x v="2"/>
    <n v="602"/>
    <n v="50"/>
    <x v="7"/>
  </r>
  <r>
    <d v="2024-08-04T00:00:00"/>
    <x v="2162"/>
    <n v="5"/>
    <n v="1"/>
    <n v="4"/>
    <n v="5"/>
    <n v="1"/>
    <n v="21"/>
    <x v="6"/>
    <x v="1"/>
    <x v="1"/>
    <x v="3"/>
    <x v="0"/>
    <x v="39"/>
    <x v="1"/>
    <x v="4"/>
    <x v="2"/>
    <x v="489"/>
    <x v="46"/>
    <m/>
    <x v="1"/>
    <x v="4"/>
    <s v="Physician Referral"/>
    <s v="Yes"/>
    <x v="1"/>
    <x v="1"/>
    <m/>
    <m/>
    <x v="2"/>
    <n v="795.9"/>
    <n v="50"/>
    <x v="7"/>
  </r>
  <r>
    <d v="2024-08-04T00:00:00"/>
    <x v="2163"/>
    <n v="1"/>
    <n v="1"/>
    <n v="4"/>
    <n v="4"/>
    <n v="2"/>
    <n v="2"/>
    <x v="8"/>
    <x v="1"/>
    <x v="1"/>
    <x v="0"/>
    <x v="1"/>
    <x v="16"/>
    <x v="1"/>
    <x v="1"/>
    <x v="1"/>
    <x v="525"/>
    <x v="77"/>
    <m/>
    <x v="1"/>
    <x v="9"/>
    <s v="Self-Referral"/>
    <s v="No"/>
    <x v="0"/>
    <x v="1"/>
    <m/>
    <m/>
    <x v="1"/>
    <n v="633.5"/>
    <n v="30"/>
    <x v="7"/>
  </r>
  <r>
    <d v="2024-08-05T00:00:00"/>
    <x v="2164"/>
    <n v="1"/>
    <n v="2"/>
    <n v="4"/>
    <n v="4"/>
    <n v="3"/>
    <n v="14"/>
    <x v="2"/>
    <x v="1"/>
    <x v="0"/>
    <x v="0"/>
    <x v="2"/>
    <x v="25"/>
    <x v="0"/>
    <x v="3"/>
    <x v="0"/>
    <x v="193"/>
    <x v="137"/>
    <m/>
    <x v="1"/>
    <x v="8"/>
    <s v="Self-Referral"/>
    <s v="No"/>
    <x v="0"/>
    <x v="1"/>
    <m/>
    <m/>
    <x v="2"/>
    <n v="245.7"/>
    <n v="50"/>
    <x v="7"/>
  </r>
  <r>
    <d v="2024-08-05T00:00:00"/>
    <x v="2165"/>
    <n v="4"/>
    <n v="1"/>
    <n v="4"/>
    <n v="5"/>
    <n v="3"/>
    <n v="30"/>
    <x v="7"/>
    <x v="1"/>
    <x v="1"/>
    <x v="1"/>
    <x v="2"/>
    <x v="50"/>
    <x v="0"/>
    <x v="4"/>
    <x v="1"/>
    <x v="773"/>
    <x v="155"/>
    <m/>
    <x v="1"/>
    <x v="8"/>
    <s v="Self-Referral"/>
    <s v="No"/>
    <x v="0"/>
    <x v="0"/>
    <m/>
    <m/>
    <x v="2"/>
    <n v="381.5"/>
    <n v="50"/>
    <x v="7"/>
  </r>
  <r>
    <d v="2024-08-05T00:00:00"/>
    <x v="603"/>
    <n v="3"/>
    <n v="2"/>
    <n v="4"/>
    <n v="4"/>
    <n v="3"/>
    <n v="9"/>
    <x v="1"/>
    <x v="1"/>
    <x v="0"/>
    <x v="2"/>
    <x v="2"/>
    <x v="24"/>
    <x v="0"/>
    <x v="1"/>
    <x v="2"/>
    <x v="877"/>
    <x v="109"/>
    <m/>
    <x v="1"/>
    <x v="6"/>
    <s v="Self-Referral"/>
    <s v="No"/>
    <x v="0"/>
    <x v="1"/>
    <m/>
    <m/>
    <x v="1"/>
    <n v="638.4"/>
    <n v="30"/>
    <x v="7"/>
  </r>
  <r>
    <d v="2024-08-05T00:00:00"/>
    <x v="2166"/>
    <n v="1"/>
    <n v="1"/>
    <n v="4"/>
    <n v="2"/>
    <n v="3"/>
    <n v="37"/>
    <x v="0"/>
    <x v="1"/>
    <x v="1"/>
    <x v="0"/>
    <x v="2"/>
    <x v="29"/>
    <x v="1"/>
    <x v="0"/>
    <x v="0"/>
    <x v="29"/>
    <x v="59"/>
    <d v="2024-08-28T00:00:00"/>
    <x v="0"/>
    <x v="7"/>
    <s v="Emergency"/>
    <s v="Yes"/>
    <x v="1"/>
    <x v="1"/>
    <m/>
    <m/>
    <x v="0"/>
    <n v="637.70000000000005"/>
    <n v="0"/>
    <x v="7"/>
  </r>
  <r>
    <d v="2024-08-05T00:00:00"/>
    <x v="2167"/>
    <n v="2"/>
    <n v="1"/>
    <n v="4"/>
    <n v="4"/>
    <n v="2"/>
    <n v="23"/>
    <x v="6"/>
    <x v="1"/>
    <x v="1"/>
    <x v="4"/>
    <x v="1"/>
    <x v="39"/>
    <x v="0"/>
    <x v="0"/>
    <x v="0"/>
    <x v="345"/>
    <x v="102"/>
    <d v="2024-08-21T00:00:00"/>
    <x v="0"/>
    <x v="1"/>
    <s v="Physician Referral"/>
    <s v="Yes"/>
    <x v="1"/>
    <x v="0"/>
    <m/>
    <m/>
    <x v="0"/>
    <n v="627.9"/>
    <n v="0"/>
    <x v="7"/>
  </r>
  <r>
    <d v="2024-08-05T00:00:00"/>
    <x v="2168"/>
    <n v="3"/>
    <n v="1"/>
    <n v="4"/>
    <n v="3"/>
    <n v="3"/>
    <n v="2"/>
    <x v="8"/>
    <x v="1"/>
    <x v="1"/>
    <x v="2"/>
    <x v="2"/>
    <x v="3"/>
    <x v="1"/>
    <x v="0"/>
    <x v="0"/>
    <x v="206"/>
    <x v="52"/>
    <m/>
    <x v="1"/>
    <x v="9"/>
    <s v="Self-Referral"/>
    <s v="No"/>
    <x v="0"/>
    <x v="0"/>
    <m/>
    <m/>
    <x v="2"/>
    <n v="315"/>
    <n v="50"/>
    <x v="7"/>
  </r>
  <r>
    <d v="2024-08-05T00:00:00"/>
    <x v="2169"/>
    <n v="4"/>
    <n v="5"/>
    <n v="4"/>
    <n v="3"/>
    <n v="2"/>
    <n v="29"/>
    <x v="7"/>
    <x v="1"/>
    <x v="4"/>
    <x v="1"/>
    <x v="1"/>
    <x v="15"/>
    <x v="0"/>
    <x v="1"/>
    <x v="0"/>
    <x v="496"/>
    <x v="27"/>
    <d v="2024-08-17T00:00:00"/>
    <x v="0"/>
    <x v="5"/>
    <s v="Emergency"/>
    <s v="No"/>
    <x v="0"/>
    <x v="0"/>
    <m/>
    <m/>
    <x v="0"/>
    <n v="616.70000000000005"/>
    <n v="0"/>
    <x v="7"/>
  </r>
  <r>
    <d v="2024-08-05T00:00:00"/>
    <x v="2170"/>
    <n v="4"/>
    <n v="4"/>
    <n v="4"/>
    <n v="3"/>
    <n v="1"/>
    <n v="16"/>
    <x v="2"/>
    <x v="1"/>
    <x v="2"/>
    <x v="1"/>
    <x v="0"/>
    <x v="25"/>
    <x v="0"/>
    <x v="2"/>
    <x v="2"/>
    <x v="353"/>
    <x v="68"/>
    <m/>
    <x v="1"/>
    <x v="2"/>
    <s v="Self-Referral"/>
    <s v="No"/>
    <x v="0"/>
    <x v="0"/>
    <m/>
    <m/>
    <x v="3"/>
    <n v="578.9"/>
    <n v="10"/>
    <x v="7"/>
  </r>
  <r>
    <d v="2024-08-05T00:00:00"/>
    <x v="2171"/>
    <n v="2"/>
    <n v="5"/>
    <n v="4"/>
    <n v="3"/>
    <n v="3"/>
    <n v="36"/>
    <x v="9"/>
    <x v="1"/>
    <x v="4"/>
    <x v="4"/>
    <x v="2"/>
    <x v="57"/>
    <x v="1"/>
    <x v="2"/>
    <x v="0"/>
    <x v="770"/>
    <x v="174"/>
    <d v="2024-08-22T00:00:00"/>
    <x v="0"/>
    <x v="9"/>
    <s v="Emergency"/>
    <s v="No"/>
    <x v="0"/>
    <x v="1"/>
    <m/>
    <m/>
    <x v="0"/>
    <n v="114.8"/>
    <n v="0"/>
    <x v="7"/>
  </r>
  <r>
    <d v="2024-08-05T00:00:00"/>
    <x v="2172"/>
    <n v="4"/>
    <n v="1"/>
    <n v="4"/>
    <n v="5"/>
    <n v="2"/>
    <n v="14"/>
    <x v="2"/>
    <x v="1"/>
    <x v="1"/>
    <x v="1"/>
    <x v="1"/>
    <x v="11"/>
    <x v="0"/>
    <x v="2"/>
    <x v="0"/>
    <x v="516"/>
    <x v="23"/>
    <d v="2024-08-25T00:00:00"/>
    <x v="0"/>
    <x v="5"/>
    <s v="Physician Referral"/>
    <s v="Yes"/>
    <x v="1"/>
    <x v="1"/>
    <m/>
    <m/>
    <x v="0"/>
    <n v="219.8"/>
    <n v="0"/>
    <x v="7"/>
  </r>
  <r>
    <d v="2024-08-06T00:00:00"/>
    <x v="2173"/>
    <n v="3"/>
    <n v="1"/>
    <n v="4"/>
    <n v="1"/>
    <n v="1"/>
    <n v="28"/>
    <x v="5"/>
    <x v="1"/>
    <x v="1"/>
    <x v="2"/>
    <x v="0"/>
    <x v="28"/>
    <x v="0"/>
    <x v="4"/>
    <x v="0"/>
    <x v="868"/>
    <x v="157"/>
    <d v="2024-08-29T00:00:00"/>
    <x v="0"/>
    <x v="8"/>
    <s v="Emergency"/>
    <s v="No"/>
    <x v="0"/>
    <x v="0"/>
    <m/>
    <m/>
    <x v="0"/>
    <n v="112.7"/>
    <n v="0"/>
    <x v="7"/>
  </r>
  <r>
    <d v="2024-08-06T00:00:00"/>
    <x v="2174"/>
    <n v="5"/>
    <n v="5"/>
    <n v="4"/>
    <n v="5"/>
    <n v="3"/>
    <n v="3"/>
    <x v="8"/>
    <x v="1"/>
    <x v="4"/>
    <x v="3"/>
    <x v="2"/>
    <x v="50"/>
    <x v="1"/>
    <x v="4"/>
    <x v="0"/>
    <x v="24"/>
    <x v="18"/>
    <d v="2024-08-19T00:00:00"/>
    <x v="0"/>
    <x v="6"/>
    <s v="Physician Referral"/>
    <s v="Yes"/>
    <x v="1"/>
    <x v="0"/>
    <m/>
    <m/>
    <x v="0"/>
    <n v="63.7"/>
    <n v="0"/>
    <x v="7"/>
  </r>
  <r>
    <d v="2024-08-06T00:00:00"/>
    <x v="2175"/>
    <n v="5"/>
    <n v="2"/>
    <n v="4"/>
    <n v="1"/>
    <n v="3"/>
    <n v="11"/>
    <x v="1"/>
    <x v="1"/>
    <x v="0"/>
    <x v="3"/>
    <x v="2"/>
    <x v="12"/>
    <x v="1"/>
    <x v="3"/>
    <x v="0"/>
    <x v="157"/>
    <x v="118"/>
    <m/>
    <x v="1"/>
    <x v="0"/>
    <s v="Emergency"/>
    <s v="Yes"/>
    <x v="1"/>
    <x v="1"/>
    <m/>
    <m/>
    <x v="1"/>
    <n v="313.60000000000002"/>
    <n v="30"/>
    <x v="7"/>
  </r>
  <r>
    <d v="2024-08-06T00:00:00"/>
    <x v="2176"/>
    <n v="1"/>
    <n v="4"/>
    <n v="4"/>
    <n v="3"/>
    <n v="3"/>
    <n v="38"/>
    <x v="0"/>
    <x v="1"/>
    <x v="2"/>
    <x v="0"/>
    <x v="2"/>
    <x v="22"/>
    <x v="0"/>
    <x v="3"/>
    <x v="0"/>
    <x v="785"/>
    <x v="35"/>
    <d v="2024-09-03T00:00:00"/>
    <x v="0"/>
    <x v="6"/>
    <s v="Emergency"/>
    <s v="Yes"/>
    <x v="1"/>
    <x v="1"/>
    <m/>
    <m/>
    <x v="0"/>
    <n v="347.2"/>
    <n v="0"/>
    <x v="7"/>
  </r>
  <r>
    <d v="2024-08-06T00:00:00"/>
    <x v="2177"/>
    <n v="4"/>
    <n v="2"/>
    <n v="4"/>
    <n v="4"/>
    <n v="2"/>
    <n v="13"/>
    <x v="2"/>
    <x v="1"/>
    <x v="0"/>
    <x v="1"/>
    <x v="1"/>
    <x v="3"/>
    <x v="1"/>
    <x v="3"/>
    <x v="0"/>
    <x v="782"/>
    <x v="127"/>
    <d v="2024-08-16T00:00:00"/>
    <x v="0"/>
    <x v="6"/>
    <s v="Self-Referral"/>
    <s v="Yes"/>
    <x v="1"/>
    <x v="1"/>
    <m/>
    <m/>
    <x v="0"/>
    <n v="242.2"/>
    <n v="0"/>
    <x v="7"/>
  </r>
  <r>
    <d v="2024-08-06T00:00:00"/>
    <x v="2178"/>
    <n v="3"/>
    <n v="4"/>
    <n v="4"/>
    <n v="3"/>
    <n v="2"/>
    <n v="17"/>
    <x v="3"/>
    <x v="1"/>
    <x v="2"/>
    <x v="2"/>
    <x v="1"/>
    <x v="21"/>
    <x v="0"/>
    <x v="1"/>
    <x v="0"/>
    <x v="659"/>
    <x v="160"/>
    <d v="2024-08-23T00:00:00"/>
    <x v="0"/>
    <x v="9"/>
    <s v="Self-Referral"/>
    <s v="Yes"/>
    <x v="1"/>
    <x v="1"/>
    <m/>
    <m/>
    <x v="0"/>
    <n v="539"/>
    <n v="0"/>
    <x v="7"/>
  </r>
  <r>
    <d v="2024-08-06T00:00:00"/>
    <x v="2179"/>
    <n v="2"/>
    <n v="3"/>
    <n v="4"/>
    <n v="5"/>
    <n v="1"/>
    <n v="1"/>
    <x v="8"/>
    <x v="1"/>
    <x v="3"/>
    <x v="4"/>
    <x v="0"/>
    <x v="5"/>
    <x v="1"/>
    <x v="2"/>
    <x v="2"/>
    <x v="428"/>
    <x v="142"/>
    <m/>
    <x v="1"/>
    <x v="9"/>
    <s v="Emergency"/>
    <s v="No"/>
    <x v="0"/>
    <x v="0"/>
    <m/>
    <m/>
    <x v="3"/>
    <n v="360.5"/>
    <n v="10"/>
    <x v="7"/>
  </r>
  <r>
    <d v="2024-08-06T00:00:00"/>
    <x v="2180"/>
    <n v="2"/>
    <n v="4"/>
    <n v="4"/>
    <n v="3"/>
    <n v="3"/>
    <n v="33"/>
    <x v="9"/>
    <x v="1"/>
    <x v="2"/>
    <x v="4"/>
    <x v="2"/>
    <x v="28"/>
    <x v="0"/>
    <x v="4"/>
    <x v="0"/>
    <x v="254"/>
    <x v="101"/>
    <d v="2024-08-31T00:00:00"/>
    <x v="0"/>
    <x v="9"/>
    <s v="Emergency"/>
    <s v="Yes"/>
    <x v="1"/>
    <x v="1"/>
    <m/>
    <m/>
    <x v="0"/>
    <n v="445.9"/>
    <n v="0"/>
    <x v="7"/>
  </r>
  <r>
    <d v="2024-08-06T00:00:00"/>
    <x v="2181"/>
    <n v="3"/>
    <n v="2"/>
    <n v="4"/>
    <n v="5"/>
    <n v="1"/>
    <n v="38"/>
    <x v="0"/>
    <x v="1"/>
    <x v="0"/>
    <x v="2"/>
    <x v="0"/>
    <x v="57"/>
    <x v="0"/>
    <x v="3"/>
    <x v="1"/>
    <x v="561"/>
    <x v="157"/>
    <m/>
    <x v="1"/>
    <x v="8"/>
    <s v="Emergency"/>
    <s v="No"/>
    <x v="0"/>
    <x v="0"/>
    <m/>
    <m/>
    <x v="1"/>
    <n v="423.5"/>
    <n v="30"/>
    <x v="7"/>
  </r>
  <r>
    <d v="2024-08-06T00:00:00"/>
    <x v="2182"/>
    <n v="3"/>
    <n v="4"/>
    <n v="4"/>
    <n v="3"/>
    <n v="2"/>
    <n v="11"/>
    <x v="1"/>
    <x v="1"/>
    <x v="2"/>
    <x v="2"/>
    <x v="1"/>
    <x v="53"/>
    <x v="1"/>
    <x v="1"/>
    <x v="1"/>
    <x v="538"/>
    <x v="76"/>
    <m/>
    <x v="1"/>
    <x v="6"/>
    <s v="Physician Referral"/>
    <s v="No"/>
    <x v="0"/>
    <x v="0"/>
    <m/>
    <m/>
    <x v="2"/>
    <n v="310.8"/>
    <n v="50"/>
    <x v="7"/>
  </r>
  <r>
    <d v="2024-08-07T00:00:00"/>
    <x v="2183"/>
    <n v="2"/>
    <n v="3"/>
    <n v="4"/>
    <n v="2"/>
    <n v="3"/>
    <n v="10"/>
    <x v="1"/>
    <x v="1"/>
    <x v="3"/>
    <x v="4"/>
    <x v="2"/>
    <x v="44"/>
    <x v="0"/>
    <x v="3"/>
    <x v="0"/>
    <x v="484"/>
    <x v="142"/>
    <d v="2024-08-22T00:00:00"/>
    <x v="0"/>
    <x v="9"/>
    <s v="Emergency"/>
    <s v="Yes"/>
    <x v="1"/>
    <x v="0"/>
    <m/>
    <m/>
    <x v="0"/>
    <n v="827.4"/>
    <n v="0"/>
    <x v="7"/>
  </r>
  <r>
    <d v="2024-08-07T00:00:00"/>
    <x v="2184"/>
    <n v="4"/>
    <n v="3"/>
    <n v="4"/>
    <n v="3"/>
    <n v="1"/>
    <n v="6"/>
    <x v="4"/>
    <x v="1"/>
    <x v="3"/>
    <x v="1"/>
    <x v="0"/>
    <x v="40"/>
    <x v="0"/>
    <x v="4"/>
    <x v="0"/>
    <x v="82"/>
    <x v="35"/>
    <m/>
    <x v="1"/>
    <x v="0"/>
    <s v="Physician Referral"/>
    <s v="No"/>
    <x v="0"/>
    <x v="1"/>
    <m/>
    <m/>
    <x v="2"/>
    <n v="760.9"/>
    <n v="50"/>
    <x v="7"/>
  </r>
  <r>
    <d v="2024-08-07T00:00:00"/>
    <x v="2185"/>
    <n v="1"/>
    <n v="1"/>
    <n v="4"/>
    <n v="4"/>
    <n v="3"/>
    <n v="36"/>
    <x v="9"/>
    <x v="1"/>
    <x v="1"/>
    <x v="0"/>
    <x v="2"/>
    <x v="48"/>
    <x v="1"/>
    <x v="3"/>
    <x v="0"/>
    <x v="600"/>
    <x v="154"/>
    <d v="2024-09-03T00:00:00"/>
    <x v="0"/>
    <x v="4"/>
    <s v="Physician Referral"/>
    <s v="No"/>
    <x v="0"/>
    <x v="0"/>
    <m/>
    <m/>
    <x v="0"/>
    <n v="280"/>
    <n v="0"/>
    <x v="7"/>
  </r>
  <r>
    <d v="2024-08-07T00:00:00"/>
    <x v="2186"/>
    <n v="1"/>
    <n v="3"/>
    <n v="4"/>
    <n v="2"/>
    <n v="2"/>
    <n v="27"/>
    <x v="5"/>
    <x v="1"/>
    <x v="3"/>
    <x v="0"/>
    <x v="1"/>
    <x v="37"/>
    <x v="1"/>
    <x v="1"/>
    <x v="0"/>
    <x v="177"/>
    <x v="17"/>
    <d v="2024-08-21T00:00:00"/>
    <x v="0"/>
    <x v="5"/>
    <s v="Physician Referral"/>
    <s v="No"/>
    <x v="0"/>
    <x v="1"/>
    <m/>
    <m/>
    <x v="0"/>
    <n v="711.2"/>
    <n v="0"/>
    <x v="7"/>
  </r>
  <r>
    <d v="2024-08-07T00:00:00"/>
    <x v="2187"/>
    <n v="1"/>
    <n v="5"/>
    <n v="4"/>
    <n v="3"/>
    <n v="1"/>
    <n v="17"/>
    <x v="3"/>
    <x v="1"/>
    <x v="4"/>
    <x v="0"/>
    <x v="0"/>
    <x v="22"/>
    <x v="0"/>
    <x v="1"/>
    <x v="0"/>
    <x v="529"/>
    <x v="124"/>
    <d v="2024-09-02T00:00:00"/>
    <x v="0"/>
    <x v="0"/>
    <s v="Physician Referral"/>
    <s v="Yes"/>
    <x v="1"/>
    <x v="0"/>
    <m/>
    <m/>
    <x v="0"/>
    <n v="207.9"/>
    <n v="0"/>
    <x v="7"/>
  </r>
  <r>
    <d v="2024-08-07T00:00:00"/>
    <x v="2188"/>
    <n v="3"/>
    <n v="2"/>
    <n v="4"/>
    <n v="5"/>
    <n v="3"/>
    <n v="15"/>
    <x v="2"/>
    <x v="1"/>
    <x v="0"/>
    <x v="2"/>
    <x v="2"/>
    <x v="53"/>
    <x v="1"/>
    <x v="3"/>
    <x v="0"/>
    <x v="376"/>
    <x v="109"/>
    <d v="2024-08-17T00:00:00"/>
    <x v="0"/>
    <x v="7"/>
    <s v="Physician Referral"/>
    <s v="Yes"/>
    <x v="1"/>
    <x v="1"/>
    <m/>
    <m/>
    <x v="0"/>
    <n v="260.39999999999998"/>
    <n v="0"/>
    <x v="7"/>
  </r>
  <r>
    <d v="2024-08-07T00:00:00"/>
    <x v="2189"/>
    <n v="2"/>
    <n v="5"/>
    <n v="4"/>
    <n v="2"/>
    <n v="3"/>
    <n v="16"/>
    <x v="2"/>
    <x v="1"/>
    <x v="4"/>
    <x v="4"/>
    <x v="2"/>
    <x v="58"/>
    <x v="1"/>
    <x v="4"/>
    <x v="0"/>
    <x v="830"/>
    <x v="169"/>
    <d v="2024-08-29T00:00:00"/>
    <x v="0"/>
    <x v="6"/>
    <s v="Physician Referral"/>
    <s v="Yes"/>
    <x v="1"/>
    <x v="0"/>
    <m/>
    <m/>
    <x v="0"/>
    <n v="266"/>
    <n v="0"/>
    <x v="7"/>
  </r>
  <r>
    <d v="2024-08-07T00:00:00"/>
    <x v="2190"/>
    <n v="2"/>
    <n v="5"/>
    <n v="4"/>
    <n v="2"/>
    <n v="3"/>
    <n v="26"/>
    <x v="5"/>
    <x v="1"/>
    <x v="4"/>
    <x v="4"/>
    <x v="2"/>
    <x v="30"/>
    <x v="0"/>
    <x v="1"/>
    <x v="0"/>
    <x v="269"/>
    <x v="34"/>
    <d v="2024-08-19T00:00:00"/>
    <x v="0"/>
    <x v="6"/>
    <s v="Physician Referral"/>
    <s v="No"/>
    <x v="0"/>
    <x v="0"/>
    <m/>
    <m/>
    <x v="0"/>
    <n v="554.4"/>
    <n v="0"/>
    <x v="7"/>
  </r>
  <r>
    <d v="2024-08-07T00:00:00"/>
    <x v="311"/>
    <n v="2"/>
    <n v="2"/>
    <n v="4"/>
    <n v="5"/>
    <n v="1"/>
    <n v="9"/>
    <x v="1"/>
    <x v="1"/>
    <x v="0"/>
    <x v="4"/>
    <x v="0"/>
    <x v="57"/>
    <x v="0"/>
    <x v="1"/>
    <x v="0"/>
    <x v="40"/>
    <x v="22"/>
    <d v="2024-08-19T00:00:00"/>
    <x v="0"/>
    <x v="0"/>
    <s v="Emergency"/>
    <s v="No"/>
    <x v="0"/>
    <x v="1"/>
    <m/>
    <m/>
    <x v="0"/>
    <n v="550.9"/>
    <n v="0"/>
    <x v="7"/>
  </r>
  <r>
    <d v="2024-08-07T00:00:00"/>
    <x v="2191"/>
    <n v="2"/>
    <n v="5"/>
    <n v="4"/>
    <n v="2"/>
    <n v="2"/>
    <n v="32"/>
    <x v="7"/>
    <x v="1"/>
    <x v="4"/>
    <x v="4"/>
    <x v="1"/>
    <x v="58"/>
    <x v="0"/>
    <x v="2"/>
    <x v="1"/>
    <x v="457"/>
    <x v="0"/>
    <m/>
    <x v="1"/>
    <x v="6"/>
    <s v="Physician Referral"/>
    <s v="No"/>
    <x v="0"/>
    <x v="1"/>
    <m/>
    <m/>
    <x v="1"/>
    <n v="476"/>
    <n v="30"/>
    <x v="7"/>
  </r>
  <r>
    <d v="2024-08-08T00:00:00"/>
    <x v="2192"/>
    <n v="2"/>
    <n v="5"/>
    <n v="4"/>
    <n v="1"/>
    <n v="2"/>
    <n v="10"/>
    <x v="1"/>
    <x v="1"/>
    <x v="4"/>
    <x v="4"/>
    <x v="1"/>
    <x v="47"/>
    <x v="1"/>
    <x v="1"/>
    <x v="0"/>
    <x v="406"/>
    <x v="91"/>
    <m/>
    <x v="1"/>
    <x v="6"/>
    <s v="Emergency"/>
    <s v="No"/>
    <x v="0"/>
    <x v="0"/>
    <m/>
    <m/>
    <x v="1"/>
    <n v="762.3"/>
    <n v="30"/>
    <x v="7"/>
  </r>
  <r>
    <d v="2024-08-08T00:00:00"/>
    <x v="2193"/>
    <n v="5"/>
    <n v="5"/>
    <n v="4"/>
    <n v="5"/>
    <n v="1"/>
    <n v="13"/>
    <x v="2"/>
    <x v="1"/>
    <x v="4"/>
    <x v="3"/>
    <x v="0"/>
    <x v="43"/>
    <x v="1"/>
    <x v="0"/>
    <x v="0"/>
    <x v="93"/>
    <x v="53"/>
    <d v="2024-09-02T00:00:00"/>
    <x v="0"/>
    <x v="2"/>
    <s v="Emergency"/>
    <s v="Yes"/>
    <x v="1"/>
    <x v="0"/>
    <m/>
    <m/>
    <x v="0"/>
    <n v="657.3"/>
    <n v="0"/>
    <x v="7"/>
  </r>
  <r>
    <d v="2024-08-08T00:00:00"/>
    <x v="2194"/>
    <n v="3"/>
    <n v="3"/>
    <n v="4"/>
    <n v="2"/>
    <n v="3"/>
    <n v="3"/>
    <x v="8"/>
    <x v="1"/>
    <x v="3"/>
    <x v="2"/>
    <x v="2"/>
    <x v="15"/>
    <x v="1"/>
    <x v="3"/>
    <x v="0"/>
    <x v="314"/>
    <x v="72"/>
    <d v="2024-08-16T00:00:00"/>
    <x v="0"/>
    <x v="5"/>
    <s v="Physician Referral"/>
    <s v="Yes"/>
    <x v="1"/>
    <x v="1"/>
    <m/>
    <m/>
    <x v="0"/>
    <n v="357"/>
    <n v="0"/>
    <x v="7"/>
  </r>
  <r>
    <d v="2024-08-08T00:00:00"/>
    <x v="2195"/>
    <n v="3"/>
    <n v="2"/>
    <n v="4"/>
    <n v="5"/>
    <n v="1"/>
    <n v="5"/>
    <x v="4"/>
    <x v="1"/>
    <x v="0"/>
    <x v="2"/>
    <x v="0"/>
    <x v="54"/>
    <x v="0"/>
    <x v="2"/>
    <x v="2"/>
    <x v="234"/>
    <x v="97"/>
    <m/>
    <x v="1"/>
    <x v="9"/>
    <s v="Emergency"/>
    <s v="Yes"/>
    <x v="1"/>
    <x v="0"/>
    <m/>
    <m/>
    <x v="2"/>
    <n v="202.3"/>
    <n v="50"/>
    <x v="7"/>
  </r>
  <r>
    <d v="2024-08-08T00:00:00"/>
    <x v="2196"/>
    <n v="5"/>
    <n v="2"/>
    <n v="4"/>
    <n v="5"/>
    <n v="1"/>
    <n v="25"/>
    <x v="5"/>
    <x v="1"/>
    <x v="0"/>
    <x v="3"/>
    <x v="0"/>
    <x v="59"/>
    <x v="0"/>
    <x v="4"/>
    <x v="0"/>
    <x v="37"/>
    <x v="38"/>
    <d v="2024-08-25T00:00:00"/>
    <x v="0"/>
    <x v="0"/>
    <s v="Emergency"/>
    <s v="No"/>
    <x v="0"/>
    <x v="1"/>
    <m/>
    <m/>
    <x v="0"/>
    <n v="221.9"/>
    <n v="0"/>
    <x v="7"/>
  </r>
  <r>
    <d v="2024-08-08T00:00:00"/>
    <x v="2197"/>
    <n v="1"/>
    <n v="2"/>
    <n v="4"/>
    <n v="5"/>
    <n v="2"/>
    <n v="28"/>
    <x v="5"/>
    <x v="1"/>
    <x v="0"/>
    <x v="0"/>
    <x v="1"/>
    <x v="32"/>
    <x v="0"/>
    <x v="2"/>
    <x v="0"/>
    <x v="595"/>
    <x v="90"/>
    <m/>
    <x v="1"/>
    <x v="8"/>
    <s v="Physician Referral"/>
    <s v="No"/>
    <x v="0"/>
    <x v="1"/>
    <m/>
    <m/>
    <x v="2"/>
    <n v="581.70000000000005"/>
    <n v="50"/>
    <x v="7"/>
  </r>
  <r>
    <d v="2024-08-08T00:00:00"/>
    <x v="2198"/>
    <n v="4"/>
    <n v="5"/>
    <n v="4"/>
    <n v="4"/>
    <n v="1"/>
    <n v="24"/>
    <x v="6"/>
    <x v="1"/>
    <x v="4"/>
    <x v="1"/>
    <x v="0"/>
    <x v="2"/>
    <x v="0"/>
    <x v="1"/>
    <x v="2"/>
    <x v="403"/>
    <x v="152"/>
    <m/>
    <x v="1"/>
    <x v="4"/>
    <s v="Emergency"/>
    <s v="No"/>
    <x v="0"/>
    <x v="0"/>
    <m/>
    <m/>
    <x v="3"/>
    <n v="252.7"/>
    <n v="10"/>
    <x v="7"/>
  </r>
  <r>
    <d v="2024-08-08T00:00:00"/>
    <x v="2199"/>
    <n v="3"/>
    <n v="3"/>
    <n v="4"/>
    <n v="1"/>
    <n v="3"/>
    <n v="26"/>
    <x v="5"/>
    <x v="1"/>
    <x v="3"/>
    <x v="2"/>
    <x v="2"/>
    <x v="34"/>
    <x v="0"/>
    <x v="1"/>
    <x v="0"/>
    <x v="425"/>
    <x v="161"/>
    <d v="2024-09-01T00:00:00"/>
    <x v="0"/>
    <x v="8"/>
    <s v="Emergency"/>
    <s v="No"/>
    <x v="0"/>
    <x v="1"/>
    <m/>
    <m/>
    <x v="0"/>
    <n v="483"/>
    <n v="0"/>
    <x v="7"/>
  </r>
  <r>
    <d v="2024-08-08T00:00:00"/>
    <x v="2200"/>
    <n v="3"/>
    <n v="2"/>
    <n v="4"/>
    <n v="5"/>
    <n v="2"/>
    <n v="17"/>
    <x v="3"/>
    <x v="1"/>
    <x v="0"/>
    <x v="2"/>
    <x v="1"/>
    <x v="8"/>
    <x v="0"/>
    <x v="0"/>
    <x v="0"/>
    <x v="215"/>
    <x v="91"/>
    <d v="2024-08-23T00:00:00"/>
    <x v="0"/>
    <x v="5"/>
    <s v="Self-Referral"/>
    <s v="Yes"/>
    <x v="1"/>
    <x v="0"/>
    <m/>
    <m/>
    <x v="0"/>
    <n v="770"/>
    <n v="0"/>
    <x v="7"/>
  </r>
  <r>
    <d v="2024-08-08T00:00:00"/>
    <x v="2201"/>
    <n v="5"/>
    <n v="4"/>
    <n v="4"/>
    <n v="3"/>
    <n v="2"/>
    <n v="24"/>
    <x v="6"/>
    <x v="1"/>
    <x v="2"/>
    <x v="3"/>
    <x v="1"/>
    <x v="16"/>
    <x v="0"/>
    <x v="2"/>
    <x v="1"/>
    <x v="115"/>
    <x v="72"/>
    <m/>
    <x v="1"/>
    <x v="7"/>
    <s v="Self-Referral"/>
    <s v="No"/>
    <x v="0"/>
    <x v="1"/>
    <m/>
    <m/>
    <x v="3"/>
    <n v="688.8"/>
    <n v="10"/>
    <x v="7"/>
  </r>
  <r>
    <d v="2024-08-09T00:00:00"/>
    <x v="2202"/>
    <n v="3"/>
    <n v="2"/>
    <n v="4"/>
    <n v="5"/>
    <n v="3"/>
    <n v="28"/>
    <x v="5"/>
    <x v="1"/>
    <x v="0"/>
    <x v="2"/>
    <x v="2"/>
    <x v="60"/>
    <x v="1"/>
    <x v="1"/>
    <x v="2"/>
    <x v="337"/>
    <x v="14"/>
    <m/>
    <x v="1"/>
    <x v="0"/>
    <s v="Physician Referral"/>
    <s v="Yes"/>
    <x v="1"/>
    <x v="1"/>
    <m/>
    <m/>
    <x v="3"/>
    <n v="596.4"/>
    <n v="10"/>
    <x v="7"/>
  </r>
  <r>
    <d v="2024-08-09T00:00:00"/>
    <x v="2203"/>
    <n v="3"/>
    <n v="1"/>
    <n v="4"/>
    <n v="2"/>
    <n v="1"/>
    <n v="37"/>
    <x v="0"/>
    <x v="1"/>
    <x v="1"/>
    <x v="2"/>
    <x v="0"/>
    <x v="15"/>
    <x v="1"/>
    <x v="4"/>
    <x v="0"/>
    <x v="6"/>
    <x v="82"/>
    <d v="2024-08-31T00:00:00"/>
    <x v="0"/>
    <x v="8"/>
    <s v="Physician Referral"/>
    <s v="Yes"/>
    <x v="1"/>
    <x v="0"/>
    <m/>
    <m/>
    <x v="0"/>
    <n v="555.79999999999995"/>
    <n v="0"/>
    <x v="7"/>
  </r>
  <r>
    <d v="2024-08-09T00:00:00"/>
    <x v="2204"/>
    <n v="1"/>
    <n v="4"/>
    <n v="4"/>
    <n v="3"/>
    <n v="2"/>
    <n v="18"/>
    <x v="3"/>
    <x v="1"/>
    <x v="2"/>
    <x v="0"/>
    <x v="1"/>
    <x v="50"/>
    <x v="0"/>
    <x v="4"/>
    <x v="0"/>
    <x v="500"/>
    <x v="56"/>
    <d v="2024-08-26T00:00:00"/>
    <x v="0"/>
    <x v="7"/>
    <s v="Physician Referral"/>
    <s v="No"/>
    <x v="0"/>
    <x v="1"/>
    <m/>
    <m/>
    <x v="0"/>
    <n v="485.8"/>
    <n v="0"/>
    <x v="7"/>
  </r>
  <r>
    <d v="2024-08-09T00:00:00"/>
    <x v="2205"/>
    <n v="5"/>
    <n v="2"/>
    <n v="4"/>
    <n v="5"/>
    <n v="1"/>
    <n v="37"/>
    <x v="0"/>
    <x v="1"/>
    <x v="0"/>
    <x v="3"/>
    <x v="0"/>
    <x v="15"/>
    <x v="0"/>
    <x v="2"/>
    <x v="1"/>
    <x v="128"/>
    <x v="80"/>
    <m/>
    <x v="1"/>
    <x v="2"/>
    <s v="Physician Referral"/>
    <s v="Yes"/>
    <x v="1"/>
    <x v="0"/>
    <m/>
    <m/>
    <x v="2"/>
    <n v="765.1"/>
    <n v="50"/>
    <x v="7"/>
  </r>
  <r>
    <d v="2024-08-09T00:00:00"/>
    <x v="2206"/>
    <n v="3"/>
    <n v="5"/>
    <n v="4"/>
    <n v="2"/>
    <n v="3"/>
    <n v="38"/>
    <x v="0"/>
    <x v="1"/>
    <x v="4"/>
    <x v="2"/>
    <x v="2"/>
    <x v="27"/>
    <x v="0"/>
    <x v="2"/>
    <x v="2"/>
    <x v="528"/>
    <x v="161"/>
    <m/>
    <x v="1"/>
    <x v="4"/>
    <s v="Physician Referral"/>
    <s v="Yes"/>
    <x v="1"/>
    <x v="1"/>
    <m/>
    <m/>
    <x v="1"/>
    <n v="189"/>
    <n v="30"/>
    <x v="7"/>
  </r>
  <r>
    <d v="2024-08-09T00:00:00"/>
    <x v="2207"/>
    <n v="2"/>
    <n v="2"/>
    <n v="4"/>
    <n v="5"/>
    <n v="2"/>
    <n v="22"/>
    <x v="6"/>
    <x v="1"/>
    <x v="0"/>
    <x v="4"/>
    <x v="1"/>
    <x v="58"/>
    <x v="1"/>
    <x v="0"/>
    <x v="0"/>
    <x v="760"/>
    <x v="50"/>
    <m/>
    <x v="1"/>
    <x v="6"/>
    <s v="Self-Referral"/>
    <s v="No"/>
    <x v="0"/>
    <x v="1"/>
    <m/>
    <m/>
    <x v="2"/>
    <n v="653.79999999999995"/>
    <n v="50"/>
    <x v="7"/>
  </r>
  <r>
    <d v="2024-08-09T00:00:00"/>
    <x v="2208"/>
    <n v="5"/>
    <n v="3"/>
    <n v="4"/>
    <n v="1"/>
    <n v="3"/>
    <n v="12"/>
    <x v="1"/>
    <x v="1"/>
    <x v="3"/>
    <x v="3"/>
    <x v="2"/>
    <x v="54"/>
    <x v="0"/>
    <x v="2"/>
    <x v="0"/>
    <x v="797"/>
    <x v="120"/>
    <d v="2024-08-29T00:00:00"/>
    <x v="0"/>
    <x v="8"/>
    <s v="Self-Referral"/>
    <s v="Yes"/>
    <x v="1"/>
    <x v="1"/>
    <m/>
    <m/>
    <x v="0"/>
    <n v="791"/>
    <n v="0"/>
    <x v="7"/>
  </r>
  <r>
    <d v="2024-08-09T00:00:00"/>
    <x v="2209"/>
    <n v="1"/>
    <n v="3"/>
    <n v="4"/>
    <n v="2"/>
    <n v="2"/>
    <n v="25"/>
    <x v="5"/>
    <x v="1"/>
    <x v="3"/>
    <x v="0"/>
    <x v="1"/>
    <x v="23"/>
    <x v="1"/>
    <x v="4"/>
    <x v="0"/>
    <x v="512"/>
    <x v="133"/>
    <d v="2024-08-23T00:00:00"/>
    <x v="0"/>
    <x v="0"/>
    <s v="Emergency"/>
    <s v="No"/>
    <x v="0"/>
    <x v="1"/>
    <m/>
    <m/>
    <x v="0"/>
    <n v="802.9"/>
    <n v="0"/>
    <x v="7"/>
  </r>
  <r>
    <d v="2024-08-09T00:00:00"/>
    <x v="2210"/>
    <n v="4"/>
    <n v="2"/>
    <n v="4"/>
    <n v="5"/>
    <n v="3"/>
    <n v="13"/>
    <x v="2"/>
    <x v="1"/>
    <x v="0"/>
    <x v="1"/>
    <x v="2"/>
    <x v="48"/>
    <x v="1"/>
    <x v="2"/>
    <x v="0"/>
    <x v="203"/>
    <x v="107"/>
    <d v="2024-08-28T00:00:00"/>
    <x v="0"/>
    <x v="4"/>
    <s v="Self-Referral"/>
    <s v="No"/>
    <x v="0"/>
    <x v="0"/>
    <m/>
    <m/>
    <x v="0"/>
    <n v="475.3"/>
    <n v="0"/>
    <x v="7"/>
  </r>
  <r>
    <d v="2024-08-09T00:00:00"/>
    <x v="2211"/>
    <n v="3"/>
    <n v="5"/>
    <n v="4"/>
    <n v="5"/>
    <n v="1"/>
    <n v="4"/>
    <x v="8"/>
    <x v="1"/>
    <x v="4"/>
    <x v="2"/>
    <x v="0"/>
    <x v="12"/>
    <x v="1"/>
    <x v="1"/>
    <x v="0"/>
    <x v="781"/>
    <x v="61"/>
    <m/>
    <x v="1"/>
    <x v="6"/>
    <s v="Physician Referral"/>
    <s v="Yes"/>
    <x v="1"/>
    <x v="1"/>
    <m/>
    <m/>
    <x v="1"/>
    <n v="567"/>
    <n v="30"/>
    <x v="7"/>
  </r>
  <r>
    <d v="2024-08-10T00:00:00"/>
    <x v="2212"/>
    <n v="2"/>
    <n v="5"/>
    <n v="4"/>
    <n v="4"/>
    <n v="3"/>
    <n v="35"/>
    <x v="9"/>
    <x v="1"/>
    <x v="4"/>
    <x v="4"/>
    <x v="2"/>
    <x v="9"/>
    <x v="1"/>
    <x v="1"/>
    <x v="1"/>
    <x v="224"/>
    <x v="16"/>
    <m/>
    <x v="1"/>
    <x v="9"/>
    <s v="Self-Referral"/>
    <s v="No"/>
    <x v="0"/>
    <x v="1"/>
    <m/>
    <m/>
    <x v="2"/>
    <n v="694.4"/>
    <n v="50"/>
    <x v="7"/>
  </r>
  <r>
    <d v="2024-08-10T00:00:00"/>
    <x v="2213"/>
    <n v="2"/>
    <n v="5"/>
    <n v="4"/>
    <n v="3"/>
    <n v="3"/>
    <n v="35"/>
    <x v="9"/>
    <x v="1"/>
    <x v="4"/>
    <x v="4"/>
    <x v="2"/>
    <x v="31"/>
    <x v="1"/>
    <x v="2"/>
    <x v="0"/>
    <x v="878"/>
    <x v="167"/>
    <d v="2024-08-26T00:00:00"/>
    <x v="0"/>
    <x v="2"/>
    <s v="Emergency"/>
    <s v="Yes"/>
    <x v="1"/>
    <x v="1"/>
    <m/>
    <m/>
    <x v="0"/>
    <n v="686.7"/>
    <n v="0"/>
    <x v="7"/>
  </r>
  <r>
    <d v="2024-08-10T00:00:00"/>
    <x v="2214"/>
    <n v="4"/>
    <n v="2"/>
    <n v="4"/>
    <n v="5"/>
    <n v="3"/>
    <n v="21"/>
    <x v="6"/>
    <x v="1"/>
    <x v="0"/>
    <x v="1"/>
    <x v="2"/>
    <x v="15"/>
    <x v="0"/>
    <x v="3"/>
    <x v="0"/>
    <x v="488"/>
    <x v="2"/>
    <m/>
    <x v="1"/>
    <x v="7"/>
    <s v="Physician Referral"/>
    <s v="Yes"/>
    <x v="1"/>
    <x v="0"/>
    <m/>
    <m/>
    <x v="1"/>
    <n v="207.2"/>
    <n v="30"/>
    <x v="7"/>
  </r>
  <r>
    <d v="2024-08-10T00:00:00"/>
    <x v="2215"/>
    <n v="5"/>
    <n v="2"/>
    <n v="4"/>
    <n v="5"/>
    <n v="3"/>
    <n v="20"/>
    <x v="3"/>
    <x v="1"/>
    <x v="0"/>
    <x v="3"/>
    <x v="2"/>
    <x v="30"/>
    <x v="0"/>
    <x v="2"/>
    <x v="0"/>
    <x v="392"/>
    <x v="167"/>
    <m/>
    <x v="1"/>
    <x v="2"/>
    <s v="Physician Referral"/>
    <s v="Yes"/>
    <x v="1"/>
    <x v="0"/>
    <m/>
    <m/>
    <x v="2"/>
    <n v="189.7"/>
    <n v="50"/>
    <x v="7"/>
  </r>
  <r>
    <d v="2024-08-10T00:00:00"/>
    <x v="2216"/>
    <n v="1"/>
    <n v="1"/>
    <n v="4"/>
    <n v="2"/>
    <n v="3"/>
    <n v="38"/>
    <x v="0"/>
    <x v="1"/>
    <x v="1"/>
    <x v="0"/>
    <x v="2"/>
    <x v="23"/>
    <x v="1"/>
    <x v="0"/>
    <x v="0"/>
    <x v="879"/>
    <x v="4"/>
    <m/>
    <x v="1"/>
    <x v="6"/>
    <s v="Emergency"/>
    <s v="Yes"/>
    <x v="1"/>
    <x v="0"/>
    <m/>
    <m/>
    <x v="1"/>
    <n v="786.8"/>
    <n v="30"/>
    <x v="7"/>
  </r>
  <r>
    <d v="2024-08-10T00:00:00"/>
    <x v="2217"/>
    <n v="3"/>
    <n v="3"/>
    <n v="4"/>
    <n v="2"/>
    <n v="1"/>
    <n v="10"/>
    <x v="1"/>
    <x v="1"/>
    <x v="3"/>
    <x v="2"/>
    <x v="0"/>
    <x v="28"/>
    <x v="0"/>
    <x v="4"/>
    <x v="1"/>
    <x v="380"/>
    <x v="15"/>
    <m/>
    <x v="1"/>
    <x v="0"/>
    <s v="Self-Referral"/>
    <s v="Yes"/>
    <x v="1"/>
    <x v="0"/>
    <m/>
    <m/>
    <x v="3"/>
    <n v="501.9"/>
    <n v="10"/>
    <x v="7"/>
  </r>
  <r>
    <d v="2024-08-10T00:00:00"/>
    <x v="2218"/>
    <n v="3"/>
    <n v="4"/>
    <n v="4"/>
    <n v="3"/>
    <n v="1"/>
    <n v="17"/>
    <x v="3"/>
    <x v="1"/>
    <x v="2"/>
    <x v="2"/>
    <x v="0"/>
    <x v="28"/>
    <x v="1"/>
    <x v="4"/>
    <x v="0"/>
    <x v="880"/>
    <x v="41"/>
    <m/>
    <x v="1"/>
    <x v="7"/>
    <s v="Emergency"/>
    <s v="Yes"/>
    <x v="1"/>
    <x v="1"/>
    <m/>
    <m/>
    <x v="2"/>
    <n v="431.2"/>
    <n v="50"/>
    <x v="7"/>
  </r>
  <r>
    <d v="2024-08-10T00:00:00"/>
    <x v="2219"/>
    <n v="3"/>
    <n v="4"/>
    <n v="4"/>
    <n v="3"/>
    <n v="2"/>
    <n v="24"/>
    <x v="6"/>
    <x v="1"/>
    <x v="2"/>
    <x v="2"/>
    <x v="1"/>
    <x v="53"/>
    <x v="1"/>
    <x v="2"/>
    <x v="0"/>
    <x v="48"/>
    <x v="97"/>
    <d v="2024-09-08T00:00:00"/>
    <x v="0"/>
    <x v="1"/>
    <s v="Physician Referral"/>
    <s v="No"/>
    <x v="0"/>
    <x v="1"/>
    <m/>
    <m/>
    <x v="0"/>
    <n v="533.4"/>
    <n v="0"/>
    <x v="7"/>
  </r>
  <r>
    <d v="2024-08-10T00:00:00"/>
    <x v="2220"/>
    <n v="2"/>
    <n v="3"/>
    <n v="4"/>
    <n v="2"/>
    <n v="3"/>
    <n v="29"/>
    <x v="7"/>
    <x v="1"/>
    <x v="3"/>
    <x v="4"/>
    <x v="2"/>
    <x v="55"/>
    <x v="0"/>
    <x v="3"/>
    <x v="0"/>
    <x v="256"/>
    <x v="128"/>
    <d v="2024-08-28T00:00:00"/>
    <x v="0"/>
    <x v="0"/>
    <s v="Physician Referral"/>
    <s v="No"/>
    <x v="0"/>
    <x v="1"/>
    <m/>
    <m/>
    <x v="0"/>
    <n v="319.2"/>
    <n v="0"/>
    <x v="7"/>
  </r>
  <r>
    <d v="2024-08-10T00:00:00"/>
    <x v="2221"/>
    <n v="5"/>
    <n v="1"/>
    <n v="4"/>
    <n v="4"/>
    <n v="1"/>
    <n v="1"/>
    <x v="8"/>
    <x v="1"/>
    <x v="1"/>
    <x v="3"/>
    <x v="0"/>
    <x v="58"/>
    <x v="0"/>
    <x v="4"/>
    <x v="0"/>
    <x v="134"/>
    <x v="94"/>
    <d v="2024-09-06T00:00:00"/>
    <x v="0"/>
    <x v="8"/>
    <s v="Self-Referral"/>
    <s v="No"/>
    <x v="0"/>
    <x v="0"/>
    <m/>
    <m/>
    <x v="0"/>
    <n v="238.7"/>
    <n v="0"/>
    <x v="7"/>
  </r>
  <r>
    <d v="2024-08-11T00:00:00"/>
    <x v="2222"/>
    <n v="4"/>
    <n v="3"/>
    <n v="4"/>
    <n v="1"/>
    <n v="3"/>
    <n v="12"/>
    <x v="1"/>
    <x v="1"/>
    <x v="3"/>
    <x v="1"/>
    <x v="2"/>
    <x v="4"/>
    <x v="0"/>
    <x v="3"/>
    <x v="0"/>
    <x v="471"/>
    <x v="19"/>
    <d v="2024-08-20T00:00:00"/>
    <x v="0"/>
    <x v="2"/>
    <s v="Emergency"/>
    <s v="No"/>
    <x v="0"/>
    <x v="0"/>
    <m/>
    <m/>
    <x v="0"/>
    <n v="311.5"/>
    <n v="0"/>
    <x v="7"/>
  </r>
  <r>
    <d v="2024-08-11T00:00:00"/>
    <x v="2223"/>
    <n v="5"/>
    <n v="1"/>
    <n v="4"/>
    <n v="2"/>
    <n v="3"/>
    <n v="17"/>
    <x v="3"/>
    <x v="1"/>
    <x v="1"/>
    <x v="3"/>
    <x v="2"/>
    <x v="54"/>
    <x v="0"/>
    <x v="4"/>
    <x v="0"/>
    <x v="881"/>
    <x v="133"/>
    <d v="2024-08-19T00:00:00"/>
    <x v="0"/>
    <x v="6"/>
    <s v="Self-Referral"/>
    <s v="No"/>
    <x v="0"/>
    <x v="1"/>
    <m/>
    <m/>
    <x v="0"/>
    <n v="548.1"/>
    <n v="0"/>
    <x v="7"/>
  </r>
  <r>
    <d v="2024-08-11T00:00:00"/>
    <x v="2224"/>
    <n v="1"/>
    <n v="1"/>
    <n v="4"/>
    <n v="4"/>
    <n v="2"/>
    <n v="34"/>
    <x v="9"/>
    <x v="1"/>
    <x v="1"/>
    <x v="0"/>
    <x v="1"/>
    <x v="25"/>
    <x v="0"/>
    <x v="1"/>
    <x v="0"/>
    <x v="509"/>
    <x v="112"/>
    <m/>
    <x v="1"/>
    <x v="8"/>
    <s v="Physician Referral"/>
    <s v="No"/>
    <x v="0"/>
    <x v="1"/>
    <m/>
    <m/>
    <x v="1"/>
    <n v="165.2"/>
    <n v="30"/>
    <x v="7"/>
  </r>
  <r>
    <d v="2024-08-11T00:00:00"/>
    <x v="2225"/>
    <n v="1"/>
    <n v="5"/>
    <n v="4"/>
    <n v="1"/>
    <n v="3"/>
    <n v="11"/>
    <x v="1"/>
    <x v="1"/>
    <x v="4"/>
    <x v="0"/>
    <x v="2"/>
    <x v="13"/>
    <x v="1"/>
    <x v="0"/>
    <x v="2"/>
    <x v="750"/>
    <x v="68"/>
    <m/>
    <x v="1"/>
    <x v="4"/>
    <s v="Emergency"/>
    <s v="No"/>
    <x v="0"/>
    <x v="1"/>
    <m/>
    <m/>
    <x v="1"/>
    <n v="697.2"/>
    <n v="30"/>
    <x v="7"/>
  </r>
  <r>
    <d v="2024-08-11T00:00:00"/>
    <x v="2226"/>
    <n v="4"/>
    <n v="3"/>
    <n v="4"/>
    <n v="1"/>
    <n v="1"/>
    <n v="38"/>
    <x v="0"/>
    <x v="1"/>
    <x v="3"/>
    <x v="1"/>
    <x v="0"/>
    <x v="29"/>
    <x v="0"/>
    <x v="4"/>
    <x v="1"/>
    <x v="863"/>
    <x v="111"/>
    <m/>
    <x v="1"/>
    <x v="5"/>
    <s v="Emergency"/>
    <s v="No"/>
    <x v="0"/>
    <x v="0"/>
    <m/>
    <m/>
    <x v="3"/>
    <n v="553"/>
    <n v="10"/>
    <x v="7"/>
  </r>
  <r>
    <d v="2024-08-11T00:00:00"/>
    <x v="2227"/>
    <n v="2"/>
    <n v="4"/>
    <n v="4"/>
    <n v="3"/>
    <n v="2"/>
    <n v="15"/>
    <x v="2"/>
    <x v="1"/>
    <x v="2"/>
    <x v="4"/>
    <x v="1"/>
    <x v="14"/>
    <x v="0"/>
    <x v="2"/>
    <x v="0"/>
    <x v="76"/>
    <x v="37"/>
    <d v="2024-08-28T00:00:00"/>
    <x v="0"/>
    <x v="3"/>
    <s v="Self-Referral"/>
    <s v="No"/>
    <x v="0"/>
    <x v="1"/>
    <m/>
    <m/>
    <x v="0"/>
    <n v="222.6"/>
    <n v="0"/>
    <x v="7"/>
  </r>
  <r>
    <d v="2024-08-11T00:00:00"/>
    <x v="2228"/>
    <n v="4"/>
    <n v="2"/>
    <n v="4"/>
    <n v="5"/>
    <n v="2"/>
    <n v="28"/>
    <x v="5"/>
    <x v="1"/>
    <x v="0"/>
    <x v="1"/>
    <x v="1"/>
    <x v="27"/>
    <x v="0"/>
    <x v="1"/>
    <x v="0"/>
    <x v="805"/>
    <x v="13"/>
    <m/>
    <x v="1"/>
    <x v="1"/>
    <s v="Physician Referral"/>
    <s v="No"/>
    <x v="0"/>
    <x v="1"/>
    <m/>
    <m/>
    <x v="1"/>
    <n v="818.3"/>
    <n v="30"/>
    <x v="7"/>
  </r>
  <r>
    <d v="2024-08-11T00:00:00"/>
    <x v="2229"/>
    <n v="1"/>
    <n v="2"/>
    <n v="4"/>
    <n v="5"/>
    <n v="2"/>
    <n v="13"/>
    <x v="2"/>
    <x v="1"/>
    <x v="0"/>
    <x v="0"/>
    <x v="1"/>
    <x v="21"/>
    <x v="1"/>
    <x v="3"/>
    <x v="1"/>
    <x v="519"/>
    <x v="41"/>
    <m/>
    <x v="1"/>
    <x v="8"/>
    <s v="Emergency"/>
    <s v="No"/>
    <x v="0"/>
    <x v="0"/>
    <m/>
    <m/>
    <x v="1"/>
    <n v="274.39999999999998"/>
    <n v="30"/>
    <x v="7"/>
  </r>
  <r>
    <d v="2024-08-11T00:00:00"/>
    <x v="2230"/>
    <n v="2"/>
    <n v="3"/>
    <n v="4"/>
    <n v="5"/>
    <n v="3"/>
    <n v="23"/>
    <x v="6"/>
    <x v="1"/>
    <x v="3"/>
    <x v="4"/>
    <x v="2"/>
    <x v="22"/>
    <x v="0"/>
    <x v="0"/>
    <x v="1"/>
    <x v="2"/>
    <x v="62"/>
    <m/>
    <x v="1"/>
    <x v="5"/>
    <s v="Self-Referral"/>
    <s v="No"/>
    <x v="0"/>
    <x v="0"/>
    <m/>
    <m/>
    <x v="3"/>
    <n v="391.3"/>
    <n v="10"/>
    <x v="7"/>
  </r>
  <r>
    <d v="2024-08-11T00:00:00"/>
    <x v="2231"/>
    <n v="5"/>
    <n v="2"/>
    <n v="4"/>
    <n v="5"/>
    <n v="2"/>
    <n v="32"/>
    <x v="7"/>
    <x v="1"/>
    <x v="0"/>
    <x v="3"/>
    <x v="1"/>
    <x v="38"/>
    <x v="1"/>
    <x v="3"/>
    <x v="0"/>
    <x v="34"/>
    <x v="169"/>
    <d v="2024-09-04T00:00:00"/>
    <x v="0"/>
    <x v="7"/>
    <s v="Physician Referral"/>
    <s v="No"/>
    <x v="0"/>
    <x v="1"/>
    <m/>
    <m/>
    <x v="0"/>
    <n v="541.79999999999995"/>
    <n v="0"/>
    <x v="7"/>
  </r>
  <r>
    <d v="2024-08-12T00:00:00"/>
    <x v="2232"/>
    <n v="1"/>
    <n v="1"/>
    <n v="4"/>
    <n v="1"/>
    <n v="1"/>
    <n v="8"/>
    <x v="4"/>
    <x v="1"/>
    <x v="1"/>
    <x v="0"/>
    <x v="0"/>
    <x v="57"/>
    <x v="0"/>
    <x v="3"/>
    <x v="2"/>
    <x v="353"/>
    <x v="33"/>
    <m/>
    <x v="1"/>
    <x v="0"/>
    <s v="Physician Referral"/>
    <s v="No"/>
    <x v="0"/>
    <x v="0"/>
    <m/>
    <m/>
    <x v="2"/>
    <n v="585.20000000000005"/>
    <n v="50"/>
    <x v="7"/>
  </r>
  <r>
    <d v="2024-08-12T00:00:00"/>
    <x v="2233"/>
    <n v="2"/>
    <n v="2"/>
    <n v="4"/>
    <n v="5"/>
    <n v="1"/>
    <n v="32"/>
    <x v="7"/>
    <x v="1"/>
    <x v="0"/>
    <x v="4"/>
    <x v="0"/>
    <x v="4"/>
    <x v="0"/>
    <x v="4"/>
    <x v="2"/>
    <x v="676"/>
    <x v="77"/>
    <m/>
    <x v="1"/>
    <x v="7"/>
    <s v="Physician Referral"/>
    <s v="No"/>
    <x v="0"/>
    <x v="1"/>
    <m/>
    <m/>
    <x v="1"/>
    <n v="710.5"/>
    <n v="30"/>
    <x v="7"/>
  </r>
  <r>
    <d v="2024-08-12T00:00:00"/>
    <x v="2234"/>
    <n v="2"/>
    <n v="1"/>
    <n v="4"/>
    <n v="5"/>
    <n v="2"/>
    <n v="38"/>
    <x v="0"/>
    <x v="1"/>
    <x v="1"/>
    <x v="4"/>
    <x v="1"/>
    <x v="54"/>
    <x v="1"/>
    <x v="1"/>
    <x v="0"/>
    <x v="882"/>
    <x v="28"/>
    <d v="2024-09-08T00:00:00"/>
    <x v="0"/>
    <x v="6"/>
    <s v="Self-Referral"/>
    <s v="No"/>
    <x v="0"/>
    <x v="1"/>
    <m/>
    <m/>
    <x v="0"/>
    <n v="599.20000000000005"/>
    <n v="0"/>
    <x v="7"/>
  </r>
  <r>
    <d v="2024-08-12T00:00:00"/>
    <x v="2235"/>
    <n v="3"/>
    <n v="1"/>
    <n v="4"/>
    <n v="4"/>
    <n v="2"/>
    <n v="30"/>
    <x v="7"/>
    <x v="1"/>
    <x v="1"/>
    <x v="2"/>
    <x v="1"/>
    <x v="8"/>
    <x v="0"/>
    <x v="0"/>
    <x v="0"/>
    <x v="89"/>
    <x v="12"/>
    <d v="2024-08-22T00:00:00"/>
    <x v="0"/>
    <x v="0"/>
    <s v="Physician Referral"/>
    <s v="No"/>
    <x v="0"/>
    <x v="1"/>
    <m/>
    <m/>
    <x v="0"/>
    <n v="574.70000000000005"/>
    <n v="0"/>
    <x v="7"/>
  </r>
  <r>
    <d v="2024-08-12T00:00:00"/>
    <x v="2236"/>
    <n v="5"/>
    <n v="4"/>
    <n v="4"/>
    <n v="3"/>
    <n v="2"/>
    <n v="3"/>
    <x v="8"/>
    <x v="1"/>
    <x v="2"/>
    <x v="3"/>
    <x v="1"/>
    <x v="36"/>
    <x v="0"/>
    <x v="1"/>
    <x v="0"/>
    <x v="879"/>
    <x v="132"/>
    <m/>
    <x v="1"/>
    <x v="4"/>
    <s v="Self-Referral"/>
    <s v="No"/>
    <x v="0"/>
    <x v="1"/>
    <m/>
    <m/>
    <x v="1"/>
    <n v="812"/>
    <n v="30"/>
    <x v="7"/>
  </r>
  <r>
    <d v="2024-08-12T00:00:00"/>
    <x v="2237"/>
    <n v="2"/>
    <n v="2"/>
    <n v="4"/>
    <n v="5"/>
    <n v="3"/>
    <n v="7"/>
    <x v="4"/>
    <x v="1"/>
    <x v="0"/>
    <x v="4"/>
    <x v="2"/>
    <x v="34"/>
    <x v="1"/>
    <x v="1"/>
    <x v="0"/>
    <x v="481"/>
    <x v="45"/>
    <d v="2024-08-26T00:00:00"/>
    <x v="0"/>
    <x v="7"/>
    <s v="Physician Referral"/>
    <s v="No"/>
    <x v="0"/>
    <x v="0"/>
    <m/>
    <m/>
    <x v="0"/>
    <n v="378"/>
    <n v="0"/>
    <x v="7"/>
  </r>
  <r>
    <d v="2024-08-12T00:00:00"/>
    <x v="2238"/>
    <n v="4"/>
    <n v="4"/>
    <n v="4"/>
    <n v="3"/>
    <n v="2"/>
    <n v="22"/>
    <x v="6"/>
    <x v="1"/>
    <x v="2"/>
    <x v="1"/>
    <x v="1"/>
    <x v="52"/>
    <x v="0"/>
    <x v="4"/>
    <x v="2"/>
    <x v="848"/>
    <x v="111"/>
    <m/>
    <x v="1"/>
    <x v="1"/>
    <s v="Self-Referral"/>
    <s v="No"/>
    <x v="0"/>
    <x v="0"/>
    <m/>
    <m/>
    <x v="2"/>
    <n v="399.7"/>
    <n v="50"/>
    <x v="7"/>
  </r>
  <r>
    <d v="2024-08-12T00:00:00"/>
    <x v="2239"/>
    <n v="5"/>
    <n v="2"/>
    <n v="4"/>
    <n v="5"/>
    <n v="2"/>
    <n v="27"/>
    <x v="5"/>
    <x v="1"/>
    <x v="0"/>
    <x v="3"/>
    <x v="1"/>
    <x v="10"/>
    <x v="1"/>
    <x v="3"/>
    <x v="0"/>
    <x v="883"/>
    <x v="164"/>
    <d v="2024-08-29T00:00:00"/>
    <x v="0"/>
    <x v="0"/>
    <s v="Self-Referral"/>
    <s v="No"/>
    <x v="0"/>
    <x v="0"/>
    <m/>
    <m/>
    <x v="0"/>
    <n v="679"/>
    <n v="0"/>
    <x v="7"/>
  </r>
  <r>
    <d v="2024-08-12T00:00:00"/>
    <x v="2240"/>
    <n v="5"/>
    <n v="1"/>
    <n v="4"/>
    <n v="4"/>
    <n v="3"/>
    <n v="19"/>
    <x v="3"/>
    <x v="1"/>
    <x v="1"/>
    <x v="3"/>
    <x v="2"/>
    <x v="29"/>
    <x v="1"/>
    <x v="1"/>
    <x v="2"/>
    <x v="202"/>
    <x v="51"/>
    <m/>
    <x v="1"/>
    <x v="7"/>
    <s v="Emergency"/>
    <s v="No"/>
    <x v="0"/>
    <x v="1"/>
    <m/>
    <m/>
    <x v="2"/>
    <n v="743.4"/>
    <n v="50"/>
    <x v="7"/>
  </r>
  <r>
    <d v="2024-08-12T00:00:00"/>
    <x v="2241"/>
    <n v="1"/>
    <n v="2"/>
    <n v="4"/>
    <n v="5"/>
    <n v="2"/>
    <n v="13"/>
    <x v="2"/>
    <x v="1"/>
    <x v="0"/>
    <x v="0"/>
    <x v="1"/>
    <x v="51"/>
    <x v="1"/>
    <x v="3"/>
    <x v="1"/>
    <x v="884"/>
    <x v="150"/>
    <m/>
    <x v="1"/>
    <x v="1"/>
    <s v="Self-Referral"/>
    <s v="No"/>
    <x v="0"/>
    <x v="1"/>
    <m/>
    <m/>
    <x v="2"/>
    <n v="302.39999999999998"/>
    <n v="50"/>
    <x v="7"/>
  </r>
  <r>
    <d v="2024-08-13T00:00:00"/>
    <x v="2242"/>
    <n v="5"/>
    <n v="4"/>
    <n v="4"/>
    <n v="3"/>
    <n v="2"/>
    <n v="3"/>
    <x v="8"/>
    <x v="1"/>
    <x v="2"/>
    <x v="3"/>
    <x v="1"/>
    <x v="59"/>
    <x v="1"/>
    <x v="1"/>
    <x v="0"/>
    <x v="194"/>
    <x v="75"/>
    <d v="2024-09-03T00:00:00"/>
    <x v="0"/>
    <x v="5"/>
    <s v="Emergency"/>
    <s v="No"/>
    <x v="0"/>
    <x v="1"/>
    <m/>
    <m/>
    <x v="0"/>
    <n v="648.20000000000005"/>
    <n v="0"/>
    <x v="7"/>
  </r>
  <r>
    <d v="2024-08-13T00:00:00"/>
    <x v="2243"/>
    <n v="5"/>
    <n v="5"/>
    <n v="4"/>
    <n v="1"/>
    <n v="1"/>
    <n v="28"/>
    <x v="5"/>
    <x v="1"/>
    <x v="4"/>
    <x v="3"/>
    <x v="0"/>
    <x v="4"/>
    <x v="1"/>
    <x v="0"/>
    <x v="0"/>
    <x v="151"/>
    <x v="96"/>
    <d v="2024-09-11T00:00:00"/>
    <x v="0"/>
    <x v="4"/>
    <s v="Physician Referral"/>
    <s v="No"/>
    <x v="0"/>
    <x v="0"/>
    <m/>
    <m/>
    <x v="0"/>
    <n v="170.8"/>
    <n v="0"/>
    <x v="7"/>
  </r>
  <r>
    <d v="2024-08-13T00:00:00"/>
    <x v="2244"/>
    <n v="3"/>
    <n v="4"/>
    <n v="4"/>
    <n v="3"/>
    <n v="1"/>
    <n v="1"/>
    <x v="8"/>
    <x v="1"/>
    <x v="2"/>
    <x v="2"/>
    <x v="0"/>
    <x v="13"/>
    <x v="0"/>
    <x v="2"/>
    <x v="0"/>
    <x v="717"/>
    <x v="59"/>
    <d v="2024-09-09T00:00:00"/>
    <x v="0"/>
    <x v="4"/>
    <s v="Physician Referral"/>
    <s v="No"/>
    <x v="0"/>
    <x v="0"/>
    <m/>
    <m/>
    <x v="0"/>
    <n v="116.2"/>
    <n v="0"/>
    <x v="7"/>
  </r>
  <r>
    <d v="2024-08-13T00:00:00"/>
    <x v="2245"/>
    <n v="5"/>
    <n v="5"/>
    <n v="4"/>
    <n v="4"/>
    <n v="1"/>
    <n v="39"/>
    <x v="0"/>
    <x v="1"/>
    <x v="4"/>
    <x v="3"/>
    <x v="0"/>
    <x v="20"/>
    <x v="0"/>
    <x v="2"/>
    <x v="0"/>
    <x v="612"/>
    <x v="57"/>
    <d v="2024-08-21T00:00:00"/>
    <x v="0"/>
    <x v="0"/>
    <s v="Self-Referral"/>
    <s v="No"/>
    <x v="0"/>
    <x v="1"/>
    <m/>
    <m/>
    <x v="0"/>
    <n v="599.9"/>
    <n v="0"/>
    <x v="7"/>
  </r>
  <r>
    <d v="2024-08-13T00:00:00"/>
    <x v="2246"/>
    <n v="2"/>
    <n v="3"/>
    <n v="4"/>
    <n v="4"/>
    <n v="3"/>
    <n v="29"/>
    <x v="7"/>
    <x v="1"/>
    <x v="3"/>
    <x v="4"/>
    <x v="2"/>
    <x v="0"/>
    <x v="0"/>
    <x v="2"/>
    <x v="0"/>
    <x v="314"/>
    <x v="92"/>
    <m/>
    <x v="1"/>
    <x v="1"/>
    <s v="Physician Referral"/>
    <s v="No"/>
    <x v="0"/>
    <x v="0"/>
    <m/>
    <m/>
    <x v="2"/>
    <n v="441"/>
    <n v="50"/>
    <x v="7"/>
  </r>
  <r>
    <d v="2024-08-13T00:00:00"/>
    <x v="2247"/>
    <n v="4"/>
    <n v="4"/>
    <n v="4"/>
    <n v="3"/>
    <n v="1"/>
    <n v="28"/>
    <x v="5"/>
    <x v="1"/>
    <x v="2"/>
    <x v="1"/>
    <x v="0"/>
    <x v="52"/>
    <x v="1"/>
    <x v="4"/>
    <x v="0"/>
    <x v="459"/>
    <x v="104"/>
    <d v="2024-09-11T00:00:00"/>
    <x v="0"/>
    <x v="2"/>
    <s v="Physician Referral"/>
    <s v="No"/>
    <x v="0"/>
    <x v="0"/>
    <m/>
    <m/>
    <x v="0"/>
    <n v="380.8"/>
    <n v="0"/>
    <x v="7"/>
  </r>
  <r>
    <d v="2024-08-13T00:00:00"/>
    <x v="2248"/>
    <n v="3"/>
    <n v="2"/>
    <n v="4"/>
    <n v="5"/>
    <n v="1"/>
    <n v="11"/>
    <x v="1"/>
    <x v="1"/>
    <x v="0"/>
    <x v="2"/>
    <x v="0"/>
    <x v="40"/>
    <x v="1"/>
    <x v="4"/>
    <x v="1"/>
    <x v="483"/>
    <x v="1"/>
    <m/>
    <x v="1"/>
    <x v="4"/>
    <s v="Self-Referral"/>
    <s v="No"/>
    <x v="0"/>
    <x v="0"/>
    <m/>
    <m/>
    <x v="3"/>
    <m/>
    <n v="10"/>
    <x v="7"/>
  </r>
  <r>
    <d v="2024-08-13T00:00:00"/>
    <x v="2249"/>
    <n v="3"/>
    <n v="5"/>
    <n v="4"/>
    <n v="4"/>
    <n v="2"/>
    <n v="9"/>
    <x v="1"/>
    <x v="1"/>
    <x v="4"/>
    <x v="2"/>
    <x v="1"/>
    <x v="14"/>
    <x v="1"/>
    <x v="3"/>
    <x v="1"/>
    <x v="378"/>
    <x v="33"/>
    <m/>
    <x v="1"/>
    <x v="6"/>
    <s v="Physician Referral"/>
    <s v="No"/>
    <x v="0"/>
    <x v="0"/>
    <m/>
    <m/>
    <x v="1"/>
    <m/>
    <n v="30"/>
    <x v="7"/>
  </r>
  <r>
    <d v="2024-08-13T00:00:00"/>
    <x v="2250"/>
    <n v="3"/>
    <n v="2"/>
    <n v="4"/>
    <n v="5"/>
    <n v="3"/>
    <n v="15"/>
    <x v="2"/>
    <x v="1"/>
    <x v="0"/>
    <x v="2"/>
    <x v="2"/>
    <x v="18"/>
    <x v="1"/>
    <x v="4"/>
    <x v="2"/>
    <x v="464"/>
    <x v="174"/>
    <m/>
    <x v="1"/>
    <x v="2"/>
    <s v="Physician Referral"/>
    <s v="No"/>
    <x v="0"/>
    <x v="1"/>
    <m/>
    <m/>
    <x v="1"/>
    <n v="738.5"/>
    <n v="30"/>
    <x v="7"/>
  </r>
  <r>
    <d v="2024-08-13T00:00:00"/>
    <x v="2251"/>
    <n v="3"/>
    <n v="5"/>
    <n v="4"/>
    <n v="1"/>
    <n v="2"/>
    <n v="29"/>
    <x v="7"/>
    <x v="1"/>
    <x v="4"/>
    <x v="2"/>
    <x v="1"/>
    <x v="42"/>
    <x v="0"/>
    <x v="2"/>
    <x v="0"/>
    <x v="843"/>
    <x v="152"/>
    <d v="2024-09-07T00:00:00"/>
    <x v="0"/>
    <x v="7"/>
    <s v="Physician Referral"/>
    <s v="No"/>
    <x v="0"/>
    <x v="0"/>
    <m/>
    <m/>
    <x v="0"/>
    <n v="248.5"/>
    <n v="0"/>
    <x v="7"/>
  </r>
  <r>
    <d v="2024-08-14T00:00:00"/>
    <x v="2252"/>
    <n v="1"/>
    <n v="4"/>
    <n v="4"/>
    <n v="3"/>
    <n v="2"/>
    <n v="25"/>
    <x v="5"/>
    <x v="1"/>
    <x v="2"/>
    <x v="0"/>
    <x v="1"/>
    <x v="58"/>
    <x v="0"/>
    <x v="4"/>
    <x v="2"/>
    <x v="882"/>
    <x v="13"/>
    <m/>
    <x v="1"/>
    <x v="5"/>
    <s v="Emergency"/>
    <s v="No"/>
    <x v="0"/>
    <x v="1"/>
    <m/>
    <m/>
    <x v="1"/>
    <n v="599.20000000000005"/>
    <n v="30"/>
    <x v="7"/>
  </r>
  <r>
    <d v="2024-08-14T00:00:00"/>
    <x v="2253"/>
    <n v="3"/>
    <n v="4"/>
    <n v="4"/>
    <n v="3"/>
    <n v="3"/>
    <n v="16"/>
    <x v="2"/>
    <x v="1"/>
    <x v="2"/>
    <x v="2"/>
    <x v="2"/>
    <x v="2"/>
    <x v="1"/>
    <x v="2"/>
    <x v="1"/>
    <x v="521"/>
    <x v="166"/>
    <m/>
    <x v="1"/>
    <x v="4"/>
    <s v="Physician Referral"/>
    <s v="No"/>
    <x v="0"/>
    <x v="0"/>
    <m/>
    <m/>
    <x v="3"/>
    <n v="265.3"/>
    <n v="10"/>
    <x v="7"/>
  </r>
  <r>
    <d v="2024-08-14T00:00:00"/>
    <x v="2254"/>
    <n v="1"/>
    <n v="2"/>
    <n v="4"/>
    <n v="5"/>
    <n v="3"/>
    <n v="36"/>
    <x v="9"/>
    <x v="1"/>
    <x v="0"/>
    <x v="0"/>
    <x v="2"/>
    <x v="24"/>
    <x v="1"/>
    <x v="1"/>
    <x v="0"/>
    <x v="171"/>
    <x v="59"/>
    <d v="2024-09-04T00:00:00"/>
    <x v="0"/>
    <x v="5"/>
    <s v="Self-Referral"/>
    <s v="No"/>
    <x v="0"/>
    <x v="1"/>
    <m/>
    <m/>
    <x v="0"/>
    <n v="714"/>
    <n v="0"/>
    <x v="7"/>
  </r>
  <r>
    <d v="2024-08-14T00:00:00"/>
    <x v="2255"/>
    <n v="1"/>
    <n v="4"/>
    <n v="4"/>
    <n v="3"/>
    <n v="2"/>
    <n v="19"/>
    <x v="3"/>
    <x v="1"/>
    <x v="2"/>
    <x v="0"/>
    <x v="1"/>
    <x v="0"/>
    <x v="0"/>
    <x v="2"/>
    <x v="1"/>
    <x v="885"/>
    <x v="139"/>
    <m/>
    <x v="1"/>
    <x v="4"/>
    <s v="Self-Referral"/>
    <s v="No"/>
    <x v="0"/>
    <x v="1"/>
    <m/>
    <m/>
    <x v="3"/>
    <m/>
    <n v="10"/>
    <x v="7"/>
  </r>
  <r>
    <d v="2024-08-14T00:00:00"/>
    <x v="2256"/>
    <n v="5"/>
    <n v="2"/>
    <n v="4"/>
    <n v="5"/>
    <n v="2"/>
    <n v="38"/>
    <x v="0"/>
    <x v="1"/>
    <x v="0"/>
    <x v="3"/>
    <x v="1"/>
    <x v="18"/>
    <x v="1"/>
    <x v="2"/>
    <x v="1"/>
    <x v="4"/>
    <x v="47"/>
    <m/>
    <x v="1"/>
    <x v="3"/>
    <s v="Physician Referral"/>
    <s v="No"/>
    <x v="0"/>
    <x v="0"/>
    <m/>
    <m/>
    <x v="2"/>
    <m/>
    <n v="50"/>
    <x v="7"/>
  </r>
  <r>
    <d v="2024-08-14T00:00:00"/>
    <x v="2257"/>
    <n v="4"/>
    <n v="1"/>
    <n v="4"/>
    <n v="5"/>
    <n v="2"/>
    <n v="15"/>
    <x v="2"/>
    <x v="1"/>
    <x v="1"/>
    <x v="1"/>
    <x v="1"/>
    <x v="59"/>
    <x v="1"/>
    <x v="0"/>
    <x v="0"/>
    <x v="767"/>
    <x v="115"/>
    <m/>
    <x v="1"/>
    <x v="6"/>
    <s v="Self-Referral"/>
    <s v="No"/>
    <x v="0"/>
    <x v="1"/>
    <m/>
    <m/>
    <x v="2"/>
    <n v="242.2"/>
    <n v="50"/>
    <x v="7"/>
  </r>
  <r>
    <d v="2024-08-14T00:00:00"/>
    <x v="2258"/>
    <n v="5"/>
    <n v="5"/>
    <n v="4"/>
    <n v="4"/>
    <n v="3"/>
    <n v="33"/>
    <x v="9"/>
    <x v="1"/>
    <x v="4"/>
    <x v="3"/>
    <x v="2"/>
    <x v="58"/>
    <x v="1"/>
    <x v="0"/>
    <x v="0"/>
    <x v="886"/>
    <x v="120"/>
    <d v="2024-09-02T00:00:00"/>
    <x v="0"/>
    <x v="9"/>
    <s v="Self-Referral"/>
    <s v="No"/>
    <x v="0"/>
    <x v="1"/>
    <m/>
    <m/>
    <x v="0"/>
    <n v="581"/>
    <n v="0"/>
    <x v="7"/>
  </r>
  <r>
    <d v="2024-08-14T00:00:00"/>
    <x v="2259"/>
    <n v="1"/>
    <n v="2"/>
    <n v="4"/>
    <n v="5"/>
    <n v="2"/>
    <n v="32"/>
    <x v="7"/>
    <x v="1"/>
    <x v="0"/>
    <x v="0"/>
    <x v="1"/>
    <x v="61"/>
    <x v="0"/>
    <x v="0"/>
    <x v="1"/>
    <x v="186"/>
    <x v="51"/>
    <m/>
    <x v="1"/>
    <x v="9"/>
    <s v="Self-Referral"/>
    <s v="No"/>
    <x v="0"/>
    <x v="0"/>
    <m/>
    <m/>
    <x v="1"/>
    <n v="642.6"/>
    <n v="30"/>
    <x v="7"/>
  </r>
  <r>
    <d v="2024-08-14T00:00:00"/>
    <x v="2260"/>
    <n v="5"/>
    <n v="5"/>
    <n v="4"/>
    <n v="3"/>
    <n v="2"/>
    <n v="20"/>
    <x v="3"/>
    <x v="1"/>
    <x v="4"/>
    <x v="3"/>
    <x v="1"/>
    <x v="27"/>
    <x v="0"/>
    <x v="0"/>
    <x v="2"/>
    <x v="777"/>
    <x v="31"/>
    <m/>
    <x v="1"/>
    <x v="8"/>
    <s v="Self-Referral"/>
    <s v="No"/>
    <x v="0"/>
    <x v="1"/>
    <m/>
    <m/>
    <x v="2"/>
    <m/>
    <n v="50"/>
    <x v="7"/>
  </r>
  <r>
    <d v="2024-08-14T00:00:00"/>
    <x v="2261"/>
    <n v="2"/>
    <n v="1"/>
    <n v="4"/>
    <n v="1"/>
    <n v="1"/>
    <n v="37"/>
    <x v="0"/>
    <x v="1"/>
    <x v="1"/>
    <x v="4"/>
    <x v="0"/>
    <x v="26"/>
    <x v="1"/>
    <x v="2"/>
    <x v="2"/>
    <x v="362"/>
    <x v="147"/>
    <m/>
    <x v="1"/>
    <x v="4"/>
    <s v="Physician Referral"/>
    <s v="No"/>
    <x v="0"/>
    <x v="0"/>
    <m/>
    <m/>
    <x v="3"/>
    <n v="389.9"/>
    <n v="10"/>
    <x v="7"/>
  </r>
  <r>
    <d v="2024-08-15T00:00:00"/>
    <x v="2262"/>
    <n v="3"/>
    <n v="5"/>
    <n v="4"/>
    <n v="3"/>
    <n v="1"/>
    <n v="6"/>
    <x v="4"/>
    <x v="1"/>
    <x v="4"/>
    <x v="2"/>
    <x v="0"/>
    <x v="55"/>
    <x v="0"/>
    <x v="3"/>
    <x v="0"/>
    <x v="611"/>
    <x v="87"/>
    <d v="2024-08-23T00:00:00"/>
    <x v="0"/>
    <x v="6"/>
    <s v="Self-Referral"/>
    <s v="No"/>
    <x v="0"/>
    <x v="1"/>
    <m/>
    <m/>
    <x v="0"/>
    <n v="337.4"/>
    <n v="0"/>
    <x v="7"/>
  </r>
  <r>
    <d v="2024-08-15T00:00:00"/>
    <x v="2263"/>
    <n v="3"/>
    <n v="2"/>
    <n v="4"/>
    <n v="5"/>
    <n v="1"/>
    <n v="4"/>
    <x v="8"/>
    <x v="1"/>
    <x v="0"/>
    <x v="2"/>
    <x v="0"/>
    <x v="47"/>
    <x v="1"/>
    <x v="0"/>
    <x v="0"/>
    <x v="350"/>
    <x v="134"/>
    <d v="2024-08-24T00:00:00"/>
    <x v="0"/>
    <x v="7"/>
    <s v="Emergency"/>
    <s v="No"/>
    <x v="0"/>
    <x v="0"/>
    <m/>
    <m/>
    <x v="0"/>
    <n v="724.5"/>
    <n v="0"/>
    <x v="7"/>
  </r>
  <r>
    <d v="2024-08-15T00:00:00"/>
    <x v="2264"/>
    <n v="1"/>
    <n v="4"/>
    <n v="4"/>
    <n v="3"/>
    <n v="1"/>
    <n v="6"/>
    <x v="4"/>
    <x v="1"/>
    <x v="2"/>
    <x v="0"/>
    <x v="0"/>
    <x v="15"/>
    <x v="1"/>
    <x v="4"/>
    <x v="0"/>
    <x v="442"/>
    <x v="133"/>
    <d v="2024-09-04T00:00:00"/>
    <x v="0"/>
    <x v="9"/>
    <s v="Emergency"/>
    <s v="No"/>
    <x v="0"/>
    <x v="0"/>
    <m/>
    <m/>
    <x v="0"/>
    <n v="478.8"/>
    <n v="0"/>
    <x v="7"/>
  </r>
  <r>
    <d v="2024-08-15T00:00:00"/>
    <x v="2265"/>
    <n v="5"/>
    <n v="5"/>
    <n v="4"/>
    <n v="2"/>
    <n v="1"/>
    <n v="32"/>
    <x v="7"/>
    <x v="1"/>
    <x v="4"/>
    <x v="3"/>
    <x v="0"/>
    <x v="52"/>
    <x v="0"/>
    <x v="4"/>
    <x v="2"/>
    <x v="887"/>
    <x v="77"/>
    <m/>
    <x v="1"/>
    <x v="8"/>
    <s v="Emergency"/>
    <s v="No"/>
    <x v="0"/>
    <x v="0"/>
    <m/>
    <m/>
    <x v="3"/>
    <m/>
    <n v="10"/>
    <x v="7"/>
  </r>
  <r>
    <d v="2024-08-15T00:00:00"/>
    <x v="2266"/>
    <n v="2"/>
    <n v="5"/>
    <n v="4"/>
    <n v="4"/>
    <n v="2"/>
    <n v="1"/>
    <x v="8"/>
    <x v="1"/>
    <x v="4"/>
    <x v="4"/>
    <x v="1"/>
    <x v="50"/>
    <x v="1"/>
    <x v="4"/>
    <x v="0"/>
    <x v="888"/>
    <x v="0"/>
    <m/>
    <x v="1"/>
    <x v="2"/>
    <s v="Physician Referral"/>
    <s v="No"/>
    <x v="0"/>
    <x v="0"/>
    <m/>
    <m/>
    <x v="1"/>
    <n v="585.9"/>
    <n v="30"/>
    <x v="7"/>
  </r>
  <r>
    <d v="2024-08-15T00:00:00"/>
    <x v="2267"/>
    <n v="2"/>
    <n v="1"/>
    <n v="4"/>
    <n v="3"/>
    <n v="2"/>
    <n v="15"/>
    <x v="2"/>
    <x v="1"/>
    <x v="1"/>
    <x v="4"/>
    <x v="1"/>
    <x v="22"/>
    <x v="1"/>
    <x v="2"/>
    <x v="1"/>
    <x v="808"/>
    <x v="63"/>
    <m/>
    <x v="1"/>
    <x v="5"/>
    <s v="Self-Referral"/>
    <s v="No"/>
    <x v="0"/>
    <x v="0"/>
    <m/>
    <m/>
    <x v="1"/>
    <n v="497"/>
    <n v="30"/>
    <x v="7"/>
  </r>
  <r>
    <d v="2024-08-15T00:00:00"/>
    <x v="2268"/>
    <n v="2"/>
    <n v="3"/>
    <n v="4"/>
    <n v="5"/>
    <n v="3"/>
    <n v="35"/>
    <x v="9"/>
    <x v="1"/>
    <x v="3"/>
    <x v="4"/>
    <x v="2"/>
    <x v="12"/>
    <x v="0"/>
    <x v="1"/>
    <x v="0"/>
    <x v="869"/>
    <x v="131"/>
    <m/>
    <x v="1"/>
    <x v="2"/>
    <s v="Physician Referral"/>
    <s v="No"/>
    <x v="0"/>
    <x v="1"/>
    <m/>
    <m/>
    <x v="3"/>
    <n v="236.6"/>
    <n v="10"/>
    <x v="7"/>
  </r>
  <r>
    <d v="2024-08-15T00:00:00"/>
    <x v="2269"/>
    <n v="1"/>
    <n v="4"/>
    <n v="4"/>
    <n v="3"/>
    <n v="3"/>
    <n v="34"/>
    <x v="9"/>
    <x v="1"/>
    <x v="2"/>
    <x v="0"/>
    <x v="2"/>
    <x v="54"/>
    <x v="1"/>
    <x v="1"/>
    <x v="1"/>
    <x v="825"/>
    <x v="54"/>
    <m/>
    <x v="1"/>
    <x v="6"/>
    <s v="Self-Referral"/>
    <s v="No"/>
    <x v="0"/>
    <x v="1"/>
    <m/>
    <m/>
    <x v="1"/>
    <n v="539"/>
    <n v="30"/>
    <x v="7"/>
  </r>
  <r>
    <d v="2024-08-15T00:00:00"/>
    <x v="2270"/>
    <n v="5"/>
    <n v="2"/>
    <n v="4"/>
    <n v="5"/>
    <n v="3"/>
    <n v="7"/>
    <x v="4"/>
    <x v="1"/>
    <x v="0"/>
    <x v="3"/>
    <x v="2"/>
    <x v="46"/>
    <x v="1"/>
    <x v="0"/>
    <x v="0"/>
    <x v="488"/>
    <x v="69"/>
    <d v="2024-09-10T00:00:00"/>
    <x v="0"/>
    <x v="1"/>
    <s v="Self-Referral"/>
    <s v="No"/>
    <x v="0"/>
    <x v="0"/>
    <m/>
    <m/>
    <x v="0"/>
    <n v="222.6"/>
    <n v="0"/>
    <x v="7"/>
  </r>
  <r>
    <d v="2024-08-15T00:00:00"/>
    <x v="2271"/>
    <n v="2"/>
    <n v="1"/>
    <n v="4"/>
    <n v="4"/>
    <n v="2"/>
    <n v="25"/>
    <x v="5"/>
    <x v="1"/>
    <x v="1"/>
    <x v="4"/>
    <x v="1"/>
    <x v="53"/>
    <x v="1"/>
    <x v="4"/>
    <x v="1"/>
    <x v="420"/>
    <x v="69"/>
    <m/>
    <x v="1"/>
    <x v="4"/>
    <s v="Self-Referral"/>
    <s v="No"/>
    <x v="0"/>
    <x v="1"/>
    <m/>
    <m/>
    <x v="1"/>
    <n v="589.4"/>
    <n v="30"/>
    <x v="7"/>
  </r>
  <r>
    <d v="2024-08-16T00:00:00"/>
    <x v="2272"/>
    <n v="2"/>
    <n v="2"/>
    <n v="4"/>
    <n v="5"/>
    <n v="1"/>
    <n v="19"/>
    <x v="3"/>
    <x v="1"/>
    <x v="0"/>
    <x v="4"/>
    <x v="0"/>
    <x v="48"/>
    <x v="0"/>
    <x v="0"/>
    <x v="1"/>
    <x v="283"/>
    <x v="123"/>
    <m/>
    <x v="1"/>
    <x v="9"/>
    <s v="Self-Referral"/>
    <s v="No"/>
    <x v="0"/>
    <x v="1"/>
    <m/>
    <m/>
    <x v="1"/>
    <n v="686"/>
    <n v="30"/>
    <x v="7"/>
  </r>
  <r>
    <d v="2024-08-16T00:00:00"/>
    <x v="2273"/>
    <n v="5"/>
    <n v="2"/>
    <n v="4"/>
    <n v="5"/>
    <n v="2"/>
    <n v="26"/>
    <x v="5"/>
    <x v="1"/>
    <x v="0"/>
    <x v="3"/>
    <x v="1"/>
    <x v="9"/>
    <x v="1"/>
    <x v="2"/>
    <x v="0"/>
    <x v="335"/>
    <x v="165"/>
    <d v="2024-09-04T00:00:00"/>
    <x v="0"/>
    <x v="9"/>
    <s v="Self-Referral"/>
    <s v="No"/>
    <x v="0"/>
    <x v="1"/>
    <m/>
    <m/>
    <x v="0"/>
    <n v="767.2"/>
    <n v="0"/>
    <x v="7"/>
  </r>
  <r>
    <d v="2024-08-16T00:00:00"/>
    <x v="2274"/>
    <n v="5"/>
    <n v="5"/>
    <n v="4"/>
    <n v="1"/>
    <n v="2"/>
    <n v="25"/>
    <x v="5"/>
    <x v="1"/>
    <x v="4"/>
    <x v="3"/>
    <x v="1"/>
    <x v="20"/>
    <x v="0"/>
    <x v="4"/>
    <x v="0"/>
    <x v="860"/>
    <x v="177"/>
    <d v="2024-09-14T00:00:00"/>
    <x v="0"/>
    <x v="2"/>
    <s v="Physician Referral"/>
    <s v="No"/>
    <x v="0"/>
    <x v="0"/>
    <m/>
    <m/>
    <x v="0"/>
    <n v="513.1"/>
    <n v="0"/>
    <x v="7"/>
  </r>
  <r>
    <d v="2024-08-16T00:00:00"/>
    <x v="2275"/>
    <n v="3"/>
    <n v="1"/>
    <n v="4"/>
    <n v="5"/>
    <n v="3"/>
    <n v="13"/>
    <x v="2"/>
    <x v="1"/>
    <x v="1"/>
    <x v="2"/>
    <x v="2"/>
    <x v="38"/>
    <x v="1"/>
    <x v="0"/>
    <x v="2"/>
    <x v="332"/>
    <x v="47"/>
    <m/>
    <x v="1"/>
    <x v="9"/>
    <s v="Physician Referral"/>
    <s v="No"/>
    <x v="0"/>
    <x v="0"/>
    <m/>
    <m/>
    <x v="2"/>
    <n v="670.6"/>
    <n v="50"/>
    <x v="7"/>
  </r>
  <r>
    <d v="2024-08-16T00:00:00"/>
    <x v="2276"/>
    <n v="4"/>
    <n v="1"/>
    <n v="4"/>
    <n v="4"/>
    <n v="3"/>
    <n v="24"/>
    <x v="6"/>
    <x v="1"/>
    <x v="1"/>
    <x v="1"/>
    <x v="2"/>
    <x v="51"/>
    <x v="1"/>
    <x v="3"/>
    <x v="0"/>
    <x v="875"/>
    <x v="106"/>
    <d v="2024-09-07T00:00:00"/>
    <x v="0"/>
    <x v="2"/>
    <s v="Emergency"/>
    <s v="No"/>
    <x v="0"/>
    <x v="1"/>
    <m/>
    <m/>
    <x v="0"/>
    <n v="393.4"/>
    <n v="0"/>
    <x v="7"/>
  </r>
  <r>
    <d v="2024-08-16T00:00:00"/>
    <x v="2277"/>
    <n v="4"/>
    <n v="4"/>
    <n v="4"/>
    <n v="3"/>
    <n v="3"/>
    <n v="28"/>
    <x v="5"/>
    <x v="1"/>
    <x v="2"/>
    <x v="1"/>
    <x v="2"/>
    <x v="55"/>
    <x v="1"/>
    <x v="2"/>
    <x v="0"/>
    <x v="461"/>
    <x v="106"/>
    <d v="2024-09-03T00:00:00"/>
    <x v="0"/>
    <x v="4"/>
    <s v="Physician Referral"/>
    <s v="No"/>
    <x v="0"/>
    <x v="0"/>
    <m/>
    <m/>
    <x v="0"/>
    <n v="303.8"/>
    <n v="0"/>
    <x v="7"/>
  </r>
  <r>
    <d v="2024-08-16T00:00:00"/>
    <x v="2278"/>
    <n v="2"/>
    <n v="3"/>
    <n v="4"/>
    <n v="3"/>
    <n v="3"/>
    <n v="23"/>
    <x v="6"/>
    <x v="1"/>
    <x v="3"/>
    <x v="4"/>
    <x v="2"/>
    <x v="59"/>
    <x v="1"/>
    <x v="2"/>
    <x v="0"/>
    <x v="833"/>
    <x v="162"/>
    <d v="2024-08-23T00:00:00"/>
    <x v="0"/>
    <x v="2"/>
    <s v="Emergency"/>
    <s v="No"/>
    <x v="0"/>
    <x v="0"/>
    <m/>
    <m/>
    <x v="0"/>
    <n v="290.5"/>
    <n v="0"/>
    <x v="7"/>
  </r>
  <r>
    <d v="2024-08-16T00:00:00"/>
    <x v="2279"/>
    <n v="5"/>
    <n v="2"/>
    <n v="4"/>
    <n v="5"/>
    <n v="2"/>
    <n v="14"/>
    <x v="2"/>
    <x v="1"/>
    <x v="0"/>
    <x v="3"/>
    <x v="1"/>
    <x v="50"/>
    <x v="0"/>
    <x v="2"/>
    <x v="1"/>
    <x v="492"/>
    <x v="122"/>
    <m/>
    <x v="1"/>
    <x v="3"/>
    <s v="Emergency"/>
    <s v="No"/>
    <x v="0"/>
    <x v="1"/>
    <m/>
    <m/>
    <x v="3"/>
    <n v="246.4"/>
    <n v="10"/>
    <x v="7"/>
  </r>
  <r>
    <d v="2024-08-16T00:00:00"/>
    <x v="2280"/>
    <n v="3"/>
    <n v="4"/>
    <n v="4"/>
    <n v="3"/>
    <n v="3"/>
    <n v="17"/>
    <x v="3"/>
    <x v="1"/>
    <x v="2"/>
    <x v="2"/>
    <x v="2"/>
    <x v="30"/>
    <x v="0"/>
    <x v="3"/>
    <x v="0"/>
    <x v="721"/>
    <x v="135"/>
    <d v="2024-08-28T00:00:00"/>
    <x v="0"/>
    <x v="7"/>
    <s v="Self-Referral"/>
    <s v="No"/>
    <x v="0"/>
    <x v="0"/>
    <m/>
    <m/>
    <x v="0"/>
    <n v="179.2"/>
    <n v="0"/>
    <x v="7"/>
  </r>
  <r>
    <d v="2024-08-16T00:00:00"/>
    <x v="2281"/>
    <n v="1"/>
    <n v="4"/>
    <n v="4"/>
    <n v="3"/>
    <n v="1"/>
    <n v="35"/>
    <x v="9"/>
    <x v="1"/>
    <x v="2"/>
    <x v="0"/>
    <x v="0"/>
    <x v="22"/>
    <x v="1"/>
    <x v="1"/>
    <x v="1"/>
    <x v="295"/>
    <x v="108"/>
    <m/>
    <x v="1"/>
    <x v="0"/>
    <s v="Physician Referral"/>
    <s v="No"/>
    <x v="0"/>
    <x v="0"/>
    <m/>
    <m/>
    <x v="1"/>
    <n v="213.5"/>
    <n v="30"/>
    <x v="7"/>
  </r>
  <r>
    <d v="2024-08-17T00:00:00"/>
    <x v="2282"/>
    <n v="4"/>
    <n v="2"/>
    <n v="4"/>
    <n v="5"/>
    <n v="2"/>
    <n v="15"/>
    <x v="2"/>
    <x v="1"/>
    <x v="0"/>
    <x v="1"/>
    <x v="1"/>
    <x v="3"/>
    <x v="1"/>
    <x v="1"/>
    <x v="0"/>
    <x v="268"/>
    <x v="14"/>
    <d v="2024-09-05T00:00:00"/>
    <x v="0"/>
    <x v="8"/>
    <s v="Physician Referral"/>
    <s v="No"/>
    <x v="0"/>
    <x v="0"/>
    <m/>
    <m/>
    <x v="0"/>
    <n v="261.8"/>
    <n v="0"/>
    <x v="7"/>
  </r>
  <r>
    <d v="2024-08-17T00:00:00"/>
    <x v="2283"/>
    <n v="4"/>
    <n v="5"/>
    <n v="4"/>
    <n v="3"/>
    <n v="1"/>
    <n v="8"/>
    <x v="4"/>
    <x v="1"/>
    <x v="4"/>
    <x v="1"/>
    <x v="0"/>
    <x v="20"/>
    <x v="1"/>
    <x v="3"/>
    <x v="0"/>
    <x v="720"/>
    <x v="113"/>
    <m/>
    <x v="1"/>
    <x v="1"/>
    <s v="Self-Referral"/>
    <s v="No"/>
    <x v="0"/>
    <x v="0"/>
    <m/>
    <m/>
    <x v="3"/>
    <n v="364"/>
    <n v="10"/>
    <x v="7"/>
  </r>
  <r>
    <d v="2024-08-17T00:00:00"/>
    <x v="2284"/>
    <n v="5"/>
    <n v="5"/>
    <n v="4"/>
    <n v="4"/>
    <n v="2"/>
    <n v="39"/>
    <x v="0"/>
    <x v="1"/>
    <x v="4"/>
    <x v="3"/>
    <x v="1"/>
    <x v="37"/>
    <x v="1"/>
    <x v="1"/>
    <x v="2"/>
    <x v="121"/>
    <x v="111"/>
    <m/>
    <x v="1"/>
    <x v="7"/>
    <s v="Self-Referral"/>
    <s v="No"/>
    <x v="0"/>
    <x v="0"/>
    <m/>
    <m/>
    <x v="3"/>
    <n v="367.5"/>
    <n v="10"/>
    <x v="7"/>
  </r>
  <r>
    <d v="2024-08-17T00:00:00"/>
    <x v="2285"/>
    <n v="1"/>
    <n v="2"/>
    <n v="4"/>
    <n v="5"/>
    <n v="2"/>
    <n v="31"/>
    <x v="7"/>
    <x v="1"/>
    <x v="0"/>
    <x v="0"/>
    <x v="1"/>
    <x v="2"/>
    <x v="1"/>
    <x v="3"/>
    <x v="1"/>
    <x v="297"/>
    <x v="74"/>
    <m/>
    <x v="1"/>
    <x v="0"/>
    <s v="Emergency"/>
    <s v="No"/>
    <x v="0"/>
    <x v="1"/>
    <m/>
    <m/>
    <x v="3"/>
    <n v="673.4"/>
    <n v="10"/>
    <x v="7"/>
  </r>
  <r>
    <d v="2024-08-17T00:00:00"/>
    <x v="2286"/>
    <n v="4"/>
    <n v="1"/>
    <n v="4"/>
    <n v="4"/>
    <n v="3"/>
    <n v="24"/>
    <x v="6"/>
    <x v="1"/>
    <x v="1"/>
    <x v="1"/>
    <x v="2"/>
    <x v="17"/>
    <x v="1"/>
    <x v="0"/>
    <x v="0"/>
    <x v="889"/>
    <x v="77"/>
    <d v="2024-09-14T00:00:00"/>
    <x v="0"/>
    <x v="4"/>
    <s v="Physician Referral"/>
    <s v="No"/>
    <x v="0"/>
    <x v="0"/>
    <m/>
    <m/>
    <x v="0"/>
    <n v="588.70000000000005"/>
    <n v="0"/>
    <x v="7"/>
  </r>
  <r>
    <d v="2024-08-17T00:00:00"/>
    <x v="2287"/>
    <n v="3"/>
    <n v="3"/>
    <n v="4"/>
    <n v="4"/>
    <n v="1"/>
    <n v="3"/>
    <x v="8"/>
    <x v="1"/>
    <x v="3"/>
    <x v="2"/>
    <x v="0"/>
    <x v="41"/>
    <x v="1"/>
    <x v="3"/>
    <x v="0"/>
    <x v="500"/>
    <x v="41"/>
    <d v="2024-08-25T00:00:00"/>
    <x v="0"/>
    <x v="1"/>
    <s v="Physician Referral"/>
    <s v="No"/>
    <x v="0"/>
    <x v="0"/>
    <m/>
    <m/>
    <x v="0"/>
    <n v="513.1"/>
    <n v="0"/>
    <x v="7"/>
  </r>
  <r>
    <d v="2024-08-17T00:00:00"/>
    <x v="2288"/>
    <n v="4"/>
    <n v="5"/>
    <n v="4"/>
    <n v="1"/>
    <n v="2"/>
    <n v="31"/>
    <x v="7"/>
    <x v="1"/>
    <x v="4"/>
    <x v="1"/>
    <x v="1"/>
    <x v="45"/>
    <x v="1"/>
    <x v="1"/>
    <x v="0"/>
    <x v="676"/>
    <x v="76"/>
    <d v="2024-09-10T00:00:00"/>
    <x v="0"/>
    <x v="7"/>
    <s v="Emergency"/>
    <s v="No"/>
    <x v="0"/>
    <x v="1"/>
    <m/>
    <m/>
    <x v="0"/>
    <n v="657.3"/>
    <n v="0"/>
    <x v="7"/>
  </r>
  <r>
    <d v="2024-08-17T00:00:00"/>
    <x v="2289"/>
    <n v="5"/>
    <n v="3"/>
    <n v="4"/>
    <n v="1"/>
    <n v="1"/>
    <n v="25"/>
    <x v="5"/>
    <x v="1"/>
    <x v="3"/>
    <x v="3"/>
    <x v="0"/>
    <x v="59"/>
    <x v="0"/>
    <x v="3"/>
    <x v="0"/>
    <x v="528"/>
    <x v="55"/>
    <m/>
    <x v="1"/>
    <x v="9"/>
    <s v="Emergency"/>
    <s v="No"/>
    <x v="0"/>
    <x v="1"/>
    <m/>
    <m/>
    <x v="3"/>
    <n v="152.6"/>
    <n v="10"/>
    <x v="7"/>
  </r>
  <r>
    <d v="2024-08-17T00:00:00"/>
    <x v="2290"/>
    <n v="5"/>
    <n v="4"/>
    <n v="4"/>
    <n v="3"/>
    <n v="2"/>
    <n v="19"/>
    <x v="3"/>
    <x v="1"/>
    <x v="2"/>
    <x v="3"/>
    <x v="1"/>
    <x v="14"/>
    <x v="0"/>
    <x v="3"/>
    <x v="0"/>
    <x v="373"/>
    <x v="53"/>
    <d v="2024-09-09T00:00:00"/>
    <x v="0"/>
    <x v="4"/>
    <s v="Emergency"/>
    <s v="No"/>
    <x v="0"/>
    <x v="0"/>
    <m/>
    <m/>
    <x v="0"/>
    <n v="381.5"/>
    <n v="0"/>
    <x v="7"/>
  </r>
  <r>
    <d v="2024-08-17T00:00:00"/>
    <x v="2291"/>
    <n v="1"/>
    <n v="4"/>
    <n v="4"/>
    <n v="3"/>
    <n v="2"/>
    <n v="8"/>
    <x v="4"/>
    <x v="1"/>
    <x v="2"/>
    <x v="0"/>
    <x v="1"/>
    <x v="43"/>
    <x v="0"/>
    <x v="4"/>
    <x v="0"/>
    <x v="419"/>
    <x v="20"/>
    <d v="2024-09-11T00:00:00"/>
    <x v="0"/>
    <x v="0"/>
    <s v="Self-Referral"/>
    <s v="No"/>
    <x v="0"/>
    <x v="1"/>
    <m/>
    <m/>
    <x v="0"/>
    <n v="408.8"/>
    <n v="0"/>
    <x v="7"/>
  </r>
  <r>
    <d v="2024-08-18T00:00:00"/>
    <x v="2292"/>
    <n v="4"/>
    <n v="2"/>
    <n v="4"/>
    <n v="5"/>
    <n v="2"/>
    <n v="4"/>
    <x v="8"/>
    <x v="1"/>
    <x v="0"/>
    <x v="1"/>
    <x v="1"/>
    <x v="41"/>
    <x v="1"/>
    <x v="3"/>
    <x v="2"/>
    <x v="7"/>
    <x v="19"/>
    <m/>
    <x v="1"/>
    <x v="8"/>
    <s v="Emergency"/>
    <s v="No"/>
    <x v="0"/>
    <x v="0"/>
    <m/>
    <m/>
    <x v="3"/>
    <n v="179.9"/>
    <n v="10"/>
    <x v="7"/>
  </r>
  <r>
    <d v="2024-08-18T00:00:00"/>
    <x v="2293"/>
    <n v="1"/>
    <n v="2"/>
    <n v="4"/>
    <n v="5"/>
    <n v="1"/>
    <n v="13"/>
    <x v="2"/>
    <x v="1"/>
    <x v="0"/>
    <x v="0"/>
    <x v="0"/>
    <x v="27"/>
    <x v="1"/>
    <x v="1"/>
    <x v="0"/>
    <x v="625"/>
    <x v="136"/>
    <d v="2024-09-16T00:00:00"/>
    <x v="0"/>
    <x v="9"/>
    <s v="Emergency"/>
    <s v="No"/>
    <x v="0"/>
    <x v="1"/>
    <m/>
    <m/>
    <x v="0"/>
    <n v="198.1"/>
    <n v="0"/>
    <x v="7"/>
  </r>
  <r>
    <d v="2024-08-18T00:00:00"/>
    <x v="2294"/>
    <n v="4"/>
    <n v="2"/>
    <n v="4"/>
    <n v="5"/>
    <n v="2"/>
    <n v="36"/>
    <x v="9"/>
    <x v="1"/>
    <x v="0"/>
    <x v="1"/>
    <x v="1"/>
    <x v="47"/>
    <x v="1"/>
    <x v="2"/>
    <x v="0"/>
    <x v="890"/>
    <x v="18"/>
    <m/>
    <x v="1"/>
    <x v="4"/>
    <s v="Self-Referral"/>
    <s v="No"/>
    <x v="0"/>
    <x v="0"/>
    <m/>
    <m/>
    <x v="1"/>
    <n v="380.8"/>
    <n v="30"/>
    <x v="7"/>
  </r>
  <r>
    <d v="2024-08-18T00:00:00"/>
    <x v="2295"/>
    <n v="2"/>
    <n v="5"/>
    <n v="4"/>
    <n v="5"/>
    <n v="1"/>
    <n v="16"/>
    <x v="2"/>
    <x v="1"/>
    <x v="4"/>
    <x v="4"/>
    <x v="0"/>
    <x v="24"/>
    <x v="0"/>
    <x v="0"/>
    <x v="0"/>
    <x v="222"/>
    <x v="25"/>
    <d v="2024-09-08T00:00:00"/>
    <x v="0"/>
    <x v="7"/>
    <s v="Emergency"/>
    <s v="No"/>
    <x v="0"/>
    <x v="1"/>
    <m/>
    <m/>
    <x v="0"/>
    <n v="449.4"/>
    <n v="0"/>
    <x v="7"/>
  </r>
  <r>
    <d v="2024-08-18T00:00:00"/>
    <x v="2296"/>
    <n v="4"/>
    <n v="3"/>
    <n v="4"/>
    <n v="4"/>
    <n v="1"/>
    <n v="16"/>
    <x v="2"/>
    <x v="1"/>
    <x v="3"/>
    <x v="1"/>
    <x v="0"/>
    <x v="17"/>
    <x v="1"/>
    <x v="3"/>
    <x v="1"/>
    <x v="490"/>
    <x v="41"/>
    <m/>
    <x v="1"/>
    <x v="7"/>
    <s v="Emergency"/>
    <s v="No"/>
    <x v="0"/>
    <x v="0"/>
    <m/>
    <m/>
    <x v="3"/>
    <n v="613.20000000000005"/>
    <n v="10"/>
    <x v="7"/>
  </r>
  <r>
    <d v="2024-08-18T00:00:00"/>
    <x v="2297"/>
    <n v="5"/>
    <n v="4"/>
    <n v="4"/>
    <n v="3"/>
    <n v="3"/>
    <n v="39"/>
    <x v="0"/>
    <x v="1"/>
    <x v="2"/>
    <x v="3"/>
    <x v="2"/>
    <x v="47"/>
    <x v="0"/>
    <x v="1"/>
    <x v="0"/>
    <x v="840"/>
    <x v="165"/>
    <m/>
    <x v="1"/>
    <x v="8"/>
    <s v="Physician Referral"/>
    <s v="No"/>
    <x v="0"/>
    <x v="1"/>
    <m/>
    <m/>
    <x v="2"/>
    <n v="180.6"/>
    <n v="50"/>
    <x v="7"/>
  </r>
  <r>
    <d v="2024-08-18T00:00:00"/>
    <x v="2298"/>
    <n v="5"/>
    <n v="3"/>
    <n v="4"/>
    <n v="2"/>
    <n v="1"/>
    <n v="5"/>
    <x v="4"/>
    <x v="1"/>
    <x v="3"/>
    <x v="3"/>
    <x v="0"/>
    <x v="51"/>
    <x v="1"/>
    <x v="1"/>
    <x v="0"/>
    <x v="161"/>
    <x v="19"/>
    <d v="2024-09-01T00:00:00"/>
    <x v="0"/>
    <x v="3"/>
    <s v="Emergency"/>
    <s v="No"/>
    <x v="0"/>
    <x v="0"/>
    <m/>
    <m/>
    <x v="0"/>
    <n v="721"/>
    <n v="0"/>
    <x v="7"/>
  </r>
  <r>
    <d v="2024-08-18T00:00:00"/>
    <x v="2299"/>
    <n v="2"/>
    <n v="5"/>
    <n v="4"/>
    <n v="1"/>
    <n v="2"/>
    <n v="6"/>
    <x v="4"/>
    <x v="1"/>
    <x v="4"/>
    <x v="4"/>
    <x v="1"/>
    <x v="49"/>
    <x v="0"/>
    <x v="4"/>
    <x v="0"/>
    <x v="210"/>
    <x v="170"/>
    <m/>
    <x v="1"/>
    <x v="9"/>
    <s v="Emergency"/>
    <s v="No"/>
    <x v="0"/>
    <x v="0"/>
    <m/>
    <m/>
    <x v="1"/>
    <n v="532"/>
    <n v="30"/>
    <x v="7"/>
  </r>
  <r>
    <d v="2024-08-18T00:00:00"/>
    <x v="2300"/>
    <n v="4"/>
    <n v="3"/>
    <n v="4"/>
    <n v="1"/>
    <n v="2"/>
    <n v="25"/>
    <x v="5"/>
    <x v="1"/>
    <x v="3"/>
    <x v="1"/>
    <x v="1"/>
    <x v="56"/>
    <x v="0"/>
    <x v="1"/>
    <x v="0"/>
    <x v="703"/>
    <x v="135"/>
    <d v="2024-09-16T00:00:00"/>
    <x v="0"/>
    <x v="9"/>
    <s v="Self-Referral"/>
    <s v="No"/>
    <x v="0"/>
    <x v="0"/>
    <m/>
    <m/>
    <x v="0"/>
    <n v="214.2"/>
    <n v="0"/>
    <x v="7"/>
  </r>
  <r>
    <d v="2024-08-18T00:00:00"/>
    <x v="2301"/>
    <n v="4"/>
    <n v="3"/>
    <n v="4"/>
    <n v="5"/>
    <n v="2"/>
    <n v="25"/>
    <x v="5"/>
    <x v="1"/>
    <x v="3"/>
    <x v="1"/>
    <x v="1"/>
    <x v="17"/>
    <x v="0"/>
    <x v="2"/>
    <x v="0"/>
    <x v="298"/>
    <x v="32"/>
    <d v="2024-09-02T00:00:00"/>
    <x v="0"/>
    <x v="8"/>
    <s v="Emergency"/>
    <s v="No"/>
    <x v="0"/>
    <x v="1"/>
    <m/>
    <m/>
    <x v="0"/>
    <n v="525.70000000000005"/>
    <n v="0"/>
    <x v="7"/>
  </r>
  <r>
    <d v="2024-08-19T00:00:00"/>
    <x v="2302"/>
    <n v="5"/>
    <n v="2"/>
    <n v="4"/>
    <n v="5"/>
    <n v="2"/>
    <n v="29"/>
    <x v="7"/>
    <x v="1"/>
    <x v="0"/>
    <x v="3"/>
    <x v="1"/>
    <x v="44"/>
    <x v="1"/>
    <x v="1"/>
    <x v="0"/>
    <x v="9"/>
    <x v="66"/>
    <d v="2024-09-02T00:00:00"/>
    <x v="0"/>
    <x v="1"/>
    <s v="Physician Referral"/>
    <s v="No"/>
    <x v="0"/>
    <x v="1"/>
    <m/>
    <m/>
    <x v="0"/>
    <n v="656.6"/>
    <n v="0"/>
    <x v="7"/>
  </r>
  <r>
    <d v="2024-08-19T00:00:00"/>
    <x v="2303"/>
    <n v="2"/>
    <n v="3"/>
    <n v="4"/>
    <n v="1"/>
    <n v="1"/>
    <n v="6"/>
    <x v="4"/>
    <x v="1"/>
    <x v="3"/>
    <x v="4"/>
    <x v="0"/>
    <x v="60"/>
    <x v="0"/>
    <x v="2"/>
    <x v="0"/>
    <x v="612"/>
    <x v="37"/>
    <d v="2024-09-02T00:00:00"/>
    <x v="0"/>
    <x v="2"/>
    <s v="Physician Referral"/>
    <s v="No"/>
    <x v="0"/>
    <x v="0"/>
    <m/>
    <m/>
    <x v="0"/>
    <n v="494.9"/>
    <n v="0"/>
    <x v="7"/>
  </r>
  <r>
    <d v="2024-08-19T00:00:00"/>
    <x v="2304"/>
    <n v="5"/>
    <n v="3"/>
    <n v="4"/>
    <n v="3"/>
    <n v="3"/>
    <n v="34"/>
    <x v="9"/>
    <x v="1"/>
    <x v="3"/>
    <x v="3"/>
    <x v="2"/>
    <x v="28"/>
    <x v="1"/>
    <x v="0"/>
    <x v="0"/>
    <x v="600"/>
    <x v="72"/>
    <m/>
    <x v="1"/>
    <x v="6"/>
    <s v="Self-Referral"/>
    <s v="No"/>
    <x v="0"/>
    <x v="0"/>
    <m/>
    <m/>
    <x v="3"/>
    <n v="175"/>
    <n v="10"/>
    <x v="7"/>
  </r>
  <r>
    <d v="2024-08-19T00:00:00"/>
    <x v="2305"/>
    <n v="2"/>
    <n v="3"/>
    <n v="4"/>
    <n v="1"/>
    <n v="1"/>
    <n v="28"/>
    <x v="5"/>
    <x v="1"/>
    <x v="3"/>
    <x v="4"/>
    <x v="0"/>
    <x v="40"/>
    <x v="1"/>
    <x v="3"/>
    <x v="1"/>
    <x v="239"/>
    <x v="39"/>
    <m/>
    <x v="1"/>
    <x v="8"/>
    <s v="Physician Referral"/>
    <s v="No"/>
    <x v="0"/>
    <x v="0"/>
    <m/>
    <m/>
    <x v="2"/>
    <n v="398.3"/>
    <n v="50"/>
    <x v="7"/>
  </r>
  <r>
    <d v="2024-08-19T00:00:00"/>
    <x v="2306"/>
    <n v="5"/>
    <n v="1"/>
    <n v="4"/>
    <n v="1"/>
    <n v="2"/>
    <n v="19"/>
    <x v="3"/>
    <x v="1"/>
    <x v="1"/>
    <x v="3"/>
    <x v="1"/>
    <x v="43"/>
    <x v="1"/>
    <x v="0"/>
    <x v="2"/>
    <x v="496"/>
    <x v="173"/>
    <m/>
    <x v="1"/>
    <x v="0"/>
    <s v="Self-Referral"/>
    <s v="No"/>
    <x v="0"/>
    <x v="0"/>
    <m/>
    <m/>
    <x v="3"/>
    <n v="679.7"/>
    <n v="10"/>
    <x v="7"/>
  </r>
  <r>
    <d v="2024-08-19T00:00:00"/>
    <x v="2307"/>
    <n v="3"/>
    <n v="4"/>
    <n v="4"/>
    <n v="3"/>
    <n v="1"/>
    <n v="40"/>
    <x v="0"/>
    <x v="1"/>
    <x v="2"/>
    <x v="2"/>
    <x v="0"/>
    <x v="42"/>
    <x v="1"/>
    <x v="3"/>
    <x v="0"/>
    <x v="43"/>
    <x v="120"/>
    <d v="2024-09-05T00:00:00"/>
    <x v="0"/>
    <x v="6"/>
    <s v="Physician Referral"/>
    <s v="Yes"/>
    <x v="1"/>
    <x v="1"/>
    <m/>
    <m/>
    <x v="0"/>
    <n v="387.8"/>
    <n v="0"/>
    <x v="7"/>
  </r>
  <r>
    <d v="2024-08-19T00:00:00"/>
    <x v="2308"/>
    <n v="4"/>
    <n v="4"/>
    <n v="4"/>
    <n v="3"/>
    <n v="3"/>
    <n v="32"/>
    <x v="7"/>
    <x v="1"/>
    <x v="2"/>
    <x v="1"/>
    <x v="2"/>
    <x v="33"/>
    <x v="1"/>
    <x v="0"/>
    <x v="0"/>
    <x v="719"/>
    <x v="23"/>
    <d v="2024-09-12T00:00:00"/>
    <x v="0"/>
    <x v="6"/>
    <s v="Physician Referral"/>
    <s v="Yes"/>
    <x v="1"/>
    <x v="1"/>
    <m/>
    <m/>
    <x v="0"/>
    <n v="159.6"/>
    <n v="0"/>
    <x v="7"/>
  </r>
  <r>
    <d v="2024-08-19T00:00:00"/>
    <x v="2309"/>
    <n v="1"/>
    <n v="3"/>
    <n v="4"/>
    <n v="1"/>
    <n v="3"/>
    <n v="2"/>
    <x v="8"/>
    <x v="1"/>
    <x v="3"/>
    <x v="0"/>
    <x v="2"/>
    <x v="2"/>
    <x v="0"/>
    <x v="2"/>
    <x v="1"/>
    <x v="259"/>
    <x v="161"/>
    <m/>
    <x v="1"/>
    <x v="1"/>
    <s v="Emergency"/>
    <s v="No"/>
    <x v="0"/>
    <x v="1"/>
    <m/>
    <m/>
    <x v="2"/>
    <n v="399.7"/>
    <n v="50"/>
    <x v="7"/>
  </r>
  <r>
    <d v="2024-08-19T00:00:00"/>
    <x v="2310"/>
    <n v="3"/>
    <n v="2"/>
    <n v="4"/>
    <n v="5"/>
    <n v="3"/>
    <n v="24"/>
    <x v="6"/>
    <x v="1"/>
    <x v="0"/>
    <x v="2"/>
    <x v="2"/>
    <x v="24"/>
    <x v="1"/>
    <x v="3"/>
    <x v="2"/>
    <x v="318"/>
    <x v="173"/>
    <m/>
    <x v="1"/>
    <x v="4"/>
    <s v="Self-Referral"/>
    <s v="No"/>
    <x v="0"/>
    <x v="0"/>
    <m/>
    <m/>
    <x v="1"/>
    <n v="182"/>
    <n v="30"/>
    <x v="7"/>
  </r>
  <r>
    <d v="2024-08-19T00:00:00"/>
    <x v="2311"/>
    <n v="5"/>
    <n v="2"/>
    <n v="4"/>
    <n v="5"/>
    <n v="3"/>
    <n v="36"/>
    <x v="9"/>
    <x v="1"/>
    <x v="0"/>
    <x v="3"/>
    <x v="2"/>
    <x v="14"/>
    <x v="1"/>
    <x v="3"/>
    <x v="0"/>
    <x v="768"/>
    <x v="31"/>
    <d v="2024-09-11T00:00:00"/>
    <x v="0"/>
    <x v="3"/>
    <s v="Emergency"/>
    <s v="Yes"/>
    <x v="1"/>
    <x v="0"/>
    <m/>
    <m/>
    <x v="0"/>
    <n v="396.9"/>
    <n v="0"/>
    <x v="7"/>
  </r>
  <r>
    <d v="2024-08-20T00:00:00"/>
    <x v="2312"/>
    <n v="2"/>
    <n v="2"/>
    <n v="4"/>
    <n v="5"/>
    <n v="3"/>
    <n v="2"/>
    <x v="8"/>
    <x v="1"/>
    <x v="0"/>
    <x v="4"/>
    <x v="2"/>
    <x v="28"/>
    <x v="1"/>
    <x v="0"/>
    <x v="0"/>
    <x v="782"/>
    <x v="163"/>
    <d v="2024-09-17T00:00:00"/>
    <x v="0"/>
    <x v="9"/>
    <s v="Self-Referral"/>
    <s v="Yes"/>
    <x v="1"/>
    <x v="1"/>
    <m/>
    <m/>
    <x v="0"/>
    <n v="234.5"/>
    <n v="0"/>
    <x v="7"/>
  </r>
  <r>
    <d v="2024-08-20T00:00:00"/>
    <x v="2313"/>
    <n v="1"/>
    <n v="4"/>
    <n v="4"/>
    <n v="3"/>
    <n v="1"/>
    <n v="17"/>
    <x v="3"/>
    <x v="1"/>
    <x v="2"/>
    <x v="0"/>
    <x v="0"/>
    <x v="46"/>
    <x v="1"/>
    <x v="4"/>
    <x v="0"/>
    <x v="372"/>
    <x v="81"/>
    <d v="2024-09-18T00:00:00"/>
    <x v="0"/>
    <x v="4"/>
    <s v="Emergency"/>
    <s v="Yes"/>
    <x v="1"/>
    <x v="1"/>
    <m/>
    <m/>
    <x v="0"/>
    <n v="581.70000000000005"/>
    <n v="0"/>
    <x v="7"/>
  </r>
  <r>
    <d v="2024-08-20T00:00:00"/>
    <x v="2314"/>
    <n v="2"/>
    <n v="5"/>
    <n v="4"/>
    <n v="4"/>
    <n v="3"/>
    <n v="37"/>
    <x v="0"/>
    <x v="1"/>
    <x v="4"/>
    <x v="4"/>
    <x v="2"/>
    <x v="1"/>
    <x v="1"/>
    <x v="4"/>
    <x v="1"/>
    <x v="78"/>
    <x v="54"/>
    <m/>
    <x v="1"/>
    <x v="1"/>
    <s v="Physician Referral"/>
    <s v="No"/>
    <x v="0"/>
    <x v="1"/>
    <m/>
    <m/>
    <x v="1"/>
    <n v="514.5"/>
    <n v="30"/>
    <x v="7"/>
  </r>
  <r>
    <d v="2024-08-20T00:00:00"/>
    <x v="2315"/>
    <n v="2"/>
    <n v="3"/>
    <n v="4"/>
    <n v="4"/>
    <n v="3"/>
    <n v="38"/>
    <x v="0"/>
    <x v="1"/>
    <x v="3"/>
    <x v="4"/>
    <x v="2"/>
    <x v="6"/>
    <x v="0"/>
    <x v="0"/>
    <x v="0"/>
    <x v="891"/>
    <x v="174"/>
    <d v="2024-09-01T00:00:00"/>
    <x v="0"/>
    <x v="2"/>
    <s v="Emergency"/>
    <s v="No"/>
    <x v="0"/>
    <x v="1"/>
    <m/>
    <m/>
    <x v="0"/>
    <n v="445.9"/>
    <n v="0"/>
    <x v="7"/>
  </r>
  <r>
    <d v="2024-08-20T00:00:00"/>
    <x v="2316"/>
    <n v="4"/>
    <n v="4"/>
    <n v="4"/>
    <n v="3"/>
    <n v="2"/>
    <n v="35"/>
    <x v="9"/>
    <x v="1"/>
    <x v="2"/>
    <x v="1"/>
    <x v="1"/>
    <x v="24"/>
    <x v="0"/>
    <x v="1"/>
    <x v="2"/>
    <x v="426"/>
    <x v="137"/>
    <m/>
    <x v="1"/>
    <x v="4"/>
    <s v="Physician Referral"/>
    <s v="Yes"/>
    <x v="1"/>
    <x v="0"/>
    <m/>
    <m/>
    <x v="3"/>
    <n v="552.29999999999995"/>
    <n v="10"/>
    <x v="7"/>
  </r>
  <r>
    <d v="2024-08-20T00:00:00"/>
    <x v="2317"/>
    <n v="5"/>
    <n v="2"/>
    <n v="4"/>
    <n v="5"/>
    <n v="3"/>
    <n v="16"/>
    <x v="2"/>
    <x v="1"/>
    <x v="0"/>
    <x v="3"/>
    <x v="2"/>
    <x v="38"/>
    <x v="1"/>
    <x v="0"/>
    <x v="0"/>
    <x v="585"/>
    <x v="83"/>
    <d v="2024-09-18T00:00:00"/>
    <x v="0"/>
    <x v="2"/>
    <s v="Self-Referral"/>
    <s v="No"/>
    <x v="0"/>
    <x v="0"/>
    <m/>
    <m/>
    <x v="0"/>
    <n v="648.20000000000005"/>
    <n v="0"/>
    <x v="7"/>
  </r>
  <r>
    <d v="2024-08-20T00:00:00"/>
    <x v="2318"/>
    <n v="4"/>
    <n v="4"/>
    <n v="4"/>
    <n v="3"/>
    <n v="1"/>
    <n v="9"/>
    <x v="1"/>
    <x v="1"/>
    <x v="2"/>
    <x v="1"/>
    <x v="0"/>
    <x v="2"/>
    <x v="0"/>
    <x v="2"/>
    <x v="0"/>
    <x v="632"/>
    <x v="10"/>
    <m/>
    <x v="1"/>
    <x v="4"/>
    <s v="Self-Referral"/>
    <s v="Yes"/>
    <x v="1"/>
    <x v="0"/>
    <m/>
    <m/>
    <x v="3"/>
    <n v="88.2"/>
    <n v="10"/>
    <x v="7"/>
  </r>
  <r>
    <d v="2024-08-20T00:00:00"/>
    <x v="2319"/>
    <n v="2"/>
    <n v="4"/>
    <n v="4"/>
    <n v="3"/>
    <n v="2"/>
    <n v="38"/>
    <x v="0"/>
    <x v="1"/>
    <x v="2"/>
    <x v="4"/>
    <x v="1"/>
    <x v="11"/>
    <x v="0"/>
    <x v="2"/>
    <x v="0"/>
    <x v="676"/>
    <x v="108"/>
    <d v="2024-08-28T00:00:00"/>
    <x v="0"/>
    <x v="9"/>
    <s v="Physician Referral"/>
    <s v="Yes"/>
    <x v="1"/>
    <x v="1"/>
    <m/>
    <m/>
    <x v="0"/>
    <n v="631.4"/>
    <n v="0"/>
    <x v="7"/>
  </r>
  <r>
    <d v="2024-08-20T00:00:00"/>
    <x v="2320"/>
    <n v="4"/>
    <n v="4"/>
    <n v="4"/>
    <n v="3"/>
    <n v="1"/>
    <n v="7"/>
    <x v="4"/>
    <x v="1"/>
    <x v="2"/>
    <x v="1"/>
    <x v="0"/>
    <x v="23"/>
    <x v="1"/>
    <x v="1"/>
    <x v="1"/>
    <x v="641"/>
    <x v="29"/>
    <m/>
    <x v="1"/>
    <x v="1"/>
    <s v="Emergency"/>
    <s v="No"/>
    <x v="0"/>
    <x v="0"/>
    <m/>
    <m/>
    <x v="1"/>
    <n v="606.9"/>
    <n v="30"/>
    <x v="7"/>
  </r>
  <r>
    <d v="2024-08-20T00:00:00"/>
    <x v="2321"/>
    <n v="3"/>
    <n v="2"/>
    <n v="4"/>
    <n v="5"/>
    <n v="2"/>
    <n v="12"/>
    <x v="1"/>
    <x v="1"/>
    <x v="0"/>
    <x v="2"/>
    <x v="1"/>
    <x v="48"/>
    <x v="0"/>
    <x v="4"/>
    <x v="2"/>
    <x v="241"/>
    <x v="26"/>
    <m/>
    <x v="1"/>
    <x v="4"/>
    <s v="Physician Referral"/>
    <s v="No"/>
    <x v="0"/>
    <x v="1"/>
    <m/>
    <m/>
    <x v="1"/>
    <n v="644"/>
    <n v="30"/>
    <x v="7"/>
  </r>
  <r>
    <d v="2024-08-21T00:00:00"/>
    <x v="2322"/>
    <n v="2"/>
    <n v="5"/>
    <n v="4"/>
    <n v="3"/>
    <n v="3"/>
    <n v="6"/>
    <x v="4"/>
    <x v="1"/>
    <x v="4"/>
    <x v="4"/>
    <x v="2"/>
    <x v="33"/>
    <x v="1"/>
    <x v="2"/>
    <x v="2"/>
    <x v="158"/>
    <x v="0"/>
    <m/>
    <x v="1"/>
    <x v="9"/>
    <s v="Emergency"/>
    <s v="No"/>
    <x v="0"/>
    <x v="1"/>
    <m/>
    <m/>
    <x v="2"/>
    <n v="109.2"/>
    <n v="50"/>
    <x v="7"/>
  </r>
  <r>
    <d v="2024-08-21T00:00:00"/>
    <x v="2323"/>
    <n v="2"/>
    <n v="1"/>
    <n v="4"/>
    <n v="1"/>
    <n v="1"/>
    <n v="14"/>
    <x v="2"/>
    <x v="1"/>
    <x v="1"/>
    <x v="4"/>
    <x v="0"/>
    <x v="3"/>
    <x v="0"/>
    <x v="2"/>
    <x v="0"/>
    <x v="120"/>
    <x v="27"/>
    <d v="2024-08-28T00:00:00"/>
    <x v="0"/>
    <x v="9"/>
    <s v="Physician Referral"/>
    <s v="Yes"/>
    <x v="1"/>
    <x v="1"/>
    <m/>
    <m/>
    <x v="0"/>
    <n v="245.7"/>
    <n v="0"/>
    <x v="7"/>
  </r>
  <r>
    <d v="2024-08-21T00:00:00"/>
    <x v="2324"/>
    <n v="3"/>
    <n v="3"/>
    <n v="4"/>
    <n v="2"/>
    <n v="2"/>
    <n v="14"/>
    <x v="2"/>
    <x v="1"/>
    <x v="3"/>
    <x v="2"/>
    <x v="1"/>
    <x v="59"/>
    <x v="0"/>
    <x v="3"/>
    <x v="2"/>
    <x v="676"/>
    <x v="122"/>
    <m/>
    <x v="1"/>
    <x v="3"/>
    <s v="Physician Referral"/>
    <s v="No"/>
    <x v="0"/>
    <x v="1"/>
    <m/>
    <m/>
    <x v="2"/>
    <n v="667.1"/>
    <n v="50"/>
    <x v="7"/>
  </r>
  <r>
    <d v="2024-08-21T00:00:00"/>
    <x v="2325"/>
    <n v="2"/>
    <n v="3"/>
    <n v="4"/>
    <n v="3"/>
    <n v="1"/>
    <n v="16"/>
    <x v="2"/>
    <x v="1"/>
    <x v="3"/>
    <x v="4"/>
    <x v="0"/>
    <x v="34"/>
    <x v="0"/>
    <x v="3"/>
    <x v="1"/>
    <x v="157"/>
    <x v="114"/>
    <m/>
    <x v="1"/>
    <x v="5"/>
    <s v="Self-Referral"/>
    <s v="No"/>
    <x v="0"/>
    <x v="1"/>
    <m/>
    <m/>
    <x v="3"/>
    <n v="354.9"/>
    <n v="10"/>
    <x v="7"/>
  </r>
  <r>
    <d v="2024-08-21T00:00:00"/>
    <x v="2326"/>
    <n v="1"/>
    <n v="4"/>
    <n v="4"/>
    <n v="3"/>
    <n v="2"/>
    <n v="25"/>
    <x v="5"/>
    <x v="1"/>
    <x v="2"/>
    <x v="0"/>
    <x v="1"/>
    <x v="11"/>
    <x v="1"/>
    <x v="1"/>
    <x v="0"/>
    <x v="515"/>
    <x v="13"/>
    <d v="2024-09-06T00:00:00"/>
    <x v="0"/>
    <x v="1"/>
    <s v="Emergency"/>
    <s v="No"/>
    <x v="0"/>
    <x v="0"/>
    <m/>
    <m/>
    <x v="0"/>
    <n v="646.1"/>
    <n v="0"/>
    <x v="7"/>
  </r>
  <r>
    <d v="2024-08-21T00:00:00"/>
    <x v="2327"/>
    <n v="1"/>
    <n v="5"/>
    <n v="4"/>
    <n v="2"/>
    <n v="3"/>
    <n v="24"/>
    <x v="6"/>
    <x v="1"/>
    <x v="4"/>
    <x v="0"/>
    <x v="2"/>
    <x v="8"/>
    <x v="0"/>
    <x v="2"/>
    <x v="1"/>
    <x v="341"/>
    <x v="137"/>
    <m/>
    <x v="1"/>
    <x v="8"/>
    <s v="Emergency"/>
    <s v="Yes"/>
    <x v="1"/>
    <x v="0"/>
    <m/>
    <m/>
    <x v="2"/>
    <n v="315"/>
    <n v="50"/>
    <x v="7"/>
  </r>
  <r>
    <d v="2024-08-21T00:00:00"/>
    <x v="2328"/>
    <n v="5"/>
    <n v="2"/>
    <n v="4"/>
    <n v="5"/>
    <n v="1"/>
    <n v="16"/>
    <x v="2"/>
    <x v="1"/>
    <x v="0"/>
    <x v="3"/>
    <x v="0"/>
    <x v="10"/>
    <x v="0"/>
    <x v="0"/>
    <x v="1"/>
    <x v="324"/>
    <x v="145"/>
    <m/>
    <x v="1"/>
    <x v="0"/>
    <s v="Physician Referral"/>
    <s v="Yes"/>
    <x v="1"/>
    <x v="0"/>
    <m/>
    <m/>
    <x v="3"/>
    <n v="392"/>
    <n v="10"/>
    <x v="7"/>
  </r>
  <r>
    <d v="2024-08-21T00:00:00"/>
    <x v="2329"/>
    <n v="5"/>
    <n v="1"/>
    <n v="4"/>
    <n v="1"/>
    <n v="1"/>
    <n v="5"/>
    <x v="4"/>
    <x v="1"/>
    <x v="1"/>
    <x v="3"/>
    <x v="0"/>
    <x v="44"/>
    <x v="1"/>
    <x v="4"/>
    <x v="0"/>
    <x v="462"/>
    <x v="118"/>
    <d v="2024-09-04T00:00:00"/>
    <x v="0"/>
    <x v="8"/>
    <s v="Emergency"/>
    <s v="Yes"/>
    <x v="1"/>
    <x v="1"/>
    <m/>
    <m/>
    <x v="0"/>
    <n v="450.8"/>
    <n v="0"/>
    <x v="7"/>
  </r>
  <r>
    <d v="2024-08-21T00:00:00"/>
    <x v="2330"/>
    <n v="4"/>
    <n v="1"/>
    <n v="4"/>
    <n v="5"/>
    <n v="1"/>
    <n v="6"/>
    <x v="4"/>
    <x v="1"/>
    <x v="1"/>
    <x v="1"/>
    <x v="0"/>
    <x v="50"/>
    <x v="1"/>
    <x v="1"/>
    <x v="0"/>
    <x v="164"/>
    <x v="163"/>
    <m/>
    <x v="1"/>
    <x v="1"/>
    <s v="Physician Referral"/>
    <s v="No"/>
    <x v="0"/>
    <x v="0"/>
    <m/>
    <m/>
    <x v="1"/>
    <n v="591.5"/>
    <n v="30"/>
    <x v="7"/>
  </r>
  <r>
    <d v="2024-08-21T00:00:00"/>
    <x v="2331"/>
    <n v="4"/>
    <n v="4"/>
    <n v="4"/>
    <n v="3"/>
    <n v="3"/>
    <n v="31"/>
    <x v="7"/>
    <x v="1"/>
    <x v="2"/>
    <x v="1"/>
    <x v="2"/>
    <x v="61"/>
    <x v="0"/>
    <x v="0"/>
    <x v="0"/>
    <x v="128"/>
    <x v="63"/>
    <d v="2024-09-12T00:00:00"/>
    <x v="0"/>
    <x v="6"/>
    <s v="Physician Referral"/>
    <s v="Yes"/>
    <x v="1"/>
    <x v="1"/>
    <m/>
    <m/>
    <x v="0"/>
    <n v="667.8"/>
    <n v="0"/>
    <x v="7"/>
  </r>
  <r>
    <d v="2024-08-22T00:00:00"/>
    <x v="2332"/>
    <n v="3"/>
    <n v="4"/>
    <n v="4"/>
    <n v="3"/>
    <n v="3"/>
    <n v="23"/>
    <x v="6"/>
    <x v="1"/>
    <x v="2"/>
    <x v="2"/>
    <x v="2"/>
    <x v="50"/>
    <x v="1"/>
    <x v="0"/>
    <x v="1"/>
    <x v="235"/>
    <x v="42"/>
    <m/>
    <x v="1"/>
    <x v="4"/>
    <s v="Emergency"/>
    <s v="Yes"/>
    <x v="1"/>
    <x v="0"/>
    <m/>
    <m/>
    <x v="1"/>
    <n v="175"/>
    <n v="30"/>
    <x v="7"/>
  </r>
  <r>
    <d v="2024-08-22T00:00:00"/>
    <x v="2333"/>
    <n v="3"/>
    <n v="2"/>
    <n v="4"/>
    <n v="5"/>
    <n v="2"/>
    <n v="33"/>
    <x v="9"/>
    <x v="1"/>
    <x v="0"/>
    <x v="2"/>
    <x v="1"/>
    <x v="2"/>
    <x v="0"/>
    <x v="1"/>
    <x v="0"/>
    <x v="207"/>
    <x v="116"/>
    <d v="2024-09-11T00:00:00"/>
    <x v="0"/>
    <x v="4"/>
    <s v="Emergency"/>
    <s v="Yes"/>
    <x v="1"/>
    <x v="1"/>
    <m/>
    <m/>
    <x v="0"/>
    <n v="353.5"/>
    <n v="0"/>
    <x v="7"/>
  </r>
  <r>
    <d v="2024-08-22T00:00:00"/>
    <x v="2334"/>
    <n v="2"/>
    <n v="2"/>
    <n v="4"/>
    <n v="5"/>
    <n v="1"/>
    <n v="33"/>
    <x v="9"/>
    <x v="1"/>
    <x v="0"/>
    <x v="4"/>
    <x v="0"/>
    <x v="41"/>
    <x v="0"/>
    <x v="1"/>
    <x v="2"/>
    <x v="169"/>
    <x v="140"/>
    <m/>
    <x v="1"/>
    <x v="7"/>
    <s v="Physician Referral"/>
    <s v="No"/>
    <x v="0"/>
    <x v="1"/>
    <m/>
    <m/>
    <x v="1"/>
    <n v="240.8"/>
    <n v="30"/>
    <x v="7"/>
  </r>
  <r>
    <d v="2024-08-22T00:00:00"/>
    <x v="2335"/>
    <n v="5"/>
    <n v="2"/>
    <n v="4"/>
    <n v="5"/>
    <n v="2"/>
    <n v="22"/>
    <x v="6"/>
    <x v="1"/>
    <x v="0"/>
    <x v="3"/>
    <x v="1"/>
    <x v="47"/>
    <x v="1"/>
    <x v="2"/>
    <x v="2"/>
    <x v="129"/>
    <x v="174"/>
    <m/>
    <x v="1"/>
    <x v="8"/>
    <s v="Emergency"/>
    <s v="Yes"/>
    <x v="1"/>
    <x v="0"/>
    <m/>
    <m/>
    <x v="2"/>
    <n v="177.1"/>
    <n v="50"/>
    <x v="7"/>
  </r>
  <r>
    <d v="2024-08-22T00:00:00"/>
    <x v="2336"/>
    <n v="5"/>
    <n v="4"/>
    <n v="4"/>
    <n v="3"/>
    <n v="2"/>
    <n v="3"/>
    <x v="8"/>
    <x v="1"/>
    <x v="2"/>
    <x v="3"/>
    <x v="1"/>
    <x v="46"/>
    <x v="1"/>
    <x v="4"/>
    <x v="2"/>
    <x v="61"/>
    <x v="154"/>
    <m/>
    <x v="1"/>
    <x v="9"/>
    <s v="Emergency"/>
    <s v="Yes"/>
    <x v="1"/>
    <x v="1"/>
    <m/>
    <m/>
    <x v="3"/>
    <n v="500.5"/>
    <n v="10"/>
    <x v="7"/>
  </r>
  <r>
    <d v="2024-08-22T00:00:00"/>
    <x v="2337"/>
    <n v="5"/>
    <n v="5"/>
    <n v="4"/>
    <n v="4"/>
    <n v="3"/>
    <n v="27"/>
    <x v="5"/>
    <x v="1"/>
    <x v="4"/>
    <x v="3"/>
    <x v="2"/>
    <x v="58"/>
    <x v="1"/>
    <x v="2"/>
    <x v="0"/>
    <x v="433"/>
    <x v="24"/>
    <d v="2024-09-13T00:00:00"/>
    <x v="0"/>
    <x v="2"/>
    <s v="Emergency"/>
    <s v="Yes"/>
    <x v="1"/>
    <x v="0"/>
    <m/>
    <m/>
    <x v="0"/>
    <n v="592.20000000000005"/>
    <n v="0"/>
    <x v="7"/>
  </r>
  <r>
    <d v="2024-08-22T00:00:00"/>
    <x v="2338"/>
    <n v="5"/>
    <n v="4"/>
    <n v="4"/>
    <n v="3"/>
    <n v="1"/>
    <n v="10"/>
    <x v="1"/>
    <x v="1"/>
    <x v="2"/>
    <x v="3"/>
    <x v="0"/>
    <x v="55"/>
    <x v="0"/>
    <x v="0"/>
    <x v="1"/>
    <x v="593"/>
    <x v="152"/>
    <m/>
    <x v="1"/>
    <x v="6"/>
    <s v="Emergency"/>
    <s v="No"/>
    <x v="0"/>
    <x v="0"/>
    <m/>
    <m/>
    <x v="3"/>
    <n v="578.20000000000005"/>
    <n v="10"/>
    <x v="7"/>
  </r>
  <r>
    <d v="2024-08-22T00:00:00"/>
    <x v="2339"/>
    <n v="4"/>
    <n v="4"/>
    <n v="4"/>
    <n v="3"/>
    <n v="3"/>
    <n v="33"/>
    <x v="9"/>
    <x v="1"/>
    <x v="2"/>
    <x v="1"/>
    <x v="2"/>
    <x v="0"/>
    <x v="1"/>
    <x v="2"/>
    <x v="2"/>
    <x v="647"/>
    <x v="43"/>
    <m/>
    <x v="1"/>
    <x v="6"/>
    <s v="Self-Referral"/>
    <s v="Yes"/>
    <x v="1"/>
    <x v="0"/>
    <m/>
    <m/>
    <x v="2"/>
    <n v="305.2"/>
    <n v="50"/>
    <x v="7"/>
  </r>
  <r>
    <d v="2024-08-22T00:00:00"/>
    <x v="2340"/>
    <n v="1"/>
    <n v="1"/>
    <n v="4"/>
    <n v="1"/>
    <n v="1"/>
    <n v="13"/>
    <x v="2"/>
    <x v="1"/>
    <x v="1"/>
    <x v="0"/>
    <x v="0"/>
    <x v="3"/>
    <x v="0"/>
    <x v="2"/>
    <x v="0"/>
    <x v="2"/>
    <x v="66"/>
    <d v="2024-09-11T00:00:00"/>
    <x v="0"/>
    <x v="0"/>
    <s v="Self-Referral"/>
    <s v="Yes"/>
    <x v="1"/>
    <x v="1"/>
    <m/>
    <m/>
    <x v="0"/>
    <n v="371"/>
    <n v="0"/>
    <x v="7"/>
  </r>
  <r>
    <d v="2024-08-22T00:00:00"/>
    <x v="2341"/>
    <n v="3"/>
    <n v="2"/>
    <n v="4"/>
    <n v="5"/>
    <n v="2"/>
    <n v="34"/>
    <x v="9"/>
    <x v="1"/>
    <x v="0"/>
    <x v="2"/>
    <x v="1"/>
    <x v="35"/>
    <x v="1"/>
    <x v="4"/>
    <x v="0"/>
    <x v="717"/>
    <x v="72"/>
    <d v="2024-09-04T00:00:00"/>
    <x v="0"/>
    <x v="9"/>
    <s v="Physician Referral"/>
    <s v="Yes"/>
    <x v="1"/>
    <x v="1"/>
    <m/>
    <m/>
    <x v="0"/>
    <n v="125.3"/>
    <n v="0"/>
    <x v="7"/>
  </r>
  <r>
    <d v="2024-08-23T00:00:00"/>
    <x v="2342"/>
    <n v="3"/>
    <n v="3"/>
    <n v="4"/>
    <n v="4"/>
    <n v="3"/>
    <n v="13"/>
    <x v="2"/>
    <x v="1"/>
    <x v="3"/>
    <x v="2"/>
    <x v="2"/>
    <x v="2"/>
    <x v="0"/>
    <x v="3"/>
    <x v="0"/>
    <x v="892"/>
    <x v="170"/>
    <d v="2024-09-16T00:00:00"/>
    <x v="0"/>
    <x v="8"/>
    <s v="Physician Referral"/>
    <s v="No"/>
    <x v="0"/>
    <x v="1"/>
    <m/>
    <m/>
    <x v="0"/>
    <n v="282.10000000000002"/>
    <n v="0"/>
    <x v="7"/>
  </r>
  <r>
    <d v="2024-08-23T00:00:00"/>
    <x v="2343"/>
    <n v="5"/>
    <n v="2"/>
    <n v="4"/>
    <n v="5"/>
    <n v="3"/>
    <n v="8"/>
    <x v="4"/>
    <x v="1"/>
    <x v="0"/>
    <x v="3"/>
    <x v="2"/>
    <x v="2"/>
    <x v="1"/>
    <x v="4"/>
    <x v="0"/>
    <x v="18"/>
    <x v="128"/>
    <m/>
    <x v="1"/>
    <x v="6"/>
    <s v="Self-Referral"/>
    <s v="No"/>
    <x v="0"/>
    <x v="1"/>
    <m/>
    <m/>
    <x v="3"/>
    <n v="781.2"/>
    <n v="10"/>
    <x v="7"/>
  </r>
  <r>
    <d v="2024-08-23T00:00:00"/>
    <x v="2344"/>
    <n v="5"/>
    <n v="5"/>
    <n v="4"/>
    <n v="3"/>
    <n v="1"/>
    <n v="13"/>
    <x v="2"/>
    <x v="1"/>
    <x v="4"/>
    <x v="3"/>
    <x v="0"/>
    <x v="11"/>
    <x v="0"/>
    <x v="2"/>
    <x v="0"/>
    <x v="673"/>
    <x v="158"/>
    <m/>
    <x v="1"/>
    <x v="5"/>
    <s v="Physician Referral"/>
    <s v="Yes"/>
    <x v="1"/>
    <x v="0"/>
    <m/>
    <m/>
    <x v="3"/>
    <n v="379.4"/>
    <n v="10"/>
    <x v="7"/>
  </r>
  <r>
    <d v="2024-08-23T00:00:00"/>
    <x v="2345"/>
    <n v="4"/>
    <n v="5"/>
    <n v="4"/>
    <n v="3"/>
    <n v="2"/>
    <n v="16"/>
    <x v="2"/>
    <x v="1"/>
    <x v="4"/>
    <x v="1"/>
    <x v="1"/>
    <x v="1"/>
    <x v="1"/>
    <x v="3"/>
    <x v="1"/>
    <x v="470"/>
    <x v="103"/>
    <m/>
    <x v="1"/>
    <x v="0"/>
    <s v="Self-Referral"/>
    <s v="Yes"/>
    <x v="1"/>
    <x v="1"/>
    <m/>
    <m/>
    <x v="2"/>
    <n v="753.2"/>
    <n v="50"/>
    <x v="7"/>
  </r>
  <r>
    <d v="2024-08-23T00:00:00"/>
    <x v="2346"/>
    <n v="4"/>
    <n v="2"/>
    <n v="4"/>
    <n v="5"/>
    <n v="3"/>
    <n v="27"/>
    <x v="5"/>
    <x v="1"/>
    <x v="0"/>
    <x v="1"/>
    <x v="2"/>
    <x v="59"/>
    <x v="0"/>
    <x v="0"/>
    <x v="0"/>
    <x v="883"/>
    <x v="166"/>
    <d v="2024-09-18T00:00:00"/>
    <x v="0"/>
    <x v="3"/>
    <s v="Physician Referral"/>
    <s v="Yes"/>
    <x v="1"/>
    <x v="0"/>
    <m/>
    <m/>
    <x v="0"/>
    <n v="721.7"/>
    <n v="0"/>
    <x v="7"/>
  </r>
  <r>
    <d v="2024-08-23T00:00:00"/>
    <x v="2347"/>
    <n v="3"/>
    <n v="2"/>
    <n v="4"/>
    <n v="5"/>
    <n v="2"/>
    <n v="31"/>
    <x v="7"/>
    <x v="1"/>
    <x v="0"/>
    <x v="2"/>
    <x v="1"/>
    <x v="18"/>
    <x v="1"/>
    <x v="4"/>
    <x v="0"/>
    <x v="407"/>
    <x v="167"/>
    <d v="2024-09-07T00:00:00"/>
    <x v="0"/>
    <x v="1"/>
    <s v="Emergency"/>
    <s v="No"/>
    <x v="0"/>
    <x v="0"/>
    <m/>
    <m/>
    <x v="0"/>
    <n v="517.29999999999995"/>
    <n v="0"/>
    <x v="7"/>
  </r>
  <r>
    <d v="2024-08-23T00:00:00"/>
    <x v="2348"/>
    <n v="5"/>
    <n v="4"/>
    <n v="4"/>
    <n v="3"/>
    <n v="3"/>
    <n v="13"/>
    <x v="2"/>
    <x v="1"/>
    <x v="2"/>
    <x v="3"/>
    <x v="2"/>
    <x v="33"/>
    <x v="1"/>
    <x v="1"/>
    <x v="2"/>
    <x v="89"/>
    <x v="99"/>
    <m/>
    <x v="1"/>
    <x v="8"/>
    <s v="Emergency"/>
    <s v="No"/>
    <x v="0"/>
    <x v="1"/>
    <m/>
    <m/>
    <x v="1"/>
    <n v="592.20000000000005"/>
    <n v="30"/>
    <x v="7"/>
  </r>
  <r>
    <d v="2024-08-23T00:00:00"/>
    <x v="2349"/>
    <n v="5"/>
    <n v="3"/>
    <n v="4"/>
    <n v="2"/>
    <n v="3"/>
    <n v="10"/>
    <x v="1"/>
    <x v="1"/>
    <x v="3"/>
    <x v="3"/>
    <x v="2"/>
    <x v="42"/>
    <x v="0"/>
    <x v="0"/>
    <x v="2"/>
    <x v="581"/>
    <x v="166"/>
    <m/>
    <x v="1"/>
    <x v="0"/>
    <s v="Self-Referral"/>
    <s v="No"/>
    <x v="0"/>
    <x v="1"/>
    <m/>
    <m/>
    <x v="1"/>
    <n v="326.89999999999998"/>
    <n v="30"/>
    <x v="7"/>
  </r>
  <r>
    <d v="2024-08-23T00:00:00"/>
    <x v="2350"/>
    <n v="3"/>
    <n v="4"/>
    <n v="4"/>
    <n v="3"/>
    <n v="3"/>
    <n v="1"/>
    <x v="8"/>
    <x v="1"/>
    <x v="2"/>
    <x v="2"/>
    <x v="2"/>
    <x v="45"/>
    <x v="1"/>
    <x v="3"/>
    <x v="0"/>
    <x v="162"/>
    <x v="109"/>
    <d v="2024-09-02T00:00:00"/>
    <x v="0"/>
    <x v="4"/>
    <s v="Self-Referral"/>
    <s v="No"/>
    <x v="0"/>
    <x v="0"/>
    <m/>
    <m/>
    <x v="0"/>
    <n v="424.2"/>
    <n v="0"/>
    <x v="7"/>
  </r>
  <r>
    <d v="2024-08-23T00:00:00"/>
    <x v="2351"/>
    <n v="4"/>
    <n v="1"/>
    <n v="4"/>
    <n v="3"/>
    <n v="2"/>
    <n v="26"/>
    <x v="5"/>
    <x v="1"/>
    <x v="1"/>
    <x v="1"/>
    <x v="1"/>
    <x v="17"/>
    <x v="0"/>
    <x v="0"/>
    <x v="0"/>
    <x v="366"/>
    <x v="53"/>
    <d v="2024-09-14T00:00:00"/>
    <x v="0"/>
    <x v="7"/>
    <s v="Self-Referral"/>
    <s v="Yes"/>
    <x v="1"/>
    <x v="1"/>
    <m/>
    <m/>
    <x v="0"/>
    <n v="465.5"/>
    <n v="0"/>
    <x v="7"/>
  </r>
  <r>
    <d v="2024-08-24T00:00:00"/>
    <x v="2352"/>
    <n v="3"/>
    <n v="1"/>
    <n v="4"/>
    <n v="1"/>
    <n v="2"/>
    <n v="31"/>
    <x v="7"/>
    <x v="1"/>
    <x v="1"/>
    <x v="2"/>
    <x v="1"/>
    <x v="11"/>
    <x v="0"/>
    <x v="1"/>
    <x v="0"/>
    <x v="745"/>
    <x v="152"/>
    <d v="2024-09-21T00:00:00"/>
    <x v="0"/>
    <x v="3"/>
    <s v="Self-Referral"/>
    <s v="Yes"/>
    <x v="1"/>
    <x v="0"/>
    <m/>
    <m/>
    <x v="0"/>
    <n v="613.9"/>
    <n v="0"/>
    <x v="7"/>
  </r>
  <r>
    <d v="2024-08-24T00:00:00"/>
    <x v="2353"/>
    <n v="4"/>
    <n v="5"/>
    <n v="4"/>
    <n v="4"/>
    <n v="2"/>
    <n v="3"/>
    <x v="8"/>
    <x v="1"/>
    <x v="4"/>
    <x v="1"/>
    <x v="1"/>
    <x v="27"/>
    <x v="1"/>
    <x v="1"/>
    <x v="2"/>
    <x v="410"/>
    <x v="140"/>
    <m/>
    <x v="1"/>
    <x v="4"/>
    <s v="Emergency"/>
    <s v="No"/>
    <x v="0"/>
    <x v="1"/>
    <m/>
    <m/>
    <x v="1"/>
    <n v="249.2"/>
    <n v="30"/>
    <x v="7"/>
  </r>
  <r>
    <d v="2024-08-24T00:00:00"/>
    <x v="2354"/>
    <n v="4"/>
    <n v="5"/>
    <n v="4"/>
    <n v="3"/>
    <n v="2"/>
    <n v="39"/>
    <x v="0"/>
    <x v="1"/>
    <x v="4"/>
    <x v="1"/>
    <x v="1"/>
    <x v="16"/>
    <x v="0"/>
    <x v="4"/>
    <x v="0"/>
    <x v="546"/>
    <x v="35"/>
    <d v="2024-09-10T00:00:00"/>
    <x v="0"/>
    <x v="2"/>
    <s v="Emergency"/>
    <s v="No"/>
    <x v="0"/>
    <x v="1"/>
    <m/>
    <m/>
    <x v="0"/>
    <n v="219.8"/>
    <n v="0"/>
    <x v="7"/>
  </r>
  <r>
    <d v="2024-08-24T00:00:00"/>
    <x v="2355"/>
    <n v="4"/>
    <n v="3"/>
    <n v="4"/>
    <n v="1"/>
    <n v="2"/>
    <n v="6"/>
    <x v="4"/>
    <x v="1"/>
    <x v="3"/>
    <x v="1"/>
    <x v="1"/>
    <x v="47"/>
    <x v="1"/>
    <x v="4"/>
    <x v="0"/>
    <x v="93"/>
    <x v="41"/>
    <d v="2024-09-08T00:00:00"/>
    <x v="0"/>
    <x v="4"/>
    <s v="Self-Referral"/>
    <s v="No"/>
    <x v="0"/>
    <x v="0"/>
    <m/>
    <m/>
    <x v="0"/>
    <n v="714.7"/>
    <n v="0"/>
    <x v="7"/>
  </r>
  <r>
    <d v="2024-08-24T00:00:00"/>
    <x v="2356"/>
    <n v="5"/>
    <n v="5"/>
    <n v="4"/>
    <n v="5"/>
    <n v="2"/>
    <n v="18"/>
    <x v="3"/>
    <x v="1"/>
    <x v="4"/>
    <x v="3"/>
    <x v="1"/>
    <x v="32"/>
    <x v="1"/>
    <x v="2"/>
    <x v="0"/>
    <x v="90"/>
    <x v="115"/>
    <d v="2024-09-16T00:00:00"/>
    <x v="0"/>
    <x v="9"/>
    <s v="Self-Referral"/>
    <s v="Yes"/>
    <x v="1"/>
    <x v="0"/>
    <m/>
    <m/>
    <x v="0"/>
    <n v="308"/>
    <n v="0"/>
    <x v="7"/>
  </r>
  <r>
    <d v="2024-08-24T00:00:00"/>
    <x v="2357"/>
    <n v="3"/>
    <n v="1"/>
    <n v="4"/>
    <n v="4"/>
    <n v="2"/>
    <n v="7"/>
    <x v="4"/>
    <x v="1"/>
    <x v="1"/>
    <x v="2"/>
    <x v="1"/>
    <x v="19"/>
    <x v="0"/>
    <x v="2"/>
    <x v="0"/>
    <x v="683"/>
    <x v="146"/>
    <d v="2024-09-21T00:00:00"/>
    <x v="0"/>
    <x v="9"/>
    <s v="Physician Referral"/>
    <s v="No"/>
    <x v="0"/>
    <x v="0"/>
    <m/>
    <m/>
    <x v="0"/>
    <n v="448"/>
    <n v="0"/>
    <x v="7"/>
  </r>
  <r>
    <d v="2024-08-24T00:00:00"/>
    <x v="2358"/>
    <n v="4"/>
    <n v="3"/>
    <n v="4"/>
    <n v="4"/>
    <n v="1"/>
    <n v="37"/>
    <x v="0"/>
    <x v="1"/>
    <x v="3"/>
    <x v="1"/>
    <x v="0"/>
    <x v="60"/>
    <x v="1"/>
    <x v="0"/>
    <x v="0"/>
    <x v="893"/>
    <x v="53"/>
    <m/>
    <x v="1"/>
    <x v="9"/>
    <s v="Emergency"/>
    <s v="No"/>
    <x v="0"/>
    <x v="1"/>
    <m/>
    <m/>
    <x v="1"/>
    <n v="688.8"/>
    <n v="30"/>
    <x v="7"/>
  </r>
  <r>
    <d v="2024-08-24T00:00:00"/>
    <x v="2359"/>
    <n v="1"/>
    <n v="1"/>
    <n v="4"/>
    <n v="3"/>
    <n v="2"/>
    <n v="2"/>
    <x v="8"/>
    <x v="1"/>
    <x v="1"/>
    <x v="0"/>
    <x v="1"/>
    <x v="30"/>
    <x v="0"/>
    <x v="1"/>
    <x v="0"/>
    <x v="629"/>
    <x v="3"/>
    <d v="2024-09-10T00:00:00"/>
    <x v="0"/>
    <x v="7"/>
    <s v="Emergency"/>
    <s v="No"/>
    <x v="0"/>
    <x v="1"/>
    <m/>
    <m/>
    <x v="0"/>
    <n v="522.9"/>
    <n v="0"/>
    <x v="7"/>
  </r>
  <r>
    <d v="2024-08-24T00:00:00"/>
    <x v="2360"/>
    <n v="4"/>
    <n v="2"/>
    <n v="4"/>
    <n v="5"/>
    <n v="2"/>
    <n v="24"/>
    <x v="6"/>
    <x v="1"/>
    <x v="0"/>
    <x v="1"/>
    <x v="1"/>
    <x v="2"/>
    <x v="0"/>
    <x v="0"/>
    <x v="1"/>
    <x v="402"/>
    <x v="75"/>
    <m/>
    <x v="1"/>
    <x v="7"/>
    <s v="Self-Referral"/>
    <s v="No"/>
    <x v="0"/>
    <x v="1"/>
    <m/>
    <m/>
    <x v="2"/>
    <n v="697.9"/>
    <n v="50"/>
    <x v="7"/>
  </r>
  <r>
    <d v="2024-08-24T00:00:00"/>
    <x v="2361"/>
    <n v="4"/>
    <n v="2"/>
    <n v="4"/>
    <n v="5"/>
    <n v="1"/>
    <n v="7"/>
    <x v="4"/>
    <x v="1"/>
    <x v="0"/>
    <x v="1"/>
    <x v="0"/>
    <x v="7"/>
    <x v="1"/>
    <x v="3"/>
    <x v="2"/>
    <x v="438"/>
    <x v="89"/>
    <m/>
    <x v="1"/>
    <x v="6"/>
    <s v="Physician Referral"/>
    <s v="No"/>
    <x v="0"/>
    <x v="0"/>
    <m/>
    <m/>
    <x v="2"/>
    <n v="506.1"/>
    <n v="50"/>
    <x v="7"/>
  </r>
  <r>
    <d v="2024-08-25T00:00:00"/>
    <x v="2362"/>
    <n v="4"/>
    <n v="3"/>
    <n v="4"/>
    <n v="3"/>
    <n v="1"/>
    <n v="34"/>
    <x v="9"/>
    <x v="1"/>
    <x v="3"/>
    <x v="1"/>
    <x v="0"/>
    <x v="33"/>
    <x v="1"/>
    <x v="3"/>
    <x v="0"/>
    <x v="852"/>
    <x v="143"/>
    <d v="2024-09-20T00:00:00"/>
    <x v="0"/>
    <x v="0"/>
    <s v="Emergency"/>
    <s v="Yes"/>
    <x v="1"/>
    <x v="0"/>
    <m/>
    <m/>
    <x v="0"/>
    <n v="457.1"/>
    <n v="0"/>
    <x v="7"/>
  </r>
  <r>
    <d v="2024-08-25T00:00:00"/>
    <x v="2363"/>
    <n v="2"/>
    <n v="4"/>
    <n v="4"/>
    <n v="3"/>
    <n v="2"/>
    <n v="11"/>
    <x v="1"/>
    <x v="1"/>
    <x v="2"/>
    <x v="4"/>
    <x v="1"/>
    <x v="31"/>
    <x v="0"/>
    <x v="2"/>
    <x v="0"/>
    <x v="636"/>
    <x v="133"/>
    <d v="2024-09-03T00:00:00"/>
    <x v="0"/>
    <x v="8"/>
    <s v="Physician Referral"/>
    <s v="No"/>
    <x v="0"/>
    <x v="1"/>
    <m/>
    <m/>
    <x v="0"/>
    <n v="312.89999999999998"/>
    <n v="0"/>
    <x v="7"/>
  </r>
  <r>
    <d v="2024-08-25T00:00:00"/>
    <x v="2364"/>
    <n v="1"/>
    <n v="5"/>
    <n v="4"/>
    <n v="2"/>
    <n v="2"/>
    <n v="40"/>
    <x v="0"/>
    <x v="1"/>
    <x v="4"/>
    <x v="0"/>
    <x v="1"/>
    <x v="37"/>
    <x v="0"/>
    <x v="0"/>
    <x v="1"/>
    <x v="505"/>
    <x v="151"/>
    <m/>
    <x v="1"/>
    <x v="9"/>
    <s v="Physician Referral"/>
    <s v="No"/>
    <x v="0"/>
    <x v="0"/>
    <m/>
    <m/>
    <x v="3"/>
    <n v="172.2"/>
    <n v="10"/>
    <x v="7"/>
  </r>
  <r>
    <d v="2024-08-25T00:00:00"/>
    <x v="2365"/>
    <n v="5"/>
    <n v="3"/>
    <n v="4"/>
    <n v="2"/>
    <n v="2"/>
    <n v="9"/>
    <x v="1"/>
    <x v="1"/>
    <x v="3"/>
    <x v="3"/>
    <x v="1"/>
    <x v="28"/>
    <x v="1"/>
    <x v="3"/>
    <x v="0"/>
    <x v="493"/>
    <x v="59"/>
    <d v="2024-09-21T00:00:00"/>
    <x v="0"/>
    <x v="1"/>
    <s v="Emergency"/>
    <s v="Yes"/>
    <x v="1"/>
    <x v="1"/>
    <m/>
    <m/>
    <x v="0"/>
    <n v="294.7"/>
    <n v="0"/>
    <x v="7"/>
  </r>
  <r>
    <d v="2024-08-25T00:00:00"/>
    <x v="2366"/>
    <n v="3"/>
    <n v="5"/>
    <n v="4"/>
    <n v="2"/>
    <n v="1"/>
    <n v="28"/>
    <x v="5"/>
    <x v="1"/>
    <x v="4"/>
    <x v="2"/>
    <x v="0"/>
    <x v="45"/>
    <x v="1"/>
    <x v="2"/>
    <x v="1"/>
    <x v="356"/>
    <x v="42"/>
    <m/>
    <x v="1"/>
    <x v="7"/>
    <s v="Emergency"/>
    <s v="No"/>
    <x v="0"/>
    <x v="0"/>
    <m/>
    <m/>
    <x v="1"/>
    <n v="553"/>
    <n v="30"/>
    <x v="7"/>
  </r>
  <r>
    <d v="2024-08-25T00:00:00"/>
    <x v="2367"/>
    <n v="3"/>
    <n v="1"/>
    <n v="4"/>
    <n v="2"/>
    <n v="3"/>
    <n v="37"/>
    <x v="0"/>
    <x v="1"/>
    <x v="1"/>
    <x v="2"/>
    <x v="2"/>
    <x v="48"/>
    <x v="1"/>
    <x v="0"/>
    <x v="0"/>
    <x v="477"/>
    <x v="6"/>
    <d v="2024-09-11T00:00:00"/>
    <x v="0"/>
    <x v="5"/>
    <s v="Physician Referral"/>
    <s v="No"/>
    <x v="0"/>
    <x v="1"/>
    <m/>
    <m/>
    <x v="0"/>
    <n v="402.5"/>
    <n v="0"/>
    <x v="7"/>
  </r>
  <r>
    <d v="2024-08-25T00:00:00"/>
    <x v="2368"/>
    <n v="3"/>
    <n v="4"/>
    <n v="4"/>
    <n v="3"/>
    <n v="3"/>
    <n v="13"/>
    <x v="2"/>
    <x v="1"/>
    <x v="2"/>
    <x v="2"/>
    <x v="2"/>
    <x v="9"/>
    <x v="1"/>
    <x v="1"/>
    <x v="1"/>
    <x v="748"/>
    <x v="43"/>
    <m/>
    <x v="1"/>
    <x v="5"/>
    <s v="Physician Referral"/>
    <s v="No"/>
    <x v="0"/>
    <x v="1"/>
    <m/>
    <m/>
    <x v="2"/>
    <n v="455.7"/>
    <n v="50"/>
    <x v="7"/>
  </r>
  <r>
    <d v="2024-08-25T00:00:00"/>
    <x v="2369"/>
    <n v="5"/>
    <n v="5"/>
    <n v="4"/>
    <n v="1"/>
    <n v="3"/>
    <n v="22"/>
    <x v="6"/>
    <x v="1"/>
    <x v="4"/>
    <x v="3"/>
    <x v="2"/>
    <x v="36"/>
    <x v="0"/>
    <x v="3"/>
    <x v="1"/>
    <x v="345"/>
    <x v="33"/>
    <m/>
    <x v="1"/>
    <x v="7"/>
    <s v="Emergency"/>
    <s v="Yes"/>
    <x v="1"/>
    <x v="1"/>
    <m/>
    <m/>
    <x v="1"/>
    <n v="631.4"/>
    <n v="30"/>
    <x v="7"/>
  </r>
  <r>
    <d v="2024-08-25T00:00:00"/>
    <x v="2370"/>
    <n v="4"/>
    <n v="2"/>
    <n v="4"/>
    <n v="5"/>
    <n v="3"/>
    <n v="29"/>
    <x v="7"/>
    <x v="1"/>
    <x v="0"/>
    <x v="1"/>
    <x v="2"/>
    <x v="57"/>
    <x v="1"/>
    <x v="3"/>
    <x v="2"/>
    <x v="844"/>
    <x v="20"/>
    <m/>
    <x v="1"/>
    <x v="9"/>
    <s v="Self-Referral"/>
    <s v="No"/>
    <x v="0"/>
    <x v="0"/>
    <m/>
    <m/>
    <x v="2"/>
    <n v="494.2"/>
    <n v="50"/>
    <x v="7"/>
  </r>
  <r>
    <d v="2024-08-25T00:00:00"/>
    <x v="2371"/>
    <n v="1"/>
    <n v="2"/>
    <n v="4"/>
    <n v="5"/>
    <n v="3"/>
    <n v="29"/>
    <x v="7"/>
    <x v="1"/>
    <x v="0"/>
    <x v="0"/>
    <x v="2"/>
    <x v="16"/>
    <x v="0"/>
    <x v="1"/>
    <x v="0"/>
    <x v="464"/>
    <x v="142"/>
    <d v="2024-09-08T00:00:00"/>
    <x v="0"/>
    <x v="2"/>
    <s v="Physician Referral"/>
    <s v="Yes"/>
    <x v="1"/>
    <x v="0"/>
    <m/>
    <m/>
    <x v="0"/>
    <n v="816.2"/>
    <n v="0"/>
    <x v="7"/>
  </r>
  <r>
    <d v="2024-08-26T00:00:00"/>
    <x v="2372"/>
    <n v="3"/>
    <n v="1"/>
    <n v="4"/>
    <n v="5"/>
    <n v="2"/>
    <n v="17"/>
    <x v="3"/>
    <x v="1"/>
    <x v="1"/>
    <x v="2"/>
    <x v="1"/>
    <x v="28"/>
    <x v="0"/>
    <x v="2"/>
    <x v="2"/>
    <x v="456"/>
    <x v="99"/>
    <m/>
    <x v="1"/>
    <x v="8"/>
    <s v="Emergency"/>
    <s v="Yes"/>
    <x v="1"/>
    <x v="1"/>
    <m/>
    <m/>
    <x v="3"/>
    <n v="695.1"/>
    <n v="10"/>
    <x v="7"/>
  </r>
  <r>
    <d v="2024-08-26T00:00:00"/>
    <x v="2373"/>
    <n v="2"/>
    <n v="3"/>
    <n v="4"/>
    <n v="5"/>
    <n v="3"/>
    <n v="19"/>
    <x v="3"/>
    <x v="1"/>
    <x v="3"/>
    <x v="4"/>
    <x v="2"/>
    <x v="56"/>
    <x v="1"/>
    <x v="3"/>
    <x v="1"/>
    <x v="326"/>
    <x v="78"/>
    <m/>
    <x v="1"/>
    <x v="1"/>
    <s v="Physician Referral"/>
    <s v="No"/>
    <x v="0"/>
    <x v="1"/>
    <m/>
    <m/>
    <x v="3"/>
    <n v="795.9"/>
    <n v="10"/>
    <x v="7"/>
  </r>
  <r>
    <d v="2024-08-26T00:00:00"/>
    <x v="2374"/>
    <n v="2"/>
    <n v="5"/>
    <n v="4"/>
    <n v="2"/>
    <n v="2"/>
    <n v="14"/>
    <x v="2"/>
    <x v="1"/>
    <x v="4"/>
    <x v="4"/>
    <x v="1"/>
    <x v="8"/>
    <x v="0"/>
    <x v="1"/>
    <x v="0"/>
    <x v="875"/>
    <x v="29"/>
    <d v="2024-09-11T00:00:00"/>
    <x v="0"/>
    <x v="6"/>
    <s v="Emergency"/>
    <s v="Yes"/>
    <x v="1"/>
    <x v="1"/>
    <m/>
    <m/>
    <x v="0"/>
    <n v="350.7"/>
    <n v="0"/>
    <x v="7"/>
  </r>
  <r>
    <d v="2024-08-26T00:00:00"/>
    <x v="2375"/>
    <n v="1"/>
    <n v="1"/>
    <n v="4"/>
    <n v="1"/>
    <n v="1"/>
    <n v="10"/>
    <x v="1"/>
    <x v="1"/>
    <x v="1"/>
    <x v="0"/>
    <x v="0"/>
    <x v="22"/>
    <x v="1"/>
    <x v="2"/>
    <x v="0"/>
    <x v="624"/>
    <x v="6"/>
    <d v="2024-09-07T00:00:00"/>
    <x v="0"/>
    <x v="5"/>
    <s v="Physician Referral"/>
    <s v="No"/>
    <x v="0"/>
    <x v="1"/>
    <m/>
    <m/>
    <x v="0"/>
    <n v="744.8"/>
    <n v="0"/>
    <x v="7"/>
  </r>
  <r>
    <d v="2024-08-26T00:00:00"/>
    <x v="2376"/>
    <n v="3"/>
    <n v="2"/>
    <n v="4"/>
    <n v="5"/>
    <n v="1"/>
    <n v="25"/>
    <x v="5"/>
    <x v="1"/>
    <x v="0"/>
    <x v="2"/>
    <x v="0"/>
    <x v="21"/>
    <x v="0"/>
    <x v="4"/>
    <x v="2"/>
    <x v="407"/>
    <x v="67"/>
    <m/>
    <x v="1"/>
    <x v="5"/>
    <s v="Physician Referral"/>
    <s v="Yes"/>
    <x v="1"/>
    <x v="1"/>
    <m/>
    <m/>
    <x v="2"/>
    <n v="575.4"/>
    <n v="50"/>
    <x v="7"/>
  </r>
  <r>
    <d v="2024-08-26T00:00:00"/>
    <x v="2377"/>
    <n v="4"/>
    <n v="2"/>
    <n v="4"/>
    <n v="5"/>
    <n v="3"/>
    <n v="35"/>
    <x v="9"/>
    <x v="1"/>
    <x v="0"/>
    <x v="1"/>
    <x v="2"/>
    <x v="3"/>
    <x v="1"/>
    <x v="2"/>
    <x v="2"/>
    <x v="862"/>
    <x v="119"/>
    <m/>
    <x v="1"/>
    <x v="2"/>
    <s v="Self-Referral"/>
    <s v="Yes"/>
    <x v="1"/>
    <x v="1"/>
    <m/>
    <m/>
    <x v="1"/>
    <n v="670.6"/>
    <n v="30"/>
    <x v="7"/>
  </r>
  <r>
    <d v="2024-08-26T00:00:00"/>
    <x v="2378"/>
    <n v="3"/>
    <n v="2"/>
    <n v="4"/>
    <n v="5"/>
    <n v="1"/>
    <n v="17"/>
    <x v="3"/>
    <x v="1"/>
    <x v="0"/>
    <x v="2"/>
    <x v="0"/>
    <x v="50"/>
    <x v="0"/>
    <x v="3"/>
    <x v="0"/>
    <x v="585"/>
    <x v="13"/>
    <d v="2024-09-18T00:00:00"/>
    <x v="0"/>
    <x v="2"/>
    <s v="Physician Referral"/>
    <s v="Yes"/>
    <x v="1"/>
    <x v="0"/>
    <m/>
    <m/>
    <x v="0"/>
    <n v="708.4"/>
    <n v="0"/>
    <x v="7"/>
  </r>
  <r>
    <d v="2024-08-26T00:00:00"/>
    <x v="2379"/>
    <n v="4"/>
    <n v="4"/>
    <n v="4"/>
    <n v="3"/>
    <n v="2"/>
    <n v="38"/>
    <x v="0"/>
    <x v="1"/>
    <x v="2"/>
    <x v="1"/>
    <x v="1"/>
    <x v="6"/>
    <x v="0"/>
    <x v="2"/>
    <x v="2"/>
    <x v="456"/>
    <x v="115"/>
    <m/>
    <x v="1"/>
    <x v="7"/>
    <s v="Physician Referral"/>
    <s v="No"/>
    <x v="0"/>
    <x v="0"/>
    <m/>
    <m/>
    <x v="2"/>
    <n v="728"/>
    <n v="50"/>
    <x v="7"/>
  </r>
  <r>
    <d v="2024-08-26T00:00:00"/>
    <x v="2380"/>
    <n v="3"/>
    <n v="4"/>
    <n v="4"/>
    <n v="3"/>
    <n v="3"/>
    <n v="6"/>
    <x v="4"/>
    <x v="1"/>
    <x v="2"/>
    <x v="2"/>
    <x v="2"/>
    <x v="46"/>
    <x v="1"/>
    <x v="3"/>
    <x v="0"/>
    <x v="411"/>
    <x v="119"/>
    <d v="2024-09-07T00:00:00"/>
    <x v="0"/>
    <x v="5"/>
    <s v="Physician Referral"/>
    <s v="No"/>
    <x v="0"/>
    <x v="0"/>
    <m/>
    <m/>
    <x v="0"/>
    <n v="785.4"/>
    <n v="0"/>
    <x v="7"/>
  </r>
  <r>
    <d v="2024-08-26T00:00:00"/>
    <x v="2381"/>
    <n v="2"/>
    <n v="2"/>
    <n v="4"/>
    <n v="5"/>
    <n v="3"/>
    <n v="2"/>
    <x v="8"/>
    <x v="1"/>
    <x v="0"/>
    <x v="4"/>
    <x v="2"/>
    <x v="26"/>
    <x v="1"/>
    <x v="2"/>
    <x v="0"/>
    <x v="517"/>
    <x v="23"/>
    <d v="2024-09-08T00:00:00"/>
    <x v="0"/>
    <x v="3"/>
    <s v="Emergency"/>
    <s v="Yes"/>
    <x v="1"/>
    <x v="0"/>
    <m/>
    <m/>
    <x v="0"/>
    <n v="329.7"/>
    <n v="0"/>
    <x v="7"/>
  </r>
  <r>
    <d v="2024-08-27T00:00:00"/>
    <x v="2382"/>
    <n v="5"/>
    <n v="3"/>
    <n v="4"/>
    <n v="2"/>
    <n v="2"/>
    <n v="22"/>
    <x v="6"/>
    <x v="1"/>
    <x v="3"/>
    <x v="3"/>
    <x v="1"/>
    <x v="25"/>
    <x v="0"/>
    <x v="4"/>
    <x v="0"/>
    <x v="54"/>
    <x v="93"/>
    <d v="2024-09-15T00:00:00"/>
    <x v="0"/>
    <x v="7"/>
    <s v="Emergency"/>
    <s v="No"/>
    <x v="0"/>
    <x v="1"/>
    <m/>
    <m/>
    <x v="0"/>
    <n v="736.4"/>
    <n v="0"/>
    <x v="7"/>
  </r>
  <r>
    <d v="2024-08-27T00:00:00"/>
    <x v="2383"/>
    <n v="1"/>
    <n v="4"/>
    <n v="4"/>
    <n v="3"/>
    <n v="2"/>
    <n v="39"/>
    <x v="0"/>
    <x v="1"/>
    <x v="2"/>
    <x v="0"/>
    <x v="1"/>
    <x v="12"/>
    <x v="0"/>
    <x v="2"/>
    <x v="1"/>
    <x v="891"/>
    <x v="24"/>
    <m/>
    <x v="1"/>
    <x v="0"/>
    <s v="Emergency"/>
    <s v="Yes"/>
    <x v="1"/>
    <x v="1"/>
    <m/>
    <m/>
    <x v="2"/>
    <n v="504.7"/>
    <n v="50"/>
    <x v="7"/>
  </r>
  <r>
    <d v="2024-08-27T00:00:00"/>
    <x v="2384"/>
    <n v="4"/>
    <n v="5"/>
    <n v="4"/>
    <n v="1"/>
    <n v="2"/>
    <n v="8"/>
    <x v="4"/>
    <x v="1"/>
    <x v="4"/>
    <x v="1"/>
    <x v="1"/>
    <x v="24"/>
    <x v="1"/>
    <x v="4"/>
    <x v="0"/>
    <x v="608"/>
    <x v="26"/>
    <d v="2024-09-08T00:00:00"/>
    <x v="0"/>
    <x v="0"/>
    <s v="Emergency"/>
    <s v="No"/>
    <x v="0"/>
    <x v="1"/>
    <m/>
    <m/>
    <x v="0"/>
    <n v="576.1"/>
    <n v="0"/>
    <x v="7"/>
  </r>
  <r>
    <d v="2024-08-27T00:00:00"/>
    <x v="2385"/>
    <n v="5"/>
    <n v="4"/>
    <n v="4"/>
    <n v="3"/>
    <n v="3"/>
    <n v="12"/>
    <x v="1"/>
    <x v="1"/>
    <x v="2"/>
    <x v="3"/>
    <x v="2"/>
    <x v="40"/>
    <x v="0"/>
    <x v="3"/>
    <x v="2"/>
    <x v="615"/>
    <x v="117"/>
    <m/>
    <x v="1"/>
    <x v="2"/>
    <s v="Physician Referral"/>
    <s v="Yes"/>
    <x v="1"/>
    <x v="0"/>
    <m/>
    <m/>
    <x v="3"/>
    <n v="276.5"/>
    <n v="10"/>
    <x v="7"/>
  </r>
  <r>
    <d v="2024-08-27T00:00:00"/>
    <x v="2386"/>
    <n v="4"/>
    <n v="5"/>
    <n v="4"/>
    <n v="2"/>
    <n v="1"/>
    <n v="11"/>
    <x v="1"/>
    <x v="1"/>
    <x v="4"/>
    <x v="1"/>
    <x v="0"/>
    <x v="3"/>
    <x v="1"/>
    <x v="2"/>
    <x v="0"/>
    <x v="654"/>
    <x v="106"/>
    <m/>
    <x v="1"/>
    <x v="9"/>
    <s v="Self-Referral"/>
    <s v="No"/>
    <x v="0"/>
    <x v="0"/>
    <m/>
    <m/>
    <x v="1"/>
    <n v="280.7"/>
    <n v="30"/>
    <x v="7"/>
  </r>
  <r>
    <d v="2024-08-27T00:00:00"/>
    <x v="2387"/>
    <n v="1"/>
    <n v="4"/>
    <n v="4"/>
    <n v="3"/>
    <n v="1"/>
    <n v="25"/>
    <x v="5"/>
    <x v="1"/>
    <x v="2"/>
    <x v="0"/>
    <x v="0"/>
    <x v="19"/>
    <x v="0"/>
    <x v="1"/>
    <x v="0"/>
    <x v="142"/>
    <x v="149"/>
    <d v="2024-09-05T00:00:00"/>
    <x v="0"/>
    <x v="8"/>
    <s v="Physician Referral"/>
    <s v="Yes"/>
    <x v="1"/>
    <x v="1"/>
    <m/>
    <m/>
    <x v="0"/>
    <n v="325.5"/>
    <n v="0"/>
    <x v="7"/>
  </r>
  <r>
    <d v="2024-08-27T00:00:00"/>
    <x v="2388"/>
    <n v="5"/>
    <n v="2"/>
    <n v="4"/>
    <n v="5"/>
    <n v="1"/>
    <n v="14"/>
    <x v="2"/>
    <x v="1"/>
    <x v="0"/>
    <x v="3"/>
    <x v="0"/>
    <x v="31"/>
    <x v="1"/>
    <x v="4"/>
    <x v="0"/>
    <x v="193"/>
    <x v="27"/>
    <d v="2024-09-15T00:00:00"/>
    <x v="0"/>
    <x v="1"/>
    <s v="Physician Referral"/>
    <s v="No"/>
    <x v="0"/>
    <x v="0"/>
    <m/>
    <m/>
    <x v="0"/>
    <n v="144.9"/>
    <n v="0"/>
    <x v="7"/>
  </r>
  <r>
    <d v="2024-08-27T00:00:00"/>
    <x v="2389"/>
    <n v="5"/>
    <n v="5"/>
    <n v="4"/>
    <n v="3"/>
    <n v="1"/>
    <n v="10"/>
    <x v="1"/>
    <x v="1"/>
    <x v="4"/>
    <x v="3"/>
    <x v="0"/>
    <x v="27"/>
    <x v="0"/>
    <x v="0"/>
    <x v="0"/>
    <x v="564"/>
    <x v="85"/>
    <d v="2024-09-12T00:00:00"/>
    <x v="0"/>
    <x v="8"/>
    <s v="Self-Referral"/>
    <s v="No"/>
    <x v="0"/>
    <x v="0"/>
    <m/>
    <m/>
    <x v="0"/>
    <n v="515.9"/>
    <n v="0"/>
    <x v="7"/>
  </r>
  <r>
    <d v="2024-08-27T00:00:00"/>
    <x v="2390"/>
    <n v="1"/>
    <n v="3"/>
    <n v="4"/>
    <n v="2"/>
    <n v="3"/>
    <n v="30"/>
    <x v="7"/>
    <x v="1"/>
    <x v="3"/>
    <x v="0"/>
    <x v="2"/>
    <x v="5"/>
    <x v="1"/>
    <x v="4"/>
    <x v="0"/>
    <x v="391"/>
    <x v="66"/>
    <d v="2024-09-06T00:00:00"/>
    <x v="0"/>
    <x v="6"/>
    <s v="Self-Referral"/>
    <s v="No"/>
    <x v="0"/>
    <x v="1"/>
    <m/>
    <m/>
    <x v="0"/>
    <n v="287.7"/>
    <n v="0"/>
    <x v="7"/>
  </r>
  <r>
    <d v="2024-08-27T00:00:00"/>
    <x v="2391"/>
    <n v="1"/>
    <n v="4"/>
    <n v="4"/>
    <n v="3"/>
    <n v="2"/>
    <n v="23"/>
    <x v="6"/>
    <x v="1"/>
    <x v="2"/>
    <x v="0"/>
    <x v="1"/>
    <x v="22"/>
    <x v="1"/>
    <x v="2"/>
    <x v="1"/>
    <x v="76"/>
    <x v="79"/>
    <m/>
    <x v="1"/>
    <x v="9"/>
    <s v="Self-Referral"/>
    <s v="No"/>
    <x v="0"/>
    <x v="1"/>
    <m/>
    <m/>
    <x v="2"/>
    <n v="283.5"/>
    <n v="50"/>
    <x v="7"/>
  </r>
  <r>
    <d v="2024-08-28T00:00:00"/>
    <x v="2392"/>
    <n v="4"/>
    <n v="4"/>
    <n v="4"/>
    <n v="3"/>
    <n v="1"/>
    <n v="31"/>
    <x v="7"/>
    <x v="1"/>
    <x v="2"/>
    <x v="1"/>
    <x v="0"/>
    <x v="61"/>
    <x v="0"/>
    <x v="4"/>
    <x v="2"/>
    <x v="381"/>
    <x v="20"/>
    <m/>
    <x v="1"/>
    <x v="2"/>
    <s v="Self-Referral"/>
    <s v="No"/>
    <x v="0"/>
    <x v="1"/>
    <m/>
    <m/>
    <x v="3"/>
    <n v="610.4"/>
    <n v="10"/>
    <x v="7"/>
  </r>
  <r>
    <d v="2024-08-28T00:00:00"/>
    <x v="2393"/>
    <n v="5"/>
    <n v="2"/>
    <n v="4"/>
    <n v="5"/>
    <n v="3"/>
    <n v="2"/>
    <x v="8"/>
    <x v="1"/>
    <x v="0"/>
    <x v="3"/>
    <x v="2"/>
    <x v="25"/>
    <x v="1"/>
    <x v="2"/>
    <x v="0"/>
    <x v="487"/>
    <x v="15"/>
    <d v="2024-09-08T00:00:00"/>
    <x v="0"/>
    <x v="6"/>
    <s v="Self-Referral"/>
    <s v="Yes"/>
    <x v="1"/>
    <x v="0"/>
    <m/>
    <m/>
    <x v="0"/>
    <n v="238.7"/>
    <n v="0"/>
    <x v="7"/>
  </r>
  <r>
    <d v="2024-08-28T00:00:00"/>
    <x v="2394"/>
    <n v="1"/>
    <n v="5"/>
    <n v="4"/>
    <n v="5"/>
    <n v="3"/>
    <n v="26"/>
    <x v="5"/>
    <x v="1"/>
    <x v="4"/>
    <x v="0"/>
    <x v="2"/>
    <x v="47"/>
    <x v="0"/>
    <x v="3"/>
    <x v="0"/>
    <x v="503"/>
    <x v="131"/>
    <m/>
    <x v="1"/>
    <x v="9"/>
    <s v="Self-Referral"/>
    <s v="Yes"/>
    <x v="1"/>
    <x v="1"/>
    <m/>
    <m/>
    <x v="3"/>
    <n v="177.8"/>
    <n v="10"/>
    <x v="7"/>
  </r>
  <r>
    <d v="2024-08-28T00:00:00"/>
    <x v="2395"/>
    <n v="4"/>
    <n v="2"/>
    <n v="4"/>
    <n v="5"/>
    <n v="1"/>
    <n v="1"/>
    <x v="8"/>
    <x v="1"/>
    <x v="0"/>
    <x v="1"/>
    <x v="0"/>
    <x v="2"/>
    <x v="1"/>
    <x v="3"/>
    <x v="0"/>
    <x v="236"/>
    <x v="170"/>
    <d v="2024-09-24T00:00:00"/>
    <x v="0"/>
    <x v="7"/>
    <s v="Emergency"/>
    <s v="No"/>
    <x v="0"/>
    <x v="1"/>
    <m/>
    <m/>
    <x v="0"/>
    <n v="328.3"/>
    <n v="0"/>
    <x v="7"/>
  </r>
  <r>
    <d v="2024-08-28T00:00:00"/>
    <x v="2396"/>
    <n v="3"/>
    <n v="5"/>
    <n v="4"/>
    <n v="2"/>
    <n v="2"/>
    <n v="12"/>
    <x v="1"/>
    <x v="1"/>
    <x v="4"/>
    <x v="2"/>
    <x v="1"/>
    <x v="13"/>
    <x v="1"/>
    <x v="1"/>
    <x v="2"/>
    <x v="639"/>
    <x v="46"/>
    <m/>
    <x v="1"/>
    <x v="7"/>
    <s v="Self-Referral"/>
    <s v="No"/>
    <x v="0"/>
    <x v="1"/>
    <m/>
    <m/>
    <x v="2"/>
    <n v="378.7"/>
    <n v="50"/>
    <x v="7"/>
  </r>
  <r>
    <d v="2024-08-28T00:00:00"/>
    <x v="2397"/>
    <n v="1"/>
    <n v="4"/>
    <n v="4"/>
    <n v="3"/>
    <n v="2"/>
    <n v="15"/>
    <x v="2"/>
    <x v="1"/>
    <x v="2"/>
    <x v="0"/>
    <x v="1"/>
    <x v="5"/>
    <x v="1"/>
    <x v="0"/>
    <x v="1"/>
    <x v="888"/>
    <x v="87"/>
    <m/>
    <x v="1"/>
    <x v="6"/>
    <s v="Self-Referral"/>
    <s v="Yes"/>
    <x v="1"/>
    <x v="0"/>
    <m/>
    <m/>
    <x v="1"/>
    <n v="634.9"/>
    <n v="30"/>
    <x v="7"/>
  </r>
  <r>
    <d v="2024-08-28T00:00:00"/>
    <x v="2398"/>
    <n v="5"/>
    <n v="4"/>
    <n v="4"/>
    <n v="3"/>
    <n v="3"/>
    <n v="20"/>
    <x v="3"/>
    <x v="1"/>
    <x v="2"/>
    <x v="3"/>
    <x v="2"/>
    <x v="3"/>
    <x v="0"/>
    <x v="3"/>
    <x v="1"/>
    <x v="516"/>
    <x v="175"/>
    <m/>
    <x v="1"/>
    <x v="0"/>
    <s v="Self-Referral"/>
    <s v="No"/>
    <x v="0"/>
    <x v="0"/>
    <m/>
    <m/>
    <x v="2"/>
    <n v="259"/>
    <n v="50"/>
    <x v="7"/>
  </r>
  <r>
    <d v="2024-08-28T00:00:00"/>
    <x v="2399"/>
    <n v="3"/>
    <n v="4"/>
    <n v="4"/>
    <n v="3"/>
    <n v="2"/>
    <n v="6"/>
    <x v="4"/>
    <x v="1"/>
    <x v="2"/>
    <x v="2"/>
    <x v="1"/>
    <x v="27"/>
    <x v="1"/>
    <x v="1"/>
    <x v="0"/>
    <x v="403"/>
    <x v="50"/>
    <d v="2024-09-22T00:00:00"/>
    <x v="0"/>
    <x v="3"/>
    <s v="Self-Referral"/>
    <s v="No"/>
    <x v="0"/>
    <x v="1"/>
    <m/>
    <m/>
    <x v="0"/>
    <n v="324.8"/>
    <n v="0"/>
    <x v="7"/>
  </r>
  <r>
    <d v="2024-08-28T00:00:00"/>
    <x v="2400"/>
    <n v="1"/>
    <n v="4"/>
    <n v="4"/>
    <n v="3"/>
    <n v="3"/>
    <n v="8"/>
    <x v="4"/>
    <x v="1"/>
    <x v="2"/>
    <x v="0"/>
    <x v="2"/>
    <x v="61"/>
    <x v="0"/>
    <x v="0"/>
    <x v="2"/>
    <x v="64"/>
    <x v="160"/>
    <m/>
    <x v="1"/>
    <x v="3"/>
    <s v="Self-Referral"/>
    <s v="No"/>
    <x v="0"/>
    <x v="1"/>
    <m/>
    <m/>
    <x v="3"/>
    <n v="269.5"/>
    <n v="10"/>
    <x v="7"/>
  </r>
  <r>
    <d v="2024-08-28T00:00:00"/>
    <x v="2401"/>
    <n v="2"/>
    <n v="1"/>
    <n v="4"/>
    <n v="1"/>
    <n v="2"/>
    <n v="28"/>
    <x v="5"/>
    <x v="1"/>
    <x v="1"/>
    <x v="4"/>
    <x v="1"/>
    <x v="43"/>
    <x v="1"/>
    <x v="1"/>
    <x v="2"/>
    <x v="315"/>
    <x v="154"/>
    <m/>
    <x v="1"/>
    <x v="3"/>
    <s v="Emergency"/>
    <s v="No"/>
    <x v="0"/>
    <x v="0"/>
    <m/>
    <m/>
    <x v="3"/>
    <n v="427"/>
    <n v="10"/>
    <x v="7"/>
  </r>
  <r>
    <d v="2024-08-29T00:00:00"/>
    <x v="2402"/>
    <n v="5"/>
    <n v="4"/>
    <n v="4"/>
    <n v="3"/>
    <n v="1"/>
    <n v="39"/>
    <x v="0"/>
    <x v="1"/>
    <x v="2"/>
    <x v="3"/>
    <x v="0"/>
    <x v="1"/>
    <x v="0"/>
    <x v="3"/>
    <x v="2"/>
    <x v="894"/>
    <x v="81"/>
    <m/>
    <x v="1"/>
    <x v="9"/>
    <s v="Emergency"/>
    <s v="Yes"/>
    <x v="1"/>
    <x v="0"/>
    <m/>
    <m/>
    <x v="1"/>
    <n v="429.8"/>
    <n v="30"/>
    <x v="7"/>
  </r>
  <r>
    <d v="2024-08-29T00:00:00"/>
    <x v="2403"/>
    <n v="5"/>
    <n v="4"/>
    <n v="4"/>
    <n v="3"/>
    <n v="2"/>
    <n v="39"/>
    <x v="0"/>
    <x v="1"/>
    <x v="2"/>
    <x v="3"/>
    <x v="1"/>
    <x v="38"/>
    <x v="0"/>
    <x v="0"/>
    <x v="2"/>
    <x v="793"/>
    <x v="162"/>
    <m/>
    <x v="1"/>
    <x v="8"/>
    <s v="Emergency"/>
    <s v="No"/>
    <x v="0"/>
    <x v="1"/>
    <m/>
    <m/>
    <x v="3"/>
    <n v="313.60000000000002"/>
    <n v="10"/>
    <x v="7"/>
  </r>
  <r>
    <d v="2024-08-29T00:00:00"/>
    <x v="2404"/>
    <n v="4"/>
    <n v="5"/>
    <n v="4"/>
    <n v="2"/>
    <n v="1"/>
    <n v="29"/>
    <x v="7"/>
    <x v="1"/>
    <x v="4"/>
    <x v="1"/>
    <x v="0"/>
    <x v="16"/>
    <x v="0"/>
    <x v="3"/>
    <x v="0"/>
    <x v="536"/>
    <x v="61"/>
    <d v="2024-09-22T00:00:00"/>
    <x v="0"/>
    <x v="9"/>
    <s v="Physician Referral"/>
    <s v="Yes"/>
    <x v="1"/>
    <x v="0"/>
    <m/>
    <m/>
    <x v="0"/>
    <n v="396.9"/>
    <n v="0"/>
    <x v="7"/>
  </r>
  <r>
    <d v="2024-08-29T00:00:00"/>
    <x v="2405"/>
    <n v="2"/>
    <n v="4"/>
    <n v="4"/>
    <n v="3"/>
    <n v="1"/>
    <n v="30"/>
    <x v="7"/>
    <x v="1"/>
    <x v="2"/>
    <x v="4"/>
    <x v="0"/>
    <x v="2"/>
    <x v="1"/>
    <x v="2"/>
    <x v="2"/>
    <x v="516"/>
    <x v="136"/>
    <m/>
    <x v="1"/>
    <x v="3"/>
    <s v="Self-Referral"/>
    <s v="Yes"/>
    <x v="1"/>
    <x v="1"/>
    <m/>
    <m/>
    <x v="2"/>
    <n v="249.2"/>
    <n v="50"/>
    <x v="7"/>
  </r>
  <r>
    <d v="2024-08-29T00:00:00"/>
    <x v="2406"/>
    <n v="1"/>
    <n v="4"/>
    <n v="4"/>
    <n v="3"/>
    <n v="3"/>
    <n v="5"/>
    <x v="4"/>
    <x v="1"/>
    <x v="2"/>
    <x v="0"/>
    <x v="2"/>
    <x v="19"/>
    <x v="0"/>
    <x v="0"/>
    <x v="0"/>
    <x v="540"/>
    <x v="155"/>
    <d v="2024-09-11T00:00:00"/>
    <x v="0"/>
    <x v="8"/>
    <s v="Emergency"/>
    <s v="Yes"/>
    <x v="1"/>
    <x v="1"/>
    <m/>
    <m/>
    <x v="0"/>
    <n v="215.6"/>
    <n v="0"/>
    <x v="7"/>
  </r>
  <r>
    <d v="2024-08-29T00:00:00"/>
    <x v="2407"/>
    <n v="2"/>
    <n v="5"/>
    <n v="4"/>
    <n v="4"/>
    <n v="1"/>
    <n v="23"/>
    <x v="6"/>
    <x v="1"/>
    <x v="4"/>
    <x v="4"/>
    <x v="0"/>
    <x v="13"/>
    <x v="1"/>
    <x v="1"/>
    <x v="0"/>
    <x v="624"/>
    <x v="142"/>
    <d v="2024-09-25T00:00:00"/>
    <x v="0"/>
    <x v="8"/>
    <s v="Self-Referral"/>
    <s v="Yes"/>
    <x v="1"/>
    <x v="0"/>
    <m/>
    <m/>
    <x v="0"/>
    <n v="805"/>
    <n v="0"/>
    <x v="7"/>
  </r>
  <r>
    <d v="2024-08-29T00:00:00"/>
    <x v="2408"/>
    <n v="1"/>
    <n v="4"/>
    <n v="4"/>
    <n v="3"/>
    <n v="3"/>
    <n v="1"/>
    <x v="8"/>
    <x v="1"/>
    <x v="2"/>
    <x v="0"/>
    <x v="2"/>
    <x v="12"/>
    <x v="0"/>
    <x v="2"/>
    <x v="1"/>
    <x v="622"/>
    <x v="126"/>
    <m/>
    <x v="1"/>
    <x v="4"/>
    <s v="Self-Referral"/>
    <s v="No"/>
    <x v="0"/>
    <x v="1"/>
    <m/>
    <m/>
    <x v="3"/>
    <n v="382.2"/>
    <n v="10"/>
    <x v="7"/>
  </r>
  <r>
    <d v="2024-08-29T00:00:00"/>
    <x v="2409"/>
    <n v="4"/>
    <n v="4"/>
    <n v="4"/>
    <n v="3"/>
    <n v="1"/>
    <n v="32"/>
    <x v="7"/>
    <x v="1"/>
    <x v="2"/>
    <x v="1"/>
    <x v="0"/>
    <x v="22"/>
    <x v="0"/>
    <x v="1"/>
    <x v="0"/>
    <x v="847"/>
    <x v="135"/>
    <m/>
    <x v="1"/>
    <x v="3"/>
    <s v="Emergency"/>
    <s v="Yes"/>
    <x v="1"/>
    <x v="1"/>
    <m/>
    <m/>
    <x v="1"/>
    <n v="695.8"/>
    <n v="30"/>
    <x v="7"/>
  </r>
  <r>
    <d v="2024-08-29T00:00:00"/>
    <x v="2410"/>
    <n v="3"/>
    <n v="2"/>
    <n v="4"/>
    <n v="5"/>
    <n v="1"/>
    <n v="16"/>
    <x v="2"/>
    <x v="1"/>
    <x v="0"/>
    <x v="2"/>
    <x v="0"/>
    <x v="8"/>
    <x v="0"/>
    <x v="3"/>
    <x v="0"/>
    <x v="895"/>
    <x v="62"/>
    <d v="2024-09-05T00:00:00"/>
    <x v="0"/>
    <x v="1"/>
    <s v="Emergency"/>
    <s v="No"/>
    <x v="0"/>
    <x v="0"/>
    <m/>
    <m/>
    <x v="0"/>
    <n v="741.3"/>
    <n v="0"/>
    <x v="7"/>
  </r>
  <r>
    <d v="2024-08-29T00:00:00"/>
    <x v="2411"/>
    <n v="2"/>
    <n v="1"/>
    <n v="4"/>
    <n v="3"/>
    <n v="1"/>
    <n v="7"/>
    <x v="4"/>
    <x v="1"/>
    <x v="1"/>
    <x v="4"/>
    <x v="0"/>
    <x v="16"/>
    <x v="0"/>
    <x v="3"/>
    <x v="0"/>
    <x v="896"/>
    <x v="35"/>
    <d v="2024-09-21T00:00:00"/>
    <x v="0"/>
    <x v="9"/>
    <s v="Self-Referral"/>
    <s v="No"/>
    <x v="0"/>
    <x v="1"/>
    <m/>
    <m/>
    <x v="0"/>
    <n v="722.4"/>
    <n v="0"/>
    <x v="7"/>
  </r>
  <r>
    <d v="2024-08-30T00:00:00"/>
    <x v="2412"/>
    <n v="5"/>
    <n v="5"/>
    <n v="4"/>
    <n v="1"/>
    <n v="2"/>
    <n v="24"/>
    <x v="6"/>
    <x v="1"/>
    <x v="4"/>
    <x v="3"/>
    <x v="1"/>
    <x v="45"/>
    <x v="1"/>
    <x v="2"/>
    <x v="0"/>
    <x v="574"/>
    <x v="156"/>
    <d v="2024-09-25T00:00:00"/>
    <x v="0"/>
    <x v="8"/>
    <s v="Self-Referral"/>
    <s v="Yes"/>
    <x v="1"/>
    <x v="0"/>
    <m/>
    <m/>
    <x v="0"/>
    <n v="87.5"/>
    <n v="0"/>
    <x v="7"/>
  </r>
  <r>
    <d v="2024-08-30T00:00:00"/>
    <x v="2413"/>
    <n v="1"/>
    <n v="2"/>
    <n v="4"/>
    <n v="5"/>
    <n v="2"/>
    <n v="2"/>
    <x v="8"/>
    <x v="1"/>
    <x v="0"/>
    <x v="0"/>
    <x v="1"/>
    <x v="61"/>
    <x v="0"/>
    <x v="2"/>
    <x v="0"/>
    <x v="686"/>
    <x v="108"/>
    <m/>
    <x v="1"/>
    <x v="4"/>
    <s v="Physician Referral"/>
    <s v="Yes"/>
    <x v="1"/>
    <x v="1"/>
    <m/>
    <m/>
    <x v="2"/>
    <n v="167.3"/>
    <n v="50"/>
    <x v="7"/>
  </r>
  <r>
    <d v="2024-08-30T00:00:00"/>
    <x v="2414"/>
    <n v="2"/>
    <n v="3"/>
    <n v="4"/>
    <n v="2"/>
    <n v="1"/>
    <n v="39"/>
    <x v="0"/>
    <x v="1"/>
    <x v="3"/>
    <x v="4"/>
    <x v="0"/>
    <x v="3"/>
    <x v="0"/>
    <x v="0"/>
    <x v="2"/>
    <x v="865"/>
    <x v="126"/>
    <m/>
    <x v="1"/>
    <x v="2"/>
    <s v="Emergency"/>
    <s v="No"/>
    <x v="0"/>
    <x v="1"/>
    <m/>
    <m/>
    <x v="2"/>
    <n v="756.7"/>
    <n v="50"/>
    <x v="7"/>
  </r>
  <r>
    <d v="2024-08-30T00:00:00"/>
    <x v="2415"/>
    <n v="1"/>
    <n v="3"/>
    <n v="4"/>
    <n v="1"/>
    <n v="3"/>
    <n v="6"/>
    <x v="4"/>
    <x v="1"/>
    <x v="3"/>
    <x v="0"/>
    <x v="2"/>
    <x v="25"/>
    <x v="1"/>
    <x v="1"/>
    <x v="0"/>
    <x v="221"/>
    <x v="113"/>
    <d v="2024-09-25T00:00:00"/>
    <x v="0"/>
    <x v="5"/>
    <s v="Self-Referral"/>
    <s v="No"/>
    <x v="0"/>
    <x v="0"/>
    <m/>
    <m/>
    <x v="0"/>
    <n v="637"/>
    <n v="0"/>
    <x v="7"/>
  </r>
  <r>
    <d v="2024-08-30T00:00:00"/>
    <x v="2416"/>
    <n v="2"/>
    <n v="1"/>
    <n v="4"/>
    <n v="4"/>
    <n v="1"/>
    <n v="35"/>
    <x v="9"/>
    <x v="1"/>
    <x v="1"/>
    <x v="4"/>
    <x v="0"/>
    <x v="20"/>
    <x v="0"/>
    <x v="4"/>
    <x v="0"/>
    <x v="238"/>
    <x v="157"/>
    <d v="2024-09-23T00:00:00"/>
    <x v="0"/>
    <x v="0"/>
    <s v="Physician Referral"/>
    <s v="Yes"/>
    <x v="1"/>
    <x v="0"/>
    <m/>
    <m/>
    <x v="0"/>
    <n v="655.9"/>
    <n v="0"/>
    <x v="7"/>
  </r>
  <r>
    <d v="2024-08-30T00:00:00"/>
    <x v="2417"/>
    <n v="5"/>
    <n v="3"/>
    <n v="4"/>
    <n v="3"/>
    <n v="3"/>
    <n v="23"/>
    <x v="6"/>
    <x v="1"/>
    <x v="3"/>
    <x v="3"/>
    <x v="2"/>
    <x v="42"/>
    <x v="0"/>
    <x v="3"/>
    <x v="0"/>
    <x v="220"/>
    <x v="23"/>
    <d v="2024-09-10T00:00:00"/>
    <x v="0"/>
    <x v="8"/>
    <s v="Self-Referral"/>
    <s v="Yes"/>
    <x v="1"/>
    <x v="0"/>
    <m/>
    <m/>
    <x v="0"/>
    <n v="413.7"/>
    <n v="0"/>
    <x v="7"/>
  </r>
  <r>
    <d v="2024-08-30T00:00:00"/>
    <x v="2418"/>
    <n v="1"/>
    <n v="1"/>
    <n v="4"/>
    <n v="2"/>
    <n v="1"/>
    <n v="28"/>
    <x v="5"/>
    <x v="1"/>
    <x v="1"/>
    <x v="0"/>
    <x v="0"/>
    <x v="38"/>
    <x v="0"/>
    <x v="4"/>
    <x v="0"/>
    <x v="394"/>
    <x v="167"/>
    <m/>
    <x v="1"/>
    <x v="2"/>
    <s v="Emergency"/>
    <s v="No"/>
    <x v="0"/>
    <x v="0"/>
    <m/>
    <m/>
    <x v="1"/>
    <n v="535.5"/>
    <n v="30"/>
    <x v="7"/>
  </r>
  <r>
    <d v="2024-08-30T00:00:00"/>
    <x v="2419"/>
    <n v="1"/>
    <n v="3"/>
    <n v="4"/>
    <n v="2"/>
    <n v="1"/>
    <n v="31"/>
    <x v="7"/>
    <x v="1"/>
    <x v="3"/>
    <x v="0"/>
    <x v="0"/>
    <x v="47"/>
    <x v="0"/>
    <x v="4"/>
    <x v="2"/>
    <x v="33"/>
    <x v="79"/>
    <m/>
    <x v="1"/>
    <x v="1"/>
    <s v="Self-Referral"/>
    <s v="Yes"/>
    <x v="1"/>
    <x v="0"/>
    <m/>
    <m/>
    <x v="3"/>
    <n v="359.8"/>
    <n v="10"/>
    <x v="7"/>
  </r>
  <r>
    <d v="2024-08-30T00:00:00"/>
    <x v="2420"/>
    <n v="3"/>
    <n v="3"/>
    <n v="4"/>
    <n v="1"/>
    <n v="3"/>
    <n v="19"/>
    <x v="3"/>
    <x v="1"/>
    <x v="3"/>
    <x v="2"/>
    <x v="2"/>
    <x v="32"/>
    <x v="1"/>
    <x v="2"/>
    <x v="0"/>
    <x v="729"/>
    <x v="69"/>
    <d v="2024-09-27T00:00:00"/>
    <x v="0"/>
    <x v="2"/>
    <s v="Emergency"/>
    <s v="Yes"/>
    <x v="1"/>
    <x v="0"/>
    <m/>
    <m/>
    <x v="0"/>
    <n v="736.4"/>
    <n v="0"/>
    <x v="7"/>
  </r>
  <r>
    <d v="2024-08-30T00:00:00"/>
    <x v="2421"/>
    <n v="4"/>
    <n v="2"/>
    <n v="4"/>
    <n v="5"/>
    <n v="3"/>
    <n v="29"/>
    <x v="7"/>
    <x v="1"/>
    <x v="0"/>
    <x v="1"/>
    <x v="2"/>
    <x v="19"/>
    <x v="1"/>
    <x v="1"/>
    <x v="1"/>
    <x v="418"/>
    <x v="27"/>
    <m/>
    <x v="1"/>
    <x v="9"/>
    <s v="Physician Referral"/>
    <s v="No"/>
    <x v="0"/>
    <x v="1"/>
    <m/>
    <m/>
    <x v="1"/>
    <n v="704.2"/>
    <n v="30"/>
    <x v="7"/>
  </r>
  <r>
    <d v="2024-08-31T00:00:00"/>
    <x v="2422"/>
    <n v="2"/>
    <n v="3"/>
    <n v="4"/>
    <n v="5"/>
    <n v="2"/>
    <n v="4"/>
    <x v="8"/>
    <x v="1"/>
    <x v="3"/>
    <x v="4"/>
    <x v="1"/>
    <x v="45"/>
    <x v="0"/>
    <x v="4"/>
    <x v="0"/>
    <x v="418"/>
    <x v="177"/>
    <d v="2024-09-12T00:00:00"/>
    <x v="0"/>
    <x v="6"/>
    <s v="Self-Referral"/>
    <s v="No"/>
    <x v="0"/>
    <x v="0"/>
    <m/>
    <m/>
    <x v="0"/>
    <n v="674.1"/>
    <n v="0"/>
    <x v="7"/>
  </r>
  <r>
    <d v="2024-08-31T00:00:00"/>
    <x v="2423"/>
    <n v="5"/>
    <n v="1"/>
    <n v="4"/>
    <n v="5"/>
    <n v="3"/>
    <n v="6"/>
    <x v="4"/>
    <x v="1"/>
    <x v="1"/>
    <x v="3"/>
    <x v="2"/>
    <x v="14"/>
    <x v="1"/>
    <x v="1"/>
    <x v="2"/>
    <x v="655"/>
    <x v="164"/>
    <m/>
    <x v="1"/>
    <x v="9"/>
    <s v="Emergency"/>
    <s v="No"/>
    <x v="0"/>
    <x v="1"/>
    <m/>
    <m/>
    <x v="3"/>
    <n v="387.1"/>
    <n v="10"/>
    <x v="7"/>
  </r>
  <r>
    <d v="2024-08-31T00:00:00"/>
    <x v="2424"/>
    <n v="3"/>
    <n v="4"/>
    <n v="4"/>
    <n v="3"/>
    <n v="1"/>
    <n v="39"/>
    <x v="0"/>
    <x v="1"/>
    <x v="2"/>
    <x v="2"/>
    <x v="0"/>
    <x v="39"/>
    <x v="1"/>
    <x v="2"/>
    <x v="0"/>
    <x v="95"/>
    <x v="174"/>
    <d v="2024-09-16T00:00:00"/>
    <x v="0"/>
    <x v="1"/>
    <s v="Physician Referral"/>
    <s v="No"/>
    <x v="0"/>
    <x v="0"/>
    <m/>
    <m/>
    <x v="0"/>
    <n v="606.9"/>
    <n v="0"/>
    <x v="7"/>
  </r>
  <r>
    <d v="2024-08-31T00:00:00"/>
    <x v="2425"/>
    <n v="3"/>
    <n v="4"/>
    <n v="4"/>
    <n v="3"/>
    <n v="3"/>
    <n v="22"/>
    <x v="6"/>
    <x v="1"/>
    <x v="2"/>
    <x v="2"/>
    <x v="2"/>
    <x v="21"/>
    <x v="0"/>
    <x v="4"/>
    <x v="1"/>
    <x v="232"/>
    <x v="98"/>
    <m/>
    <x v="1"/>
    <x v="2"/>
    <s v="Physician Referral"/>
    <s v="No"/>
    <x v="0"/>
    <x v="1"/>
    <m/>
    <m/>
    <x v="2"/>
    <n v="603.4"/>
    <n v="50"/>
    <x v="7"/>
  </r>
  <r>
    <d v="2024-08-31T00:00:00"/>
    <x v="2426"/>
    <n v="4"/>
    <n v="4"/>
    <n v="4"/>
    <n v="3"/>
    <n v="2"/>
    <n v="17"/>
    <x v="3"/>
    <x v="1"/>
    <x v="2"/>
    <x v="1"/>
    <x v="1"/>
    <x v="53"/>
    <x v="1"/>
    <x v="4"/>
    <x v="0"/>
    <x v="624"/>
    <x v="5"/>
    <m/>
    <x v="1"/>
    <x v="3"/>
    <s v="Emergency"/>
    <s v="No"/>
    <x v="0"/>
    <x v="1"/>
    <m/>
    <m/>
    <x v="3"/>
    <n v="699.3"/>
    <n v="10"/>
    <x v="7"/>
  </r>
  <r>
    <d v="2024-08-31T00:00:00"/>
    <x v="2427"/>
    <n v="5"/>
    <n v="1"/>
    <n v="4"/>
    <n v="4"/>
    <n v="1"/>
    <n v="31"/>
    <x v="7"/>
    <x v="1"/>
    <x v="1"/>
    <x v="3"/>
    <x v="0"/>
    <x v="36"/>
    <x v="0"/>
    <x v="3"/>
    <x v="1"/>
    <x v="532"/>
    <x v="150"/>
    <m/>
    <x v="1"/>
    <x v="8"/>
    <s v="Self-Referral"/>
    <s v="Yes"/>
    <x v="1"/>
    <x v="0"/>
    <m/>
    <m/>
    <x v="1"/>
    <n v="233.8"/>
    <n v="30"/>
    <x v="7"/>
  </r>
  <r>
    <d v="2024-08-31T00:00:00"/>
    <x v="2428"/>
    <n v="2"/>
    <n v="1"/>
    <n v="4"/>
    <n v="4"/>
    <n v="1"/>
    <n v="10"/>
    <x v="1"/>
    <x v="1"/>
    <x v="1"/>
    <x v="4"/>
    <x v="0"/>
    <x v="22"/>
    <x v="1"/>
    <x v="4"/>
    <x v="0"/>
    <x v="130"/>
    <x v="167"/>
    <m/>
    <x v="1"/>
    <x v="7"/>
    <s v="Emergency"/>
    <s v="No"/>
    <x v="0"/>
    <x v="1"/>
    <m/>
    <m/>
    <x v="3"/>
    <n v="525"/>
    <n v="10"/>
    <x v="7"/>
  </r>
  <r>
    <d v="2024-08-31T00:00:00"/>
    <x v="2429"/>
    <n v="1"/>
    <n v="4"/>
    <n v="4"/>
    <n v="3"/>
    <n v="1"/>
    <n v="36"/>
    <x v="9"/>
    <x v="1"/>
    <x v="2"/>
    <x v="0"/>
    <x v="0"/>
    <x v="17"/>
    <x v="1"/>
    <x v="0"/>
    <x v="2"/>
    <x v="292"/>
    <x v="179"/>
    <m/>
    <x v="1"/>
    <x v="4"/>
    <s v="Physician Referral"/>
    <s v="No"/>
    <x v="0"/>
    <x v="1"/>
    <m/>
    <m/>
    <x v="2"/>
    <n v="553.70000000000005"/>
    <n v="50"/>
    <x v="7"/>
  </r>
  <r>
    <d v="2024-08-31T00:00:00"/>
    <x v="2430"/>
    <n v="4"/>
    <n v="3"/>
    <n v="4"/>
    <n v="5"/>
    <n v="3"/>
    <n v="9"/>
    <x v="1"/>
    <x v="1"/>
    <x v="3"/>
    <x v="1"/>
    <x v="2"/>
    <x v="49"/>
    <x v="1"/>
    <x v="2"/>
    <x v="0"/>
    <x v="3"/>
    <x v="156"/>
    <m/>
    <x v="1"/>
    <x v="0"/>
    <s v="Emergency"/>
    <s v="No"/>
    <x v="0"/>
    <x v="1"/>
    <m/>
    <m/>
    <x v="3"/>
    <n v="591.5"/>
    <n v="10"/>
    <x v="7"/>
  </r>
  <r>
    <d v="2024-08-31T00:00:00"/>
    <x v="2431"/>
    <n v="1"/>
    <n v="4"/>
    <n v="4"/>
    <n v="3"/>
    <n v="1"/>
    <n v="33"/>
    <x v="9"/>
    <x v="1"/>
    <x v="2"/>
    <x v="0"/>
    <x v="0"/>
    <x v="13"/>
    <x v="0"/>
    <x v="0"/>
    <x v="0"/>
    <x v="465"/>
    <x v="34"/>
    <m/>
    <x v="1"/>
    <x v="0"/>
    <s v="Physician Referral"/>
    <s v="Yes"/>
    <x v="1"/>
    <x v="0"/>
    <m/>
    <m/>
    <x v="3"/>
    <n v="146.30000000000001"/>
    <n v="10"/>
    <x v="7"/>
  </r>
  <r>
    <d v="2024-09-01T00:00:00"/>
    <x v="2432"/>
    <n v="3"/>
    <n v="5"/>
    <n v="4"/>
    <n v="4"/>
    <n v="1"/>
    <n v="38"/>
    <x v="0"/>
    <x v="1"/>
    <x v="4"/>
    <x v="2"/>
    <x v="0"/>
    <x v="13"/>
    <x v="1"/>
    <x v="4"/>
    <x v="0"/>
    <x v="897"/>
    <x v="18"/>
    <d v="2024-09-26T00:00:00"/>
    <x v="0"/>
    <x v="1"/>
    <s v="Physician Referral"/>
    <s v="Yes"/>
    <x v="1"/>
    <x v="0"/>
    <m/>
    <m/>
    <x v="0"/>
    <n v="666.4"/>
    <n v="0"/>
    <x v="8"/>
  </r>
  <r>
    <d v="2024-09-01T00:00:00"/>
    <x v="2433"/>
    <n v="1"/>
    <n v="1"/>
    <n v="4"/>
    <n v="2"/>
    <n v="3"/>
    <n v="15"/>
    <x v="2"/>
    <x v="1"/>
    <x v="1"/>
    <x v="0"/>
    <x v="2"/>
    <x v="18"/>
    <x v="0"/>
    <x v="4"/>
    <x v="0"/>
    <x v="898"/>
    <x v="75"/>
    <d v="2024-09-17T00:00:00"/>
    <x v="0"/>
    <x v="6"/>
    <s v="Physician Referral"/>
    <s v="No"/>
    <x v="0"/>
    <x v="1"/>
    <m/>
    <m/>
    <x v="0"/>
    <n v="402.5"/>
    <n v="0"/>
    <x v="8"/>
  </r>
  <r>
    <d v="2024-09-01T00:00:00"/>
    <x v="2434"/>
    <n v="2"/>
    <n v="5"/>
    <n v="4"/>
    <n v="1"/>
    <n v="1"/>
    <n v="35"/>
    <x v="9"/>
    <x v="1"/>
    <x v="4"/>
    <x v="4"/>
    <x v="0"/>
    <x v="12"/>
    <x v="0"/>
    <x v="0"/>
    <x v="0"/>
    <x v="530"/>
    <x v="55"/>
    <d v="2024-09-13T00:00:00"/>
    <x v="0"/>
    <x v="2"/>
    <s v="Physician Referral"/>
    <s v="No"/>
    <x v="0"/>
    <x v="0"/>
    <m/>
    <m/>
    <x v="0"/>
    <n v="221.2"/>
    <n v="0"/>
    <x v="8"/>
  </r>
  <r>
    <d v="2024-09-01T00:00:00"/>
    <x v="2435"/>
    <n v="2"/>
    <n v="5"/>
    <n v="4"/>
    <n v="2"/>
    <n v="3"/>
    <n v="20"/>
    <x v="3"/>
    <x v="1"/>
    <x v="4"/>
    <x v="4"/>
    <x v="2"/>
    <x v="5"/>
    <x v="1"/>
    <x v="3"/>
    <x v="2"/>
    <x v="625"/>
    <x v="107"/>
    <m/>
    <x v="1"/>
    <x v="3"/>
    <s v="Self-Referral"/>
    <s v="Yes"/>
    <x v="1"/>
    <x v="0"/>
    <m/>
    <m/>
    <x v="3"/>
    <n v="193.9"/>
    <n v="10"/>
    <x v="8"/>
  </r>
  <r>
    <d v="2024-09-01T00:00:00"/>
    <x v="2436"/>
    <n v="1"/>
    <n v="1"/>
    <n v="4"/>
    <n v="5"/>
    <n v="3"/>
    <n v="36"/>
    <x v="9"/>
    <x v="1"/>
    <x v="1"/>
    <x v="0"/>
    <x v="2"/>
    <x v="11"/>
    <x v="0"/>
    <x v="3"/>
    <x v="2"/>
    <x v="191"/>
    <x v="94"/>
    <m/>
    <x v="1"/>
    <x v="9"/>
    <s v="Physician Referral"/>
    <s v="Yes"/>
    <x v="1"/>
    <x v="1"/>
    <m/>
    <m/>
    <x v="1"/>
    <n v="168.7"/>
    <n v="30"/>
    <x v="8"/>
  </r>
  <r>
    <d v="2024-09-01T00:00:00"/>
    <x v="2437"/>
    <n v="1"/>
    <n v="4"/>
    <n v="4"/>
    <n v="3"/>
    <n v="2"/>
    <n v="23"/>
    <x v="6"/>
    <x v="1"/>
    <x v="2"/>
    <x v="0"/>
    <x v="1"/>
    <x v="58"/>
    <x v="1"/>
    <x v="0"/>
    <x v="0"/>
    <x v="250"/>
    <x v="50"/>
    <m/>
    <x v="1"/>
    <x v="9"/>
    <s v="Physician Referral"/>
    <s v="No"/>
    <x v="0"/>
    <x v="1"/>
    <m/>
    <m/>
    <x v="3"/>
    <n v="557.20000000000005"/>
    <n v="10"/>
    <x v="8"/>
  </r>
  <r>
    <d v="2024-09-01T00:00:00"/>
    <x v="2438"/>
    <n v="4"/>
    <n v="2"/>
    <n v="4"/>
    <n v="5"/>
    <n v="1"/>
    <n v="29"/>
    <x v="7"/>
    <x v="1"/>
    <x v="0"/>
    <x v="1"/>
    <x v="0"/>
    <x v="47"/>
    <x v="0"/>
    <x v="0"/>
    <x v="0"/>
    <x v="429"/>
    <x v="127"/>
    <d v="2024-09-17T00:00:00"/>
    <x v="0"/>
    <x v="1"/>
    <s v="Physician Referral"/>
    <s v="Yes"/>
    <x v="1"/>
    <x v="0"/>
    <m/>
    <m/>
    <x v="0"/>
    <n v="354.2"/>
    <n v="0"/>
    <x v="8"/>
  </r>
  <r>
    <d v="2024-09-01T00:00:00"/>
    <x v="2439"/>
    <n v="2"/>
    <n v="5"/>
    <n v="4"/>
    <n v="5"/>
    <n v="3"/>
    <n v="32"/>
    <x v="7"/>
    <x v="1"/>
    <x v="4"/>
    <x v="4"/>
    <x v="2"/>
    <x v="5"/>
    <x v="0"/>
    <x v="2"/>
    <x v="0"/>
    <x v="21"/>
    <x v="63"/>
    <d v="2024-09-17T00:00:00"/>
    <x v="0"/>
    <x v="6"/>
    <s v="Emergency"/>
    <s v="Yes"/>
    <x v="1"/>
    <x v="0"/>
    <m/>
    <m/>
    <x v="0"/>
    <n v="457.8"/>
    <n v="0"/>
    <x v="8"/>
  </r>
  <r>
    <d v="2024-09-01T00:00:00"/>
    <x v="2440"/>
    <n v="1"/>
    <n v="4"/>
    <n v="4"/>
    <n v="3"/>
    <n v="2"/>
    <n v="40"/>
    <x v="0"/>
    <x v="1"/>
    <x v="2"/>
    <x v="0"/>
    <x v="1"/>
    <x v="7"/>
    <x v="1"/>
    <x v="3"/>
    <x v="0"/>
    <x v="616"/>
    <x v="124"/>
    <d v="2024-09-28T00:00:00"/>
    <x v="0"/>
    <x v="4"/>
    <s v="Self-Referral"/>
    <s v="Yes"/>
    <x v="1"/>
    <x v="0"/>
    <m/>
    <m/>
    <x v="0"/>
    <n v="571.9"/>
    <n v="0"/>
    <x v="8"/>
  </r>
  <r>
    <d v="2024-09-01T00:00:00"/>
    <x v="2441"/>
    <n v="5"/>
    <n v="2"/>
    <n v="4"/>
    <n v="5"/>
    <n v="3"/>
    <n v="9"/>
    <x v="1"/>
    <x v="1"/>
    <x v="0"/>
    <x v="3"/>
    <x v="2"/>
    <x v="40"/>
    <x v="1"/>
    <x v="1"/>
    <x v="0"/>
    <x v="899"/>
    <x v="149"/>
    <d v="2024-09-19T00:00:00"/>
    <x v="0"/>
    <x v="5"/>
    <s v="Physician Referral"/>
    <s v="No"/>
    <x v="0"/>
    <x v="1"/>
    <m/>
    <m/>
    <x v="0"/>
    <n v="417.9"/>
    <n v="0"/>
    <x v="8"/>
  </r>
  <r>
    <d v="2024-09-02T00:00:00"/>
    <x v="2442"/>
    <n v="4"/>
    <n v="5"/>
    <n v="4"/>
    <n v="2"/>
    <n v="1"/>
    <n v="11"/>
    <x v="1"/>
    <x v="1"/>
    <x v="4"/>
    <x v="1"/>
    <x v="0"/>
    <x v="20"/>
    <x v="1"/>
    <x v="4"/>
    <x v="0"/>
    <x v="91"/>
    <x v="150"/>
    <d v="2024-09-12T00:00:00"/>
    <x v="0"/>
    <x v="9"/>
    <s v="Emergency"/>
    <s v="Yes"/>
    <x v="1"/>
    <x v="0"/>
    <m/>
    <m/>
    <x v="0"/>
    <n v="772.1"/>
    <n v="0"/>
    <x v="8"/>
  </r>
  <r>
    <d v="2024-09-02T00:00:00"/>
    <x v="2443"/>
    <n v="4"/>
    <n v="4"/>
    <n v="4"/>
    <n v="3"/>
    <n v="2"/>
    <n v="14"/>
    <x v="2"/>
    <x v="1"/>
    <x v="2"/>
    <x v="1"/>
    <x v="1"/>
    <x v="40"/>
    <x v="1"/>
    <x v="4"/>
    <x v="0"/>
    <x v="787"/>
    <x v="10"/>
    <d v="2024-09-21T00:00:00"/>
    <x v="0"/>
    <x v="3"/>
    <s v="Physician Referral"/>
    <s v="Yes"/>
    <x v="1"/>
    <x v="0"/>
    <m/>
    <m/>
    <x v="0"/>
    <n v="439.6"/>
    <n v="0"/>
    <x v="8"/>
  </r>
  <r>
    <d v="2024-09-02T00:00:00"/>
    <x v="2444"/>
    <n v="4"/>
    <n v="5"/>
    <n v="4"/>
    <n v="4"/>
    <n v="3"/>
    <n v="12"/>
    <x v="1"/>
    <x v="1"/>
    <x v="4"/>
    <x v="1"/>
    <x v="2"/>
    <x v="61"/>
    <x v="0"/>
    <x v="0"/>
    <x v="1"/>
    <x v="577"/>
    <x v="17"/>
    <m/>
    <x v="1"/>
    <x v="5"/>
    <s v="Self-Referral"/>
    <s v="No"/>
    <x v="0"/>
    <x v="0"/>
    <m/>
    <m/>
    <x v="3"/>
    <n v="311.5"/>
    <n v="10"/>
    <x v="8"/>
  </r>
  <r>
    <d v="2024-09-02T00:00:00"/>
    <x v="2445"/>
    <n v="4"/>
    <n v="4"/>
    <n v="4"/>
    <n v="3"/>
    <n v="2"/>
    <n v="37"/>
    <x v="0"/>
    <x v="1"/>
    <x v="2"/>
    <x v="1"/>
    <x v="1"/>
    <x v="33"/>
    <x v="0"/>
    <x v="1"/>
    <x v="0"/>
    <x v="316"/>
    <x v="110"/>
    <d v="2024-09-18T00:00:00"/>
    <x v="0"/>
    <x v="1"/>
    <s v="Self-Referral"/>
    <s v="Yes"/>
    <x v="1"/>
    <x v="1"/>
    <m/>
    <m/>
    <x v="0"/>
    <n v="418.6"/>
    <n v="0"/>
    <x v="8"/>
  </r>
  <r>
    <d v="2024-09-02T00:00:00"/>
    <x v="2446"/>
    <n v="1"/>
    <n v="3"/>
    <n v="4"/>
    <n v="2"/>
    <n v="1"/>
    <n v="36"/>
    <x v="9"/>
    <x v="1"/>
    <x v="3"/>
    <x v="0"/>
    <x v="0"/>
    <x v="52"/>
    <x v="0"/>
    <x v="3"/>
    <x v="0"/>
    <x v="674"/>
    <x v="22"/>
    <m/>
    <x v="1"/>
    <x v="6"/>
    <s v="Self-Referral"/>
    <s v="Yes"/>
    <x v="1"/>
    <x v="1"/>
    <m/>
    <m/>
    <x v="2"/>
    <n v="500.5"/>
    <n v="50"/>
    <x v="8"/>
  </r>
  <r>
    <d v="2024-09-02T00:00:00"/>
    <x v="2447"/>
    <n v="3"/>
    <n v="3"/>
    <n v="4"/>
    <n v="1"/>
    <n v="3"/>
    <n v="13"/>
    <x v="2"/>
    <x v="1"/>
    <x v="3"/>
    <x v="2"/>
    <x v="2"/>
    <x v="21"/>
    <x v="1"/>
    <x v="3"/>
    <x v="0"/>
    <x v="622"/>
    <x v="62"/>
    <d v="2024-09-24T00:00:00"/>
    <x v="0"/>
    <x v="3"/>
    <s v="Self-Referral"/>
    <s v="Yes"/>
    <x v="1"/>
    <x v="1"/>
    <m/>
    <m/>
    <x v="0"/>
    <n v="427"/>
    <n v="0"/>
    <x v="8"/>
  </r>
  <r>
    <d v="2024-09-02T00:00:00"/>
    <x v="2448"/>
    <n v="5"/>
    <n v="1"/>
    <n v="4"/>
    <n v="4"/>
    <n v="1"/>
    <n v="40"/>
    <x v="0"/>
    <x v="1"/>
    <x v="1"/>
    <x v="3"/>
    <x v="0"/>
    <x v="59"/>
    <x v="0"/>
    <x v="3"/>
    <x v="0"/>
    <x v="120"/>
    <x v="107"/>
    <d v="2024-09-27T00:00:00"/>
    <x v="0"/>
    <x v="1"/>
    <s v="Emergency"/>
    <s v="No"/>
    <x v="0"/>
    <x v="0"/>
    <m/>
    <m/>
    <x v="0"/>
    <n v="259.7"/>
    <n v="0"/>
    <x v="8"/>
  </r>
  <r>
    <d v="2024-09-02T00:00:00"/>
    <x v="2449"/>
    <n v="3"/>
    <n v="2"/>
    <n v="4"/>
    <n v="5"/>
    <n v="3"/>
    <n v="27"/>
    <x v="5"/>
    <x v="1"/>
    <x v="0"/>
    <x v="2"/>
    <x v="2"/>
    <x v="11"/>
    <x v="1"/>
    <x v="0"/>
    <x v="1"/>
    <x v="783"/>
    <x v="117"/>
    <m/>
    <x v="1"/>
    <x v="0"/>
    <s v="Self-Referral"/>
    <s v="No"/>
    <x v="0"/>
    <x v="0"/>
    <m/>
    <m/>
    <x v="1"/>
    <n v="432.6"/>
    <n v="30"/>
    <x v="8"/>
  </r>
  <r>
    <d v="2024-09-02T00:00:00"/>
    <x v="2450"/>
    <n v="3"/>
    <n v="5"/>
    <n v="4"/>
    <n v="1"/>
    <n v="2"/>
    <n v="1"/>
    <x v="8"/>
    <x v="1"/>
    <x v="4"/>
    <x v="2"/>
    <x v="1"/>
    <x v="54"/>
    <x v="0"/>
    <x v="0"/>
    <x v="2"/>
    <x v="418"/>
    <x v="41"/>
    <m/>
    <x v="1"/>
    <x v="2"/>
    <s v="Emergency"/>
    <s v="No"/>
    <x v="0"/>
    <x v="1"/>
    <m/>
    <m/>
    <x v="1"/>
    <n v="772.1"/>
    <n v="30"/>
    <x v="8"/>
  </r>
  <r>
    <d v="2024-09-02T00:00:00"/>
    <x v="2451"/>
    <n v="1"/>
    <n v="5"/>
    <n v="4"/>
    <n v="2"/>
    <n v="1"/>
    <n v="10"/>
    <x v="1"/>
    <x v="1"/>
    <x v="4"/>
    <x v="0"/>
    <x v="0"/>
    <x v="25"/>
    <x v="1"/>
    <x v="4"/>
    <x v="1"/>
    <x v="342"/>
    <x v="12"/>
    <m/>
    <x v="1"/>
    <x v="9"/>
    <s v="Emergency"/>
    <s v="Yes"/>
    <x v="1"/>
    <x v="0"/>
    <m/>
    <m/>
    <x v="2"/>
    <n v="290.5"/>
    <n v="50"/>
    <x v="8"/>
  </r>
  <r>
    <d v="2024-09-03T00:00:00"/>
    <x v="2452"/>
    <n v="4"/>
    <n v="4"/>
    <n v="4"/>
    <n v="3"/>
    <n v="2"/>
    <n v="18"/>
    <x v="3"/>
    <x v="1"/>
    <x v="2"/>
    <x v="1"/>
    <x v="1"/>
    <x v="23"/>
    <x v="0"/>
    <x v="4"/>
    <x v="0"/>
    <x v="206"/>
    <x v="32"/>
    <d v="2024-09-15T00:00:00"/>
    <x v="0"/>
    <x v="8"/>
    <s v="Self-Referral"/>
    <s v="Yes"/>
    <x v="1"/>
    <x v="0"/>
    <m/>
    <m/>
    <x v="0"/>
    <n v="346.5"/>
    <n v="0"/>
    <x v="8"/>
  </r>
  <r>
    <d v="2024-09-03T00:00:00"/>
    <x v="2453"/>
    <n v="4"/>
    <n v="2"/>
    <n v="4"/>
    <n v="5"/>
    <n v="3"/>
    <n v="32"/>
    <x v="7"/>
    <x v="1"/>
    <x v="0"/>
    <x v="1"/>
    <x v="2"/>
    <x v="22"/>
    <x v="0"/>
    <x v="3"/>
    <x v="0"/>
    <x v="45"/>
    <x v="131"/>
    <d v="2024-09-18T00:00:00"/>
    <x v="0"/>
    <x v="5"/>
    <s v="Emergency"/>
    <s v="Yes"/>
    <x v="1"/>
    <x v="0"/>
    <m/>
    <m/>
    <x v="0"/>
    <n v="91"/>
    <n v="0"/>
    <x v="8"/>
  </r>
  <r>
    <d v="2024-09-03T00:00:00"/>
    <x v="2454"/>
    <n v="1"/>
    <n v="5"/>
    <n v="4"/>
    <n v="2"/>
    <n v="3"/>
    <n v="2"/>
    <x v="8"/>
    <x v="1"/>
    <x v="4"/>
    <x v="0"/>
    <x v="2"/>
    <x v="21"/>
    <x v="1"/>
    <x v="4"/>
    <x v="0"/>
    <x v="274"/>
    <x v="104"/>
    <m/>
    <x v="1"/>
    <x v="5"/>
    <s v="Emergency"/>
    <s v="No"/>
    <x v="0"/>
    <x v="1"/>
    <m/>
    <m/>
    <x v="1"/>
    <n v="634.9"/>
    <n v="30"/>
    <x v="8"/>
  </r>
  <r>
    <d v="2024-09-03T00:00:00"/>
    <x v="2455"/>
    <n v="1"/>
    <n v="2"/>
    <n v="4"/>
    <n v="5"/>
    <n v="1"/>
    <n v="12"/>
    <x v="1"/>
    <x v="1"/>
    <x v="0"/>
    <x v="0"/>
    <x v="0"/>
    <x v="55"/>
    <x v="0"/>
    <x v="4"/>
    <x v="0"/>
    <x v="844"/>
    <x v="114"/>
    <d v="2024-09-23T00:00:00"/>
    <x v="0"/>
    <x v="6"/>
    <s v="Self-Referral"/>
    <s v="No"/>
    <x v="0"/>
    <x v="0"/>
    <m/>
    <m/>
    <x v="0"/>
    <n v="491.4"/>
    <n v="0"/>
    <x v="8"/>
  </r>
  <r>
    <d v="2024-09-03T00:00:00"/>
    <x v="2456"/>
    <n v="2"/>
    <n v="2"/>
    <n v="4"/>
    <n v="5"/>
    <n v="1"/>
    <n v="5"/>
    <x v="4"/>
    <x v="1"/>
    <x v="0"/>
    <x v="4"/>
    <x v="0"/>
    <x v="5"/>
    <x v="1"/>
    <x v="3"/>
    <x v="2"/>
    <x v="126"/>
    <x v="19"/>
    <m/>
    <x v="1"/>
    <x v="3"/>
    <s v="Physician Referral"/>
    <s v="Yes"/>
    <x v="1"/>
    <x v="0"/>
    <m/>
    <m/>
    <x v="2"/>
    <n v="696.5"/>
    <n v="50"/>
    <x v="8"/>
  </r>
  <r>
    <d v="2024-09-03T00:00:00"/>
    <x v="2457"/>
    <n v="4"/>
    <n v="3"/>
    <n v="4"/>
    <n v="4"/>
    <n v="3"/>
    <n v="37"/>
    <x v="0"/>
    <x v="1"/>
    <x v="3"/>
    <x v="1"/>
    <x v="2"/>
    <x v="11"/>
    <x v="0"/>
    <x v="0"/>
    <x v="0"/>
    <x v="900"/>
    <x v="158"/>
    <d v="2024-09-19T00:00:00"/>
    <x v="0"/>
    <x v="5"/>
    <s v="Physician Referral"/>
    <s v="No"/>
    <x v="0"/>
    <x v="1"/>
    <m/>
    <m/>
    <x v="0"/>
    <n v="747.6"/>
    <n v="0"/>
    <x v="8"/>
  </r>
  <r>
    <d v="2024-09-03T00:00:00"/>
    <x v="2458"/>
    <n v="5"/>
    <n v="5"/>
    <n v="4"/>
    <n v="5"/>
    <n v="2"/>
    <n v="22"/>
    <x v="6"/>
    <x v="1"/>
    <x v="4"/>
    <x v="3"/>
    <x v="1"/>
    <x v="17"/>
    <x v="0"/>
    <x v="4"/>
    <x v="0"/>
    <x v="108"/>
    <x v="175"/>
    <d v="2024-09-17T00:00:00"/>
    <x v="0"/>
    <x v="7"/>
    <s v="Emergency"/>
    <s v="No"/>
    <x v="0"/>
    <x v="0"/>
    <m/>
    <m/>
    <x v="0"/>
    <n v="660.1"/>
    <n v="0"/>
    <x v="8"/>
  </r>
  <r>
    <d v="2024-09-03T00:00:00"/>
    <x v="2459"/>
    <n v="2"/>
    <n v="5"/>
    <n v="4"/>
    <n v="4"/>
    <n v="3"/>
    <n v="34"/>
    <x v="9"/>
    <x v="1"/>
    <x v="4"/>
    <x v="4"/>
    <x v="2"/>
    <x v="34"/>
    <x v="1"/>
    <x v="0"/>
    <x v="0"/>
    <x v="849"/>
    <x v="69"/>
    <d v="2024-09-12T00:00:00"/>
    <x v="0"/>
    <x v="4"/>
    <s v="Self-Referral"/>
    <s v="Yes"/>
    <x v="1"/>
    <x v="1"/>
    <m/>
    <m/>
    <x v="0"/>
    <m/>
    <n v="0"/>
    <x v="8"/>
  </r>
  <r>
    <d v="2024-09-03T00:00:00"/>
    <x v="2460"/>
    <n v="3"/>
    <n v="1"/>
    <n v="4"/>
    <n v="2"/>
    <n v="2"/>
    <n v="39"/>
    <x v="0"/>
    <x v="1"/>
    <x v="1"/>
    <x v="2"/>
    <x v="1"/>
    <x v="12"/>
    <x v="1"/>
    <x v="1"/>
    <x v="0"/>
    <x v="106"/>
    <x v="150"/>
    <m/>
    <x v="1"/>
    <x v="8"/>
    <s v="Self-Referral"/>
    <s v="Yes"/>
    <x v="1"/>
    <x v="0"/>
    <m/>
    <m/>
    <x v="2"/>
    <n v="401.8"/>
    <n v="50"/>
    <x v="8"/>
  </r>
  <r>
    <d v="2024-09-03T00:00:00"/>
    <x v="2461"/>
    <n v="4"/>
    <n v="2"/>
    <n v="4"/>
    <n v="5"/>
    <n v="1"/>
    <n v="17"/>
    <x v="3"/>
    <x v="1"/>
    <x v="0"/>
    <x v="1"/>
    <x v="0"/>
    <x v="55"/>
    <x v="0"/>
    <x v="0"/>
    <x v="0"/>
    <x v="277"/>
    <x v="0"/>
    <d v="2024-09-26T00:00:00"/>
    <x v="0"/>
    <x v="8"/>
    <s v="Self-Referral"/>
    <s v="No"/>
    <x v="0"/>
    <x v="1"/>
    <m/>
    <m/>
    <x v="0"/>
    <n v="79.8"/>
    <n v="0"/>
    <x v="8"/>
  </r>
  <r>
    <d v="2024-09-04T00:00:00"/>
    <x v="2462"/>
    <n v="1"/>
    <n v="4"/>
    <n v="4"/>
    <n v="3"/>
    <n v="2"/>
    <n v="14"/>
    <x v="2"/>
    <x v="1"/>
    <x v="2"/>
    <x v="0"/>
    <x v="1"/>
    <x v="47"/>
    <x v="0"/>
    <x v="2"/>
    <x v="1"/>
    <x v="901"/>
    <x v="33"/>
    <m/>
    <x v="1"/>
    <x v="5"/>
    <s v="Physician Referral"/>
    <s v="No"/>
    <x v="0"/>
    <x v="1"/>
    <m/>
    <m/>
    <x v="3"/>
    <n v="224"/>
    <n v="10"/>
    <x v="8"/>
  </r>
  <r>
    <d v="2024-09-04T00:00:00"/>
    <x v="2463"/>
    <n v="1"/>
    <n v="3"/>
    <n v="4"/>
    <n v="3"/>
    <n v="3"/>
    <n v="26"/>
    <x v="5"/>
    <x v="1"/>
    <x v="3"/>
    <x v="0"/>
    <x v="2"/>
    <x v="24"/>
    <x v="0"/>
    <x v="2"/>
    <x v="1"/>
    <x v="514"/>
    <x v="176"/>
    <m/>
    <x v="1"/>
    <x v="8"/>
    <s v="Emergency"/>
    <s v="No"/>
    <x v="0"/>
    <x v="0"/>
    <m/>
    <m/>
    <x v="2"/>
    <m/>
    <n v="50"/>
    <x v="8"/>
  </r>
  <r>
    <d v="2024-09-04T00:00:00"/>
    <x v="2464"/>
    <n v="1"/>
    <n v="1"/>
    <n v="4"/>
    <n v="2"/>
    <n v="2"/>
    <n v="38"/>
    <x v="0"/>
    <x v="1"/>
    <x v="1"/>
    <x v="0"/>
    <x v="1"/>
    <x v="36"/>
    <x v="0"/>
    <x v="3"/>
    <x v="2"/>
    <x v="687"/>
    <x v="50"/>
    <m/>
    <x v="1"/>
    <x v="2"/>
    <s v="Self-Referral"/>
    <s v="Yes"/>
    <x v="1"/>
    <x v="0"/>
    <m/>
    <m/>
    <x v="3"/>
    <n v="788.2"/>
    <n v="10"/>
    <x v="8"/>
  </r>
  <r>
    <d v="2024-09-04T00:00:00"/>
    <x v="2465"/>
    <n v="4"/>
    <n v="3"/>
    <n v="4"/>
    <n v="1"/>
    <n v="1"/>
    <n v="40"/>
    <x v="0"/>
    <x v="1"/>
    <x v="3"/>
    <x v="1"/>
    <x v="0"/>
    <x v="61"/>
    <x v="0"/>
    <x v="2"/>
    <x v="0"/>
    <x v="421"/>
    <x v="98"/>
    <m/>
    <x v="1"/>
    <x v="9"/>
    <s v="Emergency"/>
    <s v="No"/>
    <x v="0"/>
    <x v="1"/>
    <m/>
    <m/>
    <x v="1"/>
    <n v="251.3"/>
    <n v="30"/>
    <x v="8"/>
  </r>
  <r>
    <d v="2024-09-04T00:00:00"/>
    <x v="2466"/>
    <n v="5"/>
    <n v="4"/>
    <n v="4"/>
    <n v="3"/>
    <n v="2"/>
    <n v="39"/>
    <x v="0"/>
    <x v="1"/>
    <x v="2"/>
    <x v="3"/>
    <x v="1"/>
    <x v="59"/>
    <x v="0"/>
    <x v="1"/>
    <x v="1"/>
    <x v="232"/>
    <x v="75"/>
    <m/>
    <x v="1"/>
    <x v="8"/>
    <s v="Self-Referral"/>
    <s v="Yes"/>
    <x v="1"/>
    <x v="0"/>
    <m/>
    <m/>
    <x v="2"/>
    <n v="714.7"/>
    <n v="50"/>
    <x v="8"/>
  </r>
  <r>
    <d v="2024-09-04T00:00:00"/>
    <x v="2467"/>
    <n v="1"/>
    <n v="1"/>
    <n v="4"/>
    <n v="1"/>
    <n v="3"/>
    <n v="1"/>
    <x v="8"/>
    <x v="1"/>
    <x v="1"/>
    <x v="0"/>
    <x v="2"/>
    <x v="3"/>
    <x v="1"/>
    <x v="0"/>
    <x v="0"/>
    <x v="233"/>
    <x v="8"/>
    <m/>
    <x v="1"/>
    <x v="3"/>
    <s v="Self-Referral"/>
    <s v="No"/>
    <x v="0"/>
    <x v="1"/>
    <m/>
    <m/>
    <x v="2"/>
    <m/>
    <n v="50"/>
    <x v="8"/>
  </r>
  <r>
    <d v="2024-09-04T00:00:00"/>
    <x v="2468"/>
    <n v="4"/>
    <n v="3"/>
    <n v="4"/>
    <n v="3"/>
    <n v="3"/>
    <n v="34"/>
    <x v="9"/>
    <x v="1"/>
    <x v="3"/>
    <x v="1"/>
    <x v="2"/>
    <x v="31"/>
    <x v="1"/>
    <x v="0"/>
    <x v="1"/>
    <x v="591"/>
    <x v="15"/>
    <m/>
    <x v="1"/>
    <x v="4"/>
    <s v="Self-Referral"/>
    <s v="No"/>
    <x v="0"/>
    <x v="0"/>
    <m/>
    <m/>
    <x v="3"/>
    <n v="450.1"/>
    <n v="10"/>
    <x v="8"/>
  </r>
  <r>
    <d v="2024-09-04T00:00:00"/>
    <x v="2469"/>
    <n v="3"/>
    <n v="4"/>
    <n v="4"/>
    <n v="3"/>
    <n v="2"/>
    <n v="34"/>
    <x v="9"/>
    <x v="1"/>
    <x v="2"/>
    <x v="2"/>
    <x v="1"/>
    <x v="49"/>
    <x v="1"/>
    <x v="4"/>
    <x v="0"/>
    <x v="122"/>
    <x v="146"/>
    <m/>
    <x v="1"/>
    <x v="7"/>
    <s v="Emergency"/>
    <s v="Yes"/>
    <x v="1"/>
    <x v="0"/>
    <m/>
    <m/>
    <x v="2"/>
    <n v="301"/>
    <n v="50"/>
    <x v="8"/>
  </r>
  <r>
    <d v="2024-09-04T00:00:00"/>
    <x v="2470"/>
    <n v="2"/>
    <n v="1"/>
    <n v="4"/>
    <n v="3"/>
    <n v="3"/>
    <n v="34"/>
    <x v="9"/>
    <x v="1"/>
    <x v="1"/>
    <x v="4"/>
    <x v="2"/>
    <x v="17"/>
    <x v="0"/>
    <x v="4"/>
    <x v="1"/>
    <x v="339"/>
    <x v="177"/>
    <m/>
    <x v="1"/>
    <x v="8"/>
    <s v="Physician Referral"/>
    <s v="Yes"/>
    <x v="1"/>
    <x v="0"/>
    <m/>
    <m/>
    <x v="3"/>
    <m/>
    <n v="10"/>
    <x v="8"/>
  </r>
  <r>
    <d v="2024-09-04T00:00:00"/>
    <x v="2471"/>
    <n v="4"/>
    <n v="4"/>
    <n v="4"/>
    <n v="3"/>
    <n v="1"/>
    <n v="8"/>
    <x v="4"/>
    <x v="1"/>
    <x v="2"/>
    <x v="1"/>
    <x v="0"/>
    <x v="30"/>
    <x v="0"/>
    <x v="4"/>
    <x v="0"/>
    <x v="902"/>
    <x v="10"/>
    <d v="2024-09-29T00:00:00"/>
    <x v="0"/>
    <x v="2"/>
    <s v="Physician Referral"/>
    <s v="No"/>
    <x v="0"/>
    <x v="0"/>
    <m/>
    <m/>
    <x v="0"/>
    <m/>
    <n v="0"/>
    <x v="8"/>
  </r>
  <r>
    <d v="2024-09-05T00:00:00"/>
    <x v="2472"/>
    <n v="4"/>
    <n v="1"/>
    <n v="4"/>
    <n v="4"/>
    <n v="2"/>
    <n v="1"/>
    <x v="8"/>
    <x v="1"/>
    <x v="1"/>
    <x v="1"/>
    <x v="1"/>
    <x v="45"/>
    <x v="0"/>
    <x v="0"/>
    <x v="1"/>
    <x v="75"/>
    <x v="133"/>
    <m/>
    <x v="1"/>
    <x v="6"/>
    <s v="Emergency"/>
    <s v="No"/>
    <x v="0"/>
    <x v="1"/>
    <m/>
    <m/>
    <x v="3"/>
    <m/>
    <n v="10"/>
    <x v="8"/>
  </r>
  <r>
    <d v="2024-09-05T00:00:00"/>
    <x v="2473"/>
    <n v="1"/>
    <n v="5"/>
    <n v="4"/>
    <n v="2"/>
    <n v="2"/>
    <n v="22"/>
    <x v="6"/>
    <x v="1"/>
    <x v="4"/>
    <x v="0"/>
    <x v="1"/>
    <x v="23"/>
    <x v="1"/>
    <x v="0"/>
    <x v="0"/>
    <x v="312"/>
    <x v="99"/>
    <d v="2024-09-14T00:00:00"/>
    <x v="0"/>
    <x v="6"/>
    <s v="Self-Referral"/>
    <s v="Yes"/>
    <x v="1"/>
    <x v="1"/>
    <m/>
    <m/>
    <x v="0"/>
    <m/>
    <n v="0"/>
    <x v="8"/>
  </r>
  <r>
    <d v="2024-09-05T00:00:00"/>
    <x v="2474"/>
    <n v="2"/>
    <n v="5"/>
    <n v="4"/>
    <n v="5"/>
    <n v="2"/>
    <n v="14"/>
    <x v="2"/>
    <x v="1"/>
    <x v="4"/>
    <x v="4"/>
    <x v="1"/>
    <x v="51"/>
    <x v="1"/>
    <x v="4"/>
    <x v="1"/>
    <x v="452"/>
    <x v="19"/>
    <m/>
    <x v="1"/>
    <x v="7"/>
    <s v="Physician Referral"/>
    <s v="No"/>
    <x v="0"/>
    <x v="0"/>
    <m/>
    <m/>
    <x v="1"/>
    <m/>
    <n v="30"/>
    <x v="8"/>
  </r>
  <r>
    <d v="2024-09-05T00:00:00"/>
    <x v="2475"/>
    <n v="2"/>
    <n v="3"/>
    <n v="4"/>
    <n v="5"/>
    <n v="3"/>
    <n v="8"/>
    <x v="4"/>
    <x v="1"/>
    <x v="3"/>
    <x v="4"/>
    <x v="2"/>
    <x v="15"/>
    <x v="0"/>
    <x v="0"/>
    <x v="0"/>
    <x v="343"/>
    <x v="46"/>
    <d v="2024-09-25T00:00:00"/>
    <x v="0"/>
    <x v="3"/>
    <s v="Physician Referral"/>
    <s v="Yes"/>
    <x v="1"/>
    <x v="0"/>
    <m/>
    <m/>
    <x v="0"/>
    <n v="797.3"/>
    <n v="0"/>
    <x v="8"/>
  </r>
  <r>
    <d v="2024-09-05T00:00:00"/>
    <x v="2476"/>
    <n v="1"/>
    <n v="2"/>
    <n v="4"/>
    <n v="5"/>
    <n v="2"/>
    <n v="4"/>
    <x v="8"/>
    <x v="1"/>
    <x v="0"/>
    <x v="0"/>
    <x v="1"/>
    <x v="59"/>
    <x v="0"/>
    <x v="1"/>
    <x v="0"/>
    <x v="631"/>
    <x v="31"/>
    <d v="2024-09-17T00:00:00"/>
    <x v="0"/>
    <x v="1"/>
    <s v="Emergency"/>
    <s v="Yes"/>
    <x v="1"/>
    <x v="0"/>
    <m/>
    <m/>
    <x v="0"/>
    <n v="543.20000000000005"/>
    <n v="0"/>
    <x v="8"/>
  </r>
  <r>
    <d v="2024-09-05T00:00:00"/>
    <x v="2477"/>
    <n v="5"/>
    <n v="2"/>
    <n v="4"/>
    <n v="5"/>
    <n v="2"/>
    <n v="27"/>
    <x v="5"/>
    <x v="1"/>
    <x v="0"/>
    <x v="3"/>
    <x v="1"/>
    <x v="43"/>
    <x v="1"/>
    <x v="4"/>
    <x v="0"/>
    <x v="892"/>
    <x v="125"/>
    <d v="2024-09-30T00:00:00"/>
    <x v="0"/>
    <x v="1"/>
    <s v="Emergency"/>
    <s v="No"/>
    <x v="0"/>
    <x v="0"/>
    <m/>
    <m/>
    <x v="0"/>
    <n v="310.10000000000002"/>
    <n v="0"/>
    <x v="8"/>
  </r>
  <r>
    <d v="2024-09-05T00:00:00"/>
    <x v="2478"/>
    <n v="4"/>
    <n v="4"/>
    <n v="4"/>
    <n v="3"/>
    <n v="2"/>
    <n v="39"/>
    <x v="0"/>
    <x v="1"/>
    <x v="2"/>
    <x v="1"/>
    <x v="1"/>
    <x v="22"/>
    <x v="1"/>
    <x v="2"/>
    <x v="0"/>
    <x v="534"/>
    <x v="120"/>
    <d v="2024-09-29T00:00:00"/>
    <x v="0"/>
    <x v="8"/>
    <s v="Emergency"/>
    <s v="Yes"/>
    <x v="1"/>
    <x v="0"/>
    <m/>
    <m/>
    <x v="0"/>
    <n v="689.5"/>
    <n v="0"/>
    <x v="8"/>
  </r>
  <r>
    <d v="2024-09-05T00:00:00"/>
    <x v="2479"/>
    <n v="1"/>
    <n v="1"/>
    <n v="4"/>
    <n v="5"/>
    <n v="2"/>
    <n v="33"/>
    <x v="9"/>
    <x v="1"/>
    <x v="1"/>
    <x v="0"/>
    <x v="1"/>
    <x v="23"/>
    <x v="1"/>
    <x v="4"/>
    <x v="0"/>
    <x v="149"/>
    <x v="153"/>
    <d v="2024-09-23T00:00:00"/>
    <x v="0"/>
    <x v="0"/>
    <s v="Self-Referral"/>
    <s v="Yes"/>
    <x v="1"/>
    <x v="1"/>
    <m/>
    <m/>
    <x v="0"/>
    <m/>
    <n v="0"/>
    <x v="8"/>
  </r>
  <r>
    <d v="2024-09-05T00:00:00"/>
    <x v="2480"/>
    <n v="5"/>
    <n v="5"/>
    <n v="4"/>
    <n v="2"/>
    <n v="1"/>
    <n v="39"/>
    <x v="0"/>
    <x v="1"/>
    <x v="4"/>
    <x v="3"/>
    <x v="0"/>
    <x v="18"/>
    <x v="0"/>
    <x v="2"/>
    <x v="0"/>
    <x v="641"/>
    <x v="60"/>
    <d v="2024-09-26T00:00:00"/>
    <x v="0"/>
    <x v="8"/>
    <s v="Self-Referral"/>
    <s v="No"/>
    <x v="0"/>
    <x v="1"/>
    <m/>
    <m/>
    <x v="0"/>
    <n v="607.6"/>
    <n v="0"/>
    <x v="8"/>
  </r>
  <r>
    <d v="2024-09-05T00:00:00"/>
    <x v="2481"/>
    <n v="1"/>
    <n v="2"/>
    <n v="4"/>
    <n v="5"/>
    <n v="3"/>
    <n v="1"/>
    <x v="8"/>
    <x v="1"/>
    <x v="0"/>
    <x v="0"/>
    <x v="2"/>
    <x v="23"/>
    <x v="0"/>
    <x v="3"/>
    <x v="1"/>
    <x v="482"/>
    <x v="53"/>
    <m/>
    <x v="1"/>
    <x v="7"/>
    <s v="Emergency"/>
    <s v="No"/>
    <x v="0"/>
    <x v="0"/>
    <m/>
    <m/>
    <x v="1"/>
    <n v="298.89999999999998"/>
    <n v="30"/>
    <x v="8"/>
  </r>
  <r>
    <d v="2024-09-06T00:00:00"/>
    <x v="2482"/>
    <n v="3"/>
    <n v="5"/>
    <n v="4"/>
    <n v="1"/>
    <n v="1"/>
    <n v="31"/>
    <x v="7"/>
    <x v="1"/>
    <x v="4"/>
    <x v="2"/>
    <x v="0"/>
    <x v="23"/>
    <x v="0"/>
    <x v="2"/>
    <x v="1"/>
    <x v="704"/>
    <x v="159"/>
    <m/>
    <x v="1"/>
    <x v="0"/>
    <s v="Emergency"/>
    <s v="No"/>
    <x v="0"/>
    <x v="1"/>
    <m/>
    <m/>
    <x v="3"/>
    <n v="289.8"/>
    <n v="10"/>
    <x v="8"/>
  </r>
  <r>
    <d v="2024-09-06T00:00:00"/>
    <x v="2483"/>
    <n v="5"/>
    <n v="4"/>
    <n v="4"/>
    <n v="3"/>
    <n v="2"/>
    <n v="18"/>
    <x v="3"/>
    <x v="1"/>
    <x v="2"/>
    <x v="3"/>
    <x v="1"/>
    <x v="55"/>
    <x v="1"/>
    <x v="1"/>
    <x v="2"/>
    <x v="730"/>
    <x v="129"/>
    <m/>
    <x v="1"/>
    <x v="9"/>
    <s v="Physician Referral"/>
    <s v="No"/>
    <x v="0"/>
    <x v="1"/>
    <m/>
    <m/>
    <x v="3"/>
    <n v="494.9"/>
    <n v="10"/>
    <x v="8"/>
  </r>
  <r>
    <d v="2024-09-06T00:00:00"/>
    <x v="2484"/>
    <n v="5"/>
    <n v="4"/>
    <n v="4"/>
    <n v="3"/>
    <n v="3"/>
    <n v="7"/>
    <x v="4"/>
    <x v="1"/>
    <x v="2"/>
    <x v="3"/>
    <x v="2"/>
    <x v="58"/>
    <x v="1"/>
    <x v="0"/>
    <x v="0"/>
    <x v="378"/>
    <x v="113"/>
    <m/>
    <x v="1"/>
    <x v="3"/>
    <s v="Physician Referral"/>
    <s v="No"/>
    <x v="0"/>
    <x v="0"/>
    <m/>
    <m/>
    <x v="2"/>
    <n v="137.9"/>
    <n v="50"/>
    <x v="8"/>
  </r>
  <r>
    <d v="2024-09-06T00:00:00"/>
    <x v="2485"/>
    <n v="2"/>
    <n v="1"/>
    <n v="4"/>
    <n v="2"/>
    <n v="2"/>
    <n v="22"/>
    <x v="6"/>
    <x v="1"/>
    <x v="1"/>
    <x v="4"/>
    <x v="1"/>
    <x v="20"/>
    <x v="0"/>
    <x v="1"/>
    <x v="0"/>
    <x v="417"/>
    <x v="17"/>
    <m/>
    <x v="1"/>
    <x v="5"/>
    <s v="Emergency"/>
    <s v="No"/>
    <x v="0"/>
    <x v="1"/>
    <m/>
    <m/>
    <x v="2"/>
    <n v="446.6"/>
    <n v="50"/>
    <x v="8"/>
  </r>
  <r>
    <d v="2024-09-06T00:00:00"/>
    <x v="2486"/>
    <n v="4"/>
    <n v="2"/>
    <n v="4"/>
    <n v="5"/>
    <n v="1"/>
    <n v="33"/>
    <x v="9"/>
    <x v="1"/>
    <x v="0"/>
    <x v="1"/>
    <x v="0"/>
    <x v="23"/>
    <x v="0"/>
    <x v="3"/>
    <x v="1"/>
    <x v="729"/>
    <x v="151"/>
    <m/>
    <x v="1"/>
    <x v="4"/>
    <s v="Emergency"/>
    <s v="No"/>
    <x v="0"/>
    <x v="1"/>
    <m/>
    <m/>
    <x v="3"/>
    <n v="701.4"/>
    <n v="10"/>
    <x v="8"/>
  </r>
  <r>
    <d v="2024-09-06T00:00:00"/>
    <x v="2487"/>
    <n v="1"/>
    <n v="4"/>
    <n v="4"/>
    <n v="3"/>
    <n v="2"/>
    <n v="27"/>
    <x v="5"/>
    <x v="1"/>
    <x v="2"/>
    <x v="0"/>
    <x v="1"/>
    <x v="58"/>
    <x v="1"/>
    <x v="1"/>
    <x v="0"/>
    <x v="845"/>
    <x v="148"/>
    <d v="2024-09-18T00:00:00"/>
    <x v="0"/>
    <x v="7"/>
    <s v="Emergency"/>
    <s v="No"/>
    <x v="0"/>
    <x v="1"/>
    <m/>
    <m/>
    <x v="0"/>
    <n v="225.4"/>
    <n v="0"/>
    <x v="8"/>
  </r>
  <r>
    <d v="2024-09-06T00:00:00"/>
    <x v="2488"/>
    <n v="1"/>
    <n v="4"/>
    <n v="4"/>
    <n v="3"/>
    <n v="1"/>
    <n v="7"/>
    <x v="4"/>
    <x v="1"/>
    <x v="2"/>
    <x v="0"/>
    <x v="0"/>
    <x v="1"/>
    <x v="0"/>
    <x v="1"/>
    <x v="1"/>
    <x v="895"/>
    <x v="116"/>
    <m/>
    <x v="1"/>
    <x v="2"/>
    <s v="Physician Referral"/>
    <s v="No"/>
    <x v="0"/>
    <x v="1"/>
    <m/>
    <m/>
    <x v="3"/>
    <n v="718.2"/>
    <n v="10"/>
    <x v="8"/>
  </r>
  <r>
    <d v="2024-09-06T00:00:00"/>
    <x v="2489"/>
    <n v="4"/>
    <n v="5"/>
    <n v="4"/>
    <n v="3"/>
    <n v="1"/>
    <n v="15"/>
    <x v="2"/>
    <x v="1"/>
    <x v="4"/>
    <x v="1"/>
    <x v="0"/>
    <x v="44"/>
    <x v="1"/>
    <x v="3"/>
    <x v="0"/>
    <x v="809"/>
    <x v="36"/>
    <d v="2024-10-03T00:00:00"/>
    <x v="0"/>
    <x v="7"/>
    <s v="Physician Referral"/>
    <s v="Yes"/>
    <x v="1"/>
    <x v="0"/>
    <m/>
    <m/>
    <x v="0"/>
    <n v="663.6"/>
    <n v="0"/>
    <x v="8"/>
  </r>
  <r>
    <d v="2024-09-06T00:00:00"/>
    <x v="2490"/>
    <n v="4"/>
    <n v="3"/>
    <n v="4"/>
    <n v="3"/>
    <n v="3"/>
    <n v="22"/>
    <x v="6"/>
    <x v="1"/>
    <x v="3"/>
    <x v="1"/>
    <x v="2"/>
    <x v="17"/>
    <x v="1"/>
    <x v="1"/>
    <x v="0"/>
    <x v="30"/>
    <x v="168"/>
    <d v="2024-09-24T00:00:00"/>
    <x v="0"/>
    <x v="7"/>
    <s v="Self-Referral"/>
    <s v="No"/>
    <x v="0"/>
    <x v="1"/>
    <m/>
    <m/>
    <x v="0"/>
    <n v="199.5"/>
    <n v="0"/>
    <x v="8"/>
  </r>
  <r>
    <d v="2024-09-06T00:00:00"/>
    <x v="2491"/>
    <n v="2"/>
    <n v="2"/>
    <n v="4"/>
    <n v="5"/>
    <n v="2"/>
    <n v="14"/>
    <x v="2"/>
    <x v="1"/>
    <x v="0"/>
    <x v="4"/>
    <x v="1"/>
    <x v="0"/>
    <x v="0"/>
    <x v="3"/>
    <x v="0"/>
    <x v="385"/>
    <x v="113"/>
    <d v="2024-10-01T00:00:00"/>
    <x v="0"/>
    <x v="1"/>
    <s v="Physician Referral"/>
    <s v="Yes"/>
    <x v="1"/>
    <x v="1"/>
    <m/>
    <m/>
    <x v="0"/>
    <n v="522.9"/>
    <n v="0"/>
    <x v="8"/>
  </r>
  <r>
    <d v="2024-09-07T00:00:00"/>
    <x v="2492"/>
    <n v="4"/>
    <n v="1"/>
    <n v="4"/>
    <n v="1"/>
    <n v="2"/>
    <n v="35"/>
    <x v="9"/>
    <x v="1"/>
    <x v="1"/>
    <x v="1"/>
    <x v="1"/>
    <x v="18"/>
    <x v="1"/>
    <x v="0"/>
    <x v="0"/>
    <x v="575"/>
    <x v="135"/>
    <d v="2024-09-20T00:00:00"/>
    <x v="0"/>
    <x v="8"/>
    <s v="Physician Referral"/>
    <s v="No"/>
    <x v="0"/>
    <x v="1"/>
    <m/>
    <m/>
    <x v="0"/>
    <n v="560.70000000000005"/>
    <n v="0"/>
    <x v="8"/>
  </r>
  <r>
    <d v="2024-09-07T00:00:00"/>
    <x v="2493"/>
    <n v="3"/>
    <n v="1"/>
    <n v="4"/>
    <n v="4"/>
    <n v="2"/>
    <n v="13"/>
    <x v="2"/>
    <x v="1"/>
    <x v="1"/>
    <x v="2"/>
    <x v="1"/>
    <x v="21"/>
    <x v="0"/>
    <x v="4"/>
    <x v="0"/>
    <x v="903"/>
    <x v="52"/>
    <d v="2024-10-06T00:00:00"/>
    <x v="0"/>
    <x v="6"/>
    <s v="Emergency"/>
    <s v="No"/>
    <x v="0"/>
    <x v="0"/>
    <m/>
    <m/>
    <x v="0"/>
    <n v="105"/>
    <n v="0"/>
    <x v="8"/>
  </r>
  <r>
    <d v="2024-09-07T00:00:00"/>
    <x v="2494"/>
    <n v="2"/>
    <n v="5"/>
    <n v="4"/>
    <n v="3"/>
    <n v="3"/>
    <n v="2"/>
    <x v="8"/>
    <x v="1"/>
    <x v="4"/>
    <x v="4"/>
    <x v="2"/>
    <x v="0"/>
    <x v="1"/>
    <x v="0"/>
    <x v="0"/>
    <x v="541"/>
    <x v="63"/>
    <d v="2024-10-03T00:00:00"/>
    <x v="0"/>
    <x v="4"/>
    <s v="Emergency"/>
    <s v="Yes"/>
    <x v="1"/>
    <x v="1"/>
    <m/>
    <m/>
    <x v="0"/>
    <n v="730.8"/>
    <n v="0"/>
    <x v="8"/>
  </r>
  <r>
    <d v="2024-09-07T00:00:00"/>
    <x v="2495"/>
    <n v="5"/>
    <n v="1"/>
    <n v="4"/>
    <n v="1"/>
    <n v="1"/>
    <n v="20"/>
    <x v="3"/>
    <x v="1"/>
    <x v="1"/>
    <x v="3"/>
    <x v="0"/>
    <x v="44"/>
    <x v="1"/>
    <x v="0"/>
    <x v="2"/>
    <x v="904"/>
    <x v="176"/>
    <m/>
    <x v="1"/>
    <x v="2"/>
    <s v="Self-Referral"/>
    <s v="Yes"/>
    <x v="1"/>
    <x v="1"/>
    <m/>
    <m/>
    <x v="1"/>
    <n v="166.6"/>
    <n v="30"/>
    <x v="8"/>
  </r>
  <r>
    <d v="2024-09-07T00:00:00"/>
    <x v="2496"/>
    <n v="4"/>
    <n v="4"/>
    <n v="4"/>
    <n v="3"/>
    <n v="3"/>
    <n v="13"/>
    <x v="2"/>
    <x v="1"/>
    <x v="2"/>
    <x v="1"/>
    <x v="2"/>
    <x v="61"/>
    <x v="0"/>
    <x v="0"/>
    <x v="0"/>
    <x v="905"/>
    <x v="28"/>
    <d v="2024-09-23T00:00:00"/>
    <x v="0"/>
    <x v="4"/>
    <s v="Emergency"/>
    <s v="Yes"/>
    <x v="1"/>
    <x v="1"/>
    <m/>
    <m/>
    <x v="0"/>
    <n v="239.4"/>
    <n v="0"/>
    <x v="8"/>
  </r>
  <r>
    <d v="2024-09-07T00:00:00"/>
    <x v="2497"/>
    <n v="5"/>
    <n v="2"/>
    <n v="4"/>
    <n v="5"/>
    <n v="3"/>
    <n v="29"/>
    <x v="7"/>
    <x v="1"/>
    <x v="0"/>
    <x v="3"/>
    <x v="2"/>
    <x v="8"/>
    <x v="1"/>
    <x v="1"/>
    <x v="0"/>
    <x v="68"/>
    <x v="82"/>
    <d v="2024-10-01T00:00:00"/>
    <x v="0"/>
    <x v="6"/>
    <s v="Emergency"/>
    <s v="Yes"/>
    <x v="1"/>
    <x v="0"/>
    <m/>
    <m/>
    <x v="0"/>
    <n v="126"/>
    <n v="0"/>
    <x v="8"/>
  </r>
  <r>
    <d v="2024-09-07T00:00:00"/>
    <x v="2498"/>
    <n v="2"/>
    <n v="1"/>
    <n v="4"/>
    <n v="1"/>
    <n v="1"/>
    <n v="21"/>
    <x v="6"/>
    <x v="1"/>
    <x v="1"/>
    <x v="4"/>
    <x v="0"/>
    <x v="43"/>
    <x v="0"/>
    <x v="0"/>
    <x v="0"/>
    <x v="466"/>
    <x v="118"/>
    <m/>
    <x v="1"/>
    <x v="1"/>
    <s v="Physician Referral"/>
    <s v="No"/>
    <x v="0"/>
    <x v="0"/>
    <m/>
    <m/>
    <x v="1"/>
    <n v="520.1"/>
    <n v="30"/>
    <x v="8"/>
  </r>
  <r>
    <d v="2024-09-07T00:00:00"/>
    <x v="2499"/>
    <n v="3"/>
    <n v="2"/>
    <n v="4"/>
    <n v="5"/>
    <n v="2"/>
    <n v="30"/>
    <x v="7"/>
    <x v="1"/>
    <x v="0"/>
    <x v="2"/>
    <x v="1"/>
    <x v="3"/>
    <x v="0"/>
    <x v="3"/>
    <x v="2"/>
    <x v="675"/>
    <x v="168"/>
    <m/>
    <x v="1"/>
    <x v="7"/>
    <s v="Emergency"/>
    <s v="No"/>
    <x v="0"/>
    <x v="0"/>
    <m/>
    <m/>
    <x v="1"/>
    <n v="742"/>
    <n v="30"/>
    <x v="8"/>
  </r>
  <r>
    <d v="2024-09-07T00:00:00"/>
    <x v="1046"/>
    <n v="3"/>
    <n v="1"/>
    <n v="4"/>
    <n v="2"/>
    <n v="1"/>
    <n v="19"/>
    <x v="3"/>
    <x v="1"/>
    <x v="1"/>
    <x v="2"/>
    <x v="0"/>
    <x v="50"/>
    <x v="0"/>
    <x v="4"/>
    <x v="2"/>
    <x v="896"/>
    <x v="18"/>
    <m/>
    <x v="1"/>
    <x v="4"/>
    <s v="Physician Referral"/>
    <s v="No"/>
    <x v="0"/>
    <x v="0"/>
    <m/>
    <m/>
    <x v="3"/>
    <n v="650.29999999999995"/>
    <n v="10"/>
    <x v="8"/>
  </r>
  <r>
    <d v="2024-09-07T00:00:00"/>
    <x v="2500"/>
    <n v="4"/>
    <n v="3"/>
    <n v="4"/>
    <n v="3"/>
    <n v="1"/>
    <n v="27"/>
    <x v="5"/>
    <x v="1"/>
    <x v="3"/>
    <x v="1"/>
    <x v="0"/>
    <x v="29"/>
    <x v="1"/>
    <x v="3"/>
    <x v="1"/>
    <x v="120"/>
    <x v="7"/>
    <m/>
    <x v="1"/>
    <x v="7"/>
    <s v="Physician Referral"/>
    <s v="No"/>
    <x v="0"/>
    <x v="0"/>
    <m/>
    <m/>
    <x v="1"/>
    <n v="254.8"/>
    <n v="30"/>
    <x v="8"/>
  </r>
  <r>
    <d v="2024-09-08T00:00:00"/>
    <x v="2501"/>
    <n v="3"/>
    <n v="3"/>
    <n v="4"/>
    <n v="5"/>
    <n v="1"/>
    <n v="20"/>
    <x v="3"/>
    <x v="1"/>
    <x v="3"/>
    <x v="2"/>
    <x v="0"/>
    <x v="35"/>
    <x v="0"/>
    <x v="3"/>
    <x v="1"/>
    <x v="404"/>
    <x v="77"/>
    <m/>
    <x v="1"/>
    <x v="7"/>
    <s v="Emergency"/>
    <s v="No"/>
    <x v="0"/>
    <x v="1"/>
    <m/>
    <m/>
    <x v="1"/>
    <n v="553"/>
    <n v="30"/>
    <x v="8"/>
  </r>
  <r>
    <d v="2024-09-08T00:00:00"/>
    <x v="2502"/>
    <n v="1"/>
    <n v="2"/>
    <n v="4"/>
    <n v="5"/>
    <n v="2"/>
    <n v="11"/>
    <x v="1"/>
    <x v="1"/>
    <x v="0"/>
    <x v="0"/>
    <x v="1"/>
    <x v="19"/>
    <x v="0"/>
    <x v="3"/>
    <x v="0"/>
    <x v="707"/>
    <x v="107"/>
    <m/>
    <x v="1"/>
    <x v="3"/>
    <s v="Emergency"/>
    <s v="No"/>
    <x v="0"/>
    <x v="0"/>
    <m/>
    <m/>
    <x v="2"/>
    <n v="661.5"/>
    <n v="50"/>
    <x v="8"/>
  </r>
  <r>
    <d v="2024-09-08T00:00:00"/>
    <x v="2503"/>
    <n v="2"/>
    <n v="3"/>
    <n v="4"/>
    <n v="5"/>
    <n v="1"/>
    <n v="8"/>
    <x v="4"/>
    <x v="1"/>
    <x v="3"/>
    <x v="4"/>
    <x v="0"/>
    <x v="26"/>
    <x v="0"/>
    <x v="0"/>
    <x v="2"/>
    <x v="496"/>
    <x v="102"/>
    <m/>
    <x v="1"/>
    <x v="7"/>
    <s v="Physician Referral"/>
    <s v="Yes"/>
    <x v="1"/>
    <x v="1"/>
    <m/>
    <m/>
    <x v="2"/>
    <n v="699.3"/>
    <n v="50"/>
    <x v="8"/>
  </r>
  <r>
    <d v="2024-09-08T00:00:00"/>
    <x v="2504"/>
    <n v="3"/>
    <n v="3"/>
    <n v="4"/>
    <n v="5"/>
    <n v="3"/>
    <n v="32"/>
    <x v="7"/>
    <x v="1"/>
    <x v="3"/>
    <x v="2"/>
    <x v="2"/>
    <x v="15"/>
    <x v="0"/>
    <x v="2"/>
    <x v="0"/>
    <x v="28"/>
    <x v="172"/>
    <d v="2024-09-16T00:00:00"/>
    <x v="0"/>
    <x v="7"/>
    <s v="Self-Referral"/>
    <s v="No"/>
    <x v="0"/>
    <x v="0"/>
    <m/>
    <m/>
    <x v="0"/>
    <n v="743.4"/>
    <n v="0"/>
    <x v="8"/>
  </r>
  <r>
    <d v="2024-09-08T00:00:00"/>
    <x v="2505"/>
    <n v="2"/>
    <n v="4"/>
    <n v="4"/>
    <n v="3"/>
    <n v="1"/>
    <n v="3"/>
    <x v="8"/>
    <x v="1"/>
    <x v="2"/>
    <x v="4"/>
    <x v="0"/>
    <x v="11"/>
    <x v="0"/>
    <x v="4"/>
    <x v="1"/>
    <x v="387"/>
    <x v="154"/>
    <m/>
    <x v="1"/>
    <x v="8"/>
    <s v="Emergency"/>
    <s v="Yes"/>
    <x v="1"/>
    <x v="0"/>
    <m/>
    <m/>
    <x v="2"/>
    <n v="333.2"/>
    <n v="50"/>
    <x v="8"/>
  </r>
  <r>
    <d v="2024-09-08T00:00:00"/>
    <x v="2506"/>
    <n v="2"/>
    <n v="1"/>
    <n v="4"/>
    <n v="3"/>
    <n v="1"/>
    <n v="28"/>
    <x v="5"/>
    <x v="1"/>
    <x v="1"/>
    <x v="4"/>
    <x v="0"/>
    <x v="6"/>
    <x v="0"/>
    <x v="2"/>
    <x v="0"/>
    <x v="19"/>
    <x v="167"/>
    <d v="2024-09-27T00:00:00"/>
    <x v="0"/>
    <x v="1"/>
    <s v="Physician Referral"/>
    <s v="No"/>
    <x v="0"/>
    <x v="0"/>
    <m/>
    <m/>
    <x v="0"/>
    <n v="809.2"/>
    <n v="0"/>
    <x v="8"/>
  </r>
  <r>
    <d v="2024-09-08T00:00:00"/>
    <x v="2507"/>
    <n v="1"/>
    <n v="3"/>
    <n v="4"/>
    <n v="1"/>
    <n v="3"/>
    <n v="9"/>
    <x v="1"/>
    <x v="1"/>
    <x v="3"/>
    <x v="0"/>
    <x v="2"/>
    <x v="16"/>
    <x v="1"/>
    <x v="1"/>
    <x v="1"/>
    <x v="187"/>
    <x v="42"/>
    <m/>
    <x v="1"/>
    <x v="5"/>
    <s v="Physician Referral"/>
    <s v="No"/>
    <x v="0"/>
    <x v="1"/>
    <m/>
    <m/>
    <x v="2"/>
    <n v="193.9"/>
    <n v="50"/>
    <x v="8"/>
  </r>
  <r>
    <d v="2024-09-08T00:00:00"/>
    <x v="2508"/>
    <n v="4"/>
    <n v="2"/>
    <n v="4"/>
    <n v="5"/>
    <n v="2"/>
    <n v="17"/>
    <x v="3"/>
    <x v="1"/>
    <x v="0"/>
    <x v="1"/>
    <x v="1"/>
    <x v="28"/>
    <x v="0"/>
    <x v="0"/>
    <x v="2"/>
    <x v="683"/>
    <x v="56"/>
    <m/>
    <x v="1"/>
    <x v="3"/>
    <s v="Emergency"/>
    <s v="Yes"/>
    <x v="1"/>
    <x v="1"/>
    <m/>
    <m/>
    <x v="2"/>
    <n v="462.7"/>
    <n v="50"/>
    <x v="8"/>
  </r>
  <r>
    <d v="2024-09-08T00:00:00"/>
    <x v="2509"/>
    <n v="2"/>
    <n v="4"/>
    <n v="4"/>
    <n v="3"/>
    <n v="3"/>
    <n v="33"/>
    <x v="9"/>
    <x v="1"/>
    <x v="2"/>
    <x v="4"/>
    <x v="2"/>
    <x v="48"/>
    <x v="1"/>
    <x v="2"/>
    <x v="0"/>
    <x v="693"/>
    <x v="89"/>
    <d v="2024-09-29T00:00:00"/>
    <x v="0"/>
    <x v="3"/>
    <s v="Physician Referral"/>
    <s v="No"/>
    <x v="0"/>
    <x v="1"/>
    <m/>
    <m/>
    <x v="0"/>
    <n v="298.89999999999998"/>
    <n v="0"/>
    <x v="8"/>
  </r>
  <r>
    <d v="2024-09-08T00:00:00"/>
    <x v="2510"/>
    <n v="1"/>
    <n v="3"/>
    <n v="4"/>
    <n v="4"/>
    <n v="2"/>
    <n v="6"/>
    <x v="4"/>
    <x v="1"/>
    <x v="3"/>
    <x v="0"/>
    <x v="1"/>
    <x v="39"/>
    <x v="1"/>
    <x v="0"/>
    <x v="2"/>
    <x v="450"/>
    <x v="167"/>
    <m/>
    <x v="1"/>
    <x v="9"/>
    <s v="Emergency"/>
    <s v="No"/>
    <x v="0"/>
    <x v="0"/>
    <d v="2024-09-15T00:00:00"/>
    <d v="2024-09-08T00:00:00"/>
    <x v="1"/>
    <n v="267.39999999999998"/>
    <n v="30"/>
    <x v="8"/>
  </r>
  <r>
    <d v="2024-09-09T00:00:00"/>
    <x v="2511"/>
    <n v="3"/>
    <n v="2"/>
    <n v="4"/>
    <n v="5"/>
    <n v="2"/>
    <n v="16"/>
    <x v="2"/>
    <x v="1"/>
    <x v="0"/>
    <x v="2"/>
    <x v="1"/>
    <x v="48"/>
    <x v="0"/>
    <x v="3"/>
    <x v="2"/>
    <x v="711"/>
    <x v="2"/>
    <m/>
    <x v="1"/>
    <x v="3"/>
    <s v="Self-Referral"/>
    <s v="Yes"/>
    <x v="1"/>
    <x v="0"/>
    <d v="2024-09-16T00:00:00"/>
    <d v="2024-09-09T00:00:00"/>
    <x v="1"/>
    <n v="340.2"/>
    <n v="30"/>
    <x v="8"/>
  </r>
  <r>
    <d v="2024-09-09T00:00:00"/>
    <x v="2512"/>
    <n v="5"/>
    <n v="1"/>
    <n v="4"/>
    <n v="2"/>
    <n v="2"/>
    <n v="40"/>
    <x v="0"/>
    <x v="1"/>
    <x v="1"/>
    <x v="3"/>
    <x v="1"/>
    <x v="39"/>
    <x v="1"/>
    <x v="3"/>
    <x v="1"/>
    <x v="335"/>
    <x v="127"/>
    <m/>
    <x v="1"/>
    <x v="2"/>
    <s v="Self-Referral"/>
    <s v="Yes"/>
    <x v="1"/>
    <x v="0"/>
    <d v="2024-09-16T00:00:00"/>
    <d v="2024-09-09T00:00:00"/>
    <x v="1"/>
    <n v="826"/>
    <n v="30"/>
    <x v="8"/>
  </r>
  <r>
    <d v="2024-09-09T00:00:00"/>
    <x v="2513"/>
    <n v="4"/>
    <n v="3"/>
    <n v="4"/>
    <n v="5"/>
    <n v="2"/>
    <n v="21"/>
    <x v="6"/>
    <x v="1"/>
    <x v="3"/>
    <x v="1"/>
    <x v="1"/>
    <x v="0"/>
    <x v="1"/>
    <x v="3"/>
    <x v="1"/>
    <x v="77"/>
    <x v="171"/>
    <m/>
    <x v="1"/>
    <x v="3"/>
    <s v="Physician Referral"/>
    <s v="No"/>
    <x v="0"/>
    <x v="0"/>
    <d v="2024-09-11T00:00:00"/>
    <d v="2024-09-09T00:00:00"/>
    <x v="3"/>
    <n v="457.8"/>
    <n v="10"/>
    <x v="8"/>
  </r>
  <r>
    <d v="2024-09-09T00:00:00"/>
    <x v="2514"/>
    <n v="5"/>
    <n v="2"/>
    <n v="4"/>
    <n v="5"/>
    <n v="3"/>
    <n v="34"/>
    <x v="9"/>
    <x v="1"/>
    <x v="0"/>
    <x v="3"/>
    <x v="2"/>
    <x v="52"/>
    <x v="0"/>
    <x v="3"/>
    <x v="0"/>
    <x v="540"/>
    <x v="171"/>
    <m/>
    <x v="1"/>
    <x v="1"/>
    <s v="Emergency"/>
    <s v="Yes"/>
    <x v="1"/>
    <x v="0"/>
    <d v="2024-09-12T00:00:00"/>
    <d v="2024-09-09T00:00:00"/>
    <x v="1"/>
    <n v="270.89999999999998"/>
    <n v="30"/>
    <x v="8"/>
  </r>
  <r>
    <d v="2024-09-09T00:00:00"/>
    <x v="2515"/>
    <n v="1"/>
    <n v="2"/>
    <n v="4"/>
    <n v="5"/>
    <n v="2"/>
    <n v="31"/>
    <x v="7"/>
    <x v="1"/>
    <x v="0"/>
    <x v="0"/>
    <x v="1"/>
    <x v="59"/>
    <x v="0"/>
    <x v="3"/>
    <x v="2"/>
    <x v="198"/>
    <x v="179"/>
    <m/>
    <x v="1"/>
    <x v="2"/>
    <s v="Emergency"/>
    <s v="Yes"/>
    <x v="1"/>
    <x v="0"/>
    <d v="2024-09-12T00:00:00"/>
    <d v="2024-09-09T00:00:00"/>
    <x v="1"/>
    <n v="479.5"/>
    <n v="30"/>
    <x v="8"/>
  </r>
  <r>
    <d v="2024-09-09T00:00:00"/>
    <x v="2516"/>
    <n v="2"/>
    <n v="5"/>
    <n v="4"/>
    <n v="4"/>
    <n v="3"/>
    <n v="25"/>
    <x v="5"/>
    <x v="1"/>
    <x v="4"/>
    <x v="4"/>
    <x v="2"/>
    <x v="55"/>
    <x v="0"/>
    <x v="3"/>
    <x v="0"/>
    <x v="624"/>
    <x v="162"/>
    <m/>
    <x v="1"/>
    <x v="9"/>
    <s v="Self-Referral"/>
    <s v="Yes"/>
    <x v="1"/>
    <x v="1"/>
    <d v="2024-09-13T00:00:00"/>
    <d v="2024-09-09T00:00:00"/>
    <x v="2"/>
    <n v="800.1"/>
    <n v="50"/>
    <x v="8"/>
  </r>
  <r>
    <d v="2024-09-09T00:00:00"/>
    <x v="2517"/>
    <n v="1"/>
    <n v="2"/>
    <n v="4"/>
    <n v="5"/>
    <n v="1"/>
    <n v="26"/>
    <x v="5"/>
    <x v="1"/>
    <x v="0"/>
    <x v="0"/>
    <x v="0"/>
    <x v="43"/>
    <x v="1"/>
    <x v="1"/>
    <x v="0"/>
    <x v="622"/>
    <x v="170"/>
    <d v="2024-09-19T00:00:00"/>
    <x v="0"/>
    <x v="8"/>
    <s v="Self-Referral"/>
    <s v="No"/>
    <x v="0"/>
    <x v="1"/>
    <m/>
    <m/>
    <x v="0"/>
    <n v="445.2"/>
    <n v="0"/>
    <x v="8"/>
  </r>
  <r>
    <d v="2024-09-09T00:00:00"/>
    <x v="2518"/>
    <n v="4"/>
    <n v="5"/>
    <n v="4"/>
    <n v="5"/>
    <n v="3"/>
    <n v="39"/>
    <x v="0"/>
    <x v="1"/>
    <x v="4"/>
    <x v="1"/>
    <x v="2"/>
    <x v="24"/>
    <x v="1"/>
    <x v="3"/>
    <x v="0"/>
    <x v="123"/>
    <x v="12"/>
    <m/>
    <x v="1"/>
    <x v="1"/>
    <s v="Emergency"/>
    <s v="Yes"/>
    <x v="1"/>
    <x v="0"/>
    <d v="2024-09-18T00:00:00"/>
    <d v="2024-09-09T00:00:00"/>
    <x v="2"/>
    <n v="750.4"/>
    <n v="50"/>
    <x v="8"/>
  </r>
  <r>
    <d v="2024-09-09T00:00:00"/>
    <x v="2519"/>
    <n v="4"/>
    <n v="1"/>
    <n v="4"/>
    <n v="5"/>
    <n v="1"/>
    <n v="26"/>
    <x v="5"/>
    <x v="1"/>
    <x v="1"/>
    <x v="1"/>
    <x v="0"/>
    <x v="5"/>
    <x v="0"/>
    <x v="3"/>
    <x v="0"/>
    <x v="785"/>
    <x v="138"/>
    <d v="2024-09-22T00:00:00"/>
    <x v="0"/>
    <x v="5"/>
    <s v="Physician Referral"/>
    <s v="No"/>
    <x v="0"/>
    <x v="1"/>
    <m/>
    <m/>
    <x v="0"/>
    <n v="267.39999999999998"/>
    <n v="0"/>
    <x v="8"/>
  </r>
  <r>
    <d v="2024-09-09T00:00:00"/>
    <x v="2520"/>
    <n v="3"/>
    <n v="1"/>
    <n v="4"/>
    <n v="3"/>
    <n v="3"/>
    <n v="3"/>
    <x v="8"/>
    <x v="1"/>
    <x v="1"/>
    <x v="2"/>
    <x v="2"/>
    <x v="5"/>
    <x v="0"/>
    <x v="2"/>
    <x v="0"/>
    <x v="487"/>
    <x v="135"/>
    <d v="2024-09-18T00:00:00"/>
    <x v="0"/>
    <x v="5"/>
    <s v="Emergency"/>
    <s v="Yes"/>
    <x v="1"/>
    <x v="1"/>
    <m/>
    <m/>
    <x v="0"/>
    <n v="250.6"/>
    <n v="0"/>
    <x v="8"/>
  </r>
  <r>
    <d v="2024-09-10T00:00:00"/>
    <x v="2521"/>
    <n v="1"/>
    <n v="4"/>
    <n v="4"/>
    <n v="3"/>
    <n v="1"/>
    <n v="32"/>
    <x v="7"/>
    <x v="1"/>
    <x v="2"/>
    <x v="0"/>
    <x v="0"/>
    <x v="43"/>
    <x v="1"/>
    <x v="3"/>
    <x v="0"/>
    <x v="343"/>
    <x v="0"/>
    <d v="2024-10-02T00:00:00"/>
    <x v="0"/>
    <x v="3"/>
    <s v="Physician Referral"/>
    <s v="Yes"/>
    <x v="1"/>
    <x v="1"/>
    <m/>
    <m/>
    <x v="0"/>
    <n v="714.7"/>
    <n v="0"/>
    <x v="8"/>
  </r>
  <r>
    <d v="2024-09-10T00:00:00"/>
    <x v="2522"/>
    <n v="4"/>
    <n v="5"/>
    <n v="4"/>
    <n v="3"/>
    <n v="3"/>
    <n v="20"/>
    <x v="3"/>
    <x v="1"/>
    <x v="4"/>
    <x v="1"/>
    <x v="2"/>
    <x v="30"/>
    <x v="1"/>
    <x v="1"/>
    <x v="0"/>
    <x v="638"/>
    <x v="89"/>
    <d v="2024-09-25T00:00:00"/>
    <x v="0"/>
    <x v="0"/>
    <s v="Physician Referral"/>
    <s v="Yes"/>
    <x v="1"/>
    <x v="0"/>
    <m/>
    <m/>
    <x v="0"/>
    <n v="155.4"/>
    <n v="0"/>
    <x v="8"/>
  </r>
  <r>
    <d v="2024-09-10T00:00:00"/>
    <x v="2523"/>
    <n v="1"/>
    <n v="2"/>
    <n v="4"/>
    <n v="5"/>
    <n v="3"/>
    <n v="26"/>
    <x v="5"/>
    <x v="1"/>
    <x v="0"/>
    <x v="0"/>
    <x v="2"/>
    <x v="32"/>
    <x v="1"/>
    <x v="0"/>
    <x v="0"/>
    <x v="398"/>
    <x v="16"/>
    <d v="2024-10-09T00:00:00"/>
    <x v="0"/>
    <x v="8"/>
    <s v="Emergency"/>
    <s v="Yes"/>
    <x v="1"/>
    <x v="0"/>
    <m/>
    <m/>
    <x v="0"/>
    <n v="388.5"/>
    <n v="0"/>
    <x v="8"/>
  </r>
  <r>
    <d v="2024-09-10T00:00:00"/>
    <x v="2524"/>
    <n v="3"/>
    <n v="4"/>
    <n v="4"/>
    <n v="3"/>
    <n v="3"/>
    <n v="26"/>
    <x v="5"/>
    <x v="1"/>
    <x v="2"/>
    <x v="2"/>
    <x v="2"/>
    <x v="45"/>
    <x v="1"/>
    <x v="0"/>
    <x v="0"/>
    <x v="630"/>
    <x v="103"/>
    <d v="2024-10-09T00:00:00"/>
    <x v="0"/>
    <x v="6"/>
    <s v="Emergency"/>
    <s v="No"/>
    <x v="0"/>
    <x v="0"/>
    <m/>
    <m/>
    <x v="0"/>
    <n v="787.5"/>
    <n v="0"/>
    <x v="8"/>
  </r>
  <r>
    <d v="2024-09-10T00:00:00"/>
    <x v="2525"/>
    <n v="3"/>
    <n v="4"/>
    <n v="4"/>
    <n v="3"/>
    <n v="3"/>
    <n v="19"/>
    <x v="3"/>
    <x v="1"/>
    <x v="2"/>
    <x v="2"/>
    <x v="2"/>
    <x v="32"/>
    <x v="0"/>
    <x v="0"/>
    <x v="0"/>
    <x v="335"/>
    <x v="148"/>
    <d v="2024-10-03T00:00:00"/>
    <x v="0"/>
    <x v="1"/>
    <s v="Self-Referral"/>
    <s v="No"/>
    <x v="0"/>
    <x v="0"/>
    <m/>
    <m/>
    <x v="0"/>
    <n v="807.8"/>
    <n v="0"/>
    <x v="8"/>
  </r>
  <r>
    <d v="2024-09-10T00:00:00"/>
    <x v="2526"/>
    <n v="1"/>
    <n v="1"/>
    <n v="4"/>
    <n v="3"/>
    <n v="1"/>
    <n v="18"/>
    <x v="3"/>
    <x v="1"/>
    <x v="1"/>
    <x v="0"/>
    <x v="0"/>
    <x v="33"/>
    <x v="1"/>
    <x v="0"/>
    <x v="2"/>
    <x v="604"/>
    <x v="52"/>
    <m/>
    <x v="1"/>
    <x v="0"/>
    <s v="Self-Referral"/>
    <s v="No"/>
    <x v="0"/>
    <x v="1"/>
    <d v="2024-09-11T00:00:00"/>
    <d v="2024-09-10T00:00:00"/>
    <x v="2"/>
    <n v="202.3"/>
    <n v="50"/>
    <x v="8"/>
  </r>
  <r>
    <d v="2024-09-10T00:00:00"/>
    <x v="2527"/>
    <n v="4"/>
    <n v="2"/>
    <n v="4"/>
    <n v="5"/>
    <n v="2"/>
    <n v="10"/>
    <x v="1"/>
    <x v="1"/>
    <x v="0"/>
    <x v="1"/>
    <x v="1"/>
    <x v="28"/>
    <x v="1"/>
    <x v="2"/>
    <x v="2"/>
    <x v="386"/>
    <x v="41"/>
    <m/>
    <x v="1"/>
    <x v="3"/>
    <s v="Self-Referral"/>
    <s v="Yes"/>
    <x v="1"/>
    <x v="0"/>
    <d v="2024-09-17T00:00:00"/>
    <d v="2024-09-10T00:00:00"/>
    <x v="2"/>
    <n v="562.79999999999995"/>
    <n v="50"/>
    <x v="8"/>
  </r>
  <r>
    <d v="2024-09-10T00:00:00"/>
    <x v="2528"/>
    <n v="2"/>
    <n v="5"/>
    <n v="4"/>
    <n v="4"/>
    <n v="3"/>
    <n v="7"/>
    <x v="4"/>
    <x v="1"/>
    <x v="4"/>
    <x v="4"/>
    <x v="2"/>
    <x v="38"/>
    <x v="1"/>
    <x v="4"/>
    <x v="1"/>
    <x v="205"/>
    <x v="88"/>
    <m/>
    <x v="1"/>
    <x v="3"/>
    <s v="Physician Referral"/>
    <s v="Yes"/>
    <x v="1"/>
    <x v="0"/>
    <d v="2024-09-17T00:00:00"/>
    <d v="2024-09-10T00:00:00"/>
    <x v="2"/>
    <n v="204.4"/>
    <n v="50"/>
    <x v="8"/>
  </r>
  <r>
    <d v="2024-09-10T00:00:00"/>
    <x v="2529"/>
    <n v="2"/>
    <n v="1"/>
    <n v="4"/>
    <n v="5"/>
    <n v="1"/>
    <n v="7"/>
    <x v="4"/>
    <x v="1"/>
    <x v="1"/>
    <x v="4"/>
    <x v="0"/>
    <x v="11"/>
    <x v="1"/>
    <x v="4"/>
    <x v="0"/>
    <x v="101"/>
    <x v="54"/>
    <d v="2024-09-24T00:00:00"/>
    <x v="0"/>
    <x v="3"/>
    <s v="Self-Referral"/>
    <s v="Yes"/>
    <x v="1"/>
    <x v="0"/>
    <m/>
    <m/>
    <x v="0"/>
    <n v="501.2"/>
    <n v="0"/>
    <x v="8"/>
  </r>
  <r>
    <d v="2024-09-10T00:00:00"/>
    <x v="2530"/>
    <n v="3"/>
    <n v="4"/>
    <n v="4"/>
    <n v="3"/>
    <n v="3"/>
    <n v="8"/>
    <x v="4"/>
    <x v="1"/>
    <x v="2"/>
    <x v="2"/>
    <x v="2"/>
    <x v="45"/>
    <x v="0"/>
    <x v="1"/>
    <x v="0"/>
    <x v="353"/>
    <x v="60"/>
    <m/>
    <x v="1"/>
    <x v="4"/>
    <s v="Emergency"/>
    <s v="No"/>
    <x v="0"/>
    <x v="1"/>
    <d v="2024-09-14T00:00:00"/>
    <d v="2024-09-10T00:00:00"/>
    <x v="2"/>
    <n v="606.20000000000005"/>
    <n v="50"/>
    <x v="8"/>
  </r>
  <r>
    <d v="2024-09-11T00:00:00"/>
    <x v="2531"/>
    <n v="4"/>
    <n v="3"/>
    <n v="4"/>
    <n v="1"/>
    <n v="2"/>
    <n v="37"/>
    <x v="0"/>
    <x v="1"/>
    <x v="3"/>
    <x v="1"/>
    <x v="1"/>
    <x v="31"/>
    <x v="0"/>
    <x v="2"/>
    <x v="0"/>
    <x v="156"/>
    <x v="152"/>
    <d v="2024-10-05T00:00:00"/>
    <x v="0"/>
    <x v="6"/>
    <s v="Physician Referral"/>
    <s v="Yes"/>
    <x v="1"/>
    <x v="1"/>
    <m/>
    <m/>
    <x v="0"/>
    <n v="661.5"/>
    <n v="0"/>
    <x v="8"/>
  </r>
  <r>
    <d v="2024-09-11T00:00:00"/>
    <x v="2532"/>
    <n v="3"/>
    <n v="4"/>
    <n v="4"/>
    <n v="3"/>
    <n v="1"/>
    <n v="26"/>
    <x v="5"/>
    <x v="1"/>
    <x v="2"/>
    <x v="2"/>
    <x v="0"/>
    <x v="41"/>
    <x v="1"/>
    <x v="2"/>
    <x v="0"/>
    <x v="462"/>
    <x v="59"/>
    <d v="2024-09-30T00:00:00"/>
    <x v="0"/>
    <x v="4"/>
    <s v="Self-Referral"/>
    <s v="Yes"/>
    <x v="1"/>
    <x v="1"/>
    <m/>
    <m/>
    <x v="0"/>
    <n v="411.6"/>
    <n v="0"/>
    <x v="8"/>
  </r>
  <r>
    <d v="2024-09-11T00:00:00"/>
    <x v="2533"/>
    <n v="3"/>
    <n v="3"/>
    <n v="4"/>
    <n v="4"/>
    <n v="1"/>
    <n v="39"/>
    <x v="0"/>
    <x v="1"/>
    <x v="3"/>
    <x v="2"/>
    <x v="0"/>
    <x v="48"/>
    <x v="1"/>
    <x v="2"/>
    <x v="1"/>
    <x v="361"/>
    <x v="69"/>
    <m/>
    <x v="1"/>
    <x v="5"/>
    <s v="Emergency"/>
    <s v="No"/>
    <x v="0"/>
    <x v="1"/>
    <d v="2024-09-12T00:00:00"/>
    <d v="2024-09-11T00:00:00"/>
    <x v="2"/>
    <n v="804.3"/>
    <n v="50"/>
    <x v="8"/>
  </r>
  <r>
    <d v="2024-09-11T00:00:00"/>
    <x v="2534"/>
    <n v="3"/>
    <n v="1"/>
    <n v="4"/>
    <n v="4"/>
    <n v="1"/>
    <n v="36"/>
    <x v="9"/>
    <x v="1"/>
    <x v="1"/>
    <x v="2"/>
    <x v="0"/>
    <x v="8"/>
    <x v="0"/>
    <x v="2"/>
    <x v="0"/>
    <x v="816"/>
    <x v="48"/>
    <d v="2024-09-19T00:00:00"/>
    <x v="0"/>
    <x v="2"/>
    <s v="Emergency"/>
    <s v="Yes"/>
    <x v="1"/>
    <x v="1"/>
    <m/>
    <m/>
    <x v="0"/>
    <n v="606.9"/>
    <n v="0"/>
    <x v="8"/>
  </r>
  <r>
    <d v="2024-09-11T00:00:00"/>
    <x v="2535"/>
    <n v="3"/>
    <n v="5"/>
    <n v="4"/>
    <n v="2"/>
    <n v="3"/>
    <n v="5"/>
    <x v="4"/>
    <x v="1"/>
    <x v="4"/>
    <x v="2"/>
    <x v="2"/>
    <x v="17"/>
    <x v="0"/>
    <x v="1"/>
    <x v="0"/>
    <x v="433"/>
    <x v="63"/>
    <d v="2024-09-18T00:00:00"/>
    <x v="0"/>
    <x v="3"/>
    <s v="Self-Referral"/>
    <s v="No"/>
    <x v="0"/>
    <x v="0"/>
    <m/>
    <m/>
    <x v="0"/>
    <n v="567.70000000000005"/>
    <n v="0"/>
    <x v="8"/>
  </r>
  <r>
    <d v="2024-09-11T00:00:00"/>
    <x v="2536"/>
    <n v="1"/>
    <n v="2"/>
    <n v="4"/>
    <n v="5"/>
    <n v="3"/>
    <n v="26"/>
    <x v="5"/>
    <x v="1"/>
    <x v="0"/>
    <x v="0"/>
    <x v="2"/>
    <x v="44"/>
    <x v="1"/>
    <x v="3"/>
    <x v="2"/>
    <x v="67"/>
    <x v="176"/>
    <m/>
    <x v="1"/>
    <x v="0"/>
    <s v="Emergency"/>
    <s v="No"/>
    <x v="0"/>
    <x v="1"/>
    <d v="2024-09-14T00:00:00"/>
    <d v="2024-09-11T00:00:00"/>
    <x v="3"/>
    <n v="532"/>
    <n v="10"/>
    <x v="8"/>
  </r>
  <r>
    <d v="2024-09-11T00:00:00"/>
    <x v="2537"/>
    <n v="1"/>
    <n v="3"/>
    <n v="4"/>
    <n v="5"/>
    <n v="2"/>
    <n v="12"/>
    <x v="1"/>
    <x v="1"/>
    <x v="3"/>
    <x v="0"/>
    <x v="1"/>
    <x v="16"/>
    <x v="1"/>
    <x v="4"/>
    <x v="0"/>
    <x v="310"/>
    <x v="62"/>
    <d v="2024-10-03T00:00:00"/>
    <x v="0"/>
    <x v="6"/>
    <s v="Emergency"/>
    <s v="No"/>
    <x v="0"/>
    <x v="1"/>
    <m/>
    <m/>
    <x v="0"/>
    <n v="375.9"/>
    <n v="0"/>
    <x v="8"/>
  </r>
  <r>
    <d v="2024-09-11T00:00:00"/>
    <x v="2538"/>
    <n v="4"/>
    <n v="2"/>
    <n v="4"/>
    <n v="5"/>
    <n v="2"/>
    <n v="37"/>
    <x v="0"/>
    <x v="1"/>
    <x v="0"/>
    <x v="1"/>
    <x v="1"/>
    <x v="55"/>
    <x v="0"/>
    <x v="4"/>
    <x v="2"/>
    <x v="60"/>
    <x v="163"/>
    <m/>
    <x v="1"/>
    <x v="4"/>
    <s v="Emergency"/>
    <s v="Yes"/>
    <x v="1"/>
    <x v="0"/>
    <d v="2024-09-16T00:00:00"/>
    <d v="2024-09-11T00:00:00"/>
    <x v="2"/>
    <n v="206.5"/>
    <n v="50"/>
    <x v="8"/>
  </r>
  <r>
    <d v="2024-09-11T00:00:00"/>
    <x v="2539"/>
    <n v="4"/>
    <n v="1"/>
    <n v="4"/>
    <n v="4"/>
    <n v="3"/>
    <n v="18"/>
    <x v="3"/>
    <x v="1"/>
    <x v="1"/>
    <x v="1"/>
    <x v="2"/>
    <x v="22"/>
    <x v="0"/>
    <x v="0"/>
    <x v="0"/>
    <x v="340"/>
    <x v="52"/>
    <d v="2024-10-03T00:00:00"/>
    <x v="0"/>
    <x v="7"/>
    <s v="Self-Referral"/>
    <s v="Yes"/>
    <x v="1"/>
    <x v="0"/>
    <m/>
    <m/>
    <x v="0"/>
    <n v="703.5"/>
    <n v="0"/>
    <x v="8"/>
  </r>
  <r>
    <d v="2024-09-11T00:00:00"/>
    <x v="2540"/>
    <n v="5"/>
    <n v="1"/>
    <n v="4"/>
    <n v="2"/>
    <n v="3"/>
    <n v="40"/>
    <x v="0"/>
    <x v="1"/>
    <x v="1"/>
    <x v="3"/>
    <x v="2"/>
    <x v="29"/>
    <x v="0"/>
    <x v="1"/>
    <x v="0"/>
    <x v="23"/>
    <x v="95"/>
    <d v="2024-09-28T00:00:00"/>
    <x v="0"/>
    <x v="8"/>
    <s v="Emergency"/>
    <s v="Yes"/>
    <x v="1"/>
    <x v="0"/>
    <m/>
    <m/>
    <x v="0"/>
    <n v="203"/>
    <n v="0"/>
    <x v="8"/>
  </r>
  <r>
    <d v="2024-09-12T00:00:00"/>
    <x v="2541"/>
    <n v="2"/>
    <n v="1"/>
    <n v="4"/>
    <n v="4"/>
    <n v="1"/>
    <n v="26"/>
    <x v="5"/>
    <x v="1"/>
    <x v="1"/>
    <x v="4"/>
    <x v="0"/>
    <x v="42"/>
    <x v="0"/>
    <x v="4"/>
    <x v="0"/>
    <x v="838"/>
    <x v="160"/>
    <m/>
    <x v="1"/>
    <x v="7"/>
    <s v="Physician Referral"/>
    <s v="No"/>
    <x v="0"/>
    <x v="1"/>
    <d v="2024-09-14T00:00:00"/>
    <d v="2024-09-12T00:00:00"/>
    <x v="1"/>
    <n v="525"/>
    <n v="30"/>
    <x v="8"/>
  </r>
  <r>
    <d v="2024-09-12T00:00:00"/>
    <x v="2542"/>
    <n v="1"/>
    <n v="5"/>
    <n v="4"/>
    <n v="2"/>
    <n v="3"/>
    <n v="37"/>
    <x v="0"/>
    <x v="1"/>
    <x v="4"/>
    <x v="0"/>
    <x v="2"/>
    <x v="11"/>
    <x v="0"/>
    <x v="1"/>
    <x v="0"/>
    <x v="448"/>
    <x v="114"/>
    <m/>
    <x v="1"/>
    <x v="7"/>
    <s v="Emergency"/>
    <s v="Yes"/>
    <x v="1"/>
    <x v="0"/>
    <d v="2024-09-19T00:00:00"/>
    <d v="2024-09-12T00:00:00"/>
    <x v="3"/>
    <n v="191.1"/>
    <n v="10"/>
    <x v="8"/>
  </r>
  <r>
    <d v="2024-09-12T00:00:00"/>
    <x v="2543"/>
    <n v="4"/>
    <n v="3"/>
    <n v="4"/>
    <n v="1"/>
    <n v="1"/>
    <n v="23"/>
    <x v="6"/>
    <x v="1"/>
    <x v="3"/>
    <x v="1"/>
    <x v="0"/>
    <x v="40"/>
    <x v="0"/>
    <x v="1"/>
    <x v="0"/>
    <x v="141"/>
    <x v="152"/>
    <m/>
    <x v="1"/>
    <x v="5"/>
    <s v="Emergency"/>
    <s v="No"/>
    <x v="0"/>
    <x v="1"/>
    <d v="2024-09-19T00:00:00"/>
    <d v="2024-09-12T00:00:00"/>
    <x v="1"/>
    <n v="659.4"/>
    <n v="30"/>
    <x v="8"/>
  </r>
  <r>
    <d v="2024-09-12T00:00:00"/>
    <x v="2544"/>
    <n v="3"/>
    <n v="2"/>
    <n v="4"/>
    <n v="5"/>
    <n v="2"/>
    <n v="20"/>
    <x v="3"/>
    <x v="1"/>
    <x v="0"/>
    <x v="2"/>
    <x v="1"/>
    <x v="49"/>
    <x v="1"/>
    <x v="2"/>
    <x v="0"/>
    <x v="807"/>
    <x v="58"/>
    <d v="2024-09-22T00:00:00"/>
    <x v="0"/>
    <x v="8"/>
    <s v="Self-Referral"/>
    <s v="No"/>
    <x v="0"/>
    <x v="0"/>
    <m/>
    <m/>
    <x v="0"/>
    <n v="641.20000000000005"/>
    <n v="0"/>
    <x v="8"/>
  </r>
  <r>
    <d v="2024-09-12T00:00:00"/>
    <x v="2545"/>
    <n v="1"/>
    <n v="4"/>
    <n v="4"/>
    <n v="3"/>
    <n v="3"/>
    <n v="13"/>
    <x v="2"/>
    <x v="1"/>
    <x v="2"/>
    <x v="0"/>
    <x v="2"/>
    <x v="24"/>
    <x v="0"/>
    <x v="0"/>
    <x v="0"/>
    <x v="2"/>
    <x v="86"/>
    <d v="2024-09-29T00:00:00"/>
    <x v="0"/>
    <x v="1"/>
    <s v="Emergency"/>
    <s v="Yes"/>
    <x v="1"/>
    <x v="1"/>
    <m/>
    <m/>
    <x v="0"/>
    <n v="422.8"/>
    <n v="0"/>
    <x v="8"/>
  </r>
  <r>
    <d v="2024-09-12T00:00:00"/>
    <x v="2546"/>
    <n v="2"/>
    <n v="1"/>
    <n v="4"/>
    <n v="2"/>
    <n v="2"/>
    <n v="10"/>
    <x v="1"/>
    <x v="1"/>
    <x v="1"/>
    <x v="4"/>
    <x v="1"/>
    <x v="10"/>
    <x v="0"/>
    <x v="1"/>
    <x v="1"/>
    <x v="159"/>
    <x v="72"/>
    <m/>
    <x v="1"/>
    <x v="3"/>
    <s v="Self-Referral"/>
    <s v="Yes"/>
    <x v="1"/>
    <x v="1"/>
    <d v="2024-09-17T00:00:00"/>
    <d v="2024-09-12T00:00:00"/>
    <x v="3"/>
    <n v="414.4"/>
    <n v="10"/>
    <x v="8"/>
  </r>
  <r>
    <d v="2024-09-12T00:00:00"/>
    <x v="2547"/>
    <n v="1"/>
    <n v="2"/>
    <n v="4"/>
    <n v="5"/>
    <n v="3"/>
    <n v="33"/>
    <x v="9"/>
    <x v="1"/>
    <x v="0"/>
    <x v="0"/>
    <x v="2"/>
    <x v="24"/>
    <x v="0"/>
    <x v="4"/>
    <x v="1"/>
    <x v="4"/>
    <x v="163"/>
    <m/>
    <x v="1"/>
    <x v="9"/>
    <s v="Self-Referral"/>
    <s v="No"/>
    <x v="0"/>
    <x v="1"/>
    <d v="2024-09-18T00:00:00"/>
    <d v="2024-09-12T00:00:00"/>
    <x v="2"/>
    <n v="636.29999999999995"/>
    <n v="50"/>
    <x v="8"/>
  </r>
  <r>
    <d v="2024-09-12T00:00:00"/>
    <x v="2548"/>
    <n v="2"/>
    <n v="2"/>
    <n v="4"/>
    <n v="5"/>
    <n v="3"/>
    <n v="17"/>
    <x v="3"/>
    <x v="1"/>
    <x v="0"/>
    <x v="4"/>
    <x v="2"/>
    <x v="58"/>
    <x v="0"/>
    <x v="4"/>
    <x v="0"/>
    <x v="536"/>
    <x v="167"/>
    <m/>
    <x v="1"/>
    <x v="3"/>
    <s v="Self-Referral"/>
    <s v="No"/>
    <x v="0"/>
    <x v="1"/>
    <d v="2024-09-13T00:00:00"/>
    <d v="2024-09-12T00:00:00"/>
    <x v="1"/>
    <n v="417.2"/>
    <n v="30"/>
    <x v="8"/>
  </r>
  <r>
    <d v="2024-09-12T00:00:00"/>
    <x v="2549"/>
    <n v="5"/>
    <n v="5"/>
    <n v="4"/>
    <n v="3"/>
    <n v="1"/>
    <n v="7"/>
    <x v="4"/>
    <x v="1"/>
    <x v="4"/>
    <x v="3"/>
    <x v="0"/>
    <x v="25"/>
    <x v="1"/>
    <x v="0"/>
    <x v="0"/>
    <x v="356"/>
    <x v="145"/>
    <d v="2024-09-24T00:00:00"/>
    <x v="0"/>
    <x v="2"/>
    <s v="Self-Referral"/>
    <s v="Yes"/>
    <x v="1"/>
    <x v="0"/>
    <m/>
    <m/>
    <x v="0"/>
    <n v="500.5"/>
    <n v="0"/>
    <x v="8"/>
  </r>
  <r>
    <d v="2024-09-12T00:00:00"/>
    <x v="2550"/>
    <n v="4"/>
    <n v="3"/>
    <n v="4"/>
    <n v="2"/>
    <n v="3"/>
    <n v="4"/>
    <x v="8"/>
    <x v="1"/>
    <x v="3"/>
    <x v="1"/>
    <x v="2"/>
    <x v="54"/>
    <x v="1"/>
    <x v="1"/>
    <x v="0"/>
    <x v="556"/>
    <x v="29"/>
    <d v="2024-09-29T00:00:00"/>
    <x v="0"/>
    <x v="0"/>
    <s v="Emergency"/>
    <s v="Yes"/>
    <x v="1"/>
    <x v="0"/>
    <m/>
    <m/>
    <x v="0"/>
    <n v="305.89999999999998"/>
    <n v="0"/>
    <x v="8"/>
  </r>
  <r>
    <d v="2024-09-13T00:00:00"/>
    <x v="2551"/>
    <n v="2"/>
    <n v="5"/>
    <n v="4"/>
    <n v="5"/>
    <n v="2"/>
    <n v="29"/>
    <x v="7"/>
    <x v="1"/>
    <x v="4"/>
    <x v="4"/>
    <x v="1"/>
    <x v="34"/>
    <x v="0"/>
    <x v="2"/>
    <x v="1"/>
    <x v="450"/>
    <x v="25"/>
    <m/>
    <x v="1"/>
    <x v="3"/>
    <s v="Emergency"/>
    <s v="No"/>
    <x v="0"/>
    <x v="1"/>
    <d v="2024-09-17T00:00:00"/>
    <d v="2024-09-13T00:00:00"/>
    <x v="2"/>
    <n v="262.5"/>
    <n v="50"/>
    <x v="8"/>
  </r>
  <r>
    <d v="2024-09-13T00:00:00"/>
    <x v="2552"/>
    <n v="5"/>
    <n v="5"/>
    <n v="4"/>
    <n v="5"/>
    <n v="3"/>
    <n v="27"/>
    <x v="5"/>
    <x v="1"/>
    <x v="4"/>
    <x v="3"/>
    <x v="2"/>
    <x v="8"/>
    <x v="1"/>
    <x v="0"/>
    <x v="0"/>
    <x v="373"/>
    <x v="90"/>
    <m/>
    <x v="1"/>
    <x v="5"/>
    <s v="Self-Referral"/>
    <s v="No"/>
    <x v="0"/>
    <x v="0"/>
    <d v="2024-09-17T00:00:00"/>
    <d v="2024-09-13T00:00:00"/>
    <x v="1"/>
    <n v="369.6"/>
    <n v="30"/>
    <x v="8"/>
  </r>
  <r>
    <d v="2024-09-13T00:00:00"/>
    <x v="2553"/>
    <n v="1"/>
    <n v="2"/>
    <n v="4"/>
    <n v="5"/>
    <n v="2"/>
    <n v="23"/>
    <x v="6"/>
    <x v="1"/>
    <x v="0"/>
    <x v="0"/>
    <x v="1"/>
    <x v="9"/>
    <x v="1"/>
    <x v="1"/>
    <x v="0"/>
    <x v="682"/>
    <x v="42"/>
    <m/>
    <x v="1"/>
    <x v="5"/>
    <s v="Self-Referral"/>
    <s v="Yes"/>
    <x v="1"/>
    <x v="1"/>
    <d v="2024-09-21T00:00:00"/>
    <d v="2024-09-13T00:00:00"/>
    <x v="2"/>
    <n v="232.4"/>
    <n v="50"/>
    <x v="8"/>
  </r>
  <r>
    <d v="2024-09-13T00:00:00"/>
    <x v="2554"/>
    <n v="4"/>
    <n v="3"/>
    <n v="4"/>
    <n v="4"/>
    <n v="3"/>
    <n v="31"/>
    <x v="7"/>
    <x v="1"/>
    <x v="3"/>
    <x v="1"/>
    <x v="2"/>
    <x v="35"/>
    <x v="1"/>
    <x v="0"/>
    <x v="0"/>
    <x v="444"/>
    <x v="59"/>
    <d v="2024-09-20T00:00:00"/>
    <x v="0"/>
    <x v="9"/>
    <s v="Self-Referral"/>
    <s v="No"/>
    <x v="0"/>
    <x v="0"/>
    <m/>
    <m/>
    <x v="0"/>
    <n v="273.7"/>
    <n v="0"/>
    <x v="8"/>
  </r>
  <r>
    <d v="2024-09-13T00:00:00"/>
    <x v="2555"/>
    <n v="2"/>
    <n v="3"/>
    <n v="4"/>
    <n v="4"/>
    <n v="2"/>
    <n v="6"/>
    <x v="4"/>
    <x v="1"/>
    <x v="3"/>
    <x v="4"/>
    <x v="1"/>
    <x v="61"/>
    <x v="1"/>
    <x v="2"/>
    <x v="0"/>
    <x v="50"/>
    <x v="80"/>
    <m/>
    <x v="1"/>
    <x v="4"/>
    <s v="Self-Referral"/>
    <s v="Yes"/>
    <x v="1"/>
    <x v="0"/>
    <d v="2024-09-15T00:00:00"/>
    <d v="2024-09-13T00:00:00"/>
    <x v="2"/>
    <n v="242.9"/>
    <n v="50"/>
    <x v="8"/>
  </r>
  <r>
    <d v="2024-09-13T00:00:00"/>
    <x v="2556"/>
    <n v="2"/>
    <n v="3"/>
    <n v="4"/>
    <n v="2"/>
    <n v="2"/>
    <n v="35"/>
    <x v="9"/>
    <x v="1"/>
    <x v="3"/>
    <x v="4"/>
    <x v="1"/>
    <x v="14"/>
    <x v="1"/>
    <x v="3"/>
    <x v="2"/>
    <x v="145"/>
    <x v="93"/>
    <m/>
    <x v="1"/>
    <x v="4"/>
    <s v="Emergency"/>
    <s v="Yes"/>
    <x v="1"/>
    <x v="1"/>
    <d v="2024-09-14T00:00:00"/>
    <d v="2024-09-13T00:00:00"/>
    <x v="1"/>
    <n v="767.2"/>
    <n v="30"/>
    <x v="8"/>
  </r>
  <r>
    <d v="2024-09-13T00:00:00"/>
    <x v="2557"/>
    <n v="4"/>
    <n v="1"/>
    <n v="4"/>
    <n v="5"/>
    <n v="2"/>
    <n v="19"/>
    <x v="3"/>
    <x v="1"/>
    <x v="1"/>
    <x v="1"/>
    <x v="1"/>
    <x v="54"/>
    <x v="1"/>
    <x v="3"/>
    <x v="1"/>
    <x v="510"/>
    <x v="128"/>
    <m/>
    <x v="1"/>
    <x v="5"/>
    <s v="Physician Referral"/>
    <s v="No"/>
    <x v="0"/>
    <x v="1"/>
    <d v="2024-09-20T00:00:00"/>
    <d v="2024-09-13T00:00:00"/>
    <x v="2"/>
    <n v="502.6"/>
    <n v="50"/>
    <x v="8"/>
  </r>
  <r>
    <d v="2024-09-13T00:00:00"/>
    <x v="2558"/>
    <n v="1"/>
    <n v="3"/>
    <n v="4"/>
    <n v="1"/>
    <n v="3"/>
    <n v="39"/>
    <x v="0"/>
    <x v="1"/>
    <x v="3"/>
    <x v="0"/>
    <x v="2"/>
    <x v="5"/>
    <x v="0"/>
    <x v="3"/>
    <x v="0"/>
    <x v="525"/>
    <x v="95"/>
    <d v="2024-09-28T00:00:00"/>
    <x v="0"/>
    <x v="8"/>
    <s v="Emergency"/>
    <s v="No"/>
    <x v="0"/>
    <x v="0"/>
    <m/>
    <m/>
    <x v="0"/>
    <n v="634.20000000000005"/>
    <n v="0"/>
    <x v="8"/>
  </r>
  <r>
    <d v="2024-09-13T00:00:00"/>
    <x v="2559"/>
    <n v="1"/>
    <n v="2"/>
    <n v="4"/>
    <n v="5"/>
    <n v="1"/>
    <n v="19"/>
    <x v="3"/>
    <x v="1"/>
    <x v="0"/>
    <x v="0"/>
    <x v="0"/>
    <x v="2"/>
    <x v="0"/>
    <x v="2"/>
    <x v="0"/>
    <x v="204"/>
    <x v="59"/>
    <d v="2024-09-26T00:00:00"/>
    <x v="0"/>
    <x v="9"/>
    <s v="Self-Referral"/>
    <s v="Yes"/>
    <x v="1"/>
    <x v="1"/>
    <m/>
    <m/>
    <x v="0"/>
    <n v="280"/>
    <n v="0"/>
    <x v="8"/>
  </r>
  <r>
    <d v="2024-09-13T00:00:00"/>
    <x v="2560"/>
    <n v="3"/>
    <n v="1"/>
    <n v="4"/>
    <n v="2"/>
    <n v="2"/>
    <n v="20"/>
    <x v="3"/>
    <x v="1"/>
    <x v="1"/>
    <x v="2"/>
    <x v="1"/>
    <x v="35"/>
    <x v="0"/>
    <x v="2"/>
    <x v="0"/>
    <x v="132"/>
    <x v="86"/>
    <m/>
    <x v="1"/>
    <x v="6"/>
    <s v="Self-Referral"/>
    <s v="No"/>
    <x v="0"/>
    <x v="0"/>
    <d v="2024-09-19T00:00:00"/>
    <d v="2024-09-13T00:00:00"/>
    <x v="3"/>
    <n v="728.7"/>
    <n v="10"/>
    <x v="8"/>
  </r>
  <r>
    <d v="2024-09-14T00:00:00"/>
    <x v="2561"/>
    <n v="1"/>
    <n v="4"/>
    <n v="4"/>
    <n v="3"/>
    <n v="2"/>
    <n v="8"/>
    <x v="4"/>
    <x v="1"/>
    <x v="2"/>
    <x v="0"/>
    <x v="1"/>
    <x v="13"/>
    <x v="0"/>
    <x v="0"/>
    <x v="0"/>
    <x v="906"/>
    <x v="153"/>
    <d v="2024-10-11T00:00:00"/>
    <x v="0"/>
    <x v="4"/>
    <s v="Self-Referral"/>
    <s v="Yes"/>
    <x v="1"/>
    <x v="0"/>
    <m/>
    <m/>
    <x v="0"/>
    <n v="431.9"/>
    <n v="0"/>
    <x v="8"/>
  </r>
  <r>
    <d v="2024-09-14T00:00:00"/>
    <x v="2562"/>
    <n v="4"/>
    <n v="5"/>
    <n v="4"/>
    <n v="3"/>
    <n v="1"/>
    <n v="7"/>
    <x v="4"/>
    <x v="1"/>
    <x v="4"/>
    <x v="1"/>
    <x v="0"/>
    <x v="35"/>
    <x v="0"/>
    <x v="4"/>
    <x v="2"/>
    <x v="601"/>
    <x v="53"/>
    <m/>
    <x v="1"/>
    <x v="8"/>
    <s v="Self-Referral"/>
    <s v="No"/>
    <x v="0"/>
    <x v="0"/>
    <d v="2024-09-19T00:00:00"/>
    <d v="2024-09-14T00:00:00"/>
    <x v="1"/>
    <n v="541.1"/>
    <n v="30"/>
    <x v="8"/>
  </r>
  <r>
    <d v="2024-09-14T00:00:00"/>
    <x v="2563"/>
    <n v="5"/>
    <n v="3"/>
    <n v="4"/>
    <n v="5"/>
    <n v="2"/>
    <n v="13"/>
    <x v="2"/>
    <x v="1"/>
    <x v="3"/>
    <x v="3"/>
    <x v="1"/>
    <x v="59"/>
    <x v="1"/>
    <x v="2"/>
    <x v="0"/>
    <x v="506"/>
    <x v="94"/>
    <m/>
    <x v="1"/>
    <x v="4"/>
    <s v="Physician Referral"/>
    <s v="No"/>
    <x v="0"/>
    <x v="1"/>
    <d v="2024-09-22T00:00:00"/>
    <d v="2024-09-14T00:00:00"/>
    <x v="1"/>
    <n v="154.69999999999999"/>
    <n v="30"/>
    <x v="8"/>
  </r>
  <r>
    <d v="2024-09-14T00:00:00"/>
    <x v="2564"/>
    <n v="4"/>
    <n v="4"/>
    <n v="4"/>
    <n v="3"/>
    <n v="2"/>
    <n v="2"/>
    <x v="8"/>
    <x v="1"/>
    <x v="2"/>
    <x v="1"/>
    <x v="1"/>
    <x v="34"/>
    <x v="0"/>
    <x v="2"/>
    <x v="1"/>
    <x v="813"/>
    <x v="157"/>
    <m/>
    <x v="1"/>
    <x v="7"/>
    <s v="Self-Referral"/>
    <s v="No"/>
    <x v="0"/>
    <x v="1"/>
    <d v="2024-09-16T00:00:00"/>
    <d v="2024-09-14T00:00:00"/>
    <x v="1"/>
    <n v="529.9"/>
    <n v="30"/>
    <x v="8"/>
  </r>
  <r>
    <d v="2024-09-14T00:00:00"/>
    <x v="2565"/>
    <n v="2"/>
    <n v="3"/>
    <n v="4"/>
    <n v="2"/>
    <n v="3"/>
    <n v="29"/>
    <x v="7"/>
    <x v="1"/>
    <x v="3"/>
    <x v="4"/>
    <x v="2"/>
    <x v="19"/>
    <x v="0"/>
    <x v="3"/>
    <x v="1"/>
    <x v="615"/>
    <x v="174"/>
    <m/>
    <x v="1"/>
    <x v="4"/>
    <s v="Physician Referral"/>
    <s v="No"/>
    <x v="0"/>
    <x v="0"/>
    <d v="2024-09-16T00:00:00"/>
    <d v="2024-09-14T00:00:00"/>
    <x v="3"/>
    <n v="231"/>
    <n v="10"/>
    <x v="8"/>
  </r>
  <r>
    <d v="2024-09-14T00:00:00"/>
    <x v="2566"/>
    <n v="3"/>
    <n v="5"/>
    <n v="4"/>
    <n v="2"/>
    <n v="1"/>
    <n v="37"/>
    <x v="0"/>
    <x v="1"/>
    <x v="4"/>
    <x v="2"/>
    <x v="0"/>
    <x v="40"/>
    <x v="1"/>
    <x v="3"/>
    <x v="0"/>
    <x v="907"/>
    <x v="103"/>
    <d v="2024-10-12T00:00:00"/>
    <x v="0"/>
    <x v="1"/>
    <s v="Emergency"/>
    <s v="Yes"/>
    <x v="1"/>
    <x v="1"/>
    <m/>
    <m/>
    <x v="0"/>
    <n v="683.2"/>
    <n v="0"/>
    <x v="8"/>
  </r>
  <r>
    <d v="2024-09-14T00:00:00"/>
    <x v="2567"/>
    <n v="3"/>
    <n v="2"/>
    <n v="4"/>
    <n v="5"/>
    <n v="2"/>
    <n v="39"/>
    <x v="0"/>
    <x v="1"/>
    <x v="0"/>
    <x v="2"/>
    <x v="1"/>
    <x v="48"/>
    <x v="1"/>
    <x v="3"/>
    <x v="1"/>
    <x v="111"/>
    <x v="75"/>
    <m/>
    <x v="1"/>
    <x v="2"/>
    <s v="Physician Referral"/>
    <s v="Yes"/>
    <x v="1"/>
    <x v="1"/>
    <d v="2024-09-23T00:00:00"/>
    <d v="2024-09-14T00:00:00"/>
    <x v="1"/>
    <n v="292.60000000000002"/>
    <n v="30"/>
    <x v="8"/>
  </r>
  <r>
    <d v="2024-09-14T00:00:00"/>
    <x v="2568"/>
    <n v="5"/>
    <n v="2"/>
    <n v="4"/>
    <n v="5"/>
    <n v="3"/>
    <n v="13"/>
    <x v="2"/>
    <x v="1"/>
    <x v="0"/>
    <x v="3"/>
    <x v="2"/>
    <x v="40"/>
    <x v="0"/>
    <x v="4"/>
    <x v="2"/>
    <x v="501"/>
    <x v="134"/>
    <m/>
    <x v="1"/>
    <x v="2"/>
    <s v="Emergency"/>
    <s v="Yes"/>
    <x v="1"/>
    <x v="0"/>
    <d v="2024-09-15T00:00:00"/>
    <d v="2024-09-14T00:00:00"/>
    <x v="2"/>
    <n v="228.9"/>
    <n v="50"/>
    <x v="8"/>
  </r>
  <r>
    <d v="2024-09-14T00:00:00"/>
    <x v="2569"/>
    <n v="2"/>
    <n v="5"/>
    <n v="4"/>
    <n v="5"/>
    <n v="3"/>
    <n v="8"/>
    <x v="4"/>
    <x v="1"/>
    <x v="4"/>
    <x v="4"/>
    <x v="2"/>
    <x v="9"/>
    <x v="1"/>
    <x v="3"/>
    <x v="0"/>
    <x v="349"/>
    <x v="144"/>
    <d v="2024-09-23T00:00:00"/>
    <x v="0"/>
    <x v="1"/>
    <s v="Physician Referral"/>
    <s v="No"/>
    <x v="0"/>
    <x v="1"/>
    <m/>
    <m/>
    <x v="0"/>
    <n v="252.7"/>
    <n v="0"/>
    <x v="8"/>
  </r>
  <r>
    <d v="2024-09-14T00:00:00"/>
    <x v="2570"/>
    <n v="1"/>
    <n v="4"/>
    <n v="4"/>
    <n v="3"/>
    <n v="3"/>
    <n v="12"/>
    <x v="1"/>
    <x v="1"/>
    <x v="2"/>
    <x v="0"/>
    <x v="2"/>
    <x v="17"/>
    <x v="1"/>
    <x v="3"/>
    <x v="1"/>
    <x v="641"/>
    <x v="87"/>
    <m/>
    <x v="1"/>
    <x v="1"/>
    <s v="Self-Referral"/>
    <s v="Yes"/>
    <x v="1"/>
    <x v="1"/>
    <d v="2024-09-20T00:00:00"/>
    <d v="2024-09-14T00:00:00"/>
    <x v="1"/>
    <n v="594.29999999999995"/>
    <n v="30"/>
    <x v="8"/>
  </r>
  <r>
    <d v="2024-09-15T00:00:00"/>
    <x v="2571"/>
    <n v="1"/>
    <n v="1"/>
    <n v="4"/>
    <n v="5"/>
    <n v="3"/>
    <n v="2"/>
    <x v="8"/>
    <x v="1"/>
    <x v="1"/>
    <x v="0"/>
    <x v="2"/>
    <x v="37"/>
    <x v="1"/>
    <x v="4"/>
    <x v="0"/>
    <x v="514"/>
    <x v="87"/>
    <d v="2024-09-30T00:00:00"/>
    <x v="0"/>
    <x v="0"/>
    <s v="Physician Referral"/>
    <s v="No"/>
    <x v="0"/>
    <x v="0"/>
    <m/>
    <m/>
    <x v="0"/>
    <n v="324.8"/>
    <n v="0"/>
    <x v="8"/>
  </r>
  <r>
    <d v="2024-09-15T00:00:00"/>
    <x v="2572"/>
    <n v="1"/>
    <n v="1"/>
    <n v="4"/>
    <n v="2"/>
    <n v="1"/>
    <n v="16"/>
    <x v="2"/>
    <x v="1"/>
    <x v="1"/>
    <x v="0"/>
    <x v="0"/>
    <x v="59"/>
    <x v="1"/>
    <x v="3"/>
    <x v="2"/>
    <x v="778"/>
    <x v="122"/>
    <m/>
    <x v="1"/>
    <x v="2"/>
    <s v="Self-Referral"/>
    <s v="No"/>
    <x v="0"/>
    <x v="1"/>
    <d v="2024-09-18T00:00:00"/>
    <d v="2024-09-15T00:00:00"/>
    <x v="2"/>
    <n v="138.6"/>
    <n v="50"/>
    <x v="8"/>
  </r>
  <r>
    <d v="2024-09-15T00:00:00"/>
    <x v="2573"/>
    <n v="4"/>
    <n v="3"/>
    <n v="4"/>
    <n v="5"/>
    <n v="1"/>
    <n v="40"/>
    <x v="0"/>
    <x v="1"/>
    <x v="3"/>
    <x v="1"/>
    <x v="0"/>
    <x v="60"/>
    <x v="0"/>
    <x v="0"/>
    <x v="0"/>
    <x v="35"/>
    <x v="39"/>
    <m/>
    <x v="1"/>
    <x v="0"/>
    <s v="Physician Referral"/>
    <s v="Yes"/>
    <x v="1"/>
    <x v="0"/>
    <d v="2024-09-20T00:00:00"/>
    <d v="2024-09-15T00:00:00"/>
    <x v="1"/>
    <n v="173.6"/>
    <n v="30"/>
    <x v="8"/>
  </r>
  <r>
    <d v="2024-09-15T00:00:00"/>
    <x v="2574"/>
    <n v="1"/>
    <n v="5"/>
    <n v="4"/>
    <n v="5"/>
    <n v="3"/>
    <n v="19"/>
    <x v="3"/>
    <x v="1"/>
    <x v="4"/>
    <x v="0"/>
    <x v="2"/>
    <x v="55"/>
    <x v="1"/>
    <x v="0"/>
    <x v="1"/>
    <x v="16"/>
    <x v="33"/>
    <m/>
    <x v="1"/>
    <x v="3"/>
    <s v="Emergency"/>
    <s v="Yes"/>
    <x v="1"/>
    <x v="1"/>
    <d v="2024-09-23T00:00:00"/>
    <d v="2024-09-15T00:00:00"/>
    <x v="2"/>
    <n v="666.4"/>
    <n v="50"/>
    <x v="8"/>
  </r>
  <r>
    <d v="2024-09-15T00:00:00"/>
    <x v="2575"/>
    <n v="2"/>
    <n v="5"/>
    <n v="4"/>
    <n v="1"/>
    <n v="1"/>
    <n v="4"/>
    <x v="8"/>
    <x v="1"/>
    <x v="4"/>
    <x v="4"/>
    <x v="0"/>
    <x v="28"/>
    <x v="0"/>
    <x v="1"/>
    <x v="2"/>
    <x v="713"/>
    <x v="64"/>
    <m/>
    <x v="1"/>
    <x v="7"/>
    <s v="Physician Referral"/>
    <s v="No"/>
    <x v="0"/>
    <x v="1"/>
    <d v="2024-09-22T00:00:00"/>
    <d v="2024-09-15T00:00:00"/>
    <x v="2"/>
    <n v="547.4"/>
    <n v="50"/>
    <x v="8"/>
  </r>
  <r>
    <d v="2024-09-15T00:00:00"/>
    <x v="2576"/>
    <n v="3"/>
    <n v="1"/>
    <n v="4"/>
    <n v="1"/>
    <n v="3"/>
    <n v="9"/>
    <x v="1"/>
    <x v="1"/>
    <x v="1"/>
    <x v="2"/>
    <x v="2"/>
    <x v="16"/>
    <x v="0"/>
    <x v="0"/>
    <x v="0"/>
    <x v="196"/>
    <x v="95"/>
    <d v="2024-09-23T00:00:00"/>
    <x v="0"/>
    <x v="7"/>
    <s v="Physician Referral"/>
    <s v="No"/>
    <x v="0"/>
    <x v="0"/>
    <m/>
    <m/>
    <x v="0"/>
    <n v="285.60000000000002"/>
    <n v="0"/>
    <x v="8"/>
  </r>
  <r>
    <d v="2024-09-15T00:00:00"/>
    <x v="2577"/>
    <n v="4"/>
    <n v="4"/>
    <n v="4"/>
    <n v="3"/>
    <n v="2"/>
    <n v="5"/>
    <x v="4"/>
    <x v="1"/>
    <x v="2"/>
    <x v="1"/>
    <x v="1"/>
    <x v="30"/>
    <x v="1"/>
    <x v="4"/>
    <x v="1"/>
    <x v="135"/>
    <x v="25"/>
    <m/>
    <x v="1"/>
    <x v="4"/>
    <s v="Emergency"/>
    <s v="No"/>
    <x v="0"/>
    <x v="0"/>
    <d v="2024-09-19T00:00:00"/>
    <d v="2024-09-15T00:00:00"/>
    <x v="3"/>
    <n v="562.79999999999995"/>
    <n v="10"/>
    <x v="8"/>
  </r>
  <r>
    <d v="2024-09-15T00:00:00"/>
    <x v="2578"/>
    <n v="1"/>
    <n v="5"/>
    <n v="4"/>
    <n v="1"/>
    <n v="2"/>
    <n v="16"/>
    <x v="2"/>
    <x v="1"/>
    <x v="4"/>
    <x v="0"/>
    <x v="1"/>
    <x v="51"/>
    <x v="1"/>
    <x v="3"/>
    <x v="0"/>
    <x v="228"/>
    <x v="159"/>
    <d v="2024-10-01T00:00:00"/>
    <x v="0"/>
    <x v="9"/>
    <s v="Physician Referral"/>
    <s v="No"/>
    <x v="0"/>
    <x v="1"/>
    <m/>
    <m/>
    <x v="0"/>
    <n v="635.6"/>
    <n v="0"/>
    <x v="8"/>
  </r>
  <r>
    <d v="2024-09-15T00:00:00"/>
    <x v="2579"/>
    <n v="2"/>
    <n v="2"/>
    <n v="4"/>
    <n v="5"/>
    <n v="3"/>
    <n v="6"/>
    <x v="4"/>
    <x v="1"/>
    <x v="0"/>
    <x v="4"/>
    <x v="2"/>
    <x v="34"/>
    <x v="1"/>
    <x v="1"/>
    <x v="0"/>
    <x v="115"/>
    <x v="33"/>
    <d v="2024-10-08T00:00:00"/>
    <x v="0"/>
    <x v="7"/>
    <s v="Emergency"/>
    <s v="No"/>
    <x v="0"/>
    <x v="0"/>
    <m/>
    <m/>
    <x v="0"/>
    <n v="733.6"/>
    <n v="0"/>
    <x v="8"/>
  </r>
  <r>
    <d v="2024-09-15T00:00:00"/>
    <x v="2580"/>
    <n v="5"/>
    <n v="2"/>
    <n v="4"/>
    <n v="5"/>
    <n v="2"/>
    <n v="14"/>
    <x v="2"/>
    <x v="1"/>
    <x v="0"/>
    <x v="3"/>
    <x v="1"/>
    <x v="46"/>
    <x v="0"/>
    <x v="2"/>
    <x v="0"/>
    <x v="768"/>
    <x v="1"/>
    <d v="2024-09-22T00:00:00"/>
    <x v="0"/>
    <x v="8"/>
    <s v="Physician Referral"/>
    <s v="No"/>
    <x v="0"/>
    <x v="0"/>
    <m/>
    <m/>
    <x v="0"/>
    <n v="398.3"/>
    <n v="0"/>
    <x v="8"/>
  </r>
  <r>
    <d v="2024-09-16T00:00:00"/>
    <x v="2581"/>
    <n v="2"/>
    <n v="5"/>
    <n v="4"/>
    <n v="2"/>
    <n v="3"/>
    <n v="38"/>
    <x v="0"/>
    <x v="1"/>
    <x v="4"/>
    <x v="4"/>
    <x v="2"/>
    <x v="6"/>
    <x v="1"/>
    <x v="2"/>
    <x v="1"/>
    <x v="127"/>
    <x v="60"/>
    <m/>
    <x v="1"/>
    <x v="7"/>
    <s v="Emergency"/>
    <s v="Yes"/>
    <x v="1"/>
    <x v="1"/>
    <d v="2024-09-24T00:00:00"/>
    <d v="2024-09-16T00:00:00"/>
    <x v="1"/>
    <n v="207.9"/>
    <n v="30"/>
    <x v="8"/>
  </r>
  <r>
    <d v="2024-09-16T00:00:00"/>
    <x v="2582"/>
    <n v="3"/>
    <n v="4"/>
    <n v="4"/>
    <n v="3"/>
    <n v="2"/>
    <n v="12"/>
    <x v="1"/>
    <x v="1"/>
    <x v="2"/>
    <x v="2"/>
    <x v="1"/>
    <x v="2"/>
    <x v="1"/>
    <x v="0"/>
    <x v="0"/>
    <x v="15"/>
    <x v="82"/>
    <d v="2024-10-10T00:00:00"/>
    <x v="0"/>
    <x v="0"/>
    <s v="Emergency"/>
    <s v="Yes"/>
    <x v="1"/>
    <x v="0"/>
    <m/>
    <m/>
    <x v="0"/>
    <n v="618.79999999999995"/>
    <n v="0"/>
    <x v="8"/>
  </r>
  <r>
    <d v="2024-09-16T00:00:00"/>
    <x v="2583"/>
    <n v="2"/>
    <n v="2"/>
    <n v="4"/>
    <n v="5"/>
    <n v="2"/>
    <n v="14"/>
    <x v="2"/>
    <x v="1"/>
    <x v="0"/>
    <x v="4"/>
    <x v="1"/>
    <x v="49"/>
    <x v="1"/>
    <x v="1"/>
    <x v="0"/>
    <x v="22"/>
    <x v="51"/>
    <d v="2024-09-28T00:00:00"/>
    <x v="0"/>
    <x v="8"/>
    <s v="Self-Referral"/>
    <s v="No"/>
    <x v="0"/>
    <x v="1"/>
    <m/>
    <m/>
    <x v="0"/>
    <n v="293.3"/>
    <n v="0"/>
    <x v="8"/>
  </r>
  <r>
    <d v="2024-09-16T00:00:00"/>
    <x v="2584"/>
    <n v="2"/>
    <n v="4"/>
    <n v="4"/>
    <n v="3"/>
    <n v="1"/>
    <n v="40"/>
    <x v="0"/>
    <x v="1"/>
    <x v="2"/>
    <x v="4"/>
    <x v="0"/>
    <x v="3"/>
    <x v="1"/>
    <x v="2"/>
    <x v="1"/>
    <x v="698"/>
    <x v="165"/>
    <d v="2024-09-28T00:00:00"/>
    <x v="0"/>
    <x v="2"/>
    <s v="Emergency"/>
    <s v="Yes"/>
    <x v="1"/>
    <x v="1"/>
    <m/>
    <m/>
    <x v="0"/>
    <n v="618.1"/>
    <n v="0"/>
    <x v="8"/>
  </r>
  <r>
    <d v="2024-09-16T00:00:00"/>
    <x v="2585"/>
    <n v="4"/>
    <n v="1"/>
    <n v="4"/>
    <n v="4"/>
    <n v="3"/>
    <n v="13"/>
    <x v="2"/>
    <x v="1"/>
    <x v="1"/>
    <x v="1"/>
    <x v="2"/>
    <x v="23"/>
    <x v="1"/>
    <x v="2"/>
    <x v="2"/>
    <x v="853"/>
    <x v="30"/>
    <m/>
    <x v="1"/>
    <x v="0"/>
    <s v="Emergency"/>
    <s v="Yes"/>
    <x v="1"/>
    <x v="0"/>
    <d v="2024-09-18T00:00:00"/>
    <d v="2024-09-16T00:00:00"/>
    <x v="3"/>
    <n v="788.2"/>
    <n v="10"/>
    <x v="8"/>
  </r>
  <r>
    <d v="2024-09-16T00:00:00"/>
    <x v="2586"/>
    <n v="3"/>
    <n v="3"/>
    <n v="4"/>
    <n v="5"/>
    <n v="1"/>
    <n v="6"/>
    <x v="4"/>
    <x v="1"/>
    <x v="3"/>
    <x v="2"/>
    <x v="0"/>
    <x v="38"/>
    <x v="0"/>
    <x v="2"/>
    <x v="2"/>
    <x v="380"/>
    <x v="67"/>
    <m/>
    <x v="1"/>
    <x v="8"/>
    <s v="Self-Referral"/>
    <s v="Yes"/>
    <x v="1"/>
    <x v="1"/>
    <d v="2024-09-23T00:00:00"/>
    <d v="2024-09-16T00:00:00"/>
    <x v="2"/>
    <n v="610.4"/>
    <n v="50"/>
    <x v="8"/>
  </r>
  <r>
    <d v="2024-09-16T00:00:00"/>
    <x v="2587"/>
    <n v="1"/>
    <n v="1"/>
    <n v="4"/>
    <n v="1"/>
    <n v="3"/>
    <n v="18"/>
    <x v="3"/>
    <x v="1"/>
    <x v="1"/>
    <x v="0"/>
    <x v="2"/>
    <x v="24"/>
    <x v="1"/>
    <x v="0"/>
    <x v="0"/>
    <x v="182"/>
    <x v="25"/>
    <d v="2024-10-01T00:00:00"/>
    <x v="0"/>
    <x v="9"/>
    <s v="Self-Referral"/>
    <s v="Yes"/>
    <x v="1"/>
    <x v="0"/>
    <m/>
    <m/>
    <x v="0"/>
    <n v="578.20000000000005"/>
    <n v="0"/>
    <x v="8"/>
  </r>
  <r>
    <d v="2024-09-16T00:00:00"/>
    <x v="2588"/>
    <n v="3"/>
    <n v="3"/>
    <n v="4"/>
    <n v="2"/>
    <n v="2"/>
    <n v="38"/>
    <x v="0"/>
    <x v="1"/>
    <x v="3"/>
    <x v="2"/>
    <x v="1"/>
    <x v="26"/>
    <x v="1"/>
    <x v="0"/>
    <x v="0"/>
    <x v="151"/>
    <x v="51"/>
    <d v="2024-10-02T00:00:00"/>
    <x v="0"/>
    <x v="5"/>
    <s v="Emergency"/>
    <s v="Yes"/>
    <x v="1"/>
    <x v="1"/>
    <m/>
    <m/>
    <x v="0"/>
    <n v="162.4"/>
    <n v="0"/>
    <x v="8"/>
  </r>
  <r>
    <d v="2024-09-16T00:00:00"/>
    <x v="2589"/>
    <n v="5"/>
    <n v="2"/>
    <n v="4"/>
    <n v="5"/>
    <n v="3"/>
    <n v="21"/>
    <x v="6"/>
    <x v="1"/>
    <x v="0"/>
    <x v="3"/>
    <x v="2"/>
    <x v="20"/>
    <x v="1"/>
    <x v="1"/>
    <x v="0"/>
    <x v="476"/>
    <x v="10"/>
    <m/>
    <x v="1"/>
    <x v="9"/>
    <s v="Self-Referral"/>
    <s v="Yes"/>
    <x v="1"/>
    <x v="0"/>
    <d v="2024-09-21T00:00:00"/>
    <d v="2024-09-16T00:00:00"/>
    <x v="1"/>
    <n v="238.7"/>
    <n v="30"/>
    <x v="8"/>
  </r>
  <r>
    <d v="2024-09-16T00:00:00"/>
    <x v="2590"/>
    <n v="3"/>
    <n v="3"/>
    <n v="4"/>
    <n v="3"/>
    <n v="3"/>
    <n v="24"/>
    <x v="6"/>
    <x v="1"/>
    <x v="3"/>
    <x v="2"/>
    <x v="2"/>
    <x v="7"/>
    <x v="0"/>
    <x v="0"/>
    <x v="2"/>
    <x v="326"/>
    <x v="107"/>
    <d v="2024-10-07T00:00:00"/>
    <x v="0"/>
    <x v="2"/>
    <s v="Emergency"/>
    <s v="Yes"/>
    <x v="1"/>
    <x v="0"/>
    <m/>
    <m/>
    <x v="0"/>
    <n v="757.4"/>
    <n v="0"/>
    <x v="8"/>
  </r>
  <r>
    <d v="2024-09-17T00:00:00"/>
    <x v="2591"/>
    <n v="4"/>
    <n v="3"/>
    <n v="4"/>
    <n v="5"/>
    <n v="3"/>
    <n v="1"/>
    <x v="8"/>
    <x v="1"/>
    <x v="3"/>
    <x v="1"/>
    <x v="2"/>
    <x v="52"/>
    <x v="1"/>
    <x v="0"/>
    <x v="2"/>
    <x v="90"/>
    <x v="169"/>
    <d v="2024-09-27T00:00:00"/>
    <x v="0"/>
    <x v="3"/>
    <s v="Emergency"/>
    <s v="Yes"/>
    <x v="1"/>
    <x v="1"/>
    <m/>
    <m/>
    <x v="0"/>
    <n v="286.3"/>
    <n v="0"/>
    <x v="8"/>
  </r>
  <r>
    <d v="2024-09-17T00:00:00"/>
    <x v="2592"/>
    <n v="1"/>
    <n v="5"/>
    <n v="4"/>
    <n v="1"/>
    <n v="3"/>
    <n v="1"/>
    <x v="8"/>
    <x v="1"/>
    <x v="4"/>
    <x v="0"/>
    <x v="2"/>
    <x v="8"/>
    <x v="0"/>
    <x v="4"/>
    <x v="0"/>
    <x v="203"/>
    <x v="152"/>
    <d v="2024-10-01T00:00:00"/>
    <x v="0"/>
    <x v="1"/>
    <s v="Physician Referral"/>
    <s v="No"/>
    <x v="0"/>
    <x v="0"/>
    <m/>
    <m/>
    <x v="0"/>
    <n v="468.3"/>
    <n v="0"/>
    <x v="8"/>
  </r>
  <r>
    <d v="2024-09-17T00:00:00"/>
    <x v="2593"/>
    <n v="3"/>
    <n v="3"/>
    <n v="4"/>
    <n v="3"/>
    <n v="2"/>
    <n v="19"/>
    <x v="3"/>
    <x v="1"/>
    <x v="3"/>
    <x v="2"/>
    <x v="1"/>
    <x v="6"/>
    <x v="0"/>
    <x v="0"/>
    <x v="0"/>
    <x v="19"/>
    <x v="100"/>
    <m/>
    <x v="1"/>
    <x v="2"/>
    <s v="Emergency"/>
    <s v="Yes"/>
    <x v="1"/>
    <x v="0"/>
    <d v="2024-09-23T00:00:00"/>
    <d v="2024-09-17T00:00:00"/>
    <x v="1"/>
    <n v="738.5"/>
    <n v="30"/>
    <x v="8"/>
  </r>
  <r>
    <d v="2024-09-17T00:00:00"/>
    <x v="2594"/>
    <n v="1"/>
    <n v="5"/>
    <n v="4"/>
    <n v="1"/>
    <n v="2"/>
    <n v="26"/>
    <x v="5"/>
    <x v="1"/>
    <x v="4"/>
    <x v="0"/>
    <x v="1"/>
    <x v="12"/>
    <x v="1"/>
    <x v="1"/>
    <x v="1"/>
    <x v="908"/>
    <x v="1"/>
    <d v="2024-09-27T00:00:00"/>
    <x v="0"/>
    <x v="2"/>
    <s v="Self-Referral"/>
    <s v="No"/>
    <x v="0"/>
    <x v="0"/>
    <m/>
    <m/>
    <x v="0"/>
    <n v="230.3"/>
    <n v="0"/>
    <x v="8"/>
  </r>
  <r>
    <d v="2024-09-17T00:00:00"/>
    <x v="2595"/>
    <n v="4"/>
    <n v="3"/>
    <n v="4"/>
    <n v="1"/>
    <n v="1"/>
    <n v="24"/>
    <x v="6"/>
    <x v="1"/>
    <x v="3"/>
    <x v="1"/>
    <x v="0"/>
    <x v="45"/>
    <x v="1"/>
    <x v="0"/>
    <x v="1"/>
    <x v="49"/>
    <x v="28"/>
    <d v="2024-09-26T00:00:00"/>
    <x v="0"/>
    <x v="7"/>
    <s v="Physician Referral"/>
    <s v="Yes"/>
    <x v="1"/>
    <x v="1"/>
    <m/>
    <m/>
    <x v="0"/>
    <n v="813.4"/>
    <n v="0"/>
    <x v="8"/>
  </r>
  <r>
    <d v="2024-09-17T00:00:00"/>
    <x v="2596"/>
    <n v="2"/>
    <n v="5"/>
    <n v="4"/>
    <n v="5"/>
    <n v="3"/>
    <n v="28"/>
    <x v="5"/>
    <x v="1"/>
    <x v="4"/>
    <x v="4"/>
    <x v="2"/>
    <x v="37"/>
    <x v="1"/>
    <x v="0"/>
    <x v="1"/>
    <x v="475"/>
    <x v="115"/>
    <m/>
    <x v="1"/>
    <x v="6"/>
    <s v="Physician Referral"/>
    <s v="No"/>
    <x v="0"/>
    <x v="1"/>
    <d v="2024-09-20T00:00:00"/>
    <d v="2024-09-17T00:00:00"/>
    <x v="3"/>
    <n v="241.5"/>
    <n v="10"/>
    <x v="8"/>
  </r>
  <r>
    <d v="2024-09-17T00:00:00"/>
    <x v="2597"/>
    <n v="5"/>
    <n v="2"/>
    <n v="4"/>
    <n v="5"/>
    <n v="1"/>
    <n v="19"/>
    <x v="3"/>
    <x v="1"/>
    <x v="0"/>
    <x v="3"/>
    <x v="0"/>
    <x v="41"/>
    <x v="0"/>
    <x v="4"/>
    <x v="1"/>
    <x v="447"/>
    <x v="177"/>
    <d v="2024-09-27T00:00:00"/>
    <x v="0"/>
    <x v="4"/>
    <s v="Self-Referral"/>
    <s v="No"/>
    <x v="0"/>
    <x v="0"/>
    <m/>
    <m/>
    <x v="0"/>
    <n v="532"/>
    <n v="0"/>
    <x v="8"/>
  </r>
  <r>
    <d v="2024-09-17T00:00:00"/>
    <x v="2598"/>
    <n v="3"/>
    <n v="2"/>
    <n v="4"/>
    <n v="5"/>
    <n v="2"/>
    <n v="11"/>
    <x v="1"/>
    <x v="1"/>
    <x v="0"/>
    <x v="2"/>
    <x v="1"/>
    <x v="30"/>
    <x v="0"/>
    <x v="1"/>
    <x v="0"/>
    <x v="485"/>
    <x v="127"/>
    <m/>
    <x v="1"/>
    <x v="3"/>
    <s v="Self-Referral"/>
    <s v="Yes"/>
    <x v="1"/>
    <x v="0"/>
    <d v="2024-09-24T00:00:00"/>
    <d v="2024-09-17T00:00:00"/>
    <x v="3"/>
    <n v="657.3"/>
    <n v="10"/>
    <x v="8"/>
  </r>
  <r>
    <d v="2024-09-17T00:00:00"/>
    <x v="2599"/>
    <n v="1"/>
    <n v="3"/>
    <n v="4"/>
    <n v="3"/>
    <n v="2"/>
    <n v="21"/>
    <x v="6"/>
    <x v="1"/>
    <x v="3"/>
    <x v="0"/>
    <x v="1"/>
    <x v="19"/>
    <x v="0"/>
    <x v="2"/>
    <x v="2"/>
    <x v="446"/>
    <x v="27"/>
    <m/>
    <x v="1"/>
    <x v="5"/>
    <s v="Physician Referral"/>
    <s v="No"/>
    <x v="0"/>
    <x v="1"/>
    <d v="2024-09-24T00:00:00"/>
    <d v="2024-09-17T00:00:00"/>
    <x v="3"/>
    <n v="210"/>
    <n v="10"/>
    <x v="8"/>
  </r>
  <r>
    <d v="2024-09-17T00:00:00"/>
    <x v="2600"/>
    <n v="3"/>
    <n v="4"/>
    <n v="4"/>
    <n v="3"/>
    <n v="3"/>
    <n v="7"/>
    <x v="4"/>
    <x v="1"/>
    <x v="2"/>
    <x v="2"/>
    <x v="2"/>
    <x v="32"/>
    <x v="0"/>
    <x v="4"/>
    <x v="2"/>
    <x v="527"/>
    <x v="168"/>
    <m/>
    <x v="1"/>
    <x v="2"/>
    <s v="Self-Referral"/>
    <s v="Yes"/>
    <x v="1"/>
    <x v="1"/>
    <d v="2024-09-19T00:00:00"/>
    <d v="2024-09-17T00:00:00"/>
    <x v="2"/>
    <n v="238"/>
    <n v="50"/>
    <x v="8"/>
  </r>
  <r>
    <d v="2024-09-18T00:00:00"/>
    <x v="2601"/>
    <n v="4"/>
    <n v="2"/>
    <n v="4"/>
    <n v="5"/>
    <n v="3"/>
    <n v="20"/>
    <x v="3"/>
    <x v="1"/>
    <x v="0"/>
    <x v="1"/>
    <x v="2"/>
    <x v="45"/>
    <x v="0"/>
    <x v="0"/>
    <x v="1"/>
    <x v="865"/>
    <x v="49"/>
    <d v="2024-09-25T00:00:00"/>
    <x v="0"/>
    <x v="6"/>
    <s v="Self-Referral"/>
    <s v="Yes"/>
    <x v="1"/>
    <x v="1"/>
    <m/>
    <m/>
    <x v="0"/>
    <n v="747.6"/>
    <n v="0"/>
    <x v="8"/>
  </r>
  <r>
    <d v="2024-09-18T00:00:00"/>
    <x v="2602"/>
    <n v="2"/>
    <n v="1"/>
    <n v="4"/>
    <n v="2"/>
    <n v="1"/>
    <n v="40"/>
    <x v="0"/>
    <x v="1"/>
    <x v="1"/>
    <x v="4"/>
    <x v="0"/>
    <x v="22"/>
    <x v="0"/>
    <x v="3"/>
    <x v="2"/>
    <x v="901"/>
    <x v="79"/>
    <d v="2024-10-03T00:00:00"/>
    <x v="0"/>
    <x v="8"/>
    <s v="Emergency"/>
    <s v="Yes"/>
    <x v="1"/>
    <x v="0"/>
    <m/>
    <m/>
    <x v="0"/>
    <n v="184.1"/>
    <n v="0"/>
    <x v="8"/>
  </r>
  <r>
    <d v="2024-09-18T00:00:00"/>
    <x v="2603"/>
    <n v="4"/>
    <n v="1"/>
    <n v="4"/>
    <n v="2"/>
    <n v="2"/>
    <n v="36"/>
    <x v="9"/>
    <x v="1"/>
    <x v="1"/>
    <x v="1"/>
    <x v="1"/>
    <x v="12"/>
    <x v="1"/>
    <x v="4"/>
    <x v="1"/>
    <x v="220"/>
    <x v="147"/>
    <d v="2024-10-05T00:00:00"/>
    <x v="0"/>
    <x v="0"/>
    <s v="Self-Referral"/>
    <s v="Yes"/>
    <x v="1"/>
    <x v="1"/>
    <m/>
    <m/>
    <x v="0"/>
    <n v="417.2"/>
    <n v="0"/>
    <x v="8"/>
  </r>
  <r>
    <d v="2024-09-18T00:00:00"/>
    <x v="2604"/>
    <n v="1"/>
    <n v="5"/>
    <n v="4"/>
    <n v="4"/>
    <n v="1"/>
    <n v="5"/>
    <x v="4"/>
    <x v="1"/>
    <x v="4"/>
    <x v="0"/>
    <x v="0"/>
    <x v="43"/>
    <x v="1"/>
    <x v="4"/>
    <x v="0"/>
    <x v="909"/>
    <x v="177"/>
    <d v="2024-10-15T00:00:00"/>
    <x v="0"/>
    <x v="8"/>
    <s v="Emergency"/>
    <s v="No"/>
    <x v="0"/>
    <x v="0"/>
    <m/>
    <m/>
    <x v="0"/>
    <n v="230.3"/>
    <n v="0"/>
    <x v="8"/>
  </r>
  <r>
    <d v="2024-09-18T00:00:00"/>
    <x v="2605"/>
    <n v="3"/>
    <n v="4"/>
    <n v="4"/>
    <n v="3"/>
    <n v="2"/>
    <n v="14"/>
    <x v="2"/>
    <x v="1"/>
    <x v="2"/>
    <x v="2"/>
    <x v="1"/>
    <x v="26"/>
    <x v="0"/>
    <x v="1"/>
    <x v="1"/>
    <x v="767"/>
    <x v="141"/>
    <d v="2024-10-17T00:00:00"/>
    <x v="0"/>
    <x v="4"/>
    <s v="Self-Referral"/>
    <s v="Yes"/>
    <x v="1"/>
    <x v="1"/>
    <m/>
    <m/>
    <x v="0"/>
    <n v="109.2"/>
    <n v="0"/>
    <x v="8"/>
  </r>
  <r>
    <d v="2024-09-18T00:00:00"/>
    <x v="2606"/>
    <n v="1"/>
    <n v="5"/>
    <n v="4"/>
    <n v="1"/>
    <n v="2"/>
    <n v="22"/>
    <x v="6"/>
    <x v="1"/>
    <x v="4"/>
    <x v="0"/>
    <x v="1"/>
    <x v="34"/>
    <x v="1"/>
    <x v="2"/>
    <x v="2"/>
    <x v="533"/>
    <x v="109"/>
    <d v="2024-10-13T00:00:00"/>
    <x v="0"/>
    <x v="5"/>
    <s v="Self-Referral"/>
    <s v="No"/>
    <x v="0"/>
    <x v="0"/>
    <m/>
    <m/>
    <x v="0"/>
    <n v="745.5"/>
    <n v="0"/>
    <x v="8"/>
  </r>
  <r>
    <d v="2024-09-18T00:00:00"/>
    <x v="2607"/>
    <n v="4"/>
    <n v="3"/>
    <n v="4"/>
    <n v="1"/>
    <n v="1"/>
    <n v="13"/>
    <x v="2"/>
    <x v="1"/>
    <x v="3"/>
    <x v="1"/>
    <x v="0"/>
    <x v="59"/>
    <x v="1"/>
    <x v="2"/>
    <x v="2"/>
    <x v="328"/>
    <x v="157"/>
    <d v="2024-10-15T00:00:00"/>
    <x v="0"/>
    <x v="1"/>
    <s v="Self-Referral"/>
    <s v="No"/>
    <x v="0"/>
    <x v="1"/>
    <m/>
    <m/>
    <x v="0"/>
    <n v="417.2"/>
    <n v="0"/>
    <x v="8"/>
  </r>
  <r>
    <d v="2024-09-18T00:00:00"/>
    <x v="2608"/>
    <n v="3"/>
    <n v="2"/>
    <n v="4"/>
    <n v="5"/>
    <n v="2"/>
    <n v="24"/>
    <x v="6"/>
    <x v="1"/>
    <x v="0"/>
    <x v="2"/>
    <x v="1"/>
    <x v="55"/>
    <x v="0"/>
    <x v="2"/>
    <x v="2"/>
    <x v="686"/>
    <x v="49"/>
    <d v="2024-10-14T00:00:00"/>
    <x v="0"/>
    <x v="8"/>
    <s v="Self-Referral"/>
    <s v="Yes"/>
    <x v="1"/>
    <x v="0"/>
    <m/>
    <m/>
    <x v="0"/>
    <n v="153.30000000000001"/>
    <n v="0"/>
    <x v="8"/>
  </r>
  <r>
    <d v="2024-09-18T00:00:00"/>
    <x v="2609"/>
    <n v="1"/>
    <n v="4"/>
    <n v="4"/>
    <n v="3"/>
    <n v="2"/>
    <n v="28"/>
    <x v="5"/>
    <x v="1"/>
    <x v="2"/>
    <x v="0"/>
    <x v="1"/>
    <x v="14"/>
    <x v="0"/>
    <x v="4"/>
    <x v="0"/>
    <x v="910"/>
    <x v="8"/>
    <m/>
    <x v="1"/>
    <x v="1"/>
    <s v="Physician Referral"/>
    <s v="No"/>
    <x v="0"/>
    <x v="1"/>
    <d v="2024-09-19T00:00:00"/>
    <d v="2024-09-18T00:00:00"/>
    <x v="3"/>
    <n v="774.9"/>
    <n v="10"/>
    <x v="8"/>
  </r>
  <r>
    <d v="2024-09-18T00:00:00"/>
    <x v="2610"/>
    <n v="3"/>
    <n v="5"/>
    <n v="4"/>
    <n v="5"/>
    <n v="1"/>
    <n v="17"/>
    <x v="3"/>
    <x v="1"/>
    <x v="4"/>
    <x v="2"/>
    <x v="0"/>
    <x v="8"/>
    <x v="1"/>
    <x v="3"/>
    <x v="1"/>
    <x v="206"/>
    <x v="17"/>
    <d v="2024-10-01T00:00:00"/>
    <x v="0"/>
    <x v="5"/>
    <s v="Physician Referral"/>
    <s v="No"/>
    <x v="0"/>
    <x v="1"/>
    <m/>
    <m/>
    <x v="0"/>
    <n v="274.39999999999998"/>
    <n v="0"/>
    <x v="8"/>
  </r>
  <r>
    <d v="2024-09-19T00:00:00"/>
    <x v="2611"/>
    <n v="5"/>
    <n v="5"/>
    <n v="4"/>
    <n v="2"/>
    <n v="2"/>
    <n v="37"/>
    <x v="0"/>
    <x v="1"/>
    <x v="4"/>
    <x v="3"/>
    <x v="1"/>
    <x v="13"/>
    <x v="0"/>
    <x v="1"/>
    <x v="0"/>
    <x v="478"/>
    <x v="7"/>
    <d v="2024-09-30T00:00:00"/>
    <x v="0"/>
    <x v="4"/>
    <s v="Self-Referral"/>
    <s v="No"/>
    <x v="0"/>
    <x v="0"/>
    <m/>
    <m/>
    <x v="0"/>
    <n v="637"/>
    <n v="0"/>
    <x v="8"/>
  </r>
  <r>
    <d v="2024-09-19T00:00:00"/>
    <x v="2612"/>
    <n v="4"/>
    <n v="1"/>
    <n v="4"/>
    <n v="1"/>
    <n v="1"/>
    <n v="19"/>
    <x v="3"/>
    <x v="1"/>
    <x v="1"/>
    <x v="1"/>
    <x v="0"/>
    <x v="50"/>
    <x v="0"/>
    <x v="3"/>
    <x v="0"/>
    <x v="818"/>
    <x v="107"/>
    <m/>
    <x v="1"/>
    <x v="8"/>
    <s v="Physician Referral"/>
    <s v="Yes"/>
    <x v="1"/>
    <x v="1"/>
    <d v="2024-09-21T00:00:00"/>
    <d v="2024-09-19T00:00:00"/>
    <x v="3"/>
    <n v="473.9"/>
    <n v="10"/>
    <x v="8"/>
  </r>
  <r>
    <d v="2024-09-19T00:00:00"/>
    <x v="2613"/>
    <n v="4"/>
    <n v="3"/>
    <n v="4"/>
    <n v="3"/>
    <n v="3"/>
    <n v="29"/>
    <x v="7"/>
    <x v="1"/>
    <x v="3"/>
    <x v="1"/>
    <x v="2"/>
    <x v="14"/>
    <x v="1"/>
    <x v="2"/>
    <x v="1"/>
    <x v="911"/>
    <x v="139"/>
    <d v="2024-09-27T00:00:00"/>
    <x v="0"/>
    <x v="9"/>
    <s v="Self-Referral"/>
    <s v="No"/>
    <x v="0"/>
    <x v="1"/>
    <m/>
    <m/>
    <x v="0"/>
    <n v="300.3"/>
    <n v="0"/>
    <x v="8"/>
  </r>
  <r>
    <d v="2024-09-19T00:00:00"/>
    <x v="2614"/>
    <n v="5"/>
    <n v="5"/>
    <n v="4"/>
    <n v="2"/>
    <n v="2"/>
    <n v="22"/>
    <x v="6"/>
    <x v="1"/>
    <x v="4"/>
    <x v="3"/>
    <x v="1"/>
    <x v="18"/>
    <x v="0"/>
    <x v="4"/>
    <x v="2"/>
    <x v="607"/>
    <x v="3"/>
    <m/>
    <x v="1"/>
    <x v="0"/>
    <s v="Self-Referral"/>
    <s v="Yes"/>
    <x v="1"/>
    <x v="1"/>
    <d v="2024-09-27T00:00:00"/>
    <d v="2024-09-19T00:00:00"/>
    <x v="3"/>
    <n v="302.39999999999998"/>
    <n v="10"/>
    <x v="8"/>
  </r>
  <r>
    <d v="2024-09-19T00:00:00"/>
    <x v="2615"/>
    <n v="2"/>
    <n v="1"/>
    <n v="4"/>
    <n v="3"/>
    <n v="1"/>
    <n v="29"/>
    <x v="7"/>
    <x v="1"/>
    <x v="1"/>
    <x v="4"/>
    <x v="0"/>
    <x v="3"/>
    <x v="1"/>
    <x v="2"/>
    <x v="2"/>
    <x v="837"/>
    <x v="149"/>
    <d v="2024-10-14T00:00:00"/>
    <x v="0"/>
    <x v="2"/>
    <s v="Emergency"/>
    <s v="Yes"/>
    <x v="1"/>
    <x v="1"/>
    <m/>
    <m/>
    <x v="0"/>
    <n v="501.9"/>
    <n v="0"/>
    <x v="8"/>
  </r>
  <r>
    <d v="2024-09-19T00:00:00"/>
    <x v="2616"/>
    <n v="1"/>
    <n v="4"/>
    <n v="4"/>
    <n v="3"/>
    <n v="2"/>
    <n v="4"/>
    <x v="8"/>
    <x v="1"/>
    <x v="2"/>
    <x v="0"/>
    <x v="1"/>
    <x v="50"/>
    <x v="1"/>
    <x v="3"/>
    <x v="2"/>
    <x v="186"/>
    <x v="135"/>
    <d v="2024-09-28T00:00:00"/>
    <x v="0"/>
    <x v="6"/>
    <s v="Emergency"/>
    <s v="Yes"/>
    <x v="1"/>
    <x v="0"/>
    <m/>
    <m/>
    <x v="0"/>
    <n v="661.5"/>
    <n v="0"/>
    <x v="8"/>
  </r>
  <r>
    <d v="2024-09-19T00:00:00"/>
    <x v="2617"/>
    <n v="2"/>
    <n v="5"/>
    <n v="4"/>
    <n v="4"/>
    <n v="2"/>
    <n v="12"/>
    <x v="1"/>
    <x v="1"/>
    <x v="4"/>
    <x v="4"/>
    <x v="1"/>
    <x v="14"/>
    <x v="1"/>
    <x v="2"/>
    <x v="2"/>
    <x v="188"/>
    <x v="30"/>
    <m/>
    <x v="1"/>
    <x v="6"/>
    <s v="Self-Referral"/>
    <s v="Yes"/>
    <x v="1"/>
    <x v="0"/>
    <d v="2024-09-22T00:00:00"/>
    <d v="2024-09-19T00:00:00"/>
    <x v="2"/>
    <n v="387.8"/>
    <n v="50"/>
    <x v="8"/>
  </r>
  <r>
    <d v="2024-09-19T00:00:00"/>
    <x v="2618"/>
    <n v="3"/>
    <n v="1"/>
    <n v="4"/>
    <n v="1"/>
    <n v="1"/>
    <n v="20"/>
    <x v="3"/>
    <x v="1"/>
    <x v="1"/>
    <x v="2"/>
    <x v="0"/>
    <x v="48"/>
    <x v="1"/>
    <x v="0"/>
    <x v="0"/>
    <x v="745"/>
    <x v="92"/>
    <m/>
    <x v="1"/>
    <x v="0"/>
    <s v="Physician Referral"/>
    <s v="No"/>
    <x v="0"/>
    <x v="1"/>
    <d v="2024-09-23T00:00:00"/>
    <d v="2024-09-19T00:00:00"/>
    <x v="3"/>
    <n v="641.20000000000005"/>
    <n v="10"/>
    <x v="8"/>
  </r>
  <r>
    <d v="2024-09-19T00:00:00"/>
    <x v="2619"/>
    <n v="1"/>
    <n v="3"/>
    <n v="4"/>
    <n v="1"/>
    <n v="3"/>
    <n v="26"/>
    <x v="5"/>
    <x v="1"/>
    <x v="3"/>
    <x v="0"/>
    <x v="2"/>
    <x v="0"/>
    <x v="1"/>
    <x v="1"/>
    <x v="1"/>
    <x v="15"/>
    <x v="146"/>
    <d v="2024-10-10T00:00:00"/>
    <x v="0"/>
    <x v="8"/>
    <s v="Physician Referral"/>
    <s v="No"/>
    <x v="0"/>
    <x v="0"/>
    <m/>
    <m/>
    <x v="0"/>
    <n v="681.1"/>
    <n v="0"/>
    <x v="8"/>
  </r>
  <r>
    <d v="2024-09-19T00:00:00"/>
    <x v="2620"/>
    <n v="1"/>
    <n v="2"/>
    <n v="4"/>
    <n v="5"/>
    <n v="1"/>
    <n v="38"/>
    <x v="0"/>
    <x v="1"/>
    <x v="0"/>
    <x v="0"/>
    <x v="0"/>
    <x v="29"/>
    <x v="0"/>
    <x v="3"/>
    <x v="1"/>
    <x v="833"/>
    <x v="99"/>
    <m/>
    <x v="1"/>
    <x v="1"/>
    <s v="Self-Referral"/>
    <s v="No"/>
    <x v="0"/>
    <x v="0"/>
    <d v="2024-09-27T00:00:00"/>
    <d v="2024-09-19T00:00:00"/>
    <x v="2"/>
    <n v="351.4"/>
    <n v="50"/>
    <x v="8"/>
  </r>
  <r>
    <d v="2024-09-20T00:00:00"/>
    <x v="2621"/>
    <n v="1"/>
    <n v="4"/>
    <n v="4"/>
    <n v="3"/>
    <n v="2"/>
    <n v="23"/>
    <x v="6"/>
    <x v="1"/>
    <x v="2"/>
    <x v="0"/>
    <x v="1"/>
    <x v="34"/>
    <x v="0"/>
    <x v="0"/>
    <x v="1"/>
    <x v="590"/>
    <x v="51"/>
    <d v="2024-10-03T00:00:00"/>
    <x v="0"/>
    <x v="7"/>
    <s v="Physician Referral"/>
    <s v="Yes"/>
    <x v="1"/>
    <x v="0"/>
    <m/>
    <m/>
    <x v="0"/>
    <n v="288.39999999999998"/>
    <n v="0"/>
    <x v="8"/>
  </r>
  <r>
    <d v="2024-09-20T00:00:00"/>
    <x v="2622"/>
    <n v="5"/>
    <n v="5"/>
    <n v="4"/>
    <n v="5"/>
    <n v="3"/>
    <n v="37"/>
    <x v="0"/>
    <x v="1"/>
    <x v="4"/>
    <x v="3"/>
    <x v="2"/>
    <x v="34"/>
    <x v="0"/>
    <x v="2"/>
    <x v="0"/>
    <x v="381"/>
    <x v="45"/>
    <d v="2024-10-01T00:00:00"/>
    <x v="0"/>
    <x v="7"/>
    <s v="Self-Referral"/>
    <s v="Yes"/>
    <x v="1"/>
    <x v="0"/>
    <m/>
    <m/>
    <x v="0"/>
    <n v="539"/>
    <n v="0"/>
    <x v="8"/>
  </r>
  <r>
    <d v="2024-09-20T00:00:00"/>
    <x v="2623"/>
    <n v="4"/>
    <n v="1"/>
    <n v="4"/>
    <n v="1"/>
    <n v="3"/>
    <n v="3"/>
    <x v="8"/>
    <x v="1"/>
    <x v="1"/>
    <x v="1"/>
    <x v="2"/>
    <x v="8"/>
    <x v="0"/>
    <x v="1"/>
    <x v="2"/>
    <x v="301"/>
    <x v="164"/>
    <d v="2024-10-19T00:00:00"/>
    <x v="0"/>
    <x v="2"/>
    <s v="Emergency"/>
    <s v="Yes"/>
    <x v="1"/>
    <x v="0"/>
    <m/>
    <m/>
    <x v="0"/>
    <n v="408.8"/>
    <n v="0"/>
    <x v="8"/>
  </r>
  <r>
    <d v="2024-09-20T00:00:00"/>
    <x v="2624"/>
    <n v="5"/>
    <n v="5"/>
    <n v="4"/>
    <n v="2"/>
    <n v="2"/>
    <n v="13"/>
    <x v="2"/>
    <x v="1"/>
    <x v="4"/>
    <x v="3"/>
    <x v="1"/>
    <x v="49"/>
    <x v="1"/>
    <x v="1"/>
    <x v="2"/>
    <x v="341"/>
    <x v="178"/>
    <d v="2024-10-06T00:00:00"/>
    <x v="0"/>
    <x v="9"/>
    <s v="Physician Referral"/>
    <s v="No"/>
    <x v="0"/>
    <x v="1"/>
    <m/>
    <m/>
    <x v="0"/>
    <n v="213.5"/>
    <n v="0"/>
    <x v="8"/>
  </r>
  <r>
    <d v="2024-09-20T00:00:00"/>
    <x v="2625"/>
    <n v="5"/>
    <n v="2"/>
    <n v="4"/>
    <n v="5"/>
    <n v="1"/>
    <n v="37"/>
    <x v="0"/>
    <x v="1"/>
    <x v="0"/>
    <x v="3"/>
    <x v="0"/>
    <x v="6"/>
    <x v="1"/>
    <x v="1"/>
    <x v="1"/>
    <x v="719"/>
    <x v="67"/>
    <d v="2024-10-05T00:00:00"/>
    <x v="0"/>
    <x v="7"/>
    <s v="Physician Referral"/>
    <s v="Yes"/>
    <x v="1"/>
    <x v="0"/>
    <m/>
    <m/>
    <x v="0"/>
    <n v="220.5"/>
    <n v="0"/>
    <x v="8"/>
  </r>
  <r>
    <d v="2024-09-20T00:00:00"/>
    <x v="2626"/>
    <n v="5"/>
    <n v="5"/>
    <n v="4"/>
    <n v="4"/>
    <n v="1"/>
    <n v="22"/>
    <x v="6"/>
    <x v="1"/>
    <x v="4"/>
    <x v="3"/>
    <x v="0"/>
    <x v="24"/>
    <x v="0"/>
    <x v="4"/>
    <x v="2"/>
    <x v="199"/>
    <x v="96"/>
    <d v="2024-10-19T00:00:00"/>
    <x v="0"/>
    <x v="6"/>
    <s v="Emergency"/>
    <s v="No"/>
    <x v="0"/>
    <x v="1"/>
    <m/>
    <m/>
    <x v="0"/>
    <n v="144.9"/>
    <n v="0"/>
    <x v="8"/>
  </r>
  <r>
    <d v="2024-09-20T00:00:00"/>
    <x v="2627"/>
    <n v="2"/>
    <n v="5"/>
    <n v="4"/>
    <n v="2"/>
    <n v="2"/>
    <n v="32"/>
    <x v="7"/>
    <x v="1"/>
    <x v="4"/>
    <x v="4"/>
    <x v="1"/>
    <x v="16"/>
    <x v="1"/>
    <x v="1"/>
    <x v="0"/>
    <x v="901"/>
    <x v="95"/>
    <m/>
    <x v="1"/>
    <x v="4"/>
    <s v="Self-Referral"/>
    <s v="No"/>
    <x v="0"/>
    <x v="0"/>
    <d v="2024-09-23T00:00:00"/>
    <d v="2024-09-20T00:00:00"/>
    <x v="2"/>
    <n v="296.8"/>
    <n v="50"/>
    <x v="8"/>
  </r>
  <r>
    <d v="2024-09-20T00:00:00"/>
    <x v="2628"/>
    <n v="5"/>
    <n v="1"/>
    <n v="4"/>
    <n v="3"/>
    <n v="1"/>
    <n v="25"/>
    <x v="5"/>
    <x v="1"/>
    <x v="1"/>
    <x v="3"/>
    <x v="0"/>
    <x v="54"/>
    <x v="0"/>
    <x v="0"/>
    <x v="2"/>
    <x v="736"/>
    <x v="122"/>
    <m/>
    <x v="1"/>
    <x v="2"/>
    <s v="Physician Referral"/>
    <s v="Yes"/>
    <x v="1"/>
    <x v="1"/>
    <d v="2024-09-26T00:00:00"/>
    <d v="2024-09-20T00:00:00"/>
    <x v="2"/>
    <n v="625.79999999999995"/>
    <n v="50"/>
    <x v="8"/>
  </r>
  <r>
    <d v="2024-09-20T00:00:00"/>
    <x v="2629"/>
    <n v="4"/>
    <n v="2"/>
    <n v="4"/>
    <n v="5"/>
    <n v="1"/>
    <n v="38"/>
    <x v="0"/>
    <x v="1"/>
    <x v="0"/>
    <x v="1"/>
    <x v="0"/>
    <x v="40"/>
    <x v="0"/>
    <x v="3"/>
    <x v="2"/>
    <x v="247"/>
    <x v="21"/>
    <m/>
    <x v="1"/>
    <x v="6"/>
    <s v="Emergency"/>
    <s v="Yes"/>
    <x v="1"/>
    <x v="1"/>
    <d v="2024-09-22T00:00:00"/>
    <d v="2024-09-20T00:00:00"/>
    <x v="2"/>
    <n v="436.1"/>
    <n v="50"/>
    <x v="8"/>
  </r>
  <r>
    <d v="2024-09-20T00:00:00"/>
    <x v="2630"/>
    <n v="1"/>
    <n v="4"/>
    <n v="4"/>
    <n v="3"/>
    <n v="1"/>
    <n v="27"/>
    <x v="5"/>
    <x v="1"/>
    <x v="2"/>
    <x v="0"/>
    <x v="0"/>
    <x v="15"/>
    <x v="0"/>
    <x v="0"/>
    <x v="2"/>
    <x v="296"/>
    <x v="29"/>
    <d v="2024-10-10T00:00:00"/>
    <x v="0"/>
    <x v="9"/>
    <s v="Physician Referral"/>
    <s v="No"/>
    <x v="0"/>
    <x v="1"/>
    <m/>
    <m/>
    <x v="0"/>
    <n v="457.8"/>
    <n v="0"/>
    <x v="8"/>
  </r>
  <r>
    <d v="2024-09-21T00:00:00"/>
    <x v="2631"/>
    <n v="2"/>
    <n v="1"/>
    <n v="4"/>
    <n v="4"/>
    <n v="3"/>
    <n v="16"/>
    <x v="2"/>
    <x v="1"/>
    <x v="1"/>
    <x v="4"/>
    <x v="2"/>
    <x v="7"/>
    <x v="1"/>
    <x v="2"/>
    <x v="1"/>
    <x v="333"/>
    <x v="66"/>
    <m/>
    <x v="1"/>
    <x v="7"/>
    <s v="Emergency"/>
    <s v="No"/>
    <x v="0"/>
    <x v="0"/>
    <d v="2024-09-24T00:00:00"/>
    <d v="2024-09-21T00:00:00"/>
    <x v="1"/>
    <n v="560.70000000000005"/>
    <n v="30"/>
    <x v="8"/>
  </r>
  <r>
    <d v="2024-09-21T00:00:00"/>
    <x v="2632"/>
    <n v="5"/>
    <n v="2"/>
    <n v="4"/>
    <n v="5"/>
    <n v="3"/>
    <n v="27"/>
    <x v="5"/>
    <x v="1"/>
    <x v="0"/>
    <x v="3"/>
    <x v="2"/>
    <x v="3"/>
    <x v="1"/>
    <x v="4"/>
    <x v="0"/>
    <x v="383"/>
    <x v="107"/>
    <d v="2024-10-19T00:00:00"/>
    <x v="0"/>
    <x v="0"/>
    <s v="Physician Referral"/>
    <s v="Yes"/>
    <x v="1"/>
    <x v="0"/>
    <m/>
    <m/>
    <x v="0"/>
    <n v="723.1"/>
    <n v="0"/>
    <x v="8"/>
  </r>
  <r>
    <d v="2024-09-21T00:00:00"/>
    <x v="2633"/>
    <n v="5"/>
    <n v="2"/>
    <n v="4"/>
    <n v="5"/>
    <n v="1"/>
    <n v="15"/>
    <x v="2"/>
    <x v="1"/>
    <x v="0"/>
    <x v="3"/>
    <x v="0"/>
    <x v="23"/>
    <x v="1"/>
    <x v="4"/>
    <x v="1"/>
    <x v="98"/>
    <x v="109"/>
    <m/>
    <x v="1"/>
    <x v="7"/>
    <s v="Self-Referral"/>
    <s v="Yes"/>
    <x v="1"/>
    <x v="1"/>
    <d v="2024-09-22T00:00:00"/>
    <d v="2024-09-21T00:00:00"/>
    <x v="1"/>
    <n v="172.9"/>
    <n v="30"/>
    <x v="8"/>
  </r>
  <r>
    <d v="2024-09-21T00:00:00"/>
    <x v="2634"/>
    <n v="1"/>
    <n v="5"/>
    <n v="4"/>
    <n v="1"/>
    <n v="2"/>
    <n v="14"/>
    <x v="2"/>
    <x v="1"/>
    <x v="4"/>
    <x v="0"/>
    <x v="1"/>
    <x v="46"/>
    <x v="1"/>
    <x v="2"/>
    <x v="0"/>
    <x v="796"/>
    <x v="22"/>
    <d v="2024-10-10T00:00:00"/>
    <x v="0"/>
    <x v="4"/>
    <s v="Physician Referral"/>
    <s v="Yes"/>
    <x v="1"/>
    <x v="1"/>
    <m/>
    <m/>
    <x v="0"/>
    <n v="292.60000000000002"/>
    <n v="0"/>
    <x v="8"/>
  </r>
  <r>
    <d v="2024-09-21T00:00:00"/>
    <x v="2635"/>
    <n v="1"/>
    <n v="3"/>
    <n v="4"/>
    <n v="5"/>
    <n v="2"/>
    <n v="12"/>
    <x v="1"/>
    <x v="1"/>
    <x v="3"/>
    <x v="0"/>
    <x v="1"/>
    <x v="44"/>
    <x v="0"/>
    <x v="3"/>
    <x v="1"/>
    <x v="794"/>
    <x v="35"/>
    <d v="2024-09-28T00:00:00"/>
    <x v="0"/>
    <x v="6"/>
    <s v="Emergency"/>
    <s v="Yes"/>
    <x v="1"/>
    <x v="0"/>
    <m/>
    <m/>
    <x v="0"/>
    <n v="247.8"/>
    <n v="0"/>
    <x v="8"/>
  </r>
  <r>
    <d v="2024-09-21T00:00:00"/>
    <x v="2636"/>
    <n v="2"/>
    <n v="3"/>
    <n v="4"/>
    <n v="2"/>
    <n v="2"/>
    <n v="9"/>
    <x v="1"/>
    <x v="1"/>
    <x v="3"/>
    <x v="4"/>
    <x v="1"/>
    <x v="5"/>
    <x v="1"/>
    <x v="4"/>
    <x v="0"/>
    <x v="572"/>
    <x v="149"/>
    <d v="2024-10-13T00:00:00"/>
    <x v="0"/>
    <x v="8"/>
    <s v="Self-Referral"/>
    <s v="No"/>
    <x v="0"/>
    <x v="0"/>
    <m/>
    <m/>
    <x v="0"/>
    <n v="350"/>
    <n v="0"/>
    <x v="8"/>
  </r>
  <r>
    <d v="2024-09-21T00:00:00"/>
    <x v="2637"/>
    <n v="4"/>
    <n v="4"/>
    <n v="4"/>
    <n v="3"/>
    <n v="2"/>
    <n v="35"/>
    <x v="9"/>
    <x v="1"/>
    <x v="2"/>
    <x v="1"/>
    <x v="1"/>
    <x v="14"/>
    <x v="1"/>
    <x v="2"/>
    <x v="0"/>
    <x v="871"/>
    <x v="16"/>
    <d v="2024-10-17T00:00:00"/>
    <x v="0"/>
    <x v="7"/>
    <s v="Physician Referral"/>
    <s v="Yes"/>
    <x v="1"/>
    <x v="1"/>
    <m/>
    <m/>
    <x v="0"/>
    <n v="664.3"/>
    <n v="0"/>
    <x v="8"/>
  </r>
  <r>
    <d v="2024-09-21T00:00:00"/>
    <x v="2638"/>
    <n v="2"/>
    <n v="5"/>
    <n v="4"/>
    <n v="1"/>
    <n v="1"/>
    <n v="25"/>
    <x v="5"/>
    <x v="1"/>
    <x v="4"/>
    <x v="4"/>
    <x v="0"/>
    <x v="53"/>
    <x v="1"/>
    <x v="2"/>
    <x v="1"/>
    <x v="912"/>
    <x v="158"/>
    <d v="2024-10-05T00:00:00"/>
    <x v="0"/>
    <x v="0"/>
    <s v="Emergency"/>
    <s v="No"/>
    <x v="0"/>
    <x v="0"/>
    <m/>
    <m/>
    <x v="0"/>
    <n v="625.1"/>
    <n v="0"/>
    <x v="8"/>
  </r>
  <r>
    <d v="2024-09-21T00:00:00"/>
    <x v="2639"/>
    <n v="1"/>
    <n v="3"/>
    <n v="4"/>
    <n v="2"/>
    <n v="1"/>
    <n v="40"/>
    <x v="0"/>
    <x v="1"/>
    <x v="3"/>
    <x v="0"/>
    <x v="0"/>
    <x v="20"/>
    <x v="0"/>
    <x v="2"/>
    <x v="1"/>
    <x v="581"/>
    <x v="10"/>
    <m/>
    <x v="1"/>
    <x v="1"/>
    <s v="Emergency"/>
    <s v="Yes"/>
    <x v="1"/>
    <x v="0"/>
    <d v="2024-09-30T00:00:00"/>
    <d v="2024-09-21T00:00:00"/>
    <x v="2"/>
    <n v="235.9"/>
    <n v="50"/>
    <x v="8"/>
  </r>
  <r>
    <d v="2024-09-21T00:00:00"/>
    <x v="2640"/>
    <n v="4"/>
    <n v="1"/>
    <n v="4"/>
    <n v="3"/>
    <n v="2"/>
    <n v="26"/>
    <x v="5"/>
    <x v="1"/>
    <x v="1"/>
    <x v="1"/>
    <x v="1"/>
    <x v="10"/>
    <x v="0"/>
    <x v="2"/>
    <x v="2"/>
    <x v="348"/>
    <x v="123"/>
    <d v="2024-10-14T00:00:00"/>
    <x v="0"/>
    <x v="7"/>
    <s v="Self-Referral"/>
    <s v="Yes"/>
    <x v="1"/>
    <x v="0"/>
    <m/>
    <m/>
    <x v="0"/>
    <n v="212.1"/>
    <n v="0"/>
    <x v="8"/>
  </r>
  <r>
    <d v="2024-09-22T00:00:00"/>
    <x v="2641"/>
    <n v="5"/>
    <n v="4"/>
    <n v="4"/>
    <n v="3"/>
    <n v="1"/>
    <n v="14"/>
    <x v="2"/>
    <x v="1"/>
    <x v="2"/>
    <x v="3"/>
    <x v="0"/>
    <x v="29"/>
    <x v="1"/>
    <x v="1"/>
    <x v="0"/>
    <x v="892"/>
    <x v="128"/>
    <m/>
    <x v="1"/>
    <x v="9"/>
    <s v="Physician Referral"/>
    <s v="No"/>
    <x v="0"/>
    <x v="0"/>
    <d v="2024-09-26T00:00:00"/>
    <d v="2024-09-22T00:00:00"/>
    <x v="3"/>
    <n v="295.39999999999998"/>
    <n v="10"/>
    <x v="8"/>
  </r>
  <r>
    <d v="2024-09-22T00:00:00"/>
    <x v="2642"/>
    <n v="5"/>
    <n v="5"/>
    <n v="4"/>
    <n v="2"/>
    <n v="2"/>
    <n v="10"/>
    <x v="1"/>
    <x v="1"/>
    <x v="4"/>
    <x v="3"/>
    <x v="1"/>
    <x v="19"/>
    <x v="1"/>
    <x v="3"/>
    <x v="0"/>
    <x v="9"/>
    <x v="12"/>
    <d v="2024-10-04T00:00:00"/>
    <x v="0"/>
    <x v="3"/>
    <s v="Self-Referral"/>
    <s v="Yes"/>
    <x v="1"/>
    <x v="0"/>
    <m/>
    <m/>
    <x v="0"/>
    <n v="709.8"/>
    <n v="0"/>
    <x v="8"/>
  </r>
  <r>
    <d v="2024-09-22T00:00:00"/>
    <x v="2643"/>
    <n v="3"/>
    <n v="1"/>
    <n v="4"/>
    <n v="3"/>
    <n v="2"/>
    <n v="5"/>
    <x v="4"/>
    <x v="1"/>
    <x v="1"/>
    <x v="2"/>
    <x v="1"/>
    <x v="42"/>
    <x v="1"/>
    <x v="2"/>
    <x v="0"/>
    <x v="785"/>
    <x v="176"/>
    <d v="2024-09-30T00:00:00"/>
    <x v="0"/>
    <x v="2"/>
    <s v="Emergency"/>
    <s v="No"/>
    <x v="0"/>
    <x v="0"/>
    <m/>
    <m/>
    <x v="0"/>
    <n v="290.5"/>
    <n v="0"/>
    <x v="8"/>
  </r>
  <r>
    <d v="2024-09-22T00:00:00"/>
    <x v="2644"/>
    <n v="1"/>
    <n v="3"/>
    <n v="4"/>
    <n v="5"/>
    <n v="3"/>
    <n v="29"/>
    <x v="7"/>
    <x v="1"/>
    <x v="3"/>
    <x v="0"/>
    <x v="2"/>
    <x v="42"/>
    <x v="1"/>
    <x v="1"/>
    <x v="0"/>
    <x v="716"/>
    <x v="91"/>
    <d v="2024-10-11T00:00:00"/>
    <x v="0"/>
    <x v="4"/>
    <s v="Emergency"/>
    <s v="Yes"/>
    <x v="1"/>
    <x v="1"/>
    <m/>
    <m/>
    <x v="0"/>
    <n v="514.5"/>
    <n v="0"/>
    <x v="8"/>
  </r>
  <r>
    <d v="2024-09-22T00:00:00"/>
    <x v="2645"/>
    <n v="3"/>
    <n v="3"/>
    <n v="4"/>
    <n v="5"/>
    <n v="2"/>
    <n v="28"/>
    <x v="5"/>
    <x v="1"/>
    <x v="3"/>
    <x v="2"/>
    <x v="1"/>
    <x v="18"/>
    <x v="0"/>
    <x v="1"/>
    <x v="0"/>
    <x v="283"/>
    <x v="164"/>
    <m/>
    <x v="1"/>
    <x v="3"/>
    <s v="Physician Referral"/>
    <s v="No"/>
    <x v="0"/>
    <x v="1"/>
    <d v="2024-09-28T00:00:00"/>
    <d v="2024-09-22T00:00:00"/>
    <x v="1"/>
    <n v="749"/>
    <n v="30"/>
    <x v="8"/>
  </r>
  <r>
    <d v="2024-09-22T00:00:00"/>
    <x v="2646"/>
    <n v="2"/>
    <n v="3"/>
    <n v="4"/>
    <n v="3"/>
    <n v="3"/>
    <n v="17"/>
    <x v="3"/>
    <x v="1"/>
    <x v="3"/>
    <x v="4"/>
    <x v="2"/>
    <x v="35"/>
    <x v="1"/>
    <x v="0"/>
    <x v="2"/>
    <x v="755"/>
    <x v="144"/>
    <d v="2024-10-06T00:00:00"/>
    <x v="0"/>
    <x v="0"/>
    <s v="Emergency"/>
    <s v="No"/>
    <x v="0"/>
    <x v="1"/>
    <m/>
    <m/>
    <x v="0"/>
    <n v="366.8"/>
    <n v="0"/>
    <x v="8"/>
  </r>
  <r>
    <d v="2024-09-22T00:00:00"/>
    <x v="2647"/>
    <n v="2"/>
    <n v="3"/>
    <n v="4"/>
    <n v="3"/>
    <n v="2"/>
    <n v="18"/>
    <x v="3"/>
    <x v="1"/>
    <x v="3"/>
    <x v="4"/>
    <x v="1"/>
    <x v="37"/>
    <x v="1"/>
    <x v="2"/>
    <x v="2"/>
    <x v="375"/>
    <x v="86"/>
    <m/>
    <x v="1"/>
    <x v="6"/>
    <s v="Self-Referral"/>
    <s v="No"/>
    <x v="0"/>
    <x v="1"/>
    <d v="2024-09-29T00:00:00"/>
    <d v="2024-09-22T00:00:00"/>
    <x v="1"/>
    <n v="553"/>
    <n v="30"/>
    <x v="8"/>
  </r>
  <r>
    <d v="2024-09-22T00:00:00"/>
    <x v="2648"/>
    <n v="4"/>
    <n v="2"/>
    <n v="4"/>
    <n v="5"/>
    <n v="1"/>
    <n v="35"/>
    <x v="9"/>
    <x v="1"/>
    <x v="0"/>
    <x v="1"/>
    <x v="0"/>
    <x v="57"/>
    <x v="1"/>
    <x v="1"/>
    <x v="2"/>
    <x v="317"/>
    <x v="127"/>
    <d v="2024-10-07T00:00:00"/>
    <x v="0"/>
    <x v="8"/>
    <s v="Emergency"/>
    <s v="Yes"/>
    <x v="1"/>
    <x v="1"/>
    <m/>
    <m/>
    <x v="0"/>
    <n v="751.1"/>
    <n v="0"/>
    <x v="8"/>
  </r>
  <r>
    <d v="2024-09-22T00:00:00"/>
    <x v="2649"/>
    <n v="1"/>
    <n v="4"/>
    <n v="4"/>
    <n v="3"/>
    <n v="3"/>
    <n v="23"/>
    <x v="6"/>
    <x v="1"/>
    <x v="2"/>
    <x v="0"/>
    <x v="2"/>
    <x v="21"/>
    <x v="0"/>
    <x v="0"/>
    <x v="0"/>
    <x v="18"/>
    <x v="87"/>
    <m/>
    <x v="1"/>
    <x v="2"/>
    <s v="Physician Referral"/>
    <s v="No"/>
    <x v="0"/>
    <x v="1"/>
    <d v="2024-09-24T00:00:00"/>
    <d v="2024-09-22T00:00:00"/>
    <x v="2"/>
    <n v="759.5"/>
    <n v="50"/>
    <x v="8"/>
  </r>
  <r>
    <d v="2024-09-22T00:00:00"/>
    <x v="2650"/>
    <n v="4"/>
    <n v="4"/>
    <n v="4"/>
    <n v="3"/>
    <n v="1"/>
    <n v="27"/>
    <x v="5"/>
    <x v="1"/>
    <x v="2"/>
    <x v="1"/>
    <x v="0"/>
    <x v="54"/>
    <x v="0"/>
    <x v="0"/>
    <x v="1"/>
    <x v="694"/>
    <x v="102"/>
    <m/>
    <x v="1"/>
    <x v="4"/>
    <s v="Physician Referral"/>
    <s v="No"/>
    <x v="0"/>
    <x v="0"/>
    <d v="2024-09-30T00:00:00"/>
    <d v="2024-09-22T00:00:00"/>
    <x v="1"/>
    <n v="244.3"/>
    <n v="30"/>
    <x v="8"/>
  </r>
  <r>
    <d v="2024-09-23T00:00:00"/>
    <x v="2651"/>
    <n v="4"/>
    <n v="3"/>
    <n v="4"/>
    <n v="2"/>
    <n v="2"/>
    <n v="26"/>
    <x v="5"/>
    <x v="1"/>
    <x v="3"/>
    <x v="1"/>
    <x v="1"/>
    <x v="55"/>
    <x v="1"/>
    <x v="2"/>
    <x v="1"/>
    <x v="913"/>
    <x v="71"/>
    <m/>
    <x v="1"/>
    <x v="1"/>
    <s v="Emergency"/>
    <s v="Yes"/>
    <x v="1"/>
    <x v="0"/>
    <d v="2024-10-02T00:00:00"/>
    <d v="2024-09-23T00:00:00"/>
    <x v="3"/>
    <n v="100.1"/>
    <n v="10"/>
    <x v="8"/>
  </r>
  <r>
    <d v="2024-09-23T00:00:00"/>
    <x v="2652"/>
    <n v="2"/>
    <n v="4"/>
    <n v="4"/>
    <n v="3"/>
    <n v="3"/>
    <n v="1"/>
    <x v="8"/>
    <x v="1"/>
    <x v="2"/>
    <x v="4"/>
    <x v="2"/>
    <x v="32"/>
    <x v="1"/>
    <x v="4"/>
    <x v="0"/>
    <x v="401"/>
    <x v="38"/>
    <d v="2024-10-12T00:00:00"/>
    <x v="0"/>
    <x v="6"/>
    <s v="Self-Referral"/>
    <s v="No"/>
    <x v="0"/>
    <x v="1"/>
    <m/>
    <m/>
    <x v="0"/>
    <n v="459.2"/>
    <n v="0"/>
    <x v="8"/>
  </r>
  <r>
    <d v="2024-09-23T00:00:00"/>
    <x v="2653"/>
    <n v="2"/>
    <n v="1"/>
    <n v="4"/>
    <n v="2"/>
    <n v="2"/>
    <n v="15"/>
    <x v="2"/>
    <x v="1"/>
    <x v="1"/>
    <x v="4"/>
    <x v="1"/>
    <x v="49"/>
    <x v="1"/>
    <x v="1"/>
    <x v="2"/>
    <x v="240"/>
    <x v="169"/>
    <d v="2024-10-17T00:00:00"/>
    <x v="0"/>
    <x v="7"/>
    <s v="Physician Referral"/>
    <s v="No"/>
    <x v="0"/>
    <x v="1"/>
    <m/>
    <m/>
    <x v="0"/>
    <n v="244.3"/>
    <n v="0"/>
    <x v="8"/>
  </r>
  <r>
    <d v="2024-09-23T00:00:00"/>
    <x v="2654"/>
    <n v="1"/>
    <n v="1"/>
    <n v="4"/>
    <n v="5"/>
    <n v="2"/>
    <n v="21"/>
    <x v="6"/>
    <x v="1"/>
    <x v="1"/>
    <x v="0"/>
    <x v="1"/>
    <x v="22"/>
    <x v="1"/>
    <x v="4"/>
    <x v="1"/>
    <x v="336"/>
    <x v="83"/>
    <m/>
    <x v="1"/>
    <x v="0"/>
    <s v="Emergency"/>
    <s v="Yes"/>
    <x v="1"/>
    <x v="1"/>
    <d v="2024-09-25T00:00:00"/>
    <d v="2024-09-23T00:00:00"/>
    <x v="3"/>
    <n v="696.5"/>
    <n v="10"/>
    <x v="8"/>
  </r>
  <r>
    <d v="2024-09-23T00:00:00"/>
    <x v="2655"/>
    <n v="2"/>
    <n v="4"/>
    <n v="4"/>
    <n v="3"/>
    <n v="1"/>
    <n v="13"/>
    <x v="2"/>
    <x v="1"/>
    <x v="2"/>
    <x v="4"/>
    <x v="0"/>
    <x v="6"/>
    <x v="1"/>
    <x v="0"/>
    <x v="1"/>
    <x v="766"/>
    <x v="159"/>
    <d v="2024-10-17T00:00:00"/>
    <x v="0"/>
    <x v="3"/>
    <s v="Emergency"/>
    <s v="Yes"/>
    <x v="1"/>
    <x v="0"/>
    <m/>
    <m/>
    <x v="0"/>
    <n v="795.9"/>
    <n v="0"/>
    <x v="8"/>
  </r>
  <r>
    <d v="2024-09-23T00:00:00"/>
    <x v="2656"/>
    <n v="1"/>
    <n v="3"/>
    <n v="4"/>
    <n v="1"/>
    <n v="3"/>
    <n v="14"/>
    <x v="2"/>
    <x v="1"/>
    <x v="3"/>
    <x v="0"/>
    <x v="2"/>
    <x v="33"/>
    <x v="0"/>
    <x v="4"/>
    <x v="2"/>
    <x v="373"/>
    <x v="113"/>
    <d v="2024-10-08T00:00:00"/>
    <x v="0"/>
    <x v="6"/>
    <s v="Emergency"/>
    <s v="Yes"/>
    <x v="1"/>
    <x v="0"/>
    <m/>
    <m/>
    <x v="0"/>
    <n v="351.4"/>
    <n v="0"/>
    <x v="8"/>
  </r>
  <r>
    <d v="2024-09-23T00:00:00"/>
    <x v="2657"/>
    <n v="3"/>
    <n v="5"/>
    <n v="4"/>
    <n v="4"/>
    <n v="1"/>
    <n v="37"/>
    <x v="0"/>
    <x v="1"/>
    <x v="4"/>
    <x v="2"/>
    <x v="0"/>
    <x v="42"/>
    <x v="0"/>
    <x v="4"/>
    <x v="0"/>
    <x v="439"/>
    <x v="94"/>
    <d v="2024-10-01T00:00:00"/>
    <x v="0"/>
    <x v="3"/>
    <s v="Self-Referral"/>
    <s v="No"/>
    <x v="0"/>
    <x v="0"/>
    <m/>
    <m/>
    <x v="0"/>
    <n v="477.4"/>
    <n v="0"/>
    <x v="8"/>
  </r>
  <r>
    <d v="2024-09-23T00:00:00"/>
    <x v="2658"/>
    <n v="5"/>
    <n v="3"/>
    <n v="4"/>
    <n v="5"/>
    <n v="1"/>
    <n v="29"/>
    <x v="7"/>
    <x v="1"/>
    <x v="3"/>
    <x v="3"/>
    <x v="0"/>
    <x v="60"/>
    <x v="0"/>
    <x v="2"/>
    <x v="0"/>
    <x v="440"/>
    <x v="126"/>
    <m/>
    <x v="1"/>
    <x v="0"/>
    <s v="Self-Referral"/>
    <s v="No"/>
    <x v="0"/>
    <x v="0"/>
    <d v="2024-09-28T00:00:00"/>
    <d v="2024-09-23T00:00:00"/>
    <x v="2"/>
    <n v="316.39999999999998"/>
    <n v="50"/>
    <x v="8"/>
  </r>
  <r>
    <d v="2024-09-23T00:00:00"/>
    <x v="2659"/>
    <n v="3"/>
    <n v="2"/>
    <n v="4"/>
    <n v="5"/>
    <n v="3"/>
    <n v="26"/>
    <x v="5"/>
    <x v="1"/>
    <x v="0"/>
    <x v="2"/>
    <x v="2"/>
    <x v="0"/>
    <x v="1"/>
    <x v="0"/>
    <x v="0"/>
    <x v="635"/>
    <x v="74"/>
    <m/>
    <x v="1"/>
    <x v="3"/>
    <s v="Self-Referral"/>
    <s v="No"/>
    <x v="0"/>
    <x v="1"/>
    <d v="2024-09-25T00:00:00"/>
    <d v="2024-09-23T00:00:00"/>
    <x v="2"/>
    <n v="393.4"/>
    <n v="50"/>
    <x v="8"/>
  </r>
  <r>
    <d v="2024-09-23T00:00:00"/>
    <x v="2660"/>
    <n v="2"/>
    <n v="5"/>
    <n v="4"/>
    <n v="3"/>
    <n v="1"/>
    <n v="24"/>
    <x v="6"/>
    <x v="1"/>
    <x v="4"/>
    <x v="4"/>
    <x v="0"/>
    <x v="25"/>
    <x v="0"/>
    <x v="3"/>
    <x v="0"/>
    <x v="115"/>
    <x v="149"/>
    <d v="2024-10-03T00:00:00"/>
    <x v="0"/>
    <x v="5"/>
    <s v="Physician Referral"/>
    <s v="Yes"/>
    <x v="1"/>
    <x v="1"/>
    <m/>
    <m/>
    <x v="0"/>
    <n v="768.6"/>
    <n v="0"/>
    <x v="8"/>
  </r>
  <r>
    <d v="2024-09-24T00:00:00"/>
    <x v="2661"/>
    <n v="5"/>
    <n v="2"/>
    <n v="4"/>
    <n v="5"/>
    <n v="2"/>
    <n v="39"/>
    <x v="0"/>
    <x v="1"/>
    <x v="0"/>
    <x v="3"/>
    <x v="1"/>
    <x v="45"/>
    <x v="0"/>
    <x v="1"/>
    <x v="0"/>
    <x v="194"/>
    <x v="150"/>
    <m/>
    <x v="1"/>
    <x v="5"/>
    <s v="Emergency"/>
    <s v="Yes"/>
    <x v="1"/>
    <x v="1"/>
    <d v="2024-09-29T00:00:00"/>
    <d v="2024-09-24T00:00:00"/>
    <x v="1"/>
    <n v="643.29999999999995"/>
    <n v="30"/>
    <x v="8"/>
  </r>
  <r>
    <d v="2024-09-24T00:00:00"/>
    <x v="2662"/>
    <n v="5"/>
    <n v="4"/>
    <n v="4"/>
    <n v="3"/>
    <n v="3"/>
    <n v="11"/>
    <x v="1"/>
    <x v="1"/>
    <x v="2"/>
    <x v="3"/>
    <x v="2"/>
    <x v="18"/>
    <x v="0"/>
    <x v="2"/>
    <x v="1"/>
    <x v="203"/>
    <x v="89"/>
    <d v="2024-10-18T00:00:00"/>
    <x v="0"/>
    <x v="1"/>
    <s v="Self-Referral"/>
    <s v="No"/>
    <x v="0"/>
    <x v="1"/>
    <m/>
    <m/>
    <x v="0"/>
    <n v="464.8"/>
    <n v="0"/>
    <x v="8"/>
  </r>
  <r>
    <d v="2024-09-24T00:00:00"/>
    <x v="2663"/>
    <n v="4"/>
    <n v="2"/>
    <n v="4"/>
    <n v="5"/>
    <n v="3"/>
    <n v="5"/>
    <x v="4"/>
    <x v="1"/>
    <x v="0"/>
    <x v="1"/>
    <x v="2"/>
    <x v="0"/>
    <x v="1"/>
    <x v="2"/>
    <x v="2"/>
    <x v="820"/>
    <x v="155"/>
    <d v="2024-10-17T00:00:00"/>
    <x v="0"/>
    <x v="1"/>
    <s v="Physician Referral"/>
    <s v="No"/>
    <x v="0"/>
    <x v="0"/>
    <m/>
    <m/>
    <x v="0"/>
    <n v="153.30000000000001"/>
    <n v="0"/>
    <x v="8"/>
  </r>
  <r>
    <d v="2024-09-24T00:00:00"/>
    <x v="2664"/>
    <n v="5"/>
    <n v="4"/>
    <n v="4"/>
    <n v="3"/>
    <n v="3"/>
    <n v="16"/>
    <x v="2"/>
    <x v="1"/>
    <x v="2"/>
    <x v="3"/>
    <x v="2"/>
    <x v="48"/>
    <x v="1"/>
    <x v="3"/>
    <x v="1"/>
    <x v="78"/>
    <x v="170"/>
    <m/>
    <x v="1"/>
    <x v="8"/>
    <s v="Physician Referral"/>
    <s v="Yes"/>
    <x v="1"/>
    <x v="0"/>
    <d v="2024-10-01T00:00:00"/>
    <d v="2024-09-24T00:00:00"/>
    <x v="2"/>
    <n v="583.1"/>
    <n v="50"/>
    <x v="8"/>
  </r>
  <r>
    <d v="2024-09-24T00:00:00"/>
    <x v="2665"/>
    <n v="1"/>
    <n v="2"/>
    <n v="4"/>
    <n v="5"/>
    <n v="3"/>
    <n v="34"/>
    <x v="9"/>
    <x v="1"/>
    <x v="0"/>
    <x v="0"/>
    <x v="2"/>
    <x v="47"/>
    <x v="0"/>
    <x v="2"/>
    <x v="1"/>
    <x v="176"/>
    <x v="96"/>
    <m/>
    <x v="1"/>
    <x v="8"/>
    <s v="Physician Referral"/>
    <s v="No"/>
    <x v="0"/>
    <x v="1"/>
    <d v="2024-09-30T00:00:00"/>
    <d v="2024-09-24T00:00:00"/>
    <x v="2"/>
    <n v="247.8"/>
    <n v="50"/>
    <x v="8"/>
  </r>
  <r>
    <d v="2024-09-24T00:00:00"/>
    <x v="2666"/>
    <n v="2"/>
    <n v="5"/>
    <n v="4"/>
    <n v="2"/>
    <n v="3"/>
    <n v="17"/>
    <x v="3"/>
    <x v="1"/>
    <x v="4"/>
    <x v="4"/>
    <x v="2"/>
    <x v="28"/>
    <x v="1"/>
    <x v="0"/>
    <x v="1"/>
    <x v="802"/>
    <x v="16"/>
    <d v="2024-10-12T00:00:00"/>
    <x v="0"/>
    <x v="2"/>
    <s v="Physician Referral"/>
    <s v="No"/>
    <x v="0"/>
    <x v="0"/>
    <m/>
    <m/>
    <x v="0"/>
    <n v="317.8"/>
    <n v="0"/>
    <x v="8"/>
  </r>
  <r>
    <d v="2024-09-24T00:00:00"/>
    <x v="2667"/>
    <n v="2"/>
    <n v="2"/>
    <n v="4"/>
    <n v="5"/>
    <n v="3"/>
    <n v="22"/>
    <x v="6"/>
    <x v="1"/>
    <x v="0"/>
    <x v="4"/>
    <x v="2"/>
    <x v="25"/>
    <x v="0"/>
    <x v="2"/>
    <x v="2"/>
    <x v="910"/>
    <x v="33"/>
    <d v="2024-10-16T00:00:00"/>
    <x v="0"/>
    <x v="5"/>
    <s v="Self-Referral"/>
    <s v="Yes"/>
    <x v="1"/>
    <x v="0"/>
    <m/>
    <m/>
    <x v="0"/>
    <n v="775.6"/>
    <n v="0"/>
    <x v="8"/>
  </r>
  <r>
    <d v="2024-09-24T00:00:00"/>
    <x v="2236"/>
    <n v="4"/>
    <n v="3"/>
    <n v="4"/>
    <n v="1"/>
    <n v="2"/>
    <n v="3"/>
    <x v="8"/>
    <x v="1"/>
    <x v="3"/>
    <x v="1"/>
    <x v="1"/>
    <x v="36"/>
    <x v="0"/>
    <x v="1"/>
    <x v="1"/>
    <x v="491"/>
    <x v="158"/>
    <d v="2024-10-13T00:00:00"/>
    <x v="0"/>
    <x v="7"/>
    <s v="Physician Referral"/>
    <s v="No"/>
    <x v="0"/>
    <x v="0"/>
    <m/>
    <m/>
    <x v="0"/>
    <n v="162.4"/>
    <n v="0"/>
    <x v="8"/>
  </r>
  <r>
    <d v="2024-09-24T00:00:00"/>
    <x v="2668"/>
    <n v="4"/>
    <n v="4"/>
    <n v="4"/>
    <n v="3"/>
    <n v="3"/>
    <n v="26"/>
    <x v="5"/>
    <x v="1"/>
    <x v="2"/>
    <x v="1"/>
    <x v="2"/>
    <x v="30"/>
    <x v="0"/>
    <x v="2"/>
    <x v="1"/>
    <x v="649"/>
    <x v="98"/>
    <m/>
    <x v="1"/>
    <x v="8"/>
    <s v="Self-Referral"/>
    <s v="Yes"/>
    <x v="1"/>
    <x v="0"/>
    <d v="2024-09-28T00:00:00"/>
    <d v="2024-09-24T00:00:00"/>
    <x v="1"/>
    <n v="401.8"/>
    <n v="30"/>
    <x v="8"/>
  </r>
  <r>
    <d v="2024-09-24T00:00:00"/>
    <x v="2669"/>
    <n v="2"/>
    <n v="1"/>
    <n v="4"/>
    <n v="5"/>
    <n v="1"/>
    <n v="19"/>
    <x v="3"/>
    <x v="1"/>
    <x v="1"/>
    <x v="4"/>
    <x v="0"/>
    <x v="18"/>
    <x v="0"/>
    <x v="3"/>
    <x v="0"/>
    <x v="239"/>
    <x v="64"/>
    <m/>
    <x v="1"/>
    <x v="6"/>
    <s v="Self-Referral"/>
    <s v="No"/>
    <x v="0"/>
    <x v="1"/>
    <d v="2024-09-26T00:00:00"/>
    <d v="2024-09-24T00:00:00"/>
    <x v="3"/>
    <n v="329.7"/>
    <n v="10"/>
    <x v="8"/>
  </r>
  <r>
    <d v="2024-09-25T00:00:00"/>
    <x v="2670"/>
    <n v="4"/>
    <n v="2"/>
    <n v="4"/>
    <n v="5"/>
    <n v="1"/>
    <n v="38"/>
    <x v="0"/>
    <x v="1"/>
    <x v="0"/>
    <x v="1"/>
    <x v="0"/>
    <x v="46"/>
    <x v="0"/>
    <x v="1"/>
    <x v="2"/>
    <x v="826"/>
    <x v="68"/>
    <d v="2024-10-12T00:00:00"/>
    <x v="0"/>
    <x v="2"/>
    <s v="Self-Referral"/>
    <s v="No"/>
    <x v="0"/>
    <x v="0"/>
    <m/>
    <m/>
    <x v="0"/>
    <n v="745.5"/>
    <n v="0"/>
    <x v="8"/>
  </r>
  <r>
    <d v="2024-09-25T00:00:00"/>
    <x v="2671"/>
    <n v="5"/>
    <n v="4"/>
    <n v="4"/>
    <n v="3"/>
    <n v="1"/>
    <n v="18"/>
    <x v="3"/>
    <x v="1"/>
    <x v="2"/>
    <x v="3"/>
    <x v="0"/>
    <x v="37"/>
    <x v="1"/>
    <x v="1"/>
    <x v="0"/>
    <x v="830"/>
    <x v="124"/>
    <d v="2024-10-15T00:00:00"/>
    <x v="0"/>
    <x v="0"/>
    <s v="Emergency"/>
    <s v="No"/>
    <x v="0"/>
    <x v="1"/>
    <m/>
    <m/>
    <x v="0"/>
    <n v="287"/>
    <n v="0"/>
    <x v="8"/>
  </r>
  <r>
    <d v="2024-09-25T00:00:00"/>
    <x v="2672"/>
    <n v="5"/>
    <n v="1"/>
    <n v="4"/>
    <n v="1"/>
    <n v="3"/>
    <n v="28"/>
    <x v="5"/>
    <x v="1"/>
    <x v="1"/>
    <x v="3"/>
    <x v="2"/>
    <x v="57"/>
    <x v="1"/>
    <x v="4"/>
    <x v="0"/>
    <x v="422"/>
    <x v="126"/>
    <m/>
    <x v="1"/>
    <x v="2"/>
    <s v="Self-Referral"/>
    <s v="No"/>
    <x v="0"/>
    <x v="0"/>
    <d v="2024-10-02T00:00:00"/>
    <d v="2024-09-25T00:00:00"/>
    <x v="1"/>
    <n v="497"/>
    <n v="30"/>
    <x v="8"/>
  </r>
  <r>
    <d v="2024-09-25T00:00:00"/>
    <x v="2673"/>
    <n v="1"/>
    <n v="4"/>
    <n v="4"/>
    <n v="3"/>
    <n v="1"/>
    <n v="18"/>
    <x v="3"/>
    <x v="1"/>
    <x v="2"/>
    <x v="0"/>
    <x v="0"/>
    <x v="56"/>
    <x v="1"/>
    <x v="0"/>
    <x v="1"/>
    <x v="236"/>
    <x v="136"/>
    <d v="2024-10-11T00:00:00"/>
    <x v="0"/>
    <x v="5"/>
    <s v="Physician Referral"/>
    <s v="Yes"/>
    <x v="1"/>
    <x v="0"/>
    <m/>
    <m/>
    <x v="0"/>
    <n v="293.3"/>
    <n v="0"/>
    <x v="8"/>
  </r>
  <r>
    <d v="2024-09-25T00:00:00"/>
    <x v="2674"/>
    <n v="4"/>
    <n v="4"/>
    <n v="4"/>
    <n v="3"/>
    <n v="2"/>
    <n v="9"/>
    <x v="1"/>
    <x v="1"/>
    <x v="2"/>
    <x v="1"/>
    <x v="1"/>
    <x v="15"/>
    <x v="1"/>
    <x v="3"/>
    <x v="0"/>
    <x v="225"/>
    <x v="149"/>
    <m/>
    <x v="1"/>
    <x v="9"/>
    <s v="Emergency"/>
    <s v="Yes"/>
    <x v="1"/>
    <x v="1"/>
    <d v="2024-10-04T00:00:00"/>
    <d v="2024-09-25T00:00:00"/>
    <x v="1"/>
    <n v="253.4"/>
    <n v="30"/>
    <x v="8"/>
  </r>
  <r>
    <d v="2024-09-25T00:00:00"/>
    <x v="2675"/>
    <n v="2"/>
    <n v="1"/>
    <n v="4"/>
    <n v="2"/>
    <n v="1"/>
    <n v="4"/>
    <x v="8"/>
    <x v="1"/>
    <x v="1"/>
    <x v="4"/>
    <x v="0"/>
    <x v="24"/>
    <x v="0"/>
    <x v="1"/>
    <x v="1"/>
    <x v="888"/>
    <x v="164"/>
    <m/>
    <x v="1"/>
    <x v="7"/>
    <s v="Emergency"/>
    <s v="No"/>
    <x v="0"/>
    <x v="1"/>
    <d v="2024-09-26T00:00:00"/>
    <d v="2024-09-25T00:00:00"/>
    <x v="3"/>
    <n v="648.20000000000005"/>
    <n v="10"/>
    <x v="8"/>
  </r>
  <r>
    <d v="2024-09-25T00:00:00"/>
    <x v="2676"/>
    <n v="3"/>
    <n v="1"/>
    <n v="4"/>
    <n v="5"/>
    <n v="3"/>
    <n v="33"/>
    <x v="9"/>
    <x v="1"/>
    <x v="1"/>
    <x v="2"/>
    <x v="2"/>
    <x v="60"/>
    <x v="1"/>
    <x v="3"/>
    <x v="0"/>
    <x v="586"/>
    <x v="156"/>
    <d v="2024-10-24T00:00:00"/>
    <x v="0"/>
    <x v="9"/>
    <s v="Emergency"/>
    <s v="No"/>
    <x v="0"/>
    <x v="0"/>
    <m/>
    <m/>
    <x v="0"/>
    <n v="524.29999999999995"/>
    <n v="0"/>
    <x v="8"/>
  </r>
  <r>
    <d v="2024-09-25T00:00:00"/>
    <x v="2677"/>
    <n v="2"/>
    <n v="5"/>
    <n v="4"/>
    <n v="4"/>
    <n v="2"/>
    <n v="22"/>
    <x v="6"/>
    <x v="1"/>
    <x v="4"/>
    <x v="4"/>
    <x v="1"/>
    <x v="14"/>
    <x v="0"/>
    <x v="4"/>
    <x v="2"/>
    <x v="160"/>
    <x v="173"/>
    <d v="2024-10-22T00:00:00"/>
    <x v="0"/>
    <x v="9"/>
    <s v="Self-Referral"/>
    <s v="No"/>
    <x v="0"/>
    <x v="0"/>
    <m/>
    <m/>
    <x v="0"/>
    <n v="344.4"/>
    <n v="0"/>
    <x v="8"/>
  </r>
  <r>
    <d v="2024-09-25T00:00:00"/>
    <x v="2678"/>
    <n v="3"/>
    <n v="2"/>
    <n v="4"/>
    <n v="5"/>
    <n v="2"/>
    <n v="26"/>
    <x v="5"/>
    <x v="1"/>
    <x v="0"/>
    <x v="2"/>
    <x v="1"/>
    <x v="54"/>
    <x v="1"/>
    <x v="1"/>
    <x v="2"/>
    <x v="749"/>
    <x v="38"/>
    <m/>
    <x v="1"/>
    <x v="6"/>
    <s v="Self-Referral"/>
    <s v="Yes"/>
    <x v="1"/>
    <x v="1"/>
    <d v="2024-09-28T00:00:00"/>
    <d v="2024-09-25T00:00:00"/>
    <x v="1"/>
    <n v="502.6"/>
    <n v="30"/>
    <x v="8"/>
  </r>
  <r>
    <d v="2024-09-25T00:00:00"/>
    <x v="2679"/>
    <n v="3"/>
    <n v="2"/>
    <n v="4"/>
    <n v="5"/>
    <n v="2"/>
    <n v="20"/>
    <x v="3"/>
    <x v="1"/>
    <x v="0"/>
    <x v="2"/>
    <x v="1"/>
    <x v="10"/>
    <x v="1"/>
    <x v="3"/>
    <x v="0"/>
    <x v="766"/>
    <x v="165"/>
    <d v="2024-10-20T00:00:00"/>
    <x v="0"/>
    <x v="3"/>
    <s v="Emergency"/>
    <s v="No"/>
    <x v="0"/>
    <x v="0"/>
    <m/>
    <m/>
    <x v="0"/>
    <n v="786.1"/>
    <n v="0"/>
    <x v="8"/>
  </r>
  <r>
    <d v="2024-09-26T00:00:00"/>
    <x v="2680"/>
    <n v="1"/>
    <n v="4"/>
    <n v="4"/>
    <n v="3"/>
    <n v="1"/>
    <n v="3"/>
    <x v="8"/>
    <x v="1"/>
    <x v="2"/>
    <x v="0"/>
    <x v="0"/>
    <x v="33"/>
    <x v="1"/>
    <x v="0"/>
    <x v="1"/>
    <x v="372"/>
    <x v="9"/>
    <m/>
    <x v="1"/>
    <x v="0"/>
    <s v="Physician Referral"/>
    <s v="Yes"/>
    <x v="1"/>
    <x v="0"/>
    <d v="2024-10-03T00:00:00"/>
    <d v="2024-09-26T00:00:00"/>
    <x v="1"/>
    <n v="622.29999999999995"/>
    <n v="30"/>
    <x v="8"/>
  </r>
  <r>
    <d v="2024-09-26T00:00:00"/>
    <x v="2681"/>
    <n v="3"/>
    <n v="3"/>
    <n v="4"/>
    <n v="3"/>
    <n v="1"/>
    <n v="28"/>
    <x v="5"/>
    <x v="1"/>
    <x v="3"/>
    <x v="2"/>
    <x v="0"/>
    <x v="52"/>
    <x v="0"/>
    <x v="0"/>
    <x v="1"/>
    <x v="546"/>
    <x v="72"/>
    <m/>
    <x v="1"/>
    <x v="7"/>
    <s v="Emergency"/>
    <s v="Yes"/>
    <x v="1"/>
    <x v="1"/>
    <d v="2024-10-05T00:00:00"/>
    <d v="2024-09-26T00:00:00"/>
    <x v="2"/>
    <n v="178.5"/>
    <n v="50"/>
    <x v="8"/>
  </r>
  <r>
    <d v="2024-09-26T00:00:00"/>
    <x v="2682"/>
    <n v="5"/>
    <n v="3"/>
    <n v="4"/>
    <n v="2"/>
    <n v="3"/>
    <n v="3"/>
    <x v="8"/>
    <x v="1"/>
    <x v="3"/>
    <x v="3"/>
    <x v="2"/>
    <x v="11"/>
    <x v="0"/>
    <x v="4"/>
    <x v="1"/>
    <x v="734"/>
    <x v="7"/>
    <m/>
    <x v="1"/>
    <x v="3"/>
    <s v="Self-Referral"/>
    <s v="No"/>
    <x v="0"/>
    <x v="0"/>
    <d v="2024-10-01T00:00:00"/>
    <d v="2024-09-26T00:00:00"/>
    <x v="3"/>
    <n v="272.3"/>
    <n v="10"/>
    <x v="8"/>
  </r>
  <r>
    <d v="2024-09-26T00:00:00"/>
    <x v="2683"/>
    <n v="5"/>
    <n v="4"/>
    <n v="4"/>
    <n v="3"/>
    <n v="2"/>
    <n v="19"/>
    <x v="3"/>
    <x v="1"/>
    <x v="2"/>
    <x v="3"/>
    <x v="1"/>
    <x v="51"/>
    <x v="0"/>
    <x v="1"/>
    <x v="0"/>
    <x v="526"/>
    <x v="23"/>
    <d v="2024-10-23T00:00:00"/>
    <x v="0"/>
    <x v="3"/>
    <s v="Self-Referral"/>
    <s v="Yes"/>
    <x v="1"/>
    <x v="0"/>
    <m/>
    <m/>
    <x v="0"/>
    <n v="340.2"/>
    <n v="0"/>
    <x v="8"/>
  </r>
  <r>
    <d v="2024-09-26T00:00:00"/>
    <x v="2684"/>
    <n v="1"/>
    <n v="5"/>
    <n v="4"/>
    <n v="1"/>
    <n v="3"/>
    <n v="14"/>
    <x v="2"/>
    <x v="1"/>
    <x v="4"/>
    <x v="0"/>
    <x v="2"/>
    <x v="16"/>
    <x v="0"/>
    <x v="1"/>
    <x v="1"/>
    <x v="441"/>
    <x v="134"/>
    <d v="2024-10-19T00:00:00"/>
    <x v="0"/>
    <x v="2"/>
    <s v="Physician Referral"/>
    <s v="Yes"/>
    <x v="1"/>
    <x v="0"/>
    <m/>
    <m/>
    <x v="0"/>
    <n v="350.7"/>
    <n v="0"/>
    <x v="8"/>
  </r>
  <r>
    <d v="2024-09-26T00:00:00"/>
    <x v="2685"/>
    <n v="2"/>
    <n v="1"/>
    <n v="4"/>
    <n v="5"/>
    <n v="3"/>
    <n v="21"/>
    <x v="6"/>
    <x v="1"/>
    <x v="1"/>
    <x v="4"/>
    <x v="2"/>
    <x v="49"/>
    <x v="1"/>
    <x v="0"/>
    <x v="0"/>
    <x v="486"/>
    <x v="117"/>
    <d v="2024-10-11T00:00:00"/>
    <x v="0"/>
    <x v="6"/>
    <s v="Physician Referral"/>
    <s v="Yes"/>
    <x v="1"/>
    <x v="0"/>
    <m/>
    <m/>
    <x v="0"/>
    <n v="557.9"/>
    <n v="0"/>
    <x v="8"/>
  </r>
  <r>
    <d v="2024-09-26T00:00:00"/>
    <x v="2686"/>
    <n v="2"/>
    <n v="4"/>
    <n v="4"/>
    <n v="3"/>
    <n v="3"/>
    <n v="32"/>
    <x v="7"/>
    <x v="1"/>
    <x v="2"/>
    <x v="4"/>
    <x v="2"/>
    <x v="42"/>
    <x v="0"/>
    <x v="4"/>
    <x v="2"/>
    <x v="756"/>
    <x v="20"/>
    <m/>
    <x v="1"/>
    <x v="6"/>
    <s v="Emergency"/>
    <s v="Yes"/>
    <x v="1"/>
    <x v="0"/>
    <d v="2024-10-03T00:00:00"/>
    <d v="2024-09-26T00:00:00"/>
    <x v="1"/>
    <n v="487.9"/>
    <n v="30"/>
    <x v="8"/>
  </r>
  <r>
    <d v="2024-09-26T00:00:00"/>
    <x v="2687"/>
    <n v="2"/>
    <n v="2"/>
    <n v="4"/>
    <n v="5"/>
    <n v="2"/>
    <n v="32"/>
    <x v="7"/>
    <x v="1"/>
    <x v="0"/>
    <x v="4"/>
    <x v="1"/>
    <x v="31"/>
    <x v="0"/>
    <x v="2"/>
    <x v="1"/>
    <x v="641"/>
    <x v="32"/>
    <m/>
    <x v="1"/>
    <x v="4"/>
    <s v="Self-Referral"/>
    <s v="Yes"/>
    <x v="1"/>
    <x v="1"/>
    <d v="2024-10-03T00:00:00"/>
    <d v="2024-09-26T00:00:00"/>
    <x v="3"/>
    <n v="622.29999999999995"/>
    <n v="10"/>
    <x v="8"/>
  </r>
  <r>
    <d v="2024-09-26T00:00:00"/>
    <x v="2688"/>
    <n v="2"/>
    <n v="3"/>
    <n v="4"/>
    <n v="3"/>
    <n v="2"/>
    <n v="22"/>
    <x v="6"/>
    <x v="1"/>
    <x v="3"/>
    <x v="4"/>
    <x v="1"/>
    <x v="51"/>
    <x v="1"/>
    <x v="0"/>
    <x v="0"/>
    <x v="658"/>
    <x v="143"/>
    <m/>
    <x v="1"/>
    <x v="4"/>
    <s v="Emergency"/>
    <s v="Yes"/>
    <x v="1"/>
    <x v="0"/>
    <d v="2024-09-30T00:00:00"/>
    <d v="2024-09-26T00:00:00"/>
    <x v="2"/>
    <n v="406"/>
    <n v="50"/>
    <x v="8"/>
  </r>
  <r>
    <d v="2024-09-26T00:00:00"/>
    <x v="2689"/>
    <n v="5"/>
    <n v="3"/>
    <n v="4"/>
    <n v="3"/>
    <n v="3"/>
    <n v="14"/>
    <x v="2"/>
    <x v="1"/>
    <x v="3"/>
    <x v="3"/>
    <x v="2"/>
    <x v="2"/>
    <x v="1"/>
    <x v="0"/>
    <x v="1"/>
    <x v="431"/>
    <x v="34"/>
    <m/>
    <x v="1"/>
    <x v="8"/>
    <s v="Physician Referral"/>
    <s v="Yes"/>
    <x v="1"/>
    <x v="1"/>
    <d v="2024-10-01T00:00:00"/>
    <d v="2024-09-26T00:00:00"/>
    <x v="3"/>
    <n v="420"/>
    <n v="10"/>
    <x v="8"/>
  </r>
  <r>
    <d v="2024-09-27T00:00:00"/>
    <x v="2690"/>
    <n v="5"/>
    <n v="3"/>
    <n v="4"/>
    <n v="2"/>
    <n v="2"/>
    <n v="28"/>
    <x v="5"/>
    <x v="1"/>
    <x v="3"/>
    <x v="3"/>
    <x v="1"/>
    <x v="51"/>
    <x v="0"/>
    <x v="3"/>
    <x v="0"/>
    <x v="914"/>
    <x v="130"/>
    <d v="2024-10-17T00:00:00"/>
    <x v="0"/>
    <x v="6"/>
    <s v="Emergency"/>
    <s v="Yes"/>
    <x v="1"/>
    <x v="1"/>
    <m/>
    <m/>
    <x v="0"/>
    <n v="753.9"/>
    <n v="0"/>
    <x v="8"/>
  </r>
  <r>
    <d v="2024-09-27T00:00:00"/>
    <x v="2691"/>
    <n v="1"/>
    <n v="5"/>
    <n v="4"/>
    <n v="2"/>
    <n v="1"/>
    <n v="4"/>
    <x v="8"/>
    <x v="1"/>
    <x v="4"/>
    <x v="0"/>
    <x v="0"/>
    <x v="24"/>
    <x v="1"/>
    <x v="4"/>
    <x v="1"/>
    <x v="191"/>
    <x v="99"/>
    <d v="2024-10-08T00:00:00"/>
    <x v="0"/>
    <x v="0"/>
    <s v="Emergency"/>
    <s v="Yes"/>
    <x v="1"/>
    <x v="0"/>
    <m/>
    <m/>
    <x v="0"/>
    <n v="189.7"/>
    <n v="0"/>
    <x v="8"/>
  </r>
  <r>
    <d v="2024-09-27T00:00:00"/>
    <x v="2692"/>
    <n v="1"/>
    <n v="2"/>
    <n v="4"/>
    <n v="5"/>
    <n v="2"/>
    <n v="13"/>
    <x v="2"/>
    <x v="1"/>
    <x v="0"/>
    <x v="0"/>
    <x v="1"/>
    <x v="20"/>
    <x v="0"/>
    <x v="2"/>
    <x v="2"/>
    <x v="758"/>
    <x v="24"/>
    <d v="2024-10-06T00:00:00"/>
    <x v="0"/>
    <x v="1"/>
    <s v="Self-Referral"/>
    <s v="Yes"/>
    <x v="1"/>
    <x v="1"/>
    <m/>
    <m/>
    <x v="0"/>
    <m/>
    <n v="0"/>
    <x v="8"/>
  </r>
  <r>
    <d v="2024-09-27T00:00:00"/>
    <x v="2693"/>
    <n v="1"/>
    <n v="5"/>
    <n v="4"/>
    <n v="4"/>
    <n v="1"/>
    <n v="30"/>
    <x v="7"/>
    <x v="1"/>
    <x v="4"/>
    <x v="0"/>
    <x v="0"/>
    <x v="55"/>
    <x v="1"/>
    <x v="4"/>
    <x v="0"/>
    <x v="269"/>
    <x v="178"/>
    <m/>
    <x v="1"/>
    <x v="6"/>
    <s v="Self-Referral"/>
    <s v="Yes"/>
    <x v="1"/>
    <x v="0"/>
    <d v="2024-09-29T00:00:00"/>
    <d v="2024-09-27T00:00:00"/>
    <x v="1"/>
    <n v="569.79999999999995"/>
    <n v="30"/>
    <x v="8"/>
  </r>
  <r>
    <d v="2024-09-27T00:00:00"/>
    <x v="2694"/>
    <n v="2"/>
    <n v="1"/>
    <n v="4"/>
    <n v="3"/>
    <n v="2"/>
    <n v="25"/>
    <x v="5"/>
    <x v="1"/>
    <x v="1"/>
    <x v="4"/>
    <x v="1"/>
    <x v="56"/>
    <x v="0"/>
    <x v="4"/>
    <x v="0"/>
    <x v="560"/>
    <x v="104"/>
    <m/>
    <x v="1"/>
    <x v="0"/>
    <s v="Self-Referral"/>
    <s v="No"/>
    <x v="0"/>
    <x v="1"/>
    <d v="2024-10-05T00:00:00"/>
    <d v="2024-09-27T00:00:00"/>
    <x v="3"/>
    <n v="360.5"/>
    <n v="10"/>
    <x v="8"/>
  </r>
  <r>
    <d v="2024-09-27T00:00:00"/>
    <x v="2695"/>
    <n v="2"/>
    <n v="4"/>
    <n v="4"/>
    <n v="3"/>
    <n v="3"/>
    <n v="38"/>
    <x v="0"/>
    <x v="1"/>
    <x v="2"/>
    <x v="4"/>
    <x v="2"/>
    <x v="57"/>
    <x v="0"/>
    <x v="0"/>
    <x v="2"/>
    <x v="40"/>
    <x v="129"/>
    <d v="2024-10-25T00:00:00"/>
    <x v="0"/>
    <x v="5"/>
    <s v="Emergency"/>
    <s v="Yes"/>
    <x v="1"/>
    <x v="1"/>
    <m/>
    <m/>
    <x v="0"/>
    <n v="578.20000000000005"/>
    <n v="0"/>
    <x v="8"/>
  </r>
  <r>
    <d v="2024-09-27T00:00:00"/>
    <x v="2696"/>
    <n v="5"/>
    <n v="4"/>
    <n v="4"/>
    <n v="3"/>
    <n v="3"/>
    <n v="14"/>
    <x v="2"/>
    <x v="1"/>
    <x v="2"/>
    <x v="3"/>
    <x v="2"/>
    <x v="45"/>
    <x v="0"/>
    <x v="0"/>
    <x v="2"/>
    <x v="344"/>
    <x v="6"/>
    <m/>
    <x v="1"/>
    <x v="0"/>
    <s v="Self-Referral"/>
    <s v="No"/>
    <x v="0"/>
    <x v="1"/>
    <d v="2024-09-28T00:00:00"/>
    <d v="2024-09-27T00:00:00"/>
    <x v="3"/>
    <m/>
    <n v="10"/>
    <x v="8"/>
  </r>
  <r>
    <d v="2024-09-27T00:00:00"/>
    <x v="2697"/>
    <n v="5"/>
    <n v="3"/>
    <n v="4"/>
    <n v="4"/>
    <n v="1"/>
    <n v="29"/>
    <x v="7"/>
    <x v="1"/>
    <x v="3"/>
    <x v="3"/>
    <x v="0"/>
    <x v="5"/>
    <x v="0"/>
    <x v="0"/>
    <x v="1"/>
    <x v="618"/>
    <x v="47"/>
    <d v="2024-10-11T00:00:00"/>
    <x v="0"/>
    <x v="8"/>
    <s v="Self-Referral"/>
    <s v="No"/>
    <x v="0"/>
    <x v="0"/>
    <m/>
    <m/>
    <x v="0"/>
    <n v="351.4"/>
    <n v="0"/>
    <x v="8"/>
  </r>
  <r>
    <d v="2024-09-27T00:00:00"/>
    <x v="2698"/>
    <n v="4"/>
    <n v="3"/>
    <n v="4"/>
    <n v="5"/>
    <n v="1"/>
    <n v="35"/>
    <x v="9"/>
    <x v="1"/>
    <x v="3"/>
    <x v="1"/>
    <x v="0"/>
    <x v="4"/>
    <x v="0"/>
    <x v="3"/>
    <x v="0"/>
    <x v="691"/>
    <x v="147"/>
    <m/>
    <x v="1"/>
    <x v="5"/>
    <s v="Physician Referral"/>
    <s v="No"/>
    <x v="0"/>
    <x v="1"/>
    <d v="2024-09-29T00:00:00"/>
    <d v="2024-09-27T00:00:00"/>
    <x v="1"/>
    <n v="798"/>
    <n v="30"/>
    <x v="8"/>
  </r>
  <r>
    <d v="2024-09-27T00:00:00"/>
    <x v="2699"/>
    <n v="4"/>
    <n v="1"/>
    <n v="4"/>
    <n v="2"/>
    <n v="2"/>
    <n v="19"/>
    <x v="3"/>
    <x v="1"/>
    <x v="1"/>
    <x v="1"/>
    <x v="1"/>
    <x v="24"/>
    <x v="1"/>
    <x v="2"/>
    <x v="0"/>
    <x v="5"/>
    <x v="84"/>
    <m/>
    <x v="1"/>
    <x v="5"/>
    <s v="Self-Referral"/>
    <s v="No"/>
    <x v="0"/>
    <x v="1"/>
    <d v="2024-09-30T00:00:00"/>
    <d v="2024-09-27T00:00:00"/>
    <x v="2"/>
    <n v="262.5"/>
    <n v="50"/>
    <x v="8"/>
  </r>
  <r>
    <d v="2024-09-28T00:00:00"/>
    <x v="2700"/>
    <n v="2"/>
    <n v="5"/>
    <n v="4"/>
    <n v="4"/>
    <n v="1"/>
    <n v="3"/>
    <x v="8"/>
    <x v="1"/>
    <x v="4"/>
    <x v="4"/>
    <x v="0"/>
    <x v="56"/>
    <x v="0"/>
    <x v="2"/>
    <x v="1"/>
    <x v="176"/>
    <x v="46"/>
    <m/>
    <x v="1"/>
    <x v="7"/>
    <s v="Physician Referral"/>
    <s v="Yes"/>
    <x v="1"/>
    <x v="1"/>
    <d v="2024-10-05T00:00:00"/>
    <d v="2024-09-28T00:00:00"/>
    <x v="1"/>
    <n v="292.60000000000002"/>
    <n v="30"/>
    <x v="8"/>
  </r>
  <r>
    <d v="2024-09-28T00:00:00"/>
    <x v="2701"/>
    <n v="5"/>
    <n v="2"/>
    <n v="4"/>
    <n v="5"/>
    <n v="3"/>
    <n v="10"/>
    <x v="1"/>
    <x v="1"/>
    <x v="0"/>
    <x v="3"/>
    <x v="2"/>
    <x v="36"/>
    <x v="0"/>
    <x v="4"/>
    <x v="1"/>
    <x v="346"/>
    <x v="137"/>
    <m/>
    <x v="1"/>
    <x v="6"/>
    <s v="Emergency"/>
    <s v="Yes"/>
    <x v="1"/>
    <x v="0"/>
    <d v="2024-10-04T00:00:00"/>
    <d v="2024-09-28T00:00:00"/>
    <x v="1"/>
    <m/>
    <n v="30"/>
    <x v="8"/>
  </r>
  <r>
    <d v="2024-09-28T00:00:00"/>
    <x v="2702"/>
    <n v="2"/>
    <n v="1"/>
    <n v="4"/>
    <n v="5"/>
    <n v="2"/>
    <n v="25"/>
    <x v="5"/>
    <x v="1"/>
    <x v="1"/>
    <x v="4"/>
    <x v="1"/>
    <x v="49"/>
    <x v="0"/>
    <x v="0"/>
    <x v="0"/>
    <x v="407"/>
    <x v="170"/>
    <m/>
    <x v="1"/>
    <x v="1"/>
    <s v="Emergency"/>
    <s v="Yes"/>
    <x v="1"/>
    <x v="0"/>
    <d v="2024-10-05T00:00:00"/>
    <d v="2024-09-28T00:00:00"/>
    <x v="3"/>
    <n v="515.9"/>
    <n v="10"/>
    <x v="8"/>
  </r>
  <r>
    <d v="2024-09-28T00:00:00"/>
    <x v="2703"/>
    <n v="3"/>
    <n v="4"/>
    <n v="4"/>
    <n v="3"/>
    <n v="1"/>
    <n v="35"/>
    <x v="9"/>
    <x v="1"/>
    <x v="2"/>
    <x v="2"/>
    <x v="0"/>
    <x v="45"/>
    <x v="0"/>
    <x v="4"/>
    <x v="2"/>
    <x v="273"/>
    <x v="57"/>
    <d v="2024-10-22T00:00:00"/>
    <x v="0"/>
    <x v="3"/>
    <s v="Self-Referral"/>
    <s v="No"/>
    <x v="0"/>
    <x v="1"/>
    <m/>
    <m/>
    <x v="0"/>
    <n v="300.3"/>
    <n v="0"/>
    <x v="8"/>
  </r>
  <r>
    <d v="2024-09-28T00:00:00"/>
    <x v="2704"/>
    <n v="4"/>
    <n v="4"/>
    <n v="4"/>
    <n v="3"/>
    <n v="3"/>
    <n v="20"/>
    <x v="3"/>
    <x v="1"/>
    <x v="2"/>
    <x v="1"/>
    <x v="2"/>
    <x v="30"/>
    <x v="0"/>
    <x v="0"/>
    <x v="1"/>
    <x v="191"/>
    <x v="52"/>
    <d v="2024-10-07T00:00:00"/>
    <x v="0"/>
    <x v="4"/>
    <s v="Physician Referral"/>
    <s v="Yes"/>
    <x v="1"/>
    <x v="1"/>
    <m/>
    <m/>
    <x v="0"/>
    <n v="103.6"/>
    <n v="0"/>
    <x v="8"/>
  </r>
  <r>
    <d v="2024-09-28T00:00:00"/>
    <x v="2705"/>
    <n v="1"/>
    <n v="5"/>
    <n v="4"/>
    <n v="2"/>
    <n v="3"/>
    <n v="11"/>
    <x v="1"/>
    <x v="1"/>
    <x v="4"/>
    <x v="0"/>
    <x v="2"/>
    <x v="36"/>
    <x v="1"/>
    <x v="4"/>
    <x v="0"/>
    <x v="287"/>
    <x v="44"/>
    <d v="2024-10-27T00:00:00"/>
    <x v="0"/>
    <x v="1"/>
    <s v="Self-Referral"/>
    <s v="No"/>
    <x v="0"/>
    <x v="1"/>
    <m/>
    <m/>
    <x v="0"/>
    <n v="746.2"/>
    <n v="0"/>
    <x v="8"/>
  </r>
  <r>
    <d v="2024-09-28T00:00:00"/>
    <x v="2706"/>
    <n v="2"/>
    <n v="1"/>
    <n v="4"/>
    <n v="4"/>
    <n v="2"/>
    <n v="33"/>
    <x v="9"/>
    <x v="1"/>
    <x v="1"/>
    <x v="4"/>
    <x v="1"/>
    <x v="4"/>
    <x v="1"/>
    <x v="4"/>
    <x v="1"/>
    <x v="769"/>
    <x v="22"/>
    <m/>
    <x v="1"/>
    <x v="1"/>
    <s v="Physician Referral"/>
    <s v="No"/>
    <x v="0"/>
    <x v="1"/>
    <d v="2024-10-03T00:00:00"/>
    <d v="2024-09-28T00:00:00"/>
    <x v="1"/>
    <m/>
    <n v="30"/>
    <x v="8"/>
  </r>
  <r>
    <d v="2024-09-28T00:00:00"/>
    <x v="2707"/>
    <n v="3"/>
    <n v="2"/>
    <n v="4"/>
    <n v="5"/>
    <n v="2"/>
    <n v="14"/>
    <x v="2"/>
    <x v="1"/>
    <x v="0"/>
    <x v="2"/>
    <x v="1"/>
    <x v="37"/>
    <x v="0"/>
    <x v="3"/>
    <x v="2"/>
    <x v="561"/>
    <x v="76"/>
    <d v="2024-10-06T00:00:00"/>
    <x v="0"/>
    <x v="9"/>
    <s v="Self-Referral"/>
    <s v="No"/>
    <x v="0"/>
    <x v="0"/>
    <m/>
    <m/>
    <x v="0"/>
    <m/>
    <n v="0"/>
    <x v="8"/>
  </r>
  <r>
    <d v="2024-09-28T00:00:00"/>
    <x v="2708"/>
    <n v="1"/>
    <n v="1"/>
    <n v="4"/>
    <n v="3"/>
    <n v="2"/>
    <n v="17"/>
    <x v="3"/>
    <x v="1"/>
    <x v="1"/>
    <x v="0"/>
    <x v="1"/>
    <x v="33"/>
    <x v="1"/>
    <x v="3"/>
    <x v="0"/>
    <x v="520"/>
    <x v="50"/>
    <d v="2024-10-15T00:00:00"/>
    <x v="0"/>
    <x v="1"/>
    <s v="Physician Referral"/>
    <s v="No"/>
    <x v="0"/>
    <x v="0"/>
    <m/>
    <m/>
    <x v="0"/>
    <m/>
    <n v="0"/>
    <x v="8"/>
  </r>
  <r>
    <d v="2024-09-28T00:00:00"/>
    <x v="2709"/>
    <n v="3"/>
    <n v="1"/>
    <n v="4"/>
    <n v="5"/>
    <n v="2"/>
    <n v="18"/>
    <x v="3"/>
    <x v="1"/>
    <x v="1"/>
    <x v="2"/>
    <x v="1"/>
    <x v="37"/>
    <x v="0"/>
    <x v="4"/>
    <x v="0"/>
    <x v="423"/>
    <x v="120"/>
    <m/>
    <x v="1"/>
    <x v="1"/>
    <s v="Physician Referral"/>
    <s v="Yes"/>
    <x v="1"/>
    <x v="0"/>
    <d v="2024-10-02T00:00:00"/>
    <d v="2024-09-28T00:00:00"/>
    <x v="3"/>
    <m/>
    <n v="10"/>
    <x v="8"/>
  </r>
  <r>
    <d v="2024-09-29T00:00:00"/>
    <x v="2710"/>
    <n v="5"/>
    <n v="5"/>
    <n v="4"/>
    <n v="2"/>
    <n v="1"/>
    <n v="29"/>
    <x v="7"/>
    <x v="1"/>
    <x v="4"/>
    <x v="3"/>
    <x v="0"/>
    <x v="24"/>
    <x v="1"/>
    <x v="0"/>
    <x v="0"/>
    <x v="481"/>
    <x v="122"/>
    <m/>
    <x v="1"/>
    <x v="4"/>
    <s v="Emergency"/>
    <s v="No"/>
    <x v="0"/>
    <x v="1"/>
    <d v="2024-10-06T00:00:00"/>
    <d v="2024-09-29T00:00:00"/>
    <x v="1"/>
    <n v="427.7"/>
    <n v="30"/>
    <x v="8"/>
  </r>
  <r>
    <d v="2024-09-29T00:00:00"/>
    <x v="2711"/>
    <n v="5"/>
    <n v="2"/>
    <n v="4"/>
    <n v="5"/>
    <n v="2"/>
    <n v="5"/>
    <x v="4"/>
    <x v="1"/>
    <x v="0"/>
    <x v="3"/>
    <x v="1"/>
    <x v="37"/>
    <x v="1"/>
    <x v="4"/>
    <x v="2"/>
    <x v="159"/>
    <x v="81"/>
    <d v="2024-10-10T00:00:00"/>
    <x v="0"/>
    <x v="7"/>
    <s v="Physician Referral"/>
    <s v="Yes"/>
    <x v="1"/>
    <x v="0"/>
    <m/>
    <m/>
    <x v="0"/>
    <n v="447.3"/>
    <n v="0"/>
    <x v="8"/>
  </r>
  <r>
    <d v="2024-09-29T00:00:00"/>
    <x v="2712"/>
    <n v="5"/>
    <n v="4"/>
    <n v="4"/>
    <n v="3"/>
    <n v="1"/>
    <n v="20"/>
    <x v="3"/>
    <x v="1"/>
    <x v="2"/>
    <x v="3"/>
    <x v="0"/>
    <x v="26"/>
    <x v="0"/>
    <x v="0"/>
    <x v="1"/>
    <x v="777"/>
    <x v="150"/>
    <d v="2024-10-12T00:00:00"/>
    <x v="0"/>
    <x v="0"/>
    <s v="Emergency"/>
    <s v="Yes"/>
    <x v="1"/>
    <x v="1"/>
    <m/>
    <m/>
    <x v="0"/>
    <n v="255.5"/>
    <n v="0"/>
    <x v="8"/>
  </r>
  <r>
    <d v="2024-09-29T00:00:00"/>
    <x v="2713"/>
    <n v="1"/>
    <n v="3"/>
    <n v="4"/>
    <n v="2"/>
    <n v="3"/>
    <n v="31"/>
    <x v="7"/>
    <x v="1"/>
    <x v="3"/>
    <x v="0"/>
    <x v="2"/>
    <x v="26"/>
    <x v="1"/>
    <x v="1"/>
    <x v="2"/>
    <x v="841"/>
    <x v="118"/>
    <d v="2024-10-19T00:00:00"/>
    <x v="0"/>
    <x v="7"/>
    <s v="Self-Referral"/>
    <s v="No"/>
    <x v="0"/>
    <x v="1"/>
    <m/>
    <m/>
    <x v="0"/>
    <n v="539.70000000000005"/>
    <n v="0"/>
    <x v="8"/>
  </r>
  <r>
    <d v="2024-09-29T00:00:00"/>
    <x v="2714"/>
    <n v="1"/>
    <n v="2"/>
    <n v="4"/>
    <n v="5"/>
    <n v="2"/>
    <n v="39"/>
    <x v="0"/>
    <x v="1"/>
    <x v="0"/>
    <x v="0"/>
    <x v="1"/>
    <x v="60"/>
    <x v="1"/>
    <x v="2"/>
    <x v="2"/>
    <x v="683"/>
    <x v="15"/>
    <d v="2024-10-24T00:00:00"/>
    <x v="0"/>
    <x v="4"/>
    <s v="Self-Referral"/>
    <s v="Yes"/>
    <x v="1"/>
    <x v="1"/>
    <m/>
    <m/>
    <x v="0"/>
    <n v="398.3"/>
    <n v="0"/>
    <x v="8"/>
  </r>
  <r>
    <d v="2024-09-29T00:00:00"/>
    <x v="2715"/>
    <n v="5"/>
    <n v="4"/>
    <n v="4"/>
    <n v="3"/>
    <n v="2"/>
    <n v="33"/>
    <x v="9"/>
    <x v="1"/>
    <x v="2"/>
    <x v="3"/>
    <x v="1"/>
    <x v="19"/>
    <x v="0"/>
    <x v="4"/>
    <x v="2"/>
    <x v="397"/>
    <x v="152"/>
    <d v="2024-10-07T00:00:00"/>
    <x v="0"/>
    <x v="9"/>
    <s v="Physician Referral"/>
    <s v="No"/>
    <x v="0"/>
    <x v="0"/>
    <m/>
    <m/>
    <x v="0"/>
    <n v="109.2"/>
    <n v="0"/>
    <x v="8"/>
  </r>
  <r>
    <d v="2024-09-29T00:00:00"/>
    <x v="2716"/>
    <n v="1"/>
    <n v="5"/>
    <n v="4"/>
    <n v="3"/>
    <n v="2"/>
    <n v="11"/>
    <x v="1"/>
    <x v="1"/>
    <x v="4"/>
    <x v="0"/>
    <x v="1"/>
    <x v="60"/>
    <x v="0"/>
    <x v="1"/>
    <x v="0"/>
    <x v="876"/>
    <x v="0"/>
    <m/>
    <x v="1"/>
    <x v="4"/>
    <s v="Emergency"/>
    <s v="No"/>
    <x v="0"/>
    <x v="1"/>
    <d v="2024-10-02T00:00:00"/>
    <d v="2024-09-29T00:00:00"/>
    <x v="3"/>
    <n v="558.6"/>
    <n v="10"/>
    <x v="8"/>
  </r>
  <r>
    <d v="2024-09-29T00:00:00"/>
    <x v="2717"/>
    <n v="5"/>
    <n v="2"/>
    <n v="4"/>
    <n v="5"/>
    <n v="2"/>
    <n v="4"/>
    <x v="8"/>
    <x v="1"/>
    <x v="0"/>
    <x v="3"/>
    <x v="1"/>
    <x v="30"/>
    <x v="1"/>
    <x v="4"/>
    <x v="2"/>
    <x v="46"/>
    <x v="76"/>
    <d v="2024-10-14T00:00:00"/>
    <x v="0"/>
    <x v="4"/>
    <s v="Emergency"/>
    <s v="Yes"/>
    <x v="1"/>
    <x v="0"/>
    <m/>
    <m/>
    <x v="0"/>
    <n v="642.6"/>
    <n v="0"/>
    <x v="8"/>
  </r>
  <r>
    <d v="2024-09-29T00:00:00"/>
    <x v="2718"/>
    <n v="2"/>
    <n v="2"/>
    <n v="4"/>
    <n v="5"/>
    <n v="2"/>
    <n v="9"/>
    <x v="1"/>
    <x v="1"/>
    <x v="0"/>
    <x v="4"/>
    <x v="1"/>
    <x v="33"/>
    <x v="1"/>
    <x v="3"/>
    <x v="0"/>
    <x v="891"/>
    <x v="49"/>
    <d v="2024-10-15T00:00:00"/>
    <x v="0"/>
    <x v="4"/>
    <s v="Self-Referral"/>
    <s v="Yes"/>
    <x v="1"/>
    <x v="1"/>
    <m/>
    <m/>
    <x v="0"/>
    <n v="468.3"/>
    <n v="0"/>
    <x v="8"/>
  </r>
  <r>
    <d v="2024-09-29T00:00:00"/>
    <x v="2719"/>
    <n v="5"/>
    <n v="4"/>
    <n v="4"/>
    <n v="3"/>
    <n v="2"/>
    <n v="27"/>
    <x v="5"/>
    <x v="1"/>
    <x v="2"/>
    <x v="3"/>
    <x v="1"/>
    <x v="3"/>
    <x v="1"/>
    <x v="2"/>
    <x v="0"/>
    <x v="110"/>
    <x v="46"/>
    <d v="2024-10-24T00:00:00"/>
    <x v="0"/>
    <x v="8"/>
    <s v="Emergency"/>
    <s v="Yes"/>
    <x v="1"/>
    <x v="0"/>
    <m/>
    <m/>
    <x v="0"/>
    <n v="604.1"/>
    <n v="0"/>
    <x v="8"/>
  </r>
  <r>
    <d v="2024-09-30T00:00:00"/>
    <x v="2720"/>
    <n v="4"/>
    <n v="4"/>
    <n v="4"/>
    <n v="3"/>
    <n v="2"/>
    <n v="27"/>
    <x v="5"/>
    <x v="1"/>
    <x v="2"/>
    <x v="1"/>
    <x v="1"/>
    <x v="48"/>
    <x v="0"/>
    <x v="4"/>
    <x v="1"/>
    <x v="48"/>
    <x v="1"/>
    <d v="2024-10-23T00:00:00"/>
    <x v="0"/>
    <x v="0"/>
    <s v="Emergency"/>
    <s v="Yes"/>
    <x v="1"/>
    <x v="1"/>
    <m/>
    <m/>
    <x v="0"/>
    <n v="497.7"/>
    <n v="0"/>
    <x v="8"/>
  </r>
  <r>
    <d v="2024-09-30T00:00:00"/>
    <x v="2721"/>
    <n v="2"/>
    <n v="1"/>
    <n v="4"/>
    <n v="2"/>
    <n v="1"/>
    <n v="18"/>
    <x v="3"/>
    <x v="1"/>
    <x v="1"/>
    <x v="4"/>
    <x v="0"/>
    <x v="19"/>
    <x v="1"/>
    <x v="3"/>
    <x v="1"/>
    <x v="436"/>
    <x v="44"/>
    <d v="2024-10-13T00:00:00"/>
    <x v="0"/>
    <x v="9"/>
    <s v="Self-Referral"/>
    <s v="Yes"/>
    <x v="1"/>
    <x v="0"/>
    <m/>
    <m/>
    <x v="0"/>
    <n v="515.9"/>
    <n v="0"/>
    <x v="8"/>
  </r>
  <r>
    <d v="2024-09-30T00:00:00"/>
    <x v="2722"/>
    <n v="5"/>
    <n v="1"/>
    <n v="4"/>
    <n v="4"/>
    <n v="2"/>
    <n v="19"/>
    <x v="3"/>
    <x v="1"/>
    <x v="1"/>
    <x v="3"/>
    <x v="1"/>
    <x v="28"/>
    <x v="1"/>
    <x v="3"/>
    <x v="2"/>
    <x v="342"/>
    <x v="18"/>
    <d v="2024-10-24T00:00:00"/>
    <x v="0"/>
    <x v="2"/>
    <s v="Emergency"/>
    <s v="No"/>
    <x v="0"/>
    <x v="1"/>
    <m/>
    <m/>
    <x v="0"/>
    <n v="149.1"/>
    <n v="0"/>
    <x v="8"/>
  </r>
  <r>
    <d v="2024-09-30T00:00:00"/>
    <x v="2723"/>
    <n v="4"/>
    <n v="2"/>
    <n v="4"/>
    <n v="5"/>
    <n v="2"/>
    <n v="19"/>
    <x v="3"/>
    <x v="1"/>
    <x v="0"/>
    <x v="1"/>
    <x v="1"/>
    <x v="6"/>
    <x v="1"/>
    <x v="1"/>
    <x v="0"/>
    <x v="576"/>
    <x v="174"/>
    <m/>
    <x v="1"/>
    <x v="8"/>
    <s v="Self-Referral"/>
    <s v="Yes"/>
    <x v="1"/>
    <x v="0"/>
    <d v="2024-10-07T00:00:00"/>
    <d v="2024-09-30T00:00:00"/>
    <x v="1"/>
    <n v="634.20000000000005"/>
    <n v="30"/>
    <x v="8"/>
  </r>
  <r>
    <d v="2024-09-30T00:00:00"/>
    <x v="2724"/>
    <n v="5"/>
    <n v="3"/>
    <n v="4"/>
    <n v="5"/>
    <n v="2"/>
    <n v="38"/>
    <x v="0"/>
    <x v="1"/>
    <x v="3"/>
    <x v="3"/>
    <x v="1"/>
    <x v="45"/>
    <x v="0"/>
    <x v="3"/>
    <x v="0"/>
    <x v="3"/>
    <x v="9"/>
    <m/>
    <x v="1"/>
    <x v="4"/>
    <s v="Emergency"/>
    <s v="Yes"/>
    <x v="1"/>
    <x v="1"/>
    <d v="2024-10-02T00:00:00"/>
    <d v="2024-09-30T00:00:00"/>
    <x v="1"/>
    <n v="673.4"/>
    <n v="30"/>
    <x v="8"/>
  </r>
  <r>
    <d v="2024-09-30T00:00:00"/>
    <x v="2725"/>
    <n v="2"/>
    <n v="5"/>
    <n v="4"/>
    <n v="3"/>
    <n v="1"/>
    <n v="21"/>
    <x v="6"/>
    <x v="1"/>
    <x v="4"/>
    <x v="4"/>
    <x v="0"/>
    <x v="43"/>
    <x v="0"/>
    <x v="1"/>
    <x v="1"/>
    <x v="915"/>
    <x v="135"/>
    <m/>
    <x v="1"/>
    <x v="1"/>
    <s v="Physician Referral"/>
    <s v="No"/>
    <x v="0"/>
    <x v="1"/>
    <d v="2024-10-08T00:00:00"/>
    <d v="2024-09-30T00:00:00"/>
    <x v="1"/>
    <n v="139.30000000000001"/>
    <n v="30"/>
    <x v="8"/>
  </r>
  <r>
    <d v="2024-09-30T00:00:00"/>
    <x v="2726"/>
    <n v="5"/>
    <n v="4"/>
    <n v="4"/>
    <n v="3"/>
    <n v="2"/>
    <n v="1"/>
    <x v="8"/>
    <x v="1"/>
    <x v="2"/>
    <x v="3"/>
    <x v="1"/>
    <x v="42"/>
    <x v="0"/>
    <x v="0"/>
    <x v="0"/>
    <x v="516"/>
    <x v="31"/>
    <d v="2024-10-12T00:00:00"/>
    <x v="0"/>
    <x v="4"/>
    <s v="Self-Referral"/>
    <s v="No"/>
    <x v="0"/>
    <x v="1"/>
    <m/>
    <m/>
    <x v="0"/>
    <n v="159.6"/>
    <n v="0"/>
    <x v="8"/>
  </r>
  <r>
    <d v="2024-09-30T00:00:00"/>
    <x v="2727"/>
    <n v="1"/>
    <n v="1"/>
    <n v="4"/>
    <n v="5"/>
    <n v="2"/>
    <n v="24"/>
    <x v="6"/>
    <x v="1"/>
    <x v="1"/>
    <x v="0"/>
    <x v="1"/>
    <x v="18"/>
    <x v="0"/>
    <x v="0"/>
    <x v="2"/>
    <x v="215"/>
    <x v="5"/>
    <d v="2024-10-15T00:00:00"/>
    <x v="0"/>
    <x v="1"/>
    <s v="Self-Referral"/>
    <s v="No"/>
    <x v="0"/>
    <x v="0"/>
    <m/>
    <m/>
    <x v="0"/>
    <n v="675.5"/>
    <n v="0"/>
    <x v="8"/>
  </r>
  <r>
    <d v="2024-09-30T00:00:00"/>
    <x v="2728"/>
    <n v="5"/>
    <n v="5"/>
    <n v="4"/>
    <n v="4"/>
    <n v="3"/>
    <n v="30"/>
    <x v="7"/>
    <x v="1"/>
    <x v="4"/>
    <x v="3"/>
    <x v="2"/>
    <x v="39"/>
    <x v="1"/>
    <x v="0"/>
    <x v="0"/>
    <x v="578"/>
    <x v="16"/>
    <m/>
    <x v="1"/>
    <x v="6"/>
    <s v="Self-Referral"/>
    <s v="Yes"/>
    <x v="1"/>
    <x v="1"/>
    <d v="2024-10-06T00:00:00"/>
    <d v="2024-09-30T00:00:00"/>
    <x v="2"/>
    <n v="439.6"/>
    <n v="50"/>
    <x v="8"/>
  </r>
  <r>
    <d v="2024-09-30T00:00:00"/>
    <x v="2729"/>
    <n v="2"/>
    <n v="2"/>
    <n v="4"/>
    <n v="5"/>
    <n v="2"/>
    <n v="29"/>
    <x v="7"/>
    <x v="1"/>
    <x v="0"/>
    <x v="4"/>
    <x v="1"/>
    <x v="37"/>
    <x v="0"/>
    <x v="0"/>
    <x v="2"/>
    <x v="269"/>
    <x v="36"/>
    <d v="2024-10-14T00:00:00"/>
    <x v="0"/>
    <x v="8"/>
    <s v="Physician Referral"/>
    <s v="No"/>
    <x v="0"/>
    <x v="1"/>
    <m/>
    <m/>
    <x v="0"/>
    <n v="607.6"/>
    <n v="0"/>
    <x v="8"/>
  </r>
  <r>
    <d v="2024-10-01T00:00:00"/>
    <x v="2730"/>
    <n v="3"/>
    <n v="4"/>
    <n v="4"/>
    <n v="3"/>
    <n v="3"/>
    <n v="11"/>
    <x v="1"/>
    <x v="1"/>
    <x v="2"/>
    <x v="2"/>
    <x v="2"/>
    <x v="45"/>
    <x v="1"/>
    <x v="4"/>
    <x v="1"/>
    <x v="100"/>
    <x v="93"/>
    <d v="2024-10-29T00:00:00"/>
    <x v="0"/>
    <x v="2"/>
    <s v="Self-Referral"/>
    <s v="No"/>
    <x v="0"/>
    <x v="1"/>
    <m/>
    <m/>
    <x v="0"/>
    <n v="712.6"/>
    <n v="0"/>
    <x v="9"/>
  </r>
  <r>
    <d v="2024-10-01T00:00:00"/>
    <x v="2731"/>
    <n v="5"/>
    <n v="4"/>
    <n v="4"/>
    <n v="3"/>
    <n v="3"/>
    <n v="3"/>
    <x v="8"/>
    <x v="1"/>
    <x v="2"/>
    <x v="3"/>
    <x v="2"/>
    <x v="44"/>
    <x v="1"/>
    <x v="1"/>
    <x v="1"/>
    <x v="569"/>
    <x v="89"/>
    <d v="2024-10-29T00:00:00"/>
    <x v="0"/>
    <x v="3"/>
    <s v="Physician Referral"/>
    <s v="No"/>
    <x v="0"/>
    <x v="0"/>
    <m/>
    <m/>
    <x v="0"/>
    <n v="149.80000000000001"/>
    <n v="0"/>
    <x v="9"/>
  </r>
  <r>
    <d v="2024-10-01T00:00:00"/>
    <x v="2732"/>
    <n v="1"/>
    <n v="1"/>
    <n v="4"/>
    <n v="2"/>
    <n v="2"/>
    <n v="11"/>
    <x v="1"/>
    <x v="1"/>
    <x v="1"/>
    <x v="0"/>
    <x v="1"/>
    <x v="2"/>
    <x v="1"/>
    <x v="0"/>
    <x v="0"/>
    <x v="546"/>
    <x v="64"/>
    <m/>
    <x v="1"/>
    <x v="4"/>
    <s v="Emergency"/>
    <s v="Yes"/>
    <x v="1"/>
    <x v="1"/>
    <d v="2024-10-04T00:00:00"/>
    <d v="2024-10-01T00:00:00"/>
    <x v="3"/>
    <n v="158.19999999999999"/>
    <n v="10"/>
    <x v="9"/>
  </r>
  <r>
    <d v="2024-10-01T00:00:00"/>
    <x v="2733"/>
    <n v="2"/>
    <n v="3"/>
    <n v="4"/>
    <n v="4"/>
    <n v="2"/>
    <n v="4"/>
    <x v="8"/>
    <x v="1"/>
    <x v="3"/>
    <x v="4"/>
    <x v="1"/>
    <x v="56"/>
    <x v="1"/>
    <x v="3"/>
    <x v="0"/>
    <x v="638"/>
    <x v="91"/>
    <m/>
    <x v="1"/>
    <x v="1"/>
    <s v="Physician Referral"/>
    <s v="Yes"/>
    <x v="1"/>
    <x v="1"/>
    <d v="2024-10-04T00:00:00"/>
    <d v="2024-10-01T00:00:00"/>
    <x v="3"/>
    <n v="233.1"/>
    <n v="10"/>
    <x v="9"/>
  </r>
  <r>
    <d v="2024-10-01T00:00:00"/>
    <x v="2734"/>
    <n v="4"/>
    <n v="4"/>
    <n v="4"/>
    <n v="3"/>
    <n v="2"/>
    <n v="29"/>
    <x v="7"/>
    <x v="1"/>
    <x v="2"/>
    <x v="1"/>
    <x v="1"/>
    <x v="35"/>
    <x v="0"/>
    <x v="1"/>
    <x v="1"/>
    <x v="854"/>
    <x v="178"/>
    <m/>
    <x v="1"/>
    <x v="3"/>
    <s v="Self-Referral"/>
    <s v="No"/>
    <x v="0"/>
    <x v="0"/>
    <d v="2024-10-06T00:00:00"/>
    <d v="2024-10-01T00:00:00"/>
    <x v="2"/>
    <n v="516.6"/>
    <n v="50"/>
    <x v="9"/>
  </r>
  <r>
    <d v="2024-10-01T00:00:00"/>
    <x v="2735"/>
    <n v="3"/>
    <n v="3"/>
    <n v="4"/>
    <n v="5"/>
    <n v="3"/>
    <n v="18"/>
    <x v="3"/>
    <x v="1"/>
    <x v="3"/>
    <x v="2"/>
    <x v="2"/>
    <x v="46"/>
    <x v="0"/>
    <x v="4"/>
    <x v="2"/>
    <x v="726"/>
    <x v="169"/>
    <d v="2024-10-16T00:00:00"/>
    <x v="0"/>
    <x v="7"/>
    <s v="Physician Referral"/>
    <s v="Yes"/>
    <x v="1"/>
    <x v="1"/>
    <m/>
    <m/>
    <x v="0"/>
    <n v="530.6"/>
    <n v="0"/>
    <x v="9"/>
  </r>
  <r>
    <d v="2024-10-01T00:00:00"/>
    <x v="2736"/>
    <n v="5"/>
    <n v="5"/>
    <n v="4"/>
    <n v="4"/>
    <n v="1"/>
    <n v="17"/>
    <x v="3"/>
    <x v="1"/>
    <x v="4"/>
    <x v="3"/>
    <x v="0"/>
    <x v="48"/>
    <x v="0"/>
    <x v="0"/>
    <x v="2"/>
    <x v="623"/>
    <x v="74"/>
    <m/>
    <x v="1"/>
    <x v="4"/>
    <s v="Physician Referral"/>
    <s v="Yes"/>
    <x v="1"/>
    <x v="0"/>
    <d v="2024-10-04T00:00:00"/>
    <d v="2024-10-01T00:00:00"/>
    <x v="3"/>
    <n v="639.79999999999995"/>
    <n v="10"/>
    <x v="9"/>
  </r>
  <r>
    <d v="2024-10-01T00:00:00"/>
    <x v="2737"/>
    <n v="2"/>
    <n v="4"/>
    <n v="4"/>
    <n v="3"/>
    <n v="1"/>
    <n v="2"/>
    <x v="8"/>
    <x v="1"/>
    <x v="2"/>
    <x v="4"/>
    <x v="0"/>
    <x v="37"/>
    <x v="0"/>
    <x v="1"/>
    <x v="2"/>
    <x v="818"/>
    <x v="34"/>
    <m/>
    <x v="1"/>
    <x v="6"/>
    <s v="Physician Referral"/>
    <s v="Yes"/>
    <x v="1"/>
    <x v="1"/>
    <d v="2024-10-07T00:00:00"/>
    <d v="2024-10-01T00:00:00"/>
    <x v="3"/>
    <n v="464.8"/>
    <n v="10"/>
    <x v="9"/>
  </r>
  <r>
    <d v="2024-10-01T00:00:00"/>
    <x v="2738"/>
    <n v="1"/>
    <n v="4"/>
    <n v="4"/>
    <n v="3"/>
    <n v="2"/>
    <n v="38"/>
    <x v="0"/>
    <x v="1"/>
    <x v="2"/>
    <x v="0"/>
    <x v="1"/>
    <x v="13"/>
    <x v="0"/>
    <x v="2"/>
    <x v="1"/>
    <x v="690"/>
    <x v="121"/>
    <m/>
    <x v="1"/>
    <x v="2"/>
    <s v="Physician Referral"/>
    <s v="No"/>
    <x v="0"/>
    <x v="0"/>
    <d v="2024-10-03T00:00:00"/>
    <d v="2024-10-01T00:00:00"/>
    <x v="1"/>
    <n v="774.9"/>
    <n v="30"/>
    <x v="9"/>
  </r>
  <r>
    <d v="2024-10-01T00:00:00"/>
    <x v="2739"/>
    <n v="1"/>
    <n v="3"/>
    <n v="4"/>
    <n v="1"/>
    <n v="2"/>
    <n v="21"/>
    <x v="6"/>
    <x v="1"/>
    <x v="3"/>
    <x v="0"/>
    <x v="1"/>
    <x v="28"/>
    <x v="1"/>
    <x v="0"/>
    <x v="1"/>
    <x v="173"/>
    <x v="45"/>
    <d v="2024-10-08T00:00:00"/>
    <x v="0"/>
    <x v="8"/>
    <s v="Emergency"/>
    <s v="No"/>
    <x v="0"/>
    <x v="0"/>
    <m/>
    <m/>
    <x v="0"/>
    <n v="459.2"/>
    <n v="0"/>
    <x v="9"/>
  </r>
  <r>
    <d v="2024-10-02T00:00:00"/>
    <x v="2740"/>
    <n v="2"/>
    <n v="1"/>
    <n v="4"/>
    <n v="3"/>
    <n v="3"/>
    <n v="15"/>
    <x v="2"/>
    <x v="1"/>
    <x v="1"/>
    <x v="4"/>
    <x v="2"/>
    <x v="57"/>
    <x v="0"/>
    <x v="1"/>
    <x v="1"/>
    <x v="663"/>
    <x v="30"/>
    <m/>
    <x v="1"/>
    <x v="8"/>
    <s v="Emergency"/>
    <s v="No"/>
    <x v="0"/>
    <x v="0"/>
    <d v="2024-10-10T00:00:00"/>
    <d v="2024-10-02T00:00:00"/>
    <x v="1"/>
    <n v="666.4"/>
    <n v="30"/>
    <x v="9"/>
  </r>
  <r>
    <d v="2024-10-02T00:00:00"/>
    <x v="2741"/>
    <n v="1"/>
    <n v="2"/>
    <n v="4"/>
    <n v="5"/>
    <n v="3"/>
    <n v="23"/>
    <x v="6"/>
    <x v="1"/>
    <x v="0"/>
    <x v="0"/>
    <x v="2"/>
    <x v="23"/>
    <x v="0"/>
    <x v="0"/>
    <x v="0"/>
    <x v="361"/>
    <x v="70"/>
    <m/>
    <x v="1"/>
    <x v="8"/>
    <s v="Emergency"/>
    <s v="No"/>
    <x v="0"/>
    <x v="1"/>
    <d v="2024-10-11T00:00:00"/>
    <d v="2024-10-02T00:00:00"/>
    <x v="2"/>
    <n v="748.3"/>
    <n v="50"/>
    <x v="9"/>
  </r>
  <r>
    <d v="2024-10-02T00:00:00"/>
    <x v="2742"/>
    <n v="3"/>
    <n v="5"/>
    <n v="4"/>
    <n v="4"/>
    <n v="1"/>
    <n v="6"/>
    <x v="4"/>
    <x v="1"/>
    <x v="4"/>
    <x v="2"/>
    <x v="0"/>
    <x v="26"/>
    <x v="0"/>
    <x v="2"/>
    <x v="1"/>
    <x v="798"/>
    <x v="122"/>
    <d v="2024-10-10T00:00:00"/>
    <x v="0"/>
    <x v="8"/>
    <s v="Self-Referral"/>
    <s v="No"/>
    <x v="0"/>
    <x v="1"/>
    <m/>
    <m/>
    <x v="0"/>
    <n v="516.6"/>
    <n v="0"/>
    <x v="9"/>
  </r>
  <r>
    <d v="2024-10-02T00:00:00"/>
    <x v="2743"/>
    <n v="4"/>
    <n v="4"/>
    <n v="4"/>
    <n v="2"/>
    <n v="3"/>
    <n v="15"/>
    <x v="2"/>
    <x v="1"/>
    <x v="2"/>
    <x v="1"/>
    <x v="2"/>
    <x v="34"/>
    <x v="0"/>
    <x v="3"/>
    <x v="2"/>
    <x v="87"/>
    <x v="144"/>
    <m/>
    <x v="1"/>
    <x v="8"/>
    <s v="Physician Referral"/>
    <s v="Yes"/>
    <x v="1"/>
    <x v="0"/>
    <d v="2024-10-09T00:00:00"/>
    <d v="2024-10-02T00:00:00"/>
    <x v="1"/>
    <n v="676.9"/>
    <n v="30"/>
    <x v="9"/>
  </r>
  <r>
    <d v="2024-10-02T00:00:00"/>
    <x v="2744"/>
    <n v="1"/>
    <n v="1"/>
    <n v="4"/>
    <n v="1"/>
    <n v="1"/>
    <n v="20"/>
    <x v="3"/>
    <x v="1"/>
    <x v="1"/>
    <x v="0"/>
    <x v="0"/>
    <x v="42"/>
    <x v="1"/>
    <x v="3"/>
    <x v="2"/>
    <x v="637"/>
    <x v="59"/>
    <d v="2024-10-30T00:00:00"/>
    <x v="0"/>
    <x v="9"/>
    <s v="Emergency"/>
    <s v="Yes"/>
    <x v="1"/>
    <x v="1"/>
    <m/>
    <m/>
    <x v="0"/>
    <n v="168"/>
    <n v="0"/>
    <x v="9"/>
  </r>
  <r>
    <d v="2024-10-02T00:00:00"/>
    <x v="2745"/>
    <n v="1"/>
    <n v="4"/>
    <n v="4"/>
    <n v="4"/>
    <n v="2"/>
    <n v="12"/>
    <x v="1"/>
    <x v="1"/>
    <x v="2"/>
    <x v="0"/>
    <x v="1"/>
    <x v="24"/>
    <x v="1"/>
    <x v="2"/>
    <x v="1"/>
    <x v="30"/>
    <x v="1"/>
    <d v="2024-10-12T00:00:00"/>
    <x v="0"/>
    <x v="4"/>
    <s v="Self-Referral"/>
    <s v="No"/>
    <x v="0"/>
    <x v="1"/>
    <m/>
    <m/>
    <x v="0"/>
    <n v="137.9"/>
    <n v="0"/>
    <x v="9"/>
  </r>
  <r>
    <d v="2024-10-02T00:00:00"/>
    <x v="2746"/>
    <n v="4"/>
    <n v="5"/>
    <n v="4"/>
    <n v="1"/>
    <n v="1"/>
    <n v="14"/>
    <x v="2"/>
    <x v="1"/>
    <x v="4"/>
    <x v="1"/>
    <x v="0"/>
    <x v="29"/>
    <x v="1"/>
    <x v="1"/>
    <x v="1"/>
    <x v="691"/>
    <x v="44"/>
    <m/>
    <x v="1"/>
    <x v="8"/>
    <s v="Self-Referral"/>
    <s v="Yes"/>
    <x v="1"/>
    <x v="0"/>
    <d v="2024-10-05T00:00:00"/>
    <d v="2024-10-02T00:00:00"/>
    <x v="3"/>
    <n v="830.9"/>
    <n v="10"/>
    <x v="9"/>
  </r>
  <r>
    <d v="2024-10-02T00:00:00"/>
    <x v="2747"/>
    <n v="3"/>
    <n v="2"/>
    <n v="4"/>
    <n v="5"/>
    <n v="1"/>
    <n v="19"/>
    <x v="3"/>
    <x v="1"/>
    <x v="0"/>
    <x v="2"/>
    <x v="0"/>
    <x v="45"/>
    <x v="1"/>
    <x v="4"/>
    <x v="2"/>
    <x v="611"/>
    <x v="26"/>
    <m/>
    <x v="1"/>
    <x v="0"/>
    <s v="Physician Referral"/>
    <s v="No"/>
    <x v="0"/>
    <x v="0"/>
    <d v="2024-10-06T00:00:00"/>
    <d v="2024-10-02T00:00:00"/>
    <x v="2"/>
    <n v="329"/>
    <n v="50"/>
    <x v="9"/>
  </r>
  <r>
    <d v="2024-10-02T00:00:00"/>
    <x v="2748"/>
    <n v="3"/>
    <n v="4"/>
    <n v="4"/>
    <n v="1"/>
    <n v="2"/>
    <n v="14"/>
    <x v="2"/>
    <x v="1"/>
    <x v="2"/>
    <x v="2"/>
    <x v="1"/>
    <x v="13"/>
    <x v="1"/>
    <x v="0"/>
    <x v="1"/>
    <x v="38"/>
    <x v="102"/>
    <m/>
    <x v="1"/>
    <x v="0"/>
    <s v="Physician Referral"/>
    <s v="Yes"/>
    <x v="1"/>
    <x v="0"/>
    <d v="2024-10-04T00:00:00"/>
    <d v="2024-10-02T00:00:00"/>
    <x v="2"/>
    <n v="588"/>
    <n v="50"/>
    <x v="9"/>
  </r>
  <r>
    <d v="2024-10-02T00:00:00"/>
    <x v="2749"/>
    <n v="3"/>
    <n v="3"/>
    <n v="4"/>
    <n v="3"/>
    <n v="1"/>
    <n v="20"/>
    <x v="3"/>
    <x v="1"/>
    <x v="3"/>
    <x v="2"/>
    <x v="0"/>
    <x v="43"/>
    <x v="0"/>
    <x v="4"/>
    <x v="0"/>
    <x v="244"/>
    <x v="163"/>
    <d v="2024-10-28T00:00:00"/>
    <x v="0"/>
    <x v="3"/>
    <s v="Physician Referral"/>
    <s v="Yes"/>
    <x v="1"/>
    <x v="0"/>
    <m/>
    <m/>
    <x v="0"/>
    <n v="293.3"/>
    <n v="0"/>
    <x v="9"/>
  </r>
  <r>
    <d v="2024-10-03T00:00:00"/>
    <x v="2750"/>
    <n v="1"/>
    <n v="1"/>
    <n v="4"/>
    <n v="1"/>
    <n v="3"/>
    <n v="8"/>
    <x v="4"/>
    <x v="1"/>
    <x v="1"/>
    <x v="0"/>
    <x v="2"/>
    <x v="12"/>
    <x v="1"/>
    <x v="0"/>
    <x v="1"/>
    <x v="297"/>
    <x v="94"/>
    <m/>
    <x v="1"/>
    <x v="6"/>
    <s v="Physician Referral"/>
    <s v="No"/>
    <x v="0"/>
    <x v="1"/>
    <d v="2024-10-12T00:00:00"/>
    <d v="2024-10-03T00:00:00"/>
    <x v="2"/>
    <n v="731.5"/>
    <n v="50"/>
    <x v="9"/>
  </r>
  <r>
    <d v="2024-10-03T00:00:00"/>
    <x v="2751"/>
    <n v="1"/>
    <n v="2"/>
    <n v="4"/>
    <n v="5"/>
    <n v="3"/>
    <n v="8"/>
    <x v="4"/>
    <x v="1"/>
    <x v="0"/>
    <x v="0"/>
    <x v="2"/>
    <x v="28"/>
    <x v="1"/>
    <x v="4"/>
    <x v="2"/>
    <x v="387"/>
    <x v="90"/>
    <m/>
    <x v="1"/>
    <x v="5"/>
    <s v="Physician Referral"/>
    <s v="No"/>
    <x v="0"/>
    <x v="1"/>
    <d v="2024-10-08T00:00:00"/>
    <d v="2024-10-03T00:00:00"/>
    <x v="3"/>
    <n v="192.5"/>
    <n v="10"/>
    <x v="9"/>
  </r>
  <r>
    <d v="2024-10-03T00:00:00"/>
    <x v="2752"/>
    <n v="3"/>
    <n v="4"/>
    <n v="4"/>
    <n v="3"/>
    <n v="2"/>
    <n v="25"/>
    <x v="5"/>
    <x v="1"/>
    <x v="2"/>
    <x v="2"/>
    <x v="1"/>
    <x v="4"/>
    <x v="1"/>
    <x v="0"/>
    <x v="2"/>
    <x v="916"/>
    <x v="163"/>
    <m/>
    <x v="1"/>
    <x v="0"/>
    <s v="Physician Referral"/>
    <s v="Yes"/>
    <x v="1"/>
    <x v="1"/>
    <d v="2024-10-05T00:00:00"/>
    <d v="2024-10-03T00:00:00"/>
    <x v="3"/>
    <n v="340.9"/>
    <n v="10"/>
    <x v="9"/>
  </r>
  <r>
    <d v="2024-10-03T00:00:00"/>
    <x v="2753"/>
    <n v="1"/>
    <n v="2"/>
    <n v="4"/>
    <n v="5"/>
    <n v="2"/>
    <n v="4"/>
    <x v="8"/>
    <x v="1"/>
    <x v="0"/>
    <x v="0"/>
    <x v="1"/>
    <x v="32"/>
    <x v="0"/>
    <x v="3"/>
    <x v="1"/>
    <x v="60"/>
    <x v="15"/>
    <d v="2024-10-27T00:00:00"/>
    <x v="0"/>
    <x v="9"/>
    <s v="Emergency"/>
    <s v="Yes"/>
    <x v="1"/>
    <x v="1"/>
    <m/>
    <m/>
    <x v="0"/>
    <n v="105.7"/>
    <n v="0"/>
    <x v="9"/>
  </r>
  <r>
    <d v="2024-10-03T00:00:00"/>
    <x v="2754"/>
    <n v="5"/>
    <n v="3"/>
    <n v="4"/>
    <n v="4"/>
    <n v="3"/>
    <n v="19"/>
    <x v="3"/>
    <x v="1"/>
    <x v="3"/>
    <x v="3"/>
    <x v="2"/>
    <x v="50"/>
    <x v="0"/>
    <x v="0"/>
    <x v="2"/>
    <x v="843"/>
    <x v="62"/>
    <d v="2024-10-19T00:00:00"/>
    <x v="0"/>
    <x v="4"/>
    <s v="Emergency"/>
    <s v="No"/>
    <x v="0"/>
    <x v="1"/>
    <m/>
    <m/>
    <x v="0"/>
    <n v="283.5"/>
    <n v="0"/>
    <x v="9"/>
  </r>
  <r>
    <d v="2024-10-03T00:00:00"/>
    <x v="2755"/>
    <n v="1"/>
    <n v="4"/>
    <n v="4"/>
    <n v="2"/>
    <n v="3"/>
    <n v="29"/>
    <x v="7"/>
    <x v="1"/>
    <x v="2"/>
    <x v="0"/>
    <x v="2"/>
    <x v="25"/>
    <x v="1"/>
    <x v="0"/>
    <x v="1"/>
    <x v="768"/>
    <x v="60"/>
    <d v="2024-10-10T00:00:00"/>
    <x v="0"/>
    <x v="9"/>
    <s v="Physician Referral"/>
    <s v="Yes"/>
    <x v="1"/>
    <x v="1"/>
    <m/>
    <m/>
    <x v="0"/>
    <n v="477.4"/>
    <n v="0"/>
    <x v="9"/>
  </r>
  <r>
    <d v="2024-10-03T00:00:00"/>
    <x v="2756"/>
    <n v="3"/>
    <n v="2"/>
    <n v="4"/>
    <n v="5"/>
    <n v="3"/>
    <n v="16"/>
    <x v="2"/>
    <x v="1"/>
    <x v="0"/>
    <x v="2"/>
    <x v="2"/>
    <x v="43"/>
    <x v="0"/>
    <x v="2"/>
    <x v="2"/>
    <x v="370"/>
    <x v="114"/>
    <m/>
    <x v="1"/>
    <x v="2"/>
    <s v="Self-Referral"/>
    <s v="No"/>
    <x v="0"/>
    <x v="0"/>
    <d v="2024-10-09T00:00:00"/>
    <d v="2024-10-03T00:00:00"/>
    <x v="1"/>
    <n v="182.7"/>
    <n v="30"/>
    <x v="9"/>
  </r>
  <r>
    <d v="2024-10-03T00:00:00"/>
    <x v="2757"/>
    <n v="2"/>
    <n v="4"/>
    <n v="4"/>
    <n v="2"/>
    <n v="3"/>
    <n v="7"/>
    <x v="4"/>
    <x v="1"/>
    <x v="2"/>
    <x v="4"/>
    <x v="2"/>
    <x v="2"/>
    <x v="0"/>
    <x v="2"/>
    <x v="2"/>
    <x v="231"/>
    <x v="75"/>
    <m/>
    <x v="1"/>
    <x v="5"/>
    <s v="Emergency"/>
    <s v="No"/>
    <x v="0"/>
    <x v="1"/>
    <d v="2024-10-10T00:00:00"/>
    <d v="2024-10-03T00:00:00"/>
    <x v="1"/>
    <n v="622.29999999999995"/>
    <n v="30"/>
    <x v="9"/>
  </r>
  <r>
    <d v="2024-10-03T00:00:00"/>
    <x v="2758"/>
    <n v="3"/>
    <n v="4"/>
    <n v="4"/>
    <n v="3"/>
    <n v="1"/>
    <n v="32"/>
    <x v="7"/>
    <x v="1"/>
    <x v="2"/>
    <x v="2"/>
    <x v="0"/>
    <x v="36"/>
    <x v="1"/>
    <x v="0"/>
    <x v="2"/>
    <x v="92"/>
    <x v="34"/>
    <d v="2024-10-19T00:00:00"/>
    <x v="0"/>
    <x v="3"/>
    <s v="Physician Referral"/>
    <s v="No"/>
    <x v="0"/>
    <x v="1"/>
    <m/>
    <m/>
    <x v="0"/>
    <n v="669.2"/>
    <n v="0"/>
    <x v="9"/>
  </r>
  <r>
    <d v="2024-10-03T00:00:00"/>
    <x v="2759"/>
    <n v="2"/>
    <n v="2"/>
    <n v="4"/>
    <n v="5"/>
    <n v="3"/>
    <n v="39"/>
    <x v="0"/>
    <x v="1"/>
    <x v="0"/>
    <x v="4"/>
    <x v="2"/>
    <x v="0"/>
    <x v="0"/>
    <x v="0"/>
    <x v="1"/>
    <x v="741"/>
    <x v="179"/>
    <m/>
    <x v="1"/>
    <x v="2"/>
    <s v="Emergency"/>
    <s v="Yes"/>
    <x v="1"/>
    <x v="1"/>
    <d v="2024-10-05T00:00:00"/>
    <d v="2024-10-03T00:00:00"/>
    <x v="2"/>
    <n v="454.3"/>
    <n v="50"/>
    <x v="9"/>
  </r>
  <r>
    <d v="2024-10-04T00:00:00"/>
    <x v="2760"/>
    <n v="1"/>
    <n v="4"/>
    <n v="4"/>
    <n v="3"/>
    <n v="2"/>
    <n v="11"/>
    <x v="1"/>
    <x v="1"/>
    <x v="2"/>
    <x v="0"/>
    <x v="1"/>
    <x v="52"/>
    <x v="0"/>
    <x v="1"/>
    <x v="1"/>
    <x v="870"/>
    <x v="59"/>
    <m/>
    <x v="1"/>
    <x v="7"/>
    <s v="Self-Referral"/>
    <s v="No"/>
    <x v="0"/>
    <x v="0"/>
    <d v="2024-10-05T00:00:00"/>
    <d v="2024-10-04T00:00:00"/>
    <x v="2"/>
    <n v="86.8"/>
    <n v="50"/>
    <x v="9"/>
  </r>
  <r>
    <d v="2024-10-04T00:00:00"/>
    <x v="2761"/>
    <n v="1"/>
    <n v="3"/>
    <n v="4"/>
    <n v="2"/>
    <n v="2"/>
    <n v="24"/>
    <x v="6"/>
    <x v="1"/>
    <x v="3"/>
    <x v="0"/>
    <x v="1"/>
    <x v="60"/>
    <x v="0"/>
    <x v="3"/>
    <x v="1"/>
    <x v="246"/>
    <x v="154"/>
    <d v="2024-10-19T00:00:00"/>
    <x v="0"/>
    <x v="5"/>
    <s v="Self-Referral"/>
    <s v="No"/>
    <x v="0"/>
    <x v="0"/>
    <m/>
    <m/>
    <x v="0"/>
    <n v="695.1"/>
    <n v="0"/>
    <x v="9"/>
  </r>
  <r>
    <d v="2024-10-04T00:00:00"/>
    <x v="2762"/>
    <n v="2"/>
    <n v="2"/>
    <n v="4"/>
    <n v="5"/>
    <n v="3"/>
    <n v="8"/>
    <x v="4"/>
    <x v="1"/>
    <x v="0"/>
    <x v="4"/>
    <x v="2"/>
    <x v="33"/>
    <x v="1"/>
    <x v="0"/>
    <x v="0"/>
    <x v="617"/>
    <x v="79"/>
    <d v="2024-11-02T00:00:00"/>
    <x v="0"/>
    <x v="3"/>
    <s v="Emergency"/>
    <s v="No"/>
    <x v="0"/>
    <x v="1"/>
    <m/>
    <m/>
    <x v="0"/>
    <n v="471.1"/>
    <n v="0"/>
    <x v="9"/>
  </r>
  <r>
    <d v="2024-10-04T00:00:00"/>
    <x v="2763"/>
    <n v="3"/>
    <n v="2"/>
    <n v="4"/>
    <n v="5"/>
    <n v="1"/>
    <n v="29"/>
    <x v="7"/>
    <x v="1"/>
    <x v="0"/>
    <x v="2"/>
    <x v="0"/>
    <x v="4"/>
    <x v="1"/>
    <x v="0"/>
    <x v="0"/>
    <x v="654"/>
    <x v="84"/>
    <d v="2024-10-23T00:00:00"/>
    <x v="0"/>
    <x v="9"/>
    <s v="Physician Referral"/>
    <s v="No"/>
    <x v="0"/>
    <x v="0"/>
    <m/>
    <m/>
    <x v="0"/>
    <n v="265.3"/>
    <n v="0"/>
    <x v="9"/>
  </r>
  <r>
    <d v="2024-10-04T00:00:00"/>
    <x v="2764"/>
    <n v="4"/>
    <n v="3"/>
    <n v="4"/>
    <n v="3"/>
    <n v="3"/>
    <n v="16"/>
    <x v="2"/>
    <x v="1"/>
    <x v="3"/>
    <x v="1"/>
    <x v="2"/>
    <x v="43"/>
    <x v="1"/>
    <x v="3"/>
    <x v="0"/>
    <x v="150"/>
    <x v="27"/>
    <m/>
    <x v="1"/>
    <x v="7"/>
    <s v="Physician Referral"/>
    <s v="Yes"/>
    <x v="1"/>
    <x v="0"/>
    <d v="2024-10-11T00:00:00"/>
    <d v="2024-10-04T00:00:00"/>
    <x v="1"/>
    <n v="116.9"/>
    <n v="30"/>
    <x v="9"/>
  </r>
  <r>
    <d v="2024-10-04T00:00:00"/>
    <x v="2765"/>
    <n v="4"/>
    <n v="3"/>
    <n v="4"/>
    <n v="1"/>
    <n v="3"/>
    <n v="19"/>
    <x v="3"/>
    <x v="1"/>
    <x v="3"/>
    <x v="1"/>
    <x v="2"/>
    <x v="10"/>
    <x v="0"/>
    <x v="1"/>
    <x v="2"/>
    <x v="253"/>
    <x v="40"/>
    <m/>
    <x v="1"/>
    <x v="3"/>
    <s v="Physician Referral"/>
    <s v="No"/>
    <x v="0"/>
    <x v="1"/>
    <d v="2024-10-05T00:00:00"/>
    <d v="2024-10-04T00:00:00"/>
    <x v="1"/>
    <n v="188.3"/>
    <n v="30"/>
    <x v="9"/>
  </r>
  <r>
    <d v="2024-10-04T00:00:00"/>
    <x v="2766"/>
    <n v="3"/>
    <n v="3"/>
    <n v="4"/>
    <n v="1"/>
    <n v="2"/>
    <n v="6"/>
    <x v="4"/>
    <x v="1"/>
    <x v="3"/>
    <x v="2"/>
    <x v="1"/>
    <x v="19"/>
    <x v="1"/>
    <x v="2"/>
    <x v="2"/>
    <x v="354"/>
    <x v="175"/>
    <m/>
    <x v="1"/>
    <x v="7"/>
    <s v="Self-Referral"/>
    <s v="No"/>
    <x v="0"/>
    <x v="1"/>
    <d v="2024-10-07T00:00:00"/>
    <d v="2024-10-04T00:00:00"/>
    <x v="1"/>
    <n v="144.9"/>
    <n v="30"/>
    <x v="9"/>
  </r>
  <r>
    <d v="2024-10-04T00:00:00"/>
    <x v="2767"/>
    <n v="1"/>
    <n v="4"/>
    <n v="4"/>
    <n v="5"/>
    <n v="2"/>
    <n v="25"/>
    <x v="5"/>
    <x v="1"/>
    <x v="2"/>
    <x v="0"/>
    <x v="1"/>
    <x v="21"/>
    <x v="0"/>
    <x v="2"/>
    <x v="1"/>
    <x v="405"/>
    <x v="19"/>
    <d v="2024-10-25T00:00:00"/>
    <x v="0"/>
    <x v="4"/>
    <s v="Self-Referral"/>
    <s v="Yes"/>
    <x v="1"/>
    <x v="1"/>
    <m/>
    <m/>
    <x v="0"/>
    <n v="168"/>
    <n v="0"/>
    <x v="9"/>
  </r>
  <r>
    <d v="2024-10-04T00:00:00"/>
    <x v="2768"/>
    <n v="2"/>
    <n v="4"/>
    <n v="4"/>
    <n v="5"/>
    <n v="1"/>
    <n v="3"/>
    <x v="8"/>
    <x v="1"/>
    <x v="2"/>
    <x v="4"/>
    <x v="0"/>
    <x v="45"/>
    <x v="0"/>
    <x v="3"/>
    <x v="2"/>
    <x v="757"/>
    <x v="69"/>
    <d v="2024-10-28T00:00:00"/>
    <x v="0"/>
    <x v="6"/>
    <s v="Self-Referral"/>
    <s v="No"/>
    <x v="0"/>
    <x v="0"/>
    <m/>
    <m/>
    <x v="0"/>
    <n v="289.10000000000002"/>
    <n v="0"/>
    <x v="9"/>
  </r>
  <r>
    <d v="2024-10-04T00:00:00"/>
    <x v="2769"/>
    <n v="2"/>
    <n v="5"/>
    <n v="4"/>
    <n v="2"/>
    <n v="1"/>
    <n v="35"/>
    <x v="9"/>
    <x v="1"/>
    <x v="4"/>
    <x v="4"/>
    <x v="0"/>
    <x v="10"/>
    <x v="0"/>
    <x v="0"/>
    <x v="0"/>
    <x v="708"/>
    <x v="147"/>
    <m/>
    <x v="1"/>
    <x v="1"/>
    <s v="Self-Referral"/>
    <s v="No"/>
    <x v="0"/>
    <x v="0"/>
    <d v="2024-10-08T00:00:00"/>
    <d v="2024-10-04T00:00:00"/>
    <x v="3"/>
    <n v="223.3"/>
    <n v="10"/>
    <x v="9"/>
  </r>
  <r>
    <d v="2024-10-05T00:00:00"/>
    <x v="2770"/>
    <n v="3"/>
    <n v="4"/>
    <n v="4"/>
    <n v="5"/>
    <n v="1"/>
    <n v="6"/>
    <x v="4"/>
    <x v="1"/>
    <x v="2"/>
    <x v="2"/>
    <x v="0"/>
    <x v="32"/>
    <x v="1"/>
    <x v="2"/>
    <x v="0"/>
    <x v="917"/>
    <x v="138"/>
    <d v="2024-10-24T00:00:00"/>
    <x v="0"/>
    <x v="7"/>
    <s v="Emergency"/>
    <s v="No"/>
    <x v="0"/>
    <x v="1"/>
    <m/>
    <m/>
    <x v="0"/>
    <n v="184.1"/>
    <n v="0"/>
    <x v="9"/>
  </r>
  <r>
    <d v="2024-10-05T00:00:00"/>
    <x v="2771"/>
    <n v="3"/>
    <n v="3"/>
    <n v="4"/>
    <n v="1"/>
    <n v="2"/>
    <n v="16"/>
    <x v="2"/>
    <x v="1"/>
    <x v="3"/>
    <x v="2"/>
    <x v="1"/>
    <x v="54"/>
    <x v="1"/>
    <x v="0"/>
    <x v="1"/>
    <x v="105"/>
    <x v="176"/>
    <d v="2024-10-16T00:00:00"/>
    <x v="0"/>
    <x v="0"/>
    <s v="Physician Referral"/>
    <s v="No"/>
    <x v="0"/>
    <x v="0"/>
    <m/>
    <m/>
    <x v="0"/>
    <n v="725.2"/>
    <n v="0"/>
    <x v="9"/>
  </r>
  <r>
    <d v="2024-10-05T00:00:00"/>
    <x v="2772"/>
    <n v="5"/>
    <n v="5"/>
    <n v="4"/>
    <n v="3"/>
    <n v="1"/>
    <n v="19"/>
    <x v="3"/>
    <x v="1"/>
    <x v="4"/>
    <x v="3"/>
    <x v="0"/>
    <x v="1"/>
    <x v="1"/>
    <x v="4"/>
    <x v="2"/>
    <x v="263"/>
    <x v="169"/>
    <m/>
    <x v="1"/>
    <x v="6"/>
    <s v="Physician Referral"/>
    <s v="Yes"/>
    <x v="1"/>
    <x v="0"/>
    <d v="2024-10-07T00:00:00"/>
    <d v="2024-10-05T00:00:00"/>
    <x v="1"/>
    <n v="273"/>
    <n v="30"/>
    <x v="9"/>
  </r>
  <r>
    <d v="2024-10-05T00:00:00"/>
    <x v="2773"/>
    <n v="2"/>
    <n v="3"/>
    <n v="4"/>
    <n v="3"/>
    <n v="3"/>
    <n v="22"/>
    <x v="6"/>
    <x v="1"/>
    <x v="3"/>
    <x v="4"/>
    <x v="2"/>
    <x v="31"/>
    <x v="1"/>
    <x v="0"/>
    <x v="2"/>
    <x v="608"/>
    <x v="111"/>
    <d v="2024-10-13T00:00:00"/>
    <x v="0"/>
    <x v="9"/>
    <s v="Emergency"/>
    <s v="Yes"/>
    <x v="1"/>
    <x v="0"/>
    <m/>
    <m/>
    <x v="0"/>
    <n v="575.4"/>
    <n v="0"/>
    <x v="9"/>
  </r>
  <r>
    <d v="2024-10-05T00:00:00"/>
    <x v="2774"/>
    <n v="5"/>
    <n v="1"/>
    <n v="4"/>
    <n v="1"/>
    <n v="3"/>
    <n v="14"/>
    <x v="2"/>
    <x v="1"/>
    <x v="1"/>
    <x v="3"/>
    <x v="2"/>
    <x v="43"/>
    <x v="0"/>
    <x v="2"/>
    <x v="0"/>
    <x v="713"/>
    <x v="45"/>
    <m/>
    <x v="1"/>
    <x v="0"/>
    <s v="Emergency"/>
    <s v="Yes"/>
    <x v="1"/>
    <x v="1"/>
    <d v="2024-10-12T00:00:00"/>
    <d v="2024-10-05T00:00:00"/>
    <x v="1"/>
    <n v="514.5"/>
    <n v="30"/>
    <x v="9"/>
  </r>
  <r>
    <d v="2025-01-01T00:00:00"/>
    <x v="2775"/>
    <n v="1"/>
    <n v="2"/>
    <n v="4"/>
    <n v="5"/>
    <n v="2"/>
    <n v="4"/>
    <x v="8"/>
    <x v="1"/>
    <x v="0"/>
    <x v="0"/>
    <x v="1"/>
    <x v="29"/>
    <x v="1"/>
    <x v="0"/>
    <x v="1"/>
    <x v="670"/>
    <x v="101"/>
    <d v="2024-10-18T00:00:00"/>
    <x v="0"/>
    <x v="0"/>
    <s v="Physician Referral"/>
    <s v="Yes"/>
    <x v="1"/>
    <x v="1"/>
    <m/>
    <m/>
    <x v="0"/>
    <n v="576.79999999999995"/>
    <n v="0"/>
    <x v="0"/>
  </r>
  <r>
    <d v="2025-01-01T00:00:00"/>
    <x v="2776"/>
    <n v="2"/>
    <n v="1"/>
    <n v="4"/>
    <n v="3"/>
    <n v="3"/>
    <n v="14"/>
    <x v="2"/>
    <x v="1"/>
    <x v="1"/>
    <x v="4"/>
    <x v="2"/>
    <x v="22"/>
    <x v="0"/>
    <x v="0"/>
    <x v="0"/>
    <x v="586"/>
    <x v="49"/>
    <m/>
    <x v="1"/>
    <x v="6"/>
    <s v="Physician Referral"/>
    <s v="Yes"/>
    <x v="1"/>
    <x v="1"/>
    <d v="2024-10-10T00:00:00"/>
    <d v="2024-10-05T00:00:00"/>
    <x v="3"/>
    <n v="577.5"/>
    <n v="10"/>
    <x v="0"/>
  </r>
  <r>
    <d v="2025-01-01T00:00:00"/>
    <x v="2777"/>
    <n v="3"/>
    <n v="3"/>
    <n v="4"/>
    <n v="2"/>
    <n v="1"/>
    <n v="18"/>
    <x v="3"/>
    <x v="1"/>
    <x v="3"/>
    <x v="2"/>
    <x v="0"/>
    <x v="35"/>
    <x v="1"/>
    <x v="1"/>
    <x v="2"/>
    <x v="79"/>
    <x v="83"/>
    <d v="2024-10-20T00:00:00"/>
    <x v="0"/>
    <x v="3"/>
    <s v="Emergency"/>
    <s v="Yes"/>
    <x v="1"/>
    <x v="1"/>
    <m/>
    <m/>
    <x v="0"/>
    <n v="214.2"/>
    <n v="0"/>
    <x v="0"/>
  </r>
  <r>
    <d v="2025-01-01T00:00:00"/>
    <x v="2778"/>
    <n v="3"/>
    <n v="4"/>
    <n v="4"/>
    <n v="5"/>
    <n v="3"/>
    <n v="26"/>
    <x v="5"/>
    <x v="1"/>
    <x v="2"/>
    <x v="2"/>
    <x v="2"/>
    <x v="5"/>
    <x v="1"/>
    <x v="1"/>
    <x v="0"/>
    <x v="451"/>
    <x v="117"/>
    <m/>
    <x v="1"/>
    <x v="8"/>
    <s v="Emergency"/>
    <s v="No"/>
    <x v="0"/>
    <x v="1"/>
    <d v="2024-10-06T00:00:00"/>
    <d v="2024-10-05T00:00:00"/>
    <x v="3"/>
    <n v="744.8"/>
    <n v="10"/>
    <x v="0"/>
  </r>
  <r>
    <d v="2025-01-01T00:00:00"/>
    <x v="2779"/>
    <n v="1"/>
    <n v="2"/>
    <n v="4"/>
    <n v="5"/>
    <n v="1"/>
    <n v="26"/>
    <x v="5"/>
    <x v="1"/>
    <x v="0"/>
    <x v="0"/>
    <x v="0"/>
    <x v="43"/>
    <x v="1"/>
    <x v="0"/>
    <x v="0"/>
    <x v="586"/>
    <x v="130"/>
    <d v="2024-10-30T00:00:00"/>
    <x v="0"/>
    <x v="8"/>
    <s v="Self-Referral"/>
    <s v="Yes"/>
    <x v="1"/>
    <x v="0"/>
    <m/>
    <m/>
    <x v="0"/>
    <n v="627.20000000000005"/>
    <n v="0"/>
    <x v="0"/>
  </r>
  <r>
    <d v="2025-01-01T00:00:00"/>
    <x v="2780"/>
    <n v="4"/>
    <n v="4"/>
    <n v="4"/>
    <n v="5"/>
    <n v="1"/>
    <n v="10"/>
    <x v="1"/>
    <x v="1"/>
    <x v="2"/>
    <x v="1"/>
    <x v="0"/>
    <x v="7"/>
    <x v="0"/>
    <x v="3"/>
    <x v="2"/>
    <x v="319"/>
    <x v="91"/>
    <d v="2024-10-26T00:00:00"/>
    <x v="0"/>
    <x v="2"/>
    <s v="Emergency"/>
    <s v="No"/>
    <x v="0"/>
    <x v="0"/>
    <m/>
    <m/>
    <x v="0"/>
    <n v="552.29999999999995"/>
    <n v="0"/>
    <x v="0"/>
  </r>
  <r>
    <d v="2025-01-01T00:00:00"/>
    <x v="2781"/>
    <n v="5"/>
    <n v="4"/>
    <n v="4"/>
    <n v="5"/>
    <n v="1"/>
    <n v="18"/>
    <x v="3"/>
    <x v="1"/>
    <x v="2"/>
    <x v="3"/>
    <x v="0"/>
    <x v="56"/>
    <x v="0"/>
    <x v="3"/>
    <x v="2"/>
    <x v="439"/>
    <x v="26"/>
    <d v="2024-10-29T00:00:00"/>
    <x v="0"/>
    <x v="6"/>
    <s v="Emergency"/>
    <s v="No"/>
    <x v="0"/>
    <x v="0"/>
    <m/>
    <m/>
    <x v="0"/>
    <n v="414.4"/>
    <n v="0"/>
    <x v="0"/>
  </r>
  <r>
    <d v="2025-01-01T00:00:00"/>
    <x v="2782"/>
    <n v="3"/>
    <n v="4"/>
    <n v="4"/>
    <n v="5"/>
    <n v="3"/>
    <n v="27"/>
    <x v="5"/>
    <x v="1"/>
    <x v="2"/>
    <x v="2"/>
    <x v="2"/>
    <x v="35"/>
    <x v="0"/>
    <x v="3"/>
    <x v="2"/>
    <x v="225"/>
    <x v="131"/>
    <d v="2024-11-01T00:00:00"/>
    <x v="0"/>
    <x v="2"/>
    <s v="Self-Referral"/>
    <s v="Yes"/>
    <x v="1"/>
    <x v="0"/>
    <m/>
    <m/>
    <x v="0"/>
    <n v="161.69999999999999"/>
    <n v="0"/>
    <x v="0"/>
  </r>
  <r>
    <d v="2025-01-01T00:00:00"/>
    <x v="2783"/>
    <n v="2"/>
    <n v="4"/>
    <n v="4"/>
    <n v="5"/>
    <n v="2"/>
    <n v="21"/>
    <x v="6"/>
    <x v="1"/>
    <x v="2"/>
    <x v="4"/>
    <x v="1"/>
    <x v="5"/>
    <x v="0"/>
    <x v="3"/>
    <x v="0"/>
    <x v="46"/>
    <x v="79"/>
    <d v="2024-11-01T00:00:00"/>
    <x v="0"/>
    <x v="1"/>
    <s v="Physician Referral"/>
    <s v="No"/>
    <x v="0"/>
    <x v="0"/>
    <m/>
    <m/>
    <x v="0"/>
    <n v="618.79999999999995"/>
    <n v="0"/>
    <x v="0"/>
  </r>
  <r>
    <d v="2025-01-01T00:00:00"/>
    <x v="2784"/>
    <n v="2"/>
    <n v="4"/>
    <n v="4"/>
    <n v="5"/>
    <n v="1"/>
    <n v="28"/>
    <x v="5"/>
    <x v="1"/>
    <x v="2"/>
    <x v="4"/>
    <x v="0"/>
    <x v="2"/>
    <x v="0"/>
    <x v="2"/>
    <x v="0"/>
    <x v="649"/>
    <x v="4"/>
    <m/>
    <x v="1"/>
    <x v="8"/>
    <s v="Self-Referral"/>
    <s v="No"/>
    <x v="0"/>
    <x v="0"/>
    <d v="2024-10-14T00:00:00"/>
    <d v="2024-10-06T00:00:00"/>
    <x v="2"/>
    <n v="492.1"/>
    <n v="50"/>
    <x v="0"/>
  </r>
  <r>
    <d v="2025-01-02T00:00:00"/>
    <x v="2785"/>
    <n v="2"/>
    <n v="4"/>
    <n v="4"/>
    <n v="5"/>
    <n v="3"/>
    <n v="5"/>
    <x v="4"/>
    <x v="1"/>
    <x v="2"/>
    <x v="4"/>
    <x v="2"/>
    <x v="59"/>
    <x v="1"/>
    <x v="3"/>
    <x v="0"/>
    <x v="362"/>
    <x v="138"/>
    <m/>
    <x v="1"/>
    <x v="3"/>
    <s v="Emergency"/>
    <s v="No"/>
    <x v="0"/>
    <x v="1"/>
    <d v="2024-10-13T00:00:00"/>
    <d v="2024-10-06T00:00:00"/>
    <x v="2"/>
    <n v="358.4"/>
    <n v="50"/>
    <x v="0"/>
  </r>
  <r>
    <d v="2025-01-02T00:00:00"/>
    <x v="2786"/>
    <n v="1"/>
    <n v="4"/>
    <n v="4"/>
    <n v="5"/>
    <n v="2"/>
    <n v="40"/>
    <x v="0"/>
    <x v="1"/>
    <x v="2"/>
    <x v="0"/>
    <x v="1"/>
    <x v="21"/>
    <x v="0"/>
    <x v="2"/>
    <x v="1"/>
    <x v="910"/>
    <x v="10"/>
    <m/>
    <x v="1"/>
    <x v="2"/>
    <s v="Emergency"/>
    <s v="Yes"/>
    <x v="1"/>
    <x v="1"/>
    <d v="2024-10-10T00:00:00"/>
    <d v="2024-10-06T00:00:00"/>
    <x v="2"/>
    <n v="762.3"/>
    <n v="50"/>
    <x v="0"/>
  </r>
  <r>
    <d v="2025-01-02T00:00:00"/>
    <x v="2787"/>
    <n v="4"/>
    <n v="4"/>
    <n v="4"/>
    <n v="5"/>
    <n v="3"/>
    <n v="1"/>
    <x v="8"/>
    <x v="1"/>
    <x v="2"/>
    <x v="1"/>
    <x v="2"/>
    <x v="57"/>
    <x v="0"/>
    <x v="3"/>
    <x v="1"/>
    <x v="721"/>
    <x v="95"/>
    <d v="2024-10-23T00:00:00"/>
    <x v="0"/>
    <x v="3"/>
    <s v="Physician Referral"/>
    <s v="No"/>
    <x v="0"/>
    <x v="0"/>
    <m/>
    <m/>
    <x v="0"/>
    <n v="231"/>
    <n v="0"/>
    <x v="0"/>
  </r>
  <r>
    <d v="2025-01-02T00:00:00"/>
    <x v="2788"/>
    <n v="5"/>
    <n v="4"/>
    <n v="4"/>
    <n v="5"/>
    <n v="2"/>
    <n v="12"/>
    <x v="1"/>
    <x v="1"/>
    <x v="2"/>
    <x v="3"/>
    <x v="1"/>
    <x v="33"/>
    <x v="0"/>
    <x v="0"/>
    <x v="2"/>
    <x v="242"/>
    <x v="143"/>
    <m/>
    <x v="1"/>
    <x v="7"/>
    <s v="Physician Referral"/>
    <s v="Yes"/>
    <x v="1"/>
    <x v="1"/>
    <d v="2024-10-08T00:00:00"/>
    <d v="2024-10-06T00:00:00"/>
    <x v="3"/>
    <n v="357"/>
    <n v="10"/>
    <x v="0"/>
  </r>
  <r>
    <d v="2025-01-02T00:00:00"/>
    <x v="2789"/>
    <n v="2"/>
    <n v="4"/>
    <n v="4"/>
    <n v="5"/>
    <n v="3"/>
    <n v="14"/>
    <x v="2"/>
    <x v="1"/>
    <x v="2"/>
    <x v="4"/>
    <x v="2"/>
    <x v="17"/>
    <x v="0"/>
    <x v="3"/>
    <x v="1"/>
    <x v="453"/>
    <x v="137"/>
    <d v="2024-11-03T00:00:00"/>
    <x v="0"/>
    <x v="1"/>
    <s v="Self-Referral"/>
    <s v="Yes"/>
    <x v="1"/>
    <x v="0"/>
    <m/>
    <m/>
    <x v="0"/>
    <n v="580.29999999999995"/>
    <n v="0"/>
    <x v="0"/>
  </r>
  <r>
    <d v="2025-01-02T00:00:00"/>
    <x v="2790"/>
    <n v="2"/>
    <n v="4"/>
    <n v="4"/>
    <n v="5"/>
    <n v="1"/>
    <n v="1"/>
    <x v="8"/>
    <x v="1"/>
    <x v="2"/>
    <x v="4"/>
    <x v="0"/>
    <x v="33"/>
    <x v="1"/>
    <x v="0"/>
    <x v="2"/>
    <x v="358"/>
    <x v="16"/>
    <d v="2024-10-18T00:00:00"/>
    <x v="0"/>
    <x v="6"/>
    <s v="Physician Referral"/>
    <s v="No"/>
    <x v="0"/>
    <x v="0"/>
    <m/>
    <m/>
    <x v="0"/>
    <n v="574"/>
    <n v="0"/>
    <x v="0"/>
  </r>
  <r>
    <d v="2025-01-02T00:00:00"/>
    <x v="2791"/>
    <n v="3"/>
    <n v="4"/>
    <n v="4"/>
    <n v="5"/>
    <n v="3"/>
    <n v="13"/>
    <x v="2"/>
    <x v="1"/>
    <x v="2"/>
    <x v="2"/>
    <x v="2"/>
    <x v="50"/>
    <x v="0"/>
    <x v="0"/>
    <x v="0"/>
    <x v="648"/>
    <x v="155"/>
    <m/>
    <x v="1"/>
    <x v="2"/>
    <s v="Emergency"/>
    <s v="Yes"/>
    <x v="1"/>
    <x v="1"/>
    <d v="2024-10-14T00:00:00"/>
    <d v="2024-10-07T00:00:00"/>
    <x v="2"/>
    <n v="257.60000000000002"/>
    <n v="50"/>
    <x v="0"/>
  </r>
  <r>
    <d v="2025-01-02T00:00:00"/>
    <x v="2792"/>
    <n v="4"/>
    <n v="4"/>
    <n v="4"/>
    <n v="5"/>
    <n v="2"/>
    <n v="36"/>
    <x v="9"/>
    <x v="1"/>
    <x v="2"/>
    <x v="1"/>
    <x v="1"/>
    <x v="56"/>
    <x v="1"/>
    <x v="1"/>
    <x v="2"/>
    <x v="135"/>
    <x v="4"/>
    <m/>
    <x v="1"/>
    <x v="0"/>
    <s v="Physician Referral"/>
    <s v="No"/>
    <x v="0"/>
    <x v="1"/>
    <d v="2024-10-09T00:00:00"/>
    <d v="2024-10-07T00:00:00"/>
    <x v="2"/>
    <n v="585.9"/>
    <n v="50"/>
    <x v="0"/>
  </r>
  <r>
    <d v="2025-01-02T00:00:00"/>
    <x v="2793"/>
    <n v="3"/>
    <n v="4"/>
    <n v="4"/>
    <n v="5"/>
    <n v="1"/>
    <n v="12"/>
    <x v="1"/>
    <x v="1"/>
    <x v="2"/>
    <x v="2"/>
    <x v="0"/>
    <x v="35"/>
    <x v="1"/>
    <x v="4"/>
    <x v="0"/>
    <x v="471"/>
    <x v="120"/>
    <d v="2024-10-25T00:00:00"/>
    <x v="0"/>
    <x v="3"/>
    <s v="Emergency"/>
    <s v="Yes"/>
    <x v="1"/>
    <x v="0"/>
    <m/>
    <m/>
    <x v="0"/>
    <n v="375.9"/>
    <n v="0"/>
    <x v="0"/>
  </r>
  <r>
    <d v="2025-01-02T00:00:00"/>
    <x v="2794"/>
    <n v="1"/>
    <n v="4"/>
    <n v="4"/>
    <n v="5"/>
    <n v="1"/>
    <n v="11"/>
    <x v="1"/>
    <x v="1"/>
    <x v="2"/>
    <x v="0"/>
    <x v="0"/>
    <x v="35"/>
    <x v="1"/>
    <x v="4"/>
    <x v="2"/>
    <x v="918"/>
    <x v="97"/>
    <d v="2024-11-03T00:00:00"/>
    <x v="0"/>
    <x v="9"/>
    <s v="Physician Referral"/>
    <s v="Yes"/>
    <x v="1"/>
    <x v="1"/>
    <m/>
    <m/>
    <x v="0"/>
    <n v="319.89999999999998"/>
    <n v="0"/>
    <x v="0"/>
  </r>
  <r>
    <d v="2025-01-03T00:00:00"/>
    <x v="2795"/>
    <n v="1"/>
    <n v="4"/>
    <n v="4"/>
    <n v="5"/>
    <n v="3"/>
    <n v="38"/>
    <x v="0"/>
    <x v="1"/>
    <x v="2"/>
    <x v="0"/>
    <x v="2"/>
    <x v="44"/>
    <x v="0"/>
    <x v="0"/>
    <x v="1"/>
    <x v="209"/>
    <x v="63"/>
    <m/>
    <x v="1"/>
    <x v="1"/>
    <s v="Self-Referral"/>
    <s v="Yes"/>
    <x v="1"/>
    <x v="0"/>
    <d v="2024-10-13T00:00:00"/>
    <d v="2024-10-07T00:00:00"/>
    <x v="3"/>
    <n v="450.1"/>
    <n v="10"/>
    <x v="0"/>
  </r>
  <r>
    <d v="2025-01-03T00:00:00"/>
    <x v="2796"/>
    <n v="5"/>
    <n v="4"/>
    <n v="4"/>
    <n v="5"/>
    <n v="1"/>
    <n v="6"/>
    <x v="4"/>
    <x v="1"/>
    <x v="2"/>
    <x v="3"/>
    <x v="0"/>
    <x v="4"/>
    <x v="1"/>
    <x v="4"/>
    <x v="0"/>
    <x v="718"/>
    <x v="113"/>
    <m/>
    <x v="1"/>
    <x v="9"/>
    <s v="Physician Referral"/>
    <s v="Yes"/>
    <x v="1"/>
    <x v="0"/>
    <d v="2024-10-08T00:00:00"/>
    <d v="2024-10-07T00:00:00"/>
    <x v="1"/>
    <n v="491.4"/>
    <n v="30"/>
    <x v="0"/>
  </r>
  <r>
    <d v="2025-01-03T00:00:00"/>
    <x v="2797"/>
    <n v="1"/>
    <n v="4"/>
    <n v="4"/>
    <n v="5"/>
    <n v="2"/>
    <n v="19"/>
    <x v="3"/>
    <x v="1"/>
    <x v="2"/>
    <x v="0"/>
    <x v="1"/>
    <x v="51"/>
    <x v="0"/>
    <x v="4"/>
    <x v="0"/>
    <x v="207"/>
    <x v="76"/>
    <d v="2024-10-22T00:00:00"/>
    <x v="0"/>
    <x v="8"/>
    <s v="Emergency"/>
    <s v="No"/>
    <x v="0"/>
    <x v="0"/>
    <m/>
    <m/>
    <x v="0"/>
    <n v="362.6"/>
    <n v="0"/>
    <x v="0"/>
  </r>
  <r>
    <d v="2025-01-03T00:00:00"/>
    <x v="2798"/>
    <n v="5"/>
    <n v="4"/>
    <n v="4"/>
    <n v="5"/>
    <n v="1"/>
    <n v="16"/>
    <x v="2"/>
    <x v="1"/>
    <x v="2"/>
    <x v="3"/>
    <x v="0"/>
    <x v="20"/>
    <x v="0"/>
    <x v="3"/>
    <x v="0"/>
    <x v="118"/>
    <x v="113"/>
    <d v="2024-10-30T00:00:00"/>
    <x v="0"/>
    <x v="1"/>
    <s v="Self-Referral"/>
    <s v="Yes"/>
    <x v="1"/>
    <x v="0"/>
    <m/>
    <m/>
    <x v="0"/>
    <n v="413"/>
    <n v="0"/>
    <x v="0"/>
  </r>
  <r>
    <d v="2025-01-03T00:00:00"/>
    <x v="2799"/>
    <n v="3"/>
    <n v="4"/>
    <n v="4"/>
    <n v="5"/>
    <n v="2"/>
    <n v="14"/>
    <x v="2"/>
    <x v="1"/>
    <x v="2"/>
    <x v="2"/>
    <x v="1"/>
    <x v="43"/>
    <x v="0"/>
    <x v="4"/>
    <x v="1"/>
    <x v="259"/>
    <x v="171"/>
    <m/>
    <x v="1"/>
    <x v="1"/>
    <s v="Self-Referral"/>
    <s v="No"/>
    <x v="0"/>
    <x v="0"/>
    <d v="2024-10-14T00:00:00"/>
    <d v="2024-10-07T00:00:00"/>
    <x v="1"/>
    <n v="421.4"/>
    <n v="30"/>
    <x v="0"/>
  </r>
  <r>
    <d v="2025-01-03T00:00:00"/>
    <x v="2800"/>
    <n v="2"/>
    <n v="4"/>
    <n v="4"/>
    <n v="5"/>
    <n v="2"/>
    <n v="36"/>
    <x v="9"/>
    <x v="1"/>
    <x v="2"/>
    <x v="4"/>
    <x v="1"/>
    <x v="40"/>
    <x v="0"/>
    <x v="4"/>
    <x v="1"/>
    <x v="16"/>
    <x v="22"/>
    <d v="2024-10-22T00:00:00"/>
    <x v="0"/>
    <x v="9"/>
    <s v="Physician Referral"/>
    <s v="No"/>
    <x v="0"/>
    <x v="1"/>
    <m/>
    <m/>
    <x v="0"/>
    <n v="644.70000000000005"/>
    <n v="0"/>
    <x v="0"/>
  </r>
  <r>
    <d v="2025-01-03T00:00:00"/>
    <x v="2801"/>
    <n v="2"/>
    <n v="4"/>
    <n v="4"/>
    <n v="5"/>
    <n v="2"/>
    <n v="30"/>
    <x v="7"/>
    <x v="1"/>
    <x v="2"/>
    <x v="4"/>
    <x v="1"/>
    <x v="47"/>
    <x v="0"/>
    <x v="4"/>
    <x v="1"/>
    <x v="226"/>
    <x v="145"/>
    <d v="2024-10-22T00:00:00"/>
    <x v="0"/>
    <x v="1"/>
    <s v="Physician Referral"/>
    <s v="No"/>
    <x v="0"/>
    <x v="0"/>
    <m/>
    <m/>
    <x v="0"/>
    <n v="478.8"/>
    <n v="0"/>
    <x v="0"/>
  </r>
  <r>
    <d v="2025-01-03T00:00:00"/>
    <x v="2802"/>
    <n v="4"/>
    <n v="4"/>
    <n v="4"/>
    <n v="5"/>
    <n v="1"/>
    <n v="9"/>
    <x v="1"/>
    <x v="1"/>
    <x v="2"/>
    <x v="1"/>
    <x v="0"/>
    <x v="44"/>
    <x v="1"/>
    <x v="1"/>
    <x v="0"/>
    <x v="919"/>
    <x v="43"/>
    <m/>
    <x v="1"/>
    <x v="9"/>
    <s v="Self-Referral"/>
    <s v="No"/>
    <x v="0"/>
    <x v="1"/>
    <d v="2024-10-15T00:00:00"/>
    <d v="2024-10-08T00:00:00"/>
    <x v="3"/>
    <n v="674.1"/>
    <n v="10"/>
    <x v="0"/>
  </r>
  <r>
    <d v="2025-01-03T00:00:00"/>
    <x v="2803"/>
    <n v="1"/>
    <n v="4"/>
    <n v="4"/>
    <n v="5"/>
    <n v="1"/>
    <n v="9"/>
    <x v="1"/>
    <x v="1"/>
    <x v="2"/>
    <x v="0"/>
    <x v="0"/>
    <x v="5"/>
    <x v="1"/>
    <x v="4"/>
    <x v="2"/>
    <x v="373"/>
    <x v="108"/>
    <m/>
    <x v="1"/>
    <x v="8"/>
    <s v="Self-Referral"/>
    <s v="Yes"/>
    <x v="1"/>
    <x v="0"/>
    <d v="2024-10-12T00:00:00"/>
    <d v="2024-10-08T00:00:00"/>
    <x v="2"/>
    <n v="401.1"/>
    <n v="50"/>
    <x v="0"/>
  </r>
  <r>
    <d v="2025-01-03T00:00:00"/>
    <x v="2804"/>
    <n v="4"/>
    <n v="4"/>
    <n v="4"/>
    <n v="5"/>
    <n v="3"/>
    <n v="38"/>
    <x v="0"/>
    <x v="1"/>
    <x v="2"/>
    <x v="1"/>
    <x v="2"/>
    <x v="33"/>
    <x v="0"/>
    <x v="3"/>
    <x v="2"/>
    <x v="283"/>
    <x v="136"/>
    <d v="2024-10-26T00:00:00"/>
    <x v="0"/>
    <x v="9"/>
    <s v="Emergency"/>
    <s v="Yes"/>
    <x v="1"/>
    <x v="1"/>
    <m/>
    <m/>
    <x v="0"/>
    <n v="709.1"/>
    <n v="0"/>
    <x v="0"/>
  </r>
  <r>
    <d v="2025-01-04T00:00:00"/>
    <x v="2805"/>
    <n v="4"/>
    <n v="4"/>
    <n v="4"/>
    <n v="5"/>
    <n v="2"/>
    <n v="38"/>
    <x v="0"/>
    <x v="1"/>
    <x v="2"/>
    <x v="1"/>
    <x v="1"/>
    <x v="15"/>
    <x v="1"/>
    <x v="2"/>
    <x v="1"/>
    <x v="114"/>
    <x v="49"/>
    <d v="2024-11-02T00:00:00"/>
    <x v="0"/>
    <x v="5"/>
    <s v="Self-Referral"/>
    <s v="No"/>
    <x v="0"/>
    <x v="0"/>
    <m/>
    <m/>
    <x v="0"/>
    <n v="593.6"/>
    <n v="0"/>
    <x v="0"/>
  </r>
  <r>
    <d v="2025-01-04T00:00:00"/>
    <x v="2806"/>
    <n v="2"/>
    <n v="4"/>
    <n v="4"/>
    <n v="5"/>
    <n v="2"/>
    <n v="18"/>
    <x v="3"/>
    <x v="1"/>
    <x v="2"/>
    <x v="4"/>
    <x v="1"/>
    <x v="26"/>
    <x v="0"/>
    <x v="1"/>
    <x v="2"/>
    <x v="690"/>
    <x v="53"/>
    <m/>
    <x v="1"/>
    <x v="1"/>
    <s v="Self-Referral"/>
    <s v="No"/>
    <x v="0"/>
    <x v="1"/>
    <d v="2024-10-12T00:00:00"/>
    <d v="2024-10-08T00:00:00"/>
    <x v="2"/>
    <n v="777.7"/>
    <n v="50"/>
    <x v="0"/>
  </r>
  <r>
    <d v="2025-01-04T00:00:00"/>
    <x v="2807"/>
    <n v="1"/>
    <n v="4"/>
    <n v="4"/>
    <n v="5"/>
    <n v="3"/>
    <n v="15"/>
    <x v="2"/>
    <x v="1"/>
    <x v="2"/>
    <x v="0"/>
    <x v="2"/>
    <x v="24"/>
    <x v="1"/>
    <x v="3"/>
    <x v="0"/>
    <x v="111"/>
    <x v="158"/>
    <d v="2024-10-24T00:00:00"/>
    <x v="0"/>
    <x v="0"/>
    <s v="Self-Referral"/>
    <s v="No"/>
    <x v="0"/>
    <x v="0"/>
    <m/>
    <m/>
    <x v="0"/>
    <n v="224.7"/>
    <n v="0"/>
    <x v="0"/>
  </r>
  <r>
    <d v="2025-01-04T00:00:00"/>
    <x v="2808"/>
    <n v="2"/>
    <n v="4"/>
    <n v="4"/>
    <n v="5"/>
    <n v="3"/>
    <n v="10"/>
    <x v="1"/>
    <x v="1"/>
    <x v="2"/>
    <x v="4"/>
    <x v="2"/>
    <x v="27"/>
    <x v="1"/>
    <x v="0"/>
    <x v="0"/>
    <x v="340"/>
    <x v="17"/>
    <m/>
    <x v="1"/>
    <x v="2"/>
    <s v="Self-Referral"/>
    <s v="Yes"/>
    <x v="1"/>
    <x v="0"/>
    <d v="2024-10-13T00:00:00"/>
    <d v="2024-10-08T00:00:00"/>
    <x v="3"/>
    <n v="704.9"/>
    <n v="10"/>
    <x v="0"/>
  </r>
  <r>
    <d v="2025-01-04T00:00:00"/>
    <x v="2809"/>
    <n v="4"/>
    <n v="4"/>
    <n v="4"/>
    <n v="5"/>
    <n v="2"/>
    <n v="35"/>
    <x v="9"/>
    <x v="1"/>
    <x v="2"/>
    <x v="1"/>
    <x v="1"/>
    <x v="5"/>
    <x v="1"/>
    <x v="3"/>
    <x v="1"/>
    <x v="506"/>
    <x v="58"/>
    <d v="2024-10-16T00:00:00"/>
    <x v="0"/>
    <x v="0"/>
    <s v="Emergency"/>
    <s v="Yes"/>
    <x v="1"/>
    <x v="1"/>
    <m/>
    <m/>
    <x v="0"/>
    <n v="117.6"/>
    <n v="0"/>
    <x v="0"/>
  </r>
  <r>
    <d v="2025-01-04T00:00:00"/>
    <x v="2810"/>
    <n v="1"/>
    <n v="4"/>
    <n v="4"/>
    <n v="5"/>
    <n v="2"/>
    <n v="11"/>
    <x v="1"/>
    <x v="1"/>
    <x v="2"/>
    <x v="0"/>
    <x v="1"/>
    <x v="25"/>
    <x v="1"/>
    <x v="2"/>
    <x v="1"/>
    <x v="667"/>
    <x v="166"/>
    <m/>
    <x v="1"/>
    <x v="3"/>
    <s v="Self-Referral"/>
    <s v="No"/>
    <x v="0"/>
    <x v="1"/>
    <d v="2024-10-11T00:00:00"/>
    <d v="2024-10-09T00:00:00"/>
    <x v="2"/>
    <n v="537.6"/>
    <n v="50"/>
    <x v="0"/>
  </r>
  <r>
    <d v="2025-01-04T00:00:00"/>
    <x v="2811"/>
    <n v="2"/>
    <n v="4"/>
    <n v="4"/>
    <n v="5"/>
    <n v="3"/>
    <n v="33"/>
    <x v="9"/>
    <x v="1"/>
    <x v="2"/>
    <x v="4"/>
    <x v="2"/>
    <x v="61"/>
    <x v="1"/>
    <x v="1"/>
    <x v="2"/>
    <x v="197"/>
    <x v="121"/>
    <d v="2024-10-23T00:00:00"/>
    <x v="0"/>
    <x v="1"/>
    <s v="Emergency"/>
    <s v="Yes"/>
    <x v="1"/>
    <x v="1"/>
    <m/>
    <m/>
    <x v="0"/>
    <n v="707.7"/>
    <n v="0"/>
    <x v="0"/>
  </r>
  <r>
    <d v="2025-01-04T00:00:00"/>
    <x v="2812"/>
    <n v="5"/>
    <n v="4"/>
    <n v="4"/>
    <n v="5"/>
    <n v="1"/>
    <n v="6"/>
    <x v="4"/>
    <x v="1"/>
    <x v="2"/>
    <x v="3"/>
    <x v="0"/>
    <x v="41"/>
    <x v="0"/>
    <x v="2"/>
    <x v="2"/>
    <x v="867"/>
    <x v="179"/>
    <d v="2024-10-29T00:00:00"/>
    <x v="0"/>
    <x v="2"/>
    <s v="Self-Referral"/>
    <s v="Yes"/>
    <x v="1"/>
    <x v="1"/>
    <m/>
    <m/>
    <x v="0"/>
    <n v="478.8"/>
    <n v="0"/>
    <x v="0"/>
  </r>
  <r>
    <d v="2025-01-04T00:00:00"/>
    <x v="2813"/>
    <n v="5"/>
    <n v="4"/>
    <n v="4"/>
    <n v="5"/>
    <n v="3"/>
    <n v="5"/>
    <x v="4"/>
    <x v="1"/>
    <x v="2"/>
    <x v="3"/>
    <x v="2"/>
    <x v="23"/>
    <x v="0"/>
    <x v="0"/>
    <x v="2"/>
    <x v="696"/>
    <x v="74"/>
    <d v="2024-11-03T00:00:00"/>
    <x v="0"/>
    <x v="0"/>
    <s v="Emergency"/>
    <s v="Yes"/>
    <x v="1"/>
    <x v="1"/>
    <m/>
    <m/>
    <x v="0"/>
    <n v="656.6"/>
    <n v="0"/>
    <x v="0"/>
  </r>
  <r>
    <d v="2025-01-04T00:00:00"/>
    <x v="2814"/>
    <n v="3"/>
    <n v="4"/>
    <n v="4"/>
    <n v="5"/>
    <n v="2"/>
    <n v="29"/>
    <x v="7"/>
    <x v="1"/>
    <x v="2"/>
    <x v="2"/>
    <x v="1"/>
    <x v="56"/>
    <x v="1"/>
    <x v="0"/>
    <x v="1"/>
    <x v="141"/>
    <x v="130"/>
    <m/>
    <x v="1"/>
    <x v="0"/>
    <s v="Emergency"/>
    <s v="Yes"/>
    <x v="1"/>
    <x v="1"/>
    <d v="2024-10-18T00:00:00"/>
    <d v="2024-10-09T00:00:00"/>
    <x v="1"/>
    <n v="725.2"/>
    <n v="30"/>
    <x v="0"/>
  </r>
  <r>
    <d v="2025-01-05T00:00:00"/>
    <x v="2815"/>
    <n v="3"/>
    <n v="4"/>
    <n v="4"/>
    <n v="5"/>
    <n v="2"/>
    <n v="39"/>
    <x v="0"/>
    <x v="1"/>
    <x v="2"/>
    <x v="2"/>
    <x v="1"/>
    <x v="9"/>
    <x v="0"/>
    <x v="0"/>
    <x v="1"/>
    <x v="836"/>
    <x v="61"/>
    <m/>
    <x v="1"/>
    <x v="1"/>
    <s v="Physician Referral"/>
    <s v="No"/>
    <x v="0"/>
    <x v="0"/>
    <d v="2024-10-13T00:00:00"/>
    <d v="2024-10-09T00:00:00"/>
    <x v="3"/>
    <n v="332.5"/>
    <n v="10"/>
    <x v="0"/>
  </r>
  <r>
    <d v="2025-01-01T00:00:00"/>
    <x v="2816"/>
    <n v="1"/>
    <n v="4"/>
    <n v="4"/>
    <n v="5"/>
    <n v="1"/>
    <n v="20"/>
    <x v="3"/>
    <x v="1"/>
    <x v="2"/>
    <x v="0"/>
    <x v="0"/>
    <x v="52"/>
    <x v="1"/>
    <x v="3"/>
    <x v="1"/>
    <x v="887"/>
    <x v="72"/>
    <m/>
    <x v="1"/>
    <x v="0"/>
    <s v="Emergency"/>
    <s v="Yes"/>
    <x v="1"/>
    <x v="0"/>
    <d v="2024-10-18T00:00:00"/>
    <d v="2024-10-09T00:00:00"/>
    <x v="3"/>
    <n v="381.5"/>
    <n v="10"/>
    <x v="0"/>
  </r>
  <r>
    <d v="2025-01-01T00:00:00"/>
    <x v="2817"/>
    <n v="3"/>
    <n v="4"/>
    <n v="4"/>
    <n v="5"/>
    <n v="2"/>
    <n v="27"/>
    <x v="5"/>
    <x v="1"/>
    <x v="2"/>
    <x v="2"/>
    <x v="1"/>
    <x v="31"/>
    <x v="0"/>
    <x v="3"/>
    <x v="0"/>
    <x v="214"/>
    <x v="4"/>
    <d v="2024-10-19T00:00:00"/>
    <x v="0"/>
    <x v="9"/>
    <s v="Emergency"/>
    <s v="No"/>
    <x v="0"/>
    <x v="0"/>
    <m/>
    <m/>
    <x v="0"/>
    <n v="725.2"/>
    <n v="0"/>
    <x v="0"/>
  </r>
  <r>
    <d v="2025-01-01T00:00:00"/>
    <x v="2818"/>
    <n v="1"/>
    <n v="4"/>
    <n v="4"/>
    <n v="5"/>
    <n v="2"/>
    <n v="25"/>
    <x v="5"/>
    <x v="1"/>
    <x v="2"/>
    <x v="0"/>
    <x v="1"/>
    <x v="42"/>
    <x v="1"/>
    <x v="4"/>
    <x v="2"/>
    <x v="920"/>
    <x v="32"/>
    <d v="2024-10-24T00:00:00"/>
    <x v="0"/>
    <x v="9"/>
    <s v="Emergency"/>
    <s v="No"/>
    <x v="0"/>
    <x v="1"/>
    <m/>
    <m/>
    <x v="0"/>
    <n v="165.9"/>
    <n v="0"/>
    <x v="0"/>
  </r>
  <r>
    <d v="2025-01-01T00:00:00"/>
    <x v="2819"/>
    <n v="4"/>
    <n v="4"/>
    <n v="4"/>
    <n v="5"/>
    <n v="3"/>
    <n v="15"/>
    <x v="2"/>
    <x v="1"/>
    <x v="2"/>
    <x v="1"/>
    <x v="2"/>
    <x v="13"/>
    <x v="1"/>
    <x v="0"/>
    <x v="1"/>
    <x v="756"/>
    <x v="105"/>
    <m/>
    <x v="1"/>
    <x v="2"/>
    <s v="Physician Referral"/>
    <s v="Yes"/>
    <x v="1"/>
    <x v="1"/>
    <d v="2024-10-12T00:00:00"/>
    <d v="2024-10-09T00:00:00"/>
    <x v="3"/>
    <n v="513.79999999999995"/>
    <n v="10"/>
    <x v="0"/>
  </r>
  <r>
    <d v="2025-01-01T00:00:00"/>
    <x v="2820"/>
    <n v="5"/>
    <n v="4"/>
    <n v="4"/>
    <n v="5"/>
    <n v="1"/>
    <n v="11"/>
    <x v="1"/>
    <x v="1"/>
    <x v="2"/>
    <x v="3"/>
    <x v="0"/>
    <x v="53"/>
    <x v="1"/>
    <x v="2"/>
    <x v="1"/>
    <x v="617"/>
    <x v="31"/>
    <m/>
    <x v="1"/>
    <x v="2"/>
    <s v="Emergency"/>
    <s v="No"/>
    <x v="0"/>
    <x v="1"/>
    <d v="2024-10-19T00:00:00"/>
    <d v="2024-10-10T00:00:00"/>
    <x v="1"/>
    <n v="465.5"/>
    <n v="30"/>
    <x v="0"/>
  </r>
  <r>
    <d v="2025-01-01T00:00:00"/>
    <x v="2821"/>
    <n v="1"/>
    <n v="4"/>
    <n v="4"/>
    <n v="5"/>
    <n v="3"/>
    <n v="15"/>
    <x v="2"/>
    <x v="1"/>
    <x v="2"/>
    <x v="0"/>
    <x v="2"/>
    <x v="57"/>
    <x v="0"/>
    <x v="0"/>
    <x v="1"/>
    <x v="64"/>
    <x v="163"/>
    <d v="2024-10-29T00:00:00"/>
    <x v="0"/>
    <x v="8"/>
    <s v="Physician Referral"/>
    <s v="Yes"/>
    <x v="1"/>
    <x v="0"/>
    <m/>
    <m/>
    <x v="0"/>
    <n v="350.7"/>
    <n v="0"/>
    <x v="0"/>
  </r>
  <r>
    <d v="2025-01-01T00:00:00"/>
    <x v="2822"/>
    <n v="4"/>
    <n v="4"/>
    <n v="4"/>
    <n v="5"/>
    <n v="1"/>
    <n v="2"/>
    <x v="8"/>
    <x v="1"/>
    <x v="2"/>
    <x v="1"/>
    <x v="0"/>
    <x v="55"/>
    <x v="0"/>
    <x v="1"/>
    <x v="2"/>
    <x v="227"/>
    <x v="20"/>
    <d v="2024-10-25T00:00:00"/>
    <x v="0"/>
    <x v="0"/>
    <s v="Emergency"/>
    <s v="Yes"/>
    <x v="1"/>
    <x v="1"/>
    <m/>
    <m/>
    <x v="0"/>
    <n v="599.20000000000005"/>
    <n v="0"/>
    <x v="0"/>
  </r>
  <r>
    <d v="2025-01-01T00:00:00"/>
    <x v="2823"/>
    <n v="5"/>
    <n v="4"/>
    <n v="4"/>
    <n v="5"/>
    <n v="2"/>
    <n v="11"/>
    <x v="1"/>
    <x v="1"/>
    <x v="2"/>
    <x v="3"/>
    <x v="1"/>
    <x v="44"/>
    <x v="1"/>
    <x v="3"/>
    <x v="2"/>
    <x v="364"/>
    <x v="42"/>
    <d v="2024-10-29T00:00:00"/>
    <x v="0"/>
    <x v="7"/>
    <s v="Emergency"/>
    <s v="No"/>
    <x v="0"/>
    <x v="0"/>
    <m/>
    <m/>
    <x v="0"/>
    <n v="705.6"/>
    <n v="0"/>
    <x v="0"/>
  </r>
  <r>
    <d v="2025-01-01T00:00:00"/>
    <x v="2824"/>
    <n v="2"/>
    <n v="4"/>
    <n v="4"/>
    <n v="5"/>
    <n v="3"/>
    <n v="25"/>
    <x v="5"/>
    <x v="1"/>
    <x v="2"/>
    <x v="4"/>
    <x v="2"/>
    <x v="32"/>
    <x v="1"/>
    <x v="0"/>
    <x v="0"/>
    <x v="915"/>
    <x v="114"/>
    <d v="2024-11-01T00:00:00"/>
    <x v="0"/>
    <x v="2"/>
    <s v="Emergency"/>
    <s v="No"/>
    <x v="0"/>
    <x v="1"/>
    <m/>
    <m/>
    <x v="0"/>
    <n v="158.9"/>
    <n v="0"/>
    <x v="0"/>
  </r>
  <r>
    <d v="2025-01-01T00:00:00"/>
    <x v="2825"/>
    <n v="4"/>
    <n v="4"/>
    <n v="4"/>
    <n v="5"/>
    <n v="3"/>
    <n v="27"/>
    <x v="5"/>
    <x v="1"/>
    <x v="2"/>
    <x v="1"/>
    <x v="2"/>
    <x v="30"/>
    <x v="0"/>
    <x v="4"/>
    <x v="0"/>
    <x v="771"/>
    <x v="27"/>
    <m/>
    <x v="1"/>
    <x v="7"/>
    <s v="Emergency"/>
    <s v="Yes"/>
    <x v="1"/>
    <x v="1"/>
    <d v="2024-10-11T00:00:00"/>
    <d v="2024-10-10T00:00:00"/>
    <x v="2"/>
    <n v="714.7"/>
    <n v="50"/>
    <x v="0"/>
  </r>
  <r>
    <d v="2025-01-02T00:00:00"/>
    <x v="2826"/>
    <n v="2"/>
    <n v="4"/>
    <n v="4"/>
    <n v="5"/>
    <n v="3"/>
    <n v="30"/>
    <x v="7"/>
    <x v="1"/>
    <x v="2"/>
    <x v="4"/>
    <x v="2"/>
    <x v="18"/>
    <x v="0"/>
    <x v="0"/>
    <x v="0"/>
    <x v="901"/>
    <x v="82"/>
    <m/>
    <x v="1"/>
    <x v="1"/>
    <s v="Self-Referral"/>
    <s v="No"/>
    <x v="0"/>
    <x v="1"/>
    <d v="2024-10-17T00:00:00"/>
    <d v="2024-10-10T00:00:00"/>
    <x v="1"/>
    <n v="206.5"/>
    <n v="30"/>
    <x v="0"/>
  </r>
  <r>
    <d v="2025-01-02T00:00:00"/>
    <x v="2827"/>
    <n v="3"/>
    <n v="4"/>
    <n v="4"/>
    <n v="5"/>
    <n v="1"/>
    <n v="25"/>
    <x v="5"/>
    <x v="1"/>
    <x v="2"/>
    <x v="2"/>
    <x v="0"/>
    <x v="43"/>
    <x v="0"/>
    <x v="4"/>
    <x v="0"/>
    <x v="527"/>
    <x v="95"/>
    <d v="2024-11-07T00:00:00"/>
    <x v="0"/>
    <x v="2"/>
    <s v="Self-Referral"/>
    <s v="No"/>
    <x v="0"/>
    <x v="0"/>
    <m/>
    <m/>
    <x v="0"/>
    <n v="244.3"/>
    <n v="0"/>
    <x v="0"/>
  </r>
  <r>
    <d v="2025-01-02T00:00:00"/>
    <x v="2828"/>
    <n v="1"/>
    <n v="4"/>
    <n v="4"/>
    <n v="5"/>
    <n v="2"/>
    <n v="39"/>
    <x v="0"/>
    <x v="1"/>
    <x v="2"/>
    <x v="0"/>
    <x v="1"/>
    <x v="48"/>
    <x v="0"/>
    <x v="3"/>
    <x v="1"/>
    <x v="920"/>
    <x v="61"/>
    <d v="2024-10-17T00:00:00"/>
    <x v="0"/>
    <x v="6"/>
    <s v="Self-Referral"/>
    <s v="Yes"/>
    <x v="1"/>
    <x v="1"/>
    <m/>
    <m/>
    <x v="0"/>
    <n v="176.4"/>
    <n v="0"/>
    <x v="0"/>
  </r>
  <r>
    <d v="2025-01-02T00:00:00"/>
    <x v="2829"/>
    <n v="5"/>
    <n v="4"/>
    <n v="4"/>
    <n v="5"/>
    <n v="2"/>
    <n v="17"/>
    <x v="3"/>
    <x v="1"/>
    <x v="2"/>
    <x v="3"/>
    <x v="1"/>
    <x v="39"/>
    <x v="0"/>
    <x v="3"/>
    <x v="0"/>
    <x v="472"/>
    <x v="39"/>
    <d v="2024-10-24T00:00:00"/>
    <x v="0"/>
    <x v="9"/>
    <s v="Emergency"/>
    <s v="Yes"/>
    <x v="1"/>
    <x v="0"/>
    <m/>
    <m/>
    <x v="0"/>
    <n v="367.5"/>
    <n v="0"/>
    <x v="0"/>
  </r>
  <r>
    <d v="2025-01-02T00:00:00"/>
    <x v="2830"/>
    <n v="3"/>
    <n v="4"/>
    <n v="4"/>
    <n v="5"/>
    <n v="1"/>
    <n v="10"/>
    <x v="1"/>
    <x v="1"/>
    <x v="2"/>
    <x v="2"/>
    <x v="0"/>
    <x v="23"/>
    <x v="1"/>
    <x v="4"/>
    <x v="1"/>
    <x v="405"/>
    <x v="23"/>
    <m/>
    <x v="1"/>
    <x v="3"/>
    <s v="Self-Referral"/>
    <s v="No"/>
    <x v="0"/>
    <x v="1"/>
    <d v="2024-10-15T00:00:00"/>
    <d v="2024-10-11T00:00:00"/>
    <x v="1"/>
    <n v="235.2"/>
    <n v="30"/>
    <x v="0"/>
  </r>
  <r>
    <d v="2025-01-02T00:00:00"/>
    <x v="2831"/>
    <n v="4"/>
    <n v="4"/>
    <n v="4"/>
    <n v="5"/>
    <n v="3"/>
    <n v="16"/>
    <x v="2"/>
    <x v="1"/>
    <x v="2"/>
    <x v="1"/>
    <x v="2"/>
    <x v="55"/>
    <x v="0"/>
    <x v="1"/>
    <x v="1"/>
    <x v="163"/>
    <x v="97"/>
    <m/>
    <x v="1"/>
    <x v="8"/>
    <s v="Physician Referral"/>
    <s v="No"/>
    <x v="0"/>
    <x v="1"/>
    <d v="2024-10-18T00:00:00"/>
    <d v="2024-10-11T00:00:00"/>
    <x v="3"/>
    <n v="347.9"/>
    <n v="10"/>
    <x v="0"/>
  </r>
  <r>
    <d v="2025-01-02T00:00:00"/>
    <x v="2451"/>
    <n v="3"/>
    <n v="4"/>
    <n v="4"/>
    <n v="5"/>
    <n v="2"/>
    <n v="10"/>
    <x v="1"/>
    <x v="1"/>
    <x v="2"/>
    <x v="2"/>
    <x v="1"/>
    <x v="25"/>
    <x v="1"/>
    <x v="4"/>
    <x v="2"/>
    <x v="629"/>
    <x v="77"/>
    <d v="2024-10-26T00:00:00"/>
    <x v="0"/>
    <x v="5"/>
    <s v="Emergency"/>
    <s v="Yes"/>
    <x v="1"/>
    <x v="1"/>
    <m/>
    <m/>
    <x v="0"/>
    <n v="527.79999999999995"/>
    <n v="0"/>
    <x v="0"/>
  </r>
  <r>
    <d v="2025-01-02T00:00:00"/>
    <x v="2832"/>
    <n v="2"/>
    <n v="4"/>
    <n v="4"/>
    <n v="5"/>
    <n v="2"/>
    <n v="10"/>
    <x v="1"/>
    <x v="1"/>
    <x v="2"/>
    <x v="4"/>
    <x v="1"/>
    <x v="53"/>
    <x v="1"/>
    <x v="3"/>
    <x v="1"/>
    <x v="352"/>
    <x v="179"/>
    <d v="2024-10-30T00:00:00"/>
    <x v="0"/>
    <x v="2"/>
    <s v="Self-Referral"/>
    <s v="Yes"/>
    <x v="1"/>
    <x v="1"/>
    <m/>
    <m/>
    <x v="0"/>
    <n v="613.20000000000005"/>
    <n v="0"/>
    <x v="0"/>
  </r>
  <r>
    <d v="2025-01-02T00:00:00"/>
    <x v="2833"/>
    <n v="2"/>
    <n v="4"/>
    <n v="4"/>
    <n v="5"/>
    <n v="3"/>
    <n v="25"/>
    <x v="5"/>
    <x v="1"/>
    <x v="2"/>
    <x v="4"/>
    <x v="2"/>
    <x v="58"/>
    <x v="1"/>
    <x v="4"/>
    <x v="2"/>
    <x v="205"/>
    <x v="41"/>
    <d v="2024-11-03T00:00:00"/>
    <x v="0"/>
    <x v="3"/>
    <s v="Physician Referral"/>
    <s v="Yes"/>
    <x v="1"/>
    <x v="0"/>
    <m/>
    <m/>
    <x v="0"/>
    <n v="222.6"/>
    <n v="0"/>
    <x v="0"/>
  </r>
  <r>
    <d v="2025-01-02T00:00:00"/>
    <x v="2834"/>
    <n v="1"/>
    <n v="4"/>
    <n v="4"/>
    <n v="5"/>
    <n v="1"/>
    <n v="25"/>
    <x v="5"/>
    <x v="1"/>
    <x v="2"/>
    <x v="0"/>
    <x v="0"/>
    <x v="39"/>
    <x v="0"/>
    <x v="3"/>
    <x v="0"/>
    <x v="411"/>
    <x v="161"/>
    <d v="2024-11-08T00:00:00"/>
    <x v="0"/>
    <x v="8"/>
    <s v="Physician Referral"/>
    <s v="Yes"/>
    <x v="1"/>
    <x v="0"/>
    <m/>
    <m/>
    <x v="0"/>
    <n v="723.8"/>
    <n v="0"/>
    <x v="0"/>
  </r>
  <r>
    <d v="2025-01-03T00:00:00"/>
    <x v="2835"/>
    <n v="3"/>
    <n v="4"/>
    <n v="4"/>
    <n v="5"/>
    <n v="2"/>
    <n v="4"/>
    <x v="8"/>
    <x v="1"/>
    <x v="2"/>
    <x v="2"/>
    <x v="1"/>
    <x v="13"/>
    <x v="0"/>
    <x v="0"/>
    <x v="0"/>
    <x v="921"/>
    <x v="30"/>
    <d v="2024-10-26T00:00:00"/>
    <x v="0"/>
    <x v="9"/>
    <s v="Emergency"/>
    <s v="No"/>
    <x v="0"/>
    <x v="0"/>
    <m/>
    <m/>
    <x v="0"/>
    <n v="641.9"/>
    <n v="0"/>
    <x v="0"/>
  </r>
  <r>
    <d v="2025-01-03T00:00:00"/>
    <x v="2836"/>
    <n v="5"/>
    <n v="4"/>
    <n v="4"/>
    <n v="5"/>
    <n v="3"/>
    <n v="36"/>
    <x v="9"/>
    <x v="1"/>
    <x v="2"/>
    <x v="3"/>
    <x v="2"/>
    <x v="58"/>
    <x v="1"/>
    <x v="2"/>
    <x v="2"/>
    <x v="362"/>
    <x v="94"/>
    <d v="2024-10-24T00:00:00"/>
    <x v="0"/>
    <x v="0"/>
    <s v="Emergency"/>
    <s v="Yes"/>
    <x v="1"/>
    <x v="0"/>
    <m/>
    <m/>
    <x v="0"/>
    <n v="385"/>
    <n v="0"/>
    <x v="0"/>
  </r>
  <r>
    <d v="2025-01-03T00:00:00"/>
    <x v="2837"/>
    <n v="2"/>
    <n v="4"/>
    <n v="4"/>
    <n v="5"/>
    <n v="3"/>
    <n v="32"/>
    <x v="7"/>
    <x v="1"/>
    <x v="2"/>
    <x v="4"/>
    <x v="2"/>
    <x v="52"/>
    <x v="0"/>
    <x v="1"/>
    <x v="2"/>
    <x v="910"/>
    <x v="92"/>
    <m/>
    <x v="1"/>
    <x v="0"/>
    <s v="Physician Referral"/>
    <s v="Yes"/>
    <x v="1"/>
    <x v="0"/>
    <d v="2024-10-17T00:00:00"/>
    <d v="2024-10-11T00:00:00"/>
    <x v="3"/>
    <n v="779.8"/>
    <n v="10"/>
    <x v="0"/>
  </r>
  <r>
    <d v="2025-01-03T00:00:00"/>
    <x v="2838"/>
    <n v="4"/>
    <n v="4"/>
    <n v="4"/>
    <n v="5"/>
    <n v="3"/>
    <n v="10"/>
    <x v="1"/>
    <x v="1"/>
    <x v="2"/>
    <x v="1"/>
    <x v="2"/>
    <x v="55"/>
    <x v="1"/>
    <x v="2"/>
    <x v="0"/>
    <x v="328"/>
    <x v="14"/>
    <m/>
    <x v="1"/>
    <x v="1"/>
    <s v="Physician Referral"/>
    <s v="Yes"/>
    <x v="1"/>
    <x v="0"/>
    <d v="2024-10-15T00:00:00"/>
    <d v="2024-10-11T00:00:00"/>
    <x v="3"/>
    <n v="457.8"/>
    <n v="10"/>
    <x v="0"/>
  </r>
  <r>
    <d v="2025-01-03T00:00:00"/>
    <x v="2839"/>
    <n v="3"/>
    <n v="4"/>
    <n v="4"/>
    <n v="5"/>
    <n v="1"/>
    <n v="2"/>
    <x v="8"/>
    <x v="1"/>
    <x v="2"/>
    <x v="2"/>
    <x v="0"/>
    <x v="11"/>
    <x v="0"/>
    <x v="1"/>
    <x v="1"/>
    <x v="488"/>
    <x v="114"/>
    <m/>
    <x v="1"/>
    <x v="2"/>
    <s v="Emergency"/>
    <s v="Yes"/>
    <x v="1"/>
    <x v="0"/>
    <d v="2024-10-16T00:00:00"/>
    <d v="2024-10-12T00:00:00"/>
    <x v="1"/>
    <n v="268.8"/>
    <n v="30"/>
    <x v="0"/>
  </r>
  <r>
    <d v="2025-01-03T00:00:00"/>
    <x v="2840"/>
    <n v="5"/>
    <n v="4"/>
    <n v="4"/>
    <n v="5"/>
    <n v="2"/>
    <n v="12"/>
    <x v="1"/>
    <x v="1"/>
    <x v="2"/>
    <x v="3"/>
    <x v="1"/>
    <x v="41"/>
    <x v="0"/>
    <x v="0"/>
    <x v="1"/>
    <x v="922"/>
    <x v="68"/>
    <d v="2024-11-10T00:00:00"/>
    <x v="0"/>
    <x v="9"/>
    <s v="Physician Referral"/>
    <s v="Yes"/>
    <x v="1"/>
    <x v="0"/>
    <m/>
    <m/>
    <x v="0"/>
    <n v="710.5"/>
    <n v="0"/>
    <x v="0"/>
  </r>
  <r>
    <d v="2025-01-03T00:00:00"/>
    <x v="2841"/>
    <n v="5"/>
    <n v="4"/>
    <n v="4"/>
    <n v="5"/>
    <n v="1"/>
    <n v="40"/>
    <x v="0"/>
    <x v="1"/>
    <x v="2"/>
    <x v="3"/>
    <x v="0"/>
    <x v="50"/>
    <x v="0"/>
    <x v="4"/>
    <x v="2"/>
    <x v="648"/>
    <x v="112"/>
    <d v="2024-11-07T00:00:00"/>
    <x v="0"/>
    <x v="4"/>
    <s v="Self-Referral"/>
    <s v="Yes"/>
    <x v="1"/>
    <x v="0"/>
    <m/>
    <m/>
    <x v="0"/>
    <n v="196"/>
    <n v="0"/>
    <x v="0"/>
  </r>
  <r>
    <d v="2025-01-03T00:00:00"/>
    <x v="2842"/>
    <n v="5"/>
    <n v="4"/>
    <n v="4"/>
    <n v="5"/>
    <n v="1"/>
    <n v="28"/>
    <x v="5"/>
    <x v="1"/>
    <x v="2"/>
    <x v="3"/>
    <x v="0"/>
    <x v="6"/>
    <x v="1"/>
    <x v="4"/>
    <x v="1"/>
    <x v="632"/>
    <x v="18"/>
    <d v="2024-11-10T00:00:00"/>
    <x v="0"/>
    <x v="6"/>
    <s v="Self-Referral"/>
    <s v="Yes"/>
    <x v="1"/>
    <x v="0"/>
    <m/>
    <m/>
    <x v="0"/>
    <n v="74.900000000000006"/>
    <n v="0"/>
    <x v="0"/>
  </r>
  <r>
    <d v="2025-01-03T00:00:00"/>
    <x v="2843"/>
    <n v="5"/>
    <n v="4"/>
    <n v="4"/>
    <n v="5"/>
    <n v="3"/>
    <n v="3"/>
    <x v="8"/>
    <x v="1"/>
    <x v="2"/>
    <x v="3"/>
    <x v="2"/>
    <x v="21"/>
    <x v="0"/>
    <x v="4"/>
    <x v="1"/>
    <x v="923"/>
    <x v="38"/>
    <m/>
    <x v="1"/>
    <x v="4"/>
    <s v="Physician Referral"/>
    <s v="No"/>
    <x v="0"/>
    <x v="0"/>
    <d v="2024-10-20T00:00:00"/>
    <d v="2024-10-12T00:00:00"/>
    <x v="3"/>
    <n v="690.9"/>
    <n v="10"/>
    <x v="0"/>
  </r>
  <r>
    <d v="2025-01-03T00:00:00"/>
    <x v="2844"/>
    <n v="2"/>
    <n v="4"/>
    <n v="4"/>
    <n v="5"/>
    <n v="3"/>
    <n v="23"/>
    <x v="6"/>
    <x v="1"/>
    <x v="2"/>
    <x v="4"/>
    <x v="2"/>
    <x v="61"/>
    <x v="1"/>
    <x v="0"/>
    <x v="0"/>
    <x v="184"/>
    <x v="8"/>
    <d v="2024-10-28T00:00:00"/>
    <x v="0"/>
    <x v="7"/>
    <s v="Physician Referral"/>
    <s v="Yes"/>
    <x v="1"/>
    <x v="0"/>
    <m/>
    <m/>
    <x v="0"/>
    <n v="531.29999999999995"/>
    <n v="0"/>
    <x v="0"/>
  </r>
  <r>
    <d v="2025-01-04T00:00:00"/>
    <x v="2845"/>
    <n v="1"/>
    <n v="4"/>
    <n v="4"/>
    <n v="5"/>
    <n v="3"/>
    <n v="40"/>
    <x v="0"/>
    <x v="1"/>
    <x v="2"/>
    <x v="0"/>
    <x v="2"/>
    <x v="41"/>
    <x v="0"/>
    <x v="2"/>
    <x v="2"/>
    <x v="727"/>
    <x v="103"/>
    <m/>
    <x v="1"/>
    <x v="8"/>
    <s v="Emergency"/>
    <s v="Yes"/>
    <x v="1"/>
    <x v="0"/>
    <d v="2024-10-19T00:00:00"/>
    <d v="2024-10-12T00:00:00"/>
    <x v="3"/>
    <n v="198.1"/>
    <n v="10"/>
    <x v="0"/>
  </r>
  <r>
    <d v="2025-01-04T00:00:00"/>
    <x v="2846"/>
    <n v="3"/>
    <n v="4"/>
    <n v="4"/>
    <n v="5"/>
    <n v="1"/>
    <n v="14"/>
    <x v="2"/>
    <x v="1"/>
    <x v="2"/>
    <x v="2"/>
    <x v="0"/>
    <x v="21"/>
    <x v="1"/>
    <x v="3"/>
    <x v="0"/>
    <x v="11"/>
    <x v="166"/>
    <d v="2024-11-08T00:00:00"/>
    <x v="0"/>
    <x v="9"/>
    <s v="Self-Referral"/>
    <s v="No"/>
    <x v="0"/>
    <x v="0"/>
    <m/>
    <m/>
    <x v="0"/>
    <n v="196"/>
    <n v="0"/>
    <x v="0"/>
  </r>
  <r>
    <d v="2025-01-04T00:00:00"/>
    <x v="2847"/>
    <n v="2"/>
    <n v="4"/>
    <n v="4"/>
    <n v="5"/>
    <n v="2"/>
    <n v="1"/>
    <x v="8"/>
    <x v="1"/>
    <x v="2"/>
    <x v="4"/>
    <x v="1"/>
    <x v="9"/>
    <x v="0"/>
    <x v="4"/>
    <x v="1"/>
    <x v="688"/>
    <x v="53"/>
    <d v="2024-10-23T00:00:00"/>
    <x v="0"/>
    <x v="9"/>
    <s v="Self-Referral"/>
    <s v="No"/>
    <x v="0"/>
    <x v="0"/>
    <m/>
    <m/>
    <x v="0"/>
    <n v="624.4"/>
    <n v="0"/>
    <x v="0"/>
  </r>
  <r>
    <d v="2025-01-04T00:00:00"/>
    <x v="2848"/>
    <n v="1"/>
    <n v="4"/>
    <n v="4"/>
    <n v="5"/>
    <n v="3"/>
    <n v="6"/>
    <x v="4"/>
    <x v="1"/>
    <x v="2"/>
    <x v="0"/>
    <x v="2"/>
    <x v="48"/>
    <x v="1"/>
    <x v="3"/>
    <x v="1"/>
    <x v="423"/>
    <x v="69"/>
    <d v="2024-11-04T00:00:00"/>
    <x v="0"/>
    <x v="7"/>
    <s v="Self-Referral"/>
    <s v="No"/>
    <x v="0"/>
    <x v="0"/>
    <m/>
    <m/>
    <x v="0"/>
    <n v="515.9"/>
    <n v="0"/>
    <x v="0"/>
  </r>
  <r>
    <d v="2025-01-04T00:00:00"/>
    <x v="2849"/>
    <n v="5"/>
    <n v="4"/>
    <n v="4"/>
    <n v="5"/>
    <n v="2"/>
    <n v="13"/>
    <x v="2"/>
    <x v="1"/>
    <x v="2"/>
    <x v="3"/>
    <x v="1"/>
    <x v="50"/>
    <x v="1"/>
    <x v="2"/>
    <x v="0"/>
    <x v="775"/>
    <x v="56"/>
    <m/>
    <x v="1"/>
    <x v="3"/>
    <s v="Self-Referral"/>
    <s v="No"/>
    <x v="0"/>
    <x v="0"/>
    <d v="2024-10-17T00:00:00"/>
    <d v="2024-10-13T00:00:00"/>
    <x v="2"/>
    <n v="628.6"/>
    <n v="50"/>
    <x v="0"/>
  </r>
  <r>
    <d v="2025-01-04T00:00:00"/>
    <x v="2850"/>
    <n v="4"/>
    <n v="4"/>
    <n v="4"/>
    <n v="5"/>
    <n v="2"/>
    <n v="24"/>
    <x v="6"/>
    <x v="1"/>
    <x v="2"/>
    <x v="1"/>
    <x v="1"/>
    <x v="40"/>
    <x v="1"/>
    <x v="3"/>
    <x v="1"/>
    <x v="209"/>
    <x v="72"/>
    <m/>
    <x v="1"/>
    <x v="7"/>
    <s v="Self-Referral"/>
    <s v="Yes"/>
    <x v="1"/>
    <x v="0"/>
    <d v="2024-10-19T00:00:00"/>
    <d v="2024-10-13T00:00:00"/>
    <x v="1"/>
    <n v="449.4"/>
    <n v="30"/>
    <x v="0"/>
  </r>
  <r>
    <d v="2025-01-04T00:00:00"/>
    <x v="2851"/>
    <n v="5"/>
    <n v="4"/>
    <n v="4"/>
    <n v="5"/>
    <n v="2"/>
    <n v="31"/>
    <x v="7"/>
    <x v="1"/>
    <x v="2"/>
    <x v="3"/>
    <x v="1"/>
    <x v="58"/>
    <x v="1"/>
    <x v="3"/>
    <x v="1"/>
    <x v="774"/>
    <x v="161"/>
    <m/>
    <x v="1"/>
    <x v="8"/>
    <s v="Self-Referral"/>
    <s v="No"/>
    <x v="0"/>
    <x v="0"/>
    <d v="2024-10-19T00:00:00"/>
    <d v="2024-10-13T00:00:00"/>
    <x v="2"/>
    <n v="386.4"/>
    <n v="50"/>
    <x v="0"/>
  </r>
  <r>
    <d v="2025-01-04T00:00:00"/>
    <x v="2852"/>
    <n v="1"/>
    <n v="4"/>
    <n v="4"/>
    <n v="5"/>
    <n v="3"/>
    <n v="19"/>
    <x v="3"/>
    <x v="1"/>
    <x v="2"/>
    <x v="0"/>
    <x v="2"/>
    <x v="55"/>
    <x v="1"/>
    <x v="3"/>
    <x v="0"/>
    <x v="740"/>
    <x v="91"/>
    <d v="2024-10-21T00:00:00"/>
    <x v="0"/>
    <x v="5"/>
    <s v="Emergency"/>
    <s v="No"/>
    <x v="0"/>
    <x v="0"/>
    <m/>
    <m/>
    <x v="0"/>
    <n v="661.5"/>
    <n v="0"/>
    <x v="0"/>
  </r>
  <r>
    <d v="2025-01-04T00:00:00"/>
    <x v="2853"/>
    <n v="1"/>
    <n v="4"/>
    <n v="4"/>
    <n v="5"/>
    <n v="2"/>
    <n v="25"/>
    <x v="5"/>
    <x v="1"/>
    <x v="2"/>
    <x v="0"/>
    <x v="1"/>
    <x v="10"/>
    <x v="1"/>
    <x v="0"/>
    <x v="1"/>
    <x v="559"/>
    <x v="146"/>
    <m/>
    <x v="1"/>
    <x v="6"/>
    <s v="Physician Referral"/>
    <s v="No"/>
    <x v="0"/>
    <x v="0"/>
    <d v="2024-10-14T00:00:00"/>
    <d v="2024-10-13T00:00:00"/>
    <x v="2"/>
    <n v="229.6"/>
    <n v="50"/>
    <x v="0"/>
  </r>
  <r>
    <d v="2025-01-04T00:00:00"/>
    <x v="2854"/>
    <n v="4"/>
    <n v="4"/>
    <n v="4"/>
    <n v="5"/>
    <n v="1"/>
    <n v="20"/>
    <x v="3"/>
    <x v="1"/>
    <x v="2"/>
    <x v="1"/>
    <x v="0"/>
    <x v="9"/>
    <x v="0"/>
    <x v="2"/>
    <x v="0"/>
    <x v="276"/>
    <x v="162"/>
    <d v="2024-10-28T00:00:00"/>
    <x v="0"/>
    <x v="1"/>
    <s v="Self-Referral"/>
    <s v="Yes"/>
    <x v="1"/>
    <x v="0"/>
    <m/>
    <m/>
    <x v="0"/>
    <n v="550.9"/>
    <n v="0"/>
    <x v="0"/>
  </r>
  <r>
    <d v="2025-01-05T00:00:00"/>
    <x v="2855"/>
    <n v="2"/>
    <n v="4"/>
    <n v="4"/>
    <n v="5"/>
    <n v="1"/>
    <n v="27"/>
    <x v="5"/>
    <x v="1"/>
    <x v="2"/>
    <x v="4"/>
    <x v="0"/>
    <x v="54"/>
    <x v="1"/>
    <x v="3"/>
    <x v="2"/>
    <x v="772"/>
    <x v="121"/>
    <d v="2024-10-21T00:00:00"/>
    <x v="0"/>
    <x v="8"/>
    <s v="Emergency"/>
    <s v="Yes"/>
    <x v="1"/>
    <x v="0"/>
    <m/>
    <m/>
    <x v="0"/>
    <n v="329"/>
    <n v="0"/>
    <x v="0"/>
  </r>
  <r>
    <d v="2025-01-01T00:00:00"/>
    <x v="2856"/>
    <n v="4"/>
    <n v="4"/>
    <n v="4"/>
    <n v="5"/>
    <n v="1"/>
    <n v="20"/>
    <x v="3"/>
    <x v="1"/>
    <x v="2"/>
    <x v="1"/>
    <x v="0"/>
    <x v="11"/>
    <x v="1"/>
    <x v="4"/>
    <x v="1"/>
    <x v="247"/>
    <x v="90"/>
    <m/>
    <x v="1"/>
    <x v="0"/>
    <s v="Emergency"/>
    <s v="Yes"/>
    <x v="1"/>
    <x v="0"/>
    <d v="2024-10-15T00:00:00"/>
    <d v="2024-10-13T00:00:00"/>
    <x v="1"/>
    <n v="380.1"/>
    <n v="30"/>
    <x v="0"/>
  </r>
  <r>
    <d v="2025-01-01T00:00:00"/>
    <x v="2857"/>
    <n v="5"/>
    <n v="4"/>
    <n v="4"/>
    <n v="5"/>
    <n v="3"/>
    <n v="32"/>
    <x v="7"/>
    <x v="1"/>
    <x v="2"/>
    <x v="3"/>
    <x v="2"/>
    <x v="56"/>
    <x v="1"/>
    <x v="4"/>
    <x v="1"/>
    <x v="115"/>
    <x v="72"/>
    <m/>
    <x v="1"/>
    <x v="5"/>
    <s v="Physician Referral"/>
    <s v="No"/>
    <x v="0"/>
    <x v="0"/>
    <d v="2024-10-17T00:00:00"/>
    <d v="2024-10-13T00:00:00"/>
    <x v="2"/>
    <n v="716.8"/>
    <n v="50"/>
    <x v="0"/>
  </r>
  <r>
    <d v="2025-01-01T00:00:00"/>
    <x v="2858"/>
    <n v="3"/>
    <n v="4"/>
    <n v="4"/>
    <n v="5"/>
    <n v="1"/>
    <n v="21"/>
    <x v="6"/>
    <x v="1"/>
    <x v="2"/>
    <x v="2"/>
    <x v="0"/>
    <x v="12"/>
    <x v="0"/>
    <x v="2"/>
    <x v="0"/>
    <x v="69"/>
    <x v="29"/>
    <d v="2024-10-29T00:00:00"/>
    <x v="0"/>
    <x v="4"/>
    <s v="Physician Referral"/>
    <s v="Yes"/>
    <x v="1"/>
    <x v="0"/>
    <m/>
    <m/>
    <x v="0"/>
    <n v="775.6"/>
    <n v="0"/>
    <x v="0"/>
  </r>
  <r>
    <d v="2025-01-01T00:00:00"/>
    <x v="2859"/>
    <n v="2"/>
    <n v="4"/>
    <n v="4"/>
    <n v="5"/>
    <n v="2"/>
    <n v="24"/>
    <x v="6"/>
    <x v="1"/>
    <x v="2"/>
    <x v="4"/>
    <x v="1"/>
    <x v="32"/>
    <x v="0"/>
    <x v="0"/>
    <x v="2"/>
    <x v="74"/>
    <x v="86"/>
    <d v="2024-11-01T00:00:00"/>
    <x v="0"/>
    <x v="7"/>
    <s v="Physician Referral"/>
    <s v="Yes"/>
    <x v="1"/>
    <x v="0"/>
    <m/>
    <m/>
    <x v="0"/>
    <n v="167.3"/>
    <n v="0"/>
    <x v="0"/>
  </r>
  <r>
    <d v="2025-01-01T00:00:00"/>
    <x v="2860"/>
    <n v="3"/>
    <n v="4"/>
    <n v="4"/>
    <n v="5"/>
    <n v="3"/>
    <n v="8"/>
    <x v="4"/>
    <x v="1"/>
    <x v="2"/>
    <x v="2"/>
    <x v="2"/>
    <x v="49"/>
    <x v="0"/>
    <x v="3"/>
    <x v="1"/>
    <x v="692"/>
    <x v="136"/>
    <d v="2024-10-22T00:00:00"/>
    <x v="0"/>
    <x v="3"/>
    <s v="Physician Referral"/>
    <s v="Yes"/>
    <x v="1"/>
    <x v="0"/>
    <m/>
    <m/>
    <x v="0"/>
    <n v="704.2"/>
    <n v="0"/>
    <x v="0"/>
  </r>
  <r>
    <d v="2025-01-01T00:00:00"/>
    <x v="2861"/>
    <n v="3"/>
    <n v="4"/>
    <n v="4"/>
    <n v="5"/>
    <n v="3"/>
    <n v="37"/>
    <x v="0"/>
    <x v="1"/>
    <x v="2"/>
    <x v="2"/>
    <x v="2"/>
    <x v="38"/>
    <x v="1"/>
    <x v="0"/>
    <x v="1"/>
    <x v="14"/>
    <x v="136"/>
    <d v="2024-11-04T00:00:00"/>
    <x v="0"/>
    <x v="1"/>
    <s v="Physician Referral"/>
    <s v="No"/>
    <x v="0"/>
    <x v="0"/>
    <m/>
    <m/>
    <x v="0"/>
    <n v="374.5"/>
    <n v="0"/>
    <x v="0"/>
  </r>
  <r>
    <d v="2025-01-01T00:00:00"/>
    <x v="2862"/>
    <n v="2"/>
    <n v="4"/>
    <n v="4"/>
    <n v="5"/>
    <n v="2"/>
    <n v="7"/>
    <x v="4"/>
    <x v="1"/>
    <x v="2"/>
    <x v="4"/>
    <x v="1"/>
    <x v="25"/>
    <x v="0"/>
    <x v="2"/>
    <x v="2"/>
    <x v="639"/>
    <x v="106"/>
    <m/>
    <x v="1"/>
    <x v="4"/>
    <s v="Emergency"/>
    <s v="Yes"/>
    <x v="1"/>
    <x v="0"/>
    <d v="2024-10-20T00:00:00"/>
    <d v="2024-10-14T00:00:00"/>
    <x v="1"/>
    <n v="386.4"/>
    <n v="30"/>
    <x v="0"/>
  </r>
  <r>
    <d v="2025-01-01T00:00:00"/>
    <x v="2863"/>
    <n v="5"/>
    <n v="4"/>
    <n v="4"/>
    <n v="5"/>
    <n v="1"/>
    <n v="26"/>
    <x v="5"/>
    <x v="1"/>
    <x v="2"/>
    <x v="3"/>
    <x v="0"/>
    <x v="7"/>
    <x v="0"/>
    <x v="1"/>
    <x v="1"/>
    <x v="383"/>
    <x v="111"/>
    <m/>
    <x v="1"/>
    <x v="0"/>
    <s v="Physician Referral"/>
    <s v="Yes"/>
    <x v="1"/>
    <x v="0"/>
    <d v="2024-10-20T00:00:00"/>
    <d v="2024-10-14T00:00:00"/>
    <x v="2"/>
    <n v="716.8"/>
    <n v="50"/>
    <x v="0"/>
  </r>
  <r>
    <d v="2025-01-01T00:00:00"/>
    <x v="2864"/>
    <n v="1"/>
    <n v="4"/>
    <n v="4"/>
    <n v="5"/>
    <n v="2"/>
    <n v="4"/>
    <x v="8"/>
    <x v="1"/>
    <x v="2"/>
    <x v="0"/>
    <x v="1"/>
    <x v="3"/>
    <x v="1"/>
    <x v="4"/>
    <x v="0"/>
    <x v="441"/>
    <x v="55"/>
    <m/>
    <x v="1"/>
    <x v="0"/>
    <s v="Emergency"/>
    <s v="No"/>
    <x v="0"/>
    <x v="0"/>
    <d v="2024-10-15T00:00:00"/>
    <d v="2024-10-14T00:00:00"/>
    <x v="2"/>
    <n v="285.60000000000002"/>
    <n v="50"/>
    <x v="0"/>
  </r>
  <r>
    <d v="2025-01-01T00:00:00"/>
    <x v="2865"/>
    <n v="5"/>
    <n v="4"/>
    <n v="4"/>
    <n v="5"/>
    <n v="2"/>
    <n v="21"/>
    <x v="6"/>
    <x v="1"/>
    <x v="2"/>
    <x v="3"/>
    <x v="1"/>
    <x v="56"/>
    <x v="1"/>
    <x v="3"/>
    <x v="2"/>
    <x v="591"/>
    <x v="42"/>
    <d v="2024-10-23T00:00:00"/>
    <x v="0"/>
    <x v="7"/>
    <s v="Self-Referral"/>
    <s v="Yes"/>
    <x v="1"/>
    <x v="0"/>
    <m/>
    <m/>
    <x v="0"/>
    <n v="450.8"/>
    <n v="0"/>
    <x v="0"/>
  </r>
  <r>
    <d v="2025-01-02T00:00:00"/>
    <x v="2866"/>
    <n v="1"/>
    <n v="4"/>
    <n v="4"/>
    <n v="5"/>
    <n v="3"/>
    <n v="27"/>
    <x v="5"/>
    <x v="1"/>
    <x v="2"/>
    <x v="0"/>
    <x v="2"/>
    <x v="24"/>
    <x v="0"/>
    <x v="3"/>
    <x v="2"/>
    <x v="193"/>
    <x v="133"/>
    <d v="2024-10-22T00:00:00"/>
    <x v="0"/>
    <x v="4"/>
    <s v="Self-Referral"/>
    <s v="No"/>
    <x v="0"/>
    <x v="0"/>
    <m/>
    <m/>
    <x v="0"/>
    <n v="234.5"/>
    <n v="0"/>
    <x v="0"/>
  </r>
  <r>
    <d v="2025-01-02T00:00:00"/>
    <x v="2867"/>
    <n v="1"/>
    <n v="4"/>
    <n v="4"/>
    <n v="5"/>
    <n v="1"/>
    <n v="8"/>
    <x v="4"/>
    <x v="1"/>
    <x v="2"/>
    <x v="0"/>
    <x v="0"/>
    <x v="8"/>
    <x v="1"/>
    <x v="2"/>
    <x v="1"/>
    <x v="696"/>
    <x v="87"/>
    <d v="2024-10-27T00:00:00"/>
    <x v="0"/>
    <x v="7"/>
    <s v="Physician Referral"/>
    <s v="Yes"/>
    <x v="1"/>
    <x v="0"/>
    <m/>
    <m/>
    <x v="0"/>
    <n v="667.1"/>
    <n v="0"/>
    <x v="0"/>
  </r>
  <r>
    <d v="2025-01-02T00:00:00"/>
    <x v="2868"/>
    <n v="2"/>
    <n v="4"/>
    <n v="4"/>
    <n v="5"/>
    <n v="1"/>
    <n v="22"/>
    <x v="6"/>
    <x v="1"/>
    <x v="2"/>
    <x v="4"/>
    <x v="0"/>
    <x v="38"/>
    <x v="1"/>
    <x v="2"/>
    <x v="2"/>
    <x v="303"/>
    <x v="33"/>
    <m/>
    <x v="1"/>
    <x v="1"/>
    <s v="Self-Referral"/>
    <s v="No"/>
    <x v="0"/>
    <x v="0"/>
    <d v="2024-10-22T00:00:00"/>
    <d v="2024-10-14T00:00:00"/>
    <x v="3"/>
    <n v="336.7"/>
    <n v="10"/>
    <x v="0"/>
  </r>
  <r>
    <d v="2025-01-02T00:00:00"/>
    <x v="2869"/>
    <n v="2"/>
    <n v="4"/>
    <n v="4"/>
    <n v="5"/>
    <n v="1"/>
    <n v="27"/>
    <x v="5"/>
    <x v="1"/>
    <x v="2"/>
    <x v="4"/>
    <x v="0"/>
    <x v="3"/>
    <x v="1"/>
    <x v="0"/>
    <x v="2"/>
    <x v="614"/>
    <x v="157"/>
    <d v="2024-10-30T00:00:00"/>
    <x v="0"/>
    <x v="5"/>
    <s v="Emergency"/>
    <s v="Yes"/>
    <x v="1"/>
    <x v="0"/>
    <m/>
    <m/>
    <x v="0"/>
    <n v="560.70000000000005"/>
    <n v="0"/>
    <x v="0"/>
  </r>
  <r>
    <d v="2025-01-02T00:00:00"/>
    <x v="2870"/>
    <n v="4"/>
    <n v="4"/>
    <n v="4"/>
    <n v="5"/>
    <n v="2"/>
    <n v="33"/>
    <x v="9"/>
    <x v="1"/>
    <x v="2"/>
    <x v="1"/>
    <x v="1"/>
    <x v="7"/>
    <x v="1"/>
    <x v="4"/>
    <x v="2"/>
    <x v="328"/>
    <x v="70"/>
    <d v="2024-11-01T00:00:00"/>
    <x v="0"/>
    <x v="1"/>
    <s v="Self-Referral"/>
    <s v="No"/>
    <x v="0"/>
    <x v="0"/>
    <m/>
    <m/>
    <x v="0"/>
    <n v="387.1"/>
    <n v="0"/>
    <x v="0"/>
  </r>
  <r>
    <d v="2025-01-02T00:00:00"/>
    <x v="2871"/>
    <n v="3"/>
    <n v="4"/>
    <n v="4"/>
    <n v="5"/>
    <n v="3"/>
    <n v="32"/>
    <x v="7"/>
    <x v="1"/>
    <x v="2"/>
    <x v="2"/>
    <x v="2"/>
    <x v="9"/>
    <x v="0"/>
    <x v="0"/>
    <x v="1"/>
    <x v="662"/>
    <x v="119"/>
    <m/>
    <x v="1"/>
    <x v="4"/>
    <s v="Self-Referral"/>
    <s v="No"/>
    <x v="0"/>
    <x v="0"/>
    <d v="2024-10-17T00:00:00"/>
    <d v="2024-10-15T00:00:00"/>
    <x v="2"/>
    <n v="345.8"/>
    <n v="50"/>
    <x v="0"/>
  </r>
  <r>
    <d v="2025-01-02T00:00:00"/>
    <x v="2872"/>
    <n v="3"/>
    <n v="4"/>
    <n v="4"/>
    <n v="5"/>
    <n v="3"/>
    <n v="21"/>
    <x v="6"/>
    <x v="1"/>
    <x v="2"/>
    <x v="2"/>
    <x v="2"/>
    <x v="22"/>
    <x v="1"/>
    <x v="2"/>
    <x v="2"/>
    <x v="374"/>
    <x v="63"/>
    <m/>
    <x v="1"/>
    <x v="5"/>
    <s v="Self-Referral"/>
    <s v="No"/>
    <x v="0"/>
    <x v="0"/>
    <d v="2024-10-20T00:00:00"/>
    <d v="2024-10-15T00:00:00"/>
    <x v="1"/>
    <n v="458.5"/>
    <n v="30"/>
    <x v="0"/>
  </r>
  <r>
    <d v="2025-01-02T00:00:00"/>
    <x v="2873"/>
    <n v="3"/>
    <n v="4"/>
    <n v="4"/>
    <n v="5"/>
    <n v="3"/>
    <n v="34"/>
    <x v="9"/>
    <x v="1"/>
    <x v="2"/>
    <x v="2"/>
    <x v="2"/>
    <x v="2"/>
    <x v="0"/>
    <x v="4"/>
    <x v="1"/>
    <x v="822"/>
    <x v="173"/>
    <d v="2024-11-12T00:00:00"/>
    <x v="0"/>
    <x v="9"/>
    <s v="Self-Referral"/>
    <s v="No"/>
    <x v="0"/>
    <x v="0"/>
    <m/>
    <m/>
    <x v="0"/>
    <n v="695.8"/>
    <n v="0"/>
    <x v="0"/>
  </r>
  <r>
    <d v="2025-01-02T00:00:00"/>
    <x v="2874"/>
    <n v="3"/>
    <n v="4"/>
    <n v="4"/>
    <n v="5"/>
    <n v="1"/>
    <n v="6"/>
    <x v="4"/>
    <x v="1"/>
    <x v="2"/>
    <x v="2"/>
    <x v="0"/>
    <x v="25"/>
    <x v="0"/>
    <x v="2"/>
    <x v="2"/>
    <x v="514"/>
    <x v="97"/>
    <m/>
    <x v="1"/>
    <x v="4"/>
    <s v="Emergency"/>
    <s v="Yes"/>
    <x v="1"/>
    <x v="0"/>
    <d v="2024-10-19T00:00:00"/>
    <d v="2024-10-15T00:00:00"/>
    <x v="1"/>
    <n v="336.7"/>
    <n v="30"/>
    <x v="0"/>
  </r>
  <r>
    <d v="2025-01-02T00:00:00"/>
    <x v="2875"/>
    <n v="4"/>
    <n v="4"/>
    <n v="4"/>
    <n v="5"/>
    <n v="1"/>
    <n v="13"/>
    <x v="2"/>
    <x v="1"/>
    <x v="2"/>
    <x v="1"/>
    <x v="0"/>
    <x v="23"/>
    <x v="0"/>
    <x v="0"/>
    <x v="0"/>
    <x v="308"/>
    <x v="107"/>
    <d v="2024-11-06T00:00:00"/>
    <x v="0"/>
    <x v="5"/>
    <s v="Self-Referral"/>
    <s v="No"/>
    <x v="0"/>
    <x v="0"/>
    <m/>
    <m/>
    <x v="0"/>
    <n v="293.3"/>
    <n v="0"/>
    <x v="0"/>
  </r>
  <r>
    <d v="2025-01-03T00:00:00"/>
    <x v="2876"/>
    <n v="1"/>
    <n v="4"/>
    <n v="4"/>
    <n v="5"/>
    <n v="3"/>
    <n v="28"/>
    <x v="5"/>
    <x v="1"/>
    <x v="2"/>
    <x v="0"/>
    <x v="2"/>
    <x v="26"/>
    <x v="0"/>
    <x v="0"/>
    <x v="2"/>
    <x v="44"/>
    <x v="153"/>
    <m/>
    <x v="1"/>
    <x v="2"/>
    <s v="Physician Referral"/>
    <s v="No"/>
    <x v="0"/>
    <x v="0"/>
    <d v="2024-10-20T00:00:00"/>
    <d v="2024-10-15T00:00:00"/>
    <x v="2"/>
    <n v="711.9"/>
    <n v="50"/>
    <x v="0"/>
  </r>
  <r>
    <d v="2025-01-03T00:00:00"/>
    <x v="2877"/>
    <n v="4"/>
    <n v="4"/>
    <n v="4"/>
    <n v="5"/>
    <n v="2"/>
    <n v="4"/>
    <x v="8"/>
    <x v="1"/>
    <x v="2"/>
    <x v="1"/>
    <x v="1"/>
    <x v="59"/>
    <x v="1"/>
    <x v="0"/>
    <x v="2"/>
    <x v="340"/>
    <x v="25"/>
    <d v="2024-10-28T00:00:00"/>
    <x v="0"/>
    <x v="9"/>
    <s v="Emergency"/>
    <s v="Yes"/>
    <x v="1"/>
    <x v="0"/>
    <m/>
    <m/>
    <x v="0"/>
    <n v="760.9"/>
    <n v="0"/>
    <x v="0"/>
  </r>
  <r>
    <d v="2025-01-03T00:00:00"/>
    <x v="2878"/>
    <n v="2"/>
    <n v="4"/>
    <n v="4"/>
    <n v="5"/>
    <n v="3"/>
    <n v="10"/>
    <x v="1"/>
    <x v="1"/>
    <x v="2"/>
    <x v="4"/>
    <x v="2"/>
    <x v="26"/>
    <x v="1"/>
    <x v="1"/>
    <x v="2"/>
    <x v="291"/>
    <x v="50"/>
    <m/>
    <x v="1"/>
    <x v="3"/>
    <s v="Physician Referral"/>
    <s v="No"/>
    <x v="0"/>
    <x v="0"/>
    <d v="2024-10-20T00:00:00"/>
    <d v="2024-10-15T00:00:00"/>
    <x v="3"/>
    <n v="459.9"/>
    <n v="10"/>
    <x v="0"/>
  </r>
  <r>
    <d v="2025-01-03T00:00:00"/>
    <x v="2879"/>
    <n v="5"/>
    <n v="4"/>
    <n v="4"/>
    <n v="5"/>
    <n v="2"/>
    <n v="4"/>
    <x v="8"/>
    <x v="1"/>
    <x v="2"/>
    <x v="3"/>
    <x v="1"/>
    <x v="46"/>
    <x v="1"/>
    <x v="0"/>
    <x v="0"/>
    <x v="337"/>
    <x v="138"/>
    <m/>
    <x v="1"/>
    <x v="4"/>
    <s v="Emergency"/>
    <s v="No"/>
    <x v="0"/>
    <x v="0"/>
    <d v="2024-10-24T00:00:00"/>
    <d v="2024-10-16T00:00:00"/>
    <x v="2"/>
    <n v="553"/>
    <n v="50"/>
    <x v="0"/>
  </r>
  <r>
    <d v="2025-01-03T00:00:00"/>
    <x v="2880"/>
    <n v="1"/>
    <n v="4"/>
    <n v="4"/>
    <n v="5"/>
    <n v="3"/>
    <n v="10"/>
    <x v="1"/>
    <x v="1"/>
    <x v="2"/>
    <x v="0"/>
    <x v="2"/>
    <x v="19"/>
    <x v="0"/>
    <x v="3"/>
    <x v="2"/>
    <x v="273"/>
    <x v="4"/>
    <m/>
    <x v="1"/>
    <x v="3"/>
    <s v="Self-Referral"/>
    <s v="No"/>
    <x v="0"/>
    <x v="0"/>
    <d v="2024-10-23T00:00:00"/>
    <d v="2024-10-16T00:00:00"/>
    <x v="3"/>
    <n v="275.8"/>
    <n v="10"/>
    <x v="0"/>
  </r>
  <r>
    <d v="2025-01-03T00:00:00"/>
    <x v="2881"/>
    <n v="1"/>
    <n v="4"/>
    <n v="4"/>
    <n v="5"/>
    <n v="2"/>
    <n v="4"/>
    <x v="8"/>
    <x v="1"/>
    <x v="2"/>
    <x v="0"/>
    <x v="1"/>
    <x v="21"/>
    <x v="0"/>
    <x v="0"/>
    <x v="0"/>
    <x v="339"/>
    <x v="102"/>
    <m/>
    <x v="1"/>
    <x v="8"/>
    <s v="Emergency"/>
    <s v="Yes"/>
    <x v="1"/>
    <x v="0"/>
    <d v="2024-10-25T00:00:00"/>
    <d v="2024-10-16T00:00:00"/>
    <x v="1"/>
    <n v="305.89999999999998"/>
    <n v="30"/>
    <x v="0"/>
  </r>
  <r>
    <d v="2025-01-03T00:00:00"/>
    <x v="2882"/>
    <n v="4"/>
    <n v="4"/>
    <n v="4"/>
    <n v="5"/>
    <n v="3"/>
    <n v="10"/>
    <x v="1"/>
    <x v="1"/>
    <x v="2"/>
    <x v="1"/>
    <x v="2"/>
    <x v="44"/>
    <x v="0"/>
    <x v="0"/>
    <x v="0"/>
    <x v="499"/>
    <x v="137"/>
    <d v="2024-11-04T00:00:00"/>
    <x v="0"/>
    <x v="4"/>
    <s v="Physician Referral"/>
    <s v="Yes"/>
    <x v="1"/>
    <x v="0"/>
    <m/>
    <m/>
    <x v="0"/>
    <n v="785.4"/>
    <n v="0"/>
    <x v="0"/>
  </r>
  <r>
    <d v="2025-01-03T00:00:00"/>
    <x v="2883"/>
    <n v="2"/>
    <n v="4"/>
    <n v="4"/>
    <n v="5"/>
    <n v="1"/>
    <n v="4"/>
    <x v="8"/>
    <x v="1"/>
    <x v="2"/>
    <x v="4"/>
    <x v="0"/>
    <x v="11"/>
    <x v="1"/>
    <x v="0"/>
    <x v="0"/>
    <x v="30"/>
    <x v="155"/>
    <d v="2024-10-25T00:00:00"/>
    <x v="0"/>
    <x v="3"/>
    <s v="Physician Referral"/>
    <s v="Yes"/>
    <x v="1"/>
    <x v="0"/>
    <m/>
    <m/>
    <x v="0"/>
    <n v="168.7"/>
    <n v="0"/>
    <x v="0"/>
  </r>
  <r>
    <d v="2025-01-03T00:00:00"/>
    <x v="2884"/>
    <n v="2"/>
    <n v="4"/>
    <n v="4"/>
    <n v="5"/>
    <n v="1"/>
    <n v="10"/>
    <x v="1"/>
    <x v="1"/>
    <x v="2"/>
    <x v="4"/>
    <x v="0"/>
    <x v="46"/>
    <x v="0"/>
    <x v="0"/>
    <x v="1"/>
    <x v="865"/>
    <x v="136"/>
    <m/>
    <x v="1"/>
    <x v="7"/>
    <s v="Emergency"/>
    <s v="Yes"/>
    <x v="1"/>
    <x v="0"/>
    <d v="2024-10-17T00:00:00"/>
    <d v="2024-10-16T00:00:00"/>
    <x v="1"/>
    <n v="777.7"/>
    <n v="30"/>
    <x v="0"/>
  </r>
  <r>
    <d v="2025-01-03T00:00:00"/>
    <x v="2885"/>
    <n v="1"/>
    <n v="4"/>
    <n v="4"/>
    <n v="5"/>
    <n v="1"/>
    <n v="4"/>
    <x v="8"/>
    <x v="1"/>
    <x v="2"/>
    <x v="0"/>
    <x v="0"/>
    <x v="5"/>
    <x v="1"/>
    <x v="0"/>
    <x v="1"/>
    <x v="858"/>
    <x v="164"/>
    <d v="2024-11-02T00:00:00"/>
    <x v="0"/>
    <x v="8"/>
    <s v="Physician Referral"/>
    <s v="No"/>
    <x v="0"/>
    <x v="0"/>
    <m/>
    <m/>
    <x v="0"/>
    <n v="128.80000000000001"/>
    <n v="0"/>
    <x v="0"/>
  </r>
  <r>
    <d v="2025-01-04T00:00:00"/>
    <x v="2886"/>
    <n v="4"/>
    <n v="4"/>
    <n v="4"/>
    <n v="5"/>
    <n v="1"/>
    <n v="10"/>
    <x v="1"/>
    <x v="1"/>
    <x v="2"/>
    <x v="1"/>
    <x v="0"/>
    <x v="61"/>
    <x v="1"/>
    <x v="0"/>
    <x v="0"/>
    <x v="778"/>
    <x v="65"/>
    <m/>
    <x v="1"/>
    <x v="8"/>
    <s v="Physician Referral"/>
    <s v="No"/>
    <x v="0"/>
    <x v="0"/>
    <d v="2024-10-22T00:00:00"/>
    <d v="2024-10-16T00:00:00"/>
    <x v="1"/>
    <n v="137.9"/>
    <n v="30"/>
    <x v="0"/>
  </r>
  <r>
    <d v="2025-01-04T00:00:00"/>
    <x v="2887"/>
    <n v="3"/>
    <n v="4"/>
    <n v="4"/>
    <n v="5"/>
    <n v="3"/>
    <n v="4"/>
    <x v="8"/>
    <x v="1"/>
    <x v="2"/>
    <x v="2"/>
    <x v="2"/>
    <x v="42"/>
    <x v="1"/>
    <x v="0"/>
    <x v="1"/>
    <x v="744"/>
    <x v="127"/>
    <m/>
    <x v="1"/>
    <x v="7"/>
    <s v="Emergency"/>
    <s v="Yes"/>
    <x v="1"/>
    <x v="0"/>
    <d v="2024-10-22T00:00:00"/>
    <d v="2024-10-16T00:00:00"/>
    <x v="1"/>
    <n v="654.5"/>
    <n v="30"/>
    <x v="0"/>
  </r>
  <r>
    <d v="2025-01-04T00:00:00"/>
    <x v="2888"/>
    <n v="1"/>
    <n v="4"/>
    <n v="4"/>
    <n v="5"/>
    <n v="1"/>
    <n v="10"/>
    <x v="1"/>
    <x v="1"/>
    <x v="2"/>
    <x v="0"/>
    <x v="0"/>
    <x v="51"/>
    <x v="1"/>
    <x v="0"/>
    <x v="0"/>
    <x v="833"/>
    <x v="123"/>
    <d v="2024-10-25T00:00:00"/>
    <x v="0"/>
    <x v="4"/>
    <s v="Self-Referral"/>
    <s v="No"/>
    <x v="0"/>
    <x v="0"/>
    <m/>
    <m/>
    <x v="0"/>
    <n v="219.1"/>
    <n v="0"/>
    <x v="0"/>
  </r>
  <r>
    <d v="2025-01-04T00:00:00"/>
    <x v="2889"/>
    <n v="3"/>
    <n v="4"/>
    <n v="4"/>
    <n v="5"/>
    <n v="2"/>
    <n v="4"/>
    <x v="8"/>
    <x v="1"/>
    <x v="2"/>
    <x v="2"/>
    <x v="1"/>
    <x v="18"/>
    <x v="0"/>
    <x v="0"/>
    <x v="1"/>
    <x v="67"/>
    <x v="133"/>
    <d v="2024-11-07T00:00:00"/>
    <x v="0"/>
    <x v="1"/>
    <s v="Self-Referral"/>
    <s v="Yes"/>
    <x v="1"/>
    <x v="0"/>
    <m/>
    <m/>
    <x v="0"/>
    <n v="616.70000000000005"/>
    <n v="0"/>
    <x v="0"/>
  </r>
  <r>
    <d v="2025-01-04T00:00:00"/>
    <x v="2890"/>
    <n v="5"/>
    <n v="4"/>
    <n v="4"/>
    <n v="5"/>
    <n v="2"/>
    <n v="10"/>
    <x v="1"/>
    <x v="1"/>
    <x v="2"/>
    <x v="3"/>
    <x v="1"/>
    <x v="61"/>
    <x v="1"/>
    <x v="3"/>
    <x v="1"/>
    <x v="889"/>
    <x v="54"/>
    <d v="2024-10-31T00:00:00"/>
    <x v="0"/>
    <x v="6"/>
    <s v="Self-Referral"/>
    <s v="No"/>
    <x v="0"/>
    <x v="0"/>
    <m/>
    <m/>
    <x v="0"/>
    <n v="541.1"/>
    <n v="0"/>
    <x v="0"/>
  </r>
  <r>
    <d v="2025-01-04T00:00:00"/>
    <x v="2891"/>
    <n v="2"/>
    <n v="4"/>
    <n v="4"/>
    <n v="5"/>
    <n v="1"/>
    <n v="4"/>
    <x v="8"/>
    <x v="1"/>
    <x v="2"/>
    <x v="4"/>
    <x v="0"/>
    <x v="39"/>
    <x v="0"/>
    <x v="0"/>
    <x v="2"/>
    <x v="345"/>
    <x v="177"/>
    <d v="2024-10-30T00:00:00"/>
    <x v="0"/>
    <x v="4"/>
    <s v="Physician Referral"/>
    <s v="Yes"/>
    <x v="1"/>
    <x v="0"/>
    <m/>
    <m/>
    <x v="0"/>
    <n v="571.20000000000005"/>
    <n v="0"/>
    <x v="0"/>
  </r>
  <r>
    <d v="2025-01-04T00:00:00"/>
    <x v="2892"/>
    <n v="1"/>
    <n v="4"/>
    <n v="4"/>
    <n v="5"/>
    <n v="1"/>
    <n v="10"/>
    <x v="1"/>
    <x v="1"/>
    <x v="2"/>
    <x v="0"/>
    <x v="0"/>
    <x v="16"/>
    <x v="1"/>
    <x v="1"/>
    <x v="1"/>
    <x v="188"/>
    <x v="79"/>
    <d v="2024-10-28T00:00:00"/>
    <x v="0"/>
    <x v="2"/>
    <s v="Physician Referral"/>
    <s v="Yes"/>
    <x v="1"/>
    <x v="0"/>
    <m/>
    <m/>
    <x v="0"/>
    <n v="266"/>
    <n v="0"/>
    <x v="0"/>
  </r>
  <r>
    <d v="2025-01-04T00:00:00"/>
    <x v="2893"/>
    <n v="5"/>
    <n v="4"/>
    <n v="4"/>
    <n v="5"/>
    <n v="1"/>
    <n v="4"/>
    <x v="8"/>
    <x v="1"/>
    <x v="2"/>
    <x v="3"/>
    <x v="0"/>
    <x v="7"/>
    <x v="0"/>
    <x v="1"/>
    <x v="1"/>
    <x v="468"/>
    <x v="174"/>
    <d v="2024-10-29T00:00:00"/>
    <x v="0"/>
    <x v="0"/>
    <s v="Self-Referral"/>
    <s v="Yes"/>
    <x v="1"/>
    <x v="0"/>
    <m/>
    <m/>
    <x v="0"/>
    <n v="730.8"/>
    <n v="0"/>
    <x v="0"/>
  </r>
  <r>
    <d v="2025-01-04T00:00:00"/>
    <x v="2894"/>
    <n v="3"/>
    <n v="4"/>
    <n v="4"/>
    <n v="5"/>
    <n v="3"/>
    <n v="10"/>
    <x v="1"/>
    <x v="1"/>
    <x v="2"/>
    <x v="2"/>
    <x v="2"/>
    <x v="44"/>
    <x v="0"/>
    <x v="4"/>
    <x v="2"/>
    <x v="234"/>
    <x v="128"/>
    <d v="2024-11-11T00:00:00"/>
    <x v="0"/>
    <x v="5"/>
    <s v="Emergency"/>
    <s v="Yes"/>
    <x v="1"/>
    <x v="0"/>
    <m/>
    <m/>
    <x v="0"/>
    <n v="226.1"/>
    <n v="0"/>
    <x v="0"/>
  </r>
  <r>
    <d v="2025-01-04T00:00:00"/>
    <x v="2895"/>
    <n v="1"/>
    <n v="4"/>
    <n v="4"/>
    <n v="5"/>
    <n v="2"/>
    <n v="4"/>
    <x v="8"/>
    <x v="1"/>
    <x v="2"/>
    <x v="0"/>
    <x v="1"/>
    <x v="5"/>
    <x v="1"/>
    <x v="2"/>
    <x v="0"/>
    <x v="585"/>
    <x v="13"/>
    <m/>
    <x v="1"/>
    <x v="7"/>
    <s v="Self-Referral"/>
    <s v="No"/>
    <x v="0"/>
    <x v="0"/>
    <d v="2024-10-19T00:00:00"/>
    <d v="2024-10-17T00:00:00"/>
    <x v="2"/>
    <n v="743.4"/>
    <n v="50"/>
    <x v="0"/>
  </r>
  <r>
    <d v="2025-01-05T00:00:00"/>
    <x v="2896"/>
    <n v="5"/>
    <n v="4"/>
    <n v="4"/>
    <n v="5"/>
    <n v="2"/>
    <n v="10"/>
    <x v="1"/>
    <x v="1"/>
    <x v="2"/>
    <x v="3"/>
    <x v="1"/>
    <x v="53"/>
    <x v="1"/>
    <x v="2"/>
    <x v="2"/>
    <x v="500"/>
    <x v="3"/>
    <d v="2024-10-26T00:00:00"/>
    <x v="0"/>
    <x v="3"/>
    <s v="Emergency"/>
    <s v="Yes"/>
    <x v="1"/>
    <x v="0"/>
    <m/>
    <m/>
    <x v="0"/>
    <n v="493.5"/>
    <n v="0"/>
    <x v="0"/>
  </r>
  <r>
    <d v="2025-01-01T00:00:00"/>
    <x v="2897"/>
    <n v="1"/>
    <n v="4"/>
    <n v="4"/>
    <n v="5"/>
    <n v="2"/>
    <n v="4"/>
    <x v="8"/>
    <x v="1"/>
    <x v="2"/>
    <x v="0"/>
    <x v="1"/>
    <x v="18"/>
    <x v="1"/>
    <x v="3"/>
    <x v="1"/>
    <x v="768"/>
    <x v="1"/>
    <m/>
    <x v="1"/>
    <x v="5"/>
    <s v="Physician Referral"/>
    <s v="Yes"/>
    <x v="1"/>
    <x v="0"/>
    <d v="2024-10-25T00:00:00"/>
    <d v="2024-10-17T00:00:00"/>
    <x v="1"/>
    <n v="419.3"/>
    <n v="30"/>
    <x v="0"/>
  </r>
  <r>
    <d v="2025-01-01T00:00:00"/>
    <x v="2898"/>
    <n v="5"/>
    <n v="4"/>
    <n v="4"/>
    <n v="5"/>
    <n v="3"/>
    <n v="10"/>
    <x v="1"/>
    <x v="1"/>
    <x v="2"/>
    <x v="3"/>
    <x v="2"/>
    <x v="48"/>
    <x v="0"/>
    <x v="1"/>
    <x v="1"/>
    <x v="76"/>
    <x v="77"/>
    <d v="2024-11-03T00:00:00"/>
    <x v="0"/>
    <x v="3"/>
    <s v="Physician Referral"/>
    <s v="No"/>
    <x v="0"/>
    <x v="0"/>
    <m/>
    <m/>
    <x v="0"/>
    <n v="304.5"/>
    <n v="0"/>
    <x v="0"/>
  </r>
  <r>
    <d v="2025-01-01T00:00:00"/>
    <x v="2899"/>
    <n v="5"/>
    <n v="4"/>
    <n v="4"/>
    <n v="5"/>
    <n v="3"/>
    <n v="4"/>
    <x v="8"/>
    <x v="1"/>
    <x v="2"/>
    <x v="3"/>
    <x v="2"/>
    <x v="30"/>
    <x v="1"/>
    <x v="0"/>
    <x v="0"/>
    <x v="513"/>
    <x v="171"/>
    <d v="2024-10-30T00:00:00"/>
    <x v="0"/>
    <x v="1"/>
    <s v="Self-Referral"/>
    <s v="Yes"/>
    <x v="1"/>
    <x v="0"/>
    <m/>
    <m/>
    <x v="0"/>
    <n v="777"/>
    <n v="0"/>
    <x v="0"/>
  </r>
  <r>
    <d v="2025-01-01T00:00:00"/>
    <x v="2900"/>
    <n v="3"/>
    <n v="4"/>
    <n v="4"/>
    <n v="5"/>
    <n v="2"/>
    <n v="10"/>
    <x v="1"/>
    <x v="1"/>
    <x v="2"/>
    <x v="2"/>
    <x v="1"/>
    <x v="13"/>
    <x v="1"/>
    <x v="4"/>
    <x v="1"/>
    <x v="892"/>
    <x v="47"/>
    <m/>
    <x v="1"/>
    <x v="4"/>
    <s v="Emergency"/>
    <s v="Yes"/>
    <x v="1"/>
    <x v="0"/>
    <d v="2024-10-24T00:00:00"/>
    <d v="2024-10-18T00:00:00"/>
    <x v="2"/>
    <n v="270.2"/>
    <n v="50"/>
    <x v="0"/>
  </r>
  <r>
    <d v="2025-01-01T00:00:00"/>
    <x v="2901"/>
    <n v="2"/>
    <n v="4"/>
    <n v="4"/>
    <n v="5"/>
    <n v="2"/>
    <n v="4"/>
    <x v="8"/>
    <x v="1"/>
    <x v="2"/>
    <x v="4"/>
    <x v="1"/>
    <x v="2"/>
    <x v="0"/>
    <x v="4"/>
    <x v="2"/>
    <x v="813"/>
    <x v="6"/>
    <m/>
    <x v="1"/>
    <x v="0"/>
    <s v="Emergency"/>
    <s v="No"/>
    <x v="0"/>
    <x v="0"/>
    <d v="2024-10-27T00:00:00"/>
    <d v="2024-10-18T00:00:00"/>
    <x v="1"/>
    <n v="549.5"/>
    <n v="30"/>
    <x v="0"/>
  </r>
  <r>
    <d v="2025-01-01T00:00:00"/>
    <x v="2902"/>
    <n v="4"/>
    <n v="4"/>
    <n v="4"/>
    <n v="5"/>
    <n v="2"/>
    <n v="10"/>
    <x v="1"/>
    <x v="1"/>
    <x v="2"/>
    <x v="1"/>
    <x v="1"/>
    <x v="44"/>
    <x v="1"/>
    <x v="4"/>
    <x v="0"/>
    <x v="883"/>
    <x v="20"/>
    <m/>
    <x v="1"/>
    <x v="7"/>
    <s v="Self-Referral"/>
    <s v="No"/>
    <x v="0"/>
    <x v="0"/>
    <d v="2024-10-23T00:00:00"/>
    <d v="2024-10-18T00:00:00"/>
    <x v="3"/>
    <n v="673.4"/>
    <n v="10"/>
    <x v="0"/>
  </r>
  <r>
    <d v="2025-01-01T00:00:00"/>
    <x v="2903"/>
    <n v="5"/>
    <n v="4"/>
    <n v="4"/>
    <n v="5"/>
    <n v="1"/>
    <n v="4"/>
    <x v="8"/>
    <x v="1"/>
    <x v="2"/>
    <x v="3"/>
    <x v="0"/>
    <x v="25"/>
    <x v="0"/>
    <x v="4"/>
    <x v="2"/>
    <x v="523"/>
    <x v="159"/>
    <m/>
    <x v="1"/>
    <x v="9"/>
    <s v="Emergency"/>
    <s v="Yes"/>
    <x v="1"/>
    <x v="0"/>
    <d v="2024-10-25T00:00:00"/>
    <d v="2024-10-18T00:00:00"/>
    <x v="3"/>
    <n v="167.3"/>
    <n v="10"/>
    <x v="0"/>
  </r>
  <r>
    <d v="2025-01-01T00:00:00"/>
    <x v="2904"/>
    <n v="2"/>
    <n v="4"/>
    <n v="4"/>
    <n v="5"/>
    <n v="3"/>
    <n v="10"/>
    <x v="1"/>
    <x v="1"/>
    <x v="2"/>
    <x v="4"/>
    <x v="2"/>
    <x v="24"/>
    <x v="1"/>
    <x v="1"/>
    <x v="1"/>
    <x v="825"/>
    <x v="8"/>
    <d v="2024-11-14T00:00:00"/>
    <x v="0"/>
    <x v="9"/>
    <s v="Physician Referral"/>
    <s v="No"/>
    <x v="0"/>
    <x v="0"/>
    <m/>
    <m/>
    <x v="0"/>
    <n v="534.79999999999995"/>
    <n v="0"/>
    <x v="0"/>
  </r>
  <r>
    <d v="2025-01-01T00:00:00"/>
    <x v="2905"/>
    <n v="4"/>
    <n v="4"/>
    <n v="4"/>
    <n v="5"/>
    <n v="2"/>
    <n v="4"/>
    <x v="8"/>
    <x v="1"/>
    <x v="2"/>
    <x v="1"/>
    <x v="1"/>
    <x v="57"/>
    <x v="0"/>
    <x v="2"/>
    <x v="0"/>
    <x v="806"/>
    <x v="122"/>
    <d v="2024-11-07T00:00:00"/>
    <x v="0"/>
    <x v="8"/>
    <s v="Emergency"/>
    <s v="Yes"/>
    <x v="1"/>
    <x v="0"/>
    <m/>
    <m/>
    <x v="0"/>
    <n v="700"/>
    <n v="0"/>
    <x v="0"/>
  </r>
  <r>
    <d v="2025-01-01T00:00:00"/>
    <x v="2906"/>
    <n v="3"/>
    <n v="4"/>
    <n v="4"/>
    <n v="5"/>
    <n v="1"/>
    <n v="10"/>
    <x v="1"/>
    <x v="1"/>
    <x v="2"/>
    <x v="2"/>
    <x v="0"/>
    <x v="50"/>
    <x v="0"/>
    <x v="1"/>
    <x v="1"/>
    <x v="610"/>
    <x v="7"/>
    <m/>
    <x v="1"/>
    <x v="1"/>
    <s v="Physician Referral"/>
    <s v="Yes"/>
    <x v="1"/>
    <x v="0"/>
    <d v="2024-10-24T00:00:00"/>
    <d v="2024-10-18T00:00:00"/>
    <x v="1"/>
    <n v="268.8"/>
    <n v="30"/>
    <x v="0"/>
  </r>
  <r>
    <d v="2025-01-02T00:00:00"/>
    <x v="2907"/>
    <n v="1"/>
    <n v="4"/>
    <n v="4"/>
    <n v="5"/>
    <n v="2"/>
    <n v="4"/>
    <x v="8"/>
    <x v="1"/>
    <x v="2"/>
    <x v="0"/>
    <x v="1"/>
    <x v="53"/>
    <x v="1"/>
    <x v="0"/>
    <x v="1"/>
    <x v="530"/>
    <x v="68"/>
    <m/>
    <x v="1"/>
    <x v="2"/>
    <s v="Self-Referral"/>
    <s v="No"/>
    <x v="0"/>
    <x v="0"/>
    <d v="2024-10-23T00:00:00"/>
    <d v="2024-10-18T00:00:00"/>
    <x v="1"/>
    <n v="315"/>
    <n v="30"/>
    <x v="0"/>
  </r>
  <r>
    <d v="2025-01-02T00:00:00"/>
    <x v="2908"/>
    <n v="2"/>
    <n v="4"/>
    <n v="4"/>
    <n v="5"/>
    <n v="2"/>
    <n v="10"/>
    <x v="1"/>
    <x v="1"/>
    <x v="2"/>
    <x v="4"/>
    <x v="1"/>
    <x v="37"/>
    <x v="0"/>
    <x v="4"/>
    <x v="2"/>
    <x v="829"/>
    <x v="81"/>
    <d v="2024-11-10T00:00:00"/>
    <x v="0"/>
    <x v="0"/>
    <s v="Emergency"/>
    <s v="Yes"/>
    <x v="1"/>
    <x v="0"/>
    <m/>
    <m/>
    <x v="0"/>
    <n v="718.2"/>
    <n v="0"/>
    <x v="0"/>
  </r>
  <r>
    <d v="2025-01-02T00:00:00"/>
    <x v="2909"/>
    <n v="1"/>
    <n v="4"/>
    <n v="4"/>
    <n v="5"/>
    <n v="3"/>
    <n v="4"/>
    <x v="8"/>
    <x v="1"/>
    <x v="2"/>
    <x v="0"/>
    <x v="2"/>
    <x v="3"/>
    <x v="1"/>
    <x v="1"/>
    <x v="1"/>
    <x v="227"/>
    <x v="163"/>
    <d v="2024-10-28T00:00:00"/>
    <x v="0"/>
    <x v="2"/>
    <s v="Self-Referral"/>
    <s v="No"/>
    <x v="0"/>
    <x v="0"/>
    <m/>
    <m/>
    <x v="0"/>
    <n v="644.70000000000005"/>
    <n v="0"/>
    <x v="0"/>
  </r>
  <r>
    <d v="2025-01-02T00:00:00"/>
    <x v="2910"/>
    <n v="1"/>
    <n v="4"/>
    <n v="4"/>
    <n v="5"/>
    <n v="2"/>
    <n v="10"/>
    <x v="1"/>
    <x v="1"/>
    <x v="2"/>
    <x v="0"/>
    <x v="1"/>
    <x v="19"/>
    <x v="1"/>
    <x v="0"/>
    <x v="2"/>
    <x v="153"/>
    <x v="151"/>
    <m/>
    <x v="1"/>
    <x v="8"/>
    <s v="Self-Referral"/>
    <s v="No"/>
    <x v="0"/>
    <x v="0"/>
    <d v="2024-10-25T00:00:00"/>
    <d v="2024-10-19T00:00:00"/>
    <x v="3"/>
    <n v="283.5"/>
    <n v="10"/>
    <x v="0"/>
  </r>
  <r>
    <d v="2025-01-02T00:00:00"/>
    <x v="2911"/>
    <n v="4"/>
    <n v="4"/>
    <n v="4"/>
    <n v="5"/>
    <n v="3"/>
    <n v="4"/>
    <x v="8"/>
    <x v="1"/>
    <x v="2"/>
    <x v="1"/>
    <x v="2"/>
    <x v="14"/>
    <x v="0"/>
    <x v="3"/>
    <x v="1"/>
    <x v="307"/>
    <x v="19"/>
    <d v="2024-10-29T00:00:00"/>
    <x v="0"/>
    <x v="9"/>
    <s v="Emergency"/>
    <s v="No"/>
    <x v="0"/>
    <x v="0"/>
    <m/>
    <m/>
    <x v="0"/>
    <n v="196"/>
    <n v="0"/>
    <x v="0"/>
  </r>
  <r>
    <d v="2025-01-02T00:00:00"/>
    <x v="2912"/>
    <n v="2"/>
    <n v="4"/>
    <n v="4"/>
    <n v="5"/>
    <n v="3"/>
    <n v="10"/>
    <x v="1"/>
    <x v="1"/>
    <x v="2"/>
    <x v="4"/>
    <x v="2"/>
    <x v="3"/>
    <x v="1"/>
    <x v="4"/>
    <x v="2"/>
    <x v="544"/>
    <x v="138"/>
    <d v="2024-11-03T00:00:00"/>
    <x v="0"/>
    <x v="7"/>
    <s v="Emergency"/>
    <s v="Yes"/>
    <x v="1"/>
    <x v="0"/>
    <m/>
    <m/>
    <x v="0"/>
    <n v="603.4"/>
    <n v="0"/>
    <x v="0"/>
  </r>
  <r>
    <d v="2025-01-02T00:00:00"/>
    <x v="2913"/>
    <n v="5"/>
    <n v="4"/>
    <n v="4"/>
    <n v="5"/>
    <n v="2"/>
    <n v="4"/>
    <x v="8"/>
    <x v="1"/>
    <x v="2"/>
    <x v="3"/>
    <x v="1"/>
    <x v="4"/>
    <x v="0"/>
    <x v="2"/>
    <x v="2"/>
    <x v="116"/>
    <x v="80"/>
    <m/>
    <x v="1"/>
    <x v="9"/>
    <s v="Emergency"/>
    <s v="Yes"/>
    <x v="1"/>
    <x v="0"/>
    <d v="2024-10-23T00:00:00"/>
    <d v="2024-10-19T00:00:00"/>
    <x v="3"/>
    <n v="332.5"/>
    <n v="10"/>
    <x v="0"/>
  </r>
  <r>
    <d v="2025-01-02T00:00:00"/>
    <x v="2914"/>
    <n v="4"/>
    <n v="4"/>
    <n v="4"/>
    <n v="5"/>
    <n v="1"/>
    <n v="10"/>
    <x v="1"/>
    <x v="1"/>
    <x v="2"/>
    <x v="1"/>
    <x v="0"/>
    <x v="53"/>
    <x v="0"/>
    <x v="2"/>
    <x v="0"/>
    <x v="843"/>
    <x v="117"/>
    <m/>
    <x v="1"/>
    <x v="9"/>
    <s v="Physician Referral"/>
    <s v="No"/>
    <x v="0"/>
    <x v="0"/>
    <d v="2024-10-22T00:00:00"/>
    <d v="2024-10-19T00:00:00"/>
    <x v="1"/>
    <n v="301.7"/>
    <n v="30"/>
    <x v="0"/>
  </r>
  <r>
    <d v="2025-01-02T00:00:00"/>
    <x v="2915"/>
    <n v="2"/>
    <n v="4"/>
    <n v="4"/>
    <n v="5"/>
    <n v="2"/>
    <n v="4"/>
    <x v="8"/>
    <x v="1"/>
    <x v="2"/>
    <x v="4"/>
    <x v="1"/>
    <x v="10"/>
    <x v="0"/>
    <x v="2"/>
    <x v="0"/>
    <x v="348"/>
    <x v="88"/>
    <m/>
    <x v="1"/>
    <x v="9"/>
    <s v="Self-Referral"/>
    <s v="No"/>
    <x v="0"/>
    <x v="0"/>
    <d v="2024-10-20T00:00:00"/>
    <d v="2024-10-19T00:00:00"/>
    <x v="2"/>
    <n v="280.7"/>
    <n v="50"/>
    <x v="0"/>
  </r>
  <r>
    <d v="2025-01-02T00:00:00"/>
    <x v="2916"/>
    <n v="5"/>
    <n v="4"/>
    <n v="4"/>
    <n v="5"/>
    <n v="2"/>
    <n v="10"/>
    <x v="1"/>
    <x v="1"/>
    <x v="2"/>
    <x v="3"/>
    <x v="1"/>
    <x v="48"/>
    <x v="0"/>
    <x v="0"/>
    <x v="1"/>
    <x v="633"/>
    <x v="24"/>
    <m/>
    <x v="1"/>
    <x v="7"/>
    <s v="Physician Referral"/>
    <s v="No"/>
    <x v="0"/>
    <x v="0"/>
    <d v="2024-10-20T00:00:00"/>
    <d v="2024-10-19T00:00:00"/>
    <x v="2"/>
    <n v="525"/>
    <n v="50"/>
    <x v="0"/>
  </r>
  <r>
    <d v="2025-01-03T00:00:00"/>
    <x v="2917"/>
    <n v="1"/>
    <n v="4"/>
    <n v="4"/>
    <n v="5"/>
    <n v="2"/>
    <n v="4"/>
    <x v="8"/>
    <x v="1"/>
    <x v="2"/>
    <x v="0"/>
    <x v="1"/>
    <x v="61"/>
    <x v="0"/>
    <x v="1"/>
    <x v="1"/>
    <x v="900"/>
    <x v="71"/>
    <d v="2024-11-07T00:00:00"/>
    <x v="0"/>
    <x v="1"/>
    <s v="Self-Referral"/>
    <s v="No"/>
    <x v="0"/>
    <x v="0"/>
    <m/>
    <m/>
    <x v="0"/>
    <n v="688.8"/>
    <n v="0"/>
    <x v="0"/>
  </r>
  <r>
    <d v="2025-01-03T00:00:00"/>
    <x v="986"/>
    <n v="3"/>
    <n v="4"/>
    <n v="4"/>
    <n v="5"/>
    <n v="1"/>
    <n v="4"/>
    <x v="8"/>
    <x v="1"/>
    <x v="2"/>
    <x v="2"/>
    <x v="0"/>
    <x v="43"/>
    <x v="0"/>
    <x v="3"/>
    <x v="0"/>
    <x v="388"/>
    <x v="178"/>
    <m/>
    <x v="1"/>
    <x v="8"/>
    <s v="Self-Referral"/>
    <s v="Yes"/>
    <x v="1"/>
    <x v="0"/>
    <d v="2024-10-25T00:00:00"/>
    <d v="2024-10-19T00:00:00"/>
    <x v="2"/>
    <n v="664.3"/>
    <n v="50"/>
    <x v="0"/>
  </r>
  <r>
    <d v="2025-01-03T00:00:00"/>
    <x v="2918"/>
    <n v="3"/>
    <n v="4"/>
    <n v="4"/>
    <n v="5"/>
    <n v="3"/>
    <n v="10"/>
    <x v="1"/>
    <x v="1"/>
    <x v="2"/>
    <x v="2"/>
    <x v="2"/>
    <x v="19"/>
    <x v="0"/>
    <x v="4"/>
    <x v="2"/>
    <x v="618"/>
    <x v="70"/>
    <d v="2024-11-01T00:00:00"/>
    <x v="0"/>
    <x v="4"/>
    <s v="Physician Referral"/>
    <s v="Yes"/>
    <x v="1"/>
    <x v="0"/>
    <m/>
    <m/>
    <x v="0"/>
    <n v="320.60000000000002"/>
    <n v="0"/>
    <x v="0"/>
  </r>
  <r>
    <d v="2025-01-03T00:00:00"/>
    <x v="2919"/>
    <n v="4"/>
    <n v="4"/>
    <n v="4"/>
    <n v="5"/>
    <n v="1"/>
    <n v="4"/>
    <x v="8"/>
    <x v="1"/>
    <x v="2"/>
    <x v="1"/>
    <x v="0"/>
    <x v="28"/>
    <x v="0"/>
    <x v="4"/>
    <x v="2"/>
    <x v="265"/>
    <x v="135"/>
    <d v="2024-11-05T00:00:00"/>
    <x v="0"/>
    <x v="0"/>
    <s v="Self-Referral"/>
    <s v="No"/>
    <x v="0"/>
    <x v="0"/>
    <m/>
    <m/>
    <x v="0"/>
    <n v="480.2"/>
    <n v="0"/>
    <x v="0"/>
  </r>
  <r>
    <d v="2025-01-03T00:00:00"/>
    <x v="2920"/>
    <n v="5"/>
    <n v="4"/>
    <n v="4"/>
    <n v="5"/>
    <n v="1"/>
    <n v="10"/>
    <x v="1"/>
    <x v="1"/>
    <x v="2"/>
    <x v="3"/>
    <x v="0"/>
    <x v="4"/>
    <x v="0"/>
    <x v="4"/>
    <x v="0"/>
    <x v="265"/>
    <x v="50"/>
    <d v="2024-11-15T00:00:00"/>
    <x v="0"/>
    <x v="1"/>
    <s v="Physician Referral"/>
    <s v="Yes"/>
    <x v="1"/>
    <x v="0"/>
    <m/>
    <m/>
    <x v="0"/>
    <n v="543.20000000000005"/>
    <n v="0"/>
    <x v="0"/>
  </r>
  <r>
    <d v="2025-01-03T00:00:00"/>
    <x v="2921"/>
    <n v="5"/>
    <n v="4"/>
    <n v="4"/>
    <n v="5"/>
    <n v="2"/>
    <n v="4"/>
    <x v="8"/>
    <x v="1"/>
    <x v="2"/>
    <x v="3"/>
    <x v="1"/>
    <x v="54"/>
    <x v="1"/>
    <x v="4"/>
    <x v="0"/>
    <x v="307"/>
    <x v="58"/>
    <d v="2024-11-15T00:00:00"/>
    <x v="0"/>
    <x v="8"/>
    <s v="Emergency"/>
    <s v="No"/>
    <x v="0"/>
    <x v="0"/>
    <m/>
    <m/>
    <x v="0"/>
    <n v="231.7"/>
    <n v="0"/>
    <x v="0"/>
  </r>
  <r>
    <d v="2025-01-03T00:00:00"/>
    <x v="2922"/>
    <n v="3"/>
    <n v="4"/>
    <n v="5"/>
    <n v="5"/>
    <n v="2"/>
    <n v="10"/>
    <x v="1"/>
    <x v="3"/>
    <x v="2"/>
    <x v="2"/>
    <x v="1"/>
    <x v="7"/>
    <x v="1"/>
    <x v="3"/>
    <x v="1"/>
    <x v="117"/>
    <x v="162"/>
    <m/>
    <x v="1"/>
    <x v="9"/>
    <s v="Self-Referral"/>
    <s v="No"/>
    <x v="0"/>
    <x v="0"/>
    <d v="2024-10-29T00:00:00"/>
    <d v="2024-10-20T00:00:00"/>
    <x v="2"/>
    <n v="473.2"/>
    <n v="50"/>
    <x v="0"/>
  </r>
  <r>
    <d v="2025-01-03T00:00:00"/>
    <x v="2923"/>
    <n v="5"/>
    <n v="4"/>
    <n v="5"/>
    <n v="5"/>
    <n v="1"/>
    <n v="4"/>
    <x v="8"/>
    <x v="3"/>
    <x v="2"/>
    <x v="3"/>
    <x v="0"/>
    <x v="10"/>
    <x v="0"/>
    <x v="4"/>
    <x v="2"/>
    <x v="145"/>
    <x v="115"/>
    <d v="2024-11-16T00:00:00"/>
    <x v="0"/>
    <x v="1"/>
    <s v="Physician Referral"/>
    <s v="Yes"/>
    <x v="1"/>
    <x v="0"/>
    <m/>
    <m/>
    <x v="0"/>
    <n v="789.6"/>
    <n v="0"/>
    <x v="0"/>
  </r>
  <r>
    <d v="2025-01-03T00:00:00"/>
    <x v="2924"/>
    <n v="2"/>
    <n v="4"/>
    <n v="2"/>
    <n v="5"/>
    <n v="3"/>
    <n v="10"/>
    <x v="1"/>
    <x v="2"/>
    <x v="2"/>
    <x v="4"/>
    <x v="2"/>
    <x v="4"/>
    <x v="1"/>
    <x v="3"/>
    <x v="0"/>
    <x v="746"/>
    <x v="24"/>
    <m/>
    <x v="1"/>
    <x v="2"/>
    <s v="Emergency"/>
    <s v="No"/>
    <x v="0"/>
    <x v="0"/>
    <d v="2024-10-28T00:00:00"/>
    <d v="2024-10-20T00:00:00"/>
    <x v="1"/>
    <n v="441"/>
    <n v="30"/>
    <x v="0"/>
  </r>
  <r>
    <d v="2025-01-03T00:00:00"/>
    <x v="2925"/>
    <n v="2"/>
    <n v="4"/>
    <n v="5"/>
    <n v="5"/>
    <n v="3"/>
    <n v="4"/>
    <x v="8"/>
    <x v="3"/>
    <x v="2"/>
    <x v="4"/>
    <x v="2"/>
    <x v="35"/>
    <x v="1"/>
    <x v="1"/>
    <x v="2"/>
    <x v="101"/>
    <x v="34"/>
    <d v="2024-11-08T00:00:00"/>
    <x v="0"/>
    <x v="5"/>
    <s v="Self-Referral"/>
    <s v="No"/>
    <x v="0"/>
    <x v="0"/>
    <m/>
    <m/>
    <x v="0"/>
    <n v="500.5"/>
    <n v="0"/>
    <x v="0"/>
  </r>
  <r>
    <d v="2025-01-04T00:00:00"/>
    <x v="2926"/>
    <n v="3"/>
    <n v="4"/>
    <n v="4"/>
    <n v="5"/>
    <n v="2"/>
    <n v="10"/>
    <x v="1"/>
    <x v="1"/>
    <x v="2"/>
    <x v="2"/>
    <x v="1"/>
    <x v="31"/>
    <x v="1"/>
    <x v="2"/>
    <x v="2"/>
    <x v="924"/>
    <x v="55"/>
    <m/>
    <x v="1"/>
    <x v="9"/>
    <s v="Self-Referral"/>
    <s v="Yes"/>
    <x v="1"/>
    <x v="0"/>
    <d v="2024-10-22T00:00:00"/>
    <d v="2024-10-20T00:00:00"/>
    <x v="3"/>
    <n v="109.2"/>
    <n v="10"/>
    <x v="0"/>
  </r>
  <r>
    <d v="2025-01-04T00:00:00"/>
    <x v="2927"/>
    <n v="1"/>
    <n v="4"/>
    <n v="5"/>
    <n v="5"/>
    <n v="3"/>
    <n v="4"/>
    <x v="8"/>
    <x v="3"/>
    <x v="2"/>
    <x v="0"/>
    <x v="2"/>
    <x v="33"/>
    <x v="1"/>
    <x v="3"/>
    <x v="0"/>
    <x v="464"/>
    <x v="6"/>
    <d v="2024-11-18T00:00:00"/>
    <x v="0"/>
    <x v="9"/>
    <s v="Self-Referral"/>
    <s v="No"/>
    <x v="0"/>
    <x v="0"/>
    <m/>
    <m/>
    <x v="0"/>
    <n v="756"/>
    <n v="0"/>
    <x v="0"/>
  </r>
  <r>
    <d v="2025-01-04T00:00:00"/>
    <x v="2928"/>
    <n v="1"/>
    <n v="4"/>
    <n v="3"/>
    <n v="5"/>
    <n v="3"/>
    <n v="10"/>
    <x v="1"/>
    <x v="4"/>
    <x v="2"/>
    <x v="0"/>
    <x v="2"/>
    <x v="13"/>
    <x v="1"/>
    <x v="2"/>
    <x v="2"/>
    <x v="157"/>
    <x v="28"/>
    <d v="2024-11-10T00:00:00"/>
    <x v="0"/>
    <x v="4"/>
    <s v="Self-Referral"/>
    <s v="No"/>
    <x v="0"/>
    <x v="0"/>
    <m/>
    <m/>
    <x v="0"/>
    <n v="369.6"/>
    <n v="0"/>
    <x v="0"/>
  </r>
  <r>
    <d v="2025-01-04T00:00:00"/>
    <x v="2929"/>
    <n v="1"/>
    <n v="4"/>
    <n v="1"/>
    <n v="5"/>
    <n v="3"/>
    <n v="4"/>
    <x v="8"/>
    <x v="0"/>
    <x v="2"/>
    <x v="0"/>
    <x v="2"/>
    <x v="22"/>
    <x v="1"/>
    <x v="2"/>
    <x v="1"/>
    <x v="225"/>
    <x v="91"/>
    <m/>
    <x v="1"/>
    <x v="0"/>
    <s v="Emergency"/>
    <s v="Yes"/>
    <x v="1"/>
    <x v="0"/>
    <d v="2024-10-30T00:00:00"/>
    <d v="2024-10-21T00:00:00"/>
    <x v="2"/>
    <n v="276.5"/>
    <n v="50"/>
    <x v="0"/>
  </r>
  <r>
    <d v="2025-01-04T00:00:00"/>
    <x v="2930"/>
    <n v="3"/>
    <n v="4"/>
    <n v="2"/>
    <n v="5"/>
    <n v="1"/>
    <n v="10"/>
    <x v="1"/>
    <x v="2"/>
    <x v="2"/>
    <x v="2"/>
    <x v="0"/>
    <x v="3"/>
    <x v="0"/>
    <x v="0"/>
    <x v="0"/>
    <x v="279"/>
    <x v="55"/>
    <m/>
    <x v="1"/>
    <x v="5"/>
    <s v="Self-Referral"/>
    <s v="Yes"/>
    <x v="1"/>
    <x v="0"/>
    <d v="2024-10-29T00:00:00"/>
    <d v="2024-10-21T00:00:00"/>
    <x v="2"/>
    <n v="152.6"/>
    <n v="50"/>
    <x v="0"/>
  </r>
  <r>
    <d v="2025-01-04T00:00:00"/>
    <x v="2931"/>
    <n v="4"/>
    <n v="4"/>
    <n v="3"/>
    <n v="5"/>
    <n v="1"/>
    <n v="4"/>
    <x v="8"/>
    <x v="4"/>
    <x v="2"/>
    <x v="1"/>
    <x v="0"/>
    <x v="25"/>
    <x v="1"/>
    <x v="3"/>
    <x v="2"/>
    <x v="817"/>
    <x v="173"/>
    <m/>
    <x v="1"/>
    <x v="2"/>
    <s v="Self-Referral"/>
    <s v="Yes"/>
    <x v="1"/>
    <x v="0"/>
    <d v="2024-10-30T00:00:00"/>
    <d v="2024-10-21T00:00:00"/>
    <x v="3"/>
    <n v="431.9"/>
    <n v="10"/>
    <x v="0"/>
  </r>
  <r>
    <d v="2025-01-04T00:00:00"/>
    <x v="2932"/>
    <n v="5"/>
    <n v="4"/>
    <n v="3"/>
    <n v="5"/>
    <n v="2"/>
    <n v="10"/>
    <x v="1"/>
    <x v="4"/>
    <x v="2"/>
    <x v="3"/>
    <x v="1"/>
    <x v="14"/>
    <x v="1"/>
    <x v="4"/>
    <x v="0"/>
    <x v="486"/>
    <x v="108"/>
    <m/>
    <x v="1"/>
    <x v="2"/>
    <s v="Emergency"/>
    <s v="Yes"/>
    <x v="1"/>
    <x v="0"/>
    <d v="2024-10-25T00:00:00"/>
    <d v="2024-10-21T00:00:00"/>
    <x v="1"/>
    <n v="534.79999999999995"/>
    <n v="30"/>
    <x v="0"/>
  </r>
  <r>
    <d v="2025-01-04T00:00:00"/>
    <x v="2933"/>
    <n v="2"/>
    <n v="4"/>
    <n v="4"/>
    <n v="5"/>
    <n v="3"/>
    <n v="4"/>
    <x v="8"/>
    <x v="1"/>
    <x v="2"/>
    <x v="4"/>
    <x v="2"/>
    <x v="11"/>
    <x v="1"/>
    <x v="0"/>
    <x v="0"/>
    <x v="217"/>
    <x v="28"/>
    <d v="2024-11-08T00:00:00"/>
    <x v="0"/>
    <x v="2"/>
    <s v="Emergency"/>
    <s v="Yes"/>
    <x v="1"/>
    <x v="0"/>
    <m/>
    <m/>
    <x v="0"/>
    <n v="186.2"/>
    <n v="0"/>
    <x v="0"/>
  </r>
  <r>
    <d v="2025-01-04T00:00:00"/>
    <x v="2934"/>
    <n v="2"/>
    <n v="4"/>
    <n v="4"/>
    <n v="5"/>
    <n v="2"/>
    <n v="10"/>
    <x v="1"/>
    <x v="1"/>
    <x v="2"/>
    <x v="4"/>
    <x v="1"/>
    <x v="34"/>
    <x v="1"/>
    <x v="4"/>
    <x v="2"/>
    <x v="127"/>
    <x v="11"/>
    <d v="2024-11-19T00:00:00"/>
    <x v="0"/>
    <x v="3"/>
    <s v="Self-Referral"/>
    <s v="No"/>
    <x v="0"/>
    <x v="0"/>
    <m/>
    <m/>
    <x v="0"/>
    <n v="125.3"/>
    <n v="0"/>
    <x v="0"/>
  </r>
  <r>
    <d v="2025-01-04T00:00:00"/>
    <x v="2935"/>
    <n v="4"/>
    <n v="4"/>
    <n v="2"/>
    <n v="5"/>
    <n v="1"/>
    <n v="4"/>
    <x v="8"/>
    <x v="2"/>
    <x v="2"/>
    <x v="1"/>
    <x v="0"/>
    <x v="3"/>
    <x v="0"/>
    <x v="2"/>
    <x v="1"/>
    <x v="65"/>
    <x v="151"/>
    <d v="2024-11-09T00:00:00"/>
    <x v="0"/>
    <x v="2"/>
    <s v="Emergency"/>
    <s v="No"/>
    <x v="0"/>
    <x v="0"/>
    <m/>
    <m/>
    <x v="0"/>
    <n v="287"/>
    <n v="0"/>
    <x v="0"/>
  </r>
  <r>
    <d v="2025-01-05T00:00:00"/>
    <x v="2936"/>
    <n v="5"/>
    <n v="4"/>
    <n v="2"/>
    <n v="5"/>
    <n v="2"/>
    <n v="10"/>
    <x v="1"/>
    <x v="2"/>
    <x v="2"/>
    <x v="3"/>
    <x v="1"/>
    <x v="41"/>
    <x v="0"/>
    <x v="0"/>
    <x v="0"/>
    <x v="387"/>
    <x v="112"/>
    <d v="2024-11-06T00:00:00"/>
    <x v="0"/>
    <x v="6"/>
    <s v="Emergency"/>
    <s v="Yes"/>
    <x v="1"/>
    <x v="0"/>
    <m/>
    <m/>
    <x v="0"/>
    <n v="184.1"/>
    <n v="0"/>
    <x v="0"/>
  </r>
  <r>
    <d v="2025-01-01T00:00:00"/>
    <x v="2937"/>
    <n v="1"/>
    <n v="4"/>
    <n v="1"/>
    <n v="5"/>
    <n v="1"/>
    <n v="4"/>
    <x v="8"/>
    <x v="0"/>
    <x v="2"/>
    <x v="0"/>
    <x v="0"/>
    <x v="7"/>
    <x v="0"/>
    <x v="4"/>
    <x v="2"/>
    <x v="595"/>
    <x v="152"/>
    <d v="2024-11-03T00:00:00"/>
    <x v="0"/>
    <x v="1"/>
    <s v="Physician Referral"/>
    <s v="Yes"/>
    <x v="1"/>
    <x v="0"/>
    <m/>
    <m/>
    <x v="0"/>
    <n v="576.1"/>
    <n v="0"/>
    <x v="0"/>
  </r>
  <r>
    <d v="2025-01-01T00:00:00"/>
    <x v="2938"/>
    <n v="2"/>
    <n v="4"/>
    <n v="5"/>
    <n v="5"/>
    <n v="1"/>
    <n v="10"/>
    <x v="1"/>
    <x v="3"/>
    <x v="2"/>
    <x v="4"/>
    <x v="0"/>
    <x v="58"/>
    <x v="0"/>
    <x v="4"/>
    <x v="0"/>
    <x v="715"/>
    <x v="119"/>
    <m/>
    <x v="1"/>
    <x v="7"/>
    <s v="Emergency"/>
    <s v="Yes"/>
    <x v="1"/>
    <x v="0"/>
    <d v="2024-10-31T00:00:00"/>
    <d v="2024-10-22T00:00:00"/>
    <x v="2"/>
    <n v="435.4"/>
    <n v="50"/>
    <x v="0"/>
  </r>
  <r>
    <d v="2025-01-01T00:00:00"/>
    <x v="2939"/>
    <n v="1"/>
    <n v="4"/>
    <n v="2"/>
    <n v="5"/>
    <n v="2"/>
    <n v="4"/>
    <x v="8"/>
    <x v="2"/>
    <x v="2"/>
    <x v="0"/>
    <x v="1"/>
    <x v="17"/>
    <x v="1"/>
    <x v="1"/>
    <x v="0"/>
    <x v="129"/>
    <x v="64"/>
    <m/>
    <x v="1"/>
    <x v="5"/>
    <s v="Physician Referral"/>
    <s v="Yes"/>
    <x v="1"/>
    <x v="0"/>
    <d v="2024-10-24T00:00:00"/>
    <d v="2024-10-22T00:00:00"/>
    <x v="2"/>
    <n v="169.4"/>
    <n v="50"/>
    <x v="0"/>
  </r>
  <r>
    <d v="2025-01-01T00:00:00"/>
    <x v="2940"/>
    <n v="1"/>
    <n v="4"/>
    <n v="2"/>
    <n v="5"/>
    <n v="3"/>
    <n v="10"/>
    <x v="1"/>
    <x v="2"/>
    <x v="2"/>
    <x v="0"/>
    <x v="2"/>
    <x v="9"/>
    <x v="0"/>
    <x v="0"/>
    <x v="2"/>
    <x v="314"/>
    <x v="112"/>
    <d v="2024-11-02T00:00:00"/>
    <x v="0"/>
    <x v="5"/>
    <s v="Physician Referral"/>
    <s v="Yes"/>
    <x v="1"/>
    <x v="0"/>
    <m/>
    <m/>
    <x v="0"/>
    <n v="354.9"/>
    <n v="0"/>
    <x v="0"/>
  </r>
  <r>
    <d v="2025-01-01T00:00:00"/>
    <x v="2941"/>
    <n v="3"/>
    <n v="4"/>
    <n v="5"/>
    <n v="5"/>
    <n v="2"/>
    <n v="4"/>
    <x v="8"/>
    <x v="3"/>
    <x v="2"/>
    <x v="2"/>
    <x v="1"/>
    <x v="50"/>
    <x v="0"/>
    <x v="0"/>
    <x v="1"/>
    <x v="607"/>
    <x v="91"/>
    <m/>
    <x v="1"/>
    <x v="9"/>
    <s v="Physician Referral"/>
    <s v="No"/>
    <x v="0"/>
    <x v="0"/>
    <d v="2024-10-23T00:00:00"/>
    <d v="2024-10-22T00:00:00"/>
    <x v="3"/>
    <n v="328.3"/>
    <n v="10"/>
    <x v="0"/>
  </r>
  <r>
    <d v="2025-01-01T00:00:00"/>
    <x v="2942"/>
    <n v="3"/>
    <n v="4"/>
    <n v="1"/>
    <n v="5"/>
    <n v="3"/>
    <n v="10"/>
    <x v="1"/>
    <x v="0"/>
    <x v="2"/>
    <x v="2"/>
    <x v="2"/>
    <x v="42"/>
    <x v="0"/>
    <x v="2"/>
    <x v="2"/>
    <x v="702"/>
    <x v="81"/>
    <d v="2024-11-09T00:00:00"/>
    <x v="0"/>
    <x v="8"/>
    <s v="Physician Referral"/>
    <s v="Yes"/>
    <x v="1"/>
    <x v="0"/>
    <m/>
    <m/>
    <x v="0"/>
    <n v="679"/>
    <n v="0"/>
    <x v="0"/>
  </r>
  <r>
    <d v="2025-01-01T00:00:00"/>
    <x v="2943"/>
    <n v="5"/>
    <n v="4"/>
    <n v="4"/>
    <n v="5"/>
    <n v="2"/>
    <n v="4"/>
    <x v="8"/>
    <x v="1"/>
    <x v="2"/>
    <x v="3"/>
    <x v="1"/>
    <x v="6"/>
    <x v="0"/>
    <x v="2"/>
    <x v="0"/>
    <x v="184"/>
    <x v="41"/>
    <d v="2024-10-30T00:00:00"/>
    <x v="0"/>
    <x v="8"/>
    <s v="Physician Referral"/>
    <s v="Yes"/>
    <x v="1"/>
    <x v="0"/>
    <m/>
    <m/>
    <x v="0"/>
    <n v="576.79999999999995"/>
    <n v="0"/>
    <x v="0"/>
  </r>
  <r>
    <d v="2025-01-01T00:00:00"/>
    <x v="2944"/>
    <n v="2"/>
    <n v="4"/>
    <n v="1"/>
    <n v="5"/>
    <n v="2"/>
    <n v="10"/>
    <x v="1"/>
    <x v="0"/>
    <x v="2"/>
    <x v="4"/>
    <x v="1"/>
    <x v="41"/>
    <x v="1"/>
    <x v="0"/>
    <x v="1"/>
    <x v="742"/>
    <x v="75"/>
    <m/>
    <x v="1"/>
    <x v="3"/>
    <s v="Emergency"/>
    <s v="No"/>
    <x v="0"/>
    <x v="0"/>
    <d v="2024-10-31T00:00:00"/>
    <d v="2024-10-22T00:00:00"/>
    <x v="1"/>
    <n v="422.8"/>
    <n v="30"/>
    <x v="0"/>
  </r>
  <r>
    <d v="2025-01-01T00:00:00"/>
    <x v="2945"/>
    <n v="3"/>
    <n v="4"/>
    <n v="5"/>
    <n v="5"/>
    <n v="2"/>
    <n v="4"/>
    <x v="8"/>
    <x v="3"/>
    <x v="2"/>
    <x v="2"/>
    <x v="1"/>
    <x v="53"/>
    <x v="0"/>
    <x v="1"/>
    <x v="1"/>
    <x v="62"/>
    <x v="112"/>
    <d v="2024-11-05T00:00:00"/>
    <x v="0"/>
    <x v="6"/>
    <s v="Emergency"/>
    <s v="Yes"/>
    <x v="1"/>
    <x v="0"/>
    <m/>
    <m/>
    <x v="0"/>
    <n v="555.79999999999995"/>
    <n v="0"/>
    <x v="0"/>
  </r>
  <r>
    <d v="2025-01-01T00:00:00"/>
    <x v="2946"/>
    <n v="5"/>
    <n v="4"/>
    <n v="4"/>
    <n v="5"/>
    <n v="1"/>
    <n v="10"/>
    <x v="1"/>
    <x v="1"/>
    <x v="2"/>
    <x v="3"/>
    <x v="0"/>
    <x v="13"/>
    <x v="1"/>
    <x v="1"/>
    <x v="1"/>
    <x v="187"/>
    <x v="91"/>
    <m/>
    <x v="1"/>
    <x v="2"/>
    <s v="Emergency"/>
    <s v="No"/>
    <x v="0"/>
    <x v="0"/>
    <d v="2024-10-30T00:00:00"/>
    <d v="2024-10-22T00:00:00"/>
    <x v="3"/>
    <n v="221.2"/>
    <n v="10"/>
    <x v="0"/>
  </r>
  <r>
    <d v="2025-01-02T00:00:00"/>
    <x v="2947"/>
    <n v="4"/>
    <n v="4"/>
    <n v="4"/>
    <n v="5"/>
    <n v="2"/>
    <n v="4"/>
    <x v="8"/>
    <x v="1"/>
    <x v="2"/>
    <x v="1"/>
    <x v="1"/>
    <x v="1"/>
    <x v="0"/>
    <x v="2"/>
    <x v="1"/>
    <x v="366"/>
    <x v="75"/>
    <d v="2024-11-05T00:00:00"/>
    <x v="0"/>
    <x v="2"/>
    <s v="Self-Referral"/>
    <s v="Yes"/>
    <x v="1"/>
    <x v="0"/>
    <m/>
    <m/>
    <x v="0"/>
    <n v="534.79999999999995"/>
    <n v="0"/>
    <x v="0"/>
  </r>
  <r>
    <d v="2025-01-02T00:00:00"/>
    <x v="2948"/>
    <n v="1"/>
    <n v="4"/>
    <n v="4"/>
    <n v="5"/>
    <n v="1"/>
    <n v="10"/>
    <x v="1"/>
    <x v="1"/>
    <x v="2"/>
    <x v="0"/>
    <x v="0"/>
    <x v="61"/>
    <x v="1"/>
    <x v="3"/>
    <x v="0"/>
    <x v="565"/>
    <x v="51"/>
    <m/>
    <x v="1"/>
    <x v="2"/>
    <s v="Emergency"/>
    <s v="No"/>
    <x v="0"/>
    <x v="0"/>
    <d v="2024-10-30T00:00:00"/>
    <d v="2024-10-23T00:00:00"/>
    <x v="2"/>
    <n v="233.1"/>
    <n v="50"/>
    <x v="0"/>
  </r>
  <r>
    <d v="2025-01-02T00:00:00"/>
    <x v="2949"/>
    <n v="2"/>
    <n v="4"/>
    <n v="1"/>
    <n v="5"/>
    <n v="1"/>
    <n v="4"/>
    <x v="8"/>
    <x v="0"/>
    <x v="2"/>
    <x v="4"/>
    <x v="0"/>
    <x v="27"/>
    <x v="1"/>
    <x v="4"/>
    <x v="2"/>
    <x v="579"/>
    <x v="117"/>
    <d v="2024-11-17T00:00:00"/>
    <x v="0"/>
    <x v="3"/>
    <s v="Physician Referral"/>
    <s v="Yes"/>
    <x v="1"/>
    <x v="0"/>
    <m/>
    <m/>
    <x v="0"/>
    <n v="715.4"/>
    <n v="0"/>
    <x v="0"/>
  </r>
  <r>
    <d v="2025-01-02T00:00:00"/>
    <x v="2950"/>
    <n v="2"/>
    <n v="4"/>
    <n v="5"/>
    <n v="5"/>
    <n v="1"/>
    <n v="10"/>
    <x v="1"/>
    <x v="3"/>
    <x v="2"/>
    <x v="4"/>
    <x v="0"/>
    <x v="2"/>
    <x v="0"/>
    <x v="2"/>
    <x v="2"/>
    <x v="211"/>
    <x v="109"/>
    <d v="2024-11-03T00:00:00"/>
    <x v="0"/>
    <x v="3"/>
    <s v="Self-Referral"/>
    <s v="Yes"/>
    <x v="1"/>
    <x v="0"/>
    <m/>
    <m/>
    <x v="0"/>
    <n v="591.5"/>
    <n v="0"/>
    <x v="0"/>
  </r>
  <r>
    <d v="2025-01-02T00:00:00"/>
    <x v="2951"/>
    <n v="5"/>
    <n v="4"/>
    <n v="1"/>
    <n v="5"/>
    <n v="2"/>
    <n v="4"/>
    <x v="8"/>
    <x v="0"/>
    <x v="2"/>
    <x v="3"/>
    <x v="1"/>
    <x v="33"/>
    <x v="0"/>
    <x v="1"/>
    <x v="1"/>
    <x v="712"/>
    <x v="113"/>
    <m/>
    <x v="1"/>
    <x v="6"/>
    <s v="Self-Referral"/>
    <s v="No"/>
    <x v="0"/>
    <x v="0"/>
    <d v="2024-10-31T00:00:00"/>
    <d v="2024-10-23T00:00:00"/>
    <x v="3"/>
    <n v="380.1"/>
    <n v="10"/>
    <x v="0"/>
  </r>
  <r>
    <d v="2025-01-02T00:00:00"/>
    <x v="2952"/>
    <n v="3"/>
    <n v="4"/>
    <n v="1"/>
    <n v="5"/>
    <n v="2"/>
    <n v="10"/>
    <x v="1"/>
    <x v="0"/>
    <x v="2"/>
    <x v="2"/>
    <x v="1"/>
    <x v="30"/>
    <x v="0"/>
    <x v="0"/>
    <x v="1"/>
    <x v="230"/>
    <x v="115"/>
    <d v="2024-11-06T00:00:00"/>
    <x v="0"/>
    <x v="4"/>
    <s v="Emergency"/>
    <s v="No"/>
    <x v="0"/>
    <x v="0"/>
    <m/>
    <m/>
    <x v="0"/>
    <n v="797.3"/>
    <n v="0"/>
    <x v="0"/>
  </r>
  <r>
    <d v="2025-01-02T00:00:00"/>
    <x v="2953"/>
    <n v="1"/>
    <n v="4"/>
    <n v="3"/>
    <n v="5"/>
    <n v="2"/>
    <n v="4"/>
    <x v="8"/>
    <x v="4"/>
    <x v="2"/>
    <x v="0"/>
    <x v="1"/>
    <x v="46"/>
    <x v="0"/>
    <x v="1"/>
    <x v="2"/>
    <x v="509"/>
    <x v="60"/>
    <d v="2024-11-08T00:00:00"/>
    <x v="0"/>
    <x v="3"/>
    <s v="Self-Referral"/>
    <s v="Yes"/>
    <x v="1"/>
    <x v="0"/>
    <m/>
    <m/>
    <x v="0"/>
    <n v="219.1"/>
    <n v="0"/>
    <x v="0"/>
  </r>
  <r>
    <d v="2025-01-02T00:00:00"/>
    <x v="2954"/>
    <n v="1"/>
    <n v="4"/>
    <n v="2"/>
    <n v="5"/>
    <n v="2"/>
    <n v="10"/>
    <x v="1"/>
    <x v="2"/>
    <x v="2"/>
    <x v="0"/>
    <x v="1"/>
    <x v="5"/>
    <x v="1"/>
    <x v="0"/>
    <x v="1"/>
    <x v="925"/>
    <x v="148"/>
    <m/>
    <x v="1"/>
    <x v="1"/>
    <s v="Emergency"/>
    <s v="No"/>
    <x v="0"/>
    <x v="0"/>
    <d v="2024-10-24T00:00:00"/>
    <d v="2024-10-23T00:00:00"/>
    <x v="3"/>
    <n v="786.8"/>
    <n v="10"/>
    <x v="0"/>
  </r>
  <r>
    <d v="2025-01-02T00:00:00"/>
    <x v="2955"/>
    <n v="2"/>
    <n v="4"/>
    <n v="1"/>
    <n v="5"/>
    <n v="1"/>
    <n v="4"/>
    <x v="8"/>
    <x v="0"/>
    <x v="2"/>
    <x v="4"/>
    <x v="0"/>
    <x v="31"/>
    <x v="1"/>
    <x v="2"/>
    <x v="2"/>
    <x v="526"/>
    <x v="126"/>
    <m/>
    <x v="1"/>
    <x v="8"/>
    <s v="Emergency"/>
    <s v="Yes"/>
    <x v="1"/>
    <x v="0"/>
    <d v="2024-11-01T00:00:00"/>
    <d v="2024-10-23T00:00:00"/>
    <x v="2"/>
    <n v="334.6"/>
    <n v="50"/>
    <x v="0"/>
  </r>
  <r>
    <d v="2025-01-02T00:00:00"/>
    <x v="2956"/>
    <n v="2"/>
    <n v="4"/>
    <n v="3"/>
    <n v="5"/>
    <n v="3"/>
    <n v="10"/>
    <x v="1"/>
    <x v="4"/>
    <x v="2"/>
    <x v="4"/>
    <x v="2"/>
    <x v="29"/>
    <x v="0"/>
    <x v="4"/>
    <x v="2"/>
    <x v="463"/>
    <x v="105"/>
    <m/>
    <x v="1"/>
    <x v="9"/>
    <s v="Physician Referral"/>
    <s v="No"/>
    <x v="0"/>
    <x v="0"/>
    <d v="2024-11-01T00:00:00"/>
    <d v="2024-10-23T00:00:00"/>
    <x v="3"/>
    <n v="606.20000000000005"/>
    <n v="10"/>
    <x v="0"/>
  </r>
  <r>
    <d v="2025-01-03T00:00:00"/>
    <x v="2957"/>
    <n v="1"/>
    <n v="4"/>
    <n v="5"/>
    <n v="5"/>
    <n v="3"/>
    <n v="4"/>
    <x v="8"/>
    <x v="3"/>
    <x v="2"/>
    <x v="0"/>
    <x v="2"/>
    <x v="14"/>
    <x v="0"/>
    <x v="4"/>
    <x v="1"/>
    <x v="632"/>
    <x v="49"/>
    <d v="2024-11-11T00:00:00"/>
    <x v="0"/>
    <x v="1"/>
    <s v="Self-Referral"/>
    <s v="No"/>
    <x v="0"/>
    <x v="0"/>
    <m/>
    <m/>
    <x v="0"/>
    <n v="115.5"/>
    <n v="0"/>
    <x v="0"/>
  </r>
  <r>
    <d v="2025-01-03T00:00:00"/>
    <x v="2958"/>
    <n v="4"/>
    <n v="4"/>
    <n v="3"/>
    <n v="5"/>
    <n v="1"/>
    <n v="10"/>
    <x v="1"/>
    <x v="4"/>
    <x v="2"/>
    <x v="1"/>
    <x v="0"/>
    <x v="20"/>
    <x v="1"/>
    <x v="2"/>
    <x v="2"/>
    <x v="7"/>
    <x v="11"/>
    <m/>
    <x v="1"/>
    <x v="2"/>
    <s v="Self-Referral"/>
    <s v="Yes"/>
    <x v="1"/>
    <x v="0"/>
    <d v="2024-11-02T00:00:00"/>
    <d v="2024-10-24T00:00:00"/>
    <x v="2"/>
    <n v="212.8"/>
    <n v="50"/>
    <x v="0"/>
  </r>
  <r>
    <d v="2025-01-03T00:00:00"/>
    <x v="2959"/>
    <n v="5"/>
    <n v="4"/>
    <n v="1"/>
    <n v="5"/>
    <n v="1"/>
    <n v="4"/>
    <x v="8"/>
    <x v="0"/>
    <x v="2"/>
    <x v="3"/>
    <x v="0"/>
    <x v="40"/>
    <x v="0"/>
    <x v="4"/>
    <x v="2"/>
    <x v="317"/>
    <x v="31"/>
    <m/>
    <x v="1"/>
    <x v="9"/>
    <s v="Self-Referral"/>
    <s v="Yes"/>
    <x v="1"/>
    <x v="0"/>
    <d v="2024-10-30T00:00:00"/>
    <d v="2024-10-24T00:00:00"/>
    <x v="1"/>
    <n v="658"/>
    <n v="30"/>
    <x v="0"/>
  </r>
  <r>
    <d v="2025-01-03T00:00:00"/>
    <x v="2960"/>
    <n v="4"/>
    <n v="4"/>
    <n v="5"/>
    <n v="5"/>
    <n v="3"/>
    <n v="10"/>
    <x v="1"/>
    <x v="3"/>
    <x v="2"/>
    <x v="1"/>
    <x v="2"/>
    <x v="18"/>
    <x v="1"/>
    <x v="4"/>
    <x v="2"/>
    <x v="721"/>
    <x v="90"/>
    <m/>
    <x v="1"/>
    <x v="8"/>
    <s v="Emergency"/>
    <s v="No"/>
    <x v="0"/>
    <x v="0"/>
    <d v="2024-10-28T00:00:00"/>
    <d v="2024-10-24T00:00:00"/>
    <x v="2"/>
    <n v="168.7"/>
    <n v="50"/>
    <x v="0"/>
  </r>
  <r>
    <d v="2025-01-03T00:00:00"/>
    <x v="2961"/>
    <n v="3"/>
    <n v="4"/>
    <n v="3"/>
    <n v="5"/>
    <n v="3"/>
    <n v="4"/>
    <x v="8"/>
    <x v="4"/>
    <x v="2"/>
    <x v="2"/>
    <x v="2"/>
    <x v="26"/>
    <x v="0"/>
    <x v="3"/>
    <x v="1"/>
    <x v="620"/>
    <x v="85"/>
    <d v="2024-11-08T00:00:00"/>
    <x v="0"/>
    <x v="9"/>
    <s v="Self-Referral"/>
    <s v="Yes"/>
    <x v="1"/>
    <x v="0"/>
    <m/>
    <m/>
    <x v="0"/>
    <n v="587.29999999999995"/>
    <n v="0"/>
    <x v="0"/>
  </r>
  <r>
    <d v="2025-01-03T00:00:00"/>
    <x v="2962"/>
    <n v="4"/>
    <n v="4"/>
    <n v="1"/>
    <n v="5"/>
    <n v="3"/>
    <n v="10"/>
    <x v="1"/>
    <x v="0"/>
    <x v="2"/>
    <x v="1"/>
    <x v="2"/>
    <x v="58"/>
    <x v="1"/>
    <x v="3"/>
    <x v="0"/>
    <x v="227"/>
    <x v="70"/>
    <m/>
    <x v="1"/>
    <x v="9"/>
    <s v="Physician Referral"/>
    <s v="No"/>
    <x v="0"/>
    <x v="0"/>
    <d v="2024-10-26T00:00:00"/>
    <d v="2024-10-24T00:00:00"/>
    <x v="2"/>
    <n v="585.20000000000005"/>
    <n v="50"/>
    <x v="0"/>
  </r>
  <r>
    <d v="2025-01-03T00:00:00"/>
    <x v="2963"/>
    <n v="4"/>
    <n v="4"/>
    <n v="5"/>
    <n v="5"/>
    <n v="3"/>
    <n v="4"/>
    <x v="8"/>
    <x v="3"/>
    <x v="2"/>
    <x v="1"/>
    <x v="2"/>
    <x v="41"/>
    <x v="1"/>
    <x v="3"/>
    <x v="0"/>
    <x v="803"/>
    <x v="167"/>
    <d v="2024-11-06T00:00:00"/>
    <x v="0"/>
    <x v="7"/>
    <s v="Self-Referral"/>
    <s v="Yes"/>
    <x v="1"/>
    <x v="0"/>
    <m/>
    <m/>
    <x v="0"/>
    <n v="726.6"/>
    <n v="0"/>
    <x v="0"/>
  </r>
  <r>
    <d v="2025-01-03T00:00:00"/>
    <x v="2964"/>
    <n v="3"/>
    <n v="4"/>
    <n v="5"/>
    <n v="5"/>
    <n v="3"/>
    <n v="10"/>
    <x v="1"/>
    <x v="3"/>
    <x v="2"/>
    <x v="2"/>
    <x v="2"/>
    <x v="44"/>
    <x v="1"/>
    <x v="0"/>
    <x v="0"/>
    <x v="616"/>
    <x v="112"/>
    <d v="2024-11-19T00:00:00"/>
    <x v="0"/>
    <x v="8"/>
    <s v="Self-Referral"/>
    <s v="Yes"/>
    <x v="1"/>
    <x v="0"/>
    <m/>
    <m/>
    <x v="0"/>
    <n v="465.5"/>
    <n v="0"/>
    <x v="0"/>
  </r>
  <r>
    <d v="2025-01-03T00:00:00"/>
    <x v="2965"/>
    <n v="5"/>
    <n v="4"/>
    <n v="2"/>
    <n v="5"/>
    <n v="2"/>
    <n v="4"/>
    <x v="8"/>
    <x v="2"/>
    <x v="2"/>
    <x v="3"/>
    <x v="1"/>
    <x v="25"/>
    <x v="1"/>
    <x v="3"/>
    <x v="0"/>
    <x v="654"/>
    <x v="161"/>
    <m/>
    <x v="1"/>
    <x v="9"/>
    <s v="Physician Referral"/>
    <s v="No"/>
    <x v="0"/>
    <x v="0"/>
    <d v="2024-10-28T00:00:00"/>
    <d v="2024-10-24T00:00:00"/>
    <x v="3"/>
    <n v="196"/>
    <n v="10"/>
    <x v="0"/>
  </r>
  <r>
    <d v="2025-01-03T00:00:00"/>
    <x v="2966"/>
    <n v="1"/>
    <n v="4"/>
    <n v="1"/>
    <n v="5"/>
    <n v="3"/>
    <n v="10"/>
    <x v="1"/>
    <x v="0"/>
    <x v="2"/>
    <x v="0"/>
    <x v="2"/>
    <x v="20"/>
    <x v="1"/>
    <x v="2"/>
    <x v="0"/>
    <x v="222"/>
    <x v="65"/>
    <d v="2024-11-19T00:00:00"/>
    <x v="0"/>
    <x v="1"/>
    <s v="Emergency"/>
    <s v="Yes"/>
    <x v="1"/>
    <x v="0"/>
    <m/>
    <m/>
    <x v="0"/>
    <n v="408.8"/>
    <n v="0"/>
    <x v="0"/>
  </r>
  <r>
    <d v="2025-01-04T00:00:00"/>
    <x v="2967"/>
    <n v="4"/>
    <n v="4"/>
    <n v="2"/>
    <n v="5"/>
    <n v="2"/>
    <n v="4"/>
    <x v="8"/>
    <x v="2"/>
    <x v="2"/>
    <x v="1"/>
    <x v="1"/>
    <x v="11"/>
    <x v="0"/>
    <x v="3"/>
    <x v="1"/>
    <x v="926"/>
    <x v="96"/>
    <d v="2024-11-18T00:00:00"/>
    <x v="0"/>
    <x v="0"/>
    <s v="Emergency"/>
    <s v="No"/>
    <x v="0"/>
    <x v="0"/>
    <m/>
    <m/>
    <x v="0"/>
    <n v="305.89999999999998"/>
    <n v="0"/>
    <x v="0"/>
  </r>
  <r>
    <d v="2025-01-04T00:00:00"/>
    <x v="2968"/>
    <n v="5"/>
    <n v="4"/>
    <n v="5"/>
    <n v="5"/>
    <n v="2"/>
    <n v="10"/>
    <x v="1"/>
    <x v="3"/>
    <x v="2"/>
    <x v="3"/>
    <x v="1"/>
    <x v="38"/>
    <x v="1"/>
    <x v="2"/>
    <x v="1"/>
    <x v="105"/>
    <x v="100"/>
    <d v="2024-11-11T00:00:00"/>
    <x v="0"/>
    <x v="8"/>
    <s v="Self-Referral"/>
    <s v="No"/>
    <x v="0"/>
    <x v="0"/>
    <m/>
    <m/>
    <x v="0"/>
    <n v="704.2"/>
    <n v="0"/>
    <x v="0"/>
  </r>
  <r>
    <d v="2025-01-04T00:00:00"/>
    <x v="2969"/>
    <n v="3"/>
    <n v="4"/>
    <n v="5"/>
    <n v="5"/>
    <n v="1"/>
    <n v="4"/>
    <x v="8"/>
    <x v="3"/>
    <x v="2"/>
    <x v="2"/>
    <x v="0"/>
    <x v="52"/>
    <x v="0"/>
    <x v="3"/>
    <x v="0"/>
    <x v="346"/>
    <x v="156"/>
    <d v="2024-11-08T00:00:00"/>
    <x v="0"/>
    <x v="7"/>
    <s v="Physician Referral"/>
    <s v="Yes"/>
    <x v="1"/>
    <x v="0"/>
    <m/>
    <m/>
    <x v="0"/>
    <n v="188.3"/>
    <n v="0"/>
    <x v="0"/>
  </r>
  <r>
    <d v="2025-01-04T00:00:00"/>
    <x v="2970"/>
    <n v="5"/>
    <n v="4"/>
    <n v="3"/>
    <n v="5"/>
    <n v="1"/>
    <n v="10"/>
    <x v="1"/>
    <x v="4"/>
    <x v="2"/>
    <x v="3"/>
    <x v="0"/>
    <x v="19"/>
    <x v="1"/>
    <x v="4"/>
    <x v="0"/>
    <x v="575"/>
    <x v="89"/>
    <d v="2024-11-22T00:00:00"/>
    <x v="0"/>
    <x v="1"/>
    <s v="Physician Referral"/>
    <s v="Yes"/>
    <x v="1"/>
    <x v="0"/>
    <m/>
    <m/>
    <x v="0"/>
    <n v="541.1"/>
    <n v="0"/>
    <x v="0"/>
  </r>
  <r>
    <d v="2025-01-04T00:00:00"/>
    <x v="2971"/>
    <n v="4"/>
    <n v="4"/>
    <n v="2"/>
    <n v="5"/>
    <n v="3"/>
    <n v="4"/>
    <x v="8"/>
    <x v="2"/>
    <x v="2"/>
    <x v="1"/>
    <x v="2"/>
    <x v="51"/>
    <x v="1"/>
    <x v="3"/>
    <x v="2"/>
    <x v="344"/>
    <x v="27"/>
    <m/>
    <x v="1"/>
    <x v="9"/>
    <s v="Physician Referral"/>
    <s v="No"/>
    <x v="0"/>
    <x v="0"/>
    <d v="2024-11-01T00:00:00"/>
    <d v="2024-10-25T00:00:00"/>
    <x v="3"/>
    <n v="617.4"/>
    <n v="10"/>
    <x v="0"/>
  </r>
  <r>
    <d v="2025-01-04T00:00:00"/>
    <x v="2972"/>
    <n v="1"/>
    <n v="4"/>
    <n v="4"/>
    <n v="5"/>
    <n v="1"/>
    <n v="10"/>
    <x v="1"/>
    <x v="1"/>
    <x v="2"/>
    <x v="0"/>
    <x v="0"/>
    <x v="0"/>
    <x v="0"/>
    <x v="2"/>
    <x v="2"/>
    <x v="682"/>
    <x v="71"/>
    <m/>
    <x v="1"/>
    <x v="1"/>
    <s v="Emergency"/>
    <s v="No"/>
    <x v="0"/>
    <x v="0"/>
    <d v="2024-10-26T00:00:00"/>
    <d v="2024-10-25T00:00:00"/>
    <x v="1"/>
    <n v="173.6"/>
    <n v="30"/>
    <x v="0"/>
  </r>
  <r>
    <d v="2025-01-04T00:00:00"/>
    <x v="2973"/>
    <n v="3"/>
    <n v="4"/>
    <n v="1"/>
    <n v="5"/>
    <n v="3"/>
    <n v="4"/>
    <x v="8"/>
    <x v="0"/>
    <x v="2"/>
    <x v="2"/>
    <x v="2"/>
    <x v="58"/>
    <x v="0"/>
    <x v="2"/>
    <x v="2"/>
    <x v="101"/>
    <x v="0"/>
    <m/>
    <x v="1"/>
    <x v="5"/>
    <s v="Emergency"/>
    <s v="No"/>
    <x v="0"/>
    <x v="0"/>
    <d v="2024-11-03T00:00:00"/>
    <d v="2024-10-25T00:00:00"/>
    <x v="2"/>
    <n v="498.4"/>
    <n v="50"/>
    <x v="0"/>
  </r>
  <r>
    <d v="2025-01-04T00:00:00"/>
    <x v="2974"/>
    <n v="3"/>
    <n v="4"/>
    <n v="2"/>
    <n v="5"/>
    <n v="1"/>
    <n v="10"/>
    <x v="1"/>
    <x v="2"/>
    <x v="2"/>
    <x v="2"/>
    <x v="0"/>
    <x v="52"/>
    <x v="0"/>
    <x v="2"/>
    <x v="0"/>
    <x v="429"/>
    <x v="92"/>
    <d v="2024-11-16T00:00:00"/>
    <x v="0"/>
    <x v="5"/>
    <s v="Emergency"/>
    <s v="No"/>
    <x v="0"/>
    <x v="0"/>
    <m/>
    <m/>
    <x v="0"/>
    <n v="296.8"/>
    <n v="0"/>
    <x v="0"/>
  </r>
  <r>
    <d v="2025-01-04T00:00:00"/>
    <x v="2975"/>
    <n v="4"/>
    <n v="4"/>
    <n v="5"/>
    <n v="5"/>
    <n v="1"/>
    <n v="4"/>
    <x v="8"/>
    <x v="3"/>
    <x v="2"/>
    <x v="1"/>
    <x v="0"/>
    <x v="38"/>
    <x v="0"/>
    <x v="3"/>
    <x v="0"/>
    <x v="52"/>
    <x v="51"/>
    <m/>
    <x v="1"/>
    <x v="6"/>
    <s v="Physician Referral"/>
    <s v="No"/>
    <x v="0"/>
    <x v="0"/>
    <d v="2024-10-28T00:00:00"/>
    <d v="2024-10-25T00:00:00"/>
    <x v="3"/>
    <n v="700"/>
    <n v="10"/>
    <x v="0"/>
  </r>
  <r>
    <d v="2025-01-04T00:00:00"/>
    <x v="2976"/>
    <n v="5"/>
    <n v="4"/>
    <n v="3"/>
    <n v="5"/>
    <n v="3"/>
    <n v="10"/>
    <x v="1"/>
    <x v="4"/>
    <x v="2"/>
    <x v="3"/>
    <x v="2"/>
    <x v="60"/>
    <x v="1"/>
    <x v="0"/>
    <x v="1"/>
    <x v="707"/>
    <x v="107"/>
    <d v="2024-11-10T00:00:00"/>
    <x v="0"/>
    <x v="5"/>
    <s v="Emergency"/>
    <s v="Yes"/>
    <x v="1"/>
    <x v="0"/>
    <m/>
    <m/>
    <x v="0"/>
    <n v="626.5"/>
    <n v="0"/>
    <x v="0"/>
  </r>
  <r>
    <d v="2025-01-05T00:00:00"/>
    <x v="2977"/>
    <n v="1"/>
    <n v="4"/>
    <n v="1"/>
    <n v="5"/>
    <n v="1"/>
    <n v="4"/>
    <x v="8"/>
    <x v="0"/>
    <x v="2"/>
    <x v="0"/>
    <x v="0"/>
    <x v="26"/>
    <x v="0"/>
    <x v="2"/>
    <x v="2"/>
    <x v="148"/>
    <x v="121"/>
    <d v="2024-11-06T00:00:00"/>
    <x v="0"/>
    <x v="6"/>
    <s v="Self-Referral"/>
    <s v="No"/>
    <x v="0"/>
    <x v="0"/>
    <m/>
    <m/>
    <x v="0"/>
    <n v="487.2"/>
    <n v="0"/>
    <x v="0"/>
  </r>
  <r>
    <d v="2025-01-01T00:00:00"/>
    <x v="2978"/>
    <n v="3"/>
    <n v="4"/>
    <n v="1"/>
    <n v="5"/>
    <n v="3"/>
    <n v="10"/>
    <x v="1"/>
    <x v="0"/>
    <x v="2"/>
    <x v="2"/>
    <x v="2"/>
    <x v="29"/>
    <x v="1"/>
    <x v="0"/>
    <x v="2"/>
    <x v="307"/>
    <x v="138"/>
    <d v="2024-11-11T00:00:00"/>
    <x v="0"/>
    <x v="3"/>
    <s v="Emergency"/>
    <s v="No"/>
    <x v="0"/>
    <x v="0"/>
    <m/>
    <m/>
    <x v="0"/>
    <n v="186.2"/>
    <n v="0"/>
    <x v="0"/>
  </r>
  <r>
    <d v="2025-01-01T00:00:00"/>
    <x v="2979"/>
    <n v="4"/>
    <n v="4"/>
    <n v="3"/>
    <n v="5"/>
    <n v="1"/>
    <n v="4"/>
    <x v="8"/>
    <x v="4"/>
    <x v="2"/>
    <x v="1"/>
    <x v="0"/>
    <x v="6"/>
    <x v="0"/>
    <x v="3"/>
    <x v="1"/>
    <x v="871"/>
    <x v="47"/>
    <d v="2024-11-11T00:00:00"/>
    <x v="0"/>
    <x v="7"/>
    <s v="Self-Referral"/>
    <s v="No"/>
    <x v="0"/>
    <x v="0"/>
    <m/>
    <m/>
    <x v="0"/>
    <n v="604.1"/>
    <n v="0"/>
    <x v="0"/>
  </r>
  <r>
    <d v="2025-01-01T00:00:00"/>
    <x v="2980"/>
    <n v="4"/>
    <n v="4"/>
    <n v="5"/>
    <n v="5"/>
    <n v="3"/>
    <n v="10"/>
    <x v="1"/>
    <x v="3"/>
    <x v="2"/>
    <x v="1"/>
    <x v="2"/>
    <x v="29"/>
    <x v="0"/>
    <x v="0"/>
    <x v="1"/>
    <x v="112"/>
    <x v="99"/>
    <m/>
    <x v="1"/>
    <x v="5"/>
    <s v="Emergency"/>
    <s v="No"/>
    <x v="0"/>
    <x v="0"/>
    <d v="2024-10-30T00:00:00"/>
    <d v="2024-10-26T00:00:00"/>
    <x v="3"/>
    <n v="368.2"/>
    <n v="10"/>
    <x v="0"/>
  </r>
  <r>
    <d v="2025-01-01T00:00:00"/>
    <x v="2981"/>
    <n v="2"/>
    <n v="4"/>
    <n v="4"/>
    <n v="5"/>
    <n v="2"/>
    <n v="4"/>
    <x v="8"/>
    <x v="1"/>
    <x v="2"/>
    <x v="4"/>
    <x v="1"/>
    <x v="60"/>
    <x v="1"/>
    <x v="0"/>
    <x v="1"/>
    <x v="854"/>
    <x v="96"/>
    <d v="2024-11-20T00:00:00"/>
    <x v="0"/>
    <x v="8"/>
    <s v="Self-Referral"/>
    <s v="No"/>
    <x v="0"/>
    <x v="0"/>
    <m/>
    <m/>
    <x v="0"/>
    <n v="473.9"/>
    <n v="0"/>
    <x v="0"/>
  </r>
  <r>
    <d v="2025-01-01T00:00:00"/>
    <x v="2982"/>
    <n v="2"/>
    <n v="4"/>
    <n v="3"/>
    <n v="5"/>
    <n v="3"/>
    <n v="10"/>
    <x v="1"/>
    <x v="4"/>
    <x v="2"/>
    <x v="4"/>
    <x v="2"/>
    <x v="14"/>
    <x v="1"/>
    <x v="2"/>
    <x v="2"/>
    <x v="802"/>
    <x v="129"/>
    <m/>
    <x v="1"/>
    <x v="6"/>
    <s v="Physician Referral"/>
    <s v="No"/>
    <x v="0"/>
    <x v="0"/>
    <d v="2024-10-31T00:00:00"/>
    <d v="2024-10-26T00:00:00"/>
    <x v="3"/>
    <n v="322"/>
    <n v="10"/>
    <x v="0"/>
  </r>
  <r>
    <d v="2025-01-01T00:00:00"/>
    <x v="2983"/>
    <n v="5"/>
    <n v="4"/>
    <n v="4"/>
    <n v="5"/>
    <n v="1"/>
    <n v="4"/>
    <x v="8"/>
    <x v="1"/>
    <x v="2"/>
    <x v="3"/>
    <x v="0"/>
    <x v="45"/>
    <x v="0"/>
    <x v="3"/>
    <x v="1"/>
    <x v="226"/>
    <x v="4"/>
    <m/>
    <x v="1"/>
    <x v="4"/>
    <s v="Emergency"/>
    <s v="No"/>
    <x v="0"/>
    <x v="0"/>
    <d v="2024-10-29T00:00:00"/>
    <d v="2024-10-26T00:00:00"/>
    <x v="1"/>
    <n v="557.20000000000005"/>
    <n v="30"/>
    <x v="0"/>
  </r>
  <r>
    <d v="2025-01-01T00:00:00"/>
    <x v="2984"/>
    <n v="4"/>
    <n v="4"/>
    <n v="2"/>
    <n v="5"/>
    <n v="2"/>
    <n v="10"/>
    <x v="1"/>
    <x v="2"/>
    <x v="2"/>
    <x v="1"/>
    <x v="1"/>
    <x v="41"/>
    <x v="1"/>
    <x v="2"/>
    <x v="0"/>
    <x v="754"/>
    <x v="68"/>
    <d v="2024-11-05T00:00:00"/>
    <x v="0"/>
    <x v="3"/>
    <s v="Self-Referral"/>
    <s v="No"/>
    <x v="0"/>
    <x v="0"/>
    <m/>
    <m/>
    <x v="0"/>
    <n v="338.8"/>
    <n v="0"/>
    <x v="0"/>
  </r>
  <r>
    <d v="2025-01-01T00:00:00"/>
    <x v="2985"/>
    <n v="5"/>
    <n v="4"/>
    <n v="1"/>
    <n v="5"/>
    <n v="2"/>
    <n v="4"/>
    <x v="8"/>
    <x v="0"/>
    <x v="2"/>
    <x v="3"/>
    <x v="1"/>
    <x v="49"/>
    <x v="1"/>
    <x v="4"/>
    <x v="0"/>
    <x v="136"/>
    <x v="110"/>
    <m/>
    <x v="1"/>
    <x v="2"/>
    <s v="Physician Referral"/>
    <s v="No"/>
    <x v="0"/>
    <x v="0"/>
    <d v="2024-10-30T00:00:00"/>
    <d v="2024-10-26T00:00:00"/>
    <x v="2"/>
    <n v="750.4"/>
    <n v="50"/>
    <x v="0"/>
  </r>
  <r>
    <d v="2025-01-01T00:00:00"/>
    <x v="2986"/>
    <n v="5"/>
    <n v="4"/>
    <n v="5"/>
    <n v="5"/>
    <n v="3"/>
    <n v="10"/>
    <x v="1"/>
    <x v="3"/>
    <x v="2"/>
    <x v="3"/>
    <x v="2"/>
    <x v="38"/>
    <x v="1"/>
    <x v="1"/>
    <x v="0"/>
    <x v="524"/>
    <x v="79"/>
    <m/>
    <x v="1"/>
    <x v="8"/>
    <s v="Self-Referral"/>
    <s v="No"/>
    <x v="0"/>
    <x v="0"/>
    <d v="2024-10-31T00:00:00"/>
    <d v="2024-10-26T00:00:00"/>
    <x v="1"/>
    <n v="122.5"/>
    <n v="30"/>
    <x v="0"/>
  </r>
  <r>
    <d v="2025-01-01T00:00:00"/>
    <x v="2987"/>
    <n v="1"/>
    <n v="4"/>
    <n v="4"/>
    <n v="5"/>
    <n v="3"/>
    <n v="4"/>
    <x v="8"/>
    <x v="1"/>
    <x v="2"/>
    <x v="0"/>
    <x v="2"/>
    <x v="49"/>
    <x v="1"/>
    <x v="0"/>
    <x v="1"/>
    <x v="791"/>
    <x v="97"/>
    <m/>
    <x v="1"/>
    <x v="2"/>
    <s v="Emergency"/>
    <s v="Yes"/>
    <x v="1"/>
    <x v="0"/>
    <d v="2024-10-27T00:00:00"/>
    <d v="2024-10-26T00:00:00"/>
    <x v="3"/>
    <n v="659.4"/>
    <n v="10"/>
    <x v="0"/>
  </r>
  <r>
    <d v="2025-01-02T00:00:00"/>
    <x v="2988"/>
    <n v="2"/>
    <n v="4"/>
    <n v="5"/>
    <n v="5"/>
    <n v="2"/>
    <n v="10"/>
    <x v="1"/>
    <x v="3"/>
    <x v="2"/>
    <x v="4"/>
    <x v="1"/>
    <x v="56"/>
    <x v="1"/>
    <x v="3"/>
    <x v="2"/>
    <x v="178"/>
    <x v="130"/>
    <d v="2024-11-21T00:00:00"/>
    <x v="0"/>
    <x v="2"/>
    <s v="Emergency"/>
    <s v="Yes"/>
    <x v="1"/>
    <x v="0"/>
    <m/>
    <m/>
    <x v="0"/>
    <n v="492.8"/>
    <n v="0"/>
    <x v="0"/>
  </r>
  <r>
    <d v="2025-01-02T00:00:00"/>
    <x v="2989"/>
    <n v="5"/>
    <n v="4"/>
    <n v="2"/>
    <n v="5"/>
    <n v="3"/>
    <n v="4"/>
    <x v="8"/>
    <x v="2"/>
    <x v="2"/>
    <x v="3"/>
    <x v="2"/>
    <x v="19"/>
    <x v="1"/>
    <x v="0"/>
    <x v="2"/>
    <x v="609"/>
    <x v="80"/>
    <d v="2024-11-05T00:00:00"/>
    <x v="0"/>
    <x v="1"/>
    <s v="Emergency"/>
    <s v="Yes"/>
    <x v="1"/>
    <x v="0"/>
    <m/>
    <m/>
    <x v="0"/>
    <n v="172.2"/>
    <n v="0"/>
    <x v="0"/>
  </r>
  <r>
    <d v="2025-01-02T00:00:00"/>
    <x v="2990"/>
    <n v="1"/>
    <n v="4"/>
    <n v="4"/>
    <n v="5"/>
    <n v="3"/>
    <n v="10"/>
    <x v="1"/>
    <x v="1"/>
    <x v="2"/>
    <x v="0"/>
    <x v="2"/>
    <x v="60"/>
    <x v="1"/>
    <x v="3"/>
    <x v="1"/>
    <x v="93"/>
    <x v="53"/>
    <d v="2024-11-19T00:00:00"/>
    <x v="0"/>
    <x v="9"/>
    <s v="Physician Referral"/>
    <s v="No"/>
    <x v="0"/>
    <x v="0"/>
    <m/>
    <m/>
    <x v="0"/>
    <n v="657.3"/>
    <n v="0"/>
    <x v="0"/>
  </r>
  <r>
    <d v="2025-01-02T00:00:00"/>
    <x v="2991"/>
    <n v="1"/>
    <n v="4"/>
    <n v="5"/>
    <n v="5"/>
    <n v="3"/>
    <n v="4"/>
    <x v="8"/>
    <x v="3"/>
    <x v="2"/>
    <x v="0"/>
    <x v="2"/>
    <x v="54"/>
    <x v="1"/>
    <x v="2"/>
    <x v="1"/>
    <x v="60"/>
    <x v="108"/>
    <m/>
    <x v="1"/>
    <x v="7"/>
    <s v="Emergency"/>
    <s v="No"/>
    <x v="0"/>
    <x v="0"/>
    <d v="2024-11-05T00:00:00"/>
    <d v="2024-10-27T00:00:00"/>
    <x v="3"/>
    <n v="96.6"/>
    <n v="10"/>
    <x v="0"/>
  </r>
  <r>
    <d v="2025-01-02T00:00:00"/>
    <x v="2992"/>
    <n v="2"/>
    <n v="4"/>
    <n v="5"/>
    <n v="5"/>
    <n v="1"/>
    <n v="10"/>
    <x v="1"/>
    <x v="3"/>
    <x v="2"/>
    <x v="4"/>
    <x v="0"/>
    <x v="29"/>
    <x v="0"/>
    <x v="1"/>
    <x v="2"/>
    <x v="751"/>
    <x v="21"/>
    <m/>
    <x v="1"/>
    <x v="5"/>
    <s v="Physician Referral"/>
    <s v="No"/>
    <x v="0"/>
    <x v="0"/>
    <d v="2024-10-31T00:00:00"/>
    <d v="2024-10-27T00:00:00"/>
    <x v="3"/>
    <n v="247.1"/>
    <n v="10"/>
    <x v="0"/>
  </r>
  <r>
    <d v="2025-01-02T00:00:00"/>
    <x v="2993"/>
    <n v="2"/>
    <n v="4"/>
    <n v="2"/>
    <n v="5"/>
    <n v="1"/>
    <n v="4"/>
    <x v="8"/>
    <x v="2"/>
    <x v="2"/>
    <x v="4"/>
    <x v="0"/>
    <x v="33"/>
    <x v="1"/>
    <x v="1"/>
    <x v="0"/>
    <x v="419"/>
    <x v="43"/>
    <d v="2024-11-16T00:00:00"/>
    <x v="0"/>
    <x v="1"/>
    <s v="Physician Referral"/>
    <s v="No"/>
    <x v="0"/>
    <x v="0"/>
    <m/>
    <m/>
    <x v="0"/>
    <n v="418.6"/>
    <n v="0"/>
    <x v="0"/>
  </r>
  <r>
    <d v="2025-01-02T00:00:00"/>
    <x v="2994"/>
    <n v="4"/>
    <n v="4"/>
    <n v="3"/>
    <n v="5"/>
    <n v="2"/>
    <n v="10"/>
    <x v="1"/>
    <x v="4"/>
    <x v="2"/>
    <x v="1"/>
    <x v="1"/>
    <x v="28"/>
    <x v="0"/>
    <x v="1"/>
    <x v="0"/>
    <x v="629"/>
    <x v="73"/>
    <d v="2024-11-12T00:00:00"/>
    <x v="0"/>
    <x v="5"/>
    <s v="Emergency"/>
    <s v="No"/>
    <x v="0"/>
    <x v="0"/>
    <m/>
    <m/>
    <x v="0"/>
    <n v="532"/>
    <n v="0"/>
    <x v="0"/>
  </r>
  <r>
    <d v="2025-01-02T00:00:00"/>
    <x v="2995"/>
    <n v="5"/>
    <n v="4"/>
    <n v="2"/>
    <n v="5"/>
    <n v="2"/>
    <n v="4"/>
    <x v="8"/>
    <x v="2"/>
    <x v="2"/>
    <x v="3"/>
    <x v="1"/>
    <x v="58"/>
    <x v="1"/>
    <x v="1"/>
    <x v="2"/>
    <x v="882"/>
    <x v="158"/>
    <m/>
    <x v="1"/>
    <x v="8"/>
    <s v="Emergency"/>
    <s v="Yes"/>
    <x v="1"/>
    <x v="0"/>
    <d v="2024-11-05T00:00:00"/>
    <d v="2024-10-27T00:00:00"/>
    <x v="2"/>
    <n v="581.70000000000005"/>
    <n v="50"/>
    <x v="0"/>
  </r>
  <r>
    <d v="2025-01-02T00:00:00"/>
    <x v="2996"/>
    <n v="1"/>
    <n v="4"/>
    <n v="4"/>
    <n v="5"/>
    <n v="2"/>
    <n v="10"/>
    <x v="1"/>
    <x v="1"/>
    <x v="2"/>
    <x v="0"/>
    <x v="1"/>
    <x v="35"/>
    <x v="1"/>
    <x v="0"/>
    <x v="1"/>
    <x v="538"/>
    <x v="64"/>
    <d v="2024-11-08T00:00:00"/>
    <x v="0"/>
    <x v="1"/>
    <s v="Emergency"/>
    <s v="No"/>
    <x v="0"/>
    <x v="0"/>
    <m/>
    <m/>
    <x v="0"/>
    <n v="240.8"/>
    <n v="0"/>
    <x v="0"/>
  </r>
  <r>
    <d v="2025-01-02T00:00:00"/>
    <x v="2997"/>
    <n v="4"/>
    <n v="4"/>
    <n v="4"/>
    <n v="5"/>
    <n v="3"/>
    <n v="4"/>
    <x v="8"/>
    <x v="1"/>
    <x v="2"/>
    <x v="1"/>
    <x v="2"/>
    <x v="17"/>
    <x v="1"/>
    <x v="3"/>
    <x v="0"/>
    <x v="397"/>
    <x v="104"/>
    <d v="2024-11-18T00:00:00"/>
    <x v="0"/>
    <x v="7"/>
    <s v="Emergency"/>
    <s v="No"/>
    <x v="0"/>
    <x v="0"/>
    <m/>
    <m/>
    <x v="0"/>
    <n v="169.4"/>
    <n v="0"/>
    <x v="0"/>
  </r>
  <r>
    <d v="2025-01-03T00:00:00"/>
    <x v="2998"/>
    <n v="5"/>
    <n v="4"/>
    <n v="1"/>
    <n v="5"/>
    <n v="3"/>
    <n v="10"/>
    <x v="1"/>
    <x v="0"/>
    <x v="2"/>
    <x v="3"/>
    <x v="2"/>
    <x v="49"/>
    <x v="1"/>
    <x v="4"/>
    <x v="0"/>
    <x v="776"/>
    <x v="97"/>
    <m/>
    <x v="1"/>
    <x v="2"/>
    <s v="Self-Referral"/>
    <s v="No"/>
    <x v="0"/>
    <x v="0"/>
    <d v="2024-11-01T00:00:00"/>
    <d v="2024-10-28T00:00:00"/>
    <x v="1"/>
    <n v="334.6"/>
    <n v="30"/>
    <x v="0"/>
  </r>
  <r>
    <d v="2025-01-03T00:00:00"/>
    <x v="2999"/>
    <n v="5"/>
    <n v="4"/>
    <n v="5"/>
    <n v="5"/>
    <n v="3"/>
    <n v="4"/>
    <x v="8"/>
    <x v="3"/>
    <x v="2"/>
    <x v="3"/>
    <x v="2"/>
    <x v="7"/>
    <x v="0"/>
    <x v="3"/>
    <x v="0"/>
    <x v="51"/>
    <x v="159"/>
    <m/>
    <x v="1"/>
    <x v="0"/>
    <s v="Self-Referral"/>
    <s v="No"/>
    <x v="0"/>
    <x v="0"/>
    <d v="2024-10-29T00:00:00"/>
    <d v="2024-10-28T00:00:00"/>
    <x v="3"/>
    <n v="742"/>
    <n v="10"/>
    <x v="0"/>
  </r>
  <r>
    <d v="2025-01-03T00:00:00"/>
    <x v="3000"/>
    <n v="4"/>
    <n v="4"/>
    <n v="4"/>
    <n v="5"/>
    <n v="2"/>
    <n v="10"/>
    <x v="1"/>
    <x v="1"/>
    <x v="2"/>
    <x v="1"/>
    <x v="1"/>
    <x v="17"/>
    <x v="0"/>
    <x v="0"/>
    <x v="1"/>
    <x v="362"/>
    <x v="39"/>
    <d v="2024-11-12T00:00:00"/>
    <x v="0"/>
    <x v="3"/>
    <s v="Self-Referral"/>
    <s v="No"/>
    <x v="0"/>
    <x v="0"/>
    <m/>
    <m/>
    <x v="0"/>
    <n v="375.2"/>
    <n v="0"/>
    <x v="0"/>
  </r>
  <r>
    <d v="2025-01-03T00:00:00"/>
    <x v="3001"/>
    <n v="1"/>
    <n v="4"/>
    <n v="3"/>
    <n v="5"/>
    <n v="2"/>
    <n v="4"/>
    <x v="8"/>
    <x v="4"/>
    <x v="2"/>
    <x v="0"/>
    <x v="1"/>
    <x v="30"/>
    <x v="1"/>
    <x v="2"/>
    <x v="1"/>
    <x v="32"/>
    <x v="45"/>
    <d v="2024-11-24T00:00:00"/>
    <x v="0"/>
    <x v="3"/>
    <s v="Physician Referral"/>
    <s v="No"/>
    <x v="0"/>
    <x v="0"/>
    <m/>
    <m/>
    <x v="0"/>
    <n v="286.3"/>
    <n v="0"/>
    <x v="0"/>
  </r>
  <r>
    <d v="2025-01-03T00:00:00"/>
    <x v="3002"/>
    <n v="4"/>
    <n v="4"/>
    <n v="3"/>
    <n v="5"/>
    <n v="1"/>
    <n v="10"/>
    <x v="1"/>
    <x v="4"/>
    <x v="2"/>
    <x v="1"/>
    <x v="0"/>
    <x v="39"/>
    <x v="0"/>
    <x v="4"/>
    <x v="0"/>
    <x v="746"/>
    <x v="7"/>
    <d v="2024-11-15T00:00:00"/>
    <x v="0"/>
    <x v="7"/>
    <s v="Physician Referral"/>
    <s v="Yes"/>
    <x v="1"/>
    <x v="0"/>
    <m/>
    <m/>
    <x v="0"/>
    <n v="390.6"/>
    <n v="0"/>
    <x v="0"/>
  </r>
  <r>
    <d v="2025-01-03T00:00:00"/>
    <x v="3003"/>
    <n v="5"/>
    <n v="4"/>
    <n v="2"/>
    <n v="5"/>
    <n v="3"/>
    <n v="4"/>
    <x v="8"/>
    <x v="2"/>
    <x v="2"/>
    <x v="3"/>
    <x v="2"/>
    <x v="44"/>
    <x v="1"/>
    <x v="4"/>
    <x v="1"/>
    <x v="93"/>
    <x v="10"/>
    <d v="2024-11-15T00:00:00"/>
    <x v="0"/>
    <x v="8"/>
    <s v="Self-Referral"/>
    <s v="No"/>
    <x v="0"/>
    <x v="0"/>
    <m/>
    <m/>
    <x v="0"/>
    <n v="628.6"/>
    <n v="0"/>
    <x v="0"/>
  </r>
  <r>
    <d v="2025-01-03T00:00:00"/>
    <x v="3004"/>
    <n v="4"/>
    <n v="4"/>
    <n v="4"/>
    <n v="5"/>
    <n v="3"/>
    <n v="10"/>
    <x v="1"/>
    <x v="1"/>
    <x v="2"/>
    <x v="1"/>
    <x v="2"/>
    <x v="39"/>
    <x v="1"/>
    <x v="4"/>
    <x v="2"/>
    <x v="527"/>
    <x v="25"/>
    <m/>
    <x v="1"/>
    <x v="3"/>
    <s v="Emergency"/>
    <s v="Yes"/>
    <x v="1"/>
    <x v="0"/>
    <d v="2024-11-02T00:00:00"/>
    <d v="2024-10-28T00:00:00"/>
    <x v="1"/>
    <n v="240.1"/>
    <n v="30"/>
    <x v="0"/>
  </r>
  <r>
    <d v="2025-01-03T00:00:00"/>
    <x v="3005"/>
    <n v="4"/>
    <n v="4"/>
    <n v="4"/>
    <n v="5"/>
    <n v="1"/>
    <n v="4"/>
    <x v="8"/>
    <x v="1"/>
    <x v="2"/>
    <x v="1"/>
    <x v="0"/>
    <x v="3"/>
    <x v="0"/>
    <x v="0"/>
    <x v="1"/>
    <x v="17"/>
    <x v="64"/>
    <d v="2024-11-17T00:00:00"/>
    <x v="0"/>
    <x v="1"/>
    <s v="Physician Referral"/>
    <s v="No"/>
    <x v="0"/>
    <x v="0"/>
    <m/>
    <m/>
    <x v="0"/>
    <n v="347.9"/>
    <n v="0"/>
    <x v="0"/>
  </r>
  <r>
    <d v="2025-01-03T00:00:00"/>
    <x v="3006"/>
    <n v="5"/>
    <n v="4"/>
    <n v="1"/>
    <n v="5"/>
    <n v="2"/>
    <n v="10"/>
    <x v="1"/>
    <x v="0"/>
    <x v="2"/>
    <x v="3"/>
    <x v="1"/>
    <x v="51"/>
    <x v="0"/>
    <x v="1"/>
    <x v="2"/>
    <x v="54"/>
    <x v="102"/>
    <d v="2024-11-05T00:00:00"/>
    <x v="0"/>
    <x v="4"/>
    <s v="Physician Referral"/>
    <s v="No"/>
    <x v="0"/>
    <x v="0"/>
    <m/>
    <m/>
    <x v="0"/>
    <n v="744.1"/>
    <n v="0"/>
    <x v="0"/>
  </r>
  <r>
    <d v="2025-01-03T00:00:00"/>
    <x v="3007"/>
    <n v="2"/>
    <n v="4"/>
    <n v="1"/>
    <n v="5"/>
    <n v="2"/>
    <n v="4"/>
    <x v="8"/>
    <x v="0"/>
    <x v="2"/>
    <x v="4"/>
    <x v="1"/>
    <x v="12"/>
    <x v="1"/>
    <x v="1"/>
    <x v="0"/>
    <x v="927"/>
    <x v="21"/>
    <m/>
    <x v="1"/>
    <x v="2"/>
    <s v="Physician Referral"/>
    <s v="No"/>
    <x v="0"/>
    <x v="0"/>
    <d v="2024-11-06T00:00:00"/>
    <d v="2024-10-28T00:00:00"/>
    <x v="2"/>
    <n v="144.19999999999999"/>
    <n v="50"/>
    <x v="0"/>
  </r>
  <r>
    <d v="2025-01-04T00:00:00"/>
    <x v="3008"/>
    <n v="1"/>
    <n v="4"/>
    <n v="1"/>
    <n v="5"/>
    <n v="2"/>
    <n v="10"/>
    <x v="1"/>
    <x v="0"/>
    <x v="2"/>
    <x v="0"/>
    <x v="1"/>
    <x v="8"/>
    <x v="1"/>
    <x v="1"/>
    <x v="0"/>
    <x v="268"/>
    <x v="141"/>
    <m/>
    <x v="1"/>
    <x v="9"/>
    <s v="Physician Referral"/>
    <s v="Yes"/>
    <x v="1"/>
    <x v="0"/>
    <d v="2024-11-01T00:00:00"/>
    <d v="2024-10-29T00:00:00"/>
    <x v="3"/>
    <n v="207.9"/>
    <n v="10"/>
    <x v="0"/>
  </r>
  <r>
    <d v="2025-01-04T00:00:00"/>
    <x v="3009"/>
    <n v="5"/>
    <n v="4"/>
    <n v="4"/>
    <n v="5"/>
    <n v="3"/>
    <n v="4"/>
    <x v="8"/>
    <x v="1"/>
    <x v="2"/>
    <x v="3"/>
    <x v="2"/>
    <x v="36"/>
    <x v="0"/>
    <x v="3"/>
    <x v="2"/>
    <x v="869"/>
    <x v="92"/>
    <m/>
    <x v="1"/>
    <x v="9"/>
    <s v="Self-Referral"/>
    <s v="No"/>
    <x v="0"/>
    <x v="0"/>
    <d v="2024-11-03T00:00:00"/>
    <d v="2024-10-29T00:00:00"/>
    <x v="3"/>
    <n v="269.5"/>
    <n v="10"/>
    <x v="0"/>
  </r>
  <r>
    <d v="2025-01-04T00:00:00"/>
    <x v="3010"/>
    <n v="2"/>
    <n v="4"/>
    <n v="2"/>
    <n v="5"/>
    <n v="1"/>
    <n v="10"/>
    <x v="1"/>
    <x v="2"/>
    <x v="2"/>
    <x v="4"/>
    <x v="0"/>
    <x v="6"/>
    <x v="1"/>
    <x v="1"/>
    <x v="0"/>
    <x v="487"/>
    <x v="159"/>
    <m/>
    <x v="1"/>
    <x v="9"/>
    <s v="Self-Referral"/>
    <s v="Yes"/>
    <x v="1"/>
    <x v="0"/>
    <d v="2024-11-01T00:00:00"/>
    <d v="2024-10-29T00:00:00"/>
    <x v="1"/>
    <n v="305.2"/>
    <n v="30"/>
    <x v="0"/>
  </r>
  <r>
    <d v="2025-01-04T00:00:00"/>
    <x v="3011"/>
    <n v="4"/>
    <n v="4"/>
    <n v="2"/>
    <n v="5"/>
    <n v="1"/>
    <n v="4"/>
    <x v="8"/>
    <x v="2"/>
    <x v="2"/>
    <x v="1"/>
    <x v="0"/>
    <x v="29"/>
    <x v="0"/>
    <x v="4"/>
    <x v="0"/>
    <x v="762"/>
    <x v="77"/>
    <m/>
    <x v="1"/>
    <x v="3"/>
    <s v="Physician Referral"/>
    <s v="No"/>
    <x v="0"/>
    <x v="0"/>
    <d v="2024-11-01T00:00:00"/>
    <d v="2024-10-29T00:00:00"/>
    <x v="3"/>
    <n v="762.3"/>
    <n v="10"/>
    <x v="0"/>
  </r>
  <r>
    <d v="2025-01-04T00:00:00"/>
    <x v="3012"/>
    <n v="2"/>
    <n v="4"/>
    <n v="2"/>
    <n v="5"/>
    <n v="2"/>
    <n v="10"/>
    <x v="1"/>
    <x v="2"/>
    <x v="2"/>
    <x v="4"/>
    <x v="1"/>
    <x v="5"/>
    <x v="1"/>
    <x v="1"/>
    <x v="0"/>
    <x v="318"/>
    <x v="43"/>
    <m/>
    <x v="1"/>
    <x v="7"/>
    <s v="Emergency"/>
    <s v="No"/>
    <x v="0"/>
    <x v="0"/>
    <d v="2024-10-30T00:00:00"/>
    <d v="2024-10-29T00:00:00"/>
    <x v="3"/>
    <n v="153.30000000000001"/>
    <n v="10"/>
    <x v="0"/>
  </r>
  <r>
    <d v="2025-01-04T00:00:00"/>
    <x v="3013"/>
    <n v="5"/>
    <n v="4"/>
    <n v="2"/>
    <n v="5"/>
    <n v="3"/>
    <n v="4"/>
    <x v="8"/>
    <x v="2"/>
    <x v="2"/>
    <x v="3"/>
    <x v="2"/>
    <x v="12"/>
    <x v="1"/>
    <x v="4"/>
    <x v="1"/>
    <x v="824"/>
    <x v="73"/>
    <m/>
    <x v="1"/>
    <x v="7"/>
    <s v="Self-Referral"/>
    <s v="No"/>
    <x v="0"/>
    <x v="0"/>
    <d v="2024-10-31T00:00:00"/>
    <d v="2024-10-29T00:00:00"/>
    <x v="3"/>
    <n v="567"/>
    <n v="10"/>
    <x v="0"/>
  </r>
  <r>
    <d v="2025-01-04T00:00:00"/>
    <x v="3014"/>
    <n v="5"/>
    <n v="4"/>
    <n v="3"/>
    <n v="5"/>
    <n v="1"/>
    <n v="10"/>
    <x v="1"/>
    <x v="4"/>
    <x v="2"/>
    <x v="3"/>
    <x v="0"/>
    <x v="31"/>
    <x v="0"/>
    <x v="4"/>
    <x v="1"/>
    <x v="475"/>
    <x v="158"/>
    <d v="2024-11-14T00:00:00"/>
    <x v="0"/>
    <x v="1"/>
    <s v="Physician Referral"/>
    <s v="No"/>
    <x v="0"/>
    <x v="0"/>
    <m/>
    <m/>
    <x v="0"/>
    <n v="184.1"/>
    <n v="0"/>
    <x v="0"/>
  </r>
  <r>
    <d v="2025-01-04T00:00:00"/>
    <x v="3015"/>
    <n v="4"/>
    <n v="4"/>
    <n v="4"/>
    <n v="5"/>
    <n v="3"/>
    <n v="4"/>
    <x v="8"/>
    <x v="1"/>
    <x v="2"/>
    <x v="1"/>
    <x v="2"/>
    <x v="26"/>
    <x v="0"/>
    <x v="3"/>
    <x v="2"/>
    <x v="567"/>
    <x v="157"/>
    <d v="2024-11-08T00:00:00"/>
    <x v="0"/>
    <x v="9"/>
    <s v="Self-Referral"/>
    <s v="Yes"/>
    <x v="1"/>
    <x v="0"/>
    <m/>
    <m/>
    <x v="0"/>
    <n v="161.69999999999999"/>
    <n v="0"/>
    <x v="0"/>
  </r>
  <r>
    <d v="2025-01-04T00:00:00"/>
    <x v="3016"/>
    <n v="5"/>
    <n v="4"/>
    <n v="5"/>
    <n v="5"/>
    <n v="2"/>
    <n v="10"/>
    <x v="1"/>
    <x v="3"/>
    <x v="2"/>
    <x v="3"/>
    <x v="1"/>
    <x v="44"/>
    <x v="0"/>
    <x v="1"/>
    <x v="2"/>
    <x v="844"/>
    <x v="154"/>
    <m/>
    <x v="1"/>
    <x v="4"/>
    <s v="Physician Referral"/>
    <s v="No"/>
    <x v="0"/>
    <x v="0"/>
    <d v="2024-10-31T00:00:00"/>
    <d v="2024-10-29T00:00:00"/>
    <x v="2"/>
    <n v="553"/>
    <n v="50"/>
    <x v="0"/>
  </r>
  <r>
    <d v="2025-01-04T00:00:00"/>
    <x v="3017"/>
    <n v="3"/>
    <n v="4"/>
    <n v="4"/>
    <n v="5"/>
    <n v="2"/>
    <n v="4"/>
    <x v="8"/>
    <x v="1"/>
    <x v="2"/>
    <x v="2"/>
    <x v="1"/>
    <x v="27"/>
    <x v="1"/>
    <x v="2"/>
    <x v="1"/>
    <x v="798"/>
    <x v="5"/>
    <d v="2024-11-10T00:00:00"/>
    <x v="0"/>
    <x v="3"/>
    <s v="Emergency"/>
    <s v="Yes"/>
    <x v="1"/>
    <x v="0"/>
    <m/>
    <m/>
    <x v="0"/>
    <n v="500.5"/>
    <n v="0"/>
    <x v="0"/>
  </r>
  <r>
    <d v="2025-01-05T00:00:00"/>
    <x v="3018"/>
    <n v="2"/>
    <n v="4"/>
    <n v="2"/>
    <n v="5"/>
    <n v="1"/>
    <n v="10"/>
    <x v="1"/>
    <x v="2"/>
    <x v="2"/>
    <x v="4"/>
    <x v="0"/>
    <x v="37"/>
    <x v="1"/>
    <x v="1"/>
    <x v="0"/>
    <x v="629"/>
    <x v="103"/>
    <d v="2024-11-28T00:00:00"/>
    <x v="0"/>
    <x v="8"/>
    <s v="Physician Referral"/>
    <s v="Yes"/>
    <x v="1"/>
    <x v="0"/>
    <m/>
    <m/>
    <x v="0"/>
    <n v="550.20000000000005"/>
    <n v="0"/>
    <x v="0"/>
  </r>
  <r>
    <d v="2025-01-01T00:00:00"/>
    <x v="3019"/>
    <n v="3"/>
    <n v="4"/>
    <n v="3"/>
    <n v="5"/>
    <n v="2"/>
    <n v="4"/>
    <x v="8"/>
    <x v="4"/>
    <x v="2"/>
    <x v="2"/>
    <x v="1"/>
    <x v="41"/>
    <x v="1"/>
    <x v="2"/>
    <x v="1"/>
    <x v="880"/>
    <x v="115"/>
    <m/>
    <x v="1"/>
    <x v="3"/>
    <s v="Physician Referral"/>
    <s v="No"/>
    <x v="0"/>
    <x v="0"/>
    <d v="2024-11-08T00:00:00"/>
    <d v="2024-10-30T00:00:00"/>
    <x v="3"/>
    <n v="418.6"/>
    <n v="10"/>
    <x v="0"/>
  </r>
  <r>
    <d v="2025-01-01T00:00:00"/>
    <x v="3020"/>
    <n v="3"/>
    <n v="4"/>
    <n v="3"/>
    <n v="5"/>
    <n v="1"/>
    <n v="10"/>
    <x v="1"/>
    <x v="4"/>
    <x v="2"/>
    <x v="2"/>
    <x v="0"/>
    <x v="43"/>
    <x v="1"/>
    <x v="3"/>
    <x v="0"/>
    <x v="159"/>
    <x v="5"/>
    <m/>
    <x v="1"/>
    <x v="2"/>
    <s v="Physician Referral"/>
    <s v="Yes"/>
    <x v="1"/>
    <x v="0"/>
    <d v="2024-11-06T00:00:00"/>
    <d v="2024-10-30T00:00:00"/>
    <x v="3"/>
    <n v="415.8"/>
    <n v="10"/>
    <x v="0"/>
  </r>
  <r>
    <d v="2025-01-01T00:00:00"/>
    <x v="3021"/>
    <n v="2"/>
    <n v="4"/>
    <n v="4"/>
    <n v="5"/>
    <n v="2"/>
    <n v="4"/>
    <x v="8"/>
    <x v="1"/>
    <x v="2"/>
    <x v="4"/>
    <x v="1"/>
    <x v="12"/>
    <x v="0"/>
    <x v="0"/>
    <x v="2"/>
    <x v="604"/>
    <x v="80"/>
    <m/>
    <x v="1"/>
    <x v="1"/>
    <s v="Emergency"/>
    <s v="Yes"/>
    <x v="1"/>
    <x v="0"/>
    <d v="2024-11-07T00:00:00"/>
    <d v="2024-10-30T00:00:00"/>
    <x v="2"/>
    <n v="265.3"/>
    <n v="50"/>
    <x v="0"/>
  </r>
  <r>
    <d v="2025-01-01T00:00:00"/>
    <x v="3022"/>
    <n v="5"/>
    <n v="4"/>
    <n v="5"/>
    <n v="5"/>
    <n v="1"/>
    <n v="10"/>
    <x v="1"/>
    <x v="3"/>
    <x v="2"/>
    <x v="3"/>
    <x v="0"/>
    <x v="9"/>
    <x v="1"/>
    <x v="3"/>
    <x v="2"/>
    <x v="79"/>
    <x v="102"/>
    <m/>
    <x v="1"/>
    <x v="6"/>
    <s v="Physician Referral"/>
    <s v="No"/>
    <x v="0"/>
    <x v="0"/>
    <d v="2024-11-01T00:00:00"/>
    <d v="2024-10-30T00:00:00"/>
    <x v="1"/>
    <n v="278.60000000000002"/>
    <n v="30"/>
    <x v="0"/>
  </r>
  <r>
    <d v="2025-01-01T00:00:00"/>
    <x v="3023"/>
    <n v="2"/>
    <n v="4"/>
    <n v="2"/>
    <n v="5"/>
    <n v="2"/>
    <n v="4"/>
    <x v="8"/>
    <x v="2"/>
    <x v="2"/>
    <x v="4"/>
    <x v="1"/>
    <x v="14"/>
    <x v="1"/>
    <x v="3"/>
    <x v="2"/>
    <x v="844"/>
    <x v="15"/>
    <m/>
    <x v="1"/>
    <x v="4"/>
    <s v="Physician Referral"/>
    <s v="Yes"/>
    <x v="1"/>
    <x v="0"/>
    <d v="2024-11-08T00:00:00"/>
    <d v="2024-10-30T00:00:00"/>
    <x v="1"/>
    <n v="459.9"/>
    <n v="30"/>
    <x v="0"/>
  </r>
  <r>
    <d v="2025-01-01T00:00:00"/>
    <x v="3024"/>
    <n v="4"/>
    <n v="4"/>
    <n v="3"/>
    <n v="5"/>
    <n v="2"/>
    <n v="10"/>
    <x v="1"/>
    <x v="4"/>
    <x v="2"/>
    <x v="1"/>
    <x v="1"/>
    <x v="22"/>
    <x v="1"/>
    <x v="2"/>
    <x v="1"/>
    <x v="36"/>
    <x v="152"/>
    <d v="2024-11-18T00:00:00"/>
    <x v="0"/>
    <x v="1"/>
    <s v="Self-Referral"/>
    <s v="Yes"/>
    <x v="1"/>
    <x v="0"/>
    <m/>
    <m/>
    <x v="0"/>
    <n v="296.10000000000002"/>
    <n v="0"/>
    <x v="0"/>
  </r>
  <r>
    <d v="2025-01-01T00:00:00"/>
    <x v="3025"/>
    <n v="3"/>
    <n v="4"/>
    <n v="2"/>
    <n v="5"/>
    <n v="3"/>
    <n v="4"/>
    <x v="8"/>
    <x v="2"/>
    <x v="2"/>
    <x v="2"/>
    <x v="2"/>
    <x v="0"/>
    <x v="0"/>
    <x v="3"/>
    <x v="1"/>
    <x v="61"/>
    <x v="72"/>
    <d v="2024-11-28T00:00:00"/>
    <x v="0"/>
    <x v="1"/>
    <s v="Physician Referral"/>
    <s v="No"/>
    <x v="0"/>
    <x v="0"/>
    <m/>
    <m/>
    <x v="0"/>
    <n v="381.5"/>
    <n v="0"/>
    <x v="0"/>
  </r>
  <r>
    <d v="2025-01-01T00:00:00"/>
    <x v="3026"/>
    <n v="3"/>
    <n v="4"/>
    <n v="2"/>
    <n v="5"/>
    <n v="3"/>
    <n v="10"/>
    <x v="1"/>
    <x v="2"/>
    <x v="2"/>
    <x v="2"/>
    <x v="2"/>
    <x v="51"/>
    <x v="1"/>
    <x v="4"/>
    <x v="0"/>
    <x v="825"/>
    <x v="121"/>
    <m/>
    <x v="1"/>
    <x v="9"/>
    <s v="Self-Referral"/>
    <s v="No"/>
    <x v="0"/>
    <x v="0"/>
    <d v="2024-11-02T00:00:00"/>
    <d v="2024-10-30T00:00:00"/>
    <x v="2"/>
    <n v="569.1"/>
    <n v="50"/>
    <x v="0"/>
  </r>
  <r>
    <d v="2025-01-01T00:00:00"/>
    <x v="3027"/>
    <n v="5"/>
    <n v="4"/>
    <n v="2"/>
    <n v="5"/>
    <n v="2"/>
    <n v="4"/>
    <x v="8"/>
    <x v="2"/>
    <x v="2"/>
    <x v="3"/>
    <x v="1"/>
    <x v="25"/>
    <x v="1"/>
    <x v="3"/>
    <x v="2"/>
    <x v="478"/>
    <x v="108"/>
    <m/>
    <x v="1"/>
    <x v="1"/>
    <s v="Physician Referral"/>
    <s v="Yes"/>
    <x v="1"/>
    <x v="0"/>
    <d v="2024-11-01T00:00:00"/>
    <d v="2024-10-30T00:00:00"/>
    <x v="3"/>
    <n v="651"/>
    <n v="10"/>
    <x v="0"/>
  </r>
  <r>
    <d v="2025-01-01T00:00:00"/>
    <x v="3028"/>
    <n v="2"/>
    <n v="4"/>
    <n v="1"/>
    <n v="5"/>
    <n v="1"/>
    <n v="10"/>
    <x v="1"/>
    <x v="0"/>
    <x v="2"/>
    <x v="4"/>
    <x v="0"/>
    <x v="40"/>
    <x v="0"/>
    <x v="3"/>
    <x v="0"/>
    <x v="340"/>
    <x v="156"/>
    <d v="2024-11-20T00:00:00"/>
    <x v="0"/>
    <x v="4"/>
    <s v="Emergency"/>
    <s v="Yes"/>
    <x v="1"/>
    <x v="0"/>
    <m/>
    <m/>
    <x v="0"/>
    <n v="681.1"/>
    <n v="0"/>
    <x v="0"/>
  </r>
  <r>
    <d v="2025-01-02T00:00:00"/>
    <x v="3029"/>
    <n v="1"/>
    <n v="4"/>
    <n v="2"/>
    <n v="5"/>
    <n v="2"/>
    <n v="4"/>
    <x v="8"/>
    <x v="2"/>
    <x v="2"/>
    <x v="0"/>
    <x v="1"/>
    <x v="9"/>
    <x v="1"/>
    <x v="2"/>
    <x v="0"/>
    <x v="339"/>
    <x v="70"/>
    <d v="2024-11-10T00:00:00"/>
    <x v="0"/>
    <x v="0"/>
    <s v="Emergency"/>
    <s v="Yes"/>
    <x v="1"/>
    <x v="0"/>
    <m/>
    <m/>
    <x v="0"/>
    <n v="219.8"/>
    <n v="0"/>
    <x v="0"/>
  </r>
  <r>
    <d v="2025-01-02T00:00:00"/>
    <x v="3030"/>
    <n v="5"/>
    <n v="4"/>
    <n v="2"/>
    <n v="5"/>
    <n v="3"/>
    <n v="10"/>
    <x v="1"/>
    <x v="2"/>
    <x v="2"/>
    <x v="3"/>
    <x v="2"/>
    <x v="14"/>
    <x v="1"/>
    <x v="3"/>
    <x v="1"/>
    <x v="303"/>
    <x v="35"/>
    <d v="2024-11-16T00:00:00"/>
    <x v="0"/>
    <x v="1"/>
    <s v="Emergency"/>
    <s v="Yes"/>
    <x v="1"/>
    <x v="0"/>
    <m/>
    <m/>
    <x v="0"/>
    <n v="354.2"/>
    <n v="0"/>
    <x v="0"/>
  </r>
  <r>
    <d v="2025-01-02T00:00:00"/>
    <x v="3031"/>
    <n v="5"/>
    <n v="4"/>
    <n v="5"/>
    <n v="5"/>
    <n v="1"/>
    <n v="4"/>
    <x v="8"/>
    <x v="3"/>
    <x v="2"/>
    <x v="3"/>
    <x v="0"/>
    <x v="51"/>
    <x v="0"/>
    <x v="3"/>
    <x v="1"/>
    <x v="481"/>
    <x v="26"/>
    <m/>
    <x v="1"/>
    <x v="8"/>
    <s v="Physician Referral"/>
    <s v="Yes"/>
    <x v="1"/>
    <x v="0"/>
    <d v="2024-11-01T00:00:00"/>
    <d v="2024-10-31T00:00:00"/>
    <x v="1"/>
    <n v="405.3"/>
    <n v="30"/>
    <x v="0"/>
  </r>
  <r>
    <d v="2025-01-02T00:00:00"/>
    <x v="3032"/>
    <n v="5"/>
    <n v="4"/>
    <n v="5"/>
    <n v="5"/>
    <n v="2"/>
    <n v="10"/>
    <x v="1"/>
    <x v="3"/>
    <x v="2"/>
    <x v="3"/>
    <x v="1"/>
    <x v="23"/>
    <x v="1"/>
    <x v="1"/>
    <x v="0"/>
    <x v="397"/>
    <x v="107"/>
    <m/>
    <x v="1"/>
    <x v="5"/>
    <s v="Emergency"/>
    <s v="No"/>
    <x v="0"/>
    <x v="0"/>
    <d v="2024-11-09T00:00:00"/>
    <d v="2024-10-31T00:00:00"/>
    <x v="2"/>
    <n v="151.19999999999999"/>
    <n v="50"/>
    <x v="0"/>
  </r>
  <r>
    <d v="2025-01-02T00:00:00"/>
    <x v="3033"/>
    <n v="2"/>
    <n v="4"/>
    <n v="1"/>
    <n v="5"/>
    <n v="2"/>
    <n v="4"/>
    <x v="8"/>
    <x v="0"/>
    <x v="2"/>
    <x v="4"/>
    <x v="1"/>
    <x v="35"/>
    <x v="1"/>
    <x v="4"/>
    <x v="0"/>
    <x v="29"/>
    <x v="13"/>
    <d v="2024-11-16T00:00:00"/>
    <x v="0"/>
    <x v="9"/>
    <s v="Emergency"/>
    <s v="Yes"/>
    <x v="1"/>
    <x v="0"/>
    <m/>
    <m/>
    <x v="0"/>
    <n v="732.9"/>
    <n v="0"/>
    <x v="0"/>
  </r>
  <r>
    <d v="2025-01-02T00:00:00"/>
    <x v="3034"/>
    <n v="5"/>
    <n v="4"/>
    <n v="1"/>
    <n v="5"/>
    <n v="3"/>
    <n v="10"/>
    <x v="1"/>
    <x v="0"/>
    <x v="2"/>
    <x v="3"/>
    <x v="2"/>
    <x v="43"/>
    <x v="1"/>
    <x v="4"/>
    <x v="0"/>
    <x v="657"/>
    <x v="164"/>
    <m/>
    <x v="1"/>
    <x v="7"/>
    <s v="Physician Referral"/>
    <s v="Yes"/>
    <x v="1"/>
    <x v="0"/>
    <d v="2024-11-08T00:00:00"/>
    <d v="2024-10-31T00:00:00"/>
    <x v="2"/>
    <n v="263.89999999999998"/>
    <n v="50"/>
    <x v="0"/>
  </r>
  <r>
    <d v="2025-01-02T00:00:00"/>
    <x v="3035"/>
    <n v="4"/>
    <n v="4"/>
    <n v="2"/>
    <n v="5"/>
    <n v="1"/>
    <n v="4"/>
    <x v="8"/>
    <x v="2"/>
    <x v="2"/>
    <x v="1"/>
    <x v="0"/>
    <x v="57"/>
    <x v="0"/>
    <x v="4"/>
    <x v="1"/>
    <x v="293"/>
    <x v="119"/>
    <d v="2024-11-11T00:00:00"/>
    <x v="0"/>
    <x v="8"/>
    <s v="Self-Referral"/>
    <s v="No"/>
    <x v="0"/>
    <x v="0"/>
    <m/>
    <m/>
    <x v="0"/>
    <n v="371.7"/>
    <n v="0"/>
    <x v="0"/>
  </r>
  <r>
    <d v="2025-01-02T00:00:00"/>
    <x v="3036"/>
    <n v="4"/>
    <n v="4"/>
    <n v="3"/>
    <n v="5"/>
    <n v="1"/>
    <n v="10"/>
    <x v="1"/>
    <x v="4"/>
    <x v="2"/>
    <x v="1"/>
    <x v="0"/>
    <x v="33"/>
    <x v="1"/>
    <x v="3"/>
    <x v="0"/>
    <x v="446"/>
    <x v="118"/>
    <m/>
    <x v="1"/>
    <x v="8"/>
    <s v="Physician Referral"/>
    <s v="No"/>
    <x v="0"/>
    <x v="0"/>
    <d v="2024-11-04T00:00:00"/>
    <d v="2024-10-31T00:00:00"/>
    <x v="3"/>
    <n v="218.4"/>
    <n v="10"/>
    <x v="0"/>
  </r>
  <r>
    <d v="2025-01-02T00:00:00"/>
    <x v="3037"/>
    <n v="3"/>
    <n v="4"/>
    <n v="3"/>
    <n v="5"/>
    <n v="1"/>
    <n v="4"/>
    <x v="8"/>
    <x v="4"/>
    <x v="2"/>
    <x v="2"/>
    <x v="0"/>
    <x v="26"/>
    <x v="1"/>
    <x v="4"/>
    <x v="1"/>
    <x v="158"/>
    <x v="80"/>
    <m/>
    <x v="1"/>
    <x v="3"/>
    <s v="Physician Referral"/>
    <s v="Yes"/>
    <x v="1"/>
    <x v="0"/>
    <d v="2024-11-07T00:00:00"/>
    <d v="2024-10-31T00:00:00"/>
    <x v="1"/>
    <n v="182.7"/>
    <n v="30"/>
    <x v="0"/>
  </r>
  <r>
    <d v="2025-01-02T00:00:00"/>
    <x v="3038"/>
    <n v="3"/>
    <n v="4"/>
    <n v="4"/>
    <n v="5"/>
    <n v="2"/>
    <n v="10"/>
    <x v="1"/>
    <x v="1"/>
    <x v="2"/>
    <x v="2"/>
    <x v="1"/>
    <x v="46"/>
    <x v="0"/>
    <x v="1"/>
    <x v="2"/>
    <x v="125"/>
    <x v="145"/>
    <d v="2024-11-11T00:00:00"/>
    <x v="0"/>
    <x v="6"/>
    <s v="Self-Referral"/>
    <s v="No"/>
    <x v="0"/>
    <x v="0"/>
    <m/>
    <m/>
    <x v="0"/>
    <n v="90.3"/>
    <n v="0"/>
    <x v="0"/>
  </r>
  <r>
    <d v="2025-01-03T00:00:00"/>
    <x v="3039"/>
    <n v="2"/>
    <n v="4"/>
    <n v="3"/>
    <n v="5"/>
    <n v="3"/>
    <n v="4"/>
    <x v="8"/>
    <x v="4"/>
    <x v="2"/>
    <x v="4"/>
    <x v="2"/>
    <x v="19"/>
    <x v="0"/>
    <x v="0"/>
    <x v="2"/>
    <x v="46"/>
    <x v="14"/>
    <d v="2024-11-19T00:00:00"/>
    <x v="0"/>
    <x v="3"/>
    <s v="Emergency"/>
    <s v="Yes"/>
    <x v="1"/>
    <x v="0"/>
    <m/>
    <m/>
    <x v="0"/>
    <n v="667.8"/>
    <n v="0"/>
    <x v="0"/>
  </r>
  <r>
    <d v="2025-01-03T00:00:00"/>
    <x v="3040"/>
    <n v="1"/>
    <n v="4"/>
    <n v="3"/>
    <n v="5"/>
    <n v="2"/>
    <n v="10"/>
    <x v="1"/>
    <x v="4"/>
    <x v="2"/>
    <x v="0"/>
    <x v="1"/>
    <x v="50"/>
    <x v="1"/>
    <x v="0"/>
    <x v="0"/>
    <x v="293"/>
    <x v="130"/>
    <m/>
    <x v="1"/>
    <x v="3"/>
    <s v="Physician Referral"/>
    <s v="No"/>
    <x v="0"/>
    <x v="0"/>
    <d v="2024-11-04T00:00:00"/>
    <d v="2024-11-01T00:00:00"/>
    <x v="2"/>
    <n v="416.5"/>
    <n v="50"/>
    <x v="0"/>
  </r>
  <r>
    <d v="2025-01-03T00:00:00"/>
    <x v="3041"/>
    <n v="3"/>
    <n v="4"/>
    <n v="5"/>
    <n v="5"/>
    <n v="3"/>
    <n v="4"/>
    <x v="8"/>
    <x v="3"/>
    <x v="2"/>
    <x v="2"/>
    <x v="2"/>
    <x v="23"/>
    <x v="1"/>
    <x v="1"/>
    <x v="1"/>
    <x v="752"/>
    <x v="88"/>
    <d v="2024-11-29T00:00:00"/>
    <x v="0"/>
    <x v="8"/>
    <s v="Self-Referral"/>
    <s v="No"/>
    <x v="0"/>
    <x v="1"/>
    <m/>
    <m/>
    <x v="0"/>
    <n v="581.70000000000005"/>
    <n v="0"/>
    <x v="0"/>
  </r>
  <r>
    <d v="2025-01-03T00:00:00"/>
    <x v="3042"/>
    <n v="3"/>
    <n v="4"/>
    <n v="4"/>
    <n v="5"/>
    <n v="3"/>
    <n v="10"/>
    <x v="1"/>
    <x v="1"/>
    <x v="2"/>
    <x v="2"/>
    <x v="2"/>
    <x v="35"/>
    <x v="1"/>
    <x v="0"/>
    <x v="2"/>
    <x v="447"/>
    <x v="18"/>
    <m/>
    <x v="1"/>
    <x v="3"/>
    <s v="Self-Referral"/>
    <s v="No"/>
    <x v="0"/>
    <x v="1"/>
    <d v="2024-11-04T00:00:00"/>
    <d v="2024-11-01T00:00:00"/>
    <x v="2"/>
    <n v="551.6"/>
    <n v="50"/>
    <x v="0"/>
  </r>
  <r>
    <d v="2025-01-03T00:00:00"/>
    <x v="3043"/>
    <n v="3"/>
    <n v="4"/>
    <n v="4"/>
    <n v="5"/>
    <n v="1"/>
    <n v="4"/>
    <x v="8"/>
    <x v="1"/>
    <x v="2"/>
    <x v="2"/>
    <x v="0"/>
    <x v="7"/>
    <x v="1"/>
    <x v="0"/>
    <x v="1"/>
    <x v="716"/>
    <x v="111"/>
    <d v="2024-11-21T00:00:00"/>
    <x v="0"/>
    <x v="9"/>
    <s v="Emergency"/>
    <s v="No"/>
    <x v="0"/>
    <x v="0"/>
    <m/>
    <m/>
    <x v="0"/>
    <n v="413"/>
    <n v="0"/>
    <x v="0"/>
  </r>
  <r>
    <d v="2025-01-03T00:00:00"/>
    <x v="3044"/>
    <n v="3"/>
    <n v="4"/>
    <n v="5"/>
    <n v="5"/>
    <n v="2"/>
    <n v="10"/>
    <x v="1"/>
    <x v="3"/>
    <x v="2"/>
    <x v="2"/>
    <x v="1"/>
    <x v="47"/>
    <x v="0"/>
    <x v="2"/>
    <x v="1"/>
    <x v="863"/>
    <x v="167"/>
    <d v="2024-11-14T00:00:00"/>
    <x v="0"/>
    <x v="4"/>
    <s v="Physician Referral"/>
    <s v="No"/>
    <x v="0"/>
    <x v="0"/>
    <m/>
    <m/>
    <x v="0"/>
    <n v="641.9"/>
    <n v="0"/>
    <x v="0"/>
  </r>
  <r>
    <d v="2025-01-03T00:00:00"/>
    <x v="3045"/>
    <n v="5"/>
    <n v="4"/>
    <n v="3"/>
    <n v="5"/>
    <n v="1"/>
    <n v="4"/>
    <x v="8"/>
    <x v="4"/>
    <x v="2"/>
    <x v="3"/>
    <x v="0"/>
    <x v="17"/>
    <x v="1"/>
    <x v="3"/>
    <x v="2"/>
    <x v="538"/>
    <x v="86"/>
    <m/>
    <x v="1"/>
    <x v="3"/>
    <s v="Self-Referral"/>
    <s v="Yes"/>
    <x v="1"/>
    <x v="1"/>
    <d v="2024-11-05T00:00:00"/>
    <d v="2024-11-01T00:00:00"/>
    <x v="1"/>
    <n v="356.3"/>
    <n v="30"/>
    <x v="0"/>
  </r>
  <r>
    <d v="2025-01-03T00:00:00"/>
    <x v="3046"/>
    <n v="3"/>
    <n v="4"/>
    <n v="3"/>
    <n v="5"/>
    <n v="3"/>
    <n v="10"/>
    <x v="1"/>
    <x v="4"/>
    <x v="2"/>
    <x v="2"/>
    <x v="2"/>
    <x v="53"/>
    <x v="0"/>
    <x v="2"/>
    <x v="0"/>
    <x v="905"/>
    <x v="32"/>
    <m/>
    <x v="1"/>
    <x v="0"/>
    <s v="Physician Referral"/>
    <s v="Yes"/>
    <x v="1"/>
    <x v="0"/>
    <d v="2024-11-03T00:00:00"/>
    <d v="2024-11-01T00:00:00"/>
    <x v="3"/>
    <n v="219.8"/>
    <n v="10"/>
    <x v="0"/>
  </r>
  <r>
    <d v="2025-01-03T00:00:00"/>
    <x v="3047"/>
    <n v="2"/>
    <n v="4"/>
    <n v="4"/>
    <n v="5"/>
    <n v="3"/>
    <n v="4"/>
    <x v="8"/>
    <x v="1"/>
    <x v="2"/>
    <x v="4"/>
    <x v="2"/>
    <x v="37"/>
    <x v="0"/>
    <x v="2"/>
    <x v="0"/>
    <x v="325"/>
    <x v="127"/>
    <m/>
    <x v="1"/>
    <x v="9"/>
    <s v="Physician Referral"/>
    <s v="No"/>
    <x v="0"/>
    <x v="0"/>
    <d v="2024-11-05T00:00:00"/>
    <d v="2024-11-01T00:00:00"/>
    <x v="3"/>
    <n v="792.4"/>
    <n v="10"/>
    <x v="0"/>
  </r>
  <r>
    <d v="2025-01-03T00:00:00"/>
    <x v="3048"/>
    <n v="5"/>
    <n v="4"/>
    <n v="3"/>
    <n v="5"/>
    <n v="1"/>
    <n v="10"/>
    <x v="1"/>
    <x v="4"/>
    <x v="2"/>
    <x v="3"/>
    <x v="0"/>
    <x v="3"/>
    <x v="1"/>
    <x v="1"/>
    <x v="2"/>
    <x v="484"/>
    <x v="19"/>
    <d v="2024-11-10T00:00:00"/>
    <x v="0"/>
    <x v="3"/>
    <s v="Emergency"/>
    <s v="No"/>
    <x v="0"/>
    <x v="1"/>
    <m/>
    <m/>
    <x v="0"/>
    <n v="719.6"/>
    <n v="0"/>
    <x v="0"/>
  </r>
  <r>
    <d v="2025-01-04T00:00:00"/>
    <x v="3049"/>
    <n v="5"/>
    <n v="4"/>
    <n v="4"/>
    <n v="5"/>
    <n v="1"/>
    <n v="4"/>
    <x v="8"/>
    <x v="1"/>
    <x v="2"/>
    <x v="3"/>
    <x v="0"/>
    <x v="46"/>
    <x v="1"/>
    <x v="0"/>
    <x v="1"/>
    <x v="276"/>
    <x v="150"/>
    <d v="2024-11-22T00:00:00"/>
    <x v="0"/>
    <x v="6"/>
    <s v="Physician Referral"/>
    <s v="No"/>
    <x v="0"/>
    <x v="0"/>
    <m/>
    <m/>
    <x v="0"/>
    <n v="552.29999999999995"/>
    <n v="0"/>
    <x v="0"/>
  </r>
  <r>
    <d v="2025-01-04T00:00:00"/>
    <x v="3050"/>
    <n v="2"/>
    <n v="4"/>
    <n v="3"/>
    <n v="5"/>
    <n v="3"/>
    <n v="10"/>
    <x v="1"/>
    <x v="4"/>
    <x v="2"/>
    <x v="4"/>
    <x v="2"/>
    <x v="30"/>
    <x v="0"/>
    <x v="1"/>
    <x v="0"/>
    <x v="180"/>
    <x v="79"/>
    <m/>
    <x v="1"/>
    <x v="5"/>
    <s v="Emergency"/>
    <s v="No"/>
    <x v="0"/>
    <x v="1"/>
    <d v="2024-11-05T00:00:00"/>
    <d v="2024-11-02T00:00:00"/>
    <x v="1"/>
    <n v="163.80000000000001"/>
    <n v="30"/>
    <x v="0"/>
  </r>
  <r>
    <d v="2025-01-04T00:00:00"/>
    <x v="3051"/>
    <n v="1"/>
    <n v="4"/>
    <n v="2"/>
    <n v="5"/>
    <n v="2"/>
    <n v="4"/>
    <x v="8"/>
    <x v="2"/>
    <x v="2"/>
    <x v="0"/>
    <x v="1"/>
    <x v="38"/>
    <x v="0"/>
    <x v="4"/>
    <x v="1"/>
    <x v="13"/>
    <x v="28"/>
    <d v="2024-11-18T00:00:00"/>
    <x v="0"/>
    <x v="9"/>
    <s v="Self-Referral"/>
    <s v="Yes"/>
    <x v="1"/>
    <x v="0"/>
    <m/>
    <m/>
    <x v="0"/>
    <n v="498.4"/>
    <n v="0"/>
    <x v="0"/>
  </r>
  <r>
    <d v="2025-01-04T00:00:00"/>
    <x v="3052"/>
    <n v="3"/>
    <n v="4"/>
    <n v="5"/>
    <n v="5"/>
    <n v="1"/>
    <n v="10"/>
    <x v="1"/>
    <x v="3"/>
    <x v="2"/>
    <x v="2"/>
    <x v="0"/>
    <x v="59"/>
    <x v="1"/>
    <x v="2"/>
    <x v="2"/>
    <x v="19"/>
    <x v="26"/>
    <m/>
    <x v="1"/>
    <x v="4"/>
    <s v="Emergency"/>
    <s v="No"/>
    <x v="0"/>
    <x v="1"/>
    <d v="2024-11-10T00:00:00"/>
    <d v="2024-11-02T00:00:00"/>
    <x v="1"/>
    <n v="735"/>
    <n v="30"/>
    <x v="0"/>
  </r>
  <r>
    <d v="2025-01-04T00:00:00"/>
    <x v="3053"/>
    <n v="4"/>
    <n v="4"/>
    <n v="1"/>
    <n v="5"/>
    <n v="2"/>
    <n v="4"/>
    <x v="8"/>
    <x v="0"/>
    <x v="2"/>
    <x v="1"/>
    <x v="1"/>
    <x v="11"/>
    <x v="0"/>
    <x v="0"/>
    <x v="0"/>
    <x v="864"/>
    <x v="93"/>
    <m/>
    <x v="1"/>
    <x v="0"/>
    <s v="Emergency"/>
    <s v="No"/>
    <x v="0"/>
    <x v="0"/>
    <d v="2024-11-04T00:00:00"/>
    <d v="2024-11-02T00:00:00"/>
    <x v="1"/>
    <n v="403.9"/>
    <n v="30"/>
    <x v="0"/>
  </r>
  <r>
    <d v="2025-01-04T00:00:00"/>
    <x v="3054"/>
    <n v="1"/>
    <n v="4"/>
    <n v="2"/>
    <n v="5"/>
    <n v="3"/>
    <n v="10"/>
    <x v="1"/>
    <x v="2"/>
    <x v="2"/>
    <x v="0"/>
    <x v="2"/>
    <x v="51"/>
    <x v="1"/>
    <x v="3"/>
    <x v="0"/>
    <x v="119"/>
    <x v="56"/>
    <m/>
    <x v="1"/>
    <x v="7"/>
    <s v="Self-Referral"/>
    <s v="Yes"/>
    <x v="1"/>
    <x v="0"/>
    <d v="2024-11-11T00:00:00"/>
    <d v="2024-11-02T00:00:00"/>
    <x v="2"/>
    <n v="469"/>
    <n v="50"/>
    <x v="0"/>
  </r>
  <r>
    <d v="2025-01-04T00:00:00"/>
    <x v="3055"/>
    <n v="3"/>
    <n v="4"/>
    <n v="3"/>
    <n v="5"/>
    <n v="1"/>
    <n v="4"/>
    <x v="8"/>
    <x v="4"/>
    <x v="2"/>
    <x v="2"/>
    <x v="0"/>
    <x v="39"/>
    <x v="1"/>
    <x v="2"/>
    <x v="0"/>
    <x v="12"/>
    <x v="45"/>
    <m/>
    <x v="1"/>
    <x v="0"/>
    <s v="Emergency"/>
    <s v="No"/>
    <x v="0"/>
    <x v="1"/>
    <d v="2024-11-05T00:00:00"/>
    <d v="2024-11-02T00:00:00"/>
    <x v="1"/>
    <n v="570.5"/>
    <n v="30"/>
    <x v="0"/>
  </r>
  <r>
    <d v="2025-01-04T00:00:00"/>
    <x v="3056"/>
    <n v="4"/>
    <n v="4"/>
    <n v="1"/>
    <n v="5"/>
    <n v="1"/>
    <n v="10"/>
    <x v="1"/>
    <x v="0"/>
    <x v="2"/>
    <x v="1"/>
    <x v="0"/>
    <x v="42"/>
    <x v="0"/>
    <x v="0"/>
    <x v="2"/>
    <x v="682"/>
    <x v="104"/>
    <m/>
    <x v="1"/>
    <x v="5"/>
    <s v="Emergency"/>
    <s v="Yes"/>
    <x v="1"/>
    <x v="1"/>
    <d v="2024-11-06T00:00:00"/>
    <d v="2024-11-02T00:00:00"/>
    <x v="2"/>
    <n v="280.7"/>
    <n v="50"/>
    <x v="0"/>
  </r>
  <r>
    <d v="2025-01-04T00:00:00"/>
    <x v="3057"/>
    <n v="5"/>
    <n v="4"/>
    <n v="2"/>
    <n v="5"/>
    <n v="3"/>
    <n v="4"/>
    <x v="8"/>
    <x v="2"/>
    <x v="2"/>
    <x v="3"/>
    <x v="2"/>
    <x v="58"/>
    <x v="0"/>
    <x v="4"/>
    <x v="2"/>
    <x v="705"/>
    <x v="82"/>
    <d v="2024-11-24T00:00:00"/>
    <x v="0"/>
    <x v="2"/>
    <s v="Self-Referral"/>
    <s v="No"/>
    <x v="0"/>
    <x v="1"/>
    <m/>
    <m/>
    <x v="0"/>
    <n v="714"/>
    <n v="0"/>
    <x v="0"/>
  </r>
  <r>
    <d v="2025-01-04T00:00:00"/>
    <x v="3058"/>
    <n v="5"/>
    <n v="4"/>
    <n v="5"/>
    <n v="5"/>
    <n v="1"/>
    <n v="10"/>
    <x v="1"/>
    <x v="3"/>
    <x v="2"/>
    <x v="3"/>
    <x v="0"/>
    <x v="6"/>
    <x v="1"/>
    <x v="1"/>
    <x v="2"/>
    <x v="302"/>
    <x v="149"/>
    <d v="2024-11-12T00:00:00"/>
    <x v="0"/>
    <x v="3"/>
    <s v="Emergency"/>
    <s v="No"/>
    <x v="0"/>
    <x v="1"/>
    <m/>
    <m/>
    <x v="0"/>
    <n v="546"/>
    <n v="0"/>
    <x v="0"/>
  </r>
  <r>
    <d v="2025-01-05T00:00:00"/>
    <x v="3059"/>
    <n v="5"/>
    <n v="4"/>
    <n v="1"/>
    <n v="5"/>
    <n v="1"/>
    <n v="4"/>
    <x v="8"/>
    <x v="0"/>
    <x v="2"/>
    <x v="3"/>
    <x v="0"/>
    <x v="36"/>
    <x v="0"/>
    <x v="0"/>
    <x v="1"/>
    <x v="337"/>
    <x v="15"/>
    <m/>
    <x v="1"/>
    <x v="2"/>
    <s v="Physician Referral"/>
    <s v="Yes"/>
    <x v="1"/>
    <x v="0"/>
    <d v="2024-11-06T00:00:00"/>
    <d v="2024-11-03T00:00:00"/>
    <x v="3"/>
    <n v="561.4"/>
    <n v="10"/>
    <x v="0"/>
  </r>
  <r>
    <d v="2025-01-01T00:00:00"/>
    <x v="3060"/>
    <n v="3"/>
    <n v="4"/>
    <n v="1"/>
    <n v="5"/>
    <n v="2"/>
    <n v="10"/>
    <x v="1"/>
    <x v="0"/>
    <x v="2"/>
    <x v="2"/>
    <x v="1"/>
    <x v="32"/>
    <x v="1"/>
    <x v="0"/>
    <x v="1"/>
    <x v="271"/>
    <x v="76"/>
    <d v="2024-11-17T00:00:00"/>
    <x v="0"/>
    <x v="1"/>
    <s v="Emergency"/>
    <s v="No"/>
    <x v="0"/>
    <x v="1"/>
    <m/>
    <m/>
    <x v="0"/>
    <n v="690.2"/>
    <n v="0"/>
    <x v="0"/>
  </r>
  <r>
    <d v="2025-01-01T00:00:00"/>
    <x v="3061"/>
    <n v="2"/>
    <n v="4"/>
    <n v="5"/>
    <n v="5"/>
    <n v="1"/>
    <n v="4"/>
    <x v="8"/>
    <x v="3"/>
    <x v="2"/>
    <x v="4"/>
    <x v="0"/>
    <x v="25"/>
    <x v="1"/>
    <x v="2"/>
    <x v="1"/>
    <x v="234"/>
    <x v="92"/>
    <m/>
    <x v="1"/>
    <x v="1"/>
    <s v="Emergency"/>
    <s v="Yes"/>
    <x v="1"/>
    <x v="1"/>
    <d v="2024-11-06T00:00:00"/>
    <d v="2024-11-03T00:00:00"/>
    <x v="1"/>
    <n v="207.9"/>
    <n v="30"/>
    <x v="0"/>
  </r>
  <r>
    <d v="2025-01-01T00:00:00"/>
    <x v="3062"/>
    <n v="5"/>
    <n v="4"/>
    <n v="2"/>
    <n v="5"/>
    <n v="2"/>
    <n v="10"/>
    <x v="1"/>
    <x v="2"/>
    <x v="2"/>
    <x v="3"/>
    <x v="1"/>
    <x v="18"/>
    <x v="1"/>
    <x v="0"/>
    <x v="0"/>
    <x v="213"/>
    <x v="53"/>
    <d v="2024-12-02T00:00:00"/>
    <x v="0"/>
    <x v="7"/>
    <s v="Physician Referral"/>
    <s v="Yes"/>
    <x v="1"/>
    <x v="1"/>
    <m/>
    <m/>
    <x v="0"/>
    <n v="497"/>
    <n v="0"/>
    <x v="0"/>
  </r>
  <r>
    <d v="2025-01-01T00:00:00"/>
    <x v="3063"/>
    <n v="5"/>
    <n v="4"/>
    <n v="1"/>
    <n v="5"/>
    <n v="1"/>
    <n v="4"/>
    <x v="8"/>
    <x v="0"/>
    <x v="2"/>
    <x v="3"/>
    <x v="0"/>
    <x v="46"/>
    <x v="0"/>
    <x v="4"/>
    <x v="0"/>
    <x v="763"/>
    <x v="167"/>
    <d v="2024-11-26T00:00:00"/>
    <x v="0"/>
    <x v="8"/>
    <s v="Emergency"/>
    <s v="Yes"/>
    <x v="1"/>
    <x v="1"/>
    <m/>
    <m/>
    <x v="0"/>
    <n v="536.9"/>
    <n v="0"/>
    <x v="0"/>
  </r>
  <r>
    <d v="2025-01-01T00:00:00"/>
    <x v="3064"/>
    <n v="5"/>
    <n v="4"/>
    <n v="5"/>
    <n v="5"/>
    <n v="1"/>
    <n v="10"/>
    <x v="1"/>
    <x v="3"/>
    <x v="2"/>
    <x v="3"/>
    <x v="0"/>
    <x v="38"/>
    <x v="1"/>
    <x v="3"/>
    <x v="0"/>
    <x v="221"/>
    <x v="65"/>
    <m/>
    <x v="1"/>
    <x v="1"/>
    <s v="Self-Referral"/>
    <s v="Yes"/>
    <x v="1"/>
    <x v="1"/>
    <d v="2024-11-11T00:00:00"/>
    <d v="2024-11-03T00:00:00"/>
    <x v="2"/>
    <n v="700.7"/>
    <n v="50"/>
    <x v="0"/>
  </r>
  <r>
    <d v="2025-01-01T00:00:00"/>
    <x v="3065"/>
    <n v="3"/>
    <n v="4"/>
    <n v="2"/>
    <n v="5"/>
    <n v="3"/>
    <n v="4"/>
    <x v="8"/>
    <x v="2"/>
    <x v="2"/>
    <x v="2"/>
    <x v="2"/>
    <x v="7"/>
    <x v="1"/>
    <x v="4"/>
    <x v="2"/>
    <x v="338"/>
    <x v="23"/>
    <d v="2024-11-13T00:00:00"/>
    <x v="0"/>
    <x v="1"/>
    <s v="Self-Referral"/>
    <s v="No"/>
    <x v="0"/>
    <x v="0"/>
    <m/>
    <m/>
    <x v="0"/>
    <n v="424.9"/>
    <n v="0"/>
    <x v="0"/>
  </r>
  <r>
    <d v="2025-01-01T00:00:00"/>
    <x v="3066"/>
    <n v="4"/>
    <n v="4"/>
    <n v="3"/>
    <n v="5"/>
    <n v="3"/>
    <n v="10"/>
    <x v="1"/>
    <x v="4"/>
    <x v="2"/>
    <x v="1"/>
    <x v="2"/>
    <x v="40"/>
    <x v="1"/>
    <x v="0"/>
    <x v="2"/>
    <x v="73"/>
    <x v="162"/>
    <m/>
    <x v="1"/>
    <x v="0"/>
    <s v="Physician Referral"/>
    <s v="No"/>
    <x v="0"/>
    <x v="1"/>
    <d v="2024-11-11T00:00:00"/>
    <d v="2024-11-03T00:00:00"/>
    <x v="3"/>
    <n v="311.5"/>
    <n v="10"/>
    <x v="0"/>
  </r>
  <r>
    <d v="2025-01-01T00:00:00"/>
    <x v="3067"/>
    <n v="1"/>
    <n v="4"/>
    <n v="4"/>
    <n v="5"/>
    <n v="1"/>
    <n v="4"/>
    <x v="8"/>
    <x v="1"/>
    <x v="2"/>
    <x v="0"/>
    <x v="0"/>
    <x v="16"/>
    <x v="1"/>
    <x v="3"/>
    <x v="0"/>
    <x v="578"/>
    <x v="113"/>
    <d v="2024-11-30T00:00:00"/>
    <x v="0"/>
    <x v="9"/>
    <s v="Self-Referral"/>
    <s v="Yes"/>
    <x v="1"/>
    <x v="1"/>
    <m/>
    <m/>
    <x v="0"/>
    <n v="311.5"/>
    <n v="0"/>
    <x v="0"/>
  </r>
  <r>
    <d v="2025-01-01T00:00:00"/>
    <x v="3068"/>
    <n v="5"/>
    <n v="4"/>
    <n v="3"/>
    <n v="5"/>
    <n v="2"/>
    <n v="10"/>
    <x v="1"/>
    <x v="4"/>
    <x v="2"/>
    <x v="3"/>
    <x v="1"/>
    <x v="29"/>
    <x v="1"/>
    <x v="4"/>
    <x v="2"/>
    <x v="22"/>
    <x v="15"/>
    <m/>
    <x v="1"/>
    <x v="8"/>
    <s v="Emergency"/>
    <s v="Yes"/>
    <x v="1"/>
    <x v="1"/>
    <d v="2024-11-10T00:00:00"/>
    <d v="2024-11-04T00:00:00"/>
    <x v="1"/>
    <n v="342.3"/>
    <n v="30"/>
    <x v="0"/>
  </r>
  <r>
    <d v="2025-01-01T00:00:00"/>
    <x v="3069"/>
    <n v="1"/>
    <n v="4"/>
    <n v="3"/>
    <n v="5"/>
    <n v="3"/>
    <n v="4"/>
    <x v="8"/>
    <x v="4"/>
    <x v="2"/>
    <x v="0"/>
    <x v="2"/>
    <x v="49"/>
    <x v="1"/>
    <x v="3"/>
    <x v="1"/>
    <x v="818"/>
    <x v="21"/>
    <m/>
    <x v="1"/>
    <x v="6"/>
    <s v="Self-Referral"/>
    <s v="Yes"/>
    <x v="1"/>
    <x v="0"/>
    <d v="2024-11-08T00:00:00"/>
    <d v="2024-11-04T00:00:00"/>
    <x v="1"/>
    <n v="493.5"/>
    <n v="30"/>
    <x v="0"/>
  </r>
  <r>
    <d v="2025-01-02T00:00:00"/>
    <x v="3070"/>
    <n v="2"/>
    <n v="4"/>
    <n v="4"/>
    <n v="5"/>
    <n v="3"/>
    <n v="10"/>
    <x v="1"/>
    <x v="1"/>
    <x v="2"/>
    <x v="4"/>
    <x v="2"/>
    <x v="6"/>
    <x v="1"/>
    <x v="2"/>
    <x v="1"/>
    <x v="183"/>
    <x v="43"/>
    <m/>
    <x v="1"/>
    <x v="5"/>
    <s v="Emergency"/>
    <s v="Yes"/>
    <x v="1"/>
    <x v="0"/>
    <d v="2024-11-05T00:00:00"/>
    <d v="2024-11-04T00:00:00"/>
    <x v="1"/>
    <n v="406.7"/>
    <n v="30"/>
    <x v="0"/>
  </r>
  <r>
    <d v="2025-01-02T00:00:00"/>
    <x v="3071"/>
    <n v="2"/>
    <n v="4"/>
    <n v="3"/>
    <n v="5"/>
    <n v="3"/>
    <n v="4"/>
    <x v="8"/>
    <x v="4"/>
    <x v="2"/>
    <x v="4"/>
    <x v="2"/>
    <x v="0"/>
    <x v="1"/>
    <x v="0"/>
    <x v="2"/>
    <x v="910"/>
    <x v="149"/>
    <m/>
    <x v="1"/>
    <x v="4"/>
    <s v="Emergency"/>
    <s v="Yes"/>
    <x v="1"/>
    <x v="0"/>
    <d v="2024-11-08T00:00:00"/>
    <d v="2024-11-04T00:00:00"/>
    <x v="1"/>
    <n v="831.6"/>
    <n v="30"/>
    <x v="0"/>
  </r>
  <r>
    <d v="2025-01-02T00:00:00"/>
    <x v="3072"/>
    <n v="2"/>
    <n v="4"/>
    <n v="3"/>
    <n v="5"/>
    <n v="1"/>
    <n v="10"/>
    <x v="1"/>
    <x v="4"/>
    <x v="2"/>
    <x v="4"/>
    <x v="0"/>
    <x v="55"/>
    <x v="1"/>
    <x v="3"/>
    <x v="1"/>
    <x v="198"/>
    <x v="74"/>
    <m/>
    <x v="1"/>
    <x v="4"/>
    <s v="Emergency"/>
    <s v="No"/>
    <x v="0"/>
    <x v="1"/>
    <d v="2024-11-12T00:00:00"/>
    <d v="2024-11-04T00:00:00"/>
    <x v="3"/>
    <n v="447.3"/>
    <n v="10"/>
    <x v="0"/>
  </r>
  <r>
    <d v="2025-01-02T00:00:00"/>
    <x v="3073"/>
    <n v="5"/>
    <n v="4"/>
    <n v="5"/>
    <n v="5"/>
    <n v="2"/>
    <n v="4"/>
    <x v="8"/>
    <x v="3"/>
    <x v="2"/>
    <x v="3"/>
    <x v="1"/>
    <x v="26"/>
    <x v="1"/>
    <x v="1"/>
    <x v="1"/>
    <x v="683"/>
    <x v="176"/>
    <m/>
    <x v="1"/>
    <x v="3"/>
    <s v="Emergency"/>
    <s v="No"/>
    <x v="0"/>
    <x v="1"/>
    <d v="2024-11-10T00:00:00"/>
    <d v="2024-11-04T00:00:00"/>
    <x v="3"/>
    <n v="392"/>
    <n v="10"/>
    <x v="0"/>
  </r>
  <r>
    <d v="2025-01-02T00:00:00"/>
    <x v="3074"/>
    <n v="1"/>
    <n v="4"/>
    <n v="5"/>
    <n v="5"/>
    <n v="2"/>
    <n v="10"/>
    <x v="1"/>
    <x v="3"/>
    <x v="2"/>
    <x v="0"/>
    <x v="1"/>
    <x v="11"/>
    <x v="1"/>
    <x v="2"/>
    <x v="1"/>
    <x v="69"/>
    <x v="46"/>
    <d v="2024-11-29T00:00:00"/>
    <x v="0"/>
    <x v="7"/>
    <s v="Emergency"/>
    <s v="Yes"/>
    <x v="1"/>
    <x v="0"/>
    <m/>
    <m/>
    <x v="0"/>
    <n v="796.6"/>
    <n v="0"/>
    <x v="0"/>
  </r>
  <r>
    <d v="2025-01-02T00:00:00"/>
    <x v="3075"/>
    <n v="4"/>
    <n v="4"/>
    <n v="2"/>
    <n v="5"/>
    <n v="1"/>
    <n v="4"/>
    <x v="8"/>
    <x v="2"/>
    <x v="2"/>
    <x v="1"/>
    <x v="0"/>
    <x v="0"/>
    <x v="0"/>
    <x v="0"/>
    <x v="0"/>
    <x v="650"/>
    <x v="39"/>
    <m/>
    <x v="1"/>
    <x v="7"/>
    <s v="Self-Referral"/>
    <s v="No"/>
    <x v="0"/>
    <x v="0"/>
    <d v="2024-11-06T00:00:00"/>
    <d v="2024-11-04T00:00:00"/>
    <x v="3"/>
    <n v="233.8"/>
    <n v="10"/>
    <x v="0"/>
  </r>
  <r>
    <d v="2025-01-02T00:00:00"/>
    <x v="3076"/>
    <n v="3"/>
    <n v="4"/>
    <n v="1"/>
    <n v="5"/>
    <n v="3"/>
    <n v="10"/>
    <x v="1"/>
    <x v="0"/>
    <x v="2"/>
    <x v="2"/>
    <x v="2"/>
    <x v="12"/>
    <x v="1"/>
    <x v="2"/>
    <x v="2"/>
    <x v="174"/>
    <x v="63"/>
    <d v="2024-11-25T00:00:00"/>
    <x v="0"/>
    <x v="8"/>
    <s v="Emergency"/>
    <s v="No"/>
    <x v="0"/>
    <x v="1"/>
    <m/>
    <m/>
    <x v="0"/>
    <n v="359.1"/>
    <n v="0"/>
    <x v="0"/>
  </r>
  <r>
    <d v="2025-01-02T00:00:00"/>
    <x v="3077"/>
    <n v="1"/>
    <n v="4"/>
    <n v="2"/>
    <n v="5"/>
    <n v="2"/>
    <n v="4"/>
    <x v="8"/>
    <x v="2"/>
    <x v="2"/>
    <x v="0"/>
    <x v="1"/>
    <x v="22"/>
    <x v="1"/>
    <x v="1"/>
    <x v="2"/>
    <x v="587"/>
    <x v="44"/>
    <m/>
    <x v="1"/>
    <x v="7"/>
    <s v="Physician Referral"/>
    <s v="Yes"/>
    <x v="1"/>
    <x v="1"/>
    <d v="2024-11-07T00:00:00"/>
    <d v="2024-11-04T00:00:00"/>
    <x v="3"/>
    <n v="624.4"/>
    <n v="10"/>
    <x v="0"/>
  </r>
  <r>
    <d v="2025-01-02T00:00:00"/>
    <x v="3078"/>
    <n v="3"/>
    <n v="4"/>
    <n v="5"/>
    <n v="5"/>
    <n v="2"/>
    <n v="10"/>
    <x v="1"/>
    <x v="3"/>
    <x v="2"/>
    <x v="2"/>
    <x v="1"/>
    <x v="61"/>
    <x v="1"/>
    <x v="0"/>
    <x v="0"/>
    <x v="43"/>
    <x v="47"/>
    <d v="2024-12-01T00:00:00"/>
    <x v="0"/>
    <x v="6"/>
    <s v="Physician Referral"/>
    <s v="No"/>
    <x v="0"/>
    <x v="1"/>
    <m/>
    <m/>
    <x v="0"/>
    <n v="352.1"/>
    <n v="0"/>
    <x v="0"/>
  </r>
  <r>
    <d v="2025-01-02T00:00:00"/>
    <x v="3079"/>
    <n v="1"/>
    <n v="4"/>
    <n v="5"/>
    <n v="5"/>
    <n v="1"/>
    <n v="4"/>
    <x v="8"/>
    <x v="3"/>
    <x v="2"/>
    <x v="0"/>
    <x v="0"/>
    <x v="9"/>
    <x v="0"/>
    <x v="2"/>
    <x v="1"/>
    <x v="232"/>
    <x v="60"/>
    <m/>
    <x v="1"/>
    <x v="9"/>
    <s v="Physician Referral"/>
    <s v="Yes"/>
    <x v="1"/>
    <x v="0"/>
    <d v="2024-11-12T00:00:00"/>
    <d v="2024-11-05T00:00:00"/>
    <x v="2"/>
    <n v="686"/>
    <n v="50"/>
    <x v="0"/>
  </r>
  <r>
    <d v="2025-01-03T00:00:00"/>
    <x v="3080"/>
    <n v="5"/>
    <n v="4"/>
    <n v="4"/>
    <n v="5"/>
    <n v="2"/>
    <n v="10"/>
    <x v="1"/>
    <x v="1"/>
    <x v="2"/>
    <x v="3"/>
    <x v="1"/>
    <x v="41"/>
    <x v="1"/>
    <x v="2"/>
    <x v="0"/>
    <x v="45"/>
    <x v="35"/>
    <m/>
    <x v="1"/>
    <x v="5"/>
    <s v="Self-Referral"/>
    <s v="Yes"/>
    <x v="1"/>
    <x v="1"/>
    <d v="2024-11-09T00:00:00"/>
    <d v="2024-11-05T00:00:00"/>
    <x v="1"/>
    <n v="172.2"/>
    <n v="30"/>
    <x v="0"/>
  </r>
  <r>
    <d v="2025-01-03T00:00:00"/>
    <x v="3081"/>
    <n v="4"/>
    <n v="4"/>
    <n v="4"/>
    <n v="5"/>
    <n v="2"/>
    <n v="4"/>
    <x v="8"/>
    <x v="1"/>
    <x v="2"/>
    <x v="1"/>
    <x v="1"/>
    <x v="44"/>
    <x v="0"/>
    <x v="3"/>
    <x v="1"/>
    <x v="807"/>
    <x v="71"/>
    <d v="2024-11-21T00:00:00"/>
    <x v="0"/>
    <x v="1"/>
    <s v="Physician Referral"/>
    <s v="No"/>
    <x v="0"/>
    <x v="1"/>
    <m/>
    <m/>
    <x v="0"/>
    <n v="595"/>
    <n v="0"/>
    <x v="0"/>
  </r>
  <r>
    <d v="2025-01-03T00:00:00"/>
    <x v="3082"/>
    <n v="5"/>
    <n v="4"/>
    <n v="5"/>
    <n v="5"/>
    <n v="3"/>
    <n v="10"/>
    <x v="1"/>
    <x v="3"/>
    <x v="2"/>
    <x v="3"/>
    <x v="2"/>
    <x v="21"/>
    <x v="1"/>
    <x v="3"/>
    <x v="0"/>
    <x v="408"/>
    <x v="175"/>
    <m/>
    <x v="1"/>
    <x v="9"/>
    <s v="Emergency"/>
    <s v="No"/>
    <x v="0"/>
    <x v="0"/>
    <d v="2024-11-09T00:00:00"/>
    <d v="2024-11-05T00:00:00"/>
    <x v="1"/>
    <n v="674.8"/>
    <n v="30"/>
    <x v="0"/>
  </r>
  <r>
    <d v="2025-01-03T00:00:00"/>
    <x v="3083"/>
    <n v="2"/>
    <n v="4"/>
    <n v="3"/>
    <n v="5"/>
    <n v="3"/>
    <n v="4"/>
    <x v="8"/>
    <x v="4"/>
    <x v="2"/>
    <x v="4"/>
    <x v="2"/>
    <x v="29"/>
    <x v="1"/>
    <x v="2"/>
    <x v="1"/>
    <x v="827"/>
    <x v="95"/>
    <m/>
    <x v="1"/>
    <x v="1"/>
    <s v="Self-Referral"/>
    <s v="Yes"/>
    <x v="1"/>
    <x v="0"/>
    <d v="2024-11-10T00:00:00"/>
    <d v="2024-11-05T00:00:00"/>
    <x v="3"/>
    <n v="798.7"/>
    <n v="10"/>
    <x v="0"/>
  </r>
  <r>
    <d v="2025-01-03T00:00:00"/>
    <x v="3084"/>
    <n v="4"/>
    <n v="4"/>
    <n v="2"/>
    <n v="5"/>
    <n v="3"/>
    <n v="10"/>
    <x v="1"/>
    <x v="2"/>
    <x v="2"/>
    <x v="1"/>
    <x v="2"/>
    <x v="59"/>
    <x v="0"/>
    <x v="3"/>
    <x v="0"/>
    <x v="528"/>
    <x v="92"/>
    <m/>
    <x v="1"/>
    <x v="1"/>
    <s v="Self-Referral"/>
    <s v="No"/>
    <x v="0"/>
    <x v="0"/>
    <d v="2024-11-13T00:00:00"/>
    <d v="2024-11-05T00:00:00"/>
    <x v="1"/>
    <n v="214.9"/>
    <n v="30"/>
    <x v="0"/>
  </r>
  <r>
    <d v="2025-01-03T00:00:00"/>
    <x v="3085"/>
    <n v="1"/>
    <n v="4"/>
    <n v="5"/>
    <n v="5"/>
    <n v="2"/>
    <n v="4"/>
    <x v="8"/>
    <x v="3"/>
    <x v="2"/>
    <x v="0"/>
    <x v="1"/>
    <x v="0"/>
    <x v="1"/>
    <x v="0"/>
    <x v="0"/>
    <x v="195"/>
    <x v="41"/>
    <m/>
    <x v="1"/>
    <x v="6"/>
    <s v="Emergency"/>
    <s v="Yes"/>
    <x v="1"/>
    <x v="1"/>
    <d v="2024-11-12T00:00:00"/>
    <d v="2024-11-05T00:00:00"/>
    <x v="2"/>
    <n v="513.1"/>
    <n v="50"/>
    <x v="0"/>
  </r>
  <r>
    <d v="2025-01-03T00:00:00"/>
    <x v="3086"/>
    <n v="5"/>
    <n v="4"/>
    <n v="5"/>
    <n v="5"/>
    <n v="3"/>
    <n v="10"/>
    <x v="1"/>
    <x v="3"/>
    <x v="2"/>
    <x v="3"/>
    <x v="2"/>
    <x v="54"/>
    <x v="0"/>
    <x v="3"/>
    <x v="1"/>
    <x v="241"/>
    <x v="68"/>
    <d v="2024-11-21T00:00:00"/>
    <x v="0"/>
    <x v="9"/>
    <s v="Physician Referral"/>
    <s v="Yes"/>
    <x v="1"/>
    <x v="0"/>
    <m/>
    <m/>
    <x v="0"/>
    <n v="701.4"/>
    <n v="0"/>
    <x v="0"/>
  </r>
  <r>
    <d v="2025-01-03T00:00:00"/>
    <x v="3087"/>
    <n v="3"/>
    <n v="4"/>
    <n v="4"/>
    <n v="5"/>
    <n v="1"/>
    <n v="4"/>
    <x v="8"/>
    <x v="1"/>
    <x v="2"/>
    <x v="2"/>
    <x v="0"/>
    <x v="61"/>
    <x v="0"/>
    <x v="0"/>
    <x v="1"/>
    <x v="115"/>
    <x v="175"/>
    <m/>
    <x v="1"/>
    <x v="4"/>
    <s v="Emergency"/>
    <s v="Yes"/>
    <x v="1"/>
    <x v="0"/>
    <d v="2024-11-14T00:00:00"/>
    <d v="2024-11-05T00:00:00"/>
    <x v="3"/>
    <n v="745.5"/>
    <n v="10"/>
    <x v="0"/>
  </r>
  <r>
    <d v="2025-01-03T00:00:00"/>
    <x v="3088"/>
    <n v="5"/>
    <n v="4"/>
    <n v="2"/>
    <n v="5"/>
    <n v="3"/>
    <n v="10"/>
    <x v="1"/>
    <x v="2"/>
    <x v="2"/>
    <x v="3"/>
    <x v="2"/>
    <x v="14"/>
    <x v="1"/>
    <x v="0"/>
    <x v="2"/>
    <x v="857"/>
    <x v="11"/>
    <d v="2024-12-05T00:00:00"/>
    <x v="0"/>
    <x v="2"/>
    <s v="Physician Referral"/>
    <s v="Yes"/>
    <x v="1"/>
    <x v="1"/>
    <m/>
    <m/>
    <x v="0"/>
    <n v="555.79999999999995"/>
    <n v="0"/>
    <x v="0"/>
  </r>
  <r>
    <d v="2025-01-03T00:00:00"/>
    <x v="3089"/>
    <n v="5"/>
    <n v="4"/>
    <n v="2"/>
    <n v="5"/>
    <n v="3"/>
    <n v="4"/>
    <x v="8"/>
    <x v="2"/>
    <x v="2"/>
    <x v="3"/>
    <x v="2"/>
    <x v="15"/>
    <x v="1"/>
    <x v="0"/>
    <x v="2"/>
    <x v="73"/>
    <x v="101"/>
    <m/>
    <x v="1"/>
    <x v="8"/>
    <s v="Physician Referral"/>
    <s v="Yes"/>
    <x v="1"/>
    <x v="1"/>
    <d v="2024-11-11T00:00:00"/>
    <d v="2024-11-06T00:00:00"/>
    <x v="3"/>
    <n v="318.5"/>
    <n v="10"/>
    <x v="0"/>
  </r>
  <r>
    <d v="2025-01-04T00:00:00"/>
    <x v="3090"/>
    <n v="1"/>
    <n v="4"/>
    <n v="1"/>
    <n v="5"/>
    <n v="2"/>
    <n v="10"/>
    <x v="1"/>
    <x v="0"/>
    <x v="2"/>
    <x v="0"/>
    <x v="1"/>
    <x v="37"/>
    <x v="1"/>
    <x v="0"/>
    <x v="0"/>
    <x v="690"/>
    <x v="162"/>
    <m/>
    <x v="1"/>
    <x v="9"/>
    <s v="Physician Referral"/>
    <s v="Yes"/>
    <x v="1"/>
    <x v="0"/>
    <d v="2024-11-07T00:00:00"/>
    <d v="2024-11-06T00:00:00"/>
    <x v="3"/>
    <n v="791.7"/>
    <n v="10"/>
    <x v="0"/>
  </r>
  <r>
    <d v="2025-01-04T00:00:00"/>
    <x v="3091"/>
    <n v="1"/>
    <n v="4"/>
    <n v="5"/>
    <n v="5"/>
    <n v="3"/>
    <n v="4"/>
    <x v="8"/>
    <x v="3"/>
    <x v="2"/>
    <x v="0"/>
    <x v="2"/>
    <x v="23"/>
    <x v="1"/>
    <x v="2"/>
    <x v="0"/>
    <x v="771"/>
    <x v="135"/>
    <m/>
    <x v="1"/>
    <x v="4"/>
    <s v="Physician Referral"/>
    <s v="Yes"/>
    <x v="1"/>
    <x v="1"/>
    <d v="2024-11-10T00:00:00"/>
    <d v="2024-11-06T00:00:00"/>
    <x v="3"/>
    <n v="709.8"/>
    <n v="10"/>
    <x v="0"/>
  </r>
  <r>
    <d v="2025-01-04T00:00:00"/>
    <x v="3092"/>
    <n v="2"/>
    <n v="4"/>
    <n v="1"/>
    <n v="5"/>
    <n v="1"/>
    <n v="10"/>
    <x v="1"/>
    <x v="0"/>
    <x v="2"/>
    <x v="4"/>
    <x v="0"/>
    <x v="14"/>
    <x v="0"/>
    <x v="4"/>
    <x v="2"/>
    <x v="918"/>
    <x v="172"/>
    <m/>
    <x v="1"/>
    <x v="8"/>
    <s v="Physician Referral"/>
    <s v="No"/>
    <x v="0"/>
    <x v="0"/>
    <d v="2024-11-12T00:00:00"/>
    <d v="2024-11-06T00:00:00"/>
    <x v="3"/>
    <n v="329"/>
    <n v="10"/>
    <x v="0"/>
  </r>
  <r>
    <d v="2025-01-04T00:00:00"/>
    <x v="3093"/>
    <n v="4"/>
    <n v="4"/>
    <n v="4"/>
    <n v="5"/>
    <n v="3"/>
    <n v="4"/>
    <x v="8"/>
    <x v="1"/>
    <x v="2"/>
    <x v="1"/>
    <x v="2"/>
    <x v="16"/>
    <x v="0"/>
    <x v="4"/>
    <x v="2"/>
    <x v="835"/>
    <x v="116"/>
    <d v="2024-11-24T00:00:00"/>
    <x v="0"/>
    <x v="1"/>
    <s v="Emergency"/>
    <s v="No"/>
    <x v="0"/>
    <x v="1"/>
    <m/>
    <m/>
    <x v="0"/>
    <n v="616"/>
    <n v="0"/>
    <x v="0"/>
  </r>
  <r>
    <d v="2025-01-04T00:00:00"/>
    <x v="3094"/>
    <n v="5"/>
    <n v="4"/>
    <n v="1"/>
    <n v="5"/>
    <n v="3"/>
    <n v="10"/>
    <x v="1"/>
    <x v="0"/>
    <x v="2"/>
    <x v="3"/>
    <x v="2"/>
    <x v="39"/>
    <x v="1"/>
    <x v="0"/>
    <x v="1"/>
    <x v="322"/>
    <x v="150"/>
    <m/>
    <x v="1"/>
    <x v="3"/>
    <s v="Self-Referral"/>
    <s v="Yes"/>
    <x v="1"/>
    <x v="1"/>
    <d v="2024-11-12T00:00:00"/>
    <d v="2024-11-06T00:00:00"/>
    <x v="2"/>
    <n v="452.9"/>
    <n v="50"/>
    <x v="0"/>
  </r>
  <r>
    <d v="2025-01-04T00:00:00"/>
    <x v="3095"/>
    <n v="3"/>
    <n v="4"/>
    <n v="3"/>
    <n v="5"/>
    <n v="1"/>
    <n v="4"/>
    <x v="8"/>
    <x v="4"/>
    <x v="2"/>
    <x v="2"/>
    <x v="0"/>
    <x v="5"/>
    <x v="0"/>
    <x v="4"/>
    <x v="2"/>
    <x v="231"/>
    <x v="29"/>
    <m/>
    <x v="1"/>
    <x v="7"/>
    <s v="Self-Referral"/>
    <s v="No"/>
    <x v="0"/>
    <x v="0"/>
    <d v="2024-11-15T00:00:00"/>
    <d v="2024-11-06T00:00:00"/>
    <x v="2"/>
    <n v="585.9"/>
    <n v="50"/>
    <x v="0"/>
  </r>
  <r>
    <d v="2025-01-04T00:00:00"/>
    <x v="3096"/>
    <n v="1"/>
    <n v="4"/>
    <n v="5"/>
    <n v="5"/>
    <n v="1"/>
    <n v="10"/>
    <x v="1"/>
    <x v="3"/>
    <x v="2"/>
    <x v="0"/>
    <x v="0"/>
    <x v="23"/>
    <x v="0"/>
    <x v="0"/>
    <x v="0"/>
    <x v="324"/>
    <x v="79"/>
    <m/>
    <x v="1"/>
    <x v="8"/>
    <s v="Self-Referral"/>
    <s v="No"/>
    <x v="0"/>
    <x v="0"/>
    <d v="2024-11-11T00:00:00"/>
    <d v="2024-11-06T00:00:00"/>
    <x v="2"/>
    <n v="429.8"/>
    <n v="50"/>
    <x v="0"/>
  </r>
  <r>
    <d v="2025-01-04T00:00:00"/>
    <x v="3097"/>
    <n v="1"/>
    <n v="4"/>
    <n v="5"/>
    <n v="5"/>
    <n v="3"/>
    <n v="4"/>
    <x v="8"/>
    <x v="3"/>
    <x v="2"/>
    <x v="0"/>
    <x v="2"/>
    <x v="28"/>
    <x v="1"/>
    <x v="4"/>
    <x v="2"/>
    <x v="68"/>
    <x v="60"/>
    <d v="2024-11-21T00:00:00"/>
    <x v="0"/>
    <x v="4"/>
    <s v="Emergency"/>
    <s v="Yes"/>
    <x v="1"/>
    <x v="0"/>
    <m/>
    <m/>
    <x v="0"/>
    <n v="178.5"/>
    <n v="0"/>
    <x v="0"/>
  </r>
  <r>
    <d v="2025-01-04T00:00:00"/>
    <x v="3098"/>
    <n v="2"/>
    <n v="4"/>
    <n v="2"/>
    <n v="5"/>
    <n v="2"/>
    <n v="10"/>
    <x v="1"/>
    <x v="2"/>
    <x v="2"/>
    <x v="4"/>
    <x v="1"/>
    <x v="48"/>
    <x v="0"/>
    <x v="1"/>
    <x v="2"/>
    <x v="517"/>
    <x v="137"/>
    <d v="2024-11-28T00:00:00"/>
    <x v="0"/>
    <x v="4"/>
    <s v="Emergency"/>
    <s v="Yes"/>
    <x v="1"/>
    <x v="1"/>
    <m/>
    <m/>
    <x v="0"/>
    <n v="364.7"/>
    <n v="0"/>
    <x v="0"/>
  </r>
  <r>
    <d v="2025-01-04T00:00:00"/>
    <x v="3099"/>
    <n v="4"/>
    <n v="4"/>
    <n v="1"/>
    <n v="5"/>
    <n v="1"/>
    <n v="4"/>
    <x v="8"/>
    <x v="0"/>
    <x v="2"/>
    <x v="1"/>
    <x v="0"/>
    <x v="55"/>
    <x v="0"/>
    <x v="3"/>
    <x v="2"/>
    <x v="602"/>
    <x v="33"/>
    <d v="2024-12-01T00:00:00"/>
    <x v="0"/>
    <x v="9"/>
    <s v="Self-Referral"/>
    <s v="No"/>
    <x v="0"/>
    <x v="0"/>
    <m/>
    <m/>
    <x v="0"/>
    <n v="121.8"/>
    <n v="0"/>
    <x v="0"/>
  </r>
  <r>
    <d v="2025-01-05T00:00:00"/>
    <x v="3100"/>
    <n v="2"/>
    <n v="4"/>
    <n v="2"/>
    <n v="5"/>
    <n v="1"/>
    <n v="10"/>
    <x v="1"/>
    <x v="2"/>
    <x v="2"/>
    <x v="4"/>
    <x v="0"/>
    <x v="0"/>
    <x v="1"/>
    <x v="4"/>
    <x v="2"/>
    <x v="308"/>
    <x v="74"/>
    <d v="2024-12-03T00:00:00"/>
    <x v="0"/>
    <x v="9"/>
    <s v="Physician Referral"/>
    <s v="Yes"/>
    <x v="1"/>
    <x v="1"/>
    <m/>
    <m/>
    <x v="0"/>
    <n v="285.60000000000002"/>
    <n v="0"/>
    <x v="0"/>
  </r>
  <r>
    <d v="2025-01-01T00:00:00"/>
    <x v="3101"/>
    <n v="1"/>
    <n v="4"/>
    <n v="1"/>
    <n v="5"/>
    <n v="2"/>
    <n v="4"/>
    <x v="8"/>
    <x v="0"/>
    <x v="2"/>
    <x v="0"/>
    <x v="1"/>
    <x v="41"/>
    <x v="0"/>
    <x v="0"/>
    <x v="0"/>
    <x v="756"/>
    <x v="27"/>
    <m/>
    <x v="1"/>
    <x v="7"/>
    <s v="Self-Referral"/>
    <s v="No"/>
    <x v="0"/>
    <x v="1"/>
    <d v="2024-11-12T00:00:00"/>
    <d v="2024-11-07T00:00:00"/>
    <x v="1"/>
    <n v="456.4"/>
    <n v="30"/>
    <x v="0"/>
  </r>
  <r>
    <d v="2025-01-01T00:00:00"/>
    <x v="3102"/>
    <n v="1"/>
    <n v="4"/>
    <n v="1"/>
    <n v="5"/>
    <n v="1"/>
    <n v="10"/>
    <x v="1"/>
    <x v="0"/>
    <x v="2"/>
    <x v="0"/>
    <x v="0"/>
    <x v="58"/>
    <x v="1"/>
    <x v="3"/>
    <x v="2"/>
    <x v="97"/>
    <x v="41"/>
    <m/>
    <x v="1"/>
    <x v="1"/>
    <s v="Self-Referral"/>
    <s v="Yes"/>
    <x v="1"/>
    <x v="0"/>
    <d v="2024-11-13T00:00:00"/>
    <d v="2024-11-07T00:00:00"/>
    <x v="1"/>
    <n v="527.1"/>
    <n v="30"/>
    <x v="0"/>
  </r>
  <r>
    <d v="2025-01-01T00:00:00"/>
    <x v="3103"/>
    <n v="1"/>
    <n v="4"/>
    <n v="4"/>
    <n v="5"/>
    <n v="1"/>
    <n v="4"/>
    <x v="8"/>
    <x v="1"/>
    <x v="2"/>
    <x v="0"/>
    <x v="0"/>
    <x v="26"/>
    <x v="0"/>
    <x v="3"/>
    <x v="2"/>
    <x v="873"/>
    <x v="79"/>
    <d v="2024-11-14T00:00:00"/>
    <x v="0"/>
    <x v="7"/>
    <s v="Physician Referral"/>
    <s v="Yes"/>
    <x v="1"/>
    <x v="1"/>
    <m/>
    <m/>
    <x v="0"/>
    <n v="392.7"/>
    <n v="0"/>
    <x v="0"/>
  </r>
  <r>
    <d v="2025-01-01T00:00:00"/>
    <x v="3104"/>
    <n v="1"/>
    <n v="4"/>
    <n v="1"/>
    <n v="5"/>
    <n v="2"/>
    <n v="10"/>
    <x v="1"/>
    <x v="0"/>
    <x v="2"/>
    <x v="0"/>
    <x v="1"/>
    <x v="22"/>
    <x v="1"/>
    <x v="2"/>
    <x v="0"/>
    <x v="875"/>
    <x v="32"/>
    <m/>
    <x v="1"/>
    <x v="4"/>
    <s v="Physician Referral"/>
    <s v="Yes"/>
    <x v="1"/>
    <x v="1"/>
    <d v="2024-11-13T00:00:00"/>
    <d v="2024-11-07T00:00:00"/>
    <x v="3"/>
    <n v="387.1"/>
    <n v="10"/>
    <x v="0"/>
  </r>
  <r>
    <d v="2025-01-01T00:00:00"/>
    <x v="3105"/>
    <n v="1"/>
    <n v="4"/>
    <n v="2"/>
    <n v="5"/>
    <n v="3"/>
    <n v="4"/>
    <x v="8"/>
    <x v="2"/>
    <x v="2"/>
    <x v="0"/>
    <x v="2"/>
    <x v="18"/>
    <x v="0"/>
    <x v="2"/>
    <x v="2"/>
    <x v="166"/>
    <x v="135"/>
    <m/>
    <x v="1"/>
    <x v="2"/>
    <s v="Physician Referral"/>
    <s v="Yes"/>
    <x v="1"/>
    <x v="0"/>
    <d v="2024-11-10T00:00:00"/>
    <d v="2024-11-07T00:00:00"/>
    <x v="2"/>
    <n v="336.7"/>
    <n v="50"/>
    <x v="0"/>
  </r>
  <r>
    <d v="2025-01-01T00:00:00"/>
    <x v="3106"/>
    <n v="1"/>
    <n v="4"/>
    <n v="1"/>
    <n v="5"/>
    <n v="2"/>
    <n v="10"/>
    <x v="1"/>
    <x v="0"/>
    <x v="2"/>
    <x v="0"/>
    <x v="1"/>
    <x v="22"/>
    <x v="0"/>
    <x v="4"/>
    <x v="0"/>
    <x v="773"/>
    <x v="147"/>
    <d v="2024-11-16T00:00:00"/>
    <x v="0"/>
    <x v="0"/>
    <s v="Emergency"/>
    <s v="No"/>
    <x v="0"/>
    <x v="1"/>
    <m/>
    <m/>
    <x v="0"/>
    <n v="378"/>
    <n v="0"/>
    <x v="0"/>
  </r>
  <r>
    <d v="2025-01-01T00:00:00"/>
    <x v="3107"/>
    <n v="1"/>
    <n v="4"/>
    <n v="1"/>
    <n v="5"/>
    <n v="3"/>
    <n v="4"/>
    <x v="8"/>
    <x v="0"/>
    <x v="2"/>
    <x v="0"/>
    <x v="2"/>
    <x v="57"/>
    <x v="1"/>
    <x v="2"/>
    <x v="2"/>
    <x v="465"/>
    <x v="145"/>
    <m/>
    <x v="1"/>
    <x v="3"/>
    <s v="Physician Referral"/>
    <s v="Yes"/>
    <x v="1"/>
    <x v="1"/>
    <d v="2024-11-13T00:00:00"/>
    <d v="2024-11-07T00:00:00"/>
    <x v="2"/>
    <n v="156.80000000000001"/>
    <n v="50"/>
    <x v="0"/>
  </r>
  <r>
    <d v="2025-01-01T00:00:00"/>
    <x v="3108"/>
    <n v="1"/>
    <n v="4"/>
    <n v="5"/>
    <n v="5"/>
    <n v="1"/>
    <n v="10"/>
    <x v="1"/>
    <x v="3"/>
    <x v="2"/>
    <x v="0"/>
    <x v="0"/>
    <x v="19"/>
    <x v="1"/>
    <x v="0"/>
    <x v="2"/>
    <x v="486"/>
    <x v="60"/>
    <d v="2024-11-22T00:00:00"/>
    <x v="0"/>
    <x v="4"/>
    <s v="Self-Referral"/>
    <s v="Yes"/>
    <x v="1"/>
    <x v="0"/>
    <m/>
    <m/>
    <x v="0"/>
    <n v="569.79999999999995"/>
    <n v="0"/>
    <x v="0"/>
  </r>
  <r>
    <d v="2025-01-01T00:00:00"/>
    <x v="3109"/>
    <n v="1"/>
    <n v="4"/>
    <n v="5"/>
    <n v="5"/>
    <n v="1"/>
    <n v="4"/>
    <x v="8"/>
    <x v="3"/>
    <x v="2"/>
    <x v="0"/>
    <x v="0"/>
    <x v="27"/>
    <x v="1"/>
    <x v="2"/>
    <x v="2"/>
    <x v="30"/>
    <x v="153"/>
    <d v="2024-11-21T00:00:00"/>
    <x v="0"/>
    <x v="4"/>
    <s v="Self-Referral"/>
    <s v="Yes"/>
    <x v="1"/>
    <x v="0"/>
    <m/>
    <m/>
    <x v="0"/>
    <n v="191.8"/>
    <n v="0"/>
    <x v="0"/>
  </r>
  <r>
    <d v="2025-01-01T00:00:00"/>
    <x v="3110"/>
    <n v="1"/>
    <n v="4"/>
    <n v="5"/>
    <n v="5"/>
    <n v="3"/>
    <n v="10"/>
    <x v="1"/>
    <x v="3"/>
    <x v="2"/>
    <x v="0"/>
    <x v="2"/>
    <x v="59"/>
    <x v="1"/>
    <x v="1"/>
    <x v="1"/>
    <x v="576"/>
    <x v="163"/>
    <d v="2024-11-29T00:00:00"/>
    <x v="0"/>
    <x v="1"/>
    <s v="Self-Referral"/>
    <s v="No"/>
    <x v="0"/>
    <x v="1"/>
    <m/>
    <m/>
    <x v="0"/>
    <n v="696.5"/>
    <n v="0"/>
    <x v="0"/>
  </r>
  <r>
    <d v="2025-01-02T00:00:00"/>
    <x v="3111"/>
    <n v="1"/>
    <n v="4"/>
    <n v="3"/>
    <n v="5"/>
    <n v="2"/>
    <n v="4"/>
    <x v="8"/>
    <x v="4"/>
    <x v="2"/>
    <x v="0"/>
    <x v="1"/>
    <x v="7"/>
    <x v="0"/>
    <x v="4"/>
    <x v="2"/>
    <x v="248"/>
    <x v="167"/>
    <d v="2024-11-22T00:00:00"/>
    <x v="0"/>
    <x v="6"/>
    <s v="Self-Referral"/>
    <s v="No"/>
    <x v="0"/>
    <x v="1"/>
    <m/>
    <m/>
    <x v="0"/>
    <n v="804.3"/>
    <n v="0"/>
    <x v="0"/>
  </r>
  <r>
    <d v="2025-01-02T00:00:00"/>
    <x v="3112"/>
    <n v="1"/>
    <n v="4"/>
    <n v="5"/>
    <n v="5"/>
    <n v="1"/>
    <n v="10"/>
    <x v="1"/>
    <x v="3"/>
    <x v="2"/>
    <x v="0"/>
    <x v="0"/>
    <x v="5"/>
    <x v="0"/>
    <x v="3"/>
    <x v="0"/>
    <x v="306"/>
    <x v="136"/>
    <d v="2024-11-29T00:00:00"/>
    <x v="0"/>
    <x v="9"/>
    <s v="Physician Referral"/>
    <s v="Yes"/>
    <x v="1"/>
    <x v="1"/>
    <m/>
    <m/>
    <x v="0"/>
    <n v="525"/>
    <n v="0"/>
    <x v="0"/>
  </r>
  <r>
    <d v="2025-01-02T00:00:00"/>
    <x v="3113"/>
    <n v="1"/>
    <n v="4"/>
    <n v="3"/>
    <n v="5"/>
    <n v="2"/>
    <n v="4"/>
    <x v="8"/>
    <x v="4"/>
    <x v="2"/>
    <x v="0"/>
    <x v="1"/>
    <x v="21"/>
    <x v="0"/>
    <x v="3"/>
    <x v="1"/>
    <x v="308"/>
    <x v="175"/>
    <d v="2024-12-06T00:00:00"/>
    <x v="0"/>
    <x v="8"/>
    <s v="Emergency"/>
    <s v="Yes"/>
    <x v="1"/>
    <x v="1"/>
    <m/>
    <m/>
    <x v="0"/>
    <n v="314.3"/>
    <n v="0"/>
    <x v="0"/>
  </r>
  <r>
    <d v="2025-01-02T00:00:00"/>
    <x v="3114"/>
    <n v="1"/>
    <n v="4"/>
    <n v="3"/>
    <n v="5"/>
    <n v="3"/>
    <n v="10"/>
    <x v="1"/>
    <x v="4"/>
    <x v="2"/>
    <x v="0"/>
    <x v="2"/>
    <x v="5"/>
    <x v="1"/>
    <x v="1"/>
    <x v="2"/>
    <x v="812"/>
    <x v="23"/>
    <m/>
    <x v="1"/>
    <x v="8"/>
    <s v="Self-Referral"/>
    <s v="Yes"/>
    <x v="1"/>
    <x v="0"/>
    <d v="2024-11-16T00:00:00"/>
    <d v="2024-11-08T00:00:00"/>
    <x v="2"/>
    <n v="714"/>
    <n v="50"/>
    <x v="0"/>
  </r>
  <r>
    <d v="2025-01-02T00:00:00"/>
    <x v="3115"/>
    <n v="1"/>
    <n v="4"/>
    <n v="2"/>
    <n v="5"/>
    <n v="3"/>
    <n v="4"/>
    <x v="8"/>
    <x v="2"/>
    <x v="2"/>
    <x v="0"/>
    <x v="2"/>
    <x v="43"/>
    <x v="0"/>
    <x v="0"/>
    <x v="0"/>
    <x v="17"/>
    <x v="24"/>
    <m/>
    <x v="1"/>
    <x v="2"/>
    <s v="Physician Referral"/>
    <s v="Yes"/>
    <x v="1"/>
    <x v="1"/>
    <d v="2024-11-14T00:00:00"/>
    <d v="2024-11-08T00:00:00"/>
    <x v="1"/>
    <n v="400.4"/>
    <n v="30"/>
    <x v="0"/>
  </r>
  <r>
    <d v="2025-01-02T00:00:00"/>
    <x v="3116"/>
    <n v="1"/>
    <n v="4"/>
    <n v="5"/>
    <n v="5"/>
    <n v="3"/>
    <n v="10"/>
    <x v="1"/>
    <x v="3"/>
    <x v="2"/>
    <x v="0"/>
    <x v="2"/>
    <x v="16"/>
    <x v="0"/>
    <x v="3"/>
    <x v="2"/>
    <x v="803"/>
    <x v="166"/>
    <m/>
    <x v="1"/>
    <x v="7"/>
    <s v="Physician Referral"/>
    <s v="No"/>
    <x v="0"/>
    <x v="1"/>
    <d v="2024-11-13T00:00:00"/>
    <d v="2024-11-08T00:00:00"/>
    <x v="3"/>
    <n v="751.8"/>
    <n v="10"/>
    <x v="0"/>
  </r>
  <r>
    <d v="2025-01-02T00:00:00"/>
    <x v="3117"/>
    <n v="1"/>
    <n v="4"/>
    <n v="1"/>
    <n v="5"/>
    <n v="2"/>
    <n v="4"/>
    <x v="8"/>
    <x v="0"/>
    <x v="2"/>
    <x v="0"/>
    <x v="1"/>
    <x v="49"/>
    <x v="1"/>
    <x v="1"/>
    <x v="0"/>
    <x v="849"/>
    <x v="7"/>
    <d v="2024-11-19T00:00:00"/>
    <x v="0"/>
    <x v="8"/>
    <s v="Emergency"/>
    <s v="No"/>
    <x v="0"/>
    <x v="1"/>
    <m/>
    <m/>
    <x v="0"/>
    <n v="168"/>
    <n v="0"/>
    <x v="0"/>
  </r>
  <r>
    <d v="2025-01-02T00:00:00"/>
    <x v="3118"/>
    <n v="1"/>
    <n v="4"/>
    <n v="4"/>
    <n v="5"/>
    <n v="2"/>
    <n v="10"/>
    <x v="1"/>
    <x v="1"/>
    <x v="2"/>
    <x v="0"/>
    <x v="1"/>
    <x v="19"/>
    <x v="1"/>
    <x v="2"/>
    <x v="2"/>
    <x v="515"/>
    <x v="85"/>
    <d v="2024-11-27T00:00:00"/>
    <x v="0"/>
    <x v="8"/>
    <s v="Emergency"/>
    <s v="Yes"/>
    <x v="1"/>
    <x v="1"/>
    <m/>
    <m/>
    <x v="0"/>
    <n v="624.4"/>
    <n v="0"/>
    <x v="0"/>
  </r>
  <r>
    <d v="2025-01-02T00:00:00"/>
    <x v="3119"/>
    <n v="1"/>
    <n v="4"/>
    <n v="1"/>
    <n v="5"/>
    <n v="3"/>
    <n v="4"/>
    <x v="8"/>
    <x v="0"/>
    <x v="2"/>
    <x v="0"/>
    <x v="2"/>
    <x v="6"/>
    <x v="0"/>
    <x v="4"/>
    <x v="0"/>
    <x v="922"/>
    <x v="90"/>
    <d v="2024-11-27T00:00:00"/>
    <x v="0"/>
    <x v="0"/>
    <s v="Physician Referral"/>
    <s v="Yes"/>
    <x v="1"/>
    <x v="0"/>
    <m/>
    <m/>
    <x v="0"/>
    <n v="636.29999999999995"/>
    <n v="0"/>
    <x v="0"/>
  </r>
  <r>
    <d v="2025-01-02T00:00:00"/>
    <x v="3120"/>
    <n v="1"/>
    <n v="4"/>
    <n v="5"/>
    <n v="5"/>
    <n v="1"/>
    <n v="10"/>
    <x v="1"/>
    <x v="3"/>
    <x v="2"/>
    <x v="0"/>
    <x v="0"/>
    <x v="8"/>
    <x v="1"/>
    <x v="1"/>
    <x v="0"/>
    <x v="382"/>
    <x v="158"/>
    <m/>
    <x v="1"/>
    <x v="0"/>
    <s v="Self-Referral"/>
    <s v="No"/>
    <x v="0"/>
    <x v="1"/>
    <d v="2024-11-12T00:00:00"/>
    <d v="2024-11-09T00:00:00"/>
    <x v="2"/>
    <n v="240.1"/>
    <n v="50"/>
    <x v="0"/>
  </r>
  <r>
    <d v="2025-01-03T00:00:00"/>
    <x v="3121"/>
    <n v="1"/>
    <n v="4"/>
    <n v="1"/>
    <n v="5"/>
    <n v="3"/>
    <n v="4"/>
    <x v="8"/>
    <x v="0"/>
    <x v="2"/>
    <x v="0"/>
    <x v="2"/>
    <x v="16"/>
    <x v="0"/>
    <x v="1"/>
    <x v="1"/>
    <x v="262"/>
    <x v="58"/>
    <m/>
    <x v="1"/>
    <x v="3"/>
    <s v="Self-Referral"/>
    <s v="Yes"/>
    <x v="1"/>
    <x v="0"/>
    <d v="2024-11-10T00:00:00"/>
    <d v="2024-11-09T00:00:00"/>
    <x v="3"/>
    <n v="452.9"/>
    <n v="10"/>
    <x v="0"/>
  </r>
  <r>
    <d v="2025-01-03T00:00:00"/>
    <x v="3122"/>
    <n v="1"/>
    <n v="4"/>
    <n v="5"/>
    <n v="5"/>
    <n v="1"/>
    <n v="10"/>
    <x v="1"/>
    <x v="3"/>
    <x v="2"/>
    <x v="0"/>
    <x v="0"/>
    <x v="17"/>
    <x v="0"/>
    <x v="2"/>
    <x v="1"/>
    <x v="928"/>
    <x v="106"/>
    <d v="2024-11-24T00:00:00"/>
    <x v="0"/>
    <x v="7"/>
    <s v="Emergency"/>
    <s v="Yes"/>
    <x v="1"/>
    <x v="0"/>
    <m/>
    <m/>
    <x v="0"/>
    <n v="801.5"/>
    <n v="0"/>
    <x v="0"/>
  </r>
  <r>
    <d v="2025-01-03T00:00:00"/>
    <x v="3123"/>
    <n v="1"/>
    <n v="4"/>
    <n v="5"/>
    <n v="5"/>
    <n v="1"/>
    <n v="4"/>
    <x v="8"/>
    <x v="3"/>
    <x v="2"/>
    <x v="0"/>
    <x v="0"/>
    <x v="48"/>
    <x v="1"/>
    <x v="0"/>
    <x v="0"/>
    <x v="529"/>
    <x v="137"/>
    <d v="2024-12-06T00:00:00"/>
    <x v="0"/>
    <x v="5"/>
    <s v="Physician Referral"/>
    <s v="No"/>
    <x v="0"/>
    <x v="0"/>
    <m/>
    <m/>
    <x v="0"/>
    <n v="191.1"/>
    <n v="0"/>
    <x v="0"/>
  </r>
  <r>
    <d v="2025-01-03T00:00:00"/>
    <x v="3124"/>
    <n v="1"/>
    <n v="4"/>
    <n v="1"/>
    <n v="5"/>
    <n v="1"/>
    <n v="10"/>
    <x v="1"/>
    <x v="0"/>
    <x v="2"/>
    <x v="0"/>
    <x v="0"/>
    <x v="18"/>
    <x v="0"/>
    <x v="2"/>
    <x v="0"/>
    <x v="707"/>
    <x v="0"/>
    <d v="2024-11-24T00:00:00"/>
    <x v="0"/>
    <x v="9"/>
    <s v="Self-Referral"/>
    <s v="Yes"/>
    <x v="1"/>
    <x v="0"/>
    <m/>
    <m/>
    <x v="0"/>
    <n v="580.29999999999995"/>
    <n v="0"/>
    <x v="0"/>
  </r>
  <r>
    <d v="2025-01-03T00:00:00"/>
    <x v="3125"/>
    <n v="1"/>
    <n v="4"/>
    <n v="3"/>
    <n v="5"/>
    <n v="2"/>
    <n v="4"/>
    <x v="8"/>
    <x v="4"/>
    <x v="2"/>
    <x v="0"/>
    <x v="1"/>
    <x v="10"/>
    <x v="1"/>
    <x v="2"/>
    <x v="1"/>
    <x v="12"/>
    <x v="13"/>
    <d v="2024-11-30T00:00:00"/>
    <x v="0"/>
    <x v="9"/>
    <s v="Physician Referral"/>
    <s v="No"/>
    <x v="0"/>
    <x v="0"/>
    <m/>
    <m/>
    <x v="0"/>
    <n v="646.79999999999995"/>
    <n v="0"/>
    <x v="0"/>
  </r>
  <r>
    <d v="2025-01-03T00:00:00"/>
    <x v="3126"/>
    <n v="1"/>
    <n v="4"/>
    <n v="2"/>
    <n v="5"/>
    <n v="1"/>
    <n v="10"/>
    <x v="1"/>
    <x v="2"/>
    <x v="2"/>
    <x v="0"/>
    <x v="0"/>
    <x v="19"/>
    <x v="1"/>
    <x v="3"/>
    <x v="0"/>
    <x v="125"/>
    <x v="173"/>
    <d v="2024-11-30T00:00:00"/>
    <x v="0"/>
    <x v="8"/>
    <s v="Physician Referral"/>
    <s v="Yes"/>
    <x v="1"/>
    <x v="1"/>
    <m/>
    <m/>
    <x v="0"/>
    <n v="158.9"/>
    <n v="0"/>
    <x v="0"/>
  </r>
  <r>
    <d v="2025-01-03T00:00:00"/>
    <x v="3127"/>
    <n v="1"/>
    <n v="4"/>
    <n v="2"/>
    <n v="5"/>
    <n v="1"/>
    <n v="4"/>
    <x v="8"/>
    <x v="2"/>
    <x v="2"/>
    <x v="0"/>
    <x v="0"/>
    <x v="18"/>
    <x v="0"/>
    <x v="1"/>
    <x v="2"/>
    <x v="46"/>
    <x v="23"/>
    <m/>
    <x v="1"/>
    <x v="6"/>
    <s v="Self-Referral"/>
    <s v="Yes"/>
    <x v="1"/>
    <x v="0"/>
    <d v="2024-11-14T00:00:00"/>
    <d v="2024-11-09T00:00:00"/>
    <x v="2"/>
    <n v="687.4"/>
    <n v="50"/>
    <x v="0"/>
  </r>
  <r>
    <d v="2025-01-03T00:00:00"/>
    <x v="3128"/>
    <n v="1"/>
    <n v="4"/>
    <n v="2"/>
    <n v="5"/>
    <n v="3"/>
    <n v="10"/>
    <x v="1"/>
    <x v="2"/>
    <x v="2"/>
    <x v="0"/>
    <x v="2"/>
    <x v="21"/>
    <x v="0"/>
    <x v="1"/>
    <x v="2"/>
    <x v="527"/>
    <x v="51"/>
    <d v="2024-12-06T00:00:00"/>
    <x v="0"/>
    <x v="5"/>
    <s v="Self-Referral"/>
    <s v="No"/>
    <x v="0"/>
    <x v="0"/>
    <m/>
    <m/>
    <x v="0"/>
    <n v="152.6"/>
    <n v="0"/>
    <x v="0"/>
  </r>
  <r>
    <d v="2025-01-03T00:00:00"/>
    <x v="3129"/>
    <n v="1"/>
    <n v="4"/>
    <n v="2"/>
    <n v="5"/>
    <n v="1"/>
    <n v="4"/>
    <x v="8"/>
    <x v="2"/>
    <x v="2"/>
    <x v="0"/>
    <x v="0"/>
    <x v="47"/>
    <x v="0"/>
    <x v="2"/>
    <x v="0"/>
    <x v="603"/>
    <x v="52"/>
    <d v="2024-11-28T00:00:00"/>
    <x v="0"/>
    <x v="7"/>
    <s v="Self-Referral"/>
    <s v="No"/>
    <x v="0"/>
    <x v="0"/>
    <m/>
    <m/>
    <x v="0"/>
    <n v="600.6"/>
    <n v="0"/>
    <x v="0"/>
  </r>
  <r>
    <d v="2025-01-03T00:00:00"/>
    <x v="3130"/>
    <n v="1"/>
    <n v="4"/>
    <n v="4"/>
    <n v="5"/>
    <n v="1"/>
    <n v="10"/>
    <x v="1"/>
    <x v="1"/>
    <x v="2"/>
    <x v="0"/>
    <x v="0"/>
    <x v="46"/>
    <x v="1"/>
    <x v="2"/>
    <x v="0"/>
    <x v="929"/>
    <x v="17"/>
    <d v="2024-11-21T00:00:00"/>
    <x v="0"/>
    <x v="1"/>
    <s v="Emergency"/>
    <s v="No"/>
    <x v="0"/>
    <x v="1"/>
    <m/>
    <m/>
    <x v="0"/>
    <n v="671.3"/>
    <n v="0"/>
    <x v="0"/>
  </r>
  <r>
    <d v="2025-01-04T00:00:00"/>
    <x v="3131"/>
    <n v="1"/>
    <n v="4"/>
    <n v="5"/>
    <n v="5"/>
    <n v="3"/>
    <n v="4"/>
    <x v="8"/>
    <x v="3"/>
    <x v="2"/>
    <x v="0"/>
    <x v="2"/>
    <x v="50"/>
    <x v="0"/>
    <x v="1"/>
    <x v="1"/>
    <x v="221"/>
    <x v="122"/>
    <d v="2024-11-17T00:00:00"/>
    <x v="0"/>
    <x v="9"/>
    <s v="Emergency"/>
    <s v="No"/>
    <x v="0"/>
    <x v="0"/>
    <m/>
    <m/>
    <x v="0"/>
    <n v="652.4"/>
    <n v="0"/>
    <x v="0"/>
  </r>
  <r>
    <d v="2025-01-04T00:00:00"/>
    <x v="3132"/>
    <n v="1"/>
    <n v="4"/>
    <n v="4"/>
    <n v="5"/>
    <n v="2"/>
    <n v="10"/>
    <x v="1"/>
    <x v="1"/>
    <x v="2"/>
    <x v="0"/>
    <x v="1"/>
    <x v="10"/>
    <x v="1"/>
    <x v="1"/>
    <x v="1"/>
    <x v="871"/>
    <x v="55"/>
    <m/>
    <x v="1"/>
    <x v="4"/>
    <s v="Physician Referral"/>
    <s v="No"/>
    <x v="0"/>
    <x v="1"/>
    <d v="2024-11-16T00:00:00"/>
    <d v="2024-11-10T00:00:00"/>
    <x v="1"/>
    <n v="590.79999999999995"/>
    <n v="30"/>
    <x v="0"/>
  </r>
  <r>
    <d v="2025-01-04T00:00:00"/>
    <x v="3133"/>
    <n v="1"/>
    <n v="4"/>
    <n v="2"/>
    <n v="5"/>
    <n v="1"/>
    <n v="4"/>
    <x v="8"/>
    <x v="2"/>
    <x v="2"/>
    <x v="0"/>
    <x v="0"/>
    <x v="20"/>
    <x v="1"/>
    <x v="1"/>
    <x v="0"/>
    <x v="519"/>
    <x v="36"/>
    <d v="2024-12-08T00:00:00"/>
    <x v="0"/>
    <x v="7"/>
    <s v="Self-Referral"/>
    <s v="No"/>
    <x v="0"/>
    <x v="0"/>
    <m/>
    <m/>
    <x v="0"/>
    <n v="243.6"/>
    <n v="0"/>
    <x v="0"/>
  </r>
  <r>
    <d v="2025-01-04T00:00:00"/>
    <x v="3134"/>
    <n v="1"/>
    <n v="4"/>
    <n v="2"/>
    <n v="5"/>
    <n v="2"/>
    <n v="10"/>
    <x v="1"/>
    <x v="2"/>
    <x v="2"/>
    <x v="0"/>
    <x v="1"/>
    <x v="1"/>
    <x v="0"/>
    <x v="0"/>
    <x v="2"/>
    <x v="612"/>
    <x v="18"/>
    <d v="2024-12-05T00:00:00"/>
    <x v="0"/>
    <x v="3"/>
    <s v="Self-Referral"/>
    <s v="Yes"/>
    <x v="1"/>
    <x v="0"/>
    <m/>
    <m/>
    <x v="0"/>
    <n v="499.1"/>
    <n v="0"/>
    <x v="0"/>
  </r>
  <r>
    <d v="2025-01-04T00:00:00"/>
    <x v="3135"/>
    <n v="1"/>
    <n v="4"/>
    <n v="1"/>
    <n v="5"/>
    <n v="3"/>
    <n v="4"/>
    <x v="8"/>
    <x v="0"/>
    <x v="2"/>
    <x v="0"/>
    <x v="2"/>
    <x v="5"/>
    <x v="1"/>
    <x v="2"/>
    <x v="1"/>
    <x v="182"/>
    <x v="56"/>
    <d v="2024-11-27T00:00:00"/>
    <x v="0"/>
    <x v="7"/>
    <s v="Physician Referral"/>
    <s v="Yes"/>
    <x v="1"/>
    <x v="1"/>
    <m/>
    <m/>
    <x v="0"/>
    <n v="569.1"/>
    <n v="0"/>
    <x v="0"/>
  </r>
  <r>
    <d v="2025-01-04T00:00:00"/>
    <x v="3136"/>
    <n v="1"/>
    <n v="4"/>
    <n v="2"/>
    <n v="5"/>
    <n v="2"/>
    <n v="10"/>
    <x v="1"/>
    <x v="2"/>
    <x v="2"/>
    <x v="0"/>
    <x v="1"/>
    <x v="17"/>
    <x v="0"/>
    <x v="2"/>
    <x v="2"/>
    <x v="233"/>
    <x v="57"/>
    <m/>
    <x v="1"/>
    <x v="8"/>
    <s v="Self-Referral"/>
    <s v="No"/>
    <x v="0"/>
    <x v="1"/>
    <d v="2024-11-16T00:00:00"/>
    <d v="2024-11-10T00:00:00"/>
    <x v="2"/>
    <n v="583.1"/>
    <n v="50"/>
    <x v="0"/>
  </r>
  <r>
    <d v="2025-01-04T00:00:00"/>
    <x v="3137"/>
    <n v="1"/>
    <n v="4"/>
    <n v="5"/>
    <n v="5"/>
    <n v="1"/>
    <n v="4"/>
    <x v="8"/>
    <x v="3"/>
    <x v="2"/>
    <x v="0"/>
    <x v="0"/>
    <x v="19"/>
    <x v="0"/>
    <x v="3"/>
    <x v="2"/>
    <x v="429"/>
    <x v="97"/>
    <d v="2024-12-04T00:00:00"/>
    <x v="0"/>
    <x v="9"/>
    <s v="Self-Referral"/>
    <s v="Yes"/>
    <x v="1"/>
    <x v="1"/>
    <m/>
    <m/>
    <x v="0"/>
    <n v="277.2"/>
    <n v="0"/>
    <x v="0"/>
  </r>
  <r>
    <d v="2025-01-04T00:00:00"/>
    <x v="3138"/>
    <n v="1"/>
    <n v="4"/>
    <n v="2"/>
    <n v="5"/>
    <n v="2"/>
    <n v="10"/>
    <x v="1"/>
    <x v="2"/>
    <x v="2"/>
    <x v="0"/>
    <x v="1"/>
    <x v="8"/>
    <x v="0"/>
    <x v="3"/>
    <x v="2"/>
    <x v="798"/>
    <x v="23"/>
    <m/>
    <x v="1"/>
    <x v="6"/>
    <s v="Self-Referral"/>
    <s v="Yes"/>
    <x v="1"/>
    <x v="0"/>
    <d v="2024-11-17T00:00:00"/>
    <d v="2024-11-11T00:00:00"/>
    <x v="1"/>
    <n v="572.6"/>
    <n v="30"/>
    <x v="0"/>
  </r>
  <r>
    <d v="2025-01-04T00:00:00"/>
    <x v="3139"/>
    <n v="1"/>
    <n v="4"/>
    <n v="2"/>
    <n v="5"/>
    <n v="2"/>
    <n v="4"/>
    <x v="8"/>
    <x v="2"/>
    <x v="2"/>
    <x v="0"/>
    <x v="1"/>
    <x v="14"/>
    <x v="0"/>
    <x v="4"/>
    <x v="2"/>
    <x v="511"/>
    <x v="133"/>
    <d v="2024-11-23T00:00:00"/>
    <x v="0"/>
    <x v="0"/>
    <s v="Emergency"/>
    <s v="No"/>
    <x v="0"/>
    <x v="1"/>
    <m/>
    <m/>
    <x v="0"/>
    <n v="375.2"/>
    <n v="0"/>
    <x v="0"/>
  </r>
  <r>
    <d v="2025-01-04T00:00:00"/>
    <x v="3140"/>
    <n v="1"/>
    <n v="4"/>
    <n v="4"/>
    <n v="5"/>
    <n v="3"/>
    <n v="10"/>
    <x v="1"/>
    <x v="1"/>
    <x v="2"/>
    <x v="0"/>
    <x v="2"/>
    <x v="57"/>
    <x v="0"/>
    <x v="1"/>
    <x v="1"/>
    <x v="81"/>
    <x v="59"/>
    <d v="2024-12-04T00:00:00"/>
    <x v="0"/>
    <x v="7"/>
    <s v="Physician Referral"/>
    <s v="Yes"/>
    <x v="1"/>
    <x v="1"/>
    <m/>
    <m/>
    <x v="0"/>
    <n v="509.6"/>
    <n v="0"/>
    <x v="0"/>
  </r>
  <r>
    <d v="2025-01-05T00:00:00"/>
    <x v="3141"/>
    <n v="1"/>
    <n v="4"/>
    <n v="5"/>
    <n v="5"/>
    <n v="3"/>
    <n v="4"/>
    <x v="8"/>
    <x v="3"/>
    <x v="2"/>
    <x v="0"/>
    <x v="2"/>
    <x v="58"/>
    <x v="0"/>
    <x v="1"/>
    <x v="0"/>
    <x v="930"/>
    <x v="2"/>
    <d v="2024-12-01T00:00:00"/>
    <x v="0"/>
    <x v="0"/>
    <s v="Self-Referral"/>
    <s v="No"/>
    <x v="0"/>
    <x v="1"/>
    <m/>
    <m/>
    <x v="0"/>
    <n v="242.2"/>
    <n v="0"/>
    <x v="0"/>
  </r>
  <r>
    <d v="2025-01-01T00:00:00"/>
    <x v="3142"/>
    <n v="1"/>
    <n v="4"/>
    <n v="3"/>
    <n v="5"/>
    <n v="3"/>
    <n v="10"/>
    <x v="1"/>
    <x v="4"/>
    <x v="2"/>
    <x v="0"/>
    <x v="2"/>
    <x v="2"/>
    <x v="0"/>
    <x v="4"/>
    <x v="0"/>
    <x v="425"/>
    <x v="101"/>
    <d v="2024-11-29T00:00:00"/>
    <x v="0"/>
    <x v="8"/>
    <s v="Emergency"/>
    <s v="No"/>
    <x v="0"/>
    <x v="1"/>
    <m/>
    <m/>
    <x v="0"/>
    <n v="541.1"/>
    <n v="0"/>
    <x v="0"/>
  </r>
  <r>
    <d v="2025-01-01T00:00:00"/>
    <x v="3143"/>
    <n v="1"/>
    <n v="4"/>
    <n v="1"/>
    <n v="5"/>
    <n v="3"/>
    <n v="4"/>
    <x v="8"/>
    <x v="0"/>
    <x v="2"/>
    <x v="0"/>
    <x v="2"/>
    <x v="52"/>
    <x v="1"/>
    <x v="2"/>
    <x v="1"/>
    <x v="715"/>
    <x v="115"/>
    <d v="2024-11-22T00:00:00"/>
    <x v="0"/>
    <x v="3"/>
    <s v="Emergency"/>
    <s v="No"/>
    <x v="0"/>
    <x v="1"/>
    <m/>
    <m/>
    <x v="0"/>
    <n v="420.7"/>
    <n v="0"/>
    <x v="0"/>
  </r>
  <r>
    <d v="2025-01-01T00:00:00"/>
    <x v="3144"/>
    <n v="1"/>
    <n v="4"/>
    <n v="3"/>
    <n v="5"/>
    <n v="3"/>
    <n v="10"/>
    <x v="1"/>
    <x v="4"/>
    <x v="2"/>
    <x v="0"/>
    <x v="2"/>
    <x v="33"/>
    <x v="0"/>
    <x v="1"/>
    <x v="2"/>
    <x v="47"/>
    <x v="108"/>
    <d v="2024-11-24T00:00:00"/>
    <x v="0"/>
    <x v="3"/>
    <s v="Physician Referral"/>
    <s v="No"/>
    <x v="0"/>
    <x v="0"/>
    <m/>
    <m/>
    <x v="0"/>
    <n v="176.4"/>
    <n v="0"/>
    <x v="0"/>
  </r>
  <r>
    <d v="2025-01-01T00:00:00"/>
    <x v="3145"/>
    <n v="1"/>
    <n v="4"/>
    <n v="4"/>
    <n v="5"/>
    <n v="3"/>
    <n v="4"/>
    <x v="8"/>
    <x v="1"/>
    <x v="2"/>
    <x v="0"/>
    <x v="2"/>
    <x v="36"/>
    <x v="1"/>
    <x v="3"/>
    <x v="0"/>
    <x v="514"/>
    <x v="156"/>
    <d v="2024-12-03T00:00:00"/>
    <x v="0"/>
    <x v="1"/>
    <s v="Self-Referral"/>
    <s v="No"/>
    <x v="0"/>
    <x v="1"/>
    <m/>
    <m/>
    <x v="0"/>
    <n v="277.89999999999998"/>
    <n v="0"/>
    <x v="0"/>
  </r>
  <r>
    <d v="2025-01-01T00:00:00"/>
    <x v="3146"/>
    <n v="1"/>
    <n v="4"/>
    <n v="2"/>
    <n v="5"/>
    <n v="3"/>
    <n v="10"/>
    <x v="1"/>
    <x v="2"/>
    <x v="2"/>
    <x v="0"/>
    <x v="2"/>
    <x v="35"/>
    <x v="1"/>
    <x v="0"/>
    <x v="0"/>
    <x v="777"/>
    <x v="169"/>
    <d v="2024-11-26T00:00:00"/>
    <x v="0"/>
    <x v="6"/>
    <s v="Emergency"/>
    <s v="No"/>
    <x v="0"/>
    <x v="0"/>
    <m/>
    <m/>
    <x v="0"/>
    <n v="263.2"/>
    <n v="0"/>
    <x v="0"/>
  </r>
  <r>
    <d v="2025-01-01T00:00:00"/>
    <x v="3147"/>
    <n v="1"/>
    <n v="4"/>
    <n v="1"/>
    <n v="5"/>
    <n v="3"/>
    <n v="4"/>
    <x v="8"/>
    <x v="0"/>
    <x v="2"/>
    <x v="0"/>
    <x v="2"/>
    <x v="31"/>
    <x v="1"/>
    <x v="2"/>
    <x v="0"/>
    <x v="745"/>
    <x v="16"/>
    <d v="2024-12-10T00:00:00"/>
    <x v="0"/>
    <x v="0"/>
    <s v="Emergency"/>
    <s v="No"/>
    <x v="0"/>
    <x v="1"/>
    <m/>
    <m/>
    <x v="0"/>
    <n v="680.4"/>
    <n v="0"/>
    <x v="0"/>
  </r>
  <r>
    <d v="2025-01-01T00:00:00"/>
    <x v="3148"/>
    <n v="1"/>
    <n v="4"/>
    <n v="5"/>
    <n v="5"/>
    <n v="2"/>
    <n v="10"/>
    <x v="1"/>
    <x v="3"/>
    <x v="2"/>
    <x v="0"/>
    <x v="1"/>
    <x v="29"/>
    <x v="0"/>
    <x v="0"/>
    <x v="2"/>
    <x v="302"/>
    <x v="33"/>
    <m/>
    <x v="1"/>
    <x v="8"/>
    <s v="Physician Referral"/>
    <s v="No"/>
    <x v="0"/>
    <x v="1"/>
    <d v="2024-11-15T00:00:00"/>
    <d v="2024-11-12T00:00:00"/>
    <x v="2"/>
    <n v="546"/>
    <n v="50"/>
    <x v="0"/>
  </r>
  <r>
    <d v="2025-01-01T00:00:00"/>
    <x v="3149"/>
    <n v="1"/>
    <n v="4"/>
    <n v="1"/>
    <n v="5"/>
    <n v="3"/>
    <n v="4"/>
    <x v="8"/>
    <x v="0"/>
    <x v="2"/>
    <x v="0"/>
    <x v="2"/>
    <x v="32"/>
    <x v="1"/>
    <x v="0"/>
    <x v="0"/>
    <x v="65"/>
    <x v="142"/>
    <m/>
    <x v="1"/>
    <x v="3"/>
    <s v="Emergency"/>
    <s v="Yes"/>
    <x v="1"/>
    <x v="0"/>
    <d v="2024-11-16T00:00:00"/>
    <d v="2024-11-12T00:00:00"/>
    <x v="1"/>
    <n v="403.9"/>
    <n v="30"/>
    <x v="0"/>
  </r>
  <r>
    <d v="2025-01-01T00:00:00"/>
    <x v="3150"/>
    <n v="1"/>
    <n v="4"/>
    <n v="4"/>
    <n v="5"/>
    <n v="2"/>
    <n v="10"/>
    <x v="1"/>
    <x v="1"/>
    <x v="2"/>
    <x v="0"/>
    <x v="1"/>
    <x v="20"/>
    <x v="1"/>
    <x v="4"/>
    <x v="1"/>
    <x v="326"/>
    <x v="155"/>
    <m/>
    <x v="1"/>
    <x v="9"/>
    <s v="Self-Referral"/>
    <s v="No"/>
    <x v="0"/>
    <x v="0"/>
    <d v="2024-11-15T00:00:00"/>
    <d v="2024-11-12T00:00:00"/>
    <x v="2"/>
    <n v="781.2"/>
    <n v="50"/>
    <x v="0"/>
  </r>
  <r>
    <d v="2025-01-01T00:00:00"/>
    <x v="3151"/>
    <n v="1"/>
    <n v="4"/>
    <n v="2"/>
    <n v="5"/>
    <n v="1"/>
    <n v="4"/>
    <x v="8"/>
    <x v="2"/>
    <x v="2"/>
    <x v="0"/>
    <x v="0"/>
    <x v="36"/>
    <x v="0"/>
    <x v="0"/>
    <x v="0"/>
    <x v="246"/>
    <x v="146"/>
    <m/>
    <x v="1"/>
    <x v="6"/>
    <s v="Emergency"/>
    <s v="Yes"/>
    <x v="1"/>
    <x v="0"/>
    <d v="2024-11-14T00:00:00"/>
    <d v="2024-11-12T00:00:00"/>
    <x v="3"/>
    <n v="672.7"/>
    <n v="10"/>
    <x v="0"/>
  </r>
  <r>
    <d v="2025-01-02T00:00:00"/>
    <x v="3152"/>
    <n v="1"/>
    <n v="4"/>
    <n v="4"/>
    <n v="5"/>
    <n v="3"/>
    <n v="10"/>
    <x v="1"/>
    <x v="1"/>
    <x v="2"/>
    <x v="0"/>
    <x v="2"/>
    <x v="35"/>
    <x v="0"/>
    <x v="1"/>
    <x v="0"/>
    <x v="889"/>
    <x v="178"/>
    <d v="2024-12-03T00:00:00"/>
    <x v="0"/>
    <x v="0"/>
    <s v="Emergency"/>
    <s v="No"/>
    <x v="0"/>
    <x v="0"/>
    <m/>
    <m/>
    <x v="0"/>
    <n v="534.79999999999995"/>
    <n v="0"/>
    <x v="0"/>
  </r>
  <r>
    <d v="2025-01-02T00:00:00"/>
    <x v="3153"/>
    <n v="1"/>
    <n v="4"/>
    <n v="5"/>
    <n v="5"/>
    <n v="1"/>
    <n v="4"/>
    <x v="8"/>
    <x v="3"/>
    <x v="2"/>
    <x v="0"/>
    <x v="0"/>
    <x v="31"/>
    <x v="1"/>
    <x v="4"/>
    <x v="1"/>
    <x v="396"/>
    <x v="80"/>
    <d v="2024-11-22T00:00:00"/>
    <x v="0"/>
    <x v="9"/>
    <s v="Self-Referral"/>
    <s v="Yes"/>
    <x v="1"/>
    <x v="1"/>
    <m/>
    <m/>
    <x v="0"/>
    <n v="560"/>
    <n v="0"/>
    <x v="0"/>
  </r>
  <r>
    <d v="2025-01-02T00:00:00"/>
    <x v="3154"/>
    <n v="1"/>
    <n v="4"/>
    <n v="3"/>
    <n v="5"/>
    <n v="3"/>
    <n v="10"/>
    <x v="1"/>
    <x v="4"/>
    <x v="2"/>
    <x v="0"/>
    <x v="2"/>
    <x v="24"/>
    <x v="0"/>
    <x v="3"/>
    <x v="2"/>
    <x v="67"/>
    <x v="143"/>
    <m/>
    <x v="1"/>
    <x v="9"/>
    <s v="Emergency"/>
    <s v="No"/>
    <x v="0"/>
    <x v="0"/>
    <d v="2024-11-20T00:00:00"/>
    <d v="2024-11-12T00:00:00"/>
    <x v="2"/>
    <n v="585.9"/>
    <n v="50"/>
    <x v="0"/>
  </r>
  <r>
    <d v="2025-01-02T00:00:00"/>
    <x v="3155"/>
    <n v="1"/>
    <n v="4"/>
    <n v="2"/>
    <n v="5"/>
    <n v="1"/>
    <n v="4"/>
    <x v="8"/>
    <x v="2"/>
    <x v="2"/>
    <x v="0"/>
    <x v="0"/>
    <x v="47"/>
    <x v="0"/>
    <x v="0"/>
    <x v="0"/>
    <x v="697"/>
    <x v="157"/>
    <m/>
    <x v="1"/>
    <x v="1"/>
    <s v="Physician Referral"/>
    <s v="No"/>
    <x v="0"/>
    <x v="1"/>
    <d v="2024-11-19T00:00:00"/>
    <d v="2024-11-12T00:00:00"/>
    <x v="3"/>
    <n v="377.3"/>
    <n v="10"/>
    <x v="0"/>
  </r>
  <r>
    <d v="2025-01-02T00:00:00"/>
    <x v="3156"/>
    <n v="1"/>
    <n v="4"/>
    <n v="2"/>
    <n v="5"/>
    <n v="2"/>
    <n v="10"/>
    <x v="1"/>
    <x v="2"/>
    <x v="2"/>
    <x v="0"/>
    <x v="1"/>
    <x v="31"/>
    <x v="0"/>
    <x v="1"/>
    <x v="2"/>
    <x v="354"/>
    <x v="101"/>
    <m/>
    <x v="1"/>
    <x v="9"/>
    <s v="Emergency"/>
    <s v="Yes"/>
    <x v="1"/>
    <x v="1"/>
    <d v="2024-11-20T00:00:00"/>
    <d v="2024-11-12T00:00:00"/>
    <x v="3"/>
    <n v="155.4"/>
    <n v="10"/>
    <x v="0"/>
  </r>
  <r>
    <d v="2025-01-02T00:00:00"/>
    <x v="3157"/>
    <n v="1"/>
    <n v="4"/>
    <n v="4"/>
    <n v="5"/>
    <n v="3"/>
    <n v="4"/>
    <x v="8"/>
    <x v="1"/>
    <x v="2"/>
    <x v="0"/>
    <x v="2"/>
    <x v="24"/>
    <x v="0"/>
    <x v="1"/>
    <x v="2"/>
    <x v="687"/>
    <x v="166"/>
    <m/>
    <x v="1"/>
    <x v="4"/>
    <s v="Physician Referral"/>
    <s v="Yes"/>
    <x v="1"/>
    <x v="1"/>
    <d v="2024-11-18T00:00:00"/>
    <d v="2024-11-12T00:00:00"/>
    <x v="3"/>
    <n v="788.9"/>
    <n v="10"/>
    <x v="0"/>
  </r>
  <r>
    <d v="2025-01-02T00:00:00"/>
    <x v="3158"/>
    <n v="1"/>
    <n v="4"/>
    <n v="4"/>
    <n v="5"/>
    <n v="2"/>
    <n v="10"/>
    <x v="1"/>
    <x v="1"/>
    <x v="2"/>
    <x v="0"/>
    <x v="1"/>
    <x v="5"/>
    <x v="1"/>
    <x v="3"/>
    <x v="2"/>
    <x v="715"/>
    <x v="28"/>
    <d v="2024-12-09T00:00:00"/>
    <x v="0"/>
    <x v="0"/>
    <s v="Physician Referral"/>
    <s v="No"/>
    <x v="0"/>
    <x v="0"/>
    <m/>
    <m/>
    <x v="0"/>
    <n v="422.8"/>
    <n v="0"/>
    <x v="0"/>
  </r>
  <r>
    <d v="2025-01-02T00:00:00"/>
    <x v="3159"/>
    <n v="1"/>
    <n v="4"/>
    <n v="4"/>
    <n v="5"/>
    <n v="1"/>
    <n v="4"/>
    <x v="8"/>
    <x v="1"/>
    <x v="2"/>
    <x v="0"/>
    <x v="0"/>
    <x v="45"/>
    <x v="0"/>
    <x v="4"/>
    <x v="0"/>
    <x v="756"/>
    <x v="65"/>
    <m/>
    <x v="1"/>
    <x v="6"/>
    <s v="Self-Referral"/>
    <s v="No"/>
    <x v="0"/>
    <x v="0"/>
    <d v="2024-11-20T00:00:00"/>
    <d v="2024-11-13T00:00:00"/>
    <x v="3"/>
    <n v="451.5"/>
    <n v="10"/>
    <x v="0"/>
  </r>
  <r>
    <d v="2025-01-02T00:00:00"/>
    <x v="3160"/>
    <n v="1"/>
    <n v="4"/>
    <n v="2"/>
    <n v="5"/>
    <n v="2"/>
    <n v="10"/>
    <x v="1"/>
    <x v="2"/>
    <x v="2"/>
    <x v="0"/>
    <x v="1"/>
    <x v="16"/>
    <x v="0"/>
    <x v="4"/>
    <x v="0"/>
    <x v="34"/>
    <x v="161"/>
    <d v="2024-12-12T00:00:00"/>
    <x v="0"/>
    <x v="8"/>
    <s v="Physician Referral"/>
    <s v="Yes"/>
    <x v="1"/>
    <x v="0"/>
    <m/>
    <m/>
    <x v="0"/>
    <n v="481.6"/>
    <n v="0"/>
    <x v="0"/>
  </r>
  <r>
    <d v="2025-01-02T00:00:00"/>
    <x v="3161"/>
    <n v="1"/>
    <n v="4"/>
    <n v="4"/>
    <n v="5"/>
    <n v="3"/>
    <n v="4"/>
    <x v="8"/>
    <x v="1"/>
    <x v="2"/>
    <x v="0"/>
    <x v="2"/>
    <x v="31"/>
    <x v="0"/>
    <x v="4"/>
    <x v="1"/>
    <x v="125"/>
    <x v="124"/>
    <d v="2024-11-26T00:00:00"/>
    <x v="0"/>
    <x v="7"/>
    <s v="Emergency"/>
    <s v="No"/>
    <x v="0"/>
    <x v="1"/>
    <m/>
    <m/>
    <x v="0"/>
    <n v="185.5"/>
    <n v="0"/>
    <x v="0"/>
  </r>
  <r>
    <d v="2025-01-03T00:00:00"/>
    <x v="3162"/>
    <n v="1"/>
    <n v="4"/>
    <n v="1"/>
    <n v="5"/>
    <n v="2"/>
    <n v="10"/>
    <x v="1"/>
    <x v="0"/>
    <x v="2"/>
    <x v="0"/>
    <x v="1"/>
    <x v="20"/>
    <x v="1"/>
    <x v="3"/>
    <x v="2"/>
    <x v="141"/>
    <x v="166"/>
    <d v="2024-12-03T00:00:00"/>
    <x v="0"/>
    <x v="1"/>
    <s v="Self-Referral"/>
    <s v="Yes"/>
    <x v="1"/>
    <x v="0"/>
    <m/>
    <m/>
    <x v="0"/>
    <n v="718.2"/>
    <n v="0"/>
    <x v="0"/>
  </r>
  <r>
    <d v="2025-01-03T00:00:00"/>
    <x v="3163"/>
    <n v="1"/>
    <n v="4"/>
    <n v="1"/>
    <n v="5"/>
    <n v="2"/>
    <n v="4"/>
    <x v="8"/>
    <x v="0"/>
    <x v="2"/>
    <x v="0"/>
    <x v="1"/>
    <x v="54"/>
    <x v="1"/>
    <x v="3"/>
    <x v="1"/>
    <x v="742"/>
    <x v="130"/>
    <m/>
    <x v="1"/>
    <x v="6"/>
    <s v="Physician Referral"/>
    <s v="No"/>
    <x v="0"/>
    <x v="0"/>
    <d v="2024-11-14T00:00:00"/>
    <d v="2024-11-13T00:00:00"/>
    <x v="1"/>
    <n v="415.8"/>
    <n v="30"/>
    <x v="0"/>
  </r>
  <r>
    <d v="2025-01-03T00:00:00"/>
    <x v="3164"/>
    <n v="1"/>
    <n v="4"/>
    <n v="1"/>
    <n v="5"/>
    <n v="1"/>
    <n v="10"/>
    <x v="1"/>
    <x v="0"/>
    <x v="2"/>
    <x v="0"/>
    <x v="0"/>
    <x v="10"/>
    <x v="0"/>
    <x v="3"/>
    <x v="0"/>
    <x v="189"/>
    <x v="173"/>
    <m/>
    <x v="1"/>
    <x v="2"/>
    <s v="Physician Referral"/>
    <s v="No"/>
    <x v="0"/>
    <x v="1"/>
    <d v="2024-11-18T00:00:00"/>
    <d v="2024-11-13T00:00:00"/>
    <x v="3"/>
    <n v="602"/>
    <n v="10"/>
    <x v="0"/>
  </r>
  <r>
    <d v="2025-01-03T00:00:00"/>
    <x v="3165"/>
    <n v="1"/>
    <n v="4"/>
    <n v="2"/>
    <n v="5"/>
    <n v="1"/>
    <n v="4"/>
    <x v="8"/>
    <x v="2"/>
    <x v="2"/>
    <x v="0"/>
    <x v="0"/>
    <x v="30"/>
    <x v="0"/>
    <x v="4"/>
    <x v="0"/>
    <x v="538"/>
    <x v="53"/>
    <d v="2024-11-23T00:00:00"/>
    <x v="0"/>
    <x v="8"/>
    <s v="Physician Referral"/>
    <s v="Yes"/>
    <x v="1"/>
    <x v="0"/>
    <m/>
    <m/>
    <x v="0"/>
    <n v="265.3"/>
    <n v="0"/>
    <x v="0"/>
  </r>
  <r>
    <d v="2025-01-03T00:00:00"/>
    <x v="3166"/>
    <n v="1"/>
    <n v="4"/>
    <n v="4"/>
    <n v="5"/>
    <n v="3"/>
    <n v="10"/>
    <x v="1"/>
    <x v="1"/>
    <x v="2"/>
    <x v="0"/>
    <x v="2"/>
    <x v="34"/>
    <x v="1"/>
    <x v="0"/>
    <x v="1"/>
    <x v="436"/>
    <x v="115"/>
    <m/>
    <x v="1"/>
    <x v="8"/>
    <s v="Emergency"/>
    <s v="No"/>
    <x v="0"/>
    <x v="1"/>
    <d v="2024-11-17T00:00:00"/>
    <d v="2024-11-13T00:00:00"/>
    <x v="3"/>
    <n v="525"/>
    <n v="10"/>
    <x v="0"/>
  </r>
  <r>
    <d v="2025-01-03T00:00:00"/>
    <x v="3167"/>
    <n v="1"/>
    <n v="4"/>
    <n v="5"/>
    <n v="5"/>
    <n v="1"/>
    <n v="4"/>
    <x v="8"/>
    <x v="3"/>
    <x v="2"/>
    <x v="0"/>
    <x v="0"/>
    <x v="15"/>
    <x v="0"/>
    <x v="3"/>
    <x v="1"/>
    <x v="32"/>
    <x v="13"/>
    <m/>
    <x v="1"/>
    <x v="2"/>
    <s v="Emergency"/>
    <s v="No"/>
    <x v="0"/>
    <x v="0"/>
    <d v="2024-11-16T00:00:00"/>
    <d v="2024-11-13T00:00:00"/>
    <x v="3"/>
    <n v="390.6"/>
    <n v="10"/>
    <x v="0"/>
  </r>
  <r>
    <d v="2025-01-03T00:00:00"/>
    <x v="3168"/>
    <n v="1"/>
    <n v="4"/>
    <n v="4"/>
    <n v="5"/>
    <n v="2"/>
    <n v="10"/>
    <x v="1"/>
    <x v="1"/>
    <x v="2"/>
    <x v="0"/>
    <x v="1"/>
    <x v="49"/>
    <x v="0"/>
    <x v="3"/>
    <x v="2"/>
    <x v="109"/>
    <x v="69"/>
    <d v="2024-11-24T00:00:00"/>
    <x v="0"/>
    <x v="8"/>
    <s v="Physician Referral"/>
    <s v="No"/>
    <x v="0"/>
    <x v="0"/>
    <m/>
    <m/>
    <x v="0"/>
    <n v="436.8"/>
    <n v="0"/>
    <x v="0"/>
  </r>
  <r>
    <d v="2025-01-03T00:00:00"/>
    <x v="3169"/>
    <n v="1"/>
    <n v="4"/>
    <n v="2"/>
    <n v="5"/>
    <n v="1"/>
    <n v="4"/>
    <x v="8"/>
    <x v="2"/>
    <x v="2"/>
    <x v="0"/>
    <x v="0"/>
    <x v="57"/>
    <x v="1"/>
    <x v="4"/>
    <x v="0"/>
    <x v="589"/>
    <x v="111"/>
    <d v="2024-12-04T00:00:00"/>
    <x v="0"/>
    <x v="7"/>
    <s v="Self-Referral"/>
    <s v="Yes"/>
    <x v="1"/>
    <x v="0"/>
    <m/>
    <m/>
    <x v="0"/>
    <n v="254.8"/>
    <n v="0"/>
    <x v="0"/>
  </r>
  <r>
    <d v="2025-01-03T00:00:00"/>
    <x v="3170"/>
    <n v="1"/>
    <n v="4"/>
    <n v="1"/>
    <n v="5"/>
    <n v="3"/>
    <n v="10"/>
    <x v="1"/>
    <x v="0"/>
    <x v="2"/>
    <x v="0"/>
    <x v="2"/>
    <x v="45"/>
    <x v="0"/>
    <x v="3"/>
    <x v="2"/>
    <x v="292"/>
    <x v="121"/>
    <m/>
    <x v="1"/>
    <x v="8"/>
    <s v="Emergency"/>
    <s v="No"/>
    <x v="0"/>
    <x v="0"/>
    <d v="2024-11-16T00:00:00"/>
    <d v="2024-11-14T00:00:00"/>
    <x v="3"/>
    <n v="522.9"/>
    <n v="10"/>
    <x v="0"/>
  </r>
  <r>
    <d v="2025-01-03T00:00:00"/>
    <x v="3171"/>
    <n v="1"/>
    <n v="4"/>
    <n v="2"/>
    <n v="5"/>
    <n v="1"/>
    <n v="4"/>
    <x v="8"/>
    <x v="2"/>
    <x v="2"/>
    <x v="0"/>
    <x v="0"/>
    <x v="15"/>
    <x v="0"/>
    <x v="0"/>
    <x v="2"/>
    <x v="9"/>
    <x v="92"/>
    <d v="2024-11-27T00:00:00"/>
    <x v="0"/>
    <x v="6"/>
    <s v="Self-Referral"/>
    <s v="Yes"/>
    <x v="1"/>
    <x v="0"/>
    <m/>
    <m/>
    <x v="0"/>
    <n v="655.20000000000005"/>
    <n v="0"/>
    <x v="0"/>
  </r>
  <r>
    <d v="2025-01-04T00:00:00"/>
    <x v="3172"/>
    <n v="1"/>
    <n v="4"/>
    <n v="4"/>
    <n v="5"/>
    <n v="3"/>
    <n v="10"/>
    <x v="1"/>
    <x v="1"/>
    <x v="2"/>
    <x v="0"/>
    <x v="2"/>
    <x v="60"/>
    <x v="1"/>
    <x v="4"/>
    <x v="0"/>
    <x v="85"/>
    <x v="85"/>
    <m/>
    <x v="1"/>
    <x v="2"/>
    <s v="Emergency"/>
    <s v="Yes"/>
    <x v="1"/>
    <x v="1"/>
    <d v="2024-11-23T00:00:00"/>
    <d v="2024-11-14T00:00:00"/>
    <x v="1"/>
    <n v="207.9"/>
    <n v="30"/>
    <x v="0"/>
  </r>
  <r>
    <d v="2025-01-04T00:00:00"/>
    <x v="3173"/>
    <n v="1"/>
    <n v="4"/>
    <n v="2"/>
    <n v="5"/>
    <n v="3"/>
    <n v="4"/>
    <x v="8"/>
    <x v="2"/>
    <x v="2"/>
    <x v="0"/>
    <x v="2"/>
    <x v="19"/>
    <x v="1"/>
    <x v="3"/>
    <x v="0"/>
    <x v="152"/>
    <x v="10"/>
    <m/>
    <x v="1"/>
    <x v="4"/>
    <s v="Self-Referral"/>
    <s v="Yes"/>
    <x v="1"/>
    <x v="0"/>
    <d v="2024-11-22T00:00:00"/>
    <d v="2024-11-14T00:00:00"/>
    <x v="1"/>
    <n v="572.6"/>
    <n v="30"/>
    <x v="0"/>
  </r>
  <r>
    <d v="2025-01-04T00:00:00"/>
    <x v="3174"/>
    <n v="1"/>
    <n v="4"/>
    <n v="5"/>
    <n v="5"/>
    <n v="2"/>
    <n v="10"/>
    <x v="1"/>
    <x v="3"/>
    <x v="2"/>
    <x v="0"/>
    <x v="1"/>
    <x v="56"/>
    <x v="0"/>
    <x v="3"/>
    <x v="2"/>
    <x v="372"/>
    <x v="96"/>
    <d v="2024-12-05T00:00:00"/>
    <x v="0"/>
    <x v="0"/>
    <s v="Self-Referral"/>
    <s v="Yes"/>
    <x v="1"/>
    <x v="0"/>
    <m/>
    <m/>
    <x v="0"/>
    <n v="555.1"/>
    <n v="0"/>
    <x v="0"/>
  </r>
  <r>
    <d v="2025-01-04T00:00:00"/>
    <x v="348"/>
    <n v="1"/>
    <n v="4"/>
    <n v="2"/>
    <n v="5"/>
    <n v="2"/>
    <n v="40"/>
    <x v="0"/>
    <x v="2"/>
    <x v="2"/>
    <x v="0"/>
    <x v="1"/>
    <x v="36"/>
    <x v="1"/>
    <x v="2"/>
    <x v="1"/>
    <x v="514"/>
    <x v="81"/>
    <d v="2024-12-02T00:00:00"/>
    <x v="0"/>
    <x v="2"/>
    <s v="Physician Referral"/>
    <s v="No"/>
    <x v="0"/>
    <x v="0"/>
    <m/>
    <m/>
    <x v="0"/>
    <n v="326.2"/>
    <n v="0"/>
    <x v="0"/>
  </r>
  <r>
    <d v="2025-01-04T00:00:00"/>
    <x v="3175"/>
    <n v="1"/>
    <n v="4"/>
    <n v="3"/>
    <n v="5"/>
    <n v="2"/>
    <n v="4"/>
    <x v="8"/>
    <x v="4"/>
    <x v="2"/>
    <x v="0"/>
    <x v="1"/>
    <x v="20"/>
    <x v="1"/>
    <x v="2"/>
    <x v="0"/>
    <x v="894"/>
    <x v="103"/>
    <m/>
    <x v="1"/>
    <x v="5"/>
    <s v="Physician Referral"/>
    <s v="Yes"/>
    <x v="1"/>
    <x v="0"/>
    <d v="2024-11-16T00:00:00"/>
    <d v="2024-11-14T00:00:00"/>
    <x v="2"/>
    <n v="501.2"/>
    <n v="50"/>
    <x v="0"/>
  </r>
  <r>
    <d v="2025-01-04T00:00:00"/>
    <x v="3176"/>
    <n v="1"/>
    <n v="4"/>
    <n v="2"/>
    <n v="5"/>
    <n v="3"/>
    <n v="10"/>
    <x v="1"/>
    <x v="2"/>
    <x v="2"/>
    <x v="0"/>
    <x v="2"/>
    <x v="7"/>
    <x v="0"/>
    <x v="2"/>
    <x v="2"/>
    <x v="23"/>
    <x v="54"/>
    <d v="2024-12-04T00:00:00"/>
    <x v="0"/>
    <x v="9"/>
    <s v="Physician Referral"/>
    <s v="Yes"/>
    <x v="1"/>
    <x v="0"/>
    <m/>
    <m/>
    <x v="0"/>
    <n v="133.69999999999999"/>
    <n v="0"/>
    <x v="0"/>
  </r>
  <r>
    <d v="2025-01-04T00:00:00"/>
    <x v="3177"/>
    <n v="1"/>
    <n v="4"/>
    <n v="4"/>
    <n v="5"/>
    <n v="1"/>
    <n v="4"/>
    <x v="8"/>
    <x v="1"/>
    <x v="2"/>
    <x v="0"/>
    <x v="0"/>
    <x v="45"/>
    <x v="0"/>
    <x v="1"/>
    <x v="1"/>
    <x v="63"/>
    <x v="40"/>
    <m/>
    <x v="1"/>
    <x v="3"/>
    <s v="Physician Referral"/>
    <s v="No"/>
    <x v="0"/>
    <x v="0"/>
    <d v="2024-11-21T00:00:00"/>
    <d v="2024-11-15T00:00:00"/>
    <x v="1"/>
    <n v="252"/>
    <n v="30"/>
    <x v="0"/>
  </r>
  <r>
    <d v="2025-01-04T00:00:00"/>
    <x v="3178"/>
    <n v="1"/>
    <n v="4"/>
    <n v="3"/>
    <n v="5"/>
    <n v="1"/>
    <n v="10"/>
    <x v="1"/>
    <x v="4"/>
    <x v="2"/>
    <x v="0"/>
    <x v="0"/>
    <x v="48"/>
    <x v="0"/>
    <x v="1"/>
    <x v="2"/>
    <x v="509"/>
    <x v="57"/>
    <d v="2024-12-04T00:00:00"/>
    <x v="0"/>
    <x v="5"/>
    <s v="Self-Referral"/>
    <s v="No"/>
    <x v="0"/>
    <x v="0"/>
    <m/>
    <m/>
    <x v="0"/>
    <n v="244.3"/>
    <n v="0"/>
    <x v="0"/>
  </r>
  <r>
    <d v="2025-01-04T00:00:00"/>
    <x v="3179"/>
    <n v="1"/>
    <n v="4"/>
    <n v="1"/>
    <n v="5"/>
    <n v="3"/>
    <n v="4"/>
    <x v="8"/>
    <x v="0"/>
    <x v="2"/>
    <x v="0"/>
    <x v="2"/>
    <x v="17"/>
    <x v="1"/>
    <x v="3"/>
    <x v="0"/>
    <x v="556"/>
    <x v="156"/>
    <m/>
    <x v="1"/>
    <x v="2"/>
    <s v="Physician Referral"/>
    <s v="Yes"/>
    <x v="1"/>
    <x v="1"/>
    <d v="2024-11-18T00:00:00"/>
    <d v="2024-11-15T00:00:00"/>
    <x v="2"/>
    <n v="281.39999999999998"/>
    <n v="50"/>
    <x v="0"/>
  </r>
  <r>
    <d v="2025-01-04T00:00:00"/>
    <x v="3180"/>
    <n v="1"/>
    <n v="4"/>
    <n v="4"/>
    <n v="5"/>
    <n v="3"/>
    <n v="10"/>
    <x v="1"/>
    <x v="1"/>
    <x v="2"/>
    <x v="0"/>
    <x v="2"/>
    <x v="40"/>
    <x v="1"/>
    <x v="2"/>
    <x v="1"/>
    <x v="662"/>
    <x v="59"/>
    <d v="2024-12-10T00:00:00"/>
    <x v="0"/>
    <x v="5"/>
    <s v="Emergency"/>
    <s v="Yes"/>
    <x v="1"/>
    <x v="1"/>
    <m/>
    <m/>
    <x v="0"/>
    <n v="217"/>
    <n v="0"/>
    <x v="0"/>
  </r>
  <r>
    <d v="2025-01-05T00:00:00"/>
    <x v="3181"/>
    <n v="1"/>
    <n v="4"/>
    <n v="5"/>
    <n v="5"/>
    <n v="1"/>
    <n v="4"/>
    <x v="8"/>
    <x v="3"/>
    <x v="2"/>
    <x v="0"/>
    <x v="0"/>
    <x v="5"/>
    <x v="0"/>
    <x v="1"/>
    <x v="1"/>
    <x v="594"/>
    <x v="67"/>
    <m/>
    <x v="1"/>
    <x v="3"/>
    <s v="Physician Referral"/>
    <s v="No"/>
    <x v="0"/>
    <x v="0"/>
    <d v="2024-11-18T00:00:00"/>
    <d v="2024-11-15T00:00:00"/>
    <x v="3"/>
    <n v="273"/>
    <n v="10"/>
    <x v="0"/>
  </r>
  <r>
    <d v="2025-01-01T00:00:00"/>
    <x v="3182"/>
    <n v="1"/>
    <n v="4"/>
    <n v="2"/>
    <n v="5"/>
    <n v="1"/>
    <n v="10"/>
    <x v="1"/>
    <x v="2"/>
    <x v="2"/>
    <x v="0"/>
    <x v="0"/>
    <x v="0"/>
    <x v="0"/>
    <x v="4"/>
    <x v="1"/>
    <x v="139"/>
    <x v="100"/>
    <m/>
    <x v="1"/>
    <x v="4"/>
    <s v="Physician Referral"/>
    <s v="No"/>
    <x v="0"/>
    <x v="1"/>
    <d v="2024-11-20T00:00:00"/>
    <d v="2024-11-15T00:00:00"/>
    <x v="1"/>
    <n v="585.9"/>
    <n v="30"/>
    <x v="0"/>
  </r>
  <r>
    <d v="2025-01-01T00:00:00"/>
    <x v="3183"/>
    <n v="1"/>
    <n v="4"/>
    <n v="2"/>
    <n v="5"/>
    <n v="3"/>
    <n v="4"/>
    <x v="8"/>
    <x v="2"/>
    <x v="2"/>
    <x v="0"/>
    <x v="2"/>
    <x v="59"/>
    <x v="1"/>
    <x v="2"/>
    <x v="0"/>
    <x v="364"/>
    <x v="19"/>
    <d v="2024-12-03T00:00:00"/>
    <x v="0"/>
    <x v="7"/>
    <s v="Emergency"/>
    <s v="No"/>
    <x v="0"/>
    <x v="0"/>
    <m/>
    <m/>
    <x v="0"/>
    <n v="671.3"/>
    <n v="0"/>
    <x v="0"/>
  </r>
  <r>
    <d v="2025-01-01T00:00:00"/>
    <x v="3184"/>
    <n v="1"/>
    <n v="4"/>
    <n v="4"/>
    <n v="5"/>
    <n v="1"/>
    <n v="10"/>
    <x v="1"/>
    <x v="1"/>
    <x v="2"/>
    <x v="0"/>
    <x v="0"/>
    <x v="23"/>
    <x v="1"/>
    <x v="0"/>
    <x v="0"/>
    <x v="39"/>
    <x v="70"/>
    <m/>
    <x v="1"/>
    <x v="2"/>
    <s v="Physician Referral"/>
    <s v="Yes"/>
    <x v="1"/>
    <x v="1"/>
    <d v="2024-11-22T00:00:00"/>
    <d v="2024-11-15T00:00:00"/>
    <x v="1"/>
    <n v="375.2"/>
    <n v="30"/>
    <x v="0"/>
  </r>
  <r>
    <d v="2025-01-01T00:00:00"/>
    <x v="3185"/>
    <n v="1"/>
    <n v="4"/>
    <n v="2"/>
    <n v="5"/>
    <n v="1"/>
    <n v="4"/>
    <x v="8"/>
    <x v="2"/>
    <x v="2"/>
    <x v="0"/>
    <x v="0"/>
    <x v="13"/>
    <x v="1"/>
    <x v="0"/>
    <x v="2"/>
    <x v="583"/>
    <x v="150"/>
    <m/>
    <x v="1"/>
    <x v="9"/>
    <s v="Physician Referral"/>
    <s v="Yes"/>
    <x v="1"/>
    <x v="0"/>
    <d v="2024-11-22T00:00:00"/>
    <d v="2024-11-15T00:00:00"/>
    <x v="2"/>
    <n v="344.4"/>
    <n v="50"/>
    <x v="0"/>
  </r>
  <r>
    <d v="2025-01-01T00:00:00"/>
    <x v="3186"/>
    <n v="1"/>
    <n v="4"/>
    <n v="2"/>
    <n v="5"/>
    <n v="3"/>
    <n v="10"/>
    <x v="1"/>
    <x v="2"/>
    <x v="2"/>
    <x v="0"/>
    <x v="2"/>
    <x v="31"/>
    <x v="0"/>
    <x v="0"/>
    <x v="2"/>
    <x v="393"/>
    <x v="69"/>
    <m/>
    <x v="1"/>
    <x v="2"/>
    <s v="Physician Referral"/>
    <s v="Yes"/>
    <x v="1"/>
    <x v="0"/>
    <d v="2024-11-16T00:00:00"/>
    <d v="2024-11-15T00:00:00"/>
    <x v="2"/>
    <n v="624.4"/>
    <n v="50"/>
    <x v="0"/>
  </r>
  <r>
    <d v="2025-01-01T00:00:00"/>
    <x v="3187"/>
    <n v="1"/>
    <n v="4"/>
    <n v="1"/>
    <n v="5"/>
    <n v="3"/>
    <n v="4"/>
    <x v="8"/>
    <x v="0"/>
    <x v="2"/>
    <x v="0"/>
    <x v="2"/>
    <x v="24"/>
    <x v="1"/>
    <x v="0"/>
    <x v="0"/>
    <x v="99"/>
    <x v="17"/>
    <m/>
    <x v="1"/>
    <x v="3"/>
    <s v="Emergency"/>
    <s v="No"/>
    <x v="0"/>
    <x v="1"/>
    <d v="2024-11-23T00:00:00"/>
    <d v="2024-11-16T00:00:00"/>
    <x v="2"/>
    <n v="182"/>
    <n v="50"/>
    <x v="0"/>
  </r>
  <r>
    <d v="2025-01-01T00:00:00"/>
    <x v="3188"/>
    <n v="1"/>
    <n v="4"/>
    <n v="2"/>
    <n v="5"/>
    <n v="2"/>
    <n v="10"/>
    <x v="1"/>
    <x v="2"/>
    <x v="2"/>
    <x v="0"/>
    <x v="1"/>
    <x v="21"/>
    <x v="1"/>
    <x v="2"/>
    <x v="2"/>
    <x v="198"/>
    <x v="39"/>
    <m/>
    <x v="1"/>
    <x v="8"/>
    <s v="Emergency"/>
    <s v="Yes"/>
    <x v="1"/>
    <x v="0"/>
    <d v="2024-11-23T00:00:00"/>
    <d v="2024-11-16T00:00:00"/>
    <x v="2"/>
    <n v="495.6"/>
    <n v="50"/>
    <x v="0"/>
  </r>
  <r>
    <d v="2025-01-01T00:00:00"/>
    <x v="3189"/>
    <n v="1"/>
    <n v="4"/>
    <n v="2"/>
    <n v="5"/>
    <n v="2"/>
    <n v="4"/>
    <x v="8"/>
    <x v="2"/>
    <x v="2"/>
    <x v="0"/>
    <x v="1"/>
    <x v="1"/>
    <x v="0"/>
    <x v="4"/>
    <x v="1"/>
    <x v="369"/>
    <x v="74"/>
    <d v="2024-12-08T00:00:00"/>
    <x v="0"/>
    <x v="9"/>
    <s v="Physician Referral"/>
    <s v="Yes"/>
    <x v="1"/>
    <x v="1"/>
    <m/>
    <m/>
    <x v="0"/>
    <n v="322"/>
    <n v="0"/>
    <x v="0"/>
  </r>
  <r>
    <d v="2025-01-01T00:00:00"/>
    <x v="3190"/>
    <n v="1"/>
    <n v="4"/>
    <n v="1"/>
    <n v="5"/>
    <n v="1"/>
    <n v="10"/>
    <x v="1"/>
    <x v="0"/>
    <x v="2"/>
    <x v="0"/>
    <x v="0"/>
    <x v="50"/>
    <x v="0"/>
    <x v="0"/>
    <x v="0"/>
    <x v="373"/>
    <x v="172"/>
    <m/>
    <x v="1"/>
    <x v="8"/>
    <s v="Emergency"/>
    <s v="No"/>
    <x v="0"/>
    <x v="0"/>
    <d v="2024-11-22T00:00:00"/>
    <d v="2024-11-16T00:00:00"/>
    <x v="2"/>
    <n v="415.8"/>
    <n v="50"/>
    <x v="0"/>
  </r>
  <r>
    <d v="2025-01-01T00:00:00"/>
    <x v="3191"/>
    <n v="1"/>
    <n v="4"/>
    <n v="2"/>
    <n v="5"/>
    <n v="3"/>
    <n v="4"/>
    <x v="8"/>
    <x v="2"/>
    <x v="2"/>
    <x v="0"/>
    <x v="2"/>
    <x v="6"/>
    <x v="0"/>
    <x v="4"/>
    <x v="0"/>
    <x v="366"/>
    <x v="27"/>
    <m/>
    <x v="1"/>
    <x v="8"/>
    <s v="Self-Referral"/>
    <s v="Yes"/>
    <x v="1"/>
    <x v="0"/>
    <d v="2024-11-22T00:00:00"/>
    <d v="2024-11-16T00:00:00"/>
    <x v="3"/>
    <n v="462"/>
    <n v="10"/>
    <x v="0"/>
  </r>
  <r>
    <d v="2025-01-02T00:00:00"/>
    <x v="3192"/>
    <n v="1"/>
    <n v="4"/>
    <n v="1"/>
    <n v="5"/>
    <n v="1"/>
    <n v="10"/>
    <x v="1"/>
    <x v="0"/>
    <x v="2"/>
    <x v="0"/>
    <x v="0"/>
    <x v="42"/>
    <x v="1"/>
    <x v="1"/>
    <x v="2"/>
    <x v="571"/>
    <x v="164"/>
    <m/>
    <x v="1"/>
    <x v="2"/>
    <s v="Emergency"/>
    <s v="No"/>
    <x v="0"/>
    <x v="0"/>
    <d v="2024-11-18T00:00:00"/>
    <d v="2024-11-16T00:00:00"/>
    <x v="3"/>
    <n v="408.1"/>
    <n v="10"/>
    <x v="0"/>
  </r>
  <r>
    <d v="2025-01-02T00:00:00"/>
    <x v="3193"/>
    <n v="1"/>
    <n v="4"/>
    <n v="5"/>
    <n v="5"/>
    <n v="3"/>
    <n v="4"/>
    <x v="8"/>
    <x v="3"/>
    <x v="2"/>
    <x v="0"/>
    <x v="2"/>
    <x v="14"/>
    <x v="0"/>
    <x v="1"/>
    <x v="0"/>
    <x v="510"/>
    <x v="177"/>
    <d v="2024-12-08T00:00:00"/>
    <x v="0"/>
    <x v="1"/>
    <s v="Physician Referral"/>
    <s v="No"/>
    <x v="0"/>
    <x v="0"/>
    <m/>
    <m/>
    <x v="0"/>
    <n v="392"/>
    <n v="0"/>
    <x v="0"/>
  </r>
  <r>
    <d v="2025-01-02T00:00:00"/>
    <x v="3194"/>
    <n v="1"/>
    <n v="4"/>
    <n v="2"/>
    <n v="5"/>
    <n v="1"/>
    <n v="10"/>
    <x v="1"/>
    <x v="2"/>
    <x v="2"/>
    <x v="0"/>
    <x v="0"/>
    <x v="23"/>
    <x v="0"/>
    <x v="3"/>
    <x v="1"/>
    <x v="931"/>
    <x v="82"/>
    <d v="2024-11-23T00:00:00"/>
    <x v="0"/>
    <x v="2"/>
    <s v="Emergency"/>
    <s v="No"/>
    <x v="0"/>
    <x v="1"/>
    <m/>
    <m/>
    <x v="0"/>
    <n v="273.7"/>
    <n v="0"/>
    <x v="0"/>
  </r>
  <r>
    <d v="2025-01-02T00:00:00"/>
    <x v="3195"/>
    <n v="1"/>
    <n v="4"/>
    <n v="4"/>
    <n v="5"/>
    <n v="1"/>
    <n v="4"/>
    <x v="8"/>
    <x v="1"/>
    <x v="2"/>
    <x v="0"/>
    <x v="0"/>
    <x v="10"/>
    <x v="0"/>
    <x v="2"/>
    <x v="0"/>
    <x v="314"/>
    <x v="11"/>
    <m/>
    <x v="1"/>
    <x v="0"/>
    <s v="Physician Referral"/>
    <s v="No"/>
    <x v="0"/>
    <x v="0"/>
    <d v="2024-11-19T00:00:00"/>
    <d v="2024-11-16T00:00:00"/>
    <x v="3"/>
    <n v="375.2"/>
    <n v="10"/>
    <x v="0"/>
  </r>
  <r>
    <d v="2025-01-02T00:00:00"/>
    <x v="3196"/>
    <n v="1"/>
    <n v="4"/>
    <n v="3"/>
    <n v="5"/>
    <n v="3"/>
    <n v="10"/>
    <x v="1"/>
    <x v="4"/>
    <x v="2"/>
    <x v="0"/>
    <x v="2"/>
    <x v="43"/>
    <x v="0"/>
    <x v="0"/>
    <x v="1"/>
    <x v="858"/>
    <x v="49"/>
    <m/>
    <x v="1"/>
    <x v="1"/>
    <s v="Self-Referral"/>
    <s v="Yes"/>
    <x v="1"/>
    <x v="1"/>
    <d v="2024-11-19T00:00:00"/>
    <d v="2024-11-16T00:00:00"/>
    <x v="3"/>
    <n v="107.8"/>
    <n v="10"/>
    <x v="0"/>
  </r>
  <r>
    <d v="2025-01-02T00:00:00"/>
    <x v="3197"/>
    <n v="1"/>
    <n v="4"/>
    <n v="5"/>
    <n v="5"/>
    <n v="2"/>
    <n v="4"/>
    <x v="8"/>
    <x v="3"/>
    <x v="2"/>
    <x v="0"/>
    <x v="1"/>
    <x v="54"/>
    <x v="1"/>
    <x v="4"/>
    <x v="0"/>
    <x v="359"/>
    <x v="26"/>
    <d v="2024-12-08T00:00:00"/>
    <x v="0"/>
    <x v="9"/>
    <s v="Self-Referral"/>
    <s v="Yes"/>
    <x v="1"/>
    <x v="1"/>
    <m/>
    <m/>
    <x v="0"/>
    <n v="569.79999999999995"/>
    <n v="0"/>
    <x v="0"/>
  </r>
  <r>
    <d v="2025-01-02T00:00:00"/>
    <x v="3198"/>
    <n v="1"/>
    <n v="4"/>
    <n v="2"/>
    <n v="5"/>
    <n v="2"/>
    <n v="10"/>
    <x v="1"/>
    <x v="2"/>
    <x v="2"/>
    <x v="0"/>
    <x v="1"/>
    <x v="18"/>
    <x v="0"/>
    <x v="4"/>
    <x v="0"/>
    <x v="543"/>
    <x v="133"/>
    <d v="2024-11-28T00:00:00"/>
    <x v="0"/>
    <x v="9"/>
    <s v="Physician Referral"/>
    <s v="No"/>
    <x v="0"/>
    <x v="0"/>
    <m/>
    <m/>
    <x v="0"/>
    <n v="387.1"/>
    <n v="0"/>
    <x v="0"/>
  </r>
  <r>
    <d v="2025-01-02T00:00:00"/>
    <x v="3199"/>
    <n v="1"/>
    <n v="4"/>
    <n v="4"/>
    <n v="5"/>
    <n v="3"/>
    <n v="4"/>
    <x v="8"/>
    <x v="1"/>
    <x v="2"/>
    <x v="0"/>
    <x v="2"/>
    <x v="55"/>
    <x v="1"/>
    <x v="2"/>
    <x v="0"/>
    <x v="239"/>
    <x v="79"/>
    <m/>
    <x v="1"/>
    <x v="4"/>
    <s v="Emergency"/>
    <s v="Yes"/>
    <x v="1"/>
    <x v="0"/>
    <d v="2024-11-20T00:00:00"/>
    <d v="2024-11-17T00:00:00"/>
    <x v="3"/>
    <n v="340.9"/>
    <n v="10"/>
    <x v="0"/>
  </r>
  <r>
    <d v="2025-01-02T00:00:00"/>
    <x v="3200"/>
    <n v="1"/>
    <n v="4"/>
    <n v="3"/>
    <n v="5"/>
    <n v="1"/>
    <n v="10"/>
    <x v="1"/>
    <x v="4"/>
    <x v="2"/>
    <x v="0"/>
    <x v="0"/>
    <x v="7"/>
    <x v="1"/>
    <x v="1"/>
    <x v="2"/>
    <x v="196"/>
    <x v="35"/>
    <d v="2024-11-29T00:00:00"/>
    <x v="0"/>
    <x v="6"/>
    <s v="Self-Referral"/>
    <s v="Yes"/>
    <x v="1"/>
    <x v="1"/>
    <m/>
    <m/>
    <x v="0"/>
    <n v="265.3"/>
    <n v="0"/>
    <x v="0"/>
  </r>
  <r>
    <d v="2025-01-02T00:00:00"/>
    <x v="3201"/>
    <n v="1"/>
    <n v="4"/>
    <n v="1"/>
    <n v="5"/>
    <n v="1"/>
    <n v="4"/>
    <x v="8"/>
    <x v="0"/>
    <x v="2"/>
    <x v="0"/>
    <x v="0"/>
    <x v="18"/>
    <x v="1"/>
    <x v="2"/>
    <x v="2"/>
    <x v="457"/>
    <x v="14"/>
    <m/>
    <x v="1"/>
    <x v="2"/>
    <s v="Physician Referral"/>
    <s v="No"/>
    <x v="0"/>
    <x v="1"/>
    <d v="2024-11-19T00:00:00"/>
    <d v="2024-11-17T00:00:00"/>
    <x v="2"/>
    <n v="568.4"/>
    <n v="50"/>
    <x v="0"/>
  </r>
  <r>
    <d v="2025-01-03T00:00:00"/>
    <x v="3202"/>
    <n v="1"/>
    <n v="4"/>
    <n v="2"/>
    <n v="5"/>
    <n v="1"/>
    <n v="10"/>
    <x v="1"/>
    <x v="2"/>
    <x v="2"/>
    <x v="0"/>
    <x v="0"/>
    <x v="27"/>
    <x v="0"/>
    <x v="4"/>
    <x v="1"/>
    <x v="312"/>
    <x v="162"/>
    <m/>
    <x v="1"/>
    <x v="3"/>
    <s v="Physician Referral"/>
    <s v="Yes"/>
    <x v="1"/>
    <x v="0"/>
    <d v="2024-11-26T00:00:00"/>
    <d v="2024-11-17T00:00:00"/>
    <x v="2"/>
    <n v="205.8"/>
    <n v="50"/>
    <x v="0"/>
  </r>
  <r>
    <d v="2025-01-03T00:00:00"/>
    <x v="3203"/>
    <n v="1"/>
    <n v="4"/>
    <n v="1"/>
    <n v="5"/>
    <n v="3"/>
    <n v="4"/>
    <x v="8"/>
    <x v="0"/>
    <x v="2"/>
    <x v="0"/>
    <x v="2"/>
    <x v="36"/>
    <x v="1"/>
    <x v="2"/>
    <x v="2"/>
    <x v="322"/>
    <x v="53"/>
    <m/>
    <x v="1"/>
    <x v="5"/>
    <s v="Self-Referral"/>
    <s v="No"/>
    <x v="0"/>
    <x v="1"/>
    <d v="2024-11-23T00:00:00"/>
    <d v="2024-11-17T00:00:00"/>
    <x v="1"/>
    <n v="395.5"/>
    <n v="30"/>
    <x v="0"/>
  </r>
  <r>
    <d v="2025-01-03T00:00:00"/>
    <x v="3204"/>
    <n v="1"/>
    <n v="4"/>
    <n v="5"/>
    <n v="5"/>
    <n v="2"/>
    <n v="10"/>
    <x v="1"/>
    <x v="3"/>
    <x v="2"/>
    <x v="0"/>
    <x v="1"/>
    <x v="39"/>
    <x v="0"/>
    <x v="1"/>
    <x v="0"/>
    <x v="691"/>
    <x v="48"/>
    <d v="2024-12-14T00:00:00"/>
    <x v="0"/>
    <x v="0"/>
    <s v="Physician Referral"/>
    <s v="Yes"/>
    <x v="1"/>
    <x v="1"/>
    <m/>
    <m/>
    <x v="0"/>
    <n v="743.4"/>
    <n v="0"/>
    <x v="0"/>
  </r>
  <r>
    <d v="2025-01-03T00:00:00"/>
    <x v="3205"/>
    <n v="1"/>
    <n v="4"/>
    <n v="3"/>
    <n v="5"/>
    <n v="3"/>
    <n v="4"/>
    <x v="8"/>
    <x v="4"/>
    <x v="2"/>
    <x v="0"/>
    <x v="2"/>
    <x v="56"/>
    <x v="0"/>
    <x v="1"/>
    <x v="2"/>
    <x v="639"/>
    <x v="153"/>
    <m/>
    <x v="1"/>
    <x v="4"/>
    <s v="Self-Referral"/>
    <s v="Yes"/>
    <x v="1"/>
    <x v="1"/>
    <d v="2024-11-19T00:00:00"/>
    <d v="2024-11-17T00:00:00"/>
    <x v="3"/>
    <n v="326.2"/>
    <n v="10"/>
    <x v="0"/>
  </r>
  <r>
    <d v="2025-01-03T00:00:00"/>
    <x v="3206"/>
    <n v="1"/>
    <n v="4"/>
    <n v="3"/>
    <n v="5"/>
    <n v="2"/>
    <n v="10"/>
    <x v="1"/>
    <x v="4"/>
    <x v="2"/>
    <x v="0"/>
    <x v="1"/>
    <x v="11"/>
    <x v="0"/>
    <x v="0"/>
    <x v="2"/>
    <x v="3"/>
    <x v="108"/>
    <m/>
    <x v="1"/>
    <x v="9"/>
    <s v="Self-Referral"/>
    <s v="No"/>
    <x v="0"/>
    <x v="0"/>
    <d v="2024-11-20T00:00:00"/>
    <d v="2024-11-17T00:00:00"/>
    <x v="3"/>
    <n v="616.70000000000005"/>
    <n v="10"/>
    <x v="0"/>
  </r>
  <r>
    <d v="2025-01-03T00:00:00"/>
    <x v="3207"/>
    <n v="1"/>
    <n v="4"/>
    <n v="1"/>
    <n v="5"/>
    <n v="2"/>
    <n v="4"/>
    <x v="8"/>
    <x v="0"/>
    <x v="2"/>
    <x v="0"/>
    <x v="1"/>
    <x v="16"/>
    <x v="1"/>
    <x v="0"/>
    <x v="1"/>
    <x v="435"/>
    <x v="175"/>
    <d v="2024-12-11T00:00:00"/>
    <x v="0"/>
    <x v="6"/>
    <s v="Emergency"/>
    <s v="No"/>
    <x v="0"/>
    <x v="1"/>
    <m/>
    <m/>
    <x v="0"/>
    <n v="698.6"/>
    <n v="0"/>
    <x v="0"/>
  </r>
  <r>
    <d v="2025-01-03T00:00:00"/>
    <x v="3208"/>
    <n v="1"/>
    <n v="4"/>
    <n v="1"/>
    <n v="5"/>
    <n v="3"/>
    <n v="10"/>
    <x v="1"/>
    <x v="0"/>
    <x v="2"/>
    <x v="0"/>
    <x v="2"/>
    <x v="1"/>
    <x v="0"/>
    <x v="0"/>
    <x v="0"/>
    <x v="424"/>
    <x v="174"/>
    <m/>
    <x v="1"/>
    <x v="5"/>
    <s v="Physician Referral"/>
    <s v="No"/>
    <x v="0"/>
    <x v="1"/>
    <d v="2024-11-24T00:00:00"/>
    <d v="2024-11-18T00:00:00"/>
    <x v="2"/>
    <n v="282.10000000000002"/>
    <n v="50"/>
    <x v="0"/>
  </r>
  <r>
    <d v="2025-01-03T00:00:00"/>
    <x v="3209"/>
    <n v="1"/>
    <n v="4"/>
    <n v="5"/>
    <n v="5"/>
    <n v="2"/>
    <n v="4"/>
    <x v="8"/>
    <x v="3"/>
    <x v="2"/>
    <x v="0"/>
    <x v="1"/>
    <x v="32"/>
    <x v="0"/>
    <x v="1"/>
    <x v="1"/>
    <x v="420"/>
    <x v="43"/>
    <m/>
    <x v="1"/>
    <x v="2"/>
    <s v="Self-Referral"/>
    <s v="Yes"/>
    <x v="1"/>
    <x v="1"/>
    <d v="2024-11-22T00:00:00"/>
    <d v="2024-11-18T00:00:00"/>
    <x v="1"/>
    <n v="592.20000000000005"/>
    <n v="30"/>
    <x v="0"/>
  </r>
  <r>
    <d v="2025-01-03T00:00:00"/>
    <x v="3210"/>
    <n v="1"/>
    <n v="4"/>
    <n v="4"/>
    <n v="5"/>
    <n v="2"/>
    <n v="10"/>
    <x v="1"/>
    <x v="1"/>
    <x v="2"/>
    <x v="0"/>
    <x v="1"/>
    <x v="10"/>
    <x v="0"/>
    <x v="4"/>
    <x v="2"/>
    <x v="110"/>
    <x v="106"/>
    <m/>
    <x v="1"/>
    <x v="7"/>
    <s v="Self-Referral"/>
    <s v="Yes"/>
    <x v="1"/>
    <x v="1"/>
    <d v="2024-11-25T00:00:00"/>
    <d v="2024-11-18T00:00:00"/>
    <x v="1"/>
    <n v="646.79999999999995"/>
    <n v="30"/>
    <x v="0"/>
  </r>
  <r>
    <d v="2025-01-03T00:00:00"/>
    <x v="3211"/>
    <n v="1"/>
    <n v="4"/>
    <n v="2"/>
    <n v="5"/>
    <n v="2"/>
    <n v="4"/>
    <x v="8"/>
    <x v="2"/>
    <x v="2"/>
    <x v="0"/>
    <x v="1"/>
    <x v="44"/>
    <x v="1"/>
    <x v="0"/>
    <x v="0"/>
    <x v="138"/>
    <x v="18"/>
    <d v="2024-12-05T00:00:00"/>
    <x v="0"/>
    <x v="6"/>
    <s v="Emergency"/>
    <s v="Yes"/>
    <x v="1"/>
    <x v="0"/>
    <m/>
    <m/>
    <x v="0"/>
    <n v="613.20000000000005"/>
    <n v="0"/>
    <x v="0"/>
  </r>
  <r>
    <d v="2025-01-04T00:00:00"/>
    <x v="3212"/>
    <n v="1"/>
    <n v="4"/>
    <n v="4"/>
    <n v="5"/>
    <n v="1"/>
    <n v="10"/>
    <x v="1"/>
    <x v="1"/>
    <x v="2"/>
    <x v="0"/>
    <x v="0"/>
    <x v="41"/>
    <x v="1"/>
    <x v="2"/>
    <x v="1"/>
    <x v="711"/>
    <x v="56"/>
    <d v="2024-11-28T00:00:00"/>
    <x v="0"/>
    <x v="8"/>
    <s v="Self-Referral"/>
    <s v="No"/>
    <x v="0"/>
    <x v="0"/>
    <m/>
    <m/>
    <x v="0"/>
    <n v="357.7"/>
    <n v="0"/>
    <x v="0"/>
  </r>
  <r>
    <d v="2025-01-04T00:00:00"/>
    <x v="3213"/>
    <n v="1"/>
    <n v="4"/>
    <n v="3"/>
    <n v="5"/>
    <n v="3"/>
    <n v="4"/>
    <x v="8"/>
    <x v="4"/>
    <x v="2"/>
    <x v="0"/>
    <x v="2"/>
    <x v="40"/>
    <x v="1"/>
    <x v="4"/>
    <x v="1"/>
    <x v="448"/>
    <x v="164"/>
    <m/>
    <x v="1"/>
    <x v="7"/>
    <s v="Emergency"/>
    <s v="Yes"/>
    <x v="1"/>
    <x v="1"/>
    <d v="2024-11-24T00:00:00"/>
    <d v="2024-11-18T00:00:00"/>
    <x v="3"/>
    <n v="171.5"/>
    <n v="10"/>
    <x v="0"/>
  </r>
  <r>
    <d v="2025-01-04T00:00:00"/>
    <x v="3214"/>
    <n v="1"/>
    <n v="4"/>
    <n v="2"/>
    <n v="5"/>
    <n v="1"/>
    <n v="10"/>
    <x v="1"/>
    <x v="2"/>
    <x v="2"/>
    <x v="0"/>
    <x v="0"/>
    <x v="35"/>
    <x v="0"/>
    <x v="3"/>
    <x v="0"/>
    <x v="271"/>
    <x v="109"/>
    <d v="2024-12-12T00:00:00"/>
    <x v="0"/>
    <x v="3"/>
    <s v="Self-Referral"/>
    <s v="No"/>
    <x v="0"/>
    <x v="1"/>
    <m/>
    <m/>
    <x v="0"/>
    <n v="684.6"/>
    <n v="0"/>
    <x v="0"/>
  </r>
  <r>
    <d v="2025-01-04T00:00:00"/>
    <x v="3215"/>
    <n v="1"/>
    <n v="4"/>
    <n v="5"/>
    <n v="5"/>
    <n v="3"/>
    <n v="4"/>
    <x v="8"/>
    <x v="3"/>
    <x v="2"/>
    <x v="0"/>
    <x v="2"/>
    <x v="48"/>
    <x v="1"/>
    <x v="0"/>
    <x v="1"/>
    <x v="52"/>
    <x v="74"/>
    <m/>
    <x v="1"/>
    <x v="6"/>
    <s v="Physician Referral"/>
    <s v="No"/>
    <x v="0"/>
    <x v="1"/>
    <d v="2024-11-24T00:00:00"/>
    <d v="2024-11-18T00:00:00"/>
    <x v="1"/>
    <n v="737.1"/>
    <n v="30"/>
    <x v="0"/>
  </r>
  <r>
    <d v="2025-01-04T00:00:00"/>
    <x v="3216"/>
    <n v="1"/>
    <n v="4"/>
    <n v="4"/>
    <n v="5"/>
    <n v="1"/>
    <n v="10"/>
    <x v="1"/>
    <x v="1"/>
    <x v="2"/>
    <x v="0"/>
    <x v="0"/>
    <x v="46"/>
    <x v="0"/>
    <x v="3"/>
    <x v="1"/>
    <x v="29"/>
    <x v="21"/>
    <m/>
    <x v="1"/>
    <x v="0"/>
    <s v="Physician Referral"/>
    <s v="No"/>
    <x v="0"/>
    <x v="0"/>
    <d v="2024-11-21T00:00:00"/>
    <d v="2024-11-18T00:00:00"/>
    <x v="2"/>
    <n v="723.1"/>
    <n v="50"/>
    <x v="0"/>
  </r>
  <r>
    <d v="2025-01-04T00:00:00"/>
    <x v="3217"/>
    <n v="1"/>
    <n v="4"/>
    <n v="4"/>
    <n v="5"/>
    <n v="2"/>
    <n v="4"/>
    <x v="8"/>
    <x v="1"/>
    <x v="2"/>
    <x v="0"/>
    <x v="1"/>
    <x v="17"/>
    <x v="0"/>
    <x v="0"/>
    <x v="1"/>
    <x v="365"/>
    <x v="133"/>
    <d v="2024-12-15T00:00:00"/>
    <x v="0"/>
    <x v="1"/>
    <s v="Physician Referral"/>
    <s v="Yes"/>
    <x v="1"/>
    <x v="0"/>
    <m/>
    <m/>
    <x v="0"/>
    <n v="191.1"/>
    <n v="0"/>
    <x v="0"/>
  </r>
  <r>
    <d v="2025-01-04T00:00:00"/>
    <x v="3218"/>
    <n v="1"/>
    <n v="4"/>
    <n v="2"/>
    <n v="5"/>
    <n v="1"/>
    <n v="10"/>
    <x v="1"/>
    <x v="2"/>
    <x v="2"/>
    <x v="0"/>
    <x v="0"/>
    <x v="4"/>
    <x v="1"/>
    <x v="4"/>
    <x v="2"/>
    <x v="289"/>
    <x v="113"/>
    <d v="2024-12-09T00:00:00"/>
    <x v="0"/>
    <x v="4"/>
    <s v="Emergency"/>
    <s v="No"/>
    <x v="0"/>
    <x v="1"/>
    <m/>
    <m/>
    <x v="0"/>
    <n v="420"/>
    <n v="0"/>
    <x v="0"/>
  </r>
  <r>
    <d v="2025-01-04T00:00:00"/>
    <x v="3219"/>
    <n v="1"/>
    <n v="4"/>
    <n v="5"/>
    <n v="5"/>
    <n v="1"/>
    <n v="4"/>
    <x v="8"/>
    <x v="3"/>
    <x v="2"/>
    <x v="0"/>
    <x v="0"/>
    <x v="3"/>
    <x v="0"/>
    <x v="3"/>
    <x v="1"/>
    <x v="576"/>
    <x v="172"/>
    <m/>
    <x v="1"/>
    <x v="1"/>
    <s v="Physician Referral"/>
    <s v="Yes"/>
    <x v="1"/>
    <x v="1"/>
    <d v="2024-11-27T00:00:00"/>
    <d v="2024-11-19T00:00:00"/>
    <x v="3"/>
    <n v="636.29999999999995"/>
    <n v="10"/>
    <x v="0"/>
  </r>
  <r>
    <d v="2025-01-04T00:00:00"/>
    <x v="3220"/>
    <n v="1"/>
    <n v="4"/>
    <n v="5"/>
    <n v="5"/>
    <n v="3"/>
    <n v="10"/>
    <x v="1"/>
    <x v="3"/>
    <x v="2"/>
    <x v="0"/>
    <x v="2"/>
    <x v="17"/>
    <x v="1"/>
    <x v="1"/>
    <x v="2"/>
    <x v="115"/>
    <x v="148"/>
    <d v="2024-12-18T00:00:00"/>
    <x v="0"/>
    <x v="5"/>
    <s v="Emergency"/>
    <s v="No"/>
    <x v="0"/>
    <x v="0"/>
    <m/>
    <m/>
    <x v="0"/>
    <n v="791"/>
    <n v="0"/>
    <x v="0"/>
  </r>
  <r>
    <d v="2025-01-04T00:00:00"/>
    <x v="3221"/>
    <n v="1"/>
    <n v="4"/>
    <n v="4"/>
    <n v="5"/>
    <n v="3"/>
    <n v="4"/>
    <x v="8"/>
    <x v="1"/>
    <x v="2"/>
    <x v="0"/>
    <x v="2"/>
    <x v="22"/>
    <x v="0"/>
    <x v="0"/>
    <x v="1"/>
    <x v="613"/>
    <x v="53"/>
    <d v="2024-12-04T00:00:00"/>
    <x v="0"/>
    <x v="0"/>
    <s v="Emergency"/>
    <s v="No"/>
    <x v="0"/>
    <x v="1"/>
    <m/>
    <m/>
    <x v="0"/>
    <n v="754.6"/>
    <n v="0"/>
    <x v="0"/>
  </r>
  <r>
    <d v="2025-01-05T00:00:00"/>
    <x v="3222"/>
    <n v="1"/>
    <n v="4"/>
    <n v="4"/>
    <n v="5"/>
    <n v="1"/>
    <n v="10"/>
    <x v="1"/>
    <x v="1"/>
    <x v="2"/>
    <x v="0"/>
    <x v="0"/>
    <x v="37"/>
    <x v="1"/>
    <x v="2"/>
    <x v="1"/>
    <x v="382"/>
    <x v="169"/>
    <d v="2024-11-28T00:00:00"/>
    <x v="0"/>
    <x v="3"/>
    <s v="Emergency"/>
    <s v="Yes"/>
    <x v="1"/>
    <x v="1"/>
    <m/>
    <m/>
    <x v="0"/>
    <n v="233.8"/>
    <n v="0"/>
    <x v="0"/>
  </r>
  <r>
    <d v="2025-01-01T00:00:00"/>
    <x v="3223"/>
    <n v="1"/>
    <n v="4"/>
    <n v="1"/>
    <n v="5"/>
    <n v="3"/>
    <n v="4"/>
    <x v="8"/>
    <x v="0"/>
    <x v="2"/>
    <x v="0"/>
    <x v="2"/>
    <x v="1"/>
    <x v="0"/>
    <x v="3"/>
    <x v="1"/>
    <x v="481"/>
    <x v="91"/>
    <m/>
    <x v="1"/>
    <x v="8"/>
    <s v="Self-Referral"/>
    <s v="No"/>
    <x v="0"/>
    <x v="0"/>
    <d v="2024-11-28T00:00:00"/>
    <d v="2024-11-19T00:00:00"/>
    <x v="2"/>
    <n v="520.1"/>
    <n v="50"/>
    <x v="0"/>
  </r>
  <r>
    <d v="2025-01-01T00:00:00"/>
    <x v="3224"/>
    <n v="1"/>
    <n v="4"/>
    <n v="2"/>
    <n v="5"/>
    <n v="2"/>
    <n v="10"/>
    <x v="1"/>
    <x v="2"/>
    <x v="2"/>
    <x v="0"/>
    <x v="1"/>
    <x v="29"/>
    <x v="0"/>
    <x v="2"/>
    <x v="1"/>
    <x v="478"/>
    <x v="63"/>
    <m/>
    <x v="1"/>
    <x v="0"/>
    <s v="Emergency"/>
    <s v="Yes"/>
    <x v="1"/>
    <x v="0"/>
    <d v="2024-11-25T00:00:00"/>
    <d v="2024-11-19T00:00:00"/>
    <x v="3"/>
    <n v="648.9"/>
    <n v="10"/>
    <x v="0"/>
  </r>
  <r>
    <d v="2025-01-01T00:00:00"/>
    <x v="3225"/>
    <n v="1"/>
    <n v="4"/>
    <n v="5"/>
    <n v="5"/>
    <n v="2"/>
    <n v="4"/>
    <x v="8"/>
    <x v="3"/>
    <x v="2"/>
    <x v="0"/>
    <x v="1"/>
    <x v="24"/>
    <x v="0"/>
    <x v="3"/>
    <x v="0"/>
    <x v="311"/>
    <x v="23"/>
    <d v="2024-11-28T00:00:00"/>
    <x v="0"/>
    <x v="9"/>
    <s v="Self-Referral"/>
    <s v="No"/>
    <x v="0"/>
    <x v="0"/>
    <m/>
    <m/>
    <x v="0"/>
    <n v="114.1"/>
    <n v="0"/>
    <x v="0"/>
  </r>
  <r>
    <d v="2025-01-01T00:00:00"/>
    <x v="3226"/>
    <n v="1"/>
    <n v="4"/>
    <n v="3"/>
    <n v="5"/>
    <n v="2"/>
    <n v="10"/>
    <x v="1"/>
    <x v="4"/>
    <x v="2"/>
    <x v="0"/>
    <x v="1"/>
    <x v="33"/>
    <x v="0"/>
    <x v="4"/>
    <x v="2"/>
    <x v="782"/>
    <x v="40"/>
    <m/>
    <x v="1"/>
    <x v="1"/>
    <s v="Emergency"/>
    <s v="Yes"/>
    <x v="1"/>
    <x v="0"/>
    <d v="2024-11-21T00:00:00"/>
    <d v="2024-11-19T00:00:00"/>
    <x v="3"/>
    <n v="200.2"/>
    <n v="10"/>
    <x v="0"/>
  </r>
  <r>
    <d v="2025-01-01T00:00:00"/>
    <x v="3227"/>
    <n v="1"/>
    <n v="4"/>
    <n v="2"/>
    <n v="5"/>
    <n v="3"/>
    <n v="4"/>
    <x v="8"/>
    <x v="2"/>
    <x v="2"/>
    <x v="0"/>
    <x v="2"/>
    <x v="26"/>
    <x v="0"/>
    <x v="2"/>
    <x v="0"/>
    <x v="107"/>
    <x v="62"/>
    <m/>
    <x v="1"/>
    <x v="9"/>
    <s v="Emergency"/>
    <s v="No"/>
    <x v="0"/>
    <x v="0"/>
    <d v="2024-11-21T00:00:00"/>
    <d v="2024-11-20T00:00:00"/>
    <x v="3"/>
    <n v="579.6"/>
    <n v="10"/>
    <x v="0"/>
  </r>
  <r>
    <d v="2025-01-01T00:00:00"/>
    <x v="3228"/>
    <n v="1"/>
    <n v="4"/>
    <n v="1"/>
    <n v="5"/>
    <n v="3"/>
    <n v="10"/>
    <x v="1"/>
    <x v="0"/>
    <x v="2"/>
    <x v="0"/>
    <x v="2"/>
    <x v="29"/>
    <x v="1"/>
    <x v="0"/>
    <x v="0"/>
    <x v="566"/>
    <x v="93"/>
    <d v="2024-12-07T00:00:00"/>
    <x v="0"/>
    <x v="6"/>
    <s v="Self-Referral"/>
    <s v="No"/>
    <x v="0"/>
    <x v="1"/>
    <m/>
    <m/>
    <x v="0"/>
    <n v="210.7"/>
    <n v="0"/>
    <x v="0"/>
  </r>
  <r>
    <d v="2025-01-01T00:00:00"/>
    <x v="3229"/>
    <n v="1"/>
    <n v="4"/>
    <n v="2"/>
    <n v="5"/>
    <n v="1"/>
    <n v="4"/>
    <x v="8"/>
    <x v="2"/>
    <x v="2"/>
    <x v="0"/>
    <x v="0"/>
    <x v="21"/>
    <x v="0"/>
    <x v="1"/>
    <x v="0"/>
    <x v="513"/>
    <x v="127"/>
    <m/>
    <x v="1"/>
    <x v="9"/>
    <s v="Self-Referral"/>
    <s v="No"/>
    <x v="0"/>
    <x v="0"/>
    <d v="2024-11-23T00:00:00"/>
    <d v="2024-11-20T00:00:00"/>
    <x v="1"/>
    <n v="845.6"/>
    <n v="30"/>
    <x v="0"/>
  </r>
  <r>
    <d v="2025-01-01T00:00:00"/>
    <x v="3230"/>
    <n v="1"/>
    <n v="4"/>
    <n v="4"/>
    <n v="5"/>
    <n v="3"/>
    <n v="10"/>
    <x v="1"/>
    <x v="1"/>
    <x v="2"/>
    <x v="0"/>
    <x v="2"/>
    <x v="40"/>
    <x v="1"/>
    <x v="4"/>
    <x v="0"/>
    <x v="659"/>
    <x v="43"/>
    <d v="2024-12-16T00:00:00"/>
    <x v="0"/>
    <x v="6"/>
    <s v="Physician Referral"/>
    <s v="Yes"/>
    <x v="1"/>
    <x v="0"/>
    <m/>
    <m/>
    <x v="0"/>
    <n v="591.5"/>
    <n v="0"/>
    <x v="0"/>
  </r>
  <r>
    <d v="2025-01-01T00:00:00"/>
    <x v="3231"/>
    <n v="1"/>
    <n v="4"/>
    <n v="2"/>
    <n v="5"/>
    <n v="1"/>
    <n v="4"/>
    <x v="8"/>
    <x v="2"/>
    <x v="2"/>
    <x v="0"/>
    <x v="0"/>
    <x v="54"/>
    <x v="1"/>
    <x v="3"/>
    <x v="1"/>
    <x v="923"/>
    <x v="9"/>
    <m/>
    <x v="1"/>
    <x v="9"/>
    <s v="Physician Referral"/>
    <s v="No"/>
    <x v="0"/>
    <x v="0"/>
    <d v="2024-11-23T00:00:00"/>
    <d v="2024-11-20T00:00:00"/>
    <x v="2"/>
    <n v="728.7"/>
    <n v="50"/>
    <x v="0"/>
  </r>
  <r>
    <d v="2025-01-01T00:00:00"/>
    <x v="3232"/>
    <n v="1"/>
    <n v="4"/>
    <n v="2"/>
    <n v="5"/>
    <n v="3"/>
    <n v="10"/>
    <x v="1"/>
    <x v="2"/>
    <x v="2"/>
    <x v="0"/>
    <x v="2"/>
    <x v="46"/>
    <x v="1"/>
    <x v="0"/>
    <x v="1"/>
    <x v="90"/>
    <x v="73"/>
    <m/>
    <x v="1"/>
    <x v="0"/>
    <s v="Self-Referral"/>
    <s v="No"/>
    <x v="0"/>
    <x v="0"/>
    <d v="2024-11-28T00:00:00"/>
    <d v="2024-11-20T00:00:00"/>
    <x v="1"/>
    <n v="303.10000000000002"/>
    <n v="30"/>
    <x v="0"/>
  </r>
  <r>
    <d v="2025-01-02T00:00:00"/>
    <x v="3233"/>
    <n v="1"/>
    <n v="4"/>
    <n v="2"/>
    <n v="5"/>
    <n v="3"/>
    <n v="4"/>
    <x v="8"/>
    <x v="2"/>
    <x v="2"/>
    <x v="0"/>
    <x v="2"/>
    <x v="20"/>
    <x v="0"/>
    <x v="3"/>
    <x v="0"/>
    <x v="865"/>
    <x v="37"/>
    <d v="2024-12-19T00:00:00"/>
    <x v="0"/>
    <x v="2"/>
    <s v="Physician Referral"/>
    <s v="Yes"/>
    <x v="1"/>
    <x v="0"/>
    <m/>
    <m/>
    <x v="0"/>
    <n v="702.8"/>
    <n v="0"/>
    <x v="0"/>
  </r>
  <r>
    <d v="2025-01-02T00:00:00"/>
    <x v="3234"/>
    <n v="1"/>
    <n v="4"/>
    <n v="3"/>
    <n v="5"/>
    <n v="1"/>
    <n v="10"/>
    <x v="1"/>
    <x v="4"/>
    <x v="2"/>
    <x v="0"/>
    <x v="0"/>
    <x v="12"/>
    <x v="0"/>
    <x v="2"/>
    <x v="0"/>
    <x v="574"/>
    <x v="80"/>
    <m/>
    <x v="1"/>
    <x v="5"/>
    <s v="Self-Referral"/>
    <s v="Yes"/>
    <x v="1"/>
    <x v="0"/>
    <d v="2024-11-25T00:00:00"/>
    <d v="2024-11-20T00:00:00"/>
    <x v="3"/>
    <n v="179.9"/>
    <n v="10"/>
    <x v="0"/>
  </r>
  <r>
    <d v="2025-01-02T00:00:00"/>
    <x v="3235"/>
    <n v="1"/>
    <n v="4"/>
    <n v="1"/>
    <n v="5"/>
    <n v="2"/>
    <n v="4"/>
    <x v="8"/>
    <x v="0"/>
    <x v="2"/>
    <x v="0"/>
    <x v="1"/>
    <x v="29"/>
    <x v="0"/>
    <x v="2"/>
    <x v="2"/>
    <x v="276"/>
    <x v="93"/>
    <d v="2024-12-18T00:00:00"/>
    <x v="0"/>
    <x v="0"/>
    <s v="Self-Referral"/>
    <s v="Yes"/>
    <x v="1"/>
    <x v="1"/>
    <m/>
    <m/>
    <x v="0"/>
    <n v="538.29999999999995"/>
    <n v="0"/>
    <x v="0"/>
  </r>
  <r>
    <d v="2025-01-02T00:00:00"/>
    <x v="3236"/>
    <n v="1"/>
    <n v="4"/>
    <n v="2"/>
    <n v="5"/>
    <n v="3"/>
    <n v="10"/>
    <x v="1"/>
    <x v="2"/>
    <x v="2"/>
    <x v="0"/>
    <x v="2"/>
    <x v="20"/>
    <x v="1"/>
    <x v="1"/>
    <x v="0"/>
    <x v="509"/>
    <x v="16"/>
    <m/>
    <x v="1"/>
    <x v="3"/>
    <s v="Physician Referral"/>
    <s v="Yes"/>
    <x v="1"/>
    <x v="0"/>
    <d v="2024-11-21T00:00:00"/>
    <d v="2024-11-20T00:00:00"/>
    <x v="2"/>
    <n v="276.5"/>
    <n v="50"/>
    <x v="0"/>
  </r>
  <r>
    <d v="2025-01-02T00:00:00"/>
    <x v="3237"/>
    <n v="1"/>
    <n v="4"/>
    <n v="2"/>
    <n v="5"/>
    <n v="1"/>
    <n v="4"/>
    <x v="8"/>
    <x v="2"/>
    <x v="2"/>
    <x v="0"/>
    <x v="0"/>
    <x v="42"/>
    <x v="0"/>
    <x v="2"/>
    <x v="1"/>
    <x v="207"/>
    <x v="2"/>
    <m/>
    <x v="1"/>
    <x v="5"/>
    <s v="Self-Referral"/>
    <s v="No"/>
    <x v="0"/>
    <x v="1"/>
    <d v="2024-11-25T00:00:00"/>
    <d v="2024-11-21T00:00:00"/>
    <x v="3"/>
    <n v="350.7"/>
    <n v="10"/>
    <x v="0"/>
  </r>
  <r>
    <d v="2025-01-02T00:00:00"/>
    <x v="3238"/>
    <n v="1"/>
    <n v="4"/>
    <n v="3"/>
    <n v="5"/>
    <n v="3"/>
    <n v="10"/>
    <x v="1"/>
    <x v="4"/>
    <x v="2"/>
    <x v="0"/>
    <x v="2"/>
    <x v="48"/>
    <x v="0"/>
    <x v="4"/>
    <x v="2"/>
    <x v="625"/>
    <x v="161"/>
    <m/>
    <x v="1"/>
    <x v="9"/>
    <s v="Self-Referral"/>
    <s v="No"/>
    <x v="0"/>
    <x v="1"/>
    <d v="2024-11-28T00:00:00"/>
    <d v="2024-11-21T00:00:00"/>
    <x v="3"/>
    <n v="181.3"/>
    <n v="10"/>
    <x v="0"/>
  </r>
  <r>
    <d v="2025-01-02T00:00:00"/>
    <x v="3239"/>
    <n v="1"/>
    <n v="4"/>
    <n v="5"/>
    <n v="5"/>
    <n v="3"/>
    <n v="4"/>
    <x v="8"/>
    <x v="3"/>
    <x v="2"/>
    <x v="0"/>
    <x v="2"/>
    <x v="16"/>
    <x v="1"/>
    <x v="3"/>
    <x v="0"/>
    <x v="618"/>
    <x v="15"/>
    <d v="2024-12-02T00:00:00"/>
    <x v="0"/>
    <x v="1"/>
    <s v="Physician Referral"/>
    <s v="No"/>
    <x v="0"/>
    <x v="0"/>
    <m/>
    <m/>
    <x v="0"/>
    <n v="349.3"/>
    <n v="0"/>
    <x v="0"/>
  </r>
  <r>
    <d v="2025-01-02T00:00:00"/>
    <x v="3240"/>
    <n v="1"/>
    <n v="4"/>
    <n v="2"/>
    <n v="5"/>
    <n v="3"/>
    <n v="10"/>
    <x v="1"/>
    <x v="2"/>
    <x v="2"/>
    <x v="0"/>
    <x v="2"/>
    <x v="31"/>
    <x v="1"/>
    <x v="3"/>
    <x v="2"/>
    <x v="53"/>
    <x v="13"/>
    <m/>
    <x v="1"/>
    <x v="5"/>
    <s v="Emergency"/>
    <s v="No"/>
    <x v="0"/>
    <x v="0"/>
    <d v="2024-11-26T00:00:00"/>
    <d v="2024-11-21T00:00:00"/>
    <x v="1"/>
    <n v="586.6"/>
    <n v="30"/>
    <x v="0"/>
  </r>
  <r>
    <d v="2025-01-02T00:00:00"/>
    <x v="3241"/>
    <n v="1"/>
    <n v="4"/>
    <n v="2"/>
    <n v="5"/>
    <n v="3"/>
    <n v="4"/>
    <x v="8"/>
    <x v="2"/>
    <x v="2"/>
    <x v="0"/>
    <x v="2"/>
    <x v="38"/>
    <x v="1"/>
    <x v="4"/>
    <x v="0"/>
    <x v="115"/>
    <x v="42"/>
    <m/>
    <x v="1"/>
    <x v="4"/>
    <s v="Emergency"/>
    <s v="No"/>
    <x v="0"/>
    <x v="1"/>
    <d v="2024-11-27T00:00:00"/>
    <d v="2024-11-21T00:00:00"/>
    <x v="2"/>
    <n v="757.4"/>
    <n v="50"/>
    <x v="0"/>
  </r>
  <r>
    <d v="2025-01-02T00:00:00"/>
    <x v="3242"/>
    <n v="1"/>
    <n v="4"/>
    <n v="5"/>
    <n v="5"/>
    <n v="3"/>
    <n v="10"/>
    <x v="1"/>
    <x v="3"/>
    <x v="2"/>
    <x v="0"/>
    <x v="2"/>
    <x v="1"/>
    <x v="1"/>
    <x v="2"/>
    <x v="2"/>
    <x v="157"/>
    <x v="26"/>
    <d v="2024-12-01T00:00:00"/>
    <x v="0"/>
    <x v="4"/>
    <s v="Self-Referral"/>
    <s v="Yes"/>
    <x v="1"/>
    <x v="1"/>
    <m/>
    <m/>
    <x v="0"/>
    <n v="257.60000000000002"/>
    <n v="0"/>
    <x v="0"/>
  </r>
  <r>
    <d v="2025-01-03T00:00:00"/>
    <x v="3243"/>
    <n v="1"/>
    <n v="4"/>
    <n v="2"/>
    <n v="5"/>
    <n v="1"/>
    <n v="4"/>
    <x v="8"/>
    <x v="2"/>
    <x v="2"/>
    <x v="0"/>
    <x v="0"/>
    <x v="42"/>
    <x v="1"/>
    <x v="2"/>
    <x v="2"/>
    <x v="241"/>
    <x v="40"/>
    <d v="2024-12-09T00:00:00"/>
    <x v="0"/>
    <x v="2"/>
    <s v="Physician Referral"/>
    <s v="No"/>
    <x v="0"/>
    <x v="1"/>
    <m/>
    <m/>
    <x v="0"/>
    <n v="685.3"/>
    <n v="0"/>
    <x v="0"/>
  </r>
  <r>
    <d v="2025-01-03T00:00:00"/>
    <x v="3244"/>
    <n v="1"/>
    <n v="4"/>
    <n v="2"/>
    <n v="5"/>
    <n v="3"/>
    <n v="10"/>
    <x v="1"/>
    <x v="2"/>
    <x v="2"/>
    <x v="0"/>
    <x v="2"/>
    <x v="39"/>
    <x v="1"/>
    <x v="4"/>
    <x v="1"/>
    <x v="360"/>
    <x v="107"/>
    <m/>
    <x v="1"/>
    <x v="2"/>
    <s v="Physician Referral"/>
    <s v="Yes"/>
    <x v="1"/>
    <x v="0"/>
    <d v="2024-11-25T00:00:00"/>
    <d v="2024-11-21T00:00:00"/>
    <x v="1"/>
    <n v="177.8"/>
    <n v="30"/>
    <x v="0"/>
  </r>
  <r>
    <d v="2025-01-03T00:00:00"/>
    <x v="3245"/>
    <n v="1"/>
    <n v="4"/>
    <n v="2"/>
    <n v="5"/>
    <n v="1"/>
    <n v="4"/>
    <x v="8"/>
    <x v="2"/>
    <x v="2"/>
    <x v="0"/>
    <x v="0"/>
    <x v="3"/>
    <x v="0"/>
    <x v="1"/>
    <x v="2"/>
    <x v="555"/>
    <x v="28"/>
    <d v="2024-12-09T00:00:00"/>
    <x v="0"/>
    <x v="6"/>
    <s v="Emergency"/>
    <s v="No"/>
    <x v="0"/>
    <x v="1"/>
    <m/>
    <m/>
    <x v="0"/>
    <n v="506.1"/>
    <n v="0"/>
    <x v="0"/>
  </r>
  <r>
    <d v="2025-01-03T00:00:00"/>
    <x v="3246"/>
    <n v="1"/>
    <n v="4"/>
    <n v="1"/>
    <n v="5"/>
    <n v="1"/>
    <n v="10"/>
    <x v="1"/>
    <x v="0"/>
    <x v="2"/>
    <x v="0"/>
    <x v="0"/>
    <x v="7"/>
    <x v="1"/>
    <x v="0"/>
    <x v="0"/>
    <x v="433"/>
    <x v="157"/>
    <d v="2024-12-01T00:00:00"/>
    <x v="0"/>
    <x v="6"/>
    <s v="Self-Referral"/>
    <s v="No"/>
    <x v="0"/>
    <x v="0"/>
    <m/>
    <m/>
    <x v="0"/>
    <n v="587.29999999999995"/>
    <n v="0"/>
    <x v="0"/>
  </r>
  <r>
    <d v="2025-01-03T00:00:00"/>
    <x v="3247"/>
    <n v="1"/>
    <n v="4"/>
    <n v="4"/>
    <n v="5"/>
    <n v="2"/>
    <n v="4"/>
    <x v="8"/>
    <x v="1"/>
    <x v="2"/>
    <x v="0"/>
    <x v="1"/>
    <x v="46"/>
    <x v="0"/>
    <x v="0"/>
    <x v="2"/>
    <x v="330"/>
    <x v="166"/>
    <d v="2024-12-01T00:00:00"/>
    <x v="0"/>
    <x v="4"/>
    <s v="Emergency"/>
    <s v="Yes"/>
    <x v="1"/>
    <x v="0"/>
    <m/>
    <m/>
    <x v="0"/>
    <n v="557.9"/>
    <n v="0"/>
    <x v="0"/>
  </r>
  <r>
    <d v="2025-01-03T00:00:00"/>
    <x v="3248"/>
    <n v="1"/>
    <n v="4"/>
    <n v="1"/>
    <n v="5"/>
    <n v="1"/>
    <n v="10"/>
    <x v="1"/>
    <x v="0"/>
    <x v="2"/>
    <x v="0"/>
    <x v="0"/>
    <x v="18"/>
    <x v="0"/>
    <x v="2"/>
    <x v="0"/>
    <x v="386"/>
    <x v="64"/>
    <d v="2024-12-21T00:00:00"/>
    <x v="0"/>
    <x v="6"/>
    <s v="Emergency"/>
    <s v="Yes"/>
    <x v="1"/>
    <x v="1"/>
    <m/>
    <m/>
    <x v="0"/>
    <n v="445.9"/>
    <n v="0"/>
    <x v="0"/>
  </r>
  <r>
    <d v="2025-01-03T00:00:00"/>
    <x v="3249"/>
    <n v="1"/>
    <n v="4"/>
    <n v="5"/>
    <n v="5"/>
    <n v="1"/>
    <n v="4"/>
    <x v="8"/>
    <x v="3"/>
    <x v="2"/>
    <x v="0"/>
    <x v="0"/>
    <x v="27"/>
    <x v="0"/>
    <x v="0"/>
    <x v="0"/>
    <x v="236"/>
    <x v="43"/>
    <m/>
    <x v="1"/>
    <x v="8"/>
    <s v="Self-Referral"/>
    <s v="No"/>
    <x v="0"/>
    <x v="0"/>
    <d v="2024-11-24T00:00:00"/>
    <d v="2024-11-22T00:00:00"/>
    <x v="3"/>
    <n v="316.39999999999998"/>
    <n v="10"/>
    <x v="0"/>
  </r>
  <r>
    <d v="2025-01-03T00:00:00"/>
    <x v="3250"/>
    <n v="1"/>
    <n v="4"/>
    <n v="1"/>
    <n v="5"/>
    <n v="2"/>
    <n v="10"/>
    <x v="1"/>
    <x v="0"/>
    <x v="2"/>
    <x v="0"/>
    <x v="1"/>
    <x v="18"/>
    <x v="1"/>
    <x v="0"/>
    <x v="1"/>
    <x v="547"/>
    <x v="22"/>
    <d v="2024-11-30T00:00:00"/>
    <x v="0"/>
    <x v="5"/>
    <s v="Self-Referral"/>
    <s v="No"/>
    <x v="0"/>
    <x v="0"/>
    <m/>
    <m/>
    <x v="0"/>
    <n v="168"/>
    <n v="0"/>
    <x v="0"/>
  </r>
  <r>
    <d v="2025-01-03T00:00:00"/>
    <x v="3251"/>
    <n v="1"/>
    <n v="4"/>
    <n v="1"/>
    <n v="5"/>
    <n v="3"/>
    <n v="4"/>
    <x v="8"/>
    <x v="0"/>
    <x v="2"/>
    <x v="0"/>
    <x v="2"/>
    <x v="46"/>
    <x v="0"/>
    <x v="0"/>
    <x v="2"/>
    <x v="381"/>
    <x v="164"/>
    <m/>
    <x v="1"/>
    <x v="8"/>
    <s v="Self-Referral"/>
    <s v="No"/>
    <x v="0"/>
    <x v="1"/>
    <d v="2024-12-01T00:00:00"/>
    <d v="2024-11-22T00:00:00"/>
    <x v="2"/>
    <n v="651"/>
    <n v="50"/>
    <x v="0"/>
  </r>
  <r>
    <d v="2025-01-03T00:00:00"/>
    <x v="3252"/>
    <n v="1"/>
    <n v="4"/>
    <n v="3"/>
    <n v="5"/>
    <n v="2"/>
    <n v="10"/>
    <x v="1"/>
    <x v="4"/>
    <x v="2"/>
    <x v="0"/>
    <x v="1"/>
    <x v="40"/>
    <x v="1"/>
    <x v="2"/>
    <x v="1"/>
    <x v="254"/>
    <x v="76"/>
    <m/>
    <x v="1"/>
    <x v="3"/>
    <s v="Self-Referral"/>
    <s v="Yes"/>
    <x v="1"/>
    <x v="1"/>
    <d v="2024-11-24T00:00:00"/>
    <d v="2024-11-22T00:00:00"/>
    <x v="2"/>
    <n v="442.4"/>
    <n v="50"/>
    <x v="0"/>
  </r>
  <r>
    <d v="2025-01-04T00:00:00"/>
    <x v="3253"/>
    <n v="1"/>
    <n v="4"/>
    <n v="5"/>
    <n v="5"/>
    <n v="3"/>
    <n v="4"/>
    <x v="8"/>
    <x v="3"/>
    <x v="2"/>
    <x v="0"/>
    <x v="2"/>
    <x v="42"/>
    <x v="1"/>
    <x v="3"/>
    <x v="0"/>
    <x v="528"/>
    <x v="20"/>
    <m/>
    <x v="1"/>
    <x v="2"/>
    <s v="Self-Referral"/>
    <s v="Yes"/>
    <x v="1"/>
    <x v="0"/>
    <d v="2024-11-24T00:00:00"/>
    <d v="2024-11-22T00:00:00"/>
    <x v="2"/>
    <n v="233.1"/>
    <n v="50"/>
    <x v="0"/>
  </r>
  <r>
    <d v="2025-01-04T00:00:00"/>
    <x v="3254"/>
    <n v="1"/>
    <n v="4"/>
    <n v="5"/>
    <n v="5"/>
    <n v="3"/>
    <n v="10"/>
    <x v="1"/>
    <x v="3"/>
    <x v="2"/>
    <x v="0"/>
    <x v="2"/>
    <x v="45"/>
    <x v="0"/>
    <x v="2"/>
    <x v="2"/>
    <x v="566"/>
    <x v="73"/>
    <d v="2024-12-02T00:00:00"/>
    <x v="0"/>
    <x v="4"/>
    <s v="Self-Referral"/>
    <s v="Yes"/>
    <x v="1"/>
    <x v="1"/>
    <m/>
    <m/>
    <x v="0"/>
    <n v="228.2"/>
    <n v="0"/>
    <x v="0"/>
  </r>
  <r>
    <d v="2025-01-04T00:00:00"/>
    <x v="3255"/>
    <n v="1"/>
    <n v="4"/>
    <n v="5"/>
    <n v="5"/>
    <n v="1"/>
    <n v="4"/>
    <x v="8"/>
    <x v="3"/>
    <x v="2"/>
    <x v="0"/>
    <x v="0"/>
    <x v="40"/>
    <x v="1"/>
    <x v="2"/>
    <x v="2"/>
    <x v="385"/>
    <x v="126"/>
    <d v="2024-12-02T00:00:00"/>
    <x v="0"/>
    <x v="9"/>
    <s v="Self-Referral"/>
    <s v="Yes"/>
    <x v="1"/>
    <x v="0"/>
    <m/>
    <m/>
    <x v="0"/>
    <n v="532.70000000000005"/>
    <n v="0"/>
    <x v="0"/>
  </r>
  <r>
    <d v="2025-01-04T00:00:00"/>
    <x v="3256"/>
    <n v="1"/>
    <n v="4"/>
    <n v="1"/>
    <n v="5"/>
    <n v="3"/>
    <n v="10"/>
    <x v="1"/>
    <x v="0"/>
    <x v="2"/>
    <x v="0"/>
    <x v="2"/>
    <x v="51"/>
    <x v="0"/>
    <x v="1"/>
    <x v="0"/>
    <x v="696"/>
    <x v="132"/>
    <m/>
    <x v="1"/>
    <x v="3"/>
    <s v="Physician Referral"/>
    <s v="Yes"/>
    <x v="1"/>
    <x v="1"/>
    <d v="2024-11-24T00:00:00"/>
    <d v="2024-11-22T00:00:00"/>
    <x v="2"/>
    <n v="755.3"/>
    <n v="50"/>
    <x v="0"/>
  </r>
  <r>
    <d v="2025-01-04T00:00:00"/>
    <x v="3257"/>
    <n v="1"/>
    <n v="4"/>
    <n v="5"/>
    <n v="5"/>
    <n v="2"/>
    <n v="4"/>
    <x v="8"/>
    <x v="3"/>
    <x v="2"/>
    <x v="0"/>
    <x v="1"/>
    <x v="25"/>
    <x v="0"/>
    <x v="1"/>
    <x v="1"/>
    <x v="467"/>
    <x v="178"/>
    <m/>
    <x v="1"/>
    <x v="0"/>
    <s v="Physician Referral"/>
    <s v="Yes"/>
    <x v="1"/>
    <x v="1"/>
    <d v="2024-11-24T00:00:00"/>
    <d v="2024-11-23T00:00:00"/>
    <x v="2"/>
    <n v="589.4"/>
    <n v="50"/>
    <x v="0"/>
  </r>
  <r>
    <d v="2025-01-04T00:00:00"/>
    <x v="3258"/>
    <n v="1"/>
    <n v="4"/>
    <n v="3"/>
    <n v="5"/>
    <n v="2"/>
    <n v="10"/>
    <x v="1"/>
    <x v="4"/>
    <x v="2"/>
    <x v="0"/>
    <x v="1"/>
    <x v="18"/>
    <x v="1"/>
    <x v="2"/>
    <x v="1"/>
    <x v="905"/>
    <x v="120"/>
    <d v="2024-12-06T00:00:00"/>
    <x v="0"/>
    <x v="0"/>
    <s v="Emergency"/>
    <s v="Yes"/>
    <x v="1"/>
    <x v="1"/>
    <m/>
    <m/>
    <x v="0"/>
    <n v="203"/>
    <n v="0"/>
    <x v="0"/>
  </r>
  <r>
    <d v="2025-01-04T00:00:00"/>
    <x v="3259"/>
    <n v="1"/>
    <n v="4"/>
    <n v="2"/>
    <n v="5"/>
    <n v="3"/>
    <n v="4"/>
    <x v="8"/>
    <x v="2"/>
    <x v="2"/>
    <x v="0"/>
    <x v="2"/>
    <x v="25"/>
    <x v="0"/>
    <x v="4"/>
    <x v="2"/>
    <x v="590"/>
    <x v="173"/>
    <d v="2024-12-01T00:00:00"/>
    <x v="0"/>
    <x v="8"/>
    <s v="Emergency"/>
    <s v="Yes"/>
    <x v="1"/>
    <x v="1"/>
    <m/>
    <m/>
    <x v="0"/>
    <n v="361.2"/>
    <n v="0"/>
    <x v="0"/>
  </r>
  <r>
    <d v="2025-01-04T00:00:00"/>
    <x v="3260"/>
    <n v="1"/>
    <n v="2"/>
    <n v="1"/>
    <n v="5"/>
    <n v="2"/>
    <n v="10"/>
    <x v="1"/>
    <x v="0"/>
    <x v="0"/>
    <x v="0"/>
    <x v="1"/>
    <x v="6"/>
    <x v="0"/>
    <x v="4"/>
    <x v="1"/>
    <x v="191"/>
    <x v="19"/>
    <m/>
    <x v="1"/>
    <x v="5"/>
    <s v="Physician Referral"/>
    <s v="Yes"/>
    <x v="1"/>
    <x v="0"/>
    <d v="2024-11-26T00:00:00"/>
    <d v="2024-11-23T00:00:00"/>
    <x v="2"/>
    <n v="130.9"/>
    <n v="50"/>
    <x v="0"/>
  </r>
  <r>
    <d v="2025-01-04T00:00:00"/>
    <x v="3261"/>
    <n v="1"/>
    <n v="1"/>
    <n v="2"/>
    <n v="4"/>
    <n v="2"/>
    <n v="4"/>
    <x v="8"/>
    <x v="2"/>
    <x v="1"/>
    <x v="0"/>
    <x v="1"/>
    <x v="49"/>
    <x v="0"/>
    <x v="1"/>
    <x v="2"/>
    <x v="233"/>
    <x v="136"/>
    <d v="2024-12-10T00:00:00"/>
    <x v="0"/>
    <x v="7"/>
    <s v="Physician Referral"/>
    <s v="Yes"/>
    <x v="1"/>
    <x v="1"/>
    <m/>
    <m/>
    <x v="0"/>
    <n v="497"/>
    <n v="0"/>
    <x v="0"/>
  </r>
  <r>
    <d v="2025-01-04T00:00:00"/>
    <x v="3262"/>
    <n v="1"/>
    <n v="5"/>
    <n v="2"/>
    <n v="3"/>
    <n v="1"/>
    <n v="10"/>
    <x v="1"/>
    <x v="2"/>
    <x v="4"/>
    <x v="0"/>
    <x v="0"/>
    <x v="23"/>
    <x v="1"/>
    <x v="1"/>
    <x v="1"/>
    <x v="533"/>
    <x v="45"/>
    <d v="2024-12-04T00:00:00"/>
    <x v="0"/>
    <x v="2"/>
    <s v="Self-Referral"/>
    <s v="Yes"/>
    <x v="1"/>
    <x v="0"/>
    <m/>
    <m/>
    <x v="0"/>
    <n v="697.2"/>
    <n v="0"/>
    <x v="0"/>
  </r>
  <r>
    <d v="2025-01-05T00:00:00"/>
    <x v="3263"/>
    <n v="1"/>
    <n v="2"/>
    <n v="1"/>
    <n v="5"/>
    <n v="1"/>
    <n v="4"/>
    <x v="8"/>
    <x v="0"/>
    <x v="0"/>
    <x v="0"/>
    <x v="0"/>
    <x v="14"/>
    <x v="0"/>
    <x v="3"/>
    <x v="0"/>
    <x v="771"/>
    <x v="147"/>
    <m/>
    <x v="1"/>
    <x v="2"/>
    <s v="Emergency"/>
    <s v="Yes"/>
    <x v="1"/>
    <x v="0"/>
    <d v="2024-11-29T00:00:00"/>
    <d v="2024-11-23T00:00:00"/>
    <x v="3"/>
    <n v="721"/>
    <n v="10"/>
    <x v="0"/>
  </r>
  <r>
    <d v="2025-01-01T00:00:00"/>
    <x v="3264"/>
    <n v="1"/>
    <n v="1"/>
    <n v="1"/>
    <n v="4"/>
    <n v="1"/>
    <n v="10"/>
    <x v="1"/>
    <x v="0"/>
    <x v="1"/>
    <x v="0"/>
    <x v="0"/>
    <x v="52"/>
    <x v="1"/>
    <x v="1"/>
    <x v="0"/>
    <x v="836"/>
    <x v="92"/>
    <d v="2024-12-12T00:00:00"/>
    <x v="0"/>
    <x v="1"/>
    <s v="Physician Referral"/>
    <s v="Yes"/>
    <x v="1"/>
    <x v="1"/>
    <m/>
    <m/>
    <x v="0"/>
    <n v="283.5"/>
    <n v="0"/>
    <x v="0"/>
  </r>
  <r>
    <d v="2025-01-01T00:00:00"/>
    <x v="3265"/>
    <n v="1"/>
    <n v="4"/>
    <n v="5"/>
    <n v="5"/>
    <n v="3"/>
    <n v="4"/>
    <x v="8"/>
    <x v="3"/>
    <x v="2"/>
    <x v="0"/>
    <x v="2"/>
    <x v="42"/>
    <x v="1"/>
    <x v="0"/>
    <x v="0"/>
    <x v="782"/>
    <x v="42"/>
    <d v="2024-12-03T00:00:00"/>
    <x v="0"/>
    <x v="6"/>
    <s v="Self-Referral"/>
    <s v="Yes"/>
    <x v="1"/>
    <x v="1"/>
    <m/>
    <m/>
    <x v="0"/>
    <n v="176.4"/>
    <n v="0"/>
    <x v="0"/>
  </r>
  <r>
    <d v="2025-01-01T00:00:00"/>
    <x v="3266"/>
    <n v="1"/>
    <n v="3"/>
    <n v="3"/>
    <n v="3"/>
    <n v="1"/>
    <n v="10"/>
    <x v="1"/>
    <x v="4"/>
    <x v="3"/>
    <x v="0"/>
    <x v="0"/>
    <x v="56"/>
    <x v="0"/>
    <x v="2"/>
    <x v="2"/>
    <x v="869"/>
    <x v="62"/>
    <m/>
    <x v="1"/>
    <x v="6"/>
    <s v="Physician Referral"/>
    <s v="Yes"/>
    <x v="1"/>
    <x v="1"/>
    <d v="2024-11-30T00:00:00"/>
    <d v="2024-11-23T00:00:00"/>
    <x v="3"/>
    <n v="284.2"/>
    <n v="10"/>
    <x v="0"/>
  </r>
  <r>
    <d v="2025-01-01T00:00:00"/>
    <x v="3267"/>
    <n v="1"/>
    <n v="2"/>
    <n v="1"/>
    <n v="5"/>
    <n v="2"/>
    <n v="4"/>
    <x v="8"/>
    <x v="0"/>
    <x v="0"/>
    <x v="0"/>
    <x v="1"/>
    <x v="61"/>
    <x v="0"/>
    <x v="2"/>
    <x v="2"/>
    <x v="468"/>
    <x v="100"/>
    <d v="2024-12-09T00:00:00"/>
    <x v="0"/>
    <x v="8"/>
    <s v="Emergency"/>
    <s v="Yes"/>
    <x v="1"/>
    <x v="1"/>
    <m/>
    <m/>
    <x v="0"/>
    <n v="714"/>
    <n v="0"/>
    <x v="0"/>
  </r>
  <r>
    <d v="2025-01-01T00:00:00"/>
    <x v="3268"/>
    <n v="1"/>
    <n v="4"/>
    <n v="2"/>
    <n v="5"/>
    <n v="1"/>
    <n v="10"/>
    <x v="1"/>
    <x v="2"/>
    <x v="2"/>
    <x v="0"/>
    <x v="0"/>
    <x v="31"/>
    <x v="1"/>
    <x v="2"/>
    <x v="0"/>
    <x v="253"/>
    <x v="137"/>
    <m/>
    <x v="1"/>
    <x v="3"/>
    <s v="Physician Referral"/>
    <s v="Yes"/>
    <x v="1"/>
    <x v="1"/>
    <d v="2024-11-25T00:00:00"/>
    <d v="2024-11-24T00:00:00"/>
    <x v="2"/>
    <n v="232.4"/>
    <n v="50"/>
    <x v="0"/>
  </r>
  <r>
    <d v="2025-01-01T00:00:00"/>
    <x v="3269"/>
    <n v="1"/>
    <n v="1"/>
    <n v="1"/>
    <n v="3"/>
    <n v="2"/>
    <n v="4"/>
    <x v="8"/>
    <x v="0"/>
    <x v="1"/>
    <x v="0"/>
    <x v="1"/>
    <x v="49"/>
    <x v="1"/>
    <x v="3"/>
    <x v="0"/>
    <x v="682"/>
    <x v="34"/>
    <d v="2024-12-07T00:00:00"/>
    <x v="0"/>
    <x v="2"/>
    <s v="Physician Referral"/>
    <s v="Yes"/>
    <x v="1"/>
    <x v="0"/>
    <m/>
    <m/>
    <x v="0"/>
    <n v="183.4"/>
    <n v="0"/>
    <x v="0"/>
  </r>
  <r>
    <d v="2025-01-01T00:00:00"/>
    <x v="3270"/>
    <n v="1"/>
    <n v="5"/>
    <n v="3"/>
    <n v="3"/>
    <n v="1"/>
    <n v="10"/>
    <x v="1"/>
    <x v="4"/>
    <x v="4"/>
    <x v="0"/>
    <x v="0"/>
    <x v="61"/>
    <x v="0"/>
    <x v="3"/>
    <x v="1"/>
    <x v="504"/>
    <x v="159"/>
    <m/>
    <x v="1"/>
    <x v="3"/>
    <s v="Emergency"/>
    <s v="Yes"/>
    <x v="1"/>
    <x v="1"/>
    <d v="2024-11-29T00:00:00"/>
    <d v="2024-11-24T00:00:00"/>
    <x v="1"/>
    <n v="401.8"/>
    <n v="30"/>
    <x v="0"/>
  </r>
  <r>
    <d v="2025-01-01T00:00:00"/>
    <x v="3271"/>
    <n v="1"/>
    <n v="5"/>
    <n v="4"/>
    <n v="2"/>
    <n v="2"/>
    <n v="4"/>
    <x v="8"/>
    <x v="1"/>
    <x v="4"/>
    <x v="0"/>
    <x v="1"/>
    <x v="6"/>
    <x v="0"/>
    <x v="0"/>
    <x v="0"/>
    <x v="230"/>
    <x v="11"/>
    <d v="2024-12-13T00:00:00"/>
    <x v="0"/>
    <x v="7"/>
    <s v="Physician Referral"/>
    <s v="Yes"/>
    <x v="1"/>
    <x v="0"/>
    <m/>
    <m/>
    <x v="0"/>
    <n v="703.5"/>
    <n v="0"/>
    <x v="0"/>
  </r>
  <r>
    <d v="2025-01-01T00:00:00"/>
    <x v="3272"/>
    <n v="1"/>
    <n v="4"/>
    <n v="2"/>
    <n v="5"/>
    <n v="1"/>
    <n v="10"/>
    <x v="1"/>
    <x v="2"/>
    <x v="2"/>
    <x v="0"/>
    <x v="0"/>
    <x v="1"/>
    <x v="1"/>
    <x v="2"/>
    <x v="0"/>
    <x v="604"/>
    <x v="109"/>
    <m/>
    <x v="1"/>
    <x v="9"/>
    <s v="Emergency"/>
    <s v="Yes"/>
    <x v="1"/>
    <x v="0"/>
    <d v="2024-11-29T00:00:00"/>
    <d v="2024-11-24T00:00:00"/>
    <x v="1"/>
    <n v="211.4"/>
    <n v="30"/>
    <x v="0"/>
  </r>
  <r>
    <d v="2025-01-01T00:00:00"/>
    <x v="3273"/>
    <n v="1"/>
    <n v="5"/>
    <n v="4"/>
    <n v="3"/>
    <n v="1"/>
    <n v="4"/>
    <x v="8"/>
    <x v="1"/>
    <x v="4"/>
    <x v="0"/>
    <x v="0"/>
    <x v="16"/>
    <x v="1"/>
    <x v="0"/>
    <x v="0"/>
    <x v="11"/>
    <x v="54"/>
    <d v="2024-12-10T00:00:00"/>
    <x v="0"/>
    <x v="3"/>
    <s v="Self-Referral"/>
    <s v="Yes"/>
    <x v="1"/>
    <x v="0"/>
    <m/>
    <m/>
    <x v="0"/>
    <n v="114.8"/>
    <n v="0"/>
    <x v="0"/>
  </r>
  <r>
    <d v="2025-01-02T00:00:00"/>
    <x v="3274"/>
    <n v="1"/>
    <n v="3"/>
    <n v="4"/>
    <n v="1"/>
    <n v="1"/>
    <n v="10"/>
    <x v="1"/>
    <x v="1"/>
    <x v="3"/>
    <x v="0"/>
    <x v="0"/>
    <x v="46"/>
    <x v="1"/>
    <x v="1"/>
    <x v="2"/>
    <x v="263"/>
    <x v="70"/>
    <d v="2024-12-07T00:00:00"/>
    <x v="0"/>
    <x v="6"/>
    <s v="Self-Referral"/>
    <s v="Yes"/>
    <x v="1"/>
    <x v="0"/>
    <m/>
    <m/>
    <x v="0"/>
    <n v="172.9"/>
    <n v="0"/>
    <x v="0"/>
  </r>
  <r>
    <d v="2025-01-02T00:00:00"/>
    <x v="3275"/>
    <n v="1"/>
    <n v="4"/>
    <n v="3"/>
    <n v="5"/>
    <n v="1"/>
    <n v="4"/>
    <x v="8"/>
    <x v="4"/>
    <x v="2"/>
    <x v="0"/>
    <x v="0"/>
    <x v="55"/>
    <x v="1"/>
    <x v="2"/>
    <x v="2"/>
    <x v="442"/>
    <x v="83"/>
    <d v="2024-12-18T00:00:00"/>
    <x v="0"/>
    <x v="7"/>
    <s v="Physician Referral"/>
    <s v="Yes"/>
    <x v="1"/>
    <x v="1"/>
    <m/>
    <m/>
    <x v="0"/>
    <n v="393.4"/>
    <n v="0"/>
    <x v="0"/>
  </r>
  <r>
    <d v="2025-01-02T00:00:00"/>
    <x v="3276"/>
    <n v="1"/>
    <n v="4"/>
    <n v="1"/>
    <n v="5"/>
    <n v="2"/>
    <n v="10"/>
    <x v="1"/>
    <x v="0"/>
    <x v="2"/>
    <x v="0"/>
    <x v="1"/>
    <x v="48"/>
    <x v="1"/>
    <x v="0"/>
    <x v="0"/>
    <x v="167"/>
    <x v="29"/>
    <m/>
    <x v="1"/>
    <x v="0"/>
    <s v="Self-Referral"/>
    <s v="Yes"/>
    <x v="1"/>
    <x v="1"/>
    <d v="2024-11-25T00:00:00"/>
    <d v="2024-11-24T00:00:00"/>
    <x v="2"/>
    <n v="710.5"/>
    <n v="50"/>
    <x v="0"/>
  </r>
  <r>
    <d v="2025-01-02T00:00:00"/>
    <x v="3277"/>
    <n v="1"/>
    <n v="5"/>
    <n v="4"/>
    <n v="1"/>
    <n v="1"/>
    <n v="4"/>
    <x v="8"/>
    <x v="1"/>
    <x v="4"/>
    <x v="0"/>
    <x v="0"/>
    <x v="25"/>
    <x v="0"/>
    <x v="3"/>
    <x v="1"/>
    <x v="304"/>
    <x v="36"/>
    <d v="2024-12-19T00:00:00"/>
    <x v="0"/>
    <x v="4"/>
    <s v="Emergency"/>
    <s v="Yes"/>
    <x v="1"/>
    <x v="0"/>
    <m/>
    <m/>
    <x v="0"/>
    <n v="602"/>
    <n v="0"/>
    <x v="0"/>
  </r>
  <r>
    <d v="2025-01-02T00:00:00"/>
    <x v="3278"/>
    <n v="1"/>
    <n v="4"/>
    <n v="5"/>
    <n v="5"/>
    <n v="3"/>
    <n v="10"/>
    <x v="1"/>
    <x v="3"/>
    <x v="2"/>
    <x v="0"/>
    <x v="2"/>
    <x v="58"/>
    <x v="1"/>
    <x v="3"/>
    <x v="1"/>
    <x v="451"/>
    <x v="82"/>
    <m/>
    <x v="1"/>
    <x v="9"/>
    <s v="Emergency"/>
    <s v="Yes"/>
    <x v="1"/>
    <x v="0"/>
    <d v="2024-11-29T00:00:00"/>
    <d v="2024-11-25T00:00:00"/>
    <x v="1"/>
    <n v="718.2"/>
    <n v="30"/>
    <x v="0"/>
  </r>
  <r>
    <d v="2025-01-02T00:00:00"/>
    <x v="3279"/>
    <n v="1"/>
    <n v="1"/>
    <n v="1"/>
    <n v="2"/>
    <n v="1"/>
    <n v="4"/>
    <x v="8"/>
    <x v="0"/>
    <x v="1"/>
    <x v="0"/>
    <x v="0"/>
    <x v="13"/>
    <x v="1"/>
    <x v="3"/>
    <x v="0"/>
    <x v="128"/>
    <x v="170"/>
    <d v="2024-12-03T00:00:00"/>
    <x v="0"/>
    <x v="0"/>
    <s v="Physician Referral"/>
    <s v="Yes"/>
    <x v="1"/>
    <x v="1"/>
    <m/>
    <m/>
    <x v="0"/>
    <n v="735"/>
    <n v="0"/>
    <x v="0"/>
  </r>
  <r>
    <d v="2025-01-02T00:00:00"/>
    <x v="3280"/>
    <n v="1"/>
    <n v="2"/>
    <n v="2"/>
    <n v="5"/>
    <n v="1"/>
    <n v="10"/>
    <x v="1"/>
    <x v="2"/>
    <x v="0"/>
    <x v="0"/>
    <x v="0"/>
    <x v="50"/>
    <x v="0"/>
    <x v="0"/>
    <x v="2"/>
    <x v="880"/>
    <x v="16"/>
    <d v="2024-12-22T00:00:00"/>
    <x v="0"/>
    <x v="4"/>
    <s v="Self-Referral"/>
    <s v="Yes"/>
    <x v="1"/>
    <x v="0"/>
    <m/>
    <m/>
    <x v="0"/>
    <n v="401.8"/>
    <n v="0"/>
    <x v="0"/>
  </r>
  <r>
    <d v="2025-01-02T00:00:00"/>
    <x v="3281"/>
    <n v="1"/>
    <n v="2"/>
    <n v="1"/>
    <n v="5"/>
    <n v="3"/>
    <n v="4"/>
    <x v="8"/>
    <x v="0"/>
    <x v="0"/>
    <x v="0"/>
    <x v="2"/>
    <x v="5"/>
    <x v="0"/>
    <x v="0"/>
    <x v="0"/>
    <x v="121"/>
    <x v="72"/>
    <d v="2024-12-02T00:00:00"/>
    <x v="0"/>
    <x v="2"/>
    <s v="Emergency"/>
    <s v="Yes"/>
    <x v="1"/>
    <x v="1"/>
    <m/>
    <m/>
    <x v="0"/>
    <n v="366.1"/>
    <n v="0"/>
    <x v="0"/>
  </r>
  <r>
    <d v="2025-01-02T00:00:00"/>
    <x v="3282"/>
    <n v="1"/>
    <n v="5"/>
    <n v="3"/>
    <n v="4"/>
    <n v="2"/>
    <n v="10"/>
    <x v="1"/>
    <x v="4"/>
    <x v="4"/>
    <x v="0"/>
    <x v="1"/>
    <x v="7"/>
    <x v="1"/>
    <x v="0"/>
    <x v="1"/>
    <x v="542"/>
    <x v="103"/>
    <d v="2024-12-14T00:00:00"/>
    <x v="0"/>
    <x v="6"/>
    <s v="Emergency"/>
    <s v="Yes"/>
    <x v="1"/>
    <x v="0"/>
    <m/>
    <m/>
    <x v="0"/>
    <n v="161"/>
    <n v="0"/>
    <x v="0"/>
  </r>
  <r>
    <d v="2025-01-02T00:00:00"/>
    <x v="3283"/>
    <n v="1"/>
    <n v="3"/>
    <n v="3"/>
    <n v="2"/>
    <n v="3"/>
    <n v="4"/>
    <x v="8"/>
    <x v="4"/>
    <x v="3"/>
    <x v="0"/>
    <x v="2"/>
    <x v="50"/>
    <x v="1"/>
    <x v="4"/>
    <x v="2"/>
    <x v="53"/>
    <x v="99"/>
    <d v="2024-12-24T00:00:00"/>
    <x v="0"/>
    <x v="6"/>
    <s v="Physician Referral"/>
    <s v="Yes"/>
    <x v="1"/>
    <x v="1"/>
    <m/>
    <m/>
    <x v="0"/>
    <n v="579.6"/>
    <n v="0"/>
    <x v="0"/>
  </r>
  <r>
    <d v="2025-01-03T00:00:00"/>
    <x v="3284"/>
    <n v="1"/>
    <n v="3"/>
    <n v="2"/>
    <n v="5"/>
    <n v="2"/>
    <n v="10"/>
    <x v="1"/>
    <x v="2"/>
    <x v="3"/>
    <x v="0"/>
    <x v="1"/>
    <x v="41"/>
    <x v="0"/>
    <x v="2"/>
    <x v="2"/>
    <x v="932"/>
    <x v="20"/>
    <d v="2024-12-03T00:00:00"/>
    <x v="0"/>
    <x v="3"/>
    <s v="Self-Referral"/>
    <s v="Yes"/>
    <x v="1"/>
    <x v="0"/>
    <m/>
    <m/>
    <x v="0"/>
    <n v="765.8"/>
    <n v="0"/>
    <x v="0"/>
  </r>
  <r>
    <d v="2025-01-03T00:00:00"/>
    <x v="3285"/>
    <n v="1"/>
    <n v="5"/>
    <n v="2"/>
    <n v="4"/>
    <n v="3"/>
    <n v="4"/>
    <x v="8"/>
    <x v="2"/>
    <x v="4"/>
    <x v="0"/>
    <x v="2"/>
    <x v="25"/>
    <x v="1"/>
    <x v="4"/>
    <x v="2"/>
    <x v="275"/>
    <x v="70"/>
    <m/>
    <x v="1"/>
    <x v="7"/>
    <s v="Emergency"/>
    <s v="Yes"/>
    <x v="1"/>
    <x v="0"/>
    <d v="2024-11-26T00:00:00"/>
    <d v="2024-11-25T00:00:00"/>
    <x v="1"/>
    <n v="417.9"/>
    <n v="30"/>
    <x v="0"/>
  </r>
  <r>
    <d v="2025-01-03T00:00:00"/>
    <x v="3286"/>
    <n v="1"/>
    <n v="5"/>
    <n v="2"/>
    <n v="1"/>
    <n v="3"/>
    <n v="10"/>
    <x v="1"/>
    <x v="2"/>
    <x v="4"/>
    <x v="0"/>
    <x v="2"/>
    <x v="3"/>
    <x v="1"/>
    <x v="4"/>
    <x v="0"/>
    <x v="263"/>
    <x v="104"/>
    <m/>
    <x v="1"/>
    <x v="3"/>
    <s v="Physician Referral"/>
    <s v="Yes"/>
    <x v="1"/>
    <x v="0"/>
    <d v="2024-11-26T00:00:00"/>
    <d v="2024-11-25T00:00:00"/>
    <x v="1"/>
    <n v="278.60000000000002"/>
    <n v="30"/>
    <x v="0"/>
  </r>
  <r>
    <d v="2025-01-03T00:00:00"/>
    <x v="3287"/>
    <n v="1"/>
    <n v="4"/>
    <n v="3"/>
    <n v="5"/>
    <n v="3"/>
    <n v="4"/>
    <x v="8"/>
    <x v="4"/>
    <x v="2"/>
    <x v="0"/>
    <x v="2"/>
    <x v="41"/>
    <x v="0"/>
    <x v="1"/>
    <x v="0"/>
    <x v="827"/>
    <x v="168"/>
    <d v="2024-12-06T00:00:00"/>
    <x v="0"/>
    <x v="7"/>
    <s v="Physician Referral"/>
    <s v="Yes"/>
    <x v="1"/>
    <x v="1"/>
    <m/>
    <m/>
    <x v="0"/>
    <n v="750.4"/>
    <n v="0"/>
    <x v="0"/>
  </r>
  <r>
    <d v="2025-01-03T00:00:00"/>
    <x v="3288"/>
    <n v="1"/>
    <n v="3"/>
    <n v="1"/>
    <n v="3"/>
    <n v="2"/>
    <n v="10"/>
    <x v="1"/>
    <x v="0"/>
    <x v="3"/>
    <x v="0"/>
    <x v="1"/>
    <x v="54"/>
    <x v="1"/>
    <x v="1"/>
    <x v="0"/>
    <x v="650"/>
    <x v="91"/>
    <d v="2024-12-11T00:00:00"/>
    <x v="0"/>
    <x v="8"/>
    <s v="Emergency"/>
    <s v="Yes"/>
    <x v="1"/>
    <x v="1"/>
    <m/>
    <m/>
    <x v="0"/>
    <n v="274.39999999999998"/>
    <n v="0"/>
    <x v="0"/>
  </r>
  <r>
    <d v="2025-01-03T00:00:00"/>
    <x v="3289"/>
    <n v="1"/>
    <n v="2"/>
    <n v="4"/>
    <n v="5"/>
    <n v="1"/>
    <n v="4"/>
    <x v="8"/>
    <x v="1"/>
    <x v="0"/>
    <x v="0"/>
    <x v="0"/>
    <x v="22"/>
    <x v="0"/>
    <x v="3"/>
    <x v="1"/>
    <x v="790"/>
    <x v="134"/>
    <d v="2024-12-10T00:00:00"/>
    <x v="0"/>
    <x v="2"/>
    <s v="Emergency"/>
    <s v="Yes"/>
    <x v="1"/>
    <x v="1"/>
    <m/>
    <m/>
    <x v="0"/>
    <n v="672"/>
    <n v="0"/>
    <x v="0"/>
  </r>
  <r>
    <d v="2025-01-03T00:00:00"/>
    <x v="3290"/>
    <n v="1"/>
    <n v="5"/>
    <n v="4"/>
    <n v="2"/>
    <n v="1"/>
    <n v="10"/>
    <x v="1"/>
    <x v="1"/>
    <x v="4"/>
    <x v="0"/>
    <x v="0"/>
    <x v="24"/>
    <x v="0"/>
    <x v="4"/>
    <x v="2"/>
    <x v="558"/>
    <x v="133"/>
    <d v="2024-12-20T00:00:00"/>
    <x v="0"/>
    <x v="8"/>
    <s v="Physician Referral"/>
    <s v="Yes"/>
    <x v="1"/>
    <x v="0"/>
    <m/>
    <m/>
    <x v="0"/>
    <n v="718.9"/>
    <n v="0"/>
    <x v="0"/>
  </r>
  <r>
    <d v="2025-01-03T00:00:00"/>
    <x v="3291"/>
    <n v="1"/>
    <n v="2"/>
    <n v="5"/>
    <n v="5"/>
    <n v="3"/>
    <n v="4"/>
    <x v="8"/>
    <x v="3"/>
    <x v="0"/>
    <x v="0"/>
    <x v="2"/>
    <x v="59"/>
    <x v="0"/>
    <x v="1"/>
    <x v="2"/>
    <x v="661"/>
    <x v="179"/>
    <d v="2024-12-18T00:00:00"/>
    <x v="0"/>
    <x v="8"/>
    <s v="Self-Referral"/>
    <s v="Yes"/>
    <x v="1"/>
    <x v="0"/>
    <m/>
    <m/>
    <x v="0"/>
    <n v="657.3"/>
    <n v="0"/>
    <x v="0"/>
  </r>
  <r>
    <d v="2025-01-03T00:00:00"/>
    <x v="3292"/>
    <n v="1"/>
    <n v="2"/>
    <n v="3"/>
    <n v="5"/>
    <n v="2"/>
    <n v="10"/>
    <x v="1"/>
    <x v="4"/>
    <x v="0"/>
    <x v="0"/>
    <x v="1"/>
    <x v="59"/>
    <x v="0"/>
    <x v="4"/>
    <x v="1"/>
    <x v="277"/>
    <x v="34"/>
    <m/>
    <x v="1"/>
    <x v="5"/>
    <s v="Physician Referral"/>
    <s v="Yes"/>
    <x v="1"/>
    <x v="0"/>
    <d v="2024-12-03T00:00:00"/>
    <d v="2024-11-26T00:00:00"/>
    <x v="2"/>
    <n v="151.9"/>
    <n v="50"/>
    <x v="0"/>
  </r>
  <r>
    <d v="2025-01-03T00:00:00"/>
    <x v="3293"/>
    <n v="1"/>
    <n v="3"/>
    <n v="2"/>
    <n v="4"/>
    <n v="2"/>
    <n v="4"/>
    <x v="8"/>
    <x v="2"/>
    <x v="3"/>
    <x v="0"/>
    <x v="1"/>
    <x v="30"/>
    <x v="1"/>
    <x v="2"/>
    <x v="1"/>
    <x v="624"/>
    <x v="127"/>
    <d v="2024-12-06T00:00:00"/>
    <x v="0"/>
    <x v="5"/>
    <s v="Self-Referral"/>
    <s v="Yes"/>
    <x v="1"/>
    <x v="0"/>
    <m/>
    <m/>
    <x v="0"/>
    <n v="797.3"/>
    <n v="0"/>
    <x v="0"/>
  </r>
  <r>
    <d v="2025-01-04T00:00:00"/>
    <x v="3294"/>
    <n v="1"/>
    <n v="2"/>
    <n v="1"/>
    <n v="5"/>
    <n v="1"/>
    <n v="10"/>
    <x v="1"/>
    <x v="0"/>
    <x v="0"/>
    <x v="0"/>
    <x v="0"/>
    <x v="58"/>
    <x v="0"/>
    <x v="4"/>
    <x v="2"/>
    <x v="459"/>
    <x v="172"/>
    <d v="2024-12-06T00:00:00"/>
    <x v="0"/>
    <x v="5"/>
    <s v="Emergency"/>
    <s v="Yes"/>
    <x v="1"/>
    <x v="0"/>
    <m/>
    <m/>
    <x v="0"/>
    <n v="323.39999999999998"/>
    <n v="0"/>
    <x v="0"/>
  </r>
  <r>
    <d v="2025-01-04T00:00:00"/>
    <x v="3295"/>
    <n v="1"/>
    <n v="4"/>
    <n v="3"/>
    <n v="5"/>
    <n v="2"/>
    <n v="4"/>
    <x v="8"/>
    <x v="4"/>
    <x v="2"/>
    <x v="0"/>
    <x v="1"/>
    <x v="52"/>
    <x v="1"/>
    <x v="3"/>
    <x v="2"/>
    <x v="281"/>
    <x v="41"/>
    <m/>
    <x v="1"/>
    <x v="2"/>
    <s v="Emergency"/>
    <s v="Yes"/>
    <x v="1"/>
    <x v="0"/>
    <d v="2024-12-03T00:00:00"/>
    <d v="2024-11-26T00:00:00"/>
    <x v="1"/>
    <n v="667.1"/>
    <n v="30"/>
    <x v="0"/>
  </r>
  <r>
    <d v="2025-01-04T00:00:00"/>
    <x v="3296"/>
    <n v="1"/>
    <n v="4"/>
    <n v="5"/>
    <n v="5"/>
    <n v="2"/>
    <n v="10"/>
    <x v="1"/>
    <x v="3"/>
    <x v="2"/>
    <x v="0"/>
    <x v="1"/>
    <x v="42"/>
    <x v="1"/>
    <x v="0"/>
    <x v="1"/>
    <x v="504"/>
    <x v="9"/>
    <m/>
    <x v="1"/>
    <x v="2"/>
    <s v="Emergency"/>
    <s v="Yes"/>
    <x v="1"/>
    <x v="1"/>
    <d v="2024-11-29T00:00:00"/>
    <d v="2024-11-26T00:00:00"/>
    <x v="3"/>
    <n v="368.9"/>
    <n v="10"/>
    <x v="0"/>
  </r>
  <r>
    <d v="2025-01-04T00:00:00"/>
    <x v="3297"/>
    <n v="1"/>
    <n v="3"/>
    <n v="4"/>
    <n v="1"/>
    <n v="3"/>
    <n v="4"/>
    <x v="8"/>
    <x v="1"/>
    <x v="3"/>
    <x v="0"/>
    <x v="2"/>
    <x v="45"/>
    <x v="1"/>
    <x v="3"/>
    <x v="0"/>
    <x v="840"/>
    <x v="97"/>
    <m/>
    <x v="1"/>
    <x v="4"/>
    <s v="Physician Referral"/>
    <s v="Yes"/>
    <x v="1"/>
    <x v="1"/>
    <d v="2024-12-04T00:00:00"/>
    <d v="2024-11-27T00:00:00"/>
    <x v="2"/>
    <n v="141.4"/>
    <n v="50"/>
    <x v="0"/>
  </r>
  <r>
    <d v="2025-01-04T00:00:00"/>
    <x v="3298"/>
    <n v="1"/>
    <n v="4"/>
    <n v="1"/>
    <n v="5"/>
    <n v="2"/>
    <n v="10"/>
    <x v="1"/>
    <x v="0"/>
    <x v="2"/>
    <x v="0"/>
    <x v="1"/>
    <x v="40"/>
    <x v="1"/>
    <x v="4"/>
    <x v="0"/>
    <x v="178"/>
    <x v="137"/>
    <d v="2024-12-21T00:00:00"/>
    <x v="0"/>
    <x v="9"/>
    <s v="Self-Referral"/>
    <s v="Yes"/>
    <x v="1"/>
    <x v="1"/>
    <m/>
    <m/>
    <x v="0"/>
    <n v="485.8"/>
    <n v="0"/>
    <x v="0"/>
  </r>
  <r>
    <d v="2025-01-04T00:00:00"/>
    <x v="3299"/>
    <n v="1"/>
    <n v="5"/>
    <n v="4"/>
    <n v="5"/>
    <n v="2"/>
    <n v="4"/>
    <x v="8"/>
    <x v="1"/>
    <x v="4"/>
    <x v="0"/>
    <x v="1"/>
    <x v="2"/>
    <x v="1"/>
    <x v="4"/>
    <x v="0"/>
    <x v="360"/>
    <x v="129"/>
    <d v="2024-12-05T00:00:00"/>
    <x v="0"/>
    <x v="4"/>
    <s v="Physician Referral"/>
    <s v="Yes"/>
    <x v="1"/>
    <x v="0"/>
    <m/>
    <m/>
    <x v="0"/>
    <n v="213.5"/>
    <n v="0"/>
    <x v="0"/>
  </r>
  <r>
    <d v="2025-01-04T00:00:00"/>
    <x v="3300"/>
    <n v="1"/>
    <n v="3"/>
    <n v="1"/>
    <n v="3"/>
    <n v="3"/>
    <n v="10"/>
    <x v="1"/>
    <x v="0"/>
    <x v="3"/>
    <x v="0"/>
    <x v="2"/>
    <x v="22"/>
    <x v="0"/>
    <x v="0"/>
    <x v="1"/>
    <x v="904"/>
    <x v="125"/>
    <d v="2024-12-24T00:00:00"/>
    <x v="0"/>
    <x v="6"/>
    <s v="Physician Referral"/>
    <s v="Yes"/>
    <x v="1"/>
    <x v="1"/>
    <m/>
    <m/>
    <x v="0"/>
    <n v="235.9"/>
    <n v="0"/>
    <x v="0"/>
  </r>
  <r>
    <d v="2025-01-04T00:00:00"/>
    <x v="3301"/>
    <n v="1"/>
    <n v="2"/>
    <n v="2"/>
    <n v="5"/>
    <n v="1"/>
    <n v="4"/>
    <x v="8"/>
    <x v="2"/>
    <x v="0"/>
    <x v="0"/>
    <x v="0"/>
    <x v="48"/>
    <x v="0"/>
    <x v="3"/>
    <x v="2"/>
    <x v="158"/>
    <x v="34"/>
    <d v="2024-12-14T00:00:00"/>
    <x v="0"/>
    <x v="2"/>
    <s v="Physician Referral"/>
    <s v="Yes"/>
    <x v="1"/>
    <x v="0"/>
    <m/>
    <m/>
    <x v="0"/>
    <n v="111.3"/>
    <n v="0"/>
    <x v="0"/>
  </r>
  <r>
    <d v="2025-01-04T00:00:00"/>
    <x v="3302"/>
    <n v="1"/>
    <n v="5"/>
    <n v="1"/>
    <n v="2"/>
    <n v="1"/>
    <n v="10"/>
    <x v="1"/>
    <x v="0"/>
    <x v="4"/>
    <x v="0"/>
    <x v="0"/>
    <x v="59"/>
    <x v="0"/>
    <x v="3"/>
    <x v="1"/>
    <x v="168"/>
    <x v="172"/>
    <d v="2024-12-23T00:00:00"/>
    <x v="0"/>
    <x v="2"/>
    <s v="Self-Referral"/>
    <s v="Yes"/>
    <x v="1"/>
    <x v="0"/>
    <m/>
    <m/>
    <x v="0"/>
    <n v="239.4"/>
    <n v="0"/>
    <x v="0"/>
  </r>
  <r>
    <d v="2025-01-04T00:00:00"/>
    <x v="3303"/>
    <n v="1"/>
    <n v="3"/>
    <n v="2"/>
    <n v="2"/>
    <n v="2"/>
    <n v="4"/>
    <x v="8"/>
    <x v="2"/>
    <x v="3"/>
    <x v="0"/>
    <x v="1"/>
    <x v="2"/>
    <x v="0"/>
    <x v="4"/>
    <x v="0"/>
    <x v="441"/>
    <x v="115"/>
    <m/>
    <x v="1"/>
    <x v="8"/>
    <s v="Self-Referral"/>
    <s v="Yes"/>
    <x v="1"/>
    <x v="1"/>
    <d v="2024-11-30T00:00:00"/>
    <d v="2024-11-27T00:00:00"/>
    <x v="3"/>
    <n v="361.9"/>
    <n v="10"/>
    <x v="0"/>
  </r>
  <r>
    <d v="2025-01-05T00:00:00"/>
    <x v="3304"/>
    <n v="1"/>
    <n v="2"/>
    <n v="3"/>
    <n v="5"/>
    <n v="3"/>
    <n v="10"/>
    <x v="1"/>
    <x v="4"/>
    <x v="0"/>
    <x v="0"/>
    <x v="2"/>
    <x v="4"/>
    <x v="1"/>
    <x v="2"/>
    <x v="0"/>
    <x v="859"/>
    <x v="28"/>
    <d v="2024-12-07T00:00:00"/>
    <x v="0"/>
    <x v="2"/>
    <s v="Emergency"/>
    <s v="Yes"/>
    <x v="1"/>
    <x v="0"/>
    <m/>
    <m/>
    <x v="0"/>
    <n v="303.10000000000002"/>
    <n v="0"/>
    <x v="0"/>
  </r>
  <r>
    <d v="2025-01-01T00:00:00"/>
    <x v="3305"/>
    <n v="1"/>
    <n v="2"/>
    <n v="4"/>
    <n v="5"/>
    <n v="1"/>
    <n v="4"/>
    <x v="8"/>
    <x v="1"/>
    <x v="0"/>
    <x v="0"/>
    <x v="0"/>
    <x v="32"/>
    <x v="0"/>
    <x v="1"/>
    <x v="0"/>
    <x v="687"/>
    <x v="27"/>
    <d v="2024-12-17T00:00:00"/>
    <x v="0"/>
    <x v="0"/>
    <s v="Physician Referral"/>
    <s v="Yes"/>
    <x v="1"/>
    <x v="0"/>
    <m/>
    <m/>
    <x v="0"/>
    <n v="695.1"/>
    <n v="0"/>
    <x v="0"/>
  </r>
  <r>
    <d v="2025-01-01T00:00:00"/>
    <x v="3306"/>
    <n v="1"/>
    <n v="2"/>
    <n v="1"/>
    <n v="5"/>
    <n v="2"/>
    <n v="10"/>
    <x v="1"/>
    <x v="0"/>
    <x v="0"/>
    <x v="0"/>
    <x v="1"/>
    <x v="18"/>
    <x v="1"/>
    <x v="4"/>
    <x v="1"/>
    <x v="544"/>
    <x v="69"/>
    <d v="2024-12-24T00:00:00"/>
    <x v="0"/>
    <x v="6"/>
    <s v="Self-Referral"/>
    <s v="Yes"/>
    <x v="1"/>
    <x v="0"/>
    <m/>
    <m/>
    <x v="0"/>
    <n v="667.1"/>
    <n v="0"/>
    <x v="0"/>
  </r>
  <r>
    <d v="2025-01-01T00:00:00"/>
    <x v="3307"/>
    <n v="1"/>
    <n v="2"/>
    <n v="1"/>
    <n v="5"/>
    <n v="1"/>
    <n v="4"/>
    <x v="8"/>
    <x v="0"/>
    <x v="0"/>
    <x v="0"/>
    <x v="0"/>
    <x v="22"/>
    <x v="1"/>
    <x v="4"/>
    <x v="1"/>
    <x v="383"/>
    <x v="64"/>
    <m/>
    <x v="1"/>
    <x v="4"/>
    <s v="Physician Referral"/>
    <s v="Yes"/>
    <x v="1"/>
    <x v="0"/>
    <d v="2024-11-30T00:00:00"/>
    <d v="2024-11-28T00:00:00"/>
    <x v="1"/>
    <n v="716.1"/>
    <n v="30"/>
    <x v="0"/>
  </r>
  <r>
    <d v="2025-01-01T00:00:00"/>
    <x v="3308"/>
    <n v="1"/>
    <n v="2"/>
    <n v="5"/>
    <n v="5"/>
    <n v="2"/>
    <n v="10"/>
    <x v="1"/>
    <x v="3"/>
    <x v="0"/>
    <x v="0"/>
    <x v="1"/>
    <x v="10"/>
    <x v="0"/>
    <x v="1"/>
    <x v="0"/>
    <x v="335"/>
    <x v="136"/>
    <d v="2024-12-21T00:00:00"/>
    <x v="0"/>
    <x v="3"/>
    <s v="Emergency"/>
    <s v="Yes"/>
    <x v="1"/>
    <x v="0"/>
    <m/>
    <m/>
    <x v="0"/>
    <n v="745.5"/>
    <n v="0"/>
    <x v="0"/>
  </r>
  <r>
    <d v="2025-01-01T00:00:00"/>
    <x v="3309"/>
    <n v="1"/>
    <n v="3"/>
    <n v="4"/>
    <n v="4"/>
    <n v="1"/>
    <n v="4"/>
    <x v="8"/>
    <x v="1"/>
    <x v="3"/>
    <x v="0"/>
    <x v="0"/>
    <x v="9"/>
    <x v="0"/>
    <x v="0"/>
    <x v="0"/>
    <x v="200"/>
    <x v="170"/>
    <d v="2024-12-12T00:00:00"/>
    <x v="0"/>
    <x v="8"/>
    <s v="Emergency"/>
    <s v="Yes"/>
    <x v="1"/>
    <x v="1"/>
    <m/>
    <m/>
    <x v="0"/>
    <n v="168.7"/>
    <n v="0"/>
    <x v="0"/>
  </r>
  <r>
    <d v="2025-01-01T00:00:00"/>
    <x v="3310"/>
    <n v="1"/>
    <n v="4"/>
    <n v="3"/>
    <n v="5"/>
    <n v="3"/>
    <n v="10"/>
    <x v="1"/>
    <x v="4"/>
    <x v="2"/>
    <x v="0"/>
    <x v="2"/>
    <x v="52"/>
    <x v="0"/>
    <x v="4"/>
    <x v="2"/>
    <x v="729"/>
    <x v="97"/>
    <d v="2024-12-05T00:00:00"/>
    <x v="0"/>
    <x v="0"/>
    <s v="Physician Referral"/>
    <s v="No"/>
    <x v="0"/>
    <x v="1"/>
    <m/>
    <m/>
    <x v="0"/>
    <n v="705.6"/>
    <n v="0"/>
    <x v="0"/>
  </r>
  <r>
    <d v="2025-01-01T00:00:00"/>
    <x v="3311"/>
    <n v="1"/>
    <n v="2"/>
    <n v="2"/>
    <n v="5"/>
    <n v="3"/>
    <n v="4"/>
    <x v="8"/>
    <x v="2"/>
    <x v="0"/>
    <x v="0"/>
    <x v="2"/>
    <x v="34"/>
    <x v="0"/>
    <x v="2"/>
    <x v="1"/>
    <x v="214"/>
    <x v="29"/>
    <d v="2024-12-23T00:00:00"/>
    <x v="0"/>
    <x v="3"/>
    <s v="Emergency"/>
    <s v="No"/>
    <x v="0"/>
    <x v="0"/>
    <m/>
    <m/>
    <x v="0"/>
    <n v="709.8"/>
    <n v="0"/>
    <x v="0"/>
  </r>
  <r>
    <d v="2025-01-01T00:00:00"/>
    <x v="3312"/>
    <n v="1"/>
    <n v="5"/>
    <n v="3"/>
    <n v="2"/>
    <n v="1"/>
    <n v="10"/>
    <x v="1"/>
    <x v="4"/>
    <x v="4"/>
    <x v="0"/>
    <x v="0"/>
    <x v="57"/>
    <x v="1"/>
    <x v="0"/>
    <x v="2"/>
    <x v="670"/>
    <x v="109"/>
    <m/>
    <x v="1"/>
    <x v="8"/>
    <s v="Self-Referral"/>
    <s v="Yes"/>
    <x v="1"/>
    <x v="0"/>
    <d v="2024-12-02T00:00:00"/>
    <d v="2024-11-28T00:00:00"/>
    <x v="3"/>
    <n v="539.70000000000005"/>
    <n v="10"/>
    <x v="0"/>
  </r>
  <r>
    <d v="2025-01-01T00:00:00"/>
    <x v="3313"/>
    <n v="1"/>
    <n v="3"/>
    <n v="5"/>
    <n v="2"/>
    <n v="3"/>
    <n v="4"/>
    <x v="8"/>
    <x v="3"/>
    <x v="3"/>
    <x v="0"/>
    <x v="2"/>
    <x v="9"/>
    <x v="1"/>
    <x v="0"/>
    <x v="0"/>
    <x v="497"/>
    <x v="115"/>
    <m/>
    <x v="1"/>
    <x v="9"/>
    <s v="Self-Referral"/>
    <s v="No"/>
    <x v="0"/>
    <x v="1"/>
    <d v="2024-12-01T00:00:00"/>
    <d v="2024-11-28T00:00:00"/>
    <x v="3"/>
    <n v="338.8"/>
    <n v="10"/>
    <x v="0"/>
  </r>
  <r>
    <d v="2025-01-01T00:00:00"/>
    <x v="3314"/>
    <n v="1"/>
    <n v="1"/>
    <n v="3"/>
    <n v="1"/>
    <n v="1"/>
    <n v="10"/>
    <x v="1"/>
    <x v="4"/>
    <x v="1"/>
    <x v="0"/>
    <x v="0"/>
    <x v="50"/>
    <x v="0"/>
    <x v="0"/>
    <x v="0"/>
    <x v="381"/>
    <x v="118"/>
    <m/>
    <x v="1"/>
    <x v="9"/>
    <s v="Self-Referral"/>
    <s v="No"/>
    <x v="0"/>
    <x v="1"/>
    <d v="2024-12-05T00:00:00"/>
    <d v="2024-11-28T00:00:00"/>
    <x v="1"/>
    <n v="601.29999999999995"/>
    <n v="30"/>
    <x v="0"/>
  </r>
  <r>
    <d v="2025-01-02T00:00:00"/>
    <x v="3315"/>
    <n v="1"/>
    <n v="4"/>
    <n v="2"/>
    <n v="5"/>
    <n v="1"/>
    <n v="4"/>
    <x v="8"/>
    <x v="2"/>
    <x v="2"/>
    <x v="0"/>
    <x v="0"/>
    <x v="51"/>
    <x v="1"/>
    <x v="4"/>
    <x v="0"/>
    <x v="574"/>
    <x v="41"/>
    <d v="2024-12-23T00:00:00"/>
    <x v="0"/>
    <x v="3"/>
    <s v="Self-Referral"/>
    <s v="Yes"/>
    <x v="1"/>
    <x v="1"/>
    <m/>
    <m/>
    <x v="0"/>
    <n v="185.5"/>
    <n v="0"/>
    <x v="0"/>
  </r>
  <r>
    <d v="2025-01-02T00:00:00"/>
    <x v="3316"/>
    <n v="1"/>
    <n v="5"/>
    <n v="4"/>
    <n v="4"/>
    <n v="3"/>
    <n v="10"/>
    <x v="1"/>
    <x v="1"/>
    <x v="4"/>
    <x v="0"/>
    <x v="2"/>
    <x v="25"/>
    <x v="1"/>
    <x v="0"/>
    <x v="2"/>
    <x v="713"/>
    <x v="30"/>
    <m/>
    <x v="1"/>
    <x v="0"/>
    <s v="Emergency"/>
    <s v="No"/>
    <x v="0"/>
    <x v="0"/>
    <d v="2024-11-29T00:00:00"/>
    <d v="2024-11-28T00:00:00"/>
    <x v="2"/>
    <n v="645.4"/>
    <n v="50"/>
    <x v="0"/>
  </r>
  <r>
    <d v="2025-01-02T00:00:00"/>
    <x v="3317"/>
    <n v="1"/>
    <n v="2"/>
    <n v="5"/>
    <n v="5"/>
    <n v="2"/>
    <n v="4"/>
    <x v="8"/>
    <x v="3"/>
    <x v="0"/>
    <x v="0"/>
    <x v="1"/>
    <x v="18"/>
    <x v="1"/>
    <x v="3"/>
    <x v="1"/>
    <x v="933"/>
    <x v="157"/>
    <m/>
    <x v="1"/>
    <x v="2"/>
    <s v="Self-Referral"/>
    <s v="No"/>
    <x v="0"/>
    <x v="1"/>
    <d v="2024-12-05T00:00:00"/>
    <d v="2024-11-29T00:00:00"/>
    <x v="1"/>
    <n v="464.1"/>
    <n v="30"/>
    <x v="0"/>
  </r>
  <r>
    <d v="2025-01-02T00:00:00"/>
    <x v="3318"/>
    <n v="1"/>
    <n v="3"/>
    <n v="1"/>
    <n v="2"/>
    <n v="3"/>
    <n v="10"/>
    <x v="1"/>
    <x v="0"/>
    <x v="3"/>
    <x v="0"/>
    <x v="2"/>
    <x v="32"/>
    <x v="0"/>
    <x v="4"/>
    <x v="1"/>
    <x v="24"/>
    <x v="165"/>
    <d v="2024-12-26T00:00:00"/>
    <x v="0"/>
    <x v="9"/>
    <s v="Emergency"/>
    <s v="No"/>
    <x v="0"/>
    <x v="1"/>
    <m/>
    <m/>
    <x v="0"/>
    <n v="135.1"/>
    <n v="0"/>
    <x v="0"/>
  </r>
  <r>
    <d v="2025-01-02T00:00:00"/>
    <x v="3319"/>
    <n v="1"/>
    <n v="3"/>
    <n v="1"/>
    <n v="2"/>
    <n v="2"/>
    <n v="4"/>
    <x v="8"/>
    <x v="0"/>
    <x v="3"/>
    <x v="0"/>
    <x v="1"/>
    <x v="11"/>
    <x v="1"/>
    <x v="4"/>
    <x v="2"/>
    <x v="205"/>
    <x v="77"/>
    <d v="2024-12-12T00:00:00"/>
    <x v="0"/>
    <x v="3"/>
    <s v="Emergency"/>
    <s v="No"/>
    <x v="0"/>
    <x v="0"/>
    <m/>
    <m/>
    <x v="0"/>
    <n v="207.9"/>
    <n v="0"/>
    <x v="0"/>
  </r>
  <r>
    <d v="2025-01-02T00:00:00"/>
    <x v="3320"/>
    <n v="1"/>
    <n v="2"/>
    <n v="4"/>
    <n v="5"/>
    <n v="2"/>
    <n v="10"/>
    <x v="1"/>
    <x v="1"/>
    <x v="0"/>
    <x v="0"/>
    <x v="1"/>
    <x v="43"/>
    <x v="0"/>
    <x v="1"/>
    <x v="1"/>
    <x v="0"/>
    <x v="49"/>
    <m/>
    <x v="1"/>
    <x v="0"/>
    <s v="Physician Referral"/>
    <s v="Yes"/>
    <x v="1"/>
    <x v="0"/>
    <d v="2024-12-01T00:00:00"/>
    <d v="2024-11-29T00:00:00"/>
    <x v="3"/>
    <n v="658.7"/>
    <n v="10"/>
    <x v="0"/>
  </r>
  <r>
    <d v="2025-01-02T00:00:00"/>
    <x v="3321"/>
    <n v="1"/>
    <n v="5"/>
    <n v="3"/>
    <n v="2"/>
    <n v="2"/>
    <n v="4"/>
    <x v="8"/>
    <x v="4"/>
    <x v="4"/>
    <x v="0"/>
    <x v="1"/>
    <x v="6"/>
    <x v="0"/>
    <x v="0"/>
    <x v="2"/>
    <x v="567"/>
    <x v="79"/>
    <m/>
    <x v="1"/>
    <x v="8"/>
    <s v="Emergency"/>
    <s v="No"/>
    <x v="0"/>
    <x v="1"/>
    <d v="2024-12-07T00:00:00"/>
    <d v="2024-11-29T00:00:00"/>
    <x v="2"/>
    <n v="181.3"/>
    <n v="50"/>
    <x v="0"/>
  </r>
  <r>
    <d v="2025-01-02T00:00:00"/>
    <x v="3322"/>
    <n v="1"/>
    <n v="3"/>
    <n v="1"/>
    <n v="4"/>
    <n v="1"/>
    <n v="10"/>
    <x v="1"/>
    <x v="0"/>
    <x v="3"/>
    <x v="0"/>
    <x v="0"/>
    <x v="52"/>
    <x v="1"/>
    <x v="4"/>
    <x v="2"/>
    <x v="49"/>
    <x v="136"/>
    <m/>
    <x v="1"/>
    <x v="7"/>
    <s v="Physician Referral"/>
    <s v="Yes"/>
    <x v="1"/>
    <x v="0"/>
    <d v="2024-12-04T00:00:00"/>
    <d v="2024-11-29T00:00:00"/>
    <x v="1"/>
    <n v="774.2"/>
    <n v="30"/>
    <x v="0"/>
  </r>
  <r>
    <d v="2025-01-02T00:00:00"/>
    <x v="3323"/>
    <n v="1"/>
    <n v="4"/>
    <n v="5"/>
    <n v="5"/>
    <n v="2"/>
    <n v="4"/>
    <x v="8"/>
    <x v="3"/>
    <x v="2"/>
    <x v="0"/>
    <x v="1"/>
    <x v="60"/>
    <x v="1"/>
    <x v="2"/>
    <x v="1"/>
    <x v="376"/>
    <x v="74"/>
    <m/>
    <x v="1"/>
    <x v="8"/>
    <s v="Emergency"/>
    <s v="Yes"/>
    <x v="1"/>
    <x v="1"/>
    <d v="2024-12-02T00:00:00"/>
    <d v="2024-11-29T00:00:00"/>
    <x v="3"/>
    <n v="258.3"/>
    <n v="10"/>
    <x v="0"/>
  </r>
  <r>
    <d v="2025-01-02T00:00:00"/>
    <x v="3324"/>
    <n v="1"/>
    <n v="5"/>
    <n v="2"/>
    <n v="2"/>
    <n v="2"/>
    <n v="10"/>
    <x v="1"/>
    <x v="2"/>
    <x v="4"/>
    <x v="0"/>
    <x v="1"/>
    <x v="3"/>
    <x v="0"/>
    <x v="2"/>
    <x v="1"/>
    <x v="116"/>
    <x v="96"/>
    <d v="2024-12-06T00:00:00"/>
    <x v="0"/>
    <x v="5"/>
    <s v="Self-Referral"/>
    <s v="Yes"/>
    <x v="1"/>
    <x v="1"/>
    <m/>
    <m/>
    <x v="0"/>
    <n v="261.8"/>
    <n v="0"/>
    <x v="0"/>
  </r>
  <r>
    <d v="2025-01-03T00:00:00"/>
    <x v="3325"/>
    <n v="1"/>
    <n v="2"/>
    <n v="3"/>
    <n v="5"/>
    <n v="3"/>
    <n v="4"/>
    <x v="8"/>
    <x v="4"/>
    <x v="0"/>
    <x v="0"/>
    <x v="2"/>
    <x v="39"/>
    <x v="1"/>
    <x v="4"/>
    <x v="2"/>
    <x v="590"/>
    <x v="74"/>
    <d v="2024-12-06T00:00:00"/>
    <x v="0"/>
    <x v="2"/>
    <s v="Physician Referral"/>
    <s v="Yes"/>
    <x v="1"/>
    <x v="0"/>
    <m/>
    <m/>
    <x v="0"/>
    <n v="311.5"/>
    <n v="0"/>
    <x v="0"/>
  </r>
  <r>
    <d v="2025-01-03T00:00:00"/>
    <x v="3326"/>
    <n v="1"/>
    <n v="5"/>
    <n v="2"/>
    <n v="3"/>
    <n v="1"/>
    <n v="10"/>
    <x v="1"/>
    <x v="2"/>
    <x v="4"/>
    <x v="0"/>
    <x v="0"/>
    <x v="10"/>
    <x v="1"/>
    <x v="4"/>
    <x v="1"/>
    <x v="185"/>
    <x v="60"/>
    <m/>
    <x v="1"/>
    <x v="2"/>
    <s v="Emergency"/>
    <s v="No"/>
    <x v="0"/>
    <x v="0"/>
    <d v="2024-12-06T00:00:00"/>
    <d v="2024-11-29T00:00:00"/>
    <x v="3"/>
    <n v="513.79999999999995"/>
    <n v="10"/>
    <x v="0"/>
  </r>
  <r>
    <d v="2025-01-03T00:00:00"/>
    <x v="3327"/>
    <n v="1"/>
    <n v="5"/>
    <n v="3"/>
    <n v="4"/>
    <n v="1"/>
    <n v="4"/>
    <x v="8"/>
    <x v="4"/>
    <x v="4"/>
    <x v="0"/>
    <x v="0"/>
    <x v="9"/>
    <x v="0"/>
    <x v="2"/>
    <x v="1"/>
    <x v="821"/>
    <x v="50"/>
    <m/>
    <x v="1"/>
    <x v="1"/>
    <s v="Emergency"/>
    <s v="No"/>
    <x v="0"/>
    <x v="1"/>
    <d v="2024-12-02T00:00:00"/>
    <d v="2024-11-30T00:00:00"/>
    <x v="3"/>
    <n v="511"/>
    <n v="10"/>
    <x v="0"/>
  </r>
  <r>
    <d v="2025-01-03T00:00:00"/>
    <x v="3328"/>
    <n v="1"/>
    <n v="1"/>
    <n v="5"/>
    <n v="4"/>
    <n v="2"/>
    <n v="10"/>
    <x v="1"/>
    <x v="3"/>
    <x v="1"/>
    <x v="0"/>
    <x v="1"/>
    <x v="39"/>
    <x v="0"/>
    <x v="2"/>
    <x v="2"/>
    <x v="94"/>
    <x v="79"/>
    <m/>
    <x v="1"/>
    <x v="0"/>
    <s v="Physician Referral"/>
    <s v="Yes"/>
    <x v="1"/>
    <x v="0"/>
    <d v="2024-12-05T00:00:00"/>
    <d v="2024-11-30T00:00:00"/>
    <x v="1"/>
    <n v="429.8"/>
    <n v="30"/>
    <x v="0"/>
  </r>
  <r>
    <d v="2025-01-03T00:00:00"/>
    <x v="3329"/>
    <n v="1"/>
    <n v="2"/>
    <n v="2"/>
    <n v="5"/>
    <n v="3"/>
    <n v="4"/>
    <x v="8"/>
    <x v="2"/>
    <x v="0"/>
    <x v="0"/>
    <x v="2"/>
    <x v="46"/>
    <x v="0"/>
    <x v="3"/>
    <x v="0"/>
    <x v="320"/>
    <x v="172"/>
    <d v="2024-12-16T00:00:00"/>
    <x v="0"/>
    <x v="7"/>
    <s v="Physician Referral"/>
    <s v="No"/>
    <x v="0"/>
    <x v="0"/>
    <m/>
    <m/>
    <x v="0"/>
    <n v="498.4"/>
    <n v="0"/>
    <x v="0"/>
  </r>
  <r>
    <d v="2025-01-03T00:00:00"/>
    <x v="3330"/>
    <n v="1"/>
    <n v="4"/>
    <n v="5"/>
    <n v="5"/>
    <n v="2"/>
    <n v="10"/>
    <x v="1"/>
    <x v="3"/>
    <x v="2"/>
    <x v="0"/>
    <x v="1"/>
    <x v="7"/>
    <x v="0"/>
    <x v="2"/>
    <x v="2"/>
    <x v="352"/>
    <x v="165"/>
    <d v="2024-12-19T00:00:00"/>
    <x v="0"/>
    <x v="3"/>
    <s v="Self-Referral"/>
    <s v="No"/>
    <x v="0"/>
    <x v="0"/>
    <m/>
    <m/>
    <x v="0"/>
    <n v="635.6"/>
    <n v="0"/>
    <x v="0"/>
  </r>
  <r>
    <d v="2025-01-03T00:00:00"/>
    <x v="3331"/>
    <n v="1"/>
    <n v="2"/>
    <n v="2"/>
    <n v="5"/>
    <n v="1"/>
    <n v="4"/>
    <x v="8"/>
    <x v="2"/>
    <x v="0"/>
    <x v="0"/>
    <x v="0"/>
    <x v="39"/>
    <x v="1"/>
    <x v="3"/>
    <x v="1"/>
    <x v="762"/>
    <x v="179"/>
    <d v="2024-12-28T00:00:00"/>
    <x v="0"/>
    <x v="4"/>
    <s v="Self-Referral"/>
    <s v="Yes"/>
    <x v="1"/>
    <x v="0"/>
    <m/>
    <m/>
    <x v="0"/>
    <n v="726.6"/>
    <n v="0"/>
    <x v="0"/>
  </r>
  <r>
    <d v="2025-01-03T00:00:00"/>
    <x v="3332"/>
    <n v="1"/>
    <n v="1"/>
    <n v="3"/>
    <n v="4"/>
    <n v="3"/>
    <n v="10"/>
    <x v="1"/>
    <x v="4"/>
    <x v="1"/>
    <x v="0"/>
    <x v="2"/>
    <x v="30"/>
    <x v="1"/>
    <x v="4"/>
    <x v="0"/>
    <x v="213"/>
    <x v="65"/>
    <m/>
    <x v="1"/>
    <x v="7"/>
    <s v="Emergency"/>
    <s v="Yes"/>
    <x v="1"/>
    <x v="0"/>
    <d v="2024-12-08T00:00:00"/>
    <d v="2024-11-30T00:00:00"/>
    <x v="3"/>
    <n v="502.6"/>
    <n v="10"/>
    <x v="0"/>
  </r>
  <r>
    <d v="2025-01-03T00:00:00"/>
    <x v="3333"/>
    <n v="1"/>
    <n v="2"/>
    <n v="5"/>
    <n v="5"/>
    <n v="1"/>
    <n v="4"/>
    <x v="8"/>
    <x v="3"/>
    <x v="0"/>
    <x v="0"/>
    <x v="0"/>
    <x v="32"/>
    <x v="0"/>
    <x v="0"/>
    <x v="1"/>
    <x v="596"/>
    <x v="6"/>
    <d v="2024-12-11T00:00:00"/>
    <x v="0"/>
    <x v="3"/>
    <s v="Emergency"/>
    <s v="Yes"/>
    <x v="1"/>
    <x v="0"/>
    <m/>
    <m/>
    <x v="0"/>
    <n v="543.9"/>
    <n v="0"/>
    <x v="0"/>
  </r>
  <r>
    <d v="2025-01-03T00:00:00"/>
    <x v="3334"/>
    <n v="1"/>
    <n v="2"/>
    <n v="3"/>
    <n v="5"/>
    <n v="1"/>
    <n v="10"/>
    <x v="1"/>
    <x v="4"/>
    <x v="0"/>
    <x v="0"/>
    <x v="0"/>
    <x v="61"/>
    <x v="0"/>
    <x v="0"/>
    <x v="2"/>
    <x v="183"/>
    <x v="71"/>
    <m/>
    <x v="1"/>
    <x v="3"/>
    <s v="Emergency"/>
    <s v="No"/>
    <x v="0"/>
    <x v="0"/>
    <d v="2024-12-01T00:00:00"/>
    <d v="2024-11-30T00:00:00"/>
    <x v="1"/>
    <n v="339.5"/>
    <n v="30"/>
    <x v="0"/>
  </r>
  <r>
    <d v="2025-01-04T00:00:00"/>
    <x v="3335"/>
    <n v="1"/>
    <n v="4"/>
    <n v="3"/>
    <n v="5"/>
    <n v="1"/>
    <n v="4"/>
    <x v="8"/>
    <x v="4"/>
    <x v="2"/>
    <x v="0"/>
    <x v="0"/>
    <x v="34"/>
    <x v="0"/>
    <x v="1"/>
    <x v="2"/>
    <x v="630"/>
    <x v="58"/>
    <m/>
    <x v="1"/>
    <x v="1"/>
    <s v="Emergency"/>
    <s v="Yes"/>
    <x v="1"/>
    <x v="1"/>
    <d v="2024-12-01T00:00:00"/>
    <d v="2024-11-30T00:00:00"/>
    <x v="1"/>
    <n v="753.2"/>
    <n v="30"/>
    <x v="0"/>
  </r>
  <r>
    <d v="2025-01-04T00:00:00"/>
    <x v="3336"/>
    <n v="1"/>
    <n v="1"/>
    <n v="2"/>
    <n v="3"/>
    <n v="1"/>
    <n v="10"/>
    <x v="1"/>
    <x v="2"/>
    <x v="1"/>
    <x v="0"/>
    <x v="0"/>
    <x v="38"/>
    <x v="1"/>
    <x v="3"/>
    <x v="2"/>
    <x v="816"/>
    <x v="46"/>
    <d v="2024-12-18T00:00:00"/>
    <x v="0"/>
    <x v="1"/>
    <s v="Physician Referral"/>
    <s v="Yes"/>
    <x v="1"/>
    <x v="0"/>
    <m/>
    <m/>
    <x v="0"/>
    <n v="656.6"/>
    <n v="0"/>
    <x v="0"/>
  </r>
  <r>
    <d v="2025-01-04T00:00:00"/>
    <x v="3337"/>
    <n v="1"/>
    <n v="2"/>
    <n v="2"/>
    <n v="5"/>
    <n v="1"/>
    <n v="4"/>
    <x v="8"/>
    <x v="2"/>
    <x v="0"/>
    <x v="0"/>
    <x v="0"/>
    <x v="31"/>
    <x v="0"/>
    <x v="2"/>
    <x v="0"/>
    <x v="180"/>
    <x v="134"/>
    <m/>
    <x v="1"/>
    <x v="4"/>
    <s v="Physician Referral"/>
    <s v="No"/>
    <x v="0"/>
    <x v="1"/>
    <d v="2024-12-04T00:00:00"/>
    <d v="2024-12-01T00:00:00"/>
    <x v="2"/>
    <n v="259.7"/>
    <n v="50"/>
    <x v="0"/>
  </r>
  <r>
    <d v="2025-01-04T00:00:00"/>
    <x v="3338"/>
    <n v="1"/>
    <n v="2"/>
    <n v="5"/>
    <n v="5"/>
    <n v="3"/>
    <n v="10"/>
    <x v="1"/>
    <x v="3"/>
    <x v="0"/>
    <x v="0"/>
    <x v="2"/>
    <x v="31"/>
    <x v="1"/>
    <x v="3"/>
    <x v="1"/>
    <x v="541"/>
    <x v="9"/>
    <d v="2024-12-10T00:00:00"/>
    <x v="0"/>
    <x v="1"/>
    <s v="Emergency"/>
    <s v="Yes"/>
    <x v="1"/>
    <x v="0"/>
    <m/>
    <m/>
    <x v="0"/>
    <n v="775.6"/>
    <n v="0"/>
    <x v="0"/>
  </r>
  <r>
    <d v="2025-01-04T00:00:00"/>
    <x v="3339"/>
    <n v="1"/>
    <n v="3"/>
    <n v="1"/>
    <n v="4"/>
    <n v="3"/>
    <n v="4"/>
    <x v="8"/>
    <x v="0"/>
    <x v="3"/>
    <x v="0"/>
    <x v="2"/>
    <x v="22"/>
    <x v="0"/>
    <x v="1"/>
    <x v="0"/>
    <x v="630"/>
    <x v="60"/>
    <d v="2024-12-26T00:00:00"/>
    <x v="0"/>
    <x v="4"/>
    <s v="Emergency"/>
    <s v="No"/>
    <x v="0"/>
    <x v="1"/>
    <m/>
    <m/>
    <x v="0"/>
    <n v="763"/>
    <n v="0"/>
    <x v="0"/>
  </r>
  <r>
    <d v="2025-01-04T00:00:00"/>
    <x v="3340"/>
    <n v="1"/>
    <n v="2"/>
    <n v="4"/>
    <n v="5"/>
    <n v="1"/>
    <n v="10"/>
    <x v="1"/>
    <x v="1"/>
    <x v="0"/>
    <x v="0"/>
    <x v="0"/>
    <x v="23"/>
    <x v="0"/>
    <x v="1"/>
    <x v="2"/>
    <x v="776"/>
    <x v="4"/>
    <m/>
    <x v="1"/>
    <x v="2"/>
    <s v="Self-Referral"/>
    <s v="No"/>
    <x v="0"/>
    <x v="0"/>
    <d v="2024-12-04T00:00:00"/>
    <d v="2024-12-01T00:00:00"/>
    <x v="3"/>
    <n v="357.7"/>
    <n v="10"/>
    <x v="0"/>
  </r>
  <r>
    <d v="2025-01-04T00:00:00"/>
    <x v="3341"/>
    <n v="1"/>
    <n v="4"/>
    <n v="2"/>
    <n v="5"/>
    <n v="2"/>
    <n v="4"/>
    <x v="8"/>
    <x v="2"/>
    <x v="2"/>
    <x v="0"/>
    <x v="1"/>
    <x v="41"/>
    <x v="0"/>
    <x v="3"/>
    <x v="1"/>
    <x v="895"/>
    <x v="157"/>
    <m/>
    <x v="1"/>
    <x v="3"/>
    <s v="Emergency"/>
    <s v="Yes"/>
    <x v="1"/>
    <x v="1"/>
    <d v="2024-12-08T00:00:00"/>
    <d v="2024-12-01T00:00:00"/>
    <x v="3"/>
    <n v="718.9"/>
    <n v="10"/>
    <x v="0"/>
  </r>
  <r>
    <d v="2025-01-04T00:00:00"/>
    <x v="3342"/>
    <n v="1"/>
    <n v="3"/>
    <n v="3"/>
    <n v="4"/>
    <n v="2"/>
    <n v="10"/>
    <x v="1"/>
    <x v="4"/>
    <x v="3"/>
    <x v="0"/>
    <x v="1"/>
    <x v="41"/>
    <x v="1"/>
    <x v="2"/>
    <x v="2"/>
    <x v="823"/>
    <x v="22"/>
    <d v="2024-12-11T00:00:00"/>
    <x v="0"/>
    <x v="5"/>
    <s v="Self-Referral"/>
    <s v="Yes"/>
    <x v="1"/>
    <x v="0"/>
    <m/>
    <m/>
    <x v="0"/>
    <n v="372.4"/>
    <n v="0"/>
    <x v="0"/>
  </r>
  <r>
    <d v="2025-01-04T00:00:00"/>
    <x v="3343"/>
    <n v="1"/>
    <n v="1"/>
    <n v="4"/>
    <n v="1"/>
    <n v="1"/>
    <n v="4"/>
    <x v="8"/>
    <x v="1"/>
    <x v="1"/>
    <x v="0"/>
    <x v="0"/>
    <x v="0"/>
    <x v="1"/>
    <x v="4"/>
    <x v="1"/>
    <x v="83"/>
    <x v="46"/>
    <d v="2024-12-22T00:00:00"/>
    <x v="0"/>
    <x v="8"/>
    <s v="Self-Referral"/>
    <s v="Yes"/>
    <x v="1"/>
    <x v="1"/>
    <m/>
    <m/>
    <x v="0"/>
    <n v="370.3"/>
    <n v="0"/>
    <x v="0"/>
  </r>
  <r>
    <d v="2025-01-04T00:00:00"/>
    <x v="3344"/>
    <n v="1"/>
    <n v="5"/>
    <n v="5"/>
    <n v="2"/>
    <n v="3"/>
    <n v="10"/>
    <x v="1"/>
    <x v="3"/>
    <x v="4"/>
    <x v="0"/>
    <x v="2"/>
    <x v="15"/>
    <x v="1"/>
    <x v="4"/>
    <x v="0"/>
    <x v="65"/>
    <x v="70"/>
    <d v="2024-12-20T00:00:00"/>
    <x v="0"/>
    <x v="6"/>
    <s v="Emergency"/>
    <s v="Yes"/>
    <x v="1"/>
    <x v="0"/>
    <m/>
    <m/>
    <x v="0"/>
    <n v="273"/>
    <n v="0"/>
    <x v="0"/>
  </r>
  <r>
    <d v="2025-01-05T00:00:00"/>
    <x v="3345"/>
    <n v="1"/>
    <n v="4"/>
    <n v="4"/>
    <n v="5"/>
    <n v="2"/>
    <n v="4"/>
    <x v="8"/>
    <x v="1"/>
    <x v="2"/>
    <x v="0"/>
    <x v="1"/>
    <x v="47"/>
    <x v="0"/>
    <x v="4"/>
    <x v="0"/>
    <x v="180"/>
    <x v="154"/>
    <d v="2024-12-18T00:00:00"/>
    <x v="0"/>
    <x v="4"/>
    <s v="Physician Referral"/>
    <s v="No"/>
    <x v="0"/>
    <x v="0"/>
    <m/>
    <m/>
    <x v="0"/>
    <n v="235.9"/>
    <n v="0"/>
    <x v="0"/>
  </r>
  <r>
    <d v="2025-01-01T00:00:00"/>
    <x v="3346"/>
    <n v="1"/>
    <n v="1"/>
    <n v="4"/>
    <n v="3"/>
    <n v="3"/>
    <n v="10"/>
    <x v="1"/>
    <x v="1"/>
    <x v="1"/>
    <x v="0"/>
    <x v="2"/>
    <x v="37"/>
    <x v="1"/>
    <x v="1"/>
    <x v="0"/>
    <x v="441"/>
    <x v="132"/>
    <d v="2024-12-09T00:00:00"/>
    <x v="0"/>
    <x v="3"/>
    <s v="Self-Referral"/>
    <s v="Yes"/>
    <x v="1"/>
    <x v="1"/>
    <m/>
    <m/>
    <x v="0"/>
    <n v="341.6"/>
    <n v="0"/>
    <x v="0"/>
  </r>
  <r>
    <d v="2025-01-01T00:00:00"/>
    <x v="3347"/>
    <n v="1"/>
    <n v="3"/>
    <n v="1"/>
    <n v="4"/>
    <n v="3"/>
    <n v="4"/>
    <x v="8"/>
    <x v="0"/>
    <x v="3"/>
    <x v="0"/>
    <x v="2"/>
    <x v="0"/>
    <x v="1"/>
    <x v="3"/>
    <x v="0"/>
    <x v="178"/>
    <x v="100"/>
    <d v="2024-12-17T00:00:00"/>
    <x v="0"/>
    <x v="9"/>
    <s v="Self-Referral"/>
    <s v="Yes"/>
    <x v="1"/>
    <x v="1"/>
    <m/>
    <m/>
    <x v="0"/>
    <n v="396.9"/>
    <n v="0"/>
    <x v="0"/>
  </r>
  <r>
    <d v="2025-01-01T00:00:00"/>
    <x v="3348"/>
    <n v="1"/>
    <n v="5"/>
    <n v="1"/>
    <n v="1"/>
    <n v="2"/>
    <n v="10"/>
    <x v="1"/>
    <x v="0"/>
    <x v="4"/>
    <x v="0"/>
    <x v="1"/>
    <x v="22"/>
    <x v="0"/>
    <x v="1"/>
    <x v="1"/>
    <x v="478"/>
    <x v="145"/>
    <d v="2024-12-20T00:00:00"/>
    <x v="0"/>
    <x v="1"/>
    <s v="Emergency"/>
    <s v="No"/>
    <x v="0"/>
    <x v="0"/>
    <m/>
    <m/>
    <x v="0"/>
    <n v="636.29999999999995"/>
    <n v="0"/>
    <x v="0"/>
  </r>
  <r>
    <d v="2025-01-01T00:00:00"/>
    <x v="3349"/>
    <n v="1"/>
    <n v="1"/>
    <n v="4"/>
    <n v="5"/>
    <n v="2"/>
    <n v="4"/>
    <x v="8"/>
    <x v="1"/>
    <x v="1"/>
    <x v="0"/>
    <x v="1"/>
    <x v="1"/>
    <x v="0"/>
    <x v="2"/>
    <x v="1"/>
    <x v="113"/>
    <x v="59"/>
    <m/>
    <x v="1"/>
    <x v="8"/>
    <s v="Physician Referral"/>
    <s v="Yes"/>
    <x v="1"/>
    <x v="1"/>
    <d v="2024-12-08T00:00:00"/>
    <d v="2024-12-02T00:00:00"/>
    <x v="3"/>
    <n v="483"/>
    <n v="10"/>
    <x v="0"/>
  </r>
  <r>
    <d v="2025-01-01T00:00:00"/>
    <x v="3350"/>
    <n v="1"/>
    <n v="4"/>
    <n v="1"/>
    <n v="5"/>
    <n v="3"/>
    <n v="10"/>
    <x v="1"/>
    <x v="0"/>
    <x v="2"/>
    <x v="0"/>
    <x v="2"/>
    <x v="2"/>
    <x v="1"/>
    <x v="0"/>
    <x v="0"/>
    <x v="198"/>
    <x v="15"/>
    <d v="2024-12-12T00:00:00"/>
    <x v="0"/>
    <x v="3"/>
    <s v="Self-Referral"/>
    <s v="Yes"/>
    <x v="1"/>
    <x v="1"/>
    <m/>
    <m/>
    <x v="0"/>
    <n v="445.2"/>
    <n v="0"/>
    <x v="0"/>
  </r>
  <r>
    <d v="2025-01-01T00:00:00"/>
    <x v="3351"/>
    <n v="1"/>
    <n v="3"/>
    <n v="1"/>
    <n v="4"/>
    <n v="2"/>
    <n v="4"/>
    <x v="8"/>
    <x v="0"/>
    <x v="3"/>
    <x v="0"/>
    <x v="1"/>
    <x v="1"/>
    <x v="1"/>
    <x v="1"/>
    <x v="0"/>
    <x v="686"/>
    <x v="116"/>
    <m/>
    <x v="1"/>
    <x v="3"/>
    <s v="Emergency"/>
    <s v="No"/>
    <x v="0"/>
    <x v="0"/>
    <d v="2024-12-09T00:00:00"/>
    <d v="2024-12-02T00:00:00"/>
    <x v="3"/>
    <n v="156.1"/>
    <n v="10"/>
    <x v="0"/>
  </r>
  <r>
    <d v="2025-01-01T00:00:00"/>
    <x v="3352"/>
    <n v="1"/>
    <n v="4"/>
    <n v="4"/>
    <n v="5"/>
    <n v="1"/>
    <n v="10"/>
    <x v="1"/>
    <x v="1"/>
    <x v="2"/>
    <x v="0"/>
    <x v="0"/>
    <x v="14"/>
    <x v="1"/>
    <x v="2"/>
    <x v="1"/>
    <x v="737"/>
    <x v="1"/>
    <m/>
    <x v="1"/>
    <x v="9"/>
    <s v="Physician Referral"/>
    <s v="Yes"/>
    <x v="1"/>
    <x v="1"/>
    <d v="2024-12-06T00:00:00"/>
    <d v="2024-12-02T00:00:00"/>
    <x v="3"/>
    <n v="357"/>
    <n v="10"/>
    <x v="0"/>
  </r>
  <r>
    <d v="2025-01-01T00:00:00"/>
    <x v="3353"/>
    <n v="1"/>
    <n v="4"/>
    <n v="2"/>
    <n v="5"/>
    <n v="2"/>
    <n v="4"/>
    <x v="8"/>
    <x v="2"/>
    <x v="2"/>
    <x v="0"/>
    <x v="1"/>
    <x v="22"/>
    <x v="1"/>
    <x v="2"/>
    <x v="2"/>
    <x v="218"/>
    <x v="155"/>
    <d v="2024-12-27T00:00:00"/>
    <x v="0"/>
    <x v="4"/>
    <s v="Physician Referral"/>
    <s v="No"/>
    <x v="0"/>
    <x v="0"/>
    <m/>
    <m/>
    <x v="0"/>
    <n v="550.20000000000005"/>
    <n v="0"/>
    <x v="0"/>
  </r>
  <r>
    <d v="2025-01-01T00:00:00"/>
    <x v="3354"/>
    <n v="1"/>
    <n v="3"/>
    <n v="1"/>
    <n v="1"/>
    <n v="3"/>
    <n v="10"/>
    <x v="1"/>
    <x v="0"/>
    <x v="3"/>
    <x v="0"/>
    <x v="2"/>
    <x v="21"/>
    <x v="0"/>
    <x v="2"/>
    <x v="0"/>
    <x v="726"/>
    <x v="137"/>
    <d v="2024-12-18T00:00:00"/>
    <x v="0"/>
    <x v="2"/>
    <s v="Physician Referral"/>
    <s v="Yes"/>
    <x v="1"/>
    <x v="1"/>
    <m/>
    <m/>
    <x v="0"/>
    <n v="534.79999999999995"/>
    <n v="0"/>
    <x v="0"/>
  </r>
  <r>
    <d v="2025-01-01T00:00:00"/>
    <x v="3355"/>
    <n v="1"/>
    <n v="2"/>
    <n v="4"/>
    <n v="5"/>
    <n v="3"/>
    <n v="4"/>
    <x v="8"/>
    <x v="1"/>
    <x v="0"/>
    <x v="0"/>
    <x v="2"/>
    <x v="0"/>
    <x v="0"/>
    <x v="0"/>
    <x v="1"/>
    <x v="495"/>
    <x v="152"/>
    <d v="2024-12-19T00:00:00"/>
    <x v="0"/>
    <x v="4"/>
    <s v="Self-Referral"/>
    <s v="Yes"/>
    <x v="1"/>
    <x v="0"/>
    <m/>
    <m/>
    <x v="0"/>
    <n v="630.70000000000005"/>
    <n v="0"/>
    <x v="0"/>
  </r>
  <r>
    <d v="2025-01-02T00:00:00"/>
    <x v="3356"/>
    <n v="1"/>
    <n v="4"/>
    <n v="2"/>
    <n v="5"/>
    <n v="3"/>
    <n v="10"/>
    <x v="1"/>
    <x v="2"/>
    <x v="2"/>
    <x v="0"/>
    <x v="2"/>
    <x v="43"/>
    <x v="0"/>
    <x v="4"/>
    <x v="0"/>
    <x v="462"/>
    <x v="71"/>
    <d v="2024-12-15T00:00:00"/>
    <x v="0"/>
    <x v="5"/>
    <s v="Physician Referral"/>
    <s v="No"/>
    <x v="0"/>
    <x v="1"/>
    <m/>
    <m/>
    <x v="0"/>
    <n v="416.5"/>
    <n v="0"/>
    <x v="0"/>
  </r>
  <r>
    <d v="2025-01-02T00:00:00"/>
    <x v="3357"/>
    <n v="1"/>
    <n v="3"/>
    <n v="1"/>
    <n v="3"/>
    <n v="3"/>
    <n v="4"/>
    <x v="8"/>
    <x v="0"/>
    <x v="3"/>
    <x v="0"/>
    <x v="2"/>
    <x v="37"/>
    <x v="1"/>
    <x v="3"/>
    <x v="1"/>
    <x v="753"/>
    <x v="97"/>
    <d v="2024-12-22T00:00:00"/>
    <x v="0"/>
    <x v="4"/>
    <s v="Self-Referral"/>
    <s v="No"/>
    <x v="0"/>
    <x v="0"/>
    <m/>
    <m/>
    <x v="0"/>
    <n v="389.9"/>
    <n v="0"/>
    <x v="0"/>
  </r>
  <r>
    <d v="2025-01-02T00:00:00"/>
    <x v="3358"/>
    <n v="1"/>
    <n v="4"/>
    <n v="4"/>
    <n v="5"/>
    <n v="3"/>
    <n v="10"/>
    <x v="1"/>
    <x v="1"/>
    <x v="2"/>
    <x v="0"/>
    <x v="2"/>
    <x v="1"/>
    <x v="1"/>
    <x v="1"/>
    <x v="0"/>
    <x v="552"/>
    <x v="51"/>
    <m/>
    <x v="1"/>
    <x v="2"/>
    <s v="Emergency"/>
    <s v="Yes"/>
    <x v="1"/>
    <x v="0"/>
    <d v="2024-12-05T00:00:00"/>
    <d v="2024-12-03T00:00:00"/>
    <x v="1"/>
    <n v="512.4"/>
    <n v="30"/>
    <x v="0"/>
  </r>
  <r>
    <d v="2025-01-02T00:00:00"/>
    <x v="3359"/>
    <n v="1"/>
    <n v="2"/>
    <n v="1"/>
    <n v="5"/>
    <n v="3"/>
    <n v="4"/>
    <x v="8"/>
    <x v="0"/>
    <x v="0"/>
    <x v="0"/>
    <x v="2"/>
    <x v="32"/>
    <x v="0"/>
    <x v="0"/>
    <x v="0"/>
    <x v="840"/>
    <x v="38"/>
    <m/>
    <x v="1"/>
    <x v="8"/>
    <s v="Physician Referral"/>
    <s v="Yes"/>
    <x v="1"/>
    <x v="1"/>
    <d v="2024-12-05T00:00:00"/>
    <d v="2024-12-03T00:00:00"/>
    <x v="3"/>
    <n v="133.69999999999999"/>
    <n v="10"/>
    <x v="0"/>
  </r>
  <r>
    <d v="2025-01-02T00:00:00"/>
    <x v="3360"/>
    <n v="1"/>
    <n v="3"/>
    <n v="2"/>
    <n v="4"/>
    <n v="1"/>
    <n v="10"/>
    <x v="1"/>
    <x v="2"/>
    <x v="3"/>
    <x v="0"/>
    <x v="0"/>
    <x v="6"/>
    <x v="0"/>
    <x v="2"/>
    <x v="2"/>
    <x v="48"/>
    <x v="99"/>
    <d v="2024-12-18T00:00:00"/>
    <x v="0"/>
    <x v="3"/>
    <s v="Self-Referral"/>
    <s v="No"/>
    <x v="0"/>
    <x v="1"/>
    <m/>
    <m/>
    <x v="0"/>
    <n v="604.1"/>
    <n v="0"/>
    <x v="0"/>
  </r>
  <r>
    <d v="2025-01-02T00:00:00"/>
    <x v="3361"/>
    <n v="1"/>
    <n v="1"/>
    <n v="4"/>
    <n v="1"/>
    <n v="3"/>
    <n v="4"/>
    <x v="8"/>
    <x v="1"/>
    <x v="1"/>
    <x v="0"/>
    <x v="2"/>
    <x v="46"/>
    <x v="1"/>
    <x v="0"/>
    <x v="2"/>
    <x v="102"/>
    <x v="82"/>
    <d v="2024-12-21T00:00:00"/>
    <x v="0"/>
    <x v="6"/>
    <s v="Physician Referral"/>
    <s v="Yes"/>
    <x v="1"/>
    <x v="0"/>
    <m/>
    <m/>
    <x v="0"/>
    <n v="483"/>
    <n v="0"/>
    <x v="0"/>
  </r>
  <r>
    <d v="2025-01-02T00:00:00"/>
    <x v="3362"/>
    <n v="1"/>
    <n v="1"/>
    <n v="2"/>
    <n v="3"/>
    <n v="3"/>
    <n v="10"/>
    <x v="1"/>
    <x v="2"/>
    <x v="1"/>
    <x v="0"/>
    <x v="2"/>
    <x v="38"/>
    <x v="1"/>
    <x v="1"/>
    <x v="2"/>
    <x v="773"/>
    <x v="64"/>
    <d v="2024-12-11T00:00:00"/>
    <x v="0"/>
    <x v="5"/>
    <s v="Self-Referral"/>
    <s v="Yes"/>
    <x v="1"/>
    <x v="0"/>
    <m/>
    <m/>
    <x v="0"/>
    <n v="329.7"/>
    <n v="0"/>
    <x v="0"/>
  </r>
  <r>
    <d v="2025-01-02T00:00:00"/>
    <x v="3363"/>
    <n v="1"/>
    <n v="1"/>
    <n v="3"/>
    <n v="4"/>
    <n v="1"/>
    <n v="4"/>
    <x v="8"/>
    <x v="4"/>
    <x v="1"/>
    <x v="0"/>
    <x v="0"/>
    <x v="27"/>
    <x v="0"/>
    <x v="3"/>
    <x v="2"/>
    <x v="665"/>
    <x v="90"/>
    <d v="2024-12-31T00:00:00"/>
    <x v="0"/>
    <x v="7"/>
    <s v="Emergency"/>
    <s v="Yes"/>
    <x v="1"/>
    <x v="1"/>
    <m/>
    <m/>
    <x v="0"/>
    <n v="243.6"/>
    <n v="0"/>
    <x v="0"/>
  </r>
  <r>
    <d v="2025-01-02T00:00:00"/>
    <x v="3364"/>
    <n v="1"/>
    <n v="5"/>
    <n v="5"/>
    <n v="4"/>
    <n v="3"/>
    <n v="10"/>
    <x v="1"/>
    <x v="3"/>
    <x v="4"/>
    <x v="0"/>
    <x v="2"/>
    <x v="30"/>
    <x v="0"/>
    <x v="1"/>
    <x v="0"/>
    <x v="696"/>
    <x v="122"/>
    <m/>
    <x v="1"/>
    <x v="6"/>
    <s v="Self-Referral"/>
    <s v="Yes"/>
    <x v="1"/>
    <x v="1"/>
    <d v="2024-12-04T00:00:00"/>
    <d v="2024-12-03T00:00:00"/>
    <x v="2"/>
    <n v="681.1"/>
    <n v="50"/>
    <x v="0"/>
  </r>
  <r>
    <d v="2025-01-02T00:00:00"/>
    <x v="3365"/>
    <n v="1"/>
    <n v="4"/>
    <n v="3"/>
    <n v="5"/>
    <n v="3"/>
    <n v="4"/>
    <x v="8"/>
    <x v="4"/>
    <x v="2"/>
    <x v="0"/>
    <x v="2"/>
    <x v="17"/>
    <x v="0"/>
    <x v="0"/>
    <x v="0"/>
    <x v="252"/>
    <x v="69"/>
    <m/>
    <x v="1"/>
    <x v="1"/>
    <s v="Emergency"/>
    <s v="Yes"/>
    <x v="1"/>
    <x v="1"/>
    <d v="2024-12-12T00:00:00"/>
    <d v="2024-12-03T00:00:00"/>
    <x v="1"/>
    <n v="151.9"/>
    <n v="30"/>
    <x v="0"/>
  </r>
  <r>
    <d v="2025-01-03T00:00:00"/>
    <x v="3366"/>
    <n v="1"/>
    <n v="4"/>
    <n v="1"/>
    <n v="5"/>
    <n v="1"/>
    <n v="10"/>
    <x v="1"/>
    <x v="0"/>
    <x v="2"/>
    <x v="0"/>
    <x v="0"/>
    <x v="42"/>
    <x v="1"/>
    <x v="2"/>
    <x v="2"/>
    <x v="4"/>
    <x v="90"/>
    <m/>
    <x v="1"/>
    <x v="8"/>
    <s v="Physician Referral"/>
    <s v="Yes"/>
    <x v="1"/>
    <x v="1"/>
    <d v="2024-12-10T00:00:00"/>
    <d v="2024-12-03T00:00:00"/>
    <x v="1"/>
    <n v="522.9"/>
    <n v="30"/>
    <x v="0"/>
  </r>
  <r>
    <d v="2025-01-03T00:00:00"/>
    <x v="3367"/>
    <n v="1"/>
    <n v="3"/>
    <n v="2"/>
    <n v="4"/>
    <n v="2"/>
    <n v="4"/>
    <x v="8"/>
    <x v="2"/>
    <x v="3"/>
    <x v="0"/>
    <x v="1"/>
    <x v="38"/>
    <x v="1"/>
    <x v="2"/>
    <x v="2"/>
    <x v="894"/>
    <x v="94"/>
    <d v="2024-12-31T00:00:00"/>
    <x v="0"/>
    <x v="5"/>
    <s v="Self-Referral"/>
    <s v="No"/>
    <x v="0"/>
    <x v="1"/>
    <m/>
    <m/>
    <x v="0"/>
    <n v="427"/>
    <n v="0"/>
    <x v="0"/>
  </r>
  <r>
    <d v="2025-01-03T00:00:00"/>
    <x v="3368"/>
    <n v="1"/>
    <n v="5"/>
    <n v="4"/>
    <n v="5"/>
    <n v="2"/>
    <n v="10"/>
    <x v="1"/>
    <x v="1"/>
    <x v="4"/>
    <x v="0"/>
    <x v="1"/>
    <x v="37"/>
    <x v="1"/>
    <x v="4"/>
    <x v="0"/>
    <x v="665"/>
    <x v="13"/>
    <d v="2024-12-11T00:00:00"/>
    <x v="0"/>
    <x v="2"/>
    <s v="Emergency"/>
    <s v="Yes"/>
    <x v="1"/>
    <x v="1"/>
    <m/>
    <m/>
    <x v="0"/>
    <n v="330.4"/>
    <n v="0"/>
    <x v="0"/>
  </r>
  <r>
    <d v="2025-01-03T00:00:00"/>
    <x v="3369"/>
    <n v="1"/>
    <n v="4"/>
    <n v="2"/>
    <n v="5"/>
    <n v="3"/>
    <n v="4"/>
    <x v="8"/>
    <x v="2"/>
    <x v="2"/>
    <x v="0"/>
    <x v="2"/>
    <x v="6"/>
    <x v="1"/>
    <x v="4"/>
    <x v="1"/>
    <x v="796"/>
    <x v="126"/>
    <d v="2024-12-17T00:00:00"/>
    <x v="0"/>
    <x v="4"/>
    <s v="Physician Referral"/>
    <s v="Yes"/>
    <x v="1"/>
    <x v="0"/>
    <m/>
    <m/>
    <x v="0"/>
    <n v="239.4"/>
    <n v="0"/>
    <x v="0"/>
  </r>
  <r>
    <d v="2025-01-03T00:00:00"/>
    <x v="3370"/>
    <n v="1"/>
    <n v="3"/>
    <n v="1"/>
    <n v="3"/>
    <n v="2"/>
    <n v="10"/>
    <x v="1"/>
    <x v="0"/>
    <x v="3"/>
    <x v="0"/>
    <x v="1"/>
    <x v="17"/>
    <x v="1"/>
    <x v="3"/>
    <x v="2"/>
    <x v="343"/>
    <x v="63"/>
    <m/>
    <x v="1"/>
    <x v="1"/>
    <s v="Emergency"/>
    <s v="Yes"/>
    <x v="1"/>
    <x v="1"/>
    <d v="2024-12-07T00:00:00"/>
    <d v="2024-12-04T00:00:00"/>
    <x v="1"/>
    <n v="760.9"/>
    <n v="30"/>
    <x v="0"/>
  </r>
  <r>
    <d v="2025-01-03T00:00:00"/>
    <x v="3371"/>
    <n v="1"/>
    <n v="2"/>
    <n v="4"/>
    <n v="5"/>
    <n v="2"/>
    <n v="4"/>
    <x v="8"/>
    <x v="1"/>
    <x v="0"/>
    <x v="0"/>
    <x v="1"/>
    <x v="57"/>
    <x v="1"/>
    <x v="3"/>
    <x v="1"/>
    <x v="687"/>
    <x v="80"/>
    <m/>
    <x v="1"/>
    <x v="8"/>
    <s v="Physician Referral"/>
    <s v="Yes"/>
    <x v="1"/>
    <x v="1"/>
    <d v="2024-12-06T00:00:00"/>
    <d v="2024-12-04T00:00:00"/>
    <x v="2"/>
    <n v="785.4"/>
    <n v="50"/>
    <x v="0"/>
  </r>
  <r>
    <d v="2025-01-03T00:00:00"/>
    <x v="3372"/>
    <n v="1"/>
    <n v="4"/>
    <n v="3"/>
    <n v="5"/>
    <n v="1"/>
    <n v="10"/>
    <x v="1"/>
    <x v="4"/>
    <x v="2"/>
    <x v="0"/>
    <x v="0"/>
    <x v="32"/>
    <x v="0"/>
    <x v="4"/>
    <x v="0"/>
    <x v="164"/>
    <x v="140"/>
    <m/>
    <x v="1"/>
    <x v="4"/>
    <s v="Emergency"/>
    <s v="No"/>
    <x v="0"/>
    <x v="1"/>
    <d v="2024-12-07T00:00:00"/>
    <d v="2024-12-04T00:00:00"/>
    <x v="3"/>
    <n v="589.4"/>
    <n v="10"/>
    <x v="0"/>
  </r>
  <r>
    <d v="2025-01-03T00:00:00"/>
    <x v="3373"/>
    <n v="1"/>
    <n v="4"/>
    <n v="2"/>
    <n v="5"/>
    <n v="2"/>
    <n v="4"/>
    <x v="8"/>
    <x v="2"/>
    <x v="2"/>
    <x v="0"/>
    <x v="1"/>
    <x v="35"/>
    <x v="0"/>
    <x v="4"/>
    <x v="1"/>
    <x v="204"/>
    <x v="10"/>
    <d v="2024-12-11T00:00:00"/>
    <x v="0"/>
    <x v="9"/>
    <s v="Self-Referral"/>
    <s v="Yes"/>
    <x v="1"/>
    <x v="1"/>
    <m/>
    <m/>
    <x v="0"/>
    <n v="292.60000000000002"/>
    <n v="0"/>
    <x v="0"/>
  </r>
  <r>
    <d v="2025-01-03T00:00:00"/>
    <x v="3374"/>
    <n v="1"/>
    <n v="2"/>
    <n v="5"/>
    <n v="5"/>
    <n v="3"/>
    <n v="10"/>
    <x v="1"/>
    <x v="3"/>
    <x v="0"/>
    <x v="0"/>
    <x v="2"/>
    <x v="18"/>
    <x v="1"/>
    <x v="1"/>
    <x v="2"/>
    <x v="19"/>
    <x v="8"/>
    <m/>
    <x v="1"/>
    <x v="3"/>
    <s v="Emergency"/>
    <s v="Yes"/>
    <x v="1"/>
    <x v="0"/>
    <d v="2024-12-11T00:00:00"/>
    <d v="2024-12-04T00:00:00"/>
    <x v="3"/>
    <n v="770"/>
    <n v="10"/>
    <x v="0"/>
  </r>
  <r>
    <d v="2025-01-03T00:00:00"/>
    <x v="3375"/>
    <n v="1"/>
    <n v="2"/>
    <n v="1"/>
    <n v="5"/>
    <n v="1"/>
    <n v="4"/>
    <x v="8"/>
    <x v="0"/>
    <x v="0"/>
    <x v="0"/>
    <x v="0"/>
    <x v="32"/>
    <x v="0"/>
    <x v="1"/>
    <x v="2"/>
    <x v="566"/>
    <x v="38"/>
    <d v="2024-12-26T00:00:00"/>
    <x v="0"/>
    <x v="1"/>
    <s v="Physician Referral"/>
    <s v="Yes"/>
    <x v="1"/>
    <x v="0"/>
    <m/>
    <m/>
    <x v="0"/>
    <n v="198.8"/>
    <n v="0"/>
    <x v="0"/>
  </r>
  <r>
    <d v="2025-01-04T00:00:00"/>
    <x v="3376"/>
    <n v="1"/>
    <n v="4"/>
    <n v="1"/>
    <n v="5"/>
    <n v="2"/>
    <n v="10"/>
    <x v="1"/>
    <x v="0"/>
    <x v="2"/>
    <x v="0"/>
    <x v="1"/>
    <x v="27"/>
    <x v="1"/>
    <x v="2"/>
    <x v="2"/>
    <x v="209"/>
    <x v="98"/>
    <m/>
    <x v="1"/>
    <x v="5"/>
    <s v="Emergency"/>
    <s v="No"/>
    <x v="0"/>
    <x v="0"/>
    <d v="2024-12-09T00:00:00"/>
    <d v="2024-12-04T00:00:00"/>
    <x v="3"/>
    <n v="425.6"/>
    <n v="10"/>
    <x v="0"/>
  </r>
  <r>
    <d v="2025-01-04T00:00:00"/>
    <x v="3377"/>
    <n v="1"/>
    <n v="2"/>
    <n v="2"/>
    <n v="5"/>
    <n v="3"/>
    <n v="4"/>
    <x v="8"/>
    <x v="2"/>
    <x v="0"/>
    <x v="0"/>
    <x v="2"/>
    <x v="7"/>
    <x v="0"/>
    <x v="2"/>
    <x v="2"/>
    <x v="588"/>
    <x v="45"/>
    <d v="2024-12-15T00:00:00"/>
    <x v="0"/>
    <x v="0"/>
    <s v="Emergency"/>
    <s v="Yes"/>
    <x v="1"/>
    <x v="0"/>
    <m/>
    <m/>
    <x v="0"/>
    <n v="290.5"/>
    <n v="0"/>
    <x v="0"/>
  </r>
  <r>
    <d v="2025-01-04T00:00:00"/>
    <x v="3378"/>
    <n v="1"/>
    <n v="3"/>
    <n v="3"/>
    <n v="3"/>
    <n v="1"/>
    <n v="10"/>
    <x v="1"/>
    <x v="4"/>
    <x v="3"/>
    <x v="0"/>
    <x v="0"/>
    <x v="49"/>
    <x v="1"/>
    <x v="4"/>
    <x v="2"/>
    <x v="195"/>
    <x v="89"/>
    <d v="2024-12-19T00:00:00"/>
    <x v="0"/>
    <x v="5"/>
    <s v="Self-Referral"/>
    <s v="Yes"/>
    <x v="1"/>
    <x v="1"/>
    <m/>
    <m/>
    <x v="0"/>
    <n v="413.7"/>
    <n v="0"/>
    <x v="0"/>
  </r>
  <r>
    <d v="2025-01-04T00:00:00"/>
    <x v="3379"/>
    <n v="1"/>
    <n v="4"/>
    <n v="3"/>
    <n v="5"/>
    <n v="3"/>
    <n v="4"/>
    <x v="8"/>
    <x v="4"/>
    <x v="2"/>
    <x v="0"/>
    <x v="2"/>
    <x v="21"/>
    <x v="0"/>
    <x v="1"/>
    <x v="0"/>
    <x v="541"/>
    <x v="166"/>
    <d v="2024-12-28T00:00:00"/>
    <x v="0"/>
    <x v="4"/>
    <s v="Physician Referral"/>
    <s v="No"/>
    <x v="0"/>
    <x v="0"/>
    <m/>
    <m/>
    <x v="0"/>
    <n v="824.6"/>
    <n v="0"/>
    <x v="0"/>
  </r>
  <r>
    <d v="2025-01-04T00:00:00"/>
    <x v="3380"/>
    <n v="1"/>
    <n v="4"/>
    <n v="5"/>
    <n v="5"/>
    <n v="2"/>
    <n v="10"/>
    <x v="1"/>
    <x v="3"/>
    <x v="2"/>
    <x v="0"/>
    <x v="1"/>
    <x v="3"/>
    <x v="0"/>
    <x v="4"/>
    <x v="1"/>
    <x v="585"/>
    <x v="178"/>
    <d v="2025-01-01T00:00:00"/>
    <x v="0"/>
    <x v="3"/>
    <s v="Physician Referral"/>
    <s v="No"/>
    <x v="0"/>
    <x v="1"/>
    <m/>
    <m/>
    <x v="0"/>
    <n v="643.29999999999995"/>
    <n v="0"/>
    <x v="0"/>
  </r>
  <r>
    <d v="2025-01-04T00:00:00"/>
    <x v="3381"/>
    <n v="1"/>
    <n v="1"/>
    <n v="5"/>
    <n v="4"/>
    <n v="3"/>
    <n v="4"/>
    <x v="8"/>
    <x v="3"/>
    <x v="1"/>
    <x v="0"/>
    <x v="2"/>
    <x v="7"/>
    <x v="1"/>
    <x v="4"/>
    <x v="0"/>
    <x v="425"/>
    <x v="124"/>
    <m/>
    <x v="1"/>
    <x v="0"/>
    <s v="Emergency"/>
    <s v="No"/>
    <x v="0"/>
    <x v="1"/>
    <d v="2024-12-08T00:00:00"/>
    <d v="2024-12-05T00:00:00"/>
    <x v="3"/>
    <n v="571.20000000000005"/>
    <n v="10"/>
    <x v="0"/>
  </r>
  <r>
    <d v="2025-01-04T00:00:00"/>
    <x v="3382"/>
    <n v="1"/>
    <n v="4"/>
    <n v="2"/>
    <n v="5"/>
    <n v="2"/>
    <n v="10"/>
    <x v="1"/>
    <x v="2"/>
    <x v="2"/>
    <x v="0"/>
    <x v="1"/>
    <x v="51"/>
    <x v="1"/>
    <x v="3"/>
    <x v="0"/>
    <x v="357"/>
    <x v="165"/>
    <m/>
    <x v="1"/>
    <x v="8"/>
    <s v="Physician Referral"/>
    <s v="No"/>
    <x v="0"/>
    <x v="0"/>
    <d v="2024-12-14T00:00:00"/>
    <d v="2024-12-05T00:00:00"/>
    <x v="3"/>
    <n v="573.29999999999995"/>
    <n v="10"/>
    <x v="0"/>
  </r>
  <r>
    <d v="2025-01-04T00:00:00"/>
    <x v="3383"/>
    <n v="1"/>
    <n v="1"/>
    <n v="4"/>
    <n v="2"/>
    <n v="2"/>
    <n v="4"/>
    <x v="8"/>
    <x v="1"/>
    <x v="1"/>
    <x v="0"/>
    <x v="1"/>
    <x v="10"/>
    <x v="0"/>
    <x v="4"/>
    <x v="0"/>
    <x v="262"/>
    <x v="108"/>
    <m/>
    <x v="1"/>
    <x v="6"/>
    <s v="Physician Referral"/>
    <s v="No"/>
    <x v="0"/>
    <x v="0"/>
    <d v="2024-12-07T00:00:00"/>
    <d v="2024-12-05T00:00:00"/>
    <x v="2"/>
    <n v="455.7"/>
    <n v="50"/>
    <x v="0"/>
  </r>
  <r>
    <d v="2025-01-04T00:00:00"/>
    <x v="3384"/>
    <n v="1"/>
    <n v="2"/>
    <n v="3"/>
    <n v="5"/>
    <n v="2"/>
    <n v="10"/>
    <x v="1"/>
    <x v="4"/>
    <x v="0"/>
    <x v="0"/>
    <x v="1"/>
    <x v="8"/>
    <x v="0"/>
    <x v="2"/>
    <x v="1"/>
    <x v="329"/>
    <x v="129"/>
    <d v="2024-12-30T00:00:00"/>
    <x v="0"/>
    <x v="1"/>
    <s v="Physician Referral"/>
    <s v="Yes"/>
    <x v="1"/>
    <x v="1"/>
    <m/>
    <m/>
    <x v="0"/>
    <n v="660.1"/>
    <n v="0"/>
    <x v="0"/>
  </r>
  <r>
    <d v="2025-01-04T00:00:00"/>
    <x v="3385"/>
    <n v="1"/>
    <n v="2"/>
    <n v="4"/>
    <n v="5"/>
    <n v="2"/>
    <n v="4"/>
    <x v="8"/>
    <x v="1"/>
    <x v="0"/>
    <x v="0"/>
    <x v="1"/>
    <x v="60"/>
    <x v="1"/>
    <x v="3"/>
    <x v="1"/>
    <x v="622"/>
    <x v="148"/>
    <m/>
    <x v="1"/>
    <x v="7"/>
    <s v="Self-Referral"/>
    <s v="Yes"/>
    <x v="1"/>
    <x v="0"/>
    <d v="2024-12-12T00:00:00"/>
    <d v="2024-12-05T00:00:00"/>
    <x v="1"/>
    <n v="493.5"/>
    <n v="30"/>
    <x v="0"/>
  </r>
  <r>
    <d v="2025-01-05T00:00:00"/>
    <x v="3386"/>
    <n v="1"/>
    <n v="3"/>
    <n v="4"/>
    <n v="5"/>
    <n v="2"/>
    <n v="10"/>
    <x v="1"/>
    <x v="1"/>
    <x v="3"/>
    <x v="0"/>
    <x v="1"/>
    <x v="0"/>
    <x v="0"/>
    <x v="1"/>
    <x v="0"/>
    <x v="208"/>
    <x v="149"/>
    <d v="2024-12-15T00:00:00"/>
    <x v="0"/>
    <x v="0"/>
    <s v="Self-Referral"/>
    <s v="Yes"/>
    <x v="1"/>
    <x v="0"/>
    <m/>
    <m/>
    <x v="0"/>
    <n v="791"/>
    <n v="0"/>
    <x v="0"/>
  </r>
  <r>
    <d v="2024-12-06T00:00:00"/>
    <x v="3387"/>
    <n v="1"/>
    <n v="1"/>
    <n v="2"/>
    <n v="1"/>
    <n v="1"/>
    <n v="4"/>
    <x v="8"/>
    <x v="2"/>
    <x v="1"/>
    <x v="0"/>
    <x v="0"/>
    <x v="57"/>
    <x v="1"/>
    <x v="2"/>
    <x v="1"/>
    <x v="832"/>
    <x v="157"/>
    <m/>
    <x v="1"/>
    <x v="0"/>
    <s v="Self-Referral"/>
    <s v="No"/>
    <x v="0"/>
    <x v="1"/>
    <d v="2024-12-12T00:00:00"/>
    <d v="2024-12-06T00:00:00"/>
    <x v="3"/>
    <n v="215.6"/>
    <n v="10"/>
    <x v="10"/>
  </r>
  <r>
    <d v="2024-12-06T00:00:00"/>
    <x v="3388"/>
    <n v="1"/>
    <n v="4"/>
    <n v="5"/>
    <n v="5"/>
    <n v="2"/>
    <n v="10"/>
    <x v="1"/>
    <x v="3"/>
    <x v="2"/>
    <x v="0"/>
    <x v="1"/>
    <x v="56"/>
    <x v="1"/>
    <x v="0"/>
    <x v="0"/>
    <x v="502"/>
    <x v="151"/>
    <m/>
    <x v="1"/>
    <x v="6"/>
    <s v="Physician Referral"/>
    <s v="No"/>
    <x v="0"/>
    <x v="1"/>
    <d v="2024-12-12T00:00:00"/>
    <d v="2024-12-06T00:00:00"/>
    <x v="2"/>
    <n v="268.10000000000002"/>
    <n v="50"/>
    <x v="10"/>
  </r>
  <r>
    <d v="2024-12-06T00:00:00"/>
    <x v="3389"/>
    <n v="1"/>
    <n v="1"/>
    <n v="4"/>
    <n v="2"/>
    <n v="1"/>
    <n v="4"/>
    <x v="8"/>
    <x v="1"/>
    <x v="1"/>
    <x v="0"/>
    <x v="0"/>
    <x v="58"/>
    <x v="0"/>
    <x v="1"/>
    <x v="0"/>
    <x v="40"/>
    <x v="66"/>
    <d v="2024-12-16T00:00:00"/>
    <x v="0"/>
    <x v="5"/>
    <s v="Self-Referral"/>
    <s v="Yes"/>
    <x v="1"/>
    <x v="1"/>
    <m/>
    <m/>
    <x v="0"/>
    <n v="536.20000000000005"/>
    <n v="0"/>
    <x v="10"/>
  </r>
  <r>
    <d v="2024-12-06T00:00:00"/>
    <x v="3390"/>
    <n v="1"/>
    <n v="2"/>
    <n v="2"/>
    <n v="5"/>
    <n v="3"/>
    <n v="10"/>
    <x v="1"/>
    <x v="2"/>
    <x v="0"/>
    <x v="0"/>
    <x v="2"/>
    <x v="7"/>
    <x v="1"/>
    <x v="0"/>
    <x v="2"/>
    <x v="14"/>
    <x v="133"/>
    <d v="2024-12-20T00:00:00"/>
    <x v="0"/>
    <x v="8"/>
    <s v="Physician Referral"/>
    <s v="No"/>
    <x v="0"/>
    <x v="1"/>
    <m/>
    <m/>
    <x v="0"/>
    <n v="438.9"/>
    <n v="0"/>
    <x v="10"/>
  </r>
  <r>
    <d v="2024-12-06T00:00:00"/>
    <x v="3391"/>
    <n v="1"/>
    <n v="2"/>
    <n v="5"/>
    <n v="5"/>
    <n v="3"/>
    <n v="4"/>
    <x v="8"/>
    <x v="3"/>
    <x v="0"/>
    <x v="0"/>
    <x v="2"/>
    <x v="44"/>
    <x v="0"/>
    <x v="2"/>
    <x v="1"/>
    <x v="831"/>
    <x v="78"/>
    <d v="2024-12-22T00:00:00"/>
    <x v="0"/>
    <x v="6"/>
    <s v="Self-Referral"/>
    <s v="No"/>
    <x v="0"/>
    <x v="1"/>
    <m/>
    <m/>
    <x v="0"/>
    <n v="738.5"/>
    <n v="0"/>
    <x v="10"/>
  </r>
  <r>
    <d v="2024-12-06T00:00:00"/>
    <x v="3392"/>
    <n v="1"/>
    <n v="3"/>
    <n v="4"/>
    <n v="4"/>
    <n v="1"/>
    <n v="10"/>
    <x v="1"/>
    <x v="1"/>
    <x v="3"/>
    <x v="0"/>
    <x v="0"/>
    <x v="43"/>
    <x v="0"/>
    <x v="1"/>
    <x v="2"/>
    <x v="646"/>
    <x v="19"/>
    <m/>
    <x v="1"/>
    <x v="3"/>
    <s v="Emergency"/>
    <s v="No"/>
    <x v="0"/>
    <x v="0"/>
    <d v="2024-12-13T00:00:00"/>
    <d v="2024-12-06T00:00:00"/>
    <x v="2"/>
    <n v="518.70000000000005"/>
    <n v="50"/>
    <x v="10"/>
  </r>
  <r>
    <d v="2024-12-06T00:00:00"/>
    <x v="3393"/>
    <n v="1"/>
    <n v="2"/>
    <n v="4"/>
    <n v="5"/>
    <n v="1"/>
    <n v="4"/>
    <x v="8"/>
    <x v="1"/>
    <x v="0"/>
    <x v="0"/>
    <x v="0"/>
    <x v="54"/>
    <x v="1"/>
    <x v="0"/>
    <x v="0"/>
    <x v="791"/>
    <x v="40"/>
    <d v="2024-12-28T00:00:00"/>
    <x v="0"/>
    <x v="0"/>
    <s v="Physician Referral"/>
    <s v="Yes"/>
    <x v="1"/>
    <x v="1"/>
    <m/>
    <m/>
    <x v="0"/>
    <n v="680.4"/>
    <n v="0"/>
    <x v="10"/>
  </r>
  <r>
    <d v="2024-12-06T00:00:00"/>
    <x v="3394"/>
    <n v="1"/>
    <n v="1"/>
    <n v="5"/>
    <n v="3"/>
    <n v="3"/>
    <n v="10"/>
    <x v="1"/>
    <x v="3"/>
    <x v="1"/>
    <x v="0"/>
    <x v="2"/>
    <x v="7"/>
    <x v="0"/>
    <x v="0"/>
    <x v="0"/>
    <x v="721"/>
    <x v="65"/>
    <m/>
    <x v="1"/>
    <x v="6"/>
    <s v="Emergency"/>
    <s v="No"/>
    <x v="0"/>
    <x v="1"/>
    <d v="2024-12-12T00:00:00"/>
    <d v="2024-12-06T00:00:00"/>
    <x v="2"/>
    <n v="200.2"/>
    <n v="50"/>
    <x v="10"/>
  </r>
  <r>
    <d v="2024-12-06T00:00:00"/>
    <x v="3395"/>
    <n v="1"/>
    <n v="4"/>
    <n v="5"/>
    <n v="5"/>
    <n v="1"/>
    <n v="4"/>
    <x v="8"/>
    <x v="3"/>
    <x v="2"/>
    <x v="0"/>
    <x v="0"/>
    <x v="13"/>
    <x v="1"/>
    <x v="1"/>
    <x v="0"/>
    <x v="887"/>
    <x v="150"/>
    <m/>
    <x v="1"/>
    <x v="9"/>
    <s v="Emergency"/>
    <s v="Yes"/>
    <x v="1"/>
    <x v="1"/>
    <d v="2024-12-08T00:00:00"/>
    <d v="2024-12-06T00:00:00"/>
    <x v="3"/>
    <n v="457.1"/>
    <n v="10"/>
    <x v="10"/>
  </r>
  <r>
    <d v="2024-12-06T00:00:00"/>
    <x v="3396"/>
    <n v="1"/>
    <n v="4"/>
    <n v="1"/>
    <n v="5"/>
    <n v="1"/>
    <n v="10"/>
    <x v="1"/>
    <x v="0"/>
    <x v="2"/>
    <x v="0"/>
    <x v="0"/>
    <x v="40"/>
    <x v="1"/>
    <x v="4"/>
    <x v="2"/>
    <x v="237"/>
    <x v="25"/>
    <m/>
    <x v="1"/>
    <x v="3"/>
    <s v="Emergency"/>
    <s v="Yes"/>
    <x v="1"/>
    <x v="0"/>
    <d v="2024-12-11T00:00:00"/>
    <d v="2024-12-06T00:00:00"/>
    <x v="1"/>
    <n v="256.89999999999998"/>
    <n v="30"/>
    <x v="10"/>
  </r>
  <r>
    <d v="2024-12-07T00:00:00"/>
    <x v="3397"/>
    <n v="1"/>
    <n v="1"/>
    <n v="1"/>
    <n v="5"/>
    <n v="2"/>
    <n v="4"/>
    <x v="8"/>
    <x v="0"/>
    <x v="1"/>
    <x v="0"/>
    <x v="1"/>
    <x v="37"/>
    <x v="1"/>
    <x v="2"/>
    <x v="2"/>
    <x v="635"/>
    <x v="172"/>
    <d v="2025-01-01T00:00:00"/>
    <x v="0"/>
    <x v="5"/>
    <s v="Self-Referral"/>
    <s v="No"/>
    <x v="0"/>
    <x v="1"/>
    <m/>
    <m/>
    <x v="0"/>
    <n v="361.9"/>
    <n v="0"/>
    <x v="10"/>
  </r>
  <r>
    <d v="2024-12-07T00:00:00"/>
    <x v="3398"/>
    <n v="1"/>
    <n v="3"/>
    <n v="2"/>
    <n v="5"/>
    <n v="3"/>
    <n v="10"/>
    <x v="1"/>
    <x v="2"/>
    <x v="3"/>
    <x v="0"/>
    <x v="2"/>
    <x v="54"/>
    <x v="0"/>
    <x v="2"/>
    <x v="0"/>
    <x v="304"/>
    <x v="143"/>
    <m/>
    <x v="1"/>
    <x v="6"/>
    <s v="Self-Referral"/>
    <s v="Yes"/>
    <x v="1"/>
    <x v="1"/>
    <d v="2024-12-10T00:00:00"/>
    <d v="2024-12-07T00:00:00"/>
    <x v="3"/>
    <n v="574.70000000000005"/>
    <n v="10"/>
    <x v="10"/>
  </r>
  <r>
    <d v="2024-12-07T00:00:00"/>
    <x v="3399"/>
    <n v="1"/>
    <n v="4"/>
    <n v="2"/>
    <n v="5"/>
    <n v="1"/>
    <n v="4"/>
    <x v="8"/>
    <x v="2"/>
    <x v="2"/>
    <x v="0"/>
    <x v="0"/>
    <x v="59"/>
    <x v="1"/>
    <x v="3"/>
    <x v="2"/>
    <x v="446"/>
    <x v="137"/>
    <d v="2024-12-14T00:00:00"/>
    <x v="0"/>
    <x v="1"/>
    <s v="Emergency"/>
    <s v="No"/>
    <x v="0"/>
    <x v="0"/>
    <m/>
    <m/>
    <x v="0"/>
    <n v="268.8"/>
    <n v="0"/>
    <x v="10"/>
  </r>
  <r>
    <d v="2024-12-07T00:00:00"/>
    <x v="3400"/>
    <n v="1"/>
    <n v="1"/>
    <n v="3"/>
    <n v="4"/>
    <n v="1"/>
    <n v="10"/>
    <x v="1"/>
    <x v="4"/>
    <x v="1"/>
    <x v="0"/>
    <x v="0"/>
    <x v="14"/>
    <x v="0"/>
    <x v="1"/>
    <x v="0"/>
    <x v="632"/>
    <x v="127"/>
    <d v="2024-12-18T00:00:00"/>
    <x v="0"/>
    <x v="6"/>
    <s v="Emergency"/>
    <s v="No"/>
    <x v="0"/>
    <x v="1"/>
    <m/>
    <m/>
    <x v="0"/>
    <n v="184.1"/>
    <n v="0"/>
    <x v="10"/>
  </r>
  <r>
    <d v="2024-12-07T00:00:00"/>
    <x v="3401"/>
    <n v="1"/>
    <n v="1"/>
    <n v="1"/>
    <n v="2"/>
    <n v="1"/>
    <n v="4"/>
    <x v="8"/>
    <x v="0"/>
    <x v="1"/>
    <x v="0"/>
    <x v="0"/>
    <x v="47"/>
    <x v="1"/>
    <x v="2"/>
    <x v="0"/>
    <x v="796"/>
    <x v="110"/>
    <m/>
    <x v="1"/>
    <x v="8"/>
    <s v="Emergency"/>
    <s v="Yes"/>
    <x v="1"/>
    <x v="1"/>
    <d v="2024-12-16T00:00:00"/>
    <d v="2024-12-07T00:00:00"/>
    <x v="2"/>
    <n v="346.5"/>
    <n v="50"/>
    <x v="10"/>
  </r>
  <r>
    <d v="2024-12-07T00:00:00"/>
    <x v="3402"/>
    <n v="1"/>
    <n v="2"/>
    <n v="5"/>
    <n v="5"/>
    <n v="2"/>
    <n v="10"/>
    <x v="1"/>
    <x v="3"/>
    <x v="0"/>
    <x v="0"/>
    <x v="1"/>
    <x v="46"/>
    <x v="1"/>
    <x v="0"/>
    <x v="2"/>
    <x v="481"/>
    <x v="79"/>
    <m/>
    <x v="1"/>
    <x v="2"/>
    <s v="Self-Referral"/>
    <s v="No"/>
    <x v="0"/>
    <x v="1"/>
    <d v="2024-12-15T00:00:00"/>
    <d v="2024-12-07T00:00:00"/>
    <x v="3"/>
    <n v="415.1"/>
    <n v="10"/>
    <x v="10"/>
  </r>
  <r>
    <d v="2024-12-07T00:00:00"/>
    <x v="3403"/>
    <n v="1"/>
    <n v="2"/>
    <n v="1"/>
    <n v="5"/>
    <n v="3"/>
    <n v="4"/>
    <x v="8"/>
    <x v="0"/>
    <x v="0"/>
    <x v="0"/>
    <x v="2"/>
    <x v="26"/>
    <x v="1"/>
    <x v="1"/>
    <x v="1"/>
    <x v="81"/>
    <x v="54"/>
    <m/>
    <x v="1"/>
    <x v="1"/>
    <s v="Emergency"/>
    <s v="Yes"/>
    <x v="1"/>
    <x v="0"/>
    <d v="2024-12-09T00:00:00"/>
    <d v="2024-12-07T00:00:00"/>
    <x v="2"/>
    <n v="581"/>
    <n v="50"/>
    <x v="10"/>
  </r>
  <r>
    <d v="2024-12-07T00:00:00"/>
    <x v="3404"/>
    <n v="1"/>
    <n v="3"/>
    <n v="2"/>
    <n v="2"/>
    <n v="3"/>
    <n v="10"/>
    <x v="1"/>
    <x v="2"/>
    <x v="3"/>
    <x v="0"/>
    <x v="2"/>
    <x v="22"/>
    <x v="0"/>
    <x v="0"/>
    <x v="0"/>
    <x v="155"/>
    <x v="98"/>
    <m/>
    <x v="1"/>
    <x v="4"/>
    <s v="Emergency"/>
    <s v="No"/>
    <x v="0"/>
    <x v="0"/>
    <d v="2024-12-08T00:00:00"/>
    <d v="2024-12-07T00:00:00"/>
    <x v="3"/>
    <n v="340.9"/>
    <n v="10"/>
    <x v="10"/>
  </r>
  <r>
    <d v="2024-12-07T00:00:00"/>
    <x v="3405"/>
    <n v="1"/>
    <n v="3"/>
    <n v="2"/>
    <n v="3"/>
    <n v="1"/>
    <n v="4"/>
    <x v="8"/>
    <x v="2"/>
    <x v="3"/>
    <x v="0"/>
    <x v="0"/>
    <x v="11"/>
    <x v="0"/>
    <x v="1"/>
    <x v="0"/>
    <x v="558"/>
    <x v="175"/>
    <d v="2024-12-15T00:00:00"/>
    <x v="0"/>
    <x v="9"/>
    <s v="Physician Referral"/>
    <s v="Yes"/>
    <x v="1"/>
    <x v="1"/>
    <m/>
    <m/>
    <x v="0"/>
    <n v="664.3"/>
    <n v="0"/>
    <x v="10"/>
  </r>
  <r>
    <d v="2024-12-07T00:00:00"/>
    <x v="3406"/>
    <n v="1"/>
    <n v="3"/>
    <n v="2"/>
    <n v="2"/>
    <n v="1"/>
    <n v="10"/>
    <x v="1"/>
    <x v="2"/>
    <x v="3"/>
    <x v="0"/>
    <x v="0"/>
    <x v="7"/>
    <x v="1"/>
    <x v="0"/>
    <x v="2"/>
    <x v="916"/>
    <x v="147"/>
    <d v="2024-12-29T00:00:00"/>
    <x v="0"/>
    <x v="6"/>
    <s v="Emergency"/>
    <s v="Yes"/>
    <x v="1"/>
    <x v="1"/>
    <m/>
    <m/>
    <x v="0"/>
    <n v="291.2"/>
    <n v="0"/>
    <x v="10"/>
  </r>
  <r>
    <d v="2024-12-08T00:00:00"/>
    <x v="3407"/>
    <n v="1"/>
    <n v="1"/>
    <n v="5"/>
    <n v="3"/>
    <n v="2"/>
    <n v="4"/>
    <x v="8"/>
    <x v="3"/>
    <x v="1"/>
    <x v="0"/>
    <x v="1"/>
    <x v="1"/>
    <x v="1"/>
    <x v="0"/>
    <x v="2"/>
    <x v="639"/>
    <x v="33"/>
    <d v="2024-12-27T00:00:00"/>
    <x v="0"/>
    <x v="4"/>
    <s v="Physician Referral"/>
    <s v="No"/>
    <x v="0"/>
    <x v="1"/>
    <m/>
    <m/>
    <x v="0"/>
    <n v="323.39999999999998"/>
    <n v="0"/>
    <x v="10"/>
  </r>
  <r>
    <d v="2024-12-08T00:00:00"/>
    <x v="3408"/>
    <n v="1"/>
    <n v="1"/>
    <n v="4"/>
    <n v="2"/>
    <n v="1"/>
    <n v="10"/>
    <x v="1"/>
    <x v="1"/>
    <x v="1"/>
    <x v="0"/>
    <x v="0"/>
    <x v="35"/>
    <x v="0"/>
    <x v="1"/>
    <x v="2"/>
    <x v="78"/>
    <x v="97"/>
    <d v="2024-12-20T00:00:00"/>
    <x v="0"/>
    <x v="1"/>
    <s v="Physician Referral"/>
    <s v="Yes"/>
    <x v="1"/>
    <x v="0"/>
    <m/>
    <m/>
    <x v="0"/>
    <n v="495.6"/>
    <n v="0"/>
    <x v="10"/>
  </r>
  <r>
    <d v="2024-12-08T00:00:00"/>
    <x v="3409"/>
    <n v="1"/>
    <n v="2"/>
    <n v="2"/>
    <n v="5"/>
    <n v="1"/>
    <n v="4"/>
    <x v="8"/>
    <x v="2"/>
    <x v="0"/>
    <x v="0"/>
    <x v="0"/>
    <x v="13"/>
    <x v="0"/>
    <x v="3"/>
    <x v="0"/>
    <x v="53"/>
    <x v="24"/>
    <d v="2024-12-18T00:00:00"/>
    <x v="0"/>
    <x v="2"/>
    <s v="Physician Referral"/>
    <s v="Yes"/>
    <x v="1"/>
    <x v="0"/>
    <m/>
    <m/>
    <x v="0"/>
    <n v="518.70000000000005"/>
    <n v="0"/>
    <x v="10"/>
  </r>
  <r>
    <d v="2024-12-08T00:00:00"/>
    <x v="3410"/>
    <n v="1"/>
    <n v="4"/>
    <n v="1"/>
    <n v="5"/>
    <n v="2"/>
    <n v="10"/>
    <x v="1"/>
    <x v="0"/>
    <x v="2"/>
    <x v="0"/>
    <x v="1"/>
    <x v="44"/>
    <x v="0"/>
    <x v="0"/>
    <x v="1"/>
    <x v="3"/>
    <x v="149"/>
    <d v="2024-12-21T00:00:00"/>
    <x v="0"/>
    <x v="6"/>
    <s v="Self-Referral"/>
    <s v="Yes"/>
    <x v="1"/>
    <x v="0"/>
    <m/>
    <m/>
    <x v="0"/>
    <n v="679.7"/>
    <n v="0"/>
    <x v="10"/>
  </r>
  <r>
    <d v="2024-12-08T00:00:00"/>
    <x v="3411"/>
    <n v="1"/>
    <n v="3"/>
    <n v="4"/>
    <n v="2"/>
    <n v="1"/>
    <n v="4"/>
    <x v="8"/>
    <x v="1"/>
    <x v="3"/>
    <x v="0"/>
    <x v="0"/>
    <x v="32"/>
    <x v="1"/>
    <x v="1"/>
    <x v="1"/>
    <x v="164"/>
    <x v="163"/>
    <d v="2024-12-16T00:00:00"/>
    <x v="0"/>
    <x v="7"/>
    <s v="Emergency"/>
    <s v="No"/>
    <x v="0"/>
    <x v="0"/>
    <m/>
    <m/>
    <x v="0"/>
    <n v="570.5"/>
    <n v="0"/>
    <x v="10"/>
  </r>
  <r>
    <d v="2024-12-08T00:00:00"/>
    <x v="3412"/>
    <n v="1"/>
    <n v="5"/>
    <n v="1"/>
    <n v="5"/>
    <n v="3"/>
    <n v="10"/>
    <x v="1"/>
    <x v="0"/>
    <x v="4"/>
    <x v="0"/>
    <x v="2"/>
    <x v="41"/>
    <x v="0"/>
    <x v="4"/>
    <x v="1"/>
    <x v="426"/>
    <x v="89"/>
    <d v="2025-01-06T00:00:00"/>
    <x v="0"/>
    <x v="4"/>
    <s v="Emergency"/>
    <s v="Yes"/>
    <x v="1"/>
    <x v="0"/>
    <m/>
    <m/>
    <x v="0"/>
    <n v="483"/>
    <n v="0"/>
    <x v="10"/>
  </r>
  <r>
    <d v="2024-12-08T00:00:00"/>
    <x v="3413"/>
    <n v="1"/>
    <n v="3"/>
    <n v="2"/>
    <n v="4"/>
    <n v="3"/>
    <n v="4"/>
    <x v="8"/>
    <x v="2"/>
    <x v="3"/>
    <x v="0"/>
    <x v="2"/>
    <x v="50"/>
    <x v="1"/>
    <x v="4"/>
    <x v="0"/>
    <x v="42"/>
    <x v="67"/>
    <d v="2024-12-24T00:00:00"/>
    <x v="0"/>
    <x v="8"/>
    <s v="Physician Referral"/>
    <s v="No"/>
    <x v="0"/>
    <x v="0"/>
    <m/>
    <m/>
    <x v="0"/>
    <n v="644"/>
    <n v="0"/>
    <x v="10"/>
  </r>
  <r>
    <d v="2024-12-08T00:00:00"/>
    <x v="3414"/>
    <n v="1"/>
    <n v="2"/>
    <n v="5"/>
    <n v="5"/>
    <n v="3"/>
    <n v="10"/>
    <x v="1"/>
    <x v="3"/>
    <x v="0"/>
    <x v="0"/>
    <x v="2"/>
    <x v="1"/>
    <x v="0"/>
    <x v="3"/>
    <x v="2"/>
    <x v="529"/>
    <x v="122"/>
    <m/>
    <x v="1"/>
    <x v="1"/>
    <s v="Physician Referral"/>
    <s v="No"/>
    <x v="0"/>
    <x v="1"/>
    <d v="2024-12-12T00:00:00"/>
    <d v="2024-12-08T00:00:00"/>
    <x v="2"/>
    <n v="156.1"/>
    <n v="50"/>
    <x v="10"/>
  </r>
  <r>
    <d v="2024-12-08T00:00:00"/>
    <x v="3415"/>
    <n v="1"/>
    <n v="1"/>
    <n v="4"/>
    <n v="3"/>
    <n v="2"/>
    <n v="4"/>
    <x v="8"/>
    <x v="1"/>
    <x v="1"/>
    <x v="0"/>
    <x v="1"/>
    <x v="53"/>
    <x v="1"/>
    <x v="1"/>
    <x v="1"/>
    <x v="713"/>
    <x v="91"/>
    <m/>
    <x v="1"/>
    <x v="3"/>
    <s v="Physician Referral"/>
    <s v="Yes"/>
    <x v="1"/>
    <x v="0"/>
    <d v="2024-12-12T00:00:00"/>
    <d v="2024-12-08T00:00:00"/>
    <x v="1"/>
    <n v="621.6"/>
    <n v="30"/>
    <x v="10"/>
  </r>
  <r>
    <d v="2024-12-08T00:00:00"/>
    <x v="3416"/>
    <n v="1"/>
    <n v="2"/>
    <n v="4"/>
    <n v="5"/>
    <n v="2"/>
    <n v="10"/>
    <x v="1"/>
    <x v="1"/>
    <x v="0"/>
    <x v="0"/>
    <x v="1"/>
    <x v="22"/>
    <x v="1"/>
    <x v="3"/>
    <x v="1"/>
    <x v="362"/>
    <x v="88"/>
    <d v="2024-12-28T00:00:00"/>
    <x v="0"/>
    <x v="6"/>
    <s v="Physician Referral"/>
    <s v="No"/>
    <x v="0"/>
    <x v="1"/>
    <m/>
    <m/>
    <x v="0"/>
    <n v="363.3"/>
    <n v="0"/>
    <x v="10"/>
  </r>
  <r>
    <d v="2024-12-09T00:00:00"/>
    <x v="3417"/>
    <n v="1"/>
    <n v="2"/>
    <n v="2"/>
    <n v="5"/>
    <n v="3"/>
    <n v="4"/>
    <x v="8"/>
    <x v="2"/>
    <x v="0"/>
    <x v="0"/>
    <x v="2"/>
    <x v="40"/>
    <x v="1"/>
    <x v="0"/>
    <x v="1"/>
    <x v="110"/>
    <x v="22"/>
    <d v="2024-12-23T00:00:00"/>
    <x v="0"/>
    <x v="7"/>
    <s v="Emergency"/>
    <s v="No"/>
    <x v="0"/>
    <x v="0"/>
    <m/>
    <m/>
    <x v="0"/>
    <n v="597.1"/>
    <n v="0"/>
    <x v="10"/>
  </r>
  <r>
    <d v="2024-12-09T00:00:00"/>
    <x v="3418"/>
    <n v="1"/>
    <n v="2"/>
    <n v="2"/>
    <n v="5"/>
    <n v="3"/>
    <n v="10"/>
    <x v="1"/>
    <x v="2"/>
    <x v="0"/>
    <x v="0"/>
    <x v="2"/>
    <x v="15"/>
    <x v="0"/>
    <x v="4"/>
    <x v="0"/>
    <x v="889"/>
    <x v="23"/>
    <m/>
    <x v="1"/>
    <x v="3"/>
    <s v="Emergency"/>
    <s v="Yes"/>
    <x v="1"/>
    <x v="1"/>
    <d v="2024-12-11T00:00:00"/>
    <d v="2024-12-09T00:00:00"/>
    <x v="2"/>
    <n v="601.29999999999995"/>
    <n v="50"/>
    <x v="10"/>
  </r>
  <r>
    <d v="2024-12-09T00:00:00"/>
    <x v="3419"/>
    <n v="1"/>
    <n v="5"/>
    <n v="2"/>
    <n v="1"/>
    <n v="2"/>
    <n v="4"/>
    <x v="8"/>
    <x v="2"/>
    <x v="4"/>
    <x v="0"/>
    <x v="1"/>
    <x v="46"/>
    <x v="0"/>
    <x v="3"/>
    <x v="2"/>
    <x v="818"/>
    <x v="98"/>
    <m/>
    <x v="1"/>
    <x v="4"/>
    <s v="Physician Referral"/>
    <s v="No"/>
    <x v="0"/>
    <x v="0"/>
    <d v="2024-12-16T00:00:00"/>
    <d v="2024-12-09T00:00:00"/>
    <x v="3"/>
    <n v="428.4"/>
    <n v="10"/>
    <x v="10"/>
  </r>
  <r>
    <d v="2024-12-09T00:00:00"/>
    <x v="3420"/>
    <n v="1"/>
    <n v="5"/>
    <n v="3"/>
    <n v="2"/>
    <n v="1"/>
    <n v="10"/>
    <x v="1"/>
    <x v="4"/>
    <x v="4"/>
    <x v="0"/>
    <x v="0"/>
    <x v="55"/>
    <x v="0"/>
    <x v="0"/>
    <x v="2"/>
    <x v="666"/>
    <x v="108"/>
    <m/>
    <x v="1"/>
    <x v="6"/>
    <s v="Physician Referral"/>
    <s v="No"/>
    <x v="0"/>
    <x v="1"/>
    <d v="2024-12-12T00:00:00"/>
    <d v="2024-12-09T00:00:00"/>
    <x v="1"/>
    <n v="106.4"/>
    <n v="30"/>
    <x v="10"/>
  </r>
  <r>
    <d v="2024-12-09T00:00:00"/>
    <x v="3421"/>
    <n v="1"/>
    <n v="3"/>
    <n v="5"/>
    <n v="3"/>
    <n v="1"/>
    <n v="4"/>
    <x v="8"/>
    <x v="3"/>
    <x v="3"/>
    <x v="0"/>
    <x v="0"/>
    <x v="2"/>
    <x v="1"/>
    <x v="4"/>
    <x v="2"/>
    <x v="79"/>
    <x v="150"/>
    <d v="2024-12-18T00:00:00"/>
    <x v="0"/>
    <x v="0"/>
    <s v="Physician Referral"/>
    <s v="No"/>
    <x v="0"/>
    <x v="1"/>
    <m/>
    <m/>
    <x v="0"/>
    <n v="263.89999999999998"/>
    <n v="0"/>
    <x v="10"/>
  </r>
  <r>
    <d v="2024-12-09T00:00:00"/>
    <x v="3422"/>
    <n v="1"/>
    <n v="1"/>
    <n v="5"/>
    <n v="4"/>
    <n v="2"/>
    <n v="10"/>
    <x v="1"/>
    <x v="3"/>
    <x v="1"/>
    <x v="0"/>
    <x v="1"/>
    <x v="1"/>
    <x v="1"/>
    <x v="3"/>
    <x v="2"/>
    <x v="843"/>
    <x v="45"/>
    <m/>
    <x v="1"/>
    <x v="3"/>
    <s v="Physician Referral"/>
    <s v="Yes"/>
    <x v="1"/>
    <x v="1"/>
    <d v="2024-12-16T00:00:00"/>
    <d v="2024-12-09T00:00:00"/>
    <x v="3"/>
    <n v="215.6"/>
    <n v="10"/>
    <x v="10"/>
  </r>
  <r>
    <d v="2024-12-09T00:00:00"/>
    <x v="3423"/>
    <n v="1"/>
    <n v="2"/>
    <n v="2"/>
    <n v="5"/>
    <n v="3"/>
    <n v="4"/>
    <x v="8"/>
    <x v="2"/>
    <x v="0"/>
    <x v="0"/>
    <x v="2"/>
    <x v="2"/>
    <x v="0"/>
    <x v="0"/>
    <x v="1"/>
    <x v="589"/>
    <x v="165"/>
    <m/>
    <x v="1"/>
    <x v="5"/>
    <s v="Self-Referral"/>
    <s v="No"/>
    <x v="0"/>
    <x v="0"/>
    <d v="2024-12-16T00:00:00"/>
    <d v="2024-12-09T00:00:00"/>
    <x v="1"/>
    <n v="350"/>
    <n v="30"/>
    <x v="10"/>
  </r>
  <r>
    <d v="2024-12-09T00:00:00"/>
    <x v="3424"/>
    <n v="1"/>
    <n v="4"/>
    <n v="3"/>
    <n v="5"/>
    <n v="2"/>
    <n v="10"/>
    <x v="1"/>
    <x v="4"/>
    <x v="2"/>
    <x v="0"/>
    <x v="1"/>
    <x v="21"/>
    <x v="1"/>
    <x v="2"/>
    <x v="2"/>
    <x v="570"/>
    <x v="109"/>
    <m/>
    <x v="1"/>
    <x v="1"/>
    <s v="Emergency"/>
    <s v="Yes"/>
    <x v="1"/>
    <x v="0"/>
    <d v="2024-12-10T00:00:00"/>
    <d v="2024-12-09T00:00:00"/>
    <x v="2"/>
    <n v="513.1"/>
    <n v="50"/>
    <x v="10"/>
  </r>
  <r>
    <d v="2024-12-09T00:00:00"/>
    <x v="3425"/>
    <n v="1"/>
    <n v="3"/>
    <n v="2"/>
    <n v="2"/>
    <n v="3"/>
    <n v="4"/>
    <x v="8"/>
    <x v="2"/>
    <x v="3"/>
    <x v="0"/>
    <x v="2"/>
    <x v="29"/>
    <x v="1"/>
    <x v="4"/>
    <x v="1"/>
    <x v="398"/>
    <x v="35"/>
    <m/>
    <x v="1"/>
    <x v="3"/>
    <s v="Emergency"/>
    <s v="Yes"/>
    <x v="1"/>
    <x v="0"/>
    <d v="2024-12-15T00:00:00"/>
    <d v="2024-12-09T00:00:00"/>
    <x v="1"/>
    <n v="390.6"/>
    <n v="30"/>
    <x v="10"/>
  </r>
  <r>
    <d v="2024-12-09T00:00:00"/>
    <x v="3426"/>
    <n v="1"/>
    <n v="3"/>
    <n v="2"/>
    <n v="2"/>
    <n v="2"/>
    <n v="10"/>
    <x v="1"/>
    <x v="2"/>
    <x v="3"/>
    <x v="0"/>
    <x v="1"/>
    <x v="7"/>
    <x v="1"/>
    <x v="0"/>
    <x v="0"/>
    <x v="285"/>
    <x v="161"/>
    <m/>
    <x v="1"/>
    <x v="6"/>
    <s v="Self-Referral"/>
    <s v="Yes"/>
    <x v="1"/>
    <x v="1"/>
    <d v="2024-12-13T00:00:00"/>
    <d v="2024-12-09T00:00:00"/>
    <x v="1"/>
    <n v="403.2"/>
    <n v="30"/>
    <x v="10"/>
  </r>
  <r>
    <d v="2024-12-10T00:00:00"/>
    <x v="3427"/>
    <n v="1"/>
    <n v="2"/>
    <n v="5"/>
    <n v="5"/>
    <n v="2"/>
    <n v="4"/>
    <x v="8"/>
    <x v="3"/>
    <x v="0"/>
    <x v="0"/>
    <x v="1"/>
    <x v="29"/>
    <x v="0"/>
    <x v="2"/>
    <x v="0"/>
    <x v="208"/>
    <x v="8"/>
    <d v="2024-12-19T00:00:00"/>
    <x v="0"/>
    <x v="3"/>
    <s v="Physician Referral"/>
    <s v="Yes"/>
    <x v="1"/>
    <x v="1"/>
    <m/>
    <m/>
    <x v="0"/>
    <n v="748.3"/>
    <n v="0"/>
    <x v="10"/>
  </r>
  <r>
    <d v="2024-12-10T00:00:00"/>
    <x v="3428"/>
    <n v="1"/>
    <n v="3"/>
    <n v="3"/>
    <n v="1"/>
    <n v="2"/>
    <n v="10"/>
    <x v="1"/>
    <x v="4"/>
    <x v="3"/>
    <x v="0"/>
    <x v="1"/>
    <x v="58"/>
    <x v="1"/>
    <x v="3"/>
    <x v="0"/>
    <x v="636"/>
    <x v="147"/>
    <m/>
    <x v="1"/>
    <x v="4"/>
    <s v="Physician Referral"/>
    <s v="No"/>
    <x v="0"/>
    <x v="1"/>
    <d v="2024-12-18T00:00:00"/>
    <d v="2024-12-10T00:00:00"/>
    <x v="2"/>
    <n v="292.60000000000002"/>
    <n v="50"/>
    <x v="10"/>
  </r>
  <r>
    <d v="2024-12-10T00:00:00"/>
    <x v="3429"/>
    <n v="1"/>
    <n v="2"/>
    <n v="5"/>
    <n v="5"/>
    <n v="2"/>
    <n v="4"/>
    <x v="8"/>
    <x v="3"/>
    <x v="0"/>
    <x v="0"/>
    <x v="1"/>
    <x v="26"/>
    <x v="0"/>
    <x v="2"/>
    <x v="2"/>
    <x v="804"/>
    <x v="97"/>
    <d v="2024-12-18T00:00:00"/>
    <x v="0"/>
    <x v="4"/>
    <s v="Emergency"/>
    <s v="Yes"/>
    <x v="1"/>
    <x v="0"/>
    <m/>
    <m/>
    <x v="0"/>
    <n v="634.9"/>
    <n v="0"/>
    <x v="10"/>
  </r>
  <r>
    <d v="2024-12-10T00:00:00"/>
    <x v="3430"/>
    <n v="1"/>
    <n v="3"/>
    <n v="2"/>
    <n v="1"/>
    <n v="2"/>
    <n v="10"/>
    <x v="1"/>
    <x v="2"/>
    <x v="3"/>
    <x v="0"/>
    <x v="1"/>
    <x v="55"/>
    <x v="0"/>
    <x v="4"/>
    <x v="2"/>
    <x v="390"/>
    <x v="81"/>
    <m/>
    <x v="1"/>
    <x v="9"/>
    <s v="Self-Referral"/>
    <s v="No"/>
    <x v="0"/>
    <x v="0"/>
    <d v="2024-12-18T00:00:00"/>
    <d v="2024-12-10T00:00:00"/>
    <x v="2"/>
    <n v="714.7"/>
    <n v="50"/>
    <x v="10"/>
  </r>
  <r>
    <d v="2024-12-10T00:00:00"/>
    <x v="3431"/>
    <n v="1"/>
    <n v="1"/>
    <n v="1"/>
    <n v="1"/>
    <n v="2"/>
    <n v="4"/>
    <x v="8"/>
    <x v="0"/>
    <x v="1"/>
    <x v="0"/>
    <x v="1"/>
    <x v="47"/>
    <x v="0"/>
    <x v="1"/>
    <x v="1"/>
    <x v="849"/>
    <x v="53"/>
    <m/>
    <x v="1"/>
    <x v="3"/>
    <s v="Physician Referral"/>
    <s v="No"/>
    <x v="0"/>
    <x v="1"/>
    <d v="2024-12-13T00:00:00"/>
    <d v="2024-12-10T00:00:00"/>
    <x v="2"/>
    <n v="225.4"/>
    <n v="50"/>
    <x v="10"/>
  </r>
  <r>
    <d v="2024-12-10T00:00:00"/>
    <x v="3432"/>
    <n v="1"/>
    <n v="3"/>
    <n v="4"/>
    <n v="1"/>
    <n v="3"/>
    <n v="10"/>
    <x v="1"/>
    <x v="1"/>
    <x v="3"/>
    <x v="0"/>
    <x v="2"/>
    <x v="60"/>
    <x v="0"/>
    <x v="3"/>
    <x v="2"/>
    <x v="671"/>
    <x v="139"/>
    <m/>
    <x v="1"/>
    <x v="8"/>
    <s v="Emergency"/>
    <s v="Yes"/>
    <x v="1"/>
    <x v="0"/>
    <d v="2024-12-14T00:00:00"/>
    <d v="2024-12-10T00:00:00"/>
    <x v="1"/>
    <n v="675.5"/>
    <n v="30"/>
    <x v="10"/>
  </r>
  <r>
    <d v="2024-12-10T00:00:00"/>
    <x v="3433"/>
    <n v="1"/>
    <n v="3"/>
    <n v="2"/>
    <n v="5"/>
    <n v="3"/>
    <n v="4"/>
    <x v="8"/>
    <x v="2"/>
    <x v="3"/>
    <x v="0"/>
    <x v="2"/>
    <x v="39"/>
    <x v="0"/>
    <x v="2"/>
    <x v="0"/>
    <x v="543"/>
    <x v="119"/>
    <m/>
    <x v="1"/>
    <x v="0"/>
    <s v="Emergency"/>
    <s v="Yes"/>
    <x v="1"/>
    <x v="0"/>
    <d v="2024-12-11T00:00:00"/>
    <d v="2024-12-10T00:00:00"/>
    <x v="1"/>
    <n v="381.5"/>
    <n v="30"/>
    <x v="10"/>
  </r>
  <r>
    <d v="2024-12-10T00:00:00"/>
    <x v="3434"/>
    <n v="1"/>
    <n v="4"/>
    <n v="3"/>
    <n v="5"/>
    <n v="1"/>
    <n v="10"/>
    <x v="1"/>
    <x v="4"/>
    <x v="2"/>
    <x v="0"/>
    <x v="0"/>
    <x v="55"/>
    <x v="1"/>
    <x v="0"/>
    <x v="2"/>
    <x v="33"/>
    <x v="58"/>
    <m/>
    <x v="1"/>
    <x v="5"/>
    <s v="Emergency"/>
    <s v="No"/>
    <x v="0"/>
    <x v="0"/>
    <d v="2024-12-12T00:00:00"/>
    <d v="2024-12-10T00:00:00"/>
    <x v="3"/>
    <n v="382.9"/>
    <n v="10"/>
    <x v="10"/>
  </r>
  <r>
    <d v="2024-12-10T00:00:00"/>
    <x v="3435"/>
    <n v="1"/>
    <n v="1"/>
    <n v="1"/>
    <n v="1"/>
    <n v="2"/>
    <n v="4"/>
    <x v="8"/>
    <x v="0"/>
    <x v="1"/>
    <x v="0"/>
    <x v="1"/>
    <x v="56"/>
    <x v="0"/>
    <x v="1"/>
    <x v="1"/>
    <x v="248"/>
    <x v="77"/>
    <d v="2025-01-02T00:00:00"/>
    <x v="0"/>
    <x v="6"/>
    <s v="Self-Referral"/>
    <s v="Yes"/>
    <x v="1"/>
    <x v="0"/>
    <m/>
    <m/>
    <x v="0"/>
    <n v="788.9"/>
    <n v="0"/>
    <x v="10"/>
  </r>
  <r>
    <d v="2024-12-10T00:00:00"/>
    <x v="3436"/>
    <n v="1"/>
    <n v="1"/>
    <n v="3"/>
    <n v="1"/>
    <n v="1"/>
    <n v="10"/>
    <x v="1"/>
    <x v="4"/>
    <x v="1"/>
    <x v="0"/>
    <x v="0"/>
    <x v="18"/>
    <x v="0"/>
    <x v="1"/>
    <x v="0"/>
    <x v="651"/>
    <x v="159"/>
    <d v="2025-01-04T00:00:00"/>
    <x v="0"/>
    <x v="7"/>
    <s v="Self-Referral"/>
    <s v="Yes"/>
    <x v="1"/>
    <x v="1"/>
    <m/>
    <m/>
    <x v="0"/>
    <n v="415.1"/>
    <n v="0"/>
    <x v="10"/>
  </r>
  <r>
    <d v="2024-12-11T00:00:00"/>
    <x v="3437"/>
    <n v="1"/>
    <n v="1"/>
    <n v="2"/>
    <n v="4"/>
    <n v="1"/>
    <n v="4"/>
    <x v="8"/>
    <x v="2"/>
    <x v="1"/>
    <x v="0"/>
    <x v="0"/>
    <x v="22"/>
    <x v="0"/>
    <x v="3"/>
    <x v="0"/>
    <x v="298"/>
    <x v="40"/>
    <d v="2024-12-27T00:00:00"/>
    <x v="0"/>
    <x v="8"/>
    <s v="Self-Referral"/>
    <s v="Yes"/>
    <x v="1"/>
    <x v="0"/>
    <m/>
    <m/>
    <x v="0"/>
    <n v="502.6"/>
    <n v="0"/>
    <x v="10"/>
  </r>
  <r>
    <d v="2024-12-11T00:00:00"/>
    <x v="3438"/>
    <n v="1"/>
    <n v="3"/>
    <n v="2"/>
    <n v="2"/>
    <n v="2"/>
    <n v="10"/>
    <x v="1"/>
    <x v="2"/>
    <x v="3"/>
    <x v="0"/>
    <x v="1"/>
    <x v="53"/>
    <x v="1"/>
    <x v="2"/>
    <x v="1"/>
    <x v="331"/>
    <x v="112"/>
    <d v="2024-12-29T00:00:00"/>
    <x v="0"/>
    <x v="2"/>
    <s v="Self-Referral"/>
    <s v="No"/>
    <x v="0"/>
    <x v="0"/>
    <m/>
    <m/>
    <x v="0"/>
    <n v="560.70000000000005"/>
    <n v="0"/>
    <x v="10"/>
  </r>
  <r>
    <d v="2024-12-11T00:00:00"/>
    <x v="3439"/>
    <n v="1"/>
    <n v="5"/>
    <n v="4"/>
    <n v="1"/>
    <n v="2"/>
    <n v="4"/>
    <x v="8"/>
    <x v="1"/>
    <x v="4"/>
    <x v="0"/>
    <x v="1"/>
    <x v="2"/>
    <x v="1"/>
    <x v="4"/>
    <x v="0"/>
    <x v="703"/>
    <x v="129"/>
    <d v="2025-01-09T00:00:00"/>
    <x v="0"/>
    <x v="2"/>
    <s v="Self-Referral"/>
    <s v="No"/>
    <x v="0"/>
    <x v="1"/>
    <m/>
    <m/>
    <x v="0"/>
    <n v="261.8"/>
    <n v="0"/>
    <x v="10"/>
  </r>
  <r>
    <d v="2024-12-11T00:00:00"/>
    <x v="3440"/>
    <n v="1"/>
    <n v="3"/>
    <n v="3"/>
    <n v="1"/>
    <n v="1"/>
    <n v="10"/>
    <x v="1"/>
    <x v="4"/>
    <x v="3"/>
    <x v="0"/>
    <x v="0"/>
    <x v="23"/>
    <x v="1"/>
    <x v="2"/>
    <x v="1"/>
    <x v="664"/>
    <x v="63"/>
    <d v="2024-12-28T00:00:00"/>
    <x v="0"/>
    <x v="4"/>
    <s v="Self-Referral"/>
    <s v="No"/>
    <x v="0"/>
    <x v="1"/>
    <m/>
    <m/>
    <x v="0"/>
    <n v="453.6"/>
    <n v="0"/>
    <x v="10"/>
  </r>
  <r>
    <d v="2024-12-11T00:00:00"/>
    <x v="3441"/>
    <n v="1"/>
    <n v="2"/>
    <n v="1"/>
    <n v="5"/>
    <n v="1"/>
    <n v="4"/>
    <x v="8"/>
    <x v="0"/>
    <x v="0"/>
    <x v="0"/>
    <x v="0"/>
    <x v="51"/>
    <x v="1"/>
    <x v="2"/>
    <x v="1"/>
    <x v="89"/>
    <x v="45"/>
    <d v="2024-12-26T00:00:00"/>
    <x v="0"/>
    <x v="2"/>
    <s v="Emergency"/>
    <s v="No"/>
    <x v="0"/>
    <x v="0"/>
    <m/>
    <m/>
    <x v="0"/>
    <n v="459.9"/>
    <n v="0"/>
    <x v="10"/>
  </r>
  <r>
    <d v="2024-12-11T00:00:00"/>
    <x v="3442"/>
    <n v="1"/>
    <n v="4"/>
    <n v="4"/>
    <n v="5"/>
    <n v="2"/>
    <n v="10"/>
    <x v="1"/>
    <x v="1"/>
    <x v="2"/>
    <x v="0"/>
    <x v="1"/>
    <x v="43"/>
    <x v="0"/>
    <x v="3"/>
    <x v="2"/>
    <x v="721"/>
    <x v="136"/>
    <m/>
    <x v="1"/>
    <x v="6"/>
    <s v="Emergency"/>
    <s v="Yes"/>
    <x v="1"/>
    <x v="0"/>
    <d v="2024-12-18T00:00:00"/>
    <d v="2024-12-11T00:00:00"/>
    <x v="3"/>
    <n v="188.3"/>
    <n v="10"/>
    <x v="10"/>
  </r>
  <r>
    <d v="2024-12-11T00:00:00"/>
    <x v="3443"/>
    <n v="1"/>
    <n v="1"/>
    <n v="3"/>
    <n v="4"/>
    <n v="2"/>
    <n v="4"/>
    <x v="8"/>
    <x v="4"/>
    <x v="1"/>
    <x v="0"/>
    <x v="1"/>
    <x v="8"/>
    <x v="0"/>
    <x v="3"/>
    <x v="0"/>
    <x v="863"/>
    <x v="101"/>
    <d v="2024-12-30T00:00:00"/>
    <x v="0"/>
    <x v="3"/>
    <s v="Physician Referral"/>
    <s v="No"/>
    <x v="0"/>
    <x v="0"/>
    <m/>
    <m/>
    <x v="0"/>
    <n v="632.79999999999995"/>
    <n v="0"/>
    <x v="10"/>
  </r>
  <r>
    <d v="2024-12-11T00:00:00"/>
    <x v="3444"/>
    <n v="1"/>
    <n v="2"/>
    <n v="2"/>
    <n v="5"/>
    <n v="2"/>
    <n v="10"/>
    <x v="1"/>
    <x v="2"/>
    <x v="0"/>
    <x v="0"/>
    <x v="1"/>
    <x v="22"/>
    <x v="1"/>
    <x v="0"/>
    <x v="2"/>
    <x v="451"/>
    <x v="79"/>
    <m/>
    <x v="1"/>
    <x v="0"/>
    <s v="Physician Referral"/>
    <s v="No"/>
    <x v="0"/>
    <x v="0"/>
    <d v="2024-12-18T00:00:00"/>
    <d v="2024-12-11T00:00:00"/>
    <x v="2"/>
    <n v="730.8"/>
    <n v="50"/>
    <x v="10"/>
  </r>
  <r>
    <d v="2024-12-11T00:00:00"/>
    <x v="3445"/>
    <n v="1"/>
    <n v="2"/>
    <n v="4"/>
    <n v="5"/>
    <n v="3"/>
    <n v="4"/>
    <x v="8"/>
    <x v="1"/>
    <x v="0"/>
    <x v="0"/>
    <x v="2"/>
    <x v="15"/>
    <x v="1"/>
    <x v="4"/>
    <x v="2"/>
    <x v="22"/>
    <x v="74"/>
    <m/>
    <x v="1"/>
    <x v="2"/>
    <s v="Physician Referral"/>
    <s v="No"/>
    <x v="0"/>
    <x v="1"/>
    <d v="2024-12-20T00:00:00"/>
    <d v="2024-12-11T00:00:00"/>
    <x v="1"/>
    <n v="337.4"/>
    <n v="30"/>
    <x v="10"/>
  </r>
  <r>
    <d v="2024-12-11T00:00:00"/>
    <x v="3446"/>
    <n v="1"/>
    <n v="5"/>
    <n v="2"/>
    <n v="3"/>
    <n v="1"/>
    <n v="10"/>
    <x v="1"/>
    <x v="2"/>
    <x v="4"/>
    <x v="0"/>
    <x v="0"/>
    <x v="7"/>
    <x v="1"/>
    <x v="3"/>
    <x v="1"/>
    <x v="758"/>
    <x v="117"/>
    <d v="2024-12-23T00:00:00"/>
    <x v="0"/>
    <x v="9"/>
    <s v="Self-Referral"/>
    <s v="No"/>
    <x v="0"/>
    <x v="1"/>
    <m/>
    <m/>
    <x v="0"/>
    <n v="273"/>
    <n v="0"/>
    <x v="10"/>
  </r>
  <r>
    <d v="2024-12-12T00:00:00"/>
    <x v="3447"/>
    <n v="1"/>
    <n v="1"/>
    <n v="5"/>
    <n v="1"/>
    <n v="1"/>
    <n v="4"/>
    <x v="8"/>
    <x v="3"/>
    <x v="1"/>
    <x v="0"/>
    <x v="0"/>
    <x v="30"/>
    <x v="1"/>
    <x v="0"/>
    <x v="1"/>
    <x v="402"/>
    <x v="176"/>
    <m/>
    <x v="1"/>
    <x v="5"/>
    <s v="Self-Referral"/>
    <s v="No"/>
    <x v="0"/>
    <x v="1"/>
    <d v="2024-12-21T00:00:00"/>
    <d v="2024-12-12T00:00:00"/>
    <x v="3"/>
    <n v="588"/>
    <n v="10"/>
    <x v="10"/>
  </r>
  <r>
    <d v="2024-12-12T00:00:00"/>
    <x v="3448"/>
    <n v="1"/>
    <n v="3"/>
    <n v="5"/>
    <n v="4"/>
    <n v="1"/>
    <n v="10"/>
    <x v="1"/>
    <x v="3"/>
    <x v="3"/>
    <x v="0"/>
    <x v="0"/>
    <x v="11"/>
    <x v="0"/>
    <x v="1"/>
    <x v="2"/>
    <x v="529"/>
    <x v="118"/>
    <m/>
    <x v="1"/>
    <x v="7"/>
    <s v="Physician Referral"/>
    <s v="Yes"/>
    <x v="1"/>
    <x v="0"/>
    <d v="2024-12-21T00:00:00"/>
    <d v="2024-12-12T00:00:00"/>
    <x v="1"/>
    <n v="154.69999999999999"/>
    <n v="30"/>
    <x v="10"/>
  </r>
  <r>
    <d v="2024-12-12T00:00:00"/>
    <x v="3449"/>
    <n v="1"/>
    <n v="1"/>
    <n v="4"/>
    <n v="1"/>
    <n v="3"/>
    <n v="4"/>
    <x v="8"/>
    <x v="1"/>
    <x v="1"/>
    <x v="0"/>
    <x v="2"/>
    <x v="35"/>
    <x v="1"/>
    <x v="0"/>
    <x v="1"/>
    <x v="766"/>
    <x v="157"/>
    <d v="2025-01-01T00:00:00"/>
    <x v="0"/>
    <x v="3"/>
    <s v="Physician Referral"/>
    <s v="No"/>
    <x v="0"/>
    <x v="0"/>
    <m/>
    <m/>
    <x v="0"/>
    <n v="751.8"/>
    <n v="0"/>
    <x v="10"/>
  </r>
  <r>
    <d v="2024-12-12T00:00:00"/>
    <x v="3450"/>
    <n v="1"/>
    <n v="4"/>
    <n v="4"/>
    <n v="5"/>
    <n v="1"/>
    <n v="10"/>
    <x v="1"/>
    <x v="1"/>
    <x v="2"/>
    <x v="0"/>
    <x v="0"/>
    <x v="50"/>
    <x v="1"/>
    <x v="4"/>
    <x v="0"/>
    <x v="389"/>
    <x v="178"/>
    <m/>
    <x v="1"/>
    <x v="1"/>
    <s v="Self-Referral"/>
    <s v="Yes"/>
    <x v="1"/>
    <x v="1"/>
    <d v="2024-12-18T00:00:00"/>
    <d v="2024-12-12T00:00:00"/>
    <x v="3"/>
    <n v="621.6"/>
    <n v="10"/>
    <x v="10"/>
  </r>
  <r>
    <d v="2024-12-12T00:00:00"/>
    <x v="3451"/>
    <n v="1"/>
    <n v="1"/>
    <n v="3"/>
    <n v="2"/>
    <n v="2"/>
    <n v="4"/>
    <x v="8"/>
    <x v="4"/>
    <x v="1"/>
    <x v="0"/>
    <x v="1"/>
    <x v="5"/>
    <x v="1"/>
    <x v="0"/>
    <x v="0"/>
    <x v="919"/>
    <x v="165"/>
    <d v="2025-01-09T00:00:00"/>
    <x v="0"/>
    <x v="4"/>
    <s v="Self-Referral"/>
    <s v="No"/>
    <x v="0"/>
    <x v="0"/>
    <m/>
    <m/>
    <x v="0"/>
    <n v="672.7"/>
    <n v="0"/>
    <x v="10"/>
  </r>
  <r>
    <d v="2024-12-12T00:00:00"/>
    <x v="3452"/>
    <n v="1"/>
    <n v="2"/>
    <n v="1"/>
    <n v="5"/>
    <n v="3"/>
    <n v="10"/>
    <x v="1"/>
    <x v="0"/>
    <x v="0"/>
    <x v="0"/>
    <x v="2"/>
    <x v="28"/>
    <x v="1"/>
    <x v="0"/>
    <x v="2"/>
    <x v="108"/>
    <x v="19"/>
    <m/>
    <x v="1"/>
    <x v="4"/>
    <s v="Emergency"/>
    <s v="No"/>
    <x v="0"/>
    <x v="1"/>
    <d v="2024-12-20T00:00:00"/>
    <d v="2024-12-12T00:00:00"/>
    <x v="1"/>
    <n v="630.70000000000005"/>
    <n v="30"/>
    <x v="10"/>
  </r>
  <r>
    <d v="2024-12-12T00:00:00"/>
    <x v="3453"/>
    <n v="1"/>
    <n v="2"/>
    <n v="1"/>
    <n v="5"/>
    <n v="1"/>
    <n v="4"/>
    <x v="8"/>
    <x v="0"/>
    <x v="0"/>
    <x v="0"/>
    <x v="0"/>
    <x v="17"/>
    <x v="1"/>
    <x v="3"/>
    <x v="0"/>
    <x v="877"/>
    <x v="110"/>
    <d v="2024-12-29T00:00:00"/>
    <x v="0"/>
    <x v="6"/>
    <s v="Physician Referral"/>
    <s v="Yes"/>
    <x v="1"/>
    <x v="1"/>
    <m/>
    <m/>
    <x v="0"/>
    <n v="664.3"/>
    <n v="0"/>
    <x v="10"/>
  </r>
  <r>
    <d v="2024-12-12T00:00:00"/>
    <x v="3454"/>
    <n v="1"/>
    <n v="3"/>
    <n v="5"/>
    <n v="2"/>
    <n v="3"/>
    <n v="10"/>
    <x v="1"/>
    <x v="3"/>
    <x v="3"/>
    <x v="0"/>
    <x v="2"/>
    <x v="5"/>
    <x v="1"/>
    <x v="4"/>
    <x v="2"/>
    <x v="109"/>
    <x v="2"/>
    <m/>
    <x v="1"/>
    <x v="8"/>
    <s v="Self-Referral"/>
    <s v="No"/>
    <x v="0"/>
    <x v="1"/>
    <d v="2024-12-21T00:00:00"/>
    <d v="2024-12-12T00:00:00"/>
    <x v="2"/>
    <n v="435.4"/>
    <n v="50"/>
    <x v="10"/>
  </r>
  <r>
    <d v="2024-12-12T00:00:00"/>
    <x v="3455"/>
    <n v="1"/>
    <n v="3"/>
    <n v="5"/>
    <n v="3"/>
    <n v="3"/>
    <n v="4"/>
    <x v="8"/>
    <x v="3"/>
    <x v="3"/>
    <x v="0"/>
    <x v="2"/>
    <x v="26"/>
    <x v="1"/>
    <x v="0"/>
    <x v="0"/>
    <x v="51"/>
    <x v="6"/>
    <d v="2024-12-23T00:00:00"/>
    <x v="0"/>
    <x v="2"/>
    <s v="Emergency"/>
    <s v="Yes"/>
    <x v="1"/>
    <x v="1"/>
    <m/>
    <m/>
    <x v="0"/>
    <n v="710.5"/>
    <n v="0"/>
    <x v="10"/>
  </r>
  <r>
    <d v="2024-12-12T00:00:00"/>
    <x v="3456"/>
    <n v="1"/>
    <n v="3"/>
    <n v="5"/>
    <n v="4"/>
    <n v="2"/>
    <n v="10"/>
    <x v="1"/>
    <x v="3"/>
    <x v="3"/>
    <x v="0"/>
    <x v="1"/>
    <x v="3"/>
    <x v="0"/>
    <x v="2"/>
    <x v="1"/>
    <x v="83"/>
    <x v="22"/>
    <m/>
    <x v="1"/>
    <x v="3"/>
    <s v="Emergency"/>
    <s v="No"/>
    <x v="0"/>
    <x v="1"/>
    <d v="2024-12-19T00:00:00"/>
    <d v="2024-12-12T00:00:00"/>
    <x v="3"/>
    <n v="370.3"/>
    <n v="10"/>
    <x v="10"/>
  </r>
  <r>
    <d v="2024-12-13T00:00:00"/>
    <x v="3457"/>
    <n v="1"/>
    <n v="4"/>
    <n v="2"/>
    <n v="5"/>
    <n v="3"/>
    <n v="4"/>
    <x v="8"/>
    <x v="2"/>
    <x v="2"/>
    <x v="0"/>
    <x v="2"/>
    <x v="47"/>
    <x v="0"/>
    <x v="0"/>
    <x v="0"/>
    <x v="87"/>
    <x v="169"/>
    <d v="2024-12-21T00:00:00"/>
    <x v="0"/>
    <x v="7"/>
    <s v="Self-Referral"/>
    <s v="Yes"/>
    <x v="1"/>
    <x v="1"/>
    <m/>
    <m/>
    <x v="0"/>
    <n v="626.5"/>
    <n v="0"/>
    <x v="10"/>
  </r>
  <r>
    <d v="2024-12-13T00:00:00"/>
    <x v="3458"/>
    <n v="1"/>
    <n v="1"/>
    <n v="1"/>
    <n v="3"/>
    <n v="2"/>
    <n v="10"/>
    <x v="1"/>
    <x v="0"/>
    <x v="1"/>
    <x v="0"/>
    <x v="1"/>
    <x v="22"/>
    <x v="0"/>
    <x v="1"/>
    <x v="1"/>
    <x v="684"/>
    <x v="156"/>
    <m/>
    <x v="1"/>
    <x v="1"/>
    <s v="Self-Referral"/>
    <s v="No"/>
    <x v="0"/>
    <x v="1"/>
    <d v="2024-12-17T00:00:00"/>
    <d v="2024-12-13T00:00:00"/>
    <x v="1"/>
    <m/>
    <n v="30"/>
    <x v="10"/>
  </r>
  <r>
    <d v="2024-12-13T00:00:00"/>
    <x v="3459"/>
    <n v="1"/>
    <n v="5"/>
    <n v="4"/>
    <n v="3"/>
    <n v="2"/>
    <n v="4"/>
    <x v="8"/>
    <x v="1"/>
    <x v="4"/>
    <x v="0"/>
    <x v="1"/>
    <x v="10"/>
    <x v="0"/>
    <x v="1"/>
    <x v="2"/>
    <x v="6"/>
    <x v="174"/>
    <m/>
    <x v="1"/>
    <x v="9"/>
    <s v="Emergency"/>
    <s v="Yes"/>
    <x v="1"/>
    <x v="0"/>
    <d v="2024-12-17T00:00:00"/>
    <d v="2024-12-13T00:00:00"/>
    <x v="1"/>
    <n v="571.9"/>
    <n v="30"/>
    <x v="10"/>
  </r>
  <r>
    <d v="2024-12-13T00:00:00"/>
    <x v="3460"/>
    <n v="1"/>
    <n v="1"/>
    <n v="5"/>
    <n v="3"/>
    <n v="1"/>
    <n v="10"/>
    <x v="1"/>
    <x v="3"/>
    <x v="1"/>
    <x v="0"/>
    <x v="0"/>
    <x v="12"/>
    <x v="0"/>
    <x v="0"/>
    <x v="0"/>
    <x v="13"/>
    <x v="107"/>
    <d v="2024-12-26T00:00:00"/>
    <x v="0"/>
    <x v="7"/>
    <s v="Emergency"/>
    <s v="No"/>
    <x v="0"/>
    <x v="1"/>
    <m/>
    <m/>
    <x v="0"/>
    <n v="427"/>
    <n v="0"/>
    <x v="10"/>
  </r>
  <r>
    <d v="2024-12-13T00:00:00"/>
    <x v="3461"/>
    <n v="1"/>
    <n v="3"/>
    <n v="3"/>
    <n v="3"/>
    <n v="2"/>
    <n v="4"/>
    <x v="8"/>
    <x v="4"/>
    <x v="3"/>
    <x v="0"/>
    <x v="1"/>
    <x v="54"/>
    <x v="0"/>
    <x v="0"/>
    <x v="1"/>
    <x v="18"/>
    <x v="131"/>
    <m/>
    <x v="1"/>
    <x v="0"/>
    <s v="Self-Referral"/>
    <s v="No"/>
    <x v="0"/>
    <x v="1"/>
    <d v="2024-12-19T00:00:00"/>
    <d v="2024-12-13T00:00:00"/>
    <x v="1"/>
    <n v="723.1"/>
    <n v="30"/>
    <x v="10"/>
  </r>
  <r>
    <d v="2024-12-13T00:00:00"/>
    <x v="3462"/>
    <n v="1"/>
    <n v="4"/>
    <n v="4"/>
    <n v="5"/>
    <n v="1"/>
    <n v="10"/>
    <x v="1"/>
    <x v="1"/>
    <x v="2"/>
    <x v="0"/>
    <x v="0"/>
    <x v="9"/>
    <x v="1"/>
    <x v="2"/>
    <x v="1"/>
    <x v="146"/>
    <x v="96"/>
    <d v="2025-01-05T00:00:00"/>
    <x v="0"/>
    <x v="9"/>
    <s v="Physician Referral"/>
    <s v="No"/>
    <x v="0"/>
    <x v="0"/>
    <m/>
    <m/>
    <x v="0"/>
    <n v="603.4"/>
    <n v="0"/>
    <x v="10"/>
  </r>
  <r>
    <d v="2024-12-13T00:00:00"/>
    <x v="3463"/>
    <n v="1"/>
    <n v="1"/>
    <n v="4"/>
    <n v="2"/>
    <n v="1"/>
    <n v="4"/>
    <x v="8"/>
    <x v="1"/>
    <x v="1"/>
    <x v="0"/>
    <x v="0"/>
    <x v="57"/>
    <x v="1"/>
    <x v="0"/>
    <x v="2"/>
    <x v="71"/>
    <x v="129"/>
    <m/>
    <x v="1"/>
    <x v="2"/>
    <s v="Physician Referral"/>
    <s v="No"/>
    <x v="0"/>
    <x v="1"/>
    <d v="2024-12-17T00:00:00"/>
    <d v="2024-12-13T00:00:00"/>
    <x v="1"/>
    <m/>
    <n v="30"/>
    <x v="10"/>
  </r>
  <r>
    <d v="2024-12-13T00:00:00"/>
    <x v="3464"/>
    <n v="1"/>
    <n v="2"/>
    <n v="4"/>
    <n v="5"/>
    <n v="1"/>
    <n v="10"/>
    <x v="1"/>
    <x v="1"/>
    <x v="0"/>
    <x v="0"/>
    <x v="0"/>
    <x v="59"/>
    <x v="0"/>
    <x v="3"/>
    <x v="2"/>
    <x v="231"/>
    <x v="147"/>
    <m/>
    <x v="1"/>
    <x v="1"/>
    <s v="Physician Referral"/>
    <s v="No"/>
    <x v="0"/>
    <x v="0"/>
    <d v="2024-12-20T00:00:00"/>
    <d v="2024-12-13T00:00:00"/>
    <x v="1"/>
    <n v="576.79999999999995"/>
    <n v="30"/>
    <x v="10"/>
  </r>
  <r>
    <d v="2024-12-13T00:00:00"/>
    <x v="3465"/>
    <n v="1"/>
    <n v="1"/>
    <n v="1"/>
    <n v="5"/>
    <n v="2"/>
    <n v="4"/>
    <x v="8"/>
    <x v="0"/>
    <x v="1"/>
    <x v="0"/>
    <x v="1"/>
    <x v="19"/>
    <x v="1"/>
    <x v="4"/>
    <x v="0"/>
    <x v="212"/>
    <x v="19"/>
    <d v="2024-12-25T00:00:00"/>
    <x v="0"/>
    <x v="1"/>
    <s v="Physician Referral"/>
    <s v="No"/>
    <x v="0"/>
    <x v="1"/>
    <m/>
    <m/>
    <x v="0"/>
    <n v="690.2"/>
    <n v="0"/>
    <x v="10"/>
  </r>
  <r>
    <d v="2024-12-13T00:00:00"/>
    <x v="3466"/>
    <n v="1"/>
    <n v="2"/>
    <n v="5"/>
    <n v="5"/>
    <n v="1"/>
    <n v="10"/>
    <x v="1"/>
    <x v="3"/>
    <x v="0"/>
    <x v="0"/>
    <x v="0"/>
    <x v="56"/>
    <x v="0"/>
    <x v="2"/>
    <x v="0"/>
    <x v="536"/>
    <x v="117"/>
    <m/>
    <x v="1"/>
    <x v="7"/>
    <s v="Physician Referral"/>
    <s v="No"/>
    <x v="0"/>
    <x v="0"/>
    <d v="2024-12-21T00:00:00"/>
    <d v="2024-12-13T00:00:00"/>
    <x v="2"/>
    <n v="401.8"/>
    <n v="50"/>
    <x v="10"/>
  </r>
  <r>
    <d v="2024-12-14T00:00:00"/>
    <x v="3467"/>
    <n v="1"/>
    <n v="1"/>
    <n v="3"/>
    <n v="1"/>
    <n v="2"/>
    <n v="4"/>
    <x v="8"/>
    <x v="4"/>
    <x v="1"/>
    <x v="0"/>
    <x v="1"/>
    <x v="10"/>
    <x v="1"/>
    <x v="0"/>
    <x v="0"/>
    <x v="477"/>
    <x v="69"/>
    <d v="2025-01-03T00:00:00"/>
    <x v="0"/>
    <x v="1"/>
    <s v="Physician Referral"/>
    <s v="No"/>
    <x v="0"/>
    <x v="0"/>
    <m/>
    <m/>
    <x v="0"/>
    <n v="408.8"/>
    <n v="0"/>
    <x v="10"/>
  </r>
  <r>
    <d v="2024-12-14T00:00:00"/>
    <x v="3468"/>
    <n v="1"/>
    <n v="1"/>
    <n v="2"/>
    <n v="2"/>
    <n v="2"/>
    <n v="10"/>
    <x v="1"/>
    <x v="2"/>
    <x v="1"/>
    <x v="0"/>
    <x v="1"/>
    <x v="37"/>
    <x v="1"/>
    <x v="3"/>
    <x v="1"/>
    <x v="912"/>
    <x v="42"/>
    <m/>
    <x v="1"/>
    <x v="6"/>
    <s v="Physician Referral"/>
    <s v="No"/>
    <x v="0"/>
    <x v="0"/>
    <d v="2024-12-22T00:00:00"/>
    <d v="2024-12-14T00:00:00"/>
    <x v="3"/>
    <m/>
    <n v="10"/>
    <x v="10"/>
  </r>
  <r>
    <d v="2024-12-14T00:00:00"/>
    <x v="3469"/>
    <n v="1"/>
    <n v="1"/>
    <n v="3"/>
    <n v="4"/>
    <n v="1"/>
    <n v="4"/>
    <x v="8"/>
    <x v="4"/>
    <x v="1"/>
    <x v="0"/>
    <x v="0"/>
    <x v="5"/>
    <x v="1"/>
    <x v="0"/>
    <x v="2"/>
    <x v="450"/>
    <x v="153"/>
    <m/>
    <x v="1"/>
    <x v="5"/>
    <s v="Self-Referral"/>
    <s v="No"/>
    <x v="0"/>
    <x v="1"/>
    <d v="2024-12-22T00:00:00"/>
    <d v="2024-12-14T00:00:00"/>
    <x v="2"/>
    <n v="238.7"/>
    <n v="50"/>
    <x v="10"/>
  </r>
  <r>
    <d v="2024-12-14T00:00:00"/>
    <x v="3470"/>
    <n v="1"/>
    <n v="3"/>
    <n v="3"/>
    <n v="3"/>
    <n v="2"/>
    <n v="10"/>
    <x v="1"/>
    <x v="4"/>
    <x v="3"/>
    <x v="0"/>
    <x v="1"/>
    <x v="58"/>
    <x v="1"/>
    <x v="2"/>
    <x v="0"/>
    <x v="547"/>
    <x v="78"/>
    <m/>
    <x v="1"/>
    <x v="6"/>
    <s v="Emergency"/>
    <s v="No"/>
    <x v="0"/>
    <x v="0"/>
    <d v="2024-12-16T00:00:00"/>
    <d v="2024-12-14T00:00:00"/>
    <x v="2"/>
    <n v="205.1"/>
    <n v="50"/>
    <x v="10"/>
  </r>
  <r>
    <d v="2024-12-14T00:00:00"/>
    <x v="3471"/>
    <n v="1"/>
    <n v="2"/>
    <n v="3"/>
    <n v="5"/>
    <n v="1"/>
    <n v="4"/>
    <x v="8"/>
    <x v="4"/>
    <x v="0"/>
    <x v="0"/>
    <x v="0"/>
    <x v="5"/>
    <x v="1"/>
    <x v="2"/>
    <x v="0"/>
    <x v="785"/>
    <x v="54"/>
    <m/>
    <x v="1"/>
    <x v="7"/>
    <s v="Emergency"/>
    <s v="No"/>
    <x v="0"/>
    <x v="1"/>
    <d v="2024-12-16T00:00:00"/>
    <d v="2024-12-14T00:00:00"/>
    <x v="2"/>
    <n v="333.2"/>
    <n v="50"/>
    <x v="10"/>
  </r>
  <r>
    <d v="2024-12-14T00:00:00"/>
    <x v="3472"/>
    <n v="1"/>
    <n v="4"/>
    <n v="2"/>
    <n v="5"/>
    <n v="1"/>
    <n v="10"/>
    <x v="1"/>
    <x v="2"/>
    <x v="2"/>
    <x v="0"/>
    <x v="0"/>
    <x v="36"/>
    <x v="1"/>
    <x v="1"/>
    <x v="1"/>
    <x v="272"/>
    <x v="74"/>
    <d v="2024-12-24T00:00:00"/>
    <x v="0"/>
    <x v="1"/>
    <s v="Emergency"/>
    <s v="No"/>
    <x v="0"/>
    <x v="1"/>
    <m/>
    <m/>
    <x v="0"/>
    <n v="352.8"/>
    <n v="0"/>
    <x v="10"/>
  </r>
  <r>
    <d v="2024-12-14T00:00:00"/>
    <x v="3473"/>
    <n v="1"/>
    <n v="5"/>
    <n v="3"/>
    <n v="2"/>
    <n v="1"/>
    <n v="4"/>
    <x v="8"/>
    <x v="4"/>
    <x v="4"/>
    <x v="0"/>
    <x v="0"/>
    <x v="10"/>
    <x v="0"/>
    <x v="1"/>
    <x v="0"/>
    <x v="747"/>
    <x v="173"/>
    <d v="2024-12-23T00:00:00"/>
    <x v="0"/>
    <x v="1"/>
    <s v="Emergency"/>
    <s v="No"/>
    <x v="0"/>
    <x v="1"/>
    <m/>
    <m/>
    <x v="0"/>
    <n v="302.39999999999998"/>
    <n v="0"/>
    <x v="10"/>
  </r>
  <r>
    <d v="2024-12-14T00:00:00"/>
    <x v="3474"/>
    <n v="1"/>
    <n v="2"/>
    <n v="3"/>
    <n v="5"/>
    <n v="3"/>
    <n v="10"/>
    <x v="1"/>
    <x v="4"/>
    <x v="0"/>
    <x v="0"/>
    <x v="2"/>
    <x v="4"/>
    <x v="0"/>
    <x v="0"/>
    <x v="1"/>
    <x v="767"/>
    <x v="171"/>
    <m/>
    <x v="1"/>
    <x v="0"/>
    <s v="Physician Referral"/>
    <s v="No"/>
    <x v="0"/>
    <x v="1"/>
    <d v="2024-12-16T00:00:00"/>
    <d v="2024-12-14T00:00:00"/>
    <x v="1"/>
    <m/>
    <n v="30"/>
    <x v="10"/>
  </r>
  <r>
    <d v="2024-12-14T00:00:00"/>
    <x v="3475"/>
    <n v="1"/>
    <n v="3"/>
    <n v="5"/>
    <n v="4"/>
    <n v="2"/>
    <n v="4"/>
    <x v="8"/>
    <x v="3"/>
    <x v="3"/>
    <x v="0"/>
    <x v="1"/>
    <x v="56"/>
    <x v="1"/>
    <x v="4"/>
    <x v="1"/>
    <x v="934"/>
    <x v="146"/>
    <m/>
    <x v="1"/>
    <x v="1"/>
    <s v="Self-Referral"/>
    <s v="No"/>
    <x v="0"/>
    <x v="1"/>
    <d v="2024-12-16T00:00:00"/>
    <d v="2024-12-14T00:00:00"/>
    <x v="3"/>
    <n v="741.3"/>
    <n v="10"/>
    <x v="10"/>
  </r>
  <r>
    <d v="2024-12-14T00:00:00"/>
    <x v="3476"/>
    <n v="1"/>
    <n v="2"/>
    <n v="5"/>
    <n v="5"/>
    <n v="3"/>
    <n v="10"/>
    <x v="1"/>
    <x v="3"/>
    <x v="0"/>
    <x v="0"/>
    <x v="2"/>
    <x v="54"/>
    <x v="0"/>
    <x v="3"/>
    <x v="2"/>
    <x v="285"/>
    <x v="28"/>
    <d v="2024-12-31T00:00:00"/>
    <x v="0"/>
    <x v="3"/>
    <s v="Emergency"/>
    <s v="No"/>
    <x v="0"/>
    <x v="1"/>
    <m/>
    <m/>
    <x v="0"/>
    <n v="466.2"/>
    <n v="0"/>
    <x v="10"/>
  </r>
  <r>
    <d v="2024-12-15T00:00:00"/>
    <x v="3477"/>
    <n v="1"/>
    <n v="4"/>
    <n v="5"/>
    <n v="5"/>
    <n v="3"/>
    <n v="4"/>
    <x v="8"/>
    <x v="3"/>
    <x v="2"/>
    <x v="0"/>
    <x v="2"/>
    <x v="34"/>
    <x v="1"/>
    <x v="1"/>
    <x v="1"/>
    <x v="764"/>
    <x v="149"/>
    <m/>
    <x v="1"/>
    <x v="7"/>
    <s v="Physician Referral"/>
    <s v="No"/>
    <x v="0"/>
    <x v="1"/>
    <d v="2024-12-19T00:00:00"/>
    <d v="2024-12-15T00:00:00"/>
    <x v="3"/>
    <n v="163.1"/>
    <n v="10"/>
    <x v="10"/>
  </r>
  <r>
    <d v="2024-12-15T00:00:00"/>
    <x v="3478"/>
    <n v="1"/>
    <n v="2"/>
    <n v="4"/>
    <n v="5"/>
    <n v="2"/>
    <n v="10"/>
    <x v="1"/>
    <x v="1"/>
    <x v="0"/>
    <x v="0"/>
    <x v="1"/>
    <x v="12"/>
    <x v="0"/>
    <x v="1"/>
    <x v="2"/>
    <x v="794"/>
    <x v="136"/>
    <d v="2024-12-22T00:00:00"/>
    <x v="0"/>
    <x v="9"/>
    <s v="Physician Referral"/>
    <s v="No"/>
    <x v="0"/>
    <x v="0"/>
    <m/>
    <m/>
    <x v="0"/>
    <n v="218.4"/>
    <n v="0"/>
    <x v="10"/>
  </r>
  <r>
    <d v="2024-12-15T00:00:00"/>
    <x v="3479"/>
    <n v="1"/>
    <n v="3"/>
    <n v="3"/>
    <n v="3"/>
    <n v="2"/>
    <n v="4"/>
    <x v="8"/>
    <x v="4"/>
    <x v="3"/>
    <x v="0"/>
    <x v="1"/>
    <x v="46"/>
    <x v="1"/>
    <x v="4"/>
    <x v="1"/>
    <x v="919"/>
    <x v="75"/>
    <m/>
    <x v="1"/>
    <x v="0"/>
    <s v="Physician Referral"/>
    <s v="No"/>
    <x v="0"/>
    <x v="1"/>
    <d v="2024-12-20T00:00:00"/>
    <d v="2024-12-15T00:00:00"/>
    <x v="3"/>
    <n v="712.6"/>
    <n v="10"/>
    <x v="10"/>
  </r>
  <r>
    <d v="2024-12-15T00:00:00"/>
    <x v="3480"/>
    <n v="1"/>
    <n v="3"/>
    <n v="1"/>
    <n v="2"/>
    <n v="1"/>
    <n v="10"/>
    <x v="1"/>
    <x v="0"/>
    <x v="3"/>
    <x v="0"/>
    <x v="0"/>
    <x v="12"/>
    <x v="0"/>
    <x v="2"/>
    <x v="2"/>
    <x v="833"/>
    <x v="94"/>
    <m/>
    <x v="1"/>
    <x v="0"/>
    <s v="Self-Referral"/>
    <s v="No"/>
    <x v="0"/>
    <x v="1"/>
    <d v="2024-12-19T00:00:00"/>
    <d v="2024-12-15T00:00:00"/>
    <x v="3"/>
    <m/>
    <n v="10"/>
    <x v="10"/>
  </r>
  <r>
    <d v="2024-12-15T00:00:00"/>
    <x v="3481"/>
    <n v="1"/>
    <n v="5"/>
    <n v="1"/>
    <n v="2"/>
    <n v="3"/>
    <n v="4"/>
    <x v="8"/>
    <x v="0"/>
    <x v="4"/>
    <x v="0"/>
    <x v="2"/>
    <x v="47"/>
    <x v="1"/>
    <x v="0"/>
    <x v="1"/>
    <x v="823"/>
    <x v="82"/>
    <d v="2025-01-04T00:00:00"/>
    <x v="0"/>
    <x v="9"/>
    <s v="Self-Referral"/>
    <s v="No"/>
    <x v="0"/>
    <x v="0"/>
    <m/>
    <m/>
    <x v="0"/>
    <n v="327.60000000000002"/>
    <n v="0"/>
    <x v="10"/>
  </r>
  <r>
    <d v="2024-12-15T00:00:00"/>
    <x v="3482"/>
    <n v="1"/>
    <n v="4"/>
    <n v="1"/>
    <n v="5"/>
    <n v="2"/>
    <n v="10"/>
    <x v="1"/>
    <x v="0"/>
    <x v="2"/>
    <x v="0"/>
    <x v="1"/>
    <x v="57"/>
    <x v="0"/>
    <x v="0"/>
    <x v="0"/>
    <x v="516"/>
    <x v="65"/>
    <m/>
    <x v="1"/>
    <x v="8"/>
    <s v="Self-Referral"/>
    <s v="No"/>
    <x v="0"/>
    <x v="1"/>
    <d v="2024-12-20T00:00:00"/>
    <d v="2024-12-15T00:00:00"/>
    <x v="2"/>
    <n v="233.1"/>
    <n v="50"/>
    <x v="10"/>
  </r>
  <r>
    <d v="2024-12-15T00:00:00"/>
    <x v="3483"/>
    <n v="1"/>
    <n v="5"/>
    <n v="2"/>
    <n v="2"/>
    <n v="1"/>
    <n v="4"/>
    <x v="8"/>
    <x v="2"/>
    <x v="4"/>
    <x v="0"/>
    <x v="0"/>
    <x v="45"/>
    <x v="1"/>
    <x v="3"/>
    <x v="2"/>
    <x v="761"/>
    <x v="54"/>
    <d v="2024-12-27T00:00:00"/>
    <x v="0"/>
    <x v="2"/>
    <s v="Emergency"/>
    <s v="No"/>
    <x v="0"/>
    <x v="0"/>
    <m/>
    <m/>
    <x v="0"/>
    <m/>
    <n v="0"/>
    <x v="10"/>
  </r>
  <r>
    <d v="2024-12-15T00:00:00"/>
    <x v="3484"/>
    <n v="1"/>
    <n v="1"/>
    <n v="5"/>
    <n v="1"/>
    <n v="2"/>
    <n v="10"/>
    <x v="1"/>
    <x v="3"/>
    <x v="1"/>
    <x v="0"/>
    <x v="1"/>
    <x v="7"/>
    <x v="0"/>
    <x v="4"/>
    <x v="2"/>
    <x v="869"/>
    <x v="17"/>
    <d v="2025-01-13T00:00:00"/>
    <x v="0"/>
    <x v="5"/>
    <s v="Emergency"/>
    <s v="No"/>
    <x v="0"/>
    <x v="0"/>
    <m/>
    <m/>
    <x v="0"/>
    <n v="221.9"/>
    <n v="0"/>
    <x v="10"/>
  </r>
  <r>
    <d v="2024-12-15T00:00:00"/>
    <x v="3485"/>
    <n v="1"/>
    <n v="3"/>
    <n v="5"/>
    <n v="1"/>
    <n v="2"/>
    <n v="4"/>
    <x v="8"/>
    <x v="3"/>
    <x v="3"/>
    <x v="0"/>
    <x v="1"/>
    <x v="15"/>
    <x v="1"/>
    <x v="4"/>
    <x v="1"/>
    <x v="111"/>
    <x v="164"/>
    <d v="2025-01-07T00:00:00"/>
    <x v="0"/>
    <x v="3"/>
    <s v="Self-Referral"/>
    <s v="No"/>
    <x v="0"/>
    <x v="1"/>
    <m/>
    <m/>
    <x v="0"/>
    <n v="235.9"/>
    <n v="0"/>
    <x v="10"/>
  </r>
  <r>
    <d v="2024-12-15T00:00:00"/>
    <x v="3486"/>
    <n v="1"/>
    <n v="5"/>
    <n v="5"/>
    <n v="3"/>
    <n v="1"/>
    <n v="10"/>
    <x v="1"/>
    <x v="3"/>
    <x v="4"/>
    <x v="0"/>
    <x v="0"/>
    <x v="8"/>
    <x v="1"/>
    <x v="4"/>
    <x v="0"/>
    <x v="913"/>
    <x v="23"/>
    <d v="2025-01-07T00:00:00"/>
    <x v="0"/>
    <x v="4"/>
    <s v="Self-Referral"/>
    <s v="No"/>
    <x v="0"/>
    <x v="1"/>
    <m/>
    <m/>
    <x v="0"/>
    <n v="149.80000000000001"/>
    <n v="0"/>
    <x v="10"/>
  </r>
  <r>
    <d v="2024-12-16T00:00:00"/>
    <x v="3487"/>
    <n v="1"/>
    <n v="3"/>
    <n v="2"/>
    <n v="2"/>
    <n v="2"/>
    <n v="4"/>
    <x v="8"/>
    <x v="2"/>
    <x v="3"/>
    <x v="0"/>
    <x v="1"/>
    <x v="52"/>
    <x v="1"/>
    <x v="2"/>
    <x v="0"/>
    <x v="406"/>
    <x v="137"/>
    <d v="2025-01-14T00:00:00"/>
    <x v="0"/>
    <x v="2"/>
    <s v="Self-Referral"/>
    <s v="No"/>
    <x v="0"/>
    <x v="0"/>
    <m/>
    <m/>
    <x v="0"/>
    <n v="732.9"/>
    <n v="0"/>
    <x v="10"/>
  </r>
  <r>
    <d v="2024-12-16T00:00:00"/>
    <x v="3488"/>
    <n v="1"/>
    <n v="3"/>
    <n v="3"/>
    <n v="4"/>
    <n v="1"/>
    <n v="10"/>
    <x v="1"/>
    <x v="4"/>
    <x v="3"/>
    <x v="0"/>
    <x v="0"/>
    <x v="61"/>
    <x v="0"/>
    <x v="4"/>
    <x v="2"/>
    <x v="511"/>
    <x v="9"/>
    <d v="2025-01-02T00:00:00"/>
    <x v="0"/>
    <x v="2"/>
    <s v="Self-Referral"/>
    <s v="No"/>
    <x v="0"/>
    <x v="1"/>
    <m/>
    <m/>
    <x v="0"/>
    <n v="323.39999999999998"/>
    <n v="0"/>
    <x v="10"/>
  </r>
  <r>
    <d v="2024-12-16T00:00:00"/>
    <x v="3489"/>
    <n v="1"/>
    <n v="1"/>
    <n v="4"/>
    <n v="3"/>
    <n v="3"/>
    <n v="4"/>
    <x v="8"/>
    <x v="1"/>
    <x v="1"/>
    <x v="0"/>
    <x v="2"/>
    <x v="14"/>
    <x v="0"/>
    <x v="2"/>
    <x v="0"/>
    <x v="238"/>
    <x v="49"/>
    <m/>
    <x v="1"/>
    <x v="0"/>
    <s v="Physician Referral"/>
    <s v="No"/>
    <x v="0"/>
    <x v="0"/>
    <d v="2024-12-20T00:00:00"/>
    <d v="2024-12-16T00:00:00"/>
    <x v="1"/>
    <n v="680.4"/>
    <n v="30"/>
    <x v="10"/>
  </r>
  <r>
    <d v="2024-12-16T00:00:00"/>
    <x v="3490"/>
    <n v="1"/>
    <n v="3"/>
    <n v="5"/>
    <n v="5"/>
    <n v="1"/>
    <n v="10"/>
    <x v="1"/>
    <x v="3"/>
    <x v="3"/>
    <x v="0"/>
    <x v="0"/>
    <x v="11"/>
    <x v="0"/>
    <x v="0"/>
    <x v="0"/>
    <x v="146"/>
    <x v="18"/>
    <d v="2025-01-13T00:00:00"/>
    <x v="0"/>
    <x v="1"/>
    <s v="Emergency"/>
    <s v="No"/>
    <x v="0"/>
    <x v="0"/>
    <m/>
    <m/>
    <x v="0"/>
    <n v="587.29999999999995"/>
    <n v="0"/>
    <x v="10"/>
  </r>
  <r>
    <d v="2024-12-16T00:00:00"/>
    <x v="3491"/>
    <n v="1"/>
    <n v="5"/>
    <n v="3"/>
    <n v="4"/>
    <n v="2"/>
    <n v="4"/>
    <x v="8"/>
    <x v="4"/>
    <x v="4"/>
    <x v="0"/>
    <x v="1"/>
    <x v="1"/>
    <x v="1"/>
    <x v="2"/>
    <x v="1"/>
    <x v="554"/>
    <x v="41"/>
    <d v="2024-12-29T00:00:00"/>
    <x v="0"/>
    <x v="6"/>
    <s v="Physician Referral"/>
    <s v="No"/>
    <x v="0"/>
    <x v="1"/>
    <m/>
    <m/>
    <x v="0"/>
    <n v="379.4"/>
    <n v="0"/>
    <x v="10"/>
  </r>
  <r>
    <d v="2024-12-16T00:00:00"/>
    <x v="3492"/>
    <n v="1"/>
    <n v="4"/>
    <n v="1"/>
    <n v="5"/>
    <n v="3"/>
    <n v="10"/>
    <x v="1"/>
    <x v="0"/>
    <x v="2"/>
    <x v="0"/>
    <x v="2"/>
    <x v="3"/>
    <x v="0"/>
    <x v="0"/>
    <x v="0"/>
    <x v="370"/>
    <x v="57"/>
    <m/>
    <x v="1"/>
    <x v="9"/>
    <s v="Emergency"/>
    <s v="No"/>
    <x v="0"/>
    <x v="0"/>
    <d v="2024-12-23T00:00:00"/>
    <d v="2024-12-16T00:00:00"/>
    <x v="3"/>
    <n v="181.3"/>
    <n v="10"/>
    <x v="10"/>
  </r>
  <r>
    <d v="2024-12-16T00:00:00"/>
    <x v="3493"/>
    <n v="1"/>
    <n v="2"/>
    <n v="4"/>
    <n v="5"/>
    <n v="3"/>
    <n v="4"/>
    <x v="8"/>
    <x v="1"/>
    <x v="0"/>
    <x v="0"/>
    <x v="2"/>
    <x v="9"/>
    <x v="1"/>
    <x v="3"/>
    <x v="0"/>
    <x v="672"/>
    <x v="135"/>
    <d v="2025-01-04T00:00:00"/>
    <x v="0"/>
    <x v="9"/>
    <s v="Physician Referral"/>
    <s v="No"/>
    <x v="0"/>
    <x v="1"/>
    <m/>
    <m/>
    <x v="0"/>
    <n v="518"/>
    <n v="0"/>
    <x v="10"/>
  </r>
  <r>
    <d v="2024-12-16T00:00:00"/>
    <x v="3494"/>
    <n v="1"/>
    <n v="5"/>
    <n v="1"/>
    <n v="1"/>
    <n v="1"/>
    <n v="10"/>
    <x v="1"/>
    <x v="0"/>
    <x v="4"/>
    <x v="0"/>
    <x v="0"/>
    <x v="38"/>
    <x v="0"/>
    <x v="4"/>
    <x v="0"/>
    <x v="663"/>
    <x v="94"/>
    <m/>
    <x v="1"/>
    <x v="2"/>
    <s v="Physician Referral"/>
    <s v="No"/>
    <x v="0"/>
    <x v="1"/>
    <d v="2024-12-17T00:00:00"/>
    <d v="2024-12-16T00:00:00"/>
    <x v="3"/>
    <n v="604.79999999999995"/>
    <n v="10"/>
    <x v="10"/>
  </r>
  <r>
    <d v="2024-12-16T00:00:00"/>
    <x v="3495"/>
    <n v="1"/>
    <n v="1"/>
    <n v="3"/>
    <n v="4"/>
    <n v="1"/>
    <n v="4"/>
    <x v="8"/>
    <x v="4"/>
    <x v="1"/>
    <x v="0"/>
    <x v="0"/>
    <x v="34"/>
    <x v="0"/>
    <x v="3"/>
    <x v="0"/>
    <x v="193"/>
    <x v="179"/>
    <d v="2024-12-30T00:00:00"/>
    <x v="0"/>
    <x v="2"/>
    <s v="Physician Referral"/>
    <s v="No"/>
    <x v="0"/>
    <x v="0"/>
    <m/>
    <m/>
    <x v="0"/>
    <n v="169.4"/>
    <n v="0"/>
    <x v="10"/>
  </r>
  <r>
    <d v="2024-12-16T00:00:00"/>
    <x v="3496"/>
    <n v="1"/>
    <n v="2"/>
    <n v="3"/>
    <n v="5"/>
    <n v="1"/>
    <n v="10"/>
    <x v="1"/>
    <x v="4"/>
    <x v="0"/>
    <x v="0"/>
    <x v="0"/>
    <x v="30"/>
    <x v="0"/>
    <x v="4"/>
    <x v="1"/>
    <x v="690"/>
    <x v="102"/>
    <d v="2024-12-30T00:00:00"/>
    <x v="0"/>
    <x v="1"/>
    <s v="Self-Referral"/>
    <s v="No"/>
    <x v="0"/>
    <x v="0"/>
    <m/>
    <m/>
    <x v="0"/>
    <n v="779.8"/>
    <n v="0"/>
    <x v="10"/>
  </r>
  <r>
    <d v="2024-12-17T00:00:00"/>
    <x v="3497"/>
    <n v="1"/>
    <n v="3"/>
    <n v="1"/>
    <n v="3"/>
    <n v="3"/>
    <n v="4"/>
    <x v="8"/>
    <x v="0"/>
    <x v="3"/>
    <x v="0"/>
    <x v="2"/>
    <x v="34"/>
    <x v="0"/>
    <x v="3"/>
    <x v="1"/>
    <x v="67"/>
    <x v="150"/>
    <d v="2025-01-01T00:00:00"/>
    <x v="0"/>
    <x v="2"/>
    <s v="Physician Referral"/>
    <s v="No"/>
    <x v="0"/>
    <x v="1"/>
    <m/>
    <m/>
    <x v="0"/>
    <n v="581"/>
    <n v="0"/>
    <x v="10"/>
  </r>
  <r>
    <d v="2024-12-17T00:00:00"/>
    <x v="3498"/>
    <n v="1"/>
    <n v="5"/>
    <n v="4"/>
    <n v="4"/>
    <n v="1"/>
    <n v="10"/>
    <x v="1"/>
    <x v="1"/>
    <x v="4"/>
    <x v="0"/>
    <x v="0"/>
    <x v="4"/>
    <x v="1"/>
    <x v="1"/>
    <x v="0"/>
    <x v="776"/>
    <x v="0"/>
    <m/>
    <x v="1"/>
    <x v="9"/>
    <s v="Physician Referral"/>
    <s v="No"/>
    <x v="0"/>
    <x v="1"/>
    <d v="2024-12-18T00:00:00"/>
    <d v="2024-12-17T00:00:00"/>
    <x v="1"/>
    <n v="294.7"/>
    <n v="30"/>
    <x v="10"/>
  </r>
  <r>
    <d v="2024-12-17T00:00:00"/>
    <x v="3499"/>
    <n v="1"/>
    <n v="2"/>
    <n v="1"/>
    <n v="5"/>
    <n v="2"/>
    <n v="4"/>
    <x v="8"/>
    <x v="0"/>
    <x v="0"/>
    <x v="0"/>
    <x v="1"/>
    <x v="8"/>
    <x v="0"/>
    <x v="1"/>
    <x v="1"/>
    <x v="406"/>
    <x v="172"/>
    <m/>
    <x v="1"/>
    <x v="7"/>
    <s v="Self-Referral"/>
    <s v="No"/>
    <x v="0"/>
    <x v="1"/>
    <d v="2024-12-19T00:00:00"/>
    <d v="2024-12-17T00:00:00"/>
    <x v="2"/>
    <n v="711.9"/>
    <n v="50"/>
    <x v="10"/>
  </r>
  <r>
    <d v="2024-12-17T00:00:00"/>
    <x v="3500"/>
    <n v="1"/>
    <n v="5"/>
    <n v="1"/>
    <n v="3"/>
    <n v="3"/>
    <n v="10"/>
    <x v="1"/>
    <x v="0"/>
    <x v="4"/>
    <x v="0"/>
    <x v="2"/>
    <x v="57"/>
    <x v="0"/>
    <x v="2"/>
    <x v="2"/>
    <x v="374"/>
    <x v="113"/>
    <d v="2024-12-30T00:00:00"/>
    <x v="0"/>
    <x v="2"/>
    <s v="Self-Referral"/>
    <s v="No"/>
    <x v="0"/>
    <x v="0"/>
    <m/>
    <m/>
    <x v="0"/>
    <n v="424.9"/>
    <n v="0"/>
    <x v="10"/>
  </r>
  <r>
    <d v="2024-12-17T00:00:00"/>
    <x v="3501"/>
    <n v="1"/>
    <n v="3"/>
    <n v="1"/>
    <n v="2"/>
    <n v="1"/>
    <n v="4"/>
    <x v="8"/>
    <x v="0"/>
    <x v="3"/>
    <x v="0"/>
    <x v="0"/>
    <x v="57"/>
    <x v="1"/>
    <x v="3"/>
    <x v="1"/>
    <x v="319"/>
    <x v="29"/>
    <d v="2025-01-14T00:00:00"/>
    <x v="0"/>
    <x v="5"/>
    <s v="Emergency"/>
    <s v="No"/>
    <x v="0"/>
    <x v="1"/>
    <m/>
    <m/>
    <x v="0"/>
    <n v="507.5"/>
    <n v="0"/>
    <x v="10"/>
  </r>
  <r>
    <d v="2024-12-17T00:00:00"/>
    <x v="3502"/>
    <n v="1"/>
    <n v="5"/>
    <n v="4"/>
    <n v="3"/>
    <n v="3"/>
    <n v="10"/>
    <x v="1"/>
    <x v="1"/>
    <x v="4"/>
    <x v="0"/>
    <x v="2"/>
    <x v="20"/>
    <x v="1"/>
    <x v="4"/>
    <x v="1"/>
    <x v="11"/>
    <x v="142"/>
    <m/>
    <x v="1"/>
    <x v="7"/>
    <s v="Physician Referral"/>
    <s v="No"/>
    <x v="0"/>
    <x v="0"/>
    <d v="2024-12-18T00:00:00"/>
    <d v="2024-12-17T00:00:00"/>
    <x v="2"/>
    <n v="236.6"/>
    <n v="50"/>
    <x v="10"/>
  </r>
  <r>
    <d v="2024-12-17T00:00:00"/>
    <x v="3503"/>
    <n v="1"/>
    <n v="1"/>
    <n v="2"/>
    <n v="4"/>
    <n v="2"/>
    <n v="4"/>
    <x v="8"/>
    <x v="2"/>
    <x v="1"/>
    <x v="0"/>
    <x v="1"/>
    <x v="49"/>
    <x v="0"/>
    <x v="0"/>
    <x v="1"/>
    <x v="216"/>
    <x v="16"/>
    <m/>
    <x v="1"/>
    <x v="1"/>
    <s v="Emergency"/>
    <s v="No"/>
    <x v="0"/>
    <x v="0"/>
    <d v="2024-12-20T00:00:00"/>
    <d v="2024-12-17T00:00:00"/>
    <x v="2"/>
    <n v="745.5"/>
    <n v="50"/>
    <x v="10"/>
  </r>
  <r>
    <d v="2024-12-17T00:00:00"/>
    <x v="3504"/>
    <n v="1"/>
    <n v="2"/>
    <n v="4"/>
    <n v="5"/>
    <n v="2"/>
    <n v="10"/>
    <x v="1"/>
    <x v="1"/>
    <x v="0"/>
    <x v="0"/>
    <x v="1"/>
    <x v="59"/>
    <x v="0"/>
    <x v="2"/>
    <x v="2"/>
    <x v="821"/>
    <x v="172"/>
    <m/>
    <x v="1"/>
    <x v="0"/>
    <s v="Emergency"/>
    <s v="No"/>
    <x v="0"/>
    <x v="0"/>
    <d v="2024-12-23T00:00:00"/>
    <d v="2024-12-17T00:00:00"/>
    <x v="3"/>
    <n v="434.7"/>
    <n v="10"/>
    <x v="10"/>
  </r>
  <r>
    <d v="2024-12-17T00:00:00"/>
    <x v="3505"/>
    <n v="1"/>
    <n v="2"/>
    <n v="1"/>
    <n v="5"/>
    <n v="2"/>
    <n v="4"/>
    <x v="8"/>
    <x v="0"/>
    <x v="0"/>
    <x v="0"/>
    <x v="1"/>
    <x v="5"/>
    <x v="1"/>
    <x v="2"/>
    <x v="2"/>
    <x v="78"/>
    <x v="72"/>
    <d v="2025-01-01T00:00:00"/>
    <x v="0"/>
    <x v="8"/>
    <s v="Physician Referral"/>
    <s v="No"/>
    <x v="0"/>
    <x v="1"/>
    <m/>
    <m/>
    <x v="0"/>
    <n v="466.2"/>
    <n v="0"/>
    <x v="10"/>
  </r>
  <r>
    <d v="2024-12-17T00:00:00"/>
    <x v="3506"/>
    <n v="1"/>
    <n v="2"/>
    <n v="5"/>
    <n v="5"/>
    <n v="1"/>
    <n v="10"/>
    <x v="1"/>
    <x v="3"/>
    <x v="0"/>
    <x v="0"/>
    <x v="0"/>
    <x v="51"/>
    <x v="1"/>
    <x v="1"/>
    <x v="2"/>
    <x v="902"/>
    <x v="174"/>
    <m/>
    <x v="1"/>
    <x v="2"/>
    <s v="Emergency"/>
    <s v="No"/>
    <x v="0"/>
    <x v="0"/>
    <d v="2024-12-23T00:00:00"/>
    <d v="2024-12-17T00:00:00"/>
    <x v="3"/>
    <n v="111.3"/>
    <n v="10"/>
    <x v="10"/>
  </r>
  <r>
    <d v="2024-12-18T00:00:00"/>
    <x v="3507"/>
    <n v="1"/>
    <n v="5"/>
    <n v="5"/>
    <n v="5"/>
    <n v="1"/>
    <n v="4"/>
    <x v="8"/>
    <x v="3"/>
    <x v="4"/>
    <x v="0"/>
    <x v="0"/>
    <x v="21"/>
    <x v="1"/>
    <x v="3"/>
    <x v="1"/>
    <x v="108"/>
    <x v="26"/>
    <m/>
    <x v="1"/>
    <x v="1"/>
    <s v="Self-Referral"/>
    <s v="No"/>
    <x v="0"/>
    <x v="1"/>
    <d v="2024-12-19T00:00:00"/>
    <d v="2024-12-18T00:00:00"/>
    <x v="2"/>
    <n v="633.5"/>
    <n v="50"/>
    <x v="10"/>
  </r>
  <r>
    <d v="2024-12-18T00:00:00"/>
    <x v="3508"/>
    <n v="1"/>
    <n v="3"/>
    <n v="3"/>
    <n v="1"/>
    <n v="3"/>
    <n v="10"/>
    <x v="1"/>
    <x v="4"/>
    <x v="3"/>
    <x v="0"/>
    <x v="2"/>
    <x v="33"/>
    <x v="0"/>
    <x v="3"/>
    <x v="2"/>
    <x v="148"/>
    <x v="16"/>
    <m/>
    <x v="1"/>
    <x v="6"/>
    <s v="Self-Referral"/>
    <s v="No"/>
    <x v="0"/>
    <x v="0"/>
    <d v="2024-12-24T00:00:00"/>
    <d v="2024-12-18T00:00:00"/>
    <x v="2"/>
    <n v="574"/>
    <n v="50"/>
    <x v="10"/>
  </r>
  <r>
    <d v="2024-12-18T00:00:00"/>
    <x v="3509"/>
    <n v="1"/>
    <n v="5"/>
    <n v="2"/>
    <n v="3"/>
    <n v="1"/>
    <n v="4"/>
    <x v="8"/>
    <x v="2"/>
    <x v="4"/>
    <x v="0"/>
    <x v="0"/>
    <x v="59"/>
    <x v="0"/>
    <x v="2"/>
    <x v="2"/>
    <x v="242"/>
    <x v="22"/>
    <m/>
    <x v="1"/>
    <x v="0"/>
    <s v="Physician Referral"/>
    <s v="No"/>
    <x v="0"/>
    <x v="1"/>
    <d v="2024-12-23T00:00:00"/>
    <d v="2024-12-18T00:00:00"/>
    <x v="3"/>
    <n v="376.6"/>
    <n v="10"/>
    <x v="10"/>
  </r>
  <r>
    <d v="2024-12-18T00:00:00"/>
    <x v="3510"/>
    <n v="1"/>
    <n v="5"/>
    <n v="3"/>
    <n v="3"/>
    <n v="3"/>
    <n v="10"/>
    <x v="1"/>
    <x v="4"/>
    <x v="4"/>
    <x v="0"/>
    <x v="2"/>
    <x v="53"/>
    <x v="0"/>
    <x v="1"/>
    <x v="1"/>
    <x v="918"/>
    <x v="64"/>
    <m/>
    <x v="1"/>
    <x v="6"/>
    <s v="Emergency"/>
    <s v="No"/>
    <x v="0"/>
    <x v="1"/>
    <d v="2024-12-25T00:00:00"/>
    <d v="2024-12-18T00:00:00"/>
    <x v="2"/>
    <n v="333.2"/>
    <n v="50"/>
    <x v="10"/>
  </r>
  <r>
    <d v="2024-12-18T00:00:00"/>
    <x v="3511"/>
    <n v="1"/>
    <n v="2"/>
    <n v="3"/>
    <n v="5"/>
    <n v="1"/>
    <n v="4"/>
    <x v="8"/>
    <x v="4"/>
    <x v="0"/>
    <x v="0"/>
    <x v="0"/>
    <x v="30"/>
    <x v="1"/>
    <x v="0"/>
    <x v="0"/>
    <x v="87"/>
    <x v="65"/>
    <m/>
    <x v="1"/>
    <x v="6"/>
    <s v="Physician Referral"/>
    <s v="No"/>
    <x v="0"/>
    <x v="0"/>
    <d v="2024-12-24T00:00:00"/>
    <d v="2024-12-18T00:00:00"/>
    <x v="3"/>
    <n v="581"/>
    <n v="10"/>
    <x v="10"/>
  </r>
  <r>
    <d v="2024-12-18T00:00:00"/>
    <x v="3512"/>
    <n v="1"/>
    <n v="3"/>
    <n v="5"/>
    <n v="5"/>
    <n v="2"/>
    <n v="10"/>
    <x v="1"/>
    <x v="3"/>
    <x v="3"/>
    <x v="0"/>
    <x v="1"/>
    <x v="47"/>
    <x v="1"/>
    <x v="1"/>
    <x v="1"/>
    <x v="714"/>
    <x v="152"/>
    <m/>
    <x v="1"/>
    <x v="4"/>
    <s v="Self-Referral"/>
    <s v="No"/>
    <x v="0"/>
    <x v="1"/>
    <d v="2024-12-25T00:00:00"/>
    <d v="2024-12-18T00:00:00"/>
    <x v="1"/>
    <n v="236.6"/>
    <n v="30"/>
    <x v="10"/>
  </r>
  <r>
    <d v="2024-12-18T00:00:00"/>
    <x v="3513"/>
    <n v="1"/>
    <n v="4"/>
    <n v="4"/>
    <n v="5"/>
    <n v="1"/>
    <n v="4"/>
    <x v="8"/>
    <x v="1"/>
    <x v="2"/>
    <x v="0"/>
    <x v="0"/>
    <x v="52"/>
    <x v="1"/>
    <x v="3"/>
    <x v="1"/>
    <x v="232"/>
    <x v="79"/>
    <d v="2025-01-04T00:00:00"/>
    <x v="0"/>
    <x v="1"/>
    <s v="Physician Referral"/>
    <s v="No"/>
    <x v="0"/>
    <x v="0"/>
    <m/>
    <m/>
    <x v="0"/>
    <n v="597.1"/>
    <n v="0"/>
    <x v="10"/>
  </r>
  <r>
    <d v="2024-12-18T00:00:00"/>
    <x v="3514"/>
    <n v="1"/>
    <n v="3"/>
    <n v="3"/>
    <n v="1"/>
    <n v="1"/>
    <n v="10"/>
    <x v="1"/>
    <x v="4"/>
    <x v="3"/>
    <x v="0"/>
    <x v="0"/>
    <x v="5"/>
    <x v="0"/>
    <x v="0"/>
    <x v="1"/>
    <x v="42"/>
    <x v="179"/>
    <m/>
    <x v="1"/>
    <x v="1"/>
    <s v="Self-Referral"/>
    <s v="No"/>
    <x v="0"/>
    <x v="0"/>
    <d v="2024-12-20T00:00:00"/>
    <d v="2024-12-18T00:00:00"/>
    <x v="3"/>
    <n v="583.79999999999995"/>
    <n v="10"/>
    <x v="10"/>
  </r>
  <r>
    <d v="2024-12-18T00:00:00"/>
    <x v="3515"/>
    <n v="1"/>
    <n v="5"/>
    <n v="3"/>
    <n v="1"/>
    <n v="1"/>
    <n v="4"/>
    <x v="8"/>
    <x v="4"/>
    <x v="4"/>
    <x v="0"/>
    <x v="0"/>
    <x v="15"/>
    <x v="1"/>
    <x v="2"/>
    <x v="0"/>
    <x v="218"/>
    <x v="106"/>
    <d v="2024-12-26T00:00:00"/>
    <x v="0"/>
    <x v="5"/>
    <s v="Self-Referral"/>
    <s v="No"/>
    <x v="0"/>
    <x v="0"/>
    <m/>
    <m/>
    <x v="0"/>
    <n v="619.5"/>
    <n v="0"/>
    <x v="10"/>
  </r>
  <r>
    <d v="2024-12-18T00:00:00"/>
    <x v="3516"/>
    <n v="1"/>
    <n v="1"/>
    <n v="2"/>
    <n v="2"/>
    <n v="2"/>
    <n v="10"/>
    <x v="1"/>
    <x v="2"/>
    <x v="1"/>
    <x v="0"/>
    <x v="1"/>
    <x v="25"/>
    <x v="0"/>
    <x v="0"/>
    <x v="1"/>
    <x v="536"/>
    <x v="150"/>
    <d v="2025-01-11T00:00:00"/>
    <x v="0"/>
    <x v="4"/>
    <s v="Self-Referral"/>
    <s v="No"/>
    <x v="0"/>
    <x v="0"/>
    <m/>
    <m/>
    <x v="0"/>
    <n v="381.5"/>
    <n v="0"/>
    <x v="10"/>
  </r>
  <r>
    <d v="2024-12-19T00:00:00"/>
    <x v="3517"/>
    <n v="1"/>
    <n v="3"/>
    <n v="5"/>
    <n v="3"/>
    <n v="3"/>
    <n v="4"/>
    <x v="8"/>
    <x v="3"/>
    <x v="3"/>
    <x v="0"/>
    <x v="2"/>
    <x v="39"/>
    <x v="1"/>
    <x v="2"/>
    <x v="1"/>
    <x v="844"/>
    <x v="41"/>
    <m/>
    <x v="1"/>
    <x v="8"/>
    <s v="Emergency"/>
    <s v="No"/>
    <x v="0"/>
    <x v="0"/>
    <d v="2024-12-20T00:00:00"/>
    <d v="2024-12-19T00:00:00"/>
    <x v="1"/>
    <n v="516.6"/>
    <n v="30"/>
    <x v="10"/>
  </r>
  <r>
    <d v="2024-12-19T00:00:00"/>
    <x v="3518"/>
    <n v="1"/>
    <n v="2"/>
    <n v="4"/>
    <n v="5"/>
    <n v="1"/>
    <n v="10"/>
    <x v="1"/>
    <x v="1"/>
    <x v="0"/>
    <x v="0"/>
    <x v="0"/>
    <x v="18"/>
    <x v="0"/>
    <x v="1"/>
    <x v="0"/>
    <x v="441"/>
    <x v="121"/>
    <d v="2025-01-16T00:00:00"/>
    <x v="0"/>
    <x v="4"/>
    <s v="Emergency"/>
    <s v="No"/>
    <x v="0"/>
    <x v="0"/>
    <m/>
    <m/>
    <x v="0"/>
    <n v="293.3"/>
    <n v="0"/>
    <x v="10"/>
  </r>
  <r>
    <d v="2024-12-19T00:00:00"/>
    <x v="3519"/>
    <n v="1"/>
    <n v="1"/>
    <n v="2"/>
    <n v="4"/>
    <n v="2"/>
    <n v="4"/>
    <x v="8"/>
    <x v="2"/>
    <x v="1"/>
    <x v="0"/>
    <x v="1"/>
    <x v="3"/>
    <x v="0"/>
    <x v="0"/>
    <x v="1"/>
    <x v="905"/>
    <x v="153"/>
    <d v="2024-12-28T00:00:00"/>
    <x v="0"/>
    <x v="8"/>
    <s v="Emergency"/>
    <s v="No"/>
    <x v="0"/>
    <x v="0"/>
    <m/>
    <m/>
    <x v="0"/>
    <n v="179.9"/>
    <n v="0"/>
    <x v="10"/>
  </r>
  <r>
    <d v="2024-12-19T00:00:00"/>
    <x v="3520"/>
    <n v="1"/>
    <n v="4"/>
    <n v="4"/>
    <n v="5"/>
    <n v="1"/>
    <n v="10"/>
    <x v="1"/>
    <x v="1"/>
    <x v="2"/>
    <x v="0"/>
    <x v="0"/>
    <x v="43"/>
    <x v="1"/>
    <x v="4"/>
    <x v="1"/>
    <x v="356"/>
    <x v="63"/>
    <m/>
    <x v="1"/>
    <x v="7"/>
    <s v="Emergency"/>
    <s v="No"/>
    <x v="0"/>
    <x v="1"/>
    <d v="2024-12-26T00:00:00"/>
    <d v="2024-12-19T00:00:00"/>
    <x v="3"/>
    <n v="513.1"/>
    <n v="10"/>
    <x v="10"/>
  </r>
  <r>
    <d v="2024-12-19T00:00:00"/>
    <x v="3521"/>
    <n v="1"/>
    <n v="4"/>
    <n v="4"/>
    <n v="5"/>
    <n v="1"/>
    <n v="4"/>
    <x v="8"/>
    <x v="1"/>
    <x v="2"/>
    <x v="0"/>
    <x v="0"/>
    <x v="16"/>
    <x v="0"/>
    <x v="3"/>
    <x v="1"/>
    <x v="604"/>
    <x v="145"/>
    <d v="2025-01-12T00:00:00"/>
    <x v="0"/>
    <x v="0"/>
    <s v="Self-Referral"/>
    <s v="No"/>
    <x v="0"/>
    <x v="0"/>
    <m/>
    <m/>
    <x v="0"/>
    <n v="162.4"/>
    <n v="0"/>
    <x v="10"/>
  </r>
  <r>
    <d v="2024-12-19T00:00:00"/>
    <x v="3522"/>
    <n v="1"/>
    <n v="1"/>
    <n v="3"/>
    <n v="5"/>
    <n v="2"/>
    <n v="10"/>
    <x v="1"/>
    <x v="4"/>
    <x v="1"/>
    <x v="0"/>
    <x v="1"/>
    <x v="26"/>
    <x v="1"/>
    <x v="2"/>
    <x v="0"/>
    <x v="102"/>
    <x v="61"/>
    <m/>
    <x v="1"/>
    <x v="2"/>
    <s v="Self-Referral"/>
    <s v="No"/>
    <x v="0"/>
    <x v="0"/>
    <d v="2024-12-28T00:00:00"/>
    <d v="2024-12-19T00:00:00"/>
    <x v="1"/>
    <n v="574.70000000000005"/>
    <n v="30"/>
    <x v="10"/>
  </r>
  <r>
    <d v="2024-12-19T00:00:00"/>
    <x v="3523"/>
    <n v="1"/>
    <n v="4"/>
    <n v="2"/>
    <n v="5"/>
    <n v="1"/>
    <n v="4"/>
    <x v="8"/>
    <x v="2"/>
    <x v="2"/>
    <x v="0"/>
    <x v="0"/>
    <x v="14"/>
    <x v="0"/>
    <x v="0"/>
    <x v="1"/>
    <x v="78"/>
    <x v="160"/>
    <m/>
    <x v="1"/>
    <x v="0"/>
    <s v="Self-Referral"/>
    <s v="No"/>
    <x v="0"/>
    <x v="1"/>
    <d v="2024-12-21T00:00:00"/>
    <d v="2024-12-19T00:00:00"/>
    <x v="3"/>
    <n v="483.7"/>
    <n v="10"/>
    <x v="10"/>
  </r>
  <r>
    <d v="2024-12-19T00:00:00"/>
    <x v="3524"/>
    <n v="1"/>
    <n v="1"/>
    <n v="3"/>
    <n v="3"/>
    <n v="1"/>
    <n v="10"/>
    <x v="1"/>
    <x v="4"/>
    <x v="1"/>
    <x v="0"/>
    <x v="0"/>
    <x v="32"/>
    <x v="1"/>
    <x v="0"/>
    <x v="0"/>
    <x v="728"/>
    <x v="113"/>
    <m/>
    <x v="1"/>
    <x v="4"/>
    <s v="Emergency"/>
    <s v="No"/>
    <x v="0"/>
    <x v="1"/>
    <d v="2024-12-26T00:00:00"/>
    <d v="2024-12-19T00:00:00"/>
    <x v="3"/>
    <n v="319.89999999999998"/>
    <n v="10"/>
    <x v="10"/>
  </r>
  <r>
    <d v="2024-12-19T00:00:00"/>
    <x v="3101"/>
    <n v="1"/>
    <n v="5"/>
    <n v="1"/>
    <n v="5"/>
    <n v="1"/>
    <n v="4"/>
    <x v="8"/>
    <x v="0"/>
    <x v="4"/>
    <x v="0"/>
    <x v="0"/>
    <x v="41"/>
    <x v="0"/>
    <x v="0"/>
    <x v="0"/>
    <x v="439"/>
    <x v="9"/>
    <m/>
    <x v="1"/>
    <x v="8"/>
    <s v="Physician Referral"/>
    <s v="No"/>
    <x v="0"/>
    <x v="0"/>
    <d v="2024-12-22T00:00:00"/>
    <d v="2024-12-19T00:00:00"/>
    <x v="1"/>
    <n v="499.8"/>
    <n v="30"/>
    <x v="10"/>
  </r>
  <r>
    <d v="2024-12-19T00:00:00"/>
    <x v="3525"/>
    <n v="1"/>
    <n v="1"/>
    <n v="4"/>
    <n v="2"/>
    <n v="1"/>
    <n v="4"/>
    <x v="8"/>
    <x v="1"/>
    <x v="1"/>
    <x v="0"/>
    <x v="0"/>
    <x v="42"/>
    <x v="1"/>
    <x v="4"/>
    <x v="2"/>
    <x v="119"/>
    <x v="15"/>
    <m/>
    <x v="1"/>
    <x v="9"/>
    <s v="Physician Referral"/>
    <s v="No"/>
    <x v="0"/>
    <x v="0"/>
    <d v="2024-12-25T00:00:00"/>
    <d v="2024-12-19T00:00:00"/>
    <x v="1"/>
    <n v="425.6"/>
    <n v="30"/>
    <x v="10"/>
  </r>
  <r>
    <d v="2024-12-20T00:00:00"/>
    <x v="3526"/>
    <n v="1"/>
    <n v="5"/>
    <n v="2"/>
    <n v="2"/>
    <n v="1"/>
    <n v="10"/>
    <x v="1"/>
    <x v="2"/>
    <x v="4"/>
    <x v="0"/>
    <x v="0"/>
    <x v="55"/>
    <x v="0"/>
    <x v="1"/>
    <x v="1"/>
    <x v="867"/>
    <x v="96"/>
    <m/>
    <x v="1"/>
    <x v="2"/>
    <s v="Emergency"/>
    <s v="No"/>
    <x v="0"/>
    <x v="0"/>
    <d v="2024-12-23T00:00:00"/>
    <d v="2024-12-20T00:00:00"/>
    <x v="3"/>
    <n v="452.9"/>
    <n v="10"/>
    <x v="10"/>
  </r>
  <r>
    <d v="2024-12-20T00:00:00"/>
    <x v="3527"/>
    <n v="1"/>
    <n v="2"/>
    <n v="5"/>
    <n v="5"/>
    <n v="2"/>
    <n v="4"/>
    <x v="8"/>
    <x v="3"/>
    <x v="0"/>
    <x v="0"/>
    <x v="1"/>
    <x v="55"/>
    <x v="1"/>
    <x v="4"/>
    <x v="1"/>
    <x v="740"/>
    <x v="50"/>
    <m/>
    <x v="1"/>
    <x v="4"/>
    <s v="Emergency"/>
    <s v="No"/>
    <x v="0"/>
    <x v="1"/>
    <d v="2024-12-25T00:00:00"/>
    <d v="2024-12-20T00:00:00"/>
    <x v="1"/>
    <n v="694.4"/>
    <n v="30"/>
    <x v="10"/>
  </r>
  <r>
    <d v="2024-12-20T00:00:00"/>
    <x v="3528"/>
    <n v="1"/>
    <n v="2"/>
    <n v="3"/>
    <n v="5"/>
    <n v="2"/>
    <n v="10"/>
    <x v="1"/>
    <x v="4"/>
    <x v="0"/>
    <x v="0"/>
    <x v="1"/>
    <x v="25"/>
    <x v="0"/>
    <x v="0"/>
    <x v="2"/>
    <x v="88"/>
    <x v="19"/>
    <d v="2025-01-11T00:00:00"/>
    <x v="0"/>
    <x v="0"/>
    <s v="Emergency"/>
    <s v="No"/>
    <x v="0"/>
    <x v="0"/>
    <m/>
    <m/>
    <x v="0"/>
    <n v="667.1"/>
    <n v="0"/>
    <x v="10"/>
  </r>
  <r>
    <d v="2024-12-20T00:00:00"/>
    <x v="3529"/>
    <n v="1"/>
    <n v="4"/>
    <n v="1"/>
    <n v="5"/>
    <n v="1"/>
    <n v="4"/>
    <x v="8"/>
    <x v="0"/>
    <x v="2"/>
    <x v="0"/>
    <x v="0"/>
    <x v="8"/>
    <x v="1"/>
    <x v="3"/>
    <x v="2"/>
    <x v="193"/>
    <x v="37"/>
    <m/>
    <x v="1"/>
    <x v="4"/>
    <s v="Emergency"/>
    <s v="No"/>
    <x v="0"/>
    <x v="1"/>
    <d v="2024-12-22T00:00:00"/>
    <d v="2024-12-20T00:00:00"/>
    <x v="2"/>
    <n v="151.19999999999999"/>
    <n v="50"/>
    <x v="10"/>
  </r>
  <r>
    <d v="2024-12-20T00:00:00"/>
    <x v="3530"/>
    <n v="1"/>
    <n v="1"/>
    <n v="1"/>
    <n v="2"/>
    <n v="1"/>
    <n v="10"/>
    <x v="1"/>
    <x v="0"/>
    <x v="1"/>
    <x v="0"/>
    <x v="0"/>
    <x v="35"/>
    <x v="1"/>
    <x v="0"/>
    <x v="1"/>
    <x v="449"/>
    <x v="126"/>
    <d v="2025-01-03T00:00:00"/>
    <x v="0"/>
    <x v="5"/>
    <s v="Self-Referral"/>
    <s v="No"/>
    <x v="0"/>
    <x v="0"/>
    <m/>
    <m/>
    <x v="0"/>
    <n v="550.9"/>
    <n v="0"/>
    <x v="10"/>
  </r>
  <r>
    <d v="2024-12-20T00:00:00"/>
    <x v="3531"/>
    <n v="1"/>
    <n v="5"/>
    <n v="1"/>
    <n v="4"/>
    <n v="3"/>
    <n v="4"/>
    <x v="8"/>
    <x v="0"/>
    <x v="4"/>
    <x v="0"/>
    <x v="2"/>
    <x v="32"/>
    <x v="1"/>
    <x v="0"/>
    <x v="1"/>
    <x v="803"/>
    <x v="44"/>
    <m/>
    <x v="1"/>
    <x v="0"/>
    <s v="Emergency"/>
    <s v="No"/>
    <x v="0"/>
    <x v="0"/>
    <d v="2024-12-28T00:00:00"/>
    <d v="2024-12-20T00:00:00"/>
    <x v="3"/>
    <n v="746.2"/>
    <n v="10"/>
    <x v="10"/>
  </r>
  <r>
    <d v="2024-12-20T00:00:00"/>
    <x v="3532"/>
    <n v="1"/>
    <n v="2"/>
    <n v="3"/>
    <n v="5"/>
    <n v="2"/>
    <n v="10"/>
    <x v="1"/>
    <x v="4"/>
    <x v="0"/>
    <x v="0"/>
    <x v="1"/>
    <x v="43"/>
    <x v="1"/>
    <x v="0"/>
    <x v="2"/>
    <x v="15"/>
    <x v="170"/>
    <m/>
    <x v="1"/>
    <x v="7"/>
    <s v="Self-Referral"/>
    <s v="No"/>
    <x v="0"/>
    <x v="1"/>
    <d v="2024-12-28T00:00:00"/>
    <d v="2024-12-20T00:00:00"/>
    <x v="2"/>
    <n v="715.4"/>
    <n v="50"/>
    <x v="10"/>
  </r>
  <r>
    <d v="2024-12-20T00:00:00"/>
    <x v="3533"/>
    <n v="1"/>
    <n v="2"/>
    <n v="5"/>
    <n v="5"/>
    <n v="1"/>
    <n v="4"/>
    <x v="8"/>
    <x v="3"/>
    <x v="0"/>
    <x v="0"/>
    <x v="0"/>
    <x v="51"/>
    <x v="0"/>
    <x v="4"/>
    <x v="1"/>
    <x v="390"/>
    <x v="12"/>
    <m/>
    <x v="1"/>
    <x v="9"/>
    <s v="Emergency"/>
    <s v="No"/>
    <x v="0"/>
    <x v="0"/>
    <d v="2024-12-27T00:00:00"/>
    <d v="2024-12-20T00:00:00"/>
    <x v="2"/>
    <n v="778.4"/>
    <n v="50"/>
    <x v="10"/>
  </r>
  <r>
    <d v="2024-12-20T00:00:00"/>
    <x v="3534"/>
    <n v="1"/>
    <n v="2"/>
    <n v="2"/>
    <n v="5"/>
    <n v="3"/>
    <n v="10"/>
    <x v="1"/>
    <x v="2"/>
    <x v="0"/>
    <x v="0"/>
    <x v="2"/>
    <x v="7"/>
    <x v="1"/>
    <x v="4"/>
    <x v="1"/>
    <x v="5"/>
    <x v="172"/>
    <d v="2025-01-18T00:00:00"/>
    <x v="0"/>
    <x v="2"/>
    <s v="Self-Referral"/>
    <s v="No"/>
    <x v="0"/>
    <x v="0"/>
    <m/>
    <m/>
    <x v="0"/>
    <n v="159.6"/>
    <n v="0"/>
    <x v="10"/>
  </r>
  <r>
    <d v="2024-12-20T00:00:00"/>
    <x v="3535"/>
    <n v="1"/>
    <n v="4"/>
    <n v="4"/>
    <n v="5"/>
    <n v="2"/>
    <n v="4"/>
    <x v="8"/>
    <x v="1"/>
    <x v="2"/>
    <x v="0"/>
    <x v="1"/>
    <x v="14"/>
    <x v="1"/>
    <x v="2"/>
    <x v="1"/>
    <x v="829"/>
    <x v="39"/>
    <d v="2025-01-03T00:00:00"/>
    <x v="0"/>
    <x v="5"/>
    <s v="Self-Referral"/>
    <s v="No"/>
    <x v="0"/>
    <x v="0"/>
    <m/>
    <m/>
    <x v="0"/>
    <n v="726.6"/>
    <n v="0"/>
    <x v="10"/>
  </r>
  <r>
    <d v="2024-12-21T00:00:00"/>
    <x v="3536"/>
    <n v="1"/>
    <n v="2"/>
    <n v="5"/>
    <n v="5"/>
    <n v="3"/>
    <n v="10"/>
    <x v="1"/>
    <x v="3"/>
    <x v="0"/>
    <x v="0"/>
    <x v="2"/>
    <x v="24"/>
    <x v="0"/>
    <x v="2"/>
    <x v="2"/>
    <x v="442"/>
    <x v="24"/>
    <d v="2025-01-02T00:00:00"/>
    <x v="0"/>
    <x v="7"/>
    <s v="Self-Referral"/>
    <s v="No"/>
    <x v="0"/>
    <x v="1"/>
    <m/>
    <m/>
    <x v="0"/>
    <n v="406.7"/>
    <n v="0"/>
    <x v="10"/>
  </r>
  <r>
    <d v="2024-12-21T00:00:00"/>
    <x v="3537"/>
    <n v="1"/>
    <n v="3"/>
    <n v="3"/>
    <n v="2"/>
    <n v="3"/>
    <n v="4"/>
    <x v="8"/>
    <x v="4"/>
    <x v="3"/>
    <x v="0"/>
    <x v="2"/>
    <x v="27"/>
    <x v="0"/>
    <x v="2"/>
    <x v="2"/>
    <x v="481"/>
    <x v="173"/>
    <d v="2024-12-29T00:00:00"/>
    <x v="0"/>
    <x v="4"/>
    <s v="Emergency"/>
    <s v="No"/>
    <x v="0"/>
    <x v="0"/>
    <m/>
    <m/>
    <x v="0"/>
    <n v="466.9"/>
    <n v="0"/>
    <x v="10"/>
  </r>
  <r>
    <d v="2024-12-21T00:00:00"/>
    <x v="3538"/>
    <n v="1"/>
    <n v="4"/>
    <n v="2"/>
    <n v="5"/>
    <n v="1"/>
    <n v="10"/>
    <x v="1"/>
    <x v="2"/>
    <x v="2"/>
    <x v="0"/>
    <x v="0"/>
    <x v="15"/>
    <x v="0"/>
    <x v="0"/>
    <x v="0"/>
    <x v="358"/>
    <x v="118"/>
    <d v="2025-01-12T00:00:00"/>
    <x v="0"/>
    <x v="4"/>
    <s v="Self-Referral"/>
    <s v="No"/>
    <x v="0"/>
    <x v="0"/>
    <m/>
    <m/>
    <x v="0"/>
    <n v="508.9"/>
    <n v="0"/>
    <x v="10"/>
  </r>
  <r>
    <d v="2024-12-21T00:00:00"/>
    <x v="3539"/>
    <n v="1"/>
    <n v="1"/>
    <n v="4"/>
    <n v="4"/>
    <n v="1"/>
    <n v="4"/>
    <x v="8"/>
    <x v="1"/>
    <x v="1"/>
    <x v="0"/>
    <x v="0"/>
    <x v="18"/>
    <x v="0"/>
    <x v="2"/>
    <x v="0"/>
    <x v="199"/>
    <x v="15"/>
    <d v="2025-01-17T00:00:00"/>
    <x v="0"/>
    <x v="8"/>
    <s v="Emergency"/>
    <s v="No"/>
    <x v="0"/>
    <x v="1"/>
    <m/>
    <m/>
    <x v="0"/>
    <n v="164.5"/>
    <n v="0"/>
    <x v="10"/>
  </r>
  <r>
    <d v="2024-12-21T00:00:00"/>
    <x v="3540"/>
    <n v="1"/>
    <n v="3"/>
    <n v="2"/>
    <n v="4"/>
    <n v="2"/>
    <n v="10"/>
    <x v="1"/>
    <x v="2"/>
    <x v="3"/>
    <x v="0"/>
    <x v="1"/>
    <x v="49"/>
    <x v="0"/>
    <x v="2"/>
    <x v="1"/>
    <x v="882"/>
    <x v="144"/>
    <m/>
    <x v="1"/>
    <x v="3"/>
    <s v="Self-Referral"/>
    <s v="No"/>
    <x v="0"/>
    <x v="1"/>
    <d v="2024-12-27T00:00:00"/>
    <d v="2024-12-21T00:00:00"/>
    <x v="3"/>
    <n v="611.79999999999995"/>
    <n v="10"/>
    <x v="10"/>
  </r>
  <r>
    <d v="2024-12-21T00:00:00"/>
    <x v="3541"/>
    <n v="1"/>
    <n v="4"/>
    <n v="4"/>
    <n v="5"/>
    <n v="3"/>
    <n v="4"/>
    <x v="8"/>
    <x v="1"/>
    <x v="2"/>
    <x v="0"/>
    <x v="2"/>
    <x v="58"/>
    <x v="0"/>
    <x v="1"/>
    <x v="1"/>
    <x v="876"/>
    <x v="155"/>
    <m/>
    <x v="1"/>
    <x v="5"/>
    <s v="Self-Referral"/>
    <s v="No"/>
    <x v="0"/>
    <x v="0"/>
    <d v="2024-12-22T00:00:00"/>
    <d v="2024-12-21T00:00:00"/>
    <x v="3"/>
    <n v="593.6"/>
    <n v="10"/>
    <x v="10"/>
  </r>
  <r>
    <d v="2024-12-21T00:00:00"/>
    <x v="1026"/>
    <n v="1"/>
    <n v="4"/>
    <n v="4"/>
    <n v="5"/>
    <n v="3"/>
    <n v="14"/>
    <x v="2"/>
    <x v="1"/>
    <x v="2"/>
    <x v="0"/>
    <x v="2"/>
    <x v="13"/>
    <x v="1"/>
    <x v="4"/>
    <x v="0"/>
    <x v="107"/>
    <x v="41"/>
    <d v="2025-01-05T00:00:00"/>
    <x v="0"/>
    <x v="7"/>
    <s v="Emergency"/>
    <s v="No"/>
    <x v="0"/>
    <x v="0"/>
    <m/>
    <m/>
    <x v="0"/>
    <n v="598.5"/>
    <n v="0"/>
    <x v="10"/>
  </r>
  <r>
    <d v="2024-12-21T00:00:00"/>
    <x v="3542"/>
    <n v="1"/>
    <n v="5"/>
    <n v="1"/>
    <n v="1"/>
    <n v="1"/>
    <n v="10"/>
    <x v="1"/>
    <x v="0"/>
    <x v="4"/>
    <x v="0"/>
    <x v="0"/>
    <x v="59"/>
    <x v="1"/>
    <x v="4"/>
    <x v="0"/>
    <x v="41"/>
    <x v="118"/>
    <d v="2025-01-15T00:00:00"/>
    <x v="0"/>
    <x v="2"/>
    <s v="Physician Referral"/>
    <s v="No"/>
    <x v="0"/>
    <x v="1"/>
    <m/>
    <m/>
    <x v="0"/>
    <n v="537.6"/>
    <n v="0"/>
    <x v="10"/>
  </r>
  <r>
    <d v="2024-12-21T00:00:00"/>
    <x v="3543"/>
    <n v="1"/>
    <n v="3"/>
    <n v="3"/>
    <n v="2"/>
    <n v="2"/>
    <n v="4"/>
    <x v="8"/>
    <x v="4"/>
    <x v="3"/>
    <x v="0"/>
    <x v="1"/>
    <x v="52"/>
    <x v="0"/>
    <x v="2"/>
    <x v="0"/>
    <x v="691"/>
    <x v="58"/>
    <d v="2025-01-17T00:00:00"/>
    <x v="0"/>
    <x v="4"/>
    <s v="Emergency"/>
    <s v="No"/>
    <x v="0"/>
    <x v="0"/>
    <m/>
    <m/>
    <x v="0"/>
    <n v="763"/>
    <n v="0"/>
    <x v="10"/>
  </r>
  <r>
    <d v="2024-12-21T00:00:00"/>
    <x v="3544"/>
    <n v="1"/>
    <n v="3"/>
    <n v="5"/>
    <n v="2"/>
    <n v="1"/>
    <n v="10"/>
    <x v="1"/>
    <x v="3"/>
    <x v="3"/>
    <x v="0"/>
    <x v="0"/>
    <x v="31"/>
    <x v="1"/>
    <x v="4"/>
    <x v="1"/>
    <x v="743"/>
    <x v="25"/>
    <d v="2025-01-11T00:00:00"/>
    <x v="0"/>
    <x v="1"/>
    <s v="Physician Referral"/>
    <s v="No"/>
    <x v="0"/>
    <x v="0"/>
    <m/>
    <m/>
    <x v="0"/>
    <n v="739.2"/>
    <n v="0"/>
    <x v="10"/>
  </r>
  <r>
    <d v="2024-12-22T00:00:00"/>
    <x v="3545"/>
    <n v="1"/>
    <n v="3"/>
    <n v="1"/>
    <n v="2"/>
    <n v="2"/>
    <n v="4"/>
    <x v="8"/>
    <x v="0"/>
    <x v="3"/>
    <x v="0"/>
    <x v="1"/>
    <x v="59"/>
    <x v="0"/>
    <x v="3"/>
    <x v="1"/>
    <x v="664"/>
    <x v="119"/>
    <d v="2024-12-30T00:00:00"/>
    <x v="0"/>
    <x v="7"/>
    <s v="Emergency"/>
    <s v="No"/>
    <x v="0"/>
    <x v="1"/>
    <m/>
    <m/>
    <x v="0"/>
    <n v="523.6"/>
    <n v="0"/>
    <x v="10"/>
  </r>
  <r>
    <d v="2024-12-22T00:00:00"/>
    <x v="3546"/>
    <n v="1"/>
    <n v="2"/>
    <n v="1"/>
    <n v="5"/>
    <n v="3"/>
    <n v="10"/>
    <x v="1"/>
    <x v="0"/>
    <x v="0"/>
    <x v="0"/>
    <x v="2"/>
    <x v="59"/>
    <x v="1"/>
    <x v="1"/>
    <x v="0"/>
    <x v="900"/>
    <x v="150"/>
    <m/>
    <x v="1"/>
    <x v="2"/>
    <s v="Self-Referral"/>
    <s v="No"/>
    <x v="0"/>
    <x v="0"/>
    <d v="2024-12-30T00:00:00"/>
    <d v="2024-12-22T00:00:00"/>
    <x v="1"/>
    <n v="789.6"/>
    <n v="30"/>
    <x v="10"/>
  </r>
  <r>
    <d v="2024-12-22T00:00:00"/>
    <x v="3547"/>
    <n v="1"/>
    <n v="2"/>
    <n v="2"/>
    <n v="5"/>
    <n v="2"/>
    <n v="4"/>
    <x v="8"/>
    <x v="2"/>
    <x v="0"/>
    <x v="0"/>
    <x v="1"/>
    <x v="22"/>
    <x v="1"/>
    <x v="3"/>
    <x v="2"/>
    <x v="130"/>
    <x v="16"/>
    <m/>
    <x v="1"/>
    <x v="0"/>
    <s v="Emergency"/>
    <s v="No"/>
    <x v="0"/>
    <x v="0"/>
    <d v="2024-12-23T00:00:00"/>
    <d v="2024-12-22T00:00:00"/>
    <x v="1"/>
    <n v="543.9"/>
    <n v="30"/>
    <x v="10"/>
  </r>
  <r>
    <d v="2024-12-22T00:00:00"/>
    <x v="3548"/>
    <n v="1"/>
    <n v="1"/>
    <n v="4"/>
    <n v="3"/>
    <n v="3"/>
    <n v="10"/>
    <x v="1"/>
    <x v="1"/>
    <x v="1"/>
    <x v="0"/>
    <x v="2"/>
    <x v="50"/>
    <x v="1"/>
    <x v="4"/>
    <x v="0"/>
    <x v="725"/>
    <x v="55"/>
    <m/>
    <x v="1"/>
    <x v="4"/>
    <s v="Physician Referral"/>
    <s v="No"/>
    <x v="0"/>
    <x v="1"/>
    <d v="2024-12-30T00:00:00"/>
    <d v="2024-12-22T00:00:00"/>
    <x v="1"/>
    <n v="429.8"/>
    <n v="30"/>
    <x v="10"/>
  </r>
  <r>
    <d v="2024-12-22T00:00:00"/>
    <x v="3549"/>
    <n v="1"/>
    <n v="1"/>
    <n v="4"/>
    <n v="1"/>
    <n v="2"/>
    <n v="4"/>
    <x v="8"/>
    <x v="1"/>
    <x v="1"/>
    <x v="0"/>
    <x v="1"/>
    <x v="11"/>
    <x v="0"/>
    <x v="4"/>
    <x v="2"/>
    <x v="845"/>
    <x v="15"/>
    <m/>
    <x v="1"/>
    <x v="7"/>
    <s v="Self-Referral"/>
    <s v="No"/>
    <x v="0"/>
    <x v="0"/>
    <d v="2024-12-24T00:00:00"/>
    <d v="2024-12-22T00:00:00"/>
    <x v="3"/>
    <n v="156.1"/>
    <n v="10"/>
    <x v="10"/>
  </r>
  <r>
    <d v="2024-12-22T00:00:00"/>
    <x v="3550"/>
    <n v="1"/>
    <n v="1"/>
    <n v="2"/>
    <n v="5"/>
    <n v="1"/>
    <n v="10"/>
    <x v="1"/>
    <x v="2"/>
    <x v="1"/>
    <x v="0"/>
    <x v="0"/>
    <x v="51"/>
    <x v="0"/>
    <x v="3"/>
    <x v="2"/>
    <x v="643"/>
    <x v="121"/>
    <m/>
    <x v="1"/>
    <x v="1"/>
    <s v="Emergency"/>
    <s v="No"/>
    <x v="0"/>
    <x v="0"/>
    <d v="2024-12-30T00:00:00"/>
    <d v="2024-12-22T00:00:00"/>
    <x v="1"/>
    <n v="444.5"/>
    <n v="30"/>
    <x v="10"/>
  </r>
  <r>
    <d v="2024-12-22T00:00:00"/>
    <x v="3551"/>
    <n v="1"/>
    <n v="2"/>
    <n v="3"/>
    <n v="5"/>
    <n v="1"/>
    <n v="4"/>
    <x v="8"/>
    <x v="4"/>
    <x v="0"/>
    <x v="0"/>
    <x v="0"/>
    <x v="3"/>
    <x v="0"/>
    <x v="2"/>
    <x v="1"/>
    <x v="571"/>
    <x v="97"/>
    <m/>
    <x v="1"/>
    <x v="6"/>
    <s v="Emergency"/>
    <s v="No"/>
    <x v="0"/>
    <x v="0"/>
    <d v="2024-12-26T00:00:00"/>
    <d v="2024-12-22T00:00:00"/>
    <x v="1"/>
    <n v="385.7"/>
    <n v="30"/>
    <x v="10"/>
  </r>
  <r>
    <d v="2024-12-22T00:00:00"/>
    <x v="3552"/>
    <n v="1"/>
    <n v="5"/>
    <n v="4"/>
    <n v="5"/>
    <n v="1"/>
    <n v="10"/>
    <x v="1"/>
    <x v="1"/>
    <x v="4"/>
    <x v="0"/>
    <x v="0"/>
    <x v="47"/>
    <x v="0"/>
    <x v="1"/>
    <x v="2"/>
    <x v="906"/>
    <x v="95"/>
    <m/>
    <x v="1"/>
    <x v="1"/>
    <s v="Self-Referral"/>
    <s v="No"/>
    <x v="0"/>
    <x v="1"/>
    <d v="2024-12-29T00:00:00"/>
    <d v="2024-12-22T00:00:00"/>
    <x v="2"/>
    <n v="515.9"/>
    <n v="50"/>
    <x v="10"/>
  </r>
  <r>
    <d v="2024-12-22T00:00:00"/>
    <x v="3553"/>
    <n v="1"/>
    <n v="1"/>
    <n v="1"/>
    <n v="4"/>
    <n v="2"/>
    <n v="4"/>
    <x v="8"/>
    <x v="0"/>
    <x v="1"/>
    <x v="0"/>
    <x v="1"/>
    <x v="15"/>
    <x v="1"/>
    <x v="4"/>
    <x v="2"/>
    <x v="804"/>
    <x v="152"/>
    <m/>
    <x v="1"/>
    <x v="7"/>
    <s v="Physician Referral"/>
    <s v="No"/>
    <x v="0"/>
    <x v="0"/>
    <d v="2024-12-27T00:00:00"/>
    <d v="2024-12-22T00:00:00"/>
    <x v="1"/>
    <n v="655.20000000000005"/>
    <n v="30"/>
    <x v="10"/>
  </r>
  <r>
    <d v="2024-12-22T00:00:00"/>
    <x v="3554"/>
    <n v="1"/>
    <n v="4"/>
    <n v="1"/>
    <n v="5"/>
    <n v="3"/>
    <n v="10"/>
    <x v="1"/>
    <x v="0"/>
    <x v="2"/>
    <x v="0"/>
    <x v="2"/>
    <x v="40"/>
    <x v="0"/>
    <x v="0"/>
    <x v="0"/>
    <x v="866"/>
    <x v="65"/>
    <d v="2025-01-12T00:00:00"/>
    <x v="0"/>
    <x v="6"/>
    <s v="Emergency"/>
    <s v="No"/>
    <x v="0"/>
    <x v="1"/>
    <m/>
    <m/>
    <x v="0"/>
    <n v="625.1"/>
    <n v="0"/>
    <x v="10"/>
  </r>
  <r>
    <d v="2024-12-23T00:00:00"/>
    <x v="3555"/>
    <n v="1"/>
    <n v="2"/>
    <n v="4"/>
    <n v="5"/>
    <n v="1"/>
    <n v="4"/>
    <x v="8"/>
    <x v="1"/>
    <x v="0"/>
    <x v="0"/>
    <x v="0"/>
    <x v="35"/>
    <x v="1"/>
    <x v="1"/>
    <x v="0"/>
    <x v="489"/>
    <x v="120"/>
    <d v="2025-01-20T00:00:00"/>
    <x v="0"/>
    <x v="0"/>
    <s v="Physician Referral"/>
    <s v="No"/>
    <x v="0"/>
    <x v="1"/>
    <m/>
    <m/>
    <x v="0"/>
    <n v="759.5"/>
    <n v="0"/>
    <x v="10"/>
  </r>
  <r>
    <d v="2024-12-23T00:00:00"/>
    <x v="3556"/>
    <n v="1"/>
    <n v="5"/>
    <n v="4"/>
    <n v="4"/>
    <n v="2"/>
    <n v="10"/>
    <x v="1"/>
    <x v="1"/>
    <x v="4"/>
    <x v="0"/>
    <x v="1"/>
    <x v="39"/>
    <x v="1"/>
    <x v="3"/>
    <x v="2"/>
    <x v="555"/>
    <x v="121"/>
    <m/>
    <x v="1"/>
    <x v="4"/>
    <s v="Emergency"/>
    <s v="No"/>
    <x v="0"/>
    <x v="0"/>
    <d v="2024-12-31T00:00:00"/>
    <d v="2024-12-23T00:00:00"/>
    <x v="3"/>
    <n v="449.4"/>
    <n v="10"/>
    <x v="10"/>
  </r>
  <r>
    <d v="2024-12-23T00:00:00"/>
    <x v="3557"/>
    <n v="1"/>
    <n v="4"/>
    <n v="3"/>
    <n v="5"/>
    <n v="2"/>
    <n v="4"/>
    <x v="8"/>
    <x v="4"/>
    <x v="2"/>
    <x v="0"/>
    <x v="1"/>
    <x v="25"/>
    <x v="0"/>
    <x v="4"/>
    <x v="0"/>
    <x v="332"/>
    <x v="49"/>
    <m/>
    <x v="1"/>
    <x v="5"/>
    <s v="Emergency"/>
    <s v="No"/>
    <x v="0"/>
    <x v="1"/>
    <d v="2024-12-29T00:00:00"/>
    <d v="2024-12-23T00:00:00"/>
    <x v="1"/>
    <n v="659.4"/>
    <n v="30"/>
    <x v="10"/>
  </r>
  <r>
    <d v="2024-12-23T00:00:00"/>
    <x v="3558"/>
    <n v="1"/>
    <n v="4"/>
    <n v="4"/>
    <n v="5"/>
    <n v="1"/>
    <n v="10"/>
    <x v="1"/>
    <x v="1"/>
    <x v="2"/>
    <x v="0"/>
    <x v="0"/>
    <x v="15"/>
    <x v="0"/>
    <x v="4"/>
    <x v="0"/>
    <x v="116"/>
    <x v="50"/>
    <m/>
    <x v="1"/>
    <x v="1"/>
    <s v="Emergency"/>
    <s v="No"/>
    <x v="0"/>
    <x v="0"/>
    <d v="2024-12-28T00:00:00"/>
    <d v="2024-12-23T00:00:00"/>
    <x v="1"/>
    <n v="377.3"/>
    <n v="30"/>
    <x v="10"/>
  </r>
  <r>
    <d v="2024-12-23T00:00:00"/>
    <x v="3559"/>
    <n v="1"/>
    <n v="2"/>
    <n v="3"/>
    <n v="5"/>
    <n v="1"/>
    <n v="4"/>
    <x v="8"/>
    <x v="4"/>
    <x v="0"/>
    <x v="0"/>
    <x v="0"/>
    <x v="28"/>
    <x v="0"/>
    <x v="3"/>
    <x v="0"/>
    <x v="50"/>
    <x v="38"/>
    <d v="2025-01-09T00:00:00"/>
    <x v="0"/>
    <x v="5"/>
    <s v="Physician Referral"/>
    <s v="No"/>
    <x v="0"/>
    <x v="0"/>
    <m/>
    <m/>
    <x v="0"/>
    <n v="180.6"/>
    <n v="0"/>
    <x v="10"/>
  </r>
  <r>
    <d v="2024-12-23T00:00:00"/>
    <x v="3560"/>
    <n v="1"/>
    <n v="3"/>
    <n v="1"/>
    <n v="2"/>
    <n v="1"/>
    <n v="10"/>
    <x v="1"/>
    <x v="0"/>
    <x v="3"/>
    <x v="0"/>
    <x v="0"/>
    <x v="42"/>
    <x v="1"/>
    <x v="0"/>
    <x v="0"/>
    <x v="851"/>
    <x v="92"/>
    <d v="2025-01-18T00:00:00"/>
    <x v="0"/>
    <x v="5"/>
    <s v="Self-Referral"/>
    <s v="No"/>
    <x v="0"/>
    <x v="0"/>
    <m/>
    <m/>
    <x v="0"/>
    <n v="681.1"/>
    <n v="0"/>
    <x v="10"/>
  </r>
  <r>
    <d v="2024-12-23T00:00:00"/>
    <x v="3561"/>
    <n v="1"/>
    <n v="5"/>
    <n v="3"/>
    <n v="2"/>
    <n v="1"/>
    <n v="4"/>
    <x v="8"/>
    <x v="4"/>
    <x v="4"/>
    <x v="0"/>
    <x v="0"/>
    <x v="22"/>
    <x v="0"/>
    <x v="0"/>
    <x v="2"/>
    <x v="764"/>
    <x v="114"/>
    <m/>
    <x v="1"/>
    <x v="0"/>
    <s v="Emergency"/>
    <s v="No"/>
    <x v="0"/>
    <x v="1"/>
    <d v="2024-12-24T00:00:00"/>
    <d v="2024-12-23T00:00:00"/>
    <x v="2"/>
    <n v="189.7"/>
    <n v="50"/>
    <x v="10"/>
  </r>
  <r>
    <d v="2024-12-23T00:00:00"/>
    <x v="3562"/>
    <n v="1"/>
    <n v="2"/>
    <n v="4"/>
    <n v="5"/>
    <n v="2"/>
    <n v="10"/>
    <x v="1"/>
    <x v="1"/>
    <x v="0"/>
    <x v="0"/>
    <x v="1"/>
    <x v="8"/>
    <x v="1"/>
    <x v="4"/>
    <x v="2"/>
    <x v="6"/>
    <x v="38"/>
    <d v="2025-01-10T00:00:00"/>
    <x v="0"/>
    <x v="8"/>
    <s v="Self-Referral"/>
    <s v="No"/>
    <x v="0"/>
    <x v="0"/>
    <m/>
    <m/>
    <x v="0"/>
    <n v="585.20000000000005"/>
    <n v="0"/>
    <x v="10"/>
  </r>
  <r>
    <d v="2024-12-23T00:00:00"/>
    <x v="3563"/>
    <n v="1"/>
    <n v="3"/>
    <n v="5"/>
    <n v="5"/>
    <n v="3"/>
    <n v="4"/>
    <x v="8"/>
    <x v="3"/>
    <x v="3"/>
    <x v="0"/>
    <x v="2"/>
    <x v="25"/>
    <x v="0"/>
    <x v="2"/>
    <x v="2"/>
    <x v="192"/>
    <x v="101"/>
    <m/>
    <x v="1"/>
    <x v="2"/>
    <s v="Emergency"/>
    <s v="No"/>
    <x v="0"/>
    <x v="0"/>
    <d v="2024-12-26T00:00:00"/>
    <d v="2024-12-23T00:00:00"/>
    <x v="2"/>
    <n v="442.4"/>
    <n v="50"/>
    <x v="10"/>
  </r>
  <r>
    <d v="2024-12-23T00:00:00"/>
    <x v="3564"/>
    <n v="1"/>
    <n v="2"/>
    <n v="4"/>
    <n v="5"/>
    <n v="3"/>
    <n v="10"/>
    <x v="1"/>
    <x v="1"/>
    <x v="0"/>
    <x v="0"/>
    <x v="2"/>
    <x v="43"/>
    <x v="1"/>
    <x v="0"/>
    <x v="2"/>
    <x v="258"/>
    <x v="174"/>
    <m/>
    <x v="1"/>
    <x v="0"/>
    <s v="Emergency"/>
    <s v="No"/>
    <x v="0"/>
    <x v="0"/>
    <d v="2025-01-01T00:00:00"/>
    <d v="2024-12-23T00:00:00"/>
    <x v="1"/>
    <n v="608.29999999999995"/>
    <n v="30"/>
    <x v="10"/>
  </r>
  <r>
    <d v="2024-12-24T00:00:00"/>
    <x v="3565"/>
    <n v="1"/>
    <n v="2"/>
    <n v="5"/>
    <n v="5"/>
    <n v="2"/>
    <n v="4"/>
    <x v="8"/>
    <x v="3"/>
    <x v="0"/>
    <x v="0"/>
    <x v="1"/>
    <x v="17"/>
    <x v="0"/>
    <x v="0"/>
    <x v="2"/>
    <x v="138"/>
    <x v="133"/>
    <m/>
    <x v="1"/>
    <x v="2"/>
    <s v="Physician Referral"/>
    <s v="No"/>
    <x v="0"/>
    <x v="1"/>
    <d v="2025-01-02T00:00:00"/>
    <d v="2024-12-24T00:00:00"/>
    <x v="3"/>
    <n v="734.3"/>
    <n v="10"/>
    <x v="10"/>
  </r>
  <r>
    <d v="2024-12-24T00:00:00"/>
    <x v="3566"/>
    <n v="1"/>
    <n v="4"/>
    <n v="1"/>
    <n v="5"/>
    <n v="3"/>
    <n v="10"/>
    <x v="1"/>
    <x v="0"/>
    <x v="2"/>
    <x v="0"/>
    <x v="2"/>
    <x v="1"/>
    <x v="0"/>
    <x v="2"/>
    <x v="1"/>
    <x v="356"/>
    <x v="8"/>
    <m/>
    <x v="1"/>
    <x v="6"/>
    <s v="Self-Referral"/>
    <s v="No"/>
    <x v="0"/>
    <x v="1"/>
    <d v="2024-12-29T00:00:00"/>
    <d v="2024-12-24T00:00:00"/>
    <x v="1"/>
    <n v="556.5"/>
    <n v="30"/>
    <x v="10"/>
  </r>
  <r>
    <d v="2024-12-24T00:00:00"/>
    <x v="3567"/>
    <n v="1"/>
    <n v="2"/>
    <n v="2"/>
    <n v="5"/>
    <n v="2"/>
    <n v="4"/>
    <x v="8"/>
    <x v="2"/>
    <x v="0"/>
    <x v="0"/>
    <x v="1"/>
    <x v="20"/>
    <x v="1"/>
    <x v="0"/>
    <x v="0"/>
    <x v="103"/>
    <x v="113"/>
    <m/>
    <x v="1"/>
    <x v="1"/>
    <s v="Self-Referral"/>
    <s v="No"/>
    <x v="0"/>
    <x v="0"/>
    <d v="2024-12-27T00:00:00"/>
    <d v="2024-12-24T00:00:00"/>
    <x v="1"/>
    <n v="702.8"/>
    <n v="30"/>
    <x v="10"/>
  </r>
  <r>
    <d v="2024-12-24T00:00:00"/>
    <x v="3568"/>
    <n v="1"/>
    <n v="3"/>
    <n v="1"/>
    <n v="2"/>
    <n v="2"/>
    <n v="10"/>
    <x v="1"/>
    <x v="0"/>
    <x v="3"/>
    <x v="0"/>
    <x v="1"/>
    <x v="45"/>
    <x v="0"/>
    <x v="2"/>
    <x v="1"/>
    <x v="28"/>
    <x v="135"/>
    <d v="2025-01-14T00:00:00"/>
    <x v="0"/>
    <x v="2"/>
    <s v="Physician Referral"/>
    <s v="No"/>
    <x v="0"/>
    <x v="0"/>
    <m/>
    <m/>
    <x v="0"/>
    <n v="756.7"/>
    <n v="0"/>
    <x v="10"/>
  </r>
  <r>
    <d v="2024-12-24T00:00:00"/>
    <x v="3569"/>
    <n v="1"/>
    <n v="4"/>
    <n v="1"/>
    <n v="5"/>
    <n v="2"/>
    <n v="4"/>
    <x v="8"/>
    <x v="0"/>
    <x v="2"/>
    <x v="0"/>
    <x v="1"/>
    <x v="7"/>
    <x v="0"/>
    <x v="3"/>
    <x v="2"/>
    <x v="920"/>
    <x v="5"/>
    <m/>
    <x v="1"/>
    <x v="2"/>
    <s v="Self-Referral"/>
    <s v="No"/>
    <x v="0"/>
    <x v="0"/>
    <d v="2024-12-30T00:00:00"/>
    <d v="2024-12-24T00:00:00"/>
    <x v="1"/>
    <n v="107.8"/>
    <n v="30"/>
    <x v="10"/>
  </r>
  <r>
    <d v="2024-12-24T00:00:00"/>
    <x v="3570"/>
    <n v="1"/>
    <n v="3"/>
    <n v="1"/>
    <n v="1"/>
    <n v="3"/>
    <n v="10"/>
    <x v="1"/>
    <x v="0"/>
    <x v="3"/>
    <x v="0"/>
    <x v="2"/>
    <x v="19"/>
    <x v="0"/>
    <x v="1"/>
    <x v="0"/>
    <x v="361"/>
    <x v="91"/>
    <m/>
    <x v="1"/>
    <x v="2"/>
    <s v="Emergency"/>
    <s v="No"/>
    <x v="0"/>
    <x v="0"/>
    <d v="2024-12-29T00:00:00"/>
    <d v="2024-12-24T00:00:00"/>
    <x v="2"/>
    <n v="840"/>
    <n v="50"/>
    <x v="10"/>
  </r>
  <r>
    <d v="2024-12-24T00:00:00"/>
    <x v="3571"/>
    <n v="1"/>
    <n v="3"/>
    <n v="3"/>
    <n v="5"/>
    <n v="2"/>
    <n v="4"/>
    <x v="8"/>
    <x v="4"/>
    <x v="3"/>
    <x v="0"/>
    <x v="1"/>
    <x v="59"/>
    <x v="0"/>
    <x v="1"/>
    <x v="2"/>
    <x v="311"/>
    <x v="16"/>
    <m/>
    <x v="1"/>
    <x v="8"/>
    <s v="Emergency"/>
    <s v="No"/>
    <x v="0"/>
    <x v="1"/>
    <d v="2024-12-25T00:00:00"/>
    <d v="2024-12-24T00:00:00"/>
    <x v="2"/>
    <n v="191.8"/>
    <n v="50"/>
    <x v="10"/>
  </r>
  <r>
    <d v="2024-12-24T00:00:00"/>
    <x v="3572"/>
    <n v="1"/>
    <n v="4"/>
    <n v="1"/>
    <n v="5"/>
    <n v="2"/>
    <n v="10"/>
    <x v="1"/>
    <x v="0"/>
    <x v="2"/>
    <x v="0"/>
    <x v="1"/>
    <x v="34"/>
    <x v="0"/>
    <x v="3"/>
    <x v="1"/>
    <x v="893"/>
    <x v="128"/>
    <m/>
    <x v="1"/>
    <x v="0"/>
    <s v="Self-Referral"/>
    <s v="No"/>
    <x v="0"/>
    <x v="1"/>
    <d v="2024-12-26T00:00:00"/>
    <d v="2024-12-24T00:00:00"/>
    <x v="3"/>
    <n v="730.8"/>
    <n v="10"/>
    <x v="10"/>
  </r>
  <r>
    <d v="2024-12-24T00:00:00"/>
    <x v="3573"/>
    <n v="1"/>
    <n v="3"/>
    <n v="2"/>
    <n v="1"/>
    <n v="1"/>
    <n v="4"/>
    <x v="8"/>
    <x v="2"/>
    <x v="3"/>
    <x v="0"/>
    <x v="0"/>
    <x v="61"/>
    <x v="0"/>
    <x v="0"/>
    <x v="2"/>
    <x v="398"/>
    <x v="129"/>
    <d v="2025-01-15T00:00:00"/>
    <x v="0"/>
    <x v="4"/>
    <s v="Self-Referral"/>
    <s v="No"/>
    <x v="0"/>
    <x v="1"/>
    <m/>
    <m/>
    <x v="0"/>
    <n v="385.7"/>
    <n v="0"/>
    <x v="10"/>
  </r>
  <r>
    <d v="2024-12-24T00:00:00"/>
    <x v="3574"/>
    <n v="1"/>
    <n v="1"/>
    <n v="4"/>
    <n v="2"/>
    <n v="1"/>
    <n v="10"/>
    <x v="1"/>
    <x v="1"/>
    <x v="1"/>
    <x v="0"/>
    <x v="0"/>
    <x v="26"/>
    <x v="0"/>
    <x v="1"/>
    <x v="0"/>
    <x v="669"/>
    <x v="140"/>
    <m/>
    <x v="1"/>
    <x v="6"/>
    <s v="Self-Referral"/>
    <s v="No"/>
    <x v="0"/>
    <x v="1"/>
    <d v="2024-12-29T00:00:00"/>
    <d v="2024-12-24T00:00:00"/>
    <x v="3"/>
    <n v="470.4"/>
    <n v="10"/>
    <x v="10"/>
  </r>
  <r>
    <d v="2024-12-25T00:00:00"/>
    <x v="3575"/>
    <n v="1"/>
    <n v="2"/>
    <n v="5"/>
    <n v="5"/>
    <n v="3"/>
    <n v="4"/>
    <x v="8"/>
    <x v="3"/>
    <x v="0"/>
    <x v="0"/>
    <x v="2"/>
    <x v="60"/>
    <x v="1"/>
    <x v="3"/>
    <x v="2"/>
    <x v="265"/>
    <x v="86"/>
    <m/>
    <x v="1"/>
    <x v="8"/>
    <s v="Physician Referral"/>
    <s v="No"/>
    <x v="0"/>
    <x v="1"/>
    <d v="2025-01-03T00:00:00"/>
    <d v="2024-12-25T00:00:00"/>
    <x v="3"/>
    <n v="544.6"/>
    <n v="10"/>
    <x v="10"/>
  </r>
  <r>
    <d v="2024-12-25T00:00:00"/>
    <x v="3576"/>
    <n v="1"/>
    <n v="4"/>
    <n v="1"/>
    <n v="5"/>
    <n v="1"/>
    <n v="10"/>
    <x v="1"/>
    <x v="0"/>
    <x v="2"/>
    <x v="0"/>
    <x v="0"/>
    <x v="7"/>
    <x v="1"/>
    <x v="1"/>
    <x v="2"/>
    <x v="685"/>
    <x v="166"/>
    <d v="2025-01-06T00:00:00"/>
    <x v="0"/>
    <x v="7"/>
    <s v="Self-Referral"/>
    <s v="No"/>
    <x v="0"/>
    <x v="1"/>
    <m/>
    <m/>
    <x v="0"/>
    <n v="432.6"/>
    <n v="0"/>
    <x v="10"/>
  </r>
  <r>
    <d v="2024-12-25T00:00:00"/>
    <x v="3577"/>
    <n v="1"/>
    <n v="4"/>
    <n v="5"/>
    <n v="5"/>
    <n v="1"/>
    <n v="4"/>
    <x v="8"/>
    <x v="3"/>
    <x v="2"/>
    <x v="0"/>
    <x v="0"/>
    <x v="46"/>
    <x v="0"/>
    <x v="0"/>
    <x v="0"/>
    <x v="340"/>
    <x v="170"/>
    <m/>
    <x v="1"/>
    <x v="6"/>
    <s v="Self-Referral"/>
    <s v="No"/>
    <x v="0"/>
    <x v="1"/>
    <d v="2024-12-29T00:00:00"/>
    <d v="2024-12-25T00:00:00"/>
    <x v="2"/>
    <n v="806.4"/>
    <n v="50"/>
    <x v="10"/>
  </r>
  <r>
    <d v="2024-12-25T00:00:00"/>
    <x v="3578"/>
    <n v="1"/>
    <n v="1"/>
    <n v="1"/>
    <n v="3"/>
    <n v="1"/>
    <n v="10"/>
    <x v="1"/>
    <x v="0"/>
    <x v="1"/>
    <x v="0"/>
    <x v="0"/>
    <x v="8"/>
    <x v="0"/>
    <x v="2"/>
    <x v="1"/>
    <x v="763"/>
    <x v="102"/>
    <m/>
    <x v="1"/>
    <x v="1"/>
    <s v="Emergency"/>
    <s v="No"/>
    <x v="0"/>
    <x v="0"/>
    <d v="2025-01-03T00:00:00"/>
    <d v="2024-12-25T00:00:00"/>
    <x v="3"/>
    <n v="522.9"/>
    <n v="10"/>
    <x v="10"/>
  </r>
  <r>
    <d v="2024-12-25T00:00:00"/>
    <x v="3579"/>
    <n v="1"/>
    <n v="1"/>
    <n v="3"/>
    <n v="5"/>
    <n v="2"/>
    <n v="4"/>
    <x v="8"/>
    <x v="4"/>
    <x v="1"/>
    <x v="0"/>
    <x v="1"/>
    <x v="59"/>
    <x v="0"/>
    <x v="3"/>
    <x v="1"/>
    <x v="194"/>
    <x v="171"/>
    <m/>
    <x v="1"/>
    <x v="0"/>
    <s v="Physician Referral"/>
    <s v="No"/>
    <x v="0"/>
    <x v="0"/>
    <d v="2024-12-28T00:00:00"/>
    <d v="2024-12-25T00:00:00"/>
    <x v="1"/>
    <n v="626.5"/>
    <n v="30"/>
    <x v="10"/>
  </r>
  <r>
    <d v="2024-12-25T00:00:00"/>
    <x v="3580"/>
    <n v="1"/>
    <n v="1"/>
    <n v="5"/>
    <n v="1"/>
    <n v="1"/>
    <n v="10"/>
    <x v="1"/>
    <x v="3"/>
    <x v="1"/>
    <x v="0"/>
    <x v="0"/>
    <x v="20"/>
    <x v="1"/>
    <x v="1"/>
    <x v="0"/>
    <x v="863"/>
    <x v="106"/>
    <m/>
    <x v="1"/>
    <x v="7"/>
    <s v="Self-Referral"/>
    <s v="No"/>
    <x v="0"/>
    <x v="0"/>
    <d v="2024-12-26T00:00:00"/>
    <d v="2024-12-25T00:00:00"/>
    <x v="3"/>
    <n v="652.4"/>
    <n v="10"/>
    <x v="10"/>
  </r>
  <r>
    <d v="2024-12-25T00:00:00"/>
    <x v="3581"/>
    <n v="1"/>
    <n v="1"/>
    <n v="1"/>
    <n v="3"/>
    <n v="3"/>
    <n v="4"/>
    <x v="8"/>
    <x v="0"/>
    <x v="1"/>
    <x v="0"/>
    <x v="2"/>
    <x v="35"/>
    <x v="1"/>
    <x v="0"/>
    <x v="0"/>
    <x v="898"/>
    <x v="174"/>
    <d v="2025-01-03T00:00:00"/>
    <x v="0"/>
    <x v="8"/>
    <s v="Self-Referral"/>
    <s v="No"/>
    <x v="0"/>
    <x v="0"/>
    <m/>
    <m/>
    <x v="0"/>
    <n v="316.39999999999998"/>
    <n v="0"/>
    <x v="10"/>
  </r>
  <r>
    <d v="2024-12-25T00:00:00"/>
    <x v="3582"/>
    <n v="1"/>
    <n v="5"/>
    <n v="1"/>
    <n v="2"/>
    <n v="2"/>
    <n v="10"/>
    <x v="1"/>
    <x v="0"/>
    <x v="4"/>
    <x v="0"/>
    <x v="1"/>
    <x v="0"/>
    <x v="0"/>
    <x v="1"/>
    <x v="1"/>
    <x v="741"/>
    <x v="167"/>
    <m/>
    <x v="1"/>
    <x v="8"/>
    <s v="Physician Referral"/>
    <s v="No"/>
    <x v="0"/>
    <x v="0"/>
    <d v="2024-12-31T00:00:00"/>
    <d v="2024-12-25T00:00:00"/>
    <x v="2"/>
    <n v="498.4"/>
    <n v="50"/>
    <x v="10"/>
  </r>
  <r>
    <d v="2024-12-25T00:00:00"/>
    <x v="3583"/>
    <n v="1"/>
    <n v="4"/>
    <n v="2"/>
    <n v="5"/>
    <n v="3"/>
    <n v="4"/>
    <x v="8"/>
    <x v="2"/>
    <x v="2"/>
    <x v="0"/>
    <x v="2"/>
    <x v="26"/>
    <x v="1"/>
    <x v="0"/>
    <x v="0"/>
    <x v="323"/>
    <x v="30"/>
    <m/>
    <x v="1"/>
    <x v="6"/>
    <s v="Emergency"/>
    <s v="No"/>
    <x v="0"/>
    <x v="0"/>
    <d v="2025-01-01T00:00:00"/>
    <d v="2024-12-25T00:00:00"/>
    <x v="1"/>
    <n v="650.29999999999995"/>
    <n v="30"/>
    <x v="10"/>
  </r>
  <r>
    <d v="2024-12-25T00:00:00"/>
    <x v="3584"/>
    <n v="1"/>
    <n v="3"/>
    <n v="2"/>
    <n v="5"/>
    <n v="3"/>
    <n v="10"/>
    <x v="1"/>
    <x v="2"/>
    <x v="3"/>
    <x v="0"/>
    <x v="2"/>
    <x v="24"/>
    <x v="0"/>
    <x v="0"/>
    <x v="1"/>
    <x v="385"/>
    <x v="96"/>
    <d v="2025-01-06T00:00:00"/>
    <x v="0"/>
    <x v="0"/>
    <s v="Physician Referral"/>
    <s v="No"/>
    <x v="0"/>
    <x v="1"/>
    <m/>
    <m/>
    <x v="0"/>
    <n v="534.1"/>
    <n v="0"/>
    <x v="10"/>
  </r>
  <r>
    <d v="2024-12-26T00:00:00"/>
    <x v="3585"/>
    <n v="1"/>
    <n v="4"/>
    <n v="2"/>
    <n v="5"/>
    <n v="3"/>
    <n v="4"/>
    <x v="8"/>
    <x v="2"/>
    <x v="2"/>
    <x v="0"/>
    <x v="2"/>
    <x v="55"/>
    <x v="0"/>
    <x v="0"/>
    <x v="2"/>
    <x v="165"/>
    <x v="103"/>
    <m/>
    <x v="1"/>
    <x v="1"/>
    <s v="Emergency"/>
    <s v="No"/>
    <x v="0"/>
    <x v="0"/>
    <d v="2024-12-30T00:00:00"/>
    <d v="2024-12-26T00:00:00"/>
    <x v="2"/>
    <n v="509.6"/>
    <n v="50"/>
    <x v="10"/>
  </r>
  <r>
    <d v="2024-12-26T00:00:00"/>
    <x v="3586"/>
    <n v="1"/>
    <n v="4"/>
    <n v="3"/>
    <n v="5"/>
    <n v="3"/>
    <n v="10"/>
    <x v="1"/>
    <x v="4"/>
    <x v="2"/>
    <x v="0"/>
    <x v="2"/>
    <x v="33"/>
    <x v="0"/>
    <x v="0"/>
    <x v="1"/>
    <x v="378"/>
    <x v="179"/>
    <m/>
    <x v="1"/>
    <x v="8"/>
    <s v="Self-Referral"/>
    <s v="No"/>
    <x v="0"/>
    <x v="1"/>
    <d v="2024-12-31T00:00:00"/>
    <d v="2024-12-26T00:00:00"/>
    <x v="2"/>
    <n v="182"/>
    <n v="50"/>
    <x v="10"/>
  </r>
  <r>
    <d v="2024-12-26T00:00:00"/>
    <x v="3587"/>
    <n v="1"/>
    <n v="4"/>
    <n v="5"/>
    <n v="5"/>
    <n v="3"/>
    <n v="4"/>
    <x v="8"/>
    <x v="3"/>
    <x v="2"/>
    <x v="0"/>
    <x v="2"/>
    <x v="40"/>
    <x v="0"/>
    <x v="3"/>
    <x v="0"/>
    <x v="396"/>
    <x v="6"/>
    <d v="2025-01-24T00:00:00"/>
    <x v="0"/>
    <x v="1"/>
    <s v="Self-Referral"/>
    <s v="No"/>
    <x v="0"/>
    <x v="0"/>
    <m/>
    <m/>
    <x v="0"/>
    <n v="536.9"/>
    <n v="0"/>
    <x v="10"/>
  </r>
  <r>
    <d v="2024-12-26T00:00:00"/>
    <x v="3588"/>
    <n v="1"/>
    <n v="1"/>
    <n v="3"/>
    <n v="1"/>
    <n v="1"/>
    <n v="10"/>
    <x v="1"/>
    <x v="4"/>
    <x v="1"/>
    <x v="0"/>
    <x v="0"/>
    <x v="7"/>
    <x v="1"/>
    <x v="2"/>
    <x v="2"/>
    <x v="51"/>
    <x v="124"/>
    <m/>
    <x v="1"/>
    <x v="3"/>
    <s v="Physician Referral"/>
    <s v="No"/>
    <x v="0"/>
    <x v="1"/>
    <d v="2024-12-30T00:00:00"/>
    <d v="2024-12-26T00:00:00"/>
    <x v="2"/>
    <n v="795.9"/>
    <n v="50"/>
    <x v="10"/>
  </r>
  <r>
    <d v="2024-12-26T00:00:00"/>
    <x v="3589"/>
    <n v="1"/>
    <n v="1"/>
    <n v="4"/>
    <n v="3"/>
    <n v="1"/>
    <n v="4"/>
    <x v="8"/>
    <x v="1"/>
    <x v="1"/>
    <x v="0"/>
    <x v="0"/>
    <x v="58"/>
    <x v="1"/>
    <x v="3"/>
    <x v="0"/>
    <x v="693"/>
    <x v="166"/>
    <d v="2025-01-04T00:00:00"/>
    <x v="0"/>
    <x v="5"/>
    <s v="Self-Referral"/>
    <s v="No"/>
    <x v="0"/>
    <x v="1"/>
    <m/>
    <m/>
    <x v="0"/>
    <n v="382.2"/>
    <n v="0"/>
    <x v="10"/>
  </r>
  <r>
    <d v="2024-12-26T00:00:00"/>
    <x v="3590"/>
    <n v="1"/>
    <n v="5"/>
    <n v="1"/>
    <n v="5"/>
    <n v="3"/>
    <n v="10"/>
    <x v="1"/>
    <x v="0"/>
    <x v="4"/>
    <x v="0"/>
    <x v="2"/>
    <x v="32"/>
    <x v="0"/>
    <x v="1"/>
    <x v="1"/>
    <x v="712"/>
    <x v="0"/>
    <m/>
    <x v="1"/>
    <x v="0"/>
    <s v="Physician Referral"/>
    <s v="No"/>
    <x v="0"/>
    <x v="0"/>
    <d v="2024-12-29T00:00:00"/>
    <d v="2024-12-26T00:00:00"/>
    <x v="3"/>
    <n v="367.5"/>
    <n v="10"/>
    <x v="10"/>
  </r>
  <r>
    <d v="2024-12-26T00:00:00"/>
    <x v="3591"/>
    <n v="1"/>
    <n v="4"/>
    <n v="1"/>
    <n v="5"/>
    <n v="3"/>
    <n v="4"/>
    <x v="8"/>
    <x v="0"/>
    <x v="2"/>
    <x v="0"/>
    <x v="2"/>
    <x v="7"/>
    <x v="1"/>
    <x v="3"/>
    <x v="2"/>
    <x v="326"/>
    <x v="24"/>
    <d v="2025-01-22T00:00:00"/>
    <x v="0"/>
    <x v="8"/>
    <s v="Physician Referral"/>
    <s v="No"/>
    <x v="0"/>
    <x v="0"/>
    <m/>
    <m/>
    <x v="0"/>
    <n v="760.9"/>
    <n v="0"/>
    <x v="10"/>
  </r>
  <r>
    <d v="2024-12-26T00:00:00"/>
    <x v="3592"/>
    <n v="1"/>
    <n v="2"/>
    <n v="1"/>
    <n v="5"/>
    <n v="1"/>
    <n v="10"/>
    <x v="1"/>
    <x v="0"/>
    <x v="0"/>
    <x v="0"/>
    <x v="0"/>
    <x v="32"/>
    <x v="1"/>
    <x v="3"/>
    <x v="1"/>
    <x v="68"/>
    <x v="177"/>
    <m/>
    <x v="1"/>
    <x v="1"/>
    <s v="Physician Referral"/>
    <s v="No"/>
    <x v="0"/>
    <x v="0"/>
    <d v="2024-12-27T00:00:00"/>
    <d v="2024-12-26T00:00:00"/>
    <x v="1"/>
    <n v="139.30000000000001"/>
    <n v="30"/>
    <x v="10"/>
  </r>
  <r>
    <d v="2024-12-26T00:00:00"/>
    <x v="3593"/>
    <n v="1"/>
    <n v="5"/>
    <n v="2"/>
    <n v="3"/>
    <n v="3"/>
    <n v="4"/>
    <x v="8"/>
    <x v="2"/>
    <x v="4"/>
    <x v="0"/>
    <x v="2"/>
    <x v="5"/>
    <x v="0"/>
    <x v="1"/>
    <x v="2"/>
    <x v="567"/>
    <x v="159"/>
    <m/>
    <x v="1"/>
    <x v="6"/>
    <s v="Self-Referral"/>
    <s v="No"/>
    <x v="0"/>
    <x v="0"/>
    <d v="2025-01-01T00:00:00"/>
    <d v="2024-12-26T00:00:00"/>
    <x v="2"/>
    <n v="240.8"/>
    <n v="50"/>
    <x v="10"/>
  </r>
  <r>
    <d v="2024-12-26T00:00:00"/>
    <x v="3594"/>
    <n v="1"/>
    <n v="1"/>
    <n v="1"/>
    <n v="5"/>
    <n v="1"/>
    <n v="10"/>
    <x v="1"/>
    <x v="0"/>
    <x v="1"/>
    <x v="0"/>
    <x v="0"/>
    <x v="61"/>
    <x v="1"/>
    <x v="2"/>
    <x v="0"/>
    <x v="257"/>
    <x v="125"/>
    <d v="2025-01-14T00:00:00"/>
    <x v="0"/>
    <x v="4"/>
    <s v="Emergency"/>
    <s v="No"/>
    <x v="0"/>
    <x v="0"/>
    <m/>
    <m/>
    <x v="0"/>
    <n v="829.5"/>
    <n v="0"/>
    <x v="10"/>
  </r>
  <r>
    <d v="2024-12-27T00:00:00"/>
    <x v="3595"/>
    <n v="1"/>
    <n v="4"/>
    <n v="2"/>
    <n v="5"/>
    <n v="3"/>
    <n v="4"/>
    <x v="8"/>
    <x v="2"/>
    <x v="2"/>
    <x v="0"/>
    <x v="2"/>
    <x v="15"/>
    <x v="0"/>
    <x v="3"/>
    <x v="1"/>
    <x v="341"/>
    <x v="53"/>
    <m/>
    <x v="1"/>
    <x v="1"/>
    <s v="Self-Referral"/>
    <s v="No"/>
    <x v="0"/>
    <x v="1"/>
    <d v="2025-01-01T00:00:00"/>
    <d v="2024-12-27T00:00:00"/>
    <x v="3"/>
    <n v="231.7"/>
    <n v="10"/>
    <x v="10"/>
  </r>
  <r>
    <d v="2024-12-27T00:00:00"/>
    <x v="3596"/>
    <n v="1"/>
    <n v="1"/>
    <n v="4"/>
    <n v="5"/>
    <n v="3"/>
    <n v="10"/>
    <x v="1"/>
    <x v="1"/>
    <x v="1"/>
    <x v="0"/>
    <x v="2"/>
    <x v="61"/>
    <x v="0"/>
    <x v="0"/>
    <x v="2"/>
    <x v="176"/>
    <x v="158"/>
    <d v="2025-01-14T00:00:00"/>
    <x v="0"/>
    <x v="6"/>
    <s v="Emergency"/>
    <s v="No"/>
    <x v="0"/>
    <x v="0"/>
    <m/>
    <m/>
    <x v="0"/>
    <n v="254.1"/>
    <n v="0"/>
    <x v="10"/>
  </r>
  <r>
    <d v="2024-12-27T00:00:00"/>
    <x v="3597"/>
    <n v="1"/>
    <n v="3"/>
    <n v="3"/>
    <n v="5"/>
    <n v="2"/>
    <n v="4"/>
    <x v="8"/>
    <x v="4"/>
    <x v="3"/>
    <x v="0"/>
    <x v="1"/>
    <x v="38"/>
    <x v="0"/>
    <x v="3"/>
    <x v="2"/>
    <x v="720"/>
    <x v="176"/>
    <d v="2025-01-10T00:00:00"/>
    <x v="0"/>
    <x v="9"/>
    <s v="Emergency"/>
    <s v="No"/>
    <x v="0"/>
    <x v="1"/>
    <m/>
    <m/>
    <x v="0"/>
    <n v="374.5"/>
    <n v="0"/>
    <x v="10"/>
  </r>
  <r>
    <d v="2024-12-27T00:00:00"/>
    <x v="3598"/>
    <n v="1"/>
    <n v="1"/>
    <n v="3"/>
    <n v="3"/>
    <n v="3"/>
    <n v="10"/>
    <x v="1"/>
    <x v="4"/>
    <x v="1"/>
    <x v="0"/>
    <x v="2"/>
    <x v="10"/>
    <x v="0"/>
    <x v="1"/>
    <x v="2"/>
    <x v="555"/>
    <x v="150"/>
    <d v="2025-01-04T00:00:00"/>
    <x v="0"/>
    <x v="0"/>
    <s v="Emergency"/>
    <s v="No"/>
    <x v="0"/>
    <x v="1"/>
    <m/>
    <m/>
    <x v="0"/>
    <n v="474.6"/>
    <n v="0"/>
    <x v="10"/>
  </r>
  <r>
    <d v="2024-12-27T00:00:00"/>
    <x v="3599"/>
    <n v="1"/>
    <n v="1"/>
    <n v="3"/>
    <n v="4"/>
    <n v="2"/>
    <n v="4"/>
    <x v="8"/>
    <x v="4"/>
    <x v="1"/>
    <x v="0"/>
    <x v="1"/>
    <x v="19"/>
    <x v="1"/>
    <x v="2"/>
    <x v="1"/>
    <x v="19"/>
    <x v="52"/>
    <d v="2025-01-09T00:00:00"/>
    <x v="0"/>
    <x v="0"/>
    <s v="Self-Referral"/>
    <s v="No"/>
    <x v="0"/>
    <x v="1"/>
    <m/>
    <m/>
    <x v="0"/>
    <n v="732.9"/>
    <n v="0"/>
    <x v="10"/>
  </r>
  <r>
    <d v="2024-12-27T00:00:00"/>
    <x v="3600"/>
    <n v="1"/>
    <n v="5"/>
    <n v="2"/>
    <n v="1"/>
    <n v="3"/>
    <n v="10"/>
    <x v="1"/>
    <x v="2"/>
    <x v="4"/>
    <x v="0"/>
    <x v="2"/>
    <x v="59"/>
    <x v="0"/>
    <x v="3"/>
    <x v="0"/>
    <x v="570"/>
    <x v="37"/>
    <m/>
    <x v="1"/>
    <x v="4"/>
    <s v="Emergency"/>
    <s v="No"/>
    <x v="0"/>
    <x v="0"/>
    <d v="2024-12-28T00:00:00"/>
    <d v="2024-12-27T00:00:00"/>
    <x v="2"/>
    <n v="469"/>
    <n v="50"/>
    <x v="10"/>
  </r>
  <r>
    <d v="2024-12-27T00:00:00"/>
    <x v="3601"/>
    <n v="1"/>
    <n v="3"/>
    <n v="5"/>
    <n v="1"/>
    <n v="2"/>
    <n v="4"/>
    <x v="8"/>
    <x v="3"/>
    <x v="3"/>
    <x v="0"/>
    <x v="1"/>
    <x v="11"/>
    <x v="1"/>
    <x v="3"/>
    <x v="0"/>
    <x v="184"/>
    <x v="22"/>
    <d v="2025-01-19T00:00:00"/>
    <x v="0"/>
    <x v="4"/>
    <s v="Self-Referral"/>
    <s v="No"/>
    <x v="0"/>
    <x v="0"/>
    <m/>
    <m/>
    <x v="0"/>
    <n v="552.29999999999995"/>
    <n v="0"/>
    <x v="10"/>
  </r>
  <r>
    <d v="2024-12-27T00:00:00"/>
    <x v="3602"/>
    <n v="1"/>
    <n v="2"/>
    <n v="5"/>
    <n v="5"/>
    <n v="1"/>
    <n v="10"/>
    <x v="1"/>
    <x v="3"/>
    <x v="0"/>
    <x v="0"/>
    <x v="0"/>
    <x v="17"/>
    <x v="0"/>
    <x v="1"/>
    <x v="2"/>
    <x v="893"/>
    <x v="104"/>
    <m/>
    <x v="1"/>
    <x v="8"/>
    <s v="Self-Referral"/>
    <s v="No"/>
    <x v="0"/>
    <x v="0"/>
    <d v="2025-01-01T00:00:00"/>
    <d v="2024-12-27T00:00:00"/>
    <x v="2"/>
    <n v="759.5"/>
    <n v="50"/>
    <x v="10"/>
  </r>
  <r>
    <d v="2024-12-27T00:00:00"/>
    <x v="3603"/>
    <n v="1"/>
    <n v="2"/>
    <n v="4"/>
    <n v="5"/>
    <n v="3"/>
    <n v="4"/>
    <x v="8"/>
    <x v="1"/>
    <x v="0"/>
    <x v="0"/>
    <x v="2"/>
    <x v="17"/>
    <x v="0"/>
    <x v="4"/>
    <x v="0"/>
    <x v="1"/>
    <x v="144"/>
    <m/>
    <x v="1"/>
    <x v="9"/>
    <s v="Physician Referral"/>
    <s v="No"/>
    <x v="0"/>
    <x v="0"/>
    <d v="2025-01-02T00:00:00"/>
    <d v="2024-12-27T00:00:00"/>
    <x v="1"/>
    <n v="533.4"/>
    <n v="30"/>
    <x v="10"/>
  </r>
  <r>
    <d v="2024-12-27T00:00:00"/>
    <x v="3604"/>
    <n v="1"/>
    <n v="2"/>
    <n v="5"/>
    <n v="5"/>
    <n v="1"/>
    <n v="10"/>
    <x v="1"/>
    <x v="3"/>
    <x v="0"/>
    <x v="0"/>
    <x v="0"/>
    <x v="4"/>
    <x v="1"/>
    <x v="4"/>
    <x v="1"/>
    <x v="676"/>
    <x v="137"/>
    <d v="2025-01-09T00:00:00"/>
    <x v="0"/>
    <x v="8"/>
    <s v="Self-Referral"/>
    <s v="No"/>
    <x v="0"/>
    <x v="0"/>
    <m/>
    <m/>
    <x v="0"/>
    <n v="702.1"/>
    <n v="0"/>
    <x v="10"/>
  </r>
  <r>
    <d v="2024-12-28T00:00:00"/>
    <x v="3605"/>
    <n v="1"/>
    <n v="4"/>
    <n v="4"/>
    <n v="5"/>
    <n v="2"/>
    <n v="4"/>
    <x v="8"/>
    <x v="1"/>
    <x v="2"/>
    <x v="0"/>
    <x v="1"/>
    <x v="25"/>
    <x v="0"/>
    <x v="3"/>
    <x v="0"/>
    <x v="116"/>
    <x v="170"/>
    <d v="2025-01-04T00:00:00"/>
    <x v="0"/>
    <x v="9"/>
    <s v="Self-Referral"/>
    <s v="No"/>
    <x v="0"/>
    <x v="0"/>
    <m/>
    <m/>
    <x v="0"/>
    <n v="330.4"/>
    <n v="0"/>
    <x v="10"/>
  </r>
  <r>
    <d v="2024-12-28T00:00:00"/>
    <x v="3606"/>
    <n v="1"/>
    <n v="2"/>
    <n v="1"/>
    <n v="5"/>
    <n v="2"/>
    <n v="10"/>
    <x v="1"/>
    <x v="0"/>
    <x v="0"/>
    <x v="0"/>
    <x v="1"/>
    <x v="17"/>
    <x v="1"/>
    <x v="0"/>
    <x v="0"/>
    <x v="279"/>
    <x v="129"/>
    <m/>
    <x v="1"/>
    <x v="2"/>
    <s v="Self-Referral"/>
    <s v="No"/>
    <x v="0"/>
    <x v="1"/>
    <d v="2025-01-02T00:00:00"/>
    <d v="2024-12-28T00:00:00"/>
    <x v="3"/>
    <n v="216.3"/>
    <n v="10"/>
    <x v="10"/>
  </r>
  <r>
    <d v="2024-12-28T00:00:00"/>
    <x v="3607"/>
    <n v="1"/>
    <n v="4"/>
    <n v="3"/>
    <n v="5"/>
    <n v="2"/>
    <n v="4"/>
    <x v="8"/>
    <x v="4"/>
    <x v="2"/>
    <x v="0"/>
    <x v="1"/>
    <x v="30"/>
    <x v="1"/>
    <x v="3"/>
    <x v="1"/>
    <x v="142"/>
    <x v="119"/>
    <d v="2025-01-07T00:00:00"/>
    <x v="0"/>
    <x v="9"/>
    <s v="Self-Referral"/>
    <s v="No"/>
    <x v="0"/>
    <x v="0"/>
    <m/>
    <m/>
    <x v="0"/>
    <n v="323.39999999999998"/>
    <n v="0"/>
    <x v="10"/>
  </r>
  <r>
    <d v="2024-12-28T00:00:00"/>
    <x v="3608"/>
    <n v="1"/>
    <n v="1"/>
    <n v="2"/>
    <n v="5"/>
    <n v="2"/>
    <n v="10"/>
    <x v="1"/>
    <x v="2"/>
    <x v="1"/>
    <x v="0"/>
    <x v="1"/>
    <x v="2"/>
    <x v="0"/>
    <x v="4"/>
    <x v="1"/>
    <x v="697"/>
    <x v="160"/>
    <m/>
    <x v="1"/>
    <x v="5"/>
    <s v="Emergency"/>
    <s v="No"/>
    <x v="0"/>
    <x v="1"/>
    <d v="2024-12-29T00:00:00"/>
    <d v="2024-12-28T00:00:00"/>
    <x v="2"/>
    <n v="381.5"/>
    <n v="50"/>
    <x v="10"/>
  </r>
  <r>
    <d v="2024-12-28T00:00:00"/>
    <x v="3609"/>
    <n v="1"/>
    <n v="2"/>
    <n v="4"/>
    <n v="5"/>
    <n v="1"/>
    <n v="4"/>
    <x v="8"/>
    <x v="1"/>
    <x v="0"/>
    <x v="0"/>
    <x v="0"/>
    <x v="58"/>
    <x v="0"/>
    <x v="3"/>
    <x v="0"/>
    <x v="201"/>
    <x v="170"/>
    <d v="2025-01-18T00:00:00"/>
    <x v="0"/>
    <x v="9"/>
    <s v="Emergency"/>
    <s v="No"/>
    <x v="0"/>
    <x v="1"/>
    <m/>
    <m/>
    <x v="0"/>
    <n v="201.6"/>
    <n v="0"/>
    <x v="10"/>
  </r>
  <r>
    <d v="2024-12-28T00:00:00"/>
    <x v="3610"/>
    <n v="1"/>
    <n v="5"/>
    <n v="2"/>
    <n v="1"/>
    <n v="2"/>
    <n v="10"/>
    <x v="1"/>
    <x v="2"/>
    <x v="4"/>
    <x v="0"/>
    <x v="1"/>
    <x v="40"/>
    <x v="0"/>
    <x v="0"/>
    <x v="0"/>
    <x v="176"/>
    <x v="0"/>
    <m/>
    <x v="1"/>
    <x v="9"/>
    <s v="Self-Referral"/>
    <s v="No"/>
    <x v="0"/>
    <x v="0"/>
    <d v="2025-01-02T00:00:00"/>
    <d v="2024-12-28T00:00:00"/>
    <x v="2"/>
    <n v="224"/>
    <n v="50"/>
    <x v="10"/>
  </r>
  <r>
    <d v="2024-12-28T00:00:00"/>
    <x v="3611"/>
    <n v="1"/>
    <n v="3"/>
    <n v="2"/>
    <n v="1"/>
    <n v="3"/>
    <n v="4"/>
    <x v="8"/>
    <x v="2"/>
    <x v="3"/>
    <x v="0"/>
    <x v="2"/>
    <x v="18"/>
    <x v="0"/>
    <x v="2"/>
    <x v="0"/>
    <x v="415"/>
    <x v="174"/>
    <m/>
    <x v="1"/>
    <x v="1"/>
    <s v="Self-Referral"/>
    <s v="No"/>
    <x v="0"/>
    <x v="0"/>
    <d v="2024-12-29T00:00:00"/>
    <d v="2024-12-28T00:00:00"/>
    <x v="1"/>
    <n v="316.39999999999998"/>
    <n v="30"/>
    <x v="10"/>
  </r>
  <r>
    <d v="2024-12-28T00:00:00"/>
    <x v="3612"/>
    <n v="1"/>
    <n v="3"/>
    <n v="3"/>
    <n v="5"/>
    <n v="2"/>
    <n v="10"/>
    <x v="1"/>
    <x v="4"/>
    <x v="3"/>
    <x v="0"/>
    <x v="1"/>
    <x v="2"/>
    <x v="0"/>
    <x v="3"/>
    <x v="2"/>
    <x v="537"/>
    <x v="48"/>
    <d v="2025-01-07T00:00:00"/>
    <x v="0"/>
    <x v="2"/>
    <s v="Physician Referral"/>
    <s v="No"/>
    <x v="0"/>
    <x v="0"/>
    <m/>
    <m/>
    <x v="0"/>
    <n v="352.1"/>
    <n v="0"/>
    <x v="10"/>
  </r>
  <r>
    <d v="2024-12-28T00:00:00"/>
    <x v="3613"/>
    <n v="1"/>
    <n v="1"/>
    <n v="1"/>
    <n v="5"/>
    <n v="1"/>
    <n v="4"/>
    <x v="8"/>
    <x v="0"/>
    <x v="1"/>
    <x v="0"/>
    <x v="0"/>
    <x v="7"/>
    <x v="0"/>
    <x v="1"/>
    <x v="1"/>
    <x v="909"/>
    <x v="141"/>
    <m/>
    <x v="1"/>
    <x v="2"/>
    <s v="Emergency"/>
    <s v="No"/>
    <x v="0"/>
    <x v="0"/>
    <d v="2024-12-31T00:00:00"/>
    <d v="2024-12-28T00:00:00"/>
    <x v="3"/>
    <n v="231.7"/>
    <n v="10"/>
    <x v="10"/>
  </r>
  <r>
    <d v="2024-12-28T00:00:00"/>
    <x v="3614"/>
    <n v="1"/>
    <n v="3"/>
    <n v="1"/>
    <n v="4"/>
    <n v="1"/>
    <n v="10"/>
    <x v="1"/>
    <x v="0"/>
    <x v="3"/>
    <x v="0"/>
    <x v="0"/>
    <x v="3"/>
    <x v="1"/>
    <x v="0"/>
    <x v="2"/>
    <x v="443"/>
    <x v="54"/>
    <m/>
    <x v="1"/>
    <x v="6"/>
    <s v="Self-Referral"/>
    <s v="No"/>
    <x v="0"/>
    <x v="0"/>
    <d v="2024-12-30T00:00:00"/>
    <d v="2024-12-28T00:00:00"/>
    <x v="2"/>
    <n v="630.70000000000005"/>
    <n v="50"/>
    <x v="10"/>
  </r>
  <r>
    <d v="2024-12-29T00:00:00"/>
    <x v="3615"/>
    <n v="1"/>
    <n v="3"/>
    <n v="5"/>
    <n v="5"/>
    <n v="3"/>
    <n v="4"/>
    <x v="8"/>
    <x v="3"/>
    <x v="3"/>
    <x v="0"/>
    <x v="2"/>
    <x v="1"/>
    <x v="1"/>
    <x v="3"/>
    <x v="2"/>
    <x v="195"/>
    <x v="112"/>
    <d v="2025-01-16T00:00:00"/>
    <x v="0"/>
    <x v="3"/>
    <s v="Physician Referral"/>
    <s v="No"/>
    <x v="0"/>
    <x v="0"/>
    <m/>
    <m/>
    <x v="0"/>
    <n v="386.4"/>
    <n v="0"/>
    <x v="10"/>
  </r>
  <r>
    <d v="2024-12-29T00:00:00"/>
    <x v="3616"/>
    <n v="1"/>
    <n v="1"/>
    <n v="1"/>
    <n v="2"/>
    <n v="1"/>
    <n v="10"/>
    <x v="1"/>
    <x v="0"/>
    <x v="1"/>
    <x v="0"/>
    <x v="0"/>
    <x v="27"/>
    <x v="0"/>
    <x v="4"/>
    <x v="2"/>
    <x v="559"/>
    <x v="106"/>
    <d v="2025-01-20T00:00:00"/>
    <x v="0"/>
    <x v="9"/>
    <s v="Physician Referral"/>
    <s v="No"/>
    <x v="0"/>
    <x v="1"/>
    <m/>
    <m/>
    <x v="0"/>
    <n v="205.8"/>
    <n v="0"/>
    <x v="10"/>
  </r>
  <r>
    <d v="2024-12-29T00:00:00"/>
    <x v="3617"/>
    <n v="1"/>
    <n v="1"/>
    <n v="3"/>
    <n v="2"/>
    <n v="2"/>
    <n v="4"/>
    <x v="8"/>
    <x v="4"/>
    <x v="1"/>
    <x v="0"/>
    <x v="1"/>
    <x v="43"/>
    <x v="1"/>
    <x v="3"/>
    <x v="2"/>
    <x v="498"/>
    <x v="69"/>
    <d v="2025-01-25T00:00:00"/>
    <x v="0"/>
    <x v="3"/>
    <s v="Self-Referral"/>
    <s v="No"/>
    <x v="0"/>
    <x v="1"/>
    <m/>
    <m/>
    <x v="0"/>
    <n v="261.10000000000002"/>
    <n v="0"/>
    <x v="10"/>
  </r>
  <r>
    <d v="2024-12-29T00:00:00"/>
    <x v="3618"/>
    <n v="1"/>
    <n v="1"/>
    <n v="2"/>
    <n v="1"/>
    <n v="3"/>
    <n v="10"/>
    <x v="1"/>
    <x v="2"/>
    <x v="1"/>
    <x v="0"/>
    <x v="2"/>
    <x v="52"/>
    <x v="1"/>
    <x v="4"/>
    <x v="0"/>
    <x v="752"/>
    <x v="120"/>
    <d v="2025-01-22T00:00:00"/>
    <x v="0"/>
    <x v="1"/>
    <s v="Physician Referral"/>
    <s v="No"/>
    <x v="0"/>
    <x v="1"/>
    <m/>
    <m/>
    <x v="0"/>
    <n v="616"/>
    <n v="0"/>
    <x v="10"/>
  </r>
  <r>
    <d v="2024-12-29T00:00:00"/>
    <x v="3619"/>
    <n v="1"/>
    <n v="5"/>
    <n v="4"/>
    <n v="5"/>
    <n v="3"/>
    <n v="4"/>
    <x v="8"/>
    <x v="1"/>
    <x v="4"/>
    <x v="0"/>
    <x v="2"/>
    <x v="3"/>
    <x v="0"/>
    <x v="1"/>
    <x v="1"/>
    <x v="329"/>
    <x v="68"/>
    <d v="2025-01-18T00:00:00"/>
    <x v="0"/>
    <x v="6"/>
    <s v="Physician Referral"/>
    <s v="No"/>
    <x v="0"/>
    <x v="1"/>
    <m/>
    <m/>
    <x v="0"/>
    <n v="641.20000000000005"/>
    <n v="0"/>
    <x v="10"/>
  </r>
  <r>
    <d v="2024-12-29T00:00:00"/>
    <x v="1571"/>
    <n v="1"/>
    <n v="1"/>
    <n v="4"/>
    <n v="2"/>
    <n v="1"/>
    <n v="4"/>
    <x v="8"/>
    <x v="1"/>
    <x v="1"/>
    <x v="0"/>
    <x v="0"/>
    <x v="34"/>
    <x v="1"/>
    <x v="1"/>
    <x v="0"/>
    <x v="256"/>
    <x v="93"/>
    <m/>
    <x v="1"/>
    <x v="5"/>
    <s v="Physician Referral"/>
    <s v="No"/>
    <x v="0"/>
    <x v="1"/>
    <d v="2024-12-30T00:00:00"/>
    <d v="2024-12-29T00:00:00"/>
    <x v="1"/>
    <n v="313.60000000000002"/>
    <n v="30"/>
    <x v="10"/>
  </r>
  <r>
    <d v="2024-12-29T00:00:00"/>
    <x v="3620"/>
    <n v="1"/>
    <n v="1"/>
    <n v="1"/>
    <n v="2"/>
    <n v="3"/>
    <n v="10"/>
    <x v="1"/>
    <x v="0"/>
    <x v="1"/>
    <x v="0"/>
    <x v="2"/>
    <x v="10"/>
    <x v="0"/>
    <x v="2"/>
    <x v="1"/>
    <x v="334"/>
    <x v="67"/>
    <m/>
    <x v="1"/>
    <x v="9"/>
    <s v="Emergency"/>
    <s v="No"/>
    <x v="0"/>
    <x v="1"/>
    <d v="2025-01-02T00:00:00"/>
    <d v="2024-12-29T00:00:00"/>
    <x v="1"/>
    <n v="513.1"/>
    <n v="30"/>
    <x v="10"/>
  </r>
  <r>
    <d v="2024-12-29T00:00:00"/>
    <x v="3621"/>
    <n v="1"/>
    <n v="1"/>
    <n v="5"/>
    <n v="4"/>
    <n v="2"/>
    <n v="4"/>
    <x v="8"/>
    <x v="3"/>
    <x v="1"/>
    <x v="0"/>
    <x v="1"/>
    <x v="12"/>
    <x v="1"/>
    <x v="4"/>
    <x v="2"/>
    <x v="504"/>
    <x v="139"/>
    <d v="2025-01-18T00:00:00"/>
    <x v="0"/>
    <x v="5"/>
    <s v="Physician Referral"/>
    <s v="No"/>
    <x v="0"/>
    <x v="0"/>
    <m/>
    <m/>
    <x v="0"/>
    <n v="308"/>
    <n v="0"/>
    <x v="10"/>
  </r>
  <r>
    <d v="2024-12-29T00:00:00"/>
    <x v="3622"/>
    <n v="1"/>
    <n v="2"/>
    <n v="4"/>
    <n v="5"/>
    <n v="2"/>
    <n v="10"/>
    <x v="1"/>
    <x v="1"/>
    <x v="0"/>
    <x v="0"/>
    <x v="1"/>
    <x v="19"/>
    <x v="0"/>
    <x v="3"/>
    <x v="1"/>
    <x v="156"/>
    <x v="89"/>
    <m/>
    <x v="1"/>
    <x v="4"/>
    <s v="Physician Referral"/>
    <s v="No"/>
    <x v="0"/>
    <x v="0"/>
    <d v="2024-12-31T00:00:00"/>
    <d v="2024-12-29T00:00:00"/>
    <x v="1"/>
    <n v="679"/>
    <n v="30"/>
    <x v="10"/>
  </r>
  <r>
    <d v="2024-12-29T00:00:00"/>
    <x v="3623"/>
    <n v="1"/>
    <n v="2"/>
    <n v="5"/>
    <n v="5"/>
    <n v="1"/>
    <n v="4"/>
    <x v="8"/>
    <x v="3"/>
    <x v="0"/>
    <x v="0"/>
    <x v="0"/>
    <x v="58"/>
    <x v="1"/>
    <x v="1"/>
    <x v="1"/>
    <x v="217"/>
    <x v="71"/>
    <m/>
    <x v="1"/>
    <x v="5"/>
    <s v="Self-Referral"/>
    <s v="No"/>
    <x v="0"/>
    <x v="0"/>
    <d v="2025-01-03T00:00:00"/>
    <d v="2024-12-29T00:00:00"/>
    <x v="2"/>
    <n v="109.9"/>
    <n v="50"/>
    <x v="10"/>
  </r>
  <r>
    <d v="2024-12-30T00:00:00"/>
    <x v="3624"/>
    <n v="1"/>
    <n v="5"/>
    <n v="4"/>
    <n v="3"/>
    <n v="2"/>
    <n v="10"/>
    <x v="1"/>
    <x v="1"/>
    <x v="4"/>
    <x v="0"/>
    <x v="1"/>
    <x v="17"/>
    <x v="0"/>
    <x v="0"/>
    <x v="1"/>
    <x v="107"/>
    <x v="86"/>
    <m/>
    <x v="1"/>
    <x v="8"/>
    <s v="Self-Referral"/>
    <s v="No"/>
    <x v="0"/>
    <x v="1"/>
    <d v="2024-12-31T00:00:00"/>
    <d v="2024-12-30T00:00:00"/>
    <x v="3"/>
    <n v="618.1"/>
    <n v="10"/>
    <x v="10"/>
  </r>
  <r>
    <d v="2024-12-30T00:00:00"/>
    <x v="3625"/>
    <n v="1"/>
    <n v="5"/>
    <n v="5"/>
    <n v="4"/>
    <n v="2"/>
    <n v="4"/>
    <x v="8"/>
    <x v="3"/>
    <x v="4"/>
    <x v="0"/>
    <x v="1"/>
    <x v="4"/>
    <x v="1"/>
    <x v="3"/>
    <x v="1"/>
    <x v="188"/>
    <x v="52"/>
    <m/>
    <x v="1"/>
    <x v="7"/>
    <s v="Emergency"/>
    <s v="No"/>
    <x v="0"/>
    <x v="1"/>
    <d v="2024-12-31T00:00:00"/>
    <d v="2024-12-30T00:00:00"/>
    <x v="2"/>
    <n v="296.10000000000002"/>
    <n v="50"/>
    <x v="10"/>
  </r>
  <r>
    <d v="2024-12-30T00:00:00"/>
    <x v="3626"/>
    <n v="1"/>
    <n v="3"/>
    <n v="5"/>
    <n v="3"/>
    <n v="1"/>
    <n v="10"/>
    <x v="1"/>
    <x v="3"/>
    <x v="3"/>
    <x v="0"/>
    <x v="0"/>
    <x v="37"/>
    <x v="1"/>
    <x v="0"/>
    <x v="0"/>
    <x v="77"/>
    <x v="111"/>
    <m/>
    <x v="1"/>
    <x v="3"/>
    <s v="Self-Referral"/>
    <s v="No"/>
    <x v="0"/>
    <x v="1"/>
    <d v="2025-01-03T00:00:00"/>
    <d v="2024-12-30T00:00:00"/>
    <x v="2"/>
    <n v="421.4"/>
    <n v="50"/>
    <x v="10"/>
  </r>
  <r>
    <d v="2024-12-30T00:00:00"/>
    <x v="3627"/>
    <n v="1"/>
    <n v="2"/>
    <n v="2"/>
    <n v="5"/>
    <n v="2"/>
    <n v="4"/>
    <x v="8"/>
    <x v="2"/>
    <x v="0"/>
    <x v="0"/>
    <x v="1"/>
    <x v="6"/>
    <x v="1"/>
    <x v="4"/>
    <x v="2"/>
    <x v="679"/>
    <x v="64"/>
    <d v="2025-01-16T00:00:00"/>
    <x v="0"/>
    <x v="3"/>
    <s v="Emergency"/>
    <s v="No"/>
    <x v="0"/>
    <x v="0"/>
    <m/>
    <m/>
    <x v="0"/>
    <n v="218.4"/>
    <n v="0"/>
    <x v="10"/>
  </r>
  <r>
    <d v="2024-12-30T00:00:00"/>
    <x v="3628"/>
    <n v="1"/>
    <n v="5"/>
    <n v="3"/>
    <n v="5"/>
    <n v="1"/>
    <n v="10"/>
    <x v="1"/>
    <x v="4"/>
    <x v="4"/>
    <x v="0"/>
    <x v="0"/>
    <x v="23"/>
    <x v="1"/>
    <x v="1"/>
    <x v="0"/>
    <x v="331"/>
    <x v="34"/>
    <d v="2025-01-21T00:00:00"/>
    <x v="0"/>
    <x v="1"/>
    <s v="Physician Referral"/>
    <s v="No"/>
    <x v="0"/>
    <x v="0"/>
    <m/>
    <m/>
    <x v="0"/>
    <n v="589.4"/>
    <n v="0"/>
    <x v="10"/>
  </r>
  <r>
    <d v="2024-12-30T00:00:00"/>
    <x v="3629"/>
    <n v="1"/>
    <n v="5"/>
    <n v="4"/>
    <n v="3"/>
    <n v="1"/>
    <n v="4"/>
    <x v="8"/>
    <x v="1"/>
    <x v="4"/>
    <x v="0"/>
    <x v="0"/>
    <x v="60"/>
    <x v="0"/>
    <x v="2"/>
    <x v="2"/>
    <x v="212"/>
    <x v="125"/>
    <m/>
    <x v="1"/>
    <x v="4"/>
    <s v="Physician Referral"/>
    <s v="No"/>
    <x v="0"/>
    <x v="0"/>
    <d v="2025-01-06T00:00:00"/>
    <d v="2024-12-30T00:00:00"/>
    <x v="2"/>
    <n v="828.8"/>
    <n v="50"/>
    <x v="10"/>
  </r>
  <r>
    <d v="2024-12-30T00:00:00"/>
    <x v="3630"/>
    <n v="1"/>
    <n v="3"/>
    <n v="1"/>
    <n v="3"/>
    <n v="1"/>
    <n v="10"/>
    <x v="1"/>
    <x v="0"/>
    <x v="3"/>
    <x v="0"/>
    <x v="0"/>
    <x v="16"/>
    <x v="0"/>
    <x v="3"/>
    <x v="0"/>
    <x v="552"/>
    <x v="80"/>
    <m/>
    <x v="1"/>
    <x v="3"/>
    <s v="Physician Referral"/>
    <s v="No"/>
    <x v="0"/>
    <x v="1"/>
    <d v="2025-01-01T00:00:00"/>
    <d v="2024-12-30T00:00:00"/>
    <x v="3"/>
    <n v="570.5"/>
    <n v="10"/>
    <x v="10"/>
  </r>
  <r>
    <d v="2024-12-30T00:00:00"/>
    <x v="3631"/>
    <n v="1"/>
    <n v="1"/>
    <n v="3"/>
    <n v="4"/>
    <n v="3"/>
    <n v="4"/>
    <x v="8"/>
    <x v="4"/>
    <x v="1"/>
    <x v="0"/>
    <x v="2"/>
    <x v="49"/>
    <x v="1"/>
    <x v="1"/>
    <x v="0"/>
    <x v="6"/>
    <x v="109"/>
    <d v="2025-01-20T00:00:00"/>
    <x v="0"/>
    <x v="4"/>
    <s v="Self-Referral"/>
    <s v="No"/>
    <x v="0"/>
    <x v="1"/>
    <m/>
    <m/>
    <x v="0"/>
    <n v="572.6"/>
    <n v="0"/>
    <x v="10"/>
  </r>
  <r>
    <d v="2024-12-30T00:00:00"/>
    <x v="3632"/>
    <n v="1"/>
    <n v="4"/>
    <n v="2"/>
    <n v="5"/>
    <n v="2"/>
    <n v="10"/>
    <x v="1"/>
    <x v="2"/>
    <x v="2"/>
    <x v="0"/>
    <x v="1"/>
    <x v="9"/>
    <x v="1"/>
    <x v="1"/>
    <x v="0"/>
    <x v="363"/>
    <x v="141"/>
    <d v="2025-01-27T00:00:00"/>
    <x v="0"/>
    <x v="7"/>
    <s v="Emergency"/>
    <s v="No"/>
    <x v="0"/>
    <x v="1"/>
    <m/>
    <m/>
    <x v="0"/>
    <n v="140.69999999999999"/>
    <n v="0"/>
    <x v="10"/>
  </r>
  <r>
    <d v="2024-12-30T00:00:00"/>
    <x v="3633"/>
    <n v="1"/>
    <n v="3"/>
    <n v="2"/>
    <n v="5"/>
    <n v="2"/>
    <n v="4"/>
    <x v="8"/>
    <x v="2"/>
    <x v="3"/>
    <x v="0"/>
    <x v="1"/>
    <x v="10"/>
    <x v="0"/>
    <x v="2"/>
    <x v="1"/>
    <x v="935"/>
    <x v="26"/>
    <d v="2025-01-11T00:00:00"/>
    <x v="0"/>
    <x v="8"/>
    <s v="Self-Referral"/>
    <s v="No"/>
    <x v="0"/>
    <x v="0"/>
    <m/>
    <m/>
    <x v="0"/>
    <n v="498.4"/>
    <n v="0"/>
    <x v="10"/>
  </r>
  <r>
    <d v="2024-12-31T00:00:00"/>
    <x v="3634"/>
    <n v="1"/>
    <n v="4"/>
    <n v="2"/>
    <n v="5"/>
    <n v="2"/>
    <n v="10"/>
    <x v="1"/>
    <x v="2"/>
    <x v="2"/>
    <x v="0"/>
    <x v="1"/>
    <x v="2"/>
    <x v="0"/>
    <x v="4"/>
    <x v="1"/>
    <x v="883"/>
    <x v="106"/>
    <d v="2025-01-19T00:00:00"/>
    <x v="0"/>
    <x v="5"/>
    <s v="Self-Referral"/>
    <s v="No"/>
    <x v="0"/>
    <x v="1"/>
    <m/>
    <m/>
    <x v="0"/>
    <n v="707"/>
    <n v="0"/>
    <x v="10"/>
  </r>
  <r>
    <d v="2024-12-31T00:00:00"/>
    <x v="3635"/>
    <n v="1"/>
    <n v="3"/>
    <n v="1"/>
    <n v="4"/>
    <n v="1"/>
    <n v="4"/>
    <x v="8"/>
    <x v="0"/>
    <x v="3"/>
    <x v="0"/>
    <x v="0"/>
    <x v="20"/>
    <x v="1"/>
    <x v="2"/>
    <x v="1"/>
    <x v="488"/>
    <x v="129"/>
    <m/>
    <x v="1"/>
    <x v="0"/>
    <s v="Emergency"/>
    <s v="No"/>
    <x v="0"/>
    <x v="0"/>
    <d v="2025-01-02T00:00:00"/>
    <d v="2024-12-31T00:00:00"/>
    <x v="2"/>
    <n v="289.8"/>
    <n v="50"/>
    <x v="10"/>
  </r>
  <r>
    <d v="2024-12-31T00:00:00"/>
    <x v="3636"/>
    <n v="1"/>
    <n v="3"/>
    <n v="4"/>
    <n v="4"/>
    <n v="1"/>
    <n v="10"/>
    <x v="1"/>
    <x v="1"/>
    <x v="3"/>
    <x v="0"/>
    <x v="0"/>
    <x v="0"/>
    <x v="1"/>
    <x v="2"/>
    <x v="1"/>
    <x v="531"/>
    <x v="148"/>
    <d v="2025-01-23T00:00:00"/>
    <x v="0"/>
    <x v="2"/>
    <s v="Emergency"/>
    <s v="No"/>
    <x v="0"/>
    <x v="0"/>
    <m/>
    <m/>
    <x v="0"/>
    <n v="683.2"/>
    <n v="0"/>
    <x v="10"/>
  </r>
  <r>
    <d v="2024-12-31T00:00:00"/>
    <x v="3637"/>
    <n v="1"/>
    <n v="1"/>
    <n v="4"/>
    <n v="4"/>
    <n v="2"/>
    <n v="4"/>
    <x v="8"/>
    <x v="1"/>
    <x v="1"/>
    <x v="0"/>
    <x v="1"/>
    <x v="19"/>
    <x v="1"/>
    <x v="2"/>
    <x v="0"/>
    <x v="394"/>
    <x v="35"/>
    <d v="2025-01-10T00:00:00"/>
    <x v="0"/>
    <x v="2"/>
    <s v="Emergency"/>
    <s v="No"/>
    <x v="0"/>
    <x v="0"/>
    <m/>
    <m/>
    <x v="0"/>
    <n v="500.5"/>
    <n v="0"/>
    <x v="10"/>
  </r>
  <r>
    <d v="2024-12-31T00:00:00"/>
    <x v="3638"/>
    <n v="1"/>
    <n v="5"/>
    <n v="5"/>
    <n v="4"/>
    <n v="2"/>
    <n v="10"/>
    <x v="1"/>
    <x v="3"/>
    <x v="4"/>
    <x v="0"/>
    <x v="1"/>
    <x v="33"/>
    <x v="1"/>
    <x v="0"/>
    <x v="0"/>
    <x v="788"/>
    <x v="98"/>
    <m/>
    <x v="1"/>
    <x v="9"/>
    <s v="Physician Referral"/>
    <s v="No"/>
    <x v="0"/>
    <x v="0"/>
    <d v="2025-01-01T00:00:00"/>
    <d v="2024-12-31T00:00:00"/>
    <x v="3"/>
    <n v="246.4"/>
    <n v="10"/>
    <x v="10"/>
  </r>
  <r>
    <d v="2024-12-31T00:00:00"/>
    <x v="3639"/>
    <n v="1"/>
    <n v="2"/>
    <n v="5"/>
    <n v="5"/>
    <n v="2"/>
    <n v="4"/>
    <x v="8"/>
    <x v="3"/>
    <x v="0"/>
    <x v="0"/>
    <x v="1"/>
    <x v="25"/>
    <x v="1"/>
    <x v="3"/>
    <x v="2"/>
    <x v="723"/>
    <x v="151"/>
    <d v="2025-01-18T00:00:00"/>
    <x v="0"/>
    <x v="3"/>
    <s v="Self-Referral"/>
    <s v="No"/>
    <x v="0"/>
    <x v="0"/>
    <m/>
    <m/>
    <x v="0"/>
    <n v="372.4"/>
    <n v="0"/>
    <x v="10"/>
  </r>
  <r>
    <d v="2024-12-31T00:00:00"/>
    <x v="3640"/>
    <n v="1"/>
    <n v="3"/>
    <n v="5"/>
    <n v="3"/>
    <n v="2"/>
    <n v="10"/>
    <x v="1"/>
    <x v="3"/>
    <x v="3"/>
    <x v="0"/>
    <x v="1"/>
    <x v="37"/>
    <x v="0"/>
    <x v="2"/>
    <x v="1"/>
    <x v="901"/>
    <x v="40"/>
    <d v="2025-01-24T00:00:00"/>
    <x v="0"/>
    <x v="9"/>
    <s v="Self-Referral"/>
    <s v="No"/>
    <x v="0"/>
    <x v="0"/>
    <m/>
    <m/>
    <x v="0"/>
    <n v="222.6"/>
    <n v="0"/>
    <x v="10"/>
  </r>
  <r>
    <d v="2024-12-31T00:00:00"/>
    <x v="3641"/>
    <n v="1"/>
    <n v="1"/>
    <n v="1"/>
    <n v="3"/>
    <n v="3"/>
    <n v="4"/>
    <x v="8"/>
    <x v="0"/>
    <x v="1"/>
    <x v="0"/>
    <x v="2"/>
    <x v="33"/>
    <x v="1"/>
    <x v="3"/>
    <x v="1"/>
    <x v="629"/>
    <x v="37"/>
    <d v="2025-01-14T00:00:00"/>
    <x v="0"/>
    <x v="9"/>
    <s v="Physician Referral"/>
    <s v="No"/>
    <x v="0"/>
    <x v="0"/>
    <m/>
    <m/>
    <x v="0"/>
    <n v="445.9"/>
    <n v="0"/>
    <x v="10"/>
  </r>
  <r>
    <d v="2024-12-31T00:00:00"/>
    <x v="3642"/>
    <n v="1"/>
    <n v="4"/>
    <n v="3"/>
    <n v="5"/>
    <n v="1"/>
    <n v="10"/>
    <x v="1"/>
    <x v="4"/>
    <x v="2"/>
    <x v="0"/>
    <x v="0"/>
    <x v="5"/>
    <x v="0"/>
    <x v="2"/>
    <x v="1"/>
    <x v="452"/>
    <x v="95"/>
    <d v="2025-01-18T00:00:00"/>
    <x v="0"/>
    <x v="2"/>
    <s v="Emergency"/>
    <s v="No"/>
    <x v="0"/>
    <x v="1"/>
    <m/>
    <m/>
    <x v="0"/>
    <n v="637"/>
    <n v="0"/>
    <x v="10"/>
  </r>
  <r>
    <d v="2024-12-31T00:00:00"/>
    <x v="3643"/>
    <n v="1"/>
    <n v="5"/>
    <n v="4"/>
    <n v="5"/>
    <n v="3"/>
    <n v="4"/>
    <x v="8"/>
    <x v="1"/>
    <x v="4"/>
    <x v="0"/>
    <x v="2"/>
    <x v="29"/>
    <x v="0"/>
    <x v="4"/>
    <x v="1"/>
    <x v="421"/>
    <x v="122"/>
    <d v="2025-01-10T00:00:00"/>
    <x v="0"/>
    <x v="6"/>
    <s v="Self-Referral"/>
    <s v="No"/>
    <x v="0"/>
    <x v="0"/>
    <m/>
    <m/>
    <x v="0"/>
    <n v="257.60000000000002"/>
    <n v="0"/>
    <x v="10"/>
  </r>
  <r>
    <d v="2025-01-01T00:00:00"/>
    <x v="3644"/>
    <n v="1"/>
    <n v="3"/>
    <n v="5"/>
    <n v="5"/>
    <n v="2"/>
    <n v="10"/>
    <x v="1"/>
    <x v="3"/>
    <x v="3"/>
    <x v="0"/>
    <x v="1"/>
    <x v="8"/>
    <x v="0"/>
    <x v="4"/>
    <x v="1"/>
    <x v="98"/>
    <x v="147"/>
    <m/>
    <x v="1"/>
    <x v="5"/>
    <s v="Physician Referral"/>
    <s v="No"/>
    <x v="0"/>
    <x v="1"/>
    <d v="2025-01-06T00:00:00"/>
    <d v="2025-01-01T00:00:00"/>
    <x v="2"/>
    <n v="205.8"/>
    <n v="50"/>
    <x v="0"/>
  </r>
  <r>
    <d v="2025-01-01T00:00:00"/>
    <x v="3645"/>
    <n v="1"/>
    <n v="4"/>
    <n v="1"/>
    <n v="5"/>
    <n v="1"/>
    <n v="4"/>
    <x v="8"/>
    <x v="0"/>
    <x v="2"/>
    <x v="0"/>
    <x v="0"/>
    <x v="31"/>
    <x v="1"/>
    <x v="2"/>
    <x v="1"/>
    <x v="2"/>
    <x v="59"/>
    <m/>
    <x v="1"/>
    <x v="6"/>
    <s v="Self-Referral"/>
    <s v="No"/>
    <x v="0"/>
    <x v="0"/>
    <d v="2025-01-07T00:00:00"/>
    <d v="2025-01-01T00:00:00"/>
    <x v="2"/>
    <n v="346.5"/>
    <n v="50"/>
    <x v="0"/>
  </r>
  <r>
    <d v="2025-01-01T00:00:00"/>
    <x v="3646"/>
    <n v="1"/>
    <n v="3"/>
    <n v="1"/>
    <n v="5"/>
    <n v="3"/>
    <n v="10"/>
    <x v="1"/>
    <x v="0"/>
    <x v="3"/>
    <x v="0"/>
    <x v="2"/>
    <x v="5"/>
    <x v="0"/>
    <x v="1"/>
    <x v="0"/>
    <x v="684"/>
    <x v="169"/>
    <m/>
    <x v="1"/>
    <x v="6"/>
    <s v="Self-Referral"/>
    <s v="No"/>
    <x v="0"/>
    <x v="0"/>
    <d v="2025-01-07T00:00:00"/>
    <d v="2025-01-01T00:00:00"/>
    <x v="1"/>
    <n v="680.4"/>
    <n v="30"/>
    <x v="0"/>
  </r>
  <r>
    <d v="2025-01-01T00:00:00"/>
    <x v="3647"/>
    <n v="1"/>
    <n v="2"/>
    <n v="5"/>
    <n v="5"/>
    <n v="3"/>
    <n v="4"/>
    <x v="8"/>
    <x v="3"/>
    <x v="0"/>
    <x v="0"/>
    <x v="2"/>
    <x v="56"/>
    <x v="0"/>
    <x v="3"/>
    <x v="1"/>
    <x v="868"/>
    <x v="136"/>
    <m/>
    <x v="1"/>
    <x v="2"/>
    <s v="Self-Referral"/>
    <s v="No"/>
    <x v="0"/>
    <x v="0"/>
    <d v="2025-01-03T00:00:00"/>
    <d v="2025-01-01T00:00:00"/>
    <x v="2"/>
    <n v="160.30000000000001"/>
    <n v="50"/>
    <x v="0"/>
  </r>
  <r>
    <d v="2025-01-01T00:00:00"/>
    <x v="3648"/>
    <n v="1"/>
    <n v="2"/>
    <n v="2"/>
    <n v="5"/>
    <n v="1"/>
    <n v="10"/>
    <x v="1"/>
    <x v="2"/>
    <x v="0"/>
    <x v="0"/>
    <x v="0"/>
    <x v="19"/>
    <x v="0"/>
    <x v="4"/>
    <x v="1"/>
    <x v="312"/>
    <x v="41"/>
    <m/>
    <x v="1"/>
    <x v="5"/>
    <s v="Emergency"/>
    <s v="No"/>
    <x v="0"/>
    <x v="1"/>
    <d v="2025-01-08T00:00:00"/>
    <d v="2025-01-01T00:00:00"/>
    <x v="3"/>
    <n v="193.2"/>
    <n v="10"/>
    <x v="0"/>
  </r>
  <r>
    <d v="2025-01-01T00:00:00"/>
    <x v="3649"/>
    <n v="1"/>
    <n v="5"/>
    <n v="2"/>
    <n v="3"/>
    <n v="3"/>
    <n v="4"/>
    <x v="8"/>
    <x v="2"/>
    <x v="4"/>
    <x v="0"/>
    <x v="2"/>
    <x v="57"/>
    <x v="0"/>
    <x v="0"/>
    <x v="0"/>
    <x v="119"/>
    <x v="156"/>
    <d v="2025-01-15T00:00:00"/>
    <x v="0"/>
    <x v="6"/>
    <s v="Emergency"/>
    <s v="No"/>
    <x v="0"/>
    <x v="0"/>
    <m/>
    <m/>
    <x v="0"/>
    <n v="363.3"/>
    <n v="0"/>
    <x v="0"/>
  </r>
  <r>
    <d v="2025-01-01T00:00:00"/>
    <x v="3650"/>
    <n v="1"/>
    <n v="4"/>
    <n v="2"/>
    <n v="5"/>
    <n v="2"/>
    <n v="10"/>
    <x v="1"/>
    <x v="2"/>
    <x v="2"/>
    <x v="0"/>
    <x v="1"/>
    <x v="16"/>
    <x v="1"/>
    <x v="1"/>
    <x v="2"/>
    <x v="342"/>
    <x v="78"/>
    <d v="2025-01-09T00:00:00"/>
    <x v="0"/>
    <x v="0"/>
    <s v="Self-Referral"/>
    <s v="No"/>
    <x v="0"/>
    <x v="0"/>
    <m/>
    <m/>
    <x v="0"/>
    <n v="219.1"/>
    <n v="0"/>
    <x v="0"/>
  </r>
  <r>
    <d v="2025-01-01T00:00:00"/>
    <x v="3651"/>
    <n v="1"/>
    <n v="2"/>
    <n v="5"/>
    <n v="5"/>
    <n v="3"/>
    <n v="4"/>
    <x v="8"/>
    <x v="3"/>
    <x v="0"/>
    <x v="0"/>
    <x v="2"/>
    <x v="56"/>
    <x v="1"/>
    <x v="4"/>
    <x v="0"/>
    <x v="62"/>
    <x v="110"/>
    <d v="2025-01-11T00:00:00"/>
    <x v="0"/>
    <x v="7"/>
    <s v="Emergency"/>
    <s v="No"/>
    <x v="0"/>
    <x v="1"/>
    <m/>
    <m/>
    <x v="0"/>
    <n v="641.9"/>
    <n v="0"/>
    <x v="0"/>
  </r>
  <r>
    <d v="2025-01-01T00:00:00"/>
    <x v="3652"/>
    <n v="1"/>
    <n v="1"/>
    <n v="1"/>
    <n v="2"/>
    <n v="3"/>
    <n v="10"/>
    <x v="1"/>
    <x v="0"/>
    <x v="1"/>
    <x v="0"/>
    <x v="2"/>
    <x v="41"/>
    <x v="0"/>
    <x v="1"/>
    <x v="1"/>
    <x v="51"/>
    <x v="169"/>
    <d v="2025-01-19T00:00:00"/>
    <x v="0"/>
    <x v="5"/>
    <s v="Physician Referral"/>
    <s v="No"/>
    <x v="0"/>
    <x v="1"/>
    <m/>
    <m/>
    <x v="0"/>
    <n v="739.9"/>
    <n v="0"/>
    <x v="0"/>
  </r>
  <r>
    <d v="2025-01-01T00:00:00"/>
    <x v="3653"/>
    <n v="1"/>
    <n v="5"/>
    <n v="1"/>
    <n v="1"/>
    <n v="2"/>
    <n v="4"/>
    <x v="8"/>
    <x v="0"/>
    <x v="4"/>
    <x v="0"/>
    <x v="1"/>
    <x v="15"/>
    <x v="0"/>
    <x v="3"/>
    <x v="0"/>
    <x v="936"/>
    <x v="37"/>
    <d v="2025-01-28T00:00:00"/>
    <x v="0"/>
    <x v="6"/>
    <s v="Physician Referral"/>
    <s v="No"/>
    <x v="0"/>
    <x v="1"/>
    <m/>
    <m/>
    <x v="0"/>
    <n v="135.1"/>
    <n v="0"/>
    <x v="0"/>
  </r>
  <r>
    <d v="2025-01-02T00:00:00"/>
    <x v="3654"/>
    <n v="1"/>
    <n v="3"/>
    <n v="4"/>
    <n v="4"/>
    <n v="2"/>
    <n v="10"/>
    <x v="1"/>
    <x v="1"/>
    <x v="3"/>
    <x v="0"/>
    <x v="1"/>
    <x v="46"/>
    <x v="1"/>
    <x v="1"/>
    <x v="1"/>
    <x v="385"/>
    <x v="52"/>
    <d v="2025-01-30T00:00:00"/>
    <x v="0"/>
    <x v="0"/>
    <s v="Self-Referral"/>
    <s v="No"/>
    <x v="0"/>
    <x v="1"/>
    <m/>
    <m/>
    <x v="0"/>
    <n v="534.79999999999995"/>
    <n v="0"/>
    <x v="0"/>
  </r>
  <r>
    <d v="2025-01-02T00:00:00"/>
    <x v="3655"/>
    <n v="1"/>
    <n v="4"/>
    <n v="2"/>
    <n v="5"/>
    <n v="3"/>
    <n v="4"/>
    <x v="8"/>
    <x v="2"/>
    <x v="2"/>
    <x v="0"/>
    <x v="2"/>
    <x v="59"/>
    <x v="1"/>
    <x v="0"/>
    <x v="0"/>
    <x v="691"/>
    <x v="34"/>
    <d v="2025-01-18T00:00:00"/>
    <x v="0"/>
    <x v="8"/>
    <s v="Physician Referral"/>
    <s v="No"/>
    <x v="0"/>
    <x v="0"/>
    <m/>
    <m/>
    <x v="0"/>
    <n v="747.6"/>
    <n v="0"/>
    <x v="0"/>
  </r>
  <r>
    <d v="2025-01-02T00:00:00"/>
    <x v="3656"/>
    <n v="1"/>
    <n v="4"/>
    <n v="5"/>
    <n v="5"/>
    <n v="2"/>
    <n v="10"/>
    <x v="1"/>
    <x v="3"/>
    <x v="2"/>
    <x v="0"/>
    <x v="1"/>
    <x v="29"/>
    <x v="1"/>
    <x v="1"/>
    <x v="2"/>
    <x v="802"/>
    <x v="47"/>
    <d v="2025-01-23T00:00:00"/>
    <x v="0"/>
    <x v="5"/>
    <s v="Emergency"/>
    <s v="No"/>
    <x v="0"/>
    <x v="0"/>
    <m/>
    <m/>
    <x v="0"/>
    <n v="257.60000000000002"/>
    <n v="0"/>
    <x v="0"/>
  </r>
  <r>
    <d v="2025-01-02T00:00:00"/>
    <x v="3657"/>
    <n v="1"/>
    <n v="1"/>
    <n v="4"/>
    <n v="4"/>
    <n v="1"/>
    <n v="4"/>
    <x v="8"/>
    <x v="1"/>
    <x v="1"/>
    <x v="0"/>
    <x v="0"/>
    <x v="50"/>
    <x v="0"/>
    <x v="4"/>
    <x v="1"/>
    <x v="272"/>
    <x v="169"/>
    <d v="2025-01-17T00:00:00"/>
    <x v="0"/>
    <x v="9"/>
    <s v="Emergency"/>
    <s v="No"/>
    <x v="0"/>
    <x v="1"/>
    <m/>
    <m/>
    <x v="0"/>
    <n v="408.1"/>
    <n v="0"/>
    <x v="0"/>
  </r>
  <r>
    <d v="2025-01-02T00:00:00"/>
    <x v="3658"/>
    <n v="1"/>
    <n v="2"/>
    <n v="1"/>
    <n v="5"/>
    <n v="1"/>
    <n v="10"/>
    <x v="1"/>
    <x v="0"/>
    <x v="0"/>
    <x v="0"/>
    <x v="0"/>
    <x v="4"/>
    <x v="1"/>
    <x v="0"/>
    <x v="0"/>
    <x v="449"/>
    <x v="88"/>
    <d v="2025-01-17T00:00:00"/>
    <x v="0"/>
    <x v="5"/>
    <s v="Physician Referral"/>
    <s v="No"/>
    <x v="0"/>
    <x v="0"/>
    <m/>
    <m/>
    <x v="0"/>
    <n v="575.4"/>
    <n v="0"/>
    <x v="0"/>
  </r>
  <r>
    <d v="2025-01-02T00:00:00"/>
    <x v="3659"/>
    <n v="1"/>
    <n v="4"/>
    <n v="4"/>
    <n v="5"/>
    <n v="2"/>
    <n v="4"/>
    <x v="8"/>
    <x v="1"/>
    <x v="2"/>
    <x v="0"/>
    <x v="1"/>
    <x v="25"/>
    <x v="0"/>
    <x v="3"/>
    <x v="0"/>
    <x v="777"/>
    <x v="156"/>
    <d v="2025-01-15T00:00:00"/>
    <x v="0"/>
    <x v="8"/>
    <s v="Self-Referral"/>
    <s v="No"/>
    <x v="0"/>
    <x v="1"/>
    <m/>
    <m/>
    <x v="0"/>
    <n v="171.5"/>
    <n v="0"/>
    <x v="0"/>
  </r>
  <r>
    <d v="2025-01-02T00:00:00"/>
    <x v="3660"/>
    <n v="1"/>
    <n v="1"/>
    <n v="2"/>
    <n v="4"/>
    <n v="2"/>
    <n v="10"/>
    <x v="1"/>
    <x v="2"/>
    <x v="1"/>
    <x v="0"/>
    <x v="1"/>
    <x v="51"/>
    <x v="0"/>
    <x v="4"/>
    <x v="0"/>
    <x v="615"/>
    <x v="72"/>
    <d v="2025-01-10T00:00:00"/>
    <x v="0"/>
    <x v="6"/>
    <s v="Physician Referral"/>
    <s v="No"/>
    <x v="0"/>
    <x v="1"/>
    <m/>
    <m/>
    <x v="0"/>
    <n v="208.6"/>
    <n v="0"/>
    <x v="0"/>
  </r>
  <r>
    <d v="2025-01-02T00:00:00"/>
    <x v="3661"/>
    <n v="1"/>
    <n v="1"/>
    <n v="3"/>
    <n v="3"/>
    <n v="1"/>
    <n v="4"/>
    <x v="8"/>
    <x v="4"/>
    <x v="1"/>
    <x v="0"/>
    <x v="0"/>
    <x v="7"/>
    <x v="1"/>
    <x v="3"/>
    <x v="1"/>
    <x v="511"/>
    <x v="164"/>
    <d v="2025-01-15T00:00:00"/>
    <x v="0"/>
    <x v="4"/>
    <s v="Emergency"/>
    <s v="No"/>
    <x v="0"/>
    <x v="1"/>
    <m/>
    <m/>
    <x v="0"/>
    <n v="329.7"/>
    <n v="0"/>
    <x v="0"/>
  </r>
  <r>
    <d v="2025-01-02T00:00:00"/>
    <x v="3662"/>
    <n v="1"/>
    <n v="3"/>
    <n v="2"/>
    <n v="3"/>
    <n v="1"/>
    <n v="10"/>
    <x v="1"/>
    <x v="2"/>
    <x v="3"/>
    <x v="0"/>
    <x v="0"/>
    <x v="61"/>
    <x v="0"/>
    <x v="2"/>
    <x v="0"/>
    <x v="0"/>
    <x v="152"/>
    <m/>
    <x v="1"/>
    <x v="5"/>
    <s v="Self-Referral"/>
    <s v="No"/>
    <x v="0"/>
    <x v="0"/>
    <d v="2025-01-08T00:00:00"/>
    <d v="2025-01-02T00:00:00"/>
    <x v="3"/>
    <n v="649.6"/>
    <n v="10"/>
    <x v="0"/>
  </r>
  <r>
    <d v="2025-01-02T00:00:00"/>
    <x v="3663"/>
    <n v="1"/>
    <n v="1"/>
    <n v="2"/>
    <n v="1"/>
    <n v="3"/>
    <n v="4"/>
    <x v="8"/>
    <x v="2"/>
    <x v="1"/>
    <x v="0"/>
    <x v="2"/>
    <x v="0"/>
    <x v="1"/>
    <x v="4"/>
    <x v="1"/>
    <x v="544"/>
    <x v="95"/>
    <d v="2025-01-17T00:00:00"/>
    <x v="0"/>
    <x v="6"/>
    <s v="Emergency"/>
    <s v="No"/>
    <x v="0"/>
    <x v="1"/>
    <m/>
    <m/>
    <x v="0"/>
    <n v="703.5"/>
    <n v="0"/>
    <x v="0"/>
  </r>
  <r>
    <d v="2025-01-03T00:00:00"/>
    <x v="3664"/>
    <n v="1"/>
    <n v="5"/>
    <n v="5"/>
    <n v="4"/>
    <n v="3"/>
    <n v="10"/>
    <x v="1"/>
    <x v="3"/>
    <x v="4"/>
    <x v="0"/>
    <x v="2"/>
    <x v="27"/>
    <x v="0"/>
    <x v="1"/>
    <x v="1"/>
    <x v="122"/>
    <x v="117"/>
    <m/>
    <x v="1"/>
    <x v="8"/>
    <s v="Self-Referral"/>
    <s v="No"/>
    <x v="0"/>
    <x v="0"/>
    <d v="2025-01-11T00:00:00"/>
    <d v="2025-01-03T00:00:00"/>
    <x v="1"/>
    <n v="265.3"/>
    <n v="30"/>
    <x v="0"/>
  </r>
  <r>
    <d v="2025-01-03T00:00:00"/>
    <x v="3665"/>
    <n v="1"/>
    <n v="4"/>
    <n v="3"/>
    <n v="5"/>
    <n v="3"/>
    <n v="4"/>
    <x v="8"/>
    <x v="4"/>
    <x v="2"/>
    <x v="0"/>
    <x v="2"/>
    <x v="27"/>
    <x v="1"/>
    <x v="3"/>
    <x v="2"/>
    <x v="408"/>
    <x v="78"/>
    <d v="2025-01-27T00:00:00"/>
    <x v="0"/>
    <x v="4"/>
    <s v="Self-Referral"/>
    <s v="No"/>
    <x v="0"/>
    <x v="0"/>
    <m/>
    <m/>
    <x v="0"/>
    <n v="664.3"/>
    <n v="0"/>
    <x v="0"/>
  </r>
  <r>
    <d v="2025-01-03T00:00:00"/>
    <x v="3666"/>
    <n v="1"/>
    <n v="5"/>
    <n v="3"/>
    <n v="3"/>
    <n v="3"/>
    <n v="10"/>
    <x v="1"/>
    <x v="4"/>
    <x v="4"/>
    <x v="0"/>
    <x v="2"/>
    <x v="18"/>
    <x v="0"/>
    <x v="1"/>
    <x v="2"/>
    <x v="133"/>
    <x v="23"/>
    <d v="2025-02-01T00:00:00"/>
    <x v="0"/>
    <x v="0"/>
    <s v="Self-Referral"/>
    <s v="No"/>
    <x v="0"/>
    <x v="0"/>
    <m/>
    <m/>
    <x v="0"/>
    <n v="436.1"/>
    <n v="0"/>
    <x v="0"/>
  </r>
  <r>
    <d v="2025-01-03T00:00:00"/>
    <x v="3667"/>
    <n v="1"/>
    <n v="1"/>
    <n v="3"/>
    <n v="2"/>
    <n v="1"/>
    <n v="4"/>
    <x v="8"/>
    <x v="4"/>
    <x v="1"/>
    <x v="0"/>
    <x v="0"/>
    <x v="55"/>
    <x v="0"/>
    <x v="0"/>
    <x v="0"/>
    <x v="612"/>
    <x v="107"/>
    <d v="2025-01-21T00:00:00"/>
    <x v="0"/>
    <x v="0"/>
    <s v="Emergency"/>
    <s v="No"/>
    <x v="0"/>
    <x v="1"/>
    <m/>
    <m/>
    <x v="0"/>
    <n v="537.6"/>
    <n v="0"/>
    <x v="0"/>
  </r>
  <r>
    <d v="2025-01-03T00:00:00"/>
    <x v="3668"/>
    <n v="1"/>
    <n v="1"/>
    <n v="1"/>
    <n v="4"/>
    <n v="1"/>
    <n v="10"/>
    <x v="1"/>
    <x v="0"/>
    <x v="1"/>
    <x v="0"/>
    <x v="0"/>
    <x v="53"/>
    <x v="1"/>
    <x v="3"/>
    <x v="1"/>
    <x v="558"/>
    <x v="64"/>
    <m/>
    <x v="1"/>
    <x v="2"/>
    <s v="Self-Referral"/>
    <s v="No"/>
    <x v="0"/>
    <x v="0"/>
    <d v="2025-01-09T00:00:00"/>
    <d v="2025-01-03T00:00:00"/>
    <x v="3"/>
    <n v="622.29999999999995"/>
    <n v="10"/>
    <x v="0"/>
  </r>
  <r>
    <d v="2025-01-03T00:00:00"/>
    <x v="3669"/>
    <n v="1"/>
    <n v="5"/>
    <n v="4"/>
    <n v="2"/>
    <n v="1"/>
    <n v="4"/>
    <x v="8"/>
    <x v="1"/>
    <x v="4"/>
    <x v="0"/>
    <x v="0"/>
    <x v="58"/>
    <x v="1"/>
    <x v="3"/>
    <x v="0"/>
    <x v="556"/>
    <x v="66"/>
    <m/>
    <x v="1"/>
    <x v="2"/>
    <s v="Self-Referral"/>
    <s v="No"/>
    <x v="0"/>
    <x v="1"/>
    <d v="2025-01-12T00:00:00"/>
    <d v="2025-01-03T00:00:00"/>
    <x v="1"/>
    <n v="326.2"/>
    <n v="30"/>
    <x v="0"/>
  </r>
  <r>
    <d v="2025-01-03T00:00:00"/>
    <x v="3670"/>
    <n v="1"/>
    <n v="3"/>
    <n v="1"/>
    <n v="4"/>
    <n v="2"/>
    <n v="10"/>
    <x v="1"/>
    <x v="0"/>
    <x v="3"/>
    <x v="0"/>
    <x v="1"/>
    <x v="39"/>
    <x v="1"/>
    <x v="0"/>
    <x v="1"/>
    <x v="920"/>
    <x v="144"/>
    <d v="2025-01-16T00:00:00"/>
    <x v="0"/>
    <x v="1"/>
    <s v="Physician Referral"/>
    <s v="No"/>
    <x v="0"/>
    <x v="0"/>
    <m/>
    <m/>
    <x v="0"/>
    <n v="198.1"/>
    <n v="0"/>
    <x v="0"/>
  </r>
  <r>
    <d v="2025-01-03T00:00:00"/>
    <x v="3671"/>
    <n v="1"/>
    <n v="1"/>
    <n v="3"/>
    <n v="3"/>
    <n v="1"/>
    <n v="4"/>
    <x v="8"/>
    <x v="4"/>
    <x v="1"/>
    <x v="0"/>
    <x v="0"/>
    <x v="1"/>
    <x v="1"/>
    <x v="0"/>
    <x v="1"/>
    <x v="426"/>
    <x v="56"/>
    <d v="2025-01-28T00:00:00"/>
    <x v="0"/>
    <x v="9"/>
    <s v="Physician Referral"/>
    <s v="No"/>
    <x v="0"/>
    <x v="0"/>
    <m/>
    <m/>
    <x v="0"/>
    <n v="520.1"/>
    <n v="0"/>
    <x v="0"/>
  </r>
  <r>
    <d v="2025-01-03T00:00:00"/>
    <x v="3672"/>
    <n v="1"/>
    <n v="5"/>
    <n v="5"/>
    <n v="4"/>
    <n v="2"/>
    <n v="10"/>
    <x v="1"/>
    <x v="3"/>
    <x v="4"/>
    <x v="0"/>
    <x v="1"/>
    <x v="14"/>
    <x v="0"/>
    <x v="0"/>
    <x v="0"/>
    <x v="448"/>
    <x v="47"/>
    <d v="2025-01-31T00:00:00"/>
    <x v="0"/>
    <x v="3"/>
    <s v="Emergency"/>
    <s v="No"/>
    <x v="0"/>
    <x v="0"/>
    <m/>
    <m/>
    <x v="0"/>
    <n v="133.69999999999999"/>
    <n v="0"/>
    <x v="0"/>
  </r>
  <r>
    <d v="2025-01-03T00:00:00"/>
    <x v="3673"/>
    <n v="1"/>
    <n v="5"/>
    <n v="2"/>
    <n v="3"/>
    <n v="2"/>
    <n v="4"/>
    <x v="8"/>
    <x v="2"/>
    <x v="4"/>
    <x v="0"/>
    <x v="1"/>
    <x v="17"/>
    <x v="1"/>
    <x v="0"/>
    <x v="1"/>
    <x v="365"/>
    <x v="68"/>
    <d v="2025-01-25T00:00:00"/>
    <x v="0"/>
    <x v="8"/>
    <s v="Self-Referral"/>
    <s v="No"/>
    <x v="0"/>
    <x v="1"/>
    <m/>
    <m/>
    <x v="0"/>
    <n v="153.30000000000001"/>
    <n v="0"/>
    <x v="0"/>
  </r>
  <r>
    <d v="2025-01-04T00:00:00"/>
    <x v="3674"/>
    <n v="1"/>
    <n v="4"/>
    <n v="2"/>
    <n v="5"/>
    <n v="2"/>
    <n v="10"/>
    <x v="1"/>
    <x v="2"/>
    <x v="2"/>
    <x v="0"/>
    <x v="1"/>
    <x v="29"/>
    <x v="1"/>
    <x v="2"/>
    <x v="0"/>
    <x v="771"/>
    <x v="84"/>
    <m/>
    <x v="1"/>
    <x v="3"/>
    <s v="Physician Referral"/>
    <s v="No"/>
    <x v="0"/>
    <x v="1"/>
    <d v="2025-01-06T00:00:00"/>
    <d v="2025-01-04T00:00:00"/>
    <x v="2"/>
    <n v="792.4"/>
    <n v="50"/>
    <x v="0"/>
  </r>
  <r>
    <d v="2025-01-04T00:00:00"/>
    <x v="3675"/>
    <n v="1"/>
    <n v="3"/>
    <n v="1"/>
    <n v="3"/>
    <n v="3"/>
    <n v="4"/>
    <x v="8"/>
    <x v="0"/>
    <x v="3"/>
    <x v="0"/>
    <x v="2"/>
    <x v="44"/>
    <x v="0"/>
    <x v="3"/>
    <x v="1"/>
    <x v="555"/>
    <x v="171"/>
    <m/>
    <x v="1"/>
    <x v="2"/>
    <s v="Emergency"/>
    <s v="No"/>
    <x v="0"/>
    <x v="1"/>
    <d v="2025-01-11T00:00:00"/>
    <d v="2025-01-04T00:00:00"/>
    <x v="3"/>
    <n v="464.8"/>
    <n v="10"/>
    <x v="0"/>
  </r>
  <r>
    <d v="2025-01-04T00:00:00"/>
    <x v="3676"/>
    <n v="1"/>
    <n v="2"/>
    <n v="1"/>
    <n v="5"/>
    <n v="2"/>
    <n v="10"/>
    <x v="1"/>
    <x v="0"/>
    <x v="0"/>
    <x v="0"/>
    <x v="1"/>
    <x v="8"/>
    <x v="1"/>
    <x v="2"/>
    <x v="0"/>
    <x v="352"/>
    <x v="138"/>
    <d v="2025-01-18T00:00:00"/>
    <x v="0"/>
    <x v="2"/>
    <s v="Self-Referral"/>
    <s v="No"/>
    <x v="0"/>
    <x v="1"/>
    <m/>
    <m/>
    <x v="0"/>
    <n v="563.5"/>
    <n v="0"/>
    <x v="0"/>
  </r>
  <r>
    <d v="2025-01-04T00:00:00"/>
    <x v="3677"/>
    <n v="1"/>
    <n v="5"/>
    <n v="5"/>
    <n v="4"/>
    <n v="1"/>
    <n v="4"/>
    <x v="8"/>
    <x v="3"/>
    <x v="4"/>
    <x v="0"/>
    <x v="0"/>
    <x v="49"/>
    <x v="1"/>
    <x v="2"/>
    <x v="0"/>
    <x v="815"/>
    <x v="171"/>
    <m/>
    <x v="1"/>
    <x v="8"/>
    <s v="Emergency"/>
    <s v="No"/>
    <x v="0"/>
    <x v="0"/>
    <d v="2025-01-09T00:00:00"/>
    <d v="2025-01-04T00:00:00"/>
    <x v="2"/>
    <n v="375.9"/>
    <n v="50"/>
    <x v="0"/>
  </r>
  <r>
    <d v="2025-01-04T00:00:00"/>
    <x v="3678"/>
    <n v="1"/>
    <n v="4"/>
    <n v="2"/>
    <n v="5"/>
    <n v="1"/>
    <n v="10"/>
    <x v="1"/>
    <x v="2"/>
    <x v="2"/>
    <x v="0"/>
    <x v="0"/>
    <x v="24"/>
    <x v="0"/>
    <x v="1"/>
    <x v="2"/>
    <x v="431"/>
    <x v="59"/>
    <m/>
    <x v="1"/>
    <x v="5"/>
    <s v="Self-Referral"/>
    <s v="No"/>
    <x v="0"/>
    <x v="0"/>
    <d v="2025-01-05T00:00:00"/>
    <d v="2025-01-04T00:00:00"/>
    <x v="3"/>
    <n v="384.3"/>
    <n v="10"/>
    <x v="0"/>
  </r>
  <r>
    <d v="2025-01-04T00:00:00"/>
    <x v="3679"/>
    <n v="1"/>
    <n v="2"/>
    <n v="1"/>
    <n v="5"/>
    <n v="1"/>
    <n v="4"/>
    <x v="8"/>
    <x v="0"/>
    <x v="0"/>
    <x v="0"/>
    <x v="0"/>
    <x v="47"/>
    <x v="1"/>
    <x v="3"/>
    <x v="2"/>
    <x v="69"/>
    <x v="60"/>
    <d v="2025-01-29T00:00:00"/>
    <x v="0"/>
    <x v="1"/>
    <s v="Physician Referral"/>
    <s v="No"/>
    <x v="0"/>
    <x v="1"/>
    <m/>
    <m/>
    <x v="0"/>
    <n v="797.3"/>
    <n v="0"/>
    <x v="0"/>
  </r>
  <r>
    <d v="2025-01-04T00:00:00"/>
    <x v="3680"/>
    <n v="1"/>
    <n v="4"/>
    <n v="4"/>
    <n v="5"/>
    <n v="1"/>
    <n v="10"/>
    <x v="1"/>
    <x v="1"/>
    <x v="2"/>
    <x v="0"/>
    <x v="0"/>
    <x v="42"/>
    <x v="1"/>
    <x v="3"/>
    <x v="1"/>
    <x v="236"/>
    <x v="122"/>
    <d v="2025-01-16T00:00:00"/>
    <x v="0"/>
    <x v="6"/>
    <s v="Self-Referral"/>
    <s v="No"/>
    <x v="0"/>
    <x v="1"/>
    <m/>
    <m/>
    <x v="0"/>
    <n v="263.89999999999998"/>
    <n v="0"/>
    <x v="0"/>
  </r>
  <r>
    <d v="2025-01-04T00:00:00"/>
    <x v="3681"/>
    <n v="1"/>
    <n v="4"/>
    <n v="1"/>
    <n v="5"/>
    <n v="1"/>
    <n v="4"/>
    <x v="8"/>
    <x v="0"/>
    <x v="2"/>
    <x v="0"/>
    <x v="0"/>
    <x v="42"/>
    <x v="1"/>
    <x v="3"/>
    <x v="0"/>
    <x v="338"/>
    <x v="10"/>
    <d v="2025-01-12T00:00:00"/>
    <x v="0"/>
    <x v="7"/>
    <s v="Physician Referral"/>
    <s v="No"/>
    <x v="0"/>
    <x v="1"/>
    <m/>
    <m/>
    <x v="0"/>
    <n v="375.9"/>
    <n v="0"/>
    <x v="0"/>
  </r>
  <r>
    <d v="2025-01-04T00:00:00"/>
    <x v="3682"/>
    <n v="1"/>
    <n v="3"/>
    <n v="1"/>
    <n v="1"/>
    <n v="1"/>
    <n v="10"/>
    <x v="1"/>
    <x v="0"/>
    <x v="3"/>
    <x v="0"/>
    <x v="0"/>
    <x v="36"/>
    <x v="1"/>
    <x v="3"/>
    <x v="0"/>
    <x v="172"/>
    <x v="45"/>
    <m/>
    <x v="1"/>
    <x v="2"/>
    <s v="Self-Referral"/>
    <s v="No"/>
    <x v="0"/>
    <x v="1"/>
    <d v="2025-01-07T00:00:00"/>
    <d v="2025-01-04T00:00:00"/>
    <x v="3"/>
    <n v="280.7"/>
    <n v="10"/>
    <x v="0"/>
  </r>
  <r>
    <d v="2025-01-04T00:00:00"/>
    <x v="3683"/>
    <n v="1"/>
    <n v="1"/>
    <n v="3"/>
    <n v="1"/>
    <n v="2"/>
    <n v="4"/>
    <x v="8"/>
    <x v="4"/>
    <x v="1"/>
    <x v="0"/>
    <x v="1"/>
    <x v="50"/>
    <x v="1"/>
    <x v="0"/>
    <x v="0"/>
    <x v="835"/>
    <x v="27"/>
    <d v="2025-01-12T00:00:00"/>
    <x v="0"/>
    <x v="9"/>
    <s v="Self-Referral"/>
    <s v="No"/>
    <x v="0"/>
    <x v="0"/>
    <m/>
    <m/>
    <x v="0"/>
    <n v="604.1"/>
    <n v="0"/>
    <x v="0"/>
  </r>
  <r>
    <d v="2025-01-05T00:00:00"/>
    <x v="3684"/>
    <n v="1"/>
    <n v="3"/>
    <n v="4"/>
    <n v="1"/>
    <n v="1"/>
    <n v="10"/>
    <x v="1"/>
    <x v="1"/>
    <x v="3"/>
    <x v="0"/>
    <x v="0"/>
    <x v="13"/>
    <x v="1"/>
    <x v="4"/>
    <x v="0"/>
    <x v="305"/>
    <x v="151"/>
    <m/>
    <x v="1"/>
    <x v="2"/>
    <s v="Physician Referral"/>
    <s v="No"/>
    <x v="0"/>
    <x v="1"/>
    <d v="2025-01-09T00:00:00"/>
    <d v="2025-01-05T00:00:00"/>
    <x v="1"/>
    <n v="591.5"/>
    <n v="30"/>
    <x v="0"/>
  </r>
  <r>
    <d v="2025-01-05T00:00:00"/>
    <x v="3685"/>
    <n v="1"/>
    <n v="2"/>
    <n v="4"/>
    <n v="5"/>
    <n v="2"/>
    <n v="4"/>
    <x v="8"/>
    <x v="1"/>
    <x v="0"/>
    <x v="0"/>
    <x v="1"/>
    <x v="36"/>
    <x v="0"/>
    <x v="1"/>
    <x v="0"/>
    <x v="36"/>
    <x v="9"/>
    <d v="2025-01-19T00:00:00"/>
    <x v="0"/>
    <x v="1"/>
    <s v="Physician Referral"/>
    <s v="No"/>
    <x v="0"/>
    <x v="1"/>
    <m/>
    <m/>
    <x v="0"/>
    <n v="326.89999999999998"/>
    <n v="0"/>
    <x v="0"/>
  </r>
  <r>
    <d v="2025-01-05T00:00:00"/>
    <x v="3686"/>
    <n v="1"/>
    <n v="3"/>
    <n v="5"/>
    <n v="2"/>
    <n v="3"/>
    <n v="10"/>
    <x v="1"/>
    <x v="3"/>
    <x v="3"/>
    <x v="0"/>
    <x v="2"/>
    <x v="45"/>
    <x v="1"/>
    <x v="1"/>
    <x v="1"/>
    <x v="857"/>
    <x v="132"/>
    <d v="2025-01-21T00:00:00"/>
    <x v="0"/>
    <x v="2"/>
    <s v="Physician Referral"/>
    <s v="No"/>
    <x v="0"/>
    <x v="0"/>
    <m/>
    <m/>
    <x v="0"/>
    <n v="636.29999999999995"/>
    <n v="0"/>
    <x v="0"/>
  </r>
  <r>
    <d v="2025-01-05T00:00:00"/>
    <x v="3687"/>
    <n v="1"/>
    <n v="1"/>
    <n v="3"/>
    <n v="3"/>
    <n v="1"/>
    <n v="4"/>
    <x v="8"/>
    <x v="4"/>
    <x v="1"/>
    <x v="0"/>
    <x v="0"/>
    <x v="11"/>
    <x v="0"/>
    <x v="0"/>
    <x v="2"/>
    <x v="127"/>
    <x v="55"/>
    <m/>
    <x v="1"/>
    <x v="1"/>
    <s v="Emergency"/>
    <s v="No"/>
    <x v="0"/>
    <x v="1"/>
    <d v="2025-01-07T00:00:00"/>
    <d v="2025-01-05T00:00:00"/>
    <x v="3"/>
    <n v="121.8"/>
    <n v="10"/>
    <x v="0"/>
  </r>
  <r>
    <d v="2025-01-05T00:00:00"/>
    <x v="3688"/>
    <n v="1"/>
    <n v="3"/>
    <n v="4"/>
    <n v="1"/>
    <n v="3"/>
    <n v="10"/>
    <x v="1"/>
    <x v="1"/>
    <x v="3"/>
    <x v="0"/>
    <x v="2"/>
    <x v="31"/>
    <x v="0"/>
    <x v="2"/>
    <x v="0"/>
    <x v="901"/>
    <x v="154"/>
    <m/>
    <x v="1"/>
    <x v="6"/>
    <s v="Physician Referral"/>
    <s v="No"/>
    <x v="0"/>
    <x v="0"/>
    <d v="2025-01-12T00:00:00"/>
    <d v="2025-01-05T00:00:00"/>
    <x v="2"/>
    <n v="312.2"/>
    <n v="50"/>
    <x v="0"/>
  </r>
  <r>
    <d v="2025-01-05T00:00:00"/>
    <x v="3689"/>
    <n v="1"/>
    <n v="3"/>
    <n v="3"/>
    <n v="4"/>
    <n v="3"/>
    <n v="4"/>
    <x v="8"/>
    <x v="4"/>
    <x v="3"/>
    <x v="0"/>
    <x v="2"/>
    <x v="34"/>
    <x v="0"/>
    <x v="4"/>
    <x v="0"/>
    <x v="348"/>
    <x v="21"/>
    <m/>
    <x v="1"/>
    <x v="6"/>
    <s v="Self-Referral"/>
    <s v="No"/>
    <x v="0"/>
    <x v="1"/>
    <d v="2025-01-06T00:00:00"/>
    <d v="2025-01-05T00:00:00"/>
    <x v="1"/>
    <n v="271.60000000000002"/>
    <n v="30"/>
    <x v="0"/>
  </r>
  <r>
    <d v="2025-01-05T00:00:00"/>
    <x v="3690"/>
    <n v="1"/>
    <n v="3"/>
    <n v="3"/>
    <n v="1"/>
    <n v="3"/>
    <n v="10"/>
    <x v="1"/>
    <x v="4"/>
    <x v="3"/>
    <x v="0"/>
    <x v="2"/>
    <x v="52"/>
    <x v="0"/>
    <x v="1"/>
    <x v="0"/>
    <x v="125"/>
    <x v="41"/>
    <m/>
    <x v="1"/>
    <x v="7"/>
    <s v="Emergency"/>
    <s v="No"/>
    <x v="0"/>
    <x v="0"/>
    <d v="2025-01-08T00:00:00"/>
    <d v="2025-01-05T00:00:00"/>
    <x v="1"/>
    <n v="191.8"/>
    <n v="30"/>
    <x v="0"/>
  </r>
  <r>
    <d v="2025-01-05T00:00:00"/>
    <x v="3691"/>
    <n v="1"/>
    <n v="5"/>
    <n v="2"/>
    <n v="5"/>
    <n v="1"/>
    <n v="4"/>
    <x v="8"/>
    <x v="2"/>
    <x v="4"/>
    <x v="0"/>
    <x v="0"/>
    <x v="35"/>
    <x v="1"/>
    <x v="2"/>
    <x v="1"/>
    <x v="441"/>
    <x v="105"/>
    <m/>
    <x v="1"/>
    <x v="2"/>
    <s v="Emergency"/>
    <s v="No"/>
    <x v="0"/>
    <x v="1"/>
    <d v="2025-01-14T00:00:00"/>
    <d v="2025-01-05T00:00:00"/>
    <x v="3"/>
    <n v="350"/>
    <n v="10"/>
    <x v="0"/>
  </r>
  <r>
    <d v="2025-01-05T00:00:00"/>
    <x v="3692"/>
    <n v="1"/>
    <n v="5"/>
    <n v="4"/>
    <n v="5"/>
    <n v="2"/>
    <n v="10"/>
    <x v="1"/>
    <x v="1"/>
    <x v="4"/>
    <x v="0"/>
    <x v="1"/>
    <x v="48"/>
    <x v="1"/>
    <x v="3"/>
    <x v="2"/>
    <x v="380"/>
    <x v="143"/>
    <m/>
    <x v="1"/>
    <x v="8"/>
    <s v="Emergency"/>
    <s v="No"/>
    <x v="0"/>
    <x v="1"/>
    <d v="2025-01-07T00:00:00"/>
    <d v="2025-01-05T00:00:00"/>
    <x v="2"/>
    <n v="542.5"/>
    <n v="50"/>
    <x v="0"/>
  </r>
  <r>
    <d v="2025-01-05T00:00:00"/>
    <x v="3693"/>
    <n v="1"/>
    <n v="3"/>
    <n v="2"/>
    <n v="2"/>
    <n v="3"/>
    <n v="4"/>
    <x v="8"/>
    <x v="2"/>
    <x v="3"/>
    <x v="0"/>
    <x v="2"/>
    <x v="60"/>
    <x v="1"/>
    <x v="4"/>
    <x v="2"/>
    <x v="692"/>
    <x v="26"/>
    <d v="2025-02-01T00:00:00"/>
    <x v="0"/>
    <x v="9"/>
    <s v="Emergency"/>
    <s v="No"/>
    <x v="0"/>
    <x v="1"/>
    <m/>
    <m/>
    <x v="0"/>
    <n v="652.4"/>
    <n v="0"/>
    <x v="0"/>
  </r>
  <r>
    <d v="2025-01-06T00:00:00"/>
    <x v="3694"/>
    <n v="1"/>
    <n v="1"/>
    <n v="1"/>
    <n v="5"/>
    <n v="1"/>
    <n v="10"/>
    <x v="1"/>
    <x v="0"/>
    <x v="1"/>
    <x v="0"/>
    <x v="0"/>
    <x v="9"/>
    <x v="0"/>
    <x v="4"/>
    <x v="0"/>
    <x v="581"/>
    <x v="51"/>
    <m/>
    <x v="1"/>
    <x v="7"/>
    <s v="Physician Referral"/>
    <s v="No"/>
    <x v="0"/>
    <x v="1"/>
    <d v="2025-01-11T00:00:00"/>
    <d v="2025-01-06T00:00:00"/>
    <x v="2"/>
    <n v="237.3"/>
    <n v="50"/>
    <x v="0"/>
  </r>
  <r>
    <d v="2025-01-06T00:00:00"/>
    <x v="3695"/>
    <n v="1"/>
    <n v="1"/>
    <n v="1"/>
    <n v="4"/>
    <n v="2"/>
    <n v="4"/>
    <x v="8"/>
    <x v="0"/>
    <x v="1"/>
    <x v="0"/>
    <x v="1"/>
    <x v="37"/>
    <x v="1"/>
    <x v="3"/>
    <x v="1"/>
    <x v="795"/>
    <x v="13"/>
    <m/>
    <x v="1"/>
    <x v="6"/>
    <s v="Self-Referral"/>
    <s v="No"/>
    <x v="0"/>
    <x v="1"/>
    <d v="2025-01-10T00:00:00"/>
    <d v="2025-01-06T00:00:00"/>
    <x v="3"/>
    <n v="737.1"/>
    <n v="10"/>
    <x v="0"/>
  </r>
  <r>
    <d v="2025-01-06T00:00:00"/>
    <x v="3696"/>
    <n v="1"/>
    <n v="1"/>
    <n v="2"/>
    <n v="1"/>
    <n v="3"/>
    <n v="10"/>
    <x v="1"/>
    <x v="2"/>
    <x v="1"/>
    <x v="0"/>
    <x v="2"/>
    <x v="8"/>
    <x v="1"/>
    <x v="1"/>
    <x v="2"/>
    <x v="137"/>
    <x v="59"/>
    <d v="2025-02-02T00:00:00"/>
    <x v="0"/>
    <x v="8"/>
    <s v="Self-Referral"/>
    <s v="No"/>
    <x v="0"/>
    <x v="0"/>
    <m/>
    <m/>
    <x v="0"/>
    <n v="503.3"/>
    <n v="0"/>
    <x v="0"/>
  </r>
  <r>
    <d v="2025-01-06T00:00:00"/>
    <x v="3697"/>
    <n v="1"/>
    <n v="1"/>
    <n v="1"/>
    <n v="5"/>
    <n v="1"/>
    <n v="4"/>
    <x v="8"/>
    <x v="0"/>
    <x v="1"/>
    <x v="0"/>
    <x v="0"/>
    <x v="41"/>
    <x v="1"/>
    <x v="4"/>
    <x v="2"/>
    <x v="593"/>
    <x v="28"/>
    <m/>
    <x v="1"/>
    <x v="8"/>
    <s v="Emergency"/>
    <s v="No"/>
    <x v="0"/>
    <x v="1"/>
    <d v="2025-01-09T00:00:00"/>
    <d v="2025-01-06T00:00:00"/>
    <x v="2"/>
    <n v="684.6"/>
    <n v="50"/>
    <x v="0"/>
  </r>
  <r>
    <d v="2025-01-06T00:00:00"/>
    <x v="3698"/>
    <n v="1"/>
    <n v="4"/>
    <n v="2"/>
    <n v="5"/>
    <n v="2"/>
    <n v="10"/>
    <x v="1"/>
    <x v="2"/>
    <x v="2"/>
    <x v="0"/>
    <x v="1"/>
    <x v="33"/>
    <x v="0"/>
    <x v="0"/>
    <x v="1"/>
    <x v="896"/>
    <x v="35"/>
    <m/>
    <x v="1"/>
    <x v="2"/>
    <s v="Emergency"/>
    <s v="No"/>
    <x v="0"/>
    <x v="0"/>
    <d v="2025-01-11T00:00:00"/>
    <d v="2025-01-06T00:00:00"/>
    <x v="3"/>
    <n v="729.4"/>
    <n v="10"/>
    <x v="0"/>
  </r>
  <r>
    <d v="2025-01-06T00:00:00"/>
    <x v="3699"/>
    <n v="1"/>
    <n v="3"/>
    <n v="5"/>
    <n v="2"/>
    <n v="2"/>
    <n v="4"/>
    <x v="8"/>
    <x v="3"/>
    <x v="3"/>
    <x v="0"/>
    <x v="1"/>
    <x v="6"/>
    <x v="0"/>
    <x v="0"/>
    <x v="2"/>
    <x v="776"/>
    <x v="101"/>
    <d v="2025-01-23T00:00:00"/>
    <x v="0"/>
    <x v="9"/>
    <s v="Physician Referral"/>
    <s v="No"/>
    <x v="0"/>
    <x v="0"/>
    <m/>
    <m/>
    <x v="0"/>
    <n v="365.4"/>
    <n v="0"/>
    <x v="0"/>
  </r>
  <r>
    <d v="2025-01-06T00:00:00"/>
    <x v="3700"/>
    <n v="1"/>
    <n v="3"/>
    <n v="3"/>
    <n v="5"/>
    <n v="1"/>
    <n v="10"/>
    <x v="1"/>
    <x v="4"/>
    <x v="3"/>
    <x v="0"/>
    <x v="0"/>
    <x v="41"/>
    <x v="1"/>
    <x v="0"/>
    <x v="1"/>
    <x v="853"/>
    <x v="91"/>
    <d v="2025-02-01T00:00:00"/>
    <x v="0"/>
    <x v="4"/>
    <s v="Self-Referral"/>
    <s v="No"/>
    <x v="0"/>
    <x v="0"/>
    <m/>
    <m/>
    <x v="0"/>
    <n v="771.4"/>
    <n v="0"/>
    <x v="0"/>
  </r>
  <r>
    <d v="2025-01-06T00:00:00"/>
    <x v="3701"/>
    <n v="1"/>
    <n v="4"/>
    <n v="5"/>
    <n v="5"/>
    <n v="3"/>
    <n v="4"/>
    <x v="8"/>
    <x v="3"/>
    <x v="2"/>
    <x v="0"/>
    <x v="2"/>
    <x v="45"/>
    <x v="0"/>
    <x v="4"/>
    <x v="2"/>
    <x v="12"/>
    <x v="8"/>
    <d v="2025-02-01T00:00:00"/>
    <x v="0"/>
    <x v="6"/>
    <s v="Physician Referral"/>
    <s v="No"/>
    <x v="0"/>
    <x v="0"/>
    <m/>
    <m/>
    <x v="0"/>
    <n v="604.79999999999995"/>
    <n v="0"/>
    <x v="0"/>
  </r>
  <r>
    <d v="2025-01-06T00:00:00"/>
    <x v="3702"/>
    <n v="1"/>
    <n v="1"/>
    <n v="4"/>
    <n v="3"/>
    <n v="1"/>
    <n v="10"/>
    <x v="1"/>
    <x v="1"/>
    <x v="1"/>
    <x v="0"/>
    <x v="0"/>
    <x v="51"/>
    <x v="0"/>
    <x v="1"/>
    <x v="1"/>
    <x v="853"/>
    <x v="156"/>
    <m/>
    <x v="1"/>
    <x v="1"/>
    <s v="Emergency"/>
    <s v="No"/>
    <x v="0"/>
    <x v="1"/>
    <d v="2025-01-12T00:00:00"/>
    <d v="2025-01-06T00:00:00"/>
    <x v="2"/>
    <n v="702.1"/>
    <n v="50"/>
    <x v="0"/>
  </r>
  <r>
    <d v="2025-01-06T00:00:00"/>
    <x v="3703"/>
    <n v="1"/>
    <n v="2"/>
    <n v="5"/>
    <n v="5"/>
    <n v="3"/>
    <n v="4"/>
    <x v="8"/>
    <x v="3"/>
    <x v="0"/>
    <x v="0"/>
    <x v="2"/>
    <x v="12"/>
    <x v="1"/>
    <x v="2"/>
    <x v="0"/>
    <x v="81"/>
    <x v="91"/>
    <d v="2025-01-15T00:00:00"/>
    <x v="0"/>
    <x v="8"/>
    <s v="Emergency"/>
    <s v="No"/>
    <x v="0"/>
    <x v="1"/>
    <m/>
    <m/>
    <x v="0"/>
    <n v="614.6"/>
    <n v="0"/>
    <x v="0"/>
  </r>
  <r>
    <d v="2025-01-07T00:00:00"/>
    <x v="3704"/>
    <n v="1"/>
    <n v="2"/>
    <n v="5"/>
    <n v="5"/>
    <n v="1"/>
    <n v="10"/>
    <x v="1"/>
    <x v="3"/>
    <x v="0"/>
    <x v="0"/>
    <x v="0"/>
    <x v="49"/>
    <x v="0"/>
    <x v="1"/>
    <x v="2"/>
    <x v="629"/>
    <x v="179"/>
    <m/>
    <x v="1"/>
    <x v="0"/>
    <s v="Emergency"/>
    <s v="No"/>
    <x v="0"/>
    <x v="1"/>
    <d v="2025-01-08T00:00:00"/>
    <d v="2025-01-07T00:00:00"/>
    <x v="1"/>
    <n v="520.1"/>
    <n v="30"/>
    <x v="0"/>
  </r>
  <r>
    <d v="2025-01-07T00:00:00"/>
    <x v="3705"/>
    <n v="1"/>
    <n v="4"/>
    <n v="1"/>
    <n v="5"/>
    <n v="2"/>
    <n v="4"/>
    <x v="8"/>
    <x v="0"/>
    <x v="2"/>
    <x v="0"/>
    <x v="1"/>
    <x v="46"/>
    <x v="0"/>
    <x v="2"/>
    <x v="2"/>
    <x v="359"/>
    <x v="31"/>
    <d v="2025-01-29T00:00:00"/>
    <x v="0"/>
    <x v="0"/>
    <s v="Self-Referral"/>
    <s v="No"/>
    <x v="0"/>
    <x v="1"/>
    <m/>
    <m/>
    <x v="0"/>
    <n v="567"/>
    <n v="0"/>
    <x v="0"/>
  </r>
  <r>
    <d v="2025-01-07T00:00:00"/>
    <x v="3706"/>
    <n v="1"/>
    <n v="2"/>
    <n v="2"/>
    <n v="5"/>
    <n v="2"/>
    <n v="10"/>
    <x v="1"/>
    <x v="2"/>
    <x v="0"/>
    <x v="0"/>
    <x v="1"/>
    <x v="44"/>
    <x v="1"/>
    <x v="4"/>
    <x v="2"/>
    <x v="600"/>
    <x v="130"/>
    <m/>
    <x v="1"/>
    <x v="6"/>
    <s v="Self-Referral"/>
    <s v="No"/>
    <x v="0"/>
    <x v="0"/>
    <d v="2025-01-09T00:00:00"/>
    <d v="2025-01-07T00:00:00"/>
    <x v="1"/>
    <n v="283.5"/>
    <n v="30"/>
    <x v="0"/>
  </r>
  <r>
    <d v="2025-01-07T00:00:00"/>
    <x v="3707"/>
    <n v="1"/>
    <n v="5"/>
    <n v="2"/>
    <n v="2"/>
    <n v="2"/>
    <n v="4"/>
    <x v="8"/>
    <x v="2"/>
    <x v="4"/>
    <x v="0"/>
    <x v="1"/>
    <x v="37"/>
    <x v="0"/>
    <x v="3"/>
    <x v="1"/>
    <x v="722"/>
    <x v="37"/>
    <d v="2025-01-16T00:00:00"/>
    <x v="0"/>
    <x v="4"/>
    <s v="Emergency"/>
    <s v="No"/>
    <x v="0"/>
    <x v="0"/>
    <m/>
    <m/>
    <x v="0"/>
    <n v="132.30000000000001"/>
    <n v="0"/>
    <x v="0"/>
  </r>
  <r>
    <d v="2025-01-07T00:00:00"/>
    <x v="3708"/>
    <n v="1"/>
    <n v="3"/>
    <n v="2"/>
    <n v="4"/>
    <n v="2"/>
    <n v="10"/>
    <x v="1"/>
    <x v="2"/>
    <x v="3"/>
    <x v="0"/>
    <x v="1"/>
    <x v="21"/>
    <x v="0"/>
    <x v="2"/>
    <x v="2"/>
    <x v="832"/>
    <x v="26"/>
    <d v="2025-01-21T00:00:00"/>
    <x v="0"/>
    <x v="0"/>
    <s v="Self-Referral"/>
    <s v="No"/>
    <x v="0"/>
    <x v="0"/>
    <m/>
    <m/>
    <x v="0"/>
    <n v="169.4"/>
    <n v="0"/>
    <x v="0"/>
  </r>
  <r>
    <d v="2025-01-07T00:00:00"/>
    <x v="3709"/>
    <n v="1"/>
    <n v="2"/>
    <n v="2"/>
    <n v="5"/>
    <n v="2"/>
    <n v="4"/>
    <x v="8"/>
    <x v="2"/>
    <x v="0"/>
    <x v="0"/>
    <x v="1"/>
    <x v="7"/>
    <x v="0"/>
    <x v="2"/>
    <x v="2"/>
    <x v="321"/>
    <x v="115"/>
    <d v="2025-02-01T00:00:00"/>
    <x v="0"/>
    <x v="3"/>
    <s v="Emergency"/>
    <s v="No"/>
    <x v="0"/>
    <x v="1"/>
    <m/>
    <m/>
    <x v="0"/>
    <n v="401.8"/>
    <n v="0"/>
    <x v="0"/>
  </r>
  <r>
    <d v="2025-01-07T00:00:00"/>
    <x v="3710"/>
    <n v="1"/>
    <n v="5"/>
    <n v="2"/>
    <n v="5"/>
    <n v="1"/>
    <n v="10"/>
    <x v="1"/>
    <x v="2"/>
    <x v="4"/>
    <x v="0"/>
    <x v="0"/>
    <x v="49"/>
    <x v="0"/>
    <x v="1"/>
    <x v="1"/>
    <x v="278"/>
    <x v="76"/>
    <m/>
    <x v="1"/>
    <x v="4"/>
    <s v="Self-Referral"/>
    <s v="No"/>
    <x v="0"/>
    <x v="1"/>
    <d v="2025-01-08T00:00:00"/>
    <d v="2025-01-07T00:00:00"/>
    <x v="1"/>
    <n v="483.7"/>
    <n v="30"/>
    <x v="0"/>
  </r>
  <r>
    <d v="2025-01-07T00:00:00"/>
    <x v="3711"/>
    <n v="1"/>
    <n v="3"/>
    <n v="2"/>
    <n v="3"/>
    <n v="1"/>
    <n v="4"/>
    <x v="8"/>
    <x v="2"/>
    <x v="3"/>
    <x v="0"/>
    <x v="0"/>
    <x v="15"/>
    <x v="0"/>
    <x v="4"/>
    <x v="2"/>
    <x v="874"/>
    <x v="103"/>
    <m/>
    <x v="1"/>
    <x v="2"/>
    <s v="Self-Referral"/>
    <s v="No"/>
    <x v="0"/>
    <x v="1"/>
    <d v="2025-01-10T00:00:00"/>
    <d v="2025-01-07T00:00:00"/>
    <x v="2"/>
    <n v="392"/>
    <n v="50"/>
    <x v="0"/>
  </r>
  <r>
    <d v="2025-01-07T00:00:00"/>
    <x v="3712"/>
    <n v="1"/>
    <n v="5"/>
    <n v="2"/>
    <n v="2"/>
    <n v="1"/>
    <n v="10"/>
    <x v="1"/>
    <x v="2"/>
    <x v="4"/>
    <x v="0"/>
    <x v="0"/>
    <x v="0"/>
    <x v="0"/>
    <x v="1"/>
    <x v="2"/>
    <x v="55"/>
    <x v="122"/>
    <d v="2025-01-25T00:00:00"/>
    <x v="0"/>
    <x v="1"/>
    <s v="Emergency"/>
    <s v="No"/>
    <x v="0"/>
    <x v="1"/>
    <m/>
    <m/>
    <x v="0"/>
    <n v="499.1"/>
    <n v="0"/>
    <x v="0"/>
  </r>
  <r>
    <d v="2025-01-07T00:00:00"/>
    <x v="3713"/>
    <n v="1"/>
    <n v="3"/>
    <n v="2"/>
    <n v="4"/>
    <n v="3"/>
    <n v="4"/>
    <x v="8"/>
    <x v="2"/>
    <x v="3"/>
    <x v="0"/>
    <x v="2"/>
    <x v="7"/>
    <x v="0"/>
    <x v="4"/>
    <x v="1"/>
    <x v="277"/>
    <x v="172"/>
    <d v="2025-01-31T00:00:00"/>
    <x v="0"/>
    <x v="0"/>
    <s v="Self-Referral"/>
    <s v="No"/>
    <x v="0"/>
    <x v="0"/>
    <m/>
    <m/>
    <x v="0"/>
    <n v="121.8"/>
    <n v="0"/>
    <x v="0"/>
  </r>
  <r>
    <d v="2025-01-08T00:00:00"/>
    <x v="3714"/>
    <n v="1"/>
    <n v="3"/>
    <n v="2"/>
    <n v="5"/>
    <n v="3"/>
    <n v="10"/>
    <x v="1"/>
    <x v="2"/>
    <x v="3"/>
    <x v="0"/>
    <x v="2"/>
    <x v="51"/>
    <x v="0"/>
    <x v="2"/>
    <x v="1"/>
    <x v="112"/>
    <x v="150"/>
    <d v="2025-01-27T00:00:00"/>
    <x v="0"/>
    <x v="7"/>
    <s v="Emergency"/>
    <s v="No"/>
    <x v="0"/>
    <x v="1"/>
    <m/>
    <m/>
    <x v="0"/>
    <n v="336.7"/>
    <n v="0"/>
    <x v="0"/>
  </r>
  <r>
    <d v="2025-01-08T00:00:00"/>
    <x v="3715"/>
    <n v="1"/>
    <n v="2"/>
    <n v="2"/>
    <n v="5"/>
    <n v="2"/>
    <n v="4"/>
    <x v="8"/>
    <x v="2"/>
    <x v="0"/>
    <x v="0"/>
    <x v="1"/>
    <x v="21"/>
    <x v="1"/>
    <x v="3"/>
    <x v="1"/>
    <x v="844"/>
    <x v="142"/>
    <d v="2025-01-25T00:00:00"/>
    <x v="0"/>
    <x v="6"/>
    <s v="Physician Referral"/>
    <s v="No"/>
    <x v="0"/>
    <x v="1"/>
    <m/>
    <m/>
    <x v="0"/>
    <n v="520.1"/>
    <n v="0"/>
    <x v="0"/>
  </r>
  <r>
    <d v="2025-01-08T00:00:00"/>
    <x v="3716"/>
    <n v="1"/>
    <n v="4"/>
    <n v="2"/>
    <n v="5"/>
    <n v="2"/>
    <n v="10"/>
    <x v="1"/>
    <x v="2"/>
    <x v="2"/>
    <x v="0"/>
    <x v="1"/>
    <x v="61"/>
    <x v="1"/>
    <x v="4"/>
    <x v="2"/>
    <x v="843"/>
    <x v="10"/>
    <m/>
    <x v="1"/>
    <x v="5"/>
    <s v="Self-Referral"/>
    <s v="No"/>
    <x v="0"/>
    <x v="0"/>
    <d v="2025-01-16T00:00:00"/>
    <d v="2025-01-08T00:00:00"/>
    <x v="2"/>
    <n v="258.3"/>
    <n v="50"/>
    <x v="0"/>
  </r>
  <r>
    <d v="2025-01-08T00:00:00"/>
    <x v="3717"/>
    <n v="1"/>
    <n v="2"/>
    <n v="2"/>
    <n v="5"/>
    <n v="2"/>
    <n v="4"/>
    <x v="8"/>
    <x v="2"/>
    <x v="0"/>
    <x v="0"/>
    <x v="1"/>
    <x v="41"/>
    <x v="1"/>
    <x v="2"/>
    <x v="0"/>
    <x v="858"/>
    <x v="74"/>
    <d v="2025-01-27T00:00:00"/>
    <x v="0"/>
    <x v="2"/>
    <s v="Physician Referral"/>
    <s v="No"/>
    <x v="0"/>
    <x v="0"/>
    <m/>
    <m/>
    <x v="0"/>
    <n v="91"/>
    <n v="0"/>
    <x v="0"/>
  </r>
  <r>
    <d v="2025-01-08T00:00:00"/>
    <x v="3718"/>
    <n v="1"/>
    <n v="1"/>
    <n v="2"/>
    <n v="1"/>
    <n v="3"/>
    <n v="10"/>
    <x v="1"/>
    <x v="2"/>
    <x v="1"/>
    <x v="0"/>
    <x v="2"/>
    <x v="22"/>
    <x v="1"/>
    <x v="3"/>
    <x v="1"/>
    <x v="668"/>
    <x v="168"/>
    <d v="2025-02-04T00:00:00"/>
    <x v="0"/>
    <x v="7"/>
    <s v="Emergency"/>
    <s v="No"/>
    <x v="0"/>
    <x v="1"/>
    <m/>
    <m/>
    <x v="0"/>
    <n v="336"/>
    <n v="0"/>
    <x v="0"/>
  </r>
  <r>
    <d v="2025-01-08T00:00:00"/>
    <x v="3719"/>
    <n v="1"/>
    <n v="5"/>
    <n v="2"/>
    <n v="1"/>
    <n v="3"/>
    <n v="4"/>
    <x v="8"/>
    <x v="2"/>
    <x v="4"/>
    <x v="0"/>
    <x v="2"/>
    <x v="36"/>
    <x v="0"/>
    <x v="1"/>
    <x v="2"/>
    <x v="181"/>
    <x v="114"/>
    <m/>
    <x v="1"/>
    <x v="0"/>
    <s v="Emergency"/>
    <s v="No"/>
    <x v="0"/>
    <x v="1"/>
    <d v="2025-01-16T00:00:00"/>
    <d v="2025-01-08T00:00:00"/>
    <x v="1"/>
    <n v="452.2"/>
    <n v="30"/>
    <x v="0"/>
  </r>
  <r>
    <d v="2025-01-08T00:00:00"/>
    <x v="3720"/>
    <n v="1"/>
    <n v="1"/>
    <n v="2"/>
    <n v="2"/>
    <n v="1"/>
    <n v="10"/>
    <x v="1"/>
    <x v="2"/>
    <x v="1"/>
    <x v="0"/>
    <x v="0"/>
    <x v="54"/>
    <x v="1"/>
    <x v="1"/>
    <x v="0"/>
    <x v="841"/>
    <x v="137"/>
    <m/>
    <x v="1"/>
    <x v="8"/>
    <s v="Self-Referral"/>
    <s v="No"/>
    <x v="0"/>
    <x v="0"/>
    <d v="2025-01-12T00:00:00"/>
    <d v="2025-01-08T00:00:00"/>
    <x v="2"/>
    <n v="632.1"/>
    <n v="50"/>
    <x v="0"/>
  </r>
  <r>
    <d v="2025-01-08T00:00:00"/>
    <x v="3721"/>
    <n v="1"/>
    <n v="3"/>
    <n v="2"/>
    <n v="1"/>
    <n v="3"/>
    <n v="4"/>
    <x v="8"/>
    <x v="2"/>
    <x v="3"/>
    <x v="0"/>
    <x v="2"/>
    <x v="45"/>
    <x v="1"/>
    <x v="4"/>
    <x v="0"/>
    <x v="912"/>
    <x v="7"/>
    <d v="2025-01-17T00:00:00"/>
    <x v="0"/>
    <x v="3"/>
    <s v="Self-Referral"/>
    <s v="No"/>
    <x v="0"/>
    <x v="1"/>
    <m/>
    <m/>
    <x v="0"/>
    <n v="580.29999999999995"/>
    <n v="0"/>
    <x v="0"/>
  </r>
  <r>
    <d v="2025-01-08T00:00:00"/>
    <x v="3722"/>
    <n v="1"/>
    <n v="2"/>
    <n v="2"/>
    <n v="5"/>
    <n v="2"/>
    <n v="10"/>
    <x v="1"/>
    <x v="2"/>
    <x v="0"/>
    <x v="0"/>
    <x v="1"/>
    <x v="47"/>
    <x v="0"/>
    <x v="4"/>
    <x v="1"/>
    <x v="96"/>
    <x v="59"/>
    <d v="2025-01-20T00:00:00"/>
    <x v="0"/>
    <x v="2"/>
    <s v="Self-Referral"/>
    <s v="No"/>
    <x v="0"/>
    <x v="0"/>
    <m/>
    <m/>
    <x v="0"/>
    <n v="639.1"/>
    <n v="0"/>
    <x v="0"/>
  </r>
  <r>
    <d v="2025-01-08T00:00:00"/>
    <x v="3723"/>
    <n v="1"/>
    <n v="1"/>
    <n v="2"/>
    <n v="3"/>
    <n v="1"/>
    <n v="4"/>
    <x v="8"/>
    <x v="2"/>
    <x v="1"/>
    <x v="0"/>
    <x v="0"/>
    <x v="35"/>
    <x v="0"/>
    <x v="4"/>
    <x v="1"/>
    <x v="837"/>
    <x v="85"/>
    <m/>
    <x v="1"/>
    <x v="1"/>
    <s v="Emergency"/>
    <s v="No"/>
    <x v="0"/>
    <x v="0"/>
    <d v="2025-01-14T00:00:00"/>
    <d v="2025-01-08T00:00:00"/>
    <x v="1"/>
    <n v="500.5"/>
    <n v="30"/>
    <x v="0"/>
  </r>
  <r>
    <d v="2025-01-09T00:00:00"/>
    <x v="3724"/>
    <n v="1"/>
    <n v="1"/>
    <n v="2"/>
    <n v="1"/>
    <n v="3"/>
    <n v="10"/>
    <x v="1"/>
    <x v="2"/>
    <x v="1"/>
    <x v="0"/>
    <x v="2"/>
    <x v="38"/>
    <x v="0"/>
    <x v="1"/>
    <x v="1"/>
    <x v="174"/>
    <x v="105"/>
    <m/>
    <x v="1"/>
    <x v="8"/>
    <s v="Self-Referral"/>
    <s v="No"/>
    <x v="0"/>
    <x v="1"/>
    <d v="2025-01-18T00:00:00"/>
    <d v="2025-01-09T00:00:00"/>
    <x v="2"/>
    <n v="472.5"/>
    <n v="50"/>
    <x v="0"/>
  </r>
  <r>
    <d v="2025-01-09T00:00:00"/>
    <x v="3725"/>
    <n v="1"/>
    <n v="1"/>
    <n v="2"/>
    <n v="5"/>
    <n v="1"/>
    <n v="4"/>
    <x v="8"/>
    <x v="2"/>
    <x v="1"/>
    <x v="0"/>
    <x v="0"/>
    <x v="41"/>
    <x v="0"/>
    <x v="4"/>
    <x v="1"/>
    <x v="170"/>
    <x v="120"/>
    <d v="2025-02-07T00:00:00"/>
    <x v="0"/>
    <x v="0"/>
    <s v="Physician Referral"/>
    <s v="No"/>
    <x v="0"/>
    <x v="0"/>
    <m/>
    <m/>
    <x v="0"/>
    <n v="245.7"/>
    <n v="0"/>
    <x v="0"/>
  </r>
  <r>
    <d v="2025-01-09T00:00:00"/>
    <x v="3726"/>
    <n v="1"/>
    <n v="3"/>
    <n v="2"/>
    <n v="1"/>
    <n v="3"/>
    <n v="10"/>
    <x v="1"/>
    <x v="2"/>
    <x v="3"/>
    <x v="0"/>
    <x v="2"/>
    <x v="2"/>
    <x v="0"/>
    <x v="2"/>
    <x v="1"/>
    <x v="698"/>
    <x v="20"/>
    <m/>
    <x v="1"/>
    <x v="1"/>
    <s v="Self-Referral"/>
    <s v="No"/>
    <x v="0"/>
    <x v="1"/>
    <d v="2025-01-16T00:00:00"/>
    <d v="2025-01-09T00:00:00"/>
    <x v="3"/>
    <n v="609.70000000000005"/>
    <n v="10"/>
    <x v="0"/>
  </r>
  <r>
    <d v="2025-01-09T00:00:00"/>
    <x v="3727"/>
    <n v="1"/>
    <n v="3"/>
    <n v="2"/>
    <n v="5"/>
    <n v="3"/>
    <n v="4"/>
    <x v="8"/>
    <x v="2"/>
    <x v="3"/>
    <x v="0"/>
    <x v="2"/>
    <x v="42"/>
    <x v="1"/>
    <x v="0"/>
    <x v="2"/>
    <x v="91"/>
    <x v="40"/>
    <m/>
    <x v="1"/>
    <x v="5"/>
    <s v="Emergency"/>
    <s v="No"/>
    <x v="0"/>
    <x v="1"/>
    <d v="2025-01-11T00:00:00"/>
    <d v="2025-01-09T00:00:00"/>
    <x v="2"/>
    <n v="788.9"/>
    <n v="50"/>
    <x v="0"/>
  </r>
  <r>
    <d v="2025-01-09T00:00:00"/>
    <x v="3728"/>
    <n v="1"/>
    <n v="3"/>
    <n v="2"/>
    <n v="1"/>
    <n v="3"/>
    <n v="10"/>
    <x v="1"/>
    <x v="2"/>
    <x v="3"/>
    <x v="0"/>
    <x v="2"/>
    <x v="16"/>
    <x v="0"/>
    <x v="0"/>
    <x v="2"/>
    <x v="845"/>
    <x v="58"/>
    <d v="2025-01-18T00:00:00"/>
    <x v="0"/>
    <x v="5"/>
    <s v="Physician Referral"/>
    <s v="No"/>
    <x v="0"/>
    <x v="1"/>
    <m/>
    <m/>
    <x v="0"/>
    <n v="158.19999999999999"/>
    <n v="0"/>
    <x v="0"/>
  </r>
  <r>
    <d v="2025-01-09T00:00:00"/>
    <x v="3729"/>
    <n v="1"/>
    <n v="1"/>
    <n v="2"/>
    <n v="4"/>
    <n v="2"/>
    <n v="4"/>
    <x v="8"/>
    <x v="2"/>
    <x v="1"/>
    <x v="0"/>
    <x v="1"/>
    <x v="12"/>
    <x v="1"/>
    <x v="4"/>
    <x v="1"/>
    <x v="902"/>
    <x v="179"/>
    <d v="2025-01-16T00:00:00"/>
    <x v="0"/>
    <x v="2"/>
    <s v="Physician Referral"/>
    <s v="Yes"/>
    <x v="1"/>
    <x v="1"/>
    <m/>
    <m/>
    <x v="0"/>
    <n v="135.1"/>
    <n v="0"/>
    <x v="0"/>
  </r>
  <r>
    <d v="2025-01-09T00:00:00"/>
    <x v="3730"/>
    <n v="1"/>
    <n v="5"/>
    <n v="2"/>
    <n v="3"/>
    <n v="3"/>
    <n v="10"/>
    <x v="1"/>
    <x v="2"/>
    <x v="4"/>
    <x v="0"/>
    <x v="2"/>
    <x v="37"/>
    <x v="1"/>
    <x v="2"/>
    <x v="2"/>
    <x v="774"/>
    <x v="165"/>
    <m/>
    <x v="1"/>
    <x v="9"/>
    <s v="Self-Referral"/>
    <s v="No"/>
    <x v="0"/>
    <x v="0"/>
    <d v="2025-01-11T00:00:00"/>
    <d v="2025-01-09T00:00:00"/>
    <x v="3"/>
    <n v="403.9"/>
    <n v="10"/>
    <x v="0"/>
  </r>
  <r>
    <d v="2025-01-09T00:00:00"/>
    <x v="3731"/>
    <n v="1"/>
    <n v="2"/>
    <n v="2"/>
    <n v="5"/>
    <n v="2"/>
    <n v="4"/>
    <x v="8"/>
    <x v="2"/>
    <x v="0"/>
    <x v="0"/>
    <x v="1"/>
    <x v="31"/>
    <x v="0"/>
    <x v="2"/>
    <x v="1"/>
    <x v="505"/>
    <x v="65"/>
    <d v="2025-01-29T00:00:00"/>
    <x v="0"/>
    <x v="0"/>
    <s v="Emergency"/>
    <s v="No"/>
    <x v="0"/>
    <x v="1"/>
    <m/>
    <m/>
    <x v="0"/>
    <m/>
    <n v="0"/>
    <x v="0"/>
  </r>
  <r>
    <d v="2025-01-09T00:00:00"/>
    <x v="3732"/>
    <n v="1"/>
    <n v="2"/>
    <n v="2"/>
    <n v="5"/>
    <n v="1"/>
    <n v="10"/>
    <x v="1"/>
    <x v="2"/>
    <x v="0"/>
    <x v="0"/>
    <x v="0"/>
    <x v="8"/>
    <x v="1"/>
    <x v="2"/>
    <x v="1"/>
    <x v="584"/>
    <x v="94"/>
    <d v="2025-02-07T00:00:00"/>
    <x v="0"/>
    <x v="6"/>
    <s v="Emergency"/>
    <s v="No"/>
    <x v="0"/>
    <x v="1"/>
    <m/>
    <m/>
    <x v="0"/>
    <n v="178.5"/>
    <n v="0"/>
    <x v="0"/>
  </r>
  <r>
    <d v="2025-01-09T00:00:00"/>
    <x v="3733"/>
    <n v="1"/>
    <n v="3"/>
    <n v="2"/>
    <n v="2"/>
    <n v="3"/>
    <n v="4"/>
    <x v="8"/>
    <x v="2"/>
    <x v="3"/>
    <x v="0"/>
    <x v="2"/>
    <x v="35"/>
    <x v="1"/>
    <x v="3"/>
    <x v="0"/>
    <x v="622"/>
    <x v="170"/>
    <d v="2025-02-04T00:00:00"/>
    <x v="0"/>
    <x v="4"/>
    <s v="Self-Referral"/>
    <s v="Yes"/>
    <x v="1"/>
    <x v="0"/>
    <m/>
    <m/>
    <x v="0"/>
    <n v="445.2"/>
    <n v="0"/>
    <x v="0"/>
  </r>
  <r>
    <d v="2025-01-10T00:00:00"/>
    <x v="3734"/>
    <n v="1"/>
    <n v="1"/>
    <n v="2"/>
    <n v="4"/>
    <n v="2"/>
    <n v="10"/>
    <x v="1"/>
    <x v="2"/>
    <x v="1"/>
    <x v="0"/>
    <x v="1"/>
    <x v="1"/>
    <x v="0"/>
    <x v="2"/>
    <x v="1"/>
    <x v="350"/>
    <x v="121"/>
    <d v="2025-01-23T00:00:00"/>
    <x v="0"/>
    <x v="5"/>
    <s v="Emergency"/>
    <s v="No"/>
    <x v="0"/>
    <x v="1"/>
    <m/>
    <m/>
    <x v="0"/>
    <n v="667.1"/>
    <n v="0"/>
    <x v="0"/>
  </r>
  <r>
    <d v="2025-01-10T00:00:00"/>
    <x v="3735"/>
    <n v="1"/>
    <n v="5"/>
    <n v="2"/>
    <n v="5"/>
    <n v="2"/>
    <n v="4"/>
    <x v="8"/>
    <x v="2"/>
    <x v="4"/>
    <x v="0"/>
    <x v="1"/>
    <x v="41"/>
    <x v="1"/>
    <x v="1"/>
    <x v="0"/>
    <x v="212"/>
    <x v="31"/>
    <d v="2025-01-25T00:00:00"/>
    <x v="0"/>
    <x v="3"/>
    <s v="Self-Referral"/>
    <s v="No"/>
    <x v="0"/>
    <x v="1"/>
    <m/>
    <m/>
    <x v="0"/>
    <m/>
    <n v="0"/>
    <x v="0"/>
  </r>
  <r>
    <d v="2025-01-10T00:00:00"/>
    <x v="3736"/>
    <n v="1"/>
    <n v="4"/>
    <n v="2"/>
    <n v="5"/>
    <n v="1"/>
    <n v="10"/>
    <x v="1"/>
    <x v="2"/>
    <x v="2"/>
    <x v="0"/>
    <x v="0"/>
    <x v="60"/>
    <x v="1"/>
    <x v="1"/>
    <x v="2"/>
    <x v="134"/>
    <x v="157"/>
    <m/>
    <x v="1"/>
    <x v="9"/>
    <s v="Emergency"/>
    <s v="Yes"/>
    <x v="1"/>
    <x v="1"/>
    <d v="2025-01-13T00:00:00"/>
    <d v="2025-01-10T00:00:00"/>
    <x v="1"/>
    <n v="235.9"/>
    <n v="30"/>
    <x v="0"/>
  </r>
  <r>
    <d v="2025-01-10T00:00:00"/>
    <x v="3737"/>
    <n v="1"/>
    <n v="3"/>
    <n v="2"/>
    <n v="4"/>
    <n v="1"/>
    <n v="4"/>
    <x v="8"/>
    <x v="2"/>
    <x v="3"/>
    <x v="0"/>
    <x v="0"/>
    <x v="32"/>
    <x v="1"/>
    <x v="2"/>
    <x v="1"/>
    <x v="53"/>
    <x v="44"/>
    <m/>
    <x v="1"/>
    <x v="9"/>
    <s v="Physician Referral"/>
    <s v="Yes"/>
    <x v="1"/>
    <x v="1"/>
    <d v="2025-01-18T00:00:00"/>
    <d v="2025-01-10T00:00:00"/>
    <x v="1"/>
    <n v="603.4"/>
    <n v="30"/>
    <x v="0"/>
  </r>
  <r>
    <d v="2025-01-10T00:00:00"/>
    <x v="3738"/>
    <n v="1"/>
    <n v="4"/>
    <n v="2"/>
    <n v="5"/>
    <n v="1"/>
    <n v="10"/>
    <x v="1"/>
    <x v="2"/>
    <x v="2"/>
    <x v="0"/>
    <x v="0"/>
    <x v="12"/>
    <x v="0"/>
    <x v="0"/>
    <x v="0"/>
    <x v="833"/>
    <x v="128"/>
    <d v="2025-01-17T00:00:00"/>
    <x v="0"/>
    <x v="0"/>
    <s v="Self-Referral"/>
    <s v="Yes"/>
    <x v="1"/>
    <x v="0"/>
    <m/>
    <m/>
    <x v="0"/>
    <n v="304.5"/>
    <n v="0"/>
    <x v="0"/>
  </r>
  <r>
    <d v="2025-01-10T00:00:00"/>
    <x v="3739"/>
    <n v="1"/>
    <n v="2"/>
    <n v="2"/>
    <n v="5"/>
    <n v="3"/>
    <n v="4"/>
    <x v="8"/>
    <x v="2"/>
    <x v="0"/>
    <x v="0"/>
    <x v="2"/>
    <x v="50"/>
    <x v="0"/>
    <x v="3"/>
    <x v="0"/>
    <x v="777"/>
    <x v="21"/>
    <d v="2025-01-26T00:00:00"/>
    <x v="0"/>
    <x v="4"/>
    <s v="Emergency"/>
    <s v="Yes"/>
    <x v="1"/>
    <x v="0"/>
    <m/>
    <m/>
    <x v="0"/>
    <m/>
    <n v="0"/>
    <x v="0"/>
  </r>
  <r>
    <d v="2025-01-10T00:00:00"/>
    <x v="3740"/>
    <n v="1"/>
    <n v="2"/>
    <n v="2"/>
    <n v="5"/>
    <n v="3"/>
    <n v="10"/>
    <x v="1"/>
    <x v="2"/>
    <x v="0"/>
    <x v="0"/>
    <x v="2"/>
    <x v="20"/>
    <x v="0"/>
    <x v="1"/>
    <x v="2"/>
    <x v="793"/>
    <x v="131"/>
    <d v="2025-01-29T00:00:00"/>
    <x v="0"/>
    <x v="9"/>
    <s v="Emergency"/>
    <s v="No"/>
    <x v="0"/>
    <x v="1"/>
    <m/>
    <m/>
    <x v="0"/>
    <n v="248.5"/>
    <n v="0"/>
    <x v="0"/>
  </r>
  <r>
    <d v="2025-01-10T00:00:00"/>
    <x v="3741"/>
    <n v="1"/>
    <n v="5"/>
    <n v="2"/>
    <n v="2"/>
    <n v="1"/>
    <n v="4"/>
    <x v="8"/>
    <x v="2"/>
    <x v="4"/>
    <x v="0"/>
    <x v="0"/>
    <x v="40"/>
    <x v="1"/>
    <x v="1"/>
    <x v="0"/>
    <x v="155"/>
    <x v="127"/>
    <m/>
    <x v="1"/>
    <x v="9"/>
    <s v="Self-Referral"/>
    <s v="Yes"/>
    <x v="1"/>
    <x v="0"/>
    <d v="2025-01-19T00:00:00"/>
    <d v="2025-01-10T00:00:00"/>
    <x v="2"/>
    <n v="485.1"/>
    <n v="50"/>
    <x v="0"/>
  </r>
  <r>
    <d v="2025-01-10T00:00:00"/>
    <x v="3742"/>
    <n v="1"/>
    <n v="5"/>
    <n v="2"/>
    <n v="5"/>
    <n v="3"/>
    <n v="10"/>
    <x v="1"/>
    <x v="2"/>
    <x v="4"/>
    <x v="0"/>
    <x v="2"/>
    <x v="9"/>
    <x v="0"/>
    <x v="1"/>
    <x v="1"/>
    <x v="511"/>
    <x v="37"/>
    <m/>
    <x v="1"/>
    <x v="5"/>
    <s v="Physician Referral"/>
    <s v="No"/>
    <x v="0"/>
    <x v="0"/>
    <d v="2025-01-13T00:00:00"/>
    <d v="2025-01-10T00:00:00"/>
    <x v="2"/>
    <n v="291.89999999999998"/>
    <n v="50"/>
    <x v="0"/>
  </r>
  <r>
    <d v="2025-01-10T00:00:00"/>
    <x v="3743"/>
    <n v="1"/>
    <n v="4"/>
    <n v="2"/>
    <n v="5"/>
    <n v="2"/>
    <n v="4"/>
    <x v="8"/>
    <x v="2"/>
    <x v="2"/>
    <x v="0"/>
    <x v="1"/>
    <x v="52"/>
    <x v="1"/>
    <x v="3"/>
    <x v="1"/>
    <x v="424"/>
    <x v="10"/>
    <m/>
    <x v="1"/>
    <x v="1"/>
    <s v="Emergency"/>
    <s v="Yes"/>
    <x v="1"/>
    <x v="0"/>
    <d v="2025-01-19T00:00:00"/>
    <d v="2025-01-10T00:00:00"/>
    <x v="3"/>
    <m/>
    <n v="10"/>
    <x v="0"/>
  </r>
  <r>
    <d v="2025-01-11T00:00:00"/>
    <x v="3744"/>
    <n v="1"/>
    <n v="2"/>
    <n v="2"/>
    <n v="5"/>
    <n v="2"/>
    <n v="10"/>
    <x v="1"/>
    <x v="2"/>
    <x v="0"/>
    <x v="0"/>
    <x v="1"/>
    <x v="22"/>
    <x v="0"/>
    <x v="2"/>
    <x v="0"/>
    <x v="727"/>
    <x v="87"/>
    <m/>
    <x v="1"/>
    <x v="2"/>
    <s v="Self-Referral"/>
    <s v="Yes"/>
    <x v="1"/>
    <x v="0"/>
    <d v="2025-01-19T00:00:00"/>
    <d v="2025-01-11T00:00:00"/>
    <x v="2"/>
    <n v="167.3"/>
    <n v="50"/>
    <x v="0"/>
  </r>
  <r>
    <d v="2025-01-11T00:00:00"/>
    <x v="3745"/>
    <n v="1"/>
    <n v="5"/>
    <n v="2"/>
    <n v="2"/>
    <n v="3"/>
    <n v="4"/>
    <x v="8"/>
    <x v="2"/>
    <x v="4"/>
    <x v="0"/>
    <x v="2"/>
    <x v="22"/>
    <x v="1"/>
    <x v="3"/>
    <x v="1"/>
    <x v="833"/>
    <x v="56"/>
    <d v="2025-01-29T00:00:00"/>
    <x v="0"/>
    <x v="0"/>
    <s v="Physician Referral"/>
    <s v="No"/>
    <x v="0"/>
    <x v="1"/>
    <m/>
    <m/>
    <x v="0"/>
    <n v="278.60000000000002"/>
    <n v="0"/>
    <x v="0"/>
  </r>
  <r>
    <d v="2025-01-11T00:00:00"/>
    <x v="3746"/>
    <n v="1"/>
    <n v="5"/>
    <n v="2"/>
    <n v="1"/>
    <n v="3"/>
    <n v="10"/>
    <x v="1"/>
    <x v="2"/>
    <x v="4"/>
    <x v="0"/>
    <x v="2"/>
    <x v="9"/>
    <x v="0"/>
    <x v="2"/>
    <x v="1"/>
    <x v="330"/>
    <x v="114"/>
    <d v="2025-01-21T00:00:00"/>
    <x v="0"/>
    <x v="0"/>
    <s v="Emergency"/>
    <s v="Yes"/>
    <x v="1"/>
    <x v="0"/>
    <m/>
    <m/>
    <x v="0"/>
    <n v="534.79999999999995"/>
    <n v="0"/>
    <x v="0"/>
  </r>
  <r>
    <d v="2025-01-11T00:00:00"/>
    <x v="3747"/>
    <n v="1"/>
    <n v="2"/>
    <n v="2"/>
    <n v="5"/>
    <n v="2"/>
    <n v="4"/>
    <x v="8"/>
    <x v="2"/>
    <x v="0"/>
    <x v="0"/>
    <x v="1"/>
    <x v="26"/>
    <x v="0"/>
    <x v="4"/>
    <x v="0"/>
    <x v="234"/>
    <x v="73"/>
    <m/>
    <x v="1"/>
    <x v="2"/>
    <s v="Emergency"/>
    <s v="Yes"/>
    <x v="1"/>
    <x v="1"/>
    <d v="2025-01-16T00:00:00"/>
    <d v="2025-01-11T00:00:00"/>
    <x v="2"/>
    <m/>
    <n v="50"/>
    <x v="0"/>
  </r>
  <r>
    <d v="2025-01-11T00:00:00"/>
    <x v="3748"/>
    <n v="1"/>
    <n v="2"/>
    <n v="2"/>
    <n v="5"/>
    <n v="2"/>
    <n v="10"/>
    <x v="1"/>
    <x v="2"/>
    <x v="0"/>
    <x v="0"/>
    <x v="1"/>
    <x v="61"/>
    <x v="1"/>
    <x v="1"/>
    <x v="2"/>
    <x v="389"/>
    <x v="145"/>
    <m/>
    <x v="1"/>
    <x v="0"/>
    <s v="Emergency"/>
    <s v="No"/>
    <x v="0"/>
    <x v="1"/>
    <d v="2025-01-14T00:00:00"/>
    <d v="2025-01-11T00:00:00"/>
    <x v="3"/>
    <n v="609.70000000000005"/>
    <n v="10"/>
    <x v="0"/>
  </r>
  <r>
    <d v="2025-01-11T00:00:00"/>
    <x v="3749"/>
    <n v="1"/>
    <n v="1"/>
    <n v="2"/>
    <n v="2"/>
    <n v="3"/>
    <n v="4"/>
    <x v="8"/>
    <x v="2"/>
    <x v="1"/>
    <x v="0"/>
    <x v="2"/>
    <x v="9"/>
    <x v="0"/>
    <x v="0"/>
    <x v="2"/>
    <x v="760"/>
    <x v="107"/>
    <d v="2025-01-24T00:00:00"/>
    <x v="0"/>
    <x v="7"/>
    <s v="Self-Referral"/>
    <s v="No"/>
    <x v="0"/>
    <x v="0"/>
    <m/>
    <m/>
    <x v="0"/>
    <n v="546.70000000000005"/>
    <n v="0"/>
    <x v="0"/>
  </r>
  <r>
    <d v="2025-01-11T00:00:00"/>
    <x v="3750"/>
    <n v="1"/>
    <n v="5"/>
    <n v="2"/>
    <n v="3"/>
    <n v="3"/>
    <n v="10"/>
    <x v="1"/>
    <x v="2"/>
    <x v="4"/>
    <x v="0"/>
    <x v="2"/>
    <x v="17"/>
    <x v="1"/>
    <x v="3"/>
    <x v="1"/>
    <x v="583"/>
    <x v="66"/>
    <d v="2025-01-27T00:00:00"/>
    <x v="0"/>
    <x v="0"/>
    <s v="Self-Referral"/>
    <s v="Yes"/>
    <x v="1"/>
    <x v="1"/>
    <m/>
    <m/>
    <x v="0"/>
    <n v="284.2"/>
    <n v="0"/>
    <x v="0"/>
  </r>
  <r>
    <d v="2025-01-11T00:00:00"/>
    <x v="3751"/>
    <n v="1"/>
    <n v="4"/>
    <n v="2"/>
    <n v="5"/>
    <n v="1"/>
    <n v="4"/>
    <x v="8"/>
    <x v="2"/>
    <x v="2"/>
    <x v="0"/>
    <x v="0"/>
    <x v="12"/>
    <x v="0"/>
    <x v="3"/>
    <x v="0"/>
    <x v="407"/>
    <x v="129"/>
    <d v="2025-02-08T00:00:00"/>
    <x v="0"/>
    <x v="9"/>
    <s v="Self-Referral"/>
    <s v="Yes"/>
    <x v="1"/>
    <x v="0"/>
    <m/>
    <m/>
    <x v="0"/>
    <m/>
    <n v="0"/>
    <x v="0"/>
  </r>
  <r>
    <d v="2025-01-11T00:00:00"/>
    <x v="3752"/>
    <n v="1"/>
    <n v="3"/>
    <n v="2"/>
    <n v="1"/>
    <n v="1"/>
    <n v="10"/>
    <x v="1"/>
    <x v="2"/>
    <x v="3"/>
    <x v="0"/>
    <x v="0"/>
    <x v="54"/>
    <x v="0"/>
    <x v="1"/>
    <x v="1"/>
    <x v="271"/>
    <x v="16"/>
    <d v="2025-01-24T00:00:00"/>
    <x v="0"/>
    <x v="9"/>
    <s v="Physician Referral"/>
    <s v="Yes"/>
    <x v="1"/>
    <x v="1"/>
    <m/>
    <m/>
    <x v="0"/>
    <n v="742.7"/>
    <n v="0"/>
    <x v="0"/>
  </r>
  <r>
    <d v="2025-01-11T00:00:00"/>
    <x v="3753"/>
    <n v="1"/>
    <n v="3"/>
    <n v="2"/>
    <n v="1"/>
    <n v="3"/>
    <n v="4"/>
    <x v="8"/>
    <x v="2"/>
    <x v="3"/>
    <x v="0"/>
    <x v="2"/>
    <x v="24"/>
    <x v="1"/>
    <x v="1"/>
    <x v="1"/>
    <x v="220"/>
    <x v="24"/>
    <d v="2025-02-01T00:00:00"/>
    <x v="0"/>
    <x v="4"/>
    <s v="Emergency"/>
    <s v="No"/>
    <x v="0"/>
    <x v="1"/>
    <m/>
    <m/>
    <x v="0"/>
    <n v="400.4"/>
    <n v="0"/>
    <x v="0"/>
  </r>
  <r>
    <d v="2025-01-12T00:00:00"/>
    <x v="3754"/>
    <n v="1"/>
    <n v="2"/>
    <n v="2"/>
    <n v="5"/>
    <n v="2"/>
    <n v="10"/>
    <x v="1"/>
    <x v="2"/>
    <x v="0"/>
    <x v="0"/>
    <x v="1"/>
    <x v="20"/>
    <x v="1"/>
    <x v="0"/>
    <x v="0"/>
    <x v="824"/>
    <x v="87"/>
    <m/>
    <x v="1"/>
    <x v="4"/>
    <s v="Emergency"/>
    <s v="No"/>
    <x v="0"/>
    <x v="0"/>
    <d v="2025-01-19T00:00:00"/>
    <d v="2025-01-12T00:00:00"/>
    <x v="3"/>
    <m/>
    <n v="10"/>
    <x v="0"/>
  </r>
  <r>
    <d v="2025-01-12T00:00:00"/>
    <x v="3755"/>
    <n v="1"/>
    <n v="4"/>
    <n v="2"/>
    <n v="5"/>
    <n v="3"/>
    <n v="4"/>
    <x v="8"/>
    <x v="2"/>
    <x v="2"/>
    <x v="0"/>
    <x v="2"/>
    <x v="8"/>
    <x v="1"/>
    <x v="0"/>
    <x v="2"/>
    <x v="614"/>
    <x v="101"/>
    <d v="2025-02-06T00:00:00"/>
    <x v="0"/>
    <x v="0"/>
    <s v="Physician Referral"/>
    <s v="Yes"/>
    <x v="1"/>
    <x v="1"/>
    <m/>
    <m/>
    <x v="0"/>
    <n v="607.6"/>
    <n v="0"/>
    <x v="0"/>
  </r>
  <r>
    <d v="2025-01-12T00:00:00"/>
    <x v="3756"/>
    <n v="1"/>
    <n v="1"/>
    <n v="2"/>
    <n v="5"/>
    <n v="2"/>
    <n v="10"/>
    <x v="1"/>
    <x v="2"/>
    <x v="1"/>
    <x v="0"/>
    <x v="1"/>
    <x v="21"/>
    <x v="0"/>
    <x v="1"/>
    <x v="1"/>
    <x v="516"/>
    <x v="157"/>
    <m/>
    <x v="1"/>
    <x v="3"/>
    <s v="Physician Referral"/>
    <s v="No"/>
    <x v="0"/>
    <x v="0"/>
    <d v="2025-01-21T00:00:00"/>
    <d v="2025-01-12T00:00:00"/>
    <x v="1"/>
    <n v="222.6"/>
    <n v="30"/>
    <x v="0"/>
  </r>
  <r>
    <d v="2025-01-12T00:00:00"/>
    <x v="3757"/>
    <n v="1"/>
    <n v="5"/>
    <n v="2"/>
    <n v="3"/>
    <n v="3"/>
    <n v="4"/>
    <x v="8"/>
    <x v="2"/>
    <x v="4"/>
    <x v="0"/>
    <x v="2"/>
    <x v="13"/>
    <x v="1"/>
    <x v="2"/>
    <x v="2"/>
    <x v="423"/>
    <x v="153"/>
    <m/>
    <x v="1"/>
    <x v="5"/>
    <s v="Self-Referral"/>
    <s v="No"/>
    <x v="0"/>
    <x v="1"/>
    <d v="2025-01-18T00:00:00"/>
    <d v="2025-01-12T00:00:00"/>
    <x v="2"/>
    <m/>
    <n v="50"/>
    <x v="0"/>
  </r>
  <r>
    <d v="2025-01-12T00:00:00"/>
    <x v="3758"/>
    <n v="1"/>
    <n v="1"/>
    <n v="2"/>
    <n v="2"/>
    <n v="3"/>
    <n v="10"/>
    <x v="1"/>
    <x v="2"/>
    <x v="1"/>
    <x v="0"/>
    <x v="2"/>
    <x v="52"/>
    <x v="0"/>
    <x v="1"/>
    <x v="1"/>
    <x v="153"/>
    <x v="48"/>
    <d v="2025-01-25T00:00:00"/>
    <x v="0"/>
    <x v="7"/>
    <s v="Emergency"/>
    <s v="Yes"/>
    <x v="1"/>
    <x v="1"/>
    <m/>
    <m/>
    <x v="0"/>
    <n v="280.7"/>
    <n v="0"/>
    <x v="0"/>
  </r>
  <r>
    <d v="2025-01-12T00:00:00"/>
    <x v="3759"/>
    <n v="1"/>
    <n v="4"/>
    <n v="2"/>
    <n v="5"/>
    <n v="2"/>
    <n v="4"/>
    <x v="8"/>
    <x v="2"/>
    <x v="2"/>
    <x v="0"/>
    <x v="1"/>
    <x v="14"/>
    <x v="1"/>
    <x v="0"/>
    <x v="0"/>
    <x v="192"/>
    <x v="1"/>
    <m/>
    <x v="1"/>
    <x v="9"/>
    <s v="Physician Referral"/>
    <s v="Yes"/>
    <x v="1"/>
    <x v="0"/>
    <d v="2025-01-15T00:00:00"/>
    <d v="2025-01-12T00:00:00"/>
    <x v="1"/>
    <n v="340.9"/>
    <n v="30"/>
    <x v="0"/>
  </r>
  <r>
    <d v="2025-01-12T00:00:00"/>
    <x v="3760"/>
    <n v="1"/>
    <n v="1"/>
    <n v="2"/>
    <n v="4"/>
    <n v="2"/>
    <n v="10"/>
    <x v="1"/>
    <x v="2"/>
    <x v="1"/>
    <x v="0"/>
    <x v="1"/>
    <x v="9"/>
    <x v="1"/>
    <x v="1"/>
    <x v="0"/>
    <x v="165"/>
    <x v="95"/>
    <m/>
    <x v="1"/>
    <x v="7"/>
    <s v="Physician Referral"/>
    <s v="Yes"/>
    <x v="1"/>
    <x v="0"/>
    <d v="2025-01-17T00:00:00"/>
    <d v="2025-01-12T00:00:00"/>
    <x v="3"/>
    <n v="480.9"/>
    <n v="10"/>
    <x v="0"/>
  </r>
  <r>
    <d v="2025-01-12T00:00:00"/>
    <x v="3761"/>
    <n v="1"/>
    <n v="2"/>
    <n v="2"/>
    <n v="5"/>
    <n v="3"/>
    <n v="4"/>
    <x v="8"/>
    <x v="2"/>
    <x v="0"/>
    <x v="0"/>
    <x v="2"/>
    <x v="53"/>
    <x v="1"/>
    <x v="0"/>
    <x v="2"/>
    <x v="157"/>
    <x v="0"/>
    <d v="2025-02-01T00:00:00"/>
    <x v="0"/>
    <x v="5"/>
    <s v="Physician Referral"/>
    <s v="Yes"/>
    <x v="1"/>
    <x v="0"/>
    <m/>
    <m/>
    <x v="0"/>
    <n v="252"/>
    <n v="0"/>
    <x v="0"/>
  </r>
  <r>
    <d v="2025-01-12T00:00:00"/>
    <x v="3762"/>
    <n v="1"/>
    <n v="3"/>
    <n v="2"/>
    <n v="4"/>
    <n v="2"/>
    <n v="10"/>
    <x v="1"/>
    <x v="2"/>
    <x v="3"/>
    <x v="0"/>
    <x v="1"/>
    <x v="54"/>
    <x v="1"/>
    <x v="4"/>
    <x v="1"/>
    <x v="842"/>
    <x v="64"/>
    <m/>
    <x v="1"/>
    <x v="6"/>
    <s v="Self-Referral"/>
    <s v="No"/>
    <x v="0"/>
    <x v="1"/>
    <d v="2025-01-19T00:00:00"/>
    <d v="2025-01-12T00:00:00"/>
    <x v="1"/>
    <n v="212.8"/>
    <n v="30"/>
    <x v="0"/>
  </r>
  <r>
    <d v="2025-01-12T00:00:00"/>
    <x v="3763"/>
    <n v="1"/>
    <n v="2"/>
    <n v="2"/>
    <n v="5"/>
    <n v="2"/>
    <n v="4"/>
    <x v="8"/>
    <x v="2"/>
    <x v="0"/>
    <x v="0"/>
    <x v="1"/>
    <x v="14"/>
    <x v="1"/>
    <x v="2"/>
    <x v="0"/>
    <x v="776"/>
    <x v="114"/>
    <d v="2025-02-08T00:00:00"/>
    <x v="0"/>
    <x v="0"/>
    <s v="Self-Referral"/>
    <s v="Yes"/>
    <x v="1"/>
    <x v="0"/>
    <m/>
    <m/>
    <x v="0"/>
    <n v="369.6"/>
    <n v="0"/>
    <x v="0"/>
  </r>
  <r>
    <d v="2025-01-13T00:00:00"/>
    <x v="3764"/>
    <n v="1"/>
    <n v="5"/>
    <n v="2"/>
    <n v="5"/>
    <n v="3"/>
    <n v="10"/>
    <x v="1"/>
    <x v="2"/>
    <x v="4"/>
    <x v="0"/>
    <x v="2"/>
    <x v="20"/>
    <x v="1"/>
    <x v="0"/>
    <x v="1"/>
    <x v="684"/>
    <x v="82"/>
    <d v="2025-02-02T00:00:00"/>
    <x v="0"/>
    <x v="3"/>
    <s v="Emergency"/>
    <s v="Yes"/>
    <x v="1"/>
    <x v="0"/>
    <m/>
    <m/>
    <x v="0"/>
    <n v="596.4"/>
    <n v="0"/>
    <x v="0"/>
  </r>
  <r>
    <d v="2025-01-13T00:00:00"/>
    <x v="3765"/>
    <n v="1"/>
    <n v="2"/>
    <n v="2"/>
    <n v="5"/>
    <n v="1"/>
    <n v="4"/>
    <x v="8"/>
    <x v="2"/>
    <x v="0"/>
    <x v="0"/>
    <x v="0"/>
    <x v="35"/>
    <x v="0"/>
    <x v="3"/>
    <x v="1"/>
    <x v="733"/>
    <x v="35"/>
    <m/>
    <x v="1"/>
    <x v="8"/>
    <s v="Self-Referral"/>
    <s v="No"/>
    <x v="0"/>
    <x v="0"/>
    <d v="2025-01-21T00:00:00"/>
    <d v="2025-01-13T00:00:00"/>
    <x v="2"/>
    <n v="296.10000000000002"/>
    <n v="50"/>
    <x v="0"/>
  </r>
  <r>
    <d v="2025-01-13T00:00:00"/>
    <x v="3766"/>
    <n v="1"/>
    <n v="4"/>
    <n v="2"/>
    <n v="5"/>
    <n v="1"/>
    <n v="10"/>
    <x v="1"/>
    <x v="2"/>
    <x v="2"/>
    <x v="0"/>
    <x v="0"/>
    <x v="26"/>
    <x v="1"/>
    <x v="3"/>
    <x v="2"/>
    <x v="936"/>
    <x v="123"/>
    <d v="2025-02-06T00:00:00"/>
    <x v="0"/>
    <x v="2"/>
    <s v="Emergency"/>
    <s v="No"/>
    <x v="0"/>
    <x v="0"/>
    <m/>
    <m/>
    <x v="0"/>
    <n v="144.9"/>
    <n v="0"/>
    <x v="0"/>
  </r>
  <r>
    <d v="2025-01-13T00:00:00"/>
    <x v="3767"/>
    <n v="1"/>
    <n v="4"/>
    <n v="2"/>
    <n v="5"/>
    <n v="2"/>
    <n v="4"/>
    <x v="8"/>
    <x v="2"/>
    <x v="2"/>
    <x v="0"/>
    <x v="1"/>
    <x v="35"/>
    <x v="0"/>
    <x v="2"/>
    <x v="1"/>
    <x v="207"/>
    <x v="28"/>
    <d v="2025-01-29T00:00:00"/>
    <x v="0"/>
    <x v="0"/>
    <s v="Self-Referral"/>
    <s v="No"/>
    <x v="0"/>
    <x v="1"/>
    <m/>
    <m/>
    <x v="0"/>
    <n v="427"/>
    <n v="0"/>
    <x v="0"/>
  </r>
  <r>
    <d v="2025-01-13T00:00:00"/>
    <x v="3768"/>
    <n v="1"/>
    <n v="5"/>
    <n v="2"/>
    <n v="2"/>
    <n v="3"/>
    <n v="10"/>
    <x v="1"/>
    <x v="2"/>
    <x v="4"/>
    <x v="0"/>
    <x v="2"/>
    <x v="23"/>
    <x v="1"/>
    <x v="2"/>
    <x v="1"/>
    <x v="655"/>
    <x v="160"/>
    <m/>
    <x v="1"/>
    <x v="0"/>
    <s v="Self-Referral"/>
    <s v="No"/>
    <x v="0"/>
    <x v="1"/>
    <d v="2025-01-17T00:00:00"/>
    <d v="2025-01-13T00:00:00"/>
    <x v="3"/>
    <n v="331.8"/>
    <n v="10"/>
    <x v="0"/>
  </r>
  <r>
    <d v="2025-01-13T00:00:00"/>
    <x v="3769"/>
    <n v="1"/>
    <n v="5"/>
    <n v="2"/>
    <n v="1"/>
    <n v="2"/>
    <n v="4"/>
    <x v="8"/>
    <x v="2"/>
    <x v="4"/>
    <x v="0"/>
    <x v="1"/>
    <x v="40"/>
    <x v="1"/>
    <x v="3"/>
    <x v="2"/>
    <x v="550"/>
    <x v="99"/>
    <d v="2025-01-22T00:00:00"/>
    <x v="0"/>
    <x v="2"/>
    <s v="Self-Referral"/>
    <s v="No"/>
    <x v="0"/>
    <x v="1"/>
    <m/>
    <m/>
    <x v="0"/>
    <n v="669.9"/>
    <n v="0"/>
    <x v="0"/>
  </r>
  <r>
    <d v="2025-01-13T00:00:00"/>
    <x v="3770"/>
    <n v="1"/>
    <n v="3"/>
    <n v="2"/>
    <n v="4"/>
    <n v="3"/>
    <n v="10"/>
    <x v="1"/>
    <x v="2"/>
    <x v="3"/>
    <x v="0"/>
    <x v="2"/>
    <x v="1"/>
    <x v="1"/>
    <x v="4"/>
    <x v="0"/>
    <x v="697"/>
    <x v="105"/>
    <m/>
    <x v="1"/>
    <x v="3"/>
    <s v="Physician Referral"/>
    <s v="No"/>
    <x v="0"/>
    <x v="1"/>
    <d v="2025-01-15T00:00:00"/>
    <d v="2025-01-13T00:00:00"/>
    <x v="3"/>
    <n v="436.1"/>
    <n v="10"/>
    <x v="0"/>
  </r>
  <r>
    <d v="2025-01-13T00:00:00"/>
    <x v="3771"/>
    <n v="1"/>
    <n v="1"/>
    <n v="2"/>
    <n v="2"/>
    <n v="1"/>
    <n v="4"/>
    <x v="8"/>
    <x v="2"/>
    <x v="1"/>
    <x v="0"/>
    <x v="0"/>
    <x v="26"/>
    <x v="0"/>
    <x v="4"/>
    <x v="1"/>
    <x v="695"/>
    <x v="58"/>
    <m/>
    <x v="1"/>
    <x v="2"/>
    <s v="Self-Referral"/>
    <s v="No"/>
    <x v="0"/>
    <x v="1"/>
    <d v="2025-01-15T00:00:00"/>
    <d v="2025-01-13T00:00:00"/>
    <x v="3"/>
    <n v="627.9"/>
    <n v="10"/>
    <x v="0"/>
  </r>
  <r>
    <d v="2025-01-13T00:00:00"/>
    <x v="3772"/>
    <n v="1"/>
    <n v="3"/>
    <n v="2"/>
    <n v="2"/>
    <n v="1"/>
    <n v="10"/>
    <x v="1"/>
    <x v="2"/>
    <x v="3"/>
    <x v="0"/>
    <x v="0"/>
    <x v="28"/>
    <x v="0"/>
    <x v="0"/>
    <x v="1"/>
    <x v="48"/>
    <x v="123"/>
    <d v="2025-01-25T00:00:00"/>
    <x v="0"/>
    <x v="2"/>
    <s v="Emergency"/>
    <s v="Yes"/>
    <x v="1"/>
    <x v="1"/>
    <m/>
    <m/>
    <x v="0"/>
    <n v="506.8"/>
    <n v="0"/>
    <x v="0"/>
  </r>
  <r>
    <d v="2025-01-13T00:00:00"/>
    <x v="3773"/>
    <n v="1"/>
    <n v="2"/>
    <n v="2"/>
    <n v="5"/>
    <n v="1"/>
    <n v="4"/>
    <x v="8"/>
    <x v="2"/>
    <x v="0"/>
    <x v="0"/>
    <x v="0"/>
    <x v="30"/>
    <x v="1"/>
    <x v="2"/>
    <x v="0"/>
    <x v="240"/>
    <x v="105"/>
    <m/>
    <x v="1"/>
    <x v="8"/>
    <s v="Self-Referral"/>
    <s v="Yes"/>
    <x v="1"/>
    <x v="0"/>
    <d v="2025-01-16T00:00:00"/>
    <d v="2025-01-13T00:00:00"/>
    <x v="1"/>
    <n v="275.10000000000002"/>
    <n v="30"/>
    <x v="0"/>
  </r>
  <r>
    <d v="2025-01-14T00:00:00"/>
    <x v="3774"/>
    <n v="1"/>
    <n v="1"/>
    <n v="2"/>
    <n v="3"/>
    <n v="2"/>
    <n v="10"/>
    <x v="1"/>
    <x v="2"/>
    <x v="1"/>
    <x v="0"/>
    <x v="1"/>
    <x v="28"/>
    <x v="0"/>
    <x v="3"/>
    <x v="2"/>
    <x v="238"/>
    <x v="126"/>
    <d v="2025-02-11T00:00:00"/>
    <x v="0"/>
    <x v="9"/>
    <s v="Physician Referral"/>
    <s v="No"/>
    <x v="0"/>
    <x v="1"/>
    <m/>
    <m/>
    <x v="0"/>
    <n v="633.5"/>
    <n v="0"/>
    <x v="0"/>
  </r>
  <r>
    <d v="2025-01-14T00:00:00"/>
    <x v="3775"/>
    <n v="1"/>
    <n v="5"/>
    <n v="2"/>
    <n v="1"/>
    <n v="1"/>
    <n v="4"/>
    <x v="8"/>
    <x v="2"/>
    <x v="4"/>
    <x v="0"/>
    <x v="0"/>
    <x v="33"/>
    <x v="1"/>
    <x v="2"/>
    <x v="0"/>
    <x v="759"/>
    <x v="119"/>
    <m/>
    <x v="1"/>
    <x v="1"/>
    <s v="Physician Referral"/>
    <s v="Yes"/>
    <x v="1"/>
    <x v="0"/>
    <d v="2025-01-22T00:00:00"/>
    <d v="2025-01-14T00:00:00"/>
    <x v="1"/>
    <n v="444.5"/>
    <n v="30"/>
    <x v="0"/>
  </r>
  <r>
    <d v="2025-01-14T00:00:00"/>
    <x v="3776"/>
    <n v="1"/>
    <n v="4"/>
    <n v="2"/>
    <n v="1"/>
    <n v="1"/>
    <n v="10"/>
    <x v="1"/>
    <x v="2"/>
    <x v="2"/>
    <x v="0"/>
    <x v="0"/>
    <x v="11"/>
    <x v="1"/>
    <x v="3"/>
    <x v="1"/>
    <x v="825"/>
    <x v="116"/>
    <d v="2025-02-12T00:00:00"/>
    <x v="0"/>
    <x v="6"/>
    <s v="Emergency"/>
    <s v="No"/>
    <x v="0"/>
    <x v="0"/>
    <m/>
    <m/>
    <x v="0"/>
    <n v="524.29999999999995"/>
    <n v="0"/>
    <x v="0"/>
  </r>
  <r>
    <d v="2025-01-14T00:00:00"/>
    <x v="3777"/>
    <n v="1"/>
    <n v="2"/>
    <n v="2"/>
    <n v="5"/>
    <n v="2"/>
    <n v="4"/>
    <x v="8"/>
    <x v="2"/>
    <x v="0"/>
    <x v="0"/>
    <x v="1"/>
    <x v="36"/>
    <x v="0"/>
    <x v="3"/>
    <x v="1"/>
    <x v="732"/>
    <x v="116"/>
    <d v="2025-02-11T00:00:00"/>
    <x v="0"/>
    <x v="2"/>
    <s v="Emergency"/>
    <s v="Yes"/>
    <x v="1"/>
    <x v="0"/>
    <m/>
    <m/>
    <x v="0"/>
    <n v="664.3"/>
    <n v="0"/>
    <x v="0"/>
  </r>
  <r>
    <d v="2025-01-14T00:00:00"/>
    <x v="3778"/>
    <n v="1"/>
    <n v="3"/>
    <n v="2"/>
    <n v="2"/>
    <n v="3"/>
    <n v="10"/>
    <x v="1"/>
    <x v="2"/>
    <x v="3"/>
    <x v="0"/>
    <x v="2"/>
    <x v="22"/>
    <x v="0"/>
    <x v="0"/>
    <x v="2"/>
    <x v="570"/>
    <x v="38"/>
    <m/>
    <x v="1"/>
    <x v="1"/>
    <s v="Physician Referral"/>
    <s v="No"/>
    <x v="0"/>
    <x v="0"/>
    <d v="2025-01-15T00:00:00"/>
    <d v="2025-01-14T00:00:00"/>
    <x v="3"/>
    <n v="497.7"/>
    <n v="10"/>
    <x v="0"/>
  </r>
  <r>
    <d v="2025-01-14T00:00:00"/>
    <x v="3779"/>
    <n v="1"/>
    <n v="5"/>
    <n v="2"/>
    <n v="1"/>
    <n v="1"/>
    <n v="4"/>
    <x v="8"/>
    <x v="2"/>
    <x v="4"/>
    <x v="0"/>
    <x v="0"/>
    <x v="49"/>
    <x v="0"/>
    <x v="2"/>
    <x v="2"/>
    <x v="365"/>
    <x v="47"/>
    <m/>
    <x v="1"/>
    <x v="2"/>
    <s v="Self-Referral"/>
    <s v="No"/>
    <x v="0"/>
    <x v="1"/>
    <d v="2025-01-21T00:00:00"/>
    <d v="2025-01-14T00:00:00"/>
    <x v="1"/>
    <n v="135.80000000000001"/>
    <n v="30"/>
    <x v="0"/>
  </r>
  <r>
    <d v="2025-01-14T00:00:00"/>
    <x v="3780"/>
    <n v="1"/>
    <n v="1"/>
    <n v="2"/>
    <n v="1"/>
    <n v="3"/>
    <n v="10"/>
    <x v="1"/>
    <x v="2"/>
    <x v="1"/>
    <x v="0"/>
    <x v="2"/>
    <x v="54"/>
    <x v="0"/>
    <x v="4"/>
    <x v="0"/>
    <x v="937"/>
    <x v="151"/>
    <d v="2025-01-29T00:00:00"/>
    <x v="0"/>
    <x v="7"/>
    <s v="Emergency"/>
    <s v="No"/>
    <x v="0"/>
    <x v="1"/>
    <m/>
    <m/>
    <x v="0"/>
    <n v="458.5"/>
    <n v="0"/>
    <x v="0"/>
  </r>
  <r>
    <d v="2025-01-14T00:00:00"/>
    <x v="3781"/>
    <n v="1"/>
    <n v="1"/>
    <n v="2"/>
    <n v="1"/>
    <n v="3"/>
    <n v="4"/>
    <x v="8"/>
    <x v="2"/>
    <x v="1"/>
    <x v="0"/>
    <x v="2"/>
    <x v="23"/>
    <x v="1"/>
    <x v="2"/>
    <x v="2"/>
    <x v="162"/>
    <x v="165"/>
    <d v="2025-02-03T00:00:00"/>
    <x v="0"/>
    <x v="1"/>
    <s v="Emergency"/>
    <s v="No"/>
    <x v="0"/>
    <x v="1"/>
    <m/>
    <m/>
    <x v="0"/>
    <n v="455.7"/>
    <n v="0"/>
    <x v="0"/>
  </r>
  <r>
    <d v="2025-01-14T00:00:00"/>
    <x v="3782"/>
    <n v="1"/>
    <n v="4"/>
    <n v="2"/>
    <n v="2"/>
    <n v="2"/>
    <n v="10"/>
    <x v="1"/>
    <x v="2"/>
    <x v="2"/>
    <x v="0"/>
    <x v="1"/>
    <x v="47"/>
    <x v="0"/>
    <x v="3"/>
    <x v="0"/>
    <x v="481"/>
    <x v="127"/>
    <m/>
    <x v="1"/>
    <x v="8"/>
    <s v="Self-Referral"/>
    <s v="No"/>
    <x v="0"/>
    <x v="0"/>
    <d v="2025-01-20T00:00:00"/>
    <d v="2025-01-14T00:00:00"/>
    <x v="1"/>
    <n v="516.6"/>
    <n v="30"/>
    <x v="0"/>
  </r>
  <r>
    <d v="2025-01-14T00:00:00"/>
    <x v="3783"/>
    <n v="1"/>
    <n v="5"/>
    <n v="2"/>
    <n v="5"/>
    <n v="3"/>
    <n v="4"/>
    <x v="8"/>
    <x v="2"/>
    <x v="4"/>
    <x v="0"/>
    <x v="2"/>
    <x v="48"/>
    <x v="0"/>
    <x v="4"/>
    <x v="0"/>
    <x v="827"/>
    <x v="149"/>
    <d v="2025-02-10T00:00:00"/>
    <x v="0"/>
    <x v="7"/>
    <s v="Self-Referral"/>
    <s v="No"/>
    <x v="0"/>
    <x v="1"/>
    <m/>
    <m/>
    <x v="0"/>
    <n v="781.9"/>
    <n v="0"/>
    <x v="0"/>
  </r>
  <r>
    <d v="2025-01-15T00:00:00"/>
    <x v="3784"/>
    <n v="1"/>
    <n v="5"/>
    <n v="2"/>
    <n v="5"/>
    <n v="3"/>
    <n v="10"/>
    <x v="1"/>
    <x v="2"/>
    <x v="4"/>
    <x v="0"/>
    <x v="2"/>
    <x v="41"/>
    <x v="1"/>
    <x v="3"/>
    <x v="1"/>
    <x v="297"/>
    <x v="120"/>
    <d v="2025-02-11T00:00:00"/>
    <x v="0"/>
    <x v="7"/>
    <s v="Self-Referral"/>
    <s v="Yes"/>
    <x v="1"/>
    <x v="1"/>
    <m/>
    <m/>
    <x v="0"/>
    <n v="709.1"/>
    <n v="0"/>
    <x v="0"/>
  </r>
  <r>
    <d v="2025-01-15T00:00:00"/>
    <x v="3785"/>
    <n v="1"/>
    <n v="2"/>
    <n v="2"/>
    <n v="5"/>
    <n v="2"/>
    <n v="4"/>
    <x v="8"/>
    <x v="2"/>
    <x v="0"/>
    <x v="0"/>
    <x v="1"/>
    <x v="45"/>
    <x v="0"/>
    <x v="2"/>
    <x v="0"/>
    <x v="201"/>
    <x v="59"/>
    <m/>
    <x v="1"/>
    <x v="9"/>
    <s v="Physician Referral"/>
    <s v="Yes"/>
    <x v="1"/>
    <x v="1"/>
    <d v="2025-01-17T00:00:00"/>
    <d v="2025-01-15T00:00:00"/>
    <x v="3"/>
    <n v="117.6"/>
    <n v="10"/>
    <x v="0"/>
  </r>
  <r>
    <d v="2025-01-15T00:00:00"/>
    <x v="3786"/>
    <n v="1"/>
    <n v="2"/>
    <n v="2"/>
    <n v="5"/>
    <n v="3"/>
    <n v="10"/>
    <x v="1"/>
    <x v="2"/>
    <x v="0"/>
    <x v="0"/>
    <x v="2"/>
    <x v="53"/>
    <x v="0"/>
    <x v="3"/>
    <x v="0"/>
    <x v="541"/>
    <x v="70"/>
    <m/>
    <x v="1"/>
    <x v="1"/>
    <s v="Physician Referral"/>
    <s v="Yes"/>
    <x v="1"/>
    <x v="1"/>
    <d v="2025-01-24T00:00:00"/>
    <d v="2025-01-15T00:00:00"/>
    <x v="2"/>
    <n v="755.3"/>
    <n v="50"/>
    <x v="0"/>
  </r>
  <r>
    <d v="2025-01-15T00:00:00"/>
    <x v="3787"/>
    <n v="1"/>
    <n v="1"/>
    <n v="2"/>
    <n v="1"/>
    <n v="1"/>
    <n v="4"/>
    <x v="8"/>
    <x v="2"/>
    <x v="1"/>
    <x v="0"/>
    <x v="0"/>
    <x v="33"/>
    <x v="0"/>
    <x v="1"/>
    <x v="2"/>
    <x v="648"/>
    <x v="109"/>
    <d v="2025-01-29T00:00:00"/>
    <x v="0"/>
    <x v="6"/>
    <s v="Self-Referral"/>
    <s v="Yes"/>
    <x v="1"/>
    <x v="1"/>
    <m/>
    <m/>
    <x v="0"/>
    <n v="235.2"/>
    <n v="0"/>
    <x v="0"/>
  </r>
  <r>
    <d v="2025-01-15T00:00:00"/>
    <x v="3788"/>
    <n v="1"/>
    <n v="3"/>
    <n v="2"/>
    <n v="1"/>
    <n v="2"/>
    <n v="10"/>
    <x v="1"/>
    <x v="2"/>
    <x v="3"/>
    <x v="0"/>
    <x v="1"/>
    <x v="27"/>
    <x v="0"/>
    <x v="4"/>
    <x v="2"/>
    <x v="13"/>
    <x v="75"/>
    <m/>
    <x v="1"/>
    <x v="2"/>
    <s v="Emergency"/>
    <s v="Yes"/>
    <x v="1"/>
    <x v="1"/>
    <d v="2025-01-20T00:00:00"/>
    <d v="2025-01-15T00:00:00"/>
    <x v="1"/>
    <n v="513.79999999999995"/>
    <n v="30"/>
    <x v="0"/>
  </r>
  <r>
    <d v="2025-01-15T00:00:00"/>
    <x v="3789"/>
    <n v="1"/>
    <n v="1"/>
    <n v="2"/>
    <n v="1"/>
    <n v="2"/>
    <n v="4"/>
    <x v="8"/>
    <x v="2"/>
    <x v="1"/>
    <x v="0"/>
    <x v="1"/>
    <x v="3"/>
    <x v="1"/>
    <x v="0"/>
    <x v="1"/>
    <x v="51"/>
    <x v="108"/>
    <m/>
    <x v="1"/>
    <x v="3"/>
    <s v="Emergency"/>
    <s v="Yes"/>
    <x v="1"/>
    <x v="0"/>
    <d v="2025-01-17T00:00:00"/>
    <d v="2025-01-15T00:00:00"/>
    <x v="3"/>
    <n v="680.4"/>
    <n v="10"/>
    <x v="0"/>
  </r>
  <r>
    <d v="2025-01-15T00:00:00"/>
    <x v="3790"/>
    <n v="1"/>
    <n v="2"/>
    <n v="2"/>
    <n v="5"/>
    <n v="2"/>
    <n v="10"/>
    <x v="1"/>
    <x v="2"/>
    <x v="0"/>
    <x v="0"/>
    <x v="1"/>
    <x v="48"/>
    <x v="1"/>
    <x v="1"/>
    <x v="1"/>
    <x v="4"/>
    <x v="167"/>
    <d v="2025-01-22T00:00:00"/>
    <x v="0"/>
    <x v="3"/>
    <s v="Physician Referral"/>
    <s v="No"/>
    <x v="0"/>
    <x v="0"/>
    <m/>
    <m/>
    <x v="0"/>
    <n v="592.9"/>
    <n v="0"/>
    <x v="0"/>
  </r>
  <r>
    <d v="2025-01-15T00:00:00"/>
    <x v="3791"/>
    <n v="1"/>
    <n v="2"/>
    <n v="2"/>
    <n v="5"/>
    <n v="1"/>
    <n v="4"/>
    <x v="8"/>
    <x v="2"/>
    <x v="0"/>
    <x v="0"/>
    <x v="0"/>
    <x v="33"/>
    <x v="0"/>
    <x v="3"/>
    <x v="1"/>
    <x v="224"/>
    <x v="46"/>
    <m/>
    <x v="1"/>
    <x v="7"/>
    <s v="Physician Referral"/>
    <s v="No"/>
    <x v="0"/>
    <x v="1"/>
    <d v="2025-01-18T00:00:00"/>
    <d v="2025-01-15T00:00:00"/>
    <x v="3"/>
    <n v="643.29999999999995"/>
    <n v="10"/>
    <x v="0"/>
  </r>
  <r>
    <d v="2025-01-15T00:00:00"/>
    <x v="3792"/>
    <n v="1"/>
    <n v="2"/>
    <n v="2"/>
    <n v="5"/>
    <n v="3"/>
    <n v="10"/>
    <x v="1"/>
    <x v="2"/>
    <x v="0"/>
    <x v="0"/>
    <x v="2"/>
    <x v="42"/>
    <x v="0"/>
    <x v="2"/>
    <x v="0"/>
    <x v="96"/>
    <x v="29"/>
    <m/>
    <x v="1"/>
    <x v="9"/>
    <s v="Emergency"/>
    <s v="Yes"/>
    <x v="1"/>
    <x v="0"/>
    <d v="2025-01-22T00:00:00"/>
    <d v="2025-01-15T00:00:00"/>
    <x v="3"/>
    <n v="706.3"/>
    <n v="10"/>
    <x v="0"/>
  </r>
  <r>
    <d v="2025-01-15T00:00:00"/>
    <x v="3793"/>
    <n v="1"/>
    <n v="1"/>
    <n v="2"/>
    <n v="5"/>
    <n v="3"/>
    <n v="4"/>
    <x v="8"/>
    <x v="2"/>
    <x v="1"/>
    <x v="0"/>
    <x v="2"/>
    <x v="22"/>
    <x v="1"/>
    <x v="3"/>
    <x v="2"/>
    <x v="912"/>
    <x v="134"/>
    <d v="2025-01-24T00:00:00"/>
    <x v="0"/>
    <x v="4"/>
    <s v="Physician Referral"/>
    <s v="No"/>
    <x v="0"/>
    <x v="0"/>
    <m/>
    <m/>
    <x v="0"/>
    <n v="671.3"/>
    <n v="0"/>
    <x v="0"/>
  </r>
  <r>
    <d v="2025-01-16T00:00:00"/>
    <x v="3794"/>
    <n v="1"/>
    <n v="5"/>
    <n v="2"/>
    <n v="1"/>
    <n v="3"/>
    <n v="10"/>
    <x v="1"/>
    <x v="2"/>
    <x v="4"/>
    <x v="0"/>
    <x v="2"/>
    <x v="11"/>
    <x v="0"/>
    <x v="0"/>
    <x v="0"/>
    <x v="216"/>
    <x v="16"/>
    <m/>
    <x v="1"/>
    <x v="3"/>
    <s v="Physician Referral"/>
    <s v="Yes"/>
    <x v="1"/>
    <x v="1"/>
    <d v="2025-01-23T00:00:00"/>
    <d v="2025-01-16T00:00:00"/>
    <x v="2"/>
    <n v="745.5"/>
    <n v="50"/>
    <x v="0"/>
  </r>
  <r>
    <d v="2025-01-16T00:00:00"/>
    <x v="3795"/>
    <n v="1"/>
    <n v="3"/>
    <n v="2"/>
    <n v="3"/>
    <n v="1"/>
    <n v="4"/>
    <x v="8"/>
    <x v="2"/>
    <x v="3"/>
    <x v="0"/>
    <x v="0"/>
    <x v="0"/>
    <x v="0"/>
    <x v="2"/>
    <x v="1"/>
    <x v="863"/>
    <x v="155"/>
    <d v="2025-02-13T00:00:00"/>
    <x v="0"/>
    <x v="0"/>
    <s v="Emergency"/>
    <s v="Yes"/>
    <x v="1"/>
    <x v="0"/>
    <m/>
    <m/>
    <x v="0"/>
    <n v="576.1"/>
    <n v="0"/>
    <x v="0"/>
  </r>
  <r>
    <d v="2025-01-16T00:00:00"/>
    <x v="3796"/>
    <n v="1"/>
    <n v="3"/>
    <n v="2"/>
    <n v="4"/>
    <n v="3"/>
    <n v="10"/>
    <x v="1"/>
    <x v="2"/>
    <x v="3"/>
    <x v="0"/>
    <x v="2"/>
    <x v="39"/>
    <x v="0"/>
    <x v="4"/>
    <x v="2"/>
    <x v="11"/>
    <x v="41"/>
    <m/>
    <x v="1"/>
    <x v="4"/>
    <s v="Self-Referral"/>
    <s v="No"/>
    <x v="0"/>
    <x v="1"/>
    <d v="2025-01-17T00:00:00"/>
    <d v="2025-01-16T00:00:00"/>
    <x v="3"/>
    <n v="184.1"/>
    <n v="10"/>
    <x v="0"/>
  </r>
  <r>
    <d v="2025-01-16T00:00:00"/>
    <x v="3797"/>
    <n v="1"/>
    <n v="2"/>
    <n v="2"/>
    <n v="5"/>
    <n v="3"/>
    <n v="4"/>
    <x v="8"/>
    <x v="2"/>
    <x v="0"/>
    <x v="0"/>
    <x v="2"/>
    <x v="44"/>
    <x v="0"/>
    <x v="4"/>
    <x v="0"/>
    <x v="73"/>
    <x v="2"/>
    <m/>
    <x v="1"/>
    <x v="1"/>
    <s v="Emergency"/>
    <s v="No"/>
    <x v="0"/>
    <x v="0"/>
    <d v="2025-01-20T00:00:00"/>
    <d v="2025-01-16T00:00:00"/>
    <x v="2"/>
    <n v="289.10000000000002"/>
    <n v="50"/>
    <x v="0"/>
  </r>
  <r>
    <d v="2025-01-16T00:00:00"/>
    <x v="3798"/>
    <n v="1"/>
    <n v="4"/>
    <n v="2"/>
    <n v="2"/>
    <n v="1"/>
    <n v="10"/>
    <x v="1"/>
    <x v="2"/>
    <x v="2"/>
    <x v="0"/>
    <x v="0"/>
    <x v="31"/>
    <x v="0"/>
    <x v="3"/>
    <x v="2"/>
    <x v="484"/>
    <x v="36"/>
    <d v="2025-01-28T00:00:00"/>
    <x v="0"/>
    <x v="4"/>
    <s v="Physician Referral"/>
    <s v="Yes"/>
    <x v="1"/>
    <x v="1"/>
    <m/>
    <m/>
    <x v="0"/>
    <n v="793.1"/>
    <n v="0"/>
    <x v="0"/>
  </r>
  <r>
    <d v="2025-01-16T00:00:00"/>
    <x v="3799"/>
    <n v="1"/>
    <n v="1"/>
    <n v="2"/>
    <n v="3"/>
    <n v="1"/>
    <n v="4"/>
    <x v="8"/>
    <x v="2"/>
    <x v="1"/>
    <x v="0"/>
    <x v="0"/>
    <x v="57"/>
    <x v="0"/>
    <x v="1"/>
    <x v="0"/>
    <x v="37"/>
    <x v="34"/>
    <m/>
    <x v="1"/>
    <x v="3"/>
    <s v="Self-Referral"/>
    <s v="No"/>
    <x v="0"/>
    <x v="0"/>
    <d v="2025-01-22T00:00:00"/>
    <d v="2025-01-16T00:00:00"/>
    <x v="3"/>
    <n v="205.8"/>
    <n v="10"/>
    <x v="0"/>
  </r>
  <r>
    <d v="2025-01-16T00:00:00"/>
    <x v="3800"/>
    <n v="1"/>
    <n v="5"/>
    <n v="2"/>
    <n v="3"/>
    <n v="3"/>
    <n v="10"/>
    <x v="1"/>
    <x v="2"/>
    <x v="4"/>
    <x v="0"/>
    <x v="2"/>
    <x v="36"/>
    <x v="0"/>
    <x v="2"/>
    <x v="1"/>
    <x v="422"/>
    <x v="25"/>
    <m/>
    <x v="1"/>
    <x v="6"/>
    <s v="Self-Referral"/>
    <s v="No"/>
    <x v="0"/>
    <x v="0"/>
    <d v="2025-01-24T00:00:00"/>
    <d v="2025-01-16T00:00:00"/>
    <x v="1"/>
    <n v="556.5"/>
    <n v="30"/>
    <x v="0"/>
  </r>
  <r>
    <d v="2025-01-16T00:00:00"/>
    <x v="3801"/>
    <n v="1"/>
    <n v="2"/>
    <n v="2"/>
    <n v="5"/>
    <n v="1"/>
    <n v="4"/>
    <x v="8"/>
    <x v="2"/>
    <x v="0"/>
    <x v="0"/>
    <x v="0"/>
    <x v="1"/>
    <x v="0"/>
    <x v="1"/>
    <x v="0"/>
    <x v="735"/>
    <x v="78"/>
    <m/>
    <x v="1"/>
    <x v="4"/>
    <s v="Emergency"/>
    <s v="Yes"/>
    <x v="1"/>
    <x v="0"/>
    <d v="2025-01-19T00:00:00"/>
    <d v="2025-01-16T00:00:00"/>
    <x v="1"/>
    <n v="411.6"/>
    <n v="30"/>
    <x v="0"/>
  </r>
  <r>
    <d v="2025-01-16T00:00:00"/>
    <x v="3802"/>
    <n v="1"/>
    <n v="4"/>
    <n v="2"/>
    <n v="2"/>
    <n v="1"/>
    <n v="10"/>
    <x v="1"/>
    <x v="2"/>
    <x v="2"/>
    <x v="0"/>
    <x v="0"/>
    <x v="6"/>
    <x v="0"/>
    <x v="3"/>
    <x v="0"/>
    <x v="883"/>
    <x v="177"/>
    <m/>
    <x v="1"/>
    <x v="4"/>
    <s v="Self-Referral"/>
    <s v="Yes"/>
    <x v="1"/>
    <x v="0"/>
    <d v="2025-01-19T00:00:00"/>
    <d v="2025-01-16T00:00:00"/>
    <x v="3"/>
    <n v="632.79999999999995"/>
    <n v="10"/>
    <x v="0"/>
  </r>
  <r>
    <d v="2025-01-16T00:00:00"/>
    <x v="3803"/>
    <n v="1"/>
    <n v="2"/>
    <n v="2"/>
    <n v="5"/>
    <n v="1"/>
    <n v="4"/>
    <x v="8"/>
    <x v="2"/>
    <x v="0"/>
    <x v="0"/>
    <x v="0"/>
    <x v="51"/>
    <x v="1"/>
    <x v="2"/>
    <x v="1"/>
    <x v="637"/>
    <x v="107"/>
    <m/>
    <x v="1"/>
    <x v="0"/>
    <s v="Self-Referral"/>
    <s v="Yes"/>
    <x v="1"/>
    <x v="1"/>
    <d v="2025-01-24T00:00:00"/>
    <d v="2025-01-16T00:00:00"/>
    <x v="2"/>
    <n v="247.8"/>
    <n v="50"/>
    <x v="0"/>
  </r>
  <r>
    <d v="2025-01-17T00:00:00"/>
    <x v="3804"/>
    <n v="1"/>
    <n v="4"/>
    <n v="2"/>
    <n v="4"/>
    <n v="2"/>
    <n v="10"/>
    <x v="1"/>
    <x v="2"/>
    <x v="2"/>
    <x v="0"/>
    <x v="1"/>
    <x v="43"/>
    <x v="1"/>
    <x v="4"/>
    <x v="1"/>
    <x v="116"/>
    <x v="23"/>
    <m/>
    <x v="1"/>
    <x v="3"/>
    <s v="Emergency"/>
    <s v="Yes"/>
    <x v="1"/>
    <x v="0"/>
    <d v="2025-01-25T00:00:00"/>
    <d v="2025-01-17T00:00:00"/>
    <x v="2"/>
    <n v="336"/>
    <n v="50"/>
    <x v="0"/>
  </r>
  <r>
    <d v="2025-01-17T00:00:00"/>
    <x v="3805"/>
    <n v="1"/>
    <n v="3"/>
    <n v="2"/>
    <n v="3"/>
    <n v="2"/>
    <n v="4"/>
    <x v="8"/>
    <x v="2"/>
    <x v="3"/>
    <x v="0"/>
    <x v="1"/>
    <x v="16"/>
    <x v="1"/>
    <x v="4"/>
    <x v="0"/>
    <x v="845"/>
    <x v="97"/>
    <d v="2025-01-24T00:00:00"/>
    <x v="0"/>
    <x v="7"/>
    <s v="Self-Referral"/>
    <s v="No"/>
    <x v="0"/>
    <x v="1"/>
    <m/>
    <m/>
    <x v="0"/>
    <n v="145.6"/>
    <n v="0"/>
    <x v="0"/>
  </r>
  <r>
    <d v="2025-01-17T00:00:00"/>
    <x v="3806"/>
    <n v="1"/>
    <n v="4"/>
    <n v="2"/>
    <n v="1"/>
    <n v="3"/>
    <n v="10"/>
    <x v="1"/>
    <x v="2"/>
    <x v="2"/>
    <x v="0"/>
    <x v="2"/>
    <x v="58"/>
    <x v="0"/>
    <x v="3"/>
    <x v="0"/>
    <x v="396"/>
    <x v="18"/>
    <m/>
    <x v="1"/>
    <x v="2"/>
    <s v="Self-Referral"/>
    <s v="Yes"/>
    <x v="1"/>
    <x v="1"/>
    <d v="2025-01-25T00:00:00"/>
    <d v="2025-01-17T00:00:00"/>
    <x v="2"/>
    <n v="515.20000000000005"/>
    <n v="50"/>
    <x v="0"/>
  </r>
  <r>
    <d v="2025-01-17T00:00:00"/>
    <x v="3807"/>
    <n v="1"/>
    <n v="3"/>
    <n v="2"/>
    <n v="5"/>
    <n v="3"/>
    <n v="4"/>
    <x v="8"/>
    <x v="2"/>
    <x v="3"/>
    <x v="0"/>
    <x v="2"/>
    <x v="4"/>
    <x v="0"/>
    <x v="2"/>
    <x v="0"/>
    <x v="609"/>
    <x v="172"/>
    <m/>
    <x v="1"/>
    <x v="0"/>
    <s v="Emergency"/>
    <s v="No"/>
    <x v="0"/>
    <x v="0"/>
    <d v="2025-01-18T00:00:00"/>
    <d v="2025-01-17T00:00:00"/>
    <x v="3"/>
    <n v="133.69999999999999"/>
    <n v="10"/>
    <x v="0"/>
  </r>
  <r>
    <d v="2025-01-17T00:00:00"/>
    <x v="3808"/>
    <n v="1"/>
    <n v="3"/>
    <n v="2"/>
    <n v="1"/>
    <n v="1"/>
    <n v="10"/>
    <x v="1"/>
    <x v="2"/>
    <x v="3"/>
    <x v="0"/>
    <x v="0"/>
    <x v="26"/>
    <x v="1"/>
    <x v="3"/>
    <x v="1"/>
    <x v="373"/>
    <x v="6"/>
    <d v="2025-02-10T00:00:00"/>
    <x v="0"/>
    <x v="9"/>
    <s v="Emergency"/>
    <s v="No"/>
    <x v="0"/>
    <x v="0"/>
    <m/>
    <m/>
    <x v="0"/>
    <n v="403.2"/>
    <n v="0"/>
    <x v="0"/>
  </r>
  <r>
    <d v="2025-01-17T00:00:00"/>
    <x v="3809"/>
    <n v="1"/>
    <n v="1"/>
    <n v="2"/>
    <n v="2"/>
    <n v="3"/>
    <n v="4"/>
    <x v="8"/>
    <x v="2"/>
    <x v="1"/>
    <x v="0"/>
    <x v="2"/>
    <x v="20"/>
    <x v="0"/>
    <x v="4"/>
    <x v="1"/>
    <x v="88"/>
    <x v="140"/>
    <d v="2025-02-02T00:00:00"/>
    <x v="0"/>
    <x v="1"/>
    <s v="Physician Referral"/>
    <s v="Yes"/>
    <x v="1"/>
    <x v="1"/>
    <m/>
    <m/>
    <x v="0"/>
    <n v="771.4"/>
    <n v="0"/>
    <x v="0"/>
  </r>
  <r>
    <d v="2025-01-17T00:00:00"/>
    <x v="3810"/>
    <n v="1"/>
    <n v="4"/>
    <n v="2"/>
    <n v="2"/>
    <n v="2"/>
    <n v="10"/>
    <x v="1"/>
    <x v="2"/>
    <x v="2"/>
    <x v="0"/>
    <x v="1"/>
    <x v="32"/>
    <x v="1"/>
    <x v="0"/>
    <x v="1"/>
    <x v="938"/>
    <x v="98"/>
    <d v="2025-02-15T00:00:00"/>
    <x v="0"/>
    <x v="3"/>
    <s v="Physician Referral"/>
    <s v="No"/>
    <x v="0"/>
    <x v="0"/>
    <m/>
    <m/>
    <x v="0"/>
    <n v="357"/>
    <n v="0"/>
    <x v="0"/>
  </r>
  <r>
    <d v="2025-01-17T00:00:00"/>
    <x v="3811"/>
    <n v="1"/>
    <n v="5"/>
    <n v="2"/>
    <n v="5"/>
    <n v="3"/>
    <n v="4"/>
    <x v="8"/>
    <x v="2"/>
    <x v="4"/>
    <x v="0"/>
    <x v="2"/>
    <x v="49"/>
    <x v="0"/>
    <x v="1"/>
    <x v="2"/>
    <x v="300"/>
    <x v="123"/>
    <m/>
    <x v="1"/>
    <x v="0"/>
    <s v="Emergency"/>
    <s v="Yes"/>
    <x v="1"/>
    <x v="1"/>
    <d v="2025-01-25T00:00:00"/>
    <d v="2025-01-17T00:00:00"/>
    <x v="3"/>
    <n v="403.2"/>
    <n v="10"/>
    <x v="0"/>
  </r>
  <r>
    <d v="2025-01-17T00:00:00"/>
    <x v="3812"/>
    <n v="1"/>
    <n v="5"/>
    <n v="2"/>
    <n v="3"/>
    <n v="3"/>
    <n v="10"/>
    <x v="1"/>
    <x v="2"/>
    <x v="4"/>
    <x v="0"/>
    <x v="2"/>
    <x v="54"/>
    <x v="1"/>
    <x v="3"/>
    <x v="2"/>
    <x v="576"/>
    <x v="117"/>
    <d v="2025-02-09T00:00:00"/>
    <x v="0"/>
    <x v="5"/>
    <s v="Physician Referral"/>
    <s v="No"/>
    <x v="0"/>
    <x v="0"/>
    <m/>
    <m/>
    <x v="0"/>
    <n v="658.7"/>
    <n v="0"/>
    <x v="0"/>
  </r>
  <r>
    <d v="2025-01-17T00:00:00"/>
    <x v="3813"/>
    <n v="1"/>
    <n v="4"/>
    <n v="2"/>
    <n v="2"/>
    <n v="2"/>
    <n v="4"/>
    <x v="8"/>
    <x v="2"/>
    <x v="2"/>
    <x v="0"/>
    <x v="1"/>
    <x v="48"/>
    <x v="1"/>
    <x v="0"/>
    <x v="1"/>
    <x v="831"/>
    <x v="116"/>
    <d v="2025-02-13T00:00:00"/>
    <x v="0"/>
    <x v="0"/>
    <s v="Emergency"/>
    <s v="No"/>
    <x v="0"/>
    <x v="1"/>
    <m/>
    <m/>
    <x v="0"/>
    <n v="704.9"/>
    <n v="0"/>
    <x v="0"/>
  </r>
  <r>
    <d v="2025-01-18T00:00:00"/>
    <x v="3814"/>
    <n v="1"/>
    <n v="1"/>
    <n v="2"/>
    <n v="4"/>
    <n v="2"/>
    <n v="10"/>
    <x v="1"/>
    <x v="2"/>
    <x v="1"/>
    <x v="0"/>
    <x v="1"/>
    <x v="47"/>
    <x v="1"/>
    <x v="4"/>
    <x v="2"/>
    <x v="486"/>
    <x v="167"/>
    <m/>
    <x v="1"/>
    <x v="9"/>
    <s v="Physician Referral"/>
    <s v="No"/>
    <x v="0"/>
    <x v="0"/>
    <d v="2025-01-26T00:00:00"/>
    <d v="2025-01-18T00:00:00"/>
    <x v="2"/>
    <n v="622.29999999999995"/>
    <n v="50"/>
    <x v="0"/>
  </r>
  <r>
    <d v="2025-01-18T00:00:00"/>
    <x v="3815"/>
    <n v="1"/>
    <n v="5"/>
    <n v="2"/>
    <n v="5"/>
    <n v="1"/>
    <n v="4"/>
    <x v="8"/>
    <x v="2"/>
    <x v="4"/>
    <x v="0"/>
    <x v="0"/>
    <x v="28"/>
    <x v="0"/>
    <x v="3"/>
    <x v="2"/>
    <x v="908"/>
    <x v="18"/>
    <d v="2025-01-25T00:00:00"/>
    <x v="0"/>
    <x v="5"/>
    <s v="Physician Referral"/>
    <s v="Yes"/>
    <x v="1"/>
    <x v="0"/>
    <m/>
    <m/>
    <x v="0"/>
    <n v="233.8"/>
    <n v="0"/>
    <x v="0"/>
  </r>
  <r>
    <d v="2025-01-18T00:00:00"/>
    <x v="3816"/>
    <n v="1"/>
    <n v="2"/>
    <n v="2"/>
    <n v="5"/>
    <n v="1"/>
    <n v="10"/>
    <x v="1"/>
    <x v="2"/>
    <x v="0"/>
    <x v="0"/>
    <x v="0"/>
    <x v="54"/>
    <x v="1"/>
    <x v="4"/>
    <x v="0"/>
    <x v="575"/>
    <x v="58"/>
    <m/>
    <x v="1"/>
    <x v="8"/>
    <s v="Self-Referral"/>
    <s v="No"/>
    <x v="0"/>
    <x v="1"/>
    <d v="2025-01-20T00:00:00"/>
    <d v="2025-01-18T00:00:00"/>
    <x v="2"/>
    <n v="592.9"/>
    <n v="50"/>
    <x v="0"/>
  </r>
  <r>
    <d v="2025-01-18T00:00:00"/>
    <x v="3817"/>
    <n v="1"/>
    <n v="5"/>
    <n v="2"/>
    <n v="4"/>
    <n v="1"/>
    <n v="4"/>
    <x v="8"/>
    <x v="2"/>
    <x v="4"/>
    <x v="0"/>
    <x v="0"/>
    <x v="34"/>
    <x v="0"/>
    <x v="4"/>
    <x v="0"/>
    <x v="183"/>
    <x v="85"/>
    <m/>
    <x v="1"/>
    <x v="6"/>
    <s v="Physician Referral"/>
    <s v="Yes"/>
    <x v="1"/>
    <x v="1"/>
    <d v="2025-01-27T00:00:00"/>
    <d v="2025-01-18T00:00:00"/>
    <x v="3"/>
    <n v="394.1"/>
    <n v="10"/>
    <x v="0"/>
  </r>
  <r>
    <d v="2025-01-18T00:00:00"/>
    <x v="3818"/>
    <n v="1"/>
    <n v="1"/>
    <n v="2"/>
    <n v="5"/>
    <n v="3"/>
    <n v="10"/>
    <x v="1"/>
    <x v="2"/>
    <x v="1"/>
    <x v="0"/>
    <x v="2"/>
    <x v="13"/>
    <x v="0"/>
    <x v="3"/>
    <x v="0"/>
    <x v="125"/>
    <x v="168"/>
    <m/>
    <x v="1"/>
    <x v="9"/>
    <s v="Self-Referral"/>
    <s v="No"/>
    <x v="0"/>
    <x v="1"/>
    <d v="2025-01-25T00:00:00"/>
    <d v="2025-01-18T00:00:00"/>
    <x v="1"/>
    <n v="157.5"/>
    <n v="30"/>
    <x v="0"/>
  </r>
  <r>
    <d v="2025-01-18T00:00:00"/>
    <x v="3819"/>
    <n v="1"/>
    <n v="3"/>
    <n v="2"/>
    <n v="4"/>
    <n v="3"/>
    <n v="4"/>
    <x v="8"/>
    <x v="2"/>
    <x v="3"/>
    <x v="0"/>
    <x v="2"/>
    <x v="9"/>
    <x v="0"/>
    <x v="0"/>
    <x v="2"/>
    <x v="36"/>
    <x v="20"/>
    <m/>
    <x v="1"/>
    <x v="9"/>
    <s v="Physician Referral"/>
    <s v="Yes"/>
    <x v="1"/>
    <x v="0"/>
    <d v="2025-01-26T00:00:00"/>
    <d v="2025-01-18T00:00:00"/>
    <x v="3"/>
    <n v="327.60000000000002"/>
    <n v="10"/>
    <x v="0"/>
  </r>
  <r>
    <d v="2025-01-18T00:00:00"/>
    <x v="3820"/>
    <n v="1"/>
    <n v="3"/>
    <n v="2"/>
    <n v="5"/>
    <n v="3"/>
    <n v="10"/>
    <x v="1"/>
    <x v="2"/>
    <x v="3"/>
    <x v="0"/>
    <x v="2"/>
    <x v="29"/>
    <x v="0"/>
    <x v="3"/>
    <x v="2"/>
    <x v="583"/>
    <x v="176"/>
    <m/>
    <x v="1"/>
    <x v="6"/>
    <s v="Self-Referral"/>
    <s v="No"/>
    <x v="0"/>
    <x v="0"/>
    <d v="2025-01-20T00:00:00"/>
    <d v="2025-01-18T00:00:00"/>
    <x v="2"/>
    <n v="288.39999999999998"/>
    <n v="50"/>
    <x v="0"/>
  </r>
  <r>
    <d v="2025-01-18T00:00:00"/>
    <x v="3821"/>
    <n v="1"/>
    <n v="3"/>
    <n v="2"/>
    <n v="1"/>
    <n v="2"/>
    <n v="4"/>
    <x v="8"/>
    <x v="2"/>
    <x v="3"/>
    <x v="0"/>
    <x v="1"/>
    <x v="46"/>
    <x v="0"/>
    <x v="4"/>
    <x v="0"/>
    <x v="251"/>
    <x v="172"/>
    <d v="2025-02-15T00:00:00"/>
    <x v="0"/>
    <x v="7"/>
    <s v="Physician Referral"/>
    <s v="No"/>
    <x v="0"/>
    <x v="0"/>
    <m/>
    <m/>
    <x v="0"/>
    <n v="369.6"/>
    <n v="0"/>
    <x v="0"/>
  </r>
  <r>
    <d v="2025-01-18T00:00:00"/>
    <x v="3822"/>
    <n v="1"/>
    <n v="1"/>
    <n v="2"/>
    <n v="3"/>
    <n v="3"/>
    <n v="10"/>
    <x v="1"/>
    <x v="2"/>
    <x v="1"/>
    <x v="0"/>
    <x v="2"/>
    <x v="61"/>
    <x v="0"/>
    <x v="2"/>
    <x v="0"/>
    <x v="180"/>
    <x v="145"/>
    <m/>
    <x v="1"/>
    <x v="0"/>
    <s v="Physician Referral"/>
    <s v="No"/>
    <x v="0"/>
    <x v="0"/>
    <d v="2025-01-22T00:00:00"/>
    <d v="2025-01-18T00:00:00"/>
    <x v="2"/>
    <n v="168"/>
    <n v="50"/>
    <x v="0"/>
  </r>
  <r>
    <d v="2025-01-18T00:00:00"/>
    <x v="3823"/>
    <n v="1"/>
    <n v="3"/>
    <n v="2"/>
    <n v="5"/>
    <n v="2"/>
    <n v="4"/>
    <x v="8"/>
    <x v="2"/>
    <x v="3"/>
    <x v="0"/>
    <x v="1"/>
    <x v="44"/>
    <x v="0"/>
    <x v="4"/>
    <x v="1"/>
    <x v="570"/>
    <x v="112"/>
    <d v="2025-02-16T00:00:00"/>
    <x v="0"/>
    <x v="3"/>
    <s v="Self-Referral"/>
    <s v="Yes"/>
    <x v="1"/>
    <x v="1"/>
    <m/>
    <m/>
    <x v="0"/>
    <n v="438.9"/>
    <n v="0"/>
    <x v="0"/>
  </r>
  <r>
    <d v="2025-01-19T00:00:00"/>
    <x v="3824"/>
    <n v="1"/>
    <n v="3"/>
    <n v="2"/>
    <n v="2"/>
    <n v="3"/>
    <n v="10"/>
    <x v="1"/>
    <x v="2"/>
    <x v="3"/>
    <x v="0"/>
    <x v="2"/>
    <x v="34"/>
    <x v="1"/>
    <x v="3"/>
    <x v="2"/>
    <x v="169"/>
    <x v="26"/>
    <m/>
    <x v="1"/>
    <x v="1"/>
    <s v="Self-Referral"/>
    <s v="No"/>
    <x v="0"/>
    <x v="1"/>
    <d v="2025-01-26T00:00:00"/>
    <d v="2025-01-19T00:00:00"/>
    <x v="2"/>
    <n v="139.30000000000001"/>
    <n v="50"/>
    <x v="0"/>
  </r>
  <r>
    <d v="2025-01-19T00:00:00"/>
    <x v="3825"/>
    <n v="1"/>
    <n v="1"/>
    <n v="2"/>
    <n v="1"/>
    <n v="3"/>
    <n v="4"/>
    <x v="8"/>
    <x v="2"/>
    <x v="1"/>
    <x v="0"/>
    <x v="2"/>
    <x v="57"/>
    <x v="1"/>
    <x v="0"/>
    <x v="0"/>
    <x v="421"/>
    <x v="84"/>
    <d v="2025-02-02T00:00:00"/>
    <x v="0"/>
    <x v="1"/>
    <s v="Emergency"/>
    <s v="Yes"/>
    <x v="1"/>
    <x v="0"/>
    <m/>
    <m/>
    <x v="0"/>
    <n v="339.5"/>
    <n v="0"/>
    <x v="0"/>
  </r>
  <r>
    <d v="2025-01-19T00:00:00"/>
    <x v="3826"/>
    <n v="1"/>
    <n v="2"/>
    <n v="2"/>
    <n v="5"/>
    <n v="2"/>
    <n v="10"/>
    <x v="1"/>
    <x v="2"/>
    <x v="0"/>
    <x v="0"/>
    <x v="1"/>
    <x v="2"/>
    <x v="1"/>
    <x v="4"/>
    <x v="0"/>
    <x v="254"/>
    <x v="31"/>
    <m/>
    <x v="1"/>
    <x v="1"/>
    <s v="Emergency"/>
    <s v="No"/>
    <x v="0"/>
    <x v="0"/>
    <d v="2025-01-25T00:00:00"/>
    <d v="2025-01-19T00:00:00"/>
    <x v="2"/>
    <n v="392"/>
    <n v="50"/>
    <x v="0"/>
  </r>
  <r>
    <d v="2025-01-19T00:00:00"/>
    <x v="3827"/>
    <n v="1"/>
    <n v="5"/>
    <n v="2"/>
    <n v="4"/>
    <n v="2"/>
    <n v="4"/>
    <x v="8"/>
    <x v="2"/>
    <x v="4"/>
    <x v="0"/>
    <x v="1"/>
    <x v="37"/>
    <x v="0"/>
    <x v="0"/>
    <x v="0"/>
    <x v="470"/>
    <x v="25"/>
    <m/>
    <x v="1"/>
    <x v="5"/>
    <s v="Self-Referral"/>
    <s v="Yes"/>
    <x v="1"/>
    <x v="0"/>
    <d v="2025-01-26T00:00:00"/>
    <d v="2025-01-19T00:00:00"/>
    <x v="3"/>
    <n v="699.3"/>
    <n v="10"/>
    <x v="0"/>
  </r>
  <r>
    <d v="2025-01-19T00:00:00"/>
    <x v="3828"/>
    <n v="1"/>
    <n v="1"/>
    <n v="2"/>
    <n v="2"/>
    <n v="2"/>
    <n v="10"/>
    <x v="1"/>
    <x v="2"/>
    <x v="1"/>
    <x v="0"/>
    <x v="1"/>
    <x v="45"/>
    <x v="0"/>
    <x v="0"/>
    <x v="2"/>
    <x v="85"/>
    <x v="5"/>
    <m/>
    <x v="1"/>
    <x v="8"/>
    <s v="Physician Referral"/>
    <s v="No"/>
    <x v="0"/>
    <x v="1"/>
    <d v="2025-01-20T00:00:00"/>
    <d v="2025-01-19T00:00:00"/>
    <x v="3"/>
    <n v="130.9"/>
    <n v="10"/>
    <x v="0"/>
  </r>
  <r>
    <d v="2025-01-19T00:00:00"/>
    <x v="3829"/>
    <n v="1"/>
    <n v="1"/>
    <n v="2"/>
    <n v="4"/>
    <n v="1"/>
    <n v="4"/>
    <x v="8"/>
    <x v="2"/>
    <x v="1"/>
    <x v="0"/>
    <x v="0"/>
    <x v="26"/>
    <x v="0"/>
    <x v="1"/>
    <x v="0"/>
    <x v="647"/>
    <x v="138"/>
    <d v="2025-02-06T00:00:00"/>
    <x v="0"/>
    <x v="9"/>
    <s v="Emergency"/>
    <s v="No"/>
    <x v="0"/>
    <x v="1"/>
    <m/>
    <m/>
    <x v="0"/>
    <n v="203.7"/>
    <n v="0"/>
    <x v="0"/>
  </r>
  <r>
    <d v="2025-01-19T00:00:00"/>
    <x v="3830"/>
    <n v="1"/>
    <n v="4"/>
    <n v="2"/>
    <n v="1"/>
    <n v="1"/>
    <n v="10"/>
    <x v="1"/>
    <x v="2"/>
    <x v="2"/>
    <x v="0"/>
    <x v="0"/>
    <x v="7"/>
    <x v="0"/>
    <x v="0"/>
    <x v="0"/>
    <x v="679"/>
    <x v="3"/>
    <d v="2025-02-13T00:00:00"/>
    <x v="0"/>
    <x v="0"/>
    <s v="Emergency"/>
    <s v="No"/>
    <x v="0"/>
    <x v="0"/>
    <m/>
    <m/>
    <x v="0"/>
    <n v="280.7"/>
    <n v="0"/>
    <x v="0"/>
  </r>
  <r>
    <d v="2025-01-19T00:00:00"/>
    <x v="3831"/>
    <n v="1"/>
    <n v="3"/>
    <n v="2"/>
    <n v="5"/>
    <n v="3"/>
    <n v="4"/>
    <x v="8"/>
    <x v="2"/>
    <x v="3"/>
    <x v="0"/>
    <x v="2"/>
    <x v="51"/>
    <x v="1"/>
    <x v="4"/>
    <x v="0"/>
    <x v="850"/>
    <x v="69"/>
    <d v="2025-02-08T00:00:00"/>
    <x v="0"/>
    <x v="4"/>
    <s v="Emergency"/>
    <s v="Yes"/>
    <x v="1"/>
    <x v="1"/>
    <m/>
    <m/>
    <x v="0"/>
    <n v="548.79999999999995"/>
    <n v="0"/>
    <x v="0"/>
  </r>
  <r>
    <d v="2025-01-19T00:00:00"/>
    <x v="3832"/>
    <n v="1"/>
    <n v="2"/>
    <n v="2"/>
    <n v="5"/>
    <n v="3"/>
    <n v="10"/>
    <x v="1"/>
    <x v="2"/>
    <x v="0"/>
    <x v="0"/>
    <x v="2"/>
    <x v="57"/>
    <x v="0"/>
    <x v="4"/>
    <x v="0"/>
    <x v="88"/>
    <x v="14"/>
    <m/>
    <x v="1"/>
    <x v="9"/>
    <s v="Emergency"/>
    <s v="Yes"/>
    <x v="1"/>
    <x v="0"/>
    <d v="2025-01-27T00:00:00"/>
    <d v="2025-01-19T00:00:00"/>
    <x v="3"/>
    <n v="735.7"/>
    <n v="10"/>
    <x v="0"/>
  </r>
  <r>
    <d v="2025-01-19T00:00:00"/>
    <x v="3833"/>
    <n v="1"/>
    <n v="4"/>
    <n v="2"/>
    <n v="1"/>
    <n v="3"/>
    <n v="4"/>
    <x v="8"/>
    <x v="2"/>
    <x v="2"/>
    <x v="0"/>
    <x v="2"/>
    <x v="14"/>
    <x v="1"/>
    <x v="3"/>
    <x v="0"/>
    <x v="265"/>
    <x v="143"/>
    <m/>
    <x v="1"/>
    <x v="1"/>
    <s v="Emergency"/>
    <s v="No"/>
    <x v="0"/>
    <x v="0"/>
    <d v="2025-01-26T00:00:00"/>
    <d v="2025-01-19T00:00:00"/>
    <x v="1"/>
    <n v="501.9"/>
    <n v="30"/>
    <x v="0"/>
  </r>
  <r>
    <d v="2025-01-20T00:00:00"/>
    <x v="3834"/>
    <n v="1"/>
    <n v="2"/>
    <n v="2"/>
    <n v="5"/>
    <n v="1"/>
    <n v="10"/>
    <x v="1"/>
    <x v="2"/>
    <x v="0"/>
    <x v="0"/>
    <x v="0"/>
    <x v="48"/>
    <x v="0"/>
    <x v="3"/>
    <x v="1"/>
    <x v="222"/>
    <x v="111"/>
    <d v="2025-02-14T00:00:00"/>
    <x v="0"/>
    <x v="8"/>
    <s v="Self-Referral"/>
    <s v="Yes"/>
    <x v="1"/>
    <x v="1"/>
    <m/>
    <m/>
    <x v="0"/>
    <n v="372.4"/>
    <n v="0"/>
    <x v="0"/>
  </r>
  <r>
    <d v="2025-01-20T00:00:00"/>
    <x v="506"/>
    <n v="1"/>
    <n v="3"/>
    <n v="2"/>
    <n v="5"/>
    <n v="3"/>
    <n v="40"/>
    <x v="0"/>
    <x v="2"/>
    <x v="3"/>
    <x v="0"/>
    <x v="2"/>
    <x v="44"/>
    <x v="0"/>
    <x v="1"/>
    <x v="0"/>
    <x v="432"/>
    <x v="170"/>
    <m/>
    <x v="1"/>
    <x v="2"/>
    <s v="Emergency"/>
    <s v="Yes"/>
    <x v="1"/>
    <x v="1"/>
    <d v="2025-01-24T00:00:00"/>
    <d v="2025-01-20T00:00:00"/>
    <x v="2"/>
    <n v="211.4"/>
    <n v="50"/>
    <x v="0"/>
  </r>
  <r>
    <d v="2025-01-20T00:00:00"/>
    <x v="3835"/>
    <n v="1"/>
    <n v="3"/>
    <n v="2"/>
    <n v="3"/>
    <n v="2"/>
    <n v="4"/>
    <x v="8"/>
    <x v="2"/>
    <x v="3"/>
    <x v="0"/>
    <x v="1"/>
    <x v="41"/>
    <x v="1"/>
    <x v="0"/>
    <x v="1"/>
    <x v="633"/>
    <x v="159"/>
    <d v="2025-02-12T00:00:00"/>
    <x v="0"/>
    <x v="1"/>
    <s v="Self-Referral"/>
    <s v="No"/>
    <x v="0"/>
    <x v="1"/>
    <m/>
    <m/>
    <x v="0"/>
    <n v="529.20000000000005"/>
    <n v="0"/>
    <x v="0"/>
  </r>
  <r>
    <d v="2025-01-20T00:00:00"/>
    <x v="3836"/>
    <n v="1"/>
    <n v="3"/>
    <n v="2"/>
    <n v="4"/>
    <n v="2"/>
    <n v="10"/>
    <x v="1"/>
    <x v="2"/>
    <x v="3"/>
    <x v="0"/>
    <x v="1"/>
    <x v="32"/>
    <x v="0"/>
    <x v="2"/>
    <x v="2"/>
    <x v="185"/>
    <x v="28"/>
    <m/>
    <x v="1"/>
    <x v="7"/>
    <s v="Self-Referral"/>
    <s v="No"/>
    <x v="0"/>
    <x v="1"/>
    <d v="2025-01-21T00:00:00"/>
    <d v="2025-01-20T00:00:00"/>
    <x v="1"/>
    <n v="562.1"/>
    <n v="30"/>
    <x v="0"/>
  </r>
  <r>
    <d v="2025-01-20T00:00:00"/>
    <x v="3837"/>
    <n v="1"/>
    <n v="5"/>
    <n v="2"/>
    <n v="4"/>
    <n v="1"/>
    <n v="4"/>
    <x v="8"/>
    <x v="2"/>
    <x v="4"/>
    <x v="0"/>
    <x v="0"/>
    <x v="0"/>
    <x v="1"/>
    <x v="4"/>
    <x v="2"/>
    <x v="922"/>
    <x v="20"/>
    <d v="2025-02-11T00:00:00"/>
    <x v="0"/>
    <x v="9"/>
    <s v="Physician Referral"/>
    <s v="No"/>
    <x v="0"/>
    <x v="0"/>
    <m/>
    <m/>
    <x v="0"/>
    <n v="690.2"/>
    <n v="0"/>
    <x v="0"/>
  </r>
  <r>
    <d v="2025-01-20T00:00:00"/>
    <x v="3838"/>
    <n v="1"/>
    <n v="2"/>
    <n v="2"/>
    <n v="5"/>
    <n v="2"/>
    <n v="10"/>
    <x v="1"/>
    <x v="2"/>
    <x v="0"/>
    <x v="0"/>
    <x v="1"/>
    <x v="0"/>
    <x v="0"/>
    <x v="0"/>
    <x v="2"/>
    <x v="547"/>
    <x v="154"/>
    <d v="2025-02-14T00:00:00"/>
    <x v="0"/>
    <x v="3"/>
    <s v="Emergency"/>
    <s v="No"/>
    <x v="0"/>
    <x v="1"/>
    <m/>
    <m/>
    <x v="0"/>
    <n v="214.9"/>
    <n v="0"/>
    <x v="0"/>
  </r>
  <r>
    <d v="2025-01-20T00:00:00"/>
    <x v="3839"/>
    <n v="1"/>
    <n v="2"/>
    <n v="2"/>
    <n v="5"/>
    <n v="2"/>
    <n v="4"/>
    <x v="8"/>
    <x v="2"/>
    <x v="0"/>
    <x v="0"/>
    <x v="1"/>
    <x v="43"/>
    <x v="1"/>
    <x v="3"/>
    <x v="2"/>
    <x v="783"/>
    <x v="40"/>
    <m/>
    <x v="1"/>
    <x v="8"/>
    <s v="Emergency"/>
    <s v="Yes"/>
    <x v="1"/>
    <x v="1"/>
    <d v="2025-01-28T00:00:00"/>
    <d v="2025-01-20T00:00:00"/>
    <x v="3"/>
    <n v="415.1"/>
    <n v="10"/>
    <x v="0"/>
  </r>
  <r>
    <d v="2025-01-20T00:00:00"/>
    <x v="3840"/>
    <n v="1"/>
    <n v="4"/>
    <n v="2"/>
    <n v="5"/>
    <n v="3"/>
    <n v="10"/>
    <x v="1"/>
    <x v="2"/>
    <x v="2"/>
    <x v="0"/>
    <x v="2"/>
    <x v="46"/>
    <x v="0"/>
    <x v="4"/>
    <x v="2"/>
    <x v="908"/>
    <x v="40"/>
    <d v="2025-01-31T00:00:00"/>
    <x v="0"/>
    <x v="9"/>
    <s v="Physician Referral"/>
    <s v="Yes"/>
    <x v="1"/>
    <x v="1"/>
    <m/>
    <m/>
    <x v="0"/>
    <n v="294"/>
    <n v="0"/>
    <x v="0"/>
  </r>
  <r>
    <d v="2025-01-20T00:00:00"/>
    <x v="3841"/>
    <n v="1"/>
    <n v="1"/>
    <n v="2"/>
    <n v="1"/>
    <n v="2"/>
    <n v="4"/>
    <x v="8"/>
    <x v="2"/>
    <x v="1"/>
    <x v="0"/>
    <x v="1"/>
    <x v="56"/>
    <x v="1"/>
    <x v="1"/>
    <x v="0"/>
    <x v="626"/>
    <x v="145"/>
    <m/>
    <x v="1"/>
    <x v="7"/>
    <s v="Emergency"/>
    <s v="No"/>
    <x v="0"/>
    <x v="1"/>
    <d v="2025-01-27T00:00:00"/>
    <d v="2025-01-20T00:00:00"/>
    <x v="1"/>
    <n v="371"/>
    <n v="30"/>
    <x v="0"/>
  </r>
  <r>
    <d v="2025-01-20T00:00:00"/>
    <x v="3842"/>
    <n v="1"/>
    <n v="3"/>
    <n v="2"/>
    <n v="1"/>
    <n v="2"/>
    <n v="10"/>
    <x v="1"/>
    <x v="2"/>
    <x v="3"/>
    <x v="0"/>
    <x v="1"/>
    <x v="12"/>
    <x v="1"/>
    <x v="3"/>
    <x v="0"/>
    <x v="445"/>
    <x v="177"/>
    <m/>
    <x v="1"/>
    <x v="3"/>
    <s v="Emergency"/>
    <s v="Yes"/>
    <x v="1"/>
    <x v="0"/>
    <d v="2025-01-28T00:00:00"/>
    <d v="2025-01-20T00:00:00"/>
    <x v="3"/>
    <n v="715.4"/>
    <n v="10"/>
    <x v="0"/>
  </r>
  <r>
    <d v="2025-01-21T00:00:00"/>
    <x v="3843"/>
    <n v="1"/>
    <n v="3"/>
    <n v="2"/>
    <n v="1"/>
    <n v="1"/>
    <n v="4"/>
    <x v="8"/>
    <x v="2"/>
    <x v="3"/>
    <x v="0"/>
    <x v="0"/>
    <x v="36"/>
    <x v="0"/>
    <x v="1"/>
    <x v="2"/>
    <x v="939"/>
    <x v="53"/>
    <m/>
    <x v="1"/>
    <x v="9"/>
    <s v="Self-Referral"/>
    <s v="Yes"/>
    <x v="1"/>
    <x v="0"/>
    <d v="2025-01-22T00:00:00"/>
    <d v="2025-01-21T00:00:00"/>
    <x v="2"/>
    <n v="245"/>
    <n v="50"/>
    <x v="0"/>
  </r>
  <r>
    <d v="2025-01-21T00:00:00"/>
    <x v="3844"/>
    <n v="1"/>
    <n v="4"/>
    <n v="2"/>
    <n v="2"/>
    <n v="2"/>
    <n v="10"/>
    <x v="1"/>
    <x v="2"/>
    <x v="2"/>
    <x v="0"/>
    <x v="1"/>
    <x v="14"/>
    <x v="1"/>
    <x v="4"/>
    <x v="0"/>
    <x v="665"/>
    <x v="105"/>
    <d v="2025-02-18T00:00:00"/>
    <x v="0"/>
    <x v="7"/>
    <s v="Self-Referral"/>
    <s v="Yes"/>
    <x v="1"/>
    <x v="1"/>
    <m/>
    <m/>
    <x v="0"/>
    <n v="337.4"/>
    <n v="0"/>
    <x v="0"/>
  </r>
  <r>
    <d v="2025-01-21T00:00:00"/>
    <x v="3845"/>
    <n v="1"/>
    <n v="2"/>
    <n v="2"/>
    <n v="5"/>
    <n v="2"/>
    <n v="4"/>
    <x v="8"/>
    <x v="2"/>
    <x v="0"/>
    <x v="0"/>
    <x v="1"/>
    <x v="48"/>
    <x v="0"/>
    <x v="2"/>
    <x v="1"/>
    <x v="233"/>
    <x v="50"/>
    <d v="2025-02-15T00:00:00"/>
    <x v="0"/>
    <x v="1"/>
    <s v="Physician Referral"/>
    <s v="No"/>
    <x v="0"/>
    <x v="1"/>
    <m/>
    <m/>
    <x v="0"/>
    <n v="557.9"/>
    <n v="0"/>
    <x v="0"/>
  </r>
  <r>
    <d v="2025-01-21T00:00:00"/>
    <x v="3846"/>
    <n v="1"/>
    <n v="5"/>
    <n v="2"/>
    <n v="3"/>
    <n v="3"/>
    <n v="10"/>
    <x v="1"/>
    <x v="2"/>
    <x v="4"/>
    <x v="0"/>
    <x v="2"/>
    <x v="55"/>
    <x v="0"/>
    <x v="0"/>
    <x v="1"/>
    <x v="904"/>
    <x v="64"/>
    <d v="2025-01-31T00:00:00"/>
    <x v="0"/>
    <x v="0"/>
    <s v="Self-Referral"/>
    <s v="No"/>
    <x v="0"/>
    <x v="0"/>
    <m/>
    <m/>
    <x v="0"/>
    <n v="133.69999999999999"/>
    <n v="0"/>
    <x v="0"/>
  </r>
  <r>
    <d v="2025-01-21T00:00:00"/>
    <x v="3847"/>
    <n v="1"/>
    <n v="2"/>
    <n v="2"/>
    <n v="5"/>
    <n v="3"/>
    <n v="4"/>
    <x v="8"/>
    <x v="2"/>
    <x v="0"/>
    <x v="0"/>
    <x v="2"/>
    <x v="49"/>
    <x v="0"/>
    <x v="0"/>
    <x v="0"/>
    <x v="79"/>
    <x v="167"/>
    <m/>
    <x v="1"/>
    <x v="0"/>
    <s v="Emergency"/>
    <s v="No"/>
    <x v="0"/>
    <x v="0"/>
    <d v="2025-01-26T00:00:00"/>
    <d v="2025-01-21T00:00:00"/>
    <x v="3"/>
    <n v="285.60000000000002"/>
    <n v="10"/>
    <x v="0"/>
  </r>
  <r>
    <d v="2025-01-21T00:00:00"/>
    <x v="3848"/>
    <n v="1"/>
    <n v="5"/>
    <n v="2"/>
    <n v="4"/>
    <n v="3"/>
    <n v="10"/>
    <x v="1"/>
    <x v="2"/>
    <x v="4"/>
    <x v="0"/>
    <x v="2"/>
    <x v="61"/>
    <x v="1"/>
    <x v="2"/>
    <x v="2"/>
    <x v="14"/>
    <x v="160"/>
    <m/>
    <x v="1"/>
    <x v="1"/>
    <s v="Emergency"/>
    <s v="No"/>
    <x v="0"/>
    <x v="1"/>
    <d v="2025-01-30T00:00:00"/>
    <d v="2025-01-21T00:00:00"/>
    <x v="2"/>
    <n v="373.1"/>
    <n v="50"/>
    <x v="0"/>
  </r>
  <r>
    <d v="2025-01-21T00:00:00"/>
    <x v="3849"/>
    <n v="1"/>
    <n v="5"/>
    <n v="2"/>
    <n v="3"/>
    <n v="1"/>
    <n v="4"/>
    <x v="8"/>
    <x v="2"/>
    <x v="4"/>
    <x v="0"/>
    <x v="0"/>
    <x v="22"/>
    <x v="1"/>
    <x v="0"/>
    <x v="2"/>
    <x v="380"/>
    <x v="88"/>
    <d v="2025-02-01T00:00:00"/>
    <x v="0"/>
    <x v="0"/>
    <s v="Physician Referral"/>
    <s v="No"/>
    <x v="0"/>
    <x v="0"/>
    <m/>
    <m/>
    <x v="0"/>
    <n v="498.4"/>
    <n v="0"/>
    <x v="0"/>
  </r>
  <r>
    <d v="2025-01-21T00:00:00"/>
    <x v="3850"/>
    <n v="1"/>
    <n v="2"/>
    <n v="2"/>
    <n v="5"/>
    <n v="3"/>
    <n v="10"/>
    <x v="1"/>
    <x v="2"/>
    <x v="0"/>
    <x v="0"/>
    <x v="2"/>
    <x v="19"/>
    <x v="0"/>
    <x v="0"/>
    <x v="1"/>
    <x v="892"/>
    <x v="75"/>
    <m/>
    <x v="1"/>
    <x v="2"/>
    <s v="Emergency"/>
    <s v="Yes"/>
    <x v="1"/>
    <x v="0"/>
    <d v="2025-01-26T00:00:00"/>
    <d v="2025-01-21T00:00:00"/>
    <x v="3"/>
    <n v="308.7"/>
    <n v="10"/>
    <x v="0"/>
  </r>
  <r>
    <d v="2025-01-21T00:00:00"/>
    <x v="3851"/>
    <n v="1"/>
    <n v="3"/>
    <n v="2"/>
    <n v="4"/>
    <n v="2"/>
    <n v="4"/>
    <x v="8"/>
    <x v="2"/>
    <x v="3"/>
    <x v="0"/>
    <x v="1"/>
    <x v="22"/>
    <x v="0"/>
    <x v="1"/>
    <x v="0"/>
    <x v="0"/>
    <x v="84"/>
    <m/>
    <x v="1"/>
    <x v="6"/>
    <s v="Physician Referral"/>
    <s v="No"/>
    <x v="0"/>
    <x v="0"/>
    <d v="2025-01-24T00:00:00"/>
    <d v="2025-01-21T00:00:00"/>
    <x v="1"/>
    <n v="734.3"/>
    <n v="30"/>
    <x v="0"/>
  </r>
  <r>
    <d v="2025-01-21T00:00:00"/>
    <x v="3852"/>
    <n v="1"/>
    <n v="5"/>
    <n v="2"/>
    <n v="3"/>
    <n v="1"/>
    <n v="10"/>
    <x v="1"/>
    <x v="2"/>
    <x v="4"/>
    <x v="0"/>
    <x v="0"/>
    <x v="36"/>
    <x v="1"/>
    <x v="0"/>
    <x v="1"/>
    <x v="342"/>
    <x v="22"/>
    <d v="2025-02-01T00:00:00"/>
    <x v="0"/>
    <x v="1"/>
    <s v="Emergency"/>
    <s v="No"/>
    <x v="0"/>
    <x v="0"/>
    <m/>
    <m/>
    <x v="0"/>
    <n v="217"/>
    <n v="0"/>
    <x v="0"/>
  </r>
  <r>
    <d v="2025-01-22T00:00:00"/>
    <x v="3853"/>
    <n v="1"/>
    <n v="4"/>
    <n v="2"/>
    <n v="3"/>
    <n v="2"/>
    <n v="4"/>
    <x v="8"/>
    <x v="2"/>
    <x v="2"/>
    <x v="0"/>
    <x v="1"/>
    <x v="52"/>
    <x v="1"/>
    <x v="1"/>
    <x v="0"/>
    <x v="213"/>
    <x v="147"/>
    <d v="2025-01-29T00:00:00"/>
    <x v="0"/>
    <x v="1"/>
    <s v="Physician Referral"/>
    <s v="Yes"/>
    <x v="1"/>
    <x v="1"/>
    <m/>
    <m/>
    <x v="0"/>
    <n v="520.79999999999995"/>
    <n v="0"/>
    <x v="0"/>
  </r>
  <r>
    <d v="2025-01-22T00:00:00"/>
    <x v="3854"/>
    <n v="1"/>
    <n v="4"/>
    <n v="2"/>
    <n v="4"/>
    <n v="2"/>
    <n v="10"/>
    <x v="1"/>
    <x v="2"/>
    <x v="2"/>
    <x v="0"/>
    <x v="1"/>
    <x v="45"/>
    <x v="1"/>
    <x v="0"/>
    <x v="2"/>
    <x v="696"/>
    <x v="32"/>
    <m/>
    <x v="1"/>
    <x v="1"/>
    <s v="Emergency"/>
    <s v="No"/>
    <x v="0"/>
    <x v="0"/>
    <d v="2025-01-31T00:00:00"/>
    <d v="2025-01-22T00:00:00"/>
    <x v="3"/>
    <n v="716.1"/>
    <n v="10"/>
    <x v="0"/>
  </r>
  <r>
    <d v="2025-01-22T00:00:00"/>
    <x v="3855"/>
    <n v="1"/>
    <n v="5"/>
    <n v="2"/>
    <n v="3"/>
    <n v="3"/>
    <n v="4"/>
    <x v="8"/>
    <x v="2"/>
    <x v="4"/>
    <x v="0"/>
    <x v="2"/>
    <x v="12"/>
    <x v="0"/>
    <x v="0"/>
    <x v="1"/>
    <x v="301"/>
    <x v="137"/>
    <m/>
    <x v="1"/>
    <x v="6"/>
    <s v="Emergency"/>
    <s v="Yes"/>
    <x v="1"/>
    <x v="0"/>
    <d v="2025-01-31T00:00:00"/>
    <d v="2025-01-22T00:00:00"/>
    <x v="3"/>
    <n v="437.5"/>
    <n v="10"/>
    <x v="0"/>
  </r>
  <r>
    <d v="2025-01-22T00:00:00"/>
    <x v="3856"/>
    <n v="1"/>
    <n v="3"/>
    <n v="2"/>
    <n v="4"/>
    <n v="1"/>
    <n v="10"/>
    <x v="1"/>
    <x v="2"/>
    <x v="3"/>
    <x v="0"/>
    <x v="0"/>
    <x v="25"/>
    <x v="0"/>
    <x v="3"/>
    <x v="0"/>
    <x v="149"/>
    <x v="100"/>
    <d v="2025-02-15T00:00:00"/>
    <x v="0"/>
    <x v="9"/>
    <s v="Emergency"/>
    <s v="Yes"/>
    <x v="1"/>
    <x v="1"/>
    <m/>
    <m/>
    <x v="0"/>
    <n v="239.4"/>
    <n v="0"/>
    <x v="0"/>
  </r>
  <r>
    <d v="2025-01-22T00:00:00"/>
    <x v="3857"/>
    <n v="1"/>
    <n v="5"/>
    <n v="2"/>
    <n v="3"/>
    <n v="1"/>
    <n v="4"/>
    <x v="8"/>
    <x v="2"/>
    <x v="4"/>
    <x v="0"/>
    <x v="0"/>
    <x v="14"/>
    <x v="0"/>
    <x v="2"/>
    <x v="2"/>
    <x v="306"/>
    <x v="113"/>
    <d v="2025-02-12T00:00:00"/>
    <x v="0"/>
    <x v="4"/>
    <s v="Emergency"/>
    <s v="No"/>
    <x v="0"/>
    <x v="1"/>
    <m/>
    <m/>
    <x v="0"/>
    <n v="480.2"/>
    <n v="0"/>
    <x v="0"/>
  </r>
  <r>
    <d v="2025-01-22T00:00:00"/>
    <x v="3858"/>
    <n v="1"/>
    <n v="4"/>
    <n v="2"/>
    <n v="3"/>
    <n v="3"/>
    <n v="10"/>
    <x v="1"/>
    <x v="2"/>
    <x v="2"/>
    <x v="0"/>
    <x v="2"/>
    <x v="7"/>
    <x v="0"/>
    <x v="3"/>
    <x v="0"/>
    <x v="563"/>
    <x v="113"/>
    <m/>
    <x v="1"/>
    <x v="1"/>
    <s v="Emergency"/>
    <s v="Yes"/>
    <x v="1"/>
    <x v="1"/>
    <d v="2025-01-26T00:00:00"/>
    <d v="2025-01-22T00:00:00"/>
    <x v="2"/>
    <n v="278.60000000000002"/>
    <n v="50"/>
    <x v="0"/>
  </r>
  <r>
    <d v="2025-01-22T00:00:00"/>
    <x v="3859"/>
    <n v="1"/>
    <n v="4"/>
    <n v="2"/>
    <n v="3"/>
    <n v="1"/>
    <n v="4"/>
    <x v="8"/>
    <x v="2"/>
    <x v="2"/>
    <x v="0"/>
    <x v="0"/>
    <x v="20"/>
    <x v="0"/>
    <x v="0"/>
    <x v="2"/>
    <x v="116"/>
    <x v="154"/>
    <m/>
    <x v="1"/>
    <x v="6"/>
    <s v="Physician Referral"/>
    <s v="Yes"/>
    <x v="1"/>
    <x v="0"/>
    <d v="2025-01-26T00:00:00"/>
    <d v="2025-01-22T00:00:00"/>
    <x v="3"/>
    <n v="367.5"/>
    <n v="10"/>
    <x v="0"/>
  </r>
  <r>
    <d v="2025-01-22T00:00:00"/>
    <x v="3860"/>
    <n v="1"/>
    <n v="2"/>
    <n v="2"/>
    <n v="5"/>
    <n v="2"/>
    <n v="10"/>
    <x v="1"/>
    <x v="2"/>
    <x v="0"/>
    <x v="0"/>
    <x v="1"/>
    <x v="12"/>
    <x v="1"/>
    <x v="1"/>
    <x v="0"/>
    <x v="852"/>
    <x v="40"/>
    <m/>
    <x v="1"/>
    <x v="3"/>
    <s v="Physician Referral"/>
    <s v="Yes"/>
    <x v="1"/>
    <x v="1"/>
    <d v="2025-01-30T00:00:00"/>
    <d v="2025-01-22T00:00:00"/>
    <x v="3"/>
    <n v="476"/>
    <n v="10"/>
    <x v="0"/>
  </r>
  <r>
    <d v="2025-01-22T00:00:00"/>
    <x v="3861"/>
    <n v="1"/>
    <n v="3"/>
    <n v="2"/>
    <n v="3"/>
    <n v="1"/>
    <n v="4"/>
    <x v="8"/>
    <x v="2"/>
    <x v="3"/>
    <x v="0"/>
    <x v="0"/>
    <x v="19"/>
    <x v="0"/>
    <x v="0"/>
    <x v="1"/>
    <x v="674"/>
    <x v="107"/>
    <d v="2025-02-18T00:00:00"/>
    <x v="0"/>
    <x v="5"/>
    <s v="Self-Referral"/>
    <s v="No"/>
    <x v="0"/>
    <x v="0"/>
    <m/>
    <m/>
    <x v="0"/>
    <n v="436.1"/>
    <n v="0"/>
    <x v="0"/>
  </r>
  <r>
    <d v="2025-01-22T00:00:00"/>
    <x v="3862"/>
    <n v="1"/>
    <n v="2"/>
    <n v="2"/>
    <n v="5"/>
    <n v="2"/>
    <n v="10"/>
    <x v="1"/>
    <x v="2"/>
    <x v="0"/>
    <x v="0"/>
    <x v="1"/>
    <x v="29"/>
    <x v="1"/>
    <x v="4"/>
    <x v="0"/>
    <x v="629"/>
    <x v="55"/>
    <m/>
    <x v="1"/>
    <x v="5"/>
    <s v="Physician Referral"/>
    <s v="Yes"/>
    <x v="1"/>
    <x v="1"/>
    <d v="2025-01-29T00:00:00"/>
    <d v="2025-01-22T00:00:00"/>
    <x v="1"/>
    <n v="474.6"/>
    <n v="30"/>
    <x v="0"/>
  </r>
  <r>
    <d v="2025-01-23T00:00:00"/>
    <x v="3863"/>
    <n v="1"/>
    <n v="1"/>
    <n v="2"/>
    <n v="2"/>
    <n v="1"/>
    <n v="4"/>
    <x v="8"/>
    <x v="2"/>
    <x v="1"/>
    <x v="0"/>
    <x v="0"/>
    <x v="20"/>
    <x v="1"/>
    <x v="4"/>
    <x v="1"/>
    <x v="48"/>
    <x v="130"/>
    <m/>
    <x v="1"/>
    <x v="9"/>
    <s v="Emergency"/>
    <s v="Yes"/>
    <x v="1"/>
    <x v="0"/>
    <d v="2025-01-28T00:00:00"/>
    <d v="2025-01-23T00:00:00"/>
    <x v="2"/>
    <n v="633.5"/>
    <n v="50"/>
    <x v="0"/>
  </r>
  <r>
    <d v="2025-01-23T00:00:00"/>
    <x v="3864"/>
    <n v="1"/>
    <n v="5"/>
    <n v="2"/>
    <n v="2"/>
    <n v="1"/>
    <n v="10"/>
    <x v="1"/>
    <x v="2"/>
    <x v="4"/>
    <x v="0"/>
    <x v="0"/>
    <x v="17"/>
    <x v="0"/>
    <x v="4"/>
    <x v="1"/>
    <x v="34"/>
    <x v="95"/>
    <m/>
    <x v="1"/>
    <x v="6"/>
    <s v="Physician Referral"/>
    <s v="Yes"/>
    <x v="1"/>
    <x v="1"/>
    <d v="2025-01-29T00:00:00"/>
    <d v="2025-01-23T00:00:00"/>
    <x v="3"/>
    <n v="562.1"/>
    <n v="10"/>
    <x v="0"/>
  </r>
  <r>
    <d v="2025-01-23T00:00:00"/>
    <x v="3865"/>
    <n v="1"/>
    <n v="2"/>
    <n v="2"/>
    <n v="5"/>
    <n v="3"/>
    <n v="4"/>
    <x v="8"/>
    <x v="2"/>
    <x v="0"/>
    <x v="0"/>
    <x v="2"/>
    <x v="30"/>
    <x v="1"/>
    <x v="4"/>
    <x v="1"/>
    <x v="422"/>
    <x v="11"/>
    <m/>
    <x v="1"/>
    <x v="9"/>
    <s v="Emergency"/>
    <s v="Yes"/>
    <x v="1"/>
    <x v="1"/>
    <d v="2025-01-26T00:00:00"/>
    <d v="2025-01-23T00:00:00"/>
    <x v="3"/>
    <n v="482.3"/>
    <n v="10"/>
    <x v="0"/>
  </r>
  <r>
    <d v="2025-01-23T00:00:00"/>
    <x v="3866"/>
    <n v="1"/>
    <n v="3"/>
    <n v="2"/>
    <n v="2"/>
    <n v="3"/>
    <n v="10"/>
    <x v="1"/>
    <x v="2"/>
    <x v="3"/>
    <x v="0"/>
    <x v="2"/>
    <x v="38"/>
    <x v="0"/>
    <x v="0"/>
    <x v="2"/>
    <x v="651"/>
    <x v="150"/>
    <m/>
    <x v="1"/>
    <x v="9"/>
    <s v="Emergency"/>
    <s v="Yes"/>
    <x v="1"/>
    <x v="0"/>
    <d v="2025-01-29T00:00:00"/>
    <d v="2025-01-23T00:00:00"/>
    <x v="2"/>
    <n v="447.3"/>
    <n v="50"/>
    <x v="0"/>
  </r>
  <r>
    <d v="2025-01-23T00:00:00"/>
    <x v="3867"/>
    <n v="1"/>
    <n v="5"/>
    <n v="2"/>
    <n v="1"/>
    <n v="1"/>
    <n v="4"/>
    <x v="8"/>
    <x v="2"/>
    <x v="4"/>
    <x v="0"/>
    <x v="0"/>
    <x v="46"/>
    <x v="1"/>
    <x v="4"/>
    <x v="1"/>
    <x v="164"/>
    <x v="15"/>
    <m/>
    <x v="1"/>
    <x v="8"/>
    <s v="Self-Referral"/>
    <s v="No"/>
    <x v="0"/>
    <x v="1"/>
    <d v="2025-01-31T00:00:00"/>
    <d v="2025-01-23T00:00:00"/>
    <x v="1"/>
    <n v="525.70000000000005"/>
    <n v="30"/>
    <x v="0"/>
  </r>
  <r>
    <d v="2025-01-23T00:00:00"/>
    <x v="3868"/>
    <n v="1"/>
    <n v="5"/>
    <n v="2"/>
    <n v="3"/>
    <n v="2"/>
    <n v="10"/>
    <x v="1"/>
    <x v="2"/>
    <x v="4"/>
    <x v="0"/>
    <x v="1"/>
    <x v="35"/>
    <x v="0"/>
    <x v="2"/>
    <x v="1"/>
    <x v="456"/>
    <x v="16"/>
    <d v="2025-02-17T00:00:00"/>
    <x v="0"/>
    <x v="3"/>
    <s v="Physician Referral"/>
    <s v="Yes"/>
    <x v="1"/>
    <x v="1"/>
    <m/>
    <m/>
    <x v="0"/>
    <n v="683.2"/>
    <n v="0"/>
    <x v="0"/>
  </r>
  <r>
    <d v="2025-01-23T00:00:00"/>
    <x v="3869"/>
    <n v="1"/>
    <n v="5"/>
    <n v="2"/>
    <n v="5"/>
    <n v="3"/>
    <n v="4"/>
    <x v="8"/>
    <x v="2"/>
    <x v="4"/>
    <x v="0"/>
    <x v="2"/>
    <x v="30"/>
    <x v="0"/>
    <x v="0"/>
    <x v="1"/>
    <x v="378"/>
    <x v="88"/>
    <d v="2025-02-21T00:00:00"/>
    <x v="0"/>
    <x v="3"/>
    <s v="Physician Referral"/>
    <s v="Yes"/>
    <x v="1"/>
    <x v="1"/>
    <m/>
    <m/>
    <x v="0"/>
    <n v="137.19999999999999"/>
    <n v="0"/>
    <x v="0"/>
  </r>
  <r>
    <d v="2025-01-23T00:00:00"/>
    <x v="3870"/>
    <n v="1"/>
    <n v="5"/>
    <n v="2"/>
    <n v="1"/>
    <n v="3"/>
    <n v="10"/>
    <x v="1"/>
    <x v="2"/>
    <x v="4"/>
    <x v="0"/>
    <x v="2"/>
    <x v="42"/>
    <x v="1"/>
    <x v="3"/>
    <x v="2"/>
    <x v="333"/>
    <x v="167"/>
    <d v="2025-02-12T00:00:00"/>
    <x v="0"/>
    <x v="3"/>
    <s v="Emergency"/>
    <s v="No"/>
    <x v="0"/>
    <x v="1"/>
    <m/>
    <m/>
    <x v="0"/>
    <n v="579.6"/>
    <n v="0"/>
    <x v="0"/>
  </r>
  <r>
    <d v="2025-01-23T00:00:00"/>
    <x v="3871"/>
    <n v="1"/>
    <n v="5"/>
    <n v="2"/>
    <n v="4"/>
    <n v="3"/>
    <n v="4"/>
    <x v="8"/>
    <x v="2"/>
    <x v="4"/>
    <x v="0"/>
    <x v="2"/>
    <x v="60"/>
    <x v="0"/>
    <x v="0"/>
    <x v="0"/>
    <x v="117"/>
    <x v="176"/>
    <m/>
    <x v="1"/>
    <x v="2"/>
    <s v="Physician Referral"/>
    <s v="Yes"/>
    <x v="1"/>
    <x v="1"/>
    <d v="2025-02-01T00:00:00"/>
    <d v="2025-01-23T00:00:00"/>
    <x v="2"/>
    <n v="418.6"/>
    <n v="50"/>
    <x v="0"/>
  </r>
  <r>
    <d v="2025-01-23T00:00:00"/>
    <x v="983"/>
    <n v="1"/>
    <n v="3"/>
    <n v="2"/>
    <n v="1"/>
    <n v="1"/>
    <n v="5"/>
    <x v="4"/>
    <x v="2"/>
    <x v="3"/>
    <x v="0"/>
    <x v="0"/>
    <x v="51"/>
    <x v="0"/>
    <x v="2"/>
    <x v="2"/>
    <x v="873"/>
    <x v="22"/>
    <d v="2025-02-04T00:00:00"/>
    <x v="0"/>
    <x v="0"/>
    <s v="Physician Referral"/>
    <s v="Yes"/>
    <x v="1"/>
    <x v="0"/>
    <m/>
    <m/>
    <x v="0"/>
    <n v="438.9"/>
    <n v="0"/>
    <x v="0"/>
  </r>
  <r>
    <d v="2025-01-24T00:00:00"/>
    <x v="3872"/>
    <n v="1"/>
    <n v="1"/>
    <n v="2"/>
    <n v="5"/>
    <n v="2"/>
    <n v="10"/>
    <x v="1"/>
    <x v="2"/>
    <x v="1"/>
    <x v="0"/>
    <x v="1"/>
    <x v="31"/>
    <x v="1"/>
    <x v="1"/>
    <x v="2"/>
    <x v="376"/>
    <x v="113"/>
    <m/>
    <x v="1"/>
    <x v="3"/>
    <s v="Physician Referral"/>
    <s v="Yes"/>
    <x v="1"/>
    <x v="0"/>
    <d v="2025-01-27T00:00:00"/>
    <d v="2025-01-24T00:00:00"/>
    <x v="3"/>
    <n v="232.4"/>
    <n v="10"/>
    <x v="0"/>
  </r>
  <r>
    <d v="2025-01-24T00:00:00"/>
    <x v="3873"/>
    <n v="1"/>
    <n v="4"/>
    <n v="2"/>
    <n v="1"/>
    <n v="2"/>
    <n v="4"/>
    <x v="8"/>
    <x v="2"/>
    <x v="2"/>
    <x v="0"/>
    <x v="1"/>
    <x v="31"/>
    <x v="0"/>
    <x v="2"/>
    <x v="0"/>
    <x v="574"/>
    <x v="177"/>
    <m/>
    <x v="1"/>
    <x v="3"/>
    <s v="Emergency"/>
    <s v="No"/>
    <x v="0"/>
    <x v="1"/>
    <d v="2025-02-01T00:00:00"/>
    <d v="2025-01-24T00:00:00"/>
    <x v="2"/>
    <n v="143.5"/>
    <n v="50"/>
    <x v="0"/>
  </r>
  <r>
    <d v="2025-01-24T00:00:00"/>
    <x v="3874"/>
    <n v="1"/>
    <n v="1"/>
    <n v="2"/>
    <n v="3"/>
    <n v="1"/>
    <n v="10"/>
    <x v="1"/>
    <x v="2"/>
    <x v="1"/>
    <x v="0"/>
    <x v="0"/>
    <x v="49"/>
    <x v="0"/>
    <x v="0"/>
    <x v="0"/>
    <x v="620"/>
    <x v="170"/>
    <m/>
    <x v="1"/>
    <x v="9"/>
    <s v="Physician Referral"/>
    <s v="No"/>
    <x v="0"/>
    <x v="1"/>
    <d v="2025-01-27T00:00:00"/>
    <d v="2025-01-24T00:00:00"/>
    <x v="3"/>
    <n v="611.79999999999995"/>
    <n v="10"/>
    <x v="0"/>
  </r>
  <r>
    <d v="2025-01-24T00:00:00"/>
    <x v="3875"/>
    <n v="1"/>
    <n v="4"/>
    <n v="2"/>
    <n v="2"/>
    <n v="2"/>
    <n v="4"/>
    <x v="8"/>
    <x v="2"/>
    <x v="2"/>
    <x v="0"/>
    <x v="1"/>
    <x v="52"/>
    <x v="0"/>
    <x v="3"/>
    <x v="1"/>
    <x v="696"/>
    <x v="33"/>
    <m/>
    <x v="1"/>
    <x v="4"/>
    <s v="Emergency"/>
    <s v="No"/>
    <x v="0"/>
    <x v="0"/>
    <d v="2025-01-26T00:00:00"/>
    <d v="2025-01-24T00:00:00"/>
    <x v="1"/>
    <n v="701.4"/>
    <n v="30"/>
    <x v="0"/>
  </r>
  <r>
    <d v="2025-01-24T00:00:00"/>
    <x v="3876"/>
    <n v="1"/>
    <n v="2"/>
    <n v="2"/>
    <n v="5"/>
    <n v="3"/>
    <n v="10"/>
    <x v="1"/>
    <x v="2"/>
    <x v="0"/>
    <x v="0"/>
    <x v="2"/>
    <x v="29"/>
    <x v="1"/>
    <x v="1"/>
    <x v="1"/>
    <x v="244"/>
    <x v="111"/>
    <m/>
    <x v="1"/>
    <x v="4"/>
    <s v="Emergency"/>
    <s v="Yes"/>
    <x v="1"/>
    <x v="0"/>
    <d v="2025-01-29T00:00:00"/>
    <d v="2025-01-24T00:00:00"/>
    <x v="3"/>
    <n v="196"/>
    <n v="10"/>
    <x v="0"/>
  </r>
  <r>
    <d v="2025-01-24T00:00:00"/>
    <x v="3877"/>
    <n v="1"/>
    <n v="5"/>
    <n v="2"/>
    <n v="1"/>
    <n v="2"/>
    <n v="4"/>
    <x v="8"/>
    <x v="2"/>
    <x v="4"/>
    <x v="0"/>
    <x v="1"/>
    <x v="25"/>
    <x v="1"/>
    <x v="1"/>
    <x v="0"/>
    <x v="707"/>
    <x v="142"/>
    <d v="2025-02-17T00:00:00"/>
    <x v="0"/>
    <x v="0"/>
    <s v="Physician Referral"/>
    <s v="Yes"/>
    <x v="1"/>
    <x v="1"/>
    <m/>
    <m/>
    <x v="0"/>
    <n v="704.9"/>
    <n v="0"/>
    <x v="0"/>
  </r>
  <r>
    <d v="2025-01-24T00:00:00"/>
    <x v="3878"/>
    <n v="1"/>
    <n v="2"/>
    <n v="2"/>
    <n v="5"/>
    <n v="3"/>
    <n v="10"/>
    <x v="1"/>
    <x v="2"/>
    <x v="0"/>
    <x v="0"/>
    <x v="2"/>
    <x v="58"/>
    <x v="0"/>
    <x v="3"/>
    <x v="0"/>
    <x v="594"/>
    <x v="103"/>
    <d v="2025-02-07T00:00:00"/>
    <x v="0"/>
    <x v="5"/>
    <s v="Self-Referral"/>
    <s v="No"/>
    <x v="0"/>
    <x v="0"/>
    <m/>
    <m/>
    <x v="0"/>
    <n v="249.9"/>
    <n v="0"/>
    <x v="0"/>
  </r>
  <r>
    <d v="2025-01-24T00:00:00"/>
    <x v="3879"/>
    <n v="1"/>
    <n v="2"/>
    <n v="2"/>
    <n v="5"/>
    <n v="3"/>
    <n v="4"/>
    <x v="8"/>
    <x v="2"/>
    <x v="0"/>
    <x v="0"/>
    <x v="2"/>
    <x v="48"/>
    <x v="1"/>
    <x v="3"/>
    <x v="2"/>
    <x v="73"/>
    <x v="5"/>
    <d v="2025-02-04T00:00:00"/>
    <x v="0"/>
    <x v="1"/>
    <s v="Emergency"/>
    <s v="No"/>
    <x v="0"/>
    <x v="1"/>
    <m/>
    <m/>
    <x v="0"/>
    <n v="231.7"/>
    <n v="0"/>
    <x v="0"/>
  </r>
  <r>
    <d v="2025-01-24T00:00:00"/>
    <x v="3880"/>
    <n v="1"/>
    <n v="4"/>
    <n v="2"/>
    <n v="3"/>
    <n v="1"/>
    <n v="10"/>
    <x v="1"/>
    <x v="2"/>
    <x v="2"/>
    <x v="0"/>
    <x v="0"/>
    <x v="19"/>
    <x v="0"/>
    <x v="3"/>
    <x v="2"/>
    <x v="584"/>
    <x v="69"/>
    <m/>
    <x v="1"/>
    <x v="4"/>
    <s v="Physician Referral"/>
    <s v="No"/>
    <x v="0"/>
    <x v="1"/>
    <d v="2025-01-28T00:00:00"/>
    <d v="2025-01-24T00:00:00"/>
    <x v="3"/>
    <n v="187.6"/>
    <n v="10"/>
    <x v="0"/>
  </r>
  <r>
    <d v="2025-01-24T00:00:00"/>
    <x v="3881"/>
    <n v="1"/>
    <n v="3"/>
    <n v="2"/>
    <n v="5"/>
    <n v="3"/>
    <n v="4"/>
    <x v="8"/>
    <x v="2"/>
    <x v="3"/>
    <x v="0"/>
    <x v="2"/>
    <x v="39"/>
    <x v="1"/>
    <x v="3"/>
    <x v="2"/>
    <x v="879"/>
    <x v="153"/>
    <d v="2025-02-21T00:00:00"/>
    <x v="0"/>
    <x v="0"/>
    <s v="Self-Referral"/>
    <s v="No"/>
    <x v="0"/>
    <x v="1"/>
    <m/>
    <m/>
    <x v="0"/>
    <n v="746.9"/>
    <n v="0"/>
    <x v="0"/>
  </r>
  <r>
    <d v="2025-01-25T00:00:00"/>
    <x v="3882"/>
    <n v="1"/>
    <n v="5"/>
    <n v="2"/>
    <n v="4"/>
    <n v="2"/>
    <n v="10"/>
    <x v="1"/>
    <x v="2"/>
    <x v="4"/>
    <x v="0"/>
    <x v="1"/>
    <x v="54"/>
    <x v="1"/>
    <x v="4"/>
    <x v="0"/>
    <x v="150"/>
    <x v="53"/>
    <m/>
    <x v="1"/>
    <x v="2"/>
    <s v="Emergency"/>
    <s v="No"/>
    <x v="0"/>
    <x v="1"/>
    <d v="2025-01-30T00:00:00"/>
    <d v="2025-01-25T00:00:00"/>
    <x v="1"/>
    <n v="127.4"/>
    <n v="30"/>
    <x v="0"/>
  </r>
  <r>
    <d v="2025-01-25T00:00:00"/>
    <x v="3883"/>
    <n v="1"/>
    <n v="2"/>
    <n v="2"/>
    <n v="5"/>
    <n v="2"/>
    <n v="4"/>
    <x v="8"/>
    <x v="2"/>
    <x v="0"/>
    <x v="0"/>
    <x v="1"/>
    <x v="14"/>
    <x v="0"/>
    <x v="2"/>
    <x v="1"/>
    <x v="712"/>
    <x v="158"/>
    <d v="2025-02-08T00:00:00"/>
    <x v="0"/>
    <x v="6"/>
    <s v="Self-Referral"/>
    <s v="Yes"/>
    <x v="1"/>
    <x v="0"/>
    <m/>
    <m/>
    <x v="0"/>
    <n v="425.6"/>
    <n v="0"/>
    <x v="0"/>
  </r>
  <r>
    <d v="2025-01-25T00:00:00"/>
    <x v="3884"/>
    <n v="1"/>
    <n v="1"/>
    <n v="2"/>
    <n v="3"/>
    <n v="2"/>
    <n v="10"/>
    <x v="1"/>
    <x v="2"/>
    <x v="1"/>
    <x v="0"/>
    <x v="1"/>
    <x v="60"/>
    <x v="0"/>
    <x v="3"/>
    <x v="2"/>
    <x v="842"/>
    <x v="146"/>
    <d v="2025-02-06T00:00:00"/>
    <x v="0"/>
    <x v="8"/>
    <s v="Physician Referral"/>
    <s v="Yes"/>
    <x v="1"/>
    <x v="0"/>
    <m/>
    <m/>
    <x v="0"/>
    <n v="266.7"/>
    <n v="0"/>
    <x v="0"/>
  </r>
  <r>
    <d v="2025-01-25T00:00:00"/>
    <x v="3885"/>
    <n v="1"/>
    <n v="5"/>
    <n v="2"/>
    <n v="3"/>
    <n v="2"/>
    <n v="4"/>
    <x v="8"/>
    <x v="2"/>
    <x v="4"/>
    <x v="0"/>
    <x v="1"/>
    <x v="4"/>
    <x v="0"/>
    <x v="4"/>
    <x v="2"/>
    <x v="549"/>
    <x v="52"/>
    <d v="2025-02-10T00:00:00"/>
    <x v="0"/>
    <x v="6"/>
    <s v="Self-Referral"/>
    <s v="Yes"/>
    <x v="1"/>
    <x v="0"/>
    <m/>
    <m/>
    <x v="0"/>
    <n v="399.7"/>
    <n v="0"/>
    <x v="0"/>
  </r>
  <r>
    <d v="2025-01-25T00:00:00"/>
    <x v="3886"/>
    <n v="1"/>
    <n v="3"/>
    <n v="2"/>
    <n v="2"/>
    <n v="2"/>
    <n v="10"/>
    <x v="1"/>
    <x v="2"/>
    <x v="3"/>
    <x v="0"/>
    <x v="1"/>
    <x v="45"/>
    <x v="0"/>
    <x v="0"/>
    <x v="0"/>
    <x v="25"/>
    <x v="66"/>
    <d v="2025-02-03T00:00:00"/>
    <x v="0"/>
    <x v="8"/>
    <s v="Self-Referral"/>
    <s v="Yes"/>
    <x v="1"/>
    <x v="1"/>
    <m/>
    <m/>
    <x v="0"/>
    <n v="744.8"/>
    <n v="0"/>
    <x v="0"/>
  </r>
  <r>
    <d v="2025-01-25T00:00:00"/>
    <x v="3887"/>
    <n v="1"/>
    <n v="5"/>
    <n v="2"/>
    <n v="2"/>
    <n v="3"/>
    <n v="4"/>
    <x v="8"/>
    <x v="2"/>
    <x v="4"/>
    <x v="0"/>
    <x v="2"/>
    <x v="40"/>
    <x v="0"/>
    <x v="1"/>
    <x v="2"/>
    <x v="828"/>
    <x v="23"/>
    <d v="2025-02-13T00:00:00"/>
    <x v="0"/>
    <x v="8"/>
    <s v="Emergency"/>
    <s v="Yes"/>
    <x v="1"/>
    <x v="0"/>
    <m/>
    <m/>
    <x v="0"/>
    <n v="589.4"/>
    <n v="0"/>
    <x v="0"/>
  </r>
  <r>
    <d v="2025-01-25T00:00:00"/>
    <x v="3888"/>
    <n v="1"/>
    <n v="2"/>
    <n v="2"/>
    <n v="5"/>
    <n v="1"/>
    <n v="10"/>
    <x v="1"/>
    <x v="2"/>
    <x v="0"/>
    <x v="0"/>
    <x v="0"/>
    <x v="8"/>
    <x v="1"/>
    <x v="0"/>
    <x v="0"/>
    <x v="170"/>
    <x v="96"/>
    <d v="2025-02-07T00:00:00"/>
    <x v="0"/>
    <x v="5"/>
    <s v="Emergency"/>
    <s v="Yes"/>
    <x v="1"/>
    <x v="1"/>
    <m/>
    <m/>
    <x v="0"/>
    <n v="188.3"/>
    <n v="0"/>
    <x v="0"/>
  </r>
  <r>
    <d v="2025-01-25T00:00:00"/>
    <x v="3889"/>
    <n v="1"/>
    <n v="1"/>
    <n v="2"/>
    <n v="4"/>
    <n v="1"/>
    <n v="4"/>
    <x v="8"/>
    <x v="2"/>
    <x v="1"/>
    <x v="0"/>
    <x v="0"/>
    <x v="4"/>
    <x v="1"/>
    <x v="0"/>
    <x v="1"/>
    <x v="688"/>
    <x v="72"/>
    <m/>
    <x v="1"/>
    <x v="0"/>
    <s v="Physician Referral"/>
    <s v="Yes"/>
    <x v="1"/>
    <x v="1"/>
    <d v="2025-01-31T00:00:00"/>
    <d v="2025-01-25T00:00:00"/>
    <x v="3"/>
    <n v="599.20000000000005"/>
    <n v="10"/>
    <x v="0"/>
  </r>
  <r>
    <d v="2025-01-25T00:00:00"/>
    <x v="3890"/>
    <n v="1"/>
    <n v="2"/>
    <n v="2"/>
    <n v="5"/>
    <n v="2"/>
    <n v="10"/>
    <x v="1"/>
    <x v="2"/>
    <x v="0"/>
    <x v="0"/>
    <x v="1"/>
    <x v="36"/>
    <x v="0"/>
    <x v="4"/>
    <x v="2"/>
    <x v="521"/>
    <x v="29"/>
    <m/>
    <x v="1"/>
    <x v="0"/>
    <s v="Emergency"/>
    <s v="Yes"/>
    <x v="1"/>
    <x v="0"/>
    <d v="2025-01-28T00:00:00"/>
    <d v="2025-01-25T00:00:00"/>
    <x v="2"/>
    <n v="235.9"/>
    <n v="50"/>
    <x v="0"/>
  </r>
  <r>
    <d v="2025-01-25T00:00:00"/>
    <x v="3891"/>
    <n v="1"/>
    <n v="3"/>
    <n v="2"/>
    <n v="2"/>
    <n v="3"/>
    <n v="4"/>
    <x v="8"/>
    <x v="2"/>
    <x v="3"/>
    <x v="0"/>
    <x v="2"/>
    <x v="7"/>
    <x v="0"/>
    <x v="4"/>
    <x v="2"/>
    <x v="401"/>
    <x v="23"/>
    <m/>
    <x v="1"/>
    <x v="8"/>
    <s v="Self-Referral"/>
    <s v="Yes"/>
    <x v="1"/>
    <x v="1"/>
    <d v="2025-01-26T00:00:00"/>
    <d v="2025-01-25T00:00:00"/>
    <x v="3"/>
    <n v="469"/>
    <n v="10"/>
    <x v="0"/>
  </r>
  <r>
    <d v="2025-01-26T00:00:00"/>
    <x v="3892"/>
    <n v="1"/>
    <n v="3"/>
    <n v="2"/>
    <n v="1"/>
    <n v="1"/>
    <n v="10"/>
    <x v="1"/>
    <x v="2"/>
    <x v="3"/>
    <x v="0"/>
    <x v="0"/>
    <x v="41"/>
    <x v="0"/>
    <x v="3"/>
    <x v="2"/>
    <x v="406"/>
    <x v="12"/>
    <m/>
    <x v="1"/>
    <x v="5"/>
    <s v="Self-Referral"/>
    <s v="No"/>
    <x v="0"/>
    <x v="1"/>
    <d v="2025-01-30T00:00:00"/>
    <d v="2025-01-26T00:00:00"/>
    <x v="1"/>
    <n v="770"/>
    <n v="30"/>
    <x v="0"/>
  </r>
  <r>
    <d v="2025-01-26T00:00:00"/>
    <x v="3893"/>
    <n v="1"/>
    <n v="3"/>
    <n v="2"/>
    <n v="4"/>
    <n v="2"/>
    <n v="4"/>
    <x v="8"/>
    <x v="2"/>
    <x v="3"/>
    <x v="0"/>
    <x v="1"/>
    <x v="43"/>
    <x v="1"/>
    <x v="3"/>
    <x v="0"/>
    <x v="91"/>
    <x v="48"/>
    <m/>
    <x v="1"/>
    <x v="1"/>
    <s v="Physician Referral"/>
    <s v="Yes"/>
    <x v="1"/>
    <x v="1"/>
    <d v="2025-02-01T00:00:00"/>
    <d v="2025-01-26T00:00:00"/>
    <x v="1"/>
    <n v="739.9"/>
    <n v="30"/>
    <x v="0"/>
  </r>
  <r>
    <d v="2025-01-26T00:00:00"/>
    <x v="3894"/>
    <n v="1"/>
    <n v="3"/>
    <n v="2"/>
    <n v="4"/>
    <n v="3"/>
    <n v="10"/>
    <x v="1"/>
    <x v="2"/>
    <x v="3"/>
    <x v="0"/>
    <x v="2"/>
    <x v="23"/>
    <x v="0"/>
    <x v="4"/>
    <x v="0"/>
    <x v="189"/>
    <x v="135"/>
    <d v="2025-02-05T00:00:00"/>
    <x v="0"/>
    <x v="6"/>
    <s v="Emergency"/>
    <s v="Yes"/>
    <x v="1"/>
    <x v="0"/>
    <m/>
    <m/>
    <x v="0"/>
    <n v="562.1"/>
    <n v="0"/>
    <x v="0"/>
  </r>
  <r>
    <d v="2025-01-26T00:00:00"/>
    <x v="3895"/>
    <n v="1"/>
    <n v="3"/>
    <n v="2"/>
    <n v="3"/>
    <n v="1"/>
    <n v="4"/>
    <x v="8"/>
    <x v="2"/>
    <x v="3"/>
    <x v="0"/>
    <x v="0"/>
    <x v="27"/>
    <x v="0"/>
    <x v="2"/>
    <x v="1"/>
    <x v="69"/>
    <x v="126"/>
    <m/>
    <x v="1"/>
    <x v="8"/>
    <s v="Emergency"/>
    <s v="Yes"/>
    <x v="1"/>
    <x v="1"/>
    <d v="2025-01-28T00:00:00"/>
    <d v="2025-01-26T00:00:00"/>
    <x v="2"/>
    <n v="771.4"/>
    <n v="50"/>
    <x v="0"/>
  </r>
  <r>
    <d v="2025-01-26T00:00:00"/>
    <x v="3896"/>
    <n v="1"/>
    <n v="3"/>
    <n v="2"/>
    <n v="1"/>
    <n v="3"/>
    <n v="10"/>
    <x v="1"/>
    <x v="2"/>
    <x v="3"/>
    <x v="0"/>
    <x v="2"/>
    <x v="38"/>
    <x v="1"/>
    <x v="3"/>
    <x v="0"/>
    <x v="861"/>
    <x v="163"/>
    <m/>
    <x v="1"/>
    <x v="9"/>
    <s v="Physician Referral"/>
    <s v="No"/>
    <x v="0"/>
    <x v="0"/>
    <d v="2025-01-28T00:00:00"/>
    <d v="2025-01-26T00:00:00"/>
    <x v="3"/>
    <n v="217"/>
    <n v="10"/>
    <x v="0"/>
  </r>
  <r>
    <d v="2025-01-26T00:00:00"/>
    <x v="3897"/>
    <n v="1"/>
    <n v="3"/>
    <n v="2"/>
    <n v="1"/>
    <n v="2"/>
    <n v="4"/>
    <x v="8"/>
    <x v="2"/>
    <x v="3"/>
    <x v="0"/>
    <x v="1"/>
    <x v="48"/>
    <x v="1"/>
    <x v="0"/>
    <x v="2"/>
    <x v="926"/>
    <x v="95"/>
    <m/>
    <x v="1"/>
    <x v="8"/>
    <s v="Emergency"/>
    <s v="No"/>
    <x v="0"/>
    <x v="1"/>
    <d v="2025-01-27T00:00:00"/>
    <d v="2025-01-26T00:00:00"/>
    <x v="3"/>
    <n v="396.2"/>
    <n v="10"/>
    <x v="0"/>
  </r>
  <r>
    <d v="2025-01-26T00:00:00"/>
    <x v="3898"/>
    <n v="1"/>
    <n v="3"/>
    <n v="2"/>
    <n v="3"/>
    <n v="3"/>
    <n v="10"/>
    <x v="1"/>
    <x v="2"/>
    <x v="3"/>
    <x v="0"/>
    <x v="2"/>
    <x v="3"/>
    <x v="1"/>
    <x v="3"/>
    <x v="2"/>
    <x v="931"/>
    <x v="67"/>
    <m/>
    <x v="1"/>
    <x v="3"/>
    <s v="Self-Referral"/>
    <s v="Yes"/>
    <x v="1"/>
    <x v="0"/>
    <d v="2025-02-04T00:00:00"/>
    <d v="2025-01-26T00:00:00"/>
    <x v="2"/>
    <n v="401.8"/>
    <n v="50"/>
    <x v="0"/>
  </r>
  <r>
    <d v="2025-01-26T00:00:00"/>
    <x v="3899"/>
    <n v="1"/>
    <n v="3"/>
    <n v="2"/>
    <n v="5"/>
    <n v="1"/>
    <n v="4"/>
    <x v="8"/>
    <x v="2"/>
    <x v="3"/>
    <x v="0"/>
    <x v="0"/>
    <x v="40"/>
    <x v="1"/>
    <x v="3"/>
    <x v="0"/>
    <x v="806"/>
    <x v="110"/>
    <m/>
    <x v="1"/>
    <x v="2"/>
    <s v="Physician Referral"/>
    <s v="Yes"/>
    <x v="1"/>
    <x v="1"/>
    <d v="2025-01-29T00:00:00"/>
    <d v="2025-01-26T00:00:00"/>
    <x v="1"/>
    <n v="787.5"/>
    <n v="30"/>
    <x v="0"/>
  </r>
  <r>
    <d v="2025-01-26T00:00:00"/>
    <x v="3900"/>
    <n v="1"/>
    <n v="3"/>
    <n v="2"/>
    <n v="2"/>
    <n v="1"/>
    <n v="10"/>
    <x v="1"/>
    <x v="2"/>
    <x v="3"/>
    <x v="0"/>
    <x v="0"/>
    <x v="59"/>
    <x v="0"/>
    <x v="2"/>
    <x v="1"/>
    <x v="722"/>
    <x v="113"/>
    <m/>
    <x v="1"/>
    <x v="6"/>
    <s v="Emergency"/>
    <s v="Yes"/>
    <x v="1"/>
    <x v="0"/>
    <d v="2025-01-28T00:00:00"/>
    <d v="2025-01-26T00:00:00"/>
    <x v="1"/>
    <n v="162.4"/>
    <n v="30"/>
    <x v="0"/>
  </r>
  <r>
    <d v="2025-01-26T00:00:00"/>
    <x v="3901"/>
    <n v="1"/>
    <n v="3"/>
    <n v="2"/>
    <n v="3"/>
    <n v="3"/>
    <n v="4"/>
    <x v="8"/>
    <x v="2"/>
    <x v="3"/>
    <x v="0"/>
    <x v="2"/>
    <x v="60"/>
    <x v="1"/>
    <x v="4"/>
    <x v="0"/>
    <x v="126"/>
    <x v="140"/>
    <m/>
    <x v="1"/>
    <x v="7"/>
    <s v="Self-Referral"/>
    <s v="Yes"/>
    <x v="1"/>
    <x v="0"/>
    <d v="2025-01-30T00:00:00"/>
    <d v="2025-01-26T00:00:00"/>
    <x v="2"/>
    <n v="800.8"/>
    <n v="50"/>
    <x v="0"/>
  </r>
  <r>
    <d v="2025-01-27T00:00:00"/>
    <x v="3902"/>
    <n v="1"/>
    <n v="3"/>
    <n v="2"/>
    <n v="2"/>
    <n v="1"/>
    <n v="10"/>
    <x v="1"/>
    <x v="2"/>
    <x v="3"/>
    <x v="0"/>
    <x v="0"/>
    <x v="11"/>
    <x v="1"/>
    <x v="2"/>
    <x v="0"/>
    <x v="397"/>
    <x v="61"/>
    <m/>
    <x v="1"/>
    <x v="3"/>
    <s v="Physician Referral"/>
    <s v="No"/>
    <x v="0"/>
    <x v="1"/>
    <d v="2025-02-02T00:00:00"/>
    <d v="2025-01-27T00:00:00"/>
    <x v="2"/>
    <n v="206.5"/>
    <n v="50"/>
    <x v="0"/>
  </r>
  <r>
    <d v="2025-01-27T00:00:00"/>
    <x v="3903"/>
    <n v="1"/>
    <n v="3"/>
    <n v="2"/>
    <n v="1"/>
    <n v="3"/>
    <n v="4"/>
    <x v="8"/>
    <x v="2"/>
    <x v="3"/>
    <x v="0"/>
    <x v="2"/>
    <x v="45"/>
    <x v="0"/>
    <x v="3"/>
    <x v="2"/>
    <x v="860"/>
    <x v="107"/>
    <m/>
    <x v="1"/>
    <x v="4"/>
    <s v="Self-Referral"/>
    <s v="No"/>
    <x v="0"/>
    <x v="1"/>
    <d v="2025-01-28T00:00:00"/>
    <d v="2025-01-27T00:00:00"/>
    <x v="1"/>
    <n v="557.20000000000005"/>
    <n v="30"/>
    <x v="0"/>
  </r>
  <r>
    <d v="2025-01-27T00:00:00"/>
    <x v="3904"/>
    <n v="1"/>
    <n v="3"/>
    <n v="2"/>
    <n v="3"/>
    <n v="3"/>
    <n v="10"/>
    <x v="1"/>
    <x v="2"/>
    <x v="3"/>
    <x v="0"/>
    <x v="2"/>
    <x v="12"/>
    <x v="0"/>
    <x v="2"/>
    <x v="2"/>
    <x v="433"/>
    <x v="58"/>
    <d v="2025-02-15T00:00:00"/>
    <x v="0"/>
    <x v="4"/>
    <s v="Self-Referral"/>
    <s v="Yes"/>
    <x v="1"/>
    <x v="1"/>
    <m/>
    <m/>
    <x v="0"/>
    <n v="595"/>
    <n v="0"/>
    <x v="0"/>
  </r>
  <r>
    <d v="2025-01-27T00:00:00"/>
    <x v="3905"/>
    <n v="1"/>
    <n v="3"/>
    <n v="2"/>
    <n v="5"/>
    <n v="2"/>
    <n v="4"/>
    <x v="8"/>
    <x v="2"/>
    <x v="3"/>
    <x v="0"/>
    <x v="1"/>
    <x v="3"/>
    <x v="0"/>
    <x v="3"/>
    <x v="2"/>
    <x v="520"/>
    <x v="9"/>
    <m/>
    <x v="1"/>
    <x v="1"/>
    <s v="Emergency"/>
    <s v="No"/>
    <x v="0"/>
    <x v="1"/>
    <d v="2025-02-05T00:00:00"/>
    <d v="2025-01-27T00:00:00"/>
    <x v="3"/>
    <n v="137.9"/>
    <n v="10"/>
    <x v="0"/>
  </r>
  <r>
    <d v="2025-01-27T00:00:00"/>
    <x v="3906"/>
    <n v="1"/>
    <n v="3"/>
    <n v="2"/>
    <n v="2"/>
    <n v="2"/>
    <n v="10"/>
    <x v="1"/>
    <x v="2"/>
    <x v="3"/>
    <x v="0"/>
    <x v="1"/>
    <x v="53"/>
    <x v="1"/>
    <x v="2"/>
    <x v="0"/>
    <x v="111"/>
    <x v="13"/>
    <m/>
    <x v="1"/>
    <x v="8"/>
    <s v="Self-Referral"/>
    <s v="No"/>
    <x v="0"/>
    <x v="0"/>
    <d v="2025-02-05T00:00:00"/>
    <d v="2025-01-27T00:00:00"/>
    <x v="1"/>
    <n v="277.2"/>
    <n v="30"/>
    <x v="0"/>
  </r>
  <r>
    <d v="2025-01-27T00:00:00"/>
    <x v="3907"/>
    <n v="1"/>
    <n v="3"/>
    <n v="2"/>
    <n v="2"/>
    <n v="3"/>
    <n v="4"/>
    <x v="8"/>
    <x v="2"/>
    <x v="3"/>
    <x v="0"/>
    <x v="2"/>
    <x v="38"/>
    <x v="0"/>
    <x v="1"/>
    <x v="0"/>
    <x v="11"/>
    <x v="150"/>
    <d v="2025-02-08T00:00:00"/>
    <x v="0"/>
    <x v="7"/>
    <s v="Emergency"/>
    <s v="No"/>
    <x v="0"/>
    <x v="1"/>
    <m/>
    <m/>
    <x v="0"/>
    <n v="163.1"/>
    <n v="0"/>
    <x v="0"/>
  </r>
  <r>
    <d v="2025-01-27T00:00:00"/>
    <x v="3908"/>
    <n v="1"/>
    <n v="3"/>
    <n v="2"/>
    <n v="2"/>
    <n v="1"/>
    <n v="10"/>
    <x v="1"/>
    <x v="2"/>
    <x v="3"/>
    <x v="0"/>
    <x v="0"/>
    <x v="7"/>
    <x v="1"/>
    <x v="1"/>
    <x v="1"/>
    <x v="669"/>
    <x v="24"/>
    <d v="2025-02-18T00:00:00"/>
    <x v="0"/>
    <x v="8"/>
    <s v="Self-Referral"/>
    <s v="No"/>
    <x v="0"/>
    <x v="0"/>
    <m/>
    <m/>
    <x v="0"/>
    <n v="392"/>
    <n v="0"/>
    <x v="0"/>
  </r>
  <r>
    <d v="2025-01-27T00:00:00"/>
    <x v="3909"/>
    <n v="1"/>
    <n v="3"/>
    <n v="2"/>
    <n v="1"/>
    <n v="2"/>
    <n v="4"/>
    <x v="8"/>
    <x v="2"/>
    <x v="3"/>
    <x v="0"/>
    <x v="1"/>
    <x v="29"/>
    <x v="1"/>
    <x v="3"/>
    <x v="2"/>
    <x v="260"/>
    <x v="121"/>
    <m/>
    <x v="1"/>
    <x v="6"/>
    <s v="Emergency"/>
    <s v="Yes"/>
    <x v="1"/>
    <x v="1"/>
    <d v="2025-02-04T00:00:00"/>
    <d v="2025-01-27T00:00:00"/>
    <x v="2"/>
    <n v="348.6"/>
    <n v="50"/>
    <x v="0"/>
  </r>
  <r>
    <d v="2025-01-27T00:00:00"/>
    <x v="3910"/>
    <n v="1"/>
    <n v="3"/>
    <n v="2"/>
    <n v="2"/>
    <n v="1"/>
    <n v="10"/>
    <x v="1"/>
    <x v="2"/>
    <x v="3"/>
    <x v="0"/>
    <x v="0"/>
    <x v="44"/>
    <x v="1"/>
    <x v="2"/>
    <x v="1"/>
    <x v="852"/>
    <x v="78"/>
    <m/>
    <x v="1"/>
    <x v="3"/>
    <s v="Emergency"/>
    <s v="No"/>
    <x v="0"/>
    <x v="0"/>
    <d v="2025-02-02T00:00:00"/>
    <d v="2025-01-27T00:00:00"/>
    <x v="3"/>
    <n v="485.8"/>
    <n v="10"/>
    <x v="0"/>
  </r>
  <r>
    <d v="2025-01-27T00:00:00"/>
    <x v="3911"/>
    <n v="1"/>
    <n v="3"/>
    <n v="2"/>
    <n v="4"/>
    <n v="3"/>
    <n v="4"/>
    <x v="8"/>
    <x v="2"/>
    <x v="3"/>
    <x v="0"/>
    <x v="2"/>
    <x v="19"/>
    <x v="0"/>
    <x v="3"/>
    <x v="2"/>
    <x v="310"/>
    <x v="101"/>
    <m/>
    <x v="1"/>
    <x v="3"/>
    <s v="Physician Referral"/>
    <s v="No"/>
    <x v="0"/>
    <x v="0"/>
    <d v="2025-01-31T00:00:00"/>
    <d v="2025-01-27T00:00:00"/>
    <x v="3"/>
    <n v="400.4"/>
    <n v="10"/>
    <x v="0"/>
  </r>
  <r>
    <d v="2025-01-28T00:00:00"/>
    <x v="3912"/>
    <n v="1"/>
    <n v="3"/>
    <n v="2"/>
    <n v="2"/>
    <n v="1"/>
    <n v="10"/>
    <x v="1"/>
    <x v="2"/>
    <x v="3"/>
    <x v="0"/>
    <x v="0"/>
    <x v="60"/>
    <x v="1"/>
    <x v="2"/>
    <x v="1"/>
    <x v="211"/>
    <x v="139"/>
    <d v="2025-02-25T00:00:00"/>
    <x v="0"/>
    <x v="2"/>
    <s v="Emergency"/>
    <s v="Yes"/>
    <x v="1"/>
    <x v="0"/>
    <m/>
    <m/>
    <x v="0"/>
    <n v="560"/>
    <n v="0"/>
    <x v="0"/>
  </r>
  <r>
    <d v="2025-01-28T00:00:00"/>
    <x v="3913"/>
    <n v="1"/>
    <n v="3"/>
    <n v="2"/>
    <n v="1"/>
    <n v="1"/>
    <n v="4"/>
    <x v="8"/>
    <x v="2"/>
    <x v="3"/>
    <x v="0"/>
    <x v="0"/>
    <x v="42"/>
    <x v="0"/>
    <x v="4"/>
    <x v="2"/>
    <x v="446"/>
    <x v="171"/>
    <m/>
    <x v="1"/>
    <x v="0"/>
    <s v="Self-Referral"/>
    <s v="Yes"/>
    <x v="1"/>
    <x v="1"/>
    <d v="2025-01-30T00:00:00"/>
    <d v="2025-01-28T00:00:00"/>
    <x v="2"/>
    <n v="275.10000000000002"/>
    <n v="50"/>
    <x v="0"/>
  </r>
  <r>
    <d v="2025-01-28T00:00:00"/>
    <x v="3914"/>
    <n v="1"/>
    <n v="3"/>
    <n v="2"/>
    <n v="3"/>
    <n v="3"/>
    <n v="10"/>
    <x v="1"/>
    <x v="2"/>
    <x v="3"/>
    <x v="0"/>
    <x v="2"/>
    <x v="36"/>
    <x v="0"/>
    <x v="2"/>
    <x v="0"/>
    <x v="391"/>
    <x v="7"/>
    <d v="2025-02-24T00:00:00"/>
    <x v="0"/>
    <x v="5"/>
    <s v="Physician Referral"/>
    <s v="Yes"/>
    <x v="1"/>
    <x v="1"/>
    <m/>
    <m/>
    <x v="0"/>
    <n v="247.1"/>
    <n v="0"/>
    <x v="0"/>
  </r>
  <r>
    <d v="2025-01-28T00:00:00"/>
    <x v="3915"/>
    <n v="1"/>
    <n v="3"/>
    <n v="2"/>
    <n v="2"/>
    <n v="2"/>
    <n v="4"/>
    <x v="8"/>
    <x v="2"/>
    <x v="3"/>
    <x v="0"/>
    <x v="1"/>
    <x v="37"/>
    <x v="0"/>
    <x v="2"/>
    <x v="2"/>
    <x v="314"/>
    <x v="125"/>
    <d v="2025-02-04T00:00:00"/>
    <x v="0"/>
    <x v="0"/>
    <s v="Physician Referral"/>
    <s v="Yes"/>
    <x v="1"/>
    <x v="0"/>
    <m/>
    <m/>
    <x v="0"/>
    <n v="466.9"/>
    <n v="0"/>
    <x v="0"/>
  </r>
  <r>
    <d v="2025-01-28T00:00:00"/>
    <x v="3916"/>
    <n v="1"/>
    <n v="3"/>
    <n v="2"/>
    <n v="2"/>
    <n v="2"/>
    <n v="10"/>
    <x v="1"/>
    <x v="2"/>
    <x v="3"/>
    <x v="0"/>
    <x v="1"/>
    <x v="8"/>
    <x v="1"/>
    <x v="3"/>
    <x v="1"/>
    <x v="934"/>
    <x v="126"/>
    <d v="2025-02-16T00:00:00"/>
    <x v="0"/>
    <x v="2"/>
    <s v="Self-Referral"/>
    <s v="No"/>
    <x v="0"/>
    <x v="0"/>
    <m/>
    <m/>
    <x v="0"/>
    <n v="663.6"/>
    <n v="0"/>
    <x v="0"/>
  </r>
  <r>
    <d v="2025-01-28T00:00:00"/>
    <x v="3917"/>
    <n v="1"/>
    <n v="3"/>
    <n v="2"/>
    <n v="3"/>
    <n v="1"/>
    <n v="4"/>
    <x v="8"/>
    <x v="2"/>
    <x v="3"/>
    <x v="0"/>
    <x v="0"/>
    <x v="7"/>
    <x v="1"/>
    <x v="2"/>
    <x v="1"/>
    <x v="534"/>
    <x v="127"/>
    <d v="2025-02-05T00:00:00"/>
    <x v="0"/>
    <x v="7"/>
    <s v="Self-Referral"/>
    <s v="Yes"/>
    <x v="1"/>
    <x v="0"/>
    <m/>
    <m/>
    <x v="0"/>
    <n v="725.2"/>
    <n v="0"/>
    <x v="0"/>
  </r>
  <r>
    <d v="2025-01-28T00:00:00"/>
    <x v="3918"/>
    <n v="1"/>
    <n v="3"/>
    <n v="2"/>
    <n v="4"/>
    <n v="3"/>
    <n v="10"/>
    <x v="1"/>
    <x v="2"/>
    <x v="3"/>
    <x v="0"/>
    <x v="2"/>
    <x v="40"/>
    <x v="1"/>
    <x v="3"/>
    <x v="2"/>
    <x v="508"/>
    <x v="107"/>
    <d v="2025-02-23T00:00:00"/>
    <x v="0"/>
    <x v="1"/>
    <s v="Physician Referral"/>
    <s v="No"/>
    <x v="0"/>
    <x v="0"/>
    <m/>
    <m/>
    <x v="0"/>
    <n v="661.5"/>
    <n v="0"/>
    <x v="0"/>
  </r>
  <r>
    <d v="2025-01-28T00:00:00"/>
    <x v="3919"/>
    <n v="1"/>
    <n v="3"/>
    <n v="2"/>
    <n v="1"/>
    <n v="3"/>
    <n v="4"/>
    <x v="8"/>
    <x v="2"/>
    <x v="3"/>
    <x v="0"/>
    <x v="2"/>
    <x v="57"/>
    <x v="0"/>
    <x v="3"/>
    <x v="0"/>
    <x v="782"/>
    <x v="68"/>
    <m/>
    <x v="1"/>
    <x v="0"/>
    <s v="Physician Referral"/>
    <s v="Yes"/>
    <x v="1"/>
    <x v="0"/>
    <d v="2025-02-05T00:00:00"/>
    <d v="2025-01-28T00:00:00"/>
    <x v="2"/>
    <n v="244.3"/>
    <n v="50"/>
    <x v="0"/>
  </r>
  <r>
    <d v="2025-01-28T00:00:00"/>
    <x v="3920"/>
    <n v="1"/>
    <n v="3"/>
    <n v="2"/>
    <n v="3"/>
    <n v="2"/>
    <n v="10"/>
    <x v="1"/>
    <x v="2"/>
    <x v="3"/>
    <x v="0"/>
    <x v="1"/>
    <x v="16"/>
    <x v="1"/>
    <x v="0"/>
    <x v="2"/>
    <x v="803"/>
    <x v="124"/>
    <m/>
    <x v="1"/>
    <x v="8"/>
    <s v="Emergency"/>
    <s v="No"/>
    <x v="0"/>
    <x v="1"/>
    <d v="2025-02-04T00:00:00"/>
    <d v="2025-01-28T00:00:00"/>
    <x v="2"/>
    <n v="775.6"/>
    <n v="50"/>
    <x v="0"/>
  </r>
  <r>
    <d v="2025-01-28T00:00:00"/>
    <x v="3921"/>
    <n v="1"/>
    <n v="3"/>
    <n v="2"/>
    <n v="1"/>
    <n v="3"/>
    <n v="4"/>
    <x v="8"/>
    <x v="2"/>
    <x v="3"/>
    <x v="0"/>
    <x v="2"/>
    <x v="10"/>
    <x v="1"/>
    <x v="3"/>
    <x v="0"/>
    <x v="218"/>
    <x v="82"/>
    <d v="2025-02-22T00:00:00"/>
    <x v="0"/>
    <x v="3"/>
    <s v="Physician Referral"/>
    <s v="Yes"/>
    <x v="1"/>
    <x v="0"/>
    <m/>
    <m/>
    <x v="0"/>
    <n v="546"/>
    <n v="0"/>
    <x v="0"/>
  </r>
  <r>
    <d v="2025-01-29T00:00:00"/>
    <x v="3922"/>
    <n v="1"/>
    <n v="3"/>
    <n v="2"/>
    <n v="3"/>
    <n v="3"/>
    <n v="10"/>
    <x v="1"/>
    <x v="2"/>
    <x v="3"/>
    <x v="0"/>
    <x v="2"/>
    <x v="44"/>
    <x v="1"/>
    <x v="2"/>
    <x v="2"/>
    <x v="115"/>
    <x v="88"/>
    <d v="2025-02-10T00:00:00"/>
    <x v="0"/>
    <x v="7"/>
    <s v="Self-Referral"/>
    <s v="Yes"/>
    <x v="1"/>
    <x v="1"/>
    <m/>
    <m/>
    <x v="0"/>
    <n v="718.2"/>
    <n v="0"/>
    <x v="0"/>
  </r>
  <r>
    <d v="2025-01-29T00:00:00"/>
    <x v="3923"/>
    <n v="1"/>
    <n v="3"/>
    <n v="2"/>
    <n v="5"/>
    <n v="1"/>
    <n v="4"/>
    <x v="8"/>
    <x v="2"/>
    <x v="3"/>
    <x v="0"/>
    <x v="0"/>
    <x v="37"/>
    <x v="1"/>
    <x v="1"/>
    <x v="0"/>
    <x v="315"/>
    <x v="141"/>
    <d v="2025-02-15T00:00:00"/>
    <x v="0"/>
    <x v="1"/>
    <s v="Physician Referral"/>
    <s v="No"/>
    <x v="0"/>
    <x v="1"/>
    <m/>
    <m/>
    <x v="0"/>
    <n v="315"/>
    <n v="0"/>
    <x v="0"/>
  </r>
  <r>
    <d v="2025-01-29T00:00:00"/>
    <x v="3924"/>
    <n v="1"/>
    <n v="3"/>
    <n v="2"/>
    <n v="4"/>
    <n v="1"/>
    <n v="10"/>
    <x v="1"/>
    <x v="2"/>
    <x v="3"/>
    <x v="0"/>
    <x v="0"/>
    <x v="12"/>
    <x v="1"/>
    <x v="4"/>
    <x v="2"/>
    <x v="533"/>
    <x v="50"/>
    <d v="2025-02-21T00:00:00"/>
    <x v="0"/>
    <x v="4"/>
    <s v="Self-Referral"/>
    <s v="Yes"/>
    <x v="1"/>
    <x v="1"/>
    <m/>
    <m/>
    <x v="0"/>
    <n v="816.2"/>
    <n v="0"/>
    <x v="0"/>
  </r>
  <r>
    <d v="2025-01-29T00:00:00"/>
    <x v="3925"/>
    <n v="1"/>
    <n v="3"/>
    <n v="2"/>
    <n v="5"/>
    <n v="2"/>
    <n v="4"/>
    <x v="8"/>
    <x v="2"/>
    <x v="3"/>
    <x v="0"/>
    <x v="1"/>
    <x v="26"/>
    <x v="0"/>
    <x v="2"/>
    <x v="2"/>
    <x v="299"/>
    <x v="176"/>
    <m/>
    <x v="1"/>
    <x v="5"/>
    <s v="Self-Referral"/>
    <s v="Yes"/>
    <x v="1"/>
    <x v="0"/>
    <d v="2025-02-02T00:00:00"/>
    <d v="2025-01-29T00:00:00"/>
    <x v="2"/>
    <n v="368.2"/>
    <n v="50"/>
    <x v="0"/>
  </r>
  <r>
    <d v="2025-01-29T00:00:00"/>
    <x v="3926"/>
    <n v="1"/>
    <n v="3"/>
    <n v="2"/>
    <n v="3"/>
    <n v="2"/>
    <n v="10"/>
    <x v="1"/>
    <x v="2"/>
    <x v="3"/>
    <x v="0"/>
    <x v="1"/>
    <x v="9"/>
    <x v="0"/>
    <x v="2"/>
    <x v="0"/>
    <x v="408"/>
    <x v="55"/>
    <d v="2025-02-13T00:00:00"/>
    <x v="0"/>
    <x v="8"/>
    <s v="Emergency"/>
    <s v="Yes"/>
    <x v="1"/>
    <x v="0"/>
    <m/>
    <m/>
    <x v="0"/>
    <n v="597.79999999999995"/>
    <n v="0"/>
    <x v="0"/>
  </r>
  <r>
    <d v="2025-01-29T00:00:00"/>
    <x v="3927"/>
    <n v="1"/>
    <n v="3"/>
    <n v="2"/>
    <n v="3"/>
    <n v="1"/>
    <n v="4"/>
    <x v="8"/>
    <x v="2"/>
    <x v="3"/>
    <x v="0"/>
    <x v="0"/>
    <x v="34"/>
    <x v="0"/>
    <x v="2"/>
    <x v="0"/>
    <x v="248"/>
    <x v="160"/>
    <d v="2025-02-09T00:00:00"/>
    <x v="0"/>
    <x v="0"/>
    <s v="Emergency"/>
    <s v="Yes"/>
    <x v="1"/>
    <x v="0"/>
    <m/>
    <m/>
    <x v="0"/>
    <n v="724.5"/>
    <n v="0"/>
    <x v="0"/>
  </r>
  <r>
    <d v="2025-01-29T00:00:00"/>
    <x v="3928"/>
    <n v="1"/>
    <n v="3"/>
    <n v="2"/>
    <n v="1"/>
    <n v="3"/>
    <n v="10"/>
    <x v="1"/>
    <x v="2"/>
    <x v="3"/>
    <x v="0"/>
    <x v="2"/>
    <x v="25"/>
    <x v="0"/>
    <x v="0"/>
    <x v="2"/>
    <x v="439"/>
    <x v="0"/>
    <m/>
    <x v="1"/>
    <x v="6"/>
    <s v="Emergency"/>
    <s v="Yes"/>
    <x v="1"/>
    <x v="0"/>
    <d v="2025-02-01T00:00:00"/>
    <d v="2025-01-29T00:00:00"/>
    <x v="3"/>
    <n v="415.8"/>
    <n v="10"/>
    <x v="0"/>
  </r>
  <r>
    <d v="2025-01-29T00:00:00"/>
    <x v="3929"/>
    <n v="1"/>
    <n v="3"/>
    <n v="2"/>
    <n v="3"/>
    <n v="3"/>
    <n v="4"/>
    <x v="8"/>
    <x v="2"/>
    <x v="3"/>
    <x v="0"/>
    <x v="2"/>
    <x v="7"/>
    <x v="1"/>
    <x v="1"/>
    <x v="1"/>
    <x v="317"/>
    <x v="127"/>
    <m/>
    <x v="1"/>
    <x v="0"/>
    <s v="Self-Referral"/>
    <s v="Yes"/>
    <x v="1"/>
    <x v="1"/>
    <d v="2025-02-04T00:00:00"/>
    <d v="2025-01-29T00:00:00"/>
    <x v="1"/>
    <n v="772.1"/>
    <n v="30"/>
    <x v="0"/>
  </r>
  <r>
    <d v="2025-01-29T00:00:00"/>
    <x v="3930"/>
    <n v="1"/>
    <n v="3"/>
    <n v="2"/>
    <n v="1"/>
    <n v="1"/>
    <n v="10"/>
    <x v="1"/>
    <x v="2"/>
    <x v="3"/>
    <x v="0"/>
    <x v="0"/>
    <x v="24"/>
    <x v="0"/>
    <x v="2"/>
    <x v="0"/>
    <x v="239"/>
    <x v="113"/>
    <m/>
    <x v="1"/>
    <x v="1"/>
    <s v="Self-Referral"/>
    <s v="Yes"/>
    <x v="1"/>
    <x v="1"/>
    <d v="2025-01-30T00:00:00"/>
    <d v="2025-01-29T00:00:00"/>
    <x v="2"/>
    <n v="352.1"/>
    <n v="50"/>
    <x v="0"/>
  </r>
  <r>
    <d v="2025-01-29T00:00:00"/>
    <x v="3931"/>
    <n v="1"/>
    <n v="3"/>
    <n v="2"/>
    <n v="1"/>
    <n v="1"/>
    <n v="4"/>
    <x v="8"/>
    <x v="2"/>
    <x v="3"/>
    <x v="0"/>
    <x v="0"/>
    <x v="36"/>
    <x v="1"/>
    <x v="3"/>
    <x v="1"/>
    <x v="317"/>
    <x v="63"/>
    <m/>
    <x v="1"/>
    <x v="0"/>
    <s v="Self-Referral"/>
    <s v="Yes"/>
    <x v="1"/>
    <x v="1"/>
    <d v="2025-01-31T00:00:00"/>
    <d v="2025-01-29T00:00:00"/>
    <x v="2"/>
    <n v="694.4"/>
    <n v="50"/>
    <x v="0"/>
  </r>
  <r>
    <d v="2025-01-30T00:00:00"/>
    <x v="3932"/>
    <n v="1"/>
    <n v="3"/>
    <n v="2"/>
    <n v="3"/>
    <n v="1"/>
    <n v="10"/>
    <x v="1"/>
    <x v="2"/>
    <x v="3"/>
    <x v="0"/>
    <x v="0"/>
    <x v="6"/>
    <x v="0"/>
    <x v="1"/>
    <x v="1"/>
    <x v="102"/>
    <x v="45"/>
    <d v="2025-02-10T00:00:00"/>
    <x v="0"/>
    <x v="8"/>
    <s v="Emergency"/>
    <s v="Yes"/>
    <x v="1"/>
    <x v="0"/>
    <m/>
    <m/>
    <x v="0"/>
    <n v="451.5"/>
    <n v="0"/>
    <x v="0"/>
  </r>
  <r>
    <d v="2025-01-30T00:00:00"/>
    <x v="3933"/>
    <n v="1"/>
    <n v="3"/>
    <n v="2"/>
    <n v="1"/>
    <n v="1"/>
    <n v="4"/>
    <x v="8"/>
    <x v="2"/>
    <x v="3"/>
    <x v="0"/>
    <x v="0"/>
    <x v="55"/>
    <x v="0"/>
    <x v="1"/>
    <x v="1"/>
    <x v="175"/>
    <x v="137"/>
    <d v="2025-02-21T00:00:00"/>
    <x v="0"/>
    <x v="0"/>
    <s v="Physician Referral"/>
    <s v="Yes"/>
    <x v="1"/>
    <x v="0"/>
    <m/>
    <m/>
    <x v="0"/>
    <n v="607.6"/>
    <n v="0"/>
    <x v="0"/>
  </r>
  <r>
    <d v="2025-01-30T00:00:00"/>
    <x v="3934"/>
    <n v="1"/>
    <n v="3"/>
    <n v="2"/>
    <n v="4"/>
    <n v="3"/>
    <n v="10"/>
    <x v="1"/>
    <x v="2"/>
    <x v="3"/>
    <x v="0"/>
    <x v="2"/>
    <x v="23"/>
    <x v="0"/>
    <x v="2"/>
    <x v="1"/>
    <x v="230"/>
    <x v="16"/>
    <d v="2025-02-09T00:00:00"/>
    <x v="0"/>
    <x v="2"/>
    <s v="Physician Referral"/>
    <s v="No"/>
    <x v="0"/>
    <x v="0"/>
    <m/>
    <m/>
    <x v="0"/>
    <n v="787.5"/>
    <n v="0"/>
    <x v="0"/>
  </r>
  <r>
    <d v="2025-01-30T00:00:00"/>
    <x v="3935"/>
    <n v="1"/>
    <n v="3"/>
    <n v="2"/>
    <n v="5"/>
    <n v="3"/>
    <n v="4"/>
    <x v="8"/>
    <x v="2"/>
    <x v="3"/>
    <x v="0"/>
    <x v="2"/>
    <x v="43"/>
    <x v="1"/>
    <x v="3"/>
    <x v="2"/>
    <x v="620"/>
    <x v="110"/>
    <d v="2025-02-25T00:00:00"/>
    <x v="0"/>
    <x v="6"/>
    <s v="Emergency"/>
    <s v="No"/>
    <x v="0"/>
    <x v="0"/>
    <m/>
    <m/>
    <x v="0"/>
    <n v="606.9"/>
    <n v="0"/>
    <x v="0"/>
  </r>
  <r>
    <d v="2025-01-30T00:00:00"/>
    <x v="3936"/>
    <n v="1"/>
    <n v="3"/>
    <n v="2"/>
    <n v="3"/>
    <n v="2"/>
    <n v="10"/>
    <x v="1"/>
    <x v="2"/>
    <x v="3"/>
    <x v="0"/>
    <x v="1"/>
    <x v="13"/>
    <x v="1"/>
    <x v="1"/>
    <x v="0"/>
    <x v="590"/>
    <x v="142"/>
    <d v="2025-02-18T00:00:00"/>
    <x v="0"/>
    <x v="0"/>
    <s v="Emergency"/>
    <s v="No"/>
    <x v="0"/>
    <x v="0"/>
    <m/>
    <m/>
    <x v="0"/>
    <n v="397.6"/>
    <n v="0"/>
    <x v="0"/>
  </r>
  <r>
    <d v="2025-01-30T00:00:00"/>
    <x v="3937"/>
    <n v="1"/>
    <n v="3"/>
    <n v="2"/>
    <n v="1"/>
    <n v="1"/>
    <n v="4"/>
    <x v="8"/>
    <x v="2"/>
    <x v="3"/>
    <x v="0"/>
    <x v="0"/>
    <x v="41"/>
    <x v="0"/>
    <x v="4"/>
    <x v="2"/>
    <x v="695"/>
    <x v="169"/>
    <d v="2025-02-22T00:00:00"/>
    <x v="0"/>
    <x v="7"/>
    <s v="Self-Referral"/>
    <s v="No"/>
    <x v="0"/>
    <x v="0"/>
    <m/>
    <m/>
    <x v="0"/>
    <n v="662.2"/>
    <n v="0"/>
    <x v="0"/>
  </r>
  <r>
    <d v="2025-01-30T00:00:00"/>
    <x v="3938"/>
    <n v="1"/>
    <n v="3"/>
    <n v="2"/>
    <n v="1"/>
    <n v="2"/>
    <n v="10"/>
    <x v="1"/>
    <x v="2"/>
    <x v="3"/>
    <x v="0"/>
    <x v="1"/>
    <x v="29"/>
    <x v="1"/>
    <x v="3"/>
    <x v="2"/>
    <x v="219"/>
    <x v="90"/>
    <d v="2025-02-14T00:00:00"/>
    <x v="0"/>
    <x v="6"/>
    <s v="Self-Referral"/>
    <s v="Yes"/>
    <x v="1"/>
    <x v="1"/>
    <m/>
    <m/>
    <x v="0"/>
    <n v="357.7"/>
    <n v="0"/>
    <x v="0"/>
  </r>
  <r>
    <d v="2025-01-30T00:00:00"/>
    <x v="3939"/>
    <n v="1"/>
    <n v="3"/>
    <n v="2"/>
    <n v="1"/>
    <n v="3"/>
    <n v="4"/>
    <x v="8"/>
    <x v="2"/>
    <x v="3"/>
    <x v="0"/>
    <x v="2"/>
    <x v="36"/>
    <x v="0"/>
    <x v="1"/>
    <x v="2"/>
    <x v="632"/>
    <x v="14"/>
    <d v="2025-02-18T00:00:00"/>
    <x v="0"/>
    <x v="0"/>
    <s v="Self-Referral"/>
    <s v="No"/>
    <x v="0"/>
    <x v="1"/>
    <m/>
    <m/>
    <x v="0"/>
    <n v="145.6"/>
    <n v="0"/>
    <x v="0"/>
  </r>
  <r>
    <d v="2025-01-30T00:00:00"/>
    <x v="3940"/>
    <n v="1"/>
    <n v="3"/>
    <n v="2"/>
    <n v="1"/>
    <n v="2"/>
    <n v="10"/>
    <x v="1"/>
    <x v="2"/>
    <x v="3"/>
    <x v="0"/>
    <x v="1"/>
    <x v="38"/>
    <x v="0"/>
    <x v="1"/>
    <x v="2"/>
    <x v="317"/>
    <x v="1"/>
    <d v="2025-02-21T00:00:00"/>
    <x v="0"/>
    <x v="0"/>
    <s v="Physician Referral"/>
    <s v="Yes"/>
    <x v="1"/>
    <x v="0"/>
    <m/>
    <m/>
    <x v="0"/>
    <n v="638.4"/>
    <n v="0"/>
    <x v="0"/>
  </r>
  <r>
    <d v="2025-01-30T00:00:00"/>
    <x v="3941"/>
    <n v="1"/>
    <n v="3"/>
    <n v="2"/>
    <n v="4"/>
    <n v="3"/>
    <n v="4"/>
    <x v="8"/>
    <x v="2"/>
    <x v="3"/>
    <x v="0"/>
    <x v="2"/>
    <x v="17"/>
    <x v="0"/>
    <x v="3"/>
    <x v="2"/>
    <x v="693"/>
    <x v="70"/>
    <m/>
    <x v="1"/>
    <x v="4"/>
    <s v="Physician Referral"/>
    <s v="Yes"/>
    <x v="1"/>
    <x v="1"/>
    <d v="2025-02-06T00:00:00"/>
    <d v="2025-01-30T00:00:00"/>
    <x v="2"/>
    <n v="312.89999999999998"/>
    <n v="50"/>
    <x v="0"/>
  </r>
  <r>
    <d v="2025-01-31T00:00:00"/>
    <x v="3942"/>
    <n v="1"/>
    <n v="3"/>
    <n v="2"/>
    <n v="3"/>
    <n v="3"/>
    <n v="10"/>
    <x v="1"/>
    <x v="2"/>
    <x v="3"/>
    <x v="0"/>
    <x v="2"/>
    <x v="35"/>
    <x v="1"/>
    <x v="0"/>
    <x v="0"/>
    <x v="605"/>
    <x v="24"/>
    <d v="2025-02-26T00:00:00"/>
    <x v="0"/>
    <x v="1"/>
    <s v="Emergency"/>
    <s v="No"/>
    <x v="0"/>
    <x v="1"/>
    <m/>
    <m/>
    <x v="0"/>
    <n v="313.60000000000002"/>
    <n v="0"/>
    <x v="0"/>
  </r>
  <r>
    <d v="2025-01-31T00:00:00"/>
    <x v="3943"/>
    <n v="1"/>
    <n v="2"/>
    <n v="2"/>
    <n v="3"/>
    <n v="2"/>
    <n v="4"/>
    <x v="8"/>
    <x v="2"/>
    <x v="0"/>
    <x v="0"/>
    <x v="1"/>
    <x v="23"/>
    <x v="0"/>
    <x v="3"/>
    <x v="2"/>
    <x v="87"/>
    <x v="126"/>
    <m/>
    <x v="1"/>
    <x v="0"/>
    <s v="Emergency"/>
    <s v="Yes"/>
    <x v="1"/>
    <x v="1"/>
    <d v="2025-02-03T00:00:00"/>
    <d v="2025-01-31T00:00:00"/>
    <x v="3"/>
    <n v="562.1"/>
    <n v="10"/>
    <x v="0"/>
  </r>
  <r>
    <d v="2025-01-31T00:00:00"/>
    <x v="3944"/>
    <n v="1"/>
    <n v="3"/>
    <n v="2"/>
    <n v="4"/>
    <n v="2"/>
    <n v="10"/>
    <x v="1"/>
    <x v="2"/>
    <x v="3"/>
    <x v="0"/>
    <x v="1"/>
    <x v="47"/>
    <x v="0"/>
    <x v="4"/>
    <x v="2"/>
    <x v="707"/>
    <x v="55"/>
    <m/>
    <x v="1"/>
    <x v="5"/>
    <s v="Self-Referral"/>
    <s v="No"/>
    <x v="0"/>
    <x v="1"/>
    <d v="2025-02-01T00:00:00"/>
    <d v="2025-01-31T00:00:00"/>
    <x v="2"/>
    <n v="626.5"/>
    <n v="50"/>
    <x v="0"/>
  </r>
  <r>
    <d v="2025-01-31T00:00:00"/>
    <x v="3945"/>
    <n v="1"/>
    <n v="3"/>
    <n v="2"/>
    <n v="4"/>
    <n v="1"/>
    <n v="4"/>
    <x v="8"/>
    <x v="2"/>
    <x v="3"/>
    <x v="0"/>
    <x v="0"/>
    <x v="12"/>
    <x v="0"/>
    <x v="0"/>
    <x v="2"/>
    <x v="497"/>
    <x v="85"/>
    <m/>
    <x v="1"/>
    <x v="8"/>
    <s v="Physician Referral"/>
    <s v="No"/>
    <x v="0"/>
    <x v="0"/>
    <d v="2025-02-02T00:00:00"/>
    <d v="2025-01-31T00:00:00"/>
    <x v="1"/>
    <n v="312.2"/>
    <n v="30"/>
    <x v="0"/>
  </r>
  <r>
    <d v="2025-01-31T00:00:00"/>
    <x v="3946"/>
    <n v="1"/>
    <n v="1"/>
    <n v="2"/>
    <n v="4"/>
    <n v="3"/>
    <n v="10"/>
    <x v="1"/>
    <x v="2"/>
    <x v="1"/>
    <x v="0"/>
    <x v="2"/>
    <x v="6"/>
    <x v="1"/>
    <x v="2"/>
    <x v="1"/>
    <x v="599"/>
    <x v="79"/>
    <m/>
    <x v="1"/>
    <x v="5"/>
    <s v="Physician Referral"/>
    <s v="No"/>
    <x v="0"/>
    <x v="1"/>
    <d v="2025-02-09T00:00:00"/>
    <d v="2025-01-31T00:00:00"/>
    <x v="3"/>
    <n v="693"/>
    <n v="10"/>
    <x v="0"/>
  </r>
  <r>
    <d v="2025-01-31T00:00:00"/>
    <x v="3947"/>
    <n v="1"/>
    <n v="2"/>
    <n v="2"/>
    <n v="3"/>
    <n v="1"/>
    <n v="4"/>
    <x v="8"/>
    <x v="2"/>
    <x v="0"/>
    <x v="0"/>
    <x v="0"/>
    <x v="6"/>
    <x v="0"/>
    <x v="0"/>
    <x v="2"/>
    <x v="28"/>
    <x v="128"/>
    <d v="2025-02-16T00:00:00"/>
    <x v="0"/>
    <x v="3"/>
    <s v="Emergency"/>
    <s v="No"/>
    <x v="0"/>
    <x v="0"/>
    <m/>
    <m/>
    <x v="0"/>
    <n v="800.1"/>
    <n v="0"/>
    <x v="0"/>
  </r>
  <r>
    <d v="2025-01-31T00:00:00"/>
    <x v="1046"/>
    <n v="1"/>
    <n v="1"/>
    <n v="2"/>
    <n v="2"/>
    <n v="1"/>
    <n v="19"/>
    <x v="3"/>
    <x v="2"/>
    <x v="1"/>
    <x v="0"/>
    <x v="0"/>
    <x v="50"/>
    <x v="0"/>
    <x v="4"/>
    <x v="0"/>
    <x v="838"/>
    <x v="100"/>
    <m/>
    <x v="1"/>
    <x v="2"/>
    <s v="Physician Referral"/>
    <s v="Yes"/>
    <x v="1"/>
    <x v="0"/>
    <d v="2025-02-07T00:00:00"/>
    <d v="2025-01-31T00:00:00"/>
    <x v="1"/>
    <n v="513.1"/>
    <n v="30"/>
    <x v="0"/>
  </r>
  <r>
    <d v="2025-01-31T00:00:00"/>
    <x v="3948"/>
    <n v="1"/>
    <n v="1"/>
    <n v="2"/>
    <n v="5"/>
    <n v="3"/>
    <n v="10"/>
    <x v="1"/>
    <x v="2"/>
    <x v="1"/>
    <x v="0"/>
    <x v="2"/>
    <x v="30"/>
    <x v="1"/>
    <x v="4"/>
    <x v="0"/>
    <x v="4"/>
    <x v="20"/>
    <m/>
    <x v="1"/>
    <x v="6"/>
    <s v="Self-Referral"/>
    <s v="No"/>
    <x v="0"/>
    <x v="1"/>
    <d v="2025-02-07T00:00:00"/>
    <d v="2025-01-31T00:00:00"/>
    <x v="3"/>
    <n v="562.79999999999995"/>
    <n v="10"/>
    <x v="0"/>
  </r>
  <r>
    <d v="2025-01-31T00:00:00"/>
    <x v="3949"/>
    <n v="1"/>
    <n v="1"/>
    <n v="2"/>
    <n v="4"/>
    <n v="2"/>
    <n v="4"/>
    <x v="8"/>
    <x v="2"/>
    <x v="1"/>
    <x v="0"/>
    <x v="1"/>
    <x v="8"/>
    <x v="0"/>
    <x v="4"/>
    <x v="0"/>
    <x v="677"/>
    <x v="80"/>
    <d v="2025-02-16T00:00:00"/>
    <x v="0"/>
    <x v="0"/>
    <s v="Physician Referral"/>
    <s v="No"/>
    <x v="0"/>
    <x v="0"/>
    <m/>
    <m/>
    <x v="0"/>
    <n v="177.1"/>
    <n v="0"/>
    <x v="0"/>
  </r>
  <r>
    <d v="2025-01-31T00:00:00"/>
    <x v="3950"/>
    <n v="1"/>
    <n v="5"/>
    <n v="2"/>
    <n v="4"/>
    <n v="1"/>
    <n v="10"/>
    <x v="1"/>
    <x v="2"/>
    <x v="4"/>
    <x v="0"/>
    <x v="0"/>
    <x v="4"/>
    <x v="1"/>
    <x v="4"/>
    <x v="1"/>
    <x v="600"/>
    <x v="60"/>
    <m/>
    <x v="1"/>
    <x v="8"/>
    <s v="Self-Referral"/>
    <s v="Yes"/>
    <x v="1"/>
    <x v="1"/>
    <d v="2025-02-08T00:00:00"/>
    <d v="2025-01-31T00:00:00"/>
    <x v="1"/>
    <n v="261.8"/>
    <n v="30"/>
    <x v="0"/>
  </r>
  <r>
    <d v="2025-02-01T00:00:00"/>
    <x v="3951"/>
    <n v="1"/>
    <n v="4"/>
    <n v="2"/>
    <n v="3"/>
    <n v="1"/>
    <n v="4"/>
    <x v="8"/>
    <x v="2"/>
    <x v="2"/>
    <x v="0"/>
    <x v="0"/>
    <x v="55"/>
    <x v="0"/>
    <x v="1"/>
    <x v="0"/>
    <x v="241"/>
    <x v="70"/>
    <d v="2025-02-27T00:00:00"/>
    <x v="0"/>
    <x v="0"/>
    <s v="Self-Referral"/>
    <s v="No"/>
    <x v="0"/>
    <x v="0"/>
    <m/>
    <m/>
    <x v="0"/>
    <n v="632.1"/>
    <n v="0"/>
    <x v="1"/>
  </r>
  <r>
    <d v="2025-02-01T00:00:00"/>
    <x v="3952"/>
    <n v="1"/>
    <n v="4"/>
    <n v="2"/>
    <n v="3"/>
    <n v="3"/>
    <n v="10"/>
    <x v="1"/>
    <x v="2"/>
    <x v="2"/>
    <x v="0"/>
    <x v="2"/>
    <x v="0"/>
    <x v="0"/>
    <x v="0"/>
    <x v="1"/>
    <x v="714"/>
    <x v="49"/>
    <d v="2025-02-23T00:00:00"/>
    <x v="0"/>
    <x v="5"/>
    <s v="Self-Referral"/>
    <s v="Yes"/>
    <x v="1"/>
    <x v="0"/>
    <m/>
    <m/>
    <x v="0"/>
    <n v="224.7"/>
    <n v="0"/>
    <x v="1"/>
  </r>
  <r>
    <d v="2025-02-01T00:00:00"/>
    <x v="3953"/>
    <n v="1"/>
    <n v="5"/>
    <n v="2"/>
    <n v="5"/>
    <n v="2"/>
    <n v="4"/>
    <x v="8"/>
    <x v="2"/>
    <x v="4"/>
    <x v="0"/>
    <x v="1"/>
    <x v="17"/>
    <x v="1"/>
    <x v="4"/>
    <x v="0"/>
    <x v="327"/>
    <x v="85"/>
    <d v="2025-03-02T00:00:00"/>
    <x v="0"/>
    <x v="2"/>
    <s v="Self-Referral"/>
    <s v="No"/>
    <x v="0"/>
    <x v="1"/>
    <m/>
    <m/>
    <x v="0"/>
    <n v="337.4"/>
    <n v="0"/>
    <x v="1"/>
  </r>
  <r>
    <d v="2025-02-01T00:00:00"/>
    <x v="3954"/>
    <n v="1"/>
    <n v="3"/>
    <n v="2"/>
    <n v="1"/>
    <n v="2"/>
    <n v="10"/>
    <x v="1"/>
    <x v="2"/>
    <x v="3"/>
    <x v="0"/>
    <x v="1"/>
    <x v="26"/>
    <x v="1"/>
    <x v="0"/>
    <x v="1"/>
    <x v="346"/>
    <x v="160"/>
    <d v="2025-02-27T00:00:00"/>
    <x v="0"/>
    <x v="2"/>
    <s v="Physician Referral"/>
    <s v="No"/>
    <x v="0"/>
    <x v="1"/>
    <m/>
    <m/>
    <x v="0"/>
    <n v="207.2"/>
    <n v="0"/>
    <x v="1"/>
  </r>
  <r>
    <d v="2025-02-01T00:00:00"/>
    <x v="3955"/>
    <n v="1"/>
    <n v="2"/>
    <n v="2"/>
    <n v="3"/>
    <n v="1"/>
    <n v="4"/>
    <x v="8"/>
    <x v="2"/>
    <x v="0"/>
    <x v="0"/>
    <x v="0"/>
    <x v="47"/>
    <x v="0"/>
    <x v="0"/>
    <x v="0"/>
    <x v="149"/>
    <x v="14"/>
    <m/>
    <x v="1"/>
    <x v="4"/>
    <s v="Physician Referral"/>
    <s v="Yes"/>
    <x v="1"/>
    <x v="0"/>
    <d v="2025-02-09T00:00:00"/>
    <d v="2025-02-01T00:00:00"/>
    <x v="1"/>
    <n v="329.7"/>
    <n v="30"/>
    <x v="1"/>
  </r>
  <r>
    <d v="2025-02-01T00:00:00"/>
    <x v="3956"/>
    <n v="1"/>
    <n v="2"/>
    <n v="2"/>
    <n v="5"/>
    <n v="3"/>
    <n v="10"/>
    <x v="1"/>
    <x v="2"/>
    <x v="0"/>
    <x v="0"/>
    <x v="2"/>
    <x v="50"/>
    <x v="1"/>
    <x v="2"/>
    <x v="2"/>
    <x v="506"/>
    <x v="99"/>
    <d v="2025-02-08T00:00:00"/>
    <x v="0"/>
    <x v="2"/>
    <s v="Self-Referral"/>
    <s v="Yes"/>
    <x v="1"/>
    <x v="1"/>
    <m/>
    <m/>
    <x v="0"/>
    <n v="175.7"/>
    <n v="0"/>
    <x v="1"/>
  </r>
  <r>
    <d v="2025-02-01T00:00:00"/>
    <x v="3957"/>
    <n v="1"/>
    <n v="2"/>
    <n v="2"/>
    <n v="3"/>
    <n v="1"/>
    <n v="4"/>
    <x v="8"/>
    <x v="2"/>
    <x v="0"/>
    <x v="0"/>
    <x v="0"/>
    <x v="48"/>
    <x v="0"/>
    <x v="2"/>
    <x v="0"/>
    <x v="332"/>
    <x v="11"/>
    <m/>
    <x v="1"/>
    <x v="1"/>
    <s v="Emergency"/>
    <s v="Yes"/>
    <x v="1"/>
    <x v="0"/>
    <d v="2025-02-10T00:00:00"/>
    <d v="2025-02-01T00:00:00"/>
    <x v="3"/>
    <n v="618.79999999999995"/>
    <n v="10"/>
    <x v="1"/>
  </r>
  <r>
    <d v="2025-02-01T00:00:00"/>
    <x v="3958"/>
    <n v="1"/>
    <n v="1"/>
    <n v="2"/>
    <n v="3"/>
    <n v="2"/>
    <n v="10"/>
    <x v="1"/>
    <x v="2"/>
    <x v="1"/>
    <x v="0"/>
    <x v="1"/>
    <x v="61"/>
    <x v="0"/>
    <x v="2"/>
    <x v="0"/>
    <x v="915"/>
    <x v="50"/>
    <m/>
    <x v="1"/>
    <x v="8"/>
    <s v="Emergency"/>
    <s v="No"/>
    <x v="0"/>
    <x v="1"/>
    <d v="2025-02-03T00:00:00"/>
    <d v="2025-02-01T00:00:00"/>
    <x v="1"/>
    <n v="202.3"/>
    <n v="30"/>
    <x v="1"/>
  </r>
  <r>
    <d v="2025-02-01T00:00:00"/>
    <x v="3959"/>
    <n v="1"/>
    <n v="2"/>
    <n v="2"/>
    <n v="3"/>
    <n v="1"/>
    <n v="4"/>
    <x v="8"/>
    <x v="2"/>
    <x v="0"/>
    <x v="0"/>
    <x v="0"/>
    <x v="48"/>
    <x v="0"/>
    <x v="1"/>
    <x v="0"/>
    <x v="396"/>
    <x v="18"/>
    <d v="2025-02-18T00:00:00"/>
    <x v="0"/>
    <x v="4"/>
    <s v="Self-Referral"/>
    <s v="No"/>
    <x v="0"/>
    <x v="0"/>
    <m/>
    <m/>
    <x v="0"/>
    <n v="480.2"/>
    <n v="0"/>
    <x v="1"/>
  </r>
  <r>
    <d v="2025-02-01T00:00:00"/>
    <x v="3960"/>
    <n v="1"/>
    <n v="2"/>
    <n v="2"/>
    <n v="2"/>
    <n v="3"/>
    <n v="10"/>
    <x v="1"/>
    <x v="2"/>
    <x v="0"/>
    <x v="0"/>
    <x v="2"/>
    <x v="50"/>
    <x v="1"/>
    <x v="1"/>
    <x v="2"/>
    <x v="756"/>
    <x v="102"/>
    <m/>
    <x v="1"/>
    <x v="1"/>
    <s v="Self-Referral"/>
    <s v="No"/>
    <x v="0"/>
    <x v="0"/>
    <d v="2025-02-09T00:00:00"/>
    <d v="2025-02-01T00:00:00"/>
    <x v="1"/>
    <n v="504"/>
    <n v="30"/>
    <x v="1"/>
  </r>
  <r>
    <d v="2025-02-02T00:00:00"/>
    <x v="3961"/>
    <n v="1"/>
    <n v="2"/>
    <n v="2"/>
    <n v="2"/>
    <n v="1"/>
    <n v="4"/>
    <x v="8"/>
    <x v="2"/>
    <x v="0"/>
    <x v="0"/>
    <x v="0"/>
    <x v="56"/>
    <x v="0"/>
    <x v="2"/>
    <x v="1"/>
    <x v="136"/>
    <x v="110"/>
    <d v="2025-02-21T00:00:00"/>
    <x v="0"/>
    <x v="8"/>
    <s v="Emergency"/>
    <s v="Yes"/>
    <x v="1"/>
    <x v="0"/>
    <m/>
    <m/>
    <x v="0"/>
    <n v="715.4"/>
    <n v="0"/>
    <x v="1"/>
  </r>
  <r>
    <d v="2025-02-02T00:00:00"/>
    <x v="3962"/>
    <n v="1"/>
    <n v="4"/>
    <n v="2"/>
    <n v="4"/>
    <n v="2"/>
    <n v="10"/>
    <x v="1"/>
    <x v="2"/>
    <x v="2"/>
    <x v="0"/>
    <x v="1"/>
    <x v="51"/>
    <x v="1"/>
    <x v="4"/>
    <x v="1"/>
    <x v="891"/>
    <x v="133"/>
    <m/>
    <x v="1"/>
    <x v="2"/>
    <s v="Physician Referral"/>
    <s v="Yes"/>
    <x v="1"/>
    <x v="0"/>
    <d v="2025-02-10T00:00:00"/>
    <d v="2025-02-02T00:00:00"/>
    <x v="3"/>
    <n v="548.79999999999995"/>
    <n v="10"/>
    <x v="1"/>
  </r>
  <r>
    <d v="2025-02-02T00:00:00"/>
    <x v="3963"/>
    <n v="1"/>
    <n v="5"/>
    <n v="2"/>
    <n v="2"/>
    <n v="3"/>
    <n v="4"/>
    <x v="8"/>
    <x v="2"/>
    <x v="4"/>
    <x v="0"/>
    <x v="2"/>
    <x v="7"/>
    <x v="0"/>
    <x v="3"/>
    <x v="2"/>
    <x v="292"/>
    <x v="50"/>
    <m/>
    <x v="1"/>
    <x v="0"/>
    <s v="Physician Referral"/>
    <s v="No"/>
    <x v="0"/>
    <x v="0"/>
    <d v="2025-02-07T00:00:00"/>
    <d v="2025-02-02T00:00:00"/>
    <x v="1"/>
    <n v="601.29999999999995"/>
    <n v="30"/>
    <x v="1"/>
  </r>
  <r>
    <d v="2025-02-02T00:00:00"/>
    <x v="979"/>
    <n v="1"/>
    <n v="3"/>
    <n v="2"/>
    <n v="5"/>
    <n v="3"/>
    <n v="16"/>
    <x v="2"/>
    <x v="2"/>
    <x v="3"/>
    <x v="0"/>
    <x v="2"/>
    <x v="57"/>
    <x v="1"/>
    <x v="4"/>
    <x v="2"/>
    <x v="203"/>
    <x v="47"/>
    <m/>
    <x v="1"/>
    <x v="2"/>
    <s v="Emergency"/>
    <s v="Yes"/>
    <x v="1"/>
    <x v="1"/>
    <d v="2025-02-07T00:00:00"/>
    <d v="2025-02-02T00:00:00"/>
    <x v="1"/>
    <n v="495.6"/>
    <n v="30"/>
    <x v="1"/>
  </r>
  <r>
    <d v="2025-02-02T00:00:00"/>
    <x v="3964"/>
    <n v="1"/>
    <n v="5"/>
    <n v="2"/>
    <n v="3"/>
    <n v="3"/>
    <n v="10"/>
    <x v="1"/>
    <x v="2"/>
    <x v="4"/>
    <x v="0"/>
    <x v="2"/>
    <x v="18"/>
    <x v="1"/>
    <x v="1"/>
    <x v="1"/>
    <x v="645"/>
    <x v="160"/>
    <m/>
    <x v="1"/>
    <x v="6"/>
    <s v="Self-Referral"/>
    <s v="No"/>
    <x v="0"/>
    <x v="0"/>
    <d v="2025-02-06T00:00:00"/>
    <d v="2025-02-02T00:00:00"/>
    <x v="2"/>
    <n v="493.5"/>
    <n v="50"/>
    <x v="1"/>
  </r>
  <r>
    <d v="2025-02-02T00:00:00"/>
    <x v="3965"/>
    <n v="1"/>
    <n v="2"/>
    <n v="2"/>
    <n v="2"/>
    <n v="3"/>
    <n v="4"/>
    <x v="8"/>
    <x v="2"/>
    <x v="0"/>
    <x v="0"/>
    <x v="2"/>
    <x v="17"/>
    <x v="1"/>
    <x v="3"/>
    <x v="1"/>
    <x v="49"/>
    <x v="24"/>
    <d v="2025-02-26T00:00:00"/>
    <x v="0"/>
    <x v="8"/>
    <s v="Self-Referral"/>
    <s v="No"/>
    <x v="0"/>
    <x v="1"/>
    <m/>
    <m/>
    <x v="0"/>
    <n v="745.5"/>
    <n v="0"/>
    <x v="1"/>
  </r>
  <r>
    <d v="2025-02-02T00:00:00"/>
    <x v="3966"/>
    <n v="1"/>
    <n v="3"/>
    <n v="2"/>
    <n v="3"/>
    <n v="3"/>
    <n v="10"/>
    <x v="1"/>
    <x v="2"/>
    <x v="3"/>
    <x v="0"/>
    <x v="2"/>
    <x v="53"/>
    <x v="0"/>
    <x v="1"/>
    <x v="1"/>
    <x v="815"/>
    <x v="93"/>
    <d v="2025-02-13T00:00:00"/>
    <x v="0"/>
    <x v="0"/>
    <s v="Physician Referral"/>
    <s v="Yes"/>
    <x v="1"/>
    <x v="1"/>
    <m/>
    <m/>
    <x v="0"/>
    <n v="343.7"/>
    <n v="0"/>
    <x v="1"/>
  </r>
  <r>
    <d v="2025-02-02T00:00:00"/>
    <x v="3967"/>
    <n v="1"/>
    <n v="3"/>
    <n v="2"/>
    <n v="1"/>
    <n v="1"/>
    <n v="4"/>
    <x v="8"/>
    <x v="2"/>
    <x v="3"/>
    <x v="0"/>
    <x v="0"/>
    <x v="36"/>
    <x v="1"/>
    <x v="0"/>
    <x v="1"/>
    <x v="919"/>
    <x v="159"/>
    <m/>
    <x v="1"/>
    <x v="8"/>
    <s v="Physician Referral"/>
    <s v="Yes"/>
    <x v="1"/>
    <x v="0"/>
    <d v="2025-02-07T00:00:00"/>
    <d v="2025-02-02T00:00:00"/>
    <x v="1"/>
    <n v="703.5"/>
    <n v="30"/>
    <x v="1"/>
  </r>
  <r>
    <d v="2025-02-02T00:00:00"/>
    <x v="3968"/>
    <n v="1"/>
    <n v="5"/>
    <n v="2"/>
    <n v="4"/>
    <n v="3"/>
    <n v="10"/>
    <x v="1"/>
    <x v="2"/>
    <x v="4"/>
    <x v="0"/>
    <x v="2"/>
    <x v="18"/>
    <x v="0"/>
    <x v="4"/>
    <x v="1"/>
    <x v="940"/>
    <x v="78"/>
    <m/>
    <x v="1"/>
    <x v="6"/>
    <s v="Self-Referral"/>
    <s v="No"/>
    <x v="0"/>
    <x v="0"/>
    <d v="2025-02-04T00:00:00"/>
    <d v="2025-02-02T00:00:00"/>
    <x v="1"/>
    <n v="406.7"/>
    <n v="30"/>
    <x v="1"/>
  </r>
  <r>
    <d v="2025-02-02T00:00:00"/>
    <x v="3969"/>
    <n v="1"/>
    <n v="5"/>
    <n v="2"/>
    <n v="2"/>
    <n v="2"/>
    <n v="4"/>
    <x v="8"/>
    <x v="2"/>
    <x v="4"/>
    <x v="0"/>
    <x v="1"/>
    <x v="51"/>
    <x v="0"/>
    <x v="1"/>
    <x v="2"/>
    <x v="550"/>
    <x v="56"/>
    <m/>
    <x v="1"/>
    <x v="8"/>
    <s v="Physician Referral"/>
    <s v="Yes"/>
    <x v="1"/>
    <x v="1"/>
    <d v="2025-02-04T00:00:00"/>
    <d v="2025-02-02T00:00:00"/>
    <x v="2"/>
    <n v="667.1"/>
    <n v="50"/>
    <x v="1"/>
  </r>
  <r>
    <d v="2025-02-03T00:00:00"/>
    <x v="3970"/>
    <n v="1"/>
    <n v="5"/>
    <n v="2"/>
    <n v="3"/>
    <n v="3"/>
    <n v="10"/>
    <x v="1"/>
    <x v="2"/>
    <x v="4"/>
    <x v="0"/>
    <x v="2"/>
    <x v="50"/>
    <x v="0"/>
    <x v="0"/>
    <x v="1"/>
    <x v="588"/>
    <x v="88"/>
    <m/>
    <x v="1"/>
    <x v="4"/>
    <s v="Emergency"/>
    <s v="No"/>
    <x v="0"/>
    <x v="0"/>
    <d v="2025-02-08T00:00:00"/>
    <d v="2025-02-03T00:00:00"/>
    <x v="2"/>
    <n v="373.1"/>
    <n v="50"/>
    <x v="1"/>
  </r>
  <r>
    <d v="2025-02-03T00:00:00"/>
    <x v="3971"/>
    <n v="1"/>
    <n v="5"/>
    <n v="2"/>
    <n v="1"/>
    <n v="2"/>
    <n v="4"/>
    <x v="8"/>
    <x v="2"/>
    <x v="4"/>
    <x v="0"/>
    <x v="1"/>
    <x v="31"/>
    <x v="0"/>
    <x v="4"/>
    <x v="1"/>
    <x v="604"/>
    <x v="88"/>
    <d v="2025-02-13T00:00:00"/>
    <x v="0"/>
    <x v="2"/>
    <s v="Emergency"/>
    <s v="Yes"/>
    <x v="1"/>
    <x v="0"/>
    <m/>
    <m/>
    <x v="0"/>
    <n v="189.7"/>
    <n v="0"/>
    <x v="1"/>
  </r>
  <r>
    <d v="2025-02-03T00:00:00"/>
    <x v="3972"/>
    <n v="1"/>
    <n v="1"/>
    <n v="2"/>
    <n v="4"/>
    <n v="2"/>
    <n v="10"/>
    <x v="1"/>
    <x v="2"/>
    <x v="1"/>
    <x v="0"/>
    <x v="1"/>
    <x v="53"/>
    <x v="0"/>
    <x v="1"/>
    <x v="0"/>
    <x v="201"/>
    <x v="65"/>
    <m/>
    <x v="1"/>
    <x v="1"/>
    <s v="Physician Referral"/>
    <s v="Yes"/>
    <x v="1"/>
    <x v="1"/>
    <d v="2025-02-06T00:00:00"/>
    <d v="2025-02-03T00:00:00"/>
    <x v="2"/>
    <n v="185.5"/>
    <n v="50"/>
    <x v="1"/>
  </r>
  <r>
    <d v="2025-02-03T00:00:00"/>
    <x v="3973"/>
    <n v="1"/>
    <n v="4"/>
    <n v="2"/>
    <n v="4"/>
    <n v="2"/>
    <n v="4"/>
    <x v="8"/>
    <x v="2"/>
    <x v="2"/>
    <x v="0"/>
    <x v="1"/>
    <x v="34"/>
    <x v="1"/>
    <x v="4"/>
    <x v="2"/>
    <x v="97"/>
    <x v="1"/>
    <m/>
    <x v="1"/>
    <x v="8"/>
    <s v="Self-Referral"/>
    <s v="Yes"/>
    <x v="1"/>
    <x v="1"/>
    <d v="2025-02-04T00:00:00"/>
    <d v="2025-02-03T00:00:00"/>
    <x v="1"/>
    <n v="431.2"/>
    <n v="30"/>
    <x v="1"/>
  </r>
  <r>
    <d v="2025-02-03T00:00:00"/>
    <x v="3974"/>
    <n v="1"/>
    <n v="4"/>
    <n v="2"/>
    <n v="1"/>
    <n v="2"/>
    <n v="10"/>
    <x v="1"/>
    <x v="2"/>
    <x v="2"/>
    <x v="0"/>
    <x v="1"/>
    <x v="6"/>
    <x v="0"/>
    <x v="1"/>
    <x v="2"/>
    <x v="392"/>
    <x v="37"/>
    <m/>
    <x v="1"/>
    <x v="4"/>
    <s v="Emergency"/>
    <s v="No"/>
    <x v="0"/>
    <x v="1"/>
    <d v="2025-02-12T00:00:00"/>
    <d v="2025-02-03T00:00:00"/>
    <x v="1"/>
    <n v="78.400000000000006"/>
    <n v="30"/>
    <x v="1"/>
  </r>
  <r>
    <d v="2025-02-03T00:00:00"/>
    <x v="3975"/>
    <n v="1"/>
    <n v="2"/>
    <n v="2"/>
    <n v="2"/>
    <n v="2"/>
    <n v="4"/>
    <x v="8"/>
    <x v="2"/>
    <x v="0"/>
    <x v="0"/>
    <x v="1"/>
    <x v="0"/>
    <x v="1"/>
    <x v="2"/>
    <x v="1"/>
    <x v="514"/>
    <x v="12"/>
    <d v="2025-02-15T00:00:00"/>
    <x v="0"/>
    <x v="5"/>
    <s v="Physician Referral"/>
    <s v="No"/>
    <x v="0"/>
    <x v="1"/>
    <m/>
    <m/>
    <x v="0"/>
    <n v="389.9"/>
    <n v="0"/>
    <x v="1"/>
  </r>
  <r>
    <d v="2025-02-03T00:00:00"/>
    <x v="3976"/>
    <n v="1"/>
    <n v="1"/>
    <n v="2"/>
    <n v="2"/>
    <n v="1"/>
    <n v="10"/>
    <x v="1"/>
    <x v="2"/>
    <x v="1"/>
    <x v="0"/>
    <x v="0"/>
    <x v="17"/>
    <x v="1"/>
    <x v="1"/>
    <x v="0"/>
    <x v="596"/>
    <x v="28"/>
    <m/>
    <x v="1"/>
    <x v="9"/>
    <s v="Physician Referral"/>
    <s v="No"/>
    <x v="0"/>
    <x v="1"/>
    <d v="2025-02-05T00:00:00"/>
    <d v="2025-02-03T00:00:00"/>
    <x v="1"/>
    <n v="618.1"/>
    <n v="30"/>
    <x v="1"/>
  </r>
  <r>
    <d v="2025-02-03T00:00:00"/>
    <x v="3977"/>
    <n v="1"/>
    <n v="3"/>
    <n v="2"/>
    <n v="3"/>
    <n v="2"/>
    <n v="4"/>
    <x v="8"/>
    <x v="2"/>
    <x v="3"/>
    <x v="0"/>
    <x v="1"/>
    <x v="24"/>
    <x v="0"/>
    <x v="1"/>
    <x v="0"/>
    <x v="155"/>
    <x v="99"/>
    <d v="2025-02-24T00:00:00"/>
    <x v="0"/>
    <x v="7"/>
    <s v="Self-Referral"/>
    <s v="No"/>
    <x v="0"/>
    <x v="1"/>
    <m/>
    <m/>
    <x v="0"/>
    <n v="443.8"/>
    <n v="0"/>
    <x v="1"/>
  </r>
  <r>
    <d v="2025-02-03T00:00:00"/>
    <x v="3978"/>
    <n v="1"/>
    <n v="5"/>
    <n v="2"/>
    <n v="5"/>
    <n v="2"/>
    <n v="10"/>
    <x v="1"/>
    <x v="2"/>
    <x v="4"/>
    <x v="0"/>
    <x v="1"/>
    <x v="12"/>
    <x v="1"/>
    <x v="0"/>
    <x v="1"/>
    <x v="575"/>
    <x v="41"/>
    <d v="2025-03-04T00:00:00"/>
    <x v="0"/>
    <x v="6"/>
    <s v="Physician Referral"/>
    <s v="Yes"/>
    <x v="1"/>
    <x v="0"/>
    <m/>
    <m/>
    <x v="0"/>
    <n v="605.5"/>
    <n v="0"/>
    <x v="1"/>
  </r>
  <r>
    <d v="2025-02-03T00:00:00"/>
    <x v="3979"/>
    <n v="1"/>
    <n v="2"/>
    <n v="2"/>
    <n v="3"/>
    <n v="2"/>
    <n v="4"/>
    <x v="8"/>
    <x v="2"/>
    <x v="0"/>
    <x v="0"/>
    <x v="1"/>
    <x v="33"/>
    <x v="0"/>
    <x v="2"/>
    <x v="0"/>
    <x v="749"/>
    <x v="103"/>
    <m/>
    <x v="1"/>
    <x v="2"/>
    <s v="Emergency"/>
    <s v="Yes"/>
    <x v="1"/>
    <x v="1"/>
    <d v="2025-02-05T00:00:00"/>
    <d v="2025-02-03T00:00:00"/>
    <x v="1"/>
    <n v="550.20000000000005"/>
    <n v="30"/>
    <x v="1"/>
  </r>
  <r>
    <d v="2025-02-04T00:00:00"/>
    <x v="3980"/>
    <n v="1"/>
    <n v="3"/>
    <n v="2"/>
    <n v="3"/>
    <n v="1"/>
    <n v="10"/>
    <x v="1"/>
    <x v="2"/>
    <x v="3"/>
    <x v="0"/>
    <x v="0"/>
    <x v="15"/>
    <x v="1"/>
    <x v="3"/>
    <x v="1"/>
    <x v="301"/>
    <x v="109"/>
    <m/>
    <x v="1"/>
    <x v="9"/>
    <s v="Physician Referral"/>
    <s v="No"/>
    <x v="0"/>
    <x v="1"/>
    <d v="2025-02-08T00:00:00"/>
    <d v="2025-02-04T00:00:00"/>
    <x v="2"/>
    <n v="415.1"/>
    <n v="50"/>
    <x v="1"/>
  </r>
  <r>
    <d v="2025-02-04T00:00:00"/>
    <x v="3981"/>
    <n v="1"/>
    <n v="4"/>
    <n v="2"/>
    <n v="3"/>
    <n v="3"/>
    <n v="4"/>
    <x v="8"/>
    <x v="2"/>
    <x v="2"/>
    <x v="0"/>
    <x v="2"/>
    <x v="21"/>
    <x v="1"/>
    <x v="4"/>
    <x v="2"/>
    <x v="370"/>
    <x v="133"/>
    <m/>
    <x v="1"/>
    <x v="5"/>
    <s v="Self-Referral"/>
    <s v="No"/>
    <x v="0"/>
    <x v="0"/>
    <d v="2025-02-06T00:00:00"/>
    <d v="2025-02-04T00:00:00"/>
    <x v="1"/>
    <n v="208.6"/>
    <n v="30"/>
    <x v="1"/>
  </r>
  <r>
    <d v="2025-02-04T00:00:00"/>
    <x v="3982"/>
    <n v="1"/>
    <n v="3"/>
    <n v="2"/>
    <n v="1"/>
    <n v="2"/>
    <n v="10"/>
    <x v="1"/>
    <x v="2"/>
    <x v="3"/>
    <x v="0"/>
    <x v="1"/>
    <x v="22"/>
    <x v="1"/>
    <x v="3"/>
    <x v="0"/>
    <x v="322"/>
    <x v="83"/>
    <d v="2025-02-12T00:00:00"/>
    <x v="0"/>
    <x v="2"/>
    <s v="Physician Referral"/>
    <s v="No"/>
    <x v="0"/>
    <x v="0"/>
    <m/>
    <m/>
    <x v="0"/>
    <n v="368.2"/>
    <n v="0"/>
    <x v="1"/>
  </r>
  <r>
    <d v="2025-02-04T00:00:00"/>
    <x v="3983"/>
    <n v="1"/>
    <n v="5"/>
    <n v="2"/>
    <n v="4"/>
    <n v="1"/>
    <n v="4"/>
    <x v="8"/>
    <x v="2"/>
    <x v="4"/>
    <x v="0"/>
    <x v="0"/>
    <x v="28"/>
    <x v="0"/>
    <x v="3"/>
    <x v="1"/>
    <x v="166"/>
    <x v="28"/>
    <d v="2025-02-14T00:00:00"/>
    <x v="0"/>
    <x v="5"/>
    <s v="Emergency"/>
    <s v="Yes"/>
    <x v="1"/>
    <x v="0"/>
    <m/>
    <m/>
    <x v="0"/>
    <n v="364"/>
    <n v="0"/>
    <x v="1"/>
  </r>
  <r>
    <d v="2025-02-04T00:00:00"/>
    <x v="3984"/>
    <n v="1"/>
    <n v="5"/>
    <n v="2"/>
    <n v="4"/>
    <n v="1"/>
    <n v="10"/>
    <x v="1"/>
    <x v="2"/>
    <x v="4"/>
    <x v="0"/>
    <x v="0"/>
    <x v="51"/>
    <x v="1"/>
    <x v="2"/>
    <x v="1"/>
    <x v="412"/>
    <x v="96"/>
    <m/>
    <x v="1"/>
    <x v="3"/>
    <s v="Emergency"/>
    <s v="Yes"/>
    <x v="1"/>
    <x v="0"/>
    <d v="2025-02-11T00:00:00"/>
    <d v="2025-02-04T00:00:00"/>
    <x v="2"/>
    <n v="221.2"/>
    <n v="50"/>
    <x v="1"/>
  </r>
  <r>
    <d v="2025-02-04T00:00:00"/>
    <x v="3985"/>
    <n v="1"/>
    <n v="4"/>
    <n v="2"/>
    <n v="5"/>
    <n v="1"/>
    <n v="4"/>
    <x v="8"/>
    <x v="2"/>
    <x v="2"/>
    <x v="0"/>
    <x v="0"/>
    <x v="46"/>
    <x v="0"/>
    <x v="2"/>
    <x v="1"/>
    <x v="96"/>
    <x v="157"/>
    <d v="2025-02-24T00:00:00"/>
    <x v="0"/>
    <x v="6"/>
    <s v="Physician Referral"/>
    <s v="Yes"/>
    <x v="1"/>
    <x v="0"/>
    <m/>
    <m/>
    <x v="0"/>
    <n v="682.5"/>
    <n v="0"/>
    <x v="1"/>
  </r>
  <r>
    <d v="2025-02-04T00:00:00"/>
    <x v="3986"/>
    <n v="1"/>
    <n v="5"/>
    <n v="2"/>
    <n v="2"/>
    <n v="3"/>
    <n v="10"/>
    <x v="1"/>
    <x v="2"/>
    <x v="4"/>
    <x v="0"/>
    <x v="2"/>
    <x v="34"/>
    <x v="1"/>
    <x v="2"/>
    <x v="2"/>
    <x v="935"/>
    <x v="84"/>
    <m/>
    <x v="1"/>
    <x v="8"/>
    <s v="Self-Referral"/>
    <s v="No"/>
    <x v="0"/>
    <x v="0"/>
    <d v="2025-02-05T00:00:00"/>
    <d v="2025-02-04T00:00:00"/>
    <x v="1"/>
    <n v="623.70000000000005"/>
    <n v="30"/>
    <x v="1"/>
  </r>
  <r>
    <d v="2025-02-04T00:00:00"/>
    <x v="3987"/>
    <n v="1"/>
    <n v="1"/>
    <n v="2"/>
    <n v="3"/>
    <n v="1"/>
    <n v="4"/>
    <x v="8"/>
    <x v="2"/>
    <x v="1"/>
    <x v="0"/>
    <x v="0"/>
    <x v="26"/>
    <x v="1"/>
    <x v="0"/>
    <x v="0"/>
    <x v="841"/>
    <x v="98"/>
    <m/>
    <x v="1"/>
    <x v="3"/>
    <s v="Emergency"/>
    <s v="No"/>
    <x v="0"/>
    <x v="1"/>
    <d v="2025-02-06T00:00:00"/>
    <d v="2025-02-04T00:00:00"/>
    <x v="2"/>
    <n v="534.79999999999995"/>
    <n v="50"/>
    <x v="1"/>
  </r>
  <r>
    <d v="2025-02-04T00:00:00"/>
    <x v="3988"/>
    <n v="1"/>
    <n v="2"/>
    <n v="2"/>
    <n v="1"/>
    <n v="2"/>
    <n v="10"/>
    <x v="1"/>
    <x v="2"/>
    <x v="0"/>
    <x v="0"/>
    <x v="1"/>
    <x v="59"/>
    <x v="1"/>
    <x v="0"/>
    <x v="2"/>
    <x v="94"/>
    <x v="18"/>
    <m/>
    <x v="1"/>
    <x v="4"/>
    <s v="Self-Referral"/>
    <s v="Yes"/>
    <x v="1"/>
    <x v="0"/>
    <d v="2025-02-09T00:00:00"/>
    <d v="2025-02-04T00:00:00"/>
    <x v="2"/>
    <n v="422.1"/>
    <n v="50"/>
    <x v="1"/>
  </r>
  <r>
    <d v="2025-02-04T00:00:00"/>
    <x v="3989"/>
    <n v="1"/>
    <n v="4"/>
    <n v="2"/>
    <n v="1"/>
    <n v="2"/>
    <n v="4"/>
    <x v="8"/>
    <x v="2"/>
    <x v="2"/>
    <x v="0"/>
    <x v="1"/>
    <x v="38"/>
    <x v="1"/>
    <x v="4"/>
    <x v="2"/>
    <x v="98"/>
    <x v="84"/>
    <m/>
    <x v="1"/>
    <x v="4"/>
    <s v="Self-Referral"/>
    <s v="No"/>
    <x v="0"/>
    <x v="0"/>
    <d v="2025-02-06T00:00:00"/>
    <d v="2025-02-04T00:00:00"/>
    <x v="3"/>
    <m/>
    <n v="10"/>
    <x v="1"/>
  </r>
  <r>
    <d v="2025-02-05T00:00:00"/>
    <x v="3990"/>
    <n v="1"/>
    <n v="4"/>
    <n v="2"/>
    <n v="3"/>
    <n v="2"/>
    <n v="10"/>
    <x v="1"/>
    <x v="2"/>
    <x v="2"/>
    <x v="0"/>
    <x v="1"/>
    <x v="7"/>
    <x v="0"/>
    <x v="2"/>
    <x v="0"/>
    <x v="437"/>
    <x v="17"/>
    <m/>
    <x v="1"/>
    <x v="6"/>
    <s v="Emergency"/>
    <s v="No"/>
    <x v="0"/>
    <x v="0"/>
    <d v="2025-02-14T00:00:00"/>
    <d v="2025-02-05T00:00:00"/>
    <x v="1"/>
    <n v="308"/>
    <n v="30"/>
    <x v="1"/>
  </r>
  <r>
    <d v="2025-02-05T00:00:00"/>
    <x v="3991"/>
    <n v="1"/>
    <n v="3"/>
    <n v="2"/>
    <n v="1"/>
    <n v="3"/>
    <n v="4"/>
    <x v="8"/>
    <x v="2"/>
    <x v="3"/>
    <x v="0"/>
    <x v="2"/>
    <x v="45"/>
    <x v="0"/>
    <x v="3"/>
    <x v="2"/>
    <x v="601"/>
    <x v="74"/>
    <m/>
    <x v="1"/>
    <x v="2"/>
    <s v="Physician Referral"/>
    <s v="Yes"/>
    <x v="1"/>
    <x v="0"/>
    <d v="2025-02-09T00:00:00"/>
    <d v="2025-02-05T00:00:00"/>
    <x v="2"/>
    <n v="550.9"/>
    <n v="50"/>
    <x v="1"/>
  </r>
  <r>
    <d v="2025-02-05T00:00:00"/>
    <x v="3992"/>
    <n v="1"/>
    <n v="4"/>
    <n v="2"/>
    <n v="1"/>
    <n v="1"/>
    <n v="10"/>
    <x v="1"/>
    <x v="2"/>
    <x v="2"/>
    <x v="0"/>
    <x v="0"/>
    <x v="44"/>
    <x v="1"/>
    <x v="4"/>
    <x v="1"/>
    <x v="163"/>
    <x v="134"/>
    <d v="2025-02-15T00:00:00"/>
    <x v="0"/>
    <x v="3"/>
    <s v="Self-Referral"/>
    <s v="No"/>
    <x v="0"/>
    <x v="1"/>
    <m/>
    <m/>
    <x v="0"/>
    <n v="412.3"/>
    <n v="0"/>
    <x v="1"/>
  </r>
  <r>
    <d v="2025-02-05T00:00:00"/>
    <x v="3993"/>
    <n v="1"/>
    <n v="2"/>
    <n v="2"/>
    <n v="3"/>
    <n v="2"/>
    <n v="4"/>
    <x v="8"/>
    <x v="2"/>
    <x v="0"/>
    <x v="0"/>
    <x v="1"/>
    <x v="41"/>
    <x v="1"/>
    <x v="0"/>
    <x v="0"/>
    <x v="717"/>
    <x v="26"/>
    <d v="2025-03-01T00:00:00"/>
    <x v="0"/>
    <x v="6"/>
    <s v="Physician Referral"/>
    <s v="Yes"/>
    <x v="1"/>
    <x v="0"/>
    <m/>
    <m/>
    <x v="0"/>
    <m/>
    <n v="0"/>
    <x v="1"/>
  </r>
  <r>
    <d v="2025-02-05T00:00:00"/>
    <x v="3994"/>
    <n v="1"/>
    <n v="1"/>
    <n v="2"/>
    <n v="5"/>
    <n v="2"/>
    <n v="10"/>
    <x v="1"/>
    <x v="2"/>
    <x v="1"/>
    <x v="0"/>
    <x v="1"/>
    <x v="61"/>
    <x v="0"/>
    <x v="1"/>
    <x v="2"/>
    <x v="193"/>
    <x v="53"/>
    <d v="2025-03-03T00:00:00"/>
    <x v="0"/>
    <x v="7"/>
    <s v="Self-Referral"/>
    <s v="No"/>
    <x v="0"/>
    <x v="0"/>
    <m/>
    <m/>
    <x v="0"/>
    <m/>
    <n v="0"/>
    <x v="1"/>
  </r>
  <r>
    <d v="2025-02-05T00:00:00"/>
    <x v="3995"/>
    <n v="1"/>
    <n v="3"/>
    <n v="2"/>
    <n v="1"/>
    <n v="2"/>
    <n v="4"/>
    <x v="8"/>
    <x v="2"/>
    <x v="3"/>
    <x v="0"/>
    <x v="1"/>
    <x v="1"/>
    <x v="0"/>
    <x v="1"/>
    <x v="0"/>
    <x v="808"/>
    <x v="24"/>
    <m/>
    <x v="1"/>
    <x v="9"/>
    <s v="Emergency"/>
    <s v="No"/>
    <x v="0"/>
    <x v="1"/>
    <d v="2025-02-14T00:00:00"/>
    <d v="2025-02-05T00:00:00"/>
    <x v="3"/>
    <m/>
    <n v="10"/>
    <x v="1"/>
  </r>
  <r>
    <d v="2025-02-05T00:00:00"/>
    <x v="3996"/>
    <n v="1"/>
    <n v="2"/>
    <n v="2"/>
    <n v="4"/>
    <n v="3"/>
    <n v="10"/>
    <x v="1"/>
    <x v="2"/>
    <x v="0"/>
    <x v="0"/>
    <x v="2"/>
    <x v="17"/>
    <x v="0"/>
    <x v="4"/>
    <x v="2"/>
    <x v="387"/>
    <x v="62"/>
    <m/>
    <x v="1"/>
    <x v="3"/>
    <s v="Self-Referral"/>
    <s v="No"/>
    <x v="0"/>
    <x v="1"/>
    <d v="2025-02-06T00:00:00"/>
    <d v="2025-02-05T00:00:00"/>
    <x v="1"/>
    <n v="270.89999999999998"/>
    <n v="30"/>
    <x v="1"/>
  </r>
  <r>
    <d v="2025-02-05T00:00:00"/>
    <x v="3997"/>
    <n v="1"/>
    <n v="4"/>
    <n v="2"/>
    <n v="4"/>
    <n v="2"/>
    <n v="4"/>
    <x v="8"/>
    <x v="2"/>
    <x v="2"/>
    <x v="0"/>
    <x v="1"/>
    <x v="3"/>
    <x v="0"/>
    <x v="0"/>
    <x v="1"/>
    <x v="417"/>
    <x v="171"/>
    <m/>
    <x v="1"/>
    <x v="3"/>
    <s v="Physician Referral"/>
    <s v="Yes"/>
    <x v="1"/>
    <x v="1"/>
    <d v="2025-02-06T00:00:00"/>
    <d v="2025-02-05T00:00:00"/>
    <x v="1"/>
    <n v="483"/>
    <n v="30"/>
    <x v="1"/>
  </r>
  <r>
    <d v="2025-02-05T00:00:00"/>
    <x v="3998"/>
    <n v="1"/>
    <n v="5"/>
    <n v="2"/>
    <n v="4"/>
    <n v="1"/>
    <n v="10"/>
    <x v="1"/>
    <x v="2"/>
    <x v="4"/>
    <x v="0"/>
    <x v="0"/>
    <x v="60"/>
    <x v="1"/>
    <x v="4"/>
    <x v="2"/>
    <x v="654"/>
    <x v="168"/>
    <d v="2025-02-27T00:00:00"/>
    <x v="0"/>
    <x v="7"/>
    <s v="Physician Referral"/>
    <s v="Yes"/>
    <x v="1"/>
    <x v="0"/>
    <m/>
    <m/>
    <x v="0"/>
    <n v="221.2"/>
    <n v="0"/>
    <x v="1"/>
  </r>
  <r>
    <d v="2025-02-05T00:00:00"/>
    <x v="3999"/>
    <n v="1"/>
    <n v="5"/>
    <n v="2"/>
    <n v="3"/>
    <n v="1"/>
    <n v="4"/>
    <x v="8"/>
    <x v="2"/>
    <x v="4"/>
    <x v="0"/>
    <x v="0"/>
    <x v="15"/>
    <x v="1"/>
    <x v="0"/>
    <x v="0"/>
    <x v="524"/>
    <x v="147"/>
    <m/>
    <x v="1"/>
    <x v="5"/>
    <s v="Self-Referral"/>
    <s v="No"/>
    <x v="0"/>
    <x v="1"/>
    <d v="2025-02-06T00:00:00"/>
    <d v="2025-02-05T00:00:00"/>
    <x v="2"/>
    <m/>
    <n v="50"/>
    <x v="1"/>
  </r>
  <r>
    <d v="2025-02-06T00:00:00"/>
    <x v="4000"/>
    <n v="1"/>
    <n v="2"/>
    <n v="2"/>
    <n v="4"/>
    <n v="3"/>
    <n v="10"/>
    <x v="1"/>
    <x v="2"/>
    <x v="0"/>
    <x v="0"/>
    <x v="2"/>
    <x v="7"/>
    <x v="0"/>
    <x v="2"/>
    <x v="2"/>
    <x v="817"/>
    <x v="0"/>
    <d v="2025-02-21T00:00:00"/>
    <x v="0"/>
    <x v="4"/>
    <s v="Self-Referral"/>
    <s v="No"/>
    <x v="0"/>
    <x v="1"/>
    <m/>
    <m/>
    <x v="0"/>
    <n v="336.7"/>
    <n v="0"/>
    <x v="1"/>
  </r>
  <r>
    <d v="2025-02-06T00:00:00"/>
    <x v="4001"/>
    <n v="1"/>
    <n v="1"/>
    <n v="2"/>
    <n v="2"/>
    <n v="3"/>
    <n v="4"/>
    <x v="8"/>
    <x v="2"/>
    <x v="1"/>
    <x v="0"/>
    <x v="2"/>
    <x v="3"/>
    <x v="0"/>
    <x v="1"/>
    <x v="1"/>
    <x v="941"/>
    <x v="22"/>
    <m/>
    <x v="1"/>
    <x v="9"/>
    <s v="Self-Referral"/>
    <s v="Yes"/>
    <x v="1"/>
    <x v="1"/>
    <d v="2025-02-10T00:00:00"/>
    <d v="2025-02-06T00:00:00"/>
    <x v="2"/>
    <n v="497"/>
    <n v="50"/>
    <x v="1"/>
  </r>
  <r>
    <d v="2025-02-06T00:00:00"/>
    <x v="4002"/>
    <n v="1"/>
    <n v="5"/>
    <n v="2"/>
    <n v="1"/>
    <n v="3"/>
    <n v="10"/>
    <x v="1"/>
    <x v="2"/>
    <x v="4"/>
    <x v="0"/>
    <x v="2"/>
    <x v="17"/>
    <x v="0"/>
    <x v="3"/>
    <x v="1"/>
    <x v="874"/>
    <x v="73"/>
    <d v="2025-02-20T00:00:00"/>
    <x v="0"/>
    <x v="7"/>
    <s v="Emergency"/>
    <s v="No"/>
    <x v="0"/>
    <x v="0"/>
    <m/>
    <m/>
    <x v="0"/>
    <n v="338.8"/>
    <n v="0"/>
    <x v="1"/>
  </r>
  <r>
    <d v="2025-02-06T00:00:00"/>
    <x v="4003"/>
    <n v="1"/>
    <n v="2"/>
    <n v="2"/>
    <n v="5"/>
    <n v="1"/>
    <n v="4"/>
    <x v="8"/>
    <x v="2"/>
    <x v="0"/>
    <x v="0"/>
    <x v="0"/>
    <x v="1"/>
    <x v="0"/>
    <x v="2"/>
    <x v="1"/>
    <x v="207"/>
    <x v="162"/>
    <m/>
    <x v="1"/>
    <x v="9"/>
    <s v="Physician Referral"/>
    <s v="No"/>
    <x v="0"/>
    <x v="0"/>
    <d v="2025-02-15T00:00:00"/>
    <d v="2025-02-06T00:00:00"/>
    <x v="3"/>
    <n v="401.1"/>
    <n v="10"/>
    <x v="1"/>
  </r>
  <r>
    <d v="2025-02-06T00:00:00"/>
    <x v="4004"/>
    <n v="1"/>
    <n v="3"/>
    <n v="2"/>
    <n v="4"/>
    <n v="3"/>
    <n v="10"/>
    <x v="1"/>
    <x v="2"/>
    <x v="3"/>
    <x v="0"/>
    <x v="2"/>
    <x v="30"/>
    <x v="0"/>
    <x v="3"/>
    <x v="2"/>
    <x v="896"/>
    <x v="102"/>
    <m/>
    <x v="1"/>
    <x v="0"/>
    <s v="Self-Referral"/>
    <s v="Yes"/>
    <x v="1"/>
    <x v="1"/>
    <d v="2025-02-14T00:00:00"/>
    <d v="2025-02-06T00:00:00"/>
    <x v="1"/>
    <m/>
    <n v="30"/>
    <x v="1"/>
  </r>
  <r>
    <d v="2025-02-06T00:00:00"/>
    <x v="4005"/>
    <n v="1"/>
    <n v="4"/>
    <n v="2"/>
    <n v="3"/>
    <n v="3"/>
    <n v="4"/>
    <x v="8"/>
    <x v="2"/>
    <x v="2"/>
    <x v="0"/>
    <x v="2"/>
    <x v="42"/>
    <x v="0"/>
    <x v="4"/>
    <x v="0"/>
    <x v="757"/>
    <x v="52"/>
    <d v="2025-02-23T00:00:00"/>
    <x v="0"/>
    <x v="0"/>
    <s v="Physician Referral"/>
    <s v="No"/>
    <x v="0"/>
    <x v="0"/>
    <m/>
    <m/>
    <x v="0"/>
    <n v="242.9"/>
    <n v="0"/>
    <x v="1"/>
  </r>
  <r>
    <d v="2025-02-06T00:00:00"/>
    <x v="4006"/>
    <n v="1"/>
    <n v="1"/>
    <n v="2"/>
    <n v="5"/>
    <n v="1"/>
    <n v="10"/>
    <x v="1"/>
    <x v="2"/>
    <x v="1"/>
    <x v="0"/>
    <x v="0"/>
    <x v="27"/>
    <x v="1"/>
    <x v="1"/>
    <x v="2"/>
    <x v="690"/>
    <x v="73"/>
    <d v="2025-02-26T00:00:00"/>
    <x v="0"/>
    <x v="4"/>
    <s v="Physician Referral"/>
    <s v="No"/>
    <x v="0"/>
    <x v="0"/>
    <m/>
    <m/>
    <x v="0"/>
    <n v="789.6"/>
    <n v="0"/>
    <x v="1"/>
  </r>
  <r>
    <d v="2025-02-06T00:00:00"/>
    <x v="4007"/>
    <n v="1"/>
    <n v="1"/>
    <n v="2"/>
    <n v="3"/>
    <n v="2"/>
    <n v="4"/>
    <x v="8"/>
    <x v="2"/>
    <x v="1"/>
    <x v="0"/>
    <x v="1"/>
    <x v="6"/>
    <x v="1"/>
    <x v="3"/>
    <x v="2"/>
    <x v="734"/>
    <x v="65"/>
    <d v="2025-03-01T00:00:00"/>
    <x v="0"/>
    <x v="7"/>
    <s v="Physician Referral"/>
    <s v="No"/>
    <x v="0"/>
    <x v="0"/>
    <m/>
    <m/>
    <x v="0"/>
    <n v="286.3"/>
    <n v="0"/>
    <x v="1"/>
  </r>
  <r>
    <d v="2025-02-06T00:00:00"/>
    <x v="4008"/>
    <n v="1"/>
    <n v="3"/>
    <n v="2"/>
    <n v="5"/>
    <n v="3"/>
    <n v="10"/>
    <x v="1"/>
    <x v="2"/>
    <x v="3"/>
    <x v="0"/>
    <x v="2"/>
    <x v="55"/>
    <x v="1"/>
    <x v="4"/>
    <x v="2"/>
    <x v="604"/>
    <x v="131"/>
    <m/>
    <x v="1"/>
    <x v="8"/>
    <s v="Physician Referral"/>
    <s v="No"/>
    <x v="0"/>
    <x v="0"/>
    <d v="2025-02-13T00:00:00"/>
    <d v="2025-02-06T00:00:00"/>
    <x v="3"/>
    <m/>
    <n v="10"/>
    <x v="1"/>
  </r>
  <r>
    <d v="2025-02-06T00:00:00"/>
    <x v="4009"/>
    <n v="3"/>
    <n v="1"/>
    <n v="2"/>
    <n v="5"/>
    <n v="2"/>
    <n v="4"/>
    <x v="8"/>
    <x v="2"/>
    <x v="1"/>
    <x v="2"/>
    <x v="1"/>
    <x v="15"/>
    <x v="0"/>
    <x v="0"/>
    <x v="0"/>
    <x v="308"/>
    <x v="139"/>
    <d v="2025-02-25T00:00:00"/>
    <x v="0"/>
    <x v="1"/>
    <s v="Self-Referral"/>
    <s v="Yes"/>
    <x v="1"/>
    <x v="0"/>
    <m/>
    <m/>
    <x v="0"/>
    <n v="263.2"/>
    <n v="0"/>
    <x v="1"/>
  </r>
  <r>
    <d v="2025-02-07T00:00:00"/>
    <x v="4010"/>
    <n v="2"/>
    <n v="2"/>
    <n v="2"/>
    <n v="1"/>
    <n v="2"/>
    <n v="10"/>
    <x v="1"/>
    <x v="2"/>
    <x v="0"/>
    <x v="4"/>
    <x v="1"/>
    <x v="8"/>
    <x v="0"/>
    <x v="2"/>
    <x v="1"/>
    <x v="372"/>
    <x v="162"/>
    <d v="2025-02-21T00:00:00"/>
    <x v="0"/>
    <x v="2"/>
    <s v="Physician Referral"/>
    <s v="Yes"/>
    <x v="1"/>
    <x v="1"/>
    <m/>
    <m/>
    <x v="0"/>
    <n v="616"/>
    <n v="0"/>
    <x v="1"/>
  </r>
  <r>
    <d v="2025-02-07T00:00:00"/>
    <x v="4011"/>
    <n v="3"/>
    <n v="1"/>
    <n v="2"/>
    <n v="5"/>
    <n v="2"/>
    <n v="4"/>
    <x v="8"/>
    <x v="2"/>
    <x v="1"/>
    <x v="2"/>
    <x v="1"/>
    <x v="30"/>
    <x v="0"/>
    <x v="0"/>
    <x v="1"/>
    <x v="467"/>
    <x v="124"/>
    <m/>
    <x v="1"/>
    <x v="3"/>
    <s v="Physician Referral"/>
    <s v="Yes"/>
    <x v="1"/>
    <x v="1"/>
    <d v="2025-02-08T00:00:00"/>
    <d v="2025-02-07T00:00:00"/>
    <x v="1"/>
    <m/>
    <n v="30"/>
    <x v="1"/>
  </r>
  <r>
    <d v="2025-02-07T00:00:00"/>
    <x v="4012"/>
    <n v="3"/>
    <n v="1"/>
    <n v="2"/>
    <n v="2"/>
    <n v="2"/>
    <n v="10"/>
    <x v="1"/>
    <x v="2"/>
    <x v="1"/>
    <x v="2"/>
    <x v="1"/>
    <x v="44"/>
    <x v="1"/>
    <x v="2"/>
    <x v="1"/>
    <x v="154"/>
    <x v="52"/>
    <m/>
    <x v="1"/>
    <x v="5"/>
    <s v="Emergency"/>
    <s v="No"/>
    <x v="0"/>
    <x v="1"/>
    <d v="2025-02-10T00:00:00"/>
    <d v="2025-02-07T00:00:00"/>
    <x v="1"/>
    <n v="612.5"/>
    <n v="30"/>
    <x v="1"/>
  </r>
  <r>
    <d v="2025-02-07T00:00:00"/>
    <x v="4013"/>
    <n v="3"/>
    <n v="1"/>
    <n v="2"/>
    <n v="2"/>
    <n v="3"/>
    <n v="4"/>
    <x v="8"/>
    <x v="2"/>
    <x v="1"/>
    <x v="2"/>
    <x v="2"/>
    <x v="26"/>
    <x v="0"/>
    <x v="1"/>
    <x v="0"/>
    <x v="43"/>
    <x v="141"/>
    <d v="2025-02-27T00:00:00"/>
    <x v="0"/>
    <x v="3"/>
    <s v="Self-Referral"/>
    <s v="Yes"/>
    <x v="1"/>
    <x v="1"/>
    <m/>
    <m/>
    <x v="0"/>
    <n v="324.10000000000002"/>
    <n v="0"/>
    <x v="1"/>
  </r>
  <r>
    <d v="2025-02-07T00:00:00"/>
    <x v="4014"/>
    <n v="5"/>
    <n v="2"/>
    <n v="2"/>
    <n v="2"/>
    <n v="3"/>
    <n v="10"/>
    <x v="1"/>
    <x v="2"/>
    <x v="0"/>
    <x v="3"/>
    <x v="2"/>
    <x v="18"/>
    <x v="0"/>
    <x v="3"/>
    <x v="2"/>
    <x v="721"/>
    <x v="136"/>
    <m/>
    <x v="1"/>
    <x v="4"/>
    <s v="Physician Referral"/>
    <s v="No"/>
    <x v="0"/>
    <x v="0"/>
    <d v="2025-02-16T00:00:00"/>
    <d v="2025-02-07T00:00:00"/>
    <x v="2"/>
    <n v="216.3"/>
    <n v="50"/>
    <x v="1"/>
  </r>
  <r>
    <d v="2025-02-07T00:00:00"/>
    <x v="4015"/>
    <n v="4"/>
    <n v="4"/>
    <n v="2"/>
    <n v="3"/>
    <n v="3"/>
    <n v="4"/>
    <x v="8"/>
    <x v="2"/>
    <x v="2"/>
    <x v="1"/>
    <x v="2"/>
    <x v="25"/>
    <x v="1"/>
    <x v="0"/>
    <x v="2"/>
    <x v="775"/>
    <x v="144"/>
    <d v="2025-02-24T00:00:00"/>
    <x v="0"/>
    <x v="0"/>
    <s v="Physician Referral"/>
    <s v="No"/>
    <x v="0"/>
    <x v="1"/>
    <m/>
    <m/>
    <x v="0"/>
    <m/>
    <n v="0"/>
    <x v="1"/>
  </r>
  <r>
    <d v="2025-02-07T00:00:00"/>
    <x v="4016"/>
    <n v="1"/>
    <n v="5"/>
    <n v="2"/>
    <n v="1"/>
    <n v="1"/>
    <n v="10"/>
    <x v="1"/>
    <x v="2"/>
    <x v="4"/>
    <x v="0"/>
    <x v="0"/>
    <x v="60"/>
    <x v="0"/>
    <x v="0"/>
    <x v="2"/>
    <x v="251"/>
    <x v="75"/>
    <d v="2025-02-22T00:00:00"/>
    <x v="0"/>
    <x v="7"/>
    <s v="Self-Referral"/>
    <s v="No"/>
    <x v="0"/>
    <x v="1"/>
    <m/>
    <m/>
    <x v="0"/>
    <n v="439.6"/>
    <n v="0"/>
    <x v="1"/>
  </r>
  <r>
    <d v="2025-02-07T00:00:00"/>
    <x v="4017"/>
    <n v="1"/>
    <n v="1"/>
    <n v="2"/>
    <n v="3"/>
    <n v="1"/>
    <n v="4"/>
    <x v="8"/>
    <x v="2"/>
    <x v="1"/>
    <x v="0"/>
    <x v="0"/>
    <x v="32"/>
    <x v="1"/>
    <x v="3"/>
    <x v="0"/>
    <x v="535"/>
    <x v="79"/>
    <d v="2025-02-21T00:00:00"/>
    <x v="0"/>
    <x v="9"/>
    <s v="Self-Referral"/>
    <s v="Yes"/>
    <x v="1"/>
    <x v="0"/>
    <m/>
    <m/>
    <x v="0"/>
    <m/>
    <n v="0"/>
    <x v="1"/>
  </r>
  <r>
    <d v="2025-02-07T00:00:00"/>
    <x v="4018"/>
    <n v="5"/>
    <n v="3"/>
    <n v="2"/>
    <n v="4"/>
    <n v="2"/>
    <n v="10"/>
    <x v="1"/>
    <x v="2"/>
    <x v="3"/>
    <x v="3"/>
    <x v="1"/>
    <x v="16"/>
    <x v="1"/>
    <x v="3"/>
    <x v="2"/>
    <x v="634"/>
    <x v="87"/>
    <m/>
    <x v="1"/>
    <x v="1"/>
    <s v="Physician Referral"/>
    <s v="No"/>
    <x v="0"/>
    <x v="0"/>
    <d v="2025-02-16T00:00:00"/>
    <d v="2025-02-07T00:00:00"/>
    <x v="1"/>
    <n v="295.39999999999998"/>
    <n v="30"/>
    <x v="1"/>
  </r>
  <r>
    <d v="2025-02-07T00:00:00"/>
    <x v="4019"/>
    <n v="2"/>
    <n v="3"/>
    <n v="2"/>
    <n v="2"/>
    <n v="1"/>
    <n v="4"/>
    <x v="8"/>
    <x v="2"/>
    <x v="3"/>
    <x v="4"/>
    <x v="0"/>
    <x v="5"/>
    <x v="0"/>
    <x v="4"/>
    <x v="0"/>
    <x v="436"/>
    <x v="32"/>
    <d v="2025-02-27T00:00:00"/>
    <x v="0"/>
    <x v="2"/>
    <s v="Emergency"/>
    <s v="No"/>
    <x v="0"/>
    <x v="0"/>
    <m/>
    <m/>
    <x v="0"/>
    <n v="493.5"/>
    <n v="0"/>
    <x v="1"/>
  </r>
  <r>
    <d v="2025-02-08T00:00:00"/>
    <x v="4020"/>
    <n v="4"/>
    <n v="2"/>
    <n v="2"/>
    <n v="1"/>
    <n v="2"/>
    <n v="10"/>
    <x v="1"/>
    <x v="2"/>
    <x v="0"/>
    <x v="1"/>
    <x v="1"/>
    <x v="19"/>
    <x v="1"/>
    <x v="2"/>
    <x v="1"/>
    <x v="193"/>
    <x v="142"/>
    <d v="2025-03-01T00:00:00"/>
    <x v="0"/>
    <x v="3"/>
    <s v="Emergency"/>
    <s v="No"/>
    <x v="0"/>
    <x v="0"/>
    <m/>
    <m/>
    <x v="0"/>
    <n v="237.3"/>
    <n v="0"/>
    <x v="1"/>
  </r>
  <r>
    <d v="2025-02-08T00:00:00"/>
    <x v="4021"/>
    <n v="4"/>
    <n v="4"/>
    <n v="2"/>
    <n v="2"/>
    <n v="2"/>
    <n v="4"/>
    <x v="8"/>
    <x v="2"/>
    <x v="2"/>
    <x v="1"/>
    <x v="1"/>
    <x v="23"/>
    <x v="0"/>
    <x v="4"/>
    <x v="1"/>
    <x v="846"/>
    <x v="34"/>
    <m/>
    <x v="1"/>
    <x v="6"/>
    <s v="Self-Referral"/>
    <s v="Yes"/>
    <x v="1"/>
    <x v="1"/>
    <d v="2025-02-13T00:00:00"/>
    <d v="2025-02-08T00:00:00"/>
    <x v="2"/>
    <n v="702.8"/>
    <n v="50"/>
    <x v="1"/>
  </r>
  <r>
    <d v="2025-02-08T00:00:00"/>
    <x v="4022"/>
    <n v="4"/>
    <n v="1"/>
    <n v="2"/>
    <n v="1"/>
    <n v="3"/>
    <n v="10"/>
    <x v="1"/>
    <x v="2"/>
    <x v="1"/>
    <x v="1"/>
    <x v="2"/>
    <x v="29"/>
    <x v="1"/>
    <x v="0"/>
    <x v="0"/>
    <x v="122"/>
    <x v="24"/>
    <d v="2025-02-15T00:00:00"/>
    <x v="0"/>
    <x v="7"/>
    <s v="Self-Referral"/>
    <s v="No"/>
    <x v="0"/>
    <x v="0"/>
    <m/>
    <m/>
    <x v="0"/>
    <n v="222.6"/>
    <n v="0"/>
    <x v="1"/>
  </r>
  <r>
    <d v="2025-02-08T00:00:00"/>
    <x v="3407"/>
    <n v="4"/>
    <n v="2"/>
    <n v="2"/>
    <n v="3"/>
    <n v="3"/>
    <n v="4"/>
    <x v="8"/>
    <x v="2"/>
    <x v="0"/>
    <x v="1"/>
    <x v="2"/>
    <x v="1"/>
    <x v="1"/>
    <x v="0"/>
    <x v="1"/>
    <x v="256"/>
    <x v="138"/>
    <d v="2025-02-26T00:00:00"/>
    <x v="0"/>
    <x v="4"/>
    <s v="Emergency"/>
    <s v="Yes"/>
    <x v="1"/>
    <x v="0"/>
    <m/>
    <m/>
    <x v="0"/>
    <n v="227.5"/>
    <n v="0"/>
    <x v="1"/>
  </r>
  <r>
    <d v="2025-02-08T00:00:00"/>
    <x v="4023"/>
    <n v="5"/>
    <n v="5"/>
    <n v="2"/>
    <n v="3"/>
    <n v="1"/>
    <n v="4"/>
    <x v="8"/>
    <x v="2"/>
    <x v="4"/>
    <x v="3"/>
    <x v="0"/>
    <x v="46"/>
    <x v="0"/>
    <x v="3"/>
    <x v="0"/>
    <x v="415"/>
    <x v="137"/>
    <d v="2025-02-19T00:00:00"/>
    <x v="0"/>
    <x v="9"/>
    <s v="Emergency"/>
    <s v="Yes"/>
    <x v="1"/>
    <x v="0"/>
    <m/>
    <m/>
    <x v="0"/>
    <n v="367.5"/>
    <n v="0"/>
    <x v="1"/>
  </r>
  <r>
    <d v="2025-02-08T00:00:00"/>
    <x v="4024"/>
    <n v="1"/>
    <n v="4"/>
    <n v="2"/>
    <n v="2"/>
    <n v="3"/>
    <n v="10"/>
    <x v="1"/>
    <x v="2"/>
    <x v="2"/>
    <x v="0"/>
    <x v="2"/>
    <x v="48"/>
    <x v="1"/>
    <x v="1"/>
    <x v="2"/>
    <x v="693"/>
    <x v="86"/>
    <m/>
    <x v="1"/>
    <x v="2"/>
    <s v="Emergency"/>
    <s v="No"/>
    <x v="0"/>
    <x v="0"/>
    <d v="2025-02-14T00:00:00"/>
    <d v="2025-02-08T00:00:00"/>
    <x v="3"/>
    <n v="382.9"/>
    <n v="10"/>
    <x v="1"/>
  </r>
  <r>
    <d v="2025-02-08T00:00:00"/>
    <x v="4025"/>
    <n v="2"/>
    <n v="4"/>
    <n v="2"/>
    <n v="5"/>
    <n v="1"/>
    <n v="4"/>
    <x v="8"/>
    <x v="2"/>
    <x v="2"/>
    <x v="4"/>
    <x v="0"/>
    <x v="0"/>
    <x v="0"/>
    <x v="0"/>
    <x v="1"/>
    <x v="646"/>
    <x v="31"/>
    <d v="2025-02-28T00:00:00"/>
    <x v="0"/>
    <x v="0"/>
    <s v="Emergency"/>
    <s v="No"/>
    <x v="0"/>
    <x v="0"/>
    <m/>
    <m/>
    <x v="0"/>
    <n v="469.7"/>
    <n v="0"/>
    <x v="1"/>
  </r>
  <r>
    <d v="2025-02-08T00:00:00"/>
    <x v="4026"/>
    <n v="2"/>
    <n v="2"/>
    <n v="2"/>
    <n v="1"/>
    <n v="3"/>
    <n v="10"/>
    <x v="1"/>
    <x v="2"/>
    <x v="0"/>
    <x v="4"/>
    <x v="2"/>
    <x v="1"/>
    <x v="1"/>
    <x v="0"/>
    <x v="1"/>
    <x v="157"/>
    <x v="178"/>
    <m/>
    <x v="1"/>
    <x v="4"/>
    <s v="Emergency"/>
    <s v="Yes"/>
    <x v="1"/>
    <x v="0"/>
    <d v="2025-02-14T00:00:00"/>
    <d v="2025-02-08T00:00:00"/>
    <x v="3"/>
    <n v="290.5"/>
    <n v="10"/>
    <x v="1"/>
  </r>
  <r>
    <d v="2025-02-08T00:00:00"/>
    <x v="4027"/>
    <n v="2"/>
    <n v="3"/>
    <n v="2"/>
    <n v="4"/>
    <n v="3"/>
    <n v="4"/>
    <x v="8"/>
    <x v="2"/>
    <x v="3"/>
    <x v="4"/>
    <x v="2"/>
    <x v="10"/>
    <x v="1"/>
    <x v="2"/>
    <x v="2"/>
    <x v="650"/>
    <x v="106"/>
    <m/>
    <x v="1"/>
    <x v="9"/>
    <s v="Self-Referral"/>
    <s v="Yes"/>
    <x v="1"/>
    <x v="1"/>
    <d v="2025-02-12T00:00:00"/>
    <d v="2025-02-08T00:00:00"/>
    <x v="2"/>
    <n v="307.3"/>
    <n v="50"/>
    <x v="1"/>
  </r>
  <r>
    <d v="2025-02-08T00:00:00"/>
    <x v="4028"/>
    <n v="5"/>
    <n v="4"/>
    <n v="2"/>
    <n v="5"/>
    <n v="1"/>
    <n v="10"/>
    <x v="1"/>
    <x v="2"/>
    <x v="2"/>
    <x v="3"/>
    <x v="0"/>
    <x v="25"/>
    <x v="1"/>
    <x v="4"/>
    <x v="2"/>
    <x v="31"/>
    <x v="165"/>
    <d v="2025-03-08T00:00:00"/>
    <x v="0"/>
    <x v="2"/>
    <s v="Self-Referral"/>
    <s v="Yes"/>
    <x v="1"/>
    <x v="1"/>
    <m/>
    <m/>
    <x v="0"/>
    <n v="650.29999999999995"/>
    <n v="0"/>
    <x v="1"/>
  </r>
  <r>
    <d v="2025-02-09T00:00:00"/>
    <x v="4029"/>
    <n v="5"/>
    <n v="3"/>
    <n v="2"/>
    <n v="3"/>
    <n v="2"/>
    <n v="4"/>
    <x v="8"/>
    <x v="2"/>
    <x v="3"/>
    <x v="3"/>
    <x v="1"/>
    <x v="28"/>
    <x v="0"/>
    <x v="2"/>
    <x v="0"/>
    <x v="884"/>
    <x v="107"/>
    <d v="2025-03-03T00:00:00"/>
    <x v="0"/>
    <x v="9"/>
    <s v="Self-Referral"/>
    <s v="Yes"/>
    <x v="1"/>
    <x v="1"/>
    <m/>
    <m/>
    <x v="0"/>
    <n v="227.5"/>
    <n v="0"/>
    <x v="1"/>
  </r>
  <r>
    <d v="2025-02-09T00:00:00"/>
    <x v="4030"/>
    <n v="3"/>
    <n v="4"/>
    <n v="2"/>
    <n v="1"/>
    <n v="1"/>
    <n v="10"/>
    <x v="1"/>
    <x v="2"/>
    <x v="2"/>
    <x v="2"/>
    <x v="0"/>
    <x v="43"/>
    <x v="0"/>
    <x v="0"/>
    <x v="1"/>
    <x v="30"/>
    <x v="97"/>
    <m/>
    <x v="1"/>
    <x v="2"/>
    <s v="Self-Referral"/>
    <s v="No"/>
    <x v="0"/>
    <x v="0"/>
    <d v="2025-02-10T00:00:00"/>
    <d v="2025-02-09T00:00:00"/>
    <x v="3"/>
    <n v="180.6"/>
    <n v="10"/>
    <x v="1"/>
  </r>
  <r>
    <d v="2025-02-09T00:00:00"/>
    <x v="4031"/>
    <n v="5"/>
    <n v="4"/>
    <n v="2"/>
    <n v="5"/>
    <n v="3"/>
    <n v="4"/>
    <x v="8"/>
    <x v="2"/>
    <x v="2"/>
    <x v="3"/>
    <x v="2"/>
    <x v="4"/>
    <x v="1"/>
    <x v="3"/>
    <x v="2"/>
    <x v="28"/>
    <x v="110"/>
    <d v="2025-03-06T00:00:00"/>
    <x v="0"/>
    <x v="0"/>
    <s v="Physician Referral"/>
    <s v="No"/>
    <x v="0"/>
    <x v="0"/>
    <m/>
    <m/>
    <x v="0"/>
    <n v="795.9"/>
    <n v="0"/>
    <x v="1"/>
  </r>
  <r>
    <d v="2025-02-09T00:00:00"/>
    <x v="4032"/>
    <n v="4"/>
    <n v="4"/>
    <n v="2"/>
    <n v="4"/>
    <n v="2"/>
    <n v="10"/>
    <x v="1"/>
    <x v="2"/>
    <x v="2"/>
    <x v="1"/>
    <x v="1"/>
    <x v="9"/>
    <x v="0"/>
    <x v="1"/>
    <x v="1"/>
    <x v="402"/>
    <x v="25"/>
    <d v="2025-03-03T00:00:00"/>
    <x v="0"/>
    <x v="2"/>
    <s v="Emergency"/>
    <s v="Yes"/>
    <x v="1"/>
    <x v="1"/>
    <m/>
    <m/>
    <x v="0"/>
    <n v="632.79999999999995"/>
    <n v="0"/>
    <x v="1"/>
  </r>
  <r>
    <d v="2025-02-09T00:00:00"/>
    <x v="4033"/>
    <n v="1"/>
    <n v="5"/>
    <n v="2"/>
    <n v="5"/>
    <n v="3"/>
    <n v="4"/>
    <x v="8"/>
    <x v="2"/>
    <x v="4"/>
    <x v="0"/>
    <x v="2"/>
    <x v="57"/>
    <x v="1"/>
    <x v="2"/>
    <x v="1"/>
    <x v="539"/>
    <x v="27"/>
    <m/>
    <x v="1"/>
    <x v="0"/>
    <s v="Emergency"/>
    <s v="Yes"/>
    <x v="1"/>
    <x v="1"/>
    <d v="2025-02-14T00:00:00"/>
    <d v="2025-02-09T00:00:00"/>
    <x v="1"/>
    <n v="371.7"/>
    <n v="30"/>
    <x v="1"/>
  </r>
  <r>
    <d v="2025-02-09T00:00:00"/>
    <x v="4034"/>
    <n v="2"/>
    <n v="3"/>
    <n v="2"/>
    <n v="4"/>
    <n v="3"/>
    <n v="10"/>
    <x v="1"/>
    <x v="2"/>
    <x v="3"/>
    <x v="4"/>
    <x v="2"/>
    <x v="34"/>
    <x v="0"/>
    <x v="0"/>
    <x v="1"/>
    <x v="722"/>
    <x v="111"/>
    <d v="2025-02-22T00:00:00"/>
    <x v="0"/>
    <x v="3"/>
    <s v="Self-Referral"/>
    <s v="Yes"/>
    <x v="1"/>
    <x v="1"/>
    <m/>
    <m/>
    <x v="0"/>
    <n v="133.69999999999999"/>
    <n v="0"/>
    <x v="1"/>
  </r>
  <r>
    <d v="2025-02-09T00:00:00"/>
    <x v="4035"/>
    <n v="5"/>
    <n v="5"/>
    <n v="2"/>
    <n v="3"/>
    <n v="3"/>
    <n v="4"/>
    <x v="8"/>
    <x v="2"/>
    <x v="4"/>
    <x v="3"/>
    <x v="2"/>
    <x v="11"/>
    <x v="1"/>
    <x v="4"/>
    <x v="1"/>
    <x v="31"/>
    <x v="166"/>
    <d v="2025-02-18T00:00:00"/>
    <x v="0"/>
    <x v="5"/>
    <s v="Emergency"/>
    <s v="No"/>
    <x v="0"/>
    <x v="1"/>
    <m/>
    <m/>
    <x v="0"/>
    <n v="690.2"/>
    <n v="0"/>
    <x v="1"/>
  </r>
  <r>
    <d v="2025-02-09T00:00:00"/>
    <x v="4036"/>
    <n v="1"/>
    <n v="3"/>
    <n v="2"/>
    <n v="1"/>
    <n v="2"/>
    <n v="10"/>
    <x v="1"/>
    <x v="2"/>
    <x v="3"/>
    <x v="0"/>
    <x v="1"/>
    <x v="60"/>
    <x v="0"/>
    <x v="2"/>
    <x v="0"/>
    <x v="754"/>
    <x v="82"/>
    <m/>
    <x v="1"/>
    <x v="9"/>
    <s v="Physician Referral"/>
    <s v="Yes"/>
    <x v="1"/>
    <x v="0"/>
    <d v="2025-02-10T00:00:00"/>
    <d v="2025-02-09T00:00:00"/>
    <x v="3"/>
    <n v="292.60000000000002"/>
    <n v="10"/>
    <x v="1"/>
  </r>
  <r>
    <d v="2025-02-09T00:00:00"/>
    <x v="4037"/>
    <n v="4"/>
    <n v="5"/>
    <n v="2"/>
    <n v="3"/>
    <n v="3"/>
    <n v="4"/>
    <x v="8"/>
    <x v="2"/>
    <x v="4"/>
    <x v="1"/>
    <x v="2"/>
    <x v="24"/>
    <x v="1"/>
    <x v="0"/>
    <x v="2"/>
    <x v="709"/>
    <x v="128"/>
    <d v="2025-03-10T00:00:00"/>
    <x v="0"/>
    <x v="5"/>
    <s v="Physician Referral"/>
    <s v="Yes"/>
    <x v="1"/>
    <x v="1"/>
    <m/>
    <m/>
    <x v="0"/>
    <n v="172.2"/>
    <n v="0"/>
    <x v="1"/>
  </r>
  <r>
    <d v="2025-02-09T00:00:00"/>
    <x v="4038"/>
    <n v="5"/>
    <n v="5"/>
    <n v="2"/>
    <n v="1"/>
    <n v="1"/>
    <n v="10"/>
    <x v="1"/>
    <x v="2"/>
    <x v="4"/>
    <x v="3"/>
    <x v="0"/>
    <x v="51"/>
    <x v="1"/>
    <x v="4"/>
    <x v="1"/>
    <x v="860"/>
    <x v="133"/>
    <m/>
    <x v="1"/>
    <x v="3"/>
    <s v="Physician Referral"/>
    <s v="Yes"/>
    <x v="1"/>
    <x v="0"/>
    <d v="2025-02-10T00:00:00"/>
    <d v="2025-02-09T00:00:00"/>
    <x v="3"/>
    <n v="618.79999999999995"/>
    <n v="10"/>
    <x v="1"/>
  </r>
  <r>
    <d v="2025-02-10T00:00:00"/>
    <x v="4039"/>
    <n v="5"/>
    <n v="5"/>
    <n v="2"/>
    <n v="5"/>
    <n v="1"/>
    <n v="4"/>
    <x v="8"/>
    <x v="2"/>
    <x v="4"/>
    <x v="3"/>
    <x v="0"/>
    <x v="5"/>
    <x v="1"/>
    <x v="4"/>
    <x v="2"/>
    <x v="893"/>
    <x v="87"/>
    <m/>
    <x v="1"/>
    <x v="4"/>
    <s v="Self-Referral"/>
    <s v="Yes"/>
    <x v="1"/>
    <x v="0"/>
    <d v="2025-02-15T00:00:00"/>
    <d v="2025-02-10T00:00:00"/>
    <x v="3"/>
    <n v="681.1"/>
    <n v="10"/>
    <x v="1"/>
  </r>
  <r>
    <d v="2025-02-10T00:00:00"/>
    <x v="4040"/>
    <n v="1"/>
    <n v="2"/>
    <n v="2"/>
    <n v="3"/>
    <n v="1"/>
    <n v="10"/>
    <x v="1"/>
    <x v="2"/>
    <x v="0"/>
    <x v="0"/>
    <x v="0"/>
    <x v="12"/>
    <x v="1"/>
    <x v="1"/>
    <x v="2"/>
    <x v="16"/>
    <x v="173"/>
    <d v="2025-02-24T00:00:00"/>
    <x v="0"/>
    <x v="0"/>
    <s v="Emergency"/>
    <s v="Yes"/>
    <x v="1"/>
    <x v="0"/>
    <m/>
    <m/>
    <x v="0"/>
    <n v="657.3"/>
    <n v="0"/>
    <x v="1"/>
  </r>
  <r>
    <d v="2025-02-10T00:00:00"/>
    <x v="4041"/>
    <n v="4"/>
    <n v="5"/>
    <n v="2"/>
    <n v="1"/>
    <n v="2"/>
    <n v="4"/>
    <x v="8"/>
    <x v="2"/>
    <x v="4"/>
    <x v="1"/>
    <x v="1"/>
    <x v="22"/>
    <x v="0"/>
    <x v="3"/>
    <x v="0"/>
    <x v="190"/>
    <x v="28"/>
    <m/>
    <x v="1"/>
    <x v="8"/>
    <s v="Physician Referral"/>
    <s v="Yes"/>
    <x v="1"/>
    <x v="1"/>
    <d v="2025-02-15T00:00:00"/>
    <d v="2025-02-10T00:00:00"/>
    <x v="2"/>
    <n v="759.5"/>
    <n v="50"/>
    <x v="1"/>
  </r>
  <r>
    <d v="2025-02-10T00:00:00"/>
    <x v="4042"/>
    <n v="5"/>
    <n v="4"/>
    <n v="2"/>
    <n v="4"/>
    <n v="1"/>
    <n v="10"/>
    <x v="1"/>
    <x v="2"/>
    <x v="2"/>
    <x v="3"/>
    <x v="0"/>
    <x v="30"/>
    <x v="1"/>
    <x v="1"/>
    <x v="0"/>
    <x v="613"/>
    <x v="22"/>
    <d v="2025-03-09T00:00:00"/>
    <x v="0"/>
    <x v="6"/>
    <s v="Physician Referral"/>
    <s v="Yes"/>
    <x v="1"/>
    <x v="1"/>
    <m/>
    <m/>
    <x v="0"/>
    <n v="787.5"/>
    <n v="0"/>
    <x v="1"/>
  </r>
  <r>
    <d v="2025-02-10T00:00:00"/>
    <x v="4043"/>
    <n v="1"/>
    <n v="1"/>
    <n v="2"/>
    <n v="1"/>
    <n v="3"/>
    <n v="4"/>
    <x v="8"/>
    <x v="2"/>
    <x v="1"/>
    <x v="0"/>
    <x v="2"/>
    <x v="55"/>
    <x v="0"/>
    <x v="4"/>
    <x v="1"/>
    <x v="115"/>
    <x v="41"/>
    <d v="2025-03-09T00:00:00"/>
    <x v="0"/>
    <x v="3"/>
    <s v="Emergency"/>
    <s v="Yes"/>
    <x v="1"/>
    <x v="1"/>
    <m/>
    <m/>
    <x v="0"/>
    <n v="771.4"/>
    <n v="0"/>
    <x v="1"/>
  </r>
  <r>
    <d v="2025-02-10T00:00:00"/>
    <x v="4044"/>
    <n v="4"/>
    <n v="5"/>
    <n v="2"/>
    <n v="3"/>
    <n v="2"/>
    <n v="10"/>
    <x v="1"/>
    <x v="2"/>
    <x v="4"/>
    <x v="1"/>
    <x v="1"/>
    <x v="14"/>
    <x v="0"/>
    <x v="2"/>
    <x v="1"/>
    <x v="166"/>
    <x v="177"/>
    <m/>
    <x v="1"/>
    <x v="2"/>
    <s v="Emergency"/>
    <s v="No"/>
    <x v="0"/>
    <x v="0"/>
    <d v="2025-02-17T00:00:00"/>
    <d v="2025-02-10T00:00:00"/>
    <x v="2"/>
    <n v="304.5"/>
    <n v="50"/>
    <x v="1"/>
  </r>
  <r>
    <d v="2025-02-10T00:00:00"/>
    <x v="4045"/>
    <n v="5"/>
    <n v="1"/>
    <n v="2"/>
    <n v="3"/>
    <n v="3"/>
    <n v="4"/>
    <x v="8"/>
    <x v="2"/>
    <x v="1"/>
    <x v="3"/>
    <x v="2"/>
    <x v="37"/>
    <x v="1"/>
    <x v="3"/>
    <x v="0"/>
    <x v="483"/>
    <x v="84"/>
    <m/>
    <x v="1"/>
    <x v="8"/>
    <s v="Physician Referral"/>
    <s v="No"/>
    <x v="0"/>
    <x v="0"/>
    <d v="2025-02-12T00:00:00"/>
    <d v="2025-02-10T00:00:00"/>
    <x v="2"/>
    <n v="377.3"/>
    <n v="50"/>
    <x v="1"/>
  </r>
  <r>
    <d v="2025-02-10T00:00:00"/>
    <x v="4046"/>
    <n v="5"/>
    <n v="1"/>
    <n v="2"/>
    <n v="5"/>
    <n v="3"/>
    <n v="10"/>
    <x v="1"/>
    <x v="2"/>
    <x v="1"/>
    <x v="3"/>
    <x v="2"/>
    <x v="7"/>
    <x v="0"/>
    <x v="4"/>
    <x v="2"/>
    <x v="297"/>
    <x v="32"/>
    <m/>
    <x v="1"/>
    <x v="9"/>
    <s v="Physician Referral"/>
    <s v="No"/>
    <x v="0"/>
    <x v="1"/>
    <d v="2025-02-16T00:00:00"/>
    <d v="2025-02-10T00:00:00"/>
    <x v="1"/>
    <n v="739.9"/>
    <n v="30"/>
    <x v="1"/>
  </r>
  <r>
    <d v="2025-02-10T00:00:00"/>
    <x v="4047"/>
    <n v="2"/>
    <n v="4"/>
    <n v="2"/>
    <n v="4"/>
    <n v="3"/>
    <n v="4"/>
    <x v="8"/>
    <x v="2"/>
    <x v="2"/>
    <x v="4"/>
    <x v="2"/>
    <x v="5"/>
    <x v="0"/>
    <x v="3"/>
    <x v="2"/>
    <x v="837"/>
    <x v="27"/>
    <m/>
    <x v="1"/>
    <x v="0"/>
    <s v="Emergency"/>
    <s v="Yes"/>
    <x v="1"/>
    <x v="0"/>
    <d v="2025-02-12T00:00:00"/>
    <d v="2025-02-10T00:00:00"/>
    <x v="3"/>
    <n v="443.8"/>
    <n v="10"/>
    <x v="1"/>
  </r>
  <r>
    <d v="2025-02-10T00:00:00"/>
    <x v="4048"/>
    <n v="3"/>
    <n v="1"/>
    <n v="2"/>
    <n v="1"/>
    <n v="1"/>
    <n v="10"/>
    <x v="1"/>
    <x v="2"/>
    <x v="1"/>
    <x v="2"/>
    <x v="0"/>
    <x v="35"/>
    <x v="0"/>
    <x v="2"/>
    <x v="0"/>
    <x v="766"/>
    <x v="137"/>
    <m/>
    <x v="1"/>
    <x v="7"/>
    <s v="Self-Referral"/>
    <s v="No"/>
    <x v="0"/>
    <x v="1"/>
    <d v="2025-02-15T00:00:00"/>
    <d v="2025-02-10T00:00:00"/>
    <x v="1"/>
    <n v="826"/>
    <n v="30"/>
    <x v="1"/>
  </r>
  <r>
    <d v="2025-02-11T00:00:00"/>
    <x v="4049"/>
    <n v="4"/>
    <n v="1"/>
    <n v="2"/>
    <n v="3"/>
    <n v="1"/>
    <n v="4"/>
    <x v="8"/>
    <x v="2"/>
    <x v="1"/>
    <x v="1"/>
    <x v="0"/>
    <x v="39"/>
    <x v="1"/>
    <x v="0"/>
    <x v="1"/>
    <x v="724"/>
    <x v="16"/>
    <m/>
    <x v="1"/>
    <x v="9"/>
    <s v="Emergency"/>
    <s v="Yes"/>
    <x v="1"/>
    <x v="0"/>
    <d v="2025-02-15T00:00:00"/>
    <d v="2025-02-11T00:00:00"/>
    <x v="2"/>
    <n v="584.5"/>
    <n v="50"/>
    <x v="1"/>
  </r>
  <r>
    <d v="2025-02-11T00:00:00"/>
    <x v="4050"/>
    <n v="1"/>
    <n v="1"/>
    <n v="2"/>
    <n v="1"/>
    <n v="2"/>
    <n v="10"/>
    <x v="1"/>
    <x v="2"/>
    <x v="1"/>
    <x v="0"/>
    <x v="1"/>
    <x v="33"/>
    <x v="0"/>
    <x v="0"/>
    <x v="1"/>
    <x v="704"/>
    <x v="82"/>
    <d v="2025-03-03T00:00:00"/>
    <x v="0"/>
    <x v="4"/>
    <s v="Self-Referral"/>
    <s v="No"/>
    <x v="0"/>
    <x v="0"/>
    <m/>
    <m/>
    <x v="0"/>
    <n v="224.7"/>
    <n v="0"/>
    <x v="1"/>
  </r>
  <r>
    <d v="2025-02-11T00:00:00"/>
    <x v="4051"/>
    <n v="2"/>
    <n v="3"/>
    <n v="2"/>
    <n v="2"/>
    <n v="2"/>
    <n v="4"/>
    <x v="8"/>
    <x v="2"/>
    <x v="3"/>
    <x v="4"/>
    <x v="1"/>
    <x v="3"/>
    <x v="0"/>
    <x v="4"/>
    <x v="1"/>
    <x v="514"/>
    <x v="27"/>
    <d v="2025-03-09T00:00:00"/>
    <x v="0"/>
    <x v="6"/>
    <s v="Physician Referral"/>
    <s v="Yes"/>
    <x v="1"/>
    <x v="0"/>
    <m/>
    <m/>
    <x v="0"/>
    <n v="308"/>
    <n v="0"/>
    <x v="1"/>
  </r>
  <r>
    <d v="2025-02-11T00:00:00"/>
    <x v="4052"/>
    <n v="5"/>
    <n v="5"/>
    <n v="2"/>
    <n v="4"/>
    <n v="1"/>
    <n v="10"/>
    <x v="1"/>
    <x v="2"/>
    <x v="4"/>
    <x v="3"/>
    <x v="0"/>
    <x v="53"/>
    <x v="1"/>
    <x v="4"/>
    <x v="0"/>
    <x v="926"/>
    <x v="30"/>
    <m/>
    <x v="1"/>
    <x v="8"/>
    <s v="Self-Referral"/>
    <s v="No"/>
    <x v="0"/>
    <x v="0"/>
    <d v="2025-02-16T00:00:00"/>
    <d v="2025-02-11T00:00:00"/>
    <x v="3"/>
    <n v="405.3"/>
    <n v="10"/>
    <x v="1"/>
  </r>
  <r>
    <d v="2025-02-11T00:00:00"/>
    <x v="4053"/>
    <n v="1"/>
    <n v="5"/>
    <n v="2"/>
    <n v="4"/>
    <n v="1"/>
    <n v="4"/>
    <x v="8"/>
    <x v="2"/>
    <x v="4"/>
    <x v="0"/>
    <x v="0"/>
    <x v="61"/>
    <x v="1"/>
    <x v="1"/>
    <x v="0"/>
    <x v="693"/>
    <x v="144"/>
    <d v="2025-02-20T00:00:00"/>
    <x v="0"/>
    <x v="6"/>
    <s v="Self-Referral"/>
    <s v="No"/>
    <x v="0"/>
    <x v="0"/>
    <m/>
    <m/>
    <x v="0"/>
    <n v="386.4"/>
    <n v="0"/>
    <x v="1"/>
  </r>
  <r>
    <d v="2025-02-11T00:00:00"/>
    <x v="4054"/>
    <n v="2"/>
    <n v="1"/>
    <n v="2"/>
    <n v="2"/>
    <n v="3"/>
    <n v="10"/>
    <x v="1"/>
    <x v="2"/>
    <x v="1"/>
    <x v="4"/>
    <x v="2"/>
    <x v="15"/>
    <x v="0"/>
    <x v="4"/>
    <x v="2"/>
    <x v="829"/>
    <x v="37"/>
    <m/>
    <x v="1"/>
    <x v="5"/>
    <s v="Physician Referral"/>
    <s v="Yes"/>
    <x v="1"/>
    <x v="0"/>
    <d v="2025-02-13T00:00:00"/>
    <d v="2025-02-11T00:00:00"/>
    <x v="2"/>
    <n v="706.3"/>
    <n v="50"/>
    <x v="1"/>
  </r>
  <r>
    <d v="2025-02-11T00:00:00"/>
    <x v="4055"/>
    <n v="2"/>
    <n v="4"/>
    <n v="2"/>
    <n v="4"/>
    <n v="1"/>
    <n v="4"/>
    <x v="8"/>
    <x v="2"/>
    <x v="2"/>
    <x v="4"/>
    <x v="0"/>
    <x v="40"/>
    <x v="1"/>
    <x v="0"/>
    <x v="0"/>
    <x v="747"/>
    <x v="158"/>
    <m/>
    <x v="1"/>
    <x v="0"/>
    <s v="Physician Referral"/>
    <s v="No"/>
    <x v="0"/>
    <x v="0"/>
    <d v="2025-02-19T00:00:00"/>
    <d v="2025-02-11T00:00:00"/>
    <x v="1"/>
    <n v="300.3"/>
    <n v="30"/>
    <x v="1"/>
  </r>
  <r>
    <d v="2025-02-11T00:00:00"/>
    <x v="4056"/>
    <n v="3"/>
    <n v="3"/>
    <n v="2"/>
    <n v="2"/>
    <n v="3"/>
    <n v="10"/>
    <x v="1"/>
    <x v="2"/>
    <x v="3"/>
    <x v="2"/>
    <x v="2"/>
    <x v="29"/>
    <x v="0"/>
    <x v="0"/>
    <x v="1"/>
    <x v="279"/>
    <x v="118"/>
    <d v="2025-02-28T00:00:00"/>
    <x v="0"/>
    <x v="4"/>
    <s v="Self-Referral"/>
    <s v="No"/>
    <x v="0"/>
    <x v="1"/>
    <m/>
    <m/>
    <x v="0"/>
    <n v="147"/>
    <n v="0"/>
    <x v="1"/>
  </r>
  <r>
    <d v="2025-02-11T00:00:00"/>
    <x v="4057"/>
    <n v="2"/>
    <n v="4"/>
    <n v="2"/>
    <n v="1"/>
    <n v="1"/>
    <n v="4"/>
    <x v="8"/>
    <x v="2"/>
    <x v="2"/>
    <x v="4"/>
    <x v="0"/>
    <x v="22"/>
    <x v="0"/>
    <x v="1"/>
    <x v="2"/>
    <x v="485"/>
    <x v="177"/>
    <d v="2025-03-11T00:00:00"/>
    <x v="0"/>
    <x v="9"/>
    <s v="Emergency"/>
    <s v="No"/>
    <x v="0"/>
    <x v="0"/>
    <m/>
    <m/>
    <x v="0"/>
    <n v="556.5"/>
    <n v="0"/>
    <x v="1"/>
  </r>
  <r>
    <d v="2025-02-11T00:00:00"/>
    <x v="4058"/>
    <n v="4"/>
    <n v="4"/>
    <n v="2"/>
    <n v="2"/>
    <n v="3"/>
    <n v="10"/>
    <x v="1"/>
    <x v="2"/>
    <x v="2"/>
    <x v="1"/>
    <x v="2"/>
    <x v="45"/>
    <x v="0"/>
    <x v="2"/>
    <x v="1"/>
    <x v="743"/>
    <x v="132"/>
    <m/>
    <x v="1"/>
    <x v="8"/>
    <s v="Emergency"/>
    <s v="No"/>
    <x v="0"/>
    <x v="0"/>
    <d v="2025-02-19T00:00:00"/>
    <d v="2025-02-11T00:00:00"/>
    <x v="3"/>
    <n v="766.5"/>
    <n v="10"/>
    <x v="1"/>
  </r>
  <r>
    <d v="2025-02-12T00:00:00"/>
    <x v="4059"/>
    <n v="3"/>
    <n v="1"/>
    <n v="2"/>
    <n v="5"/>
    <n v="1"/>
    <n v="4"/>
    <x v="8"/>
    <x v="2"/>
    <x v="1"/>
    <x v="2"/>
    <x v="0"/>
    <x v="48"/>
    <x v="1"/>
    <x v="3"/>
    <x v="1"/>
    <x v="409"/>
    <x v="104"/>
    <m/>
    <x v="1"/>
    <x v="1"/>
    <s v="Physician Referral"/>
    <s v="Yes"/>
    <x v="1"/>
    <x v="1"/>
    <d v="2025-02-18T00:00:00"/>
    <d v="2025-02-12T00:00:00"/>
    <x v="1"/>
    <n v="368.9"/>
    <n v="30"/>
    <x v="1"/>
  </r>
  <r>
    <d v="2025-02-12T00:00:00"/>
    <x v="4060"/>
    <n v="3"/>
    <n v="2"/>
    <n v="2"/>
    <n v="2"/>
    <n v="1"/>
    <n v="10"/>
    <x v="1"/>
    <x v="2"/>
    <x v="0"/>
    <x v="2"/>
    <x v="0"/>
    <x v="24"/>
    <x v="0"/>
    <x v="0"/>
    <x v="2"/>
    <x v="821"/>
    <x v="105"/>
    <m/>
    <x v="1"/>
    <x v="1"/>
    <s v="Physician Referral"/>
    <s v="Yes"/>
    <x v="1"/>
    <x v="1"/>
    <d v="2025-02-15T00:00:00"/>
    <d v="2025-02-12T00:00:00"/>
    <x v="1"/>
    <n v="510.3"/>
    <n v="30"/>
    <x v="1"/>
  </r>
  <r>
    <d v="2025-02-12T00:00:00"/>
    <x v="4061"/>
    <n v="5"/>
    <n v="1"/>
    <n v="2"/>
    <n v="1"/>
    <n v="2"/>
    <n v="4"/>
    <x v="8"/>
    <x v="2"/>
    <x v="1"/>
    <x v="3"/>
    <x v="1"/>
    <x v="18"/>
    <x v="1"/>
    <x v="3"/>
    <x v="1"/>
    <x v="372"/>
    <x v="44"/>
    <d v="2025-03-04T00:00:00"/>
    <x v="0"/>
    <x v="3"/>
    <s v="Emergency"/>
    <s v="Yes"/>
    <x v="1"/>
    <x v="1"/>
    <m/>
    <m/>
    <x v="0"/>
    <n v="644.70000000000005"/>
    <n v="0"/>
    <x v="1"/>
  </r>
  <r>
    <d v="2025-02-12T00:00:00"/>
    <x v="4062"/>
    <n v="5"/>
    <n v="2"/>
    <n v="5"/>
    <n v="4"/>
    <n v="2"/>
    <n v="10"/>
    <x v="1"/>
    <x v="3"/>
    <x v="0"/>
    <x v="3"/>
    <x v="1"/>
    <x v="38"/>
    <x v="1"/>
    <x v="4"/>
    <x v="2"/>
    <x v="883"/>
    <x v="5"/>
    <m/>
    <x v="1"/>
    <x v="1"/>
    <s v="Emergency"/>
    <s v="Yes"/>
    <x v="1"/>
    <x v="1"/>
    <d v="2025-02-16T00:00:00"/>
    <d v="2025-02-12T00:00:00"/>
    <x v="2"/>
    <n v="649.6"/>
    <n v="50"/>
    <x v="1"/>
  </r>
  <r>
    <d v="2025-02-12T00:00:00"/>
    <x v="4063"/>
    <n v="4"/>
    <n v="3"/>
    <n v="2"/>
    <n v="5"/>
    <n v="3"/>
    <n v="4"/>
    <x v="8"/>
    <x v="2"/>
    <x v="3"/>
    <x v="1"/>
    <x v="2"/>
    <x v="31"/>
    <x v="0"/>
    <x v="4"/>
    <x v="1"/>
    <x v="436"/>
    <x v="73"/>
    <m/>
    <x v="1"/>
    <x v="6"/>
    <s v="Physician Referral"/>
    <s v="Yes"/>
    <x v="1"/>
    <x v="0"/>
    <d v="2025-02-13T00:00:00"/>
    <d v="2025-02-12T00:00:00"/>
    <x v="2"/>
    <n v="527.1"/>
    <n v="50"/>
    <x v="1"/>
  </r>
  <r>
    <d v="2025-02-12T00:00:00"/>
    <x v="4064"/>
    <n v="1"/>
    <n v="2"/>
    <n v="1"/>
    <n v="2"/>
    <n v="2"/>
    <n v="10"/>
    <x v="1"/>
    <x v="0"/>
    <x v="0"/>
    <x v="0"/>
    <x v="1"/>
    <x v="16"/>
    <x v="1"/>
    <x v="2"/>
    <x v="1"/>
    <x v="666"/>
    <x v="107"/>
    <d v="2025-03-12T00:00:00"/>
    <x v="0"/>
    <x v="0"/>
    <s v="Emergency"/>
    <s v="No"/>
    <x v="0"/>
    <x v="0"/>
    <m/>
    <m/>
    <x v="0"/>
    <n v="104.3"/>
    <n v="0"/>
    <x v="1"/>
  </r>
  <r>
    <d v="2025-02-12T00:00:00"/>
    <x v="4065"/>
    <n v="4"/>
    <n v="1"/>
    <n v="5"/>
    <n v="1"/>
    <n v="2"/>
    <n v="4"/>
    <x v="8"/>
    <x v="3"/>
    <x v="1"/>
    <x v="1"/>
    <x v="1"/>
    <x v="54"/>
    <x v="1"/>
    <x v="3"/>
    <x v="2"/>
    <x v="739"/>
    <x v="175"/>
    <d v="2025-02-20T00:00:00"/>
    <x v="0"/>
    <x v="3"/>
    <s v="Self-Referral"/>
    <s v="Yes"/>
    <x v="1"/>
    <x v="1"/>
    <m/>
    <m/>
    <x v="0"/>
    <n v="737.8"/>
    <n v="0"/>
    <x v="1"/>
  </r>
  <r>
    <d v="2025-02-12T00:00:00"/>
    <x v="4066"/>
    <n v="3"/>
    <n v="1"/>
    <n v="2"/>
    <n v="5"/>
    <n v="1"/>
    <n v="10"/>
    <x v="1"/>
    <x v="2"/>
    <x v="1"/>
    <x v="2"/>
    <x v="0"/>
    <x v="16"/>
    <x v="1"/>
    <x v="0"/>
    <x v="1"/>
    <x v="738"/>
    <x v="37"/>
    <d v="2025-02-22T00:00:00"/>
    <x v="0"/>
    <x v="7"/>
    <s v="Physician Referral"/>
    <s v="Yes"/>
    <x v="1"/>
    <x v="0"/>
    <m/>
    <m/>
    <x v="0"/>
    <n v="238"/>
    <n v="0"/>
    <x v="1"/>
  </r>
  <r>
    <d v="2025-02-12T00:00:00"/>
    <x v="4067"/>
    <n v="5"/>
    <n v="4"/>
    <n v="3"/>
    <n v="5"/>
    <n v="3"/>
    <n v="4"/>
    <x v="8"/>
    <x v="4"/>
    <x v="2"/>
    <x v="3"/>
    <x v="2"/>
    <x v="27"/>
    <x v="1"/>
    <x v="1"/>
    <x v="1"/>
    <x v="359"/>
    <x v="178"/>
    <m/>
    <x v="1"/>
    <x v="2"/>
    <s v="Self-Referral"/>
    <s v="Yes"/>
    <x v="1"/>
    <x v="1"/>
    <d v="2025-02-21T00:00:00"/>
    <d v="2025-02-12T00:00:00"/>
    <x v="2"/>
    <n v="630.70000000000005"/>
    <n v="50"/>
    <x v="1"/>
  </r>
  <r>
    <d v="2025-02-12T00:00:00"/>
    <x v="4068"/>
    <n v="4"/>
    <n v="1"/>
    <n v="4"/>
    <n v="5"/>
    <n v="2"/>
    <n v="10"/>
    <x v="1"/>
    <x v="1"/>
    <x v="1"/>
    <x v="1"/>
    <x v="1"/>
    <x v="43"/>
    <x v="1"/>
    <x v="0"/>
    <x v="2"/>
    <x v="105"/>
    <x v="154"/>
    <m/>
    <x v="1"/>
    <x v="7"/>
    <s v="Self-Referral"/>
    <s v="Yes"/>
    <x v="1"/>
    <x v="0"/>
    <d v="2025-02-17T00:00:00"/>
    <d v="2025-02-12T00:00:00"/>
    <x v="2"/>
    <n v="852.6"/>
    <n v="50"/>
    <x v="1"/>
  </r>
  <r>
    <d v="2025-02-13T00:00:00"/>
    <x v="4069"/>
    <n v="5"/>
    <n v="1"/>
    <n v="2"/>
    <n v="2"/>
    <n v="2"/>
    <n v="4"/>
    <x v="8"/>
    <x v="2"/>
    <x v="1"/>
    <x v="3"/>
    <x v="1"/>
    <x v="4"/>
    <x v="0"/>
    <x v="3"/>
    <x v="2"/>
    <x v="365"/>
    <x v="151"/>
    <d v="2025-03-12T00:00:00"/>
    <x v="0"/>
    <x v="7"/>
    <s v="Self-Referral"/>
    <s v="Yes"/>
    <x v="1"/>
    <x v="0"/>
    <m/>
    <m/>
    <x v="0"/>
    <n v="98"/>
    <n v="0"/>
    <x v="1"/>
  </r>
  <r>
    <d v="2025-02-13T00:00:00"/>
    <x v="4070"/>
    <n v="4"/>
    <n v="5"/>
    <n v="4"/>
    <n v="1"/>
    <n v="1"/>
    <n v="10"/>
    <x v="1"/>
    <x v="1"/>
    <x v="4"/>
    <x v="1"/>
    <x v="0"/>
    <x v="15"/>
    <x v="1"/>
    <x v="3"/>
    <x v="2"/>
    <x v="255"/>
    <x v="160"/>
    <m/>
    <x v="1"/>
    <x v="3"/>
    <s v="Self-Referral"/>
    <s v="Yes"/>
    <x v="1"/>
    <x v="0"/>
    <d v="2025-02-21T00:00:00"/>
    <d v="2025-02-13T00:00:00"/>
    <x v="1"/>
    <n v="452.9"/>
    <n v="30"/>
    <x v="1"/>
  </r>
  <r>
    <d v="2025-02-13T00:00:00"/>
    <x v="4071"/>
    <n v="4"/>
    <n v="5"/>
    <n v="5"/>
    <n v="1"/>
    <n v="1"/>
    <n v="4"/>
    <x v="8"/>
    <x v="3"/>
    <x v="4"/>
    <x v="1"/>
    <x v="0"/>
    <x v="21"/>
    <x v="0"/>
    <x v="0"/>
    <x v="0"/>
    <x v="66"/>
    <x v="41"/>
    <m/>
    <x v="1"/>
    <x v="1"/>
    <s v="Emergency"/>
    <s v="No"/>
    <x v="0"/>
    <x v="0"/>
    <d v="2025-02-16T00:00:00"/>
    <d v="2025-02-13T00:00:00"/>
    <x v="1"/>
    <n v="651.70000000000005"/>
    <n v="30"/>
    <x v="1"/>
  </r>
  <r>
    <d v="2025-02-13T00:00:00"/>
    <x v="4072"/>
    <n v="2"/>
    <n v="4"/>
    <n v="5"/>
    <n v="1"/>
    <n v="1"/>
    <n v="10"/>
    <x v="1"/>
    <x v="3"/>
    <x v="2"/>
    <x v="4"/>
    <x v="0"/>
    <x v="23"/>
    <x v="0"/>
    <x v="0"/>
    <x v="1"/>
    <x v="264"/>
    <x v="173"/>
    <d v="2025-02-24T00:00:00"/>
    <x v="0"/>
    <x v="5"/>
    <s v="Physician Referral"/>
    <s v="No"/>
    <x v="0"/>
    <x v="0"/>
    <m/>
    <m/>
    <x v="0"/>
    <n v="679"/>
    <n v="0"/>
    <x v="1"/>
  </r>
  <r>
    <d v="2025-02-13T00:00:00"/>
    <x v="4073"/>
    <n v="4"/>
    <n v="2"/>
    <n v="1"/>
    <n v="3"/>
    <n v="3"/>
    <n v="4"/>
    <x v="8"/>
    <x v="0"/>
    <x v="0"/>
    <x v="1"/>
    <x v="2"/>
    <x v="30"/>
    <x v="0"/>
    <x v="2"/>
    <x v="2"/>
    <x v="438"/>
    <x v="25"/>
    <d v="2025-03-10T00:00:00"/>
    <x v="0"/>
    <x v="2"/>
    <s v="Emergency"/>
    <s v="Yes"/>
    <x v="1"/>
    <x v="1"/>
    <m/>
    <m/>
    <x v="0"/>
    <n v="517.29999999999995"/>
    <n v="0"/>
    <x v="1"/>
  </r>
  <r>
    <d v="2025-02-13T00:00:00"/>
    <x v="4074"/>
    <n v="5"/>
    <n v="2"/>
    <n v="4"/>
    <n v="4"/>
    <n v="1"/>
    <n v="10"/>
    <x v="1"/>
    <x v="1"/>
    <x v="0"/>
    <x v="3"/>
    <x v="0"/>
    <x v="56"/>
    <x v="0"/>
    <x v="4"/>
    <x v="1"/>
    <x v="722"/>
    <x v="112"/>
    <m/>
    <x v="1"/>
    <x v="3"/>
    <s v="Self-Referral"/>
    <s v="Yes"/>
    <x v="1"/>
    <x v="0"/>
    <d v="2025-02-17T00:00:00"/>
    <d v="2025-02-13T00:00:00"/>
    <x v="3"/>
    <n v="144.19999999999999"/>
    <n v="10"/>
    <x v="1"/>
  </r>
  <r>
    <d v="2025-02-13T00:00:00"/>
    <x v="4075"/>
    <n v="4"/>
    <n v="5"/>
    <n v="3"/>
    <n v="1"/>
    <n v="3"/>
    <n v="4"/>
    <x v="8"/>
    <x v="4"/>
    <x v="4"/>
    <x v="1"/>
    <x v="2"/>
    <x v="35"/>
    <x v="0"/>
    <x v="2"/>
    <x v="2"/>
    <x v="363"/>
    <x v="135"/>
    <d v="2025-03-01T00:00:00"/>
    <x v="0"/>
    <x v="3"/>
    <s v="Self-Referral"/>
    <s v="Yes"/>
    <x v="1"/>
    <x v="0"/>
    <m/>
    <m/>
    <x v="0"/>
    <n v="178.5"/>
    <n v="0"/>
    <x v="1"/>
  </r>
  <r>
    <d v="2025-02-13T00:00:00"/>
    <x v="4076"/>
    <n v="1"/>
    <n v="3"/>
    <n v="3"/>
    <n v="3"/>
    <n v="1"/>
    <n v="10"/>
    <x v="1"/>
    <x v="4"/>
    <x v="3"/>
    <x v="0"/>
    <x v="0"/>
    <x v="5"/>
    <x v="0"/>
    <x v="0"/>
    <x v="1"/>
    <x v="131"/>
    <x v="99"/>
    <d v="2025-03-12T00:00:00"/>
    <x v="0"/>
    <x v="5"/>
    <s v="Self-Referral"/>
    <s v="No"/>
    <x v="0"/>
    <x v="0"/>
    <m/>
    <m/>
    <x v="0"/>
    <n v="753.9"/>
    <n v="0"/>
    <x v="1"/>
  </r>
  <r>
    <d v="2025-02-13T00:00:00"/>
    <x v="4077"/>
    <n v="2"/>
    <n v="5"/>
    <n v="2"/>
    <n v="3"/>
    <n v="2"/>
    <n v="4"/>
    <x v="8"/>
    <x v="2"/>
    <x v="4"/>
    <x v="4"/>
    <x v="1"/>
    <x v="37"/>
    <x v="1"/>
    <x v="0"/>
    <x v="1"/>
    <x v="815"/>
    <x v="155"/>
    <m/>
    <x v="1"/>
    <x v="3"/>
    <s v="Self-Referral"/>
    <s v="Yes"/>
    <x v="1"/>
    <x v="0"/>
    <d v="2025-02-17T00:00:00"/>
    <d v="2025-02-13T00:00:00"/>
    <x v="2"/>
    <n v="341.6"/>
    <n v="50"/>
    <x v="1"/>
  </r>
  <r>
    <d v="2025-02-13T00:00:00"/>
    <x v="4078"/>
    <n v="4"/>
    <n v="3"/>
    <n v="3"/>
    <n v="5"/>
    <n v="3"/>
    <n v="10"/>
    <x v="1"/>
    <x v="4"/>
    <x v="3"/>
    <x v="1"/>
    <x v="2"/>
    <x v="59"/>
    <x v="1"/>
    <x v="1"/>
    <x v="2"/>
    <x v="683"/>
    <x v="59"/>
    <m/>
    <x v="1"/>
    <x v="5"/>
    <s v="Physician Referral"/>
    <s v="No"/>
    <x v="0"/>
    <x v="0"/>
    <d v="2025-02-21T00:00:00"/>
    <d v="2025-02-13T00:00:00"/>
    <x v="1"/>
    <n v="377.3"/>
    <n v="30"/>
    <x v="1"/>
  </r>
  <r>
    <d v="2025-02-14T00:00:00"/>
    <x v="4079"/>
    <n v="1"/>
    <n v="2"/>
    <n v="4"/>
    <n v="4"/>
    <n v="1"/>
    <n v="4"/>
    <x v="8"/>
    <x v="1"/>
    <x v="0"/>
    <x v="0"/>
    <x v="0"/>
    <x v="22"/>
    <x v="1"/>
    <x v="4"/>
    <x v="2"/>
    <x v="367"/>
    <x v="11"/>
    <m/>
    <x v="1"/>
    <x v="7"/>
    <s v="Physician Referral"/>
    <s v="No"/>
    <x v="0"/>
    <x v="1"/>
    <d v="2025-02-23T00:00:00"/>
    <d v="2025-02-14T00:00:00"/>
    <x v="3"/>
    <n v="229.6"/>
    <n v="10"/>
    <x v="1"/>
  </r>
  <r>
    <d v="2025-02-14T00:00:00"/>
    <x v="4080"/>
    <n v="5"/>
    <n v="5"/>
    <n v="5"/>
    <n v="5"/>
    <n v="1"/>
    <n v="10"/>
    <x v="1"/>
    <x v="3"/>
    <x v="4"/>
    <x v="3"/>
    <x v="0"/>
    <x v="53"/>
    <x v="0"/>
    <x v="1"/>
    <x v="0"/>
    <x v="783"/>
    <x v="56"/>
    <m/>
    <x v="1"/>
    <x v="7"/>
    <s v="Physician Referral"/>
    <s v="Yes"/>
    <x v="1"/>
    <x v="0"/>
    <d v="2025-02-17T00:00:00"/>
    <d v="2025-02-14T00:00:00"/>
    <x v="1"/>
    <n v="434"/>
    <n v="30"/>
    <x v="1"/>
  </r>
  <r>
    <d v="2025-02-14T00:00:00"/>
    <x v="4081"/>
    <n v="1"/>
    <n v="1"/>
    <n v="4"/>
    <n v="4"/>
    <n v="2"/>
    <n v="4"/>
    <x v="8"/>
    <x v="1"/>
    <x v="1"/>
    <x v="0"/>
    <x v="1"/>
    <x v="4"/>
    <x v="1"/>
    <x v="4"/>
    <x v="2"/>
    <x v="525"/>
    <x v="159"/>
    <m/>
    <x v="1"/>
    <x v="8"/>
    <s v="Self-Referral"/>
    <s v="No"/>
    <x v="0"/>
    <x v="1"/>
    <d v="2025-02-21T00:00:00"/>
    <d v="2025-02-14T00:00:00"/>
    <x v="3"/>
    <n v="623"/>
    <n v="10"/>
    <x v="1"/>
  </r>
  <r>
    <d v="2025-02-14T00:00:00"/>
    <x v="4082"/>
    <n v="2"/>
    <n v="3"/>
    <n v="4"/>
    <n v="5"/>
    <n v="2"/>
    <n v="10"/>
    <x v="1"/>
    <x v="1"/>
    <x v="3"/>
    <x v="4"/>
    <x v="1"/>
    <x v="37"/>
    <x v="1"/>
    <x v="4"/>
    <x v="2"/>
    <x v="599"/>
    <x v="147"/>
    <m/>
    <x v="1"/>
    <x v="2"/>
    <s v="Self-Referral"/>
    <s v="No"/>
    <x v="0"/>
    <x v="0"/>
    <d v="2025-02-23T00:00:00"/>
    <d v="2025-02-14T00:00:00"/>
    <x v="1"/>
    <n v="744.1"/>
    <n v="30"/>
    <x v="1"/>
  </r>
  <r>
    <d v="2025-02-14T00:00:00"/>
    <x v="4083"/>
    <n v="5"/>
    <n v="3"/>
    <n v="5"/>
    <n v="2"/>
    <n v="2"/>
    <n v="4"/>
    <x v="8"/>
    <x v="3"/>
    <x v="3"/>
    <x v="3"/>
    <x v="1"/>
    <x v="41"/>
    <x v="1"/>
    <x v="3"/>
    <x v="2"/>
    <x v="312"/>
    <x v="15"/>
    <d v="2025-03-13T00:00:00"/>
    <x v="0"/>
    <x v="9"/>
    <s v="Physician Referral"/>
    <s v="Yes"/>
    <x v="1"/>
    <x v="0"/>
    <m/>
    <m/>
    <x v="0"/>
    <n v="129.5"/>
    <n v="0"/>
    <x v="1"/>
  </r>
  <r>
    <d v="2025-02-14T00:00:00"/>
    <x v="4084"/>
    <n v="4"/>
    <n v="3"/>
    <n v="4"/>
    <n v="4"/>
    <n v="1"/>
    <n v="10"/>
    <x v="1"/>
    <x v="1"/>
    <x v="3"/>
    <x v="1"/>
    <x v="0"/>
    <x v="20"/>
    <x v="0"/>
    <x v="4"/>
    <x v="0"/>
    <x v="108"/>
    <x v="173"/>
    <d v="2025-02-22T00:00:00"/>
    <x v="0"/>
    <x v="9"/>
    <s v="Physician Referral"/>
    <s v="No"/>
    <x v="0"/>
    <x v="1"/>
    <m/>
    <m/>
    <x v="0"/>
    <n v="681.1"/>
    <n v="0"/>
    <x v="1"/>
  </r>
  <r>
    <d v="2025-02-14T00:00:00"/>
    <x v="4085"/>
    <n v="4"/>
    <n v="2"/>
    <n v="3"/>
    <n v="3"/>
    <n v="2"/>
    <n v="4"/>
    <x v="8"/>
    <x v="4"/>
    <x v="0"/>
    <x v="1"/>
    <x v="1"/>
    <x v="48"/>
    <x v="1"/>
    <x v="0"/>
    <x v="1"/>
    <x v="58"/>
    <x v="52"/>
    <d v="2025-03-13T00:00:00"/>
    <x v="0"/>
    <x v="6"/>
    <s v="Physician Referral"/>
    <s v="No"/>
    <x v="0"/>
    <x v="0"/>
    <m/>
    <m/>
    <x v="0"/>
    <n v="573.29999999999995"/>
    <n v="0"/>
    <x v="1"/>
  </r>
  <r>
    <d v="2025-02-14T00:00:00"/>
    <x v="4086"/>
    <n v="1"/>
    <n v="4"/>
    <n v="2"/>
    <n v="3"/>
    <n v="2"/>
    <n v="10"/>
    <x v="1"/>
    <x v="2"/>
    <x v="2"/>
    <x v="0"/>
    <x v="1"/>
    <x v="61"/>
    <x v="0"/>
    <x v="4"/>
    <x v="0"/>
    <x v="799"/>
    <x v="35"/>
    <m/>
    <x v="1"/>
    <x v="5"/>
    <s v="Emergency"/>
    <s v="Yes"/>
    <x v="1"/>
    <x v="0"/>
    <d v="2025-02-16T00:00:00"/>
    <d v="2025-02-14T00:00:00"/>
    <x v="2"/>
    <n v="624.4"/>
    <n v="50"/>
    <x v="1"/>
  </r>
  <r>
    <d v="2025-02-14T00:00:00"/>
    <x v="4087"/>
    <n v="4"/>
    <n v="1"/>
    <n v="2"/>
    <n v="4"/>
    <n v="3"/>
    <n v="4"/>
    <x v="8"/>
    <x v="2"/>
    <x v="1"/>
    <x v="1"/>
    <x v="2"/>
    <x v="49"/>
    <x v="1"/>
    <x v="2"/>
    <x v="1"/>
    <x v="246"/>
    <x v="109"/>
    <m/>
    <x v="1"/>
    <x v="3"/>
    <s v="Self-Referral"/>
    <s v="Yes"/>
    <x v="1"/>
    <x v="1"/>
    <d v="2025-02-18T00:00:00"/>
    <d v="2025-02-14T00:00:00"/>
    <x v="1"/>
    <n v="641.20000000000005"/>
    <n v="30"/>
    <x v="1"/>
  </r>
  <r>
    <d v="2025-02-14T00:00:00"/>
    <x v="4088"/>
    <n v="5"/>
    <n v="5"/>
    <n v="4"/>
    <n v="5"/>
    <n v="3"/>
    <n v="10"/>
    <x v="1"/>
    <x v="1"/>
    <x v="4"/>
    <x v="3"/>
    <x v="2"/>
    <x v="9"/>
    <x v="0"/>
    <x v="3"/>
    <x v="2"/>
    <x v="406"/>
    <x v="146"/>
    <m/>
    <x v="1"/>
    <x v="5"/>
    <s v="Physician Referral"/>
    <s v="No"/>
    <x v="0"/>
    <x v="0"/>
    <d v="2025-02-17T00:00:00"/>
    <d v="2025-02-14T00:00:00"/>
    <x v="2"/>
    <n v="763"/>
    <n v="50"/>
    <x v="1"/>
  </r>
  <r>
    <d v="2025-02-15T00:00:00"/>
    <x v="4089"/>
    <n v="5"/>
    <n v="3"/>
    <n v="5"/>
    <n v="2"/>
    <n v="3"/>
    <n v="4"/>
    <x v="8"/>
    <x v="3"/>
    <x v="3"/>
    <x v="3"/>
    <x v="2"/>
    <x v="59"/>
    <x v="0"/>
    <x v="1"/>
    <x v="2"/>
    <x v="269"/>
    <x v="117"/>
    <m/>
    <x v="1"/>
    <x v="8"/>
    <s v="Physician Referral"/>
    <s v="Yes"/>
    <x v="1"/>
    <x v="1"/>
    <d v="2025-02-23T00:00:00"/>
    <d v="2025-02-15T00:00:00"/>
    <x v="1"/>
    <n v="609.70000000000005"/>
    <n v="30"/>
    <x v="1"/>
  </r>
  <r>
    <d v="2025-02-15T00:00:00"/>
    <x v="4090"/>
    <n v="4"/>
    <n v="2"/>
    <n v="1"/>
    <n v="2"/>
    <n v="1"/>
    <n v="10"/>
    <x v="1"/>
    <x v="0"/>
    <x v="0"/>
    <x v="1"/>
    <x v="0"/>
    <x v="39"/>
    <x v="0"/>
    <x v="4"/>
    <x v="2"/>
    <x v="900"/>
    <x v="130"/>
    <m/>
    <x v="1"/>
    <x v="0"/>
    <s v="Self-Referral"/>
    <s v="Yes"/>
    <x v="1"/>
    <x v="1"/>
    <d v="2025-02-19T00:00:00"/>
    <d v="2025-02-15T00:00:00"/>
    <x v="1"/>
    <n v="808.5"/>
    <n v="30"/>
    <x v="1"/>
  </r>
  <r>
    <d v="2025-02-15T00:00:00"/>
    <x v="4091"/>
    <n v="1"/>
    <n v="3"/>
    <n v="4"/>
    <n v="1"/>
    <n v="3"/>
    <n v="4"/>
    <x v="8"/>
    <x v="1"/>
    <x v="3"/>
    <x v="0"/>
    <x v="2"/>
    <x v="24"/>
    <x v="1"/>
    <x v="1"/>
    <x v="0"/>
    <x v="764"/>
    <x v="14"/>
    <d v="2025-02-24T00:00:00"/>
    <x v="0"/>
    <x v="9"/>
    <s v="Emergency"/>
    <s v="Yes"/>
    <x v="1"/>
    <x v="1"/>
    <m/>
    <m/>
    <x v="0"/>
    <n v="137.19999999999999"/>
    <n v="0"/>
    <x v="1"/>
  </r>
  <r>
    <d v="2025-02-15T00:00:00"/>
    <x v="4092"/>
    <n v="4"/>
    <n v="5"/>
    <n v="4"/>
    <n v="4"/>
    <n v="1"/>
    <n v="10"/>
    <x v="1"/>
    <x v="1"/>
    <x v="4"/>
    <x v="1"/>
    <x v="0"/>
    <x v="11"/>
    <x v="1"/>
    <x v="0"/>
    <x v="0"/>
    <x v="493"/>
    <x v="34"/>
    <m/>
    <x v="1"/>
    <x v="5"/>
    <s v="Self-Referral"/>
    <s v="Yes"/>
    <x v="1"/>
    <x v="0"/>
    <d v="2025-02-24T00:00:00"/>
    <d v="2025-02-15T00:00:00"/>
    <x v="2"/>
    <n v="365.4"/>
    <n v="50"/>
    <x v="1"/>
  </r>
  <r>
    <d v="2025-02-15T00:00:00"/>
    <x v="4093"/>
    <n v="3"/>
    <n v="1"/>
    <n v="1"/>
    <n v="2"/>
    <n v="2"/>
    <n v="4"/>
    <x v="8"/>
    <x v="0"/>
    <x v="1"/>
    <x v="2"/>
    <x v="1"/>
    <x v="61"/>
    <x v="0"/>
    <x v="1"/>
    <x v="2"/>
    <x v="256"/>
    <x v="60"/>
    <d v="2025-03-08T00:00:00"/>
    <x v="0"/>
    <x v="4"/>
    <s v="Physician Referral"/>
    <s v="No"/>
    <x v="0"/>
    <x v="0"/>
    <m/>
    <m/>
    <x v="0"/>
    <n v="303.8"/>
    <n v="0"/>
    <x v="1"/>
  </r>
  <r>
    <d v="2025-02-15T00:00:00"/>
    <x v="4094"/>
    <n v="4"/>
    <n v="3"/>
    <n v="2"/>
    <n v="5"/>
    <n v="1"/>
    <n v="10"/>
    <x v="1"/>
    <x v="2"/>
    <x v="3"/>
    <x v="1"/>
    <x v="0"/>
    <x v="35"/>
    <x v="1"/>
    <x v="4"/>
    <x v="0"/>
    <x v="280"/>
    <x v="162"/>
    <m/>
    <x v="1"/>
    <x v="4"/>
    <s v="Physician Referral"/>
    <s v="Yes"/>
    <x v="1"/>
    <x v="1"/>
    <d v="2025-02-16T00:00:00"/>
    <d v="2025-02-15T00:00:00"/>
    <x v="3"/>
    <n v="557.20000000000005"/>
    <n v="10"/>
    <x v="1"/>
  </r>
  <r>
    <d v="2025-02-15T00:00:00"/>
    <x v="4095"/>
    <n v="2"/>
    <n v="2"/>
    <n v="2"/>
    <n v="5"/>
    <n v="1"/>
    <n v="4"/>
    <x v="8"/>
    <x v="2"/>
    <x v="0"/>
    <x v="4"/>
    <x v="0"/>
    <x v="31"/>
    <x v="0"/>
    <x v="1"/>
    <x v="2"/>
    <x v="87"/>
    <x v="98"/>
    <d v="2025-03-12T00:00:00"/>
    <x v="0"/>
    <x v="0"/>
    <s v="Emergency"/>
    <s v="Yes"/>
    <x v="1"/>
    <x v="0"/>
    <m/>
    <m/>
    <x v="0"/>
    <n v="533.4"/>
    <n v="0"/>
    <x v="1"/>
  </r>
  <r>
    <d v="2025-02-15T00:00:00"/>
    <x v="4096"/>
    <n v="4"/>
    <n v="2"/>
    <n v="1"/>
    <n v="3"/>
    <n v="2"/>
    <n v="10"/>
    <x v="1"/>
    <x v="0"/>
    <x v="0"/>
    <x v="1"/>
    <x v="1"/>
    <x v="56"/>
    <x v="0"/>
    <x v="0"/>
    <x v="0"/>
    <x v="177"/>
    <x v="23"/>
    <d v="2025-03-14T00:00:00"/>
    <x v="0"/>
    <x v="5"/>
    <s v="Emergency"/>
    <s v="Yes"/>
    <x v="1"/>
    <x v="1"/>
    <m/>
    <m/>
    <x v="0"/>
    <n v="755.3"/>
    <n v="0"/>
    <x v="1"/>
  </r>
  <r>
    <d v="2025-02-15T00:00:00"/>
    <x v="4097"/>
    <n v="3"/>
    <n v="4"/>
    <n v="5"/>
    <n v="2"/>
    <n v="3"/>
    <n v="4"/>
    <x v="8"/>
    <x v="3"/>
    <x v="2"/>
    <x v="2"/>
    <x v="2"/>
    <x v="54"/>
    <x v="1"/>
    <x v="4"/>
    <x v="2"/>
    <x v="531"/>
    <x v="106"/>
    <d v="2025-02-23T00:00:00"/>
    <x v="0"/>
    <x v="2"/>
    <s v="Self-Referral"/>
    <s v="Yes"/>
    <x v="1"/>
    <x v="0"/>
    <m/>
    <m/>
    <x v="0"/>
    <n v="667.8"/>
    <n v="0"/>
    <x v="1"/>
  </r>
  <r>
    <d v="2025-02-15T00:00:00"/>
    <x v="4098"/>
    <n v="2"/>
    <n v="2"/>
    <n v="4"/>
    <n v="2"/>
    <n v="3"/>
    <n v="10"/>
    <x v="1"/>
    <x v="1"/>
    <x v="0"/>
    <x v="4"/>
    <x v="2"/>
    <x v="35"/>
    <x v="1"/>
    <x v="1"/>
    <x v="0"/>
    <x v="895"/>
    <x v="44"/>
    <d v="2025-02-24T00:00:00"/>
    <x v="0"/>
    <x v="0"/>
    <s v="Physician Referral"/>
    <s v="No"/>
    <x v="0"/>
    <x v="1"/>
    <m/>
    <m/>
    <x v="0"/>
    <n v="780.5"/>
    <n v="0"/>
    <x v="1"/>
  </r>
  <r>
    <d v="2025-02-16T00:00:00"/>
    <x v="4099"/>
    <n v="1"/>
    <n v="4"/>
    <n v="3"/>
    <n v="5"/>
    <n v="3"/>
    <n v="4"/>
    <x v="8"/>
    <x v="4"/>
    <x v="2"/>
    <x v="0"/>
    <x v="2"/>
    <x v="13"/>
    <x v="1"/>
    <x v="1"/>
    <x v="1"/>
    <x v="294"/>
    <x v="25"/>
    <d v="2025-03-06T00:00:00"/>
    <x v="0"/>
    <x v="1"/>
    <s v="Emergency"/>
    <s v="No"/>
    <x v="0"/>
    <x v="0"/>
    <m/>
    <m/>
    <x v="0"/>
    <n v="515.9"/>
    <n v="0"/>
    <x v="1"/>
  </r>
  <r>
    <d v="2025-02-16T00:00:00"/>
    <x v="4100"/>
    <n v="2"/>
    <n v="1"/>
    <n v="2"/>
    <n v="3"/>
    <n v="2"/>
    <n v="10"/>
    <x v="1"/>
    <x v="2"/>
    <x v="1"/>
    <x v="4"/>
    <x v="1"/>
    <x v="7"/>
    <x v="0"/>
    <x v="0"/>
    <x v="2"/>
    <x v="447"/>
    <x v="133"/>
    <d v="2025-03-17T00:00:00"/>
    <x v="0"/>
    <x v="1"/>
    <s v="Physician Referral"/>
    <s v="No"/>
    <x v="0"/>
    <x v="1"/>
    <m/>
    <m/>
    <x v="0"/>
    <n v="630.70000000000005"/>
    <n v="0"/>
    <x v="1"/>
  </r>
  <r>
    <d v="2025-02-16T00:00:00"/>
    <x v="4101"/>
    <n v="5"/>
    <n v="5"/>
    <n v="2"/>
    <n v="2"/>
    <n v="1"/>
    <n v="4"/>
    <x v="8"/>
    <x v="2"/>
    <x v="4"/>
    <x v="3"/>
    <x v="0"/>
    <x v="20"/>
    <x v="0"/>
    <x v="2"/>
    <x v="0"/>
    <x v="196"/>
    <x v="149"/>
    <d v="2025-03-08T00:00:00"/>
    <x v="0"/>
    <x v="8"/>
    <s v="Emergency"/>
    <s v="No"/>
    <x v="0"/>
    <x v="0"/>
    <m/>
    <m/>
    <x v="0"/>
    <n v="275.8"/>
    <n v="0"/>
    <x v="1"/>
  </r>
  <r>
    <d v="2025-02-16T00:00:00"/>
    <x v="4102"/>
    <n v="3"/>
    <n v="4"/>
    <n v="2"/>
    <n v="5"/>
    <n v="2"/>
    <n v="10"/>
    <x v="1"/>
    <x v="2"/>
    <x v="2"/>
    <x v="2"/>
    <x v="1"/>
    <x v="58"/>
    <x v="1"/>
    <x v="2"/>
    <x v="0"/>
    <x v="900"/>
    <x v="65"/>
    <m/>
    <x v="1"/>
    <x v="6"/>
    <s v="Emergency"/>
    <s v="No"/>
    <x v="0"/>
    <x v="1"/>
    <d v="2025-02-17T00:00:00"/>
    <d v="2025-02-16T00:00:00"/>
    <x v="3"/>
    <n v="730.8"/>
    <n v="10"/>
    <x v="1"/>
  </r>
  <r>
    <d v="2025-02-16T00:00:00"/>
    <x v="4103"/>
    <n v="5"/>
    <n v="3"/>
    <n v="5"/>
    <n v="3"/>
    <n v="2"/>
    <n v="4"/>
    <x v="8"/>
    <x v="3"/>
    <x v="3"/>
    <x v="3"/>
    <x v="1"/>
    <x v="50"/>
    <x v="0"/>
    <x v="3"/>
    <x v="2"/>
    <x v="11"/>
    <x v="130"/>
    <m/>
    <x v="1"/>
    <x v="0"/>
    <s v="Physician Referral"/>
    <s v="Yes"/>
    <x v="1"/>
    <x v="0"/>
    <d v="2025-02-20T00:00:00"/>
    <d v="2025-02-16T00:00:00"/>
    <x v="3"/>
    <n v="189"/>
    <n v="10"/>
    <x v="1"/>
  </r>
  <r>
    <d v="2025-02-16T00:00:00"/>
    <x v="4104"/>
    <n v="5"/>
    <n v="3"/>
    <n v="1"/>
    <n v="3"/>
    <n v="2"/>
    <n v="10"/>
    <x v="1"/>
    <x v="0"/>
    <x v="3"/>
    <x v="3"/>
    <x v="1"/>
    <x v="41"/>
    <x v="1"/>
    <x v="0"/>
    <x v="0"/>
    <x v="442"/>
    <x v="50"/>
    <d v="2025-03-11T00:00:00"/>
    <x v="0"/>
    <x v="3"/>
    <s v="Physician Referral"/>
    <s v="No"/>
    <x v="0"/>
    <x v="1"/>
    <m/>
    <m/>
    <x v="0"/>
    <n v="475.3"/>
    <n v="0"/>
    <x v="1"/>
  </r>
  <r>
    <d v="2025-02-16T00:00:00"/>
    <x v="4105"/>
    <n v="2"/>
    <n v="5"/>
    <n v="5"/>
    <n v="5"/>
    <n v="2"/>
    <n v="4"/>
    <x v="8"/>
    <x v="3"/>
    <x v="4"/>
    <x v="4"/>
    <x v="1"/>
    <x v="30"/>
    <x v="0"/>
    <x v="2"/>
    <x v="1"/>
    <x v="360"/>
    <x v="171"/>
    <m/>
    <x v="1"/>
    <x v="8"/>
    <s v="Self-Referral"/>
    <s v="Yes"/>
    <x v="1"/>
    <x v="0"/>
    <d v="2025-02-19T00:00:00"/>
    <d v="2025-02-16T00:00:00"/>
    <x v="1"/>
    <n v="200.9"/>
    <n v="30"/>
    <x v="1"/>
  </r>
  <r>
    <d v="2025-02-16T00:00:00"/>
    <x v="4106"/>
    <n v="2"/>
    <n v="2"/>
    <n v="2"/>
    <n v="3"/>
    <n v="1"/>
    <n v="10"/>
    <x v="1"/>
    <x v="2"/>
    <x v="0"/>
    <x v="4"/>
    <x v="0"/>
    <x v="21"/>
    <x v="1"/>
    <x v="1"/>
    <x v="1"/>
    <x v="678"/>
    <x v="102"/>
    <m/>
    <x v="1"/>
    <x v="2"/>
    <s v="Self-Referral"/>
    <s v="No"/>
    <x v="0"/>
    <x v="0"/>
    <d v="2025-02-19T00:00:00"/>
    <d v="2025-02-16T00:00:00"/>
    <x v="3"/>
    <n v="490.7"/>
    <n v="10"/>
    <x v="1"/>
  </r>
  <r>
    <d v="2025-02-16T00:00:00"/>
    <x v="4107"/>
    <n v="5"/>
    <n v="3"/>
    <n v="4"/>
    <n v="3"/>
    <n v="3"/>
    <n v="4"/>
    <x v="8"/>
    <x v="1"/>
    <x v="3"/>
    <x v="3"/>
    <x v="2"/>
    <x v="8"/>
    <x v="1"/>
    <x v="0"/>
    <x v="0"/>
    <x v="683"/>
    <x v="11"/>
    <d v="2025-03-10T00:00:00"/>
    <x v="0"/>
    <x v="6"/>
    <s v="Self-Referral"/>
    <s v="Yes"/>
    <x v="1"/>
    <x v="1"/>
    <m/>
    <m/>
    <x v="0"/>
    <n v="376.6"/>
    <n v="0"/>
    <x v="1"/>
  </r>
  <r>
    <d v="2025-02-16T00:00:00"/>
    <x v="4108"/>
    <n v="1"/>
    <n v="4"/>
    <n v="2"/>
    <n v="1"/>
    <n v="3"/>
    <n v="10"/>
    <x v="1"/>
    <x v="2"/>
    <x v="2"/>
    <x v="0"/>
    <x v="2"/>
    <x v="52"/>
    <x v="0"/>
    <x v="1"/>
    <x v="2"/>
    <x v="203"/>
    <x v="76"/>
    <m/>
    <x v="1"/>
    <x v="0"/>
    <s v="Physician Referral"/>
    <s v="No"/>
    <x v="0"/>
    <x v="0"/>
    <d v="2025-02-18T00:00:00"/>
    <d v="2025-02-16T00:00:00"/>
    <x v="2"/>
    <n v="517.29999999999995"/>
    <n v="50"/>
    <x v="1"/>
  </r>
  <r>
    <d v="2025-02-17T00:00:00"/>
    <x v="4109"/>
    <n v="4"/>
    <n v="5"/>
    <n v="4"/>
    <n v="3"/>
    <n v="2"/>
    <n v="4"/>
    <x v="8"/>
    <x v="1"/>
    <x v="4"/>
    <x v="1"/>
    <x v="1"/>
    <x v="28"/>
    <x v="1"/>
    <x v="1"/>
    <x v="0"/>
    <x v="660"/>
    <x v="51"/>
    <d v="2025-03-12T00:00:00"/>
    <x v="0"/>
    <x v="9"/>
    <s v="Emergency"/>
    <s v="Yes"/>
    <x v="1"/>
    <x v="0"/>
    <m/>
    <m/>
    <x v="0"/>
    <n v="387.1"/>
    <n v="0"/>
    <x v="1"/>
  </r>
  <r>
    <d v="2025-02-17T00:00:00"/>
    <x v="4110"/>
    <n v="4"/>
    <n v="3"/>
    <n v="4"/>
    <n v="2"/>
    <n v="1"/>
    <n v="10"/>
    <x v="1"/>
    <x v="1"/>
    <x v="3"/>
    <x v="1"/>
    <x v="0"/>
    <x v="35"/>
    <x v="1"/>
    <x v="3"/>
    <x v="0"/>
    <x v="404"/>
    <x v="105"/>
    <m/>
    <x v="1"/>
    <x v="8"/>
    <s v="Self-Referral"/>
    <s v="No"/>
    <x v="0"/>
    <x v="0"/>
    <d v="2025-02-19T00:00:00"/>
    <d v="2025-02-17T00:00:00"/>
    <x v="1"/>
    <n v="571.20000000000005"/>
    <n v="30"/>
    <x v="1"/>
  </r>
  <r>
    <d v="2025-02-17T00:00:00"/>
    <x v="4111"/>
    <n v="3"/>
    <n v="2"/>
    <n v="2"/>
    <n v="3"/>
    <n v="2"/>
    <n v="4"/>
    <x v="8"/>
    <x v="2"/>
    <x v="0"/>
    <x v="2"/>
    <x v="1"/>
    <x v="27"/>
    <x v="0"/>
    <x v="3"/>
    <x v="1"/>
    <x v="529"/>
    <x v="155"/>
    <d v="2025-03-04T00:00:00"/>
    <x v="0"/>
    <x v="7"/>
    <s v="Physician Referral"/>
    <s v="Yes"/>
    <x v="1"/>
    <x v="0"/>
    <m/>
    <m/>
    <x v="0"/>
    <n v="128.1"/>
    <n v="0"/>
    <x v="1"/>
  </r>
  <r>
    <d v="2025-02-17T00:00:00"/>
    <x v="4112"/>
    <n v="2"/>
    <n v="2"/>
    <n v="2"/>
    <n v="2"/>
    <n v="1"/>
    <n v="10"/>
    <x v="1"/>
    <x v="2"/>
    <x v="0"/>
    <x v="4"/>
    <x v="0"/>
    <x v="57"/>
    <x v="1"/>
    <x v="4"/>
    <x v="0"/>
    <x v="942"/>
    <x v="171"/>
    <m/>
    <x v="1"/>
    <x v="9"/>
    <s v="Self-Referral"/>
    <s v="No"/>
    <x v="0"/>
    <x v="1"/>
    <d v="2025-02-25T00:00:00"/>
    <d v="2025-02-17T00:00:00"/>
    <x v="3"/>
    <n v="770.7"/>
    <n v="10"/>
    <x v="1"/>
  </r>
  <r>
    <d v="2025-02-17T00:00:00"/>
    <x v="4113"/>
    <n v="4"/>
    <n v="3"/>
    <n v="4"/>
    <n v="5"/>
    <n v="2"/>
    <n v="4"/>
    <x v="8"/>
    <x v="1"/>
    <x v="3"/>
    <x v="1"/>
    <x v="1"/>
    <x v="25"/>
    <x v="0"/>
    <x v="0"/>
    <x v="2"/>
    <x v="22"/>
    <x v="102"/>
    <d v="2025-02-26T00:00:00"/>
    <x v="0"/>
    <x v="6"/>
    <s v="Self-Referral"/>
    <s v="Yes"/>
    <x v="1"/>
    <x v="0"/>
    <m/>
    <m/>
    <x v="0"/>
    <n v="357.7"/>
    <n v="0"/>
    <x v="1"/>
  </r>
  <r>
    <d v="2025-02-17T00:00:00"/>
    <x v="4114"/>
    <n v="1"/>
    <n v="5"/>
    <n v="5"/>
    <n v="3"/>
    <n v="3"/>
    <n v="10"/>
    <x v="1"/>
    <x v="3"/>
    <x v="4"/>
    <x v="0"/>
    <x v="2"/>
    <x v="16"/>
    <x v="1"/>
    <x v="2"/>
    <x v="1"/>
    <x v="810"/>
    <x v="162"/>
    <m/>
    <x v="1"/>
    <x v="2"/>
    <s v="Self-Referral"/>
    <s v="No"/>
    <x v="0"/>
    <x v="0"/>
    <d v="2025-02-18T00:00:00"/>
    <d v="2025-02-17T00:00:00"/>
    <x v="2"/>
    <n v="749.7"/>
    <n v="50"/>
    <x v="1"/>
  </r>
  <r>
    <d v="2025-02-17T00:00:00"/>
    <x v="4115"/>
    <n v="3"/>
    <n v="1"/>
    <n v="5"/>
    <n v="5"/>
    <n v="3"/>
    <n v="4"/>
    <x v="8"/>
    <x v="3"/>
    <x v="1"/>
    <x v="2"/>
    <x v="2"/>
    <x v="23"/>
    <x v="0"/>
    <x v="3"/>
    <x v="0"/>
    <x v="682"/>
    <x v="31"/>
    <m/>
    <x v="1"/>
    <x v="7"/>
    <s v="Emergency"/>
    <s v="Yes"/>
    <x v="1"/>
    <x v="1"/>
    <d v="2025-02-25T00:00:00"/>
    <d v="2025-02-17T00:00:00"/>
    <x v="1"/>
    <n v="170.1"/>
    <n v="30"/>
    <x v="1"/>
  </r>
  <r>
    <d v="2025-02-17T00:00:00"/>
    <x v="4116"/>
    <n v="2"/>
    <n v="3"/>
    <n v="5"/>
    <n v="4"/>
    <n v="2"/>
    <n v="10"/>
    <x v="1"/>
    <x v="3"/>
    <x v="3"/>
    <x v="4"/>
    <x v="1"/>
    <x v="41"/>
    <x v="1"/>
    <x v="0"/>
    <x v="2"/>
    <x v="72"/>
    <x v="61"/>
    <m/>
    <x v="1"/>
    <x v="8"/>
    <s v="Physician Referral"/>
    <s v="Yes"/>
    <x v="1"/>
    <x v="0"/>
    <d v="2025-02-20T00:00:00"/>
    <d v="2025-02-17T00:00:00"/>
    <x v="3"/>
    <n v="217"/>
    <n v="10"/>
    <x v="1"/>
  </r>
  <r>
    <d v="2025-02-17T00:00:00"/>
    <x v="4117"/>
    <n v="4"/>
    <n v="2"/>
    <n v="3"/>
    <n v="3"/>
    <n v="3"/>
    <n v="4"/>
    <x v="8"/>
    <x v="4"/>
    <x v="0"/>
    <x v="1"/>
    <x v="2"/>
    <x v="25"/>
    <x v="1"/>
    <x v="3"/>
    <x v="1"/>
    <x v="423"/>
    <x v="21"/>
    <d v="2025-03-17T00:00:00"/>
    <x v="0"/>
    <x v="4"/>
    <s v="Emergency"/>
    <s v="No"/>
    <x v="0"/>
    <x v="1"/>
    <m/>
    <m/>
    <x v="0"/>
    <n v="497"/>
    <n v="0"/>
    <x v="1"/>
  </r>
  <r>
    <d v="2025-02-17T00:00:00"/>
    <x v="4118"/>
    <n v="5"/>
    <n v="1"/>
    <n v="4"/>
    <n v="5"/>
    <n v="2"/>
    <n v="10"/>
    <x v="1"/>
    <x v="1"/>
    <x v="1"/>
    <x v="3"/>
    <x v="1"/>
    <x v="45"/>
    <x v="1"/>
    <x v="2"/>
    <x v="2"/>
    <x v="505"/>
    <x v="29"/>
    <d v="2025-03-09T00:00:00"/>
    <x v="0"/>
    <x v="5"/>
    <s v="Self-Referral"/>
    <s v="Yes"/>
    <x v="1"/>
    <x v="0"/>
    <m/>
    <m/>
    <x v="0"/>
    <n v="198.1"/>
    <n v="0"/>
    <x v="1"/>
  </r>
  <r>
    <d v="2025-02-18T00:00:00"/>
    <x v="4119"/>
    <n v="1"/>
    <n v="5"/>
    <n v="3"/>
    <n v="4"/>
    <n v="1"/>
    <n v="4"/>
    <x v="8"/>
    <x v="4"/>
    <x v="4"/>
    <x v="0"/>
    <x v="0"/>
    <x v="50"/>
    <x v="1"/>
    <x v="3"/>
    <x v="2"/>
    <x v="467"/>
    <x v="57"/>
    <m/>
    <x v="1"/>
    <x v="0"/>
    <s v="Self-Referral"/>
    <s v="No"/>
    <x v="0"/>
    <x v="1"/>
    <d v="2025-02-20T00:00:00"/>
    <d v="2025-02-18T00:00:00"/>
    <x v="2"/>
    <n v="666.4"/>
    <n v="50"/>
    <x v="1"/>
  </r>
  <r>
    <d v="2025-02-18T00:00:00"/>
    <x v="4120"/>
    <n v="1"/>
    <n v="2"/>
    <n v="3"/>
    <n v="2"/>
    <n v="1"/>
    <n v="10"/>
    <x v="1"/>
    <x v="4"/>
    <x v="0"/>
    <x v="0"/>
    <x v="0"/>
    <x v="44"/>
    <x v="0"/>
    <x v="4"/>
    <x v="2"/>
    <x v="700"/>
    <x v="162"/>
    <m/>
    <x v="1"/>
    <x v="6"/>
    <s v="Emergency"/>
    <s v="Yes"/>
    <x v="1"/>
    <x v="0"/>
    <d v="2025-02-27T00:00:00"/>
    <d v="2025-02-18T00:00:00"/>
    <x v="2"/>
    <n v="351.4"/>
    <n v="50"/>
    <x v="1"/>
  </r>
  <r>
    <d v="2025-02-18T00:00:00"/>
    <x v="4121"/>
    <n v="2"/>
    <n v="5"/>
    <n v="4"/>
    <n v="2"/>
    <n v="1"/>
    <n v="4"/>
    <x v="8"/>
    <x v="1"/>
    <x v="4"/>
    <x v="4"/>
    <x v="0"/>
    <x v="32"/>
    <x v="0"/>
    <x v="0"/>
    <x v="0"/>
    <x v="435"/>
    <x v="15"/>
    <d v="2025-02-27T00:00:00"/>
    <x v="0"/>
    <x v="7"/>
    <s v="Self-Referral"/>
    <s v="Yes"/>
    <x v="1"/>
    <x v="1"/>
    <m/>
    <m/>
    <x v="0"/>
    <n v="674.8"/>
    <n v="0"/>
    <x v="1"/>
  </r>
  <r>
    <d v="2025-02-18T00:00:00"/>
    <x v="4122"/>
    <n v="1"/>
    <n v="3"/>
    <n v="3"/>
    <n v="2"/>
    <n v="1"/>
    <n v="10"/>
    <x v="1"/>
    <x v="4"/>
    <x v="3"/>
    <x v="0"/>
    <x v="0"/>
    <x v="32"/>
    <x v="0"/>
    <x v="0"/>
    <x v="1"/>
    <x v="258"/>
    <x v="137"/>
    <m/>
    <x v="1"/>
    <x v="1"/>
    <s v="Self-Referral"/>
    <s v="No"/>
    <x v="0"/>
    <x v="1"/>
    <d v="2025-02-23T00:00:00"/>
    <d v="2025-02-18T00:00:00"/>
    <x v="3"/>
    <n v="666.4"/>
    <n v="10"/>
    <x v="1"/>
  </r>
  <r>
    <d v="2025-02-18T00:00:00"/>
    <x v="4123"/>
    <n v="2"/>
    <n v="5"/>
    <n v="4"/>
    <n v="2"/>
    <n v="2"/>
    <n v="4"/>
    <x v="8"/>
    <x v="1"/>
    <x v="4"/>
    <x v="4"/>
    <x v="1"/>
    <x v="57"/>
    <x v="0"/>
    <x v="1"/>
    <x v="0"/>
    <x v="384"/>
    <x v="135"/>
    <m/>
    <x v="1"/>
    <x v="1"/>
    <s v="Emergency"/>
    <s v="Yes"/>
    <x v="1"/>
    <x v="1"/>
    <d v="2025-02-23T00:00:00"/>
    <d v="2025-02-18T00:00:00"/>
    <x v="1"/>
    <n v="529.20000000000005"/>
    <n v="30"/>
    <x v="1"/>
  </r>
  <r>
    <d v="2025-02-18T00:00:00"/>
    <x v="4124"/>
    <n v="1"/>
    <n v="2"/>
    <n v="1"/>
    <n v="2"/>
    <n v="3"/>
    <n v="10"/>
    <x v="1"/>
    <x v="0"/>
    <x v="0"/>
    <x v="0"/>
    <x v="2"/>
    <x v="46"/>
    <x v="0"/>
    <x v="4"/>
    <x v="1"/>
    <x v="635"/>
    <x v="163"/>
    <d v="2025-03-02T00:00:00"/>
    <x v="0"/>
    <x v="3"/>
    <s v="Physician Referral"/>
    <s v="Yes"/>
    <x v="1"/>
    <x v="0"/>
    <m/>
    <m/>
    <x v="0"/>
    <n v="429.1"/>
    <n v="0"/>
    <x v="1"/>
  </r>
  <r>
    <d v="2025-02-18T00:00:00"/>
    <x v="4125"/>
    <n v="4"/>
    <n v="3"/>
    <n v="1"/>
    <n v="1"/>
    <n v="1"/>
    <n v="4"/>
    <x v="8"/>
    <x v="0"/>
    <x v="3"/>
    <x v="1"/>
    <x v="0"/>
    <x v="6"/>
    <x v="0"/>
    <x v="3"/>
    <x v="2"/>
    <x v="188"/>
    <x v="49"/>
    <d v="2025-03-19T00:00:00"/>
    <x v="0"/>
    <x v="2"/>
    <s v="Self-Referral"/>
    <s v="Yes"/>
    <x v="1"/>
    <x v="1"/>
    <m/>
    <m/>
    <x v="0"/>
    <n v="284.89999999999998"/>
    <n v="0"/>
    <x v="1"/>
  </r>
  <r>
    <d v="2025-02-18T00:00:00"/>
    <x v="4126"/>
    <n v="2"/>
    <n v="2"/>
    <n v="4"/>
    <n v="5"/>
    <n v="3"/>
    <n v="10"/>
    <x v="1"/>
    <x v="1"/>
    <x v="0"/>
    <x v="4"/>
    <x v="2"/>
    <x v="30"/>
    <x v="0"/>
    <x v="1"/>
    <x v="2"/>
    <x v="484"/>
    <x v="129"/>
    <m/>
    <x v="1"/>
    <x v="2"/>
    <s v="Self-Referral"/>
    <s v="No"/>
    <x v="0"/>
    <x v="0"/>
    <d v="2025-02-24T00:00:00"/>
    <d v="2025-02-18T00:00:00"/>
    <x v="3"/>
    <n v="812.7"/>
    <n v="10"/>
    <x v="1"/>
  </r>
  <r>
    <d v="2025-02-18T00:00:00"/>
    <x v="4127"/>
    <n v="1"/>
    <n v="2"/>
    <n v="4"/>
    <n v="4"/>
    <n v="2"/>
    <n v="4"/>
    <x v="8"/>
    <x v="1"/>
    <x v="0"/>
    <x v="0"/>
    <x v="1"/>
    <x v="2"/>
    <x v="1"/>
    <x v="3"/>
    <x v="0"/>
    <x v="318"/>
    <x v="116"/>
    <d v="2025-03-17T00:00:00"/>
    <x v="0"/>
    <x v="7"/>
    <s v="Physician Referral"/>
    <s v="No"/>
    <x v="0"/>
    <x v="1"/>
    <m/>
    <m/>
    <x v="0"/>
    <n v="116.9"/>
    <n v="0"/>
    <x v="1"/>
  </r>
  <r>
    <d v="2025-02-18T00:00:00"/>
    <x v="4128"/>
    <n v="4"/>
    <n v="1"/>
    <n v="4"/>
    <n v="4"/>
    <n v="3"/>
    <n v="10"/>
    <x v="1"/>
    <x v="1"/>
    <x v="1"/>
    <x v="1"/>
    <x v="2"/>
    <x v="39"/>
    <x v="1"/>
    <x v="4"/>
    <x v="2"/>
    <x v="696"/>
    <x v="78"/>
    <m/>
    <x v="1"/>
    <x v="4"/>
    <s v="Emergency"/>
    <s v="Yes"/>
    <x v="1"/>
    <x v="1"/>
    <d v="2025-02-22T00:00:00"/>
    <d v="2025-02-18T00:00:00"/>
    <x v="1"/>
    <n v="716.8"/>
    <n v="30"/>
    <x v="1"/>
  </r>
  <r>
    <d v="2025-02-19T00:00:00"/>
    <x v="4129"/>
    <n v="4"/>
    <n v="4"/>
    <n v="5"/>
    <n v="3"/>
    <n v="3"/>
    <n v="4"/>
    <x v="8"/>
    <x v="3"/>
    <x v="2"/>
    <x v="1"/>
    <x v="2"/>
    <x v="1"/>
    <x v="1"/>
    <x v="1"/>
    <x v="2"/>
    <x v="630"/>
    <x v="9"/>
    <m/>
    <x v="1"/>
    <x v="3"/>
    <s v="Emergency"/>
    <s v="No"/>
    <x v="0"/>
    <x v="1"/>
    <d v="2025-02-26T00:00:00"/>
    <d v="2025-02-19T00:00:00"/>
    <x v="2"/>
    <n v="784.7"/>
    <n v="50"/>
    <x v="1"/>
  </r>
  <r>
    <d v="2025-02-19T00:00:00"/>
    <x v="4130"/>
    <n v="4"/>
    <n v="5"/>
    <n v="4"/>
    <n v="5"/>
    <n v="3"/>
    <n v="10"/>
    <x v="1"/>
    <x v="1"/>
    <x v="4"/>
    <x v="1"/>
    <x v="2"/>
    <x v="21"/>
    <x v="1"/>
    <x v="2"/>
    <x v="2"/>
    <x v="173"/>
    <x v="59"/>
    <d v="2025-03-16T00:00:00"/>
    <x v="0"/>
    <x v="8"/>
    <s v="Self-Referral"/>
    <s v="No"/>
    <x v="0"/>
    <x v="0"/>
    <m/>
    <m/>
    <x v="0"/>
    <n v="461.3"/>
    <n v="0"/>
    <x v="1"/>
  </r>
  <r>
    <d v="2025-02-19T00:00:00"/>
    <x v="4131"/>
    <n v="2"/>
    <n v="5"/>
    <n v="2"/>
    <n v="1"/>
    <n v="2"/>
    <n v="4"/>
    <x v="8"/>
    <x v="2"/>
    <x v="4"/>
    <x v="4"/>
    <x v="1"/>
    <x v="43"/>
    <x v="0"/>
    <x v="0"/>
    <x v="1"/>
    <x v="841"/>
    <x v="125"/>
    <m/>
    <x v="1"/>
    <x v="6"/>
    <s v="Self-Referral"/>
    <s v="No"/>
    <x v="0"/>
    <x v="0"/>
    <d v="2025-02-26T00:00:00"/>
    <d v="2025-02-19T00:00:00"/>
    <x v="3"/>
    <n v="626.5"/>
    <n v="10"/>
    <x v="1"/>
  </r>
  <r>
    <d v="2025-02-19T00:00:00"/>
    <x v="4132"/>
    <n v="2"/>
    <n v="1"/>
    <n v="1"/>
    <n v="1"/>
    <n v="2"/>
    <n v="10"/>
    <x v="1"/>
    <x v="0"/>
    <x v="1"/>
    <x v="4"/>
    <x v="1"/>
    <x v="48"/>
    <x v="0"/>
    <x v="4"/>
    <x v="1"/>
    <x v="832"/>
    <x v="169"/>
    <d v="2025-03-10T00:00:00"/>
    <x v="0"/>
    <x v="4"/>
    <s v="Emergency"/>
    <s v="Yes"/>
    <x v="1"/>
    <x v="1"/>
    <m/>
    <m/>
    <x v="0"/>
    <n v="257.60000000000002"/>
    <n v="0"/>
    <x v="1"/>
  </r>
  <r>
    <d v="2025-02-19T00:00:00"/>
    <x v="4133"/>
    <n v="1"/>
    <n v="5"/>
    <n v="1"/>
    <n v="5"/>
    <n v="2"/>
    <n v="4"/>
    <x v="8"/>
    <x v="0"/>
    <x v="4"/>
    <x v="0"/>
    <x v="1"/>
    <x v="9"/>
    <x v="0"/>
    <x v="4"/>
    <x v="0"/>
    <x v="899"/>
    <x v="167"/>
    <d v="2025-03-02T00:00:00"/>
    <x v="0"/>
    <x v="2"/>
    <s v="Self-Referral"/>
    <s v="No"/>
    <x v="0"/>
    <x v="1"/>
    <m/>
    <m/>
    <x v="0"/>
    <n v="421.4"/>
    <n v="0"/>
    <x v="1"/>
  </r>
  <r>
    <d v="2025-02-19T00:00:00"/>
    <x v="4134"/>
    <n v="5"/>
    <n v="1"/>
    <n v="4"/>
    <n v="2"/>
    <n v="3"/>
    <n v="10"/>
    <x v="1"/>
    <x v="1"/>
    <x v="1"/>
    <x v="3"/>
    <x v="2"/>
    <x v="22"/>
    <x v="1"/>
    <x v="3"/>
    <x v="1"/>
    <x v="426"/>
    <x v="118"/>
    <m/>
    <x v="1"/>
    <x v="6"/>
    <s v="Emergency"/>
    <s v="Yes"/>
    <x v="1"/>
    <x v="1"/>
    <d v="2025-02-28T00:00:00"/>
    <d v="2025-02-19T00:00:00"/>
    <x v="1"/>
    <n v="508.9"/>
    <n v="30"/>
    <x v="1"/>
  </r>
  <r>
    <d v="2025-02-19T00:00:00"/>
    <x v="4135"/>
    <n v="5"/>
    <n v="5"/>
    <n v="1"/>
    <n v="2"/>
    <n v="1"/>
    <n v="4"/>
    <x v="8"/>
    <x v="0"/>
    <x v="4"/>
    <x v="3"/>
    <x v="0"/>
    <x v="19"/>
    <x v="0"/>
    <x v="2"/>
    <x v="2"/>
    <x v="212"/>
    <x v="176"/>
    <d v="2025-02-26T00:00:00"/>
    <x v="0"/>
    <x v="4"/>
    <s v="Emergency"/>
    <s v="No"/>
    <x v="0"/>
    <x v="1"/>
    <m/>
    <m/>
    <x v="0"/>
    <n v="703.5"/>
    <n v="0"/>
    <x v="1"/>
  </r>
  <r>
    <d v="2025-02-19T00:00:00"/>
    <x v="4136"/>
    <n v="3"/>
    <n v="5"/>
    <n v="4"/>
    <n v="5"/>
    <n v="1"/>
    <n v="10"/>
    <x v="1"/>
    <x v="1"/>
    <x v="4"/>
    <x v="2"/>
    <x v="0"/>
    <x v="36"/>
    <x v="1"/>
    <x v="2"/>
    <x v="2"/>
    <x v="746"/>
    <x v="87"/>
    <m/>
    <x v="1"/>
    <x v="3"/>
    <s v="Emergency"/>
    <s v="Yes"/>
    <x v="1"/>
    <x v="1"/>
    <d v="2025-02-25T00:00:00"/>
    <d v="2025-02-19T00:00:00"/>
    <x v="2"/>
    <n v="454.3"/>
    <n v="50"/>
    <x v="1"/>
  </r>
  <r>
    <d v="2025-02-19T00:00:00"/>
    <x v="4137"/>
    <n v="5"/>
    <n v="2"/>
    <n v="4"/>
    <n v="4"/>
    <n v="3"/>
    <n v="4"/>
    <x v="8"/>
    <x v="1"/>
    <x v="0"/>
    <x v="3"/>
    <x v="2"/>
    <x v="11"/>
    <x v="0"/>
    <x v="4"/>
    <x v="2"/>
    <x v="799"/>
    <x v="158"/>
    <d v="2025-03-09T00:00:00"/>
    <x v="0"/>
    <x v="6"/>
    <s v="Self-Referral"/>
    <s v="Yes"/>
    <x v="1"/>
    <x v="1"/>
    <m/>
    <m/>
    <x v="0"/>
    <n v="567.70000000000005"/>
    <n v="0"/>
    <x v="1"/>
  </r>
  <r>
    <d v="2025-02-19T00:00:00"/>
    <x v="4138"/>
    <n v="5"/>
    <n v="1"/>
    <n v="1"/>
    <n v="2"/>
    <n v="1"/>
    <n v="10"/>
    <x v="1"/>
    <x v="0"/>
    <x v="1"/>
    <x v="3"/>
    <x v="0"/>
    <x v="18"/>
    <x v="0"/>
    <x v="4"/>
    <x v="0"/>
    <x v="820"/>
    <x v="7"/>
    <m/>
    <x v="1"/>
    <x v="6"/>
    <s v="Emergency"/>
    <s v="Yes"/>
    <x v="1"/>
    <x v="1"/>
    <d v="2025-02-20T00:00:00"/>
    <d v="2025-02-19T00:00:00"/>
    <x v="2"/>
    <n v="173.6"/>
    <n v="50"/>
    <x v="1"/>
  </r>
  <r>
    <d v="2025-02-20T00:00:00"/>
    <x v="4139"/>
    <n v="1"/>
    <n v="5"/>
    <n v="1"/>
    <n v="3"/>
    <n v="1"/>
    <n v="4"/>
    <x v="8"/>
    <x v="0"/>
    <x v="4"/>
    <x v="0"/>
    <x v="0"/>
    <x v="33"/>
    <x v="0"/>
    <x v="0"/>
    <x v="2"/>
    <x v="841"/>
    <x v="103"/>
    <d v="2025-03-13T00:00:00"/>
    <x v="0"/>
    <x v="6"/>
    <s v="Physician Referral"/>
    <s v="Yes"/>
    <x v="1"/>
    <x v="1"/>
    <m/>
    <m/>
    <x v="0"/>
    <n v="606.9"/>
    <n v="0"/>
    <x v="1"/>
  </r>
  <r>
    <d v="2025-02-20T00:00:00"/>
    <x v="4140"/>
    <n v="2"/>
    <n v="4"/>
    <n v="2"/>
    <n v="1"/>
    <n v="3"/>
    <n v="10"/>
    <x v="1"/>
    <x v="2"/>
    <x v="2"/>
    <x v="4"/>
    <x v="2"/>
    <x v="19"/>
    <x v="0"/>
    <x v="2"/>
    <x v="2"/>
    <x v="737"/>
    <x v="46"/>
    <m/>
    <x v="1"/>
    <x v="6"/>
    <s v="Physician Referral"/>
    <s v="No"/>
    <x v="0"/>
    <x v="0"/>
    <d v="2025-03-01T00:00:00"/>
    <d v="2025-02-20T00:00:00"/>
    <x v="2"/>
    <n v="463.4"/>
    <n v="50"/>
    <x v="1"/>
  </r>
  <r>
    <d v="2025-02-20T00:00:00"/>
    <x v="4141"/>
    <n v="5"/>
    <n v="1"/>
    <n v="3"/>
    <n v="2"/>
    <n v="2"/>
    <n v="4"/>
    <x v="8"/>
    <x v="4"/>
    <x v="1"/>
    <x v="3"/>
    <x v="1"/>
    <x v="19"/>
    <x v="1"/>
    <x v="4"/>
    <x v="0"/>
    <x v="554"/>
    <x v="15"/>
    <m/>
    <x v="1"/>
    <x v="5"/>
    <s v="Emergency"/>
    <s v="No"/>
    <x v="0"/>
    <x v="1"/>
    <d v="2025-03-01T00:00:00"/>
    <d v="2025-02-20T00:00:00"/>
    <x v="2"/>
    <n v="357.7"/>
    <n v="50"/>
    <x v="1"/>
  </r>
  <r>
    <d v="2025-02-20T00:00:00"/>
    <x v="4142"/>
    <n v="3"/>
    <n v="1"/>
    <n v="2"/>
    <n v="4"/>
    <n v="1"/>
    <n v="10"/>
    <x v="1"/>
    <x v="2"/>
    <x v="1"/>
    <x v="2"/>
    <x v="0"/>
    <x v="39"/>
    <x v="1"/>
    <x v="0"/>
    <x v="1"/>
    <x v="337"/>
    <x v="12"/>
    <d v="2025-03-17T00:00:00"/>
    <x v="0"/>
    <x v="4"/>
    <s v="Physician Referral"/>
    <s v="No"/>
    <x v="0"/>
    <x v="0"/>
    <m/>
    <m/>
    <x v="0"/>
    <n v="625.1"/>
    <n v="0"/>
    <x v="1"/>
  </r>
  <r>
    <d v="2025-02-20T00:00:00"/>
    <x v="4143"/>
    <n v="1"/>
    <n v="1"/>
    <n v="2"/>
    <n v="2"/>
    <n v="2"/>
    <n v="4"/>
    <x v="8"/>
    <x v="2"/>
    <x v="1"/>
    <x v="0"/>
    <x v="1"/>
    <x v="7"/>
    <x v="0"/>
    <x v="3"/>
    <x v="1"/>
    <x v="853"/>
    <x v="47"/>
    <m/>
    <x v="1"/>
    <x v="6"/>
    <s v="Emergency"/>
    <s v="No"/>
    <x v="0"/>
    <x v="1"/>
    <d v="2025-02-25T00:00:00"/>
    <d v="2025-02-20T00:00:00"/>
    <x v="2"/>
    <n v="745.5"/>
    <n v="50"/>
    <x v="1"/>
  </r>
  <r>
    <d v="2025-02-20T00:00:00"/>
    <x v="4144"/>
    <n v="4"/>
    <n v="2"/>
    <n v="1"/>
    <n v="2"/>
    <n v="1"/>
    <n v="10"/>
    <x v="1"/>
    <x v="0"/>
    <x v="0"/>
    <x v="1"/>
    <x v="0"/>
    <x v="12"/>
    <x v="1"/>
    <x v="2"/>
    <x v="1"/>
    <x v="25"/>
    <x v="85"/>
    <m/>
    <x v="1"/>
    <x v="8"/>
    <s v="Self-Referral"/>
    <s v="No"/>
    <x v="0"/>
    <x v="0"/>
    <d v="2025-02-27T00:00:00"/>
    <d v="2025-02-20T00:00:00"/>
    <x v="3"/>
    <n v="765.8"/>
    <n v="10"/>
    <x v="1"/>
  </r>
  <r>
    <d v="2025-02-20T00:00:00"/>
    <x v="4145"/>
    <n v="4"/>
    <n v="1"/>
    <n v="2"/>
    <n v="1"/>
    <n v="3"/>
    <n v="4"/>
    <x v="8"/>
    <x v="2"/>
    <x v="1"/>
    <x v="1"/>
    <x v="2"/>
    <x v="50"/>
    <x v="0"/>
    <x v="1"/>
    <x v="0"/>
    <x v="178"/>
    <x v="107"/>
    <m/>
    <x v="1"/>
    <x v="7"/>
    <s v="Self-Referral"/>
    <s v="Yes"/>
    <x v="1"/>
    <x v="0"/>
    <d v="2025-02-21T00:00:00"/>
    <d v="2025-02-20T00:00:00"/>
    <x v="3"/>
    <n v="441"/>
    <n v="10"/>
    <x v="1"/>
  </r>
  <r>
    <d v="2025-02-20T00:00:00"/>
    <x v="4146"/>
    <n v="3"/>
    <n v="2"/>
    <n v="1"/>
    <n v="3"/>
    <n v="3"/>
    <n v="10"/>
    <x v="1"/>
    <x v="0"/>
    <x v="0"/>
    <x v="2"/>
    <x v="2"/>
    <x v="17"/>
    <x v="0"/>
    <x v="1"/>
    <x v="0"/>
    <x v="809"/>
    <x v="177"/>
    <m/>
    <x v="1"/>
    <x v="3"/>
    <s v="Self-Referral"/>
    <s v="Yes"/>
    <x v="1"/>
    <x v="1"/>
    <d v="2025-02-24T00:00:00"/>
    <d v="2025-02-20T00:00:00"/>
    <x v="1"/>
    <n v="617.4"/>
    <n v="30"/>
    <x v="1"/>
  </r>
  <r>
    <d v="2025-02-20T00:00:00"/>
    <x v="4147"/>
    <n v="2"/>
    <n v="4"/>
    <n v="5"/>
    <n v="3"/>
    <n v="2"/>
    <n v="4"/>
    <x v="8"/>
    <x v="3"/>
    <x v="2"/>
    <x v="4"/>
    <x v="1"/>
    <x v="16"/>
    <x v="0"/>
    <x v="4"/>
    <x v="2"/>
    <x v="713"/>
    <x v="175"/>
    <m/>
    <x v="1"/>
    <x v="1"/>
    <s v="Emergency"/>
    <s v="No"/>
    <x v="0"/>
    <x v="0"/>
    <d v="2025-02-24T00:00:00"/>
    <d v="2025-02-20T00:00:00"/>
    <x v="2"/>
    <n v="596.4"/>
    <n v="50"/>
    <x v="1"/>
  </r>
  <r>
    <d v="2025-02-20T00:00:00"/>
    <x v="4148"/>
    <n v="4"/>
    <n v="3"/>
    <n v="4"/>
    <n v="4"/>
    <n v="2"/>
    <n v="10"/>
    <x v="1"/>
    <x v="1"/>
    <x v="3"/>
    <x v="1"/>
    <x v="1"/>
    <x v="24"/>
    <x v="0"/>
    <x v="4"/>
    <x v="2"/>
    <x v="753"/>
    <x v="96"/>
    <m/>
    <x v="1"/>
    <x v="4"/>
    <s v="Emergency"/>
    <s v="No"/>
    <x v="0"/>
    <x v="0"/>
    <d v="2025-02-25T00:00:00"/>
    <d v="2025-02-20T00:00:00"/>
    <x v="1"/>
    <n v="394.8"/>
    <n v="30"/>
    <x v="1"/>
  </r>
  <r>
    <d v="2025-02-21T00:00:00"/>
    <x v="4149"/>
    <n v="2"/>
    <n v="2"/>
    <n v="3"/>
    <n v="5"/>
    <n v="2"/>
    <n v="4"/>
    <x v="8"/>
    <x v="4"/>
    <x v="0"/>
    <x v="4"/>
    <x v="1"/>
    <x v="30"/>
    <x v="1"/>
    <x v="0"/>
    <x v="0"/>
    <x v="526"/>
    <x v="32"/>
    <d v="2025-03-01T00:00:00"/>
    <x v="0"/>
    <x v="1"/>
    <s v="Physician Referral"/>
    <s v="No"/>
    <x v="0"/>
    <x v="1"/>
    <m/>
    <m/>
    <x v="0"/>
    <n v="368.2"/>
    <n v="0"/>
    <x v="1"/>
  </r>
  <r>
    <d v="2025-02-21T00:00:00"/>
    <x v="4150"/>
    <n v="5"/>
    <n v="5"/>
    <n v="5"/>
    <n v="5"/>
    <n v="2"/>
    <n v="10"/>
    <x v="1"/>
    <x v="3"/>
    <x v="4"/>
    <x v="3"/>
    <x v="1"/>
    <x v="20"/>
    <x v="0"/>
    <x v="4"/>
    <x v="0"/>
    <x v="943"/>
    <x v="48"/>
    <d v="2025-03-02T00:00:00"/>
    <x v="0"/>
    <x v="3"/>
    <s v="Physician Referral"/>
    <s v="Yes"/>
    <x v="1"/>
    <x v="1"/>
    <m/>
    <m/>
    <x v="0"/>
    <n v="427.7"/>
    <n v="0"/>
    <x v="1"/>
  </r>
  <r>
    <d v="2025-02-21T00:00:00"/>
    <x v="4151"/>
    <n v="5"/>
    <n v="1"/>
    <n v="4"/>
    <n v="5"/>
    <n v="3"/>
    <n v="4"/>
    <x v="8"/>
    <x v="1"/>
    <x v="1"/>
    <x v="3"/>
    <x v="2"/>
    <x v="44"/>
    <x v="0"/>
    <x v="4"/>
    <x v="2"/>
    <x v="873"/>
    <x v="115"/>
    <d v="2025-03-06T00:00:00"/>
    <x v="0"/>
    <x v="9"/>
    <s v="Self-Referral"/>
    <s v="Yes"/>
    <x v="1"/>
    <x v="1"/>
    <m/>
    <m/>
    <x v="0"/>
    <n v="478.8"/>
    <n v="0"/>
    <x v="1"/>
  </r>
  <r>
    <d v="2025-02-21T00:00:00"/>
    <x v="4152"/>
    <n v="5"/>
    <n v="3"/>
    <n v="4"/>
    <n v="4"/>
    <n v="3"/>
    <n v="10"/>
    <x v="1"/>
    <x v="1"/>
    <x v="3"/>
    <x v="3"/>
    <x v="2"/>
    <x v="53"/>
    <x v="1"/>
    <x v="0"/>
    <x v="2"/>
    <x v="175"/>
    <x v="55"/>
    <d v="2025-03-10T00:00:00"/>
    <x v="0"/>
    <x v="8"/>
    <s v="Emergency"/>
    <s v="Yes"/>
    <x v="1"/>
    <x v="0"/>
    <m/>
    <m/>
    <x v="0"/>
    <n v="520.79999999999995"/>
    <n v="0"/>
    <x v="1"/>
  </r>
  <r>
    <d v="2025-02-21T00:00:00"/>
    <x v="4153"/>
    <n v="4"/>
    <n v="2"/>
    <n v="3"/>
    <n v="2"/>
    <n v="3"/>
    <n v="4"/>
    <x v="8"/>
    <x v="4"/>
    <x v="0"/>
    <x v="1"/>
    <x v="2"/>
    <x v="7"/>
    <x v="0"/>
    <x v="1"/>
    <x v="2"/>
    <x v="757"/>
    <x v="118"/>
    <m/>
    <x v="1"/>
    <x v="7"/>
    <s v="Physician Referral"/>
    <s v="No"/>
    <x v="0"/>
    <x v="1"/>
    <d v="2025-02-27T00:00:00"/>
    <d v="2025-02-21T00:00:00"/>
    <x v="2"/>
    <n v="294"/>
    <n v="50"/>
    <x v="1"/>
  </r>
  <r>
    <d v="2025-02-21T00:00:00"/>
    <x v="4154"/>
    <n v="4"/>
    <n v="5"/>
    <n v="2"/>
    <n v="3"/>
    <n v="2"/>
    <n v="10"/>
    <x v="1"/>
    <x v="2"/>
    <x v="4"/>
    <x v="1"/>
    <x v="1"/>
    <x v="30"/>
    <x v="1"/>
    <x v="0"/>
    <x v="1"/>
    <x v="835"/>
    <x v="39"/>
    <m/>
    <x v="1"/>
    <x v="3"/>
    <s v="Self-Referral"/>
    <s v="Yes"/>
    <x v="1"/>
    <x v="0"/>
    <d v="2025-02-25T00:00:00"/>
    <d v="2025-02-21T00:00:00"/>
    <x v="3"/>
    <n v="637.70000000000005"/>
    <n v="10"/>
    <x v="1"/>
  </r>
  <r>
    <d v="2025-02-21T00:00:00"/>
    <x v="4155"/>
    <n v="2"/>
    <n v="3"/>
    <n v="4"/>
    <n v="3"/>
    <n v="3"/>
    <n v="4"/>
    <x v="8"/>
    <x v="1"/>
    <x v="3"/>
    <x v="4"/>
    <x v="2"/>
    <x v="60"/>
    <x v="0"/>
    <x v="2"/>
    <x v="1"/>
    <x v="468"/>
    <x v="119"/>
    <d v="2025-03-09T00:00:00"/>
    <x v="0"/>
    <x v="6"/>
    <s v="Emergency"/>
    <s v="No"/>
    <x v="0"/>
    <x v="1"/>
    <m/>
    <m/>
    <x v="0"/>
    <n v="800.1"/>
    <n v="0"/>
    <x v="1"/>
  </r>
  <r>
    <d v="2025-02-21T00:00:00"/>
    <x v="4156"/>
    <n v="2"/>
    <n v="4"/>
    <n v="3"/>
    <n v="2"/>
    <n v="3"/>
    <n v="10"/>
    <x v="1"/>
    <x v="4"/>
    <x v="2"/>
    <x v="4"/>
    <x v="2"/>
    <x v="44"/>
    <x v="0"/>
    <x v="2"/>
    <x v="2"/>
    <x v="253"/>
    <x v="78"/>
    <m/>
    <x v="1"/>
    <x v="3"/>
    <s v="Physician Referral"/>
    <s v="No"/>
    <x v="0"/>
    <x v="1"/>
    <d v="2025-02-27T00:00:00"/>
    <d v="2025-02-21T00:00:00"/>
    <x v="1"/>
    <n v="198.1"/>
    <n v="30"/>
    <x v="1"/>
  </r>
  <r>
    <d v="2025-02-21T00:00:00"/>
    <x v="4157"/>
    <n v="3"/>
    <n v="2"/>
    <n v="1"/>
    <n v="3"/>
    <n v="1"/>
    <n v="4"/>
    <x v="8"/>
    <x v="0"/>
    <x v="0"/>
    <x v="2"/>
    <x v="0"/>
    <x v="32"/>
    <x v="0"/>
    <x v="4"/>
    <x v="0"/>
    <x v="160"/>
    <x v="70"/>
    <d v="2025-03-07T00:00:00"/>
    <x v="0"/>
    <x v="0"/>
    <s v="Physician Referral"/>
    <s v="Yes"/>
    <x v="1"/>
    <x v="0"/>
    <m/>
    <m/>
    <x v="0"/>
    <n v="270.89999999999998"/>
    <n v="0"/>
    <x v="1"/>
  </r>
  <r>
    <d v="2025-02-21T00:00:00"/>
    <x v="4158"/>
    <n v="5"/>
    <n v="2"/>
    <n v="4"/>
    <n v="3"/>
    <n v="1"/>
    <n v="10"/>
    <x v="1"/>
    <x v="1"/>
    <x v="0"/>
    <x v="3"/>
    <x v="0"/>
    <x v="23"/>
    <x v="0"/>
    <x v="4"/>
    <x v="1"/>
    <x v="225"/>
    <x v="107"/>
    <m/>
    <x v="1"/>
    <x v="9"/>
    <s v="Physician Referral"/>
    <s v="No"/>
    <x v="0"/>
    <x v="0"/>
    <d v="2025-02-28T00:00:00"/>
    <d v="2025-02-21T00:00:00"/>
    <x v="3"/>
    <n v="188.3"/>
    <n v="10"/>
    <x v="1"/>
  </r>
  <r>
    <d v="2025-02-22T00:00:00"/>
    <x v="4159"/>
    <n v="1"/>
    <n v="4"/>
    <n v="4"/>
    <n v="5"/>
    <n v="1"/>
    <n v="4"/>
    <x v="8"/>
    <x v="1"/>
    <x v="2"/>
    <x v="0"/>
    <x v="0"/>
    <x v="7"/>
    <x v="0"/>
    <x v="1"/>
    <x v="2"/>
    <x v="122"/>
    <x v="97"/>
    <m/>
    <x v="1"/>
    <x v="7"/>
    <s v="Physician Referral"/>
    <s v="No"/>
    <x v="0"/>
    <x v="0"/>
    <d v="2025-02-25T00:00:00"/>
    <d v="2025-02-22T00:00:00"/>
    <x v="2"/>
    <n v="247.8"/>
    <n v="50"/>
    <x v="1"/>
  </r>
  <r>
    <d v="2025-02-22T00:00:00"/>
    <x v="4160"/>
    <n v="1"/>
    <n v="2"/>
    <n v="2"/>
    <n v="5"/>
    <n v="2"/>
    <n v="10"/>
    <x v="1"/>
    <x v="2"/>
    <x v="0"/>
    <x v="0"/>
    <x v="1"/>
    <x v="46"/>
    <x v="0"/>
    <x v="1"/>
    <x v="1"/>
    <x v="50"/>
    <x v="29"/>
    <d v="2025-03-02T00:00:00"/>
    <x v="0"/>
    <x v="4"/>
    <s v="Self-Referral"/>
    <s v="Yes"/>
    <x v="1"/>
    <x v="1"/>
    <m/>
    <m/>
    <x v="0"/>
    <n v="182"/>
    <n v="0"/>
    <x v="1"/>
  </r>
  <r>
    <d v="2025-02-22T00:00:00"/>
    <x v="4161"/>
    <n v="5"/>
    <n v="1"/>
    <n v="2"/>
    <n v="1"/>
    <n v="2"/>
    <n v="4"/>
    <x v="8"/>
    <x v="2"/>
    <x v="1"/>
    <x v="3"/>
    <x v="1"/>
    <x v="1"/>
    <x v="1"/>
    <x v="3"/>
    <x v="0"/>
    <x v="114"/>
    <x v="37"/>
    <m/>
    <x v="1"/>
    <x v="6"/>
    <s v="Self-Referral"/>
    <s v="Yes"/>
    <x v="1"/>
    <x v="1"/>
    <d v="2025-03-03T00:00:00"/>
    <d v="2025-02-22T00:00:00"/>
    <x v="1"/>
    <n v="569.79999999999995"/>
    <n v="30"/>
    <x v="1"/>
  </r>
  <r>
    <d v="2025-02-22T00:00:00"/>
    <x v="4162"/>
    <n v="3"/>
    <n v="2"/>
    <n v="1"/>
    <n v="1"/>
    <n v="3"/>
    <n v="10"/>
    <x v="1"/>
    <x v="0"/>
    <x v="0"/>
    <x v="2"/>
    <x v="2"/>
    <x v="50"/>
    <x v="0"/>
    <x v="2"/>
    <x v="0"/>
    <x v="140"/>
    <x v="18"/>
    <d v="2025-03-14T00:00:00"/>
    <x v="0"/>
    <x v="7"/>
    <s v="Physician Referral"/>
    <s v="No"/>
    <x v="0"/>
    <x v="1"/>
    <m/>
    <m/>
    <x v="0"/>
    <n v="399"/>
    <n v="0"/>
    <x v="1"/>
  </r>
  <r>
    <d v="2025-02-22T00:00:00"/>
    <x v="4163"/>
    <n v="2"/>
    <n v="1"/>
    <n v="4"/>
    <n v="3"/>
    <n v="3"/>
    <n v="4"/>
    <x v="8"/>
    <x v="1"/>
    <x v="1"/>
    <x v="4"/>
    <x v="2"/>
    <x v="55"/>
    <x v="1"/>
    <x v="2"/>
    <x v="0"/>
    <x v="570"/>
    <x v="36"/>
    <d v="2025-03-13T00:00:00"/>
    <x v="0"/>
    <x v="1"/>
    <s v="Emergency"/>
    <s v="No"/>
    <x v="0"/>
    <x v="0"/>
    <m/>
    <m/>
    <x v="0"/>
    <n v="520.79999999999995"/>
    <n v="0"/>
    <x v="1"/>
  </r>
  <r>
    <d v="2025-02-22T00:00:00"/>
    <x v="4164"/>
    <n v="4"/>
    <n v="2"/>
    <n v="2"/>
    <n v="5"/>
    <n v="2"/>
    <n v="10"/>
    <x v="1"/>
    <x v="2"/>
    <x v="0"/>
    <x v="1"/>
    <x v="1"/>
    <x v="34"/>
    <x v="1"/>
    <x v="3"/>
    <x v="2"/>
    <x v="363"/>
    <x v="30"/>
    <d v="2025-03-07T00:00:00"/>
    <x v="0"/>
    <x v="0"/>
    <s v="Emergency"/>
    <s v="No"/>
    <x v="0"/>
    <x v="0"/>
    <m/>
    <m/>
    <x v="0"/>
    <n v="239.4"/>
    <n v="0"/>
    <x v="1"/>
  </r>
  <r>
    <d v="2025-02-22T00:00:00"/>
    <x v="4165"/>
    <n v="3"/>
    <n v="5"/>
    <n v="3"/>
    <n v="1"/>
    <n v="1"/>
    <n v="4"/>
    <x v="8"/>
    <x v="4"/>
    <x v="4"/>
    <x v="2"/>
    <x v="0"/>
    <x v="33"/>
    <x v="0"/>
    <x v="3"/>
    <x v="2"/>
    <x v="420"/>
    <x v="71"/>
    <m/>
    <x v="1"/>
    <x v="0"/>
    <s v="Emergency"/>
    <s v="No"/>
    <x v="0"/>
    <x v="0"/>
    <d v="2025-03-02T00:00:00"/>
    <d v="2025-02-22T00:00:00"/>
    <x v="2"/>
    <n v="539"/>
    <n v="50"/>
    <x v="1"/>
  </r>
  <r>
    <d v="2025-02-22T00:00:00"/>
    <x v="4166"/>
    <n v="3"/>
    <n v="5"/>
    <n v="4"/>
    <n v="1"/>
    <n v="3"/>
    <n v="10"/>
    <x v="1"/>
    <x v="1"/>
    <x v="4"/>
    <x v="2"/>
    <x v="2"/>
    <x v="40"/>
    <x v="1"/>
    <x v="2"/>
    <x v="1"/>
    <x v="214"/>
    <x v="2"/>
    <m/>
    <x v="1"/>
    <x v="2"/>
    <s v="Self-Referral"/>
    <s v="No"/>
    <x v="0"/>
    <x v="0"/>
    <d v="2025-02-23T00:00:00"/>
    <d v="2025-02-22T00:00:00"/>
    <x v="2"/>
    <n v="717.5"/>
    <n v="50"/>
    <x v="1"/>
  </r>
  <r>
    <d v="2025-02-22T00:00:00"/>
    <x v="4167"/>
    <n v="5"/>
    <n v="3"/>
    <n v="3"/>
    <n v="5"/>
    <n v="1"/>
    <n v="4"/>
    <x v="8"/>
    <x v="4"/>
    <x v="3"/>
    <x v="3"/>
    <x v="0"/>
    <x v="8"/>
    <x v="0"/>
    <x v="4"/>
    <x v="2"/>
    <x v="652"/>
    <x v="106"/>
    <d v="2025-03-21T00:00:00"/>
    <x v="0"/>
    <x v="6"/>
    <s v="Emergency"/>
    <s v="No"/>
    <x v="0"/>
    <x v="1"/>
    <m/>
    <m/>
    <x v="0"/>
    <n v="569.1"/>
    <n v="0"/>
    <x v="1"/>
  </r>
  <r>
    <d v="2025-02-22T00:00:00"/>
    <x v="4168"/>
    <n v="2"/>
    <n v="5"/>
    <n v="5"/>
    <n v="1"/>
    <n v="3"/>
    <n v="10"/>
    <x v="1"/>
    <x v="3"/>
    <x v="4"/>
    <x v="4"/>
    <x v="2"/>
    <x v="11"/>
    <x v="1"/>
    <x v="2"/>
    <x v="2"/>
    <x v="935"/>
    <x v="160"/>
    <m/>
    <x v="1"/>
    <x v="7"/>
    <s v="Emergency"/>
    <s v="No"/>
    <x v="0"/>
    <x v="0"/>
    <d v="2025-02-24T00:00:00"/>
    <d v="2025-02-22T00:00:00"/>
    <x v="2"/>
    <n v="548.79999999999995"/>
    <n v="50"/>
    <x v="1"/>
  </r>
  <r>
    <d v="2025-02-23T00:00:00"/>
    <x v="4169"/>
    <n v="1"/>
    <n v="4"/>
    <n v="1"/>
    <n v="2"/>
    <n v="1"/>
    <n v="4"/>
    <x v="8"/>
    <x v="0"/>
    <x v="2"/>
    <x v="0"/>
    <x v="0"/>
    <x v="36"/>
    <x v="0"/>
    <x v="3"/>
    <x v="2"/>
    <x v="698"/>
    <x v="127"/>
    <d v="2025-03-10T00:00:00"/>
    <x v="0"/>
    <x v="3"/>
    <s v="Emergency"/>
    <s v="No"/>
    <x v="0"/>
    <x v="0"/>
    <m/>
    <m/>
    <x v="0"/>
    <n v="655.9"/>
    <n v="0"/>
    <x v="1"/>
  </r>
  <r>
    <d v="2025-02-23T00:00:00"/>
    <x v="4170"/>
    <n v="1"/>
    <n v="3"/>
    <n v="2"/>
    <n v="2"/>
    <n v="3"/>
    <n v="10"/>
    <x v="1"/>
    <x v="2"/>
    <x v="3"/>
    <x v="0"/>
    <x v="2"/>
    <x v="10"/>
    <x v="1"/>
    <x v="1"/>
    <x v="1"/>
    <x v="321"/>
    <x v="122"/>
    <d v="2025-03-08T00:00:00"/>
    <x v="0"/>
    <x v="3"/>
    <s v="Emergency"/>
    <s v="No"/>
    <x v="0"/>
    <x v="1"/>
    <m/>
    <m/>
    <x v="0"/>
    <n v="314.3"/>
    <n v="0"/>
    <x v="1"/>
  </r>
  <r>
    <d v="2025-02-23T00:00:00"/>
    <x v="4171"/>
    <n v="1"/>
    <n v="5"/>
    <n v="5"/>
    <n v="5"/>
    <n v="1"/>
    <n v="4"/>
    <x v="8"/>
    <x v="3"/>
    <x v="4"/>
    <x v="0"/>
    <x v="0"/>
    <x v="53"/>
    <x v="1"/>
    <x v="0"/>
    <x v="2"/>
    <x v="592"/>
    <x v="124"/>
    <m/>
    <x v="1"/>
    <x v="9"/>
    <s v="Self-Referral"/>
    <s v="Yes"/>
    <x v="1"/>
    <x v="1"/>
    <d v="2025-02-25T00:00:00"/>
    <d v="2025-02-23T00:00:00"/>
    <x v="2"/>
    <n v="795.2"/>
    <n v="50"/>
    <x v="1"/>
  </r>
  <r>
    <d v="2025-02-23T00:00:00"/>
    <x v="4172"/>
    <n v="3"/>
    <n v="1"/>
    <n v="2"/>
    <n v="5"/>
    <n v="1"/>
    <n v="10"/>
    <x v="1"/>
    <x v="2"/>
    <x v="1"/>
    <x v="2"/>
    <x v="0"/>
    <x v="17"/>
    <x v="0"/>
    <x v="1"/>
    <x v="0"/>
    <x v="479"/>
    <x v="9"/>
    <d v="2025-03-02T00:00:00"/>
    <x v="0"/>
    <x v="8"/>
    <s v="Emergency"/>
    <s v="No"/>
    <x v="0"/>
    <x v="0"/>
    <m/>
    <m/>
    <x v="0"/>
    <n v="391.3"/>
    <n v="0"/>
    <x v="1"/>
  </r>
  <r>
    <d v="2025-02-23T00:00:00"/>
    <x v="4173"/>
    <n v="4"/>
    <n v="2"/>
    <n v="5"/>
    <n v="1"/>
    <n v="2"/>
    <n v="4"/>
    <x v="8"/>
    <x v="3"/>
    <x v="0"/>
    <x v="1"/>
    <x v="1"/>
    <x v="47"/>
    <x v="1"/>
    <x v="1"/>
    <x v="2"/>
    <x v="435"/>
    <x v="60"/>
    <m/>
    <x v="1"/>
    <x v="0"/>
    <s v="Physician Referral"/>
    <s v="Yes"/>
    <x v="1"/>
    <x v="0"/>
    <d v="2025-03-04T00:00:00"/>
    <d v="2025-02-23T00:00:00"/>
    <x v="2"/>
    <n v="749.7"/>
    <n v="50"/>
    <x v="1"/>
  </r>
  <r>
    <d v="2025-02-23T00:00:00"/>
    <x v="4174"/>
    <n v="2"/>
    <n v="5"/>
    <n v="2"/>
    <n v="3"/>
    <n v="3"/>
    <n v="10"/>
    <x v="1"/>
    <x v="2"/>
    <x v="4"/>
    <x v="4"/>
    <x v="2"/>
    <x v="57"/>
    <x v="0"/>
    <x v="3"/>
    <x v="2"/>
    <x v="323"/>
    <x v="76"/>
    <m/>
    <x v="1"/>
    <x v="6"/>
    <s v="Self-Referral"/>
    <s v="No"/>
    <x v="0"/>
    <x v="0"/>
    <d v="2025-03-04T00:00:00"/>
    <d v="2025-02-23T00:00:00"/>
    <x v="1"/>
    <n v="587.29999999999995"/>
    <n v="30"/>
    <x v="1"/>
  </r>
  <r>
    <d v="2025-02-23T00:00:00"/>
    <x v="4175"/>
    <n v="4"/>
    <n v="1"/>
    <n v="1"/>
    <n v="4"/>
    <n v="1"/>
    <n v="4"/>
    <x v="8"/>
    <x v="0"/>
    <x v="1"/>
    <x v="1"/>
    <x v="0"/>
    <x v="19"/>
    <x v="0"/>
    <x v="2"/>
    <x v="0"/>
    <x v="767"/>
    <x v="87"/>
    <m/>
    <x v="1"/>
    <x v="6"/>
    <s v="Emergency"/>
    <s v="Yes"/>
    <x v="1"/>
    <x v="0"/>
    <d v="2025-03-04T00:00:00"/>
    <d v="2025-02-23T00:00:00"/>
    <x v="3"/>
    <n v="147.69999999999999"/>
    <n v="10"/>
    <x v="1"/>
  </r>
  <r>
    <d v="2025-02-23T00:00:00"/>
    <x v="4176"/>
    <n v="1"/>
    <n v="3"/>
    <n v="4"/>
    <n v="2"/>
    <n v="2"/>
    <n v="10"/>
    <x v="1"/>
    <x v="1"/>
    <x v="3"/>
    <x v="0"/>
    <x v="1"/>
    <x v="11"/>
    <x v="0"/>
    <x v="3"/>
    <x v="1"/>
    <x v="617"/>
    <x v="56"/>
    <d v="2025-03-02T00:00:00"/>
    <x v="0"/>
    <x v="6"/>
    <s v="Physician Referral"/>
    <s v="Yes"/>
    <x v="1"/>
    <x v="0"/>
    <m/>
    <m/>
    <x v="0"/>
    <n v="514.5"/>
    <n v="0"/>
    <x v="1"/>
  </r>
  <r>
    <d v="2025-02-23T00:00:00"/>
    <x v="4177"/>
    <n v="4"/>
    <n v="2"/>
    <n v="3"/>
    <n v="2"/>
    <n v="3"/>
    <n v="4"/>
    <x v="8"/>
    <x v="4"/>
    <x v="0"/>
    <x v="1"/>
    <x v="2"/>
    <x v="20"/>
    <x v="0"/>
    <x v="3"/>
    <x v="2"/>
    <x v="848"/>
    <x v="25"/>
    <d v="2025-03-07T00:00:00"/>
    <x v="0"/>
    <x v="3"/>
    <s v="Self-Referral"/>
    <s v="No"/>
    <x v="0"/>
    <x v="0"/>
    <m/>
    <m/>
    <x v="0"/>
    <n v="441.7"/>
    <n v="0"/>
    <x v="1"/>
  </r>
  <r>
    <d v="2025-02-23T00:00:00"/>
    <x v="4178"/>
    <n v="3"/>
    <n v="5"/>
    <n v="5"/>
    <n v="5"/>
    <n v="2"/>
    <n v="10"/>
    <x v="1"/>
    <x v="3"/>
    <x v="4"/>
    <x v="2"/>
    <x v="1"/>
    <x v="3"/>
    <x v="0"/>
    <x v="4"/>
    <x v="2"/>
    <x v="685"/>
    <x v="28"/>
    <m/>
    <x v="1"/>
    <x v="9"/>
    <s v="Physician Referral"/>
    <s v="Yes"/>
    <x v="1"/>
    <x v="1"/>
    <d v="2025-02-24T00:00:00"/>
    <d v="2025-02-23T00:00:00"/>
    <x v="1"/>
    <n v="452.2"/>
    <n v="30"/>
    <x v="1"/>
  </r>
  <r>
    <d v="2025-02-24T00:00:00"/>
    <x v="4179"/>
    <n v="5"/>
    <n v="3"/>
    <n v="3"/>
    <n v="3"/>
    <n v="1"/>
    <n v="4"/>
    <x v="8"/>
    <x v="4"/>
    <x v="3"/>
    <x v="3"/>
    <x v="0"/>
    <x v="27"/>
    <x v="1"/>
    <x v="4"/>
    <x v="2"/>
    <x v="264"/>
    <x v="50"/>
    <m/>
    <x v="1"/>
    <x v="0"/>
    <s v="Emergency"/>
    <s v="Yes"/>
    <x v="1"/>
    <x v="1"/>
    <d v="2025-03-03T00:00:00"/>
    <d v="2025-02-24T00:00:00"/>
    <x v="2"/>
    <n v="744.1"/>
    <n v="50"/>
    <x v="1"/>
  </r>
  <r>
    <d v="2025-02-24T00:00:00"/>
    <x v="4180"/>
    <n v="4"/>
    <n v="5"/>
    <n v="3"/>
    <n v="5"/>
    <n v="3"/>
    <n v="10"/>
    <x v="1"/>
    <x v="4"/>
    <x v="4"/>
    <x v="1"/>
    <x v="2"/>
    <x v="46"/>
    <x v="1"/>
    <x v="0"/>
    <x v="2"/>
    <x v="34"/>
    <x v="11"/>
    <d v="2025-03-03T00:00:00"/>
    <x v="0"/>
    <x v="3"/>
    <s v="Emergency"/>
    <s v="Yes"/>
    <x v="1"/>
    <x v="1"/>
    <m/>
    <m/>
    <x v="0"/>
    <n v="469.7"/>
    <n v="0"/>
    <x v="1"/>
  </r>
  <r>
    <d v="2025-02-24T00:00:00"/>
    <x v="4181"/>
    <n v="4"/>
    <n v="3"/>
    <n v="2"/>
    <n v="1"/>
    <n v="1"/>
    <n v="4"/>
    <x v="8"/>
    <x v="2"/>
    <x v="3"/>
    <x v="1"/>
    <x v="0"/>
    <x v="23"/>
    <x v="1"/>
    <x v="4"/>
    <x v="0"/>
    <x v="850"/>
    <x v="121"/>
    <m/>
    <x v="1"/>
    <x v="4"/>
    <s v="Emergency"/>
    <s v="Yes"/>
    <x v="1"/>
    <x v="1"/>
    <d v="2025-02-27T00:00:00"/>
    <d v="2025-02-24T00:00:00"/>
    <x v="1"/>
    <n v="553"/>
    <n v="30"/>
    <x v="1"/>
  </r>
  <r>
    <d v="2025-02-24T00:00:00"/>
    <x v="4182"/>
    <n v="4"/>
    <n v="5"/>
    <n v="4"/>
    <n v="3"/>
    <n v="1"/>
    <n v="10"/>
    <x v="1"/>
    <x v="1"/>
    <x v="4"/>
    <x v="1"/>
    <x v="0"/>
    <x v="45"/>
    <x v="0"/>
    <x v="0"/>
    <x v="2"/>
    <x v="434"/>
    <x v="12"/>
    <m/>
    <x v="1"/>
    <x v="5"/>
    <s v="Physician Referral"/>
    <s v="No"/>
    <x v="0"/>
    <x v="0"/>
    <d v="2025-03-05T00:00:00"/>
    <d v="2025-02-24T00:00:00"/>
    <x v="1"/>
    <n v="184.8"/>
    <n v="30"/>
    <x v="1"/>
  </r>
  <r>
    <d v="2025-02-24T00:00:00"/>
    <x v="4183"/>
    <n v="1"/>
    <n v="1"/>
    <n v="2"/>
    <n v="1"/>
    <n v="2"/>
    <n v="4"/>
    <x v="8"/>
    <x v="2"/>
    <x v="1"/>
    <x v="0"/>
    <x v="1"/>
    <x v="6"/>
    <x v="1"/>
    <x v="1"/>
    <x v="1"/>
    <x v="824"/>
    <x v="76"/>
    <d v="2025-03-18T00:00:00"/>
    <x v="0"/>
    <x v="5"/>
    <s v="Self-Referral"/>
    <s v="Yes"/>
    <x v="1"/>
    <x v="0"/>
    <m/>
    <m/>
    <x v="0"/>
    <n v="523.6"/>
    <n v="0"/>
    <x v="1"/>
  </r>
  <r>
    <d v="2025-02-24T00:00:00"/>
    <x v="4184"/>
    <n v="4"/>
    <n v="4"/>
    <n v="3"/>
    <n v="2"/>
    <n v="1"/>
    <n v="10"/>
    <x v="1"/>
    <x v="4"/>
    <x v="2"/>
    <x v="1"/>
    <x v="0"/>
    <x v="31"/>
    <x v="1"/>
    <x v="1"/>
    <x v="0"/>
    <x v="696"/>
    <x v="25"/>
    <d v="2025-03-05T00:00:00"/>
    <x v="0"/>
    <x v="9"/>
    <s v="Physician Referral"/>
    <s v="No"/>
    <x v="0"/>
    <x v="0"/>
    <m/>
    <m/>
    <x v="0"/>
    <n v="700"/>
    <n v="0"/>
    <x v="1"/>
  </r>
  <r>
    <d v="2025-02-24T00:00:00"/>
    <x v="4185"/>
    <n v="2"/>
    <n v="1"/>
    <n v="1"/>
    <n v="5"/>
    <n v="3"/>
    <n v="4"/>
    <x v="8"/>
    <x v="0"/>
    <x v="1"/>
    <x v="4"/>
    <x v="2"/>
    <x v="50"/>
    <x v="1"/>
    <x v="3"/>
    <x v="0"/>
    <x v="12"/>
    <x v="74"/>
    <d v="2025-03-15T00:00:00"/>
    <x v="0"/>
    <x v="8"/>
    <s v="Physician Referral"/>
    <s v="Yes"/>
    <x v="1"/>
    <x v="0"/>
    <m/>
    <m/>
    <x v="0"/>
    <n v="588.70000000000005"/>
    <n v="0"/>
    <x v="1"/>
  </r>
  <r>
    <d v="2025-02-24T00:00:00"/>
    <x v="4186"/>
    <n v="3"/>
    <n v="2"/>
    <n v="4"/>
    <n v="5"/>
    <n v="2"/>
    <n v="10"/>
    <x v="1"/>
    <x v="1"/>
    <x v="0"/>
    <x v="2"/>
    <x v="1"/>
    <x v="18"/>
    <x v="1"/>
    <x v="1"/>
    <x v="1"/>
    <x v="32"/>
    <x v="155"/>
    <m/>
    <x v="1"/>
    <x v="0"/>
    <s v="Physician Referral"/>
    <s v="Yes"/>
    <x v="1"/>
    <x v="1"/>
    <d v="2025-03-04T00:00:00"/>
    <d v="2025-02-24T00:00:00"/>
    <x v="2"/>
    <n v="357"/>
    <n v="50"/>
    <x v="1"/>
  </r>
  <r>
    <d v="2025-02-24T00:00:00"/>
    <x v="4187"/>
    <n v="2"/>
    <n v="5"/>
    <n v="4"/>
    <n v="4"/>
    <n v="1"/>
    <n v="4"/>
    <x v="8"/>
    <x v="1"/>
    <x v="4"/>
    <x v="4"/>
    <x v="0"/>
    <x v="46"/>
    <x v="1"/>
    <x v="4"/>
    <x v="2"/>
    <x v="583"/>
    <x v="87"/>
    <d v="2025-03-23T00:00:00"/>
    <x v="0"/>
    <x v="2"/>
    <s v="Emergency"/>
    <s v="No"/>
    <x v="0"/>
    <x v="0"/>
    <m/>
    <m/>
    <x v="0"/>
    <n v="272.3"/>
    <n v="0"/>
    <x v="1"/>
  </r>
  <r>
    <d v="2025-02-24T00:00:00"/>
    <x v="4188"/>
    <n v="2"/>
    <n v="4"/>
    <n v="3"/>
    <n v="3"/>
    <n v="1"/>
    <n v="10"/>
    <x v="1"/>
    <x v="4"/>
    <x v="2"/>
    <x v="4"/>
    <x v="0"/>
    <x v="15"/>
    <x v="0"/>
    <x v="4"/>
    <x v="2"/>
    <x v="126"/>
    <x v="107"/>
    <d v="2025-03-06T00:00:00"/>
    <x v="0"/>
    <x v="7"/>
    <s v="Physician Referral"/>
    <s v="Yes"/>
    <x v="1"/>
    <x v="0"/>
    <m/>
    <m/>
    <x v="0"/>
    <n v="690.9"/>
    <n v="0"/>
    <x v="1"/>
  </r>
  <r>
    <d v="2025-02-25T00:00:00"/>
    <x v="4189"/>
    <n v="1"/>
    <n v="4"/>
    <n v="2"/>
    <n v="2"/>
    <n v="1"/>
    <n v="4"/>
    <x v="8"/>
    <x v="2"/>
    <x v="2"/>
    <x v="0"/>
    <x v="0"/>
    <x v="60"/>
    <x v="0"/>
    <x v="4"/>
    <x v="2"/>
    <x v="803"/>
    <x v="94"/>
    <d v="2025-03-20T00:00:00"/>
    <x v="0"/>
    <x v="8"/>
    <s v="Physician Referral"/>
    <s v="No"/>
    <x v="0"/>
    <x v="0"/>
    <m/>
    <m/>
    <x v="0"/>
    <n v="694.4"/>
    <n v="0"/>
    <x v="1"/>
  </r>
  <r>
    <d v="2025-02-25T00:00:00"/>
    <x v="4190"/>
    <n v="4"/>
    <n v="2"/>
    <n v="1"/>
    <n v="4"/>
    <n v="2"/>
    <n v="10"/>
    <x v="1"/>
    <x v="0"/>
    <x v="0"/>
    <x v="1"/>
    <x v="1"/>
    <x v="30"/>
    <x v="1"/>
    <x v="2"/>
    <x v="1"/>
    <x v="907"/>
    <x v="143"/>
    <d v="2025-03-13T00:00:00"/>
    <x v="0"/>
    <x v="4"/>
    <s v="Physician Referral"/>
    <s v="No"/>
    <x v="0"/>
    <x v="0"/>
    <m/>
    <m/>
    <x v="0"/>
    <n v="631.4"/>
    <n v="0"/>
    <x v="1"/>
  </r>
  <r>
    <d v="2025-02-25T00:00:00"/>
    <x v="4191"/>
    <n v="3"/>
    <n v="2"/>
    <n v="5"/>
    <n v="4"/>
    <n v="3"/>
    <n v="4"/>
    <x v="8"/>
    <x v="3"/>
    <x v="0"/>
    <x v="2"/>
    <x v="2"/>
    <x v="33"/>
    <x v="0"/>
    <x v="4"/>
    <x v="0"/>
    <x v="196"/>
    <x v="95"/>
    <d v="2025-03-07T00:00:00"/>
    <x v="0"/>
    <x v="9"/>
    <s v="Self-Referral"/>
    <s v="No"/>
    <x v="0"/>
    <x v="1"/>
    <m/>
    <m/>
    <x v="0"/>
    <n v="285.60000000000002"/>
    <n v="0"/>
    <x v="1"/>
  </r>
  <r>
    <d v="2025-02-25T00:00:00"/>
    <x v="4192"/>
    <n v="3"/>
    <n v="4"/>
    <n v="2"/>
    <n v="5"/>
    <n v="2"/>
    <n v="10"/>
    <x v="1"/>
    <x v="2"/>
    <x v="2"/>
    <x v="2"/>
    <x v="1"/>
    <x v="0"/>
    <x v="0"/>
    <x v="3"/>
    <x v="2"/>
    <x v="266"/>
    <x v="97"/>
    <d v="2025-03-23T00:00:00"/>
    <x v="0"/>
    <x v="7"/>
    <s v="Physician Referral"/>
    <s v="Yes"/>
    <x v="1"/>
    <x v="0"/>
    <m/>
    <m/>
    <x v="0"/>
    <n v="681.8"/>
    <n v="0"/>
    <x v="1"/>
  </r>
  <r>
    <d v="2025-02-25T00:00:00"/>
    <x v="4193"/>
    <n v="3"/>
    <n v="2"/>
    <n v="4"/>
    <n v="3"/>
    <n v="1"/>
    <n v="4"/>
    <x v="8"/>
    <x v="1"/>
    <x v="0"/>
    <x v="2"/>
    <x v="0"/>
    <x v="48"/>
    <x v="1"/>
    <x v="3"/>
    <x v="1"/>
    <x v="196"/>
    <x v="5"/>
    <d v="2025-03-15T00:00:00"/>
    <x v="0"/>
    <x v="0"/>
    <s v="Physician Referral"/>
    <s v="Yes"/>
    <x v="1"/>
    <x v="1"/>
    <m/>
    <m/>
    <x v="0"/>
    <n v="190.4"/>
    <n v="0"/>
    <x v="1"/>
  </r>
  <r>
    <d v="2025-02-25T00:00:00"/>
    <x v="4194"/>
    <n v="4"/>
    <n v="2"/>
    <n v="2"/>
    <n v="5"/>
    <n v="2"/>
    <n v="10"/>
    <x v="1"/>
    <x v="2"/>
    <x v="0"/>
    <x v="1"/>
    <x v="1"/>
    <x v="39"/>
    <x v="1"/>
    <x v="1"/>
    <x v="1"/>
    <x v="812"/>
    <x v="98"/>
    <m/>
    <x v="1"/>
    <x v="8"/>
    <s v="Emergency"/>
    <s v="No"/>
    <x v="0"/>
    <x v="0"/>
    <d v="2025-02-28T00:00:00"/>
    <d v="2025-02-25T00:00:00"/>
    <x v="3"/>
    <n v="623.70000000000005"/>
    <n v="10"/>
    <x v="1"/>
  </r>
  <r>
    <d v="2025-02-25T00:00:00"/>
    <x v="4195"/>
    <n v="3"/>
    <n v="5"/>
    <n v="5"/>
    <n v="3"/>
    <n v="1"/>
    <n v="4"/>
    <x v="8"/>
    <x v="3"/>
    <x v="4"/>
    <x v="2"/>
    <x v="0"/>
    <x v="45"/>
    <x v="0"/>
    <x v="0"/>
    <x v="2"/>
    <x v="371"/>
    <x v="174"/>
    <d v="2025-03-16T00:00:00"/>
    <x v="0"/>
    <x v="1"/>
    <s v="Physician Referral"/>
    <s v="No"/>
    <x v="0"/>
    <x v="0"/>
    <m/>
    <m/>
    <x v="0"/>
    <n v="469"/>
    <n v="0"/>
    <x v="1"/>
  </r>
  <r>
    <d v="2025-02-25T00:00:00"/>
    <x v="4196"/>
    <n v="3"/>
    <n v="1"/>
    <n v="1"/>
    <n v="4"/>
    <n v="2"/>
    <n v="10"/>
    <x v="1"/>
    <x v="0"/>
    <x v="1"/>
    <x v="2"/>
    <x v="1"/>
    <x v="22"/>
    <x v="1"/>
    <x v="2"/>
    <x v="1"/>
    <x v="99"/>
    <x v="157"/>
    <m/>
    <x v="1"/>
    <x v="3"/>
    <s v="Physician Referral"/>
    <s v="Yes"/>
    <x v="1"/>
    <x v="0"/>
    <d v="2025-02-26T00:00:00"/>
    <d v="2025-02-25T00:00:00"/>
    <x v="1"/>
    <n v="193.9"/>
    <n v="30"/>
    <x v="1"/>
  </r>
  <r>
    <d v="2025-02-25T00:00:00"/>
    <x v="4197"/>
    <n v="5"/>
    <n v="3"/>
    <n v="1"/>
    <n v="1"/>
    <n v="1"/>
    <n v="4"/>
    <x v="8"/>
    <x v="0"/>
    <x v="3"/>
    <x v="3"/>
    <x v="0"/>
    <x v="56"/>
    <x v="0"/>
    <x v="0"/>
    <x v="2"/>
    <x v="122"/>
    <x v="24"/>
    <m/>
    <x v="1"/>
    <x v="5"/>
    <s v="Emergency"/>
    <s v="Yes"/>
    <x v="1"/>
    <x v="1"/>
    <d v="2025-03-06T00:00:00"/>
    <d v="2025-02-25T00:00:00"/>
    <x v="1"/>
    <n v="243.6"/>
    <n v="30"/>
    <x v="1"/>
  </r>
  <r>
    <d v="2025-02-25T00:00:00"/>
    <x v="4198"/>
    <n v="5"/>
    <n v="4"/>
    <n v="5"/>
    <n v="2"/>
    <n v="2"/>
    <n v="10"/>
    <x v="1"/>
    <x v="3"/>
    <x v="2"/>
    <x v="3"/>
    <x v="1"/>
    <x v="5"/>
    <x v="0"/>
    <x v="2"/>
    <x v="2"/>
    <x v="702"/>
    <x v="170"/>
    <d v="2025-03-07T00:00:00"/>
    <x v="0"/>
    <x v="7"/>
    <s v="Physician Referral"/>
    <s v="No"/>
    <x v="0"/>
    <x v="0"/>
    <m/>
    <m/>
    <x v="0"/>
    <n v="721"/>
    <n v="0"/>
    <x v="1"/>
  </r>
  <r>
    <d v="2025-02-26T00:00:00"/>
    <x v="4199"/>
    <n v="3"/>
    <n v="3"/>
    <n v="5"/>
    <n v="4"/>
    <n v="1"/>
    <n v="4"/>
    <x v="8"/>
    <x v="3"/>
    <x v="3"/>
    <x v="2"/>
    <x v="0"/>
    <x v="35"/>
    <x v="1"/>
    <x v="3"/>
    <x v="2"/>
    <x v="315"/>
    <x v="64"/>
    <m/>
    <x v="1"/>
    <x v="7"/>
    <s v="Physician Referral"/>
    <s v="Yes"/>
    <x v="1"/>
    <x v="0"/>
    <d v="2025-02-27T00:00:00"/>
    <d v="2025-02-26T00:00:00"/>
    <x v="2"/>
    <n v="350.7"/>
    <n v="50"/>
    <x v="1"/>
  </r>
  <r>
    <d v="2025-02-26T00:00:00"/>
    <x v="4200"/>
    <n v="2"/>
    <n v="4"/>
    <n v="3"/>
    <n v="5"/>
    <n v="1"/>
    <n v="10"/>
    <x v="1"/>
    <x v="4"/>
    <x v="2"/>
    <x v="4"/>
    <x v="0"/>
    <x v="10"/>
    <x v="0"/>
    <x v="3"/>
    <x v="0"/>
    <x v="101"/>
    <x v="133"/>
    <d v="2025-03-20T00:00:00"/>
    <x v="0"/>
    <x v="2"/>
    <s v="Self-Referral"/>
    <s v="No"/>
    <x v="0"/>
    <x v="0"/>
    <m/>
    <m/>
    <x v="0"/>
    <n v="585.20000000000005"/>
    <n v="0"/>
    <x v="1"/>
  </r>
  <r>
    <d v="2025-02-26T00:00:00"/>
    <x v="4201"/>
    <n v="4"/>
    <n v="4"/>
    <n v="4"/>
    <n v="2"/>
    <n v="2"/>
    <n v="4"/>
    <x v="8"/>
    <x v="1"/>
    <x v="2"/>
    <x v="1"/>
    <x v="1"/>
    <x v="16"/>
    <x v="0"/>
    <x v="2"/>
    <x v="1"/>
    <x v="704"/>
    <x v="175"/>
    <m/>
    <x v="1"/>
    <x v="6"/>
    <s v="Self-Referral"/>
    <s v="Yes"/>
    <x v="1"/>
    <x v="1"/>
    <d v="2025-03-01T00:00:00"/>
    <d v="2025-02-26T00:00:00"/>
    <x v="1"/>
    <n v="282.10000000000002"/>
    <n v="30"/>
    <x v="1"/>
  </r>
  <r>
    <d v="2025-02-26T00:00:00"/>
    <x v="4202"/>
    <n v="2"/>
    <n v="1"/>
    <n v="3"/>
    <n v="4"/>
    <n v="2"/>
    <n v="10"/>
    <x v="1"/>
    <x v="4"/>
    <x v="1"/>
    <x v="4"/>
    <x v="1"/>
    <x v="41"/>
    <x v="0"/>
    <x v="1"/>
    <x v="0"/>
    <x v="47"/>
    <x v="20"/>
    <d v="2025-03-23T00:00:00"/>
    <x v="0"/>
    <x v="3"/>
    <s v="Physician Referral"/>
    <s v="No"/>
    <x v="0"/>
    <x v="1"/>
    <m/>
    <m/>
    <x v="0"/>
    <n v="212.8"/>
    <n v="0"/>
    <x v="1"/>
  </r>
  <r>
    <d v="2025-02-26T00:00:00"/>
    <x v="4203"/>
    <n v="2"/>
    <n v="4"/>
    <n v="2"/>
    <n v="3"/>
    <n v="1"/>
    <n v="4"/>
    <x v="8"/>
    <x v="2"/>
    <x v="2"/>
    <x v="4"/>
    <x v="0"/>
    <x v="8"/>
    <x v="1"/>
    <x v="4"/>
    <x v="2"/>
    <x v="874"/>
    <x v="133"/>
    <m/>
    <x v="1"/>
    <x v="7"/>
    <s v="Self-Referral"/>
    <s v="Yes"/>
    <x v="1"/>
    <x v="0"/>
    <d v="2025-03-04T00:00:00"/>
    <d v="2025-02-26T00:00:00"/>
    <x v="1"/>
    <n v="392"/>
    <n v="30"/>
    <x v="1"/>
  </r>
  <r>
    <d v="2025-02-26T00:00:00"/>
    <x v="4204"/>
    <n v="4"/>
    <n v="4"/>
    <n v="5"/>
    <n v="5"/>
    <n v="3"/>
    <n v="10"/>
    <x v="1"/>
    <x v="3"/>
    <x v="2"/>
    <x v="1"/>
    <x v="2"/>
    <x v="25"/>
    <x v="1"/>
    <x v="4"/>
    <x v="1"/>
    <x v="750"/>
    <x v="35"/>
    <d v="2025-03-11T00:00:00"/>
    <x v="0"/>
    <x v="8"/>
    <s v="Physician Referral"/>
    <s v="Yes"/>
    <x v="1"/>
    <x v="1"/>
    <m/>
    <m/>
    <x v="0"/>
    <n v="679"/>
    <n v="0"/>
    <x v="1"/>
  </r>
  <r>
    <d v="2025-02-26T00:00:00"/>
    <x v="2656"/>
    <n v="4"/>
    <n v="1"/>
    <n v="3"/>
    <n v="4"/>
    <n v="1"/>
    <n v="14"/>
    <x v="2"/>
    <x v="4"/>
    <x v="1"/>
    <x v="1"/>
    <x v="0"/>
    <x v="33"/>
    <x v="0"/>
    <x v="4"/>
    <x v="2"/>
    <x v="90"/>
    <x v="90"/>
    <d v="2025-03-05T00:00:00"/>
    <x v="0"/>
    <x v="4"/>
    <s v="Self-Referral"/>
    <s v="Yes"/>
    <x v="1"/>
    <x v="0"/>
    <m/>
    <m/>
    <x v="0"/>
    <n v="202.3"/>
    <n v="0"/>
    <x v="1"/>
  </r>
  <r>
    <d v="2025-02-26T00:00:00"/>
    <x v="4205"/>
    <n v="1"/>
    <n v="2"/>
    <n v="4"/>
    <n v="3"/>
    <n v="1"/>
    <n v="4"/>
    <x v="8"/>
    <x v="1"/>
    <x v="0"/>
    <x v="0"/>
    <x v="0"/>
    <x v="21"/>
    <x v="1"/>
    <x v="0"/>
    <x v="1"/>
    <x v="869"/>
    <x v="177"/>
    <m/>
    <x v="1"/>
    <x v="9"/>
    <s v="Physician Referral"/>
    <s v="Yes"/>
    <x v="1"/>
    <x v="0"/>
    <d v="2025-03-04T00:00:00"/>
    <d v="2025-02-26T00:00:00"/>
    <x v="1"/>
    <n v="247.1"/>
    <n v="30"/>
    <x v="1"/>
  </r>
  <r>
    <d v="2025-02-26T00:00:00"/>
    <x v="4206"/>
    <n v="1"/>
    <n v="3"/>
    <n v="4"/>
    <n v="3"/>
    <n v="3"/>
    <n v="10"/>
    <x v="1"/>
    <x v="1"/>
    <x v="3"/>
    <x v="0"/>
    <x v="2"/>
    <x v="3"/>
    <x v="1"/>
    <x v="3"/>
    <x v="2"/>
    <x v="46"/>
    <x v="42"/>
    <m/>
    <x v="1"/>
    <x v="6"/>
    <s v="Self-Referral"/>
    <s v="No"/>
    <x v="0"/>
    <x v="1"/>
    <d v="2025-03-02T00:00:00"/>
    <d v="2025-02-26T00:00:00"/>
    <x v="3"/>
    <n v="647.5"/>
    <n v="10"/>
    <x v="1"/>
  </r>
  <r>
    <d v="2025-02-26T00:00:00"/>
    <x v="4207"/>
    <n v="1"/>
    <n v="4"/>
    <n v="5"/>
    <n v="3"/>
    <n v="1"/>
    <n v="4"/>
    <x v="8"/>
    <x v="3"/>
    <x v="2"/>
    <x v="0"/>
    <x v="0"/>
    <x v="7"/>
    <x v="0"/>
    <x v="4"/>
    <x v="1"/>
    <x v="476"/>
    <x v="43"/>
    <d v="2025-03-20T00:00:00"/>
    <x v="0"/>
    <x v="8"/>
    <s v="Physician Referral"/>
    <s v="Yes"/>
    <x v="1"/>
    <x v="0"/>
    <m/>
    <m/>
    <x v="0"/>
    <n v="277.2"/>
    <n v="0"/>
    <x v="1"/>
  </r>
  <r>
    <d v="2025-02-27T00:00:00"/>
    <x v="4208"/>
    <n v="3"/>
    <n v="1"/>
    <n v="3"/>
    <n v="2"/>
    <n v="2"/>
    <n v="10"/>
    <x v="1"/>
    <x v="4"/>
    <x v="1"/>
    <x v="2"/>
    <x v="1"/>
    <x v="46"/>
    <x v="1"/>
    <x v="3"/>
    <x v="2"/>
    <x v="586"/>
    <x v="92"/>
    <m/>
    <x v="1"/>
    <x v="3"/>
    <s v="Emergency"/>
    <s v="No"/>
    <x v="0"/>
    <x v="0"/>
    <d v="2025-03-01T00:00:00"/>
    <d v="2025-02-27T00:00:00"/>
    <x v="2"/>
    <n v="616.70000000000005"/>
    <n v="50"/>
    <x v="1"/>
  </r>
  <r>
    <d v="2025-02-27T00:00:00"/>
    <x v="4209"/>
    <n v="3"/>
    <n v="4"/>
    <n v="1"/>
    <n v="5"/>
    <n v="2"/>
    <n v="4"/>
    <x v="8"/>
    <x v="0"/>
    <x v="2"/>
    <x v="2"/>
    <x v="1"/>
    <x v="36"/>
    <x v="1"/>
    <x v="3"/>
    <x v="2"/>
    <x v="449"/>
    <x v="163"/>
    <d v="2025-03-07T00:00:00"/>
    <x v="0"/>
    <x v="7"/>
    <s v="Emergency"/>
    <s v="No"/>
    <x v="0"/>
    <x v="1"/>
    <m/>
    <m/>
    <x v="0"/>
    <n v="637.70000000000005"/>
    <n v="0"/>
    <x v="1"/>
  </r>
  <r>
    <d v="2025-02-27T00:00:00"/>
    <x v="4210"/>
    <n v="3"/>
    <n v="1"/>
    <n v="5"/>
    <n v="3"/>
    <n v="3"/>
    <n v="10"/>
    <x v="1"/>
    <x v="3"/>
    <x v="1"/>
    <x v="2"/>
    <x v="2"/>
    <x v="13"/>
    <x v="1"/>
    <x v="3"/>
    <x v="0"/>
    <x v="73"/>
    <x v="133"/>
    <m/>
    <x v="1"/>
    <x v="0"/>
    <s v="Physician Referral"/>
    <s v="No"/>
    <x v="0"/>
    <x v="1"/>
    <d v="2025-03-05T00:00:00"/>
    <d v="2025-02-27T00:00:00"/>
    <x v="2"/>
    <n v="376.6"/>
    <n v="50"/>
    <x v="1"/>
  </r>
  <r>
    <d v="2025-02-27T00:00:00"/>
    <x v="4211"/>
    <n v="1"/>
    <n v="3"/>
    <n v="2"/>
    <n v="4"/>
    <n v="1"/>
    <n v="4"/>
    <x v="8"/>
    <x v="2"/>
    <x v="3"/>
    <x v="0"/>
    <x v="0"/>
    <x v="13"/>
    <x v="1"/>
    <x v="4"/>
    <x v="0"/>
    <x v="39"/>
    <x v="88"/>
    <d v="2025-03-06T00:00:00"/>
    <x v="0"/>
    <x v="7"/>
    <s v="Self-Referral"/>
    <s v="Yes"/>
    <x v="1"/>
    <x v="1"/>
    <m/>
    <m/>
    <x v="0"/>
    <n v="386.4"/>
    <n v="0"/>
    <x v="1"/>
  </r>
  <r>
    <d v="2025-02-27T00:00:00"/>
    <x v="4212"/>
    <n v="4"/>
    <n v="5"/>
    <n v="3"/>
    <n v="3"/>
    <n v="2"/>
    <n v="10"/>
    <x v="1"/>
    <x v="4"/>
    <x v="4"/>
    <x v="1"/>
    <x v="1"/>
    <x v="61"/>
    <x v="0"/>
    <x v="4"/>
    <x v="1"/>
    <x v="63"/>
    <x v="102"/>
    <m/>
    <x v="1"/>
    <x v="9"/>
    <s v="Emergency"/>
    <s v="No"/>
    <x v="0"/>
    <x v="1"/>
    <d v="2025-03-04T00:00:00"/>
    <d v="2025-02-27T00:00:00"/>
    <x v="3"/>
    <n v="249.9"/>
    <n v="10"/>
    <x v="1"/>
  </r>
  <r>
    <d v="2025-02-27T00:00:00"/>
    <x v="4213"/>
    <n v="3"/>
    <n v="2"/>
    <n v="3"/>
    <n v="5"/>
    <n v="1"/>
    <n v="4"/>
    <x v="8"/>
    <x v="4"/>
    <x v="0"/>
    <x v="2"/>
    <x v="0"/>
    <x v="1"/>
    <x v="0"/>
    <x v="4"/>
    <x v="1"/>
    <x v="149"/>
    <x v="1"/>
    <d v="2025-03-19T00:00:00"/>
    <x v="0"/>
    <x v="9"/>
    <s v="Self-Referral"/>
    <s v="No"/>
    <x v="0"/>
    <x v="0"/>
    <m/>
    <m/>
    <x v="0"/>
    <n v="234.5"/>
    <n v="0"/>
    <x v="1"/>
  </r>
  <r>
    <d v="2025-02-27T00:00:00"/>
    <x v="4214"/>
    <n v="4"/>
    <n v="5"/>
    <n v="5"/>
    <n v="2"/>
    <n v="3"/>
    <n v="10"/>
    <x v="1"/>
    <x v="3"/>
    <x v="4"/>
    <x v="1"/>
    <x v="2"/>
    <x v="42"/>
    <x v="0"/>
    <x v="2"/>
    <x v="0"/>
    <x v="45"/>
    <x v="43"/>
    <m/>
    <x v="1"/>
    <x v="3"/>
    <s v="Self-Referral"/>
    <s v="No"/>
    <x v="0"/>
    <x v="0"/>
    <d v="2025-03-05T00:00:00"/>
    <d v="2025-02-27T00:00:00"/>
    <x v="2"/>
    <n v="172.9"/>
    <n v="50"/>
    <x v="1"/>
  </r>
  <r>
    <d v="2025-02-27T00:00:00"/>
    <x v="4215"/>
    <n v="1"/>
    <n v="1"/>
    <n v="3"/>
    <n v="3"/>
    <n v="2"/>
    <n v="4"/>
    <x v="8"/>
    <x v="4"/>
    <x v="1"/>
    <x v="0"/>
    <x v="1"/>
    <x v="14"/>
    <x v="1"/>
    <x v="4"/>
    <x v="2"/>
    <x v="694"/>
    <x v="43"/>
    <d v="2025-03-25T00:00:00"/>
    <x v="0"/>
    <x v="4"/>
    <s v="Emergency"/>
    <s v="No"/>
    <x v="0"/>
    <x v="0"/>
    <m/>
    <m/>
    <x v="0"/>
    <n v="217"/>
    <n v="0"/>
    <x v="1"/>
  </r>
  <r>
    <d v="2025-02-27T00:00:00"/>
    <x v="4216"/>
    <n v="4"/>
    <n v="4"/>
    <n v="3"/>
    <n v="4"/>
    <n v="3"/>
    <n v="10"/>
    <x v="1"/>
    <x v="4"/>
    <x v="2"/>
    <x v="1"/>
    <x v="2"/>
    <x v="24"/>
    <x v="1"/>
    <x v="3"/>
    <x v="2"/>
    <x v="164"/>
    <x v="14"/>
    <m/>
    <x v="1"/>
    <x v="6"/>
    <s v="Emergency"/>
    <s v="No"/>
    <x v="0"/>
    <x v="0"/>
    <d v="2025-03-06T00:00:00"/>
    <d v="2025-02-27T00:00:00"/>
    <x v="2"/>
    <n v="574.70000000000005"/>
    <n v="50"/>
    <x v="1"/>
  </r>
  <r>
    <d v="2025-02-27T00:00:00"/>
    <x v="4217"/>
    <n v="3"/>
    <n v="2"/>
    <n v="2"/>
    <n v="5"/>
    <n v="1"/>
    <n v="4"/>
    <x v="8"/>
    <x v="2"/>
    <x v="0"/>
    <x v="2"/>
    <x v="0"/>
    <x v="47"/>
    <x v="0"/>
    <x v="3"/>
    <x v="1"/>
    <x v="531"/>
    <x v="67"/>
    <d v="2025-03-10T00:00:00"/>
    <x v="0"/>
    <x v="9"/>
    <s v="Self-Referral"/>
    <s v="Yes"/>
    <x v="1"/>
    <x v="0"/>
    <m/>
    <m/>
    <x v="0"/>
    <n v="687.4"/>
    <n v="0"/>
    <x v="1"/>
  </r>
  <r>
    <d v="2025-02-28T00:00:00"/>
    <x v="4218"/>
    <n v="4"/>
    <n v="3"/>
    <n v="2"/>
    <n v="3"/>
    <n v="1"/>
    <n v="10"/>
    <x v="1"/>
    <x v="2"/>
    <x v="3"/>
    <x v="1"/>
    <x v="0"/>
    <x v="0"/>
    <x v="1"/>
    <x v="0"/>
    <x v="1"/>
    <x v="925"/>
    <x v="26"/>
    <m/>
    <x v="1"/>
    <x v="4"/>
    <s v="Physician Referral"/>
    <s v="Yes"/>
    <x v="1"/>
    <x v="0"/>
    <d v="2025-03-09T00:00:00"/>
    <d v="2025-02-28T00:00:00"/>
    <x v="2"/>
    <n v="700.7"/>
    <n v="50"/>
    <x v="1"/>
  </r>
  <r>
    <d v="2025-02-28T00:00:00"/>
    <x v="4219"/>
    <n v="1"/>
    <n v="2"/>
    <n v="1"/>
    <n v="2"/>
    <n v="1"/>
    <n v="4"/>
    <x v="8"/>
    <x v="0"/>
    <x v="0"/>
    <x v="0"/>
    <x v="0"/>
    <x v="39"/>
    <x v="1"/>
    <x v="1"/>
    <x v="2"/>
    <x v="522"/>
    <x v="64"/>
    <m/>
    <x v="1"/>
    <x v="4"/>
    <s v="Emergency"/>
    <s v="Yes"/>
    <x v="1"/>
    <x v="0"/>
    <d v="2025-03-07T00:00:00"/>
    <d v="2025-02-28T00:00:00"/>
    <x v="3"/>
    <n v="170.1"/>
    <n v="10"/>
    <x v="1"/>
  </r>
  <r>
    <d v="2025-02-28T00:00:00"/>
    <x v="4220"/>
    <n v="3"/>
    <n v="4"/>
    <n v="2"/>
    <n v="1"/>
    <n v="3"/>
    <n v="10"/>
    <x v="1"/>
    <x v="2"/>
    <x v="2"/>
    <x v="2"/>
    <x v="2"/>
    <x v="46"/>
    <x v="0"/>
    <x v="2"/>
    <x v="0"/>
    <x v="601"/>
    <x v="44"/>
    <d v="2025-03-21T00:00:00"/>
    <x v="0"/>
    <x v="8"/>
    <s v="Physician Referral"/>
    <s v="Yes"/>
    <x v="1"/>
    <x v="0"/>
    <m/>
    <m/>
    <x v="0"/>
    <n v="590.79999999999995"/>
    <n v="0"/>
    <x v="1"/>
  </r>
  <r>
    <d v="2025-02-28T00:00:00"/>
    <x v="4221"/>
    <n v="3"/>
    <n v="5"/>
    <n v="1"/>
    <n v="4"/>
    <n v="2"/>
    <n v="4"/>
    <x v="8"/>
    <x v="0"/>
    <x v="4"/>
    <x v="2"/>
    <x v="1"/>
    <x v="22"/>
    <x v="0"/>
    <x v="0"/>
    <x v="1"/>
    <x v="210"/>
    <x v="118"/>
    <m/>
    <x v="1"/>
    <x v="1"/>
    <s v="Physician Referral"/>
    <s v="Yes"/>
    <x v="1"/>
    <x v="1"/>
    <d v="2025-03-04T00:00:00"/>
    <d v="2025-02-28T00:00:00"/>
    <x v="3"/>
    <n v="466.2"/>
    <n v="10"/>
    <x v="1"/>
  </r>
  <r>
    <d v="2025-02-28T00:00:00"/>
    <x v="4222"/>
    <n v="1"/>
    <n v="1"/>
    <n v="2"/>
    <n v="3"/>
    <n v="3"/>
    <n v="10"/>
    <x v="1"/>
    <x v="2"/>
    <x v="1"/>
    <x v="0"/>
    <x v="2"/>
    <x v="58"/>
    <x v="1"/>
    <x v="2"/>
    <x v="2"/>
    <x v="658"/>
    <x v="26"/>
    <m/>
    <x v="1"/>
    <x v="9"/>
    <s v="Emergency"/>
    <s v="Yes"/>
    <x v="1"/>
    <x v="0"/>
    <d v="2025-03-05T00:00:00"/>
    <d v="2025-02-28T00:00:00"/>
    <x v="1"/>
    <n v="341.6"/>
    <n v="30"/>
    <x v="1"/>
  </r>
  <r>
    <d v="2025-02-28T00:00:00"/>
    <x v="4223"/>
    <n v="2"/>
    <n v="5"/>
    <n v="1"/>
    <n v="3"/>
    <n v="2"/>
    <n v="4"/>
    <x v="8"/>
    <x v="0"/>
    <x v="4"/>
    <x v="4"/>
    <x v="1"/>
    <x v="3"/>
    <x v="1"/>
    <x v="2"/>
    <x v="1"/>
    <x v="756"/>
    <x v="137"/>
    <d v="2025-03-16T00:00:00"/>
    <x v="0"/>
    <x v="1"/>
    <s v="Physician Referral"/>
    <s v="No"/>
    <x v="0"/>
    <x v="0"/>
    <m/>
    <m/>
    <x v="0"/>
    <n v="501.2"/>
    <n v="0"/>
    <x v="1"/>
  </r>
  <r>
    <d v="2025-02-28T00:00:00"/>
    <x v="4224"/>
    <n v="5"/>
    <n v="2"/>
    <n v="2"/>
    <n v="1"/>
    <n v="1"/>
    <n v="10"/>
    <x v="1"/>
    <x v="2"/>
    <x v="0"/>
    <x v="3"/>
    <x v="0"/>
    <x v="40"/>
    <x v="1"/>
    <x v="3"/>
    <x v="0"/>
    <x v="355"/>
    <x v="9"/>
    <d v="2025-03-27T00:00:00"/>
    <x v="0"/>
    <x v="8"/>
    <s v="Physician Referral"/>
    <s v="No"/>
    <x v="0"/>
    <x v="0"/>
    <m/>
    <m/>
    <x v="0"/>
    <n v="340.9"/>
    <n v="0"/>
    <x v="1"/>
  </r>
  <r>
    <d v="2025-02-28T00:00:00"/>
    <x v="2237"/>
    <n v="1"/>
    <n v="4"/>
    <n v="2"/>
    <n v="5"/>
    <n v="1"/>
    <n v="7"/>
    <x v="4"/>
    <x v="2"/>
    <x v="2"/>
    <x v="0"/>
    <x v="0"/>
    <x v="34"/>
    <x v="1"/>
    <x v="1"/>
    <x v="1"/>
    <x v="98"/>
    <x v="53"/>
    <d v="2025-03-08T00:00:00"/>
    <x v="0"/>
    <x v="7"/>
    <s v="Physician Referral"/>
    <s v="No"/>
    <x v="0"/>
    <x v="0"/>
    <m/>
    <m/>
    <x v="0"/>
    <n v="147"/>
    <n v="0"/>
    <x v="1"/>
  </r>
  <r>
    <d v="2025-02-28T00:00:00"/>
    <x v="4225"/>
    <n v="4"/>
    <n v="1"/>
    <n v="5"/>
    <n v="1"/>
    <n v="3"/>
    <n v="4"/>
    <x v="8"/>
    <x v="3"/>
    <x v="1"/>
    <x v="1"/>
    <x v="2"/>
    <x v="23"/>
    <x v="0"/>
    <x v="3"/>
    <x v="2"/>
    <x v="576"/>
    <x v="140"/>
    <d v="2025-03-17T00:00:00"/>
    <x v="0"/>
    <x v="0"/>
    <s v="Physician Referral"/>
    <s v="Yes"/>
    <x v="1"/>
    <x v="0"/>
    <m/>
    <m/>
    <x v="0"/>
    <n v="708.4"/>
    <n v="0"/>
    <x v="1"/>
  </r>
  <r>
    <d v="2025-02-28T00:00:00"/>
    <x v="4226"/>
    <n v="2"/>
    <n v="4"/>
    <n v="2"/>
    <n v="5"/>
    <n v="2"/>
    <n v="10"/>
    <x v="1"/>
    <x v="2"/>
    <x v="2"/>
    <x v="4"/>
    <x v="1"/>
    <x v="48"/>
    <x v="0"/>
    <x v="3"/>
    <x v="0"/>
    <x v="617"/>
    <x v="54"/>
    <m/>
    <x v="1"/>
    <x v="0"/>
    <s v="Self-Referral"/>
    <s v="No"/>
    <x v="0"/>
    <x v="1"/>
    <d v="2025-03-06T00:00:00"/>
    <d v="2025-02-28T00:00:00"/>
    <x v="1"/>
    <n v="500.5"/>
    <n v="30"/>
    <x v="1"/>
  </r>
  <r>
    <d v="2025-03-01T00:00:00"/>
    <x v="4227"/>
    <n v="1"/>
    <n v="4"/>
    <n v="1"/>
    <n v="3"/>
    <n v="1"/>
    <n v="4"/>
    <x v="8"/>
    <x v="0"/>
    <x v="2"/>
    <x v="0"/>
    <x v="0"/>
    <x v="28"/>
    <x v="0"/>
    <x v="3"/>
    <x v="2"/>
    <x v="84"/>
    <x v="170"/>
    <m/>
    <x v="1"/>
    <x v="4"/>
    <s v="Physician Referral"/>
    <s v="No"/>
    <x v="0"/>
    <x v="1"/>
    <d v="2025-03-10T00:00:00"/>
    <d v="2025-03-01T00:00:00"/>
    <x v="1"/>
    <n v="713.3"/>
    <n v="30"/>
    <x v="2"/>
  </r>
  <r>
    <d v="2025-03-01T00:00:00"/>
    <x v="4228"/>
    <n v="5"/>
    <n v="2"/>
    <n v="5"/>
    <n v="1"/>
    <n v="1"/>
    <n v="10"/>
    <x v="1"/>
    <x v="3"/>
    <x v="0"/>
    <x v="3"/>
    <x v="0"/>
    <x v="27"/>
    <x v="0"/>
    <x v="0"/>
    <x v="0"/>
    <x v="489"/>
    <x v="61"/>
    <m/>
    <x v="1"/>
    <x v="3"/>
    <s v="Physician Referral"/>
    <s v="Yes"/>
    <x v="1"/>
    <x v="1"/>
    <d v="2025-03-06T00:00:00"/>
    <d v="2025-03-01T00:00:00"/>
    <x v="1"/>
    <n v="800.8"/>
    <n v="30"/>
    <x v="2"/>
  </r>
  <r>
    <d v="2025-03-01T00:00:00"/>
    <x v="4229"/>
    <n v="3"/>
    <n v="5"/>
    <n v="1"/>
    <n v="3"/>
    <n v="3"/>
    <n v="4"/>
    <x v="8"/>
    <x v="0"/>
    <x v="4"/>
    <x v="2"/>
    <x v="2"/>
    <x v="10"/>
    <x v="1"/>
    <x v="1"/>
    <x v="2"/>
    <x v="811"/>
    <x v="142"/>
    <d v="2025-03-23T00:00:00"/>
    <x v="0"/>
    <x v="1"/>
    <s v="Physician Referral"/>
    <s v="Yes"/>
    <x v="1"/>
    <x v="0"/>
    <m/>
    <m/>
    <x v="0"/>
    <n v="202.3"/>
    <n v="0"/>
    <x v="2"/>
  </r>
  <r>
    <d v="2025-03-01T00:00:00"/>
    <x v="4230"/>
    <n v="5"/>
    <n v="4"/>
    <n v="2"/>
    <n v="1"/>
    <n v="3"/>
    <n v="10"/>
    <x v="1"/>
    <x v="2"/>
    <x v="2"/>
    <x v="3"/>
    <x v="2"/>
    <x v="28"/>
    <x v="0"/>
    <x v="1"/>
    <x v="1"/>
    <x v="664"/>
    <x v="173"/>
    <m/>
    <x v="1"/>
    <x v="7"/>
    <s v="Physician Referral"/>
    <s v="Yes"/>
    <x v="1"/>
    <x v="0"/>
    <d v="2025-03-06T00:00:00"/>
    <d v="2025-03-01T00:00:00"/>
    <x v="2"/>
    <n v="551.6"/>
    <n v="50"/>
    <x v="2"/>
  </r>
  <r>
    <d v="2025-03-01T00:00:00"/>
    <x v="4231"/>
    <n v="5"/>
    <n v="4"/>
    <n v="2"/>
    <n v="3"/>
    <n v="2"/>
    <n v="4"/>
    <x v="8"/>
    <x v="2"/>
    <x v="2"/>
    <x v="3"/>
    <x v="1"/>
    <x v="27"/>
    <x v="0"/>
    <x v="0"/>
    <x v="0"/>
    <x v="806"/>
    <x v="154"/>
    <m/>
    <x v="1"/>
    <x v="9"/>
    <s v="Self-Referral"/>
    <s v="Yes"/>
    <x v="1"/>
    <x v="0"/>
    <d v="2025-03-08T00:00:00"/>
    <d v="2025-03-01T00:00:00"/>
    <x v="1"/>
    <n v="815.5"/>
    <n v="30"/>
    <x v="2"/>
  </r>
  <r>
    <d v="2025-03-01T00:00:00"/>
    <x v="4232"/>
    <n v="1"/>
    <n v="4"/>
    <n v="1"/>
    <n v="3"/>
    <n v="1"/>
    <n v="10"/>
    <x v="1"/>
    <x v="0"/>
    <x v="2"/>
    <x v="0"/>
    <x v="0"/>
    <x v="50"/>
    <x v="1"/>
    <x v="1"/>
    <x v="0"/>
    <x v="663"/>
    <x v="76"/>
    <d v="2025-03-26T00:00:00"/>
    <x v="0"/>
    <x v="0"/>
    <s v="Self-Referral"/>
    <s v="Yes"/>
    <x v="1"/>
    <x v="0"/>
    <m/>
    <m/>
    <x v="0"/>
    <n v="582.4"/>
    <n v="0"/>
    <x v="2"/>
  </r>
  <r>
    <d v="2025-03-01T00:00:00"/>
    <x v="4233"/>
    <n v="3"/>
    <n v="1"/>
    <n v="3"/>
    <n v="3"/>
    <n v="2"/>
    <n v="4"/>
    <x v="8"/>
    <x v="4"/>
    <x v="1"/>
    <x v="2"/>
    <x v="1"/>
    <x v="60"/>
    <x v="1"/>
    <x v="4"/>
    <x v="0"/>
    <x v="864"/>
    <x v="114"/>
    <m/>
    <x v="1"/>
    <x v="1"/>
    <s v="Self-Referral"/>
    <s v="No"/>
    <x v="0"/>
    <x v="1"/>
    <d v="2025-03-03T00:00:00"/>
    <d v="2025-03-01T00:00:00"/>
    <x v="1"/>
    <n v="427.7"/>
    <n v="30"/>
    <x v="2"/>
  </r>
  <r>
    <d v="2025-03-01T00:00:00"/>
    <x v="4234"/>
    <n v="3"/>
    <n v="4"/>
    <n v="5"/>
    <n v="2"/>
    <n v="2"/>
    <n v="10"/>
    <x v="1"/>
    <x v="3"/>
    <x v="2"/>
    <x v="2"/>
    <x v="1"/>
    <x v="61"/>
    <x v="1"/>
    <x v="4"/>
    <x v="1"/>
    <x v="167"/>
    <x v="82"/>
    <m/>
    <x v="1"/>
    <x v="9"/>
    <s v="Emergency"/>
    <s v="No"/>
    <x v="0"/>
    <x v="1"/>
    <d v="2025-03-04T00:00:00"/>
    <d v="2025-03-01T00:00:00"/>
    <x v="3"/>
    <n v="651.70000000000005"/>
    <n v="10"/>
    <x v="2"/>
  </r>
  <r>
    <d v="2025-03-01T00:00:00"/>
    <x v="2447"/>
    <n v="5"/>
    <n v="4"/>
    <n v="5"/>
    <n v="1"/>
    <n v="2"/>
    <n v="13"/>
    <x v="2"/>
    <x v="3"/>
    <x v="2"/>
    <x v="3"/>
    <x v="1"/>
    <x v="21"/>
    <x v="1"/>
    <x v="3"/>
    <x v="0"/>
    <x v="182"/>
    <x v="88"/>
    <d v="2025-03-11T00:00:00"/>
    <x v="0"/>
    <x v="0"/>
    <s v="Emergency"/>
    <s v="Yes"/>
    <x v="1"/>
    <x v="0"/>
    <m/>
    <m/>
    <x v="0"/>
    <n v="543.20000000000005"/>
    <n v="0"/>
    <x v="2"/>
  </r>
  <r>
    <d v="2025-03-01T00:00:00"/>
    <x v="4235"/>
    <n v="1"/>
    <n v="2"/>
    <n v="2"/>
    <n v="2"/>
    <n v="3"/>
    <n v="4"/>
    <x v="8"/>
    <x v="2"/>
    <x v="0"/>
    <x v="0"/>
    <x v="2"/>
    <x v="42"/>
    <x v="0"/>
    <x v="4"/>
    <x v="1"/>
    <x v="840"/>
    <x v="176"/>
    <m/>
    <x v="1"/>
    <x v="2"/>
    <s v="Self-Referral"/>
    <s v="Yes"/>
    <x v="1"/>
    <x v="0"/>
    <d v="2025-03-03T00:00:00"/>
    <d v="2025-03-01T00:00:00"/>
    <x v="1"/>
    <n v="117.6"/>
    <n v="30"/>
    <x v="2"/>
  </r>
  <r>
    <d v="2025-03-02T00:00:00"/>
    <x v="4236"/>
    <n v="3"/>
    <n v="4"/>
    <n v="5"/>
    <n v="3"/>
    <n v="2"/>
    <n v="10"/>
    <x v="1"/>
    <x v="3"/>
    <x v="2"/>
    <x v="2"/>
    <x v="1"/>
    <x v="14"/>
    <x v="1"/>
    <x v="3"/>
    <x v="1"/>
    <x v="714"/>
    <x v="158"/>
    <d v="2025-03-18T00:00:00"/>
    <x v="0"/>
    <x v="7"/>
    <s v="Emergency"/>
    <s v="Yes"/>
    <x v="1"/>
    <x v="1"/>
    <m/>
    <m/>
    <x v="0"/>
    <n v="241.5"/>
    <n v="0"/>
    <x v="2"/>
  </r>
  <r>
    <d v="2025-03-02T00:00:00"/>
    <x v="4237"/>
    <n v="3"/>
    <n v="4"/>
    <n v="1"/>
    <n v="4"/>
    <n v="2"/>
    <n v="4"/>
    <x v="8"/>
    <x v="0"/>
    <x v="2"/>
    <x v="2"/>
    <x v="1"/>
    <x v="13"/>
    <x v="1"/>
    <x v="4"/>
    <x v="0"/>
    <x v="62"/>
    <x v="62"/>
    <d v="2025-03-30T00:00:00"/>
    <x v="0"/>
    <x v="4"/>
    <s v="Self-Referral"/>
    <s v="Yes"/>
    <x v="1"/>
    <x v="1"/>
    <m/>
    <m/>
    <x v="0"/>
    <n v="621.6"/>
    <n v="0"/>
    <x v="2"/>
  </r>
  <r>
    <d v="2025-03-02T00:00:00"/>
    <x v="4238"/>
    <n v="4"/>
    <n v="2"/>
    <n v="2"/>
    <n v="5"/>
    <n v="2"/>
    <n v="10"/>
    <x v="1"/>
    <x v="2"/>
    <x v="0"/>
    <x v="1"/>
    <x v="1"/>
    <x v="5"/>
    <x v="0"/>
    <x v="2"/>
    <x v="2"/>
    <x v="825"/>
    <x v="152"/>
    <m/>
    <x v="1"/>
    <x v="0"/>
    <s v="Physician Referral"/>
    <s v="Yes"/>
    <x v="1"/>
    <x v="1"/>
    <d v="2025-03-04T00:00:00"/>
    <d v="2025-03-02T00:00:00"/>
    <x v="3"/>
    <n v="526.4"/>
    <n v="10"/>
    <x v="2"/>
  </r>
  <r>
    <d v="2025-03-02T00:00:00"/>
    <x v="4239"/>
    <n v="5"/>
    <n v="1"/>
    <n v="5"/>
    <n v="1"/>
    <n v="3"/>
    <n v="4"/>
    <x v="8"/>
    <x v="3"/>
    <x v="1"/>
    <x v="3"/>
    <x v="2"/>
    <x v="32"/>
    <x v="0"/>
    <x v="2"/>
    <x v="0"/>
    <x v="866"/>
    <x v="99"/>
    <m/>
    <x v="1"/>
    <x v="1"/>
    <s v="Self-Referral"/>
    <s v="No"/>
    <x v="0"/>
    <x v="1"/>
    <d v="2025-03-05T00:00:00"/>
    <d v="2025-03-02T00:00:00"/>
    <x v="2"/>
    <n v="729.4"/>
    <n v="50"/>
    <x v="2"/>
  </r>
  <r>
    <d v="2025-03-02T00:00:00"/>
    <x v="4240"/>
    <n v="2"/>
    <n v="5"/>
    <n v="4"/>
    <n v="1"/>
    <n v="3"/>
    <n v="10"/>
    <x v="1"/>
    <x v="1"/>
    <x v="4"/>
    <x v="4"/>
    <x v="2"/>
    <x v="46"/>
    <x v="1"/>
    <x v="0"/>
    <x v="2"/>
    <x v="390"/>
    <x v="165"/>
    <m/>
    <x v="1"/>
    <x v="1"/>
    <s v="Self-Referral"/>
    <s v="No"/>
    <x v="0"/>
    <x v="1"/>
    <d v="2025-03-08T00:00:00"/>
    <d v="2025-03-02T00:00:00"/>
    <x v="3"/>
    <n v="715.4"/>
    <n v="10"/>
    <x v="2"/>
  </r>
  <r>
    <d v="2025-03-02T00:00:00"/>
    <x v="4241"/>
    <n v="5"/>
    <n v="2"/>
    <n v="5"/>
    <n v="5"/>
    <n v="1"/>
    <n v="4"/>
    <x v="8"/>
    <x v="3"/>
    <x v="0"/>
    <x v="3"/>
    <x v="0"/>
    <x v="9"/>
    <x v="0"/>
    <x v="2"/>
    <x v="2"/>
    <x v="499"/>
    <x v="26"/>
    <d v="2025-03-30T00:00:00"/>
    <x v="0"/>
    <x v="7"/>
    <s v="Emergency"/>
    <s v="Yes"/>
    <x v="1"/>
    <x v="1"/>
    <m/>
    <m/>
    <x v="0"/>
    <n v="693"/>
    <n v="0"/>
    <x v="2"/>
  </r>
  <r>
    <d v="2025-03-02T00:00:00"/>
    <x v="4242"/>
    <n v="1"/>
    <n v="1"/>
    <n v="1"/>
    <n v="2"/>
    <n v="3"/>
    <n v="10"/>
    <x v="1"/>
    <x v="0"/>
    <x v="1"/>
    <x v="0"/>
    <x v="2"/>
    <x v="20"/>
    <x v="1"/>
    <x v="0"/>
    <x v="0"/>
    <x v="709"/>
    <x v="149"/>
    <d v="2025-03-20T00:00:00"/>
    <x v="0"/>
    <x v="4"/>
    <s v="Self-Referral"/>
    <s v="Yes"/>
    <x v="1"/>
    <x v="1"/>
    <m/>
    <m/>
    <x v="0"/>
    <n v="170.8"/>
    <n v="0"/>
    <x v="2"/>
  </r>
  <r>
    <d v="2025-03-02T00:00:00"/>
    <x v="4243"/>
    <n v="3"/>
    <n v="5"/>
    <n v="5"/>
    <n v="5"/>
    <n v="3"/>
    <n v="4"/>
    <x v="8"/>
    <x v="3"/>
    <x v="4"/>
    <x v="2"/>
    <x v="2"/>
    <x v="42"/>
    <x v="1"/>
    <x v="1"/>
    <x v="0"/>
    <x v="355"/>
    <x v="164"/>
    <m/>
    <x v="1"/>
    <x v="5"/>
    <s v="Physician Referral"/>
    <s v="Yes"/>
    <x v="1"/>
    <x v="0"/>
    <d v="2025-03-07T00:00:00"/>
    <d v="2025-03-02T00:00:00"/>
    <x v="2"/>
    <n v="382.2"/>
    <n v="50"/>
    <x v="2"/>
  </r>
  <r>
    <d v="2025-03-02T00:00:00"/>
    <x v="4244"/>
    <n v="3"/>
    <n v="4"/>
    <n v="3"/>
    <n v="4"/>
    <n v="2"/>
    <n v="10"/>
    <x v="1"/>
    <x v="4"/>
    <x v="2"/>
    <x v="2"/>
    <x v="1"/>
    <x v="28"/>
    <x v="0"/>
    <x v="2"/>
    <x v="2"/>
    <x v="129"/>
    <x v="18"/>
    <m/>
    <x v="1"/>
    <x v="9"/>
    <s v="Self-Referral"/>
    <s v="Yes"/>
    <x v="1"/>
    <x v="0"/>
    <d v="2025-03-07T00:00:00"/>
    <d v="2025-03-02T00:00:00"/>
    <x v="3"/>
    <n v="130.9"/>
    <n v="10"/>
    <x v="2"/>
  </r>
  <r>
    <d v="2025-03-02T00:00:00"/>
    <x v="4245"/>
    <n v="4"/>
    <n v="2"/>
    <n v="3"/>
    <n v="3"/>
    <n v="1"/>
    <n v="4"/>
    <x v="8"/>
    <x v="4"/>
    <x v="0"/>
    <x v="1"/>
    <x v="0"/>
    <x v="45"/>
    <x v="1"/>
    <x v="2"/>
    <x v="0"/>
    <x v="118"/>
    <x v="96"/>
    <d v="2025-03-10T00:00:00"/>
    <x v="0"/>
    <x v="6"/>
    <s v="Self-Referral"/>
    <s v="No"/>
    <x v="0"/>
    <x v="1"/>
    <m/>
    <m/>
    <x v="0"/>
    <n v="424.2"/>
    <n v="0"/>
    <x v="2"/>
  </r>
  <r>
    <d v="2025-03-03T00:00:00"/>
    <x v="4246"/>
    <n v="3"/>
    <n v="4"/>
    <n v="2"/>
    <n v="5"/>
    <n v="3"/>
    <n v="10"/>
    <x v="1"/>
    <x v="2"/>
    <x v="2"/>
    <x v="2"/>
    <x v="2"/>
    <x v="26"/>
    <x v="0"/>
    <x v="0"/>
    <x v="0"/>
    <x v="117"/>
    <x v="39"/>
    <m/>
    <x v="1"/>
    <x v="7"/>
    <s v="Self-Referral"/>
    <s v="Yes"/>
    <x v="1"/>
    <x v="0"/>
    <d v="2025-03-05T00:00:00"/>
    <d v="2025-03-03T00:00:00"/>
    <x v="2"/>
    <n v="447.3"/>
    <n v="50"/>
    <x v="2"/>
  </r>
  <r>
    <d v="2025-03-03T00:00:00"/>
    <x v="4247"/>
    <n v="3"/>
    <n v="2"/>
    <n v="3"/>
    <n v="5"/>
    <n v="1"/>
    <n v="4"/>
    <x v="8"/>
    <x v="4"/>
    <x v="0"/>
    <x v="2"/>
    <x v="0"/>
    <x v="25"/>
    <x v="0"/>
    <x v="2"/>
    <x v="1"/>
    <x v="591"/>
    <x v="173"/>
    <m/>
    <x v="1"/>
    <x v="2"/>
    <s v="Self-Referral"/>
    <s v="Yes"/>
    <x v="1"/>
    <x v="1"/>
    <d v="2025-03-05T00:00:00"/>
    <d v="2025-03-03T00:00:00"/>
    <x v="1"/>
    <n v="508.9"/>
    <n v="30"/>
    <x v="2"/>
  </r>
  <r>
    <d v="2025-03-03T00:00:00"/>
    <x v="4248"/>
    <n v="2"/>
    <n v="5"/>
    <n v="1"/>
    <n v="3"/>
    <n v="2"/>
    <n v="10"/>
    <x v="1"/>
    <x v="0"/>
    <x v="4"/>
    <x v="4"/>
    <x v="1"/>
    <x v="15"/>
    <x v="0"/>
    <x v="0"/>
    <x v="2"/>
    <x v="12"/>
    <x v="68"/>
    <d v="2025-03-11T00:00:00"/>
    <x v="0"/>
    <x v="3"/>
    <s v="Emergency"/>
    <s v="Yes"/>
    <x v="1"/>
    <x v="0"/>
    <m/>
    <m/>
    <x v="0"/>
    <n v="634.20000000000005"/>
    <n v="0"/>
    <x v="2"/>
  </r>
  <r>
    <d v="2025-03-03T00:00:00"/>
    <x v="4249"/>
    <n v="5"/>
    <n v="1"/>
    <n v="4"/>
    <n v="1"/>
    <n v="3"/>
    <n v="4"/>
    <x v="8"/>
    <x v="1"/>
    <x v="1"/>
    <x v="3"/>
    <x v="2"/>
    <x v="12"/>
    <x v="1"/>
    <x v="2"/>
    <x v="1"/>
    <x v="696"/>
    <x v="61"/>
    <m/>
    <x v="1"/>
    <x v="4"/>
    <s v="Emergency"/>
    <s v="No"/>
    <x v="0"/>
    <x v="1"/>
    <d v="2025-03-04T00:00:00"/>
    <d v="2025-03-03T00:00:00"/>
    <x v="3"/>
    <n v="726.6"/>
    <n v="10"/>
    <x v="2"/>
  </r>
  <r>
    <d v="2025-03-03T00:00:00"/>
    <x v="4250"/>
    <n v="3"/>
    <n v="2"/>
    <n v="4"/>
    <n v="4"/>
    <n v="2"/>
    <n v="10"/>
    <x v="1"/>
    <x v="1"/>
    <x v="0"/>
    <x v="2"/>
    <x v="1"/>
    <x v="42"/>
    <x v="0"/>
    <x v="3"/>
    <x v="0"/>
    <x v="664"/>
    <x v="120"/>
    <m/>
    <x v="1"/>
    <x v="5"/>
    <s v="Emergency"/>
    <s v="No"/>
    <x v="0"/>
    <x v="0"/>
    <d v="2025-03-06T00:00:00"/>
    <d v="2025-03-03T00:00:00"/>
    <x v="3"/>
    <n v="516.6"/>
    <n v="10"/>
    <x v="2"/>
  </r>
  <r>
    <d v="2025-03-03T00:00:00"/>
    <x v="4251"/>
    <n v="1"/>
    <n v="1"/>
    <n v="2"/>
    <n v="5"/>
    <n v="2"/>
    <n v="4"/>
    <x v="8"/>
    <x v="2"/>
    <x v="1"/>
    <x v="0"/>
    <x v="1"/>
    <x v="44"/>
    <x v="0"/>
    <x v="1"/>
    <x v="0"/>
    <x v="260"/>
    <x v="146"/>
    <m/>
    <x v="1"/>
    <x v="6"/>
    <s v="Self-Referral"/>
    <s v="Yes"/>
    <x v="1"/>
    <x v="1"/>
    <d v="2025-03-10T00:00:00"/>
    <d v="2025-03-03T00:00:00"/>
    <x v="2"/>
    <n v="387.8"/>
    <n v="50"/>
    <x v="2"/>
  </r>
  <r>
    <d v="2025-03-03T00:00:00"/>
    <x v="4252"/>
    <n v="2"/>
    <n v="4"/>
    <n v="2"/>
    <n v="5"/>
    <n v="1"/>
    <n v="10"/>
    <x v="1"/>
    <x v="2"/>
    <x v="2"/>
    <x v="4"/>
    <x v="0"/>
    <x v="21"/>
    <x v="1"/>
    <x v="2"/>
    <x v="1"/>
    <x v="745"/>
    <x v="100"/>
    <m/>
    <x v="1"/>
    <x v="6"/>
    <s v="Physician Referral"/>
    <s v="Yes"/>
    <x v="1"/>
    <x v="0"/>
    <d v="2025-03-08T00:00:00"/>
    <d v="2025-03-03T00:00:00"/>
    <x v="2"/>
    <n v="618.79999999999995"/>
    <n v="50"/>
    <x v="2"/>
  </r>
  <r>
    <d v="2025-03-03T00:00:00"/>
    <x v="4253"/>
    <n v="2"/>
    <n v="4"/>
    <n v="3"/>
    <n v="1"/>
    <n v="3"/>
    <n v="4"/>
    <x v="8"/>
    <x v="4"/>
    <x v="2"/>
    <x v="4"/>
    <x v="2"/>
    <x v="10"/>
    <x v="1"/>
    <x v="1"/>
    <x v="1"/>
    <x v="848"/>
    <x v="135"/>
    <d v="2025-03-18T00:00:00"/>
    <x v="0"/>
    <x v="7"/>
    <s v="Emergency"/>
    <s v="No"/>
    <x v="0"/>
    <x v="0"/>
    <m/>
    <m/>
    <x v="0"/>
    <n v="415.1"/>
    <n v="0"/>
    <x v="2"/>
  </r>
  <r>
    <d v="2025-03-03T00:00:00"/>
    <x v="4254"/>
    <n v="4"/>
    <n v="5"/>
    <n v="1"/>
    <n v="4"/>
    <n v="1"/>
    <n v="10"/>
    <x v="1"/>
    <x v="0"/>
    <x v="4"/>
    <x v="1"/>
    <x v="0"/>
    <x v="17"/>
    <x v="1"/>
    <x v="2"/>
    <x v="0"/>
    <x v="368"/>
    <x v="82"/>
    <d v="2025-03-21T00:00:00"/>
    <x v="0"/>
    <x v="1"/>
    <s v="Physician Referral"/>
    <s v="Yes"/>
    <x v="1"/>
    <x v="1"/>
    <m/>
    <m/>
    <x v="0"/>
    <n v="233.1"/>
    <n v="0"/>
    <x v="2"/>
  </r>
  <r>
    <d v="2025-03-03T00:00:00"/>
    <x v="4255"/>
    <n v="1"/>
    <n v="5"/>
    <n v="3"/>
    <n v="3"/>
    <n v="2"/>
    <n v="4"/>
    <x v="8"/>
    <x v="4"/>
    <x v="4"/>
    <x v="0"/>
    <x v="1"/>
    <x v="53"/>
    <x v="1"/>
    <x v="2"/>
    <x v="2"/>
    <x v="874"/>
    <x v="27"/>
    <d v="2025-03-11T00:00:00"/>
    <x v="0"/>
    <x v="6"/>
    <s v="Emergency"/>
    <s v="No"/>
    <x v="0"/>
    <x v="1"/>
    <m/>
    <m/>
    <x v="0"/>
    <n v="281.39999999999998"/>
    <n v="0"/>
    <x v="2"/>
  </r>
  <r>
    <d v="2025-03-04T00:00:00"/>
    <x v="4256"/>
    <n v="2"/>
    <n v="3"/>
    <n v="1"/>
    <n v="3"/>
    <n v="3"/>
    <n v="10"/>
    <x v="1"/>
    <x v="0"/>
    <x v="3"/>
    <x v="4"/>
    <x v="2"/>
    <x v="36"/>
    <x v="0"/>
    <x v="3"/>
    <x v="1"/>
    <x v="728"/>
    <x v="157"/>
    <d v="2025-03-28T00:00:00"/>
    <x v="0"/>
    <x v="1"/>
    <s v="Physician Referral"/>
    <s v="Yes"/>
    <x v="1"/>
    <x v="1"/>
    <m/>
    <m/>
    <x v="0"/>
    <n v="345.1"/>
    <n v="0"/>
    <x v="2"/>
  </r>
  <r>
    <d v="2025-03-04T00:00:00"/>
    <x v="4257"/>
    <n v="5"/>
    <n v="3"/>
    <n v="1"/>
    <n v="2"/>
    <n v="2"/>
    <n v="4"/>
    <x v="8"/>
    <x v="0"/>
    <x v="3"/>
    <x v="3"/>
    <x v="1"/>
    <x v="9"/>
    <x v="0"/>
    <x v="4"/>
    <x v="2"/>
    <x v="274"/>
    <x v="59"/>
    <m/>
    <x v="1"/>
    <x v="2"/>
    <s v="Self-Referral"/>
    <s v="No"/>
    <x v="0"/>
    <x v="0"/>
    <d v="2025-03-11T00:00:00"/>
    <d v="2025-03-04T00:00:00"/>
    <x v="2"/>
    <n v="550.9"/>
    <n v="50"/>
    <x v="2"/>
  </r>
  <r>
    <d v="2025-03-04T00:00:00"/>
    <x v="4258"/>
    <n v="1"/>
    <n v="5"/>
    <n v="4"/>
    <n v="4"/>
    <n v="1"/>
    <n v="10"/>
    <x v="1"/>
    <x v="1"/>
    <x v="4"/>
    <x v="0"/>
    <x v="0"/>
    <x v="61"/>
    <x v="0"/>
    <x v="4"/>
    <x v="0"/>
    <x v="456"/>
    <x v="98"/>
    <m/>
    <x v="1"/>
    <x v="1"/>
    <s v="Self-Referral"/>
    <s v="No"/>
    <x v="0"/>
    <x v="0"/>
    <d v="2025-03-13T00:00:00"/>
    <d v="2025-03-04T00:00:00"/>
    <x v="1"/>
    <n v="599.20000000000005"/>
    <n v="30"/>
    <x v="2"/>
  </r>
  <r>
    <d v="2025-03-04T00:00:00"/>
    <x v="4259"/>
    <n v="5"/>
    <n v="4"/>
    <n v="1"/>
    <n v="4"/>
    <n v="1"/>
    <n v="4"/>
    <x v="8"/>
    <x v="0"/>
    <x v="2"/>
    <x v="3"/>
    <x v="0"/>
    <x v="34"/>
    <x v="1"/>
    <x v="1"/>
    <x v="2"/>
    <x v="676"/>
    <x v="98"/>
    <m/>
    <x v="1"/>
    <x v="4"/>
    <s v="Emergency"/>
    <s v="Yes"/>
    <x v="1"/>
    <x v="0"/>
    <d v="2025-03-10T00:00:00"/>
    <d v="2025-03-04T00:00:00"/>
    <x v="2"/>
    <n v="639.79999999999995"/>
    <n v="50"/>
    <x v="2"/>
  </r>
  <r>
    <d v="2025-03-04T00:00:00"/>
    <x v="4260"/>
    <n v="4"/>
    <n v="1"/>
    <n v="5"/>
    <n v="5"/>
    <n v="2"/>
    <n v="10"/>
    <x v="1"/>
    <x v="3"/>
    <x v="1"/>
    <x v="1"/>
    <x v="1"/>
    <x v="16"/>
    <x v="1"/>
    <x v="1"/>
    <x v="2"/>
    <x v="930"/>
    <x v="88"/>
    <m/>
    <x v="1"/>
    <x v="4"/>
    <s v="Physician Referral"/>
    <s v="Yes"/>
    <x v="1"/>
    <x v="0"/>
    <d v="2025-03-06T00:00:00"/>
    <d v="2025-03-04T00:00:00"/>
    <x v="3"/>
    <n v="261.8"/>
    <n v="10"/>
    <x v="2"/>
  </r>
  <r>
    <d v="2025-03-04T00:00:00"/>
    <x v="4261"/>
    <n v="4"/>
    <n v="5"/>
    <n v="1"/>
    <n v="2"/>
    <n v="1"/>
    <n v="4"/>
    <x v="8"/>
    <x v="0"/>
    <x v="4"/>
    <x v="1"/>
    <x v="0"/>
    <x v="29"/>
    <x v="0"/>
    <x v="3"/>
    <x v="0"/>
    <x v="208"/>
    <x v="20"/>
    <d v="2025-03-26T00:00:00"/>
    <x v="0"/>
    <x v="8"/>
    <s v="Self-Referral"/>
    <s v="No"/>
    <x v="0"/>
    <x v="1"/>
    <m/>
    <m/>
    <x v="0"/>
    <n v="757.4"/>
    <n v="0"/>
    <x v="2"/>
  </r>
  <r>
    <d v="2025-03-04T00:00:00"/>
    <x v="4262"/>
    <n v="3"/>
    <n v="1"/>
    <n v="4"/>
    <n v="3"/>
    <n v="1"/>
    <n v="10"/>
    <x v="1"/>
    <x v="1"/>
    <x v="1"/>
    <x v="2"/>
    <x v="0"/>
    <x v="9"/>
    <x v="1"/>
    <x v="0"/>
    <x v="0"/>
    <x v="383"/>
    <x v="64"/>
    <m/>
    <x v="1"/>
    <x v="1"/>
    <s v="Self-Referral"/>
    <s v="Yes"/>
    <x v="1"/>
    <x v="1"/>
    <d v="2025-03-05T00:00:00"/>
    <d v="2025-03-04T00:00:00"/>
    <x v="1"/>
    <n v="716.1"/>
    <n v="30"/>
    <x v="2"/>
  </r>
  <r>
    <d v="2025-03-04T00:00:00"/>
    <x v="4263"/>
    <n v="5"/>
    <n v="3"/>
    <n v="3"/>
    <n v="4"/>
    <n v="2"/>
    <n v="4"/>
    <x v="8"/>
    <x v="4"/>
    <x v="3"/>
    <x v="3"/>
    <x v="1"/>
    <x v="39"/>
    <x v="1"/>
    <x v="1"/>
    <x v="0"/>
    <x v="846"/>
    <x v="70"/>
    <m/>
    <x v="1"/>
    <x v="4"/>
    <s v="Self-Referral"/>
    <s v="Yes"/>
    <x v="1"/>
    <x v="0"/>
    <d v="2025-03-05T00:00:00"/>
    <d v="2025-03-04T00:00:00"/>
    <x v="2"/>
    <n v="680.4"/>
    <n v="50"/>
    <x v="2"/>
  </r>
  <r>
    <d v="2025-03-04T00:00:00"/>
    <x v="4264"/>
    <n v="5"/>
    <n v="1"/>
    <n v="1"/>
    <n v="4"/>
    <n v="3"/>
    <n v="10"/>
    <x v="1"/>
    <x v="0"/>
    <x v="1"/>
    <x v="3"/>
    <x v="2"/>
    <x v="30"/>
    <x v="0"/>
    <x v="4"/>
    <x v="2"/>
    <x v="691"/>
    <x v="145"/>
    <d v="2025-03-29T00:00:00"/>
    <x v="0"/>
    <x v="8"/>
    <s v="Emergency"/>
    <s v="Yes"/>
    <x v="1"/>
    <x v="1"/>
    <m/>
    <m/>
    <x v="0"/>
    <n v="730.1"/>
    <n v="0"/>
    <x v="2"/>
  </r>
  <r>
    <d v="2025-03-04T00:00:00"/>
    <x v="4265"/>
    <n v="4"/>
    <n v="5"/>
    <n v="5"/>
    <n v="1"/>
    <n v="3"/>
    <n v="4"/>
    <x v="8"/>
    <x v="3"/>
    <x v="4"/>
    <x v="1"/>
    <x v="2"/>
    <x v="45"/>
    <x v="0"/>
    <x v="3"/>
    <x v="1"/>
    <x v="163"/>
    <x v="172"/>
    <d v="2025-03-25T00:00:00"/>
    <x v="0"/>
    <x v="1"/>
    <s v="Physician Referral"/>
    <s v="Yes"/>
    <x v="1"/>
    <x v="1"/>
    <m/>
    <m/>
    <x v="0"/>
    <n v="343"/>
    <n v="0"/>
    <x v="2"/>
  </r>
  <r>
    <d v="2025-03-05T00:00:00"/>
    <x v="4266"/>
    <n v="5"/>
    <n v="4"/>
    <n v="2"/>
    <n v="3"/>
    <n v="3"/>
    <n v="10"/>
    <x v="1"/>
    <x v="2"/>
    <x v="2"/>
    <x v="3"/>
    <x v="2"/>
    <x v="54"/>
    <x v="1"/>
    <x v="0"/>
    <x v="0"/>
    <x v="198"/>
    <x v="92"/>
    <d v="2025-03-27T00:00:00"/>
    <x v="0"/>
    <x v="7"/>
    <s v="Emergency"/>
    <s v="No"/>
    <x v="0"/>
    <x v="1"/>
    <m/>
    <m/>
    <x v="0"/>
    <n v="461.3"/>
    <n v="0"/>
    <x v="2"/>
  </r>
  <r>
    <d v="2025-03-05T00:00:00"/>
    <x v="4267"/>
    <n v="1"/>
    <n v="5"/>
    <n v="3"/>
    <n v="1"/>
    <n v="2"/>
    <n v="4"/>
    <x v="8"/>
    <x v="4"/>
    <x v="4"/>
    <x v="0"/>
    <x v="1"/>
    <x v="38"/>
    <x v="1"/>
    <x v="3"/>
    <x v="0"/>
    <x v="392"/>
    <x v="2"/>
    <m/>
    <x v="1"/>
    <x v="1"/>
    <s v="Physician Referral"/>
    <s v="No"/>
    <x v="0"/>
    <x v="1"/>
    <d v="2025-03-14T00:00:00"/>
    <d v="2025-03-05T00:00:00"/>
    <x v="1"/>
    <n v="109.2"/>
    <n v="30"/>
    <x v="2"/>
  </r>
  <r>
    <d v="2025-03-05T00:00:00"/>
    <x v="4268"/>
    <n v="3"/>
    <n v="2"/>
    <n v="2"/>
    <n v="2"/>
    <n v="2"/>
    <n v="10"/>
    <x v="1"/>
    <x v="2"/>
    <x v="0"/>
    <x v="2"/>
    <x v="1"/>
    <x v="42"/>
    <x v="1"/>
    <x v="4"/>
    <x v="1"/>
    <x v="390"/>
    <x v="108"/>
    <d v="2025-03-17T00:00:00"/>
    <x v="0"/>
    <x v="4"/>
    <s v="Emergency"/>
    <s v="No"/>
    <x v="0"/>
    <x v="0"/>
    <m/>
    <m/>
    <x v="0"/>
    <n v="656.6"/>
    <n v="0"/>
    <x v="2"/>
  </r>
  <r>
    <d v="2025-03-05T00:00:00"/>
    <x v="4269"/>
    <n v="3"/>
    <n v="2"/>
    <n v="5"/>
    <n v="4"/>
    <n v="1"/>
    <n v="4"/>
    <x v="8"/>
    <x v="3"/>
    <x v="0"/>
    <x v="2"/>
    <x v="0"/>
    <x v="39"/>
    <x v="0"/>
    <x v="3"/>
    <x v="0"/>
    <x v="372"/>
    <x v="15"/>
    <m/>
    <x v="1"/>
    <x v="3"/>
    <s v="Self-Referral"/>
    <s v="Yes"/>
    <x v="1"/>
    <x v="1"/>
    <d v="2025-03-11T00:00:00"/>
    <d v="2025-03-05T00:00:00"/>
    <x v="2"/>
    <n v="609.70000000000005"/>
    <n v="50"/>
    <x v="2"/>
  </r>
  <r>
    <d v="2025-03-05T00:00:00"/>
    <x v="4270"/>
    <n v="1"/>
    <n v="2"/>
    <n v="4"/>
    <n v="2"/>
    <n v="3"/>
    <n v="10"/>
    <x v="1"/>
    <x v="1"/>
    <x v="0"/>
    <x v="0"/>
    <x v="2"/>
    <x v="28"/>
    <x v="0"/>
    <x v="2"/>
    <x v="0"/>
    <x v="607"/>
    <x v="151"/>
    <m/>
    <x v="1"/>
    <x v="9"/>
    <s v="Physician Referral"/>
    <s v="Yes"/>
    <x v="1"/>
    <x v="1"/>
    <d v="2025-03-11T00:00:00"/>
    <d v="2025-03-05T00:00:00"/>
    <x v="2"/>
    <n v="278.60000000000002"/>
    <n v="50"/>
    <x v="2"/>
  </r>
  <r>
    <d v="2025-03-05T00:00:00"/>
    <x v="4271"/>
    <n v="2"/>
    <n v="4"/>
    <n v="4"/>
    <n v="1"/>
    <n v="1"/>
    <n v="4"/>
    <x v="8"/>
    <x v="1"/>
    <x v="2"/>
    <x v="4"/>
    <x v="0"/>
    <x v="22"/>
    <x v="0"/>
    <x v="4"/>
    <x v="1"/>
    <x v="678"/>
    <x v="33"/>
    <d v="2025-03-26T00:00:00"/>
    <x v="0"/>
    <x v="1"/>
    <s v="Emergency"/>
    <s v="Yes"/>
    <x v="1"/>
    <x v="1"/>
    <m/>
    <m/>
    <x v="0"/>
    <n v="466.2"/>
    <n v="0"/>
    <x v="2"/>
  </r>
  <r>
    <d v="2025-03-05T00:00:00"/>
    <x v="4272"/>
    <n v="5"/>
    <n v="5"/>
    <n v="3"/>
    <n v="3"/>
    <n v="2"/>
    <n v="10"/>
    <x v="1"/>
    <x v="4"/>
    <x v="4"/>
    <x v="3"/>
    <x v="1"/>
    <x v="35"/>
    <x v="0"/>
    <x v="0"/>
    <x v="2"/>
    <x v="102"/>
    <x v="152"/>
    <d v="2025-03-23T00:00:00"/>
    <x v="0"/>
    <x v="5"/>
    <s v="Self-Referral"/>
    <s v="Yes"/>
    <x v="1"/>
    <x v="0"/>
    <m/>
    <m/>
    <x v="0"/>
    <n v="491.4"/>
    <n v="0"/>
    <x v="2"/>
  </r>
  <r>
    <d v="2025-03-05T00:00:00"/>
    <x v="4273"/>
    <n v="2"/>
    <n v="2"/>
    <n v="1"/>
    <n v="4"/>
    <n v="3"/>
    <n v="4"/>
    <x v="8"/>
    <x v="0"/>
    <x v="0"/>
    <x v="4"/>
    <x v="2"/>
    <x v="36"/>
    <x v="0"/>
    <x v="3"/>
    <x v="2"/>
    <x v="2"/>
    <x v="97"/>
    <d v="2025-04-02T00:00:00"/>
    <x v="0"/>
    <x v="6"/>
    <s v="Self-Referral"/>
    <s v="No"/>
    <x v="0"/>
    <x v="1"/>
    <m/>
    <m/>
    <x v="0"/>
    <n v="350"/>
    <n v="0"/>
    <x v="2"/>
  </r>
  <r>
    <d v="2025-03-05T00:00:00"/>
    <x v="4274"/>
    <n v="2"/>
    <n v="5"/>
    <n v="1"/>
    <n v="3"/>
    <n v="2"/>
    <n v="10"/>
    <x v="1"/>
    <x v="0"/>
    <x v="4"/>
    <x v="4"/>
    <x v="1"/>
    <x v="22"/>
    <x v="1"/>
    <x v="4"/>
    <x v="2"/>
    <x v="758"/>
    <x v="30"/>
    <m/>
    <x v="1"/>
    <x v="1"/>
    <s v="Physician Referral"/>
    <s v="Yes"/>
    <x v="1"/>
    <x v="0"/>
    <d v="2025-03-09T00:00:00"/>
    <d v="2025-03-05T00:00:00"/>
    <x v="2"/>
    <n v="352.8"/>
    <n v="50"/>
    <x v="2"/>
  </r>
  <r>
    <d v="2025-03-05T00:00:00"/>
    <x v="4275"/>
    <n v="5"/>
    <n v="3"/>
    <n v="2"/>
    <n v="2"/>
    <n v="1"/>
    <n v="4"/>
    <x v="8"/>
    <x v="2"/>
    <x v="3"/>
    <x v="3"/>
    <x v="0"/>
    <x v="9"/>
    <x v="1"/>
    <x v="4"/>
    <x v="0"/>
    <x v="64"/>
    <x v="125"/>
    <m/>
    <x v="1"/>
    <x v="4"/>
    <s v="Emergency"/>
    <s v="No"/>
    <x v="0"/>
    <x v="0"/>
    <d v="2025-03-07T00:00:00"/>
    <d v="2025-03-05T00:00:00"/>
    <x v="1"/>
    <n v="382.9"/>
    <n v="30"/>
    <x v="2"/>
  </r>
  <r>
    <d v="2025-03-06T00:00:00"/>
    <x v="4276"/>
    <n v="4"/>
    <n v="2"/>
    <n v="4"/>
    <n v="5"/>
    <n v="1"/>
    <n v="10"/>
    <x v="1"/>
    <x v="1"/>
    <x v="0"/>
    <x v="1"/>
    <x v="0"/>
    <x v="33"/>
    <x v="1"/>
    <x v="0"/>
    <x v="1"/>
    <x v="716"/>
    <x v="172"/>
    <m/>
    <x v="1"/>
    <x v="3"/>
    <s v="Self-Referral"/>
    <s v="Yes"/>
    <x v="1"/>
    <x v="1"/>
    <d v="2025-03-09T00:00:00"/>
    <d v="2025-03-06T00:00:00"/>
    <x v="3"/>
    <n v="457.1"/>
    <n v="10"/>
    <x v="2"/>
  </r>
  <r>
    <d v="2025-03-06T00:00:00"/>
    <x v="4277"/>
    <n v="5"/>
    <n v="2"/>
    <n v="1"/>
    <n v="3"/>
    <n v="2"/>
    <n v="4"/>
    <x v="8"/>
    <x v="0"/>
    <x v="0"/>
    <x v="3"/>
    <x v="1"/>
    <x v="1"/>
    <x v="0"/>
    <x v="4"/>
    <x v="2"/>
    <x v="367"/>
    <x v="154"/>
    <d v="2025-03-24T00:00:00"/>
    <x v="0"/>
    <x v="0"/>
    <s v="Physician Referral"/>
    <s v="No"/>
    <x v="0"/>
    <x v="1"/>
    <m/>
    <m/>
    <x v="0"/>
    <n v="323.39999999999998"/>
    <n v="0"/>
    <x v="2"/>
  </r>
  <r>
    <d v="2025-03-06T00:00:00"/>
    <x v="4278"/>
    <n v="4"/>
    <n v="4"/>
    <n v="1"/>
    <n v="3"/>
    <n v="2"/>
    <n v="10"/>
    <x v="1"/>
    <x v="0"/>
    <x v="2"/>
    <x v="1"/>
    <x v="1"/>
    <x v="42"/>
    <x v="0"/>
    <x v="0"/>
    <x v="1"/>
    <x v="829"/>
    <x v="102"/>
    <m/>
    <x v="1"/>
    <x v="0"/>
    <s v="Physician Referral"/>
    <s v="Yes"/>
    <x v="1"/>
    <x v="0"/>
    <d v="2025-03-09T00:00:00"/>
    <d v="2025-03-06T00:00:00"/>
    <x v="2"/>
    <n v="782.6"/>
    <n v="50"/>
    <x v="2"/>
  </r>
  <r>
    <d v="2025-03-06T00:00:00"/>
    <x v="4279"/>
    <n v="1"/>
    <n v="5"/>
    <n v="4"/>
    <n v="3"/>
    <n v="3"/>
    <n v="4"/>
    <x v="8"/>
    <x v="1"/>
    <x v="4"/>
    <x v="0"/>
    <x v="2"/>
    <x v="60"/>
    <x v="0"/>
    <x v="4"/>
    <x v="2"/>
    <x v="209"/>
    <x v="164"/>
    <m/>
    <x v="1"/>
    <x v="7"/>
    <s v="Self-Referral"/>
    <s v="No"/>
    <x v="0"/>
    <x v="0"/>
    <d v="2025-03-14T00:00:00"/>
    <d v="2025-03-06T00:00:00"/>
    <x v="2"/>
    <n v="529.20000000000005"/>
    <n v="50"/>
    <x v="2"/>
  </r>
  <r>
    <d v="2025-03-06T00:00:00"/>
    <x v="4280"/>
    <n v="4"/>
    <n v="4"/>
    <n v="4"/>
    <n v="4"/>
    <n v="2"/>
    <n v="10"/>
    <x v="1"/>
    <x v="1"/>
    <x v="2"/>
    <x v="1"/>
    <x v="1"/>
    <x v="21"/>
    <x v="1"/>
    <x v="3"/>
    <x v="2"/>
    <x v="85"/>
    <x v="70"/>
    <m/>
    <x v="1"/>
    <x v="9"/>
    <s v="Emergency"/>
    <s v="Yes"/>
    <x v="1"/>
    <x v="0"/>
    <d v="2025-03-12T00:00:00"/>
    <d v="2025-03-06T00:00:00"/>
    <x v="2"/>
    <n v="161.69999999999999"/>
    <n v="50"/>
    <x v="2"/>
  </r>
  <r>
    <d v="2025-03-06T00:00:00"/>
    <x v="4281"/>
    <n v="2"/>
    <n v="4"/>
    <n v="5"/>
    <n v="2"/>
    <n v="1"/>
    <n v="4"/>
    <x v="8"/>
    <x v="3"/>
    <x v="2"/>
    <x v="4"/>
    <x v="0"/>
    <x v="13"/>
    <x v="0"/>
    <x v="0"/>
    <x v="0"/>
    <x v="720"/>
    <x v="166"/>
    <m/>
    <x v="1"/>
    <x v="0"/>
    <s v="Physician Referral"/>
    <s v="No"/>
    <x v="0"/>
    <x v="0"/>
    <d v="2025-03-13T00:00:00"/>
    <d v="2025-03-06T00:00:00"/>
    <x v="3"/>
    <n v="470.4"/>
    <n v="10"/>
    <x v="2"/>
  </r>
  <r>
    <d v="2025-03-06T00:00:00"/>
    <x v="4282"/>
    <n v="2"/>
    <n v="5"/>
    <n v="2"/>
    <n v="2"/>
    <n v="1"/>
    <n v="10"/>
    <x v="1"/>
    <x v="2"/>
    <x v="4"/>
    <x v="4"/>
    <x v="0"/>
    <x v="6"/>
    <x v="0"/>
    <x v="0"/>
    <x v="2"/>
    <x v="545"/>
    <x v="166"/>
    <d v="2025-03-22T00:00:00"/>
    <x v="0"/>
    <x v="5"/>
    <s v="Self-Referral"/>
    <s v="Yes"/>
    <x v="1"/>
    <x v="1"/>
    <m/>
    <m/>
    <x v="0"/>
    <n v="385"/>
    <n v="0"/>
    <x v="2"/>
  </r>
  <r>
    <d v="2025-03-06T00:00:00"/>
    <x v="4283"/>
    <n v="2"/>
    <n v="3"/>
    <n v="4"/>
    <n v="4"/>
    <n v="2"/>
    <n v="4"/>
    <x v="8"/>
    <x v="1"/>
    <x v="3"/>
    <x v="4"/>
    <x v="1"/>
    <x v="14"/>
    <x v="1"/>
    <x v="4"/>
    <x v="2"/>
    <x v="893"/>
    <x v="5"/>
    <m/>
    <x v="1"/>
    <x v="3"/>
    <s v="Self-Referral"/>
    <s v="Yes"/>
    <x v="1"/>
    <x v="0"/>
    <d v="2025-03-15T00:00:00"/>
    <d v="2025-03-06T00:00:00"/>
    <x v="1"/>
    <n v="658"/>
    <n v="30"/>
    <x v="2"/>
  </r>
  <r>
    <d v="2025-03-06T00:00:00"/>
    <x v="4284"/>
    <n v="4"/>
    <n v="5"/>
    <n v="5"/>
    <n v="3"/>
    <n v="2"/>
    <n v="10"/>
    <x v="1"/>
    <x v="3"/>
    <x v="4"/>
    <x v="1"/>
    <x v="1"/>
    <x v="15"/>
    <x v="0"/>
    <x v="2"/>
    <x v="1"/>
    <x v="558"/>
    <x v="166"/>
    <d v="2025-04-02T00:00:00"/>
    <x v="0"/>
    <x v="7"/>
    <s v="Self-Referral"/>
    <s v="Yes"/>
    <x v="1"/>
    <x v="1"/>
    <m/>
    <m/>
    <x v="0"/>
    <n v="716.1"/>
    <n v="0"/>
    <x v="2"/>
  </r>
  <r>
    <d v="2025-03-06T00:00:00"/>
    <x v="4285"/>
    <n v="2"/>
    <n v="3"/>
    <n v="4"/>
    <n v="3"/>
    <n v="3"/>
    <n v="4"/>
    <x v="8"/>
    <x v="1"/>
    <x v="3"/>
    <x v="4"/>
    <x v="2"/>
    <x v="47"/>
    <x v="1"/>
    <x v="0"/>
    <x v="0"/>
    <x v="162"/>
    <x v="71"/>
    <d v="2025-03-27T00:00:00"/>
    <x v="0"/>
    <x v="2"/>
    <s v="Emergency"/>
    <s v="Yes"/>
    <x v="1"/>
    <x v="1"/>
    <m/>
    <m/>
    <x v="0"/>
    <n v="382.9"/>
    <n v="0"/>
    <x v="2"/>
  </r>
  <r>
    <d v="2025-03-07T00:00:00"/>
    <x v="4286"/>
    <n v="3"/>
    <n v="4"/>
    <n v="3"/>
    <n v="5"/>
    <n v="1"/>
    <n v="10"/>
    <x v="1"/>
    <x v="4"/>
    <x v="2"/>
    <x v="2"/>
    <x v="0"/>
    <x v="20"/>
    <x v="0"/>
    <x v="2"/>
    <x v="0"/>
    <x v="238"/>
    <x v="118"/>
    <m/>
    <x v="1"/>
    <x v="7"/>
    <s v="Emergency"/>
    <s v="No"/>
    <x v="0"/>
    <x v="0"/>
    <d v="2025-03-08T00:00:00"/>
    <d v="2025-03-07T00:00:00"/>
    <x v="2"/>
    <n v="686.7"/>
    <n v="50"/>
    <x v="2"/>
  </r>
  <r>
    <d v="2025-03-07T00:00:00"/>
    <x v="4287"/>
    <n v="5"/>
    <n v="3"/>
    <n v="3"/>
    <n v="3"/>
    <n v="1"/>
    <n v="4"/>
    <x v="8"/>
    <x v="4"/>
    <x v="3"/>
    <x v="3"/>
    <x v="0"/>
    <x v="39"/>
    <x v="0"/>
    <x v="1"/>
    <x v="2"/>
    <x v="291"/>
    <x v="124"/>
    <m/>
    <x v="1"/>
    <x v="1"/>
    <s v="Physician Referral"/>
    <s v="No"/>
    <x v="0"/>
    <x v="1"/>
    <d v="2025-03-09T00:00:00"/>
    <d v="2025-03-07T00:00:00"/>
    <x v="2"/>
    <n v="484.4"/>
    <n v="50"/>
    <x v="2"/>
  </r>
  <r>
    <d v="2025-03-07T00:00:00"/>
    <x v="4288"/>
    <n v="2"/>
    <n v="3"/>
    <n v="3"/>
    <n v="1"/>
    <n v="1"/>
    <n v="10"/>
    <x v="1"/>
    <x v="4"/>
    <x v="3"/>
    <x v="4"/>
    <x v="0"/>
    <x v="23"/>
    <x v="1"/>
    <x v="3"/>
    <x v="0"/>
    <x v="232"/>
    <x v="98"/>
    <d v="2025-04-05T00:00:00"/>
    <x v="0"/>
    <x v="6"/>
    <s v="Physician Referral"/>
    <s v="No"/>
    <x v="0"/>
    <x v="0"/>
    <m/>
    <m/>
    <x v="0"/>
    <n v="568.4"/>
    <n v="0"/>
    <x v="2"/>
  </r>
  <r>
    <d v="2025-03-07T00:00:00"/>
    <x v="4289"/>
    <n v="4"/>
    <n v="3"/>
    <n v="4"/>
    <n v="3"/>
    <n v="2"/>
    <n v="4"/>
    <x v="8"/>
    <x v="1"/>
    <x v="3"/>
    <x v="1"/>
    <x v="1"/>
    <x v="60"/>
    <x v="1"/>
    <x v="2"/>
    <x v="1"/>
    <x v="337"/>
    <x v="104"/>
    <m/>
    <x v="1"/>
    <x v="9"/>
    <s v="Self-Referral"/>
    <s v="Yes"/>
    <x v="1"/>
    <x v="0"/>
    <d v="2025-03-16T00:00:00"/>
    <d v="2025-03-07T00:00:00"/>
    <x v="3"/>
    <n v="617.4"/>
    <n v="10"/>
    <x v="2"/>
  </r>
  <r>
    <d v="2025-03-07T00:00:00"/>
    <x v="4290"/>
    <n v="2"/>
    <n v="2"/>
    <n v="1"/>
    <n v="5"/>
    <n v="1"/>
    <n v="10"/>
    <x v="1"/>
    <x v="0"/>
    <x v="0"/>
    <x v="4"/>
    <x v="0"/>
    <x v="1"/>
    <x v="1"/>
    <x v="3"/>
    <x v="0"/>
    <x v="215"/>
    <x v="111"/>
    <d v="2025-03-17T00:00:00"/>
    <x v="0"/>
    <x v="4"/>
    <s v="Physician Referral"/>
    <s v="No"/>
    <x v="0"/>
    <x v="0"/>
    <m/>
    <m/>
    <x v="0"/>
    <n v="668.5"/>
    <n v="0"/>
    <x v="2"/>
  </r>
  <r>
    <d v="2025-03-07T00:00:00"/>
    <x v="4291"/>
    <n v="4"/>
    <n v="2"/>
    <n v="1"/>
    <n v="1"/>
    <n v="2"/>
    <n v="4"/>
    <x v="8"/>
    <x v="0"/>
    <x v="0"/>
    <x v="1"/>
    <x v="1"/>
    <x v="25"/>
    <x v="1"/>
    <x v="0"/>
    <x v="2"/>
    <x v="515"/>
    <x v="108"/>
    <m/>
    <x v="1"/>
    <x v="3"/>
    <s v="Self-Referral"/>
    <s v="No"/>
    <x v="0"/>
    <x v="1"/>
    <d v="2025-03-12T00:00:00"/>
    <d v="2025-03-07T00:00:00"/>
    <x v="2"/>
    <n v="611.79999999999995"/>
    <n v="50"/>
    <x v="2"/>
  </r>
  <r>
    <d v="2025-03-07T00:00:00"/>
    <x v="4292"/>
    <n v="5"/>
    <n v="4"/>
    <n v="3"/>
    <n v="5"/>
    <n v="3"/>
    <n v="10"/>
    <x v="1"/>
    <x v="4"/>
    <x v="2"/>
    <x v="3"/>
    <x v="2"/>
    <x v="42"/>
    <x v="1"/>
    <x v="3"/>
    <x v="0"/>
    <x v="894"/>
    <x v="63"/>
    <m/>
    <x v="1"/>
    <x v="6"/>
    <s v="Physician Referral"/>
    <s v="No"/>
    <x v="0"/>
    <x v="1"/>
    <d v="2025-03-11T00:00:00"/>
    <d v="2025-03-07T00:00:00"/>
    <x v="1"/>
    <n v="404.6"/>
    <n v="30"/>
    <x v="2"/>
  </r>
  <r>
    <d v="2025-03-07T00:00:00"/>
    <x v="3687"/>
    <n v="4"/>
    <n v="5"/>
    <n v="2"/>
    <n v="5"/>
    <n v="2"/>
    <n v="4"/>
    <x v="8"/>
    <x v="2"/>
    <x v="4"/>
    <x v="1"/>
    <x v="1"/>
    <x v="11"/>
    <x v="0"/>
    <x v="0"/>
    <x v="0"/>
    <x v="386"/>
    <x v="88"/>
    <d v="2025-03-23T00:00:00"/>
    <x v="0"/>
    <x v="2"/>
    <s v="Emergency"/>
    <s v="Yes"/>
    <x v="1"/>
    <x v="0"/>
    <m/>
    <m/>
    <x v="0"/>
    <n v="474.6"/>
    <n v="0"/>
    <x v="2"/>
  </r>
  <r>
    <d v="2025-03-07T00:00:00"/>
    <x v="4293"/>
    <n v="5"/>
    <n v="3"/>
    <n v="5"/>
    <n v="2"/>
    <n v="3"/>
    <n v="4"/>
    <x v="8"/>
    <x v="3"/>
    <x v="3"/>
    <x v="3"/>
    <x v="2"/>
    <x v="13"/>
    <x v="1"/>
    <x v="2"/>
    <x v="2"/>
    <x v="806"/>
    <x v="177"/>
    <m/>
    <x v="1"/>
    <x v="5"/>
    <s v="Emergency"/>
    <s v="No"/>
    <x v="0"/>
    <x v="1"/>
    <d v="2025-03-08T00:00:00"/>
    <d v="2025-03-07T00:00:00"/>
    <x v="3"/>
    <n v="702.1"/>
    <n v="10"/>
    <x v="2"/>
  </r>
  <r>
    <d v="2025-03-07T00:00:00"/>
    <x v="4294"/>
    <n v="2"/>
    <n v="2"/>
    <n v="3"/>
    <n v="4"/>
    <n v="3"/>
    <n v="10"/>
    <x v="1"/>
    <x v="4"/>
    <x v="0"/>
    <x v="4"/>
    <x v="2"/>
    <x v="46"/>
    <x v="0"/>
    <x v="0"/>
    <x v="0"/>
    <x v="932"/>
    <x v="80"/>
    <d v="2025-04-01T00:00:00"/>
    <x v="0"/>
    <x v="6"/>
    <s v="Self-Referral"/>
    <s v="No"/>
    <x v="0"/>
    <x v="1"/>
    <m/>
    <m/>
    <x v="0"/>
    <n v="789.6"/>
    <n v="0"/>
    <x v="2"/>
  </r>
  <r>
    <d v="2025-03-08T00:00:00"/>
    <x v="4295"/>
    <n v="3"/>
    <n v="5"/>
    <n v="5"/>
    <n v="5"/>
    <n v="2"/>
    <n v="4"/>
    <x v="8"/>
    <x v="3"/>
    <x v="4"/>
    <x v="2"/>
    <x v="1"/>
    <x v="55"/>
    <x v="0"/>
    <x v="2"/>
    <x v="0"/>
    <x v="696"/>
    <x v="86"/>
    <d v="2025-04-06T00:00:00"/>
    <x v="0"/>
    <x v="5"/>
    <s v="Physician Referral"/>
    <s v="No"/>
    <x v="0"/>
    <x v="1"/>
    <m/>
    <m/>
    <x v="0"/>
    <n v="730.8"/>
    <n v="0"/>
    <x v="2"/>
  </r>
  <r>
    <d v="2025-03-08T00:00:00"/>
    <x v="4296"/>
    <n v="2"/>
    <n v="3"/>
    <n v="5"/>
    <n v="3"/>
    <n v="3"/>
    <n v="10"/>
    <x v="1"/>
    <x v="3"/>
    <x v="3"/>
    <x v="4"/>
    <x v="2"/>
    <x v="28"/>
    <x v="1"/>
    <x v="0"/>
    <x v="2"/>
    <x v="299"/>
    <x v="27"/>
    <m/>
    <x v="1"/>
    <x v="3"/>
    <s v="Physician Referral"/>
    <s v="Yes"/>
    <x v="1"/>
    <x v="1"/>
    <d v="2025-03-17T00:00:00"/>
    <d v="2025-03-08T00:00:00"/>
    <x v="2"/>
    <n v="370.3"/>
    <n v="50"/>
    <x v="2"/>
  </r>
  <r>
    <d v="2025-03-08T00:00:00"/>
    <x v="4297"/>
    <n v="5"/>
    <n v="5"/>
    <n v="3"/>
    <n v="2"/>
    <n v="2"/>
    <n v="4"/>
    <x v="8"/>
    <x v="4"/>
    <x v="4"/>
    <x v="3"/>
    <x v="1"/>
    <x v="42"/>
    <x v="0"/>
    <x v="2"/>
    <x v="2"/>
    <x v="849"/>
    <x v="43"/>
    <d v="2025-03-28T00:00:00"/>
    <x v="0"/>
    <x v="7"/>
    <s v="Physician Referral"/>
    <s v="No"/>
    <x v="0"/>
    <x v="1"/>
    <m/>
    <m/>
    <x v="0"/>
    <n v="221.2"/>
    <n v="0"/>
    <x v="2"/>
  </r>
  <r>
    <d v="2025-03-08T00:00:00"/>
    <x v="4298"/>
    <n v="1"/>
    <n v="1"/>
    <n v="1"/>
    <n v="1"/>
    <n v="1"/>
    <n v="10"/>
    <x v="1"/>
    <x v="0"/>
    <x v="1"/>
    <x v="0"/>
    <x v="0"/>
    <x v="20"/>
    <x v="1"/>
    <x v="0"/>
    <x v="1"/>
    <x v="450"/>
    <x v="1"/>
    <m/>
    <x v="1"/>
    <x v="9"/>
    <s v="Self-Referral"/>
    <s v="No"/>
    <x v="0"/>
    <x v="0"/>
    <d v="2025-03-17T00:00:00"/>
    <d v="2025-03-08T00:00:00"/>
    <x v="2"/>
    <n v="184.8"/>
    <n v="50"/>
    <x v="2"/>
  </r>
  <r>
    <d v="2025-03-08T00:00:00"/>
    <x v="4299"/>
    <n v="1"/>
    <n v="3"/>
    <n v="2"/>
    <n v="4"/>
    <n v="2"/>
    <n v="4"/>
    <x v="8"/>
    <x v="2"/>
    <x v="3"/>
    <x v="0"/>
    <x v="1"/>
    <x v="55"/>
    <x v="0"/>
    <x v="2"/>
    <x v="2"/>
    <x v="898"/>
    <x v="141"/>
    <m/>
    <x v="1"/>
    <x v="2"/>
    <s v="Physician Referral"/>
    <s v="No"/>
    <x v="0"/>
    <x v="1"/>
    <d v="2025-03-12T00:00:00"/>
    <d v="2025-03-08T00:00:00"/>
    <x v="2"/>
    <n v="343"/>
    <n v="50"/>
    <x v="2"/>
  </r>
  <r>
    <d v="2025-03-08T00:00:00"/>
    <x v="4300"/>
    <n v="1"/>
    <n v="5"/>
    <n v="3"/>
    <n v="2"/>
    <n v="3"/>
    <n v="10"/>
    <x v="1"/>
    <x v="4"/>
    <x v="4"/>
    <x v="0"/>
    <x v="2"/>
    <x v="41"/>
    <x v="1"/>
    <x v="1"/>
    <x v="2"/>
    <x v="752"/>
    <x v="111"/>
    <m/>
    <x v="1"/>
    <x v="8"/>
    <s v="Emergency"/>
    <s v="Yes"/>
    <x v="1"/>
    <x v="1"/>
    <d v="2025-03-17T00:00:00"/>
    <d v="2025-03-08T00:00:00"/>
    <x v="3"/>
    <n v="546.70000000000005"/>
    <n v="10"/>
    <x v="2"/>
  </r>
  <r>
    <d v="2025-03-08T00:00:00"/>
    <x v="4301"/>
    <n v="2"/>
    <n v="3"/>
    <n v="5"/>
    <n v="5"/>
    <n v="3"/>
    <n v="4"/>
    <x v="8"/>
    <x v="3"/>
    <x v="3"/>
    <x v="4"/>
    <x v="2"/>
    <x v="28"/>
    <x v="0"/>
    <x v="2"/>
    <x v="0"/>
    <x v="244"/>
    <x v="163"/>
    <d v="2025-03-24T00:00:00"/>
    <x v="0"/>
    <x v="4"/>
    <s v="Physician Referral"/>
    <s v="No"/>
    <x v="0"/>
    <x v="0"/>
    <m/>
    <m/>
    <x v="0"/>
    <n v="293.3"/>
    <n v="0"/>
    <x v="2"/>
  </r>
  <r>
    <d v="2025-03-08T00:00:00"/>
    <x v="4302"/>
    <n v="4"/>
    <n v="3"/>
    <n v="4"/>
    <n v="2"/>
    <n v="1"/>
    <n v="10"/>
    <x v="1"/>
    <x v="1"/>
    <x v="3"/>
    <x v="1"/>
    <x v="0"/>
    <x v="41"/>
    <x v="0"/>
    <x v="2"/>
    <x v="2"/>
    <x v="315"/>
    <x v="112"/>
    <m/>
    <x v="1"/>
    <x v="8"/>
    <s v="Emergency"/>
    <s v="No"/>
    <x v="0"/>
    <x v="1"/>
    <d v="2025-03-09T00:00:00"/>
    <d v="2025-03-08T00:00:00"/>
    <x v="2"/>
    <n v="340.9"/>
    <n v="50"/>
    <x v="2"/>
  </r>
  <r>
    <d v="2025-03-08T00:00:00"/>
    <x v="4303"/>
    <n v="3"/>
    <n v="1"/>
    <n v="4"/>
    <n v="3"/>
    <n v="2"/>
    <n v="4"/>
    <x v="8"/>
    <x v="1"/>
    <x v="1"/>
    <x v="2"/>
    <x v="1"/>
    <x v="30"/>
    <x v="0"/>
    <x v="1"/>
    <x v="0"/>
    <x v="689"/>
    <x v="106"/>
    <m/>
    <x v="1"/>
    <x v="2"/>
    <s v="Physician Referral"/>
    <s v="No"/>
    <x v="0"/>
    <x v="1"/>
    <d v="2025-03-13T00:00:00"/>
    <d v="2025-03-08T00:00:00"/>
    <x v="1"/>
    <n v="343"/>
    <n v="30"/>
    <x v="2"/>
  </r>
  <r>
    <d v="2025-03-08T00:00:00"/>
    <x v="4304"/>
    <n v="3"/>
    <n v="5"/>
    <n v="5"/>
    <n v="3"/>
    <n v="1"/>
    <n v="10"/>
    <x v="1"/>
    <x v="3"/>
    <x v="4"/>
    <x v="2"/>
    <x v="0"/>
    <x v="5"/>
    <x v="0"/>
    <x v="3"/>
    <x v="2"/>
    <x v="645"/>
    <x v="17"/>
    <d v="2025-03-31T00:00:00"/>
    <x v="0"/>
    <x v="4"/>
    <s v="Self-Referral"/>
    <s v="Yes"/>
    <x v="1"/>
    <x v="1"/>
    <m/>
    <m/>
    <x v="0"/>
    <n v="456.4"/>
    <n v="0"/>
    <x v="2"/>
  </r>
  <r>
    <d v="2025-03-09T00:00:00"/>
    <x v="4305"/>
    <n v="2"/>
    <n v="4"/>
    <n v="3"/>
    <n v="3"/>
    <n v="3"/>
    <n v="4"/>
    <x v="8"/>
    <x v="4"/>
    <x v="2"/>
    <x v="4"/>
    <x v="2"/>
    <x v="18"/>
    <x v="0"/>
    <x v="0"/>
    <x v="1"/>
    <x v="901"/>
    <x v="19"/>
    <d v="2025-04-06T00:00:00"/>
    <x v="0"/>
    <x v="6"/>
    <s v="Self-Referral"/>
    <s v="No"/>
    <x v="0"/>
    <x v="0"/>
    <m/>
    <m/>
    <x v="0"/>
    <n v="171.5"/>
    <n v="0"/>
    <x v="2"/>
  </r>
  <r>
    <d v="2025-03-09T00:00:00"/>
    <x v="4306"/>
    <n v="5"/>
    <n v="2"/>
    <n v="1"/>
    <n v="4"/>
    <n v="2"/>
    <n v="10"/>
    <x v="1"/>
    <x v="0"/>
    <x v="0"/>
    <x v="3"/>
    <x v="1"/>
    <x v="55"/>
    <x v="1"/>
    <x v="2"/>
    <x v="1"/>
    <x v="721"/>
    <x v="128"/>
    <d v="2025-03-26T00:00:00"/>
    <x v="0"/>
    <x v="3"/>
    <s v="Physician Referral"/>
    <s v="No"/>
    <x v="0"/>
    <x v="1"/>
    <m/>
    <m/>
    <x v="0"/>
    <n v="222.6"/>
    <n v="0"/>
    <x v="2"/>
  </r>
  <r>
    <d v="2025-03-09T00:00:00"/>
    <x v="4307"/>
    <n v="2"/>
    <n v="3"/>
    <n v="3"/>
    <n v="2"/>
    <n v="3"/>
    <n v="4"/>
    <x v="8"/>
    <x v="4"/>
    <x v="3"/>
    <x v="4"/>
    <x v="2"/>
    <x v="6"/>
    <x v="1"/>
    <x v="3"/>
    <x v="0"/>
    <x v="436"/>
    <x v="165"/>
    <d v="2025-04-02T00:00:00"/>
    <x v="0"/>
    <x v="0"/>
    <s v="Physician Referral"/>
    <s v="No"/>
    <x v="0"/>
    <x v="1"/>
    <m/>
    <m/>
    <x v="0"/>
    <n v="481.6"/>
    <n v="0"/>
    <x v="2"/>
  </r>
  <r>
    <d v="2025-03-09T00:00:00"/>
    <x v="4308"/>
    <n v="1"/>
    <n v="3"/>
    <n v="2"/>
    <n v="2"/>
    <n v="2"/>
    <n v="10"/>
    <x v="1"/>
    <x v="2"/>
    <x v="3"/>
    <x v="0"/>
    <x v="1"/>
    <x v="61"/>
    <x v="1"/>
    <x v="4"/>
    <x v="0"/>
    <x v="229"/>
    <x v="24"/>
    <m/>
    <x v="1"/>
    <x v="0"/>
    <s v="Emergency"/>
    <s v="Yes"/>
    <x v="1"/>
    <x v="0"/>
    <d v="2025-03-10T00:00:00"/>
    <d v="2025-03-09T00:00:00"/>
    <x v="2"/>
    <n v="781.2"/>
    <n v="50"/>
    <x v="2"/>
  </r>
  <r>
    <d v="2025-03-09T00:00:00"/>
    <x v="4309"/>
    <n v="5"/>
    <n v="3"/>
    <n v="4"/>
    <n v="5"/>
    <n v="1"/>
    <n v="4"/>
    <x v="8"/>
    <x v="1"/>
    <x v="3"/>
    <x v="3"/>
    <x v="0"/>
    <x v="17"/>
    <x v="0"/>
    <x v="3"/>
    <x v="0"/>
    <x v="106"/>
    <x v="135"/>
    <m/>
    <x v="1"/>
    <x v="1"/>
    <s v="Self-Referral"/>
    <s v="No"/>
    <x v="0"/>
    <x v="0"/>
    <d v="2025-03-13T00:00:00"/>
    <d v="2025-03-09T00:00:00"/>
    <x v="3"/>
    <n v="343"/>
    <n v="10"/>
    <x v="2"/>
  </r>
  <r>
    <d v="2025-03-09T00:00:00"/>
    <x v="4310"/>
    <n v="3"/>
    <n v="3"/>
    <n v="5"/>
    <n v="1"/>
    <n v="1"/>
    <n v="10"/>
    <x v="1"/>
    <x v="3"/>
    <x v="3"/>
    <x v="2"/>
    <x v="0"/>
    <x v="55"/>
    <x v="1"/>
    <x v="4"/>
    <x v="1"/>
    <x v="378"/>
    <x v="47"/>
    <m/>
    <x v="1"/>
    <x v="6"/>
    <s v="Physician Referral"/>
    <s v="No"/>
    <x v="0"/>
    <x v="1"/>
    <d v="2025-03-14T00:00:00"/>
    <d v="2025-03-09T00:00:00"/>
    <x v="2"/>
    <n v="170.8"/>
    <n v="50"/>
    <x v="2"/>
  </r>
  <r>
    <d v="2025-03-09T00:00:00"/>
    <x v="4311"/>
    <n v="2"/>
    <n v="2"/>
    <n v="1"/>
    <n v="3"/>
    <n v="3"/>
    <n v="4"/>
    <x v="8"/>
    <x v="0"/>
    <x v="0"/>
    <x v="4"/>
    <x v="2"/>
    <x v="60"/>
    <x v="0"/>
    <x v="0"/>
    <x v="1"/>
    <x v="928"/>
    <x v="104"/>
    <m/>
    <x v="1"/>
    <x v="9"/>
    <s v="Self-Referral"/>
    <s v="No"/>
    <x v="0"/>
    <x v="0"/>
    <d v="2025-03-12T00:00:00"/>
    <d v="2025-03-09T00:00:00"/>
    <x v="1"/>
    <n v="817.6"/>
    <n v="30"/>
    <x v="2"/>
  </r>
  <r>
    <d v="2025-03-09T00:00:00"/>
    <x v="4312"/>
    <n v="4"/>
    <n v="4"/>
    <n v="3"/>
    <n v="1"/>
    <n v="1"/>
    <n v="10"/>
    <x v="1"/>
    <x v="4"/>
    <x v="2"/>
    <x v="1"/>
    <x v="0"/>
    <x v="35"/>
    <x v="0"/>
    <x v="4"/>
    <x v="2"/>
    <x v="51"/>
    <x v="149"/>
    <d v="2025-03-17T00:00:00"/>
    <x v="0"/>
    <x v="3"/>
    <s v="Self-Referral"/>
    <s v="Yes"/>
    <x v="1"/>
    <x v="0"/>
    <m/>
    <m/>
    <x v="0"/>
    <n v="743.4"/>
    <n v="0"/>
    <x v="2"/>
  </r>
  <r>
    <d v="2025-03-09T00:00:00"/>
    <x v="4313"/>
    <n v="4"/>
    <n v="1"/>
    <n v="2"/>
    <n v="1"/>
    <n v="1"/>
    <n v="4"/>
    <x v="8"/>
    <x v="2"/>
    <x v="1"/>
    <x v="1"/>
    <x v="0"/>
    <x v="31"/>
    <x v="0"/>
    <x v="1"/>
    <x v="2"/>
    <x v="484"/>
    <x v="29"/>
    <d v="2025-03-26T00:00:00"/>
    <x v="0"/>
    <x v="1"/>
    <s v="Physician Referral"/>
    <s v="No"/>
    <x v="0"/>
    <x v="0"/>
    <m/>
    <m/>
    <x v="0"/>
    <n v="764.4"/>
    <n v="0"/>
    <x v="2"/>
  </r>
  <r>
    <d v="2025-03-09T00:00:00"/>
    <x v="4314"/>
    <n v="3"/>
    <n v="4"/>
    <n v="3"/>
    <n v="3"/>
    <n v="3"/>
    <n v="10"/>
    <x v="1"/>
    <x v="4"/>
    <x v="2"/>
    <x v="2"/>
    <x v="2"/>
    <x v="2"/>
    <x v="1"/>
    <x v="1"/>
    <x v="0"/>
    <x v="533"/>
    <x v="168"/>
    <m/>
    <x v="1"/>
    <x v="4"/>
    <s v="Physician Referral"/>
    <s v="No"/>
    <x v="0"/>
    <x v="1"/>
    <d v="2025-03-11T00:00:00"/>
    <d v="2025-03-09T00:00:00"/>
    <x v="3"/>
    <n v="770.7"/>
    <n v="10"/>
    <x v="2"/>
  </r>
  <r>
    <d v="2025-03-10T00:00:00"/>
    <x v="4315"/>
    <n v="5"/>
    <n v="2"/>
    <n v="2"/>
    <n v="3"/>
    <n v="3"/>
    <n v="4"/>
    <x v="8"/>
    <x v="2"/>
    <x v="0"/>
    <x v="3"/>
    <x v="2"/>
    <x v="32"/>
    <x v="0"/>
    <x v="3"/>
    <x v="1"/>
    <x v="694"/>
    <x v="130"/>
    <d v="2025-03-24T00:00:00"/>
    <x v="0"/>
    <x v="7"/>
    <s v="Physician Referral"/>
    <s v="No"/>
    <x v="0"/>
    <x v="1"/>
    <m/>
    <m/>
    <x v="0"/>
    <n v="248.5"/>
    <n v="0"/>
    <x v="2"/>
  </r>
  <r>
    <d v="2025-03-10T00:00:00"/>
    <x v="4316"/>
    <n v="1"/>
    <n v="5"/>
    <n v="3"/>
    <n v="5"/>
    <n v="3"/>
    <n v="10"/>
    <x v="1"/>
    <x v="4"/>
    <x v="4"/>
    <x v="0"/>
    <x v="2"/>
    <x v="26"/>
    <x v="1"/>
    <x v="1"/>
    <x v="2"/>
    <x v="662"/>
    <x v="120"/>
    <d v="2025-04-04T00:00:00"/>
    <x v="0"/>
    <x v="1"/>
    <s v="Physician Referral"/>
    <s v="Yes"/>
    <x v="1"/>
    <x v="0"/>
    <m/>
    <m/>
    <x v="0"/>
    <n v="296.8"/>
    <n v="0"/>
    <x v="2"/>
  </r>
  <r>
    <d v="2025-03-10T00:00:00"/>
    <x v="4317"/>
    <n v="4"/>
    <n v="1"/>
    <n v="1"/>
    <n v="4"/>
    <n v="2"/>
    <n v="4"/>
    <x v="8"/>
    <x v="0"/>
    <x v="1"/>
    <x v="1"/>
    <x v="1"/>
    <x v="53"/>
    <x v="1"/>
    <x v="1"/>
    <x v="1"/>
    <x v="145"/>
    <x v="172"/>
    <d v="2025-04-01T00:00:00"/>
    <x v="0"/>
    <x v="8"/>
    <s v="Emergency"/>
    <s v="No"/>
    <x v="0"/>
    <x v="0"/>
    <m/>
    <m/>
    <x v="0"/>
    <n v="716.1"/>
    <n v="0"/>
    <x v="2"/>
  </r>
  <r>
    <d v="2025-03-10T00:00:00"/>
    <x v="4318"/>
    <n v="4"/>
    <n v="1"/>
    <n v="1"/>
    <n v="3"/>
    <n v="3"/>
    <n v="10"/>
    <x v="1"/>
    <x v="0"/>
    <x v="1"/>
    <x v="1"/>
    <x v="2"/>
    <x v="20"/>
    <x v="0"/>
    <x v="3"/>
    <x v="1"/>
    <x v="193"/>
    <x v="96"/>
    <d v="2025-03-20T00:00:00"/>
    <x v="0"/>
    <x v="2"/>
    <s v="Physician Referral"/>
    <s v="No"/>
    <x v="0"/>
    <x v="0"/>
    <m/>
    <m/>
    <x v="0"/>
    <n v="136.5"/>
    <n v="0"/>
    <x v="2"/>
  </r>
  <r>
    <d v="2025-03-10T00:00:00"/>
    <x v="4319"/>
    <n v="2"/>
    <n v="5"/>
    <n v="5"/>
    <n v="1"/>
    <n v="2"/>
    <n v="4"/>
    <x v="8"/>
    <x v="3"/>
    <x v="4"/>
    <x v="4"/>
    <x v="1"/>
    <x v="24"/>
    <x v="0"/>
    <x v="2"/>
    <x v="0"/>
    <x v="758"/>
    <x v="77"/>
    <d v="2025-03-30T00:00:00"/>
    <x v="0"/>
    <x v="5"/>
    <s v="Emergency"/>
    <s v="No"/>
    <x v="0"/>
    <x v="0"/>
    <m/>
    <m/>
    <x v="0"/>
    <n v="287"/>
    <n v="0"/>
    <x v="2"/>
  </r>
  <r>
    <d v="2025-03-10T00:00:00"/>
    <x v="4320"/>
    <n v="3"/>
    <n v="3"/>
    <n v="1"/>
    <n v="5"/>
    <n v="3"/>
    <n v="10"/>
    <x v="1"/>
    <x v="0"/>
    <x v="3"/>
    <x v="2"/>
    <x v="2"/>
    <x v="46"/>
    <x v="1"/>
    <x v="0"/>
    <x v="1"/>
    <x v="296"/>
    <x v="10"/>
    <m/>
    <x v="1"/>
    <x v="0"/>
    <s v="Physician Referral"/>
    <s v="Yes"/>
    <x v="1"/>
    <x v="1"/>
    <d v="2025-03-16T00:00:00"/>
    <d v="2025-03-10T00:00:00"/>
    <x v="3"/>
    <n v="417.2"/>
    <n v="10"/>
    <x v="2"/>
  </r>
  <r>
    <d v="2025-03-10T00:00:00"/>
    <x v="4321"/>
    <n v="4"/>
    <n v="2"/>
    <n v="2"/>
    <n v="2"/>
    <n v="2"/>
    <n v="4"/>
    <x v="8"/>
    <x v="2"/>
    <x v="0"/>
    <x v="1"/>
    <x v="1"/>
    <x v="11"/>
    <x v="1"/>
    <x v="4"/>
    <x v="0"/>
    <x v="646"/>
    <x v="93"/>
    <m/>
    <x v="1"/>
    <x v="6"/>
    <s v="Self-Referral"/>
    <s v="No"/>
    <x v="0"/>
    <x v="0"/>
    <d v="2025-03-13T00:00:00"/>
    <d v="2025-03-10T00:00:00"/>
    <x v="3"/>
    <n v="546"/>
    <n v="10"/>
    <x v="2"/>
  </r>
  <r>
    <d v="2025-03-10T00:00:00"/>
    <x v="4322"/>
    <n v="2"/>
    <n v="5"/>
    <n v="5"/>
    <n v="5"/>
    <n v="3"/>
    <n v="10"/>
    <x v="1"/>
    <x v="3"/>
    <x v="4"/>
    <x v="4"/>
    <x v="2"/>
    <x v="61"/>
    <x v="1"/>
    <x v="3"/>
    <x v="2"/>
    <x v="619"/>
    <x v="14"/>
    <d v="2025-04-07T00:00:00"/>
    <x v="0"/>
    <x v="0"/>
    <s v="Physician Referral"/>
    <s v="No"/>
    <x v="0"/>
    <x v="1"/>
    <m/>
    <m/>
    <x v="0"/>
    <n v="455.7"/>
    <n v="0"/>
    <x v="2"/>
  </r>
  <r>
    <d v="2025-03-10T00:00:00"/>
    <x v="4323"/>
    <n v="5"/>
    <n v="4"/>
    <n v="1"/>
    <n v="3"/>
    <n v="2"/>
    <n v="4"/>
    <x v="8"/>
    <x v="0"/>
    <x v="2"/>
    <x v="3"/>
    <x v="1"/>
    <x v="43"/>
    <x v="1"/>
    <x v="1"/>
    <x v="1"/>
    <x v="74"/>
    <x v="22"/>
    <d v="2025-04-02T00:00:00"/>
    <x v="0"/>
    <x v="3"/>
    <s v="Emergency"/>
    <s v="No"/>
    <x v="0"/>
    <x v="0"/>
    <m/>
    <m/>
    <x v="0"/>
    <n v="130.19999999999999"/>
    <n v="0"/>
    <x v="2"/>
  </r>
  <r>
    <d v="2025-03-10T00:00:00"/>
    <x v="4324"/>
    <n v="4"/>
    <n v="4"/>
    <n v="4"/>
    <n v="3"/>
    <n v="1"/>
    <n v="10"/>
    <x v="1"/>
    <x v="1"/>
    <x v="2"/>
    <x v="1"/>
    <x v="0"/>
    <x v="7"/>
    <x v="1"/>
    <x v="4"/>
    <x v="0"/>
    <x v="335"/>
    <x v="98"/>
    <m/>
    <x v="1"/>
    <x v="3"/>
    <s v="Physician Referral"/>
    <s v="Yes"/>
    <x v="1"/>
    <x v="1"/>
    <d v="2025-03-11T00:00:00"/>
    <d v="2025-03-10T00:00:00"/>
    <x v="2"/>
    <n v="723.8"/>
    <n v="50"/>
    <x v="2"/>
  </r>
  <r>
    <d v="2025-03-11T00:00:00"/>
    <x v="4325"/>
    <n v="3"/>
    <n v="5"/>
    <n v="2"/>
    <n v="4"/>
    <n v="3"/>
    <n v="4"/>
    <x v="8"/>
    <x v="2"/>
    <x v="4"/>
    <x v="2"/>
    <x v="2"/>
    <x v="7"/>
    <x v="1"/>
    <x v="2"/>
    <x v="1"/>
    <x v="486"/>
    <x v="44"/>
    <m/>
    <x v="1"/>
    <x v="1"/>
    <s v="Physician Referral"/>
    <s v="No"/>
    <x v="0"/>
    <x v="1"/>
    <d v="2025-03-16T00:00:00"/>
    <d v="2025-03-11T00:00:00"/>
    <x v="3"/>
    <n v="606.9"/>
    <n v="10"/>
    <x v="2"/>
  </r>
  <r>
    <d v="2025-03-11T00:00:00"/>
    <x v="4326"/>
    <n v="2"/>
    <n v="2"/>
    <n v="5"/>
    <n v="5"/>
    <n v="3"/>
    <n v="10"/>
    <x v="1"/>
    <x v="3"/>
    <x v="0"/>
    <x v="4"/>
    <x v="2"/>
    <x v="57"/>
    <x v="0"/>
    <x v="0"/>
    <x v="1"/>
    <x v="792"/>
    <x v="147"/>
    <d v="2025-03-28T00:00:00"/>
    <x v="0"/>
    <x v="6"/>
    <s v="Self-Referral"/>
    <s v="No"/>
    <x v="0"/>
    <x v="0"/>
    <m/>
    <m/>
    <x v="0"/>
    <n v="308.7"/>
    <n v="0"/>
    <x v="2"/>
  </r>
  <r>
    <d v="2025-03-11T00:00:00"/>
    <x v="4327"/>
    <n v="5"/>
    <n v="1"/>
    <n v="2"/>
    <n v="3"/>
    <n v="2"/>
    <n v="4"/>
    <x v="8"/>
    <x v="2"/>
    <x v="1"/>
    <x v="3"/>
    <x v="1"/>
    <x v="53"/>
    <x v="1"/>
    <x v="0"/>
    <x v="2"/>
    <x v="729"/>
    <x v="96"/>
    <d v="2025-03-20T00:00:00"/>
    <x v="0"/>
    <x v="3"/>
    <s v="Self-Referral"/>
    <s v="No"/>
    <x v="0"/>
    <x v="1"/>
    <m/>
    <m/>
    <x v="0"/>
    <n v="689.5"/>
    <n v="0"/>
    <x v="2"/>
  </r>
  <r>
    <d v="2025-03-11T00:00:00"/>
    <x v="4328"/>
    <n v="2"/>
    <n v="1"/>
    <n v="5"/>
    <n v="1"/>
    <n v="1"/>
    <n v="10"/>
    <x v="1"/>
    <x v="3"/>
    <x v="1"/>
    <x v="4"/>
    <x v="0"/>
    <x v="45"/>
    <x v="1"/>
    <x v="1"/>
    <x v="0"/>
    <x v="125"/>
    <x v="26"/>
    <d v="2025-03-21T00:00:00"/>
    <x v="0"/>
    <x v="6"/>
    <s v="Emergency"/>
    <s v="Yes"/>
    <x v="1"/>
    <x v="1"/>
    <m/>
    <m/>
    <x v="0"/>
    <n v="76.3"/>
    <n v="0"/>
    <x v="2"/>
  </r>
  <r>
    <d v="2025-03-11T00:00:00"/>
    <x v="4329"/>
    <n v="1"/>
    <n v="3"/>
    <n v="2"/>
    <n v="1"/>
    <n v="1"/>
    <n v="4"/>
    <x v="8"/>
    <x v="2"/>
    <x v="3"/>
    <x v="0"/>
    <x v="0"/>
    <x v="37"/>
    <x v="1"/>
    <x v="2"/>
    <x v="1"/>
    <x v="345"/>
    <x v="94"/>
    <m/>
    <x v="1"/>
    <x v="4"/>
    <s v="Physician Referral"/>
    <s v="No"/>
    <x v="0"/>
    <x v="1"/>
    <d v="2025-03-13T00:00:00"/>
    <d v="2025-03-11T00:00:00"/>
    <x v="3"/>
    <n v="623.70000000000005"/>
    <n v="10"/>
    <x v="2"/>
  </r>
  <r>
    <d v="2025-03-11T00:00:00"/>
    <x v="4330"/>
    <n v="3"/>
    <n v="2"/>
    <n v="4"/>
    <n v="5"/>
    <n v="2"/>
    <n v="10"/>
    <x v="1"/>
    <x v="1"/>
    <x v="0"/>
    <x v="2"/>
    <x v="1"/>
    <x v="16"/>
    <x v="1"/>
    <x v="0"/>
    <x v="1"/>
    <x v="313"/>
    <x v="123"/>
    <d v="2025-04-07T00:00:00"/>
    <x v="0"/>
    <x v="8"/>
    <s v="Physician Referral"/>
    <s v="No"/>
    <x v="0"/>
    <x v="0"/>
    <m/>
    <m/>
    <x v="0"/>
    <n v="372.4"/>
    <n v="0"/>
    <x v="2"/>
  </r>
  <r>
    <d v="2025-03-11T00:00:00"/>
    <x v="4331"/>
    <n v="3"/>
    <n v="4"/>
    <n v="1"/>
    <n v="4"/>
    <n v="3"/>
    <n v="4"/>
    <x v="8"/>
    <x v="0"/>
    <x v="2"/>
    <x v="2"/>
    <x v="2"/>
    <x v="19"/>
    <x v="0"/>
    <x v="4"/>
    <x v="2"/>
    <x v="447"/>
    <x v="154"/>
    <d v="2025-03-30T00:00:00"/>
    <x v="0"/>
    <x v="5"/>
    <s v="Self-Referral"/>
    <s v="No"/>
    <x v="0"/>
    <x v="1"/>
    <m/>
    <m/>
    <x v="0"/>
    <n v="631.4"/>
    <n v="0"/>
    <x v="2"/>
  </r>
  <r>
    <d v="2025-03-11T00:00:00"/>
    <x v="4332"/>
    <n v="4"/>
    <n v="4"/>
    <n v="3"/>
    <n v="5"/>
    <n v="1"/>
    <n v="10"/>
    <x v="1"/>
    <x v="4"/>
    <x v="2"/>
    <x v="1"/>
    <x v="0"/>
    <x v="23"/>
    <x v="0"/>
    <x v="4"/>
    <x v="1"/>
    <x v="126"/>
    <x v="117"/>
    <d v="2025-04-03T00:00:00"/>
    <x v="0"/>
    <x v="0"/>
    <s v="Emergency"/>
    <s v="Yes"/>
    <x v="1"/>
    <x v="1"/>
    <m/>
    <m/>
    <x v="0"/>
    <n v="716.1"/>
    <n v="0"/>
    <x v="2"/>
  </r>
  <r>
    <d v="2025-03-11T00:00:00"/>
    <x v="4333"/>
    <n v="2"/>
    <n v="3"/>
    <n v="3"/>
    <n v="4"/>
    <n v="3"/>
    <n v="4"/>
    <x v="8"/>
    <x v="4"/>
    <x v="3"/>
    <x v="4"/>
    <x v="2"/>
    <x v="13"/>
    <x v="1"/>
    <x v="1"/>
    <x v="0"/>
    <x v="536"/>
    <x v="165"/>
    <d v="2025-04-06T00:00:00"/>
    <x v="0"/>
    <x v="0"/>
    <s v="Physician Referral"/>
    <s v="No"/>
    <x v="0"/>
    <x v="0"/>
    <m/>
    <m/>
    <x v="0"/>
    <n v="374.5"/>
    <n v="0"/>
    <x v="2"/>
  </r>
  <r>
    <d v="2025-03-11T00:00:00"/>
    <x v="4334"/>
    <n v="5"/>
    <n v="4"/>
    <n v="3"/>
    <n v="1"/>
    <n v="2"/>
    <n v="10"/>
    <x v="1"/>
    <x v="4"/>
    <x v="2"/>
    <x v="3"/>
    <x v="1"/>
    <x v="6"/>
    <x v="1"/>
    <x v="2"/>
    <x v="0"/>
    <x v="79"/>
    <x v="110"/>
    <d v="2025-04-07T00:00:00"/>
    <x v="0"/>
    <x v="6"/>
    <s v="Emergency"/>
    <s v="No"/>
    <x v="0"/>
    <x v="0"/>
    <m/>
    <m/>
    <x v="0"/>
    <n v="272.3"/>
    <n v="0"/>
    <x v="2"/>
  </r>
  <r>
    <d v="2025-03-12T00:00:00"/>
    <x v="4335"/>
    <n v="4"/>
    <n v="3"/>
    <n v="5"/>
    <n v="3"/>
    <n v="3"/>
    <n v="4"/>
    <x v="8"/>
    <x v="3"/>
    <x v="3"/>
    <x v="1"/>
    <x v="2"/>
    <x v="39"/>
    <x v="1"/>
    <x v="4"/>
    <x v="0"/>
    <x v="291"/>
    <x v="4"/>
    <d v="2025-04-07T00:00:00"/>
    <x v="0"/>
    <x v="0"/>
    <s v="Emergency"/>
    <s v="No"/>
    <x v="0"/>
    <x v="1"/>
    <m/>
    <m/>
    <x v="0"/>
    <n v="411.6"/>
    <n v="0"/>
    <x v="2"/>
  </r>
  <r>
    <d v="2025-03-12T00:00:00"/>
    <x v="4336"/>
    <n v="3"/>
    <n v="3"/>
    <n v="1"/>
    <n v="2"/>
    <n v="1"/>
    <n v="10"/>
    <x v="1"/>
    <x v="0"/>
    <x v="3"/>
    <x v="2"/>
    <x v="0"/>
    <x v="6"/>
    <x v="0"/>
    <x v="0"/>
    <x v="1"/>
    <x v="859"/>
    <x v="46"/>
    <d v="2025-03-28T00:00:00"/>
    <x v="0"/>
    <x v="2"/>
    <s v="Emergency"/>
    <s v="Yes"/>
    <x v="1"/>
    <x v="1"/>
    <m/>
    <m/>
    <x v="0"/>
    <n v="268.10000000000002"/>
    <n v="0"/>
    <x v="2"/>
  </r>
  <r>
    <d v="2025-03-12T00:00:00"/>
    <x v="4337"/>
    <n v="2"/>
    <n v="5"/>
    <n v="5"/>
    <n v="3"/>
    <n v="2"/>
    <n v="4"/>
    <x v="8"/>
    <x v="3"/>
    <x v="4"/>
    <x v="4"/>
    <x v="1"/>
    <x v="39"/>
    <x v="0"/>
    <x v="4"/>
    <x v="1"/>
    <x v="794"/>
    <x v="121"/>
    <d v="2025-04-10T00:00:00"/>
    <x v="0"/>
    <x v="3"/>
    <s v="Self-Referral"/>
    <s v="No"/>
    <x v="0"/>
    <x v="0"/>
    <m/>
    <m/>
    <x v="0"/>
    <n v="214.9"/>
    <n v="0"/>
    <x v="2"/>
  </r>
  <r>
    <d v="2025-03-12T00:00:00"/>
    <x v="4338"/>
    <n v="5"/>
    <n v="1"/>
    <n v="5"/>
    <n v="1"/>
    <n v="1"/>
    <n v="10"/>
    <x v="1"/>
    <x v="3"/>
    <x v="1"/>
    <x v="3"/>
    <x v="0"/>
    <x v="41"/>
    <x v="0"/>
    <x v="0"/>
    <x v="0"/>
    <x v="598"/>
    <x v="142"/>
    <m/>
    <x v="1"/>
    <x v="2"/>
    <s v="Self-Referral"/>
    <s v="No"/>
    <x v="0"/>
    <x v="0"/>
    <d v="2025-03-14T00:00:00"/>
    <d v="2025-03-12T00:00:00"/>
    <x v="1"/>
    <n v="711.9"/>
    <n v="30"/>
    <x v="2"/>
  </r>
  <r>
    <d v="2025-03-12T00:00:00"/>
    <x v="4339"/>
    <n v="3"/>
    <n v="2"/>
    <n v="5"/>
    <n v="1"/>
    <n v="3"/>
    <n v="4"/>
    <x v="8"/>
    <x v="3"/>
    <x v="0"/>
    <x v="2"/>
    <x v="2"/>
    <x v="46"/>
    <x v="0"/>
    <x v="2"/>
    <x v="1"/>
    <x v="701"/>
    <x v="168"/>
    <m/>
    <x v="1"/>
    <x v="1"/>
    <s v="Physician Referral"/>
    <s v="No"/>
    <x v="0"/>
    <x v="1"/>
    <d v="2025-03-16T00:00:00"/>
    <d v="2025-03-12T00:00:00"/>
    <x v="2"/>
    <n v="515.20000000000005"/>
    <n v="50"/>
    <x v="2"/>
  </r>
  <r>
    <d v="2025-03-12T00:00:00"/>
    <x v="4340"/>
    <n v="5"/>
    <n v="2"/>
    <n v="5"/>
    <n v="3"/>
    <n v="3"/>
    <n v="10"/>
    <x v="1"/>
    <x v="3"/>
    <x v="0"/>
    <x v="3"/>
    <x v="2"/>
    <x v="47"/>
    <x v="0"/>
    <x v="1"/>
    <x v="2"/>
    <x v="814"/>
    <x v="133"/>
    <m/>
    <x v="1"/>
    <x v="0"/>
    <s v="Emergency"/>
    <s v="Yes"/>
    <x v="1"/>
    <x v="1"/>
    <d v="2025-03-16T00:00:00"/>
    <d v="2025-03-12T00:00:00"/>
    <x v="1"/>
    <n v="805"/>
    <n v="30"/>
    <x v="2"/>
  </r>
  <r>
    <d v="2025-03-12T00:00:00"/>
    <x v="4341"/>
    <n v="2"/>
    <n v="1"/>
    <n v="1"/>
    <n v="3"/>
    <n v="2"/>
    <n v="4"/>
    <x v="8"/>
    <x v="0"/>
    <x v="1"/>
    <x v="4"/>
    <x v="1"/>
    <x v="50"/>
    <x v="0"/>
    <x v="1"/>
    <x v="0"/>
    <x v="802"/>
    <x v="62"/>
    <d v="2025-03-30T00:00:00"/>
    <x v="0"/>
    <x v="0"/>
    <s v="Emergency"/>
    <s v="No"/>
    <x v="0"/>
    <x v="0"/>
    <m/>
    <m/>
    <x v="0"/>
    <n v="286.3"/>
    <n v="0"/>
    <x v="2"/>
  </r>
  <r>
    <d v="2025-03-12T00:00:00"/>
    <x v="4342"/>
    <n v="5"/>
    <n v="2"/>
    <n v="3"/>
    <n v="1"/>
    <n v="1"/>
    <n v="10"/>
    <x v="1"/>
    <x v="4"/>
    <x v="0"/>
    <x v="3"/>
    <x v="0"/>
    <x v="12"/>
    <x v="1"/>
    <x v="1"/>
    <x v="2"/>
    <x v="544"/>
    <x v="25"/>
    <m/>
    <x v="1"/>
    <x v="4"/>
    <s v="Emergency"/>
    <s v="No"/>
    <x v="0"/>
    <x v="0"/>
    <d v="2025-03-16T00:00:00"/>
    <d v="2025-03-12T00:00:00"/>
    <x v="2"/>
    <n v="713.3"/>
    <n v="50"/>
    <x v="2"/>
  </r>
  <r>
    <d v="2025-03-12T00:00:00"/>
    <x v="4343"/>
    <n v="4"/>
    <n v="4"/>
    <n v="2"/>
    <n v="3"/>
    <n v="1"/>
    <n v="4"/>
    <x v="8"/>
    <x v="2"/>
    <x v="2"/>
    <x v="1"/>
    <x v="0"/>
    <x v="59"/>
    <x v="0"/>
    <x v="3"/>
    <x v="2"/>
    <x v="116"/>
    <x v="144"/>
    <m/>
    <x v="1"/>
    <x v="3"/>
    <s v="Physician Referral"/>
    <s v="No"/>
    <x v="0"/>
    <x v="1"/>
    <d v="2025-03-19T00:00:00"/>
    <d v="2025-03-12T00:00:00"/>
    <x v="3"/>
    <n v="368.2"/>
    <n v="10"/>
    <x v="2"/>
  </r>
  <r>
    <d v="2025-03-12T00:00:00"/>
    <x v="4344"/>
    <n v="4"/>
    <n v="4"/>
    <n v="5"/>
    <n v="2"/>
    <n v="1"/>
    <n v="10"/>
    <x v="1"/>
    <x v="3"/>
    <x v="2"/>
    <x v="1"/>
    <x v="0"/>
    <x v="56"/>
    <x v="0"/>
    <x v="1"/>
    <x v="1"/>
    <x v="230"/>
    <x v="115"/>
    <m/>
    <x v="1"/>
    <x v="8"/>
    <s v="Physician Referral"/>
    <s v="Yes"/>
    <x v="1"/>
    <x v="1"/>
    <d v="2025-03-13T00:00:00"/>
    <d v="2025-03-12T00:00:00"/>
    <x v="2"/>
    <n v="832.3"/>
    <n v="50"/>
    <x v="2"/>
  </r>
  <r>
    <d v="2025-03-13T00:00:00"/>
    <x v="4345"/>
    <n v="2"/>
    <n v="2"/>
    <n v="1"/>
    <n v="2"/>
    <n v="2"/>
    <n v="4"/>
    <x v="8"/>
    <x v="0"/>
    <x v="0"/>
    <x v="4"/>
    <x v="1"/>
    <x v="5"/>
    <x v="1"/>
    <x v="1"/>
    <x v="1"/>
    <x v="49"/>
    <x v="104"/>
    <m/>
    <x v="1"/>
    <x v="1"/>
    <s v="Emergency"/>
    <s v="No"/>
    <x v="0"/>
    <x v="0"/>
    <d v="2025-03-21T00:00:00"/>
    <d v="2025-03-13T00:00:00"/>
    <x v="3"/>
    <n v="802.2"/>
    <n v="10"/>
    <x v="2"/>
  </r>
  <r>
    <d v="2025-03-13T00:00:00"/>
    <x v="4346"/>
    <n v="3"/>
    <n v="5"/>
    <n v="4"/>
    <n v="5"/>
    <n v="3"/>
    <n v="10"/>
    <x v="1"/>
    <x v="1"/>
    <x v="4"/>
    <x v="2"/>
    <x v="2"/>
    <x v="54"/>
    <x v="0"/>
    <x v="0"/>
    <x v="0"/>
    <x v="755"/>
    <x v="64"/>
    <m/>
    <x v="1"/>
    <x v="3"/>
    <s v="Emergency"/>
    <s v="No"/>
    <x v="0"/>
    <x v="1"/>
    <d v="2025-03-22T00:00:00"/>
    <d v="2025-03-13T00:00:00"/>
    <x v="2"/>
    <n v="296.8"/>
    <n v="50"/>
    <x v="2"/>
  </r>
  <r>
    <d v="2025-03-13T00:00:00"/>
    <x v="4347"/>
    <n v="1"/>
    <n v="2"/>
    <n v="2"/>
    <n v="2"/>
    <n v="3"/>
    <n v="4"/>
    <x v="8"/>
    <x v="2"/>
    <x v="0"/>
    <x v="0"/>
    <x v="2"/>
    <x v="10"/>
    <x v="1"/>
    <x v="2"/>
    <x v="1"/>
    <x v="918"/>
    <x v="31"/>
    <d v="2025-03-27T00:00:00"/>
    <x v="0"/>
    <x v="4"/>
    <s v="Emergency"/>
    <s v="No"/>
    <x v="0"/>
    <x v="1"/>
    <m/>
    <m/>
    <x v="0"/>
    <n v="282.8"/>
    <n v="0"/>
    <x v="2"/>
  </r>
  <r>
    <d v="2025-03-13T00:00:00"/>
    <x v="4348"/>
    <n v="1"/>
    <n v="3"/>
    <n v="5"/>
    <n v="1"/>
    <n v="3"/>
    <n v="10"/>
    <x v="1"/>
    <x v="3"/>
    <x v="3"/>
    <x v="0"/>
    <x v="2"/>
    <x v="33"/>
    <x v="0"/>
    <x v="2"/>
    <x v="2"/>
    <x v="524"/>
    <x v="65"/>
    <m/>
    <x v="1"/>
    <x v="0"/>
    <s v="Physician Referral"/>
    <s v="Yes"/>
    <x v="1"/>
    <x v="1"/>
    <d v="2025-03-19T00:00:00"/>
    <d v="2025-03-13T00:00:00"/>
    <x v="1"/>
    <n v="134.4"/>
    <n v="30"/>
    <x v="2"/>
  </r>
  <r>
    <d v="2025-03-13T00:00:00"/>
    <x v="4349"/>
    <n v="1"/>
    <n v="3"/>
    <n v="5"/>
    <n v="1"/>
    <n v="1"/>
    <n v="4"/>
    <x v="8"/>
    <x v="3"/>
    <x v="3"/>
    <x v="0"/>
    <x v="0"/>
    <x v="15"/>
    <x v="1"/>
    <x v="4"/>
    <x v="1"/>
    <x v="719"/>
    <x v="31"/>
    <d v="2025-03-22T00:00:00"/>
    <x v="0"/>
    <x v="2"/>
    <s v="Emergency"/>
    <s v="No"/>
    <x v="0"/>
    <x v="1"/>
    <m/>
    <m/>
    <x v="0"/>
    <n v="99.4"/>
    <n v="0"/>
    <x v="2"/>
  </r>
  <r>
    <d v="2025-03-13T00:00:00"/>
    <x v="4350"/>
    <n v="3"/>
    <n v="1"/>
    <n v="2"/>
    <n v="5"/>
    <n v="2"/>
    <n v="10"/>
    <x v="1"/>
    <x v="2"/>
    <x v="1"/>
    <x v="2"/>
    <x v="1"/>
    <x v="24"/>
    <x v="1"/>
    <x v="1"/>
    <x v="0"/>
    <x v="224"/>
    <x v="68"/>
    <d v="2025-04-09T00:00:00"/>
    <x v="0"/>
    <x v="9"/>
    <s v="Emergency"/>
    <s v="No"/>
    <x v="0"/>
    <x v="0"/>
    <m/>
    <m/>
    <x v="0"/>
    <n v="637.70000000000005"/>
    <n v="0"/>
    <x v="2"/>
  </r>
  <r>
    <d v="2025-03-13T00:00:00"/>
    <x v="4351"/>
    <n v="4"/>
    <n v="4"/>
    <n v="2"/>
    <n v="4"/>
    <n v="1"/>
    <n v="4"/>
    <x v="8"/>
    <x v="2"/>
    <x v="2"/>
    <x v="1"/>
    <x v="0"/>
    <x v="49"/>
    <x v="1"/>
    <x v="2"/>
    <x v="1"/>
    <x v="337"/>
    <x v="93"/>
    <m/>
    <x v="1"/>
    <x v="1"/>
    <s v="Self-Referral"/>
    <s v="No"/>
    <x v="0"/>
    <x v="0"/>
    <d v="2025-03-17T00:00:00"/>
    <d v="2025-03-13T00:00:00"/>
    <x v="1"/>
    <n v="604.1"/>
    <n v="30"/>
    <x v="2"/>
  </r>
  <r>
    <d v="2025-03-13T00:00:00"/>
    <x v="4352"/>
    <n v="4"/>
    <n v="5"/>
    <n v="5"/>
    <n v="5"/>
    <n v="2"/>
    <n v="10"/>
    <x v="1"/>
    <x v="3"/>
    <x v="4"/>
    <x v="1"/>
    <x v="1"/>
    <x v="24"/>
    <x v="1"/>
    <x v="2"/>
    <x v="2"/>
    <x v="176"/>
    <x v="30"/>
    <d v="2025-03-29T00:00:00"/>
    <x v="0"/>
    <x v="5"/>
    <s v="Emergency"/>
    <s v="Yes"/>
    <x v="1"/>
    <x v="1"/>
    <m/>
    <m/>
    <x v="0"/>
    <n v="305.2"/>
    <n v="0"/>
    <x v="2"/>
  </r>
  <r>
    <d v="2025-03-13T00:00:00"/>
    <x v="4353"/>
    <n v="4"/>
    <n v="2"/>
    <n v="1"/>
    <n v="4"/>
    <n v="1"/>
    <n v="4"/>
    <x v="8"/>
    <x v="0"/>
    <x v="0"/>
    <x v="1"/>
    <x v="0"/>
    <x v="61"/>
    <x v="1"/>
    <x v="2"/>
    <x v="2"/>
    <x v="55"/>
    <x v="172"/>
    <m/>
    <x v="1"/>
    <x v="1"/>
    <s v="Self-Referral"/>
    <s v="No"/>
    <x v="0"/>
    <x v="1"/>
    <d v="2025-03-19T00:00:00"/>
    <d v="2025-03-13T00:00:00"/>
    <x v="3"/>
    <n v="520.1"/>
    <n v="10"/>
    <x v="2"/>
  </r>
  <r>
    <d v="2025-03-13T00:00:00"/>
    <x v="4354"/>
    <n v="2"/>
    <n v="3"/>
    <n v="4"/>
    <n v="4"/>
    <n v="2"/>
    <n v="10"/>
    <x v="1"/>
    <x v="1"/>
    <x v="3"/>
    <x v="4"/>
    <x v="1"/>
    <x v="33"/>
    <x v="0"/>
    <x v="2"/>
    <x v="0"/>
    <x v="356"/>
    <x v="64"/>
    <d v="2025-03-26T00:00:00"/>
    <x v="0"/>
    <x v="3"/>
    <s v="Emergency"/>
    <s v="No"/>
    <x v="0"/>
    <x v="1"/>
    <m/>
    <m/>
    <x v="0"/>
    <n v="499.1"/>
    <n v="0"/>
    <x v="2"/>
  </r>
  <r>
    <d v="2025-03-14T00:00:00"/>
    <x v="4355"/>
    <n v="4"/>
    <n v="4"/>
    <n v="1"/>
    <n v="3"/>
    <n v="1"/>
    <n v="4"/>
    <x v="8"/>
    <x v="0"/>
    <x v="2"/>
    <x v="1"/>
    <x v="0"/>
    <x v="3"/>
    <x v="0"/>
    <x v="0"/>
    <x v="0"/>
    <x v="278"/>
    <x v="8"/>
    <d v="2025-03-30T00:00:00"/>
    <x v="0"/>
    <x v="8"/>
    <s v="Self-Referral"/>
    <s v="No"/>
    <x v="0"/>
    <x v="1"/>
    <m/>
    <m/>
    <x v="0"/>
    <n v="464.1"/>
    <n v="0"/>
    <x v="2"/>
  </r>
  <r>
    <d v="2025-03-14T00:00:00"/>
    <x v="4356"/>
    <n v="4"/>
    <n v="4"/>
    <n v="3"/>
    <n v="2"/>
    <n v="1"/>
    <n v="10"/>
    <x v="1"/>
    <x v="4"/>
    <x v="2"/>
    <x v="1"/>
    <x v="0"/>
    <x v="55"/>
    <x v="1"/>
    <x v="1"/>
    <x v="1"/>
    <x v="917"/>
    <x v="140"/>
    <m/>
    <x v="1"/>
    <x v="2"/>
    <s v="Self-Referral"/>
    <s v="Yes"/>
    <x v="1"/>
    <x v="0"/>
    <d v="2025-03-21T00:00:00"/>
    <d v="2025-03-14T00:00:00"/>
    <x v="2"/>
    <n v="333.2"/>
    <n v="50"/>
    <x v="2"/>
  </r>
  <r>
    <d v="2025-03-14T00:00:00"/>
    <x v="4357"/>
    <n v="4"/>
    <n v="5"/>
    <n v="3"/>
    <n v="4"/>
    <n v="2"/>
    <n v="4"/>
    <x v="8"/>
    <x v="4"/>
    <x v="4"/>
    <x v="1"/>
    <x v="1"/>
    <x v="9"/>
    <x v="1"/>
    <x v="2"/>
    <x v="1"/>
    <x v="528"/>
    <x v="111"/>
    <d v="2025-03-27T00:00:00"/>
    <x v="0"/>
    <x v="5"/>
    <s v="Physician Referral"/>
    <s v="No"/>
    <x v="0"/>
    <x v="1"/>
    <m/>
    <m/>
    <x v="0"/>
    <n v="139.30000000000001"/>
    <n v="0"/>
    <x v="2"/>
  </r>
  <r>
    <d v="2025-03-14T00:00:00"/>
    <x v="4358"/>
    <n v="1"/>
    <n v="5"/>
    <n v="3"/>
    <n v="3"/>
    <n v="3"/>
    <n v="10"/>
    <x v="1"/>
    <x v="4"/>
    <x v="4"/>
    <x v="0"/>
    <x v="2"/>
    <x v="44"/>
    <x v="1"/>
    <x v="0"/>
    <x v="0"/>
    <x v="220"/>
    <x v="142"/>
    <d v="2025-04-07T00:00:00"/>
    <x v="0"/>
    <x v="9"/>
    <s v="Emergency"/>
    <s v="No"/>
    <x v="0"/>
    <x v="1"/>
    <m/>
    <m/>
    <x v="0"/>
    <n v="475.3"/>
    <n v="0"/>
    <x v="2"/>
  </r>
  <r>
    <d v="2025-03-14T00:00:00"/>
    <x v="4359"/>
    <n v="5"/>
    <n v="5"/>
    <n v="5"/>
    <n v="5"/>
    <n v="3"/>
    <n v="4"/>
    <x v="8"/>
    <x v="3"/>
    <x v="4"/>
    <x v="3"/>
    <x v="2"/>
    <x v="1"/>
    <x v="0"/>
    <x v="3"/>
    <x v="2"/>
    <x v="117"/>
    <x v="100"/>
    <d v="2025-04-09T00:00:00"/>
    <x v="0"/>
    <x v="9"/>
    <s v="Emergency"/>
    <s v="No"/>
    <x v="0"/>
    <x v="0"/>
    <m/>
    <m/>
    <x v="0"/>
    <n v="362.6"/>
    <n v="0"/>
    <x v="2"/>
  </r>
  <r>
    <d v="2025-03-14T00:00:00"/>
    <x v="4360"/>
    <n v="4"/>
    <n v="5"/>
    <n v="4"/>
    <n v="5"/>
    <n v="2"/>
    <n v="10"/>
    <x v="1"/>
    <x v="1"/>
    <x v="4"/>
    <x v="1"/>
    <x v="1"/>
    <x v="2"/>
    <x v="1"/>
    <x v="4"/>
    <x v="1"/>
    <x v="597"/>
    <x v="75"/>
    <d v="2025-04-03T00:00:00"/>
    <x v="0"/>
    <x v="7"/>
    <s v="Emergency"/>
    <s v="Yes"/>
    <x v="1"/>
    <x v="0"/>
    <m/>
    <m/>
    <x v="0"/>
    <n v="167.3"/>
    <n v="0"/>
    <x v="2"/>
  </r>
  <r>
    <d v="2025-03-14T00:00:00"/>
    <x v="4361"/>
    <n v="5"/>
    <n v="3"/>
    <n v="4"/>
    <n v="4"/>
    <n v="2"/>
    <n v="4"/>
    <x v="8"/>
    <x v="1"/>
    <x v="3"/>
    <x v="3"/>
    <x v="1"/>
    <x v="17"/>
    <x v="1"/>
    <x v="0"/>
    <x v="0"/>
    <x v="806"/>
    <x v="113"/>
    <d v="2025-04-01T00:00:00"/>
    <x v="0"/>
    <x v="4"/>
    <s v="Self-Referral"/>
    <s v="No"/>
    <x v="0"/>
    <x v="1"/>
    <m/>
    <m/>
    <x v="0"/>
    <n v="684.6"/>
    <n v="0"/>
    <x v="2"/>
  </r>
  <r>
    <d v="2025-03-14T00:00:00"/>
    <x v="4362"/>
    <n v="4"/>
    <n v="5"/>
    <n v="5"/>
    <n v="3"/>
    <n v="3"/>
    <n v="10"/>
    <x v="1"/>
    <x v="3"/>
    <x v="4"/>
    <x v="1"/>
    <x v="2"/>
    <x v="15"/>
    <x v="1"/>
    <x v="4"/>
    <x v="0"/>
    <x v="239"/>
    <x v="118"/>
    <d v="2025-03-28T00:00:00"/>
    <x v="0"/>
    <x v="4"/>
    <s v="Physician Referral"/>
    <s v="No"/>
    <x v="0"/>
    <x v="0"/>
    <m/>
    <m/>
    <x v="0"/>
    <n v="345.1"/>
    <n v="0"/>
    <x v="2"/>
  </r>
  <r>
    <d v="2025-03-14T00:00:00"/>
    <x v="4363"/>
    <n v="1"/>
    <n v="4"/>
    <n v="5"/>
    <n v="1"/>
    <n v="1"/>
    <n v="4"/>
    <x v="8"/>
    <x v="3"/>
    <x v="2"/>
    <x v="0"/>
    <x v="0"/>
    <x v="7"/>
    <x v="1"/>
    <x v="4"/>
    <x v="2"/>
    <x v="336"/>
    <x v="42"/>
    <d v="2025-03-27T00:00:00"/>
    <x v="0"/>
    <x v="0"/>
    <s v="Self-Referral"/>
    <s v="No"/>
    <x v="0"/>
    <x v="0"/>
    <m/>
    <m/>
    <x v="0"/>
    <n v="704.2"/>
    <n v="0"/>
    <x v="2"/>
  </r>
  <r>
    <d v="2025-03-14T00:00:00"/>
    <x v="4364"/>
    <n v="1"/>
    <n v="4"/>
    <n v="5"/>
    <n v="2"/>
    <n v="3"/>
    <n v="10"/>
    <x v="1"/>
    <x v="3"/>
    <x v="2"/>
    <x v="0"/>
    <x v="2"/>
    <x v="34"/>
    <x v="0"/>
    <x v="3"/>
    <x v="0"/>
    <x v="187"/>
    <x v="6"/>
    <d v="2025-03-25T00:00:00"/>
    <x v="0"/>
    <x v="2"/>
    <s v="Self-Referral"/>
    <s v="Yes"/>
    <x v="1"/>
    <x v="1"/>
    <m/>
    <m/>
    <x v="0"/>
    <n v="172.2"/>
    <n v="0"/>
    <x v="2"/>
  </r>
  <r>
    <d v="2025-03-15T00:00:00"/>
    <x v="4365"/>
    <n v="5"/>
    <n v="2"/>
    <n v="4"/>
    <n v="4"/>
    <n v="2"/>
    <n v="4"/>
    <x v="8"/>
    <x v="1"/>
    <x v="0"/>
    <x v="3"/>
    <x v="1"/>
    <x v="21"/>
    <x v="1"/>
    <x v="3"/>
    <x v="1"/>
    <x v="94"/>
    <x v="47"/>
    <m/>
    <x v="1"/>
    <x v="6"/>
    <s v="Self-Referral"/>
    <s v="No"/>
    <x v="0"/>
    <x v="1"/>
    <d v="2025-03-21T00:00:00"/>
    <d v="2025-03-15T00:00:00"/>
    <x v="1"/>
    <n v="445.9"/>
    <n v="30"/>
    <x v="2"/>
  </r>
  <r>
    <d v="2025-03-15T00:00:00"/>
    <x v="4366"/>
    <n v="1"/>
    <n v="4"/>
    <n v="5"/>
    <n v="1"/>
    <n v="1"/>
    <n v="10"/>
    <x v="1"/>
    <x v="3"/>
    <x v="2"/>
    <x v="0"/>
    <x v="0"/>
    <x v="45"/>
    <x v="1"/>
    <x v="3"/>
    <x v="1"/>
    <x v="833"/>
    <x v="0"/>
    <d v="2025-03-22T00:00:00"/>
    <x v="0"/>
    <x v="3"/>
    <s v="Emergency"/>
    <s v="No"/>
    <x v="0"/>
    <x v="0"/>
    <m/>
    <m/>
    <x v="0"/>
    <n v="205.8"/>
    <n v="0"/>
    <x v="2"/>
  </r>
  <r>
    <d v="2025-03-15T00:00:00"/>
    <x v="4367"/>
    <n v="2"/>
    <n v="4"/>
    <n v="2"/>
    <n v="2"/>
    <n v="2"/>
    <n v="4"/>
    <x v="8"/>
    <x v="2"/>
    <x v="2"/>
    <x v="4"/>
    <x v="1"/>
    <x v="36"/>
    <x v="0"/>
    <x v="0"/>
    <x v="0"/>
    <x v="841"/>
    <x v="144"/>
    <m/>
    <x v="1"/>
    <x v="2"/>
    <s v="Self-Referral"/>
    <s v="No"/>
    <x v="0"/>
    <x v="1"/>
    <d v="2025-03-16T00:00:00"/>
    <d v="2025-03-15T00:00:00"/>
    <x v="2"/>
    <n v="657.3"/>
    <n v="50"/>
    <x v="2"/>
  </r>
  <r>
    <d v="2025-03-15T00:00:00"/>
    <x v="4368"/>
    <n v="3"/>
    <n v="3"/>
    <n v="2"/>
    <n v="1"/>
    <n v="3"/>
    <n v="10"/>
    <x v="1"/>
    <x v="2"/>
    <x v="3"/>
    <x v="2"/>
    <x v="2"/>
    <x v="2"/>
    <x v="1"/>
    <x v="3"/>
    <x v="0"/>
    <x v="495"/>
    <x v="137"/>
    <m/>
    <x v="1"/>
    <x v="3"/>
    <s v="Self-Referral"/>
    <s v="Yes"/>
    <x v="1"/>
    <x v="0"/>
    <d v="2025-03-20T00:00:00"/>
    <d v="2025-03-15T00:00:00"/>
    <x v="2"/>
    <n v="724.5"/>
    <n v="50"/>
    <x v="2"/>
  </r>
  <r>
    <d v="2025-03-15T00:00:00"/>
    <x v="4369"/>
    <n v="3"/>
    <n v="4"/>
    <n v="2"/>
    <n v="3"/>
    <n v="1"/>
    <n v="4"/>
    <x v="8"/>
    <x v="2"/>
    <x v="2"/>
    <x v="2"/>
    <x v="0"/>
    <x v="34"/>
    <x v="1"/>
    <x v="2"/>
    <x v="2"/>
    <x v="860"/>
    <x v="79"/>
    <d v="2025-04-05T00:00:00"/>
    <x v="0"/>
    <x v="5"/>
    <s v="Physician Referral"/>
    <s v="No"/>
    <x v="0"/>
    <x v="0"/>
    <m/>
    <m/>
    <x v="0"/>
    <n v="519.4"/>
    <n v="0"/>
    <x v="2"/>
  </r>
  <r>
    <d v="2025-03-15T00:00:00"/>
    <x v="4370"/>
    <n v="4"/>
    <n v="1"/>
    <n v="5"/>
    <n v="4"/>
    <n v="3"/>
    <n v="10"/>
    <x v="1"/>
    <x v="3"/>
    <x v="1"/>
    <x v="1"/>
    <x v="2"/>
    <x v="41"/>
    <x v="0"/>
    <x v="0"/>
    <x v="2"/>
    <x v="358"/>
    <x v="125"/>
    <d v="2025-03-30T00:00:00"/>
    <x v="0"/>
    <x v="1"/>
    <s v="Emergency"/>
    <s v="No"/>
    <x v="0"/>
    <x v="0"/>
    <m/>
    <m/>
    <x v="0"/>
    <n v="588.70000000000005"/>
    <n v="0"/>
    <x v="2"/>
  </r>
  <r>
    <d v="2025-03-15T00:00:00"/>
    <x v="4371"/>
    <n v="1"/>
    <n v="4"/>
    <n v="2"/>
    <n v="1"/>
    <n v="3"/>
    <n v="4"/>
    <x v="8"/>
    <x v="2"/>
    <x v="2"/>
    <x v="0"/>
    <x v="2"/>
    <x v="35"/>
    <x v="0"/>
    <x v="1"/>
    <x v="0"/>
    <x v="771"/>
    <x v="170"/>
    <m/>
    <x v="1"/>
    <x v="8"/>
    <s v="Physician Referral"/>
    <s v="No"/>
    <x v="0"/>
    <x v="1"/>
    <d v="2025-03-23T00:00:00"/>
    <d v="2025-03-15T00:00:00"/>
    <x v="3"/>
    <n v="746.9"/>
    <n v="10"/>
    <x v="2"/>
  </r>
  <r>
    <d v="2025-03-15T00:00:00"/>
    <x v="4372"/>
    <n v="3"/>
    <n v="2"/>
    <n v="5"/>
    <n v="1"/>
    <n v="3"/>
    <n v="10"/>
    <x v="1"/>
    <x v="3"/>
    <x v="0"/>
    <x v="2"/>
    <x v="2"/>
    <x v="38"/>
    <x v="0"/>
    <x v="3"/>
    <x v="1"/>
    <x v="111"/>
    <x v="169"/>
    <m/>
    <x v="1"/>
    <x v="3"/>
    <s v="Emergency"/>
    <s v="Yes"/>
    <x v="1"/>
    <x v="1"/>
    <d v="2025-03-23T00:00:00"/>
    <d v="2025-03-15T00:00:00"/>
    <x v="3"/>
    <n v="260.39999999999998"/>
    <n v="10"/>
    <x v="2"/>
  </r>
  <r>
    <d v="2025-03-15T00:00:00"/>
    <x v="4373"/>
    <n v="5"/>
    <n v="2"/>
    <n v="2"/>
    <n v="1"/>
    <n v="1"/>
    <n v="4"/>
    <x v="8"/>
    <x v="2"/>
    <x v="0"/>
    <x v="3"/>
    <x v="0"/>
    <x v="30"/>
    <x v="1"/>
    <x v="0"/>
    <x v="2"/>
    <x v="478"/>
    <x v="174"/>
    <m/>
    <x v="1"/>
    <x v="1"/>
    <s v="Physician Referral"/>
    <s v="No"/>
    <x v="0"/>
    <x v="0"/>
    <d v="2025-03-24T00:00:00"/>
    <d v="2025-03-15T00:00:00"/>
    <x v="2"/>
    <n v="677.6"/>
    <n v="50"/>
    <x v="2"/>
  </r>
  <r>
    <d v="2025-03-15T00:00:00"/>
    <x v="4374"/>
    <n v="5"/>
    <n v="5"/>
    <n v="5"/>
    <n v="4"/>
    <n v="3"/>
    <n v="10"/>
    <x v="1"/>
    <x v="3"/>
    <x v="4"/>
    <x v="3"/>
    <x v="2"/>
    <x v="30"/>
    <x v="1"/>
    <x v="3"/>
    <x v="0"/>
    <x v="228"/>
    <x v="20"/>
    <d v="2025-04-02T00:00:00"/>
    <x v="0"/>
    <x v="2"/>
    <s v="Emergency"/>
    <s v="No"/>
    <x v="0"/>
    <x v="0"/>
    <m/>
    <m/>
    <x v="0"/>
    <n v="610.4"/>
    <n v="0"/>
    <x v="2"/>
  </r>
  <r>
    <d v="2025-03-16T00:00:00"/>
    <x v="4375"/>
    <n v="5"/>
    <n v="3"/>
    <n v="1"/>
    <n v="3"/>
    <n v="1"/>
    <n v="4"/>
    <x v="8"/>
    <x v="0"/>
    <x v="3"/>
    <x v="3"/>
    <x v="0"/>
    <x v="41"/>
    <x v="0"/>
    <x v="4"/>
    <x v="2"/>
    <x v="359"/>
    <x v="79"/>
    <d v="2025-04-13T00:00:00"/>
    <x v="0"/>
    <x v="3"/>
    <s v="Emergency"/>
    <s v="No"/>
    <x v="0"/>
    <x v="1"/>
    <m/>
    <m/>
    <x v="0"/>
    <n v="593.6"/>
    <n v="0"/>
    <x v="2"/>
  </r>
  <r>
    <d v="2025-03-16T00:00:00"/>
    <x v="4376"/>
    <n v="4"/>
    <n v="2"/>
    <n v="3"/>
    <n v="3"/>
    <n v="3"/>
    <n v="10"/>
    <x v="1"/>
    <x v="4"/>
    <x v="0"/>
    <x v="1"/>
    <x v="2"/>
    <x v="17"/>
    <x v="0"/>
    <x v="2"/>
    <x v="2"/>
    <x v="812"/>
    <x v="141"/>
    <d v="2025-04-09T00:00:00"/>
    <x v="0"/>
    <x v="4"/>
    <s v="Self-Referral"/>
    <s v="Yes"/>
    <x v="1"/>
    <x v="0"/>
    <m/>
    <m/>
    <x v="0"/>
    <n v="633.5"/>
    <n v="0"/>
    <x v="2"/>
  </r>
  <r>
    <d v="2025-03-16T00:00:00"/>
    <x v="4377"/>
    <n v="3"/>
    <n v="1"/>
    <n v="1"/>
    <n v="1"/>
    <n v="3"/>
    <n v="4"/>
    <x v="8"/>
    <x v="0"/>
    <x v="1"/>
    <x v="2"/>
    <x v="2"/>
    <x v="24"/>
    <x v="0"/>
    <x v="4"/>
    <x v="2"/>
    <x v="346"/>
    <x v="90"/>
    <m/>
    <x v="1"/>
    <x v="2"/>
    <s v="Physician Referral"/>
    <s v="No"/>
    <x v="0"/>
    <x v="0"/>
    <d v="2025-03-20T00:00:00"/>
    <d v="2025-03-16T00:00:00"/>
    <x v="2"/>
    <n v="231"/>
    <n v="50"/>
    <x v="2"/>
  </r>
  <r>
    <d v="2025-03-16T00:00:00"/>
    <x v="4378"/>
    <n v="3"/>
    <n v="1"/>
    <n v="3"/>
    <n v="3"/>
    <n v="2"/>
    <n v="10"/>
    <x v="1"/>
    <x v="4"/>
    <x v="1"/>
    <x v="2"/>
    <x v="1"/>
    <x v="54"/>
    <x v="1"/>
    <x v="3"/>
    <x v="2"/>
    <x v="75"/>
    <x v="174"/>
    <d v="2025-04-02T00:00:00"/>
    <x v="0"/>
    <x v="5"/>
    <s v="Emergency"/>
    <s v="No"/>
    <x v="0"/>
    <x v="1"/>
    <m/>
    <m/>
    <x v="0"/>
    <n v="516.6"/>
    <n v="0"/>
    <x v="2"/>
  </r>
  <r>
    <d v="2025-03-16T00:00:00"/>
    <x v="4379"/>
    <n v="3"/>
    <n v="5"/>
    <n v="3"/>
    <n v="2"/>
    <n v="3"/>
    <n v="4"/>
    <x v="8"/>
    <x v="4"/>
    <x v="4"/>
    <x v="2"/>
    <x v="2"/>
    <x v="16"/>
    <x v="1"/>
    <x v="0"/>
    <x v="2"/>
    <x v="819"/>
    <x v="159"/>
    <d v="2025-04-01T00:00:00"/>
    <x v="0"/>
    <x v="6"/>
    <s v="Self-Referral"/>
    <s v="No"/>
    <x v="0"/>
    <x v="1"/>
    <m/>
    <m/>
    <x v="0"/>
    <n v="728.7"/>
    <n v="0"/>
    <x v="2"/>
  </r>
  <r>
    <d v="2025-03-16T00:00:00"/>
    <x v="4380"/>
    <n v="5"/>
    <n v="3"/>
    <n v="2"/>
    <n v="3"/>
    <n v="1"/>
    <n v="10"/>
    <x v="1"/>
    <x v="2"/>
    <x v="3"/>
    <x v="3"/>
    <x v="0"/>
    <x v="17"/>
    <x v="0"/>
    <x v="2"/>
    <x v="2"/>
    <x v="562"/>
    <x v="67"/>
    <d v="2025-04-01T00:00:00"/>
    <x v="0"/>
    <x v="1"/>
    <s v="Physician Referral"/>
    <s v="Yes"/>
    <x v="1"/>
    <x v="1"/>
    <m/>
    <m/>
    <x v="0"/>
    <n v="375.2"/>
    <n v="0"/>
    <x v="2"/>
  </r>
  <r>
    <d v="2025-03-16T00:00:00"/>
    <x v="4381"/>
    <n v="5"/>
    <n v="3"/>
    <n v="3"/>
    <n v="1"/>
    <n v="2"/>
    <n v="4"/>
    <x v="8"/>
    <x v="4"/>
    <x v="3"/>
    <x v="3"/>
    <x v="1"/>
    <x v="19"/>
    <x v="1"/>
    <x v="4"/>
    <x v="1"/>
    <x v="63"/>
    <x v="11"/>
    <d v="2025-04-09T00:00:00"/>
    <x v="0"/>
    <x v="6"/>
    <s v="Emergency"/>
    <s v="No"/>
    <x v="0"/>
    <x v="1"/>
    <m/>
    <m/>
    <x v="0"/>
    <n v="184.8"/>
    <n v="0"/>
    <x v="2"/>
  </r>
  <r>
    <d v="2025-03-16T00:00:00"/>
    <x v="4382"/>
    <n v="4"/>
    <n v="4"/>
    <n v="3"/>
    <n v="2"/>
    <n v="1"/>
    <n v="10"/>
    <x v="1"/>
    <x v="4"/>
    <x v="2"/>
    <x v="1"/>
    <x v="0"/>
    <x v="18"/>
    <x v="0"/>
    <x v="2"/>
    <x v="2"/>
    <x v="195"/>
    <x v="161"/>
    <m/>
    <x v="1"/>
    <x v="1"/>
    <s v="Emergency"/>
    <s v="No"/>
    <x v="0"/>
    <x v="0"/>
    <d v="2025-03-22T00:00:00"/>
    <d v="2025-03-16T00:00:00"/>
    <x v="1"/>
    <n v="432.6"/>
    <n v="30"/>
    <x v="2"/>
  </r>
  <r>
    <d v="2025-03-16T00:00:00"/>
    <x v="4383"/>
    <n v="2"/>
    <n v="1"/>
    <n v="1"/>
    <n v="4"/>
    <n v="3"/>
    <n v="4"/>
    <x v="8"/>
    <x v="0"/>
    <x v="1"/>
    <x v="4"/>
    <x v="2"/>
    <x v="12"/>
    <x v="1"/>
    <x v="2"/>
    <x v="0"/>
    <x v="906"/>
    <x v="69"/>
    <d v="2025-03-23T00:00:00"/>
    <x v="0"/>
    <x v="5"/>
    <s v="Emergency"/>
    <s v="No"/>
    <x v="0"/>
    <x v="1"/>
    <m/>
    <m/>
    <x v="0"/>
    <n v="444.5"/>
    <n v="0"/>
    <x v="2"/>
  </r>
  <r>
    <d v="2025-03-16T00:00:00"/>
    <x v="4384"/>
    <n v="3"/>
    <n v="1"/>
    <n v="3"/>
    <n v="5"/>
    <n v="2"/>
    <n v="10"/>
    <x v="1"/>
    <x v="4"/>
    <x v="1"/>
    <x v="2"/>
    <x v="1"/>
    <x v="50"/>
    <x v="1"/>
    <x v="3"/>
    <x v="0"/>
    <x v="201"/>
    <x v="141"/>
    <d v="2025-04-11T00:00:00"/>
    <x v="0"/>
    <x v="4"/>
    <s v="Self-Referral"/>
    <s v="Yes"/>
    <x v="1"/>
    <x v="1"/>
    <m/>
    <m/>
    <x v="0"/>
    <n v="126.7"/>
    <n v="0"/>
    <x v="2"/>
  </r>
  <r>
    <d v="2025-03-17T00:00:00"/>
    <x v="4385"/>
    <n v="4"/>
    <n v="1"/>
    <n v="5"/>
    <n v="3"/>
    <n v="2"/>
    <n v="4"/>
    <x v="8"/>
    <x v="3"/>
    <x v="1"/>
    <x v="1"/>
    <x v="1"/>
    <x v="27"/>
    <x v="1"/>
    <x v="2"/>
    <x v="2"/>
    <x v="70"/>
    <x v="77"/>
    <m/>
    <x v="1"/>
    <x v="0"/>
    <s v="Physician Referral"/>
    <s v="No"/>
    <x v="0"/>
    <x v="0"/>
    <d v="2025-03-24T00:00:00"/>
    <d v="2025-03-17T00:00:00"/>
    <x v="2"/>
    <n v="512.4"/>
    <n v="50"/>
    <x v="2"/>
  </r>
  <r>
    <d v="2025-03-17T00:00:00"/>
    <x v="4386"/>
    <n v="5"/>
    <n v="1"/>
    <n v="5"/>
    <n v="2"/>
    <n v="2"/>
    <n v="10"/>
    <x v="1"/>
    <x v="3"/>
    <x v="1"/>
    <x v="3"/>
    <x v="1"/>
    <x v="35"/>
    <x v="1"/>
    <x v="1"/>
    <x v="2"/>
    <x v="872"/>
    <x v="39"/>
    <d v="2025-04-03T00:00:00"/>
    <x v="0"/>
    <x v="6"/>
    <s v="Emergency"/>
    <s v="No"/>
    <x v="0"/>
    <x v="0"/>
    <m/>
    <m/>
    <x v="0"/>
    <n v="230.3"/>
    <n v="0"/>
    <x v="2"/>
  </r>
  <r>
    <d v="2025-03-17T00:00:00"/>
    <x v="4387"/>
    <n v="2"/>
    <n v="2"/>
    <n v="2"/>
    <n v="5"/>
    <n v="1"/>
    <n v="4"/>
    <x v="8"/>
    <x v="2"/>
    <x v="0"/>
    <x v="4"/>
    <x v="0"/>
    <x v="55"/>
    <x v="0"/>
    <x v="1"/>
    <x v="0"/>
    <x v="780"/>
    <x v="61"/>
    <m/>
    <x v="1"/>
    <x v="2"/>
    <s v="Emergency"/>
    <s v="No"/>
    <x v="0"/>
    <x v="0"/>
    <d v="2025-03-22T00:00:00"/>
    <d v="2025-03-17T00:00:00"/>
    <x v="1"/>
    <n v="546.70000000000005"/>
    <n v="30"/>
    <x v="2"/>
  </r>
  <r>
    <d v="2025-03-17T00:00:00"/>
    <x v="4388"/>
    <n v="1"/>
    <n v="3"/>
    <n v="1"/>
    <n v="4"/>
    <n v="2"/>
    <n v="10"/>
    <x v="1"/>
    <x v="0"/>
    <x v="3"/>
    <x v="0"/>
    <x v="1"/>
    <x v="56"/>
    <x v="1"/>
    <x v="4"/>
    <x v="2"/>
    <x v="581"/>
    <x v="64"/>
    <m/>
    <x v="1"/>
    <x v="7"/>
    <s v="Physician Referral"/>
    <s v="Yes"/>
    <x v="1"/>
    <x v="1"/>
    <d v="2025-03-25T00:00:00"/>
    <d v="2025-03-17T00:00:00"/>
    <x v="1"/>
    <n v="226.1"/>
    <n v="30"/>
    <x v="2"/>
  </r>
  <r>
    <d v="2025-03-17T00:00:00"/>
    <x v="4389"/>
    <n v="2"/>
    <n v="4"/>
    <n v="4"/>
    <n v="5"/>
    <n v="2"/>
    <n v="4"/>
    <x v="8"/>
    <x v="1"/>
    <x v="2"/>
    <x v="4"/>
    <x v="1"/>
    <x v="5"/>
    <x v="1"/>
    <x v="4"/>
    <x v="0"/>
    <x v="483"/>
    <x v="106"/>
    <d v="2025-03-25T00:00:00"/>
    <x v="0"/>
    <x v="6"/>
    <s v="Physician Referral"/>
    <s v="No"/>
    <x v="0"/>
    <x v="0"/>
    <m/>
    <m/>
    <x v="0"/>
    <n v="336.7"/>
    <n v="0"/>
    <x v="2"/>
  </r>
  <r>
    <d v="2025-03-17T00:00:00"/>
    <x v="4390"/>
    <n v="4"/>
    <n v="2"/>
    <n v="1"/>
    <n v="4"/>
    <n v="1"/>
    <n v="10"/>
    <x v="1"/>
    <x v="0"/>
    <x v="0"/>
    <x v="1"/>
    <x v="0"/>
    <x v="10"/>
    <x v="0"/>
    <x v="0"/>
    <x v="0"/>
    <x v="660"/>
    <x v="15"/>
    <m/>
    <x v="1"/>
    <x v="1"/>
    <s v="Physician Referral"/>
    <s v="No"/>
    <x v="0"/>
    <x v="1"/>
    <d v="2025-03-20T00:00:00"/>
    <d v="2025-03-17T00:00:00"/>
    <x v="3"/>
    <n v="422.1"/>
    <n v="10"/>
    <x v="2"/>
  </r>
  <r>
    <d v="2025-03-17T00:00:00"/>
    <x v="4391"/>
    <n v="2"/>
    <n v="3"/>
    <n v="4"/>
    <n v="1"/>
    <n v="1"/>
    <n v="4"/>
    <x v="8"/>
    <x v="1"/>
    <x v="3"/>
    <x v="4"/>
    <x v="0"/>
    <x v="21"/>
    <x v="1"/>
    <x v="3"/>
    <x v="1"/>
    <x v="89"/>
    <x v="115"/>
    <d v="2025-04-03T00:00:00"/>
    <x v="0"/>
    <x v="4"/>
    <s v="Physician Referral"/>
    <s v="No"/>
    <x v="0"/>
    <x v="0"/>
    <m/>
    <m/>
    <x v="0"/>
    <n v="576.1"/>
    <n v="0"/>
    <x v="2"/>
  </r>
  <r>
    <d v="2025-03-17T00:00:00"/>
    <x v="4392"/>
    <n v="5"/>
    <n v="5"/>
    <n v="3"/>
    <n v="1"/>
    <n v="1"/>
    <n v="10"/>
    <x v="1"/>
    <x v="4"/>
    <x v="4"/>
    <x v="3"/>
    <x v="0"/>
    <x v="48"/>
    <x v="0"/>
    <x v="4"/>
    <x v="1"/>
    <x v="171"/>
    <x v="48"/>
    <m/>
    <x v="1"/>
    <x v="8"/>
    <s v="Emergency"/>
    <s v="Yes"/>
    <x v="1"/>
    <x v="1"/>
    <d v="2025-03-25T00:00:00"/>
    <d v="2025-03-17T00:00:00"/>
    <x v="2"/>
    <n v="780.5"/>
    <n v="50"/>
    <x v="2"/>
  </r>
  <r>
    <d v="2025-03-17T00:00:00"/>
    <x v="4393"/>
    <n v="2"/>
    <n v="1"/>
    <n v="4"/>
    <n v="4"/>
    <n v="3"/>
    <n v="4"/>
    <x v="8"/>
    <x v="1"/>
    <x v="1"/>
    <x v="4"/>
    <x v="2"/>
    <x v="17"/>
    <x v="0"/>
    <x v="0"/>
    <x v="0"/>
    <x v="18"/>
    <x v="132"/>
    <m/>
    <x v="1"/>
    <x v="2"/>
    <s v="Self-Referral"/>
    <s v="No"/>
    <x v="0"/>
    <x v="0"/>
    <d v="2025-03-22T00:00:00"/>
    <d v="2025-03-17T00:00:00"/>
    <x v="1"/>
    <n v="798.7"/>
    <n v="30"/>
    <x v="2"/>
  </r>
  <r>
    <d v="2025-03-17T00:00:00"/>
    <x v="4394"/>
    <n v="5"/>
    <n v="4"/>
    <n v="3"/>
    <n v="5"/>
    <n v="1"/>
    <n v="10"/>
    <x v="1"/>
    <x v="4"/>
    <x v="2"/>
    <x v="3"/>
    <x v="0"/>
    <x v="25"/>
    <x v="1"/>
    <x v="4"/>
    <x v="2"/>
    <x v="243"/>
    <x v="164"/>
    <d v="2025-03-25T00:00:00"/>
    <x v="0"/>
    <x v="2"/>
    <s v="Physician Referral"/>
    <s v="No"/>
    <x v="0"/>
    <x v="1"/>
    <m/>
    <m/>
    <x v="0"/>
    <n v="507.5"/>
    <n v="0"/>
    <x v="2"/>
  </r>
  <r>
    <d v="2025-03-18T00:00:00"/>
    <x v="4395"/>
    <n v="2"/>
    <n v="3"/>
    <n v="1"/>
    <n v="3"/>
    <n v="1"/>
    <n v="4"/>
    <x v="8"/>
    <x v="0"/>
    <x v="3"/>
    <x v="4"/>
    <x v="0"/>
    <x v="40"/>
    <x v="1"/>
    <x v="0"/>
    <x v="0"/>
    <x v="293"/>
    <x v="173"/>
    <m/>
    <x v="1"/>
    <x v="8"/>
    <s v="Self-Referral"/>
    <s v="No"/>
    <x v="0"/>
    <x v="1"/>
    <d v="2025-03-19T00:00:00"/>
    <d v="2025-03-18T00:00:00"/>
    <x v="1"/>
    <n v="385.7"/>
    <n v="30"/>
    <x v="2"/>
  </r>
  <r>
    <d v="2025-03-18T00:00:00"/>
    <x v="4396"/>
    <n v="4"/>
    <n v="5"/>
    <n v="1"/>
    <n v="5"/>
    <n v="2"/>
    <n v="10"/>
    <x v="1"/>
    <x v="0"/>
    <x v="4"/>
    <x v="1"/>
    <x v="1"/>
    <x v="47"/>
    <x v="0"/>
    <x v="3"/>
    <x v="0"/>
    <x v="431"/>
    <x v="111"/>
    <d v="2025-04-02T00:00:00"/>
    <x v="0"/>
    <x v="7"/>
    <s v="Self-Referral"/>
    <s v="Yes"/>
    <x v="1"/>
    <x v="0"/>
    <m/>
    <m/>
    <x v="0"/>
    <n v="380.8"/>
    <n v="0"/>
    <x v="2"/>
  </r>
  <r>
    <d v="2025-03-18T00:00:00"/>
    <x v="4397"/>
    <n v="1"/>
    <n v="1"/>
    <n v="2"/>
    <n v="5"/>
    <n v="3"/>
    <n v="4"/>
    <x v="8"/>
    <x v="2"/>
    <x v="1"/>
    <x v="0"/>
    <x v="2"/>
    <x v="6"/>
    <x v="0"/>
    <x v="3"/>
    <x v="2"/>
    <x v="581"/>
    <x v="70"/>
    <d v="2025-03-25T00:00:00"/>
    <x v="0"/>
    <x v="7"/>
    <s v="Self-Referral"/>
    <s v="No"/>
    <x v="0"/>
    <x v="0"/>
    <m/>
    <m/>
    <x v="0"/>
    <n v="201.6"/>
    <n v="0"/>
    <x v="2"/>
  </r>
  <r>
    <d v="2025-03-18T00:00:00"/>
    <x v="4398"/>
    <n v="3"/>
    <n v="5"/>
    <n v="2"/>
    <n v="3"/>
    <n v="2"/>
    <n v="10"/>
    <x v="1"/>
    <x v="2"/>
    <x v="4"/>
    <x v="2"/>
    <x v="1"/>
    <x v="24"/>
    <x v="0"/>
    <x v="4"/>
    <x v="1"/>
    <x v="172"/>
    <x v="146"/>
    <d v="2025-04-16T00:00:00"/>
    <x v="0"/>
    <x v="2"/>
    <s v="Physician Referral"/>
    <s v="No"/>
    <x v="0"/>
    <x v="1"/>
    <m/>
    <m/>
    <x v="0"/>
    <n v="367.5"/>
    <n v="0"/>
    <x v="2"/>
  </r>
  <r>
    <d v="2025-03-18T00:00:00"/>
    <x v="4399"/>
    <n v="2"/>
    <n v="5"/>
    <n v="3"/>
    <n v="5"/>
    <n v="1"/>
    <n v="4"/>
    <x v="8"/>
    <x v="4"/>
    <x v="4"/>
    <x v="4"/>
    <x v="0"/>
    <x v="48"/>
    <x v="1"/>
    <x v="1"/>
    <x v="0"/>
    <x v="116"/>
    <x v="84"/>
    <d v="2025-03-30T00:00:00"/>
    <x v="0"/>
    <x v="6"/>
    <s v="Self-Referral"/>
    <s v="No"/>
    <x v="0"/>
    <x v="0"/>
    <m/>
    <m/>
    <x v="0"/>
    <n v="347.9"/>
    <n v="0"/>
    <x v="2"/>
  </r>
  <r>
    <d v="2025-03-18T00:00:00"/>
    <x v="4400"/>
    <n v="1"/>
    <n v="2"/>
    <n v="3"/>
    <n v="5"/>
    <n v="1"/>
    <n v="10"/>
    <x v="1"/>
    <x v="4"/>
    <x v="0"/>
    <x v="0"/>
    <x v="0"/>
    <x v="44"/>
    <x v="0"/>
    <x v="2"/>
    <x v="1"/>
    <x v="848"/>
    <x v="118"/>
    <m/>
    <x v="1"/>
    <x v="9"/>
    <s v="Self-Referral"/>
    <s v="Yes"/>
    <x v="1"/>
    <x v="1"/>
    <d v="2025-03-24T00:00:00"/>
    <d v="2025-03-18T00:00:00"/>
    <x v="2"/>
    <n v="435.4"/>
    <n v="50"/>
    <x v="2"/>
  </r>
  <r>
    <d v="2025-03-18T00:00:00"/>
    <x v="4401"/>
    <n v="2"/>
    <n v="5"/>
    <n v="5"/>
    <n v="2"/>
    <n v="2"/>
    <n v="4"/>
    <x v="8"/>
    <x v="3"/>
    <x v="4"/>
    <x v="4"/>
    <x v="1"/>
    <x v="27"/>
    <x v="0"/>
    <x v="4"/>
    <x v="2"/>
    <x v="541"/>
    <x v="65"/>
    <d v="2025-04-15T00:00:00"/>
    <x v="0"/>
    <x v="3"/>
    <s v="Emergency"/>
    <s v="No"/>
    <x v="0"/>
    <x v="1"/>
    <m/>
    <m/>
    <x v="0"/>
    <n v="746.9"/>
    <n v="0"/>
    <x v="2"/>
  </r>
  <r>
    <d v="2025-03-18T00:00:00"/>
    <x v="4402"/>
    <n v="1"/>
    <n v="2"/>
    <n v="5"/>
    <n v="4"/>
    <n v="3"/>
    <n v="10"/>
    <x v="1"/>
    <x v="3"/>
    <x v="0"/>
    <x v="0"/>
    <x v="2"/>
    <x v="5"/>
    <x v="0"/>
    <x v="0"/>
    <x v="1"/>
    <x v="656"/>
    <x v="42"/>
    <m/>
    <x v="1"/>
    <x v="8"/>
    <s v="Physician Referral"/>
    <s v="No"/>
    <x v="0"/>
    <x v="1"/>
    <d v="2025-03-20T00:00:00"/>
    <d v="2025-03-18T00:00:00"/>
    <x v="1"/>
    <n v="238"/>
    <n v="30"/>
    <x v="2"/>
  </r>
  <r>
    <d v="2025-03-18T00:00:00"/>
    <x v="4403"/>
    <n v="5"/>
    <n v="2"/>
    <n v="5"/>
    <n v="1"/>
    <n v="3"/>
    <n v="4"/>
    <x v="8"/>
    <x v="3"/>
    <x v="0"/>
    <x v="3"/>
    <x v="2"/>
    <x v="9"/>
    <x v="1"/>
    <x v="3"/>
    <x v="2"/>
    <x v="221"/>
    <x v="91"/>
    <d v="2025-03-26T00:00:00"/>
    <x v="0"/>
    <x v="6"/>
    <s v="Physician Referral"/>
    <s v="No"/>
    <x v="0"/>
    <x v="0"/>
    <m/>
    <m/>
    <x v="0"/>
    <n v="730.8"/>
    <n v="0"/>
    <x v="2"/>
  </r>
  <r>
    <d v="2025-03-18T00:00:00"/>
    <x v="4404"/>
    <n v="1"/>
    <n v="5"/>
    <n v="1"/>
    <n v="4"/>
    <n v="2"/>
    <n v="10"/>
    <x v="1"/>
    <x v="0"/>
    <x v="4"/>
    <x v="0"/>
    <x v="1"/>
    <x v="22"/>
    <x v="0"/>
    <x v="4"/>
    <x v="2"/>
    <x v="153"/>
    <x v="94"/>
    <m/>
    <x v="1"/>
    <x v="6"/>
    <s v="Physician Referral"/>
    <s v="Yes"/>
    <x v="1"/>
    <x v="1"/>
    <d v="2025-03-25T00:00:00"/>
    <d v="2025-03-18T00:00:00"/>
    <x v="2"/>
    <n v="351.4"/>
    <n v="50"/>
    <x v="2"/>
  </r>
  <r>
    <d v="2025-03-19T00:00:00"/>
    <x v="4405"/>
    <n v="3"/>
    <n v="3"/>
    <n v="4"/>
    <n v="5"/>
    <n v="1"/>
    <n v="4"/>
    <x v="8"/>
    <x v="1"/>
    <x v="3"/>
    <x v="2"/>
    <x v="0"/>
    <x v="29"/>
    <x v="1"/>
    <x v="3"/>
    <x v="1"/>
    <x v="646"/>
    <x v="83"/>
    <m/>
    <x v="1"/>
    <x v="9"/>
    <s v="Physician Referral"/>
    <s v="No"/>
    <x v="0"/>
    <x v="1"/>
    <d v="2025-03-28T00:00:00"/>
    <d v="2025-03-19T00:00:00"/>
    <x v="3"/>
    <n v="510.3"/>
    <n v="10"/>
    <x v="2"/>
  </r>
  <r>
    <d v="2025-03-19T00:00:00"/>
    <x v="4406"/>
    <n v="1"/>
    <n v="5"/>
    <n v="3"/>
    <n v="3"/>
    <n v="3"/>
    <n v="10"/>
    <x v="1"/>
    <x v="4"/>
    <x v="4"/>
    <x v="0"/>
    <x v="2"/>
    <x v="56"/>
    <x v="1"/>
    <x v="4"/>
    <x v="0"/>
    <x v="560"/>
    <x v="7"/>
    <m/>
    <x v="1"/>
    <x v="4"/>
    <s v="Physician Referral"/>
    <s v="No"/>
    <x v="0"/>
    <x v="1"/>
    <d v="2025-03-22T00:00:00"/>
    <d v="2025-03-19T00:00:00"/>
    <x v="3"/>
    <n v="281.39999999999998"/>
    <n v="10"/>
    <x v="2"/>
  </r>
  <r>
    <d v="2025-03-19T00:00:00"/>
    <x v="4407"/>
    <n v="3"/>
    <n v="5"/>
    <n v="2"/>
    <n v="3"/>
    <n v="3"/>
    <n v="4"/>
    <x v="8"/>
    <x v="2"/>
    <x v="4"/>
    <x v="2"/>
    <x v="2"/>
    <x v="36"/>
    <x v="0"/>
    <x v="3"/>
    <x v="0"/>
    <x v="887"/>
    <x v="127"/>
    <m/>
    <x v="1"/>
    <x v="6"/>
    <s v="Emergency"/>
    <s v="No"/>
    <x v="0"/>
    <x v="1"/>
    <d v="2025-03-23T00:00:00"/>
    <d v="2025-03-19T00:00:00"/>
    <x v="3"/>
    <n v="487.9"/>
    <n v="10"/>
    <x v="2"/>
  </r>
  <r>
    <d v="2025-03-19T00:00:00"/>
    <x v="4408"/>
    <n v="3"/>
    <n v="3"/>
    <n v="3"/>
    <n v="1"/>
    <n v="2"/>
    <n v="10"/>
    <x v="1"/>
    <x v="4"/>
    <x v="3"/>
    <x v="2"/>
    <x v="1"/>
    <x v="2"/>
    <x v="1"/>
    <x v="1"/>
    <x v="2"/>
    <x v="446"/>
    <x v="64"/>
    <d v="2025-04-09T00:00:00"/>
    <x v="0"/>
    <x v="2"/>
    <s v="Self-Referral"/>
    <s v="Yes"/>
    <x v="1"/>
    <x v="0"/>
    <m/>
    <m/>
    <x v="0"/>
    <n v="189"/>
    <n v="0"/>
    <x v="2"/>
  </r>
  <r>
    <d v="2025-03-19T00:00:00"/>
    <x v="4409"/>
    <n v="1"/>
    <n v="1"/>
    <n v="4"/>
    <n v="1"/>
    <n v="3"/>
    <n v="4"/>
    <x v="8"/>
    <x v="1"/>
    <x v="1"/>
    <x v="0"/>
    <x v="2"/>
    <x v="54"/>
    <x v="0"/>
    <x v="0"/>
    <x v="1"/>
    <x v="431"/>
    <x v="29"/>
    <d v="2025-03-26T00:00:00"/>
    <x v="0"/>
    <x v="5"/>
    <s v="Emergency"/>
    <s v="No"/>
    <x v="0"/>
    <x v="0"/>
    <m/>
    <m/>
    <x v="0"/>
    <n v="437.5"/>
    <n v="0"/>
    <x v="2"/>
  </r>
  <r>
    <d v="2025-03-19T00:00:00"/>
    <x v="4410"/>
    <n v="3"/>
    <n v="4"/>
    <n v="3"/>
    <n v="1"/>
    <n v="1"/>
    <n v="10"/>
    <x v="1"/>
    <x v="4"/>
    <x v="2"/>
    <x v="2"/>
    <x v="0"/>
    <x v="26"/>
    <x v="1"/>
    <x v="4"/>
    <x v="1"/>
    <x v="865"/>
    <x v="31"/>
    <m/>
    <x v="1"/>
    <x v="7"/>
    <s v="Self-Referral"/>
    <s v="No"/>
    <x v="0"/>
    <x v="1"/>
    <d v="2025-03-23T00:00:00"/>
    <d v="2025-03-19T00:00:00"/>
    <x v="1"/>
    <n v="723.1"/>
    <n v="30"/>
    <x v="2"/>
  </r>
  <r>
    <d v="2025-03-19T00:00:00"/>
    <x v="4411"/>
    <n v="3"/>
    <n v="1"/>
    <n v="2"/>
    <n v="3"/>
    <n v="2"/>
    <n v="4"/>
    <x v="8"/>
    <x v="2"/>
    <x v="1"/>
    <x v="2"/>
    <x v="1"/>
    <x v="46"/>
    <x v="1"/>
    <x v="3"/>
    <x v="1"/>
    <x v="848"/>
    <x v="126"/>
    <m/>
    <x v="1"/>
    <x v="7"/>
    <s v="Physician Referral"/>
    <s v="No"/>
    <x v="0"/>
    <x v="0"/>
    <d v="2025-03-23T00:00:00"/>
    <d v="2025-03-19T00:00:00"/>
    <x v="1"/>
    <n v="403.2"/>
    <n v="30"/>
    <x v="2"/>
  </r>
  <r>
    <d v="2025-03-19T00:00:00"/>
    <x v="4412"/>
    <n v="5"/>
    <n v="5"/>
    <n v="2"/>
    <n v="5"/>
    <n v="3"/>
    <n v="10"/>
    <x v="1"/>
    <x v="2"/>
    <x v="4"/>
    <x v="3"/>
    <x v="2"/>
    <x v="15"/>
    <x v="0"/>
    <x v="4"/>
    <x v="1"/>
    <x v="71"/>
    <x v="23"/>
    <d v="2025-04-12T00:00:00"/>
    <x v="0"/>
    <x v="5"/>
    <s v="Emergency"/>
    <s v="Yes"/>
    <x v="1"/>
    <x v="0"/>
    <m/>
    <m/>
    <x v="0"/>
    <n v="414.4"/>
    <n v="0"/>
    <x v="2"/>
  </r>
  <r>
    <d v="2025-03-19T00:00:00"/>
    <x v="4413"/>
    <n v="4"/>
    <n v="1"/>
    <n v="4"/>
    <n v="1"/>
    <n v="1"/>
    <n v="4"/>
    <x v="8"/>
    <x v="1"/>
    <x v="1"/>
    <x v="1"/>
    <x v="0"/>
    <x v="42"/>
    <x v="0"/>
    <x v="0"/>
    <x v="2"/>
    <x v="498"/>
    <x v="62"/>
    <m/>
    <x v="1"/>
    <x v="7"/>
    <s v="Physician Referral"/>
    <s v="No"/>
    <x v="0"/>
    <x v="1"/>
    <d v="2025-03-22T00:00:00"/>
    <d v="2025-03-19T00:00:00"/>
    <x v="2"/>
    <n v="299.60000000000002"/>
    <n v="50"/>
    <x v="2"/>
  </r>
  <r>
    <d v="2025-03-19T00:00:00"/>
    <x v="4414"/>
    <n v="5"/>
    <n v="4"/>
    <n v="2"/>
    <n v="1"/>
    <n v="1"/>
    <n v="10"/>
    <x v="1"/>
    <x v="2"/>
    <x v="2"/>
    <x v="3"/>
    <x v="0"/>
    <x v="46"/>
    <x v="0"/>
    <x v="4"/>
    <x v="1"/>
    <x v="24"/>
    <x v="111"/>
    <m/>
    <x v="1"/>
    <x v="8"/>
    <s v="Physician Referral"/>
    <s v="No"/>
    <x v="0"/>
    <x v="0"/>
    <d v="2025-03-24T00:00:00"/>
    <d v="2025-03-19T00:00:00"/>
    <x v="1"/>
    <n v="81.900000000000006"/>
    <n v="30"/>
    <x v="2"/>
  </r>
  <r>
    <d v="2025-03-20T00:00:00"/>
    <x v="4415"/>
    <n v="4"/>
    <n v="1"/>
    <n v="1"/>
    <n v="3"/>
    <n v="2"/>
    <n v="4"/>
    <x v="8"/>
    <x v="0"/>
    <x v="1"/>
    <x v="1"/>
    <x v="1"/>
    <x v="53"/>
    <x v="1"/>
    <x v="2"/>
    <x v="1"/>
    <x v="814"/>
    <x v="20"/>
    <d v="2025-03-30T00:00:00"/>
    <x v="0"/>
    <x v="5"/>
    <s v="Self-Referral"/>
    <s v="No"/>
    <x v="0"/>
    <x v="0"/>
    <m/>
    <m/>
    <x v="0"/>
    <n v="725.9"/>
    <n v="0"/>
    <x v="2"/>
  </r>
  <r>
    <d v="2025-03-20T00:00:00"/>
    <x v="4416"/>
    <n v="4"/>
    <n v="4"/>
    <n v="2"/>
    <n v="5"/>
    <n v="2"/>
    <n v="10"/>
    <x v="1"/>
    <x v="2"/>
    <x v="2"/>
    <x v="1"/>
    <x v="1"/>
    <x v="54"/>
    <x v="1"/>
    <x v="3"/>
    <x v="0"/>
    <x v="142"/>
    <x v="175"/>
    <m/>
    <x v="1"/>
    <x v="8"/>
    <s v="Self-Referral"/>
    <s v="Yes"/>
    <x v="1"/>
    <x v="0"/>
    <d v="2025-03-29T00:00:00"/>
    <d v="2025-03-20T00:00:00"/>
    <x v="1"/>
    <n v="316.39999999999998"/>
    <n v="30"/>
    <x v="2"/>
  </r>
  <r>
    <d v="2025-03-20T00:00:00"/>
    <x v="4417"/>
    <n v="5"/>
    <n v="1"/>
    <n v="4"/>
    <n v="1"/>
    <n v="1"/>
    <n v="4"/>
    <x v="8"/>
    <x v="1"/>
    <x v="1"/>
    <x v="3"/>
    <x v="0"/>
    <x v="45"/>
    <x v="0"/>
    <x v="0"/>
    <x v="2"/>
    <x v="48"/>
    <x v="138"/>
    <m/>
    <x v="1"/>
    <x v="2"/>
    <s v="Self-Referral"/>
    <s v="No"/>
    <x v="0"/>
    <x v="0"/>
    <d v="2025-03-28T00:00:00"/>
    <d v="2025-03-20T00:00:00"/>
    <x v="1"/>
    <n v="521.5"/>
    <n v="30"/>
    <x v="2"/>
  </r>
  <r>
    <d v="2025-03-20T00:00:00"/>
    <x v="4418"/>
    <n v="3"/>
    <n v="2"/>
    <n v="4"/>
    <n v="5"/>
    <n v="1"/>
    <n v="10"/>
    <x v="1"/>
    <x v="1"/>
    <x v="0"/>
    <x v="2"/>
    <x v="0"/>
    <x v="60"/>
    <x v="0"/>
    <x v="1"/>
    <x v="1"/>
    <x v="944"/>
    <x v="90"/>
    <d v="2025-04-08T00:00:00"/>
    <x v="0"/>
    <x v="4"/>
    <s v="Emergency"/>
    <s v="No"/>
    <x v="0"/>
    <x v="0"/>
    <m/>
    <m/>
    <x v="0"/>
    <n v="203"/>
    <n v="0"/>
    <x v="2"/>
  </r>
  <r>
    <d v="2025-03-20T00:00:00"/>
    <x v="4419"/>
    <n v="5"/>
    <n v="5"/>
    <n v="3"/>
    <n v="2"/>
    <n v="3"/>
    <n v="4"/>
    <x v="8"/>
    <x v="4"/>
    <x v="4"/>
    <x v="3"/>
    <x v="2"/>
    <x v="26"/>
    <x v="1"/>
    <x v="2"/>
    <x v="1"/>
    <x v="313"/>
    <x v="49"/>
    <m/>
    <x v="1"/>
    <x v="1"/>
    <s v="Self-Referral"/>
    <s v="No"/>
    <x v="0"/>
    <x v="0"/>
    <d v="2025-03-22T00:00:00"/>
    <d v="2025-03-20T00:00:00"/>
    <x v="1"/>
    <n v="428.4"/>
    <n v="30"/>
    <x v="2"/>
  </r>
  <r>
    <d v="2025-03-20T00:00:00"/>
    <x v="4420"/>
    <n v="3"/>
    <n v="4"/>
    <n v="2"/>
    <n v="1"/>
    <n v="3"/>
    <n v="10"/>
    <x v="1"/>
    <x v="2"/>
    <x v="2"/>
    <x v="2"/>
    <x v="2"/>
    <x v="58"/>
    <x v="1"/>
    <x v="4"/>
    <x v="2"/>
    <x v="608"/>
    <x v="84"/>
    <d v="2025-03-30T00:00:00"/>
    <x v="0"/>
    <x v="5"/>
    <s v="Physician Referral"/>
    <s v="Yes"/>
    <x v="1"/>
    <x v="1"/>
    <m/>
    <m/>
    <x v="0"/>
    <n v="680.4"/>
    <n v="0"/>
    <x v="2"/>
  </r>
  <r>
    <d v="2025-03-20T00:00:00"/>
    <x v="4421"/>
    <n v="5"/>
    <n v="5"/>
    <n v="2"/>
    <n v="1"/>
    <n v="3"/>
    <n v="4"/>
    <x v="8"/>
    <x v="2"/>
    <x v="4"/>
    <x v="3"/>
    <x v="2"/>
    <x v="6"/>
    <x v="1"/>
    <x v="4"/>
    <x v="2"/>
    <x v="869"/>
    <x v="134"/>
    <d v="2025-04-10T00:00:00"/>
    <x v="0"/>
    <x v="6"/>
    <s v="Self-Referral"/>
    <s v="No"/>
    <x v="0"/>
    <x v="0"/>
    <m/>
    <m/>
    <x v="0"/>
    <n v="314.3"/>
    <n v="0"/>
    <x v="2"/>
  </r>
  <r>
    <d v="2025-03-20T00:00:00"/>
    <x v="4422"/>
    <n v="5"/>
    <n v="2"/>
    <n v="4"/>
    <n v="3"/>
    <n v="3"/>
    <n v="10"/>
    <x v="1"/>
    <x v="1"/>
    <x v="0"/>
    <x v="3"/>
    <x v="2"/>
    <x v="21"/>
    <x v="0"/>
    <x v="2"/>
    <x v="0"/>
    <x v="588"/>
    <x v="146"/>
    <d v="2025-03-28T00:00:00"/>
    <x v="0"/>
    <x v="8"/>
    <s v="Self-Referral"/>
    <s v="No"/>
    <x v="0"/>
    <x v="1"/>
    <m/>
    <m/>
    <x v="0"/>
    <n v="384.3"/>
    <n v="0"/>
    <x v="2"/>
  </r>
  <r>
    <d v="2025-03-20T00:00:00"/>
    <x v="4423"/>
    <n v="2"/>
    <n v="1"/>
    <n v="3"/>
    <n v="2"/>
    <n v="3"/>
    <n v="4"/>
    <x v="8"/>
    <x v="4"/>
    <x v="1"/>
    <x v="4"/>
    <x v="2"/>
    <x v="26"/>
    <x v="1"/>
    <x v="1"/>
    <x v="2"/>
    <x v="196"/>
    <x v="98"/>
    <d v="2025-04-04T00:00:00"/>
    <x v="0"/>
    <x v="7"/>
    <s v="Self-Referral"/>
    <s v="No"/>
    <x v="0"/>
    <x v="1"/>
    <m/>
    <m/>
    <x v="0"/>
    <n v="179.2"/>
    <n v="0"/>
    <x v="2"/>
  </r>
  <r>
    <d v="2025-03-20T00:00:00"/>
    <x v="4424"/>
    <n v="1"/>
    <n v="5"/>
    <n v="3"/>
    <n v="2"/>
    <n v="2"/>
    <n v="10"/>
    <x v="1"/>
    <x v="4"/>
    <x v="4"/>
    <x v="0"/>
    <x v="1"/>
    <x v="61"/>
    <x v="0"/>
    <x v="1"/>
    <x v="1"/>
    <x v="36"/>
    <x v="132"/>
    <m/>
    <x v="1"/>
    <x v="8"/>
    <s v="Self-Referral"/>
    <s v="Yes"/>
    <x v="1"/>
    <x v="1"/>
    <d v="2025-03-29T00:00:00"/>
    <d v="2025-03-20T00:00:00"/>
    <x v="3"/>
    <n v="366.1"/>
    <n v="10"/>
    <x v="2"/>
  </r>
  <r>
    <d v="2025-03-21T00:00:00"/>
    <x v="4425"/>
    <n v="5"/>
    <n v="1"/>
    <n v="1"/>
    <n v="2"/>
    <n v="3"/>
    <n v="4"/>
    <x v="8"/>
    <x v="0"/>
    <x v="1"/>
    <x v="3"/>
    <x v="2"/>
    <x v="26"/>
    <x v="1"/>
    <x v="4"/>
    <x v="0"/>
    <x v="438"/>
    <x v="156"/>
    <d v="2025-04-08T00:00:00"/>
    <x v="0"/>
    <x v="0"/>
    <s v="Physician Referral"/>
    <s v="No"/>
    <x v="0"/>
    <x v="0"/>
    <m/>
    <m/>
    <x v="0"/>
    <n v="437.5"/>
    <n v="0"/>
    <x v="2"/>
  </r>
  <r>
    <d v="2025-03-21T00:00:00"/>
    <x v="4426"/>
    <n v="1"/>
    <n v="1"/>
    <n v="1"/>
    <n v="4"/>
    <n v="3"/>
    <n v="10"/>
    <x v="1"/>
    <x v="0"/>
    <x v="1"/>
    <x v="0"/>
    <x v="2"/>
    <x v="32"/>
    <x v="1"/>
    <x v="4"/>
    <x v="1"/>
    <x v="503"/>
    <x v="63"/>
    <d v="2025-04-10T00:00:00"/>
    <x v="0"/>
    <x v="3"/>
    <s v="Self-Referral"/>
    <s v="No"/>
    <x v="0"/>
    <x v="0"/>
    <m/>
    <m/>
    <x v="0"/>
    <n v="169.4"/>
    <n v="0"/>
    <x v="2"/>
  </r>
  <r>
    <d v="2025-03-21T00:00:00"/>
    <x v="4427"/>
    <n v="3"/>
    <n v="5"/>
    <n v="4"/>
    <n v="3"/>
    <n v="3"/>
    <n v="4"/>
    <x v="8"/>
    <x v="1"/>
    <x v="4"/>
    <x v="2"/>
    <x v="2"/>
    <x v="5"/>
    <x v="0"/>
    <x v="1"/>
    <x v="2"/>
    <x v="532"/>
    <x v="121"/>
    <m/>
    <x v="1"/>
    <x v="4"/>
    <s v="Physician Referral"/>
    <s v="No"/>
    <x v="0"/>
    <x v="1"/>
    <d v="2025-03-23T00:00:00"/>
    <d v="2025-03-21T00:00:00"/>
    <x v="1"/>
    <n v="201.6"/>
    <n v="30"/>
    <x v="2"/>
  </r>
  <r>
    <d v="2025-03-21T00:00:00"/>
    <x v="4428"/>
    <n v="2"/>
    <n v="4"/>
    <n v="3"/>
    <n v="3"/>
    <n v="1"/>
    <n v="10"/>
    <x v="1"/>
    <x v="4"/>
    <x v="2"/>
    <x v="4"/>
    <x v="0"/>
    <x v="4"/>
    <x v="0"/>
    <x v="1"/>
    <x v="2"/>
    <x v="26"/>
    <x v="40"/>
    <d v="2025-04-16T00:00:00"/>
    <x v="0"/>
    <x v="6"/>
    <s v="Emergency"/>
    <s v="Yes"/>
    <x v="1"/>
    <x v="1"/>
    <m/>
    <m/>
    <x v="0"/>
    <n v="474.6"/>
    <n v="0"/>
    <x v="2"/>
  </r>
  <r>
    <d v="2025-03-21T00:00:00"/>
    <x v="4429"/>
    <n v="2"/>
    <n v="4"/>
    <n v="3"/>
    <n v="1"/>
    <n v="3"/>
    <n v="4"/>
    <x v="8"/>
    <x v="4"/>
    <x v="2"/>
    <x v="4"/>
    <x v="2"/>
    <x v="45"/>
    <x v="0"/>
    <x v="1"/>
    <x v="2"/>
    <x v="176"/>
    <x v="106"/>
    <m/>
    <x v="1"/>
    <x v="2"/>
    <s v="Emergency"/>
    <s v="No"/>
    <x v="0"/>
    <x v="1"/>
    <d v="2025-03-28T00:00:00"/>
    <d v="2025-03-21T00:00:00"/>
    <x v="3"/>
    <n v="300.3"/>
    <n v="10"/>
    <x v="2"/>
  </r>
  <r>
    <d v="2025-03-21T00:00:00"/>
    <x v="4430"/>
    <n v="4"/>
    <n v="5"/>
    <n v="1"/>
    <n v="3"/>
    <n v="2"/>
    <n v="10"/>
    <x v="1"/>
    <x v="0"/>
    <x v="4"/>
    <x v="1"/>
    <x v="1"/>
    <x v="22"/>
    <x v="1"/>
    <x v="4"/>
    <x v="0"/>
    <x v="13"/>
    <x v="0"/>
    <d v="2025-03-31T00:00:00"/>
    <x v="0"/>
    <x v="5"/>
    <s v="Physician Referral"/>
    <s v="No"/>
    <x v="0"/>
    <x v="0"/>
    <m/>
    <m/>
    <x v="0"/>
    <n v="380.8"/>
    <n v="0"/>
    <x v="2"/>
  </r>
  <r>
    <d v="2025-03-21T00:00:00"/>
    <x v="4431"/>
    <n v="1"/>
    <n v="4"/>
    <n v="1"/>
    <n v="1"/>
    <n v="1"/>
    <n v="4"/>
    <x v="8"/>
    <x v="0"/>
    <x v="2"/>
    <x v="0"/>
    <x v="0"/>
    <x v="23"/>
    <x v="1"/>
    <x v="3"/>
    <x v="1"/>
    <x v="890"/>
    <x v="94"/>
    <d v="2025-04-11T00:00:00"/>
    <x v="0"/>
    <x v="9"/>
    <s v="Emergency"/>
    <s v="No"/>
    <x v="0"/>
    <x v="0"/>
    <m/>
    <m/>
    <x v="0"/>
    <n v="420.7"/>
    <n v="0"/>
    <x v="2"/>
  </r>
  <r>
    <d v="2025-03-21T00:00:00"/>
    <x v="4432"/>
    <n v="2"/>
    <n v="3"/>
    <n v="4"/>
    <n v="1"/>
    <n v="1"/>
    <n v="10"/>
    <x v="1"/>
    <x v="1"/>
    <x v="3"/>
    <x v="4"/>
    <x v="0"/>
    <x v="44"/>
    <x v="1"/>
    <x v="2"/>
    <x v="1"/>
    <x v="5"/>
    <x v="129"/>
    <d v="2025-03-31T00:00:00"/>
    <x v="0"/>
    <x v="7"/>
    <s v="Self-Referral"/>
    <s v="Yes"/>
    <x v="1"/>
    <x v="0"/>
    <m/>
    <m/>
    <x v="0"/>
    <n v="220.5"/>
    <n v="0"/>
    <x v="2"/>
  </r>
  <r>
    <d v="2025-03-21T00:00:00"/>
    <x v="4433"/>
    <n v="3"/>
    <n v="1"/>
    <n v="3"/>
    <n v="4"/>
    <n v="3"/>
    <n v="4"/>
    <x v="8"/>
    <x v="4"/>
    <x v="1"/>
    <x v="2"/>
    <x v="2"/>
    <x v="0"/>
    <x v="0"/>
    <x v="1"/>
    <x v="0"/>
    <x v="891"/>
    <x v="137"/>
    <d v="2025-04-01T00:00:00"/>
    <x v="0"/>
    <x v="7"/>
    <s v="Self-Referral"/>
    <s v="No"/>
    <x v="0"/>
    <x v="1"/>
    <m/>
    <m/>
    <x v="0"/>
    <n v="518"/>
    <n v="0"/>
    <x v="2"/>
  </r>
  <r>
    <d v="2025-03-21T00:00:00"/>
    <x v="4434"/>
    <n v="4"/>
    <n v="5"/>
    <n v="3"/>
    <n v="3"/>
    <n v="1"/>
    <n v="10"/>
    <x v="1"/>
    <x v="4"/>
    <x v="4"/>
    <x v="1"/>
    <x v="0"/>
    <x v="7"/>
    <x v="1"/>
    <x v="4"/>
    <x v="2"/>
    <x v="668"/>
    <x v="114"/>
    <m/>
    <x v="1"/>
    <x v="0"/>
    <s v="Self-Referral"/>
    <s v="No"/>
    <x v="0"/>
    <x v="0"/>
    <d v="2025-03-26T00:00:00"/>
    <d v="2025-03-21T00:00:00"/>
    <x v="1"/>
    <n v="387.1"/>
    <n v="30"/>
    <x v="2"/>
  </r>
  <r>
    <d v="2025-03-22T00:00:00"/>
    <x v="4435"/>
    <n v="2"/>
    <n v="2"/>
    <n v="3"/>
    <n v="3"/>
    <n v="3"/>
    <n v="4"/>
    <x v="8"/>
    <x v="4"/>
    <x v="0"/>
    <x v="4"/>
    <x v="2"/>
    <x v="13"/>
    <x v="0"/>
    <x v="0"/>
    <x v="1"/>
    <x v="447"/>
    <x v="32"/>
    <m/>
    <x v="1"/>
    <x v="7"/>
    <s v="Emergency"/>
    <s v="No"/>
    <x v="0"/>
    <x v="0"/>
    <d v="2025-03-29T00:00:00"/>
    <d v="2025-03-22T00:00:00"/>
    <x v="2"/>
    <n v="634.9"/>
    <n v="50"/>
    <x v="2"/>
  </r>
  <r>
    <d v="2025-03-22T00:00:00"/>
    <x v="4436"/>
    <n v="3"/>
    <n v="5"/>
    <n v="3"/>
    <n v="4"/>
    <n v="3"/>
    <n v="10"/>
    <x v="1"/>
    <x v="4"/>
    <x v="4"/>
    <x v="2"/>
    <x v="2"/>
    <x v="26"/>
    <x v="0"/>
    <x v="4"/>
    <x v="2"/>
    <x v="288"/>
    <x v="178"/>
    <m/>
    <x v="1"/>
    <x v="6"/>
    <s v="Physician Referral"/>
    <s v="Yes"/>
    <x v="1"/>
    <x v="1"/>
    <d v="2025-03-27T00:00:00"/>
    <d v="2025-03-22T00:00:00"/>
    <x v="1"/>
    <n v="536.20000000000005"/>
    <n v="30"/>
    <x v="2"/>
  </r>
  <r>
    <d v="2025-03-22T00:00:00"/>
    <x v="4437"/>
    <n v="1"/>
    <n v="5"/>
    <n v="3"/>
    <n v="4"/>
    <n v="3"/>
    <n v="4"/>
    <x v="8"/>
    <x v="4"/>
    <x v="4"/>
    <x v="0"/>
    <x v="2"/>
    <x v="32"/>
    <x v="0"/>
    <x v="3"/>
    <x v="2"/>
    <x v="464"/>
    <x v="102"/>
    <d v="2025-04-07T00:00:00"/>
    <x v="0"/>
    <x v="7"/>
    <s v="Emergency"/>
    <s v="No"/>
    <x v="0"/>
    <x v="0"/>
    <m/>
    <m/>
    <x v="0"/>
    <n v="771.4"/>
    <n v="0"/>
    <x v="2"/>
  </r>
  <r>
    <d v="2025-03-22T00:00:00"/>
    <x v="4438"/>
    <n v="3"/>
    <n v="1"/>
    <n v="3"/>
    <n v="3"/>
    <n v="2"/>
    <n v="10"/>
    <x v="1"/>
    <x v="4"/>
    <x v="1"/>
    <x v="2"/>
    <x v="1"/>
    <x v="29"/>
    <x v="1"/>
    <x v="3"/>
    <x v="1"/>
    <x v="692"/>
    <x v="6"/>
    <d v="2025-04-09T00:00:00"/>
    <x v="0"/>
    <x v="6"/>
    <s v="Emergency"/>
    <s v="No"/>
    <x v="0"/>
    <x v="1"/>
    <m/>
    <m/>
    <x v="0"/>
    <n v="711.2"/>
    <n v="0"/>
    <x v="2"/>
  </r>
  <r>
    <d v="2025-03-22T00:00:00"/>
    <x v="4439"/>
    <n v="3"/>
    <n v="2"/>
    <n v="3"/>
    <n v="3"/>
    <n v="1"/>
    <n v="4"/>
    <x v="8"/>
    <x v="4"/>
    <x v="0"/>
    <x v="2"/>
    <x v="0"/>
    <x v="4"/>
    <x v="1"/>
    <x v="1"/>
    <x v="2"/>
    <x v="762"/>
    <x v="94"/>
    <d v="2025-04-09T00:00:00"/>
    <x v="0"/>
    <x v="0"/>
    <s v="Physician Referral"/>
    <s v="No"/>
    <x v="0"/>
    <x v="0"/>
    <m/>
    <m/>
    <x v="0"/>
    <n v="738.5"/>
    <n v="0"/>
    <x v="2"/>
  </r>
  <r>
    <d v="2025-03-22T00:00:00"/>
    <x v="4440"/>
    <n v="3"/>
    <n v="1"/>
    <n v="3"/>
    <n v="1"/>
    <n v="1"/>
    <n v="10"/>
    <x v="1"/>
    <x v="4"/>
    <x v="1"/>
    <x v="2"/>
    <x v="0"/>
    <x v="49"/>
    <x v="0"/>
    <x v="2"/>
    <x v="1"/>
    <x v="169"/>
    <x v="113"/>
    <m/>
    <x v="1"/>
    <x v="5"/>
    <s v="Physician Referral"/>
    <s v="Yes"/>
    <x v="1"/>
    <x v="1"/>
    <d v="2025-03-28T00:00:00"/>
    <d v="2025-03-22T00:00:00"/>
    <x v="2"/>
    <n v="146.30000000000001"/>
    <n v="50"/>
    <x v="2"/>
  </r>
  <r>
    <d v="2025-03-22T00:00:00"/>
    <x v="4441"/>
    <n v="5"/>
    <n v="4"/>
    <n v="3"/>
    <n v="5"/>
    <n v="1"/>
    <n v="4"/>
    <x v="8"/>
    <x v="4"/>
    <x v="2"/>
    <x v="3"/>
    <x v="0"/>
    <x v="32"/>
    <x v="1"/>
    <x v="4"/>
    <x v="1"/>
    <x v="549"/>
    <x v="142"/>
    <d v="2025-04-05T00:00:00"/>
    <x v="0"/>
    <x v="5"/>
    <s v="Emergency"/>
    <s v="No"/>
    <x v="0"/>
    <x v="0"/>
    <m/>
    <m/>
    <x v="0"/>
    <n v="499.8"/>
    <n v="0"/>
    <x v="2"/>
  </r>
  <r>
    <d v="2025-03-22T00:00:00"/>
    <x v="4442"/>
    <n v="2"/>
    <n v="5"/>
    <n v="3"/>
    <n v="1"/>
    <n v="1"/>
    <n v="10"/>
    <x v="1"/>
    <x v="4"/>
    <x v="4"/>
    <x v="4"/>
    <x v="0"/>
    <x v="55"/>
    <x v="0"/>
    <x v="2"/>
    <x v="0"/>
    <x v="528"/>
    <x v="90"/>
    <m/>
    <x v="1"/>
    <x v="7"/>
    <s v="Emergency"/>
    <s v="No"/>
    <x v="0"/>
    <x v="1"/>
    <d v="2025-03-30T00:00:00"/>
    <d v="2025-03-22T00:00:00"/>
    <x v="2"/>
    <n v="179.2"/>
    <n v="50"/>
    <x v="2"/>
  </r>
  <r>
    <d v="2025-03-22T00:00:00"/>
    <x v="4443"/>
    <n v="3"/>
    <n v="1"/>
    <n v="3"/>
    <n v="2"/>
    <n v="1"/>
    <n v="4"/>
    <x v="8"/>
    <x v="4"/>
    <x v="1"/>
    <x v="2"/>
    <x v="0"/>
    <x v="39"/>
    <x v="0"/>
    <x v="0"/>
    <x v="1"/>
    <x v="511"/>
    <x v="148"/>
    <m/>
    <x v="1"/>
    <x v="1"/>
    <s v="Physician Referral"/>
    <s v="No"/>
    <x v="0"/>
    <x v="0"/>
    <d v="2025-03-23T00:00:00"/>
    <d v="2025-03-22T00:00:00"/>
    <x v="2"/>
    <n v="408.1"/>
    <n v="50"/>
    <x v="2"/>
  </r>
  <r>
    <d v="2025-03-22T00:00:00"/>
    <x v="4444"/>
    <n v="4"/>
    <n v="3"/>
    <n v="3"/>
    <n v="2"/>
    <n v="3"/>
    <n v="10"/>
    <x v="1"/>
    <x v="4"/>
    <x v="3"/>
    <x v="1"/>
    <x v="2"/>
    <x v="12"/>
    <x v="1"/>
    <x v="2"/>
    <x v="0"/>
    <x v="29"/>
    <x v="169"/>
    <m/>
    <x v="1"/>
    <x v="3"/>
    <s v="Physician Referral"/>
    <s v="Yes"/>
    <x v="1"/>
    <x v="1"/>
    <d v="2025-03-23T00:00:00"/>
    <d v="2025-03-22T00:00:00"/>
    <x v="3"/>
    <n v="737.1"/>
    <n v="10"/>
    <x v="2"/>
  </r>
  <r>
    <d v="2025-03-23T00:00:00"/>
    <x v="4445"/>
    <n v="5"/>
    <n v="5"/>
    <n v="3"/>
    <n v="5"/>
    <n v="3"/>
    <n v="4"/>
    <x v="8"/>
    <x v="4"/>
    <x v="4"/>
    <x v="3"/>
    <x v="2"/>
    <x v="37"/>
    <x v="0"/>
    <x v="2"/>
    <x v="2"/>
    <x v="212"/>
    <x v="129"/>
    <d v="2025-04-02T00:00:00"/>
    <x v="0"/>
    <x v="1"/>
    <s v="Emergency"/>
    <s v="No"/>
    <x v="0"/>
    <x v="1"/>
    <m/>
    <m/>
    <x v="0"/>
    <n v="776.3"/>
    <n v="0"/>
    <x v="2"/>
  </r>
  <r>
    <d v="2025-03-23T00:00:00"/>
    <x v="4446"/>
    <n v="3"/>
    <n v="4"/>
    <n v="3"/>
    <n v="4"/>
    <n v="3"/>
    <n v="10"/>
    <x v="1"/>
    <x v="4"/>
    <x v="2"/>
    <x v="2"/>
    <x v="2"/>
    <x v="26"/>
    <x v="0"/>
    <x v="1"/>
    <x v="0"/>
    <x v="267"/>
    <x v="15"/>
    <d v="2025-04-01T00:00:00"/>
    <x v="0"/>
    <x v="4"/>
    <s v="Self-Referral"/>
    <s v="No"/>
    <x v="0"/>
    <x v="0"/>
    <m/>
    <m/>
    <x v="0"/>
    <n v="513.1"/>
    <n v="0"/>
    <x v="2"/>
  </r>
  <r>
    <d v="2025-03-23T00:00:00"/>
    <x v="4447"/>
    <n v="3"/>
    <n v="1"/>
    <n v="3"/>
    <n v="2"/>
    <n v="2"/>
    <n v="4"/>
    <x v="8"/>
    <x v="4"/>
    <x v="1"/>
    <x v="2"/>
    <x v="1"/>
    <x v="55"/>
    <x v="1"/>
    <x v="0"/>
    <x v="2"/>
    <x v="142"/>
    <x v="117"/>
    <d v="2025-03-30T00:00:00"/>
    <x v="0"/>
    <x v="8"/>
    <s v="Self-Referral"/>
    <s v="No"/>
    <x v="0"/>
    <x v="0"/>
    <m/>
    <m/>
    <x v="0"/>
    <n v="299.60000000000002"/>
    <n v="0"/>
    <x v="2"/>
  </r>
  <r>
    <d v="2025-03-23T00:00:00"/>
    <x v="4448"/>
    <n v="2"/>
    <n v="1"/>
    <n v="3"/>
    <n v="4"/>
    <n v="2"/>
    <n v="10"/>
    <x v="1"/>
    <x v="4"/>
    <x v="1"/>
    <x v="4"/>
    <x v="1"/>
    <x v="47"/>
    <x v="0"/>
    <x v="3"/>
    <x v="0"/>
    <x v="231"/>
    <x v="163"/>
    <d v="2025-04-16T00:00:00"/>
    <x v="0"/>
    <x v="0"/>
    <s v="Self-Referral"/>
    <s v="Yes"/>
    <x v="1"/>
    <x v="1"/>
    <m/>
    <m/>
    <x v="0"/>
    <n v="598.5"/>
    <n v="0"/>
    <x v="2"/>
  </r>
  <r>
    <d v="2025-03-23T00:00:00"/>
    <x v="4449"/>
    <n v="5"/>
    <n v="3"/>
    <n v="3"/>
    <n v="4"/>
    <n v="2"/>
    <n v="4"/>
    <x v="8"/>
    <x v="4"/>
    <x v="3"/>
    <x v="3"/>
    <x v="1"/>
    <x v="12"/>
    <x v="0"/>
    <x v="2"/>
    <x v="2"/>
    <x v="685"/>
    <x v="44"/>
    <m/>
    <x v="1"/>
    <x v="9"/>
    <s v="Physician Referral"/>
    <s v="No"/>
    <x v="0"/>
    <x v="0"/>
    <d v="2025-03-28T00:00:00"/>
    <d v="2025-03-23T00:00:00"/>
    <x v="3"/>
    <n v="434"/>
    <n v="10"/>
    <x v="2"/>
  </r>
  <r>
    <d v="2025-03-23T00:00:00"/>
    <x v="4450"/>
    <n v="3"/>
    <n v="4"/>
    <n v="3"/>
    <n v="1"/>
    <n v="2"/>
    <n v="10"/>
    <x v="1"/>
    <x v="4"/>
    <x v="2"/>
    <x v="2"/>
    <x v="1"/>
    <x v="7"/>
    <x v="0"/>
    <x v="0"/>
    <x v="1"/>
    <x v="920"/>
    <x v="101"/>
    <m/>
    <x v="1"/>
    <x v="5"/>
    <s v="Self-Referral"/>
    <s v="No"/>
    <x v="0"/>
    <x v="1"/>
    <d v="2025-03-24T00:00:00"/>
    <d v="2025-03-23T00:00:00"/>
    <x v="2"/>
    <n v="201.6"/>
    <n v="50"/>
    <x v="2"/>
  </r>
  <r>
    <d v="2025-03-23T00:00:00"/>
    <x v="4451"/>
    <n v="3"/>
    <n v="3"/>
    <n v="3"/>
    <n v="4"/>
    <n v="1"/>
    <n v="4"/>
    <x v="8"/>
    <x v="4"/>
    <x v="3"/>
    <x v="2"/>
    <x v="0"/>
    <x v="34"/>
    <x v="0"/>
    <x v="0"/>
    <x v="0"/>
    <x v="100"/>
    <x v="63"/>
    <d v="2025-04-18T00:00:00"/>
    <x v="0"/>
    <x v="1"/>
    <s v="Self-Referral"/>
    <s v="No"/>
    <x v="0"/>
    <x v="1"/>
    <m/>
    <m/>
    <x v="0"/>
    <n v="665.7"/>
    <n v="0"/>
    <x v="2"/>
  </r>
  <r>
    <d v="2025-03-23T00:00:00"/>
    <x v="4452"/>
    <n v="1"/>
    <n v="5"/>
    <n v="3"/>
    <n v="5"/>
    <n v="2"/>
    <n v="10"/>
    <x v="1"/>
    <x v="4"/>
    <x v="4"/>
    <x v="0"/>
    <x v="1"/>
    <x v="28"/>
    <x v="0"/>
    <x v="3"/>
    <x v="1"/>
    <x v="135"/>
    <x v="5"/>
    <d v="2025-04-12T00:00:00"/>
    <x v="0"/>
    <x v="4"/>
    <s v="Physician Referral"/>
    <s v="Yes"/>
    <x v="1"/>
    <x v="0"/>
    <m/>
    <m/>
    <x v="0"/>
    <n v="485.8"/>
    <n v="0"/>
    <x v="2"/>
  </r>
  <r>
    <d v="2025-03-23T00:00:00"/>
    <x v="4453"/>
    <n v="4"/>
    <n v="2"/>
    <n v="3"/>
    <n v="1"/>
    <n v="1"/>
    <n v="4"/>
    <x v="8"/>
    <x v="4"/>
    <x v="0"/>
    <x v="1"/>
    <x v="0"/>
    <x v="0"/>
    <x v="0"/>
    <x v="1"/>
    <x v="1"/>
    <x v="37"/>
    <x v="81"/>
    <d v="2025-04-15T00:00:00"/>
    <x v="0"/>
    <x v="8"/>
    <s v="Physician Referral"/>
    <s v="No"/>
    <x v="0"/>
    <x v="0"/>
    <m/>
    <m/>
    <x v="0"/>
    <n v="212.1"/>
    <n v="0"/>
    <x v="2"/>
  </r>
  <r>
    <d v="2025-03-23T00:00:00"/>
    <x v="4454"/>
    <n v="4"/>
    <n v="1"/>
    <n v="3"/>
    <n v="5"/>
    <n v="1"/>
    <n v="10"/>
    <x v="1"/>
    <x v="4"/>
    <x v="1"/>
    <x v="1"/>
    <x v="0"/>
    <x v="35"/>
    <x v="0"/>
    <x v="0"/>
    <x v="2"/>
    <x v="32"/>
    <x v="95"/>
    <m/>
    <x v="1"/>
    <x v="3"/>
    <s v="Physician Referral"/>
    <s v="No"/>
    <x v="0"/>
    <x v="0"/>
    <d v="2025-03-26T00:00:00"/>
    <d v="2025-03-23T00:00:00"/>
    <x v="3"/>
    <n v="401.1"/>
    <n v="10"/>
    <x v="2"/>
  </r>
  <r>
    <d v="2025-03-24T00:00:00"/>
    <x v="4455"/>
    <n v="2"/>
    <n v="3"/>
    <n v="3"/>
    <n v="4"/>
    <n v="1"/>
    <n v="4"/>
    <x v="8"/>
    <x v="4"/>
    <x v="3"/>
    <x v="4"/>
    <x v="0"/>
    <x v="55"/>
    <x v="1"/>
    <x v="3"/>
    <x v="2"/>
    <x v="559"/>
    <x v="149"/>
    <d v="2025-04-05T00:00:00"/>
    <x v="0"/>
    <x v="0"/>
    <s v="Self-Referral"/>
    <s v="No"/>
    <x v="0"/>
    <x v="1"/>
    <m/>
    <m/>
    <x v="0"/>
    <n v="198.8"/>
    <n v="0"/>
    <x v="2"/>
  </r>
  <r>
    <d v="2025-03-24T00:00:00"/>
    <x v="4456"/>
    <n v="5"/>
    <n v="1"/>
    <n v="3"/>
    <n v="2"/>
    <n v="3"/>
    <n v="10"/>
    <x v="1"/>
    <x v="4"/>
    <x v="1"/>
    <x v="3"/>
    <x v="2"/>
    <x v="0"/>
    <x v="1"/>
    <x v="4"/>
    <x v="2"/>
    <x v="91"/>
    <x v="110"/>
    <m/>
    <x v="1"/>
    <x v="8"/>
    <s v="Self-Referral"/>
    <s v="Yes"/>
    <x v="1"/>
    <x v="1"/>
    <d v="2025-04-02T00:00:00"/>
    <d v="2025-03-24T00:00:00"/>
    <x v="3"/>
    <n v="787.5"/>
    <n v="10"/>
    <x v="2"/>
  </r>
  <r>
    <d v="2025-03-24T00:00:00"/>
    <x v="4457"/>
    <n v="3"/>
    <n v="1"/>
    <n v="3"/>
    <n v="4"/>
    <n v="3"/>
    <n v="4"/>
    <x v="8"/>
    <x v="4"/>
    <x v="1"/>
    <x v="2"/>
    <x v="2"/>
    <x v="58"/>
    <x v="0"/>
    <x v="0"/>
    <x v="2"/>
    <x v="382"/>
    <x v="72"/>
    <m/>
    <x v="1"/>
    <x v="1"/>
    <s v="Self-Referral"/>
    <s v="No"/>
    <x v="0"/>
    <x v="0"/>
    <d v="2025-03-31T00:00:00"/>
    <d v="2025-03-24T00:00:00"/>
    <x v="1"/>
    <n v="171.5"/>
    <n v="30"/>
    <x v="2"/>
  </r>
  <r>
    <d v="2025-03-24T00:00:00"/>
    <x v="4458"/>
    <n v="5"/>
    <n v="3"/>
    <n v="3"/>
    <n v="5"/>
    <n v="1"/>
    <n v="10"/>
    <x v="1"/>
    <x v="4"/>
    <x v="3"/>
    <x v="3"/>
    <x v="0"/>
    <x v="11"/>
    <x v="0"/>
    <x v="4"/>
    <x v="0"/>
    <x v="173"/>
    <x v="158"/>
    <m/>
    <x v="1"/>
    <x v="4"/>
    <s v="Self-Referral"/>
    <s v="No"/>
    <x v="0"/>
    <x v="1"/>
    <d v="2025-03-30T00:00:00"/>
    <d v="2025-03-24T00:00:00"/>
    <x v="3"/>
    <n v="532"/>
    <n v="10"/>
    <x v="2"/>
  </r>
  <r>
    <d v="2025-03-24T00:00:00"/>
    <x v="4459"/>
    <n v="2"/>
    <n v="1"/>
    <n v="3"/>
    <n v="3"/>
    <n v="2"/>
    <n v="4"/>
    <x v="8"/>
    <x v="4"/>
    <x v="1"/>
    <x v="4"/>
    <x v="1"/>
    <x v="61"/>
    <x v="1"/>
    <x v="4"/>
    <x v="1"/>
    <x v="671"/>
    <x v="166"/>
    <m/>
    <x v="1"/>
    <x v="1"/>
    <s v="Physician Referral"/>
    <s v="No"/>
    <x v="0"/>
    <x v="1"/>
    <d v="2025-04-01T00:00:00"/>
    <d v="2025-03-24T00:00:00"/>
    <x v="2"/>
    <n v="792.4"/>
    <n v="50"/>
    <x v="2"/>
  </r>
  <r>
    <d v="2025-03-24T00:00:00"/>
    <x v="4460"/>
    <n v="1"/>
    <n v="4"/>
    <n v="3"/>
    <n v="3"/>
    <n v="1"/>
    <n v="10"/>
    <x v="1"/>
    <x v="4"/>
    <x v="2"/>
    <x v="0"/>
    <x v="0"/>
    <x v="9"/>
    <x v="1"/>
    <x v="0"/>
    <x v="2"/>
    <x v="474"/>
    <x v="176"/>
    <m/>
    <x v="1"/>
    <x v="4"/>
    <s v="Self-Referral"/>
    <s v="Yes"/>
    <x v="1"/>
    <x v="0"/>
    <d v="2025-04-01T00:00:00"/>
    <d v="2025-03-24T00:00:00"/>
    <x v="1"/>
    <n v="162.4"/>
    <n v="30"/>
    <x v="2"/>
  </r>
  <r>
    <d v="2025-03-24T00:00:00"/>
    <x v="4461"/>
    <n v="2"/>
    <n v="4"/>
    <n v="3"/>
    <n v="2"/>
    <n v="3"/>
    <n v="4"/>
    <x v="8"/>
    <x v="4"/>
    <x v="2"/>
    <x v="4"/>
    <x v="2"/>
    <x v="11"/>
    <x v="1"/>
    <x v="3"/>
    <x v="1"/>
    <x v="391"/>
    <x v="38"/>
    <m/>
    <x v="1"/>
    <x v="1"/>
    <s v="Physician Referral"/>
    <s v="No"/>
    <x v="0"/>
    <x v="1"/>
    <d v="2025-03-30T00:00:00"/>
    <d v="2025-03-24T00:00:00"/>
    <x v="3"/>
    <n v="294"/>
    <n v="10"/>
    <x v="2"/>
  </r>
  <r>
    <d v="2025-03-24T00:00:00"/>
    <x v="4462"/>
    <n v="4"/>
    <n v="2"/>
    <n v="3"/>
    <n v="5"/>
    <n v="2"/>
    <n v="10"/>
    <x v="1"/>
    <x v="4"/>
    <x v="0"/>
    <x v="1"/>
    <x v="1"/>
    <x v="58"/>
    <x v="1"/>
    <x v="4"/>
    <x v="0"/>
    <x v="845"/>
    <x v="122"/>
    <m/>
    <x v="1"/>
    <x v="3"/>
    <s v="Emergency"/>
    <s v="Yes"/>
    <x v="1"/>
    <x v="1"/>
    <d v="2025-03-28T00:00:00"/>
    <d v="2025-03-24T00:00:00"/>
    <x v="1"/>
    <n v="154.69999999999999"/>
    <n v="30"/>
    <x v="2"/>
  </r>
  <r>
    <d v="2025-03-24T00:00:00"/>
    <x v="4463"/>
    <n v="1"/>
    <n v="4"/>
    <n v="3"/>
    <n v="2"/>
    <n v="3"/>
    <n v="4"/>
    <x v="8"/>
    <x v="4"/>
    <x v="2"/>
    <x v="0"/>
    <x v="2"/>
    <x v="61"/>
    <x v="1"/>
    <x v="1"/>
    <x v="2"/>
    <x v="421"/>
    <x v="2"/>
    <d v="2025-04-05T00:00:00"/>
    <x v="0"/>
    <x v="4"/>
    <s v="Emergency"/>
    <s v="Yes"/>
    <x v="1"/>
    <x v="1"/>
    <m/>
    <m/>
    <x v="0"/>
    <n v="263.89999999999998"/>
    <n v="0"/>
    <x v="2"/>
  </r>
  <r>
    <d v="2025-03-24T00:00:00"/>
    <x v="4464"/>
    <n v="3"/>
    <n v="3"/>
    <n v="3"/>
    <n v="1"/>
    <n v="2"/>
    <n v="10"/>
    <x v="1"/>
    <x v="4"/>
    <x v="3"/>
    <x v="2"/>
    <x v="1"/>
    <x v="54"/>
    <x v="0"/>
    <x v="2"/>
    <x v="0"/>
    <x v="511"/>
    <x v="78"/>
    <d v="2025-04-09T00:00:00"/>
    <x v="0"/>
    <x v="2"/>
    <s v="Emergency"/>
    <s v="Yes"/>
    <x v="1"/>
    <x v="0"/>
    <m/>
    <m/>
    <x v="0"/>
    <n v="331.1"/>
    <n v="0"/>
    <x v="2"/>
  </r>
  <r>
    <d v="2025-03-25T00:00:00"/>
    <x v="4465"/>
    <n v="2"/>
    <n v="4"/>
    <n v="3"/>
    <n v="4"/>
    <n v="3"/>
    <n v="4"/>
    <x v="8"/>
    <x v="4"/>
    <x v="2"/>
    <x v="4"/>
    <x v="2"/>
    <x v="56"/>
    <x v="1"/>
    <x v="4"/>
    <x v="0"/>
    <x v="736"/>
    <x v="163"/>
    <d v="2025-04-19T00:00:00"/>
    <x v="0"/>
    <x v="3"/>
    <s v="Self-Referral"/>
    <s v="Yes"/>
    <x v="1"/>
    <x v="0"/>
    <m/>
    <m/>
    <x v="0"/>
    <n v="672"/>
    <n v="0"/>
    <x v="2"/>
  </r>
  <r>
    <d v="2025-03-25T00:00:00"/>
    <x v="4466"/>
    <n v="5"/>
    <n v="2"/>
    <n v="3"/>
    <n v="1"/>
    <n v="1"/>
    <n v="10"/>
    <x v="1"/>
    <x v="4"/>
    <x v="0"/>
    <x v="3"/>
    <x v="0"/>
    <x v="15"/>
    <x v="1"/>
    <x v="4"/>
    <x v="1"/>
    <x v="820"/>
    <x v="101"/>
    <m/>
    <x v="1"/>
    <x v="2"/>
    <s v="Physician Referral"/>
    <s v="Yes"/>
    <x v="1"/>
    <x v="1"/>
    <d v="2025-03-29T00:00:00"/>
    <d v="2025-03-25T00:00:00"/>
    <x v="2"/>
    <n v="245"/>
    <n v="50"/>
    <x v="2"/>
  </r>
  <r>
    <d v="2025-03-25T00:00:00"/>
    <x v="4467"/>
    <n v="5"/>
    <n v="5"/>
    <n v="3"/>
    <n v="3"/>
    <n v="3"/>
    <n v="4"/>
    <x v="8"/>
    <x v="4"/>
    <x v="4"/>
    <x v="3"/>
    <x v="2"/>
    <x v="19"/>
    <x v="1"/>
    <x v="2"/>
    <x v="1"/>
    <x v="737"/>
    <x v="1"/>
    <m/>
    <x v="1"/>
    <x v="2"/>
    <s v="Emergency"/>
    <s v="Yes"/>
    <x v="1"/>
    <x v="0"/>
    <d v="2025-03-29T00:00:00"/>
    <d v="2025-03-25T00:00:00"/>
    <x v="3"/>
    <n v="357"/>
    <n v="10"/>
    <x v="2"/>
  </r>
  <r>
    <d v="2025-03-25T00:00:00"/>
    <x v="4468"/>
    <n v="4"/>
    <n v="5"/>
    <n v="3"/>
    <n v="4"/>
    <n v="2"/>
    <n v="10"/>
    <x v="1"/>
    <x v="4"/>
    <x v="4"/>
    <x v="1"/>
    <x v="1"/>
    <x v="9"/>
    <x v="0"/>
    <x v="3"/>
    <x v="0"/>
    <x v="826"/>
    <x v="52"/>
    <d v="2025-04-10T00:00:00"/>
    <x v="0"/>
    <x v="0"/>
    <s v="Physician Referral"/>
    <s v="Yes"/>
    <x v="1"/>
    <x v="1"/>
    <m/>
    <m/>
    <x v="0"/>
    <n v="686"/>
    <n v="0"/>
    <x v="2"/>
  </r>
  <r>
    <d v="2025-03-25T00:00:00"/>
    <x v="4469"/>
    <n v="4"/>
    <n v="3"/>
    <n v="3"/>
    <n v="1"/>
    <n v="3"/>
    <n v="4"/>
    <x v="8"/>
    <x v="4"/>
    <x v="3"/>
    <x v="1"/>
    <x v="2"/>
    <x v="24"/>
    <x v="0"/>
    <x v="1"/>
    <x v="0"/>
    <x v="215"/>
    <x v="178"/>
    <m/>
    <x v="1"/>
    <x v="4"/>
    <s v="Self-Referral"/>
    <s v="No"/>
    <x v="0"/>
    <x v="0"/>
    <d v="2025-03-31T00:00:00"/>
    <d v="2025-03-25T00:00:00"/>
    <x v="1"/>
    <n v="716.1"/>
    <n v="30"/>
    <x v="2"/>
  </r>
  <r>
    <d v="2025-03-25T00:00:00"/>
    <x v="4470"/>
    <n v="4"/>
    <n v="2"/>
    <n v="3"/>
    <n v="3"/>
    <n v="2"/>
    <n v="10"/>
    <x v="1"/>
    <x v="4"/>
    <x v="0"/>
    <x v="1"/>
    <x v="1"/>
    <x v="5"/>
    <x v="0"/>
    <x v="1"/>
    <x v="2"/>
    <x v="565"/>
    <x v="94"/>
    <m/>
    <x v="1"/>
    <x v="4"/>
    <s v="Self-Referral"/>
    <s v="Yes"/>
    <x v="1"/>
    <x v="1"/>
    <d v="2025-03-26T00:00:00"/>
    <d v="2025-03-25T00:00:00"/>
    <x v="3"/>
    <n v="258.3"/>
    <n v="10"/>
    <x v="2"/>
  </r>
  <r>
    <d v="2025-03-25T00:00:00"/>
    <x v="4471"/>
    <n v="4"/>
    <n v="4"/>
    <n v="3"/>
    <n v="1"/>
    <n v="3"/>
    <n v="4"/>
    <x v="8"/>
    <x v="4"/>
    <x v="2"/>
    <x v="1"/>
    <x v="2"/>
    <x v="5"/>
    <x v="0"/>
    <x v="4"/>
    <x v="1"/>
    <x v="942"/>
    <x v="66"/>
    <m/>
    <x v="1"/>
    <x v="9"/>
    <s v="Emergency"/>
    <s v="No"/>
    <x v="0"/>
    <x v="1"/>
    <d v="2025-03-27T00:00:00"/>
    <d v="2025-03-25T00:00:00"/>
    <x v="1"/>
    <n v="776.3"/>
    <n v="30"/>
    <x v="2"/>
  </r>
  <r>
    <d v="2025-03-25T00:00:00"/>
    <x v="4472"/>
    <n v="3"/>
    <n v="2"/>
    <n v="3"/>
    <n v="4"/>
    <n v="3"/>
    <n v="10"/>
    <x v="1"/>
    <x v="4"/>
    <x v="0"/>
    <x v="2"/>
    <x v="2"/>
    <x v="6"/>
    <x v="0"/>
    <x v="0"/>
    <x v="0"/>
    <x v="426"/>
    <x v="148"/>
    <m/>
    <x v="1"/>
    <x v="6"/>
    <s v="Emergency"/>
    <s v="Yes"/>
    <x v="1"/>
    <x v="1"/>
    <d v="2025-03-31T00:00:00"/>
    <d v="2025-03-25T00:00:00"/>
    <x v="2"/>
    <n v="602"/>
    <n v="50"/>
    <x v="2"/>
  </r>
  <r>
    <d v="2025-03-25T00:00:00"/>
    <x v="4473"/>
    <n v="1"/>
    <n v="1"/>
    <n v="3"/>
    <n v="1"/>
    <n v="1"/>
    <n v="4"/>
    <x v="8"/>
    <x v="4"/>
    <x v="1"/>
    <x v="0"/>
    <x v="0"/>
    <x v="13"/>
    <x v="0"/>
    <x v="0"/>
    <x v="0"/>
    <x v="457"/>
    <x v="101"/>
    <m/>
    <x v="1"/>
    <x v="7"/>
    <s v="Emergency"/>
    <s v="Yes"/>
    <x v="1"/>
    <x v="1"/>
    <d v="2025-03-26T00:00:00"/>
    <d v="2025-03-25T00:00:00"/>
    <x v="3"/>
    <n v="553.70000000000005"/>
    <n v="10"/>
    <x v="2"/>
  </r>
  <r>
    <d v="2025-03-25T00:00:00"/>
    <x v="4474"/>
    <n v="4"/>
    <n v="2"/>
    <n v="3"/>
    <n v="4"/>
    <n v="2"/>
    <n v="10"/>
    <x v="1"/>
    <x v="4"/>
    <x v="0"/>
    <x v="1"/>
    <x v="1"/>
    <x v="54"/>
    <x v="1"/>
    <x v="4"/>
    <x v="1"/>
    <x v="928"/>
    <x v="39"/>
    <m/>
    <x v="1"/>
    <x v="1"/>
    <s v="Self-Referral"/>
    <s v="No"/>
    <x v="0"/>
    <x v="0"/>
    <d v="2025-04-03T00:00:00"/>
    <d v="2025-03-25T00:00:00"/>
    <x v="3"/>
    <n v="763"/>
    <n v="10"/>
    <x v="2"/>
  </r>
  <r>
    <d v="2025-03-26T00:00:00"/>
    <x v="4475"/>
    <n v="2"/>
    <n v="4"/>
    <n v="3"/>
    <n v="1"/>
    <n v="2"/>
    <n v="4"/>
    <x v="8"/>
    <x v="4"/>
    <x v="2"/>
    <x v="4"/>
    <x v="1"/>
    <x v="24"/>
    <x v="0"/>
    <x v="0"/>
    <x v="0"/>
    <x v="526"/>
    <x v="140"/>
    <m/>
    <x v="1"/>
    <x v="7"/>
    <s v="Self-Referral"/>
    <s v="No"/>
    <x v="0"/>
    <x v="1"/>
    <d v="2025-04-01T00:00:00"/>
    <d v="2025-03-26T00:00:00"/>
    <x v="2"/>
    <n v="433.3"/>
    <n v="50"/>
    <x v="2"/>
  </r>
  <r>
    <d v="2025-03-26T00:00:00"/>
    <x v="4476"/>
    <n v="3"/>
    <n v="3"/>
    <n v="3"/>
    <n v="2"/>
    <n v="1"/>
    <n v="10"/>
    <x v="1"/>
    <x v="4"/>
    <x v="3"/>
    <x v="2"/>
    <x v="0"/>
    <x v="6"/>
    <x v="0"/>
    <x v="1"/>
    <x v="2"/>
    <x v="843"/>
    <x v="139"/>
    <m/>
    <x v="1"/>
    <x v="6"/>
    <s v="Emergency"/>
    <s v="No"/>
    <x v="0"/>
    <x v="1"/>
    <d v="2025-04-02T00:00:00"/>
    <d v="2025-03-26T00:00:00"/>
    <x v="2"/>
    <n v="260.39999999999998"/>
    <n v="50"/>
    <x v="2"/>
  </r>
  <r>
    <d v="2025-03-26T00:00:00"/>
    <x v="4477"/>
    <n v="1"/>
    <n v="1"/>
    <n v="3"/>
    <n v="1"/>
    <n v="3"/>
    <n v="4"/>
    <x v="8"/>
    <x v="4"/>
    <x v="1"/>
    <x v="0"/>
    <x v="2"/>
    <x v="53"/>
    <x v="1"/>
    <x v="1"/>
    <x v="0"/>
    <x v="779"/>
    <x v="35"/>
    <m/>
    <x v="1"/>
    <x v="8"/>
    <s v="Self-Referral"/>
    <s v="No"/>
    <x v="0"/>
    <x v="0"/>
    <d v="2025-03-27T00:00:00"/>
    <d v="2025-03-26T00:00:00"/>
    <x v="1"/>
    <n v="706.3"/>
    <n v="30"/>
    <x v="2"/>
  </r>
  <r>
    <d v="2025-03-26T00:00:00"/>
    <x v="4478"/>
    <n v="3"/>
    <n v="2"/>
    <n v="3"/>
    <n v="1"/>
    <n v="2"/>
    <n v="10"/>
    <x v="1"/>
    <x v="4"/>
    <x v="0"/>
    <x v="2"/>
    <x v="1"/>
    <x v="23"/>
    <x v="0"/>
    <x v="2"/>
    <x v="0"/>
    <x v="241"/>
    <x v="144"/>
    <m/>
    <x v="1"/>
    <x v="0"/>
    <s v="Self-Referral"/>
    <s v="No"/>
    <x v="0"/>
    <x v="0"/>
    <d v="2025-04-03T00:00:00"/>
    <d v="2025-03-26T00:00:00"/>
    <x v="2"/>
    <n v="775.6"/>
    <n v="50"/>
    <x v="2"/>
  </r>
  <r>
    <d v="2025-03-26T00:00:00"/>
    <x v="4479"/>
    <n v="5"/>
    <n v="5"/>
    <n v="3"/>
    <n v="2"/>
    <n v="2"/>
    <n v="4"/>
    <x v="8"/>
    <x v="4"/>
    <x v="4"/>
    <x v="3"/>
    <x v="1"/>
    <x v="54"/>
    <x v="1"/>
    <x v="1"/>
    <x v="1"/>
    <x v="945"/>
    <x v="148"/>
    <m/>
    <x v="1"/>
    <x v="3"/>
    <s v="Emergency"/>
    <s v="No"/>
    <x v="0"/>
    <x v="1"/>
    <d v="2025-03-31T00:00:00"/>
    <d v="2025-03-26T00:00:00"/>
    <x v="3"/>
    <n v="703.5"/>
    <n v="10"/>
    <x v="2"/>
  </r>
  <r>
    <d v="2025-03-26T00:00:00"/>
    <x v="4480"/>
    <n v="3"/>
    <n v="4"/>
    <n v="3"/>
    <n v="3"/>
    <n v="2"/>
    <n v="10"/>
    <x v="1"/>
    <x v="4"/>
    <x v="2"/>
    <x v="2"/>
    <x v="1"/>
    <x v="44"/>
    <x v="1"/>
    <x v="3"/>
    <x v="1"/>
    <x v="637"/>
    <x v="102"/>
    <m/>
    <x v="1"/>
    <x v="3"/>
    <s v="Self-Referral"/>
    <s v="No"/>
    <x v="0"/>
    <x v="1"/>
    <d v="2025-03-31T00:00:00"/>
    <d v="2025-03-26T00:00:00"/>
    <x v="1"/>
    <n v="267.39999999999998"/>
    <n v="30"/>
    <x v="2"/>
  </r>
  <r>
    <d v="2025-03-26T00:00:00"/>
    <x v="4481"/>
    <n v="3"/>
    <n v="3"/>
    <n v="3"/>
    <n v="4"/>
    <n v="1"/>
    <n v="4"/>
    <x v="8"/>
    <x v="4"/>
    <x v="3"/>
    <x v="2"/>
    <x v="0"/>
    <x v="0"/>
    <x v="0"/>
    <x v="1"/>
    <x v="2"/>
    <x v="847"/>
    <x v="46"/>
    <d v="2025-04-04T00:00:00"/>
    <x v="0"/>
    <x v="5"/>
    <s v="Self-Referral"/>
    <s v="Yes"/>
    <x v="1"/>
    <x v="0"/>
    <m/>
    <m/>
    <x v="0"/>
    <n v="702.1"/>
    <n v="0"/>
    <x v="2"/>
  </r>
  <r>
    <d v="2025-03-26T00:00:00"/>
    <x v="4482"/>
    <n v="5"/>
    <n v="4"/>
    <n v="3"/>
    <n v="5"/>
    <n v="1"/>
    <n v="10"/>
    <x v="1"/>
    <x v="4"/>
    <x v="2"/>
    <x v="3"/>
    <x v="0"/>
    <x v="30"/>
    <x v="1"/>
    <x v="4"/>
    <x v="0"/>
    <x v="878"/>
    <x v="145"/>
    <m/>
    <x v="1"/>
    <x v="9"/>
    <s v="Physician Referral"/>
    <s v="No"/>
    <x v="0"/>
    <x v="1"/>
    <d v="2025-04-01T00:00:00"/>
    <d v="2025-03-26T00:00:00"/>
    <x v="3"/>
    <n v="612.5"/>
    <n v="10"/>
    <x v="2"/>
  </r>
  <r>
    <d v="2025-03-26T00:00:00"/>
    <x v="4483"/>
    <n v="5"/>
    <n v="2"/>
    <n v="3"/>
    <n v="3"/>
    <n v="2"/>
    <n v="4"/>
    <x v="8"/>
    <x v="4"/>
    <x v="0"/>
    <x v="3"/>
    <x v="1"/>
    <x v="8"/>
    <x v="1"/>
    <x v="0"/>
    <x v="2"/>
    <x v="579"/>
    <x v="27"/>
    <m/>
    <x v="1"/>
    <x v="2"/>
    <s v="Physician Referral"/>
    <s v="No"/>
    <x v="0"/>
    <x v="1"/>
    <d v="2025-04-02T00:00:00"/>
    <d v="2025-03-26T00:00:00"/>
    <x v="3"/>
    <n v="683.2"/>
    <n v="10"/>
    <x v="2"/>
  </r>
  <r>
    <d v="2025-03-26T00:00:00"/>
    <x v="4484"/>
    <n v="5"/>
    <n v="3"/>
    <n v="3"/>
    <n v="4"/>
    <n v="3"/>
    <n v="10"/>
    <x v="1"/>
    <x v="4"/>
    <x v="3"/>
    <x v="3"/>
    <x v="2"/>
    <x v="57"/>
    <x v="1"/>
    <x v="0"/>
    <x v="0"/>
    <x v="331"/>
    <x v="67"/>
    <d v="2025-04-02T00:00:00"/>
    <x v="0"/>
    <x v="4"/>
    <s v="Physician Referral"/>
    <s v="No"/>
    <x v="0"/>
    <x v="1"/>
    <m/>
    <m/>
    <x v="0"/>
    <n v="676.2"/>
    <n v="0"/>
    <x v="2"/>
  </r>
  <r>
    <d v="2025-03-27T00:00:00"/>
    <x v="4485"/>
    <n v="3"/>
    <n v="5"/>
    <n v="3"/>
    <n v="1"/>
    <n v="3"/>
    <n v="4"/>
    <x v="8"/>
    <x v="4"/>
    <x v="4"/>
    <x v="2"/>
    <x v="2"/>
    <x v="5"/>
    <x v="1"/>
    <x v="1"/>
    <x v="0"/>
    <x v="48"/>
    <x v="6"/>
    <d v="2025-04-20T00:00:00"/>
    <x v="0"/>
    <x v="4"/>
    <s v="Self-Referral"/>
    <s v="No"/>
    <x v="0"/>
    <x v="1"/>
    <m/>
    <m/>
    <x v="0"/>
    <n v="557.9"/>
    <n v="0"/>
    <x v="2"/>
  </r>
  <r>
    <d v="2025-03-27T00:00:00"/>
    <x v="4486"/>
    <n v="5"/>
    <n v="1"/>
    <n v="3"/>
    <n v="3"/>
    <n v="1"/>
    <n v="10"/>
    <x v="1"/>
    <x v="4"/>
    <x v="1"/>
    <x v="3"/>
    <x v="0"/>
    <x v="25"/>
    <x v="0"/>
    <x v="1"/>
    <x v="1"/>
    <x v="209"/>
    <x v="34"/>
    <d v="2025-04-17T00:00:00"/>
    <x v="0"/>
    <x v="0"/>
    <s v="Self-Referral"/>
    <s v="Yes"/>
    <x v="1"/>
    <x v="1"/>
    <m/>
    <m/>
    <x v="0"/>
    <n v="455"/>
    <n v="0"/>
    <x v="2"/>
  </r>
  <r>
    <d v="2025-03-27T00:00:00"/>
    <x v="4487"/>
    <n v="4"/>
    <n v="2"/>
    <n v="3"/>
    <n v="1"/>
    <n v="3"/>
    <n v="4"/>
    <x v="8"/>
    <x v="4"/>
    <x v="0"/>
    <x v="1"/>
    <x v="2"/>
    <x v="27"/>
    <x v="1"/>
    <x v="0"/>
    <x v="2"/>
    <x v="733"/>
    <x v="82"/>
    <m/>
    <x v="1"/>
    <x v="9"/>
    <s v="Physician Referral"/>
    <s v="No"/>
    <x v="0"/>
    <x v="1"/>
    <d v="2025-04-03T00:00:00"/>
    <d v="2025-03-27T00:00:00"/>
    <x v="2"/>
    <n v="240.1"/>
    <n v="50"/>
    <x v="2"/>
  </r>
  <r>
    <d v="2025-03-27T00:00:00"/>
    <x v="4488"/>
    <n v="2"/>
    <n v="3"/>
    <n v="3"/>
    <n v="3"/>
    <n v="1"/>
    <n v="10"/>
    <x v="1"/>
    <x v="4"/>
    <x v="3"/>
    <x v="4"/>
    <x v="0"/>
    <x v="61"/>
    <x v="0"/>
    <x v="0"/>
    <x v="0"/>
    <x v="670"/>
    <x v="7"/>
    <m/>
    <x v="1"/>
    <x v="1"/>
    <s v="Physician Referral"/>
    <s v="No"/>
    <x v="0"/>
    <x v="1"/>
    <d v="2025-04-01T00:00:00"/>
    <d v="2025-03-27T00:00:00"/>
    <x v="1"/>
    <n v="526.4"/>
    <n v="30"/>
    <x v="2"/>
  </r>
  <r>
    <d v="2025-03-27T00:00:00"/>
    <x v="4489"/>
    <n v="2"/>
    <n v="1"/>
    <n v="3"/>
    <n v="3"/>
    <n v="2"/>
    <n v="4"/>
    <x v="8"/>
    <x v="4"/>
    <x v="1"/>
    <x v="4"/>
    <x v="1"/>
    <x v="10"/>
    <x v="1"/>
    <x v="1"/>
    <x v="0"/>
    <x v="416"/>
    <x v="75"/>
    <d v="2025-04-22T00:00:00"/>
    <x v="0"/>
    <x v="7"/>
    <s v="Physician Referral"/>
    <s v="No"/>
    <x v="0"/>
    <x v="1"/>
    <m/>
    <m/>
    <x v="0"/>
    <n v="674.1"/>
    <n v="0"/>
    <x v="2"/>
  </r>
  <r>
    <d v="2025-03-27T00:00:00"/>
    <x v="4490"/>
    <n v="5"/>
    <n v="3"/>
    <n v="3"/>
    <n v="5"/>
    <n v="2"/>
    <n v="10"/>
    <x v="1"/>
    <x v="4"/>
    <x v="3"/>
    <x v="3"/>
    <x v="1"/>
    <x v="20"/>
    <x v="1"/>
    <x v="3"/>
    <x v="1"/>
    <x v="807"/>
    <x v="23"/>
    <d v="2025-04-06T00:00:00"/>
    <x v="0"/>
    <x v="7"/>
    <s v="Emergency"/>
    <s v="No"/>
    <x v="0"/>
    <x v="1"/>
    <m/>
    <m/>
    <x v="0"/>
    <n v="651.70000000000005"/>
    <n v="0"/>
    <x v="2"/>
  </r>
  <r>
    <d v="2025-03-27T00:00:00"/>
    <x v="4491"/>
    <n v="1"/>
    <n v="2"/>
    <n v="3"/>
    <n v="2"/>
    <n v="2"/>
    <n v="4"/>
    <x v="8"/>
    <x v="4"/>
    <x v="0"/>
    <x v="0"/>
    <x v="1"/>
    <x v="54"/>
    <x v="1"/>
    <x v="3"/>
    <x v="1"/>
    <x v="299"/>
    <x v="81"/>
    <d v="2025-04-20T00:00:00"/>
    <x v="0"/>
    <x v="2"/>
    <s v="Physician Referral"/>
    <s v="No"/>
    <x v="0"/>
    <x v="0"/>
    <m/>
    <m/>
    <x v="0"/>
    <n v="353.5"/>
    <n v="0"/>
    <x v="2"/>
  </r>
  <r>
    <d v="2025-03-27T00:00:00"/>
    <x v="4492"/>
    <n v="3"/>
    <n v="3"/>
    <n v="3"/>
    <n v="3"/>
    <n v="1"/>
    <n v="10"/>
    <x v="1"/>
    <x v="4"/>
    <x v="3"/>
    <x v="2"/>
    <x v="0"/>
    <x v="33"/>
    <x v="0"/>
    <x v="0"/>
    <x v="1"/>
    <x v="934"/>
    <x v="134"/>
    <m/>
    <x v="1"/>
    <x v="6"/>
    <s v="Physician Referral"/>
    <s v="Yes"/>
    <x v="1"/>
    <x v="0"/>
    <d v="2025-03-28T00:00:00"/>
    <d v="2025-03-27T00:00:00"/>
    <x v="1"/>
    <n v="773.5"/>
    <n v="30"/>
    <x v="2"/>
  </r>
  <r>
    <d v="2025-03-27T00:00:00"/>
    <x v="4493"/>
    <n v="2"/>
    <n v="5"/>
    <n v="3"/>
    <n v="1"/>
    <n v="3"/>
    <n v="4"/>
    <x v="8"/>
    <x v="4"/>
    <x v="4"/>
    <x v="4"/>
    <x v="2"/>
    <x v="10"/>
    <x v="0"/>
    <x v="2"/>
    <x v="2"/>
    <x v="475"/>
    <x v="54"/>
    <m/>
    <x v="1"/>
    <x v="8"/>
    <s v="Physician Referral"/>
    <s v="Yes"/>
    <x v="1"/>
    <x v="0"/>
    <d v="2025-04-05T00:00:00"/>
    <d v="2025-03-27T00:00:00"/>
    <x v="2"/>
    <n v="191.8"/>
    <n v="50"/>
    <x v="2"/>
  </r>
  <r>
    <d v="2025-03-27T00:00:00"/>
    <x v="4494"/>
    <n v="4"/>
    <n v="3"/>
    <n v="3"/>
    <n v="5"/>
    <n v="2"/>
    <n v="10"/>
    <x v="1"/>
    <x v="4"/>
    <x v="3"/>
    <x v="1"/>
    <x v="1"/>
    <x v="26"/>
    <x v="0"/>
    <x v="3"/>
    <x v="2"/>
    <x v="772"/>
    <x v="68"/>
    <d v="2025-04-12T00:00:00"/>
    <x v="0"/>
    <x v="1"/>
    <s v="Emergency"/>
    <s v="Yes"/>
    <x v="1"/>
    <x v="1"/>
    <m/>
    <m/>
    <x v="0"/>
    <n v="359.1"/>
    <n v="0"/>
    <x v="2"/>
  </r>
  <r>
    <d v="2025-03-28T00:00:00"/>
    <x v="4495"/>
    <n v="1"/>
    <n v="2"/>
    <n v="3"/>
    <n v="3"/>
    <n v="3"/>
    <n v="4"/>
    <x v="8"/>
    <x v="4"/>
    <x v="0"/>
    <x v="0"/>
    <x v="2"/>
    <x v="33"/>
    <x v="1"/>
    <x v="4"/>
    <x v="0"/>
    <x v="871"/>
    <x v="74"/>
    <m/>
    <x v="1"/>
    <x v="9"/>
    <s v="Emergency"/>
    <s v="No"/>
    <x v="0"/>
    <x v="1"/>
    <d v="2025-04-03T00:00:00"/>
    <d v="2025-03-28T00:00:00"/>
    <x v="2"/>
    <n v="632.1"/>
    <n v="50"/>
    <x v="2"/>
  </r>
  <r>
    <d v="2025-03-28T00:00:00"/>
    <x v="4496"/>
    <n v="1"/>
    <n v="3"/>
    <n v="3"/>
    <n v="2"/>
    <n v="3"/>
    <n v="10"/>
    <x v="1"/>
    <x v="4"/>
    <x v="3"/>
    <x v="0"/>
    <x v="2"/>
    <x v="45"/>
    <x v="1"/>
    <x v="0"/>
    <x v="2"/>
    <x v="162"/>
    <x v="72"/>
    <m/>
    <x v="1"/>
    <x v="1"/>
    <s v="Self-Referral"/>
    <s v="No"/>
    <x v="0"/>
    <x v="1"/>
    <d v="2025-04-06T00:00:00"/>
    <d v="2025-03-28T00:00:00"/>
    <x v="1"/>
    <n v="408.1"/>
    <n v="30"/>
    <x v="2"/>
  </r>
  <r>
    <d v="2025-03-28T00:00:00"/>
    <x v="4497"/>
    <n v="4"/>
    <n v="1"/>
    <n v="3"/>
    <n v="1"/>
    <n v="1"/>
    <n v="4"/>
    <x v="8"/>
    <x v="4"/>
    <x v="1"/>
    <x v="1"/>
    <x v="0"/>
    <x v="40"/>
    <x v="1"/>
    <x v="3"/>
    <x v="1"/>
    <x v="732"/>
    <x v="114"/>
    <d v="2025-04-25T00:00:00"/>
    <x v="0"/>
    <x v="0"/>
    <s v="Physician Referral"/>
    <s v="Yes"/>
    <x v="1"/>
    <x v="0"/>
    <m/>
    <m/>
    <x v="0"/>
    <n v="716.1"/>
    <n v="0"/>
    <x v="2"/>
  </r>
  <r>
    <d v="2025-03-28T00:00:00"/>
    <x v="4498"/>
    <n v="3"/>
    <n v="1"/>
    <n v="3"/>
    <n v="5"/>
    <n v="1"/>
    <n v="10"/>
    <x v="1"/>
    <x v="4"/>
    <x v="1"/>
    <x v="2"/>
    <x v="0"/>
    <x v="40"/>
    <x v="1"/>
    <x v="1"/>
    <x v="1"/>
    <x v="84"/>
    <x v="72"/>
    <d v="2025-04-25T00:00:00"/>
    <x v="0"/>
    <x v="4"/>
    <s v="Physician Referral"/>
    <s v="Yes"/>
    <x v="1"/>
    <x v="0"/>
    <m/>
    <m/>
    <x v="0"/>
    <n v="610.4"/>
    <n v="0"/>
    <x v="2"/>
  </r>
  <r>
    <d v="2025-03-28T00:00:00"/>
    <x v="4499"/>
    <n v="3"/>
    <n v="4"/>
    <n v="3"/>
    <n v="4"/>
    <n v="3"/>
    <n v="4"/>
    <x v="8"/>
    <x v="4"/>
    <x v="2"/>
    <x v="2"/>
    <x v="2"/>
    <x v="18"/>
    <x v="0"/>
    <x v="2"/>
    <x v="2"/>
    <x v="795"/>
    <x v="93"/>
    <d v="2025-04-22T00:00:00"/>
    <x v="0"/>
    <x v="5"/>
    <s v="Self-Referral"/>
    <s v="Yes"/>
    <x v="1"/>
    <x v="1"/>
    <m/>
    <m/>
    <x v="0"/>
    <n v="705.6"/>
    <n v="0"/>
    <x v="2"/>
  </r>
  <r>
    <d v="2025-03-28T00:00:00"/>
    <x v="4500"/>
    <n v="5"/>
    <n v="4"/>
    <n v="3"/>
    <n v="2"/>
    <n v="3"/>
    <n v="10"/>
    <x v="1"/>
    <x v="4"/>
    <x v="2"/>
    <x v="3"/>
    <x v="2"/>
    <x v="41"/>
    <x v="1"/>
    <x v="1"/>
    <x v="0"/>
    <x v="801"/>
    <x v="119"/>
    <m/>
    <x v="1"/>
    <x v="9"/>
    <s v="Physician Referral"/>
    <s v="Yes"/>
    <x v="1"/>
    <x v="0"/>
    <d v="2025-04-01T00:00:00"/>
    <d v="2025-03-28T00:00:00"/>
    <x v="3"/>
    <n v="347.9"/>
    <n v="10"/>
    <x v="2"/>
  </r>
  <r>
    <d v="2025-03-28T00:00:00"/>
    <x v="4501"/>
    <n v="4"/>
    <n v="5"/>
    <n v="3"/>
    <n v="4"/>
    <n v="2"/>
    <n v="4"/>
    <x v="8"/>
    <x v="4"/>
    <x v="4"/>
    <x v="1"/>
    <x v="1"/>
    <x v="20"/>
    <x v="0"/>
    <x v="1"/>
    <x v="0"/>
    <x v="68"/>
    <x v="91"/>
    <m/>
    <x v="1"/>
    <x v="9"/>
    <s v="Self-Referral"/>
    <s v="Yes"/>
    <x v="1"/>
    <x v="0"/>
    <d v="2025-03-30T00:00:00"/>
    <d v="2025-03-28T00:00:00"/>
    <x v="1"/>
    <n v="222.6"/>
    <n v="30"/>
    <x v="2"/>
  </r>
  <r>
    <d v="2025-03-28T00:00:00"/>
    <x v="4502"/>
    <n v="4"/>
    <n v="1"/>
    <n v="3"/>
    <n v="4"/>
    <n v="2"/>
    <n v="10"/>
    <x v="1"/>
    <x v="4"/>
    <x v="1"/>
    <x v="1"/>
    <x v="1"/>
    <x v="23"/>
    <x v="1"/>
    <x v="2"/>
    <x v="0"/>
    <x v="638"/>
    <x v="170"/>
    <m/>
    <x v="1"/>
    <x v="4"/>
    <s v="Physician Referral"/>
    <s v="Yes"/>
    <x v="1"/>
    <x v="1"/>
    <d v="2025-03-31T00:00:00"/>
    <d v="2025-03-28T00:00:00"/>
    <x v="1"/>
    <n v="233.1"/>
    <n v="30"/>
    <x v="2"/>
  </r>
  <r>
    <d v="2025-03-28T00:00:00"/>
    <x v="4503"/>
    <n v="4"/>
    <n v="4"/>
    <n v="3"/>
    <n v="5"/>
    <n v="2"/>
    <n v="4"/>
    <x v="8"/>
    <x v="4"/>
    <x v="2"/>
    <x v="1"/>
    <x v="1"/>
    <x v="14"/>
    <x v="0"/>
    <x v="0"/>
    <x v="0"/>
    <x v="838"/>
    <x v="135"/>
    <m/>
    <x v="1"/>
    <x v="5"/>
    <s v="Physician Referral"/>
    <s v="Yes"/>
    <x v="1"/>
    <x v="1"/>
    <d v="2025-04-01T00:00:00"/>
    <d v="2025-03-28T00:00:00"/>
    <x v="3"/>
    <n v="545.29999999999995"/>
    <n v="10"/>
    <x v="2"/>
  </r>
  <r>
    <d v="2025-03-28T00:00:00"/>
    <x v="4504"/>
    <n v="5"/>
    <n v="3"/>
    <n v="3"/>
    <n v="5"/>
    <n v="3"/>
    <n v="10"/>
    <x v="1"/>
    <x v="4"/>
    <x v="3"/>
    <x v="3"/>
    <x v="2"/>
    <x v="40"/>
    <x v="0"/>
    <x v="1"/>
    <x v="1"/>
    <x v="349"/>
    <x v="90"/>
    <m/>
    <x v="1"/>
    <x v="3"/>
    <s v="Physician Referral"/>
    <s v="Yes"/>
    <x v="1"/>
    <x v="0"/>
    <d v="2025-04-05T00:00:00"/>
    <d v="2025-03-28T00:00:00"/>
    <x v="2"/>
    <n v="174.3"/>
    <n v="50"/>
    <x v="2"/>
  </r>
  <r>
    <d v="2025-03-29T00:00:00"/>
    <x v="4505"/>
    <n v="2"/>
    <n v="5"/>
    <n v="3"/>
    <n v="5"/>
    <n v="1"/>
    <n v="4"/>
    <x v="8"/>
    <x v="4"/>
    <x v="4"/>
    <x v="4"/>
    <x v="0"/>
    <x v="37"/>
    <x v="1"/>
    <x v="0"/>
    <x v="2"/>
    <x v="556"/>
    <x v="69"/>
    <d v="2025-04-21T00:00:00"/>
    <x v="0"/>
    <x v="9"/>
    <s v="Self-Referral"/>
    <s v="Yes"/>
    <x v="1"/>
    <x v="1"/>
    <m/>
    <m/>
    <x v="0"/>
    <n v="315"/>
    <n v="0"/>
    <x v="2"/>
  </r>
  <r>
    <d v="2025-03-29T00:00:00"/>
    <x v="4506"/>
    <n v="3"/>
    <n v="2"/>
    <n v="3"/>
    <n v="4"/>
    <n v="3"/>
    <n v="10"/>
    <x v="1"/>
    <x v="4"/>
    <x v="0"/>
    <x v="2"/>
    <x v="2"/>
    <x v="9"/>
    <x v="1"/>
    <x v="0"/>
    <x v="1"/>
    <x v="932"/>
    <x v="29"/>
    <m/>
    <x v="1"/>
    <x v="1"/>
    <s v="Self-Referral"/>
    <s v="Yes"/>
    <x v="1"/>
    <x v="0"/>
    <d v="2025-04-01T00:00:00"/>
    <d v="2025-03-29T00:00:00"/>
    <x v="2"/>
    <n v="798.7"/>
    <n v="50"/>
    <x v="2"/>
  </r>
  <r>
    <d v="2025-03-29T00:00:00"/>
    <x v="4507"/>
    <n v="5"/>
    <n v="4"/>
    <n v="3"/>
    <n v="1"/>
    <n v="2"/>
    <n v="4"/>
    <x v="8"/>
    <x v="4"/>
    <x v="2"/>
    <x v="3"/>
    <x v="1"/>
    <x v="33"/>
    <x v="0"/>
    <x v="0"/>
    <x v="0"/>
    <x v="360"/>
    <x v="59"/>
    <m/>
    <x v="1"/>
    <x v="4"/>
    <s v="Self-Referral"/>
    <s v="Yes"/>
    <x v="1"/>
    <x v="0"/>
    <d v="2025-04-06T00:00:00"/>
    <d v="2025-03-29T00:00:00"/>
    <x v="2"/>
    <n v="147"/>
    <n v="50"/>
    <x v="2"/>
  </r>
  <r>
    <d v="2025-03-29T00:00:00"/>
    <x v="4508"/>
    <n v="5"/>
    <n v="4"/>
    <n v="3"/>
    <n v="5"/>
    <n v="2"/>
    <n v="10"/>
    <x v="1"/>
    <x v="4"/>
    <x v="2"/>
    <x v="3"/>
    <x v="1"/>
    <x v="30"/>
    <x v="1"/>
    <x v="1"/>
    <x v="0"/>
    <x v="80"/>
    <x v="172"/>
    <d v="2025-04-14T00:00:00"/>
    <x v="0"/>
    <x v="7"/>
    <s v="Self-Referral"/>
    <s v="No"/>
    <x v="0"/>
    <x v="0"/>
    <m/>
    <m/>
    <x v="0"/>
    <n v="379.4"/>
    <n v="0"/>
    <x v="2"/>
  </r>
  <r>
    <d v="2025-03-29T00:00:00"/>
    <x v="4509"/>
    <n v="5"/>
    <n v="1"/>
    <n v="3"/>
    <n v="2"/>
    <n v="1"/>
    <n v="4"/>
    <x v="8"/>
    <x v="4"/>
    <x v="1"/>
    <x v="3"/>
    <x v="0"/>
    <x v="15"/>
    <x v="1"/>
    <x v="0"/>
    <x v="1"/>
    <x v="92"/>
    <x v="54"/>
    <d v="2025-04-08T00:00:00"/>
    <x v="0"/>
    <x v="6"/>
    <s v="Self-Referral"/>
    <s v="Yes"/>
    <x v="1"/>
    <x v="1"/>
    <m/>
    <m/>
    <x v="0"/>
    <n v="669.9"/>
    <n v="0"/>
    <x v="2"/>
  </r>
  <r>
    <d v="2025-03-29T00:00:00"/>
    <x v="4510"/>
    <n v="4"/>
    <n v="5"/>
    <n v="3"/>
    <n v="5"/>
    <n v="3"/>
    <n v="10"/>
    <x v="1"/>
    <x v="4"/>
    <x v="4"/>
    <x v="1"/>
    <x v="2"/>
    <x v="45"/>
    <x v="0"/>
    <x v="1"/>
    <x v="0"/>
    <x v="816"/>
    <x v="106"/>
    <d v="2025-04-09T00:00:00"/>
    <x v="0"/>
    <x v="6"/>
    <s v="Emergency"/>
    <s v="No"/>
    <x v="0"/>
    <x v="0"/>
    <m/>
    <m/>
    <x v="0"/>
    <n v="678.3"/>
    <n v="0"/>
    <x v="2"/>
  </r>
  <r>
    <d v="2025-03-29T00:00:00"/>
    <x v="4511"/>
    <n v="5"/>
    <n v="1"/>
    <n v="3"/>
    <n v="5"/>
    <n v="2"/>
    <n v="4"/>
    <x v="8"/>
    <x v="4"/>
    <x v="1"/>
    <x v="3"/>
    <x v="1"/>
    <x v="26"/>
    <x v="0"/>
    <x v="0"/>
    <x v="1"/>
    <x v="848"/>
    <x v="11"/>
    <d v="2025-04-11T00:00:00"/>
    <x v="0"/>
    <x v="0"/>
    <s v="Self-Referral"/>
    <s v="No"/>
    <x v="0"/>
    <x v="0"/>
    <m/>
    <m/>
    <x v="0"/>
    <n v="381.5"/>
    <n v="0"/>
    <x v="2"/>
  </r>
  <r>
    <d v="2025-03-29T00:00:00"/>
    <x v="4512"/>
    <n v="2"/>
    <n v="1"/>
    <n v="3"/>
    <n v="5"/>
    <n v="1"/>
    <n v="10"/>
    <x v="1"/>
    <x v="4"/>
    <x v="1"/>
    <x v="4"/>
    <x v="0"/>
    <x v="23"/>
    <x v="0"/>
    <x v="4"/>
    <x v="1"/>
    <x v="816"/>
    <x v="7"/>
    <m/>
    <x v="1"/>
    <x v="3"/>
    <s v="Physician Referral"/>
    <s v="No"/>
    <x v="0"/>
    <x v="1"/>
    <d v="2025-04-04T00:00:00"/>
    <d v="2025-03-29T00:00:00"/>
    <x v="3"/>
    <n v="601.29999999999995"/>
    <n v="10"/>
    <x v="2"/>
  </r>
  <r>
    <d v="2025-03-29T00:00:00"/>
    <x v="4513"/>
    <n v="1"/>
    <n v="5"/>
    <n v="3"/>
    <n v="4"/>
    <n v="2"/>
    <n v="4"/>
    <x v="8"/>
    <x v="4"/>
    <x v="4"/>
    <x v="0"/>
    <x v="1"/>
    <x v="24"/>
    <x v="0"/>
    <x v="1"/>
    <x v="1"/>
    <x v="56"/>
    <x v="146"/>
    <m/>
    <x v="1"/>
    <x v="2"/>
    <s v="Emergency"/>
    <s v="No"/>
    <x v="0"/>
    <x v="1"/>
    <d v="2025-04-02T00:00:00"/>
    <d v="2025-03-29T00:00:00"/>
    <x v="3"/>
    <n v="226.1"/>
    <n v="10"/>
    <x v="2"/>
  </r>
  <r>
    <d v="2025-03-29T00:00:00"/>
    <x v="4514"/>
    <n v="5"/>
    <n v="3"/>
    <n v="3"/>
    <n v="1"/>
    <n v="1"/>
    <n v="10"/>
    <x v="1"/>
    <x v="4"/>
    <x v="3"/>
    <x v="3"/>
    <x v="0"/>
    <x v="8"/>
    <x v="1"/>
    <x v="4"/>
    <x v="1"/>
    <x v="544"/>
    <x v="101"/>
    <d v="2025-04-23T00:00:00"/>
    <x v="0"/>
    <x v="9"/>
    <s v="Emergency"/>
    <s v="No"/>
    <x v="0"/>
    <x v="0"/>
    <m/>
    <m/>
    <x v="0"/>
    <n v="688.1"/>
    <n v="0"/>
    <x v="2"/>
  </r>
  <r>
    <d v="2025-03-30T00:00:00"/>
    <x v="4515"/>
    <n v="2"/>
    <n v="4"/>
    <n v="3"/>
    <n v="5"/>
    <n v="3"/>
    <n v="4"/>
    <x v="8"/>
    <x v="4"/>
    <x v="2"/>
    <x v="4"/>
    <x v="2"/>
    <x v="34"/>
    <x v="0"/>
    <x v="0"/>
    <x v="0"/>
    <x v="683"/>
    <x v="12"/>
    <m/>
    <x v="1"/>
    <x v="6"/>
    <s v="Emergency"/>
    <s v="Yes"/>
    <x v="1"/>
    <x v="1"/>
    <d v="2025-04-06T00:00:00"/>
    <d v="2025-03-30T00:00:00"/>
    <x v="2"/>
    <n v="504"/>
    <n v="50"/>
    <x v="2"/>
  </r>
  <r>
    <d v="2025-03-30T00:00:00"/>
    <x v="4516"/>
    <n v="4"/>
    <n v="1"/>
    <n v="3"/>
    <n v="4"/>
    <n v="1"/>
    <n v="10"/>
    <x v="1"/>
    <x v="4"/>
    <x v="1"/>
    <x v="1"/>
    <x v="0"/>
    <x v="3"/>
    <x v="0"/>
    <x v="1"/>
    <x v="0"/>
    <x v="54"/>
    <x v="45"/>
    <d v="2025-04-24T00:00:00"/>
    <x v="0"/>
    <x v="0"/>
    <s v="Emergency"/>
    <s v="No"/>
    <x v="0"/>
    <x v="1"/>
    <m/>
    <m/>
    <x v="0"/>
    <n v="663.6"/>
    <n v="0"/>
    <x v="2"/>
  </r>
  <r>
    <d v="2025-03-30T00:00:00"/>
    <x v="4517"/>
    <n v="1"/>
    <n v="4"/>
    <n v="3"/>
    <n v="2"/>
    <n v="3"/>
    <n v="4"/>
    <x v="8"/>
    <x v="4"/>
    <x v="2"/>
    <x v="0"/>
    <x v="2"/>
    <x v="55"/>
    <x v="0"/>
    <x v="2"/>
    <x v="0"/>
    <x v="263"/>
    <x v="176"/>
    <m/>
    <x v="1"/>
    <x v="6"/>
    <s v="Self-Referral"/>
    <s v="Yes"/>
    <x v="1"/>
    <x v="0"/>
    <d v="2025-04-04T00:00:00"/>
    <d v="2025-03-30T00:00:00"/>
    <x v="3"/>
    <n v="195.3"/>
    <n v="10"/>
    <x v="2"/>
  </r>
  <r>
    <d v="2025-03-30T00:00:00"/>
    <x v="4518"/>
    <n v="3"/>
    <n v="5"/>
    <n v="3"/>
    <n v="1"/>
    <n v="3"/>
    <n v="10"/>
    <x v="1"/>
    <x v="4"/>
    <x v="4"/>
    <x v="2"/>
    <x v="2"/>
    <x v="0"/>
    <x v="1"/>
    <x v="4"/>
    <x v="2"/>
    <x v="921"/>
    <x v="178"/>
    <m/>
    <x v="1"/>
    <x v="6"/>
    <s v="Physician Referral"/>
    <s v="Yes"/>
    <x v="1"/>
    <x v="1"/>
    <d v="2025-04-04T00:00:00"/>
    <d v="2025-03-30T00:00:00"/>
    <x v="3"/>
    <n v="564.20000000000005"/>
    <n v="10"/>
    <x v="2"/>
  </r>
  <r>
    <d v="2025-03-30T00:00:00"/>
    <x v="4519"/>
    <n v="3"/>
    <n v="3"/>
    <n v="3"/>
    <n v="4"/>
    <n v="2"/>
    <n v="4"/>
    <x v="8"/>
    <x v="4"/>
    <x v="3"/>
    <x v="2"/>
    <x v="1"/>
    <x v="18"/>
    <x v="0"/>
    <x v="3"/>
    <x v="1"/>
    <x v="491"/>
    <x v="145"/>
    <m/>
    <x v="1"/>
    <x v="0"/>
    <s v="Self-Referral"/>
    <s v="Yes"/>
    <x v="1"/>
    <x v="0"/>
    <d v="2025-04-08T00:00:00"/>
    <d v="2025-03-30T00:00:00"/>
    <x v="1"/>
    <n v="137.9"/>
    <n v="30"/>
    <x v="2"/>
  </r>
  <r>
    <d v="2025-03-30T00:00:00"/>
    <x v="4520"/>
    <n v="4"/>
    <n v="2"/>
    <n v="3"/>
    <n v="3"/>
    <n v="3"/>
    <n v="10"/>
    <x v="1"/>
    <x v="4"/>
    <x v="0"/>
    <x v="1"/>
    <x v="2"/>
    <x v="2"/>
    <x v="1"/>
    <x v="3"/>
    <x v="2"/>
    <x v="824"/>
    <x v="135"/>
    <d v="2025-04-13T00:00:00"/>
    <x v="0"/>
    <x v="7"/>
    <s v="Self-Referral"/>
    <s v="Yes"/>
    <x v="1"/>
    <x v="1"/>
    <m/>
    <m/>
    <x v="0"/>
    <n v="525.70000000000005"/>
    <n v="0"/>
    <x v="2"/>
  </r>
  <r>
    <d v="2025-03-30T00:00:00"/>
    <x v="4521"/>
    <n v="4"/>
    <n v="3"/>
    <n v="3"/>
    <n v="2"/>
    <n v="2"/>
    <n v="4"/>
    <x v="8"/>
    <x v="4"/>
    <x v="3"/>
    <x v="1"/>
    <x v="1"/>
    <x v="55"/>
    <x v="0"/>
    <x v="2"/>
    <x v="1"/>
    <x v="391"/>
    <x v="51"/>
    <d v="2025-04-06T00:00:00"/>
    <x v="0"/>
    <x v="0"/>
    <s v="Emergency"/>
    <s v="No"/>
    <x v="0"/>
    <x v="1"/>
    <m/>
    <m/>
    <x v="0"/>
    <n v="242.2"/>
    <n v="0"/>
    <x v="2"/>
  </r>
  <r>
    <d v="2025-03-30T00:00:00"/>
    <x v="4522"/>
    <n v="3"/>
    <n v="5"/>
    <n v="3"/>
    <n v="2"/>
    <n v="2"/>
    <n v="10"/>
    <x v="1"/>
    <x v="4"/>
    <x v="4"/>
    <x v="2"/>
    <x v="1"/>
    <x v="51"/>
    <x v="0"/>
    <x v="2"/>
    <x v="1"/>
    <x v="269"/>
    <x v="7"/>
    <m/>
    <x v="1"/>
    <x v="3"/>
    <s v="Self-Referral"/>
    <s v="No"/>
    <x v="0"/>
    <x v="0"/>
    <d v="2025-04-02T00:00:00"/>
    <d v="2025-03-30T00:00:00"/>
    <x v="3"/>
    <n v="544.6"/>
    <n v="10"/>
    <x v="2"/>
  </r>
  <r>
    <d v="2025-03-30T00:00:00"/>
    <x v="4523"/>
    <n v="4"/>
    <n v="3"/>
    <n v="3"/>
    <n v="3"/>
    <n v="3"/>
    <n v="4"/>
    <x v="8"/>
    <x v="4"/>
    <x v="3"/>
    <x v="1"/>
    <x v="2"/>
    <x v="18"/>
    <x v="1"/>
    <x v="3"/>
    <x v="0"/>
    <x v="497"/>
    <x v="64"/>
    <m/>
    <x v="1"/>
    <x v="8"/>
    <s v="Emergency"/>
    <s v="No"/>
    <x v="0"/>
    <x v="0"/>
    <d v="2025-04-03T00:00:00"/>
    <d v="2025-03-30T00:00:00"/>
    <x v="1"/>
    <n v="255.5"/>
    <n v="30"/>
    <x v="2"/>
  </r>
  <r>
    <d v="2025-03-30T00:00:00"/>
    <x v="4524"/>
    <n v="3"/>
    <n v="2"/>
    <n v="3"/>
    <n v="4"/>
    <n v="1"/>
    <n v="10"/>
    <x v="1"/>
    <x v="4"/>
    <x v="0"/>
    <x v="2"/>
    <x v="0"/>
    <x v="34"/>
    <x v="0"/>
    <x v="1"/>
    <x v="1"/>
    <x v="92"/>
    <x v="148"/>
    <d v="2025-04-13T00:00:00"/>
    <x v="0"/>
    <x v="0"/>
    <s v="Self-Referral"/>
    <s v="Yes"/>
    <x v="1"/>
    <x v="1"/>
    <m/>
    <m/>
    <x v="0"/>
    <n v="751.8"/>
    <n v="0"/>
    <x v="2"/>
  </r>
  <r>
    <d v="2025-03-31T00:00:00"/>
    <x v="4525"/>
    <n v="4"/>
    <n v="1"/>
    <n v="3"/>
    <n v="4"/>
    <n v="3"/>
    <n v="4"/>
    <x v="8"/>
    <x v="4"/>
    <x v="1"/>
    <x v="1"/>
    <x v="2"/>
    <x v="11"/>
    <x v="0"/>
    <x v="0"/>
    <x v="2"/>
    <x v="538"/>
    <x v="32"/>
    <d v="2025-04-25T00:00:00"/>
    <x v="0"/>
    <x v="0"/>
    <s v="Emergency"/>
    <s v="No"/>
    <x v="0"/>
    <x v="1"/>
    <m/>
    <m/>
    <x v="0"/>
    <n v="313.60000000000002"/>
    <n v="0"/>
    <x v="2"/>
  </r>
  <r>
    <d v="2025-03-31T00:00:00"/>
    <x v="4526"/>
    <n v="3"/>
    <n v="3"/>
    <n v="3"/>
    <n v="2"/>
    <n v="3"/>
    <n v="10"/>
    <x v="1"/>
    <x v="4"/>
    <x v="3"/>
    <x v="2"/>
    <x v="2"/>
    <x v="58"/>
    <x v="1"/>
    <x v="1"/>
    <x v="0"/>
    <x v="481"/>
    <x v="174"/>
    <m/>
    <x v="1"/>
    <x v="8"/>
    <s v="Emergency"/>
    <s v="Yes"/>
    <x v="1"/>
    <x v="1"/>
    <d v="2025-04-05T00:00:00"/>
    <d v="2025-03-31T00:00:00"/>
    <x v="3"/>
    <n v="411.6"/>
    <n v="10"/>
    <x v="2"/>
  </r>
  <r>
    <d v="2025-03-31T00:00:00"/>
    <x v="4527"/>
    <n v="2"/>
    <n v="5"/>
    <n v="3"/>
    <n v="4"/>
    <n v="1"/>
    <n v="4"/>
    <x v="8"/>
    <x v="4"/>
    <x v="4"/>
    <x v="4"/>
    <x v="0"/>
    <x v="51"/>
    <x v="0"/>
    <x v="3"/>
    <x v="0"/>
    <x v="242"/>
    <x v="179"/>
    <m/>
    <x v="1"/>
    <x v="3"/>
    <s v="Emergency"/>
    <s v="No"/>
    <x v="0"/>
    <x v="0"/>
    <d v="2025-04-01T00:00:00"/>
    <d v="2025-03-31T00:00:00"/>
    <x v="1"/>
    <n v="371.7"/>
    <n v="30"/>
    <x v="2"/>
  </r>
  <r>
    <d v="2025-03-31T00:00:00"/>
    <x v="4528"/>
    <n v="4"/>
    <n v="3"/>
    <n v="3"/>
    <n v="3"/>
    <n v="2"/>
    <n v="10"/>
    <x v="1"/>
    <x v="4"/>
    <x v="3"/>
    <x v="1"/>
    <x v="1"/>
    <x v="42"/>
    <x v="0"/>
    <x v="4"/>
    <x v="1"/>
    <x v="384"/>
    <x v="130"/>
    <d v="2025-04-23T00:00:00"/>
    <x v="0"/>
    <x v="1"/>
    <s v="Emergency"/>
    <s v="Yes"/>
    <x v="1"/>
    <x v="1"/>
    <m/>
    <m/>
    <x v="0"/>
    <n v="557.9"/>
    <n v="0"/>
    <x v="2"/>
  </r>
  <r>
    <d v="2025-03-31T00:00:00"/>
    <x v="4529"/>
    <n v="3"/>
    <n v="2"/>
    <n v="3"/>
    <n v="4"/>
    <n v="2"/>
    <n v="4"/>
    <x v="8"/>
    <x v="4"/>
    <x v="0"/>
    <x v="2"/>
    <x v="1"/>
    <x v="40"/>
    <x v="0"/>
    <x v="4"/>
    <x v="0"/>
    <x v="705"/>
    <x v="49"/>
    <m/>
    <x v="1"/>
    <x v="8"/>
    <s v="Self-Referral"/>
    <s v="Yes"/>
    <x v="1"/>
    <x v="0"/>
    <d v="2025-04-07T00:00:00"/>
    <d v="2025-03-31T00:00:00"/>
    <x v="2"/>
    <n v="766.5"/>
    <n v="50"/>
    <x v="2"/>
  </r>
  <r>
    <d v="2025-03-31T00:00:00"/>
    <x v="4530"/>
    <n v="4"/>
    <n v="5"/>
    <n v="3"/>
    <n v="2"/>
    <n v="3"/>
    <n v="10"/>
    <x v="1"/>
    <x v="4"/>
    <x v="4"/>
    <x v="1"/>
    <x v="2"/>
    <x v="34"/>
    <x v="0"/>
    <x v="0"/>
    <x v="2"/>
    <x v="811"/>
    <x v="125"/>
    <d v="2025-04-15T00:00:00"/>
    <x v="0"/>
    <x v="4"/>
    <s v="Self-Referral"/>
    <s v="No"/>
    <x v="0"/>
    <x v="1"/>
    <m/>
    <m/>
    <x v="0"/>
    <n v="198.1"/>
    <n v="0"/>
    <x v="2"/>
  </r>
  <r>
    <d v="2025-03-31T00:00:00"/>
    <x v="4531"/>
    <n v="3"/>
    <n v="3"/>
    <n v="3"/>
    <n v="4"/>
    <n v="1"/>
    <n v="4"/>
    <x v="8"/>
    <x v="4"/>
    <x v="3"/>
    <x v="2"/>
    <x v="0"/>
    <x v="49"/>
    <x v="1"/>
    <x v="0"/>
    <x v="1"/>
    <x v="808"/>
    <x v="133"/>
    <d v="2025-04-26T00:00:00"/>
    <x v="0"/>
    <x v="8"/>
    <s v="Physician Referral"/>
    <s v="No"/>
    <x v="0"/>
    <x v="1"/>
    <m/>
    <m/>
    <x v="0"/>
    <n v="572.6"/>
    <n v="0"/>
    <x v="2"/>
  </r>
  <r>
    <d v="2025-03-31T00:00:00"/>
    <x v="4532"/>
    <n v="3"/>
    <n v="5"/>
    <n v="3"/>
    <n v="1"/>
    <n v="1"/>
    <n v="10"/>
    <x v="1"/>
    <x v="4"/>
    <x v="4"/>
    <x v="2"/>
    <x v="0"/>
    <x v="39"/>
    <x v="0"/>
    <x v="3"/>
    <x v="2"/>
    <x v="460"/>
    <x v="111"/>
    <m/>
    <x v="1"/>
    <x v="1"/>
    <s v="Physician Referral"/>
    <s v="No"/>
    <x v="0"/>
    <x v="1"/>
    <d v="2025-04-08T00:00:00"/>
    <d v="2025-03-31T00:00:00"/>
    <x v="3"/>
    <n v="334.6"/>
    <n v="10"/>
    <x v="2"/>
  </r>
  <r>
    <d v="2025-03-31T00:00:00"/>
    <x v="4533"/>
    <n v="1"/>
    <n v="2"/>
    <n v="3"/>
    <n v="3"/>
    <n v="1"/>
    <n v="4"/>
    <x v="8"/>
    <x v="4"/>
    <x v="0"/>
    <x v="0"/>
    <x v="0"/>
    <x v="36"/>
    <x v="1"/>
    <x v="3"/>
    <x v="0"/>
    <x v="255"/>
    <x v="10"/>
    <m/>
    <x v="1"/>
    <x v="1"/>
    <s v="Emergency"/>
    <s v="No"/>
    <x v="0"/>
    <x v="1"/>
    <d v="2025-04-06T00:00:00"/>
    <d v="2025-03-31T00:00:00"/>
    <x v="3"/>
    <n v="431.9"/>
    <n v="10"/>
    <x v="2"/>
  </r>
  <r>
    <d v="2025-03-31T00:00:00"/>
    <x v="4534"/>
    <n v="4"/>
    <n v="1"/>
    <n v="3"/>
    <n v="3"/>
    <n v="1"/>
    <n v="10"/>
    <x v="1"/>
    <x v="4"/>
    <x v="1"/>
    <x v="1"/>
    <x v="0"/>
    <x v="0"/>
    <x v="0"/>
    <x v="0"/>
    <x v="2"/>
    <x v="176"/>
    <x v="80"/>
    <m/>
    <x v="1"/>
    <x v="2"/>
    <s v="Physician Referral"/>
    <s v="No"/>
    <x v="0"/>
    <x v="1"/>
    <d v="2025-04-09T00:00:00"/>
    <d v="2025-03-31T00:00:00"/>
    <x v="3"/>
    <n v="283.5"/>
    <n v="10"/>
    <x v="2"/>
  </r>
  <r>
    <d v="2025-04-01T00:00:00"/>
    <x v="4535"/>
    <n v="2"/>
    <n v="2"/>
    <n v="3"/>
    <n v="5"/>
    <n v="3"/>
    <n v="4"/>
    <x v="8"/>
    <x v="4"/>
    <x v="0"/>
    <x v="4"/>
    <x v="2"/>
    <x v="30"/>
    <x v="1"/>
    <x v="4"/>
    <x v="2"/>
    <x v="163"/>
    <x v="0"/>
    <d v="2025-04-30T00:00:00"/>
    <x v="0"/>
    <x v="4"/>
    <s v="Physician Referral"/>
    <s v="No"/>
    <x v="0"/>
    <x v="0"/>
    <m/>
    <m/>
    <x v="0"/>
    <n v="301"/>
    <n v="0"/>
    <x v="3"/>
  </r>
  <r>
    <d v="2025-04-01T00:00:00"/>
    <x v="4536"/>
    <n v="5"/>
    <n v="1"/>
    <n v="3"/>
    <n v="4"/>
    <n v="3"/>
    <n v="10"/>
    <x v="1"/>
    <x v="4"/>
    <x v="1"/>
    <x v="3"/>
    <x v="2"/>
    <x v="16"/>
    <x v="0"/>
    <x v="2"/>
    <x v="0"/>
    <x v="337"/>
    <x v="33"/>
    <d v="2025-04-23T00:00:00"/>
    <x v="0"/>
    <x v="0"/>
    <s v="Emergency"/>
    <s v="No"/>
    <x v="0"/>
    <x v="0"/>
    <m/>
    <m/>
    <x v="0"/>
    <n v="573.29999999999995"/>
    <n v="0"/>
    <x v="3"/>
  </r>
  <r>
    <d v="2025-04-01T00:00:00"/>
    <x v="4537"/>
    <n v="5"/>
    <n v="4"/>
    <n v="3"/>
    <n v="3"/>
    <n v="2"/>
    <n v="4"/>
    <x v="8"/>
    <x v="4"/>
    <x v="2"/>
    <x v="3"/>
    <x v="1"/>
    <x v="45"/>
    <x v="1"/>
    <x v="2"/>
    <x v="1"/>
    <x v="909"/>
    <x v="90"/>
    <d v="2025-04-16T00:00:00"/>
    <x v="0"/>
    <x v="7"/>
    <s v="Emergency"/>
    <s v="No"/>
    <x v="0"/>
    <x v="0"/>
    <m/>
    <m/>
    <x v="0"/>
    <n v="217"/>
    <n v="0"/>
    <x v="3"/>
  </r>
  <r>
    <d v="2025-04-01T00:00:00"/>
    <x v="4538"/>
    <n v="4"/>
    <n v="2"/>
    <n v="3"/>
    <n v="4"/>
    <n v="1"/>
    <n v="10"/>
    <x v="1"/>
    <x v="4"/>
    <x v="0"/>
    <x v="1"/>
    <x v="0"/>
    <x v="48"/>
    <x v="0"/>
    <x v="2"/>
    <x v="1"/>
    <x v="384"/>
    <x v="156"/>
    <m/>
    <x v="1"/>
    <x v="9"/>
    <s v="Emergency"/>
    <s v="No"/>
    <x v="0"/>
    <x v="1"/>
    <d v="2025-04-04T00:00:00"/>
    <d v="2025-04-01T00:00:00"/>
    <x v="2"/>
    <n v="490"/>
    <n v="50"/>
    <x v="3"/>
  </r>
  <r>
    <d v="2025-04-01T00:00:00"/>
    <x v="4539"/>
    <n v="3"/>
    <n v="1"/>
    <n v="3"/>
    <n v="1"/>
    <n v="3"/>
    <n v="4"/>
    <x v="8"/>
    <x v="4"/>
    <x v="1"/>
    <x v="2"/>
    <x v="2"/>
    <x v="27"/>
    <x v="1"/>
    <x v="4"/>
    <x v="0"/>
    <x v="126"/>
    <x v="13"/>
    <m/>
    <x v="1"/>
    <x v="5"/>
    <s v="Physician Referral"/>
    <s v="No"/>
    <x v="0"/>
    <x v="0"/>
    <d v="2025-04-03T00:00:00"/>
    <d v="2025-04-01T00:00:00"/>
    <x v="2"/>
    <n v="776.3"/>
    <n v="50"/>
    <x v="3"/>
  </r>
  <r>
    <d v="2025-04-01T00:00:00"/>
    <x v="4540"/>
    <n v="3"/>
    <n v="4"/>
    <n v="3"/>
    <n v="2"/>
    <n v="3"/>
    <n v="10"/>
    <x v="1"/>
    <x v="4"/>
    <x v="2"/>
    <x v="2"/>
    <x v="2"/>
    <x v="13"/>
    <x v="1"/>
    <x v="1"/>
    <x v="1"/>
    <x v="620"/>
    <x v="142"/>
    <d v="2025-04-26T00:00:00"/>
    <x v="0"/>
    <x v="2"/>
    <s v="Emergency"/>
    <s v="No"/>
    <x v="0"/>
    <x v="0"/>
    <m/>
    <m/>
    <x v="0"/>
    <n v="637"/>
    <n v="0"/>
    <x v="3"/>
  </r>
  <r>
    <d v="2025-04-01T00:00:00"/>
    <x v="4541"/>
    <n v="2"/>
    <n v="4"/>
    <n v="3"/>
    <n v="2"/>
    <n v="1"/>
    <n v="4"/>
    <x v="8"/>
    <x v="4"/>
    <x v="2"/>
    <x v="4"/>
    <x v="0"/>
    <x v="18"/>
    <x v="0"/>
    <x v="1"/>
    <x v="2"/>
    <x v="756"/>
    <x v="91"/>
    <d v="2025-04-23T00:00:00"/>
    <x v="0"/>
    <x v="5"/>
    <s v="Physician Referral"/>
    <s v="No"/>
    <x v="0"/>
    <x v="1"/>
    <m/>
    <m/>
    <x v="0"/>
    <n v="509.6"/>
    <n v="0"/>
    <x v="3"/>
  </r>
  <r>
    <d v="2025-04-01T00:00:00"/>
    <x v="4542"/>
    <n v="4"/>
    <n v="4"/>
    <n v="3"/>
    <n v="5"/>
    <n v="1"/>
    <n v="10"/>
    <x v="1"/>
    <x v="4"/>
    <x v="2"/>
    <x v="1"/>
    <x v="0"/>
    <x v="2"/>
    <x v="1"/>
    <x v="4"/>
    <x v="0"/>
    <x v="164"/>
    <x v="100"/>
    <m/>
    <x v="1"/>
    <x v="8"/>
    <s v="Emergency"/>
    <s v="No"/>
    <x v="0"/>
    <x v="1"/>
    <d v="2025-04-06T00:00:00"/>
    <d v="2025-04-01T00:00:00"/>
    <x v="3"/>
    <n v="477.4"/>
    <n v="10"/>
    <x v="3"/>
  </r>
  <r>
    <d v="2025-04-01T00:00:00"/>
    <x v="4543"/>
    <n v="5"/>
    <n v="5"/>
    <n v="3"/>
    <n v="5"/>
    <n v="2"/>
    <n v="4"/>
    <x v="8"/>
    <x v="4"/>
    <x v="4"/>
    <x v="3"/>
    <x v="1"/>
    <x v="21"/>
    <x v="0"/>
    <x v="1"/>
    <x v="0"/>
    <x v="877"/>
    <x v="47"/>
    <d v="2025-04-28T00:00:00"/>
    <x v="0"/>
    <x v="5"/>
    <s v="Emergency"/>
    <s v="No"/>
    <x v="0"/>
    <x v="0"/>
    <m/>
    <m/>
    <x v="0"/>
    <n v="615.29999999999995"/>
    <n v="0"/>
    <x v="3"/>
  </r>
  <r>
    <d v="2025-04-01T00:00:00"/>
    <x v="4544"/>
    <n v="2"/>
    <n v="2"/>
    <n v="3"/>
    <n v="3"/>
    <n v="1"/>
    <n v="10"/>
    <x v="1"/>
    <x v="4"/>
    <x v="0"/>
    <x v="4"/>
    <x v="0"/>
    <x v="16"/>
    <x v="0"/>
    <x v="2"/>
    <x v="1"/>
    <x v="501"/>
    <x v="24"/>
    <m/>
    <x v="1"/>
    <x v="3"/>
    <s v="Self-Referral"/>
    <s v="No"/>
    <x v="0"/>
    <x v="0"/>
    <d v="2025-04-10T00:00:00"/>
    <d v="2025-04-01T00:00:00"/>
    <x v="2"/>
    <n v="167.3"/>
    <n v="50"/>
    <x v="3"/>
  </r>
  <r>
    <d v="2025-04-02T00:00:00"/>
    <x v="4545"/>
    <n v="4"/>
    <n v="2"/>
    <n v="3"/>
    <n v="3"/>
    <n v="2"/>
    <n v="4"/>
    <x v="8"/>
    <x v="4"/>
    <x v="0"/>
    <x v="1"/>
    <x v="1"/>
    <x v="31"/>
    <x v="0"/>
    <x v="4"/>
    <x v="1"/>
    <x v="810"/>
    <x v="23"/>
    <m/>
    <x v="1"/>
    <x v="8"/>
    <s v="Self-Referral"/>
    <s v="No"/>
    <x v="0"/>
    <x v="0"/>
    <d v="2025-04-03T00:00:00"/>
    <d v="2025-04-02T00:00:00"/>
    <x v="1"/>
    <n v="714"/>
    <n v="30"/>
    <x v="3"/>
  </r>
  <r>
    <d v="2025-04-02T00:00:00"/>
    <x v="4546"/>
    <n v="4"/>
    <n v="2"/>
    <n v="3"/>
    <n v="3"/>
    <n v="2"/>
    <n v="10"/>
    <x v="1"/>
    <x v="4"/>
    <x v="0"/>
    <x v="1"/>
    <x v="1"/>
    <x v="20"/>
    <x v="0"/>
    <x v="0"/>
    <x v="0"/>
    <x v="330"/>
    <x v="115"/>
    <d v="2025-04-21T00:00:00"/>
    <x v="0"/>
    <x v="3"/>
    <s v="Emergency"/>
    <s v="No"/>
    <x v="0"/>
    <x v="0"/>
    <m/>
    <m/>
    <x v="0"/>
    <n v="554.4"/>
    <n v="0"/>
    <x v="3"/>
  </r>
  <r>
    <d v="2025-04-02T00:00:00"/>
    <x v="4547"/>
    <n v="4"/>
    <n v="2"/>
    <n v="3"/>
    <n v="1"/>
    <n v="1"/>
    <n v="4"/>
    <x v="8"/>
    <x v="4"/>
    <x v="0"/>
    <x v="1"/>
    <x v="0"/>
    <x v="15"/>
    <x v="0"/>
    <x v="4"/>
    <x v="0"/>
    <x v="210"/>
    <x v="53"/>
    <d v="2025-04-27T00:00:00"/>
    <x v="0"/>
    <x v="5"/>
    <s v="Self-Referral"/>
    <s v="No"/>
    <x v="0"/>
    <x v="0"/>
    <m/>
    <m/>
    <x v="0"/>
    <n v="461.3"/>
    <n v="0"/>
    <x v="3"/>
  </r>
  <r>
    <d v="2025-04-02T00:00:00"/>
    <x v="4548"/>
    <n v="1"/>
    <n v="5"/>
    <n v="3"/>
    <n v="5"/>
    <n v="1"/>
    <n v="10"/>
    <x v="1"/>
    <x v="4"/>
    <x v="4"/>
    <x v="0"/>
    <x v="0"/>
    <x v="18"/>
    <x v="1"/>
    <x v="3"/>
    <x v="0"/>
    <x v="792"/>
    <x v="94"/>
    <d v="2025-04-13T00:00:00"/>
    <x v="0"/>
    <x v="1"/>
    <s v="Self-Referral"/>
    <s v="No"/>
    <x v="0"/>
    <x v="0"/>
    <m/>
    <m/>
    <x v="0"/>
    <n v="310.8"/>
    <n v="0"/>
    <x v="3"/>
  </r>
  <r>
    <d v="2025-04-02T00:00:00"/>
    <x v="4549"/>
    <n v="2"/>
    <n v="2"/>
    <n v="3"/>
    <n v="5"/>
    <n v="3"/>
    <n v="4"/>
    <x v="8"/>
    <x v="4"/>
    <x v="0"/>
    <x v="4"/>
    <x v="2"/>
    <x v="47"/>
    <x v="0"/>
    <x v="2"/>
    <x v="0"/>
    <x v="240"/>
    <x v="139"/>
    <d v="2025-04-10T00:00:00"/>
    <x v="0"/>
    <x v="1"/>
    <s v="Self-Referral"/>
    <s v="No"/>
    <x v="0"/>
    <x v="0"/>
    <m/>
    <m/>
    <x v="0"/>
    <n v="166.6"/>
    <n v="0"/>
    <x v="3"/>
  </r>
  <r>
    <d v="2025-04-02T00:00:00"/>
    <x v="4550"/>
    <n v="4"/>
    <n v="1"/>
    <n v="3"/>
    <n v="2"/>
    <n v="1"/>
    <n v="10"/>
    <x v="1"/>
    <x v="4"/>
    <x v="1"/>
    <x v="1"/>
    <x v="0"/>
    <x v="55"/>
    <x v="0"/>
    <x v="2"/>
    <x v="2"/>
    <x v="351"/>
    <x v="108"/>
    <d v="2025-04-12T00:00:00"/>
    <x v="0"/>
    <x v="0"/>
    <s v="Self-Referral"/>
    <s v="No"/>
    <x v="0"/>
    <x v="1"/>
    <m/>
    <m/>
    <x v="0"/>
    <n v="612.5"/>
    <n v="0"/>
    <x v="3"/>
  </r>
  <r>
    <d v="2025-04-02T00:00:00"/>
    <x v="4551"/>
    <n v="2"/>
    <n v="4"/>
    <n v="3"/>
    <n v="5"/>
    <n v="1"/>
    <n v="4"/>
    <x v="8"/>
    <x v="4"/>
    <x v="2"/>
    <x v="4"/>
    <x v="0"/>
    <x v="32"/>
    <x v="0"/>
    <x v="3"/>
    <x v="2"/>
    <x v="111"/>
    <x v="64"/>
    <m/>
    <x v="1"/>
    <x v="5"/>
    <s v="Physician Referral"/>
    <s v="No"/>
    <x v="0"/>
    <x v="0"/>
    <d v="2025-04-03T00:00:00"/>
    <d v="2025-04-02T00:00:00"/>
    <x v="2"/>
    <n v="212.8"/>
    <n v="50"/>
    <x v="3"/>
  </r>
  <r>
    <d v="2025-04-02T00:00:00"/>
    <x v="4552"/>
    <n v="5"/>
    <n v="5"/>
    <n v="3"/>
    <n v="5"/>
    <n v="2"/>
    <n v="10"/>
    <x v="1"/>
    <x v="4"/>
    <x v="4"/>
    <x v="3"/>
    <x v="1"/>
    <x v="24"/>
    <x v="0"/>
    <x v="2"/>
    <x v="0"/>
    <x v="636"/>
    <x v="164"/>
    <d v="2025-04-20T00:00:00"/>
    <x v="0"/>
    <x v="7"/>
    <s v="Self-Referral"/>
    <s v="No"/>
    <x v="0"/>
    <x v="1"/>
    <m/>
    <m/>
    <x v="0"/>
    <n v="267.39999999999998"/>
    <n v="0"/>
    <x v="3"/>
  </r>
  <r>
    <d v="2025-04-02T00:00:00"/>
    <x v="4553"/>
    <n v="4"/>
    <n v="5"/>
    <n v="3"/>
    <n v="1"/>
    <n v="1"/>
    <n v="4"/>
    <x v="8"/>
    <x v="4"/>
    <x v="4"/>
    <x v="1"/>
    <x v="0"/>
    <x v="46"/>
    <x v="0"/>
    <x v="3"/>
    <x v="0"/>
    <x v="252"/>
    <x v="123"/>
    <m/>
    <x v="1"/>
    <x v="0"/>
    <s v="Emergency"/>
    <s v="No"/>
    <x v="0"/>
    <x v="1"/>
    <d v="2025-04-05T00:00:00"/>
    <d v="2025-04-02T00:00:00"/>
    <x v="2"/>
    <n v="108.5"/>
    <n v="50"/>
    <x v="3"/>
  </r>
  <r>
    <d v="2025-04-02T00:00:00"/>
    <x v="4554"/>
    <n v="3"/>
    <n v="2"/>
    <n v="3"/>
    <n v="3"/>
    <n v="3"/>
    <n v="10"/>
    <x v="1"/>
    <x v="4"/>
    <x v="0"/>
    <x v="2"/>
    <x v="2"/>
    <x v="4"/>
    <x v="0"/>
    <x v="3"/>
    <x v="0"/>
    <x v="118"/>
    <x v="65"/>
    <d v="2025-04-26T00:00:00"/>
    <x v="0"/>
    <x v="9"/>
    <s v="Self-Referral"/>
    <s v="No"/>
    <x v="0"/>
    <x v="1"/>
    <m/>
    <m/>
    <x v="0"/>
    <n v="441.7"/>
    <n v="0"/>
    <x v="3"/>
  </r>
  <r>
    <d v="2025-04-03T00:00:00"/>
    <x v="4555"/>
    <n v="4"/>
    <n v="4"/>
    <n v="3"/>
    <n v="1"/>
    <n v="3"/>
    <n v="4"/>
    <x v="8"/>
    <x v="4"/>
    <x v="2"/>
    <x v="1"/>
    <x v="2"/>
    <x v="56"/>
    <x v="1"/>
    <x v="2"/>
    <x v="2"/>
    <x v="28"/>
    <x v="69"/>
    <d v="2025-04-12T00:00:00"/>
    <x v="0"/>
    <x v="2"/>
    <s v="Emergency"/>
    <s v="No"/>
    <x v="0"/>
    <x v="0"/>
    <m/>
    <m/>
    <x v="0"/>
    <n v="772.1"/>
    <n v="0"/>
    <x v="3"/>
  </r>
  <r>
    <d v="2025-04-03T00:00:00"/>
    <x v="4556"/>
    <n v="4"/>
    <n v="1"/>
    <n v="2"/>
    <n v="4"/>
    <n v="1"/>
    <n v="10"/>
    <x v="1"/>
    <x v="2"/>
    <x v="1"/>
    <x v="1"/>
    <x v="0"/>
    <x v="35"/>
    <x v="1"/>
    <x v="4"/>
    <x v="1"/>
    <x v="854"/>
    <x v="114"/>
    <d v="2025-04-30T00:00:00"/>
    <x v="0"/>
    <x v="5"/>
    <s v="Physician Referral"/>
    <s v="No"/>
    <x v="0"/>
    <x v="0"/>
    <m/>
    <m/>
    <x v="0"/>
    <n v="546"/>
    <n v="0"/>
    <x v="3"/>
  </r>
  <r>
    <d v="2025-04-03T00:00:00"/>
    <x v="4557"/>
    <n v="2"/>
    <n v="4"/>
    <n v="1"/>
    <n v="2"/>
    <n v="1"/>
    <n v="4"/>
    <x v="8"/>
    <x v="0"/>
    <x v="2"/>
    <x v="4"/>
    <x v="0"/>
    <x v="54"/>
    <x v="0"/>
    <x v="3"/>
    <x v="2"/>
    <x v="224"/>
    <x v="61"/>
    <d v="2025-04-28T00:00:00"/>
    <x v="0"/>
    <x v="8"/>
    <s v="Emergency"/>
    <s v="No"/>
    <x v="0"/>
    <x v="1"/>
    <m/>
    <m/>
    <x v="0"/>
    <n v="655.20000000000005"/>
    <n v="0"/>
    <x v="3"/>
  </r>
  <r>
    <d v="2025-04-03T00:00:00"/>
    <x v="4558"/>
    <n v="2"/>
    <n v="3"/>
    <n v="1"/>
    <n v="2"/>
    <n v="2"/>
    <n v="10"/>
    <x v="1"/>
    <x v="0"/>
    <x v="3"/>
    <x v="4"/>
    <x v="1"/>
    <x v="3"/>
    <x v="1"/>
    <x v="0"/>
    <x v="0"/>
    <x v="556"/>
    <x v="42"/>
    <d v="2025-05-01T00:00:00"/>
    <x v="0"/>
    <x v="7"/>
    <s v="Emergency"/>
    <s v="No"/>
    <x v="0"/>
    <x v="0"/>
    <m/>
    <m/>
    <x v="0"/>
    <n v="295.39999999999998"/>
    <n v="0"/>
    <x v="3"/>
  </r>
  <r>
    <d v="2025-04-03T00:00:00"/>
    <x v="4559"/>
    <n v="1"/>
    <n v="4"/>
    <n v="1"/>
    <n v="2"/>
    <n v="1"/>
    <n v="4"/>
    <x v="8"/>
    <x v="0"/>
    <x v="2"/>
    <x v="0"/>
    <x v="0"/>
    <x v="44"/>
    <x v="0"/>
    <x v="3"/>
    <x v="0"/>
    <x v="658"/>
    <x v="45"/>
    <d v="2025-04-13T00:00:00"/>
    <x v="0"/>
    <x v="7"/>
    <s v="Self-Referral"/>
    <s v="No"/>
    <x v="0"/>
    <x v="0"/>
    <m/>
    <m/>
    <x v="0"/>
    <n v="314.3"/>
    <n v="0"/>
    <x v="3"/>
  </r>
  <r>
    <d v="2025-04-03T00:00:00"/>
    <x v="4560"/>
    <n v="4"/>
    <n v="1"/>
    <n v="1"/>
    <n v="3"/>
    <n v="2"/>
    <n v="10"/>
    <x v="1"/>
    <x v="0"/>
    <x v="1"/>
    <x v="1"/>
    <x v="1"/>
    <x v="37"/>
    <x v="0"/>
    <x v="0"/>
    <x v="0"/>
    <x v="727"/>
    <x v="99"/>
    <m/>
    <x v="1"/>
    <x v="4"/>
    <s v="Emergency"/>
    <s v="No"/>
    <x v="0"/>
    <x v="1"/>
    <d v="2025-04-06T00:00:00"/>
    <d v="2025-04-03T00:00:00"/>
    <x v="2"/>
    <n v="228.9"/>
    <n v="50"/>
    <x v="3"/>
  </r>
  <r>
    <d v="2025-04-03T00:00:00"/>
    <x v="4561"/>
    <n v="5"/>
    <n v="1"/>
    <n v="1"/>
    <n v="3"/>
    <n v="1"/>
    <n v="4"/>
    <x v="8"/>
    <x v="0"/>
    <x v="1"/>
    <x v="3"/>
    <x v="0"/>
    <x v="7"/>
    <x v="0"/>
    <x v="4"/>
    <x v="0"/>
    <x v="574"/>
    <x v="85"/>
    <d v="2025-04-13T00:00:00"/>
    <x v="0"/>
    <x v="3"/>
    <s v="Emergency"/>
    <s v="No"/>
    <x v="0"/>
    <x v="0"/>
    <m/>
    <m/>
    <x v="0"/>
    <n v="160.30000000000001"/>
    <n v="0"/>
    <x v="3"/>
  </r>
  <r>
    <d v="2025-04-03T00:00:00"/>
    <x v="4562"/>
    <n v="2"/>
    <n v="1"/>
    <n v="1"/>
    <n v="3"/>
    <n v="2"/>
    <n v="10"/>
    <x v="1"/>
    <x v="0"/>
    <x v="1"/>
    <x v="4"/>
    <x v="1"/>
    <x v="32"/>
    <x v="0"/>
    <x v="3"/>
    <x v="2"/>
    <x v="789"/>
    <x v="58"/>
    <d v="2025-04-25T00:00:00"/>
    <x v="0"/>
    <x v="7"/>
    <s v="Physician Referral"/>
    <s v="No"/>
    <x v="0"/>
    <x v="1"/>
    <m/>
    <m/>
    <x v="0"/>
    <n v="468.3"/>
    <n v="0"/>
    <x v="3"/>
  </r>
  <r>
    <d v="2025-04-03T00:00:00"/>
    <x v="4563"/>
    <n v="1"/>
    <n v="5"/>
    <n v="1"/>
    <n v="2"/>
    <n v="3"/>
    <n v="4"/>
    <x v="8"/>
    <x v="0"/>
    <x v="4"/>
    <x v="0"/>
    <x v="2"/>
    <x v="26"/>
    <x v="0"/>
    <x v="3"/>
    <x v="1"/>
    <x v="51"/>
    <x v="75"/>
    <d v="2025-04-20T00:00:00"/>
    <x v="0"/>
    <x v="1"/>
    <s v="Physician Referral"/>
    <s v="No"/>
    <x v="0"/>
    <x v="1"/>
    <m/>
    <m/>
    <x v="0"/>
    <n v="758.1"/>
    <n v="0"/>
    <x v="3"/>
  </r>
  <r>
    <d v="2025-04-03T00:00:00"/>
    <x v="4564"/>
    <n v="3"/>
    <n v="5"/>
    <n v="2"/>
    <n v="2"/>
    <n v="1"/>
    <n v="10"/>
    <x v="1"/>
    <x v="2"/>
    <x v="4"/>
    <x v="2"/>
    <x v="0"/>
    <x v="52"/>
    <x v="1"/>
    <x v="3"/>
    <x v="0"/>
    <x v="24"/>
    <x v="72"/>
    <d v="2025-04-22T00:00:00"/>
    <x v="0"/>
    <x v="9"/>
    <s v="Self-Referral"/>
    <s v="No"/>
    <x v="0"/>
    <x v="1"/>
    <m/>
    <m/>
    <x v="0"/>
    <n v="66.5"/>
    <n v="0"/>
    <x v="3"/>
  </r>
  <r>
    <d v="2025-04-04T00:00:00"/>
    <x v="4565"/>
    <n v="3"/>
    <n v="3"/>
    <n v="1"/>
    <n v="2"/>
    <n v="1"/>
    <n v="4"/>
    <x v="8"/>
    <x v="0"/>
    <x v="3"/>
    <x v="2"/>
    <x v="0"/>
    <x v="25"/>
    <x v="1"/>
    <x v="0"/>
    <x v="0"/>
    <x v="517"/>
    <x v="164"/>
    <m/>
    <x v="1"/>
    <x v="4"/>
    <s v="Physician Referral"/>
    <s v="No"/>
    <x v="0"/>
    <x v="1"/>
    <d v="2025-04-09T00:00:00"/>
    <d v="2025-04-04T00:00:00"/>
    <x v="3"/>
    <n v="350"/>
    <n v="10"/>
    <x v="3"/>
  </r>
  <r>
    <d v="2025-04-04T00:00:00"/>
    <x v="4566"/>
    <n v="1"/>
    <n v="4"/>
    <n v="1"/>
    <n v="4"/>
    <n v="2"/>
    <n v="10"/>
    <x v="1"/>
    <x v="0"/>
    <x v="2"/>
    <x v="0"/>
    <x v="1"/>
    <x v="10"/>
    <x v="1"/>
    <x v="4"/>
    <x v="0"/>
    <x v="487"/>
    <x v="5"/>
    <m/>
    <x v="1"/>
    <x v="1"/>
    <s v="Physician Referral"/>
    <s v="No"/>
    <x v="0"/>
    <x v="0"/>
    <d v="2025-04-08T00:00:00"/>
    <d v="2025-04-04T00:00:00"/>
    <x v="1"/>
    <n v="228.2"/>
    <n v="30"/>
    <x v="3"/>
  </r>
  <r>
    <d v="2025-04-04T00:00:00"/>
    <x v="4567"/>
    <n v="3"/>
    <n v="2"/>
    <n v="3"/>
    <n v="4"/>
    <n v="2"/>
    <n v="4"/>
    <x v="8"/>
    <x v="4"/>
    <x v="0"/>
    <x v="2"/>
    <x v="1"/>
    <x v="12"/>
    <x v="1"/>
    <x v="2"/>
    <x v="1"/>
    <x v="329"/>
    <x v="81"/>
    <m/>
    <x v="1"/>
    <x v="2"/>
    <s v="Emergency"/>
    <s v="No"/>
    <x v="0"/>
    <x v="1"/>
    <d v="2025-04-10T00:00:00"/>
    <d v="2025-04-04T00:00:00"/>
    <x v="3"/>
    <n v="614.6"/>
    <n v="10"/>
    <x v="3"/>
  </r>
  <r>
    <d v="2025-04-04T00:00:00"/>
    <x v="4568"/>
    <n v="4"/>
    <n v="3"/>
    <n v="2"/>
    <n v="2"/>
    <n v="1"/>
    <n v="10"/>
    <x v="1"/>
    <x v="2"/>
    <x v="3"/>
    <x v="1"/>
    <x v="0"/>
    <x v="36"/>
    <x v="0"/>
    <x v="1"/>
    <x v="2"/>
    <x v="337"/>
    <x v="28"/>
    <m/>
    <x v="1"/>
    <x v="8"/>
    <s v="Self-Referral"/>
    <s v="No"/>
    <x v="0"/>
    <x v="0"/>
    <d v="2025-04-12T00:00:00"/>
    <d v="2025-04-04T00:00:00"/>
    <x v="3"/>
    <n v="635.6"/>
    <n v="10"/>
    <x v="3"/>
  </r>
  <r>
    <d v="2025-04-04T00:00:00"/>
    <x v="4569"/>
    <n v="2"/>
    <n v="2"/>
    <n v="3"/>
    <n v="3"/>
    <n v="2"/>
    <n v="4"/>
    <x v="8"/>
    <x v="4"/>
    <x v="0"/>
    <x v="4"/>
    <x v="1"/>
    <x v="21"/>
    <x v="1"/>
    <x v="3"/>
    <x v="1"/>
    <x v="713"/>
    <x v="97"/>
    <m/>
    <x v="1"/>
    <x v="3"/>
    <s v="Self-Referral"/>
    <s v="No"/>
    <x v="0"/>
    <x v="0"/>
    <d v="2025-04-12T00:00:00"/>
    <d v="2025-04-04T00:00:00"/>
    <x v="1"/>
    <n v="555.1"/>
    <n v="30"/>
    <x v="3"/>
  </r>
  <r>
    <d v="2025-04-04T00:00:00"/>
    <x v="4570"/>
    <n v="5"/>
    <n v="2"/>
    <n v="5"/>
    <n v="3"/>
    <n v="1"/>
    <n v="10"/>
    <x v="1"/>
    <x v="3"/>
    <x v="0"/>
    <x v="3"/>
    <x v="0"/>
    <x v="30"/>
    <x v="0"/>
    <x v="3"/>
    <x v="2"/>
    <x v="176"/>
    <x v="165"/>
    <m/>
    <x v="1"/>
    <x v="3"/>
    <s v="Emergency"/>
    <s v="No"/>
    <x v="0"/>
    <x v="0"/>
    <d v="2025-04-08T00:00:00"/>
    <d v="2025-04-04T00:00:00"/>
    <x v="1"/>
    <n v="289.10000000000002"/>
    <n v="30"/>
    <x v="3"/>
  </r>
  <r>
    <d v="2025-04-04T00:00:00"/>
    <x v="4571"/>
    <n v="3"/>
    <n v="3"/>
    <n v="1"/>
    <n v="4"/>
    <n v="3"/>
    <n v="4"/>
    <x v="8"/>
    <x v="0"/>
    <x v="3"/>
    <x v="2"/>
    <x v="2"/>
    <x v="7"/>
    <x v="1"/>
    <x v="3"/>
    <x v="0"/>
    <x v="810"/>
    <x v="63"/>
    <d v="2025-05-01T00:00:00"/>
    <x v="0"/>
    <x v="8"/>
    <s v="Physician Referral"/>
    <s v="No"/>
    <x v="0"/>
    <x v="0"/>
    <m/>
    <m/>
    <x v="0"/>
    <n v="655.20000000000005"/>
    <n v="0"/>
    <x v="3"/>
  </r>
  <r>
    <d v="2025-04-04T00:00:00"/>
    <x v="4572"/>
    <n v="4"/>
    <n v="4"/>
    <n v="4"/>
    <n v="4"/>
    <n v="2"/>
    <n v="10"/>
    <x v="1"/>
    <x v="1"/>
    <x v="2"/>
    <x v="1"/>
    <x v="1"/>
    <x v="49"/>
    <x v="1"/>
    <x v="2"/>
    <x v="1"/>
    <x v="392"/>
    <x v="7"/>
    <d v="2025-04-21T00:00:00"/>
    <x v="0"/>
    <x v="5"/>
    <s v="Physician Referral"/>
    <s v="No"/>
    <x v="0"/>
    <x v="1"/>
    <m/>
    <m/>
    <x v="0"/>
    <n v="74.2"/>
    <n v="0"/>
    <x v="3"/>
  </r>
  <r>
    <d v="2025-04-04T00:00:00"/>
    <x v="4573"/>
    <n v="2"/>
    <n v="2"/>
    <n v="1"/>
    <n v="2"/>
    <n v="1"/>
    <n v="4"/>
    <x v="8"/>
    <x v="0"/>
    <x v="0"/>
    <x v="4"/>
    <x v="0"/>
    <x v="4"/>
    <x v="1"/>
    <x v="4"/>
    <x v="1"/>
    <x v="832"/>
    <x v="56"/>
    <m/>
    <x v="1"/>
    <x v="6"/>
    <s v="Physician Referral"/>
    <s v="No"/>
    <x v="0"/>
    <x v="1"/>
    <d v="2025-04-05T00:00:00"/>
    <d v="2025-04-04T00:00:00"/>
    <x v="2"/>
    <n v="271.60000000000002"/>
    <n v="50"/>
    <x v="3"/>
  </r>
  <r>
    <d v="2025-04-04T00:00:00"/>
    <x v="4574"/>
    <n v="4"/>
    <n v="5"/>
    <n v="1"/>
    <n v="2"/>
    <n v="3"/>
    <n v="10"/>
    <x v="1"/>
    <x v="0"/>
    <x v="4"/>
    <x v="1"/>
    <x v="2"/>
    <x v="40"/>
    <x v="1"/>
    <x v="0"/>
    <x v="0"/>
    <x v="586"/>
    <x v="164"/>
    <d v="2025-04-17T00:00:00"/>
    <x v="0"/>
    <x v="6"/>
    <s v="Self-Referral"/>
    <s v="No"/>
    <x v="0"/>
    <x v="1"/>
    <m/>
    <m/>
    <x v="0"/>
    <n v="598.5"/>
    <n v="0"/>
    <x v="3"/>
  </r>
  <r>
    <d v="2025-04-05T00:00:00"/>
    <x v="4575"/>
    <n v="4"/>
    <n v="5"/>
    <n v="3"/>
    <n v="3"/>
    <n v="1"/>
    <n v="4"/>
    <x v="8"/>
    <x v="4"/>
    <x v="4"/>
    <x v="1"/>
    <x v="0"/>
    <x v="14"/>
    <x v="0"/>
    <x v="2"/>
    <x v="1"/>
    <x v="926"/>
    <x v="161"/>
    <d v="2025-04-25T00:00:00"/>
    <x v="0"/>
    <x v="9"/>
    <s v="Emergency"/>
    <s v="No"/>
    <x v="0"/>
    <x v="1"/>
    <m/>
    <m/>
    <x v="0"/>
    <n v="315.7"/>
    <n v="0"/>
    <x v="3"/>
  </r>
  <r>
    <d v="2025-04-05T00:00:00"/>
    <x v="4576"/>
    <n v="2"/>
    <n v="3"/>
    <n v="5"/>
    <n v="5"/>
    <n v="1"/>
    <n v="10"/>
    <x v="1"/>
    <x v="3"/>
    <x v="3"/>
    <x v="4"/>
    <x v="0"/>
    <x v="46"/>
    <x v="1"/>
    <x v="4"/>
    <x v="0"/>
    <x v="4"/>
    <x v="35"/>
    <d v="2025-04-15T00:00:00"/>
    <x v="0"/>
    <x v="3"/>
    <s v="Emergency"/>
    <s v="No"/>
    <x v="0"/>
    <x v="1"/>
    <m/>
    <m/>
    <x v="0"/>
    <n v="578.9"/>
    <n v="0"/>
    <x v="3"/>
  </r>
  <r>
    <d v="2025-04-05T00:00:00"/>
    <x v="4577"/>
    <n v="3"/>
    <n v="2"/>
    <n v="3"/>
    <n v="3"/>
    <n v="3"/>
    <n v="4"/>
    <x v="8"/>
    <x v="4"/>
    <x v="0"/>
    <x v="2"/>
    <x v="2"/>
    <x v="54"/>
    <x v="1"/>
    <x v="1"/>
    <x v="0"/>
    <x v="872"/>
    <x v="163"/>
    <d v="2025-04-19T00:00:00"/>
    <x v="0"/>
    <x v="1"/>
    <s v="Physician Referral"/>
    <s v="No"/>
    <x v="0"/>
    <x v="0"/>
    <m/>
    <m/>
    <x v="0"/>
    <n v="280.7"/>
    <n v="0"/>
    <x v="3"/>
  </r>
  <r>
    <d v="2025-04-05T00:00:00"/>
    <x v="4578"/>
    <n v="3"/>
    <n v="3"/>
    <n v="2"/>
    <n v="3"/>
    <n v="2"/>
    <n v="10"/>
    <x v="1"/>
    <x v="2"/>
    <x v="3"/>
    <x v="2"/>
    <x v="1"/>
    <x v="35"/>
    <x v="0"/>
    <x v="4"/>
    <x v="2"/>
    <x v="866"/>
    <x v="69"/>
    <d v="2025-04-23T00:00:00"/>
    <x v="0"/>
    <x v="5"/>
    <s v="Self-Referral"/>
    <s v="No"/>
    <x v="0"/>
    <x v="1"/>
    <m/>
    <m/>
    <x v="0"/>
    <n v="654.5"/>
    <n v="0"/>
    <x v="3"/>
  </r>
  <r>
    <d v="2025-04-05T00:00:00"/>
    <x v="4579"/>
    <n v="4"/>
    <n v="5"/>
    <n v="5"/>
    <n v="2"/>
    <n v="3"/>
    <n v="4"/>
    <x v="8"/>
    <x v="3"/>
    <x v="4"/>
    <x v="1"/>
    <x v="2"/>
    <x v="39"/>
    <x v="0"/>
    <x v="4"/>
    <x v="2"/>
    <x v="627"/>
    <x v="86"/>
    <m/>
    <x v="1"/>
    <x v="4"/>
    <s v="Emergency"/>
    <s v="No"/>
    <x v="0"/>
    <x v="0"/>
    <d v="2025-04-12T00:00:00"/>
    <d v="2025-04-05T00:00:00"/>
    <x v="3"/>
    <n v="605.5"/>
    <n v="10"/>
    <x v="3"/>
  </r>
  <r>
    <d v="2025-04-05T00:00:00"/>
    <x v="4580"/>
    <n v="1"/>
    <n v="3"/>
    <n v="5"/>
    <n v="5"/>
    <n v="1"/>
    <n v="10"/>
    <x v="1"/>
    <x v="3"/>
    <x v="3"/>
    <x v="0"/>
    <x v="0"/>
    <x v="13"/>
    <x v="1"/>
    <x v="0"/>
    <x v="0"/>
    <x v="455"/>
    <x v="97"/>
    <m/>
    <x v="1"/>
    <x v="9"/>
    <s v="Physician Referral"/>
    <s v="No"/>
    <x v="0"/>
    <x v="0"/>
    <d v="2025-04-11T00:00:00"/>
    <d v="2025-04-05T00:00:00"/>
    <x v="2"/>
    <n v="781.2"/>
    <n v="50"/>
    <x v="3"/>
  </r>
  <r>
    <d v="2025-04-05T00:00:00"/>
    <x v="4581"/>
    <n v="3"/>
    <n v="2"/>
    <n v="5"/>
    <n v="5"/>
    <n v="3"/>
    <n v="4"/>
    <x v="8"/>
    <x v="3"/>
    <x v="0"/>
    <x v="2"/>
    <x v="2"/>
    <x v="21"/>
    <x v="0"/>
    <x v="4"/>
    <x v="0"/>
    <x v="777"/>
    <x v="60"/>
    <m/>
    <x v="1"/>
    <x v="0"/>
    <s v="Physician Referral"/>
    <s v="No"/>
    <x v="0"/>
    <x v="1"/>
    <d v="2025-04-10T00:00:00"/>
    <d v="2025-04-05T00:00:00"/>
    <x v="2"/>
    <n v="287.7"/>
    <n v="50"/>
    <x v="3"/>
  </r>
  <r>
    <d v="2025-04-05T00:00:00"/>
    <x v="4582"/>
    <n v="4"/>
    <n v="2"/>
    <n v="3"/>
    <n v="2"/>
    <n v="1"/>
    <n v="10"/>
    <x v="1"/>
    <x v="4"/>
    <x v="0"/>
    <x v="1"/>
    <x v="0"/>
    <x v="8"/>
    <x v="0"/>
    <x v="4"/>
    <x v="1"/>
    <x v="502"/>
    <x v="41"/>
    <m/>
    <x v="1"/>
    <x v="3"/>
    <s v="Emergency"/>
    <s v="No"/>
    <x v="0"/>
    <x v="0"/>
    <d v="2025-04-09T00:00:00"/>
    <d v="2025-04-05T00:00:00"/>
    <x v="2"/>
    <n v="339.5"/>
    <n v="50"/>
    <x v="3"/>
  </r>
  <r>
    <d v="2025-04-05T00:00:00"/>
    <x v="4583"/>
    <n v="5"/>
    <n v="5"/>
    <n v="1"/>
    <n v="1"/>
    <n v="3"/>
    <n v="4"/>
    <x v="8"/>
    <x v="0"/>
    <x v="4"/>
    <x v="3"/>
    <x v="2"/>
    <x v="20"/>
    <x v="0"/>
    <x v="3"/>
    <x v="0"/>
    <x v="692"/>
    <x v="158"/>
    <m/>
    <x v="1"/>
    <x v="2"/>
    <s v="Emergency"/>
    <s v="No"/>
    <x v="0"/>
    <x v="0"/>
    <d v="2025-04-11T00:00:00"/>
    <d v="2025-04-05T00:00:00"/>
    <x v="2"/>
    <n v="746.9"/>
    <n v="50"/>
    <x v="3"/>
  </r>
  <r>
    <d v="2025-04-05T00:00:00"/>
    <x v="4584"/>
    <n v="5"/>
    <n v="1"/>
    <n v="1"/>
    <n v="2"/>
    <n v="2"/>
    <n v="10"/>
    <x v="1"/>
    <x v="0"/>
    <x v="1"/>
    <x v="3"/>
    <x v="1"/>
    <x v="22"/>
    <x v="1"/>
    <x v="0"/>
    <x v="0"/>
    <x v="685"/>
    <x v="129"/>
    <m/>
    <x v="1"/>
    <x v="2"/>
    <s v="Emergency"/>
    <s v="No"/>
    <x v="0"/>
    <x v="1"/>
    <d v="2025-04-13T00:00:00"/>
    <d v="2025-04-05T00:00:00"/>
    <x v="3"/>
    <n v="423.5"/>
    <n v="10"/>
    <x v="3"/>
  </r>
  <r>
    <d v="2025-04-06T00:00:00"/>
    <x v="4585"/>
    <n v="1"/>
    <n v="1"/>
    <n v="1"/>
    <n v="4"/>
    <n v="3"/>
    <n v="4"/>
    <x v="8"/>
    <x v="0"/>
    <x v="1"/>
    <x v="0"/>
    <x v="2"/>
    <x v="19"/>
    <x v="0"/>
    <x v="4"/>
    <x v="1"/>
    <x v="13"/>
    <x v="6"/>
    <d v="2025-04-25T00:00:00"/>
    <x v="0"/>
    <x v="7"/>
    <s v="Self-Referral"/>
    <s v="No"/>
    <x v="0"/>
    <x v="1"/>
    <m/>
    <m/>
    <x v="0"/>
    <n v="445.2"/>
    <n v="0"/>
    <x v="3"/>
  </r>
  <r>
    <d v="2025-04-06T00:00:00"/>
    <x v="4586"/>
    <n v="4"/>
    <n v="4"/>
    <n v="1"/>
    <n v="5"/>
    <n v="3"/>
    <n v="10"/>
    <x v="1"/>
    <x v="0"/>
    <x v="2"/>
    <x v="1"/>
    <x v="2"/>
    <x v="50"/>
    <x v="1"/>
    <x v="4"/>
    <x v="0"/>
    <x v="865"/>
    <x v="155"/>
    <m/>
    <x v="1"/>
    <x v="4"/>
    <s v="Physician Referral"/>
    <s v="No"/>
    <x v="0"/>
    <x v="1"/>
    <d v="2025-04-12T00:00:00"/>
    <d v="2025-04-06T00:00:00"/>
    <x v="2"/>
    <n v="769.3"/>
    <n v="50"/>
    <x v="3"/>
  </r>
  <r>
    <d v="2025-04-06T00:00:00"/>
    <x v="4587"/>
    <n v="5"/>
    <n v="5"/>
    <n v="1"/>
    <n v="2"/>
    <n v="2"/>
    <n v="4"/>
    <x v="8"/>
    <x v="0"/>
    <x v="4"/>
    <x v="3"/>
    <x v="1"/>
    <x v="59"/>
    <x v="1"/>
    <x v="3"/>
    <x v="0"/>
    <x v="941"/>
    <x v="137"/>
    <d v="2025-04-21T00:00:00"/>
    <x v="0"/>
    <x v="3"/>
    <s v="Emergency"/>
    <s v="No"/>
    <x v="0"/>
    <x v="0"/>
    <m/>
    <m/>
    <x v="0"/>
    <n v="484.4"/>
    <n v="0"/>
    <x v="3"/>
  </r>
  <r>
    <d v="2025-04-06T00:00:00"/>
    <x v="4588"/>
    <n v="3"/>
    <n v="4"/>
    <n v="2"/>
    <n v="3"/>
    <n v="1"/>
    <n v="10"/>
    <x v="1"/>
    <x v="2"/>
    <x v="2"/>
    <x v="2"/>
    <x v="0"/>
    <x v="16"/>
    <x v="1"/>
    <x v="0"/>
    <x v="2"/>
    <x v="210"/>
    <x v="90"/>
    <d v="2025-04-21T00:00:00"/>
    <x v="0"/>
    <x v="9"/>
    <s v="Self-Referral"/>
    <s v="No"/>
    <x v="0"/>
    <x v="1"/>
    <m/>
    <m/>
    <x v="0"/>
    <n v="428.4"/>
    <n v="0"/>
    <x v="3"/>
  </r>
  <r>
    <d v="2025-04-06T00:00:00"/>
    <x v="4589"/>
    <n v="4"/>
    <n v="5"/>
    <n v="4"/>
    <n v="3"/>
    <n v="3"/>
    <n v="4"/>
    <x v="8"/>
    <x v="1"/>
    <x v="4"/>
    <x v="1"/>
    <x v="2"/>
    <x v="16"/>
    <x v="1"/>
    <x v="1"/>
    <x v="0"/>
    <x v="468"/>
    <x v="34"/>
    <m/>
    <x v="1"/>
    <x v="0"/>
    <s v="Self-Referral"/>
    <s v="No"/>
    <x v="0"/>
    <x v="1"/>
    <d v="2025-04-09T00:00:00"/>
    <d v="2025-04-06T00:00:00"/>
    <x v="3"/>
    <n v="749"/>
    <n v="10"/>
    <x v="3"/>
  </r>
  <r>
    <d v="2025-04-06T00:00:00"/>
    <x v="4590"/>
    <n v="1"/>
    <n v="2"/>
    <n v="5"/>
    <n v="3"/>
    <n v="1"/>
    <n v="10"/>
    <x v="1"/>
    <x v="3"/>
    <x v="0"/>
    <x v="0"/>
    <x v="0"/>
    <x v="30"/>
    <x v="0"/>
    <x v="0"/>
    <x v="0"/>
    <x v="511"/>
    <x v="110"/>
    <m/>
    <x v="1"/>
    <x v="4"/>
    <s v="Emergency"/>
    <s v="No"/>
    <x v="0"/>
    <x v="0"/>
    <d v="2025-04-15T00:00:00"/>
    <d v="2025-04-06T00:00:00"/>
    <x v="2"/>
    <n v="382.9"/>
    <n v="50"/>
    <x v="3"/>
  </r>
  <r>
    <d v="2025-04-06T00:00:00"/>
    <x v="4591"/>
    <n v="1"/>
    <n v="5"/>
    <n v="4"/>
    <n v="2"/>
    <n v="3"/>
    <n v="4"/>
    <x v="8"/>
    <x v="1"/>
    <x v="4"/>
    <x v="0"/>
    <x v="2"/>
    <x v="19"/>
    <x v="1"/>
    <x v="2"/>
    <x v="1"/>
    <x v="623"/>
    <x v="169"/>
    <m/>
    <x v="1"/>
    <x v="4"/>
    <s v="Emergency"/>
    <s v="No"/>
    <x v="0"/>
    <x v="1"/>
    <d v="2025-04-09T00:00:00"/>
    <d v="2025-04-06T00:00:00"/>
    <x v="2"/>
    <n v="723.1"/>
    <n v="50"/>
    <x v="3"/>
  </r>
  <r>
    <d v="2025-04-06T00:00:00"/>
    <x v="4592"/>
    <n v="3"/>
    <n v="3"/>
    <n v="2"/>
    <n v="1"/>
    <n v="2"/>
    <n v="10"/>
    <x v="1"/>
    <x v="2"/>
    <x v="3"/>
    <x v="2"/>
    <x v="1"/>
    <x v="3"/>
    <x v="0"/>
    <x v="4"/>
    <x v="2"/>
    <x v="506"/>
    <x v="75"/>
    <d v="2025-04-14T00:00:00"/>
    <x v="0"/>
    <x v="2"/>
    <s v="Emergency"/>
    <s v="No"/>
    <x v="0"/>
    <x v="0"/>
    <m/>
    <m/>
    <x v="0"/>
    <n v="177.1"/>
    <n v="0"/>
    <x v="3"/>
  </r>
  <r>
    <d v="2025-04-06T00:00:00"/>
    <x v="4593"/>
    <n v="5"/>
    <n v="4"/>
    <n v="1"/>
    <n v="4"/>
    <n v="3"/>
    <n v="4"/>
    <x v="8"/>
    <x v="0"/>
    <x v="2"/>
    <x v="3"/>
    <x v="2"/>
    <x v="55"/>
    <x v="1"/>
    <x v="2"/>
    <x v="2"/>
    <x v="169"/>
    <x v="85"/>
    <m/>
    <x v="1"/>
    <x v="2"/>
    <s v="Emergency"/>
    <s v="No"/>
    <x v="0"/>
    <x v="0"/>
    <d v="2025-04-10T00:00:00"/>
    <d v="2025-04-06T00:00:00"/>
    <x v="2"/>
    <n v="208.6"/>
    <n v="50"/>
    <x v="3"/>
  </r>
  <r>
    <d v="2025-04-06T00:00:00"/>
    <x v="4594"/>
    <n v="5"/>
    <n v="5"/>
    <n v="2"/>
    <n v="3"/>
    <n v="1"/>
    <n v="10"/>
    <x v="1"/>
    <x v="2"/>
    <x v="4"/>
    <x v="3"/>
    <x v="0"/>
    <x v="10"/>
    <x v="0"/>
    <x v="2"/>
    <x v="0"/>
    <x v="741"/>
    <x v="134"/>
    <m/>
    <x v="1"/>
    <x v="7"/>
    <s v="Self-Referral"/>
    <s v="No"/>
    <x v="0"/>
    <x v="1"/>
    <d v="2025-04-11T00:00:00"/>
    <d v="2025-04-06T00:00:00"/>
    <x v="2"/>
    <n v="508.9"/>
    <n v="50"/>
    <x v="3"/>
  </r>
  <r>
    <d v="2025-04-07T00:00:00"/>
    <x v="4595"/>
    <n v="1"/>
    <n v="4"/>
    <n v="2"/>
    <n v="2"/>
    <n v="1"/>
    <n v="4"/>
    <x v="8"/>
    <x v="2"/>
    <x v="2"/>
    <x v="0"/>
    <x v="0"/>
    <x v="15"/>
    <x v="1"/>
    <x v="1"/>
    <x v="2"/>
    <x v="719"/>
    <x v="6"/>
    <m/>
    <x v="1"/>
    <x v="7"/>
    <s v="Emergency"/>
    <s v="No"/>
    <x v="0"/>
    <x v="0"/>
    <d v="2025-04-09T00:00:00"/>
    <d v="2025-04-07T00:00:00"/>
    <x v="3"/>
    <n v="168"/>
    <n v="10"/>
    <x v="3"/>
  </r>
  <r>
    <d v="2025-04-07T00:00:00"/>
    <x v="4596"/>
    <n v="2"/>
    <n v="5"/>
    <n v="4"/>
    <n v="1"/>
    <n v="2"/>
    <n v="10"/>
    <x v="1"/>
    <x v="1"/>
    <x v="4"/>
    <x v="4"/>
    <x v="1"/>
    <x v="11"/>
    <x v="0"/>
    <x v="4"/>
    <x v="2"/>
    <x v="107"/>
    <x v="37"/>
    <d v="2025-04-16T00:00:00"/>
    <x v="0"/>
    <x v="3"/>
    <s v="Physician Referral"/>
    <s v="No"/>
    <x v="0"/>
    <x v="0"/>
    <m/>
    <m/>
    <x v="0"/>
    <n v="501.9"/>
    <n v="0"/>
    <x v="3"/>
  </r>
  <r>
    <d v="2025-04-07T00:00:00"/>
    <x v="4597"/>
    <n v="1"/>
    <n v="1"/>
    <n v="5"/>
    <n v="5"/>
    <n v="1"/>
    <n v="4"/>
    <x v="8"/>
    <x v="3"/>
    <x v="1"/>
    <x v="0"/>
    <x v="0"/>
    <x v="53"/>
    <x v="1"/>
    <x v="0"/>
    <x v="2"/>
    <x v="745"/>
    <x v="129"/>
    <m/>
    <x v="1"/>
    <x v="7"/>
    <s v="Physician Referral"/>
    <s v="No"/>
    <x v="0"/>
    <x v="1"/>
    <d v="2025-04-09T00:00:00"/>
    <d v="2025-04-07T00:00:00"/>
    <x v="3"/>
    <n v="684.6"/>
    <n v="10"/>
    <x v="3"/>
  </r>
  <r>
    <d v="2025-04-07T00:00:00"/>
    <x v="4598"/>
    <n v="1"/>
    <n v="4"/>
    <n v="3"/>
    <n v="5"/>
    <n v="2"/>
    <n v="10"/>
    <x v="1"/>
    <x v="4"/>
    <x v="2"/>
    <x v="0"/>
    <x v="1"/>
    <x v="59"/>
    <x v="1"/>
    <x v="3"/>
    <x v="1"/>
    <x v="14"/>
    <x v="101"/>
    <m/>
    <x v="1"/>
    <x v="5"/>
    <s v="Emergency"/>
    <s v="No"/>
    <x v="0"/>
    <x v="1"/>
    <d v="2025-04-13T00:00:00"/>
    <d v="2025-04-07T00:00:00"/>
    <x v="3"/>
    <n v="415.8"/>
    <n v="10"/>
    <x v="3"/>
  </r>
  <r>
    <d v="2025-04-07T00:00:00"/>
    <x v="4599"/>
    <n v="4"/>
    <n v="2"/>
    <n v="3"/>
    <n v="4"/>
    <n v="2"/>
    <n v="4"/>
    <x v="8"/>
    <x v="4"/>
    <x v="0"/>
    <x v="1"/>
    <x v="1"/>
    <x v="8"/>
    <x v="0"/>
    <x v="4"/>
    <x v="1"/>
    <x v="591"/>
    <x v="13"/>
    <d v="2025-05-04T00:00:00"/>
    <x v="0"/>
    <x v="4"/>
    <s v="Emergency"/>
    <s v="No"/>
    <x v="0"/>
    <x v="1"/>
    <m/>
    <m/>
    <x v="0"/>
    <n v="496.3"/>
    <n v="0"/>
    <x v="3"/>
  </r>
  <r>
    <d v="2025-04-07T00:00:00"/>
    <x v="4600"/>
    <n v="3"/>
    <n v="2"/>
    <n v="5"/>
    <n v="2"/>
    <n v="1"/>
    <n v="10"/>
    <x v="1"/>
    <x v="3"/>
    <x v="0"/>
    <x v="2"/>
    <x v="0"/>
    <x v="28"/>
    <x v="1"/>
    <x v="2"/>
    <x v="2"/>
    <x v="769"/>
    <x v="135"/>
    <d v="2025-04-25T00:00:00"/>
    <x v="0"/>
    <x v="3"/>
    <s v="Self-Referral"/>
    <s v="No"/>
    <x v="0"/>
    <x v="0"/>
    <m/>
    <m/>
    <x v="0"/>
    <n v="493.5"/>
    <n v="0"/>
    <x v="3"/>
  </r>
  <r>
    <d v="2025-04-07T00:00:00"/>
    <x v="4601"/>
    <n v="4"/>
    <n v="5"/>
    <n v="1"/>
    <n v="2"/>
    <n v="1"/>
    <n v="4"/>
    <x v="8"/>
    <x v="0"/>
    <x v="4"/>
    <x v="1"/>
    <x v="0"/>
    <x v="36"/>
    <x v="1"/>
    <x v="2"/>
    <x v="2"/>
    <x v="926"/>
    <x v="38"/>
    <d v="2025-04-30T00:00:00"/>
    <x v="0"/>
    <x v="5"/>
    <s v="Physician Referral"/>
    <s v="No"/>
    <x v="0"/>
    <x v="0"/>
    <m/>
    <m/>
    <x v="0"/>
    <n v="342.3"/>
    <n v="0"/>
    <x v="3"/>
  </r>
  <r>
    <d v="2025-04-07T00:00:00"/>
    <x v="4602"/>
    <n v="1"/>
    <n v="2"/>
    <n v="2"/>
    <n v="3"/>
    <n v="2"/>
    <n v="10"/>
    <x v="1"/>
    <x v="2"/>
    <x v="0"/>
    <x v="0"/>
    <x v="1"/>
    <x v="49"/>
    <x v="1"/>
    <x v="4"/>
    <x v="0"/>
    <x v="759"/>
    <x v="12"/>
    <m/>
    <x v="1"/>
    <x v="2"/>
    <s v="Physician Referral"/>
    <s v="No"/>
    <x v="0"/>
    <x v="1"/>
    <d v="2025-04-09T00:00:00"/>
    <d v="2025-04-07T00:00:00"/>
    <x v="3"/>
    <n v="449.4"/>
    <n v="10"/>
    <x v="3"/>
  </r>
  <r>
    <d v="2025-04-07T00:00:00"/>
    <x v="4603"/>
    <n v="4"/>
    <n v="2"/>
    <n v="1"/>
    <n v="1"/>
    <n v="1"/>
    <n v="4"/>
    <x v="8"/>
    <x v="0"/>
    <x v="0"/>
    <x v="1"/>
    <x v="0"/>
    <x v="14"/>
    <x v="0"/>
    <x v="1"/>
    <x v="2"/>
    <x v="58"/>
    <x v="62"/>
    <m/>
    <x v="1"/>
    <x v="1"/>
    <s v="Self-Referral"/>
    <s v="No"/>
    <x v="0"/>
    <x v="1"/>
    <d v="2025-04-08T00:00:00"/>
    <d v="2025-04-07T00:00:00"/>
    <x v="1"/>
    <n v="644"/>
    <n v="30"/>
    <x v="3"/>
  </r>
  <r>
    <d v="2025-04-07T00:00:00"/>
    <x v="4604"/>
    <n v="5"/>
    <n v="4"/>
    <n v="2"/>
    <n v="4"/>
    <n v="2"/>
    <n v="10"/>
    <x v="1"/>
    <x v="2"/>
    <x v="2"/>
    <x v="3"/>
    <x v="1"/>
    <x v="22"/>
    <x v="1"/>
    <x v="0"/>
    <x v="1"/>
    <x v="408"/>
    <x v="179"/>
    <d v="2025-04-17T00:00:00"/>
    <x v="0"/>
    <x v="8"/>
    <s v="Emergency"/>
    <s v="No"/>
    <x v="0"/>
    <x v="1"/>
    <m/>
    <m/>
    <x v="0"/>
    <n v="643.29999999999995"/>
    <n v="0"/>
    <x v="3"/>
  </r>
  <r>
    <d v="2025-04-08T00:00:00"/>
    <x v="4605"/>
    <n v="1"/>
    <n v="5"/>
    <n v="3"/>
    <n v="1"/>
    <n v="3"/>
    <n v="4"/>
    <x v="8"/>
    <x v="4"/>
    <x v="4"/>
    <x v="0"/>
    <x v="2"/>
    <x v="23"/>
    <x v="1"/>
    <x v="3"/>
    <x v="0"/>
    <x v="895"/>
    <x v="176"/>
    <m/>
    <x v="1"/>
    <x v="1"/>
    <s v="Self-Referral"/>
    <s v="No"/>
    <x v="0"/>
    <x v="0"/>
    <d v="2025-04-16T00:00:00"/>
    <d v="2025-04-08T00:00:00"/>
    <x v="2"/>
    <n v="732.2"/>
    <n v="50"/>
    <x v="3"/>
  </r>
  <r>
    <d v="2025-04-08T00:00:00"/>
    <x v="4606"/>
    <n v="5"/>
    <n v="4"/>
    <n v="5"/>
    <n v="4"/>
    <n v="1"/>
    <n v="10"/>
    <x v="1"/>
    <x v="3"/>
    <x v="2"/>
    <x v="3"/>
    <x v="0"/>
    <x v="12"/>
    <x v="0"/>
    <x v="1"/>
    <x v="1"/>
    <x v="54"/>
    <x v="8"/>
    <d v="2025-04-28T00:00:00"/>
    <x v="0"/>
    <x v="2"/>
    <s v="Self-Referral"/>
    <s v="No"/>
    <x v="0"/>
    <x v="1"/>
    <m/>
    <m/>
    <x v="0"/>
    <n v="718.9"/>
    <n v="0"/>
    <x v="3"/>
  </r>
  <r>
    <d v="2025-04-08T00:00:00"/>
    <x v="4607"/>
    <n v="5"/>
    <n v="5"/>
    <n v="4"/>
    <n v="2"/>
    <n v="1"/>
    <n v="4"/>
    <x v="8"/>
    <x v="1"/>
    <x v="4"/>
    <x v="3"/>
    <x v="0"/>
    <x v="0"/>
    <x v="0"/>
    <x v="0"/>
    <x v="1"/>
    <x v="870"/>
    <x v="139"/>
    <d v="2025-05-05T00:00:00"/>
    <x v="0"/>
    <x v="9"/>
    <s v="Physician Referral"/>
    <s v="No"/>
    <x v="0"/>
    <x v="0"/>
    <m/>
    <m/>
    <x v="0"/>
    <n v="66.5"/>
    <n v="0"/>
    <x v="3"/>
  </r>
  <r>
    <d v="2025-04-08T00:00:00"/>
    <x v="4608"/>
    <n v="3"/>
    <n v="2"/>
    <n v="4"/>
    <n v="2"/>
    <n v="2"/>
    <n v="10"/>
    <x v="1"/>
    <x v="1"/>
    <x v="0"/>
    <x v="2"/>
    <x v="1"/>
    <x v="50"/>
    <x v="0"/>
    <x v="4"/>
    <x v="1"/>
    <x v="123"/>
    <x v="141"/>
    <d v="2025-04-23T00:00:00"/>
    <x v="0"/>
    <x v="9"/>
    <s v="Self-Referral"/>
    <s v="No"/>
    <x v="0"/>
    <x v="1"/>
    <m/>
    <m/>
    <x v="0"/>
    <n v="618.79999999999995"/>
    <n v="0"/>
    <x v="3"/>
  </r>
  <r>
    <d v="2025-04-08T00:00:00"/>
    <x v="4609"/>
    <n v="5"/>
    <n v="5"/>
    <n v="5"/>
    <n v="4"/>
    <n v="3"/>
    <n v="4"/>
    <x v="8"/>
    <x v="3"/>
    <x v="4"/>
    <x v="3"/>
    <x v="2"/>
    <x v="60"/>
    <x v="0"/>
    <x v="1"/>
    <x v="1"/>
    <x v="92"/>
    <x v="2"/>
    <d v="2025-04-22T00:00:00"/>
    <x v="0"/>
    <x v="9"/>
    <s v="Physician Referral"/>
    <s v="No"/>
    <x v="0"/>
    <x v="0"/>
    <m/>
    <m/>
    <x v="0"/>
    <n v="666.4"/>
    <n v="0"/>
    <x v="3"/>
  </r>
  <r>
    <d v="2025-04-08T00:00:00"/>
    <x v="4610"/>
    <n v="4"/>
    <n v="5"/>
    <n v="3"/>
    <n v="1"/>
    <n v="3"/>
    <n v="10"/>
    <x v="1"/>
    <x v="4"/>
    <x v="4"/>
    <x v="1"/>
    <x v="2"/>
    <x v="30"/>
    <x v="0"/>
    <x v="3"/>
    <x v="1"/>
    <x v="448"/>
    <x v="25"/>
    <d v="2025-04-15T00:00:00"/>
    <x v="0"/>
    <x v="4"/>
    <s v="Physician Referral"/>
    <s v="No"/>
    <x v="0"/>
    <x v="0"/>
    <m/>
    <m/>
    <x v="0"/>
    <n v="170.1"/>
    <n v="0"/>
    <x v="3"/>
  </r>
  <r>
    <d v="2025-04-08T00:00:00"/>
    <x v="4611"/>
    <n v="4"/>
    <n v="3"/>
    <n v="2"/>
    <n v="5"/>
    <n v="1"/>
    <n v="4"/>
    <x v="8"/>
    <x v="2"/>
    <x v="3"/>
    <x v="1"/>
    <x v="0"/>
    <x v="37"/>
    <x v="1"/>
    <x v="0"/>
    <x v="0"/>
    <x v="50"/>
    <x v="28"/>
    <m/>
    <x v="1"/>
    <x v="6"/>
    <s v="Self-Referral"/>
    <s v="No"/>
    <x v="0"/>
    <x v="1"/>
    <d v="2025-04-09T00:00:00"/>
    <d v="2025-04-08T00:00:00"/>
    <x v="3"/>
    <n v="245"/>
    <n v="10"/>
    <x v="3"/>
  </r>
  <r>
    <d v="2025-04-08T00:00:00"/>
    <x v="4612"/>
    <n v="2"/>
    <n v="5"/>
    <n v="4"/>
    <n v="5"/>
    <n v="2"/>
    <n v="10"/>
    <x v="1"/>
    <x v="1"/>
    <x v="4"/>
    <x v="4"/>
    <x v="1"/>
    <x v="38"/>
    <x v="1"/>
    <x v="4"/>
    <x v="1"/>
    <x v="820"/>
    <x v="62"/>
    <m/>
    <x v="1"/>
    <x v="6"/>
    <s v="Self-Referral"/>
    <s v="No"/>
    <x v="0"/>
    <x v="0"/>
    <d v="2025-04-14T00:00:00"/>
    <d v="2025-04-08T00:00:00"/>
    <x v="2"/>
    <n v="227.5"/>
    <n v="50"/>
    <x v="3"/>
  </r>
  <r>
    <d v="2025-04-08T00:00:00"/>
    <x v="4613"/>
    <n v="3"/>
    <n v="3"/>
    <n v="3"/>
    <n v="3"/>
    <n v="2"/>
    <n v="4"/>
    <x v="8"/>
    <x v="4"/>
    <x v="3"/>
    <x v="2"/>
    <x v="1"/>
    <x v="41"/>
    <x v="1"/>
    <x v="0"/>
    <x v="2"/>
    <x v="476"/>
    <x v="28"/>
    <m/>
    <x v="1"/>
    <x v="5"/>
    <s v="Emergency"/>
    <s v="No"/>
    <x v="0"/>
    <x v="0"/>
    <d v="2025-04-09T00:00:00"/>
    <d v="2025-04-08T00:00:00"/>
    <x v="2"/>
    <n v="356.3"/>
    <n v="50"/>
    <x v="3"/>
  </r>
  <r>
    <d v="2025-04-08T00:00:00"/>
    <x v="4614"/>
    <n v="2"/>
    <n v="4"/>
    <n v="5"/>
    <n v="3"/>
    <n v="1"/>
    <n v="10"/>
    <x v="1"/>
    <x v="3"/>
    <x v="2"/>
    <x v="4"/>
    <x v="0"/>
    <x v="37"/>
    <x v="0"/>
    <x v="3"/>
    <x v="0"/>
    <x v="917"/>
    <x v="118"/>
    <m/>
    <x v="1"/>
    <x v="0"/>
    <s v="Physician Referral"/>
    <s v="No"/>
    <x v="0"/>
    <x v="1"/>
    <d v="2025-04-16T00:00:00"/>
    <d v="2025-04-08T00:00:00"/>
    <x v="2"/>
    <n v="252.7"/>
    <n v="50"/>
    <x v="3"/>
  </r>
  <r>
    <d v="2025-04-09T00:00:00"/>
    <x v="4615"/>
    <n v="5"/>
    <n v="3"/>
    <n v="1"/>
    <n v="1"/>
    <n v="3"/>
    <n v="4"/>
    <x v="8"/>
    <x v="0"/>
    <x v="3"/>
    <x v="3"/>
    <x v="2"/>
    <x v="60"/>
    <x v="1"/>
    <x v="4"/>
    <x v="2"/>
    <x v="678"/>
    <x v="87"/>
    <d v="2025-04-28T00:00:00"/>
    <x v="0"/>
    <x v="7"/>
    <s v="Self-Referral"/>
    <s v="No"/>
    <x v="0"/>
    <x v="1"/>
    <m/>
    <m/>
    <x v="0"/>
    <n v="452.9"/>
    <n v="0"/>
    <x v="3"/>
  </r>
  <r>
    <d v="2025-04-09T00:00:00"/>
    <x v="4616"/>
    <n v="1"/>
    <n v="4"/>
    <n v="3"/>
    <n v="2"/>
    <n v="2"/>
    <n v="10"/>
    <x v="1"/>
    <x v="4"/>
    <x v="2"/>
    <x v="0"/>
    <x v="1"/>
    <x v="56"/>
    <x v="0"/>
    <x v="2"/>
    <x v="0"/>
    <x v="127"/>
    <x v="8"/>
    <m/>
    <x v="1"/>
    <x v="4"/>
    <s v="Physician Referral"/>
    <s v="No"/>
    <x v="0"/>
    <x v="0"/>
    <d v="2025-04-14T00:00:00"/>
    <d v="2025-04-09T00:00:00"/>
    <x v="1"/>
    <n v="179.2"/>
    <n v="30"/>
    <x v="3"/>
  </r>
  <r>
    <d v="2025-04-09T00:00:00"/>
    <x v="4617"/>
    <n v="4"/>
    <n v="5"/>
    <n v="3"/>
    <n v="1"/>
    <n v="2"/>
    <n v="4"/>
    <x v="8"/>
    <x v="4"/>
    <x v="4"/>
    <x v="1"/>
    <x v="1"/>
    <x v="56"/>
    <x v="0"/>
    <x v="2"/>
    <x v="2"/>
    <x v="19"/>
    <x v="87"/>
    <d v="2025-04-18T00:00:00"/>
    <x v="0"/>
    <x v="8"/>
    <s v="Self-Referral"/>
    <s v="No"/>
    <x v="0"/>
    <x v="0"/>
    <m/>
    <m/>
    <x v="0"/>
    <n v="757.4"/>
    <n v="0"/>
    <x v="3"/>
  </r>
  <r>
    <d v="2025-04-09T00:00:00"/>
    <x v="4618"/>
    <n v="1"/>
    <n v="4"/>
    <n v="1"/>
    <n v="4"/>
    <n v="1"/>
    <n v="10"/>
    <x v="1"/>
    <x v="0"/>
    <x v="2"/>
    <x v="0"/>
    <x v="0"/>
    <x v="33"/>
    <x v="1"/>
    <x v="1"/>
    <x v="1"/>
    <x v="846"/>
    <x v="168"/>
    <d v="2025-04-29T00:00:00"/>
    <x v="0"/>
    <x v="1"/>
    <s v="Self-Referral"/>
    <s v="No"/>
    <x v="0"/>
    <x v="0"/>
    <m/>
    <m/>
    <x v="0"/>
    <n v="696.5"/>
    <n v="0"/>
    <x v="3"/>
  </r>
  <r>
    <d v="2025-04-09T00:00:00"/>
    <x v="4619"/>
    <n v="2"/>
    <n v="2"/>
    <n v="3"/>
    <n v="5"/>
    <n v="1"/>
    <n v="4"/>
    <x v="8"/>
    <x v="4"/>
    <x v="0"/>
    <x v="4"/>
    <x v="0"/>
    <x v="45"/>
    <x v="0"/>
    <x v="4"/>
    <x v="2"/>
    <x v="611"/>
    <x v="35"/>
    <m/>
    <x v="1"/>
    <x v="5"/>
    <s v="Emergency"/>
    <s v="No"/>
    <x v="0"/>
    <x v="1"/>
    <d v="2025-04-12T00:00:00"/>
    <d v="2025-04-09T00:00:00"/>
    <x v="3"/>
    <n v="382.2"/>
    <n v="10"/>
    <x v="3"/>
  </r>
  <r>
    <d v="2025-04-09T00:00:00"/>
    <x v="4620"/>
    <n v="2"/>
    <n v="5"/>
    <n v="4"/>
    <n v="3"/>
    <n v="3"/>
    <n v="10"/>
    <x v="1"/>
    <x v="1"/>
    <x v="4"/>
    <x v="4"/>
    <x v="2"/>
    <x v="9"/>
    <x v="0"/>
    <x v="4"/>
    <x v="1"/>
    <x v="25"/>
    <x v="105"/>
    <m/>
    <x v="1"/>
    <x v="6"/>
    <s v="Emergency"/>
    <s v="No"/>
    <x v="0"/>
    <x v="0"/>
    <d v="2025-04-14T00:00:00"/>
    <d v="2025-04-09T00:00:00"/>
    <x v="3"/>
    <n v="794.5"/>
    <n v="10"/>
    <x v="3"/>
  </r>
  <r>
    <d v="2025-04-09T00:00:00"/>
    <x v="4621"/>
    <n v="4"/>
    <n v="3"/>
    <n v="4"/>
    <n v="1"/>
    <n v="3"/>
    <n v="4"/>
    <x v="8"/>
    <x v="1"/>
    <x v="3"/>
    <x v="1"/>
    <x v="2"/>
    <x v="2"/>
    <x v="1"/>
    <x v="1"/>
    <x v="0"/>
    <x v="893"/>
    <x v="168"/>
    <d v="2025-05-04T00:00:00"/>
    <x v="0"/>
    <x v="4"/>
    <s v="Emergency"/>
    <s v="No"/>
    <x v="0"/>
    <x v="0"/>
    <m/>
    <m/>
    <x v="0"/>
    <n v="690.9"/>
    <n v="0"/>
    <x v="3"/>
  </r>
  <r>
    <d v="2025-04-09T00:00:00"/>
    <x v="4622"/>
    <n v="2"/>
    <n v="1"/>
    <n v="4"/>
    <n v="1"/>
    <n v="2"/>
    <n v="10"/>
    <x v="1"/>
    <x v="1"/>
    <x v="1"/>
    <x v="4"/>
    <x v="1"/>
    <x v="51"/>
    <x v="0"/>
    <x v="0"/>
    <x v="1"/>
    <x v="619"/>
    <x v="114"/>
    <m/>
    <x v="1"/>
    <x v="9"/>
    <s v="Self-Referral"/>
    <s v="No"/>
    <x v="0"/>
    <x v="1"/>
    <d v="2025-04-10T00:00:00"/>
    <d v="2025-04-09T00:00:00"/>
    <x v="3"/>
    <n v="480.2"/>
    <n v="10"/>
    <x v="3"/>
  </r>
  <r>
    <d v="2025-04-09T00:00:00"/>
    <x v="4623"/>
    <n v="1"/>
    <n v="5"/>
    <n v="3"/>
    <n v="4"/>
    <n v="1"/>
    <n v="4"/>
    <x v="8"/>
    <x v="4"/>
    <x v="4"/>
    <x v="0"/>
    <x v="0"/>
    <x v="22"/>
    <x v="0"/>
    <x v="1"/>
    <x v="2"/>
    <x v="689"/>
    <x v="85"/>
    <m/>
    <x v="1"/>
    <x v="1"/>
    <s v="Emergency"/>
    <s v="No"/>
    <x v="0"/>
    <x v="1"/>
    <d v="2025-04-10T00:00:00"/>
    <d v="2025-04-09T00:00:00"/>
    <x v="3"/>
    <n v="299.60000000000002"/>
    <n v="10"/>
    <x v="3"/>
  </r>
  <r>
    <d v="2025-04-09T00:00:00"/>
    <x v="4624"/>
    <n v="2"/>
    <n v="2"/>
    <n v="3"/>
    <n v="2"/>
    <n v="1"/>
    <n v="10"/>
    <x v="1"/>
    <x v="4"/>
    <x v="0"/>
    <x v="4"/>
    <x v="0"/>
    <x v="40"/>
    <x v="1"/>
    <x v="4"/>
    <x v="1"/>
    <x v="543"/>
    <x v="31"/>
    <m/>
    <x v="1"/>
    <x v="7"/>
    <s v="Physician Referral"/>
    <s v="No"/>
    <x v="0"/>
    <x v="1"/>
    <d v="2025-04-13T00:00:00"/>
    <d v="2025-04-09T00:00:00"/>
    <x v="2"/>
    <n v="303.10000000000002"/>
    <n v="50"/>
    <x v="3"/>
  </r>
  <r>
    <d v="2025-04-10T00:00:00"/>
    <x v="4625"/>
    <n v="1"/>
    <n v="4"/>
    <n v="3"/>
    <n v="2"/>
    <n v="1"/>
    <n v="4"/>
    <x v="8"/>
    <x v="4"/>
    <x v="2"/>
    <x v="0"/>
    <x v="0"/>
    <x v="30"/>
    <x v="0"/>
    <x v="2"/>
    <x v="1"/>
    <x v="95"/>
    <x v="10"/>
    <m/>
    <x v="1"/>
    <x v="5"/>
    <s v="Physician Referral"/>
    <s v="No"/>
    <x v="0"/>
    <x v="1"/>
    <d v="2025-04-19T00:00:00"/>
    <d v="2025-04-10T00:00:00"/>
    <x v="3"/>
    <n v="602"/>
    <n v="10"/>
    <x v="3"/>
  </r>
  <r>
    <d v="2025-04-10T00:00:00"/>
    <x v="4626"/>
    <n v="5"/>
    <n v="3"/>
    <n v="5"/>
    <n v="5"/>
    <n v="3"/>
    <n v="10"/>
    <x v="1"/>
    <x v="3"/>
    <x v="3"/>
    <x v="3"/>
    <x v="2"/>
    <x v="46"/>
    <x v="0"/>
    <x v="0"/>
    <x v="0"/>
    <x v="722"/>
    <x v="69"/>
    <d v="2025-04-22T00:00:00"/>
    <x v="0"/>
    <x v="8"/>
    <s v="Self-Referral"/>
    <s v="No"/>
    <x v="0"/>
    <x v="1"/>
    <m/>
    <m/>
    <x v="0"/>
    <n v="199.5"/>
    <n v="0"/>
    <x v="3"/>
  </r>
  <r>
    <d v="2025-04-10T00:00:00"/>
    <x v="4627"/>
    <n v="3"/>
    <n v="3"/>
    <n v="1"/>
    <n v="3"/>
    <n v="3"/>
    <n v="4"/>
    <x v="8"/>
    <x v="0"/>
    <x v="3"/>
    <x v="2"/>
    <x v="2"/>
    <x v="4"/>
    <x v="1"/>
    <x v="4"/>
    <x v="1"/>
    <x v="8"/>
    <x v="138"/>
    <d v="2025-04-20T00:00:00"/>
    <x v="0"/>
    <x v="2"/>
    <s v="Emergency"/>
    <s v="No"/>
    <x v="0"/>
    <x v="0"/>
    <m/>
    <m/>
    <x v="0"/>
    <n v="275.8"/>
    <n v="0"/>
    <x v="3"/>
  </r>
  <r>
    <d v="2025-04-10T00:00:00"/>
    <x v="4628"/>
    <n v="4"/>
    <n v="2"/>
    <n v="3"/>
    <n v="2"/>
    <n v="2"/>
    <n v="10"/>
    <x v="1"/>
    <x v="4"/>
    <x v="0"/>
    <x v="1"/>
    <x v="1"/>
    <x v="33"/>
    <x v="1"/>
    <x v="3"/>
    <x v="0"/>
    <x v="72"/>
    <x v="141"/>
    <m/>
    <x v="1"/>
    <x v="0"/>
    <s v="Self-Referral"/>
    <s v="No"/>
    <x v="0"/>
    <x v="0"/>
    <d v="2025-04-19T00:00:00"/>
    <d v="2025-04-10T00:00:00"/>
    <x v="3"/>
    <n v="133"/>
    <n v="10"/>
    <x v="3"/>
  </r>
  <r>
    <d v="2025-04-10T00:00:00"/>
    <x v="4629"/>
    <n v="2"/>
    <n v="2"/>
    <n v="1"/>
    <n v="2"/>
    <n v="1"/>
    <n v="4"/>
    <x v="8"/>
    <x v="0"/>
    <x v="0"/>
    <x v="4"/>
    <x v="0"/>
    <x v="52"/>
    <x v="1"/>
    <x v="2"/>
    <x v="2"/>
    <x v="336"/>
    <x v="159"/>
    <d v="2025-05-06T00:00:00"/>
    <x v="0"/>
    <x v="2"/>
    <s v="Self-Referral"/>
    <s v="No"/>
    <x v="0"/>
    <x v="0"/>
    <m/>
    <m/>
    <x v="0"/>
    <n v="742"/>
    <n v="0"/>
    <x v="3"/>
  </r>
  <r>
    <d v="2025-04-10T00:00:00"/>
    <x v="4630"/>
    <n v="4"/>
    <n v="5"/>
    <n v="2"/>
    <n v="2"/>
    <n v="3"/>
    <n v="10"/>
    <x v="1"/>
    <x v="2"/>
    <x v="4"/>
    <x v="1"/>
    <x v="2"/>
    <x v="27"/>
    <x v="1"/>
    <x v="2"/>
    <x v="0"/>
    <x v="27"/>
    <x v="8"/>
    <d v="2025-04-17T00:00:00"/>
    <x v="0"/>
    <x v="8"/>
    <s v="Physician Referral"/>
    <s v="No"/>
    <x v="0"/>
    <x v="1"/>
    <m/>
    <m/>
    <x v="0"/>
    <n v="154.69999999999999"/>
    <n v="0"/>
    <x v="3"/>
  </r>
  <r>
    <d v="2025-04-10T00:00:00"/>
    <x v="4631"/>
    <n v="2"/>
    <n v="1"/>
    <n v="4"/>
    <n v="1"/>
    <n v="1"/>
    <n v="4"/>
    <x v="8"/>
    <x v="1"/>
    <x v="1"/>
    <x v="4"/>
    <x v="0"/>
    <x v="32"/>
    <x v="0"/>
    <x v="1"/>
    <x v="2"/>
    <x v="651"/>
    <x v="115"/>
    <m/>
    <x v="1"/>
    <x v="8"/>
    <s v="Emergency"/>
    <s v="No"/>
    <x v="0"/>
    <x v="1"/>
    <d v="2025-04-11T00:00:00"/>
    <d v="2025-04-10T00:00:00"/>
    <x v="3"/>
    <n v="448.7"/>
    <n v="10"/>
    <x v="3"/>
  </r>
  <r>
    <d v="2025-04-10T00:00:00"/>
    <x v="4632"/>
    <n v="5"/>
    <n v="1"/>
    <n v="5"/>
    <n v="2"/>
    <n v="3"/>
    <n v="10"/>
    <x v="1"/>
    <x v="3"/>
    <x v="1"/>
    <x v="3"/>
    <x v="2"/>
    <x v="11"/>
    <x v="0"/>
    <x v="4"/>
    <x v="2"/>
    <x v="635"/>
    <x v="118"/>
    <m/>
    <x v="1"/>
    <x v="2"/>
    <s v="Physician Referral"/>
    <s v="No"/>
    <x v="0"/>
    <x v="1"/>
    <d v="2025-04-13T00:00:00"/>
    <d v="2025-04-10T00:00:00"/>
    <x v="1"/>
    <n v="381.5"/>
    <n v="30"/>
    <x v="3"/>
  </r>
  <r>
    <d v="2025-04-10T00:00:00"/>
    <x v="4633"/>
    <n v="1"/>
    <n v="4"/>
    <n v="1"/>
    <n v="4"/>
    <n v="1"/>
    <n v="4"/>
    <x v="8"/>
    <x v="0"/>
    <x v="2"/>
    <x v="0"/>
    <x v="0"/>
    <x v="26"/>
    <x v="1"/>
    <x v="4"/>
    <x v="1"/>
    <x v="179"/>
    <x v="102"/>
    <d v="2025-04-26T00:00:00"/>
    <x v="0"/>
    <x v="7"/>
    <s v="Emergency"/>
    <s v="No"/>
    <x v="0"/>
    <x v="0"/>
    <m/>
    <m/>
    <x v="0"/>
    <n v="408.8"/>
    <n v="0"/>
    <x v="3"/>
  </r>
  <r>
    <d v="2025-04-10T00:00:00"/>
    <x v="4634"/>
    <n v="4"/>
    <n v="3"/>
    <n v="4"/>
    <n v="5"/>
    <n v="2"/>
    <n v="10"/>
    <x v="1"/>
    <x v="1"/>
    <x v="3"/>
    <x v="1"/>
    <x v="1"/>
    <x v="26"/>
    <x v="0"/>
    <x v="1"/>
    <x v="0"/>
    <x v="864"/>
    <x v="109"/>
    <d v="2025-04-29T00:00:00"/>
    <x v="0"/>
    <x v="5"/>
    <s v="Emergency"/>
    <s v="No"/>
    <x v="0"/>
    <x v="1"/>
    <m/>
    <m/>
    <x v="0"/>
    <n v="358.4"/>
    <n v="0"/>
    <x v="3"/>
  </r>
  <r>
    <d v="2025-04-11T00:00:00"/>
    <x v="4635"/>
    <n v="5"/>
    <n v="5"/>
    <n v="5"/>
    <n v="2"/>
    <n v="3"/>
    <n v="4"/>
    <x v="8"/>
    <x v="3"/>
    <x v="4"/>
    <x v="3"/>
    <x v="2"/>
    <x v="21"/>
    <x v="0"/>
    <x v="4"/>
    <x v="2"/>
    <x v="866"/>
    <x v="16"/>
    <d v="2025-04-29T00:00:00"/>
    <x v="0"/>
    <x v="4"/>
    <s v="Self-Referral"/>
    <s v="No"/>
    <x v="0"/>
    <x v="1"/>
    <m/>
    <m/>
    <x v="0"/>
    <n v="689.5"/>
    <n v="0"/>
    <x v="3"/>
  </r>
  <r>
    <d v="2025-04-11T00:00:00"/>
    <x v="4636"/>
    <n v="5"/>
    <n v="3"/>
    <n v="4"/>
    <n v="3"/>
    <n v="3"/>
    <n v="10"/>
    <x v="1"/>
    <x v="1"/>
    <x v="3"/>
    <x v="3"/>
    <x v="2"/>
    <x v="57"/>
    <x v="1"/>
    <x v="4"/>
    <x v="1"/>
    <x v="788"/>
    <x v="132"/>
    <m/>
    <x v="1"/>
    <x v="0"/>
    <s v="Emergency"/>
    <s v="No"/>
    <x v="0"/>
    <x v="1"/>
    <d v="2025-04-15T00:00:00"/>
    <d v="2025-04-11T00:00:00"/>
    <x v="3"/>
    <n v="347.9"/>
    <n v="10"/>
    <x v="3"/>
  </r>
  <r>
    <d v="2025-04-11T00:00:00"/>
    <x v="4637"/>
    <n v="3"/>
    <n v="5"/>
    <n v="3"/>
    <n v="1"/>
    <n v="2"/>
    <n v="4"/>
    <x v="8"/>
    <x v="4"/>
    <x v="4"/>
    <x v="2"/>
    <x v="1"/>
    <x v="5"/>
    <x v="1"/>
    <x v="2"/>
    <x v="1"/>
    <x v="640"/>
    <x v="96"/>
    <d v="2025-04-28T00:00:00"/>
    <x v="0"/>
    <x v="8"/>
    <s v="Emergency"/>
    <s v="No"/>
    <x v="0"/>
    <x v="0"/>
    <m/>
    <m/>
    <x v="0"/>
    <n v="288.39999999999998"/>
    <n v="0"/>
    <x v="3"/>
  </r>
  <r>
    <d v="2025-04-11T00:00:00"/>
    <x v="4638"/>
    <n v="5"/>
    <n v="2"/>
    <n v="3"/>
    <n v="4"/>
    <n v="2"/>
    <n v="10"/>
    <x v="1"/>
    <x v="4"/>
    <x v="0"/>
    <x v="3"/>
    <x v="1"/>
    <x v="50"/>
    <x v="0"/>
    <x v="0"/>
    <x v="2"/>
    <x v="87"/>
    <x v="106"/>
    <d v="2025-04-21T00:00:00"/>
    <x v="0"/>
    <x v="1"/>
    <s v="Self-Referral"/>
    <s v="No"/>
    <x v="0"/>
    <x v="1"/>
    <m/>
    <m/>
    <x v="0"/>
    <n v="637"/>
    <n v="0"/>
    <x v="3"/>
  </r>
  <r>
    <d v="2025-04-11T00:00:00"/>
    <x v="4639"/>
    <n v="3"/>
    <n v="4"/>
    <n v="4"/>
    <n v="5"/>
    <n v="1"/>
    <n v="4"/>
    <x v="8"/>
    <x v="1"/>
    <x v="2"/>
    <x v="2"/>
    <x v="0"/>
    <x v="53"/>
    <x v="1"/>
    <x v="3"/>
    <x v="1"/>
    <x v="674"/>
    <x v="159"/>
    <m/>
    <x v="1"/>
    <x v="0"/>
    <s v="Physician Referral"/>
    <s v="No"/>
    <x v="0"/>
    <x v="1"/>
    <d v="2025-04-13T00:00:00"/>
    <d v="2025-04-11T00:00:00"/>
    <x v="2"/>
    <n v="513.79999999999995"/>
    <n v="50"/>
    <x v="3"/>
  </r>
  <r>
    <d v="2025-04-11T00:00:00"/>
    <x v="4640"/>
    <n v="5"/>
    <n v="2"/>
    <n v="5"/>
    <n v="1"/>
    <n v="3"/>
    <n v="10"/>
    <x v="1"/>
    <x v="3"/>
    <x v="0"/>
    <x v="3"/>
    <x v="2"/>
    <x v="1"/>
    <x v="1"/>
    <x v="3"/>
    <x v="0"/>
    <x v="457"/>
    <x v="95"/>
    <d v="2025-05-04T00:00:00"/>
    <x v="0"/>
    <x v="1"/>
    <s v="Physician Referral"/>
    <s v="No"/>
    <x v="0"/>
    <x v="0"/>
    <m/>
    <m/>
    <x v="0"/>
    <n v="562.1"/>
    <n v="0"/>
    <x v="3"/>
  </r>
  <r>
    <d v="2025-04-11T00:00:00"/>
    <x v="4641"/>
    <n v="1"/>
    <n v="3"/>
    <n v="4"/>
    <n v="4"/>
    <n v="1"/>
    <n v="4"/>
    <x v="8"/>
    <x v="1"/>
    <x v="3"/>
    <x v="0"/>
    <x v="0"/>
    <x v="60"/>
    <x v="1"/>
    <x v="0"/>
    <x v="2"/>
    <x v="565"/>
    <x v="155"/>
    <m/>
    <x v="1"/>
    <x v="8"/>
    <s v="Physician Referral"/>
    <s v="No"/>
    <x v="0"/>
    <x v="0"/>
    <d v="2025-04-18T00:00:00"/>
    <d v="2025-04-11T00:00:00"/>
    <x v="1"/>
    <n v="238.7"/>
    <n v="30"/>
    <x v="3"/>
  </r>
  <r>
    <d v="2025-04-11T00:00:00"/>
    <x v="4642"/>
    <n v="5"/>
    <n v="4"/>
    <n v="2"/>
    <n v="1"/>
    <n v="1"/>
    <n v="10"/>
    <x v="1"/>
    <x v="2"/>
    <x v="2"/>
    <x v="3"/>
    <x v="0"/>
    <x v="24"/>
    <x v="0"/>
    <x v="3"/>
    <x v="2"/>
    <x v="631"/>
    <x v="73"/>
    <m/>
    <x v="1"/>
    <x v="4"/>
    <s v="Emergency"/>
    <s v="No"/>
    <x v="0"/>
    <x v="0"/>
    <d v="2025-04-14T00:00:00"/>
    <d v="2025-04-11T00:00:00"/>
    <x v="3"/>
    <n v="637"/>
    <n v="10"/>
    <x v="3"/>
  </r>
  <r>
    <d v="2025-04-11T00:00:00"/>
    <x v="4643"/>
    <n v="1"/>
    <n v="5"/>
    <n v="5"/>
    <n v="5"/>
    <n v="1"/>
    <n v="4"/>
    <x v="8"/>
    <x v="3"/>
    <x v="4"/>
    <x v="0"/>
    <x v="0"/>
    <x v="21"/>
    <x v="1"/>
    <x v="0"/>
    <x v="1"/>
    <x v="632"/>
    <x v="129"/>
    <d v="2025-05-02T00:00:00"/>
    <x v="0"/>
    <x v="0"/>
    <s v="Emergency"/>
    <s v="No"/>
    <x v="0"/>
    <x v="0"/>
    <m/>
    <m/>
    <x v="0"/>
    <n v="170.1"/>
    <n v="0"/>
    <x v="3"/>
  </r>
  <r>
    <d v="2025-04-11T00:00:00"/>
    <x v="4644"/>
    <n v="2"/>
    <n v="5"/>
    <n v="5"/>
    <n v="5"/>
    <n v="3"/>
    <n v="10"/>
    <x v="1"/>
    <x v="3"/>
    <x v="4"/>
    <x v="4"/>
    <x v="2"/>
    <x v="56"/>
    <x v="0"/>
    <x v="4"/>
    <x v="2"/>
    <x v="787"/>
    <x v="110"/>
    <m/>
    <x v="1"/>
    <x v="5"/>
    <s v="Self-Referral"/>
    <s v="No"/>
    <x v="0"/>
    <x v="0"/>
    <d v="2025-04-12T00:00:00"/>
    <d v="2025-04-11T00:00:00"/>
    <x v="1"/>
    <n v="541.1"/>
    <n v="30"/>
    <x v="3"/>
  </r>
  <r>
    <d v="2025-04-12T00:00:00"/>
    <x v="4645"/>
    <n v="5"/>
    <n v="4"/>
    <n v="4"/>
    <n v="2"/>
    <n v="2"/>
    <n v="4"/>
    <x v="8"/>
    <x v="1"/>
    <x v="2"/>
    <x v="3"/>
    <x v="1"/>
    <x v="52"/>
    <x v="0"/>
    <x v="1"/>
    <x v="2"/>
    <x v="863"/>
    <x v="164"/>
    <m/>
    <x v="1"/>
    <x v="9"/>
    <s v="Self-Referral"/>
    <s v="No"/>
    <x v="0"/>
    <x v="0"/>
    <d v="2025-04-13T00:00:00"/>
    <d v="2025-04-12T00:00:00"/>
    <x v="2"/>
    <n v="652.4"/>
    <n v="50"/>
    <x v="3"/>
  </r>
  <r>
    <d v="2025-04-12T00:00:00"/>
    <x v="4646"/>
    <n v="5"/>
    <n v="2"/>
    <n v="1"/>
    <n v="3"/>
    <n v="1"/>
    <n v="10"/>
    <x v="1"/>
    <x v="0"/>
    <x v="0"/>
    <x v="3"/>
    <x v="0"/>
    <x v="41"/>
    <x v="0"/>
    <x v="4"/>
    <x v="2"/>
    <x v="766"/>
    <x v="38"/>
    <d v="2025-05-09T00:00:00"/>
    <x v="0"/>
    <x v="0"/>
    <s v="Self-Referral"/>
    <s v="No"/>
    <x v="0"/>
    <x v="0"/>
    <m/>
    <m/>
    <x v="0"/>
    <n v="767.2"/>
    <n v="0"/>
    <x v="3"/>
  </r>
  <r>
    <d v="2025-04-12T00:00:00"/>
    <x v="4647"/>
    <n v="2"/>
    <n v="4"/>
    <n v="4"/>
    <n v="2"/>
    <n v="3"/>
    <n v="4"/>
    <x v="8"/>
    <x v="1"/>
    <x v="2"/>
    <x v="4"/>
    <x v="2"/>
    <x v="26"/>
    <x v="1"/>
    <x v="1"/>
    <x v="0"/>
    <x v="446"/>
    <x v="27"/>
    <m/>
    <x v="1"/>
    <x v="9"/>
    <s v="Physician Referral"/>
    <s v="No"/>
    <x v="0"/>
    <x v="0"/>
    <d v="2025-04-15T00:00:00"/>
    <d v="2025-04-12T00:00:00"/>
    <x v="2"/>
    <n v="238"/>
    <n v="50"/>
    <x v="3"/>
  </r>
  <r>
    <d v="2025-04-12T00:00:00"/>
    <x v="4648"/>
    <n v="3"/>
    <n v="2"/>
    <n v="1"/>
    <n v="1"/>
    <n v="1"/>
    <n v="10"/>
    <x v="1"/>
    <x v="0"/>
    <x v="0"/>
    <x v="2"/>
    <x v="0"/>
    <x v="54"/>
    <x v="1"/>
    <x v="0"/>
    <x v="0"/>
    <x v="592"/>
    <x v="93"/>
    <d v="2025-04-21T00:00:00"/>
    <x v="0"/>
    <x v="4"/>
    <s v="Emergency"/>
    <s v="No"/>
    <x v="0"/>
    <x v="0"/>
    <m/>
    <m/>
    <x v="0"/>
    <n v="717.5"/>
    <n v="0"/>
    <x v="3"/>
  </r>
  <r>
    <d v="2025-04-12T00:00:00"/>
    <x v="4649"/>
    <n v="1"/>
    <n v="4"/>
    <n v="5"/>
    <n v="2"/>
    <n v="2"/>
    <n v="4"/>
    <x v="8"/>
    <x v="3"/>
    <x v="2"/>
    <x v="0"/>
    <x v="1"/>
    <x v="43"/>
    <x v="1"/>
    <x v="4"/>
    <x v="0"/>
    <x v="824"/>
    <x v="115"/>
    <m/>
    <x v="1"/>
    <x v="5"/>
    <s v="Self-Referral"/>
    <s v="No"/>
    <x v="0"/>
    <x v="0"/>
    <d v="2025-04-18T00:00:00"/>
    <d v="2025-04-12T00:00:00"/>
    <x v="2"/>
    <n v="620.9"/>
    <n v="50"/>
    <x v="3"/>
  </r>
  <r>
    <d v="2025-04-12T00:00:00"/>
    <x v="4650"/>
    <n v="2"/>
    <n v="2"/>
    <n v="3"/>
    <n v="5"/>
    <n v="2"/>
    <n v="10"/>
    <x v="1"/>
    <x v="4"/>
    <x v="0"/>
    <x v="4"/>
    <x v="1"/>
    <x v="57"/>
    <x v="1"/>
    <x v="0"/>
    <x v="0"/>
    <x v="632"/>
    <x v="122"/>
    <m/>
    <x v="1"/>
    <x v="2"/>
    <s v="Emergency"/>
    <s v="No"/>
    <x v="0"/>
    <x v="0"/>
    <d v="2025-04-16T00:00:00"/>
    <d v="2025-04-12T00:00:00"/>
    <x v="3"/>
    <n v="102.2"/>
    <n v="10"/>
    <x v="3"/>
  </r>
  <r>
    <d v="2025-04-12T00:00:00"/>
    <x v="4651"/>
    <n v="2"/>
    <n v="1"/>
    <n v="3"/>
    <n v="5"/>
    <n v="3"/>
    <n v="4"/>
    <x v="8"/>
    <x v="4"/>
    <x v="1"/>
    <x v="4"/>
    <x v="2"/>
    <x v="20"/>
    <x v="1"/>
    <x v="2"/>
    <x v="1"/>
    <x v="582"/>
    <x v="6"/>
    <d v="2025-04-28T00:00:00"/>
    <x v="0"/>
    <x v="7"/>
    <s v="Self-Referral"/>
    <s v="No"/>
    <x v="0"/>
    <x v="0"/>
    <m/>
    <m/>
    <x v="0"/>
    <n v="145.6"/>
    <n v="0"/>
    <x v="3"/>
  </r>
  <r>
    <d v="2025-04-12T00:00:00"/>
    <x v="4652"/>
    <n v="4"/>
    <n v="4"/>
    <n v="4"/>
    <n v="5"/>
    <n v="3"/>
    <n v="10"/>
    <x v="1"/>
    <x v="1"/>
    <x v="2"/>
    <x v="1"/>
    <x v="2"/>
    <x v="60"/>
    <x v="0"/>
    <x v="0"/>
    <x v="2"/>
    <x v="848"/>
    <x v="176"/>
    <d v="2025-05-09T00:00:00"/>
    <x v="0"/>
    <x v="8"/>
    <s v="Self-Referral"/>
    <s v="No"/>
    <x v="0"/>
    <x v="0"/>
    <m/>
    <m/>
    <x v="0"/>
    <n v="389.9"/>
    <n v="0"/>
    <x v="3"/>
  </r>
  <r>
    <d v="2025-04-12T00:00:00"/>
    <x v="4653"/>
    <n v="2"/>
    <n v="2"/>
    <n v="1"/>
    <n v="2"/>
    <n v="2"/>
    <n v="4"/>
    <x v="8"/>
    <x v="0"/>
    <x v="0"/>
    <x v="4"/>
    <x v="1"/>
    <x v="12"/>
    <x v="0"/>
    <x v="4"/>
    <x v="0"/>
    <x v="329"/>
    <x v="73"/>
    <d v="2025-05-02T00:00:00"/>
    <x v="0"/>
    <x v="8"/>
    <s v="Physician Referral"/>
    <s v="No"/>
    <x v="0"/>
    <x v="0"/>
    <m/>
    <m/>
    <x v="0"/>
    <n v="646.79999999999995"/>
    <n v="0"/>
    <x v="3"/>
  </r>
  <r>
    <d v="2025-04-12T00:00:00"/>
    <x v="4654"/>
    <n v="3"/>
    <n v="3"/>
    <n v="4"/>
    <n v="4"/>
    <n v="3"/>
    <n v="10"/>
    <x v="1"/>
    <x v="1"/>
    <x v="3"/>
    <x v="2"/>
    <x v="2"/>
    <x v="28"/>
    <x v="0"/>
    <x v="1"/>
    <x v="1"/>
    <x v="202"/>
    <x v="50"/>
    <m/>
    <x v="1"/>
    <x v="5"/>
    <s v="Physician Referral"/>
    <s v="No"/>
    <x v="0"/>
    <x v="0"/>
    <d v="2025-04-13T00:00:00"/>
    <d v="2025-04-12T00:00:00"/>
    <x v="1"/>
    <n v="832.3"/>
    <n v="30"/>
    <x v="3"/>
  </r>
  <r>
    <d v="2025-04-13T00:00:00"/>
    <x v="4655"/>
    <n v="3"/>
    <n v="3"/>
    <n v="2"/>
    <n v="2"/>
    <n v="2"/>
    <n v="4"/>
    <x v="8"/>
    <x v="2"/>
    <x v="3"/>
    <x v="2"/>
    <x v="1"/>
    <x v="16"/>
    <x v="1"/>
    <x v="2"/>
    <x v="0"/>
    <x v="937"/>
    <x v="117"/>
    <d v="2025-05-08T00:00:00"/>
    <x v="0"/>
    <x v="2"/>
    <s v="Emergency"/>
    <s v="No"/>
    <x v="0"/>
    <x v="0"/>
    <m/>
    <m/>
    <x v="0"/>
    <n v="501.2"/>
    <n v="0"/>
    <x v="3"/>
  </r>
  <r>
    <d v="2025-04-13T00:00:00"/>
    <x v="4656"/>
    <n v="3"/>
    <n v="4"/>
    <n v="4"/>
    <n v="2"/>
    <n v="1"/>
    <n v="10"/>
    <x v="1"/>
    <x v="1"/>
    <x v="2"/>
    <x v="2"/>
    <x v="0"/>
    <x v="11"/>
    <x v="0"/>
    <x v="4"/>
    <x v="1"/>
    <x v="301"/>
    <x v="43"/>
    <m/>
    <x v="1"/>
    <x v="4"/>
    <s v="Emergency"/>
    <s v="No"/>
    <x v="0"/>
    <x v="0"/>
    <d v="2025-04-20T00:00:00"/>
    <d v="2025-04-13T00:00:00"/>
    <x v="1"/>
    <n v="427"/>
    <n v="30"/>
    <x v="3"/>
  </r>
  <r>
    <d v="2025-04-13T00:00:00"/>
    <x v="4657"/>
    <n v="1"/>
    <n v="4"/>
    <n v="4"/>
    <n v="2"/>
    <n v="2"/>
    <n v="4"/>
    <x v="8"/>
    <x v="1"/>
    <x v="2"/>
    <x v="0"/>
    <x v="1"/>
    <x v="54"/>
    <x v="0"/>
    <x v="4"/>
    <x v="0"/>
    <x v="859"/>
    <x v="167"/>
    <d v="2025-05-10T00:00:00"/>
    <x v="0"/>
    <x v="9"/>
    <s v="Self-Referral"/>
    <s v="No"/>
    <x v="0"/>
    <x v="0"/>
    <m/>
    <m/>
    <x v="0"/>
    <n v="286.3"/>
    <n v="0"/>
    <x v="3"/>
  </r>
  <r>
    <d v="2025-04-13T00:00:00"/>
    <x v="4658"/>
    <n v="1"/>
    <n v="5"/>
    <n v="4"/>
    <n v="2"/>
    <n v="1"/>
    <n v="10"/>
    <x v="1"/>
    <x v="1"/>
    <x v="4"/>
    <x v="0"/>
    <x v="0"/>
    <x v="41"/>
    <x v="1"/>
    <x v="4"/>
    <x v="0"/>
    <x v="559"/>
    <x v="174"/>
    <m/>
    <x v="1"/>
    <x v="0"/>
    <s v="Physician Referral"/>
    <s v="No"/>
    <x v="0"/>
    <x v="0"/>
    <d v="2025-04-15T00:00:00"/>
    <d v="2025-04-13T00:00:00"/>
    <x v="2"/>
    <n v="162.4"/>
    <n v="50"/>
    <x v="3"/>
  </r>
  <r>
    <d v="2025-04-13T00:00:00"/>
    <x v="4659"/>
    <n v="5"/>
    <n v="2"/>
    <n v="4"/>
    <n v="5"/>
    <n v="3"/>
    <n v="4"/>
    <x v="8"/>
    <x v="1"/>
    <x v="0"/>
    <x v="3"/>
    <x v="2"/>
    <x v="44"/>
    <x v="1"/>
    <x v="2"/>
    <x v="2"/>
    <x v="88"/>
    <x v="170"/>
    <d v="2025-04-23T00:00:00"/>
    <x v="0"/>
    <x v="1"/>
    <s v="Emergency"/>
    <s v="No"/>
    <x v="0"/>
    <x v="0"/>
    <m/>
    <m/>
    <x v="0"/>
    <n v="742.7"/>
    <n v="0"/>
    <x v="3"/>
  </r>
  <r>
    <d v="2025-04-13T00:00:00"/>
    <x v="4660"/>
    <n v="2"/>
    <n v="4"/>
    <n v="1"/>
    <n v="3"/>
    <n v="1"/>
    <n v="10"/>
    <x v="1"/>
    <x v="0"/>
    <x v="2"/>
    <x v="4"/>
    <x v="0"/>
    <x v="27"/>
    <x v="0"/>
    <x v="4"/>
    <x v="0"/>
    <x v="344"/>
    <x v="28"/>
    <m/>
    <x v="1"/>
    <x v="2"/>
    <s v="Physician Referral"/>
    <s v="No"/>
    <x v="0"/>
    <x v="0"/>
    <d v="2025-04-18T00:00:00"/>
    <d v="2025-04-13T00:00:00"/>
    <x v="2"/>
    <n v="730.8"/>
    <n v="50"/>
    <x v="3"/>
  </r>
  <r>
    <d v="2025-04-13T00:00:00"/>
    <x v="4661"/>
    <n v="3"/>
    <n v="3"/>
    <n v="1"/>
    <n v="2"/>
    <n v="2"/>
    <n v="4"/>
    <x v="8"/>
    <x v="0"/>
    <x v="3"/>
    <x v="2"/>
    <x v="1"/>
    <x v="61"/>
    <x v="0"/>
    <x v="1"/>
    <x v="0"/>
    <x v="106"/>
    <x v="142"/>
    <d v="2025-05-03T00:00:00"/>
    <x v="0"/>
    <x v="1"/>
    <s v="Emergency"/>
    <s v="No"/>
    <x v="0"/>
    <x v="0"/>
    <m/>
    <m/>
    <x v="0"/>
    <n v="405.3"/>
    <n v="0"/>
    <x v="3"/>
  </r>
  <r>
    <d v="2025-04-13T00:00:00"/>
    <x v="4662"/>
    <n v="2"/>
    <n v="3"/>
    <n v="1"/>
    <n v="2"/>
    <n v="3"/>
    <n v="10"/>
    <x v="1"/>
    <x v="0"/>
    <x v="3"/>
    <x v="4"/>
    <x v="2"/>
    <x v="49"/>
    <x v="1"/>
    <x v="4"/>
    <x v="1"/>
    <x v="645"/>
    <x v="141"/>
    <m/>
    <x v="1"/>
    <x v="1"/>
    <s v="Emergency"/>
    <s v="No"/>
    <x v="0"/>
    <x v="0"/>
    <d v="2025-04-21T00:00:00"/>
    <d v="2025-04-13T00:00:00"/>
    <x v="1"/>
    <n v="476"/>
    <n v="30"/>
    <x v="3"/>
  </r>
  <r>
    <d v="2025-04-13T00:00:00"/>
    <x v="4663"/>
    <n v="5"/>
    <n v="3"/>
    <n v="2"/>
    <n v="3"/>
    <n v="3"/>
    <n v="4"/>
    <x v="8"/>
    <x v="2"/>
    <x v="3"/>
    <x v="3"/>
    <x v="2"/>
    <x v="4"/>
    <x v="1"/>
    <x v="3"/>
    <x v="2"/>
    <x v="191"/>
    <x v="128"/>
    <m/>
    <x v="1"/>
    <x v="8"/>
    <s v="Physician Referral"/>
    <s v="No"/>
    <x v="0"/>
    <x v="0"/>
    <d v="2025-04-20T00:00:00"/>
    <d v="2025-04-13T00:00:00"/>
    <x v="3"/>
    <n v="184.8"/>
    <n v="10"/>
    <x v="3"/>
  </r>
  <r>
    <d v="2025-04-13T00:00:00"/>
    <x v="4664"/>
    <n v="5"/>
    <n v="2"/>
    <n v="2"/>
    <n v="2"/>
    <n v="2"/>
    <n v="10"/>
    <x v="1"/>
    <x v="2"/>
    <x v="0"/>
    <x v="3"/>
    <x v="1"/>
    <x v="27"/>
    <x v="1"/>
    <x v="0"/>
    <x v="2"/>
    <x v="532"/>
    <x v="5"/>
    <m/>
    <x v="1"/>
    <x v="0"/>
    <s v="Emergency"/>
    <s v="No"/>
    <x v="0"/>
    <x v="0"/>
    <d v="2025-04-21T00:00:00"/>
    <d v="2025-04-13T00:00:00"/>
    <x v="1"/>
    <n v="159.6"/>
    <n v="30"/>
    <x v="3"/>
  </r>
  <r>
    <d v="2025-04-14T00:00:00"/>
    <x v="4665"/>
    <n v="3"/>
    <n v="1"/>
    <n v="4"/>
    <n v="3"/>
    <n v="3"/>
    <n v="4"/>
    <x v="8"/>
    <x v="1"/>
    <x v="1"/>
    <x v="2"/>
    <x v="2"/>
    <x v="29"/>
    <x v="1"/>
    <x v="3"/>
    <x v="1"/>
    <x v="742"/>
    <x v="15"/>
    <m/>
    <x v="1"/>
    <x v="5"/>
    <s v="Emergency"/>
    <s v="No"/>
    <x v="0"/>
    <x v="0"/>
    <d v="2025-04-20T00:00:00"/>
    <d v="2025-04-14T00:00:00"/>
    <x v="1"/>
    <n v="354.2"/>
    <n v="30"/>
    <x v="3"/>
  </r>
  <r>
    <d v="2025-04-14T00:00:00"/>
    <x v="4666"/>
    <n v="2"/>
    <n v="4"/>
    <n v="1"/>
    <n v="5"/>
    <n v="2"/>
    <n v="10"/>
    <x v="1"/>
    <x v="0"/>
    <x v="2"/>
    <x v="4"/>
    <x v="1"/>
    <x v="34"/>
    <x v="0"/>
    <x v="1"/>
    <x v="0"/>
    <x v="382"/>
    <x v="2"/>
    <d v="2025-04-26T00:00:00"/>
    <x v="0"/>
    <x v="6"/>
    <s v="Physician Referral"/>
    <s v="No"/>
    <x v="0"/>
    <x v="0"/>
    <m/>
    <m/>
    <x v="0"/>
    <n v="174.3"/>
    <n v="0"/>
    <x v="3"/>
  </r>
  <r>
    <d v="2025-04-14T00:00:00"/>
    <x v="4667"/>
    <n v="5"/>
    <n v="1"/>
    <n v="2"/>
    <n v="4"/>
    <n v="1"/>
    <n v="4"/>
    <x v="8"/>
    <x v="2"/>
    <x v="1"/>
    <x v="3"/>
    <x v="0"/>
    <x v="43"/>
    <x v="0"/>
    <x v="1"/>
    <x v="1"/>
    <x v="793"/>
    <x v="140"/>
    <m/>
    <x v="1"/>
    <x v="8"/>
    <s v="Physician Referral"/>
    <s v="No"/>
    <x v="0"/>
    <x v="0"/>
    <d v="2025-04-21T00:00:00"/>
    <d v="2025-04-14T00:00:00"/>
    <x v="3"/>
    <n v="350"/>
    <n v="10"/>
    <x v="3"/>
  </r>
  <r>
    <d v="2025-04-14T00:00:00"/>
    <x v="4668"/>
    <n v="4"/>
    <n v="2"/>
    <n v="3"/>
    <n v="2"/>
    <n v="1"/>
    <n v="10"/>
    <x v="1"/>
    <x v="4"/>
    <x v="0"/>
    <x v="1"/>
    <x v="0"/>
    <x v="48"/>
    <x v="1"/>
    <x v="0"/>
    <x v="0"/>
    <x v="919"/>
    <x v="74"/>
    <d v="2025-05-02T00:00:00"/>
    <x v="0"/>
    <x v="5"/>
    <s v="Emergency"/>
    <s v="No"/>
    <x v="0"/>
    <x v="0"/>
    <m/>
    <m/>
    <x v="0"/>
    <n v="632.1"/>
    <n v="0"/>
    <x v="3"/>
  </r>
  <r>
    <d v="2025-04-14T00:00:00"/>
    <x v="4669"/>
    <n v="1"/>
    <n v="4"/>
    <n v="4"/>
    <n v="4"/>
    <n v="3"/>
    <n v="4"/>
    <x v="8"/>
    <x v="1"/>
    <x v="2"/>
    <x v="0"/>
    <x v="2"/>
    <x v="28"/>
    <x v="0"/>
    <x v="1"/>
    <x v="0"/>
    <x v="555"/>
    <x v="113"/>
    <m/>
    <x v="1"/>
    <x v="8"/>
    <s v="Emergency"/>
    <s v="No"/>
    <x v="0"/>
    <x v="0"/>
    <d v="2025-04-23T00:00:00"/>
    <d v="2025-04-14T00:00:00"/>
    <x v="2"/>
    <n v="436.1"/>
    <n v="50"/>
    <x v="3"/>
  </r>
  <r>
    <d v="2025-04-14T00:00:00"/>
    <x v="4670"/>
    <n v="2"/>
    <n v="5"/>
    <n v="5"/>
    <n v="2"/>
    <n v="2"/>
    <n v="10"/>
    <x v="1"/>
    <x v="3"/>
    <x v="4"/>
    <x v="4"/>
    <x v="1"/>
    <x v="6"/>
    <x v="0"/>
    <x v="1"/>
    <x v="2"/>
    <x v="149"/>
    <x v="113"/>
    <d v="2025-04-22T00:00:00"/>
    <x v="0"/>
    <x v="3"/>
    <s v="Physician Referral"/>
    <s v="No"/>
    <x v="0"/>
    <x v="0"/>
    <m/>
    <m/>
    <x v="0"/>
    <n v="242.9"/>
    <n v="0"/>
    <x v="3"/>
  </r>
  <r>
    <d v="2025-04-14T00:00:00"/>
    <x v="4671"/>
    <n v="3"/>
    <n v="4"/>
    <n v="1"/>
    <n v="1"/>
    <n v="2"/>
    <n v="4"/>
    <x v="8"/>
    <x v="0"/>
    <x v="2"/>
    <x v="2"/>
    <x v="1"/>
    <x v="3"/>
    <x v="1"/>
    <x v="4"/>
    <x v="0"/>
    <x v="746"/>
    <x v="143"/>
    <m/>
    <x v="1"/>
    <x v="8"/>
    <s v="Emergency"/>
    <s v="No"/>
    <x v="0"/>
    <x v="0"/>
    <d v="2025-04-20T00:00:00"/>
    <d v="2025-04-14T00:00:00"/>
    <x v="2"/>
    <n v="461.3"/>
    <n v="50"/>
    <x v="3"/>
  </r>
  <r>
    <d v="2025-04-14T00:00:00"/>
    <x v="4672"/>
    <n v="5"/>
    <n v="4"/>
    <n v="4"/>
    <n v="1"/>
    <n v="1"/>
    <n v="10"/>
    <x v="1"/>
    <x v="1"/>
    <x v="2"/>
    <x v="3"/>
    <x v="0"/>
    <x v="13"/>
    <x v="0"/>
    <x v="0"/>
    <x v="2"/>
    <x v="365"/>
    <x v="171"/>
    <m/>
    <x v="1"/>
    <x v="4"/>
    <s v="Emergency"/>
    <s v="No"/>
    <x v="0"/>
    <x v="0"/>
    <d v="2025-04-23T00:00:00"/>
    <d v="2025-04-14T00:00:00"/>
    <x v="2"/>
    <n v="173.6"/>
    <n v="50"/>
    <x v="3"/>
  </r>
  <r>
    <d v="2025-04-14T00:00:00"/>
    <x v="4673"/>
    <n v="5"/>
    <n v="4"/>
    <n v="4"/>
    <n v="5"/>
    <n v="1"/>
    <n v="4"/>
    <x v="8"/>
    <x v="1"/>
    <x v="2"/>
    <x v="3"/>
    <x v="0"/>
    <x v="20"/>
    <x v="0"/>
    <x v="3"/>
    <x v="2"/>
    <x v="278"/>
    <x v="63"/>
    <d v="2025-05-07T00:00:00"/>
    <x v="0"/>
    <x v="9"/>
    <s v="Emergency"/>
    <s v="No"/>
    <x v="0"/>
    <x v="0"/>
    <m/>
    <m/>
    <x v="0"/>
    <n v="434.7"/>
    <n v="0"/>
    <x v="3"/>
  </r>
  <r>
    <d v="2025-04-14T00:00:00"/>
    <x v="4674"/>
    <n v="5"/>
    <n v="4"/>
    <n v="5"/>
    <n v="4"/>
    <n v="3"/>
    <n v="10"/>
    <x v="1"/>
    <x v="3"/>
    <x v="2"/>
    <x v="3"/>
    <x v="2"/>
    <x v="29"/>
    <x v="0"/>
    <x v="4"/>
    <x v="1"/>
    <x v="352"/>
    <x v="63"/>
    <d v="2025-04-21T00:00:00"/>
    <x v="0"/>
    <x v="1"/>
    <s v="Self-Referral"/>
    <s v="No"/>
    <x v="0"/>
    <x v="0"/>
    <m/>
    <m/>
    <x v="0"/>
    <n v="581.70000000000005"/>
    <n v="0"/>
    <x v="3"/>
  </r>
  <r>
    <d v="2025-04-15T00:00:00"/>
    <x v="4675"/>
    <n v="1"/>
    <n v="4"/>
    <n v="3"/>
    <n v="4"/>
    <n v="2"/>
    <n v="4"/>
    <x v="8"/>
    <x v="4"/>
    <x v="2"/>
    <x v="0"/>
    <x v="1"/>
    <x v="37"/>
    <x v="1"/>
    <x v="4"/>
    <x v="0"/>
    <x v="673"/>
    <x v="116"/>
    <m/>
    <x v="1"/>
    <x v="9"/>
    <s v="Physician Referral"/>
    <s v="No"/>
    <x v="0"/>
    <x v="0"/>
    <d v="2025-04-17T00:00:00"/>
    <d v="2025-04-15T00:00:00"/>
    <x v="2"/>
    <n v="386.4"/>
    <n v="50"/>
    <x v="3"/>
  </r>
  <r>
    <d v="2025-04-15T00:00:00"/>
    <x v="2200"/>
    <n v="2"/>
    <n v="2"/>
    <n v="2"/>
    <n v="3"/>
    <n v="3"/>
    <n v="17"/>
    <x v="3"/>
    <x v="2"/>
    <x v="0"/>
    <x v="4"/>
    <x v="2"/>
    <x v="8"/>
    <x v="0"/>
    <x v="0"/>
    <x v="1"/>
    <x v="439"/>
    <x v="21"/>
    <d v="2025-05-08T00:00:00"/>
    <x v="0"/>
    <x v="5"/>
    <s v="Self-Referral"/>
    <s v="No"/>
    <x v="0"/>
    <x v="0"/>
    <m/>
    <m/>
    <x v="0"/>
    <n v="460.6"/>
    <n v="0"/>
    <x v="3"/>
  </r>
  <r>
    <d v="2025-04-15T00:00:00"/>
    <x v="4676"/>
    <n v="5"/>
    <n v="4"/>
    <n v="2"/>
    <n v="3"/>
    <n v="3"/>
    <n v="10"/>
    <x v="1"/>
    <x v="2"/>
    <x v="2"/>
    <x v="3"/>
    <x v="2"/>
    <x v="6"/>
    <x v="1"/>
    <x v="3"/>
    <x v="1"/>
    <x v="817"/>
    <x v="101"/>
    <d v="2025-04-26T00:00:00"/>
    <x v="0"/>
    <x v="9"/>
    <s v="Self-Referral"/>
    <s v="No"/>
    <x v="0"/>
    <x v="0"/>
    <m/>
    <m/>
    <x v="0"/>
    <n v="428.4"/>
    <n v="0"/>
    <x v="3"/>
  </r>
  <r>
    <d v="2025-04-15T00:00:00"/>
    <x v="4677"/>
    <n v="1"/>
    <n v="2"/>
    <n v="5"/>
    <n v="2"/>
    <n v="3"/>
    <n v="4"/>
    <x v="8"/>
    <x v="3"/>
    <x v="0"/>
    <x v="0"/>
    <x v="2"/>
    <x v="37"/>
    <x v="0"/>
    <x v="1"/>
    <x v="1"/>
    <x v="662"/>
    <x v="162"/>
    <d v="2025-05-07T00:00:00"/>
    <x v="0"/>
    <x v="0"/>
    <s v="Self-Referral"/>
    <s v="No"/>
    <x v="0"/>
    <x v="0"/>
    <m/>
    <m/>
    <x v="0"/>
    <n v="300.3"/>
    <n v="0"/>
    <x v="3"/>
  </r>
  <r>
    <d v="2025-04-15T00:00:00"/>
    <x v="4678"/>
    <n v="4"/>
    <n v="4"/>
    <n v="5"/>
    <n v="3"/>
    <n v="2"/>
    <n v="10"/>
    <x v="1"/>
    <x v="3"/>
    <x v="2"/>
    <x v="1"/>
    <x v="1"/>
    <x v="29"/>
    <x v="1"/>
    <x v="2"/>
    <x v="1"/>
    <x v="793"/>
    <x v="150"/>
    <m/>
    <x v="1"/>
    <x v="2"/>
    <s v="Self-Referral"/>
    <s v="No"/>
    <x v="0"/>
    <x v="0"/>
    <d v="2025-04-17T00:00:00"/>
    <d v="2025-04-15T00:00:00"/>
    <x v="2"/>
    <n v="343"/>
    <n v="50"/>
    <x v="3"/>
  </r>
  <r>
    <d v="2025-04-15T00:00:00"/>
    <x v="4679"/>
    <n v="2"/>
    <n v="4"/>
    <n v="2"/>
    <n v="3"/>
    <n v="1"/>
    <n v="4"/>
    <x v="8"/>
    <x v="2"/>
    <x v="2"/>
    <x v="4"/>
    <x v="0"/>
    <x v="22"/>
    <x v="1"/>
    <x v="2"/>
    <x v="2"/>
    <x v="330"/>
    <x v="141"/>
    <d v="2025-05-05T00:00:00"/>
    <x v="0"/>
    <x v="1"/>
    <s v="Emergency"/>
    <s v="No"/>
    <x v="0"/>
    <x v="0"/>
    <m/>
    <m/>
    <x v="0"/>
    <n v="456.4"/>
    <n v="0"/>
    <x v="3"/>
  </r>
  <r>
    <d v="2025-04-15T00:00:00"/>
    <x v="4680"/>
    <n v="3"/>
    <n v="2"/>
    <n v="3"/>
    <n v="4"/>
    <n v="2"/>
    <n v="10"/>
    <x v="1"/>
    <x v="4"/>
    <x v="0"/>
    <x v="2"/>
    <x v="1"/>
    <x v="37"/>
    <x v="1"/>
    <x v="1"/>
    <x v="2"/>
    <x v="327"/>
    <x v="69"/>
    <m/>
    <x v="1"/>
    <x v="4"/>
    <s v="Self-Referral"/>
    <s v="No"/>
    <x v="0"/>
    <x v="0"/>
    <d v="2025-04-17T00:00:00"/>
    <d v="2025-04-15T00:00:00"/>
    <x v="2"/>
    <n v="368.2"/>
    <n v="50"/>
    <x v="3"/>
  </r>
  <r>
    <d v="2025-04-15T00:00:00"/>
    <x v="4681"/>
    <n v="2"/>
    <n v="4"/>
    <n v="3"/>
    <n v="1"/>
    <n v="2"/>
    <n v="4"/>
    <x v="8"/>
    <x v="4"/>
    <x v="2"/>
    <x v="4"/>
    <x v="1"/>
    <x v="46"/>
    <x v="0"/>
    <x v="4"/>
    <x v="2"/>
    <x v="236"/>
    <x v="113"/>
    <d v="2025-05-11T00:00:00"/>
    <x v="0"/>
    <x v="4"/>
    <s v="Self-Referral"/>
    <s v="No"/>
    <x v="0"/>
    <x v="0"/>
    <m/>
    <m/>
    <x v="0"/>
    <n v="248.5"/>
    <n v="0"/>
    <x v="3"/>
  </r>
  <r>
    <d v="2025-04-15T00:00:00"/>
    <x v="4682"/>
    <n v="5"/>
    <n v="3"/>
    <n v="4"/>
    <n v="4"/>
    <n v="2"/>
    <n v="10"/>
    <x v="1"/>
    <x v="1"/>
    <x v="3"/>
    <x v="3"/>
    <x v="1"/>
    <x v="10"/>
    <x v="0"/>
    <x v="3"/>
    <x v="2"/>
    <x v="565"/>
    <x v="118"/>
    <d v="2025-05-01T00:00:00"/>
    <x v="0"/>
    <x v="1"/>
    <s v="Physician Referral"/>
    <s v="No"/>
    <x v="0"/>
    <x v="0"/>
    <m/>
    <m/>
    <x v="0"/>
    <n v="223.3"/>
    <n v="0"/>
    <x v="3"/>
  </r>
  <r>
    <d v="2025-04-15T00:00:00"/>
    <x v="4683"/>
    <n v="3"/>
    <n v="4"/>
    <n v="5"/>
    <n v="3"/>
    <n v="3"/>
    <n v="4"/>
    <x v="8"/>
    <x v="3"/>
    <x v="2"/>
    <x v="2"/>
    <x v="2"/>
    <x v="48"/>
    <x v="1"/>
    <x v="2"/>
    <x v="0"/>
    <x v="409"/>
    <x v="30"/>
    <m/>
    <x v="1"/>
    <x v="9"/>
    <s v="Emergency"/>
    <s v="No"/>
    <x v="0"/>
    <x v="0"/>
    <d v="2025-04-21T00:00:00"/>
    <d v="2025-04-15T00:00:00"/>
    <x v="3"/>
    <n v="371.7"/>
    <n v="10"/>
    <x v="3"/>
  </r>
  <r>
    <d v="2025-04-16T00:00:00"/>
    <x v="4684"/>
    <n v="2"/>
    <n v="5"/>
    <n v="5"/>
    <n v="2"/>
    <n v="3"/>
    <n v="10"/>
    <x v="1"/>
    <x v="3"/>
    <x v="4"/>
    <x v="4"/>
    <x v="2"/>
    <x v="41"/>
    <x v="0"/>
    <x v="4"/>
    <x v="2"/>
    <x v="11"/>
    <x v="179"/>
    <d v="2025-05-13T00:00:00"/>
    <x v="0"/>
    <x v="4"/>
    <s v="Emergency"/>
    <s v="No"/>
    <x v="0"/>
    <x v="0"/>
    <m/>
    <m/>
    <x v="0"/>
    <n v="133.69999999999999"/>
    <n v="0"/>
    <x v="3"/>
  </r>
  <r>
    <d v="2025-04-16T00:00:00"/>
    <x v="4685"/>
    <n v="3"/>
    <n v="2"/>
    <n v="5"/>
    <n v="1"/>
    <n v="2"/>
    <n v="4"/>
    <x v="8"/>
    <x v="3"/>
    <x v="0"/>
    <x v="2"/>
    <x v="1"/>
    <x v="40"/>
    <x v="0"/>
    <x v="2"/>
    <x v="0"/>
    <x v="863"/>
    <x v="31"/>
    <d v="2025-04-25T00:00:00"/>
    <x v="0"/>
    <x v="9"/>
    <s v="Physician Referral"/>
    <s v="No"/>
    <x v="0"/>
    <x v="0"/>
    <m/>
    <m/>
    <x v="0"/>
    <n v="543.9"/>
    <n v="0"/>
    <x v="3"/>
  </r>
  <r>
    <d v="2025-04-16T00:00:00"/>
    <x v="4686"/>
    <n v="2"/>
    <n v="4"/>
    <n v="2"/>
    <n v="3"/>
    <n v="3"/>
    <n v="10"/>
    <x v="1"/>
    <x v="2"/>
    <x v="2"/>
    <x v="4"/>
    <x v="2"/>
    <x v="22"/>
    <x v="0"/>
    <x v="3"/>
    <x v="1"/>
    <x v="136"/>
    <x v="44"/>
    <d v="2025-04-25T00:00:00"/>
    <x v="0"/>
    <x v="1"/>
    <s v="Emergency"/>
    <s v="No"/>
    <x v="0"/>
    <x v="0"/>
    <m/>
    <m/>
    <x v="0"/>
    <n v="734.3"/>
    <n v="0"/>
    <x v="3"/>
  </r>
  <r>
    <d v="2025-04-16T00:00:00"/>
    <x v="4687"/>
    <n v="4"/>
    <n v="4"/>
    <n v="2"/>
    <n v="3"/>
    <n v="3"/>
    <n v="4"/>
    <x v="8"/>
    <x v="2"/>
    <x v="2"/>
    <x v="1"/>
    <x v="2"/>
    <x v="39"/>
    <x v="0"/>
    <x v="4"/>
    <x v="0"/>
    <x v="671"/>
    <x v="4"/>
    <d v="2025-05-10T00:00:00"/>
    <x v="0"/>
    <x v="9"/>
    <s v="Emergency"/>
    <s v="No"/>
    <x v="0"/>
    <x v="0"/>
    <m/>
    <m/>
    <x v="0"/>
    <n v="715.4"/>
    <n v="0"/>
    <x v="3"/>
  </r>
  <r>
    <d v="2025-04-16T00:00:00"/>
    <x v="4688"/>
    <n v="4"/>
    <n v="2"/>
    <n v="2"/>
    <n v="2"/>
    <n v="1"/>
    <n v="10"/>
    <x v="1"/>
    <x v="2"/>
    <x v="0"/>
    <x v="1"/>
    <x v="0"/>
    <x v="26"/>
    <x v="0"/>
    <x v="0"/>
    <x v="2"/>
    <x v="86"/>
    <x v="114"/>
    <d v="2025-05-15T00:00:00"/>
    <x v="0"/>
    <x v="5"/>
    <s v="Physician Referral"/>
    <s v="No"/>
    <x v="0"/>
    <x v="0"/>
    <m/>
    <m/>
    <x v="0"/>
    <n v="422.8"/>
    <n v="0"/>
    <x v="3"/>
  </r>
  <r>
    <d v="2025-04-16T00:00:00"/>
    <x v="4689"/>
    <n v="4"/>
    <n v="1"/>
    <n v="3"/>
    <n v="2"/>
    <n v="2"/>
    <n v="4"/>
    <x v="8"/>
    <x v="4"/>
    <x v="1"/>
    <x v="1"/>
    <x v="1"/>
    <x v="2"/>
    <x v="1"/>
    <x v="4"/>
    <x v="2"/>
    <x v="476"/>
    <x v="154"/>
    <d v="2025-05-10T00:00:00"/>
    <x v="0"/>
    <x v="9"/>
    <s v="Emergency"/>
    <s v="No"/>
    <x v="0"/>
    <x v="0"/>
    <m/>
    <m/>
    <x v="0"/>
    <n v="326.2"/>
    <n v="0"/>
    <x v="3"/>
  </r>
  <r>
    <d v="2025-04-16T00:00:00"/>
    <x v="4690"/>
    <n v="2"/>
    <n v="3"/>
    <n v="2"/>
    <n v="3"/>
    <n v="2"/>
    <n v="10"/>
    <x v="1"/>
    <x v="2"/>
    <x v="3"/>
    <x v="4"/>
    <x v="1"/>
    <x v="58"/>
    <x v="0"/>
    <x v="0"/>
    <x v="2"/>
    <x v="525"/>
    <x v="14"/>
    <d v="2025-04-26T00:00:00"/>
    <x v="0"/>
    <x v="7"/>
    <s v="Self-Referral"/>
    <s v="No"/>
    <x v="0"/>
    <x v="0"/>
    <m/>
    <m/>
    <x v="0"/>
    <n v="605.5"/>
    <n v="0"/>
    <x v="3"/>
  </r>
  <r>
    <d v="2025-04-16T00:00:00"/>
    <x v="4691"/>
    <n v="3"/>
    <n v="3"/>
    <n v="4"/>
    <n v="3"/>
    <n v="3"/>
    <n v="4"/>
    <x v="8"/>
    <x v="1"/>
    <x v="3"/>
    <x v="2"/>
    <x v="2"/>
    <x v="28"/>
    <x v="0"/>
    <x v="1"/>
    <x v="1"/>
    <x v="184"/>
    <x v="136"/>
    <m/>
    <x v="1"/>
    <x v="5"/>
    <s v="Self-Referral"/>
    <s v="No"/>
    <x v="0"/>
    <x v="0"/>
    <d v="2025-04-18T00:00:00"/>
    <d v="2025-04-16T00:00:00"/>
    <x v="3"/>
    <n v="541.1"/>
    <n v="10"/>
    <x v="3"/>
  </r>
  <r>
    <d v="2025-04-16T00:00:00"/>
    <x v="4692"/>
    <n v="4"/>
    <n v="4"/>
    <n v="2"/>
    <n v="4"/>
    <n v="2"/>
    <n v="10"/>
    <x v="1"/>
    <x v="2"/>
    <x v="2"/>
    <x v="1"/>
    <x v="1"/>
    <x v="33"/>
    <x v="0"/>
    <x v="3"/>
    <x v="1"/>
    <x v="338"/>
    <x v="103"/>
    <m/>
    <x v="1"/>
    <x v="6"/>
    <s v="Self-Referral"/>
    <s v="No"/>
    <x v="0"/>
    <x v="0"/>
    <d v="2025-04-19T00:00:00"/>
    <d v="2025-04-16T00:00:00"/>
    <x v="2"/>
    <n v="504.7"/>
    <n v="50"/>
    <x v="3"/>
  </r>
  <r>
    <d v="2025-04-16T00:00:00"/>
    <x v="4693"/>
    <n v="1"/>
    <n v="2"/>
    <n v="3"/>
    <n v="5"/>
    <n v="2"/>
    <n v="4"/>
    <x v="8"/>
    <x v="4"/>
    <x v="0"/>
    <x v="0"/>
    <x v="1"/>
    <x v="32"/>
    <x v="1"/>
    <x v="2"/>
    <x v="2"/>
    <x v="166"/>
    <x v="10"/>
    <m/>
    <x v="1"/>
    <x v="2"/>
    <s v="Physician Referral"/>
    <s v="No"/>
    <x v="0"/>
    <x v="0"/>
    <d v="2025-04-24T00:00:00"/>
    <d v="2025-04-16T00:00:00"/>
    <x v="2"/>
    <n v="295.39999999999998"/>
    <n v="50"/>
    <x v="3"/>
  </r>
  <r>
    <d v="2025-04-17T00:00:00"/>
    <x v="4694"/>
    <n v="1"/>
    <n v="5"/>
    <n v="5"/>
    <n v="2"/>
    <n v="2"/>
    <n v="10"/>
    <x v="1"/>
    <x v="3"/>
    <x v="4"/>
    <x v="0"/>
    <x v="1"/>
    <x v="1"/>
    <x v="1"/>
    <x v="1"/>
    <x v="1"/>
    <x v="782"/>
    <x v="136"/>
    <m/>
    <x v="1"/>
    <x v="9"/>
    <s v="Emergency"/>
    <s v="No"/>
    <x v="0"/>
    <x v="0"/>
    <d v="2025-04-25T00:00:00"/>
    <d v="2025-04-17T00:00:00"/>
    <x v="1"/>
    <n v="203.7"/>
    <n v="30"/>
    <x v="3"/>
  </r>
  <r>
    <d v="2025-04-17T00:00:00"/>
    <x v="4695"/>
    <n v="4"/>
    <n v="4"/>
    <n v="4"/>
    <n v="2"/>
    <n v="2"/>
    <n v="4"/>
    <x v="8"/>
    <x v="1"/>
    <x v="2"/>
    <x v="1"/>
    <x v="1"/>
    <x v="47"/>
    <x v="1"/>
    <x v="1"/>
    <x v="0"/>
    <x v="147"/>
    <x v="178"/>
    <m/>
    <x v="1"/>
    <x v="8"/>
    <s v="Emergency"/>
    <s v="No"/>
    <x v="0"/>
    <x v="0"/>
    <d v="2025-04-21T00:00:00"/>
    <d v="2025-04-17T00:00:00"/>
    <x v="2"/>
    <n v="478.1"/>
    <n v="50"/>
    <x v="3"/>
  </r>
  <r>
    <d v="2025-04-17T00:00:00"/>
    <x v="4696"/>
    <n v="4"/>
    <n v="3"/>
    <n v="3"/>
    <n v="4"/>
    <n v="3"/>
    <n v="10"/>
    <x v="1"/>
    <x v="4"/>
    <x v="3"/>
    <x v="1"/>
    <x v="2"/>
    <x v="54"/>
    <x v="0"/>
    <x v="4"/>
    <x v="0"/>
    <x v="672"/>
    <x v="9"/>
    <d v="2025-04-30T00:00:00"/>
    <x v="0"/>
    <x v="7"/>
    <s v="Emergency"/>
    <s v="No"/>
    <x v="0"/>
    <x v="0"/>
    <m/>
    <m/>
    <x v="0"/>
    <n v="532.70000000000005"/>
    <n v="0"/>
    <x v="3"/>
  </r>
  <r>
    <d v="2025-04-17T00:00:00"/>
    <x v="1675"/>
    <n v="5"/>
    <n v="4"/>
    <n v="1"/>
    <n v="1"/>
    <n v="1"/>
    <n v="35"/>
    <x v="9"/>
    <x v="0"/>
    <x v="2"/>
    <x v="3"/>
    <x v="0"/>
    <x v="59"/>
    <x v="0"/>
    <x v="4"/>
    <x v="0"/>
    <x v="50"/>
    <x v="8"/>
    <m/>
    <x v="1"/>
    <x v="6"/>
    <s v="Emergency"/>
    <s v="No"/>
    <x v="0"/>
    <x v="0"/>
    <d v="2025-04-26T00:00:00"/>
    <d v="2025-04-17T00:00:00"/>
    <x v="2"/>
    <n v="210"/>
    <n v="50"/>
    <x v="3"/>
  </r>
  <r>
    <d v="2025-04-17T00:00:00"/>
    <x v="4697"/>
    <n v="1"/>
    <n v="2"/>
    <n v="5"/>
    <n v="1"/>
    <n v="3"/>
    <n v="4"/>
    <x v="8"/>
    <x v="3"/>
    <x v="0"/>
    <x v="0"/>
    <x v="2"/>
    <x v="53"/>
    <x v="1"/>
    <x v="4"/>
    <x v="0"/>
    <x v="315"/>
    <x v="139"/>
    <m/>
    <x v="1"/>
    <x v="2"/>
    <s v="Physician Referral"/>
    <s v="No"/>
    <x v="0"/>
    <x v="0"/>
    <d v="2025-04-25T00:00:00"/>
    <d v="2025-04-17T00:00:00"/>
    <x v="2"/>
    <n v="348.6"/>
    <n v="50"/>
    <x v="3"/>
  </r>
  <r>
    <d v="2025-04-17T00:00:00"/>
    <x v="4698"/>
    <n v="1"/>
    <n v="5"/>
    <n v="2"/>
    <n v="1"/>
    <n v="1"/>
    <n v="10"/>
    <x v="1"/>
    <x v="2"/>
    <x v="4"/>
    <x v="0"/>
    <x v="0"/>
    <x v="17"/>
    <x v="1"/>
    <x v="0"/>
    <x v="2"/>
    <x v="672"/>
    <x v="33"/>
    <d v="2025-04-24T00:00:00"/>
    <x v="0"/>
    <x v="7"/>
    <s v="Emergency"/>
    <s v="No"/>
    <x v="0"/>
    <x v="0"/>
    <m/>
    <m/>
    <x v="0"/>
    <n v="525"/>
    <n v="0"/>
    <x v="3"/>
  </r>
  <r>
    <d v="2025-04-17T00:00:00"/>
    <x v="4699"/>
    <n v="4"/>
    <n v="1"/>
    <n v="3"/>
    <n v="2"/>
    <n v="2"/>
    <n v="4"/>
    <x v="8"/>
    <x v="4"/>
    <x v="1"/>
    <x v="1"/>
    <x v="1"/>
    <x v="41"/>
    <x v="1"/>
    <x v="0"/>
    <x v="2"/>
    <x v="248"/>
    <x v="47"/>
    <m/>
    <x v="1"/>
    <x v="4"/>
    <s v="Physician Referral"/>
    <s v="No"/>
    <x v="0"/>
    <x v="0"/>
    <d v="2025-04-18T00:00:00"/>
    <d v="2025-04-17T00:00:00"/>
    <x v="2"/>
    <n v="784"/>
    <n v="50"/>
    <x v="3"/>
  </r>
  <r>
    <d v="2025-04-17T00:00:00"/>
    <x v="4700"/>
    <n v="5"/>
    <n v="5"/>
    <n v="1"/>
    <n v="5"/>
    <n v="2"/>
    <n v="10"/>
    <x v="1"/>
    <x v="0"/>
    <x v="4"/>
    <x v="3"/>
    <x v="1"/>
    <x v="57"/>
    <x v="1"/>
    <x v="1"/>
    <x v="0"/>
    <x v="217"/>
    <x v="99"/>
    <d v="2025-05-09T00:00:00"/>
    <x v="0"/>
    <x v="9"/>
    <s v="Self-Referral"/>
    <s v="No"/>
    <x v="0"/>
    <x v="0"/>
    <m/>
    <m/>
    <x v="0"/>
    <n v="179.2"/>
    <n v="0"/>
    <x v="3"/>
  </r>
  <r>
    <d v="2025-04-17T00:00:00"/>
    <x v="4701"/>
    <n v="3"/>
    <n v="4"/>
    <n v="3"/>
    <n v="5"/>
    <n v="2"/>
    <n v="4"/>
    <x v="8"/>
    <x v="4"/>
    <x v="2"/>
    <x v="2"/>
    <x v="1"/>
    <x v="37"/>
    <x v="0"/>
    <x v="1"/>
    <x v="0"/>
    <x v="384"/>
    <x v="41"/>
    <d v="2025-05-10T00:00:00"/>
    <x v="0"/>
    <x v="1"/>
    <s v="Physician Referral"/>
    <s v="No"/>
    <x v="0"/>
    <x v="0"/>
    <m/>
    <m/>
    <x v="0"/>
    <n v="553"/>
    <n v="0"/>
    <x v="3"/>
  </r>
  <r>
    <d v="2025-04-17T00:00:00"/>
    <x v="4702"/>
    <n v="5"/>
    <n v="3"/>
    <n v="2"/>
    <n v="4"/>
    <n v="2"/>
    <n v="10"/>
    <x v="1"/>
    <x v="2"/>
    <x v="3"/>
    <x v="3"/>
    <x v="1"/>
    <x v="55"/>
    <x v="1"/>
    <x v="4"/>
    <x v="2"/>
    <x v="526"/>
    <x v="131"/>
    <m/>
    <x v="1"/>
    <x v="7"/>
    <s v="Emergency"/>
    <s v="No"/>
    <x v="0"/>
    <x v="0"/>
    <d v="2025-04-25T00:00:00"/>
    <d v="2025-04-17T00:00:00"/>
    <x v="3"/>
    <n v="310.8"/>
    <n v="10"/>
    <x v="3"/>
  </r>
  <r>
    <d v="2025-04-18T00:00:00"/>
    <x v="4703"/>
    <n v="5"/>
    <n v="2"/>
    <n v="3"/>
    <n v="1"/>
    <n v="2"/>
    <n v="4"/>
    <x v="8"/>
    <x v="4"/>
    <x v="0"/>
    <x v="3"/>
    <x v="1"/>
    <x v="26"/>
    <x v="1"/>
    <x v="4"/>
    <x v="1"/>
    <x v="103"/>
    <x v="145"/>
    <m/>
    <x v="1"/>
    <x v="9"/>
    <s v="Physician Referral"/>
    <s v="No"/>
    <x v="0"/>
    <x v="0"/>
    <d v="2025-04-19T00:00:00"/>
    <d v="2025-04-18T00:00:00"/>
    <x v="1"/>
    <n v="709.8"/>
    <n v="30"/>
    <x v="3"/>
  </r>
  <r>
    <d v="2025-04-18T00:00:00"/>
    <x v="4704"/>
    <n v="1"/>
    <n v="4"/>
    <n v="1"/>
    <n v="1"/>
    <n v="2"/>
    <n v="10"/>
    <x v="1"/>
    <x v="0"/>
    <x v="2"/>
    <x v="0"/>
    <x v="1"/>
    <x v="58"/>
    <x v="0"/>
    <x v="2"/>
    <x v="0"/>
    <x v="660"/>
    <x v="97"/>
    <d v="2025-05-02T00:00:00"/>
    <x v="0"/>
    <x v="5"/>
    <s v="Emergency"/>
    <s v="No"/>
    <x v="0"/>
    <x v="0"/>
    <m/>
    <m/>
    <x v="0"/>
    <n v="411.6"/>
    <n v="0"/>
    <x v="3"/>
  </r>
  <r>
    <d v="2025-04-18T00:00:00"/>
    <x v="4705"/>
    <n v="4"/>
    <n v="1"/>
    <n v="3"/>
    <n v="3"/>
    <n v="2"/>
    <n v="4"/>
    <x v="8"/>
    <x v="4"/>
    <x v="1"/>
    <x v="1"/>
    <x v="1"/>
    <x v="50"/>
    <x v="0"/>
    <x v="3"/>
    <x v="1"/>
    <x v="435"/>
    <x v="64"/>
    <d v="2025-04-30T00:00:00"/>
    <x v="0"/>
    <x v="3"/>
    <s v="Physician Referral"/>
    <s v="No"/>
    <x v="0"/>
    <x v="0"/>
    <m/>
    <m/>
    <x v="0"/>
    <n v="649.6"/>
    <n v="0"/>
    <x v="3"/>
  </r>
  <r>
    <d v="2025-04-18T00:00:00"/>
    <x v="4706"/>
    <n v="4"/>
    <n v="2"/>
    <n v="4"/>
    <n v="4"/>
    <n v="1"/>
    <n v="10"/>
    <x v="1"/>
    <x v="1"/>
    <x v="0"/>
    <x v="1"/>
    <x v="0"/>
    <x v="54"/>
    <x v="1"/>
    <x v="2"/>
    <x v="2"/>
    <x v="717"/>
    <x v="178"/>
    <m/>
    <x v="1"/>
    <x v="7"/>
    <s v="Emergency"/>
    <s v="No"/>
    <x v="0"/>
    <x v="0"/>
    <d v="2025-04-22T00:00:00"/>
    <d v="2025-04-18T00:00:00"/>
    <x v="1"/>
    <n v="167.3"/>
    <n v="30"/>
    <x v="3"/>
  </r>
  <r>
    <d v="2025-04-18T00:00:00"/>
    <x v="4707"/>
    <n v="4"/>
    <n v="2"/>
    <n v="4"/>
    <n v="4"/>
    <n v="3"/>
    <n v="4"/>
    <x v="8"/>
    <x v="1"/>
    <x v="0"/>
    <x v="1"/>
    <x v="2"/>
    <x v="17"/>
    <x v="0"/>
    <x v="3"/>
    <x v="0"/>
    <x v="5"/>
    <x v="3"/>
    <d v="2025-04-26T00:00:00"/>
    <x v="0"/>
    <x v="4"/>
    <s v="Self-Referral"/>
    <s v="No"/>
    <x v="0"/>
    <x v="0"/>
    <m/>
    <m/>
    <x v="0"/>
    <n v="198.1"/>
    <n v="0"/>
    <x v="3"/>
  </r>
  <r>
    <d v="2025-04-18T00:00:00"/>
    <x v="4708"/>
    <n v="5"/>
    <n v="2"/>
    <n v="2"/>
    <n v="2"/>
    <n v="2"/>
    <n v="10"/>
    <x v="1"/>
    <x v="2"/>
    <x v="0"/>
    <x v="3"/>
    <x v="1"/>
    <x v="13"/>
    <x v="1"/>
    <x v="1"/>
    <x v="0"/>
    <x v="32"/>
    <x v="106"/>
    <m/>
    <x v="1"/>
    <x v="1"/>
    <s v="Self-Referral"/>
    <s v="No"/>
    <x v="0"/>
    <x v="0"/>
    <d v="2025-04-24T00:00:00"/>
    <d v="2025-04-18T00:00:00"/>
    <x v="3"/>
    <n v="398.3"/>
    <n v="10"/>
    <x v="3"/>
  </r>
  <r>
    <d v="2025-04-18T00:00:00"/>
    <x v="4709"/>
    <n v="5"/>
    <n v="4"/>
    <n v="1"/>
    <n v="2"/>
    <n v="2"/>
    <n v="4"/>
    <x v="8"/>
    <x v="0"/>
    <x v="2"/>
    <x v="3"/>
    <x v="1"/>
    <x v="28"/>
    <x v="0"/>
    <x v="4"/>
    <x v="1"/>
    <x v="773"/>
    <x v="179"/>
    <m/>
    <x v="1"/>
    <x v="5"/>
    <s v="Physician Referral"/>
    <s v="No"/>
    <x v="0"/>
    <x v="0"/>
    <d v="2025-04-25T00:00:00"/>
    <d v="2025-04-18T00:00:00"/>
    <x v="2"/>
    <n v="403.2"/>
    <n v="50"/>
    <x v="3"/>
  </r>
  <r>
    <d v="2025-04-18T00:00:00"/>
    <x v="4710"/>
    <n v="2"/>
    <n v="1"/>
    <n v="1"/>
    <n v="4"/>
    <n v="2"/>
    <n v="10"/>
    <x v="1"/>
    <x v="0"/>
    <x v="1"/>
    <x v="4"/>
    <x v="1"/>
    <x v="10"/>
    <x v="0"/>
    <x v="2"/>
    <x v="1"/>
    <x v="909"/>
    <x v="74"/>
    <m/>
    <x v="1"/>
    <x v="6"/>
    <s v="Self-Referral"/>
    <s v="No"/>
    <x v="0"/>
    <x v="0"/>
    <d v="2025-04-22T00:00:00"/>
    <d v="2025-04-18T00:00:00"/>
    <x v="1"/>
    <n v="266.7"/>
    <n v="30"/>
    <x v="3"/>
  </r>
  <r>
    <d v="2025-04-18T00:00:00"/>
    <x v="4711"/>
    <n v="3"/>
    <n v="4"/>
    <n v="1"/>
    <n v="5"/>
    <n v="1"/>
    <n v="4"/>
    <x v="8"/>
    <x v="0"/>
    <x v="2"/>
    <x v="2"/>
    <x v="0"/>
    <x v="34"/>
    <x v="1"/>
    <x v="3"/>
    <x v="1"/>
    <x v="860"/>
    <x v="159"/>
    <m/>
    <x v="1"/>
    <x v="9"/>
    <s v="Emergency"/>
    <s v="No"/>
    <x v="0"/>
    <x v="0"/>
    <d v="2025-04-26T00:00:00"/>
    <d v="2025-04-18T00:00:00"/>
    <x v="3"/>
    <n v="585.9"/>
    <n v="10"/>
    <x v="3"/>
  </r>
  <r>
    <d v="2025-04-18T00:00:00"/>
    <x v="4712"/>
    <n v="2"/>
    <n v="2"/>
    <n v="1"/>
    <n v="4"/>
    <n v="2"/>
    <n v="10"/>
    <x v="1"/>
    <x v="0"/>
    <x v="0"/>
    <x v="4"/>
    <x v="1"/>
    <x v="16"/>
    <x v="0"/>
    <x v="0"/>
    <x v="1"/>
    <x v="633"/>
    <x v="17"/>
    <d v="2025-05-04T00:00:00"/>
    <x v="0"/>
    <x v="7"/>
    <s v="Self-Referral"/>
    <s v="No"/>
    <x v="0"/>
    <x v="0"/>
    <m/>
    <m/>
    <x v="0"/>
    <n v="459.2"/>
    <n v="0"/>
    <x v="3"/>
  </r>
  <r>
    <d v="2025-04-19T00:00:00"/>
    <x v="4713"/>
    <n v="3"/>
    <n v="2"/>
    <n v="1"/>
    <n v="5"/>
    <n v="3"/>
    <n v="4"/>
    <x v="8"/>
    <x v="0"/>
    <x v="0"/>
    <x v="2"/>
    <x v="2"/>
    <x v="29"/>
    <x v="1"/>
    <x v="3"/>
    <x v="0"/>
    <x v="190"/>
    <x v="144"/>
    <d v="2025-05-12T00:00:00"/>
    <x v="0"/>
    <x v="6"/>
    <s v="Self-Referral"/>
    <s v="No"/>
    <x v="0"/>
    <x v="0"/>
    <m/>
    <m/>
    <x v="0"/>
    <n v="730.1"/>
    <n v="0"/>
    <x v="3"/>
  </r>
  <r>
    <d v="2025-04-19T00:00:00"/>
    <x v="4714"/>
    <n v="2"/>
    <n v="3"/>
    <n v="5"/>
    <n v="2"/>
    <n v="1"/>
    <n v="10"/>
    <x v="1"/>
    <x v="3"/>
    <x v="3"/>
    <x v="4"/>
    <x v="0"/>
    <x v="50"/>
    <x v="0"/>
    <x v="3"/>
    <x v="2"/>
    <x v="326"/>
    <x v="15"/>
    <m/>
    <x v="1"/>
    <x v="1"/>
    <s v="Self-Referral"/>
    <s v="No"/>
    <x v="0"/>
    <x v="0"/>
    <d v="2025-04-27T00:00:00"/>
    <d v="2025-04-19T00:00:00"/>
    <x v="3"/>
    <n v="761.6"/>
    <n v="10"/>
    <x v="3"/>
  </r>
  <r>
    <d v="2025-04-19T00:00:00"/>
    <x v="4715"/>
    <n v="2"/>
    <n v="5"/>
    <n v="3"/>
    <n v="4"/>
    <n v="1"/>
    <n v="4"/>
    <x v="8"/>
    <x v="4"/>
    <x v="4"/>
    <x v="4"/>
    <x v="0"/>
    <x v="59"/>
    <x v="1"/>
    <x v="4"/>
    <x v="1"/>
    <x v="728"/>
    <x v="40"/>
    <m/>
    <x v="1"/>
    <x v="6"/>
    <s v="Self-Referral"/>
    <s v="No"/>
    <x v="0"/>
    <x v="0"/>
    <d v="2025-04-28T00:00:00"/>
    <d v="2025-04-19T00:00:00"/>
    <x v="3"/>
    <n v="375.2"/>
    <n v="10"/>
    <x v="3"/>
  </r>
  <r>
    <d v="2025-04-19T00:00:00"/>
    <x v="4716"/>
    <n v="2"/>
    <n v="4"/>
    <n v="1"/>
    <n v="5"/>
    <n v="2"/>
    <n v="10"/>
    <x v="1"/>
    <x v="0"/>
    <x v="2"/>
    <x v="4"/>
    <x v="1"/>
    <x v="54"/>
    <x v="0"/>
    <x v="2"/>
    <x v="1"/>
    <x v="748"/>
    <x v="52"/>
    <d v="2025-05-14T00:00:00"/>
    <x v="0"/>
    <x v="0"/>
    <s v="Emergency"/>
    <s v="No"/>
    <x v="0"/>
    <x v="0"/>
    <m/>
    <m/>
    <x v="0"/>
    <n v="371.7"/>
    <n v="0"/>
    <x v="3"/>
  </r>
  <r>
    <d v="2025-04-19T00:00:00"/>
    <x v="4717"/>
    <n v="2"/>
    <n v="1"/>
    <n v="4"/>
    <n v="3"/>
    <n v="1"/>
    <n v="4"/>
    <x v="8"/>
    <x v="1"/>
    <x v="1"/>
    <x v="4"/>
    <x v="0"/>
    <x v="34"/>
    <x v="0"/>
    <x v="1"/>
    <x v="2"/>
    <x v="296"/>
    <x v="173"/>
    <d v="2025-04-29T00:00:00"/>
    <x v="0"/>
    <x v="4"/>
    <s v="Self-Referral"/>
    <s v="No"/>
    <x v="0"/>
    <x v="0"/>
    <m/>
    <m/>
    <x v="0"/>
    <n v="484.4"/>
    <n v="0"/>
    <x v="3"/>
  </r>
  <r>
    <d v="2025-04-19T00:00:00"/>
    <x v="4718"/>
    <n v="5"/>
    <n v="2"/>
    <n v="3"/>
    <n v="3"/>
    <n v="2"/>
    <n v="10"/>
    <x v="1"/>
    <x v="4"/>
    <x v="0"/>
    <x v="3"/>
    <x v="1"/>
    <x v="8"/>
    <x v="0"/>
    <x v="2"/>
    <x v="0"/>
    <x v="934"/>
    <x v="146"/>
    <d v="2025-05-08T00:00:00"/>
    <x v="0"/>
    <x v="0"/>
    <s v="Self-Referral"/>
    <s v="No"/>
    <x v="0"/>
    <x v="0"/>
    <m/>
    <m/>
    <x v="0"/>
    <n v="734.3"/>
    <n v="0"/>
    <x v="3"/>
  </r>
  <r>
    <d v="2025-04-19T00:00:00"/>
    <x v="4719"/>
    <n v="3"/>
    <n v="4"/>
    <n v="2"/>
    <n v="4"/>
    <n v="3"/>
    <n v="4"/>
    <x v="8"/>
    <x v="2"/>
    <x v="2"/>
    <x v="2"/>
    <x v="2"/>
    <x v="26"/>
    <x v="0"/>
    <x v="1"/>
    <x v="2"/>
    <x v="809"/>
    <x v="29"/>
    <d v="2025-05-16T00:00:00"/>
    <x v="0"/>
    <x v="3"/>
    <s v="Physician Referral"/>
    <s v="No"/>
    <x v="0"/>
    <x v="0"/>
    <m/>
    <m/>
    <x v="0"/>
    <n v="634.9"/>
    <n v="0"/>
    <x v="3"/>
  </r>
  <r>
    <d v="2025-04-19T00:00:00"/>
    <x v="4720"/>
    <n v="2"/>
    <n v="5"/>
    <n v="2"/>
    <n v="1"/>
    <n v="3"/>
    <n v="10"/>
    <x v="1"/>
    <x v="2"/>
    <x v="4"/>
    <x v="4"/>
    <x v="2"/>
    <x v="7"/>
    <x v="0"/>
    <x v="0"/>
    <x v="2"/>
    <x v="153"/>
    <x v="92"/>
    <d v="2025-05-14T00:00:00"/>
    <x v="0"/>
    <x v="1"/>
    <s v="Emergency"/>
    <s v="No"/>
    <x v="0"/>
    <x v="0"/>
    <m/>
    <m/>
    <x v="0"/>
    <n v="307.3"/>
    <n v="0"/>
    <x v="3"/>
  </r>
  <r>
    <d v="2025-04-19T00:00:00"/>
    <x v="4721"/>
    <n v="2"/>
    <n v="4"/>
    <n v="1"/>
    <n v="4"/>
    <n v="1"/>
    <n v="4"/>
    <x v="8"/>
    <x v="0"/>
    <x v="2"/>
    <x v="4"/>
    <x v="0"/>
    <x v="61"/>
    <x v="1"/>
    <x v="4"/>
    <x v="1"/>
    <x v="431"/>
    <x v="15"/>
    <m/>
    <x v="1"/>
    <x v="2"/>
    <s v="Physician Referral"/>
    <s v="No"/>
    <x v="0"/>
    <x v="0"/>
    <d v="2025-04-25T00:00:00"/>
    <d v="2025-04-19T00:00:00"/>
    <x v="1"/>
    <n v="440.3"/>
    <n v="30"/>
    <x v="3"/>
  </r>
  <r>
    <d v="2025-04-19T00:00:00"/>
    <x v="4722"/>
    <n v="4"/>
    <n v="5"/>
    <n v="5"/>
    <n v="2"/>
    <n v="1"/>
    <n v="10"/>
    <x v="1"/>
    <x v="3"/>
    <x v="4"/>
    <x v="1"/>
    <x v="0"/>
    <x v="19"/>
    <x v="0"/>
    <x v="3"/>
    <x v="2"/>
    <x v="187"/>
    <x v="55"/>
    <m/>
    <x v="1"/>
    <x v="5"/>
    <s v="Physician Referral"/>
    <s v="No"/>
    <x v="0"/>
    <x v="0"/>
    <d v="2025-04-23T00:00:00"/>
    <d v="2025-04-19T00:00:00"/>
    <x v="3"/>
    <n v="126"/>
    <n v="10"/>
    <x v="3"/>
  </r>
  <r>
    <d v="2025-04-20T00:00:00"/>
    <x v="4723"/>
    <n v="5"/>
    <n v="4"/>
    <n v="5"/>
    <n v="2"/>
    <n v="2"/>
    <n v="4"/>
    <x v="8"/>
    <x v="3"/>
    <x v="2"/>
    <x v="3"/>
    <x v="1"/>
    <x v="7"/>
    <x v="1"/>
    <x v="2"/>
    <x v="2"/>
    <x v="427"/>
    <x v="17"/>
    <m/>
    <x v="1"/>
    <x v="7"/>
    <s v="Physician Referral"/>
    <s v="No"/>
    <x v="0"/>
    <x v="0"/>
    <d v="2025-04-22T00:00:00"/>
    <d v="2025-04-20T00:00:00"/>
    <x v="1"/>
    <n v="121.8"/>
    <n v="30"/>
    <x v="3"/>
  </r>
  <r>
    <d v="2025-04-20T00:00:00"/>
    <x v="4724"/>
    <n v="1"/>
    <n v="3"/>
    <n v="3"/>
    <n v="3"/>
    <n v="1"/>
    <n v="10"/>
    <x v="1"/>
    <x v="4"/>
    <x v="3"/>
    <x v="0"/>
    <x v="0"/>
    <x v="19"/>
    <x v="1"/>
    <x v="2"/>
    <x v="0"/>
    <x v="4"/>
    <x v="14"/>
    <m/>
    <x v="1"/>
    <x v="0"/>
    <s v="Self-Referral"/>
    <s v="No"/>
    <x v="0"/>
    <x v="0"/>
    <d v="2025-04-27T00:00:00"/>
    <d v="2025-04-20T00:00:00"/>
    <x v="2"/>
    <n v="605.5"/>
    <n v="50"/>
    <x v="3"/>
  </r>
  <r>
    <d v="2025-04-20T00:00:00"/>
    <x v="4725"/>
    <n v="4"/>
    <n v="4"/>
    <n v="5"/>
    <n v="5"/>
    <n v="3"/>
    <n v="4"/>
    <x v="8"/>
    <x v="3"/>
    <x v="2"/>
    <x v="1"/>
    <x v="2"/>
    <x v="11"/>
    <x v="1"/>
    <x v="1"/>
    <x v="1"/>
    <x v="640"/>
    <x v="118"/>
    <d v="2025-05-12T00:00:00"/>
    <x v="0"/>
    <x v="1"/>
    <s v="Self-Referral"/>
    <s v="No"/>
    <x v="0"/>
    <x v="0"/>
    <m/>
    <m/>
    <x v="0"/>
    <n v="305.2"/>
    <n v="0"/>
    <x v="3"/>
  </r>
  <r>
    <d v="2025-04-20T00:00:00"/>
    <x v="4726"/>
    <n v="1"/>
    <n v="3"/>
    <n v="2"/>
    <n v="3"/>
    <n v="1"/>
    <n v="10"/>
    <x v="1"/>
    <x v="2"/>
    <x v="3"/>
    <x v="0"/>
    <x v="0"/>
    <x v="0"/>
    <x v="0"/>
    <x v="2"/>
    <x v="1"/>
    <x v="363"/>
    <x v="83"/>
    <d v="2025-05-09T00:00:00"/>
    <x v="0"/>
    <x v="3"/>
    <s v="Physician Referral"/>
    <s v="No"/>
    <x v="0"/>
    <x v="0"/>
    <m/>
    <m/>
    <x v="0"/>
    <n v="159.6"/>
    <n v="0"/>
    <x v="3"/>
  </r>
  <r>
    <d v="2025-04-20T00:00:00"/>
    <x v="4727"/>
    <n v="2"/>
    <n v="5"/>
    <n v="1"/>
    <n v="5"/>
    <n v="3"/>
    <n v="4"/>
    <x v="8"/>
    <x v="0"/>
    <x v="4"/>
    <x v="4"/>
    <x v="2"/>
    <x v="41"/>
    <x v="1"/>
    <x v="3"/>
    <x v="1"/>
    <x v="235"/>
    <x v="87"/>
    <m/>
    <x v="1"/>
    <x v="9"/>
    <s v="Emergency"/>
    <s v="No"/>
    <x v="0"/>
    <x v="0"/>
    <d v="2025-04-23T00:00:00"/>
    <d v="2025-04-20T00:00:00"/>
    <x v="3"/>
    <n v="158.9"/>
    <n v="10"/>
    <x v="3"/>
  </r>
  <r>
    <d v="2025-04-20T00:00:00"/>
    <x v="4728"/>
    <n v="3"/>
    <n v="2"/>
    <n v="4"/>
    <n v="4"/>
    <n v="2"/>
    <n v="10"/>
    <x v="1"/>
    <x v="1"/>
    <x v="0"/>
    <x v="2"/>
    <x v="1"/>
    <x v="34"/>
    <x v="0"/>
    <x v="1"/>
    <x v="0"/>
    <x v="290"/>
    <x v="129"/>
    <m/>
    <x v="1"/>
    <x v="4"/>
    <s v="Emergency"/>
    <s v="No"/>
    <x v="0"/>
    <x v="0"/>
    <d v="2025-04-23T00:00:00"/>
    <d v="2025-04-20T00:00:00"/>
    <x v="3"/>
    <n v="719.6"/>
    <n v="10"/>
    <x v="3"/>
  </r>
  <r>
    <d v="2025-04-20T00:00:00"/>
    <x v="4729"/>
    <n v="1"/>
    <n v="2"/>
    <n v="2"/>
    <n v="1"/>
    <n v="3"/>
    <n v="4"/>
    <x v="8"/>
    <x v="2"/>
    <x v="0"/>
    <x v="0"/>
    <x v="2"/>
    <x v="56"/>
    <x v="1"/>
    <x v="3"/>
    <x v="0"/>
    <x v="705"/>
    <x v="129"/>
    <d v="2025-05-01T00:00:00"/>
    <x v="0"/>
    <x v="1"/>
    <s v="Physician Referral"/>
    <s v="No"/>
    <x v="0"/>
    <x v="0"/>
    <m/>
    <m/>
    <x v="0"/>
    <n v="786.1"/>
    <n v="0"/>
    <x v="3"/>
  </r>
  <r>
    <d v="2025-04-20T00:00:00"/>
    <x v="4730"/>
    <n v="1"/>
    <n v="4"/>
    <n v="2"/>
    <n v="2"/>
    <n v="1"/>
    <n v="10"/>
    <x v="1"/>
    <x v="2"/>
    <x v="2"/>
    <x v="0"/>
    <x v="0"/>
    <x v="30"/>
    <x v="1"/>
    <x v="1"/>
    <x v="0"/>
    <x v="805"/>
    <x v="152"/>
    <m/>
    <x v="1"/>
    <x v="9"/>
    <s v="Emergency"/>
    <s v="No"/>
    <x v="0"/>
    <x v="0"/>
    <d v="2025-04-23T00:00:00"/>
    <d v="2025-04-20T00:00:00"/>
    <x v="3"/>
    <n v="746.9"/>
    <n v="10"/>
    <x v="3"/>
  </r>
  <r>
    <d v="2025-04-20T00:00:00"/>
    <x v="4731"/>
    <n v="1"/>
    <n v="1"/>
    <n v="3"/>
    <n v="4"/>
    <n v="3"/>
    <n v="4"/>
    <x v="8"/>
    <x v="4"/>
    <x v="1"/>
    <x v="0"/>
    <x v="2"/>
    <x v="12"/>
    <x v="1"/>
    <x v="3"/>
    <x v="0"/>
    <x v="328"/>
    <x v="154"/>
    <m/>
    <x v="1"/>
    <x v="7"/>
    <s v="Physician Referral"/>
    <s v="No"/>
    <x v="0"/>
    <x v="0"/>
    <d v="2025-04-24T00:00:00"/>
    <d v="2025-04-20T00:00:00"/>
    <x v="1"/>
    <n v="515.9"/>
    <n v="30"/>
    <x v="3"/>
  </r>
  <r>
    <d v="2025-04-20T00:00:00"/>
    <x v="4732"/>
    <n v="3"/>
    <n v="4"/>
    <n v="5"/>
    <n v="3"/>
    <n v="3"/>
    <n v="10"/>
    <x v="1"/>
    <x v="3"/>
    <x v="2"/>
    <x v="2"/>
    <x v="2"/>
    <x v="6"/>
    <x v="1"/>
    <x v="1"/>
    <x v="1"/>
    <x v="407"/>
    <x v="96"/>
    <d v="2025-05-08T00:00:00"/>
    <x v="0"/>
    <x v="8"/>
    <s v="Self-Referral"/>
    <s v="No"/>
    <x v="0"/>
    <x v="0"/>
    <m/>
    <m/>
    <x v="0"/>
    <n v="440.3"/>
    <n v="0"/>
    <x v="3"/>
  </r>
  <r>
    <d v="2025-04-21T00:00:00"/>
    <x v="4733"/>
    <n v="4"/>
    <n v="3"/>
    <n v="4"/>
    <n v="4"/>
    <n v="1"/>
    <n v="4"/>
    <x v="8"/>
    <x v="1"/>
    <x v="3"/>
    <x v="1"/>
    <x v="0"/>
    <x v="46"/>
    <x v="1"/>
    <x v="4"/>
    <x v="1"/>
    <x v="632"/>
    <x v="41"/>
    <d v="2025-05-04T00:00:00"/>
    <x v="0"/>
    <x v="0"/>
    <s v="Self-Referral"/>
    <s v="No"/>
    <x v="0"/>
    <x v="0"/>
    <m/>
    <m/>
    <x v="0"/>
    <n v="167.3"/>
    <n v="0"/>
    <x v="3"/>
  </r>
  <r>
    <d v="2025-04-21T00:00:00"/>
    <x v="4734"/>
    <n v="5"/>
    <n v="3"/>
    <n v="4"/>
    <n v="1"/>
    <n v="2"/>
    <n v="10"/>
    <x v="1"/>
    <x v="1"/>
    <x v="3"/>
    <x v="3"/>
    <x v="1"/>
    <x v="58"/>
    <x v="0"/>
    <x v="2"/>
    <x v="2"/>
    <x v="366"/>
    <x v="8"/>
    <d v="2025-05-06T00:00:00"/>
    <x v="0"/>
    <x v="5"/>
    <s v="Self-Referral"/>
    <s v="No"/>
    <x v="0"/>
    <x v="0"/>
    <m/>
    <m/>
    <x v="0"/>
    <n v="477.4"/>
    <n v="0"/>
    <x v="3"/>
  </r>
  <r>
    <d v="2025-04-21T00:00:00"/>
    <x v="4735"/>
    <n v="3"/>
    <n v="5"/>
    <n v="5"/>
    <n v="5"/>
    <n v="3"/>
    <n v="4"/>
    <x v="8"/>
    <x v="3"/>
    <x v="4"/>
    <x v="2"/>
    <x v="2"/>
    <x v="33"/>
    <x v="1"/>
    <x v="3"/>
    <x v="0"/>
    <x v="682"/>
    <x v="100"/>
    <m/>
    <x v="1"/>
    <x v="6"/>
    <s v="Emergency"/>
    <s v="No"/>
    <x v="0"/>
    <x v="0"/>
    <d v="2025-04-23T00:00:00"/>
    <d v="2025-04-21T00:00:00"/>
    <x v="3"/>
    <n v="162.4"/>
    <n v="10"/>
    <x v="3"/>
  </r>
  <r>
    <d v="2025-04-21T00:00:00"/>
    <x v="4736"/>
    <n v="4"/>
    <n v="4"/>
    <n v="1"/>
    <n v="1"/>
    <n v="1"/>
    <n v="10"/>
    <x v="1"/>
    <x v="0"/>
    <x v="2"/>
    <x v="1"/>
    <x v="0"/>
    <x v="50"/>
    <x v="1"/>
    <x v="0"/>
    <x v="2"/>
    <x v="333"/>
    <x v="131"/>
    <d v="2025-05-02T00:00:00"/>
    <x v="0"/>
    <x v="4"/>
    <s v="Physician Referral"/>
    <s v="No"/>
    <x v="0"/>
    <x v="0"/>
    <m/>
    <m/>
    <x v="0"/>
    <n v="505.4"/>
    <n v="0"/>
    <x v="3"/>
  </r>
  <r>
    <d v="2025-04-21T00:00:00"/>
    <x v="4737"/>
    <n v="2"/>
    <n v="5"/>
    <n v="5"/>
    <n v="3"/>
    <n v="3"/>
    <n v="4"/>
    <x v="8"/>
    <x v="3"/>
    <x v="4"/>
    <x v="4"/>
    <x v="2"/>
    <x v="11"/>
    <x v="0"/>
    <x v="4"/>
    <x v="0"/>
    <x v="105"/>
    <x v="135"/>
    <d v="2025-05-01T00:00:00"/>
    <x v="0"/>
    <x v="5"/>
    <s v="Emergency"/>
    <s v="No"/>
    <x v="0"/>
    <x v="0"/>
    <m/>
    <m/>
    <x v="0"/>
    <n v="750.4"/>
    <n v="0"/>
    <x v="3"/>
  </r>
  <r>
    <d v="2025-04-21T00:00:00"/>
    <x v="4738"/>
    <n v="4"/>
    <n v="1"/>
    <n v="1"/>
    <n v="1"/>
    <n v="3"/>
    <n v="10"/>
    <x v="1"/>
    <x v="0"/>
    <x v="1"/>
    <x v="1"/>
    <x v="2"/>
    <x v="14"/>
    <x v="0"/>
    <x v="4"/>
    <x v="2"/>
    <x v="885"/>
    <x v="2"/>
    <m/>
    <x v="1"/>
    <x v="9"/>
    <s v="Emergency"/>
    <s v="No"/>
    <x v="0"/>
    <x v="0"/>
    <d v="2025-04-26T00:00:00"/>
    <d v="2025-04-21T00:00:00"/>
    <x v="1"/>
    <n v="377.3"/>
    <n v="30"/>
    <x v="3"/>
  </r>
  <r>
    <d v="2025-04-21T00:00:00"/>
    <x v="4739"/>
    <n v="1"/>
    <n v="2"/>
    <n v="4"/>
    <n v="2"/>
    <n v="3"/>
    <n v="4"/>
    <x v="8"/>
    <x v="1"/>
    <x v="0"/>
    <x v="0"/>
    <x v="2"/>
    <x v="34"/>
    <x v="0"/>
    <x v="3"/>
    <x v="1"/>
    <x v="290"/>
    <x v="149"/>
    <d v="2025-05-07T00:00:00"/>
    <x v="0"/>
    <x v="4"/>
    <s v="Self-Referral"/>
    <s v="No"/>
    <x v="0"/>
    <x v="0"/>
    <m/>
    <m/>
    <x v="0"/>
    <n v="707"/>
    <n v="0"/>
    <x v="3"/>
  </r>
  <r>
    <d v="2025-04-21T00:00:00"/>
    <x v="4740"/>
    <n v="4"/>
    <n v="2"/>
    <n v="3"/>
    <n v="1"/>
    <n v="2"/>
    <n v="10"/>
    <x v="1"/>
    <x v="4"/>
    <x v="0"/>
    <x v="1"/>
    <x v="1"/>
    <x v="6"/>
    <x v="1"/>
    <x v="3"/>
    <x v="1"/>
    <x v="174"/>
    <x v="124"/>
    <m/>
    <x v="1"/>
    <x v="1"/>
    <s v="Emergency"/>
    <s v="No"/>
    <x v="0"/>
    <x v="0"/>
    <d v="2025-04-24T00:00:00"/>
    <d v="2025-04-21T00:00:00"/>
    <x v="3"/>
    <n v="455.7"/>
    <n v="10"/>
    <x v="3"/>
  </r>
  <r>
    <d v="2025-04-21T00:00:00"/>
    <x v="4741"/>
    <n v="4"/>
    <n v="4"/>
    <n v="2"/>
    <n v="4"/>
    <n v="3"/>
    <n v="4"/>
    <x v="8"/>
    <x v="2"/>
    <x v="2"/>
    <x v="1"/>
    <x v="2"/>
    <x v="47"/>
    <x v="1"/>
    <x v="0"/>
    <x v="0"/>
    <x v="923"/>
    <x v="147"/>
    <m/>
    <x v="1"/>
    <x v="8"/>
    <s v="Physician Referral"/>
    <s v="No"/>
    <x v="0"/>
    <x v="0"/>
    <d v="2025-04-26T00:00:00"/>
    <d v="2025-04-21T00:00:00"/>
    <x v="3"/>
    <n v="697.2"/>
    <n v="10"/>
    <x v="3"/>
  </r>
  <r>
    <d v="2025-04-21T00:00:00"/>
    <x v="4742"/>
    <n v="2"/>
    <n v="5"/>
    <n v="4"/>
    <n v="5"/>
    <n v="1"/>
    <n v="15"/>
    <x v="2"/>
    <x v="1"/>
    <x v="4"/>
    <x v="4"/>
    <x v="0"/>
    <x v="46"/>
    <x v="1"/>
    <x v="3"/>
    <x v="1"/>
    <x v="885"/>
    <x v="91"/>
    <m/>
    <x v="1"/>
    <x v="1"/>
    <s v="Emergency"/>
    <s v="No"/>
    <x v="0"/>
    <x v="0"/>
    <d v="2025-04-28T00:00:00"/>
    <d v="2025-04-21T00:00:00"/>
    <x v="3"/>
    <n v="435.4"/>
    <n v="10"/>
    <x v="3"/>
  </r>
  <r>
    <d v="2025-04-22T00:00:00"/>
    <x v="4743"/>
    <n v="2"/>
    <n v="5"/>
    <n v="4"/>
    <n v="2"/>
    <n v="1"/>
    <n v="12"/>
    <x v="1"/>
    <x v="1"/>
    <x v="4"/>
    <x v="4"/>
    <x v="0"/>
    <x v="22"/>
    <x v="1"/>
    <x v="0"/>
    <x v="0"/>
    <x v="362"/>
    <x v="128"/>
    <m/>
    <x v="1"/>
    <x v="0"/>
    <s v="Self-Referral"/>
    <s v="No"/>
    <x v="0"/>
    <x v="0"/>
    <d v="2025-05-01T00:00:00"/>
    <d v="2025-04-22T00:00:00"/>
    <x v="3"/>
    <n v="422.1"/>
    <n v="10"/>
    <x v="3"/>
  </r>
  <r>
    <d v="2025-04-22T00:00:00"/>
    <x v="4744"/>
    <n v="4"/>
    <n v="1"/>
    <n v="4"/>
    <n v="2"/>
    <n v="3"/>
    <n v="7"/>
    <x v="4"/>
    <x v="1"/>
    <x v="1"/>
    <x v="1"/>
    <x v="2"/>
    <x v="40"/>
    <x v="1"/>
    <x v="3"/>
    <x v="2"/>
    <x v="16"/>
    <x v="3"/>
    <d v="2025-05-14T00:00:00"/>
    <x v="0"/>
    <x v="0"/>
    <s v="Emergency"/>
    <s v="No"/>
    <x v="0"/>
    <x v="0"/>
    <m/>
    <m/>
    <x v="0"/>
    <n v="649.6"/>
    <n v="0"/>
    <x v="3"/>
  </r>
  <r>
    <d v="2025-04-22T00:00:00"/>
    <x v="4745"/>
    <n v="3"/>
    <n v="5"/>
    <n v="2"/>
    <n v="2"/>
    <n v="2"/>
    <n v="30"/>
    <x v="7"/>
    <x v="2"/>
    <x v="4"/>
    <x v="2"/>
    <x v="1"/>
    <x v="15"/>
    <x v="1"/>
    <x v="0"/>
    <x v="0"/>
    <x v="76"/>
    <x v="101"/>
    <m/>
    <x v="1"/>
    <x v="0"/>
    <s v="Physician Referral"/>
    <s v="No"/>
    <x v="0"/>
    <x v="0"/>
    <d v="2025-04-24T00:00:00"/>
    <d v="2025-04-22T00:00:00"/>
    <x v="3"/>
    <n v="317.8"/>
    <n v="10"/>
    <x v="3"/>
  </r>
  <r>
    <d v="2025-04-22T00:00:00"/>
    <x v="4746"/>
    <n v="2"/>
    <n v="3"/>
    <n v="1"/>
    <n v="3"/>
    <n v="1"/>
    <n v="18"/>
    <x v="3"/>
    <x v="0"/>
    <x v="3"/>
    <x v="4"/>
    <x v="0"/>
    <x v="17"/>
    <x v="0"/>
    <x v="1"/>
    <x v="2"/>
    <x v="405"/>
    <x v="0"/>
    <d v="2025-05-09T00:00:00"/>
    <x v="0"/>
    <x v="4"/>
    <s v="Emergency"/>
    <s v="No"/>
    <x v="0"/>
    <x v="0"/>
    <m/>
    <m/>
    <x v="0"/>
    <n v="151.19999999999999"/>
    <n v="0"/>
    <x v="3"/>
  </r>
  <r>
    <d v="2025-04-22T00:00:00"/>
    <x v="4747"/>
    <n v="1"/>
    <n v="3"/>
    <n v="3"/>
    <n v="3"/>
    <n v="2"/>
    <n v="10"/>
    <x v="1"/>
    <x v="4"/>
    <x v="3"/>
    <x v="0"/>
    <x v="1"/>
    <x v="36"/>
    <x v="0"/>
    <x v="2"/>
    <x v="2"/>
    <x v="905"/>
    <x v="165"/>
    <d v="2025-05-07T00:00:00"/>
    <x v="0"/>
    <x v="1"/>
    <s v="Physician Referral"/>
    <s v="No"/>
    <x v="0"/>
    <x v="0"/>
    <m/>
    <m/>
    <x v="0"/>
    <n v="200.9"/>
    <n v="0"/>
    <x v="3"/>
  </r>
  <r>
    <d v="2025-04-22T00:00:00"/>
    <x v="4748"/>
    <n v="3"/>
    <n v="3"/>
    <n v="3"/>
    <n v="4"/>
    <n v="2"/>
    <n v="15"/>
    <x v="2"/>
    <x v="4"/>
    <x v="3"/>
    <x v="2"/>
    <x v="1"/>
    <x v="12"/>
    <x v="1"/>
    <x v="2"/>
    <x v="0"/>
    <x v="84"/>
    <x v="76"/>
    <d v="2025-05-03T00:00:00"/>
    <x v="0"/>
    <x v="4"/>
    <s v="Physician Referral"/>
    <s v="No"/>
    <x v="0"/>
    <x v="0"/>
    <m/>
    <m/>
    <x v="0"/>
    <n v="653.1"/>
    <n v="0"/>
    <x v="3"/>
  </r>
  <r>
    <d v="2025-04-22T00:00:00"/>
    <x v="4749"/>
    <n v="4"/>
    <n v="4"/>
    <n v="3"/>
    <n v="5"/>
    <n v="1"/>
    <n v="27"/>
    <x v="5"/>
    <x v="4"/>
    <x v="2"/>
    <x v="1"/>
    <x v="0"/>
    <x v="8"/>
    <x v="1"/>
    <x v="3"/>
    <x v="1"/>
    <x v="564"/>
    <x v="20"/>
    <d v="2025-05-09T00:00:00"/>
    <x v="0"/>
    <x v="7"/>
    <s v="Self-Referral"/>
    <s v="No"/>
    <x v="0"/>
    <x v="0"/>
    <m/>
    <m/>
    <x v="0"/>
    <n v="504.7"/>
    <n v="0"/>
    <x v="3"/>
  </r>
  <r>
    <d v="2025-04-22T00:00:00"/>
    <x v="4750"/>
    <n v="1"/>
    <n v="3"/>
    <n v="1"/>
    <n v="1"/>
    <n v="1"/>
    <n v="29"/>
    <x v="7"/>
    <x v="0"/>
    <x v="3"/>
    <x v="0"/>
    <x v="0"/>
    <x v="9"/>
    <x v="1"/>
    <x v="3"/>
    <x v="2"/>
    <x v="641"/>
    <x v="58"/>
    <d v="2025-05-07T00:00:00"/>
    <x v="0"/>
    <x v="6"/>
    <s v="Self-Referral"/>
    <s v="No"/>
    <x v="0"/>
    <x v="0"/>
    <m/>
    <m/>
    <x v="0"/>
    <n v="576.79999999999995"/>
    <n v="0"/>
    <x v="3"/>
  </r>
  <r>
    <d v="2025-04-22T00:00:00"/>
    <x v="4751"/>
    <n v="1"/>
    <n v="3"/>
    <n v="5"/>
    <n v="4"/>
    <n v="2"/>
    <n v="14"/>
    <x v="2"/>
    <x v="3"/>
    <x v="3"/>
    <x v="0"/>
    <x v="1"/>
    <x v="37"/>
    <x v="1"/>
    <x v="2"/>
    <x v="1"/>
    <x v="935"/>
    <x v="118"/>
    <m/>
    <x v="1"/>
    <x v="0"/>
    <s v="Self-Referral"/>
    <s v="No"/>
    <x v="0"/>
    <x v="0"/>
    <d v="2025-05-01T00:00:00"/>
    <d v="2025-04-22T00:00:00"/>
    <x v="1"/>
    <n v="554.4"/>
    <n v="30"/>
    <x v="3"/>
  </r>
  <r>
    <d v="2025-04-22T00:00:00"/>
    <x v="4752"/>
    <n v="3"/>
    <n v="2"/>
    <n v="5"/>
    <n v="3"/>
    <n v="3"/>
    <n v="21"/>
    <x v="6"/>
    <x v="3"/>
    <x v="0"/>
    <x v="2"/>
    <x v="2"/>
    <x v="0"/>
    <x v="1"/>
    <x v="2"/>
    <x v="2"/>
    <x v="604"/>
    <x v="168"/>
    <d v="2025-05-15T00:00:00"/>
    <x v="0"/>
    <x v="0"/>
    <s v="Self-Referral"/>
    <s v="No"/>
    <x v="0"/>
    <x v="0"/>
    <m/>
    <m/>
    <x v="0"/>
    <n v="208.6"/>
    <n v="0"/>
    <x v="3"/>
  </r>
  <r>
    <d v="2025-04-23T00:00:00"/>
    <x v="4753"/>
    <n v="4"/>
    <n v="4"/>
    <n v="3"/>
    <n v="4"/>
    <n v="2"/>
    <n v="27"/>
    <x v="5"/>
    <x v="4"/>
    <x v="2"/>
    <x v="1"/>
    <x v="1"/>
    <x v="7"/>
    <x v="0"/>
    <x v="0"/>
    <x v="2"/>
    <x v="280"/>
    <x v="175"/>
    <m/>
    <x v="1"/>
    <x v="0"/>
    <s v="Self-Referral"/>
    <s v="No"/>
    <x v="0"/>
    <x v="0"/>
    <d v="2025-04-29T00:00:00"/>
    <d v="2025-04-23T00:00:00"/>
    <x v="1"/>
    <n v="553.70000000000005"/>
    <n v="30"/>
    <x v="3"/>
  </r>
  <r>
    <d v="2025-04-23T00:00:00"/>
    <x v="4754"/>
    <n v="1"/>
    <n v="3"/>
    <n v="4"/>
    <n v="5"/>
    <n v="1"/>
    <n v="4"/>
    <x v="8"/>
    <x v="1"/>
    <x v="3"/>
    <x v="0"/>
    <x v="0"/>
    <x v="5"/>
    <x v="0"/>
    <x v="0"/>
    <x v="2"/>
    <x v="531"/>
    <x v="54"/>
    <m/>
    <x v="1"/>
    <x v="8"/>
    <s v="Physician Referral"/>
    <s v="No"/>
    <x v="0"/>
    <x v="0"/>
    <d v="2025-04-29T00:00:00"/>
    <d v="2025-04-23T00:00:00"/>
    <x v="1"/>
    <n v="622.29999999999995"/>
    <n v="30"/>
    <x v="3"/>
  </r>
  <r>
    <d v="2025-04-23T00:00:00"/>
    <x v="4755"/>
    <n v="2"/>
    <n v="1"/>
    <n v="4"/>
    <n v="4"/>
    <n v="2"/>
    <n v="22"/>
    <x v="6"/>
    <x v="1"/>
    <x v="1"/>
    <x v="4"/>
    <x v="1"/>
    <x v="30"/>
    <x v="1"/>
    <x v="1"/>
    <x v="2"/>
    <x v="415"/>
    <x v="120"/>
    <m/>
    <x v="1"/>
    <x v="2"/>
    <s v="Physician Referral"/>
    <s v="No"/>
    <x v="0"/>
    <x v="0"/>
    <d v="2025-04-26T00:00:00"/>
    <d v="2025-04-23T00:00:00"/>
    <x v="2"/>
    <n v="385.7"/>
    <n v="50"/>
    <x v="3"/>
  </r>
  <r>
    <d v="2025-04-23T00:00:00"/>
    <x v="4756"/>
    <n v="2"/>
    <n v="3"/>
    <n v="2"/>
    <n v="2"/>
    <n v="1"/>
    <n v="22"/>
    <x v="6"/>
    <x v="2"/>
    <x v="3"/>
    <x v="4"/>
    <x v="0"/>
    <x v="57"/>
    <x v="0"/>
    <x v="1"/>
    <x v="0"/>
    <x v="907"/>
    <x v="25"/>
    <d v="2025-05-21T00:00:00"/>
    <x v="0"/>
    <x v="0"/>
    <s v="Physician Referral"/>
    <s v="No"/>
    <x v="0"/>
    <x v="0"/>
    <m/>
    <m/>
    <x v="0"/>
    <n v="657.3"/>
    <n v="0"/>
    <x v="3"/>
  </r>
  <r>
    <d v="2025-04-23T00:00:00"/>
    <x v="4757"/>
    <n v="3"/>
    <n v="4"/>
    <n v="2"/>
    <n v="1"/>
    <n v="3"/>
    <n v="10"/>
    <x v="1"/>
    <x v="2"/>
    <x v="2"/>
    <x v="2"/>
    <x v="2"/>
    <x v="47"/>
    <x v="1"/>
    <x v="0"/>
    <x v="2"/>
    <x v="528"/>
    <x v="63"/>
    <d v="2025-05-10T00:00:00"/>
    <x v="0"/>
    <x v="1"/>
    <s v="Physician Referral"/>
    <s v="No"/>
    <x v="0"/>
    <x v="0"/>
    <m/>
    <m/>
    <x v="0"/>
    <n v="159.6"/>
    <n v="0"/>
    <x v="3"/>
  </r>
  <r>
    <d v="2025-04-23T00:00:00"/>
    <x v="4758"/>
    <n v="2"/>
    <n v="5"/>
    <n v="2"/>
    <n v="3"/>
    <n v="3"/>
    <n v="34"/>
    <x v="9"/>
    <x v="2"/>
    <x v="4"/>
    <x v="4"/>
    <x v="2"/>
    <x v="37"/>
    <x v="1"/>
    <x v="1"/>
    <x v="1"/>
    <x v="239"/>
    <x v="9"/>
    <d v="2025-05-20T00:00:00"/>
    <x v="0"/>
    <x v="7"/>
    <s v="Emergency"/>
    <s v="No"/>
    <x v="0"/>
    <x v="0"/>
    <m/>
    <m/>
    <x v="0"/>
    <n v="374.5"/>
    <n v="0"/>
    <x v="3"/>
  </r>
  <r>
    <d v="2025-04-23T00:00:00"/>
    <x v="4759"/>
    <n v="5"/>
    <n v="2"/>
    <n v="2"/>
    <n v="3"/>
    <n v="3"/>
    <n v="2"/>
    <x v="8"/>
    <x v="2"/>
    <x v="0"/>
    <x v="3"/>
    <x v="2"/>
    <x v="14"/>
    <x v="1"/>
    <x v="4"/>
    <x v="1"/>
    <x v="79"/>
    <x v="2"/>
    <d v="2025-05-05T00:00:00"/>
    <x v="0"/>
    <x v="9"/>
    <s v="Physician Referral"/>
    <s v="No"/>
    <x v="0"/>
    <x v="0"/>
    <m/>
    <m/>
    <x v="0"/>
    <n v="212.1"/>
    <n v="0"/>
    <x v="3"/>
  </r>
  <r>
    <d v="2025-04-23T00:00:00"/>
    <x v="4760"/>
    <n v="4"/>
    <n v="2"/>
    <n v="2"/>
    <n v="5"/>
    <n v="3"/>
    <n v="27"/>
    <x v="5"/>
    <x v="2"/>
    <x v="0"/>
    <x v="1"/>
    <x v="2"/>
    <x v="49"/>
    <x v="0"/>
    <x v="0"/>
    <x v="0"/>
    <x v="301"/>
    <x v="127"/>
    <m/>
    <x v="1"/>
    <x v="5"/>
    <s v="Self-Referral"/>
    <s v="No"/>
    <x v="0"/>
    <x v="0"/>
    <d v="2025-05-02T00:00:00"/>
    <d v="2025-04-23T00:00:00"/>
    <x v="3"/>
    <n v="456.4"/>
    <n v="10"/>
    <x v="3"/>
  </r>
  <r>
    <d v="2025-04-23T00:00:00"/>
    <x v="4761"/>
    <n v="1"/>
    <n v="4"/>
    <n v="2"/>
    <n v="5"/>
    <n v="3"/>
    <n v="10"/>
    <x v="1"/>
    <x v="2"/>
    <x v="2"/>
    <x v="0"/>
    <x v="2"/>
    <x v="9"/>
    <x v="0"/>
    <x v="1"/>
    <x v="2"/>
    <x v="569"/>
    <x v="80"/>
    <d v="2025-05-15T00:00:00"/>
    <x v="0"/>
    <x v="6"/>
    <s v="Physician Referral"/>
    <s v="No"/>
    <x v="0"/>
    <x v="0"/>
    <m/>
    <m/>
    <x v="0"/>
    <n v="201.6"/>
    <n v="0"/>
    <x v="3"/>
  </r>
  <r>
    <d v="2025-04-23T00:00:00"/>
    <x v="4762"/>
    <n v="1"/>
    <n v="3"/>
    <n v="2"/>
    <n v="5"/>
    <n v="1"/>
    <n v="2"/>
    <x v="8"/>
    <x v="2"/>
    <x v="3"/>
    <x v="0"/>
    <x v="0"/>
    <x v="27"/>
    <x v="1"/>
    <x v="1"/>
    <x v="0"/>
    <x v="664"/>
    <x v="69"/>
    <d v="2025-05-18T00:00:00"/>
    <x v="0"/>
    <x v="2"/>
    <s v="Emergency"/>
    <s v="No"/>
    <x v="0"/>
    <x v="0"/>
    <m/>
    <m/>
    <x v="0"/>
    <n v="499.1"/>
    <n v="0"/>
    <x v="3"/>
  </r>
  <r>
    <d v="2025-04-24T00:00:00"/>
    <x v="4763"/>
    <n v="3"/>
    <n v="1"/>
    <n v="2"/>
    <n v="3"/>
    <n v="2"/>
    <n v="13"/>
    <x v="2"/>
    <x v="2"/>
    <x v="1"/>
    <x v="2"/>
    <x v="1"/>
    <x v="13"/>
    <x v="0"/>
    <x v="3"/>
    <x v="1"/>
    <x v="741"/>
    <x v="142"/>
    <m/>
    <x v="1"/>
    <x v="8"/>
    <s v="Emergency"/>
    <s v="No"/>
    <x v="0"/>
    <x v="0"/>
    <d v="2025-04-28T00:00:00"/>
    <d v="2025-04-24T00:00:00"/>
    <x v="3"/>
    <n v="494.2"/>
    <n v="10"/>
    <x v="3"/>
  </r>
  <r>
    <d v="2025-04-24T00:00:00"/>
    <x v="4764"/>
    <n v="3"/>
    <n v="3"/>
    <n v="2"/>
    <n v="2"/>
    <n v="3"/>
    <n v="20"/>
    <x v="3"/>
    <x v="2"/>
    <x v="3"/>
    <x v="2"/>
    <x v="2"/>
    <x v="50"/>
    <x v="0"/>
    <x v="3"/>
    <x v="2"/>
    <x v="400"/>
    <x v="159"/>
    <m/>
    <x v="1"/>
    <x v="5"/>
    <s v="Self-Referral"/>
    <s v="No"/>
    <x v="0"/>
    <x v="0"/>
    <d v="2025-04-29T00:00:00"/>
    <d v="2025-04-24T00:00:00"/>
    <x v="3"/>
    <n v="157.5"/>
    <n v="10"/>
    <x v="3"/>
  </r>
  <r>
    <d v="2025-04-24T00:00:00"/>
    <x v="4765"/>
    <n v="1"/>
    <n v="3"/>
    <n v="2"/>
    <n v="1"/>
    <n v="1"/>
    <n v="26"/>
    <x v="5"/>
    <x v="2"/>
    <x v="3"/>
    <x v="0"/>
    <x v="0"/>
    <x v="11"/>
    <x v="1"/>
    <x v="3"/>
    <x v="1"/>
    <x v="785"/>
    <x v="153"/>
    <m/>
    <x v="1"/>
    <x v="8"/>
    <s v="Emergency"/>
    <s v="No"/>
    <x v="0"/>
    <x v="0"/>
    <d v="2025-04-27T00:00:00"/>
    <d v="2025-04-24T00:00:00"/>
    <x v="3"/>
    <n v="325.5"/>
    <n v="10"/>
    <x v="3"/>
  </r>
  <r>
    <d v="2025-04-24T00:00:00"/>
    <x v="4766"/>
    <n v="2"/>
    <n v="1"/>
    <n v="2"/>
    <n v="5"/>
    <n v="2"/>
    <n v="9"/>
    <x v="1"/>
    <x v="2"/>
    <x v="1"/>
    <x v="4"/>
    <x v="1"/>
    <x v="49"/>
    <x v="0"/>
    <x v="2"/>
    <x v="0"/>
    <x v="155"/>
    <x v="69"/>
    <m/>
    <x v="1"/>
    <x v="7"/>
    <s v="Emergency"/>
    <s v="No"/>
    <x v="0"/>
    <x v="0"/>
    <d v="2025-04-29T00:00:00"/>
    <d v="2025-04-24T00:00:00"/>
    <x v="3"/>
    <n v="410.9"/>
    <n v="10"/>
    <x v="3"/>
  </r>
  <r>
    <d v="2025-04-24T00:00:00"/>
    <x v="4767"/>
    <n v="3"/>
    <n v="2"/>
    <n v="2"/>
    <n v="3"/>
    <n v="2"/>
    <n v="19"/>
    <x v="3"/>
    <x v="2"/>
    <x v="0"/>
    <x v="2"/>
    <x v="1"/>
    <x v="54"/>
    <x v="0"/>
    <x v="2"/>
    <x v="0"/>
    <x v="181"/>
    <x v="55"/>
    <m/>
    <x v="1"/>
    <x v="0"/>
    <s v="Self-Referral"/>
    <s v="No"/>
    <x v="0"/>
    <x v="0"/>
    <d v="2025-05-02T00:00:00"/>
    <d v="2025-04-24T00:00:00"/>
    <x v="1"/>
    <n v="367.5"/>
    <n v="30"/>
    <x v="3"/>
  </r>
  <r>
    <d v="2025-04-24T00:00:00"/>
    <x v="4768"/>
    <n v="5"/>
    <n v="3"/>
    <n v="2"/>
    <n v="2"/>
    <n v="3"/>
    <n v="25"/>
    <x v="5"/>
    <x v="2"/>
    <x v="3"/>
    <x v="3"/>
    <x v="2"/>
    <x v="33"/>
    <x v="1"/>
    <x v="2"/>
    <x v="1"/>
    <x v="76"/>
    <x v="141"/>
    <m/>
    <x v="1"/>
    <x v="2"/>
    <s v="Physician Referral"/>
    <s v="No"/>
    <x v="0"/>
    <x v="0"/>
    <d v="2025-05-02T00:00:00"/>
    <d v="2025-04-24T00:00:00"/>
    <x v="1"/>
    <n v="257.60000000000002"/>
    <n v="30"/>
    <x v="3"/>
  </r>
  <r>
    <d v="2025-04-24T00:00:00"/>
    <x v="4769"/>
    <n v="3"/>
    <n v="5"/>
    <n v="2"/>
    <n v="5"/>
    <n v="3"/>
    <n v="22"/>
    <x v="6"/>
    <x v="2"/>
    <x v="4"/>
    <x v="2"/>
    <x v="2"/>
    <x v="24"/>
    <x v="1"/>
    <x v="0"/>
    <x v="2"/>
    <x v="473"/>
    <x v="23"/>
    <m/>
    <x v="1"/>
    <x v="3"/>
    <s v="Emergency"/>
    <s v="No"/>
    <x v="0"/>
    <x v="0"/>
    <d v="2025-05-02T00:00:00"/>
    <d v="2025-04-24T00:00:00"/>
    <x v="2"/>
    <n v="273"/>
    <n v="50"/>
    <x v="3"/>
  </r>
  <r>
    <d v="2025-04-24T00:00:00"/>
    <x v="4770"/>
    <n v="2"/>
    <n v="5"/>
    <n v="2"/>
    <n v="5"/>
    <n v="2"/>
    <n v="17"/>
    <x v="3"/>
    <x v="2"/>
    <x v="4"/>
    <x v="4"/>
    <x v="1"/>
    <x v="49"/>
    <x v="0"/>
    <x v="3"/>
    <x v="2"/>
    <x v="924"/>
    <x v="87"/>
    <d v="2025-05-14T00:00:00"/>
    <x v="0"/>
    <x v="1"/>
    <s v="Emergency"/>
    <s v="No"/>
    <x v="0"/>
    <x v="0"/>
    <m/>
    <m/>
    <x v="0"/>
    <m/>
    <n v="0"/>
    <x v="3"/>
  </r>
  <r>
    <d v="2025-04-24T00:00:00"/>
    <x v="4771"/>
    <n v="4"/>
    <n v="4"/>
    <n v="2"/>
    <n v="1"/>
    <n v="2"/>
    <n v="17"/>
    <x v="3"/>
    <x v="2"/>
    <x v="2"/>
    <x v="1"/>
    <x v="1"/>
    <x v="7"/>
    <x v="1"/>
    <x v="3"/>
    <x v="1"/>
    <x v="22"/>
    <x v="158"/>
    <d v="2025-05-03T00:00:00"/>
    <x v="0"/>
    <x v="3"/>
    <s v="Physician Referral"/>
    <s v="No"/>
    <x v="0"/>
    <x v="0"/>
    <m/>
    <m/>
    <x v="0"/>
    <n v="343"/>
    <n v="0"/>
    <x v="3"/>
  </r>
  <r>
    <d v="2025-04-24T00:00:00"/>
    <x v="4772"/>
    <n v="5"/>
    <n v="4"/>
    <n v="2"/>
    <n v="1"/>
    <n v="1"/>
    <n v="31"/>
    <x v="7"/>
    <x v="2"/>
    <x v="2"/>
    <x v="3"/>
    <x v="0"/>
    <x v="49"/>
    <x v="0"/>
    <x v="0"/>
    <x v="1"/>
    <x v="406"/>
    <x v="21"/>
    <m/>
    <x v="1"/>
    <x v="5"/>
    <s v="Self-Referral"/>
    <s v="No"/>
    <x v="0"/>
    <x v="0"/>
    <d v="2025-04-30T00:00:00"/>
    <d v="2025-04-24T00:00:00"/>
    <x v="3"/>
    <n v="693.7"/>
    <n v="10"/>
    <x v="3"/>
  </r>
  <r>
    <d v="2025-04-25T00:00:00"/>
    <x v="4773"/>
    <n v="3"/>
    <n v="1"/>
    <n v="2"/>
    <n v="4"/>
    <n v="3"/>
    <n v="25"/>
    <x v="5"/>
    <x v="2"/>
    <x v="1"/>
    <x v="2"/>
    <x v="2"/>
    <x v="11"/>
    <x v="1"/>
    <x v="2"/>
    <x v="2"/>
    <x v="849"/>
    <x v="28"/>
    <m/>
    <x v="1"/>
    <x v="3"/>
    <s v="Emergency"/>
    <s v="No"/>
    <x v="0"/>
    <x v="0"/>
    <d v="2025-04-26T00:00:00"/>
    <d v="2025-04-25T00:00:00"/>
    <x v="1"/>
    <n v="286.3"/>
    <n v="30"/>
    <x v="3"/>
  </r>
  <r>
    <d v="2025-04-25T00:00:00"/>
    <x v="4774"/>
    <n v="4"/>
    <n v="1"/>
    <n v="2"/>
    <n v="5"/>
    <n v="2"/>
    <n v="3"/>
    <x v="8"/>
    <x v="2"/>
    <x v="1"/>
    <x v="1"/>
    <x v="1"/>
    <x v="0"/>
    <x v="1"/>
    <x v="1"/>
    <x v="1"/>
    <x v="469"/>
    <x v="31"/>
    <d v="2025-05-11T00:00:00"/>
    <x v="0"/>
    <x v="8"/>
    <s v="Emergency"/>
    <s v="No"/>
    <x v="0"/>
    <x v="0"/>
    <m/>
    <m/>
    <x v="0"/>
    <n v="408.1"/>
    <n v="0"/>
    <x v="3"/>
  </r>
  <r>
    <d v="2025-04-25T00:00:00"/>
    <x v="4775"/>
    <n v="4"/>
    <n v="4"/>
    <n v="2"/>
    <n v="4"/>
    <n v="2"/>
    <n v="35"/>
    <x v="9"/>
    <x v="2"/>
    <x v="2"/>
    <x v="1"/>
    <x v="1"/>
    <x v="30"/>
    <x v="1"/>
    <x v="4"/>
    <x v="0"/>
    <x v="544"/>
    <x v="29"/>
    <m/>
    <x v="1"/>
    <x v="6"/>
    <s v="Self-Referral"/>
    <s v="No"/>
    <x v="0"/>
    <x v="0"/>
    <d v="2025-05-01T00:00:00"/>
    <d v="2025-04-25T00:00:00"/>
    <x v="3"/>
    <n v="665"/>
    <n v="10"/>
    <x v="3"/>
  </r>
  <r>
    <d v="2025-04-25T00:00:00"/>
    <x v="4776"/>
    <n v="1"/>
    <n v="3"/>
    <n v="2"/>
    <n v="3"/>
    <n v="3"/>
    <n v="13"/>
    <x v="2"/>
    <x v="2"/>
    <x v="3"/>
    <x v="0"/>
    <x v="2"/>
    <x v="57"/>
    <x v="1"/>
    <x v="3"/>
    <x v="2"/>
    <x v="331"/>
    <x v="8"/>
    <m/>
    <x v="1"/>
    <x v="8"/>
    <s v="Emergency"/>
    <s v="No"/>
    <x v="0"/>
    <x v="0"/>
    <d v="2025-05-02T00:00:00"/>
    <d v="2025-04-25T00:00:00"/>
    <x v="3"/>
    <m/>
    <n v="10"/>
    <x v="3"/>
  </r>
  <r>
    <d v="2025-04-25T00:00:00"/>
    <x v="4777"/>
    <n v="2"/>
    <n v="2"/>
    <n v="2"/>
    <n v="1"/>
    <n v="1"/>
    <n v="38"/>
    <x v="0"/>
    <x v="2"/>
    <x v="0"/>
    <x v="4"/>
    <x v="0"/>
    <x v="47"/>
    <x v="0"/>
    <x v="2"/>
    <x v="2"/>
    <x v="201"/>
    <x v="179"/>
    <m/>
    <x v="1"/>
    <x v="5"/>
    <s v="Physician Referral"/>
    <s v="No"/>
    <x v="0"/>
    <x v="0"/>
    <d v="2025-05-04T00:00:00"/>
    <d v="2025-04-25T00:00:00"/>
    <x v="2"/>
    <m/>
    <n v="50"/>
    <x v="3"/>
  </r>
  <r>
    <d v="2025-04-25T00:00:00"/>
    <x v="4778"/>
    <n v="1"/>
    <n v="5"/>
    <n v="2"/>
    <n v="2"/>
    <n v="1"/>
    <n v="12"/>
    <x v="1"/>
    <x v="2"/>
    <x v="4"/>
    <x v="0"/>
    <x v="0"/>
    <x v="60"/>
    <x v="1"/>
    <x v="1"/>
    <x v="0"/>
    <x v="606"/>
    <x v="143"/>
    <m/>
    <x v="1"/>
    <x v="3"/>
    <s v="Emergency"/>
    <s v="No"/>
    <x v="0"/>
    <x v="0"/>
    <d v="2025-05-03T00:00:00"/>
    <d v="2025-04-25T00:00:00"/>
    <x v="2"/>
    <n v="434"/>
    <n v="50"/>
    <x v="3"/>
  </r>
  <r>
    <d v="2025-04-25T00:00:00"/>
    <x v="4779"/>
    <n v="2"/>
    <n v="1"/>
    <n v="2"/>
    <n v="5"/>
    <n v="3"/>
    <n v="17"/>
    <x v="3"/>
    <x v="2"/>
    <x v="1"/>
    <x v="4"/>
    <x v="2"/>
    <x v="45"/>
    <x v="1"/>
    <x v="3"/>
    <x v="1"/>
    <x v="909"/>
    <x v="130"/>
    <m/>
    <x v="1"/>
    <x v="6"/>
    <s v="Emergency"/>
    <s v="No"/>
    <x v="0"/>
    <x v="0"/>
    <d v="2025-05-03T00:00:00"/>
    <d v="2025-04-25T00:00:00"/>
    <x v="3"/>
    <n v="319.2"/>
    <n v="10"/>
    <x v="3"/>
  </r>
  <r>
    <d v="2025-04-25T00:00:00"/>
    <x v="4780"/>
    <n v="4"/>
    <n v="4"/>
    <n v="2"/>
    <n v="5"/>
    <n v="1"/>
    <n v="5"/>
    <x v="4"/>
    <x v="2"/>
    <x v="2"/>
    <x v="1"/>
    <x v="0"/>
    <x v="55"/>
    <x v="1"/>
    <x v="3"/>
    <x v="2"/>
    <x v="895"/>
    <x v="176"/>
    <d v="2025-05-22T00:00:00"/>
    <x v="0"/>
    <x v="5"/>
    <s v="Emergency"/>
    <s v="No"/>
    <x v="0"/>
    <x v="0"/>
    <m/>
    <m/>
    <x v="0"/>
    <n v="697.2"/>
    <n v="0"/>
    <x v="3"/>
  </r>
  <r>
    <d v="2025-04-25T00:00:00"/>
    <x v="4781"/>
    <n v="3"/>
    <n v="5"/>
    <n v="2"/>
    <n v="4"/>
    <n v="1"/>
    <n v="17"/>
    <x v="3"/>
    <x v="2"/>
    <x v="4"/>
    <x v="2"/>
    <x v="0"/>
    <x v="61"/>
    <x v="0"/>
    <x v="4"/>
    <x v="2"/>
    <x v="581"/>
    <x v="49"/>
    <m/>
    <x v="1"/>
    <x v="8"/>
    <s v="Physician Referral"/>
    <s v="No"/>
    <x v="0"/>
    <x v="0"/>
    <d v="2025-05-02T00:00:00"/>
    <d v="2025-04-25T00:00:00"/>
    <x v="2"/>
    <n v="270.2"/>
    <n v="50"/>
    <x v="3"/>
  </r>
  <r>
    <d v="2025-04-25T00:00:00"/>
    <x v="4782"/>
    <n v="2"/>
    <n v="1"/>
    <n v="2"/>
    <n v="1"/>
    <n v="1"/>
    <n v="24"/>
    <x v="6"/>
    <x v="2"/>
    <x v="1"/>
    <x v="4"/>
    <x v="0"/>
    <x v="8"/>
    <x v="0"/>
    <x v="2"/>
    <x v="2"/>
    <x v="231"/>
    <x v="37"/>
    <m/>
    <x v="1"/>
    <x v="0"/>
    <s v="Physician Referral"/>
    <s v="No"/>
    <x v="0"/>
    <x v="0"/>
    <d v="2025-04-27T00:00:00"/>
    <d v="2025-04-25T00:00:00"/>
    <x v="2"/>
    <m/>
    <n v="50"/>
    <x v="3"/>
  </r>
  <r>
    <d v="2025-04-26T00:00:00"/>
    <x v="4783"/>
    <n v="2"/>
    <n v="1"/>
    <n v="2"/>
    <n v="4"/>
    <n v="2"/>
    <n v="28"/>
    <x v="5"/>
    <x v="2"/>
    <x v="1"/>
    <x v="4"/>
    <x v="1"/>
    <x v="24"/>
    <x v="1"/>
    <x v="0"/>
    <x v="1"/>
    <x v="513"/>
    <x v="104"/>
    <m/>
    <x v="1"/>
    <x v="5"/>
    <s v="Emergency"/>
    <s v="No"/>
    <x v="0"/>
    <x v="0"/>
    <d v="2025-04-27T00:00:00"/>
    <d v="2025-04-26T00:00:00"/>
    <x v="1"/>
    <n v="828.1"/>
    <n v="30"/>
    <x v="3"/>
  </r>
  <r>
    <d v="2025-04-26T00:00:00"/>
    <x v="4784"/>
    <n v="4"/>
    <n v="3"/>
    <n v="2"/>
    <n v="5"/>
    <n v="2"/>
    <n v="23"/>
    <x v="6"/>
    <x v="2"/>
    <x v="3"/>
    <x v="1"/>
    <x v="1"/>
    <x v="48"/>
    <x v="1"/>
    <x v="1"/>
    <x v="2"/>
    <x v="946"/>
    <x v="35"/>
    <d v="2025-05-25T00:00:00"/>
    <x v="0"/>
    <x v="0"/>
    <s v="Physician Referral"/>
    <s v="No"/>
    <x v="0"/>
    <x v="0"/>
    <m/>
    <m/>
    <x v="0"/>
    <n v="422.8"/>
    <n v="0"/>
    <x v="3"/>
  </r>
  <r>
    <d v="2025-04-26T00:00:00"/>
    <x v="4785"/>
    <n v="5"/>
    <n v="1"/>
    <n v="2"/>
    <n v="1"/>
    <n v="1"/>
    <n v="36"/>
    <x v="9"/>
    <x v="2"/>
    <x v="1"/>
    <x v="3"/>
    <x v="0"/>
    <x v="47"/>
    <x v="1"/>
    <x v="1"/>
    <x v="1"/>
    <x v="244"/>
    <x v="152"/>
    <d v="2025-05-06T00:00:00"/>
    <x v="0"/>
    <x v="4"/>
    <s v="Emergency"/>
    <s v="No"/>
    <x v="0"/>
    <x v="0"/>
    <m/>
    <m/>
    <x v="0"/>
    <n v="223.3"/>
    <n v="0"/>
    <x v="3"/>
  </r>
  <r>
    <d v="2025-04-26T00:00:00"/>
    <x v="4786"/>
    <n v="4"/>
    <n v="2"/>
    <n v="2"/>
    <n v="5"/>
    <n v="3"/>
    <n v="16"/>
    <x v="2"/>
    <x v="2"/>
    <x v="0"/>
    <x v="1"/>
    <x v="2"/>
    <x v="34"/>
    <x v="1"/>
    <x v="2"/>
    <x v="0"/>
    <x v="111"/>
    <x v="74"/>
    <m/>
    <x v="1"/>
    <x v="9"/>
    <s v="Self-Referral"/>
    <s v="No"/>
    <x v="0"/>
    <x v="0"/>
    <d v="2025-04-28T00:00:00"/>
    <d v="2025-04-26T00:00:00"/>
    <x v="2"/>
    <n v="233.1"/>
    <n v="50"/>
    <x v="3"/>
  </r>
  <r>
    <d v="2025-04-26T00:00:00"/>
    <x v="4787"/>
    <n v="4"/>
    <n v="1"/>
    <n v="2"/>
    <n v="1"/>
    <n v="3"/>
    <n v="29"/>
    <x v="7"/>
    <x v="2"/>
    <x v="1"/>
    <x v="1"/>
    <x v="2"/>
    <x v="9"/>
    <x v="1"/>
    <x v="1"/>
    <x v="1"/>
    <x v="475"/>
    <x v="28"/>
    <m/>
    <x v="1"/>
    <x v="9"/>
    <s v="Self-Referral"/>
    <s v="No"/>
    <x v="0"/>
    <x v="0"/>
    <d v="2025-05-02T00:00:00"/>
    <d v="2025-04-26T00:00:00"/>
    <x v="3"/>
    <m/>
    <n v="10"/>
    <x v="3"/>
  </r>
  <r>
    <d v="2025-04-26T00:00:00"/>
    <x v="4788"/>
    <n v="2"/>
    <n v="2"/>
    <n v="2"/>
    <n v="5"/>
    <n v="3"/>
    <n v="27"/>
    <x v="5"/>
    <x v="2"/>
    <x v="0"/>
    <x v="4"/>
    <x v="2"/>
    <x v="44"/>
    <x v="1"/>
    <x v="0"/>
    <x v="1"/>
    <x v="702"/>
    <x v="164"/>
    <m/>
    <x v="1"/>
    <x v="7"/>
    <s v="Emergency"/>
    <s v="No"/>
    <x v="0"/>
    <x v="0"/>
    <d v="2025-04-28T00:00:00"/>
    <d v="2025-04-26T00:00:00"/>
    <x v="1"/>
    <n v="725.9"/>
    <n v="30"/>
    <x v="3"/>
  </r>
  <r>
    <d v="2025-04-26T00:00:00"/>
    <x v="4789"/>
    <n v="4"/>
    <n v="3"/>
    <n v="2"/>
    <n v="2"/>
    <n v="1"/>
    <n v="22"/>
    <x v="6"/>
    <x v="2"/>
    <x v="3"/>
    <x v="1"/>
    <x v="0"/>
    <x v="53"/>
    <x v="0"/>
    <x v="1"/>
    <x v="0"/>
    <x v="281"/>
    <x v="137"/>
    <m/>
    <x v="1"/>
    <x v="8"/>
    <s v="Self-Referral"/>
    <s v="No"/>
    <x v="0"/>
    <x v="0"/>
    <d v="2025-04-30T00:00:00"/>
    <d v="2025-04-26T00:00:00"/>
    <x v="3"/>
    <n v="651"/>
    <n v="10"/>
    <x v="3"/>
  </r>
  <r>
    <d v="2025-04-26T00:00:00"/>
    <x v="4790"/>
    <n v="1"/>
    <n v="2"/>
    <n v="2"/>
    <n v="4"/>
    <n v="3"/>
    <n v="31"/>
    <x v="7"/>
    <x v="2"/>
    <x v="0"/>
    <x v="0"/>
    <x v="2"/>
    <x v="19"/>
    <x v="1"/>
    <x v="2"/>
    <x v="1"/>
    <x v="585"/>
    <x v="54"/>
    <d v="2025-05-24T00:00:00"/>
    <x v="0"/>
    <x v="9"/>
    <s v="Physician Referral"/>
    <s v="No"/>
    <x v="0"/>
    <x v="0"/>
    <m/>
    <m/>
    <x v="0"/>
    <n v="649.6"/>
    <n v="0"/>
    <x v="3"/>
  </r>
  <r>
    <d v="2025-04-26T00:00:00"/>
    <x v="4791"/>
    <n v="4"/>
    <n v="5"/>
    <n v="2"/>
    <n v="1"/>
    <n v="2"/>
    <n v="40"/>
    <x v="0"/>
    <x v="2"/>
    <x v="4"/>
    <x v="1"/>
    <x v="1"/>
    <x v="19"/>
    <x v="1"/>
    <x v="0"/>
    <x v="0"/>
    <x v="727"/>
    <x v="138"/>
    <d v="2025-05-23T00:00:00"/>
    <x v="0"/>
    <x v="9"/>
    <s v="Emergency"/>
    <s v="No"/>
    <x v="0"/>
    <x v="0"/>
    <m/>
    <m/>
    <x v="0"/>
    <n v="90.3"/>
    <n v="0"/>
    <x v="3"/>
  </r>
  <r>
    <d v="2025-04-26T00:00:00"/>
    <x v="4792"/>
    <n v="3"/>
    <n v="1"/>
    <n v="2"/>
    <n v="4"/>
    <n v="3"/>
    <n v="40"/>
    <x v="0"/>
    <x v="2"/>
    <x v="1"/>
    <x v="2"/>
    <x v="2"/>
    <x v="1"/>
    <x v="1"/>
    <x v="4"/>
    <x v="2"/>
    <x v="831"/>
    <x v="20"/>
    <m/>
    <x v="1"/>
    <x v="3"/>
    <s v="Emergency"/>
    <s v="No"/>
    <x v="0"/>
    <x v="0"/>
    <d v="2025-04-29T00:00:00"/>
    <d v="2025-04-26T00:00:00"/>
    <x v="3"/>
    <m/>
    <n v="10"/>
    <x v="3"/>
  </r>
  <r>
    <d v="2025-04-27T00:00:00"/>
    <x v="4793"/>
    <n v="4"/>
    <n v="4"/>
    <n v="2"/>
    <n v="1"/>
    <n v="3"/>
    <n v="25"/>
    <x v="5"/>
    <x v="2"/>
    <x v="2"/>
    <x v="1"/>
    <x v="2"/>
    <x v="59"/>
    <x v="1"/>
    <x v="2"/>
    <x v="0"/>
    <x v="25"/>
    <x v="100"/>
    <m/>
    <x v="1"/>
    <x v="6"/>
    <s v="Emergency"/>
    <s v="No"/>
    <x v="0"/>
    <x v="0"/>
    <d v="2025-05-03T00:00:00"/>
    <d v="2025-04-27T00:00:00"/>
    <x v="1"/>
    <n v="714"/>
    <n v="30"/>
    <x v="3"/>
  </r>
  <r>
    <d v="2025-04-27T00:00:00"/>
    <x v="4794"/>
    <n v="4"/>
    <n v="4"/>
    <n v="2"/>
    <n v="1"/>
    <n v="2"/>
    <n v="14"/>
    <x v="2"/>
    <x v="2"/>
    <x v="2"/>
    <x v="1"/>
    <x v="1"/>
    <x v="48"/>
    <x v="1"/>
    <x v="4"/>
    <x v="0"/>
    <x v="305"/>
    <x v="1"/>
    <d v="2025-05-05T00:00:00"/>
    <x v="0"/>
    <x v="1"/>
    <s v="Emergency"/>
    <s v="No"/>
    <x v="0"/>
    <x v="0"/>
    <m/>
    <m/>
    <x v="0"/>
    <n v="546"/>
    <n v="0"/>
    <x v="3"/>
  </r>
  <r>
    <d v="2025-04-27T00:00:00"/>
    <x v="4795"/>
    <n v="3"/>
    <n v="2"/>
    <n v="2"/>
    <n v="1"/>
    <n v="2"/>
    <n v="6"/>
    <x v="4"/>
    <x v="2"/>
    <x v="0"/>
    <x v="2"/>
    <x v="1"/>
    <x v="35"/>
    <x v="1"/>
    <x v="1"/>
    <x v="2"/>
    <x v="229"/>
    <x v="89"/>
    <d v="2025-05-16T00:00:00"/>
    <x v="0"/>
    <x v="5"/>
    <s v="Emergency"/>
    <s v="No"/>
    <x v="0"/>
    <x v="0"/>
    <m/>
    <m/>
    <x v="0"/>
    <m/>
    <n v="0"/>
    <x v="3"/>
  </r>
  <r>
    <d v="2025-04-27T00:00:00"/>
    <x v="4796"/>
    <n v="5"/>
    <n v="3"/>
    <n v="2"/>
    <n v="5"/>
    <n v="1"/>
    <n v="18"/>
    <x v="3"/>
    <x v="2"/>
    <x v="3"/>
    <x v="3"/>
    <x v="0"/>
    <x v="8"/>
    <x v="0"/>
    <x v="0"/>
    <x v="2"/>
    <x v="728"/>
    <x v="110"/>
    <m/>
    <x v="1"/>
    <x v="4"/>
    <s v="Self-Referral"/>
    <s v="No"/>
    <x v="0"/>
    <x v="0"/>
    <d v="2025-05-05T00:00:00"/>
    <d v="2025-04-27T00:00:00"/>
    <x v="3"/>
    <n v="401.8"/>
    <n v="10"/>
    <x v="3"/>
  </r>
  <r>
    <d v="2025-04-27T00:00:00"/>
    <x v="4797"/>
    <n v="5"/>
    <n v="2"/>
    <n v="2"/>
    <n v="3"/>
    <n v="1"/>
    <n v="4"/>
    <x v="8"/>
    <x v="2"/>
    <x v="0"/>
    <x v="3"/>
    <x v="0"/>
    <x v="14"/>
    <x v="0"/>
    <x v="1"/>
    <x v="1"/>
    <x v="891"/>
    <x v="125"/>
    <m/>
    <x v="1"/>
    <x v="8"/>
    <s v="Physician Referral"/>
    <s v="No"/>
    <x v="0"/>
    <x v="0"/>
    <d v="2025-05-03T00:00:00"/>
    <d v="2025-04-27T00:00:00"/>
    <x v="1"/>
    <n v="561.4"/>
    <n v="30"/>
    <x v="3"/>
  </r>
  <r>
    <d v="2025-04-27T00:00:00"/>
    <x v="4798"/>
    <n v="5"/>
    <n v="2"/>
    <n v="2"/>
    <n v="5"/>
    <n v="1"/>
    <n v="16"/>
    <x v="2"/>
    <x v="2"/>
    <x v="0"/>
    <x v="3"/>
    <x v="0"/>
    <x v="21"/>
    <x v="0"/>
    <x v="2"/>
    <x v="1"/>
    <x v="185"/>
    <x v="23"/>
    <m/>
    <x v="1"/>
    <x v="9"/>
    <s v="Self-Referral"/>
    <s v="No"/>
    <x v="0"/>
    <x v="0"/>
    <d v="2025-04-29T00:00:00"/>
    <d v="2025-04-27T00:00:00"/>
    <x v="3"/>
    <n v="493.5"/>
    <n v="10"/>
    <x v="3"/>
  </r>
  <r>
    <d v="2025-04-27T00:00:00"/>
    <x v="4799"/>
    <n v="1"/>
    <n v="2"/>
    <n v="2"/>
    <n v="3"/>
    <n v="1"/>
    <n v="15"/>
    <x v="2"/>
    <x v="2"/>
    <x v="0"/>
    <x v="0"/>
    <x v="0"/>
    <x v="11"/>
    <x v="0"/>
    <x v="4"/>
    <x v="1"/>
    <x v="682"/>
    <x v="37"/>
    <d v="2025-05-14T00:00:00"/>
    <x v="0"/>
    <x v="4"/>
    <s v="Physician Referral"/>
    <s v="No"/>
    <x v="0"/>
    <x v="0"/>
    <m/>
    <m/>
    <x v="0"/>
    <n v="149.80000000000001"/>
    <n v="0"/>
    <x v="3"/>
  </r>
  <r>
    <d v="2025-04-27T00:00:00"/>
    <x v="4800"/>
    <n v="3"/>
    <n v="5"/>
    <n v="2"/>
    <n v="5"/>
    <n v="1"/>
    <n v="8"/>
    <x v="4"/>
    <x v="2"/>
    <x v="4"/>
    <x v="2"/>
    <x v="0"/>
    <x v="23"/>
    <x v="0"/>
    <x v="4"/>
    <x v="2"/>
    <x v="33"/>
    <x v="79"/>
    <d v="2025-05-15T00:00:00"/>
    <x v="0"/>
    <x v="0"/>
    <s v="Physician Referral"/>
    <s v="No"/>
    <x v="0"/>
    <x v="0"/>
    <m/>
    <m/>
    <x v="0"/>
    <n v="352.8"/>
    <n v="0"/>
    <x v="3"/>
  </r>
  <r>
    <d v="2025-04-27T00:00:00"/>
    <x v="4801"/>
    <n v="1"/>
    <n v="5"/>
    <n v="2"/>
    <n v="3"/>
    <n v="2"/>
    <n v="22"/>
    <x v="6"/>
    <x v="2"/>
    <x v="4"/>
    <x v="0"/>
    <x v="1"/>
    <x v="32"/>
    <x v="0"/>
    <x v="1"/>
    <x v="2"/>
    <x v="571"/>
    <x v="112"/>
    <d v="2025-05-04T00:00:00"/>
    <x v="0"/>
    <x v="9"/>
    <s v="Physician Referral"/>
    <s v="No"/>
    <x v="0"/>
    <x v="0"/>
    <m/>
    <m/>
    <x v="0"/>
    <n v="333.2"/>
    <n v="0"/>
    <x v="3"/>
  </r>
  <r>
    <d v="2025-04-27T00:00:00"/>
    <x v="4802"/>
    <n v="1"/>
    <n v="2"/>
    <n v="2"/>
    <n v="1"/>
    <n v="2"/>
    <n v="30"/>
    <x v="7"/>
    <x v="2"/>
    <x v="0"/>
    <x v="0"/>
    <x v="1"/>
    <x v="12"/>
    <x v="1"/>
    <x v="2"/>
    <x v="2"/>
    <x v="93"/>
    <x v="42"/>
    <d v="2025-05-25T00:00:00"/>
    <x v="0"/>
    <x v="1"/>
    <s v="Physician Referral"/>
    <s v="No"/>
    <x v="0"/>
    <x v="0"/>
    <m/>
    <m/>
    <x v="0"/>
    <n v="665.7"/>
    <n v="0"/>
    <x v="3"/>
  </r>
  <r>
    <d v="2025-04-28T00:00:00"/>
    <x v="4803"/>
    <n v="1"/>
    <n v="3"/>
    <n v="2"/>
    <n v="1"/>
    <n v="2"/>
    <n v="26"/>
    <x v="5"/>
    <x v="2"/>
    <x v="3"/>
    <x v="0"/>
    <x v="1"/>
    <x v="10"/>
    <x v="1"/>
    <x v="1"/>
    <x v="1"/>
    <x v="3"/>
    <x v="165"/>
    <m/>
    <x v="1"/>
    <x v="0"/>
    <s v="Physician Referral"/>
    <s v="No"/>
    <x v="0"/>
    <x v="0"/>
    <d v="2025-05-03T00:00:00"/>
    <d v="2025-04-28T00:00:00"/>
    <x v="2"/>
    <n v="696.5"/>
    <n v="50"/>
    <x v="3"/>
  </r>
  <r>
    <d v="2025-04-28T00:00:00"/>
    <x v="4804"/>
    <n v="3"/>
    <n v="1"/>
    <n v="2"/>
    <n v="3"/>
    <n v="3"/>
    <n v="1"/>
    <x v="8"/>
    <x v="2"/>
    <x v="1"/>
    <x v="2"/>
    <x v="2"/>
    <x v="3"/>
    <x v="1"/>
    <x v="3"/>
    <x v="2"/>
    <x v="830"/>
    <x v="23"/>
    <d v="2025-05-25T00:00:00"/>
    <x v="0"/>
    <x v="6"/>
    <s v="Emergency"/>
    <s v="No"/>
    <x v="0"/>
    <x v="0"/>
    <m/>
    <m/>
    <x v="0"/>
    <n v="235.2"/>
    <n v="0"/>
    <x v="3"/>
  </r>
  <r>
    <d v="2025-04-28T00:00:00"/>
    <x v="4805"/>
    <n v="2"/>
    <n v="4"/>
    <n v="2"/>
    <n v="3"/>
    <n v="3"/>
    <n v="31"/>
    <x v="7"/>
    <x v="2"/>
    <x v="2"/>
    <x v="4"/>
    <x v="2"/>
    <x v="27"/>
    <x v="1"/>
    <x v="2"/>
    <x v="2"/>
    <x v="757"/>
    <x v="170"/>
    <d v="2025-05-13T00:00:00"/>
    <x v="0"/>
    <x v="3"/>
    <s v="Emergency"/>
    <s v="No"/>
    <x v="0"/>
    <x v="1"/>
    <m/>
    <m/>
    <x v="0"/>
    <n v="310.8"/>
    <n v="0"/>
    <x v="3"/>
  </r>
  <r>
    <d v="2025-04-28T00:00:00"/>
    <x v="4806"/>
    <n v="2"/>
    <n v="5"/>
    <n v="2"/>
    <n v="4"/>
    <n v="3"/>
    <n v="19"/>
    <x v="3"/>
    <x v="2"/>
    <x v="4"/>
    <x v="4"/>
    <x v="2"/>
    <x v="11"/>
    <x v="1"/>
    <x v="2"/>
    <x v="0"/>
    <x v="860"/>
    <x v="86"/>
    <d v="2025-05-16T00:00:00"/>
    <x v="0"/>
    <x v="6"/>
    <s v="Emergency"/>
    <s v="No"/>
    <x v="0"/>
    <x v="0"/>
    <m/>
    <m/>
    <x v="0"/>
    <n v="602.70000000000005"/>
    <n v="0"/>
    <x v="3"/>
  </r>
  <r>
    <d v="2025-04-28T00:00:00"/>
    <x v="4807"/>
    <n v="5"/>
    <n v="1"/>
    <n v="2"/>
    <n v="1"/>
    <n v="1"/>
    <n v="4"/>
    <x v="8"/>
    <x v="2"/>
    <x v="1"/>
    <x v="3"/>
    <x v="0"/>
    <x v="36"/>
    <x v="1"/>
    <x v="0"/>
    <x v="0"/>
    <x v="324"/>
    <x v="130"/>
    <m/>
    <x v="1"/>
    <x v="6"/>
    <s v="Emergency"/>
    <s v="No"/>
    <x v="0"/>
    <x v="0"/>
    <d v="2025-05-04T00:00:00"/>
    <d v="2025-04-28T00:00:00"/>
    <x v="3"/>
    <n v="477.4"/>
    <n v="10"/>
    <x v="3"/>
  </r>
  <r>
    <d v="2025-04-28T00:00:00"/>
    <x v="4808"/>
    <n v="1"/>
    <n v="5"/>
    <n v="2"/>
    <n v="5"/>
    <n v="3"/>
    <n v="37"/>
    <x v="0"/>
    <x v="2"/>
    <x v="4"/>
    <x v="0"/>
    <x v="2"/>
    <x v="34"/>
    <x v="0"/>
    <x v="3"/>
    <x v="2"/>
    <x v="417"/>
    <x v="24"/>
    <d v="2025-05-11T00:00:00"/>
    <x v="0"/>
    <x v="2"/>
    <s v="Self-Referral"/>
    <s v="No"/>
    <x v="0"/>
    <x v="1"/>
    <m/>
    <m/>
    <x v="0"/>
    <n v="442.4"/>
    <n v="0"/>
    <x v="3"/>
  </r>
  <r>
    <d v="2025-04-28T00:00:00"/>
    <x v="4809"/>
    <n v="5"/>
    <n v="5"/>
    <n v="2"/>
    <n v="4"/>
    <n v="1"/>
    <n v="15"/>
    <x v="2"/>
    <x v="2"/>
    <x v="4"/>
    <x v="3"/>
    <x v="0"/>
    <x v="43"/>
    <x v="1"/>
    <x v="4"/>
    <x v="1"/>
    <x v="305"/>
    <x v="73"/>
    <d v="2025-05-21T00:00:00"/>
    <x v="0"/>
    <x v="9"/>
    <s v="Self-Referral"/>
    <s v="No"/>
    <x v="0"/>
    <x v="1"/>
    <m/>
    <m/>
    <x v="0"/>
    <n v="631.4"/>
    <n v="0"/>
    <x v="3"/>
  </r>
  <r>
    <d v="2025-04-28T00:00:00"/>
    <x v="4810"/>
    <n v="1"/>
    <n v="5"/>
    <n v="2"/>
    <n v="3"/>
    <n v="1"/>
    <n v="17"/>
    <x v="3"/>
    <x v="2"/>
    <x v="4"/>
    <x v="0"/>
    <x v="0"/>
    <x v="47"/>
    <x v="0"/>
    <x v="1"/>
    <x v="0"/>
    <x v="212"/>
    <x v="67"/>
    <d v="2025-05-14T00:00:00"/>
    <x v="0"/>
    <x v="0"/>
    <s v="Emergency"/>
    <s v="No"/>
    <x v="0"/>
    <x v="0"/>
    <m/>
    <m/>
    <x v="0"/>
    <n v="797.3"/>
    <n v="0"/>
    <x v="3"/>
  </r>
  <r>
    <d v="2025-04-28T00:00:00"/>
    <x v="4811"/>
    <n v="5"/>
    <n v="2"/>
    <n v="4"/>
    <n v="5"/>
    <n v="1"/>
    <n v="33"/>
    <x v="9"/>
    <x v="1"/>
    <x v="0"/>
    <x v="3"/>
    <x v="0"/>
    <x v="34"/>
    <x v="0"/>
    <x v="4"/>
    <x v="2"/>
    <x v="518"/>
    <x v="7"/>
    <m/>
    <x v="1"/>
    <x v="8"/>
    <s v="Emergency"/>
    <s v="No"/>
    <x v="0"/>
    <x v="1"/>
    <d v="2025-05-07T00:00:00"/>
    <d v="2025-04-28T00:00:00"/>
    <x v="1"/>
    <n v="298.89999999999998"/>
    <n v="30"/>
    <x v="3"/>
  </r>
  <r>
    <d v="2025-04-28T00:00:00"/>
    <x v="4812"/>
    <n v="4"/>
    <n v="2"/>
    <n v="2"/>
    <n v="2"/>
    <n v="1"/>
    <n v="40"/>
    <x v="0"/>
    <x v="2"/>
    <x v="0"/>
    <x v="1"/>
    <x v="0"/>
    <x v="13"/>
    <x v="1"/>
    <x v="2"/>
    <x v="0"/>
    <x v="635"/>
    <x v="35"/>
    <d v="2025-05-10T00:00:00"/>
    <x v="0"/>
    <x v="5"/>
    <s v="Physician Referral"/>
    <s v="No"/>
    <x v="0"/>
    <x v="1"/>
    <m/>
    <m/>
    <x v="0"/>
    <n v="406.7"/>
    <n v="0"/>
    <x v="3"/>
  </r>
  <r>
    <d v="2025-04-29T00:00:00"/>
    <x v="4813"/>
    <n v="3"/>
    <n v="5"/>
    <n v="3"/>
    <n v="2"/>
    <n v="3"/>
    <n v="17"/>
    <x v="3"/>
    <x v="4"/>
    <x v="4"/>
    <x v="2"/>
    <x v="2"/>
    <x v="42"/>
    <x v="1"/>
    <x v="1"/>
    <x v="0"/>
    <x v="506"/>
    <x v="25"/>
    <m/>
    <x v="1"/>
    <x v="3"/>
    <s v="Physician Referral"/>
    <s v="No"/>
    <x v="0"/>
    <x v="1"/>
    <d v="2025-05-05T00:00:00"/>
    <d v="2025-04-29T00:00:00"/>
    <x v="1"/>
    <n v="168"/>
    <n v="30"/>
    <x v="3"/>
  </r>
  <r>
    <d v="2025-04-29T00:00:00"/>
    <x v="4814"/>
    <n v="1"/>
    <n v="5"/>
    <n v="5"/>
    <n v="2"/>
    <n v="2"/>
    <n v="23"/>
    <x v="6"/>
    <x v="3"/>
    <x v="4"/>
    <x v="0"/>
    <x v="1"/>
    <x v="27"/>
    <x v="1"/>
    <x v="4"/>
    <x v="1"/>
    <x v="136"/>
    <x v="141"/>
    <m/>
    <x v="1"/>
    <x v="7"/>
    <s v="Physician Referral"/>
    <s v="No"/>
    <x v="0"/>
    <x v="0"/>
    <d v="2025-05-04T00:00:00"/>
    <d v="2025-04-29T00:00:00"/>
    <x v="1"/>
    <n v="659.4"/>
    <n v="30"/>
    <x v="3"/>
  </r>
  <r>
    <d v="2025-04-29T00:00:00"/>
    <x v="4815"/>
    <n v="1"/>
    <n v="4"/>
    <n v="4"/>
    <n v="5"/>
    <n v="1"/>
    <n v="36"/>
    <x v="9"/>
    <x v="1"/>
    <x v="2"/>
    <x v="0"/>
    <x v="0"/>
    <x v="40"/>
    <x v="1"/>
    <x v="1"/>
    <x v="2"/>
    <x v="879"/>
    <x v="22"/>
    <d v="2025-05-12T00:00:00"/>
    <x v="0"/>
    <x v="6"/>
    <s v="Emergency"/>
    <s v="No"/>
    <x v="0"/>
    <x v="1"/>
    <m/>
    <m/>
    <x v="0"/>
    <n v="764.4"/>
    <n v="0"/>
    <x v="3"/>
  </r>
  <r>
    <d v="2025-04-29T00:00:00"/>
    <x v="4816"/>
    <n v="1"/>
    <n v="1"/>
    <n v="2"/>
    <n v="3"/>
    <n v="3"/>
    <n v="27"/>
    <x v="5"/>
    <x v="2"/>
    <x v="1"/>
    <x v="0"/>
    <x v="2"/>
    <x v="30"/>
    <x v="1"/>
    <x v="4"/>
    <x v="2"/>
    <x v="464"/>
    <x v="84"/>
    <m/>
    <x v="1"/>
    <x v="4"/>
    <s v="Emergency"/>
    <s v="No"/>
    <x v="0"/>
    <x v="1"/>
    <d v="2025-04-30T00:00:00"/>
    <d v="2025-04-29T00:00:00"/>
    <x v="3"/>
    <n v="808.5"/>
    <n v="10"/>
    <x v="3"/>
  </r>
  <r>
    <d v="2025-04-29T00:00:00"/>
    <x v="4817"/>
    <n v="3"/>
    <n v="1"/>
    <n v="2"/>
    <n v="5"/>
    <n v="1"/>
    <n v="29"/>
    <x v="7"/>
    <x v="2"/>
    <x v="1"/>
    <x v="2"/>
    <x v="0"/>
    <x v="34"/>
    <x v="1"/>
    <x v="1"/>
    <x v="1"/>
    <x v="601"/>
    <x v="56"/>
    <d v="2025-05-24T00:00:00"/>
    <x v="0"/>
    <x v="4"/>
    <s v="Self-Referral"/>
    <s v="No"/>
    <x v="0"/>
    <x v="0"/>
    <m/>
    <m/>
    <x v="0"/>
    <n v="550.20000000000005"/>
    <n v="0"/>
    <x v="3"/>
  </r>
  <r>
    <d v="2025-04-29T00:00:00"/>
    <x v="4818"/>
    <n v="4"/>
    <n v="3"/>
    <n v="1"/>
    <n v="4"/>
    <n v="1"/>
    <n v="17"/>
    <x v="3"/>
    <x v="0"/>
    <x v="3"/>
    <x v="1"/>
    <x v="0"/>
    <x v="33"/>
    <x v="1"/>
    <x v="4"/>
    <x v="1"/>
    <x v="828"/>
    <x v="50"/>
    <m/>
    <x v="1"/>
    <x v="3"/>
    <s v="Physician Referral"/>
    <s v="No"/>
    <x v="0"/>
    <x v="0"/>
    <d v="2025-05-04T00:00:00"/>
    <d v="2025-04-29T00:00:00"/>
    <x v="1"/>
    <n v="665.7"/>
    <n v="30"/>
    <x v="3"/>
  </r>
  <r>
    <d v="2025-04-29T00:00:00"/>
    <x v="4819"/>
    <n v="2"/>
    <n v="3"/>
    <n v="4"/>
    <n v="4"/>
    <n v="2"/>
    <n v="38"/>
    <x v="0"/>
    <x v="1"/>
    <x v="3"/>
    <x v="4"/>
    <x v="1"/>
    <x v="33"/>
    <x v="0"/>
    <x v="4"/>
    <x v="1"/>
    <x v="37"/>
    <x v="46"/>
    <m/>
    <x v="1"/>
    <x v="7"/>
    <s v="Physician Referral"/>
    <s v="No"/>
    <x v="0"/>
    <x v="0"/>
    <d v="2025-05-04T00:00:00"/>
    <d v="2025-04-29T00:00:00"/>
    <x v="1"/>
    <n v="265.3"/>
    <n v="30"/>
    <x v="3"/>
  </r>
  <r>
    <d v="2025-04-29T00:00:00"/>
    <x v="4820"/>
    <n v="3"/>
    <n v="3"/>
    <n v="4"/>
    <n v="2"/>
    <n v="1"/>
    <n v="24"/>
    <x v="6"/>
    <x v="1"/>
    <x v="3"/>
    <x v="2"/>
    <x v="0"/>
    <x v="41"/>
    <x v="1"/>
    <x v="1"/>
    <x v="2"/>
    <x v="840"/>
    <x v="143"/>
    <d v="2025-05-19T00:00:00"/>
    <x v="0"/>
    <x v="6"/>
    <s v="Self-Referral"/>
    <s v="No"/>
    <x v="0"/>
    <x v="0"/>
    <m/>
    <m/>
    <x v="0"/>
    <n v="122.5"/>
    <n v="0"/>
    <x v="3"/>
  </r>
  <r>
    <d v="2025-04-29T00:00:00"/>
    <x v="4821"/>
    <n v="4"/>
    <n v="2"/>
    <n v="3"/>
    <n v="3"/>
    <n v="2"/>
    <n v="24"/>
    <x v="6"/>
    <x v="4"/>
    <x v="0"/>
    <x v="1"/>
    <x v="1"/>
    <x v="38"/>
    <x v="1"/>
    <x v="0"/>
    <x v="0"/>
    <x v="815"/>
    <x v="155"/>
    <d v="2025-05-16T00:00:00"/>
    <x v="0"/>
    <x v="2"/>
    <s v="Physician Referral"/>
    <s v="No"/>
    <x v="0"/>
    <x v="0"/>
    <m/>
    <m/>
    <x v="0"/>
    <n v="306.60000000000002"/>
    <n v="0"/>
    <x v="3"/>
  </r>
  <r>
    <d v="2025-04-29T00:00:00"/>
    <x v="4822"/>
    <n v="5"/>
    <n v="2"/>
    <n v="5"/>
    <n v="4"/>
    <n v="3"/>
    <n v="38"/>
    <x v="0"/>
    <x v="3"/>
    <x v="0"/>
    <x v="3"/>
    <x v="2"/>
    <x v="54"/>
    <x v="0"/>
    <x v="1"/>
    <x v="2"/>
    <x v="836"/>
    <x v="112"/>
    <m/>
    <x v="1"/>
    <x v="9"/>
    <s v="Physician Referral"/>
    <s v="No"/>
    <x v="0"/>
    <x v="1"/>
    <d v="2025-05-05T00:00:00"/>
    <d v="2025-04-29T00:00:00"/>
    <x v="3"/>
    <n v="239.4"/>
    <n v="10"/>
    <x v="3"/>
  </r>
  <r>
    <d v="2025-04-30T00:00:00"/>
    <x v="4823"/>
    <n v="1"/>
    <n v="4"/>
    <n v="3"/>
    <n v="1"/>
    <n v="1"/>
    <n v="19"/>
    <x v="3"/>
    <x v="4"/>
    <x v="2"/>
    <x v="0"/>
    <x v="0"/>
    <x v="46"/>
    <x v="1"/>
    <x v="4"/>
    <x v="2"/>
    <x v="151"/>
    <x v="113"/>
    <m/>
    <x v="1"/>
    <x v="1"/>
    <s v="Emergency"/>
    <s v="No"/>
    <x v="0"/>
    <x v="0"/>
    <d v="2025-05-07T00:00:00"/>
    <d v="2025-04-30T00:00:00"/>
    <x v="2"/>
    <n v="194.6"/>
    <n v="50"/>
    <x v="3"/>
  </r>
  <r>
    <d v="2025-04-30T00:00:00"/>
    <x v="4824"/>
    <n v="1"/>
    <n v="2"/>
    <n v="3"/>
    <n v="1"/>
    <n v="2"/>
    <n v="3"/>
    <x v="8"/>
    <x v="4"/>
    <x v="0"/>
    <x v="0"/>
    <x v="1"/>
    <x v="53"/>
    <x v="1"/>
    <x v="3"/>
    <x v="1"/>
    <x v="818"/>
    <x v="120"/>
    <m/>
    <x v="1"/>
    <x v="8"/>
    <s v="Self-Referral"/>
    <s v="No"/>
    <x v="0"/>
    <x v="1"/>
    <d v="2025-05-04T00:00:00"/>
    <d v="2025-04-30T00:00:00"/>
    <x v="1"/>
    <n v="522.9"/>
    <n v="30"/>
    <x v="3"/>
  </r>
  <r>
    <d v="2025-04-30T00:00:00"/>
    <x v="4825"/>
    <n v="2"/>
    <n v="3"/>
    <n v="3"/>
    <n v="2"/>
    <n v="1"/>
    <n v="9"/>
    <x v="1"/>
    <x v="4"/>
    <x v="3"/>
    <x v="4"/>
    <x v="0"/>
    <x v="39"/>
    <x v="0"/>
    <x v="2"/>
    <x v="1"/>
    <x v="354"/>
    <x v="155"/>
    <m/>
    <x v="1"/>
    <x v="3"/>
    <s v="Self-Referral"/>
    <s v="No"/>
    <x v="0"/>
    <x v="0"/>
    <d v="2025-05-07T00:00:00"/>
    <d v="2025-04-30T00:00:00"/>
    <x v="3"/>
    <n v="98.7"/>
    <n v="10"/>
    <x v="3"/>
  </r>
  <r>
    <d v="2025-04-30T00:00:00"/>
    <x v="4826"/>
    <n v="5"/>
    <n v="5"/>
    <n v="5"/>
    <n v="2"/>
    <n v="1"/>
    <n v="12"/>
    <x v="1"/>
    <x v="3"/>
    <x v="4"/>
    <x v="3"/>
    <x v="0"/>
    <x v="5"/>
    <x v="1"/>
    <x v="0"/>
    <x v="1"/>
    <x v="20"/>
    <x v="171"/>
    <d v="2025-05-08T00:00:00"/>
    <x v="0"/>
    <x v="5"/>
    <s v="Physician Referral"/>
    <s v="No"/>
    <x v="0"/>
    <x v="1"/>
    <m/>
    <m/>
    <x v="0"/>
    <n v="742"/>
    <n v="0"/>
    <x v="3"/>
  </r>
  <r>
    <d v="2025-04-30T00:00:00"/>
    <x v="4827"/>
    <n v="4"/>
    <n v="3"/>
    <n v="3"/>
    <n v="2"/>
    <n v="1"/>
    <n v="37"/>
    <x v="0"/>
    <x v="4"/>
    <x v="3"/>
    <x v="1"/>
    <x v="0"/>
    <x v="1"/>
    <x v="1"/>
    <x v="1"/>
    <x v="2"/>
    <x v="643"/>
    <x v="131"/>
    <m/>
    <x v="1"/>
    <x v="7"/>
    <s v="Self-Referral"/>
    <s v="No"/>
    <x v="0"/>
    <x v="1"/>
    <d v="2025-05-05T00:00:00"/>
    <d v="2025-04-30T00:00:00"/>
    <x v="3"/>
    <n v="403.2"/>
    <n v="10"/>
    <x v="3"/>
  </r>
  <r>
    <d v="2025-04-30T00:00:00"/>
    <x v="4828"/>
    <n v="5"/>
    <n v="4"/>
    <n v="4"/>
    <n v="4"/>
    <n v="2"/>
    <n v="22"/>
    <x v="6"/>
    <x v="1"/>
    <x v="2"/>
    <x v="3"/>
    <x v="1"/>
    <x v="54"/>
    <x v="1"/>
    <x v="2"/>
    <x v="1"/>
    <x v="785"/>
    <x v="107"/>
    <m/>
    <x v="1"/>
    <x v="1"/>
    <s v="Physician Referral"/>
    <s v="No"/>
    <x v="0"/>
    <x v="0"/>
    <d v="2025-05-06T00:00:00"/>
    <d v="2025-04-30T00:00:00"/>
    <x v="2"/>
    <n v="341.6"/>
    <n v="50"/>
    <x v="3"/>
  </r>
  <r>
    <d v="2025-04-30T00:00:00"/>
    <x v="4829"/>
    <n v="5"/>
    <n v="5"/>
    <n v="5"/>
    <n v="3"/>
    <n v="3"/>
    <n v="29"/>
    <x v="7"/>
    <x v="3"/>
    <x v="4"/>
    <x v="3"/>
    <x v="2"/>
    <x v="47"/>
    <x v="1"/>
    <x v="0"/>
    <x v="1"/>
    <x v="373"/>
    <x v="79"/>
    <d v="2025-05-07T00:00:00"/>
    <x v="0"/>
    <x v="8"/>
    <s v="Physician Referral"/>
    <s v="No"/>
    <x v="0"/>
    <x v="0"/>
    <m/>
    <m/>
    <x v="0"/>
    <n v="368.2"/>
    <n v="0"/>
    <x v="3"/>
  </r>
  <r>
    <d v="2025-04-30T00:00:00"/>
    <x v="4830"/>
    <n v="2"/>
    <n v="2"/>
    <n v="2"/>
    <n v="2"/>
    <n v="2"/>
    <n v="23"/>
    <x v="6"/>
    <x v="2"/>
    <x v="0"/>
    <x v="4"/>
    <x v="1"/>
    <x v="47"/>
    <x v="1"/>
    <x v="3"/>
    <x v="0"/>
    <x v="871"/>
    <x v="170"/>
    <m/>
    <x v="1"/>
    <x v="7"/>
    <s v="Emergency"/>
    <s v="No"/>
    <x v="0"/>
    <x v="0"/>
    <d v="2025-05-04T00:00:00"/>
    <d v="2025-04-30T00:00:00"/>
    <x v="3"/>
    <n v="658"/>
    <n v="10"/>
    <x v="3"/>
  </r>
  <r>
    <d v="2025-04-30T00:00:00"/>
    <x v="4831"/>
    <n v="4"/>
    <n v="5"/>
    <n v="1"/>
    <n v="5"/>
    <n v="3"/>
    <n v="7"/>
    <x v="4"/>
    <x v="0"/>
    <x v="4"/>
    <x v="1"/>
    <x v="2"/>
    <x v="26"/>
    <x v="1"/>
    <x v="2"/>
    <x v="0"/>
    <x v="804"/>
    <x v="92"/>
    <d v="2025-05-16T00:00:00"/>
    <x v="0"/>
    <x v="7"/>
    <s v="Emergency"/>
    <s v="No"/>
    <x v="0"/>
    <x v="0"/>
    <m/>
    <m/>
    <x v="0"/>
    <n v="654.5"/>
    <n v="0"/>
    <x v="3"/>
  </r>
  <r>
    <d v="2025-04-30T00:00:00"/>
    <x v="4832"/>
    <n v="2"/>
    <n v="4"/>
    <n v="1"/>
    <n v="2"/>
    <n v="2"/>
    <n v="22"/>
    <x v="6"/>
    <x v="0"/>
    <x v="2"/>
    <x v="4"/>
    <x v="1"/>
    <x v="23"/>
    <x v="0"/>
    <x v="1"/>
    <x v="1"/>
    <x v="486"/>
    <x v="46"/>
    <d v="2025-05-18T00:00:00"/>
    <x v="0"/>
    <x v="8"/>
    <s v="Physician Referral"/>
    <s v="No"/>
    <x v="0"/>
    <x v="0"/>
    <m/>
    <m/>
    <x v="0"/>
    <n v="569.1"/>
    <n v="0"/>
    <x v="3"/>
  </r>
  <r>
    <d v="2025-05-01T00:00:00"/>
    <x v="4833"/>
    <n v="4"/>
    <n v="2"/>
    <n v="4"/>
    <n v="4"/>
    <n v="2"/>
    <n v="39"/>
    <x v="0"/>
    <x v="1"/>
    <x v="0"/>
    <x v="1"/>
    <x v="1"/>
    <x v="59"/>
    <x v="1"/>
    <x v="3"/>
    <x v="0"/>
    <x v="652"/>
    <x v="74"/>
    <d v="2025-05-16T00:00:00"/>
    <x v="0"/>
    <x v="8"/>
    <s v="Self-Referral"/>
    <s v="No"/>
    <x v="0"/>
    <x v="0"/>
    <m/>
    <m/>
    <x v="0"/>
    <n v="503.3"/>
    <n v="0"/>
    <x v="4"/>
  </r>
  <r>
    <d v="2025-05-01T00:00:00"/>
    <x v="4834"/>
    <n v="3"/>
    <n v="1"/>
    <n v="1"/>
    <n v="3"/>
    <n v="3"/>
    <n v="18"/>
    <x v="3"/>
    <x v="0"/>
    <x v="1"/>
    <x v="2"/>
    <x v="2"/>
    <x v="5"/>
    <x v="1"/>
    <x v="1"/>
    <x v="2"/>
    <x v="552"/>
    <x v="87"/>
    <m/>
    <x v="1"/>
    <x v="0"/>
    <s v="Self-Referral"/>
    <s v="No"/>
    <x v="0"/>
    <x v="1"/>
    <d v="2025-05-09T00:00:00"/>
    <d v="2025-05-01T00:00:00"/>
    <x v="2"/>
    <n v="560"/>
    <n v="50"/>
    <x v="4"/>
  </r>
  <r>
    <d v="2025-05-01T00:00:00"/>
    <x v="4835"/>
    <n v="3"/>
    <n v="3"/>
    <n v="1"/>
    <n v="2"/>
    <n v="3"/>
    <n v="4"/>
    <x v="8"/>
    <x v="0"/>
    <x v="3"/>
    <x v="2"/>
    <x v="2"/>
    <x v="9"/>
    <x v="0"/>
    <x v="2"/>
    <x v="0"/>
    <x v="119"/>
    <x v="163"/>
    <d v="2025-05-30T00:00:00"/>
    <x v="0"/>
    <x v="4"/>
    <s v="Emergency"/>
    <s v="No"/>
    <x v="0"/>
    <x v="1"/>
    <m/>
    <m/>
    <x v="0"/>
    <n v="470.4"/>
    <n v="0"/>
    <x v="4"/>
  </r>
  <r>
    <d v="2025-05-01T00:00:00"/>
    <x v="4836"/>
    <n v="1"/>
    <n v="3"/>
    <n v="1"/>
    <n v="1"/>
    <n v="3"/>
    <n v="14"/>
    <x v="2"/>
    <x v="0"/>
    <x v="3"/>
    <x v="0"/>
    <x v="2"/>
    <x v="21"/>
    <x v="0"/>
    <x v="1"/>
    <x v="1"/>
    <x v="876"/>
    <x v="155"/>
    <d v="2025-05-18T00:00:00"/>
    <x v="0"/>
    <x v="1"/>
    <s v="Physician Referral"/>
    <s v="No"/>
    <x v="0"/>
    <x v="1"/>
    <m/>
    <m/>
    <x v="0"/>
    <n v="586.6"/>
    <n v="0"/>
    <x v="4"/>
  </r>
  <r>
    <d v="2025-05-01T00:00:00"/>
    <x v="4837"/>
    <n v="2"/>
    <n v="4"/>
    <n v="2"/>
    <n v="2"/>
    <n v="2"/>
    <n v="2"/>
    <x v="8"/>
    <x v="2"/>
    <x v="2"/>
    <x v="4"/>
    <x v="1"/>
    <x v="16"/>
    <x v="1"/>
    <x v="3"/>
    <x v="2"/>
    <x v="615"/>
    <x v="71"/>
    <d v="2025-05-08T00:00:00"/>
    <x v="0"/>
    <x v="4"/>
    <s v="Physician Referral"/>
    <s v="No"/>
    <x v="0"/>
    <x v="1"/>
    <m/>
    <m/>
    <x v="0"/>
    <n v="204.4"/>
    <n v="0"/>
    <x v="4"/>
  </r>
  <r>
    <d v="2025-05-01T00:00:00"/>
    <x v="4838"/>
    <n v="3"/>
    <n v="4"/>
    <n v="1"/>
    <n v="2"/>
    <n v="3"/>
    <n v="30"/>
    <x v="7"/>
    <x v="0"/>
    <x v="2"/>
    <x v="2"/>
    <x v="2"/>
    <x v="28"/>
    <x v="0"/>
    <x v="3"/>
    <x v="2"/>
    <x v="357"/>
    <x v="140"/>
    <m/>
    <x v="1"/>
    <x v="3"/>
    <s v="Emergency"/>
    <s v="No"/>
    <x v="0"/>
    <x v="1"/>
    <d v="2025-05-10T00:00:00"/>
    <d v="2025-05-01T00:00:00"/>
    <x v="1"/>
    <n v="629.29999999999995"/>
    <n v="30"/>
    <x v="4"/>
  </r>
  <r>
    <d v="2025-05-01T00:00:00"/>
    <x v="4839"/>
    <n v="5"/>
    <n v="3"/>
    <n v="3"/>
    <n v="3"/>
    <n v="1"/>
    <n v="31"/>
    <x v="7"/>
    <x v="4"/>
    <x v="3"/>
    <x v="3"/>
    <x v="0"/>
    <x v="57"/>
    <x v="1"/>
    <x v="2"/>
    <x v="0"/>
    <x v="270"/>
    <x v="156"/>
    <m/>
    <x v="1"/>
    <x v="1"/>
    <s v="Physician Referral"/>
    <s v="No"/>
    <x v="0"/>
    <x v="0"/>
    <d v="2025-05-03T00:00:00"/>
    <d v="2025-05-01T00:00:00"/>
    <x v="3"/>
    <n v="424.2"/>
    <n v="10"/>
    <x v="4"/>
  </r>
  <r>
    <d v="2025-05-01T00:00:00"/>
    <x v="4840"/>
    <n v="5"/>
    <n v="5"/>
    <n v="4"/>
    <n v="5"/>
    <n v="1"/>
    <n v="20"/>
    <x v="3"/>
    <x v="1"/>
    <x v="4"/>
    <x v="3"/>
    <x v="0"/>
    <x v="58"/>
    <x v="1"/>
    <x v="2"/>
    <x v="1"/>
    <x v="56"/>
    <x v="36"/>
    <m/>
    <x v="1"/>
    <x v="8"/>
    <s v="Emergency"/>
    <s v="No"/>
    <x v="0"/>
    <x v="0"/>
    <d v="2025-05-05T00:00:00"/>
    <d v="2025-05-01T00:00:00"/>
    <x v="1"/>
    <n v="237.3"/>
    <n v="30"/>
    <x v="4"/>
  </r>
  <r>
    <d v="2025-05-01T00:00:00"/>
    <x v="4841"/>
    <n v="3"/>
    <n v="1"/>
    <n v="4"/>
    <n v="2"/>
    <n v="1"/>
    <n v="1"/>
    <x v="8"/>
    <x v="1"/>
    <x v="1"/>
    <x v="2"/>
    <x v="0"/>
    <x v="33"/>
    <x v="0"/>
    <x v="4"/>
    <x v="1"/>
    <x v="907"/>
    <x v="128"/>
    <m/>
    <x v="1"/>
    <x v="9"/>
    <s v="Physician Referral"/>
    <s v="No"/>
    <x v="0"/>
    <x v="1"/>
    <d v="2025-05-09T00:00:00"/>
    <d v="2025-05-01T00:00:00"/>
    <x v="2"/>
    <n v="709.1"/>
    <n v="50"/>
    <x v="4"/>
  </r>
  <r>
    <d v="2025-05-01T00:00:00"/>
    <x v="4842"/>
    <n v="2"/>
    <n v="1"/>
    <n v="4"/>
    <n v="2"/>
    <n v="1"/>
    <n v="40"/>
    <x v="0"/>
    <x v="1"/>
    <x v="1"/>
    <x v="4"/>
    <x v="0"/>
    <x v="61"/>
    <x v="1"/>
    <x v="3"/>
    <x v="0"/>
    <x v="381"/>
    <x v="73"/>
    <d v="2025-05-27T00:00:00"/>
    <x v="0"/>
    <x v="3"/>
    <s v="Self-Referral"/>
    <s v="No"/>
    <x v="0"/>
    <x v="1"/>
    <m/>
    <m/>
    <x v="0"/>
    <n v="629.29999999999995"/>
    <n v="0"/>
    <x v="4"/>
  </r>
  <r>
    <d v="2025-05-02T00:00:00"/>
    <x v="4843"/>
    <n v="1"/>
    <n v="4"/>
    <n v="2"/>
    <n v="4"/>
    <n v="3"/>
    <n v="11"/>
    <x v="1"/>
    <x v="2"/>
    <x v="2"/>
    <x v="0"/>
    <x v="2"/>
    <x v="6"/>
    <x v="1"/>
    <x v="4"/>
    <x v="0"/>
    <x v="822"/>
    <x v="0"/>
    <d v="2025-05-18T00:00:00"/>
    <x v="0"/>
    <x v="7"/>
    <s v="Emergency"/>
    <s v="No"/>
    <x v="0"/>
    <x v="0"/>
    <m/>
    <m/>
    <x v="0"/>
    <n v="607.6"/>
    <n v="0"/>
    <x v="4"/>
  </r>
  <r>
    <d v="2025-05-02T00:00:00"/>
    <x v="4844"/>
    <n v="5"/>
    <n v="4"/>
    <n v="2"/>
    <n v="3"/>
    <n v="3"/>
    <n v="24"/>
    <x v="6"/>
    <x v="2"/>
    <x v="2"/>
    <x v="3"/>
    <x v="2"/>
    <x v="52"/>
    <x v="0"/>
    <x v="1"/>
    <x v="0"/>
    <x v="544"/>
    <x v="125"/>
    <d v="2025-05-27T00:00:00"/>
    <x v="0"/>
    <x v="0"/>
    <s v="Physician Referral"/>
    <s v="No"/>
    <x v="0"/>
    <x v="0"/>
    <m/>
    <m/>
    <x v="0"/>
    <n v="716.8"/>
    <n v="0"/>
    <x v="4"/>
  </r>
  <r>
    <d v="2025-05-02T00:00:00"/>
    <x v="4845"/>
    <n v="1"/>
    <n v="5"/>
    <n v="1"/>
    <n v="4"/>
    <n v="1"/>
    <n v="36"/>
    <x v="9"/>
    <x v="0"/>
    <x v="4"/>
    <x v="0"/>
    <x v="0"/>
    <x v="35"/>
    <x v="0"/>
    <x v="2"/>
    <x v="1"/>
    <x v="706"/>
    <x v="6"/>
    <m/>
    <x v="1"/>
    <x v="0"/>
    <s v="Physician Referral"/>
    <s v="No"/>
    <x v="0"/>
    <x v="0"/>
    <d v="2025-05-10T00:00:00"/>
    <d v="2025-05-02T00:00:00"/>
    <x v="3"/>
    <n v="576.1"/>
    <n v="10"/>
    <x v="4"/>
  </r>
  <r>
    <d v="2025-05-02T00:00:00"/>
    <x v="4846"/>
    <n v="5"/>
    <n v="4"/>
    <n v="3"/>
    <n v="2"/>
    <n v="3"/>
    <n v="6"/>
    <x v="4"/>
    <x v="4"/>
    <x v="2"/>
    <x v="3"/>
    <x v="2"/>
    <x v="31"/>
    <x v="0"/>
    <x v="0"/>
    <x v="0"/>
    <x v="850"/>
    <x v="80"/>
    <d v="2025-05-31T00:00:00"/>
    <x v="0"/>
    <x v="1"/>
    <s v="Emergency"/>
    <s v="No"/>
    <x v="0"/>
    <x v="0"/>
    <m/>
    <m/>
    <x v="0"/>
    <n v="565.6"/>
    <n v="0"/>
    <x v="4"/>
  </r>
  <r>
    <d v="2025-05-02T00:00:00"/>
    <x v="4847"/>
    <n v="4"/>
    <n v="1"/>
    <n v="1"/>
    <n v="2"/>
    <n v="1"/>
    <n v="38"/>
    <x v="0"/>
    <x v="0"/>
    <x v="1"/>
    <x v="1"/>
    <x v="0"/>
    <x v="43"/>
    <x v="0"/>
    <x v="1"/>
    <x v="0"/>
    <x v="317"/>
    <x v="35"/>
    <m/>
    <x v="1"/>
    <x v="4"/>
    <s v="Physician Referral"/>
    <s v="No"/>
    <x v="0"/>
    <x v="1"/>
    <d v="2025-05-11T00:00:00"/>
    <d v="2025-05-02T00:00:00"/>
    <x v="3"/>
    <n v="728"/>
    <n v="10"/>
    <x v="4"/>
  </r>
  <r>
    <d v="2025-05-02T00:00:00"/>
    <x v="4848"/>
    <n v="3"/>
    <n v="3"/>
    <n v="4"/>
    <n v="1"/>
    <n v="2"/>
    <n v="3"/>
    <x v="8"/>
    <x v="1"/>
    <x v="3"/>
    <x v="2"/>
    <x v="1"/>
    <x v="59"/>
    <x v="1"/>
    <x v="4"/>
    <x v="0"/>
    <x v="367"/>
    <x v="108"/>
    <m/>
    <x v="1"/>
    <x v="0"/>
    <s v="Physician Referral"/>
    <s v="No"/>
    <x v="0"/>
    <x v="1"/>
    <d v="2025-05-05T00:00:00"/>
    <d v="2025-05-02T00:00:00"/>
    <x v="2"/>
    <n v="263.2"/>
    <n v="50"/>
    <x v="4"/>
  </r>
  <r>
    <d v="2025-05-02T00:00:00"/>
    <x v="4849"/>
    <n v="2"/>
    <n v="1"/>
    <n v="3"/>
    <n v="4"/>
    <n v="3"/>
    <n v="34"/>
    <x v="9"/>
    <x v="4"/>
    <x v="1"/>
    <x v="4"/>
    <x v="2"/>
    <x v="17"/>
    <x v="0"/>
    <x v="3"/>
    <x v="1"/>
    <x v="351"/>
    <x v="145"/>
    <m/>
    <x v="1"/>
    <x v="8"/>
    <s v="Physician Referral"/>
    <s v="No"/>
    <x v="0"/>
    <x v="0"/>
    <d v="2025-05-03T00:00:00"/>
    <d v="2025-05-02T00:00:00"/>
    <x v="1"/>
    <n v="625.79999999999995"/>
    <n v="30"/>
    <x v="4"/>
  </r>
  <r>
    <d v="2025-05-02T00:00:00"/>
    <x v="4850"/>
    <n v="5"/>
    <n v="5"/>
    <n v="4"/>
    <n v="3"/>
    <n v="2"/>
    <n v="11"/>
    <x v="1"/>
    <x v="1"/>
    <x v="4"/>
    <x v="3"/>
    <x v="1"/>
    <x v="2"/>
    <x v="0"/>
    <x v="2"/>
    <x v="2"/>
    <x v="750"/>
    <x v="79"/>
    <d v="2025-05-29T00:00:00"/>
    <x v="0"/>
    <x v="9"/>
    <s v="Emergency"/>
    <s v="No"/>
    <x v="0"/>
    <x v="0"/>
    <m/>
    <m/>
    <x v="0"/>
    <n v="621.6"/>
    <n v="0"/>
    <x v="4"/>
  </r>
  <r>
    <d v="2025-05-02T00:00:00"/>
    <x v="4851"/>
    <n v="3"/>
    <n v="3"/>
    <n v="3"/>
    <n v="2"/>
    <n v="3"/>
    <n v="37"/>
    <x v="0"/>
    <x v="4"/>
    <x v="3"/>
    <x v="2"/>
    <x v="2"/>
    <x v="17"/>
    <x v="0"/>
    <x v="2"/>
    <x v="1"/>
    <x v="563"/>
    <x v="26"/>
    <d v="2025-05-19T00:00:00"/>
    <x v="0"/>
    <x v="8"/>
    <s v="Self-Referral"/>
    <s v="No"/>
    <x v="0"/>
    <x v="1"/>
    <m/>
    <m/>
    <x v="0"/>
    <n v="236.6"/>
    <n v="0"/>
    <x v="4"/>
  </r>
  <r>
    <d v="2025-05-02T00:00:00"/>
    <x v="4852"/>
    <n v="1"/>
    <n v="3"/>
    <n v="5"/>
    <n v="1"/>
    <n v="3"/>
    <n v="28"/>
    <x v="5"/>
    <x v="3"/>
    <x v="3"/>
    <x v="0"/>
    <x v="2"/>
    <x v="4"/>
    <x v="0"/>
    <x v="1"/>
    <x v="1"/>
    <x v="458"/>
    <x v="145"/>
    <m/>
    <x v="1"/>
    <x v="5"/>
    <s v="Physician Referral"/>
    <s v="No"/>
    <x v="0"/>
    <x v="1"/>
    <d v="2025-05-11T00:00:00"/>
    <d v="2025-05-02T00:00:00"/>
    <x v="1"/>
    <n v="716.8"/>
    <n v="30"/>
    <x v="4"/>
  </r>
  <r>
    <d v="2025-05-03T00:00:00"/>
    <x v="4853"/>
    <n v="2"/>
    <n v="1"/>
    <n v="2"/>
    <n v="1"/>
    <n v="3"/>
    <n v="33"/>
    <x v="9"/>
    <x v="2"/>
    <x v="1"/>
    <x v="4"/>
    <x v="2"/>
    <x v="16"/>
    <x v="0"/>
    <x v="1"/>
    <x v="2"/>
    <x v="199"/>
    <x v="42"/>
    <d v="2025-05-12T00:00:00"/>
    <x v="0"/>
    <x v="3"/>
    <s v="Emergency"/>
    <s v="No"/>
    <x v="0"/>
    <x v="1"/>
    <m/>
    <m/>
    <x v="0"/>
    <n v="172.2"/>
    <n v="0"/>
    <x v="4"/>
  </r>
  <r>
    <d v="2025-05-03T00:00:00"/>
    <x v="4854"/>
    <n v="2"/>
    <n v="3"/>
    <n v="2"/>
    <n v="5"/>
    <n v="2"/>
    <n v="37"/>
    <x v="0"/>
    <x v="2"/>
    <x v="3"/>
    <x v="4"/>
    <x v="1"/>
    <x v="49"/>
    <x v="1"/>
    <x v="2"/>
    <x v="1"/>
    <x v="22"/>
    <x v="48"/>
    <m/>
    <x v="1"/>
    <x v="3"/>
    <s v="Emergency"/>
    <s v="No"/>
    <x v="0"/>
    <x v="0"/>
    <d v="2025-05-04T00:00:00"/>
    <d v="2025-05-03T00:00:00"/>
    <x v="3"/>
    <n v="317.8"/>
    <n v="10"/>
    <x v="4"/>
  </r>
  <r>
    <d v="2025-05-03T00:00:00"/>
    <x v="4855"/>
    <n v="3"/>
    <n v="3"/>
    <n v="4"/>
    <n v="3"/>
    <n v="2"/>
    <n v="12"/>
    <x v="1"/>
    <x v="1"/>
    <x v="3"/>
    <x v="2"/>
    <x v="1"/>
    <x v="51"/>
    <x v="0"/>
    <x v="4"/>
    <x v="2"/>
    <x v="469"/>
    <x v="86"/>
    <d v="2025-05-25T00:00:00"/>
    <x v="0"/>
    <x v="2"/>
    <s v="Physician Referral"/>
    <s v="No"/>
    <x v="0"/>
    <x v="1"/>
    <m/>
    <m/>
    <x v="0"/>
    <n v="518"/>
    <n v="0"/>
    <x v="4"/>
  </r>
  <r>
    <d v="2025-05-03T00:00:00"/>
    <x v="4856"/>
    <n v="3"/>
    <n v="4"/>
    <n v="4"/>
    <n v="1"/>
    <n v="1"/>
    <n v="34"/>
    <x v="9"/>
    <x v="1"/>
    <x v="2"/>
    <x v="2"/>
    <x v="0"/>
    <x v="29"/>
    <x v="1"/>
    <x v="3"/>
    <x v="2"/>
    <x v="155"/>
    <x v="41"/>
    <m/>
    <x v="1"/>
    <x v="2"/>
    <s v="Emergency"/>
    <s v="No"/>
    <x v="0"/>
    <x v="0"/>
    <d v="2025-05-06T00:00:00"/>
    <d v="2025-05-03T00:00:00"/>
    <x v="1"/>
    <n v="454.3"/>
    <n v="30"/>
    <x v="4"/>
  </r>
  <r>
    <d v="2025-05-03T00:00:00"/>
    <x v="4857"/>
    <n v="3"/>
    <n v="3"/>
    <n v="5"/>
    <n v="3"/>
    <n v="2"/>
    <n v="17"/>
    <x v="3"/>
    <x v="3"/>
    <x v="3"/>
    <x v="2"/>
    <x v="1"/>
    <x v="32"/>
    <x v="0"/>
    <x v="2"/>
    <x v="2"/>
    <x v="912"/>
    <x v="84"/>
    <m/>
    <x v="1"/>
    <x v="1"/>
    <s v="Physician Referral"/>
    <s v="No"/>
    <x v="0"/>
    <x v="0"/>
    <d v="2025-05-06T00:00:00"/>
    <d v="2025-05-03T00:00:00"/>
    <x v="3"/>
    <n v="676.9"/>
    <n v="10"/>
    <x v="4"/>
  </r>
  <r>
    <d v="2025-05-03T00:00:00"/>
    <x v="4858"/>
    <n v="4"/>
    <n v="5"/>
    <n v="1"/>
    <n v="2"/>
    <n v="2"/>
    <n v="24"/>
    <x v="6"/>
    <x v="0"/>
    <x v="4"/>
    <x v="1"/>
    <x v="1"/>
    <x v="7"/>
    <x v="0"/>
    <x v="2"/>
    <x v="2"/>
    <x v="199"/>
    <x v="109"/>
    <m/>
    <x v="1"/>
    <x v="0"/>
    <s v="Emergency"/>
    <s v="No"/>
    <x v="0"/>
    <x v="0"/>
    <d v="2025-05-12T00:00:00"/>
    <d v="2025-05-03T00:00:00"/>
    <x v="3"/>
    <n v="175.7"/>
    <n v="10"/>
    <x v="4"/>
  </r>
  <r>
    <d v="2025-05-03T00:00:00"/>
    <x v="4859"/>
    <n v="4"/>
    <n v="3"/>
    <n v="3"/>
    <n v="5"/>
    <n v="1"/>
    <n v="21"/>
    <x v="6"/>
    <x v="4"/>
    <x v="3"/>
    <x v="1"/>
    <x v="0"/>
    <x v="31"/>
    <x v="0"/>
    <x v="1"/>
    <x v="1"/>
    <x v="947"/>
    <x v="142"/>
    <d v="2025-05-31T00:00:00"/>
    <x v="0"/>
    <x v="7"/>
    <s v="Self-Referral"/>
    <s v="No"/>
    <x v="0"/>
    <x v="1"/>
    <m/>
    <m/>
    <x v="0"/>
    <n v="427"/>
    <n v="0"/>
    <x v="4"/>
  </r>
  <r>
    <d v="2025-05-03T00:00:00"/>
    <x v="4860"/>
    <n v="2"/>
    <n v="4"/>
    <n v="5"/>
    <n v="3"/>
    <n v="2"/>
    <n v="21"/>
    <x v="6"/>
    <x v="3"/>
    <x v="2"/>
    <x v="4"/>
    <x v="1"/>
    <x v="24"/>
    <x v="0"/>
    <x v="3"/>
    <x v="2"/>
    <x v="907"/>
    <x v="19"/>
    <d v="2025-05-19T00:00:00"/>
    <x v="0"/>
    <x v="1"/>
    <s v="Self-Referral"/>
    <s v="No"/>
    <x v="0"/>
    <x v="1"/>
    <m/>
    <m/>
    <x v="0"/>
    <n v="592.20000000000005"/>
    <n v="0"/>
    <x v="4"/>
  </r>
  <r>
    <d v="2025-05-03T00:00:00"/>
    <x v="4861"/>
    <n v="3"/>
    <n v="2"/>
    <n v="5"/>
    <n v="5"/>
    <n v="2"/>
    <n v="32"/>
    <x v="7"/>
    <x v="3"/>
    <x v="0"/>
    <x v="2"/>
    <x v="1"/>
    <x v="18"/>
    <x v="0"/>
    <x v="2"/>
    <x v="0"/>
    <x v="738"/>
    <x v="94"/>
    <d v="2025-05-11T00:00:00"/>
    <x v="0"/>
    <x v="8"/>
    <s v="Self-Referral"/>
    <s v="No"/>
    <x v="0"/>
    <x v="0"/>
    <m/>
    <m/>
    <x v="0"/>
    <n v="303.10000000000002"/>
    <n v="0"/>
    <x v="4"/>
  </r>
  <r>
    <d v="2025-05-03T00:00:00"/>
    <x v="4862"/>
    <n v="4"/>
    <n v="2"/>
    <n v="4"/>
    <n v="3"/>
    <n v="1"/>
    <n v="14"/>
    <x v="2"/>
    <x v="1"/>
    <x v="0"/>
    <x v="1"/>
    <x v="0"/>
    <x v="55"/>
    <x v="0"/>
    <x v="1"/>
    <x v="2"/>
    <x v="550"/>
    <x v="101"/>
    <d v="2025-05-28T00:00:00"/>
    <x v="0"/>
    <x v="7"/>
    <s v="Self-Referral"/>
    <s v="No"/>
    <x v="0"/>
    <x v="1"/>
    <m/>
    <m/>
    <x v="0"/>
    <n v="651"/>
    <n v="0"/>
    <x v="4"/>
  </r>
  <r>
    <d v="2025-05-04T00:00:00"/>
    <x v="4863"/>
    <n v="2"/>
    <n v="5"/>
    <n v="4"/>
    <n v="3"/>
    <n v="2"/>
    <n v="11"/>
    <x v="1"/>
    <x v="1"/>
    <x v="4"/>
    <x v="4"/>
    <x v="1"/>
    <x v="12"/>
    <x v="0"/>
    <x v="0"/>
    <x v="2"/>
    <x v="614"/>
    <x v="164"/>
    <d v="2025-05-14T00:00:00"/>
    <x v="0"/>
    <x v="4"/>
    <s v="Self-Referral"/>
    <s v="Yes"/>
    <x v="1"/>
    <x v="0"/>
    <m/>
    <m/>
    <x v="0"/>
    <n v="592.20000000000005"/>
    <n v="0"/>
    <x v="4"/>
  </r>
  <r>
    <d v="2025-05-04T00:00:00"/>
    <x v="4864"/>
    <n v="5"/>
    <n v="5"/>
    <n v="1"/>
    <n v="4"/>
    <n v="1"/>
    <n v="24"/>
    <x v="6"/>
    <x v="0"/>
    <x v="4"/>
    <x v="3"/>
    <x v="0"/>
    <x v="46"/>
    <x v="0"/>
    <x v="2"/>
    <x v="1"/>
    <x v="849"/>
    <x v="112"/>
    <m/>
    <x v="1"/>
    <x v="5"/>
    <s v="Self-Referral"/>
    <s v="Yes"/>
    <x v="1"/>
    <x v="1"/>
    <d v="2025-05-05T00:00:00"/>
    <d v="2025-05-04T00:00:00"/>
    <x v="1"/>
    <n v="177.1"/>
    <n v="30"/>
    <x v="4"/>
  </r>
  <r>
    <d v="2025-05-04T00:00:00"/>
    <x v="4865"/>
    <n v="3"/>
    <n v="3"/>
    <n v="1"/>
    <n v="5"/>
    <n v="3"/>
    <n v="3"/>
    <x v="8"/>
    <x v="0"/>
    <x v="3"/>
    <x v="2"/>
    <x v="2"/>
    <x v="60"/>
    <x v="1"/>
    <x v="0"/>
    <x v="0"/>
    <x v="544"/>
    <x v="2"/>
    <d v="2025-05-26T00:00:00"/>
    <x v="0"/>
    <x v="0"/>
    <s v="Self-Referral"/>
    <s v="No"/>
    <x v="0"/>
    <x v="0"/>
    <m/>
    <m/>
    <x v="0"/>
    <n v="630.70000000000005"/>
    <n v="0"/>
    <x v="4"/>
  </r>
  <r>
    <d v="2025-05-04T00:00:00"/>
    <x v="4866"/>
    <n v="4"/>
    <n v="3"/>
    <n v="4"/>
    <n v="3"/>
    <n v="3"/>
    <n v="16"/>
    <x v="2"/>
    <x v="1"/>
    <x v="3"/>
    <x v="1"/>
    <x v="2"/>
    <x v="20"/>
    <x v="0"/>
    <x v="3"/>
    <x v="2"/>
    <x v="428"/>
    <x v="100"/>
    <m/>
    <x v="1"/>
    <x v="2"/>
    <s v="Physician Referral"/>
    <s v="No"/>
    <x v="0"/>
    <x v="0"/>
    <d v="2025-05-11T00:00:00"/>
    <d v="2025-05-04T00:00:00"/>
    <x v="1"/>
    <n v="259"/>
    <n v="30"/>
    <x v="4"/>
  </r>
  <r>
    <d v="2025-05-04T00:00:00"/>
    <x v="4867"/>
    <n v="2"/>
    <n v="2"/>
    <n v="2"/>
    <n v="4"/>
    <n v="2"/>
    <n v="8"/>
    <x v="4"/>
    <x v="2"/>
    <x v="0"/>
    <x v="4"/>
    <x v="1"/>
    <x v="36"/>
    <x v="1"/>
    <x v="3"/>
    <x v="0"/>
    <x v="403"/>
    <x v="173"/>
    <d v="2025-05-16T00:00:00"/>
    <x v="0"/>
    <x v="5"/>
    <s v="Physician Referral"/>
    <s v="No"/>
    <x v="0"/>
    <x v="1"/>
    <m/>
    <m/>
    <x v="0"/>
    <n v="294.7"/>
    <n v="0"/>
    <x v="4"/>
  </r>
  <r>
    <d v="2025-05-04T00:00:00"/>
    <x v="4868"/>
    <n v="3"/>
    <n v="2"/>
    <n v="1"/>
    <n v="4"/>
    <n v="3"/>
    <n v="15"/>
    <x v="2"/>
    <x v="0"/>
    <x v="0"/>
    <x v="2"/>
    <x v="2"/>
    <x v="20"/>
    <x v="0"/>
    <x v="2"/>
    <x v="2"/>
    <x v="807"/>
    <x v="13"/>
    <d v="2025-05-21T00:00:00"/>
    <x v="0"/>
    <x v="7"/>
    <s v="Physician Referral"/>
    <s v="Yes"/>
    <x v="1"/>
    <x v="1"/>
    <m/>
    <m/>
    <x v="0"/>
    <n v="685.3"/>
    <n v="0"/>
    <x v="4"/>
  </r>
  <r>
    <d v="2025-05-04T00:00:00"/>
    <x v="4869"/>
    <n v="2"/>
    <n v="1"/>
    <n v="5"/>
    <n v="5"/>
    <n v="2"/>
    <n v="35"/>
    <x v="9"/>
    <x v="3"/>
    <x v="1"/>
    <x v="4"/>
    <x v="1"/>
    <x v="33"/>
    <x v="1"/>
    <x v="4"/>
    <x v="1"/>
    <x v="664"/>
    <x v="82"/>
    <d v="2025-05-27T00:00:00"/>
    <x v="0"/>
    <x v="9"/>
    <s v="Emergency"/>
    <s v="Yes"/>
    <x v="1"/>
    <x v="0"/>
    <m/>
    <m/>
    <x v="0"/>
    <n v="459.2"/>
    <n v="0"/>
    <x v="4"/>
  </r>
  <r>
    <d v="2025-05-04T00:00:00"/>
    <x v="4870"/>
    <n v="5"/>
    <n v="2"/>
    <n v="4"/>
    <n v="2"/>
    <n v="1"/>
    <n v="2"/>
    <x v="8"/>
    <x v="1"/>
    <x v="0"/>
    <x v="3"/>
    <x v="0"/>
    <x v="46"/>
    <x v="0"/>
    <x v="1"/>
    <x v="0"/>
    <x v="633"/>
    <x v="87"/>
    <m/>
    <x v="1"/>
    <x v="1"/>
    <s v="Emergency"/>
    <s v="No"/>
    <x v="0"/>
    <x v="1"/>
    <d v="2025-05-06T00:00:00"/>
    <d v="2025-05-04T00:00:00"/>
    <x v="1"/>
    <n v="510.3"/>
    <n v="30"/>
    <x v="4"/>
  </r>
  <r>
    <d v="2025-05-04T00:00:00"/>
    <x v="4871"/>
    <n v="2"/>
    <n v="2"/>
    <n v="3"/>
    <n v="5"/>
    <n v="1"/>
    <n v="40"/>
    <x v="0"/>
    <x v="4"/>
    <x v="0"/>
    <x v="4"/>
    <x v="0"/>
    <x v="9"/>
    <x v="0"/>
    <x v="1"/>
    <x v="0"/>
    <x v="264"/>
    <x v="158"/>
    <d v="2025-05-25T00:00:00"/>
    <x v="0"/>
    <x v="5"/>
    <s v="Self-Referral"/>
    <s v="No"/>
    <x v="0"/>
    <x v="0"/>
    <m/>
    <m/>
    <x v="0"/>
    <n v="655.9"/>
    <n v="0"/>
    <x v="4"/>
  </r>
  <r>
    <d v="2025-05-04T00:00:00"/>
    <x v="4872"/>
    <n v="2"/>
    <n v="5"/>
    <n v="3"/>
    <n v="3"/>
    <n v="1"/>
    <n v="4"/>
    <x v="8"/>
    <x v="4"/>
    <x v="4"/>
    <x v="4"/>
    <x v="0"/>
    <x v="43"/>
    <x v="0"/>
    <x v="4"/>
    <x v="1"/>
    <x v="61"/>
    <x v="91"/>
    <m/>
    <x v="1"/>
    <x v="8"/>
    <s v="Self-Referral"/>
    <s v="No"/>
    <x v="0"/>
    <x v="0"/>
    <d v="2025-05-11T00:00:00"/>
    <d v="2025-05-04T00:00:00"/>
    <x v="2"/>
    <n v="512.4"/>
    <n v="50"/>
    <x v="4"/>
  </r>
  <r>
    <d v="2025-05-05T00:00:00"/>
    <x v="4873"/>
    <n v="5"/>
    <n v="1"/>
    <n v="2"/>
    <n v="2"/>
    <n v="3"/>
    <n v="32"/>
    <x v="7"/>
    <x v="2"/>
    <x v="1"/>
    <x v="3"/>
    <x v="2"/>
    <x v="5"/>
    <x v="1"/>
    <x v="0"/>
    <x v="1"/>
    <x v="721"/>
    <x v="17"/>
    <d v="2025-06-02T00:00:00"/>
    <x v="0"/>
    <x v="3"/>
    <s v="Emergency"/>
    <s v="No"/>
    <x v="0"/>
    <x v="0"/>
    <m/>
    <m/>
    <x v="0"/>
    <n v="142.80000000000001"/>
    <n v="0"/>
    <x v="4"/>
  </r>
  <r>
    <d v="2025-05-05T00:00:00"/>
    <x v="4874"/>
    <n v="1"/>
    <n v="1"/>
    <n v="4"/>
    <n v="5"/>
    <n v="1"/>
    <n v="22"/>
    <x v="6"/>
    <x v="1"/>
    <x v="1"/>
    <x v="0"/>
    <x v="0"/>
    <x v="44"/>
    <x v="1"/>
    <x v="3"/>
    <x v="1"/>
    <x v="812"/>
    <x v="32"/>
    <m/>
    <x v="1"/>
    <x v="1"/>
    <s v="Self-Referral"/>
    <s v="Yes"/>
    <x v="1"/>
    <x v="0"/>
    <d v="2025-05-06T00:00:00"/>
    <d v="2025-05-05T00:00:00"/>
    <x v="3"/>
    <n v="714"/>
    <n v="10"/>
    <x v="4"/>
  </r>
  <r>
    <d v="2025-05-05T00:00:00"/>
    <x v="4875"/>
    <n v="3"/>
    <n v="3"/>
    <n v="5"/>
    <n v="5"/>
    <n v="1"/>
    <n v="7"/>
    <x v="4"/>
    <x v="3"/>
    <x v="3"/>
    <x v="2"/>
    <x v="0"/>
    <x v="26"/>
    <x v="1"/>
    <x v="2"/>
    <x v="1"/>
    <x v="190"/>
    <x v="144"/>
    <m/>
    <x v="1"/>
    <x v="6"/>
    <s v="Emergency"/>
    <s v="No"/>
    <x v="0"/>
    <x v="0"/>
    <d v="2025-05-13T00:00:00"/>
    <d v="2025-05-05T00:00:00"/>
    <x v="3"/>
    <n v="737.1"/>
    <n v="10"/>
    <x v="4"/>
  </r>
  <r>
    <d v="2025-05-05T00:00:00"/>
    <x v="4876"/>
    <n v="5"/>
    <n v="3"/>
    <n v="2"/>
    <n v="5"/>
    <n v="2"/>
    <n v="24"/>
    <x v="6"/>
    <x v="2"/>
    <x v="3"/>
    <x v="3"/>
    <x v="1"/>
    <x v="15"/>
    <x v="1"/>
    <x v="1"/>
    <x v="0"/>
    <x v="875"/>
    <x v="139"/>
    <m/>
    <x v="1"/>
    <x v="7"/>
    <s v="Self-Referral"/>
    <s v="Yes"/>
    <x v="1"/>
    <x v="0"/>
    <d v="2025-05-07T00:00:00"/>
    <d v="2025-05-05T00:00:00"/>
    <x v="3"/>
    <n v="312.2"/>
    <n v="10"/>
    <x v="4"/>
  </r>
  <r>
    <d v="2025-05-05T00:00:00"/>
    <x v="4877"/>
    <n v="5"/>
    <n v="1"/>
    <n v="5"/>
    <n v="5"/>
    <n v="2"/>
    <n v="27"/>
    <x v="5"/>
    <x v="3"/>
    <x v="1"/>
    <x v="3"/>
    <x v="1"/>
    <x v="38"/>
    <x v="0"/>
    <x v="1"/>
    <x v="1"/>
    <x v="80"/>
    <x v="30"/>
    <m/>
    <x v="1"/>
    <x v="9"/>
    <s v="Self-Referral"/>
    <s v="No"/>
    <x v="0"/>
    <x v="0"/>
    <d v="2025-05-08T00:00:00"/>
    <d v="2025-05-05T00:00:00"/>
    <x v="1"/>
    <n v="474.6"/>
    <n v="30"/>
    <x v="4"/>
  </r>
  <r>
    <d v="2025-05-05T00:00:00"/>
    <x v="4878"/>
    <n v="3"/>
    <n v="1"/>
    <n v="3"/>
    <n v="2"/>
    <n v="2"/>
    <n v="6"/>
    <x v="4"/>
    <x v="4"/>
    <x v="1"/>
    <x v="2"/>
    <x v="1"/>
    <x v="20"/>
    <x v="0"/>
    <x v="2"/>
    <x v="0"/>
    <x v="5"/>
    <x v="160"/>
    <d v="2025-05-15T00:00:00"/>
    <x v="0"/>
    <x v="8"/>
    <s v="Self-Referral"/>
    <s v="Yes"/>
    <x v="1"/>
    <x v="0"/>
    <m/>
    <m/>
    <x v="0"/>
    <n v="138.6"/>
    <n v="0"/>
    <x v="4"/>
  </r>
  <r>
    <d v="2025-05-05T00:00:00"/>
    <x v="4879"/>
    <n v="2"/>
    <n v="3"/>
    <n v="5"/>
    <n v="3"/>
    <n v="2"/>
    <n v="25"/>
    <x v="5"/>
    <x v="3"/>
    <x v="3"/>
    <x v="4"/>
    <x v="1"/>
    <x v="38"/>
    <x v="0"/>
    <x v="2"/>
    <x v="2"/>
    <x v="457"/>
    <x v="94"/>
    <d v="2025-05-19T00:00:00"/>
    <x v="0"/>
    <x v="9"/>
    <s v="Emergency"/>
    <s v="Yes"/>
    <x v="1"/>
    <x v="1"/>
    <m/>
    <m/>
    <x v="0"/>
    <n v="523.6"/>
    <n v="0"/>
    <x v="4"/>
  </r>
  <r>
    <d v="2025-05-05T00:00:00"/>
    <x v="4880"/>
    <n v="4"/>
    <n v="5"/>
    <n v="3"/>
    <n v="4"/>
    <n v="1"/>
    <n v="39"/>
    <x v="0"/>
    <x v="4"/>
    <x v="4"/>
    <x v="1"/>
    <x v="0"/>
    <x v="16"/>
    <x v="1"/>
    <x v="1"/>
    <x v="2"/>
    <x v="690"/>
    <x v="52"/>
    <m/>
    <x v="1"/>
    <x v="7"/>
    <s v="Self-Referral"/>
    <s v="Yes"/>
    <x v="1"/>
    <x v="1"/>
    <d v="2025-05-13T00:00:00"/>
    <d v="2025-05-05T00:00:00"/>
    <x v="1"/>
    <n v="745.5"/>
    <n v="30"/>
    <x v="4"/>
  </r>
  <r>
    <d v="2025-05-05T00:00:00"/>
    <x v="4881"/>
    <n v="3"/>
    <n v="5"/>
    <n v="1"/>
    <n v="5"/>
    <n v="2"/>
    <n v="6"/>
    <x v="4"/>
    <x v="0"/>
    <x v="4"/>
    <x v="2"/>
    <x v="1"/>
    <x v="56"/>
    <x v="0"/>
    <x v="1"/>
    <x v="1"/>
    <x v="28"/>
    <x v="35"/>
    <d v="2025-05-29T00:00:00"/>
    <x v="0"/>
    <x v="0"/>
    <s v="Emergency"/>
    <s v="No"/>
    <x v="0"/>
    <x v="0"/>
    <m/>
    <m/>
    <x v="0"/>
    <n v="788.2"/>
    <n v="0"/>
    <x v="4"/>
  </r>
  <r>
    <d v="2025-05-05T00:00:00"/>
    <x v="4882"/>
    <n v="5"/>
    <n v="5"/>
    <n v="3"/>
    <n v="4"/>
    <n v="3"/>
    <n v="21"/>
    <x v="6"/>
    <x v="4"/>
    <x v="4"/>
    <x v="3"/>
    <x v="2"/>
    <x v="14"/>
    <x v="1"/>
    <x v="1"/>
    <x v="1"/>
    <x v="373"/>
    <x v="119"/>
    <m/>
    <x v="1"/>
    <x v="4"/>
    <s v="Self-Referral"/>
    <s v="No"/>
    <x v="0"/>
    <x v="0"/>
    <d v="2025-05-08T00:00:00"/>
    <d v="2025-05-05T00:00:00"/>
    <x v="2"/>
    <n v="469"/>
    <n v="50"/>
    <x v="4"/>
  </r>
  <r>
    <d v="2025-05-06T00:00:00"/>
    <x v="4883"/>
    <n v="2"/>
    <n v="5"/>
    <n v="3"/>
    <n v="4"/>
    <n v="3"/>
    <n v="32"/>
    <x v="7"/>
    <x v="4"/>
    <x v="4"/>
    <x v="4"/>
    <x v="2"/>
    <x v="25"/>
    <x v="1"/>
    <x v="2"/>
    <x v="0"/>
    <x v="928"/>
    <x v="124"/>
    <d v="2025-05-26T00:00:00"/>
    <x v="0"/>
    <x v="2"/>
    <s v="Physician Referral"/>
    <s v="No"/>
    <x v="0"/>
    <x v="0"/>
    <m/>
    <m/>
    <x v="0"/>
    <n v="812"/>
    <n v="0"/>
    <x v="4"/>
  </r>
  <r>
    <d v="2025-05-06T00:00:00"/>
    <x v="4884"/>
    <n v="1"/>
    <n v="3"/>
    <n v="2"/>
    <n v="4"/>
    <n v="3"/>
    <n v="40"/>
    <x v="0"/>
    <x v="2"/>
    <x v="3"/>
    <x v="0"/>
    <x v="2"/>
    <x v="37"/>
    <x v="1"/>
    <x v="0"/>
    <x v="0"/>
    <x v="257"/>
    <x v="94"/>
    <d v="2025-05-14T00:00:00"/>
    <x v="0"/>
    <x v="7"/>
    <s v="Physician Referral"/>
    <s v="Yes"/>
    <x v="1"/>
    <x v="1"/>
    <m/>
    <m/>
    <x v="0"/>
    <n v="777.7"/>
    <n v="0"/>
    <x v="4"/>
  </r>
  <r>
    <d v="2025-05-06T00:00:00"/>
    <x v="4885"/>
    <n v="2"/>
    <n v="4"/>
    <n v="2"/>
    <n v="5"/>
    <n v="2"/>
    <n v="7"/>
    <x v="4"/>
    <x v="2"/>
    <x v="2"/>
    <x v="4"/>
    <x v="1"/>
    <x v="56"/>
    <x v="1"/>
    <x v="1"/>
    <x v="2"/>
    <x v="491"/>
    <x v="141"/>
    <d v="2025-05-28T00:00:00"/>
    <x v="0"/>
    <x v="2"/>
    <s v="Emergency"/>
    <s v="No"/>
    <x v="0"/>
    <x v="0"/>
    <m/>
    <m/>
    <x v="0"/>
    <n v="114.8"/>
    <n v="0"/>
    <x v="4"/>
  </r>
  <r>
    <d v="2025-05-06T00:00:00"/>
    <x v="4886"/>
    <n v="4"/>
    <n v="2"/>
    <n v="4"/>
    <n v="5"/>
    <n v="1"/>
    <n v="17"/>
    <x v="3"/>
    <x v="1"/>
    <x v="0"/>
    <x v="1"/>
    <x v="0"/>
    <x v="3"/>
    <x v="1"/>
    <x v="0"/>
    <x v="0"/>
    <x v="944"/>
    <x v="146"/>
    <m/>
    <x v="1"/>
    <x v="7"/>
    <s v="Physician Referral"/>
    <s v="No"/>
    <x v="0"/>
    <x v="0"/>
    <d v="2025-05-07T00:00:00"/>
    <d v="2025-05-06T00:00:00"/>
    <x v="3"/>
    <n v="293.3"/>
    <n v="10"/>
    <x v="4"/>
  </r>
  <r>
    <d v="2025-05-06T00:00:00"/>
    <x v="4887"/>
    <n v="2"/>
    <n v="2"/>
    <n v="4"/>
    <n v="5"/>
    <n v="2"/>
    <n v="30"/>
    <x v="7"/>
    <x v="1"/>
    <x v="0"/>
    <x v="4"/>
    <x v="1"/>
    <x v="37"/>
    <x v="0"/>
    <x v="1"/>
    <x v="1"/>
    <x v="421"/>
    <x v="40"/>
    <d v="2025-06-03T00:00:00"/>
    <x v="0"/>
    <x v="5"/>
    <s v="Physician Referral"/>
    <s v="No"/>
    <x v="0"/>
    <x v="0"/>
    <m/>
    <m/>
    <x v="0"/>
    <n v="297.5"/>
    <n v="0"/>
    <x v="4"/>
  </r>
  <r>
    <d v="2025-05-06T00:00:00"/>
    <x v="4888"/>
    <n v="4"/>
    <n v="2"/>
    <n v="3"/>
    <n v="5"/>
    <n v="3"/>
    <n v="24"/>
    <x v="6"/>
    <x v="4"/>
    <x v="0"/>
    <x v="1"/>
    <x v="2"/>
    <x v="58"/>
    <x v="1"/>
    <x v="2"/>
    <x v="2"/>
    <x v="753"/>
    <x v="110"/>
    <m/>
    <x v="1"/>
    <x v="1"/>
    <s v="Self-Referral"/>
    <s v="Yes"/>
    <x v="1"/>
    <x v="1"/>
    <d v="2025-05-15T00:00:00"/>
    <d v="2025-05-06T00:00:00"/>
    <x v="1"/>
    <n v="465.5"/>
    <n v="30"/>
    <x v="4"/>
  </r>
  <r>
    <d v="2025-05-06T00:00:00"/>
    <x v="4889"/>
    <n v="1"/>
    <n v="2"/>
    <n v="1"/>
    <n v="1"/>
    <n v="2"/>
    <n v="28"/>
    <x v="5"/>
    <x v="0"/>
    <x v="0"/>
    <x v="0"/>
    <x v="1"/>
    <x v="15"/>
    <x v="1"/>
    <x v="4"/>
    <x v="2"/>
    <x v="247"/>
    <x v="96"/>
    <d v="2025-05-27T00:00:00"/>
    <x v="0"/>
    <x v="4"/>
    <s v="Self-Referral"/>
    <s v="No"/>
    <x v="0"/>
    <x v="1"/>
    <m/>
    <m/>
    <x v="0"/>
    <n v="373.1"/>
    <n v="0"/>
    <x v="4"/>
  </r>
  <r>
    <d v="2025-05-06T00:00:00"/>
    <x v="4890"/>
    <n v="1"/>
    <n v="3"/>
    <n v="4"/>
    <n v="3"/>
    <n v="3"/>
    <n v="9"/>
    <x v="1"/>
    <x v="1"/>
    <x v="3"/>
    <x v="0"/>
    <x v="2"/>
    <x v="5"/>
    <x v="0"/>
    <x v="0"/>
    <x v="1"/>
    <x v="460"/>
    <x v="120"/>
    <m/>
    <x v="1"/>
    <x v="1"/>
    <s v="Self-Referral"/>
    <s v="Yes"/>
    <x v="1"/>
    <x v="1"/>
    <d v="2025-05-14T00:00:00"/>
    <d v="2025-05-06T00:00:00"/>
    <x v="3"/>
    <n v="410.9"/>
    <n v="10"/>
    <x v="4"/>
  </r>
  <r>
    <d v="2025-05-06T00:00:00"/>
    <x v="4891"/>
    <n v="2"/>
    <n v="4"/>
    <n v="3"/>
    <n v="1"/>
    <n v="1"/>
    <n v="26"/>
    <x v="5"/>
    <x v="4"/>
    <x v="2"/>
    <x v="4"/>
    <x v="0"/>
    <x v="57"/>
    <x v="1"/>
    <x v="4"/>
    <x v="0"/>
    <x v="231"/>
    <x v="163"/>
    <d v="2025-06-02T00:00:00"/>
    <x v="0"/>
    <x v="1"/>
    <s v="Emergency"/>
    <s v="Yes"/>
    <x v="1"/>
    <x v="0"/>
    <m/>
    <m/>
    <x v="0"/>
    <n v="598.5"/>
    <n v="0"/>
    <x v="4"/>
  </r>
  <r>
    <d v="2025-05-06T00:00:00"/>
    <x v="4892"/>
    <n v="3"/>
    <n v="3"/>
    <n v="2"/>
    <n v="2"/>
    <n v="1"/>
    <n v="24"/>
    <x v="6"/>
    <x v="2"/>
    <x v="3"/>
    <x v="2"/>
    <x v="0"/>
    <x v="22"/>
    <x v="1"/>
    <x v="1"/>
    <x v="1"/>
    <x v="829"/>
    <x v="5"/>
    <m/>
    <x v="1"/>
    <x v="6"/>
    <s v="Self-Referral"/>
    <s v="No"/>
    <x v="0"/>
    <x v="0"/>
    <d v="2025-05-10T00:00:00"/>
    <d v="2025-05-06T00:00:00"/>
    <x v="1"/>
    <n v="700.7"/>
    <n v="30"/>
    <x v="4"/>
  </r>
  <r>
    <d v="2025-05-07T00:00:00"/>
    <x v="4893"/>
    <n v="3"/>
    <n v="4"/>
    <n v="4"/>
    <n v="1"/>
    <n v="1"/>
    <n v="16"/>
    <x v="2"/>
    <x v="1"/>
    <x v="2"/>
    <x v="2"/>
    <x v="0"/>
    <x v="39"/>
    <x v="0"/>
    <x v="1"/>
    <x v="0"/>
    <x v="367"/>
    <x v="127"/>
    <m/>
    <x v="1"/>
    <x v="7"/>
    <s v="Self-Referral"/>
    <s v="No"/>
    <x v="0"/>
    <x v="1"/>
    <d v="2025-05-15T00:00:00"/>
    <d v="2025-05-07T00:00:00"/>
    <x v="2"/>
    <n v="352.8"/>
    <n v="50"/>
    <x v="4"/>
  </r>
  <r>
    <d v="2025-05-07T00:00:00"/>
    <x v="4894"/>
    <n v="3"/>
    <n v="3"/>
    <n v="4"/>
    <n v="1"/>
    <n v="1"/>
    <n v="35"/>
    <x v="9"/>
    <x v="1"/>
    <x v="3"/>
    <x v="2"/>
    <x v="0"/>
    <x v="56"/>
    <x v="0"/>
    <x v="2"/>
    <x v="2"/>
    <x v="297"/>
    <x v="34"/>
    <m/>
    <x v="1"/>
    <x v="6"/>
    <s v="Emergency"/>
    <s v="Yes"/>
    <x v="1"/>
    <x v="0"/>
    <d v="2025-05-12T00:00:00"/>
    <d v="2025-05-07T00:00:00"/>
    <x v="3"/>
    <n v="672"/>
    <n v="10"/>
    <x v="4"/>
  </r>
  <r>
    <d v="2025-05-07T00:00:00"/>
    <x v="4895"/>
    <n v="1"/>
    <n v="1"/>
    <n v="3"/>
    <n v="1"/>
    <n v="1"/>
    <n v="2"/>
    <x v="8"/>
    <x v="4"/>
    <x v="1"/>
    <x v="0"/>
    <x v="0"/>
    <x v="14"/>
    <x v="0"/>
    <x v="4"/>
    <x v="1"/>
    <x v="737"/>
    <x v="136"/>
    <d v="2025-05-19T00:00:00"/>
    <x v="0"/>
    <x v="2"/>
    <s v="Self-Referral"/>
    <s v="No"/>
    <x v="0"/>
    <x v="1"/>
    <m/>
    <m/>
    <x v="0"/>
    <n v="403.2"/>
    <n v="0"/>
    <x v="4"/>
  </r>
  <r>
    <d v="2025-05-07T00:00:00"/>
    <x v="4896"/>
    <n v="4"/>
    <n v="4"/>
    <n v="3"/>
    <n v="3"/>
    <n v="2"/>
    <n v="24"/>
    <x v="6"/>
    <x v="4"/>
    <x v="2"/>
    <x v="1"/>
    <x v="1"/>
    <x v="46"/>
    <x v="1"/>
    <x v="4"/>
    <x v="2"/>
    <x v="335"/>
    <x v="31"/>
    <m/>
    <x v="1"/>
    <x v="4"/>
    <s v="Physician Referral"/>
    <s v="Yes"/>
    <x v="1"/>
    <x v="1"/>
    <d v="2025-05-10T00:00:00"/>
    <d v="2025-05-07T00:00:00"/>
    <x v="3"/>
    <n v="697.9"/>
    <n v="10"/>
    <x v="4"/>
  </r>
  <r>
    <d v="2025-05-07T00:00:00"/>
    <x v="4897"/>
    <n v="5"/>
    <n v="2"/>
    <n v="5"/>
    <n v="4"/>
    <n v="1"/>
    <n v="17"/>
    <x v="3"/>
    <x v="3"/>
    <x v="0"/>
    <x v="3"/>
    <x v="0"/>
    <x v="18"/>
    <x v="0"/>
    <x v="1"/>
    <x v="2"/>
    <x v="200"/>
    <x v="162"/>
    <d v="2025-05-22T00:00:00"/>
    <x v="0"/>
    <x v="6"/>
    <s v="Self-Referral"/>
    <s v="Yes"/>
    <x v="1"/>
    <x v="0"/>
    <m/>
    <m/>
    <x v="0"/>
    <n v="161"/>
    <n v="0"/>
    <x v="4"/>
  </r>
  <r>
    <d v="2025-05-07T00:00:00"/>
    <x v="4898"/>
    <n v="2"/>
    <n v="4"/>
    <n v="5"/>
    <n v="2"/>
    <n v="2"/>
    <n v="24"/>
    <x v="6"/>
    <x v="3"/>
    <x v="2"/>
    <x v="4"/>
    <x v="1"/>
    <x v="15"/>
    <x v="0"/>
    <x v="3"/>
    <x v="1"/>
    <x v="325"/>
    <x v="43"/>
    <m/>
    <x v="1"/>
    <x v="9"/>
    <s v="Emergency"/>
    <s v="Yes"/>
    <x v="1"/>
    <x v="0"/>
    <d v="2025-05-08T00:00:00"/>
    <d v="2025-05-07T00:00:00"/>
    <x v="3"/>
    <n v="749"/>
    <n v="10"/>
    <x v="4"/>
  </r>
  <r>
    <d v="2025-05-07T00:00:00"/>
    <x v="4899"/>
    <n v="4"/>
    <n v="5"/>
    <n v="1"/>
    <n v="2"/>
    <n v="3"/>
    <n v="18"/>
    <x v="3"/>
    <x v="0"/>
    <x v="4"/>
    <x v="1"/>
    <x v="2"/>
    <x v="10"/>
    <x v="0"/>
    <x v="3"/>
    <x v="2"/>
    <x v="931"/>
    <x v="38"/>
    <m/>
    <x v="1"/>
    <x v="4"/>
    <s v="Emergency"/>
    <s v="No"/>
    <x v="0"/>
    <x v="0"/>
    <d v="2025-05-12T00:00:00"/>
    <d v="2025-05-07T00:00:00"/>
    <x v="3"/>
    <n v="310.10000000000002"/>
    <n v="10"/>
    <x v="4"/>
  </r>
  <r>
    <d v="2025-05-07T00:00:00"/>
    <x v="4900"/>
    <n v="5"/>
    <n v="4"/>
    <n v="4"/>
    <n v="3"/>
    <n v="3"/>
    <n v="27"/>
    <x v="5"/>
    <x v="1"/>
    <x v="2"/>
    <x v="3"/>
    <x v="2"/>
    <x v="39"/>
    <x v="1"/>
    <x v="4"/>
    <x v="0"/>
    <x v="615"/>
    <x v="105"/>
    <m/>
    <x v="1"/>
    <x v="8"/>
    <s v="Physician Referral"/>
    <s v="Yes"/>
    <x v="1"/>
    <x v="0"/>
    <d v="2025-05-13T00:00:00"/>
    <d v="2025-05-07T00:00:00"/>
    <x v="3"/>
    <n v="308.7"/>
    <n v="10"/>
    <x v="4"/>
  </r>
  <r>
    <d v="2025-05-07T00:00:00"/>
    <x v="4901"/>
    <n v="1"/>
    <n v="5"/>
    <n v="5"/>
    <n v="1"/>
    <n v="1"/>
    <n v="16"/>
    <x v="2"/>
    <x v="3"/>
    <x v="4"/>
    <x v="0"/>
    <x v="0"/>
    <x v="50"/>
    <x v="0"/>
    <x v="4"/>
    <x v="1"/>
    <x v="45"/>
    <x v="130"/>
    <d v="2025-05-25T00:00:00"/>
    <x v="0"/>
    <x v="7"/>
    <s v="Self-Referral"/>
    <s v="Yes"/>
    <x v="1"/>
    <x v="1"/>
    <m/>
    <m/>
    <x v="0"/>
    <n v="169.4"/>
    <n v="0"/>
    <x v="4"/>
  </r>
  <r>
    <d v="2025-05-07T00:00:00"/>
    <x v="4902"/>
    <n v="5"/>
    <n v="5"/>
    <n v="3"/>
    <n v="4"/>
    <n v="2"/>
    <n v="5"/>
    <x v="4"/>
    <x v="4"/>
    <x v="4"/>
    <x v="3"/>
    <x v="1"/>
    <x v="61"/>
    <x v="1"/>
    <x v="0"/>
    <x v="0"/>
    <x v="166"/>
    <x v="172"/>
    <d v="2025-05-23T00:00:00"/>
    <x v="0"/>
    <x v="3"/>
    <s v="Physician Referral"/>
    <s v="No"/>
    <x v="0"/>
    <x v="1"/>
    <m/>
    <m/>
    <x v="0"/>
    <n v="288.39999999999998"/>
    <n v="0"/>
    <x v="4"/>
  </r>
  <r>
    <d v="2025-05-08T00:00:00"/>
    <x v="4903"/>
    <n v="1"/>
    <n v="1"/>
    <n v="4"/>
    <n v="5"/>
    <n v="1"/>
    <n v="24"/>
    <x v="6"/>
    <x v="1"/>
    <x v="1"/>
    <x v="0"/>
    <x v="0"/>
    <x v="42"/>
    <x v="1"/>
    <x v="1"/>
    <x v="0"/>
    <x v="162"/>
    <x v="28"/>
    <d v="2025-05-21T00:00:00"/>
    <x v="0"/>
    <x v="1"/>
    <s v="Self-Referral"/>
    <s v="Yes"/>
    <x v="1"/>
    <x v="1"/>
    <m/>
    <m/>
    <x v="0"/>
    <n v="494.2"/>
    <n v="0"/>
    <x v="4"/>
  </r>
  <r>
    <d v="2025-05-08T00:00:00"/>
    <x v="4904"/>
    <n v="1"/>
    <n v="4"/>
    <n v="5"/>
    <n v="3"/>
    <n v="3"/>
    <n v="33"/>
    <x v="9"/>
    <x v="3"/>
    <x v="2"/>
    <x v="0"/>
    <x v="2"/>
    <x v="41"/>
    <x v="0"/>
    <x v="3"/>
    <x v="0"/>
    <x v="617"/>
    <x v="105"/>
    <d v="2025-05-19T00:00:00"/>
    <x v="0"/>
    <x v="1"/>
    <s v="Emergency"/>
    <s v="Yes"/>
    <x v="1"/>
    <x v="1"/>
    <m/>
    <m/>
    <x v="0"/>
    <n v="545.29999999999995"/>
    <n v="0"/>
    <x v="4"/>
  </r>
  <r>
    <d v="2025-05-08T00:00:00"/>
    <x v="4905"/>
    <n v="4"/>
    <n v="1"/>
    <n v="1"/>
    <n v="4"/>
    <n v="2"/>
    <n v="38"/>
    <x v="0"/>
    <x v="0"/>
    <x v="1"/>
    <x v="1"/>
    <x v="1"/>
    <x v="20"/>
    <x v="1"/>
    <x v="2"/>
    <x v="1"/>
    <x v="168"/>
    <x v="104"/>
    <d v="2025-06-06T00:00:00"/>
    <x v="0"/>
    <x v="3"/>
    <s v="Emergency"/>
    <s v="No"/>
    <x v="0"/>
    <x v="1"/>
    <m/>
    <m/>
    <x v="0"/>
    <n v="296.8"/>
    <n v="0"/>
    <x v="4"/>
  </r>
  <r>
    <d v="2025-05-08T00:00:00"/>
    <x v="4906"/>
    <n v="3"/>
    <n v="2"/>
    <n v="1"/>
    <n v="3"/>
    <n v="3"/>
    <n v="19"/>
    <x v="3"/>
    <x v="0"/>
    <x v="0"/>
    <x v="2"/>
    <x v="2"/>
    <x v="52"/>
    <x v="1"/>
    <x v="0"/>
    <x v="0"/>
    <x v="141"/>
    <x v="149"/>
    <d v="2025-05-22T00:00:00"/>
    <x v="0"/>
    <x v="9"/>
    <s v="Physician Referral"/>
    <s v="Yes"/>
    <x v="1"/>
    <x v="1"/>
    <m/>
    <m/>
    <x v="0"/>
    <n v="696.5"/>
    <n v="0"/>
    <x v="4"/>
  </r>
  <r>
    <d v="2025-05-08T00:00:00"/>
    <x v="4907"/>
    <n v="3"/>
    <n v="4"/>
    <n v="1"/>
    <n v="3"/>
    <n v="2"/>
    <n v="34"/>
    <x v="9"/>
    <x v="0"/>
    <x v="2"/>
    <x v="2"/>
    <x v="1"/>
    <x v="21"/>
    <x v="0"/>
    <x v="3"/>
    <x v="1"/>
    <x v="231"/>
    <x v="46"/>
    <d v="2025-05-26T00:00:00"/>
    <x v="0"/>
    <x v="3"/>
    <s v="Emergency"/>
    <s v="No"/>
    <x v="0"/>
    <x v="0"/>
    <m/>
    <m/>
    <x v="0"/>
    <n v="571.9"/>
    <n v="0"/>
    <x v="4"/>
  </r>
  <r>
    <d v="2025-05-08T00:00:00"/>
    <x v="4908"/>
    <n v="4"/>
    <n v="3"/>
    <n v="1"/>
    <n v="5"/>
    <n v="3"/>
    <n v="40"/>
    <x v="0"/>
    <x v="0"/>
    <x v="3"/>
    <x v="1"/>
    <x v="2"/>
    <x v="11"/>
    <x v="1"/>
    <x v="1"/>
    <x v="0"/>
    <x v="702"/>
    <x v="52"/>
    <m/>
    <x v="1"/>
    <x v="5"/>
    <s v="Emergency"/>
    <s v="No"/>
    <x v="0"/>
    <x v="1"/>
    <d v="2025-05-12T00:00:00"/>
    <d v="2025-05-08T00:00:00"/>
    <x v="1"/>
    <n v="674.1"/>
    <n v="30"/>
    <x v="4"/>
  </r>
  <r>
    <d v="2025-05-08T00:00:00"/>
    <x v="4909"/>
    <n v="2"/>
    <n v="3"/>
    <n v="3"/>
    <n v="4"/>
    <n v="1"/>
    <n v="8"/>
    <x v="4"/>
    <x v="4"/>
    <x v="3"/>
    <x v="4"/>
    <x v="0"/>
    <x v="46"/>
    <x v="0"/>
    <x v="1"/>
    <x v="1"/>
    <x v="152"/>
    <x v="142"/>
    <m/>
    <x v="1"/>
    <x v="3"/>
    <s v="Self-Referral"/>
    <s v="Yes"/>
    <x v="1"/>
    <x v="0"/>
    <d v="2025-05-15T00:00:00"/>
    <d v="2025-05-08T00:00:00"/>
    <x v="1"/>
    <n v="683.2"/>
    <n v="30"/>
    <x v="4"/>
  </r>
  <r>
    <d v="2025-05-08T00:00:00"/>
    <x v="4910"/>
    <n v="1"/>
    <n v="3"/>
    <n v="1"/>
    <n v="1"/>
    <n v="1"/>
    <n v="3"/>
    <x v="8"/>
    <x v="0"/>
    <x v="3"/>
    <x v="0"/>
    <x v="0"/>
    <x v="5"/>
    <x v="1"/>
    <x v="1"/>
    <x v="0"/>
    <x v="662"/>
    <x v="130"/>
    <d v="2025-05-15T00:00:00"/>
    <x v="0"/>
    <x v="7"/>
    <s v="Physician Referral"/>
    <s v="No"/>
    <x v="0"/>
    <x v="0"/>
    <m/>
    <m/>
    <x v="0"/>
    <n v="320.60000000000002"/>
    <n v="0"/>
    <x v="4"/>
  </r>
  <r>
    <d v="2025-05-08T00:00:00"/>
    <x v="4911"/>
    <n v="2"/>
    <n v="5"/>
    <n v="2"/>
    <n v="4"/>
    <n v="1"/>
    <n v="21"/>
    <x v="6"/>
    <x v="2"/>
    <x v="4"/>
    <x v="4"/>
    <x v="0"/>
    <x v="16"/>
    <x v="1"/>
    <x v="3"/>
    <x v="2"/>
    <x v="539"/>
    <x v="150"/>
    <d v="2025-05-24T00:00:00"/>
    <x v="0"/>
    <x v="5"/>
    <s v="Physician Referral"/>
    <s v="Yes"/>
    <x v="1"/>
    <x v="1"/>
    <m/>
    <m/>
    <x v="0"/>
    <n v="404.6"/>
    <n v="0"/>
    <x v="4"/>
  </r>
  <r>
    <d v="2025-05-08T00:00:00"/>
    <x v="4912"/>
    <n v="1"/>
    <n v="3"/>
    <n v="1"/>
    <n v="4"/>
    <n v="3"/>
    <n v="18"/>
    <x v="3"/>
    <x v="0"/>
    <x v="3"/>
    <x v="0"/>
    <x v="2"/>
    <x v="42"/>
    <x v="0"/>
    <x v="1"/>
    <x v="0"/>
    <x v="634"/>
    <x v="72"/>
    <d v="2025-05-25T00:00:00"/>
    <x v="0"/>
    <x v="3"/>
    <s v="Self-Referral"/>
    <s v="No"/>
    <x v="0"/>
    <x v="1"/>
    <m/>
    <m/>
    <x v="0"/>
    <n v="235.9"/>
    <n v="0"/>
    <x v="4"/>
  </r>
  <r>
    <d v="2025-05-09T00:00:00"/>
    <x v="4913"/>
    <n v="1"/>
    <n v="2"/>
    <n v="5"/>
    <n v="1"/>
    <n v="3"/>
    <n v="25"/>
    <x v="5"/>
    <x v="3"/>
    <x v="0"/>
    <x v="0"/>
    <x v="2"/>
    <x v="22"/>
    <x v="0"/>
    <x v="2"/>
    <x v="2"/>
    <x v="156"/>
    <x v="90"/>
    <d v="2025-06-07T00:00:00"/>
    <x v="0"/>
    <x v="4"/>
    <s v="Self-Referral"/>
    <s v="Yes"/>
    <x v="1"/>
    <x v="0"/>
    <m/>
    <m/>
    <x v="0"/>
    <n v="632.1"/>
    <n v="0"/>
    <x v="4"/>
  </r>
  <r>
    <d v="2025-05-09T00:00:00"/>
    <x v="4914"/>
    <n v="3"/>
    <n v="4"/>
    <n v="4"/>
    <n v="5"/>
    <n v="3"/>
    <n v="40"/>
    <x v="0"/>
    <x v="1"/>
    <x v="2"/>
    <x v="2"/>
    <x v="2"/>
    <x v="58"/>
    <x v="1"/>
    <x v="1"/>
    <x v="2"/>
    <x v="141"/>
    <x v="159"/>
    <d v="2025-06-04T00:00:00"/>
    <x v="0"/>
    <x v="8"/>
    <s v="Physician Referral"/>
    <s v="No"/>
    <x v="0"/>
    <x v="0"/>
    <m/>
    <m/>
    <x v="0"/>
    <n v="688.1"/>
    <n v="0"/>
    <x v="4"/>
  </r>
  <r>
    <d v="2025-05-09T00:00:00"/>
    <x v="4915"/>
    <n v="3"/>
    <n v="4"/>
    <n v="5"/>
    <n v="4"/>
    <n v="1"/>
    <n v="17"/>
    <x v="3"/>
    <x v="3"/>
    <x v="2"/>
    <x v="2"/>
    <x v="0"/>
    <x v="54"/>
    <x v="1"/>
    <x v="0"/>
    <x v="0"/>
    <x v="34"/>
    <x v="153"/>
    <m/>
    <x v="1"/>
    <x v="0"/>
    <s v="Emergency"/>
    <s v="Yes"/>
    <x v="1"/>
    <x v="1"/>
    <d v="2025-05-12T00:00:00"/>
    <d v="2025-05-09T00:00:00"/>
    <x v="1"/>
    <n v="527.1"/>
    <n v="30"/>
    <x v="4"/>
  </r>
  <r>
    <d v="2025-05-09T00:00:00"/>
    <x v="4916"/>
    <n v="1"/>
    <n v="5"/>
    <n v="4"/>
    <n v="1"/>
    <n v="3"/>
    <n v="14"/>
    <x v="2"/>
    <x v="1"/>
    <x v="4"/>
    <x v="0"/>
    <x v="2"/>
    <x v="59"/>
    <x v="0"/>
    <x v="2"/>
    <x v="0"/>
    <x v="717"/>
    <x v="150"/>
    <d v="2025-05-20T00:00:00"/>
    <x v="0"/>
    <x v="1"/>
    <s v="Physician Referral"/>
    <s v="Yes"/>
    <x v="1"/>
    <x v="1"/>
    <m/>
    <m/>
    <x v="0"/>
    <n v="200.9"/>
    <n v="0"/>
    <x v="4"/>
  </r>
  <r>
    <d v="2025-05-09T00:00:00"/>
    <x v="4917"/>
    <n v="3"/>
    <n v="5"/>
    <n v="3"/>
    <n v="3"/>
    <n v="3"/>
    <n v="1"/>
    <x v="8"/>
    <x v="4"/>
    <x v="4"/>
    <x v="2"/>
    <x v="2"/>
    <x v="50"/>
    <x v="1"/>
    <x v="0"/>
    <x v="2"/>
    <x v="771"/>
    <x v="45"/>
    <d v="2025-05-28T00:00:00"/>
    <x v="0"/>
    <x v="3"/>
    <s v="Self-Referral"/>
    <s v="No"/>
    <x v="0"/>
    <x v="0"/>
    <m/>
    <m/>
    <x v="0"/>
    <n v="646.79999999999995"/>
    <n v="0"/>
    <x v="4"/>
  </r>
  <r>
    <d v="2025-05-09T00:00:00"/>
    <x v="4918"/>
    <n v="3"/>
    <n v="5"/>
    <n v="4"/>
    <n v="3"/>
    <n v="1"/>
    <n v="20"/>
    <x v="3"/>
    <x v="1"/>
    <x v="4"/>
    <x v="2"/>
    <x v="0"/>
    <x v="54"/>
    <x v="1"/>
    <x v="0"/>
    <x v="1"/>
    <x v="446"/>
    <x v="145"/>
    <d v="2025-06-02T00:00:00"/>
    <x v="0"/>
    <x v="3"/>
    <s v="Physician Referral"/>
    <s v="Yes"/>
    <x v="1"/>
    <x v="1"/>
    <m/>
    <m/>
    <x v="0"/>
    <n v="190.4"/>
    <n v="0"/>
    <x v="4"/>
  </r>
  <r>
    <d v="2025-05-09T00:00:00"/>
    <x v="4919"/>
    <n v="5"/>
    <n v="2"/>
    <n v="2"/>
    <n v="1"/>
    <n v="3"/>
    <n v="38"/>
    <x v="0"/>
    <x v="2"/>
    <x v="0"/>
    <x v="3"/>
    <x v="2"/>
    <x v="6"/>
    <x v="1"/>
    <x v="4"/>
    <x v="0"/>
    <x v="656"/>
    <x v="51"/>
    <m/>
    <x v="1"/>
    <x v="2"/>
    <s v="Emergency"/>
    <s v="Yes"/>
    <x v="1"/>
    <x v="1"/>
    <d v="2025-05-16T00:00:00"/>
    <d v="2025-05-09T00:00:00"/>
    <x v="3"/>
    <n v="188.3"/>
    <n v="10"/>
    <x v="4"/>
  </r>
  <r>
    <d v="2025-05-09T00:00:00"/>
    <x v="4920"/>
    <n v="5"/>
    <n v="4"/>
    <n v="1"/>
    <n v="3"/>
    <n v="2"/>
    <n v="9"/>
    <x v="1"/>
    <x v="0"/>
    <x v="2"/>
    <x v="3"/>
    <x v="1"/>
    <x v="9"/>
    <x v="1"/>
    <x v="4"/>
    <x v="2"/>
    <x v="473"/>
    <x v="82"/>
    <m/>
    <x v="1"/>
    <x v="1"/>
    <s v="Physician Referral"/>
    <s v="No"/>
    <x v="0"/>
    <x v="1"/>
    <d v="2025-05-10T00:00:00"/>
    <d v="2025-05-09T00:00:00"/>
    <x v="3"/>
    <n v="212.8"/>
    <n v="10"/>
    <x v="4"/>
  </r>
  <r>
    <d v="2025-05-09T00:00:00"/>
    <x v="4921"/>
    <n v="1"/>
    <n v="1"/>
    <n v="5"/>
    <n v="4"/>
    <n v="3"/>
    <n v="5"/>
    <x v="4"/>
    <x v="3"/>
    <x v="1"/>
    <x v="0"/>
    <x v="2"/>
    <x v="28"/>
    <x v="0"/>
    <x v="1"/>
    <x v="1"/>
    <x v="205"/>
    <x v="0"/>
    <m/>
    <x v="1"/>
    <x v="3"/>
    <s v="Physician Referral"/>
    <s v="No"/>
    <x v="0"/>
    <x v="1"/>
    <d v="2025-05-16T00:00:00"/>
    <d v="2025-05-09T00:00:00"/>
    <x v="2"/>
    <n v="157.5"/>
    <n v="50"/>
    <x v="4"/>
  </r>
  <r>
    <d v="2025-05-09T00:00:00"/>
    <x v="4922"/>
    <n v="3"/>
    <n v="5"/>
    <n v="4"/>
    <n v="1"/>
    <n v="1"/>
    <n v="2"/>
    <x v="8"/>
    <x v="1"/>
    <x v="4"/>
    <x v="2"/>
    <x v="0"/>
    <x v="21"/>
    <x v="0"/>
    <x v="2"/>
    <x v="0"/>
    <x v="746"/>
    <x v="128"/>
    <m/>
    <x v="1"/>
    <x v="7"/>
    <s v="Emergency"/>
    <s v="No"/>
    <x v="0"/>
    <x v="1"/>
    <d v="2025-05-10T00:00:00"/>
    <d v="2025-05-09T00:00:00"/>
    <x v="3"/>
    <n v="476"/>
    <n v="10"/>
    <x v="4"/>
  </r>
  <r>
    <d v="2025-05-10T00:00:00"/>
    <x v="4923"/>
    <n v="5"/>
    <n v="3"/>
    <n v="5"/>
    <n v="4"/>
    <n v="2"/>
    <n v="4"/>
    <x v="8"/>
    <x v="3"/>
    <x v="3"/>
    <x v="3"/>
    <x v="1"/>
    <x v="31"/>
    <x v="0"/>
    <x v="3"/>
    <x v="1"/>
    <x v="846"/>
    <x v="17"/>
    <d v="2025-05-26T00:00:00"/>
    <x v="0"/>
    <x v="9"/>
    <s v="Emergency"/>
    <s v="Yes"/>
    <x v="1"/>
    <x v="0"/>
    <m/>
    <m/>
    <x v="0"/>
    <n v="649.6"/>
    <n v="0"/>
    <x v="4"/>
  </r>
  <r>
    <d v="2025-05-10T00:00:00"/>
    <x v="4924"/>
    <n v="2"/>
    <n v="1"/>
    <n v="1"/>
    <n v="2"/>
    <n v="1"/>
    <n v="10"/>
    <x v="1"/>
    <x v="0"/>
    <x v="1"/>
    <x v="4"/>
    <x v="0"/>
    <x v="18"/>
    <x v="0"/>
    <x v="4"/>
    <x v="2"/>
    <x v="847"/>
    <x v="40"/>
    <m/>
    <x v="1"/>
    <x v="3"/>
    <s v="Emergency"/>
    <s v="Yes"/>
    <x v="1"/>
    <x v="1"/>
    <d v="2025-05-11T00:00:00"/>
    <d v="2025-05-10T00:00:00"/>
    <x v="1"/>
    <n v="708.4"/>
    <n v="30"/>
    <x v="4"/>
  </r>
  <r>
    <d v="2025-05-10T00:00:00"/>
    <x v="4925"/>
    <n v="1"/>
    <n v="1"/>
    <n v="3"/>
    <n v="5"/>
    <n v="1"/>
    <n v="8"/>
    <x v="4"/>
    <x v="4"/>
    <x v="1"/>
    <x v="0"/>
    <x v="0"/>
    <x v="15"/>
    <x v="0"/>
    <x v="2"/>
    <x v="0"/>
    <x v="290"/>
    <x v="172"/>
    <m/>
    <x v="1"/>
    <x v="7"/>
    <s v="Emergency"/>
    <s v="Yes"/>
    <x v="1"/>
    <x v="1"/>
    <d v="2025-05-12T00:00:00"/>
    <d v="2025-05-10T00:00:00"/>
    <x v="1"/>
    <n v="672.7"/>
    <n v="30"/>
    <x v="4"/>
  </r>
  <r>
    <d v="2025-05-10T00:00:00"/>
    <x v="4926"/>
    <n v="1"/>
    <n v="5"/>
    <n v="1"/>
    <n v="5"/>
    <n v="1"/>
    <n v="13"/>
    <x v="2"/>
    <x v="0"/>
    <x v="4"/>
    <x v="0"/>
    <x v="0"/>
    <x v="47"/>
    <x v="0"/>
    <x v="4"/>
    <x v="1"/>
    <x v="67"/>
    <x v="18"/>
    <m/>
    <x v="1"/>
    <x v="3"/>
    <s v="Self-Referral"/>
    <s v="No"/>
    <x v="0"/>
    <x v="0"/>
    <d v="2025-05-12T00:00:00"/>
    <d v="2025-05-10T00:00:00"/>
    <x v="3"/>
    <n v="509.6"/>
    <n v="10"/>
    <x v="4"/>
  </r>
  <r>
    <d v="2025-05-10T00:00:00"/>
    <x v="4927"/>
    <n v="2"/>
    <n v="3"/>
    <n v="3"/>
    <n v="5"/>
    <n v="2"/>
    <n v="26"/>
    <x v="5"/>
    <x v="4"/>
    <x v="3"/>
    <x v="4"/>
    <x v="1"/>
    <x v="35"/>
    <x v="1"/>
    <x v="2"/>
    <x v="0"/>
    <x v="234"/>
    <x v="116"/>
    <m/>
    <x v="1"/>
    <x v="8"/>
    <s v="Physician Referral"/>
    <s v="Yes"/>
    <x v="1"/>
    <x v="0"/>
    <d v="2025-05-14T00:00:00"/>
    <d v="2025-05-10T00:00:00"/>
    <x v="3"/>
    <n v="178.5"/>
    <n v="10"/>
    <x v="4"/>
  </r>
  <r>
    <d v="2025-05-10T00:00:00"/>
    <x v="4928"/>
    <n v="1"/>
    <n v="5"/>
    <n v="5"/>
    <n v="1"/>
    <n v="2"/>
    <n v="4"/>
    <x v="8"/>
    <x v="3"/>
    <x v="4"/>
    <x v="0"/>
    <x v="1"/>
    <x v="50"/>
    <x v="0"/>
    <x v="1"/>
    <x v="1"/>
    <x v="109"/>
    <x v="176"/>
    <m/>
    <x v="1"/>
    <x v="5"/>
    <s v="Physician Referral"/>
    <s v="Yes"/>
    <x v="1"/>
    <x v="1"/>
    <d v="2025-05-11T00:00:00"/>
    <d v="2025-05-10T00:00:00"/>
    <x v="1"/>
    <n v="417.2"/>
    <n v="30"/>
    <x v="4"/>
  </r>
  <r>
    <d v="2025-05-10T00:00:00"/>
    <x v="4929"/>
    <n v="3"/>
    <n v="5"/>
    <n v="3"/>
    <n v="2"/>
    <n v="1"/>
    <n v="14"/>
    <x v="2"/>
    <x v="4"/>
    <x v="4"/>
    <x v="2"/>
    <x v="0"/>
    <x v="29"/>
    <x v="1"/>
    <x v="0"/>
    <x v="1"/>
    <x v="433"/>
    <x v="178"/>
    <d v="2025-06-06T00:00:00"/>
    <x v="0"/>
    <x v="2"/>
    <s v="Physician Referral"/>
    <s v="Yes"/>
    <x v="1"/>
    <x v="1"/>
    <m/>
    <m/>
    <x v="0"/>
    <n v="574"/>
    <n v="0"/>
    <x v="4"/>
  </r>
  <r>
    <d v="2025-05-10T00:00:00"/>
    <x v="4930"/>
    <n v="5"/>
    <n v="3"/>
    <n v="3"/>
    <n v="5"/>
    <n v="3"/>
    <n v="1"/>
    <x v="8"/>
    <x v="4"/>
    <x v="3"/>
    <x v="3"/>
    <x v="2"/>
    <x v="22"/>
    <x v="1"/>
    <x v="4"/>
    <x v="0"/>
    <x v="739"/>
    <x v="90"/>
    <m/>
    <x v="1"/>
    <x v="7"/>
    <s v="Physician Referral"/>
    <s v="No"/>
    <x v="0"/>
    <x v="0"/>
    <d v="2025-05-14T00:00:00"/>
    <d v="2025-05-10T00:00:00"/>
    <x v="3"/>
    <n v="687.4"/>
    <n v="10"/>
    <x v="4"/>
  </r>
  <r>
    <d v="2025-05-10T00:00:00"/>
    <x v="4931"/>
    <n v="4"/>
    <n v="1"/>
    <n v="3"/>
    <n v="4"/>
    <n v="2"/>
    <n v="26"/>
    <x v="5"/>
    <x v="4"/>
    <x v="1"/>
    <x v="1"/>
    <x v="1"/>
    <x v="31"/>
    <x v="1"/>
    <x v="0"/>
    <x v="0"/>
    <x v="686"/>
    <x v="35"/>
    <m/>
    <x v="1"/>
    <x v="6"/>
    <s v="Physician Referral"/>
    <s v="No"/>
    <x v="0"/>
    <x v="1"/>
    <d v="2025-05-12T00:00:00"/>
    <d v="2025-05-10T00:00:00"/>
    <x v="2"/>
    <n v="226.8"/>
    <n v="50"/>
    <x v="4"/>
  </r>
  <r>
    <d v="2025-05-10T00:00:00"/>
    <x v="4932"/>
    <n v="5"/>
    <n v="1"/>
    <n v="3"/>
    <n v="5"/>
    <n v="1"/>
    <n v="9"/>
    <x v="1"/>
    <x v="4"/>
    <x v="1"/>
    <x v="3"/>
    <x v="0"/>
    <x v="21"/>
    <x v="0"/>
    <x v="0"/>
    <x v="0"/>
    <x v="183"/>
    <x v="43"/>
    <m/>
    <x v="1"/>
    <x v="0"/>
    <s v="Self-Referral"/>
    <s v="Yes"/>
    <x v="1"/>
    <x v="1"/>
    <d v="2025-05-14T00:00:00"/>
    <d v="2025-05-10T00:00:00"/>
    <x v="2"/>
    <n v="420.7"/>
    <n v="50"/>
    <x v="4"/>
  </r>
  <r>
    <d v="2025-05-11T00:00:00"/>
    <x v="4933"/>
    <n v="2"/>
    <n v="3"/>
    <n v="3"/>
    <n v="2"/>
    <n v="3"/>
    <n v="25"/>
    <x v="5"/>
    <x v="4"/>
    <x v="3"/>
    <x v="4"/>
    <x v="2"/>
    <x v="22"/>
    <x v="1"/>
    <x v="3"/>
    <x v="2"/>
    <x v="599"/>
    <x v="98"/>
    <d v="2025-06-03T00:00:00"/>
    <x v="0"/>
    <x v="9"/>
    <s v="Self-Referral"/>
    <s v="No"/>
    <x v="0"/>
    <x v="1"/>
    <m/>
    <m/>
    <x v="0"/>
    <n v="657.3"/>
    <n v="0"/>
    <x v="4"/>
  </r>
  <r>
    <d v="2025-05-11T00:00:00"/>
    <x v="4934"/>
    <n v="4"/>
    <n v="1"/>
    <n v="4"/>
    <n v="4"/>
    <n v="1"/>
    <n v="33"/>
    <x v="9"/>
    <x v="1"/>
    <x v="1"/>
    <x v="1"/>
    <x v="0"/>
    <x v="18"/>
    <x v="0"/>
    <x v="3"/>
    <x v="0"/>
    <x v="932"/>
    <x v="117"/>
    <d v="2025-06-05T00:00:00"/>
    <x v="0"/>
    <x v="5"/>
    <s v="Physician Referral"/>
    <s v="No"/>
    <x v="0"/>
    <x v="0"/>
    <m/>
    <m/>
    <x v="0"/>
    <n v="773.5"/>
    <n v="0"/>
    <x v="4"/>
  </r>
  <r>
    <d v="2025-05-11T00:00:00"/>
    <x v="4935"/>
    <n v="3"/>
    <n v="2"/>
    <n v="3"/>
    <n v="4"/>
    <n v="2"/>
    <n v="24"/>
    <x v="6"/>
    <x v="4"/>
    <x v="0"/>
    <x v="2"/>
    <x v="1"/>
    <x v="18"/>
    <x v="1"/>
    <x v="1"/>
    <x v="1"/>
    <x v="948"/>
    <x v="158"/>
    <d v="2025-05-21T00:00:00"/>
    <x v="0"/>
    <x v="8"/>
    <s v="Physician Referral"/>
    <s v="Yes"/>
    <x v="1"/>
    <x v="1"/>
    <m/>
    <m/>
    <x v="0"/>
    <n v="603.4"/>
    <n v="0"/>
    <x v="4"/>
  </r>
  <r>
    <d v="2025-05-11T00:00:00"/>
    <x v="4936"/>
    <n v="3"/>
    <n v="5"/>
    <n v="3"/>
    <n v="1"/>
    <n v="2"/>
    <n v="24"/>
    <x v="6"/>
    <x v="4"/>
    <x v="4"/>
    <x v="2"/>
    <x v="1"/>
    <x v="44"/>
    <x v="1"/>
    <x v="2"/>
    <x v="0"/>
    <x v="643"/>
    <x v="101"/>
    <d v="2025-05-26T00:00:00"/>
    <x v="0"/>
    <x v="8"/>
    <s v="Physician Referral"/>
    <s v="No"/>
    <x v="0"/>
    <x v="1"/>
    <m/>
    <m/>
    <x v="0"/>
    <n v="461.3"/>
    <n v="0"/>
    <x v="4"/>
  </r>
  <r>
    <d v="2025-05-11T00:00:00"/>
    <x v="4937"/>
    <n v="5"/>
    <n v="2"/>
    <n v="1"/>
    <n v="1"/>
    <n v="3"/>
    <n v="11"/>
    <x v="1"/>
    <x v="0"/>
    <x v="0"/>
    <x v="3"/>
    <x v="2"/>
    <x v="58"/>
    <x v="0"/>
    <x v="1"/>
    <x v="2"/>
    <x v="17"/>
    <x v="91"/>
    <d v="2025-06-04T00:00:00"/>
    <x v="0"/>
    <x v="5"/>
    <s v="Self-Referral"/>
    <s v="No"/>
    <x v="0"/>
    <x v="0"/>
    <m/>
    <m/>
    <x v="0"/>
    <n v="436.1"/>
    <n v="0"/>
    <x v="4"/>
  </r>
  <r>
    <d v="2025-05-11T00:00:00"/>
    <x v="4938"/>
    <n v="1"/>
    <n v="2"/>
    <n v="1"/>
    <n v="3"/>
    <n v="2"/>
    <n v="28"/>
    <x v="5"/>
    <x v="0"/>
    <x v="0"/>
    <x v="0"/>
    <x v="1"/>
    <x v="60"/>
    <x v="1"/>
    <x v="2"/>
    <x v="2"/>
    <x v="427"/>
    <x v="23"/>
    <d v="2025-06-02T00:00:00"/>
    <x v="0"/>
    <x v="4"/>
    <s v="Physician Referral"/>
    <s v="No"/>
    <x v="0"/>
    <x v="1"/>
    <m/>
    <m/>
    <x v="0"/>
    <n v="144.9"/>
    <n v="0"/>
    <x v="4"/>
  </r>
  <r>
    <d v="2025-05-11T00:00:00"/>
    <x v="4939"/>
    <n v="1"/>
    <n v="2"/>
    <n v="1"/>
    <n v="2"/>
    <n v="1"/>
    <n v="3"/>
    <x v="8"/>
    <x v="0"/>
    <x v="0"/>
    <x v="0"/>
    <x v="0"/>
    <x v="33"/>
    <x v="1"/>
    <x v="3"/>
    <x v="0"/>
    <x v="337"/>
    <x v="100"/>
    <d v="2025-05-24T00:00:00"/>
    <x v="0"/>
    <x v="6"/>
    <s v="Emergency"/>
    <s v="Yes"/>
    <x v="1"/>
    <x v="1"/>
    <m/>
    <m/>
    <x v="0"/>
    <n v="520.1"/>
    <n v="0"/>
    <x v="4"/>
  </r>
  <r>
    <d v="2025-05-11T00:00:00"/>
    <x v="4940"/>
    <n v="2"/>
    <n v="4"/>
    <n v="3"/>
    <n v="4"/>
    <n v="1"/>
    <n v="38"/>
    <x v="0"/>
    <x v="4"/>
    <x v="2"/>
    <x v="4"/>
    <x v="0"/>
    <x v="52"/>
    <x v="1"/>
    <x v="1"/>
    <x v="1"/>
    <x v="70"/>
    <x v="105"/>
    <d v="2025-05-29T00:00:00"/>
    <x v="0"/>
    <x v="4"/>
    <s v="Self-Referral"/>
    <s v="No"/>
    <x v="0"/>
    <x v="1"/>
    <m/>
    <m/>
    <x v="0"/>
    <n v="495.6"/>
    <n v="0"/>
    <x v="4"/>
  </r>
  <r>
    <d v="2025-05-11T00:00:00"/>
    <x v="4941"/>
    <n v="1"/>
    <n v="4"/>
    <n v="1"/>
    <n v="2"/>
    <n v="3"/>
    <n v="29"/>
    <x v="7"/>
    <x v="0"/>
    <x v="2"/>
    <x v="0"/>
    <x v="2"/>
    <x v="22"/>
    <x v="1"/>
    <x v="2"/>
    <x v="2"/>
    <x v="537"/>
    <x v="52"/>
    <m/>
    <x v="1"/>
    <x v="5"/>
    <s v="Emergency"/>
    <s v="No"/>
    <x v="0"/>
    <x v="1"/>
    <d v="2025-05-15T00:00:00"/>
    <d v="2025-05-11T00:00:00"/>
    <x v="1"/>
    <n v="364.7"/>
    <n v="30"/>
    <x v="4"/>
  </r>
  <r>
    <d v="2025-05-11T00:00:00"/>
    <x v="4942"/>
    <n v="3"/>
    <n v="2"/>
    <n v="4"/>
    <n v="5"/>
    <n v="3"/>
    <n v="16"/>
    <x v="2"/>
    <x v="1"/>
    <x v="0"/>
    <x v="2"/>
    <x v="2"/>
    <x v="50"/>
    <x v="0"/>
    <x v="3"/>
    <x v="1"/>
    <x v="590"/>
    <x v="57"/>
    <m/>
    <x v="1"/>
    <x v="0"/>
    <s v="Emergency"/>
    <s v="Yes"/>
    <x v="1"/>
    <x v="0"/>
    <d v="2025-05-20T00:00:00"/>
    <d v="2025-05-11T00:00:00"/>
    <x v="3"/>
    <n v="388.5"/>
    <n v="10"/>
    <x v="4"/>
  </r>
  <r>
    <d v="2025-05-12T00:00:00"/>
    <x v="4943"/>
    <n v="4"/>
    <n v="5"/>
    <n v="5"/>
    <n v="5"/>
    <n v="3"/>
    <n v="1"/>
    <x v="8"/>
    <x v="3"/>
    <x v="4"/>
    <x v="1"/>
    <x v="2"/>
    <x v="0"/>
    <x v="1"/>
    <x v="2"/>
    <x v="2"/>
    <x v="179"/>
    <x v="91"/>
    <d v="2025-05-22T00:00:00"/>
    <x v="0"/>
    <x v="2"/>
    <s v="Emergency"/>
    <s v="Yes"/>
    <x v="1"/>
    <x v="0"/>
    <m/>
    <m/>
    <x v="0"/>
    <n v="435.4"/>
    <n v="0"/>
    <x v="4"/>
  </r>
  <r>
    <d v="2025-05-12T00:00:00"/>
    <x v="4944"/>
    <n v="5"/>
    <n v="2"/>
    <n v="1"/>
    <n v="3"/>
    <n v="3"/>
    <n v="15"/>
    <x v="2"/>
    <x v="0"/>
    <x v="0"/>
    <x v="3"/>
    <x v="2"/>
    <x v="16"/>
    <x v="1"/>
    <x v="1"/>
    <x v="2"/>
    <x v="72"/>
    <x v="109"/>
    <m/>
    <x v="1"/>
    <x v="2"/>
    <s v="Self-Referral"/>
    <s v="Yes"/>
    <x v="1"/>
    <x v="1"/>
    <d v="2025-05-21T00:00:00"/>
    <d v="2025-05-12T00:00:00"/>
    <x v="2"/>
    <n v="191.1"/>
    <n v="50"/>
    <x v="4"/>
  </r>
  <r>
    <d v="2025-05-12T00:00:00"/>
    <x v="4945"/>
    <n v="5"/>
    <n v="2"/>
    <n v="1"/>
    <n v="4"/>
    <n v="1"/>
    <n v="12"/>
    <x v="1"/>
    <x v="0"/>
    <x v="0"/>
    <x v="3"/>
    <x v="0"/>
    <x v="5"/>
    <x v="0"/>
    <x v="4"/>
    <x v="1"/>
    <x v="52"/>
    <x v="114"/>
    <d v="2025-06-08T00:00:00"/>
    <x v="0"/>
    <x v="5"/>
    <s v="Emergency"/>
    <s v="Yes"/>
    <x v="1"/>
    <x v="1"/>
    <m/>
    <m/>
    <x v="0"/>
    <n v="773.5"/>
    <n v="0"/>
    <x v="4"/>
  </r>
  <r>
    <d v="2025-05-12T00:00:00"/>
    <x v="4946"/>
    <n v="5"/>
    <n v="4"/>
    <n v="4"/>
    <n v="4"/>
    <n v="1"/>
    <n v="28"/>
    <x v="5"/>
    <x v="1"/>
    <x v="2"/>
    <x v="3"/>
    <x v="0"/>
    <x v="10"/>
    <x v="1"/>
    <x v="4"/>
    <x v="1"/>
    <x v="864"/>
    <x v="94"/>
    <m/>
    <x v="1"/>
    <x v="6"/>
    <s v="Physician Referral"/>
    <s v="Yes"/>
    <x v="1"/>
    <x v="1"/>
    <d v="2025-05-13T00:00:00"/>
    <d v="2025-05-12T00:00:00"/>
    <x v="2"/>
    <n v="414.4"/>
    <n v="50"/>
    <x v="4"/>
  </r>
  <r>
    <d v="2025-05-12T00:00:00"/>
    <x v="4947"/>
    <n v="1"/>
    <n v="2"/>
    <n v="2"/>
    <n v="3"/>
    <n v="1"/>
    <n v="4"/>
    <x v="8"/>
    <x v="2"/>
    <x v="0"/>
    <x v="0"/>
    <x v="0"/>
    <x v="42"/>
    <x v="1"/>
    <x v="1"/>
    <x v="2"/>
    <x v="749"/>
    <x v="132"/>
    <m/>
    <x v="1"/>
    <x v="2"/>
    <s v="Physician Referral"/>
    <s v="No"/>
    <x v="0"/>
    <x v="1"/>
    <d v="2025-05-17T00:00:00"/>
    <d v="2025-05-12T00:00:00"/>
    <x v="2"/>
    <n v="558.6"/>
    <n v="50"/>
    <x v="4"/>
  </r>
  <r>
    <d v="2025-05-12T00:00:00"/>
    <x v="4948"/>
    <n v="4"/>
    <n v="5"/>
    <n v="2"/>
    <n v="5"/>
    <n v="1"/>
    <n v="24"/>
    <x v="6"/>
    <x v="2"/>
    <x v="4"/>
    <x v="1"/>
    <x v="0"/>
    <x v="60"/>
    <x v="1"/>
    <x v="0"/>
    <x v="1"/>
    <x v="174"/>
    <x v="136"/>
    <d v="2025-05-30T00:00:00"/>
    <x v="0"/>
    <x v="5"/>
    <s v="Emergency"/>
    <s v="Yes"/>
    <x v="1"/>
    <x v="0"/>
    <m/>
    <m/>
    <x v="0"/>
    <n v="391.3"/>
    <n v="0"/>
    <x v="4"/>
  </r>
  <r>
    <d v="2025-05-12T00:00:00"/>
    <x v="4949"/>
    <n v="1"/>
    <n v="5"/>
    <n v="4"/>
    <n v="4"/>
    <n v="3"/>
    <n v="9"/>
    <x v="1"/>
    <x v="1"/>
    <x v="4"/>
    <x v="0"/>
    <x v="2"/>
    <x v="32"/>
    <x v="1"/>
    <x v="4"/>
    <x v="0"/>
    <x v="772"/>
    <x v="33"/>
    <m/>
    <x v="1"/>
    <x v="1"/>
    <s v="Self-Referral"/>
    <s v="No"/>
    <x v="0"/>
    <x v="0"/>
    <d v="2025-05-19T00:00:00"/>
    <d v="2025-05-12T00:00:00"/>
    <x v="1"/>
    <n v="358.4"/>
    <n v="30"/>
    <x v="4"/>
  </r>
  <r>
    <d v="2025-05-12T00:00:00"/>
    <x v="4950"/>
    <n v="1"/>
    <n v="2"/>
    <n v="1"/>
    <n v="2"/>
    <n v="2"/>
    <n v="36"/>
    <x v="9"/>
    <x v="0"/>
    <x v="0"/>
    <x v="0"/>
    <x v="1"/>
    <x v="35"/>
    <x v="0"/>
    <x v="4"/>
    <x v="0"/>
    <x v="668"/>
    <x v="11"/>
    <d v="2025-05-30T00:00:00"/>
    <x v="0"/>
    <x v="9"/>
    <s v="Physician Referral"/>
    <s v="Yes"/>
    <x v="1"/>
    <x v="0"/>
    <m/>
    <m/>
    <x v="0"/>
    <n v="291.89999999999998"/>
    <n v="0"/>
    <x v="4"/>
  </r>
  <r>
    <d v="2025-05-12T00:00:00"/>
    <x v="4951"/>
    <n v="3"/>
    <n v="5"/>
    <n v="5"/>
    <n v="4"/>
    <n v="1"/>
    <n v="3"/>
    <x v="8"/>
    <x v="3"/>
    <x v="4"/>
    <x v="2"/>
    <x v="0"/>
    <x v="27"/>
    <x v="1"/>
    <x v="4"/>
    <x v="2"/>
    <x v="119"/>
    <x v="60"/>
    <d v="2025-05-22T00:00:00"/>
    <x v="0"/>
    <x v="2"/>
    <s v="Self-Referral"/>
    <s v="No"/>
    <x v="0"/>
    <x v="1"/>
    <m/>
    <m/>
    <x v="0"/>
    <n v="444.5"/>
    <n v="0"/>
    <x v="4"/>
  </r>
  <r>
    <d v="2025-05-12T00:00:00"/>
    <x v="4952"/>
    <n v="3"/>
    <n v="2"/>
    <n v="1"/>
    <n v="5"/>
    <n v="2"/>
    <n v="20"/>
    <x v="3"/>
    <x v="0"/>
    <x v="0"/>
    <x v="2"/>
    <x v="1"/>
    <x v="49"/>
    <x v="0"/>
    <x v="0"/>
    <x v="0"/>
    <x v="230"/>
    <x v="145"/>
    <m/>
    <x v="1"/>
    <x v="2"/>
    <s v="Physician Referral"/>
    <s v="Yes"/>
    <x v="1"/>
    <x v="1"/>
    <d v="2025-05-16T00:00:00"/>
    <d v="2025-05-12T00:00:00"/>
    <x v="1"/>
    <n v="722.4"/>
    <n v="30"/>
    <x v="4"/>
  </r>
  <r>
    <d v="2025-05-13T00:00:00"/>
    <x v="4953"/>
    <n v="1"/>
    <n v="4"/>
    <n v="4"/>
    <n v="4"/>
    <n v="3"/>
    <n v="23"/>
    <x v="6"/>
    <x v="1"/>
    <x v="2"/>
    <x v="0"/>
    <x v="2"/>
    <x v="2"/>
    <x v="1"/>
    <x v="3"/>
    <x v="2"/>
    <x v="863"/>
    <x v="144"/>
    <d v="2025-05-31T00:00:00"/>
    <x v="0"/>
    <x v="2"/>
    <s v="Self-Referral"/>
    <s v="No"/>
    <x v="0"/>
    <x v="1"/>
    <m/>
    <m/>
    <x v="0"/>
    <n v="664.3"/>
    <n v="0"/>
    <x v="4"/>
  </r>
  <r>
    <d v="2025-05-13T00:00:00"/>
    <x v="4954"/>
    <n v="2"/>
    <n v="2"/>
    <n v="4"/>
    <n v="4"/>
    <n v="3"/>
    <n v="15"/>
    <x v="2"/>
    <x v="1"/>
    <x v="0"/>
    <x v="4"/>
    <x v="2"/>
    <x v="0"/>
    <x v="1"/>
    <x v="3"/>
    <x v="1"/>
    <x v="535"/>
    <x v="126"/>
    <m/>
    <x v="1"/>
    <x v="3"/>
    <s v="Physician Referral"/>
    <s v="Yes"/>
    <x v="1"/>
    <x v="0"/>
    <d v="2025-05-18T00:00:00"/>
    <d v="2025-05-13T00:00:00"/>
    <x v="3"/>
    <n v="403.9"/>
    <n v="10"/>
    <x v="4"/>
  </r>
  <r>
    <d v="2025-05-13T00:00:00"/>
    <x v="4955"/>
    <n v="2"/>
    <n v="1"/>
    <n v="3"/>
    <n v="1"/>
    <n v="2"/>
    <n v="37"/>
    <x v="0"/>
    <x v="4"/>
    <x v="1"/>
    <x v="4"/>
    <x v="1"/>
    <x v="13"/>
    <x v="1"/>
    <x v="0"/>
    <x v="1"/>
    <x v="7"/>
    <x v="101"/>
    <m/>
    <x v="1"/>
    <x v="2"/>
    <s v="Emergency"/>
    <s v="No"/>
    <x v="0"/>
    <x v="0"/>
    <d v="2025-05-15T00:00:00"/>
    <d v="2025-05-13T00:00:00"/>
    <x v="2"/>
    <n v="282.8"/>
    <n v="50"/>
    <x v="4"/>
  </r>
  <r>
    <d v="2025-05-13T00:00:00"/>
    <x v="4956"/>
    <n v="2"/>
    <n v="4"/>
    <n v="4"/>
    <n v="4"/>
    <n v="3"/>
    <n v="28"/>
    <x v="5"/>
    <x v="1"/>
    <x v="2"/>
    <x v="4"/>
    <x v="2"/>
    <x v="0"/>
    <x v="0"/>
    <x v="0"/>
    <x v="0"/>
    <x v="35"/>
    <x v="13"/>
    <d v="2025-06-11T00:00:00"/>
    <x v="0"/>
    <x v="7"/>
    <s v="Emergency"/>
    <s v="No"/>
    <x v="0"/>
    <x v="0"/>
    <m/>
    <m/>
    <x v="0"/>
    <n v="190.4"/>
    <n v="0"/>
    <x v="4"/>
  </r>
  <r>
    <d v="2025-05-13T00:00:00"/>
    <x v="4957"/>
    <n v="1"/>
    <n v="5"/>
    <n v="3"/>
    <n v="3"/>
    <n v="2"/>
    <n v="15"/>
    <x v="2"/>
    <x v="4"/>
    <x v="4"/>
    <x v="0"/>
    <x v="1"/>
    <x v="56"/>
    <x v="1"/>
    <x v="1"/>
    <x v="1"/>
    <x v="389"/>
    <x v="21"/>
    <d v="2025-05-27T00:00:00"/>
    <x v="0"/>
    <x v="9"/>
    <s v="Emergency"/>
    <s v="Yes"/>
    <x v="1"/>
    <x v="0"/>
    <m/>
    <m/>
    <x v="0"/>
    <n v="634.9"/>
    <n v="0"/>
    <x v="4"/>
  </r>
  <r>
    <d v="2025-05-13T00:00:00"/>
    <x v="4958"/>
    <n v="4"/>
    <n v="5"/>
    <n v="4"/>
    <n v="3"/>
    <n v="1"/>
    <n v="28"/>
    <x v="5"/>
    <x v="1"/>
    <x v="4"/>
    <x v="1"/>
    <x v="0"/>
    <x v="47"/>
    <x v="1"/>
    <x v="1"/>
    <x v="0"/>
    <x v="406"/>
    <x v="42"/>
    <d v="2025-05-22T00:00:00"/>
    <x v="0"/>
    <x v="5"/>
    <s v="Self-Referral"/>
    <s v="No"/>
    <x v="0"/>
    <x v="0"/>
    <m/>
    <m/>
    <x v="0"/>
    <n v="686"/>
    <n v="0"/>
    <x v="4"/>
  </r>
  <r>
    <d v="2025-05-13T00:00:00"/>
    <x v="4959"/>
    <n v="2"/>
    <n v="4"/>
    <n v="3"/>
    <n v="2"/>
    <n v="3"/>
    <n v="5"/>
    <x v="4"/>
    <x v="4"/>
    <x v="2"/>
    <x v="4"/>
    <x v="2"/>
    <x v="55"/>
    <x v="0"/>
    <x v="1"/>
    <x v="2"/>
    <x v="799"/>
    <x v="155"/>
    <d v="2025-06-04T00:00:00"/>
    <x v="0"/>
    <x v="7"/>
    <s v="Emergency"/>
    <s v="No"/>
    <x v="0"/>
    <x v="1"/>
    <m/>
    <m/>
    <x v="0"/>
    <n v="537.6"/>
    <n v="0"/>
    <x v="4"/>
  </r>
  <r>
    <d v="2025-05-13T00:00:00"/>
    <x v="4960"/>
    <n v="3"/>
    <n v="1"/>
    <n v="3"/>
    <n v="4"/>
    <n v="3"/>
    <n v="9"/>
    <x v="1"/>
    <x v="4"/>
    <x v="1"/>
    <x v="2"/>
    <x v="2"/>
    <x v="20"/>
    <x v="0"/>
    <x v="3"/>
    <x v="0"/>
    <x v="136"/>
    <x v="2"/>
    <d v="2025-05-21T00:00:00"/>
    <x v="0"/>
    <x v="3"/>
    <s v="Self-Referral"/>
    <s v="Yes"/>
    <x v="1"/>
    <x v="1"/>
    <m/>
    <m/>
    <x v="0"/>
    <n v="655.20000000000005"/>
    <n v="0"/>
    <x v="4"/>
  </r>
  <r>
    <d v="2025-05-13T00:00:00"/>
    <x v="4961"/>
    <n v="5"/>
    <n v="4"/>
    <n v="1"/>
    <n v="2"/>
    <n v="2"/>
    <n v="16"/>
    <x v="2"/>
    <x v="0"/>
    <x v="2"/>
    <x v="3"/>
    <x v="1"/>
    <x v="13"/>
    <x v="0"/>
    <x v="2"/>
    <x v="0"/>
    <x v="779"/>
    <x v="129"/>
    <m/>
    <x v="1"/>
    <x v="1"/>
    <s v="Physician Referral"/>
    <s v="No"/>
    <x v="0"/>
    <x v="1"/>
    <d v="2025-05-16T00:00:00"/>
    <d v="2025-05-13T00:00:00"/>
    <x v="2"/>
    <n v="736.4"/>
    <n v="50"/>
    <x v="4"/>
  </r>
  <r>
    <d v="2025-05-13T00:00:00"/>
    <x v="4962"/>
    <n v="5"/>
    <n v="3"/>
    <n v="3"/>
    <n v="5"/>
    <n v="2"/>
    <n v="23"/>
    <x v="6"/>
    <x v="4"/>
    <x v="3"/>
    <x v="3"/>
    <x v="1"/>
    <x v="58"/>
    <x v="0"/>
    <x v="4"/>
    <x v="1"/>
    <x v="935"/>
    <x v="152"/>
    <d v="2025-05-25T00:00:00"/>
    <x v="0"/>
    <x v="5"/>
    <s v="Physician Referral"/>
    <s v="No"/>
    <x v="0"/>
    <x v="0"/>
    <m/>
    <m/>
    <x v="0"/>
    <n v="532"/>
    <n v="0"/>
    <x v="4"/>
  </r>
  <r>
    <d v="2025-05-14T00:00:00"/>
    <x v="4963"/>
    <n v="1"/>
    <n v="1"/>
    <n v="2"/>
    <n v="5"/>
    <n v="2"/>
    <n v="18"/>
    <x v="3"/>
    <x v="2"/>
    <x v="1"/>
    <x v="0"/>
    <x v="1"/>
    <x v="7"/>
    <x v="1"/>
    <x v="1"/>
    <x v="1"/>
    <x v="680"/>
    <x v="175"/>
    <m/>
    <x v="1"/>
    <x v="6"/>
    <s v="Self-Referral"/>
    <s v="Yes"/>
    <x v="1"/>
    <x v="1"/>
    <d v="2025-05-21T00:00:00"/>
    <d v="2025-05-14T00:00:00"/>
    <x v="2"/>
    <n v="270.89999999999998"/>
    <n v="50"/>
    <x v="4"/>
  </r>
  <r>
    <d v="2025-05-14T00:00:00"/>
    <x v="4964"/>
    <n v="5"/>
    <n v="4"/>
    <n v="4"/>
    <n v="1"/>
    <n v="2"/>
    <n v="38"/>
    <x v="0"/>
    <x v="1"/>
    <x v="2"/>
    <x v="3"/>
    <x v="1"/>
    <x v="9"/>
    <x v="1"/>
    <x v="4"/>
    <x v="1"/>
    <x v="826"/>
    <x v="150"/>
    <d v="2025-06-06T00:00:00"/>
    <x v="0"/>
    <x v="8"/>
    <s v="Emergency"/>
    <s v="No"/>
    <x v="0"/>
    <x v="1"/>
    <m/>
    <m/>
    <x v="0"/>
    <n v="747.6"/>
    <n v="0"/>
    <x v="4"/>
  </r>
  <r>
    <d v="2025-05-14T00:00:00"/>
    <x v="4965"/>
    <n v="1"/>
    <n v="3"/>
    <n v="5"/>
    <n v="1"/>
    <n v="2"/>
    <n v="1"/>
    <x v="8"/>
    <x v="3"/>
    <x v="3"/>
    <x v="0"/>
    <x v="1"/>
    <x v="13"/>
    <x v="1"/>
    <x v="0"/>
    <x v="0"/>
    <x v="592"/>
    <x v="20"/>
    <m/>
    <x v="1"/>
    <x v="6"/>
    <s v="Self-Referral"/>
    <s v="Yes"/>
    <x v="1"/>
    <x v="0"/>
    <d v="2025-05-21T00:00:00"/>
    <d v="2025-05-14T00:00:00"/>
    <x v="3"/>
    <n v="716.1"/>
    <n v="10"/>
    <x v="4"/>
  </r>
  <r>
    <d v="2025-05-14T00:00:00"/>
    <x v="4966"/>
    <n v="5"/>
    <n v="2"/>
    <n v="4"/>
    <n v="4"/>
    <n v="3"/>
    <n v="31"/>
    <x v="7"/>
    <x v="1"/>
    <x v="0"/>
    <x v="3"/>
    <x v="2"/>
    <x v="9"/>
    <x v="1"/>
    <x v="3"/>
    <x v="1"/>
    <x v="30"/>
    <x v="170"/>
    <m/>
    <x v="1"/>
    <x v="2"/>
    <s v="Self-Referral"/>
    <s v="No"/>
    <x v="0"/>
    <x v="0"/>
    <d v="2025-05-18T00:00:00"/>
    <d v="2025-05-14T00:00:00"/>
    <x v="1"/>
    <n v="247.1"/>
    <n v="30"/>
    <x v="4"/>
  </r>
  <r>
    <d v="2025-05-14T00:00:00"/>
    <x v="4967"/>
    <n v="4"/>
    <n v="1"/>
    <n v="1"/>
    <n v="4"/>
    <n v="2"/>
    <n v="10"/>
    <x v="1"/>
    <x v="0"/>
    <x v="1"/>
    <x v="1"/>
    <x v="1"/>
    <x v="36"/>
    <x v="0"/>
    <x v="1"/>
    <x v="2"/>
    <x v="634"/>
    <x v="154"/>
    <m/>
    <x v="1"/>
    <x v="7"/>
    <s v="Self-Referral"/>
    <s v="No"/>
    <x v="0"/>
    <x v="0"/>
    <d v="2025-05-15T00:00:00"/>
    <d v="2025-05-14T00:00:00"/>
    <x v="2"/>
    <n v="382.9"/>
    <n v="50"/>
    <x v="4"/>
  </r>
  <r>
    <d v="2025-05-14T00:00:00"/>
    <x v="4968"/>
    <n v="4"/>
    <n v="2"/>
    <n v="1"/>
    <n v="2"/>
    <n v="1"/>
    <n v="31"/>
    <x v="7"/>
    <x v="0"/>
    <x v="0"/>
    <x v="1"/>
    <x v="0"/>
    <x v="25"/>
    <x v="1"/>
    <x v="2"/>
    <x v="0"/>
    <x v="921"/>
    <x v="52"/>
    <m/>
    <x v="1"/>
    <x v="1"/>
    <s v="Physician Referral"/>
    <s v="No"/>
    <x v="0"/>
    <x v="1"/>
    <d v="2025-05-15T00:00:00"/>
    <d v="2025-05-14T00:00:00"/>
    <x v="3"/>
    <n v="557.20000000000005"/>
    <n v="10"/>
    <x v="4"/>
  </r>
  <r>
    <d v="2025-05-14T00:00:00"/>
    <x v="4969"/>
    <n v="4"/>
    <n v="3"/>
    <n v="3"/>
    <n v="2"/>
    <n v="2"/>
    <n v="24"/>
    <x v="6"/>
    <x v="4"/>
    <x v="3"/>
    <x v="1"/>
    <x v="1"/>
    <x v="17"/>
    <x v="1"/>
    <x v="3"/>
    <x v="0"/>
    <x v="2"/>
    <x v="119"/>
    <m/>
    <x v="1"/>
    <x v="7"/>
    <s v="Physician Referral"/>
    <s v="No"/>
    <x v="0"/>
    <x v="0"/>
    <d v="2025-05-18T00:00:00"/>
    <d v="2025-05-14T00:00:00"/>
    <x v="1"/>
    <n v="426.3"/>
    <n v="30"/>
    <x v="4"/>
  </r>
  <r>
    <d v="2025-05-14T00:00:00"/>
    <x v="4970"/>
    <n v="4"/>
    <n v="5"/>
    <n v="1"/>
    <n v="4"/>
    <n v="3"/>
    <n v="5"/>
    <x v="4"/>
    <x v="0"/>
    <x v="4"/>
    <x v="1"/>
    <x v="2"/>
    <x v="52"/>
    <x v="1"/>
    <x v="0"/>
    <x v="0"/>
    <x v="888"/>
    <x v="54"/>
    <d v="2025-06-01T00:00:00"/>
    <x v="0"/>
    <x v="8"/>
    <s v="Physician Referral"/>
    <s v="Yes"/>
    <x v="1"/>
    <x v="1"/>
    <m/>
    <m/>
    <x v="0"/>
    <n v="602.70000000000005"/>
    <n v="0"/>
    <x v="4"/>
  </r>
  <r>
    <d v="2025-05-14T00:00:00"/>
    <x v="4971"/>
    <n v="2"/>
    <n v="5"/>
    <n v="1"/>
    <n v="4"/>
    <n v="1"/>
    <n v="4"/>
    <x v="8"/>
    <x v="0"/>
    <x v="4"/>
    <x v="4"/>
    <x v="0"/>
    <x v="47"/>
    <x v="1"/>
    <x v="4"/>
    <x v="2"/>
    <x v="10"/>
    <x v="179"/>
    <m/>
    <x v="1"/>
    <x v="6"/>
    <s v="Emergency"/>
    <s v="Yes"/>
    <x v="1"/>
    <x v="1"/>
    <d v="2025-05-18T00:00:00"/>
    <d v="2025-05-14T00:00:00"/>
    <x v="1"/>
    <n v="562.1"/>
    <n v="30"/>
    <x v="4"/>
  </r>
  <r>
    <d v="2025-05-14T00:00:00"/>
    <x v="4972"/>
    <n v="3"/>
    <n v="5"/>
    <n v="4"/>
    <n v="1"/>
    <n v="3"/>
    <n v="4"/>
    <x v="8"/>
    <x v="1"/>
    <x v="4"/>
    <x v="2"/>
    <x v="2"/>
    <x v="35"/>
    <x v="0"/>
    <x v="3"/>
    <x v="2"/>
    <x v="853"/>
    <x v="49"/>
    <d v="2025-05-29T00:00:00"/>
    <x v="0"/>
    <x v="0"/>
    <s v="Physician Referral"/>
    <s v="No"/>
    <x v="0"/>
    <x v="0"/>
    <m/>
    <m/>
    <x v="0"/>
    <n v="713.3"/>
    <n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xt Satisfaction Scor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63:E64" firstHeaderRow="1" firstDataRow="1" firstDataCol="0"/>
  <pivotFields count="33">
    <pivotField numFmtId="14" showAll="0"/>
    <pivotField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items count="3">
        <item x="1"/>
        <item x="0"/>
        <item t="default"/>
      </items>
    </pivotField>
    <pivotField dataField="1"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Items count="1">
    <i/>
  </rowItems>
  <colItems count="1">
    <i/>
  </colItems>
  <dataFields count="1">
    <dataField name="Average of Patient Satisfaction Score"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ac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I52:J58"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axis="axisRow" showAll="0">
      <items count="6">
        <item x="3"/>
        <item x="0"/>
        <item x="2"/>
        <item x="4"/>
        <item x="1"/>
        <item t="default"/>
      </items>
    </pivotField>
    <pivotField showAll="0"/>
    <pivotField showAll="0"/>
    <pivotField showAll="0"/>
    <pivotField showAll="0"/>
    <pivotField showAll="0"/>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5"/>
  </rowFields>
  <rowItems count="6">
    <i>
      <x/>
    </i>
    <i>
      <x v="1"/>
    </i>
    <i>
      <x v="2"/>
    </i>
    <i>
      <x v="3"/>
    </i>
    <i>
      <x v="4"/>
    </i>
    <i t="grand">
      <x/>
    </i>
  </rowItems>
  <colItems count="1">
    <i/>
  </colItems>
  <dataFields count="1">
    <dataField name="Count of Patient ID" fld="1" subtotal="count" baseField="15"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otal Patient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68:I69" firstHeaderRow="1" firstDataRow="1" firstDataCol="0"/>
  <pivotFields count="31">
    <pivotField dataField="1" showAll="0"/>
    <pivotField showAll="0"/>
    <pivotField showAll="0"/>
    <pivotField showAll="0"/>
    <pivotField showAll="0"/>
    <pivotField showAll="0"/>
    <pivotField showAll="0"/>
    <pivotField showAll="0"/>
    <pivotField showAll="0">
      <items count="12">
        <item h="1" x="8"/>
        <item h="1" x="4"/>
        <item h="1" x="1"/>
        <item h="1" x="2"/>
        <item x="3"/>
        <item h="1" x="6"/>
        <item h="1" x="5"/>
        <item h="1" x="7"/>
        <item h="1" x="9"/>
        <item h="1" x="0"/>
        <item h="1" x="10"/>
        <item t="default"/>
      </items>
    </pivotField>
    <pivotField showAll="0" defaultSubtotal="0"/>
    <pivotField showAll="0" defaultSubtotal="0"/>
    <pivotField showAll="0" defaultSubtotal="0"/>
    <pivotField showAll="0" defaultSubtotal="0"/>
    <pivotField showAll="0"/>
    <pivotField showAll="0">
      <items count="4">
        <item x="1"/>
        <item x="0"/>
        <item x="2"/>
        <item t="default"/>
      </items>
    </pivotField>
    <pivotField showAll="0"/>
    <pivotField showAll="0"/>
    <pivotField showAll="0"/>
    <pivotField showAll="0"/>
    <pivotField showAll="0"/>
    <pivotField showAll="0"/>
    <pivotField showAll="0">
      <items count="12">
        <item x="3"/>
        <item x="4"/>
        <item x="7"/>
        <item x="8"/>
        <item x="2"/>
        <item x="9"/>
        <item x="0"/>
        <item x="1"/>
        <item x="5"/>
        <item x="6"/>
        <item x="10"/>
        <item t="default"/>
      </items>
    </pivotField>
    <pivotField showAll="0"/>
    <pivotField showAll="0"/>
    <pivotField showAll="0" defaultSubtotal="0"/>
    <pivotField showAll="0"/>
    <pivotField showAll="0"/>
    <pivotField showAll="0"/>
    <pivotField showAll="0"/>
    <pivotField showAll="0"/>
    <pivotField showAll="0"/>
  </pivotFields>
  <rowItems count="1">
    <i/>
  </rowItems>
  <colItems count="1">
    <i/>
  </colItems>
  <dataFields count="1">
    <dataField name="Count of Date of Visi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Returning Patients"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62:J65" firstHeaderRow="1" firstDataRow="1" firstDataCol="1"/>
  <pivotFields count="33">
    <pivotField numFmtId="14" showAll="0"/>
    <pivotField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showAll="0">
      <items count="6">
        <item x="3"/>
        <item x="0"/>
        <item x="2"/>
        <item x="4"/>
        <item x="1"/>
        <item t="default"/>
      </items>
    </pivotField>
    <pivotField showAll="0"/>
    <pivotField showAll="0"/>
    <pivotField showAll="0"/>
    <pivotField showAll="0"/>
    <pivotField axis="axisRow" dataField="1" showAll="0">
      <items count="3">
        <item x="1"/>
        <item x="0"/>
        <item t="default"/>
      </items>
    </pivotField>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20"/>
  </rowFields>
  <rowItems count="3">
    <i>
      <x/>
    </i>
    <i>
      <x v="1"/>
    </i>
    <i t="grand">
      <x/>
    </i>
  </rowItems>
  <colItems count="1">
    <i/>
  </colItems>
  <dataFields count="1">
    <dataField name="Count of Returning Patients"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67:E68" firstHeaderRow="1" firstDataRow="1" firstDataCol="0"/>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items count="3">
        <item x="1"/>
        <item x="0"/>
        <item t="default"/>
      </items>
    </pivotField>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Items count="1">
    <i/>
  </rowItems>
  <colItems count="1">
    <i/>
  </colItems>
  <dataFields count="1">
    <dataField name="Count of Patient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Gender"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66:B69"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pivotField axis="axisRow" showAll="0">
      <items count="3">
        <item x="1"/>
        <item x="0"/>
        <item t="default"/>
      </items>
    </pivotField>
    <pivotField showAll="0">
      <items count="6">
        <item x="3"/>
        <item x="0"/>
        <item x="2"/>
        <item x="4"/>
        <item x="1"/>
        <item t="default"/>
      </items>
    </pivotField>
    <pivotField showAll="0"/>
    <pivotField showAll="0"/>
    <pivotField showAll="0"/>
    <pivotField showAll="0"/>
    <pivotField showAll="0"/>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4"/>
  </rowFields>
  <rowItems count="3">
    <i>
      <x/>
    </i>
    <i>
      <x v="1"/>
    </i>
    <i t="grand">
      <x/>
    </i>
  </rowItems>
  <colItems count="1">
    <i/>
  </colItems>
  <dataFields count="1">
    <dataField name="Count of Patient ID"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L69:M80" firstHeaderRow="1" firstDataRow="1" firstDataCol="1"/>
  <pivotFields count="33">
    <pivotField numFmtId="14" showAll="0"/>
    <pivotField dataField="1" showAll="0"/>
    <pivotField showAll="0"/>
    <pivotField showAll="0"/>
    <pivotField showAll="0"/>
    <pivotField showAll="0"/>
    <pivotField showAll="0"/>
    <pivotField showAll="0"/>
    <pivotField axis="axisRow" showAll="0" sortType="ascending">
      <items count="11">
        <item x="8"/>
        <item x="4"/>
        <item x="1"/>
        <item x="2"/>
        <item x="3"/>
        <item x="6"/>
        <item x="5"/>
        <item x="7"/>
        <item x="9"/>
        <item x="0"/>
        <item t="default"/>
      </items>
      <autoSortScope>
        <pivotArea dataOnly="0" outline="0" fieldPosition="0">
          <references count="1">
            <reference field="4294967294" count="1" selected="0">
              <x v="0"/>
            </reference>
          </references>
        </pivotArea>
      </autoSortScope>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items count="13">
        <item x="0"/>
        <item x="1"/>
        <item x="2"/>
        <item x="3"/>
        <item x="4"/>
        <item x="5"/>
        <item x="6"/>
        <item x="7"/>
        <item x="8"/>
        <item x="9"/>
        <item x="10"/>
        <item x="11"/>
        <item t="default"/>
      </items>
    </pivotField>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8"/>
  </rowFields>
  <rowItems count="11">
    <i>
      <x v="8"/>
    </i>
    <i>
      <x v="7"/>
    </i>
    <i>
      <x v="6"/>
    </i>
    <i>
      <x v="1"/>
    </i>
    <i>
      <x v="5"/>
    </i>
    <i>
      <x v="4"/>
    </i>
    <i>
      <x v="3"/>
    </i>
    <i>
      <x v="9"/>
    </i>
    <i>
      <x/>
    </i>
    <i>
      <x v="2"/>
    </i>
    <i t="grand">
      <x/>
    </i>
  </rowItems>
  <colItems count="1">
    <i/>
  </colItems>
  <dataFields count="1">
    <dataField name="Count of Patient ID" fld="1" subtotal="count" showDataAs="percentOfTotal" baseField="8" baseItem="8" numFmtId="10"/>
  </dataFields>
  <chartFormats count="2">
    <chartFormat chart="1"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71:F82" firstHeaderRow="1" firstDataRow="1" firstDataCol="1"/>
  <pivotFields count="33">
    <pivotField numFmtId="14" showAll="0"/>
    <pivotField dataField="1"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items count="3">
        <item x="1"/>
        <item x="0"/>
        <item t="default"/>
      </items>
    </pivotField>
    <pivotField axis="axisRow"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21"/>
  </rowFields>
  <rowItems count="11">
    <i>
      <x/>
    </i>
    <i>
      <x v="1"/>
    </i>
    <i>
      <x v="2"/>
    </i>
    <i>
      <x v="3"/>
    </i>
    <i>
      <x v="4"/>
    </i>
    <i>
      <x v="5"/>
    </i>
    <i>
      <x v="6"/>
    </i>
    <i>
      <x v="7"/>
    </i>
    <i>
      <x v="8"/>
    </i>
    <i>
      <x v="9"/>
    </i>
    <i t="grand">
      <x/>
    </i>
  </rowItems>
  <colItems count="1">
    <i/>
  </colItems>
  <dataFields count="1">
    <dataField name="Count of Patient ID" fld="1" subtotal="count" baseField="2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Ag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52:F60"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axis="axisRow" showAll="0">
      <items count="13">
        <item x="0"/>
        <item x="1"/>
        <item x="2"/>
        <item x="3"/>
        <item x="4"/>
        <item x="5"/>
        <item x="6"/>
        <item x="7"/>
        <item x="8"/>
        <item x="9"/>
        <item x="10"/>
        <item x="11"/>
        <item t="default"/>
      </items>
    </pivotField>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3"/>
  </rowFields>
  <rowItems count="8">
    <i>
      <x v="2"/>
    </i>
    <i>
      <x v="3"/>
    </i>
    <i>
      <x v="4"/>
    </i>
    <i>
      <x v="5"/>
    </i>
    <i>
      <x v="6"/>
    </i>
    <i>
      <x v="7"/>
    </i>
    <i>
      <x v="8"/>
    </i>
    <i t="grand">
      <x/>
    </i>
  </rowItems>
  <colItems count="1">
    <i/>
  </colItems>
  <dataFields count="1">
    <dataField name="Count of Patient ID" fld="1" subtotal="count" baseField="1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City"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52:B63" firstHeaderRow="1" firstDataRow="1" firstDataCol="1"/>
  <pivotFields count="33">
    <pivotField numFmtId="14" showAll="0"/>
    <pivotField dataField="1" showAll="0"/>
    <pivotField showAll="0"/>
    <pivotField showAll="0"/>
    <pivotField showAll="0"/>
    <pivotField showAll="0"/>
    <pivotField showAll="0"/>
    <pivotField showAll="0"/>
    <pivotField axis="axisRow" showAll="0" sortType="ascending">
      <items count="11">
        <item x="8"/>
        <item x="4"/>
        <item x="1"/>
        <item x="2"/>
        <item x="3"/>
        <item x="6"/>
        <item x="5"/>
        <item x="7"/>
        <item x="9"/>
        <item x="0"/>
        <item t="default"/>
      </items>
      <autoSortScope>
        <pivotArea dataOnly="0" outline="0" fieldPosition="0">
          <references count="1">
            <reference field="4294967294" count="1" selected="0">
              <x v="0"/>
            </reference>
          </references>
        </pivotArea>
      </autoSortScope>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items count="13">
        <item x="0"/>
        <item x="1"/>
        <item x="2"/>
        <item x="3"/>
        <item x="4"/>
        <item x="5"/>
        <item x="6"/>
        <item x="7"/>
        <item x="8"/>
        <item x="9"/>
        <item x="10"/>
        <item x="11"/>
        <item t="default"/>
      </items>
    </pivotField>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pivotField showAll="0">
      <items count="11">
        <item x="3"/>
        <item x="4"/>
        <item x="7"/>
        <item x="8"/>
        <item x="2"/>
        <item x="9"/>
        <item x="0"/>
        <item x="1"/>
        <item x="5"/>
        <item x="6"/>
        <item t="default"/>
      </items>
    </pivotField>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8"/>
  </rowFields>
  <rowItems count="11">
    <i>
      <x v="8"/>
    </i>
    <i>
      <x v="7"/>
    </i>
    <i>
      <x v="6"/>
    </i>
    <i>
      <x v="1"/>
    </i>
    <i>
      <x v="5"/>
    </i>
    <i>
      <x v="4"/>
    </i>
    <i>
      <x v="3"/>
    </i>
    <i>
      <x v="9"/>
    </i>
    <i>
      <x/>
    </i>
    <i>
      <x v="2"/>
    </i>
    <i t="grand">
      <x/>
    </i>
  </rowItems>
  <colItems count="1">
    <i/>
  </colItems>
  <dataFields count="1">
    <dataField name="Count of Patient ID" fld="1" subtotal="count" baseField="8" baseItem="0"/>
  </dataFields>
  <chartFormats count="2">
    <chartFormat chart="1"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rovider"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E29:F35"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axis="axisRow" showAll="0" sortType="ascending">
      <items count="6">
        <item x="2"/>
        <item x="4"/>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1"/>
  </rowFields>
  <rowItems count="6">
    <i>
      <x v="1"/>
    </i>
    <i>
      <x/>
    </i>
    <i>
      <x v="3"/>
    </i>
    <i>
      <x v="2"/>
    </i>
    <i>
      <x v="4"/>
    </i>
    <i t="grand">
      <x/>
    </i>
  </rowItems>
  <colItems count="1">
    <i/>
  </colItems>
  <dataFields count="1">
    <dataField name="Count of Patient ID" fld="1" subtotal="count" baseField="1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9:G46" firstHeaderRow="1" firstDataRow="2"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axis="axisCol" showAll="0">
      <items count="6">
        <item x="0"/>
        <item x="2"/>
        <item x="4"/>
        <item x="1"/>
        <item x="3"/>
        <item t="default"/>
      </items>
    </pivotField>
    <pivotField showAll="0">
      <items count="6">
        <item x="1"/>
        <item x="0"/>
        <item x="3"/>
        <item x="2"/>
        <item x="4"/>
        <item t="default"/>
      </items>
    </pivotField>
    <pivotField axis="axisRow" showAll="0">
      <items count="6">
        <item x="2"/>
        <item x="4"/>
        <item x="0"/>
        <item x="1"/>
        <item x="3"/>
        <item t="default"/>
      </items>
    </pivotField>
    <pivotField showAll="0"/>
    <pivotField showAll="0"/>
    <pivotField showAll="0"/>
    <pivotField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1"/>
  </rowFields>
  <rowItems count="6">
    <i>
      <x/>
    </i>
    <i>
      <x v="1"/>
    </i>
    <i>
      <x v="2"/>
    </i>
    <i>
      <x v="3"/>
    </i>
    <i>
      <x v="4"/>
    </i>
    <i t="grand">
      <x/>
    </i>
  </rowItems>
  <colFields count="1">
    <field x="9"/>
  </colFields>
  <colItems count="6">
    <i>
      <x/>
    </i>
    <i>
      <x v="1"/>
    </i>
    <i>
      <x v="2"/>
    </i>
    <i>
      <x v="3"/>
    </i>
    <i>
      <x v="4"/>
    </i>
    <i t="grand">
      <x/>
    </i>
  </colItems>
  <dataFields count="1">
    <dataField name="Count of Patient ID" fld="1"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Department"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29:B35"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items count="6">
        <item x="2"/>
        <item x="4"/>
        <item x="0"/>
        <item x="1"/>
        <item x="3"/>
        <item t="default"/>
      </items>
    </pivotField>
    <pivotField showAll="0"/>
    <pivotField showAll="0"/>
    <pivotField showAll="0"/>
    <pivotField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0"/>
  </rowFields>
  <rowItems count="6">
    <i>
      <x v="4"/>
    </i>
    <i>
      <x v="2"/>
    </i>
    <i>
      <x v="3"/>
    </i>
    <i>
      <x v="1"/>
    </i>
    <i>
      <x/>
    </i>
    <i t="grand">
      <x/>
    </i>
  </rowItems>
  <colItems count="1">
    <i/>
  </colItems>
  <dataFields count="1">
    <dataField name="Count of Patient ID" fld="1" subtotal="count" baseField="1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Diagnosis"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H29:I35"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axis="axisRow" showAll="0" sortType="ascending">
      <items count="6">
        <item x="0"/>
        <item x="2"/>
        <item x="4"/>
        <item x="1"/>
        <item x="3"/>
        <item t="default"/>
      </items>
      <autoSortScope>
        <pivotArea dataOnly="0" outline="0" fieldPosition="0">
          <references count="1">
            <reference field="4294967294" count="1" selected="0">
              <x v="0"/>
            </reference>
          </references>
        </pivotArea>
      </autoSortScope>
    </pivotField>
    <pivotField showAll="0">
      <items count="6">
        <item x="1"/>
        <item x="0"/>
        <item x="3"/>
        <item x="2"/>
        <item x="4"/>
        <item t="default"/>
      </items>
    </pivotField>
    <pivotField showAll="0">
      <items count="6">
        <item x="2"/>
        <item x="4"/>
        <item x="0"/>
        <item x="1"/>
        <item x="3"/>
        <item t="default"/>
      </items>
    </pivotField>
    <pivotField showAll="0"/>
    <pivotField showAll="0"/>
    <pivotField showAll="0"/>
    <pivotField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9"/>
  </rowFields>
  <rowItems count="6">
    <i>
      <x v="4"/>
    </i>
    <i>
      <x v="2"/>
    </i>
    <i>
      <x v="1"/>
    </i>
    <i>
      <x/>
    </i>
    <i>
      <x v="3"/>
    </i>
    <i t="grand">
      <x/>
    </i>
  </rowItems>
  <colItems count="1">
    <i/>
  </colItems>
  <dataFields count="1">
    <dataField name="Count of Patient ID" fld="1" subtotal="count" baseField="9"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Insurance Provider"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D42:E46"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axis="axisRow" showAll="0">
      <items count="4">
        <item x="2"/>
        <item x="0"/>
        <item x="1"/>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items count="5">
        <item x="3"/>
        <item x="0"/>
        <item x="2"/>
        <item x="1"/>
        <item t="default"/>
      </items>
    </pivotField>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2"/>
  </rowFields>
  <rowItems count="4">
    <i>
      <x/>
    </i>
    <i>
      <x v="1"/>
    </i>
    <i>
      <x v="2"/>
    </i>
    <i t="grand">
      <x/>
    </i>
  </rowItems>
  <colItems count="1">
    <i/>
  </colItems>
  <dataFields count="1">
    <dataField name="Count of Patient ID" fld="1" subtotal="count" baseField="24"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J35:K47"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0"/>
        <item x="1"/>
        <item x="2"/>
        <item x="3"/>
        <item x="4"/>
        <item x="5"/>
        <item x="6"/>
        <item x="7"/>
        <item x="8"/>
        <item x="9"/>
        <item x="10"/>
        <item t="default"/>
      </items>
    </pivotField>
    <pivotField dragToRow="0" dragToCol="0" dragToPage="0" showAll="0" defaultSubtotal="0"/>
  </pivotFields>
  <rowFields count="1">
    <field x="31"/>
  </rowFields>
  <rowItems count="12">
    <i>
      <x/>
    </i>
    <i>
      <x v="1"/>
    </i>
    <i>
      <x v="2"/>
    </i>
    <i>
      <x v="3"/>
    </i>
    <i>
      <x v="4"/>
    </i>
    <i>
      <x v="5"/>
    </i>
    <i>
      <x v="6"/>
    </i>
    <i>
      <x v="7"/>
    </i>
    <i>
      <x v="8"/>
    </i>
    <i>
      <x v="9"/>
    </i>
    <i>
      <x v="10"/>
    </i>
    <i t="grand">
      <x/>
    </i>
  </rowItems>
  <colItems count="1">
    <i/>
  </colItems>
  <dataFields count="1">
    <dataField name="Count of Patient ID" fld="1" subtotal="count" baseField="31"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Visit Typ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G36:H39"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items count="5">
        <item x="3"/>
        <item x="0"/>
        <item x="2"/>
        <item x="1"/>
        <item t="default"/>
      </items>
    </pivotField>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24"/>
  </rowFields>
  <rowItems count="3">
    <i>
      <x/>
    </i>
    <i>
      <x v="1"/>
    </i>
    <i t="grand">
      <x/>
    </i>
  </rowItems>
  <colItems count="1">
    <i/>
  </colItems>
  <dataFields count="1">
    <dataField name="Count of Patient ID" fld="1" subtotal="count" showDataAs="percentOfTotal" baseField="24" baseItem="0" numFmtId="1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0"/>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Service Typ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D35:E39" firstHeaderRow="1" firstDataRow="1" firstDataCol="1"/>
  <pivotFields count="33">
    <pivotField numFmtId="14" showAll="0"/>
    <pivotField dataField="1"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items count="5">
        <item x="3"/>
        <item x="0"/>
        <item x="2"/>
        <item x="1"/>
        <item t="default"/>
      </items>
    </pivotField>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16"/>
  </rowFields>
  <rowItems count="4">
    <i>
      <x/>
    </i>
    <i>
      <x v="1"/>
    </i>
    <i>
      <x v="2"/>
    </i>
    <i t="grand">
      <x/>
    </i>
  </rowItems>
  <colItems count="1">
    <i/>
  </colItems>
  <dataFields count="1">
    <dataField name="Count of Patient ID" fld="1" subtotal="count" baseField="24"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8" cacheId="1"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3">
  <location ref="G42:H54" firstHeaderRow="1" firstDataRow="1" firstDataCol="1"/>
  <pivotFields count="33">
    <pivotField numFmtId="14" showAll="0"/>
    <pivotField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showAll="0">
      <items count="4">
        <item x="2"/>
        <item x="1"/>
        <item x="0"/>
        <item t="default"/>
      </items>
    </pivotField>
    <pivotField showAll="0">
      <items count="950">
        <item x="434"/>
        <item x="870"/>
        <item x="311"/>
        <item x="568"/>
        <item x="858"/>
        <item x="542"/>
        <item x="392"/>
        <item x="74"/>
        <item x="597"/>
        <item x="24"/>
        <item x="354"/>
        <item x="927"/>
        <item x="666"/>
        <item x="764"/>
        <item x="602"/>
        <item x="252"/>
        <item x="520"/>
        <item x="400"/>
        <item x="60"/>
        <item x="915"/>
        <item x="150"/>
        <item x="45"/>
        <item x="506"/>
        <item x="370"/>
        <item x="840"/>
        <item x="632"/>
        <item x="868"/>
        <item x="217"/>
        <item x="365"/>
        <item x="397"/>
        <item x="125"/>
        <item x="523"/>
        <item x="524"/>
        <item x="318"/>
        <item x="709"/>
        <item x="158"/>
        <item x="920"/>
        <item x="778"/>
        <item x="200"/>
        <item x="11"/>
        <item x="811"/>
        <item x="902"/>
        <item x="191"/>
        <item x="277"/>
        <item x="903"/>
        <item x="582"/>
        <item x="427"/>
        <item x="501"/>
        <item x="727"/>
        <item x="432"/>
        <item x="609"/>
        <item x="574"/>
        <item x="312"/>
        <item x="913"/>
        <item x="761"/>
        <item x="448"/>
        <item x="770"/>
        <item x="677"/>
        <item x="378"/>
        <item x="924"/>
        <item x="767"/>
        <item x="547"/>
        <item x="529"/>
        <item x="35"/>
        <item x="430"/>
        <item x="68"/>
        <item x="23"/>
        <item x="719"/>
        <item x="491"/>
        <item x="57"/>
        <item x="169"/>
        <item x="253"/>
        <item x="27"/>
        <item x="861"/>
        <item x="559"/>
        <item x="465"/>
        <item x="235"/>
        <item x="127"/>
        <item x="98"/>
        <item x="686"/>
        <item x="845"/>
        <item x="279"/>
        <item x="410"/>
        <item x="187"/>
        <item x="72"/>
        <item x="201"/>
        <item x="584"/>
        <item x="360"/>
        <item x="474"/>
        <item x="85"/>
        <item x="193"/>
        <item x="180"/>
        <item x="569"/>
        <item x="717"/>
        <item x="904"/>
        <item x="129"/>
        <item x="567"/>
        <item x="5"/>
        <item x="820"/>
        <item x="475"/>
        <item x="638"/>
        <item x="50"/>
        <item x="199"/>
        <item x="905"/>
        <item x="205"/>
        <item x="363"/>
        <item x="721"/>
        <item x="557"/>
        <item x="782"/>
        <item x="56"/>
        <item x="532"/>
        <item x="234"/>
        <item x="99"/>
        <item x="722"/>
        <item x="349"/>
        <item x="413"/>
        <item x="628"/>
        <item x="936"/>
        <item x="59"/>
        <item x="546"/>
        <item x="30"/>
        <item x="528"/>
        <item x="225"/>
        <item x="509"/>
        <item x="505"/>
        <item x="527"/>
        <item x="379"/>
        <item x="566"/>
        <item x="521"/>
        <item x="382"/>
        <item x="625"/>
        <item x="342"/>
        <item x="594"/>
        <item x="604"/>
        <item x="694"/>
        <item x="503"/>
        <item x="522"/>
        <item x="450"/>
        <item x="682"/>
        <item x="151"/>
        <item x="849"/>
        <item x="548"/>
        <item x="47"/>
        <item x="708"/>
        <item x="240"/>
        <item x="405"/>
        <item x="488"/>
        <item x="657"/>
        <item x="519"/>
        <item x="237"/>
        <item x="901"/>
        <item x="654"/>
        <item x="7"/>
        <item x="516"/>
        <item x="600"/>
        <item x="263"/>
        <item x="703"/>
        <item x="111"/>
        <item x="786"/>
        <item x="794"/>
        <item x="37"/>
        <item x="412"/>
        <item x="63"/>
        <item x="832"/>
        <item x="170"/>
        <item x="295"/>
        <item x="656"/>
        <item x="637"/>
        <item x="939"/>
        <item x="650"/>
        <item x="680"/>
        <item x="777"/>
        <item x="134"/>
        <item x="446"/>
        <item x="872"/>
        <item x="830"/>
        <item x="122"/>
        <item x="842"/>
        <item x="733"/>
        <item x="473"/>
        <item x="387"/>
        <item x="714"/>
        <item x="917"/>
        <item x="79"/>
        <item x="196"/>
        <item x="307"/>
        <item x="377"/>
        <item x="540"/>
        <item x="884"/>
        <item x="341"/>
        <item x="565"/>
        <item x="268"/>
        <item x="244"/>
        <item x="580"/>
        <item x="859"/>
        <item x="346"/>
        <item x="581"/>
        <item x="648"/>
        <item x="751"/>
        <item x="176"/>
        <item x="892"/>
        <item x="498"/>
        <item x="636"/>
        <item x="273"/>
        <item x="90"/>
        <item x="944"/>
        <item x="704"/>
        <item x="855"/>
        <item x="487"/>
        <item x="834"/>
        <item x="647"/>
        <item x="168"/>
        <item x="615"/>
        <item x="348"/>
        <item x="461"/>
        <item x="679"/>
        <item x="367"/>
        <item x="758"/>
        <item x="368"/>
        <item x="869"/>
        <item x="476"/>
        <item x="502"/>
        <item x="339"/>
        <item x="833"/>
        <item x="403"/>
        <item x="909"/>
        <item x="930"/>
        <item x="856"/>
        <item x="843"/>
        <item x="530"/>
        <item x="347"/>
        <item x="492"/>
        <item x="802"/>
        <item x="376"/>
        <item x="120"/>
        <item x="747"/>
        <item x="607"/>
        <item x="662"/>
        <item x="497"/>
        <item x="796"/>
        <item x="689"/>
        <item x="757"/>
        <item x="76"/>
        <item x="73"/>
        <item x="256"/>
        <item x="424"/>
        <item x="793"/>
        <item x="538"/>
        <item x="583"/>
        <item x="836"/>
        <item x="916"/>
        <item x="634"/>
        <item x="908"/>
        <item x="391"/>
        <item x="610"/>
        <item x="142"/>
        <item x="428"/>
        <item x="421"/>
        <item x="149"/>
        <item x="563"/>
        <item x="700"/>
        <item x="483"/>
        <item x="414"/>
        <item x="665"/>
        <item x="738"/>
        <item x="482"/>
        <item x="236"/>
        <item x="188"/>
        <item x="429"/>
        <item x="116"/>
        <item x="788"/>
        <item x="441"/>
        <item x="731"/>
        <item x="699"/>
        <item x="64"/>
        <item x="792"/>
        <item x="931"/>
        <item x="755"/>
        <item x="556"/>
        <item x="734"/>
        <item x="801"/>
        <item x="166"/>
        <item x="308"/>
        <item x="153"/>
        <item x="409"/>
        <item x="874"/>
        <item x="589"/>
        <item x="112"/>
        <item x="562"/>
        <item x="157"/>
        <item x="572"/>
        <item x="511"/>
        <item x="560"/>
        <item x="754"/>
        <item x="206"/>
        <item x="160"/>
        <item x="36"/>
        <item x="518"/>
        <item x="65"/>
        <item x="440"/>
        <item x="260"/>
        <item x="785"/>
        <item x="639"/>
        <item x="553"/>
        <item x="327"/>
        <item x="693"/>
        <item x="605"/>
        <item x="640"/>
        <item x="543"/>
        <item x="545"/>
        <item x="517"/>
        <item x="303"/>
        <item x="437"/>
        <item x="8"/>
        <item x="415"/>
        <item x="668"/>
        <item x="355"/>
        <item x="815"/>
        <item x="444"/>
        <item x="590"/>
        <item x="776"/>
        <item x="172"/>
        <item x="772"/>
        <item x="514"/>
        <item x="293"/>
        <item x="526"/>
        <item x="22"/>
        <item x="204"/>
        <item x="554"/>
        <item x="918"/>
        <item x="106"/>
        <item x="459"/>
        <item x="926"/>
        <item x="398"/>
        <item x="369"/>
        <item x="911"/>
        <item x="711"/>
        <item x="577"/>
        <item x="321"/>
        <item x="32"/>
        <item x="83"/>
        <item x="611"/>
        <item x="875"/>
        <item x="742"/>
        <item x="898"/>
        <item x="588"/>
        <item x="504"/>
        <item x="245"/>
        <item x="493"/>
        <item x="242"/>
        <item x="471"/>
        <item x="536"/>
        <item x="880"/>
        <item x="823"/>
        <item x="315"/>
        <item x="395"/>
        <item x="578"/>
        <item x="765"/>
        <item x="728"/>
        <item x="163"/>
        <item x="310"/>
        <item x="947"/>
        <item x="299"/>
        <item x="655"/>
        <item x="239"/>
        <item x="715"/>
        <item x="618"/>
        <item x="43"/>
        <item x="673"/>
        <item x="940"/>
        <item x="472"/>
        <item x="207"/>
        <item x="2"/>
        <item x="864"/>
        <item x="773"/>
        <item x="183"/>
        <item x="735"/>
        <item x="685"/>
        <item x="272"/>
        <item x="658"/>
        <item x="192"/>
        <item x="362"/>
        <item x="14"/>
        <item x="774"/>
        <item x="539"/>
        <item x="537"/>
        <item x="635"/>
        <item x="899"/>
        <item x="479"/>
        <item x="885"/>
        <item x="460"/>
        <item x="33"/>
        <item x="316"/>
        <item x="571"/>
        <item x="697"/>
        <item x="651"/>
        <item x="86"/>
        <item x="251"/>
        <item x="759"/>
        <item x="179"/>
        <item x="17"/>
        <item x="626"/>
        <item x="259"/>
        <item x="322"/>
        <item x="301"/>
        <item x="155"/>
        <item x="174"/>
        <item x="291"/>
        <item x="181"/>
        <item x="946"/>
        <item x="817"/>
        <item x="80"/>
        <item x="477"/>
        <item x="373"/>
        <item x="39"/>
        <item x="783"/>
        <item x="621"/>
        <item x="143"/>
        <item x="669"/>
        <item x="606"/>
        <item x="723"/>
        <item x="720"/>
        <item x="419"/>
        <item x="737"/>
        <item x="314"/>
        <item x="748"/>
        <item x="219"/>
        <item x="285"/>
        <item x="247"/>
        <item x="753"/>
        <item x="220"/>
        <item x="71"/>
        <item x="890"/>
        <item x="622"/>
        <item x="117"/>
        <item x="254"/>
        <item x="683"/>
        <item x="121"/>
        <item x="938"/>
        <item x="442"/>
        <item x="561"/>
        <item x="894"/>
        <item x="313"/>
        <item x="848"/>
        <item x="712"/>
        <item x="119"/>
        <item x="338"/>
        <item x="741"/>
        <item x="873"/>
        <item x="887"/>
        <item x="261"/>
        <item x="324"/>
        <item x="109"/>
        <item x="165"/>
        <item x="222"/>
        <item x="334"/>
        <item x="510"/>
        <item x="643"/>
        <item x="746"/>
        <item x="61"/>
        <item x="660"/>
        <item x="328"/>
        <item x="133"/>
        <item x="906"/>
        <item x="535"/>
        <item x="549"/>
        <item x="431"/>
        <item x="162"/>
        <item x="619"/>
        <item x="195"/>
        <item x="481"/>
        <item x="94"/>
        <item x="649"/>
        <item x="13"/>
        <item x="77"/>
        <item x="275"/>
        <item x="300"/>
        <item x="667"/>
        <item x="309"/>
        <item x="730"/>
        <item x="821"/>
        <item x="941"/>
        <item x="839"/>
        <item x="178"/>
        <item x="555"/>
        <item x="1"/>
        <item x="674"/>
        <item x="653"/>
        <item x="140"/>
        <item x="70"/>
        <item x="417"/>
        <item x="262"/>
        <item x="768"/>
        <item x="943"/>
        <item x="844"/>
        <item x="296"/>
        <item x="159"/>
        <item x="725"/>
        <item x="933"/>
        <item x="401"/>
        <item x="591"/>
        <item x="118"/>
        <item x="852"/>
        <item x="198"/>
        <item x="436"/>
        <item x="756"/>
        <item x="678"/>
        <item x="837"/>
        <item x="469"/>
        <item x="97"/>
        <item x="26"/>
        <item x="289"/>
        <item x="716"/>
        <item x="439"/>
        <item x="278"/>
        <item x="462"/>
        <item x="255"/>
        <item x="147"/>
        <item x="374"/>
        <item x="500"/>
        <item x="394"/>
        <item x="701"/>
        <item x="270"/>
        <item x="789"/>
        <item x="407"/>
        <item x="130"/>
        <item x="209"/>
        <item x="210"/>
        <item x="375"/>
        <item x="891"/>
        <item x="818"/>
        <item x="749"/>
        <item x="867"/>
        <item x="366"/>
        <item x="185"/>
        <item x="780"/>
        <item x="265"/>
        <item x="787"/>
        <item x="881"/>
        <item x="573"/>
        <item x="386"/>
        <item x="664"/>
        <item x="203"/>
        <item x="937"/>
        <item x="570"/>
        <item x="243"/>
        <item x="250"/>
        <item x="21"/>
        <item x="148"/>
        <item x="294"/>
        <item x="298"/>
        <item x="438"/>
        <item x="763"/>
        <item x="726"/>
        <item x="645"/>
        <item x="769"/>
        <item x="330"/>
        <item x="233"/>
        <item x="633"/>
        <item x="564"/>
        <item x="617"/>
        <item x="629"/>
        <item x="371"/>
        <item x="724"/>
        <item x="781"/>
        <item x="423"/>
        <item x="319"/>
        <item x="404"/>
        <item x="426"/>
        <item x="34"/>
        <item x="302"/>
        <item x="425"/>
        <item x="854"/>
        <item x="808"/>
        <item x="380"/>
        <item x="102"/>
        <item x="384"/>
        <item x="422"/>
        <item x="213"/>
        <item x="457"/>
        <item x="78"/>
        <item x="320"/>
        <item x="616"/>
        <item x="718"/>
        <item x="466"/>
        <item x="226"/>
        <item x="173"/>
        <item x="89"/>
        <item x="164"/>
        <item x="292"/>
        <item x="672"/>
        <item x="101"/>
        <item x="813"/>
        <item x="652"/>
        <item x="280"/>
        <item x="276"/>
        <item x="646"/>
        <item x="306"/>
        <item x="358"/>
        <item x="53"/>
        <item x="267"/>
        <item x="824"/>
        <item x="55"/>
        <item x="480"/>
        <item x="396"/>
        <item x="38"/>
        <item x="135"/>
        <item x="113"/>
        <item x="40"/>
        <item x="552"/>
        <item x="184"/>
        <item x="601"/>
        <item x="850"/>
        <item x="333"/>
        <item x="596"/>
        <item x="825"/>
        <item x="356"/>
        <item x="882"/>
        <item x="453"/>
        <item x="838"/>
        <item x="288"/>
        <item x="10"/>
        <item x="670"/>
        <item x="627"/>
        <item x="486"/>
        <item x="357"/>
        <item x="353"/>
        <item x="798"/>
        <item x="231"/>
        <item x="860"/>
        <item x="75"/>
        <item x="612"/>
        <item x="4"/>
        <item x="935"/>
        <item x="48"/>
        <item x="713"/>
        <item x="67"/>
        <item x="463"/>
        <item x="182"/>
        <item x="41"/>
        <item x="420"/>
        <item x="107"/>
        <item x="841"/>
        <item x="886"/>
        <item x="760"/>
        <item x="642"/>
        <item x="137"/>
        <item x="799"/>
        <item x="889"/>
        <item x="587"/>
        <item x="706"/>
        <item x="575"/>
        <item x="490"/>
        <item x="189"/>
        <item x="104"/>
        <item x="81"/>
        <item x="447"/>
        <item x="175"/>
        <item x="385"/>
        <item x="337"/>
        <item x="304"/>
        <item x="620"/>
        <item x="323"/>
        <item x="507"/>
        <item x="274"/>
        <item x="218"/>
        <item x="614"/>
        <item x="744"/>
        <item x="269"/>
        <item x="659"/>
        <item x="393"/>
        <item x="286"/>
        <item x="42"/>
        <item x="775"/>
        <item x="110"/>
        <item x="586"/>
        <item x="467"/>
        <item x="144"/>
        <item x="641"/>
        <item x="6"/>
        <item x="921"/>
        <item x="828"/>
        <item x="525"/>
        <item x="124"/>
        <item x="449"/>
        <item x="663"/>
        <item x="452"/>
        <item x="66"/>
        <item x="372"/>
        <item x="593"/>
        <item x="87"/>
        <item x="485"/>
        <item x="857"/>
        <item x="752"/>
        <item x="227"/>
        <item x="194"/>
        <item x="595"/>
        <item x="152"/>
        <item x="948"/>
        <item x="698"/>
        <item x="381"/>
        <item x="631"/>
        <item x="863"/>
        <item x="305"/>
        <item x="433"/>
        <item x="784"/>
        <item x="211"/>
        <item x="454"/>
        <item x="114"/>
        <item x="281"/>
        <item x="228"/>
        <item x="62"/>
        <item x="345"/>
        <item x="58"/>
        <item x="515"/>
        <item x="12"/>
        <item x="402"/>
        <item x="876"/>
        <item x="331"/>
        <item x="644"/>
        <item x="224"/>
        <item x="862"/>
        <item x="740"/>
        <item x="139"/>
        <item x="352"/>
        <item x="329"/>
        <item x="443"/>
        <item x="871"/>
        <item x="550"/>
        <item x="912"/>
        <item x="790"/>
        <item x="258"/>
        <item x="416"/>
        <item x="736"/>
        <item x="531"/>
        <item x="359"/>
        <item x="888"/>
        <item x="684"/>
        <item x="598"/>
        <item x="154"/>
        <item x="232"/>
        <item x="695"/>
        <item x="16"/>
        <item x="877"/>
        <item x="608"/>
        <item x="31"/>
        <item x="835"/>
        <item x="246"/>
        <item x="809"/>
        <item x="816"/>
        <item x="745"/>
        <item x="907"/>
        <item x="603"/>
        <item x="945"/>
        <item x="456"/>
        <item x="344"/>
        <item x="710"/>
        <item x="146"/>
        <item x="707"/>
        <item x="95"/>
        <item x="688"/>
        <item x="3"/>
        <item x="389"/>
        <item x="866"/>
        <item x="496"/>
        <item x="351"/>
        <item x="878"/>
        <item x="408"/>
        <item x="576"/>
        <item x="15"/>
        <item x="807"/>
        <item x="46"/>
        <item x="332"/>
        <item x="264"/>
        <item x="495"/>
        <item x="750"/>
        <item x="108"/>
        <item x="919"/>
        <item x="623"/>
        <item x="804"/>
        <item x="9"/>
        <item x="544"/>
        <item x="558"/>
        <item x="388"/>
        <item x="779"/>
        <item x="141"/>
        <item x="84"/>
        <item x="661"/>
        <item x="123"/>
        <item x="883"/>
        <item x="0"/>
        <item x="676"/>
        <item x="216"/>
        <item x="138"/>
        <item x="186"/>
        <item x="190"/>
        <item x="822"/>
        <item x="534"/>
        <item x="132"/>
        <item x="290"/>
        <item x="470"/>
        <item x="238"/>
        <item x="585"/>
        <item x="791"/>
        <item x="350"/>
        <item x="167"/>
        <item x="93"/>
        <item x="508"/>
        <item x="812"/>
        <item x="478"/>
        <item x="241"/>
        <item x="696"/>
        <item x="44"/>
        <item x="847"/>
        <item x="732"/>
        <item x="136"/>
        <item x="851"/>
        <item x="156"/>
        <item x="282"/>
        <item x="923"/>
        <item x="221"/>
        <item x="893"/>
        <item x="803"/>
        <item x="922"/>
        <item x="681"/>
        <item x="297"/>
        <item x="702"/>
        <item x="390"/>
        <item x="810"/>
        <item x="846"/>
        <item x="435"/>
        <item x="92"/>
        <item x="287"/>
        <item x="795"/>
        <item x="317"/>
        <item x="406"/>
        <item x="896"/>
        <item x="29"/>
        <item x="271"/>
        <item x="96"/>
        <item x="671"/>
        <item x="82"/>
        <item x="819"/>
        <item x="100"/>
        <item x="934"/>
        <item x="266"/>
        <item x="128"/>
        <item x="131"/>
        <item x="579"/>
        <item x="126"/>
        <item x="592"/>
        <item x="51"/>
        <item x="692"/>
        <item x="771"/>
        <item x="214"/>
        <item x="914"/>
        <item x="494"/>
        <item x="88"/>
        <item x="418"/>
        <item x="283"/>
        <item x="929"/>
        <item x="336"/>
        <item x="197"/>
        <item x="364"/>
        <item x="675"/>
        <item x="284"/>
        <item x="599"/>
        <item x="743"/>
        <item x="249"/>
        <item x="897"/>
        <item x="551"/>
        <item x="925"/>
        <item x="831"/>
        <item x="826"/>
        <item x="814"/>
        <item x="687"/>
        <item x="215"/>
        <item x="54"/>
        <item x="853"/>
        <item x="729"/>
        <item x="451"/>
        <item x="895"/>
        <item x="829"/>
        <item x="325"/>
        <item x="103"/>
        <item x="762"/>
        <item x="739"/>
        <item x="115"/>
        <item x="806"/>
        <item x="20"/>
        <item x="212"/>
        <item x="145"/>
        <item x="223"/>
        <item x="18"/>
        <item x="458"/>
        <item x="383"/>
        <item x="52"/>
        <item x="489"/>
        <item x="340"/>
        <item x="630"/>
        <item x="624"/>
        <item x="512"/>
        <item x="230"/>
        <item x="900"/>
        <item x="705"/>
        <item x="25"/>
        <item x="827"/>
        <item x="445"/>
        <item x="91"/>
        <item x="800"/>
        <item x="499"/>
        <item x="335"/>
        <item x="879"/>
        <item x="399"/>
        <item x="411"/>
        <item x="464"/>
        <item x="177"/>
        <item x="202"/>
        <item x="208"/>
        <item x="942"/>
        <item x="105"/>
        <item x="49"/>
        <item x="229"/>
        <item x="928"/>
        <item x="533"/>
        <item x="361"/>
        <item x="865"/>
        <item x="690"/>
        <item x="805"/>
        <item x="28"/>
        <item x="932"/>
        <item x="484"/>
        <item x="248"/>
        <item x="161"/>
        <item x="468"/>
        <item x="541"/>
        <item x="455"/>
        <item x="766"/>
        <item x="513"/>
        <item x="19"/>
        <item x="257"/>
        <item x="797"/>
        <item x="691"/>
        <item x="326"/>
        <item x="613"/>
        <item x="171"/>
        <item x="910"/>
        <item x="69"/>
        <item x="343"/>
        <item t="default"/>
      </items>
    </pivotField>
    <pivotField showAll="0">
      <items count="181">
        <item x="45"/>
        <item x="0"/>
        <item x="98"/>
        <item x="59"/>
        <item x="156"/>
        <item x="31"/>
        <item x="37"/>
        <item x="1"/>
        <item x="111"/>
        <item x="26"/>
        <item x="71"/>
        <item x="138"/>
        <item x="18"/>
        <item x="112"/>
        <item x="100"/>
        <item x="90"/>
        <item x="72"/>
        <item x="55"/>
        <item x="5"/>
        <item x="113"/>
        <item x="123"/>
        <item x="10"/>
        <item x="70"/>
        <item x="51"/>
        <item x="139"/>
        <item x="19"/>
        <item x="141"/>
        <item x="64"/>
        <item x="17"/>
        <item x="145"/>
        <item x="7"/>
        <item x="160"/>
        <item x="11"/>
        <item x="126"/>
        <item x="177"/>
        <item x="96"/>
        <item x="52"/>
        <item x="63"/>
        <item x="174"/>
        <item x="131"/>
        <item x="108"/>
        <item x="122"/>
        <item x="151"/>
        <item x="79"/>
        <item x="176"/>
        <item x="82"/>
        <item x="178"/>
        <item x="27"/>
        <item x="48"/>
        <item x="161"/>
        <item x="2"/>
        <item x="155"/>
        <item x="89"/>
        <item x="83"/>
        <item x="34"/>
        <item x="54"/>
        <item x="74"/>
        <item x="152"/>
        <item x="97"/>
        <item x="118"/>
        <item x="65"/>
        <item x="172"/>
        <item x="53"/>
        <item x="15"/>
        <item x="116"/>
        <item x="157"/>
        <item x="47"/>
        <item x="107"/>
        <item x="88"/>
        <item x="109"/>
        <item x="49"/>
        <item x="87"/>
        <item x="24"/>
        <item x="81"/>
        <item x="42"/>
        <item x="21"/>
        <item x="58"/>
        <item x="76"/>
        <item x="121"/>
        <item x="8"/>
        <item x="135"/>
        <item x="143"/>
        <item x="179"/>
        <item x="136"/>
        <item x="153"/>
        <item x="39"/>
        <item x="92"/>
        <item x="38"/>
        <item x="66"/>
        <item x="29"/>
        <item x="33"/>
        <item x="23"/>
        <item x="20"/>
        <item x="6"/>
        <item x="158"/>
        <item x="168"/>
        <item x="147"/>
        <item x="175"/>
        <item x="40"/>
        <item x="94"/>
        <item x="171"/>
        <item x="9"/>
        <item x="69"/>
        <item x="117"/>
        <item x="93"/>
        <item x="56"/>
        <item x="43"/>
        <item x="62"/>
        <item x="85"/>
        <item x="22"/>
        <item x="164"/>
        <item x="4"/>
        <item x="78"/>
        <item x="14"/>
        <item x="165"/>
        <item x="102"/>
        <item x="3"/>
        <item x="120"/>
        <item x="25"/>
        <item x="46"/>
        <item x="60"/>
        <item x="68"/>
        <item x="162"/>
        <item x="77"/>
        <item x="150"/>
        <item x="35"/>
        <item x="80"/>
        <item x="173"/>
        <item x="159"/>
        <item x="73"/>
        <item x="36"/>
        <item x="32"/>
        <item x="101"/>
        <item x="170"/>
        <item x="146"/>
        <item x="169"/>
        <item x="110"/>
        <item x="119"/>
        <item x="114"/>
        <item x="13"/>
        <item x="149"/>
        <item x="137"/>
        <item x="128"/>
        <item x="104"/>
        <item x="41"/>
        <item x="167"/>
        <item x="61"/>
        <item x="132"/>
        <item x="129"/>
        <item x="105"/>
        <item x="106"/>
        <item x="130"/>
        <item x="16"/>
        <item x="91"/>
        <item x="95"/>
        <item x="103"/>
        <item x="57"/>
        <item x="163"/>
        <item x="84"/>
        <item x="99"/>
        <item x="134"/>
        <item x="75"/>
        <item x="86"/>
        <item x="44"/>
        <item x="12"/>
        <item x="124"/>
        <item x="115"/>
        <item x="30"/>
        <item x="127"/>
        <item x="28"/>
        <item x="50"/>
        <item x="166"/>
        <item x="148"/>
        <item x="125"/>
        <item x="140"/>
        <item x="133"/>
        <item x="154"/>
        <item x="144"/>
        <item x="67"/>
        <item x="142"/>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items count="5">
        <item x="3"/>
        <item x="0"/>
        <item x="2"/>
        <item x="1"/>
        <item t="default"/>
      </items>
    </pivotField>
    <pivotField showAll="0"/>
    <pivotField showAll="0"/>
    <pivotField axis="axisRow" showAll="0">
      <items count="12">
        <item x="0"/>
        <item x="1"/>
        <item x="2"/>
        <item x="3"/>
        <item x="4"/>
        <item x="5"/>
        <item x="6"/>
        <item x="7"/>
        <item x="8"/>
        <item x="9"/>
        <item x="10"/>
        <item t="default"/>
      </items>
    </pivotField>
    <pivotField dataField="1" dragToRow="0" dragToCol="0" dragToPage="0" showAll="0" defaultSubtotal="0"/>
  </pivotFields>
  <rowFields count="1">
    <field x="31"/>
  </rowFields>
  <rowItems count="12">
    <i>
      <x/>
    </i>
    <i>
      <x v="1"/>
    </i>
    <i>
      <x v="2"/>
    </i>
    <i>
      <x v="3"/>
    </i>
    <i>
      <x v="4"/>
    </i>
    <i>
      <x v="5"/>
    </i>
    <i>
      <x v="6"/>
    </i>
    <i>
      <x v="7"/>
    </i>
    <i>
      <x v="8"/>
    </i>
    <i>
      <x v="9"/>
    </i>
    <i>
      <x v="10"/>
    </i>
    <i t="grand">
      <x/>
    </i>
  </rowItems>
  <colItems count="1">
    <i/>
  </colItems>
  <dataFields count="1">
    <dataField name="Sum of Total Revenue" fld="32" baseField="0" baseItem="0"/>
  </dataFields>
  <formats count="1">
    <format dxfId="2">
      <pivotArea outline="0" collapsedLevelsAreSubtotals="1" fieldPosition="0"/>
    </format>
  </formats>
  <chartFormats count="1">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Room Typ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42:B47" firstHeaderRow="1" firstDataRow="1" firstDataCol="1"/>
  <pivotFields count="33">
    <pivotField numFmtId="14" showAll="0"/>
    <pivotField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showAll="0">
      <items count="4">
        <item x="2"/>
        <item x="1"/>
        <item x="0"/>
        <item t="default"/>
      </items>
    </pivotField>
    <pivotField dataField="1"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28"/>
  </rowFields>
  <rowItems count="5">
    <i>
      <x v="1"/>
    </i>
    <i>
      <x/>
    </i>
    <i>
      <x v="3"/>
    </i>
    <i>
      <x v="2"/>
    </i>
    <i t="grand">
      <x/>
    </i>
  </rowItems>
  <colItems count="1">
    <i/>
  </colItems>
  <dataFields count="1">
    <dataField name="Sum of Treatment Cos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Total Revenue" cacheId="1"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6:B38" firstHeaderRow="1" firstDataRow="1" firstDataCol="1"/>
  <pivotFields count="33">
    <pivotField numFmtId="14" showAll="0"/>
    <pivotField showAll="0"/>
    <pivotField showAll="0"/>
    <pivotField showAll="0"/>
    <pivotField showAll="0"/>
    <pivotField showAll="0"/>
    <pivotField showAll="0"/>
    <pivotField showAll="0"/>
    <pivotField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items count="4">
        <item x="2"/>
        <item x="0"/>
        <item x="1"/>
        <item t="default"/>
      </items>
    </pivotField>
    <pivotField showAll="0"/>
    <pivotField showAll="0"/>
    <pivotField showAll="0"/>
    <pivotField showAll="0">
      <items count="4">
        <item x="2"/>
        <item x="1"/>
        <item x="0"/>
        <item t="default"/>
      </items>
    </pivotField>
    <pivotField dataField="1" showAll="0"/>
    <pivotField dataField="1" showAll="0">
      <items count="181">
        <item x="45"/>
        <item x="0"/>
        <item x="98"/>
        <item x="59"/>
        <item x="156"/>
        <item x="31"/>
        <item x="37"/>
        <item x="1"/>
        <item x="111"/>
        <item x="26"/>
        <item x="71"/>
        <item x="138"/>
        <item x="18"/>
        <item x="112"/>
        <item x="100"/>
        <item x="90"/>
        <item x="72"/>
        <item x="55"/>
        <item x="5"/>
        <item x="113"/>
        <item x="123"/>
        <item x="10"/>
        <item x="70"/>
        <item x="51"/>
        <item x="139"/>
        <item x="19"/>
        <item x="141"/>
        <item x="64"/>
        <item x="17"/>
        <item x="145"/>
        <item x="7"/>
        <item x="160"/>
        <item x="11"/>
        <item x="126"/>
        <item x="177"/>
        <item x="96"/>
        <item x="52"/>
        <item x="63"/>
        <item x="174"/>
        <item x="131"/>
        <item x="108"/>
        <item x="122"/>
        <item x="151"/>
        <item x="79"/>
        <item x="176"/>
        <item x="82"/>
        <item x="178"/>
        <item x="27"/>
        <item x="48"/>
        <item x="161"/>
        <item x="2"/>
        <item x="155"/>
        <item x="89"/>
        <item x="83"/>
        <item x="34"/>
        <item x="54"/>
        <item x="74"/>
        <item x="152"/>
        <item x="97"/>
        <item x="118"/>
        <item x="65"/>
        <item x="172"/>
        <item x="53"/>
        <item x="15"/>
        <item x="116"/>
        <item x="157"/>
        <item x="47"/>
        <item x="107"/>
        <item x="88"/>
        <item x="109"/>
        <item x="49"/>
        <item x="87"/>
        <item x="24"/>
        <item x="81"/>
        <item x="42"/>
        <item x="21"/>
        <item x="58"/>
        <item x="76"/>
        <item x="121"/>
        <item x="8"/>
        <item x="135"/>
        <item x="143"/>
        <item x="179"/>
        <item x="136"/>
        <item x="153"/>
        <item x="39"/>
        <item x="92"/>
        <item x="38"/>
        <item x="66"/>
        <item x="29"/>
        <item x="33"/>
        <item x="23"/>
        <item x="20"/>
        <item x="6"/>
        <item x="158"/>
        <item x="168"/>
        <item x="147"/>
        <item x="175"/>
        <item x="40"/>
        <item x="94"/>
        <item x="171"/>
        <item x="9"/>
        <item x="69"/>
        <item x="117"/>
        <item x="93"/>
        <item x="56"/>
        <item x="43"/>
        <item x="62"/>
        <item x="85"/>
        <item x="22"/>
        <item x="164"/>
        <item x="4"/>
        <item x="78"/>
        <item x="14"/>
        <item x="165"/>
        <item x="102"/>
        <item x="3"/>
        <item x="120"/>
        <item x="25"/>
        <item x="46"/>
        <item x="60"/>
        <item x="68"/>
        <item x="162"/>
        <item x="77"/>
        <item x="150"/>
        <item x="35"/>
        <item x="80"/>
        <item x="173"/>
        <item x="159"/>
        <item x="73"/>
        <item x="36"/>
        <item x="32"/>
        <item x="101"/>
        <item x="170"/>
        <item x="146"/>
        <item x="169"/>
        <item x="110"/>
        <item x="119"/>
        <item x="114"/>
        <item x="13"/>
        <item x="149"/>
        <item x="137"/>
        <item x="128"/>
        <item x="104"/>
        <item x="41"/>
        <item x="167"/>
        <item x="61"/>
        <item x="132"/>
        <item x="129"/>
        <item x="105"/>
        <item x="106"/>
        <item x="130"/>
        <item x="16"/>
        <item x="91"/>
        <item x="95"/>
        <item x="103"/>
        <item x="57"/>
        <item x="163"/>
        <item x="84"/>
        <item x="99"/>
        <item x="134"/>
        <item x="75"/>
        <item x="86"/>
        <item x="44"/>
        <item x="12"/>
        <item x="124"/>
        <item x="115"/>
        <item x="30"/>
        <item x="127"/>
        <item x="28"/>
        <item x="50"/>
        <item x="166"/>
        <item x="148"/>
        <item x="125"/>
        <item x="140"/>
        <item x="133"/>
        <item x="154"/>
        <item x="144"/>
        <item x="67"/>
        <item x="142"/>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items count="5">
        <item x="3"/>
        <item x="0"/>
        <item x="2"/>
        <item x="1"/>
        <item t="default"/>
      </items>
    </pivotField>
    <pivotField showAll="0"/>
    <pivotField showAll="0"/>
    <pivotField showAll="0">
      <items count="12">
        <item x="0"/>
        <item x="1"/>
        <item x="2"/>
        <item x="3"/>
        <item x="4"/>
        <item x="5"/>
        <item x="6"/>
        <item x="7"/>
        <item x="8"/>
        <item x="9"/>
        <item x="10"/>
        <item t="default"/>
      </items>
    </pivotField>
    <pivotField dragToRow="0" dragToCol="0" dragToPage="0" showAll="0" defaultSubtotal="0"/>
  </pivotFields>
  <rowFields count="1">
    <field x="-2"/>
  </rowFields>
  <rowItems count="2">
    <i>
      <x/>
    </i>
    <i i="1">
      <x v="1"/>
    </i>
  </rowItems>
  <colItems count="1">
    <i/>
  </colItems>
  <dataFields count="2">
    <dataField name="Sum of Treatment Cost" fld="17" baseField="0" baseItem="0"/>
    <dataField name="Sum of Medication Cost"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49:D61" firstHeaderRow="1" firstDataRow="2" firstDataCol="1"/>
  <pivotFields count="33">
    <pivotField numFmtId="14" showAll="0"/>
    <pivotField showAll="0"/>
    <pivotField showAll="0"/>
    <pivotField showAll="0"/>
    <pivotField showAll="0"/>
    <pivotField showAll="0"/>
    <pivotField showAll="0"/>
    <pivotField showAll="0"/>
    <pivotField axis="axisRow" showAll="0">
      <items count="11">
        <item x="8"/>
        <item x="4"/>
        <item x="1"/>
        <item x="2"/>
        <item x="3"/>
        <item x="6"/>
        <item x="5"/>
        <item x="7"/>
        <item x="9"/>
        <item x="0"/>
        <item t="default"/>
      </items>
    </pivotField>
    <pivotField showAll="0">
      <items count="6">
        <item x="0"/>
        <item x="2"/>
        <item x="4"/>
        <item x="1"/>
        <item x="3"/>
        <item t="default"/>
      </items>
    </pivotField>
    <pivotField showAll="0">
      <items count="6">
        <item x="1"/>
        <item x="0"/>
        <item x="3"/>
        <item x="2"/>
        <item x="4"/>
        <item t="default"/>
      </items>
    </pivotField>
    <pivotField showAll="0">
      <items count="6">
        <item x="2"/>
        <item x="4"/>
        <item x="0"/>
        <item x="1"/>
        <item x="3"/>
        <item t="default"/>
      </items>
    </pivotField>
    <pivotField showAll="0"/>
    <pivotField showAll="0"/>
    <pivotField showAll="0">
      <items count="3">
        <item x="1"/>
        <item x="0"/>
        <item t="default"/>
      </items>
    </pivotField>
    <pivotField showAll="0">
      <items count="6">
        <item x="3"/>
        <item x="0"/>
        <item x="2"/>
        <item x="4"/>
        <item x="1"/>
        <item t="default"/>
      </items>
    </pivotField>
    <pivotField showAll="0"/>
    <pivotField showAll="0"/>
    <pivotField showAll="0"/>
    <pivotField showAll="0"/>
    <pivotField showAll="0">
      <items count="3">
        <item x="1"/>
        <item x="0"/>
        <item t="default"/>
      </items>
    </pivotField>
    <pivotField showAll="0">
      <items count="11">
        <item x="3"/>
        <item x="4"/>
        <item x="7"/>
        <item x="8"/>
        <item x="2"/>
        <item x="9"/>
        <item x="0"/>
        <item x="1"/>
        <item x="5"/>
        <item x="6"/>
        <item t="default"/>
      </items>
    </pivotField>
    <pivotField showAll="0"/>
    <pivotField showAll="0"/>
    <pivotField axis="axisCol" showAll="0">
      <items count="3">
        <item x="1"/>
        <item x="0"/>
        <item t="default"/>
      </items>
    </pivotField>
    <pivotField showAll="0">
      <items count="3">
        <item x="0"/>
        <item x="1"/>
        <item t="default"/>
      </items>
    </pivotField>
    <pivotField showAll="0"/>
    <pivotField showAll="0"/>
    <pivotField showAll="0">
      <items count="5">
        <item x="3"/>
        <item x="0"/>
        <item x="2"/>
        <item x="1"/>
        <item t="default"/>
      </items>
    </pivotField>
    <pivotField showAll="0"/>
    <pivotField showAll="0"/>
    <pivotField showAll="0">
      <items count="12">
        <item x="0"/>
        <item x="1"/>
        <item x="2"/>
        <item x="3"/>
        <item x="4"/>
        <item x="5"/>
        <item x="6"/>
        <item x="7"/>
        <item x="8"/>
        <item x="9"/>
        <item x="10"/>
        <item t="default"/>
      </items>
    </pivotField>
    <pivotField dataField="1" dragToRow="0" dragToCol="0" dragToPage="0" showAll="0" defaultSubtotal="0"/>
  </pivotFields>
  <rowFields count="1">
    <field x="8"/>
  </rowFields>
  <rowItems count="11">
    <i>
      <x/>
    </i>
    <i>
      <x v="1"/>
    </i>
    <i>
      <x v="2"/>
    </i>
    <i>
      <x v="3"/>
    </i>
    <i>
      <x v="4"/>
    </i>
    <i>
      <x v="5"/>
    </i>
    <i>
      <x v="6"/>
    </i>
    <i>
      <x v="7"/>
    </i>
    <i>
      <x v="8"/>
    </i>
    <i>
      <x v="9"/>
    </i>
    <i t="grand">
      <x/>
    </i>
  </rowItems>
  <colFields count="1">
    <field x="24"/>
  </colFields>
  <colItems count="3">
    <i>
      <x/>
    </i>
    <i>
      <x v="1"/>
    </i>
    <i t="grand">
      <x/>
    </i>
  </colItems>
  <dataFields count="1">
    <dataField name="Sum of Total Revenue" fld="32" baseField="0" baseItem="0"/>
  </dataFields>
  <chartFormats count="4">
    <chartFormat chart="3" format="0" series="1">
      <pivotArea type="data" outline="0" fieldPosition="0">
        <references count="2">
          <reference field="4294967294" count="1" selected="0">
            <x v="0"/>
          </reference>
          <reference field="24" count="1" selected="0">
            <x v="0"/>
          </reference>
        </references>
      </pivotArea>
    </chartFormat>
    <chartFormat chart="3" format="1" series="1">
      <pivotArea type="data" outline="0" fieldPosition="0">
        <references count="2">
          <reference field="4294967294" count="1" selected="0">
            <x v="0"/>
          </reference>
          <reference field="24" count="1" selected="0">
            <x v="1"/>
          </reference>
        </references>
      </pivotArea>
    </chartFormat>
    <chartFormat chart="5" format="4" series="1">
      <pivotArea type="data" outline="0" fieldPosition="0">
        <references count="2">
          <reference field="4294967294" count="1" selected="0">
            <x v="0"/>
          </reference>
          <reference field="24" count="1" selected="0">
            <x v="0"/>
          </reference>
        </references>
      </pivotArea>
    </chartFormat>
    <chartFormat chart="5" format="5"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J49:K55" firstHeaderRow="1" firstDataRow="1" firstDataCol="1"/>
  <pivotFields count="33">
    <pivotField numFmtId="14" showAll="0"/>
    <pivotField showAll="0"/>
    <pivotField showAll="0"/>
    <pivotField showAll="0"/>
    <pivotField showAll="0"/>
    <pivotField showAll="0"/>
    <pivotField showAll="0"/>
    <pivotField showAll="0"/>
    <pivotField showAll="0"/>
    <pivotField showAll="0">
      <items count="6">
        <item x="0"/>
        <item x="2"/>
        <item x="4"/>
        <item x="1"/>
        <item x="3"/>
        <item t="default"/>
      </items>
    </pivotField>
    <pivotField showAll="0"/>
    <pivotField axis="axisRow" showAll="0" sortType="descending">
      <items count="6">
        <item x="2"/>
        <item x="4"/>
        <item x="0"/>
        <item x="1"/>
        <item x="3"/>
        <item t="default"/>
      </items>
      <autoSortScope>
        <pivotArea dataOnly="0" outline="0" fieldPosition="0">
          <references count="1">
            <reference field="4294967294" count="1" selected="0">
              <x v="0"/>
            </reference>
          </references>
        </pivotArea>
      </autoSortScope>
    </pivotField>
    <pivotField showAll="0"/>
    <pivotField showAll="0">
      <items count="13">
        <item x="0"/>
        <item x="1"/>
        <item x="2"/>
        <item x="3"/>
        <item x="4"/>
        <item x="5"/>
        <item x="6"/>
        <item x="7"/>
        <item x="8"/>
        <item x="9"/>
        <item x="10"/>
        <item x="11"/>
        <item t="default"/>
      </items>
    </pivotField>
    <pivotField showAll="0"/>
    <pivotField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1"/>
  </rowFields>
  <rowItems count="6">
    <i>
      <x v="4"/>
    </i>
    <i>
      <x v="2"/>
    </i>
    <i>
      <x v="3"/>
    </i>
    <i>
      <x/>
    </i>
    <i>
      <x v="1"/>
    </i>
    <i t="grand">
      <x/>
    </i>
  </rowItems>
  <colItems count="1">
    <i/>
  </colItems>
  <dataFields count="1">
    <dataField name="Sum of Total Revenue" fld="32" baseField="0" baseItem="0" numFmtId="166"/>
  </dataFields>
  <formats count="1">
    <format dxfId="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tient_Gender" sourceName="Patient Gender">
  <pivotTables>
    <pivotTable tabId="14" name="City"/>
    <pivotTable tabId="14" name="Age"/>
    <pivotTable tabId="14" name="Gender"/>
    <pivotTable tabId="14" name="Pxt Satisfaction Score"/>
    <pivotTable tabId="14" name="PivotTable16"/>
    <pivotTable tabId="14" name="Race"/>
    <pivotTable tabId="14" name="Returning Patients"/>
    <pivotTable tabId="14" name="PivotTable4"/>
    <pivotTable tabId="17" name="PivotTable3"/>
    <pivotTable tabId="14" name="PivotTable5"/>
  </pivotTables>
  <data>
    <tabular pivotCacheId="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tient_Race2" sourceName="Patient Race">
  <pivotTables>
    <pivotTable tabId="14" name="City"/>
    <pivotTable tabId="14" name="Age"/>
    <pivotTable tabId="14" name="Gender"/>
    <pivotTable tabId="14" name="Pxt Satisfaction Score"/>
    <pivotTable tabId="14" name="PivotTable16"/>
    <pivotTable tabId="14" name="Race"/>
    <pivotTable tabId="14" name="Returning Patients"/>
    <pivotTable tabId="16" name="Department"/>
    <pivotTable tabId="16" name="Diagnosis"/>
    <pivotTable tabId="16" name="PivotTable20"/>
    <pivotTable tabId="16" name="Provider"/>
    <pivotTable tabId="14" name="PivotTable4"/>
    <pivotTable tabId="17" name="PivotTable3"/>
    <pivotTable tabId="14" name="PivotTable5"/>
  </pivotTables>
  <data>
    <tabular pivotCacheId="4">
      <items count="5">
        <i x="3" s="1"/>
        <i x="0" s="1"/>
        <i x="2"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atient_Satisfaction_Score" sourceName="Patient Satisfaction Score">
  <pivotTables>
    <pivotTable tabId="14" name="City"/>
    <pivotTable tabId="14" name="Age"/>
    <pivotTable tabId="14" name="Gender"/>
    <pivotTable tabId="14" name="Pxt Satisfaction Score"/>
    <pivotTable tabId="14" name="PivotTable16"/>
    <pivotTable tabId="14" name="Race"/>
    <pivotTable tabId="14" name="Returning Patients"/>
    <pivotTable tabId="14" name="PivotTable4"/>
    <pivotTable tabId="17" name="PivotTable3"/>
    <pivotTable tabId="14" name="PivotTable5"/>
  </pivotTables>
  <data>
    <tabular pivotCacheId="4">
      <items count="10">
        <i x="3" s="1"/>
        <i x="4" s="1"/>
        <i x="7" s="1"/>
        <i x="8" s="1"/>
        <i x="2" s="1"/>
        <i x="9" s="1"/>
        <i x="0" s="1"/>
        <i x="1" s="1"/>
        <i x="5"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surance_Provider" sourceName="Insurance Provider">
  <pivotTables>
    <pivotTable tabId="17" name="Service Type"/>
    <pivotTable tabId="17" name="Insurance Provider"/>
    <pivotTable tabId="17" name="Room Type"/>
    <pivotTable tabId="17" name="Total Revenue"/>
    <pivotTable tabId="17" name="Visit Type"/>
    <pivotTable tabId="17" name="PivotTable8"/>
  </pivotTables>
  <data>
    <tabular pivotCacheId="4">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rvice_Type" sourceName="Service Type">
  <pivotTables>
    <pivotTable tabId="17" name="Service Type"/>
    <pivotTable tabId="17" name="Insurance Provider"/>
    <pivotTable tabId="17" name="Room Type"/>
    <pivotTable tabId="17" name="Total Revenue"/>
    <pivotTable tabId="17" name="Visit Type"/>
    <pivotTable tabId="17" name="PivotTable8"/>
  </pivotTables>
  <data>
    <tabular pivotCacheId="4">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Visit_Type" sourceName="Visit Type">
  <pivotTables>
    <pivotTable tabId="17" name="Service Type"/>
    <pivotTable tabId="17" name="Room Type"/>
    <pivotTable tabId="17" name="Total Revenue"/>
    <pivotTable tabId="17" name="Visit Type"/>
    <pivotTable tabId="17" name="PivotTable8"/>
  </pivotTables>
  <data>
    <tabular pivotCacheId="4">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oom_Type" sourceName="Room Type">
  <pivotTables>
    <pivotTable tabId="17" name="Service Type"/>
    <pivotTable tabId="17" name="Insurance Provider"/>
    <pivotTable tabId="17" name="Room Type"/>
    <pivotTable tabId="17" name="Total Revenue"/>
    <pivotTable tabId="17" name="Visit Type"/>
    <pivotTable tabId="17" name="PivotTable8"/>
  </pivotTables>
  <data>
    <tabular pivotCacheId="4">
      <items count="4">
        <i x="3" s="1"/>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ity_Name1" sourceName="City Name">
  <pivotTables>
    <pivotTable tabId="14" name="Returning Patients"/>
    <pivotTable tabId="14" name="Race"/>
    <pivotTable tabId="14" name="PivotTable16"/>
    <pivotTable tabId="14" name="Pxt Satisfaction Score"/>
    <pivotTable tabId="14" name="Gender"/>
    <pivotTable tabId="14" name="Age"/>
    <pivotTable tabId="14" name="City"/>
    <pivotTable tabId="16" name="Department"/>
    <pivotTable tabId="16" name="Diagnosis"/>
    <pivotTable tabId="16" name="PivotTable20"/>
    <pivotTable tabId="16" name="Provider"/>
    <pivotTable tabId="17" name="Insurance Provider"/>
    <pivotTable tabId="17" name="Room Type"/>
    <pivotTable tabId="17" name="Service Type"/>
    <pivotTable tabId="17" name="Total Revenue"/>
    <pivotTable tabId="17" name="Visit Type"/>
    <pivotTable tabId="17" name="PivotTable8"/>
    <pivotTable tabId="17" name="PivotTable7"/>
    <pivotTable tabId="14" name="PivotTable4"/>
    <pivotTable tabId="17" name="PivotTable3"/>
    <pivotTable tabId="14" name="PivotTable5"/>
  </pivotTables>
  <data>
    <tabular pivotCacheId="4">
      <items count="10">
        <i x="8" s="1"/>
        <i x="4" s="1"/>
        <i x="1" s="1"/>
        <i x="2" s="1"/>
        <i x="3" s="1"/>
        <i x="6" s="1"/>
        <i x="5" s="1"/>
        <i x="7" s="1"/>
        <i x="9"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Diagnosis" sourceName="Diagnosis">
  <pivotTables>
    <pivotTable tabId="16" name="Provider"/>
    <pivotTable tabId="16" name="PivotTable20"/>
    <pivotTable tabId="16" name="Department"/>
    <pivotTable tabId="14" name="Returning Patients"/>
    <pivotTable tabId="14" name="Race"/>
    <pivotTable tabId="14" name="PivotTable16"/>
    <pivotTable tabId="14" name="Gender"/>
    <pivotTable tabId="14" name="City"/>
    <pivotTable tabId="14" name="Age"/>
    <pivotTable tabId="16" name="Diagnosis"/>
    <pivotTable tabId="17" name="Insurance Provider"/>
    <pivotTable tabId="17" name="Room Type"/>
    <pivotTable tabId="17" name="Service Type"/>
    <pivotTable tabId="17" name="Total Revenue"/>
    <pivotTable tabId="17" name="Visit Type"/>
    <pivotTable tabId="17" name="PivotTable8"/>
    <pivotTable tabId="17" name="PivotTable7"/>
    <pivotTable tabId="17" name="PivotTable3"/>
    <pivotTable tabId="14" name="PivotTable5"/>
  </pivotTables>
  <data>
    <tabular pivotCacheId="4">
      <items count="5">
        <i x="0" s="1"/>
        <i x="2" s="1"/>
        <i x="4" s="1"/>
        <i x="1"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6" name="Provider"/>
    <pivotTable tabId="16" name="PivotTable20"/>
    <pivotTable tabId="16" name="Department"/>
    <pivotTable tabId="14" name="Returning Patients"/>
    <pivotTable tabId="14" name="Race"/>
    <pivotTable tabId="14" name="Pxt Satisfaction Score"/>
    <pivotTable tabId="14" name="PivotTable16"/>
    <pivotTable tabId="14" name="Gender"/>
    <pivotTable tabId="14" name="City"/>
    <pivotTable tabId="14" name="Age"/>
    <pivotTable tabId="16" name="Diagnosis"/>
    <pivotTable tabId="17" name="Insurance Provider"/>
    <pivotTable tabId="17" name="Room Type"/>
    <pivotTable tabId="17" name="Service Type"/>
    <pivotTable tabId="17" name="Total Revenue"/>
    <pivotTable tabId="17" name="Visit Type"/>
    <pivotTable tabId="17" name="PivotTable8"/>
    <pivotTable tabId="17" name="PivotTable7"/>
    <pivotTable tabId="14" name="PivotTable4"/>
    <pivotTable tabId="17" name="PivotTable3"/>
    <pivotTable tabId="14" name="PivotTable5"/>
  </pivotTables>
  <data>
    <tabular pivotCacheId="4">
      <items count="5">
        <i x="1" s="1"/>
        <i x="0" s="1"/>
        <i x="3" s="1"/>
        <i x="2"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rovider" sourceName="Provider">
  <pivotTables>
    <pivotTable tabId="14" name="Age"/>
    <pivotTable tabId="16" name="Provider"/>
    <pivotTable tabId="16" name="PivotTable20"/>
    <pivotTable tabId="16" name="Department"/>
    <pivotTable tabId="14" name="Returning Patients"/>
    <pivotTable tabId="14" name="Race"/>
    <pivotTable tabId="14" name="Pxt Satisfaction Score"/>
    <pivotTable tabId="14" name="PivotTable16"/>
    <pivotTable tabId="14" name="Gender"/>
    <pivotTable tabId="14" name="City"/>
    <pivotTable tabId="16" name="Diagnosis"/>
    <pivotTable tabId="17" name="Insurance Provider"/>
    <pivotTable tabId="17" name="Room Type"/>
    <pivotTable tabId="17" name="Service Type"/>
    <pivotTable tabId="17" name="Total Revenue"/>
    <pivotTable tabId="17" name="Visit Type"/>
    <pivotTable tabId="17" name="PivotTable8"/>
    <pivotTable tabId="17" name="PivotTable7"/>
    <pivotTable tabId="14" name="PivotTable4"/>
    <pivotTable tabId="17" name="PivotTable3"/>
    <pivotTable tabId="14" name="PivotTable5"/>
  </pivotTables>
  <data>
    <tabular pivotCacheId="4">
      <items count="5">
        <i x="2" s="1"/>
        <i x="4" s="1"/>
        <i x="0" s="1"/>
        <i x="1" s="1"/>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Visit_Month" sourceName="Visit Month">
  <pivotTables>
    <pivotTable tabId="14" name="City"/>
    <pivotTable tabId="14" name="Gender"/>
    <pivotTable tabId="14" name="PivotTable16"/>
    <pivotTable tabId="14" name="Pxt Satisfaction Score"/>
    <pivotTable tabId="14" name="Race"/>
    <pivotTable tabId="14" name="Returning Patients"/>
    <pivotTable tabId="16" name="Department"/>
    <pivotTable tabId="16" name="Diagnosis"/>
    <pivotTable tabId="16" name="PivotTable20"/>
    <pivotTable tabId="16" name="Provider"/>
    <pivotTable tabId="17" name="Insurance Provider"/>
    <pivotTable tabId="17" name="Room Type"/>
    <pivotTable tabId="17" name="Service Type"/>
    <pivotTable tabId="17" name="Total Revenue"/>
    <pivotTable tabId="17" name="Visit Type"/>
    <pivotTable tabId="17" name="PivotTable8"/>
    <pivotTable tabId="17" name="PivotTable7"/>
    <pivotTable tabId="14" name="PivotTable4"/>
    <pivotTable tabId="17" name="PivotTable3"/>
    <pivotTable tabId="14" name="PivotTable5"/>
  </pivotTables>
  <data>
    <tabular pivotCacheId="4">
      <items count="11">
        <i x="0" s="1"/>
        <i x="1" s="1"/>
        <i x="2" s="1"/>
        <i x="3" s="1"/>
        <i x="4"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Name 1" cache="Slicer_City_Name1" caption="City Name" rowHeight="182880"/>
  <slicer name="Diagnosis" cache="Slicer_Diagnosis" caption="Diagnosis" rowHeight="182880"/>
  <slicer name="Department" cache="Slicer_Department" caption="Department" rowHeight="182880"/>
  <slicer name="Provider" cache="Slicer_Provider" caption="Provider" rowHeight="182880"/>
  <slicer name="Visit Month" cache="Slicer_Visit_Month" caption="Visit Month" rowHeight="182880"/>
</slicers>
</file>

<file path=xl/slicers/slicer2.xml><?xml version="1.0" encoding="utf-8"?>
<slicers xmlns="http://schemas.microsoft.com/office/spreadsheetml/2009/9/main" xmlns:mc="http://schemas.openxmlformats.org/markup-compatibility/2006" xmlns:x="http://schemas.openxmlformats.org/spreadsheetml/2006/main" mc:Ignorable="x">
  <slicer name="Patient Gender" cache="Slicer_Patient_Gender" caption="Patient Gender" rowHeight="241300"/>
  <slicer name="Patient Race 2" cache="Slicer_Patient_Race2" caption="Patient Race" rowHeight="241300"/>
  <slicer name="Patient Satisfaction Score" cache="Slicer_Patient_Satisfaction_Score" caption="Patient Satisfaction Score" startItem="7" rowHeight="241300"/>
  <slicer name="City Name" cache="Slicer_City_Name1" caption="City Name" startItem="7"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atient Race 3" cache="Slicer_Patient_Race2" caption="Patient Race" rowHeight="241300"/>
  <slicer name="Diagnosis 1" cache="Slicer_Diagnosis" caption="Diagnosis" rowHeight="241300"/>
  <slicer name="Department 1" cache="Slicer_Department" caption="Department" rowHeight="241300"/>
  <slicer name="Provider 1" cache="Slicer_Provider" caption="Provide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Insurance Provider" cache="Slicer_Insurance_Provider" caption="Insurance Provider" startItem="1" rowHeight="241300"/>
  <slicer name="Service Type" cache="Slicer_Service_Type" caption="Service Type" startItem="2" rowHeight="241300"/>
  <slicer name="Visit Type" cache="Slicer_Visit_Type" caption="Visit Type" startItem="1" rowHeight="241300"/>
  <slicer name="Room Type" cache="Slicer_Room_Type" caption="Room Type" startItem="3" rowHeight="241300"/>
</slicers>
</file>

<file path=xl/tables/table1.xml><?xml version="1.0" encoding="utf-8"?>
<table xmlns="http://schemas.openxmlformats.org/spreadsheetml/2006/main" id="1" name="Table1" displayName="Table1" ref="A1:AA2501" totalsRowShown="0">
  <autoFilter ref="A1:AA2501"/>
  <tableColumns count="27">
    <tableColumn id="1" name="Date of Visit" dataDxfId="1"/>
    <tableColumn id="2" name="Patient ID"/>
    <tableColumn id="3" name="Provider ID"/>
    <tableColumn id="4" name="Department ID"/>
    <tableColumn id="5" name="Diagnosis ID"/>
    <tableColumn id="6" name="Procedure ID"/>
    <tableColumn id="7" name="Insurance ID"/>
    <tableColumn id="27" name="Column1"/>
    <tableColumn id="8" name="City ID"/>
    <tableColumn id="9" name="City Name"/>
    <tableColumn id="10" name="Patient Age"/>
    <tableColumn id="11" name="Patient Gender"/>
    <tableColumn id="12" name="Patient Race"/>
    <tableColumn id="13" name="Service Type"/>
    <tableColumn id="14" name="Treatment Cost"/>
    <tableColumn id="15" name="Medication Cost"/>
    <tableColumn id="16" name="Follow-Up Visit Date" dataDxfId="0"/>
    <tableColumn id="17" name="Returning Patients"/>
    <tableColumn id="18" name="Patient Satisfaction Score"/>
    <tableColumn id="19" name="Referral Source"/>
    <tableColumn id="20" name="Emergency Visit"/>
    <tableColumn id="21" name="Payment Status"/>
    <tableColumn id="22" name="Discharge Date"/>
    <tableColumn id="23" name="Admitted Date"/>
    <tableColumn id="24" name="Room Type"/>
    <tableColumn id="25" name="Insurance Coverage"/>
    <tableColumn id="26" name="Room Charges(daily 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4.xml"/><Relationship Id="rId5" Type="http://schemas.openxmlformats.org/officeDocument/2006/relationships/printerSettings" Target="../printerSettings/printerSettings3.bin"/><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microsoft.com/office/2007/relationships/slicer" Target="../slicers/slicer4.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drawing" Target="../drawings/drawing5.xml"/><Relationship Id="rId5" Type="http://schemas.openxmlformats.org/officeDocument/2006/relationships/pivotTable" Target="../pivotTables/pivotTable19.xml"/><Relationship Id="rId10" Type="http://schemas.openxmlformats.org/officeDocument/2006/relationships/printerSettings" Target="../printerSettings/printerSettings4.bin"/><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showGridLines="0" zoomScale="82" zoomScaleNormal="82" workbookViewId="0">
      <selection activeCell="U31" sqref="U31"/>
    </sheetView>
  </sheetViews>
  <sheetFormatPr defaultRowHeight="15" x14ac:dyDescent="0.25"/>
  <cols>
    <col min="1" max="1" width="13.140625" bestFit="1" customWidth="1"/>
    <col min="2" max="2" width="18" bestFit="1" customWidth="1"/>
    <col min="3" max="3" width="14" bestFit="1" customWidth="1"/>
    <col min="4" max="4" width="18" bestFit="1" customWidth="1"/>
    <col min="7" max="7" width="16" customWidth="1"/>
    <col min="8" max="8" width="20.7109375" bestFit="1" customWidth="1"/>
  </cols>
  <sheetData>
    <row r="1" spans="1:18" ht="31.5" x14ac:dyDescent="0.5">
      <c r="A1" s="32" t="s">
        <v>550</v>
      </c>
      <c r="B1" s="32"/>
      <c r="C1" s="32"/>
      <c r="D1" s="32"/>
      <c r="E1" s="32"/>
      <c r="F1" s="32"/>
      <c r="G1" s="32"/>
      <c r="H1" s="32"/>
      <c r="I1" s="32"/>
      <c r="J1" s="32"/>
      <c r="K1" s="32"/>
      <c r="L1" s="32"/>
      <c r="M1" s="32"/>
      <c r="N1" s="32"/>
      <c r="O1" s="32"/>
      <c r="P1" s="32"/>
      <c r="Q1" s="32"/>
      <c r="R1" s="32"/>
    </row>
    <row r="9" spans="1:18" x14ac:dyDescent="0.25">
      <c r="A9" s="10"/>
      <c r="B9" s="11"/>
      <c r="C9" s="12"/>
    </row>
    <row r="10" spans="1:18" x14ac:dyDescent="0.25">
      <c r="A10" s="13"/>
      <c r="B10" s="14"/>
      <c r="C10" s="15"/>
    </row>
    <row r="40" spans="2:2" x14ac:dyDescent="0.25">
      <c r="B40" t="s">
        <v>549</v>
      </c>
    </row>
  </sheetData>
  <mergeCells count="1">
    <mergeCell ref="A1:R1"/>
  </mergeCells>
  <pageMargins left="0.7" right="0.7" top="0.75" bottom="0.75" header="0.3" footer="0.3"/>
  <pageSetup paperSize="0" orientation="portrait" horizontalDpi="203" verticalDpi="203"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showGridLines="0" zoomScale="78" zoomScaleNormal="78" workbookViewId="0">
      <selection activeCell="Q28" sqref="Q28"/>
    </sheetView>
  </sheetViews>
  <sheetFormatPr defaultRowHeight="15" x14ac:dyDescent="0.25"/>
  <cols>
    <col min="1" max="1" width="13.5703125" customWidth="1"/>
    <col min="2" max="2" width="18" customWidth="1"/>
    <col min="4" max="4" width="13.42578125" bestFit="1" customWidth="1"/>
    <col min="5" max="5" width="13.5703125" customWidth="1"/>
    <col min="6" max="6" width="18" customWidth="1"/>
    <col min="8" max="8" width="13.140625" bestFit="1" customWidth="1"/>
    <col min="9" max="9" width="13.5703125" customWidth="1"/>
    <col min="10" max="10" width="26" customWidth="1"/>
    <col min="12" max="12" width="13.5703125" customWidth="1"/>
    <col min="13" max="13" width="18" customWidth="1"/>
    <col min="14" max="14" width="16.42578125" customWidth="1"/>
    <col min="15" max="15" width="10.28515625" customWidth="1"/>
    <col min="16" max="16" width="11.28515625" customWidth="1"/>
    <col min="17" max="17" width="18.28515625" customWidth="1"/>
    <col min="18" max="18" width="11.28515625" customWidth="1"/>
    <col min="19" max="19" width="11.28515625" bestFit="1" customWidth="1"/>
  </cols>
  <sheetData>
    <row r="1" spans="1:16" ht="26.25" x14ac:dyDescent="0.4">
      <c r="A1" s="33" t="s">
        <v>517</v>
      </c>
      <c r="B1" s="34"/>
      <c r="C1" s="34"/>
      <c r="D1" s="34"/>
      <c r="E1" s="34"/>
      <c r="F1" s="34"/>
      <c r="G1" s="34"/>
      <c r="H1" s="34"/>
      <c r="I1" s="34"/>
      <c r="J1" s="34"/>
      <c r="K1" s="34"/>
      <c r="L1" s="34"/>
      <c r="M1" s="34"/>
    </row>
    <row r="3" spans="1:16" ht="15.75" thickBot="1" x14ac:dyDescent="0.3"/>
    <row r="4" spans="1:16" x14ac:dyDescent="0.25">
      <c r="M4" s="30" t="s">
        <v>531</v>
      </c>
      <c r="P4" s="17" t="s">
        <v>531</v>
      </c>
    </row>
    <row r="5" spans="1:16" ht="15.75" thickBot="1" x14ac:dyDescent="0.3">
      <c r="M5" s="30">
        <f>GETPIVOTDATA("Patient ID",$E$67)</f>
        <v>5000</v>
      </c>
      <c r="P5" s="27">
        <f>GETPIVOTDATA("Patient ID",$E$67)</f>
        <v>5000</v>
      </c>
    </row>
    <row r="8" spans="1:16" ht="15.75" thickBot="1" x14ac:dyDescent="0.3"/>
    <row r="9" spans="1:16" x14ac:dyDescent="0.25">
      <c r="P9" s="17" t="s">
        <v>532</v>
      </c>
    </row>
    <row r="10" spans="1:16" ht="75.75" thickBot="1" x14ac:dyDescent="0.3">
      <c r="A10" s="26" t="s">
        <v>536</v>
      </c>
      <c r="P10" s="29">
        <f>GETPIVOTDATA("Patient Satisfaction Score",$E$63)</f>
        <v>3.8403999999999998</v>
      </c>
    </row>
    <row r="17" spans="13:13" x14ac:dyDescent="0.25">
      <c r="M17" s="26"/>
    </row>
    <row r="18" spans="13:13" x14ac:dyDescent="0.25">
      <c r="M18" s="5"/>
    </row>
    <row r="52" spans="1:10" x14ac:dyDescent="0.25">
      <c r="A52" s="6" t="s">
        <v>514</v>
      </c>
      <c r="B52" t="s">
        <v>504</v>
      </c>
      <c r="E52" s="6" t="s">
        <v>514</v>
      </c>
      <c r="F52" t="s">
        <v>504</v>
      </c>
      <c r="I52" s="6" t="s">
        <v>514</v>
      </c>
      <c r="J52" t="s">
        <v>504</v>
      </c>
    </row>
    <row r="53" spans="1:10" x14ac:dyDescent="0.25">
      <c r="A53" s="7" t="s">
        <v>10</v>
      </c>
      <c r="B53" s="5">
        <v>223</v>
      </c>
      <c r="E53" s="7" t="s">
        <v>506</v>
      </c>
      <c r="F53" s="5">
        <v>163</v>
      </c>
      <c r="I53" s="7" t="s">
        <v>47</v>
      </c>
      <c r="J53" s="5">
        <v>1036</v>
      </c>
    </row>
    <row r="54" spans="1:10" x14ac:dyDescent="0.25">
      <c r="A54" s="7" t="s">
        <v>11</v>
      </c>
      <c r="B54" s="5">
        <v>234</v>
      </c>
      <c r="E54" s="7" t="s">
        <v>507</v>
      </c>
      <c r="F54" s="5">
        <v>782</v>
      </c>
      <c r="I54" s="7" t="s">
        <v>49</v>
      </c>
      <c r="J54" s="5">
        <v>1070</v>
      </c>
    </row>
    <row r="55" spans="1:10" x14ac:dyDescent="0.25">
      <c r="A55" s="7" t="s">
        <v>12</v>
      </c>
      <c r="B55" s="5">
        <v>238</v>
      </c>
      <c r="E55" s="7" t="s">
        <v>508</v>
      </c>
      <c r="F55" s="5">
        <v>785</v>
      </c>
      <c r="I55" s="7" t="s">
        <v>43</v>
      </c>
      <c r="J55" s="5">
        <v>978</v>
      </c>
    </row>
    <row r="56" spans="1:10" x14ac:dyDescent="0.25">
      <c r="A56" s="7" t="s">
        <v>13</v>
      </c>
      <c r="B56" s="5">
        <v>240</v>
      </c>
      <c r="E56" s="7" t="s">
        <v>509</v>
      </c>
      <c r="F56" s="5">
        <v>806</v>
      </c>
      <c r="I56" s="7" t="s">
        <v>60</v>
      </c>
      <c r="J56" s="5">
        <v>979</v>
      </c>
    </row>
    <row r="57" spans="1:10" x14ac:dyDescent="0.25">
      <c r="A57" s="7" t="s">
        <v>16</v>
      </c>
      <c r="B57" s="5">
        <v>247</v>
      </c>
      <c r="E57" s="7" t="s">
        <v>510</v>
      </c>
      <c r="F57" s="5">
        <v>835</v>
      </c>
      <c r="I57" s="7" t="s">
        <v>53</v>
      </c>
      <c r="J57" s="5">
        <v>937</v>
      </c>
    </row>
    <row r="58" spans="1:10" x14ac:dyDescent="0.25">
      <c r="A58" s="7" t="s">
        <v>14</v>
      </c>
      <c r="B58" s="5">
        <v>276</v>
      </c>
      <c r="E58" s="7" t="s">
        <v>511</v>
      </c>
      <c r="F58" s="5">
        <v>797</v>
      </c>
      <c r="I58" s="7" t="s">
        <v>505</v>
      </c>
      <c r="J58" s="5">
        <v>5000</v>
      </c>
    </row>
    <row r="59" spans="1:10" x14ac:dyDescent="0.25">
      <c r="A59" s="7" t="s">
        <v>9</v>
      </c>
      <c r="B59" s="5">
        <v>284</v>
      </c>
      <c r="E59" s="7" t="s">
        <v>512</v>
      </c>
      <c r="F59" s="5">
        <v>832</v>
      </c>
    </row>
    <row r="60" spans="1:10" x14ac:dyDescent="0.25">
      <c r="A60" s="7" t="s">
        <v>3</v>
      </c>
      <c r="B60" s="5">
        <v>600</v>
      </c>
      <c r="E60" s="7" t="s">
        <v>505</v>
      </c>
      <c r="F60" s="5">
        <v>5000</v>
      </c>
    </row>
    <row r="61" spans="1:10" x14ac:dyDescent="0.25">
      <c r="A61" s="7" t="s">
        <v>7</v>
      </c>
      <c r="B61" s="5">
        <v>1175</v>
      </c>
    </row>
    <row r="62" spans="1:10" x14ac:dyDescent="0.25">
      <c r="A62" s="7" t="s">
        <v>5</v>
      </c>
      <c r="B62" s="5">
        <v>1483</v>
      </c>
      <c r="I62" s="6" t="s">
        <v>514</v>
      </c>
      <c r="J62" t="s">
        <v>516</v>
      </c>
    </row>
    <row r="63" spans="1:10" x14ac:dyDescent="0.25">
      <c r="A63" s="7" t="s">
        <v>505</v>
      </c>
      <c r="B63" s="5">
        <v>5000</v>
      </c>
      <c r="E63" t="s">
        <v>513</v>
      </c>
      <c r="I63" s="7" t="s">
        <v>488</v>
      </c>
      <c r="J63" s="5">
        <v>2493</v>
      </c>
    </row>
    <row r="64" spans="1:10" x14ac:dyDescent="0.25">
      <c r="E64" s="5">
        <v>3.8403999999999998</v>
      </c>
      <c r="I64" s="7" t="s">
        <v>495</v>
      </c>
      <c r="J64" s="5">
        <v>2507</v>
      </c>
    </row>
    <row r="65" spans="1:13" x14ac:dyDescent="0.25">
      <c r="I65" s="7" t="s">
        <v>505</v>
      </c>
      <c r="J65" s="5">
        <v>5000</v>
      </c>
    </row>
    <row r="66" spans="1:13" x14ac:dyDescent="0.25">
      <c r="A66" s="6" t="s">
        <v>514</v>
      </c>
      <c r="B66" t="s">
        <v>504</v>
      </c>
    </row>
    <row r="67" spans="1:13" x14ac:dyDescent="0.25">
      <c r="A67" s="7" t="s">
        <v>46</v>
      </c>
      <c r="B67" s="5">
        <v>2500</v>
      </c>
      <c r="D67" s="7"/>
      <c r="E67" t="s">
        <v>504</v>
      </c>
    </row>
    <row r="68" spans="1:13" x14ac:dyDescent="0.25">
      <c r="A68" s="7" t="s">
        <v>42</v>
      </c>
      <c r="B68" s="5">
        <v>2500</v>
      </c>
      <c r="D68" s="7"/>
      <c r="E68" s="5">
        <v>5000</v>
      </c>
      <c r="I68" t="s">
        <v>534</v>
      </c>
    </row>
    <row r="69" spans="1:13" x14ac:dyDescent="0.25">
      <c r="A69" s="7" t="s">
        <v>505</v>
      </c>
      <c r="B69" s="5">
        <v>5000</v>
      </c>
      <c r="D69" s="7"/>
      <c r="I69" s="5">
        <v>5000</v>
      </c>
      <c r="L69" s="6" t="s">
        <v>514</v>
      </c>
      <c r="M69" t="s">
        <v>504</v>
      </c>
    </row>
    <row r="70" spans="1:13" x14ac:dyDescent="0.25">
      <c r="L70" s="7" t="s">
        <v>10</v>
      </c>
      <c r="M70" s="9">
        <v>4.4600000000000001E-2</v>
      </c>
    </row>
    <row r="71" spans="1:13" x14ac:dyDescent="0.25">
      <c r="E71" s="6" t="s">
        <v>514</v>
      </c>
      <c r="F71" t="s">
        <v>504</v>
      </c>
      <c r="L71" s="7" t="s">
        <v>11</v>
      </c>
      <c r="M71" s="9">
        <v>4.6800000000000001E-2</v>
      </c>
    </row>
    <row r="72" spans="1:13" x14ac:dyDescent="0.25">
      <c r="E72" s="7">
        <v>1</v>
      </c>
      <c r="F72" s="5">
        <v>1317</v>
      </c>
      <c r="L72" s="7" t="s">
        <v>12</v>
      </c>
      <c r="M72" s="9">
        <v>4.7600000000000003E-2</v>
      </c>
    </row>
    <row r="73" spans="1:13" x14ac:dyDescent="0.25">
      <c r="E73" s="7">
        <v>2</v>
      </c>
      <c r="F73" s="5">
        <v>1314</v>
      </c>
      <c r="L73" s="7" t="s">
        <v>13</v>
      </c>
      <c r="M73" s="9">
        <v>4.8000000000000001E-2</v>
      </c>
    </row>
    <row r="74" spans="1:13" x14ac:dyDescent="0.25">
      <c r="E74" s="7">
        <v>3</v>
      </c>
      <c r="F74" s="5">
        <v>287</v>
      </c>
      <c r="L74" s="7" t="s">
        <v>16</v>
      </c>
      <c r="M74" s="9">
        <v>4.9399999999999999E-2</v>
      </c>
    </row>
    <row r="75" spans="1:13" x14ac:dyDescent="0.25">
      <c r="E75" s="7">
        <v>4</v>
      </c>
      <c r="F75" s="5">
        <v>316</v>
      </c>
      <c r="L75" s="7" t="s">
        <v>14</v>
      </c>
      <c r="M75" s="9">
        <v>5.5199999999999999E-2</v>
      </c>
    </row>
    <row r="76" spans="1:13" x14ac:dyDescent="0.25">
      <c r="E76" s="7">
        <v>5</v>
      </c>
      <c r="F76" s="5">
        <v>305</v>
      </c>
      <c r="L76" s="7" t="s">
        <v>9</v>
      </c>
      <c r="M76" s="9">
        <v>5.6800000000000003E-2</v>
      </c>
    </row>
    <row r="77" spans="1:13" x14ac:dyDescent="0.25">
      <c r="E77" s="7">
        <v>6</v>
      </c>
      <c r="F77" s="5">
        <v>306</v>
      </c>
      <c r="L77" s="7" t="s">
        <v>3</v>
      </c>
      <c r="M77" s="9">
        <v>0.12</v>
      </c>
    </row>
    <row r="78" spans="1:13" x14ac:dyDescent="0.25">
      <c r="E78" s="7">
        <v>7</v>
      </c>
      <c r="F78" s="5">
        <v>302</v>
      </c>
      <c r="L78" s="7" t="s">
        <v>7</v>
      </c>
      <c r="M78" s="9">
        <v>0.23499999999999999</v>
      </c>
    </row>
    <row r="79" spans="1:13" x14ac:dyDescent="0.25">
      <c r="E79" s="7">
        <v>8</v>
      </c>
      <c r="F79" s="5">
        <v>310</v>
      </c>
      <c r="L79" s="7" t="s">
        <v>5</v>
      </c>
      <c r="M79" s="9">
        <v>0.29659999999999997</v>
      </c>
    </row>
    <row r="80" spans="1:13" x14ac:dyDescent="0.25">
      <c r="E80" s="7">
        <v>9</v>
      </c>
      <c r="F80" s="5">
        <v>253</v>
      </c>
      <c r="L80" s="7" t="s">
        <v>505</v>
      </c>
      <c r="M80" s="9">
        <v>1</v>
      </c>
    </row>
    <row r="81" spans="5:6" x14ac:dyDescent="0.25">
      <c r="E81" s="7">
        <v>10</v>
      </c>
      <c r="F81" s="5">
        <v>290</v>
      </c>
    </row>
    <row r="82" spans="5:6" x14ac:dyDescent="0.25">
      <c r="E82" s="7" t="s">
        <v>505</v>
      </c>
      <c r="F82" s="5">
        <v>5000</v>
      </c>
    </row>
  </sheetData>
  <mergeCells count="1">
    <mergeCell ref="A1:M1"/>
  </mergeCells>
  <pageMargins left="0.7" right="0.7" top="0.75" bottom="0.75" header="0.3" footer="0.3"/>
  <pageSetup paperSize="0" orientation="portrait" horizontalDpi="203" verticalDpi="203"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showGridLines="0" workbookViewId="0">
      <selection activeCell="L23" sqref="L23"/>
    </sheetView>
  </sheetViews>
  <sheetFormatPr defaultRowHeight="15" x14ac:dyDescent="0.25"/>
  <cols>
    <col min="1" max="1" width="18" customWidth="1"/>
    <col min="2" max="2" width="16.28515625" customWidth="1"/>
    <col min="3" max="3" width="7.7109375" customWidth="1"/>
    <col min="4" max="4" width="8.28515625" customWidth="1"/>
    <col min="5" max="5" width="16" customWidth="1"/>
    <col min="6" max="6" width="18" customWidth="1"/>
    <col min="7" max="7" width="11.28515625" customWidth="1"/>
    <col min="8" max="8" width="13.140625" customWidth="1"/>
    <col min="9" max="9" width="18" customWidth="1"/>
    <col min="10" max="10" width="7.7109375" customWidth="1"/>
    <col min="11" max="11" width="8.28515625" customWidth="1"/>
    <col min="12" max="12" width="13.140625" customWidth="1"/>
    <col min="13" max="13" width="18" customWidth="1"/>
    <col min="14" max="14" width="11.28515625" bestFit="1" customWidth="1"/>
  </cols>
  <sheetData>
    <row r="1" spans="1:18" ht="28.5" x14ac:dyDescent="0.45">
      <c r="A1" s="35" t="s">
        <v>520</v>
      </c>
      <c r="B1" s="35"/>
      <c r="C1" s="35"/>
      <c r="D1" s="35"/>
      <c r="E1" s="35"/>
      <c r="F1" s="35"/>
      <c r="G1" s="35"/>
      <c r="H1" s="35"/>
      <c r="I1" s="35"/>
      <c r="J1" s="35"/>
      <c r="K1" s="35"/>
      <c r="L1" s="35"/>
      <c r="M1" s="35"/>
      <c r="N1" s="35"/>
      <c r="O1" s="35"/>
      <c r="P1" s="35"/>
      <c r="Q1" s="35"/>
      <c r="R1" s="35"/>
    </row>
    <row r="2" spans="1:18" ht="28.5" x14ac:dyDescent="0.45">
      <c r="A2" s="8"/>
      <c r="B2" s="8"/>
      <c r="C2" s="8"/>
      <c r="D2" s="8"/>
      <c r="E2" s="8"/>
      <c r="F2" s="8"/>
      <c r="G2" s="8"/>
      <c r="H2" s="8"/>
      <c r="I2" s="8"/>
      <c r="J2" s="8"/>
      <c r="K2" s="8"/>
      <c r="L2" s="8"/>
      <c r="M2" s="8"/>
      <c r="N2" s="8"/>
      <c r="O2" s="8"/>
      <c r="P2" s="8"/>
      <c r="Q2" s="8"/>
      <c r="R2" s="8"/>
    </row>
    <row r="13" spans="1:18" ht="15.75" thickBot="1" x14ac:dyDescent="0.3"/>
    <row r="14" spans="1:18" x14ac:dyDescent="0.25">
      <c r="L14" s="17" t="s">
        <v>530</v>
      </c>
      <c r="N14" s="3"/>
    </row>
    <row r="15" spans="1:18" ht="15.75" thickBot="1" x14ac:dyDescent="0.3">
      <c r="L15" s="27" t="str">
        <f>H34</f>
        <v>Hypertension</v>
      </c>
      <c r="N15" s="3"/>
    </row>
    <row r="16" spans="1:18" x14ac:dyDescent="0.25">
      <c r="N16" s="16"/>
    </row>
    <row r="17" spans="1:12" ht="15.75" thickBot="1" x14ac:dyDescent="0.3"/>
    <row r="18" spans="1:12" x14ac:dyDescent="0.25">
      <c r="L18" s="17" t="s">
        <v>528</v>
      </c>
    </row>
    <row r="19" spans="1:12" ht="15.75" thickBot="1" x14ac:dyDescent="0.3">
      <c r="L19" s="27" t="str">
        <f>E34</f>
        <v>Dr. Sade Kikiola</v>
      </c>
    </row>
    <row r="29" spans="1:12" x14ac:dyDescent="0.25">
      <c r="A29" s="6" t="s">
        <v>514</v>
      </c>
      <c r="B29" t="s">
        <v>504</v>
      </c>
      <c r="E29" s="6" t="s">
        <v>514</v>
      </c>
      <c r="F29" t="s">
        <v>504</v>
      </c>
      <c r="H29" s="6" t="s">
        <v>514</v>
      </c>
      <c r="I29" t="s">
        <v>504</v>
      </c>
    </row>
    <row r="30" spans="1:12" x14ac:dyDescent="0.25">
      <c r="A30" s="7" t="s">
        <v>22</v>
      </c>
      <c r="B30" s="5">
        <v>658</v>
      </c>
      <c r="E30" s="7" t="s">
        <v>465</v>
      </c>
      <c r="F30" s="5">
        <v>445</v>
      </c>
      <c r="H30" s="7" t="s">
        <v>29</v>
      </c>
      <c r="I30" s="5">
        <v>469</v>
      </c>
    </row>
    <row r="31" spans="1:12" x14ac:dyDescent="0.25">
      <c r="A31" s="7" t="s">
        <v>21</v>
      </c>
      <c r="B31" s="5">
        <v>697</v>
      </c>
      <c r="E31" s="7" t="s">
        <v>468</v>
      </c>
      <c r="F31" s="5">
        <v>467</v>
      </c>
      <c r="H31" s="7" t="s">
        <v>30</v>
      </c>
      <c r="I31" s="5">
        <v>606</v>
      </c>
    </row>
    <row r="32" spans="1:12" x14ac:dyDescent="0.25">
      <c r="A32" s="7" t="s">
        <v>23</v>
      </c>
      <c r="B32" s="5">
        <v>1179</v>
      </c>
      <c r="E32" s="7" t="s">
        <v>462</v>
      </c>
      <c r="F32" s="5">
        <v>855</v>
      </c>
      <c r="H32" s="7" t="s">
        <v>28</v>
      </c>
      <c r="I32" s="5">
        <v>918</v>
      </c>
    </row>
    <row r="33" spans="1:9" x14ac:dyDescent="0.25">
      <c r="A33" s="7" t="s">
        <v>19</v>
      </c>
      <c r="B33" s="5">
        <v>1185</v>
      </c>
      <c r="E33" s="7" t="s">
        <v>459</v>
      </c>
      <c r="F33" s="5">
        <v>1358</v>
      </c>
      <c r="H33" s="7" t="s">
        <v>26</v>
      </c>
      <c r="I33" s="5">
        <v>994</v>
      </c>
    </row>
    <row r="34" spans="1:9" x14ac:dyDescent="0.25">
      <c r="A34" s="7" t="s">
        <v>20</v>
      </c>
      <c r="B34" s="5">
        <v>1281</v>
      </c>
      <c r="E34" s="7" t="s">
        <v>470</v>
      </c>
      <c r="F34" s="5">
        <v>1875</v>
      </c>
      <c r="H34" s="7" t="s">
        <v>27</v>
      </c>
      <c r="I34" s="5">
        <v>2013</v>
      </c>
    </row>
    <row r="35" spans="1:9" x14ac:dyDescent="0.25">
      <c r="A35" s="7" t="s">
        <v>505</v>
      </c>
      <c r="B35" s="5">
        <v>5000</v>
      </c>
      <c r="E35" s="7" t="s">
        <v>505</v>
      </c>
      <c r="F35" s="5">
        <v>5000</v>
      </c>
      <c r="H35" s="7" t="s">
        <v>505</v>
      </c>
      <c r="I35" s="5">
        <v>5000</v>
      </c>
    </row>
    <row r="39" spans="1:9" x14ac:dyDescent="0.25">
      <c r="A39" s="6" t="s">
        <v>504</v>
      </c>
      <c r="B39" s="6" t="s">
        <v>519</v>
      </c>
    </row>
    <row r="40" spans="1:9" x14ac:dyDescent="0.25">
      <c r="A40" s="6" t="s">
        <v>514</v>
      </c>
      <c r="B40" t="s">
        <v>26</v>
      </c>
      <c r="C40" t="s">
        <v>28</v>
      </c>
      <c r="D40" t="s">
        <v>30</v>
      </c>
      <c r="E40" t="s">
        <v>27</v>
      </c>
      <c r="F40" t="s">
        <v>29</v>
      </c>
      <c r="G40" t="s">
        <v>505</v>
      </c>
    </row>
    <row r="41" spans="1:9" x14ac:dyDescent="0.25">
      <c r="A41" s="7" t="s">
        <v>468</v>
      </c>
      <c r="B41" s="5">
        <v>40</v>
      </c>
      <c r="C41" s="5">
        <v>55</v>
      </c>
      <c r="D41" s="5">
        <v>70</v>
      </c>
      <c r="E41" s="5">
        <v>261</v>
      </c>
      <c r="F41" s="5">
        <v>41</v>
      </c>
      <c r="G41" s="5">
        <v>467</v>
      </c>
    </row>
    <row r="42" spans="1:9" x14ac:dyDescent="0.25">
      <c r="A42" s="7" t="s">
        <v>465</v>
      </c>
      <c r="B42" s="5">
        <v>42</v>
      </c>
      <c r="C42" s="5">
        <v>59</v>
      </c>
      <c r="D42" s="5">
        <v>63</v>
      </c>
      <c r="E42" s="5">
        <v>246</v>
      </c>
      <c r="F42" s="5">
        <v>35</v>
      </c>
      <c r="G42" s="5">
        <v>445</v>
      </c>
    </row>
    <row r="43" spans="1:9" x14ac:dyDescent="0.25">
      <c r="A43" s="7" t="s">
        <v>459</v>
      </c>
      <c r="B43" s="5">
        <v>175</v>
      </c>
      <c r="C43" s="5">
        <v>510</v>
      </c>
      <c r="D43" s="5">
        <v>152</v>
      </c>
      <c r="E43" s="5">
        <v>371</v>
      </c>
      <c r="F43" s="5">
        <v>150</v>
      </c>
      <c r="G43" s="5">
        <v>1358</v>
      </c>
    </row>
    <row r="44" spans="1:9" x14ac:dyDescent="0.25">
      <c r="A44" s="7" t="s">
        <v>462</v>
      </c>
      <c r="B44" s="5">
        <v>179</v>
      </c>
      <c r="C44" s="5">
        <v>90</v>
      </c>
      <c r="D44" s="5">
        <v>127</v>
      </c>
      <c r="E44" s="5">
        <v>407</v>
      </c>
      <c r="F44" s="5">
        <v>52</v>
      </c>
      <c r="G44" s="5">
        <v>855</v>
      </c>
    </row>
    <row r="45" spans="1:9" x14ac:dyDescent="0.25">
      <c r="A45" s="7" t="s">
        <v>470</v>
      </c>
      <c r="B45" s="5">
        <v>558</v>
      </c>
      <c r="C45" s="5">
        <v>204</v>
      </c>
      <c r="D45" s="5">
        <v>194</v>
      </c>
      <c r="E45" s="5">
        <v>728</v>
      </c>
      <c r="F45" s="5">
        <v>191</v>
      </c>
      <c r="G45" s="5">
        <v>1875</v>
      </c>
    </row>
    <row r="46" spans="1:9" x14ac:dyDescent="0.25">
      <c r="A46" s="7" t="s">
        <v>505</v>
      </c>
      <c r="B46" s="5">
        <v>994</v>
      </c>
      <c r="C46" s="5">
        <v>918</v>
      </c>
      <c r="D46" s="5">
        <v>606</v>
      </c>
      <c r="E46" s="5">
        <v>2013</v>
      </c>
      <c r="F46" s="5">
        <v>469</v>
      </c>
      <c r="G46" s="5">
        <v>5000</v>
      </c>
    </row>
    <row r="47" spans="1:9" x14ac:dyDescent="0.25">
      <c r="A47" s="7"/>
      <c r="B47" s="5"/>
      <c r="C47" s="5"/>
      <c r="D47" s="5"/>
      <c r="E47" s="5"/>
      <c r="F47" s="5"/>
      <c r="G47" s="5"/>
    </row>
    <row r="52" spans="1:2" x14ac:dyDescent="0.25">
      <c r="A52" s="7"/>
      <c r="B52" s="5"/>
    </row>
    <row r="53" spans="1:2" x14ac:dyDescent="0.25">
      <c r="A53" s="7"/>
      <c r="B53" s="5"/>
    </row>
    <row r="54" spans="1:2" x14ac:dyDescent="0.25">
      <c r="A54" s="7"/>
      <c r="B54" s="5"/>
    </row>
    <row r="55" spans="1:2" x14ac:dyDescent="0.25">
      <c r="A55" s="7"/>
      <c r="B55" s="5"/>
    </row>
    <row r="56" spans="1:2" x14ac:dyDescent="0.25">
      <c r="A56" s="7"/>
      <c r="B56" s="5"/>
    </row>
    <row r="57" spans="1:2" x14ac:dyDescent="0.25">
      <c r="A57" s="7"/>
      <c r="B57" s="5"/>
    </row>
    <row r="60" spans="1:2" x14ac:dyDescent="0.25">
      <c r="A60" s="7"/>
      <c r="B60" s="5"/>
    </row>
    <row r="61" spans="1:2" x14ac:dyDescent="0.25">
      <c r="A61" s="7"/>
      <c r="B61" s="5"/>
    </row>
    <row r="62" spans="1:2" x14ac:dyDescent="0.25">
      <c r="A62" s="7"/>
      <c r="B62" s="5"/>
    </row>
    <row r="63" spans="1:2" x14ac:dyDescent="0.25">
      <c r="A63" s="7"/>
      <c r="B63" s="5"/>
    </row>
    <row r="64" spans="1:2" x14ac:dyDescent="0.25">
      <c r="A64" s="7"/>
      <c r="B64" s="5"/>
    </row>
    <row r="65" spans="1:2" x14ac:dyDescent="0.25">
      <c r="A65" s="7"/>
      <c r="B65" s="5"/>
    </row>
  </sheetData>
  <mergeCells count="1">
    <mergeCell ref="A1:R1"/>
  </mergeCells>
  <pageMargins left="0.7" right="0.7" top="0.75" bottom="0.75" header="0.3" footer="0.3"/>
  <pageSetup paperSize="0" orientation="portrait" horizontalDpi="203" verticalDpi="203"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showGridLines="0" workbookViewId="0">
      <selection activeCell="K22" sqref="K22"/>
    </sheetView>
  </sheetViews>
  <sheetFormatPr defaultRowHeight="15" x14ac:dyDescent="0.25"/>
  <cols>
    <col min="1" max="1" width="22.28515625" customWidth="1"/>
    <col min="2" max="2" width="8" customWidth="1"/>
    <col min="3" max="3" width="21.5703125" customWidth="1"/>
    <col min="4" max="4" width="13.140625" bestFit="1" customWidth="1"/>
    <col min="5" max="5" width="18" customWidth="1"/>
    <col min="6" max="6" width="18" bestFit="1" customWidth="1"/>
    <col min="7" max="7" width="13.140625" customWidth="1"/>
    <col min="8" max="8" width="20.5703125" customWidth="1"/>
    <col min="9" max="17" width="16.28515625" customWidth="1"/>
    <col min="18" max="19" width="11.28515625" customWidth="1"/>
    <col min="20" max="29" width="4" customWidth="1"/>
    <col min="30" max="31" width="5" customWidth="1"/>
    <col min="32" max="32" width="4" customWidth="1"/>
    <col min="33" max="33" width="5" customWidth="1"/>
    <col min="34" max="37" width="4" customWidth="1"/>
    <col min="38" max="38" width="5" customWidth="1"/>
    <col min="39" max="46" width="4" customWidth="1"/>
    <col min="47" max="47" width="5" customWidth="1"/>
    <col min="48" max="51" width="4" customWidth="1"/>
    <col min="52" max="52" width="3" customWidth="1"/>
    <col min="53" max="97" width="4" customWidth="1"/>
    <col min="98" max="98" width="5" customWidth="1"/>
    <col min="99" max="108" width="4" customWidth="1"/>
    <col min="109" max="109" width="5" customWidth="1"/>
    <col min="110" max="113" width="4" customWidth="1"/>
    <col min="114" max="114" width="5" customWidth="1"/>
    <col min="115" max="127" width="4" customWidth="1"/>
    <col min="128" max="128" width="5" customWidth="1"/>
    <col min="129" max="164" width="4" customWidth="1"/>
    <col min="165" max="165" width="5" customWidth="1"/>
    <col min="166" max="190" width="4" customWidth="1"/>
    <col min="191" max="192" width="5" customWidth="1"/>
    <col min="193" max="196" width="4" customWidth="1"/>
    <col min="197" max="197" width="5" customWidth="1"/>
    <col min="198" max="206" width="4" customWidth="1"/>
    <col min="207" max="207" width="5" customWidth="1"/>
    <col min="208" max="250" width="4" customWidth="1"/>
    <col min="251" max="251" width="5" customWidth="1"/>
    <col min="252" max="255" width="4" customWidth="1"/>
    <col min="256" max="256" width="5" customWidth="1"/>
    <col min="257" max="276" width="4" customWidth="1"/>
    <col min="277" max="277" width="5" customWidth="1"/>
    <col min="278" max="288" width="4" customWidth="1"/>
    <col min="289" max="289" width="5" customWidth="1"/>
    <col min="290" max="296" width="4" customWidth="1"/>
    <col min="297" max="297" width="5" customWidth="1"/>
    <col min="298" max="298" width="4" customWidth="1"/>
    <col min="299" max="299" width="5" customWidth="1"/>
    <col min="300" max="346" width="4" customWidth="1"/>
    <col min="347" max="347" width="5" customWidth="1"/>
    <col min="348" max="389" width="4" customWidth="1"/>
    <col min="390" max="390" width="5" customWidth="1"/>
    <col min="391" max="393" width="4" customWidth="1"/>
    <col min="394" max="394" width="5" customWidth="1"/>
    <col min="395" max="412" width="4" customWidth="1"/>
    <col min="413" max="413" width="5" customWidth="1"/>
    <col min="414" max="440" width="4" customWidth="1"/>
    <col min="441" max="441" width="5" customWidth="1"/>
    <col min="442" max="446" width="4" customWidth="1"/>
    <col min="447" max="447" width="5" customWidth="1"/>
    <col min="448" max="469" width="4" customWidth="1"/>
    <col min="470" max="470" width="5" customWidth="1"/>
    <col min="471" max="480" width="4" customWidth="1"/>
    <col min="481" max="481" width="5" customWidth="1"/>
    <col min="482" max="490" width="4" customWidth="1"/>
    <col min="491" max="491" width="5" customWidth="1"/>
    <col min="492" max="501" width="4" customWidth="1"/>
    <col min="502" max="502" width="5" customWidth="1"/>
    <col min="503" max="511" width="4" customWidth="1"/>
    <col min="512" max="512" width="5" customWidth="1"/>
    <col min="513" max="541" width="4" customWidth="1"/>
    <col min="542" max="542" width="5" customWidth="1"/>
    <col min="543" max="595" width="4" customWidth="1"/>
    <col min="596" max="596" width="5" customWidth="1"/>
    <col min="597" max="602" width="4" customWidth="1"/>
    <col min="603" max="603" width="5" customWidth="1"/>
    <col min="604" max="616" width="4" customWidth="1"/>
    <col min="617" max="617" width="5" customWidth="1"/>
    <col min="618" max="635" width="4" customWidth="1"/>
    <col min="636" max="636" width="5" customWidth="1"/>
    <col min="637" max="639" width="4" customWidth="1"/>
    <col min="640" max="640" width="5" customWidth="1"/>
    <col min="641" max="641" width="4" customWidth="1"/>
    <col min="642" max="642" width="5" customWidth="1"/>
    <col min="643" max="645" width="4" customWidth="1"/>
    <col min="646" max="646" width="5" customWidth="1"/>
    <col min="647" max="666" width="4" customWidth="1"/>
    <col min="667" max="667" width="5" customWidth="1"/>
    <col min="668" max="681" width="4" customWidth="1"/>
    <col min="682" max="682" width="5" customWidth="1"/>
    <col min="683" max="685" width="4" customWidth="1"/>
    <col min="686" max="686" width="5" customWidth="1"/>
    <col min="687" max="695" width="4" customWidth="1"/>
    <col min="696" max="696" width="5" customWidth="1"/>
    <col min="697" max="709" width="4" customWidth="1"/>
    <col min="710" max="710" width="5" customWidth="1"/>
    <col min="711" max="722" width="4" customWidth="1"/>
    <col min="723" max="723" width="5" customWidth="1"/>
    <col min="724" max="775" width="4" customWidth="1"/>
    <col min="776" max="776" width="5" customWidth="1"/>
    <col min="777" max="788" width="4" customWidth="1"/>
    <col min="789" max="789" width="5" customWidth="1"/>
    <col min="790" max="792" width="4" customWidth="1"/>
    <col min="793" max="793" width="5" customWidth="1"/>
    <col min="794" max="800" width="4" customWidth="1"/>
    <col min="801" max="801" width="5" customWidth="1"/>
    <col min="802" max="818" width="4" customWidth="1"/>
    <col min="819" max="819" width="5" customWidth="1"/>
    <col min="820" max="829" width="4" customWidth="1"/>
    <col min="830" max="830" width="5" customWidth="1"/>
    <col min="831" max="832" width="4" customWidth="1"/>
    <col min="833" max="833" width="5" customWidth="1"/>
    <col min="834" max="842" width="4" customWidth="1"/>
    <col min="843" max="843" width="5" customWidth="1"/>
    <col min="844" max="858" width="4" customWidth="1"/>
    <col min="859" max="859" width="5" customWidth="1"/>
    <col min="860" max="864" width="4" customWidth="1"/>
    <col min="865" max="865" width="5" customWidth="1"/>
    <col min="866" max="882" width="4" customWidth="1"/>
    <col min="883" max="883" width="5" customWidth="1"/>
    <col min="884" max="894" width="4" customWidth="1"/>
    <col min="895" max="895" width="5" customWidth="1"/>
    <col min="896" max="897" width="4" customWidth="1"/>
    <col min="898" max="898" width="5" customWidth="1"/>
    <col min="899" max="912" width="4" customWidth="1"/>
    <col min="913" max="913" width="5" customWidth="1"/>
    <col min="914" max="936" width="4" customWidth="1"/>
    <col min="937" max="937" width="5" customWidth="1"/>
    <col min="938" max="950" width="4" customWidth="1"/>
    <col min="951" max="951" width="5" customWidth="1"/>
    <col min="952" max="955" width="4" customWidth="1"/>
    <col min="956" max="956" width="5" customWidth="1"/>
    <col min="957" max="957" width="11.28515625" bestFit="1" customWidth="1"/>
  </cols>
  <sheetData>
    <row r="1" spans="1:12" ht="32.25" thickBot="1" x14ac:dyDescent="0.55000000000000004">
      <c r="A1" s="32" t="s">
        <v>527</v>
      </c>
      <c r="B1" s="32"/>
      <c r="C1" s="32"/>
      <c r="D1" s="32"/>
      <c r="E1" s="32"/>
      <c r="F1" s="32"/>
      <c r="G1" s="32"/>
      <c r="H1" s="32"/>
      <c r="I1" s="32"/>
      <c r="J1" s="32"/>
      <c r="K1" s="32"/>
      <c r="L1" s="32"/>
    </row>
    <row r="2" spans="1:12" x14ac:dyDescent="0.25">
      <c r="I2" s="18" t="s">
        <v>525</v>
      </c>
      <c r="K2" s="21" t="s">
        <v>529</v>
      </c>
      <c r="L2" s="22"/>
    </row>
    <row r="3" spans="1:12" ht="15.75" thickBot="1" x14ac:dyDescent="0.3">
      <c r="I3" s="19">
        <f>SUM(B37:B38)</f>
        <v>3176445</v>
      </c>
      <c r="K3" s="25" t="str">
        <f>D45</f>
        <v>AXA</v>
      </c>
      <c r="L3" s="23"/>
    </row>
    <row r="4" spans="1:12" x14ac:dyDescent="0.25">
      <c r="K4" s="24"/>
    </row>
    <row r="5" spans="1:12" ht="15.75" thickBot="1" x14ac:dyDescent="0.3"/>
    <row r="6" spans="1:12" x14ac:dyDescent="0.25">
      <c r="A6" s="26"/>
      <c r="I6" s="18" t="s">
        <v>526</v>
      </c>
    </row>
    <row r="7" spans="1:12" ht="15.75" thickBot="1" x14ac:dyDescent="0.3">
      <c r="I7" s="20">
        <f>GETPIVOTDATA("Patient ID",$G$36,"Visit Type","Emergency")</f>
        <v>0.38579999999999998</v>
      </c>
    </row>
    <row r="35" spans="1:11" x14ac:dyDescent="0.25">
      <c r="D35" s="6" t="s">
        <v>514</v>
      </c>
      <c r="E35" t="s">
        <v>504</v>
      </c>
      <c r="J35" s="6" t="s">
        <v>514</v>
      </c>
      <c r="K35" t="s">
        <v>504</v>
      </c>
    </row>
    <row r="36" spans="1:11" x14ac:dyDescent="0.25">
      <c r="A36" s="6" t="s">
        <v>535</v>
      </c>
      <c r="D36" s="7" t="s">
        <v>492</v>
      </c>
      <c r="E36" s="5">
        <v>1235</v>
      </c>
      <c r="G36" s="6" t="s">
        <v>514</v>
      </c>
      <c r="H36" t="s">
        <v>504</v>
      </c>
      <c r="J36" s="7" t="s">
        <v>537</v>
      </c>
      <c r="K36" s="5">
        <v>1235</v>
      </c>
    </row>
    <row r="37" spans="1:11" x14ac:dyDescent="0.25">
      <c r="A37" s="7" t="s">
        <v>521</v>
      </c>
      <c r="B37" s="5">
        <v>2630406</v>
      </c>
      <c r="D37" s="7" t="s">
        <v>491</v>
      </c>
      <c r="E37" s="5">
        <v>1245</v>
      </c>
      <c r="G37" s="7" t="s">
        <v>492</v>
      </c>
      <c r="H37" s="9">
        <v>0.38579999999999998</v>
      </c>
      <c r="J37" s="7" t="s">
        <v>538</v>
      </c>
      <c r="K37" s="5">
        <v>570</v>
      </c>
    </row>
    <row r="38" spans="1:11" x14ac:dyDescent="0.25">
      <c r="A38" s="7" t="s">
        <v>522</v>
      </c>
      <c r="B38" s="5">
        <v>546039</v>
      </c>
      <c r="D38" s="7" t="s">
        <v>486</v>
      </c>
      <c r="E38" s="5">
        <v>2520</v>
      </c>
      <c r="G38" s="7" t="s">
        <v>524</v>
      </c>
      <c r="H38" s="9">
        <v>0.61419999999999997</v>
      </c>
      <c r="J38" s="7" t="s">
        <v>539</v>
      </c>
      <c r="K38" s="5">
        <v>620</v>
      </c>
    </row>
    <row r="39" spans="1:11" x14ac:dyDescent="0.25">
      <c r="D39" s="7" t="s">
        <v>505</v>
      </c>
      <c r="E39" s="5">
        <v>5000</v>
      </c>
      <c r="G39" s="7" t="s">
        <v>505</v>
      </c>
      <c r="H39" s="9">
        <v>1</v>
      </c>
      <c r="J39" s="7" t="s">
        <v>540</v>
      </c>
      <c r="K39" s="5">
        <v>600</v>
      </c>
    </row>
    <row r="40" spans="1:11" x14ac:dyDescent="0.25">
      <c r="D40" s="7"/>
      <c r="E40" s="5"/>
      <c r="J40" s="7" t="s">
        <v>541</v>
      </c>
      <c r="K40" s="5">
        <v>450</v>
      </c>
    </row>
    <row r="41" spans="1:11" x14ac:dyDescent="0.25">
      <c r="J41" s="7" t="s">
        <v>542</v>
      </c>
      <c r="K41" s="5">
        <v>300</v>
      </c>
    </row>
    <row r="42" spans="1:11" x14ac:dyDescent="0.25">
      <c r="A42" s="6" t="s">
        <v>514</v>
      </c>
      <c r="B42" t="s">
        <v>521</v>
      </c>
      <c r="D42" s="6" t="s">
        <v>514</v>
      </c>
      <c r="E42" t="s">
        <v>504</v>
      </c>
      <c r="G42" s="6" t="s">
        <v>514</v>
      </c>
      <c r="H42" t="s">
        <v>548</v>
      </c>
      <c r="J42" s="7" t="s">
        <v>543</v>
      </c>
      <c r="K42" s="5">
        <v>310</v>
      </c>
    </row>
    <row r="43" spans="1:11" x14ac:dyDescent="0.25">
      <c r="A43" s="7" t="s">
        <v>490</v>
      </c>
      <c r="B43" s="5">
        <v>1344127</v>
      </c>
      <c r="D43" s="7" t="s">
        <v>35</v>
      </c>
      <c r="E43" s="5">
        <v>1639</v>
      </c>
      <c r="G43" s="7" t="s">
        <v>537</v>
      </c>
      <c r="H43" s="5">
        <v>787692</v>
      </c>
      <c r="J43" s="7" t="s">
        <v>544</v>
      </c>
      <c r="K43" s="5">
        <v>310</v>
      </c>
    </row>
    <row r="44" spans="1:11" x14ac:dyDescent="0.25">
      <c r="A44" s="7" t="s">
        <v>498</v>
      </c>
      <c r="B44" s="5">
        <v>456080</v>
      </c>
      <c r="D44" s="7" t="s">
        <v>33</v>
      </c>
      <c r="E44" s="5">
        <v>1669</v>
      </c>
      <c r="G44" s="7" t="s">
        <v>538</v>
      </c>
      <c r="H44" s="5">
        <v>367964</v>
      </c>
      <c r="J44" s="7" t="s">
        <v>545</v>
      </c>
      <c r="K44" s="5">
        <v>300</v>
      </c>
    </row>
    <row r="45" spans="1:11" x14ac:dyDescent="0.25">
      <c r="A45" s="7" t="s">
        <v>493</v>
      </c>
      <c r="B45" s="5">
        <v>429302</v>
      </c>
      <c r="D45" s="7" t="s">
        <v>34</v>
      </c>
      <c r="E45" s="5">
        <v>1692</v>
      </c>
      <c r="G45" s="7" t="s">
        <v>539</v>
      </c>
      <c r="H45" s="5">
        <v>395874</v>
      </c>
      <c r="J45" s="7" t="s">
        <v>546</v>
      </c>
      <c r="K45" s="5">
        <v>45</v>
      </c>
    </row>
    <row r="46" spans="1:11" x14ac:dyDescent="0.25">
      <c r="A46" s="7" t="s">
        <v>496</v>
      </c>
      <c r="B46" s="5">
        <v>400897</v>
      </c>
      <c r="D46" s="7" t="s">
        <v>505</v>
      </c>
      <c r="E46" s="5">
        <v>5000</v>
      </c>
      <c r="G46" s="7" t="s">
        <v>540</v>
      </c>
      <c r="H46" s="5">
        <v>375358</v>
      </c>
      <c r="J46" s="7" t="s">
        <v>547</v>
      </c>
      <c r="K46" s="5">
        <v>260</v>
      </c>
    </row>
    <row r="47" spans="1:11" x14ac:dyDescent="0.25">
      <c r="A47" s="7" t="s">
        <v>505</v>
      </c>
      <c r="B47" s="5">
        <v>2630406</v>
      </c>
      <c r="G47" s="7" t="s">
        <v>541</v>
      </c>
      <c r="H47" s="5">
        <v>282296</v>
      </c>
      <c r="J47" s="7" t="s">
        <v>505</v>
      </c>
      <c r="K47" s="5">
        <v>5000</v>
      </c>
    </row>
    <row r="48" spans="1:11" x14ac:dyDescent="0.25">
      <c r="G48" s="7" t="s">
        <v>542</v>
      </c>
      <c r="H48" s="5">
        <v>191700</v>
      </c>
    </row>
    <row r="49" spans="1:11" x14ac:dyDescent="0.25">
      <c r="A49" s="6" t="s">
        <v>548</v>
      </c>
      <c r="B49" s="6" t="s">
        <v>519</v>
      </c>
      <c r="G49" s="7" t="s">
        <v>543</v>
      </c>
      <c r="H49" s="5">
        <v>194221</v>
      </c>
      <c r="J49" s="6" t="s">
        <v>514</v>
      </c>
      <c r="K49" t="s">
        <v>548</v>
      </c>
    </row>
    <row r="50" spans="1:11" x14ac:dyDescent="0.25">
      <c r="A50" s="6" t="s">
        <v>514</v>
      </c>
      <c r="B50" t="s">
        <v>492</v>
      </c>
      <c r="C50" t="s">
        <v>524</v>
      </c>
      <c r="D50" t="s">
        <v>505</v>
      </c>
      <c r="G50" s="7" t="s">
        <v>544</v>
      </c>
      <c r="H50" s="5">
        <v>199123</v>
      </c>
      <c r="J50" s="7" t="s">
        <v>470</v>
      </c>
      <c r="K50" s="31">
        <v>1187132</v>
      </c>
    </row>
    <row r="51" spans="1:11" x14ac:dyDescent="0.25">
      <c r="A51" s="7" t="s">
        <v>7</v>
      </c>
      <c r="B51" s="5">
        <v>285291</v>
      </c>
      <c r="C51" s="5">
        <v>470459</v>
      </c>
      <c r="D51" s="5">
        <v>755750</v>
      </c>
      <c r="G51" s="7" t="s">
        <v>545</v>
      </c>
      <c r="H51" s="5">
        <v>187521</v>
      </c>
      <c r="J51" s="7" t="s">
        <v>459</v>
      </c>
      <c r="K51" s="31">
        <v>852649</v>
      </c>
    </row>
    <row r="52" spans="1:11" x14ac:dyDescent="0.25">
      <c r="A52" s="7" t="s">
        <v>13</v>
      </c>
      <c r="B52" s="5">
        <v>67239</v>
      </c>
      <c r="C52" s="5">
        <v>83927</v>
      </c>
      <c r="D52" s="5">
        <v>151166</v>
      </c>
      <c r="G52" s="7" t="s">
        <v>546</v>
      </c>
      <c r="H52" s="5">
        <v>25807</v>
      </c>
      <c r="J52" s="7" t="s">
        <v>462</v>
      </c>
      <c r="K52" s="31">
        <v>550063</v>
      </c>
    </row>
    <row r="53" spans="1:11" x14ac:dyDescent="0.25">
      <c r="A53" s="7" t="s">
        <v>5</v>
      </c>
      <c r="B53" s="5">
        <v>329980</v>
      </c>
      <c r="C53" s="5">
        <v>612424</v>
      </c>
      <c r="D53" s="5">
        <v>942404</v>
      </c>
      <c r="G53" s="7" t="s">
        <v>547</v>
      </c>
      <c r="H53" s="5">
        <v>168889</v>
      </c>
      <c r="J53" s="7" t="s">
        <v>468</v>
      </c>
      <c r="K53" s="31">
        <v>302871</v>
      </c>
    </row>
    <row r="54" spans="1:11" x14ac:dyDescent="0.25">
      <c r="A54" s="7" t="s">
        <v>9</v>
      </c>
      <c r="B54" s="5">
        <v>78016</v>
      </c>
      <c r="C54" s="5">
        <v>95697</v>
      </c>
      <c r="D54" s="5">
        <v>173713</v>
      </c>
      <c r="G54" s="7" t="s">
        <v>505</v>
      </c>
      <c r="H54" s="5">
        <v>3176445</v>
      </c>
      <c r="J54" s="7" t="s">
        <v>465</v>
      </c>
      <c r="K54" s="31">
        <v>283730</v>
      </c>
    </row>
    <row r="55" spans="1:11" x14ac:dyDescent="0.25">
      <c r="A55" s="7" t="s">
        <v>14</v>
      </c>
      <c r="B55" s="5">
        <v>86319</v>
      </c>
      <c r="C55" s="5">
        <v>82131</v>
      </c>
      <c r="D55" s="5">
        <v>168450</v>
      </c>
      <c r="J55" s="7" t="s">
        <v>505</v>
      </c>
      <c r="K55" s="31">
        <v>3176445</v>
      </c>
    </row>
    <row r="56" spans="1:11" x14ac:dyDescent="0.25">
      <c r="A56" s="7" t="s">
        <v>16</v>
      </c>
      <c r="B56" s="5">
        <v>69582</v>
      </c>
      <c r="C56" s="5">
        <v>90215</v>
      </c>
      <c r="D56" s="5">
        <v>159797</v>
      </c>
    </row>
    <row r="57" spans="1:11" x14ac:dyDescent="0.25">
      <c r="A57" s="7" t="s">
        <v>12</v>
      </c>
      <c r="B57" s="5">
        <v>61488</v>
      </c>
      <c r="C57" s="5">
        <v>93053</v>
      </c>
      <c r="D57" s="5">
        <v>154541</v>
      </c>
    </row>
    <row r="58" spans="1:11" x14ac:dyDescent="0.25">
      <c r="A58" s="7" t="s">
        <v>11</v>
      </c>
      <c r="B58" s="5">
        <v>57654</v>
      </c>
      <c r="C58" s="5">
        <v>89257</v>
      </c>
      <c r="D58" s="5">
        <v>146911</v>
      </c>
    </row>
    <row r="59" spans="1:11" x14ac:dyDescent="0.25">
      <c r="A59" s="7" t="s">
        <v>10</v>
      </c>
      <c r="B59" s="5">
        <v>61319</v>
      </c>
      <c r="C59" s="5">
        <v>79075</v>
      </c>
      <c r="D59" s="5">
        <v>140394</v>
      </c>
    </row>
    <row r="60" spans="1:11" x14ac:dyDescent="0.25">
      <c r="A60" s="7" t="s">
        <v>3</v>
      </c>
      <c r="B60" s="5">
        <v>131989</v>
      </c>
      <c r="C60" s="5">
        <v>251330</v>
      </c>
      <c r="D60" s="5">
        <v>383319</v>
      </c>
    </row>
    <row r="61" spans="1:11" x14ac:dyDescent="0.25">
      <c r="A61" s="7" t="s">
        <v>505</v>
      </c>
      <c r="B61" s="5">
        <v>1228877</v>
      </c>
      <c r="C61" s="5">
        <v>1947568</v>
      </c>
      <c r="D61" s="5">
        <v>3176445</v>
      </c>
    </row>
  </sheetData>
  <mergeCells count="1">
    <mergeCell ref="A1:L1"/>
  </mergeCells>
  <pageMargins left="0.7" right="0.7" top="0.75" bottom="0.75" header="0.3" footer="0.3"/>
  <pageSetup paperSize="0" orientation="portrait" horizontalDpi="203" verticalDpi="203" r:id="rId10"/>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tabSelected="1" zoomScaleNormal="100" workbookViewId="0">
      <pane ySplit="1" topLeftCell="A2" activePane="bottomLeft" state="frozen"/>
      <selection pane="bottomLeft" activeCell="N1" sqref="N1:N1048576"/>
    </sheetView>
  </sheetViews>
  <sheetFormatPr defaultRowHeight="15" x14ac:dyDescent="0.25"/>
  <cols>
    <col min="1" max="1" width="11.85546875" bestFit="1" customWidth="1"/>
    <col min="2" max="2" width="9.7109375" bestFit="1" customWidth="1"/>
    <col min="3" max="3" width="10.85546875" bestFit="1" customWidth="1"/>
    <col min="4" max="4" width="14.140625" bestFit="1" customWidth="1"/>
    <col min="5" max="5" width="11.7109375" bestFit="1" customWidth="1"/>
    <col min="6" max="6" width="12.42578125" bestFit="1" customWidth="1"/>
    <col min="7" max="7" width="11.85546875" bestFit="1" customWidth="1"/>
    <col min="8" max="9" width="11.85546875" customWidth="1"/>
    <col min="10" max="10" width="13.140625" bestFit="1" customWidth="1"/>
    <col min="11" max="11" width="15.28515625" bestFit="1" customWidth="1"/>
    <col min="12" max="12" width="16" bestFit="1" customWidth="1"/>
    <col min="13" max="13" width="16" customWidth="1"/>
    <col min="14" max="16" width="11.85546875" customWidth="1"/>
    <col min="17" max="17" width="12.140625" bestFit="1" customWidth="1"/>
    <col min="18" max="18" width="14.7109375" bestFit="1" customWidth="1"/>
    <col min="19" max="19" width="15.42578125" bestFit="1" customWidth="1"/>
    <col min="20" max="20" width="19.42578125" bestFit="1" customWidth="1"/>
    <col min="21" max="21" width="19.42578125" customWidth="1"/>
    <col min="22" max="22" width="23.85546875" bestFit="1" customWidth="1"/>
    <col min="23" max="23" width="17" bestFit="1" customWidth="1"/>
    <col min="24" max="24" width="15.28515625" bestFit="1" customWidth="1"/>
    <col min="25" max="25" width="15.28515625" customWidth="1"/>
    <col min="26" max="26" width="14.85546875" bestFit="1" customWidth="1"/>
    <col min="27" max="27" width="14.28515625" bestFit="1" customWidth="1"/>
    <col min="28" max="28" width="14.140625" bestFit="1" customWidth="1"/>
    <col min="29" max="29" width="18.28515625" bestFit="1" customWidth="1"/>
    <col min="30" max="30" width="18.5703125" bestFit="1" customWidth="1"/>
    <col min="31" max="31" width="23.7109375" bestFit="1" customWidth="1"/>
  </cols>
  <sheetData>
    <row r="1" spans="1:32" s="4" customFormat="1" x14ac:dyDescent="0.25">
      <c r="A1" s="4" t="s">
        <v>472</v>
      </c>
      <c r="B1" s="4" t="s">
        <v>36</v>
      </c>
      <c r="C1" s="28" t="s">
        <v>455</v>
      </c>
      <c r="D1" s="28" t="s">
        <v>17</v>
      </c>
      <c r="E1" s="28" t="s">
        <v>24</v>
      </c>
      <c r="F1" s="4" t="s">
        <v>448</v>
      </c>
      <c r="G1" s="4" t="s">
        <v>31</v>
      </c>
      <c r="H1" s="4" t="s">
        <v>0</v>
      </c>
      <c r="I1" s="4" t="s">
        <v>500</v>
      </c>
      <c r="J1" s="4" t="s">
        <v>25</v>
      </c>
      <c r="K1" s="4" t="s">
        <v>18</v>
      </c>
      <c r="L1" s="4" t="s">
        <v>518</v>
      </c>
      <c r="M1" s="4" t="s">
        <v>32</v>
      </c>
      <c r="N1" s="4" t="s">
        <v>501</v>
      </c>
      <c r="O1" s="4" t="s">
        <v>502</v>
      </c>
      <c r="P1" s="4" t="s">
        <v>503</v>
      </c>
      <c r="Q1" s="4" t="s">
        <v>473</v>
      </c>
      <c r="R1" s="4" t="s">
        <v>474</v>
      </c>
      <c r="S1" s="4" t="s">
        <v>475</v>
      </c>
      <c r="T1" s="4" t="s">
        <v>476</v>
      </c>
      <c r="U1" s="4" t="s">
        <v>499</v>
      </c>
      <c r="V1" s="4" t="s">
        <v>477</v>
      </c>
      <c r="W1" s="4" t="s">
        <v>478</v>
      </c>
      <c r="X1" s="4" t="s">
        <v>479</v>
      </c>
      <c r="Y1" s="4" t="s">
        <v>523</v>
      </c>
      <c r="Z1" s="4" t="s">
        <v>480</v>
      </c>
      <c r="AA1" s="4" t="s">
        <v>481</v>
      </c>
      <c r="AB1" s="4" t="s">
        <v>482</v>
      </c>
      <c r="AC1" s="4" t="s">
        <v>483</v>
      </c>
      <c r="AD1" s="4" t="s">
        <v>484</v>
      </c>
      <c r="AE1" s="4" t="s">
        <v>485</v>
      </c>
      <c r="AF1" s="4" t="s">
        <v>533</v>
      </c>
    </row>
    <row r="2" spans="1:32" x14ac:dyDescent="0.25">
      <c r="A2" s="1">
        <v>45292</v>
      </c>
      <c r="B2">
        <v>4928</v>
      </c>
      <c r="C2">
        <v>1</v>
      </c>
      <c r="D2">
        <v>2</v>
      </c>
      <c r="E2">
        <v>1</v>
      </c>
      <c r="F2">
        <v>2</v>
      </c>
      <c r="G2">
        <v>1</v>
      </c>
      <c r="H2">
        <f>VLOOKUP(B2, patient!A:E, 5, FALSE)</f>
        <v>40</v>
      </c>
      <c r="I2" t="str">
        <f>VLOOKUP(H2, city!A:B, 2, FALSE)</f>
        <v>Sheffield</v>
      </c>
      <c r="J2" t="str">
        <f>VLOOKUP(E2, diagnosis!A:B, 2, FALSE)</f>
        <v>Appendicitis</v>
      </c>
      <c r="K2" t="str">
        <f>VLOOKUP(D2, department!A:B, 2, FALSE)</f>
        <v>General Surgery</v>
      </c>
      <c r="L2" t="str">
        <f>VLOOKUP(C2, provider!A:B, 2, FALSE)</f>
        <v>Dr. Olu Abisola</v>
      </c>
      <c r="M2" t="str">
        <f>VLOOKUP(G2, insurance!A:B, 2, FALSE)</f>
        <v>Aviva</v>
      </c>
      <c r="N2">
        <f>VLOOKUP(B2, patient!A:D, 4, FALSE)</f>
        <v>56</v>
      </c>
      <c r="O2" t="str">
        <f>VLOOKUP(B2, patient!A:C, 3, FALSE)</f>
        <v>Male</v>
      </c>
      <c r="P2" t="str">
        <f>VLOOKUP(B2, patient!A:F, 6, FALSE)</f>
        <v>Black</v>
      </c>
      <c r="Q2" t="s">
        <v>486</v>
      </c>
      <c r="R2">
        <v>841</v>
      </c>
      <c r="S2">
        <v>21</v>
      </c>
      <c r="T2" s="1">
        <v>45300</v>
      </c>
      <c r="U2" s="1" t="str">
        <f>IF(T2&lt;&gt;"", "Yes", "No")</f>
        <v>Yes</v>
      </c>
      <c r="V2">
        <v>7</v>
      </c>
      <c r="W2" t="s">
        <v>487</v>
      </c>
      <c r="X2" t="s">
        <v>488</v>
      </c>
      <c r="Y2" t="str">
        <f>IF(TRIM(X2)="yes", "Emergency", "Scheduled")</f>
        <v>Scheduled</v>
      </c>
      <c r="Z2" t="s">
        <v>489</v>
      </c>
      <c r="AC2" t="s">
        <v>490</v>
      </c>
      <c r="AD2">
        <v>603.4</v>
      </c>
      <c r="AE2">
        <v>0</v>
      </c>
      <c r="AF2" t="str">
        <f>TEXT(A2, "mmm")</f>
        <v>Jan</v>
      </c>
    </row>
    <row r="3" spans="1:32" x14ac:dyDescent="0.25">
      <c r="A3" s="1">
        <v>45292</v>
      </c>
      <c r="B3">
        <v>1083</v>
      </c>
      <c r="C3">
        <v>4</v>
      </c>
      <c r="D3">
        <v>1</v>
      </c>
      <c r="E3">
        <v>4</v>
      </c>
      <c r="F3">
        <v>2</v>
      </c>
      <c r="G3">
        <v>2</v>
      </c>
      <c r="H3">
        <f>VLOOKUP(B3, patient!A:E, 5, FALSE)</f>
        <v>9</v>
      </c>
      <c r="I3" t="str">
        <f>VLOOKUP(H3, city!A:B, 2, FALSE)</f>
        <v>Edinburgh</v>
      </c>
      <c r="J3" t="str">
        <f>VLOOKUP(E3, diagnosis!A:B, 2, FALSE)</f>
        <v>Hypertension</v>
      </c>
      <c r="K3" t="str">
        <f>VLOOKUP(D3, department!A:B, 2, FALSE)</f>
        <v>Cardiology</v>
      </c>
      <c r="L3" t="str">
        <f>VLOOKUP(C3, provider!A:B, 2, FALSE)</f>
        <v>Dr. Ravi Patel</v>
      </c>
      <c r="M3" t="str">
        <f>VLOOKUP(G3, insurance!A:B, 2, FALSE)</f>
        <v>AXA</v>
      </c>
      <c r="N3">
        <f>VLOOKUP(B3, patient!A:D, 4, FALSE)</f>
        <v>69</v>
      </c>
      <c r="O3" t="str">
        <f>VLOOKUP(B3, patient!A:C, 3, FALSE)</f>
        <v>Female</v>
      </c>
      <c r="P3" t="str">
        <f>VLOOKUP(B3, patient!A:F, 6, FALSE)</f>
        <v>White</v>
      </c>
      <c r="Q3" t="s">
        <v>491</v>
      </c>
      <c r="R3">
        <v>535</v>
      </c>
      <c r="S3">
        <v>27</v>
      </c>
      <c r="U3" s="1" t="str">
        <f t="shared" ref="U3:U66" si="0">IF(T3&lt;&gt;"", "Yes", "No")</f>
        <v>No</v>
      </c>
      <c r="V3">
        <v>8</v>
      </c>
      <c r="W3" t="s">
        <v>492</v>
      </c>
      <c r="X3" t="s">
        <v>488</v>
      </c>
      <c r="Y3" t="str">
        <f t="shared" ref="Y3:Y66" si="1">IF(TRIM(X3)="yes", "Emergency", "Scheduled")</f>
        <v>Scheduled</v>
      </c>
      <c r="Z3" t="s">
        <v>489</v>
      </c>
      <c r="AC3" t="s">
        <v>493</v>
      </c>
      <c r="AD3">
        <v>414.4</v>
      </c>
      <c r="AE3">
        <v>30</v>
      </c>
      <c r="AF3" t="str">
        <f t="shared" ref="AF3:AF66" si="2">TEXT(A3, "mmm")</f>
        <v>Jan</v>
      </c>
    </row>
    <row r="4" spans="1:32" x14ac:dyDescent="0.25">
      <c r="A4" s="1">
        <v>45292</v>
      </c>
      <c r="B4">
        <v>4534</v>
      </c>
      <c r="C4">
        <v>4</v>
      </c>
      <c r="D4">
        <v>2</v>
      </c>
      <c r="E4">
        <v>1</v>
      </c>
      <c r="F4">
        <v>2</v>
      </c>
      <c r="G4">
        <v>2</v>
      </c>
      <c r="H4">
        <f>VLOOKUP(B4, patient!A:E, 5, FALSE)</f>
        <v>40</v>
      </c>
      <c r="I4" t="str">
        <f>VLOOKUP(H4, city!A:B, 2, FALSE)</f>
        <v>Sheffield</v>
      </c>
      <c r="J4" t="str">
        <f>VLOOKUP(E4, diagnosis!A:B, 2, FALSE)</f>
        <v>Appendicitis</v>
      </c>
      <c r="K4" t="str">
        <f>VLOOKUP(D4, department!A:B, 2, FALSE)</f>
        <v>General Surgery</v>
      </c>
      <c r="L4" t="str">
        <f>VLOOKUP(C4, provider!A:B, 2, FALSE)</f>
        <v>Dr. Ravi Patel</v>
      </c>
      <c r="M4" t="str">
        <f>VLOOKUP(G4, insurance!A:B, 2, FALSE)</f>
        <v>AXA</v>
      </c>
      <c r="N4">
        <f>VLOOKUP(B4, patient!A:D, 4, FALSE)</f>
        <v>46</v>
      </c>
      <c r="O4" t="str">
        <f>VLOOKUP(B4, patient!A:C, 3, FALSE)</f>
        <v>Female</v>
      </c>
      <c r="P4" t="str">
        <f>VLOOKUP(B4, patient!A:F, 6, FALSE)</f>
        <v>Hispanic</v>
      </c>
      <c r="Q4" t="s">
        <v>491</v>
      </c>
      <c r="R4">
        <v>422</v>
      </c>
      <c r="S4">
        <v>70</v>
      </c>
      <c r="U4" s="1" t="str">
        <f t="shared" si="0"/>
        <v>No</v>
      </c>
      <c r="V4">
        <v>7</v>
      </c>
      <c r="W4" t="s">
        <v>487</v>
      </c>
      <c r="X4" t="s">
        <v>488</v>
      </c>
      <c r="Y4" t="str">
        <f t="shared" si="1"/>
        <v>Scheduled</v>
      </c>
      <c r="Z4" t="s">
        <v>489</v>
      </c>
      <c r="AC4" t="s">
        <v>493</v>
      </c>
      <c r="AD4">
        <v>365.4</v>
      </c>
      <c r="AE4">
        <v>30</v>
      </c>
      <c r="AF4" t="str">
        <f t="shared" si="2"/>
        <v>Jan</v>
      </c>
    </row>
    <row r="5" spans="1:32" x14ac:dyDescent="0.25">
      <c r="A5" s="1">
        <v>45292</v>
      </c>
      <c r="B5">
        <v>4504</v>
      </c>
      <c r="C5">
        <v>4</v>
      </c>
      <c r="D5">
        <v>1</v>
      </c>
      <c r="E5">
        <v>4</v>
      </c>
      <c r="F5">
        <v>4</v>
      </c>
      <c r="G5">
        <v>3</v>
      </c>
      <c r="H5">
        <f>VLOOKUP(B5, patient!A:E, 5, FALSE)</f>
        <v>9</v>
      </c>
      <c r="I5" t="str">
        <f>VLOOKUP(H5, city!A:B, 2, FALSE)</f>
        <v>Edinburgh</v>
      </c>
      <c r="J5" t="str">
        <f>VLOOKUP(E5, diagnosis!A:B, 2, FALSE)</f>
        <v>Hypertension</v>
      </c>
      <c r="K5" t="str">
        <f>VLOOKUP(D5, department!A:B, 2, FALSE)</f>
        <v>Cardiology</v>
      </c>
      <c r="L5" t="str">
        <f>VLOOKUP(C5, provider!A:B, 2, FALSE)</f>
        <v>Dr. Ravi Patel</v>
      </c>
      <c r="M5" t="str">
        <f>VLOOKUP(G5, insurance!A:B, 2, FALSE)</f>
        <v>Allianz</v>
      </c>
      <c r="N5">
        <f>VLOOKUP(B5, patient!A:D, 4, FALSE)</f>
        <v>32</v>
      </c>
      <c r="O5" t="str">
        <f>VLOOKUP(B5, patient!A:C, 3, FALSE)</f>
        <v>Female</v>
      </c>
      <c r="P5" t="str">
        <f>VLOOKUP(B5, patient!A:F, 6, FALSE)</f>
        <v>Asian</v>
      </c>
      <c r="Q5" t="s">
        <v>486</v>
      </c>
      <c r="R5">
        <v>811</v>
      </c>
      <c r="S5">
        <v>136</v>
      </c>
      <c r="T5" s="1">
        <v>45311</v>
      </c>
      <c r="U5" s="1" t="str">
        <f t="shared" si="0"/>
        <v>Yes</v>
      </c>
      <c r="V5">
        <v>5</v>
      </c>
      <c r="W5" t="s">
        <v>487</v>
      </c>
      <c r="X5" t="s">
        <v>488</v>
      </c>
      <c r="Y5" t="str">
        <f t="shared" si="1"/>
        <v>Scheduled</v>
      </c>
      <c r="Z5" t="s">
        <v>489</v>
      </c>
      <c r="AC5" t="s">
        <v>490</v>
      </c>
      <c r="AE5">
        <v>0</v>
      </c>
      <c r="AF5" t="str">
        <f t="shared" si="2"/>
        <v>Jan</v>
      </c>
    </row>
    <row r="6" spans="1:32" x14ac:dyDescent="0.25">
      <c r="A6" s="1">
        <v>45292</v>
      </c>
      <c r="B6">
        <v>331</v>
      </c>
      <c r="C6">
        <v>4</v>
      </c>
      <c r="D6">
        <v>2</v>
      </c>
      <c r="E6">
        <v>1</v>
      </c>
      <c r="F6">
        <v>2</v>
      </c>
      <c r="G6">
        <v>3</v>
      </c>
      <c r="H6">
        <f>VLOOKUP(B6, patient!A:E, 5, FALSE)</f>
        <v>40</v>
      </c>
      <c r="I6" t="str">
        <f>VLOOKUP(H6, city!A:B, 2, FALSE)</f>
        <v>Sheffield</v>
      </c>
      <c r="J6" t="str">
        <f>VLOOKUP(E6, diagnosis!A:B, 2, FALSE)</f>
        <v>Appendicitis</v>
      </c>
      <c r="K6" t="str">
        <f>VLOOKUP(D6, department!A:B, 2, FALSE)</f>
        <v>General Surgery</v>
      </c>
      <c r="L6" t="str">
        <f>VLOOKUP(C6, provider!A:B, 2, FALSE)</f>
        <v>Dr. Ravi Patel</v>
      </c>
      <c r="M6" t="str">
        <f>VLOOKUP(G6, insurance!A:B, 2, FALSE)</f>
        <v>Allianz</v>
      </c>
      <c r="N6">
        <f>VLOOKUP(B6, patient!A:D, 4, FALSE)</f>
        <v>60</v>
      </c>
      <c r="O6" t="str">
        <f>VLOOKUP(B6, patient!A:C, 3, FALSE)</f>
        <v>Female</v>
      </c>
      <c r="P6" t="str">
        <f>VLOOKUP(B6, patient!A:F, 6, FALSE)</f>
        <v>Black</v>
      </c>
      <c r="Q6" t="s">
        <v>486</v>
      </c>
      <c r="R6">
        <v>682</v>
      </c>
      <c r="S6">
        <v>131</v>
      </c>
      <c r="T6" s="1">
        <v>45321</v>
      </c>
      <c r="U6" s="1" t="str">
        <f t="shared" si="0"/>
        <v>Yes</v>
      </c>
      <c r="V6">
        <v>5</v>
      </c>
      <c r="W6" t="s">
        <v>494</v>
      </c>
      <c r="X6" t="s">
        <v>488</v>
      </c>
      <c r="Y6" t="str">
        <f t="shared" si="1"/>
        <v>Scheduled</v>
      </c>
      <c r="Z6" t="s">
        <v>489</v>
      </c>
      <c r="AC6" t="s">
        <v>490</v>
      </c>
      <c r="AE6">
        <v>0</v>
      </c>
      <c r="AF6" t="str">
        <f t="shared" si="2"/>
        <v>Jan</v>
      </c>
    </row>
    <row r="7" spans="1:32" x14ac:dyDescent="0.25">
      <c r="A7" s="1">
        <v>45292</v>
      </c>
      <c r="B7">
        <v>1940</v>
      </c>
      <c r="C7">
        <v>4</v>
      </c>
      <c r="D7">
        <v>1</v>
      </c>
      <c r="E7">
        <v>4</v>
      </c>
      <c r="F7">
        <v>2</v>
      </c>
      <c r="G7">
        <v>2</v>
      </c>
      <c r="H7">
        <f>VLOOKUP(B7, patient!A:E, 5, FALSE)</f>
        <v>9</v>
      </c>
      <c r="I7" t="str">
        <f>VLOOKUP(H7, city!A:B, 2, FALSE)</f>
        <v>Edinburgh</v>
      </c>
      <c r="J7" t="str">
        <f>VLOOKUP(E7, diagnosis!A:B, 2, FALSE)</f>
        <v>Hypertension</v>
      </c>
      <c r="K7" t="str">
        <f>VLOOKUP(D7, department!A:B, 2, FALSE)</f>
        <v>Cardiology</v>
      </c>
      <c r="L7" t="str">
        <f>VLOOKUP(C7, provider!A:B, 2, FALSE)</f>
        <v>Dr. Ravi Patel</v>
      </c>
      <c r="M7" t="str">
        <f>VLOOKUP(G7, insurance!A:B, 2, FALSE)</f>
        <v>AXA</v>
      </c>
      <c r="N7">
        <f>VLOOKUP(B7, patient!A:D, 4, FALSE)</f>
        <v>25</v>
      </c>
      <c r="O7" t="str">
        <f>VLOOKUP(B7, patient!A:C, 3, FALSE)</f>
        <v>Female</v>
      </c>
      <c r="P7" t="str">
        <f>VLOOKUP(B7, patient!A:F, 6, FALSE)</f>
        <v>Hispanic</v>
      </c>
      <c r="Q7" t="s">
        <v>486</v>
      </c>
      <c r="R7">
        <v>147</v>
      </c>
      <c r="S7">
        <v>38</v>
      </c>
      <c r="T7" s="1">
        <v>45302</v>
      </c>
      <c r="U7" s="1" t="str">
        <f t="shared" si="0"/>
        <v>Yes</v>
      </c>
      <c r="V7">
        <v>7</v>
      </c>
      <c r="W7" t="s">
        <v>492</v>
      </c>
      <c r="X7" t="s">
        <v>488</v>
      </c>
      <c r="Y7" t="str">
        <f t="shared" si="1"/>
        <v>Scheduled</v>
      </c>
      <c r="Z7" t="s">
        <v>489</v>
      </c>
      <c r="AC7" t="s">
        <v>490</v>
      </c>
      <c r="AE7">
        <v>0</v>
      </c>
      <c r="AF7" t="str">
        <f t="shared" si="2"/>
        <v>Jan</v>
      </c>
    </row>
    <row r="8" spans="1:32" x14ac:dyDescent="0.25">
      <c r="A8" s="1">
        <v>45292</v>
      </c>
      <c r="B8">
        <v>3255</v>
      </c>
      <c r="C8">
        <v>4</v>
      </c>
      <c r="D8">
        <v>2</v>
      </c>
      <c r="E8">
        <v>1</v>
      </c>
      <c r="F8">
        <v>2</v>
      </c>
      <c r="G8">
        <v>2</v>
      </c>
      <c r="H8">
        <f>VLOOKUP(B8, patient!A:E, 5, FALSE)</f>
        <v>40</v>
      </c>
      <c r="I8" t="str">
        <f>VLOOKUP(H8, city!A:B, 2, FALSE)</f>
        <v>Sheffield</v>
      </c>
      <c r="J8" t="str">
        <f>VLOOKUP(E8, diagnosis!A:B, 2, FALSE)</f>
        <v>Appendicitis</v>
      </c>
      <c r="K8" t="str">
        <f>VLOOKUP(D8, department!A:B, 2, FALSE)</f>
        <v>General Surgery</v>
      </c>
      <c r="L8" t="str">
        <f>VLOOKUP(C8, provider!A:B, 2, FALSE)</f>
        <v>Dr. Ravi Patel</v>
      </c>
      <c r="M8" t="str">
        <f>VLOOKUP(G8, insurance!A:B, 2, FALSE)</f>
        <v>AXA</v>
      </c>
      <c r="N8">
        <f>VLOOKUP(B8, patient!A:D, 4, FALSE)</f>
        <v>78</v>
      </c>
      <c r="O8" t="str">
        <f>VLOOKUP(B8, patient!A:C, 3, FALSE)</f>
        <v>Female</v>
      </c>
      <c r="P8" t="str">
        <f>VLOOKUP(B8, patient!A:F, 6, FALSE)</f>
        <v>Hispanic</v>
      </c>
      <c r="Q8" t="s">
        <v>492</v>
      </c>
      <c r="R8">
        <v>729</v>
      </c>
      <c r="S8">
        <v>113</v>
      </c>
      <c r="U8" s="1" t="str">
        <f t="shared" si="0"/>
        <v>No</v>
      </c>
      <c r="V8">
        <v>1</v>
      </c>
      <c r="W8" t="s">
        <v>494</v>
      </c>
      <c r="X8" t="s">
        <v>488</v>
      </c>
      <c r="Y8" t="str">
        <f t="shared" si="1"/>
        <v>Scheduled</v>
      </c>
      <c r="Z8" t="s">
        <v>489</v>
      </c>
      <c r="AC8" t="s">
        <v>493</v>
      </c>
      <c r="AE8">
        <v>30</v>
      </c>
      <c r="AF8" t="str">
        <f t="shared" si="2"/>
        <v>Jan</v>
      </c>
    </row>
    <row r="9" spans="1:32" x14ac:dyDescent="0.25">
      <c r="A9" s="1">
        <v>45292</v>
      </c>
      <c r="B9">
        <v>1248</v>
      </c>
      <c r="C9">
        <v>4</v>
      </c>
      <c r="D9">
        <v>1</v>
      </c>
      <c r="E9">
        <v>4</v>
      </c>
      <c r="F9">
        <v>4</v>
      </c>
      <c r="G9">
        <v>2</v>
      </c>
      <c r="H9">
        <f>VLOOKUP(B9, patient!A:E, 5, FALSE)</f>
        <v>9</v>
      </c>
      <c r="I9" t="str">
        <f>VLOOKUP(H9, city!A:B, 2, FALSE)</f>
        <v>Edinburgh</v>
      </c>
      <c r="J9" t="str">
        <f>VLOOKUP(E9, diagnosis!A:B, 2, FALSE)</f>
        <v>Hypertension</v>
      </c>
      <c r="K9" t="str">
        <f>VLOOKUP(D9, department!A:B, 2, FALSE)</f>
        <v>Cardiology</v>
      </c>
      <c r="L9" t="str">
        <f>VLOOKUP(C9, provider!A:B, 2, FALSE)</f>
        <v>Dr. Ravi Patel</v>
      </c>
      <c r="M9" t="str">
        <f>VLOOKUP(G9, insurance!A:B, 2, FALSE)</f>
        <v>AXA</v>
      </c>
      <c r="N9">
        <f>VLOOKUP(B9, patient!A:D, 4, FALSE)</f>
        <v>38</v>
      </c>
      <c r="O9" t="str">
        <f>VLOOKUP(B9, patient!A:C, 3, FALSE)</f>
        <v>Female</v>
      </c>
      <c r="P9" t="str">
        <f>VLOOKUP(B9, patient!A:F, 6, FALSE)</f>
        <v>Hispanic</v>
      </c>
      <c r="Q9" t="s">
        <v>486</v>
      </c>
      <c r="R9">
        <v>202</v>
      </c>
      <c r="S9">
        <v>50</v>
      </c>
      <c r="T9" s="1">
        <v>45314</v>
      </c>
      <c r="U9" s="1" t="str">
        <f t="shared" si="0"/>
        <v>Yes</v>
      </c>
      <c r="V9">
        <v>2</v>
      </c>
      <c r="W9" t="s">
        <v>492</v>
      </c>
      <c r="X9" t="s">
        <v>488</v>
      </c>
      <c r="Y9" t="str">
        <f t="shared" si="1"/>
        <v>Scheduled</v>
      </c>
      <c r="Z9" t="s">
        <v>489</v>
      </c>
      <c r="AC9" t="s">
        <v>490</v>
      </c>
      <c r="AD9">
        <v>176.4</v>
      </c>
      <c r="AE9">
        <v>0</v>
      </c>
      <c r="AF9" t="str">
        <f t="shared" si="2"/>
        <v>Jan</v>
      </c>
    </row>
    <row r="10" spans="1:32" x14ac:dyDescent="0.25">
      <c r="A10" s="1">
        <v>45292</v>
      </c>
      <c r="B10">
        <v>4025</v>
      </c>
      <c r="C10">
        <v>4</v>
      </c>
      <c r="D10">
        <v>2</v>
      </c>
      <c r="E10">
        <v>1</v>
      </c>
      <c r="F10">
        <v>2</v>
      </c>
      <c r="G10">
        <v>3</v>
      </c>
      <c r="H10">
        <f>VLOOKUP(B10, patient!A:E, 5, FALSE)</f>
        <v>40</v>
      </c>
      <c r="I10" t="str">
        <f>VLOOKUP(H10, city!A:B, 2, FALSE)</f>
        <v>Sheffield</v>
      </c>
      <c r="J10" t="str">
        <f>VLOOKUP(E10, diagnosis!A:B, 2, FALSE)</f>
        <v>Appendicitis</v>
      </c>
      <c r="K10" t="str">
        <f>VLOOKUP(D10, department!A:B, 2, FALSE)</f>
        <v>General Surgery</v>
      </c>
      <c r="L10" t="str">
        <f>VLOOKUP(C10, provider!A:B, 2, FALSE)</f>
        <v>Dr. Ravi Patel</v>
      </c>
      <c r="M10" t="str">
        <f>VLOOKUP(G10, insurance!A:B, 2, FALSE)</f>
        <v>Allianz</v>
      </c>
      <c r="N10">
        <f>VLOOKUP(B10, patient!A:D, 4, FALSE)</f>
        <v>56</v>
      </c>
      <c r="O10" t="str">
        <f>VLOOKUP(B10, patient!A:C, 3, FALSE)</f>
        <v>Female</v>
      </c>
      <c r="P10" t="str">
        <f>VLOOKUP(B10, patient!A:F, 6, FALSE)</f>
        <v>Hispanic</v>
      </c>
      <c r="Q10" t="s">
        <v>491</v>
      </c>
      <c r="R10">
        <v>363</v>
      </c>
      <c r="S10">
        <v>99</v>
      </c>
      <c r="U10" s="1" t="str">
        <f t="shared" si="0"/>
        <v>No</v>
      </c>
      <c r="V10">
        <v>1</v>
      </c>
      <c r="W10" t="s">
        <v>492</v>
      </c>
      <c r="X10" t="s">
        <v>488</v>
      </c>
      <c r="Y10" t="str">
        <f t="shared" si="1"/>
        <v>Scheduled</v>
      </c>
      <c r="Z10" t="s">
        <v>489</v>
      </c>
      <c r="AC10" t="s">
        <v>493</v>
      </c>
      <c r="AD10">
        <v>344.4</v>
      </c>
      <c r="AE10">
        <v>30</v>
      </c>
      <c r="AF10" t="str">
        <f t="shared" si="2"/>
        <v>Jan</v>
      </c>
    </row>
    <row r="11" spans="1:32" x14ac:dyDescent="0.25">
      <c r="A11" s="1">
        <v>45292</v>
      </c>
      <c r="B11">
        <v>4320</v>
      </c>
      <c r="C11">
        <v>4</v>
      </c>
      <c r="D11">
        <v>1</v>
      </c>
      <c r="E11">
        <v>4</v>
      </c>
      <c r="F11">
        <v>1</v>
      </c>
      <c r="G11">
        <v>2</v>
      </c>
      <c r="H11">
        <f>VLOOKUP(B11, patient!A:E, 5, FALSE)</f>
        <v>9</v>
      </c>
      <c r="I11" t="str">
        <f>VLOOKUP(H11, city!A:B, 2, FALSE)</f>
        <v>Edinburgh</v>
      </c>
      <c r="J11" t="str">
        <f>VLOOKUP(E11, diagnosis!A:B, 2, FALSE)</f>
        <v>Hypertension</v>
      </c>
      <c r="K11" t="str">
        <f>VLOOKUP(D11, department!A:B, 2, FALSE)</f>
        <v>Cardiology</v>
      </c>
      <c r="L11" t="str">
        <f>VLOOKUP(C11, provider!A:B, 2, FALSE)</f>
        <v>Dr. Ravi Patel</v>
      </c>
      <c r="M11" t="str">
        <f>VLOOKUP(G11, insurance!A:B, 2, FALSE)</f>
        <v>AXA</v>
      </c>
      <c r="N11">
        <f>VLOOKUP(B11, patient!A:D, 4, FALSE)</f>
        <v>75</v>
      </c>
      <c r="O11" t="str">
        <f>VLOOKUP(B11, patient!A:C, 3, FALSE)</f>
        <v>Female</v>
      </c>
      <c r="P11" t="str">
        <f>VLOOKUP(B11, patient!A:F, 6, FALSE)</f>
        <v>White</v>
      </c>
      <c r="Q11" t="s">
        <v>492</v>
      </c>
      <c r="R11">
        <v>830</v>
      </c>
      <c r="S11">
        <v>121</v>
      </c>
      <c r="U11" s="1" t="str">
        <f t="shared" si="0"/>
        <v>No</v>
      </c>
      <c r="V11">
        <v>2</v>
      </c>
      <c r="W11" t="s">
        <v>492</v>
      </c>
      <c r="X11" t="s">
        <v>495</v>
      </c>
      <c r="Y11" t="str">
        <f t="shared" si="1"/>
        <v>Emergency</v>
      </c>
      <c r="Z11" t="s">
        <v>489</v>
      </c>
      <c r="AC11" t="s">
        <v>496</v>
      </c>
      <c r="AD11">
        <v>700.7</v>
      </c>
      <c r="AE11">
        <v>50</v>
      </c>
      <c r="AF11" t="str">
        <f t="shared" si="2"/>
        <v>Jan</v>
      </c>
    </row>
    <row r="12" spans="1:32" x14ac:dyDescent="0.25">
      <c r="A12" s="1">
        <v>45293</v>
      </c>
      <c r="B12">
        <v>3165</v>
      </c>
      <c r="C12">
        <v>4</v>
      </c>
      <c r="D12">
        <v>2</v>
      </c>
      <c r="E12">
        <v>1</v>
      </c>
      <c r="F12">
        <v>2</v>
      </c>
      <c r="G12">
        <v>1</v>
      </c>
      <c r="H12">
        <f>VLOOKUP(B12, patient!A:E, 5, FALSE)</f>
        <v>40</v>
      </c>
      <c r="I12" t="str">
        <f>VLOOKUP(H12, city!A:B, 2, FALSE)</f>
        <v>Sheffield</v>
      </c>
      <c r="J12" t="str">
        <f>VLOOKUP(E12, diagnosis!A:B, 2, FALSE)</f>
        <v>Appendicitis</v>
      </c>
      <c r="K12" t="str">
        <f>VLOOKUP(D12, department!A:B, 2, FALSE)</f>
        <v>General Surgery</v>
      </c>
      <c r="L12" t="str">
        <f>VLOOKUP(C12, provider!A:B, 2, FALSE)</f>
        <v>Dr. Ravi Patel</v>
      </c>
      <c r="M12" t="str">
        <f>VLOOKUP(G12, insurance!A:B, 2, FALSE)</f>
        <v>Aviva</v>
      </c>
      <c r="N12">
        <f>VLOOKUP(B12, patient!A:D, 4, FALSE)</f>
        <v>36</v>
      </c>
      <c r="O12" t="str">
        <f>VLOOKUP(B12, patient!A:C, 3, FALSE)</f>
        <v>Female</v>
      </c>
      <c r="P12" t="str">
        <f>VLOOKUP(B12, patient!A:F, 6, FALSE)</f>
        <v>Black</v>
      </c>
      <c r="Q12" t="s">
        <v>486</v>
      </c>
      <c r="R12">
        <v>671</v>
      </c>
      <c r="S12">
        <v>41</v>
      </c>
      <c r="T12" s="1">
        <v>45309</v>
      </c>
      <c r="U12" s="1" t="str">
        <f t="shared" si="0"/>
        <v>Yes</v>
      </c>
      <c r="V12">
        <v>1</v>
      </c>
      <c r="W12" t="s">
        <v>487</v>
      </c>
      <c r="X12" t="s">
        <v>488</v>
      </c>
      <c r="Y12" t="str">
        <f t="shared" si="1"/>
        <v>Scheduled</v>
      </c>
      <c r="Z12" t="s">
        <v>489</v>
      </c>
      <c r="AC12" t="s">
        <v>490</v>
      </c>
      <c r="AD12">
        <v>498.4</v>
      </c>
      <c r="AE12">
        <v>0</v>
      </c>
      <c r="AF12" t="str">
        <f t="shared" si="2"/>
        <v>Jan</v>
      </c>
    </row>
    <row r="13" spans="1:32" x14ac:dyDescent="0.25">
      <c r="A13" s="1">
        <v>45293</v>
      </c>
      <c r="B13">
        <v>4257</v>
      </c>
      <c r="C13">
        <v>4</v>
      </c>
      <c r="D13">
        <v>1</v>
      </c>
      <c r="E13">
        <v>4</v>
      </c>
      <c r="F13">
        <v>4</v>
      </c>
      <c r="G13">
        <v>3</v>
      </c>
      <c r="H13">
        <f>VLOOKUP(B13, patient!A:E, 5, FALSE)</f>
        <v>9</v>
      </c>
      <c r="I13" t="str">
        <f>VLOOKUP(H13, city!A:B, 2, FALSE)</f>
        <v>Edinburgh</v>
      </c>
      <c r="J13" t="str">
        <f>VLOOKUP(E13, diagnosis!A:B, 2, FALSE)</f>
        <v>Hypertension</v>
      </c>
      <c r="K13" t="str">
        <f>VLOOKUP(D13, department!A:B, 2, FALSE)</f>
        <v>Cardiology</v>
      </c>
      <c r="L13" t="str">
        <f>VLOOKUP(C13, provider!A:B, 2, FALSE)</f>
        <v>Dr. Ravi Patel</v>
      </c>
      <c r="M13" t="str">
        <f>VLOOKUP(G13, insurance!A:B, 2, FALSE)</f>
        <v>Allianz</v>
      </c>
      <c r="N13">
        <f>VLOOKUP(B13, patient!A:D, 4, FALSE)</f>
        <v>40</v>
      </c>
      <c r="O13" t="str">
        <f>VLOOKUP(B13, patient!A:C, 3, FALSE)</f>
        <v>Female</v>
      </c>
      <c r="P13" t="str">
        <f>VLOOKUP(B13, patient!A:F, 6, FALSE)</f>
        <v>Asian</v>
      </c>
      <c r="Q13" t="s">
        <v>486</v>
      </c>
      <c r="R13">
        <v>89</v>
      </c>
      <c r="S13">
        <v>52</v>
      </c>
      <c r="T13" s="1">
        <v>45316</v>
      </c>
      <c r="U13" s="1" t="str">
        <f t="shared" si="0"/>
        <v>Yes</v>
      </c>
      <c r="V13">
        <v>2</v>
      </c>
      <c r="W13" t="s">
        <v>492</v>
      </c>
      <c r="X13" t="s">
        <v>488</v>
      </c>
      <c r="Y13" t="str">
        <f t="shared" si="1"/>
        <v>Scheduled</v>
      </c>
      <c r="Z13" t="s">
        <v>489</v>
      </c>
      <c r="AC13" t="s">
        <v>490</v>
      </c>
      <c r="AD13">
        <v>98.7</v>
      </c>
      <c r="AE13">
        <v>0</v>
      </c>
      <c r="AF13" t="str">
        <f t="shared" si="2"/>
        <v>Jan</v>
      </c>
    </row>
    <row r="14" spans="1:32" x14ac:dyDescent="0.25">
      <c r="A14" s="1">
        <v>45293</v>
      </c>
      <c r="B14">
        <v>4729</v>
      </c>
      <c r="C14">
        <v>4</v>
      </c>
      <c r="D14">
        <v>2</v>
      </c>
      <c r="E14">
        <v>1</v>
      </c>
      <c r="F14">
        <v>2</v>
      </c>
      <c r="G14">
        <v>3</v>
      </c>
      <c r="H14">
        <f>VLOOKUP(B14, patient!A:E, 5, FALSE)</f>
        <v>40</v>
      </c>
      <c r="I14" t="str">
        <f>VLOOKUP(H14, city!A:B, 2, FALSE)</f>
        <v>Sheffield</v>
      </c>
      <c r="J14" t="str">
        <f>VLOOKUP(E14, diagnosis!A:B, 2, FALSE)</f>
        <v>Appendicitis</v>
      </c>
      <c r="K14" t="str">
        <f>VLOOKUP(D14, department!A:B, 2, FALSE)</f>
        <v>General Surgery</v>
      </c>
      <c r="L14" t="str">
        <f>VLOOKUP(C14, provider!A:B, 2, FALSE)</f>
        <v>Dr. Ravi Patel</v>
      </c>
      <c r="M14" t="str">
        <f>VLOOKUP(G14, insurance!A:B, 2, FALSE)</f>
        <v>Allianz</v>
      </c>
      <c r="N14">
        <f>VLOOKUP(B14, patient!A:D, 4, FALSE)</f>
        <v>28</v>
      </c>
      <c r="O14" t="str">
        <f>VLOOKUP(B14, patient!A:C, 3, FALSE)</f>
        <v>Female</v>
      </c>
      <c r="P14" t="str">
        <f>VLOOKUP(B14, patient!A:F, 6, FALSE)</f>
        <v>Black</v>
      </c>
      <c r="Q14" t="s">
        <v>486</v>
      </c>
      <c r="R14">
        <v>765</v>
      </c>
      <c r="S14">
        <v>184</v>
      </c>
      <c r="T14" s="1">
        <v>45320</v>
      </c>
      <c r="U14" s="1" t="str">
        <f t="shared" si="0"/>
        <v>Yes</v>
      </c>
      <c r="V14">
        <v>1</v>
      </c>
      <c r="W14" t="s">
        <v>492</v>
      </c>
      <c r="X14" t="s">
        <v>488</v>
      </c>
      <c r="Y14" t="str">
        <f t="shared" si="1"/>
        <v>Scheduled</v>
      </c>
      <c r="Z14" t="s">
        <v>489</v>
      </c>
      <c r="AC14" t="s">
        <v>490</v>
      </c>
      <c r="AD14">
        <v>664.3</v>
      </c>
      <c r="AE14">
        <v>0</v>
      </c>
      <c r="AF14" t="str">
        <f t="shared" si="2"/>
        <v>Jan</v>
      </c>
    </row>
    <row r="15" spans="1:32" x14ac:dyDescent="0.25">
      <c r="A15" s="1">
        <v>45293</v>
      </c>
      <c r="B15">
        <v>1712</v>
      </c>
      <c r="C15">
        <v>4</v>
      </c>
      <c r="D15">
        <v>1</v>
      </c>
      <c r="E15">
        <v>4</v>
      </c>
      <c r="F15">
        <v>2</v>
      </c>
      <c r="G15">
        <v>1</v>
      </c>
      <c r="H15">
        <f>VLOOKUP(B15, patient!A:E, 5, FALSE)</f>
        <v>9</v>
      </c>
      <c r="I15" t="str">
        <f>VLOOKUP(H15, city!A:B, 2, FALSE)</f>
        <v>Edinburgh</v>
      </c>
      <c r="J15" t="str">
        <f>VLOOKUP(E15, diagnosis!A:B, 2, FALSE)</f>
        <v>Hypertension</v>
      </c>
      <c r="K15" t="str">
        <f>VLOOKUP(D15, department!A:B, 2, FALSE)</f>
        <v>Cardiology</v>
      </c>
      <c r="L15" t="str">
        <f>VLOOKUP(C15, provider!A:B, 2, FALSE)</f>
        <v>Dr. Ravi Patel</v>
      </c>
      <c r="M15" t="str">
        <f>VLOOKUP(G15, insurance!A:B, 2, FALSE)</f>
        <v>Aviva</v>
      </c>
      <c r="N15">
        <f>VLOOKUP(B15, patient!A:D, 4, FALSE)</f>
        <v>28</v>
      </c>
      <c r="O15" t="str">
        <f>VLOOKUP(B15, patient!A:C, 3, FALSE)</f>
        <v>Female</v>
      </c>
      <c r="P15" t="str">
        <f>VLOOKUP(B15, patient!A:F, 6, FALSE)</f>
        <v>White</v>
      </c>
      <c r="Q15" t="s">
        <v>486</v>
      </c>
      <c r="R15">
        <v>535</v>
      </c>
      <c r="S15">
        <v>159</v>
      </c>
      <c r="T15" s="1">
        <v>45313</v>
      </c>
      <c r="U15" s="1" t="str">
        <f t="shared" si="0"/>
        <v>Yes</v>
      </c>
      <c r="V15">
        <v>2</v>
      </c>
      <c r="W15" t="s">
        <v>492</v>
      </c>
      <c r="X15" t="s">
        <v>488</v>
      </c>
      <c r="Y15" t="str">
        <f t="shared" si="1"/>
        <v>Scheduled</v>
      </c>
      <c r="Z15" t="s">
        <v>489</v>
      </c>
      <c r="AC15" t="s">
        <v>490</v>
      </c>
      <c r="AE15">
        <v>0</v>
      </c>
      <c r="AF15" t="str">
        <f t="shared" si="2"/>
        <v>Jan</v>
      </c>
    </row>
    <row r="16" spans="1:32" x14ac:dyDescent="0.25">
      <c r="A16" s="1">
        <v>45293</v>
      </c>
      <c r="B16">
        <v>1252</v>
      </c>
      <c r="C16">
        <v>4</v>
      </c>
      <c r="D16">
        <v>2</v>
      </c>
      <c r="E16">
        <v>1</v>
      </c>
      <c r="F16">
        <v>2</v>
      </c>
      <c r="G16">
        <v>1</v>
      </c>
      <c r="H16">
        <f>VLOOKUP(B16, patient!A:E, 5, FALSE)</f>
        <v>40</v>
      </c>
      <c r="I16" t="str">
        <f>VLOOKUP(H16, city!A:B, 2, FALSE)</f>
        <v>Sheffield</v>
      </c>
      <c r="J16" t="str">
        <f>VLOOKUP(E16, diagnosis!A:B, 2, FALSE)</f>
        <v>Appendicitis</v>
      </c>
      <c r="K16" t="str">
        <f>VLOOKUP(D16, department!A:B, 2, FALSE)</f>
        <v>General Surgery</v>
      </c>
      <c r="L16" t="str">
        <f>VLOOKUP(C16, provider!A:B, 2, FALSE)</f>
        <v>Dr. Ravi Patel</v>
      </c>
      <c r="M16" t="str">
        <f>VLOOKUP(G16, insurance!A:B, 2, FALSE)</f>
        <v>Aviva</v>
      </c>
      <c r="N16">
        <f>VLOOKUP(B16, patient!A:D, 4, FALSE)</f>
        <v>41</v>
      </c>
      <c r="O16" t="str">
        <f>VLOOKUP(B16, patient!A:C, 3, FALSE)</f>
        <v>Female</v>
      </c>
      <c r="P16" t="str">
        <f>VLOOKUP(B16, patient!A:F, 6, FALSE)</f>
        <v>Black</v>
      </c>
      <c r="Q16" t="s">
        <v>492</v>
      </c>
      <c r="R16">
        <v>523</v>
      </c>
      <c r="S16">
        <v>133</v>
      </c>
      <c r="U16" s="1" t="str">
        <f t="shared" si="0"/>
        <v>No</v>
      </c>
      <c r="V16">
        <v>1</v>
      </c>
      <c r="W16" t="s">
        <v>492</v>
      </c>
      <c r="X16" t="s">
        <v>488</v>
      </c>
      <c r="Y16" t="str">
        <f t="shared" si="1"/>
        <v>Scheduled</v>
      </c>
      <c r="Z16" t="s">
        <v>489</v>
      </c>
      <c r="AC16" t="s">
        <v>496</v>
      </c>
      <c r="AE16">
        <v>50</v>
      </c>
      <c r="AF16" t="str">
        <f t="shared" si="2"/>
        <v>Jan</v>
      </c>
    </row>
    <row r="17" spans="1:32" x14ac:dyDescent="0.25">
      <c r="A17" s="1">
        <v>45293</v>
      </c>
      <c r="B17">
        <v>104</v>
      </c>
      <c r="C17">
        <v>4</v>
      </c>
      <c r="D17">
        <v>1</v>
      </c>
      <c r="E17">
        <v>4</v>
      </c>
      <c r="F17">
        <v>4</v>
      </c>
      <c r="G17">
        <v>3</v>
      </c>
      <c r="H17">
        <f>VLOOKUP(B17, patient!A:E, 5, FALSE)</f>
        <v>9</v>
      </c>
      <c r="I17" t="str">
        <f>VLOOKUP(H17, city!A:B, 2, FALSE)</f>
        <v>Edinburgh</v>
      </c>
      <c r="J17" t="str">
        <f>VLOOKUP(E17, diagnosis!A:B, 2, FALSE)</f>
        <v>Hypertension</v>
      </c>
      <c r="K17" t="str">
        <f>VLOOKUP(D17, department!A:B, 2, FALSE)</f>
        <v>Cardiology</v>
      </c>
      <c r="L17" t="str">
        <f>VLOOKUP(C17, provider!A:B, 2, FALSE)</f>
        <v>Dr. Ravi Patel</v>
      </c>
      <c r="M17" t="str">
        <f>VLOOKUP(G17, insurance!A:B, 2, FALSE)</f>
        <v>Allianz</v>
      </c>
      <c r="N17">
        <f>VLOOKUP(B17, patient!A:D, 4, FALSE)</f>
        <v>70</v>
      </c>
      <c r="O17" t="str">
        <f>VLOOKUP(B17, patient!A:C, 3, FALSE)</f>
        <v>Female</v>
      </c>
      <c r="P17" t="str">
        <f>VLOOKUP(B17, patient!A:F, 6, FALSE)</f>
        <v>White</v>
      </c>
      <c r="Q17" t="s">
        <v>486</v>
      </c>
      <c r="R17">
        <v>432</v>
      </c>
      <c r="S17">
        <v>83</v>
      </c>
      <c r="T17" s="1">
        <v>45311</v>
      </c>
      <c r="U17" s="1" t="str">
        <f t="shared" si="0"/>
        <v>Yes</v>
      </c>
      <c r="V17">
        <v>2</v>
      </c>
      <c r="W17" t="s">
        <v>494</v>
      </c>
      <c r="X17" t="s">
        <v>488</v>
      </c>
      <c r="Y17" t="str">
        <f t="shared" si="1"/>
        <v>Scheduled</v>
      </c>
      <c r="Z17" t="s">
        <v>489</v>
      </c>
      <c r="AC17" t="s">
        <v>490</v>
      </c>
      <c r="AE17">
        <v>0</v>
      </c>
      <c r="AF17" t="str">
        <f t="shared" si="2"/>
        <v>Jan</v>
      </c>
    </row>
    <row r="18" spans="1:32" x14ac:dyDescent="0.25">
      <c r="A18" s="1">
        <v>45293</v>
      </c>
      <c r="B18">
        <v>2460</v>
      </c>
      <c r="C18">
        <v>4</v>
      </c>
      <c r="D18">
        <v>2</v>
      </c>
      <c r="E18">
        <v>1</v>
      </c>
      <c r="F18">
        <v>2</v>
      </c>
      <c r="G18">
        <v>3</v>
      </c>
      <c r="H18">
        <f>VLOOKUP(B18, patient!A:E, 5, FALSE)</f>
        <v>40</v>
      </c>
      <c r="I18" t="str">
        <f>VLOOKUP(H18, city!A:B, 2, FALSE)</f>
        <v>Sheffield</v>
      </c>
      <c r="J18" t="str">
        <f>VLOOKUP(E18, diagnosis!A:B, 2, FALSE)</f>
        <v>Appendicitis</v>
      </c>
      <c r="K18" t="str">
        <f>VLOOKUP(D18, department!A:B, 2, FALSE)</f>
        <v>General Surgery</v>
      </c>
      <c r="L18" t="str">
        <f>VLOOKUP(C18, provider!A:B, 2, FALSE)</f>
        <v>Dr. Ravi Patel</v>
      </c>
      <c r="M18" t="str">
        <f>VLOOKUP(G18, insurance!A:B, 2, FALSE)</f>
        <v>Allianz</v>
      </c>
      <c r="N18">
        <f>VLOOKUP(B18, patient!A:D, 4, FALSE)</f>
        <v>53</v>
      </c>
      <c r="O18" t="str">
        <f>VLOOKUP(B18, patient!A:C, 3, FALSE)</f>
        <v>Female</v>
      </c>
      <c r="P18" t="str">
        <f>VLOOKUP(B18, patient!A:F, 6, FALSE)</f>
        <v>White</v>
      </c>
      <c r="Q18" t="s">
        <v>492</v>
      </c>
      <c r="R18">
        <v>819</v>
      </c>
      <c r="S18">
        <v>172</v>
      </c>
      <c r="U18" s="1" t="str">
        <f t="shared" si="0"/>
        <v>No</v>
      </c>
      <c r="V18">
        <v>1</v>
      </c>
      <c r="W18" t="s">
        <v>487</v>
      </c>
      <c r="X18" t="s">
        <v>488</v>
      </c>
      <c r="Y18" t="str">
        <f t="shared" si="1"/>
        <v>Scheduled</v>
      </c>
      <c r="Z18" t="s">
        <v>489</v>
      </c>
      <c r="AC18" t="s">
        <v>493</v>
      </c>
      <c r="AE18">
        <v>30</v>
      </c>
      <c r="AF18" t="str">
        <f t="shared" si="2"/>
        <v>Jan</v>
      </c>
    </row>
    <row r="19" spans="1:32" x14ac:dyDescent="0.25">
      <c r="A19" s="1">
        <v>45293</v>
      </c>
      <c r="B19">
        <v>2585</v>
      </c>
      <c r="C19">
        <v>4</v>
      </c>
      <c r="D19">
        <v>1</v>
      </c>
      <c r="E19">
        <v>4</v>
      </c>
      <c r="F19">
        <v>1</v>
      </c>
      <c r="G19">
        <v>2</v>
      </c>
      <c r="H19">
        <f>VLOOKUP(B19, patient!A:E, 5, FALSE)</f>
        <v>9</v>
      </c>
      <c r="I19" t="str">
        <f>VLOOKUP(H19, city!A:B, 2, FALSE)</f>
        <v>Edinburgh</v>
      </c>
      <c r="J19" t="str">
        <f>VLOOKUP(E19, diagnosis!A:B, 2, FALSE)</f>
        <v>Hypertension</v>
      </c>
      <c r="K19" t="str">
        <f>VLOOKUP(D19, department!A:B, 2, FALSE)</f>
        <v>Cardiology</v>
      </c>
      <c r="L19" t="str">
        <f>VLOOKUP(C19, provider!A:B, 2, FALSE)</f>
        <v>Dr. Ravi Patel</v>
      </c>
      <c r="M19" t="str">
        <f>VLOOKUP(G19, insurance!A:B, 2, FALSE)</f>
        <v>AXA</v>
      </c>
      <c r="N19">
        <f>VLOOKUP(B19, patient!A:D, 4, FALSE)</f>
        <v>57</v>
      </c>
      <c r="O19" t="str">
        <f>VLOOKUP(B19, patient!A:C, 3, FALSE)</f>
        <v>Male</v>
      </c>
      <c r="P19" t="str">
        <f>VLOOKUP(B19, patient!A:F, 6, FALSE)</f>
        <v>White</v>
      </c>
      <c r="Q19" t="s">
        <v>486</v>
      </c>
      <c r="R19">
        <v>792</v>
      </c>
      <c r="S19">
        <v>48</v>
      </c>
      <c r="T19" s="1">
        <v>45312</v>
      </c>
      <c r="U19" s="1" t="str">
        <f t="shared" si="0"/>
        <v>Yes</v>
      </c>
      <c r="V19">
        <v>2</v>
      </c>
      <c r="W19" t="s">
        <v>492</v>
      </c>
      <c r="X19" t="s">
        <v>488</v>
      </c>
      <c r="Y19" t="str">
        <f t="shared" si="1"/>
        <v>Scheduled</v>
      </c>
      <c r="Z19" t="s">
        <v>497</v>
      </c>
      <c r="AC19" t="s">
        <v>490</v>
      </c>
      <c r="AE19">
        <v>0</v>
      </c>
      <c r="AF19" t="str">
        <f t="shared" si="2"/>
        <v>Jan</v>
      </c>
    </row>
    <row r="20" spans="1:32" x14ac:dyDescent="0.25">
      <c r="A20" s="1">
        <v>45293</v>
      </c>
      <c r="B20">
        <v>4521</v>
      </c>
      <c r="C20">
        <v>4</v>
      </c>
      <c r="D20">
        <v>2</v>
      </c>
      <c r="E20">
        <v>1</v>
      </c>
      <c r="F20">
        <v>2</v>
      </c>
      <c r="G20">
        <v>2</v>
      </c>
      <c r="H20">
        <f>VLOOKUP(B20, patient!A:E, 5, FALSE)</f>
        <v>40</v>
      </c>
      <c r="I20" t="str">
        <f>VLOOKUP(H20, city!A:B, 2, FALSE)</f>
        <v>Sheffield</v>
      </c>
      <c r="J20" t="str">
        <f>VLOOKUP(E20, diagnosis!A:B, 2, FALSE)</f>
        <v>Appendicitis</v>
      </c>
      <c r="K20" t="str">
        <f>VLOOKUP(D20, department!A:B, 2, FALSE)</f>
        <v>General Surgery</v>
      </c>
      <c r="L20" t="str">
        <f>VLOOKUP(C20, provider!A:B, 2, FALSE)</f>
        <v>Dr. Ravi Patel</v>
      </c>
      <c r="M20" t="str">
        <f>VLOOKUP(G20, insurance!A:B, 2, FALSE)</f>
        <v>AXA</v>
      </c>
      <c r="N20">
        <f>VLOOKUP(B20, patient!A:D, 4, FALSE)</f>
        <v>41</v>
      </c>
      <c r="O20" t="str">
        <f>VLOOKUP(B20, patient!A:C, 3, FALSE)</f>
        <v>Female</v>
      </c>
      <c r="P20" t="str">
        <f>VLOOKUP(B20, patient!A:F, 6, FALSE)</f>
        <v>White</v>
      </c>
      <c r="Q20" t="s">
        <v>486</v>
      </c>
      <c r="R20">
        <v>450</v>
      </c>
      <c r="S20">
        <v>32</v>
      </c>
      <c r="T20" s="1">
        <v>45319</v>
      </c>
      <c r="U20" s="1" t="str">
        <f t="shared" si="0"/>
        <v>Yes</v>
      </c>
      <c r="V20">
        <v>1</v>
      </c>
      <c r="W20" t="s">
        <v>487</v>
      </c>
      <c r="X20" t="s">
        <v>488</v>
      </c>
      <c r="Y20" t="str">
        <f t="shared" si="1"/>
        <v>Scheduled</v>
      </c>
      <c r="Z20" t="s">
        <v>489</v>
      </c>
      <c r="AC20" t="s">
        <v>490</v>
      </c>
      <c r="AD20">
        <v>337.4</v>
      </c>
      <c r="AE20">
        <v>0</v>
      </c>
      <c r="AF20" t="str">
        <f t="shared" si="2"/>
        <v>Jan</v>
      </c>
    </row>
    <row r="21" spans="1:32" x14ac:dyDescent="0.25">
      <c r="A21" s="1">
        <v>45293</v>
      </c>
      <c r="B21">
        <v>3265</v>
      </c>
      <c r="C21">
        <v>4</v>
      </c>
      <c r="D21">
        <v>1</v>
      </c>
      <c r="E21">
        <v>4</v>
      </c>
      <c r="F21">
        <v>5</v>
      </c>
      <c r="G21">
        <v>1</v>
      </c>
      <c r="H21">
        <f>VLOOKUP(B21, patient!A:E, 5, FALSE)</f>
        <v>9</v>
      </c>
      <c r="I21" t="str">
        <f>VLOOKUP(H21, city!A:B, 2, FALSE)</f>
        <v>Edinburgh</v>
      </c>
      <c r="J21" t="str">
        <f>VLOOKUP(E21, diagnosis!A:B, 2, FALSE)</f>
        <v>Hypertension</v>
      </c>
      <c r="K21" t="str">
        <f>VLOOKUP(D21, department!A:B, 2, FALSE)</f>
        <v>Cardiology</v>
      </c>
      <c r="L21" t="str">
        <f>VLOOKUP(C21, provider!A:B, 2, FALSE)</f>
        <v>Dr. Ravi Patel</v>
      </c>
      <c r="M21" t="str">
        <f>VLOOKUP(G21, insurance!A:B, 2, FALSE)</f>
        <v>Aviva</v>
      </c>
      <c r="N21">
        <f>VLOOKUP(B21, patient!A:D, 4, FALSE)</f>
        <v>20</v>
      </c>
      <c r="O21" t="str">
        <f>VLOOKUP(B21, patient!A:C, 3, FALSE)</f>
        <v>Male</v>
      </c>
      <c r="P21" t="str">
        <f>VLOOKUP(B21, patient!A:F, 6, FALSE)</f>
        <v>Hispanic</v>
      </c>
      <c r="Q21" t="s">
        <v>486</v>
      </c>
      <c r="R21">
        <v>944</v>
      </c>
      <c r="S21">
        <v>45</v>
      </c>
      <c r="T21" s="1">
        <v>45307</v>
      </c>
      <c r="U21" s="1" t="str">
        <f t="shared" si="0"/>
        <v>Yes</v>
      </c>
      <c r="V21">
        <v>2</v>
      </c>
      <c r="W21" t="s">
        <v>487</v>
      </c>
      <c r="X21" t="s">
        <v>488</v>
      </c>
      <c r="Y21" t="str">
        <f t="shared" si="1"/>
        <v>Scheduled</v>
      </c>
      <c r="Z21" t="s">
        <v>489</v>
      </c>
      <c r="AC21" t="s">
        <v>490</v>
      </c>
      <c r="AD21">
        <v>692.3</v>
      </c>
      <c r="AE21">
        <v>0</v>
      </c>
      <c r="AF21" t="str">
        <f t="shared" si="2"/>
        <v>Jan</v>
      </c>
    </row>
    <row r="22" spans="1:32" x14ac:dyDescent="0.25">
      <c r="A22" s="1">
        <v>45294</v>
      </c>
      <c r="B22">
        <v>792</v>
      </c>
      <c r="C22">
        <v>4</v>
      </c>
      <c r="D22">
        <v>2</v>
      </c>
      <c r="E22">
        <v>1</v>
      </c>
      <c r="F22">
        <v>2</v>
      </c>
      <c r="G22">
        <v>1</v>
      </c>
      <c r="H22">
        <f>VLOOKUP(B22, patient!A:E, 5, FALSE)</f>
        <v>40</v>
      </c>
      <c r="I22" t="str">
        <f>VLOOKUP(H22, city!A:B, 2, FALSE)</f>
        <v>Sheffield</v>
      </c>
      <c r="J22" t="str">
        <f>VLOOKUP(E22, diagnosis!A:B, 2, FALSE)</f>
        <v>Appendicitis</v>
      </c>
      <c r="K22" t="str">
        <f>VLOOKUP(D22, department!A:B, 2, FALSE)</f>
        <v>General Surgery</v>
      </c>
      <c r="L22" t="str">
        <f>VLOOKUP(C22, provider!A:B, 2, FALSE)</f>
        <v>Dr. Ravi Patel</v>
      </c>
      <c r="M22" t="str">
        <f>VLOOKUP(G22, insurance!A:B, 2, FALSE)</f>
        <v>Aviva</v>
      </c>
      <c r="N22">
        <f>VLOOKUP(B22, patient!A:D, 4, FALSE)</f>
        <v>39</v>
      </c>
      <c r="O22" t="str">
        <f>VLOOKUP(B22, patient!A:C, 3, FALSE)</f>
        <v>Female</v>
      </c>
      <c r="P22" t="str">
        <f>VLOOKUP(B22, patient!A:F, 6, FALSE)</f>
        <v>Black</v>
      </c>
      <c r="Q22" t="s">
        <v>486</v>
      </c>
      <c r="R22">
        <v>991</v>
      </c>
      <c r="S22">
        <v>41</v>
      </c>
      <c r="U22" s="1" t="str">
        <f t="shared" si="0"/>
        <v>No</v>
      </c>
      <c r="V22">
        <v>1</v>
      </c>
      <c r="W22" t="s">
        <v>492</v>
      </c>
      <c r="X22" t="s">
        <v>488</v>
      </c>
      <c r="Y22" t="str">
        <f t="shared" si="1"/>
        <v>Scheduled</v>
      </c>
      <c r="Z22" t="s">
        <v>489</v>
      </c>
      <c r="AC22" t="s">
        <v>496</v>
      </c>
      <c r="AD22">
        <v>757.4</v>
      </c>
      <c r="AE22">
        <v>50</v>
      </c>
      <c r="AF22" t="str">
        <f t="shared" si="2"/>
        <v>Jan</v>
      </c>
    </row>
    <row r="23" spans="1:32" x14ac:dyDescent="0.25">
      <c r="A23" s="1">
        <v>45294</v>
      </c>
      <c r="B23">
        <v>2266</v>
      </c>
      <c r="C23">
        <v>4</v>
      </c>
      <c r="D23">
        <v>1</v>
      </c>
      <c r="E23">
        <v>4</v>
      </c>
      <c r="F23">
        <v>2</v>
      </c>
      <c r="G23">
        <v>1</v>
      </c>
      <c r="H23">
        <f>VLOOKUP(B23, patient!A:E, 5, FALSE)</f>
        <v>40</v>
      </c>
      <c r="I23" t="str">
        <f>VLOOKUP(H23, city!A:B, 2, FALSE)</f>
        <v>Sheffield</v>
      </c>
      <c r="J23" t="str">
        <f>VLOOKUP(E23, diagnosis!A:B, 2, FALSE)</f>
        <v>Hypertension</v>
      </c>
      <c r="K23" t="str">
        <f>VLOOKUP(D23, department!A:B, 2, FALSE)</f>
        <v>Cardiology</v>
      </c>
      <c r="L23" t="str">
        <f>VLOOKUP(C23, provider!A:B, 2, FALSE)</f>
        <v>Dr. Ravi Patel</v>
      </c>
      <c r="M23" t="str">
        <f>VLOOKUP(G23, insurance!A:B, 2, FALSE)</f>
        <v>Aviva</v>
      </c>
      <c r="N23">
        <f>VLOOKUP(B23, patient!A:D, 4, FALSE)</f>
        <v>70</v>
      </c>
      <c r="O23" t="str">
        <f>VLOOKUP(B23, patient!A:C, 3, FALSE)</f>
        <v>Female</v>
      </c>
      <c r="P23" t="str">
        <f>VLOOKUP(B23, patient!A:F, 6, FALSE)</f>
        <v>Other</v>
      </c>
      <c r="Q23" t="s">
        <v>486</v>
      </c>
      <c r="R23">
        <v>940</v>
      </c>
      <c r="S23">
        <v>112</v>
      </c>
      <c r="T23" s="1">
        <v>45317</v>
      </c>
      <c r="U23" s="1" t="str">
        <f t="shared" si="0"/>
        <v>Yes</v>
      </c>
      <c r="V23">
        <v>2</v>
      </c>
      <c r="W23" t="s">
        <v>492</v>
      </c>
      <c r="X23" t="s">
        <v>488</v>
      </c>
      <c r="Y23" t="str">
        <f t="shared" si="1"/>
        <v>Scheduled</v>
      </c>
      <c r="Z23" t="s">
        <v>489</v>
      </c>
      <c r="AC23" t="s">
        <v>490</v>
      </c>
      <c r="AD23">
        <v>736.4</v>
      </c>
      <c r="AE23">
        <v>0</v>
      </c>
      <c r="AF23" t="str">
        <f t="shared" si="2"/>
        <v>Jan</v>
      </c>
    </row>
    <row r="24" spans="1:32" x14ac:dyDescent="0.25">
      <c r="A24" s="1">
        <v>45294</v>
      </c>
      <c r="B24">
        <v>630</v>
      </c>
      <c r="C24">
        <v>4</v>
      </c>
      <c r="D24">
        <v>2</v>
      </c>
      <c r="E24">
        <v>1</v>
      </c>
      <c r="F24">
        <v>2</v>
      </c>
      <c r="G24">
        <v>1</v>
      </c>
      <c r="H24">
        <f>VLOOKUP(B24, patient!A:E, 5, FALSE)</f>
        <v>9</v>
      </c>
      <c r="I24" t="str">
        <f>VLOOKUP(H24, city!A:B, 2, FALSE)</f>
        <v>Edinburgh</v>
      </c>
      <c r="J24" t="str">
        <f>VLOOKUP(E24, diagnosis!A:B, 2, FALSE)</f>
        <v>Appendicitis</v>
      </c>
      <c r="K24" t="str">
        <f>VLOOKUP(D24, department!A:B, 2, FALSE)</f>
        <v>General Surgery</v>
      </c>
      <c r="L24" t="str">
        <f>VLOOKUP(C24, provider!A:B, 2, FALSE)</f>
        <v>Dr. Ravi Patel</v>
      </c>
      <c r="M24" t="str">
        <f>VLOOKUP(G24, insurance!A:B, 2, FALSE)</f>
        <v>Aviva</v>
      </c>
      <c r="N24">
        <f>VLOOKUP(B24, patient!A:D, 4, FALSE)</f>
        <v>19</v>
      </c>
      <c r="O24" t="str">
        <f>VLOOKUP(B24, patient!A:C, 3, FALSE)</f>
        <v>Male</v>
      </c>
      <c r="P24" t="str">
        <f>VLOOKUP(B24, patient!A:F, 6, FALSE)</f>
        <v>White</v>
      </c>
      <c r="Q24" t="s">
        <v>492</v>
      </c>
      <c r="R24">
        <v>597</v>
      </c>
      <c r="S24">
        <v>95</v>
      </c>
      <c r="U24" s="1" t="str">
        <f t="shared" si="0"/>
        <v>No</v>
      </c>
      <c r="V24">
        <v>1</v>
      </c>
      <c r="W24" t="s">
        <v>487</v>
      </c>
      <c r="X24" t="s">
        <v>488</v>
      </c>
      <c r="Y24" t="str">
        <f t="shared" si="1"/>
        <v>Scheduled</v>
      </c>
      <c r="Z24" t="s">
        <v>497</v>
      </c>
      <c r="AC24" t="s">
        <v>493</v>
      </c>
      <c r="AD24">
        <v>505.4</v>
      </c>
      <c r="AE24">
        <v>30</v>
      </c>
      <c r="AF24" t="str">
        <f t="shared" si="2"/>
        <v>Jan</v>
      </c>
    </row>
    <row r="25" spans="1:32" x14ac:dyDescent="0.25">
      <c r="A25" s="1">
        <v>45294</v>
      </c>
      <c r="B25">
        <v>3987</v>
      </c>
      <c r="C25">
        <v>4</v>
      </c>
      <c r="D25">
        <v>1</v>
      </c>
      <c r="E25">
        <v>4</v>
      </c>
      <c r="F25">
        <v>1</v>
      </c>
      <c r="G25">
        <v>2</v>
      </c>
      <c r="H25">
        <f>VLOOKUP(B25, patient!A:E, 5, FALSE)</f>
        <v>40</v>
      </c>
      <c r="I25" t="str">
        <f>VLOOKUP(H25, city!A:B, 2, FALSE)</f>
        <v>Sheffield</v>
      </c>
      <c r="J25" t="str">
        <f>VLOOKUP(E25, diagnosis!A:B, 2, FALSE)</f>
        <v>Hypertension</v>
      </c>
      <c r="K25" t="str">
        <f>VLOOKUP(D25, department!A:B, 2, FALSE)</f>
        <v>Cardiology</v>
      </c>
      <c r="L25" t="str">
        <f>VLOOKUP(C25, provider!A:B, 2, FALSE)</f>
        <v>Dr. Ravi Patel</v>
      </c>
      <c r="M25" t="str">
        <f>VLOOKUP(G25, insurance!A:B, 2, FALSE)</f>
        <v>AXA</v>
      </c>
      <c r="N25">
        <f>VLOOKUP(B25, patient!A:D, 4, FALSE)</f>
        <v>41</v>
      </c>
      <c r="O25" t="str">
        <f>VLOOKUP(B25, patient!A:C, 3, FALSE)</f>
        <v>Female</v>
      </c>
      <c r="P25" t="str">
        <f>VLOOKUP(B25, patient!A:F, 6, FALSE)</f>
        <v>White</v>
      </c>
      <c r="Q25" t="s">
        <v>486</v>
      </c>
      <c r="R25">
        <v>376</v>
      </c>
      <c r="S25">
        <v>129</v>
      </c>
      <c r="T25" s="1">
        <v>45318</v>
      </c>
      <c r="U25" s="1" t="str">
        <f t="shared" si="0"/>
        <v>Yes</v>
      </c>
      <c r="V25">
        <v>2</v>
      </c>
      <c r="W25" t="s">
        <v>487</v>
      </c>
      <c r="X25" t="s">
        <v>488</v>
      </c>
      <c r="Y25" t="str">
        <f t="shared" si="1"/>
        <v>Scheduled</v>
      </c>
      <c r="Z25" t="s">
        <v>497</v>
      </c>
      <c r="AC25" t="s">
        <v>490</v>
      </c>
      <c r="AD25">
        <v>353.5</v>
      </c>
      <c r="AE25">
        <v>0</v>
      </c>
      <c r="AF25" t="str">
        <f t="shared" si="2"/>
        <v>Jan</v>
      </c>
    </row>
    <row r="26" spans="1:32" x14ac:dyDescent="0.25">
      <c r="A26" s="1">
        <v>45294</v>
      </c>
      <c r="B26">
        <v>1653</v>
      </c>
      <c r="C26">
        <v>4</v>
      </c>
      <c r="D26">
        <v>2</v>
      </c>
      <c r="E26">
        <v>1</v>
      </c>
      <c r="F26">
        <v>2</v>
      </c>
      <c r="G26">
        <v>3</v>
      </c>
      <c r="H26">
        <f>VLOOKUP(B26, patient!A:E, 5, FALSE)</f>
        <v>9</v>
      </c>
      <c r="I26" t="str">
        <f>VLOOKUP(H26, city!A:B, 2, FALSE)</f>
        <v>Edinburgh</v>
      </c>
      <c r="J26" t="str">
        <f>VLOOKUP(E26, diagnosis!A:B, 2, FALSE)</f>
        <v>Appendicitis</v>
      </c>
      <c r="K26" t="str">
        <f>VLOOKUP(D26, department!A:B, 2, FALSE)</f>
        <v>General Surgery</v>
      </c>
      <c r="L26" t="str">
        <f>VLOOKUP(C26, provider!A:B, 2, FALSE)</f>
        <v>Dr. Ravi Patel</v>
      </c>
      <c r="M26" t="str">
        <f>VLOOKUP(G26, insurance!A:B, 2, FALSE)</f>
        <v>Allianz</v>
      </c>
      <c r="N26">
        <f>VLOOKUP(B26, patient!A:D, 4, FALSE)</f>
        <v>61</v>
      </c>
      <c r="O26" t="str">
        <f>VLOOKUP(B26, patient!A:C, 3, FALSE)</f>
        <v>Male</v>
      </c>
      <c r="P26" t="str">
        <f>VLOOKUP(B26, patient!A:F, 6, FALSE)</f>
        <v>Black</v>
      </c>
      <c r="Q26" t="s">
        <v>486</v>
      </c>
      <c r="R26">
        <v>116</v>
      </c>
      <c r="S26">
        <v>111</v>
      </c>
      <c r="T26" s="1">
        <v>45321</v>
      </c>
      <c r="U26" s="1" t="str">
        <f t="shared" si="0"/>
        <v>Yes</v>
      </c>
      <c r="V26">
        <v>1</v>
      </c>
      <c r="W26" t="s">
        <v>494</v>
      </c>
      <c r="X26" t="s">
        <v>488</v>
      </c>
      <c r="Y26" t="str">
        <f t="shared" si="1"/>
        <v>Scheduled</v>
      </c>
      <c r="Z26" t="s">
        <v>489</v>
      </c>
      <c r="AC26" t="s">
        <v>490</v>
      </c>
      <c r="AE26">
        <v>0</v>
      </c>
      <c r="AF26" t="str">
        <f t="shared" si="2"/>
        <v>Jan</v>
      </c>
    </row>
    <row r="27" spans="1:32" x14ac:dyDescent="0.25">
      <c r="A27" s="1">
        <v>45294</v>
      </c>
      <c r="B27">
        <v>1868</v>
      </c>
      <c r="C27">
        <v>4</v>
      </c>
      <c r="D27">
        <v>1</v>
      </c>
      <c r="E27">
        <v>4</v>
      </c>
      <c r="F27">
        <v>1</v>
      </c>
      <c r="G27">
        <v>2</v>
      </c>
      <c r="H27">
        <f>VLOOKUP(B27, patient!A:E, 5, FALSE)</f>
        <v>40</v>
      </c>
      <c r="I27" t="str">
        <f>VLOOKUP(H27, city!A:B, 2, FALSE)</f>
        <v>Sheffield</v>
      </c>
      <c r="J27" t="str">
        <f>VLOOKUP(E27, diagnosis!A:B, 2, FALSE)</f>
        <v>Hypertension</v>
      </c>
      <c r="K27" t="str">
        <f>VLOOKUP(D27, department!A:B, 2, FALSE)</f>
        <v>Cardiology</v>
      </c>
      <c r="L27" t="str">
        <f>VLOOKUP(C27, provider!A:B, 2, FALSE)</f>
        <v>Dr. Ravi Patel</v>
      </c>
      <c r="M27" t="str">
        <f>VLOOKUP(G27, insurance!A:B, 2, FALSE)</f>
        <v>AXA</v>
      </c>
      <c r="N27">
        <f>VLOOKUP(B27, patient!A:D, 4, FALSE)</f>
        <v>47</v>
      </c>
      <c r="O27" t="str">
        <f>VLOOKUP(B27, patient!A:C, 3, FALSE)</f>
        <v>Male</v>
      </c>
      <c r="P27" t="str">
        <f>VLOOKUP(B27, patient!A:F, 6, FALSE)</f>
        <v>Hispanic</v>
      </c>
      <c r="Q27" t="s">
        <v>486</v>
      </c>
      <c r="R27">
        <v>59</v>
      </c>
      <c r="S27">
        <v>92</v>
      </c>
      <c r="U27" s="1" t="str">
        <f t="shared" si="0"/>
        <v>No</v>
      </c>
      <c r="V27">
        <v>2</v>
      </c>
      <c r="W27" t="s">
        <v>487</v>
      </c>
      <c r="X27" t="s">
        <v>488</v>
      </c>
      <c r="Y27" t="str">
        <f t="shared" si="1"/>
        <v>Scheduled</v>
      </c>
      <c r="Z27" t="s">
        <v>489</v>
      </c>
      <c r="AC27" t="s">
        <v>498</v>
      </c>
      <c r="AE27">
        <v>10</v>
      </c>
      <c r="AF27" t="str">
        <f t="shared" si="2"/>
        <v>Jan</v>
      </c>
    </row>
    <row r="28" spans="1:32" x14ac:dyDescent="0.25">
      <c r="A28" s="1">
        <v>45294</v>
      </c>
      <c r="B28">
        <v>4672</v>
      </c>
      <c r="C28">
        <v>4</v>
      </c>
      <c r="D28">
        <v>2</v>
      </c>
      <c r="E28">
        <v>1</v>
      </c>
      <c r="F28">
        <v>2</v>
      </c>
      <c r="G28">
        <v>1</v>
      </c>
      <c r="H28">
        <f>VLOOKUP(B28, patient!A:E, 5, FALSE)</f>
        <v>9</v>
      </c>
      <c r="I28" t="str">
        <f>VLOOKUP(H28, city!A:B, 2, FALSE)</f>
        <v>Edinburgh</v>
      </c>
      <c r="J28" t="str">
        <f>VLOOKUP(E28, diagnosis!A:B, 2, FALSE)</f>
        <v>Appendicitis</v>
      </c>
      <c r="K28" t="str">
        <f>VLOOKUP(D28, department!A:B, 2, FALSE)</f>
        <v>General Surgery</v>
      </c>
      <c r="L28" t="str">
        <f>VLOOKUP(C28, provider!A:B, 2, FALSE)</f>
        <v>Dr. Ravi Patel</v>
      </c>
      <c r="M28" t="str">
        <f>VLOOKUP(G28, insurance!A:B, 2, FALSE)</f>
        <v>Aviva</v>
      </c>
      <c r="N28">
        <f>VLOOKUP(B28, patient!A:D, 4, FALSE)</f>
        <v>55</v>
      </c>
      <c r="O28" t="str">
        <f>VLOOKUP(B28, patient!A:C, 3, FALSE)</f>
        <v>Male</v>
      </c>
      <c r="P28" t="str">
        <f>VLOOKUP(B28, patient!A:F, 6, FALSE)</f>
        <v>Asian</v>
      </c>
      <c r="Q28" t="s">
        <v>491</v>
      </c>
      <c r="R28">
        <v>956</v>
      </c>
      <c r="S28">
        <v>138</v>
      </c>
      <c r="U28" s="1" t="str">
        <f t="shared" si="0"/>
        <v>No</v>
      </c>
      <c r="V28">
        <v>1</v>
      </c>
      <c r="W28" t="s">
        <v>492</v>
      </c>
      <c r="X28" t="s">
        <v>495</v>
      </c>
      <c r="Y28" t="str">
        <f t="shared" si="1"/>
        <v>Emergency</v>
      </c>
      <c r="Z28" t="s">
        <v>489</v>
      </c>
      <c r="AC28" t="s">
        <v>498</v>
      </c>
      <c r="AE28">
        <v>10</v>
      </c>
      <c r="AF28" t="str">
        <f t="shared" si="2"/>
        <v>Jan</v>
      </c>
    </row>
    <row r="29" spans="1:32" x14ac:dyDescent="0.25">
      <c r="A29" s="1">
        <v>45294</v>
      </c>
      <c r="B29">
        <v>512</v>
      </c>
      <c r="C29">
        <v>4</v>
      </c>
      <c r="D29">
        <v>1</v>
      </c>
      <c r="E29">
        <v>4</v>
      </c>
      <c r="F29">
        <v>3</v>
      </c>
      <c r="G29">
        <v>2</v>
      </c>
      <c r="H29">
        <f>VLOOKUP(B29, patient!A:E, 5, FALSE)</f>
        <v>40</v>
      </c>
      <c r="I29" t="str">
        <f>VLOOKUP(H29, city!A:B, 2, FALSE)</f>
        <v>Sheffield</v>
      </c>
      <c r="J29" t="str">
        <f>VLOOKUP(E29, diagnosis!A:B, 2, FALSE)</f>
        <v>Hypertension</v>
      </c>
      <c r="K29" t="str">
        <f>VLOOKUP(D29, department!A:B, 2, FALSE)</f>
        <v>Cardiology</v>
      </c>
      <c r="L29" t="str">
        <f>VLOOKUP(C29, provider!A:B, 2, FALSE)</f>
        <v>Dr. Ravi Patel</v>
      </c>
      <c r="M29" t="str">
        <f>VLOOKUP(G29, insurance!A:B, 2, FALSE)</f>
        <v>AXA</v>
      </c>
      <c r="N29">
        <f>VLOOKUP(B29, patient!A:D, 4, FALSE)</f>
        <v>19</v>
      </c>
      <c r="O29" t="str">
        <f>VLOOKUP(B29, patient!A:C, 3, FALSE)</f>
        <v>Female</v>
      </c>
      <c r="P29" t="str">
        <f>VLOOKUP(B29, patient!A:F, 6, FALSE)</f>
        <v>White</v>
      </c>
      <c r="Q29" t="s">
        <v>486</v>
      </c>
      <c r="R29">
        <v>560</v>
      </c>
      <c r="S29">
        <v>29</v>
      </c>
      <c r="T29" s="1">
        <v>45310</v>
      </c>
      <c r="U29" s="1" t="str">
        <f t="shared" si="0"/>
        <v>Yes</v>
      </c>
      <c r="V29">
        <v>2</v>
      </c>
      <c r="W29" t="s">
        <v>487</v>
      </c>
      <c r="X29" t="s">
        <v>488</v>
      </c>
      <c r="Y29" t="str">
        <f t="shared" si="1"/>
        <v>Scheduled</v>
      </c>
      <c r="Z29" t="s">
        <v>497</v>
      </c>
      <c r="AC29" t="s">
        <v>490</v>
      </c>
      <c r="AD29">
        <v>412.3</v>
      </c>
      <c r="AE29">
        <v>0</v>
      </c>
      <c r="AF29" t="str">
        <f t="shared" si="2"/>
        <v>Jan</v>
      </c>
    </row>
    <row r="30" spans="1:32" x14ac:dyDescent="0.25">
      <c r="A30" s="1">
        <v>45294</v>
      </c>
      <c r="B30">
        <v>371</v>
      </c>
      <c r="C30">
        <v>4</v>
      </c>
      <c r="D30">
        <v>2</v>
      </c>
      <c r="E30">
        <v>1</v>
      </c>
      <c r="F30">
        <v>2</v>
      </c>
      <c r="G30">
        <v>1</v>
      </c>
      <c r="H30">
        <f>VLOOKUP(B30, patient!A:E, 5, FALSE)</f>
        <v>9</v>
      </c>
      <c r="I30" t="str">
        <f>VLOOKUP(H30, city!A:B, 2, FALSE)</f>
        <v>Edinburgh</v>
      </c>
      <c r="J30" t="str">
        <f>VLOOKUP(E30, diagnosis!A:B, 2, FALSE)</f>
        <v>Appendicitis</v>
      </c>
      <c r="K30" t="str">
        <f>VLOOKUP(D30, department!A:B, 2, FALSE)</f>
        <v>General Surgery</v>
      </c>
      <c r="L30" t="str">
        <f>VLOOKUP(C30, provider!A:B, 2, FALSE)</f>
        <v>Dr. Ravi Patel</v>
      </c>
      <c r="M30" t="str">
        <f>VLOOKUP(G30, insurance!A:B, 2, FALSE)</f>
        <v>Aviva</v>
      </c>
      <c r="N30">
        <f>VLOOKUP(B30, patient!A:D, 4, FALSE)</f>
        <v>77</v>
      </c>
      <c r="O30" t="str">
        <f>VLOOKUP(B30, patient!A:C, 3, FALSE)</f>
        <v>Female</v>
      </c>
      <c r="P30" t="str">
        <f>VLOOKUP(B30, patient!A:F, 6, FALSE)</f>
        <v>Hispanic</v>
      </c>
      <c r="Q30" t="s">
        <v>486</v>
      </c>
      <c r="R30">
        <v>122</v>
      </c>
      <c r="S30">
        <v>67</v>
      </c>
      <c r="T30" s="1">
        <v>45313</v>
      </c>
      <c r="U30" s="1" t="str">
        <f t="shared" si="0"/>
        <v>Yes</v>
      </c>
      <c r="V30">
        <v>1</v>
      </c>
      <c r="W30" t="s">
        <v>492</v>
      </c>
      <c r="X30" t="s">
        <v>488</v>
      </c>
      <c r="Y30" t="str">
        <f t="shared" si="1"/>
        <v>Scheduled</v>
      </c>
      <c r="Z30" t="s">
        <v>497</v>
      </c>
      <c r="AC30" t="s">
        <v>490</v>
      </c>
      <c r="AD30">
        <v>132.30000000000001</v>
      </c>
      <c r="AE30">
        <v>0</v>
      </c>
      <c r="AF30" t="str">
        <f t="shared" si="2"/>
        <v>Jan</v>
      </c>
    </row>
    <row r="31" spans="1:32" x14ac:dyDescent="0.25">
      <c r="A31" s="1">
        <v>45294</v>
      </c>
      <c r="B31">
        <v>4249</v>
      </c>
      <c r="C31">
        <v>4</v>
      </c>
      <c r="D31">
        <v>1</v>
      </c>
      <c r="E31">
        <v>4</v>
      </c>
      <c r="F31">
        <v>3</v>
      </c>
      <c r="G31">
        <v>2</v>
      </c>
      <c r="H31">
        <f>VLOOKUP(B31, patient!A:E, 5, FALSE)</f>
        <v>40</v>
      </c>
      <c r="I31" t="str">
        <f>VLOOKUP(H31, city!A:B, 2, FALSE)</f>
        <v>Sheffield</v>
      </c>
      <c r="J31" t="str">
        <f>VLOOKUP(E31, diagnosis!A:B, 2, FALSE)</f>
        <v>Hypertension</v>
      </c>
      <c r="K31" t="str">
        <f>VLOOKUP(D31, department!A:B, 2, FALSE)</f>
        <v>Cardiology</v>
      </c>
      <c r="L31" t="str">
        <f>VLOOKUP(C31, provider!A:B, 2, FALSE)</f>
        <v>Dr. Ravi Patel</v>
      </c>
      <c r="M31" t="str">
        <f>VLOOKUP(G31, insurance!A:B, 2, FALSE)</f>
        <v>AXA</v>
      </c>
      <c r="N31">
        <f>VLOOKUP(B31, patient!A:D, 4, FALSE)</f>
        <v>38</v>
      </c>
      <c r="O31" t="str">
        <f>VLOOKUP(B31, patient!A:C, 3, FALSE)</f>
        <v>Female</v>
      </c>
      <c r="P31" t="str">
        <f>VLOOKUP(B31, patient!A:F, 6, FALSE)</f>
        <v>Hispanic</v>
      </c>
      <c r="Q31" t="s">
        <v>491</v>
      </c>
      <c r="R31">
        <v>981</v>
      </c>
      <c r="S31">
        <v>189</v>
      </c>
      <c r="U31" s="1" t="str">
        <f t="shared" si="0"/>
        <v>No</v>
      </c>
      <c r="V31">
        <v>2</v>
      </c>
      <c r="W31" t="s">
        <v>494</v>
      </c>
      <c r="X31" t="s">
        <v>488</v>
      </c>
      <c r="Y31" t="str">
        <f t="shared" si="1"/>
        <v>Scheduled</v>
      </c>
      <c r="Z31" t="s">
        <v>489</v>
      </c>
      <c r="AC31" t="s">
        <v>498</v>
      </c>
      <c r="AD31">
        <v>826</v>
      </c>
      <c r="AE31">
        <v>10</v>
      </c>
      <c r="AF31" t="str">
        <f t="shared" si="2"/>
        <v>Jan</v>
      </c>
    </row>
    <row r="32" spans="1:32" x14ac:dyDescent="0.25">
      <c r="A32" s="1">
        <v>45295</v>
      </c>
      <c r="B32">
        <v>1385</v>
      </c>
      <c r="C32">
        <v>4</v>
      </c>
      <c r="D32">
        <v>2</v>
      </c>
      <c r="E32">
        <v>1</v>
      </c>
      <c r="F32">
        <v>2</v>
      </c>
      <c r="G32">
        <v>3</v>
      </c>
      <c r="H32">
        <f>VLOOKUP(B32, patient!A:E, 5, FALSE)</f>
        <v>9</v>
      </c>
      <c r="I32" t="str">
        <f>VLOOKUP(H32, city!A:B, 2, FALSE)</f>
        <v>Edinburgh</v>
      </c>
      <c r="J32" t="str">
        <f>VLOOKUP(E32, diagnosis!A:B, 2, FALSE)</f>
        <v>Appendicitis</v>
      </c>
      <c r="K32" t="str">
        <f>VLOOKUP(D32, department!A:B, 2, FALSE)</f>
        <v>General Surgery</v>
      </c>
      <c r="L32" t="str">
        <f>VLOOKUP(C32, provider!A:B, 2, FALSE)</f>
        <v>Dr. Ravi Patel</v>
      </c>
      <c r="M32" t="str">
        <f>VLOOKUP(G32, insurance!A:B, 2, FALSE)</f>
        <v>Allianz</v>
      </c>
      <c r="N32">
        <f>VLOOKUP(B32, patient!A:D, 4, FALSE)</f>
        <v>50</v>
      </c>
      <c r="O32" t="str">
        <f>VLOOKUP(B32, patient!A:C, 3, FALSE)</f>
        <v>Male</v>
      </c>
      <c r="P32" t="str">
        <f>VLOOKUP(B32, patient!A:F, 6, FALSE)</f>
        <v>Other</v>
      </c>
      <c r="Q32" t="s">
        <v>486</v>
      </c>
      <c r="R32">
        <v>888</v>
      </c>
      <c r="S32">
        <v>109</v>
      </c>
      <c r="T32" s="1">
        <v>45303</v>
      </c>
      <c r="U32" s="1" t="str">
        <f t="shared" si="0"/>
        <v>Yes</v>
      </c>
      <c r="V32">
        <v>1</v>
      </c>
      <c r="W32" t="s">
        <v>492</v>
      </c>
      <c r="X32" t="s">
        <v>495</v>
      </c>
      <c r="Y32" t="str">
        <f t="shared" si="1"/>
        <v>Emergency</v>
      </c>
      <c r="Z32" t="s">
        <v>489</v>
      </c>
      <c r="AC32" t="s">
        <v>490</v>
      </c>
      <c r="AD32">
        <v>697.9</v>
      </c>
      <c r="AE32">
        <v>0</v>
      </c>
      <c r="AF32" t="str">
        <f t="shared" si="2"/>
        <v>Jan</v>
      </c>
    </row>
    <row r="33" spans="1:32" x14ac:dyDescent="0.25">
      <c r="A33" s="1">
        <v>45295</v>
      </c>
      <c r="B33">
        <v>664</v>
      </c>
      <c r="C33">
        <v>4</v>
      </c>
      <c r="D33">
        <v>1</v>
      </c>
      <c r="E33">
        <v>4</v>
      </c>
      <c r="F33">
        <v>1</v>
      </c>
      <c r="G33">
        <v>1</v>
      </c>
      <c r="H33">
        <f>VLOOKUP(B33, patient!A:E, 5, FALSE)</f>
        <v>40</v>
      </c>
      <c r="I33" t="str">
        <f>VLOOKUP(H33, city!A:B, 2, FALSE)</f>
        <v>Sheffield</v>
      </c>
      <c r="J33" t="str">
        <f>VLOOKUP(E33, diagnosis!A:B, 2, FALSE)</f>
        <v>Hypertension</v>
      </c>
      <c r="K33" t="str">
        <f>VLOOKUP(D33, department!A:B, 2, FALSE)</f>
        <v>Cardiology</v>
      </c>
      <c r="L33" t="str">
        <f>VLOOKUP(C33, provider!A:B, 2, FALSE)</f>
        <v>Dr. Ravi Patel</v>
      </c>
      <c r="M33" t="str">
        <f>VLOOKUP(G33, insurance!A:B, 2, FALSE)</f>
        <v>Aviva</v>
      </c>
      <c r="N33">
        <f>VLOOKUP(B33, patient!A:D, 4, FALSE)</f>
        <v>29</v>
      </c>
      <c r="O33" t="str">
        <f>VLOOKUP(B33, patient!A:C, 3, FALSE)</f>
        <v>Male</v>
      </c>
      <c r="P33" t="str">
        <f>VLOOKUP(B33, patient!A:F, 6, FALSE)</f>
        <v>White</v>
      </c>
      <c r="Q33" t="s">
        <v>491</v>
      </c>
      <c r="R33">
        <v>170</v>
      </c>
      <c r="S33">
        <v>187</v>
      </c>
      <c r="U33" s="1" t="str">
        <f t="shared" si="0"/>
        <v>No</v>
      </c>
      <c r="V33">
        <v>2</v>
      </c>
      <c r="W33" t="s">
        <v>492</v>
      </c>
      <c r="X33" t="s">
        <v>495</v>
      </c>
      <c r="Y33" t="str">
        <f t="shared" si="1"/>
        <v>Emergency</v>
      </c>
      <c r="Z33" t="s">
        <v>489</v>
      </c>
      <c r="AC33" t="s">
        <v>498</v>
      </c>
      <c r="AD33">
        <v>256.89999999999998</v>
      </c>
      <c r="AE33">
        <v>10</v>
      </c>
      <c r="AF33" t="str">
        <f t="shared" si="2"/>
        <v>Jan</v>
      </c>
    </row>
    <row r="34" spans="1:32" x14ac:dyDescent="0.25">
      <c r="A34" s="1">
        <v>45295</v>
      </c>
      <c r="B34">
        <v>615</v>
      </c>
      <c r="C34">
        <v>4</v>
      </c>
      <c r="D34">
        <v>2</v>
      </c>
      <c r="E34">
        <v>1</v>
      </c>
      <c r="F34">
        <v>2</v>
      </c>
      <c r="G34">
        <v>2</v>
      </c>
      <c r="H34">
        <f>VLOOKUP(B34, patient!A:E, 5, FALSE)</f>
        <v>9</v>
      </c>
      <c r="I34" t="str">
        <f>VLOOKUP(H34, city!A:B, 2, FALSE)</f>
        <v>Edinburgh</v>
      </c>
      <c r="J34" t="str">
        <f>VLOOKUP(E34, diagnosis!A:B, 2, FALSE)</f>
        <v>Appendicitis</v>
      </c>
      <c r="K34" t="str">
        <f>VLOOKUP(D34, department!A:B, 2, FALSE)</f>
        <v>General Surgery</v>
      </c>
      <c r="L34" t="str">
        <f>VLOOKUP(C34, provider!A:B, 2, FALSE)</f>
        <v>Dr. Ravi Patel</v>
      </c>
      <c r="M34" t="str">
        <f>VLOOKUP(G34, insurance!A:B, 2, FALSE)</f>
        <v>AXA</v>
      </c>
      <c r="N34">
        <f>VLOOKUP(B34, patient!A:D, 4, FALSE)</f>
        <v>75</v>
      </c>
      <c r="O34" t="str">
        <f>VLOOKUP(B34, patient!A:C, 3, FALSE)</f>
        <v>Female</v>
      </c>
      <c r="P34" t="str">
        <f>VLOOKUP(B34, patient!A:F, 6, FALSE)</f>
        <v>Hispanic</v>
      </c>
      <c r="Q34" t="s">
        <v>486</v>
      </c>
      <c r="R34">
        <v>795</v>
      </c>
      <c r="S34">
        <v>25</v>
      </c>
      <c r="T34" s="1">
        <v>45318</v>
      </c>
      <c r="U34" s="1" t="str">
        <f t="shared" si="0"/>
        <v>Yes</v>
      </c>
      <c r="V34">
        <v>1</v>
      </c>
      <c r="W34" t="s">
        <v>487</v>
      </c>
      <c r="X34" t="s">
        <v>495</v>
      </c>
      <c r="Y34" t="str">
        <f t="shared" si="1"/>
        <v>Emergency</v>
      </c>
      <c r="Z34" t="s">
        <v>497</v>
      </c>
      <c r="AC34" t="s">
        <v>490</v>
      </c>
      <c r="AD34">
        <v>574</v>
      </c>
      <c r="AE34">
        <v>0</v>
      </c>
      <c r="AF34" t="str">
        <f t="shared" si="2"/>
        <v>Jan</v>
      </c>
    </row>
    <row r="35" spans="1:32" x14ac:dyDescent="0.25">
      <c r="A35" s="1">
        <v>45295</v>
      </c>
      <c r="B35">
        <v>1035</v>
      </c>
      <c r="C35">
        <v>4</v>
      </c>
      <c r="D35">
        <v>1</v>
      </c>
      <c r="E35">
        <v>4</v>
      </c>
      <c r="F35">
        <v>5</v>
      </c>
      <c r="G35">
        <v>1</v>
      </c>
      <c r="H35">
        <f>VLOOKUP(B35, patient!A:E, 5, FALSE)</f>
        <v>40</v>
      </c>
      <c r="I35" t="str">
        <f>VLOOKUP(H35, city!A:B, 2, FALSE)</f>
        <v>Sheffield</v>
      </c>
      <c r="J35" t="str">
        <f>VLOOKUP(E35, diagnosis!A:B, 2, FALSE)</f>
        <v>Hypertension</v>
      </c>
      <c r="K35" t="str">
        <f>VLOOKUP(D35, department!A:B, 2, FALSE)</f>
        <v>Cardiology</v>
      </c>
      <c r="L35" t="str">
        <f>VLOOKUP(C35, provider!A:B, 2, FALSE)</f>
        <v>Dr. Ravi Patel</v>
      </c>
      <c r="M35" t="str">
        <f>VLOOKUP(G35, insurance!A:B, 2, FALSE)</f>
        <v>Aviva</v>
      </c>
      <c r="N35">
        <f>VLOOKUP(B35, patient!A:D, 4, FALSE)</f>
        <v>39</v>
      </c>
      <c r="O35" t="str">
        <f>VLOOKUP(B35, patient!A:C, 3, FALSE)</f>
        <v>Female</v>
      </c>
      <c r="P35" t="str">
        <f>VLOOKUP(B35, patient!A:F, 6, FALSE)</f>
        <v>Other</v>
      </c>
      <c r="Q35" t="s">
        <v>492</v>
      </c>
      <c r="R35">
        <v>389</v>
      </c>
      <c r="S35">
        <v>151</v>
      </c>
      <c r="U35" s="1" t="str">
        <f t="shared" si="0"/>
        <v>No</v>
      </c>
      <c r="V35">
        <v>2</v>
      </c>
      <c r="W35" t="s">
        <v>487</v>
      </c>
      <c r="X35" t="s">
        <v>495</v>
      </c>
      <c r="Y35" t="str">
        <f t="shared" si="1"/>
        <v>Emergency</v>
      </c>
      <c r="Z35" t="s">
        <v>489</v>
      </c>
      <c r="AC35" t="s">
        <v>493</v>
      </c>
      <c r="AD35">
        <v>399</v>
      </c>
      <c r="AE35">
        <v>30</v>
      </c>
      <c r="AF35" t="str">
        <f t="shared" si="2"/>
        <v>Jan</v>
      </c>
    </row>
    <row r="36" spans="1:32" x14ac:dyDescent="0.25">
      <c r="A36" s="1">
        <v>45295</v>
      </c>
      <c r="B36">
        <v>3003</v>
      </c>
      <c r="C36">
        <v>4</v>
      </c>
      <c r="D36">
        <v>2</v>
      </c>
      <c r="E36">
        <v>1</v>
      </c>
      <c r="F36">
        <v>2</v>
      </c>
      <c r="G36">
        <v>3</v>
      </c>
      <c r="H36">
        <f>VLOOKUP(B36, patient!A:E, 5, FALSE)</f>
        <v>9</v>
      </c>
      <c r="I36" t="str">
        <f>VLOOKUP(H36, city!A:B, 2, FALSE)</f>
        <v>Edinburgh</v>
      </c>
      <c r="J36" t="str">
        <f>VLOOKUP(E36, diagnosis!A:B, 2, FALSE)</f>
        <v>Appendicitis</v>
      </c>
      <c r="K36" t="str">
        <f>VLOOKUP(D36, department!A:B, 2, FALSE)</f>
        <v>General Surgery</v>
      </c>
      <c r="L36" t="str">
        <f>VLOOKUP(C36, provider!A:B, 2, FALSE)</f>
        <v>Dr. Ravi Patel</v>
      </c>
      <c r="M36" t="str">
        <f>VLOOKUP(G36, insurance!A:B, 2, FALSE)</f>
        <v>Allianz</v>
      </c>
      <c r="N36">
        <f>VLOOKUP(B36, patient!A:D, 4, FALSE)</f>
        <v>78</v>
      </c>
      <c r="O36" t="str">
        <f>VLOOKUP(B36, patient!A:C, 3, FALSE)</f>
        <v>Female</v>
      </c>
      <c r="P36" t="str">
        <f>VLOOKUP(B36, patient!A:F, 6, FALSE)</f>
        <v>Hispanic</v>
      </c>
      <c r="Q36" t="s">
        <v>491</v>
      </c>
      <c r="R36">
        <v>441</v>
      </c>
      <c r="S36">
        <v>110</v>
      </c>
      <c r="U36" s="1" t="str">
        <f t="shared" si="0"/>
        <v>No</v>
      </c>
      <c r="V36">
        <v>1</v>
      </c>
      <c r="W36" t="s">
        <v>492</v>
      </c>
      <c r="X36" t="s">
        <v>488</v>
      </c>
      <c r="Y36" t="str">
        <f t="shared" si="1"/>
        <v>Scheduled</v>
      </c>
      <c r="Z36" t="s">
        <v>489</v>
      </c>
      <c r="AC36" t="s">
        <v>493</v>
      </c>
      <c r="AD36">
        <v>406.7</v>
      </c>
      <c r="AE36">
        <v>30</v>
      </c>
      <c r="AF36" t="str">
        <f t="shared" si="2"/>
        <v>Jan</v>
      </c>
    </row>
    <row r="37" spans="1:32" x14ac:dyDescent="0.25">
      <c r="A37" s="1">
        <v>45295</v>
      </c>
      <c r="B37">
        <v>836</v>
      </c>
      <c r="C37">
        <v>4</v>
      </c>
      <c r="D37">
        <v>1</v>
      </c>
      <c r="E37">
        <v>4</v>
      </c>
      <c r="F37">
        <v>1</v>
      </c>
      <c r="G37">
        <v>1</v>
      </c>
      <c r="H37">
        <f>VLOOKUP(B37, patient!A:E, 5, FALSE)</f>
        <v>40</v>
      </c>
      <c r="I37" t="str">
        <f>VLOOKUP(H37, city!A:B, 2, FALSE)</f>
        <v>Sheffield</v>
      </c>
      <c r="J37" t="str">
        <f>VLOOKUP(E37, diagnosis!A:B, 2, FALSE)</f>
        <v>Hypertension</v>
      </c>
      <c r="K37" t="str">
        <f>VLOOKUP(D37, department!A:B, 2, FALSE)</f>
        <v>Cardiology</v>
      </c>
      <c r="L37" t="str">
        <f>VLOOKUP(C37, provider!A:B, 2, FALSE)</f>
        <v>Dr. Ravi Patel</v>
      </c>
      <c r="M37" t="str">
        <f>VLOOKUP(G37, insurance!A:B, 2, FALSE)</f>
        <v>Aviva</v>
      </c>
      <c r="N37">
        <f>VLOOKUP(B37, patient!A:D, 4, FALSE)</f>
        <v>61</v>
      </c>
      <c r="O37" t="str">
        <f>VLOOKUP(B37, patient!A:C, 3, FALSE)</f>
        <v>Female</v>
      </c>
      <c r="P37" t="str">
        <f>VLOOKUP(B37, patient!A:F, 6, FALSE)</f>
        <v>Other</v>
      </c>
      <c r="Q37" t="s">
        <v>491</v>
      </c>
      <c r="R37">
        <v>619</v>
      </c>
      <c r="S37">
        <v>74</v>
      </c>
      <c r="U37" s="1" t="str">
        <f t="shared" si="0"/>
        <v>No</v>
      </c>
      <c r="V37">
        <v>2</v>
      </c>
      <c r="W37" t="s">
        <v>494</v>
      </c>
      <c r="X37" t="s">
        <v>488</v>
      </c>
      <c r="Y37" t="str">
        <f t="shared" si="1"/>
        <v>Scheduled</v>
      </c>
      <c r="Z37" t="s">
        <v>489</v>
      </c>
      <c r="AC37" t="s">
        <v>498</v>
      </c>
      <c r="AD37">
        <v>492.1</v>
      </c>
      <c r="AE37">
        <v>10</v>
      </c>
      <c r="AF37" t="str">
        <f t="shared" si="2"/>
        <v>Jan</v>
      </c>
    </row>
    <row r="38" spans="1:32" x14ac:dyDescent="0.25">
      <c r="A38" s="1">
        <v>45295</v>
      </c>
      <c r="B38">
        <v>3991</v>
      </c>
      <c r="C38">
        <v>4</v>
      </c>
      <c r="D38">
        <v>2</v>
      </c>
      <c r="E38">
        <v>1</v>
      </c>
      <c r="F38">
        <v>2</v>
      </c>
      <c r="G38">
        <v>3</v>
      </c>
      <c r="H38">
        <f>VLOOKUP(B38, patient!A:E, 5, FALSE)</f>
        <v>9</v>
      </c>
      <c r="I38" t="str">
        <f>VLOOKUP(H38, city!A:B, 2, FALSE)</f>
        <v>Edinburgh</v>
      </c>
      <c r="J38" t="str">
        <f>VLOOKUP(E38, diagnosis!A:B, 2, FALSE)</f>
        <v>Appendicitis</v>
      </c>
      <c r="K38" t="str">
        <f>VLOOKUP(D38, department!A:B, 2, FALSE)</f>
        <v>General Surgery</v>
      </c>
      <c r="L38" t="str">
        <f>VLOOKUP(C38, provider!A:B, 2, FALSE)</f>
        <v>Dr. Ravi Patel</v>
      </c>
      <c r="M38" t="str">
        <f>VLOOKUP(G38, insurance!A:B, 2, FALSE)</f>
        <v>Allianz</v>
      </c>
      <c r="N38">
        <f>VLOOKUP(B38, patient!A:D, 4, FALSE)</f>
        <v>42</v>
      </c>
      <c r="O38" t="str">
        <f>VLOOKUP(B38, patient!A:C, 3, FALSE)</f>
        <v>Female</v>
      </c>
      <c r="P38" t="str">
        <f>VLOOKUP(B38, patient!A:F, 6, FALSE)</f>
        <v>Other</v>
      </c>
      <c r="Q38" t="s">
        <v>491</v>
      </c>
      <c r="R38">
        <v>113</v>
      </c>
      <c r="S38">
        <v>145</v>
      </c>
      <c r="U38" s="1" t="str">
        <f t="shared" si="0"/>
        <v>No</v>
      </c>
      <c r="V38">
        <v>1</v>
      </c>
      <c r="W38" t="s">
        <v>492</v>
      </c>
      <c r="X38" t="s">
        <v>495</v>
      </c>
      <c r="Y38" t="str">
        <f t="shared" si="1"/>
        <v>Emergency</v>
      </c>
      <c r="Z38" t="s">
        <v>489</v>
      </c>
      <c r="AC38" t="s">
        <v>493</v>
      </c>
      <c r="AD38">
        <v>201.6</v>
      </c>
      <c r="AE38">
        <v>30</v>
      </c>
      <c r="AF38" t="str">
        <f t="shared" si="2"/>
        <v>Jan</v>
      </c>
    </row>
    <row r="39" spans="1:32" x14ac:dyDescent="0.25">
      <c r="A39" s="1">
        <v>45295</v>
      </c>
      <c r="B39">
        <v>224</v>
      </c>
      <c r="C39">
        <v>4</v>
      </c>
      <c r="D39">
        <v>1</v>
      </c>
      <c r="E39">
        <v>4</v>
      </c>
      <c r="F39">
        <v>5</v>
      </c>
      <c r="G39">
        <v>2</v>
      </c>
      <c r="H39">
        <f>VLOOKUP(B39, patient!A:E, 5, FALSE)</f>
        <v>40</v>
      </c>
      <c r="I39" t="str">
        <f>VLOOKUP(H39, city!A:B, 2, FALSE)</f>
        <v>Sheffield</v>
      </c>
      <c r="J39" t="str">
        <f>VLOOKUP(E39, diagnosis!A:B, 2, FALSE)</f>
        <v>Hypertension</v>
      </c>
      <c r="K39" t="str">
        <f>VLOOKUP(D39, department!A:B, 2, FALSE)</f>
        <v>Cardiology</v>
      </c>
      <c r="L39" t="str">
        <f>VLOOKUP(C39, provider!A:B, 2, FALSE)</f>
        <v>Dr. Ravi Patel</v>
      </c>
      <c r="M39" t="str">
        <f>VLOOKUP(G39, insurance!A:B, 2, FALSE)</f>
        <v>AXA</v>
      </c>
      <c r="N39">
        <f>VLOOKUP(B39, patient!A:D, 4, FALSE)</f>
        <v>66</v>
      </c>
      <c r="O39" t="str">
        <f>VLOOKUP(B39, patient!A:C, 3, FALSE)</f>
        <v>Male</v>
      </c>
      <c r="P39" t="str">
        <f>VLOOKUP(B39, patient!A:F, 6, FALSE)</f>
        <v>Other</v>
      </c>
      <c r="Q39" t="s">
        <v>486</v>
      </c>
      <c r="R39">
        <v>940</v>
      </c>
      <c r="S39">
        <v>150</v>
      </c>
      <c r="U39" s="1" t="str">
        <f t="shared" si="0"/>
        <v>No</v>
      </c>
      <c r="V39">
        <v>2</v>
      </c>
      <c r="W39" t="s">
        <v>492</v>
      </c>
      <c r="X39" t="s">
        <v>495</v>
      </c>
      <c r="Y39" t="str">
        <f t="shared" si="1"/>
        <v>Emergency</v>
      </c>
      <c r="Z39" t="s">
        <v>489</v>
      </c>
      <c r="AC39" t="s">
        <v>493</v>
      </c>
      <c r="AD39">
        <v>784</v>
      </c>
      <c r="AE39">
        <v>30</v>
      </c>
      <c r="AF39" t="str">
        <f t="shared" si="2"/>
        <v>Jan</v>
      </c>
    </row>
    <row r="40" spans="1:32" x14ac:dyDescent="0.25">
      <c r="A40" s="1">
        <v>45295</v>
      </c>
      <c r="B40">
        <v>3864</v>
      </c>
      <c r="C40">
        <v>4</v>
      </c>
      <c r="D40">
        <v>2</v>
      </c>
      <c r="E40">
        <v>1</v>
      </c>
      <c r="F40">
        <v>2</v>
      </c>
      <c r="G40">
        <v>3</v>
      </c>
      <c r="H40">
        <f>VLOOKUP(B40, patient!A:E, 5, FALSE)</f>
        <v>9</v>
      </c>
      <c r="I40" t="str">
        <f>VLOOKUP(H40, city!A:B, 2, FALSE)</f>
        <v>Edinburgh</v>
      </c>
      <c r="J40" t="str">
        <f>VLOOKUP(E40, diagnosis!A:B, 2, FALSE)</f>
        <v>Appendicitis</v>
      </c>
      <c r="K40" t="str">
        <f>VLOOKUP(D40, department!A:B, 2, FALSE)</f>
        <v>General Surgery</v>
      </c>
      <c r="L40" t="str">
        <f>VLOOKUP(C40, provider!A:B, 2, FALSE)</f>
        <v>Dr. Ravi Patel</v>
      </c>
      <c r="M40" t="str">
        <f>VLOOKUP(G40, insurance!A:B, 2, FALSE)</f>
        <v>Allianz</v>
      </c>
      <c r="N40">
        <f>VLOOKUP(B40, patient!A:D, 4, FALSE)</f>
        <v>44</v>
      </c>
      <c r="O40" t="str">
        <f>VLOOKUP(B40, patient!A:C, 3, FALSE)</f>
        <v>Male</v>
      </c>
      <c r="P40" t="str">
        <f>VLOOKUP(B40, patient!A:F, 6, FALSE)</f>
        <v>Hispanic</v>
      </c>
      <c r="Q40" t="s">
        <v>486</v>
      </c>
      <c r="R40">
        <v>346</v>
      </c>
      <c r="S40">
        <v>26</v>
      </c>
      <c r="T40" s="1">
        <v>45307</v>
      </c>
      <c r="U40" s="1" t="str">
        <f t="shared" si="0"/>
        <v>Yes</v>
      </c>
      <c r="V40">
        <v>1</v>
      </c>
      <c r="W40" t="s">
        <v>492</v>
      </c>
      <c r="X40" t="s">
        <v>488</v>
      </c>
      <c r="Y40" t="str">
        <f t="shared" si="1"/>
        <v>Scheduled</v>
      </c>
      <c r="Z40" t="s">
        <v>497</v>
      </c>
      <c r="AC40" t="s">
        <v>490</v>
      </c>
      <c r="AD40">
        <v>260.39999999999998</v>
      </c>
      <c r="AE40">
        <v>0</v>
      </c>
      <c r="AF40" t="str">
        <f t="shared" si="2"/>
        <v>Jan</v>
      </c>
    </row>
    <row r="41" spans="1:32" x14ac:dyDescent="0.25">
      <c r="A41" s="1">
        <v>45295</v>
      </c>
      <c r="B41">
        <v>496</v>
      </c>
      <c r="C41">
        <v>4</v>
      </c>
      <c r="D41">
        <v>1</v>
      </c>
      <c r="E41">
        <v>4</v>
      </c>
      <c r="F41">
        <v>5</v>
      </c>
      <c r="G41">
        <v>1</v>
      </c>
      <c r="H41">
        <f>VLOOKUP(B41, patient!A:E, 5, FALSE)</f>
        <v>40</v>
      </c>
      <c r="I41" t="str">
        <f>VLOOKUP(H41, city!A:B, 2, FALSE)</f>
        <v>Sheffield</v>
      </c>
      <c r="J41" t="str">
        <f>VLOOKUP(E41, diagnosis!A:B, 2, FALSE)</f>
        <v>Hypertension</v>
      </c>
      <c r="K41" t="str">
        <f>VLOOKUP(D41, department!A:B, 2, FALSE)</f>
        <v>Cardiology</v>
      </c>
      <c r="L41" t="str">
        <f>VLOOKUP(C41, provider!A:B, 2, FALSE)</f>
        <v>Dr. Ravi Patel</v>
      </c>
      <c r="M41" t="str">
        <f>VLOOKUP(G41, insurance!A:B, 2, FALSE)</f>
        <v>Aviva</v>
      </c>
      <c r="N41">
        <f>VLOOKUP(B41, patient!A:D, 4, FALSE)</f>
        <v>76</v>
      </c>
      <c r="O41" t="str">
        <f>VLOOKUP(B41, patient!A:C, 3, FALSE)</f>
        <v>Male</v>
      </c>
      <c r="P41" t="str">
        <f>VLOOKUP(B41, patient!A:F, 6, FALSE)</f>
        <v>Asian</v>
      </c>
      <c r="Q41" t="s">
        <v>486</v>
      </c>
      <c r="R41">
        <v>210</v>
      </c>
      <c r="S41">
        <v>107</v>
      </c>
      <c r="T41" s="1">
        <v>45313</v>
      </c>
      <c r="U41" s="1" t="str">
        <f t="shared" si="0"/>
        <v>Yes</v>
      </c>
      <c r="V41">
        <v>2</v>
      </c>
      <c r="W41" t="s">
        <v>492</v>
      </c>
      <c r="X41" t="s">
        <v>488</v>
      </c>
      <c r="Y41" t="str">
        <f t="shared" si="1"/>
        <v>Scheduled</v>
      </c>
      <c r="Z41" t="s">
        <v>497</v>
      </c>
      <c r="AC41" t="s">
        <v>490</v>
      </c>
      <c r="AD41">
        <v>221.9</v>
      </c>
      <c r="AE41">
        <v>0</v>
      </c>
      <c r="AF41" t="str">
        <f t="shared" si="2"/>
        <v>Jan</v>
      </c>
    </row>
    <row r="42" spans="1:32" x14ac:dyDescent="0.25">
      <c r="A42" s="1">
        <v>45296</v>
      </c>
      <c r="B42">
        <v>2956</v>
      </c>
      <c r="C42">
        <v>4</v>
      </c>
      <c r="D42">
        <v>2</v>
      </c>
      <c r="E42">
        <v>1</v>
      </c>
      <c r="F42">
        <v>2</v>
      </c>
      <c r="G42">
        <v>2</v>
      </c>
      <c r="H42">
        <f>VLOOKUP(B42, patient!A:E, 5, FALSE)</f>
        <v>9</v>
      </c>
      <c r="I42" t="str">
        <f>VLOOKUP(H42, city!A:B, 2, FALSE)</f>
        <v>Edinburgh</v>
      </c>
      <c r="J42" t="str">
        <f>VLOOKUP(E42, diagnosis!A:B, 2, FALSE)</f>
        <v>Appendicitis</v>
      </c>
      <c r="K42" t="str">
        <f>VLOOKUP(D42, department!A:B, 2, FALSE)</f>
        <v>General Surgery</v>
      </c>
      <c r="L42" t="str">
        <f>VLOOKUP(C42, provider!A:B, 2, FALSE)</f>
        <v>Dr. Ravi Patel</v>
      </c>
      <c r="M42" t="str">
        <f>VLOOKUP(G42, insurance!A:B, 2, FALSE)</f>
        <v>AXA</v>
      </c>
      <c r="N42">
        <f>VLOOKUP(B42, patient!A:D, 4, FALSE)</f>
        <v>59</v>
      </c>
      <c r="O42" t="str">
        <f>VLOOKUP(B42, patient!A:C, 3, FALSE)</f>
        <v>Female</v>
      </c>
      <c r="P42" t="str">
        <f>VLOOKUP(B42, patient!A:F, 6, FALSE)</f>
        <v>Black</v>
      </c>
      <c r="Q42" t="s">
        <v>486</v>
      </c>
      <c r="R42">
        <v>655</v>
      </c>
      <c r="S42">
        <v>105</v>
      </c>
      <c r="T42" s="1">
        <v>45315</v>
      </c>
      <c r="U42" s="1" t="str">
        <f t="shared" si="0"/>
        <v>Yes</v>
      </c>
      <c r="V42">
        <v>1</v>
      </c>
      <c r="W42" t="s">
        <v>494</v>
      </c>
      <c r="X42" t="s">
        <v>495</v>
      </c>
      <c r="Y42" t="str">
        <f t="shared" si="1"/>
        <v>Emergency</v>
      </c>
      <c r="Z42" t="s">
        <v>497</v>
      </c>
      <c r="AC42" t="s">
        <v>490</v>
      </c>
      <c r="AD42">
        <v>532</v>
      </c>
      <c r="AE42">
        <v>0</v>
      </c>
      <c r="AF42" t="str">
        <f t="shared" si="2"/>
        <v>Jan</v>
      </c>
    </row>
    <row r="43" spans="1:32" x14ac:dyDescent="0.25">
      <c r="A43" s="1">
        <v>45296</v>
      </c>
      <c r="B43">
        <v>1624</v>
      </c>
      <c r="C43">
        <v>4</v>
      </c>
      <c r="D43">
        <v>1</v>
      </c>
      <c r="E43">
        <v>4</v>
      </c>
      <c r="F43">
        <v>4</v>
      </c>
      <c r="G43">
        <v>1</v>
      </c>
      <c r="H43">
        <f>VLOOKUP(B43, patient!A:E, 5, FALSE)</f>
        <v>40</v>
      </c>
      <c r="I43" t="str">
        <f>VLOOKUP(H43, city!A:B, 2, FALSE)</f>
        <v>Sheffield</v>
      </c>
      <c r="J43" t="str">
        <f>VLOOKUP(E43, diagnosis!A:B, 2, FALSE)</f>
        <v>Hypertension</v>
      </c>
      <c r="K43" t="str">
        <f>VLOOKUP(D43, department!A:B, 2, FALSE)</f>
        <v>Cardiology</v>
      </c>
      <c r="L43" t="str">
        <f>VLOOKUP(C43, provider!A:B, 2, FALSE)</f>
        <v>Dr. Ravi Patel</v>
      </c>
      <c r="M43" t="str">
        <f>VLOOKUP(G43, insurance!A:B, 2, FALSE)</f>
        <v>Aviva</v>
      </c>
      <c r="N43">
        <f>VLOOKUP(B43, patient!A:D, 4, FALSE)</f>
        <v>45</v>
      </c>
      <c r="O43" t="str">
        <f>VLOOKUP(B43, patient!A:C, 3, FALSE)</f>
        <v>Male</v>
      </c>
      <c r="P43" t="str">
        <f>VLOOKUP(B43, patient!A:F, 6, FALSE)</f>
        <v>Other</v>
      </c>
      <c r="Q43" t="s">
        <v>486</v>
      </c>
      <c r="R43">
        <v>464</v>
      </c>
      <c r="S43">
        <v>159</v>
      </c>
      <c r="T43" s="1">
        <v>45306</v>
      </c>
      <c r="U43" s="1" t="str">
        <f t="shared" si="0"/>
        <v>Yes</v>
      </c>
      <c r="V43">
        <v>2</v>
      </c>
      <c r="W43" t="s">
        <v>492</v>
      </c>
      <c r="X43" t="s">
        <v>495</v>
      </c>
      <c r="Y43" t="str">
        <f t="shared" si="1"/>
        <v>Emergency</v>
      </c>
      <c r="Z43" t="s">
        <v>489</v>
      </c>
      <c r="AC43" t="s">
        <v>490</v>
      </c>
      <c r="AD43">
        <v>436.1</v>
      </c>
      <c r="AE43">
        <v>0</v>
      </c>
      <c r="AF43" t="str">
        <f t="shared" si="2"/>
        <v>Jan</v>
      </c>
    </row>
    <row r="44" spans="1:32" x14ac:dyDescent="0.25">
      <c r="A44" s="1">
        <v>45296</v>
      </c>
      <c r="B44">
        <v>239</v>
      </c>
      <c r="C44">
        <v>4</v>
      </c>
      <c r="D44">
        <v>2</v>
      </c>
      <c r="E44">
        <v>1</v>
      </c>
      <c r="F44">
        <v>2</v>
      </c>
      <c r="G44">
        <v>1</v>
      </c>
      <c r="H44">
        <f>VLOOKUP(B44, patient!A:E, 5, FALSE)</f>
        <v>40</v>
      </c>
      <c r="I44" t="str">
        <f>VLOOKUP(H44, city!A:B, 2, FALSE)</f>
        <v>Sheffield</v>
      </c>
      <c r="J44" t="str">
        <f>VLOOKUP(E44, diagnosis!A:B, 2, FALSE)</f>
        <v>Appendicitis</v>
      </c>
      <c r="K44" t="str">
        <f>VLOOKUP(D44, department!A:B, 2, FALSE)</f>
        <v>General Surgery</v>
      </c>
      <c r="L44" t="str">
        <f>VLOOKUP(C44, provider!A:B, 2, FALSE)</f>
        <v>Dr. Ravi Patel</v>
      </c>
      <c r="M44" t="str">
        <f>VLOOKUP(G44, insurance!A:B, 2, FALSE)</f>
        <v>Aviva</v>
      </c>
      <c r="N44">
        <f>VLOOKUP(B44, patient!A:D, 4, FALSE)</f>
        <v>77</v>
      </c>
      <c r="O44" t="str">
        <f>VLOOKUP(B44, patient!A:C, 3, FALSE)</f>
        <v>Male</v>
      </c>
      <c r="P44" t="str">
        <f>VLOOKUP(B44, patient!A:F, 6, FALSE)</f>
        <v>White</v>
      </c>
      <c r="Q44" t="s">
        <v>486</v>
      </c>
      <c r="R44">
        <v>658</v>
      </c>
      <c r="S44">
        <v>118</v>
      </c>
      <c r="T44" s="1">
        <v>45317</v>
      </c>
      <c r="U44" s="1" t="str">
        <f t="shared" si="0"/>
        <v>Yes</v>
      </c>
      <c r="V44">
        <v>1</v>
      </c>
      <c r="W44" t="s">
        <v>492</v>
      </c>
      <c r="X44" t="s">
        <v>495</v>
      </c>
      <c r="Y44" t="str">
        <f t="shared" si="1"/>
        <v>Emergency</v>
      </c>
      <c r="Z44" t="s">
        <v>497</v>
      </c>
      <c r="AC44" t="s">
        <v>490</v>
      </c>
      <c r="AD44">
        <v>543.20000000000005</v>
      </c>
      <c r="AE44">
        <v>0</v>
      </c>
      <c r="AF44" t="str">
        <f t="shared" si="2"/>
        <v>Jan</v>
      </c>
    </row>
    <row r="45" spans="1:32" x14ac:dyDescent="0.25">
      <c r="A45" s="1">
        <v>45296</v>
      </c>
      <c r="B45">
        <v>4637</v>
      </c>
      <c r="C45">
        <v>4</v>
      </c>
      <c r="D45">
        <v>1</v>
      </c>
      <c r="E45">
        <v>4</v>
      </c>
      <c r="F45">
        <v>5</v>
      </c>
      <c r="G45">
        <v>2</v>
      </c>
      <c r="H45">
        <f>VLOOKUP(B45, patient!A:E, 5, FALSE)</f>
        <v>9</v>
      </c>
      <c r="I45" t="str">
        <f>VLOOKUP(H45, city!A:B, 2, FALSE)</f>
        <v>Edinburgh</v>
      </c>
      <c r="J45" t="str">
        <f>VLOOKUP(E45, diagnosis!A:B, 2, FALSE)</f>
        <v>Hypertension</v>
      </c>
      <c r="K45" t="str">
        <f>VLOOKUP(D45, department!A:B, 2, FALSE)</f>
        <v>Cardiology</v>
      </c>
      <c r="L45" t="str">
        <f>VLOOKUP(C45, provider!A:B, 2, FALSE)</f>
        <v>Dr. Ravi Patel</v>
      </c>
      <c r="M45" t="str">
        <f>VLOOKUP(G45, insurance!A:B, 2, FALSE)</f>
        <v>AXA</v>
      </c>
      <c r="N45">
        <f>VLOOKUP(B45, patient!A:D, 4, FALSE)</f>
        <v>33</v>
      </c>
      <c r="O45" t="str">
        <f>VLOOKUP(B45, patient!A:C, 3, FALSE)</f>
        <v>Male</v>
      </c>
      <c r="P45" t="str">
        <f>VLOOKUP(B45, patient!A:F, 6, FALSE)</f>
        <v>Black</v>
      </c>
      <c r="Q45" t="s">
        <v>486</v>
      </c>
      <c r="R45">
        <v>689</v>
      </c>
      <c r="S45">
        <v>164</v>
      </c>
      <c r="T45" s="1">
        <v>45318</v>
      </c>
      <c r="U45" s="1" t="str">
        <f t="shared" si="0"/>
        <v>Yes</v>
      </c>
      <c r="V45">
        <v>2</v>
      </c>
      <c r="W45" t="s">
        <v>492</v>
      </c>
      <c r="X45" t="s">
        <v>488</v>
      </c>
      <c r="Y45" t="str">
        <f t="shared" si="1"/>
        <v>Scheduled</v>
      </c>
      <c r="Z45" t="s">
        <v>489</v>
      </c>
      <c r="AC45" t="s">
        <v>490</v>
      </c>
      <c r="AD45">
        <v>597.1</v>
      </c>
      <c r="AE45">
        <v>0</v>
      </c>
      <c r="AF45" t="str">
        <f t="shared" si="2"/>
        <v>Jan</v>
      </c>
    </row>
    <row r="46" spans="1:32" x14ac:dyDescent="0.25">
      <c r="A46" s="1">
        <v>45296</v>
      </c>
      <c r="B46">
        <v>1848</v>
      </c>
      <c r="C46">
        <v>4</v>
      </c>
      <c r="D46">
        <v>2</v>
      </c>
      <c r="E46">
        <v>1</v>
      </c>
      <c r="F46">
        <v>2</v>
      </c>
      <c r="G46">
        <v>3</v>
      </c>
      <c r="H46">
        <f>VLOOKUP(B46, patient!A:E, 5, FALSE)</f>
        <v>40</v>
      </c>
      <c r="I46" t="str">
        <f>VLOOKUP(H46, city!A:B, 2, FALSE)</f>
        <v>Sheffield</v>
      </c>
      <c r="J46" t="str">
        <f>VLOOKUP(E46, diagnosis!A:B, 2, FALSE)</f>
        <v>Appendicitis</v>
      </c>
      <c r="K46" t="str">
        <f>VLOOKUP(D46, department!A:B, 2, FALSE)</f>
        <v>General Surgery</v>
      </c>
      <c r="L46" t="str">
        <f>VLOOKUP(C46, provider!A:B, 2, FALSE)</f>
        <v>Dr. Ravi Patel</v>
      </c>
      <c r="M46" t="str">
        <f>VLOOKUP(G46, insurance!A:B, 2, FALSE)</f>
        <v>Allianz</v>
      </c>
      <c r="N46">
        <f>VLOOKUP(B46, patient!A:D, 4, FALSE)</f>
        <v>32</v>
      </c>
      <c r="O46" t="str">
        <f>VLOOKUP(B46, patient!A:C, 3, FALSE)</f>
        <v>Male</v>
      </c>
      <c r="P46" t="str">
        <f>VLOOKUP(B46, patient!A:F, 6, FALSE)</f>
        <v>Asian</v>
      </c>
      <c r="Q46" t="s">
        <v>486</v>
      </c>
      <c r="R46">
        <v>830</v>
      </c>
      <c r="S46">
        <v>94</v>
      </c>
      <c r="T46" s="1">
        <v>45323</v>
      </c>
      <c r="U46" s="1" t="str">
        <f t="shared" si="0"/>
        <v>Yes</v>
      </c>
      <c r="V46">
        <v>1</v>
      </c>
      <c r="W46" t="s">
        <v>487</v>
      </c>
      <c r="X46" t="s">
        <v>488</v>
      </c>
      <c r="Y46" t="str">
        <f t="shared" si="1"/>
        <v>Scheduled</v>
      </c>
      <c r="Z46" t="s">
        <v>497</v>
      </c>
      <c r="AC46" t="s">
        <v>490</v>
      </c>
      <c r="AD46">
        <v>646.79999999999995</v>
      </c>
      <c r="AE46">
        <v>0</v>
      </c>
      <c r="AF46" t="str">
        <f t="shared" si="2"/>
        <v>Jan</v>
      </c>
    </row>
    <row r="47" spans="1:32" x14ac:dyDescent="0.25">
      <c r="A47" s="1">
        <v>45296</v>
      </c>
      <c r="B47">
        <v>246</v>
      </c>
      <c r="C47">
        <v>4</v>
      </c>
      <c r="D47">
        <v>1</v>
      </c>
      <c r="E47">
        <v>4</v>
      </c>
      <c r="F47">
        <v>2</v>
      </c>
      <c r="G47">
        <v>3</v>
      </c>
      <c r="H47">
        <f>VLOOKUP(B47, patient!A:E, 5, FALSE)</f>
        <v>9</v>
      </c>
      <c r="I47" t="str">
        <f>VLOOKUP(H47, city!A:B, 2, FALSE)</f>
        <v>Edinburgh</v>
      </c>
      <c r="J47" t="str">
        <f>VLOOKUP(E47, diagnosis!A:B, 2, FALSE)</f>
        <v>Hypertension</v>
      </c>
      <c r="K47" t="str">
        <f>VLOOKUP(D47, department!A:B, 2, FALSE)</f>
        <v>Cardiology</v>
      </c>
      <c r="L47" t="str">
        <f>VLOOKUP(C47, provider!A:B, 2, FALSE)</f>
        <v>Dr. Ravi Patel</v>
      </c>
      <c r="M47" t="str">
        <f>VLOOKUP(G47, insurance!A:B, 2, FALSE)</f>
        <v>Allianz</v>
      </c>
      <c r="N47">
        <f>VLOOKUP(B47, patient!A:D, 4, FALSE)</f>
        <v>79</v>
      </c>
      <c r="O47" t="str">
        <f>VLOOKUP(B47, patient!A:C, 3, FALSE)</f>
        <v>Male</v>
      </c>
      <c r="P47" t="str">
        <f>VLOOKUP(B47, patient!A:F, 6, FALSE)</f>
        <v>Black</v>
      </c>
      <c r="Q47" t="s">
        <v>486</v>
      </c>
      <c r="R47">
        <v>722</v>
      </c>
      <c r="S47">
        <v>126</v>
      </c>
      <c r="T47" s="1">
        <v>45321</v>
      </c>
      <c r="U47" s="1" t="str">
        <f t="shared" si="0"/>
        <v>Yes</v>
      </c>
      <c r="V47">
        <v>2</v>
      </c>
      <c r="W47" t="s">
        <v>487</v>
      </c>
      <c r="X47" t="s">
        <v>488</v>
      </c>
      <c r="Y47" t="str">
        <f t="shared" si="1"/>
        <v>Scheduled</v>
      </c>
      <c r="Z47" t="s">
        <v>497</v>
      </c>
      <c r="AC47" t="s">
        <v>490</v>
      </c>
      <c r="AD47">
        <v>593.6</v>
      </c>
      <c r="AE47">
        <v>0</v>
      </c>
      <c r="AF47" t="str">
        <f t="shared" si="2"/>
        <v>Jan</v>
      </c>
    </row>
    <row r="48" spans="1:32" x14ac:dyDescent="0.25">
      <c r="A48" s="1">
        <v>45296</v>
      </c>
      <c r="B48">
        <v>1101</v>
      </c>
      <c r="C48">
        <v>4</v>
      </c>
      <c r="D48">
        <v>2</v>
      </c>
      <c r="E48">
        <v>1</v>
      </c>
      <c r="F48">
        <v>2</v>
      </c>
      <c r="G48">
        <v>2</v>
      </c>
      <c r="H48">
        <f>VLOOKUP(B48, patient!A:E, 5, FALSE)</f>
        <v>40</v>
      </c>
      <c r="I48" t="str">
        <f>VLOOKUP(H48, city!A:B, 2, FALSE)</f>
        <v>Sheffield</v>
      </c>
      <c r="J48" t="str">
        <f>VLOOKUP(E48, diagnosis!A:B, 2, FALSE)</f>
        <v>Appendicitis</v>
      </c>
      <c r="K48" t="str">
        <f>VLOOKUP(D48, department!A:B, 2, FALSE)</f>
        <v>General Surgery</v>
      </c>
      <c r="L48" t="str">
        <f>VLOOKUP(C48, provider!A:B, 2, FALSE)</f>
        <v>Dr. Ravi Patel</v>
      </c>
      <c r="M48" t="str">
        <f>VLOOKUP(G48, insurance!A:B, 2, FALSE)</f>
        <v>AXA</v>
      </c>
      <c r="N48">
        <f>VLOOKUP(B48, patient!A:D, 4, FALSE)</f>
        <v>79</v>
      </c>
      <c r="O48" t="str">
        <f>VLOOKUP(B48, patient!A:C, 3, FALSE)</f>
        <v>Female</v>
      </c>
      <c r="P48" t="str">
        <f>VLOOKUP(B48, patient!A:F, 6, FALSE)</f>
        <v>Black</v>
      </c>
      <c r="Q48" t="s">
        <v>486</v>
      </c>
      <c r="R48">
        <v>417</v>
      </c>
      <c r="S48">
        <v>183</v>
      </c>
      <c r="T48" s="1">
        <v>45317</v>
      </c>
      <c r="U48" s="1" t="str">
        <f t="shared" si="0"/>
        <v>Yes</v>
      </c>
      <c r="V48">
        <v>1</v>
      </c>
      <c r="W48" t="s">
        <v>494</v>
      </c>
      <c r="X48" t="s">
        <v>488</v>
      </c>
      <c r="Y48" t="str">
        <f t="shared" si="1"/>
        <v>Scheduled</v>
      </c>
      <c r="Z48" t="s">
        <v>489</v>
      </c>
      <c r="AC48" t="s">
        <v>490</v>
      </c>
      <c r="AD48">
        <v>420</v>
      </c>
      <c r="AE48">
        <v>0</v>
      </c>
      <c r="AF48" t="str">
        <f t="shared" si="2"/>
        <v>Jan</v>
      </c>
    </row>
    <row r="49" spans="1:32" x14ac:dyDescent="0.25">
      <c r="A49" s="1">
        <v>45296</v>
      </c>
      <c r="B49">
        <v>3912</v>
      </c>
      <c r="C49">
        <v>4</v>
      </c>
      <c r="D49">
        <v>1</v>
      </c>
      <c r="E49">
        <v>4</v>
      </c>
      <c r="F49">
        <v>5</v>
      </c>
      <c r="G49">
        <v>2</v>
      </c>
      <c r="H49">
        <f>VLOOKUP(B49, patient!A:E, 5, FALSE)</f>
        <v>9</v>
      </c>
      <c r="I49" t="str">
        <f>VLOOKUP(H49, city!A:B, 2, FALSE)</f>
        <v>Edinburgh</v>
      </c>
      <c r="J49" t="str">
        <f>VLOOKUP(E49, diagnosis!A:B, 2, FALSE)</f>
        <v>Hypertension</v>
      </c>
      <c r="K49" t="str">
        <f>VLOOKUP(D49, department!A:B, 2, FALSE)</f>
        <v>Cardiology</v>
      </c>
      <c r="L49" t="str">
        <f>VLOOKUP(C49, provider!A:B, 2, FALSE)</f>
        <v>Dr. Ravi Patel</v>
      </c>
      <c r="M49" t="str">
        <f>VLOOKUP(G49, insurance!A:B, 2, FALSE)</f>
        <v>AXA</v>
      </c>
      <c r="N49">
        <f>VLOOKUP(B49, patient!A:D, 4, FALSE)</f>
        <v>64</v>
      </c>
      <c r="O49" t="str">
        <f>VLOOKUP(B49, patient!A:C, 3, FALSE)</f>
        <v>Male</v>
      </c>
      <c r="P49" t="str">
        <f>VLOOKUP(B49, patient!A:F, 6, FALSE)</f>
        <v>Asian</v>
      </c>
      <c r="Q49" t="s">
        <v>486</v>
      </c>
      <c r="R49">
        <v>863</v>
      </c>
      <c r="S49">
        <v>164</v>
      </c>
      <c r="U49" s="1" t="str">
        <f t="shared" si="0"/>
        <v>No</v>
      </c>
      <c r="V49">
        <v>2</v>
      </c>
      <c r="W49" t="s">
        <v>494</v>
      </c>
      <c r="X49" t="s">
        <v>488</v>
      </c>
      <c r="Y49" t="str">
        <f t="shared" si="1"/>
        <v>Scheduled</v>
      </c>
      <c r="Z49" t="s">
        <v>489</v>
      </c>
      <c r="AC49" t="s">
        <v>493</v>
      </c>
      <c r="AD49">
        <v>739.9</v>
      </c>
      <c r="AE49">
        <v>30</v>
      </c>
      <c r="AF49" t="str">
        <f t="shared" si="2"/>
        <v>Jan</v>
      </c>
    </row>
    <row r="50" spans="1:32" x14ac:dyDescent="0.25">
      <c r="A50" s="1">
        <v>45296</v>
      </c>
      <c r="B50">
        <v>4071</v>
      </c>
      <c r="C50">
        <v>4</v>
      </c>
      <c r="D50">
        <v>2</v>
      </c>
      <c r="E50">
        <v>1</v>
      </c>
      <c r="F50">
        <v>2</v>
      </c>
      <c r="G50">
        <v>1</v>
      </c>
      <c r="H50">
        <f>VLOOKUP(B50, patient!A:E, 5, FALSE)</f>
        <v>40</v>
      </c>
      <c r="I50" t="str">
        <f>VLOOKUP(H50, city!A:B, 2, FALSE)</f>
        <v>Sheffield</v>
      </c>
      <c r="J50" t="str">
        <f>VLOOKUP(E50, diagnosis!A:B, 2, FALSE)</f>
        <v>Appendicitis</v>
      </c>
      <c r="K50" t="str">
        <f>VLOOKUP(D50, department!A:B, 2, FALSE)</f>
        <v>General Surgery</v>
      </c>
      <c r="L50" t="str">
        <f>VLOOKUP(C50, provider!A:B, 2, FALSE)</f>
        <v>Dr. Ravi Patel</v>
      </c>
      <c r="M50" t="str">
        <f>VLOOKUP(G50, insurance!A:B, 2, FALSE)</f>
        <v>Aviva</v>
      </c>
      <c r="N50">
        <f>VLOOKUP(B50, patient!A:D, 4, FALSE)</f>
        <v>79</v>
      </c>
      <c r="O50" t="str">
        <f>VLOOKUP(B50, patient!A:C, 3, FALSE)</f>
        <v>Female</v>
      </c>
      <c r="P50" t="str">
        <f>VLOOKUP(B50, patient!A:F, 6, FALSE)</f>
        <v>White</v>
      </c>
      <c r="Q50" t="s">
        <v>491</v>
      </c>
      <c r="R50">
        <v>71</v>
      </c>
      <c r="S50">
        <v>105</v>
      </c>
      <c r="U50" s="1" t="str">
        <f t="shared" si="0"/>
        <v>No</v>
      </c>
      <c r="V50">
        <v>1</v>
      </c>
      <c r="W50" t="s">
        <v>492</v>
      </c>
      <c r="X50" t="s">
        <v>495</v>
      </c>
      <c r="Y50" t="str">
        <f t="shared" si="1"/>
        <v>Emergency</v>
      </c>
      <c r="Z50" t="s">
        <v>489</v>
      </c>
      <c r="AC50" t="s">
        <v>493</v>
      </c>
      <c r="AD50">
        <v>144.19999999999999</v>
      </c>
      <c r="AE50">
        <v>30</v>
      </c>
      <c r="AF50" t="str">
        <f t="shared" si="2"/>
        <v>Jan</v>
      </c>
    </row>
    <row r="51" spans="1:32" x14ac:dyDescent="0.25">
      <c r="A51" s="1">
        <v>45296</v>
      </c>
      <c r="B51">
        <v>4824</v>
      </c>
      <c r="C51">
        <v>4</v>
      </c>
      <c r="D51">
        <v>1</v>
      </c>
      <c r="E51">
        <v>4</v>
      </c>
      <c r="F51">
        <v>1</v>
      </c>
      <c r="G51">
        <v>1</v>
      </c>
      <c r="H51">
        <f>VLOOKUP(B51, patient!A:E, 5, FALSE)</f>
        <v>9</v>
      </c>
      <c r="I51" t="str">
        <f>VLOOKUP(H51, city!A:B, 2, FALSE)</f>
        <v>Edinburgh</v>
      </c>
      <c r="J51" t="str">
        <f>VLOOKUP(E51, diagnosis!A:B, 2, FALSE)</f>
        <v>Hypertension</v>
      </c>
      <c r="K51" t="str">
        <f>VLOOKUP(D51, department!A:B, 2, FALSE)</f>
        <v>Cardiology</v>
      </c>
      <c r="L51" t="str">
        <f>VLOOKUP(C51, provider!A:B, 2, FALSE)</f>
        <v>Dr. Ravi Patel</v>
      </c>
      <c r="M51" t="str">
        <f>VLOOKUP(G51, insurance!A:B, 2, FALSE)</f>
        <v>Aviva</v>
      </c>
      <c r="N51">
        <f>VLOOKUP(B51, patient!A:D, 4, FALSE)</f>
        <v>68</v>
      </c>
      <c r="O51" t="str">
        <f>VLOOKUP(B51, patient!A:C, 3, FALSE)</f>
        <v>Female</v>
      </c>
      <c r="P51" t="str">
        <f>VLOOKUP(B51, patient!A:F, 6, FALSE)</f>
        <v>Other</v>
      </c>
      <c r="Q51" t="s">
        <v>486</v>
      </c>
      <c r="R51">
        <v>821</v>
      </c>
      <c r="S51">
        <v>20</v>
      </c>
      <c r="T51" s="1">
        <v>45308</v>
      </c>
      <c r="U51" s="1" t="str">
        <f t="shared" si="0"/>
        <v>Yes</v>
      </c>
      <c r="V51">
        <v>2</v>
      </c>
      <c r="W51" t="s">
        <v>494</v>
      </c>
      <c r="X51" t="s">
        <v>495</v>
      </c>
      <c r="Y51" t="str">
        <f t="shared" si="1"/>
        <v>Emergency</v>
      </c>
      <c r="Z51" t="s">
        <v>497</v>
      </c>
      <c r="AC51" t="s">
        <v>490</v>
      </c>
      <c r="AD51">
        <v>588.70000000000005</v>
      </c>
      <c r="AE51">
        <v>0</v>
      </c>
      <c r="AF51" t="str">
        <f t="shared" si="2"/>
        <v>Jan</v>
      </c>
    </row>
    <row r="52" spans="1:32" x14ac:dyDescent="0.25">
      <c r="A52" s="1">
        <v>45297</v>
      </c>
      <c r="B52">
        <v>1071</v>
      </c>
      <c r="C52">
        <v>4</v>
      </c>
      <c r="D52">
        <v>2</v>
      </c>
      <c r="E52">
        <v>1</v>
      </c>
      <c r="F52">
        <v>2</v>
      </c>
      <c r="G52">
        <v>2</v>
      </c>
      <c r="H52">
        <f>VLOOKUP(B52, patient!A:E, 5, FALSE)</f>
        <v>40</v>
      </c>
      <c r="I52" t="str">
        <f>VLOOKUP(H52, city!A:B, 2, FALSE)</f>
        <v>Sheffield</v>
      </c>
      <c r="J52" t="str">
        <f>VLOOKUP(E52, diagnosis!A:B, 2, FALSE)</f>
        <v>Appendicitis</v>
      </c>
      <c r="K52" t="str">
        <f>VLOOKUP(D52, department!A:B, 2, FALSE)</f>
        <v>General Surgery</v>
      </c>
      <c r="L52" t="str">
        <f>VLOOKUP(C52, provider!A:B, 2, FALSE)</f>
        <v>Dr. Ravi Patel</v>
      </c>
      <c r="M52" t="str">
        <f>VLOOKUP(G52, insurance!A:B, 2, FALSE)</f>
        <v>AXA</v>
      </c>
      <c r="N52">
        <f>VLOOKUP(B52, patient!A:D, 4, FALSE)</f>
        <v>61</v>
      </c>
      <c r="O52" t="str">
        <f>VLOOKUP(B52, patient!A:C, 3, FALSE)</f>
        <v>Female</v>
      </c>
      <c r="P52" t="str">
        <f>VLOOKUP(B52, patient!A:F, 6, FALSE)</f>
        <v>Hispanic</v>
      </c>
      <c r="Q52" t="s">
        <v>492</v>
      </c>
      <c r="R52">
        <v>192</v>
      </c>
      <c r="S52">
        <v>139</v>
      </c>
      <c r="U52" s="1" t="str">
        <f t="shared" si="0"/>
        <v>No</v>
      </c>
      <c r="V52">
        <v>1</v>
      </c>
      <c r="W52" t="s">
        <v>492</v>
      </c>
      <c r="X52" t="s">
        <v>495</v>
      </c>
      <c r="Y52" t="str">
        <f t="shared" si="1"/>
        <v>Emergency</v>
      </c>
      <c r="Z52" t="s">
        <v>489</v>
      </c>
      <c r="AC52" t="s">
        <v>496</v>
      </c>
      <c r="AD52">
        <v>266.7</v>
      </c>
      <c r="AE52">
        <v>50</v>
      </c>
      <c r="AF52" t="str">
        <f t="shared" si="2"/>
        <v>Jan</v>
      </c>
    </row>
    <row r="53" spans="1:32" x14ac:dyDescent="0.25">
      <c r="A53" s="1">
        <v>45297</v>
      </c>
      <c r="B53">
        <v>2740</v>
      </c>
      <c r="C53">
        <v>4</v>
      </c>
      <c r="D53">
        <v>1</v>
      </c>
      <c r="E53">
        <v>4</v>
      </c>
      <c r="F53">
        <v>5</v>
      </c>
      <c r="G53">
        <v>2</v>
      </c>
      <c r="H53">
        <f>VLOOKUP(B53, patient!A:E, 5, FALSE)</f>
        <v>9</v>
      </c>
      <c r="I53" t="str">
        <f>VLOOKUP(H53, city!A:B, 2, FALSE)</f>
        <v>Edinburgh</v>
      </c>
      <c r="J53" t="str">
        <f>VLOOKUP(E53, diagnosis!A:B, 2, FALSE)</f>
        <v>Hypertension</v>
      </c>
      <c r="K53" t="str">
        <f>VLOOKUP(D53, department!A:B, 2, FALSE)</f>
        <v>Cardiology</v>
      </c>
      <c r="L53" t="str">
        <f>VLOOKUP(C53, provider!A:B, 2, FALSE)</f>
        <v>Dr. Ravi Patel</v>
      </c>
      <c r="M53" t="str">
        <f>VLOOKUP(G53, insurance!A:B, 2, FALSE)</f>
        <v>AXA</v>
      </c>
      <c r="N53">
        <f>VLOOKUP(B53, patient!A:D, 4, FALSE)</f>
        <v>72</v>
      </c>
      <c r="O53" t="str">
        <f>VLOOKUP(B53, patient!A:C, 3, FALSE)</f>
        <v>Female</v>
      </c>
      <c r="P53" t="str">
        <f>VLOOKUP(B53, patient!A:F, 6, FALSE)</f>
        <v>White</v>
      </c>
      <c r="Q53" t="s">
        <v>486</v>
      </c>
      <c r="R53">
        <v>944</v>
      </c>
      <c r="S53">
        <v>86</v>
      </c>
      <c r="T53" s="1">
        <v>45323</v>
      </c>
      <c r="U53" s="1" t="str">
        <f t="shared" si="0"/>
        <v>Yes</v>
      </c>
      <c r="V53">
        <v>2</v>
      </c>
      <c r="W53" t="s">
        <v>494</v>
      </c>
      <c r="X53" t="s">
        <v>495</v>
      </c>
      <c r="Y53" t="str">
        <f t="shared" si="1"/>
        <v>Emergency</v>
      </c>
      <c r="Z53" t="s">
        <v>497</v>
      </c>
      <c r="AC53" t="s">
        <v>490</v>
      </c>
      <c r="AD53">
        <v>721</v>
      </c>
      <c r="AE53">
        <v>0</v>
      </c>
      <c r="AF53" t="str">
        <f t="shared" si="2"/>
        <v>Jan</v>
      </c>
    </row>
    <row r="54" spans="1:32" x14ac:dyDescent="0.25">
      <c r="A54" s="1">
        <v>45297</v>
      </c>
      <c r="B54">
        <v>608</v>
      </c>
      <c r="C54">
        <v>4</v>
      </c>
      <c r="D54">
        <v>2</v>
      </c>
      <c r="E54">
        <v>1</v>
      </c>
      <c r="F54">
        <v>2</v>
      </c>
      <c r="G54">
        <v>1</v>
      </c>
      <c r="H54">
        <f>VLOOKUP(B54, patient!A:E, 5, FALSE)</f>
        <v>40</v>
      </c>
      <c r="I54" t="str">
        <f>VLOOKUP(H54, city!A:B, 2, FALSE)</f>
        <v>Sheffield</v>
      </c>
      <c r="J54" t="str">
        <f>VLOOKUP(E54, diagnosis!A:B, 2, FALSE)</f>
        <v>Appendicitis</v>
      </c>
      <c r="K54" t="str">
        <f>VLOOKUP(D54, department!A:B, 2, FALSE)</f>
        <v>General Surgery</v>
      </c>
      <c r="L54" t="str">
        <f>VLOOKUP(C54, provider!A:B, 2, FALSE)</f>
        <v>Dr. Ravi Patel</v>
      </c>
      <c r="M54" t="str">
        <f>VLOOKUP(G54, insurance!A:B, 2, FALSE)</f>
        <v>Aviva</v>
      </c>
      <c r="N54">
        <f>VLOOKUP(B54, patient!A:D, 4, FALSE)</f>
        <v>69</v>
      </c>
      <c r="O54" t="str">
        <f>VLOOKUP(B54, patient!A:C, 3, FALSE)</f>
        <v>Female</v>
      </c>
      <c r="P54" t="str">
        <f>VLOOKUP(B54, patient!A:F, 6, FALSE)</f>
        <v>White</v>
      </c>
      <c r="Q54" t="s">
        <v>491</v>
      </c>
      <c r="R54">
        <v>684</v>
      </c>
      <c r="S54">
        <v>118</v>
      </c>
      <c r="U54" s="1" t="str">
        <f t="shared" si="0"/>
        <v>No</v>
      </c>
      <c r="V54">
        <v>1</v>
      </c>
      <c r="W54" t="s">
        <v>487</v>
      </c>
      <c r="X54" t="s">
        <v>495</v>
      </c>
      <c r="Y54" t="str">
        <f t="shared" si="1"/>
        <v>Emergency</v>
      </c>
      <c r="Z54" t="s">
        <v>497</v>
      </c>
      <c r="AC54" t="s">
        <v>493</v>
      </c>
      <c r="AD54">
        <v>582.4</v>
      </c>
      <c r="AE54">
        <v>30</v>
      </c>
      <c r="AF54" t="str">
        <f t="shared" si="2"/>
        <v>Jan</v>
      </c>
    </row>
    <row r="55" spans="1:32" x14ac:dyDescent="0.25">
      <c r="A55" s="1">
        <v>45297</v>
      </c>
      <c r="B55">
        <v>2871</v>
      </c>
      <c r="C55">
        <v>4</v>
      </c>
      <c r="D55">
        <v>1</v>
      </c>
      <c r="E55">
        <v>4</v>
      </c>
      <c r="F55">
        <v>3</v>
      </c>
      <c r="G55">
        <v>1</v>
      </c>
      <c r="H55">
        <f>VLOOKUP(B55, patient!A:E, 5, FALSE)</f>
        <v>9</v>
      </c>
      <c r="I55" t="str">
        <f>VLOOKUP(H55, city!A:B, 2, FALSE)</f>
        <v>Edinburgh</v>
      </c>
      <c r="J55" t="str">
        <f>VLOOKUP(E55, diagnosis!A:B, 2, FALSE)</f>
        <v>Hypertension</v>
      </c>
      <c r="K55" t="str">
        <f>VLOOKUP(D55, department!A:B, 2, FALSE)</f>
        <v>Cardiology</v>
      </c>
      <c r="L55" t="str">
        <f>VLOOKUP(C55, provider!A:B, 2, FALSE)</f>
        <v>Dr. Ravi Patel</v>
      </c>
      <c r="M55" t="str">
        <f>VLOOKUP(G55, insurance!A:B, 2, FALSE)</f>
        <v>Aviva</v>
      </c>
      <c r="N55">
        <f>VLOOKUP(B55, patient!A:D, 4, FALSE)</f>
        <v>74</v>
      </c>
      <c r="O55" t="str">
        <f>VLOOKUP(B55, patient!A:C, 3, FALSE)</f>
        <v>Male</v>
      </c>
      <c r="P55" t="str">
        <f>VLOOKUP(B55, patient!A:F, 6, FALSE)</f>
        <v>Other</v>
      </c>
      <c r="Q55" t="s">
        <v>486</v>
      </c>
      <c r="R55">
        <v>973</v>
      </c>
      <c r="S55">
        <v>68</v>
      </c>
      <c r="U55" s="1" t="str">
        <f t="shared" si="0"/>
        <v>No</v>
      </c>
      <c r="V55">
        <v>2</v>
      </c>
      <c r="W55" t="s">
        <v>492</v>
      </c>
      <c r="X55" t="s">
        <v>488</v>
      </c>
      <c r="Y55" t="str">
        <f t="shared" si="1"/>
        <v>Scheduled</v>
      </c>
      <c r="Z55" t="s">
        <v>497</v>
      </c>
      <c r="AC55" t="s">
        <v>498</v>
      </c>
      <c r="AD55">
        <v>735.7</v>
      </c>
      <c r="AE55">
        <v>10</v>
      </c>
      <c r="AF55" t="str">
        <f t="shared" si="2"/>
        <v>Jan</v>
      </c>
    </row>
    <row r="56" spans="1:32" x14ac:dyDescent="0.25">
      <c r="A56" s="1">
        <v>45297</v>
      </c>
      <c r="B56">
        <v>1342</v>
      </c>
      <c r="C56">
        <v>4</v>
      </c>
      <c r="D56">
        <v>2</v>
      </c>
      <c r="E56">
        <v>1</v>
      </c>
      <c r="F56">
        <v>2</v>
      </c>
      <c r="G56">
        <v>3</v>
      </c>
      <c r="H56">
        <f>VLOOKUP(B56, patient!A:E, 5, FALSE)</f>
        <v>40</v>
      </c>
      <c r="I56" t="str">
        <f>VLOOKUP(H56, city!A:B, 2, FALSE)</f>
        <v>Sheffield</v>
      </c>
      <c r="J56" t="str">
        <f>VLOOKUP(E56, diagnosis!A:B, 2, FALSE)</f>
        <v>Appendicitis</v>
      </c>
      <c r="K56" t="str">
        <f>VLOOKUP(D56, department!A:B, 2, FALSE)</f>
        <v>General Surgery</v>
      </c>
      <c r="L56" t="str">
        <f>VLOOKUP(C56, provider!A:B, 2, FALSE)</f>
        <v>Dr. Ravi Patel</v>
      </c>
      <c r="M56" t="str">
        <f>VLOOKUP(G56, insurance!A:B, 2, FALSE)</f>
        <v>Allianz</v>
      </c>
      <c r="N56">
        <f>VLOOKUP(B56, patient!A:D, 4, FALSE)</f>
        <v>20</v>
      </c>
      <c r="O56" t="str">
        <f>VLOOKUP(B56, patient!A:C, 3, FALSE)</f>
        <v>Male</v>
      </c>
      <c r="P56" t="str">
        <f>VLOOKUP(B56, patient!A:F, 6, FALSE)</f>
        <v>White</v>
      </c>
      <c r="Q56" t="s">
        <v>492</v>
      </c>
      <c r="R56">
        <v>151</v>
      </c>
      <c r="S56">
        <v>70</v>
      </c>
      <c r="U56" s="1" t="str">
        <f t="shared" si="0"/>
        <v>No</v>
      </c>
      <c r="V56">
        <v>1</v>
      </c>
      <c r="W56" t="s">
        <v>492</v>
      </c>
      <c r="X56" t="s">
        <v>495</v>
      </c>
      <c r="Y56" t="str">
        <f t="shared" si="1"/>
        <v>Emergency</v>
      </c>
      <c r="Z56" t="s">
        <v>489</v>
      </c>
      <c r="AC56" t="s">
        <v>498</v>
      </c>
      <c r="AD56">
        <v>161.69999999999999</v>
      </c>
      <c r="AE56">
        <v>10</v>
      </c>
      <c r="AF56" t="str">
        <f t="shared" si="2"/>
        <v>Jan</v>
      </c>
    </row>
    <row r="57" spans="1:32" x14ac:dyDescent="0.25">
      <c r="A57" s="1">
        <v>45297</v>
      </c>
      <c r="B57">
        <v>4284</v>
      </c>
      <c r="C57">
        <v>4</v>
      </c>
      <c r="D57">
        <v>1</v>
      </c>
      <c r="E57">
        <v>4</v>
      </c>
      <c r="F57">
        <v>2</v>
      </c>
      <c r="G57">
        <v>2</v>
      </c>
      <c r="H57">
        <f>VLOOKUP(B57, patient!A:E, 5, FALSE)</f>
        <v>9</v>
      </c>
      <c r="I57" t="str">
        <f>VLOOKUP(H57, city!A:B, 2, FALSE)</f>
        <v>Edinburgh</v>
      </c>
      <c r="J57" t="str">
        <f>VLOOKUP(E57, diagnosis!A:B, 2, FALSE)</f>
        <v>Hypertension</v>
      </c>
      <c r="K57" t="str">
        <f>VLOOKUP(D57, department!A:B, 2, FALSE)</f>
        <v>Cardiology</v>
      </c>
      <c r="L57" t="str">
        <f>VLOOKUP(C57, provider!A:B, 2, FALSE)</f>
        <v>Dr. Ravi Patel</v>
      </c>
      <c r="M57" t="str">
        <f>VLOOKUP(G57, insurance!A:B, 2, FALSE)</f>
        <v>AXA</v>
      </c>
      <c r="N57">
        <f>VLOOKUP(B57, patient!A:D, 4, FALSE)</f>
        <v>54</v>
      </c>
      <c r="O57" t="str">
        <f>VLOOKUP(B57, patient!A:C, 3, FALSE)</f>
        <v>Female</v>
      </c>
      <c r="P57" t="str">
        <f>VLOOKUP(B57, patient!A:F, 6, FALSE)</f>
        <v>White</v>
      </c>
      <c r="Q57" t="s">
        <v>486</v>
      </c>
      <c r="R57">
        <v>902</v>
      </c>
      <c r="S57">
        <v>90</v>
      </c>
      <c r="T57" s="1">
        <v>45309</v>
      </c>
      <c r="U57" s="1" t="str">
        <f t="shared" si="0"/>
        <v>Yes</v>
      </c>
      <c r="V57">
        <v>2</v>
      </c>
      <c r="W57" t="s">
        <v>487</v>
      </c>
      <c r="X57" t="s">
        <v>495</v>
      </c>
      <c r="Y57" t="str">
        <f t="shared" si="1"/>
        <v>Emergency</v>
      </c>
      <c r="Z57" t="s">
        <v>489</v>
      </c>
      <c r="AC57" t="s">
        <v>490</v>
      </c>
      <c r="AD57">
        <v>694.4</v>
      </c>
      <c r="AE57">
        <v>0</v>
      </c>
      <c r="AF57" t="str">
        <f t="shared" si="2"/>
        <v>Jan</v>
      </c>
    </row>
    <row r="58" spans="1:32" x14ac:dyDescent="0.25">
      <c r="A58" s="1">
        <v>45297</v>
      </c>
      <c r="B58">
        <v>851</v>
      </c>
      <c r="C58">
        <v>4</v>
      </c>
      <c r="D58">
        <v>2</v>
      </c>
      <c r="E58">
        <v>1</v>
      </c>
      <c r="F58">
        <v>2</v>
      </c>
      <c r="G58">
        <v>1</v>
      </c>
      <c r="H58">
        <f>VLOOKUP(B58, patient!A:E, 5, FALSE)</f>
        <v>40</v>
      </c>
      <c r="I58" t="str">
        <f>VLOOKUP(H58, city!A:B, 2, FALSE)</f>
        <v>Sheffield</v>
      </c>
      <c r="J58" t="str">
        <f>VLOOKUP(E58, diagnosis!A:B, 2, FALSE)</f>
        <v>Appendicitis</v>
      </c>
      <c r="K58" t="str">
        <f>VLOOKUP(D58, department!A:B, 2, FALSE)</f>
        <v>General Surgery</v>
      </c>
      <c r="L58" t="str">
        <f>VLOOKUP(C58, provider!A:B, 2, FALSE)</f>
        <v>Dr. Ravi Patel</v>
      </c>
      <c r="M58" t="str">
        <f>VLOOKUP(G58, insurance!A:B, 2, FALSE)</f>
        <v>Aviva</v>
      </c>
      <c r="N58">
        <f>VLOOKUP(B58, patient!A:D, 4, FALSE)</f>
        <v>68</v>
      </c>
      <c r="O58" t="str">
        <f>VLOOKUP(B58, patient!A:C, 3, FALSE)</f>
        <v>Female</v>
      </c>
      <c r="P58" t="str">
        <f>VLOOKUP(B58, patient!A:F, 6, FALSE)</f>
        <v>Black</v>
      </c>
      <c r="Q58" t="s">
        <v>486</v>
      </c>
      <c r="R58">
        <v>947</v>
      </c>
      <c r="S58">
        <v>139</v>
      </c>
      <c r="T58" s="1">
        <v>45308</v>
      </c>
      <c r="U58" s="1" t="str">
        <f t="shared" si="0"/>
        <v>Yes</v>
      </c>
      <c r="V58">
        <v>1</v>
      </c>
      <c r="W58" t="s">
        <v>494</v>
      </c>
      <c r="X58" t="s">
        <v>495</v>
      </c>
      <c r="Y58" t="str">
        <f t="shared" si="1"/>
        <v>Emergency</v>
      </c>
      <c r="Z58" t="s">
        <v>489</v>
      </c>
      <c r="AC58" t="s">
        <v>490</v>
      </c>
      <c r="AD58">
        <v>760.2</v>
      </c>
      <c r="AE58">
        <v>0</v>
      </c>
      <c r="AF58" t="str">
        <f t="shared" si="2"/>
        <v>Jan</v>
      </c>
    </row>
    <row r="59" spans="1:32" x14ac:dyDescent="0.25">
      <c r="A59" s="1">
        <v>45297</v>
      </c>
      <c r="B59">
        <v>1938</v>
      </c>
      <c r="C59">
        <v>4</v>
      </c>
      <c r="D59">
        <v>1</v>
      </c>
      <c r="E59">
        <v>4</v>
      </c>
      <c r="F59">
        <v>3</v>
      </c>
      <c r="G59">
        <v>3</v>
      </c>
      <c r="H59">
        <f>VLOOKUP(B59, patient!A:E, 5, FALSE)</f>
        <v>9</v>
      </c>
      <c r="I59" t="str">
        <f>VLOOKUP(H59, city!A:B, 2, FALSE)</f>
        <v>Edinburgh</v>
      </c>
      <c r="J59" t="str">
        <f>VLOOKUP(E59, diagnosis!A:B, 2, FALSE)</f>
        <v>Hypertension</v>
      </c>
      <c r="K59" t="str">
        <f>VLOOKUP(D59, department!A:B, 2, FALSE)</f>
        <v>Cardiology</v>
      </c>
      <c r="L59" t="str">
        <f>VLOOKUP(C59, provider!A:B, 2, FALSE)</f>
        <v>Dr. Ravi Patel</v>
      </c>
      <c r="M59" t="str">
        <f>VLOOKUP(G59, insurance!A:B, 2, FALSE)</f>
        <v>Allianz</v>
      </c>
      <c r="N59">
        <f>VLOOKUP(B59, patient!A:D, 4, FALSE)</f>
        <v>24</v>
      </c>
      <c r="O59" t="str">
        <f>VLOOKUP(B59, patient!A:C, 3, FALSE)</f>
        <v>Female</v>
      </c>
      <c r="P59" t="str">
        <f>VLOOKUP(B59, patient!A:F, 6, FALSE)</f>
        <v>Black</v>
      </c>
      <c r="Q59" t="s">
        <v>486</v>
      </c>
      <c r="R59">
        <v>684</v>
      </c>
      <c r="S59">
        <v>190</v>
      </c>
      <c r="T59" s="1">
        <v>45305</v>
      </c>
      <c r="U59" s="1" t="str">
        <f t="shared" si="0"/>
        <v>Yes</v>
      </c>
      <c r="V59">
        <v>2</v>
      </c>
      <c r="W59" t="s">
        <v>492</v>
      </c>
      <c r="X59" t="s">
        <v>488</v>
      </c>
      <c r="Y59" t="str">
        <f t="shared" si="1"/>
        <v>Scheduled</v>
      </c>
      <c r="Z59" t="s">
        <v>497</v>
      </c>
      <c r="AC59" t="s">
        <v>490</v>
      </c>
      <c r="AD59">
        <v>611.79999999999995</v>
      </c>
      <c r="AE59">
        <v>0</v>
      </c>
      <c r="AF59" t="str">
        <f t="shared" si="2"/>
        <v>Jan</v>
      </c>
    </row>
    <row r="60" spans="1:32" x14ac:dyDescent="0.25">
      <c r="A60" s="1">
        <v>45297</v>
      </c>
      <c r="B60">
        <v>4107</v>
      </c>
      <c r="C60">
        <v>4</v>
      </c>
      <c r="D60">
        <v>2</v>
      </c>
      <c r="E60">
        <v>1</v>
      </c>
      <c r="F60">
        <v>2</v>
      </c>
      <c r="G60">
        <v>1</v>
      </c>
      <c r="H60">
        <f>VLOOKUP(B60, patient!A:E, 5, FALSE)</f>
        <v>40</v>
      </c>
      <c r="I60" t="str">
        <f>VLOOKUP(H60, city!A:B, 2, FALSE)</f>
        <v>Sheffield</v>
      </c>
      <c r="J60" t="str">
        <f>VLOOKUP(E60, diagnosis!A:B, 2, FALSE)</f>
        <v>Appendicitis</v>
      </c>
      <c r="K60" t="str">
        <f>VLOOKUP(D60, department!A:B, 2, FALSE)</f>
        <v>General Surgery</v>
      </c>
      <c r="L60" t="str">
        <f>VLOOKUP(C60, provider!A:B, 2, FALSE)</f>
        <v>Dr. Ravi Patel</v>
      </c>
      <c r="M60" t="str">
        <f>VLOOKUP(G60, insurance!A:B, 2, FALSE)</f>
        <v>Aviva</v>
      </c>
      <c r="N60">
        <f>VLOOKUP(B60, patient!A:D, 4, FALSE)</f>
        <v>38</v>
      </c>
      <c r="O60" t="str">
        <f>VLOOKUP(B60, patient!A:C, 3, FALSE)</f>
        <v>Male</v>
      </c>
      <c r="P60" t="str">
        <f>VLOOKUP(B60, patient!A:F, 6, FALSE)</f>
        <v>Asian</v>
      </c>
      <c r="Q60" t="s">
        <v>486</v>
      </c>
      <c r="R60">
        <v>649</v>
      </c>
      <c r="S60">
        <v>131</v>
      </c>
      <c r="T60" s="1">
        <v>45323</v>
      </c>
      <c r="U60" s="1" t="str">
        <f t="shared" si="0"/>
        <v>Yes</v>
      </c>
      <c r="V60">
        <v>1</v>
      </c>
      <c r="W60" t="s">
        <v>487</v>
      </c>
      <c r="X60" t="s">
        <v>495</v>
      </c>
      <c r="Y60" t="str">
        <f t="shared" si="1"/>
        <v>Emergency</v>
      </c>
      <c r="Z60" t="s">
        <v>497</v>
      </c>
      <c r="AC60" t="s">
        <v>490</v>
      </c>
      <c r="AD60">
        <v>546</v>
      </c>
      <c r="AE60">
        <v>0</v>
      </c>
      <c r="AF60" t="str">
        <f t="shared" si="2"/>
        <v>Jan</v>
      </c>
    </row>
    <row r="61" spans="1:32" x14ac:dyDescent="0.25">
      <c r="A61" s="1">
        <v>45297</v>
      </c>
      <c r="B61">
        <v>3146</v>
      </c>
      <c r="C61">
        <v>4</v>
      </c>
      <c r="D61">
        <v>1</v>
      </c>
      <c r="E61">
        <v>4</v>
      </c>
      <c r="F61">
        <v>4</v>
      </c>
      <c r="G61">
        <v>2</v>
      </c>
      <c r="H61">
        <f>VLOOKUP(B61, patient!A:E, 5, FALSE)</f>
        <v>9</v>
      </c>
      <c r="I61" t="str">
        <f>VLOOKUP(H61, city!A:B, 2, FALSE)</f>
        <v>Edinburgh</v>
      </c>
      <c r="J61" t="str">
        <f>VLOOKUP(E61, diagnosis!A:B, 2, FALSE)</f>
        <v>Hypertension</v>
      </c>
      <c r="K61" t="str">
        <f>VLOOKUP(D61, department!A:B, 2, FALSE)</f>
        <v>Cardiology</v>
      </c>
      <c r="L61" t="str">
        <f>VLOOKUP(C61, provider!A:B, 2, FALSE)</f>
        <v>Dr. Ravi Patel</v>
      </c>
      <c r="M61" t="str">
        <f>VLOOKUP(G61, insurance!A:B, 2, FALSE)</f>
        <v>AXA</v>
      </c>
      <c r="N61">
        <f>VLOOKUP(B61, patient!A:D, 4, FALSE)</f>
        <v>26</v>
      </c>
      <c r="O61" t="str">
        <f>VLOOKUP(B61, patient!A:C, 3, FALSE)</f>
        <v>Female</v>
      </c>
      <c r="P61" t="str">
        <f>VLOOKUP(B61, patient!A:F, 6, FALSE)</f>
        <v>Asian</v>
      </c>
      <c r="Q61" t="s">
        <v>491</v>
      </c>
      <c r="R61">
        <v>928</v>
      </c>
      <c r="S61">
        <v>50</v>
      </c>
      <c r="U61" s="1" t="str">
        <f t="shared" si="0"/>
        <v>No</v>
      </c>
      <c r="V61">
        <v>2</v>
      </c>
      <c r="W61" t="s">
        <v>494</v>
      </c>
      <c r="X61" t="s">
        <v>488</v>
      </c>
      <c r="Y61" t="str">
        <f t="shared" si="1"/>
        <v>Scheduled</v>
      </c>
      <c r="Z61" t="s">
        <v>489</v>
      </c>
      <c r="AC61" t="s">
        <v>498</v>
      </c>
      <c r="AD61">
        <v>691.6</v>
      </c>
      <c r="AE61">
        <v>10</v>
      </c>
      <c r="AF61" t="str">
        <f t="shared" si="2"/>
        <v>Jan</v>
      </c>
    </row>
    <row r="62" spans="1:32" x14ac:dyDescent="0.25">
      <c r="A62" s="1">
        <v>45298</v>
      </c>
      <c r="B62">
        <v>2124</v>
      </c>
      <c r="C62">
        <v>4</v>
      </c>
      <c r="D62">
        <v>2</v>
      </c>
      <c r="E62">
        <v>1</v>
      </c>
      <c r="F62">
        <v>2</v>
      </c>
      <c r="G62">
        <v>3</v>
      </c>
      <c r="H62">
        <f>VLOOKUP(B62, patient!A:E, 5, FALSE)</f>
        <v>40</v>
      </c>
      <c r="I62" t="str">
        <f>VLOOKUP(H62, city!A:B, 2, FALSE)</f>
        <v>Sheffield</v>
      </c>
      <c r="J62" t="str">
        <f>VLOOKUP(E62, diagnosis!A:B, 2, FALSE)</f>
        <v>Appendicitis</v>
      </c>
      <c r="K62" t="str">
        <f>VLOOKUP(D62, department!A:B, 2, FALSE)</f>
        <v>General Surgery</v>
      </c>
      <c r="L62" t="str">
        <f>VLOOKUP(C62, provider!A:B, 2, FALSE)</f>
        <v>Dr. Ravi Patel</v>
      </c>
      <c r="M62" t="str">
        <f>VLOOKUP(G62, insurance!A:B, 2, FALSE)</f>
        <v>Allianz</v>
      </c>
      <c r="N62">
        <f>VLOOKUP(B62, patient!A:D, 4, FALSE)</f>
        <v>56</v>
      </c>
      <c r="O62" t="str">
        <f>VLOOKUP(B62, patient!A:C, 3, FALSE)</f>
        <v>Male</v>
      </c>
      <c r="P62" t="str">
        <f>VLOOKUP(B62, patient!A:F, 6, FALSE)</f>
        <v>Asian</v>
      </c>
      <c r="Q62" t="s">
        <v>486</v>
      </c>
      <c r="R62">
        <v>652</v>
      </c>
      <c r="S62">
        <v>43</v>
      </c>
      <c r="T62" s="1">
        <v>45306</v>
      </c>
      <c r="U62" s="1" t="str">
        <f t="shared" si="0"/>
        <v>Yes</v>
      </c>
      <c r="V62">
        <v>1</v>
      </c>
      <c r="W62" t="s">
        <v>494</v>
      </c>
      <c r="X62" t="s">
        <v>495</v>
      </c>
      <c r="Y62" t="str">
        <f t="shared" si="1"/>
        <v>Emergency</v>
      </c>
      <c r="Z62" t="s">
        <v>497</v>
      </c>
      <c r="AC62" t="s">
        <v>490</v>
      </c>
      <c r="AD62">
        <v>486.5</v>
      </c>
      <c r="AE62">
        <v>0</v>
      </c>
      <c r="AF62" t="str">
        <f t="shared" si="2"/>
        <v>Jan</v>
      </c>
    </row>
    <row r="63" spans="1:32" x14ac:dyDescent="0.25">
      <c r="A63" s="1">
        <v>45298</v>
      </c>
      <c r="B63">
        <v>782</v>
      </c>
      <c r="C63">
        <v>4</v>
      </c>
      <c r="D63">
        <v>1</v>
      </c>
      <c r="E63">
        <v>4</v>
      </c>
      <c r="F63">
        <v>3</v>
      </c>
      <c r="G63">
        <v>1</v>
      </c>
      <c r="H63">
        <f>VLOOKUP(B63, patient!A:E, 5, FALSE)</f>
        <v>9</v>
      </c>
      <c r="I63" t="str">
        <f>VLOOKUP(H63, city!A:B, 2, FALSE)</f>
        <v>Edinburgh</v>
      </c>
      <c r="J63" t="str">
        <f>VLOOKUP(E63, diagnosis!A:B, 2, FALSE)</f>
        <v>Hypertension</v>
      </c>
      <c r="K63" t="str">
        <f>VLOOKUP(D63, department!A:B, 2, FALSE)</f>
        <v>Cardiology</v>
      </c>
      <c r="L63" t="str">
        <f>VLOOKUP(C63, provider!A:B, 2, FALSE)</f>
        <v>Dr. Ravi Patel</v>
      </c>
      <c r="M63" t="str">
        <f>VLOOKUP(G63, insurance!A:B, 2, FALSE)</f>
        <v>Aviva</v>
      </c>
      <c r="N63">
        <f>VLOOKUP(B63, patient!A:D, 4, FALSE)</f>
        <v>35</v>
      </c>
      <c r="O63" t="str">
        <f>VLOOKUP(B63, patient!A:C, 3, FALSE)</f>
        <v>Female</v>
      </c>
      <c r="P63" t="str">
        <f>VLOOKUP(B63, patient!A:F, 6, FALSE)</f>
        <v>Hispanic</v>
      </c>
      <c r="Q63" t="s">
        <v>491</v>
      </c>
      <c r="R63">
        <v>722</v>
      </c>
      <c r="S63">
        <v>56</v>
      </c>
      <c r="U63" s="1" t="str">
        <f t="shared" si="0"/>
        <v>No</v>
      </c>
      <c r="V63">
        <v>2</v>
      </c>
      <c r="W63" t="s">
        <v>494</v>
      </c>
      <c r="X63" t="s">
        <v>495</v>
      </c>
      <c r="Y63" t="str">
        <f t="shared" si="1"/>
        <v>Emergency</v>
      </c>
      <c r="Z63" t="s">
        <v>497</v>
      </c>
      <c r="AC63" t="s">
        <v>498</v>
      </c>
      <c r="AD63">
        <v>551.6</v>
      </c>
      <c r="AE63">
        <v>10</v>
      </c>
      <c r="AF63" t="str">
        <f t="shared" si="2"/>
        <v>Jan</v>
      </c>
    </row>
    <row r="64" spans="1:32" x14ac:dyDescent="0.25">
      <c r="A64" s="1">
        <v>45298</v>
      </c>
      <c r="B64">
        <v>635</v>
      </c>
      <c r="C64">
        <v>4</v>
      </c>
      <c r="D64">
        <v>2</v>
      </c>
      <c r="E64">
        <v>1</v>
      </c>
      <c r="F64">
        <v>2</v>
      </c>
      <c r="G64">
        <v>2</v>
      </c>
      <c r="H64">
        <f>VLOOKUP(B64, patient!A:E, 5, FALSE)</f>
        <v>40</v>
      </c>
      <c r="I64" t="str">
        <f>VLOOKUP(H64, city!A:B, 2, FALSE)</f>
        <v>Sheffield</v>
      </c>
      <c r="J64" t="str">
        <f>VLOOKUP(E64, diagnosis!A:B, 2, FALSE)</f>
        <v>Appendicitis</v>
      </c>
      <c r="K64" t="str">
        <f>VLOOKUP(D64, department!A:B, 2, FALSE)</f>
        <v>General Surgery</v>
      </c>
      <c r="L64" t="str">
        <f>VLOOKUP(C64, provider!A:B, 2, FALSE)</f>
        <v>Dr. Ravi Patel</v>
      </c>
      <c r="M64" t="str">
        <f>VLOOKUP(G64, insurance!A:B, 2, FALSE)</f>
        <v>AXA</v>
      </c>
      <c r="N64">
        <f>VLOOKUP(B64, patient!A:D, 4, FALSE)</f>
        <v>21</v>
      </c>
      <c r="O64" t="str">
        <f>VLOOKUP(B64, patient!A:C, 3, FALSE)</f>
        <v>Male</v>
      </c>
      <c r="P64" t="str">
        <f>VLOOKUP(B64, patient!A:F, 6, FALSE)</f>
        <v>Other</v>
      </c>
      <c r="Q64" t="s">
        <v>486</v>
      </c>
      <c r="R64">
        <v>159</v>
      </c>
      <c r="S64">
        <v>82</v>
      </c>
      <c r="T64" s="1">
        <v>45309</v>
      </c>
      <c r="U64" s="1" t="str">
        <f t="shared" si="0"/>
        <v>Yes</v>
      </c>
      <c r="V64">
        <v>1</v>
      </c>
      <c r="W64" t="s">
        <v>492</v>
      </c>
      <c r="X64" t="s">
        <v>488</v>
      </c>
      <c r="Y64" t="str">
        <f t="shared" si="1"/>
        <v>Scheduled</v>
      </c>
      <c r="Z64" t="s">
        <v>497</v>
      </c>
      <c r="AC64" t="s">
        <v>490</v>
      </c>
      <c r="AD64">
        <v>168.7</v>
      </c>
      <c r="AE64">
        <v>0</v>
      </c>
      <c r="AF64" t="str">
        <f t="shared" si="2"/>
        <v>Jan</v>
      </c>
    </row>
    <row r="65" spans="1:32" x14ac:dyDescent="0.25">
      <c r="A65" s="1">
        <v>45298</v>
      </c>
      <c r="B65">
        <v>1509</v>
      </c>
      <c r="C65">
        <v>4</v>
      </c>
      <c r="D65">
        <v>1</v>
      </c>
      <c r="E65">
        <v>4</v>
      </c>
      <c r="F65">
        <v>5</v>
      </c>
      <c r="G65">
        <v>2</v>
      </c>
      <c r="H65">
        <f>VLOOKUP(B65, patient!A:E, 5, FALSE)</f>
        <v>40</v>
      </c>
      <c r="I65" t="str">
        <f>VLOOKUP(H65, city!A:B, 2, FALSE)</f>
        <v>Sheffield</v>
      </c>
      <c r="J65" t="str">
        <f>VLOOKUP(E65, diagnosis!A:B, 2, FALSE)</f>
        <v>Hypertension</v>
      </c>
      <c r="K65" t="str">
        <f>VLOOKUP(D65, department!A:B, 2, FALSE)</f>
        <v>Cardiology</v>
      </c>
      <c r="L65" t="str">
        <f>VLOOKUP(C65, provider!A:B, 2, FALSE)</f>
        <v>Dr. Ravi Patel</v>
      </c>
      <c r="M65" t="str">
        <f>VLOOKUP(G65, insurance!A:B, 2, FALSE)</f>
        <v>AXA</v>
      </c>
      <c r="N65">
        <f>VLOOKUP(B65, patient!A:D, 4, FALSE)</f>
        <v>42</v>
      </c>
      <c r="O65" t="str">
        <f>VLOOKUP(B65, patient!A:C, 3, FALSE)</f>
        <v>Female</v>
      </c>
      <c r="P65" t="str">
        <f>VLOOKUP(B65, patient!A:F, 6, FALSE)</f>
        <v>Hispanic</v>
      </c>
      <c r="Q65" t="s">
        <v>486</v>
      </c>
      <c r="R65">
        <v>119</v>
      </c>
      <c r="S65">
        <v>75</v>
      </c>
      <c r="U65" s="1" t="str">
        <f t="shared" si="0"/>
        <v>No</v>
      </c>
      <c r="V65">
        <v>2</v>
      </c>
      <c r="W65" t="s">
        <v>487</v>
      </c>
      <c r="X65" t="s">
        <v>495</v>
      </c>
      <c r="Y65" t="str">
        <f t="shared" si="1"/>
        <v>Emergency</v>
      </c>
      <c r="Z65" t="s">
        <v>489</v>
      </c>
      <c r="AC65" t="s">
        <v>496</v>
      </c>
      <c r="AD65">
        <v>170.8</v>
      </c>
      <c r="AE65">
        <v>50</v>
      </c>
      <c r="AF65" t="str">
        <f t="shared" si="2"/>
        <v>Jan</v>
      </c>
    </row>
    <row r="66" spans="1:32" x14ac:dyDescent="0.25">
      <c r="A66" s="1">
        <v>45298</v>
      </c>
      <c r="B66">
        <v>3124</v>
      </c>
      <c r="C66">
        <v>4</v>
      </c>
      <c r="D66">
        <v>2</v>
      </c>
      <c r="E66">
        <v>1</v>
      </c>
      <c r="F66">
        <v>2</v>
      </c>
      <c r="G66">
        <v>2</v>
      </c>
      <c r="H66">
        <f>VLOOKUP(B66, patient!A:E, 5, FALSE)</f>
        <v>9</v>
      </c>
      <c r="I66" t="str">
        <f>VLOOKUP(H66, city!A:B, 2, FALSE)</f>
        <v>Edinburgh</v>
      </c>
      <c r="J66" t="str">
        <f>VLOOKUP(E66, diagnosis!A:B, 2, FALSE)</f>
        <v>Appendicitis</v>
      </c>
      <c r="K66" t="str">
        <f>VLOOKUP(D66, department!A:B, 2, FALSE)</f>
        <v>General Surgery</v>
      </c>
      <c r="L66" t="str">
        <f>VLOOKUP(C66, provider!A:B, 2, FALSE)</f>
        <v>Dr. Ravi Patel</v>
      </c>
      <c r="M66" t="str">
        <f>VLOOKUP(G66, insurance!A:B, 2, FALSE)</f>
        <v>AXA</v>
      </c>
      <c r="N66">
        <f>VLOOKUP(B66, patient!A:D, 4, FALSE)</f>
        <v>77</v>
      </c>
      <c r="O66" t="str">
        <f>VLOOKUP(B66, patient!A:C, 3, FALSE)</f>
        <v>Male</v>
      </c>
      <c r="P66" t="str">
        <f>VLOOKUP(B66, patient!A:F, 6, FALSE)</f>
        <v>Hispanic</v>
      </c>
      <c r="Q66" t="s">
        <v>491</v>
      </c>
      <c r="R66">
        <v>763</v>
      </c>
      <c r="S66">
        <v>37</v>
      </c>
      <c r="U66" s="1" t="str">
        <f t="shared" si="0"/>
        <v>No</v>
      </c>
      <c r="V66">
        <v>1</v>
      </c>
      <c r="W66" t="s">
        <v>492</v>
      </c>
      <c r="X66" t="s">
        <v>495</v>
      </c>
      <c r="Y66" t="str">
        <f t="shared" si="1"/>
        <v>Emergency</v>
      </c>
      <c r="Z66" t="s">
        <v>497</v>
      </c>
      <c r="AC66" t="s">
        <v>496</v>
      </c>
      <c r="AD66">
        <v>595</v>
      </c>
      <c r="AE66">
        <v>50</v>
      </c>
      <c r="AF66" t="str">
        <f t="shared" si="2"/>
        <v>Jan</v>
      </c>
    </row>
    <row r="67" spans="1:32" x14ac:dyDescent="0.25">
      <c r="A67" s="1">
        <v>45298</v>
      </c>
      <c r="B67">
        <v>4502</v>
      </c>
      <c r="C67">
        <v>4</v>
      </c>
      <c r="D67">
        <v>1</v>
      </c>
      <c r="E67">
        <v>4</v>
      </c>
      <c r="F67">
        <v>5</v>
      </c>
      <c r="G67">
        <v>2</v>
      </c>
      <c r="H67">
        <f>VLOOKUP(B67, patient!A:E, 5, FALSE)</f>
        <v>40</v>
      </c>
      <c r="I67" t="str">
        <f>VLOOKUP(H67, city!A:B, 2, FALSE)</f>
        <v>Sheffield</v>
      </c>
      <c r="J67" t="str">
        <f>VLOOKUP(E67, diagnosis!A:B, 2, FALSE)</f>
        <v>Hypertension</v>
      </c>
      <c r="K67" t="str">
        <f>VLOOKUP(D67, department!A:B, 2, FALSE)</f>
        <v>Cardiology</v>
      </c>
      <c r="L67" t="str">
        <f>VLOOKUP(C67, provider!A:B, 2, FALSE)</f>
        <v>Dr. Ravi Patel</v>
      </c>
      <c r="M67" t="str">
        <f>VLOOKUP(G67, insurance!A:B, 2, FALSE)</f>
        <v>AXA</v>
      </c>
      <c r="N67">
        <f>VLOOKUP(B67, patient!A:D, 4, FALSE)</f>
        <v>31</v>
      </c>
      <c r="O67" t="str">
        <f>VLOOKUP(B67, patient!A:C, 3, FALSE)</f>
        <v>Female</v>
      </c>
      <c r="P67" t="str">
        <f>VLOOKUP(B67, patient!A:F, 6, FALSE)</f>
        <v>Asian</v>
      </c>
      <c r="Q67" t="s">
        <v>486</v>
      </c>
      <c r="R67">
        <v>168</v>
      </c>
      <c r="S67">
        <v>125</v>
      </c>
      <c r="U67" s="1" t="str">
        <f t="shared" ref="U67:U130" si="3">IF(T67&lt;&gt;"", "Yes", "No")</f>
        <v>No</v>
      </c>
      <c r="V67">
        <v>2</v>
      </c>
      <c r="W67" t="s">
        <v>494</v>
      </c>
      <c r="X67" t="s">
        <v>488</v>
      </c>
      <c r="Y67" t="str">
        <f t="shared" ref="Y67:Y130" si="4">IF(TRIM(X67)="yes", "Emergency", "Scheduled")</f>
        <v>Scheduled</v>
      </c>
      <c r="Z67" t="s">
        <v>497</v>
      </c>
      <c r="AC67" t="s">
        <v>498</v>
      </c>
      <c r="AD67">
        <v>212.1</v>
      </c>
      <c r="AE67">
        <v>10</v>
      </c>
      <c r="AF67" t="str">
        <f t="shared" ref="AF67:AF130" si="5">TEXT(A67, "mmm")</f>
        <v>Jan</v>
      </c>
    </row>
    <row r="68" spans="1:32" x14ac:dyDescent="0.25">
      <c r="A68" s="1">
        <v>45298</v>
      </c>
      <c r="B68">
        <v>4184</v>
      </c>
      <c r="C68">
        <v>4</v>
      </c>
      <c r="D68">
        <v>2</v>
      </c>
      <c r="E68">
        <v>1</v>
      </c>
      <c r="F68">
        <v>2</v>
      </c>
      <c r="G68">
        <v>3</v>
      </c>
      <c r="H68">
        <f>VLOOKUP(B68, patient!A:E, 5, FALSE)</f>
        <v>9</v>
      </c>
      <c r="I68" t="str">
        <f>VLOOKUP(H68, city!A:B, 2, FALSE)</f>
        <v>Edinburgh</v>
      </c>
      <c r="J68" t="str">
        <f>VLOOKUP(E68, diagnosis!A:B, 2, FALSE)</f>
        <v>Appendicitis</v>
      </c>
      <c r="K68" t="str">
        <f>VLOOKUP(D68, department!A:B, 2, FALSE)</f>
        <v>General Surgery</v>
      </c>
      <c r="L68" t="str">
        <f>VLOOKUP(C68, provider!A:B, 2, FALSE)</f>
        <v>Dr. Ravi Patel</v>
      </c>
      <c r="M68" t="str">
        <f>VLOOKUP(G68, insurance!A:B, 2, FALSE)</f>
        <v>Allianz</v>
      </c>
      <c r="N68">
        <f>VLOOKUP(B68, patient!A:D, 4, FALSE)</f>
        <v>67</v>
      </c>
      <c r="O68" t="str">
        <f>VLOOKUP(B68, patient!A:C, 3, FALSE)</f>
        <v>Male</v>
      </c>
      <c r="P68" t="str">
        <f>VLOOKUP(B68, patient!A:F, 6, FALSE)</f>
        <v>Other</v>
      </c>
      <c r="Q68" t="s">
        <v>491</v>
      </c>
      <c r="R68">
        <v>68</v>
      </c>
      <c r="S68">
        <v>176</v>
      </c>
      <c r="U68" s="1" t="str">
        <f t="shared" si="3"/>
        <v>No</v>
      </c>
      <c r="V68">
        <v>1</v>
      </c>
      <c r="W68" t="s">
        <v>492</v>
      </c>
      <c r="X68" t="s">
        <v>495</v>
      </c>
      <c r="Y68" t="str">
        <f t="shared" si="4"/>
        <v>Emergency</v>
      </c>
      <c r="Z68" t="s">
        <v>489</v>
      </c>
      <c r="AC68" t="s">
        <v>498</v>
      </c>
      <c r="AD68">
        <v>177.8</v>
      </c>
      <c r="AE68">
        <v>10</v>
      </c>
      <c r="AF68" t="str">
        <f t="shared" si="5"/>
        <v>Jan</v>
      </c>
    </row>
    <row r="69" spans="1:32" x14ac:dyDescent="0.25">
      <c r="A69" s="1">
        <v>45298</v>
      </c>
      <c r="B69">
        <v>747</v>
      </c>
      <c r="C69">
        <v>4</v>
      </c>
      <c r="D69">
        <v>1</v>
      </c>
      <c r="E69">
        <v>4</v>
      </c>
      <c r="F69">
        <v>4</v>
      </c>
      <c r="G69">
        <v>1</v>
      </c>
      <c r="H69">
        <f>VLOOKUP(B69, patient!A:E, 5, FALSE)</f>
        <v>40</v>
      </c>
      <c r="I69" t="str">
        <f>VLOOKUP(H69, city!A:B, 2, FALSE)</f>
        <v>Sheffield</v>
      </c>
      <c r="J69" t="str">
        <f>VLOOKUP(E69, diagnosis!A:B, 2, FALSE)</f>
        <v>Hypertension</v>
      </c>
      <c r="K69" t="str">
        <f>VLOOKUP(D69, department!A:B, 2, FALSE)</f>
        <v>Cardiology</v>
      </c>
      <c r="L69" t="str">
        <f>VLOOKUP(C69, provider!A:B, 2, FALSE)</f>
        <v>Dr. Ravi Patel</v>
      </c>
      <c r="M69" t="str">
        <f>VLOOKUP(G69, insurance!A:B, 2, FALSE)</f>
        <v>Aviva</v>
      </c>
      <c r="N69">
        <f>VLOOKUP(B69, patient!A:D, 4, FALSE)</f>
        <v>75</v>
      </c>
      <c r="O69" t="str">
        <f>VLOOKUP(B69, patient!A:C, 3, FALSE)</f>
        <v>Male</v>
      </c>
      <c r="P69" t="str">
        <f>VLOOKUP(B69, patient!A:F, 6, FALSE)</f>
        <v>Hispanic</v>
      </c>
      <c r="Q69" t="s">
        <v>486</v>
      </c>
      <c r="R69">
        <v>509</v>
      </c>
      <c r="S69">
        <v>96</v>
      </c>
      <c r="T69" s="1">
        <v>45307</v>
      </c>
      <c r="U69" s="1" t="str">
        <f t="shared" si="3"/>
        <v>Yes</v>
      </c>
      <c r="V69">
        <v>2</v>
      </c>
      <c r="W69" t="s">
        <v>494</v>
      </c>
      <c r="X69" t="s">
        <v>488</v>
      </c>
      <c r="Y69" t="str">
        <f t="shared" si="4"/>
        <v>Scheduled</v>
      </c>
      <c r="Z69" t="s">
        <v>489</v>
      </c>
      <c r="AC69" t="s">
        <v>490</v>
      </c>
      <c r="AD69">
        <v>423.5</v>
      </c>
      <c r="AE69">
        <v>0</v>
      </c>
      <c r="AF69" t="str">
        <f t="shared" si="5"/>
        <v>Jan</v>
      </c>
    </row>
    <row r="70" spans="1:32" x14ac:dyDescent="0.25">
      <c r="A70" s="1">
        <v>45298</v>
      </c>
      <c r="B70">
        <v>4621</v>
      </c>
      <c r="C70">
        <v>4</v>
      </c>
      <c r="D70">
        <v>2</v>
      </c>
      <c r="E70">
        <v>1</v>
      </c>
      <c r="F70">
        <v>2</v>
      </c>
      <c r="G70">
        <v>1</v>
      </c>
      <c r="H70">
        <f>VLOOKUP(B70, patient!A:E, 5, FALSE)</f>
        <v>9</v>
      </c>
      <c r="I70" t="str">
        <f>VLOOKUP(H70, city!A:B, 2, FALSE)</f>
        <v>Edinburgh</v>
      </c>
      <c r="J70" t="str">
        <f>VLOOKUP(E70, diagnosis!A:B, 2, FALSE)</f>
        <v>Appendicitis</v>
      </c>
      <c r="K70" t="str">
        <f>VLOOKUP(D70, department!A:B, 2, FALSE)</f>
        <v>General Surgery</v>
      </c>
      <c r="L70" t="str">
        <f>VLOOKUP(C70, provider!A:B, 2, FALSE)</f>
        <v>Dr. Ravi Patel</v>
      </c>
      <c r="M70" t="str">
        <f>VLOOKUP(G70, insurance!A:B, 2, FALSE)</f>
        <v>Aviva</v>
      </c>
      <c r="N70">
        <f>VLOOKUP(B70, patient!A:D, 4, FALSE)</f>
        <v>26</v>
      </c>
      <c r="O70" t="str">
        <f>VLOOKUP(B70, patient!A:C, 3, FALSE)</f>
        <v>Male</v>
      </c>
      <c r="P70" t="str">
        <f>VLOOKUP(B70, patient!A:F, 6, FALSE)</f>
        <v>Black</v>
      </c>
      <c r="Q70" t="s">
        <v>486</v>
      </c>
      <c r="R70">
        <v>761</v>
      </c>
      <c r="S70">
        <v>23</v>
      </c>
      <c r="T70" s="1">
        <v>45310</v>
      </c>
      <c r="U70" s="1" t="str">
        <f t="shared" si="3"/>
        <v>Yes</v>
      </c>
      <c r="V70">
        <v>1</v>
      </c>
      <c r="W70" t="s">
        <v>494</v>
      </c>
      <c r="X70" t="s">
        <v>488</v>
      </c>
      <c r="Y70" t="str">
        <f t="shared" si="4"/>
        <v>Scheduled</v>
      </c>
      <c r="Z70" t="s">
        <v>489</v>
      </c>
      <c r="AC70" t="s">
        <v>490</v>
      </c>
      <c r="AD70">
        <v>548.79999999999995</v>
      </c>
      <c r="AE70">
        <v>0</v>
      </c>
      <c r="AF70" t="str">
        <f t="shared" si="5"/>
        <v>Jan</v>
      </c>
    </row>
    <row r="71" spans="1:32" x14ac:dyDescent="0.25">
      <c r="A71" s="1">
        <v>45298</v>
      </c>
      <c r="B71">
        <v>3313</v>
      </c>
      <c r="C71">
        <v>4</v>
      </c>
      <c r="D71">
        <v>1</v>
      </c>
      <c r="E71">
        <v>4</v>
      </c>
      <c r="F71">
        <v>4</v>
      </c>
      <c r="G71">
        <v>2</v>
      </c>
      <c r="H71">
        <f>VLOOKUP(B71, patient!A:E, 5, FALSE)</f>
        <v>40</v>
      </c>
      <c r="I71" t="str">
        <f>VLOOKUP(H71, city!A:B, 2, FALSE)</f>
        <v>Sheffield</v>
      </c>
      <c r="J71" t="str">
        <f>VLOOKUP(E71, diagnosis!A:B, 2, FALSE)</f>
        <v>Hypertension</v>
      </c>
      <c r="K71" t="str">
        <f>VLOOKUP(D71, department!A:B, 2, FALSE)</f>
        <v>Cardiology</v>
      </c>
      <c r="L71" t="str">
        <f>VLOOKUP(C71, provider!A:B, 2, FALSE)</f>
        <v>Dr. Ravi Patel</v>
      </c>
      <c r="M71" t="str">
        <f>VLOOKUP(G71, insurance!A:B, 2, FALSE)</f>
        <v>AXA</v>
      </c>
      <c r="N71">
        <f>VLOOKUP(B71, patient!A:D, 4, FALSE)</f>
        <v>43</v>
      </c>
      <c r="O71" t="str">
        <f>VLOOKUP(B71, patient!A:C, 3, FALSE)</f>
        <v>Male</v>
      </c>
      <c r="P71" t="str">
        <f>VLOOKUP(B71, patient!A:F, 6, FALSE)</f>
        <v>Hispanic</v>
      </c>
      <c r="Q71" t="s">
        <v>491</v>
      </c>
      <c r="R71">
        <v>212</v>
      </c>
      <c r="S71">
        <v>140</v>
      </c>
      <c r="U71" s="1" t="str">
        <f t="shared" si="3"/>
        <v>No</v>
      </c>
      <c r="V71">
        <v>2</v>
      </c>
      <c r="W71" t="s">
        <v>487</v>
      </c>
      <c r="X71" t="s">
        <v>488</v>
      </c>
      <c r="Y71" t="str">
        <f t="shared" si="4"/>
        <v>Scheduled</v>
      </c>
      <c r="Z71" t="s">
        <v>489</v>
      </c>
      <c r="AC71" t="s">
        <v>493</v>
      </c>
      <c r="AD71">
        <v>267.39999999999998</v>
      </c>
      <c r="AE71">
        <v>30</v>
      </c>
      <c r="AF71" t="str">
        <f t="shared" si="5"/>
        <v>Jan</v>
      </c>
    </row>
    <row r="72" spans="1:32" x14ac:dyDescent="0.25">
      <c r="A72" s="1">
        <v>45299</v>
      </c>
      <c r="B72">
        <v>2375</v>
      </c>
      <c r="C72">
        <v>4</v>
      </c>
      <c r="D72">
        <v>2</v>
      </c>
      <c r="E72">
        <v>1</v>
      </c>
      <c r="F72">
        <v>2</v>
      </c>
      <c r="G72">
        <v>1</v>
      </c>
      <c r="H72">
        <f>VLOOKUP(B72, patient!A:E, 5, FALSE)</f>
        <v>9</v>
      </c>
      <c r="I72" t="str">
        <f>VLOOKUP(H72, city!A:B, 2, FALSE)</f>
        <v>Edinburgh</v>
      </c>
      <c r="J72" t="str">
        <f>VLOOKUP(E72, diagnosis!A:B, 2, FALSE)</f>
        <v>Appendicitis</v>
      </c>
      <c r="K72" t="str">
        <f>VLOOKUP(D72, department!A:B, 2, FALSE)</f>
        <v>General Surgery</v>
      </c>
      <c r="L72" t="str">
        <f>VLOOKUP(C72, provider!A:B, 2, FALSE)</f>
        <v>Dr. Ravi Patel</v>
      </c>
      <c r="M72" t="str">
        <f>VLOOKUP(G72, insurance!A:B, 2, FALSE)</f>
        <v>Aviva</v>
      </c>
      <c r="N72">
        <f>VLOOKUP(B72, patient!A:D, 4, FALSE)</f>
        <v>70</v>
      </c>
      <c r="O72" t="str">
        <f>VLOOKUP(B72, patient!A:C, 3, FALSE)</f>
        <v>Male</v>
      </c>
      <c r="P72" t="str">
        <f>VLOOKUP(B72, patient!A:F, 6, FALSE)</f>
        <v>Black</v>
      </c>
      <c r="Q72" t="s">
        <v>486</v>
      </c>
      <c r="R72">
        <v>324</v>
      </c>
      <c r="S72">
        <v>159</v>
      </c>
      <c r="T72" s="1">
        <v>45316</v>
      </c>
      <c r="U72" s="1" t="str">
        <f t="shared" si="3"/>
        <v>Yes</v>
      </c>
      <c r="V72">
        <v>1</v>
      </c>
      <c r="W72" t="s">
        <v>492</v>
      </c>
      <c r="X72" t="s">
        <v>488</v>
      </c>
      <c r="Y72" t="str">
        <f t="shared" si="4"/>
        <v>Scheduled</v>
      </c>
      <c r="Z72" t="s">
        <v>489</v>
      </c>
      <c r="AC72" t="s">
        <v>490</v>
      </c>
      <c r="AD72">
        <v>338.1</v>
      </c>
      <c r="AE72">
        <v>0</v>
      </c>
      <c r="AF72" t="str">
        <f t="shared" si="5"/>
        <v>Jan</v>
      </c>
    </row>
    <row r="73" spans="1:32" x14ac:dyDescent="0.25">
      <c r="A73" s="1">
        <v>45299</v>
      </c>
      <c r="B73">
        <v>626</v>
      </c>
      <c r="C73">
        <v>4</v>
      </c>
      <c r="D73">
        <v>1</v>
      </c>
      <c r="E73">
        <v>4</v>
      </c>
      <c r="F73">
        <v>1</v>
      </c>
      <c r="G73">
        <v>2</v>
      </c>
      <c r="H73">
        <f>VLOOKUP(B73, patient!A:E, 5, FALSE)</f>
        <v>40</v>
      </c>
      <c r="I73" t="str">
        <f>VLOOKUP(H73, city!A:B, 2, FALSE)</f>
        <v>Sheffield</v>
      </c>
      <c r="J73" t="str">
        <f>VLOOKUP(E73, diagnosis!A:B, 2, FALSE)</f>
        <v>Hypertension</v>
      </c>
      <c r="K73" t="str">
        <f>VLOOKUP(D73, department!A:B, 2, FALSE)</f>
        <v>Cardiology</v>
      </c>
      <c r="L73" t="str">
        <f>VLOOKUP(C73, provider!A:B, 2, FALSE)</f>
        <v>Dr. Ravi Patel</v>
      </c>
      <c r="M73" t="str">
        <f>VLOOKUP(G73, insurance!A:B, 2, FALSE)</f>
        <v>AXA</v>
      </c>
      <c r="N73">
        <f>VLOOKUP(B73, patient!A:D, 4, FALSE)</f>
        <v>19</v>
      </c>
      <c r="O73" t="str">
        <f>VLOOKUP(B73, patient!A:C, 3, FALSE)</f>
        <v>Male</v>
      </c>
      <c r="P73" t="str">
        <f>VLOOKUP(B73, patient!A:F, 6, FALSE)</f>
        <v>Hispanic</v>
      </c>
      <c r="Q73" t="s">
        <v>486</v>
      </c>
      <c r="R73">
        <v>348</v>
      </c>
      <c r="S73">
        <v>67</v>
      </c>
      <c r="T73" s="1">
        <v>45310</v>
      </c>
      <c r="U73" s="1" t="str">
        <f t="shared" si="3"/>
        <v>Yes</v>
      </c>
      <c r="V73">
        <v>2</v>
      </c>
      <c r="W73" t="s">
        <v>487</v>
      </c>
      <c r="X73" t="s">
        <v>488</v>
      </c>
      <c r="Y73" t="str">
        <f t="shared" si="4"/>
        <v>Scheduled</v>
      </c>
      <c r="Z73" t="s">
        <v>489</v>
      </c>
      <c r="AC73" t="s">
        <v>490</v>
      </c>
      <c r="AD73">
        <v>290.5</v>
      </c>
      <c r="AE73">
        <v>0</v>
      </c>
      <c r="AF73" t="str">
        <f t="shared" si="5"/>
        <v>Jan</v>
      </c>
    </row>
    <row r="74" spans="1:32" x14ac:dyDescent="0.25">
      <c r="A74" s="1">
        <v>45299</v>
      </c>
      <c r="B74">
        <v>2800</v>
      </c>
      <c r="C74">
        <v>4</v>
      </c>
      <c r="D74">
        <v>2</v>
      </c>
      <c r="E74">
        <v>1</v>
      </c>
      <c r="F74">
        <v>2</v>
      </c>
      <c r="G74">
        <v>1</v>
      </c>
      <c r="H74">
        <f>VLOOKUP(B74, patient!A:E, 5, FALSE)</f>
        <v>9</v>
      </c>
      <c r="I74" t="str">
        <f>VLOOKUP(H74, city!A:B, 2, FALSE)</f>
        <v>Edinburgh</v>
      </c>
      <c r="J74" t="str">
        <f>VLOOKUP(E74, diagnosis!A:B, 2, FALSE)</f>
        <v>Appendicitis</v>
      </c>
      <c r="K74" t="str">
        <f>VLOOKUP(D74, department!A:B, 2, FALSE)</f>
        <v>General Surgery</v>
      </c>
      <c r="L74" t="str">
        <f>VLOOKUP(C74, provider!A:B, 2, FALSE)</f>
        <v>Dr. Ravi Patel</v>
      </c>
      <c r="M74" t="str">
        <f>VLOOKUP(G74, insurance!A:B, 2, FALSE)</f>
        <v>Aviva</v>
      </c>
      <c r="N74">
        <f>VLOOKUP(B74, patient!A:D, 4, FALSE)</f>
        <v>37</v>
      </c>
      <c r="O74" t="str">
        <f>VLOOKUP(B74, patient!A:C, 3, FALSE)</f>
        <v>Male</v>
      </c>
      <c r="P74" t="str">
        <f>VLOOKUP(B74, patient!A:F, 6, FALSE)</f>
        <v>Other</v>
      </c>
      <c r="Q74" t="s">
        <v>486</v>
      </c>
      <c r="R74">
        <v>737</v>
      </c>
      <c r="S74">
        <v>166</v>
      </c>
      <c r="U74" s="1" t="str">
        <f t="shared" si="3"/>
        <v>No</v>
      </c>
      <c r="V74">
        <v>1</v>
      </c>
      <c r="W74" t="s">
        <v>492</v>
      </c>
      <c r="X74" t="s">
        <v>495</v>
      </c>
      <c r="Y74" t="str">
        <f t="shared" si="4"/>
        <v>Emergency</v>
      </c>
      <c r="Z74" t="s">
        <v>497</v>
      </c>
      <c r="AC74" t="s">
        <v>493</v>
      </c>
      <c r="AD74">
        <v>653.1</v>
      </c>
      <c r="AE74">
        <v>30</v>
      </c>
      <c r="AF74" t="str">
        <f t="shared" si="5"/>
        <v>Jan</v>
      </c>
    </row>
    <row r="75" spans="1:32" x14ac:dyDescent="0.25">
      <c r="A75" s="1">
        <v>45299</v>
      </c>
      <c r="B75">
        <v>3449</v>
      </c>
      <c r="C75">
        <v>4</v>
      </c>
      <c r="D75">
        <v>1</v>
      </c>
      <c r="E75">
        <v>4</v>
      </c>
      <c r="F75">
        <v>5</v>
      </c>
      <c r="G75">
        <v>1</v>
      </c>
      <c r="H75">
        <f>VLOOKUP(B75, patient!A:E, 5, FALSE)</f>
        <v>40</v>
      </c>
      <c r="I75" t="str">
        <f>VLOOKUP(H75, city!A:B, 2, FALSE)</f>
        <v>Sheffield</v>
      </c>
      <c r="J75" t="str">
        <f>VLOOKUP(E75, diagnosis!A:B, 2, FALSE)</f>
        <v>Hypertension</v>
      </c>
      <c r="K75" t="str">
        <f>VLOOKUP(D75, department!A:B, 2, FALSE)</f>
        <v>Cardiology</v>
      </c>
      <c r="L75" t="str">
        <f>VLOOKUP(C75, provider!A:B, 2, FALSE)</f>
        <v>Dr. Ravi Patel</v>
      </c>
      <c r="M75" t="str">
        <f>VLOOKUP(G75, insurance!A:B, 2, FALSE)</f>
        <v>Aviva</v>
      </c>
      <c r="N75">
        <f>VLOOKUP(B75, patient!A:D, 4, FALSE)</f>
        <v>45</v>
      </c>
      <c r="O75" t="str">
        <f>VLOOKUP(B75, patient!A:C, 3, FALSE)</f>
        <v>Female</v>
      </c>
      <c r="P75" t="str">
        <f>VLOOKUP(B75, patient!A:F, 6, FALSE)</f>
        <v>Black</v>
      </c>
      <c r="Q75" t="s">
        <v>486</v>
      </c>
      <c r="R75">
        <v>686</v>
      </c>
      <c r="S75">
        <v>45</v>
      </c>
      <c r="T75" s="1">
        <v>45323</v>
      </c>
      <c r="U75" s="1" t="str">
        <f t="shared" si="3"/>
        <v>Yes</v>
      </c>
      <c r="V75">
        <v>2</v>
      </c>
      <c r="W75" t="s">
        <v>492</v>
      </c>
      <c r="X75" t="s">
        <v>495</v>
      </c>
      <c r="Y75" t="str">
        <f t="shared" si="4"/>
        <v>Emergency</v>
      </c>
      <c r="Z75" t="s">
        <v>497</v>
      </c>
      <c r="AC75" t="s">
        <v>490</v>
      </c>
      <c r="AD75">
        <v>511.7</v>
      </c>
      <c r="AE75">
        <v>0</v>
      </c>
      <c r="AF75" t="str">
        <f t="shared" si="5"/>
        <v>Jan</v>
      </c>
    </row>
    <row r="76" spans="1:32" x14ac:dyDescent="0.25">
      <c r="A76" s="1">
        <v>45299</v>
      </c>
      <c r="B76">
        <v>95</v>
      </c>
      <c r="C76">
        <v>4</v>
      </c>
      <c r="D76">
        <v>2</v>
      </c>
      <c r="E76">
        <v>1</v>
      </c>
      <c r="F76">
        <v>2</v>
      </c>
      <c r="G76">
        <v>1</v>
      </c>
      <c r="H76">
        <f>VLOOKUP(B76, patient!A:E, 5, FALSE)</f>
        <v>9</v>
      </c>
      <c r="I76" t="str">
        <f>VLOOKUP(H76, city!A:B, 2, FALSE)</f>
        <v>Edinburgh</v>
      </c>
      <c r="J76" t="str">
        <f>VLOOKUP(E76, diagnosis!A:B, 2, FALSE)</f>
        <v>Appendicitis</v>
      </c>
      <c r="K76" t="str">
        <f>VLOOKUP(D76, department!A:B, 2, FALSE)</f>
        <v>General Surgery</v>
      </c>
      <c r="L76" t="str">
        <f>VLOOKUP(C76, provider!A:B, 2, FALSE)</f>
        <v>Dr. Ravi Patel</v>
      </c>
      <c r="M76" t="str">
        <f>VLOOKUP(G76, insurance!A:B, 2, FALSE)</f>
        <v>Aviva</v>
      </c>
      <c r="N76">
        <f>VLOOKUP(B76, patient!A:D, 4, FALSE)</f>
        <v>64</v>
      </c>
      <c r="O76" t="str">
        <f>VLOOKUP(B76, patient!A:C, 3, FALSE)</f>
        <v>Female</v>
      </c>
      <c r="P76" t="str">
        <f>VLOOKUP(B76, patient!A:F, 6, FALSE)</f>
        <v>Black</v>
      </c>
      <c r="Q76" t="s">
        <v>486</v>
      </c>
      <c r="R76">
        <v>115</v>
      </c>
      <c r="S76">
        <v>127</v>
      </c>
      <c r="T76" s="1">
        <v>45319</v>
      </c>
      <c r="U76" s="1" t="str">
        <f t="shared" si="3"/>
        <v>Yes</v>
      </c>
      <c r="V76">
        <v>1</v>
      </c>
      <c r="W76" t="s">
        <v>492</v>
      </c>
      <c r="X76" t="s">
        <v>495</v>
      </c>
      <c r="Y76" t="str">
        <f t="shared" si="4"/>
        <v>Emergency</v>
      </c>
      <c r="Z76" t="s">
        <v>497</v>
      </c>
      <c r="AC76" t="s">
        <v>490</v>
      </c>
      <c r="AD76">
        <v>169.4</v>
      </c>
      <c r="AE76">
        <v>0</v>
      </c>
      <c r="AF76" t="str">
        <f t="shared" si="5"/>
        <v>Jan</v>
      </c>
    </row>
    <row r="77" spans="1:32" x14ac:dyDescent="0.25">
      <c r="A77" s="1">
        <v>45299</v>
      </c>
      <c r="B77">
        <v>4842</v>
      </c>
      <c r="C77">
        <v>4</v>
      </c>
      <c r="D77">
        <v>1</v>
      </c>
      <c r="E77">
        <v>4</v>
      </c>
      <c r="F77">
        <v>5</v>
      </c>
      <c r="G77">
        <v>3</v>
      </c>
      <c r="H77">
        <f>VLOOKUP(B77, patient!A:E, 5, FALSE)</f>
        <v>40</v>
      </c>
      <c r="I77" t="str">
        <f>VLOOKUP(H77, city!A:B, 2, FALSE)</f>
        <v>Sheffield</v>
      </c>
      <c r="J77" t="str">
        <f>VLOOKUP(E77, diagnosis!A:B, 2, FALSE)</f>
        <v>Hypertension</v>
      </c>
      <c r="K77" t="str">
        <f>VLOOKUP(D77, department!A:B, 2, FALSE)</f>
        <v>Cardiology</v>
      </c>
      <c r="L77" t="str">
        <f>VLOOKUP(C77, provider!A:B, 2, FALSE)</f>
        <v>Dr. Ravi Patel</v>
      </c>
      <c r="M77" t="str">
        <f>VLOOKUP(G77, insurance!A:B, 2, FALSE)</f>
        <v>Allianz</v>
      </c>
      <c r="N77">
        <f>VLOOKUP(B77, patient!A:D, 4, FALSE)</f>
        <v>77</v>
      </c>
      <c r="O77" t="str">
        <f>VLOOKUP(B77, patient!A:C, 3, FALSE)</f>
        <v>Female</v>
      </c>
      <c r="P77" t="str">
        <f>VLOOKUP(B77, patient!A:F, 6, FALSE)</f>
        <v>Asian</v>
      </c>
      <c r="Q77" t="s">
        <v>486</v>
      </c>
      <c r="R77">
        <v>999</v>
      </c>
      <c r="S77">
        <v>57</v>
      </c>
      <c r="T77" s="1">
        <v>45315</v>
      </c>
      <c r="U77" s="1" t="str">
        <f t="shared" si="3"/>
        <v>Yes</v>
      </c>
      <c r="V77">
        <v>2</v>
      </c>
      <c r="W77" t="s">
        <v>494</v>
      </c>
      <c r="X77" t="s">
        <v>488</v>
      </c>
      <c r="Y77" t="str">
        <f t="shared" si="4"/>
        <v>Scheduled</v>
      </c>
      <c r="Z77" t="s">
        <v>497</v>
      </c>
      <c r="AC77" t="s">
        <v>490</v>
      </c>
      <c r="AD77">
        <v>739.2</v>
      </c>
      <c r="AE77">
        <v>0</v>
      </c>
      <c r="AF77" t="str">
        <f t="shared" si="5"/>
        <v>Jan</v>
      </c>
    </row>
    <row r="78" spans="1:32" x14ac:dyDescent="0.25">
      <c r="A78" s="1">
        <v>45299</v>
      </c>
      <c r="B78">
        <v>2900</v>
      </c>
      <c r="C78">
        <v>4</v>
      </c>
      <c r="D78">
        <v>2</v>
      </c>
      <c r="E78">
        <v>1</v>
      </c>
      <c r="F78">
        <v>2</v>
      </c>
      <c r="G78">
        <v>2</v>
      </c>
      <c r="H78">
        <f>VLOOKUP(B78, patient!A:E, 5, FALSE)</f>
        <v>9</v>
      </c>
      <c r="I78" t="str">
        <f>VLOOKUP(H78, city!A:B, 2, FALSE)</f>
        <v>Edinburgh</v>
      </c>
      <c r="J78" t="str">
        <f>VLOOKUP(E78, diagnosis!A:B, 2, FALSE)</f>
        <v>Appendicitis</v>
      </c>
      <c r="K78" t="str">
        <f>VLOOKUP(D78, department!A:B, 2, FALSE)</f>
        <v>General Surgery</v>
      </c>
      <c r="L78" t="str">
        <f>VLOOKUP(C78, provider!A:B, 2, FALSE)</f>
        <v>Dr. Ravi Patel</v>
      </c>
      <c r="M78" t="str">
        <f>VLOOKUP(G78, insurance!A:B, 2, FALSE)</f>
        <v>AXA</v>
      </c>
      <c r="N78">
        <f>VLOOKUP(B78, patient!A:D, 4, FALSE)</f>
        <v>24</v>
      </c>
      <c r="O78" t="str">
        <f>VLOOKUP(B78, patient!A:C, 3, FALSE)</f>
        <v>Female</v>
      </c>
      <c r="P78" t="str">
        <f>VLOOKUP(B78, patient!A:F, 6, FALSE)</f>
        <v>Black</v>
      </c>
      <c r="Q78" t="s">
        <v>491</v>
      </c>
      <c r="R78">
        <v>376</v>
      </c>
      <c r="S78">
        <v>99</v>
      </c>
      <c r="U78" s="1" t="str">
        <f t="shared" si="3"/>
        <v>No</v>
      </c>
      <c r="V78">
        <v>1</v>
      </c>
      <c r="W78" t="s">
        <v>487</v>
      </c>
      <c r="X78" t="s">
        <v>495</v>
      </c>
      <c r="Y78" t="str">
        <f t="shared" si="4"/>
        <v>Emergency</v>
      </c>
      <c r="Z78" t="s">
        <v>489</v>
      </c>
      <c r="AC78" t="s">
        <v>498</v>
      </c>
      <c r="AD78">
        <v>339.5</v>
      </c>
      <c r="AE78">
        <v>10</v>
      </c>
      <c r="AF78" t="str">
        <f t="shared" si="5"/>
        <v>Jan</v>
      </c>
    </row>
    <row r="79" spans="1:32" x14ac:dyDescent="0.25">
      <c r="A79" s="1">
        <v>45299</v>
      </c>
      <c r="B79">
        <v>590</v>
      </c>
      <c r="C79">
        <v>4</v>
      </c>
      <c r="D79">
        <v>1</v>
      </c>
      <c r="E79">
        <v>4</v>
      </c>
      <c r="F79">
        <v>5</v>
      </c>
      <c r="G79">
        <v>3</v>
      </c>
      <c r="H79">
        <f>VLOOKUP(B79, patient!A:E, 5, FALSE)</f>
        <v>40</v>
      </c>
      <c r="I79" t="str">
        <f>VLOOKUP(H79, city!A:B, 2, FALSE)</f>
        <v>Sheffield</v>
      </c>
      <c r="J79" t="str">
        <f>VLOOKUP(E79, diagnosis!A:B, 2, FALSE)</f>
        <v>Hypertension</v>
      </c>
      <c r="K79" t="str">
        <f>VLOOKUP(D79, department!A:B, 2, FALSE)</f>
        <v>Cardiology</v>
      </c>
      <c r="L79" t="str">
        <f>VLOOKUP(C79, provider!A:B, 2, FALSE)</f>
        <v>Dr. Ravi Patel</v>
      </c>
      <c r="M79" t="str">
        <f>VLOOKUP(G79, insurance!A:B, 2, FALSE)</f>
        <v>Allianz</v>
      </c>
      <c r="N79">
        <f>VLOOKUP(B79, patient!A:D, 4, FALSE)</f>
        <v>61</v>
      </c>
      <c r="O79" t="str">
        <f>VLOOKUP(B79, patient!A:C, 3, FALSE)</f>
        <v>Female</v>
      </c>
      <c r="P79" t="str">
        <f>VLOOKUP(B79, patient!A:F, 6, FALSE)</f>
        <v>Hispanic</v>
      </c>
      <c r="Q79" t="s">
        <v>486</v>
      </c>
      <c r="R79">
        <v>539</v>
      </c>
      <c r="S79">
        <v>172</v>
      </c>
      <c r="T79" s="1">
        <v>45327</v>
      </c>
      <c r="U79" s="1" t="str">
        <f t="shared" si="3"/>
        <v>Yes</v>
      </c>
      <c r="V79">
        <v>2</v>
      </c>
      <c r="W79" t="s">
        <v>487</v>
      </c>
      <c r="X79" t="s">
        <v>488</v>
      </c>
      <c r="Y79" t="str">
        <f t="shared" si="4"/>
        <v>Scheduled</v>
      </c>
      <c r="Z79" t="s">
        <v>497</v>
      </c>
      <c r="AC79" t="s">
        <v>490</v>
      </c>
      <c r="AD79">
        <v>497.7</v>
      </c>
      <c r="AE79">
        <v>0</v>
      </c>
      <c r="AF79" t="str">
        <f t="shared" si="5"/>
        <v>Jan</v>
      </c>
    </row>
    <row r="80" spans="1:32" x14ac:dyDescent="0.25">
      <c r="A80" s="1">
        <v>45299</v>
      </c>
      <c r="B80">
        <v>990</v>
      </c>
      <c r="C80">
        <v>4</v>
      </c>
      <c r="D80">
        <v>2</v>
      </c>
      <c r="E80">
        <v>1</v>
      </c>
      <c r="F80">
        <v>2</v>
      </c>
      <c r="G80">
        <v>1</v>
      </c>
      <c r="H80">
        <f>VLOOKUP(B80, patient!A:E, 5, FALSE)</f>
        <v>9</v>
      </c>
      <c r="I80" t="str">
        <f>VLOOKUP(H80, city!A:B, 2, FALSE)</f>
        <v>Edinburgh</v>
      </c>
      <c r="J80" t="str">
        <f>VLOOKUP(E80, diagnosis!A:B, 2, FALSE)</f>
        <v>Appendicitis</v>
      </c>
      <c r="K80" t="str">
        <f>VLOOKUP(D80, department!A:B, 2, FALSE)</f>
        <v>General Surgery</v>
      </c>
      <c r="L80" t="str">
        <f>VLOOKUP(C80, provider!A:B, 2, FALSE)</f>
        <v>Dr. Ravi Patel</v>
      </c>
      <c r="M80" t="str">
        <f>VLOOKUP(G80, insurance!A:B, 2, FALSE)</f>
        <v>Aviva</v>
      </c>
      <c r="N80">
        <f>VLOOKUP(B80, patient!A:D, 4, FALSE)</f>
        <v>78</v>
      </c>
      <c r="O80" t="str">
        <f>VLOOKUP(B80, patient!A:C, 3, FALSE)</f>
        <v>Male</v>
      </c>
      <c r="P80" t="str">
        <f>VLOOKUP(B80, patient!A:F, 6, FALSE)</f>
        <v>Hispanic</v>
      </c>
      <c r="Q80" t="s">
        <v>491</v>
      </c>
      <c r="R80">
        <v>481</v>
      </c>
      <c r="S80">
        <v>47</v>
      </c>
      <c r="U80" s="1" t="str">
        <f t="shared" si="3"/>
        <v>No</v>
      </c>
      <c r="V80">
        <v>1</v>
      </c>
      <c r="W80" t="s">
        <v>487</v>
      </c>
      <c r="X80" t="s">
        <v>495</v>
      </c>
      <c r="Y80" t="str">
        <f t="shared" si="4"/>
        <v>Emergency</v>
      </c>
      <c r="Z80" t="s">
        <v>489</v>
      </c>
      <c r="AC80" t="s">
        <v>498</v>
      </c>
      <c r="AD80">
        <v>376.6</v>
      </c>
      <c r="AE80">
        <v>10</v>
      </c>
      <c r="AF80" t="str">
        <f t="shared" si="5"/>
        <v>Jan</v>
      </c>
    </row>
    <row r="81" spans="1:32" x14ac:dyDescent="0.25">
      <c r="A81" s="1">
        <v>45299</v>
      </c>
      <c r="B81">
        <v>3277</v>
      </c>
      <c r="C81">
        <v>4</v>
      </c>
      <c r="D81">
        <v>1</v>
      </c>
      <c r="E81">
        <v>4</v>
      </c>
      <c r="F81">
        <v>3</v>
      </c>
      <c r="G81">
        <v>3</v>
      </c>
      <c r="H81">
        <f>VLOOKUP(B81, patient!A:E, 5, FALSE)</f>
        <v>40</v>
      </c>
      <c r="I81" t="str">
        <f>VLOOKUP(H81, city!A:B, 2, FALSE)</f>
        <v>Sheffield</v>
      </c>
      <c r="J81" t="str">
        <f>VLOOKUP(E81, diagnosis!A:B, 2, FALSE)</f>
        <v>Hypertension</v>
      </c>
      <c r="K81" t="str">
        <f>VLOOKUP(D81, department!A:B, 2, FALSE)</f>
        <v>Cardiology</v>
      </c>
      <c r="L81" t="str">
        <f>VLOOKUP(C81, provider!A:B, 2, FALSE)</f>
        <v>Dr. Ravi Patel</v>
      </c>
      <c r="M81" t="str">
        <f>VLOOKUP(G81, insurance!A:B, 2, FALSE)</f>
        <v>Allianz</v>
      </c>
      <c r="N81">
        <f>VLOOKUP(B81, patient!A:D, 4, FALSE)</f>
        <v>25</v>
      </c>
      <c r="O81" t="str">
        <f>VLOOKUP(B81, patient!A:C, 3, FALSE)</f>
        <v>Male</v>
      </c>
      <c r="P81" t="str">
        <f>VLOOKUP(B81, patient!A:F, 6, FALSE)</f>
        <v>Asian</v>
      </c>
      <c r="Q81" t="s">
        <v>486</v>
      </c>
      <c r="R81">
        <v>535</v>
      </c>
      <c r="S81">
        <v>80</v>
      </c>
      <c r="U81" s="1" t="str">
        <f t="shared" si="3"/>
        <v>No</v>
      </c>
      <c r="V81">
        <v>2</v>
      </c>
      <c r="W81" t="s">
        <v>494</v>
      </c>
      <c r="X81" t="s">
        <v>488</v>
      </c>
      <c r="Y81" t="str">
        <f t="shared" si="4"/>
        <v>Scheduled</v>
      </c>
      <c r="Z81" t="s">
        <v>489</v>
      </c>
      <c r="AC81" t="s">
        <v>493</v>
      </c>
      <c r="AD81">
        <v>451.5</v>
      </c>
      <c r="AE81">
        <v>30</v>
      </c>
      <c r="AF81" t="str">
        <f t="shared" si="5"/>
        <v>Jan</v>
      </c>
    </row>
    <row r="82" spans="1:32" x14ac:dyDescent="0.25">
      <c r="A82" s="1">
        <v>45300</v>
      </c>
      <c r="B82">
        <v>3645</v>
      </c>
      <c r="C82">
        <v>4</v>
      </c>
      <c r="D82">
        <v>2</v>
      </c>
      <c r="E82">
        <v>1</v>
      </c>
      <c r="F82">
        <v>2</v>
      </c>
      <c r="G82">
        <v>3</v>
      </c>
      <c r="H82">
        <f>VLOOKUP(B82, patient!A:E, 5, FALSE)</f>
        <v>9</v>
      </c>
      <c r="I82" t="str">
        <f>VLOOKUP(H82, city!A:B, 2, FALSE)</f>
        <v>Edinburgh</v>
      </c>
      <c r="J82" t="str">
        <f>VLOOKUP(E82, diagnosis!A:B, 2, FALSE)</f>
        <v>Appendicitis</v>
      </c>
      <c r="K82" t="str">
        <f>VLOOKUP(D82, department!A:B, 2, FALSE)</f>
        <v>General Surgery</v>
      </c>
      <c r="L82" t="str">
        <f>VLOOKUP(C82, provider!A:B, 2, FALSE)</f>
        <v>Dr. Ravi Patel</v>
      </c>
      <c r="M82" t="str">
        <f>VLOOKUP(G82, insurance!A:B, 2, FALSE)</f>
        <v>Allianz</v>
      </c>
      <c r="N82">
        <f>VLOOKUP(B82, patient!A:D, 4, FALSE)</f>
        <v>64</v>
      </c>
      <c r="O82" t="str">
        <f>VLOOKUP(B82, patient!A:C, 3, FALSE)</f>
        <v>Male</v>
      </c>
      <c r="P82" t="str">
        <f>VLOOKUP(B82, patient!A:F, 6, FALSE)</f>
        <v>White</v>
      </c>
      <c r="Q82" t="s">
        <v>491</v>
      </c>
      <c r="R82">
        <v>134</v>
      </c>
      <c r="S82">
        <v>108</v>
      </c>
      <c r="U82" s="1" t="str">
        <f t="shared" si="3"/>
        <v>No</v>
      </c>
      <c r="V82">
        <v>1</v>
      </c>
      <c r="W82" t="s">
        <v>492</v>
      </c>
      <c r="X82" t="s">
        <v>488</v>
      </c>
      <c r="Y82" t="str">
        <f t="shared" si="4"/>
        <v>Scheduled</v>
      </c>
      <c r="Z82" t="s">
        <v>497</v>
      </c>
      <c r="AC82" t="s">
        <v>496</v>
      </c>
      <c r="AD82">
        <v>204.4</v>
      </c>
      <c r="AE82">
        <v>50</v>
      </c>
      <c r="AF82" t="str">
        <f t="shared" si="5"/>
        <v>Jan</v>
      </c>
    </row>
    <row r="83" spans="1:32" x14ac:dyDescent="0.25">
      <c r="A83" s="1">
        <v>45300</v>
      </c>
      <c r="B83">
        <v>2828</v>
      </c>
      <c r="C83">
        <v>4</v>
      </c>
      <c r="D83">
        <v>1</v>
      </c>
      <c r="E83">
        <v>4</v>
      </c>
      <c r="F83">
        <v>2</v>
      </c>
      <c r="G83">
        <v>3</v>
      </c>
      <c r="H83">
        <f>VLOOKUP(B83, patient!A:E, 5, FALSE)</f>
        <v>40</v>
      </c>
      <c r="I83" t="str">
        <f>VLOOKUP(H83, city!A:B, 2, FALSE)</f>
        <v>Sheffield</v>
      </c>
      <c r="J83" t="str">
        <f>VLOOKUP(E83, diagnosis!A:B, 2, FALSE)</f>
        <v>Hypertension</v>
      </c>
      <c r="K83" t="str">
        <f>VLOOKUP(D83, department!A:B, 2, FALSE)</f>
        <v>Cardiology</v>
      </c>
      <c r="L83" t="str">
        <f>VLOOKUP(C83, provider!A:B, 2, FALSE)</f>
        <v>Dr. Ravi Patel</v>
      </c>
      <c r="M83" t="str">
        <f>VLOOKUP(G83, insurance!A:B, 2, FALSE)</f>
        <v>Allianz</v>
      </c>
      <c r="N83">
        <f>VLOOKUP(B83, patient!A:D, 4, FALSE)</f>
        <v>52</v>
      </c>
      <c r="O83" t="str">
        <f>VLOOKUP(B83, patient!A:C, 3, FALSE)</f>
        <v>Male</v>
      </c>
      <c r="P83" t="str">
        <f>VLOOKUP(B83, patient!A:F, 6, FALSE)</f>
        <v>Black</v>
      </c>
      <c r="Q83" t="s">
        <v>486</v>
      </c>
      <c r="R83">
        <v>293</v>
      </c>
      <c r="S83">
        <v>108</v>
      </c>
      <c r="T83" s="1">
        <v>45309</v>
      </c>
      <c r="U83" s="1" t="str">
        <f t="shared" si="3"/>
        <v>Yes</v>
      </c>
      <c r="V83">
        <v>2</v>
      </c>
      <c r="W83" t="s">
        <v>492</v>
      </c>
      <c r="X83" t="s">
        <v>495</v>
      </c>
      <c r="Y83" t="str">
        <f t="shared" si="4"/>
        <v>Emergency</v>
      </c>
      <c r="Z83" t="s">
        <v>497</v>
      </c>
      <c r="AC83" t="s">
        <v>490</v>
      </c>
      <c r="AD83">
        <v>280.7</v>
      </c>
      <c r="AE83">
        <v>0</v>
      </c>
      <c r="AF83" t="str">
        <f t="shared" si="5"/>
        <v>Jan</v>
      </c>
    </row>
    <row r="84" spans="1:32" x14ac:dyDescent="0.25">
      <c r="A84" s="1">
        <v>45300</v>
      </c>
      <c r="B84">
        <v>1845</v>
      </c>
      <c r="C84">
        <v>4</v>
      </c>
      <c r="D84">
        <v>2</v>
      </c>
      <c r="E84">
        <v>1</v>
      </c>
      <c r="F84">
        <v>2</v>
      </c>
      <c r="G84">
        <v>1</v>
      </c>
      <c r="H84">
        <f>VLOOKUP(B84, patient!A:E, 5, FALSE)</f>
        <v>9</v>
      </c>
      <c r="I84" t="str">
        <f>VLOOKUP(H84, city!A:B, 2, FALSE)</f>
        <v>Edinburgh</v>
      </c>
      <c r="J84" t="str">
        <f>VLOOKUP(E84, diagnosis!A:B, 2, FALSE)</f>
        <v>Appendicitis</v>
      </c>
      <c r="K84" t="str">
        <f>VLOOKUP(D84, department!A:B, 2, FALSE)</f>
        <v>General Surgery</v>
      </c>
      <c r="L84" t="str">
        <f>VLOOKUP(C84, provider!A:B, 2, FALSE)</f>
        <v>Dr. Ravi Patel</v>
      </c>
      <c r="M84" t="str">
        <f>VLOOKUP(G84, insurance!A:B, 2, FALSE)</f>
        <v>Aviva</v>
      </c>
      <c r="N84">
        <f>VLOOKUP(B84, patient!A:D, 4, FALSE)</f>
        <v>31</v>
      </c>
      <c r="O84" t="str">
        <f>VLOOKUP(B84, patient!A:C, 3, FALSE)</f>
        <v>Male</v>
      </c>
      <c r="P84" t="str">
        <f>VLOOKUP(B84, patient!A:F, 6, FALSE)</f>
        <v>Black</v>
      </c>
      <c r="Q84" t="s">
        <v>486</v>
      </c>
      <c r="R84">
        <v>57</v>
      </c>
      <c r="S84">
        <v>198</v>
      </c>
      <c r="T84" s="1">
        <v>45322</v>
      </c>
      <c r="U84" s="1" t="str">
        <f t="shared" si="3"/>
        <v>Yes</v>
      </c>
      <c r="V84">
        <v>1</v>
      </c>
      <c r="W84" t="s">
        <v>494</v>
      </c>
      <c r="X84" t="s">
        <v>495</v>
      </c>
      <c r="Y84" t="str">
        <f t="shared" si="4"/>
        <v>Emergency</v>
      </c>
      <c r="Z84" t="s">
        <v>489</v>
      </c>
      <c r="AC84" t="s">
        <v>490</v>
      </c>
      <c r="AD84">
        <v>178.5</v>
      </c>
      <c r="AE84">
        <v>0</v>
      </c>
      <c r="AF84" t="str">
        <f t="shared" si="5"/>
        <v>Jan</v>
      </c>
    </row>
    <row r="85" spans="1:32" x14ac:dyDescent="0.25">
      <c r="A85" s="1">
        <v>45300</v>
      </c>
      <c r="B85">
        <v>1486</v>
      </c>
      <c r="C85">
        <v>4</v>
      </c>
      <c r="D85">
        <v>1</v>
      </c>
      <c r="E85">
        <v>4</v>
      </c>
      <c r="F85">
        <v>4</v>
      </c>
      <c r="G85">
        <v>3</v>
      </c>
      <c r="H85">
        <f>VLOOKUP(B85, patient!A:E, 5, FALSE)</f>
        <v>40</v>
      </c>
      <c r="I85" t="str">
        <f>VLOOKUP(H85, city!A:B, 2, FALSE)</f>
        <v>Sheffield</v>
      </c>
      <c r="J85" t="str">
        <f>VLOOKUP(E85, diagnosis!A:B, 2, FALSE)</f>
        <v>Hypertension</v>
      </c>
      <c r="K85" t="str">
        <f>VLOOKUP(D85, department!A:B, 2, FALSE)</f>
        <v>Cardiology</v>
      </c>
      <c r="L85" t="str">
        <f>VLOOKUP(C85, provider!A:B, 2, FALSE)</f>
        <v>Dr. Ravi Patel</v>
      </c>
      <c r="M85" t="str">
        <f>VLOOKUP(G85, insurance!A:B, 2, FALSE)</f>
        <v>Allianz</v>
      </c>
      <c r="N85">
        <f>VLOOKUP(B85, patient!A:D, 4, FALSE)</f>
        <v>34</v>
      </c>
      <c r="O85" t="str">
        <f>VLOOKUP(B85, patient!A:C, 3, FALSE)</f>
        <v>Female</v>
      </c>
      <c r="P85" t="str">
        <f>VLOOKUP(B85, patient!A:F, 6, FALSE)</f>
        <v>Black</v>
      </c>
      <c r="Q85" t="s">
        <v>486</v>
      </c>
      <c r="R85">
        <v>680</v>
      </c>
      <c r="S85">
        <v>159</v>
      </c>
      <c r="T85" s="1">
        <v>45322</v>
      </c>
      <c r="U85" s="1" t="str">
        <f t="shared" si="3"/>
        <v>Yes</v>
      </c>
      <c r="V85">
        <v>2</v>
      </c>
      <c r="W85" t="s">
        <v>492</v>
      </c>
      <c r="X85" t="s">
        <v>495</v>
      </c>
      <c r="Y85" t="str">
        <f t="shared" si="4"/>
        <v>Emergency</v>
      </c>
      <c r="Z85" t="s">
        <v>489</v>
      </c>
      <c r="AC85" t="s">
        <v>490</v>
      </c>
      <c r="AD85">
        <v>587.29999999999995</v>
      </c>
      <c r="AE85">
        <v>0</v>
      </c>
      <c r="AF85" t="str">
        <f t="shared" si="5"/>
        <v>Jan</v>
      </c>
    </row>
    <row r="86" spans="1:32" x14ac:dyDescent="0.25">
      <c r="A86" s="1">
        <v>45300</v>
      </c>
      <c r="B86">
        <v>4547</v>
      </c>
      <c r="C86">
        <v>4</v>
      </c>
      <c r="D86">
        <v>2</v>
      </c>
      <c r="E86">
        <v>1</v>
      </c>
      <c r="F86">
        <v>2</v>
      </c>
      <c r="G86">
        <v>1</v>
      </c>
      <c r="H86">
        <f>VLOOKUP(B86, patient!A:E, 5, FALSE)</f>
        <v>40</v>
      </c>
      <c r="I86" t="str">
        <f>VLOOKUP(H86, city!A:B, 2, FALSE)</f>
        <v>Sheffield</v>
      </c>
      <c r="J86" t="str">
        <f>VLOOKUP(E86, diagnosis!A:B, 2, FALSE)</f>
        <v>Appendicitis</v>
      </c>
      <c r="K86" t="str">
        <f>VLOOKUP(D86, department!A:B, 2, FALSE)</f>
        <v>General Surgery</v>
      </c>
      <c r="L86" t="str">
        <f>VLOOKUP(C86, provider!A:B, 2, FALSE)</f>
        <v>Dr. Ravi Patel</v>
      </c>
      <c r="M86" t="str">
        <f>VLOOKUP(G86, insurance!A:B, 2, FALSE)</f>
        <v>Aviva</v>
      </c>
      <c r="N86">
        <f>VLOOKUP(B86, patient!A:D, 4, FALSE)</f>
        <v>53</v>
      </c>
      <c r="O86" t="str">
        <f>VLOOKUP(B86, patient!A:C, 3, FALSE)</f>
        <v>Female</v>
      </c>
      <c r="P86" t="str">
        <f>VLOOKUP(B86, patient!A:F, 6, FALSE)</f>
        <v>Hispanic</v>
      </c>
      <c r="Q86" t="s">
        <v>492</v>
      </c>
      <c r="R86">
        <v>292</v>
      </c>
      <c r="S86">
        <v>27</v>
      </c>
      <c r="U86" s="1" t="str">
        <f t="shared" si="3"/>
        <v>No</v>
      </c>
      <c r="V86">
        <v>1</v>
      </c>
      <c r="W86" t="s">
        <v>492</v>
      </c>
      <c r="X86" t="s">
        <v>488</v>
      </c>
      <c r="Y86" t="str">
        <f t="shared" si="4"/>
        <v>Scheduled</v>
      </c>
      <c r="Z86" t="s">
        <v>489</v>
      </c>
      <c r="AC86" t="s">
        <v>496</v>
      </c>
      <c r="AD86">
        <v>258.3</v>
      </c>
      <c r="AE86">
        <v>50</v>
      </c>
      <c r="AF86" t="str">
        <f t="shared" si="5"/>
        <v>Jan</v>
      </c>
    </row>
    <row r="87" spans="1:32" x14ac:dyDescent="0.25">
      <c r="A87" s="1">
        <v>45300</v>
      </c>
      <c r="B87">
        <v>4047</v>
      </c>
      <c r="C87">
        <v>4</v>
      </c>
      <c r="D87">
        <v>1</v>
      </c>
      <c r="E87">
        <v>4</v>
      </c>
      <c r="F87">
        <v>2</v>
      </c>
      <c r="G87">
        <v>2</v>
      </c>
      <c r="H87">
        <f>VLOOKUP(B87, patient!A:E, 5, FALSE)</f>
        <v>9</v>
      </c>
      <c r="I87" t="str">
        <f>VLOOKUP(H87, city!A:B, 2, FALSE)</f>
        <v>Edinburgh</v>
      </c>
      <c r="J87" t="str">
        <f>VLOOKUP(E87, diagnosis!A:B, 2, FALSE)</f>
        <v>Hypertension</v>
      </c>
      <c r="K87" t="str">
        <f>VLOOKUP(D87, department!A:B, 2, FALSE)</f>
        <v>Cardiology</v>
      </c>
      <c r="L87" t="str">
        <f>VLOOKUP(C87, provider!A:B, 2, FALSE)</f>
        <v>Dr. Ravi Patel</v>
      </c>
      <c r="M87" t="str">
        <f>VLOOKUP(G87, insurance!A:B, 2, FALSE)</f>
        <v>AXA</v>
      </c>
      <c r="N87">
        <f>VLOOKUP(B87, patient!A:D, 4, FALSE)</f>
        <v>67</v>
      </c>
      <c r="O87" t="str">
        <f>VLOOKUP(B87, patient!A:C, 3, FALSE)</f>
        <v>Female</v>
      </c>
      <c r="P87" t="str">
        <f>VLOOKUP(B87, patient!A:F, 6, FALSE)</f>
        <v>Other</v>
      </c>
      <c r="Q87" t="s">
        <v>486</v>
      </c>
      <c r="R87">
        <v>671</v>
      </c>
      <c r="S87">
        <v>141</v>
      </c>
      <c r="T87" s="1">
        <v>45317</v>
      </c>
      <c r="U87" s="1" t="str">
        <f t="shared" si="3"/>
        <v>Yes</v>
      </c>
      <c r="V87">
        <v>2</v>
      </c>
      <c r="W87" t="s">
        <v>487</v>
      </c>
      <c r="X87" t="s">
        <v>495</v>
      </c>
      <c r="Y87" t="str">
        <f t="shared" si="4"/>
        <v>Emergency</v>
      </c>
      <c r="Z87" t="s">
        <v>489</v>
      </c>
      <c r="AC87" t="s">
        <v>490</v>
      </c>
      <c r="AD87">
        <v>568.4</v>
      </c>
      <c r="AE87">
        <v>0</v>
      </c>
      <c r="AF87" t="str">
        <f t="shared" si="5"/>
        <v>Jan</v>
      </c>
    </row>
    <row r="88" spans="1:32" x14ac:dyDescent="0.25">
      <c r="A88" s="1">
        <v>45300</v>
      </c>
      <c r="B88">
        <v>76</v>
      </c>
      <c r="C88">
        <v>4</v>
      </c>
      <c r="D88">
        <v>2</v>
      </c>
      <c r="E88">
        <v>1</v>
      </c>
      <c r="F88">
        <v>2</v>
      </c>
      <c r="G88">
        <v>1</v>
      </c>
      <c r="H88">
        <f>VLOOKUP(B88, patient!A:E, 5, FALSE)</f>
        <v>40</v>
      </c>
      <c r="I88" t="str">
        <f>VLOOKUP(H88, city!A:B, 2, FALSE)</f>
        <v>Sheffield</v>
      </c>
      <c r="J88" t="str">
        <f>VLOOKUP(E88, diagnosis!A:B, 2, FALSE)</f>
        <v>Appendicitis</v>
      </c>
      <c r="K88" t="str">
        <f>VLOOKUP(D88, department!A:B, 2, FALSE)</f>
        <v>General Surgery</v>
      </c>
      <c r="L88" t="str">
        <f>VLOOKUP(C88, provider!A:B, 2, FALSE)</f>
        <v>Dr. Ravi Patel</v>
      </c>
      <c r="M88" t="str">
        <f>VLOOKUP(G88, insurance!A:B, 2, FALSE)</f>
        <v>Aviva</v>
      </c>
      <c r="N88">
        <f>VLOOKUP(B88, patient!A:D, 4, FALSE)</f>
        <v>57</v>
      </c>
      <c r="O88" t="str">
        <f>VLOOKUP(B88, patient!A:C, 3, FALSE)</f>
        <v>Female</v>
      </c>
      <c r="P88" t="str">
        <f>VLOOKUP(B88, patient!A:F, 6, FALSE)</f>
        <v>Other</v>
      </c>
      <c r="Q88" t="s">
        <v>492</v>
      </c>
      <c r="R88">
        <v>524</v>
      </c>
      <c r="S88">
        <v>122</v>
      </c>
      <c r="U88" s="1" t="str">
        <f t="shared" si="3"/>
        <v>No</v>
      </c>
      <c r="V88">
        <v>1</v>
      </c>
      <c r="W88" t="s">
        <v>494</v>
      </c>
      <c r="X88" t="s">
        <v>488</v>
      </c>
      <c r="Y88" t="str">
        <f t="shared" si="4"/>
        <v>Scheduled</v>
      </c>
      <c r="Z88" t="s">
        <v>497</v>
      </c>
      <c r="AC88" t="s">
        <v>496</v>
      </c>
      <c r="AD88">
        <v>487.2</v>
      </c>
      <c r="AE88">
        <v>50</v>
      </c>
      <c r="AF88" t="str">
        <f t="shared" si="5"/>
        <v>Jan</v>
      </c>
    </row>
    <row r="89" spans="1:32" x14ac:dyDescent="0.25">
      <c r="A89" s="1">
        <v>45300</v>
      </c>
      <c r="B89">
        <v>636</v>
      </c>
      <c r="C89">
        <v>4</v>
      </c>
      <c r="D89">
        <v>1</v>
      </c>
      <c r="E89">
        <v>4</v>
      </c>
      <c r="F89">
        <v>5</v>
      </c>
      <c r="G89">
        <v>1</v>
      </c>
      <c r="H89">
        <f>VLOOKUP(B89, patient!A:E, 5, FALSE)</f>
        <v>9</v>
      </c>
      <c r="I89" t="str">
        <f>VLOOKUP(H89, city!A:B, 2, FALSE)</f>
        <v>Edinburgh</v>
      </c>
      <c r="J89" t="str">
        <f>VLOOKUP(E89, diagnosis!A:B, 2, FALSE)</f>
        <v>Hypertension</v>
      </c>
      <c r="K89" t="str">
        <f>VLOOKUP(D89, department!A:B, 2, FALSE)</f>
        <v>Cardiology</v>
      </c>
      <c r="L89" t="str">
        <f>VLOOKUP(C89, provider!A:B, 2, FALSE)</f>
        <v>Dr. Ravi Patel</v>
      </c>
      <c r="M89" t="str">
        <f>VLOOKUP(G89, insurance!A:B, 2, FALSE)</f>
        <v>Aviva</v>
      </c>
      <c r="N89">
        <f>VLOOKUP(B89, patient!A:D, 4, FALSE)</f>
        <v>21</v>
      </c>
      <c r="O89" t="str">
        <f>VLOOKUP(B89, patient!A:C, 3, FALSE)</f>
        <v>Male</v>
      </c>
      <c r="P89" t="str">
        <f>VLOOKUP(B89, patient!A:F, 6, FALSE)</f>
        <v>Other</v>
      </c>
      <c r="Q89" t="s">
        <v>486</v>
      </c>
      <c r="R89">
        <v>630</v>
      </c>
      <c r="S89">
        <v>107</v>
      </c>
      <c r="T89" s="1">
        <v>45310</v>
      </c>
      <c r="U89" s="1" t="str">
        <f t="shared" si="3"/>
        <v>Yes</v>
      </c>
      <c r="V89">
        <v>2</v>
      </c>
      <c r="W89" t="s">
        <v>492</v>
      </c>
      <c r="X89" t="s">
        <v>495</v>
      </c>
      <c r="Y89" t="str">
        <f t="shared" si="4"/>
        <v>Emergency</v>
      </c>
      <c r="Z89" t="s">
        <v>489</v>
      </c>
      <c r="AC89" t="s">
        <v>490</v>
      </c>
      <c r="AD89">
        <v>515.9</v>
      </c>
      <c r="AE89">
        <v>0</v>
      </c>
      <c r="AF89" t="str">
        <f t="shared" si="5"/>
        <v>Jan</v>
      </c>
    </row>
    <row r="90" spans="1:32" x14ac:dyDescent="0.25">
      <c r="A90" s="1">
        <v>45300</v>
      </c>
      <c r="B90">
        <v>3525</v>
      </c>
      <c r="C90">
        <v>4</v>
      </c>
      <c r="D90">
        <v>2</v>
      </c>
      <c r="E90">
        <v>1</v>
      </c>
      <c r="F90">
        <v>2</v>
      </c>
      <c r="G90">
        <v>1</v>
      </c>
      <c r="H90">
        <f>VLOOKUP(B90, patient!A:E, 5, FALSE)</f>
        <v>40</v>
      </c>
      <c r="I90" t="str">
        <f>VLOOKUP(H90, city!A:B, 2, FALSE)</f>
        <v>Sheffield</v>
      </c>
      <c r="J90" t="str">
        <f>VLOOKUP(E90, diagnosis!A:B, 2, FALSE)</f>
        <v>Appendicitis</v>
      </c>
      <c r="K90" t="str">
        <f>VLOOKUP(D90, department!A:B, 2, FALSE)</f>
        <v>General Surgery</v>
      </c>
      <c r="L90" t="str">
        <f>VLOOKUP(C90, provider!A:B, 2, FALSE)</f>
        <v>Dr. Ravi Patel</v>
      </c>
      <c r="M90" t="str">
        <f>VLOOKUP(G90, insurance!A:B, 2, FALSE)</f>
        <v>Aviva</v>
      </c>
      <c r="N90">
        <f>VLOOKUP(B90, patient!A:D, 4, FALSE)</f>
        <v>19</v>
      </c>
      <c r="O90" t="str">
        <f>VLOOKUP(B90, patient!A:C, 3, FALSE)</f>
        <v>Male</v>
      </c>
      <c r="P90" t="str">
        <f>VLOOKUP(B90, patient!A:F, 6, FALSE)</f>
        <v>Asian</v>
      </c>
      <c r="Q90" t="s">
        <v>486</v>
      </c>
      <c r="R90">
        <v>233</v>
      </c>
      <c r="S90">
        <v>42</v>
      </c>
      <c r="U90" s="1" t="str">
        <f t="shared" si="3"/>
        <v>No</v>
      </c>
      <c r="V90">
        <v>1</v>
      </c>
      <c r="W90" t="s">
        <v>494</v>
      </c>
      <c r="X90" t="s">
        <v>488</v>
      </c>
      <c r="Y90" t="str">
        <f t="shared" si="4"/>
        <v>Scheduled</v>
      </c>
      <c r="Z90" t="s">
        <v>497</v>
      </c>
      <c r="AC90" t="s">
        <v>493</v>
      </c>
      <c r="AD90">
        <v>213.5</v>
      </c>
      <c r="AE90">
        <v>30</v>
      </c>
      <c r="AF90" t="str">
        <f t="shared" si="5"/>
        <v>Jan</v>
      </c>
    </row>
    <row r="91" spans="1:32" x14ac:dyDescent="0.25">
      <c r="A91" s="1">
        <v>45300</v>
      </c>
      <c r="B91">
        <v>505</v>
      </c>
      <c r="C91">
        <v>4</v>
      </c>
      <c r="D91">
        <v>1</v>
      </c>
      <c r="E91">
        <v>4</v>
      </c>
      <c r="F91">
        <v>5</v>
      </c>
      <c r="G91">
        <v>2</v>
      </c>
      <c r="H91">
        <f>VLOOKUP(B91, patient!A:E, 5, FALSE)</f>
        <v>9</v>
      </c>
      <c r="I91" t="str">
        <f>VLOOKUP(H91, city!A:B, 2, FALSE)</f>
        <v>Edinburgh</v>
      </c>
      <c r="J91" t="str">
        <f>VLOOKUP(E91, diagnosis!A:B, 2, FALSE)</f>
        <v>Hypertension</v>
      </c>
      <c r="K91" t="str">
        <f>VLOOKUP(D91, department!A:B, 2, FALSE)</f>
        <v>Cardiology</v>
      </c>
      <c r="L91" t="str">
        <f>VLOOKUP(C91, provider!A:B, 2, FALSE)</f>
        <v>Dr. Ravi Patel</v>
      </c>
      <c r="M91" t="str">
        <f>VLOOKUP(G91, insurance!A:B, 2, FALSE)</f>
        <v>AXA</v>
      </c>
      <c r="N91">
        <f>VLOOKUP(B91, patient!A:D, 4, FALSE)</f>
        <v>79</v>
      </c>
      <c r="O91" t="str">
        <f>VLOOKUP(B91, patient!A:C, 3, FALSE)</f>
        <v>Male</v>
      </c>
      <c r="P91" t="str">
        <f>VLOOKUP(B91, patient!A:F, 6, FALSE)</f>
        <v>Asian</v>
      </c>
      <c r="Q91" t="s">
        <v>486</v>
      </c>
      <c r="R91">
        <v>461</v>
      </c>
      <c r="S91">
        <v>56</v>
      </c>
      <c r="T91" s="1">
        <v>45317</v>
      </c>
      <c r="U91" s="1" t="str">
        <f t="shared" si="3"/>
        <v>Yes</v>
      </c>
      <c r="V91">
        <v>2</v>
      </c>
      <c r="W91" t="s">
        <v>494</v>
      </c>
      <c r="X91" t="s">
        <v>488</v>
      </c>
      <c r="Y91" t="str">
        <f t="shared" si="4"/>
        <v>Scheduled</v>
      </c>
      <c r="Z91" t="s">
        <v>489</v>
      </c>
      <c r="AC91" t="s">
        <v>490</v>
      </c>
      <c r="AD91">
        <v>361.9</v>
      </c>
      <c r="AE91">
        <v>0</v>
      </c>
      <c r="AF91" t="str">
        <f t="shared" si="5"/>
        <v>Jan</v>
      </c>
    </row>
    <row r="92" spans="1:32" x14ac:dyDescent="0.25">
      <c r="A92" s="1">
        <v>45301</v>
      </c>
      <c r="B92">
        <v>764</v>
      </c>
      <c r="C92">
        <v>4</v>
      </c>
      <c r="D92">
        <v>2</v>
      </c>
      <c r="E92">
        <v>1</v>
      </c>
      <c r="F92">
        <v>2</v>
      </c>
      <c r="G92">
        <v>2</v>
      </c>
      <c r="H92">
        <f>VLOOKUP(B92, patient!A:E, 5, FALSE)</f>
        <v>40</v>
      </c>
      <c r="I92" t="str">
        <f>VLOOKUP(H92, city!A:B, 2, FALSE)</f>
        <v>Sheffield</v>
      </c>
      <c r="J92" t="str">
        <f>VLOOKUP(E92, diagnosis!A:B, 2, FALSE)</f>
        <v>Appendicitis</v>
      </c>
      <c r="K92" t="str">
        <f>VLOOKUP(D92, department!A:B, 2, FALSE)</f>
        <v>General Surgery</v>
      </c>
      <c r="L92" t="str">
        <f>VLOOKUP(C92, provider!A:B, 2, FALSE)</f>
        <v>Dr. Ravi Patel</v>
      </c>
      <c r="M92" t="str">
        <f>VLOOKUP(G92, insurance!A:B, 2, FALSE)</f>
        <v>AXA</v>
      </c>
      <c r="N92">
        <f>VLOOKUP(B92, patient!A:D, 4, FALSE)</f>
        <v>23</v>
      </c>
      <c r="O92" t="str">
        <f>VLOOKUP(B92, patient!A:C, 3, FALSE)</f>
        <v>Female</v>
      </c>
      <c r="P92" t="str">
        <f>VLOOKUP(B92, patient!A:F, 6, FALSE)</f>
        <v>Hispanic</v>
      </c>
      <c r="Q92" t="s">
        <v>486</v>
      </c>
      <c r="R92">
        <v>705</v>
      </c>
      <c r="S92">
        <v>30</v>
      </c>
      <c r="T92" s="1">
        <v>45315</v>
      </c>
      <c r="U92" s="1" t="str">
        <f t="shared" si="3"/>
        <v>Yes</v>
      </c>
      <c r="V92">
        <v>1</v>
      </c>
      <c r="W92" t="s">
        <v>492</v>
      </c>
      <c r="X92" t="s">
        <v>495</v>
      </c>
      <c r="Y92" t="str">
        <f t="shared" si="4"/>
        <v>Emergency</v>
      </c>
      <c r="Z92" t="s">
        <v>489</v>
      </c>
      <c r="AC92" t="s">
        <v>490</v>
      </c>
      <c r="AD92">
        <v>514.5</v>
      </c>
      <c r="AE92">
        <v>0</v>
      </c>
      <c r="AF92" t="str">
        <f t="shared" si="5"/>
        <v>Jan</v>
      </c>
    </row>
    <row r="93" spans="1:32" x14ac:dyDescent="0.25">
      <c r="A93" s="1">
        <v>45301</v>
      </c>
      <c r="B93">
        <v>1680</v>
      </c>
      <c r="C93">
        <v>4</v>
      </c>
      <c r="D93">
        <v>1</v>
      </c>
      <c r="E93">
        <v>4</v>
      </c>
      <c r="F93">
        <v>2</v>
      </c>
      <c r="G93">
        <v>1</v>
      </c>
      <c r="H93">
        <f>VLOOKUP(B93, patient!A:E, 5, FALSE)</f>
        <v>9</v>
      </c>
      <c r="I93" t="str">
        <f>VLOOKUP(H93, city!A:B, 2, FALSE)</f>
        <v>Edinburgh</v>
      </c>
      <c r="J93" t="str">
        <f>VLOOKUP(E93, diagnosis!A:B, 2, FALSE)</f>
        <v>Hypertension</v>
      </c>
      <c r="K93" t="str">
        <f>VLOOKUP(D93, department!A:B, 2, FALSE)</f>
        <v>Cardiology</v>
      </c>
      <c r="L93" t="str">
        <f>VLOOKUP(C93, provider!A:B, 2, FALSE)</f>
        <v>Dr. Ravi Patel</v>
      </c>
      <c r="M93" t="str">
        <f>VLOOKUP(G93, insurance!A:B, 2, FALSE)</f>
        <v>Aviva</v>
      </c>
      <c r="N93">
        <f>VLOOKUP(B93, patient!A:D, 4, FALSE)</f>
        <v>71</v>
      </c>
      <c r="O93" t="str">
        <f>VLOOKUP(B93, patient!A:C, 3, FALSE)</f>
        <v>Male</v>
      </c>
      <c r="P93" t="str">
        <f>VLOOKUP(B93, patient!A:F, 6, FALSE)</f>
        <v>Other</v>
      </c>
      <c r="Q93" t="s">
        <v>486</v>
      </c>
      <c r="R93">
        <v>892</v>
      </c>
      <c r="S93">
        <v>36</v>
      </c>
      <c r="T93" s="1">
        <v>45323</v>
      </c>
      <c r="U93" s="1" t="str">
        <f t="shared" si="3"/>
        <v>Yes</v>
      </c>
      <c r="V93">
        <v>2</v>
      </c>
      <c r="W93" t="s">
        <v>492</v>
      </c>
      <c r="X93" t="s">
        <v>495</v>
      </c>
      <c r="Y93" t="str">
        <f t="shared" si="4"/>
        <v>Emergency</v>
      </c>
      <c r="Z93" t="s">
        <v>489</v>
      </c>
      <c r="AC93" t="s">
        <v>490</v>
      </c>
      <c r="AD93">
        <v>649.6</v>
      </c>
      <c r="AE93">
        <v>0</v>
      </c>
      <c r="AF93" t="str">
        <f t="shared" si="5"/>
        <v>Jan</v>
      </c>
    </row>
    <row r="94" spans="1:32" x14ac:dyDescent="0.25">
      <c r="A94" s="1">
        <v>45301</v>
      </c>
      <c r="B94">
        <v>832</v>
      </c>
      <c r="C94">
        <v>4</v>
      </c>
      <c r="D94">
        <v>2</v>
      </c>
      <c r="E94">
        <v>1</v>
      </c>
      <c r="F94">
        <v>2</v>
      </c>
      <c r="G94">
        <v>1</v>
      </c>
      <c r="H94">
        <f>VLOOKUP(B94, patient!A:E, 5, FALSE)</f>
        <v>40</v>
      </c>
      <c r="I94" t="str">
        <f>VLOOKUP(H94, city!A:B, 2, FALSE)</f>
        <v>Sheffield</v>
      </c>
      <c r="J94" t="str">
        <f>VLOOKUP(E94, diagnosis!A:B, 2, FALSE)</f>
        <v>Appendicitis</v>
      </c>
      <c r="K94" t="str">
        <f>VLOOKUP(D94, department!A:B, 2, FALSE)</f>
        <v>General Surgery</v>
      </c>
      <c r="L94" t="str">
        <f>VLOOKUP(C94, provider!A:B, 2, FALSE)</f>
        <v>Dr. Ravi Patel</v>
      </c>
      <c r="M94" t="str">
        <f>VLOOKUP(G94, insurance!A:B, 2, FALSE)</f>
        <v>Aviva</v>
      </c>
      <c r="N94">
        <f>VLOOKUP(B94, patient!A:D, 4, FALSE)</f>
        <v>59</v>
      </c>
      <c r="O94" t="str">
        <f>VLOOKUP(B94, patient!A:C, 3, FALSE)</f>
        <v>Female</v>
      </c>
      <c r="P94" t="str">
        <f>VLOOKUP(B94, patient!A:F, 6, FALSE)</f>
        <v>White</v>
      </c>
      <c r="Q94" t="s">
        <v>486</v>
      </c>
      <c r="R94">
        <v>390</v>
      </c>
      <c r="S94">
        <v>149</v>
      </c>
      <c r="U94" s="1" t="str">
        <f t="shared" si="3"/>
        <v>No</v>
      </c>
      <c r="V94">
        <v>1</v>
      </c>
      <c r="W94" t="s">
        <v>494</v>
      </c>
      <c r="X94" t="s">
        <v>495</v>
      </c>
      <c r="Y94" t="str">
        <f t="shared" si="4"/>
        <v>Emergency</v>
      </c>
      <c r="Z94" t="s">
        <v>497</v>
      </c>
      <c r="AC94" t="s">
        <v>496</v>
      </c>
      <c r="AD94">
        <v>412.3</v>
      </c>
      <c r="AE94">
        <v>50</v>
      </c>
      <c r="AF94" t="str">
        <f t="shared" si="5"/>
        <v>Jan</v>
      </c>
    </row>
    <row r="95" spans="1:32" x14ac:dyDescent="0.25">
      <c r="A95" s="1">
        <v>45301</v>
      </c>
      <c r="B95">
        <v>1107</v>
      </c>
      <c r="C95">
        <v>4</v>
      </c>
      <c r="D95">
        <v>1</v>
      </c>
      <c r="E95">
        <v>4</v>
      </c>
      <c r="F95">
        <v>1</v>
      </c>
      <c r="G95">
        <v>2</v>
      </c>
      <c r="H95">
        <f>VLOOKUP(B95, patient!A:E, 5, FALSE)</f>
        <v>9</v>
      </c>
      <c r="I95" t="str">
        <f>VLOOKUP(H95, city!A:B, 2, FALSE)</f>
        <v>Edinburgh</v>
      </c>
      <c r="J95" t="str">
        <f>VLOOKUP(E95, diagnosis!A:B, 2, FALSE)</f>
        <v>Hypertension</v>
      </c>
      <c r="K95" t="str">
        <f>VLOOKUP(D95, department!A:B, 2, FALSE)</f>
        <v>Cardiology</v>
      </c>
      <c r="L95" t="str">
        <f>VLOOKUP(C95, provider!A:B, 2, FALSE)</f>
        <v>Dr. Ravi Patel</v>
      </c>
      <c r="M95" t="str">
        <f>VLOOKUP(G95, insurance!A:B, 2, FALSE)</f>
        <v>AXA</v>
      </c>
      <c r="N95">
        <f>VLOOKUP(B95, patient!A:D, 4, FALSE)</f>
        <v>21</v>
      </c>
      <c r="O95" t="str">
        <f>VLOOKUP(B95, patient!A:C, 3, FALSE)</f>
        <v>Male</v>
      </c>
      <c r="P95" t="str">
        <f>VLOOKUP(B95, patient!A:F, 6, FALSE)</f>
        <v>Black</v>
      </c>
      <c r="Q95" t="s">
        <v>491</v>
      </c>
      <c r="R95">
        <v>836</v>
      </c>
      <c r="S95">
        <v>48</v>
      </c>
      <c r="U95" s="1" t="str">
        <f t="shared" si="3"/>
        <v>No</v>
      </c>
      <c r="V95">
        <v>2</v>
      </c>
      <c r="W95" t="s">
        <v>494</v>
      </c>
      <c r="X95" t="s">
        <v>488</v>
      </c>
      <c r="Y95" t="str">
        <f t="shared" si="4"/>
        <v>Scheduled</v>
      </c>
      <c r="Z95" t="s">
        <v>489</v>
      </c>
      <c r="AC95" t="s">
        <v>496</v>
      </c>
      <c r="AD95">
        <v>653.79999999999995</v>
      </c>
      <c r="AE95">
        <v>50</v>
      </c>
      <c r="AF95" t="str">
        <f t="shared" si="5"/>
        <v>Jan</v>
      </c>
    </row>
    <row r="96" spans="1:32" x14ac:dyDescent="0.25">
      <c r="A96" s="1">
        <v>45301</v>
      </c>
      <c r="B96">
        <v>4449</v>
      </c>
      <c r="C96">
        <v>4</v>
      </c>
      <c r="D96">
        <v>2</v>
      </c>
      <c r="E96">
        <v>1</v>
      </c>
      <c r="F96">
        <v>2</v>
      </c>
      <c r="G96">
        <v>2</v>
      </c>
      <c r="H96">
        <f>VLOOKUP(B96, patient!A:E, 5, FALSE)</f>
        <v>40</v>
      </c>
      <c r="I96" t="str">
        <f>VLOOKUP(H96, city!A:B, 2, FALSE)</f>
        <v>Sheffield</v>
      </c>
      <c r="J96" t="str">
        <f>VLOOKUP(E96, diagnosis!A:B, 2, FALSE)</f>
        <v>Appendicitis</v>
      </c>
      <c r="K96" t="str">
        <f>VLOOKUP(D96, department!A:B, 2, FALSE)</f>
        <v>General Surgery</v>
      </c>
      <c r="L96" t="str">
        <f>VLOOKUP(C96, provider!A:B, 2, FALSE)</f>
        <v>Dr. Ravi Patel</v>
      </c>
      <c r="M96" t="str">
        <f>VLOOKUP(G96, insurance!A:B, 2, FALSE)</f>
        <v>AXA</v>
      </c>
      <c r="N96">
        <f>VLOOKUP(B96, patient!A:D, 4, FALSE)</f>
        <v>71</v>
      </c>
      <c r="O96" t="str">
        <f>VLOOKUP(B96, patient!A:C, 3, FALSE)</f>
        <v>Male</v>
      </c>
      <c r="P96" t="str">
        <f>VLOOKUP(B96, patient!A:F, 6, FALSE)</f>
        <v>Other</v>
      </c>
      <c r="Q96" t="s">
        <v>486</v>
      </c>
      <c r="R96">
        <v>139</v>
      </c>
      <c r="S96">
        <v>76</v>
      </c>
      <c r="T96" s="1">
        <v>45330</v>
      </c>
      <c r="U96" s="1" t="str">
        <f t="shared" si="3"/>
        <v>Yes</v>
      </c>
      <c r="V96">
        <v>1</v>
      </c>
      <c r="W96" t="s">
        <v>492</v>
      </c>
      <c r="X96" t="s">
        <v>488</v>
      </c>
      <c r="Y96" t="str">
        <f t="shared" si="4"/>
        <v>Scheduled</v>
      </c>
      <c r="Z96" t="s">
        <v>497</v>
      </c>
      <c r="AC96" t="s">
        <v>490</v>
      </c>
      <c r="AD96">
        <v>150.5</v>
      </c>
      <c r="AE96">
        <v>0</v>
      </c>
      <c r="AF96" t="str">
        <f t="shared" si="5"/>
        <v>Jan</v>
      </c>
    </row>
    <row r="97" spans="1:32" x14ac:dyDescent="0.25">
      <c r="A97" s="1">
        <v>45301</v>
      </c>
      <c r="B97">
        <v>52</v>
      </c>
      <c r="C97">
        <v>4</v>
      </c>
      <c r="D97">
        <v>1</v>
      </c>
      <c r="E97">
        <v>4</v>
      </c>
      <c r="F97">
        <v>3</v>
      </c>
      <c r="G97">
        <v>1</v>
      </c>
      <c r="H97">
        <f>VLOOKUP(B97, patient!A:E, 5, FALSE)</f>
        <v>9</v>
      </c>
      <c r="I97" t="str">
        <f>VLOOKUP(H97, city!A:B, 2, FALSE)</f>
        <v>Edinburgh</v>
      </c>
      <c r="J97" t="str">
        <f>VLOOKUP(E97, diagnosis!A:B, 2, FALSE)</f>
        <v>Hypertension</v>
      </c>
      <c r="K97" t="str">
        <f>VLOOKUP(D97, department!A:B, 2, FALSE)</f>
        <v>Cardiology</v>
      </c>
      <c r="L97" t="str">
        <f>VLOOKUP(C97, provider!A:B, 2, FALSE)</f>
        <v>Dr. Ravi Patel</v>
      </c>
      <c r="M97" t="str">
        <f>VLOOKUP(G97, insurance!A:B, 2, FALSE)</f>
        <v>Aviva</v>
      </c>
      <c r="N97">
        <f>VLOOKUP(B97, patient!A:D, 4, FALSE)</f>
        <v>46</v>
      </c>
      <c r="O97" t="str">
        <f>VLOOKUP(B97, patient!A:C, 3, FALSE)</f>
        <v>Female</v>
      </c>
      <c r="P97" t="str">
        <f>VLOOKUP(B97, patient!A:F, 6, FALSE)</f>
        <v>White</v>
      </c>
      <c r="Q97" t="s">
        <v>492</v>
      </c>
      <c r="R97">
        <v>446</v>
      </c>
      <c r="S97">
        <v>181</v>
      </c>
      <c r="U97" s="1" t="str">
        <f t="shared" si="3"/>
        <v>No</v>
      </c>
      <c r="V97">
        <v>2</v>
      </c>
      <c r="W97" t="s">
        <v>487</v>
      </c>
      <c r="X97" t="s">
        <v>495</v>
      </c>
      <c r="Y97" t="str">
        <f t="shared" si="4"/>
        <v>Emergency</v>
      </c>
      <c r="Z97" t="s">
        <v>497</v>
      </c>
      <c r="AC97" t="s">
        <v>493</v>
      </c>
      <c r="AD97">
        <v>459.9</v>
      </c>
      <c r="AE97">
        <v>30</v>
      </c>
      <c r="AF97" t="str">
        <f t="shared" si="5"/>
        <v>Jan</v>
      </c>
    </row>
    <row r="98" spans="1:32" x14ac:dyDescent="0.25">
      <c r="A98" s="1">
        <v>45301</v>
      </c>
      <c r="B98">
        <v>915</v>
      </c>
      <c r="C98">
        <v>4</v>
      </c>
      <c r="D98">
        <v>2</v>
      </c>
      <c r="E98">
        <v>1</v>
      </c>
      <c r="F98">
        <v>2</v>
      </c>
      <c r="G98">
        <v>2</v>
      </c>
      <c r="H98">
        <f>VLOOKUP(B98, patient!A:E, 5, FALSE)</f>
        <v>40</v>
      </c>
      <c r="I98" t="str">
        <f>VLOOKUP(H98, city!A:B, 2, FALSE)</f>
        <v>Sheffield</v>
      </c>
      <c r="J98" t="str">
        <f>VLOOKUP(E98, diagnosis!A:B, 2, FALSE)</f>
        <v>Appendicitis</v>
      </c>
      <c r="K98" t="str">
        <f>VLOOKUP(D98, department!A:B, 2, FALSE)</f>
        <v>General Surgery</v>
      </c>
      <c r="L98" t="str">
        <f>VLOOKUP(C98, provider!A:B, 2, FALSE)</f>
        <v>Dr. Ravi Patel</v>
      </c>
      <c r="M98" t="str">
        <f>VLOOKUP(G98, insurance!A:B, 2, FALSE)</f>
        <v>AXA</v>
      </c>
      <c r="N98">
        <f>VLOOKUP(B98, patient!A:D, 4, FALSE)</f>
        <v>35</v>
      </c>
      <c r="O98" t="str">
        <f>VLOOKUP(B98, patient!A:C, 3, FALSE)</f>
        <v>Male</v>
      </c>
      <c r="P98" t="str">
        <f>VLOOKUP(B98, patient!A:F, 6, FALSE)</f>
        <v>Black</v>
      </c>
      <c r="Q98" t="s">
        <v>492</v>
      </c>
      <c r="R98">
        <v>671</v>
      </c>
      <c r="S98">
        <v>97</v>
      </c>
      <c r="U98" s="1" t="str">
        <f t="shared" si="3"/>
        <v>No</v>
      </c>
      <c r="V98">
        <v>1</v>
      </c>
      <c r="W98" t="s">
        <v>492</v>
      </c>
      <c r="X98" t="s">
        <v>495</v>
      </c>
      <c r="Y98" t="str">
        <f t="shared" si="4"/>
        <v>Emergency</v>
      </c>
      <c r="Z98" t="s">
        <v>497</v>
      </c>
      <c r="AC98" t="s">
        <v>493</v>
      </c>
      <c r="AD98">
        <v>558.6</v>
      </c>
      <c r="AE98">
        <v>30</v>
      </c>
      <c r="AF98" t="str">
        <f t="shared" si="5"/>
        <v>Jan</v>
      </c>
    </row>
    <row r="99" spans="1:32" x14ac:dyDescent="0.25">
      <c r="A99" s="1">
        <v>45301</v>
      </c>
      <c r="B99">
        <v>173</v>
      </c>
      <c r="C99">
        <v>4</v>
      </c>
      <c r="D99">
        <v>1</v>
      </c>
      <c r="E99">
        <v>4</v>
      </c>
      <c r="F99">
        <v>3</v>
      </c>
      <c r="G99">
        <v>1</v>
      </c>
      <c r="H99">
        <f>VLOOKUP(B99, patient!A:E, 5, FALSE)</f>
        <v>9</v>
      </c>
      <c r="I99" t="str">
        <f>VLOOKUP(H99, city!A:B, 2, FALSE)</f>
        <v>Edinburgh</v>
      </c>
      <c r="J99" t="str">
        <f>VLOOKUP(E99, diagnosis!A:B, 2, FALSE)</f>
        <v>Hypertension</v>
      </c>
      <c r="K99" t="str">
        <f>VLOOKUP(D99, department!A:B, 2, FALSE)</f>
        <v>Cardiology</v>
      </c>
      <c r="L99" t="str">
        <f>VLOOKUP(C99, provider!A:B, 2, FALSE)</f>
        <v>Dr. Ravi Patel</v>
      </c>
      <c r="M99" t="str">
        <f>VLOOKUP(G99, insurance!A:B, 2, FALSE)</f>
        <v>Aviva</v>
      </c>
      <c r="N99">
        <f>VLOOKUP(B99, patient!A:D, 4, FALSE)</f>
        <v>43</v>
      </c>
      <c r="O99" t="str">
        <f>VLOOKUP(B99, patient!A:C, 3, FALSE)</f>
        <v>Male</v>
      </c>
      <c r="P99" t="str">
        <f>VLOOKUP(B99, patient!A:F, 6, FALSE)</f>
        <v>Black</v>
      </c>
      <c r="Q99" t="s">
        <v>486</v>
      </c>
      <c r="R99">
        <v>740</v>
      </c>
      <c r="S99">
        <v>141</v>
      </c>
      <c r="U99" s="1" t="str">
        <f t="shared" si="3"/>
        <v>No</v>
      </c>
      <c r="V99">
        <v>2</v>
      </c>
      <c r="W99" t="s">
        <v>494</v>
      </c>
      <c r="X99" t="s">
        <v>495</v>
      </c>
      <c r="Y99" t="str">
        <f t="shared" si="4"/>
        <v>Emergency</v>
      </c>
      <c r="Z99" t="s">
        <v>489</v>
      </c>
      <c r="AC99" t="s">
        <v>498</v>
      </c>
      <c r="AD99">
        <v>623.70000000000005</v>
      </c>
      <c r="AE99">
        <v>10</v>
      </c>
      <c r="AF99" t="str">
        <f t="shared" si="5"/>
        <v>Jan</v>
      </c>
    </row>
    <row r="100" spans="1:32" x14ac:dyDescent="0.25">
      <c r="A100" s="1">
        <v>45301</v>
      </c>
      <c r="B100">
        <v>2243</v>
      </c>
      <c r="C100">
        <v>4</v>
      </c>
      <c r="D100">
        <v>2</v>
      </c>
      <c r="E100">
        <v>1</v>
      </c>
      <c r="F100">
        <v>2</v>
      </c>
      <c r="G100">
        <v>1</v>
      </c>
      <c r="H100">
        <f>VLOOKUP(B100, patient!A:E, 5, FALSE)</f>
        <v>40</v>
      </c>
      <c r="I100" t="str">
        <f>VLOOKUP(H100, city!A:B, 2, FALSE)</f>
        <v>Sheffield</v>
      </c>
      <c r="J100" t="str">
        <f>VLOOKUP(E100, diagnosis!A:B, 2, FALSE)</f>
        <v>Appendicitis</v>
      </c>
      <c r="K100" t="str">
        <f>VLOOKUP(D100, department!A:B, 2, FALSE)</f>
        <v>General Surgery</v>
      </c>
      <c r="L100" t="str">
        <f>VLOOKUP(C100, provider!A:B, 2, FALSE)</f>
        <v>Dr. Ravi Patel</v>
      </c>
      <c r="M100" t="str">
        <f>VLOOKUP(G100, insurance!A:B, 2, FALSE)</f>
        <v>Aviva</v>
      </c>
      <c r="N100">
        <f>VLOOKUP(B100, patient!A:D, 4, FALSE)</f>
        <v>61</v>
      </c>
      <c r="O100" t="str">
        <f>VLOOKUP(B100, patient!A:C, 3, FALSE)</f>
        <v>Female</v>
      </c>
      <c r="P100" t="str">
        <f>VLOOKUP(B100, patient!A:F, 6, FALSE)</f>
        <v>Asian</v>
      </c>
      <c r="Q100" t="s">
        <v>486</v>
      </c>
      <c r="R100">
        <v>908</v>
      </c>
      <c r="S100">
        <v>131</v>
      </c>
      <c r="T100" s="1">
        <v>45315</v>
      </c>
      <c r="U100" s="1" t="str">
        <f t="shared" si="3"/>
        <v>Yes</v>
      </c>
      <c r="V100">
        <v>1</v>
      </c>
      <c r="W100" t="s">
        <v>494</v>
      </c>
      <c r="X100" t="s">
        <v>488</v>
      </c>
      <c r="Y100" t="str">
        <f t="shared" si="4"/>
        <v>Scheduled</v>
      </c>
      <c r="Z100" t="s">
        <v>497</v>
      </c>
      <c r="AC100" t="s">
        <v>490</v>
      </c>
      <c r="AD100">
        <v>727.3</v>
      </c>
      <c r="AE100">
        <v>0</v>
      </c>
      <c r="AF100" t="str">
        <f t="shared" si="5"/>
        <v>Jan</v>
      </c>
    </row>
    <row r="101" spans="1:32" x14ac:dyDescent="0.25">
      <c r="A101" s="1">
        <v>45301</v>
      </c>
      <c r="B101">
        <v>1388</v>
      </c>
      <c r="C101">
        <v>4</v>
      </c>
      <c r="D101">
        <v>1</v>
      </c>
      <c r="E101">
        <v>4</v>
      </c>
      <c r="F101">
        <v>4</v>
      </c>
      <c r="G101">
        <v>1</v>
      </c>
      <c r="H101">
        <f>VLOOKUP(B101, patient!A:E, 5, FALSE)</f>
        <v>9</v>
      </c>
      <c r="I101" t="str">
        <f>VLOOKUP(H101, city!A:B, 2, FALSE)</f>
        <v>Edinburgh</v>
      </c>
      <c r="J101" t="str">
        <f>VLOOKUP(E101, diagnosis!A:B, 2, FALSE)</f>
        <v>Hypertension</v>
      </c>
      <c r="K101" t="str">
        <f>VLOOKUP(D101, department!A:B, 2, FALSE)</f>
        <v>Cardiology</v>
      </c>
      <c r="L101" t="str">
        <f>VLOOKUP(C101, provider!A:B, 2, FALSE)</f>
        <v>Dr. Ravi Patel</v>
      </c>
      <c r="M101" t="str">
        <f>VLOOKUP(G101, insurance!A:B, 2, FALSE)</f>
        <v>Aviva</v>
      </c>
      <c r="N101">
        <f>VLOOKUP(B101, patient!A:D, 4, FALSE)</f>
        <v>51</v>
      </c>
      <c r="O101" t="str">
        <f>VLOOKUP(B101, patient!A:C, 3, FALSE)</f>
        <v>Male</v>
      </c>
      <c r="P101" t="str">
        <f>VLOOKUP(B101, patient!A:F, 6, FALSE)</f>
        <v>White</v>
      </c>
      <c r="Q101" t="s">
        <v>486</v>
      </c>
      <c r="R101">
        <v>637</v>
      </c>
      <c r="S101">
        <v>112</v>
      </c>
      <c r="T101" s="1">
        <v>45316</v>
      </c>
      <c r="U101" s="1" t="str">
        <f t="shared" si="3"/>
        <v>Yes</v>
      </c>
      <c r="V101">
        <v>2</v>
      </c>
      <c r="W101" t="s">
        <v>492</v>
      </c>
      <c r="X101" t="s">
        <v>488</v>
      </c>
      <c r="Y101" t="str">
        <f t="shared" si="4"/>
        <v>Scheduled</v>
      </c>
      <c r="Z101" t="s">
        <v>497</v>
      </c>
      <c r="AC101" t="s">
        <v>490</v>
      </c>
      <c r="AD101">
        <v>524.29999999999995</v>
      </c>
      <c r="AE101">
        <v>0</v>
      </c>
      <c r="AF101" t="str">
        <f t="shared" si="5"/>
        <v>Jan</v>
      </c>
    </row>
    <row r="102" spans="1:32" x14ac:dyDescent="0.25">
      <c r="A102" s="1">
        <v>45302</v>
      </c>
      <c r="B102">
        <v>21</v>
      </c>
      <c r="C102">
        <v>4</v>
      </c>
      <c r="D102">
        <v>2</v>
      </c>
      <c r="E102">
        <v>1</v>
      </c>
      <c r="F102">
        <v>2</v>
      </c>
      <c r="G102">
        <v>2</v>
      </c>
      <c r="H102">
        <f>VLOOKUP(B102, patient!A:E, 5, FALSE)</f>
        <v>40</v>
      </c>
      <c r="I102" t="str">
        <f>VLOOKUP(H102, city!A:B, 2, FALSE)</f>
        <v>Sheffield</v>
      </c>
      <c r="J102" t="str">
        <f>VLOOKUP(E102, diagnosis!A:B, 2, FALSE)</f>
        <v>Appendicitis</v>
      </c>
      <c r="K102" t="str">
        <f>VLOOKUP(D102, department!A:B, 2, FALSE)</f>
        <v>General Surgery</v>
      </c>
      <c r="L102" t="str">
        <f>VLOOKUP(C102, provider!A:B, 2, FALSE)</f>
        <v>Dr. Ravi Patel</v>
      </c>
      <c r="M102" t="str">
        <f>VLOOKUP(G102, insurance!A:B, 2, FALSE)</f>
        <v>AXA</v>
      </c>
      <c r="N102">
        <f>VLOOKUP(B102, patient!A:D, 4, FALSE)</f>
        <v>27</v>
      </c>
      <c r="O102" t="str">
        <f>VLOOKUP(B102, patient!A:C, 3, FALSE)</f>
        <v>Female</v>
      </c>
      <c r="P102" t="str">
        <f>VLOOKUP(B102, patient!A:F, 6, FALSE)</f>
        <v>Other</v>
      </c>
      <c r="Q102" t="s">
        <v>486</v>
      </c>
      <c r="R102">
        <v>254</v>
      </c>
      <c r="S102">
        <v>21</v>
      </c>
      <c r="T102" s="1">
        <v>45322</v>
      </c>
      <c r="U102" s="1" t="str">
        <f t="shared" si="3"/>
        <v>Yes</v>
      </c>
      <c r="V102">
        <v>1</v>
      </c>
      <c r="W102" t="s">
        <v>492</v>
      </c>
      <c r="X102" t="s">
        <v>495</v>
      </c>
      <c r="Y102" t="str">
        <f t="shared" si="4"/>
        <v>Emergency</v>
      </c>
      <c r="Z102" t="s">
        <v>489</v>
      </c>
      <c r="AC102" t="s">
        <v>490</v>
      </c>
      <c r="AD102">
        <v>192.5</v>
      </c>
      <c r="AE102">
        <v>0</v>
      </c>
      <c r="AF102" t="str">
        <f t="shared" si="5"/>
        <v>Jan</v>
      </c>
    </row>
    <row r="103" spans="1:32" x14ac:dyDescent="0.25">
      <c r="A103" s="1">
        <v>45302</v>
      </c>
      <c r="B103">
        <v>1206</v>
      </c>
      <c r="C103">
        <v>4</v>
      </c>
      <c r="D103">
        <v>1</v>
      </c>
      <c r="E103">
        <v>4</v>
      </c>
      <c r="F103">
        <v>4</v>
      </c>
      <c r="G103">
        <v>2</v>
      </c>
      <c r="H103">
        <f>VLOOKUP(B103, patient!A:E, 5, FALSE)</f>
        <v>9</v>
      </c>
      <c r="I103" t="str">
        <f>VLOOKUP(H103, city!A:B, 2, FALSE)</f>
        <v>Edinburgh</v>
      </c>
      <c r="J103" t="str">
        <f>VLOOKUP(E103, diagnosis!A:B, 2, FALSE)</f>
        <v>Hypertension</v>
      </c>
      <c r="K103" t="str">
        <f>VLOOKUP(D103, department!A:B, 2, FALSE)</f>
        <v>Cardiology</v>
      </c>
      <c r="L103" t="str">
        <f>VLOOKUP(C103, provider!A:B, 2, FALSE)</f>
        <v>Dr. Ravi Patel</v>
      </c>
      <c r="M103" t="str">
        <f>VLOOKUP(G103, insurance!A:B, 2, FALSE)</f>
        <v>AXA</v>
      </c>
      <c r="N103">
        <f>VLOOKUP(B103, patient!A:D, 4, FALSE)</f>
        <v>79</v>
      </c>
      <c r="O103" t="str">
        <f>VLOOKUP(B103, patient!A:C, 3, FALSE)</f>
        <v>Male</v>
      </c>
      <c r="P103" t="str">
        <f>VLOOKUP(B103, patient!A:F, 6, FALSE)</f>
        <v>Other</v>
      </c>
      <c r="Q103" t="s">
        <v>486</v>
      </c>
      <c r="R103">
        <v>959</v>
      </c>
      <c r="S103">
        <v>143</v>
      </c>
      <c r="U103" s="1" t="str">
        <f t="shared" si="3"/>
        <v>No</v>
      </c>
      <c r="V103">
        <v>2</v>
      </c>
      <c r="W103" t="s">
        <v>494</v>
      </c>
      <c r="X103" t="s">
        <v>495</v>
      </c>
      <c r="Y103" t="str">
        <f t="shared" si="4"/>
        <v>Emergency</v>
      </c>
      <c r="Z103" t="s">
        <v>489</v>
      </c>
      <c r="AC103" t="s">
        <v>493</v>
      </c>
      <c r="AD103">
        <v>792.4</v>
      </c>
      <c r="AE103">
        <v>30</v>
      </c>
      <c r="AF103" t="str">
        <f t="shared" si="5"/>
        <v>Jan</v>
      </c>
    </row>
    <row r="104" spans="1:32" x14ac:dyDescent="0.25">
      <c r="A104" s="1">
        <v>45302</v>
      </c>
      <c r="B104">
        <v>4148</v>
      </c>
      <c r="C104">
        <v>4</v>
      </c>
      <c r="D104">
        <v>2</v>
      </c>
      <c r="E104">
        <v>1</v>
      </c>
      <c r="F104">
        <v>2</v>
      </c>
      <c r="G104">
        <v>2</v>
      </c>
      <c r="H104">
        <f>VLOOKUP(B104, patient!A:E, 5, FALSE)</f>
        <v>40</v>
      </c>
      <c r="I104" t="str">
        <f>VLOOKUP(H104, city!A:B, 2, FALSE)</f>
        <v>Sheffield</v>
      </c>
      <c r="J104" t="str">
        <f>VLOOKUP(E104, diagnosis!A:B, 2, FALSE)</f>
        <v>Appendicitis</v>
      </c>
      <c r="K104" t="str">
        <f>VLOOKUP(D104, department!A:B, 2, FALSE)</f>
        <v>General Surgery</v>
      </c>
      <c r="L104" t="str">
        <f>VLOOKUP(C104, provider!A:B, 2, FALSE)</f>
        <v>Dr. Ravi Patel</v>
      </c>
      <c r="M104" t="str">
        <f>VLOOKUP(G104, insurance!A:B, 2, FALSE)</f>
        <v>AXA</v>
      </c>
      <c r="N104">
        <f>VLOOKUP(B104, patient!A:D, 4, FALSE)</f>
        <v>53</v>
      </c>
      <c r="O104" t="str">
        <f>VLOOKUP(B104, patient!A:C, 3, FALSE)</f>
        <v>Male</v>
      </c>
      <c r="P104" t="str">
        <f>VLOOKUP(B104, patient!A:F, 6, FALSE)</f>
        <v>Hispanic</v>
      </c>
      <c r="Q104" t="s">
        <v>486</v>
      </c>
      <c r="R104">
        <v>882</v>
      </c>
      <c r="S104">
        <v>50</v>
      </c>
      <c r="T104" s="1">
        <v>45316</v>
      </c>
      <c r="U104" s="1" t="str">
        <f t="shared" si="3"/>
        <v>Yes</v>
      </c>
      <c r="V104">
        <v>1</v>
      </c>
      <c r="W104" t="s">
        <v>494</v>
      </c>
      <c r="X104" t="s">
        <v>488</v>
      </c>
      <c r="Y104" t="str">
        <f t="shared" si="4"/>
        <v>Scheduled</v>
      </c>
      <c r="Z104" t="s">
        <v>497</v>
      </c>
      <c r="AC104" t="s">
        <v>490</v>
      </c>
      <c r="AD104">
        <v>652.4</v>
      </c>
      <c r="AE104">
        <v>0</v>
      </c>
      <c r="AF104" t="str">
        <f t="shared" si="5"/>
        <v>Jan</v>
      </c>
    </row>
    <row r="105" spans="1:32" x14ac:dyDescent="0.25">
      <c r="A105" s="1">
        <v>45302</v>
      </c>
      <c r="B105">
        <v>666</v>
      </c>
      <c r="C105">
        <v>4</v>
      </c>
      <c r="D105">
        <v>1</v>
      </c>
      <c r="E105">
        <v>4</v>
      </c>
      <c r="F105">
        <v>2</v>
      </c>
      <c r="G105">
        <v>1</v>
      </c>
      <c r="H105">
        <f>VLOOKUP(B105, patient!A:E, 5, FALSE)</f>
        <v>9</v>
      </c>
      <c r="I105" t="str">
        <f>VLOOKUP(H105, city!A:B, 2, FALSE)</f>
        <v>Edinburgh</v>
      </c>
      <c r="J105" t="str">
        <f>VLOOKUP(E105, diagnosis!A:B, 2, FALSE)</f>
        <v>Hypertension</v>
      </c>
      <c r="K105" t="str">
        <f>VLOOKUP(D105, department!A:B, 2, FALSE)</f>
        <v>Cardiology</v>
      </c>
      <c r="L105" t="str">
        <f>VLOOKUP(C105, provider!A:B, 2, FALSE)</f>
        <v>Dr. Ravi Patel</v>
      </c>
      <c r="M105" t="str">
        <f>VLOOKUP(G105, insurance!A:B, 2, FALSE)</f>
        <v>Aviva</v>
      </c>
      <c r="N105">
        <f>VLOOKUP(B105, patient!A:D, 4, FALSE)</f>
        <v>31</v>
      </c>
      <c r="O105" t="str">
        <f>VLOOKUP(B105, patient!A:C, 3, FALSE)</f>
        <v>Male</v>
      </c>
      <c r="P105" t="str">
        <f>VLOOKUP(B105, patient!A:F, 6, FALSE)</f>
        <v>White</v>
      </c>
      <c r="Q105" t="s">
        <v>492</v>
      </c>
      <c r="R105">
        <v>902</v>
      </c>
      <c r="S105">
        <v>136</v>
      </c>
      <c r="U105" s="1" t="str">
        <f t="shared" si="3"/>
        <v>No</v>
      </c>
      <c r="V105">
        <v>2</v>
      </c>
      <c r="W105" t="s">
        <v>494</v>
      </c>
      <c r="X105" t="s">
        <v>488</v>
      </c>
      <c r="Y105" t="str">
        <f t="shared" si="4"/>
        <v>Scheduled</v>
      </c>
      <c r="Z105" t="s">
        <v>497</v>
      </c>
      <c r="AC105" t="s">
        <v>498</v>
      </c>
      <c r="AD105">
        <v>733.6</v>
      </c>
      <c r="AE105">
        <v>10</v>
      </c>
      <c r="AF105" t="str">
        <f t="shared" si="5"/>
        <v>Jan</v>
      </c>
    </row>
    <row r="106" spans="1:32" x14ac:dyDescent="0.25">
      <c r="A106" s="1">
        <v>45302</v>
      </c>
      <c r="B106">
        <v>3612</v>
      </c>
      <c r="C106">
        <v>4</v>
      </c>
      <c r="D106">
        <v>2</v>
      </c>
      <c r="E106">
        <v>1</v>
      </c>
      <c r="F106">
        <v>2</v>
      </c>
      <c r="G106">
        <v>1</v>
      </c>
      <c r="H106">
        <f>VLOOKUP(B106, patient!A:E, 5, FALSE)</f>
        <v>40</v>
      </c>
      <c r="I106" t="str">
        <f>VLOOKUP(H106, city!A:B, 2, FALSE)</f>
        <v>Sheffield</v>
      </c>
      <c r="J106" t="str">
        <f>VLOOKUP(E106, diagnosis!A:B, 2, FALSE)</f>
        <v>Appendicitis</v>
      </c>
      <c r="K106" t="str">
        <f>VLOOKUP(D106, department!A:B, 2, FALSE)</f>
        <v>General Surgery</v>
      </c>
      <c r="L106" t="str">
        <f>VLOOKUP(C106, provider!A:B, 2, FALSE)</f>
        <v>Dr. Ravi Patel</v>
      </c>
      <c r="M106" t="str">
        <f>VLOOKUP(G106, insurance!A:B, 2, FALSE)</f>
        <v>Aviva</v>
      </c>
      <c r="N106">
        <f>VLOOKUP(B106, patient!A:D, 4, FALSE)</f>
        <v>48</v>
      </c>
      <c r="O106" t="str">
        <f>VLOOKUP(B106, patient!A:C, 3, FALSE)</f>
        <v>Male</v>
      </c>
      <c r="P106" t="str">
        <f>VLOOKUP(B106, patient!A:F, 6, FALSE)</f>
        <v>Black</v>
      </c>
      <c r="Q106" t="s">
        <v>486</v>
      </c>
      <c r="R106">
        <v>857</v>
      </c>
      <c r="S106">
        <v>132</v>
      </c>
      <c r="U106" s="1" t="str">
        <f t="shared" si="3"/>
        <v>No</v>
      </c>
      <c r="V106">
        <v>1</v>
      </c>
      <c r="W106" t="s">
        <v>487</v>
      </c>
      <c r="X106" t="s">
        <v>495</v>
      </c>
      <c r="Y106" t="str">
        <f t="shared" si="4"/>
        <v>Emergency</v>
      </c>
      <c r="Z106" t="s">
        <v>489</v>
      </c>
      <c r="AC106" t="s">
        <v>498</v>
      </c>
      <c r="AD106">
        <v>699.3</v>
      </c>
      <c r="AE106">
        <v>10</v>
      </c>
      <c r="AF106" t="str">
        <f t="shared" si="5"/>
        <v>Jan</v>
      </c>
    </row>
    <row r="107" spans="1:32" x14ac:dyDescent="0.25">
      <c r="A107" s="1">
        <v>45302</v>
      </c>
      <c r="B107">
        <v>2141</v>
      </c>
      <c r="C107">
        <v>4</v>
      </c>
      <c r="D107">
        <v>1</v>
      </c>
      <c r="E107">
        <v>4</v>
      </c>
      <c r="F107">
        <v>3</v>
      </c>
      <c r="G107">
        <v>3</v>
      </c>
      <c r="H107">
        <f>VLOOKUP(B107, patient!A:E, 5, FALSE)</f>
        <v>40</v>
      </c>
      <c r="I107" t="str">
        <f>VLOOKUP(H107, city!A:B, 2, FALSE)</f>
        <v>Sheffield</v>
      </c>
      <c r="J107" t="str">
        <f>VLOOKUP(E107, diagnosis!A:B, 2, FALSE)</f>
        <v>Hypertension</v>
      </c>
      <c r="K107" t="str">
        <f>VLOOKUP(D107, department!A:B, 2, FALSE)</f>
        <v>Cardiology</v>
      </c>
      <c r="L107" t="str">
        <f>VLOOKUP(C107, provider!A:B, 2, FALSE)</f>
        <v>Dr. Ravi Patel</v>
      </c>
      <c r="M107" t="str">
        <f>VLOOKUP(G107, insurance!A:B, 2, FALSE)</f>
        <v>Allianz</v>
      </c>
      <c r="N107">
        <f>VLOOKUP(B107, patient!A:D, 4, FALSE)</f>
        <v>65</v>
      </c>
      <c r="O107" t="str">
        <f>VLOOKUP(B107, patient!A:C, 3, FALSE)</f>
        <v>Male</v>
      </c>
      <c r="P107" t="str">
        <f>VLOOKUP(B107, patient!A:F, 6, FALSE)</f>
        <v>Asian</v>
      </c>
      <c r="Q107" t="s">
        <v>486</v>
      </c>
      <c r="R107">
        <v>521</v>
      </c>
      <c r="S107">
        <v>63</v>
      </c>
      <c r="T107" s="1">
        <v>45324</v>
      </c>
      <c r="U107" s="1" t="str">
        <f t="shared" si="3"/>
        <v>Yes</v>
      </c>
      <c r="V107">
        <v>2</v>
      </c>
      <c r="W107" t="s">
        <v>487</v>
      </c>
      <c r="X107" t="s">
        <v>495</v>
      </c>
      <c r="Y107" t="str">
        <f t="shared" si="4"/>
        <v>Emergency</v>
      </c>
      <c r="Z107" t="s">
        <v>497</v>
      </c>
      <c r="AC107" t="s">
        <v>490</v>
      </c>
      <c r="AD107">
        <v>408.8</v>
      </c>
      <c r="AE107">
        <v>0</v>
      </c>
      <c r="AF107" t="str">
        <f t="shared" si="5"/>
        <v>Jan</v>
      </c>
    </row>
    <row r="108" spans="1:32" x14ac:dyDescent="0.25">
      <c r="A108" s="1">
        <v>45302</v>
      </c>
      <c r="B108">
        <v>1363</v>
      </c>
      <c r="C108">
        <v>4</v>
      </c>
      <c r="D108">
        <v>2</v>
      </c>
      <c r="E108">
        <v>1</v>
      </c>
      <c r="F108">
        <v>2</v>
      </c>
      <c r="G108">
        <v>1</v>
      </c>
      <c r="H108">
        <f>VLOOKUP(B108, patient!A:E, 5, FALSE)</f>
        <v>9</v>
      </c>
      <c r="I108" t="str">
        <f>VLOOKUP(H108, city!A:B, 2, FALSE)</f>
        <v>Edinburgh</v>
      </c>
      <c r="J108" t="str">
        <f>VLOOKUP(E108, diagnosis!A:B, 2, FALSE)</f>
        <v>Appendicitis</v>
      </c>
      <c r="K108" t="str">
        <f>VLOOKUP(D108, department!A:B, 2, FALSE)</f>
        <v>General Surgery</v>
      </c>
      <c r="L108" t="str">
        <f>VLOOKUP(C108, provider!A:B, 2, FALSE)</f>
        <v>Dr. Ravi Patel</v>
      </c>
      <c r="M108" t="str">
        <f>VLOOKUP(G108, insurance!A:B, 2, FALSE)</f>
        <v>Aviva</v>
      </c>
      <c r="N108">
        <f>VLOOKUP(B108, patient!A:D, 4, FALSE)</f>
        <v>32</v>
      </c>
      <c r="O108" t="str">
        <f>VLOOKUP(B108, patient!A:C, 3, FALSE)</f>
        <v>Male</v>
      </c>
      <c r="P108" t="str">
        <f>VLOOKUP(B108, patient!A:F, 6, FALSE)</f>
        <v>Hispanic</v>
      </c>
      <c r="Q108" t="s">
        <v>486</v>
      </c>
      <c r="R108">
        <v>809</v>
      </c>
      <c r="S108">
        <v>146</v>
      </c>
      <c r="T108" s="1">
        <v>45330</v>
      </c>
      <c r="U108" s="1" t="str">
        <f t="shared" si="3"/>
        <v>Yes</v>
      </c>
      <c r="V108">
        <v>1</v>
      </c>
      <c r="W108" t="s">
        <v>494</v>
      </c>
      <c r="X108" t="s">
        <v>495</v>
      </c>
      <c r="Y108" t="str">
        <f t="shared" si="4"/>
        <v>Emergency</v>
      </c>
      <c r="Z108" t="s">
        <v>497</v>
      </c>
      <c r="AC108" t="s">
        <v>490</v>
      </c>
      <c r="AD108">
        <v>668.5</v>
      </c>
      <c r="AE108">
        <v>0</v>
      </c>
      <c r="AF108" t="str">
        <f t="shared" si="5"/>
        <v>Jan</v>
      </c>
    </row>
    <row r="109" spans="1:32" x14ac:dyDescent="0.25">
      <c r="A109" s="1">
        <v>45302</v>
      </c>
      <c r="B109">
        <v>2531</v>
      </c>
      <c r="C109">
        <v>4</v>
      </c>
      <c r="D109">
        <v>1</v>
      </c>
      <c r="E109">
        <v>4</v>
      </c>
      <c r="F109">
        <v>2</v>
      </c>
      <c r="G109">
        <v>1</v>
      </c>
      <c r="H109">
        <f>VLOOKUP(B109, patient!A:E, 5, FALSE)</f>
        <v>40</v>
      </c>
      <c r="I109" t="str">
        <f>VLOOKUP(H109, city!A:B, 2, FALSE)</f>
        <v>Sheffield</v>
      </c>
      <c r="J109" t="str">
        <f>VLOOKUP(E109, diagnosis!A:B, 2, FALSE)</f>
        <v>Hypertension</v>
      </c>
      <c r="K109" t="str">
        <f>VLOOKUP(D109, department!A:B, 2, FALSE)</f>
        <v>Cardiology</v>
      </c>
      <c r="L109" t="str">
        <f>VLOOKUP(C109, provider!A:B, 2, FALSE)</f>
        <v>Dr. Ravi Patel</v>
      </c>
      <c r="M109" t="str">
        <f>VLOOKUP(G109, insurance!A:B, 2, FALSE)</f>
        <v>Aviva</v>
      </c>
      <c r="N109">
        <f>VLOOKUP(B109, patient!A:D, 4, FALSE)</f>
        <v>25</v>
      </c>
      <c r="O109" t="str">
        <f>VLOOKUP(B109, patient!A:C, 3, FALSE)</f>
        <v>Male</v>
      </c>
      <c r="P109" t="str">
        <f>VLOOKUP(B109, patient!A:F, 6, FALSE)</f>
        <v>Asian</v>
      </c>
      <c r="Q109" t="s">
        <v>486</v>
      </c>
      <c r="R109">
        <v>890</v>
      </c>
      <c r="S109">
        <v>109</v>
      </c>
      <c r="T109" s="1">
        <v>45310</v>
      </c>
      <c r="U109" s="1" t="str">
        <f t="shared" si="3"/>
        <v>Yes</v>
      </c>
      <c r="V109">
        <v>2</v>
      </c>
      <c r="W109" t="s">
        <v>494</v>
      </c>
      <c r="X109" t="s">
        <v>488</v>
      </c>
      <c r="Y109" t="str">
        <f t="shared" si="4"/>
        <v>Scheduled</v>
      </c>
      <c r="Z109" t="s">
        <v>497</v>
      </c>
      <c r="AC109" t="s">
        <v>490</v>
      </c>
      <c r="AD109">
        <v>699.3</v>
      </c>
      <c r="AE109">
        <v>0</v>
      </c>
      <c r="AF109" t="str">
        <f t="shared" si="5"/>
        <v>Jan</v>
      </c>
    </row>
    <row r="110" spans="1:32" x14ac:dyDescent="0.25">
      <c r="A110" s="1">
        <v>45302</v>
      </c>
      <c r="B110">
        <v>149</v>
      </c>
      <c r="C110">
        <v>4</v>
      </c>
      <c r="D110">
        <v>2</v>
      </c>
      <c r="E110">
        <v>1</v>
      </c>
      <c r="F110">
        <v>2</v>
      </c>
      <c r="G110">
        <v>3</v>
      </c>
      <c r="H110">
        <f>VLOOKUP(B110, patient!A:E, 5, FALSE)</f>
        <v>9</v>
      </c>
      <c r="I110" t="str">
        <f>VLOOKUP(H110, city!A:B, 2, FALSE)</f>
        <v>Edinburgh</v>
      </c>
      <c r="J110" t="str">
        <f>VLOOKUP(E110, diagnosis!A:B, 2, FALSE)</f>
        <v>Appendicitis</v>
      </c>
      <c r="K110" t="str">
        <f>VLOOKUP(D110, department!A:B, 2, FALSE)</f>
        <v>General Surgery</v>
      </c>
      <c r="L110" t="str">
        <f>VLOOKUP(C110, provider!A:B, 2, FALSE)</f>
        <v>Dr. Ravi Patel</v>
      </c>
      <c r="M110" t="str">
        <f>VLOOKUP(G110, insurance!A:B, 2, FALSE)</f>
        <v>Allianz</v>
      </c>
      <c r="N110">
        <f>VLOOKUP(B110, patient!A:D, 4, FALSE)</f>
        <v>31</v>
      </c>
      <c r="O110" t="str">
        <f>VLOOKUP(B110, patient!A:C, 3, FALSE)</f>
        <v>Male</v>
      </c>
      <c r="P110" t="str">
        <f>VLOOKUP(B110, patient!A:F, 6, FALSE)</f>
        <v>Black</v>
      </c>
      <c r="Q110" t="s">
        <v>486</v>
      </c>
      <c r="R110">
        <v>559</v>
      </c>
      <c r="S110">
        <v>133</v>
      </c>
      <c r="U110" s="1" t="str">
        <f t="shared" si="3"/>
        <v>No</v>
      </c>
      <c r="V110">
        <v>1</v>
      </c>
      <c r="W110" t="s">
        <v>492</v>
      </c>
      <c r="X110" t="s">
        <v>495</v>
      </c>
      <c r="Y110" t="str">
        <f t="shared" si="4"/>
        <v>Emergency</v>
      </c>
      <c r="Z110" t="s">
        <v>489</v>
      </c>
      <c r="AC110" t="s">
        <v>496</v>
      </c>
      <c r="AD110">
        <v>519.4</v>
      </c>
      <c r="AE110">
        <v>50</v>
      </c>
      <c r="AF110" t="str">
        <f t="shared" si="5"/>
        <v>Jan</v>
      </c>
    </row>
    <row r="111" spans="1:32" x14ac:dyDescent="0.25">
      <c r="A111" s="1">
        <v>45302</v>
      </c>
      <c r="B111">
        <v>1506</v>
      </c>
      <c r="C111">
        <v>4</v>
      </c>
      <c r="D111">
        <v>1</v>
      </c>
      <c r="E111">
        <v>4</v>
      </c>
      <c r="F111">
        <v>2</v>
      </c>
      <c r="G111">
        <v>1</v>
      </c>
      <c r="H111">
        <f>VLOOKUP(B111, patient!A:E, 5, FALSE)</f>
        <v>40</v>
      </c>
      <c r="I111" t="str">
        <f>VLOOKUP(H111, city!A:B, 2, FALSE)</f>
        <v>Sheffield</v>
      </c>
      <c r="J111" t="str">
        <f>VLOOKUP(E111, diagnosis!A:B, 2, FALSE)</f>
        <v>Hypertension</v>
      </c>
      <c r="K111" t="str">
        <f>VLOOKUP(D111, department!A:B, 2, FALSE)</f>
        <v>Cardiology</v>
      </c>
      <c r="L111" t="str">
        <f>VLOOKUP(C111, provider!A:B, 2, FALSE)</f>
        <v>Dr. Ravi Patel</v>
      </c>
      <c r="M111" t="str">
        <f>VLOOKUP(G111, insurance!A:B, 2, FALSE)</f>
        <v>Aviva</v>
      </c>
      <c r="N111">
        <f>VLOOKUP(B111, patient!A:D, 4, FALSE)</f>
        <v>40</v>
      </c>
      <c r="O111" t="str">
        <f>VLOOKUP(B111, patient!A:C, 3, FALSE)</f>
        <v>Female</v>
      </c>
      <c r="P111" t="str">
        <f>VLOOKUP(B111, patient!A:F, 6, FALSE)</f>
        <v>Black</v>
      </c>
      <c r="Q111" t="s">
        <v>491</v>
      </c>
      <c r="R111">
        <v>128</v>
      </c>
      <c r="S111">
        <v>93</v>
      </c>
      <c r="U111" s="1" t="str">
        <f t="shared" si="3"/>
        <v>No</v>
      </c>
      <c r="V111">
        <v>2</v>
      </c>
      <c r="W111" t="s">
        <v>494</v>
      </c>
      <c r="X111" t="s">
        <v>488</v>
      </c>
      <c r="Y111" t="str">
        <f t="shared" si="4"/>
        <v>Scheduled</v>
      </c>
      <c r="Z111" t="s">
        <v>497</v>
      </c>
      <c r="AC111" t="s">
        <v>498</v>
      </c>
      <c r="AD111">
        <v>161.69999999999999</v>
      </c>
      <c r="AE111">
        <v>10</v>
      </c>
      <c r="AF111" t="str">
        <f t="shared" si="5"/>
        <v>Jan</v>
      </c>
    </row>
    <row r="112" spans="1:32" x14ac:dyDescent="0.25">
      <c r="A112" s="1">
        <v>45303</v>
      </c>
      <c r="B112">
        <v>4325</v>
      </c>
      <c r="C112">
        <v>4</v>
      </c>
      <c r="D112">
        <v>2</v>
      </c>
      <c r="E112">
        <v>1</v>
      </c>
      <c r="F112">
        <v>2</v>
      </c>
      <c r="G112">
        <v>1</v>
      </c>
      <c r="H112">
        <f>VLOOKUP(B112, patient!A:E, 5, FALSE)</f>
        <v>9</v>
      </c>
      <c r="I112" t="str">
        <f>VLOOKUP(H112, city!A:B, 2, FALSE)</f>
        <v>Edinburgh</v>
      </c>
      <c r="J112" t="str">
        <f>VLOOKUP(E112, diagnosis!A:B, 2, FALSE)</f>
        <v>Appendicitis</v>
      </c>
      <c r="K112" t="str">
        <f>VLOOKUP(D112, department!A:B, 2, FALSE)</f>
        <v>General Surgery</v>
      </c>
      <c r="L112" t="str">
        <f>VLOOKUP(C112, provider!A:B, 2, FALSE)</f>
        <v>Dr. Ravi Patel</v>
      </c>
      <c r="M112" t="str">
        <f>VLOOKUP(G112, insurance!A:B, 2, FALSE)</f>
        <v>Aviva</v>
      </c>
      <c r="N112">
        <f>VLOOKUP(B112, patient!A:D, 4, FALSE)</f>
        <v>77</v>
      </c>
      <c r="O112" t="str">
        <f>VLOOKUP(B112, patient!A:C, 3, FALSE)</f>
        <v>Female</v>
      </c>
      <c r="P112" t="str">
        <f>VLOOKUP(B112, patient!A:F, 6, FALSE)</f>
        <v>Asian</v>
      </c>
      <c r="Q112" t="s">
        <v>486</v>
      </c>
      <c r="R112">
        <v>162</v>
      </c>
      <c r="S112">
        <v>65</v>
      </c>
      <c r="T112" s="1">
        <v>45332</v>
      </c>
      <c r="U112" s="1" t="str">
        <f t="shared" si="3"/>
        <v>Yes</v>
      </c>
      <c r="V112">
        <v>1</v>
      </c>
      <c r="W112" t="s">
        <v>487</v>
      </c>
      <c r="X112" t="s">
        <v>495</v>
      </c>
      <c r="Y112" t="str">
        <f t="shared" si="4"/>
        <v>Emergency</v>
      </c>
      <c r="Z112" t="s">
        <v>489</v>
      </c>
      <c r="AC112" t="s">
        <v>490</v>
      </c>
      <c r="AD112">
        <v>158.9</v>
      </c>
      <c r="AE112">
        <v>0</v>
      </c>
      <c r="AF112" t="str">
        <f t="shared" si="5"/>
        <v>Jan</v>
      </c>
    </row>
    <row r="113" spans="1:32" x14ac:dyDescent="0.25">
      <c r="A113" s="1">
        <v>45303</v>
      </c>
      <c r="B113">
        <v>2869</v>
      </c>
      <c r="C113">
        <v>4</v>
      </c>
      <c r="D113">
        <v>1</v>
      </c>
      <c r="E113">
        <v>4</v>
      </c>
      <c r="F113">
        <v>4</v>
      </c>
      <c r="G113">
        <v>2</v>
      </c>
      <c r="H113">
        <f>VLOOKUP(B113, patient!A:E, 5, FALSE)</f>
        <v>40</v>
      </c>
      <c r="I113" t="str">
        <f>VLOOKUP(H113, city!A:B, 2, FALSE)</f>
        <v>Sheffield</v>
      </c>
      <c r="J113" t="str">
        <f>VLOOKUP(E113, diagnosis!A:B, 2, FALSE)</f>
        <v>Hypertension</v>
      </c>
      <c r="K113" t="str">
        <f>VLOOKUP(D113, department!A:B, 2, FALSE)</f>
        <v>Cardiology</v>
      </c>
      <c r="L113" t="str">
        <f>VLOOKUP(C113, provider!A:B, 2, FALSE)</f>
        <v>Dr. Ravi Patel</v>
      </c>
      <c r="M113" t="str">
        <f>VLOOKUP(G113, insurance!A:B, 2, FALSE)</f>
        <v>AXA</v>
      </c>
      <c r="N113">
        <f>VLOOKUP(B113, patient!A:D, 4, FALSE)</f>
        <v>74</v>
      </c>
      <c r="O113" t="str">
        <f>VLOOKUP(B113, patient!A:C, 3, FALSE)</f>
        <v>Male</v>
      </c>
      <c r="P113" t="str">
        <f>VLOOKUP(B113, patient!A:F, 6, FALSE)</f>
        <v>Hispanic</v>
      </c>
      <c r="Q113" t="s">
        <v>486</v>
      </c>
      <c r="R113">
        <v>894</v>
      </c>
      <c r="S113">
        <v>73</v>
      </c>
      <c r="U113" s="1" t="str">
        <f t="shared" si="3"/>
        <v>No</v>
      </c>
      <c r="V113">
        <v>2</v>
      </c>
      <c r="W113" t="s">
        <v>494</v>
      </c>
      <c r="X113" t="s">
        <v>495</v>
      </c>
      <c r="Y113" t="str">
        <f t="shared" si="4"/>
        <v>Emergency</v>
      </c>
      <c r="Z113" t="s">
        <v>489</v>
      </c>
      <c r="AC113" t="s">
        <v>493</v>
      </c>
      <c r="AD113">
        <v>697.9</v>
      </c>
      <c r="AE113">
        <v>30</v>
      </c>
      <c r="AF113" t="str">
        <f t="shared" si="5"/>
        <v>Jan</v>
      </c>
    </row>
    <row r="114" spans="1:32" x14ac:dyDescent="0.25">
      <c r="A114" s="1">
        <v>45303</v>
      </c>
      <c r="B114">
        <v>4467</v>
      </c>
      <c r="C114">
        <v>4</v>
      </c>
      <c r="D114">
        <v>2</v>
      </c>
      <c r="E114">
        <v>1</v>
      </c>
      <c r="F114">
        <v>2</v>
      </c>
      <c r="G114">
        <v>3</v>
      </c>
      <c r="H114">
        <f>VLOOKUP(B114, patient!A:E, 5, FALSE)</f>
        <v>9</v>
      </c>
      <c r="I114" t="str">
        <f>VLOOKUP(H114, city!A:B, 2, FALSE)</f>
        <v>Edinburgh</v>
      </c>
      <c r="J114" t="str">
        <f>VLOOKUP(E114, diagnosis!A:B, 2, FALSE)</f>
        <v>Appendicitis</v>
      </c>
      <c r="K114" t="str">
        <f>VLOOKUP(D114, department!A:B, 2, FALSE)</f>
        <v>General Surgery</v>
      </c>
      <c r="L114" t="str">
        <f>VLOOKUP(C114, provider!A:B, 2, FALSE)</f>
        <v>Dr. Ravi Patel</v>
      </c>
      <c r="M114" t="str">
        <f>VLOOKUP(G114, insurance!A:B, 2, FALSE)</f>
        <v>Allianz</v>
      </c>
      <c r="N114">
        <f>VLOOKUP(B114, patient!A:D, 4, FALSE)</f>
        <v>79</v>
      </c>
      <c r="O114" t="str">
        <f>VLOOKUP(B114, patient!A:C, 3, FALSE)</f>
        <v>Male</v>
      </c>
      <c r="P114" t="str">
        <f>VLOOKUP(B114, patient!A:F, 6, FALSE)</f>
        <v>Black</v>
      </c>
      <c r="Q114" t="s">
        <v>486</v>
      </c>
      <c r="R114">
        <v>641</v>
      </c>
      <c r="S114">
        <v>178</v>
      </c>
      <c r="T114" s="1">
        <v>45329</v>
      </c>
      <c r="U114" s="1" t="str">
        <f t="shared" si="3"/>
        <v>Yes</v>
      </c>
      <c r="V114">
        <v>1</v>
      </c>
      <c r="W114" t="s">
        <v>487</v>
      </c>
      <c r="X114" t="s">
        <v>495</v>
      </c>
      <c r="Y114" t="str">
        <f t="shared" si="4"/>
        <v>Emergency</v>
      </c>
      <c r="Z114" t="s">
        <v>489</v>
      </c>
      <c r="AC114" t="s">
        <v>490</v>
      </c>
      <c r="AD114">
        <v>573.29999999999995</v>
      </c>
      <c r="AE114">
        <v>0</v>
      </c>
      <c r="AF114" t="str">
        <f t="shared" si="5"/>
        <v>Jan</v>
      </c>
    </row>
    <row r="115" spans="1:32" x14ac:dyDescent="0.25">
      <c r="A115" s="1">
        <v>45303</v>
      </c>
      <c r="B115">
        <v>3480</v>
      </c>
      <c r="C115">
        <v>4</v>
      </c>
      <c r="D115">
        <v>1</v>
      </c>
      <c r="E115">
        <v>4</v>
      </c>
      <c r="F115">
        <v>3</v>
      </c>
      <c r="G115">
        <v>2</v>
      </c>
      <c r="H115">
        <f>VLOOKUP(B115, patient!A:E, 5, FALSE)</f>
        <v>40</v>
      </c>
      <c r="I115" t="str">
        <f>VLOOKUP(H115, city!A:B, 2, FALSE)</f>
        <v>Sheffield</v>
      </c>
      <c r="J115" t="str">
        <f>VLOOKUP(E115, diagnosis!A:B, 2, FALSE)</f>
        <v>Hypertension</v>
      </c>
      <c r="K115" t="str">
        <f>VLOOKUP(D115, department!A:B, 2, FALSE)</f>
        <v>Cardiology</v>
      </c>
      <c r="L115" t="str">
        <f>VLOOKUP(C115, provider!A:B, 2, FALSE)</f>
        <v>Dr. Ravi Patel</v>
      </c>
      <c r="M115" t="str">
        <f>VLOOKUP(G115, insurance!A:B, 2, FALSE)</f>
        <v>AXA</v>
      </c>
      <c r="N115">
        <f>VLOOKUP(B115, patient!A:D, 4, FALSE)</f>
        <v>57</v>
      </c>
      <c r="O115" t="str">
        <f>VLOOKUP(B115, patient!A:C, 3, FALSE)</f>
        <v>Female</v>
      </c>
      <c r="P115" t="str">
        <f>VLOOKUP(B115, patient!A:F, 6, FALSE)</f>
        <v>Other</v>
      </c>
      <c r="Q115" t="s">
        <v>486</v>
      </c>
      <c r="R115">
        <v>625</v>
      </c>
      <c r="S115">
        <v>128</v>
      </c>
      <c r="T115" s="1">
        <v>45328</v>
      </c>
      <c r="U115" s="1" t="str">
        <f t="shared" si="3"/>
        <v>Yes</v>
      </c>
      <c r="V115">
        <v>2</v>
      </c>
      <c r="W115" t="s">
        <v>492</v>
      </c>
      <c r="X115" t="s">
        <v>495</v>
      </c>
      <c r="Y115" t="str">
        <f t="shared" si="4"/>
        <v>Emergency</v>
      </c>
      <c r="Z115" t="s">
        <v>497</v>
      </c>
      <c r="AC115" t="s">
        <v>490</v>
      </c>
      <c r="AD115">
        <v>527.1</v>
      </c>
      <c r="AE115">
        <v>0</v>
      </c>
      <c r="AF115" t="str">
        <f t="shared" si="5"/>
        <v>Jan</v>
      </c>
    </row>
    <row r="116" spans="1:32" x14ac:dyDescent="0.25">
      <c r="A116" s="1">
        <v>45303</v>
      </c>
      <c r="B116">
        <v>1856</v>
      </c>
      <c r="C116">
        <v>4</v>
      </c>
      <c r="D116">
        <v>2</v>
      </c>
      <c r="E116">
        <v>1</v>
      </c>
      <c r="F116">
        <v>2</v>
      </c>
      <c r="G116">
        <v>3</v>
      </c>
      <c r="H116">
        <f>VLOOKUP(B116, patient!A:E, 5, FALSE)</f>
        <v>9</v>
      </c>
      <c r="I116" t="str">
        <f>VLOOKUP(H116, city!A:B, 2, FALSE)</f>
        <v>Edinburgh</v>
      </c>
      <c r="J116" t="str">
        <f>VLOOKUP(E116, diagnosis!A:B, 2, FALSE)</f>
        <v>Appendicitis</v>
      </c>
      <c r="K116" t="str">
        <f>VLOOKUP(D116, department!A:B, 2, FALSE)</f>
        <v>General Surgery</v>
      </c>
      <c r="L116" t="str">
        <f>VLOOKUP(C116, provider!A:B, 2, FALSE)</f>
        <v>Dr. Ravi Patel</v>
      </c>
      <c r="M116" t="str">
        <f>VLOOKUP(G116, insurance!A:B, 2, FALSE)</f>
        <v>Allianz</v>
      </c>
      <c r="N116">
        <f>VLOOKUP(B116, patient!A:D, 4, FALSE)</f>
        <v>38</v>
      </c>
      <c r="O116" t="str">
        <f>VLOOKUP(B116, patient!A:C, 3, FALSE)</f>
        <v>Male</v>
      </c>
      <c r="P116" t="str">
        <f>VLOOKUP(B116, patient!A:F, 6, FALSE)</f>
        <v>Other</v>
      </c>
      <c r="Q116" t="s">
        <v>486</v>
      </c>
      <c r="R116">
        <v>935</v>
      </c>
      <c r="S116">
        <v>43</v>
      </c>
      <c r="T116" s="1">
        <v>45329</v>
      </c>
      <c r="U116" s="1" t="str">
        <f t="shared" si="3"/>
        <v>Yes</v>
      </c>
      <c r="V116">
        <v>1</v>
      </c>
      <c r="W116" t="s">
        <v>487</v>
      </c>
      <c r="X116" t="s">
        <v>495</v>
      </c>
      <c r="Y116" t="str">
        <f t="shared" si="4"/>
        <v>Emergency</v>
      </c>
      <c r="Z116" t="s">
        <v>489</v>
      </c>
      <c r="AC116" t="s">
        <v>490</v>
      </c>
      <c r="AD116">
        <v>684.6</v>
      </c>
      <c r="AE116">
        <v>0</v>
      </c>
      <c r="AF116" t="str">
        <f t="shared" si="5"/>
        <v>Jan</v>
      </c>
    </row>
    <row r="117" spans="1:32" x14ac:dyDescent="0.25">
      <c r="A117" s="1">
        <v>45303</v>
      </c>
      <c r="B117">
        <v>1851</v>
      </c>
      <c r="C117">
        <v>4</v>
      </c>
      <c r="D117">
        <v>1</v>
      </c>
      <c r="E117">
        <v>4</v>
      </c>
      <c r="F117">
        <v>2</v>
      </c>
      <c r="G117">
        <v>1</v>
      </c>
      <c r="H117">
        <f>VLOOKUP(B117, patient!A:E, 5, FALSE)</f>
        <v>40</v>
      </c>
      <c r="I117" t="str">
        <f>VLOOKUP(H117, city!A:B, 2, FALSE)</f>
        <v>Sheffield</v>
      </c>
      <c r="J117" t="str">
        <f>VLOOKUP(E117, diagnosis!A:B, 2, FALSE)</f>
        <v>Hypertension</v>
      </c>
      <c r="K117" t="str">
        <f>VLOOKUP(D117, department!A:B, 2, FALSE)</f>
        <v>Cardiology</v>
      </c>
      <c r="L117" t="str">
        <f>VLOOKUP(C117, provider!A:B, 2, FALSE)</f>
        <v>Dr. Ravi Patel</v>
      </c>
      <c r="M117" t="str">
        <f>VLOOKUP(G117, insurance!A:B, 2, FALSE)</f>
        <v>Aviva</v>
      </c>
      <c r="N117">
        <f>VLOOKUP(B117, patient!A:D, 4, FALSE)</f>
        <v>33</v>
      </c>
      <c r="O117" t="str">
        <f>VLOOKUP(B117, patient!A:C, 3, FALSE)</f>
        <v>Male</v>
      </c>
      <c r="P117" t="str">
        <f>VLOOKUP(B117, patient!A:F, 6, FALSE)</f>
        <v>Other</v>
      </c>
      <c r="Q117" t="s">
        <v>486</v>
      </c>
      <c r="R117">
        <v>704</v>
      </c>
      <c r="S117">
        <v>172</v>
      </c>
      <c r="T117" s="1">
        <v>45329</v>
      </c>
      <c r="U117" s="1" t="str">
        <f t="shared" si="3"/>
        <v>Yes</v>
      </c>
      <c r="V117">
        <v>2</v>
      </c>
      <c r="W117" t="s">
        <v>492</v>
      </c>
      <c r="X117" t="s">
        <v>495</v>
      </c>
      <c r="Y117" t="str">
        <f t="shared" si="4"/>
        <v>Emergency</v>
      </c>
      <c r="Z117" t="s">
        <v>497</v>
      </c>
      <c r="AC117" t="s">
        <v>490</v>
      </c>
      <c r="AD117">
        <v>613.20000000000005</v>
      </c>
      <c r="AE117">
        <v>0</v>
      </c>
      <c r="AF117" t="str">
        <f t="shared" si="5"/>
        <v>Jan</v>
      </c>
    </row>
    <row r="118" spans="1:32" x14ac:dyDescent="0.25">
      <c r="A118" s="1">
        <v>45303</v>
      </c>
      <c r="B118">
        <v>333</v>
      </c>
      <c r="C118">
        <v>4</v>
      </c>
      <c r="D118">
        <v>2</v>
      </c>
      <c r="E118">
        <v>1</v>
      </c>
      <c r="F118">
        <v>2</v>
      </c>
      <c r="G118">
        <v>3</v>
      </c>
      <c r="H118">
        <f>VLOOKUP(B118, patient!A:E, 5, FALSE)</f>
        <v>9</v>
      </c>
      <c r="I118" t="str">
        <f>VLOOKUP(H118, city!A:B, 2, FALSE)</f>
        <v>Edinburgh</v>
      </c>
      <c r="J118" t="str">
        <f>VLOOKUP(E118, diagnosis!A:B, 2, FALSE)</f>
        <v>Appendicitis</v>
      </c>
      <c r="K118" t="str">
        <f>VLOOKUP(D118, department!A:B, 2, FALSE)</f>
        <v>General Surgery</v>
      </c>
      <c r="L118" t="str">
        <f>VLOOKUP(C118, provider!A:B, 2, FALSE)</f>
        <v>Dr. Ravi Patel</v>
      </c>
      <c r="M118" t="str">
        <f>VLOOKUP(G118, insurance!A:B, 2, FALSE)</f>
        <v>Allianz</v>
      </c>
      <c r="N118">
        <f>VLOOKUP(B118, patient!A:D, 4, FALSE)</f>
        <v>62</v>
      </c>
      <c r="O118" t="str">
        <f>VLOOKUP(B118, patient!A:C, 3, FALSE)</f>
        <v>Female</v>
      </c>
      <c r="P118" t="str">
        <f>VLOOKUP(B118, patient!A:F, 6, FALSE)</f>
        <v>Hispanic</v>
      </c>
      <c r="Q118" t="s">
        <v>486</v>
      </c>
      <c r="R118">
        <v>972</v>
      </c>
      <c r="S118">
        <v>182</v>
      </c>
      <c r="T118" s="1">
        <v>45328</v>
      </c>
      <c r="U118" s="1" t="str">
        <f t="shared" si="3"/>
        <v>Yes</v>
      </c>
      <c r="V118">
        <v>1</v>
      </c>
      <c r="W118" t="s">
        <v>487</v>
      </c>
      <c r="X118" t="s">
        <v>488</v>
      </c>
      <c r="Y118" t="str">
        <f t="shared" si="4"/>
        <v>Scheduled</v>
      </c>
      <c r="Z118" t="s">
        <v>489</v>
      </c>
      <c r="AC118" t="s">
        <v>490</v>
      </c>
      <c r="AD118">
        <v>807.8</v>
      </c>
      <c r="AE118">
        <v>0</v>
      </c>
      <c r="AF118" t="str">
        <f t="shared" si="5"/>
        <v>Jan</v>
      </c>
    </row>
    <row r="119" spans="1:32" x14ac:dyDescent="0.25">
      <c r="A119" s="1">
        <v>45303</v>
      </c>
      <c r="B119">
        <v>916</v>
      </c>
      <c r="C119">
        <v>4</v>
      </c>
      <c r="D119">
        <v>1</v>
      </c>
      <c r="E119">
        <v>4</v>
      </c>
      <c r="F119">
        <v>2</v>
      </c>
      <c r="G119">
        <v>2</v>
      </c>
      <c r="H119">
        <f>VLOOKUP(B119, patient!A:E, 5, FALSE)</f>
        <v>40</v>
      </c>
      <c r="I119" t="str">
        <f>VLOOKUP(H119, city!A:B, 2, FALSE)</f>
        <v>Sheffield</v>
      </c>
      <c r="J119" t="str">
        <f>VLOOKUP(E119, diagnosis!A:B, 2, FALSE)</f>
        <v>Hypertension</v>
      </c>
      <c r="K119" t="str">
        <f>VLOOKUP(D119, department!A:B, 2, FALSE)</f>
        <v>Cardiology</v>
      </c>
      <c r="L119" t="str">
        <f>VLOOKUP(C119, provider!A:B, 2, FALSE)</f>
        <v>Dr. Ravi Patel</v>
      </c>
      <c r="M119" t="str">
        <f>VLOOKUP(G119, insurance!A:B, 2, FALSE)</f>
        <v>AXA</v>
      </c>
      <c r="N119">
        <f>VLOOKUP(B119, patient!A:D, 4, FALSE)</f>
        <v>35</v>
      </c>
      <c r="O119" t="str">
        <f>VLOOKUP(B119, patient!A:C, 3, FALSE)</f>
        <v>Male</v>
      </c>
      <c r="P119" t="str">
        <f>VLOOKUP(B119, patient!A:F, 6, FALSE)</f>
        <v>Hispanic</v>
      </c>
      <c r="Q119" t="s">
        <v>486</v>
      </c>
      <c r="R119">
        <v>432</v>
      </c>
      <c r="S119">
        <v>76</v>
      </c>
      <c r="T119" s="1">
        <v>45328</v>
      </c>
      <c r="U119" s="1" t="str">
        <f t="shared" si="3"/>
        <v>Yes</v>
      </c>
      <c r="V119">
        <v>2</v>
      </c>
      <c r="W119" t="s">
        <v>487</v>
      </c>
      <c r="X119" t="s">
        <v>488</v>
      </c>
      <c r="Y119" t="str">
        <f t="shared" si="4"/>
        <v>Scheduled</v>
      </c>
      <c r="Z119" t="s">
        <v>497</v>
      </c>
      <c r="AC119" t="s">
        <v>490</v>
      </c>
      <c r="AD119">
        <v>355.6</v>
      </c>
      <c r="AE119">
        <v>0</v>
      </c>
      <c r="AF119" t="str">
        <f t="shared" si="5"/>
        <v>Jan</v>
      </c>
    </row>
    <row r="120" spans="1:32" x14ac:dyDescent="0.25">
      <c r="A120" s="1">
        <v>45303</v>
      </c>
      <c r="B120">
        <v>960</v>
      </c>
      <c r="C120">
        <v>4</v>
      </c>
      <c r="D120">
        <v>2</v>
      </c>
      <c r="E120">
        <v>1</v>
      </c>
      <c r="F120">
        <v>2</v>
      </c>
      <c r="G120">
        <v>1</v>
      </c>
      <c r="H120">
        <f>VLOOKUP(B120, patient!A:E, 5, FALSE)</f>
        <v>9</v>
      </c>
      <c r="I120" t="str">
        <f>VLOOKUP(H120, city!A:B, 2, FALSE)</f>
        <v>Edinburgh</v>
      </c>
      <c r="J120" t="str">
        <f>VLOOKUP(E120, diagnosis!A:B, 2, FALSE)</f>
        <v>Appendicitis</v>
      </c>
      <c r="K120" t="str">
        <f>VLOOKUP(D120, department!A:B, 2, FALSE)</f>
        <v>General Surgery</v>
      </c>
      <c r="L120" t="str">
        <f>VLOOKUP(C120, provider!A:B, 2, FALSE)</f>
        <v>Dr. Ravi Patel</v>
      </c>
      <c r="M120" t="str">
        <f>VLOOKUP(G120, insurance!A:B, 2, FALSE)</f>
        <v>Aviva</v>
      </c>
      <c r="N120">
        <f>VLOOKUP(B120, patient!A:D, 4, FALSE)</f>
        <v>64</v>
      </c>
      <c r="O120" t="str">
        <f>VLOOKUP(B120, patient!A:C, 3, FALSE)</f>
        <v>Male</v>
      </c>
      <c r="P120" t="str">
        <f>VLOOKUP(B120, patient!A:F, 6, FALSE)</f>
        <v>White</v>
      </c>
      <c r="Q120" t="s">
        <v>492</v>
      </c>
      <c r="R120">
        <v>380</v>
      </c>
      <c r="S120">
        <v>91</v>
      </c>
      <c r="U120" s="1" t="str">
        <f t="shared" si="3"/>
        <v>No</v>
      </c>
      <c r="V120">
        <v>1</v>
      </c>
      <c r="W120" t="s">
        <v>487</v>
      </c>
      <c r="X120" t="s">
        <v>495</v>
      </c>
      <c r="Y120" t="str">
        <f t="shared" si="4"/>
        <v>Emergency</v>
      </c>
      <c r="Z120" t="s">
        <v>497</v>
      </c>
      <c r="AC120" t="s">
        <v>493</v>
      </c>
      <c r="AD120">
        <v>350.7</v>
      </c>
      <c r="AE120">
        <v>30</v>
      </c>
      <c r="AF120" t="str">
        <f t="shared" si="5"/>
        <v>Jan</v>
      </c>
    </row>
    <row r="121" spans="1:32" x14ac:dyDescent="0.25">
      <c r="A121" s="1">
        <v>45303</v>
      </c>
      <c r="B121">
        <v>1315</v>
      </c>
      <c r="C121">
        <v>4</v>
      </c>
      <c r="D121">
        <v>1</v>
      </c>
      <c r="E121">
        <v>4</v>
      </c>
      <c r="F121">
        <v>4</v>
      </c>
      <c r="G121">
        <v>2</v>
      </c>
      <c r="H121">
        <f>VLOOKUP(B121, patient!A:E, 5, FALSE)</f>
        <v>40</v>
      </c>
      <c r="I121" t="str">
        <f>VLOOKUP(H121, city!A:B, 2, FALSE)</f>
        <v>Sheffield</v>
      </c>
      <c r="J121" t="str">
        <f>VLOOKUP(E121, diagnosis!A:B, 2, FALSE)</f>
        <v>Hypertension</v>
      </c>
      <c r="K121" t="str">
        <f>VLOOKUP(D121, department!A:B, 2, FALSE)</f>
        <v>Cardiology</v>
      </c>
      <c r="L121" t="str">
        <f>VLOOKUP(C121, provider!A:B, 2, FALSE)</f>
        <v>Dr. Ravi Patel</v>
      </c>
      <c r="M121" t="str">
        <f>VLOOKUP(G121, insurance!A:B, 2, FALSE)</f>
        <v>AXA</v>
      </c>
      <c r="N121">
        <f>VLOOKUP(B121, patient!A:D, 4, FALSE)</f>
        <v>70</v>
      </c>
      <c r="O121" t="str">
        <f>VLOOKUP(B121, patient!A:C, 3, FALSE)</f>
        <v>Female</v>
      </c>
      <c r="P121" t="str">
        <f>VLOOKUP(B121, patient!A:F, 6, FALSE)</f>
        <v>White</v>
      </c>
      <c r="Q121" t="s">
        <v>491</v>
      </c>
      <c r="R121">
        <v>691</v>
      </c>
      <c r="S121">
        <v>88</v>
      </c>
      <c r="U121" s="1" t="str">
        <f t="shared" si="3"/>
        <v>No</v>
      </c>
      <c r="V121">
        <v>2</v>
      </c>
      <c r="W121" t="s">
        <v>487</v>
      </c>
      <c r="X121" t="s">
        <v>488</v>
      </c>
      <c r="Y121" t="str">
        <f t="shared" si="4"/>
        <v>Scheduled</v>
      </c>
      <c r="Z121" t="s">
        <v>497</v>
      </c>
      <c r="AC121" t="s">
        <v>496</v>
      </c>
      <c r="AD121">
        <v>580.29999999999995</v>
      </c>
      <c r="AE121">
        <v>50</v>
      </c>
      <c r="AF121" t="str">
        <f t="shared" si="5"/>
        <v>Jan</v>
      </c>
    </row>
    <row r="122" spans="1:32" x14ac:dyDescent="0.25">
      <c r="A122" s="1">
        <v>45304</v>
      </c>
      <c r="B122">
        <v>2807</v>
      </c>
      <c r="C122">
        <v>4</v>
      </c>
      <c r="D122">
        <v>2</v>
      </c>
      <c r="E122">
        <v>1</v>
      </c>
      <c r="F122">
        <v>2</v>
      </c>
      <c r="G122">
        <v>3</v>
      </c>
      <c r="H122">
        <f>VLOOKUP(B122, patient!A:E, 5, FALSE)</f>
        <v>9</v>
      </c>
      <c r="I122" t="str">
        <f>VLOOKUP(H122, city!A:B, 2, FALSE)</f>
        <v>Edinburgh</v>
      </c>
      <c r="J122" t="str">
        <f>VLOOKUP(E122, diagnosis!A:B, 2, FALSE)</f>
        <v>Appendicitis</v>
      </c>
      <c r="K122" t="str">
        <f>VLOOKUP(D122, department!A:B, 2, FALSE)</f>
        <v>General Surgery</v>
      </c>
      <c r="L122" t="str">
        <f>VLOOKUP(C122, provider!A:B, 2, FALSE)</f>
        <v>Dr. Ravi Patel</v>
      </c>
      <c r="M122" t="str">
        <f>VLOOKUP(G122, insurance!A:B, 2, FALSE)</f>
        <v>Allianz</v>
      </c>
      <c r="N122">
        <f>VLOOKUP(B122, patient!A:D, 4, FALSE)</f>
        <v>41</v>
      </c>
      <c r="O122" t="str">
        <f>VLOOKUP(B122, patient!A:C, 3, FALSE)</f>
        <v>Male</v>
      </c>
      <c r="P122" t="str">
        <f>VLOOKUP(B122, patient!A:F, 6, FALSE)</f>
        <v>Other</v>
      </c>
      <c r="Q122" t="s">
        <v>486</v>
      </c>
      <c r="R122">
        <v>826</v>
      </c>
      <c r="S122">
        <v>47</v>
      </c>
      <c r="T122" s="1">
        <v>45328</v>
      </c>
      <c r="U122" s="1" t="str">
        <f t="shared" si="3"/>
        <v>Yes</v>
      </c>
      <c r="V122">
        <v>1</v>
      </c>
      <c r="W122" t="s">
        <v>487</v>
      </c>
      <c r="X122" t="s">
        <v>488</v>
      </c>
      <c r="Y122" t="str">
        <f t="shared" si="4"/>
        <v>Scheduled</v>
      </c>
      <c r="Z122" t="s">
        <v>489</v>
      </c>
      <c r="AC122" t="s">
        <v>490</v>
      </c>
      <c r="AD122">
        <v>611.1</v>
      </c>
      <c r="AE122">
        <v>0</v>
      </c>
      <c r="AF122" t="str">
        <f t="shared" si="5"/>
        <v>Jan</v>
      </c>
    </row>
    <row r="123" spans="1:32" x14ac:dyDescent="0.25">
      <c r="A123" s="1">
        <v>45304</v>
      </c>
      <c r="B123">
        <v>4893</v>
      </c>
      <c r="C123">
        <v>4</v>
      </c>
      <c r="D123">
        <v>1</v>
      </c>
      <c r="E123">
        <v>4</v>
      </c>
      <c r="F123">
        <v>2</v>
      </c>
      <c r="G123">
        <v>3</v>
      </c>
      <c r="H123">
        <f>VLOOKUP(B123, patient!A:E, 5, FALSE)</f>
        <v>40</v>
      </c>
      <c r="I123" t="str">
        <f>VLOOKUP(H123, city!A:B, 2, FALSE)</f>
        <v>Sheffield</v>
      </c>
      <c r="J123" t="str">
        <f>VLOOKUP(E123, diagnosis!A:B, 2, FALSE)</f>
        <v>Hypertension</v>
      </c>
      <c r="K123" t="str">
        <f>VLOOKUP(D123, department!A:B, 2, FALSE)</f>
        <v>Cardiology</v>
      </c>
      <c r="L123" t="str">
        <f>VLOOKUP(C123, provider!A:B, 2, FALSE)</f>
        <v>Dr. Ravi Patel</v>
      </c>
      <c r="M123" t="str">
        <f>VLOOKUP(G123, insurance!A:B, 2, FALSE)</f>
        <v>Allianz</v>
      </c>
      <c r="N123">
        <f>VLOOKUP(B123, patient!A:D, 4, FALSE)</f>
        <v>43</v>
      </c>
      <c r="O123" t="str">
        <f>VLOOKUP(B123, patient!A:C, 3, FALSE)</f>
        <v>Male</v>
      </c>
      <c r="P123" t="str">
        <f>VLOOKUP(B123, patient!A:F, 6, FALSE)</f>
        <v>Asian</v>
      </c>
      <c r="Q123" t="s">
        <v>486</v>
      </c>
      <c r="R123">
        <v>502</v>
      </c>
      <c r="S123">
        <v>52</v>
      </c>
      <c r="T123" s="1">
        <v>45323</v>
      </c>
      <c r="U123" s="1" t="str">
        <f t="shared" si="3"/>
        <v>Yes</v>
      </c>
      <c r="V123">
        <v>2</v>
      </c>
      <c r="W123" t="s">
        <v>492</v>
      </c>
      <c r="X123" t="s">
        <v>488</v>
      </c>
      <c r="Y123" t="str">
        <f t="shared" si="4"/>
        <v>Scheduled</v>
      </c>
      <c r="Z123" t="s">
        <v>497</v>
      </c>
      <c r="AC123" t="s">
        <v>490</v>
      </c>
      <c r="AD123">
        <v>387.8</v>
      </c>
      <c r="AE123">
        <v>0</v>
      </c>
      <c r="AF123" t="str">
        <f t="shared" si="5"/>
        <v>Jan</v>
      </c>
    </row>
    <row r="124" spans="1:32" x14ac:dyDescent="0.25">
      <c r="A124" s="1">
        <v>45304</v>
      </c>
      <c r="B124">
        <v>4524</v>
      </c>
      <c r="C124">
        <v>4</v>
      </c>
      <c r="D124">
        <v>2</v>
      </c>
      <c r="E124">
        <v>1</v>
      </c>
      <c r="F124">
        <v>2</v>
      </c>
      <c r="G124">
        <v>3</v>
      </c>
      <c r="H124">
        <f>VLOOKUP(B124, patient!A:E, 5, FALSE)</f>
        <v>9</v>
      </c>
      <c r="I124" t="str">
        <f>VLOOKUP(H124, city!A:B, 2, FALSE)</f>
        <v>Edinburgh</v>
      </c>
      <c r="J124" t="str">
        <f>VLOOKUP(E124, diagnosis!A:B, 2, FALSE)</f>
        <v>Appendicitis</v>
      </c>
      <c r="K124" t="str">
        <f>VLOOKUP(D124, department!A:B, 2, FALSE)</f>
        <v>General Surgery</v>
      </c>
      <c r="L124" t="str">
        <f>VLOOKUP(C124, provider!A:B, 2, FALSE)</f>
        <v>Dr. Ravi Patel</v>
      </c>
      <c r="M124" t="str">
        <f>VLOOKUP(G124, insurance!A:B, 2, FALSE)</f>
        <v>Allianz</v>
      </c>
      <c r="N124">
        <f>VLOOKUP(B124, patient!A:D, 4, FALSE)</f>
        <v>42</v>
      </c>
      <c r="O124" t="str">
        <f>VLOOKUP(B124, patient!A:C, 3, FALSE)</f>
        <v>Female</v>
      </c>
      <c r="P124" t="str">
        <f>VLOOKUP(B124, patient!A:F, 6, FALSE)</f>
        <v>Asian</v>
      </c>
      <c r="Q124" t="s">
        <v>491</v>
      </c>
      <c r="R124">
        <v>724</v>
      </c>
      <c r="S124">
        <v>72</v>
      </c>
      <c r="U124" s="1" t="str">
        <f t="shared" si="3"/>
        <v>No</v>
      </c>
      <c r="V124">
        <v>1</v>
      </c>
      <c r="W124" t="s">
        <v>494</v>
      </c>
      <c r="X124" t="s">
        <v>488</v>
      </c>
      <c r="Y124" t="str">
        <f t="shared" si="4"/>
        <v>Scheduled</v>
      </c>
      <c r="Z124" t="s">
        <v>497</v>
      </c>
      <c r="AC124" t="s">
        <v>498</v>
      </c>
      <c r="AD124">
        <v>564.20000000000005</v>
      </c>
      <c r="AE124">
        <v>10</v>
      </c>
      <c r="AF124" t="str">
        <f t="shared" si="5"/>
        <v>Jan</v>
      </c>
    </row>
    <row r="125" spans="1:32" x14ac:dyDescent="0.25">
      <c r="A125" s="1">
        <v>45304</v>
      </c>
      <c r="B125">
        <v>241</v>
      </c>
      <c r="C125">
        <v>4</v>
      </c>
      <c r="D125">
        <v>1</v>
      </c>
      <c r="E125">
        <v>4</v>
      </c>
      <c r="F125">
        <v>1</v>
      </c>
      <c r="G125">
        <v>2</v>
      </c>
      <c r="H125">
        <f>VLOOKUP(B125, patient!A:E, 5, FALSE)</f>
        <v>40</v>
      </c>
      <c r="I125" t="str">
        <f>VLOOKUP(H125, city!A:B, 2, FALSE)</f>
        <v>Sheffield</v>
      </c>
      <c r="J125" t="str">
        <f>VLOOKUP(E125, diagnosis!A:B, 2, FALSE)</f>
        <v>Hypertension</v>
      </c>
      <c r="K125" t="str">
        <f>VLOOKUP(D125, department!A:B, 2, FALSE)</f>
        <v>Cardiology</v>
      </c>
      <c r="L125" t="str">
        <f>VLOOKUP(C125, provider!A:B, 2, FALSE)</f>
        <v>Dr. Ravi Patel</v>
      </c>
      <c r="M125" t="str">
        <f>VLOOKUP(G125, insurance!A:B, 2, FALSE)</f>
        <v>AXA</v>
      </c>
      <c r="N125">
        <f>VLOOKUP(B125, patient!A:D, 4, FALSE)</f>
        <v>77</v>
      </c>
      <c r="O125" t="str">
        <f>VLOOKUP(B125, patient!A:C, 3, FALSE)</f>
        <v>Male</v>
      </c>
      <c r="P125" t="str">
        <f>VLOOKUP(B125, patient!A:F, 6, FALSE)</f>
        <v>Other</v>
      </c>
      <c r="Q125" t="s">
        <v>492</v>
      </c>
      <c r="R125">
        <v>207</v>
      </c>
      <c r="S125">
        <v>141</v>
      </c>
      <c r="U125" s="1" t="str">
        <f t="shared" si="3"/>
        <v>No</v>
      </c>
      <c r="V125">
        <v>2</v>
      </c>
      <c r="W125" t="s">
        <v>492</v>
      </c>
      <c r="X125" t="s">
        <v>495</v>
      </c>
      <c r="Y125" t="str">
        <f t="shared" si="4"/>
        <v>Emergency</v>
      </c>
      <c r="Z125" t="s">
        <v>489</v>
      </c>
      <c r="AC125" t="s">
        <v>493</v>
      </c>
      <c r="AD125">
        <v>264.60000000000002</v>
      </c>
      <c r="AE125">
        <v>30</v>
      </c>
      <c r="AF125" t="str">
        <f t="shared" si="5"/>
        <v>Jan</v>
      </c>
    </row>
    <row r="126" spans="1:32" x14ac:dyDescent="0.25">
      <c r="A126" s="1">
        <v>45304</v>
      </c>
      <c r="B126">
        <v>2999</v>
      </c>
      <c r="C126">
        <v>4</v>
      </c>
      <c r="D126">
        <v>2</v>
      </c>
      <c r="E126">
        <v>1</v>
      </c>
      <c r="F126">
        <v>2</v>
      </c>
      <c r="G126">
        <v>1</v>
      </c>
      <c r="H126">
        <f>VLOOKUP(B126, patient!A:E, 5, FALSE)</f>
        <v>9</v>
      </c>
      <c r="I126" t="str">
        <f>VLOOKUP(H126, city!A:B, 2, FALSE)</f>
        <v>Edinburgh</v>
      </c>
      <c r="J126" t="str">
        <f>VLOOKUP(E126, diagnosis!A:B, 2, FALSE)</f>
        <v>Appendicitis</v>
      </c>
      <c r="K126" t="str">
        <f>VLOOKUP(D126, department!A:B, 2, FALSE)</f>
        <v>General Surgery</v>
      </c>
      <c r="L126" t="str">
        <f>VLOOKUP(C126, provider!A:B, 2, FALSE)</f>
        <v>Dr. Ravi Patel</v>
      </c>
      <c r="M126" t="str">
        <f>VLOOKUP(G126, insurance!A:B, 2, FALSE)</f>
        <v>Aviva</v>
      </c>
      <c r="N126">
        <f>VLOOKUP(B126, patient!A:D, 4, FALSE)</f>
        <v>77</v>
      </c>
      <c r="O126" t="str">
        <f>VLOOKUP(B126, patient!A:C, 3, FALSE)</f>
        <v>Female</v>
      </c>
      <c r="P126" t="str">
        <f>VLOOKUP(B126, patient!A:F, 6, FALSE)</f>
        <v>White</v>
      </c>
      <c r="Q126" t="s">
        <v>486</v>
      </c>
      <c r="R126">
        <v>337</v>
      </c>
      <c r="S126">
        <v>35</v>
      </c>
      <c r="T126" s="1">
        <v>45327</v>
      </c>
      <c r="U126" s="1" t="str">
        <f t="shared" si="3"/>
        <v>Yes</v>
      </c>
      <c r="V126">
        <v>1</v>
      </c>
      <c r="W126" t="s">
        <v>494</v>
      </c>
      <c r="X126" t="s">
        <v>495</v>
      </c>
      <c r="Y126" t="str">
        <f t="shared" si="4"/>
        <v>Emergency</v>
      </c>
      <c r="Z126" t="s">
        <v>489</v>
      </c>
      <c r="AC126" t="s">
        <v>490</v>
      </c>
      <c r="AD126">
        <v>260.39999999999998</v>
      </c>
      <c r="AE126">
        <v>0</v>
      </c>
      <c r="AF126" t="str">
        <f t="shared" si="5"/>
        <v>Jan</v>
      </c>
    </row>
    <row r="127" spans="1:32" x14ac:dyDescent="0.25">
      <c r="A127" s="1">
        <v>45304</v>
      </c>
      <c r="B127">
        <v>3678</v>
      </c>
      <c r="C127">
        <v>4</v>
      </c>
      <c r="D127">
        <v>1</v>
      </c>
      <c r="E127">
        <v>4</v>
      </c>
      <c r="F127">
        <v>4</v>
      </c>
      <c r="G127">
        <v>1</v>
      </c>
      <c r="H127">
        <f>VLOOKUP(B127, patient!A:E, 5, FALSE)</f>
        <v>40</v>
      </c>
      <c r="I127" t="str">
        <f>VLOOKUP(H127, city!A:B, 2, FALSE)</f>
        <v>Sheffield</v>
      </c>
      <c r="J127" t="str">
        <f>VLOOKUP(E127, diagnosis!A:B, 2, FALSE)</f>
        <v>Hypertension</v>
      </c>
      <c r="K127" t="str">
        <f>VLOOKUP(D127, department!A:B, 2, FALSE)</f>
        <v>Cardiology</v>
      </c>
      <c r="L127" t="str">
        <f>VLOOKUP(C127, provider!A:B, 2, FALSE)</f>
        <v>Dr. Ravi Patel</v>
      </c>
      <c r="M127" t="str">
        <f>VLOOKUP(G127, insurance!A:B, 2, FALSE)</f>
        <v>Aviva</v>
      </c>
      <c r="N127">
        <f>VLOOKUP(B127, patient!A:D, 4, FALSE)</f>
        <v>77</v>
      </c>
      <c r="O127" t="str">
        <f>VLOOKUP(B127, patient!A:C, 3, FALSE)</f>
        <v>Male</v>
      </c>
      <c r="P127" t="str">
        <f>VLOOKUP(B127, patient!A:F, 6, FALSE)</f>
        <v>Hispanic</v>
      </c>
      <c r="Q127" t="s">
        <v>486</v>
      </c>
      <c r="R127">
        <v>657</v>
      </c>
      <c r="S127">
        <v>173</v>
      </c>
      <c r="T127" s="1">
        <v>45311</v>
      </c>
      <c r="U127" s="1" t="str">
        <f t="shared" si="3"/>
        <v>Yes</v>
      </c>
      <c r="V127">
        <v>2</v>
      </c>
      <c r="W127" t="s">
        <v>492</v>
      </c>
      <c r="X127" t="s">
        <v>495</v>
      </c>
      <c r="Y127" t="str">
        <f t="shared" si="4"/>
        <v>Emergency</v>
      </c>
      <c r="Z127" t="s">
        <v>497</v>
      </c>
      <c r="AC127" t="s">
        <v>490</v>
      </c>
      <c r="AD127">
        <v>581</v>
      </c>
      <c r="AE127">
        <v>0</v>
      </c>
      <c r="AF127" t="str">
        <f t="shared" si="5"/>
        <v>Jan</v>
      </c>
    </row>
    <row r="128" spans="1:32" x14ac:dyDescent="0.25">
      <c r="A128" s="1">
        <v>45304</v>
      </c>
      <c r="B128">
        <v>1892</v>
      </c>
      <c r="C128">
        <v>4</v>
      </c>
      <c r="D128">
        <v>2</v>
      </c>
      <c r="E128">
        <v>1</v>
      </c>
      <c r="F128">
        <v>2</v>
      </c>
      <c r="G128">
        <v>2</v>
      </c>
      <c r="H128">
        <f>VLOOKUP(B128, patient!A:E, 5, FALSE)</f>
        <v>40</v>
      </c>
      <c r="I128" t="str">
        <f>VLOOKUP(H128, city!A:B, 2, FALSE)</f>
        <v>Sheffield</v>
      </c>
      <c r="J128" t="str">
        <f>VLOOKUP(E128, diagnosis!A:B, 2, FALSE)</f>
        <v>Appendicitis</v>
      </c>
      <c r="K128" t="str">
        <f>VLOOKUP(D128, department!A:B, 2, FALSE)</f>
        <v>General Surgery</v>
      </c>
      <c r="L128" t="str">
        <f>VLOOKUP(C128, provider!A:B, 2, FALSE)</f>
        <v>Dr. Ravi Patel</v>
      </c>
      <c r="M128" t="str">
        <f>VLOOKUP(G128, insurance!A:B, 2, FALSE)</f>
        <v>AXA</v>
      </c>
      <c r="N128">
        <f>VLOOKUP(B128, patient!A:D, 4, FALSE)</f>
        <v>62</v>
      </c>
      <c r="O128" t="str">
        <f>VLOOKUP(B128, patient!A:C, 3, FALSE)</f>
        <v>Male</v>
      </c>
      <c r="P128" t="str">
        <f>VLOOKUP(B128, patient!A:F, 6, FALSE)</f>
        <v>Asian</v>
      </c>
      <c r="Q128" t="s">
        <v>492</v>
      </c>
      <c r="R128">
        <v>758</v>
      </c>
      <c r="S128">
        <v>159</v>
      </c>
      <c r="U128" s="1" t="str">
        <f t="shared" si="3"/>
        <v>No</v>
      </c>
      <c r="V128">
        <v>1</v>
      </c>
      <c r="W128" t="s">
        <v>487</v>
      </c>
      <c r="X128" t="s">
        <v>495</v>
      </c>
      <c r="Y128" t="str">
        <f t="shared" si="4"/>
        <v>Emergency</v>
      </c>
      <c r="Z128" t="s">
        <v>489</v>
      </c>
      <c r="AC128" t="s">
        <v>498</v>
      </c>
      <c r="AD128">
        <v>648.9</v>
      </c>
      <c r="AE128">
        <v>10</v>
      </c>
      <c r="AF128" t="str">
        <f t="shared" si="5"/>
        <v>Jan</v>
      </c>
    </row>
    <row r="129" spans="1:32" x14ac:dyDescent="0.25">
      <c r="A129" s="1">
        <v>45304</v>
      </c>
      <c r="B129">
        <v>584</v>
      </c>
      <c r="C129">
        <v>4</v>
      </c>
      <c r="D129">
        <v>1</v>
      </c>
      <c r="E129">
        <v>4</v>
      </c>
      <c r="F129">
        <v>5</v>
      </c>
      <c r="G129">
        <v>2</v>
      </c>
      <c r="H129">
        <f>VLOOKUP(B129, patient!A:E, 5, FALSE)</f>
        <v>9</v>
      </c>
      <c r="I129" t="str">
        <f>VLOOKUP(H129, city!A:B, 2, FALSE)</f>
        <v>Edinburgh</v>
      </c>
      <c r="J129" t="str">
        <f>VLOOKUP(E129, diagnosis!A:B, 2, FALSE)</f>
        <v>Hypertension</v>
      </c>
      <c r="K129" t="str">
        <f>VLOOKUP(D129, department!A:B, 2, FALSE)</f>
        <v>Cardiology</v>
      </c>
      <c r="L129" t="str">
        <f>VLOOKUP(C129, provider!A:B, 2, FALSE)</f>
        <v>Dr. Ravi Patel</v>
      </c>
      <c r="M129" t="str">
        <f>VLOOKUP(G129, insurance!A:B, 2, FALSE)</f>
        <v>AXA</v>
      </c>
      <c r="N129">
        <f>VLOOKUP(B129, patient!A:D, 4, FALSE)</f>
        <v>58</v>
      </c>
      <c r="O129" t="str">
        <f>VLOOKUP(B129, patient!A:C, 3, FALSE)</f>
        <v>Female</v>
      </c>
      <c r="P129" t="str">
        <f>VLOOKUP(B129, patient!A:F, 6, FALSE)</f>
        <v>Hispanic</v>
      </c>
      <c r="Q129" t="s">
        <v>486</v>
      </c>
      <c r="R129">
        <v>938</v>
      </c>
      <c r="S129">
        <v>106</v>
      </c>
      <c r="T129" s="1">
        <v>45331</v>
      </c>
      <c r="U129" s="1" t="str">
        <f t="shared" si="3"/>
        <v>Yes</v>
      </c>
      <c r="V129">
        <v>2</v>
      </c>
      <c r="W129" t="s">
        <v>494</v>
      </c>
      <c r="X129" t="s">
        <v>495</v>
      </c>
      <c r="Y129" t="str">
        <f t="shared" si="4"/>
        <v>Emergency</v>
      </c>
      <c r="Z129" t="s">
        <v>489</v>
      </c>
      <c r="AC129" t="s">
        <v>490</v>
      </c>
      <c r="AD129">
        <v>730.8</v>
      </c>
      <c r="AE129">
        <v>0</v>
      </c>
      <c r="AF129" t="str">
        <f t="shared" si="5"/>
        <v>Jan</v>
      </c>
    </row>
    <row r="130" spans="1:32" x14ac:dyDescent="0.25">
      <c r="A130" s="1">
        <v>45304</v>
      </c>
      <c r="B130">
        <v>3997</v>
      </c>
      <c r="C130">
        <v>4</v>
      </c>
      <c r="D130">
        <v>2</v>
      </c>
      <c r="E130">
        <v>1</v>
      </c>
      <c r="F130">
        <v>2</v>
      </c>
      <c r="G130">
        <v>2</v>
      </c>
      <c r="H130">
        <f>VLOOKUP(B130, patient!A:E, 5, FALSE)</f>
        <v>40</v>
      </c>
      <c r="I130" t="str">
        <f>VLOOKUP(H130, city!A:B, 2, FALSE)</f>
        <v>Sheffield</v>
      </c>
      <c r="J130" t="str">
        <f>VLOOKUP(E130, diagnosis!A:B, 2, FALSE)</f>
        <v>Appendicitis</v>
      </c>
      <c r="K130" t="str">
        <f>VLOOKUP(D130, department!A:B, 2, FALSE)</f>
        <v>General Surgery</v>
      </c>
      <c r="L130" t="str">
        <f>VLOOKUP(C130, provider!A:B, 2, FALSE)</f>
        <v>Dr. Ravi Patel</v>
      </c>
      <c r="M130" t="str">
        <f>VLOOKUP(G130, insurance!A:B, 2, FALSE)</f>
        <v>AXA</v>
      </c>
      <c r="N130">
        <f>VLOOKUP(B130, patient!A:D, 4, FALSE)</f>
        <v>46</v>
      </c>
      <c r="O130" t="str">
        <f>VLOOKUP(B130, patient!A:C, 3, FALSE)</f>
        <v>Female</v>
      </c>
      <c r="P130" t="str">
        <f>VLOOKUP(B130, patient!A:F, 6, FALSE)</f>
        <v>Other</v>
      </c>
      <c r="Q130" t="s">
        <v>486</v>
      </c>
      <c r="R130">
        <v>319</v>
      </c>
      <c r="S130">
        <v>124</v>
      </c>
      <c r="U130" s="1" t="str">
        <f t="shared" si="3"/>
        <v>No</v>
      </c>
      <c r="V130">
        <v>1</v>
      </c>
      <c r="W130" t="s">
        <v>494</v>
      </c>
      <c r="X130" t="s">
        <v>488</v>
      </c>
      <c r="Y130" t="str">
        <f t="shared" si="4"/>
        <v>Scheduled</v>
      </c>
      <c r="Z130" t="s">
        <v>489</v>
      </c>
      <c r="AC130" t="s">
        <v>496</v>
      </c>
      <c r="AD130">
        <v>345.1</v>
      </c>
      <c r="AE130">
        <v>50</v>
      </c>
      <c r="AF130" t="str">
        <f t="shared" si="5"/>
        <v>Jan</v>
      </c>
    </row>
    <row r="131" spans="1:32" x14ac:dyDescent="0.25">
      <c r="A131" s="1">
        <v>45304</v>
      </c>
      <c r="B131">
        <v>3035</v>
      </c>
      <c r="C131">
        <v>4</v>
      </c>
      <c r="D131">
        <v>1</v>
      </c>
      <c r="E131">
        <v>4</v>
      </c>
      <c r="F131">
        <v>3</v>
      </c>
      <c r="G131">
        <v>1</v>
      </c>
      <c r="H131">
        <f>VLOOKUP(B131, patient!A:E, 5, FALSE)</f>
        <v>9</v>
      </c>
      <c r="I131" t="str">
        <f>VLOOKUP(H131, city!A:B, 2, FALSE)</f>
        <v>Edinburgh</v>
      </c>
      <c r="J131" t="str">
        <f>VLOOKUP(E131, diagnosis!A:B, 2, FALSE)</f>
        <v>Hypertension</v>
      </c>
      <c r="K131" t="str">
        <f>VLOOKUP(D131, department!A:B, 2, FALSE)</f>
        <v>Cardiology</v>
      </c>
      <c r="L131" t="str">
        <f>VLOOKUP(C131, provider!A:B, 2, FALSE)</f>
        <v>Dr. Ravi Patel</v>
      </c>
      <c r="M131" t="str">
        <f>VLOOKUP(G131, insurance!A:B, 2, FALSE)</f>
        <v>Aviva</v>
      </c>
      <c r="N131">
        <f>VLOOKUP(B131, patient!A:D, 4, FALSE)</f>
        <v>32</v>
      </c>
      <c r="O131" t="str">
        <f>VLOOKUP(B131, patient!A:C, 3, FALSE)</f>
        <v>Male</v>
      </c>
      <c r="P131" t="str">
        <f>VLOOKUP(B131, patient!A:F, 6, FALSE)</f>
        <v>Hispanic</v>
      </c>
      <c r="Q131" t="s">
        <v>486</v>
      </c>
      <c r="R131">
        <v>484</v>
      </c>
      <c r="S131">
        <v>96</v>
      </c>
      <c r="T131" s="1">
        <v>45315</v>
      </c>
      <c r="U131" s="1" t="str">
        <f t="shared" ref="U131:U194" si="6">IF(T131&lt;&gt;"", "Yes", "No")</f>
        <v>Yes</v>
      </c>
      <c r="V131">
        <v>2</v>
      </c>
      <c r="W131" t="s">
        <v>492</v>
      </c>
      <c r="X131" t="s">
        <v>488</v>
      </c>
      <c r="Y131" t="str">
        <f t="shared" ref="Y131:Y194" si="7">IF(TRIM(X131)="yes", "Emergency", "Scheduled")</f>
        <v>Scheduled</v>
      </c>
      <c r="Z131" t="s">
        <v>497</v>
      </c>
      <c r="AC131" t="s">
        <v>490</v>
      </c>
      <c r="AD131">
        <v>406</v>
      </c>
      <c r="AE131">
        <v>0</v>
      </c>
      <c r="AF131" t="str">
        <f t="shared" ref="AF131:AF194" si="8">TEXT(A131, "mmm")</f>
        <v>Jan</v>
      </c>
    </row>
    <row r="132" spans="1:32" x14ac:dyDescent="0.25">
      <c r="A132" s="1">
        <v>45305</v>
      </c>
      <c r="B132">
        <v>3768</v>
      </c>
      <c r="C132">
        <v>4</v>
      </c>
      <c r="D132">
        <v>2</v>
      </c>
      <c r="E132">
        <v>1</v>
      </c>
      <c r="F132">
        <v>2</v>
      </c>
      <c r="G132">
        <v>3</v>
      </c>
      <c r="H132">
        <f>VLOOKUP(B132, patient!A:E, 5, FALSE)</f>
        <v>40</v>
      </c>
      <c r="I132" t="str">
        <f>VLOOKUP(H132, city!A:B, 2, FALSE)</f>
        <v>Sheffield</v>
      </c>
      <c r="J132" t="str">
        <f>VLOOKUP(E132, diagnosis!A:B, 2, FALSE)</f>
        <v>Appendicitis</v>
      </c>
      <c r="K132" t="str">
        <f>VLOOKUP(D132, department!A:B, 2, FALSE)</f>
        <v>General Surgery</v>
      </c>
      <c r="L132" t="str">
        <f>VLOOKUP(C132, provider!A:B, 2, FALSE)</f>
        <v>Dr. Ravi Patel</v>
      </c>
      <c r="M132" t="str">
        <f>VLOOKUP(G132, insurance!A:B, 2, FALSE)</f>
        <v>Allianz</v>
      </c>
      <c r="N132">
        <f>VLOOKUP(B132, patient!A:D, 4, FALSE)</f>
        <v>62</v>
      </c>
      <c r="O132" t="str">
        <f>VLOOKUP(B132, patient!A:C, 3, FALSE)</f>
        <v>Female</v>
      </c>
      <c r="P132" t="str">
        <f>VLOOKUP(B132, patient!A:F, 6, FALSE)</f>
        <v>Asian</v>
      </c>
      <c r="Q132" t="s">
        <v>486</v>
      </c>
      <c r="R132">
        <v>210</v>
      </c>
      <c r="S132">
        <v>106</v>
      </c>
      <c r="U132" s="1" t="str">
        <f t="shared" si="6"/>
        <v>No</v>
      </c>
      <c r="V132">
        <v>1</v>
      </c>
      <c r="W132" t="s">
        <v>494</v>
      </c>
      <c r="X132" t="s">
        <v>495</v>
      </c>
      <c r="Y132" t="str">
        <f t="shared" si="7"/>
        <v>Emergency</v>
      </c>
      <c r="Z132" t="s">
        <v>489</v>
      </c>
      <c r="AC132" t="s">
        <v>498</v>
      </c>
      <c r="AD132">
        <v>228.2</v>
      </c>
      <c r="AE132">
        <v>10</v>
      </c>
      <c r="AF132" t="str">
        <f t="shared" si="8"/>
        <v>Jan</v>
      </c>
    </row>
    <row r="133" spans="1:32" x14ac:dyDescent="0.25">
      <c r="A133" s="1">
        <v>45305</v>
      </c>
      <c r="B133">
        <v>1926</v>
      </c>
      <c r="C133">
        <v>4</v>
      </c>
      <c r="D133">
        <v>1</v>
      </c>
      <c r="E133">
        <v>4</v>
      </c>
      <c r="F133">
        <v>5</v>
      </c>
      <c r="G133">
        <v>2</v>
      </c>
      <c r="H133">
        <f>VLOOKUP(B133, patient!A:E, 5, FALSE)</f>
        <v>9</v>
      </c>
      <c r="I133" t="str">
        <f>VLOOKUP(H133, city!A:B, 2, FALSE)</f>
        <v>Edinburgh</v>
      </c>
      <c r="J133" t="str">
        <f>VLOOKUP(E133, diagnosis!A:B, 2, FALSE)</f>
        <v>Hypertension</v>
      </c>
      <c r="K133" t="str">
        <f>VLOOKUP(D133, department!A:B, 2, FALSE)</f>
        <v>Cardiology</v>
      </c>
      <c r="L133" t="str">
        <f>VLOOKUP(C133, provider!A:B, 2, FALSE)</f>
        <v>Dr. Ravi Patel</v>
      </c>
      <c r="M133" t="str">
        <f>VLOOKUP(G133, insurance!A:B, 2, FALSE)</f>
        <v>AXA</v>
      </c>
      <c r="N133">
        <f>VLOOKUP(B133, patient!A:D, 4, FALSE)</f>
        <v>18</v>
      </c>
      <c r="O133" t="str">
        <f>VLOOKUP(B133, patient!A:C, 3, FALSE)</f>
        <v>Female</v>
      </c>
      <c r="P133" t="str">
        <f>VLOOKUP(B133, patient!A:F, 6, FALSE)</f>
        <v>White</v>
      </c>
      <c r="Q133" t="s">
        <v>486</v>
      </c>
      <c r="R133">
        <v>551</v>
      </c>
      <c r="S133">
        <v>50</v>
      </c>
      <c r="T133" s="1">
        <v>45331</v>
      </c>
      <c r="U133" s="1" t="str">
        <f t="shared" si="6"/>
        <v>Yes</v>
      </c>
      <c r="V133">
        <v>2</v>
      </c>
      <c r="W133" t="s">
        <v>487</v>
      </c>
      <c r="X133" t="s">
        <v>495</v>
      </c>
      <c r="Y133" t="str">
        <f t="shared" si="7"/>
        <v>Emergency</v>
      </c>
      <c r="Z133" t="s">
        <v>497</v>
      </c>
      <c r="AC133" t="s">
        <v>490</v>
      </c>
      <c r="AD133">
        <v>420.7</v>
      </c>
      <c r="AE133">
        <v>0</v>
      </c>
      <c r="AF133" t="str">
        <f t="shared" si="8"/>
        <v>Jan</v>
      </c>
    </row>
    <row r="134" spans="1:32" x14ac:dyDescent="0.25">
      <c r="A134" s="1">
        <v>45305</v>
      </c>
      <c r="B134">
        <v>2099</v>
      </c>
      <c r="C134">
        <v>4</v>
      </c>
      <c r="D134">
        <v>2</v>
      </c>
      <c r="E134">
        <v>1</v>
      </c>
      <c r="F134">
        <v>2</v>
      </c>
      <c r="G134">
        <v>2</v>
      </c>
      <c r="H134">
        <f>VLOOKUP(B134, patient!A:E, 5, FALSE)</f>
        <v>40</v>
      </c>
      <c r="I134" t="str">
        <f>VLOOKUP(H134, city!A:B, 2, FALSE)</f>
        <v>Sheffield</v>
      </c>
      <c r="J134" t="str">
        <f>VLOOKUP(E134, diagnosis!A:B, 2, FALSE)</f>
        <v>Appendicitis</v>
      </c>
      <c r="K134" t="str">
        <f>VLOOKUP(D134, department!A:B, 2, FALSE)</f>
        <v>General Surgery</v>
      </c>
      <c r="L134" t="str">
        <f>VLOOKUP(C134, provider!A:B, 2, FALSE)</f>
        <v>Dr. Ravi Patel</v>
      </c>
      <c r="M134" t="str">
        <f>VLOOKUP(G134, insurance!A:B, 2, FALSE)</f>
        <v>AXA</v>
      </c>
      <c r="N134">
        <f>VLOOKUP(B134, patient!A:D, 4, FALSE)</f>
        <v>42</v>
      </c>
      <c r="O134" t="str">
        <f>VLOOKUP(B134, patient!A:C, 3, FALSE)</f>
        <v>Male</v>
      </c>
      <c r="P134" t="str">
        <f>VLOOKUP(B134, patient!A:F, 6, FALSE)</f>
        <v>Asian</v>
      </c>
      <c r="Q134" t="s">
        <v>486</v>
      </c>
      <c r="R134">
        <v>495</v>
      </c>
      <c r="S134">
        <v>119</v>
      </c>
      <c r="T134" s="1">
        <v>45332</v>
      </c>
      <c r="U134" s="1" t="str">
        <f t="shared" si="6"/>
        <v>Yes</v>
      </c>
      <c r="V134">
        <v>1</v>
      </c>
      <c r="W134" t="s">
        <v>494</v>
      </c>
      <c r="X134" t="s">
        <v>495</v>
      </c>
      <c r="Y134" t="str">
        <f t="shared" si="7"/>
        <v>Emergency</v>
      </c>
      <c r="Z134" t="s">
        <v>489</v>
      </c>
      <c r="AC134" t="s">
        <v>490</v>
      </c>
      <c r="AD134">
        <v>429.8</v>
      </c>
      <c r="AE134">
        <v>0</v>
      </c>
      <c r="AF134" t="str">
        <f t="shared" si="8"/>
        <v>Jan</v>
      </c>
    </row>
    <row r="135" spans="1:32" x14ac:dyDescent="0.25">
      <c r="A135" s="1">
        <v>45305</v>
      </c>
      <c r="B135">
        <v>2526</v>
      </c>
      <c r="C135">
        <v>4</v>
      </c>
      <c r="D135">
        <v>1</v>
      </c>
      <c r="E135">
        <v>4</v>
      </c>
      <c r="F135">
        <v>2</v>
      </c>
      <c r="G135">
        <v>3</v>
      </c>
      <c r="H135">
        <f>VLOOKUP(B135, patient!A:E, 5, FALSE)</f>
        <v>9</v>
      </c>
      <c r="I135" t="str">
        <f>VLOOKUP(H135, city!A:B, 2, FALSE)</f>
        <v>Edinburgh</v>
      </c>
      <c r="J135" t="str">
        <f>VLOOKUP(E135, diagnosis!A:B, 2, FALSE)</f>
        <v>Hypertension</v>
      </c>
      <c r="K135" t="str">
        <f>VLOOKUP(D135, department!A:B, 2, FALSE)</f>
        <v>Cardiology</v>
      </c>
      <c r="L135" t="str">
        <f>VLOOKUP(C135, provider!A:B, 2, FALSE)</f>
        <v>Dr. Ravi Patel</v>
      </c>
      <c r="M135" t="str">
        <f>VLOOKUP(G135, insurance!A:B, 2, FALSE)</f>
        <v>Allianz</v>
      </c>
      <c r="N135">
        <f>VLOOKUP(B135, patient!A:D, 4, FALSE)</f>
        <v>24</v>
      </c>
      <c r="O135" t="str">
        <f>VLOOKUP(B135, patient!A:C, 3, FALSE)</f>
        <v>Male</v>
      </c>
      <c r="P135" t="str">
        <f>VLOOKUP(B135, patient!A:F, 6, FALSE)</f>
        <v>Black</v>
      </c>
      <c r="Q135" t="s">
        <v>486</v>
      </c>
      <c r="R135">
        <v>284</v>
      </c>
      <c r="S135">
        <v>174</v>
      </c>
      <c r="T135" s="1">
        <v>45324</v>
      </c>
      <c r="U135" s="1" t="str">
        <f t="shared" si="6"/>
        <v>Yes</v>
      </c>
      <c r="V135">
        <v>2</v>
      </c>
      <c r="W135" t="s">
        <v>492</v>
      </c>
      <c r="X135" t="s">
        <v>495</v>
      </c>
      <c r="Y135" t="str">
        <f t="shared" si="7"/>
        <v>Emergency</v>
      </c>
      <c r="Z135" t="s">
        <v>489</v>
      </c>
      <c r="AC135" t="s">
        <v>490</v>
      </c>
      <c r="AD135">
        <v>320.60000000000002</v>
      </c>
      <c r="AE135">
        <v>0</v>
      </c>
      <c r="AF135" t="str">
        <f t="shared" si="8"/>
        <v>Jan</v>
      </c>
    </row>
    <row r="136" spans="1:32" x14ac:dyDescent="0.25">
      <c r="A136" s="1">
        <v>45305</v>
      </c>
      <c r="B136">
        <v>4865</v>
      </c>
      <c r="C136">
        <v>4</v>
      </c>
      <c r="D136">
        <v>2</v>
      </c>
      <c r="E136">
        <v>1</v>
      </c>
      <c r="F136">
        <v>2</v>
      </c>
      <c r="G136">
        <v>1</v>
      </c>
      <c r="H136">
        <f>VLOOKUP(B136, patient!A:E, 5, FALSE)</f>
        <v>40</v>
      </c>
      <c r="I136" t="str">
        <f>VLOOKUP(H136, city!A:B, 2, FALSE)</f>
        <v>Sheffield</v>
      </c>
      <c r="J136" t="str">
        <f>VLOOKUP(E136, diagnosis!A:B, 2, FALSE)</f>
        <v>Appendicitis</v>
      </c>
      <c r="K136" t="str">
        <f>VLOOKUP(D136, department!A:B, 2, FALSE)</f>
        <v>General Surgery</v>
      </c>
      <c r="L136" t="str">
        <f>VLOOKUP(C136, provider!A:B, 2, FALSE)</f>
        <v>Dr. Ravi Patel</v>
      </c>
      <c r="M136" t="str">
        <f>VLOOKUP(G136, insurance!A:B, 2, FALSE)</f>
        <v>Aviva</v>
      </c>
      <c r="N136">
        <f>VLOOKUP(B136, patient!A:D, 4, FALSE)</f>
        <v>26</v>
      </c>
      <c r="O136" t="str">
        <f>VLOOKUP(B136, patient!A:C, 3, FALSE)</f>
        <v>Male</v>
      </c>
      <c r="P136" t="str">
        <f>VLOOKUP(B136, patient!A:F, 6, FALSE)</f>
        <v>Hispanic</v>
      </c>
      <c r="Q136" t="s">
        <v>492</v>
      </c>
      <c r="R136">
        <v>487</v>
      </c>
      <c r="S136">
        <v>55</v>
      </c>
      <c r="U136" s="1" t="str">
        <f t="shared" si="6"/>
        <v>No</v>
      </c>
      <c r="V136">
        <v>1</v>
      </c>
      <c r="W136" t="s">
        <v>494</v>
      </c>
      <c r="X136" t="s">
        <v>488</v>
      </c>
      <c r="Y136" t="str">
        <f t="shared" si="7"/>
        <v>Scheduled</v>
      </c>
      <c r="Z136" t="s">
        <v>497</v>
      </c>
      <c r="AC136" t="s">
        <v>498</v>
      </c>
      <c r="AD136">
        <v>386.4</v>
      </c>
      <c r="AE136">
        <v>10</v>
      </c>
      <c r="AF136" t="str">
        <f t="shared" si="8"/>
        <v>Jan</v>
      </c>
    </row>
    <row r="137" spans="1:32" x14ac:dyDescent="0.25">
      <c r="A137" s="1">
        <v>45305</v>
      </c>
      <c r="B137">
        <v>2207</v>
      </c>
      <c r="C137">
        <v>4</v>
      </c>
      <c r="D137">
        <v>1</v>
      </c>
      <c r="E137">
        <v>4</v>
      </c>
      <c r="F137">
        <v>5</v>
      </c>
      <c r="G137">
        <v>2</v>
      </c>
      <c r="H137">
        <f>VLOOKUP(B137, patient!A:E, 5, FALSE)</f>
        <v>9</v>
      </c>
      <c r="I137" t="str">
        <f>VLOOKUP(H137, city!A:B, 2, FALSE)</f>
        <v>Edinburgh</v>
      </c>
      <c r="J137" t="str">
        <f>VLOOKUP(E137, diagnosis!A:B, 2, FALSE)</f>
        <v>Hypertension</v>
      </c>
      <c r="K137" t="str">
        <f>VLOOKUP(D137, department!A:B, 2, FALSE)</f>
        <v>Cardiology</v>
      </c>
      <c r="L137" t="str">
        <f>VLOOKUP(C137, provider!A:B, 2, FALSE)</f>
        <v>Dr. Ravi Patel</v>
      </c>
      <c r="M137" t="str">
        <f>VLOOKUP(G137, insurance!A:B, 2, FALSE)</f>
        <v>AXA</v>
      </c>
      <c r="N137">
        <f>VLOOKUP(B137, patient!A:D, 4, FALSE)</f>
        <v>41</v>
      </c>
      <c r="O137" t="str">
        <f>VLOOKUP(B137, patient!A:C, 3, FALSE)</f>
        <v>Female</v>
      </c>
      <c r="P137" t="str">
        <f>VLOOKUP(B137, patient!A:F, 6, FALSE)</f>
        <v>Hispanic</v>
      </c>
      <c r="Q137" t="s">
        <v>486</v>
      </c>
      <c r="R137">
        <v>226</v>
      </c>
      <c r="S137">
        <v>78</v>
      </c>
      <c r="T137" s="1">
        <v>45317</v>
      </c>
      <c r="U137" s="1" t="str">
        <f t="shared" si="6"/>
        <v>Yes</v>
      </c>
      <c r="V137">
        <v>2</v>
      </c>
      <c r="W137" t="s">
        <v>492</v>
      </c>
      <c r="X137" t="s">
        <v>488</v>
      </c>
      <c r="Y137" t="str">
        <f t="shared" si="7"/>
        <v>Scheduled</v>
      </c>
      <c r="Z137" t="s">
        <v>489</v>
      </c>
      <c r="AC137" t="s">
        <v>490</v>
      </c>
      <c r="AD137">
        <v>212.8</v>
      </c>
      <c r="AE137">
        <v>0</v>
      </c>
      <c r="AF137" t="str">
        <f t="shared" si="8"/>
        <v>Jan</v>
      </c>
    </row>
    <row r="138" spans="1:32" x14ac:dyDescent="0.25">
      <c r="A138" s="1">
        <v>45305</v>
      </c>
      <c r="B138">
        <v>754</v>
      </c>
      <c r="C138">
        <v>4</v>
      </c>
      <c r="D138">
        <v>2</v>
      </c>
      <c r="E138">
        <v>1</v>
      </c>
      <c r="F138">
        <v>2</v>
      </c>
      <c r="G138">
        <v>2</v>
      </c>
      <c r="H138">
        <f>VLOOKUP(B138, patient!A:E, 5, FALSE)</f>
        <v>40</v>
      </c>
      <c r="I138" t="str">
        <f>VLOOKUP(H138, city!A:B, 2, FALSE)</f>
        <v>Sheffield</v>
      </c>
      <c r="J138" t="str">
        <f>VLOOKUP(E138, diagnosis!A:B, 2, FALSE)</f>
        <v>Appendicitis</v>
      </c>
      <c r="K138" t="str">
        <f>VLOOKUP(D138, department!A:B, 2, FALSE)</f>
        <v>General Surgery</v>
      </c>
      <c r="L138" t="str">
        <f>VLOOKUP(C138, provider!A:B, 2, FALSE)</f>
        <v>Dr. Ravi Patel</v>
      </c>
      <c r="M138" t="str">
        <f>VLOOKUP(G138, insurance!A:B, 2, FALSE)</f>
        <v>AXA</v>
      </c>
      <c r="N138">
        <f>VLOOKUP(B138, patient!A:D, 4, FALSE)</f>
        <v>18</v>
      </c>
      <c r="O138" t="str">
        <f>VLOOKUP(B138, patient!A:C, 3, FALSE)</f>
        <v>Female</v>
      </c>
      <c r="P138" t="str">
        <f>VLOOKUP(B138, patient!A:F, 6, FALSE)</f>
        <v>Hispanic</v>
      </c>
      <c r="Q138" t="s">
        <v>486</v>
      </c>
      <c r="R138">
        <v>838</v>
      </c>
      <c r="S138">
        <v>125</v>
      </c>
      <c r="U138" s="1" t="str">
        <f t="shared" si="6"/>
        <v>No</v>
      </c>
      <c r="V138">
        <v>1</v>
      </c>
      <c r="W138" t="s">
        <v>487</v>
      </c>
      <c r="X138" t="s">
        <v>488</v>
      </c>
      <c r="Y138" t="str">
        <f t="shared" si="7"/>
        <v>Scheduled</v>
      </c>
      <c r="Z138" t="s">
        <v>489</v>
      </c>
      <c r="AC138" t="s">
        <v>496</v>
      </c>
      <c r="AD138">
        <v>709.1</v>
      </c>
      <c r="AE138">
        <v>50</v>
      </c>
      <c r="AF138" t="str">
        <f t="shared" si="8"/>
        <v>Jan</v>
      </c>
    </row>
    <row r="139" spans="1:32" x14ac:dyDescent="0.25">
      <c r="A139" s="1">
        <v>45305</v>
      </c>
      <c r="B139">
        <v>1295</v>
      </c>
      <c r="C139">
        <v>4</v>
      </c>
      <c r="D139">
        <v>1</v>
      </c>
      <c r="E139">
        <v>4</v>
      </c>
      <c r="F139">
        <v>2</v>
      </c>
      <c r="G139">
        <v>2</v>
      </c>
      <c r="H139">
        <f>VLOOKUP(B139, patient!A:E, 5, FALSE)</f>
        <v>9</v>
      </c>
      <c r="I139" t="str">
        <f>VLOOKUP(H139, city!A:B, 2, FALSE)</f>
        <v>Edinburgh</v>
      </c>
      <c r="J139" t="str">
        <f>VLOOKUP(E139, diagnosis!A:B, 2, FALSE)</f>
        <v>Hypertension</v>
      </c>
      <c r="K139" t="str">
        <f>VLOOKUP(D139, department!A:B, 2, FALSE)</f>
        <v>Cardiology</v>
      </c>
      <c r="L139" t="str">
        <f>VLOOKUP(C139, provider!A:B, 2, FALSE)</f>
        <v>Dr. Ravi Patel</v>
      </c>
      <c r="M139" t="str">
        <f>VLOOKUP(G139, insurance!A:B, 2, FALSE)</f>
        <v>AXA</v>
      </c>
      <c r="N139">
        <f>VLOOKUP(B139, patient!A:D, 4, FALSE)</f>
        <v>61</v>
      </c>
      <c r="O139" t="str">
        <f>VLOOKUP(B139, patient!A:C, 3, FALSE)</f>
        <v>Female</v>
      </c>
      <c r="P139" t="str">
        <f>VLOOKUP(B139, patient!A:F, 6, FALSE)</f>
        <v>Other</v>
      </c>
      <c r="Q139" t="s">
        <v>492</v>
      </c>
      <c r="R139">
        <v>446</v>
      </c>
      <c r="S139">
        <v>22</v>
      </c>
      <c r="U139" s="1" t="str">
        <f t="shared" si="6"/>
        <v>No</v>
      </c>
      <c r="V139">
        <v>2</v>
      </c>
      <c r="W139" t="s">
        <v>492</v>
      </c>
      <c r="X139" t="s">
        <v>488</v>
      </c>
      <c r="Y139" t="str">
        <f t="shared" si="7"/>
        <v>Scheduled</v>
      </c>
      <c r="Z139" t="s">
        <v>489</v>
      </c>
      <c r="AC139" t="s">
        <v>493</v>
      </c>
      <c r="AD139">
        <v>348.6</v>
      </c>
      <c r="AE139">
        <v>30</v>
      </c>
      <c r="AF139" t="str">
        <f t="shared" si="8"/>
        <v>Jan</v>
      </c>
    </row>
    <row r="140" spans="1:32" x14ac:dyDescent="0.25">
      <c r="A140" s="1">
        <v>45305</v>
      </c>
      <c r="B140">
        <v>16</v>
      </c>
      <c r="C140">
        <v>4</v>
      </c>
      <c r="D140">
        <v>2</v>
      </c>
      <c r="E140">
        <v>1</v>
      </c>
      <c r="F140">
        <v>2</v>
      </c>
      <c r="G140">
        <v>3</v>
      </c>
      <c r="H140">
        <f>VLOOKUP(B140, patient!A:E, 5, FALSE)</f>
        <v>40</v>
      </c>
      <c r="I140" t="str">
        <f>VLOOKUP(H140, city!A:B, 2, FALSE)</f>
        <v>Sheffield</v>
      </c>
      <c r="J140" t="str">
        <f>VLOOKUP(E140, diagnosis!A:B, 2, FALSE)</f>
        <v>Appendicitis</v>
      </c>
      <c r="K140" t="str">
        <f>VLOOKUP(D140, department!A:B, 2, FALSE)</f>
        <v>General Surgery</v>
      </c>
      <c r="L140" t="str">
        <f>VLOOKUP(C140, provider!A:B, 2, FALSE)</f>
        <v>Dr. Ravi Patel</v>
      </c>
      <c r="M140" t="str">
        <f>VLOOKUP(G140, insurance!A:B, 2, FALSE)</f>
        <v>Allianz</v>
      </c>
      <c r="N140">
        <f>VLOOKUP(B140, patient!A:D, 4, FALSE)</f>
        <v>25</v>
      </c>
      <c r="O140" t="str">
        <f>VLOOKUP(B140, patient!A:C, 3, FALSE)</f>
        <v>Female</v>
      </c>
      <c r="P140" t="str">
        <f>VLOOKUP(B140, patient!A:F, 6, FALSE)</f>
        <v>Other</v>
      </c>
      <c r="Q140" t="s">
        <v>491</v>
      </c>
      <c r="R140">
        <v>733</v>
      </c>
      <c r="S140">
        <v>140</v>
      </c>
      <c r="U140" s="1" t="str">
        <f t="shared" si="6"/>
        <v>No</v>
      </c>
      <c r="V140">
        <v>1</v>
      </c>
      <c r="W140" t="s">
        <v>492</v>
      </c>
      <c r="X140" t="s">
        <v>495</v>
      </c>
      <c r="Y140" t="str">
        <f t="shared" si="7"/>
        <v>Emergency</v>
      </c>
      <c r="Z140" t="s">
        <v>489</v>
      </c>
      <c r="AC140" t="s">
        <v>493</v>
      </c>
      <c r="AD140">
        <v>632.1</v>
      </c>
      <c r="AE140">
        <v>30</v>
      </c>
      <c r="AF140" t="str">
        <f t="shared" si="8"/>
        <v>Jan</v>
      </c>
    </row>
    <row r="141" spans="1:32" x14ac:dyDescent="0.25">
      <c r="A141" s="1">
        <v>45305</v>
      </c>
      <c r="B141">
        <v>1377</v>
      </c>
      <c r="C141">
        <v>4</v>
      </c>
      <c r="D141">
        <v>1</v>
      </c>
      <c r="E141">
        <v>4</v>
      </c>
      <c r="F141">
        <v>5</v>
      </c>
      <c r="G141">
        <v>3</v>
      </c>
      <c r="H141">
        <f>VLOOKUP(B141, patient!A:E, 5, FALSE)</f>
        <v>9</v>
      </c>
      <c r="I141" t="str">
        <f>VLOOKUP(H141, city!A:B, 2, FALSE)</f>
        <v>Edinburgh</v>
      </c>
      <c r="J141" t="str">
        <f>VLOOKUP(E141, diagnosis!A:B, 2, FALSE)</f>
        <v>Hypertension</v>
      </c>
      <c r="K141" t="str">
        <f>VLOOKUP(D141, department!A:B, 2, FALSE)</f>
        <v>Cardiology</v>
      </c>
      <c r="L141" t="str">
        <f>VLOOKUP(C141, provider!A:B, 2, FALSE)</f>
        <v>Dr. Ravi Patel</v>
      </c>
      <c r="M141" t="str">
        <f>VLOOKUP(G141, insurance!A:B, 2, FALSE)</f>
        <v>Allianz</v>
      </c>
      <c r="N141">
        <f>VLOOKUP(B141, patient!A:D, 4, FALSE)</f>
        <v>41</v>
      </c>
      <c r="O141" t="str">
        <f>VLOOKUP(B141, patient!A:C, 3, FALSE)</f>
        <v>Male</v>
      </c>
      <c r="P141" t="str">
        <f>VLOOKUP(B141, patient!A:F, 6, FALSE)</f>
        <v>Asian</v>
      </c>
      <c r="Q141" t="s">
        <v>491</v>
      </c>
      <c r="R141">
        <v>80</v>
      </c>
      <c r="S141">
        <v>179</v>
      </c>
      <c r="U141" s="1" t="str">
        <f t="shared" si="6"/>
        <v>No</v>
      </c>
      <c r="V141">
        <v>2</v>
      </c>
      <c r="W141" t="s">
        <v>494</v>
      </c>
      <c r="X141" t="s">
        <v>495</v>
      </c>
      <c r="Y141" t="str">
        <f t="shared" si="7"/>
        <v>Emergency</v>
      </c>
      <c r="Z141" t="s">
        <v>497</v>
      </c>
      <c r="AC141" t="s">
        <v>493</v>
      </c>
      <c r="AD141">
        <v>202.3</v>
      </c>
      <c r="AE141">
        <v>30</v>
      </c>
      <c r="AF141" t="str">
        <f t="shared" si="8"/>
        <v>Jan</v>
      </c>
    </row>
    <row r="142" spans="1:32" x14ac:dyDescent="0.25">
      <c r="A142" s="1">
        <v>45306</v>
      </c>
      <c r="B142">
        <v>1713</v>
      </c>
      <c r="C142">
        <v>4</v>
      </c>
      <c r="D142">
        <v>2</v>
      </c>
      <c r="E142">
        <v>1</v>
      </c>
      <c r="F142">
        <v>2</v>
      </c>
      <c r="G142">
        <v>3</v>
      </c>
      <c r="H142">
        <f>VLOOKUP(B142, patient!A:E, 5, FALSE)</f>
        <v>40</v>
      </c>
      <c r="I142" t="str">
        <f>VLOOKUP(H142, city!A:B, 2, FALSE)</f>
        <v>Sheffield</v>
      </c>
      <c r="J142" t="str">
        <f>VLOOKUP(E142, diagnosis!A:B, 2, FALSE)</f>
        <v>Appendicitis</v>
      </c>
      <c r="K142" t="str">
        <f>VLOOKUP(D142, department!A:B, 2, FALSE)</f>
        <v>General Surgery</v>
      </c>
      <c r="L142" t="str">
        <f>VLOOKUP(C142, provider!A:B, 2, FALSE)</f>
        <v>Dr. Ravi Patel</v>
      </c>
      <c r="M142" t="str">
        <f>VLOOKUP(G142, insurance!A:B, 2, FALSE)</f>
        <v>Allianz</v>
      </c>
      <c r="N142">
        <f>VLOOKUP(B142, patient!A:D, 4, FALSE)</f>
        <v>28</v>
      </c>
      <c r="O142" t="str">
        <f>VLOOKUP(B142, patient!A:C, 3, FALSE)</f>
        <v>Female</v>
      </c>
      <c r="P142" t="str">
        <f>VLOOKUP(B142, patient!A:F, 6, FALSE)</f>
        <v>White</v>
      </c>
      <c r="Q142" t="s">
        <v>486</v>
      </c>
      <c r="R142">
        <v>908</v>
      </c>
      <c r="S142">
        <v>34</v>
      </c>
      <c r="T142" s="1">
        <v>45322</v>
      </c>
      <c r="U142" s="1" t="str">
        <f t="shared" si="6"/>
        <v>Yes</v>
      </c>
      <c r="V142">
        <v>1</v>
      </c>
      <c r="W142" t="s">
        <v>492</v>
      </c>
      <c r="X142" t="s">
        <v>495</v>
      </c>
      <c r="Y142" t="str">
        <f t="shared" si="7"/>
        <v>Emergency</v>
      </c>
      <c r="Z142" t="s">
        <v>497</v>
      </c>
      <c r="AC142" t="s">
        <v>490</v>
      </c>
      <c r="AD142">
        <v>659.4</v>
      </c>
      <c r="AE142">
        <v>0</v>
      </c>
      <c r="AF142" t="str">
        <f t="shared" si="8"/>
        <v>Jan</v>
      </c>
    </row>
    <row r="143" spans="1:32" x14ac:dyDescent="0.25">
      <c r="A143" s="1">
        <v>45306</v>
      </c>
      <c r="B143">
        <v>967</v>
      </c>
      <c r="C143">
        <v>4</v>
      </c>
      <c r="D143">
        <v>1</v>
      </c>
      <c r="E143">
        <v>4</v>
      </c>
      <c r="F143">
        <v>4</v>
      </c>
      <c r="G143">
        <v>3</v>
      </c>
      <c r="H143">
        <f>VLOOKUP(B143, patient!A:E, 5, FALSE)</f>
        <v>9</v>
      </c>
      <c r="I143" t="str">
        <f>VLOOKUP(H143, city!A:B, 2, FALSE)</f>
        <v>Edinburgh</v>
      </c>
      <c r="J143" t="str">
        <f>VLOOKUP(E143, diagnosis!A:B, 2, FALSE)</f>
        <v>Hypertension</v>
      </c>
      <c r="K143" t="str">
        <f>VLOOKUP(D143, department!A:B, 2, FALSE)</f>
        <v>Cardiology</v>
      </c>
      <c r="L143" t="str">
        <f>VLOOKUP(C143, provider!A:B, 2, FALSE)</f>
        <v>Dr. Ravi Patel</v>
      </c>
      <c r="M143" t="str">
        <f>VLOOKUP(G143, insurance!A:B, 2, FALSE)</f>
        <v>Allianz</v>
      </c>
      <c r="N143">
        <f>VLOOKUP(B143, patient!A:D, 4, FALSE)</f>
        <v>68</v>
      </c>
      <c r="O143" t="str">
        <f>VLOOKUP(B143, patient!A:C, 3, FALSE)</f>
        <v>Male</v>
      </c>
      <c r="P143" t="str">
        <f>VLOOKUP(B143, patient!A:F, 6, FALSE)</f>
        <v>Black</v>
      </c>
      <c r="Q143" t="s">
        <v>486</v>
      </c>
      <c r="R143">
        <v>900</v>
      </c>
      <c r="S143">
        <v>94</v>
      </c>
      <c r="T143" s="1">
        <v>45335</v>
      </c>
      <c r="U143" s="1" t="str">
        <f t="shared" si="6"/>
        <v>Yes</v>
      </c>
      <c r="V143">
        <v>2</v>
      </c>
      <c r="W143" t="s">
        <v>492</v>
      </c>
      <c r="X143" t="s">
        <v>488</v>
      </c>
      <c r="Y143" t="str">
        <f t="shared" si="7"/>
        <v>Scheduled</v>
      </c>
      <c r="Z143" t="s">
        <v>497</v>
      </c>
      <c r="AC143" t="s">
        <v>490</v>
      </c>
      <c r="AD143">
        <v>695.8</v>
      </c>
      <c r="AE143">
        <v>0</v>
      </c>
      <c r="AF143" t="str">
        <f t="shared" si="8"/>
        <v>Jan</v>
      </c>
    </row>
    <row r="144" spans="1:32" x14ac:dyDescent="0.25">
      <c r="A144" s="1">
        <v>45306</v>
      </c>
      <c r="B144">
        <v>3720</v>
      </c>
      <c r="C144">
        <v>4</v>
      </c>
      <c r="D144">
        <v>2</v>
      </c>
      <c r="E144">
        <v>1</v>
      </c>
      <c r="F144">
        <v>2</v>
      </c>
      <c r="G144">
        <v>1</v>
      </c>
      <c r="H144">
        <f>VLOOKUP(B144, patient!A:E, 5, FALSE)</f>
        <v>40</v>
      </c>
      <c r="I144" t="str">
        <f>VLOOKUP(H144, city!A:B, 2, FALSE)</f>
        <v>Sheffield</v>
      </c>
      <c r="J144" t="str">
        <f>VLOOKUP(E144, diagnosis!A:B, 2, FALSE)</f>
        <v>Appendicitis</v>
      </c>
      <c r="K144" t="str">
        <f>VLOOKUP(D144, department!A:B, 2, FALSE)</f>
        <v>General Surgery</v>
      </c>
      <c r="L144" t="str">
        <f>VLOOKUP(C144, provider!A:B, 2, FALSE)</f>
        <v>Dr. Ravi Patel</v>
      </c>
      <c r="M144" t="str">
        <f>VLOOKUP(G144, insurance!A:B, 2, FALSE)</f>
        <v>Aviva</v>
      </c>
      <c r="N144">
        <f>VLOOKUP(B144, patient!A:D, 4, FALSE)</f>
        <v>34</v>
      </c>
      <c r="O144" t="str">
        <f>VLOOKUP(B144, patient!A:C, 3, FALSE)</f>
        <v>Female</v>
      </c>
      <c r="P144" t="str">
        <f>VLOOKUP(B144, patient!A:F, 6, FALSE)</f>
        <v>White</v>
      </c>
      <c r="Q144" t="s">
        <v>486</v>
      </c>
      <c r="R144">
        <v>127</v>
      </c>
      <c r="S144">
        <v>20</v>
      </c>
      <c r="T144" s="1">
        <v>45321</v>
      </c>
      <c r="U144" s="1" t="str">
        <f t="shared" si="6"/>
        <v>Yes</v>
      </c>
      <c r="V144">
        <v>1</v>
      </c>
      <c r="W144" t="s">
        <v>492</v>
      </c>
      <c r="X144" t="s">
        <v>495</v>
      </c>
      <c r="Y144" t="str">
        <f t="shared" si="7"/>
        <v>Emergency</v>
      </c>
      <c r="Z144" t="s">
        <v>497</v>
      </c>
      <c r="AC144" t="s">
        <v>490</v>
      </c>
      <c r="AD144">
        <v>102.9</v>
      </c>
      <c r="AE144">
        <v>0</v>
      </c>
      <c r="AF144" t="str">
        <f t="shared" si="8"/>
        <v>Jan</v>
      </c>
    </row>
    <row r="145" spans="1:32" x14ac:dyDescent="0.25">
      <c r="A145" s="1">
        <v>45306</v>
      </c>
      <c r="B145">
        <v>4084</v>
      </c>
      <c r="C145">
        <v>4</v>
      </c>
      <c r="D145">
        <v>1</v>
      </c>
      <c r="E145">
        <v>4</v>
      </c>
      <c r="F145">
        <v>1</v>
      </c>
      <c r="G145">
        <v>3</v>
      </c>
      <c r="H145">
        <f>VLOOKUP(B145, patient!A:E, 5, FALSE)</f>
        <v>9</v>
      </c>
      <c r="I145" t="str">
        <f>VLOOKUP(H145, city!A:B, 2, FALSE)</f>
        <v>Edinburgh</v>
      </c>
      <c r="J145" t="str">
        <f>VLOOKUP(E145, diagnosis!A:B, 2, FALSE)</f>
        <v>Hypertension</v>
      </c>
      <c r="K145" t="str">
        <f>VLOOKUP(D145, department!A:B, 2, FALSE)</f>
        <v>Cardiology</v>
      </c>
      <c r="L145" t="str">
        <f>VLOOKUP(C145, provider!A:B, 2, FALSE)</f>
        <v>Dr. Ravi Patel</v>
      </c>
      <c r="M145" t="str">
        <f>VLOOKUP(G145, insurance!A:B, 2, FALSE)</f>
        <v>Allianz</v>
      </c>
      <c r="N145">
        <f>VLOOKUP(B145, patient!A:D, 4, FALSE)</f>
        <v>25</v>
      </c>
      <c r="O145" t="str">
        <f>VLOOKUP(B145, patient!A:C, 3, FALSE)</f>
        <v>Male</v>
      </c>
      <c r="P145" t="str">
        <f>VLOOKUP(B145, patient!A:F, 6, FALSE)</f>
        <v>White</v>
      </c>
      <c r="Q145" t="s">
        <v>492</v>
      </c>
      <c r="R145">
        <v>202</v>
      </c>
      <c r="S145">
        <v>152</v>
      </c>
      <c r="U145" s="1" t="str">
        <f t="shared" si="6"/>
        <v>No</v>
      </c>
      <c r="V145">
        <v>2</v>
      </c>
      <c r="W145" t="s">
        <v>492</v>
      </c>
      <c r="X145" t="s">
        <v>495</v>
      </c>
      <c r="Y145" t="str">
        <f t="shared" si="7"/>
        <v>Emergency</v>
      </c>
      <c r="Z145" t="s">
        <v>497</v>
      </c>
      <c r="AC145" t="s">
        <v>498</v>
      </c>
      <c r="AD145">
        <v>254.8</v>
      </c>
      <c r="AE145">
        <v>10</v>
      </c>
      <c r="AF145" t="str">
        <f t="shared" si="8"/>
        <v>Jan</v>
      </c>
    </row>
    <row r="146" spans="1:32" x14ac:dyDescent="0.25">
      <c r="A146" s="1">
        <v>45306</v>
      </c>
      <c r="B146">
        <v>4404</v>
      </c>
      <c r="C146">
        <v>4</v>
      </c>
      <c r="D146">
        <v>2</v>
      </c>
      <c r="E146">
        <v>1</v>
      </c>
      <c r="F146">
        <v>2</v>
      </c>
      <c r="G146">
        <v>2</v>
      </c>
      <c r="H146">
        <f>VLOOKUP(B146, patient!A:E, 5, FALSE)</f>
        <v>40</v>
      </c>
      <c r="I146" t="str">
        <f>VLOOKUP(H146, city!A:B, 2, FALSE)</f>
        <v>Sheffield</v>
      </c>
      <c r="J146" t="str">
        <f>VLOOKUP(E146, diagnosis!A:B, 2, FALSE)</f>
        <v>Appendicitis</v>
      </c>
      <c r="K146" t="str">
        <f>VLOOKUP(D146, department!A:B, 2, FALSE)</f>
        <v>General Surgery</v>
      </c>
      <c r="L146" t="str">
        <f>VLOOKUP(C146, provider!A:B, 2, FALSE)</f>
        <v>Dr. Ravi Patel</v>
      </c>
      <c r="M146" t="str">
        <f>VLOOKUP(G146, insurance!A:B, 2, FALSE)</f>
        <v>AXA</v>
      </c>
      <c r="N146">
        <f>VLOOKUP(B146, patient!A:D, 4, FALSE)</f>
        <v>52</v>
      </c>
      <c r="O146" t="str">
        <f>VLOOKUP(B146, patient!A:C, 3, FALSE)</f>
        <v>Male</v>
      </c>
      <c r="P146" t="str">
        <f>VLOOKUP(B146, patient!A:F, 6, FALSE)</f>
        <v>Black</v>
      </c>
      <c r="Q146" t="s">
        <v>486</v>
      </c>
      <c r="R146">
        <v>897</v>
      </c>
      <c r="S146">
        <v>109</v>
      </c>
      <c r="T146" s="1">
        <v>45318</v>
      </c>
      <c r="U146" s="1" t="str">
        <f t="shared" si="6"/>
        <v>Yes</v>
      </c>
      <c r="V146">
        <v>1</v>
      </c>
      <c r="W146" t="s">
        <v>492</v>
      </c>
      <c r="X146" t="s">
        <v>495</v>
      </c>
      <c r="Y146" t="str">
        <f t="shared" si="7"/>
        <v>Emergency</v>
      </c>
      <c r="Z146" t="s">
        <v>497</v>
      </c>
      <c r="AC146" t="s">
        <v>490</v>
      </c>
      <c r="AD146">
        <v>704.2</v>
      </c>
      <c r="AE146">
        <v>0</v>
      </c>
      <c r="AF146" t="str">
        <f t="shared" si="8"/>
        <v>Jan</v>
      </c>
    </row>
    <row r="147" spans="1:32" x14ac:dyDescent="0.25">
      <c r="A147" s="1">
        <v>45306</v>
      </c>
      <c r="B147">
        <v>4403</v>
      </c>
      <c r="C147">
        <v>4</v>
      </c>
      <c r="D147">
        <v>1</v>
      </c>
      <c r="E147">
        <v>4</v>
      </c>
      <c r="F147">
        <v>5</v>
      </c>
      <c r="G147">
        <v>2</v>
      </c>
      <c r="H147">
        <f>VLOOKUP(B147, patient!A:E, 5, FALSE)</f>
        <v>9</v>
      </c>
      <c r="I147" t="str">
        <f>VLOOKUP(H147, city!A:B, 2, FALSE)</f>
        <v>Edinburgh</v>
      </c>
      <c r="J147" t="str">
        <f>VLOOKUP(E147, diagnosis!A:B, 2, FALSE)</f>
        <v>Hypertension</v>
      </c>
      <c r="K147" t="str">
        <f>VLOOKUP(D147, department!A:B, 2, FALSE)</f>
        <v>Cardiology</v>
      </c>
      <c r="L147" t="str">
        <f>VLOOKUP(C147, provider!A:B, 2, FALSE)</f>
        <v>Dr. Ravi Patel</v>
      </c>
      <c r="M147" t="str">
        <f>VLOOKUP(G147, insurance!A:B, 2, FALSE)</f>
        <v>AXA</v>
      </c>
      <c r="N147">
        <f>VLOOKUP(B147, patient!A:D, 4, FALSE)</f>
        <v>52</v>
      </c>
      <c r="O147" t="str">
        <f>VLOOKUP(B147, patient!A:C, 3, FALSE)</f>
        <v>Male</v>
      </c>
      <c r="P147" t="str">
        <f>VLOOKUP(B147, patient!A:F, 6, FALSE)</f>
        <v>Other</v>
      </c>
      <c r="Q147" t="s">
        <v>491</v>
      </c>
      <c r="R147">
        <v>145</v>
      </c>
      <c r="S147">
        <v>25</v>
      </c>
      <c r="U147" s="1" t="str">
        <f t="shared" si="6"/>
        <v>No</v>
      </c>
      <c r="V147">
        <v>2</v>
      </c>
      <c r="W147" t="s">
        <v>492</v>
      </c>
      <c r="X147" t="s">
        <v>488</v>
      </c>
      <c r="Y147" t="str">
        <f t="shared" si="7"/>
        <v>Scheduled</v>
      </c>
      <c r="Z147" t="s">
        <v>497</v>
      </c>
      <c r="AC147" t="s">
        <v>496</v>
      </c>
      <c r="AD147">
        <v>154</v>
      </c>
      <c r="AE147">
        <v>50</v>
      </c>
      <c r="AF147" t="str">
        <f t="shared" si="8"/>
        <v>Jan</v>
      </c>
    </row>
    <row r="148" spans="1:32" x14ac:dyDescent="0.25">
      <c r="A148" s="1">
        <v>45306</v>
      </c>
      <c r="B148">
        <v>1522</v>
      </c>
      <c r="C148">
        <v>4</v>
      </c>
      <c r="D148">
        <v>2</v>
      </c>
      <c r="E148">
        <v>1</v>
      </c>
      <c r="F148">
        <v>2</v>
      </c>
      <c r="G148">
        <v>2</v>
      </c>
      <c r="H148">
        <f>VLOOKUP(B148, patient!A:E, 5, FALSE)</f>
        <v>40</v>
      </c>
      <c r="I148" t="str">
        <f>VLOOKUP(H148, city!A:B, 2, FALSE)</f>
        <v>Sheffield</v>
      </c>
      <c r="J148" t="str">
        <f>VLOOKUP(E148, diagnosis!A:B, 2, FALSE)</f>
        <v>Appendicitis</v>
      </c>
      <c r="K148" t="str">
        <f>VLOOKUP(D148, department!A:B, 2, FALSE)</f>
        <v>General Surgery</v>
      </c>
      <c r="L148" t="str">
        <f>VLOOKUP(C148, provider!A:B, 2, FALSE)</f>
        <v>Dr. Ravi Patel</v>
      </c>
      <c r="M148" t="str">
        <f>VLOOKUP(G148, insurance!A:B, 2, FALSE)</f>
        <v>AXA</v>
      </c>
      <c r="N148">
        <f>VLOOKUP(B148, patient!A:D, 4, FALSE)</f>
        <v>50</v>
      </c>
      <c r="O148" t="str">
        <f>VLOOKUP(B148, patient!A:C, 3, FALSE)</f>
        <v>Female</v>
      </c>
      <c r="P148" t="str">
        <f>VLOOKUP(B148, patient!A:F, 6, FALSE)</f>
        <v>Hispanic</v>
      </c>
      <c r="Q148" t="s">
        <v>491</v>
      </c>
      <c r="R148">
        <v>128</v>
      </c>
      <c r="S148">
        <v>152</v>
      </c>
      <c r="U148" s="1" t="str">
        <f t="shared" si="6"/>
        <v>No</v>
      </c>
      <c r="V148">
        <v>1</v>
      </c>
      <c r="W148" t="s">
        <v>494</v>
      </c>
      <c r="X148" t="s">
        <v>495</v>
      </c>
      <c r="Y148" t="str">
        <f t="shared" si="7"/>
        <v>Emergency</v>
      </c>
      <c r="Z148" t="s">
        <v>489</v>
      </c>
      <c r="AC148" t="s">
        <v>496</v>
      </c>
      <c r="AD148">
        <v>231</v>
      </c>
      <c r="AE148">
        <v>50</v>
      </c>
      <c r="AF148" t="str">
        <f t="shared" si="8"/>
        <v>Jan</v>
      </c>
    </row>
    <row r="149" spans="1:32" x14ac:dyDescent="0.25">
      <c r="A149" s="1">
        <v>45306</v>
      </c>
      <c r="B149">
        <v>3934</v>
      </c>
      <c r="C149">
        <v>4</v>
      </c>
      <c r="D149">
        <v>1</v>
      </c>
      <c r="E149">
        <v>4</v>
      </c>
      <c r="F149">
        <v>5</v>
      </c>
      <c r="G149">
        <v>2</v>
      </c>
      <c r="H149">
        <f>VLOOKUP(B149, patient!A:E, 5, FALSE)</f>
        <v>40</v>
      </c>
      <c r="I149" t="str">
        <f>VLOOKUP(H149, city!A:B, 2, FALSE)</f>
        <v>Sheffield</v>
      </c>
      <c r="J149" t="str">
        <f>VLOOKUP(E149, diagnosis!A:B, 2, FALSE)</f>
        <v>Hypertension</v>
      </c>
      <c r="K149" t="str">
        <f>VLOOKUP(D149, department!A:B, 2, FALSE)</f>
        <v>Cardiology</v>
      </c>
      <c r="L149" t="str">
        <f>VLOOKUP(C149, provider!A:B, 2, FALSE)</f>
        <v>Dr. Ravi Patel</v>
      </c>
      <c r="M149" t="str">
        <f>VLOOKUP(G149, insurance!A:B, 2, FALSE)</f>
        <v>AXA</v>
      </c>
      <c r="N149">
        <f>VLOOKUP(B149, patient!A:D, 4, FALSE)</f>
        <v>76</v>
      </c>
      <c r="O149" t="str">
        <f>VLOOKUP(B149, patient!A:C, 3, FALSE)</f>
        <v>Male</v>
      </c>
      <c r="P149" t="str">
        <f>VLOOKUP(B149, patient!A:F, 6, FALSE)</f>
        <v>Other</v>
      </c>
      <c r="Q149" t="s">
        <v>491</v>
      </c>
      <c r="R149">
        <v>575</v>
      </c>
      <c r="S149">
        <v>135</v>
      </c>
      <c r="U149" s="1" t="str">
        <f t="shared" si="6"/>
        <v>No</v>
      </c>
      <c r="V149">
        <v>2</v>
      </c>
      <c r="W149" t="s">
        <v>494</v>
      </c>
      <c r="X149" t="s">
        <v>488</v>
      </c>
      <c r="Y149" t="str">
        <f t="shared" si="7"/>
        <v>Scheduled</v>
      </c>
      <c r="Z149" t="s">
        <v>497</v>
      </c>
      <c r="AC149" t="s">
        <v>498</v>
      </c>
      <c r="AD149">
        <v>504</v>
      </c>
      <c r="AE149">
        <v>10</v>
      </c>
      <c r="AF149" t="str">
        <f t="shared" si="8"/>
        <v>Jan</v>
      </c>
    </row>
    <row r="150" spans="1:32" x14ac:dyDescent="0.25">
      <c r="A150" s="1">
        <v>45306</v>
      </c>
      <c r="B150">
        <v>3533</v>
      </c>
      <c r="C150">
        <v>4</v>
      </c>
      <c r="D150">
        <v>2</v>
      </c>
      <c r="E150">
        <v>1</v>
      </c>
      <c r="F150">
        <v>2</v>
      </c>
      <c r="G150">
        <v>1</v>
      </c>
      <c r="H150">
        <f>VLOOKUP(B150, patient!A:E, 5, FALSE)</f>
        <v>9</v>
      </c>
      <c r="I150" t="str">
        <f>VLOOKUP(H150, city!A:B, 2, FALSE)</f>
        <v>Edinburgh</v>
      </c>
      <c r="J150" t="str">
        <f>VLOOKUP(E150, diagnosis!A:B, 2, FALSE)</f>
        <v>Appendicitis</v>
      </c>
      <c r="K150" t="str">
        <f>VLOOKUP(D150, department!A:B, 2, FALSE)</f>
        <v>General Surgery</v>
      </c>
      <c r="L150" t="str">
        <f>VLOOKUP(C150, provider!A:B, 2, FALSE)</f>
        <v>Dr. Ravi Patel</v>
      </c>
      <c r="M150" t="str">
        <f>VLOOKUP(G150, insurance!A:B, 2, FALSE)</f>
        <v>Aviva</v>
      </c>
      <c r="N150">
        <f>VLOOKUP(B150, patient!A:D, 4, FALSE)</f>
        <v>22</v>
      </c>
      <c r="O150" t="str">
        <f>VLOOKUP(B150, patient!A:C, 3, FALSE)</f>
        <v>Male</v>
      </c>
      <c r="P150" t="str">
        <f>VLOOKUP(B150, patient!A:F, 6, FALSE)</f>
        <v>Hispanic</v>
      </c>
      <c r="Q150" t="s">
        <v>486</v>
      </c>
      <c r="R150">
        <v>898</v>
      </c>
      <c r="S150">
        <v>92</v>
      </c>
      <c r="T150" s="1">
        <v>45313</v>
      </c>
      <c r="U150" s="1" t="str">
        <f t="shared" si="6"/>
        <v>Yes</v>
      </c>
      <c r="V150">
        <v>1</v>
      </c>
      <c r="W150" t="s">
        <v>492</v>
      </c>
      <c r="X150" t="s">
        <v>488</v>
      </c>
      <c r="Y150" t="str">
        <f t="shared" si="7"/>
        <v>Scheduled</v>
      </c>
      <c r="Z150" t="s">
        <v>497</v>
      </c>
      <c r="AC150" t="s">
        <v>490</v>
      </c>
      <c r="AD150">
        <v>693</v>
      </c>
      <c r="AE150">
        <v>0</v>
      </c>
      <c r="AF150" t="str">
        <f t="shared" si="8"/>
        <v>Jan</v>
      </c>
    </row>
    <row r="151" spans="1:32" x14ac:dyDescent="0.25">
      <c r="A151" s="1">
        <v>45306</v>
      </c>
      <c r="B151">
        <v>4809</v>
      </c>
      <c r="C151">
        <v>4</v>
      </c>
      <c r="D151">
        <v>1</v>
      </c>
      <c r="E151">
        <v>4</v>
      </c>
      <c r="F151">
        <v>2</v>
      </c>
      <c r="G151">
        <v>1</v>
      </c>
      <c r="H151">
        <f>VLOOKUP(B151, patient!A:E, 5, FALSE)</f>
        <v>40</v>
      </c>
      <c r="I151" t="str">
        <f>VLOOKUP(H151, city!A:B, 2, FALSE)</f>
        <v>Sheffield</v>
      </c>
      <c r="J151" t="str">
        <f>VLOOKUP(E151, diagnosis!A:B, 2, FALSE)</f>
        <v>Hypertension</v>
      </c>
      <c r="K151" t="str">
        <f>VLOOKUP(D151, department!A:B, 2, FALSE)</f>
        <v>Cardiology</v>
      </c>
      <c r="L151" t="str">
        <f>VLOOKUP(C151, provider!A:B, 2, FALSE)</f>
        <v>Dr. Ravi Patel</v>
      </c>
      <c r="M151" t="str">
        <f>VLOOKUP(G151, insurance!A:B, 2, FALSE)</f>
        <v>Aviva</v>
      </c>
      <c r="N151">
        <f>VLOOKUP(B151, patient!A:D, 4, FALSE)</f>
        <v>59</v>
      </c>
      <c r="O151" t="str">
        <f>VLOOKUP(B151, patient!A:C, 3, FALSE)</f>
        <v>Female</v>
      </c>
      <c r="P151" t="str">
        <f>VLOOKUP(B151, patient!A:F, 6, FALSE)</f>
        <v>Hispanic</v>
      </c>
      <c r="Q151" t="s">
        <v>491</v>
      </c>
      <c r="R151">
        <v>376</v>
      </c>
      <c r="S151">
        <v>175</v>
      </c>
      <c r="U151" s="1" t="str">
        <f t="shared" si="6"/>
        <v>No</v>
      </c>
      <c r="V151">
        <v>2</v>
      </c>
      <c r="W151" t="s">
        <v>492</v>
      </c>
      <c r="X151" t="s">
        <v>488</v>
      </c>
      <c r="Y151" t="str">
        <f t="shared" si="7"/>
        <v>Scheduled</v>
      </c>
      <c r="Z151" t="s">
        <v>497</v>
      </c>
      <c r="AC151" t="s">
        <v>496</v>
      </c>
      <c r="AD151">
        <v>420.7</v>
      </c>
      <c r="AE151">
        <v>50</v>
      </c>
      <c r="AF151" t="str">
        <f t="shared" si="8"/>
        <v>Jan</v>
      </c>
    </row>
    <row r="152" spans="1:32" x14ac:dyDescent="0.25">
      <c r="A152" s="1">
        <v>45307</v>
      </c>
      <c r="B152">
        <v>4414</v>
      </c>
      <c r="C152">
        <v>4</v>
      </c>
      <c r="D152">
        <v>2</v>
      </c>
      <c r="E152">
        <v>1</v>
      </c>
      <c r="F152">
        <v>2</v>
      </c>
      <c r="G152">
        <v>1</v>
      </c>
      <c r="H152">
        <f>VLOOKUP(B152, patient!A:E, 5, FALSE)</f>
        <v>9</v>
      </c>
      <c r="I152" t="str">
        <f>VLOOKUP(H152, city!A:B, 2, FALSE)</f>
        <v>Edinburgh</v>
      </c>
      <c r="J152" t="str">
        <f>VLOOKUP(E152, diagnosis!A:B, 2, FALSE)</f>
        <v>Appendicitis</v>
      </c>
      <c r="K152" t="str">
        <f>VLOOKUP(D152, department!A:B, 2, FALSE)</f>
        <v>General Surgery</v>
      </c>
      <c r="L152" t="str">
        <f>VLOOKUP(C152, provider!A:B, 2, FALSE)</f>
        <v>Dr. Ravi Patel</v>
      </c>
      <c r="M152" t="str">
        <f>VLOOKUP(G152, insurance!A:B, 2, FALSE)</f>
        <v>Aviva</v>
      </c>
      <c r="N152">
        <f>VLOOKUP(B152, patient!A:D, 4, FALSE)</f>
        <v>56</v>
      </c>
      <c r="O152" t="str">
        <f>VLOOKUP(B152, patient!A:C, 3, FALSE)</f>
        <v>Male</v>
      </c>
      <c r="P152" t="str">
        <f>VLOOKUP(B152, patient!A:F, 6, FALSE)</f>
        <v>Other</v>
      </c>
      <c r="Q152" t="s">
        <v>486</v>
      </c>
      <c r="R152">
        <v>849</v>
      </c>
      <c r="S152">
        <v>88</v>
      </c>
      <c r="T152" s="1">
        <v>45331</v>
      </c>
      <c r="U152" s="1" t="str">
        <f t="shared" si="6"/>
        <v>Yes</v>
      </c>
      <c r="V152">
        <v>1</v>
      </c>
      <c r="W152" t="s">
        <v>492</v>
      </c>
      <c r="X152" t="s">
        <v>495</v>
      </c>
      <c r="Y152" t="str">
        <f t="shared" si="7"/>
        <v>Emergency</v>
      </c>
      <c r="Z152" t="s">
        <v>489</v>
      </c>
      <c r="AC152" t="s">
        <v>490</v>
      </c>
      <c r="AD152">
        <v>655.9</v>
      </c>
      <c r="AE152">
        <v>0</v>
      </c>
      <c r="AF152" t="str">
        <f t="shared" si="8"/>
        <v>Jan</v>
      </c>
    </row>
    <row r="153" spans="1:32" x14ac:dyDescent="0.25">
      <c r="A153" s="1">
        <v>45307</v>
      </c>
      <c r="B153">
        <v>1807</v>
      </c>
      <c r="C153">
        <v>4</v>
      </c>
      <c r="D153">
        <v>1</v>
      </c>
      <c r="E153">
        <v>4</v>
      </c>
      <c r="F153">
        <v>5</v>
      </c>
      <c r="G153">
        <v>1</v>
      </c>
      <c r="H153">
        <f>VLOOKUP(B153, patient!A:E, 5, FALSE)</f>
        <v>40</v>
      </c>
      <c r="I153" t="str">
        <f>VLOOKUP(H153, city!A:B, 2, FALSE)</f>
        <v>Sheffield</v>
      </c>
      <c r="J153" t="str">
        <f>VLOOKUP(E153, diagnosis!A:B, 2, FALSE)</f>
        <v>Hypertension</v>
      </c>
      <c r="K153" t="str">
        <f>VLOOKUP(D153, department!A:B, 2, FALSE)</f>
        <v>Cardiology</v>
      </c>
      <c r="L153" t="str">
        <f>VLOOKUP(C153, provider!A:B, 2, FALSE)</f>
        <v>Dr. Ravi Patel</v>
      </c>
      <c r="M153" t="str">
        <f>VLOOKUP(G153, insurance!A:B, 2, FALSE)</f>
        <v>Aviva</v>
      </c>
      <c r="N153">
        <f>VLOOKUP(B153, patient!A:D, 4, FALSE)</f>
        <v>75</v>
      </c>
      <c r="O153" t="str">
        <f>VLOOKUP(B153, patient!A:C, 3, FALSE)</f>
        <v>Female</v>
      </c>
      <c r="P153" t="str">
        <f>VLOOKUP(B153, patient!A:F, 6, FALSE)</f>
        <v>White</v>
      </c>
      <c r="Q153" t="s">
        <v>486</v>
      </c>
      <c r="R153">
        <v>512</v>
      </c>
      <c r="S153">
        <v>63</v>
      </c>
      <c r="T153" s="1">
        <v>45336</v>
      </c>
      <c r="U153" s="1" t="str">
        <f t="shared" si="6"/>
        <v>Yes</v>
      </c>
      <c r="V153">
        <v>2</v>
      </c>
      <c r="W153" t="s">
        <v>487</v>
      </c>
      <c r="X153" t="s">
        <v>495</v>
      </c>
      <c r="Y153" t="str">
        <f t="shared" si="7"/>
        <v>Emergency</v>
      </c>
      <c r="Z153" t="s">
        <v>497</v>
      </c>
      <c r="AC153" t="s">
        <v>490</v>
      </c>
      <c r="AD153">
        <v>402.5</v>
      </c>
      <c r="AE153">
        <v>0</v>
      </c>
      <c r="AF153" t="str">
        <f t="shared" si="8"/>
        <v>Jan</v>
      </c>
    </row>
    <row r="154" spans="1:32" x14ac:dyDescent="0.25">
      <c r="A154" s="1">
        <v>45307</v>
      </c>
      <c r="B154">
        <v>4029</v>
      </c>
      <c r="C154">
        <v>4</v>
      </c>
      <c r="D154">
        <v>2</v>
      </c>
      <c r="E154">
        <v>1</v>
      </c>
      <c r="F154">
        <v>2</v>
      </c>
      <c r="G154">
        <v>1</v>
      </c>
      <c r="H154">
        <f>VLOOKUP(B154, patient!A:E, 5, FALSE)</f>
        <v>9</v>
      </c>
      <c r="I154" t="str">
        <f>VLOOKUP(H154, city!A:B, 2, FALSE)</f>
        <v>Edinburgh</v>
      </c>
      <c r="J154" t="str">
        <f>VLOOKUP(E154, diagnosis!A:B, 2, FALSE)</f>
        <v>Appendicitis</v>
      </c>
      <c r="K154" t="str">
        <f>VLOOKUP(D154, department!A:B, 2, FALSE)</f>
        <v>General Surgery</v>
      </c>
      <c r="L154" t="str">
        <f>VLOOKUP(C154, provider!A:B, 2, FALSE)</f>
        <v>Dr. Ravi Patel</v>
      </c>
      <c r="M154" t="str">
        <f>VLOOKUP(G154, insurance!A:B, 2, FALSE)</f>
        <v>Aviva</v>
      </c>
      <c r="N154">
        <f>VLOOKUP(B154, patient!A:D, 4, FALSE)</f>
        <v>58</v>
      </c>
      <c r="O154" t="str">
        <f>VLOOKUP(B154, patient!A:C, 3, FALSE)</f>
        <v>Female</v>
      </c>
      <c r="P154" t="str">
        <f>VLOOKUP(B154, patient!A:F, 6, FALSE)</f>
        <v>Hispanic</v>
      </c>
      <c r="Q154" t="s">
        <v>486</v>
      </c>
      <c r="R154">
        <v>897</v>
      </c>
      <c r="S154">
        <v>163</v>
      </c>
      <c r="T154" s="1">
        <v>45320</v>
      </c>
      <c r="U154" s="1" t="str">
        <f t="shared" si="6"/>
        <v>Yes</v>
      </c>
      <c r="V154">
        <v>1</v>
      </c>
      <c r="W154" t="s">
        <v>492</v>
      </c>
      <c r="X154" t="s">
        <v>495</v>
      </c>
      <c r="Y154" t="str">
        <f t="shared" si="7"/>
        <v>Emergency</v>
      </c>
      <c r="Z154" t="s">
        <v>497</v>
      </c>
      <c r="AC154" t="s">
        <v>490</v>
      </c>
      <c r="AD154">
        <v>742</v>
      </c>
      <c r="AE154">
        <v>0</v>
      </c>
      <c r="AF154" t="str">
        <f t="shared" si="8"/>
        <v>Jan</v>
      </c>
    </row>
    <row r="155" spans="1:32" x14ac:dyDescent="0.25">
      <c r="A155" s="1">
        <v>45307</v>
      </c>
      <c r="B155">
        <v>4122</v>
      </c>
      <c r="C155">
        <v>4</v>
      </c>
      <c r="D155">
        <v>1</v>
      </c>
      <c r="E155">
        <v>4</v>
      </c>
      <c r="F155">
        <v>4</v>
      </c>
      <c r="G155">
        <v>1</v>
      </c>
      <c r="H155">
        <f>VLOOKUP(B155, patient!A:E, 5, FALSE)</f>
        <v>40</v>
      </c>
      <c r="I155" t="str">
        <f>VLOOKUP(H155, city!A:B, 2, FALSE)</f>
        <v>Sheffield</v>
      </c>
      <c r="J155" t="str">
        <f>VLOOKUP(E155, diagnosis!A:B, 2, FALSE)</f>
        <v>Hypertension</v>
      </c>
      <c r="K155" t="str">
        <f>VLOOKUP(D155, department!A:B, 2, FALSE)</f>
        <v>Cardiology</v>
      </c>
      <c r="L155" t="str">
        <f>VLOOKUP(C155, provider!A:B, 2, FALSE)</f>
        <v>Dr. Ravi Patel</v>
      </c>
      <c r="M155" t="str">
        <f>VLOOKUP(G155, insurance!A:B, 2, FALSE)</f>
        <v>Aviva</v>
      </c>
      <c r="N155">
        <f>VLOOKUP(B155, patient!A:D, 4, FALSE)</f>
        <v>45</v>
      </c>
      <c r="O155" t="str">
        <f>VLOOKUP(B155, patient!A:C, 3, FALSE)</f>
        <v>Male</v>
      </c>
      <c r="P155" t="str">
        <f>VLOOKUP(B155, patient!A:F, 6, FALSE)</f>
        <v>Other</v>
      </c>
      <c r="Q155" t="s">
        <v>492</v>
      </c>
      <c r="R155">
        <v>222</v>
      </c>
      <c r="S155">
        <v>169</v>
      </c>
      <c r="U155" s="1" t="str">
        <f t="shared" si="6"/>
        <v>No</v>
      </c>
      <c r="V155">
        <v>2</v>
      </c>
      <c r="W155" t="s">
        <v>494</v>
      </c>
      <c r="X155" t="s">
        <v>488</v>
      </c>
      <c r="Y155" t="str">
        <f t="shared" si="7"/>
        <v>Scheduled</v>
      </c>
      <c r="Z155" t="s">
        <v>497</v>
      </c>
      <c r="AC155" t="s">
        <v>493</v>
      </c>
      <c r="AD155">
        <v>294.7</v>
      </c>
      <c r="AE155">
        <v>30</v>
      </c>
      <c r="AF155" t="str">
        <f t="shared" si="8"/>
        <v>Jan</v>
      </c>
    </row>
    <row r="156" spans="1:32" x14ac:dyDescent="0.25">
      <c r="A156" s="1">
        <v>45307</v>
      </c>
      <c r="B156">
        <v>4616</v>
      </c>
      <c r="C156">
        <v>4</v>
      </c>
      <c r="D156">
        <v>2</v>
      </c>
      <c r="E156">
        <v>1</v>
      </c>
      <c r="F156">
        <v>2</v>
      </c>
      <c r="G156">
        <v>3</v>
      </c>
      <c r="H156">
        <f>VLOOKUP(B156, patient!A:E, 5, FALSE)</f>
        <v>9</v>
      </c>
      <c r="I156" t="str">
        <f>VLOOKUP(H156, city!A:B, 2, FALSE)</f>
        <v>Edinburgh</v>
      </c>
      <c r="J156" t="str">
        <f>VLOOKUP(E156, diagnosis!A:B, 2, FALSE)</f>
        <v>Appendicitis</v>
      </c>
      <c r="K156" t="str">
        <f>VLOOKUP(D156, department!A:B, 2, FALSE)</f>
        <v>General Surgery</v>
      </c>
      <c r="L156" t="str">
        <f>VLOOKUP(C156, provider!A:B, 2, FALSE)</f>
        <v>Dr. Ravi Patel</v>
      </c>
      <c r="M156" t="str">
        <f>VLOOKUP(G156, insurance!A:B, 2, FALSE)</f>
        <v>Allianz</v>
      </c>
      <c r="N156">
        <f>VLOOKUP(B156, patient!A:D, 4, FALSE)</f>
        <v>24</v>
      </c>
      <c r="O156" t="str">
        <f>VLOOKUP(B156, patient!A:C, 3, FALSE)</f>
        <v>Male</v>
      </c>
      <c r="P156" t="str">
        <f>VLOOKUP(B156, patient!A:F, 6, FALSE)</f>
        <v>White</v>
      </c>
      <c r="Q156" t="s">
        <v>486</v>
      </c>
      <c r="R156">
        <v>656</v>
      </c>
      <c r="S156">
        <v>170</v>
      </c>
      <c r="T156" s="1">
        <v>45323</v>
      </c>
      <c r="U156" s="1" t="str">
        <f t="shared" si="6"/>
        <v>Yes</v>
      </c>
      <c r="V156">
        <v>1</v>
      </c>
      <c r="W156" t="s">
        <v>494</v>
      </c>
      <c r="X156" t="s">
        <v>488</v>
      </c>
      <c r="Y156" t="str">
        <f t="shared" si="7"/>
        <v>Scheduled</v>
      </c>
      <c r="Z156" t="s">
        <v>489</v>
      </c>
      <c r="AC156" t="s">
        <v>490</v>
      </c>
      <c r="AD156">
        <v>578.20000000000005</v>
      </c>
      <c r="AE156">
        <v>0</v>
      </c>
      <c r="AF156" t="str">
        <f t="shared" si="8"/>
        <v>Jan</v>
      </c>
    </row>
    <row r="157" spans="1:32" x14ac:dyDescent="0.25">
      <c r="A157" s="1">
        <v>45307</v>
      </c>
      <c r="B157">
        <v>4723</v>
      </c>
      <c r="C157">
        <v>4</v>
      </c>
      <c r="D157">
        <v>1</v>
      </c>
      <c r="E157">
        <v>4</v>
      </c>
      <c r="F157">
        <v>3</v>
      </c>
      <c r="G157">
        <v>1</v>
      </c>
      <c r="H157">
        <f>VLOOKUP(B157, patient!A:E, 5, FALSE)</f>
        <v>40</v>
      </c>
      <c r="I157" t="str">
        <f>VLOOKUP(H157, city!A:B, 2, FALSE)</f>
        <v>Sheffield</v>
      </c>
      <c r="J157" t="str">
        <f>VLOOKUP(E157, diagnosis!A:B, 2, FALSE)</f>
        <v>Hypertension</v>
      </c>
      <c r="K157" t="str">
        <f>VLOOKUP(D157, department!A:B, 2, FALSE)</f>
        <v>Cardiology</v>
      </c>
      <c r="L157" t="str">
        <f>VLOOKUP(C157, provider!A:B, 2, FALSE)</f>
        <v>Dr. Ravi Patel</v>
      </c>
      <c r="M157" t="str">
        <f>VLOOKUP(G157, insurance!A:B, 2, FALSE)</f>
        <v>Aviva</v>
      </c>
      <c r="N157">
        <f>VLOOKUP(B157, patient!A:D, 4, FALSE)</f>
        <v>26</v>
      </c>
      <c r="O157" t="str">
        <f>VLOOKUP(B157, patient!A:C, 3, FALSE)</f>
        <v>Female</v>
      </c>
      <c r="P157" t="str">
        <f>VLOOKUP(B157, patient!A:F, 6, FALSE)</f>
        <v>Black</v>
      </c>
      <c r="Q157" t="s">
        <v>491</v>
      </c>
      <c r="R157">
        <v>866</v>
      </c>
      <c r="S157">
        <v>190</v>
      </c>
      <c r="U157" s="1" t="str">
        <f t="shared" si="6"/>
        <v>No</v>
      </c>
      <c r="V157">
        <v>2</v>
      </c>
      <c r="W157" t="s">
        <v>492</v>
      </c>
      <c r="X157" t="s">
        <v>495</v>
      </c>
      <c r="Y157" t="str">
        <f t="shared" si="7"/>
        <v>Emergency</v>
      </c>
      <c r="Z157" t="s">
        <v>497</v>
      </c>
      <c r="AC157" t="s">
        <v>498</v>
      </c>
      <c r="AD157">
        <v>746.2</v>
      </c>
      <c r="AE157">
        <v>10</v>
      </c>
      <c r="AF157" t="str">
        <f t="shared" si="8"/>
        <v>Jan</v>
      </c>
    </row>
    <row r="158" spans="1:32" x14ac:dyDescent="0.25">
      <c r="A158" s="1">
        <v>45307</v>
      </c>
      <c r="B158">
        <v>137</v>
      </c>
      <c r="C158">
        <v>4</v>
      </c>
      <c r="D158">
        <v>2</v>
      </c>
      <c r="E158">
        <v>1</v>
      </c>
      <c r="F158">
        <v>2</v>
      </c>
      <c r="G158">
        <v>1</v>
      </c>
      <c r="H158">
        <f>VLOOKUP(B158, patient!A:E, 5, FALSE)</f>
        <v>9</v>
      </c>
      <c r="I158" t="str">
        <f>VLOOKUP(H158, city!A:B, 2, FALSE)</f>
        <v>Edinburgh</v>
      </c>
      <c r="J158" t="str">
        <f>VLOOKUP(E158, diagnosis!A:B, 2, FALSE)</f>
        <v>Appendicitis</v>
      </c>
      <c r="K158" t="str">
        <f>VLOOKUP(D158, department!A:B, 2, FALSE)</f>
        <v>General Surgery</v>
      </c>
      <c r="L158" t="str">
        <f>VLOOKUP(C158, provider!A:B, 2, FALSE)</f>
        <v>Dr. Ravi Patel</v>
      </c>
      <c r="M158" t="str">
        <f>VLOOKUP(G158, insurance!A:B, 2, FALSE)</f>
        <v>Aviva</v>
      </c>
      <c r="N158">
        <f>VLOOKUP(B158, patient!A:D, 4, FALSE)</f>
        <v>25</v>
      </c>
      <c r="O158" t="str">
        <f>VLOOKUP(B158, patient!A:C, 3, FALSE)</f>
        <v>Male</v>
      </c>
      <c r="P158" t="str">
        <f>VLOOKUP(B158, patient!A:F, 6, FALSE)</f>
        <v>Hispanic</v>
      </c>
      <c r="Q158" t="s">
        <v>486</v>
      </c>
      <c r="R158">
        <v>696</v>
      </c>
      <c r="S158">
        <v>87</v>
      </c>
      <c r="U158" s="1" t="str">
        <f t="shared" si="6"/>
        <v>No</v>
      </c>
      <c r="V158">
        <v>1</v>
      </c>
      <c r="W158" t="s">
        <v>494</v>
      </c>
      <c r="X158" t="s">
        <v>488</v>
      </c>
      <c r="Y158" t="str">
        <f t="shared" si="7"/>
        <v>Scheduled</v>
      </c>
      <c r="Z158" t="s">
        <v>489</v>
      </c>
      <c r="AC158" t="s">
        <v>493</v>
      </c>
      <c r="AD158">
        <v>569.1</v>
      </c>
      <c r="AE158">
        <v>30</v>
      </c>
      <c r="AF158" t="str">
        <f t="shared" si="8"/>
        <v>Jan</v>
      </c>
    </row>
    <row r="159" spans="1:32" x14ac:dyDescent="0.25">
      <c r="A159" s="1">
        <v>45307</v>
      </c>
      <c r="B159">
        <v>4495</v>
      </c>
      <c r="C159">
        <v>4</v>
      </c>
      <c r="D159">
        <v>1</v>
      </c>
      <c r="E159">
        <v>4</v>
      </c>
      <c r="F159">
        <v>4</v>
      </c>
      <c r="G159">
        <v>2</v>
      </c>
      <c r="H159">
        <f>VLOOKUP(B159, patient!A:E, 5, FALSE)</f>
        <v>40</v>
      </c>
      <c r="I159" t="str">
        <f>VLOOKUP(H159, city!A:B, 2, FALSE)</f>
        <v>Sheffield</v>
      </c>
      <c r="J159" t="str">
        <f>VLOOKUP(E159, diagnosis!A:B, 2, FALSE)</f>
        <v>Hypertension</v>
      </c>
      <c r="K159" t="str">
        <f>VLOOKUP(D159, department!A:B, 2, FALSE)</f>
        <v>Cardiology</v>
      </c>
      <c r="L159" t="str">
        <f>VLOOKUP(C159, provider!A:B, 2, FALSE)</f>
        <v>Dr. Ravi Patel</v>
      </c>
      <c r="M159" t="str">
        <f>VLOOKUP(G159, insurance!A:B, 2, FALSE)</f>
        <v>AXA</v>
      </c>
      <c r="N159">
        <f>VLOOKUP(B159, patient!A:D, 4, FALSE)</f>
        <v>29</v>
      </c>
      <c r="O159" t="str">
        <f>VLOOKUP(B159, patient!A:C, 3, FALSE)</f>
        <v>Female</v>
      </c>
      <c r="P159" t="str">
        <f>VLOOKUP(B159, patient!A:F, 6, FALSE)</f>
        <v>White</v>
      </c>
      <c r="Q159" t="s">
        <v>486</v>
      </c>
      <c r="R159">
        <v>844</v>
      </c>
      <c r="S159">
        <v>190</v>
      </c>
      <c r="U159" s="1" t="str">
        <f t="shared" si="6"/>
        <v>No</v>
      </c>
      <c r="V159">
        <v>2</v>
      </c>
      <c r="W159" t="s">
        <v>494</v>
      </c>
      <c r="X159" t="s">
        <v>488</v>
      </c>
      <c r="Y159" t="str">
        <f t="shared" si="7"/>
        <v>Scheduled</v>
      </c>
      <c r="Z159" t="s">
        <v>489</v>
      </c>
      <c r="AC159" t="s">
        <v>493</v>
      </c>
      <c r="AD159">
        <v>744.8</v>
      </c>
      <c r="AE159">
        <v>30</v>
      </c>
      <c r="AF159" t="str">
        <f t="shared" si="8"/>
        <v>Jan</v>
      </c>
    </row>
    <row r="160" spans="1:32" x14ac:dyDescent="0.25">
      <c r="A160" s="1">
        <v>45307</v>
      </c>
      <c r="B160">
        <v>2454</v>
      </c>
      <c r="C160">
        <v>4</v>
      </c>
      <c r="D160">
        <v>2</v>
      </c>
      <c r="E160">
        <v>1</v>
      </c>
      <c r="F160">
        <v>2</v>
      </c>
      <c r="G160">
        <v>2</v>
      </c>
      <c r="H160">
        <f>VLOOKUP(B160, patient!A:E, 5, FALSE)</f>
        <v>9</v>
      </c>
      <c r="I160" t="str">
        <f>VLOOKUP(H160, city!A:B, 2, FALSE)</f>
        <v>Edinburgh</v>
      </c>
      <c r="J160" t="str">
        <f>VLOOKUP(E160, diagnosis!A:B, 2, FALSE)</f>
        <v>Appendicitis</v>
      </c>
      <c r="K160" t="str">
        <f>VLOOKUP(D160, department!A:B, 2, FALSE)</f>
        <v>General Surgery</v>
      </c>
      <c r="L160" t="str">
        <f>VLOOKUP(C160, provider!A:B, 2, FALSE)</f>
        <v>Dr. Ravi Patel</v>
      </c>
      <c r="M160" t="str">
        <f>VLOOKUP(G160, insurance!A:B, 2, FALSE)</f>
        <v>AXA</v>
      </c>
      <c r="N160">
        <f>VLOOKUP(B160, patient!A:D, 4, FALSE)</f>
        <v>51</v>
      </c>
      <c r="O160" t="str">
        <f>VLOOKUP(B160, patient!A:C, 3, FALSE)</f>
        <v>Female</v>
      </c>
      <c r="P160" t="str">
        <f>VLOOKUP(B160, patient!A:F, 6, FALSE)</f>
        <v>Hispanic</v>
      </c>
      <c r="Q160" t="s">
        <v>492</v>
      </c>
      <c r="R160">
        <v>773</v>
      </c>
      <c r="S160">
        <v>173</v>
      </c>
      <c r="U160" s="1" t="str">
        <f t="shared" si="6"/>
        <v>No</v>
      </c>
      <c r="V160">
        <v>1</v>
      </c>
      <c r="W160" t="s">
        <v>487</v>
      </c>
      <c r="X160" t="s">
        <v>495</v>
      </c>
      <c r="Y160" t="str">
        <f t="shared" si="7"/>
        <v>Emergency</v>
      </c>
      <c r="Z160" t="s">
        <v>489</v>
      </c>
      <c r="AC160" t="s">
        <v>493</v>
      </c>
      <c r="AD160">
        <v>683.2</v>
      </c>
      <c r="AE160">
        <v>30</v>
      </c>
      <c r="AF160" t="str">
        <f t="shared" si="8"/>
        <v>Jan</v>
      </c>
    </row>
    <row r="161" spans="1:32" x14ac:dyDescent="0.25">
      <c r="A161" s="1">
        <v>45307</v>
      </c>
      <c r="B161">
        <v>304</v>
      </c>
      <c r="C161">
        <v>4</v>
      </c>
      <c r="D161">
        <v>1</v>
      </c>
      <c r="E161">
        <v>4</v>
      </c>
      <c r="F161">
        <v>5</v>
      </c>
      <c r="G161">
        <v>1</v>
      </c>
      <c r="H161">
        <f>VLOOKUP(B161, patient!A:E, 5, FALSE)</f>
        <v>40</v>
      </c>
      <c r="I161" t="str">
        <f>VLOOKUP(H161, city!A:B, 2, FALSE)</f>
        <v>Sheffield</v>
      </c>
      <c r="J161" t="str">
        <f>VLOOKUP(E161, diagnosis!A:B, 2, FALSE)</f>
        <v>Hypertension</v>
      </c>
      <c r="K161" t="str">
        <f>VLOOKUP(D161, department!A:B, 2, FALSE)</f>
        <v>Cardiology</v>
      </c>
      <c r="L161" t="str">
        <f>VLOOKUP(C161, provider!A:B, 2, FALSE)</f>
        <v>Dr. Ravi Patel</v>
      </c>
      <c r="M161" t="str">
        <f>VLOOKUP(G161, insurance!A:B, 2, FALSE)</f>
        <v>Aviva</v>
      </c>
      <c r="N161">
        <f>VLOOKUP(B161, patient!A:D, 4, FALSE)</f>
        <v>50</v>
      </c>
      <c r="O161" t="str">
        <f>VLOOKUP(B161, patient!A:C, 3, FALSE)</f>
        <v>Female</v>
      </c>
      <c r="P161" t="str">
        <f>VLOOKUP(B161, patient!A:F, 6, FALSE)</f>
        <v>White</v>
      </c>
      <c r="Q161" t="s">
        <v>486</v>
      </c>
      <c r="R161">
        <v>538</v>
      </c>
      <c r="S161">
        <v>60</v>
      </c>
      <c r="T161" s="1">
        <v>45325</v>
      </c>
      <c r="U161" s="1" t="str">
        <f t="shared" si="6"/>
        <v>Yes</v>
      </c>
      <c r="V161">
        <v>2</v>
      </c>
      <c r="W161" t="s">
        <v>492</v>
      </c>
      <c r="X161" t="s">
        <v>495</v>
      </c>
      <c r="Y161" t="str">
        <f t="shared" si="7"/>
        <v>Emergency</v>
      </c>
      <c r="Z161" t="s">
        <v>489</v>
      </c>
      <c r="AC161" t="s">
        <v>490</v>
      </c>
      <c r="AD161">
        <v>418.6</v>
      </c>
      <c r="AE161">
        <v>0</v>
      </c>
      <c r="AF161" t="str">
        <f t="shared" si="8"/>
        <v>Jan</v>
      </c>
    </row>
    <row r="162" spans="1:32" x14ac:dyDescent="0.25">
      <c r="A162" s="1">
        <v>45308</v>
      </c>
      <c r="B162">
        <v>3647</v>
      </c>
      <c r="C162">
        <v>4</v>
      </c>
      <c r="D162">
        <v>2</v>
      </c>
      <c r="E162">
        <v>1</v>
      </c>
      <c r="F162">
        <v>2</v>
      </c>
      <c r="G162">
        <v>3</v>
      </c>
      <c r="H162">
        <f>VLOOKUP(B162, patient!A:E, 5, FALSE)</f>
        <v>9</v>
      </c>
      <c r="I162" t="str">
        <f>VLOOKUP(H162, city!A:B, 2, FALSE)</f>
        <v>Edinburgh</v>
      </c>
      <c r="J162" t="str">
        <f>VLOOKUP(E162, diagnosis!A:B, 2, FALSE)</f>
        <v>Appendicitis</v>
      </c>
      <c r="K162" t="str">
        <f>VLOOKUP(D162, department!A:B, 2, FALSE)</f>
        <v>General Surgery</v>
      </c>
      <c r="L162" t="str">
        <f>VLOOKUP(C162, provider!A:B, 2, FALSE)</f>
        <v>Dr. Ravi Patel</v>
      </c>
      <c r="M162" t="str">
        <f>VLOOKUP(G162, insurance!A:B, 2, FALSE)</f>
        <v>Allianz</v>
      </c>
      <c r="N162">
        <f>VLOOKUP(B162, patient!A:D, 4, FALSE)</f>
        <v>65</v>
      </c>
      <c r="O162" t="str">
        <f>VLOOKUP(B162, patient!A:C, 3, FALSE)</f>
        <v>Male</v>
      </c>
      <c r="P162" t="str">
        <f>VLOOKUP(B162, patient!A:F, 6, FALSE)</f>
        <v>Black</v>
      </c>
      <c r="Q162" t="s">
        <v>486</v>
      </c>
      <c r="R162">
        <v>835</v>
      </c>
      <c r="S162">
        <v>89</v>
      </c>
      <c r="T162" s="1">
        <v>45335</v>
      </c>
      <c r="U162" s="1" t="str">
        <f t="shared" si="6"/>
        <v>Yes</v>
      </c>
      <c r="V162">
        <v>1</v>
      </c>
      <c r="W162" t="s">
        <v>494</v>
      </c>
      <c r="X162" t="s">
        <v>488</v>
      </c>
      <c r="Y162" t="str">
        <f t="shared" si="7"/>
        <v>Scheduled</v>
      </c>
      <c r="Z162" t="s">
        <v>497</v>
      </c>
      <c r="AC162" t="s">
        <v>490</v>
      </c>
      <c r="AD162">
        <v>646.79999999999995</v>
      </c>
      <c r="AE162">
        <v>0</v>
      </c>
      <c r="AF162" t="str">
        <f t="shared" si="8"/>
        <v>Jan</v>
      </c>
    </row>
    <row r="163" spans="1:32" x14ac:dyDescent="0.25">
      <c r="A163" s="1">
        <v>45308</v>
      </c>
      <c r="B163">
        <v>359</v>
      </c>
      <c r="C163">
        <v>4</v>
      </c>
      <c r="D163">
        <v>1</v>
      </c>
      <c r="E163">
        <v>4</v>
      </c>
      <c r="F163">
        <v>2</v>
      </c>
      <c r="G163">
        <v>3</v>
      </c>
      <c r="H163">
        <f>VLOOKUP(B163, patient!A:E, 5, FALSE)</f>
        <v>40</v>
      </c>
      <c r="I163" t="str">
        <f>VLOOKUP(H163, city!A:B, 2, FALSE)</f>
        <v>Sheffield</v>
      </c>
      <c r="J163" t="str">
        <f>VLOOKUP(E163, diagnosis!A:B, 2, FALSE)</f>
        <v>Hypertension</v>
      </c>
      <c r="K163" t="str">
        <f>VLOOKUP(D163, department!A:B, 2, FALSE)</f>
        <v>Cardiology</v>
      </c>
      <c r="L163" t="str">
        <f>VLOOKUP(C163, provider!A:B, 2, FALSE)</f>
        <v>Dr. Ravi Patel</v>
      </c>
      <c r="M163" t="str">
        <f>VLOOKUP(G163, insurance!A:B, 2, FALSE)</f>
        <v>Allianz</v>
      </c>
      <c r="N163">
        <f>VLOOKUP(B163, patient!A:D, 4, FALSE)</f>
        <v>72</v>
      </c>
      <c r="O163" t="str">
        <f>VLOOKUP(B163, patient!A:C, 3, FALSE)</f>
        <v>Female</v>
      </c>
      <c r="P163" t="str">
        <f>VLOOKUP(B163, patient!A:F, 6, FALSE)</f>
        <v>Hispanic</v>
      </c>
      <c r="Q163" t="s">
        <v>486</v>
      </c>
      <c r="R163">
        <v>305</v>
      </c>
      <c r="S163">
        <v>50</v>
      </c>
      <c r="T163" s="1">
        <v>45329</v>
      </c>
      <c r="U163" s="1" t="str">
        <f t="shared" si="6"/>
        <v>Yes</v>
      </c>
      <c r="V163">
        <v>2</v>
      </c>
      <c r="W163" t="s">
        <v>494</v>
      </c>
      <c r="X163" t="s">
        <v>495</v>
      </c>
      <c r="Y163" t="str">
        <f t="shared" si="7"/>
        <v>Emergency</v>
      </c>
      <c r="Z163" t="s">
        <v>489</v>
      </c>
      <c r="AC163" t="s">
        <v>490</v>
      </c>
      <c r="AD163">
        <v>248.5</v>
      </c>
      <c r="AE163">
        <v>0</v>
      </c>
      <c r="AF163" t="str">
        <f t="shared" si="8"/>
        <v>Jan</v>
      </c>
    </row>
    <row r="164" spans="1:32" x14ac:dyDescent="0.25">
      <c r="A164" s="1">
        <v>45308</v>
      </c>
      <c r="B164">
        <v>3854</v>
      </c>
      <c r="C164">
        <v>4</v>
      </c>
      <c r="D164">
        <v>2</v>
      </c>
      <c r="E164">
        <v>1</v>
      </c>
      <c r="F164">
        <v>2</v>
      </c>
      <c r="G164">
        <v>3</v>
      </c>
      <c r="H164">
        <f>VLOOKUP(B164, patient!A:E, 5, FALSE)</f>
        <v>9</v>
      </c>
      <c r="I164" t="str">
        <f>VLOOKUP(H164, city!A:B, 2, FALSE)</f>
        <v>Edinburgh</v>
      </c>
      <c r="J164" t="str">
        <f>VLOOKUP(E164, diagnosis!A:B, 2, FALSE)</f>
        <v>Appendicitis</v>
      </c>
      <c r="K164" t="str">
        <f>VLOOKUP(D164, department!A:B, 2, FALSE)</f>
        <v>General Surgery</v>
      </c>
      <c r="L164" t="str">
        <f>VLOOKUP(C164, provider!A:B, 2, FALSE)</f>
        <v>Dr. Ravi Patel</v>
      </c>
      <c r="M164" t="str">
        <f>VLOOKUP(G164, insurance!A:B, 2, FALSE)</f>
        <v>Allianz</v>
      </c>
      <c r="N164">
        <f>VLOOKUP(B164, patient!A:D, 4, FALSE)</f>
        <v>40</v>
      </c>
      <c r="O164" t="str">
        <f>VLOOKUP(B164, patient!A:C, 3, FALSE)</f>
        <v>Male</v>
      </c>
      <c r="P164" t="str">
        <f>VLOOKUP(B164, patient!A:F, 6, FALSE)</f>
        <v>Other</v>
      </c>
      <c r="Q164" t="s">
        <v>486</v>
      </c>
      <c r="R164">
        <v>467</v>
      </c>
      <c r="S164">
        <v>36</v>
      </c>
      <c r="T164" s="1">
        <v>45331</v>
      </c>
      <c r="U164" s="1" t="str">
        <f t="shared" si="6"/>
        <v>Yes</v>
      </c>
      <c r="V164">
        <v>1</v>
      </c>
      <c r="W164" t="s">
        <v>492</v>
      </c>
      <c r="X164" t="s">
        <v>495</v>
      </c>
      <c r="Y164" t="str">
        <f t="shared" si="7"/>
        <v>Emergency</v>
      </c>
      <c r="Z164" t="s">
        <v>489</v>
      </c>
      <c r="AC164" t="s">
        <v>490</v>
      </c>
      <c r="AD164">
        <v>352.1</v>
      </c>
      <c r="AE164">
        <v>0</v>
      </c>
      <c r="AF164" t="str">
        <f t="shared" si="8"/>
        <v>Jan</v>
      </c>
    </row>
    <row r="165" spans="1:32" x14ac:dyDescent="0.25">
      <c r="A165" s="1">
        <v>45308</v>
      </c>
      <c r="B165">
        <v>2627</v>
      </c>
      <c r="C165">
        <v>4</v>
      </c>
      <c r="D165">
        <v>1</v>
      </c>
      <c r="E165">
        <v>4</v>
      </c>
      <c r="F165">
        <v>1</v>
      </c>
      <c r="G165">
        <v>3</v>
      </c>
      <c r="H165">
        <f>VLOOKUP(B165, patient!A:E, 5, FALSE)</f>
        <v>40</v>
      </c>
      <c r="I165" t="str">
        <f>VLOOKUP(H165, city!A:B, 2, FALSE)</f>
        <v>Sheffield</v>
      </c>
      <c r="J165" t="str">
        <f>VLOOKUP(E165, diagnosis!A:B, 2, FALSE)</f>
        <v>Hypertension</v>
      </c>
      <c r="K165" t="str">
        <f>VLOOKUP(D165, department!A:B, 2, FALSE)</f>
        <v>Cardiology</v>
      </c>
      <c r="L165" t="str">
        <f>VLOOKUP(C165, provider!A:B, 2, FALSE)</f>
        <v>Dr. Ravi Patel</v>
      </c>
      <c r="M165" t="str">
        <f>VLOOKUP(G165, insurance!A:B, 2, FALSE)</f>
        <v>Allianz</v>
      </c>
      <c r="N165">
        <f>VLOOKUP(B165, patient!A:D, 4, FALSE)</f>
        <v>79</v>
      </c>
      <c r="O165" t="str">
        <f>VLOOKUP(B165, patient!A:C, 3, FALSE)</f>
        <v>Male</v>
      </c>
      <c r="P165" t="str">
        <f>VLOOKUP(B165, patient!A:F, 6, FALSE)</f>
        <v>White</v>
      </c>
      <c r="Q165" t="s">
        <v>491</v>
      </c>
      <c r="R165">
        <v>727</v>
      </c>
      <c r="S165">
        <v>156</v>
      </c>
      <c r="U165" s="1" t="str">
        <f t="shared" si="6"/>
        <v>No</v>
      </c>
      <c r="V165">
        <v>2</v>
      </c>
      <c r="W165" t="s">
        <v>494</v>
      </c>
      <c r="X165" t="s">
        <v>488</v>
      </c>
      <c r="Y165" t="str">
        <f t="shared" si="7"/>
        <v>Scheduled</v>
      </c>
      <c r="Z165" t="s">
        <v>497</v>
      </c>
      <c r="AC165" t="s">
        <v>496</v>
      </c>
      <c r="AD165">
        <v>653.1</v>
      </c>
      <c r="AE165">
        <v>50</v>
      </c>
      <c r="AF165" t="str">
        <f t="shared" si="8"/>
        <v>Jan</v>
      </c>
    </row>
    <row r="166" spans="1:32" x14ac:dyDescent="0.25">
      <c r="A166" s="1">
        <v>45308</v>
      </c>
      <c r="B166">
        <v>927</v>
      </c>
      <c r="C166">
        <v>4</v>
      </c>
      <c r="D166">
        <v>2</v>
      </c>
      <c r="E166">
        <v>1</v>
      </c>
      <c r="F166">
        <v>2</v>
      </c>
      <c r="G166">
        <v>1</v>
      </c>
      <c r="H166">
        <f>VLOOKUP(B166, patient!A:E, 5, FALSE)</f>
        <v>9</v>
      </c>
      <c r="I166" t="str">
        <f>VLOOKUP(H166, city!A:B, 2, FALSE)</f>
        <v>Edinburgh</v>
      </c>
      <c r="J166" t="str">
        <f>VLOOKUP(E166, diagnosis!A:B, 2, FALSE)</f>
        <v>Appendicitis</v>
      </c>
      <c r="K166" t="str">
        <f>VLOOKUP(D166, department!A:B, 2, FALSE)</f>
        <v>General Surgery</v>
      </c>
      <c r="L166" t="str">
        <f>VLOOKUP(C166, provider!A:B, 2, FALSE)</f>
        <v>Dr. Ravi Patel</v>
      </c>
      <c r="M166" t="str">
        <f>VLOOKUP(G166, insurance!A:B, 2, FALSE)</f>
        <v>Aviva</v>
      </c>
      <c r="N166">
        <f>VLOOKUP(B166, patient!A:D, 4, FALSE)</f>
        <v>41</v>
      </c>
      <c r="O166" t="str">
        <f>VLOOKUP(B166, patient!A:C, 3, FALSE)</f>
        <v>Male</v>
      </c>
      <c r="P166" t="str">
        <f>VLOOKUP(B166, patient!A:F, 6, FALSE)</f>
        <v>Black</v>
      </c>
      <c r="Q166" t="s">
        <v>492</v>
      </c>
      <c r="R166">
        <v>432</v>
      </c>
      <c r="S166">
        <v>74</v>
      </c>
      <c r="U166" s="1" t="str">
        <f t="shared" si="6"/>
        <v>No</v>
      </c>
      <c r="V166">
        <v>1</v>
      </c>
      <c r="W166" t="s">
        <v>487</v>
      </c>
      <c r="X166" t="s">
        <v>488</v>
      </c>
      <c r="Y166" t="str">
        <f t="shared" si="7"/>
        <v>Scheduled</v>
      </c>
      <c r="Z166" t="s">
        <v>489</v>
      </c>
      <c r="AC166" t="s">
        <v>498</v>
      </c>
      <c r="AD166">
        <v>361.2</v>
      </c>
      <c r="AE166">
        <v>10</v>
      </c>
      <c r="AF166" t="str">
        <f t="shared" si="8"/>
        <v>Jan</v>
      </c>
    </row>
    <row r="167" spans="1:32" x14ac:dyDescent="0.25">
      <c r="A167" s="1">
        <v>45308</v>
      </c>
      <c r="B167">
        <v>4150</v>
      </c>
      <c r="C167">
        <v>4</v>
      </c>
      <c r="D167">
        <v>1</v>
      </c>
      <c r="E167">
        <v>4</v>
      </c>
      <c r="F167">
        <v>2</v>
      </c>
      <c r="G167">
        <v>3</v>
      </c>
      <c r="H167">
        <f>VLOOKUP(B167, patient!A:E, 5, FALSE)</f>
        <v>40</v>
      </c>
      <c r="I167" t="str">
        <f>VLOOKUP(H167, city!A:B, 2, FALSE)</f>
        <v>Sheffield</v>
      </c>
      <c r="J167" t="str">
        <f>VLOOKUP(E167, diagnosis!A:B, 2, FALSE)</f>
        <v>Hypertension</v>
      </c>
      <c r="K167" t="str">
        <f>VLOOKUP(D167, department!A:B, 2, FALSE)</f>
        <v>Cardiology</v>
      </c>
      <c r="L167" t="str">
        <f>VLOOKUP(C167, provider!A:B, 2, FALSE)</f>
        <v>Dr. Ravi Patel</v>
      </c>
      <c r="M167" t="str">
        <f>VLOOKUP(G167, insurance!A:B, 2, FALSE)</f>
        <v>Allianz</v>
      </c>
      <c r="N167">
        <f>VLOOKUP(B167, patient!A:D, 4, FALSE)</f>
        <v>54</v>
      </c>
      <c r="O167" t="str">
        <f>VLOOKUP(B167, patient!A:C, 3, FALSE)</f>
        <v>Male</v>
      </c>
      <c r="P167" t="str">
        <f>VLOOKUP(B167, patient!A:F, 6, FALSE)</f>
        <v>Hispanic</v>
      </c>
      <c r="Q167" t="s">
        <v>491</v>
      </c>
      <c r="R167">
        <v>942</v>
      </c>
      <c r="S167">
        <v>25</v>
      </c>
      <c r="U167" s="1" t="str">
        <f t="shared" si="6"/>
        <v>No</v>
      </c>
      <c r="V167">
        <v>2</v>
      </c>
      <c r="W167" t="s">
        <v>492</v>
      </c>
      <c r="X167" t="s">
        <v>488</v>
      </c>
      <c r="Y167" t="str">
        <f t="shared" si="7"/>
        <v>Scheduled</v>
      </c>
      <c r="Z167" t="s">
        <v>489</v>
      </c>
      <c r="AC167" t="s">
        <v>493</v>
      </c>
      <c r="AD167">
        <v>697.9</v>
      </c>
      <c r="AE167">
        <v>30</v>
      </c>
      <c r="AF167" t="str">
        <f t="shared" si="8"/>
        <v>Jan</v>
      </c>
    </row>
    <row r="168" spans="1:32" x14ac:dyDescent="0.25">
      <c r="A168" s="1">
        <v>45308</v>
      </c>
      <c r="B168">
        <v>2456</v>
      </c>
      <c r="C168">
        <v>4</v>
      </c>
      <c r="D168">
        <v>2</v>
      </c>
      <c r="E168">
        <v>1</v>
      </c>
      <c r="F168">
        <v>2</v>
      </c>
      <c r="G168">
        <v>1</v>
      </c>
      <c r="H168">
        <f>VLOOKUP(B168, patient!A:E, 5, FALSE)</f>
        <v>9</v>
      </c>
      <c r="I168" t="str">
        <f>VLOOKUP(H168, city!A:B, 2, FALSE)</f>
        <v>Edinburgh</v>
      </c>
      <c r="J168" t="str">
        <f>VLOOKUP(E168, diagnosis!A:B, 2, FALSE)</f>
        <v>Appendicitis</v>
      </c>
      <c r="K168" t="str">
        <f>VLOOKUP(D168, department!A:B, 2, FALSE)</f>
        <v>General Surgery</v>
      </c>
      <c r="L168" t="str">
        <f>VLOOKUP(C168, provider!A:B, 2, FALSE)</f>
        <v>Dr. Ravi Patel</v>
      </c>
      <c r="M168" t="str">
        <f>VLOOKUP(G168, insurance!A:B, 2, FALSE)</f>
        <v>Aviva</v>
      </c>
      <c r="N168">
        <f>VLOOKUP(B168, patient!A:D, 4, FALSE)</f>
        <v>52</v>
      </c>
      <c r="O168" t="str">
        <f>VLOOKUP(B168, patient!A:C, 3, FALSE)</f>
        <v>Female</v>
      </c>
      <c r="P168" t="str">
        <f>VLOOKUP(B168, patient!A:F, 6, FALSE)</f>
        <v>Black</v>
      </c>
      <c r="Q168" t="s">
        <v>491</v>
      </c>
      <c r="R168">
        <v>807</v>
      </c>
      <c r="S168">
        <v>151</v>
      </c>
      <c r="U168" s="1" t="str">
        <f t="shared" si="6"/>
        <v>No</v>
      </c>
      <c r="V168">
        <v>1</v>
      </c>
      <c r="W168" t="s">
        <v>494</v>
      </c>
      <c r="X168" t="s">
        <v>495</v>
      </c>
      <c r="Y168" t="str">
        <f t="shared" si="7"/>
        <v>Emergency</v>
      </c>
      <c r="Z168" t="s">
        <v>489</v>
      </c>
      <c r="AC168" t="s">
        <v>496</v>
      </c>
      <c r="AD168">
        <v>705.6</v>
      </c>
      <c r="AE168">
        <v>50</v>
      </c>
      <c r="AF168" t="str">
        <f t="shared" si="8"/>
        <v>Jan</v>
      </c>
    </row>
    <row r="169" spans="1:32" x14ac:dyDescent="0.25">
      <c r="A169" s="1">
        <v>45308</v>
      </c>
      <c r="B169">
        <v>214</v>
      </c>
      <c r="C169">
        <v>4</v>
      </c>
      <c r="D169">
        <v>1</v>
      </c>
      <c r="E169">
        <v>4</v>
      </c>
      <c r="F169">
        <v>4</v>
      </c>
      <c r="G169">
        <v>1</v>
      </c>
      <c r="H169">
        <f>VLOOKUP(B169, patient!A:E, 5, FALSE)</f>
        <v>40</v>
      </c>
      <c r="I169" t="str">
        <f>VLOOKUP(H169, city!A:B, 2, FALSE)</f>
        <v>Sheffield</v>
      </c>
      <c r="J169" t="str">
        <f>VLOOKUP(E169, diagnosis!A:B, 2, FALSE)</f>
        <v>Hypertension</v>
      </c>
      <c r="K169" t="str">
        <f>VLOOKUP(D169, department!A:B, 2, FALSE)</f>
        <v>Cardiology</v>
      </c>
      <c r="L169" t="str">
        <f>VLOOKUP(C169, provider!A:B, 2, FALSE)</f>
        <v>Dr. Ravi Patel</v>
      </c>
      <c r="M169" t="str">
        <f>VLOOKUP(G169, insurance!A:B, 2, FALSE)</f>
        <v>Aviva</v>
      </c>
      <c r="N169">
        <f>VLOOKUP(B169, patient!A:D, 4, FALSE)</f>
        <v>61</v>
      </c>
      <c r="O169" t="str">
        <f>VLOOKUP(B169, patient!A:C, 3, FALSE)</f>
        <v>Male</v>
      </c>
      <c r="P169" t="str">
        <f>VLOOKUP(B169, patient!A:F, 6, FALSE)</f>
        <v>Black</v>
      </c>
      <c r="Q169" t="s">
        <v>486</v>
      </c>
      <c r="R169">
        <v>567</v>
      </c>
      <c r="S169">
        <v>126</v>
      </c>
      <c r="T169" s="1">
        <v>45317</v>
      </c>
      <c r="U169" s="1" t="str">
        <f t="shared" si="6"/>
        <v>Yes</v>
      </c>
      <c r="V169">
        <v>2</v>
      </c>
      <c r="W169" t="s">
        <v>492</v>
      </c>
      <c r="X169" t="s">
        <v>495</v>
      </c>
      <c r="Y169" t="str">
        <f t="shared" si="7"/>
        <v>Emergency</v>
      </c>
      <c r="Z169" t="s">
        <v>489</v>
      </c>
      <c r="AC169" t="s">
        <v>490</v>
      </c>
      <c r="AD169">
        <v>485.1</v>
      </c>
      <c r="AE169">
        <v>0</v>
      </c>
      <c r="AF169" t="str">
        <f t="shared" si="8"/>
        <v>Jan</v>
      </c>
    </row>
    <row r="170" spans="1:32" x14ac:dyDescent="0.25">
      <c r="A170" s="1">
        <v>45308</v>
      </c>
      <c r="B170">
        <v>1770</v>
      </c>
      <c r="C170">
        <v>4</v>
      </c>
      <c r="D170">
        <v>2</v>
      </c>
      <c r="E170">
        <v>1</v>
      </c>
      <c r="F170">
        <v>2</v>
      </c>
      <c r="G170">
        <v>1</v>
      </c>
      <c r="H170">
        <f>VLOOKUP(B170, patient!A:E, 5, FALSE)</f>
        <v>40</v>
      </c>
      <c r="I170" t="str">
        <f>VLOOKUP(H170, city!A:B, 2, FALSE)</f>
        <v>Sheffield</v>
      </c>
      <c r="J170" t="str">
        <f>VLOOKUP(E170, diagnosis!A:B, 2, FALSE)</f>
        <v>Appendicitis</v>
      </c>
      <c r="K170" t="str">
        <f>VLOOKUP(D170, department!A:B, 2, FALSE)</f>
        <v>General Surgery</v>
      </c>
      <c r="L170" t="str">
        <f>VLOOKUP(C170, provider!A:B, 2, FALSE)</f>
        <v>Dr. Ravi Patel</v>
      </c>
      <c r="M170" t="str">
        <f>VLOOKUP(G170, insurance!A:B, 2, FALSE)</f>
        <v>Aviva</v>
      </c>
      <c r="N170">
        <f>VLOOKUP(B170, patient!A:D, 4, FALSE)</f>
        <v>57</v>
      </c>
      <c r="O170" t="str">
        <f>VLOOKUP(B170, patient!A:C, 3, FALSE)</f>
        <v>Female</v>
      </c>
      <c r="P170" t="str">
        <f>VLOOKUP(B170, patient!A:F, 6, FALSE)</f>
        <v>Hispanic</v>
      </c>
      <c r="Q170" t="s">
        <v>486</v>
      </c>
      <c r="R170">
        <v>792</v>
      </c>
      <c r="S170">
        <v>107</v>
      </c>
      <c r="T170" s="1">
        <v>45329</v>
      </c>
      <c r="U170" s="1" t="str">
        <f t="shared" si="6"/>
        <v>Yes</v>
      </c>
      <c r="V170">
        <v>1</v>
      </c>
      <c r="W170" t="s">
        <v>494</v>
      </c>
      <c r="X170" t="s">
        <v>488</v>
      </c>
      <c r="Y170" t="str">
        <f t="shared" si="7"/>
        <v>Scheduled</v>
      </c>
      <c r="Z170" t="s">
        <v>489</v>
      </c>
      <c r="AC170" t="s">
        <v>490</v>
      </c>
      <c r="AD170">
        <v>629.29999999999995</v>
      </c>
      <c r="AE170">
        <v>0</v>
      </c>
      <c r="AF170" t="str">
        <f t="shared" si="8"/>
        <v>Jan</v>
      </c>
    </row>
    <row r="171" spans="1:32" x14ac:dyDescent="0.25">
      <c r="A171" s="1">
        <v>45308</v>
      </c>
      <c r="B171">
        <v>4518</v>
      </c>
      <c r="C171">
        <v>4</v>
      </c>
      <c r="D171">
        <v>1</v>
      </c>
      <c r="E171">
        <v>4</v>
      </c>
      <c r="F171">
        <v>4</v>
      </c>
      <c r="G171">
        <v>1</v>
      </c>
      <c r="H171">
        <f>VLOOKUP(B171, patient!A:E, 5, FALSE)</f>
        <v>9</v>
      </c>
      <c r="I171" t="str">
        <f>VLOOKUP(H171, city!A:B, 2, FALSE)</f>
        <v>Edinburgh</v>
      </c>
      <c r="J171" t="str">
        <f>VLOOKUP(E171, diagnosis!A:B, 2, FALSE)</f>
        <v>Hypertension</v>
      </c>
      <c r="K171" t="str">
        <f>VLOOKUP(D171, department!A:B, 2, FALSE)</f>
        <v>Cardiology</v>
      </c>
      <c r="L171" t="str">
        <f>VLOOKUP(C171, provider!A:B, 2, FALSE)</f>
        <v>Dr. Ravi Patel</v>
      </c>
      <c r="M171" t="str">
        <f>VLOOKUP(G171, insurance!A:B, 2, FALSE)</f>
        <v>Aviva</v>
      </c>
      <c r="N171">
        <f>VLOOKUP(B171, patient!A:D, 4, FALSE)</f>
        <v>39</v>
      </c>
      <c r="O171" t="str">
        <f>VLOOKUP(B171, patient!A:C, 3, FALSE)</f>
        <v>Female</v>
      </c>
      <c r="P171" t="str">
        <f>VLOOKUP(B171, patient!A:F, 6, FALSE)</f>
        <v>Hispanic</v>
      </c>
      <c r="Q171" t="s">
        <v>492</v>
      </c>
      <c r="R171">
        <v>598</v>
      </c>
      <c r="S171">
        <v>37</v>
      </c>
      <c r="U171" s="1" t="str">
        <f t="shared" si="6"/>
        <v>No</v>
      </c>
      <c r="V171">
        <v>2</v>
      </c>
      <c r="W171" t="s">
        <v>487</v>
      </c>
      <c r="X171" t="s">
        <v>488</v>
      </c>
      <c r="Y171" t="str">
        <f t="shared" si="7"/>
        <v>Scheduled</v>
      </c>
      <c r="Z171" t="s">
        <v>489</v>
      </c>
      <c r="AC171" t="s">
        <v>498</v>
      </c>
      <c r="AD171">
        <v>451.5</v>
      </c>
      <c r="AE171">
        <v>10</v>
      </c>
      <c r="AF171" t="str">
        <f t="shared" si="8"/>
        <v>Jan</v>
      </c>
    </row>
    <row r="172" spans="1:32" x14ac:dyDescent="0.25">
      <c r="A172" s="1">
        <v>45309</v>
      </c>
      <c r="B172">
        <v>2102</v>
      </c>
      <c r="C172">
        <v>4</v>
      </c>
      <c r="D172">
        <v>2</v>
      </c>
      <c r="E172">
        <v>1</v>
      </c>
      <c r="F172">
        <v>2</v>
      </c>
      <c r="G172">
        <v>1</v>
      </c>
      <c r="H172">
        <f>VLOOKUP(B172, patient!A:E, 5, FALSE)</f>
        <v>40</v>
      </c>
      <c r="I172" t="str">
        <f>VLOOKUP(H172, city!A:B, 2, FALSE)</f>
        <v>Sheffield</v>
      </c>
      <c r="J172" t="str">
        <f>VLOOKUP(E172, diagnosis!A:B, 2, FALSE)</f>
        <v>Appendicitis</v>
      </c>
      <c r="K172" t="str">
        <f>VLOOKUP(D172, department!A:B, 2, FALSE)</f>
        <v>General Surgery</v>
      </c>
      <c r="L172" t="str">
        <f>VLOOKUP(C172, provider!A:B, 2, FALSE)</f>
        <v>Dr. Ravi Patel</v>
      </c>
      <c r="M172" t="str">
        <f>VLOOKUP(G172, insurance!A:B, 2, FALSE)</f>
        <v>Aviva</v>
      </c>
      <c r="N172">
        <f>VLOOKUP(B172, patient!A:D, 4, FALSE)</f>
        <v>44</v>
      </c>
      <c r="O172" t="str">
        <f>VLOOKUP(B172, patient!A:C, 3, FALSE)</f>
        <v>Male</v>
      </c>
      <c r="P172" t="str">
        <f>VLOOKUP(B172, patient!A:F, 6, FALSE)</f>
        <v>White</v>
      </c>
      <c r="Q172" t="s">
        <v>486</v>
      </c>
      <c r="R172">
        <v>308</v>
      </c>
      <c r="S172">
        <v>179</v>
      </c>
      <c r="U172" s="1" t="str">
        <f t="shared" si="6"/>
        <v>No</v>
      </c>
      <c r="V172">
        <v>1</v>
      </c>
      <c r="W172" t="s">
        <v>494</v>
      </c>
      <c r="X172" t="s">
        <v>495</v>
      </c>
      <c r="Y172" t="str">
        <f t="shared" si="7"/>
        <v>Emergency</v>
      </c>
      <c r="Z172" t="s">
        <v>497</v>
      </c>
      <c r="AC172" t="s">
        <v>493</v>
      </c>
      <c r="AD172">
        <v>361.9</v>
      </c>
      <c r="AE172">
        <v>30</v>
      </c>
      <c r="AF172" t="str">
        <f t="shared" si="8"/>
        <v>Jan</v>
      </c>
    </row>
    <row r="173" spans="1:32" x14ac:dyDescent="0.25">
      <c r="A173" s="1">
        <v>45309</v>
      </c>
      <c r="B173">
        <v>2941</v>
      </c>
      <c r="C173">
        <v>4</v>
      </c>
      <c r="D173">
        <v>1</v>
      </c>
      <c r="E173">
        <v>4</v>
      </c>
      <c r="F173">
        <v>3</v>
      </c>
      <c r="G173">
        <v>2</v>
      </c>
      <c r="H173">
        <f>VLOOKUP(B173, patient!A:E, 5, FALSE)</f>
        <v>9</v>
      </c>
      <c r="I173" t="str">
        <f>VLOOKUP(H173, city!A:B, 2, FALSE)</f>
        <v>Edinburgh</v>
      </c>
      <c r="J173" t="str">
        <f>VLOOKUP(E173, diagnosis!A:B, 2, FALSE)</f>
        <v>Hypertension</v>
      </c>
      <c r="K173" t="str">
        <f>VLOOKUP(D173, department!A:B, 2, FALSE)</f>
        <v>Cardiology</v>
      </c>
      <c r="L173" t="str">
        <f>VLOOKUP(C173, provider!A:B, 2, FALSE)</f>
        <v>Dr. Ravi Patel</v>
      </c>
      <c r="M173" t="str">
        <f>VLOOKUP(G173, insurance!A:B, 2, FALSE)</f>
        <v>AXA</v>
      </c>
      <c r="N173">
        <f>VLOOKUP(B173, patient!A:D, 4, FALSE)</f>
        <v>52</v>
      </c>
      <c r="O173" t="str">
        <f>VLOOKUP(B173, patient!A:C, 3, FALSE)</f>
        <v>Female</v>
      </c>
      <c r="P173" t="str">
        <f>VLOOKUP(B173, patient!A:F, 6, FALSE)</f>
        <v>Other</v>
      </c>
      <c r="Q173" t="s">
        <v>492</v>
      </c>
      <c r="R173">
        <v>70</v>
      </c>
      <c r="S173">
        <v>67</v>
      </c>
      <c r="U173" s="1" t="str">
        <f t="shared" si="6"/>
        <v>No</v>
      </c>
      <c r="V173">
        <v>2</v>
      </c>
      <c r="W173" t="s">
        <v>487</v>
      </c>
      <c r="X173" t="s">
        <v>488</v>
      </c>
      <c r="Y173" t="str">
        <f t="shared" si="7"/>
        <v>Scheduled</v>
      </c>
      <c r="Z173" t="s">
        <v>497</v>
      </c>
      <c r="AC173" t="s">
        <v>498</v>
      </c>
      <c r="AD173">
        <v>102.9</v>
      </c>
      <c r="AE173">
        <v>10</v>
      </c>
      <c r="AF173" t="str">
        <f t="shared" si="8"/>
        <v>Jan</v>
      </c>
    </row>
    <row r="174" spans="1:32" x14ac:dyDescent="0.25">
      <c r="A174" s="1">
        <v>45309</v>
      </c>
      <c r="B174">
        <v>4469</v>
      </c>
      <c r="C174">
        <v>4</v>
      </c>
      <c r="D174">
        <v>2</v>
      </c>
      <c r="E174">
        <v>1</v>
      </c>
      <c r="F174">
        <v>2</v>
      </c>
      <c r="G174">
        <v>1</v>
      </c>
      <c r="H174">
        <f>VLOOKUP(B174, patient!A:E, 5, FALSE)</f>
        <v>40</v>
      </c>
      <c r="I174" t="str">
        <f>VLOOKUP(H174, city!A:B, 2, FALSE)</f>
        <v>Sheffield</v>
      </c>
      <c r="J174" t="str">
        <f>VLOOKUP(E174, diagnosis!A:B, 2, FALSE)</f>
        <v>Appendicitis</v>
      </c>
      <c r="K174" t="str">
        <f>VLOOKUP(D174, department!A:B, 2, FALSE)</f>
        <v>General Surgery</v>
      </c>
      <c r="L174" t="str">
        <f>VLOOKUP(C174, provider!A:B, 2, FALSE)</f>
        <v>Dr. Ravi Patel</v>
      </c>
      <c r="M174" t="str">
        <f>VLOOKUP(G174, insurance!A:B, 2, FALSE)</f>
        <v>Aviva</v>
      </c>
      <c r="N174">
        <f>VLOOKUP(B174, patient!A:D, 4, FALSE)</f>
        <v>18</v>
      </c>
      <c r="O174" t="str">
        <f>VLOOKUP(B174, patient!A:C, 3, FALSE)</f>
        <v>Female</v>
      </c>
      <c r="P174" t="str">
        <f>VLOOKUP(B174, patient!A:F, 6, FALSE)</f>
        <v>Black</v>
      </c>
      <c r="Q174" t="s">
        <v>492</v>
      </c>
      <c r="R174">
        <v>189</v>
      </c>
      <c r="S174">
        <v>48</v>
      </c>
      <c r="U174" s="1" t="str">
        <f t="shared" si="6"/>
        <v>No</v>
      </c>
      <c r="V174">
        <v>1</v>
      </c>
      <c r="W174" t="s">
        <v>492</v>
      </c>
      <c r="X174" t="s">
        <v>495</v>
      </c>
      <c r="Y174" t="str">
        <f t="shared" si="7"/>
        <v>Emergency</v>
      </c>
      <c r="Z174" t="s">
        <v>497</v>
      </c>
      <c r="AC174" t="s">
        <v>498</v>
      </c>
      <c r="AD174">
        <v>172.9</v>
      </c>
      <c r="AE174">
        <v>10</v>
      </c>
      <c r="AF174" t="str">
        <f t="shared" si="8"/>
        <v>Jan</v>
      </c>
    </row>
    <row r="175" spans="1:32" x14ac:dyDescent="0.25">
      <c r="A175" s="1">
        <v>45309</v>
      </c>
      <c r="B175">
        <v>4402</v>
      </c>
      <c r="C175">
        <v>4</v>
      </c>
      <c r="D175">
        <v>1</v>
      </c>
      <c r="E175">
        <v>4</v>
      </c>
      <c r="F175">
        <v>5</v>
      </c>
      <c r="G175">
        <v>1</v>
      </c>
      <c r="H175">
        <f>VLOOKUP(B175, patient!A:E, 5, FALSE)</f>
        <v>9</v>
      </c>
      <c r="I175" t="str">
        <f>VLOOKUP(H175, city!A:B, 2, FALSE)</f>
        <v>Edinburgh</v>
      </c>
      <c r="J175" t="str">
        <f>VLOOKUP(E175, diagnosis!A:B, 2, FALSE)</f>
        <v>Hypertension</v>
      </c>
      <c r="K175" t="str">
        <f>VLOOKUP(D175, department!A:B, 2, FALSE)</f>
        <v>Cardiology</v>
      </c>
      <c r="L175" t="str">
        <f>VLOOKUP(C175, provider!A:B, 2, FALSE)</f>
        <v>Dr. Ravi Patel</v>
      </c>
      <c r="M175" t="str">
        <f>VLOOKUP(G175, insurance!A:B, 2, FALSE)</f>
        <v>Aviva</v>
      </c>
      <c r="N175">
        <f>VLOOKUP(B175, patient!A:D, 4, FALSE)</f>
        <v>52</v>
      </c>
      <c r="O175" t="str">
        <f>VLOOKUP(B175, patient!A:C, 3, FALSE)</f>
        <v>Male</v>
      </c>
      <c r="P175" t="str">
        <f>VLOOKUP(B175, patient!A:F, 6, FALSE)</f>
        <v>Hispanic</v>
      </c>
      <c r="Q175" t="s">
        <v>486</v>
      </c>
      <c r="R175">
        <v>747</v>
      </c>
      <c r="S175">
        <v>179</v>
      </c>
      <c r="T175" s="1">
        <v>45316</v>
      </c>
      <c r="U175" s="1" t="str">
        <f t="shared" si="6"/>
        <v>Yes</v>
      </c>
      <c r="V175">
        <v>2</v>
      </c>
      <c r="W175" t="s">
        <v>487</v>
      </c>
      <c r="X175" t="s">
        <v>488</v>
      </c>
      <c r="Y175" t="str">
        <f t="shared" si="7"/>
        <v>Scheduled</v>
      </c>
      <c r="Z175" t="s">
        <v>497</v>
      </c>
      <c r="AC175" t="s">
        <v>490</v>
      </c>
      <c r="AD175">
        <v>648.20000000000005</v>
      </c>
      <c r="AE175">
        <v>0</v>
      </c>
      <c r="AF175" t="str">
        <f t="shared" si="8"/>
        <v>Jan</v>
      </c>
    </row>
    <row r="176" spans="1:32" x14ac:dyDescent="0.25">
      <c r="A176" s="1">
        <v>45309</v>
      </c>
      <c r="B176">
        <v>2461</v>
      </c>
      <c r="C176">
        <v>4</v>
      </c>
      <c r="D176">
        <v>2</v>
      </c>
      <c r="E176">
        <v>1</v>
      </c>
      <c r="F176">
        <v>2</v>
      </c>
      <c r="G176">
        <v>1</v>
      </c>
      <c r="H176">
        <f>VLOOKUP(B176, patient!A:E, 5, FALSE)</f>
        <v>40</v>
      </c>
      <c r="I176" t="str">
        <f>VLOOKUP(H176, city!A:B, 2, FALSE)</f>
        <v>Sheffield</v>
      </c>
      <c r="J176" t="str">
        <f>VLOOKUP(E176, diagnosis!A:B, 2, FALSE)</f>
        <v>Appendicitis</v>
      </c>
      <c r="K176" t="str">
        <f>VLOOKUP(D176, department!A:B, 2, FALSE)</f>
        <v>General Surgery</v>
      </c>
      <c r="L176" t="str">
        <f>VLOOKUP(C176, provider!A:B, 2, FALSE)</f>
        <v>Dr. Ravi Patel</v>
      </c>
      <c r="M176" t="str">
        <f>VLOOKUP(G176, insurance!A:B, 2, FALSE)</f>
        <v>Aviva</v>
      </c>
      <c r="N176">
        <f>VLOOKUP(B176, patient!A:D, 4, FALSE)</f>
        <v>54</v>
      </c>
      <c r="O176" t="str">
        <f>VLOOKUP(B176, patient!A:C, 3, FALSE)</f>
        <v>Female</v>
      </c>
      <c r="P176" t="str">
        <f>VLOOKUP(B176, patient!A:F, 6, FALSE)</f>
        <v>Black</v>
      </c>
      <c r="Q176" t="s">
        <v>492</v>
      </c>
      <c r="R176">
        <v>333</v>
      </c>
      <c r="S176">
        <v>172</v>
      </c>
      <c r="U176" s="1" t="str">
        <f t="shared" si="6"/>
        <v>No</v>
      </c>
      <c r="V176">
        <v>1</v>
      </c>
      <c r="W176" t="s">
        <v>492</v>
      </c>
      <c r="X176" t="s">
        <v>495</v>
      </c>
      <c r="Y176" t="str">
        <f t="shared" si="7"/>
        <v>Emergency</v>
      </c>
      <c r="Z176" t="s">
        <v>489</v>
      </c>
      <c r="AC176" t="s">
        <v>496</v>
      </c>
      <c r="AD176">
        <v>388.5</v>
      </c>
      <c r="AE176">
        <v>50</v>
      </c>
      <c r="AF176" t="str">
        <f t="shared" si="8"/>
        <v>Jan</v>
      </c>
    </row>
    <row r="177" spans="1:32" x14ac:dyDescent="0.25">
      <c r="A177" s="1">
        <v>45309</v>
      </c>
      <c r="B177">
        <v>2967</v>
      </c>
      <c r="C177">
        <v>4</v>
      </c>
      <c r="D177">
        <v>1</v>
      </c>
      <c r="E177">
        <v>4</v>
      </c>
      <c r="F177">
        <v>3</v>
      </c>
      <c r="G177">
        <v>2</v>
      </c>
      <c r="H177">
        <f>VLOOKUP(B177, patient!A:E, 5, FALSE)</f>
        <v>9</v>
      </c>
      <c r="I177" t="str">
        <f>VLOOKUP(H177, city!A:B, 2, FALSE)</f>
        <v>Edinburgh</v>
      </c>
      <c r="J177" t="str">
        <f>VLOOKUP(E177, diagnosis!A:B, 2, FALSE)</f>
        <v>Hypertension</v>
      </c>
      <c r="K177" t="str">
        <f>VLOOKUP(D177, department!A:B, 2, FALSE)</f>
        <v>Cardiology</v>
      </c>
      <c r="L177" t="str">
        <f>VLOOKUP(C177, provider!A:B, 2, FALSE)</f>
        <v>Dr. Ravi Patel</v>
      </c>
      <c r="M177" t="str">
        <f>VLOOKUP(G177, insurance!A:B, 2, FALSE)</f>
        <v>AXA</v>
      </c>
      <c r="N177">
        <f>VLOOKUP(B177, patient!A:D, 4, FALSE)</f>
        <v>64</v>
      </c>
      <c r="O177" t="str">
        <f>VLOOKUP(B177, patient!A:C, 3, FALSE)</f>
        <v>Female</v>
      </c>
      <c r="P177" t="str">
        <f>VLOOKUP(B177, patient!A:F, 6, FALSE)</f>
        <v>White</v>
      </c>
      <c r="Q177" t="s">
        <v>486</v>
      </c>
      <c r="R177">
        <v>789</v>
      </c>
      <c r="S177">
        <v>95</v>
      </c>
      <c r="T177" s="1">
        <v>45326</v>
      </c>
      <c r="U177" s="1" t="str">
        <f t="shared" si="6"/>
        <v>Yes</v>
      </c>
      <c r="V177">
        <v>2</v>
      </c>
      <c r="W177" t="s">
        <v>494</v>
      </c>
      <c r="X177" t="s">
        <v>495</v>
      </c>
      <c r="Y177" t="str">
        <f t="shared" si="7"/>
        <v>Emergency</v>
      </c>
      <c r="Z177" t="s">
        <v>489</v>
      </c>
      <c r="AC177" t="s">
        <v>490</v>
      </c>
      <c r="AD177">
        <v>618.79999999999995</v>
      </c>
      <c r="AE177">
        <v>0</v>
      </c>
      <c r="AF177" t="str">
        <f t="shared" si="8"/>
        <v>Jan</v>
      </c>
    </row>
    <row r="178" spans="1:32" x14ac:dyDescent="0.25">
      <c r="A178" s="1">
        <v>45309</v>
      </c>
      <c r="B178">
        <v>2194</v>
      </c>
      <c r="C178">
        <v>4</v>
      </c>
      <c r="D178">
        <v>2</v>
      </c>
      <c r="E178">
        <v>1</v>
      </c>
      <c r="F178">
        <v>2</v>
      </c>
      <c r="G178">
        <v>2</v>
      </c>
      <c r="H178">
        <f>VLOOKUP(B178, patient!A:E, 5, FALSE)</f>
        <v>40</v>
      </c>
      <c r="I178" t="str">
        <f>VLOOKUP(H178, city!A:B, 2, FALSE)</f>
        <v>Sheffield</v>
      </c>
      <c r="J178" t="str">
        <f>VLOOKUP(E178, diagnosis!A:B, 2, FALSE)</f>
        <v>Appendicitis</v>
      </c>
      <c r="K178" t="str">
        <f>VLOOKUP(D178, department!A:B, 2, FALSE)</f>
        <v>General Surgery</v>
      </c>
      <c r="L178" t="str">
        <f>VLOOKUP(C178, provider!A:B, 2, FALSE)</f>
        <v>Dr. Ravi Patel</v>
      </c>
      <c r="M178" t="str">
        <f>VLOOKUP(G178, insurance!A:B, 2, FALSE)</f>
        <v>AXA</v>
      </c>
      <c r="N178">
        <f>VLOOKUP(B178, patient!A:D, 4, FALSE)</f>
        <v>31</v>
      </c>
      <c r="O178" t="str">
        <f>VLOOKUP(B178, patient!A:C, 3, FALSE)</f>
        <v>Female</v>
      </c>
      <c r="P178" t="str">
        <f>VLOOKUP(B178, patient!A:F, 6, FALSE)</f>
        <v>White</v>
      </c>
      <c r="Q178" t="s">
        <v>486</v>
      </c>
      <c r="R178">
        <v>455</v>
      </c>
      <c r="S178">
        <v>82</v>
      </c>
      <c r="T178" s="1">
        <v>45321</v>
      </c>
      <c r="U178" s="1" t="str">
        <f t="shared" si="6"/>
        <v>Yes</v>
      </c>
      <c r="V178">
        <v>1</v>
      </c>
      <c r="W178" t="s">
        <v>494</v>
      </c>
      <c r="X178" t="s">
        <v>495</v>
      </c>
      <c r="Y178" t="str">
        <f t="shared" si="7"/>
        <v>Emergency</v>
      </c>
      <c r="Z178" t="s">
        <v>489</v>
      </c>
      <c r="AC178" t="s">
        <v>490</v>
      </c>
      <c r="AD178">
        <v>375.9</v>
      </c>
      <c r="AE178">
        <v>0</v>
      </c>
      <c r="AF178" t="str">
        <f t="shared" si="8"/>
        <v>Jan</v>
      </c>
    </row>
    <row r="179" spans="1:32" x14ac:dyDescent="0.25">
      <c r="A179" s="1">
        <v>45309</v>
      </c>
      <c r="B179">
        <v>3134</v>
      </c>
      <c r="C179">
        <v>4</v>
      </c>
      <c r="D179">
        <v>1</v>
      </c>
      <c r="E179">
        <v>4</v>
      </c>
      <c r="F179">
        <v>4</v>
      </c>
      <c r="G179">
        <v>1</v>
      </c>
      <c r="H179">
        <f>VLOOKUP(B179, patient!A:E, 5, FALSE)</f>
        <v>9</v>
      </c>
      <c r="I179" t="str">
        <f>VLOOKUP(H179, city!A:B, 2, FALSE)</f>
        <v>Edinburgh</v>
      </c>
      <c r="J179" t="str">
        <f>VLOOKUP(E179, diagnosis!A:B, 2, FALSE)</f>
        <v>Hypertension</v>
      </c>
      <c r="K179" t="str">
        <f>VLOOKUP(D179, department!A:B, 2, FALSE)</f>
        <v>Cardiology</v>
      </c>
      <c r="L179" t="str">
        <f>VLOOKUP(C179, provider!A:B, 2, FALSE)</f>
        <v>Dr. Ravi Patel</v>
      </c>
      <c r="M179" t="str">
        <f>VLOOKUP(G179, insurance!A:B, 2, FALSE)</f>
        <v>Aviva</v>
      </c>
      <c r="N179">
        <f>VLOOKUP(B179, patient!A:D, 4, FALSE)</f>
        <v>20</v>
      </c>
      <c r="O179" t="str">
        <f>VLOOKUP(B179, patient!A:C, 3, FALSE)</f>
        <v>Female</v>
      </c>
      <c r="P179" t="str">
        <f>VLOOKUP(B179, patient!A:F, 6, FALSE)</f>
        <v>White</v>
      </c>
      <c r="Q179" t="s">
        <v>492</v>
      </c>
      <c r="R179">
        <v>671</v>
      </c>
      <c r="S179">
        <v>28</v>
      </c>
      <c r="U179" s="1" t="str">
        <f t="shared" si="6"/>
        <v>No</v>
      </c>
      <c r="V179">
        <v>2</v>
      </c>
      <c r="W179" t="s">
        <v>494</v>
      </c>
      <c r="X179" t="s">
        <v>495</v>
      </c>
      <c r="Y179" t="str">
        <f t="shared" si="7"/>
        <v>Emergency</v>
      </c>
      <c r="Z179" t="s">
        <v>497</v>
      </c>
      <c r="AC179" t="s">
        <v>496</v>
      </c>
      <c r="AD179">
        <v>524.29999999999995</v>
      </c>
      <c r="AE179">
        <v>50</v>
      </c>
      <c r="AF179" t="str">
        <f t="shared" si="8"/>
        <v>Jan</v>
      </c>
    </row>
    <row r="180" spans="1:32" x14ac:dyDescent="0.25">
      <c r="A180" s="1">
        <v>45309</v>
      </c>
      <c r="B180">
        <v>2287</v>
      </c>
      <c r="C180">
        <v>4</v>
      </c>
      <c r="D180">
        <v>2</v>
      </c>
      <c r="E180">
        <v>1</v>
      </c>
      <c r="F180">
        <v>2</v>
      </c>
      <c r="G180">
        <v>3</v>
      </c>
      <c r="H180">
        <f>VLOOKUP(B180, patient!A:E, 5, FALSE)</f>
        <v>40</v>
      </c>
      <c r="I180" t="str">
        <f>VLOOKUP(H180, city!A:B, 2, FALSE)</f>
        <v>Sheffield</v>
      </c>
      <c r="J180" t="str">
        <f>VLOOKUP(E180, diagnosis!A:B, 2, FALSE)</f>
        <v>Appendicitis</v>
      </c>
      <c r="K180" t="str">
        <f>VLOOKUP(D180, department!A:B, 2, FALSE)</f>
        <v>General Surgery</v>
      </c>
      <c r="L180" t="str">
        <f>VLOOKUP(C180, provider!A:B, 2, FALSE)</f>
        <v>Dr. Ravi Patel</v>
      </c>
      <c r="M180" t="str">
        <f>VLOOKUP(G180, insurance!A:B, 2, FALSE)</f>
        <v>Allianz</v>
      </c>
      <c r="N180">
        <f>VLOOKUP(B180, patient!A:D, 4, FALSE)</f>
        <v>18</v>
      </c>
      <c r="O180" t="str">
        <f>VLOOKUP(B180, patient!A:C, 3, FALSE)</f>
        <v>Male</v>
      </c>
      <c r="P180" t="str">
        <f>VLOOKUP(B180, patient!A:F, 6, FALSE)</f>
        <v>Other</v>
      </c>
      <c r="Q180" t="s">
        <v>486</v>
      </c>
      <c r="R180">
        <v>981</v>
      </c>
      <c r="S180">
        <v>33</v>
      </c>
      <c r="U180" s="1" t="str">
        <f t="shared" si="6"/>
        <v>No</v>
      </c>
      <c r="V180">
        <v>1</v>
      </c>
      <c r="W180" t="s">
        <v>494</v>
      </c>
      <c r="X180" t="s">
        <v>488</v>
      </c>
      <c r="Y180" t="str">
        <f t="shared" si="7"/>
        <v>Scheduled</v>
      </c>
      <c r="Z180" t="s">
        <v>497</v>
      </c>
      <c r="AC180" t="s">
        <v>498</v>
      </c>
      <c r="AD180">
        <v>716.8</v>
      </c>
      <c r="AE180">
        <v>10</v>
      </c>
      <c r="AF180" t="str">
        <f t="shared" si="8"/>
        <v>Jan</v>
      </c>
    </row>
    <row r="181" spans="1:32" x14ac:dyDescent="0.25">
      <c r="A181" s="1">
        <v>45309</v>
      </c>
      <c r="B181">
        <v>2176</v>
      </c>
      <c r="C181">
        <v>4</v>
      </c>
      <c r="D181">
        <v>1</v>
      </c>
      <c r="E181">
        <v>4</v>
      </c>
      <c r="F181">
        <v>1</v>
      </c>
      <c r="G181">
        <v>1</v>
      </c>
      <c r="H181">
        <f>VLOOKUP(B181, patient!A:E, 5, FALSE)</f>
        <v>9</v>
      </c>
      <c r="I181" t="str">
        <f>VLOOKUP(H181, city!A:B, 2, FALSE)</f>
        <v>Edinburgh</v>
      </c>
      <c r="J181" t="str">
        <f>VLOOKUP(E181, diagnosis!A:B, 2, FALSE)</f>
        <v>Hypertension</v>
      </c>
      <c r="K181" t="str">
        <f>VLOOKUP(D181, department!A:B, 2, FALSE)</f>
        <v>Cardiology</v>
      </c>
      <c r="L181" t="str">
        <f>VLOOKUP(C181, provider!A:B, 2, FALSE)</f>
        <v>Dr. Ravi Patel</v>
      </c>
      <c r="M181" t="str">
        <f>VLOOKUP(G181, insurance!A:B, 2, FALSE)</f>
        <v>Aviva</v>
      </c>
      <c r="N181">
        <f>VLOOKUP(B181, patient!A:D, 4, FALSE)</f>
        <v>22</v>
      </c>
      <c r="O181" t="str">
        <f>VLOOKUP(B181, patient!A:C, 3, FALSE)</f>
        <v>Female</v>
      </c>
      <c r="P181" t="str">
        <f>VLOOKUP(B181, patient!A:F, 6, FALSE)</f>
        <v>Asian</v>
      </c>
      <c r="Q181" t="s">
        <v>486</v>
      </c>
      <c r="R181">
        <v>868</v>
      </c>
      <c r="S181">
        <v>39</v>
      </c>
      <c r="T181" s="1">
        <v>45331</v>
      </c>
      <c r="U181" s="1" t="str">
        <f t="shared" si="6"/>
        <v>Yes</v>
      </c>
      <c r="V181">
        <v>2</v>
      </c>
      <c r="W181" t="s">
        <v>492</v>
      </c>
      <c r="X181" t="s">
        <v>488</v>
      </c>
      <c r="Y181" t="str">
        <f t="shared" si="7"/>
        <v>Scheduled</v>
      </c>
      <c r="Z181" t="s">
        <v>489</v>
      </c>
      <c r="AC181" t="s">
        <v>490</v>
      </c>
      <c r="AD181">
        <v>634.9</v>
      </c>
      <c r="AE181">
        <v>0</v>
      </c>
      <c r="AF181" t="str">
        <f t="shared" si="8"/>
        <v>Jan</v>
      </c>
    </row>
    <row r="182" spans="1:32" x14ac:dyDescent="0.25">
      <c r="A182" s="1">
        <v>45310</v>
      </c>
      <c r="B182">
        <v>4766</v>
      </c>
      <c r="C182">
        <v>4</v>
      </c>
      <c r="D182">
        <v>2</v>
      </c>
      <c r="E182">
        <v>1</v>
      </c>
      <c r="F182">
        <v>2</v>
      </c>
      <c r="G182">
        <v>3</v>
      </c>
      <c r="H182">
        <f>VLOOKUP(B182, patient!A:E, 5, FALSE)</f>
        <v>40</v>
      </c>
      <c r="I182" t="str">
        <f>VLOOKUP(H182, city!A:B, 2, FALSE)</f>
        <v>Sheffield</v>
      </c>
      <c r="J182" t="str">
        <f>VLOOKUP(E182, diagnosis!A:B, 2, FALSE)</f>
        <v>Appendicitis</v>
      </c>
      <c r="K182" t="str">
        <f>VLOOKUP(D182, department!A:B, 2, FALSE)</f>
        <v>General Surgery</v>
      </c>
      <c r="L182" t="str">
        <f>VLOOKUP(C182, provider!A:B, 2, FALSE)</f>
        <v>Dr. Ravi Patel</v>
      </c>
      <c r="M182" t="str">
        <f>VLOOKUP(G182, insurance!A:B, 2, FALSE)</f>
        <v>Allianz</v>
      </c>
      <c r="N182">
        <f>VLOOKUP(B182, patient!A:D, 4, FALSE)</f>
        <v>43</v>
      </c>
      <c r="O182" t="str">
        <f>VLOOKUP(B182, patient!A:C, 3, FALSE)</f>
        <v>Female</v>
      </c>
      <c r="P182" t="str">
        <f>VLOOKUP(B182, patient!A:F, 6, FALSE)</f>
        <v>Asian</v>
      </c>
      <c r="Q182" t="s">
        <v>486</v>
      </c>
      <c r="R182">
        <v>339</v>
      </c>
      <c r="S182">
        <v>29</v>
      </c>
      <c r="T182" s="1">
        <v>45337</v>
      </c>
      <c r="U182" s="1" t="str">
        <f t="shared" si="6"/>
        <v>Yes</v>
      </c>
      <c r="V182">
        <v>1</v>
      </c>
      <c r="W182" t="s">
        <v>492</v>
      </c>
      <c r="X182" t="s">
        <v>495</v>
      </c>
      <c r="Y182" t="str">
        <f t="shared" si="7"/>
        <v>Emergency</v>
      </c>
      <c r="Z182" t="s">
        <v>489</v>
      </c>
      <c r="AC182" t="s">
        <v>490</v>
      </c>
      <c r="AD182">
        <v>257.60000000000002</v>
      </c>
      <c r="AE182">
        <v>0</v>
      </c>
      <c r="AF182" t="str">
        <f t="shared" si="8"/>
        <v>Jan</v>
      </c>
    </row>
    <row r="183" spans="1:32" x14ac:dyDescent="0.25">
      <c r="A183" s="1">
        <v>45310</v>
      </c>
      <c r="B183">
        <v>108</v>
      </c>
      <c r="C183">
        <v>4</v>
      </c>
      <c r="D183">
        <v>1</v>
      </c>
      <c r="E183">
        <v>4</v>
      </c>
      <c r="F183">
        <v>4</v>
      </c>
      <c r="G183">
        <v>3</v>
      </c>
      <c r="H183">
        <f>VLOOKUP(B183, patient!A:E, 5, FALSE)</f>
        <v>9</v>
      </c>
      <c r="I183" t="str">
        <f>VLOOKUP(H183, city!A:B, 2, FALSE)</f>
        <v>Edinburgh</v>
      </c>
      <c r="J183" t="str">
        <f>VLOOKUP(E183, diagnosis!A:B, 2, FALSE)</f>
        <v>Hypertension</v>
      </c>
      <c r="K183" t="str">
        <f>VLOOKUP(D183, department!A:B, 2, FALSE)</f>
        <v>Cardiology</v>
      </c>
      <c r="L183" t="str">
        <f>VLOOKUP(C183, provider!A:B, 2, FALSE)</f>
        <v>Dr. Ravi Patel</v>
      </c>
      <c r="M183" t="str">
        <f>VLOOKUP(G183, insurance!A:B, 2, FALSE)</f>
        <v>Allianz</v>
      </c>
      <c r="N183">
        <f>VLOOKUP(B183, patient!A:D, 4, FALSE)</f>
        <v>72</v>
      </c>
      <c r="O183" t="str">
        <f>VLOOKUP(B183, patient!A:C, 3, FALSE)</f>
        <v>Female</v>
      </c>
      <c r="P183" t="str">
        <f>VLOOKUP(B183, patient!A:F, 6, FALSE)</f>
        <v>Asian</v>
      </c>
      <c r="Q183" t="s">
        <v>492</v>
      </c>
      <c r="R183">
        <v>339</v>
      </c>
      <c r="S183">
        <v>158</v>
      </c>
      <c r="U183" s="1" t="str">
        <f t="shared" si="6"/>
        <v>No</v>
      </c>
      <c r="V183">
        <v>2</v>
      </c>
      <c r="W183" t="s">
        <v>494</v>
      </c>
      <c r="X183" t="s">
        <v>495</v>
      </c>
      <c r="Y183" t="str">
        <f t="shared" si="7"/>
        <v>Emergency</v>
      </c>
      <c r="Z183" t="s">
        <v>497</v>
      </c>
      <c r="AC183" t="s">
        <v>496</v>
      </c>
      <c r="AD183">
        <v>382.9</v>
      </c>
      <c r="AE183">
        <v>50</v>
      </c>
      <c r="AF183" t="str">
        <f t="shared" si="8"/>
        <v>Jan</v>
      </c>
    </row>
    <row r="184" spans="1:32" x14ac:dyDescent="0.25">
      <c r="A184" s="1">
        <v>45310</v>
      </c>
      <c r="B184">
        <v>4735</v>
      </c>
      <c r="C184">
        <v>4</v>
      </c>
      <c r="D184">
        <v>2</v>
      </c>
      <c r="E184">
        <v>1</v>
      </c>
      <c r="F184">
        <v>2</v>
      </c>
      <c r="G184">
        <v>1</v>
      </c>
      <c r="H184">
        <f>VLOOKUP(B184, patient!A:E, 5, FALSE)</f>
        <v>40</v>
      </c>
      <c r="I184" t="str">
        <f>VLOOKUP(H184, city!A:B, 2, FALSE)</f>
        <v>Sheffield</v>
      </c>
      <c r="J184" t="str">
        <f>VLOOKUP(E184, diagnosis!A:B, 2, FALSE)</f>
        <v>Appendicitis</v>
      </c>
      <c r="K184" t="str">
        <f>VLOOKUP(D184, department!A:B, 2, FALSE)</f>
        <v>General Surgery</v>
      </c>
      <c r="L184" t="str">
        <f>VLOOKUP(C184, provider!A:B, 2, FALSE)</f>
        <v>Dr. Ravi Patel</v>
      </c>
      <c r="M184" t="str">
        <f>VLOOKUP(G184, insurance!A:B, 2, FALSE)</f>
        <v>Aviva</v>
      </c>
      <c r="N184">
        <f>VLOOKUP(B184, patient!A:D, 4, FALSE)</f>
        <v>31</v>
      </c>
      <c r="O184" t="str">
        <f>VLOOKUP(B184, patient!A:C, 3, FALSE)</f>
        <v>Female</v>
      </c>
      <c r="P184" t="str">
        <f>VLOOKUP(B184, patient!A:F, 6, FALSE)</f>
        <v>Other</v>
      </c>
      <c r="Q184" t="s">
        <v>486</v>
      </c>
      <c r="R184">
        <v>981</v>
      </c>
      <c r="S184">
        <v>186</v>
      </c>
      <c r="T184" s="1">
        <v>45328</v>
      </c>
      <c r="U184" s="1" t="str">
        <f t="shared" si="6"/>
        <v>Yes</v>
      </c>
      <c r="V184">
        <v>1</v>
      </c>
      <c r="W184" t="s">
        <v>492</v>
      </c>
      <c r="X184" t="s">
        <v>495</v>
      </c>
      <c r="Y184" t="str">
        <f t="shared" si="7"/>
        <v>Emergency</v>
      </c>
      <c r="Z184" t="s">
        <v>497</v>
      </c>
      <c r="AC184" t="s">
        <v>490</v>
      </c>
      <c r="AD184">
        <v>816.9</v>
      </c>
      <c r="AE184">
        <v>0</v>
      </c>
      <c r="AF184" t="str">
        <f t="shared" si="8"/>
        <v>Jan</v>
      </c>
    </row>
    <row r="185" spans="1:32" x14ac:dyDescent="0.25">
      <c r="A185" s="1">
        <v>45310</v>
      </c>
      <c r="B185">
        <v>1645</v>
      </c>
      <c r="C185">
        <v>4</v>
      </c>
      <c r="D185">
        <v>1</v>
      </c>
      <c r="E185">
        <v>4</v>
      </c>
      <c r="F185">
        <v>1</v>
      </c>
      <c r="G185">
        <v>3</v>
      </c>
      <c r="H185">
        <f>VLOOKUP(B185, patient!A:E, 5, FALSE)</f>
        <v>9</v>
      </c>
      <c r="I185" t="str">
        <f>VLOOKUP(H185, city!A:B, 2, FALSE)</f>
        <v>Edinburgh</v>
      </c>
      <c r="J185" t="str">
        <f>VLOOKUP(E185, diagnosis!A:B, 2, FALSE)</f>
        <v>Hypertension</v>
      </c>
      <c r="K185" t="str">
        <f>VLOOKUP(D185, department!A:B, 2, FALSE)</f>
        <v>Cardiology</v>
      </c>
      <c r="L185" t="str">
        <f>VLOOKUP(C185, provider!A:B, 2, FALSE)</f>
        <v>Dr. Ravi Patel</v>
      </c>
      <c r="M185" t="str">
        <f>VLOOKUP(G185, insurance!A:B, 2, FALSE)</f>
        <v>Allianz</v>
      </c>
      <c r="N185">
        <f>VLOOKUP(B185, patient!A:D, 4, FALSE)</f>
        <v>56</v>
      </c>
      <c r="O185" t="str">
        <f>VLOOKUP(B185, patient!A:C, 3, FALSE)</f>
        <v>Male</v>
      </c>
      <c r="P185" t="str">
        <f>VLOOKUP(B185, patient!A:F, 6, FALSE)</f>
        <v>Other</v>
      </c>
      <c r="Q185" t="s">
        <v>492</v>
      </c>
      <c r="R185">
        <v>821</v>
      </c>
      <c r="S185">
        <v>166</v>
      </c>
      <c r="U185" s="1" t="str">
        <f t="shared" si="6"/>
        <v>No</v>
      </c>
      <c r="V185">
        <v>2</v>
      </c>
      <c r="W185" t="s">
        <v>492</v>
      </c>
      <c r="X185" t="s">
        <v>488</v>
      </c>
      <c r="Y185" t="str">
        <f t="shared" si="7"/>
        <v>Scheduled</v>
      </c>
      <c r="Z185" t="s">
        <v>497</v>
      </c>
      <c r="AC185" t="s">
        <v>493</v>
      </c>
      <c r="AD185">
        <v>711.9</v>
      </c>
      <c r="AE185">
        <v>30</v>
      </c>
      <c r="AF185" t="str">
        <f t="shared" si="8"/>
        <v>Jan</v>
      </c>
    </row>
    <row r="186" spans="1:32" x14ac:dyDescent="0.25">
      <c r="A186" s="1">
        <v>45310</v>
      </c>
      <c r="B186">
        <v>2436</v>
      </c>
      <c r="C186">
        <v>4</v>
      </c>
      <c r="D186">
        <v>2</v>
      </c>
      <c r="E186">
        <v>1</v>
      </c>
      <c r="F186">
        <v>2</v>
      </c>
      <c r="G186">
        <v>2</v>
      </c>
      <c r="H186">
        <f>VLOOKUP(B186, patient!A:E, 5, FALSE)</f>
        <v>40</v>
      </c>
      <c r="I186" t="str">
        <f>VLOOKUP(H186, city!A:B, 2, FALSE)</f>
        <v>Sheffield</v>
      </c>
      <c r="J186" t="str">
        <f>VLOOKUP(E186, diagnosis!A:B, 2, FALSE)</f>
        <v>Appendicitis</v>
      </c>
      <c r="K186" t="str">
        <f>VLOOKUP(D186, department!A:B, 2, FALSE)</f>
        <v>General Surgery</v>
      </c>
      <c r="L186" t="str">
        <f>VLOOKUP(C186, provider!A:B, 2, FALSE)</f>
        <v>Dr. Ravi Patel</v>
      </c>
      <c r="M186" t="str">
        <f>VLOOKUP(G186, insurance!A:B, 2, FALSE)</f>
        <v>AXA</v>
      </c>
      <c r="N186">
        <f>VLOOKUP(B186, patient!A:D, 4, FALSE)</f>
        <v>44</v>
      </c>
      <c r="O186" t="str">
        <f>VLOOKUP(B186, patient!A:C, 3, FALSE)</f>
        <v>Female</v>
      </c>
      <c r="P186" t="str">
        <f>VLOOKUP(B186, patient!A:F, 6, FALSE)</f>
        <v>Black</v>
      </c>
      <c r="Q186" t="s">
        <v>486</v>
      </c>
      <c r="R186">
        <v>85</v>
      </c>
      <c r="S186">
        <v>166</v>
      </c>
      <c r="U186" s="1" t="str">
        <f t="shared" si="6"/>
        <v>No</v>
      </c>
      <c r="V186">
        <v>1</v>
      </c>
      <c r="W186" t="s">
        <v>492</v>
      </c>
      <c r="X186" t="s">
        <v>488</v>
      </c>
      <c r="Y186" t="str">
        <f t="shared" si="7"/>
        <v>Scheduled</v>
      </c>
      <c r="Z186" t="s">
        <v>497</v>
      </c>
      <c r="AC186" t="s">
        <v>496</v>
      </c>
      <c r="AD186">
        <v>210.7</v>
      </c>
      <c r="AE186">
        <v>50</v>
      </c>
      <c r="AF186" t="str">
        <f t="shared" si="8"/>
        <v>Jan</v>
      </c>
    </row>
    <row r="187" spans="1:32" x14ac:dyDescent="0.25">
      <c r="A187" s="1">
        <v>45310</v>
      </c>
      <c r="B187">
        <v>2301</v>
      </c>
      <c r="C187">
        <v>4</v>
      </c>
      <c r="D187">
        <v>1</v>
      </c>
      <c r="E187">
        <v>4</v>
      </c>
      <c r="F187">
        <v>3</v>
      </c>
      <c r="G187">
        <v>1</v>
      </c>
      <c r="H187">
        <f>VLOOKUP(B187, patient!A:E, 5, FALSE)</f>
        <v>9</v>
      </c>
      <c r="I187" t="str">
        <f>VLOOKUP(H187, city!A:B, 2, FALSE)</f>
        <v>Edinburgh</v>
      </c>
      <c r="J187" t="str">
        <f>VLOOKUP(E187, diagnosis!A:B, 2, FALSE)</f>
        <v>Hypertension</v>
      </c>
      <c r="K187" t="str">
        <f>VLOOKUP(D187, department!A:B, 2, FALSE)</f>
        <v>Cardiology</v>
      </c>
      <c r="L187" t="str">
        <f>VLOOKUP(C187, provider!A:B, 2, FALSE)</f>
        <v>Dr. Ravi Patel</v>
      </c>
      <c r="M187" t="str">
        <f>VLOOKUP(G187, insurance!A:B, 2, FALSE)</f>
        <v>Aviva</v>
      </c>
      <c r="N187">
        <f>VLOOKUP(B187, patient!A:D, 4, FALSE)</f>
        <v>26</v>
      </c>
      <c r="O187" t="str">
        <f>VLOOKUP(B187, patient!A:C, 3, FALSE)</f>
        <v>Male</v>
      </c>
      <c r="P187" t="str">
        <f>VLOOKUP(B187, patient!A:F, 6, FALSE)</f>
        <v>Black</v>
      </c>
      <c r="Q187" t="s">
        <v>486</v>
      </c>
      <c r="R187">
        <v>546</v>
      </c>
      <c r="S187">
        <v>190</v>
      </c>
      <c r="T187" s="1">
        <v>45338</v>
      </c>
      <c r="U187" s="1" t="str">
        <f t="shared" si="6"/>
        <v>Yes</v>
      </c>
      <c r="V187">
        <v>2</v>
      </c>
      <c r="W187" t="s">
        <v>494</v>
      </c>
      <c r="X187" t="s">
        <v>488</v>
      </c>
      <c r="Y187" t="str">
        <f t="shared" si="7"/>
        <v>Scheduled</v>
      </c>
      <c r="Z187" t="s">
        <v>489</v>
      </c>
      <c r="AC187" t="s">
        <v>490</v>
      </c>
      <c r="AD187">
        <v>515.20000000000005</v>
      </c>
      <c r="AE187">
        <v>0</v>
      </c>
      <c r="AF187" t="str">
        <f t="shared" si="8"/>
        <v>Jan</v>
      </c>
    </row>
    <row r="188" spans="1:32" x14ac:dyDescent="0.25">
      <c r="A188" s="1">
        <v>45310</v>
      </c>
      <c r="B188">
        <v>3414</v>
      </c>
      <c r="C188">
        <v>4</v>
      </c>
      <c r="D188">
        <v>2</v>
      </c>
      <c r="E188">
        <v>1</v>
      </c>
      <c r="F188">
        <v>2</v>
      </c>
      <c r="G188">
        <v>2</v>
      </c>
      <c r="H188">
        <f>VLOOKUP(B188, patient!A:E, 5, FALSE)</f>
        <v>40</v>
      </c>
      <c r="I188" t="str">
        <f>VLOOKUP(H188, city!A:B, 2, FALSE)</f>
        <v>Sheffield</v>
      </c>
      <c r="J188" t="str">
        <f>VLOOKUP(E188, diagnosis!A:B, 2, FALSE)</f>
        <v>Appendicitis</v>
      </c>
      <c r="K188" t="str">
        <f>VLOOKUP(D188, department!A:B, 2, FALSE)</f>
        <v>General Surgery</v>
      </c>
      <c r="L188" t="str">
        <f>VLOOKUP(C188, provider!A:B, 2, FALSE)</f>
        <v>Dr. Ravi Patel</v>
      </c>
      <c r="M188" t="str">
        <f>VLOOKUP(G188, insurance!A:B, 2, FALSE)</f>
        <v>AXA</v>
      </c>
      <c r="N188">
        <f>VLOOKUP(B188, patient!A:D, 4, FALSE)</f>
        <v>32</v>
      </c>
      <c r="O188" t="str">
        <f>VLOOKUP(B188, patient!A:C, 3, FALSE)</f>
        <v>Female</v>
      </c>
      <c r="P188" t="str">
        <f>VLOOKUP(B188, patient!A:F, 6, FALSE)</f>
        <v>White</v>
      </c>
      <c r="Q188" t="s">
        <v>486</v>
      </c>
      <c r="R188">
        <v>345</v>
      </c>
      <c r="S188">
        <v>89</v>
      </c>
      <c r="T188" s="1">
        <v>45337</v>
      </c>
      <c r="U188" s="1" t="str">
        <f t="shared" si="6"/>
        <v>Yes</v>
      </c>
      <c r="V188">
        <v>1</v>
      </c>
      <c r="W188" t="s">
        <v>487</v>
      </c>
      <c r="X188" t="s">
        <v>488</v>
      </c>
      <c r="Y188" t="str">
        <f t="shared" si="7"/>
        <v>Scheduled</v>
      </c>
      <c r="Z188" t="s">
        <v>497</v>
      </c>
      <c r="AC188" t="s">
        <v>490</v>
      </c>
      <c r="AD188">
        <v>303.8</v>
      </c>
      <c r="AE188">
        <v>0</v>
      </c>
      <c r="AF188" t="str">
        <f t="shared" si="8"/>
        <v>Jan</v>
      </c>
    </row>
    <row r="189" spans="1:32" x14ac:dyDescent="0.25">
      <c r="A189" s="1">
        <v>45310</v>
      </c>
      <c r="B189">
        <v>3288</v>
      </c>
      <c r="C189">
        <v>4</v>
      </c>
      <c r="D189">
        <v>1</v>
      </c>
      <c r="E189">
        <v>4</v>
      </c>
      <c r="F189">
        <v>1</v>
      </c>
      <c r="G189">
        <v>2</v>
      </c>
      <c r="H189">
        <f>VLOOKUP(B189, patient!A:E, 5, FALSE)</f>
        <v>9</v>
      </c>
      <c r="I189" t="str">
        <f>VLOOKUP(H189, city!A:B, 2, FALSE)</f>
        <v>Edinburgh</v>
      </c>
      <c r="J189" t="str">
        <f>VLOOKUP(E189, diagnosis!A:B, 2, FALSE)</f>
        <v>Hypertension</v>
      </c>
      <c r="K189" t="str">
        <f>VLOOKUP(D189, department!A:B, 2, FALSE)</f>
        <v>Cardiology</v>
      </c>
      <c r="L189" t="str">
        <f>VLOOKUP(C189, provider!A:B, 2, FALSE)</f>
        <v>Dr. Ravi Patel</v>
      </c>
      <c r="M189" t="str">
        <f>VLOOKUP(G189, insurance!A:B, 2, FALSE)</f>
        <v>AXA</v>
      </c>
      <c r="N189">
        <f>VLOOKUP(B189, patient!A:D, 4, FALSE)</f>
        <v>32</v>
      </c>
      <c r="O189" t="str">
        <f>VLOOKUP(B189, patient!A:C, 3, FALSE)</f>
        <v>Male</v>
      </c>
      <c r="P189" t="str">
        <f>VLOOKUP(B189, patient!A:F, 6, FALSE)</f>
        <v>Other</v>
      </c>
      <c r="Q189" t="s">
        <v>492</v>
      </c>
      <c r="R189">
        <v>985</v>
      </c>
      <c r="S189">
        <v>91</v>
      </c>
      <c r="U189" s="1" t="str">
        <f t="shared" si="6"/>
        <v>No</v>
      </c>
      <c r="V189">
        <v>2</v>
      </c>
      <c r="W189" t="s">
        <v>487</v>
      </c>
      <c r="X189" t="s">
        <v>495</v>
      </c>
      <c r="Y189" t="str">
        <f t="shared" si="7"/>
        <v>Emergency</v>
      </c>
      <c r="Z189" t="s">
        <v>497</v>
      </c>
      <c r="AC189" t="s">
        <v>493</v>
      </c>
      <c r="AD189">
        <v>774.2</v>
      </c>
      <c r="AE189">
        <v>30</v>
      </c>
      <c r="AF189" t="str">
        <f t="shared" si="8"/>
        <v>Jan</v>
      </c>
    </row>
    <row r="190" spans="1:32" x14ac:dyDescent="0.25">
      <c r="A190" s="1">
        <v>45310</v>
      </c>
      <c r="B190">
        <v>2560</v>
      </c>
      <c r="C190">
        <v>4</v>
      </c>
      <c r="D190">
        <v>2</v>
      </c>
      <c r="E190">
        <v>1</v>
      </c>
      <c r="F190">
        <v>2</v>
      </c>
      <c r="G190">
        <v>1</v>
      </c>
      <c r="H190">
        <f>VLOOKUP(B190, patient!A:E, 5, FALSE)</f>
        <v>40</v>
      </c>
      <c r="I190" t="str">
        <f>VLOOKUP(H190, city!A:B, 2, FALSE)</f>
        <v>Sheffield</v>
      </c>
      <c r="J190" t="str">
        <f>VLOOKUP(E190, diagnosis!A:B, 2, FALSE)</f>
        <v>Appendicitis</v>
      </c>
      <c r="K190" t="str">
        <f>VLOOKUP(D190, department!A:B, 2, FALSE)</f>
        <v>General Surgery</v>
      </c>
      <c r="L190" t="str">
        <f>VLOOKUP(C190, provider!A:B, 2, FALSE)</f>
        <v>Dr. Ravi Patel</v>
      </c>
      <c r="M190" t="str">
        <f>VLOOKUP(G190, insurance!A:B, 2, FALSE)</f>
        <v>Aviva</v>
      </c>
      <c r="N190">
        <f>VLOOKUP(B190, patient!A:D, 4, FALSE)</f>
        <v>43</v>
      </c>
      <c r="O190" t="str">
        <f>VLOOKUP(B190, patient!A:C, 3, FALSE)</f>
        <v>Male</v>
      </c>
      <c r="P190" t="str">
        <f>VLOOKUP(B190, patient!A:F, 6, FALSE)</f>
        <v>Asian</v>
      </c>
      <c r="Q190" t="s">
        <v>486</v>
      </c>
      <c r="R190">
        <v>517</v>
      </c>
      <c r="S190">
        <v>84</v>
      </c>
      <c r="U190" s="1" t="str">
        <f t="shared" si="6"/>
        <v>No</v>
      </c>
      <c r="V190">
        <v>1</v>
      </c>
      <c r="W190" t="s">
        <v>492</v>
      </c>
      <c r="X190" t="s">
        <v>488</v>
      </c>
      <c r="Y190" t="str">
        <f t="shared" si="7"/>
        <v>Scheduled</v>
      </c>
      <c r="Z190" t="s">
        <v>489</v>
      </c>
      <c r="AC190" t="s">
        <v>493</v>
      </c>
      <c r="AD190">
        <v>441.7</v>
      </c>
      <c r="AE190">
        <v>30</v>
      </c>
      <c r="AF190" t="str">
        <f t="shared" si="8"/>
        <v>Jan</v>
      </c>
    </row>
    <row r="191" spans="1:32" x14ac:dyDescent="0.25">
      <c r="A191" s="1">
        <v>45310</v>
      </c>
      <c r="B191">
        <v>952</v>
      </c>
      <c r="C191">
        <v>4</v>
      </c>
      <c r="D191">
        <v>1</v>
      </c>
      <c r="E191">
        <v>4</v>
      </c>
      <c r="F191">
        <v>3</v>
      </c>
      <c r="G191">
        <v>1</v>
      </c>
      <c r="H191">
        <f>VLOOKUP(B191, patient!A:E, 5, FALSE)</f>
        <v>40</v>
      </c>
      <c r="I191" t="str">
        <f>VLOOKUP(H191, city!A:B, 2, FALSE)</f>
        <v>Sheffield</v>
      </c>
      <c r="J191" t="str">
        <f>VLOOKUP(E191, diagnosis!A:B, 2, FALSE)</f>
        <v>Hypertension</v>
      </c>
      <c r="K191" t="str">
        <f>VLOOKUP(D191, department!A:B, 2, FALSE)</f>
        <v>Cardiology</v>
      </c>
      <c r="L191" t="str">
        <f>VLOOKUP(C191, provider!A:B, 2, FALSE)</f>
        <v>Dr. Ravi Patel</v>
      </c>
      <c r="M191" t="str">
        <f>VLOOKUP(G191, insurance!A:B, 2, FALSE)</f>
        <v>Aviva</v>
      </c>
      <c r="N191">
        <f>VLOOKUP(B191, patient!A:D, 4, FALSE)</f>
        <v>59</v>
      </c>
      <c r="O191" t="str">
        <f>VLOOKUP(B191, patient!A:C, 3, FALSE)</f>
        <v>Male</v>
      </c>
      <c r="P191" t="str">
        <f>VLOOKUP(B191, patient!A:F, 6, FALSE)</f>
        <v>Asian</v>
      </c>
      <c r="Q191" t="s">
        <v>486</v>
      </c>
      <c r="R191">
        <v>409</v>
      </c>
      <c r="S191">
        <v>170</v>
      </c>
      <c r="T191" s="1">
        <v>45331</v>
      </c>
      <c r="U191" s="1" t="str">
        <f t="shared" si="6"/>
        <v>Yes</v>
      </c>
      <c r="V191">
        <v>2</v>
      </c>
      <c r="W191" t="s">
        <v>487</v>
      </c>
      <c r="X191" t="s">
        <v>495</v>
      </c>
      <c r="Y191" t="str">
        <f t="shared" si="7"/>
        <v>Emergency</v>
      </c>
      <c r="Z191" t="s">
        <v>489</v>
      </c>
      <c r="AC191" t="s">
        <v>490</v>
      </c>
      <c r="AD191">
        <v>405.3</v>
      </c>
      <c r="AE191">
        <v>0</v>
      </c>
      <c r="AF191" t="str">
        <f t="shared" si="8"/>
        <v>Jan</v>
      </c>
    </row>
    <row r="192" spans="1:32" x14ac:dyDescent="0.25">
      <c r="A192" s="1">
        <v>45311</v>
      </c>
      <c r="B192">
        <v>4206</v>
      </c>
      <c r="C192">
        <v>4</v>
      </c>
      <c r="D192">
        <v>2</v>
      </c>
      <c r="E192">
        <v>1</v>
      </c>
      <c r="F192">
        <v>2</v>
      </c>
      <c r="G192">
        <v>1</v>
      </c>
      <c r="H192">
        <f>VLOOKUP(B192, patient!A:E, 5, FALSE)</f>
        <v>9</v>
      </c>
      <c r="I192" t="str">
        <f>VLOOKUP(H192, city!A:B, 2, FALSE)</f>
        <v>Edinburgh</v>
      </c>
      <c r="J192" t="str">
        <f>VLOOKUP(E192, diagnosis!A:B, 2, FALSE)</f>
        <v>Appendicitis</v>
      </c>
      <c r="K192" t="str">
        <f>VLOOKUP(D192, department!A:B, 2, FALSE)</f>
        <v>General Surgery</v>
      </c>
      <c r="L192" t="str">
        <f>VLOOKUP(C192, provider!A:B, 2, FALSE)</f>
        <v>Dr. Ravi Patel</v>
      </c>
      <c r="M192" t="str">
        <f>VLOOKUP(G192, insurance!A:B, 2, FALSE)</f>
        <v>Aviva</v>
      </c>
      <c r="N192">
        <f>VLOOKUP(B192, patient!A:D, 4, FALSE)</f>
        <v>77</v>
      </c>
      <c r="O192" t="str">
        <f>VLOOKUP(B192, patient!A:C, 3, FALSE)</f>
        <v>Male</v>
      </c>
      <c r="P192" t="str">
        <f>VLOOKUP(B192, patient!A:F, 6, FALSE)</f>
        <v>Black</v>
      </c>
      <c r="Q192" t="s">
        <v>486</v>
      </c>
      <c r="R192">
        <v>638</v>
      </c>
      <c r="S192">
        <v>123</v>
      </c>
      <c r="T192" s="1">
        <v>45335</v>
      </c>
      <c r="U192" s="1" t="str">
        <f t="shared" si="6"/>
        <v>Yes</v>
      </c>
      <c r="V192">
        <v>1</v>
      </c>
      <c r="W192" t="s">
        <v>487</v>
      </c>
      <c r="X192" t="s">
        <v>488</v>
      </c>
      <c r="Y192" t="str">
        <f t="shared" si="7"/>
        <v>Scheduled</v>
      </c>
      <c r="Z192" t="s">
        <v>489</v>
      </c>
      <c r="AC192" t="s">
        <v>490</v>
      </c>
      <c r="AD192">
        <v>532.70000000000005</v>
      </c>
      <c r="AE192">
        <v>0</v>
      </c>
      <c r="AF192" t="str">
        <f t="shared" si="8"/>
        <v>Jan</v>
      </c>
    </row>
    <row r="193" spans="1:32" x14ac:dyDescent="0.25">
      <c r="A193" s="1">
        <v>45311</v>
      </c>
      <c r="B193">
        <v>2542</v>
      </c>
      <c r="C193">
        <v>4</v>
      </c>
      <c r="D193">
        <v>1</v>
      </c>
      <c r="E193">
        <v>4</v>
      </c>
      <c r="F193">
        <v>1</v>
      </c>
      <c r="G193">
        <v>2</v>
      </c>
      <c r="H193">
        <f>VLOOKUP(B193, patient!A:E, 5, FALSE)</f>
        <v>40</v>
      </c>
      <c r="I193" t="str">
        <f>VLOOKUP(H193, city!A:B, 2, FALSE)</f>
        <v>Sheffield</v>
      </c>
      <c r="J193" t="str">
        <f>VLOOKUP(E193, diagnosis!A:B, 2, FALSE)</f>
        <v>Hypertension</v>
      </c>
      <c r="K193" t="str">
        <f>VLOOKUP(D193, department!A:B, 2, FALSE)</f>
        <v>Cardiology</v>
      </c>
      <c r="L193" t="str">
        <f>VLOOKUP(C193, provider!A:B, 2, FALSE)</f>
        <v>Dr. Ravi Patel</v>
      </c>
      <c r="M193" t="str">
        <f>VLOOKUP(G193, insurance!A:B, 2, FALSE)</f>
        <v>AXA</v>
      </c>
      <c r="N193">
        <f>VLOOKUP(B193, patient!A:D, 4, FALSE)</f>
        <v>30</v>
      </c>
      <c r="O193" t="str">
        <f>VLOOKUP(B193, patient!A:C, 3, FALSE)</f>
        <v>Male</v>
      </c>
      <c r="P193" t="str">
        <f>VLOOKUP(B193, patient!A:F, 6, FALSE)</f>
        <v>White</v>
      </c>
      <c r="Q193" t="s">
        <v>486</v>
      </c>
      <c r="R193">
        <v>503</v>
      </c>
      <c r="S193">
        <v>79</v>
      </c>
      <c r="T193" s="1">
        <v>45327</v>
      </c>
      <c r="U193" s="1" t="str">
        <f t="shared" si="6"/>
        <v>Yes</v>
      </c>
      <c r="V193">
        <v>2</v>
      </c>
      <c r="W193" t="s">
        <v>492</v>
      </c>
      <c r="X193" t="s">
        <v>488</v>
      </c>
      <c r="Y193" t="str">
        <f t="shared" si="7"/>
        <v>Scheduled</v>
      </c>
      <c r="Z193" t="s">
        <v>497</v>
      </c>
      <c r="AC193" t="s">
        <v>490</v>
      </c>
      <c r="AD193">
        <v>407.4</v>
      </c>
      <c r="AE193">
        <v>0</v>
      </c>
      <c r="AF193" t="str">
        <f t="shared" si="8"/>
        <v>Jan</v>
      </c>
    </row>
    <row r="194" spans="1:32" x14ac:dyDescent="0.25">
      <c r="A194" s="1">
        <v>45311</v>
      </c>
      <c r="B194">
        <v>1081</v>
      </c>
      <c r="C194">
        <v>4</v>
      </c>
      <c r="D194">
        <v>2</v>
      </c>
      <c r="E194">
        <v>1</v>
      </c>
      <c r="F194">
        <v>2</v>
      </c>
      <c r="G194">
        <v>1</v>
      </c>
      <c r="H194">
        <f>VLOOKUP(B194, patient!A:E, 5, FALSE)</f>
        <v>9</v>
      </c>
      <c r="I194" t="str">
        <f>VLOOKUP(H194, city!A:B, 2, FALSE)</f>
        <v>Edinburgh</v>
      </c>
      <c r="J194" t="str">
        <f>VLOOKUP(E194, diagnosis!A:B, 2, FALSE)</f>
        <v>Appendicitis</v>
      </c>
      <c r="K194" t="str">
        <f>VLOOKUP(D194, department!A:B, 2, FALSE)</f>
        <v>General Surgery</v>
      </c>
      <c r="L194" t="str">
        <f>VLOOKUP(C194, provider!A:B, 2, FALSE)</f>
        <v>Dr. Ravi Patel</v>
      </c>
      <c r="M194" t="str">
        <f>VLOOKUP(G194, insurance!A:B, 2, FALSE)</f>
        <v>Aviva</v>
      </c>
      <c r="N194">
        <f>VLOOKUP(B194, patient!A:D, 4, FALSE)</f>
        <v>68</v>
      </c>
      <c r="O194" t="str">
        <f>VLOOKUP(B194, patient!A:C, 3, FALSE)</f>
        <v>Female</v>
      </c>
      <c r="P194" t="str">
        <f>VLOOKUP(B194, patient!A:F, 6, FALSE)</f>
        <v>White</v>
      </c>
      <c r="Q194" t="s">
        <v>486</v>
      </c>
      <c r="R194">
        <v>331</v>
      </c>
      <c r="S194">
        <v>157</v>
      </c>
      <c r="T194" s="1">
        <v>45339</v>
      </c>
      <c r="U194" s="1" t="str">
        <f t="shared" si="6"/>
        <v>Yes</v>
      </c>
      <c r="V194">
        <v>1</v>
      </c>
      <c r="W194" t="s">
        <v>492</v>
      </c>
      <c r="X194" t="s">
        <v>488</v>
      </c>
      <c r="Y194" t="str">
        <f t="shared" si="7"/>
        <v>Scheduled</v>
      </c>
      <c r="Z194" t="s">
        <v>497</v>
      </c>
      <c r="AC194" t="s">
        <v>490</v>
      </c>
      <c r="AD194">
        <v>341.6</v>
      </c>
      <c r="AE194">
        <v>0</v>
      </c>
      <c r="AF194" t="str">
        <f t="shared" si="8"/>
        <v>Jan</v>
      </c>
    </row>
    <row r="195" spans="1:32" x14ac:dyDescent="0.25">
      <c r="A195" s="1">
        <v>45311</v>
      </c>
      <c r="B195">
        <v>58</v>
      </c>
      <c r="C195">
        <v>4</v>
      </c>
      <c r="D195">
        <v>1</v>
      </c>
      <c r="E195">
        <v>4</v>
      </c>
      <c r="F195">
        <v>2</v>
      </c>
      <c r="G195">
        <v>2</v>
      </c>
      <c r="H195">
        <f>VLOOKUP(B195, patient!A:E, 5, FALSE)</f>
        <v>40</v>
      </c>
      <c r="I195" t="str">
        <f>VLOOKUP(H195, city!A:B, 2, FALSE)</f>
        <v>Sheffield</v>
      </c>
      <c r="J195" t="str">
        <f>VLOOKUP(E195, diagnosis!A:B, 2, FALSE)</f>
        <v>Hypertension</v>
      </c>
      <c r="K195" t="str">
        <f>VLOOKUP(D195, department!A:B, 2, FALSE)</f>
        <v>Cardiology</v>
      </c>
      <c r="L195" t="str">
        <f>VLOOKUP(C195, provider!A:B, 2, FALSE)</f>
        <v>Dr. Ravi Patel</v>
      </c>
      <c r="M195" t="str">
        <f>VLOOKUP(G195, insurance!A:B, 2, FALSE)</f>
        <v>AXA</v>
      </c>
      <c r="N195">
        <f>VLOOKUP(B195, patient!A:D, 4, FALSE)</f>
        <v>49</v>
      </c>
      <c r="O195" t="str">
        <f>VLOOKUP(B195, patient!A:C, 3, FALSE)</f>
        <v>Female</v>
      </c>
      <c r="P195" t="str">
        <f>VLOOKUP(B195, patient!A:F, 6, FALSE)</f>
        <v>Hispanic</v>
      </c>
      <c r="Q195" t="s">
        <v>486</v>
      </c>
      <c r="R195">
        <v>856</v>
      </c>
      <c r="S195">
        <v>82</v>
      </c>
      <c r="U195" s="1" t="str">
        <f t="shared" ref="U195:U258" si="9">IF(T195&lt;&gt;"", "Yes", "No")</f>
        <v>No</v>
      </c>
      <c r="V195">
        <v>2</v>
      </c>
      <c r="W195" t="s">
        <v>492</v>
      </c>
      <c r="X195" t="s">
        <v>488</v>
      </c>
      <c r="Y195" t="str">
        <f t="shared" ref="Y195:Y258" si="10">IF(TRIM(X195)="yes", "Emergency", "Scheduled")</f>
        <v>Scheduled</v>
      </c>
      <c r="Z195" t="s">
        <v>497</v>
      </c>
      <c r="AC195" t="s">
        <v>493</v>
      </c>
      <c r="AD195">
        <v>677.6</v>
      </c>
      <c r="AE195">
        <v>30</v>
      </c>
      <c r="AF195" t="str">
        <f t="shared" ref="AF195:AF258" si="11">TEXT(A195, "mmm")</f>
        <v>Jan</v>
      </c>
    </row>
    <row r="196" spans="1:32" x14ac:dyDescent="0.25">
      <c r="A196" s="1">
        <v>45311</v>
      </c>
      <c r="B196">
        <v>1769</v>
      </c>
      <c r="C196">
        <v>4</v>
      </c>
      <c r="D196">
        <v>2</v>
      </c>
      <c r="E196">
        <v>1</v>
      </c>
      <c r="F196">
        <v>2</v>
      </c>
      <c r="G196">
        <v>3</v>
      </c>
      <c r="H196">
        <f>VLOOKUP(B196, patient!A:E, 5, FALSE)</f>
        <v>9</v>
      </c>
      <c r="I196" t="str">
        <f>VLOOKUP(H196, city!A:B, 2, FALSE)</f>
        <v>Edinburgh</v>
      </c>
      <c r="J196" t="str">
        <f>VLOOKUP(E196, diagnosis!A:B, 2, FALSE)</f>
        <v>Appendicitis</v>
      </c>
      <c r="K196" t="str">
        <f>VLOOKUP(D196, department!A:B, 2, FALSE)</f>
        <v>General Surgery</v>
      </c>
      <c r="L196" t="str">
        <f>VLOOKUP(C196, provider!A:B, 2, FALSE)</f>
        <v>Dr. Ravi Patel</v>
      </c>
      <c r="M196" t="str">
        <f>VLOOKUP(G196, insurance!A:B, 2, FALSE)</f>
        <v>Allianz</v>
      </c>
      <c r="N196">
        <f>VLOOKUP(B196, patient!A:D, 4, FALSE)</f>
        <v>56</v>
      </c>
      <c r="O196" t="str">
        <f>VLOOKUP(B196, patient!A:C, 3, FALSE)</f>
        <v>Female</v>
      </c>
      <c r="P196" t="str">
        <f>VLOOKUP(B196, patient!A:F, 6, FALSE)</f>
        <v>Other</v>
      </c>
      <c r="Q196" t="s">
        <v>492</v>
      </c>
      <c r="R196">
        <v>795</v>
      </c>
      <c r="S196">
        <v>149</v>
      </c>
      <c r="U196" s="1" t="str">
        <f t="shared" si="9"/>
        <v>No</v>
      </c>
      <c r="V196">
        <v>1</v>
      </c>
      <c r="W196" t="s">
        <v>494</v>
      </c>
      <c r="X196" t="s">
        <v>488</v>
      </c>
      <c r="Y196" t="str">
        <f t="shared" si="10"/>
        <v>Scheduled</v>
      </c>
      <c r="Z196" t="s">
        <v>497</v>
      </c>
      <c r="AC196" t="s">
        <v>493</v>
      </c>
      <c r="AD196">
        <v>681.8</v>
      </c>
      <c r="AE196">
        <v>30</v>
      </c>
      <c r="AF196" t="str">
        <f t="shared" si="11"/>
        <v>Jan</v>
      </c>
    </row>
    <row r="197" spans="1:32" x14ac:dyDescent="0.25">
      <c r="A197" s="1">
        <v>45311</v>
      </c>
      <c r="B197">
        <v>470</v>
      </c>
      <c r="C197">
        <v>4</v>
      </c>
      <c r="D197">
        <v>1</v>
      </c>
      <c r="E197">
        <v>4</v>
      </c>
      <c r="F197">
        <v>2</v>
      </c>
      <c r="G197">
        <v>1</v>
      </c>
      <c r="H197">
        <f>VLOOKUP(B197, patient!A:E, 5, FALSE)</f>
        <v>40</v>
      </c>
      <c r="I197" t="str">
        <f>VLOOKUP(H197, city!A:B, 2, FALSE)</f>
        <v>Sheffield</v>
      </c>
      <c r="J197" t="str">
        <f>VLOOKUP(E197, diagnosis!A:B, 2, FALSE)</f>
        <v>Hypertension</v>
      </c>
      <c r="K197" t="str">
        <f>VLOOKUP(D197, department!A:B, 2, FALSE)</f>
        <v>Cardiology</v>
      </c>
      <c r="L197" t="str">
        <f>VLOOKUP(C197, provider!A:B, 2, FALSE)</f>
        <v>Dr. Ravi Patel</v>
      </c>
      <c r="M197" t="str">
        <f>VLOOKUP(G197, insurance!A:B, 2, FALSE)</f>
        <v>Aviva</v>
      </c>
      <c r="N197">
        <f>VLOOKUP(B197, patient!A:D, 4, FALSE)</f>
        <v>66</v>
      </c>
      <c r="O197" t="str">
        <f>VLOOKUP(B197, patient!A:C, 3, FALSE)</f>
        <v>Male</v>
      </c>
      <c r="P197" t="str">
        <f>VLOOKUP(B197, patient!A:F, 6, FALSE)</f>
        <v>Asian</v>
      </c>
      <c r="Q197" t="s">
        <v>492</v>
      </c>
      <c r="R197">
        <v>261</v>
      </c>
      <c r="S197">
        <v>55</v>
      </c>
      <c r="U197" s="1" t="str">
        <f t="shared" si="9"/>
        <v>No</v>
      </c>
      <c r="V197">
        <v>2</v>
      </c>
      <c r="W197" t="s">
        <v>487</v>
      </c>
      <c r="X197" t="s">
        <v>495</v>
      </c>
      <c r="Y197" t="str">
        <f t="shared" si="10"/>
        <v>Emergency</v>
      </c>
      <c r="Z197" t="s">
        <v>489</v>
      </c>
      <c r="AC197" t="s">
        <v>493</v>
      </c>
      <c r="AD197">
        <v>242.2</v>
      </c>
      <c r="AE197">
        <v>30</v>
      </c>
      <c r="AF197" t="str">
        <f t="shared" si="11"/>
        <v>Jan</v>
      </c>
    </row>
    <row r="198" spans="1:32" x14ac:dyDescent="0.25">
      <c r="A198" s="1">
        <v>45311</v>
      </c>
      <c r="B198">
        <v>1314</v>
      </c>
      <c r="C198">
        <v>4</v>
      </c>
      <c r="D198">
        <v>2</v>
      </c>
      <c r="E198">
        <v>1</v>
      </c>
      <c r="F198">
        <v>2</v>
      </c>
      <c r="G198">
        <v>2</v>
      </c>
      <c r="H198">
        <f>VLOOKUP(B198, patient!A:E, 5, FALSE)</f>
        <v>9</v>
      </c>
      <c r="I198" t="str">
        <f>VLOOKUP(H198, city!A:B, 2, FALSE)</f>
        <v>Edinburgh</v>
      </c>
      <c r="J198" t="str">
        <f>VLOOKUP(E198, diagnosis!A:B, 2, FALSE)</f>
        <v>Appendicitis</v>
      </c>
      <c r="K198" t="str">
        <f>VLOOKUP(D198, department!A:B, 2, FALSE)</f>
        <v>General Surgery</v>
      </c>
      <c r="L198" t="str">
        <f>VLOOKUP(C198, provider!A:B, 2, FALSE)</f>
        <v>Dr. Ravi Patel</v>
      </c>
      <c r="M198" t="str">
        <f>VLOOKUP(G198, insurance!A:B, 2, FALSE)</f>
        <v>AXA</v>
      </c>
      <c r="N198">
        <f>VLOOKUP(B198, patient!A:D, 4, FALSE)</f>
        <v>69</v>
      </c>
      <c r="O198" t="str">
        <f>VLOOKUP(B198, patient!A:C, 3, FALSE)</f>
        <v>Female</v>
      </c>
      <c r="P198" t="str">
        <f>VLOOKUP(B198, patient!A:F, 6, FALSE)</f>
        <v>Asian</v>
      </c>
      <c r="Q198" t="s">
        <v>486</v>
      </c>
      <c r="R198">
        <v>120</v>
      </c>
      <c r="S198">
        <v>137</v>
      </c>
      <c r="T198" s="1">
        <v>45329</v>
      </c>
      <c r="U198" s="1" t="str">
        <f t="shared" si="9"/>
        <v>Yes</v>
      </c>
      <c r="V198">
        <v>1</v>
      </c>
      <c r="W198" t="s">
        <v>487</v>
      </c>
      <c r="X198" t="s">
        <v>495</v>
      </c>
      <c r="Y198" t="str">
        <f t="shared" si="10"/>
        <v>Emergency</v>
      </c>
      <c r="Z198" t="s">
        <v>489</v>
      </c>
      <c r="AC198" t="s">
        <v>490</v>
      </c>
      <c r="AD198">
        <v>179.9</v>
      </c>
      <c r="AE198">
        <v>0</v>
      </c>
      <c r="AF198" t="str">
        <f t="shared" si="11"/>
        <v>Jan</v>
      </c>
    </row>
    <row r="199" spans="1:32" x14ac:dyDescent="0.25">
      <c r="A199" s="1">
        <v>45311</v>
      </c>
      <c r="B199">
        <v>500</v>
      </c>
      <c r="C199">
        <v>4</v>
      </c>
      <c r="D199">
        <v>1</v>
      </c>
      <c r="E199">
        <v>4</v>
      </c>
      <c r="F199">
        <v>4</v>
      </c>
      <c r="G199">
        <v>1</v>
      </c>
      <c r="H199">
        <f>VLOOKUP(B199, patient!A:E, 5, FALSE)</f>
        <v>40</v>
      </c>
      <c r="I199" t="str">
        <f>VLOOKUP(H199, city!A:B, 2, FALSE)</f>
        <v>Sheffield</v>
      </c>
      <c r="J199" t="str">
        <f>VLOOKUP(E199, diagnosis!A:B, 2, FALSE)</f>
        <v>Hypertension</v>
      </c>
      <c r="K199" t="str">
        <f>VLOOKUP(D199, department!A:B, 2, FALSE)</f>
        <v>Cardiology</v>
      </c>
      <c r="L199" t="str">
        <f>VLOOKUP(C199, provider!A:B, 2, FALSE)</f>
        <v>Dr. Ravi Patel</v>
      </c>
      <c r="M199" t="str">
        <f>VLOOKUP(G199, insurance!A:B, 2, FALSE)</f>
        <v>Aviva</v>
      </c>
      <c r="N199">
        <f>VLOOKUP(B199, patient!A:D, 4, FALSE)</f>
        <v>78</v>
      </c>
      <c r="O199" t="str">
        <f>VLOOKUP(B199, patient!A:C, 3, FALSE)</f>
        <v>Male</v>
      </c>
      <c r="P199" t="str">
        <f>VLOOKUP(B199, patient!A:F, 6, FALSE)</f>
        <v>Black</v>
      </c>
      <c r="Q199" t="s">
        <v>486</v>
      </c>
      <c r="R199">
        <v>214</v>
      </c>
      <c r="S199">
        <v>76</v>
      </c>
      <c r="T199" s="1">
        <v>45337</v>
      </c>
      <c r="U199" s="1" t="str">
        <f t="shared" si="9"/>
        <v>Yes</v>
      </c>
      <c r="V199">
        <v>2</v>
      </c>
      <c r="W199" t="s">
        <v>492</v>
      </c>
      <c r="X199" t="s">
        <v>495</v>
      </c>
      <c r="Y199" t="str">
        <f t="shared" si="10"/>
        <v>Emergency</v>
      </c>
      <c r="Z199" t="s">
        <v>497</v>
      </c>
      <c r="AC199" t="s">
        <v>490</v>
      </c>
      <c r="AD199">
        <v>203</v>
      </c>
      <c r="AE199">
        <v>0</v>
      </c>
      <c r="AF199" t="str">
        <f t="shared" si="11"/>
        <v>Jan</v>
      </c>
    </row>
    <row r="200" spans="1:32" x14ac:dyDescent="0.25">
      <c r="A200" s="1">
        <v>45311</v>
      </c>
      <c r="B200">
        <v>2821</v>
      </c>
      <c r="C200">
        <v>4</v>
      </c>
      <c r="D200">
        <v>2</v>
      </c>
      <c r="E200">
        <v>1</v>
      </c>
      <c r="F200">
        <v>2</v>
      </c>
      <c r="G200">
        <v>2</v>
      </c>
      <c r="H200">
        <f>VLOOKUP(B200, patient!A:E, 5, FALSE)</f>
        <v>9</v>
      </c>
      <c r="I200" t="str">
        <f>VLOOKUP(H200, city!A:B, 2, FALSE)</f>
        <v>Edinburgh</v>
      </c>
      <c r="J200" t="str">
        <f>VLOOKUP(E200, diagnosis!A:B, 2, FALSE)</f>
        <v>Appendicitis</v>
      </c>
      <c r="K200" t="str">
        <f>VLOOKUP(D200, department!A:B, 2, FALSE)</f>
        <v>General Surgery</v>
      </c>
      <c r="L200" t="str">
        <f>VLOOKUP(C200, provider!A:B, 2, FALSE)</f>
        <v>Dr. Ravi Patel</v>
      </c>
      <c r="M200" t="str">
        <f>VLOOKUP(G200, insurance!A:B, 2, FALSE)</f>
        <v>AXA</v>
      </c>
      <c r="N200">
        <f>VLOOKUP(B200, patient!A:D, 4, FALSE)</f>
        <v>49</v>
      </c>
      <c r="O200" t="str">
        <f>VLOOKUP(B200, patient!A:C, 3, FALSE)</f>
        <v>Male</v>
      </c>
      <c r="P200" t="str">
        <f>VLOOKUP(B200, patient!A:F, 6, FALSE)</f>
        <v>Black</v>
      </c>
      <c r="Q200" t="s">
        <v>492</v>
      </c>
      <c r="R200">
        <v>997</v>
      </c>
      <c r="S200">
        <v>98</v>
      </c>
      <c r="U200" s="1" t="str">
        <f t="shared" si="9"/>
        <v>No</v>
      </c>
      <c r="V200">
        <v>1</v>
      </c>
      <c r="W200" t="s">
        <v>494</v>
      </c>
      <c r="X200" t="s">
        <v>488</v>
      </c>
      <c r="Y200" t="str">
        <f t="shared" si="10"/>
        <v>Scheduled</v>
      </c>
      <c r="Z200" t="s">
        <v>497</v>
      </c>
      <c r="AC200" t="s">
        <v>493</v>
      </c>
      <c r="AD200">
        <v>787.5</v>
      </c>
      <c r="AE200">
        <v>30</v>
      </c>
      <c r="AF200" t="str">
        <f t="shared" si="11"/>
        <v>Jan</v>
      </c>
    </row>
    <row r="201" spans="1:32" x14ac:dyDescent="0.25">
      <c r="A201" s="1">
        <v>45311</v>
      </c>
      <c r="B201">
        <v>1704</v>
      </c>
      <c r="C201">
        <v>4</v>
      </c>
      <c r="D201">
        <v>1</v>
      </c>
      <c r="E201">
        <v>4</v>
      </c>
      <c r="F201">
        <v>3</v>
      </c>
      <c r="G201">
        <v>2</v>
      </c>
      <c r="H201">
        <f>VLOOKUP(B201, patient!A:E, 5, FALSE)</f>
        <v>40</v>
      </c>
      <c r="I201" t="str">
        <f>VLOOKUP(H201, city!A:B, 2, FALSE)</f>
        <v>Sheffield</v>
      </c>
      <c r="J201" t="str">
        <f>VLOOKUP(E201, diagnosis!A:B, 2, FALSE)</f>
        <v>Hypertension</v>
      </c>
      <c r="K201" t="str">
        <f>VLOOKUP(D201, department!A:B, 2, FALSE)</f>
        <v>Cardiology</v>
      </c>
      <c r="L201" t="str">
        <f>VLOOKUP(C201, provider!A:B, 2, FALSE)</f>
        <v>Dr. Ravi Patel</v>
      </c>
      <c r="M201" t="str">
        <f>VLOOKUP(G201, insurance!A:B, 2, FALSE)</f>
        <v>AXA</v>
      </c>
      <c r="N201">
        <f>VLOOKUP(B201, patient!A:D, 4, FALSE)</f>
        <v>21</v>
      </c>
      <c r="O201" t="str">
        <f>VLOOKUP(B201, patient!A:C, 3, FALSE)</f>
        <v>Female</v>
      </c>
      <c r="P201" t="str">
        <f>VLOOKUP(B201, patient!A:F, 6, FALSE)</f>
        <v>Other</v>
      </c>
      <c r="Q201" t="s">
        <v>486</v>
      </c>
      <c r="R201">
        <v>371</v>
      </c>
      <c r="S201">
        <v>39</v>
      </c>
      <c r="T201" s="1">
        <v>45336</v>
      </c>
      <c r="U201" s="1" t="str">
        <f t="shared" si="9"/>
        <v>Yes</v>
      </c>
      <c r="V201">
        <v>2</v>
      </c>
      <c r="W201" t="s">
        <v>492</v>
      </c>
      <c r="X201" t="s">
        <v>488</v>
      </c>
      <c r="Y201" t="str">
        <f t="shared" si="10"/>
        <v>Scheduled</v>
      </c>
      <c r="Z201" t="s">
        <v>497</v>
      </c>
      <c r="AC201" t="s">
        <v>490</v>
      </c>
      <c r="AD201">
        <v>287</v>
      </c>
      <c r="AE201">
        <v>0</v>
      </c>
      <c r="AF201" t="str">
        <f t="shared" si="11"/>
        <v>Jan</v>
      </c>
    </row>
    <row r="202" spans="1:32" x14ac:dyDescent="0.25">
      <c r="A202" s="1">
        <v>45312</v>
      </c>
      <c r="B202">
        <v>54</v>
      </c>
      <c r="C202">
        <v>4</v>
      </c>
      <c r="D202">
        <v>2</v>
      </c>
      <c r="E202">
        <v>1</v>
      </c>
      <c r="F202">
        <v>2</v>
      </c>
      <c r="G202">
        <v>3</v>
      </c>
      <c r="H202">
        <f>VLOOKUP(B202, patient!A:E, 5, FALSE)</f>
        <v>9</v>
      </c>
      <c r="I202" t="str">
        <f>VLOOKUP(H202, city!A:B, 2, FALSE)</f>
        <v>Edinburgh</v>
      </c>
      <c r="J202" t="str">
        <f>VLOOKUP(E202, diagnosis!A:B, 2, FALSE)</f>
        <v>Appendicitis</v>
      </c>
      <c r="K202" t="str">
        <f>VLOOKUP(D202, department!A:B, 2, FALSE)</f>
        <v>General Surgery</v>
      </c>
      <c r="L202" t="str">
        <f>VLOOKUP(C202, provider!A:B, 2, FALSE)</f>
        <v>Dr. Ravi Patel</v>
      </c>
      <c r="M202" t="str">
        <f>VLOOKUP(G202, insurance!A:B, 2, FALSE)</f>
        <v>Allianz</v>
      </c>
      <c r="N202">
        <f>VLOOKUP(B202, patient!A:D, 4, FALSE)</f>
        <v>47</v>
      </c>
      <c r="O202" t="str">
        <f>VLOOKUP(B202, patient!A:C, 3, FALSE)</f>
        <v>Female</v>
      </c>
      <c r="P202" t="str">
        <f>VLOOKUP(B202, patient!A:F, 6, FALSE)</f>
        <v>Black</v>
      </c>
      <c r="Q202" t="s">
        <v>486</v>
      </c>
      <c r="R202">
        <v>371</v>
      </c>
      <c r="S202">
        <v>61</v>
      </c>
      <c r="T202" s="1">
        <v>45323</v>
      </c>
      <c r="U202" s="1" t="str">
        <f t="shared" si="9"/>
        <v>Yes</v>
      </c>
      <c r="V202">
        <v>1</v>
      </c>
      <c r="W202" t="s">
        <v>494</v>
      </c>
      <c r="X202" t="s">
        <v>495</v>
      </c>
      <c r="Y202" t="str">
        <f t="shared" si="10"/>
        <v>Emergency</v>
      </c>
      <c r="Z202" t="s">
        <v>489</v>
      </c>
      <c r="AC202" t="s">
        <v>490</v>
      </c>
      <c r="AD202">
        <v>302.39999999999998</v>
      </c>
      <c r="AE202">
        <v>0</v>
      </c>
      <c r="AF202" t="str">
        <f t="shared" si="11"/>
        <v>Jan</v>
      </c>
    </row>
    <row r="203" spans="1:32" x14ac:dyDescent="0.25">
      <c r="A203" s="1">
        <v>45312</v>
      </c>
      <c r="B203">
        <v>3333</v>
      </c>
      <c r="C203">
        <v>4</v>
      </c>
      <c r="D203">
        <v>1</v>
      </c>
      <c r="E203">
        <v>4</v>
      </c>
      <c r="F203">
        <v>2</v>
      </c>
      <c r="G203">
        <v>1</v>
      </c>
      <c r="H203">
        <f>VLOOKUP(B203, patient!A:E, 5, FALSE)</f>
        <v>40</v>
      </c>
      <c r="I203" t="str">
        <f>VLOOKUP(H203, city!A:B, 2, FALSE)</f>
        <v>Sheffield</v>
      </c>
      <c r="J203" t="str">
        <f>VLOOKUP(E203, diagnosis!A:B, 2, FALSE)</f>
        <v>Hypertension</v>
      </c>
      <c r="K203" t="str">
        <f>VLOOKUP(D203, department!A:B, 2, FALSE)</f>
        <v>Cardiology</v>
      </c>
      <c r="L203" t="str">
        <f>VLOOKUP(C203, provider!A:B, 2, FALSE)</f>
        <v>Dr. Ravi Patel</v>
      </c>
      <c r="M203" t="str">
        <f>VLOOKUP(G203, insurance!A:B, 2, FALSE)</f>
        <v>Aviva</v>
      </c>
      <c r="N203">
        <f>VLOOKUP(B203, patient!A:D, 4, FALSE)</f>
        <v>54</v>
      </c>
      <c r="O203" t="str">
        <f>VLOOKUP(B203, patient!A:C, 3, FALSE)</f>
        <v>Male</v>
      </c>
      <c r="P203" t="str">
        <f>VLOOKUP(B203, patient!A:F, 6, FALSE)</f>
        <v>Black</v>
      </c>
      <c r="Q203" t="s">
        <v>486</v>
      </c>
      <c r="R203">
        <v>636</v>
      </c>
      <c r="S203">
        <v>40</v>
      </c>
      <c r="T203" s="1">
        <v>45336</v>
      </c>
      <c r="U203" s="1" t="str">
        <f t="shared" si="9"/>
        <v>Yes</v>
      </c>
      <c r="V203">
        <v>2</v>
      </c>
      <c r="W203" t="s">
        <v>487</v>
      </c>
      <c r="X203" t="s">
        <v>488</v>
      </c>
      <c r="Y203" t="str">
        <f t="shared" si="10"/>
        <v>Scheduled</v>
      </c>
      <c r="Z203" t="s">
        <v>497</v>
      </c>
      <c r="AC203" t="s">
        <v>490</v>
      </c>
      <c r="AD203">
        <v>473.2</v>
      </c>
      <c r="AE203">
        <v>0</v>
      </c>
      <c r="AF203" t="str">
        <f t="shared" si="11"/>
        <v>Jan</v>
      </c>
    </row>
    <row r="204" spans="1:32" x14ac:dyDescent="0.25">
      <c r="A204" s="1">
        <v>45312</v>
      </c>
      <c r="B204">
        <v>4885</v>
      </c>
      <c r="C204">
        <v>4</v>
      </c>
      <c r="D204">
        <v>2</v>
      </c>
      <c r="E204">
        <v>1</v>
      </c>
      <c r="F204">
        <v>2</v>
      </c>
      <c r="G204">
        <v>2</v>
      </c>
      <c r="H204">
        <f>VLOOKUP(B204, patient!A:E, 5, FALSE)</f>
        <v>9</v>
      </c>
      <c r="I204" t="str">
        <f>VLOOKUP(H204, city!A:B, 2, FALSE)</f>
        <v>Edinburgh</v>
      </c>
      <c r="J204" t="str">
        <f>VLOOKUP(E204, diagnosis!A:B, 2, FALSE)</f>
        <v>Appendicitis</v>
      </c>
      <c r="K204" t="str">
        <f>VLOOKUP(D204, department!A:B, 2, FALSE)</f>
        <v>General Surgery</v>
      </c>
      <c r="L204" t="str">
        <f>VLOOKUP(C204, provider!A:B, 2, FALSE)</f>
        <v>Dr. Ravi Patel</v>
      </c>
      <c r="M204" t="str">
        <f>VLOOKUP(G204, insurance!A:B, 2, FALSE)</f>
        <v>AXA</v>
      </c>
      <c r="N204">
        <f>VLOOKUP(B204, patient!A:D, 4, FALSE)</f>
        <v>40</v>
      </c>
      <c r="O204" t="str">
        <f>VLOOKUP(B204, patient!A:C, 3, FALSE)</f>
        <v>Male</v>
      </c>
      <c r="P204" t="str">
        <f>VLOOKUP(B204, patient!A:F, 6, FALSE)</f>
        <v>Asian</v>
      </c>
      <c r="Q204" t="s">
        <v>486</v>
      </c>
      <c r="R204">
        <v>456</v>
      </c>
      <c r="S204">
        <v>185</v>
      </c>
      <c r="T204" s="1">
        <v>45337</v>
      </c>
      <c r="U204" s="1" t="str">
        <f t="shared" si="9"/>
        <v>Yes</v>
      </c>
      <c r="V204">
        <v>1</v>
      </c>
      <c r="W204" t="s">
        <v>492</v>
      </c>
      <c r="X204" t="s">
        <v>488</v>
      </c>
      <c r="Y204" t="str">
        <f t="shared" si="10"/>
        <v>Scheduled</v>
      </c>
      <c r="Z204" t="s">
        <v>489</v>
      </c>
      <c r="AC204" t="s">
        <v>490</v>
      </c>
      <c r="AD204">
        <v>448.7</v>
      </c>
      <c r="AE204">
        <v>0</v>
      </c>
      <c r="AF204" t="str">
        <f t="shared" si="11"/>
        <v>Jan</v>
      </c>
    </row>
    <row r="205" spans="1:32" x14ac:dyDescent="0.25">
      <c r="A205" s="1">
        <v>45312</v>
      </c>
      <c r="B205">
        <v>2464</v>
      </c>
      <c r="C205">
        <v>4</v>
      </c>
      <c r="D205">
        <v>1</v>
      </c>
      <c r="E205">
        <v>4</v>
      </c>
      <c r="F205">
        <v>3</v>
      </c>
      <c r="G205">
        <v>1</v>
      </c>
      <c r="H205">
        <f>VLOOKUP(B205, patient!A:E, 5, FALSE)</f>
        <v>40</v>
      </c>
      <c r="I205" t="str">
        <f>VLOOKUP(H205, city!A:B, 2, FALSE)</f>
        <v>Sheffield</v>
      </c>
      <c r="J205" t="str">
        <f>VLOOKUP(E205, diagnosis!A:B, 2, FALSE)</f>
        <v>Hypertension</v>
      </c>
      <c r="K205" t="str">
        <f>VLOOKUP(D205, department!A:B, 2, FALSE)</f>
        <v>Cardiology</v>
      </c>
      <c r="L205" t="str">
        <f>VLOOKUP(C205, provider!A:B, 2, FALSE)</f>
        <v>Dr. Ravi Patel</v>
      </c>
      <c r="M205" t="str">
        <f>VLOOKUP(G205, insurance!A:B, 2, FALSE)</f>
        <v>Aviva</v>
      </c>
      <c r="N205">
        <f>VLOOKUP(B205, patient!A:D, 4, FALSE)</f>
        <v>56</v>
      </c>
      <c r="O205" t="str">
        <f>VLOOKUP(B205, patient!A:C, 3, FALSE)</f>
        <v>Female</v>
      </c>
      <c r="P205" t="str">
        <f>VLOOKUP(B205, patient!A:F, 6, FALSE)</f>
        <v>Other</v>
      </c>
      <c r="Q205" t="s">
        <v>486</v>
      </c>
      <c r="R205">
        <v>707</v>
      </c>
      <c r="S205">
        <v>112</v>
      </c>
      <c r="T205" s="1">
        <v>45341</v>
      </c>
      <c r="U205" s="1" t="str">
        <f t="shared" si="9"/>
        <v>Yes</v>
      </c>
      <c r="V205">
        <v>2</v>
      </c>
      <c r="W205" t="s">
        <v>492</v>
      </c>
      <c r="X205" t="s">
        <v>495</v>
      </c>
      <c r="Y205" t="str">
        <f t="shared" si="10"/>
        <v>Emergency</v>
      </c>
      <c r="Z205" t="s">
        <v>497</v>
      </c>
      <c r="AC205" t="s">
        <v>490</v>
      </c>
      <c r="AD205">
        <v>573.29999999999995</v>
      </c>
      <c r="AE205">
        <v>0</v>
      </c>
      <c r="AF205" t="str">
        <f t="shared" si="11"/>
        <v>Jan</v>
      </c>
    </row>
    <row r="206" spans="1:32" x14ac:dyDescent="0.25">
      <c r="A206" s="1">
        <v>45312</v>
      </c>
      <c r="B206">
        <v>1538</v>
      </c>
      <c r="C206">
        <v>4</v>
      </c>
      <c r="D206">
        <v>2</v>
      </c>
      <c r="E206">
        <v>1</v>
      </c>
      <c r="F206">
        <v>2</v>
      </c>
      <c r="G206">
        <v>2</v>
      </c>
      <c r="H206">
        <f>VLOOKUP(B206, patient!A:E, 5, FALSE)</f>
        <v>9</v>
      </c>
      <c r="I206" t="str">
        <f>VLOOKUP(H206, city!A:B, 2, FALSE)</f>
        <v>Edinburgh</v>
      </c>
      <c r="J206" t="str">
        <f>VLOOKUP(E206, diagnosis!A:B, 2, FALSE)</f>
        <v>Appendicitis</v>
      </c>
      <c r="K206" t="str">
        <f>VLOOKUP(D206, department!A:B, 2, FALSE)</f>
        <v>General Surgery</v>
      </c>
      <c r="L206" t="str">
        <f>VLOOKUP(C206, provider!A:B, 2, FALSE)</f>
        <v>Dr. Ravi Patel</v>
      </c>
      <c r="M206" t="str">
        <f>VLOOKUP(G206, insurance!A:B, 2, FALSE)</f>
        <v>AXA</v>
      </c>
      <c r="N206">
        <f>VLOOKUP(B206, patient!A:D, 4, FALSE)</f>
        <v>62</v>
      </c>
      <c r="O206" t="str">
        <f>VLOOKUP(B206, patient!A:C, 3, FALSE)</f>
        <v>Female</v>
      </c>
      <c r="P206" t="str">
        <f>VLOOKUP(B206, patient!A:F, 6, FALSE)</f>
        <v>Asian</v>
      </c>
      <c r="Q206" t="s">
        <v>486</v>
      </c>
      <c r="R206">
        <v>835</v>
      </c>
      <c r="S206">
        <v>97</v>
      </c>
      <c r="T206" s="1">
        <v>45330</v>
      </c>
      <c r="U206" s="1" t="str">
        <f t="shared" si="9"/>
        <v>Yes</v>
      </c>
      <c r="V206">
        <v>1</v>
      </c>
      <c r="W206" t="s">
        <v>487</v>
      </c>
      <c r="X206" t="s">
        <v>488</v>
      </c>
      <c r="Y206" t="str">
        <f t="shared" si="10"/>
        <v>Scheduled</v>
      </c>
      <c r="Z206" t="s">
        <v>489</v>
      </c>
      <c r="AC206" t="s">
        <v>490</v>
      </c>
      <c r="AD206">
        <v>652.4</v>
      </c>
      <c r="AE206">
        <v>0</v>
      </c>
      <c r="AF206" t="str">
        <f t="shared" si="11"/>
        <v>Jan</v>
      </c>
    </row>
    <row r="207" spans="1:32" x14ac:dyDescent="0.25">
      <c r="A207" s="1">
        <v>45312</v>
      </c>
      <c r="B207">
        <v>26</v>
      </c>
      <c r="C207">
        <v>4</v>
      </c>
      <c r="D207">
        <v>1</v>
      </c>
      <c r="E207">
        <v>4</v>
      </c>
      <c r="F207">
        <v>3</v>
      </c>
      <c r="G207">
        <v>3</v>
      </c>
      <c r="H207">
        <f>VLOOKUP(B207, patient!A:E, 5, FALSE)</f>
        <v>40</v>
      </c>
      <c r="I207" t="str">
        <f>VLOOKUP(H207, city!A:B, 2, FALSE)</f>
        <v>Sheffield</v>
      </c>
      <c r="J207" t="str">
        <f>VLOOKUP(E207, diagnosis!A:B, 2, FALSE)</f>
        <v>Hypertension</v>
      </c>
      <c r="K207" t="str">
        <f>VLOOKUP(D207, department!A:B, 2, FALSE)</f>
        <v>Cardiology</v>
      </c>
      <c r="L207" t="str">
        <f>VLOOKUP(C207, provider!A:B, 2, FALSE)</f>
        <v>Dr. Ravi Patel</v>
      </c>
      <c r="M207" t="str">
        <f>VLOOKUP(G207, insurance!A:B, 2, FALSE)</f>
        <v>Allianz</v>
      </c>
      <c r="N207">
        <f>VLOOKUP(B207, patient!A:D, 4, FALSE)</f>
        <v>32</v>
      </c>
      <c r="O207" t="str">
        <f>VLOOKUP(B207, patient!A:C, 3, FALSE)</f>
        <v>Female</v>
      </c>
      <c r="P207" t="str">
        <f>VLOOKUP(B207, patient!A:F, 6, FALSE)</f>
        <v>Asian</v>
      </c>
      <c r="Q207" t="s">
        <v>491</v>
      </c>
      <c r="R207">
        <v>233</v>
      </c>
      <c r="S207">
        <v>43</v>
      </c>
      <c r="U207" s="1" t="str">
        <f t="shared" si="9"/>
        <v>No</v>
      </c>
      <c r="V207">
        <v>2</v>
      </c>
      <c r="W207" t="s">
        <v>494</v>
      </c>
      <c r="X207" t="s">
        <v>488</v>
      </c>
      <c r="Y207" t="str">
        <f t="shared" si="10"/>
        <v>Scheduled</v>
      </c>
      <c r="Z207" t="s">
        <v>489</v>
      </c>
      <c r="AC207" t="s">
        <v>498</v>
      </c>
      <c r="AD207">
        <v>200.2</v>
      </c>
      <c r="AE207">
        <v>10</v>
      </c>
      <c r="AF207" t="str">
        <f t="shared" si="11"/>
        <v>Jan</v>
      </c>
    </row>
    <row r="208" spans="1:32" x14ac:dyDescent="0.25">
      <c r="A208" s="1">
        <v>45312</v>
      </c>
      <c r="B208">
        <v>87</v>
      </c>
      <c r="C208">
        <v>4</v>
      </c>
      <c r="D208">
        <v>2</v>
      </c>
      <c r="E208">
        <v>1</v>
      </c>
      <c r="F208">
        <v>2</v>
      </c>
      <c r="G208">
        <v>2</v>
      </c>
      <c r="H208">
        <f>VLOOKUP(B208, patient!A:E, 5, FALSE)</f>
        <v>9</v>
      </c>
      <c r="I208" t="str">
        <f>VLOOKUP(H208, city!A:B, 2, FALSE)</f>
        <v>Edinburgh</v>
      </c>
      <c r="J208" t="str">
        <f>VLOOKUP(E208, diagnosis!A:B, 2, FALSE)</f>
        <v>Appendicitis</v>
      </c>
      <c r="K208" t="str">
        <f>VLOOKUP(D208, department!A:B, 2, FALSE)</f>
        <v>General Surgery</v>
      </c>
      <c r="L208" t="str">
        <f>VLOOKUP(C208, provider!A:B, 2, FALSE)</f>
        <v>Dr. Ravi Patel</v>
      </c>
      <c r="M208" t="str">
        <f>VLOOKUP(G208, insurance!A:B, 2, FALSE)</f>
        <v>AXA</v>
      </c>
      <c r="N208">
        <f>VLOOKUP(B208, patient!A:D, 4, FALSE)</f>
        <v>60</v>
      </c>
      <c r="O208" t="str">
        <f>VLOOKUP(B208, patient!A:C, 3, FALSE)</f>
        <v>Female</v>
      </c>
      <c r="P208" t="str">
        <f>VLOOKUP(B208, patient!A:F, 6, FALSE)</f>
        <v>Black</v>
      </c>
      <c r="Q208" t="s">
        <v>486</v>
      </c>
      <c r="R208">
        <v>249</v>
      </c>
      <c r="S208">
        <v>45</v>
      </c>
      <c r="U208" s="1" t="str">
        <f t="shared" si="9"/>
        <v>No</v>
      </c>
      <c r="V208">
        <v>1</v>
      </c>
      <c r="W208" t="s">
        <v>494</v>
      </c>
      <c r="X208" t="s">
        <v>495</v>
      </c>
      <c r="Y208" t="str">
        <f t="shared" si="10"/>
        <v>Emergency</v>
      </c>
      <c r="Z208" t="s">
        <v>497</v>
      </c>
      <c r="AC208" t="s">
        <v>498</v>
      </c>
      <c r="AD208">
        <v>212.8</v>
      </c>
      <c r="AE208">
        <v>10</v>
      </c>
      <c r="AF208" t="str">
        <f t="shared" si="11"/>
        <v>Jan</v>
      </c>
    </row>
    <row r="209" spans="1:32" x14ac:dyDescent="0.25">
      <c r="A209" s="1">
        <v>45312</v>
      </c>
      <c r="B209">
        <v>2336</v>
      </c>
      <c r="C209">
        <v>1</v>
      </c>
      <c r="D209">
        <v>1</v>
      </c>
      <c r="E209">
        <v>4</v>
      </c>
      <c r="F209">
        <v>1</v>
      </c>
      <c r="G209">
        <v>2</v>
      </c>
      <c r="H209">
        <f>VLOOKUP(B209, patient!A:E, 5, FALSE)</f>
        <v>40</v>
      </c>
      <c r="I209" t="str">
        <f>VLOOKUP(H209, city!A:B, 2, FALSE)</f>
        <v>Sheffield</v>
      </c>
      <c r="J209" t="str">
        <f>VLOOKUP(E209, diagnosis!A:B, 2, FALSE)</f>
        <v>Hypertension</v>
      </c>
      <c r="K209" t="str">
        <f>VLOOKUP(D209, department!A:B, 2, FALSE)</f>
        <v>Cardiology</v>
      </c>
      <c r="L209" t="str">
        <f>VLOOKUP(C209, provider!A:B, 2, FALSE)</f>
        <v>Dr. Olu Abisola</v>
      </c>
      <c r="M209" t="str">
        <f>VLOOKUP(G209, insurance!A:B, 2, FALSE)</f>
        <v>AXA</v>
      </c>
      <c r="N209">
        <f>VLOOKUP(B209, patient!A:D, 4, FALSE)</f>
        <v>46</v>
      </c>
      <c r="O209" t="str">
        <f>VLOOKUP(B209, patient!A:C, 3, FALSE)</f>
        <v>Male</v>
      </c>
      <c r="P209" t="str">
        <f>VLOOKUP(B209, patient!A:F, 6, FALSE)</f>
        <v>Asian</v>
      </c>
      <c r="Q209" t="s">
        <v>492</v>
      </c>
      <c r="R209">
        <v>968</v>
      </c>
      <c r="S209">
        <v>149</v>
      </c>
      <c r="U209" s="1" t="str">
        <f t="shared" si="9"/>
        <v>No</v>
      </c>
      <c r="V209">
        <v>2</v>
      </c>
      <c r="W209" t="s">
        <v>487</v>
      </c>
      <c r="X209" t="s">
        <v>488</v>
      </c>
      <c r="Y209" t="str">
        <f t="shared" si="10"/>
        <v>Scheduled</v>
      </c>
      <c r="Z209" t="s">
        <v>489</v>
      </c>
      <c r="AC209" t="s">
        <v>496</v>
      </c>
      <c r="AD209">
        <v>816.9</v>
      </c>
      <c r="AE209">
        <v>50</v>
      </c>
      <c r="AF209" t="str">
        <f t="shared" si="11"/>
        <v>Jan</v>
      </c>
    </row>
    <row r="210" spans="1:32" x14ac:dyDescent="0.25">
      <c r="A210" s="1">
        <v>45312</v>
      </c>
      <c r="B210">
        <v>1277</v>
      </c>
      <c r="C210">
        <v>3</v>
      </c>
      <c r="D210">
        <v>2</v>
      </c>
      <c r="E210">
        <v>1</v>
      </c>
      <c r="F210">
        <v>2</v>
      </c>
      <c r="G210">
        <v>1</v>
      </c>
      <c r="H210">
        <f>VLOOKUP(B210, patient!A:E, 5, FALSE)</f>
        <v>9</v>
      </c>
      <c r="I210" t="str">
        <f>VLOOKUP(H210, city!A:B, 2, FALSE)</f>
        <v>Edinburgh</v>
      </c>
      <c r="J210" t="str">
        <f>VLOOKUP(E210, diagnosis!A:B, 2, FALSE)</f>
        <v>Appendicitis</v>
      </c>
      <c r="K210" t="str">
        <f>VLOOKUP(D210, department!A:B, 2, FALSE)</f>
        <v>General Surgery</v>
      </c>
      <c r="L210" t="str">
        <f>VLOOKUP(C210, provider!A:B, 2, FALSE)</f>
        <v>Dr. Emma Jones</v>
      </c>
      <c r="M210" t="str">
        <f>VLOOKUP(G210, insurance!A:B, 2, FALSE)</f>
        <v>Aviva</v>
      </c>
      <c r="N210">
        <f>VLOOKUP(B210, patient!A:D, 4, FALSE)</f>
        <v>53</v>
      </c>
      <c r="O210" t="str">
        <f>VLOOKUP(B210, patient!A:C, 3, FALSE)</f>
        <v>Female</v>
      </c>
      <c r="P210" t="str">
        <f>VLOOKUP(B210, patient!A:F, 6, FALSE)</f>
        <v>Other</v>
      </c>
      <c r="Q210" t="s">
        <v>492</v>
      </c>
      <c r="R210">
        <v>533</v>
      </c>
      <c r="S210">
        <v>193</v>
      </c>
      <c r="U210" s="1" t="str">
        <f t="shared" si="9"/>
        <v>No</v>
      </c>
      <c r="V210">
        <v>1</v>
      </c>
      <c r="W210" t="s">
        <v>494</v>
      </c>
      <c r="X210" t="s">
        <v>488</v>
      </c>
      <c r="Y210" t="str">
        <f t="shared" si="10"/>
        <v>Scheduled</v>
      </c>
      <c r="Z210" t="s">
        <v>489</v>
      </c>
      <c r="AC210" t="s">
        <v>498</v>
      </c>
      <c r="AD210">
        <v>515.20000000000005</v>
      </c>
      <c r="AE210">
        <v>10</v>
      </c>
      <c r="AF210" t="str">
        <f t="shared" si="11"/>
        <v>Jan</v>
      </c>
    </row>
    <row r="211" spans="1:32" x14ac:dyDescent="0.25">
      <c r="A211" s="1">
        <v>45312</v>
      </c>
      <c r="B211">
        <v>2908</v>
      </c>
      <c r="C211">
        <v>3</v>
      </c>
      <c r="D211">
        <v>1</v>
      </c>
      <c r="E211">
        <v>4</v>
      </c>
      <c r="F211">
        <v>2</v>
      </c>
      <c r="G211">
        <v>3</v>
      </c>
      <c r="H211">
        <f>VLOOKUP(B211, patient!A:E, 5, FALSE)</f>
        <v>40</v>
      </c>
      <c r="I211" t="str">
        <f>VLOOKUP(H211, city!A:B, 2, FALSE)</f>
        <v>Sheffield</v>
      </c>
      <c r="J211" t="str">
        <f>VLOOKUP(E211, diagnosis!A:B, 2, FALSE)</f>
        <v>Hypertension</v>
      </c>
      <c r="K211" t="str">
        <f>VLOOKUP(D211, department!A:B, 2, FALSE)</f>
        <v>Cardiology</v>
      </c>
      <c r="L211" t="str">
        <f>VLOOKUP(C211, provider!A:B, 2, FALSE)</f>
        <v>Dr. Emma Jones</v>
      </c>
      <c r="M211" t="str">
        <f>VLOOKUP(G211, insurance!A:B, 2, FALSE)</f>
        <v>Allianz</v>
      </c>
      <c r="N211">
        <f>VLOOKUP(B211, patient!A:D, 4, FALSE)</f>
        <v>30</v>
      </c>
      <c r="O211" t="str">
        <f>VLOOKUP(B211, patient!A:C, 3, FALSE)</f>
        <v>Female</v>
      </c>
      <c r="P211" t="str">
        <f>VLOOKUP(B211, patient!A:F, 6, FALSE)</f>
        <v>Black</v>
      </c>
      <c r="Q211" t="s">
        <v>486</v>
      </c>
      <c r="R211">
        <v>495</v>
      </c>
      <c r="S211">
        <v>128</v>
      </c>
      <c r="T211" s="1">
        <v>45319</v>
      </c>
      <c r="U211" s="1" t="str">
        <f t="shared" si="9"/>
        <v>Yes</v>
      </c>
      <c r="V211">
        <v>2</v>
      </c>
      <c r="W211" t="s">
        <v>487</v>
      </c>
      <c r="X211" t="s">
        <v>495</v>
      </c>
      <c r="Y211" t="str">
        <f t="shared" si="10"/>
        <v>Emergency</v>
      </c>
      <c r="Z211" t="s">
        <v>497</v>
      </c>
      <c r="AC211" t="s">
        <v>490</v>
      </c>
      <c r="AD211">
        <v>436.1</v>
      </c>
      <c r="AE211">
        <v>0</v>
      </c>
      <c r="AF211" t="str">
        <f t="shared" si="11"/>
        <v>Jan</v>
      </c>
    </row>
    <row r="212" spans="1:32" x14ac:dyDescent="0.25">
      <c r="A212" s="1">
        <v>45313</v>
      </c>
      <c r="B212">
        <v>2696</v>
      </c>
      <c r="C212">
        <v>5</v>
      </c>
      <c r="D212">
        <v>2</v>
      </c>
      <c r="E212">
        <v>1</v>
      </c>
      <c r="F212">
        <v>2</v>
      </c>
      <c r="G212">
        <v>2</v>
      </c>
      <c r="H212">
        <f>VLOOKUP(B212, patient!A:E, 5, FALSE)</f>
        <v>40</v>
      </c>
      <c r="I212" t="str">
        <f>VLOOKUP(H212, city!A:B, 2, FALSE)</f>
        <v>Sheffield</v>
      </c>
      <c r="J212" t="str">
        <f>VLOOKUP(E212, diagnosis!A:B, 2, FALSE)</f>
        <v>Appendicitis</v>
      </c>
      <c r="K212" t="str">
        <f>VLOOKUP(D212, department!A:B, 2, FALSE)</f>
        <v>General Surgery</v>
      </c>
      <c r="L212" t="str">
        <f>VLOOKUP(C212, provider!A:B, 2, FALSE)</f>
        <v>Dr. Sade Kikiola</v>
      </c>
      <c r="M212" t="str">
        <f>VLOOKUP(G212, insurance!A:B, 2, FALSE)</f>
        <v>AXA</v>
      </c>
      <c r="N212">
        <f>VLOOKUP(B212, patient!A:D, 4, FALSE)</f>
        <v>49</v>
      </c>
      <c r="O212" t="str">
        <f>VLOOKUP(B212, patient!A:C, 3, FALSE)</f>
        <v>Female</v>
      </c>
      <c r="P212" t="str">
        <f>VLOOKUP(B212, patient!A:F, 6, FALSE)</f>
        <v>Other</v>
      </c>
      <c r="Q212" t="s">
        <v>491</v>
      </c>
      <c r="R212">
        <v>449</v>
      </c>
      <c r="S212">
        <v>53</v>
      </c>
      <c r="U212" s="1" t="str">
        <f t="shared" si="9"/>
        <v>No</v>
      </c>
      <c r="V212">
        <v>1</v>
      </c>
      <c r="W212" t="s">
        <v>487</v>
      </c>
      <c r="X212" t="s">
        <v>495</v>
      </c>
      <c r="Y212" t="str">
        <f t="shared" si="10"/>
        <v>Emergency</v>
      </c>
      <c r="Z212" t="s">
        <v>489</v>
      </c>
      <c r="AC212" t="s">
        <v>498</v>
      </c>
      <c r="AD212">
        <v>358.4</v>
      </c>
      <c r="AE212">
        <v>10</v>
      </c>
      <c r="AF212" t="str">
        <f t="shared" si="11"/>
        <v>Jan</v>
      </c>
    </row>
    <row r="213" spans="1:32" x14ac:dyDescent="0.25">
      <c r="A213" s="1">
        <v>45313</v>
      </c>
      <c r="B213">
        <v>134</v>
      </c>
      <c r="C213">
        <v>5</v>
      </c>
      <c r="D213">
        <v>1</v>
      </c>
      <c r="E213">
        <v>4</v>
      </c>
      <c r="F213">
        <v>3</v>
      </c>
      <c r="G213">
        <v>1</v>
      </c>
      <c r="H213">
        <f>VLOOKUP(B213, patient!A:E, 5, FALSE)</f>
        <v>9</v>
      </c>
      <c r="I213" t="str">
        <f>VLOOKUP(H213, city!A:B, 2, FALSE)</f>
        <v>Edinburgh</v>
      </c>
      <c r="J213" t="str">
        <f>VLOOKUP(E213, diagnosis!A:B, 2, FALSE)</f>
        <v>Hypertension</v>
      </c>
      <c r="K213" t="str">
        <f>VLOOKUP(D213, department!A:B, 2, FALSE)</f>
        <v>Cardiology</v>
      </c>
      <c r="L213" t="str">
        <f>VLOOKUP(C213, provider!A:B, 2, FALSE)</f>
        <v>Dr. Sade Kikiola</v>
      </c>
      <c r="M213" t="str">
        <f>VLOOKUP(G213, insurance!A:B, 2, FALSE)</f>
        <v>Aviva</v>
      </c>
      <c r="N213">
        <f>VLOOKUP(B213, patient!A:D, 4, FALSE)</f>
        <v>24</v>
      </c>
      <c r="O213" t="str">
        <f>VLOOKUP(B213, patient!A:C, 3, FALSE)</f>
        <v>Male</v>
      </c>
      <c r="P213" t="str">
        <f>VLOOKUP(B213, patient!A:F, 6, FALSE)</f>
        <v>White</v>
      </c>
      <c r="Q213" t="s">
        <v>492</v>
      </c>
      <c r="R213">
        <v>141</v>
      </c>
      <c r="S213">
        <v>188</v>
      </c>
      <c r="U213" s="1" t="str">
        <f t="shared" si="9"/>
        <v>No</v>
      </c>
      <c r="V213">
        <v>2</v>
      </c>
      <c r="W213" t="s">
        <v>487</v>
      </c>
      <c r="X213" t="s">
        <v>488</v>
      </c>
      <c r="Y213" t="str">
        <f t="shared" si="10"/>
        <v>Scheduled</v>
      </c>
      <c r="Z213" t="s">
        <v>497</v>
      </c>
      <c r="AC213" t="s">
        <v>496</v>
      </c>
      <c r="AD213">
        <v>265.3</v>
      </c>
      <c r="AE213">
        <v>50</v>
      </c>
      <c r="AF213" t="str">
        <f t="shared" si="11"/>
        <v>Jan</v>
      </c>
    </row>
    <row r="214" spans="1:32" x14ac:dyDescent="0.25">
      <c r="A214" s="1">
        <v>45313</v>
      </c>
      <c r="B214">
        <v>2385</v>
      </c>
      <c r="C214">
        <v>5</v>
      </c>
      <c r="D214">
        <v>2</v>
      </c>
      <c r="E214">
        <v>1</v>
      </c>
      <c r="F214">
        <v>2</v>
      </c>
      <c r="G214">
        <v>2</v>
      </c>
      <c r="H214">
        <f>VLOOKUP(B214, patient!A:E, 5, FALSE)</f>
        <v>40</v>
      </c>
      <c r="I214" t="str">
        <f>VLOOKUP(H214, city!A:B, 2, FALSE)</f>
        <v>Sheffield</v>
      </c>
      <c r="J214" t="str">
        <f>VLOOKUP(E214, diagnosis!A:B, 2, FALSE)</f>
        <v>Appendicitis</v>
      </c>
      <c r="K214" t="str">
        <f>VLOOKUP(D214, department!A:B, 2, FALSE)</f>
        <v>General Surgery</v>
      </c>
      <c r="L214" t="str">
        <f>VLOOKUP(C214, provider!A:B, 2, FALSE)</f>
        <v>Dr. Sade Kikiola</v>
      </c>
      <c r="M214" t="str">
        <f>VLOOKUP(G214, insurance!A:B, 2, FALSE)</f>
        <v>AXA</v>
      </c>
      <c r="N214">
        <f>VLOOKUP(B214, patient!A:D, 4, FALSE)</f>
        <v>76</v>
      </c>
      <c r="O214" t="str">
        <f>VLOOKUP(B214, patient!A:C, 3, FALSE)</f>
        <v>Male</v>
      </c>
      <c r="P214" t="str">
        <f>VLOOKUP(B214, patient!A:F, 6, FALSE)</f>
        <v>Other</v>
      </c>
      <c r="Q214" t="s">
        <v>486</v>
      </c>
      <c r="R214">
        <v>458</v>
      </c>
      <c r="S214">
        <v>118</v>
      </c>
      <c r="U214" s="1" t="str">
        <f t="shared" si="9"/>
        <v>No</v>
      </c>
      <c r="V214">
        <v>1</v>
      </c>
      <c r="W214" t="s">
        <v>494</v>
      </c>
      <c r="X214" t="s">
        <v>495</v>
      </c>
      <c r="Y214" t="str">
        <f t="shared" si="10"/>
        <v>Emergency</v>
      </c>
      <c r="Z214" t="s">
        <v>489</v>
      </c>
      <c r="AC214" t="s">
        <v>493</v>
      </c>
      <c r="AD214">
        <v>424.2</v>
      </c>
      <c r="AE214">
        <v>30</v>
      </c>
      <c r="AF214" t="str">
        <f t="shared" si="11"/>
        <v>Jan</v>
      </c>
    </row>
    <row r="215" spans="1:32" x14ac:dyDescent="0.25">
      <c r="A215" s="1">
        <v>45313</v>
      </c>
      <c r="B215">
        <v>3656</v>
      </c>
      <c r="C215">
        <v>5</v>
      </c>
      <c r="D215">
        <v>1</v>
      </c>
      <c r="E215">
        <v>4</v>
      </c>
      <c r="F215">
        <v>1</v>
      </c>
      <c r="G215">
        <v>1</v>
      </c>
      <c r="H215">
        <f>VLOOKUP(B215, patient!A:E, 5, FALSE)</f>
        <v>9</v>
      </c>
      <c r="I215" t="str">
        <f>VLOOKUP(H215, city!A:B, 2, FALSE)</f>
        <v>Edinburgh</v>
      </c>
      <c r="J215" t="str">
        <f>VLOOKUP(E215, diagnosis!A:B, 2, FALSE)</f>
        <v>Hypertension</v>
      </c>
      <c r="K215" t="str">
        <f>VLOOKUP(D215, department!A:B, 2, FALSE)</f>
        <v>Cardiology</v>
      </c>
      <c r="L215" t="str">
        <f>VLOOKUP(C215, provider!A:B, 2, FALSE)</f>
        <v>Dr. Sade Kikiola</v>
      </c>
      <c r="M215" t="str">
        <f>VLOOKUP(G215, insurance!A:B, 2, FALSE)</f>
        <v>Aviva</v>
      </c>
      <c r="N215">
        <f>VLOOKUP(B215, patient!A:D, 4, FALSE)</f>
        <v>68</v>
      </c>
      <c r="O215" t="str">
        <f>VLOOKUP(B215, patient!A:C, 3, FALSE)</f>
        <v>Male</v>
      </c>
      <c r="P215" t="str">
        <f>VLOOKUP(B215, patient!A:F, 6, FALSE)</f>
        <v>Other</v>
      </c>
      <c r="Q215" t="s">
        <v>486</v>
      </c>
      <c r="R215">
        <v>688</v>
      </c>
      <c r="S215">
        <v>162</v>
      </c>
      <c r="U215" s="1" t="str">
        <f t="shared" si="9"/>
        <v>No</v>
      </c>
      <c r="V215">
        <v>2</v>
      </c>
      <c r="W215" t="s">
        <v>492</v>
      </c>
      <c r="X215" t="s">
        <v>488</v>
      </c>
      <c r="Y215" t="str">
        <f t="shared" si="10"/>
        <v>Scheduled</v>
      </c>
      <c r="Z215" t="s">
        <v>489</v>
      </c>
      <c r="AC215" t="s">
        <v>493</v>
      </c>
      <c r="AD215">
        <v>616</v>
      </c>
      <c r="AE215">
        <v>30</v>
      </c>
      <c r="AF215" t="str">
        <f t="shared" si="11"/>
        <v>Jan</v>
      </c>
    </row>
    <row r="216" spans="1:32" x14ac:dyDescent="0.25">
      <c r="A216" s="1">
        <v>45313</v>
      </c>
      <c r="B216">
        <v>4114</v>
      </c>
      <c r="C216">
        <v>5</v>
      </c>
      <c r="D216">
        <v>2</v>
      </c>
      <c r="E216">
        <v>1</v>
      </c>
      <c r="F216">
        <v>2</v>
      </c>
      <c r="G216">
        <v>3</v>
      </c>
      <c r="H216">
        <f>VLOOKUP(B216, patient!A:E, 5, FALSE)</f>
        <v>40</v>
      </c>
      <c r="I216" t="str">
        <f>VLOOKUP(H216, city!A:B, 2, FALSE)</f>
        <v>Sheffield</v>
      </c>
      <c r="J216" t="str">
        <f>VLOOKUP(E216, diagnosis!A:B, 2, FALSE)</f>
        <v>Appendicitis</v>
      </c>
      <c r="K216" t="str">
        <f>VLOOKUP(D216, department!A:B, 2, FALSE)</f>
        <v>General Surgery</v>
      </c>
      <c r="L216" t="str">
        <f>VLOOKUP(C216, provider!A:B, 2, FALSE)</f>
        <v>Dr. Sade Kikiola</v>
      </c>
      <c r="M216" t="str">
        <f>VLOOKUP(G216, insurance!A:B, 2, FALSE)</f>
        <v>Allianz</v>
      </c>
      <c r="N216">
        <f>VLOOKUP(B216, patient!A:D, 4, FALSE)</f>
        <v>39</v>
      </c>
      <c r="O216" t="str">
        <f>VLOOKUP(B216, patient!A:C, 3, FALSE)</f>
        <v>Male</v>
      </c>
      <c r="P216" t="str">
        <f>VLOOKUP(B216, patient!A:F, 6, FALSE)</f>
        <v>Hispanic</v>
      </c>
      <c r="Q216" t="s">
        <v>486</v>
      </c>
      <c r="R216">
        <v>425</v>
      </c>
      <c r="S216">
        <v>74</v>
      </c>
      <c r="T216" s="1">
        <v>45321</v>
      </c>
      <c r="U216" s="1" t="str">
        <f t="shared" si="9"/>
        <v>Yes</v>
      </c>
      <c r="V216">
        <v>1</v>
      </c>
      <c r="W216" t="s">
        <v>487</v>
      </c>
      <c r="X216" t="s">
        <v>488</v>
      </c>
      <c r="Y216" t="str">
        <f t="shared" si="10"/>
        <v>Scheduled</v>
      </c>
      <c r="Z216" t="s">
        <v>489</v>
      </c>
      <c r="AC216" t="s">
        <v>490</v>
      </c>
      <c r="AD216">
        <v>349.3</v>
      </c>
      <c r="AE216">
        <v>0</v>
      </c>
      <c r="AF216" t="str">
        <f t="shared" si="11"/>
        <v>Jan</v>
      </c>
    </row>
    <row r="217" spans="1:32" x14ac:dyDescent="0.25">
      <c r="A217" s="1">
        <v>45313</v>
      </c>
      <c r="B217">
        <v>3736</v>
      </c>
      <c r="C217">
        <v>5</v>
      </c>
      <c r="D217">
        <v>1</v>
      </c>
      <c r="E217">
        <v>4</v>
      </c>
      <c r="F217">
        <v>4</v>
      </c>
      <c r="G217">
        <v>3</v>
      </c>
      <c r="H217">
        <f>VLOOKUP(B217, patient!A:E, 5, FALSE)</f>
        <v>9</v>
      </c>
      <c r="I217" t="str">
        <f>VLOOKUP(H217, city!A:B, 2, FALSE)</f>
        <v>Edinburgh</v>
      </c>
      <c r="J217" t="str">
        <f>VLOOKUP(E217, diagnosis!A:B, 2, FALSE)</f>
        <v>Hypertension</v>
      </c>
      <c r="K217" t="str">
        <f>VLOOKUP(D217, department!A:B, 2, FALSE)</f>
        <v>Cardiology</v>
      </c>
      <c r="L217" t="str">
        <f>VLOOKUP(C217, provider!A:B, 2, FALSE)</f>
        <v>Dr. Sade Kikiola</v>
      </c>
      <c r="M217" t="str">
        <f>VLOOKUP(G217, insurance!A:B, 2, FALSE)</f>
        <v>Allianz</v>
      </c>
      <c r="N217">
        <f>VLOOKUP(B217, patient!A:D, 4, FALSE)</f>
        <v>45</v>
      </c>
      <c r="O217" t="str">
        <f>VLOOKUP(B217, patient!A:C, 3, FALSE)</f>
        <v>Female</v>
      </c>
      <c r="P217" t="str">
        <f>VLOOKUP(B217, patient!A:F, 6, FALSE)</f>
        <v>Other</v>
      </c>
      <c r="Q217" t="s">
        <v>486</v>
      </c>
      <c r="R217">
        <v>684</v>
      </c>
      <c r="S217">
        <v>22</v>
      </c>
      <c r="T217" s="1">
        <v>45322</v>
      </c>
      <c r="U217" s="1" t="str">
        <f t="shared" si="9"/>
        <v>Yes</v>
      </c>
      <c r="V217">
        <v>2</v>
      </c>
      <c r="W217" t="s">
        <v>494</v>
      </c>
      <c r="X217" t="s">
        <v>488</v>
      </c>
      <c r="Y217" t="str">
        <f t="shared" si="10"/>
        <v>Scheduled</v>
      </c>
      <c r="Z217" t="s">
        <v>489</v>
      </c>
      <c r="AC217" t="s">
        <v>490</v>
      </c>
      <c r="AD217">
        <v>494.2</v>
      </c>
      <c r="AE217">
        <v>0</v>
      </c>
      <c r="AF217" t="str">
        <f t="shared" si="11"/>
        <v>Jan</v>
      </c>
    </row>
    <row r="218" spans="1:32" x14ac:dyDescent="0.25">
      <c r="A218" s="1">
        <v>45313</v>
      </c>
      <c r="B218">
        <v>4851</v>
      </c>
      <c r="C218">
        <v>5</v>
      </c>
      <c r="D218">
        <v>2</v>
      </c>
      <c r="E218">
        <v>1</v>
      </c>
      <c r="F218">
        <v>2</v>
      </c>
      <c r="G218">
        <v>1</v>
      </c>
      <c r="H218">
        <f>VLOOKUP(B218, patient!A:E, 5, FALSE)</f>
        <v>40</v>
      </c>
      <c r="I218" t="str">
        <f>VLOOKUP(H218, city!A:B, 2, FALSE)</f>
        <v>Sheffield</v>
      </c>
      <c r="J218" t="str">
        <f>VLOOKUP(E218, diagnosis!A:B, 2, FALSE)</f>
        <v>Appendicitis</v>
      </c>
      <c r="K218" t="str">
        <f>VLOOKUP(D218, department!A:B, 2, FALSE)</f>
        <v>General Surgery</v>
      </c>
      <c r="L218" t="str">
        <f>VLOOKUP(C218, provider!A:B, 2, FALSE)</f>
        <v>Dr. Sade Kikiola</v>
      </c>
      <c r="M218" t="str">
        <f>VLOOKUP(G218, insurance!A:B, 2, FALSE)</f>
        <v>Aviva</v>
      </c>
      <c r="N218">
        <f>VLOOKUP(B218, patient!A:D, 4, FALSE)</f>
        <v>19</v>
      </c>
      <c r="O218" t="str">
        <f>VLOOKUP(B218, patient!A:C, 3, FALSE)</f>
        <v>Male</v>
      </c>
      <c r="P218" t="str">
        <f>VLOOKUP(B218, patient!A:F, 6, FALSE)</f>
        <v>Asian</v>
      </c>
      <c r="Q218" t="s">
        <v>486</v>
      </c>
      <c r="R218">
        <v>660</v>
      </c>
      <c r="S218">
        <v>95</v>
      </c>
      <c r="U218" s="1" t="str">
        <f t="shared" si="9"/>
        <v>No</v>
      </c>
      <c r="V218">
        <v>1</v>
      </c>
      <c r="W218" t="s">
        <v>487</v>
      </c>
      <c r="X218" t="s">
        <v>488</v>
      </c>
      <c r="Y218" t="str">
        <f t="shared" si="10"/>
        <v>Scheduled</v>
      </c>
      <c r="Z218" t="s">
        <v>497</v>
      </c>
      <c r="AC218" t="s">
        <v>496</v>
      </c>
      <c r="AD218">
        <v>563.5</v>
      </c>
      <c r="AE218">
        <v>50</v>
      </c>
      <c r="AF218" t="str">
        <f t="shared" si="11"/>
        <v>Jan</v>
      </c>
    </row>
    <row r="219" spans="1:32" x14ac:dyDescent="0.25">
      <c r="A219" s="1">
        <v>45313</v>
      </c>
      <c r="B219">
        <v>3765</v>
      </c>
      <c r="C219">
        <v>5</v>
      </c>
      <c r="D219">
        <v>1</v>
      </c>
      <c r="E219">
        <v>4</v>
      </c>
      <c r="F219">
        <v>5</v>
      </c>
      <c r="G219">
        <v>3</v>
      </c>
      <c r="H219">
        <f>VLOOKUP(B219, patient!A:E, 5, FALSE)</f>
        <v>9</v>
      </c>
      <c r="I219" t="str">
        <f>VLOOKUP(H219, city!A:B, 2, FALSE)</f>
        <v>Edinburgh</v>
      </c>
      <c r="J219" t="str">
        <f>VLOOKUP(E219, diagnosis!A:B, 2, FALSE)</f>
        <v>Hypertension</v>
      </c>
      <c r="K219" t="str">
        <f>VLOOKUP(D219, department!A:B, 2, FALSE)</f>
        <v>Cardiology</v>
      </c>
      <c r="L219" t="str">
        <f>VLOOKUP(C219, provider!A:B, 2, FALSE)</f>
        <v>Dr. Sade Kikiola</v>
      </c>
      <c r="M219" t="str">
        <f>VLOOKUP(G219, insurance!A:B, 2, FALSE)</f>
        <v>Allianz</v>
      </c>
      <c r="N219">
        <f>VLOOKUP(B219, patient!A:D, 4, FALSE)</f>
        <v>59</v>
      </c>
      <c r="O219" t="str">
        <f>VLOOKUP(B219, patient!A:C, 3, FALSE)</f>
        <v>Female</v>
      </c>
      <c r="P219" t="str">
        <f>VLOOKUP(B219, patient!A:F, 6, FALSE)</f>
        <v>Asian</v>
      </c>
      <c r="Q219" t="s">
        <v>491</v>
      </c>
      <c r="R219">
        <v>584</v>
      </c>
      <c r="S219">
        <v>185</v>
      </c>
      <c r="U219" s="1" t="str">
        <f t="shared" si="9"/>
        <v>No</v>
      </c>
      <c r="V219">
        <v>2</v>
      </c>
      <c r="W219" t="s">
        <v>494</v>
      </c>
      <c r="X219" t="s">
        <v>495</v>
      </c>
      <c r="Y219" t="str">
        <f t="shared" si="10"/>
        <v>Emergency</v>
      </c>
      <c r="Z219" t="s">
        <v>497</v>
      </c>
      <c r="AC219" t="s">
        <v>493</v>
      </c>
      <c r="AD219">
        <v>559.29999999999995</v>
      </c>
      <c r="AE219">
        <v>30</v>
      </c>
      <c r="AF219" t="str">
        <f t="shared" si="11"/>
        <v>Jan</v>
      </c>
    </row>
    <row r="220" spans="1:32" x14ac:dyDescent="0.25">
      <c r="A220" s="1">
        <v>45313</v>
      </c>
      <c r="B220">
        <v>4813</v>
      </c>
      <c r="C220">
        <v>5</v>
      </c>
      <c r="D220">
        <v>2</v>
      </c>
      <c r="E220">
        <v>1</v>
      </c>
      <c r="F220">
        <v>2</v>
      </c>
      <c r="G220">
        <v>1</v>
      </c>
      <c r="H220">
        <f>VLOOKUP(B220, patient!A:E, 5, FALSE)</f>
        <v>40</v>
      </c>
      <c r="I220" t="str">
        <f>VLOOKUP(H220, city!A:B, 2, FALSE)</f>
        <v>Sheffield</v>
      </c>
      <c r="J220" t="str">
        <f>VLOOKUP(E220, diagnosis!A:B, 2, FALSE)</f>
        <v>Appendicitis</v>
      </c>
      <c r="K220" t="str">
        <f>VLOOKUP(D220, department!A:B, 2, FALSE)</f>
        <v>General Surgery</v>
      </c>
      <c r="L220" t="str">
        <f>VLOOKUP(C220, provider!A:B, 2, FALSE)</f>
        <v>Dr. Sade Kikiola</v>
      </c>
      <c r="M220" t="str">
        <f>VLOOKUP(G220, insurance!A:B, 2, FALSE)</f>
        <v>Aviva</v>
      </c>
      <c r="N220">
        <f>VLOOKUP(B220, patient!A:D, 4, FALSE)</f>
        <v>62</v>
      </c>
      <c r="O220" t="str">
        <f>VLOOKUP(B220, patient!A:C, 3, FALSE)</f>
        <v>Female</v>
      </c>
      <c r="P220" t="str">
        <f>VLOOKUP(B220, patient!A:F, 6, FALSE)</f>
        <v>Black</v>
      </c>
      <c r="Q220" t="s">
        <v>486</v>
      </c>
      <c r="R220">
        <v>210</v>
      </c>
      <c r="S220">
        <v>198</v>
      </c>
      <c r="T220" s="1">
        <v>45331</v>
      </c>
      <c r="U220" s="1" t="str">
        <f t="shared" si="9"/>
        <v>Yes</v>
      </c>
      <c r="V220">
        <v>1</v>
      </c>
      <c r="W220" t="s">
        <v>487</v>
      </c>
      <c r="X220" t="s">
        <v>495</v>
      </c>
      <c r="Y220" t="str">
        <f t="shared" si="10"/>
        <v>Emergency</v>
      </c>
      <c r="Z220" t="s">
        <v>497</v>
      </c>
      <c r="AC220" t="s">
        <v>490</v>
      </c>
      <c r="AD220">
        <v>285.60000000000002</v>
      </c>
      <c r="AE220">
        <v>0</v>
      </c>
      <c r="AF220" t="str">
        <f t="shared" si="11"/>
        <v>Jan</v>
      </c>
    </row>
    <row r="221" spans="1:32" x14ac:dyDescent="0.25">
      <c r="A221" s="1">
        <v>45313</v>
      </c>
      <c r="B221">
        <v>4326</v>
      </c>
      <c r="C221">
        <v>5</v>
      </c>
      <c r="D221">
        <v>1</v>
      </c>
      <c r="E221">
        <v>4</v>
      </c>
      <c r="F221">
        <v>5</v>
      </c>
      <c r="G221">
        <v>1</v>
      </c>
      <c r="H221">
        <f>VLOOKUP(B221, patient!A:E, 5, FALSE)</f>
        <v>9</v>
      </c>
      <c r="I221" t="str">
        <f>VLOOKUP(H221, city!A:B, 2, FALSE)</f>
        <v>Edinburgh</v>
      </c>
      <c r="J221" t="str">
        <f>VLOOKUP(E221, diagnosis!A:B, 2, FALSE)</f>
        <v>Hypertension</v>
      </c>
      <c r="K221" t="str">
        <f>VLOOKUP(D221, department!A:B, 2, FALSE)</f>
        <v>Cardiology</v>
      </c>
      <c r="L221" t="str">
        <f>VLOOKUP(C221, provider!A:B, 2, FALSE)</f>
        <v>Dr. Sade Kikiola</v>
      </c>
      <c r="M221" t="str">
        <f>VLOOKUP(G221, insurance!A:B, 2, FALSE)</f>
        <v>Aviva</v>
      </c>
      <c r="N221">
        <f>VLOOKUP(B221, patient!A:D, 4, FALSE)</f>
        <v>79</v>
      </c>
      <c r="O221" t="str">
        <f>VLOOKUP(B221, patient!A:C, 3, FALSE)</f>
        <v>Female</v>
      </c>
      <c r="P221" t="str">
        <f>VLOOKUP(B221, patient!A:F, 6, FALSE)</f>
        <v>White</v>
      </c>
      <c r="Q221" t="s">
        <v>486</v>
      </c>
      <c r="R221">
        <v>409</v>
      </c>
      <c r="S221">
        <v>164</v>
      </c>
      <c r="T221" s="1">
        <v>45333</v>
      </c>
      <c r="U221" s="1" t="str">
        <f t="shared" si="9"/>
        <v>Yes</v>
      </c>
      <c r="V221">
        <v>2</v>
      </c>
      <c r="W221" t="s">
        <v>494</v>
      </c>
      <c r="X221" t="s">
        <v>495</v>
      </c>
      <c r="Y221" t="str">
        <f t="shared" si="10"/>
        <v>Emergency</v>
      </c>
      <c r="Z221" t="s">
        <v>489</v>
      </c>
      <c r="AC221" t="s">
        <v>490</v>
      </c>
      <c r="AD221">
        <v>401.1</v>
      </c>
      <c r="AE221">
        <v>0</v>
      </c>
      <c r="AF221" t="str">
        <f t="shared" si="11"/>
        <v>Jan</v>
      </c>
    </row>
    <row r="222" spans="1:32" x14ac:dyDescent="0.25">
      <c r="A222" s="1">
        <v>45314</v>
      </c>
      <c r="B222">
        <v>1564</v>
      </c>
      <c r="C222">
        <v>5</v>
      </c>
      <c r="D222">
        <v>2</v>
      </c>
      <c r="E222">
        <v>1</v>
      </c>
      <c r="F222">
        <v>2</v>
      </c>
      <c r="G222">
        <v>3</v>
      </c>
      <c r="H222">
        <f>VLOOKUP(B222, patient!A:E, 5, FALSE)</f>
        <v>40</v>
      </c>
      <c r="I222" t="str">
        <f>VLOOKUP(H222, city!A:B, 2, FALSE)</f>
        <v>Sheffield</v>
      </c>
      <c r="J222" t="str">
        <f>VLOOKUP(E222, diagnosis!A:B, 2, FALSE)</f>
        <v>Appendicitis</v>
      </c>
      <c r="K222" t="str">
        <f>VLOOKUP(D222, department!A:B, 2, FALSE)</f>
        <v>General Surgery</v>
      </c>
      <c r="L222" t="str">
        <f>VLOOKUP(C222, provider!A:B, 2, FALSE)</f>
        <v>Dr. Sade Kikiola</v>
      </c>
      <c r="M222" t="str">
        <f>VLOOKUP(G222, insurance!A:B, 2, FALSE)</f>
        <v>Allianz</v>
      </c>
      <c r="N222">
        <f>VLOOKUP(B222, patient!A:D, 4, FALSE)</f>
        <v>74</v>
      </c>
      <c r="O222" t="str">
        <f>VLOOKUP(B222, patient!A:C, 3, FALSE)</f>
        <v>Female</v>
      </c>
      <c r="P222" t="str">
        <f>VLOOKUP(B222, patient!A:F, 6, FALSE)</f>
        <v>Black</v>
      </c>
      <c r="Q222" t="s">
        <v>486</v>
      </c>
      <c r="R222">
        <v>845</v>
      </c>
      <c r="S222">
        <v>68</v>
      </c>
      <c r="U222" s="1" t="str">
        <f t="shared" si="9"/>
        <v>No</v>
      </c>
      <c r="V222">
        <v>1</v>
      </c>
      <c r="W222" t="s">
        <v>487</v>
      </c>
      <c r="X222" t="s">
        <v>495</v>
      </c>
      <c r="Y222" t="str">
        <f t="shared" si="10"/>
        <v>Emergency</v>
      </c>
      <c r="Z222" t="s">
        <v>489</v>
      </c>
      <c r="AC222" t="s">
        <v>493</v>
      </c>
      <c r="AD222">
        <v>660.1</v>
      </c>
      <c r="AE222">
        <v>30</v>
      </c>
      <c r="AF222" t="str">
        <f t="shared" si="11"/>
        <v>Jan</v>
      </c>
    </row>
    <row r="223" spans="1:32" x14ac:dyDescent="0.25">
      <c r="A223" s="1">
        <v>45314</v>
      </c>
      <c r="B223">
        <v>3108</v>
      </c>
      <c r="C223">
        <v>5</v>
      </c>
      <c r="D223">
        <v>1</v>
      </c>
      <c r="E223">
        <v>4</v>
      </c>
      <c r="F223">
        <v>2</v>
      </c>
      <c r="G223">
        <v>3</v>
      </c>
      <c r="H223">
        <f>VLOOKUP(B223, patient!A:E, 5, FALSE)</f>
        <v>9</v>
      </c>
      <c r="I223" t="str">
        <f>VLOOKUP(H223, city!A:B, 2, FALSE)</f>
        <v>Edinburgh</v>
      </c>
      <c r="J223" t="str">
        <f>VLOOKUP(E223, diagnosis!A:B, 2, FALSE)</f>
        <v>Hypertension</v>
      </c>
      <c r="K223" t="str">
        <f>VLOOKUP(D223, department!A:B, 2, FALSE)</f>
        <v>Cardiology</v>
      </c>
      <c r="L223" t="str">
        <f>VLOOKUP(C223, provider!A:B, 2, FALSE)</f>
        <v>Dr. Sade Kikiola</v>
      </c>
      <c r="M223" t="str">
        <f>VLOOKUP(G223, insurance!A:B, 2, FALSE)</f>
        <v>Allianz</v>
      </c>
      <c r="N223">
        <f>VLOOKUP(B223, patient!A:D, 4, FALSE)</f>
        <v>70</v>
      </c>
      <c r="O223" t="str">
        <f>VLOOKUP(B223, patient!A:C, 3, FALSE)</f>
        <v>Male</v>
      </c>
      <c r="P223" t="str">
        <f>VLOOKUP(B223, patient!A:F, 6, FALSE)</f>
        <v>Other</v>
      </c>
      <c r="Q223" t="s">
        <v>486</v>
      </c>
      <c r="R223">
        <v>133</v>
      </c>
      <c r="S223">
        <v>168</v>
      </c>
      <c r="T223" s="1">
        <v>45327</v>
      </c>
      <c r="U223" s="1" t="str">
        <f t="shared" si="9"/>
        <v>Yes</v>
      </c>
      <c r="V223">
        <v>2</v>
      </c>
      <c r="W223" t="s">
        <v>487</v>
      </c>
      <c r="X223" t="s">
        <v>488</v>
      </c>
      <c r="Y223" t="str">
        <f t="shared" si="10"/>
        <v>Scheduled</v>
      </c>
      <c r="Z223" t="s">
        <v>497</v>
      </c>
      <c r="AC223" t="s">
        <v>490</v>
      </c>
      <c r="AD223">
        <v>210.7</v>
      </c>
      <c r="AE223">
        <v>0</v>
      </c>
      <c r="AF223" t="str">
        <f t="shared" si="11"/>
        <v>Jan</v>
      </c>
    </row>
    <row r="224" spans="1:32" x14ac:dyDescent="0.25">
      <c r="A224" s="1">
        <v>45314</v>
      </c>
      <c r="B224">
        <v>4614</v>
      </c>
      <c r="C224">
        <v>5</v>
      </c>
      <c r="D224">
        <v>2</v>
      </c>
      <c r="E224">
        <v>1</v>
      </c>
      <c r="F224">
        <v>2</v>
      </c>
      <c r="G224">
        <v>1</v>
      </c>
      <c r="H224">
        <f>VLOOKUP(B224, patient!A:E, 5, FALSE)</f>
        <v>40</v>
      </c>
      <c r="I224" t="str">
        <f>VLOOKUP(H224, city!A:B, 2, FALSE)</f>
        <v>Sheffield</v>
      </c>
      <c r="J224" t="str">
        <f>VLOOKUP(E224, diagnosis!A:B, 2, FALSE)</f>
        <v>Appendicitis</v>
      </c>
      <c r="K224" t="str">
        <f>VLOOKUP(D224, department!A:B, 2, FALSE)</f>
        <v>General Surgery</v>
      </c>
      <c r="L224" t="str">
        <f>VLOOKUP(C224, provider!A:B, 2, FALSE)</f>
        <v>Dr. Sade Kikiola</v>
      </c>
      <c r="M224" t="str">
        <f>VLOOKUP(G224, insurance!A:B, 2, FALSE)</f>
        <v>Aviva</v>
      </c>
      <c r="N224">
        <f>VLOOKUP(B224, patient!A:D, 4, FALSE)</f>
        <v>23</v>
      </c>
      <c r="O224" t="str">
        <f>VLOOKUP(B224, patient!A:C, 3, FALSE)</f>
        <v>Male</v>
      </c>
      <c r="P224" t="str">
        <f>VLOOKUP(B224, patient!A:F, 6, FALSE)</f>
        <v>Other</v>
      </c>
      <c r="Q224" t="s">
        <v>486</v>
      </c>
      <c r="R224">
        <v>317</v>
      </c>
      <c r="S224">
        <v>107</v>
      </c>
      <c r="T224" s="1">
        <v>45324</v>
      </c>
      <c r="U224" s="1" t="str">
        <f t="shared" si="9"/>
        <v>Yes</v>
      </c>
      <c r="V224">
        <v>1</v>
      </c>
      <c r="W224" t="s">
        <v>487</v>
      </c>
      <c r="X224" t="s">
        <v>495</v>
      </c>
      <c r="Y224" t="str">
        <f t="shared" si="10"/>
        <v>Emergency</v>
      </c>
      <c r="Z224" t="s">
        <v>497</v>
      </c>
      <c r="AC224" t="s">
        <v>490</v>
      </c>
      <c r="AD224">
        <v>296.8</v>
      </c>
      <c r="AE224">
        <v>0</v>
      </c>
      <c r="AF224" t="str">
        <f t="shared" si="11"/>
        <v>Jan</v>
      </c>
    </row>
    <row r="225" spans="1:32" x14ac:dyDescent="0.25">
      <c r="A225" s="1">
        <v>45314</v>
      </c>
      <c r="B225">
        <v>4386</v>
      </c>
      <c r="C225">
        <v>5</v>
      </c>
      <c r="D225">
        <v>1</v>
      </c>
      <c r="E225">
        <v>4</v>
      </c>
      <c r="F225">
        <v>3</v>
      </c>
      <c r="G225">
        <v>1</v>
      </c>
      <c r="H225">
        <f>VLOOKUP(B225, patient!A:E, 5, FALSE)</f>
        <v>9</v>
      </c>
      <c r="I225" t="str">
        <f>VLOOKUP(H225, city!A:B, 2, FALSE)</f>
        <v>Edinburgh</v>
      </c>
      <c r="J225" t="str">
        <f>VLOOKUP(E225, diagnosis!A:B, 2, FALSE)</f>
        <v>Hypertension</v>
      </c>
      <c r="K225" t="str">
        <f>VLOOKUP(D225, department!A:B, 2, FALSE)</f>
        <v>Cardiology</v>
      </c>
      <c r="L225" t="str">
        <f>VLOOKUP(C225, provider!A:B, 2, FALSE)</f>
        <v>Dr. Sade Kikiola</v>
      </c>
      <c r="M225" t="str">
        <f>VLOOKUP(G225, insurance!A:B, 2, FALSE)</f>
        <v>Aviva</v>
      </c>
      <c r="N225">
        <f>VLOOKUP(B225, patient!A:D, 4, FALSE)</f>
        <v>45</v>
      </c>
      <c r="O225" t="str">
        <f>VLOOKUP(B225, patient!A:C, 3, FALSE)</f>
        <v>Male</v>
      </c>
      <c r="P225" t="str">
        <f>VLOOKUP(B225, patient!A:F, 6, FALSE)</f>
        <v>Asian</v>
      </c>
      <c r="Q225" t="s">
        <v>492</v>
      </c>
      <c r="R225">
        <v>703</v>
      </c>
      <c r="S225">
        <v>171</v>
      </c>
      <c r="U225" s="1" t="str">
        <f t="shared" si="9"/>
        <v>No</v>
      </c>
      <c r="V225">
        <v>2</v>
      </c>
      <c r="W225" t="s">
        <v>494</v>
      </c>
      <c r="X225" t="s">
        <v>488</v>
      </c>
      <c r="Y225" t="str">
        <f t="shared" si="10"/>
        <v>Scheduled</v>
      </c>
      <c r="Z225" t="s">
        <v>497</v>
      </c>
      <c r="AC225" t="s">
        <v>493</v>
      </c>
      <c r="AD225">
        <v>632.79999999999995</v>
      </c>
      <c r="AE225">
        <v>30</v>
      </c>
      <c r="AF225" t="str">
        <f t="shared" si="11"/>
        <v>Jan</v>
      </c>
    </row>
    <row r="226" spans="1:32" x14ac:dyDescent="0.25">
      <c r="A226" s="1">
        <v>45314</v>
      </c>
      <c r="B226">
        <v>3735</v>
      </c>
      <c r="C226">
        <v>5</v>
      </c>
      <c r="D226">
        <v>2</v>
      </c>
      <c r="E226">
        <v>1</v>
      </c>
      <c r="F226">
        <v>2</v>
      </c>
      <c r="G226">
        <v>3</v>
      </c>
      <c r="H226">
        <f>VLOOKUP(B226, patient!A:E, 5, FALSE)</f>
        <v>40</v>
      </c>
      <c r="I226" t="str">
        <f>VLOOKUP(H226, city!A:B, 2, FALSE)</f>
        <v>Sheffield</v>
      </c>
      <c r="J226" t="str">
        <f>VLOOKUP(E226, diagnosis!A:B, 2, FALSE)</f>
        <v>Appendicitis</v>
      </c>
      <c r="K226" t="str">
        <f>VLOOKUP(D226, department!A:B, 2, FALSE)</f>
        <v>General Surgery</v>
      </c>
      <c r="L226" t="str">
        <f>VLOOKUP(C226, provider!A:B, 2, FALSE)</f>
        <v>Dr. Sade Kikiola</v>
      </c>
      <c r="M226" t="str">
        <f>VLOOKUP(G226, insurance!A:B, 2, FALSE)</f>
        <v>Allianz</v>
      </c>
      <c r="N226">
        <f>VLOOKUP(B226, patient!A:D, 4, FALSE)</f>
        <v>45</v>
      </c>
      <c r="O226" t="str">
        <f>VLOOKUP(B226, patient!A:C, 3, FALSE)</f>
        <v>Female</v>
      </c>
      <c r="P226" t="str">
        <f>VLOOKUP(B226, patient!A:F, 6, FALSE)</f>
        <v>Other</v>
      </c>
      <c r="Q226" t="s">
        <v>486</v>
      </c>
      <c r="R226">
        <v>846</v>
      </c>
      <c r="S226">
        <v>59</v>
      </c>
      <c r="T226" s="1">
        <v>45332</v>
      </c>
      <c r="U226" s="1" t="str">
        <f t="shared" si="9"/>
        <v>Yes</v>
      </c>
      <c r="V226">
        <v>1</v>
      </c>
      <c r="W226" t="s">
        <v>492</v>
      </c>
      <c r="X226" t="s">
        <v>488</v>
      </c>
      <c r="Y226" t="str">
        <f t="shared" si="10"/>
        <v>Scheduled</v>
      </c>
      <c r="Z226" t="s">
        <v>497</v>
      </c>
      <c r="AC226" t="s">
        <v>490</v>
      </c>
      <c r="AD226">
        <v>633.5</v>
      </c>
      <c r="AE226">
        <v>0</v>
      </c>
      <c r="AF226" t="str">
        <f t="shared" si="11"/>
        <v>Jan</v>
      </c>
    </row>
    <row r="227" spans="1:32" x14ac:dyDescent="0.25">
      <c r="A227" s="1">
        <v>45314</v>
      </c>
      <c r="B227">
        <v>4035</v>
      </c>
      <c r="C227">
        <v>5</v>
      </c>
      <c r="D227">
        <v>1</v>
      </c>
      <c r="E227">
        <v>4</v>
      </c>
      <c r="F227">
        <v>2</v>
      </c>
      <c r="G227">
        <v>3</v>
      </c>
      <c r="H227">
        <f>VLOOKUP(B227, patient!A:E, 5, FALSE)</f>
        <v>9</v>
      </c>
      <c r="I227" t="str">
        <f>VLOOKUP(H227, city!A:B, 2, FALSE)</f>
        <v>Edinburgh</v>
      </c>
      <c r="J227" t="str">
        <f>VLOOKUP(E227, diagnosis!A:B, 2, FALSE)</f>
        <v>Hypertension</v>
      </c>
      <c r="K227" t="str">
        <f>VLOOKUP(D227, department!A:B, 2, FALSE)</f>
        <v>Cardiology</v>
      </c>
      <c r="L227" t="str">
        <f>VLOOKUP(C227, provider!A:B, 2, FALSE)</f>
        <v>Dr. Sade Kikiola</v>
      </c>
      <c r="M227" t="str">
        <f>VLOOKUP(G227, insurance!A:B, 2, FALSE)</f>
        <v>Allianz</v>
      </c>
      <c r="N227">
        <f>VLOOKUP(B227, patient!A:D, 4, FALSE)</f>
        <v>61</v>
      </c>
      <c r="O227" t="str">
        <f>VLOOKUP(B227, patient!A:C, 3, FALSE)</f>
        <v>Female</v>
      </c>
      <c r="P227" t="str">
        <f>VLOOKUP(B227, patient!A:F, 6, FALSE)</f>
        <v>Other</v>
      </c>
      <c r="Q227" t="s">
        <v>486</v>
      </c>
      <c r="R227">
        <v>92</v>
      </c>
      <c r="S227">
        <v>167</v>
      </c>
      <c r="U227" s="1" t="str">
        <f t="shared" si="9"/>
        <v>No</v>
      </c>
      <c r="V227">
        <v>2</v>
      </c>
      <c r="W227" t="s">
        <v>487</v>
      </c>
      <c r="X227" t="s">
        <v>488</v>
      </c>
      <c r="Y227" t="str">
        <f t="shared" si="10"/>
        <v>Scheduled</v>
      </c>
      <c r="Z227" t="s">
        <v>489</v>
      </c>
      <c r="AC227" t="s">
        <v>496</v>
      </c>
      <c r="AD227">
        <v>216.3</v>
      </c>
      <c r="AE227">
        <v>50</v>
      </c>
      <c r="AF227" t="str">
        <f t="shared" si="11"/>
        <v>Jan</v>
      </c>
    </row>
    <row r="228" spans="1:32" x14ac:dyDescent="0.25">
      <c r="A228" s="1">
        <v>45314</v>
      </c>
      <c r="B228">
        <v>2245</v>
      </c>
      <c r="C228">
        <v>5</v>
      </c>
      <c r="D228">
        <v>2</v>
      </c>
      <c r="E228">
        <v>1</v>
      </c>
      <c r="F228">
        <v>2</v>
      </c>
      <c r="G228">
        <v>1</v>
      </c>
      <c r="H228">
        <f>VLOOKUP(B228, patient!A:E, 5, FALSE)</f>
        <v>40</v>
      </c>
      <c r="I228" t="str">
        <f>VLOOKUP(H228, city!A:B, 2, FALSE)</f>
        <v>Sheffield</v>
      </c>
      <c r="J228" t="str">
        <f>VLOOKUP(E228, diagnosis!A:B, 2, FALSE)</f>
        <v>Appendicitis</v>
      </c>
      <c r="K228" t="str">
        <f>VLOOKUP(D228, department!A:B, 2, FALSE)</f>
        <v>General Surgery</v>
      </c>
      <c r="L228" t="str">
        <f>VLOOKUP(C228, provider!A:B, 2, FALSE)</f>
        <v>Dr. Sade Kikiola</v>
      </c>
      <c r="M228" t="str">
        <f>VLOOKUP(G228, insurance!A:B, 2, FALSE)</f>
        <v>Aviva</v>
      </c>
      <c r="N228">
        <f>VLOOKUP(B228, patient!A:D, 4, FALSE)</f>
        <v>61</v>
      </c>
      <c r="O228" t="str">
        <f>VLOOKUP(B228, patient!A:C, 3, FALSE)</f>
        <v>Female</v>
      </c>
      <c r="P228" t="str">
        <f>VLOOKUP(B228, patient!A:F, 6, FALSE)</f>
        <v>Asian</v>
      </c>
      <c r="Q228" t="s">
        <v>492</v>
      </c>
      <c r="R228">
        <v>430</v>
      </c>
      <c r="S228">
        <v>123</v>
      </c>
      <c r="U228" s="1" t="str">
        <f t="shared" si="9"/>
        <v>No</v>
      </c>
      <c r="V228">
        <v>1</v>
      </c>
      <c r="W228" t="s">
        <v>494</v>
      </c>
      <c r="X228" t="s">
        <v>488</v>
      </c>
      <c r="Y228" t="str">
        <f t="shared" si="10"/>
        <v>Scheduled</v>
      </c>
      <c r="Z228" t="s">
        <v>497</v>
      </c>
      <c r="AC228" t="s">
        <v>496</v>
      </c>
      <c r="AD228">
        <v>422.1</v>
      </c>
      <c r="AE228">
        <v>50</v>
      </c>
      <c r="AF228" t="str">
        <f t="shared" si="11"/>
        <v>Jan</v>
      </c>
    </row>
    <row r="229" spans="1:32" x14ac:dyDescent="0.25">
      <c r="A229" s="1">
        <v>45314</v>
      </c>
      <c r="B229">
        <v>1958</v>
      </c>
      <c r="C229">
        <v>5</v>
      </c>
      <c r="D229">
        <v>1</v>
      </c>
      <c r="E229">
        <v>4</v>
      </c>
      <c r="F229">
        <v>2</v>
      </c>
      <c r="G229">
        <v>1</v>
      </c>
      <c r="H229">
        <f>VLOOKUP(B229, patient!A:E, 5, FALSE)</f>
        <v>9</v>
      </c>
      <c r="I229" t="str">
        <f>VLOOKUP(H229, city!A:B, 2, FALSE)</f>
        <v>Edinburgh</v>
      </c>
      <c r="J229" t="str">
        <f>VLOOKUP(E229, diagnosis!A:B, 2, FALSE)</f>
        <v>Hypertension</v>
      </c>
      <c r="K229" t="str">
        <f>VLOOKUP(D229, department!A:B, 2, FALSE)</f>
        <v>Cardiology</v>
      </c>
      <c r="L229" t="str">
        <f>VLOOKUP(C229, provider!A:B, 2, FALSE)</f>
        <v>Dr. Sade Kikiola</v>
      </c>
      <c r="M229" t="str">
        <f>VLOOKUP(G229, insurance!A:B, 2, FALSE)</f>
        <v>Aviva</v>
      </c>
      <c r="N229">
        <f>VLOOKUP(B229, patient!A:D, 4, FALSE)</f>
        <v>37</v>
      </c>
      <c r="O229" t="str">
        <f>VLOOKUP(B229, patient!A:C, 3, FALSE)</f>
        <v>Female</v>
      </c>
      <c r="P229" t="str">
        <f>VLOOKUP(B229, patient!A:F, 6, FALSE)</f>
        <v>White</v>
      </c>
      <c r="Q229" t="s">
        <v>486</v>
      </c>
      <c r="R229">
        <v>140</v>
      </c>
      <c r="S229">
        <v>182</v>
      </c>
      <c r="T229" s="1">
        <v>45328</v>
      </c>
      <c r="U229" s="1" t="str">
        <f t="shared" si="9"/>
        <v>Yes</v>
      </c>
      <c r="V229">
        <v>2</v>
      </c>
      <c r="W229" t="s">
        <v>494</v>
      </c>
      <c r="X229" t="s">
        <v>488</v>
      </c>
      <c r="Y229" t="str">
        <f t="shared" si="10"/>
        <v>Scheduled</v>
      </c>
      <c r="Z229" t="s">
        <v>489</v>
      </c>
      <c r="AC229" t="s">
        <v>490</v>
      </c>
      <c r="AD229">
        <v>225.4</v>
      </c>
      <c r="AE229">
        <v>0</v>
      </c>
      <c r="AF229" t="str">
        <f t="shared" si="11"/>
        <v>Jan</v>
      </c>
    </row>
    <row r="230" spans="1:32" x14ac:dyDescent="0.25">
      <c r="A230" s="1">
        <v>45314</v>
      </c>
      <c r="B230">
        <v>1973</v>
      </c>
      <c r="C230">
        <v>5</v>
      </c>
      <c r="D230">
        <v>2</v>
      </c>
      <c r="E230">
        <v>1</v>
      </c>
      <c r="F230">
        <v>2</v>
      </c>
      <c r="G230">
        <v>1</v>
      </c>
      <c r="H230">
        <f>VLOOKUP(B230, patient!A:E, 5, FALSE)</f>
        <v>40</v>
      </c>
      <c r="I230" t="str">
        <f>VLOOKUP(H230, city!A:B, 2, FALSE)</f>
        <v>Sheffield</v>
      </c>
      <c r="J230" t="str">
        <f>VLOOKUP(E230, diagnosis!A:B, 2, FALSE)</f>
        <v>Appendicitis</v>
      </c>
      <c r="K230" t="str">
        <f>VLOOKUP(D230, department!A:B, 2, FALSE)</f>
        <v>General Surgery</v>
      </c>
      <c r="L230" t="str">
        <f>VLOOKUP(C230, provider!A:B, 2, FALSE)</f>
        <v>Dr. Sade Kikiola</v>
      </c>
      <c r="M230" t="str">
        <f>VLOOKUP(G230, insurance!A:B, 2, FALSE)</f>
        <v>Aviva</v>
      </c>
      <c r="N230">
        <f>VLOOKUP(B230, patient!A:D, 4, FALSE)</f>
        <v>47</v>
      </c>
      <c r="O230" t="str">
        <f>VLOOKUP(B230, patient!A:C, 3, FALSE)</f>
        <v>Female</v>
      </c>
      <c r="P230" t="str">
        <f>VLOOKUP(B230, patient!A:F, 6, FALSE)</f>
        <v>Other</v>
      </c>
      <c r="Q230" t="s">
        <v>486</v>
      </c>
      <c r="R230">
        <v>745</v>
      </c>
      <c r="S230">
        <v>195</v>
      </c>
      <c r="T230" s="1">
        <v>45321</v>
      </c>
      <c r="U230" s="1" t="str">
        <f t="shared" si="9"/>
        <v>Yes</v>
      </c>
      <c r="V230">
        <v>1</v>
      </c>
      <c r="W230" t="s">
        <v>494</v>
      </c>
      <c r="X230" t="s">
        <v>495</v>
      </c>
      <c r="Y230" t="str">
        <f t="shared" si="10"/>
        <v>Emergency</v>
      </c>
      <c r="Z230" t="s">
        <v>497</v>
      </c>
      <c r="AC230" t="s">
        <v>490</v>
      </c>
      <c r="AD230">
        <v>658</v>
      </c>
      <c r="AE230">
        <v>0</v>
      </c>
      <c r="AF230" t="str">
        <f t="shared" si="11"/>
        <v>Jan</v>
      </c>
    </row>
    <row r="231" spans="1:32" x14ac:dyDescent="0.25">
      <c r="A231" s="1">
        <v>45314</v>
      </c>
      <c r="B231">
        <v>2170</v>
      </c>
      <c r="C231">
        <v>5</v>
      </c>
      <c r="D231">
        <v>1</v>
      </c>
      <c r="E231">
        <v>4</v>
      </c>
      <c r="F231">
        <v>5</v>
      </c>
      <c r="G231">
        <v>3</v>
      </c>
      <c r="H231">
        <f>VLOOKUP(B231, patient!A:E, 5, FALSE)</f>
        <v>9</v>
      </c>
      <c r="I231" t="str">
        <f>VLOOKUP(H231, city!A:B, 2, FALSE)</f>
        <v>Edinburgh</v>
      </c>
      <c r="J231" t="str">
        <f>VLOOKUP(E231, diagnosis!A:B, 2, FALSE)</f>
        <v>Hypertension</v>
      </c>
      <c r="K231" t="str">
        <f>VLOOKUP(D231, department!A:B, 2, FALSE)</f>
        <v>Cardiology</v>
      </c>
      <c r="L231" t="str">
        <f>VLOOKUP(C231, provider!A:B, 2, FALSE)</f>
        <v>Dr. Sade Kikiola</v>
      </c>
      <c r="M231" t="str">
        <f>VLOOKUP(G231, insurance!A:B, 2, FALSE)</f>
        <v>Allianz</v>
      </c>
      <c r="N231">
        <f>VLOOKUP(B231, patient!A:D, 4, FALSE)</f>
        <v>79</v>
      </c>
      <c r="O231" t="str">
        <f>VLOOKUP(B231, patient!A:C, 3, FALSE)</f>
        <v>Male</v>
      </c>
      <c r="P231" t="str">
        <f>VLOOKUP(B231, patient!A:F, 6, FALSE)</f>
        <v>Hispanic</v>
      </c>
      <c r="Q231" t="s">
        <v>486</v>
      </c>
      <c r="R231">
        <v>519</v>
      </c>
      <c r="S231">
        <v>180</v>
      </c>
      <c r="T231" s="1">
        <v>45325</v>
      </c>
      <c r="U231" s="1" t="str">
        <f t="shared" si="9"/>
        <v>Yes</v>
      </c>
      <c r="V231">
        <v>2</v>
      </c>
      <c r="W231" t="s">
        <v>492</v>
      </c>
      <c r="X231" t="s">
        <v>488</v>
      </c>
      <c r="Y231" t="str">
        <f t="shared" si="10"/>
        <v>Scheduled</v>
      </c>
      <c r="Z231" t="s">
        <v>489</v>
      </c>
      <c r="AC231" t="s">
        <v>490</v>
      </c>
      <c r="AD231">
        <v>489.3</v>
      </c>
      <c r="AE231">
        <v>0</v>
      </c>
      <c r="AF231" t="str">
        <f t="shared" si="11"/>
        <v>Jan</v>
      </c>
    </row>
    <row r="232" spans="1:32" x14ac:dyDescent="0.25">
      <c r="A232" s="1">
        <v>45315</v>
      </c>
      <c r="B232">
        <v>1230</v>
      </c>
      <c r="C232">
        <v>5</v>
      </c>
      <c r="D232">
        <v>2</v>
      </c>
      <c r="E232">
        <v>1</v>
      </c>
      <c r="F232">
        <v>2</v>
      </c>
      <c r="G232">
        <v>2</v>
      </c>
      <c r="H232">
        <f>VLOOKUP(B232, patient!A:E, 5, FALSE)</f>
        <v>40</v>
      </c>
      <c r="I232" t="str">
        <f>VLOOKUP(H232, city!A:B, 2, FALSE)</f>
        <v>Sheffield</v>
      </c>
      <c r="J232" t="str">
        <f>VLOOKUP(E232, diagnosis!A:B, 2, FALSE)</f>
        <v>Appendicitis</v>
      </c>
      <c r="K232" t="str">
        <f>VLOOKUP(D232, department!A:B, 2, FALSE)</f>
        <v>General Surgery</v>
      </c>
      <c r="L232" t="str">
        <f>VLOOKUP(C232, provider!A:B, 2, FALSE)</f>
        <v>Dr. Sade Kikiola</v>
      </c>
      <c r="M232" t="str">
        <f>VLOOKUP(G232, insurance!A:B, 2, FALSE)</f>
        <v>AXA</v>
      </c>
      <c r="N232">
        <f>VLOOKUP(B232, patient!A:D, 4, FALSE)</f>
        <v>28</v>
      </c>
      <c r="O232" t="str">
        <f>VLOOKUP(B232, patient!A:C, 3, FALSE)</f>
        <v>Female</v>
      </c>
      <c r="P232" t="str">
        <f>VLOOKUP(B232, patient!A:F, 6, FALSE)</f>
        <v>White</v>
      </c>
      <c r="Q232" t="s">
        <v>486</v>
      </c>
      <c r="R232">
        <v>234</v>
      </c>
      <c r="S232">
        <v>123</v>
      </c>
      <c r="T232" s="1">
        <v>45322</v>
      </c>
      <c r="U232" s="1" t="str">
        <f t="shared" si="9"/>
        <v>Yes</v>
      </c>
      <c r="V232">
        <v>1</v>
      </c>
      <c r="W232" t="s">
        <v>492</v>
      </c>
      <c r="X232" t="s">
        <v>495</v>
      </c>
      <c r="Y232" t="str">
        <f t="shared" si="10"/>
        <v>Emergency</v>
      </c>
      <c r="Z232" t="s">
        <v>497</v>
      </c>
      <c r="AC232" t="s">
        <v>490</v>
      </c>
      <c r="AD232">
        <v>249.9</v>
      </c>
      <c r="AE232">
        <v>0</v>
      </c>
      <c r="AF232" t="str">
        <f t="shared" si="11"/>
        <v>Jan</v>
      </c>
    </row>
    <row r="233" spans="1:32" x14ac:dyDescent="0.25">
      <c r="A233" s="1">
        <v>45315</v>
      </c>
      <c r="B233">
        <v>3932</v>
      </c>
      <c r="C233">
        <v>5</v>
      </c>
      <c r="D233">
        <v>1</v>
      </c>
      <c r="E233">
        <v>4</v>
      </c>
      <c r="F233">
        <v>1</v>
      </c>
      <c r="G233">
        <v>1</v>
      </c>
      <c r="H233">
        <f>VLOOKUP(B233, patient!A:E, 5, FALSE)</f>
        <v>40</v>
      </c>
      <c r="I233" t="str">
        <f>VLOOKUP(H233, city!A:B, 2, FALSE)</f>
        <v>Sheffield</v>
      </c>
      <c r="J233" t="str">
        <f>VLOOKUP(E233, diagnosis!A:B, 2, FALSE)</f>
        <v>Hypertension</v>
      </c>
      <c r="K233" t="str">
        <f>VLOOKUP(D233, department!A:B, 2, FALSE)</f>
        <v>Cardiology</v>
      </c>
      <c r="L233" t="str">
        <f>VLOOKUP(C233, provider!A:B, 2, FALSE)</f>
        <v>Dr. Sade Kikiola</v>
      </c>
      <c r="M233" t="str">
        <f>VLOOKUP(G233, insurance!A:B, 2, FALSE)</f>
        <v>Aviva</v>
      </c>
      <c r="N233">
        <f>VLOOKUP(B233, patient!A:D, 4, FALSE)</f>
        <v>75</v>
      </c>
      <c r="O233" t="str">
        <f>VLOOKUP(B233, patient!A:C, 3, FALSE)</f>
        <v>Male</v>
      </c>
      <c r="P233" t="str">
        <f>VLOOKUP(B233, patient!A:F, 6, FALSE)</f>
        <v>White</v>
      </c>
      <c r="Q233" t="s">
        <v>486</v>
      </c>
      <c r="R233">
        <v>467</v>
      </c>
      <c r="S233">
        <v>60</v>
      </c>
      <c r="T233" s="1">
        <v>45336</v>
      </c>
      <c r="U233" s="1" t="str">
        <f t="shared" si="9"/>
        <v>Yes</v>
      </c>
      <c r="V233">
        <v>2</v>
      </c>
      <c r="W233" t="s">
        <v>492</v>
      </c>
      <c r="X233" t="s">
        <v>488</v>
      </c>
      <c r="Y233" t="str">
        <f t="shared" si="10"/>
        <v>Scheduled</v>
      </c>
      <c r="Z233" t="s">
        <v>497</v>
      </c>
      <c r="AC233" t="s">
        <v>490</v>
      </c>
      <c r="AD233">
        <v>368.9</v>
      </c>
      <c r="AE233">
        <v>0</v>
      </c>
      <c r="AF233" t="str">
        <f t="shared" si="11"/>
        <v>Jan</v>
      </c>
    </row>
    <row r="234" spans="1:32" x14ac:dyDescent="0.25">
      <c r="A234" s="1">
        <v>45315</v>
      </c>
      <c r="B234">
        <v>1562</v>
      </c>
      <c r="C234">
        <v>5</v>
      </c>
      <c r="D234">
        <v>2</v>
      </c>
      <c r="E234">
        <v>1</v>
      </c>
      <c r="F234">
        <v>2</v>
      </c>
      <c r="G234">
        <v>2</v>
      </c>
      <c r="H234">
        <f>VLOOKUP(B234, patient!A:E, 5, FALSE)</f>
        <v>9</v>
      </c>
      <c r="I234" t="str">
        <f>VLOOKUP(H234, city!A:B, 2, FALSE)</f>
        <v>Edinburgh</v>
      </c>
      <c r="J234" t="str">
        <f>VLOOKUP(E234, diagnosis!A:B, 2, FALSE)</f>
        <v>Appendicitis</v>
      </c>
      <c r="K234" t="str">
        <f>VLOOKUP(D234, department!A:B, 2, FALSE)</f>
        <v>General Surgery</v>
      </c>
      <c r="L234" t="str">
        <f>VLOOKUP(C234, provider!A:B, 2, FALSE)</f>
        <v>Dr. Sade Kikiola</v>
      </c>
      <c r="M234" t="str">
        <f>VLOOKUP(G234, insurance!A:B, 2, FALSE)</f>
        <v>AXA</v>
      </c>
      <c r="N234">
        <f>VLOOKUP(B234, patient!A:D, 4, FALSE)</f>
        <v>72</v>
      </c>
      <c r="O234" t="str">
        <f>VLOOKUP(B234, patient!A:C, 3, FALSE)</f>
        <v>Female</v>
      </c>
      <c r="P234" t="str">
        <f>VLOOKUP(B234, patient!A:F, 6, FALSE)</f>
        <v>Asian</v>
      </c>
      <c r="Q234" t="s">
        <v>486</v>
      </c>
      <c r="R234">
        <v>913</v>
      </c>
      <c r="S234">
        <v>63</v>
      </c>
      <c r="T234" s="1">
        <v>45334</v>
      </c>
      <c r="U234" s="1" t="str">
        <f t="shared" si="9"/>
        <v>Yes</v>
      </c>
      <c r="V234">
        <v>1</v>
      </c>
      <c r="W234" t="s">
        <v>487</v>
      </c>
      <c r="X234" t="s">
        <v>488</v>
      </c>
      <c r="Y234" t="str">
        <f t="shared" si="10"/>
        <v>Scheduled</v>
      </c>
      <c r="Z234" t="s">
        <v>489</v>
      </c>
      <c r="AC234" t="s">
        <v>490</v>
      </c>
      <c r="AD234">
        <v>683.2</v>
      </c>
      <c r="AE234">
        <v>0</v>
      </c>
      <c r="AF234" t="str">
        <f t="shared" si="11"/>
        <v>Jan</v>
      </c>
    </row>
    <row r="235" spans="1:32" x14ac:dyDescent="0.25">
      <c r="A235" s="1">
        <v>45315</v>
      </c>
      <c r="B235">
        <v>2218</v>
      </c>
      <c r="C235">
        <v>5</v>
      </c>
      <c r="D235">
        <v>1</v>
      </c>
      <c r="E235">
        <v>4</v>
      </c>
      <c r="F235">
        <v>4</v>
      </c>
      <c r="G235">
        <v>3</v>
      </c>
      <c r="H235">
        <f>VLOOKUP(B235, patient!A:E, 5, FALSE)</f>
        <v>40</v>
      </c>
      <c r="I235" t="str">
        <f>VLOOKUP(H235, city!A:B, 2, FALSE)</f>
        <v>Sheffield</v>
      </c>
      <c r="J235" t="str">
        <f>VLOOKUP(E235, diagnosis!A:B, 2, FALSE)</f>
        <v>Hypertension</v>
      </c>
      <c r="K235" t="str">
        <f>VLOOKUP(D235, department!A:B, 2, FALSE)</f>
        <v>Cardiology</v>
      </c>
      <c r="L235" t="str">
        <f>VLOOKUP(C235, provider!A:B, 2, FALSE)</f>
        <v>Dr. Sade Kikiola</v>
      </c>
      <c r="M235" t="str">
        <f>VLOOKUP(G235, insurance!A:B, 2, FALSE)</f>
        <v>Allianz</v>
      </c>
      <c r="N235">
        <f>VLOOKUP(B235, patient!A:D, 4, FALSE)</f>
        <v>45</v>
      </c>
      <c r="O235" t="str">
        <f>VLOOKUP(B235, patient!A:C, 3, FALSE)</f>
        <v>Female</v>
      </c>
      <c r="P235" t="str">
        <f>VLOOKUP(B235, patient!A:F, 6, FALSE)</f>
        <v>Black</v>
      </c>
      <c r="Q235" t="s">
        <v>486</v>
      </c>
      <c r="R235">
        <v>553</v>
      </c>
      <c r="S235">
        <v>100</v>
      </c>
      <c r="U235" s="1" t="str">
        <f t="shared" si="9"/>
        <v>No</v>
      </c>
      <c r="V235">
        <v>2</v>
      </c>
      <c r="W235" t="s">
        <v>487</v>
      </c>
      <c r="X235" t="s">
        <v>488</v>
      </c>
      <c r="Y235" t="str">
        <f t="shared" si="10"/>
        <v>Scheduled</v>
      </c>
      <c r="Z235" t="s">
        <v>489</v>
      </c>
      <c r="AC235" t="s">
        <v>493</v>
      </c>
      <c r="AD235">
        <v>478.1</v>
      </c>
      <c r="AE235">
        <v>30</v>
      </c>
      <c r="AF235" t="str">
        <f t="shared" si="11"/>
        <v>Jan</v>
      </c>
    </row>
    <row r="236" spans="1:32" x14ac:dyDescent="0.25">
      <c r="A236" s="1">
        <v>45315</v>
      </c>
      <c r="B236">
        <v>3857</v>
      </c>
      <c r="C236">
        <v>5</v>
      </c>
      <c r="D236">
        <v>2</v>
      </c>
      <c r="E236">
        <v>1</v>
      </c>
      <c r="F236">
        <v>2</v>
      </c>
      <c r="G236">
        <v>2</v>
      </c>
      <c r="H236">
        <f>VLOOKUP(B236, patient!A:E, 5, FALSE)</f>
        <v>9</v>
      </c>
      <c r="I236" t="str">
        <f>VLOOKUP(H236, city!A:B, 2, FALSE)</f>
        <v>Edinburgh</v>
      </c>
      <c r="J236" t="str">
        <f>VLOOKUP(E236, diagnosis!A:B, 2, FALSE)</f>
        <v>Appendicitis</v>
      </c>
      <c r="K236" t="str">
        <f>VLOOKUP(D236, department!A:B, 2, FALSE)</f>
        <v>General Surgery</v>
      </c>
      <c r="L236" t="str">
        <f>VLOOKUP(C236, provider!A:B, 2, FALSE)</f>
        <v>Dr. Sade Kikiola</v>
      </c>
      <c r="M236" t="str">
        <f>VLOOKUP(G236, insurance!A:B, 2, FALSE)</f>
        <v>AXA</v>
      </c>
      <c r="N236">
        <f>VLOOKUP(B236, patient!A:D, 4, FALSE)</f>
        <v>42</v>
      </c>
      <c r="O236" t="str">
        <f>VLOOKUP(B236, patient!A:C, 3, FALSE)</f>
        <v>Male</v>
      </c>
      <c r="P236" t="str">
        <f>VLOOKUP(B236, patient!A:F, 6, FALSE)</f>
        <v>Other</v>
      </c>
      <c r="Q236" t="s">
        <v>486</v>
      </c>
      <c r="R236">
        <v>900</v>
      </c>
      <c r="S236">
        <v>103</v>
      </c>
      <c r="T236" s="1">
        <v>45344</v>
      </c>
      <c r="U236" s="1" t="str">
        <f t="shared" si="9"/>
        <v>Yes</v>
      </c>
      <c r="V236">
        <v>1</v>
      </c>
      <c r="W236" t="s">
        <v>494</v>
      </c>
      <c r="X236" t="s">
        <v>488</v>
      </c>
      <c r="Y236" t="str">
        <f t="shared" si="10"/>
        <v>Scheduled</v>
      </c>
      <c r="Z236" t="s">
        <v>497</v>
      </c>
      <c r="AC236" t="s">
        <v>490</v>
      </c>
      <c r="AD236">
        <v>702.1</v>
      </c>
      <c r="AE236">
        <v>0</v>
      </c>
      <c r="AF236" t="str">
        <f t="shared" si="11"/>
        <v>Jan</v>
      </c>
    </row>
    <row r="237" spans="1:32" x14ac:dyDescent="0.25">
      <c r="A237" s="1">
        <v>45315</v>
      </c>
      <c r="B237">
        <v>2839</v>
      </c>
      <c r="C237">
        <v>5</v>
      </c>
      <c r="D237">
        <v>1</v>
      </c>
      <c r="E237">
        <v>4</v>
      </c>
      <c r="F237">
        <v>2</v>
      </c>
      <c r="G237">
        <v>2</v>
      </c>
      <c r="H237">
        <f>VLOOKUP(B237, patient!A:E, 5, FALSE)</f>
        <v>40</v>
      </c>
      <c r="I237" t="str">
        <f>VLOOKUP(H237, city!A:B, 2, FALSE)</f>
        <v>Sheffield</v>
      </c>
      <c r="J237" t="str">
        <f>VLOOKUP(E237, diagnosis!A:B, 2, FALSE)</f>
        <v>Hypertension</v>
      </c>
      <c r="K237" t="str">
        <f>VLOOKUP(D237, department!A:B, 2, FALSE)</f>
        <v>Cardiology</v>
      </c>
      <c r="L237" t="str">
        <f>VLOOKUP(C237, provider!A:B, 2, FALSE)</f>
        <v>Dr. Sade Kikiola</v>
      </c>
      <c r="M237" t="str">
        <f>VLOOKUP(G237, insurance!A:B, 2, FALSE)</f>
        <v>AXA</v>
      </c>
      <c r="N237">
        <f>VLOOKUP(B237, patient!A:D, 4, FALSE)</f>
        <v>56</v>
      </c>
      <c r="O237" t="str">
        <f>VLOOKUP(B237, patient!A:C, 3, FALSE)</f>
        <v>Male</v>
      </c>
      <c r="P237" t="str">
        <f>VLOOKUP(B237, patient!A:F, 6, FALSE)</f>
        <v>Other</v>
      </c>
      <c r="Q237" t="s">
        <v>491</v>
      </c>
      <c r="R237">
        <v>152</v>
      </c>
      <c r="S237">
        <v>158</v>
      </c>
      <c r="U237" s="1" t="str">
        <f t="shared" si="9"/>
        <v>No</v>
      </c>
      <c r="V237">
        <v>2</v>
      </c>
      <c r="W237" t="s">
        <v>494</v>
      </c>
      <c r="X237" t="s">
        <v>488</v>
      </c>
      <c r="Y237" t="str">
        <f t="shared" si="10"/>
        <v>Scheduled</v>
      </c>
      <c r="Z237" t="s">
        <v>489</v>
      </c>
      <c r="AC237" t="s">
        <v>496</v>
      </c>
      <c r="AD237">
        <v>252</v>
      </c>
      <c r="AE237">
        <v>50</v>
      </c>
      <c r="AF237" t="str">
        <f t="shared" si="11"/>
        <v>Jan</v>
      </c>
    </row>
    <row r="238" spans="1:32" x14ac:dyDescent="0.25">
      <c r="A238" s="1">
        <v>45315</v>
      </c>
      <c r="B238">
        <v>3257</v>
      </c>
      <c r="C238">
        <v>5</v>
      </c>
      <c r="D238">
        <v>2</v>
      </c>
      <c r="E238">
        <v>1</v>
      </c>
      <c r="F238">
        <v>2</v>
      </c>
      <c r="G238">
        <v>1</v>
      </c>
      <c r="H238">
        <f>VLOOKUP(B238, patient!A:E, 5, FALSE)</f>
        <v>9</v>
      </c>
      <c r="I238" t="str">
        <f>VLOOKUP(H238, city!A:B, 2, FALSE)</f>
        <v>Edinburgh</v>
      </c>
      <c r="J238" t="str">
        <f>VLOOKUP(E238, diagnosis!A:B, 2, FALSE)</f>
        <v>Appendicitis</v>
      </c>
      <c r="K238" t="str">
        <f>VLOOKUP(D238, department!A:B, 2, FALSE)</f>
        <v>General Surgery</v>
      </c>
      <c r="L238" t="str">
        <f>VLOOKUP(C238, provider!A:B, 2, FALSE)</f>
        <v>Dr. Sade Kikiola</v>
      </c>
      <c r="M238" t="str">
        <f>VLOOKUP(G238, insurance!A:B, 2, FALSE)</f>
        <v>Aviva</v>
      </c>
      <c r="N238">
        <f>VLOOKUP(B238, patient!A:D, 4, FALSE)</f>
        <v>79</v>
      </c>
      <c r="O238" t="str">
        <f>VLOOKUP(B238, patient!A:C, 3, FALSE)</f>
        <v>Female</v>
      </c>
      <c r="P238" t="str">
        <f>VLOOKUP(B238, patient!A:F, 6, FALSE)</f>
        <v>Black</v>
      </c>
      <c r="Q238" t="s">
        <v>486</v>
      </c>
      <c r="R238">
        <v>88</v>
      </c>
      <c r="S238">
        <v>161</v>
      </c>
      <c r="T238" s="1">
        <v>45334</v>
      </c>
      <c r="U238" s="1" t="str">
        <f t="shared" si="9"/>
        <v>Yes</v>
      </c>
      <c r="V238">
        <v>1</v>
      </c>
      <c r="W238" t="s">
        <v>487</v>
      </c>
      <c r="X238" t="s">
        <v>495</v>
      </c>
      <c r="Y238" t="str">
        <f t="shared" si="10"/>
        <v>Emergency</v>
      </c>
      <c r="Z238" t="s">
        <v>497</v>
      </c>
      <c r="AC238" t="s">
        <v>490</v>
      </c>
      <c r="AD238">
        <v>174.3</v>
      </c>
      <c r="AE238">
        <v>0</v>
      </c>
      <c r="AF238" t="str">
        <f t="shared" si="11"/>
        <v>Jan</v>
      </c>
    </row>
    <row r="239" spans="1:32" x14ac:dyDescent="0.25">
      <c r="A239" s="1">
        <v>45315</v>
      </c>
      <c r="B239">
        <v>4006</v>
      </c>
      <c r="C239">
        <v>5</v>
      </c>
      <c r="D239">
        <v>1</v>
      </c>
      <c r="E239">
        <v>4</v>
      </c>
      <c r="F239">
        <v>1</v>
      </c>
      <c r="G239">
        <v>2</v>
      </c>
      <c r="H239">
        <f>VLOOKUP(B239, patient!A:E, 5, FALSE)</f>
        <v>40</v>
      </c>
      <c r="I239" t="str">
        <f>VLOOKUP(H239, city!A:B, 2, FALSE)</f>
        <v>Sheffield</v>
      </c>
      <c r="J239" t="str">
        <f>VLOOKUP(E239, diagnosis!A:B, 2, FALSE)</f>
        <v>Hypertension</v>
      </c>
      <c r="K239" t="str">
        <f>VLOOKUP(D239, department!A:B, 2, FALSE)</f>
        <v>Cardiology</v>
      </c>
      <c r="L239" t="str">
        <f>VLOOKUP(C239, provider!A:B, 2, FALSE)</f>
        <v>Dr. Sade Kikiola</v>
      </c>
      <c r="M239" t="str">
        <f>VLOOKUP(G239, insurance!A:B, 2, FALSE)</f>
        <v>AXA</v>
      </c>
      <c r="N239">
        <f>VLOOKUP(B239, patient!A:D, 4, FALSE)</f>
        <v>50</v>
      </c>
      <c r="O239" t="str">
        <f>VLOOKUP(B239, patient!A:C, 3, FALSE)</f>
        <v>Female</v>
      </c>
      <c r="P239" t="str">
        <f>VLOOKUP(B239, patient!A:F, 6, FALSE)</f>
        <v>Other</v>
      </c>
      <c r="Q239" t="s">
        <v>486</v>
      </c>
      <c r="R239">
        <v>135</v>
      </c>
      <c r="S239">
        <v>189</v>
      </c>
      <c r="T239" s="1">
        <v>45325</v>
      </c>
      <c r="U239" s="1" t="str">
        <f t="shared" si="9"/>
        <v>Yes</v>
      </c>
      <c r="V239">
        <v>2</v>
      </c>
      <c r="W239" t="s">
        <v>494</v>
      </c>
      <c r="X239" t="s">
        <v>488</v>
      </c>
      <c r="Y239" t="str">
        <f t="shared" si="10"/>
        <v>Scheduled</v>
      </c>
      <c r="Z239" t="s">
        <v>489</v>
      </c>
      <c r="AC239" t="s">
        <v>490</v>
      </c>
      <c r="AD239">
        <v>226.8</v>
      </c>
      <c r="AE239">
        <v>0</v>
      </c>
      <c r="AF239" t="str">
        <f t="shared" si="11"/>
        <v>Jan</v>
      </c>
    </row>
    <row r="240" spans="1:32" x14ac:dyDescent="0.25">
      <c r="A240" s="1">
        <v>45315</v>
      </c>
      <c r="B240">
        <v>2630</v>
      </c>
      <c r="C240">
        <v>5</v>
      </c>
      <c r="D240">
        <v>2</v>
      </c>
      <c r="E240">
        <v>1</v>
      </c>
      <c r="F240">
        <v>2</v>
      </c>
      <c r="G240">
        <v>3</v>
      </c>
      <c r="H240">
        <f>VLOOKUP(B240, patient!A:E, 5, FALSE)</f>
        <v>9</v>
      </c>
      <c r="I240" t="str">
        <f>VLOOKUP(H240, city!A:B, 2, FALSE)</f>
        <v>Edinburgh</v>
      </c>
      <c r="J240" t="str">
        <f>VLOOKUP(E240, diagnosis!A:B, 2, FALSE)</f>
        <v>Appendicitis</v>
      </c>
      <c r="K240" t="str">
        <f>VLOOKUP(D240, department!A:B, 2, FALSE)</f>
        <v>General Surgery</v>
      </c>
      <c r="L240" t="str">
        <f>VLOOKUP(C240, provider!A:B, 2, FALSE)</f>
        <v>Dr. Sade Kikiola</v>
      </c>
      <c r="M240" t="str">
        <f>VLOOKUP(G240, insurance!A:B, 2, FALSE)</f>
        <v>Allianz</v>
      </c>
      <c r="N240">
        <f>VLOOKUP(B240, patient!A:D, 4, FALSE)</f>
        <v>18</v>
      </c>
      <c r="O240" t="str">
        <f>VLOOKUP(B240, patient!A:C, 3, FALSE)</f>
        <v>Female</v>
      </c>
      <c r="P240" t="str">
        <f>VLOOKUP(B240, patient!A:F, 6, FALSE)</f>
        <v>Hispanic</v>
      </c>
      <c r="Q240" t="s">
        <v>486</v>
      </c>
      <c r="R240">
        <v>913</v>
      </c>
      <c r="S240">
        <v>31</v>
      </c>
      <c r="T240" s="1">
        <v>45336</v>
      </c>
      <c r="U240" s="1" t="str">
        <f t="shared" si="9"/>
        <v>Yes</v>
      </c>
      <c r="V240">
        <v>1</v>
      </c>
      <c r="W240" t="s">
        <v>494</v>
      </c>
      <c r="X240" t="s">
        <v>495</v>
      </c>
      <c r="Y240" t="str">
        <f t="shared" si="10"/>
        <v>Emergency</v>
      </c>
      <c r="Z240" t="s">
        <v>497</v>
      </c>
      <c r="AC240" t="s">
        <v>490</v>
      </c>
      <c r="AD240">
        <v>660.8</v>
      </c>
      <c r="AE240">
        <v>0</v>
      </c>
      <c r="AF240" t="str">
        <f t="shared" si="11"/>
        <v>Jan</v>
      </c>
    </row>
    <row r="241" spans="1:32" x14ac:dyDescent="0.25">
      <c r="A241" s="1">
        <v>45315</v>
      </c>
      <c r="B241">
        <v>2506</v>
      </c>
      <c r="C241">
        <v>5</v>
      </c>
      <c r="D241">
        <v>1</v>
      </c>
      <c r="E241">
        <v>4</v>
      </c>
      <c r="F241">
        <v>2</v>
      </c>
      <c r="G241">
        <v>1</v>
      </c>
      <c r="H241">
        <f>VLOOKUP(B241, patient!A:E, 5, FALSE)</f>
        <v>40</v>
      </c>
      <c r="I241" t="str">
        <f>VLOOKUP(H241, city!A:B, 2, FALSE)</f>
        <v>Sheffield</v>
      </c>
      <c r="J241" t="str">
        <f>VLOOKUP(E241, diagnosis!A:B, 2, FALSE)</f>
        <v>Hypertension</v>
      </c>
      <c r="K241" t="str">
        <f>VLOOKUP(D241, department!A:B, 2, FALSE)</f>
        <v>Cardiology</v>
      </c>
      <c r="L241" t="str">
        <f>VLOOKUP(C241, provider!A:B, 2, FALSE)</f>
        <v>Dr. Sade Kikiola</v>
      </c>
      <c r="M241" t="str">
        <f>VLOOKUP(G241, insurance!A:B, 2, FALSE)</f>
        <v>Aviva</v>
      </c>
      <c r="N241">
        <f>VLOOKUP(B241, patient!A:D, 4, FALSE)</f>
        <v>74</v>
      </c>
      <c r="O241" t="str">
        <f>VLOOKUP(B241, patient!A:C, 3, FALSE)</f>
        <v>Female</v>
      </c>
      <c r="P241" t="str">
        <f>VLOOKUP(B241, patient!A:F, 6, FALSE)</f>
        <v>Black</v>
      </c>
      <c r="Q241" t="s">
        <v>486</v>
      </c>
      <c r="R241">
        <v>969</v>
      </c>
      <c r="S241">
        <v>36</v>
      </c>
      <c r="T241" s="1">
        <v>45333</v>
      </c>
      <c r="U241" s="1" t="str">
        <f t="shared" si="9"/>
        <v>Yes</v>
      </c>
      <c r="V241">
        <v>2</v>
      </c>
      <c r="W241" t="s">
        <v>492</v>
      </c>
      <c r="X241" t="s">
        <v>495</v>
      </c>
      <c r="Y241" t="str">
        <f t="shared" si="10"/>
        <v>Emergency</v>
      </c>
      <c r="Z241" t="s">
        <v>497</v>
      </c>
      <c r="AC241" t="s">
        <v>490</v>
      </c>
      <c r="AD241">
        <v>703.5</v>
      </c>
      <c r="AE241">
        <v>0</v>
      </c>
      <c r="AF241" t="str">
        <f t="shared" si="11"/>
        <v>Jan</v>
      </c>
    </row>
    <row r="242" spans="1:32" x14ac:dyDescent="0.25">
      <c r="A242" s="1">
        <v>45316</v>
      </c>
      <c r="B242">
        <v>3594</v>
      </c>
      <c r="C242">
        <v>5</v>
      </c>
      <c r="D242">
        <v>2</v>
      </c>
      <c r="E242">
        <v>1</v>
      </c>
      <c r="F242">
        <v>2</v>
      </c>
      <c r="G242">
        <v>2</v>
      </c>
      <c r="H242">
        <f>VLOOKUP(B242, patient!A:E, 5, FALSE)</f>
        <v>9</v>
      </c>
      <c r="I242" t="str">
        <f>VLOOKUP(H242, city!A:B, 2, FALSE)</f>
        <v>Edinburgh</v>
      </c>
      <c r="J242" t="str">
        <f>VLOOKUP(E242, diagnosis!A:B, 2, FALSE)</f>
        <v>Appendicitis</v>
      </c>
      <c r="K242" t="str">
        <f>VLOOKUP(D242, department!A:B, 2, FALSE)</f>
        <v>General Surgery</v>
      </c>
      <c r="L242" t="str">
        <f>VLOOKUP(C242, provider!A:B, 2, FALSE)</f>
        <v>Dr. Sade Kikiola</v>
      </c>
      <c r="M242" t="str">
        <f>VLOOKUP(G242, insurance!A:B, 2, FALSE)</f>
        <v>AXA</v>
      </c>
      <c r="N242">
        <f>VLOOKUP(B242, patient!A:D, 4, FALSE)</f>
        <v>44</v>
      </c>
      <c r="O242" t="str">
        <f>VLOOKUP(B242, patient!A:C, 3, FALSE)</f>
        <v>Male</v>
      </c>
      <c r="P242" t="str">
        <f>VLOOKUP(B242, patient!A:F, 6, FALSE)</f>
        <v>Asian</v>
      </c>
      <c r="Q242" t="s">
        <v>486</v>
      </c>
      <c r="R242">
        <v>592</v>
      </c>
      <c r="S242">
        <v>109</v>
      </c>
      <c r="T242" s="1">
        <v>45330</v>
      </c>
      <c r="U242" s="1" t="str">
        <f t="shared" si="9"/>
        <v>Yes</v>
      </c>
      <c r="V242">
        <v>1</v>
      </c>
      <c r="W242" t="s">
        <v>487</v>
      </c>
      <c r="X242" t="s">
        <v>495</v>
      </c>
      <c r="Y242" t="str">
        <f t="shared" si="10"/>
        <v>Emergency</v>
      </c>
      <c r="Z242" t="s">
        <v>497</v>
      </c>
      <c r="AC242" t="s">
        <v>490</v>
      </c>
      <c r="AD242">
        <v>490.7</v>
      </c>
      <c r="AE242">
        <v>0</v>
      </c>
      <c r="AF242" t="str">
        <f t="shared" si="11"/>
        <v>Jan</v>
      </c>
    </row>
    <row r="243" spans="1:32" x14ac:dyDescent="0.25">
      <c r="A243" s="1">
        <v>45316</v>
      </c>
      <c r="B243">
        <v>1818</v>
      </c>
      <c r="C243">
        <v>5</v>
      </c>
      <c r="D243">
        <v>1</v>
      </c>
      <c r="E243">
        <v>4</v>
      </c>
      <c r="F243">
        <v>3</v>
      </c>
      <c r="G243">
        <v>2</v>
      </c>
      <c r="H243">
        <f>VLOOKUP(B243, patient!A:E, 5, FALSE)</f>
        <v>40</v>
      </c>
      <c r="I243" t="str">
        <f>VLOOKUP(H243, city!A:B, 2, FALSE)</f>
        <v>Sheffield</v>
      </c>
      <c r="J243" t="str">
        <f>VLOOKUP(E243, diagnosis!A:B, 2, FALSE)</f>
        <v>Hypertension</v>
      </c>
      <c r="K243" t="str">
        <f>VLOOKUP(D243, department!A:B, 2, FALSE)</f>
        <v>Cardiology</v>
      </c>
      <c r="L243" t="str">
        <f>VLOOKUP(C243, provider!A:B, 2, FALSE)</f>
        <v>Dr. Sade Kikiola</v>
      </c>
      <c r="M243" t="str">
        <f>VLOOKUP(G243, insurance!A:B, 2, FALSE)</f>
        <v>AXA</v>
      </c>
      <c r="N243">
        <f>VLOOKUP(B243, patient!A:D, 4, FALSE)</f>
        <v>79</v>
      </c>
      <c r="O243" t="str">
        <f>VLOOKUP(B243, patient!A:C, 3, FALSE)</f>
        <v>Female</v>
      </c>
      <c r="P243" t="str">
        <f>VLOOKUP(B243, patient!A:F, 6, FALSE)</f>
        <v>Black</v>
      </c>
      <c r="Q243" t="s">
        <v>491</v>
      </c>
      <c r="R243">
        <v>377</v>
      </c>
      <c r="S243">
        <v>44</v>
      </c>
      <c r="U243" s="1" t="str">
        <f t="shared" si="9"/>
        <v>No</v>
      </c>
      <c r="V243">
        <v>2</v>
      </c>
      <c r="W243" t="s">
        <v>492</v>
      </c>
      <c r="X243" t="s">
        <v>495</v>
      </c>
      <c r="Y243" t="str">
        <f t="shared" si="10"/>
        <v>Emergency</v>
      </c>
      <c r="Z243" t="s">
        <v>497</v>
      </c>
      <c r="AC243" t="s">
        <v>493</v>
      </c>
      <c r="AD243">
        <v>315.7</v>
      </c>
      <c r="AE243">
        <v>30</v>
      </c>
      <c r="AF243" t="str">
        <f t="shared" si="11"/>
        <v>Jan</v>
      </c>
    </row>
    <row r="244" spans="1:32" x14ac:dyDescent="0.25">
      <c r="A244" s="1">
        <v>45316</v>
      </c>
      <c r="B244">
        <v>3379</v>
      </c>
      <c r="C244">
        <v>5</v>
      </c>
      <c r="D244">
        <v>2</v>
      </c>
      <c r="E244">
        <v>1</v>
      </c>
      <c r="F244">
        <v>2</v>
      </c>
      <c r="G244">
        <v>2</v>
      </c>
      <c r="H244">
        <f>VLOOKUP(B244, patient!A:E, 5, FALSE)</f>
        <v>9</v>
      </c>
      <c r="I244" t="str">
        <f>VLOOKUP(H244, city!A:B, 2, FALSE)</f>
        <v>Edinburgh</v>
      </c>
      <c r="J244" t="str">
        <f>VLOOKUP(E244, diagnosis!A:B, 2, FALSE)</f>
        <v>Appendicitis</v>
      </c>
      <c r="K244" t="str">
        <f>VLOOKUP(D244, department!A:B, 2, FALSE)</f>
        <v>General Surgery</v>
      </c>
      <c r="L244" t="str">
        <f>VLOOKUP(C244, provider!A:B, 2, FALSE)</f>
        <v>Dr. Sade Kikiola</v>
      </c>
      <c r="M244" t="str">
        <f>VLOOKUP(G244, insurance!A:B, 2, FALSE)</f>
        <v>AXA</v>
      </c>
      <c r="N244">
        <f>VLOOKUP(B244, patient!A:D, 4, FALSE)</f>
        <v>74</v>
      </c>
      <c r="O244" t="str">
        <f>VLOOKUP(B244, patient!A:C, 3, FALSE)</f>
        <v>Male</v>
      </c>
      <c r="P244" t="str">
        <f>VLOOKUP(B244, patient!A:F, 6, FALSE)</f>
        <v>White</v>
      </c>
      <c r="Q244" t="s">
        <v>486</v>
      </c>
      <c r="R244">
        <v>154</v>
      </c>
      <c r="S244">
        <v>45</v>
      </c>
      <c r="U244" s="1" t="str">
        <f t="shared" si="9"/>
        <v>No</v>
      </c>
      <c r="V244">
        <v>1</v>
      </c>
      <c r="W244" t="s">
        <v>494</v>
      </c>
      <c r="X244" t="s">
        <v>495</v>
      </c>
      <c r="Y244" t="str">
        <f t="shared" si="10"/>
        <v>Emergency</v>
      </c>
      <c r="Z244" t="s">
        <v>497</v>
      </c>
      <c r="AC244" t="s">
        <v>493</v>
      </c>
      <c r="AD244">
        <v>160.30000000000001</v>
      </c>
      <c r="AE244">
        <v>30</v>
      </c>
      <c r="AF244" t="str">
        <f t="shared" si="11"/>
        <v>Jan</v>
      </c>
    </row>
    <row r="245" spans="1:32" x14ac:dyDescent="0.25">
      <c r="A245" s="1">
        <v>45316</v>
      </c>
      <c r="B245">
        <v>856</v>
      </c>
      <c r="C245">
        <v>5</v>
      </c>
      <c r="D245">
        <v>1</v>
      </c>
      <c r="E245">
        <v>4</v>
      </c>
      <c r="F245">
        <v>2</v>
      </c>
      <c r="G245">
        <v>2</v>
      </c>
      <c r="H245">
        <f>VLOOKUP(B245, patient!A:E, 5, FALSE)</f>
        <v>40</v>
      </c>
      <c r="I245" t="str">
        <f>VLOOKUP(H245, city!A:B, 2, FALSE)</f>
        <v>Sheffield</v>
      </c>
      <c r="J245" t="str">
        <f>VLOOKUP(E245, diagnosis!A:B, 2, FALSE)</f>
        <v>Hypertension</v>
      </c>
      <c r="K245" t="str">
        <f>VLOOKUP(D245, department!A:B, 2, FALSE)</f>
        <v>Cardiology</v>
      </c>
      <c r="L245" t="str">
        <f>VLOOKUP(C245, provider!A:B, 2, FALSE)</f>
        <v>Dr. Sade Kikiola</v>
      </c>
      <c r="M245" t="str">
        <f>VLOOKUP(G245, insurance!A:B, 2, FALSE)</f>
        <v>AXA</v>
      </c>
      <c r="N245">
        <f>VLOOKUP(B245, patient!A:D, 4, FALSE)</f>
        <v>69</v>
      </c>
      <c r="O245" t="str">
        <f>VLOOKUP(B245, patient!A:C, 3, FALSE)</f>
        <v>Female</v>
      </c>
      <c r="P245" t="str">
        <f>VLOOKUP(B245, patient!A:F, 6, FALSE)</f>
        <v>Asian</v>
      </c>
      <c r="Q245" t="s">
        <v>486</v>
      </c>
      <c r="R245">
        <v>344</v>
      </c>
      <c r="S245">
        <v>194</v>
      </c>
      <c r="U245" s="1" t="str">
        <f t="shared" si="9"/>
        <v>No</v>
      </c>
      <c r="V245">
        <v>2</v>
      </c>
      <c r="W245" t="s">
        <v>487</v>
      </c>
      <c r="X245" t="s">
        <v>488</v>
      </c>
      <c r="Y245" t="str">
        <f t="shared" si="10"/>
        <v>Scheduled</v>
      </c>
      <c r="Z245" t="s">
        <v>497</v>
      </c>
      <c r="AC245" t="s">
        <v>493</v>
      </c>
      <c r="AD245">
        <v>397.6</v>
      </c>
      <c r="AE245">
        <v>30</v>
      </c>
      <c r="AF245" t="str">
        <f t="shared" si="11"/>
        <v>Jan</v>
      </c>
    </row>
    <row r="246" spans="1:32" x14ac:dyDescent="0.25">
      <c r="A246" s="1">
        <v>45316</v>
      </c>
      <c r="B246">
        <v>3831</v>
      </c>
      <c r="C246">
        <v>5</v>
      </c>
      <c r="D246">
        <v>2</v>
      </c>
      <c r="E246">
        <v>1</v>
      </c>
      <c r="F246">
        <v>2</v>
      </c>
      <c r="G246">
        <v>1</v>
      </c>
      <c r="H246">
        <f>VLOOKUP(B246, patient!A:E, 5, FALSE)</f>
        <v>9</v>
      </c>
      <c r="I246" t="str">
        <f>VLOOKUP(H246, city!A:B, 2, FALSE)</f>
        <v>Edinburgh</v>
      </c>
      <c r="J246" t="str">
        <f>VLOOKUP(E246, diagnosis!A:B, 2, FALSE)</f>
        <v>Appendicitis</v>
      </c>
      <c r="K246" t="str">
        <f>VLOOKUP(D246, department!A:B, 2, FALSE)</f>
        <v>General Surgery</v>
      </c>
      <c r="L246" t="str">
        <f>VLOOKUP(C246, provider!A:B, 2, FALSE)</f>
        <v>Dr. Sade Kikiola</v>
      </c>
      <c r="M246" t="str">
        <f>VLOOKUP(G246, insurance!A:B, 2, FALSE)</f>
        <v>Aviva</v>
      </c>
      <c r="N246">
        <f>VLOOKUP(B246, patient!A:D, 4, FALSE)</f>
        <v>30</v>
      </c>
      <c r="O246" t="str">
        <f>VLOOKUP(B246, patient!A:C, 3, FALSE)</f>
        <v>Male</v>
      </c>
      <c r="P246" t="str">
        <f>VLOOKUP(B246, patient!A:F, 6, FALSE)</f>
        <v>White</v>
      </c>
      <c r="Q246" t="s">
        <v>486</v>
      </c>
      <c r="R246">
        <v>292</v>
      </c>
      <c r="S246">
        <v>172</v>
      </c>
      <c r="T246" s="1">
        <v>45338</v>
      </c>
      <c r="U246" s="1" t="str">
        <f t="shared" si="9"/>
        <v>Yes</v>
      </c>
      <c r="V246">
        <v>1</v>
      </c>
      <c r="W246" t="s">
        <v>492</v>
      </c>
      <c r="X246" t="s">
        <v>488</v>
      </c>
      <c r="Y246" t="str">
        <f t="shared" si="10"/>
        <v>Scheduled</v>
      </c>
      <c r="Z246" t="s">
        <v>497</v>
      </c>
      <c r="AC246" t="s">
        <v>490</v>
      </c>
      <c r="AD246">
        <v>324.8</v>
      </c>
      <c r="AE246">
        <v>0</v>
      </c>
      <c r="AF246" t="str">
        <f t="shared" si="11"/>
        <v>Jan</v>
      </c>
    </row>
    <row r="247" spans="1:32" x14ac:dyDescent="0.25">
      <c r="A247" s="1">
        <v>45316</v>
      </c>
      <c r="B247">
        <v>3632</v>
      </c>
      <c r="C247">
        <v>5</v>
      </c>
      <c r="D247">
        <v>1</v>
      </c>
      <c r="E247">
        <v>4</v>
      </c>
      <c r="F247">
        <v>5</v>
      </c>
      <c r="G247">
        <v>1</v>
      </c>
      <c r="H247">
        <f>VLOOKUP(B247, patient!A:E, 5, FALSE)</f>
        <v>40</v>
      </c>
      <c r="I247" t="str">
        <f>VLOOKUP(H247, city!A:B, 2, FALSE)</f>
        <v>Sheffield</v>
      </c>
      <c r="J247" t="str">
        <f>VLOOKUP(E247, diagnosis!A:B, 2, FALSE)</f>
        <v>Hypertension</v>
      </c>
      <c r="K247" t="str">
        <f>VLOOKUP(D247, department!A:B, 2, FALSE)</f>
        <v>Cardiology</v>
      </c>
      <c r="L247" t="str">
        <f>VLOOKUP(C247, provider!A:B, 2, FALSE)</f>
        <v>Dr. Sade Kikiola</v>
      </c>
      <c r="M247" t="str">
        <f>VLOOKUP(G247, insurance!A:B, 2, FALSE)</f>
        <v>Aviva</v>
      </c>
      <c r="N247">
        <f>VLOOKUP(B247, patient!A:D, 4, FALSE)</f>
        <v>58</v>
      </c>
      <c r="O247" t="str">
        <f>VLOOKUP(B247, patient!A:C, 3, FALSE)</f>
        <v>Male</v>
      </c>
      <c r="P247" t="str">
        <f>VLOOKUP(B247, patient!A:F, 6, FALSE)</f>
        <v>Asian</v>
      </c>
      <c r="Q247" t="s">
        <v>486</v>
      </c>
      <c r="R247">
        <v>789</v>
      </c>
      <c r="S247">
        <v>79</v>
      </c>
      <c r="T247" s="1">
        <v>45334</v>
      </c>
      <c r="U247" s="1" t="str">
        <f t="shared" si="9"/>
        <v>Yes</v>
      </c>
      <c r="V247">
        <v>2</v>
      </c>
      <c r="W247" t="s">
        <v>487</v>
      </c>
      <c r="X247" t="s">
        <v>488</v>
      </c>
      <c r="Y247" t="str">
        <f t="shared" si="10"/>
        <v>Scheduled</v>
      </c>
      <c r="Z247" t="s">
        <v>497</v>
      </c>
      <c r="AC247" t="s">
        <v>490</v>
      </c>
      <c r="AD247">
        <v>607.6</v>
      </c>
      <c r="AE247">
        <v>0</v>
      </c>
      <c r="AF247" t="str">
        <f t="shared" si="11"/>
        <v>Jan</v>
      </c>
    </row>
    <row r="248" spans="1:32" x14ac:dyDescent="0.25">
      <c r="A248" s="1">
        <v>45316</v>
      </c>
      <c r="B248">
        <v>3684</v>
      </c>
      <c r="C248">
        <v>5</v>
      </c>
      <c r="D248">
        <v>2</v>
      </c>
      <c r="E248">
        <v>1</v>
      </c>
      <c r="F248">
        <v>2</v>
      </c>
      <c r="G248">
        <v>1</v>
      </c>
      <c r="H248">
        <f>VLOOKUP(B248, patient!A:E, 5, FALSE)</f>
        <v>9</v>
      </c>
      <c r="I248" t="str">
        <f>VLOOKUP(H248, city!A:B, 2, FALSE)</f>
        <v>Edinburgh</v>
      </c>
      <c r="J248" t="str">
        <f>VLOOKUP(E248, diagnosis!A:B, 2, FALSE)</f>
        <v>Appendicitis</v>
      </c>
      <c r="K248" t="str">
        <f>VLOOKUP(D248, department!A:B, 2, FALSE)</f>
        <v>General Surgery</v>
      </c>
      <c r="L248" t="str">
        <f>VLOOKUP(C248, provider!A:B, 2, FALSE)</f>
        <v>Dr. Sade Kikiola</v>
      </c>
      <c r="M248" t="str">
        <f>VLOOKUP(G248, insurance!A:B, 2, FALSE)</f>
        <v>Aviva</v>
      </c>
      <c r="N248">
        <f>VLOOKUP(B248, patient!A:D, 4, FALSE)</f>
        <v>20</v>
      </c>
      <c r="O248" t="str">
        <f>VLOOKUP(B248, patient!A:C, 3, FALSE)</f>
        <v>Female</v>
      </c>
      <c r="P248" t="str">
        <f>VLOOKUP(B248, patient!A:F, 6, FALSE)</f>
        <v>Black</v>
      </c>
      <c r="Q248" t="s">
        <v>486</v>
      </c>
      <c r="R248">
        <v>421</v>
      </c>
      <c r="S248">
        <v>79</v>
      </c>
      <c r="T248" s="1">
        <v>45328</v>
      </c>
      <c r="U248" s="1" t="str">
        <f t="shared" si="9"/>
        <v>Yes</v>
      </c>
      <c r="V248">
        <v>1</v>
      </c>
      <c r="W248" t="s">
        <v>494</v>
      </c>
      <c r="X248" t="s">
        <v>488</v>
      </c>
      <c r="Y248" t="str">
        <f t="shared" si="10"/>
        <v>Scheduled</v>
      </c>
      <c r="Z248" t="s">
        <v>489</v>
      </c>
      <c r="AC248" t="s">
        <v>490</v>
      </c>
      <c r="AD248">
        <v>350</v>
      </c>
      <c r="AE248">
        <v>0</v>
      </c>
      <c r="AF248" t="str">
        <f t="shared" si="11"/>
        <v>Jan</v>
      </c>
    </row>
    <row r="249" spans="1:32" x14ac:dyDescent="0.25">
      <c r="A249" s="1">
        <v>45316</v>
      </c>
      <c r="B249">
        <v>3628</v>
      </c>
      <c r="C249">
        <v>5</v>
      </c>
      <c r="D249">
        <v>1</v>
      </c>
      <c r="E249">
        <v>4</v>
      </c>
      <c r="F249">
        <v>4</v>
      </c>
      <c r="G249">
        <v>3</v>
      </c>
      <c r="H249">
        <f>VLOOKUP(B249, patient!A:E, 5, FALSE)</f>
        <v>40</v>
      </c>
      <c r="I249" t="str">
        <f>VLOOKUP(H249, city!A:B, 2, FALSE)</f>
        <v>Sheffield</v>
      </c>
      <c r="J249" t="str">
        <f>VLOOKUP(E249, diagnosis!A:B, 2, FALSE)</f>
        <v>Hypertension</v>
      </c>
      <c r="K249" t="str">
        <f>VLOOKUP(D249, department!A:B, 2, FALSE)</f>
        <v>Cardiology</v>
      </c>
      <c r="L249" t="str">
        <f>VLOOKUP(C249, provider!A:B, 2, FALSE)</f>
        <v>Dr. Sade Kikiola</v>
      </c>
      <c r="M249" t="str">
        <f>VLOOKUP(G249, insurance!A:B, 2, FALSE)</f>
        <v>Allianz</v>
      </c>
      <c r="N249">
        <f>VLOOKUP(B249, patient!A:D, 4, FALSE)</f>
        <v>56</v>
      </c>
      <c r="O249" t="str">
        <f>VLOOKUP(B249, patient!A:C, 3, FALSE)</f>
        <v>Male</v>
      </c>
      <c r="P249" t="str">
        <f>VLOOKUP(B249, patient!A:F, 6, FALSE)</f>
        <v>White</v>
      </c>
      <c r="Q249" t="s">
        <v>486</v>
      </c>
      <c r="R249">
        <v>970</v>
      </c>
      <c r="S249">
        <v>46</v>
      </c>
      <c r="U249" s="1" t="str">
        <f t="shared" si="9"/>
        <v>No</v>
      </c>
      <c r="V249">
        <v>2</v>
      </c>
      <c r="W249" t="s">
        <v>494</v>
      </c>
      <c r="X249" t="s">
        <v>495</v>
      </c>
      <c r="Y249" t="str">
        <f t="shared" si="10"/>
        <v>Emergency</v>
      </c>
      <c r="Z249" t="s">
        <v>489</v>
      </c>
      <c r="AC249" t="s">
        <v>496</v>
      </c>
      <c r="AD249">
        <v>746.2</v>
      </c>
      <c r="AE249">
        <v>50</v>
      </c>
      <c r="AF249" t="str">
        <f t="shared" si="11"/>
        <v>Jan</v>
      </c>
    </row>
    <row r="250" spans="1:32" x14ac:dyDescent="0.25">
      <c r="A250" s="1">
        <v>45316</v>
      </c>
      <c r="B250">
        <v>1215</v>
      </c>
      <c r="C250">
        <v>5</v>
      </c>
      <c r="D250">
        <v>2</v>
      </c>
      <c r="E250">
        <v>1</v>
      </c>
      <c r="F250">
        <v>2</v>
      </c>
      <c r="G250">
        <v>3</v>
      </c>
      <c r="H250">
        <f>VLOOKUP(B250, patient!A:E, 5, FALSE)</f>
        <v>9</v>
      </c>
      <c r="I250" t="str">
        <f>VLOOKUP(H250, city!A:B, 2, FALSE)</f>
        <v>Edinburgh</v>
      </c>
      <c r="J250" t="str">
        <f>VLOOKUP(E250, diagnosis!A:B, 2, FALSE)</f>
        <v>Appendicitis</v>
      </c>
      <c r="K250" t="str">
        <f>VLOOKUP(D250, department!A:B, 2, FALSE)</f>
        <v>General Surgery</v>
      </c>
      <c r="L250" t="str">
        <f>VLOOKUP(C250, provider!A:B, 2, FALSE)</f>
        <v>Dr. Sade Kikiola</v>
      </c>
      <c r="M250" t="str">
        <f>VLOOKUP(G250, insurance!A:B, 2, FALSE)</f>
        <v>Allianz</v>
      </c>
      <c r="N250">
        <f>VLOOKUP(B250, patient!A:D, 4, FALSE)</f>
        <v>23</v>
      </c>
      <c r="O250" t="str">
        <f>VLOOKUP(B250, patient!A:C, 3, FALSE)</f>
        <v>Female</v>
      </c>
      <c r="P250" t="str">
        <f>VLOOKUP(B250, patient!A:F, 6, FALSE)</f>
        <v>Asian</v>
      </c>
      <c r="Q250" t="s">
        <v>491</v>
      </c>
      <c r="R250">
        <v>576</v>
      </c>
      <c r="S250">
        <v>190</v>
      </c>
      <c r="U250" s="1" t="str">
        <f t="shared" si="9"/>
        <v>No</v>
      </c>
      <c r="V250">
        <v>1</v>
      </c>
      <c r="W250" t="s">
        <v>494</v>
      </c>
      <c r="X250" t="s">
        <v>488</v>
      </c>
      <c r="Y250" t="str">
        <f t="shared" si="10"/>
        <v>Scheduled</v>
      </c>
      <c r="Z250" t="s">
        <v>489</v>
      </c>
      <c r="AC250" t="s">
        <v>498</v>
      </c>
      <c r="AD250">
        <v>543.20000000000005</v>
      </c>
      <c r="AE250">
        <v>10</v>
      </c>
      <c r="AF250" t="str">
        <f t="shared" si="11"/>
        <v>Jan</v>
      </c>
    </row>
    <row r="251" spans="1:32" x14ac:dyDescent="0.25">
      <c r="A251" s="1">
        <v>45316</v>
      </c>
      <c r="B251">
        <v>135</v>
      </c>
      <c r="C251">
        <v>5</v>
      </c>
      <c r="D251">
        <v>1</v>
      </c>
      <c r="E251">
        <v>4</v>
      </c>
      <c r="F251">
        <v>4</v>
      </c>
      <c r="G251">
        <v>1</v>
      </c>
      <c r="H251">
        <f>VLOOKUP(B251, patient!A:E, 5, FALSE)</f>
        <v>40</v>
      </c>
      <c r="I251" t="str">
        <f>VLOOKUP(H251, city!A:B, 2, FALSE)</f>
        <v>Sheffield</v>
      </c>
      <c r="J251" t="str">
        <f>VLOOKUP(E251, diagnosis!A:B, 2, FALSE)</f>
        <v>Hypertension</v>
      </c>
      <c r="K251" t="str">
        <f>VLOOKUP(D251, department!A:B, 2, FALSE)</f>
        <v>Cardiology</v>
      </c>
      <c r="L251" t="str">
        <f>VLOOKUP(C251, provider!A:B, 2, FALSE)</f>
        <v>Dr. Sade Kikiola</v>
      </c>
      <c r="M251" t="str">
        <f>VLOOKUP(G251, insurance!A:B, 2, FALSE)</f>
        <v>Aviva</v>
      </c>
      <c r="N251">
        <f>VLOOKUP(B251, patient!A:D, 4, FALSE)</f>
        <v>25</v>
      </c>
      <c r="O251" t="str">
        <f>VLOOKUP(B251, patient!A:C, 3, FALSE)</f>
        <v>Male</v>
      </c>
      <c r="P251" t="str">
        <f>VLOOKUP(B251, patient!A:F, 6, FALSE)</f>
        <v>Other</v>
      </c>
      <c r="Q251" t="s">
        <v>486</v>
      </c>
      <c r="R251">
        <v>577</v>
      </c>
      <c r="S251">
        <v>95</v>
      </c>
      <c r="T251" s="1">
        <v>45345</v>
      </c>
      <c r="U251" s="1" t="str">
        <f t="shared" si="9"/>
        <v>Yes</v>
      </c>
      <c r="V251">
        <v>2</v>
      </c>
      <c r="W251" t="s">
        <v>487</v>
      </c>
      <c r="X251" t="s">
        <v>488</v>
      </c>
      <c r="Y251" t="str">
        <f t="shared" si="10"/>
        <v>Scheduled</v>
      </c>
      <c r="Z251" t="s">
        <v>497</v>
      </c>
      <c r="AC251" t="s">
        <v>490</v>
      </c>
      <c r="AD251">
        <v>470.4</v>
      </c>
      <c r="AE251">
        <v>0</v>
      </c>
      <c r="AF251" t="str">
        <f t="shared" si="11"/>
        <v>Jan</v>
      </c>
    </row>
    <row r="252" spans="1:32" x14ac:dyDescent="0.25">
      <c r="A252" s="1">
        <v>45317</v>
      </c>
      <c r="B252">
        <v>805</v>
      </c>
      <c r="C252">
        <v>5</v>
      </c>
      <c r="D252">
        <v>2</v>
      </c>
      <c r="E252">
        <v>1</v>
      </c>
      <c r="F252">
        <v>2</v>
      </c>
      <c r="G252">
        <v>1</v>
      </c>
      <c r="H252">
        <f>VLOOKUP(B252, patient!A:E, 5, FALSE)</f>
        <v>9</v>
      </c>
      <c r="I252" t="str">
        <f>VLOOKUP(H252, city!A:B, 2, FALSE)</f>
        <v>Edinburgh</v>
      </c>
      <c r="J252" t="str">
        <f>VLOOKUP(E252, diagnosis!A:B, 2, FALSE)</f>
        <v>Appendicitis</v>
      </c>
      <c r="K252" t="str">
        <f>VLOOKUP(D252, department!A:B, 2, FALSE)</f>
        <v>General Surgery</v>
      </c>
      <c r="L252" t="str">
        <f>VLOOKUP(C252, provider!A:B, 2, FALSE)</f>
        <v>Dr. Sade Kikiola</v>
      </c>
      <c r="M252" t="str">
        <f>VLOOKUP(G252, insurance!A:B, 2, FALSE)</f>
        <v>Aviva</v>
      </c>
      <c r="N252">
        <f>VLOOKUP(B252, patient!A:D, 4, FALSE)</f>
        <v>44</v>
      </c>
      <c r="O252" t="str">
        <f>VLOOKUP(B252, patient!A:C, 3, FALSE)</f>
        <v>Female</v>
      </c>
      <c r="P252" t="str">
        <f>VLOOKUP(B252, patient!A:F, 6, FALSE)</f>
        <v>White</v>
      </c>
      <c r="Q252" t="s">
        <v>492</v>
      </c>
      <c r="R252">
        <v>756</v>
      </c>
      <c r="S252">
        <v>39</v>
      </c>
      <c r="U252" s="1" t="str">
        <f t="shared" si="9"/>
        <v>No</v>
      </c>
      <c r="V252">
        <v>1</v>
      </c>
      <c r="W252" t="s">
        <v>487</v>
      </c>
      <c r="X252" t="s">
        <v>488</v>
      </c>
      <c r="Y252" t="str">
        <f t="shared" si="10"/>
        <v>Scheduled</v>
      </c>
      <c r="Z252" t="s">
        <v>497</v>
      </c>
      <c r="AC252" t="s">
        <v>493</v>
      </c>
      <c r="AD252">
        <v>577.5</v>
      </c>
      <c r="AE252">
        <v>30</v>
      </c>
      <c r="AF252" t="str">
        <f t="shared" si="11"/>
        <v>Jan</v>
      </c>
    </row>
    <row r="253" spans="1:32" x14ac:dyDescent="0.25">
      <c r="A253" s="1">
        <v>45317</v>
      </c>
      <c r="B253">
        <v>140</v>
      </c>
      <c r="C253">
        <v>5</v>
      </c>
      <c r="D253">
        <v>1</v>
      </c>
      <c r="E253">
        <v>4</v>
      </c>
      <c r="F253">
        <v>2</v>
      </c>
      <c r="G253">
        <v>3</v>
      </c>
      <c r="H253">
        <f>VLOOKUP(B253, patient!A:E, 5, FALSE)</f>
        <v>40</v>
      </c>
      <c r="I253" t="str">
        <f>VLOOKUP(H253, city!A:B, 2, FALSE)</f>
        <v>Sheffield</v>
      </c>
      <c r="J253" t="str">
        <f>VLOOKUP(E253, diagnosis!A:B, 2, FALSE)</f>
        <v>Hypertension</v>
      </c>
      <c r="K253" t="str">
        <f>VLOOKUP(D253, department!A:B, 2, FALSE)</f>
        <v>Cardiology</v>
      </c>
      <c r="L253" t="str">
        <f>VLOOKUP(C253, provider!A:B, 2, FALSE)</f>
        <v>Dr. Sade Kikiola</v>
      </c>
      <c r="M253" t="str">
        <f>VLOOKUP(G253, insurance!A:B, 2, FALSE)</f>
        <v>Allianz</v>
      </c>
      <c r="N253">
        <f>VLOOKUP(B253, patient!A:D, 4, FALSE)</f>
        <v>26</v>
      </c>
      <c r="O253" t="str">
        <f>VLOOKUP(B253, patient!A:C, 3, FALSE)</f>
        <v>Male</v>
      </c>
      <c r="P253" t="str">
        <f>VLOOKUP(B253, patient!A:F, 6, FALSE)</f>
        <v>Hispanic</v>
      </c>
      <c r="Q253" t="s">
        <v>486</v>
      </c>
      <c r="R253">
        <v>941</v>
      </c>
      <c r="S253">
        <v>172</v>
      </c>
      <c r="T253" s="1">
        <v>45338</v>
      </c>
      <c r="U253" s="1" t="str">
        <f t="shared" si="9"/>
        <v>Yes</v>
      </c>
      <c r="V253">
        <v>2</v>
      </c>
      <c r="W253" t="s">
        <v>492</v>
      </c>
      <c r="X253" t="s">
        <v>495</v>
      </c>
      <c r="Y253" t="str">
        <f t="shared" si="10"/>
        <v>Emergency</v>
      </c>
      <c r="Z253" t="s">
        <v>497</v>
      </c>
      <c r="AC253" t="s">
        <v>490</v>
      </c>
      <c r="AD253">
        <v>779.1</v>
      </c>
      <c r="AE253">
        <v>0</v>
      </c>
      <c r="AF253" t="str">
        <f t="shared" si="11"/>
        <v>Jan</v>
      </c>
    </row>
    <row r="254" spans="1:32" x14ac:dyDescent="0.25">
      <c r="A254" s="1">
        <v>45317</v>
      </c>
      <c r="B254">
        <v>2042</v>
      </c>
      <c r="C254">
        <v>5</v>
      </c>
      <c r="D254">
        <v>2</v>
      </c>
      <c r="E254">
        <v>1</v>
      </c>
      <c r="F254">
        <v>2</v>
      </c>
      <c r="G254">
        <v>2</v>
      </c>
      <c r="H254">
        <f>VLOOKUP(B254, patient!A:E, 5, FALSE)</f>
        <v>40</v>
      </c>
      <c r="I254" t="str">
        <f>VLOOKUP(H254, city!A:B, 2, FALSE)</f>
        <v>Sheffield</v>
      </c>
      <c r="J254" t="str">
        <f>VLOOKUP(E254, diagnosis!A:B, 2, FALSE)</f>
        <v>Appendicitis</v>
      </c>
      <c r="K254" t="str">
        <f>VLOOKUP(D254, department!A:B, 2, FALSE)</f>
        <v>General Surgery</v>
      </c>
      <c r="L254" t="str">
        <f>VLOOKUP(C254, provider!A:B, 2, FALSE)</f>
        <v>Dr. Sade Kikiola</v>
      </c>
      <c r="M254" t="str">
        <f>VLOOKUP(G254, insurance!A:B, 2, FALSE)</f>
        <v>AXA</v>
      </c>
      <c r="N254">
        <f>VLOOKUP(B254, patient!A:D, 4, FALSE)</f>
        <v>79</v>
      </c>
      <c r="O254" t="str">
        <f>VLOOKUP(B254, patient!A:C, 3, FALSE)</f>
        <v>Female</v>
      </c>
      <c r="P254" t="str">
        <f>VLOOKUP(B254, patient!A:F, 6, FALSE)</f>
        <v>Asian</v>
      </c>
      <c r="Q254" t="s">
        <v>486</v>
      </c>
      <c r="R254">
        <v>628</v>
      </c>
      <c r="S254">
        <v>174</v>
      </c>
      <c r="T254" s="1">
        <v>45330</v>
      </c>
      <c r="U254" s="1" t="str">
        <f t="shared" si="9"/>
        <v>Yes</v>
      </c>
      <c r="V254">
        <v>1</v>
      </c>
      <c r="W254" t="s">
        <v>487</v>
      </c>
      <c r="X254" t="s">
        <v>495</v>
      </c>
      <c r="Y254" t="str">
        <f t="shared" si="10"/>
        <v>Emergency</v>
      </c>
      <c r="Z254" t="s">
        <v>489</v>
      </c>
      <c r="AC254" t="s">
        <v>490</v>
      </c>
      <c r="AD254">
        <v>561.4</v>
      </c>
      <c r="AE254">
        <v>0</v>
      </c>
      <c r="AF254" t="str">
        <f t="shared" si="11"/>
        <v>Jan</v>
      </c>
    </row>
    <row r="255" spans="1:32" x14ac:dyDescent="0.25">
      <c r="A255" s="1">
        <v>45317</v>
      </c>
      <c r="B255">
        <v>314</v>
      </c>
      <c r="C255">
        <v>5</v>
      </c>
      <c r="D255">
        <v>1</v>
      </c>
      <c r="E255">
        <v>4</v>
      </c>
      <c r="F255">
        <v>4</v>
      </c>
      <c r="G255">
        <v>1</v>
      </c>
      <c r="H255">
        <f>VLOOKUP(B255, patient!A:E, 5, FALSE)</f>
        <v>9</v>
      </c>
      <c r="I255" t="str">
        <f>VLOOKUP(H255, city!A:B, 2, FALSE)</f>
        <v>Edinburgh</v>
      </c>
      <c r="J255" t="str">
        <f>VLOOKUP(E255, diagnosis!A:B, 2, FALSE)</f>
        <v>Hypertension</v>
      </c>
      <c r="K255" t="str">
        <f>VLOOKUP(D255, department!A:B, 2, FALSE)</f>
        <v>Cardiology</v>
      </c>
      <c r="L255" t="str">
        <f>VLOOKUP(C255, provider!A:B, 2, FALSE)</f>
        <v>Dr. Sade Kikiola</v>
      </c>
      <c r="M255" t="str">
        <f>VLOOKUP(G255, insurance!A:B, 2, FALSE)</f>
        <v>Aviva</v>
      </c>
      <c r="N255">
        <f>VLOOKUP(B255, patient!A:D, 4, FALSE)</f>
        <v>54</v>
      </c>
      <c r="O255" t="str">
        <f>VLOOKUP(B255, patient!A:C, 3, FALSE)</f>
        <v>Female</v>
      </c>
      <c r="P255" t="str">
        <f>VLOOKUP(B255, patient!A:F, 6, FALSE)</f>
        <v>Other</v>
      </c>
      <c r="Q255" t="s">
        <v>491</v>
      </c>
      <c r="R255">
        <v>905</v>
      </c>
      <c r="S255">
        <v>199</v>
      </c>
      <c r="U255" s="1" t="str">
        <f t="shared" si="9"/>
        <v>No</v>
      </c>
      <c r="V255">
        <v>2</v>
      </c>
      <c r="W255" t="s">
        <v>492</v>
      </c>
      <c r="X255" t="s">
        <v>495</v>
      </c>
      <c r="Y255" t="str">
        <f t="shared" si="10"/>
        <v>Emergency</v>
      </c>
      <c r="Z255" t="s">
        <v>489</v>
      </c>
      <c r="AC255" t="s">
        <v>496</v>
      </c>
      <c r="AD255">
        <v>807.8</v>
      </c>
      <c r="AE255">
        <v>50</v>
      </c>
      <c r="AF255" t="str">
        <f t="shared" si="11"/>
        <v>Jan</v>
      </c>
    </row>
    <row r="256" spans="1:32" x14ac:dyDescent="0.25">
      <c r="A256" s="1">
        <v>45317</v>
      </c>
      <c r="B256">
        <v>3617</v>
      </c>
      <c r="C256">
        <v>5</v>
      </c>
      <c r="D256">
        <v>2</v>
      </c>
      <c r="E256">
        <v>1</v>
      </c>
      <c r="F256">
        <v>2</v>
      </c>
      <c r="G256">
        <v>1</v>
      </c>
      <c r="H256">
        <f>VLOOKUP(B256, patient!A:E, 5, FALSE)</f>
        <v>40</v>
      </c>
      <c r="I256" t="str">
        <f>VLOOKUP(H256, city!A:B, 2, FALSE)</f>
        <v>Sheffield</v>
      </c>
      <c r="J256" t="str">
        <f>VLOOKUP(E256, diagnosis!A:B, 2, FALSE)</f>
        <v>Appendicitis</v>
      </c>
      <c r="K256" t="str">
        <f>VLOOKUP(D256, department!A:B, 2, FALSE)</f>
        <v>General Surgery</v>
      </c>
      <c r="L256" t="str">
        <f>VLOOKUP(C256, provider!A:B, 2, FALSE)</f>
        <v>Dr. Sade Kikiola</v>
      </c>
      <c r="M256" t="str">
        <f>VLOOKUP(G256, insurance!A:B, 2, FALSE)</f>
        <v>Aviva</v>
      </c>
      <c r="N256">
        <f>VLOOKUP(B256, patient!A:D, 4, FALSE)</f>
        <v>50</v>
      </c>
      <c r="O256" t="str">
        <f>VLOOKUP(B256, patient!A:C, 3, FALSE)</f>
        <v>Male</v>
      </c>
      <c r="P256" t="str">
        <f>VLOOKUP(B256, patient!A:F, 6, FALSE)</f>
        <v>Other</v>
      </c>
      <c r="Q256" t="s">
        <v>491</v>
      </c>
      <c r="R256">
        <v>927</v>
      </c>
      <c r="S256">
        <v>101</v>
      </c>
      <c r="U256" s="1" t="str">
        <f t="shared" si="9"/>
        <v>No</v>
      </c>
      <c r="V256">
        <v>1</v>
      </c>
      <c r="W256" t="s">
        <v>492</v>
      </c>
      <c r="X256" t="s">
        <v>495</v>
      </c>
      <c r="Y256" t="str">
        <f t="shared" si="10"/>
        <v>Emergency</v>
      </c>
      <c r="Z256" t="s">
        <v>489</v>
      </c>
      <c r="AC256" t="s">
        <v>498</v>
      </c>
      <c r="AD256">
        <v>726.6</v>
      </c>
      <c r="AE256">
        <v>10</v>
      </c>
      <c r="AF256" t="str">
        <f t="shared" si="11"/>
        <v>Jan</v>
      </c>
    </row>
    <row r="257" spans="1:32" x14ac:dyDescent="0.25">
      <c r="A257" s="1">
        <v>45317</v>
      </c>
      <c r="B257">
        <v>2370</v>
      </c>
      <c r="C257">
        <v>5</v>
      </c>
      <c r="D257">
        <v>1</v>
      </c>
      <c r="E257">
        <v>4</v>
      </c>
      <c r="F257">
        <v>4</v>
      </c>
      <c r="G257">
        <v>2</v>
      </c>
      <c r="H257">
        <f>VLOOKUP(B257, patient!A:E, 5, FALSE)</f>
        <v>9</v>
      </c>
      <c r="I257" t="str">
        <f>VLOOKUP(H257, city!A:B, 2, FALSE)</f>
        <v>Edinburgh</v>
      </c>
      <c r="J257" t="str">
        <f>VLOOKUP(E257, diagnosis!A:B, 2, FALSE)</f>
        <v>Hypertension</v>
      </c>
      <c r="K257" t="str">
        <f>VLOOKUP(D257, department!A:B, 2, FALSE)</f>
        <v>Cardiology</v>
      </c>
      <c r="L257" t="str">
        <f>VLOOKUP(C257, provider!A:B, 2, FALSE)</f>
        <v>Dr. Sade Kikiola</v>
      </c>
      <c r="M257" t="str">
        <f>VLOOKUP(G257, insurance!A:B, 2, FALSE)</f>
        <v>AXA</v>
      </c>
      <c r="N257">
        <f>VLOOKUP(B257, patient!A:D, 4, FALSE)</f>
        <v>68</v>
      </c>
      <c r="O257" t="str">
        <f>VLOOKUP(B257, patient!A:C, 3, FALSE)</f>
        <v>Male</v>
      </c>
      <c r="P257" t="str">
        <f>VLOOKUP(B257, patient!A:F, 6, FALSE)</f>
        <v>Black</v>
      </c>
      <c r="Q257" t="s">
        <v>491</v>
      </c>
      <c r="R257">
        <v>843</v>
      </c>
      <c r="S257">
        <v>29</v>
      </c>
      <c r="U257" s="1" t="str">
        <f t="shared" si="9"/>
        <v>No</v>
      </c>
      <c r="V257">
        <v>2</v>
      </c>
      <c r="W257" t="s">
        <v>492</v>
      </c>
      <c r="X257" t="s">
        <v>495</v>
      </c>
      <c r="Y257" t="str">
        <f t="shared" si="10"/>
        <v>Emergency</v>
      </c>
      <c r="Z257" t="s">
        <v>489</v>
      </c>
      <c r="AC257" t="s">
        <v>493</v>
      </c>
      <c r="AD257">
        <v>631.4</v>
      </c>
      <c r="AE257">
        <v>30</v>
      </c>
      <c r="AF257" t="str">
        <f t="shared" si="11"/>
        <v>Jan</v>
      </c>
    </row>
    <row r="258" spans="1:32" x14ac:dyDescent="0.25">
      <c r="A258" s="1">
        <v>45317</v>
      </c>
      <c r="B258">
        <v>2356</v>
      </c>
      <c r="C258">
        <v>5</v>
      </c>
      <c r="D258">
        <v>2</v>
      </c>
      <c r="E258">
        <v>1</v>
      </c>
      <c r="F258">
        <v>2</v>
      </c>
      <c r="G258">
        <v>3</v>
      </c>
      <c r="H258">
        <f>VLOOKUP(B258, patient!A:E, 5, FALSE)</f>
        <v>40</v>
      </c>
      <c r="I258" t="str">
        <f>VLOOKUP(H258, city!A:B, 2, FALSE)</f>
        <v>Sheffield</v>
      </c>
      <c r="J258" t="str">
        <f>VLOOKUP(E258, diagnosis!A:B, 2, FALSE)</f>
        <v>Appendicitis</v>
      </c>
      <c r="K258" t="str">
        <f>VLOOKUP(D258, department!A:B, 2, FALSE)</f>
        <v>General Surgery</v>
      </c>
      <c r="L258" t="str">
        <f>VLOOKUP(C258, provider!A:B, 2, FALSE)</f>
        <v>Dr. Sade Kikiola</v>
      </c>
      <c r="M258" t="str">
        <f>VLOOKUP(G258, insurance!A:B, 2, FALSE)</f>
        <v>Allianz</v>
      </c>
      <c r="N258">
        <f>VLOOKUP(B258, patient!A:D, 4, FALSE)</f>
        <v>59</v>
      </c>
      <c r="O258" t="str">
        <f>VLOOKUP(B258, patient!A:C, 3, FALSE)</f>
        <v>Male</v>
      </c>
      <c r="P258" t="str">
        <f>VLOOKUP(B258, patient!A:F, 6, FALSE)</f>
        <v>Black</v>
      </c>
      <c r="Q258" t="s">
        <v>491</v>
      </c>
      <c r="R258">
        <v>77</v>
      </c>
      <c r="S258">
        <v>197</v>
      </c>
      <c r="U258" s="1" t="str">
        <f t="shared" si="9"/>
        <v>No</v>
      </c>
      <c r="V258">
        <v>1</v>
      </c>
      <c r="W258" t="s">
        <v>487</v>
      </c>
      <c r="X258" t="s">
        <v>488</v>
      </c>
      <c r="Y258" t="str">
        <f t="shared" si="10"/>
        <v>Scheduled</v>
      </c>
      <c r="Z258" t="s">
        <v>489</v>
      </c>
      <c r="AC258" t="s">
        <v>493</v>
      </c>
      <c r="AD258">
        <v>212.8</v>
      </c>
      <c r="AE258">
        <v>30</v>
      </c>
      <c r="AF258" t="str">
        <f t="shared" si="11"/>
        <v>Jan</v>
      </c>
    </row>
    <row r="259" spans="1:32" x14ac:dyDescent="0.25">
      <c r="A259" s="1">
        <v>45317</v>
      </c>
      <c r="B259">
        <v>1187</v>
      </c>
      <c r="C259">
        <v>5</v>
      </c>
      <c r="D259">
        <v>1</v>
      </c>
      <c r="E259">
        <v>4</v>
      </c>
      <c r="F259">
        <v>1</v>
      </c>
      <c r="G259">
        <v>3</v>
      </c>
      <c r="H259">
        <f>VLOOKUP(B259, patient!A:E, 5, FALSE)</f>
        <v>9</v>
      </c>
      <c r="I259" t="str">
        <f>VLOOKUP(H259, city!A:B, 2, FALSE)</f>
        <v>Edinburgh</v>
      </c>
      <c r="J259" t="str">
        <f>VLOOKUP(E259, diagnosis!A:B, 2, FALSE)</f>
        <v>Hypertension</v>
      </c>
      <c r="K259" t="str">
        <f>VLOOKUP(D259, department!A:B, 2, FALSE)</f>
        <v>Cardiology</v>
      </c>
      <c r="L259" t="str">
        <f>VLOOKUP(C259, provider!A:B, 2, FALSE)</f>
        <v>Dr. Sade Kikiola</v>
      </c>
      <c r="M259" t="str">
        <f>VLOOKUP(G259, insurance!A:B, 2, FALSE)</f>
        <v>Allianz</v>
      </c>
      <c r="N259">
        <f>VLOOKUP(B259, patient!A:D, 4, FALSE)</f>
        <v>61</v>
      </c>
      <c r="O259" t="str">
        <f>VLOOKUP(B259, patient!A:C, 3, FALSE)</f>
        <v>Male</v>
      </c>
      <c r="P259" t="str">
        <f>VLOOKUP(B259, patient!A:F, 6, FALSE)</f>
        <v>White</v>
      </c>
      <c r="Q259" t="s">
        <v>486</v>
      </c>
      <c r="R259">
        <v>722</v>
      </c>
      <c r="S259">
        <v>49</v>
      </c>
      <c r="T259" s="1">
        <v>45328</v>
      </c>
      <c r="U259" s="1" t="str">
        <f t="shared" ref="U259:U322" si="12">IF(T259&lt;&gt;"", "Yes", "No")</f>
        <v>Yes</v>
      </c>
      <c r="V259">
        <v>2</v>
      </c>
      <c r="W259" t="s">
        <v>487</v>
      </c>
      <c r="X259" t="s">
        <v>495</v>
      </c>
      <c r="Y259" t="str">
        <f t="shared" ref="Y259:Y322" si="13">IF(TRIM(X259)="yes", "Emergency", "Scheduled")</f>
        <v>Emergency</v>
      </c>
      <c r="Z259" t="s">
        <v>497</v>
      </c>
      <c r="AC259" t="s">
        <v>490</v>
      </c>
      <c r="AD259">
        <v>539.70000000000005</v>
      </c>
      <c r="AE259">
        <v>0</v>
      </c>
      <c r="AF259" t="str">
        <f t="shared" ref="AF259:AF322" si="14">TEXT(A259, "mmm")</f>
        <v>Jan</v>
      </c>
    </row>
    <row r="260" spans="1:32" x14ac:dyDescent="0.25">
      <c r="A260" s="1">
        <v>45317</v>
      </c>
      <c r="B260">
        <v>3435</v>
      </c>
      <c r="C260">
        <v>5</v>
      </c>
      <c r="D260">
        <v>2</v>
      </c>
      <c r="E260">
        <v>1</v>
      </c>
      <c r="F260">
        <v>2</v>
      </c>
      <c r="G260">
        <v>1</v>
      </c>
      <c r="H260">
        <f>VLOOKUP(B260, patient!A:E, 5, FALSE)</f>
        <v>40</v>
      </c>
      <c r="I260" t="str">
        <f>VLOOKUP(H260, city!A:B, 2, FALSE)</f>
        <v>Sheffield</v>
      </c>
      <c r="J260" t="str">
        <f>VLOOKUP(E260, diagnosis!A:B, 2, FALSE)</f>
        <v>Appendicitis</v>
      </c>
      <c r="K260" t="str">
        <f>VLOOKUP(D260, department!A:B, 2, FALSE)</f>
        <v>General Surgery</v>
      </c>
      <c r="L260" t="str">
        <f>VLOOKUP(C260, provider!A:B, 2, FALSE)</f>
        <v>Dr. Sade Kikiola</v>
      </c>
      <c r="M260" t="str">
        <f>VLOOKUP(G260, insurance!A:B, 2, FALSE)</f>
        <v>Aviva</v>
      </c>
      <c r="N260">
        <f>VLOOKUP(B260, patient!A:D, 4, FALSE)</f>
        <v>41</v>
      </c>
      <c r="O260" t="str">
        <f>VLOOKUP(B260, patient!A:C, 3, FALSE)</f>
        <v>Female</v>
      </c>
      <c r="P260" t="str">
        <f>VLOOKUP(B260, patient!A:F, 6, FALSE)</f>
        <v>White</v>
      </c>
      <c r="Q260" t="s">
        <v>486</v>
      </c>
      <c r="R260">
        <v>715</v>
      </c>
      <c r="S260">
        <v>20</v>
      </c>
      <c r="T260" s="1">
        <v>45346</v>
      </c>
      <c r="U260" s="1" t="str">
        <f t="shared" si="12"/>
        <v>Yes</v>
      </c>
      <c r="V260">
        <v>1</v>
      </c>
      <c r="W260" t="s">
        <v>487</v>
      </c>
      <c r="X260" t="s">
        <v>488</v>
      </c>
      <c r="Y260" t="str">
        <f t="shared" si="13"/>
        <v>Scheduled</v>
      </c>
      <c r="Z260" t="s">
        <v>489</v>
      </c>
      <c r="AC260" t="s">
        <v>490</v>
      </c>
      <c r="AD260">
        <v>514.5</v>
      </c>
      <c r="AE260">
        <v>0</v>
      </c>
      <c r="AF260" t="str">
        <f t="shared" si="14"/>
        <v>Jan</v>
      </c>
    </row>
    <row r="261" spans="1:32" x14ac:dyDescent="0.25">
      <c r="A261" s="1">
        <v>45317</v>
      </c>
      <c r="B261">
        <v>4869</v>
      </c>
      <c r="C261">
        <v>5</v>
      </c>
      <c r="D261">
        <v>1</v>
      </c>
      <c r="E261">
        <v>4</v>
      </c>
      <c r="F261">
        <v>5</v>
      </c>
      <c r="G261">
        <v>2</v>
      </c>
      <c r="H261">
        <f>VLOOKUP(B261, patient!A:E, 5, FALSE)</f>
        <v>9</v>
      </c>
      <c r="I261" t="str">
        <f>VLOOKUP(H261, city!A:B, 2, FALSE)</f>
        <v>Edinburgh</v>
      </c>
      <c r="J261" t="str">
        <f>VLOOKUP(E261, diagnosis!A:B, 2, FALSE)</f>
        <v>Hypertension</v>
      </c>
      <c r="K261" t="str">
        <f>VLOOKUP(D261, department!A:B, 2, FALSE)</f>
        <v>Cardiology</v>
      </c>
      <c r="L261" t="str">
        <f>VLOOKUP(C261, provider!A:B, 2, FALSE)</f>
        <v>Dr. Sade Kikiola</v>
      </c>
      <c r="M261" t="str">
        <f>VLOOKUP(G261, insurance!A:B, 2, FALSE)</f>
        <v>AXA</v>
      </c>
      <c r="N261">
        <f>VLOOKUP(B261, patient!A:D, 4, FALSE)</f>
        <v>32</v>
      </c>
      <c r="O261" t="str">
        <f>VLOOKUP(B261, patient!A:C, 3, FALSE)</f>
        <v>Male</v>
      </c>
      <c r="P261" t="str">
        <f>VLOOKUP(B261, patient!A:F, 6, FALSE)</f>
        <v>Hispanic</v>
      </c>
      <c r="Q261" t="s">
        <v>486</v>
      </c>
      <c r="R261">
        <v>476</v>
      </c>
      <c r="S261">
        <v>73</v>
      </c>
      <c r="U261" s="1" t="str">
        <f t="shared" si="12"/>
        <v>No</v>
      </c>
      <c r="V261">
        <v>2</v>
      </c>
      <c r="W261" t="s">
        <v>492</v>
      </c>
      <c r="X261" t="s">
        <v>488</v>
      </c>
      <c r="Y261" t="str">
        <f t="shared" si="13"/>
        <v>Scheduled</v>
      </c>
      <c r="Z261" t="s">
        <v>497</v>
      </c>
      <c r="AC261" t="s">
        <v>493</v>
      </c>
      <c r="AD261">
        <v>405.3</v>
      </c>
      <c r="AE261">
        <v>30</v>
      </c>
      <c r="AF261" t="str">
        <f t="shared" si="14"/>
        <v>Jan</v>
      </c>
    </row>
    <row r="262" spans="1:32" x14ac:dyDescent="0.25">
      <c r="A262" s="1">
        <v>45318</v>
      </c>
      <c r="B262">
        <v>4322</v>
      </c>
      <c r="C262">
        <v>5</v>
      </c>
      <c r="D262">
        <v>2</v>
      </c>
      <c r="E262">
        <v>1</v>
      </c>
      <c r="F262">
        <v>2</v>
      </c>
      <c r="G262">
        <v>3</v>
      </c>
      <c r="H262">
        <f>VLOOKUP(B262, patient!A:E, 5, FALSE)</f>
        <v>40</v>
      </c>
      <c r="I262" t="str">
        <f>VLOOKUP(H262, city!A:B, 2, FALSE)</f>
        <v>Sheffield</v>
      </c>
      <c r="J262" t="str">
        <f>VLOOKUP(E262, diagnosis!A:B, 2, FALSE)</f>
        <v>Appendicitis</v>
      </c>
      <c r="K262" t="str">
        <f>VLOOKUP(D262, department!A:B, 2, FALSE)</f>
        <v>General Surgery</v>
      </c>
      <c r="L262" t="str">
        <f>VLOOKUP(C262, provider!A:B, 2, FALSE)</f>
        <v>Dr. Sade Kikiola</v>
      </c>
      <c r="M262" t="str">
        <f>VLOOKUP(G262, insurance!A:B, 2, FALSE)</f>
        <v>Allianz</v>
      </c>
      <c r="N262">
        <f>VLOOKUP(B262, patient!A:D, 4, FALSE)</f>
        <v>76</v>
      </c>
      <c r="O262" t="str">
        <f>VLOOKUP(B262, patient!A:C, 3, FALSE)</f>
        <v>Female</v>
      </c>
      <c r="P262" t="str">
        <f>VLOOKUP(B262, patient!A:F, 6, FALSE)</f>
        <v>Other</v>
      </c>
      <c r="Q262" t="s">
        <v>492</v>
      </c>
      <c r="R262">
        <v>480</v>
      </c>
      <c r="S262">
        <v>23</v>
      </c>
      <c r="U262" s="1" t="str">
        <f t="shared" si="12"/>
        <v>No</v>
      </c>
      <c r="V262">
        <v>1</v>
      </c>
      <c r="W262" t="s">
        <v>494</v>
      </c>
      <c r="X262" t="s">
        <v>488</v>
      </c>
      <c r="Y262" t="str">
        <f t="shared" si="13"/>
        <v>Scheduled</v>
      </c>
      <c r="Z262" t="s">
        <v>497</v>
      </c>
      <c r="AC262" t="s">
        <v>493</v>
      </c>
      <c r="AD262">
        <v>373.1</v>
      </c>
      <c r="AE262">
        <v>30</v>
      </c>
      <c r="AF262" t="str">
        <f t="shared" si="14"/>
        <v>Jan</v>
      </c>
    </row>
    <row r="263" spans="1:32" x14ac:dyDescent="0.25">
      <c r="A263" s="1">
        <v>45318</v>
      </c>
      <c r="B263">
        <v>3371</v>
      </c>
      <c r="C263">
        <v>5</v>
      </c>
      <c r="D263">
        <v>1</v>
      </c>
      <c r="E263">
        <v>4</v>
      </c>
      <c r="F263">
        <v>1</v>
      </c>
      <c r="G263">
        <v>2</v>
      </c>
      <c r="H263">
        <f>VLOOKUP(B263, patient!A:E, 5, FALSE)</f>
        <v>9</v>
      </c>
      <c r="I263" t="str">
        <f>VLOOKUP(H263, city!A:B, 2, FALSE)</f>
        <v>Edinburgh</v>
      </c>
      <c r="J263" t="str">
        <f>VLOOKUP(E263, diagnosis!A:B, 2, FALSE)</f>
        <v>Hypertension</v>
      </c>
      <c r="K263" t="str">
        <f>VLOOKUP(D263, department!A:B, 2, FALSE)</f>
        <v>Cardiology</v>
      </c>
      <c r="L263" t="str">
        <f>VLOOKUP(C263, provider!A:B, 2, FALSE)</f>
        <v>Dr. Sade Kikiola</v>
      </c>
      <c r="M263" t="str">
        <f>VLOOKUP(G263, insurance!A:B, 2, FALSE)</f>
        <v>AXA</v>
      </c>
      <c r="N263">
        <f>VLOOKUP(B263, patient!A:D, 4, FALSE)</f>
        <v>71</v>
      </c>
      <c r="O263" t="str">
        <f>VLOOKUP(B263, patient!A:C, 3, FALSE)</f>
        <v>Male</v>
      </c>
      <c r="P263" t="str">
        <f>VLOOKUP(B263, patient!A:F, 6, FALSE)</f>
        <v>Asian</v>
      </c>
      <c r="Q263" t="s">
        <v>491</v>
      </c>
      <c r="R263">
        <v>871</v>
      </c>
      <c r="S263">
        <v>154</v>
      </c>
      <c r="U263" s="1" t="str">
        <f t="shared" si="12"/>
        <v>No</v>
      </c>
      <c r="V263">
        <v>2</v>
      </c>
      <c r="W263" t="s">
        <v>492</v>
      </c>
      <c r="X263" t="s">
        <v>495</v>
      </c>
      <c r="Y263" t="str">
        <f t="shared" si="13"/>
        <v>Emergency</v>
      </c>
      <c r="Z263" t="s">
        <v>497</v>
      </c>
      <c r="AC263" t="s">
        <v>493</v>
      </c>
      <c r="AD263">
        <v>738.5</v>
      </c>
      <c r="AE263">
        <v>30</v>
      </c>
      <c r="AF263" t="str">
        <f t="shared" si="14"/>
        <v>Jan</v>
      </c>
    </row>
    <row r="264" spans="1:32" x14ac:dyDescent="0.25">
      <c r="A264" s="1">
        <v>45318</v>
      </c>
      <c r="B264">
        <v>2695</v>
      </c>
      <c r="C264">
        <v>5</v>
      </c>
      <c r="D264">
        <v>2</v>
      </c>
      <c r="E264">
        <v>1</v>
      </c>
      <c r="F264">
        <v>2</v>
      </c>
      <c r="G264">
        <v>2</v>
      </c>
      <c r="H264">
        <f>VLOOKUP(B264, patient!A:E, 5, FALSE)</f>
        <v>40</v>
      </c>
      <c r="I264" t="str">
        <f>VLOOKUP(H264, city!A:B, 2, FALSE)</f>
        <v>Sheffield</v>
      </c>
      <c r="J264" t="str">
        <f>VLOOKUP(E264, diagnosis!A:B, 2, FALSE)</f>
        <v>Appendicitis</v>
      </c>
      <c r="K264" t="str">
        <f>VLOOKUP(D264, department!A:B, 2, FALSE)</f>
        <v>General Surgery</v>
      </c>
      <c r="L264" t="str">
        <f>VLOOKUP(C264, provider!A:B, 2, FALSE)</f>
        <v>Dr. Sade Kikiola</v>
      </c>
      <c r="M264" t="str">
        <f>VLOOKUP(G264, insurance!A:B, 2, FALSE)</f>
        <v>AXA</v>
      </c>
      <c r="N264">
        <f>VLOOKUP(B264, patient!A:D, 4, FALSE)</f>
        <v>49</v>
      </c>
      <c r="O264" t="str">
        <f>VLOOKUP(B264, patient!A:C, 3, FALSE)</f>
        <v>Female</v>
      </c>
      <c r="P264" t="str">
        <f>VLOOKUP(B264, patient!A:F, 6, FALSE)</f>
        <v>Hispanic</v>
      </c>
      <c r="Q264" t="s">
        <v>486</v>
      </c>
      <c r="R264">
        <v>504</v>
      </c>
      <c r="S264">
        <v>49</v>
      </c>
      <c r="U264" s="1" t="str">
        <f t="shared" si="12"/>
        <v>No</v>
      </c>
      <c r="V264">
        <v>1</v>
      </c>
      <c r="W264" t="s">
        <v>492</v>
      </c>
      <c r="X264" t="s">
        <v>488</v>
      </c>
      <c r="Y264" t="str">
        <f t="shared" si="13"/>
        <v>Scheduled</v>
      </c>
      <c r="Z264" t="s">
        <v>489</v>
      </c>
      <c r="AC264" t="s">
        <v>493</v>
      </c>
      <c r="AD264">
        <v>408.1</v>
      </c>
      <c r="AE264">
        <v>30</v>
      </c>
      <c r="AF264" t="str">
        <f t="shared" si="14"/>
        <v>Jan</v>
      </c>
    </row>
    <row r="265" spans="1:32" x14ac:dyDescent="0.25">
      <c r="A265" s="1">
        <v>45318</v>
      </c>
      <c r="B265">
        <v>2227</v>
      </c>
      <c r="C265">
        <v>5</v>
      </c>
      <c r="D265">
        <v>1</v>
      </c>
      <c r="E265">
        <v>4</v>
      </c>
      <c r="F265">
        <v>2</v>
      </c>
      <c r="G265">
        <v>1</v>
      </c>
      <c r="H265">
        <f>VLOOKUP(B265, patient!A:E, 5, FALSE)</f>
        <v>9</v>
      </c>
      <c r="I265" t="str">
        <f>VLOOKUP(H265, city!A:B, 2, FALSE)</f>
        <v>Edinburgh</v>
      </c>
      <c r="J265" t="str">
        <f>VLOOKUP(E265, diagnosis!A:B, 2, FALSE)</f>
        <v>Hypertension</v>
      </c>
      <c r="K265" t="str">
        <f>VLOOKUP(D265, department!A:B, 2, FALSE)</f>
        <v>Cardiology</v>
      </c>
      <c r="L265" t="str">
        <f>VLOOKUP(C265, provider!A:B, 2, FALSE)</f>
        <v>Dr. Sade Kikiola</v>
      </c>
      <c r="M265" t="str">
        <f>VLOOKUP(G265, insurance!A:B, 2, FALSE)</f>
        <v>Aviva</v>
      </c>
      <c r="N265">
        <f>VLOOKUP(B265, patient!A:D, 4, FALSE)</f>
        <v>49</v>
      </c>
      <c r="O265" t="str">
        <f>VLOOKUP(B265, patient!A:C, 3, FALSE)</f>
        <v>Female</v>
      </c>
      <c r="P265" t="str">
        <f>VLOOKUP(B265, patient!A:F, 6, FALSE)</f>
        <v>Hispanic</v>
      </c>
      <c r="Q265" t="s">
        <v>486</v>
      </c>
      <c r="R265">
        <v>943</v>
      </c>
      <c r="S265">
        <v>109</v>
      </c>
      <c r="T265" s="1">
        <v>45339</v>
      </c>
      <c r="U265" s="1" t="str">
        <f t="shared" si="12"/>
        <v>Yes</v>
      </c>
      <c r="V265">
        <v>2</v>
      </c>
      <c r="W265" t="s">
        <v>492</v>
      </c>
      <c r="X265" t="s">
        <v>488</v>
      </c>
      <c r="Y265" t="str">
        <f t="shared" si="13"/>
        <v>Scheduled</v>
      </c>
      <c r="Z265" t="s">
        <v>489</v>
      </c>
      <c r="AC265" t="s">
        <v>490</v>
      </c>
      <c r="AD265">
        <v>736.4</v>
      </c>
      <c r="AE265">
        <v>0</v>
      </c>
      <c r="AF265" t="str">
        <f t="shared" si="14"/>
        <v>Jan</v>
      </c>
    </row>
    <row r="266" spans="1:32" x14ac:dyDescent="0.25">
      <c r="A266" s="1">
        <v>45318</v>
      </c>
      <c r="B266">
        <v>1742</v>
      </c>
      <c r="C266">
        <v>5</v>
      </c>
      <c r="D266">
        <v>2</v>
      </c>
      <c r="E266">
        <v>1</v>
      </c>
      <c r="F266">
        <v>2</v>
      </c>
      <c r="G266">
        <v>2</v>
      </c>
      <c r="H266">
        <f>VLOOKUP(B266, patient!A:E, 5, FALSE)</f>
        <v>40</v>
      </c>
      <c r="I266" t="str">
        <f>VLOOKUP(H266, city!A:B, 2, FALSE)</f>
        <v>Sheffield</v>
      </c>
      <c r="J266" t="str">
        <f>VLOOKUP(E266, diagnosis!A:B, 2, FALSE)</f>
        <v>Appendicitis</v>
      </c>
      <c r="K266" t="str">
        <f>VLOOKUP(D266, department!A:B, 2, FALSE)</f>
        <v>General Surgery</v>
      </c>
      <c r="L266" t="str">
        <f>VLOOKUP(C266, provider!A:B, 2, FALSE)</f>
        <v>Dr. Sade Kikiola</v>
      </c>
      <c r="M266" t="str">
        <f>VLOOKUP(G266, insurance!A:B, 2, FALSE)</f>
        <v>AXA</v>
      </c>
      <c r="N266">
        <f>VLOOKUP(B266, patient!A:D, 4, FALSE)</f>
        <v>41</v>
      </c>
      <c r="O266" t="str">
        <f>VLOOKUP(B266, patient!A:C, 3, FALSE)</f>
        <v>Female</v>
      </c>
      <c r="P266" t="str">
        <f>VLOOKUP(B266, patient!A:F, 6, FALSE)</f>
        <v>Hispanic</v>
      </c>
      <c r="Q266" t="s">
        <v>486</v>
      </c>
      <c r="R266">
        <v>770</v>
      </c>
      <c r="S266">
        <v>84</v>
      </c>
      <c r="T266" s="1">
        <v>45336</v>
      </c>
      <c r="U266" s="1" t="str">
        <f t="shared" si="12"/>
        <v>Yes</v>
      </c>
      <c r="V266">
        <v>1</v>
      </c>
      <c r="W266" t="s">
        <v>487</v>
      </c>
      <c r="X266" t="s">
        <v>495</v>
      </c>
      <c r="Y266" t="str">
        <f t="shared" si="13"/>
        <v>Emergency</v>
      </c>
      <c r="Z266" t="s">
        <v>497</v>
      </c>
      <c r="AC266" t="s">
        <v>490</v>
      </c>
      <c r="AD266">
        <v>597.79999999999995</v>
      </c>
      <c r="AE266">
        <v>0</v>
      </c>
      <c r="AF266" t="str">
        <f t="shared" si="14"/>
        <v>Jan</v>
      </c>
    </row>
    <row r="267" spans="1:32" x14ac:dyDescent="0.25">
      <c r="A267" s="1">
        <v>45318</v>
      </c>
      <c r="B267">
        <v>2472</v>
      </c>
      <c r="C267">
        <v>5</v>
      </c>
      <c r="D267">
        <v>1</v>
      </c>
      <c r="E267">
        <v>4</v>
      </c>
      <c r="F267">
        <v>5</v>
      </c>
      <c r="G267">
        <v>2</v>
      </c>
      <c r="H267">
        <f>VLOOKUP(B267, patient!A:E, 5, FALSE)</f>
        <v>9</v>
      </c>
      <c r="I267" t="str">
        <f>VLOOKUP(H267, city!A:B, 2, FALSE)</f>
        <v>Edinburgh</v>
      </c>
      <c r="J267" t="str">
        <f>VLOOKUP(E267, diagnosis!A:B, 2, FALSE)</f>
        <v>Hypertension</v>
      </c>
      <c r="K267" t="str">
        <f>VLOOKUP(D267, department!A:B, 2, FALSE)</f>
        <v>Cardiology</v>
      </c>
      <c r="L267" t="str">
        <f>VLOOKUP(C267, provider!A:B, 2, FALSE)</f>
        <v>Dr. Sade Kikiola</v>
      </c>
      <c r="M267" t="str">
        <f>VLOOKUP(G267, insurance!A:B, 2, FALSE)</f>
        <v>AXA</v>
      </c>
      <c r="N267">
        <f>VLOOKUP(B267, patient!A:D, 4, FALSE)</f>
        <v>58</v>
      </c>
      <c r="O267" t="str">
        <f>VLOOKUP(B267, patient!A:C, 3, FALSE)</f>
        <v>Female</v>
      </c>
      <c r="P267" t="str">
        <f>VLOOKUP(B267, patient!A:F, 6, FALSE)</f>
        <v>Asian</v>
      </c>
      <c r="Q267" t="s">
        <v>486</v>
      </c>
      <c r="R267">
        <v>390</v>
      </c>
      <c r="S267">
        <v>143</v>
      </c>
      <c r="T267" s="1">
        <v>45335</v>
      </c>
      <c r="U267" s="1" t="str">
        <f t="shared" si="12"/>
        <v>Yes</v>
      </c>
      <c r="V267">
        <v>2</v>
      </c>
      <c r="W267" t="s">
        <v>492</v>
      </c>
      <c r="X267" t="s">
        <v>488</v>
      </c>
      <c r="Y267" t="str">
        <f t="shared" si="13"/>
        <v>Scheduled</v>
      </c>
      <c r="Z267" t="s">
        <v>489</v>
      </c>
      <c r="AC267" t="s">
        <v>490</v>
      </c>
      <c r="AD267">
        <v>373.1</v>
      </c>
      <c r="AE267">
        <v>0</v>
      </c>
      <c r="AF267" t="str">
        <f t="shared" si="14"/>
        <v>Jan</v>
      </c>
    </row>
    <row r="268" spans="1:32" x14ac:dyDescent="0.25">
      <c r="A268" s="1">
        <v>45318</v>
      </c>
      <c r="B268">
        <v>1676</v>
      </c>
      <c r="C268">
        <v>5</v>
      </c>
      <c r="D268">
        <v>2</v>
      </c>
      <c r="E268">
        <v>1</v>
      </c>
      <c r="F268">
        <v>2</v>
      </c>
      <c r="G268">
        <v>2</v>
      </c>
      <c r="H268">
        <f>VLOOKUP(B268, patient!A:E, 5, FALSE)</f>
        <v>40</v>
      </c>
      <c r="I268" t="str">
        <f>VLOOKUP(H268, city!A:B, 2, FALSE)</f>
        <v>Sheffield</v>
      </c>
      <c r="J268" t="str">
        <f>VLOOKUP(E268, diagnosis!A:B, 2, FALSE)</f>
        <v>Appendicitis</v>
      </c>
      <c r="K268" t="str">
        <f>VLOOKUP(D268, department!A:B, 2, FALSE)</f>
        <v>General Surgery</v>
      </c>
      <c r="L268" t="str">
        <f>VLOOKUP(C268, provider!A:B, 2, FALSE)</f>
        <v>Dr. Sade Kikiola</v>
      </c>
      <c r="M268" t="str">
        <f>VLOOKUP(G268, insurance!A:B, 2, FALSE)</f>
        <v>AXA</v>
      </c>
      <c r="N268">
        <f>VLOOKUP(B268, patient!A:D, 4, FALSE)</f>
        <v>69</v>
      </c>
      <c r="O268" t="str">
        <f>VLOOKUP(B268, patient!A:C, 3, FALSE)</f>
        <v>Male</v>
      </c>
      <c r="P268" t="str">
        <f>VLOOKUP(B268, patient!A:F, 6, FALSE)</f>
        <v>Hispanic</v>
      </c>
      <c r="Q268" t="s">
        <v>486</v>
      </c>
      <c r="R268">
        <v>172</v>
      </c>
      <c r="S268">
        <v>48</v>
      </c>
      <c r="T268" s="1">
        <v>45328</v>
      </c>
      <c r="U268" s="1" t="str">
        <f t="shared" si="12"/>
        <v>Yes</v>
      </c>
      <c r="V268">
        <v>1</v>
      </c>
      <c r="W268" t="s">
        <v>492</v>
      </c>
      <c r="X268" t="s">
        <v>495</v>
      </c>
      <c r="Y268" t="str">
        <f t="shared" si="13"/>
        <v>Emergency</v>
      </c>
      <c r="Z268" t="s">
        <v>489</v>
      </c>
      <c r="AC268" t="s">
        <v>490</v>
      </c>
      <c r="AD268">
        <v>154</v>
      </c>
      <c r="AE268">
        <v>0</v>
      </c>
      <c r="AF268" t="str">
        <f t="shared" si="14"/>
        <v>Jan</v>
      </c>
    </row>
    <row r="269" spans="1:32" x14ac:dyDescent="0.25">
      <c r="A269" s="1">
        <v>45318</v>
      </c>
      <c r="B269">
        <v>467</v>
      </c>
      <c r="C269">
        <v>5</v>
      </c>
      <c r="D269">
        <v>1</v>
      </c>
      <c r="E269">
        <v>4</v>
      </c>
      <c r="F269">
        <v>3</v>
      </c>
      <c r="G269">
        <v>2</v>
      </c>
      <c r="H269">
        <f>VLOOKUP(B269, patient!A:E, 5, FALSE)</f>
        <v>9</v>
      </c>
      <c r="I269" t="str">
        <f>VLOOKUP(H269, city!A:B, 2, FALSE)</f>
        <v>Edinburgh</v>
      </c>
      <c r="J269" t="str">
        <f>VLOOKUP(E269, diagnosis!A:B, 2, FALSE)</f>
        <v>Hypertension</v>
      </c>
      <c r="K269" t="str">
        <f>VLOOKUP(D269, department!A:B, 2, FALSE)</f>
        <v>Cardiology</v>
      </c>
      <c r="L269" t="str">
        <f>VLOOKUP(C269, provider!A:B, 2, FALSE)</f>
        <v>Dr. Sade Kikiola</v>
      </c>
      <c r="M269" t="str">
        <f>VLOOKUP(G269, insurance!A:B, 2, FALSE)</f>
        <v>AXA</v>
      </c>
      <c r="N269">
        <f>VLOOKUP(B269, patient!A:D, 4, FALSE)</f>
        <v>66</v>
      </c>
      <c r="O269" t="str">
        <f>VLOOKUP(B269, patient!A:C, 3, FALSE)</f>
        <v>Male</v>
      </c>
      <c r="P269" t="str">
        <f>VLOOKUP(B269, patient!A:F, 6, FALSE)</f>
        <v>Black</v>
      </c>
      <c r="Q269" t="s">
        <v>486</v>
      </c>
      <c r="R269">
        <v>703</v>
      </c>
      <c r="S269">
        <v>172</v>
      </c>
      <c r="T269" s="1">
        <v>45337</v>
      </c>
      <c r="U269" s="1" t="str">
        <f t="shared" si="12"/>
        <v>Yes</v>
      </c>
      <c r="V269">
        <v>2</v>
      </c>
      <c r="W269" t="s">
        <v>492</v>
      </c>
      <c r="X269" t="s">
        <v>495</v>
      </c>
      <c r="Y269" t="str">
        <f t="shared" si="13"/>
        <v>Emergency</v>
      </c>
      <c r="Z269" t="s">
        <v>497</v>
      </c>
      <c r="AC269" t="s">
        <v>490</v>
      </c>
      <c r="AD269">
        <v>612.5</v>
      </c>
      <c r="AE269">
        <v>0</v>
      </c>
      <c r="AF269" t="str">
        <f t="shared" si="14"/>
        <v>Jan</v>
      </c>
    </row>
    <row r="270" spans="1:32" x14ac:dyDescent="0.25">
      <c r="A270" s="1">
        <v>45318</v>
      </c>
      <c r="B270">
        <v>1819</v>
      </c>
      <c r="C270">
        <v>5</v>
      </c>
      <c r="D270">
        <v>2</v>
      </c>
      <c r="E270">
        <v>1</v>
      </c>
      <c r="F270">
        <v>2</v>
      </c>
      <c r="G270">
        <v>2</v>
      </c>
      <c r="H270">
        <f>VLOOKUP(B270, patient!A:E, 5, FALSE)</f>
        <v>40</v>
      </c>
      <c r="I270" t="str">
        <f>VLOOKUP(H270, city!A:B, 2, FALSE)</f>
        <v>Sheffield</v>
      </c>
      <c r="J270" t="str">
        <f>VLOOKUP(E270, diagnosis!A:B, 2, FALSE)</f>
        <v>Appendicitis</v>
      </c>
      <c r="K270" t="str">
        <f>VLOOKUP(D270, department!A:B, 2, FALSE)</f>
        <v>General Surgery</v>
      </c>
      <c r="L270" t="str">
        <f>VLOOKUP(C270, provider!A:B, 2, FALSE)</f>
        <v>Dr. Sade Kikiola</v>
      </c>
      <c r="M270" t="str">
        <f>VLOOKUP(G270, insurance!A:B, 2, FALSE)</f>
        <v>AXA</v>
      </c>
      <c r="N270">
        <f>VLOOKUP(B270, patient!A:D, 4, FALSE)</f>
        <v>79</v>
      </c>
      <c r="O270" t="str">
        <f>VLOOKUP(B270, patient!A:C, 3, FALSE)</f>
        <v>Female</v>
      </c>
      <c r="P270" t="str">
        <f>VLOOKUP(B270, patient!A:F, 6, FALSE)</f>
        <v>Black</v>
      </c>
      <c r="Q270" t="s">
        <v>486</v>
      </c>
      <c r="R270">
        <v>635</v>
      </c>
      <c r="S270">
        <v>59</v>
      </c>
      <c r="T270" s="1">
        <v>45342</v>
      </c>
      <c r="U270" s="1" t="str">
        <f t="shared" si="12"/>
        <v>Yes</v>
      </c>
      <c r="V270">
        <v>1</v>
      </c>
      <c r="W270" t="s">
        <v>494</v>
      </c>
      <c r="X270" t="s">
        <v>495</v>
      </c>
      <c r="Y270" t="str">
        <f t="shared" si="13"/>
        <v>Emergency</v>
      </c>
      <c r="Z270" t="s">
        <v>497</v>
      </c>
      <c r="AC270" t="s">
        <v>490</v>
      </c>
      <c r="AD270">
        <v>485.8</v>
      </c>
      <c r="AE270">
        <v>0</v>
      </c>
      <c r="AF270" t="str">
        <f t="shared" si="14"/>
        <v>Jan</v>
      </c>
    </row>
    <row r="271" spans="1:32" x14ac:dyDescent="0.25">
      <c r="A271" s="1">
        <v>45318</v>
      </c>
      <c r="B271">
        <v>468</v>
      </c>
      <c r="C271">
        <v>5</v>
      </c>
      <c r="D271">
        <v>1</v>
      </c>
      <c r="E271">
        <v>4</v>
      </c>
      <c r="F271">
        <v>1</v>
      </c>
      <c r="G271">
        <v>1</v>
      </c>
      <c r="H271">
        <f>VLOOKUP(B271, patient!A:E, 5, FALSE)</f>
        <v>9</v>
      </c>
      <c r="I271" t="str">
        <f>VLOOKUP(H271, city!A:B, 2, FALSE)</f>
        <v>Edinburgh</v>
      </c>
      <c r="J271" t="str">
        <f>VLOOKUP(E271, diagnosis!A:B, 2, FALSE)</f>
        <v>Hypertension</v>
      </c>
      <c r="K271" t="str">
        <f>VLOOKUP(D271, department!A:B, 2, FALSE)</f>
        <v>Cardiology</v>
      </c>
      <c r="L271" t="str">
        <f>VLOOKUP(C271, provider!A:B, 2, FALSE)</f>
        <v>Dr. Sade Kikiola</v>
      </c>
      <c r="M271" t="str">
        <f>VLOOKUP(G271, insurance!A:B, 2, FALSE)</f>
        <v>Aviva</v>
      </c>
      <c r="N271">
        <f>VLOOKUP(B271, patient!A:D, 4, FALSE)</f>
        <v>66</v>
      </c>
      <c r="O271" t="str">
        <f>VLOOKUP(B271, patient!A:C, 3, FALSE)</f>
        <v>Male</v>
      </c>
      <c r="P271" t="str">
        <f>VLOOKUP(B271, patient!A:F, 6, FALSE)</f>
        <v>Black</v>
      </c>
      <c r="Q271" t="s">
        <v>486</v>
      </c>
      <c r="R271">
        <v>744</v>
      </c>
      <c r="S271">
        <v>45</v>
      </c>
      <c r="T271" s="1">
        <v>45332</v>
      </c>
      <c r="U271" s="1" t="str">
        <f t="shared" si="12"/>
        <v>Yes</v>
      </c>
      <c r="V271">
        <v>2</v>
      </c>
      <c r="W271" t="s">
        <v>487</v>
      </c>
      <c r="X271" t="s">
        <v>488</v>
      </c>
      <c r="Y271" t="str">
        <f t="shared" si="13"/>
        <v>Scheduled</v>
      </c>
      <c r="Z271" t="s">
        <v>497</v>
      </c>
      <c r="AC271" t="s">
        <v>490</v>
      </c>
      <c r="AD271">
        <v>552.29999999999995</v>
      </c>
      <c r="AE271">
        <v>0</v>
      </c>
      <c r="AF271" t="str">
        <f t="shared" si="14"/>
        <v>Jan</v>
      </c>
    </row>
    <row r="272" spans="1:32" x14ac:dyDescent="0.25">
      <c r="A272" s="1">
        <v>45319</v>
      </c>
      <c r="B272">
        <v>495</v>
      </c>
      <c r="C272">
        <v>5</v>
      </c>
      <c r="D272">
        <v>2</v>
      </c>
      <c r="E272">
        <v>1</v>
      </c>
      <c r="F272">
        <v>2</v>
      </c>
      <c r="G272">
        <v>3</v>
      </c>
      <c r="H272">
        <f>VLOOKUP(B272, patient!A:E, 5, FALSE)</f>
        <v>40</v>
      </c>
      <c r="I272" t="str">
        <f>VLOOKUP(H272, city!A:B, 2, FALSE)</f>
        <v>Sheffield</v>
      </c>
      <c r="J272" t="str">
        <f>VLOOKUP(E272, diagnosis!A:B, 2, FALSE)</f>
        <v>Appendicitis</v>
      </c>
      <c r="K272" t="str">
        <f>VLOOKUP(D272, department!A:B, 2, FALSE)</f>
        <v>General Surgery</v>
      </c>
      <c r="L272" t="str">
        <f>VLOOKUP(C272, provider!A:B, 2, FALSE)</f>
        <v>Dr. Sade Kikiola</v>
      </c>
      <c r="M272" t="str">
        <f>VLOOKUP(G272, insurance!A:B, 2, FALSE)</f>
        <v>Allianz</v>
      </c>
      <c r="N272">
        <f>VLOOKUP(B272, patient!A:D, 4, FALSE)</f>
        <v>75</v>
      </c>
      <c r="O272" t="str">
        <f>VLOOKUP(B272, patient!A:C, 3, FALSE)</f>
        <v>Male</v>
      </c>
      <c r="P272" t="str">
        <f>VLOOKUP(B272, patient!A:F, 6, FALSE)</f>
        <v>Hispanic</v>
      </c>
      <c r="Q272" t="s">
        <v>492</v>
      </c>
      <c r="R272">
        <v>760</v>
      </c>
      <c r="S272">
        <v>36</v>
      </c>
      <c r="U272" s="1" t="str">
        <f t="shared" si="12"/>
        <v>No</v>
      </c>
      <c r="V272">
        <v>1</v>
      </c>
      <c r="W272" t="s">
        <v>492</v>
      </c>
      <c r="X272" t="s">
        <v>488</v>
      </c>
      <c r="Y272" t="str">
        <f t="shared" si="13"/>
        <v>Scheduled</v>
      </c>
      <c r="Z272" t="s">
        <v>497</v>
      </c>
      <c r="AC272" t="s">
        <v>493</v>
      </c>
      <c r="AD272">
        <v>578.20000000000005</v>
      </c>
      <c r="AE272">
        <v>30</v>
      </c>
      <c r="AF272" t="str">
        <f t="shared" si="14"/>
        <v>Jan</v>
      </c>
    </row>
    <row r="273" spans="1:32" x14ac:dyDescent="0.25">
      <c r="A273" s="1">
        <v>45319</v>
      </c>
      <c r="B273">
        <v>4312</v>
      </c>
      <c r="C273">
        <v>5</v>
      </c>
      <c r="D273">
        <v>1</v>
      </c>
      <c r="E273">
        <v>4</v>
      </c>
      <c r="F273">
        <v>1</v>
      </c>
      <c r="G273">
        <v>3</v>
      </c>
      <c r="H273">
        <f>VLOOKUP(B273, patient!A:E, 5, FALSE)</f>
        <v>9</v>
      </c>
      <c r="I273" t="str">
        <f>VLOOKUP(H273, city!A:B, 2, FALSE)</f>
        <v>Edinburgh</v>
      </c>
      <c r="J273" t="str">
        <f>VLOOKUP(E273, diagnosis!A:B, 2, FALSE)</f>
        <v>Hypertension</v>
      </c>
      <c r="K273" t="str">
        <f>VLOOKUP(D273, department!A:B, 2, FALSE)</f>
        <v>Cardiology</v>
      </c>
      <c r="L273" t="str">
        <f>VLOOKUP(C273, provider!A:B, 2, FALSE)</f>
        <v>Dr. Sade Kikiola</v>
      </c>
      <c r="M273" t="str">
        <f>VLOOKUP(G273, insurance!A:B, 2, FALSE)</f>
        <v>Allianz</v>
      </c>
      <c r="N273">
        <f>VLOOKUP(B273, patient!A:D, 4, FALSE)</f>
        <v>69</v>
      </c>
      <c r="O273" t="str">
        <f>VLOOKUP(B273, patient!A:C, 3, FALSE)</f>
        <v>Female</v>
      </c>
      <c r="P273" t="str">
        <f>VLOOKUP(B273, patient!A:F, 6, FALSE)</f>
        <v>Hispanic</v>
      </c>
      <c r="Q273" t="s">
        <v>486</v>
      </c>
      <c r="R273">
        <v>974</v>
      </c>
      <c r="S273">
        <v>178</v>
      </c>
      <c r="T273" s="1">
        <v>45332</v>
      </c>
      <c r="U273" s="1" t="str">
        <f t="shared" si="12"/>
        <v>Yes</v>
      </c>
      <c r="V273">
        <v>2</v>
      </c>
      <c r="W273" t="s">
        <v>492</v>
      </c>
      <c r="X273" t="s">
        <v>488</v>
      </c>
      <c r="Y273" t="str">
        <f t="shared" si="13"/>
        <v>Scheduled</v>
      </c>
      <c r="Z273" t="s">
        <v>497</v>
      </c>
      <c r="AC273" t="s">
        <v>490</v>
      </c>
      <c r="AD273">
        <v>806.4</v>
      </c>
      <c r="AE273">
        <v>0</v>
      </c>
      <c r="AF273" t="str">
        <f t="shared" si="14"/>
        <v>Jan</v>
      </c>
    </row>
    <row r="274" spans="1:32" x14ac:dyDescent="0.25">
      <c r="A274" s="1">
        <v>45319</v>
      </c>
      <c r="B274">
        <v>1841</v>
      </c>
      <c r="C274">
        <v>5</v>
      </c>
      <c r="D274">
        <v>2</v>
      </c>
      <c r="E274">
        <v>1</v>
      </c>
      <c r="F274">
        <v>2</v>
      </c>
      <c r="G274">
        <v>2</v>
      </c>
      <c r="H274">
        <f>VLOOKUP(B274, patient!A:E, 5, FALSE)</f>
        <v>40</v>
      </c>
      <c r="I274" t="str">
        <f>VLOOKUP(H274, city!A:B, 2, FALSE)</f>
        <v>Sheffield</v>
      </c>
      <c r="J274" t="str">
        <f>VLOOKUP(E274, diagnosis!A:B, 2, FALSE)</f>
        <v>Appendicitis</v>
      </c>
      <c r="K274" t="str">
        <f>VLOOKUP(D274, department!A:B, 2, FALSE)</f>
        <v>General Surgery</v>
      </c>
      <c r="L274" t="str">
        <f>VLOOKUP(C274, provider!A:B, 2, FALSE)</f>
        <v>Dr. Sade Kikiola</v>
      </c>
      <c r="M274" t="str">
        <f>VLOOKUP(G274, insurance!A:B, 2, FALSE)</f>
        <v>AXA</v>
      </c>
      <c r="N274">
        <f>VLOOKUP(B274, patient!A:D, 4, FALSE)</f>
        <v>29</v>
      </c>
      <c r="O274" t="str">
        <f>VLOOKUP(B274, patient!A:C, 3, FALSE)</f>
        <v>Male</v>
      </c>
      <c r="P274" t="str">
        <f>VLOOKUP(B274, patient!A:F, 6, FALSE)</f>
        <v>Other</v>
      </c>
      <c r="Q274" t="s">
        <v>486</v>
      </c>
      <c r="R274">
        <v>953</v>
      </c>
      <c r="S274">
        <v>27</v>
      </c>
      <c r="U274" s="1" t="str">
        <f t="shared" si="12"/>
        <v>No</v>
      </c>
      <c r="V274">
        <v>1</v>
      </c>
      <c r="W274" t="s">
        <v>494</v>
      </c>
      <c r="X274" t="s">
        <v>495</v>
      </c>
      <c r="Y274" t="str">
        <f t="shared" si="13"/>
        <v>Emergency</v>
      </c>
      <c r="Z274" t="s">
        <v>489</v>
      </c>
      <c r="AC274" t="s">
        <v>493</v>
      </c>
      <c r="AD274">
        <v>707</v>
      </c>
      <c r="AE274">
        <v>30</v>
      </c>
      <c r="AF274" t="str">
        <f t="shared" si="14"/>
        <v>Jan</v>
      </c>
    </row>
    <row r="275" spans="1:32" x14ac:dyDescent="0.25">
      <c r="A275" s="1">
        <v>45319</v>
      </c>
      <c r="B275">
        <v>1441</v>
      </c>
      <c r="C275">
        <v>5</v>
      </c>
      <c r="D275">
        <v>1</v>
      </c>
      <c r="E275">
        <v>4</v>
      </c>
      <c r="F275">
        <v>2</v>
      </c>
      <c r="G275">
        <v>1</v>
      </c>
      <c r="H275">
        <f>VLOOKUP(B275, patient!A:E, 5, FALSE)</f>
        <v>40</v>
      </c>
      <c r="I275" t="str">
        <f>VLOOKUP(H275, city!A:B, 2, FALSE)</f>
        <v>Sheffield</v>
      </c>
      <c r="J275" t="str">
        <f>VLOOKUP(E275, diagnosis!A:B, 2, FALSE)</f>
        <v>Hypertension</v>
      </c>
      <c r="K275" t="str">
        <f>VLOOKUP(D275, department!A:B, 2, FALSE)</f>
        <v>Cardiology</v>
      </c>
      <c r="L275" t="str">
        <f>VLOOKUP(C275, provider!A:B, 2, FALSE)</f>
        <v>Dr. Sade Kikiola</v>
      </c>
      <c r="M275" t="str">
        <f>VLOOKUP(G275, insurance!A:B, 2, FALSE)</f>
        <v>Aviva</v>
      </c>
      <c r="N275">
        <f>VLOOKUP(B275, patient!A:D, 4, FALSE)</f>
        <v>79</v>
      </c>
      <c r="O275" t="str">
        <f>VLOOKUP(B275, patient!A:C, 3, FALSE)</f>
        <v>Male</v>
      </c>
      <c r="P275" t="str">
        <f>VLOOKUP(B275, patient!A:F, 6, FALSE)</f>
        <v>White</v>
      </c>
      <c r="Q275" t="s">
        <v>492</v>
      </c>
      <c r="R275">
        <v>461</v>
      </c>
      <c r="S275">
        <v>88</v>
      </c>
      <c r="U275" s="1" t="str">
        <f t="shared" si="12"/>
        <v>No</v>
      </c>
      <c r="V275">
        <v>2</v>
      </c>
      <c r="W275" t="s">
        <v>487</v>
      </c>
      <c r="X275" t="s">
        <v>488</v>
      </c>
      <c r="Y275" t="str">
        <f t="shared" si="13"/>
        <v>Scheduled</v>
      </c>
      <c r="Z275" t="s">
        <v>497</v>
      </c>
      <c r="AC275" t="s">
        <v>498</v>
      </c>
      <c r="AD275">
        <v>391.3</v>
      </c>
      <c r="AE275">
        <v>10</v>
      </c>
      <c r="AF275" t="str">
        <f t="shared" si="14"/>
        <v>Jan</v>
      </c>
    </row>
    <row r="276" spans="1:32" x14ac:dyDescent="0.25">
      <c r="A276" s="1">
        <v>45319</v>
      </c>
      <c r="B276">
        <v>1646</v>
      </c>
      <c r="C276">
        <v>5</v>
      </c>
      <c r="D276">
        <v>2</v>
      </c>
      <c r="E276">
        <v>1</v>
      </c>
      <c r="F276">
        <v>2</v>
      </c>
      <c r="G276">
        <v>1</v>
      </c>
      <c r="H276">
        <f>VLOOKUP(B276, patient!A:E, 5, FALSE)</f>
        <v>9</v>
      </c>
      <c r="I276" t="str">
        <f>VLOOKUP(H276, city!A:B, 2, FALSE)</f>
        <v>Edinburgh</v>
      </c>
      <c r="J276" t="str">
        <f>VLOOKUP(E276, diagnosis!A:B, 2, FALSE)</f>
        <v>Appendicitis</v>
      </c>
      <c r="K276" t="str">
        <f>VLOOKUP(D276, department!A:B, 2, FALSE)</f>
        <v>General Surgery</v>
      </c>
      <c r="L276" t="str">
        <f>VLOOKUP(C276, provider!A:B, 2, FALSE)</f>
        <v>Dr. Sade Kikiola</v>
      </c>
      <c r="M276" t="str">
        <f>VLOOKUP(G276, insurance!A:B, 2, FALSE)</f>
        <v>Aviva</v>
      </c>
      <c r="N276">
        <f>VLOOKUP(B276, patient!A:D, 4, FALSE)</f>
        <v>56</v>
      </c>
      <c r="O276" t="str">
        <f>VLOOKUP(B276, patient!A:C, 3, FALSE)</f>
        <v>Male</v>
      </c>
      <c r="P276" t="str">
        <f>VLOOKUP(B276, patient!A:F, 6, FALSE)</f>
        <v>Other</v>
      </c>
      <c r="Q276" t="s">
        <v>486</v>
      </c>
      <c r="R276">
        <v>678</v>
      </c>
      <c r="S276">
        <v>20</v>
      </c>
      <c r="U276" s="1" t="str">
        <f t="shared" si="12"/>
        <v>No</v>
      </c>
      <c r="V276">
        <v>1</v>
      </c>
      <c r="W276" t="s">
        <v>492</v>
      </c>
      <c r="X276" t="s">
        <v>488</v>
      </c>
      <c r="Y276" t="str">
        <f t="shared" si="13"/>
        <v>Scheduled</v>
      </c>
      <c r="Z276" t="s">
        <v>489</v>
      </c>
      <c r="AC276" t="s">
        <v>496</v>
      </c>
      <c r="AD276">
        <v>523.6</v>
      </c>
      <c r="AE276">
        <v>50</v>
      </c>
      <c r="AF276" t="str">
        <f t="shared" si="14"/>
        <v>Jan</v>
      </c>
    </row>
    <row r="277" spans="1:32" x14ac:dyDescent="0.25">
      <c r="A277" s="1">
        <v>45319</v>
      </c>
      <c r="B277">
        <v>3133</v>
      </c>
      <c r="C277">
        <v>5</v>
      </c>
      <c r="D277">
        <v>1</v>
      </c>
      <c r="E277">
        <v>4</v>
      </c>
      <c r="F277">
        <v>4</v>
      </c>
      <c r="G277">
        <v>2</v>
      </c>
      <c r="H277">
        <f>VLOOKUP(B277, patient!A:E, 5, FALSE)</f>
        <v>40</v>
      </c>
      <c r="I277" t="str">
        <f>VLOOKUP(H277, city!A:B, 2, FALSE)</f>
        <v>Sheffield</v>
      </c>
      <c r="J277" t="str">
        <f>VLOOKUP(E277, diagnosis!A:B, 2, FALSE)</f>
        <v>Hypertension</v>
      </c>
      <c r="K277" t="str">
        <f>VLOOKUP(D277, department!A:B, 2, FALSE)</f>
        <v>Cardiology</v>
      </c>
      <c r="L277" t="str">
        <f>VLOOKUP(C277, provider!A:B, 2, FALSE)</f>
        <v>Dr. Sade Kikiola</v>
      </c>
      <c r="M277" t="str">
        <f>VLOOKUP(G277, insurance!A:B, 2, FALSE)</f>
        <v>AXA</v>
      </c>
      <c r="N277">
        <f>VLOOKUP(B277, patient!A:D, 4, FALSE)</f>
        <v>19</v>
      </c>
      <c r="O277" t="str">
        <f>VLOOKUP(B277, patient!A:C, 3, FALSE)</f>
        <v>Female</v>
      </c>
      <c r="P277" t="str">
        <f>VLOOKUP(B277, patient!A:F, 6, FALSE)</f>
        <v>Black</v>
      </c>
      <c r="Q277" t="s">
        <v>486</v>
      </c>
      <c r="R277">
        <v>703</v>
      </c>
      <c r="S277">
        <v>98</v>
      </c>
      <c r="T277" s="1">
        <v>45347</v>
      </c>
      <c r="U277" s="1" t="str">
        <f t="shared" si="12"/>
        <v>Yes</v>
      </c>
      <c r="V277">
        <v>2</v>
      </c>
      <c r="W277" t="s">
        <v>487</v>
      </c>
      <c r="X277" t="s">
        <v>488</v>
      </c>
      <c r="Y277" t="str">
        <f t="shared" si="13"/>
        <v>Scheduled</v>
      </c>
      <c r="Z277" t="s">
        <v>489</v>
      </c>
      <c r="AC277" t="s">
        <v>490</v>
      </c>
      <c r="AD277">
        <v>560.70000000000005</v>
      </c>
      <c r="AE277">
        <v>0</v>
      </c>
      <c r="AF277" t="str">
        <f t="shared" si="14"/>
        <v>Jan</v>
      </c>
    </row>
    <row r="278" spans="1:32" x14ac:dyDescent="0.25">
      <c r="A278" s="1">
        <v>45319</v>
      </c>
      <c r="B278">
        <v>4079</v>
      </c>
      <c r="C278">
        <v>5</v>
      </c>
      <c r="D278">
        <v>2</v>
      </c>
      <c r="E278">
        <v>1</v>
      </c>
      <c r="F278">
        <v>2</v>
      </c>
      <c r="G278">
        <v>2</v>
      </c>
      <c r="H278">
        <f>VLOOKUP(B278, patient!A:E, 5, FALSE)</f>
        <v>9</v>
      </c>
      <c r="I278" t="str">
        <f>VLOOKUP(H278, city!A:B, 2, FALSE)</f>
        <v>Edinburgh</v>
      </c>
      <c r="J278" t="str">
        <f>VLOOKUP(E278, diagnosis!A:B, 2, FALSE)</f>
        <v>Appendicitis</v>
      </c>
      <c r="K278" t="str">
        <f>VLOOKUP(D278, department!A:B, 2, FALSE)</f>
        <v>General Surgery</v>
      </c>
      <c r="L278" t="str">
        <f>VLOOKUP(C278, provider!A:B, 2, FALSE)</f>
        <v>Dr. Sade Kikiola</v>
      </c>
      <c r="M278" t="str">
        <f>VLOOKUP(G278, insurance!A:B, 2, FALSE)</f>
        <v>AXA</v>
      </c>
      <c r="N278">
        <f>VLOOKUP(B278, patient!A:D, 4, FALSE)</f>
        <v>20</v>
      </c>
      <c r="O278" t="str">
        <f>VLOOKUP(B278, patient!A:C, 3, FALSE)</f>
        <v>Male</v>
      </c>
      <c r="P278" t="str">
        <f>VLOOKUP(B278, patient!A:F, 6, FALSE)</f>
        <v>White</v>
      </c>
      <c r="Q278" t="s">
        <v>486</v>
      </c>
      <c r="R278">
        <v>790</v>
      </c>
      <c r="S278">
        <v>90</v>
      </c>
      <c r="T278" s="1">
        <v>45348</v>
      </c>
      <c r="U278" s="1" t="str">
        <f t="shared" si="12"/>
        <v>Yes</v>
      </c>
      <c r="V278">
        <v>1</v>
      </c>
      <c r="W278" t="s">
        <v>492</v>
      </c>
      <c r="X278" t="s">
        <v>488</v>
      </c>
      <c r="Y278" t="str">
        <f t="shared" si="13"/>
        <v>Scheduled</v>
      </c>
      <c r="Z278" t="s">
        <v>497</v>
      </c>
      <c r="AC278" t="s">
        <v>490</v>
      </c>
      <c r="AD278">
        <v>616</v>
      </c>
      <c r="AE278">
        <v>0</v>
      </c>
      <c r="AF278" t="str">
        <f t="shared" si="14"/>
        <v>Jan</v>
      </c>
    </row>
    <row r="279" spans="1:32" x14ac:dyDescent="0.25">
      <c r="A279" s="1">
        <v>45319</v>
      </c>
      <c r="B279">
        <v>1787</v>
      </c>
      <c r="C279">
        <v>5</v>
      </c>
      <c r="D279">
        <v>1</v>
      </c>
      <c r="E279">
        <v>4</v>
      </c>
      <c r="F279">
        <v>3</v>
      </c>
      <c r="G279">
        <v>3</v>
      </c>
      <c r="H279">
        <f>VLOOKUP(B279, patient!A:E, 5, FALSE)</f>
        <v>40</v>
      </c>
      <c r="I279" t="str">
        <f>VLOOKUP(H279, city!A:B, 2, FALSE)</f>
        <v>Sheffield</v>
      </c>
      <c r="J279" t="str">
        <f>VLOOKUP(E279, diagnosis!A:B, 2, FALSE)</f>
        <v>Hypertension</v>
      </c>
      <c r="K279" t="str">
        <f>VLOOKUP(D279, department!A:B, 2, FALSE)</f>
        <v>Cardiology</v>
      </c>
      <c r="L279" t="str">
        <f>VLOOKUP(C279, provider!A:B, 2, FALSE)</f>
        <v>Dr. Sade Kikiola</v>
      </c>
      <c r="M279" t="str">
        <f>VLOOKUP(G279, insurance!A:B, 2, FALSE)</f>
        <v>Allianz</v>
      </c>
      <c r="N279">
        <f>VLOOKUP(B279, patient!A:D, 4, FALSE)</f>
        <v>66</v>
      </c>
      <c r="O279" t="str">
        <f>VLOOKUP(B279, patient!A:C, 3, FALSE)</f>
        <v>Female</v>
      </c>
      <c r="P279" t="str">
        <f>VLOOKUP(B279, patient!A:F, 6, FALSE)</f>
        <v>Other</v>
      </c>
      <c r="Q279" t="s">
        <v>486</v>
      </c>
      <c r="R279">
        <v>331</v>
      </c>
      <c r="S279">
        <v>65</v>
      </c>
      <c r="T279" s="1">
        <v>45341</v>
      </c>
      <c r="U279" s="1" t="str">
        <f t="shared" si="12"/>
        <v>Yes</v>
      </c>
      <c r="V279">
        <v>2</v>
      </c>
      <c r="W279" t="s">
        <v>492</v>
      </c>
      <c r="X279" t="s">
        <v>488</v>
      </c>
      <c r="Y279" t="str">
        <f t="shared" si="13"/>
        <v>Scheduled</v>
      </c>
      <c r="Z279" t="s">
        <v>497</v>
      </c>
      <c r="AC279" t="s">
        <v>490</v>
      </c>
      <c r="AD279">
        <v>277.2</v>
      </c>
      <c r="AE279">
        <v>0</v>
      </c>
      <c r="AF279" t="str">
        <f t="shared" si="14"/>
        <v>Jan</v>
      </c>
    </row>
    <row r="280" spans="1:32" x14ac:dyDescent="0.25">
      <c r="A280" s="1">
        <v>45319</v>
      </c>
      <c r="B280">
        <v>1879</v>
      </c>
      <c r="C280">
        <v>5</v>
      </c>
      <c r="D280">
        <v>2</v>
      </c>
      <c r="E280">
        <v>1</v>
      </c>
      <c r="F280">
        <v>2</v>
      </c>
      <c r="G280">
        <v>3</v>
      </c>
      <c r="H280">
        <f>VLOOKUP(B280, patient!A:E, 5, FALSE)</f>
        <v>9</v>
      </c>
      <c r="I280" t="str">
        <f>VLOOKUP(H280, city!A:B, 2, FALSE)</f>
        <v>Edinburgh</v>
      </c>
      <c r="J280" t="str">
        <f>VLOOKUP(E280, diagnosis!A:B, 2, FALSE)</f>
        <v>Appendicitis</v>
      </c>
      <c r="K280" t="str">
        <f>VLOOKUP(D280, department!A:B, 2, FALSE)</f>
        <v>General Surgery</v>
      </c>
      <c r="L280" t="str">
        <f>VLOOKUP(C280, provider!A:B, 2, FALSE)</f>
        <v>Dr. Sade Kikiola</v>
      </c>
      <c r="M280" t="str">
        <f>VLOOKUP(G280, insurance!A:B, 2, FALSE)</f>
        <v>Allianz</v>
      </c>
      <c r="N280">
        <f>VLOOKUP(B280, patient!A:D, 4, FALSE)</f>
        <v>54</v>
      </c>
      <c r="O280" t="str">
        <f>VLOOKUP(B280, patient!A:C, 3, FALSE)</f>
        <v>Male</v>
      </c>
      <c r="P280" t="str">
        <f>VLOOKUP(B280, patient!A:F, 6, FALSE)</f>
        <v>Asian</v>
      </c>
      <c r="Q280" t="s">
        <v>486</v>
      </c>
      <c r="R280">
        <v>607</v>
      </c>
      <c r="S280">
        <v>127</v>
      </c>
      <c r="T280" s="1">
        <v>45328</v>
      </c>
      <c r="U280" s="1" t="str">
        <f t="shared" si="12"/>
        <v>Yes</v>
      </c>
      <c r="V280">
        <v>1</v>
      </c>
      <c r="W280" t="s">
        <v>487</v>
      </c>
      <c r="X280" t="s">
        <v>488</v>
      </c>
      <c r="Y280" t="str">
        <f t="shared" si="13"/>
        <v>Scheduled</v>
      </c>
      <c r="Z280" t="s">
        <v>489</v>
      </c>
      <c r="AC280" t="s">
        <v>490</v>
      </c>
      <c r="AD280">
        <v>513.79999999999995</v>
      </c>
      <c r="AE280">
        <v>0</v>
      </c>
      <c r="AF280" t="str">
        <f t="shared" si="14"/>
        <v>Jan</v>
      </c>
    </row>
    <row r="281" spans="1:32" x14ac:dyDescent="0.25">
      <c r="A281" s="1">
        <v>45319</v>
      </c>
      <c r="B281">
        <v>469</v>
      </c>
      <c r="C281">
        <v>5</v>
      </c>
      <c r="D281">
        <v>1</v>
      </c>
      <c r="E281">
        <v>4</v>
      </c>
      <c r="F281">
        <v>5</v>
      </c>
      <c r="G281">
        <v>3</v>
      </c>
      <c r="H281">
        <f>VLOOKUP(B281, patient!A:E, 5, FALSE)</f>
        <v>40</v>
      </c>
      <c r="I281" t="str">
        <f>VLOOKUP(H281, city!A:B, 2, FALSE)</f>
        <v>Sheffield</v>
      </c>
      <c r="J281" t="str">
        <f>VLOOKUP(E281, diagnosis!A:B, 2, FALSE)</f>
        <v>Hypertension</v>
      </c>
      <c r="K281" t="str">
        <f>VLOOKUP(D281, department!A:B, 2, FALSE)</f>
        <v>Cardiology</v>
      </c>
      <c r="L281" t="str">
        <f>VLOOKUP(C281, provider!A:B, 2, FALSE)</f>
        <v>Dr. Sade Kikiola</v>
      </c>
      <c r="M281" t="str">
        <f>VLOOKUP(G281, insurance!A:B, 2, FALSE)</f>
        <v>Allianz</v>
      </c>
      <c r="N281">
        <f>VLOOKUP(B281, patient!A:D, 4, FALSE)</f>
        <v>66</v>
      </c>
      <c r="O281" t="str">
        <f>VLOOKUP(B281, patient!A:C, 3, FALSE)</f>
        <v>Male</v>
      </c>
      <c r="P281" t="str">
        <f>VLOOKUP(B281, patient!A:F, 6, FALSE)</f>
        <v>Asian</v>
      </c>
      <c r="Q281" t="s">
        <v>492</v>
      </c>
      <c r="R281">
        <v>161</v>
      </c>
      <c r="S281">
        <v>118</v>
      </c>
      <c r="U281" s="1" t="str">
        <f t="shared" si="12"/>
        <v>No</v>
      </c>
      <c r="V281">
        <v>2</v>
      </c>
      <c r="W281" t="s">
        <v>494</v>
      </c>
      <c r="X281" t="s">
        <v>488</v>
      </c>
      <c r="Y281" t="str">
        <f t="shared" si="13"/>
        <v>Scheduled</v>
      </c>
      <c r="Z281" t="s">
        <v>497</v>
      </c>
      <c r="AC281" t="s">
        <v>493</v>
      </c>
      <c r="AD281">
        <v>216.3</v>
      </c>
      <c r="AE281">
        <v>30</v>
      </c>
      <c r="AF281" t="str">
        <f t="shared" si="14"/>
        <v>Jan</v>
      </c>
    </row>
    <row r="282" spans="1:32" x14ac:dyDescent="0.25">
      <c r="A282" s="1">
        <v>45320</v>
      </c>
      <c r="B282">
        <v>237</v>
      </c>
      <c r="C282">
        <v>5</v>
      </c>
      <c r="D282">
        <v>2</v>
      </c>
      <c r="E282">
        <v>1</v>
      </c>
      <c r="F282">
        <v>2</v>
      </c>
      <c r="G282">
        <v>2</v>
      </c>
      <c r="H282">
        <f>VLOOKUP(B282, patient!A:E, 5, FALSE)</f>
        <v>9</v>
      </c>
      <c r="I282" t="str">
        <f>VLOOKUP(H282, city!A:B, 2, FALSE)</f>
        <v>Edinburgh</v>
      </c>
      <c r="J282" t="str">
        <f>VLOOKUP(E282, diagnosis!A:B, 2, FALSE)</f>
        <v>Appendicitis</v>
      </c>
      <c r="K282" t="str">
        <f>VLOOKUP(D282, department!A:B, 2, FALSE)</f>
        <v>General Surgery</v>
      </c>
      <c r="L282" t="str">
        <f>VLOOKUP(C282, provider!A:B, 2, FALSE)</f>
        <v>Dr. Sade Kikiola</v>
      </c>
      <c r="M282" t="str">
        <f>VLOOKUP(G282, insurance!A:B, 2, FALSE)</f>
        <v>AXA</v>
      </c>
      <c r="N282">
        <f>VLOOKUP(B282, patient!A:D, 4, FALSE)</f>
        <v>73</v>
      </c>
      <c r="O282" t="str">
        <f>VLOOKUP(B282, patient!A:C, 3, FALSE)</f>
        <v>Male</v>
      </c>
      <c r="P282" t="str">
        <f>VLOOKUP(B282, patient!A:F, 6, FALSE)</f>
        <v>Asian</v>
      </c>
      <c r="Q282" t="s">
        <v>486</v>
      </c>
      <c r="R282">
        <v>577</v>
      </c>
      <c r="S282">
        <v>143</v>
      </c>
      <c r="T282" s="1">
        <v>45348</v>
      </c>
      <c r="U282" s="1" t="str">
        <f t="shared" si="12"/>
        <v>Yes</v>
      </c>
      <c r="V282">
        <v>1</v>
      </c>
      <c r="W282" t="s">
        <v>492</v>
      </c>
      <c r="X282" t="s">
        <v>488</v>
      </c>
      <c r="Y282" t="str">
        <f t="shared" si="13"/>
        <v>Scheduled</v>
      </c>
      <c r="Z282" t="s">
        <v>489</v>
      </c>
      <c r="AC282" t="s">
        <v>490</v>
      </c>
      <c r="AD282">
        <v>504</v>
      </c>
      <c r="AE282">
        <v>0</v>
      </c>
      <c r="AF282" t="str">
        <f t="shared" si="14"/>
        <v>Jan</v>
      </c>
    </row>
    <row r="283" spans="1:32" x14ac:dyDescent="0.25">
      <c r="A283" s="1">
        <v>45320</v>
      </c>
      <c r="B283">
        <v>540</v>
      </c>
      <c r="C283">
        <v>5</v>
      </c>
      <c r="D283">
        <v>1</v>
      </c>
      <c r="E283">
        <v>4</v>
      </c>
      <c r="F283">
        <v>5</v>
      </c>
      <c r="G283">
        <v>3</v>
      </c>
      <c r="H283">
        <f>VLOOKUP(B283, patient!A:E, 5, FALSE)</f>
        <v>40</v>
      </c>
      <c r="I283" t="str">
        <f>VLOOKUP(H283, city!A:B, 2, FALSE)</f>
        <v>Sheffield</v>
      </c>
      <c r="J283" t="str">
        <f>VLOOKUP(E283, diagnosis!A:B, 2, FALSE)</f>
        <v>Hypertension</v>
      </c>
      <c r="K283" t="str">
        <f>VLOOKUP(D283, department!A:B, 2, FALSE)</f>
        <v>Cardiology</v>
      </c>
      <c r="L283" t="str">
        <f>VLOOKUP(C283, provider!A:B, 2, FALSE)</f>
        <v>Dr. Sade Kikiola</v>
      </c>
      <c r="M283" t="str">
        <f>VLOOKUP(G283, insurance!A:B, 2, FALSE)</f>
        <v>Allianz</v>
      </c>
      <c r="N283">
        <f>VLOOKUP(B283, patient!A:D, 4, FALSE)</f>
        <v>34</v>
      </c>
      <c r="O283" t="str">
        <f>VLOOKUP(B283, patient!A:C, 3, FALSE)</f>
        <v>Female</v>
      </c>
      <c r="P283" t="str">
        <f>VLOOKUP(B283, patient!A:F, 6, FALSE)</f>
        <v>Black</v>
      </c>
      <c r="Q283" t="s">
        <v>486</v>
      </c>
      <c r="R283">
        <v>126</v>
      </c>
      <c r="S283">
        <v>167</v>
      </c>
      <c r="U283" s="1" t="str">
        <f t="shared" si="12"/>
        <v>No</v>
      </c>
      <c r="V283">
        <v>2</v>
      </c>
      <c r="W283" t="s">
        <v>487</v>
      </c>
      <c r="X283" t="s">
        <v>488</v>
      </c>
      <c r="Y283" t="str">
        <f t="shared" si="13"/>
        <v>Scheduled</v>
      </c>
      <c r="Z283" t="s">
        <v>497</v>
      </c>
      <c r="AC283" t="s">
        <v>498</v>
      </c>
      <c r="AD283">
        <v>212.1</v>
      </c>
      <c r="AE283">
        <v>10</v>
      </c>
      <c r="AF283" t="str">
        <f t="shared" si="14"/>
        <v>Jan</v>
      </c>
    </row>
    <row r="284" spans="1:32" x14ac:dyDescent="0.25">
      <c r="A284" s="1">
        <v>45320</v>
      </c>
      <c r="B284">
        <v>2750</v>
      </c>
      <c r="C284">
        <v>5</v>
      </c>
      <c r="D284">
        <v>2</v>
      </c>
      <c r="E284">
        <v>1</v>
      </c>
      <c r="F284">
        <v>2</v>
      </c>
      <c r="G284">
        <v>1</v>
      </c>
      <c r="H284">
        <f>VLOOKUP(B284, patient!A:E, 5, FALSE)</f>
        <v>9</v>
      </c>
      <c r="I284" t="str">
        <f>VLOOKUP(H284, city!A:B, 2, FALSE)</f>
        <v>Edinburgh</v>
      </c>
      <c r="J284" t="str">
        <f>VLOOKUP(E284, diagnosis!A:B, 2, FALSE)</f>
        <v>Appendicitis</v>
      </c>
      <c r="K284" t="str">
        <f>VLOOKUP(D284, department!A:B, 2, FALSE)</f>
        <v>General Surgery</v>
      </c>
      <c r="L284" t="str">
        <f>VLOOKUP(C284, provider!A:B, 2, FALSE)</f>
        <v>Dr. Sade Kikiola</v>
      </c>
      <c r="M284" t="str">
        <f>VLOOKUP(G284, insurance!A:B, 2, FALSE)</f>
        <v>Aviva</v>
      </c>
      <c r="N284">
        <f>VLOOKUP(B284, patient!A:D, 4, FALSE)</f>
        <v>76</v>
      </c>
      <c r="O284" t="str">
        <f>VLOOKUP(B284, patient!A:C, 3, FALSE)</f>
        <v>Female</v>
      </c>
      <c r="P284" t="str">
        <f>VLOOKUP(B284, patient!A:F, 6, FALSE)</f>
        <v>White</v>
      </c>
      <c r="Q284" t="s">
        <v>486</v>
      </c>
      <c r="R284">
        <v>316</v>
      </c>
      <c r="S284">
        <v>187</v>
      </c>
      <c r="T284" s="1">
        <v>45342</v>
      </c>
      <c r="U284" s="1" t="str">
        <f t="shared" si="12"/>
        <v>Yes</v>
      </c>
      <c r="V284">
        <v>1</v>
      </c>
      <c r="W284" t="s">
        <v>492</v>
      </c>
      <c r="X284" t="s">
        <v>488</v>
      </c>
      <c r="Y284" t="str">
        <f t="shared" si="13"/>
        <v>Scheduled</v>
      </c>
      <c r="Z284" t="s">
        <v>497</v>
      </c>
      <c r="AC284" t="s">
        <v>490</v>
      </c>
      <c r="AD284">
        <v>352.1</v>
      </c>
      <c r="AE284">
        <v>0</v>
      </c>
      <c r="AF284" t="str">
        <f t="shared" si="14"/>
        <v>Jan</v>
      </c>
    </row>
    <row r="285" spans="1:32" x14ac:dyDescent="0.25">
      <c r="A285" s="1">
        <v>45320</v>
      </c>
      <c r="B285">
        <v>3913</v>
      </c>
      <c r="C285">
        <v>5</v>
      </c>
      <c r="D285">
        <v>1</v>
      </c>
      <c r="E285">
        <v>4</v>
      </c>
      <c r="F285">
        <v>2</v>
      </c>
      <c r="G285">
        <v>1</v>
      </c>
      <c r="H285">
        <f>VLOOKUP(B285, patient!A:E, 5, FALSE)</f>
        <v>40</v>
      </c>
      <c r="I285" t="str">
        <f>VLOOKUP(H285, city!A:B, 2, FALSE)</f>
        <v>Sheffield</v>
      </c>
      <c r="J285" t="str">
        <f>VLOOKUP(E285, diagnosis!A:B, 2, FALSE)</f>
        <v>Hypertension</v>
      </c>
      <c r="K285" t="str">
        <f>VLOOKUP(D285, department!A:B, 2, FALSE)</f>
        <v>Cardiology</v>
      </c>
      <c r="L285" t="str">
        <f>VLOOKUP(C285, provider!A:B, 2, FALSE)</f>
        <v>Dr. Sade Kikiola</v>
      </c>
      <c r="M285" t="str">
        <f>VLOOKUP(G285, insurance!A:B, 2, FALSE)</f>
        <v>Aviva</v>
      </c>
      <c r="N285">
        <f>VLOOKUP(B285, patient!A:D, 4, FALSE)</f>
        <v>66</v>
      </c>
      <c r="O285" t="str">
        <f>VLOOKUP(B285, patient!A:C, 3, FALSE)</f>
        <v>Male</v>
      </c>
      <c r="P285" t="str">
        <f>VLOOKUP(B285, patient!A:F, 6, FALSE)</f>
        <v>Black</v>
      </c>
      <c r="Q285" t="s">
        <v>486</v>
      </c>
      <c r="R285">
        <v>199</v>
      </c>
      <c r="S285">
        <v>21</v>
      </c>
      <c r="T285" s="1">
        <v>45342</v>
      </c>
      <c r="U285" s="1" t="str">
        <f t="shared" si="12"/>
        <v>Yes</v>
      </c>
      <c r="V285">
        <v>2</v>
      </c>
      <c r="W285" t="s">
        <v>492</v>
      </c>
      <c r="X285" t="s">
        <v>488</v>
      </c>
      <c r="Y285" t="str">
        <f t="shared" si="13"/>
        <v>Scheduled</v>
      </c>
      <c r="Z285" t="s">
        <v>489</v>
      </c>
      <c r="AC285" t="s">
        <v>490</v>
      </c>
      <c r="AD285">
        <v>154</v>
      </c>
      <c r="AE285">
        <v>0</v>
      </c>
      <c r="AF285" t="str">
        <f t="shared" si="14"/>
        <v>Jan</v>
      </c>
    </row>
    <row r="286" spans="1:32" x14ac:dyDescent="0.25">
      <c r="A286" s="1">
        <v>45320</v>
      </c>
      <c r="B286">
        <v>4473</v>
      </c>
      <c r="C286">
        <v>5</v>
      </c>
      <c r="D286">
        <v>2</v>
      </c>
      <c r="E286">
        <v>1</v>
      </c>
      <c r="F286">
        <v>2</v>
      </c>
      <c r="G286">
        <v>2</v>
      </c>
      <c r="H286">
        <f>VLOOKUP(B286, patient!A:E, 5, FALSE)</f>
        <v>9</v>
      </c>
      <c r="I286" t="str">
        <f>VLOOKUP(H286, city!A:B, 2, FALSE)</f>
        <v>Edinburgh</v>
      </c>
      <c r="J286" t="str">
        <f>VLOOKUP(E286, diagnosis!A:B, 2, FALSE)</f>
        <v>Appendicitis</v>
      </c>
      <c r="K286" t="str">
        <f>VLOOKUP(D286, department!A:B, 2, FALSE)</f>
        <v>General Surgery</v>
      </c>
      <c r="L286" t="str">
        <f>VLOOKUP(C286, provider!A:B, 2, FALSE)</f>
        <v>Dr. Sade Kikiola</v>
      </c>
      <c r="M286" t="str">
        <f>VLOOKUP(G286, insurance!A:B, 2, FALSE)</f>
        <v>AXA</v>
      </c>
      <c r="N286">
        <f>VLOOKUP(B286, patient!A:D, 4, FALSE)</f>
        <v>19</v>
      </c>
      <c r="O286" t="str">
        <f>VLOOKUP(B286, patient!A:C, 3, FALSE)</f>
        <v>Female</v>
      </c>
      <c r="P286" t="str">
        <f>VLOOKUP(B286, patient!A:F, 6, FALSE)</f>
        <v>Asian</v>
      </c>
      <c r="Q286" t="s">
        <v>491</v>
      </c>
      <c r="R286">
        <v>852</v>
      </c>
      <c r="S286">
        <v>90</v>
      </c>
      <c r="U286" s="1" t="str">
        <f t="shared" si="12"/>
        <v>No</v>
      </c>
      <c r="V286">
        <v>1</v>
      </c>
      <c r="W286" t="s">
        <v>494</v>
      </c>
      <c r="X286" t="s">
        <v>488</v>
      </c>
      <c r="Y286" t="str">
        <f t="shared" si="13"/>
        <v>Scheduled</v>
      </c>
      <c r="Z286" t="s">
        <v>489</v>
      </c>
      <c r="AC286" t="s">
        <v>498</v>
      </c>
      <c r="AD286">
        <v>666.4</v>
      </c>
      <c r="AE286">
        <v>10</v>
      </c>
      <c r="AF286" t="str">
        <f t="shared" si="14"/>
        <v>Jan</v>
      </c>
    </row>
    <row r="287" spans="1:32" x14ac:dyDescent="0.25">
      <c r="A287" s="1">
        <v>45320</v>
      </c>
      <c r="B287">
        <v>1573</v>
      </c>
      <c r="C287">
        <v>5</v>
      </c>
      <c r="D287">
        <v>1</v>
      </c>
      <c r="E287">
        <v>4</v>
      </c>
      <c r="F287">
        <v>4</v>
      </c>
      <c r="G287">
        <v>2</v>
      </c>
      <c r="H287">
        <f>VLOOKUP(B287, patient!A:E, 5, FALSE)</f>
        <v>40</v>
      </c>
      <c r="I287" t="str">
        <f>VLOOKUP(H287, city!A:B, 2, FALSE)</f>
        <v>Sheffield</v>
      </c>
      <c r="J287" t="str">
        <f>VLOOKUP(E287, diagnosis!A:B, 2, FALSE)</f>
        <v>Hypertension</v>
      </c>
      <c r="K287" t="str">
        <f>VLOOKUP(D287, department!A:B, 2, FALSE)</f>
        <v>Cardiology</v>
      </c>
      <c r="L287" t="str">
        <f>VLOOKUP(C287, provider!A:B, 2, FALSE)</f>
        <v>Dr. Sade Kikiola</v>
      </c>
      <c r="M287" t="str">
        <f>VLOOKUP(G287, insurance!A:B, 2, FALSE)</f>
        <v>AXA</v>
      </c>
      <c r="N287">
        <f>VLOOKUP(B287, patient!A:D, 4, FALSE)</f>
        <v>19</v>
      </c>
      <c r="O287" t="str">
        <f>VLOOKUP(B287, patient!A:C, 3, FALSE)</f>
        <v>Male</v>
      </c>
      <c r="P287" t="str">
        <f>VLOOKUP(B287, patient!A:F, 6, FALSE)</f>
        <v>Hispanic</v>
      </c>
      <c r="Q287" t="s">
        <v>491</v>
      </c>
      <c r="R287">
        <v>414</v>
      </c>
      <c r="S287">
        <v>122</v>
      </c>
      <c r="U287" s="1" t="str">
        <f t="shared" si="12"/>
        <v>No</v>
      </c>
      <c r="V287">
        <v>2</v>
      </c>
      <c r="W287" t="s">
        <v>494</v>
      </c>
      <c r="X287" t="s">
        <v>488</v>
      </c>
      <c r="Y287" t="str">
        <f t="shared" si="13"/>
        <v>Scheduled</v>
      </c>
      <c r="Z287" t="s">
        <v>497</v>
      </c>
      <c r="AC287" t="s">
        <v>496</v>
      </c>
      <c r="AD287">
        <v>410.2</v>
      </c>
      <c r="AE287">
        <v>50</v>
      </c>
      <c r="AF287" t="str">
        <f t="shared" si="14"/>
        <v>Jan</v>
      </c>
    </row>
    <row r="288" spans="1:32" x14ac:dyDescent="0.25">
      <c r="A288" s="1">
        <v>45320</v>
      </c>
      <c r="B288">
        <v>4533</v>
      </c>
      <c r="C288">
        <v>5</v>
      </c>
      <c r="D288">
        <v>2</v>
      </c>
      <c r="E288">
        <v>1</v>
      </c>
      <c r="F288">
        <v>2</v>
      </c>
      <c r="G288">
        <v>3</v>
      </c>
      <c r="H288">
        <f>VLOOKUP(B288, patient!A:E, 5, FALSE)</f>
        <v>9</v>
      </c>
      <c r="I288" t="str">
        <f>VLOOKUP(H288, city!A:B, 2, FALSE)</f>
        <v>Edinburgh</v>
      </c>
      <c r="J288" t="str">
        <f>VLOOKUP(E288, diagnosis!A:B, 2, FALSE)</f>
        <v>Appendicitis</v>
      </c>
      <c r="K288" t="str">
        <f>VLOOKUP(D288, department!A:B, 2, FALSE)</f>
        <v>General Surgery</v>
      </c>
      <c r="L288" t="str">
        <f>VLOOKUP(C288, provider!A:B, 2, FALSE)</f>
        <v>Dr. Sade Kikiola</v>
      </c>
      <c r="M288" t="str">
        <f>VLOOKUP(G288, insurance!A:B, 2, FALSE)</f>
        <v>Allianz</v>
      </c>
      <c r="N288">
        <f>VLOOKUP(B288, patient!A:D, 4, FALSE)</f>
        <v>45</v>
      </c>
      <c r="O288" t="str">
        <f>VLOOKUP(B288, patient!A:C, 3, FALSE)</f>
        <v>Female</v>
      </c>
      <c r="P288" t="str">
        <f>VLOOKUP(B288, patient!A:F, 6, FALSE)</f>
        <v>Black</v>
      </c>
      <c r="Q288" t="s">
        <v>486</v>
      </c>
      <c r="R288">
        <v>194</v>
      </c>
      <c r="S288">
        <v>96</v>
      </c>
      <c r="U288" s="1" t="str">
        <f t="shared" si="12"/>
        <v>No</v>
      </c>
      <c r="V288">
        <v>1</v>
      </c>
      <c r="W288" t="s">
        <v>487</v>
      </c>
      <c r="X288" t="s">
        <v>488</v>
      </c>
      <c r="Y288" t="str">
        <f t="shared" si="13"/>
        <v>Scheduled</v>
      </c>
      <c r="Z288" t="s">
        <v>497</v>
      </c>
      <c r="AC288" t="s">
        <v>493</v>
      </c>
      <c r="AD288">
        <v>224</v>
      </c>
      <c r="AE288">
        <v>30</v>
      </c>
      <c r="AF288" t="str">
        <f t="shared" si="14"/>
        <v>Jan</v>
      </c>
    </row>
    <row r="289" spans="1:32" x14ac:dyDescent="0.25">
      <c r="A289" s="1">
        <v>45320</v>
      </c>
      <c r="B289">
        <v>3506</v>
      </c>
      <c r="C289">
        <v>5</v>
      </c>
      <c r="D289">
        <v>1</v>
      </c>
      <c r="E289">
        <v>4</v>
      </c>
      <c r="F289">
        <v>3</v>
      </c>
      <c r="G289">
        <v>1</v>
      </c>
      <c r="H289">
        <f>VLOOKUP(B289, patient!A:E, 5, FALSE)</f>
        <v>40</v>
      </c>
      <c r="I289" t="str">
        <f>VLOOKUP(H289, city!A:B, 2, FALSE)</f>
        <v>Sheffield</v>
      </c>
      <c r="J289" t="str">
        <f>VLOOKUP(E289, diagnosis!A:B, 2, FALSE)</f>
        <v>Hypertension</v>
      </c>
      <c r="K289" t="str">
        <f>VLOOKUP(D289, department!A:B, 2, FALSE)</f>
        <v>Cardiology</v>
      </c>
      <c r="L289" t="str">
        <f>VLOOKUP(C289, provider!A:B, 2, FALSE)</f>
        <v>Dr. Sade Kikiola</v>
      </c>
      <c r="M289" t="str">
        <f>VLOOKUP(G289, insurance!A:B, 2, FALSE)</f>
        <v>Aviva</v>
      </c>
      <c r="N289">
        <f>VLOOKUP(B289, patient!A:D, 4, FALSE)</f>
        <v>71</v>
      </c>
      <c r="O289" t="str">
        <f>VLOOKUP(B289, patient!A:C, 3, FALSE)</f>
        <v>Female</v>
      </c>
      <c r="P289" t="str">
        <f>VLOOKUP(B289, patient!A:F, 6, FALSE)</f>
        <v>White</v>
      </c>
      <c r="Q289" t="s">
        <v>486</v>
      </c>
      <c r="R289">
        <v>116</v>
      </c>
      <c r="S289">
        <v>116</v>
      </c>
      <c r="T289" s="1">
        <v>45333</v>
      </c>
      <c r="U289" s="1" t="str">
        <f t="shared" si="12"/>
        <v>Yes</v>
      </c>
      <c r="V289">
        <v>2</v>
      </c>
      <c r="W289" t="s">
        <v>492</v>
      </c>
      <c r="X289" t="s">
        <v>488</v>
      </c>
      <c r="Y289" t="str">
        <f t="shared" si="13"/>
        <v>Scheduled</v>
      </c>
      <c r="Z289" t="s">
        <v>497</v>
      </c>
      <c r="AC289" t="s">
        <v>490</v>
      </c>
      <c r="AD289">
        <v>162.4</v>
      </c>
      <c r="AE289">
        <v>0</v>
      </c>
      <c r="AF289" t="str">
        <f t="shared" si="14"/>
        <v>Jan</v>
      </c>
    </row>
    <row r="290" spans="1:32" x14ac:dyDescent="0.25">
      <c r="A290" s="1">
        <v>45320</v>
      </c>
      <c r="B290">
        <v>3588</v>
      </c>
      <c r="C290">
        <v>5</v>
      </c>
      <c r="D290">
        <v>2</v>
      </c>
      <c r="E290">
        <v>1</v>
      </c>
      <c r="F290">
        <v>2</v>
      </c>
      <c r="G290">
        <v>3</v>
      </c>
      <c r="H290">
        <f>VLOOKUP(B290, patient!A:E, 5, FALSE)</f>
        <v>9</v>
      </c>
      <c r="I290" t="str">
        <f>VLOOKUP(H290, city!A:B, 2, FALSE)</f>
        <v>Edinburgh</v>
      </c>
      <c r="J290" t="str">
        <f>VLOOKUP(E290, diagnosis!A:B, 2, FALSE)</f>
        <v>Appendicitis</v>
      </c>
      <c r="K290" t="str">
        <f>VLOOKUP(D290, department!A:B, 2, FALSE)</f>
        <v>General Surgery</v>
      </c>
      <c r="L290" t="str">
        <f>VLOOKUP(C290, provider!A:B, 2, FALSE)</f>
        <v>Dr. Sade Kikiola</v>
      </c>
      <c r="M290" t="str">
        <f>VLOOKUP(G290, insurance!A:B, 2, FALSE)</f>
        <v>Allianz</v>
      </c>
      <c r="N290">
        <f>VLOOKUP(B290, patient!A:D, 4, FALSE)</f>
        <v>40</v>
      </c>
      <c r="O290" t="str">
        <f>VLOOKUP(B290, patient!A:C, 3, FALSE)</f>
        <v>Male</v>
      </c>
      <c r="P290" t="str">
        <f>VLOOKUP(B290, patient!A:F, 6, FALSE)</f>
        <v>Black</v>
      </c>
      <c r="Q290" t="s">
        <v>486</v>
      </c>
      <c r="R290">
        <v>861</v>
      </c>
      <c r="S290">
        <v>49</v>
      </c>
      <c r="T290" s="1">
        <v>45349</v>
      </c>
      <c r="U290" s="1" t="str">
        <f t="shared" si="12"/>
        <v>Yes</v>
      </c>
      <c r="V290">
        <v>1</v>
      </c>
      <c r="W290" t="s">
        <v>492</v>
      </c>
      <c r="X290" t="s">
        <v>488</v>
      </c>
      <c r="Y290" t="str">
        <f t="shared" si="13"/>
        <v>Scheduled</v>
      </c>
      <c r="Z290" t="s">
        <v>489</v>
      </c>
      <c r="AC290" t="s">
        <v>490</v>
      </c>
      <c r="AD290">
        <v>637</v>
      </c>
      <c r="AE290">
        <v>0</v>
      </c>
      <c r="AF290" t="str">
        <f t="shared" si="14"/>
        <v>Jan</v>
      </c>
    </row>
    <row r="291" spans="1:32" x14ac:dyDescent="0.25">
      <c r="A291" s="1">
        <v>45320</v>
      </c>
      <c r="B291">
        <v>1394</v>
      </c>
      <c r="C291">
        <v>5</v>
      </c>
      <c r="D291">
        <v>1</v>
      </c>
      <c r="E291">
        <v>4</v>
      </c>
      <c r="F291">
        <v>3</v>
      </c>
      <c r="G291">
        <v>1</v>
      </c>
      <c r="H291">
        <f>VLOOKUP(B291, patient!A:E, 5, FALSE)</f>
        <v>40</v>
      </c>
      <c r="I291" t="str">
        <f>VLOOKUP(H291, city!A:B, 2, FALSE)</f>
        <v>Sheffield</v>
      </c>
      <c r="J291" t="str">
        <f>VLOOKUP(E291, diagnosis!A:B, 2, FALSE)</f>
        <v>Hypertension</v>
      </c>
      <c r="K291" t="str">
        <f>VLOOKUP(D291, department!A:B, 2, FALSE)</f>
        <v>Cardiology</v>
      </c>
      <c r="L291" t="str">
        <f>VLOOKUP(C291, provider!A:B, 2, FALSE)</f>
        <v>Dr. Sade Kikiola</v>
      </c>
      <c r="M291" t="str">
        <f>VLOOKUP(G291, insurance!A:B, 2, FALSE)</f>
        <v>Aviva</v>
      </c>
      <c r="N291">
        <f>VLOOKUP(B291, patient!A:D, 4, FALSE)</f>
        <v>54</v>
      </c>
      <c r="O291" t="str">
        <f>VLOOKUP(B291, patient!A:C, 3, FALSE)</f>
        <v>Male</v>
      </c>
      <c r="P291" t="str">
        <f>VLOOKUP(B291, patient!A:F, 6, FALSE)</f>
        <v>White</v>
      </c>
      <c r="Q291" t="s">
        <v>492</v>
      </c>
      <c r="R291">
        <v>928</v>
      </c>
      <c r="S291">
        <v>49</v>
      </c>
      <c r="U291" s="1" t="str">
        <f t="shared" si="12"/>
        <v>No</v>
      </c>
      <c r="V291">
        <v>2</v>
      </c>
      <c r="W291" t="s">
        <v>487</v>
      </c>
      <c r="X291" t="s">
        <v>488</v>
      </c>
      <c r="Y291" t="str">
        <f t="shared" si="13"/>
        <v>Scheduled</v>
      </c>
      <c r="Z291" t="s">
        <v>497</v>
      </c>
      <c r="AC291" t="s">
        <v>493</v>
      </c>
      <c r="AD291">
        <v>704.9</v>
      </c>
      <c r="AE291">
        <v>30</v>
      </c>
      <c r="AF291" t="str">
        <f t="shared" si="14"/>
        <v>Jan</v>
      </c>
    </row>
    <row r="292" spans="1:32" x14ac:dyDescent="0.25">
      <c r="A292" s="1">
        <v>45321</v>
      </c>
      <c r="B292">
        <v>2340</v>
      </c>
      <c r="C292">
        <v>5</v>
      </c>
      <c r="D292">
        <v>2</v>
      </c>
      <c r="E292">
        <v>1</v>
      </c>
      <c r="F292">
        <v>2</v>
      </c>
      <c r="G292">
        <v>3</v>
      </c>
      <c r="H292">
        <f>VLOOKUP(B292, patient!A:E, 5, FALSE)</f>
        <v>9</v>
      </c>
      <c r="I292" t="str">
        <f>VLOOKUP(H292, city!A:B, 2, FALSE)</f>
        <v>Edinburgh</v>
      </c>
      <c r="J292" t="str">
        <f>VLOOKUP(E292, diagnosis!A:B, 2, FALSE)</f>
        <v>Appendicitis</v>
      </c>
      <c r="K292" t="str">
        <f>VLOOKUP(D292, department!A:B, 2, FALSE)</f>
        <v>General Surgery</v>
      </c>
      <c r="L292" t="str">
        <f>VLOOKUP(C292, provider!A:B, 2, FALSE)</f>
        <v>Dr. Sade Kikiola</v>
      </c>
      <c r="M292" t="str">
        <f>VLOOKUP(G292, insurance!A:B, 2, FALSE)</f>
        <v>Allianz</v>
      </c>
      <c r="N292">
        <f>VLOOKUP(B292, patient!A:D, 4, FALSE)</f>
        <v>49</v>
      </c>
      <c r="O292" t="str">
        <f>VLOOKUP(B292, patient!A:C, 3, FALSE)</f>
        <v>Male</v>
      </c>
      <c r="P292" t="str">
        <f>VLOOKUP(B292, patient!A:F, 6, FALSE)</f>
        <v>Hispanic</v>
      </c>
      <c r="Q292" t="s">
        <v>486</v>
      </c>
      <c r="R292">
        <v>399</v>
      </c>
      <c r="S292">
        <v>192</v>
      </c>
      <c r="T292" s="1">
        <v>45340</v>
      </c>
      <c r="U292" s="1" t="str">
        <f t="shared" si="12"/>
        <v>Yes</v>
      </c>
      <c r="V292">
        <v>1</v>
      </c>
      <c r="W292" t="s">
        <v>492</v>
      </c>
      <c r="X292" t="s">
        <v>488</v>
      </c>
      <c r="Y292" t="str">
        <f t="shared" si="13"/>
        <v>Scheduled</v>
      </c>
      <c r="Z292" t="s">
        <v>497</v>
      </c>
      <c r="AC292" t="s">
        <v>490</v>
      </c>
      <c r="AD292">
        <v>413.7</v>
      </c>
      <c r="AE292">
        <v>0</v>
      </c>
      <c r="AF292" t="str">
        <f t="shared" si="14"/>
        <v>Jan</v>
      </c>
    </row>
    <row r="293" spans="1:32" x14ac:dyDescent="0.25">
      <c r="A293" s="1">
        <v>45321</v>
      </c>
      <c r="B293">
        <v>4138</v>
      </c>
      <c r="C293">
        <v>5</v>
      </c>
      <c r="D293">
        <v>1</v>
      </c>
      <c r="E293">
        <v>4</v>
      </c>
      <c r="F293">
        <v>3</v>
      </c>
      <c r="G293">
        <v>2</v>
      </c>
      <c r="H293">
        <f>VLOOKUP(B293, patient!A:E, 5, FALSE)</f>
        <v>40</v>
      </c>
      <c r="I293" t="str">
        <f>VLOOKUP(H293, city!A:B, 2, FALSE)</f>
        <v>Sheffield</v>
      </c>
      <c r="J293" t="str">
        <f>VLOOKUP(E293, diagnosis!A:B, 2, FALSE)</f>
        <v>Hypertension</v>
      </c>
      <c r="K293" t="str">
        <f>VLOOKUP(D293, department!A:B, 2, FALSE)</f>
        <v>Cardiology</v>
      </c>
      <c r="L293" t="str">
        <f>VLOOKUP(C293, provider!A:B, 2, FALSE)</f>
        <v>Dr. Sade Kikiola</v>
      </c>
      <c r="M293" t="str">
        <f>VLOOKUP(G293, insurance!A:B, 2, FALSE)</f>
        <v>AXA</v>
      </c>
      <c r="N293">
        <f>VLOOKUP(B293, patient!A:D, 4, FALSE)</f>
        <v>50</v>
      </c>
      <c r="O293" t="str">
        <f>VLOOKUP(B293, patient!A:C, 3, FALSE)</f>
        <v>Male</v>
      </c>
      <c r="P293" t="str">
        <f>VLOOKUP(B293, patient!A:F, 6, FALSE)</f>
        <v>Other</v>
      </c>
      <c r="Q293" t="s">
        <v>492</v>
      </c>
      <c r="R293">
        <v>595</v>
      </c>
      <c r="S293">
        <v>43</v>
      </c>
      <c r="U293" s="1" t="str">
        <f t="shared" si="12"/>
        <v>No</v>
      </c>
      <c r="V293">
        <v>2</v>
      </c>
      <c r="W293" t="s">
        <v>492</v>
      </c>
      <c r="X293" t="s">
        <v>488</v>
      </c>
      <c r="Y293" t="str">
        <f t="shared" si="13"/>
        <v>Scheduled</v>
      </c>
      <c r="Z293" t="s">
        <v>497</v>
      </c>
      <c r="AC293" t="s">
        <v>496</v>
      </c>
      <c r="AD293">
        <v>481.6</v>
      </c>
      <c r="AE293">
        <v>50</v>
      </c>
      <c r="AF293" t="str">
        <f t="shared" si="14"/>
        <v>Jan</v>
      </c>
    </row>
    <row r="294" spans="1:32" x14ac:dyDescent="0.25">
      <c r="A294" s="1">
        <v>45321</v>
      </c>
      <c r="B294">
        <v>511</v>
      </c>
      <c r="C294">
        <v>5</v>
      </c>
      <c r="D294">
        <v>2</v>
      </c>
      <c r="E294">
        <v>1</v>
      </c>
      <c r="F294">
        <v>2</v>
      </c>
      <c r="G294">
        <v>1</v>
      </c>
      <c r="H294">
        <f>VLOOKUP(B294, patient!A:E, 5, FALSE)</f>
        <v>9</v>
      </c>
      <c r="I294" t="str">
        <f>VLOOKUP(H294, city!A:B, 2, FALSE)</f>
        <v>Edinburgh</v>
      </c>
      <c r="J294" t="str">
        <f>VLOOKUP(E294, diagnosis!A:B, 2, FALSE)</f>
        <v>Appendicitis</v>
      </c>
      <c r="K294" t="str">
        <f>VLOOKUP(D294, department!A:B, 2, FALSE)</f>
        <v>General Surgery</v>
      </c>
      <c r="L294" t="str">
        <f>VLOOKUP(C294, provider!A:B, 2, FALSE)</f>
        <v>Dr. Sade Kikiola</v>
      </c>
      <c r="M294" t="str">
        <f>VLOOKUP(G294, insurance!A:B, 2, FALSE)</f>
        <v>Aviva</v>
      </c>
      <c r="N294">
        <f>VLOOKUP(B294, patient!A:D, 4, FALSE)</f>
        <v>18</v>
      </c>
      <c r="O294" t="str">
        <f>VLOOKUP(B294, patient!A:C, 3, FALSE)</f>
        <v>Female</v>
      </c>
      <c r="P294" t="str">
        <f>VLOOKUP(B294, patient!A:F, 6, FALSE)</f>
        <v>White</v>
      </c>
      <c r="Q294" t="s">
        <v>486</v>
      </c>
      <c r="R294">
        <v>461</v>
      </c>
      <c r="S294">
        <v>80</v>
      </c>
      <c r="T294" s="1">
        <v>45340</v>
      </c>
      <c r="U294" s="1" t="str">
        <f t="shared" si="12"/>
        <v>Yes</v>
      </c>
      <c r="V294">
        <v>1</v>
      </c>
      <c r="W294" t="s">
        <v>487</v>
      </c>
      <c r="X294" t="s">
        <v>488</v>
      </c>
      <c r="Y294" t="str">
        <f t="shared" si="13"/>
        <v>Scheduled</v>
      </c>
      <c r="Z294" t="s">
        <v>497</v>
      </c>
      <c r="AC294" t="s">
        <v>490</v>
      </c>
      <c r="AD294">
        <v>378.7</v>
      </c>
      <c r="AE294">
        <v>0</v>
      </c>
      <c r="AF294" t="str">
        <f t="shared" si="14"/>
        <v>Jan</v>
      </c>
    </row>
    <row r="295" spans="1:32" x14ac:dyDescent="0.25">
      <c r="A295" s="1">
        <v>45321</v>
      </c>
      <c r="B295">
        <v>4749</v>
      </c>
      <c r="C295">
        <v>5</v>
      </c>
      <c r="D295">
        <v>1</v>
      </c>
      <c r="E295">
        <v>4</v>
      </c>
      <c r="F295">
        <v>5</v>
      </c>
      <c r="G295">
        <v>1</v>
      </c>
      <c r="H295">
        <f>VLOOKUP(B295, patient!A:E, 5, FALSE)</f>
        <v>40</v>
      </c>
      <c r="I295" t="str">
        <f>VLOOKUP(H295, city!A:B, 2, FALSE)</f>
        <v>Sheffield</v>
      </c>
      <c r="J295" t="str">
        <f>VLOOKUP(E295, diagnosis!A:B, 2, FALSE)</f>
        <v>Hypertension</v>
      </c>
      <c r="K295" t="str">
        <f>VLOOKUP(D295, department!A:B, 2, FALSE)</f>
        <v>Cardiology</v>
      </c>
      <c r="L295" t="str">
        <f>VLOOKUP(C295, provider!A:B, 2, FALSE)</f>
        <v>Dr. Sade Kikiola</v>
      </c>
      <c r="M295" t="str">
        <f>VLOOKUP(G295, insurance!A:B, 2, FALSE)</f>
        <v>Aviva</v>
      </c>
      <c r="N295">
        <f>VLOOKUP(B295, patient!A:D, 4, FALSE)</f>
        <v>36</v>
      </c>
      <c r="O295" t="str">
        <f>VLOOKUP(B295, patient!A:C, 3, FALSE)</f>
        <v>Female</v>
      </c>
      <c r="P295" t="str">
        <f>VLOOKUP(B295, patient!A:F, 6, FALSE)</f>
        <v>White</v>
      </c>
      <c r="Q295" t="s">
        <v>486</v>
      </c>
      <c r="R295">
        <v>242</v>
      </c>
      <c r="S295">
        <v>160</v>
      </c>
      <c r="U295" s="1" t="str">
        <f t="shared" si="12"/>
        <v>No</v>
      </c>
      <c r="V295">
        <v>2</v>
      </c>
      <c r="W295" t="s">
        <v>494</v>
      </c>
      <c r="X295" t="s">
        <v>488</v>
      </c>
      <c r="Y295" t="str">
        <f t="shared" si="13"/>
        <v>Scheduled</v>
      </c>
      <c r="Z295" t="s">
        <v>489</v>
      </c>
      <c r="AC295" t="s">
        <v>498</v>
      </c>
      <c r="AD295">
        <v>288.39999999999998</v>
      </c>
      <c r="AE295">
        <v>10</v>
      </c>
      <c r="AF295" t="str">
        <f t="shared" si="14"/>
        <v>Jan</v>
      </c>
    </row>
    <row r="296" spans="1:32" x14ac:dyDescent="0.25">
      <c r="A296" s="1">
        <v>45321</v>
      </c>
      <c r="B296">
        <v>1337</v>
      </c>
      <c r="C296">
        <v>5</v>
      </c>
      <c r="D296">
        <v>2</v>
      </c>
      <c r="E296">
        <v>1</v>
      </c>
      <c r="F296">
        <v>2</v>
      </c>
      <c r="G296">
        <v>1</v>
      </c>
      <c r="H296">
        <f>VLOOKUP(B296, patient!A:E, 5, FALSE)</f>
        <v>40</v>
      </c>
      <c r="I296" t="str">
        <f>VLOOKUP(H296, city!A:B, 2, FALSE)</f>
        <v>Sheffield</v>
      </c>
      <c r="J296" t="str">
        <f>VLOOKUP(E296, diagnosis!A:B, 2, FALSE)</f>
        <v>Appendicitis</v>
      </c>
      <c r="K296" t="str">
        <f>VLOOKUP(D296, department!A:B, 2, FALSE)</f>
        <v>General Surgery</v>
      </c>
      <c r="L296" t="str">
        <f>VLOOKUP(C296, provider!A:B, 2, FALSE)</f>
        <v>Dr. Sade Kikiola</v>
      </c>
      <c r="M296" t="str">
        <f>VLOOKUP(G296, insurance!A:B, 2, FALSE)</f>
        <v>Aviva</v>
      </c>
      <c r="N296">
        <f>VLOOKUP(B296, patient!A:D, 4, FALSE)</f>
        <v>79</v>
      </c>
      <c r="O296" t="str">
        <f>VLOOKUP(B296, patient!A:C, 3, FALSE)</f>
        <v>Female</v>
      </c>
      <c r="P296" t="str">
        <f>VLOOKUP(B296, patient!A:F, 6, FALSE)</f>
        <v>Asian</v>
      </c>
      <c r="Q296" t="s">
        <v>486</v>
      </c>
      <c r="R296">
        <v>397</v>
      </c>
      <c r="S296">
        <v>144</v>
      </c>
      <c r="U296" s="1" t="str">
        <f t="shared" si="12"/>
        <v>No</v>
      </c>
      <c r="V296">
        <v>1</v>
      </c>
      <c r="W296" t="s">
        <v>492</v>
      </c>
      <c r="X296" t="s">
        <v>488</v>
      </c>
      <c r="Y296" t="str">
        <f t="shared" si="13"/>
        <v>Scheduled</v>
      </c>
      <c r="Z296" t="s">
        <v>489</v>
      </c>
      <c r="AC296" t="s">
        <v>498</v>
      </c>
      <c r="AD296">
        <v>385.7</v>
      </c>
      <c r="AE296">
        <v>10</v>
      </c>
      <c r="AF296" t="str">
        <f t="shared" si="14"/>
        <v>Jan</v>
      </c>
    </row>
    <row r="297" spans="1:32" x14ac:dyDescent="0.25">
      <c r="A297" s="1">
        <v>45321</v>
      </c>
      <c r="B297">
        <v>4850</v>
      </c>
      <c r="C297">
        <v>5</v>
      </c>
      <c r="D297">
        <v>1</v>
      </c>
      <c r="E297">
        <v>4</v>
      </c>
      <c r="F297">
        <v>3</v>
      </c>
      <c r="G297">
        <v>3</v>
      </c>
      <c r="H297">
        <f>VLOOKUP(B297, patient!A:E, 5, FALSE)</f>
        <v>9</v>
      </c>
      <c r="I297" t="str">
        <f>VLOOKUP(H297, city!A:B, 2, FALSE)</f>
        <v>Edinburgh</v>
      </c>
      <c r="J297" t="str">
        <f>VLOOKUP(E297, diagnosis!A:B, 2, FALSE)</f>
        <v>Hypertension</v>
      </c>
      <c r="K297" t="str">
        <f>VLOOKUP(D297, department!A:B, 2, FALSE)</f>
        <v>Cardiology</v>
      </c>
      <c r="L297" t="str">
        <f>VLOOKUP(C297, provider!A:B, 2, FALSE)</f>
        <v>Dr. Sade Kikiola</v>
      </c>
      <c r="M297" t="str">
        <f>VLOOKUP(G297, insurance!A:B, 2, FALSE)</f>
        <v>Allianz</v>
      </c>
      <c r="N297">
        <f>VLOOKUP(B297, patient!A:D, 4, FALSE)</f>
        <v>19</v>
      </c>
      <c r="O297" t="str">
        <f>VLOOKUP(B297, patient!A:C, 3, FALSE)</f>
        <v>Male</v>
      </c>
      <c r="P297" t="str">
        <f>VLOOKUP(B297, patient!A:F, 6, FALSE)</f>
        <v>Asian</v>
      </c>
      <c r="Q297" t="s">
        <v>486</v>
      </c>
      <c r="R297">
        <v>797</v>
      </c>
      <c r="S297">
        <v>99</v>
      </c>
      <c r="T297" s="1">
        <v>45348</v>
      </c>
      <c r="U297" s="1" t="str">
        <f t="shared" si="12"/>
        <v>Yes</v>
      </c>
      <c r="V297">
        <v>2</v>
      </c>
      <c r="W297" t="s">
        <v>494</v>
      </c>
      <c r="X297" t="s">
        <v>488</v>
      </c>
      <c r="Y297" t="str">
        <f t="shared" si="13"/>
        <v>Scheduled</v>
      </c>
      <c r="Z297" t="s">
        <v>489</v>
      </c>
      <c r="AC297" t="s">
        <v>490</v>
      </c>
      <c r="AD297">
        <v>627.20000000000005</v>
      </c>
      <c r="AE297">
        <v>0</v>
      </c>
      <c r="AF297" t="str">
        <f t="shared" si="14"/>
        <v>Jan</v>
      </c>
    </row>
    <row r="298" spans="1:32" x14ac:dyDescent="0.25">
      <c r="A298" s="1">
        <v>45321</v>
      </c>
      <c r="B298">
        <v>1678</v>
      </c>
      <c r="C298">
        <v>5</v>
      </c>
      <c r="D298">
        <v>2</v>
      </c>
      <c r="E298">
        <v>1</v>
      </c>
      <c r="F298">
        <v>2</v>
      </c>
      <c r="G298">
        <v>3</v>
      </c>
      <c r="H298">
        <f>VLOOKUP(B298, patient!A:E, 5, FALSE)</f>
        <v>40</v>
      </c>
      <c r="I298" t="str">
        <f>VLOOKUP(H298, city!A:B, 2, FALSE)</f>
        <v>Sheffield</v>
      </c>
      <c r="J298" t="str">
        <f>VLOOKUP(E298, diagnosis!A:B, 2, FALSE)</f>
        <v>Appendicitis</v>
      </c>
      <c r="K298" t="str">
        <f>VLOOKUP(D298, department!A:B, 2, FALSE)</f>
        <v>General Surgery</v>
      </c>
      <c r="L298" t="str">
        <f>VLOOKUP(C298, provider!A:B, 2, FALSE)</f>
        <v>Dr. Sade Kikiola</v>
      </c>
      <c r="M298" t="str">
        <f>VLOOKUP(G298, insurance!A:B, 2, FALSE)</f>
        <v>Allianz</v>
      </c>
      <c r="N298">
        <f>VLOOKUP(B298, patient!A:D, 4, FALSE)</f>
        <v>70</v>
      </c>
      <c r="O298" t="str">
        <f>VLOOKUP(B298, patient!A:C, 3, FALSE)</f>
        <v>Male</v>
      </c>
      <c r="P298" t="str">
        <f>VLOOKUP(B298, patient!A:F, 6, FALSE)</f>
        <v>Hispanic</v>
      </c>
      <c r="Q298" t="s">
        <v>492</v>
      </c>
      <c r="R298">
        <v>478</v>
      </c>
      <c r="S298">
        <v>34</v>
      </c>
      <c r="U298" s="1" t="str">
        <f t="shared" si="12"/>
        <v>No</v>
      </c>
      <c r="V298">
        <v>1</v>
      </c>
      <c r="W298" t="s">
        <v>494</v>
      </c>
      <c r="X298" t="s">
        <v>488</v>
      </c>
      <c r="Y298" t="str">
        <f t="shared" si="13"/>
        <v>Scheduled</v>
      </c>
      <c r="Z298" t="s">
        <v>497</v>
      </c>
      <c r="AC298" t="s">
        <v>496</v>
      </c>
      <c r="AD298">
        <v>393.4</v>
      </c>
      <c r="AE298">
        <v>50</v>
      </c>
      <c r="AF298" t="str">
        <f t="shared" si="14"/>
        <v>Jan</v>
      </c>
    </row>
    <row r="299" spans="1:32" x14ac:dyDescent="0.25">
      <c r="A299" s="1">
        <v>45321</v>
      </c>
      <c r="B299">
        <v>1296</v>
      </c>
      <c r="C299">
        <v>5</v>
      </c>
      <c r="D299">
        <v>1</v>
      </c>
      <c r="E299">
        <v>4</v>
      </c>
      <c r="F299">
        <v>1</v>
      </c>
      <c r="G299">
        <v>3</v>
      </c>
      <c r="H299">
        <f>VLOOKUP(B299, patient!A:E, 5, FALSE)</f>
        <v>9</v>
      </c>
      <c r="I299" t="str">
        <f>VLOOKUP(H299, city!A:B, 2, FALSE)</f>
        <v>Edinburgh</v>
      </c>
      <c r="J299" t="str">
        <f>VLOOKUP(E299, diagnosis!A:B, 2, FALSE)</f>
        <v>Hypertension</v>
      </c>
      <c r="K299" t="str">
        <f>VLOOKUP(D299, department!A:B, 2, FALSE)</f>
        <v>Cardiology</v>
      </c>
      <c r="L299" t="str">
        <f>VLOOKUP(C299, provider!A:B, 2, FALSE)</f>
        <v>Dr. Sade Kikiola</v>
      </c>
      <c r="M299" t="str">
        <f>VLOOKUP(G299, insurance!A:B, 2, FALSE)</f>
        <v>Allianz</v>
      </c>
      <c r="N299">
        <f>VLOOKUP(B299, patient!A:D, 4, FALSE)</f>
        <v>61</v>
      </c>
      <c r="O299" t="str">
        <f>VLOOKUP(B299, patient!A:C, 3, FALSE)</f>
        <v>Female</v>
      </c>
      <c r="P299" t="str">
        <f>VLOOKUP(B299, patient!A:F, 6, FALSE)</f>
        <v>Black</v>
      </c>
      <c r="Q299" t="s">
        <v>486</v>
      </c>
      <c r="R299">
        <v>984</v>
      </c>
      <c r="S299">
        <v>30</v>
      </c>
      <c r="T299" s="1">
        <v>45346</v>
      </c>
      <c r="U299" s="1" t="str">
        <f t="shared" si="12"/>
        <v>Yes</v>
      </c>
      <c r="V299">
        <v>2</v>
      </c>
      <c r="W299" t="s">
        <v>494</v>
      </c>
      <c r="X299" t="s">
        <v>488</v>
      </c>
      <c r="Y299" t="str">
        <f t="shared" si="13"/>
        <v>Scheduled</v>
      </c>
      <c r="Z299" t="s">
        <v>497</v>
      </c>
      <c r="AC299" t="s">
        <v>490</v>
      </c>
      <c r="AD299">
        <v>709.8</v>
      </c>
      <c r="AE299">
        <v>0</v>
      </c>
      <c r="AF299" t="str">
        <f t="shared" si="14"/>
        <v>Jan</v>
      </c>
    </row>
    <row r="300" spans="1:32" x14ac:dyDescent="0.25">
      <c r="A300" s="1">
        <v>45321</v>
      </c>
      <c r="B300">
        <v>930</v>
      </c>
      <c r="C300">
        <v>5</v>
      </c>
      <c r="D300">
        <v>2</v>
      </c>
      <c r="E300">
        <v>1</v>
      </c>
      <c r="F300">
        <v>2</v>
      </c>
      <c r="G300">
        <v>1</v>
      </c>
      <c r="H300">
        <f>VLOOKUP(B300, patient!A:E, 5, FALSE)</f>
        <v>40</v>
      </c>
      <c r="I300" t="str">
        <f>VLOOKUP(H300, city!A:B, 2, FALSE)</f>
        <v>Sheffield</v>
      </c>
      <c r="J300" t="str">
        <f>VLOOKUP(E300, diagnosis!A:B, 2, FALSE)</f>
        <v>Appendicitis</v>
      </c>
      <c r="K300" t="str">
        <f>VLOOKUP(D300, department!A:B, 2, FALSE)</f>
        <v>General Surgery</v>
      </c>
      <c r="L300" t="str">
        <f>VLOOKUP(C300, provider!A:B, 2, FALSE)</f>
        <v>Dr. Sade Kikiola</v>
      </c>
      <c r="M300" t="str">
        <f>VLOOKUP(G300, insurance!A:B, 2, FALSE)</f>
        <v>Aviva</v>
      </c>
      <c r="N300">
        <f>VLOOKUP(B300, patient!A:D, 4, FALSE)</f>
        <v>43</v>
      </c>
      <c r="O300" t="str">
        <f>VLOOKUP(B300, patient!A:C, 3, FALSE)</f>
        <v>Male</v>
      </c>
      <c r="P300" t="str">
        <f>VLOOKUP(B300, patient!A:F, 6, FALSE)</f>
        <v>Other</v>
      </c>
      <c r="Q300" t="s">
        <v>486</v>
      </c>
      <c r="R300">
        <v>656</v>
      </c>
      <c r="S300">
        <v>159</v>
      </c>
      <c r="T300" s="1">
        <v>45345</v>
      </c>
      <c r="U300" s="1" t="str">
        <f t="shared" si="12"/>
        <v>Yes</v>
      </c>
      <c r="V300">
        <v>1</v>
      </c>
      <c r="W300" t="s">
        <v>487</v>
      </c>
      <c r="X300" t="s">
        <v>488</v>
      </c>
      <c r="Y300" t="str">
        <f t="shared" si="13"/>
        <v>Scheduled</v>
      </c>
      <c r="Z300" t="s">
        <v>497</v>
      </c>
      <c r="AC300" t="s">
        <v>490</v>
      </c>
      <c r="AD300">
        <v>570.5</v>
      </c>
      <c r="AE300">
        <v>0</v>
      </c>
      <c r="AF300" t="str">
        <f t="shared" si="14"/>
        <v>Jan</v>
      </c>
    </row>
    <row r="301" spans="1:32" x14ac:dyDescent="0.25">
      <c r="A301" s="1">
        <v>45321</v>
      </c>
      <c r="B301">
        <v>1977</v>
      </c>
      <c r="C301">
        <v>5</v>
      </c>
      <c r="D301">
        <v>1</v>
      </c>
      <c r="E301">
        <v>4</v>
      </c>
      <c r="F301">
        <v>2</v>
      </c>
      <c r="G301">
        <v>2</v>
      </c>
      <c r="H301">
        <f>VLOOKUP(B301, patient!A:E, 5, FALSE)</f>
        <v>9</v>
      </c>
      <c r="I301" t="str">
        <f>VLOOKUP(H301, city!A:B, 2, FALSE)</f>
        <v>Edinburgh</v>
      </c>
      <c r="J301" t="str">
        <f>VLOOKUP(E301, diagnosis!A:B, 2, FALSE)</f>
        <v>Hypertension</v>
      </c>
      <c r="K301" t="str">
        <f>VLOOKUP(D301, department!A:B, 2, FALSE)</f>
        <v>Cardiology</v>
      </c>
      <c r="L301" t="str">
        <f>VLOOKUP(C301, provider!A:B, 2, FALSE)</f>
        <v>Dr. Sade Kikiola</v>
      </c>
      <c r="M301" t="str">
        <f>VLOOKUP(G301, insurance!A:B, 2, FALSE)</f>
        <v>AXA</v>
      </c>
      <c r="N301">
        <f>VLOOKUP(B301, patient!A:D, 4, FALSE)</f>
        <v>49</v>
      </c>
      <c r="O301" t="str">
        <f>VLOOKUP(B301, patient!A:C, 3, FALSE)</f>
        <v>Female</v>
      </c>
      <c r="P301" t="str">
        <f>VLOOKUP(B301, patient!A:F, 6, FALSE)</f>
        <v>Other</v>
      </c>
      <c r="Q301" t="s">
        <v>492</v>
      </c>
      <c r="R301">
        <v>919</v>
      </c>
      <c r="S301">
        <v>105</v>
      </c>
      <c r="U301" s="1" t="str">
        <f t="shared" si="12"/>
        <v>No</v>
      </c>
      <c r="V301">
        <v>2</v>
      </c>
      <c r="W301" t="s">
        <v>487</v>
      </c>
      <c r="X301" t="s">
        <v>488</v>
      </c>
      <c r="Y301" t="str">
        <f t="shared" si="13"/>
        <v>Scheduled</v>
      </c>
      <c r="Z301" t="s">
        <v>489</v>
      </c>
      <c r="AC301" t="s">
        <v>498</v>
      </c>
      <c r="AD301">
        <v>723.8</v>
      </c>
      <c r="AE301">
        <v>10</v>
      </c>
      <c r="AF301" t="str">
        <f t="shared" si="14"/>
        <v>Jan</v>
      </c>
    </row>
    <row r="302" spans="1:32" x14ac:dyDescent="0.25">
      <c r="A302" s="1">
        <v>45322</v>
      </c>
      <c r="B302">
        <v>1452</v>
      </c>
      <c r="C302">
        <v>5</v>
      </c>
      <c r="D302">
        <v>2</v>
      </c>
      <c r="E302">
        <v>1</v>
      </c>
      <c r="F302">
        <v>2</v>
      </c>
      <c r="G302">
        <v>3</v>
      </c>
      <c r="H302">
        <f>VLOOKUP(B302, patient!A:E, 5, FALSE)</f>
        <v>40</v>
      </c>
      <c r="I302" t="str">
        <f>VLOOKUP(H302, city!A:B, 2, FALSE)</f>
        <v>Sheffield</v>
      </c>
      <c r="J302" t="str">
        <f>VLOOKUP(E302, diagnosis!A:B, 2, FALSE)</f>
        <v>Appendicitis</v>
      </c>
      <c r="K302" t="str">
        <f>VLOOKUP(D302, department!A:B, 2, FALSE)</f>
        <v>General Surgery</v>
      </c>
      <c r="L302" t="str">
        <f>VLOOKUP(C302, provider!A:B, 2, FALSE)</f>
        <v>Dr. Sade Kikiola</v>
      </c>
      <c r="M302" t="str">
        <f>VLOOKUP(G302, insurance!A:B, 2, FALSE)</f>
        <v>Allianz</v>
      </c>
      <c r="N302">
        <f>VLOOKUP(B302, patient!A:D, 4, FALSE)</f>
        <v>23</v>
      </c>
      <c r="O302" t="str">
        <f>VLOOKUP(B302, patient!A:C, 3, FALSE)</f>
        <v>Female</v>
      </c>
      <c r="P302" t="str">
        <f>VLOOKUP(B302, patient!A:F, 6, FALSE)</f>
        <v>Hispanic</v>
      </c>
      <c r="Q302" t="s">
        <v>486</v>
      </c>
      <c r="R302">
        <v>504</v>
      </c>
      <c r="S302">
        <v>108</v>
      </c>
      <c r="U302" s="1" t="str">
        <f t="shared" si="12"/>
        <v>No</v>
      </c>
      <c r="V302">
        <v>1</v>
      </c>
      <c r="W302" t="s">
        <v>487</v>
      </c>
      <c r="X302" t="s">
        <v>488</v>
      </c>
      <c r="Y302" t="str">
        <f t="shared" si="13"/>
        <v>Scheduled</v>
      </c>
      <c r="Z302" t="s">
        <v>489</v>
      </c>
      <c r="AC302" t="s">
        <v>498</v>
      </c>
      <c r="AD302">
        <v>435.4</v>
      </c>
      <c r="AE302">
        <v>10</v>
      </c>
      <c r="AF302" t="str">
        <f t="shared" si="14"/>
        <v>Jan</v>
      </c>
    </row>
    <row r="303" spans="1:32" x14ac:dyDescent="0.25">
      <c r="A303" s="1">
        <v>45322</v>
      </c>
      <c r="B303">
        <v>2450</v>
      </c>
      <c r="C303">
        <v>5</v>
      </c>
      <c r="D303">
        <v>1</v>
      </c>
      <c r="E303">
        <v>4</v>
      </c>
      <c r="F303">
        <v>2</v>
      </c>
      <c r="G303">
        <v>1</v>
      </c>
      <c r="H303">
        <f>VLOOKUP(B303, patient!A:E, 5, FALSE)</f>
        <v>9</v>
      </c>
      <c r="I303" t="str">
        <f>VLOOKUP(H303, city!A:B, 2, FALSE)</f>
        <v>Edinburgh</v>
      </c>
      <c r="J303" t="str">
        <f>VLOOKUP(E303, diagnosis!A:B, 2, FALSE)</f>
        <v>Hypertension</v>
      </c>
      <c r="K303" t="str">
        <f>VLOOKUP(D303, department!A:B, 2, FALSE)</f>
        <v>Cardiology</v>
      </c>
      <c r="L303" t="str">
        <f>VLOOKUP(C303, provider!A:B, 2, FALSE)</f>
        <v>Dr. Sade Kikiola</v>
      </c>
      <c r="M303" t="str">
        <f>VLOOKUP(G303, insurance!A:B, 2, FALSE)</f>
        <v>Aviva</v>
      </c>
      <c r="N303">
        <f>VLOOKUP(B303, patient!A:D, 4, FALSE)</f>
        <v>49</v>
      </c>
      <c r="O303" t="str">
        <f>VLOOKUP(B303, patient!A:C, 3, FALSE)</f>
        <v>Female</v>
      </c>
      <c r="P303" t="str">
        <f>VLOOKUP(B303, patient!A:F, 6, FALSE)</f>
        <v>Other</v>
      </c>
      <c r="Q303" t="s">
        <v>486</v>
      </c>
      <c r="R303">
        <v>80</v>
      </c>
      <c r="S303">
        <v>22</v>
      </c>
      <c r="T303" s="1">
        <v>45335</v>
      </c>
      <c r="U303" s="1" t="str">
        <f t="shared" si="12"/>
        <v>Yes</v>
      </c>
      <c r="V303">
        <v>2</v>
      </c>
      <c r="W303" t="s">
        <v>494</v>
      </c>
      <c r="X303" t="s">
        <v>488</v>
      </c>
      <c r="Y303" t="str">
        <f t="shared" si="13"/>
        <v>Scheduled</v>
      </c>
      <c r="Z303" t="s">
        <v>489</v>
      </c>
      <c r="AC303" t="s">
        <v>490</v>
      </c>
      <c r="AD303">
        <v>71.400000000000006</v>
      </c>
      <c r="AE303">
        <v>0</v>
      </c>
      <c r="AF303" t="str">
        <f t="shared" si="14"/>
        <v>Jan</v>
      </c>
    </row>
    <row r="304" spans="1:32" x14ac:dyDescent="0.25">
      <c r="A304" s="1">
        <v>45322</v>
      </c>
      <c r="B304">
        <v>3510</v>
      </c>
      <c r="C304">
        <v>5</v>
      </c>
      <c r="D304">
        <v>2</v>
      </c>
      <c r="E304">
        <v>1</v>
      </c>
      <c r="F304">
        <v>2</v>
      </c>
      <c r="G304">
        <v>3</v>
      </c>
      <c r="H304">
        <f>VLOOKUP(B304, patient!A:E, 5, FALSE)</f>
        <v>40</v>
      </c>
      <c r="I304" t="str">
        <f>VLOOKUP(H304, city!A:B, 2, FALSE)</f>
        <v>Sheffield</v>
      </c>
      <c r="J304" t="str">
        <f>VLOOKUP(E304, diagnosis!A:B, 2, FALSE)</f>
        <v>Appendicitis</v>
      </c>
      <c r="K304" t="str">
        <f>VLOOKUP(D304, department!A:B, 2, FALSE)</f>
        <v>General Surgery</v>
      </c>
      <c r="L304" t="str">
        <f>VLOOKUP(C304, provider!A:B, 2, FALSE)</f>
        <v>Dr. Sade Kikiola</v>
      </c>
      <c r="M304" t="str">
        <f>VLOOKUP(G304, insurance!A:B, 2, FALSE)</f>
        <v>Allianz</v>
      </c>
      <c r="N304">
        <f>VLOOKUP(B304, patient!A:D, 4, FALSE)</f>
        <v>72</v>
      </c>
      <c r="O304" t="str">
        <f>VLOOKUP(B304, patient!A:C, 3, FALSE)</f>
        <v>Female</v>
      </c>
      <c r="P304" t="str">
        <f>VLOOKUP(B304, patient!A:F, 6, FALSE)</f>
        <v>Black</v>
      </c>
      <c r="Q304" t="s">
        <v>486</v>
      </c>
      <c r="R304">
        <v>596</v>
      </c>
      <c r="S304">
        <v>43</v>
      </c>
      <c r="T304" s="1">
        <v>45348</v>
      </c>
      <c r="U304" s="1" t="str">
        <f t="shared" si="12"/>
        <v>Yes</v>
      </c>
      <c r="V304">
        <v>1</v>
      </c>
      <c r="W304" t="s">
        <v>494</v>
      </c>
      <c r="X304" t="s">
        <v>488</v>
      </c>
      <c r="Y304" t="str">
        <f t="shared" si="13"/>
        <v>Scheduled</v>
      </c>
      <c r="Z304" t="s">
        <v>489</v>
      </c>
      <c r="AC304" t="s">
        <v>490</v>
      </c>
      <c r="AD304">
        <v>447.3</v>
      </c>
      <c r="AE304">
        <v>0</v>
      </c>
      <c r="AF304" t="str">
        <f t="shared" si="14"/>
        <v>Jan</v>
      </c>
    </row>
    <row r="305" spans="1:32" x14ac:dyDescent="0.25">
      <c r="A305" s="1">
        <v>45322</v>
      </c>
      <c r="B305">
        <v>1000</v>
      </c>
      <c r="C305">
        <v>5</v>
      </c>
      <c r="D305">
        <v>1</v>
      </c>
      <c r="E305">
        <v>4</v>
      </c>
      <c r="F305">
        <v>2</v>
      </c>
      <c r="G305">
        <v>1</v>
      </c>
      <c r="H305">
        <f>VLOOKUP(B305, patient!A:E, 5, FALSE)</f>
        <v>9</v>
      </c>
      <c r="I305" t="str">
        <f>VLOOKUP(H305, city!A:B, 2, FALSE)</f>
        <v>Edinburgh</v>
      </c>
      <c r="J305" t="str">
        <f>VLOOKUP(E305, diagnosis!A:B, 2, FALSE)</f>
        <v>Hypertension</v>
      </c>
      <c r="K305" t="str">
        <f>VLOOKUP(D305, department!A:B, 2, FALSE)</f>
        <v>Cardiology</v>
      </c>
      <c r="L305" t="str">
        <f>VLOOKUP(C305, provider!A:B, 2, FALSE)</f>
        <v>Dr. Sade Kikiola</v>
      </c>
      <c r="M305" t="str">
        <f>VLOOKUP(G305, insurance!A:B, 2, FALSE)</f>
        <v>Aviva</v>
      </c>
      <c r="N305">
        <f>VLOOKUP(B305, patient!A:D, 4, FALSE)</f>
        <v>21</v>
      </c>
      <c r="O305" t="str">
        <f>VLOOKUP(B305, patient!A:C, 3, FALSE)</f>
        <v>Female</v>
      </c>
      <c r="P305" t="str">
        <f>VLOOKUP(B305, patient!A:F, 6, FALSE)</f>
        <v>Asian</v>
      </c>
      <c r="Q305" t="s">
        <v>491</v>
      </c>
      <c r="R305">
        <v>447</v>
      </c>
      <c r="S305">
        <v>108</v>
      </c>
      <c r="U305" s="1" t="str">
        <f t="shared" si="12"/>
        <v>No</v>
      </c>
      <c r="V305">
        <v>2</v>
      </c>
      <c r="W305" t="s">
        <v>494</v>
      </c>
      <c r="X305" t="s">
        <v>488</v>
      </c>
      <c r="Y305" t="str">
        <f t="shared" si="13"/>
        <v>Scheduled</v>
      </c>
      <c r="Z305" t="s">
        <v>497</v>
      </c>
      <c r="AC305" t="s">
        <v>498</v>
      </c>
      <c r="AD305">
        <v>395.5</v>
      </c>
      <c r="AE305">
        <v>10</v>
      </c>
      <c r="AF305" t="str">
        <f t="shared" si="14"/>
        <v>Jan</v>
      </c>
    </row>
    <row r="306" spans="1:32" x14ac:dyDescent="0.25">
      <c r="A306" s="1">
        <v>45322</v>
      </c>
      <c r="B306">
        <v>2611</v>
      </c>
      <c r="C306">
        <v>5</v>
      </c>
      <c r="D306">
        <v>2</v>
      </c>
      <c r="E306">
        <v>1</v>
      </c>
      <c r="F306">
        <v>2</v>
      </c>
      <c r="G306">
        <v>1</v>
      </c>
      <c r="H306">
        <f>VLOOKUP(B306, patient!A:E, 5, FALSE)</f>
        <v>40</v>
      </c>
      <c r="I306" t="str">
        <f>VLOOKUP(H306, city!A:B, 2, FALSE)</f>
        <v>Sheffield</v>
      </c>
      <c r="J306" t="str">
        <f>VLOOKUP(E306, diagnosis!A:B, 2, FALSE)</f>
        <v>Appendicitis</v>
      </c>
      <c r="K306" t="str">
        <f>VLOOKUP(D306, department!A:B, 2, FALSE)</f>
        <v>General Surgery</v>
      </c>
      <c r="L306" t="str">
        <f>VLOOKUP(C306, provider!A:B, 2, FALSE)</f>
        <v>Dr. Sade Kikiola</v>
      </c>
      <c r="M306" t="str">
        <f>VLOOKUP(G306, insurance!A:B, 2, FALSE)</f>
        <v>Aviva</v>
      </c>
      <c r="N306">
        <f>VLOOKUP(B306, patient!A:D, 4, FALSE)</f>
        <v>72</v>
      </c>
      <c r="O306" t="str">
        <f>VLOOKUP(B306, patient!A:C, 3, FALSE)</f>
        <v>Male</v>
      </c>
      <c r="P306" t="str">
        <f>VLOOKUP(B306, patient!A:F, 6, FALSE)</f>
        <v>Hispanic</v>
      </c>
      <c r="Q306" t="s">
        <v>492</v>
      </c>
      <c r="R306">
        <v>65</v>
      </c>
      <c r="S306">
        <v>28</v>
      </c>
      <c r="U306" s="1" t="str">
        <f t="shared" si="12"/>
        <v>No</v>
      </c>
      <c r="V306">
        <v>1</v>
      </c>
      <c r="W306" t="s">
        <v>492</v>
      </c>
      <c r="X306" t="s">
        <v>488</v>
      </c>
      <c r="Y306" t="str">
        <f t="shared" si="13"/>
        <v>Scheduled</v>
      </c>
      <c r="Z306" t="s">
        <v>489</v>
      </c>
      <c r="AC306" t="s">
        <v>493</v>
      </c>
      <c r="AD306">
        <v>86.1</v>
      </c>
      <c r="AE306">
        <v>30</v>
      </c>
      <c r="AF306" t="str">
        <f t="shared" si="14"/>
        <v>Jan</v>
      </c>
    </row>
    <row r="307" spans="1:32" x14ac:dyDescent="0.25">
      <c r="A307" s="1">
        <v>45322</v>
      </c>
      <c r="B307">
        <v>143</v>
      </c>
      <c r="C307">
        <v>5</v>
      </c>
      <c r="D307">
        <v>1</v>
      </c>
      <c r="E307">
        <v>4</v>
      </c>
      <c r="F307">
        <v>3</v>
      </c>
      <c r="G307">
        <v>3</v>
      </c>
      <c r="H307">
        <f>VLOOKUP(B307, patient!A:E, 5, FALSE)</f>
        <v>9</v>
      </c>
      <c r="I307" t="str">
        <f>VLOOKUP(H307, city!A:B, 2, FALSE)</f>
        <v>Edinburgh</v>
      </c>
      <c r="J307" t="str">
        <f>VLOOKUP(E307, diagnosis!A:B, 2, FALSE)</f>
        <v>Hypertension</v>
      </c>
      <c r="K307" t="str">
        <f>VLOOKUP(D307, department!A:B, 2, FALSE)</f>
        <v>Cardiology</v>
      </c>
      <c r="L307" t="str">
        <f>VLOOKUP(C307, provider!A:B, 2, FALSE)</f>
        <v>Dr. Sade Kikiola</v>
      </c>
      <c r="M307" t="str">
        <f>VLOOKUP(G307, insurance!A:B, 2, FALSE)</f>
        <v>Allianz</v>
      </c>
      <c r="N307">
        <f>VLOOKUP(B307, patient!A:D, 4, FALSE)</f>
        <v>28</v>
      </c>
      <c r="O307" t="str">
        <f>VLOOKUP(B307, patient!A:C, 3, FALSE)</f>
        <v>Male</v>
      </c>
      <c r="P307" t="str">
        <f>VLOOKUP(B307, patient!A:F, 6, FALSE)</f>
        <v>Other</v>
      </c>
      <c r="Q307" t="s">
        <v>486</v>
      </c>
      <c r="R307">
        <v>121</v>
      </c>
      <c r="S307">
        <v>65</v>
      </c>
      <c r="U307" s="1" t="str">
        <f t="shared" si="12"/>
        <v>No</v>
      </c>
      <c r="V307">
        <v>2</v>
      </c>
      <c r="W307" t="s">
        <v>494</v>
      </c>
      <c r="X307" t="s">
        <v>488</v>
      </c>
      <c r="Y307" t="str">
        <f t="shared" si="13"/>
        <v>Scheduled</v>
      </c>
      <c r="Z307" t="s">
        <v>489</v>
      </c>
      <c r="AC307" t="s">
        <v>493</v>
      </c>
      <c r="AD307">
        <v>151.19999999999999</v>
      </c>
      <c r="AE307">
        <v>30</v>
      </c>
      <c r="AF307" t="str">
        <f t="shared" si="14"/>
        <v>Jan</v>
      </c>
    </row>
    <row r="308" spans="1:32" x14ac:dyDescent="0.25">
      <c r="A308" s="1">
        <v>45322</v>
      </c>
      <c r="B308">
        <v>4963</v>
      </c>
      <c r="C308">
        <v>5</v>
      </c>
      <c r="D308">
        <v>2</v>
      </c>
      <c r="E308">
        <v>1</v>
      </c>
      <c r="F308">
        <v>2</v>
      </c>
      <c r="G308">
        <v>1</v>
      </c>
      <c r="H308">
        <f>VLOOKUP(B308, patient!A:E, 5, FALSE)</f>
        <v>40</v>
      </c>
      <c r="I308" t="str">
        <f>VLOOKUP(H308, city!A:B, 2, FALSE)</f>
        <v>Sheffield</v>
      </c>
      <c r="J308" t="str">
        <f>VLOOKUP(E308, diagnosis!A:B, 2, FALSE)</f>
        <v>Appendicitis</v>
      </c>
      <c r="K308" t="str">
        <f>VLOOKUP(D308, department!A:B, 2, FALSE)</f>
        <v>General Surgery</v>
      </c>
      <c r="L308" t="str">
        <f>VLOOKUP(C308, provider!A:B, 2, FALSE)</f>
        <v>Dr. Sade Kikiola</v>
      </c>
      <c r="M308" t="str">
        <f>VLOOKUP(G308, insurance!A:B, 2, FALSE)</f>
        <v>Aviva</v>
      </c>
      <c r="N308">
        <f>VLOOKUP(B308, patient!A:D, 4, FALSE)</f>
        <v>73</v>
      </c>
      <c r="O308" t="str">
        <f>VLOOKUP(B308, patient!A:C, 3, FALSE)</f>
        <v>Male</v>
      </c>
      <c r="P308" t="str">
        <f>VLOOKUP(B308, patient!A:F, 6, FALSE)</f>
        <v>Hispanic</v>
      </c>
      <c r="Q308" t="s">
        <v>486</v>
      </c>
      <c r="R308">
        <v>485</v>
      </c>
      <c r="S308">
        <v>113</v>
      </c>
      <c r="T308" s="1">
        <v>45346</v>
      </c>
      <c r="U308" s="1" t="str">
        <f t="shared" si="12"/>
        <v>Yes</v>
      </c>
      <c r="V308">
        <v>1</v>
      </c>
      <c r="W308" t="s">
        <v>492</v>
      </c>
      <c r="X308" t="s">
        <v>488</v>
      </c>
      <c r="Y308" t="str">
        <f t="shared" si="13"/>
        <v>Scheduled</v>
      </c>
      <c r="Z308" t="s">
        <v>497</v>
      </c>
      <c r="AC308" t="s">
        <v>490</v>
      </c>
      <c r="AD308">
        <v>418.6</v>
      </c>
      <c r="AE308">
        <v>0</v>
      </c>
      <c r="AF308" t="str">
        <f t="shared" si="14"/>
        <v>Jan</v>
      </c>
    </row>
    <row r="309" spans="1:32" x14ac:dyDescent="0.25">
      <c r="A309" s="1">
        <v>45322</v>
      </c>
      <c r="B309">
        <v>4592</v>
      </c>
      <c r="C309">
        <v>5</v>
      </c>
      <c r="D309">
        <v>1</v>
      </c>
      <c r="E309">
        <v>4</v>
      </c>
      <c r="F309">
        <v>2</v>
      </c>
      <c r="G309">
        <v>3</v>
      </c>
      <c r="H309">
        <f>VLOOKUP(B309, patient!A:E, 5, FALSE)</f>
        <v>9</v>
      </c>
      <c r="I309" t="str">
        <f>VLOOKUP(H309, city!A:B, 2, FALSE)</f>
        <v>Edinburgh</v>
      </c>
      <c r="J309" t="str">
        <f>VLOOKUP(E309, diagnosis!A:B, 2, FALSE)</f>
        <v>Hypertension</v>
      </c>
      <c r="K309" t="str">
        <f>VLOOKUP(D309, department!A:B, 2, FALSE)</f>
        <v>Cardiology</v>
      </c>
      <c r="L309" t="str">
        <f>VLOOKUP(C309, provider!A:B, 2, FALSE)</f>
        <v>Dr. Sade Kikiola</v>
      </c>
      <c r="M309" t="str">
        <f>VLOOKUP(G309, insurance!A:B, 2, FALSE)</f>
        <v>Allianz</v>
      </c>
      <c r="N309">
        <f>VLOOKUP(B309, patient!A:D, 4, FALSE)</f>
        <v>76</v>
      </c>
      <c r="O309" t="str">
        <f>VLOOKUP(B309, patient!A:C, 3, FALSE)</f>
        <v>Female</v>
      </c>
      <c r="P309" t="str">
        <f>VLOOKUP(B309, patient!A:F, 6, FALSE)</f>
        <v>Hispanic</v>
      </c>
      <c r="Q309" t="s">
        <v>486</v>
      </c>
      <c r="R309">
        <v>566</v>
      </c>
      <c r="S309">
        <v>90</v>
      </c>
      <c r="T309" s="1">
        <v>45346</v>
      </c>
      <c r="U309" s="1" t="str">
        <f t="shared" si="12"/>
        <v>Yes</v>
      </c>
      <c r="V309">
        <v>2</v>
      </c>
      <c r="W309" t="s">
        <v>494</v>
      </c>
      <c r="X309" t="s">
        <v>488</v>
      </c>
      <c r="Y309" t="str">
        <f t="shared" si="13"/>
        <v>Scheduled</v>
      </c>
      <c r="Z309" t="s">
        <v>489</v>
      </c>
      <c r="AC309" t="s">
        <v>490</v>
      </c>
      <c r="AD309">
        <v>459.2</v>
      </c>
      <c r="AE309">
        <v>0</v>
      </c>
      <c r="AF309" t="str">
        <f t="shared" si="14"/>
        <v>Jan</v>
      </c>
    </row>
    <row r="310" spans="1:32" x14ac:dyDescent="0.25">
      <c r="A310" s="1">
        <v>45322</v>
      </c>
      <c r="B310">
        <v>3721</v>
      </c>
      <c r="C310">
        <v>5</v>
      </c>
      <c r="D310">
        <v>2</v>
      </c>
      <c r="E310">
        <v>1</v>
      </c>
      <c r="F310">
        <v>2</v>
      </c>
      <c r="G310">
        <v>1</v>
      </c>
      <c r="H310">
        <f>VLOOKUP(B310, patient!A:E, 5, FALSE)</f>
        <v>40</v>
      </c>
      <c r="I310" t="str">
        <f>VLOOKUP(H310, city!A:B, 2, FALSE)</f>
        <v>Sheffield</v>
      </c>
      <c r="J310" t="str">
        <f>VLOOKUP(E310, diagnosis!A:B, 2, FALSE)</f>
        <v>Appendicitis</v>
      </c>
      <c r="K310" t="str">
        <f>VLOOKUP(D310, department!A:B, 2, FALSE)</f>
        <v>General Surgery</v>
      </c>
      <c r="L310" t="str">
        <f>VLOOKUP(C310, provider!A:B, 2, FALSE)</f>
        <v>Dr. Sade Kikiola</v>
      </c>
      <c r="M310" t="str">
        <f>VLOOKUP(G310, insurance!A:B, 2, FALSE)</f>
        <v>Aviva</v>
      </c>
      <c r="N310">
        <f>VLOOKUP(B310, patient!A:D, 4, FALSE)</f>
        <v>34</v>
      </c>
      <c r="O310" t="str">
        <f>VLOOKUP(B310, patient!A:C, 3, FALSE)</f>
        <v>Female</v>
      </c>
      <c r="P310" t="str">
        <f>VLOOKUP(B310, patient!A:F, 6, FALSE)</f>
        <v>White</v>
      </c>
      <c r="Q310" t="s">
        <v>486</v>
      </c>
      <c r="R310">
        <v>294</v>
      </c>
      <c r="S310">
        <v>158</v>
      </c>
      <c r="T310" s="1">
        <v>45350</v>
      </c>
      <c r="U310" s="1" t="str">
        <f t="shared" si="12"/>
        <v>Yes</v>
      </c>
      <c r="V310">
        <v>1</v>
      </c>
      <c r="W310" t="s">
        <v>492</v>
      </c>
      <c r="X310" t="s">
        <v>488</v>
      </c>
      <c r="Y310" t="str">
        <f t="shared" si="13"/>
        <v>Scheduled</v>
      </c>
      <c r="Z310" t="s">
        <v>497</v>
      </c>
      <c r="AC310" t="s">
        <v>490</v>
      </c>
      <c r="AD310">
        <v>316.39999999999998</v>
      </c>
      <c r="AE310">
        <v>0</v>
      </c>
      <c r="AF310" t="str">
        <f t="shared" si="14"/>
        <v>Jan</v>
      </c>
    </row>
    <row r="311" spans="1:32" x14ac:dyDescent="0.25">
      <c r="A311" s="1">
        <v>45322</v>
      </c>
      <c r="B311">
        <v>2239</v>
      </c>
      <c r="C311">
        <v>5</v>
      </c>
      <c r="D311">
        <v>1</v>
      </c>
      <c r="E311">
        <v>4</v>
      </c>
      <c r="F311">
        <v>4</v>
      </c>
      <c r="G311">
        <v>2</v>
      </c>
      <c r="H311">
        <f>VLOOKUP(B311, patient!A:E, 5, FALSE)</f>
        <v>9</v>
      </c>
      <c r="I311" t="str">
        <f>VLOOKUP(H311, city!A:B, 2, FALSE)</f>
        <v>Edinburgh</v>
      </c>
      <c r="J311" t="str">
        <f>VLOOKUP(E311, diagnosis!A:B, 2, FALSE)</f>
        <v>Hypertension</v>
      </c>
      <c r="K311" t="str">
        <f>VLOOKUP(D311, department!A:B, 2, FALSE)</f>
        <v>Cardiology</v>
      </c>
      <c r="L311" t="str">
        <f>VLOOKUP(C311, provider!A:B, 2, FALSE)</f>
        <v>Dr. Sade Kikiola</v>
      </c>
      <c r="M311" t="str">
        <f>VLOOKUP(G311, insurance!A:B, 2, FALSE)</f>
        <v>AXA</v>
      </c>
      <c r="N311">
        <f>VLOOKUP(B311, patient!A:D, 4, FALSE)</f>
        <v>55</v>
      </c>
      <c r="O311" t="str">
        <f>VLOOKUP(B311, patient!A:C, 3, FALSE)</f>
        <v>Female</v>
      </c>
      <c r="P311" t="str">
        <f>VLOOKUP(B311, patient!A:F, 6, FALSE)</f>
        <v>White</v>
      </c>
      <c r="Q311" t="s">
        <v>486</v>
      </c>
      <c r="R311">
        <v>992</v>
      </c>
      <c r="S311">
        <v>29</v>
      </c>
      <c r="U311" s="1" t="str">
        <f t="shared" si="12"/>
        <v>No</v>
      </c>
      <c r="V311">
        <v>2</v>
      </c>
      <c r="W311" t="s">
        <v>492</v>
      </c>
      <c r="X311" t="s">
        <v>488</v>
      </c>
      <c r="Y311" t="str">
        <f t="shared" si="13"/>
        <v>Scheduled</v>
      </c>
      <c r="Z311" t="s">
        <v>497</v>
      </c>
      <c r="AC311" t="s">
        <v>493</v>
      </c>
      <c r="AD311">
        <v>735.7</v>
      </c>
      <c r="AE311">
        <v>30</v>
      </c>
      <c r="AF311" t="str">
        <f t="shared" si="14"/>
        <v>Jan</v>
      </c>
    </row>
    <row r="312" spans="1:32" x14ac:dyDescent="0.25">
      <c r="A312" s="1">
        <v>45323</v>
      </c>
      <c r="B312">
        <v>3179</v>
      </c>
      <c r="C312">
        <v>5</v>
      </c>
      <c r="D312">
        <v>2</v>
      </c>
      <c r="E312">
        <v>1</v>
      </c>
      <c r="F312">
        <v>2</v>
      </c>
      <c r="G312">
        <v>2</v>
      </c>
      <c r="H312">
        <f>VLOOKUP(B312, patient!A:E, 5, FALSE)</f>
        <v>40</v>
      </c>
      <c r="I312" t="str">
        <f>VLOOKUP(H312, city!A:B, 2, FALSE)</f>
        <v>Sheffield</v>
      </c>
      <c r="J312" t="str">
        <f>VLOOKUP(E312, diagnosis!A:B, 2, FALSE)</f>
        <v>Appendicitis</v>
      </c>
      <c r="K312" t="str">
        <f>VLOOKUP(D312, department!A:B, 2, FALSE)</f>
        <v>General Surgery</v>
      </c>
      <c r="L312" t="str">
        <f>VLOOKUP(C312, provider!A:B, 2, FALSE)</f>
        <v>Dr. Sade Kikiola</v>
      </c>
      <c r="M312" t="str">
        <f>VLOOKUP(G312, insurance!A:B, 2, FALSE)</f>
        <v>AXA</v>
      </c>
      <c r="N312">
        <f>VLOOKUP(B312, patient!A:D, 4, FALSE)</f>
        <v>41</v>
      </c>
      <c r="O312" t="str">
        <f>VLOOKUP(B312, patient!A:C, 3, FALSE)</f>
        <v>Female</v>
      </c>
      <c r="P312" t="str">
        <f>VLOOKUP(B312, patient!A:F, 6, FALSE)</f>
        <v>Hispanic</v>
      </c>
      <c r="Q312" t="s">
        <v>492</v>
      </c>
      <c r="R312">
        <v>781</v>
      </c>
      <c r="S312">
        <v>22</v>
      </c>
      <c r="U312" s="1" t="str">
        <f t="shared" si="12"/>
        <v>No</v>
      </c>
      <c r="V312">
        <v>1</v>
      </c>
      <c r="W312" t="s">
        <v>487</v>
      </c>
      <c r="X312" t="s">
        <v>488</v>
      </c>
      <c r="Y312" t="str">
        <f t="shared" si="13"/>
        <v>Scheduled</v>
      </c>
      <c r="Z312" t="s">
        <v>497</v>
      </c>
      <c r="AC312" t="s">
        <v>496</v>
      </c>
      <c r="AD312">
        <v>597.1</v>
      </c>
      <c r="AE312">
        <v>50</v>
      </c>
      <c r="AF312" t="str">
        <f t="shared" si="14"/>
        <v>Feb</v>
      </c>
    </row>
    <row r="313" spans="1:32" x14ac:dyDescent="0.25">
      <c r="A313" s="1">
        <v>45323</v>
      </c>
      <c r="B313">
        <v>2295</v>
      </c>
      <c r="C313">
        <v>5</v>
      </c>
      <c r="D313">
        <v>1</v>
      </c>
      <c r="E313">
        <v>4</v>
      </c>
      <c r="F313">
        <v>3</v>
      </c>
      <c r="G313">
        <v>2</v>
      </c>
      <c r="H313">
        <f>VLOOKUP(B313, patient!A:E, 5, FALSE)</f>
        <v>9</v>
      </c>
      <c r="I313" t="str">
        <f>VLOOKUP(H313, city!A:B, 2, FALSE)</f>
        <v>Edinburgh</v>
      </c>
      <c r="J313" t="str">
        <f>VLOOKUP(E313, diagnosis!A:B, 2, FALSE)</f>
        <v>Hypertension</v>
      </c>
      <c r="K313" t="str">
        <f>VLOOKUP(D313, department!A:B, 2, FALSE)</f>
        <v>Cardiology</v>
      </c>
      <c r="L313" t="str">
        <f>VLOOKUP(C313, provider!A:B, 2, FALSE)</f>
        <v>Dr. Sade Kikiola</v>
      </c>
      <c r="M313" t="str">
        <f>VLOOKUP(G313, insurance!A:B, 2, FALSE)</f>
        <v>AXA</v>
      </c>
      <c r="N313">
        <f>VLOOKUP(B313, patient!A:D, 4, FALSE)</f>
        <v>22</v>
      </c>
      <c r="O313" t="str">
        <f>VLOOKUP(B313, patient!A:C, 3, FALSE)</f>
        <v>Male</v>
      </c>
      <c r="P313" t="str">
        <f>VLOOKUP(B313, patient!A:F, 6, FALSE)</f>
        <v>White</v>
      </c>
      <c r="Q313" t="s">
        <v>486</v>
      </c>
      <c r="R313">
        <v>452</v>
      </c>
      <c r="S313">
        <v>38</v>
      </c>
      <c r="T313" s="1">
        <v>45333</v>
      </c>
      <c r="U313" s="1" t="str">
        <f t="shared" si="12"/>
        <v>Yes</v>
      </c>
      <c r="V313">
        <v>2</v>
      </c>
      <c r="W313" t="s">
        <v>487</v>
      </c>
      <c r="X313" t="s">
        <v>488</v>
      </c>
      <c r="Y313" t="str">
        <f t="shared" si="13"/>
        <v>Scheduled</v>
      </c>
      <c r="Z313" t="s">
        <v>497</v>
      </c>
      <c r="AC313" t="s">
        <v>490</v>
      </c>
      <c r="AD313">
        <v>343</v>
      </c>
      <c r="AE313">
        <v>0</v>
      </c>
      <c r="AF313" t="str">
        <f t="shared" si="14"/>
        <v>Feb</v>
      </c>
    </row>
    <row r="314" spans="1:32" x14ac:dyDescent="0.25">
      <c r="A314" s="1">
        <v>45323</v>
      </c>
      <c r="B314">
        <v>733</v>
      </c>
      <c r="C314">
        <v>5</v>
      </c>
      <c r="D314">
        <v>2</v>
      </c>
      <c r="E314">
        <v>1</v>
      </c>
      <c r="F314">
        <v>2</v>
      </c>
      <c r="G314">
        <v>2</v>
      </c>
      <c r="H314">
        <f>VLOOKUP(B314, patient!A:E, 5, FALSE)</f>
        <v>40</v>
      </c>
      <c r="I314" t="str">
        <f>VLOOKUP(H314, city!A:B, 2, FALSE)</f>
        <v>Sheffield</v>
      </c>
      <c r="J314" t="str">
        <f>VLOOKUP(E314, diagnosis!A:B, 2, FALSE)</f>
        <v>Appendicitis</v>
      </c>
      <c r="K314" t="str">
        <f>VLOOKUP(D314, department!A:B, 2, FALSE)</f>
        <v>General Surgery</v>
      </c>
      <c r="L314" t="str">
        <f>VLOOKUP(C314, provider!A:B, 2, FALSE)</f>
        <v>Dr. Sade Kikiola</v>
      </c>
      <c r="M314" t="str">
        <f>VLOOKUP(G314, insurance!A:B, 2, FALSE)</f>
        <v>AXA</v>
      </c>
      <c r="N314">
        <f>VLOOKUP(B314, patient!A:D, 4, FALSE)</f>
        <v>69</v>
      </c>
      <c r="O314" t="str">
        <f>VLOOKUP(B314, patient!A:C, 3, FALSE)</f>
        <v>Male</v>
      </c>
      <c r="P314" t="str">
        <f>VLOOKUP(B314, patient!A:F, 6, FALSE)</f>
        <v>Other</v>
      </c>
      <c r="Q314" t="s">
        <v>486</v>
      </c>
      <c r="R314">
        <v>350</v>
      </c>
      <c r="S314">
        <v>149</v>
      </c>
      <c r="T314" s="1">
        <v>45338</v>
      </c>
      <c r="U314" s="1" t="str">
        <f t="shared" si="12"/>
        <v>Yes</v>
      </c>
      <c r="V314">
        <v>1</v>
      </c>
      <c r="W314" t="s">
        <v>494</v>
      </c>
      <c r="X314" t="s">
        <v>488</v>
      </c>
      <c r="Y314" t="str">
        <f t="shared" si="13"/>
        <v>Scheduled</v>
      </c>
      <c r="Z314" t="s">
        <v>497</v>
      </c>
      <c r="AC314" t="s">
        <v>490</v>
      </c>
      <c r="AD314">
        <v>349.3</v>
      </c>
      <c r="AE314">
        <v>0</v>
      </c>
      <c r="AF314" t="str">
        <f t="shared" si="14"/>
        <v>Feb</v>
      </c>
    </row>
    <row r="315" spans="1:32" x14ac:dyDescent="0.25">
      <c r="A315" s="1">
        <v>45323</v>
      </c>
      <c r="B315">
        <v>1987</v>
      </c>
      <c r="C315">
        <v>5</v>
      </c>
      <c r="D315">
        <v>1</v>
      </c>
      <c r="E315">
        <v>4</v>
      </c>
      <c r="F315">
        <v>5</v>
      </c>
      <c r="G315">
        <v>3</v>
      </c>
      <c r="H315">
        <f>VLOOKUP(B315, patient!A:E, 5, FALSE)</f>
        <v>9</v>
      </c>
      <c r="I315" t="str">
        <f>VLOOKUP(H315, city!A:B, 2, FALSE)</f>
        <v>Edinburgh</v>
      </c>
      <c r="J315" t="str">
        <f>VLOOKUP(E315, diagnosis!A:B, 2, FALSE)</f>
        <v>Hypertension</v>
      </c>
      <c r="K315" t="str">
        <f>VLOOKUP(D315, department!A:B, 2, FALSE)</f>
        <v>Cardiology</v>
      </c>
      <c r="L315" t="str">
        <f>VLOOKUP(C315, provider!A:B, 2, FALSE)</f>
        <v>Dr. Sade Kikiola</v>
      </c>
      <c r="M315" t="str">
        <f>VLOOKUP(G315, insurance!A:B, 2, FALSE)</f>
        <v>Allianz</v>
      </c>
      <c r="N315">
        <f>VLOOKUP(B315, patient!A:D, 4, FALSE)</f>
        <v>51</v>
      </c>
      <c r="O315" t="str">
        <f>VLOOKUP(B315, patient!A:C, 3, FALSE)</f>
        <v>Female</v>
      </c>
      <c r="P315" t="str">
        <f>VLOOKUP(B315, patient!A:F, 6, FALSE)</f>
        <v>Hispanic</v>
      </c>
      <c r="Q315" t="s">
        <v>491</v>
      </c>
      <c r="R315">
        <v>519</v>
      </c>
      <c r="S315">
        <v>164</v>
      </c>
      <c r="U315" s="1" t="str">
        <f t="shared" si="12"/>
        <v>No</v>
      </c>
      <c r="V315">
        <v>2</v>
      </c>
      <c r="W315" t="s">
        <v>487</v>
      </c>
      <c r="X315" t="s">
        <v>488</v>
      </c>
      <c r="Y315" t="str">
        <f t="shared" si="13"/>
        <v>Scheduled</v>
      </c>
      <c r="Z315" t="s">
        <v>489</v>
      </c>
      <c r="AC315" t="s">
        <v>496</v>
      </c>
      <c r="AD315">
        <v>513.1</v>
      </c>
      <c r="AE315">
        <v>50</v>
      </c>
      <c r="AF315" t="str">
        <f t="shared" si="14"/>
        <v>Feb</v>
      </c>
    </row>
    <row r="316" spans="1:32" x14ac:dyDescent="0.25">
      <c r="A316" s="1">
        <v>45323</v>
      </c>
      <c r="B316">
        <v>4480</v>
      </c>
      <c r="C316">
        <v>5</v>
      </c>
      <c r="D316">
        <v>2</v>
      </c>
      <c r="E316">
        <v>1</v>
      </c>
      <c r="F316">
        <v>2</v>
      </c>
      <c r="G316">
        <v>1</v>
      </c>
      <c r="H316">
        <f>VLOOKUP(B316, patient!A:E, 5, FALSE)</f>
        <v>40</v>
      </c>
      <c r="I316" t="str">
        <f>VLOOKUP(H316, city!A:B, 2, FALSE)</f>
        <v>Sheffield</v>
      </c>
      <c r="J316" t="str">
        <f>VLOOKUP(E316, diagnosis!A:B, 2, FALSE)</f>
        <v>Appendicitis</v>
      </c>
      <c r="K316" t="str">
        <f>VLOOKUP(D316, department!A:B, 2, FALSE)</f>
        <v>General Surgery</v>
      </c>
      <c r="L316" t="str">
        <f>VLOOKUP(C316, provider!A:B, 2, FALSE)</f>
        <v>Dr. Sade Kikiola</v>
      </c>
      <c r="M316" t="str">
        <f>VLOOKUP(G316, insurance!A:B, 2, FALSE)</f>
        <v>Aviva</v>
      </c>
      <c r="N316">
        <f>VLOOKUP(B316, patient!A:D, 4, FALSE)</f>
        <v>23</v>
      </c>
      <c r="O316" t="str">
        <f>VLOOKUP(B316, patient!A:C, 3, FALSE)</f>
        <v>Female</v>
      </c>
      <c r="P316" t="str">
        <f>VLOOKUP(B316, patient!A:F, 6, FALSE)</f>
        <v>White</v>
      </c>
      <c r="Q316" t="s">
        <v>486</v>
      </c>
      <c r="R316">
        <v>521</v>
      </c>
      <c r="S316">
        <v>149</v>
      </c>
      <c r="T316" s="1">
        <v>45350</v>
      </c>
      <c r="U316" s="1" t="str">
        <f t="shared" si="12"/>
        <v>Yes</v>
      </c>
      <c r="V316">
        <v>1</v>
      </c>
      <c r="W316" t="s">
        <v>492</v>
      </c>
      <c r="X316" t="s">
        <v>488</v>
      </c>
      <c r="Y316" t="str">
        <f t="shared" si="13"/>
        <v>Scheduled</v>
      </c>
      <c r="Z316" t="s">
        <v>489</v>
      </c>
      <c r="AC316" t="s">
        <v>490</v>
      </c>
      <c r="AD316">
        <v>469</v>
      </c>
      <c r="AE316">
        <v>0</v>
      </c>
      <c r="AF316" t="str">
        <f t="shared" si="14"/>
        <v>Feb</v>
      </c>
    </row>
    <row r="317" spans="1:32" x14ac:dyDescent="0.25">
      <c r="A317" s="1">
        <v>45323</v>
      </c>
      <c r="B317">
        <v>1501</v>
      </c>
      <c r="C317">
        <v>5</v>
      </c>
      <c r="D317">
        <v>1</v>
      </c>
      <c r="E317">
        <v>4</v>
      </c>
      <c r="F317">
        <v>4</v>
      </c>
      <c r="G317">
        <v>1</v>
      </c>
      <c r="H317">
        <f>VLOOKUP(B317, patient!A:E, 5, FALSE)</f>
        <v>40</v>
      </c>
      <c r="I317" t="str">
        <f>VLOOKUP(H317, city!A:B, 2, FALSE)</f>
        <v>Sheffield</v>
      </c>
      <c r="J317" t="str">
        <f>VLOOKUP(E317, diagnosis!A:B, 2, FALSE)</f>
        <v>Hypertension</v>
      </c>
      <c r="K317" t="str">
        <f>VLOOKUP(D317, department!A:B, 2, FALSE)</f>
        <v>Cardiology</v>
      </c>
      <c r="L317" t="str">
        <f>VLOOKUP(C317, provider!A:B, 2, FALSE)</f>
        <v>Dr. Sade Kikiola</v>
      </c>
      <c r="M317" t="str">
        <f>VLOOKUP(G317, insurance!A:B, 2, FALSE)</f>
        <v>Aviva</v>
      </c>
      <c r="N317">
        <f>VLOOKUP(B317, patient!A:D, 4, FALSE)</f>
        <v>39</v>
      </c>
      <c r="O317" t="str">
        <f>VLOOKUP(B317, patient!A:C, 3, FALSE)</f>
        <v>Female</v>
      </c>
      <c r="P317" t="str">
        <f>VLOOKUP(B317, patient!A:F, 6, FALSE)</f>
        <v>Other</v>
      </c>
      <c r="Q317" t="s">
        <v>491</v>
      </c>
      <c r="R317">
        <v>500</v>
      </c>
      <c r="S317">
        <v>163</v>
      </c>
      <c r="U317" s="1" t="str">
        <f t="shared" si="12"/>
        <v>No</v>
      </c>
      <c r="V317">
        <v>2</v>
      </c>
      <c r="W317" t="s">
        <v>487</v>
      </c>
      <c r="X317" t="s">
        <v>488</v>
      </c>
      <c r="Y317" t="str">
        <f t="shared" si="13"/>
        <v>Scheduled</v>
      </c>
      <c r="Z317" t="s">
        <v>497</v>
      </c>
      <c r="AC317" t="s">
        <v>493</v>
      </c>
      <c r="AD317">
        <v>485.1</v>
      </c>
      <c r="AE317">
        <v>30</v>
      </c>
      <c r="AF317" t="str">
        <f t="shared" si="14"/>
        <v>Feb</v>
      </c>
    </row>
    <row r="318" spans="1:32" x14ac:dyDescent="0.25">
      <c r="A318" s="1">
        <v>45323</v>
      </c>
      <c r="B318">
        <v>3824</v>
      </c>
      <c r="C318">
        <v>5</v>
      </c>
      <c r="D318">
        <v>2</v>
      </c>
      <c r="E318">
        <v>1</v>
      </c>
      <c r="F318">
        <v>2</v>
      </c>
      <c r="G318">
        <v>2</v>
      </c>
      <c r="H318">
        <f>VLOOKUP(B318, patient!A:E, 5, FALSE)</f>
        <v>9</v>
      </c>
      <c r="I318" t="str">
        <f>VLOOKUP(H318, city!A:B, 2, FALSE)</f>
        <v>Edinburgh</v>
      </c>
      <c r="J318" t="str">
        <f>VLOOKUP(E318, diagnosis!A:B, 2, FALSE)</f>
        <v>Appendicitis</v>
      </c>
      <c r="K318" t="str">
        <f>VLOOKUP(D318, department!A:B, 2, FALSE)</f>
        <v>General Surgery</v>
      </c>
      <c r="L318" t="str">
        <f>VLOOKUP(C318, provider!A:B, 2, FALSE)</f>
        <v>Dr. Sade Kikiola</v>
      </c>
      <c r="M318" t="str">
        <f>VLOOKUP(G318, insurance!A:B, 2, FALSE)</f>
        <v>AXA</v>
      </c>
      <c r="N318">
        <f>VLOOKUP(B318, patient!A:D, 4, FALSE)</f>
        <v>28</v>
      </c>
      <c r="O318" t="str">
        <f>VLOOKUP(B318, patient!A:C, 3, FALSE)</f>
        <v>Male</v>
      </c>
      <c r="P318" t="str">
        <f>VLOOKUP(B318, patient!A:F, 6, FALSE)</f>
        <v>Asian</v>
      </c>
      <c r="Q318" t="s">
        <v>491</v>
      </c>
      <c r="R318">
        <v>541</v>
      </c>
      <c r="S318">
        <v>132</v>
      </c>
      <c r="U318" s="1" t="str">
        <f t="shared" si="12"/>
        <v>No</v>
      </c>
      <c r="V318">
        <v>1</v>
      </c>
      <c r="W318" t="s">
        <v>487</v>
      </c>
      <c r="X318" t="s">
        <v>488</v>
      </c>
      <c r="Y318" t="str">
        <f t="shared" si="13"/>
        <v>Scheduled</v>
      </c>
      <c r="Z318" t="s">
        <v>489</v>
      </c>
      <c r="AC318" t="s">
        <v>498</v>
      </c>
      <c r="AD318">
        <v>478.1</v>
      </c>
      <c r="AE318">
        <v>10</v>
      </c>
      <c r="AF318" t="str">
        <f t="shared" si="14"/>
        <v>Feb</v>
      </c>
    </row>
    <row r="319" spans="1:32" x14ac:dyDescent="0.25">
      <c r="A319" s="1">
        <v>45323</v>
      </c>
      <c r="B319">
        <v>2598</v>
      </c>
      <c r="C319">
        <v>5</v>
      </c>
      <c r="D319">
        <v>1</v>
      </c>
      <c r="E319">
        <v>4</v>
      </c>
      <c r="F319">
        <v>5</v>
      </c>
      <c r="G319">
        <v>2</v>
      </c>
      <c r="H319">
        <f>VLOOKUP(B319, patient!A:E, 5, FALSE)</f>
        <v>40</v>
      </c>
      <c r="I319" t="str">
        <f>VLOOKUP(H319, city!A:B, 2, FALSE)</f>
        <v>Sheffield</v>
      </c>
      <c r="J319" t="str">
        <f>VLOOKUP(E319, diagnosis!A:B, 2, FALSE)</f>
        <v>Hypertension</v>
      </c>
      <c r="K319" t="str">
        <f>VLOOKUP(D319, department!A:B, 2, FALSE)</f>
        <v>Cardiology</v>
      </c>
      <c r="L319" t="str">
        <f>VLOOKUP(C319, provider!A:B, 2, FALSE)</f>
        <v>Dr. Sade Kikiola</v>
      </c>
      <c r="M319" t="str">
        <f>VLOOKUP(G319, insurance!A:B, 2, FALSE)</f>
        <v>AXA</v>
      </c>
      <c r="N319">
        <f>VLOOKUP(B319, patient!A:D, 4, FALSE)</f>
        <v>65</v>
      </c>
      <c r="O319" t="str">
        <f>VLOOKUP(B319, patient!A:C, 3, FALSE)</f>
        <v>Male</v>
      </c>
      <c r="P319" t="str">
        <f>VLOOKUP(B319, patient!A:F, 6, FALSE)</f>
        <v>Asian</v>
      </c>
      <c r="Q319" t="s">
        <v>486</v>
      </c>
      <c r="R319">
        <v>688</v>
      </c>
      <c r="S319">
        <v>157</v>
      </c>
      <c r="U319" s="1" t="str">
        <f t="shared" si="12"/>
        <v>No</v>
      </c>
      <c r="V319">
        <v>2</v>
      </c>
      <c r="W319" t="s">
        <v>492</v>
      </c>
      <c r="X319" t="s">
        <v>488</v>
      </c>
      <c r="Y319" t="str">
        <f t="shared" si="13"/>
        <v>Scheduled</v>
      </c>
      <c r="Z319" t="s">
        <v>497</v>
      </c>
      <c r="AC319" t="s">
        <v>493</v>
      </c>
      <c r="AD319">
        <v>612.5</v>
      </c>
      <c r="AE319">
        <v>30</v>
      </c>
      <c r="AF319" t="str">
        <f t="shared" si="14"/>
        <v>Feb</v>
      </c>
    </row>
    <row r="320" spans="1:32" x14ac:dyDescent="0.25">
      <c r="A320" s="1">
        <v>45323</v>
      </c>
      <c r="B320">
        <v>3289</v>
      </c>
      <c r="C320">
        <v>5</v>
      </c>
      <c r="D320">
        <v>2</v>
      </c>
      <c r="E320">
        <v>1</v>
      </c>
      <c r="F320">
        <v>2</v>
      </c>
      <c r="G320">
        <v>1</v>
      </c>
      <c r="H320">
        <f>VLOOKUP(B320, patient!A:E, 5, FALSE)</f>
        <v>9</v>
      </c>
      <c r="I320" t="str">
        <f>VLOOKUP(H320, city!A:B, 2, FALSE)</f>
        <v>Edinburgh</v>
      </c>
      <c r="J320" t="str">
        <f>VLOOKUP(E320, diagnosis!A:B, 2, FALSE)</f>
        <v>Appendicitis</v>
      </c>
      <c r="K320" t="str">
        <f>VLOOKUP(D320, department!A:B, 2, FALSE)</f>
        <v>General Surgery</v>
      </c>
      <c r="L320" t="str">
        <f>VLOOKUP(C320, provider!A:B, 2, FALSE)</f>
        <v>Dr. Sade Kikiola</v>
      </c>
      <c r="M320" t="str">
        <f>VLOOKUP(G320, insurance!A:B, 2, FALSE)</f>
        <v>Aviva</v>
      </c>
      <c r="N320">
        <f>VLOOKUP(B320, patient!A:D, 4, FALSE)</f>
        <v>33</v>
      </c>
      <c r="O320" t="str">
        <f>VLOOKUP(B320, patient!A:C, 3, FALSE)</f>
        <v>Male</v>
      </c>
      <c r="P320" t="str">
        <f>VLOOKUP(B320, patient!A:F, 6, FALSE)</f>
        <v>Hispanic</v>
      </c>
      <c r="Q320" t="s">
        <v>486</v>
      </c>
      <c r="R320">
        <v>205</v>
      </c>
      <c r="S320">
        <v>62</v>
      </c>
      <c r="T320" s="1">
        <v>45345</v>
      </c>
      <c r="U320" s="1" t="str">
        <f t="shared" si="12"/>
        <v>Yes</v>
      </c>
      <c r="V320">
        <v>1</v>
      </c>
      <c r="W320" t="s">
        <v>494</v>
      </c>
      <c r="X320" t="s">
        <v>488</v>
      </c>
      <c r="Y320" t="str">
        <f t="shared" si="13"/>
        <v>Scheduled</v>
      </c>
      <c r="Z320" t="s">
        <v>489</v>
      </c>
      <c r="AC320" t="s">
        <v>490</v>
      </c>
      <c r="AD320">
        <v>186.9</v>
      </c>
      <c r="AE320">
        <v>0</v>
      </c>
      <c r="AF320" t="str">
        <f t="shared" si="14"/>
        <v>Feb</v>
      </c>
    </row>
    <row r="321" spans="1:32" x14ac:dyDescent="0.25">
      <c r="A321" s="1">
        <v>45323</v>
      </c>
      <c r="B321">
        <v>4007</v>
      </c>
      <c r="C321">
        <v>5</v>
      </c>
      <c r="D321">
        <v>1</v>
      </c>
      <c r="E321">
        <v>4</v>
      </c>
      <c r="F321">
        <v>5</v>
      </c>
      <c r="G321">
        <v>1</v>
      </c>
      <c r="H321">
        <f>VLOOKUP(B321, patient!A:E, 5, FALSE)</f>
        <v>40</v>
      </c>
      <c r="I321" t="str">
        <f>VLOOKUP(H321, city!A:B, 2, FALSE)</f>
        <v>Sheffield</v>
      </c>
      <c r="J321" t="str">
        <f>VLOOKUP(E321, diagnosis!A:B, 2, FALSE)</f>
        <v>Hypertension</v>
      </c>
      <c r="K321" t="str">
        <f>VLOOKUP(D321, department!A:B, 2, FALSE)</f>
        <v>Cardiology</v>
      </c>
      <c r="L321" t="str">
        <f>VLOOKUP(C321, provider!A:B, 2, FALSE)</f>
        <v>Dr. Sade Kikiola</v>
      </c>
      <c r="M321" t="str">
        <f>VLOOKUP(G321, insurance!A:B, 2, FALSE)</f>
        <v>Aviva</v>
      </c>
      <c r="N321">
        <f>VLOOKUP(B321, patient!A:D, 4, FALSE)</f>
        <v>50</v>
      </c>
      <c r="O321" t="str">
        <f>VLOOKUP(B321, patient!A:C, 3, FALSE)</f>
        <v>Female</v>
      </c>
      <c r="P321" t="str">
        <f>VLOOKUP(B321, patient!A:F, 6, FALSE)</f>
        <v>Black</v>
      </c>
      <c r="Q321" t="s">
        <v>486</v>
      </c>
      <c r="R321">
        <v>823</v>
      </c>
      <c r="S321">
        <v>77</v>
      </c>
      <c r="T321" s="1">
        <v>45333</v>
      </c>
      <c r="U321" s="1" t="str">
        <f t="shared" si="12"/>
        <v>Yes</v>
      </c>
      <c r="V321">
        <v>2</v>
      </c>
      <c r="W321" t="s">
        <v>494</v>
      </c>
      <c r="X321" t="s">
        <v>488</v>
      </c>
      <c r="Y321" t="str">
        <f t="shared" si="13"/>
        <v>Scheduled</v>
      </c>
      <c r="Z321" t="s">
        <v>489</v>
      </c>
      <c r="AC321" t="s">
        <v>490</v>
      </c>
      <c r="AD321">
        <v>630</v>
      </c>
      <c r="AE321">
        <v>0</v>
      </c>
      <c r="AF321" t="str">
        <f t="shared" si="14"/>
        <v>Feb</v>
      </c>
    </row>
    <row r="322" spans="1:32" x14ac:dyDescent="0.25">
      <c r="A322" s="1">
        <v>45324</v>
      </c>
      <c r="B322">
        <v>4227</v>
      </c>
      <c r="C322">
        <v>5</v>
      </c>
      <c r="D322">
        <v>2</v>
      </c>
      <c r="E322">
        <v>1</v>
      </c>
      <c r="F322">
        <v>2</v>
      </c>
      <c r="G322">
        <v>1</v>
      </c>
      <c r="H322">
        <f>VLOOKUP(B322, patient!A:E, 5, FALSE)</f>
        <v>9</v>
      </c>
      <c r="I322" t="str">
        <f>VLOOKUP(H322, city!A:B, 2, FALSE)</f>
        <v>Edinburgh</v>
      </c>
      <c r="J322" t="str">
        <f>VLOOKUP(E322, diagnosis!A:B, 2, FALSE)</f>
        <v>Appendicitis</v>
      </c>
      <c r="K322" t="str">
        <f>VLOOKUP(D322, department!A:B, 2, FALSE)</f>
        <v>General Surgery</v>
      </c>
      <c r="L322" t="str">
        <f>VLOOKUP(C322, provider!A:B, 2, FALSE)</f>
        <v>Dr. Sade Kikiola</v>
      </c>
      <c r="M322" t="str">
        <f>VLOOKUP(G322, insurance!A:B, 2, FALSE)</f>
        <v>Aviva</v>
      </c>
      <c r="N322">
        <f>VLOOKUP(B322, patient!A:D, 4, FALSE)</f>
        <v>26</v>
      </c>
      <c r="O322" t="str">
        <f>VLOOKUP(B322, patient!A:C, 3, FALSE)</f>
        <v>Female</v>
      </c>
      <c r="P322" t="str">
        <f>VLOOKUP(B322, patient!A:F, 6, FALSE)</f>
        <v>Other</v>
      </c>
      <c r="Q322" t="s">
        <v>492</v>
      </c>
      <c r="R322">
        <v>727</v>
      </c>
      <c r="S322">
        <v>132</v>
      </c>
      <c r="U322" s="1" t="str">
        <f t="shared" si="12"/>
        <v>No</v>
      </c>
      <c r="V322">
        <v>1</v>
      </c>
      <c r="W322" t="s">
        <v>492</v>
      </c>
      <c r="X322" t="s">
        <v>488</v>
      </c>
      <c r="Y322" t="str">
        <f t="shared" si="13"/>
        <v>Scheduled</v>
      </c>
      <c r="Z322" t="s">
        <v>489</v>
      </c>
      <c r="AC322" t="s">
        <v>496</v>
      </c>
      <c r="AD322">
        <v>636.29999999999995</v>
      </c>
      <c r="AE322">
        <v>50</v>
      </c>
      <c r="AF322" t="str">
        <f t="shared" si="14"/>
        <v>Feb</v>
      </c>
    </row>
    <row r="323" spans="1:32" x14ac:dyDescent="0.25">
      <c r="A323" s="1">
        <v>45324</v>
      </c>
      <c r="B323">
        <v>3681</v>
      </c>
      <c r="C323">
        <v>5</v>
      </c>
      <c r="D323">
        <v>1</v>
      </c>
      <c r="E323">
        <v>4</v>
      </c>
      <c r="F323">
        <v>1</v>
      </c>
      <c r="G323">
        <v>2</v>
      </c>
      <c r="H323">
        <f>VLOOKUP(B323, patient!A:E, 5, FALSE)</f>
        <v>40</v>
      </c>
      <c r="I323" t="str">
        <f>VLOOKUP(H323, city!A:B, 2, FALSE)</f>
        <v>Sheffield</v>
      </c>
      <c r="J323" t="str">
        <f>VLOOKUP(E323, diagnosis!A:B, 2, FALSE)</f>
        <v>Hypertension</v>
      </c>
      <c r="K323" t="str">
        <f>VLOOKUP(D323, department!A:B, 2, FALSE)</f>
        <v>Cardiology</v>
      </c>
      <c r="L323" t="str">
        <f>VLOOKUP(C323, provider!A:B, 2, FALSE)</f>
        <v>Dr. Sade Kikiola</v>
      </c>
      <c r="M323" t="str">
        <f>VLOOKUP(G323, insurance!A:B, 2, FALSE)</f>
        <v>AXA</v>
      </c>
      <c r="N323">
        <f>VLOOKUP(B323, patient!A:D, 4, FALSE)</f>
        <v>77</v>
      </c>
      <c r="O323" t="str">
        <f>VLOOKUP(B323, patient!A:C, 3, FALSE)</f>
        <v>Male</v>
      </c>
      <c r="P323" t="str">
        <f>VLOOKUP(B323, patient!A:F, 6, FALSE)</f>
        <v>Hispanic</v>
      </c>
      <c r="Q323" t="s">
        <v>492</v>
      </c>
      <c r="R323">
        <v>586</v>
      </c>
      <c r="S323">
        <v>141</v>
      </c>
      <c r="U323" s="1" t="str">
        <f t="shared" ref="U323:U386" si="15">IF(T323&lt;&gt;"", "Yes", "No")</f>
        <v>No</v>
      </c>
      <c r="V323">
        <v>2</v>
      </c>
      <c r="W323" t="s">
        <v>487</v>
      </c>
      <c r="X323" t="s">
        <v>488</v>
      </c>
      <c r="Y323" t="str">
        <f t="shared" ref="Y323:Y386" si="16">IF(TRIM(X323)="yes", "Emergency", "Scheduled")</f>
        <v>Scheduled</v>
      </c>
      <c r="Z323" t="s">
        <v>489</v>
      </c>
      <c r="AC323" t="s">
        <v>498</v>
      </c>
      <c r="AD323">
        <v>515.9</v>
      </c>
      <c r="AE323">
        <v>10</v>
      </c>
      <c r="AF323" t="str">
        <f t="shared" ref="AF323:AF386" si="17">TEXT(A323, "mmm")</f>
        <v>Feb</v>
      </c>
    </row>
    <row r="324" spans="1:32" x14ac:dyDescent="0.25">
      <c r="A324" s="1">
        <v>45324</v>
      </c>
      <c r="B324">
        <v>1811</v>
      </c>
      <c r="C324">
        <v>5</v>
      </c>
      <c r="D324">
        <v>2</v>
      </c>
      <c r="E324">
        <v>1</v>
      </c>
      <c r="F324">
        <v>2</v>
      </c>
      <c r="G324">
        <v>1</v>
      </c>
      <c r="H324">
        <f>VLOOKUP(B324, patient!A:E, 5, FALSE)</f>
        <v>9</v>
      </c>
      <c r="I324" t="str">
        <f>VLOOKUP(H324, city!A:B, 2, FALSE)</f>
        <v>Edinburgh</v>
      </c>
      <c r="J324" t="str">
        <f>VLOOKUP(E324, diagnosis!A:B, 2, FALSE)</f>
        <v>Appendicitis</v>
      </c>
      <c r="K324" t="str">
        <f>VLOOKUP(D324, department!A:B, 2, FALSE)</f>
        <v>General Surgery</v>
      </c>
      <c r="L324" t="str">
        <f>VLOOKUP(C324, provider!A:B, 2, FALSE)</f>
        <v>Dr. Sade Kikiola</v>
      </c>
      <c r="M324" t="str">
        <f>VLOOKUP(G324, insurance!A:B, 2, FALSE)</f>
        <v>Aviva</v>
      </c>
      <c r="N324">
        <f>VLOOKUP(B324, patient!A:D, 4, FALSE)</f>
        <v>76</v>
      </c>
      <c r="O324" t="str">
        <f>VLOOKUP(B324, patient!A:C, 3, FALSE)</f>
        <v>Female</v>
      </c>
      <c r="P324" t="str">
        <f>VLOOKUP(B324, patient!A:F, 6, FALSE)</f>
        <v>White</v>
      </c>
      <c r="Q324" t="s">
        <v>486</v>
      </c>
      <c r="R324">
        <v>896</v>
      </c>
      <c r="S324">
        <v>171</v>
      </c>
      <c r="T324" s="1">
        <v>45338</v>
      </c>
      <c r="U324" s="1" t="str">
        <f t="shared" si="15"/>
        <v>Yes</v>
      </c>
      <c r="V324">
        <v>1</v>
      </c>
      <c r="W324" t="s">
        <v>494</v>
      </c>
      <c r="X324" t="s">
        <v>488</v>
      </c>
      <c r="Y324" t="str">
        <f t="shared" si="16"/>
        <v>Scheduled</v>
      </c>
      <c r="Z324" t="s">
        <v>489</v>
      </c>
      <c r="AC324" t="s">
        <v>490</v>
      </c>
      <c r="AD324">
        <v>746.9</v>
      </c>
      <c r="AE324">
        <v>0</v>
      </c>
      <c r="AF324" t="str">
        <f t="shared" si="17"/>
        <v>Feb</v>
      </c>
    </row>
    <row r="325" spans="1:32" x14ac:dyDescent="0.25">
      <c r="A325" s="1">
        <v>45324</v>
      </c>
      <c r="B325">
        <v>3535</v>
      </c>
      <c r="C325">
        <v>5</v>
      </c>
      <c r="D325">
        <v>1</v>
      </c>
      <c r="E325">
        <v>4</v>
      </c>
      <c r="F325">
        <v>3</v>
      </c>
      <c r="G325">
        <v>2</v>
      </c>
      <c r="H325">
        <f>VLOOKUP(B325, patient!A:E, 5, FALSE)</f>
        <v>40</v>
      </c>
      <c r="I325" t="str">
        <f>VLOOKUP(H325, city!A:B, 2, FALSE)</f>
        <v>Sheffield</v>
      </c>
      <c r="J325" t="str">
        <f>VLOOKUP(E325, diagnosis!A:B, 2, FALSE)</f>
        <v>Hypertension</v>
      </c>
      <c r="K325" t="str">
        <f>VLOOKUP(D325, department!A:B, 2, FALSE)</f>
        <v>Cardiology</v>
      </c>
      <c r="L325" t="str">
        <f>VLOOKUP(C325, provider!A:B, 2, FALSE)</f>
        <v>Dr. Sade Kikiola</v>
      </c>
      <c r="M325" t="str">
        <f>VLOOKUP(G325, insurance!A:B, 2, FALSE)</f>
        <v>AXA</v>
      </c>
      <c r="N325">
        <f>VLOOKUP(B325, patient!A:D, 4, FALSE)</f>
        <v>23</v>
      </c>
      <c r="O325" t="str">
        <f>VLOOKUP(B325, patient!A:C, 3, FALSE)</f>
        <v>Male</v>
      </c>
      <c r="P325" t="str">
        <f>VLOOKUP(B325, patient!A:F, 6, FALSE)</f>
        <v>Asian</v>
      </c>
      <c r="Q325" t="s">
        <v>486</v>
      </c>
      <c r="R325">
        <v>210</v>
      </c>
      <c r="S325">
        <v>104</v>
      </c>
      <c r="U325" s="1" t="str">
        <f t="shared" si="15"/>
        <v>No</v>
      </c>
      <c r="V325">
        <v>2</v>
      </c>
      <c r="W325" t="s">
        <v>492</v>
      </c>
      <c r="X325" t="s">
        <v>488</v>
      </c>
      <c r="Y325" t="str">
        <f t="shared" si="16"/>
        <v>Scheduled</v>
      </c>
      <c r="Z325" t="s">
        <v>489</v>
      </c>
      <c r="AC325" t="s">
        <v>493</v>
      </c>
      <c r="AD325">
        <v>240.8</v>
      </c>
      <c r="AE325">
        <v>30</v>
      </c>
      <c r="AF325" t="str">
        <f t="shared" si="17"/>
        <v>Feb</v>
      </c>
    </row>
    <row r="326" spans="1:32" x14ac:dyDescent="0.25">
      <c r="A326" s="1">
        <v>45324</v>
      </c>
      <c r="B326">
        <v>1238</v>
      </c>
      <c r="C326">
        <v>5</v>
      </c>
      <c r="D326">
        <v>2</v>
      </c>
      <c r="E326">
        <v>1</v>
      </c>
      <c r="F326">
        <v>2</v>
      </c>
      <c r="G326">
        <v>2</v>
      </c>
      <c r="H326">
        <f>VLOOKUP(B326, patient!A:E, 5, FALSE)</f>
        <v>9</v>
      </c>
      <c r="I326" t="str">
        <f>VLOOKUP(H326, city!A:B, 2, FALSE)</f>
        <v>Edinburgh</v>
      </c>
      <c r="J326" t="str">
        <f>VLOOKUP(E326, diagnosis!A:B, 2, FALSE)</f>
        <v>Appendicitis</v>
      </c>
      <c r="K326" t="str">
        <f>VLOOKUP(D326, department!A:B, 2, FALSE)</f>
        <v>General Surgery</v>
      </c>
      <c r="L326" t="str">
        <f>VLOOKUP(C326, provider!A:B, 2, FALSE)</f>
        <v>Dr. Sade Kikiola</v>
      </c>
      <c r="M326" t="str">
        <f>VLOOKUP(G326, insurance!A:B, 2, FALSE)</f>
        <v>AXA</v>
      </c>
      <c r="N326">
        <f>VLOOKUP(B326, patient!A:D, 4, FALSE)</f>
        <v>33</v>
      </c>
      <c r="O326" t="str">
        <f>VLOOKUP(B326, patient!A:C, 3, FALSE)</f>
        <v>Female</v>
      </c>
      <c r="P326" t="str">
        <f>VLOOKUP(B326, patient!A:F, 6, FALSE)</f>
        <v>White</v>
      </c>
      <c r="Q326" t="s">
        <v>486</v>
      </c>
      <c r="R326">
        <v>650</v>
      </c>
      <c r="S326">
        <v>125</v>
      </c>
      <c r="T326" s="1">
        <v>45333</v>
      </c>
      <c r="U326" s="1" t="str">
        <f t="shared" si="15"/>
        <v>Yes</v>
      </c>
      <c r="V326">
        <v>1</v>
      </c>
      <c r="W326" t="s">
        <v>494</v>
      </c>
      <c r="X326" t="s">
        <v>488</v>
      </c>
      <c r="Y326" t="str">
        <f t="shared" si="16"/>
        <v>Scheduled</v>
      </c>
      <c r="Z326" t="s">
        <v>489</v>
      </c>
      <c r="AC326" t="s">
        <v>490</v>
      </c>
      <c r="AD326">
        <v>542.5</v>
      </c>
      <c r="AE326">
        <v>0</v>
      </c>
      <c r="AF326" t="str">
        <f t="shared" si="17"/>
        <v>Feb</v>
      </c>
    </row>
    <row r="327" spans="1:32" x14ac:dyDescent="0.25">
      <c r="A327" s="1">
        <v>45324</v>
      </c>
      <c r="B327">
        <v>3603</v>
      </c>
      <c r="C327">
        <v>5</v>
      </c>
      <c r="D327">
        <v>1</v>
      </c>
      <c r="E327">
        <v>4</v>
      </c>
      <c r="F327">
        <v>5</v>
      </c>
      <c r="G327">
        <v>2</v>
      </c>
      <c r="H327">
        <f>VLOOKUP(B327, patient!A:E, 5, FALSE)</f>
        <v>40</v>
      </c>
      <c r="I327" t="str">
        <f>VLOOKUP(H327, city!A:B, 2, FALSE)</f>
        <v>Sheffield</v>
      </c>
      <c r="J327" t="str">
        <f>VLOOKUP(E327, diagnosis!A:B, 2, FALSE)</f>
        <v>Hypertension</v>
      </c>
      <c r="K327" t="str">
        <f>VLOOKUP(D327, department!A:B, 2, FALSE)</f>
        <v>Cardiology</v>
      </c>
      <c r="L327" t="str">
        <f>VLOOKUP(C327, provider!A:B, 2, FALSE)</f>
        <v>Dr. Sade Kikiola</v>
      </c>
      <c r="M327" t="str">
        <f>VLOOKUP(G327, insurance!A:B, 2, FALSE)</f>
        <v>AXA</v>
      </c>
      <c r="N327">
        <f>VLOOKUP(B327, patient!A:D, 4, FALSE)</f>
        <v>46</v>
      </c>
      <c r="O327" t="str">
        <f>VLOOKUP(B327, patient!A:C, 3, FALSE)</f>
        <v>Male</v>
      </c>
      <c r="P327" t="str">
        <f>VLOOKUP(B327, patient!A:F, 6, FALSE)</f>
        <v>Other</v>
      </c>
      <c r="Q327" t="s">
        <v>486</v>
      </c>
      <c r="R327">
        <v>241</v>
      </c>
      <c r="S327">
        <v>163</v>
      </c>
      <c r="T327" s="1">
        <v>45339</v>
      </c>
      <c r="U327" s="1" t="str">
        <f t="shared" si="15"/>
        <v>Yes</v>
      </c>
      <c r="V327">
        <v>2</v>
      </c>
      <c r="W327" t="s">
        <v>492</v>
      </c>
      <c r="X327" t="s">
        <v>488</v>
      </c>
      <c r="Y327" t="str">
        <f t="shared" si="16"/>
        <v>Scheduled</v>
      </c>
      <c r="Z327" t="s">
        <v>497</v>
      </c>
      <c r="AC327" t="s">
        <v>490</v>
      </c>
      <c r="AD327">
        <v>282.8</v>
      </c>
      <c r="AE327">
        <v>0</v>
      </c>
      <c r="AF327" t="str">
        <f t="shared" si="17"/>
        <v>Feb</v>
      </c>
    </row>
    <row r="328" spans="1:32" x14ac:dyDescent="0.25">
      <c r="A328" s="1">
        <v>45324</v>
      </c>
      <c r="B328">
        <v>1700</v>
      </c>
      <c r="C328">
        <v>5</v>
      </c>
      <c r="D328">
        <v>2</v>
      </c>
      <c r="E328">
        <v>1</v>
      </c>
      <c r="F328">
        <v>2</v>
      </c>
      <c r="G328">
        <v>1</v>
      </c>
      <c r="H328">
        <f>VLOOKUP(B328, patient!A:E, 5, FALSE)</f>
        <v>9</v>
      </c>
      <c r="I328" t="str">
        <f>VLOOKUP(H328, city!A:B, 2, FALSE)</f>
        <v>Edinburgh</v>
      </c>
      <c r="J328" t="str">
        <f>VLOOKUP(E328, diagnosis!A:B, 2, FALSE)</f>
        <v>Appendicitis</v>
      </c>
      <c r="K328" t="str">
        <f>VLOOKUP(D328, department!A:B, 2, FALSE)</f>
        <v>General Surgery</v>
      </c>
      <c r="L328" t="str">
        <f>VLOOKUP(C328, provider!A:B, 2, FALSE)</f>
        <v>Dr. Sade Kikiola</v>
      </c>
      <c r="M328" t="str">
        <f>VLOOKUP(G328, insurance!A:B, 2, FALSE)</f>
        <v>Aviva</v>
      </c>
      <c r="N328">
        <f>VLOOKUP(B328, patient!A:D, 4, FALSE)</f>
        <v>20</v>
      </c>
      <c r="O328" t="str">
        <f>VLOOKUP(B328, patient!A:C, 3, FALSE)</f>
        <v>Female</v>
      </c>
      <c r="P328" t="str">
        <f>VLOOKUP(B328, patient!A:F, 6, FALSE)</f>
        <v>Hispanic</v>
      </c>
      <c r="Q328" t="s">
        <v>486</v>
      </c>
      <c r="R328">
        <v>718</v>
      </c>
      <c r="S328">
        <v>119</v>
      </c>
      <c r="T328" s="1">
        <v>45338</v>
      </c>
      <c r="U328" s="1" t="str">
        <f t="shared" si="15"/>
        <v>Yes</v>
      </c>
      <c r="V328">
        <v>1</v>
      </c>
      <c r="W328" t="s">
        <v>487</v>
      </c>
      <c r="X328" t="s">
        <v>488</v>
      </c>
      <c r="Y328" t="str">
        <f t="shared" si="16"/>
        <v>Scheduled</v>
      </c>
      <c r="Z328" t="s">
        <v>497</v>
      </c>
      <c r="AC328" t="s">
        <v>490</v>
      </c>
      <c r="AD328">
        <v>585.9</v>
      </c>
      <c r="AE328">
        <v>0</v>
      </c>
      <c r="AF328" t="str">
        <f t="shared" si="17"/>
        <v>Feb</v>
      </c>
    </row>
    <row r="329" spans="1:32" x14ac:dyDescent="0.25">
      <c r="A329" s="1">
        <v>45324</v>
      </c>
      <c r="B329">
        <v>1607</v>
      </c>
      <c r="C329">
        <v>5</v>
      </c>
      <c r="D329">
        <v>1</v>
      </c>
      <c r="E329">
        <v>4</v>
      </c>
      <c r="F329">
        <v>5</v>
      </c>
      <c r="G329">
        <v>2</v>
      </c>
      <c r="H329">
        <f>VLOOKUP(B329, patient!A:E, 5, FALSE)</f>
        <v>40</v>
      </c>
      <c r="I329" t="str">
        <f>VLOOKUP(H329, city!A:B, 2, FALSE)</f>
        <v>Sheffield</v>
      </c>
      <c r="J329" t="str">
        <f>VLOOKUP(E329, diagnosis!A:B, 2, FALSE)</f>
        <v>Hypertension</v>
      </c>
      <c r="K329" t="str">
        <f>VLOOKUP(D329, department!A:B, 2, FALSE)</f>
        <v>Cardiology</v>
      </c>
      <c r="L329" t="str">
        <f>VLOOKUP(C329, provider!A:B, 2, FALSE)</f>
        <v>Dr. Sade Kikiola</v>
      </c>
      <c r="M329" t="str">
        <f>VLOOKUP(G329, insurance!A:B, 2, FALSE)</f>
        <v>AXA</v>
      </c>
      <c r="N329">
        <f>VLOOKUP(B329, patient!A:D, 4, FALSE)</f>
        <v>37</v>
      </c>
      <c r="O329" t="str">
        <f>VLOOKUP(B329, patient!A:C, 3, FALSE)</f>
        <v>Male</v>
      </c>
      <c r="P329" t="str">
        <f>VLOOKUP(B329, patient!A:F, 6, FALSE)</f>
        <v>Asian</v>
      </c>
      <c r="Q329" t="s">
        <v>491</v>
      </c>
      <c r="R329">
        <v>572</v>
      </c>
      <c r="S329">
        <v>118</v>
      </c>
      <c r="U329" s="1" t="str">
        <f t="shared" si="15"/>
        <v>No</v>
      </c>
      <c r="V329">
        <v>2</v>
      </c>
      <c r="W329" t="s">
        <v>494</v>
      </c>
      <c r="X329" t="s">
        <v>488</v>
      </c>
      <c r="Y329" t="str">
        <f t="shared" si="16"/>
        <v>Scheduled</v>
      </c>
      <c r="Z329" t="s">
        <v>497</v>
      </c>
      <c r="AC329" t="s">
        <v>498</v>
      </c>
      <c r="AD329">
        <v>490</v>
      </c>
      <c r="AE329">
        <v>10</v>
      </c>
      <c r="AF329" t="str">
        <f t="shared" si="17"/>
        <v>Feb</v>
      </c>
    </row>
    <row r="330" spans="1:32" x14ac:dyDescent="0.25">
      <c r="A330" s="1">
        <v>45324</v>
      </c>
      <c r="B330">
        <v>3938</v>
      </c>
      <c r="C330">
        <v>5</v>
      </c>
      <c r="D330">
        <v>2</v>
      </c>
      <c r="E330">
        <v>1</v>
      </c>
      <c r="F330">
        <v>2</v>
      </c>
      <c r="G330">
        <v>3</v>
      </c>
      <c r="H330">
        <f>VLOOKUP(B330, patient!A:E, 5, FALSE)</f>
        <v>9</v>
      </c>
      <c r="I330" t="str">
        <f>VLOOKUP(H330, city!A:B, 2, FALSE)</f>
        <v>Edinburgh</v>
      </c>
      <c r="J330" t="str">
        <f>VLOOKUP(E330, diagnosis!A:B, 2, FALSE)</f>
        <v>Appendicitis</v>
      </c>
      <c r="K330" t="str">
        <f>VLOOKUP(D330, department!A:B, 2, FALSE)</f>
        <v>General Surgery</v>
      </c>
      <c r="L330" t="str">
        <f>VLOOKUP(C330, provider!A:B, 2, FALSE)</f>
        <v>Dr. Sade Kikiola</v>
      </c>
      <c r="M330" t="str">
        <f>VLOOKUP(G330, insurance!A:B, 2, FALSE)</f>
        <v>Allianz</v>
      </c>
      <c r="N330">
        <f>VLOOKUP(B330, patient!A:D, 4, FALSE)</f>
        <v>77</v>
      </c>
      <c r="O330" t="str">
        <f>VLOOKUP(B330, patient!A:C, 3, FALSE)</f>
        <v>Male</v>
      </c>
      <c r="P330" t="str">
        <f>VLOOKUP(B330, patient!A:F, 6, FALSE)</f>
        <v>Other</v>
      </c>
      <c r="Q330" t="s">
        <v>486</v>
      </c>
      <c r="R330">
        <v>151</v>
      </c>
      <c r="S330">
        <v>28</v>
      </c>
      <c r="U330" s="1" t="str">
        <f t="shared" si="15"/>
        <v>No</v>
      </c>
      <c r="V330">
        <v>1</v>
      </c>
      <c r="W330" t="s">
        <v>492</v>
      </c>
      <c r="X330" t="s">
        <v>488</v>
      </c>
      <c r="Y330" t="str">
        <f t="shared" si="16"/>
        <v>Scheduled</v>
      </c>
      <c r="Z330" t="s">
        <v>489</v>
      </c>
      <c r="AC330" t="s">
        <v>498</v>
      </c>
      <c r="AD330">
        <v>132.30000000000001</v>
      </c>
      <c r="AE330">
        <v>10</v>
      </c>
      <c r="AF330" t="str">
        <f t="shared" si="17"/>
        <v>Feb</v>
      </c>
    </row>
    <row r="331" spans="1:32" x14ac:dyDescent="0.25">
      <c r="A331" s="1">
        <v>45324</v>
      </c>
      <c r="B331">
        <v>3120</v>
      </c>
      <c r="C331">
        <v>5</v>
      </c>
      <c r="D331">
        <v>1</v>
      </c>
      <c r="E331">
        <v>4</v>
      </c>
      <c r="F331">
        <v>5</v>
      </c>
      <c r="G331">
        <v>1</v>
      </c>
      <c r="H331">
        <f>VLOOKUP(B331, patient!A:E, 5, FALSE)</f>
        <v>40</v>
      </c>
      <c r="I331" t="str">
        <f>VLOOKUP(H331, city!A:B, 2, FALSE)</f>
        <v>Sheffield</v>
      </c>
      <c r="J331" t="str">
        <f>VLOOKUP(E331, diagnosis!A:B, 2, FALSE)</f>
        <v>Hypertension</v>
      </c>
      <c r="K331" t="str">
        <f>VLOOKUP(D331, department!A:B, 2, FALSE)</f>
        <v>Cardiology</v>
      </c>
      <c r="L331" t="str">
        <f>VLOOKUP(C331, provider!A:B, 2, FALSE)</f>
        <v>Dr. Sade Kikiola</v>
      </c>
      <c r="M331" t="str">
        <f>VLOOKUP(G331, insurance!A:B, 2, FALSE)</f>
        <v>Aviva</v>
      </c>
      <c r="N331">
        <f>VLOOKUP(B331, patient!A:D, 4, FALSE)</f>
        <v>76</v>
      </c>
      <c r="O331" t="str">
        <f>VLOOKUP(B331, patient!A:C, 3, FALSE)</f>
        <v>Male</v>
      </c>
      <c r="P331" t="str">
        <f>VLOOKUP(B331, patient!A:F, 6, FALSE)</f>
        <v>Asian</v>
      </c>
      <c r="Q331" t="s">
        <v>486</v>
      </c>
      <c r="R331">
        <v>889</v>
      </c>
      <c r="S331">
        <v>25</v>
      </c>
      <c r="U331" s="1" t="str">
        <f t="shared" si="15"/>
        <v>No</v>
      </c>
      <c r="V331">
        <v>2</v>
      </c>
      <c r="W331" t="s">
        <v>494</v>
      </c>
      <c r="X331" t="s">
        <v>488</v>
      </c>
      <c r="Y331" t="str">
        <f t="shared" si="16"/>
        <v>Scheduled</v>
      </c>
      <c r="Z331" t="s">
        <v>489</v>
      </c>
      <c r="AC331" t="s">
        <v>496</v>
      </c>
      <c r="AD331">
        <v>674.8</v>
      </c>
      <c r="AE331">
        <v>50</v>
      </c>
      <c r="AF331" t="str">
        <f t="shared" si="17"/>
        <v>Feb</v>
      </c>
    </row>
    <row r="332" spans="1:32" x14ac:dyDescent="0.25">
      <c r="A332" s="1">
        <v>45325</v>
      </c>
      <c r="B332">
        <v>4919</v>
      </c>
      <c r="C332">
        <v>5</v>
      </c>
      <c r="D332">
        <v>2</v>
      </c>
      <c r="E332">
        <v>1</v>
      </c>
      <c r="F332">
        <v>2</v>
      </c>
      <c r="G332">
        <v>1</v>
      </c>
      <c r="H332">
        <f>VLOOKUP(B332, patient!A:E, 5, FALSE)</f>
        <v>9</v>
      </c>
      <c r="I332" t="str">
        <f>VLOOKUP(H332, city!A:B, 2, FALSE)</f>
        <v>Edinburgh</v>
      </c>
      <c r="J332" t="str">
        <f>VLOOKUP(E332, diagnosis!A:B, 2, FALSE)</f>
        <v>Appendicitis</v>
      </c>
      <c r="K332" t="str">
        <f>VLOOKUP(D332, department!A:B, 2, FALSE)</f>
        <v>General Surgery</v>
      </c>
      <c r="L332" t="str">
        <f>VLOOKUP(C332, provider!A:B, 2, FALSE)</f>
        <v>Dr. Sade Kikiola</v>
      </c>
      <c r="M332" t="str">
        <f>VLOOKUP(G332, insurance!A:B, 2, FALSE)</f>
        <v>Aviva</v>
      </c>
      <c r="N332">
        <f>VLOOKUP(B332, patient!A:D, 4, FALSE)</f>
        <v>53</v>
      </c>
      <c r="O332" t="str">
        <f>VLOOKUP(B332, patient!A:C, 3, FALSE)</f>
        <v>Male</v>
      </c>
      <c r="P332" t="str">
        <f>VLOOKUP(B332, patient!A:F, 6, FALSE)</f>
        <v>Asian</v>
      </c>
      <c r="Q332" t="s">
        <v>491</v>
      </c>
      <c r="R332">
        <v>428</v>
      </c>
      <c r="S332">
        <v>127</v>
      </c>
      <c r="U332" s="1" t="str">
        <f t="shared" si="15"/>
        <v>No</v>
      </c>
      <c r="V332">
        <v>1</v>
      </c>
      <c r="W332" t="s">
        <v>487</v>
      </c>
      <c r="X332" t="s">
        <v>488</v>
      </c>
      <c r="Y332" t="str">
        <f t="shared" si="16"/>
        <v>Scheduled</v>
      </c>
      <c r="Z332" t="s">
        <v>497</v>
      </c>
      <c r="AC332" t="s">
        <v>493</v>
      </c>
      <c r="AD332">
        <v>409.5</v>
      </c>
      <c r="AE332">
        <v>30</v>
      </c>
      <c r="AF332" t="str">
        <f t="shared" si="17"/>
        <v>Feb</v>
      </c>
    </row>
    <row r="333" spans="1:32" x14ac:dyDescent="0.25">
      <c r="A333" s="1">
        <v>45325</v>
      </c>
      <c r="B333">
        <v>3298</v>
      </c>
      <c r="C333">
        <v>5</v>
      </c>
      <c r="D333">
        <v>1</v>
      </c>
      <c r="E333">
        <v>4</v>
      </c>
      <c r="F333">
        <v>2</v>
      </c>
      <c r="G333">
        <v>1</v>
      </c>
      <c r="H333">
        <f>VLOOKUP(B333, patient!A:E, 5, FALSE)</f>
        <v>40</v>
      </c>
      <c r="I333" t="str">
        <f>VLOOKUP(H333, city!A:B, 2, FALSE)</f>
        <v>Sheffield</v>
      </c>
      <c r="J333" t="str">
        <f>VLOOKUP(E333, diagnosis!A:B, 2, FALSE)</f>
        <v>Hypertension</v>
      </c>
      <c r="K333" t="str">
        <f>VLOOKUP(D333, department!A:B, 2, FALSE)</f>
        <v>Cardiology</v>
      </c>
      <c r="L333" t="str">
        <f>VLOOKUP(C333, provider!A:B, 2, FALSE)</f>
        <v>Dr. Sade Kikiola</v>
      </c>
      <c r="M333" t="str">
        <f>VLOOKUP(G333, insurance!A:B, 2, FALSE)</f>
        <v>Aviva</v>
      </c>
      <c r="N333">
        <f>VLOOKUP(B333, patient!A:D, 4, FALSE)</f>
        <v>36</v>
      </c>
      <c r="O333" t="str">
        <f>VLOOKUP(B333, patient!A:C, 3, FALSE)</f>
        <v>Male</v>
      </c>
      <c r="P333" t="str">
        <f>VLOOKUP(B333, patient!A:F, 6, FALSE)</f>
        <v>Hispanic</v>
      </c>
      <c r="Q333" t="s">
        <v>486</v>
      </c>
      <c r="R333">
        <v>253</v>
      </c>
      <c r="S333">
        <v>171</v>
      </c>
      <c r="T333" s="1">
        <v>45343</v>
      </c>
      <c r="U333" s="1" t="str">
        <f t="shared" si="15"/>
        <v>Yes</v>
      </c>
      <c r="V333">
        <v>2</v>
      </c>
      <c r="W333" t="s">
        <v>494</v>
      </c>
      <c r="X333" t="s">
        <v>488</v>
      </c>
      <c r="Y333" t="str">
        <f t="shared" si="16"/>
        <v>Scheduled</v>
      </c>
      <c r="Z333" t="s">
        <v>497</v>
      </c>
      <c r="AC333" t="s">
        <v>490</v>
      </c>
      <c r="AD333">
        <v>296.8</v>
      </c>
      <c r="AE333">
        <v>0</v>
      </c>
      <c r="AF333" t="str">
        <f t="shared" si="17"/>
        <v>Feb</v>
      </c>
    </row>
    <row r="334" spans="1:32" x14ac:dyDescent="0.25">
      <c r="A334" s="1">
        <v>45325</v>
      </c>
      <c r="B334">
        <v>3860</v>
      </c>
      <c r="C334">
        <v>5</v>
      </c>
      <c r="D334">
        <v>2</v>
      </c>
      <c r="E334">
        <v>1</v>
      </c>
      <c r="F334">
        <v>2</v>
      </c>
      <c r="G334">
        <v>1</v>
      </c>
      <c r="H334">
        <f>VLOOKUP(B334, patient!A:E, 5, FALSE)</f>
        <v>9</v>
      </c>
      <c r="I334" t="str">
        <f>VLOOKUP(H334, city!A:B, 2, FALSE)</f>
        <v>Edinburgh</v>
      </c>
      <c r="J334" t="str">
        <f>VLOOKUP(E334, diagnosis!A:B, 2, FALSE)</f>
        <v>Appendicitis</v>
      </c>
      <c r="K334" t="str">
        <f>VLOOKUP(D334, department!A:B, 2, FALSE)</f>
        <v>General Surgery</v>
      </c>
      <c r="L334" t="str">
        <f>VLOOKUP(C334, provider!A:B, 2, FALSE)</f>
        <v>Dr. Sade Kikiola</v>
      </c>
      <c r="M334" t="str">
        <f>VLOOKUP(G334, insurance!A:B, 2, FALSE)</f>
        <v>Aviva</v>
      </c>
      <c r="N334">
        <f>VLOOKUP(B334, patient!A:D, 4, FALSE)</f>
        <v>43</v>
      </c>
      <c r="O334" t="str">
        <f>VLOOKUP(B334, patient!A:C, 3, FALSE)</f>
        <v>Male</v>
      </c>
      <c r="P334" t="str">
        <f>VLOOKUP(B334, patient!A:F, 6, FALSE)</f>
        <v>Hispanic</v>
      </c>
      <c r="Q334" t="s">
        <v>491</v>
      </c>
      <c r="R334">
        <v>714</v>
      </c>
      <c r="S334">
        <v>157</v>
      </c>
      <c r="U334" s="1" t="str">
        <f t="shared" si="15"/>
        <v>No</v>
      </c>
      <c r="V334">
        <v>1</v>
      </c>
      <c r="W334" t="s">
        <v>492</v>
      </c>
      <c r="X334" t="s">
        <v>488</v>
      </c>
      <c r="Y334" t="str">
        <f t="shared" si="16"/>
        <v>Scheduled</v>
      </c>
      <c r="Z334" t="s">
        <v>489</v>
      </c>
      <c r="AC334" t="s">
        <v>498</v>
      </c>
      <c r="AD334">
        <v>616.70000000000005</v>
      </c>
      <c r="AE334">
        <v>10</v>
      </c>
      <c r="AF334" t="str">
        <f t="shared" si="17"/>
        <v>Feb</v>
      </c>
    </row>
    <row r="335" spans="1:32" x14ac:dyDescent="0.25">
      <c r="A335" s="1">
        <v>45325</v>
      </c>
      <c r="B335">
        <v>2891</v>
      </c>
      <c r="C335">
        <v>5</v>
      </c>
      <c r="D335">
        <v>1</v>
      </c>
      <c r="E335">
        <v>4</v>
      </c>
      <c r="F335">
        <v>2</v>
      </c>
      <c r="G335">
        <v>2</v>
      </c>
      <c r="H335">
        <f>VLOOKUP(B335, patient!A:E, 5, FALSE)</f>
        <v>40</v>
      </c>
      <c r="I335" t="str">
        <f>VLOOKUP(H335, city!A:B, 2, FALSE)</f>
        <v>Sheffield</v>
      </c>
      <c r="J335" t="str">
        <f>VLOOKUP(E335, diagnosis!A:B, 2, FALSE)</f>
        <v>Hypertension</v>
      </c>
      <c r="K335" t="str">
        <f>VLOOKUP(D335, department!A:B, 2, FALSE)</f>
        <v>Cardiology</v>
      </c>
      <c r="L335" t="str">
        <f>VLOOKUP(C335, provider!A:B, 2, FALSE)</f>
        <v>Dr. Sade Kikiola</v>
      </c>
      <c r="M335" t="str">
        <f>VLOOKUP(G335, insurance!A:B, 2, FALSE)</f>
        <v>AXA</v>
      </c>
      <c r="N335">
        <f>VLOOKUP(B335, patient!A:D, 4, FALSE)</f>
        <v>20</v>
      </c>
      <c r="O335" t="str">
        <f>VLOOKUP(B335, patient!A:C, 3, FALSE)</f>
        <v>Female</v>
      </c>
      <c r="P335" t="str">
        <f>VLOOKUP(B335, patient!A:F, 6, FALSE)</f>
        <v>Black</v>
      </c>
      <c r="Q335" t="s">
        <v>486</v>
      </c>
      <c r="R335">
        <v>638</v>
      </c>
      <c r="S335">
        <v>101</v>
      </c>
      <c r="T335" s="1">
        <v>45345</v>
      </c>
      <c r="U335" s="1" t="str">
        <f t="shared" si="15"/>
        <v>Yes</v>
      </c>
      <c r="V335">
        <v>2</v>
      </c>
      <c r="W335" t="s">
        <v>487</v>
      </c>
      <c r="X335" t="s">
        <v>488</v>
      </c>
      <c r="Y335" t="str">
        <f t="shared" si="16"/>
        <v>Scheduled</v>
      </c>
      <c r="Z335" t="s">
        <v>497</v>
      </c>
      <c r="AC335" t="s">
        <v>490</v>
      </c>
      <c r="AD335">
        <v>517.29999999999995</v>
      </c>
      <c r="AE335">
        <v>0</v>
      </c>
      <c r="AF335" t="str">
        <f t="shared" si="17"/>
        <v>Feb</v>
      </c>
    </row>
    <row r="336" spans="1:32" x14ac:dyDescent="0.25">
      <c r="A336" s="1">
        <v>45325</v>
      </c>
      <c r="B336">
        <v>1727</v>
      </c>
      <c r="C336">
        <v>5</v>
      </c>
      <c r="D336">
        <v>2</v>
      </c>
      <c r="E336">
        <v>1</v>
      </c>
      <c r="F336">
        <v>2</v>
      </c>
      <c r="G336">
        <v>3</v>
      </c>
      <c r="H336">
        <f>VLOOKUP(B336, patient!A:E, 5, FALSE)</f>
        <v>9</v>
      </c>
      <c r="I336" t="str">
        <f>VLOOKUP(H336, city!A:B, 2, FALSE)</f>
        <v>Edinburgh</v>
      </c>
      <c r="J336" t="str">
        <f>VLOOKUP(E336, diagnosis!A:B, 2, FALSE)</f>
        <v>Appendicitis</v>
      </c>
      <c r="K336" t="str">
        <f>VLOOKUP(D336, department!A:B, 2, FALSE)</f>
        <v>General Surgery</v>
      </c>
      <c r="L336" t="str">
        <f>VLOOKUP(C336, provider!A:B, 2, FALSE)</f>
        <v>Dr. Sade Kikiola</v>
      </c>
      <c r="M336" t="str">
        <f>VLOOKUP(G336, insurance!A:B, 2, FALSE)</f>
        <v>Allianz</v>
      </c>
      <c r="N336">
        <f>VLOOKUP(B336, patient!A:D, 4, FALSE)</f>
        <v>36</v>
      </c>
      <c r="O336" t="str">
        <f>VLOOKUP(B336, patient!A:C, 3, FALSE)</f>
        <v>Female</v>
      </c>
      <c r="P336" t="str">
        <f>VLOOKUP(B336, patient!A:F, 6, FALSE)</f>
        <v>Black</v>
      </c>
      <c r="Q336" t="s">
        <v>491</v>
      </c>
      <c r="R336">
        <v>525</v>
      </c>
      <c r="S336">
        <v>46</v>
      </c>
      <c r="U336" s="1" t="str">
        <f t="shared" si="15"/>
        <v>No</v>
      </c>
      <c r="V336">
        <v>1</v>
      </c>
      <c r="W336" t="s">
        <v>492</v>
      </c>
      <c r="X336" t="s">
        <v>488</v>
      </c>
      <c r="Y336" t="str">
        <f t="shared" si="16"/>
        <v>Scheduled</v>
      </c>
      <c r="Z336" t="s">
        <v>497</v>
      </c>
      <c r="AC336" t="s">
        <v>496</v>
      </c>
      <c r="AD336">
        <v>434.7</v>
      </c>
      <c r="AE336">
        <v>50</v>
      </c>
      <c r="AF336" t="str">
        <f t="shared" si="17"/>
        <v>Feb</v>
      </c>
    </row>
    <row r="337" spans="1:32" x14ac:dyDescent="0.25">
      <c r="A337" s="1">
        <v>45325</v>
      </c>
      <c r="B337">
        <v>2418</v>
      </c>
      <c r="C337">
        <v>5</v>
      </c>
      <c r="D337">
        <v>1</v>
      </c>
      <c r="E337">
        <v>4</v>
      </c>
      <c r="F337">
        <v>1</v>
      </c>
      <c r="G337">
        <v>2</v>
      </c>
      <c r="H337">
        <f>VLOOKUP(B337, patient!A:E, 5, FALSE)</f>
        <v>40</v>
      </c>
      <c r="I337" t="str">
        <f>VLOOKUP(H337, city!A:B, 2, FALSE)</f>
        <v>Sheffield</v>
      </c>
      <c r="J337" t="str">
        <f>VLOOKUP(E337, diagnosis!A:B, 2, FALSE)</f>
        <v>Hypertension</v>
      </c>
      <c r="K337" t="str">
        <f>VLOOKUP(D337, department!A:B, 2, FALSE)</f>
        <v>Cardiology</v>
      </c>
      <c r="L337" t="str">
        <f>VLOOKUP(C337, provider!A:B, 2, FALSE)</f>
        <v>Dr. Sade Kikiola</v>
      </c>
      <c r="M337" t="str">
        <f>VLOOKUP(G337, insurance!A:B, 2, FALSE)</f>
        <v>AXA</v>
      </c>
      <c r="N337">
        <f>VLOOKUP(B337, patient!A:D, 4, FALSE)</f>
        <v>37</v>
      </c>
      <c r="O337" t="str">
        <f>VLOOKUP(B337, patient!A:C, 3, FALSE)</f>
        <v>Female</v>
      </c>
      <c r="P337" t="str">
        <f>VLOOKUP(B337, patient!A:F, 6, FALSE)</f>
        <v>Black</v>
      </c>
      <c r="Q337" t="s">
        <v>491</v>
      </c>
      <c r="R337">
        <v>645</v>
      </c>
      <c r="S337">
        <v>138</v>
      </c>
      <c r="U337" s="1" t="str">
        <f t="shared" si="15"/>
        <v>No</v>
      </c>
      <c r="V337">
        <v>2</v>
      </c>
      <c r="W337" t="s">
        <v>487</v>
      </c>
      <c r="X337" t="s">
        <v>488</v>
      </c>
      <c r="Y337" t="str">
        <f t="shared" si="16"/>
        <v>Scheduled</v>
      </c>
      <c r="Z337" t="s">
        <v>497</v>
      </c>
      <c r="AC337" t="s">
        <v>498</v>
      </c>
      <c r="AD337">
        <v>555.1</v>
      </c>
      <c r="AE337">
        <v>10</v>
      </c>
      <c r="AF337" t="str">
        <f t="shared" si="17"/>
        <v>Feb</v>
      </c>
    </row>
    <row r="338" spans="1:32" x14ac:dyDescent="0.25">
      <c r="A338" s="1">
        <v>45325</v>
      </c>
      <c r="B338">
        <v>3327</v>
      </c>
      <c r="C338">
        <v>5</v>
      </c>
      <c r="D338">
        <v>2</v>
      </c>
      <c r="E338">
        <v>1</v>
      </c>
      <c r="F338">
        <v>2</v>
      </c>
      <c r="G338">
        <v>3</v>
      </c>
      <c r="H338">
        <f>VLOOKUP(B338, patient!A:E, 5, FALSE)</f>
        <v>40</v>
      </c>
      <c r="I338" t="str">
        <f>VLOOKUP(H338, city!A:B, 2, FALSE)</f>
        <v>Sheffield</v>
      </c>
      <c r="J338" t="str">
        <f>VLOOKUP(E338, diagnosis!A:B, 2, FALSE)</f>
        <v>Appendicitis</v>
      </c>
      <c r="K338" t="str">
        <f>VLOOKUP(D338, department!A:B, 2, FALSE)</f>
        <v>General Surgery</v>
      </c>
      <c r="L338" t="str">
        <f>VLOOKUP(C338, provider!A:B, 2, FALSE)</f>
        <v>Dr. Sade Kikiola</v>
      </c>
      <c r="M338" t="str">
        <f>VLOOKUP(G338, insurance!A:B, 2, FALSE)</f>
        <v>Allianz</v>
      </c>
      <c r="N338">
        <f>VLOOKUP(B338, patient!A:D, 4, FALSE)</f>
        <v>49</v>
      </c>
      <c r="O338" t="str">
        <f>VLOOKUP(B338, patient!A:C, 3, FALSE)</f>
        <v>Male</v>
      </c>
      <c r="P338" t="str">
        <f>VLOOKUP(B338, patient!A:F, 6, FALSE)</f>
        <v>Black</v>
      </c>
      <c r="Q338" t="s">
        <v>486</v>
      </c>
      <c r="R338">
        <v>821</v>
      </c>
      <c r="S338">
        <v>119</v>
      </c>
      <c r="U338" s="1" t="str">
        <f t="shared" si="15"/>
        <v>No</v>
      </c>
      <c r="V338">
        <v>1</v>
      </c>
      <c r="W338" t="s">
        <v>494</v>
      </c>
      <c r="X338" t="s">
        <v>488</v>
      </c>
      <c r="Y338" t="str">
        <f t="shared" si="16"/>
        <v>Scheduled</v>
      </c>
      <c r="Z338" t="s">
        <v>497</v>
      </c>
      <c r="AC338" t="s">
        <v>496</v>
      </c>
      <c r="AD338">
        <v>693</v>
      </c>
      <c r="AE338">
        <v>50</v>
      </c>
      <c r="AF338" t="str">
        <f t="shared" si="17"/>
        <v>Feb</v>
      </c>
    </row>
    <row r="339" spans="1:32" x14ac:dyDescent="0.25">
      <c r="A339" s="1">
        <v>45325</v>
      </c>
      <c r="B339">
        <v>2528</v>
      </c>
      <c r="C339">
        <v>5</v>
      </c>
      <c r="D339">
        <v>1</v>
      </c>
      <c r="E339">
        <v>4</v>
      </c>
      <c r="F339">
        <v>3</v>
      </c>
      <c r="G339">
        <v>1</v>
      </c>
      <c r="H339">
        <f>VLOOKUP(B339, patient!A:E, 5, FALSE)</f>
        <v>9</v>
      </c>
      <c r="I339" t="str">
        <f>VLOOKUP(H339, city!A:B, 2, FALSE)</f>
        <v>Edinburgh</v>
      </c>
      <c r="J339" t="str">
        <f>VLOOKUP(E339, diagnosis!A:B, 2, FALSE)</f>
        <v>Hypertension</v>
      </c>
      <c r="K339" t="str">
        <f>VLOOKUP(D339, department!A:B, 2, FALSE)</f>
        <v>Cardiology</v>
      </c>
      <c r="L339" t="str">
        <f>VLOOKUP(C339, provider!A:B, 2, FALSE)</f>
        <v>Dr. Sade Kikiola</v>
      </c>
      <c r="M339" t="str">
        <f>VLOOKUP(G339, insurance!A:B, 2, FALSE)</f>
        <v>Aviva</v>
      </c>
      <c r="N339">
        <f>VLOOKUP(B339, patient!A:D, 4, FALSE)</f>
        <v>24</v>
      </c>
      <c r="O339" t="str">
        <f>VLOOKUP(B339, patient!A:C, 3, FALSE)</f>
        <v>Male</v>
      </c>
      <c r="P339" t="str">
        <f>VLOOKUP(B339, patient!A:F, 6, FALSE)</f>
        <v>White</v>
      </c>
      <c r="Q339" t="s">
        <v>491</v>
      </c>
      <c r="R339">
        <v>93</v>
      </c>
      <c r="S339">
        <v>22</v>
      </c>
      <c r="U339" s="1" t="str">
        <f t="shared" si="15"/>
        <v>No</v>
      </c>
      <c r="V339">
        <v>2</v>
      </c>
      <c r="W339" t="s">
        <v>487</v>
      </c>
      <c r="X339" t="s">
        <v>488</v>
      </c>
      <c r="Y339" t="str">
        <f t="shared" si="16"/>
        <v>Scheduled</v>
      </c>
      <c r="Z339" t="s">
        <v>489</v>
      </c>
      <c r="AC339" t="s">
        <v>498</v>
      </c>
      <c r="AD339">
        <v>87.5</v>
      </c>
      <c r="AE339">
        <v>10</v>
      </c>
      <c r="AF339" t="str">
        <f t="shared" si="17"/>
        <v>Feb</v>
      </c>
    </row>
    <row r="340" spans="1:32" x14ac:dyDescent="0.25">
      <c r="A340" s="1">
        <v>45325</v>
      </c>
      <c r="B340">
        <v>4578</v>
      </c>
      <c r="C340">
        <v>5</v>
      </c>
      <c r="D340">
        <v>2</v>
      </c>
      <c r="E340">
        <v>1</v>
      </c>
      <c r="F340">
        <v>2</v>
      </c>
      <c r="G340">
        <v>2</v>
      </c>
      <c r="H340">
        <f>VLOOKUP(B340, patient!A:E, 5, FALSE)</f>
        <v>40</v>
      </c>
      <c r="I340" t="str">
        <f>VLOOKUP(H340, city!A:B, 2, FALSE)</f>
        <v>Sheffield</v>
      </c>
      <c r="J340" t="str">
        <f>VLOOKUP(E340, diagnosis!A:B, 2, FALSE)</f>
        <v>Appendicitis</v>
      </c>
      <c r="K340" t="str">
        <f>VLOOKUP(D340, department!A:B, 2, FALSE)</f>
        <v>General Surgery</v>
      </c>
      <c r="L340" t="str">
        <f>VLOOKUP(C340, provider!A:B, 2, FALSE)</f>
        <v>Dr. Sade Kikiola</v>
      </c>
      <c r="M340" t="str">
        <f>VLOOKUP(G340, insurance!A:B, 2, FALSE)</f>
        <v>AXA</v>
      </c>
      <c r="N340">
        <f>VLOOKUP(B340, patient!A:D, 4, FALSE)</f>
        <v>69</v>
      </c>
      <c r="O340" t="str">
        <f>VLOOKUP(B340, patient!A:C, 3, FALSE)</f>
        <v>Female</v>
      </c>
      <c r="P340" t="str">
        <f>VLOOKUP(B340, patient!A:F, 6, FALSE)</f>
        <v>Black</v>
      </c>
      <c r="Q340" t="s">
        <v>492</v>
      </c>
      <c r="R340">
        <v>972</v>
      </c>
      <c r="S340">
        <v>57</v>
      </c>
      <c r="U340" s="1" t="str">
        <f t="shared" si="15"/>
        <v>No</v>
      </c>
      <c r="V340">
        <v>1</v>
      </c>
      <c r="W340" t="s">
        <v>487</v>
      </c>
      <c r="X340" t="s">
        <v>488</v>
      </c>
      <c r="Y340" t="str">
        <f t="shared" si="16"/>
        <v>Scheduled</v>
      </c>
      <c r="Z340" t="s">
        <v>497</v>
      </c>
      <c r="AC340" t="s">
        <v>496</v>
      </c>
      <c r="AD340">
        <v>755.3</v>
      </c>
      <c r="AE340">
        <v>50</v>
      </c>
      <c r="AF340" t="str">
        <f t="shared" si="17"/>
        <v>Feb</v>
      </c>
    </row>
    <row r="341" spans="1:32" x14ac:dyDescent="0.25">
      <c r="A341" s="1">
        <v>45325</v>
      </c>
      <c r="B341">
        <v>209</v>
      </c>
      <c r="C341">
        <v>5</v>
      </c>
      <c r="D341">
        <v>1</v>
      </c>
      <c r="E341">
        <v>4</v>
      </c>
      <c r="F341">
        <v>3</v>
      </c>
      <c r="G341">
        <v>2</v>
      </c>
      <c r="H341">
        <f>VLOOKUP(B341, patient!A:E, 5, FALSE)</f>
        <v>9</v>
      </c>
      <c r="I341" t="str">
        <f>VLOOKUP(H341, city!A:B, 2, FALSE)</f>
        <v>Edinburgh</v>
      </c>
      <c r="J341" t="str">
        <f>VLOOKUP(E341, diagnosis!A:B, 2, FALSE)</f>
        <v>Hypertension</v>
      </c>
      <c r="K341" t="str">
        <f>VLOOKUP(D341, department!A:B, 2, FALSE)</f>
        <v>Cardiology</v>
      </c>
      <c r="L341" t="str">
        <f>VLOOKUP(C341, provider!A:B, 2, FALSE)</f>
        <v>Dr. Sade Kikiola</v>
      </c>
      <c r="M341" t="str">
        <f>VLOOKUP(G341, insurance!A:B, 2, FALSE)</f>
        <v>AXA</v>
      </c>
      <c r="N341">
        <f>VLOOKUP(B341, patient!A:D, 4, FALSE)</f>
        <v>58</v>
      </c>
      <c r="O341" t="str">
        <f>VLOOKUP(B341, patient!A:C, 3, FALSE)</f>
        <v>Male</v>
      </c>
      <c r="P341" t="str">
        <f>VLOOKUP(B341, patient!A:F, 6, FALSE)</f>
        <v>White</v>
      </c>
      <c r="Q341" t="s">
        <v>486</v>
      </c>
      <c r="R341">
        <v>564</v>
      </c>
      <c r="S341">
        <v>93</v>
      </c>
      <c r="T341" s="1">
        <v>45341</v>
      </c>
      <c r="U341" s="1" t="str">
        <f t="shared" si="15"/>
        <v>Yes</v>
      </c>
      <c r="V341">
        <v>2</v>
      </c>
      <c r="W341" t="s">
        <v>487</v>
      </c>
      <c r="X341" t="s">
        <v>488</v>
      </c>
      <c r="Y341" t="str">
        <f t="shared" si="16"/>
        <v>Scheduled</v>
      </c>
      <c r="Z341" t="s">
        <v>497</v>
      </c>
      <c r="AC341" t="s">
        <v>490</v>
      </c>
      <c r="AD341">
        <v>459.9</v>
      </c>
      <c r="AE341">
        <v>0</v>
      </c>
      <c r="AF341" t="str">
        <f t="shared" si="17"/>
        <v>Feb</v>
      </c>
    </row>
    <row r="342" spans="1:32" x14ac:dyDescent="0.25">
      <c r="A342" s="1">
        <v>45326</v>
      </c>
      <c r="B342">
        <v>1631</v>
      </c>
      <c r="C342">
        <v>5</v>
      </c>
      <c r="D342">
        <v>2</v>
      </c>
      <c r="E342">
        <v>1</v>
      </c>
      <c r="F342">
        <v>2</v>
      </c>
      <c r="G342">
        <v>2</v>
      </c>
      <c r="H342">
        <f>VLOOKUP(B342, patient!A:E, 5, FALSE)</f>
        <v>40</v>
      </c>
      <c r="I342" t="str">
        <f>VLOOKUP(H342, city!A:B, 2, FALSE)</f>
        <v>Sheffield</v>
      </c>
      <c r="J342" t="str">
        <f>VLOOKUP(E342, diagnosis!A:B, 2, FALSE)</f>
        <v>Appendicitis</v>
      </c>
      <c r="K342" t="str">
        <f>VLOOKUP(D342, department!A:B, 2, FALSE)</f>
        <v>General Surgery</v>
      </c>
      <c r="L342" t="str">
        <f>VLOOKUP(C342, provider!A:B, 2, FALSE)</f>
        <v>Dr. Sade Kikiola</v>
      </c>
      <c r="M342" t="str">
        <f>VLOOKUP(G342, insurance!A:B, 2, FALSE)</f>
        <v>AXA</v>
      </c>
      <c r="N342">
        <f>VLOOKUP(B342, patient!A:D, 4, FALSE)</f>
        <v>50</v>
      </c>
      <c r="O342" t="str">
        <f>VLOOKUP(B342, patient!A:C, 3, FALSE)</f>
        <v>Male</v>
      </c>
      <c r="P342" t="str">
        <f>VLOOKUP(B342, patient!A:F, 6, FALSE)</f>
        <v>Asian</v>
      </c>
      <c r="Q342" t="s">
        <v>491</v>
      </c>
      <c r="R342">
        <v>686</v>
      </c>
      <c r="S342">
        <v>92</v>
      </c>
      <c r="U342" s="1" t="str">
        <f t="shared" si="15"/>
        <v>No</v>
      </c>
      <c r="V342">
        <v>1</v>
      </c>
      <c r="W342" t="s">
        <v>487</v>
      </c>
      <c r="X342" t="s">
        <v>488</v>
      </c>
      <c r="Y342" t="str">
        <f t="shared" si="16"/>
        <v>Scheduled</v>
      </c>
      <c r="Z342" t="s">
        <v>497</v>
      </c>
      <c r="AC342" t="s">
        <v>496</v>
      </c>
      <c r="AD342">
        <v>579.6</v>
      </c>
      <c r="AE342">
        <v>50</v>
      </c>
      <c r="AF342" t="str">
        <f t="shared" si="17"/>
        <v>Feb</v>
      </c>
    </row>
    <row r="343" spans="1:32" x14ac:dyDescent="0.25">
      <c r="A343" s="1">
        <v>45326</v>
      </c>
      <c r="B343">
        <v>711</v>
      </c>
      <c r="C343">
        <v>5</v>
      </c>
      <c r="D343">
        <v>1</v>
      </c>
      <c r="E343">
        <v>4</v>
      </c>
      <c r="F343">
        <v>2</v>
      </c>
      <c r="G343">
        <v>3</v>
      </c>
      <c r="H343">
        <f>VLOOKUP(B343, patient!A:E, 5, FALSE)</f>
        <v>9</v>
      </c>
      <c r="I343" t="str">
        <f>VLOOKUP(H343, city!A:B, 2, FALSE)</f>
        <v>Edinburgh</v>
      </c>
      <c r="J343" t="str">
        <f>VLOOKUP(E343, diagnosis!A:B, 2, FALSE)</f>
        <v>Hypertension</v>
      </c>
      <c r="K343" t="str">
        <f>VLOOKUP(D343, department!A:B, 2, FALSE)</f>
        <v>Cardiology</v>
      </c>
      <c r="L343" t="str">
        <f>VLOOKUP(C343, provider!A:B, 2, FALSE)</f>
        <v>Dr. Sade Kikiola</v>
      </c>
      <c r="M343" t="str">
        <f>VLOOKUP(G343, insurance!A:B, 2, FALSE)</f>
        <v>Allianz</v>
      </c>
      <c r="N343">
        <f>VLOOKUP(B343, patient!A:D, 4, FALSE)</f>
        <v>57</v>
      </c>
      <c r="O343" t="str">
        <f>VLOOKUP(B343, patient!A:C, 3, FALSE)</f>
        <v>Male</v>
      </c>
      <c r="P343" t="str">
        <f>VLOOKUP(B343, patient!A:F, 6, FALSE)</f>
        <v>White</v>
      </c>
      <c r="Q343" t="s">
        <v>492</v>
      </c>
      <c r="R343">
        <v>131</v>
      </c>
      <c r="S343">
        <v>36</v>
      </c>
      <c r="U343" s="1" t="str">
        <f t="shared" si="15"/>
        <v>No</v>
      </c>
      <c r="V343">
        <v>2</v>
      </c>
      <c r="W343" t="s">
        <v>492</v>
      </c>
      <c r="X343" t="s">
        <v>488</v>
      </c>
      <c r="Y343" t="str">
        <f t="shared" si="16"/>
        <v>Scheduled</v>
      </c>
      <c r="Z343" t="s">
        <v>497</v>
      </c>
      <c r="AC343" t="s">
        <v>498</v>
      </c>
      <c r="AE343">
        <v>10</v>
      </c>
      <c r="AF343" t="str">
        <f t="shared" si="17"/>
        <v>Feb</v>
      </c>
    </row>
    <row r="344" spans="1:32" x14ac:dyDescent="0.25">
      <c r="A344" s="1">
        <v>45326</v>
      </c>
      <c r="B344">
        <v>4925</v>
      </c>
      <c r="C344">
        <v>5</v>
      </c>
      <c r="D344">
        <v>2</v>
      </c>
      <c r="E344">
        <v>1</v>
      </c>
      <c r="F344">
        <v>2</v>
      </c>
      <c r="G344">
        <v>3</v>
      </c>
      <c r="H344">
        <f>VLOOKUP(B344, patient!A:E, 5, FALSE)</f>
        <v>40</v>
      </c>
      <c r="I344" t="str">
        <f>VLOOKUP(H344, city!A:B, 2, FALSE)</f>
        <v>Sheffield</v>
      </c>
      <c r="J344" t="str">
        <f>VLOOKUP(E344, diagnosis!A:B, 2, FALSE)</f>
        <v>Appendicitis</v>
      </c>
      <c r="K344" t="str">
        <f>VLOOKUP(D344, department!A:B, 2, FALSE)</f>
        <v>General Surgery</v>
      </c>
      <c r="L344" t="str">
        <f>VLOOKUP(C344, provider!A:B, 2, FALSE)</f>
        <v>Dr. Sade Kikiola</v>
      </c>
      <c r="M344" t="str">
        <f>VLOOKUP(G344, insurance!A:B, 2, FALSE)</f>
        <v>Allianz</v>
      </c>
      <c r="N344">
        <f>VLOOKUP(B344, patient!A:D, 4, FALSE)</f>
        <v>56</v>
      </c>
      <c r="O344" t="str">
        <f>VLOOKUP(B344, patient!A:C, 3, FALSE)</f>
        <v>Male</v>
      </c>
      <c r="P344" t="str">
        <f>VLOOKUP(B344, patient!A:F, 6, FALSE)</f>
        <v>Asian</v>
      </c>
      <c r="Q344" t="s">
        <v>491</v>
      </c>
      <c r="R344">
        <v>644</v>
      </c>
      <c r="S344">
        <v>125</v>
      </c>
      <c r="U344" s="1" t="str">
        <f t="shared" si="15"/>
        <v>No</v>
      </c>
      <c r="V344">
        <v>1</v>
      </c>
      <c r="W344" t="s">
        <v>487</v>
      </c>
      <c r="X344" t="s">
        <v>488</v>
      </c>
      <c r="Y344" t="str">
        <f t="shared" si="16"/>
        <v>Scheduled</v>
      </c>
      <c r="Z344" t="s">
        <v>489</v>
      </c>
      <c r="AC344" t="s">
        <v>493</v>
      </c>
      <c r="AE344">
        <v>30</v>
      </c>
      <c r="AF344" t="str">
        <f t="shared" si="17"/>
        <v>Feb</v>
      </c>
    </row>
    <row r="345" spans="1:32" x14ac:dyDescent="0.25">
      <c r="A345" s="1">
        <v>45326</v>
      </c>
      <c r="B345">
        <v>3576</v>
      </c>
      <c r="C345">
        <v>5</v>
      </c>
      <c r="D345">
        <v>1</v>
      </c>
      <c r="E345">
        <v>4</v>
      </c>
      <c r="F345">
        <v>3</v>
      </c>
      <c r="G345">
        <v>1</v>
      </c>
      <c r="H345">
        <f>VLOOKUP(B345, patient!A:E, 5, FALSE)</f>
        <v>9</v>
      </c>
      <c r="I345" t="str">
        <f>VLOOKUP(H345, city!A:B, 2, FALSE)</f>
        <v>Edinburgh</v>
      </c>
      <c r="J345" t="str">
        <f>VLOOKUP(E345, diagnosis!A:B, 2, FALSE)</f>
        <v>Hypertension</v>
      </c>
      <c r="K345" t="str">
        <f>VLOOKUP(D345, department!A:B, 2, FALSE)</f>
        <v>Cardiology</v>
      </c>
      <c r="L345" t="str">
        <f>VLOOKUP(C345, provider!A:B, 2, FALSE)</f>
        <v>Dr. Sade Kikiola</v>
      </c>
      <c r="M345" t="str">
        <f>VLOOKUP(G345, insurance!A:B, 2, FALSE)</f>
        <v>Aviva</v>
      </c>
      <c r="N345">
        <f>VLOOKUP(B345, patient!A:D, 4, FALSE)</f>
        <v>35</v>
      </c>
      <c r="O345" t="str">
        <f>VLOOKUP(B345, patient!A:C, 3, FALSE)</f>
        <v>Male</v>
      </c>
      <c r="P345" t="str">
        <f>VLOOKUP(B345, patient!A:F, 6, FALSE)</f>
        <v>Black</v>
      </c>
      <c r="Q345" t="s">
        <v>491</v>
      </c>
      <c r="R345">
        <v>759</v>
      </c>
      <c r="S345">
        <v>67</v>
      </c>
      <c r="U345" s="1" t="str">
        <f t="shared" si="15"/>
        <v>No</v>
      </c>
      <c r="V345">
        <v>2</v>
      </c>
      <c r="W345" t="s">
        <v>492</v>
      </c>
      <c r="X345" t="s">
        <v>488</v>
      </c>
      <c r="Y345" t="str">
        <f t="shared" si="16"/>
        <v>Scheduled</v>
      </c>
      <c r="Z345" t="s">
        <v>497</v>
      </c>
      <c r="AC345" t="s">
        <v>493</v>
      </c>
      <c r="AD345">
        <v>599.20000000000005</v>
      </c>
      <c r="AE345">
        <v>30</v>
      </c>
      <c r="AF345" t="str">
        <f t="shared" si="17"/>
        <v>Feb</v>
      </c>
    </row>
    <row r="346" spans="1:32" x14ac:dyDescent="0.25">
      <c r="A346" s="1">
        <v>45326</v>
      </c>
      <c r="B346">
        <v>3212</v>
      </c>
      <c r="C346">
        <v>5</v>
      </c>
      <c r="D346">
        <v>2</v>
      </c>
      <c r="E346">
        <v>1</v>
      </c>
      <c r="F346">
        <v>2</v>
      </c>
      <c r="G346">
        <v>2</v>
      </c>
      <c r="H346">
        <f>VLOOKUP(B346, patient!A:E, 5, FALSE)</f>
        <v>40</v>
      </c>
      <c r="I346" t="str">
        <f>VLOOKUP(H346, city!A:B, 2, FALSE)</f>
        <v>Sheffield</v>
      </c>
      <c r="J346" t="str">
        <f>VLOOKUP(E346, diagnosis!A:B, 2, FALSE)</f>
        <v>Appendicitis</v>
      </c>
      <c r="K346" t="str">
        <f>VLOOKUP(D346, department!A:B, 2, FALSE)</f>
        <v>General Surgery</v>
      </c>
      <c r="L346" t="str">
        <f>VLOOKUP(C346, provider!A:B, 2, FALSE)</f>
        <v>Dr. Sade Kikiola</v>
      </c>
      <c r="M346" t="str">
        <f>VLOOKUP(G346, insurance!A:B, 2, FALSE)</f>
        <v>AXA</v>
      </c>
      <c r="N346">
        <f>VLOOKUP(B346, patient!A:D, 4, FALSE)</f>
        <v>57</v>
      </c>
      <c r="O346" t="str">
        <f>VLOOKUP(B346, patient!A:C, 3, FALSE)</f>
        <v>Female</v>
      </c>
      <c r="P346" t="str">
        <f>VLOOKUP(B346, patient!A:F, 6, FALSE)</f>
        <v>White</v>
      </c>
      <c r="Q346" t="s">
        <v>491</v>
      </c>
      <c r="R346">
        <v>869</v>
      </c>
      <c r="S346">
        <v>196</v>
      </c>
      <c r="U346" s="1" t="str">
        <f t="shared" si="15"/>
        <v>No</v>
      </c>
      <c r="V346">
        <v>1</v>
      </c>
      <c r="W346" t="s">
        <v>492</v>
      </c>
      <c r="X346" t="s">
        <v>488</v>
      </c>
      <c r="Y346" t="str">
        <f t="shared" si="16"/>
        <v>Scheduled</v>
      </c>
      <c r="Z346" t="s">
        <v>497</v>
      </c>
      <c r="AC346" t="s">
        <v>498</v>
      </c>
      <c r="AD346">
        <v>752.5</v>
      </c>
      <c r="AE346">
        <v>10</v>
      </c>
      <c r="AF346" t="str">
        <f t="shared" si="17"/>
        <v>Feb</v>
      </c>
    </row>
    <row r="347" spans="1:32" x14ac:dyDescent="0.25">
      <c r="A347" s="1">
        <v>45326</v>
      </c>
      <c r="B347">
        <v>1925</v>
      </c>
      <c r="C347">
        <v>5</v>
      </c>
      <c r="D347">
        <v>1</v>
      </c>
      <c r="E347">
        <v>4</v>
      </c>
      <c r="F347">
        <v>5</v>
      </c>
      <c r="G347">
        <v>1</v>
      </c>
      <c r="H347">
        <f>VLOOKUP(B347, patient!A:E, 5, FALSE)</f>
        <v>9</v>
      </c>
      <c r="I347" t="str">
        <f>VLOOKUP(H347, city!A:B, 2, FALSE)</f>
        <v>Edinburgh</v>
      </c>
      <c r="J347" t="str">
        <f>VLOOKUP(E347, diagnosis!A:B, 2, FALSE)</f>
        <v>Hypertension</v>
      </c>
      <c r="K347" t="str">
        <f>VLOOKUP(D347, department!A:B, 2, FALSE)</f>
        <v>Cardiology</v>
      </c>
      <c r="L347" t="str">
        <f>VLOOKUP(C347, provider!A:B, 2, FALSE)</f>
        <v>Dr. Sade Kikiola</v>
      </c>
      <c r="M347" t="str">
        <f>VLOOKUP(G347, insurance!A:B, 2, FALSE)</f>
        <v>Aviva</v>
      </c>
      <c r="N347">
        <f>VLOOKUP(B347, patient!A:D, 4, FALSE)</f>
        <v>18</v>
      </c>
      <c r="O347" t="str">
        <f>VLOOKUP(B347, patient!A:C, 3, FALSE)</f>
        <v>Female</v>
      </c>
      <c r="P347" t="str">
        <f>VLOOKUP(B347, patient!A:F, 6, FALSE)</f>
        <v>Asian</v>
      </c>
      <c r="Q347" t="s">
        <v>486</v>
      </c>
      <c r="R347">
        <v>910</v>
      </c>
      <c r="S347">
        <v>190</v>
      </c>
      <c r="T347" s="1">
        <v>45353</v>
      </c>
      <c r="U347" s="1" t="str">
        <f t="shared" si="15"/>
        <v>Yes</v>
      </c>
      <c r="V347">
        <v>2</v>
      </c>
      <c r="W347" t="s">
        <v>494</v>
      </c>
      <c r="X347" t="s">
        <v>488</v>
      </c>
      <c r="Y347" t="str">
        <f t="shared" si="16"/>
        <v>Scheduled</v>
      </c>
      <c r="Z347" t="s">
        <v>497</v>
      </c>
      <c r="AC347" t="s">
        <v>490</v>
      </c>
      <c r="AD347">
        <v>770</v>
      </c>
      <c r="AE347">
        <v>0</v>
      </c>
      <c r="AF347" t="str">
        <f t="shared" si="17"/>
        <v>Feb</v>
      </c>
    </row>
    <row r="348" spans="1:32" x14ac:dyDescent="0.25">
      <c r="A348" s="1">
        <v>45326</v>
      </c>
      <c r="B348">
        <v>529</v>
      </c>
      <c r="C348">
        <v>5</v>
      </c>
      <c r="D348">
        <v>2</v>
      </c>
      <c r="E348">
        <v>1</v>
      </c>
      <c r="F348">
        <v>2</v>
      </c>
      <c r="G348">
        <v>3</v>
      </c>
      <c r="H348">
        <f>VLOOKUP(B348, patient!A:E, 5, FALSE)</f>
        <v>40</v>
      </c>
      <c r="I348" t="str">
        <f>VLOOKUP(H348, city!A:B, 2, FALSE)</f>
        <v>Sheffield</v>
      </c>
      <c r="J348" t="str">
        <f>VLOOKUP(E348, diagnosis!A:B, 2, FALSE)</f>
        <v>Appendicitis</v>
      </c>
      <c r="K348" t="str">
        <f>VLOOKUP(D348, department!A:B, 2, FALSE)</f>
        <v>General Surgery</v>
      </c>
      <c r="L348" t="str">
        <f>VLOOKUP(C348, provider!A:B, 2, FALSE)</f>
        <v>Dr. Sade Kikiola</v>
      </c>
      <c r="M348" t="str">
        <f>VLOOKUP(G348, insurance!A:B, 2, FALSE)</f>
        <v>Allianz</v>
      </c>
      <c r="N348">
        <f>VLOOKUP(B348, patient!A:D, 4, FALSE)</f>
        <v>28</v>
      </c>
      <c r="O348" t="str">
        <f>VLOOKUP(B348, patient!A:C, 3, FALSE)</f>
        <v>Female</v>
      </c>
      <c r="P348" t="str">
        <f>VLOOKUP(B348, patient!A:F, 6, FALSE)</f>
        <v>Black</v>
      </c>
      <c r="Q348" t="s">
        <v>492</v>
      </c>
      <c r="R348">
        <v>916</v>
      </c>
      <c r="S348">
        <v>103</v>
      </c>
      <c r="U348" s="1" t="str">
        <f t="shared" si="15"/>
        <v>No</v>
      </c>
      <c r="V348">
        <v>1</v>
      </c>
      <c r="W348" t="s">
        <v>494</v>
      </c>
      <c r="X348" t="s">
        <v>488</v>
      </c>
      <c r="Y348" t="str">
        <f t="shared" si="16"/>
        <v>Scheduled</v>
      </c>
      <c r="Z348" t="s">
        <v>497</v>
      </c>
      <c r="AC348" t="s">
        <v>493</v>
      </c>
      <c r="AD348">
        <v>734.3</v>
      </c>
      <c r="AE348">
        <v>30</v>
      </c>
      <c r="AF348" t="str">
        <f t="shared" si="17"/>
        <v>Feb</v>
      </c>
    </row>
    <row r="349" spans="1:32" x14ac:dyDescent="0.25">
      <c r="A349" s="1">
        <v>45326</v>
      </c>
      <c r="B349">
        <v>2931</v>
      </c>
      <c r="C349">
        <v>5</v>
      </c>
      <c r="D349">
        <v>1</v>
      </c>
      <c r="E349">
        <v>4</v>
      </c>
      <c r="F349">
        <v>4</v>
      </c>
      <c r="G349">
        <v>1</v>
      </c>
      <c r="H349">
        <f>VLOOKUP(B349, patient!A:E, 5, FALSE)</f>
        <v>9</v>
      </c>
      <c r="I349" t="str">
        <f>VLOOKUP(H349, city!A:B, 2, FALSE)</f>
        <v>Edinburgh</v>
      </c>
      <c r="J349" t="str">
        <f>VLOOKUP(E349, diagnosis!A:B, 2, FALSE)</f>
        <v>Hypertension</v>
      </c>
      <c r="K349" t="str">
        <f>VLOOKUP(D349, department!A:B, 2, FALSE)</f>
        <v>Cardiology</v>
      </c>
      <c r="L349" t="str">
        <f>VLOOKUP(C349, provider!A:B, 2, FALSE)</f>
        <v>Dr. Sade Kikiola</v>
      </c>
      <c r="M349" t="str">
        <f>VLOOKUP(G349, insurance!A:B, 2, FALSE)</f>
        <v>Aviva</v>
      </c>
      <c r="N349">
        <f>VLOOKUP(B349, patient!A:D, 4, FALSE)</f>
        <v>45</v>
      </c>
      <c r="O349" t="str">
        <f>VLOOKUP(B349, patient!A:C, 3, FALSE)</f>
        <v>Female</v>
      </c>
      <c r="P349" t="str">
        <f>VLOOKUP(B349, patient!A:F, 6, FALSE)</f>
        <v>Asian</v>
      </c>
      <c r="Q349" t="s">
        <v>486</v>
      </c>
      <c r="R349">
        <v>71</v>
      </c>
      <c r="S349">
        <v>26</v>
      </c>
      <c r="T349" s="1">
        <v>45349</v>
      </c>
      <c r="U349" s="1" t="str">
        <f t="shared" si="15"/>
        <v>Yes</v>
      </c>
      <c r="V349">
        <v>2</v>
      </c>
      <c r="W349" t="s">
        <v>487</v>
      </c>
      <c r="X349" t="s">
        <v>488</v>
      </c>
      <c r="Y349" t="str">
        <f t="shared" si="16"/>
        <v>Scheduled</v>
      </c>
      <c r="Z349" t="s">
        <v>497</v>
      </c>
      <c r="AC349" t="s">
        <v>490</v>
      </c>
      <c r="AD349">
        <v>67.900000000000006</v>
      </c>
      <c r="AE349">
        <v>0</v>
      </c>
      <c r="AF349" t="str">
        <f t="shared" si="17"/>
        <v>Feb</v>
      </c>
    </row>
    <row r="350" spans="1:32" x14ac:dyDescent="0.25">
      <c r="A350" s="1">
        <v>45326</v>
      </c>
      <c r="B350">
        <v>2504</v>
      </c>
      <c r="C350">
        <v>5</v>
      </c>
      <c r="D350">
        <v>2</v>
      </c>
      <c r="E350">
        <v>1</v>
      </c>
      <c r="F350">
        <v>2</v>
      </c>
      <c r="G350">
        <v>2</v>
      </c>
      <c r="H350">
        <f>VLOOKUP(B350, patient!A:E, 5, FALSE)</f>
        <v>40</v>
      </c>
      <c r="I350" t="str">
        <f>VLOOKUP(H350, city!A:B, 2, FALSE)</f>
        <v>Sheffield</v>
      </c>
      <c r="J350" t="str">
        <f>VLOOKUP(E350, diagnosis!A:B, 2, FALSE)</f>
        <v>Appendicitis</v>
      </c>
      <c r="K350" t="str">
        <f>VLOOKUP(D350, department!A:B, 2, FALSE)</f>
        <v>General Surgery</v>
      </c>
      <c r="L350" t="str">
        <f>VLOOKUP(C350, provider!A:B, 2, FALSE)</f>
        <v>Dr. Sade Kikiola</v>
      </c>
      <c r="M350" t="str">
        <f>VLOOKUP(G350, insurance!A:B, 2, FALSE)</f>
        <v>AXA</v>
      </c>
      <c r="N350">
        <f>VLOOKUP(B350, patient!A:D, 4, FALSE)</f>
        <v>74</v>
      </c>
      <c r="O350" t="str">
        <f>VLOOKUP(B350, patient!A:C, 3, FALSE)</f>
        <v>Female</v>
      </c>
      <c r="P350" t="str">
        <f>VLOOKUP(B350, patient!A:F, 6, FALSE)</f>
        <v>Hispanic</v>
      </c>
      <c r="Q350" t="s">
        <v>492</v>
      </c>
      <c r="R350">
        <v>477</v>
      </c>
      <c r="S350">
        <v>145</v>
      </c>
      <c r="U350" s="1" t="str">
        <f t="shared" si="15"/>
        <v>No</v>
      </c>
      <c r="V350">
        <v>1</v>
      </c>
      <c r="W350" t="s">
        <v>487</v>
      </c>
      <c r="X350" t="s">
        <v>488</v>
      </c>
      <c r="Y350" t="str">
        <f t="shared" si="16"/>
        <v>Scheduled</v>
      </c>
      <c r="Z350" t="s">
        <v>489</v>
      </c>
      <c r="AC350" t="s">
        <v>496</v>
      </c>
      <c r="AD350">
        <v>470.4</v>
      </c>
      <c r="AE350">
        <v>50</v>
      </c>
      <c r="AF350" t="str">
        <f t="shared" si="17"/>
        <v>Feb</v>
      </c>
    </row>
    <row r="351" spans="1:32" x14ac:dyDescent="0.25">
      <c r="A351" s="1">
        <v>45326</v>
      </c>
      <c r="B351">
        <v>1620</v>
      </c>
      <c r="C351">
        <v>5</v>
      </c>
      <c r="D351">
        <v>1</v>
      </c>
      <c r="E351">
        <v>4</v>
      </c>
      <c r="F351">
        <v>4</v>
      </c>
      <c r="G351">
        <v>2</v>
      </c>
      <c r="H351">
        <f>VLOOKUP(B351, patient!A:E, 5, FALSE)</f>
        <v>9</v>
      </c>
      <c r="I351" t="str">
        <f>VLOOKUP(H351, city!A:B, 2, FALSE)</f>
        <v>Edinburgh</v>
      </c>
      <c r="J351" t="str">
        <f>VLOOKUP(E351, diagnosis!A:B, 2, FALSE)</f>
        <v>Hypertension</v>
      </c>
      <c r="K351" t="str">
        <f>VLOOKUP(D351, department!A:B, 2, FALSE)</f>
        <v>Cardiology</v>
      </c>
      <c r="L351" t="str">
        <f>VLOOKUP(C351, provider!A:B, 2, FALSE)</f>
        <v>Dr. Sade Kikiola</v>
      </c>
      <c r="M351" t="str">
        <f>VLOOKUP(G351, insurance!A:B, 2, FALSE)</f>
        <v>AXA</v>
      </c>
      <c r="N351">
        <f>VLOOKUP(B351, patient!A:D, 4, FALSE)</f>
        <v>42</v>
      </c>
      <c r="O351" t="str">
        <f>VLOOKUP(B351, patient!A:C, 3, FALSE)</f>
        <v>Male</v>
      </c>
      <c r="P351" t="str">
        <f>VLOOKUP(B351, patient!A:F, 6, FALSE)</f>
        <v>Asian</v>
      </c>
      <c r="Q351" t="s">
        <v>486</v>
      </c>
      <c r="R351">
        <v>721</v>
      </c>
      <c r="S351">
        <v>168</v>
      </c>
      <c r="T351" s="1">
        <v>45343</v>
      </c>
      <c r="U351" s="1" t="str">
        <f t="shared" si="15"/>
        <v>Yes</v>
      </c>
      <c r="V351">
        <v>2</v>
      </c>
      <c r="W351" t="s">
        <v>494</v>
      </c>
      <c r="X351" t="s">
        <v>488</v>
      </c>
      <c r="Y351" t="str">
        <f t="shared" si="16"/>
        <v>Scheduled</v>
      </c>
      <c r="Z351" t="s">
        <v>497</v>
      </c>
      <c r="AC351" t="s">
        <v>490</v>
      </c>
      <c r="AD351">
        <v>622.29999999999995</v>
      </c>
      <c r="AE351">
        <v>0</v>
      </c>
      <c r="AF351" t="str">
        <f t="shared" si="17"/>
        <v>Feb</v>
      </c>
    </row>
    <row r="352" spans="1:32" x14ac:dyDescent="0.25">
      <c r="A352" s="1">
        <v>45327</v>
      </c>
      <c r="B352">
        <v>4952</v>
      </c>
      <c r="C352">
        <v>5</v>
      </c>
      <c r="D352">
        <v>2</v>
      </c>
      <c r="E352">
        <v>1</v>
      </c>
      <c r="F352">
        <v>2</v>
      </c>
      <c r="G352">
        <v>3</v>
      </c>
      <c r="H352">
        <f>VLOOKUP(B352, patient!A:E, 5, FALSE)</f>
        <v>40</v>
      </c>
      <c r="I352" t="str">
        <f>VLOOKUP(H352, city!A:B, 2, FALSE)</f>
        <v>Sheffield</v>
      </c>
      <c r="J352" t="str">
        <f>VLOOKUP(E352, diagnosis!A:B, 2, FALSE)</f>
        <v>Appendicitis</v>
      </c>
      <c r="K352" t="str">
        <f>VLOOKUP(D352, department!A:B, 2, FALSE)</f>
        <v>General Surgery</v>
      </c>
      <c r="L352" t="str">
        <f>VLOOKUP(C352, provider!A:B, 2, FALSE)</f>
        <v>Dr. Sade Kikiola</v>
      </c>
      <c r="M352" t="str">
        <f>VLOOKUP(G352, insurance!A:B, 2, FALSE)</f>
        <v>Allianz</v>
      </c>
      <c r="N352">
        <f>VLOOKUP(B352, patient!A:D, 4, FALSE)</f>
        <v>67</v>
      </c>
      <c r="O352" t="str">
        <f>VLOOKUP(B352, patient!A:C, 3, FALSE)</f>
        <v>Male</v>
      </c>
      <c r="P352" t="str">
        <f>VLOOKUP(B352, patient!A:F, 6, FALSE)</f>
        <v>Black</v>
      </c>
      <c r="Q352" t="s">
        <v>491</v>
      </c>
      <c r="R352">
        <v>883</v>
      </c>
      <c r="S352">
        <v>172</v>
      </c>
      <c r="U352" s="1" t="str">
        <f t="shared" si="15"/>
        <v>No</v>
      </c>
      <c r="V352">
        <v>1</v>
      </c>
      <c r="W352" t="s">
        <v>494</v>
      </c>
      <c r="X352" t="s">
        <v>488</v>
      </c>
      <c r="Y352" t="str">
        <f t="shared" si="16"/>
        <v>Scheduled</v>
      </c>
      <c r="Z352" t="s">
        <v>497</v>
      </c>
      <c r="AC352" t="s">
        <v>498</v>
      </c>
      <c r="AD352">
        <v>745.5</v>
      </c>
      <c r="AE352">
        <v>10</v>
      </c>
      <c r="AF352" t="str">
        <f t="shared" si="17"/>
        <v>Feb</v>
      </c>
    </row>
    <row r="353" spans="1:32" x14ac:dyDescent="0.25">
      <c r="A353" s="1">
        <v>45327</v>
      </c>
      <c r="B353">
        <v>680</v>
      </c>
      <c r="C353">
        <v>5</v>
      </c>
      <c r="D353">
        <v>1</v>
      </c>
      <c r="E353">
        <v>4</v>
      </c>
      <c r="F353">
        <v>5</v>
      </c>
      <c r="G353">
        <v>3</v>
      </c>
      <c r="H353">
        <f>VLOOKUP(B353, patient!A:E, 5, FALSE)</f>
        <v>9</v>
      </c>
      <c r="I353" t="str">
        <f>VLOOKUP(H353, city!A:B, 2, FALSE)</f>
        <v>Edinburgh</v>
      </c>
      <c r="J353" t="str">
        <f>VLOOKUP(E353, diagnosis!A:B, 2, FALSE)</f>
        <v>Hypertension</v>
      </c>
      <c r="K353" t="str">
        <f>VLOOKUP(D353, department!A:B, 2, FALSE)</f>
        <v>Cardiology</v>
      </c>
      <c r="L353" t="str">
        <f>VLOOKUP(C353, provider!A:B, 2, FALSE)</f>
        <v>Dr. Sade Kikiola</v>
      </c>
      <c r="M353" t="str">
        <f>VLOOKUP(G353, insurance!A:B, 2, FALSE)</f>
        <v>Allianz</v>
      </c>
      <c r="N353">
        <f>VLOOKUP(B353, patient!A:D, 4, FALSE)</f>
        <v>40</v>
      </c>
      <c r="O353" t="str">
        <f>VLOOKUP(B353, patient!A:C, 3, FALSE)</f>
        <v>Male</v>
      </c>
      <c r="P353" t="str">
        <f>VLOOKUP(B353, patient!A:F, 6, FALSE)</f>
        <v>Other</v>
      </c>
      <c r="Q353" t="s">
        <v>492</v>
      </c>
      <c r="R353">
        <v>670</v>
      </c>
      <c r="S353">
        <v>100</v>
      </c>
      <c r="U353" s="1" t="str">
        <f t="shared" si="15"/>
        <v>No</v>
      </c>
      <c r="V353">
        <v>2</v>
      </c>
      <c r="W353" t="s">
        <v>492</v>
      </c>
      <c r="X353" t="s">
        <v>488</v>
      </c>
      <c r="Y353" t="str">
        <f t="shared" si="16"/>
        <v>Scheduled</v>
      </c>
      <c r="Z353" t="s">
        <v>489</v>
      </c>
      <c r="AC353" t="s">
        <v>496</v>
      </c>
      <c r="AD353">
        <v>574</v>
      </c>
      <c r="AE353">
        <v>50</v>
      </c>
      <c r="AF353" t="str">
        <f t="shared" si="17"/>
        <v>Feb</v>
      </c>
    </row>
    <row r="354" spans="1:32" x14ac:dyDescent="0.25">
      <c r="A354" s="1">
        <v>45327</v>
      </c>
      <c r="B354">
        <v>4130</v>
      </c>
      <c r="C354">
        <v>5</v>
      </c>
      <c r="D354">
        <v>2</v>
      </c>
      <c r="E354">
        <v>1</v>
      </c>
      <c r="F354">
        <v>2</v>
      </c>
      <c r="G354">
        <v>1</v>
      </c>
      <c r="H354">
        <f>VLOOKUP(B354, patient!A:E, 5, FALSE)</f>
        <v>40</v>
      </c>
      <c r="I354" t="str">
        <f>VLOOKUP(H354, city!A:B, 2, FALSE)</f>
        <v>Sheffield</v>
      </c>
      <c r="J354" t="str">
        <f>VLOOKUP(E354, diagnosis!A:B, 2, FALSE)</f>
        <v>Appendicitis</v>
      </c>
      <c r="K354" t="str">
        <f>VLOOKUP(D354, department!A:B, 2, FALSE)</f>
        <v>General Surgery</v>
      </c>
      <c r="L354" t="str">
        <f>VLOOKUP(C354, provider!A:B, 2, FALSE)</f>
        <v>Dr. Sade Kikiola</v>
      </c>
      <c r="M354" t="str">
        <f>VLOOKUP(G354, insurance!A:B, 2, FALSE)</f>
        <v>Aviva</v>
      </c>
      <c r="N354">
        <f>VLOOKUP(B354, patient!A:D, 4, FALSE)</f>
        <v>48</v>
      </c>
      <c r="O354" t="str">
        <f>VLOOKUP(B354, patient!A:C, 3, FALSE)</f>
        <v>Male</v>
      </c>
      <c r="P354" t="str">
        <f>VLOOKUP(B354, patient!A:F, 6, FALSE)</f>
        <v>Hispanic</v>
      </c>
      <c r="Q354" t="s">
        <v>486</v>
      </c>
      <c r="R354">
        <v>324</v>
      </c>
      <c r="S354">
        <v>175</v>
      </c>
      <c r="T354" s="1">
        <v>45343</v>
      </c>
      <c r="U354" s="1" t="str">
        <f t="shared" si="15"/>
        <v>Yes</v>
      </c>
      <c r="V354">
        <v>1</v>
      </c>
      <c r="W354" t="s">
        <v>487</v>
      </c>
      <c r="X354" t="s">
        <v>488</v>
      </c>
      <c r="Y354" t="str">
        <f t="shared" si="16"/>
        <v>Scheduled</v>
      </c>
      <c r="Z354" t="s">
        <v>497</v>
      </c>
      <c r="AC354" t="s">
        <v>490</v>
      </c>
      <c r="AE354">
        <v>0</v>
      </c>
      <c r="AF354" t="str">
        <f t="shared" si="17"/>
        <v>Feb</v>
      </c>
    </row>
    <row r="355" spans="1:32" x14ac:dyDescent="0.25">
      <c r="A355" s="1">
        <v>45327</v>
      </c>
      <c r="B355">
        <v>3195</v>
      </c>
      <c r="C355">
        <v>5</v>
      </c>
      <c r="D355">
        <v>1</v>
      </c>
      <c r="E355">
        <v>4</v>
      </c>
      <c r="F355">
        <v>2</v>
      </c>
      <c r="G355">
        <v>2</v>
      </c>
      <c r="H355">
        <f>VLOOKUP(B355, patient!A:E, 5, FALSE)</f>
        <v>9</v>
      </c>
      <c r="I355" t="str">
        <f>VLOOKUP(H355, city!A:B, 2, FALSE)</f>
        <v>Edinburgh</v>
      </c>
      <c r="J355" t="str">
        <f>VLOOKUP(E355, diagnosis!A:B, 2, FALSE)</f>
        <v>Hypertension</v>
      </c>
      <c r="K355" t="str">
        <f>VLOOKUP(D355, department!A:B, 2, FALSE)</f>
        <v>Cardiology</v>
      </c>
      <c r="L355" t="str">
        <f>VLOOKUP(C355, provider!A:B, 2, FALSE)</f>
        <v>Dr. Sade Kikiola</v>
      </c>
      <c r="M355" t="str">
        <f>VLOOKUP(G355, insurance!A:B, 2, FALSE)</f>
        <v>AXA</v>
      </c>
      <c r="N355">
        <f>VLOOKUP(B355, patient!A:D, 4, FALSE)</f>
        <v>47</v>
      </c>
      <c r="O355" t="str">
        <f>VLOOKUP(B355, patient!A:C, 3, FALSE)</f>
        <v>Female</v>
      </c>
      <c r="P355" t="str">
        <f>VLOOKUP(B355, patient!A:F, 6, FALSE)</f>
        <v>White</v>
      </c>
      <c r="Q355" t="s">
        <v>486</v>
      </c>
      <c r="R355">
        <v>561</v>
      </c>
      <c r="S355">
        <v>71</v>
      </c>
      <c r="U355" s="1" t="str">
        <f t="shared" si="15"/>
        <v>No</v>
      </c>
      <c r="V355">
        <v>2</v>
      </c>
      <c r="W355" t="s">
        <v>494</v>
      </c>
      <c r="X355" t="s">
        <v>488</v>
      </c>
      <c r="Y355" t="str">
        <f t="shared" si="16"/>
        <v>Scheduled</v>
      </c>
      <c r="Z355" t="s">
        <v>489</v>
      </c>
      <c r="AC355" t="s">
        <v>498</v>
      </c>
      <c r="AD355">
        <v>449.4</v>
      </c>
      <c r="AE355">
        <v>10</v>
      </c>
      <c r="AF355" t="str">
        <f t="shared" si="17"/>
        <v>Feb</v>
      </c>
    </row>
    <row r="356" spans="1:32" x14ac:dyDescent="0.25">
      <c r="A356" s="1">
        <v>45327</v>
      </c>
      <c r="B356">
        <v>1775</v>
      </c>
      <c r="C356">
        <v>5</v>
      </c>
      <c r="D356">
        <v>2</v>
      </c>
      <c r="E356">
        <v>1</v>
      </c>
      <c r="F356">
        <v>2</v>
      </c>
      <c r="G356">
        <v>1</v>
      </c>
      <c r="H356">
        <f>VLOOKUP(B356, patient!A:E, 5, FALSE)</f>
        <v>40</v>
      </c>
      <c r="I356" t="str">
        <f>VLOOKUP(H356, city!A:B, 2, FALSE)</f>
        <v>Sheffield</v>
      </c>
      <c r="J356" t="str">
        <f>VLOOKUP(E356, diagnosis!A:B, 2, FALSE)</f>
        <v>Appendicitis</v>
      </c>
      <c r="K356" t="str">
        <f>VLOOKUP(D356, department!A:B, 2, FALSE)</f>
        <v>General Surgery</v>
      </c>
      <c r="L356" t="str">
        <f>VLOOKUP(C356, provider!A:B, 2, FALSE)</f>
        <v>Dr. Sade Kikiola</v>
      </c>
      <c r="M356" t="str">
        <f>VLOOKUP(G356, insurance!A:B, 2, FALSE)</f>
        <v>Aviva</v>
      </c>
      <c r="N356">
        <f>VLOOKUP(B356, patient!A:D, 4, FALSE)</f>
        <v>59</v>
      </c>
      <c r="O356" t="str">
        <f>VLOOKUP(B356, patient!A:C, 3, FALSE)</f>
        <v>Female</v>
      </c>
      <c r="P356" t="str">
        <f>VLOOKUP(B356, patient!A:F, 6, FALSE)</f>
        <v>Hispanic</v>
      </c>
      <c r="Q356" t="s">
        <v>486</v>
      </c>
      <c r="R356">
        <v>841</v>
      </c>
      <c r="S356">
        <v>32</v>
      </c>
      <c r="T356" s="1">
        <v>45346</v>
      </c>
      <c r="U356" s="1" t="str">
        <f t="shared" si="15"/>
        <v>Yes</v>
      </c>
      <c r="V356">
        <v>1</v>
      </c>
      <c r="W356" t="s">
        <v>494</v>
      </c>
      <c r="X356" t="s">
        <v>488</v>
      </c>
      <c r="Y356" t="str">
        <f t="shared" si="16"/>
        <v>Scheduled</v>
      </c>
      <c r="Z356" t="s">
        <v>497</v>
      </c>
      <c r="AC356" t="s">
        <v>490</v>
      </c>
      <c r="AD356">
        <v>611.1</v>
      </c>
      <c r="AE356">
        <v>0</v>
      </c>
      <c r="AF356" t="str">
        <f t="shared" si="17"/>
        <v>Feb</v>
      </c>
    </row>
    <row r="357" spans="1:32" x14ac:dyDescent="0.25">
      <c r="A357" s="1">
        <v>45327</v>
      </c>
      <c r="B357">
        <v>4011</v>
      </c>
      <c r="C357">
        <v>5</v>
      </c>
      <c r="D357">
        <v>1</v>
      </c>
      <c r="E357">
        <v>4</v>
      </c>
      <c r="F357">
        <v>4</v>
      </c>
      <c r="G357">
        <v>3</v>
      </c>
      <c r="H357">
        <f>VLOOKUP(B357, patient!A:E, 5, FALSE)</f>
        <v>9</v>
      </c>
      <c r="I357" t="str">
        <f>VLOOKUP(H357, city!A:B, 2, FALSE)</f>
        <v>Edinburgh</v>
      </c>
      <c r="J357" t="str">
        <f>VLOOKUP(E357, diagnosis!A:B, 2, FALSE)</f>
        <v>Hypertension</v>
      </c>
      <c r="K357" t="str">
        <f>VLOOKUP(D357, department!A:B, 2, FALSE)</f>
        <v>Cardiology</v>
      </c>
      <c r="L357" t="str">
        <f>VLOOKUP(C357, provider!A:B, 2, FALSE)</f>
        <v>Dr. Sade Kikiola</v>
      </c>
      <c r="M357" t="str">
        <f>VLOOKUP(G357, insurance!A:B, 2, FALSE)</f>
        <v>Allianz</v>
      </c>
      <c r="N357">
        <f>VLOOKUP(B357, patient!A:D, 4, FALSE)</f>
        <v>52</v>
      </c>
      <c r="O357" t="str">
        <f>VLOOKUP(B357, patient!A:C, 3, FALSE)</f>
        <v>Female</v>
      </c>
      <c r="P357" t="str">
        <f>VLOOKUP(B357, patient!A:F, 6, FALSE)</f>
        <v>Black</v>
      </c>
      <c r="Q357" t="s">
        <v>491</v>
      </c>
      <c r="R357">
        <v>850</v>
      </c>
      <c r="S357">
        <v>53</v>
      </c>
      <c r="U357" s="1" t="str">
        <f t="shared" si="15"/>
        <v>No</v>
      </c>
      <c r="V357">
        <v>2</v>
      </c>
      <c r="W357" t="s">
        <v>492</v>
      </c>
      <c r="X357" t="s">
        <v>488</v>
      </c>
      <c r="Y357" t="str">
        <f t="shared" si="16"/>
        <v>Scheduled</v>
      </c>
      <c r="Z357" t="s">
        <v>489</v>
      </c>
      <c r="AC357" t="s">
        <v>498</v>
      </c>
      <c r="AD357">
        <v>639.1</v>
      </c>
      <c r="AE357">
        <v>10</v>
      </c>
      <c r="AF357" t="str">
        <f t="shared" si="17"/>
        <v>Feb</v>
      </c>
    </row>
    <row r="358" spans="1:32" x14ac:dyDescent="0.25">
      <c r="A358" s="1">
        <v>45327</v>
      </c>
      <c r="B358">
        <v>2299</v>
      </c>
      <c r="C358">
        <v>5</v>
      </c>
      <c r="D358">
        <v>2</v>
      </c>
      <c r="E358">
        <v>1</v>
      </c>
      <c r="F358">
        <v>2</v>
      </c>
      <c r="G358">
        <v>3</v>
      </c>
      <c r="H358">
        <f>VLOOKUP(B358, patient!A:E, 5, FALSE)</f>
        <v>40</v>
      </c>
      <c r="I358" t="str">
        <f>VLOOKUP(H358, city!A:B, 2, FALSE)</f>
        <v>Sheffield</v>
      </c>
      <c r="J358" t="str">
        <f>VLOOKUP(E358, diagnosis!A:B, 2, FALSE)</f>
        <v>Appendicitis</v>
      </c>
      <c r="K358" t="str">
        <f>VLOOKUP(D358, department!A:B, 2, FALSE)</f>
        <v>General Surgery</v>
      </c>
      <c r="L358" t="str">
        <f>VLOOKUP(C358, provider!A:B, 2, FALSE)</f>
        <v>Dr. Sade Kikiola</v>
      </c>
      <c r="M358" t="str">
        <f>VLOOKUP(G358, insurance!A:B, 2, FALSE)</f>
        <v>Allianz</v>
      </c>
      <c r="N358">
        <f>VLOOKUP(B358, patient!A:D, 4, FALSE)</f>
        <v>24</v>
      </c>
      <c r="O358" t="str">
        <f>VLOOKUP(B358, patient!A:C, 3, FALSE)</f>
        <v>Male</v>
      </c>
      <c r="P358" t="str">
        <f>VLOOKUP(B358, patient!A:F, 6, FALSE)</f>
        <v>Asian</v>
      </c>
      <c r="Q358" t="s">
        <v>486</v>
      </c>
      <c r="R358">
        <v>151</v>
      </c>
      <c r="S358">
        <v>146</v>
      </c>
      <c r="T358" s="1">
        <v>45335</v>
      </c>
      <c r="U358" s="1" t="str">
        <f t="shared" si="15"/>
        <v>Yes</v>
      </c>
      <c r="V358">
        <v>1</v>
      </c>
      <c r="W358" t="s">
        <v>492</v>
      </c>
      <c r="X358" t="s">
        <v>488</v>
      </c>
      <c r="Y358" t="str">
        <f t="shared" si="16"/>
        <v>Scheduled</v>
      </c>
      <c r="Z358" t="s">
        <v>489</v>
      </c>
      <c r="AC358" t="s">
        <v>490</v>
      </c>
      <c r="AD358">
        <v>207.9</v>
      </c>
      <c r="AE358">
        <v>0</v>
      </c>
      <c r="AF358" t="str">
        <f t="shared" si="17"/>
        <v>Feb</v>
      </c>
    </row>
    <row r="359" spans="1:32" x14ac:dyDescent="0.25">
      <c r="A359" s="1">
        <v>45327</v>
      </c>
      <c r="B359">
        <v>3801</v>
      </c>
      <c r="C359">
        <v>5</v>
      </c>
      <c r="D359">
        <v>1</v>
      </c>
      <c r="E359">
        <v>4</v>
      </c>
      <c r="F359">
        <v>1</v>
      </c>
      <c r="G359">
        <v>1</v>
      </c>
      <c r="H359">
        <f>VLOOKUP(B359, patient!A:E, 5, FALSE)</f>
        <v>40</v>
      </c>
      <c r="I359" t="str">
        <f>VLOOKUP(H359, city!A:B, 2, FALSE)</f>
        <v>Sheffield</v>
      </c>
      <c r="J359" t="str">
        <f>VLOOKUP(E359, diagnosis!A:B, 2, FALSE)</f>
        <v>Hypertension</v>
      </c>
      <c r="K359" t="str">
        <f>VLOOKUP(D359, department!A:B, 2, FALSE)</f>
        <v>Cardiology</v>
      </c>
      <c r="L359" t="str">
        <f>VLOOKUP(C359, provider!A:B, 2, FALSE)</f>
        <v>Dr. Sade Kikiola</v>
      </c>
      <c r="M359" t="str">
        <f>VLOOKUP(G359, insurance!A:B, 2, FALSE)</f>
        <v>Aviva</v>
      </c>
      <c r="N359">
        <f>VLOOKUP(B359, patient!A:D, 4, FALSE)</f>
        <v>77</v>
      </c>
      <c r="O359" t="str">
        <f>VLOOKUP(B359, patient!A:C, 3, FALSE)</f>
        <v>Female</v>
      </c>
      <c r="P359" t="str">
        <f>VLOOKUP(B359, patient!A:F, 6, FALSE)</f>
        <v>Other</v>
      </c>
      <c r="Q359" t="s">
        <v>486</v>
      </c>
      <c r="R359">
        <v>457</v>
      </c>
      <c r="S359">
        <v>124</v>
      </c>
      <c r="T359" s="1">
        <v>45334</v>
      </c>
      <c r="U359" s="1" t="str">
        <f t="shared" si="15"/>
        <v>Yes</v>
      </c>
      <c r="V359">
        <v>2</v>
      </c>
      <c r="W359" t="s">
        <v>494</v>
      </c>
      <c r="X359" t="s">
        <v>488</v>
      </c>
      <c r="Y359" t="str">
        <f t="shared" si="16"/>
        <v>Scheduled</v>
      </c>
      <c r="Z359" t="s">
        <v>497</v>
      </c>
      <c r="AC359" t="s">
        <v>490</v>
      </c>
      <c r="AD359">
        <v>406.7</v>
      </c>
      <c r="AE359">
        <v>0</v>
      </c>
      <c r="AF359" t="str">
        <f t="shared" si="17"/>
        <v>Feb</v>
      </c>
    </row>
    <row r="360" spans="1:32" x14ac:dyDescent="0.25">
      <c r="A360" s="1">
        <v>45327</v>
      </c>
      <c r="B360">
        <v>669</v>
      </c>
      <c r="C360">
        <v>5</v>
      </c>
      <c r="D360">
        <v>2</v>
      </c>
      <c r="E360">
        <v>1</v>
      </c>
      <c r="F360">
        <v>2</v>
      </c>
      <c r="G360">
        <v>2</v>
      </c>
      <c r="H360">
        <f>VLOOKUP(B360, patient!A:E, 5, FALSE)</f>
        <v>9</v>
      </c>
      <c r="I360" t="str">
        <f>VLOOKUP(H360, city!A:B, 2, FALSE)</f>
        <v>Edinburgh</v>
      </c>
      <c r="J360" t="str">
        <f>VLOOKUP(E360, diagnosis!A:B, 2, FALSE)</f>
        <v>Appendicitis</v>
      </c>
      <c r="K360" t="str">
        <f>VLOOKUP(D360, department!A:B, 2, FALSE)</f>
        <v>General Surgery</v>
      </c>
      <c r="L360" t="str">
        <f>VLOOKUP(C360, provider!A:B, 2, FALSE)</f>
        <v>Dr. Sade Kikiola</v>
      </c>
      <c r="M360" t="str">
        <f>VLOOKUP(G360, insurance!A:B, 2, FALSE)</f>
        <v>AXA</v>
      </c>
      <c r="N360">
        <f>VLOOKUP(B360, patient!A:D, 4, FALSE)</f>
        <v>33</v>
      </c>
      <c r="O360" t="str">
        <f>VLOOKUP(B360, patient!A:C, 3, FALSE)</f>
        <v>Male</v>
      </c>
      <c r="P360" t="str">
        <f>VLOOKUP(B360, patient!A:F, 6, FALSE)</f>
        <v>Black</v>
      </c>
      <c r="Q360" t="s">
        <v>486</v>
      </c>
      <c r="R360">
        <v>639</v>
      </c>
      <c r="S360">
        <v>151</v>
      </c>
      <c r="T360" s="1">
        <v>45355</v>
      </c>
      <c r="U360" s="1" t="str">
        <f t="shared" si="15"/>
        <v>Yes</v>
      </c>
      <c r="V360">
        <v>1</v>
      </c>
      <c r="W360" t="s">
        <v>487</v>
      </c>
      <c r="X360" t="s">
        <v>488</v>
      </c>
      <c r="Y360" t="str">
        <f t="shared" si="16"/>
        <v>Scheduled</v>
      </c>
      <c r="Z360" t="s">
        <v>489</v>
      </c>
      <c r="AC360" t="s">
        <v>490</v>
      </c>
      <c r="AE360">
        <v>0</v>
      </c>
      <c r="AF360" t="str">
        <f t="shared" si="17"/>
        <v>Feb</v>
      </c>
    </row>
    <row r="361" spans="1:32" x14ac:dyDescent="0.25">
      <c r="A361" s="1">
        <v>45327</v>
      </c>
      <c r="B361">
        <v>48</v>
      </c>
      <c r="C361">
        <v>5</v>
      </c>
      <c r="D361">
        <v>1</v>
      </c>
      <c r="E361">
        <v>4</v>
      </c>
      <c r="F361">
        <v>4</v>
      </c>
      <c r="G361">
        <v>3</v>
      </c>
      <c r="H361">
        <f>VLOOKUP(B361, patient!A:E, 5, FALSE)</f>
        <v>40</v>
      </c>
      <c r="I361" t="str">
        <f>VLOOKUP(H361, city!A:B, 2, FALSE)</f>
        <v>Sheffield</v>
      </c>
      <c r="J361" t="str">
        <f>VLOOKUP(E361, diagnosis!A:B, 2, FALSE)</f>
        <v>Hypertension</v>
      </c>
      <c r="K361" t="str">
        <f>VLOOKUP(D361, department!A:B, 2, FALSE)</f>
        <v>Cardiology</v>
      </c>
      <c r="L361" t="str">
        <f>VLOOKUP(C361, provider!A:B, 2, FALSE)</f>
        <v>Dr. Sade Kikiola</v>
      </c>
      <c r="M361" t="str">
        <f>VLOOKUP(G361, insurance!A:B, 2, FALSE)</f>
        <v>Allianz</v>
      </c>
      <c r="N361">
        <f>VLOOKUP(B361, patient!A:D, 4, FALSE)</f>
        <v>43</v>
      </c>
      <c r="O361" t="str">
        <f>VLOOKUP(B361, patient!A:C, 3, FALSE)</f>
        <v>Female</v>
      </c>
      <c r="P361" t="str">
        <f>VLOOKUP(B361, patient!A:F, 6, FALSE)</f>
        <v>Asian</v>
      </c>
      <c r="Q361" t="s">
        <v>486</v>
      </c>
      <c r="R361">
        <v>561</v>
      </c>
      <c r="S361">
        <v>63</v>
      </c>
      <c r="U361" s="1" t="str">
        <f t="shared" si="15"/>
        <v>No</v>
      </c>
      <c r="V361">
        <v>2</v>
      </c>
      <c r="W361" t="s">
        <v>492</v>
      </c>
      <c r="X361" t="s">
        <v>488</v>
      </c>
      <c r="Y361" t="str">
        <f t="shared" si="16"/>
        <v>Scheduled</v>
      </c>
      <c r="Z361" t="s">
        <v>497</v>
      </c>
      <c r="AC361" t="s">
        <v>496</v>
      </c>
      <c r="AD361">
        <v>471.8</v>
      </c>
      <c r="AE361">
        <v>50</v>
      </c>
      <c r="AF361" t="str">
        <f t="shared" si="17"/>
        <v>Feb</v>
      </c>
    </row>
    <row r="362" spans="1:32" x14ac:dyDescent="0.25">
      <c r="A362" s="1">
        <v>45328</v>
      </c>
      <c r="B362">
        <v>843</v>
      </c>
      <c r="C362">
        <v>5</v>
      </c>
      <c r="D362">
        <v>2</v>
      </c>
      <c r="E362">
        <v>1</v>
      </c>
      <c r="F362">
        <v>2</v>
      </c>
      <c r="G362">
        <v>1</v>
      </c>
      <c r="H362">
        <f>VLOOKUP(B362, patient!A:E, 5, FALSE)</f>
        <v>9</v>
      </c>
      <c r="I362" t="str">
        <f>VLOOKUP(H362, city!A:B, 2, FALSE)</f>
        <v>Edinburgh</v>
      </c>
      <c r="J362" t="str">
        <f>VLOOKUP(E362, diagnosis!A:B, 2, FALSE)</f>
        <v>Appendicitis</v>
      </c>
      <c r="K362" t="str">
        <f>VLOOKUP(D362, department!A:B, 2, FALSE)</f>
        <v>General Surgery</v>
      </c>
      <c r="L362" t="str">
        <f>VLOOKUP(C362, provider!A:B, 2, FALSE)</f>
        <v>Dr. Sade Kikiola</v>
      </c>
      <c r="M362" t="str">
        <f>VLOOKUP(G362, insurance!A:B, 2, FALSE)</f>
        <v>Aviva</v>
      </c>
      <c r="N362">
        <f>VLOOKUP(B362, patient!A:D, 4, FALSE)</f>
        <v>65</v>
      </c>
      <c r="O362" t="str">
        <f>VLOOKUP(B362, patient!A:C, 3, FALSE)</f>
        <v>Female</v>
      </c>
      <c r="P362" t="str">
        <f>VLOOKUP(B362, patient!A:F, 6, FALSE)</f>
        <v>Black</v>
      </c>
      <c r="Q362" t="s">
        <v>486</v>
      </c>
      <c r="R362">
        <v>249</v>
      </c>
      <c r="S362">
        <v>145</v>
      </c>
      <c r="T362" s="1">
        <v>45335</v>
      </c>
      <c r="U362" s="1" t="str">
        <f t="shared" si="15"/>
        <v>Yes</v>
      </c>
      <c r="V362">
        <v>1</v>
      </c>
      <c r="W362" t="s">
        <v>492</v>
      </c>
      <c r="X362" t="s">
        <v>488</v>
      </c>
      <c r="Y362" t="str">
        <f t="shared" si="16"/>
        <v>Scheduled</v>
      </c>
      <c r="Z362" t="s">
        <v>489</v>
      </c>
      <c r="AC362" t="s">
        <v>490</v>
      </c>
      <c r="AD362">
        <v>275.8</v>
      </c>
      <c r="AE362">
        <v>0</v>
      </c>
      <c r="AF362" t="str">
        <f t="shared" si="17"/>
        <v>Feb</v>
      </c>
    </row>
    <row r="363" spans="1:32" x14ac:dyDescent="0.25">
      <c r="A363" s="1">
        <v>45328</v>
      </c>
      <c r="B363">
        <v>3115</v>
      </c>
      <c r="C363">
        <v>5</v>
      </c>
      <c r="D363">
        <v>1</v>
      </c>
      <c r="E363">
        <v>4</v>
      </c>
      <c r="F363">
        <v>2</v>
      </c>
      <c r="G363">
        <v>2</v>
      </c>
      <c r="H363">
        <f>VLOOKUP(B363, patient!A:E, 5, FALSE)</f>
        <v>40</v>
      </c>
      <c r="I363" t="str">
        <f>VLOOKUP(H363, city!A:B, 2, FALSE)</f>
        <v>Sheffield</v>
      </c>
      <c r="J363" t="str">
        <f>VLOOKUP(E363, diagnosis!A:B, 2, FALSE)</f>
        <v>Hypertension</v>
      </c>
      <c r="K363" t="str">
        <f>VLOOKUP(D363, department!A:B, 2, FALSE)</f>
        <v>Cardiology</v>
      </c>
      <c r="L363" t="str">
        <f>VLOOKUP(C363, provider!A:B, 2, FALSE)</f>
        <v>Dr. Sade Kikiola</v>
      </c>
      <c r="M363" t="str">
        <f>VLOOKUP(G363, insurance!A:B, 2, FALSE)</f>
        <v>AXA</v>
      </c>
      <c r="N363">
        <f>VLOOKUP(B363, patient!A:D, 4, FALSE)</f>
        <v>74</v>
      </c>
      <c r="O363" t="str">
        <f>VLOOKUP(B363, patient!A:C, 3, FALSE)</f>
        <v>Male</v>
      </c>
      <c r="P363" t="str">
        <f>VLOOKUP(B363, patient!A:F, 6, FALSE)</f>
        <v>Black</v>
      </c>
      <c r="Q363" t="s">
        <v>486</v>
      </c>
      <c r="R363">
        <v>807</v>
      </c>
      <c r="S363">
        <v>162</v>
      </c>
      <c r="U363" s="1" t="str">
        <f t="shared" si="15"/>
        <v>No</v>
      </c>
      <c r="V363">
        <v>2</v>
      </c>
      <c r="W363" t="s">
        <v>487</v>
      </c>
      <c r="X363" t="s">
        <v>488</v>
      </c>
      <c r="Y363" t="str">
        <f t="shared" si="16"/>
        <v>Scheduled</v>
      </c>
      <c r="Z363" t="s">
        <v>489</v>
      </c>
      <c r="AC363" t="s">
        <v>493</v>
      </c>
      <c r="AD363">
        <v>699.3</v>
      </c>
      <c r="AE363">
        <v>30</v>
      </c>
      <c r="AF363" t="str">
        <f t="shared" si="17"/>
        <v>Feb</v>
      </c>
    </row>
    <row r="364" spans="1:32" x14ac:dyDescent="0.25">
      <c r="A364" s="1">
        <v>45328</v>
      </c>
      <c r="B364">
        <v>480</v>
      </c>
      <c r="C364">
        <v>5</v>
      </c>
      <c r="D364">
        <v>2</v>
      </c>
      <c r="E364">
        <v>1</v>
      </c>
      <c r="F364">
        <v>2</v>
      </c>
      <c r="G364">
        <v>1</v>
      </c>
      <c r="H364">
        <f>VLOOKUP(B364, patient!A:E, 5, FALSE)</f>
        <v>9</v>
      </c>
      <c r="I364" t="str">
        <f>VLOOKUP(H364, city!A:B, 2, FALSE)</f>
        <v>Edinburgh</v>
      </c>
      <c r="J364" t="str">
        <f>VLOOKUP(E364, diagnosis!A:B, 2, FALSE)</f>
        <v>Appendicitis</v>
      </c>
      <c r="K364" t="str">
        <f>VLOOKUP(D364, department!A:B, 2, FALSE)</f>
        <v>General Surgery</v>
      </c>
      <c r="L364" t="str">
        <f>VLOOKUP(C364, provider!A:B, 2, FALSE)</f>
        <v>Dr. Sade Kikiola</v>
      </c>
      <c r="M364" t="str">
        <f>VLOOKUP(G364, insurance!A:B, 2, FALSE)</f>
        <v>Aviva</v>
      </c>
      <c r="N364">
        <f>VLOOKUP(B364, patient!A:D, 4, FALSE)</f>
        <v>69</v>
      </c>
      <c r="O364" t="str">
        <f>VLOOKUP(B364, patient!A:C, 3, FALSE)</f>
        <v>Male</v>
      </c>
      <c r="P364" t="str">
        <f>VLOOKUP(B364, patient!A:F, 6, FALSE)</f>
        <v>Black</v>
      </c>
      <c r="Q364" t="s">
        <v>486</v>
      </c>
      <c r="R364">
        <v>374</v>
      </c>
      <c r="S364">
        <v>27</v>
      </c>
      <c r="T364" s="1">
        <v>45350</v>
      </c>
      <c r="U364" s="1" t="str">
        <f t="shared" si="15"/>
        <v>Yes</v>
      </c>
      <c r="V364">
        <v>1</v>
      </c>
      <c r="W364" t="s">
        <v>494</v>
      </c>
      <c r="X364" t="s">
        <v>488</v>
      </c>
      <c r="Y364" t="str">
        <f t="shared" si="16"/>
        <v>Scheduled</v>
      </c>
      <c r="Z364" t="s">
        <v>497</v>
      </c>
      <c r="AC364" t="s">
        <v>490</v>
      </c>
      <c r="AD364">
        <v>280.7</v>
      </c>
      <c r="AE364">
        <v>0</v>
      </c>
      <c r="AF364" t="str">
        <f t="shared" si="17"/>
        <v>Feb</v>
      </c>
    </row>
    <row r="365" spans="1:32" x14ac:dyDescent="0.25">
      <c r="A365" s="1">
        <v>45328</v>
      </c>
      <c r="B365">
        <v>1098</v>
      </c>
      <c r="C365">
        <v>5</v>
      </c>
      <c r="D365">
        <v>1</v>
      </c>
      <c r="E365">
        <v>4</v>
      </c>
      <c r="F365">
        <v>3</v>
      </c>
      <c r="G365">
        <v>3</v>
      </c>
      <c r="H365">
        <f>VLOOKUP(B365, patient!A:E, 5, FALSE)</f>
        <v>40</v>
      </c>
      <c r="I365" t="str">
        <f>VLOOKUP(H365, city!A:B, 2, FALSE)</f>
        <v>Sheffield</v>
      </c>
      <c r="J365" t="str">
        <f>VLOOKUP(E365, diagnosis!A:B, 2, FALSE)</f>
        <v>Hypertension</v>
      </c>
      <c r="K365" t="str">
        <f>VLOOKUP(D365, department!A:B, 2, FALSE)</f>
        <v>Cardiology</v>
      </c>
      <c r="L365" t="str">
        <f>VLOOKUP(C365, provider!A:B, 2, FALSE)</f>
        <v>Dr. Sade Kikiola</v>
      </c>
      <c r="M365" t="str">
        <f>VLOOKUP(G365, insurance!A:B, 2, FALSE)</f>
        <v>Allianz</v>
      </c>
      <c r="N365">
        <f>VLOOKUP(B365, patient!A:D, 4, FALSE)</f>
        <v>77</v>
      </c>
      <c r="O365" t="str">
        <f>VLOOKUP(B365, patient!A:C, 3, FALSE)</f>
        <v>Female</v>
      </c>
      <c r="P365" t="str">
        <f>VLOOKUP(B365, patient!A:F, 6, FALSE)</f>
        <v>Black</v>
      </c>
      <c r="Q365" t="s">
        <v>486</v>
      </c>
      <c r="R365">
        <v>599</v>
      </c>
      <c r="S365">
        <v>133</v>
      </c>
      <c r="T365" s="1">
        <v>45344</v>
      </c>
      <c r="U365" s="1" t="str">
        <f t="shared" si="15"/>
        <v>Yes</v>
      </c>
      <c r="V365">
        <v>2</v>
      </c>
      <c r="W365" t="s">
        <v>494</v>
      </c>
      <c r="X365" t="s">
        <v>488</v>
      </c>
      <c r="Y365" t="str">
        <f t="shared" si="16"/>
        <v>Scheduled</v>
      </c>
      <c r="Z365" t="s">
        <v>489</v>
      </c>
      <c r="AC365" t="s">
        <v>490</v>
      </c>
      <c r="AE365">
        <v>0</v>
      </c>
      <c r="AF365" t="str">
        <f t="shared" si="17"/>
        <v>Feb</v>
      </c>
    </row>
    <row r="366" spans="1:32" x14ac:dyDescent="0.25">
      <c r="A366" s="1">
        <v>45328</v>
      </c>
      <c r="B366">
        <v>98</v>
      </c>
      <c r="C366">
        <v>5</v>
      </c>
      <c r="D366">
        <v>2</v>
      </c>
      <c r="E366">
        <v>1</v>
      </c>
      <c r="F366">
        <v>2</v>
      </c>
      <c r="G366">
        <v>2</v>
      </c>
      <c r="H366">
        <f>VLOOKUP(B366, patient!A:E, 5, FALSE)</f>
        <v>9</v>
      </c>
      <c r="I366" t="str">
        <f>VLOOKUP(H366, city!A:B, 2, FALSE)</f>
        <v>Edinburgh</v>
      </c>
      <c r="J366" t="str">
        <f>VLOOKUP(E366, diagnosis!A:B, 2, FALSE)</f>
        <v>Appendicitis</v>
      </c>
      <c r="K366" t="str">
        <f>VLOOKUP(D366, department!A:B, 2, FALSE)</f>
        <v>General Surgery</v>
      </c>
      <c r="L366" t="str">
        <f>VLOOKUP(C366, provider!A:B, 2, FALSE)</f>
        <v>Dr. Sade Kikiola</v>
      </c>
      <c r="M366" t="str">
        <f>VLOOKUP(G366, insurance!A:B, 2, FALSE)</f>
        <v>AXA</v>
      </c>
      <c r="N366">
        <f>VLOOKUP(B366, patient!A:D, 4, FALSE)</f>
        <v>66</v>
      </c>
      <c r="O366" t="str">
        <f>VLOOKUP(B366, patient!A:C, 3, FALSE)</f>
        <v>Female</v>
      </c>
      <c r="P366" t="str">
        <f>VLOOKUP(B366, patient!A:F, 6, FALSE)</f>
        <v>Asian</v>
      </c>
      <c r="Q366" t="s">
        <v>486</v>
      </c>
      <c r="R366">
        <v>215</v>
      </c>
      <c r="S366">
        <v>24</v>
      </c>
      <c r="T366" s="1">
        <v>45344</v>
      </c>
      <c r="U366" s="1" t="str">
        <f t="shared" si="15"/>
        <v>Yes</v>
      </c>
      <c r="V366">
        <v>1</v>
      </c>
      <c r="W366" t="s">
        <v>487</v>
      </c>
      <c r="X366" t="s">
        <v>488</v>
      </c>
      <c r="Y366" t="str">
        <f t="shared" si="16"/>
        <v>Scheduled</v>
      </c>
      <c r="Z366" t="s">
        <v>497</v>
      </c>
      <c r="AC366" t="s">
        <v>490</v>
      </c>
      <c r="AD366">
        <v>167.3</v>
      </c>
      <c r="AE366">
        <v>0</v>
      </c>
      <c r="AF366" t="str">
        <f t="shared" si="17"/>
        <v>Feb</v>
      </c>
    </row>
    <row r="367" spans="1:32" x14ac:dyDescent="0.25">
      <c r="A367" s="1">
        <v>45328</v>
      </c>
      <c r="B367">
        <v>3007</v>
      </c>
      <c r="C367">
        <v>5</v>
      </c>
      <c r="D367">
        <v>1</v>
      </c>
      <c r="E367">
        <v>4</v>
      </c>
      <c r="F367">
        <v>2</v>
      </c>
      <c r="G367">
        <v>3</v>
      </c>
      <c r="H367">
        <f>VLOOKUP(B367, patient!A:E, 5, FALSE)</f>
        <v>40</v>
      </c>
      <c r="I367" t="str">
        <f>VLOOKUP(H367, city!A:B, 2, FALSE)</f>
        <v>Sheffield</v>
      </c>
      <c r="J367" t="str">
        <f>VLOOKUP(E367, diagnosis!A:B, 2, FALSE)</f>
        <v>Hypertension</v>
      </c>
      <c r="K367" t="str">
        <f>VLOOKUP(D367, department!A:B, 2, FALSE)</f>
        <v>Cardiology</v>
      </c>
      <c r="L367" t="str">
        <f>VLOOKUP(C367, provider!A:B, 2, FALSE)</f>
        <v>Dr. Sade Kikiola</v>
      </c>
      <c r="M367" t="str">
        <f>VLOOKUP(G367, insurance!A:B, 2, FALSE)</f>
        <v>Allianz</v>
      </c>
      <c r="N367">
        <f>VLOOKUP(B367, patient!A:D, 4, FALSE)</f>
        <v>19</v>
      </c>
      <c r="O367" t="str">
        <f>VLOOKUP(B367, patient!A:C, 3, FALSE)</f>
        <v>Male</v>
      </c>
      <c r="P367" t="str">
        <f>VLOOKUP(B367, patient!A:F, 6, FALSE)</f>
        <v>Hispanic</v>
      </c>
      <c r="Q367" t="s">
        <v>486</v>
      </c>
      <c r="R367">
        <v>545</v>
      </c>
      <c r="S367">
        <v>105</v>
      </c>
      <c r="U367" s="1" t="str">
        <f t="shared" si="15"/>
        <v>No</v>
      </c>
      <c r="V367">
        <v>2</v>
      </c>
      <c r="W367" t="s">
        <v>487</v>
      </c>
      <c r="X367" t="s">
        <v>488</v>
      </c>
      <c r="Y367" t="str">
        <f t="shared" si="16"/>
        <v>Scheduled</v>
      </c>
      <c r="Z367" t="s">
        <v>489</v>
      </c>
      <c r="AC367" t="s">
        <v>493</v>
      </c>
      <c r="AD367">
        <v>476</v>
      </c>
      <c r="AE367">
        <v>30</v>
      </c>
      <c r="AF367" t="str">
        <f t="shared" si="17"/>
        <v>Feb</v>
      </c>
    </row>
    <row r="368" spans="1:32" x14ac:dyDescent="0.25">
      <c r="A368" s="1">
        <v>45328</v>
      </c>
      <c r="B368">
        <v>249</v>
      </c>
      <c r="C368">
        <v>5</v>
      </c>
      <c r="D368">
        <v>2</v>
      </c>
      <c r="E368">
        <v>1</v>
      </c>
      <c r="F368">
        <v>2</v>
      </c>
      <c r="G368">
        <v>3</v>
      </c>
      <c r="H368">
        <f>VLOOKUP(B368, patient!A:E, 5, FALSE)</f>
        <v>9</v>
      </c>
      <c r="I368" t="str">
        <f>VLOOKUP(H368, city!A:B, 2, FALSE)</f>
        <v>Edinburgh</v>
      </c>
      <c r="J368" t="str">
        <f>VLOOKUP(E368, diagnosis!A:B, 2, FALSE)</f>
        <v>Appendicitis</v>
      </c>
      <c r="K368" t="str">
        <f>VLOOKUP(D368, department!A:B, 2, FALSE)</f>
        <v>General Surgery</v>
      </c>
      <c r="L368" t="str">
        <f>VLOOKUP(C368, provider!A:B, 2, FALSE)</f>
        <v>Dr. Sade Kikiola</v>
      </c>
      <c r="M368" t="str">
        <f>VLOOKUP(G368, insurance!A:B, 2, FALSE)</f>
        <v>Allianz</v>
      </c>
      <c r="N368">
        <f>VLOOKUP(B368, patient!A:D, 4, FALSE)</f>
        <v>18</v>
      </c>
      <c r="O368" t="str">
        <f>VLOOKUP(B368, patient!A:C, 3, FALSE)</f>
        <v>Female</v>
      </c>
      <c r="P368" t="str">
        <f>VLOOKUP(B368, patient!A:F, 6, FALSE)</f>
        <v>Black</v>
      </c>
      <c r="Q368" t="s">
        <v>491</v>
      </c>
      <c r="R368">
        <v>876</v>
      </c>
      <c r="S368">
        <v>92</v>
      </c>
      <c r="U368" s="1" t="str">
        <f t="shared" si="15"/>
        <v>No</v>
      </c>
      <c r="V368">
        <v>1</v>
      </c>
      <c r="W368" t="s">
        <v>492</v>
      </c>
      <c r="X368" t="s">
        <v>488</v>
      </c>
      <c r="Y368" t="str">
        <f t="shared" si="16"/>
        <v>Scheduled</v>
      </c>
      <c r="Z368" t="s">
        <v>489</v>
      </c>
      <c r="AC368" t="s">
        <v>498</v>
      </c>
      <c r="AD368">
        <v>684.6</v>
      </c>
      <c r="AE368">
        <v>10</v>
      </c>
      <c r="AF368" t="str">
        <f t="shared" si="17"/>
        <v>Feb</v>
      </c>
    </row>
    <row r="369" spans="1:32" x14ac:dyDescent="0.25">
      <c r="A369" s="1">
        <v>45328</v>
      </c>
      <c r="B369">
        <v>2255</v>
      </c>
      <c r="C369">
        <v>5</v>
      </c>
      <c r="D369">
        <v>1</v>
      </c>
      <c r="E369">
        <v>4</v>
      </c>
      <c r="F369">
        <v>1</v>
      </c>
      <c r="G369">
        <v>3</v>
      </c>
      <c r="H369">
        <f>VLOOKUP(B369, patient!A:E, 5, FALSE)</f>
        <v>40</v>
      </c>
      <c r="I369" t="str">
        <f>VLOOKUP(H369, city!A:B, 2, FALSE)</f>
        <v>Sheffield</v>
      </c>
      <c r="J369" t="str">
        <f>VLOOKUP(E369, diagnosis!A:B, 2, FALSE)</f>
        <v>Hypertension</v>
      </c>
      <c r="K369" t="str">
        <f>VLOOKUP(D369, department!A:B, 2, FALSE)</f>
        <v>Cardiology</v>
      </c>
      <c r="L369" t="str">
        <f>VLOOKUP(C369, provider!A:B, 2, FALSE)</f>
        <v>Dr. Sade Kikiola</v>
      </c>
      <c r="M369" t="str">
        <f>VLOOKUP(G369, insurance!A:B, 2, FALSE)</f>
        <v>Allianz</v>
      </c>
      <c r="N369">
        <f>VLOOKUP(B369, patient!A:D, 4, FALSE)</f>
        <v>65</v>
      </c>
      <c r="O369" t="str">
        <f>VLOOKUP(B369, patient!A:C, 3, FALSE)</f>
        <v>Female</v>
      </c>
      <c r="P369" t="str">
        <f>VLOOKUP(B369, patient!A:F, 6, FALSE)</f>
        <v>White</v>
      </c>
      <c r="Q369" t="s">
        <v>486</v>
      </c>
      <c r="R369">
        <v>600</v>
      </c>
      <c r="S369">
        <v>111</v>
      </c>
      <c r="U369" s="1" t="str">
        <f t="shared" si="15"/>
        <v>No</v>
      </c>
      <c r="V369">
        <v>2</v>
      </c>
      <c r="W369" t="s">
        <v>494</v>
      </c>
      <c r="X369" t="s">
        <v>488</v>
      </c>
      <c r="Y369" t="str">
        <f t="shared" si="16"/>
        <v>Scheduled</v>
      </c>
      <c r="Z369" t="s">
        <v>497</v>
      </c>
      <c r="AC369" t="s">
        <v>493</v>
      </c>
      <c r="AD369">
        <v>518.70000000000005</v>
      </c>
      <c r="AE369">
        <v>30</v>
      </c>
      <c r="AF369" t="str">
        <f t="shared" si="17"/>
        <v>Feb</v>
      </c>
    </row>
    <row r="370" spans="1:32" x14ac:dyDescent="0.25">
      <c r="A370" s="1">
        <v>45328</v>
      </c>
      <c r="B370">
        <v>4214</v>
      </c>
      <c r="C370">
        <v>5</v>
      </c>
      <c r="D370">
        <v>2</v>
      </c>
      <c r="E370">
        <v>1</v>
      </c>
      <c r="F370">
        <v>2</v>
      </c>
      <c r="G370">
        <v>3</v>
      </c>
      <c r="H370">
        <f>VLOOKUP(B370, patient!A:E, 5, FALSE)</f>
        <v>9</v>
      </c>
      <c r="I370" t="str">
        <f>VLOOKUP(H370, city!A:B, 2, FALSE)</f>
        <v>Edinburgh</v>
      </c>
      <c r="J370" t="str">
        <f>VLOOKUP(E370, diagnosis!A:B, 2, FALSE)</f>
        <v>Appendicitis</v>
      </c>
      <c r="K370" t="str">
        <f>VLOOKUP(D370, department!A:B, 2, FALSE)</f>
        <v>General Surgery</v>
      </c>
      <c r="L370" t="str">
        <f>VLOOKUP(C370, provider!A:B, 2, FALSE)</f>
        <v>Dr. Sade Kikiola</v>
      </c>
      <c r="M370" t="str">
        <f>VLOOKUP(G370, insurance!A:B, 2, FALSE)</f>
        <v>Allianz</v>
      </c>
      <c r="N370">
        <f>VLOOKUP(B370, patient!A:D, 4, FALSE)</f>
        <v>79</v>
      </c>
      <c r="O370" t="str">
        <f>VLOOKUP(B370, patient!A:C, 3, FALSE)</f>
        <v>Male</v>
      </c>
      <c r="P370" t="str">
        <f>VLOOKUP(B370, patient!A:F, 6, FALSE)</f>
        <v>White</v>
      </c>
      <c r="Q370" t="s">
        <v>486</v>
      </c>
      <c r="R370">
        <v>512</v>
      </c>
      <c r="S370">
        <v>140</v>
      </c>
      <c r="T370" s="1">
        <v>45341</v>
      </c>
      <c r="U370" s="1" t="str">
        <f t="shared" si="15"/>
        <v>Yes</v>
      </c>
      <c r="V370">
        <v>1</v>
      </c>
      <c r="W370" t="s">
        <v>494</v>
      </c>
      <c r="X370" t="s">
        <v>488</v>
      </c>
      <c r="Y370" t="str">
        <f t="shared" si="16"/>
        <v>Scheduled</v>
      </c>
      <c r="Z370" t="s">
        <v>497</v>
      </c>
      <c r="AC370" t="s">
        <v>490</v>
      </c>
      <c r="AD370">
        <v>456.4</v>
      </c>
      <c r="AE370">
        <v>0</v>
      </c>
      <c r="AF370" t="str">
        <f t="shared" si="17"/>
        <v>Feb</v>
      </c>
    </row>
    <row r="371" spans="1:32" x14ac:dyDescent="0.25">
      <c r="A371" s="1">
        <v>45328</v>
      </c>
      <c r="B371">
        <v>1232</v>
      </c>
      <c r="C371">
        <v>5</v>
      </c>
      <c r="D371">
        <v>1</v>
      </c>
      <c r="E371">
        <v>4</v>
      </c>
      <c r="F371">
        <v>2</v>
      </c>
      <c r="G371">
        <v>3</v>
      </c>
      <c r="H371">
        <f>VLOOKUP(B371, patient!A:E, 5, FALSE)</f>
        <v>40</v>
      </c>
      <c r="I371" t="str">
        <f>VLOOKUP(H371, city!A:B, 2, FALSE)</f>
        <v>Sheffield</v>
      </c>
      <c r="J371" t="str">
        <f>VLOOKUP(E371, diagnosis!A:B, 2, FALSE)</f>
        <v>Hypertension</v>
      </c>
      <c r="K371" t="str">
        <f>VLOOKUP(D371, department!A:B, 2, FALSE)</f>
        <v>Cardiology</v>
      </c>
      <c r="L371" t="str">
        <f>VLOOKUP(C371, provider!A:B, 2, FALSE)</f>
        <v>Dr. Sade Kikiola</v>
      </c>
      <c r="M371" t="str">
        <f>VLOOKUP(G371, insurance!A:B, 2, FALSE)</f>
        <v>Allianz</v>
      </c>
      <c r="N371">
        <f>VLOOKUP(B371, patient!A:D, 4, FALSE)</f>
        <v>29</v>
      </c>
      <c r="O371" t="str">
        <f>VLOOKUP(B371, patient!A:C, 3, FALSE)</f>
        <v>Female</v>
      </c>
      <c r="P371" t="str">
        <f>VLOOKUP(B371, patient!A:F, 6, FALSE)</f>
        <v>Black</v>
      </c>
      <c r="Q371" t="s">
        <v>491</v>
      </c>
      <c r="R371">
        <v>412</v>
      </c>
      <c r="S371">
        <v>65</v>
      </c>
      <c r="U371" s="1" t="str">
        <f t="shared" si="15"/>
        <v>No</v>
      </c>
      <c r="V371">
        <v>2</v>
      </c>
      <c r="W371" t="s">
        <v>494</v>
      </c>
      <c r="X371" t="s">
        <v>488</v>
      </c>
      <c r="Y371" t="str">
        <f t="shared" si="16"/>
        <v>Scheduled</v>
      </c>
      <c r="Z371" t="s">
        <v>489</v>
      </c>
      <c r="AC371" t="s">
        <v>496</v>
      </c>
      <c r="AD371">
        <v>368.9</v>
      </c>
      <c r="AE371">
        <v>50</v>
      </c>
      <c r="AF371" t="str">
        <f t="shared" si="17"/>
        <v>Feb</v>
      </c>
    </row>
    <row r="372" spans="1:32" x14ac:dyDescent="0.25">
      <c r="A372" s="1">
        <v>45329</v>
      </c>
      <c r="B372">
        <v>639</v>
      </c>
      <c r="C372">
        <v>5</v>
      </c>
      <c r="D372">
        <v>2</v>
      </c>
      <c r="E372">
        <v>1</v>
      </c>
      <c r="F372">
        <v>2</v>
      </c>
      <c r="G372">
        <v>1</v>
      </c>
      <c r="H372">
        <f>VLOOKUP(B372, patient!A:E, 5, FALSE)</f>
        <v>9</v>
      </c>
      <c r="I372" t="str">
        <f>VLOOKUP(H372, city!A:B, 2, FALSE)</f>
        <v>Edinburgh</v>
      </c>
      <c r="J372" t="str">
        <f>VLOOKUP(E372, diagnosis!A:B, 2, FALSE)</f>
        <v>Appendicitis</v>
      </c>
      <c r="K372" t="str">
        <f>VLOOKUP(D372, department!A:B, 2, FALSE)</f>
        <v>General Surgery</v>
      </c>
      <c r="L372" t="str">
        <f>VLOOKUP(C372, provider!A:B, 2, FALSE)</f>
        <v>Dr. Sade Kikiola</v>
      </c>
      <c r="M372" t="str">
        <f>VLOOKUP(G372, insurance!A:B, 2, FALSE)</f>
        <v>Aviva</v>
      </c>
      <c r="N372">
        <f>VLOOKUP(B372, patient!A:D, 4, FALSE)</f>
        <v>22</v>
      </c>
      <c r="O372" t="str">
        <f>VLOOKUP(B372, patient!A:C, 3, FALSE)</f>
        <v>Male</v>
      </c>
      <c r="P372" t="str">
        <f>VLOOKUP(B372, patient!A:F, 6, FALSE)</f>
        <v>Black</v>
      </c>
      <c r="Q372" t="s">
        <v>492</v>
      </c>
      <c r="R372">
        <v>526</v>
      </c>
      <c r="S372">
        <v>135</v>
      </c>
      <c r="U372" s="1" t="str">
        <f t="shared" si="15"/>
        <v>No</v>
      </c>
      <c r="V372">
        <v>1</v>
      </c>
      <c r="W372" t="s">
        <v>487</v>
      </c>
      <c r="X372" t="s">
        <v>488</v>
      </c>
      <c r="Y372" t="str">
        <f t="shared" si="16"/>
        <v>Scheduled</v>
      </c>
      <c r="Z372" t="s">
        <v>497</v>
      </c>
      <c r="AC372" t="s">
        <v>498</v>
      </c>
      <c r="AD372">
        <v>469.7</v>
      </c>
      <c r="AE372">
        <v>10</v>
      </c>
      <c r="AF372" t="str">
        <f t="shared" si="17"/>
        <v>Feb</v>
      </c>
    </row>
    <row r="373" spans="1:32" x14ac:dyDescent="0.25">
      <c r="A373" s="1">
        <v>45329</v>
      </c>
      <c r="B373">
        <v>577</v>
      </c>
      <c r="C373">
        <v>5</v>
      </c>
      <c r="D373">
        <v>1</v>
      </c>
      <c r="E373">
        <v>4</v>
      </c>
      <c r="F373">
        <v>5</v>
      </c>
      <c r="G373">
        <v>3</v>
      </c>
      <c r="H373">
        <f>VLOOKUP(B373, patient!A:E, 5, FALSE)</f>
        <v>40</v>
      </c>
      <c r="I373" t="str">
        <f>VLOOKUP(H373, city!A:B, 2, FALSE)</f>
        <v>Sheffield</v>
      </c>
      <c r="J373" t="str">
        <f>VLOOKUP(E373, diagnosis!A:B, 2, FALSE)</f>
        <v>Hypertension</v>
      </c>
      <c r="K373" t="str">
        <f>VLOOKUP(D373, department!A:B, 2, FALSE)</f>
        <v>Cardiology</v>
      </c>
      <c r="L373" t="str">
        <f>VLOOKUP(C373, provider!A:B, 2, FALSE)</f>
        <v>Dr. Sade Kikiola</v>
      </c>
      <c r="M373" t="str">
        <f>VLOOKUP(G373, insurance!A:B, 2, FALSE)</f>
        <v>Allianz</v>
      </c>
      <c r="N373">
        <f>VLOOKUP(B373, patient!A:D, 4, FALSE)</f>
        <v>54</v>
      </c>
      <c r="O373" t="str">
        <f>VLOOKUP(B373, patient!A:C, 3, FALSE)</f>
        <v>Female</v>
      </c>
      <c r="P373" t="str">
        <f>VLOOKUP(B373, patient!A:F, 6, FALSE)</f>
        <v>Black</v>
      </c>
      <c r="Q373" t="s">
        <v>486</v>
      </c>
      <c r="R373">
        <v>454</v>
      </c>
      <c r="S373">
        <v>132</v>
      </c>
      <c r="T373" s="1">
        <v>45342</v>
      </c>
      <c r="U373" s="1" t="str">
        <f t="shared" si="15"/>
        <v>Yes</v>
      </c>
      <c r="V373">
        <v>2</v>
      </c>
      <c r="W373" t="s">
        <v>487</v>
      </c>
      <c r="X373" t="s">
        <v>488</v>
      </c>
      <c r="Y373" t="str">
        <f t="shared" si="16"/>
        <v>Scheduled</v>
      </c>
      <c r="Z373" t="s">
        <v>497</v>
      </c>
      <c r="AC373" t="s">
        <v>490</v>
      </c>
      <c r="AD373">
        <v>410.2</v>
      </c>
      <c r="AE373">
        <v>0</v>
      </c>
      <c r="AF373" t="str">
        <f t="shared" si="17"/>
        <v>Feb</v>
      </c>
    </row>
    <row r="374" spans="1:32" x14ac:dyDescent="0.25">
      <c r="A374" s="1">
        <v>45329</v>
      </c>
      <c r="B374">
        <v>4395</v>
      </c>
      <c r="C374">
        <v>5</v>
      </c>
      <c r="D374">
        <v>2</v>
      </c>
      <c r="E374">
        <v>1</v>
      </c>
      <c r="F374">
        <v>2</v>
      </c>
      <c r="G374">
        <v>3</v>
      </c>
      <c r="H374">
        <f>VLOOKUP(B374, patient!A:E, 5, FALSE)</f>
        <v>9</v>
      </c>
      <c r="I374" t="str">
        <f>VLOOKUP(H374, city!A:B, 2, FALSE)</f>
        <v>Edinburgh</v>
      </c>
      <c r="J374" t="str">
        <f>VLOOKUP(E374, diagnosis!A:B, 2, FALSE)</f>
        <v>Appendicitis</v>
      </c>
      <c r="K374" t="str">
        <f>VLOOKUP(D374, department!A:B, 2, FALSE)</f>
        <v>General Surgery</v>
      </c>
      <c r="L374" t="str">
        <f>VLOOKUP(C374, provider!A:B, 2, FALSE)</f>
        <v>Dr. Sade Kikiola</v>
      </c>
      <c r="M374" t="str">
        <f>VLOOKUP(G374, insurance!A:B, 2, FALSE)</f>
        <v>Allianz</v>
      </c>
      <c r="N374">
        <f>VLOOKUP(B374, patient!A:D, 4, FALSE)</f>
        <v>49</v>
      </c>
      <c r="O374" t="str">
        <f>VLOOKUP(B374, patient!A:C, 3, FALSE)</f>
        <v>Male</v>
      </c>
      <c r="P374" t="str">
        <f>VLOOKUP(B374, patient!A:F, 6, FALSE)</f>
        <v>Black</v>
      </c>
      <c r="Q374" t="s">
        <v>486</v>
      </c>
      <c r="R374">
        <v>639</v>
      </c>
      <c r="S374">
        <v>85</v>
      </c>
      <c r="T374" s="1">
        <v>45336</v>
      </c>
      <c r="U374" s="1" t="str">
        <f t="shared" si="15"/>
        <v>Yes</v>
      </c>
      <c r="V374">
        <v>1</v>
      </c>
      <c r="W374" t="s">
        <v>494</v>
      </c>
      <c r="X374" t="s">
        <v>488</v>
      </c>
      <c r="Y374" t="str">
        <f t="shared" si="16"/>
        <v>Scheduled</v>
      </c>
      <c r="Z374" t="s">
        <v>489</v>
      </c>
      <c r="AC374" t="s">
        <v>490</v>
      </c>
      <c r="AD374">
        <v>506.8</v>
      </c>
      <c r="AE374">
        <v>0</v>
      </c>
      <c r="AF374" t="str">
        <f t="shared" si="17"/>
        <v>Feb</v>
      </c>
    </row>
    <row r="375" spans="1:32" x14ac:dyDescent="0.25">
      <c r="A375" s="1">
        <v>45329</v>
      </c>
      <c r="B375">
        <v>1329</v>
      </c>
      <c r="C375">
        <v>5</v>
      </c>
      <c r="D375">
        <v>1</v>
      </c>
      <c r="E375">
        <v>4</v>
      </c>
      <c r="F375">
        <v>4</v>
      </c>
      <c r="G375">
        <v>3</v>
      </c>
      <c r="H375">
        <f>VLOOKUP(B375, patient!A:E, 5, FALSE)</f>
        <v>40</v>
      </c>
      <c r="I375" t="str">
        <f>VLOOKUP(H375, city!A:B, 2, FALSE)</f>
        <v>Sheffield</v>
      </c>
      <c r="J375" t="str">
        <f>VLOOKUP(E375, diagnosis!A:B, 2, FALSE)</f>
        <v>Hypertension</v>
      </c>
      <c r="K375" t="str">
        <f>VLOOKUP(D375, department!A:B, 2, FALSE)</f>
        <v>Cardiology</v>
      </c>
      <c r="L375" t="str">
        <f>VLOOKUP(C375, provider!A:B, 2, FALSE)</f>
        <v>Dr. Sade Kikiola</v>
      </c>
      <c r="M375" t="str">
        <f>VLOOKUP(G375, insurance!A:B, 2, FALSE)</f>
        <v>Allianz</v>
      </c>
      <c r="N375">
        <f>VLOOKUP(B375, patient!A:D, 4, FALSE)</f>
        <v>76</v>
      </c>
      <c r="O375" t="str">
        <f>VLOOKUP(B375, patient!A:C, 3, FALSE)</f>
        <v>Female</v>
      </c>
      <c r="P375" t="str">
        <f>VLOOKUP(B375, patient!A:F, 6, FALSE)</f>
        <v>Black</v>
      </c>
      <c r="Q375" t="s">
        <v>486</v>
      </c>
      <c r="R375">
        <v>620</v>
      </c>
      <c r="S375">
        <v>173</v>
      </c>
      <c r="U375" s="1" t="str">
        <f t="shared" si="15"/>
        <v>No</v>
      </c>
      <c r="V375">
        <v>2</v>
      </c>
      <c r="W375" t="s">
        <v>487</v>
      </c>
      <c r="X375" t="s">
        <v>488</v>
      </c>
      <c r="Y375" t="str">
        <f t="shared" si="16"/>
        <v>Scheduled</v>
      </c>
      <c r="Z375" t="s">
        <v>489</v>
      </c>
      <c r="AC375" t="s">
        <v>493</v>
      </c>
      <c r="AD375">
        <v>576.1</v>
      </c>
      <c r="AE375">
        <v>30</v>
      </c>
      <c r="AF375" t="str">
        <f t="shared" si="17"/>
        <v>Feb</v>
      </c>
    </row>
    <row r="376" spans="1:32" x14ac:dyDescent="0.25">
      <c r="A376" s="1">
        <v>45329</v>
      </c>
      <c r="B376">
        <v>4957</v>
      </c>
      <c r="C376">
        <v>5</v>
      </c>
      <c r="D376">
        <v>2</v>
      </c>
      <c r="E376">
        <v>1</v>
      </c>
      <c r="F376">
        <v>2</v>
      </c>
      <c r="G376">
        <v>2</v>
      </c>
      <c r="H376">
        <f>VLOOKUP(B376, patient!A:E, 5, FALSE)</f>
        <v>9</v>
      </c>
      <c r="I376" t="str">
        <f>VLOOKUP(H376, city!A:B, 2, FALSE)</f>
        <v>Edinburgh</v>
      </c>
      <c r="J376" t="str">
        <f>VLOOKUP(E376, diagnosis!A:B, 2, FALSE)</f>
        <v>Appendicitis</v>
      </c>
      <c r="K376" t="str">
        <f>VLOOKUP(D376, department!A:B, 2, FALSE)</f>
        <v>General Surgery</v>
      </c>
      <c r="L376" t="str">
        <f>VLOOKUP(C376, provider!A:B, 2, FALSE)</f>
        <v>Dr. Sade Kikiola</v>
      </c>
      <c r="M376" t="str">
        <f>VLOOKUP(G376, insurance!A:B, 2, FALSE)</f>
        <v>AXA</v>
      </c>
      <c r="N376">
        <f>VLOOKUP(B376, patient!A:D, 4, FALSE)</f>
        <v>72</v>
      </c>
      <c r="O376" t="str">
        <f>VLOOKUP(B376, patient!A:C, 3, FALSE)</f>
        <v>Male</v>
      </c>
      <c r="P376" t="str">
        <f>VLOOKUP(B376, patient!A:F, 6, FALSE)</f>
        <v>Hispanic</v>
      </c>
      <c r="Q376" t="s">
        <v>492</v>
      </c>
      <c r="R376">
        <v>361</v>
      </c>
      <c r="S376">
        <v>50</v>
      </c>
      <c r="U376" s="1" t="str">
        <f t="shared" si="15"/>
        <v>No</v>
      </c>
      <c r="V376">
        <v>1</v>
      </c>
      <c r="W376" t="s">
        <v>487</v>
      </c>
      <c r="X376" t="s">
        <v>488</v>
      </c>
      <c r="Y376" t="str">
        <f t="shared" si="16"/>
        <v>Scheduled</v>
      </c>
      <c r="Z376" t="s">
        <v>497</v>
      </c>
      <c r="AC376" t="s">
        <v>498</v>
      </c>
      <c r="AD376">
        <v>294.7</v>
      </c>
      <c r="AE376">
        <v>10</v>
      </c>
      <c r="AF376" t="str">
        <f t="shared" si="17"/>
        <v>Feb</v>
      </c>
    </row>
    <row r="377" spans="1:32" x14ac:dyDescent="0.25">
      <c r="A377" s="1">
        <v>45329</v>
      </c>
      <c r="B377">
        <v>1227</v>
      </c>
      <c r="C377">
        <v>5</v>
      </c>
      <c r="D377">
        <v>1</v>
      </c>
      <c r="E377">
        <v>4</v>
      </c>
      <c r="F377">
        <v>1</v>
      </c>
      <c r="G377">
        <v>3</v>
      </c>
      <c r="H377">
        <f>VLOOKUP(B377, patient!A:E, 5, FALSE)</f>
        <v>40</v>
      </c>
      <c r="I377" t="str">
        <f>VLOOKUP(H377, city!A:B, 2, FALSE)</f>
        <v>Sheffield</v>
      </c>
      <c r="J377" t="str">
        <f>VLOOKUP(E377, diagnosis!A:B, 2, FALSE)</f>
        <v>Hypertension</v>
      </c>
      <c r="K377" t="str">
        <f>VLOOKUP(D377, department!A:B, 2, FALSE)</f>
        <v>Cardiology</v>
      </c>
      <c r="L377" t="str">
        <f>VLOOKUP(C377, provider!A:B, 2, FALSE)</f>
        <v>Dr. Sade Kikiola</v>
      </c>
      <c r="M377" t="str">
        <f>VLOOKUP(G377, insurance!A:B, 2, FALSE)</f>
        <v>Allianz</v>
      </c>
      <c r="N377">
        <f>VLOOKUP(B377, patient!A:D, 4, FALSE)</f>
        <v>26</v>
      </c>
      <c r="O377" t="str">
        <f>VLOOKUP(B377, patient!A:C, 3, FALSE)</f>
        <v>Female</v>
      </c>
      <c r="P377" t="str">
        <f>VLOOKUP(B377, patient!A:F, 6, FALSE)</f>
        <v>Black</v>
      </c>
      <c r="Q377" t="s">
        <v>486</v>
      </c>
      <c r="R377">
        <v>710</v>
      </c>
      <c r="S377">
        <v>70</v>
      </c>
      <c r="U377" s="1" t="str">
        <f t="shared" si="15"/>
        <v>No</v>
      </c>
      <c r="V377">
        <v>2</v>
      </c>
      <c r="W377" t="s">
        <v>487</v>
      </c>
      <c r="X377" t="s">
        <v>488</v>
      </c>
      <c r="Y377" t="str">
        <f t="shared" si="16"/>
        <v>Scheduled</v>
      </c>
      <c r="Z377" t="s">
        <v>489</v>
      </c>
      <c r="AC377" t="s">
        <v>493</v>
      </c>
      <c r="AD377">
        <v>567</v>
      </c>
      <c r="AE377">
        <v>30</v>
      </c>
      <c r="AF377" t="str">
        <f t="shared" si="17"/>
        <v>Feb</v>
      </c>
    </row>
    <row r="378" spans="1:32" x14ac:dyDescent="0.25">
      <c r="A378" s="1">
        <v>45329</v>
      </c>
      <c r="B378">
        <v>4680</v>
      </c>
      <c r="C378">
        <v>5</v>
      </c>
      <c r="D378">
        <v>2</v>
      </c>
      <c r="E378">
        <v>1</v>
      </c>
      <c r="F378">
        <v>2</v>
      </c>
      <c r="G378">
        <v>2</v>
      </c>
      <c r="H378">
        <f>VLOOKUP(B378, patient!A:E, 5, FALSE)</f>
        <v>9</v>
      </c>
      <c r="I378" t="str">
        <f>VLOOKUP(H378, city!A:B, 2, FALSE)</f>
        <v>Edinburgh</v>
      </c>
      <c r="J378" t="str">
        <f>VLOOKUP(E378, diagnosis!A:B, 2, FALSE)</f>
        <v>Appendicitis</v>
      </c>
      <c r="K378" t="str">
        <f>VLOOKUP(D378, department!A:B, 2, FALSE)</f>
        <v>General Surgery</v>
      </c>
      <c r="L378" t="str">
        <f>VLOOKUP(C378, provider!A:B, 2, FALSE)</f>
        <v>Dr. Sade Kikiola</v>
      </c>
      <c r="M378" t="str">
        <f>VLOOKUP(G378, insurance!A:B, 2, FALSE)</f>
        <v>AXA</v>
      </c>
      <c r="N378">
        <f>VLOOKUP(B378, patient!A:D, 4, FALSE)</f>
        <v>58</v>
      </c>
      <c r="O378" t="str">
        <f>VLOOKUP(B378, patient!A:C, 3, FALSE)</f>
        <v>Male</v>
      </c>
      <c r="P378" t="str">
        <f>VLOOKUP(B378, patient!A:F, 6, FALSE)</f>
        <v>Black</v>
      </c>
      <c r="Q378" t="s">
        <v>486</v>
      </c>
      <c r="R378">
        <v>753</v>
      </c>
      <c r="S378">
        <v>60</v>
      </c>
      <c r="T378" s="1">
        <v>45348</v>
      </c>
      <c r="U378" s="1" t="str">
        <f t="shared" si="15"/>
        <v>Yes</v>
      </c>
      <c r="V378">
        <v>1</v>
      </c>
      <c r="W378" t="s">
        <v>494</v>
      </c>
      <c r="X378" t="s">
        <v>488</v>
      </c>
      <c r="Y378" t="str">
        <f t="shared" si="16"/>
        <v>Scheduled</v>
      </c>
      <c r="Z378" t="s">
        <v>497</v>
      </c>
      <c r="AC378" t="s">
        <v>490</v>
      </c>
      <c r="AD378">
        <v>569.1</v>
      </c>
      <c r="AE378">
        <v>0</v>
      </c>
      <c r="AF378" t="str">
        <f t="shared" si="17"/>
        <v>Feb</v>
      </c>
    </row>
    <row r="379" spans="1:32" x14ac:dyDescent="0.25">
      <c r="A379" s="1">
        <v>45329</v>
      </c>
      <c r="B379">
        <v>572</v>
      </c>
      <c r="C379">
        <v>5</v>
      </c>
      <c r="D379">
        <v>1</v>
      </c>
      <c r="E379">
        <v>4</v>
      </c>
      <c r="F379">
        <v>5</v>
      </c>
      <c r="G379">
        <v>1</v>
      </c>
      <c r="H379">
        <f>VLOOKUP(B379, patient!A:E, 5, FALSE)</f>
        <v>40</v>
      </c>
      <c r="I379" t="str">
        <f>VLOOKUP(H379, city!A:B, 2, FALSE)</f>
        <v>Sheffield</v>
      </c>
      <c r="J379" t="str">
        <f>VLOOKUP(E379, diagnosis!A:B, 2, FALSE)</f>
        <v>Hypertension</v>
      </c>
      <c r="K379" t="str">
        <f>VLOOKUP(D379, department!A:B, 2, FALSE)</f>
        <v>Cardiology</v>
      </c>
      <c r="L379" t="str">
        <f>VLOOKUP(C379, provider!A:B, 2, FALSE)</f>
        <v>Dr. Sade Kikiola</v>
      </c>
      <c r="M379" t="str">
        <f>VLOOKUP(G379, insurance!A:B, 2, FALSE)</f>
        <v>Aviva</v>
      </c>
      <c r="N379">
        <f>VLOOKUP(B379, patient!A:D, 4, FALSE)</f>
        <v>52</v>
      </c>
      <c r="O379" t="str">
        <f>VLOOKUP(B379, patient!A:C, 3, FALSE)</f>
        <v>Female</v>
      </c>
      <c r="P379" t="str">
        <f>VLOOKUP(B379, patient!A:F, 6, FALSE)</f>
        <v>Asian</v>
      </c>
      <c r="Q379" t="s">
        <v>486</v>
      </c>
      <c r="R379">
        <v>647</v>
      </c>
      <c r="S379">
        <v>70</v>
      </c>
      <c r="T379" s="1">
        <v>45340</v>
      </c>
      <c r="U379" s="1" t="str">
        <f t="shared" si="15"/>
        <v>Yes</v>
      </c>
      <c r="V379">
        <v>2</v>
      </c>
      <c r="W379" t="s">
        <v>494</v>
      </c>
      <c r="X379" t="s">
        <v>488</v>
      </c>
      <c r="Y379" t="str">
        <f t="shared" si="16"/>
        <v>Scheduled</v>
      </c>
      <c r="Z379" t="s">
        <v>497</v>
      </c>
      <c r="AC379" t="s">
        <v>490</v>
      </c>
      <c r="AD379">
        <v>501.9</v>
      </c>
      <c r="AE379">
        <v>0</v>
      </c>
      <c r="AF379" t="str">
        <f t="shared" si="17"/>
        <v>Feb</v>
      </c>
    </row>
    <row r="380" spans="1:32" x14ac:dyDescent="0.25">
      <c r="A380" s="1">
        <v>45329</v>
      </c>
      <c r="B380">
        <v>2666</v>
      </c>
      <c r="C380">
        <v>5</v>
      </c>
      <c r="D380">
        <v>2</v>
      </c>
      <c r="E380">
        <v>1</v>
      </c>
      <c r="F380">
        <v>2</v>
      </c>
      <c r="G380">
        <v>3</v>
      </c>
      <c r="H380">
        <f>VLOOKUP(B380, patient!A:E, 5, FALSE)</f>
        <v>40</v>
      </c>
      <c r="I380" t="str">
        <f>VLOOKUP(H380, city!A:B, 2, FALSE)</f>
        <v>Sheffield</v>
      </c>
      <c r="J380" t="str">
        <f>VLOOKUP(E380, diagnosis!A:B, 2, FALSE)</f>
        <v>Appendicitis</v>
      </c>
      <c r="K380" t="str">
        <f>VLOOKUP(D380, department!A:B, 2, FALSE)</f>
        <v>General Surgery</v>
      </c>
      <c r="L380" t="str">
        <f>VLOOKUP(C380, provider!A:B, 2, FALSE)</f>
        <v>Dr. Sade Kikiola</v>
      </c>
      <c r="M380" t="str">
        <f>VLOOKUP(G380, insurance!A:B, 2, FALSE)</f>
        <v>Allianz</v>
      </c>
      <c r="N380">
        <f>VLOOKUP(B380, patient!A:D, 4, FALSE)</f>
        <v>36</v>
      </c>
      <c r="O380" t="str">
        <f>VLOOKUP(B380, patient!A:C, 3, FALSE)</f>
        <v>Female</v>
      </c>
      <c r="P380" t="str">
        <f>VLOOKUP(B380, patient!A:F, 6, FALSE)</f>
        <v>White</v>
      </c>
      <c r="Q380" t="s">
        <v>486</v>
      </c>
      <c r="R380">
        <v>235</v>
      </c>
      <c r="S380">
        <v>166</v>
      </c>
      <c r="T380" s="1">
        <v>45338</v>
      </c>
      <c r="U380" s="1" t="str">
        <f t="shared" si="15"/>
        <v>Yes</v>
      </c>
      <c r="V380">
        <v>1</v>
      </c>
      <c r="W380" t="s">
        <v>494</v>
      </c>
      <c r="X380" t="s">
        <v>488</v>
      </c>
      <c r="Y380" t="str">
        <f t="shared" si="16"/>
        <v>Scheduled</v>
      </c>
      <c r="Z380" t="s">
        <v>497</v>
      </c>
      <c r="AC380" t="s">
        <v>490</v>
      </c>
      <c r="AD380">
        <v>280.7</v>
      </c>
      <c r="AE380">
        <v>0</v>
      </c>
      <c r="AF380" t="str">
        <f t="shared" si="17"/>
        <v>Feb</v>
      </c>
    </row>
    <row r="381" spans="1:32" x14ac:dyDescent="0.25">
      <c r="A381" s="1">
        <v>45329</v>
      </c>
      <c r="B381">
        <v>2971</v>
      </c>
      <c r="C381">
        <v>5</v>
      </c>
      <c r="D381">
        <v>1</v>
      </c>
      <c r="E381">
        <v>4</v>
      </c>
      <c r="F381">
        <v>1</v>
      </c>
      <c r="G381">
        <v>1</v>
      </c>
      <c r="H381">
        <f>VLOOKUP(B381, patient!A:E, 5, FALSE)</f>
        <v>9</v>
      </c>
      <c r="I381" t="str">
        <f>VLOOKUP(H381, city!A:B, 2, FALSE)</f>
        <v>Edinburgh</v>
      </c>
      <c r="J381" t="str">
        <f>VLOOKUP(E381, diagnosis!A:B, 2, FALSE)</f>
        <v>Hypertension</v>
      </c>
      <c r="K381" t="str">
        <f>VLOOKUP(D381, department!A:B, 2, FALSE)</f>
        <v>Cardiology</v>
      </c>
      <c r="L381" t="str">
        <f>VLOOKUP(C381, provider!A:B, 2, FALSE)</f>
        <v>Dr. Sade Kikiola</v>
      </c>
      <c r="M381" t="str">
        <f>VLOOKUP(G381, insurance!A:B, 2, FALSE)</f>
        <v>Aviva</v>
      </c>
      <c r="N381">
        <f>VLOOKUP(B381, patient!A:D, 4, FALSE)</f>
        <v>65</v>
      </c>
      <c r="O381" t="str">
        <f>VLOOKUP(B381, patient!A:C, 3, FALSE)</f>
        <v>Female</v>
      </c>
      <c r="P381" t="str">
        <f>VLOOKUP(B381, patient!A:F, 6, FALSE)</f>
        <v>White</v>
      </c>
      <c r="Q381" t="s">
        <v>486</v>
      </c>
      <c r="R381">
        <v>332</v>
      </c>
      <c r="S381">
        <v>114</v>
      </c>
      <c r="T381" s="1">
        <v>45348</v>
      </c>
      <c r="U381" s="1" t="str">
        <f t="shared" si="15"/>
        <v>Yes</v>
      </c>
      <c r="V381">
        <v>2</v>
      </c>
      <c r="W381" t="s">
        <v>492</v>
      </c>
      <c r="X381" t="s">
        <v>488</v>
      </c>
      <c r="Y381" t="str">
        <f t="shared" si="16"/>
        <v>Scheduled</v>
      </c>
      <c r="Z381" t="s">
        <v>497</v>
      </c>
      <c r="AC381" t="s">
        <v>490</v>
      </c>
      <c r="AD381">
        <v>312.2</v>
      </c>
      <c r="AE381">
        <v>0</v>
      </c>
      <c r="AF381" t="str">
        <f t="shared" si="17"/>
        <v>Feb</v>
      </c>
    </row>
    <row r="382" spans="1:32" x14ac:dyDescent="0.25">
      <c r="A382" s="1">
        <v>45330</v>
      </c>
      <c r="B382">
        <v>3157</v>
      </c>
      <c r="C382">
        <v>5</v>
      </c>
      <c r="D382">
        <v>2</v>
      </c>
      <c r="E382">
        <v>1</v>
      </c>
      <c r="F382">
        <v>2</v>
      </c>
      <c r="G382">
        <v>1</v>
      </c>
      <c r="H382">
        <f>VLOOKUP(B382, patient!A:E, 5, FALSE)</f>
        <v>40</v>
      </c>
      <c r="I382" t="str">
        <f>VLOOKUP(H382, city!A:B, 2, FALSE)</f>
        <v>Sheffield</v>
      </c>
      <c r="J382" t="str">
        <f>VLOOKUP(E382, diagnosis!A:B, 2, FALSE)</f>
        <v>Appendicitis</v>
      </c>
      <c r="K382" t="str">
        <f>VLOOKUP(D382, department!A:B, 2, FALSE)</f>
        <v>General Surgery</v>
      </c>
      <c r="L382" t="str">
        <f>VLOOKUP(C382, provider!A:B, 2, FALSE)</f>
        <v>Dr. Sade Kikiola</v>
      </c>
      <c r="M382" t="str">
        <f>VLOOKUP(G382, insurance!A:B, 2, FALSE)</f>
        <v>Aviva</v>
      </c>
      <c r="N382">
        <f>VLOOKUP(B382, patient!A:D, 4, FALSE)</f>
        <v>33</v>
      </c>
      <c r="O382" t="str">
        <f>VLOOKUP(B382, patient!A:C, 3, FALSE)</f>
        <v>Female</v>
      </c>
      <c r="P382" t="str">
        <f>VLOOKUP(B382, patient!A:F, 6, FALSE)</f>
        <v>Asian</v>
      </c>
      <c r="Q382" t="s">
        <v>486</v>
      </c>
      <c r="R382">
        <v>947</v>
      </c>
      <c r="S382">
        <v>92</v>
      </c>
      <c r="T382" s="1">
        <v>45348</v>
      </c>
      <c r="U382" s="1" t="str">
        <f t="shared" si="15"/>
        <v>Yes</v>
      </c>
      <c r="V382">
        <v>1</v>
      </c>
      <c r="W382" t="s">
        <v>494</v>
      </c>
      <c r="X382" t="s">
        <v>488</v>
      </c>
      <c r="Y382" t="str">
        <f t="shared" si="16"/>
        <v>Scheduled</v>
      </c>
      <c r="Z382" t="s">
        <v>497</v>
      </c>
      <c r="AC382" t="s">
        <v>490</v>
      </c>
      <c r="AD382">
        <v>727.3</v>
      </c>
      <c r="AE382">
        <v>0</v>
      </c>
      <c r="AF382" t="str">
        <f t="shared" si="17"/>
        <v>Feb</v>
      </c>
    </row>
    <row r="383" spans="1:32" x14ac:dyDescent="0.25">
      <c r="A383" s="1">
        <v>45330</v>
      </c>
      <c r="B383">
        <v>997</v>
      </c>
      <c r="C383">
        <v>5</v>
      </c>
      <c r="D383">
        <v>1</v>
      </c>
      <c r="E383">
        <v>4</v>
      </c>
      <c r="F383">
        <v>2</v>
      </c>
      <c r="G383">
        <v>3</v>
      </c>
      <c r="H383">
        <f>VLOOKUP(B383, patient!A:E, 5, FALSE)</f>
        <v>9</v>
      </c>
      <c r="I383" t="str">
        <f>VLOOKUP(H383, city!A:B, 2, FALSE)</f>
        <v>Edinburgh</v>
      </c>
      <c r="J383" t="str">
        <f>VLOOKUP(E383, diagnosis!A:B, 2, FALSE)</f>
        <v>Hypertension</v>
      </c>
      <c r="K383" t="str">
        <f>VLOOKUP(D383, department!A:B, 2, FALSE)</f>
        <v>Cardiology</v>
      </c>
      <c r="L383" t="str">
        <f>VLOOKUP(C383, provider!A:B, 2, FALSE)</f>
        <v>Dr. Sade Kikiola</v>
      </c>
      <c r="M383" t="str">
        <f>VLOOKUP(G383, insurance!A:B, 2, FALSE)</f>
        <v>Allianz</v>
      </c>
      <c r="N383">
        <f>VLOOKUP(B383, patient!A:D, 4, FALSE)</f>
        <v>20</v>
      </c>
      <c r="O383" t="str">
        <f>VLOOKUP(B383, patient!A:C, 3, FALSE)</f>
        <v>Female</v>
      </c>
      <c r="P383" t="str">
        <f>VLOOKUP(B383, patient!A:F, 6, FALSE)</f>
        <v>Other</v>
      </c>
      <c r="Q383" t="s">
        <v>492</v>
      </c>
      <c r="R383">
        <v>528</v>
      </c>
      <c r="S383">
        <v>150</v>
      </c>
      <c r="U383" s="1" t="str">
        <f t="shared" si="15"/>
        <v>No</v>
      </c>
      <c r="V383">
        <v>2</v>
      </c>
      <c r="W383" t="s">
        <v>492</v>
      </c>
      <c r="X383" t="s">
        <v>488</v>
      </c>
      <c r="Y383" t="str">
        <f t="shared" si="16"/>
        <v>Scheduled</v>
      </c>
      <c r="Z383" t="s">
        <v>497</v>
      </c>
      <c r="AC383" t="s">
        <v>496</v>
      </c>
      <c r="AD383">
        <v>509.6</v>
      </c>
      <c r="AE383">
        <v>50</v>
      </c>
      <c r="AF383" t="str">
        <f t="shared" si="17"/>
        <v>Feb</v>
      </c>
    </row>
    <row r="384" spans="1:32" x14ac:dyDescent="0.25">
      <c r="A384" s="1">
        <v>45330</v>
      </c>
      <c r="B384">
        <v>1027</v>
      </c>
      <c r="C384">
        <v>5</v>
      </c>
      <c r="D384">
        <v>2</v>
      </c>
      <c r="E384">
        <v>1</v>
      </c>
      <c r="F384">
        <v>2</v>
      </c>
      <c r="G384">
        <v>1</v>
      </c>
      <c r="H384">
        <f>VLOOKUP(B384, patient!A:E, 5, FALSE)</f>
        <v>40</v>
      </c>
      <c r="I384" t="str">
        <f>VLOOKUP(H384, city!A:B, 2, FALSE)</f>
        <v>Sheffield</v>
      </c>
      <c r="J384" t="str">
        <f>VLOOKUP(E384, diagnosis!A:B, 2, FALSE)</f>
        <v>Appendicitis</v>
      </c>
      <c r="K384" t="str">
        <f>VLOOKUP(D384, department!A:B, 2, FALSE)</f>
        <v>General Surgery</v>
      </c>
      <c r="L384" t="str">
        <f>VLOOKUP(C384, provider!A:B, 2, FALSE)</f>
        <v>Dr. Sade Kikiola</v>
      </c>
      <c r="M384" t="str">
        <f>VLOOKUP(G384, insurance!A:B, 2, FALSE)</f>
        <v>Aviva</v>
      </c>
      <c r="N384">
        <f>VLOOKUP(B384, patient!A:D, 4, FALSE)</f>
        <v>37</v>
      </c>
      <c r="O384" t="str">
        <f>VLOOKUP(B384, patient!A:C, 3, FALSE)</f>
        <v>Female</v>
      </c>
      <c r="P384" t="str">
        <f>VLOOKUP(B384, patient!A:F, 6, FALSE)</f>
        <v>Other</v>
      </c>
      <c r="Q384" t="s">
        <v>491</v>
      </c>
      <c r="R384">
        <v>871</v>
      </c>
      <c r="S384">
        <v>57</v>
      </c>
      <c r="U384" s="1" t="str">
        <f t="shared" si="15"/>
        <v>No</v>
      </c>
      <c r="V384">
        <v>1</v>
      </c>
      <c r="W384" t="s">
        <v>487</v>
      </c>
      <c r="X384" t="s">
        <v>488</v>
      </c>
      <c r="Y384" t="str">
        <f t="shared" si="16"/>
        <v>Scheduled</v>
      </c>
      <c r="Z384" t="s">
        <v>489</v>
      </c>
      <c r="AC384" t="s">
        <v>496</v>
      </c>
      <c r="AD384">
        <v>684.6</v>
      </c>
      <c r="AE384">
        <v>50</v>
      </c>
      <c r="AF384" t="str">
        <f t="shared" si="17"/>
        <v>Feb</v>
      </c>
    </row>
    <row r="385" spans="1:32" x14ac:dyDescent="0.25">
      <c r="A385" s="1">
        <v>45330</v>
      </c>
      <c r="B385">
        <v>797</v>
      </c>
      <c r="C385">
        <v>5</v>
      </c>
      <c r="D385">
        <v>1</v>
      </c>
      <c r="E385">
        <v>4</v>
      </c>
      <c r="F385">
        <v>4</v>
      </c>
      <c r="G385">
        <v>3</v>
      </c>
      <c r="H385">
        <f>VLOOKUP(B385, patient!A:E, 5, FALSE)</f>
        <v>9</v>
      </c>
      <c r="I385" t="str">
        <f>VLOOKUP(H385, city!A:B, 2, FALSE)</f>
        <v>Edinburgh</v>
      </c>
      <c r="J385" t="str">
        <f>VLOOKUP(E385, diagnosis!A:B, 2, FALSE)</f>
        <v>Hypertension</v>
      </c>
      <c r="K385" t="str">
        <f>VLOOKUP(D385, department!A:B, 2, FALSE)</f>
        <v>Cardiology</v>
      </c>
      <c r="L385" t="str">
        <f>VLOOKUP(C385, provider!A:B, 2, FALSE)</f>
        <v>Dr. Sade Kikiola</v>
      </c>
      <c r="M385" t="str">
        <f>VLOOKUP(G385, insurance!A:B, 2, FALSE)</f>
        <v>Allianz</v>
      </c>
      <c r="N385">
        <f>VLOOKUP(B385, patient!A:D, 4, FALSE)</f>
        <v>41</v>
      </c>
      <c r="O385" t="str">
        <f>VLOOKUP(B385, patient!A:C, 3, FALSE)</f>
        <v>Female</v>
      </c>
      <c r="P385" t="str">
        <f>VLOOKUP(B385, patient!A:F, 6, FALSE)</f>
        <v>Asian</v>
      </c>
      <c r="Q385" t="s">
        <v>486</v>
      </c>
      <c r="R385">
        <v>410</v>
      </c>
      <c r="S385">
        <v>192</v>
      </c>
      <c r="U385" s="1" t="str">
        <f t="shared" si="15"/>
        <v>No</v>
      </c>
      <c r="V385">
        <v>2</v>
      </c>
      <c r="W385" t="s">
        <v>487</v>
      </c>
      <c r="X385" t="s">
        <v>488</v>
      </c>
      <c r="Y385" t="str">
        <f t="shared" si="16"/>
        <v>Scheduled</v>
      </c>
      <c r="Z385" t="s">
        <v>497</v>
      </c>
      <c r="AC385" t="s">
        <v>498</v>
      </c>
      <c r="AD385">
        <v>428.4</v>
      </c>
      <c r="AE385">
        <v>10</v>
      </c>
      <c r="AF385" t="str">
        <f t="shared" si="17"/>
        <v>Feb</v>
      </c>
    </row>
    <row r="386" spans="1:32" x14ac:dyDescent="0.25">
      <c r="A386" s="1">
        <v>45330</v>
      </c>
      <c r="B386">
        <v>1797</v>
      </c>
      <c r="C386">
        <v>5</v>
      </c>
      <c r="D386">
        <v>2</v>
      </c>
      <c r="E386">
        <v>1</v>
      </c>
      <c r="F386">
        <v>2</v>
      </c>
      <c r="G386">
        <v>1</v>
      </c>
      <c r="H386">
        <f>VLOOKUP(B386, patient!A:E, 5, FALSE)</f>
        <v>40</v>
      </c>
      <c r="I386" t="str">
        <f>VLOOKUP(H386, city!A:B, 2, FALSE)</f>
        <v>Sheffield</v>
      </c>
      <c r="J386" t="str">
        <f>VLOOKUP(E386, diagnosis!A:B, 2, FALSE)</f>
        <v>Appendicitis</v>
      </c>
      <c r="K386" t="str">
        <f>VLOOKUP(D386, department!A:B, 2, FALSE)</f>
        <v>General Surgery</v>
      </c>
      <c r="L386" t="str">
        <f>VLOOKUP(C386, provider!A:B, 2, FALSE)</f>
        <v>Dr. Sade Kikiola</v>
      </c>
      <c r="M386" t="str">
        <f>VLOOKUP(G386, insurance!A:B, 2, FALSE)</f>
        <v>Aviva</v>
      </c>
      <c r="N386">
        <f>VLOOKUP(B386, patient!A:D, 4, FALSE)</f>
        <v>71</v>
      </c>
      <c r="O386" t="str">
        <f>VLOOKUP(B386, patient!A:C, 3, FALSE)</f>
        <v>Female</v>
      </c>
      <c r="P386" t="str">
        <f>VLOOKUP(B386, patient!A:F, 6, FALSE)</f>
        <v>White</v>
      </c>
      <c r="Q386" t="s">
        <v>486</v>
      </c>
      <c r="R386">
        <v>242</v>
      </c>
      <c r="S386">
        <v>60</v>
      </c>
      <c r="T386" s="1">
        <v>45354</v>
      </c>
      <c r="U386" s="1" t="str">
        <f t="shared" si="15"/>
        <v>Yes</v>
      </c>
      <c r="V386">
        <v>1</v>
      </c>
      <c r="W386" t="s">
        <v>487</v>
      </c>
      <c r="X386" t="s">
        <v>488</v>
      </c>
      <c r="Y386" t="str">
        <f t="shared" si="16"/>
        <v>Scheduled</v>
      </c>
      <c r="Z386" t="s">
        <v>489</v>
      </c>
      <c r="AC386" t="s">
        <v>490</v>
      </c>
      <c r="AD386">
        <v>211.4</v>
      </c>
      <c r="AE386">
        <v>0</v>
      </c>
      <c r="AF386" t="str">
        <f t="shared" si="17"/>
        <v>Feb</v>
      </c>
    </row>
    <row r="387" spans="1:32" x14ac:dyDescent="0.25">
      <c r="A387" s="1">
        <v>45330</v>
      </c>
      <c r="B387">
        <v>2273</v>
      </c>
      <c r="C387">
        <v>5</v>
      </c>
      <c r="D387">
        <v>1</v>
      </c>
      <c r="E387">
        <v>4</v>
      </c>
      <c r="F387">
        <v>3</v>
      </c>
      <c r="G387">
        <v>2</v>
      </c>
      <c r="H387">
        <f>VLOOKUP(B387, patient!A:E, 5, FALSE)</f>
        <v>9</v>
      </c>
      <c r="I387" t="str">
        <f>VLOOKUP(H387, city!A:B, 2, FALSE)</f>
        <v>Edinburgh</v>
      </c>
      <c r="J387" t="str">
        <f>VLOOKUP(E387, diagnosis!A:B, 2, FALSE)</f>
        <v>Hypertension</v>
      </c>
      <c r="K387" t="str">
        <f>VLOOKUP(D387, department!A:B, 2, FALSE)</f>
        <v>Cardiology</v>
      </c>
      <c r="L387" t="str">
        <f>VLOOKUP(C387, provider!A:B, 2, FALSE)</f>
        <v>Dr. Sade Kikiola</v>
      </c>
      <c r="M387" t="str">
        <f>VLOOKUP(G387, insurance!A:B, 2, FALSE)</f>
        <v>AXA</v>
      </c>
      <c r="N387">
        <f>VLOOKUP(B387, patient!A:D, 4, FALSE)</f>
        <v>73</v>
      </c>
      <c r="O387" t="str">
        <f>VLOOKUP(B387, patient!A:C, 3, FALSE)</f>
        <v>Female</v>
      </c>
      <c r="P387" t="str">
        <f>VLOOKUP(B387, patient!A:F, 6, FALSE)</f>
        <v>Other</v>
      </c>
      <c r="Q387" t="s">
        <v>486</v>
      </c>
      <c r="R387">
        <v>52</v>
      </c>
      <c r="S387">
        <v>172</v>
      </c>
      <c r="T387" s="1">
        <v>45341</v>
      </c>
      <c r="U387" s="1" t="str">
        <f t="shared" ref="U387:U450" si="18">IF(T387&lt;&gt;"", "Yes", "No")</f>
        <v>Yes</v>
      </c>
      <c r="V387">
        <v>2</v>
      </c>
      <c r="W387" t="s">
        <v>494</v>
      </c>
      <c r="X387" t="s">
        <v>488</v>
      </c>
      <c r="Y387" t="str">
        <f t="shared" ref="Y387:Y450" si="19">IF(TRIM(X387)="yes", "Emergency", "Scheduled")</f>
        <v>Scheduled</v>
      </c>
      <c r="Z387" t="s">
        <v>497</v>
      </c>
      <c r="AC387" t="s">
        <v>490</v>
      </c>
      <c r="AD387">
        <v>156.80000000000001</v>
      </c>
      <c r="AE387">
        <v>0</v>
      </c>
      <c r="AF387" t="str">
        <f t="shared" ref="AF387:AF450" si="20">TEXT(A387, "mmm")</f>
        <v>Feb</v>
      </c>
    </row>
    <row r="388" spans="1:32" x14ac:dyDescent="0.25">
      <c r="A388" s="1">
        <v>45330</v>
      </c>
      <c r="B388">
        <v>2825</v>
      </c>
      <c r="C388">
        <v>5</v>
      </c>
      <c r="D388">
        <v>2</v>
      </c>
      <c r="E388">
        <v>1</v>
      </c>
      <c r="F388">
        <v>2</v>
      </c>
      <c r="G388">
        <v>2</v>
      </c>
      <c r="H388">
        <f>VLOOKUP(B388, patient!A:E, 5, FALSE)</f>
        <v>40</v>
      </c>
      <c r="I388" t="str">
        <f>VLOOKUP(H388, city!A:B, 2, FALSE)</f>
        <v>Sheffield</v>
      </c>
      <c r="J388" t="str">
        <f>VLOOKUP(E388, diagnosis!A:B, 2, FALSE)</f>
        <v>Appendicitis</v>
      </c>
      <c r="K388" t="str">
        <f>VLOOKUP(D388, department!A:B, 2, FALSE)</f>
        <v>General Surgery</v>
      </c>
      <c r="L388" t="str">
        <f>VLOOKUP(C388, provider!A:B, 2, FALSE)</f>
        <v>Dr. Sade Kikiola</v>
      </c>
      <c r="M388" t="str">
        <f>VLOOKUP(G388, insurance!A:B, 2, FALSE)</f>
        <v>AXA</v>
      </c>
      <c r="N388">
        <f>VLOOKUP(B388, patient!A:D, 4, FALSE)</f>
        <v>50</v>
      </c>
      <c r="O388" t="str">
        <f>VLOOKUP(B388, patient!A:C, 3, FALSE)</f>
        <v>Male</v>
      </c>
      <c r="P388" t="str">
        <f>VLOOKUP(B388, patient!A:F, 6, FALSE)</f>
        <v>Other</v>
      </c>
      <c r="Q388" t="s">
        <v>491</v>
      </c>
      <c r="R388">
        <v>584</v>
      </c>
      <c r="S388">
        <v>197</v>
      </c>
      <c r="U388" s="1" t="str">
        <f t="shared" si="18"/>
        <v>No</v>
      </c>
      <c r="V388">
        <v>1</v>
      </c>
      <c r="W388" t="s">
        <v>492</v>
      </c>
      <c r="X388" t="s">
        <v>488</v>
      </c>
      <c r="Y388" t="str">
        <f t="shared" si="19"/>
        <v>Scheduled</v>
      </c>
      <c r="Z388" t="s">
        <v>489</v>
      </c>
      <c r="AC388" t="s">
        <v>498</v>
      </c>
      <c r="AD388">
        <v>553.70000000000005</v>
      </c>
      <c r="AE388">
        <v>10</v>
      </c>
      <c r="AF388" t="str">
        <f t="shared" si="20"/>
        <v>Feb</v>
      </c>
    </row>
    <row r="389" spans="1:32" x14ac:dyDescent="0.25">
      <c r="A389" s="1">
        <v>45330</v>
      </c>
      <c r="B389">
        <v>3050</v>
      </c>
      <c r="C389">
        <v>5</v>
      </c>
      <c r="D389">
        <v>1</v>
      </c>
      <c r="E389">
        <v>4</v>
      </c>
      <c r="F389">
        <v>3</v>
      </c>
      <c r="G389">
        <v>2</v>
      </c>
      <c r="H389">
        <f>VLOOKUP(B389, patient!A:E, 5, FALSE)</f>
        <v>9</v>
      </c>
      <c r="I389" t="str">
        <f>VLOOKUP(H389, city!A:B, 2, FALSE)</f>
        <v>Edinburgh</v>
      </c>
      <c r="J389" t="str">
        <f>VLOOKUP(E389, diagnosis!A:B, 2, FALSE)</f>
        <v>Hypertension</v>
      </c>
      <c r="K389" t="str">
        <f>VLOOKUP(D389, department!A:B, 2, FALSE)</f>
        <v>Cardiology</v>
      </c>
      <c r="L389" t="str">
        <f>VLOOKUP(C389, provider!A:B, 2, FALSE)</f>
        <v>Dr. Sade Kikiola</v>
      </c>
      <c r="M389" t="str">
        <f>VLOOKUP(G389, insurance!A:B, 2, FALSE)</f>
        <v>AXA</v>
      </c>
      <c r="N389">
        <f>VLOOKUP(B389, patient!A:D, 4, FALSE)</f>
        <v>41</v>
      </c>
      <c r="O389" t="str">
        <f>VLOOKUP(B389, patient!A:C, 3, FALSE)</f>
        <v>Male</v>
      </c>
      <c r="P389" t="str">
        <f>VLOOKUP(B389, patient!A:F, 6, FALSE)</f>
        <v>Hispanic</v>
      </c>
      <c r="Q389" t="s">
        <v>486</v>
      </c>
      <c r="R389">
        <v>102</v>
      </c>
      <c r="S389">
        <v>148</v>
      </c>
      <c r="U389" s="1" t="str">
        <f t="shared" si="18"/>
        <v>No</v>
      </c>
      <c r="V389">
        <v>2</v>
      </c>
      <c r="W389" t="s">
        <v>494</v>
      </c>
      <c r="X389" t="s">
        <v>488</v>
      </c>
      <c r="Y389" t="str">
        <f t="shared" si="19"/>
        <v>Scheduled</v>
      </c>
      <c r="Z389" t="s">
        <v>489</v>
      </c>
      <c r="AC389" t="s">
        <v>496</v>
      </c>
      <c r="AD389">
        <v>210</v>
      </c>
      <c r="AE389">
        <v>50</v>
      </c>
      <c r="AF389" t="str">
        <f t="shared" si="20"/>
        <v>Feb</v>
      </c>
    </row>
    <row r="390" spans="1:32" x14ac:dyDescent="0.25">
      <c r="A390" s="1">
        <v>45330</v>
      </c>
      <c r="B390">
        <v>2264</v>
      </c>
      <c r="C390">
        <v>5</v>
      </c>
      <c r="D390">
        <v>2</v>
      </c>
      <c r="E390">
        <v>1</v>
      </c>
      <c r="F390">
        <v>2</v>
      </c>
      <c r="G390">
        <v>3</v>
      </c>
      <c r="H390">
        <f>VLOOKUP(B390, patient!A:E, 5, FALSE)</f>
        <v>40</v>
      </c>
      <c r="I390" t="str">
        <f>VLOOKUP(H390, city!A:B, 2, FALSE)</f>
        <v>Sheffield</v>
      </c>
      <c r="J390" t="str">
        <f>VLOOKUP(E390, diagnosis!A:B, 2, FALSE)</f>
        <v>Appendicitis</v>
      </c>
      <c r="K390" t="str">
        <f>VLOOKUP(D390, department!A:B, 2, FALSE)</f>
        <v>General Surgery</v>
      </c>
      <c r="L390" t="str">
        <f>VLOOKUP(C390, provider!A:B, 2, FALSE)</f>
        <v>Dr. Sade Kikiola</v>
      </c>
      <c r="M390" t="str">
        <f>VLOOKUP(G390, insurance!A:B, 2, FALSE)</f>
        <v>Allianz</v>
      </c>
      <c r="N390">
        <f>VLOOKUP(B390, patient!A:D, 4, FALSE)</f>
        <v>69</v>
      </c>
      <c r="O390" t="str">
        <f>VLOOKUP(B390, patient!A:C, 3, FALSE)</f>
        <v>Female</v>
      </c>
      <c r="P390" t="str">
        <f>VLOOKUP(B390, patient!A:F, 6, FALSE)</f>
        <v>Other</v>
      </c>
      <c r="Q390" t="s">
        <v>492</v>
      </c>
      <c r="R390">
        <v>492</v>
      </c>
      <c r="S390">
        <v>73</v>
      </c>
      <c r="U390" s="1" t="str">
        <f t="shared" si="18"/>
        <v>No</v>
      </c>
      <c r="V390">
        <v>1</v>
      </c>
      <c r="W390" t="s">
        <v>494</v>
      </c>
      <c r="X390" t="s">
        <v>488</v>
      </c>
      <c r="Y390" t="str">
        <f t="shared" si="19"/>
        <v>Scheduled</v>
      </c>
      <c r="Z390" t="s">
        <v>489</v>
      </c>
      <c r="AC390" t="s">
        <v>493</v>
      </c>
      <c r="AD390">
        <v>416.5</v>
      </c>
      <c r="AE390">
        <v>30</v>
      </c>
      <c r="AF390" t="str">
        <f t="shared" si="20"/>
        <v>Feb</v>
      </c>
    </row>
    <row r="391" spans="1:32" x14ac:dyDescent="0.25">
      <c r="A391" s="1">
        <v>45330</v>
      </c>
      <c r="B391">
        <v>1839</v>
      </c>
      <c r="C391">
        <v>5</v>
      </c>
      <c r="D391">
        <v>1</v>
      </c>
      <c r="E391">
        <v>4</v>
      </c>
      <c r="F391">
        <v>2</v>
      </c>
      <c r="G391">
        <v>1</v>
      </c>
      <c r="H391">
        <f>VLOOKUP(B391, patient!A:E, 5, FALSE)</f>
        <v>9</v>
      </c>
      <c r="I391" t="str">
        <f>VLOOKUP(H391, city!A:B, 2, FALSE)</f>
        <v>Edinburgh</v>
      </c>
      <c r="J391" t="str">
        <f>VLOOKUP(E391, diagnosis!A:B, 2, FALSE)</f>
        <v>Hypertension</v>
      </c>
      <c r="K391" t="str">
        <f>VLOOKUP(D391, department!A:B, 2, FALSE)</f>
        <v>Cardiology</v>
      </c>
      <c r="L391" t="str">
        <f>VLOOKUP(C391, provider!A:B, 2, FALSE)</f>
        <v>Dr. Sade Kikiola</v>
      </c>
      <c r="M391" t="str">
        <f>VLOOKUP(G391, insurance!A:B, 2, FALSE)</f>
        <v>Aviva</v>
      </c>
      <c r="N391">
        <f>VLOOKUP(B391, patient!A:D, 4, FALSE)</f>
        <v>28</v>
      </c>
      <c r="O391" t="str">
        <f>VLOOKUP(B391, patient!A:C, 3, FALSE)</f>
        <v>Male</v>
      </c>
      <c r="P391" t="str">
        <f>VLOOKUP(B391, patient!A:F, 6, FALSE)</f>
        <v>White</v>
      </c>
      <c r="Q391" t="s">
        <v>486</v>
      </c>
      <c r="R391">
        <v>474</v>
      </c>
      <c r="S391">
        <v>105</v>
      </c>
      <c r="T391" s="1">
        <v>45341</v>
      </c>
      <c r="U391" s="1" t="str">
        <f t="shared" si="18"/>
        <v>Yes</v>
      </c>
      <c r="V391">
        <v>2</v>
      </c>
      <c r="W391" t="s">
        <v>487</v>
      </c>
      <c r="X391" t="s">
        <v>488</v>
      </c>
      <c r="Y391" t="str">
        <f t="shared" si="19"/>
        <v>Scheduled</v>
      </c>
      <c r="Z391" t="s">
        <v>497</v>
      </c>
      <c r="AC391" t="s">
        <v>490</v>
      </c>
      <c r="AD391">
        <v>405.3</v>
      </c>
      <c r="AE391">
        <v>0</v>
      </c>
      <c r="AF391" t="str">
        <f t="shared" si="20"/>
        <v>Feb</v>
      </c>
    </row>
    <row r="392" spans="1:32" x14ac:dyDescent="0.25">
      <c r="A392" s="1">
        <v>45331</v>
      </c>
      <c r="B392">
        <v>1309</v>
      </c>
      <c r="C392">
        <v>5</v>
      </c>
      <c r="D392">
        <v>2</v>
      </c>
      <c r="E392">
        <v>1</v>
      </c>
      <c r="F392">
        <v>2</v>
      </c>
      <c r="G392">
        <v>2</v>
      </c>
      <c r="H392">
        <f>VLOOKUP(B392, patient!A:E, 5, FALSE)</f>
        <v>40</v>
      </c>
      <c r="I392" t="str">
        <f>VLOOKUP(H392, city!A:B, 2, FALSE)</f>
        <v>Sheffield</v>
      </c>
      <c r="J392" t="str">
        <f>VLOOKUP(E392, diagnosis!A:B, 2, FALSE)</f>
        <v>Appendicitis</v>
      </c>
      <c r="K392" t="str">
        <f>VLOOKUP(D392, department!A:B, 2, FALSE)</f>
        <v>General Surgery</v>
      </c>
      <c r="L392" t="str">
        <f>VLOOKUP(C392, provider!A:B, 2, FALSE)</f>
        <v>Dr. Sade Kikiola</v>
      </c>
      <c r="M392" t="str">
        <f>VLOOKUP(G392, insurance!A:B, 2, FALSE)</f>
        <v>AXA</v>
      </c>
      <c r="N392">
        <f>VLOOKUP(B392, patient!A:D, 4, FALSE)</f>
        <v>66</v>
      </c>
      <c r="O392" t="str">
        <f>VLOOKUP(B392, patient!A:C, 3, FALSE)</f>
        <v>Female</v>
      </c>
      <c r="P392" t="str">
        <f>VLOOKUP(B392, patient!A:F, 6, FALSE)</f>
        <v>Hispanic</v>
      </c>
      <c r="Q392" t="s">
        <v>486</v>
      </c>
      <c r="R392">
        <v>404</v>
      </c>
      <c r="S392">
        <v>32</v>
      </c>
      <c r="T392" s="1">
        <v>45339</v>
      </c>
      <c r="U392" s="1" t="str">
        <f t="shared" si="18"/>
        <v>Yes</v>
      </c>
      <c r="V392">
        <v>1</v>
      </c>
      <c r="W392" t="s">
        <v>492</v>
      </c>
      <c r="X392" t="s">
        <v>488</v>
      </c>
      <c r="Y392" t="str">
        <f t="shared" si="19"/>
        <v>Scheduled</v>
      </c>
      <c r="Z392" t="s">
        <v>489</v>
      </c>
      <c r="AC392" t="s">
        <v>490</v>
      </c>
      <c r="AD392">
        <v>305.2</v>
      </c>
      <c r="AE392">
        <v>0</v>
      </c>
      <c r="AF392" t="str">
        <f t="shared" si="20"/>
        <v>Feb</v>
      </c>
    </row>
    <row r="393" spans="1:32" x14ac:dyDescent="0.25">
      <c r="A393" s="1">
        <v>45331</v>
      </c>
      <c r="B393">
        <v>3406</v>
      </c>
      <c r="C393">
        <v>5</v>
      </c>
      <c r="D393">
        <v>1</v>
      </c>
      <c r="E393">
        <v>4</v>
      </c>
      <c r="F393">
        <v>3</v>
      </c>
      <c r="G393">
        <v>3</v>
      </c>
      <c r="H393">
        <f>VLOOKUP(B393, patient!A:E, 5, FALSE)</f>
        <v>9</v>
      </c>
      <c r="I393" t="str">
        <f>VLOOKUP(H393, city!A:B, 2, FALSE)</f>
        <v>Edinburgh</v>
      </c>
      <c r="J393" t="str">
        <f>VLOOKUP(E393, diagnosis!A:B, 2, FALSE)</f>
        <v>Hypertension</v>
      </c>
      <c r="K393" t="str">
        <f>VLOOKUP(D393, department!A:B, 2, FALSE)</f>
        <v>Cardiology</v>
      </c>
      <c r="L393" t="str">
        <f>VLOOKUP(C393, provider!A:B, 2, FALSE)</f>
        <v>Dr. Sade Kikiola</v>
      </c>
      <c r="M393" t="str">
        <f>VLOOKUP(G393, insurance!A:B, 2, FALSE)</f>
        <v>Allianz</v>
      </c>
      <c r="N393">
        <f>VLOOKUP(B393, patient!A:D, 4, FALSE)</f>
        <v>25</v>
      </c>
      <c r="O393" t="str">
        <f>VLOOKUP(B393, patient!A:C, 3, FALSE)</f>
        <v>Female</v>
      </c>
      <c r="P393" t="str">
        <f>VLOOKUP(B393, patient!A:F, 6, FALSE)</f>
        <v>Hispanic</v>
      </c>
      <c r="Q393" t="s">
        <v>486</v>
      </c>
      <c r="R393">
        <v>442</v>
      </c>
      <c r="S393">
        <v>59</v>
      </c>
      <c r="T393" s="1">
        <v>45343</v>
      </c>
      <c r="U393" s="1" t="str">
        <f t="shared" si="18"/>
        <v>Yes</v>
      </c>
      <c r="V393">
        <v>2</v>
      </c>
      <c r="W393" t="s">
        <v>494</v>
      </c>
      <c r="X393" t="s">
        <v>488</v>
      </c>
      <c r="Y393" t="str">
        <f t="shared" si="19"/>
        <v>Scheduled</v>
      </c>
      <c r="Z393" t="s">
        <v>489</v>
      </c>
      <c r="AC393" t="s">
        <v>490</v>
      </c>
      <c r="AD393">
        <v>350.7</v>
      </c>
      <c r="AE393">
        <v>0</v>
      </c>
      <c r="AF393" t="str">
        <f t="shared" si="20"/>
        <v>Feb</v>
      </c>
    </row>
    <row r="394" spans="1:32" x14ac:dyDescent="0.25">
      <c r="A394" s="1">
        <v>45331</v>
      </c>
      <c r="B394">
        <v>3882</v>
      </c>
      <c r="C394">
        <v>5</v>
      </c>
      <c r="D394">
        <v>2</v>
      </c>
      <c r="E394">
        <v>1</v>
      </c>
      <c r="F394">
        <v>2</v>
      </c>
      <c r="G394">
        <v>2</v>
      </c>
      <c r="H394">
        <f>VLOOKUP(B394, patient!A:E, 5, FALSE)</f>
        <v>40</v>
      </c>
      <c r="I394" t="str">
        <f>VLOOKUP(H394, city!A:B, 2, FALSE)</f>
        <v>Sheffield</v>
      </c>
      <c r="J394" t="str">
        <f>VLOOKUP(E394, diagnosis!A:B, 2, FALSE)</f>
        <v>Appendicitis</v>
      </c>
      <c r="K394" t="str">
        <f>VLOOKUP(D394, department!A:B, 2, FALSE)</f>
        <v>General Surgery</v>
      </c>
      <c r="L394" t="str">
        <f>VLOOKUP(C394, provider!A:B, 2, FALSE)</f>
        <v>Dr. Sade Kikiola</v>
      </c>
      <c r="M394" t="str">
        <f>VLOOKUP(G394, insurance!A:B, 2, FALSE)</f>
        <v>AXA</v>
      </c>
      <c r="N394">
        <f>VLOOKUP(B394, patient!A:D, 4, FALSE)</f>
        <v>53</v>
      </c>
      <c r="O394" t="str">
        <f>VLOOKUP(B394, patient!A:C, 3, FALSE)</f>
        <v>Male</v>
      </c>
      <c r="P394" t="str">
        <f>VLOOKUP(B394, patient!A:F, 6, FALSE)</f>
        <v>White</v>
      </c>
      <c r="Q394" t="s">
        <v>486</v>
      </c>
      <c r="R394">
        <v>885</v>
      </c>
      <c r="S394">
        <v>40</v>
      </c>
      <c r="T394" s="1">
        <v>45344</v>
      </c>
      <c r="U394" s="1" t="str">
        <f t="shared" si="18"/>
        <v>Yes</v>
      </c>
      <c r="V394">
        <v>1</v>
      </c>
      <c r="W394" t="s">
        <v>492</v>
      </c>
      <c r="X394" t="s">
        <v>488</v>
      </c>
      <c r="Y394" t="str">
        <f t="shared" si="19"/>
        <v>Scheduled</v>
      </c>
      <c r="Z394" t="s">
        <v>497</v>
      </c>
      <c r="AC394" t="s">
        <v>490</v>
      </c>
      <c r="AD394">
        <v>647.5</v>
      </c>
      <c r="AE394">
        <v>0</v>
      </c>
      <c r="AF394" t="str">
        <f t="shared" si="20"/>
        <v>Feb</v>
      </c>
    </row>
    <row r="395" spans="1:32" x14ac:dyDescent="0.25">
      <c r="A395" s="1">
        <v>45331</v>
      </c>
      <c r="B395">
        <v>1281</v>
      </c>
      <c r="C395">
        <v>5</v>
      </c>
      <c r="D395">
        <v>1</v>
      </c>
      <c r="E395">
        <v>4</v>
      </c>
      <c r="F395">
        <v>3</v>
      </c>
      <c r="G395">
        <v>2</v>
      </c>
      <c r="H395">
        <f>VLOOKUP(B395, patient!A:E, 5, FALSE)</f>
        <v>9</v>
      </c>
      <c r="I395" t="str">
        <f>VLOOKUP(H395, city!A:B, 2, FALSE)</f>
        <v>Edinburgh</v>
      </c>
      <c r="J395" t="str">
        <f>VLOOKUP(E395, diagnosis!A:B, 2, FALSE)</f>
        <v>Hypertension</v>
      </c>
      <c r="K395" t="str">
        <f>VLOOKUP(D395, department!A:B, 2, FALSE)</f>
        <v>Cardiology</v>
      </c>
      <c r="L395" t="str">
        <f>VLOOKUP(C395, provider!A:B, 2, FALSE)</f>
        <v>Dr. Sade Kikiola</v>
      </c>
      <c r="M395" t="str">
        <f>VLOOKUP(G395, insurance!A:B, 2, FALSE)</f>
        <v>AXA</v>
      </c>
      <c r="N395">
        <f>VLOOKUP(B395, patient!A:D, 4, FALSE)</f>
        <v>55</v>
      </c>
      <c r="O395" t="str">
        <f>VLOOKUP(B395, patient!A:C, 3, FALSE)</f>
        <v>Female</v>
      </c>
      <c r="P395" t="str">
        <f>VLOOKUP(B395, patient!A:F, 6, FALSE)</f>
        <v>Asian</v>
      </c>
      <c r="Q395" t="s">
        <v>486</v>
      </c>
      <c r="R395">
        <v>339</v>
      </c>
      <c r="S395">
        <v>188</v>
      </c>
      <c r="T395" s="1">
        <v>45338</v>
      </c>
      <c r="U395" s="1" t="str">
        <f t="shared" si="18"/>
        <v>Yes</v>
      </c>
      <c r="V395">
        <v>2</v>
      </c>
      <c r="W395" t="s">
        <v>494</v>
      </c>
      <c r="X395" t="s">
        <v>488</v>
      </c>
      <c r="Y395" t="str">
        <f t="shared" si="19"/>
        <v>Scheduled</v>
      </c>
      <c r="Z395" t="s">
        <v>489</v>
      </c>
      <c r="AC395" t="s">
        <v>490</v>
      </c>
      <c r="AD395">
        <v>368.9</v>
      </c>
      <c r="AE395">
        <v>0</v>
      </c>
      <c r="AF395" t="str">
        <f t="shared" si="20"/>
        <v>Feb</v>
      </c>
    </row>
    <row r="396" spans="1:32" x14ac:dyDescent="0.25">
      <c r="A396" s="1">
        <v>45331</v>
      </c>
      <c r="B396">
        <v>320</v>
      </c>
      <c r="C396">
        <v>5</v>
      </c>
      <c r="D396">
        <v>2</v>
      </c>
      <c r="E396">
        <v>1</v>
      </c>
      <c r="F396">
        <v>2</v>
      </c>
      <c r="G396">
        <v>3</v>
      </c>
      <c r="H396">
        <f>VLOOKUP(B396, patient!A:E, 5, FALSE)</f>
        <v>40</v>
      </c>
      <c r="I396" t="str">
        <f>VLOOKUP(H396, city!A:B, 2, FALSE)</f>
        <v>Sheffield</v>
      </c>
      <c r="J396" t="str">
        <f>VLOOKUP(E396, diagnosis!A:B, 2, FALSE)</f>
        <v>Appendicitis</v>
      </c>
      <c r="K396" t="str">
        <f>VLOOKUP(D396, department!A:B, 2, FALSE)</f>
        <v>General Surgery</v>
      </c>
      <c r="L396" t="str">
        <f>VLOOKUP(C396, provider!A:B, 2, FALSE)</f>
        <v>Dr. Sade Kikiola</v>
      </c>
      <c r="M396" t="str">
        <f>VLOOKUP(G396, insurance!A:B, 2, FALSE)</f>
        <v>Allianz</v>
      </c>
      <c r="N396">
        <f>VLOOKUP(B396, patient!A:D, 4, FALSE)</f>
        <v>57</v>
      </c>
      <c r="O396" t="str">
        <f>VLOOKUP(B396, patient!A:C, 3, FALSE)</f>
        <v>Female</v>
      </c>
      <c r="P396" t="str">
        <f>VLOOKUP(B396, patient!A:F, 6, FALSE)</f>
        <v>Black</v>
      </c>
      <c r="Q396" t="s">
        <v>492</v>
      </c>
      <c r="R396">
        <v>194</v>
      </c>
      <c r="S396">
        <v>180</v>
      </c>
      <c r="U396" s="1" t="str">
        <f t="shared" si="18"/>
        <v>No</v>
      </c>
      <c r="V396">
        <v>1</v>
      </c>
      <c r="W396" t="s">
        <v>487</v>
      </c>
      <c r="X396" t="s">
        <v>488</v>
      </c>
      <c r="Y396" t="str">
        <f t="shared" si="19"/>
        <v>Scheduled</v>
      </c>
      <c r="Z396" t="s">
        <v>489</v>
      </c>
      <c r="AC396" t="s">
        <v>498</v>
      </c>
      <c r="AD396">
        <v>268.8</v>
      </c>
      <c r="AE396">
        <v>10</v>
      </c>
      <c r="AF396" t="str">
        <f t="shared" si="20"/>
        <v>Feb</v>
      </c>
    </row>
    <row r="397" spans="1:32" x14ac:dyDescent="0.25">
      <c r="A397" s="1">
        <v>45331</v>
      </c>
      <c r="B397">
        <v>3843</v>
      </c>
      <c r="C397">
        <v>5</v>
      </c>
      <c r="D397">
        <v>1</v>
      </c>
      <c r="E397">
        <v>4</v>
      </c>
      <c r="F397">
        <v>5</v>
      </c>
      <c r="G397">
        <v>2</v>
      </c>
      <c r="H397">
        <f>VLOOKUP(B397, patient!A:E, 5, FALSE)</f>
        <v>9</v>
      </c>
      <c r="I397" t="str">
        <f>VLOOKUP(H397, city!A:B, 2, FALSE)</f>
        <v>Edinburgh</v>
      </c>
      <c r="J397" t="str">
        <f>VLOOKUP(E397, diagnosis!A:B, 2, FALSE)</f>
        <v>Hypertension</v>
      </c>
      <c r="K397" t="str">
        <f>VLOOKUP(D397, department!A:B, 2, FALSE)</f>
        <v>Cardiology</v>
      </c>
      <c r="L397" t="str">
        <f>VLOOKUP(C397, provider!A:B, 2, FALSE)</f>
        <v>Dr. Sade Kikiola</v>
      </c>
      <c r="M397" t="str">
        <f>VLOOKUP(G397, insurance!A:B, 2, FALSE)</f>
        <v>AXA</v>
      </c>
      <c r="N397">
        <f>VLOOKUP(B397, patient!A:D, 4, FALSE)</f>
        <v>37</v>
      </c>
      <c r="O397" t="str">
        <f>VLOOKUP(B397, patient!A:C, 3, FALSE)</f>
        <v>Male</v>
      </c>
      <c r="P397" t="str">
        <f>VLOOKUP(B397, patient!A:F, 6, FALSE)</f>
        <v>Other</v>
      </c>
      <c r="Q397" t="s">
        <v>492</v>
      </c>
      <c r="R397">
        <v>83</v>
      </c>
      <c r="S397">
        <v>48</v>
      </c>
      <c r="U397" s="1" t="str">
        <f t="shared" si="18"/>
        <v>No</v>
      </c>
      <c r="V397">
        <v>2</v>
      </c>
      <c r="W397" t="s">
        <v>494</v>
      </c>
      <c r="X397" t="s">
        <v>488</v>
      </c>
      <c r="Y397" t="str">
        <f t="shared" si="19"/>
        <v>Scheduled</v>
      </c>
      <c r="Z397" t="s">
        <v>497</v>
      </c>
      <c r="AC397" t="s">
        <v>493</v>
      </c>
      <c r="AD397">
        <v>112.7</v>
      </c>
      <c r="AE397">
        <v>30</v>
      </c>
      <c r="AF397" t="str">
        <f t="shared" si="20"/>
        <v>Feb</v>
      </c>
    </row>
    <row r="398" spans="1:32" x14ac:dyDescent="0.25">
      <c r="A398" s="1">
        <v>45331</v>
      </c>
      <c r="B398">
        <v>753</v>
      </c>
      <c r="C398">
        <v>5</v>
      </c>
      <c r="D398">
        <v>2</v>
      </c>
      <c r="E398">
        <v>1</v>
      </c>
      <c r="F398">
        <v>2</v>
      </c>
      <c r="G398">
        <v>3</v>
      </c>
      <c r="H398">
        <f>VLOOKUP(B398, patient!A:E, 5, FALSE)</f>
        <v>40</v>
      </c>
      <c r="I398" t="str">
        <f>VLOOKUP(H398, city!A:B, 2, FALSE)</f>
        <v>Sheffield</v>
      </c>
      <c r="J398" t="str">
        <f>VLOOKUP(E398, diagnosis!A:B, 2, FALSE)</f>
        <v>Appendicitis</v>
      </c>
      <c r="K398" t="str">
        <f>VLOOKUP(D398, department!A:B, 2, FALSE)</f>
        <v>General Surgery</v>
      </c>
      <c r="L398" t="str">
        <f>VLOOKUP(C398, provider!A:B, 2, FALSE)</f>
        <v>Dr. Sade Kikiola</v>
      </c>
      <c r="M398" t="str">
        <f>VLOOKUP(G398, insurance!A:B, 2, FALSE)</f>
        <v>Allianz</v>
      </c>
      <c r="N398">
        <f>VLOOKUP(B398, patient!A:D, 4, FALSE)</f>
        <v>79</v>
      </c>
      <c r="O398" t="str">
        <f>VLOOKUP(B398, patient!A:C, 3, FALSE)</f>
        <v>Male</v>
      </c>
      <c r="P398" t="str">
        <f>VLOOKUP(B398, patient!A:F, 6, FALSE)</f>
        <v>Asian</v>
      </c>
      <c r="Q398" t="s">
        <v>486</v>
      </c>
      <c r="R398">
        <v>339</v>
      </c>
      <c r="S398">
        <v>144</v>
      </c>
      <c r="T398" s="1">
        <v>45340</v>
      </c>
      <c r="U398" s="1" t="str">
        <f t="shared" si="18"/>
        <v>Yes</v>
      </c>
      <c r="V398">
        <v>1</v>
      </c>
      <c r="W398" t="s">
        <v>492</v>
      </c>
      <c r="X398" t="s">
        <v>488</v>
      </c>
      <c r="Y398" t="str">
        <f t="shared" si="19"/>
        <v>Scheduled</v>
      </c>
      <c r="Z398" t="s">
        <v>489</v>
      </c>
      <c r="AC398" t="s">
        <v>490</v>
      </c>
      <c r="AD398">
        <v>338.1</v>
      </c>
      <c r="AE398">
        <v>0</v>
      </c>
      <c r="AF398" t="str">
        <f t="shared" si="20"/>
        <v>Feb</v>
      </c>
    </row>
    <row r="399" spans="1:32" x14ac:dyDescent="0.25">
      <c r="A399" s="1">
        <v>45331</v>
      </c>
      <c r="B399">
        <v>3472</v>
      </c>
      <c r="C399">
        <v>5</v>
      </c>
      <c r="D399">
        <v>1</v>
      </c>
      <c r="E399">
        <v>4</v>
      </c>
      <c r="F399">
        <v>1</v>
      </c>
      <c r="G399">
        <v>2</v>
      </c>
      <c r="H399">
        <f>VLOOKUP(B399, patient!A:E, 5, FALSE)</f>
        <v>9</v>
      </c>
      <c r="I399" t="str">
        <f>VLOOKUP(H399, city!A:B, 2, FALSE)</f>
        <v>Edinburgh</v>
      </c>
      <c r="J399" t="str">
        <f>VLOOKUP(E399, diagnosis!A:B, 2, FALSE)</f>
        <v>Hypertension</v>
      </c>
      <c r="K399" t="str">
        <f>VLOOKUP(D399, department!A:B, 2, FALSE)</f>
        <v>Cardiology</v>
      </c>
      <c r="L399" t="str">
        <f>VLOOKUP(C399, provider!A:B, 2, FALSE)</f>
        <v>Dr. Sade Kikiola</v>
      </c>
      <c r="M399" t="str">
        <f>VLOOKUP(G399, insurance!A:B, 2, FALSE)</f>
        <v>AXA</v>
      </c>
      <c r="N399">
        <f>VLOOKUP(B399, patient!A:D, 4, FALSE)</f>
        <v>52</v>
      </c>
      <c r="O399" t="str">
        <f>VLOOKUP(B399, patient!A:C, 3, FALSE)</f>
        <v>Female</v>
      </c>
      <c r="P399" t="str">
        <f>VLOOKUP(B399, patient!A:F, 6, FALSE)</f>
        <v>Black</v>
      </c>
      <c r="Q399" t="s">
        <v>486</v>
      </c>
      <c r="R399">
        <v>616</v>
      </c>
      <c r="S399">
        <v>51</v>
      </c>
      <c r="T399" s="1">
        <v>45357</v>
      </c>
      <c r="U399" s="1" t="str">
        <f t="shared" si="18"/>
        <v>Yes</v>
      </c>
      <c r="V399">
        <v>2</v>
      </c>
      <c r="W399" t="s">
        <v>487</v>
      </c>
      <c r="X399" t="s">
        <v>488</v>
      </c>
      <c r="Y399" t="str">
        <f t="shared" si="19"/>
        <v>Scheduled</v>
      </c>
      <c r="Z399" t="s">
        <v>489</v>
      </c>
      <c r="AC399" t="s">
        <v>490</v>
      </c>
      <c r="AD399">
        <v>466.9</v>
      </c>
      <c r="AE399">
        <v>0</v>
      </c>
      <c r="AF399" t="str">
        <f t="shared" si="20"/>
        <v>Feb</v>
      </c>
    </row>
    <row r="400" spans="1:32" x14ac:dyDescent="0.25">
      <c r="A400" s="1">
        <v>45331</v>
      </c>
      <c r="B400">
        <v>2142</v>
      </c>
      <c r="C400">
        <v>5</v>
      </c>
      <c r="D400">
        <v>2</v>
      </c>
      <c r="E400">
        <v>1</v>
      </c>
      <c r="F400">
        <v>2</v>
      </c>
      <c r="G400">
        <v>3</v>
      </c>
      <c r="H400">
        <f>VLOOKUP(B400, patient!A:E, 5, FALSE)</f>
        <v>40</v>
      </c>
      <c r="I400" t="str">
        <f>VLOOKUP(H400, city!A:B, 2, FALSE)</f>
        <v>Sheffield</v>
      </c>
      <c r="J400" t="str">
        <f>VLOOKUP(E400, diagnosis!A:B, 2, FALSE)</f>
        <v>Appendicitis</v>
      </c>
      <c r="K400" t="str">
        <f>VLOOKUP(D400, department!A:B, 2, FALSE)</f>
        <v>General Surgery</v>
      </c>
      <c r="L400" t="str">
        <f>VLOOKUP(C400, provider!A:B, 2, FALSE)</f>
        <v>Dr. Sade Kikiola</v>
      </c>
      <c r="M400" t="str">
        <f>VLOOKUP(G400, insurance!A:B, 2, FALSE)</f>
        <v>Allianz</v>
      </c>
      <c r="N400">
        <f>VLOOKUP(B400, patient!A:D, 4, FALSE)</f>
        <v>65</v>
      </c>
      <c r="O400" t="str">
        <f>VLOOKUP(B400, patient!A:C, 3, FALSE)</f>
        <v>Male</v>
      </c>
      <c r="P400" t="str">
        <f>VLOOKUP(B400, patient!A:F, 6, FALSE)</f>
        <v>White</v>
      </c>
      <c r="Q400" t="s">
        <v>492</v>
      </c>
      <c r="R400">
        <v>631</v>
      </c>
      <c r="S400">
        <v>30</v>
      </c>
      <c r="U400" s="1" t="str">
        <f t="shared" si="18"/>
        <v>No</v>
      </c>
      <c r="V400">
        <v>1</v>
      </c>
      <c r="W400" t="s">
        <v>494</v>
      </c>
      <c r="X400" t="s">
        <v>488</v>
      </c>
      <c r="Y400" t="str">
        <f t="shared" si="19"/>
        <v>Scheduled</v>
      </c>
      <c r="Z400" t="s">
        <v>497</v>
      </c>
      <c r="AC400" t="s">
        <v>496</v>
      </c>
      <c r="AD400">
        <v>497.7</v>
      </c>
      <c r="AE400">
        <v>50</v>
      </c>
      <c r="AF400" t="str">
        <f t="shared" si="20"/>
        <v>Feb</v>
      </c>
    </row>
    <row r="401" spans="1:32" x14ac:dyDescent="0.25">
      <c r="A401" s="1">
        <v>45331</v>
      </c>
      <c r="B401">
        <v>4217</v>
      </c>
      <c r="C401">
        <v>5</v>
      </c>
      <c r="D401">
        <v>1</v>
      </c>
      <c r="E401">
        <v>4</v>
      </c>
      <c r="F401">
        <v>1</v>
      </c>
      <c r="G401">
        <v>2</v>
      </c>
      <c r="H401">
        <f>VLOOKUP(B401, patient!A:E, 5, FALSE)</f>
        <v>40</v>
      </c>
      <c r="I401" t="str">
        <f>VLOOKUP(H401, city!A:B, 2, FALSE)</f>
        <v>Sheffield</v>
      </c>
      <c r="J401" t="str">
        <f>VLOOKUP(E401, diagnosis!A:B, 2, FALSE)</f>
        <v>Hypertension</v>
      </c>
      <c r="K401" t="str">
        <f>VLOOKUP(D401, department!A:B, 2, FALSE)</f>
        <v>Cardiology</v>
      </c>
      <c r="L401" t="str">
        <f>VLOOKUP(C401, provider!A:B, 2, FALSE)</f>
        <v>Dr. Sade Kikiola</v>
      </c>
      <c r="M401" t="str">
        <f>VLOOKUP(G401, insurance!A:B, 2, FALSE)</f>
        <v>AXA</v>
      </c>
      <c r="N401">
        <f>VLOOKUP(B401, patient!A:D, 4, FALSE)</f>
        <v>79</v>
      </c>
      <c r="O401" t="str">
        <f>VLOOKUP(B401, patient!A:C, 3, FALSE)</f>
        <v>Male</v>
      </c>
      <c r="P401" t="str">
        <f>VLOOKUP(B401, patient!A:F, 6, FALSE)</f>
        <v>Other</v>
      </c>
      <c r="Q401" t="s">
        <v>486</v>
      </c>
      <c r="R401">
        <v>388</v>
      </c>
      <c r="S401">
        <v>199</v>
      </c>
      <c r="T401" s="1">
        <v>45339</v>
      </c>
      <c r="U401" s="1" t="str">
        <f t="shared" si="18"/>
        <v>Yes</v>
      </c>
      <c r="V401">
        <v>2</v>
      </c>
      <c r="W401" t="s">
        <v>492</v>
      </c>
      <c r="X401" t="s">
        <v>488</v>
      </c>
      <c r="Y401" t="str">
        <f t="shared" si="19"/>
        <v>Scheduled</v>
      </c>
      <c r="Z401" t="s">
        <v>489</v>
      </c>
      <c r="AC401" t="s">
        <v>490</v>
      </c>
      <c r="AD401">
        <v>410.9</v>
      </c>
      <c r="AE401">
        <v>0</v>
      </c>
      <c r="AF401" t="str">
        <f t="shared" si="20"/>
        <v>Feb</v>
      </c>
    </row>
    <row r="402" spans="1:32" x14ac:dyDescent="0.25">
      <c r="A402" s="1">
        <v>45332</v>
      </c>
      <c r="B402">
        <v>44</v>
      </c>
      <c r="C402">
        <v>5</v>
      </c>
      <c r="D402">
        <v>2</v>
      </c>
      <c r="E402">
        <v>1</v>
      </c>
      <c r="F402">
        <v>2</v>
      </c>
      <c r="G402">
        <v>1</v>
      </c>
      <c r="H402">
        <f>VLOOKUP(B402, patient!A:E, 5, FALSE)</f>
        <v>9</v>
      </c>
      <c r="I402" t="str">
        <f>VLOOKUP(H402, city!A:B, 2, FALSE)</f>
        <v>Edinburgh</v>
      </c>
      <c r="J402" t="str">
        <f>VLOOKUP(E402, diagnosis!A:B, 2, FALSE)</f>
        <v>Appendicitis</v>
      </c>
      <c r="K402" t="str">
        <f>VLOOKUP(D402, department!A:B, 2, FALSE)</f>
        <v>General Surgery</v>
      </c>
      <c r="L402" t="str">
        <f>VLOOKUP(C402, provider!A:B, 2, FALSE)</f>
        <v>Dr. Sade Kikiola</v>
      </c>
      <c r="M402" t="str">
        <f>VLOOKUP(G402, insurance!A:B, 2, FALSE)</f>
        <v>Aviva</v>
      </c>
      <c r="N402">
        <f>VLOOKUP(B402, patient!A:D, 4, FALSE)</f>
        <v>42</v>
      </c>
      <c r="O402" t="str">
        <f>VLOOKUP(B402, patient!A:C, 3, FALSE)</f>
        <v>Female</v>
      </c>
      <c r="P402" t="str">
        <f>VLOOKUP(B402, patient!A:F, 6, FALSE)</f>
        <v>Asian</v>
      </c>
      <c r="Q402" t="s">
        <v>486</v>
      </c>
      <c r="R402">
        <v>453</v>
      </c>
      <c r="S402">
        <v>55</v>
      </c>
      <c r="T402" s="1">
        <v>45348</v>
      </c>
      <c r="U402" s="1" t="str">
        <f t="shared" si="18"/>
        <v>Yes</v>
      </c>
      <c r="V402">
        <v>1</v>
      </c>
      <c r="W402" t="s">
        <v>492</v>
      </c>
      <c r="X402" t="s">
        <v>488</v>
      </c>
      <c r="Y402" t="str">
        <f t="shared" si="19"/>
        <v>Scheduled</v>
      </c>
      <c r="Z402" t="s">
        <v>489</v>
      </c>
      <c r="AC402" t="s">
        <v>490</v>
      </c>
      <c r="AD402">
        <v>355.6</v>
      </c>
      <c r="AE402">
        <v>0</v>
      </c>
      <c r="AF402" t="str">
        <f t="shared" si="20"/>
        <v>Feb</v>
      </c>
    </row>
    <row r="403" spans="1:32" x14ac:dyDescent="0.25">
      <c r="A403" s="1">
        <v>45332</v>
      </c>
      <c r="B403">
        <v>1168</v>
      </c>
      <c r="C403">
        <v>5</v>
      </c>
      <c r="D403">
        <v>1</v>
      </c>
      <c r="E403">
        <v>4</v>
      </c>
      <c r="F403">
        <v>1</v>
      </c>
      <c r="G403">
        <v>1</v>
      </c>
      <c r="H403">
        <f>VLOOKUP(B403, patient!A:E, 5, FALSE)</f>
        <v>40</v>
      </c>
      <c r="I403" t="str">
        <f>VLOOKUP(H403, city!A:B, 2, FALSE)</f>
        <v>Sheffield</v>
      </c>
      <c r="J403" t="str">
        <f>VLOOKUP(E403, diagnosis!A:B, 2, FALSE)</f>
        <v>Hypertension</v>
      </c>
      <c r="K403" t="str">
        <f>VLOOKUP(D403, department!A:B, 2, FALSE)</f>
        <v>Cardiology</v>
      </c>
      <c r="L403" t="str">
        <f>VLOOKUP(C403, provider!A:B, 2, FALSE)</f>
        <v>Dr. Sade Kikiola</v>
      </c>
      <c r="M403" t="str">
        <f>VLOOKUP(G403, insurance!A:B, 2, FALSE)</f>
        <v>Aviva</v>
      </c>
      <c r="N403">
        <f>VLOOKUP(B403, patient!A:D, 4, FALSE)</f>
        <v>52</v>
      </c>
      <c r="O403" t="str">
        <f>VLOOKUP(B403, patient!A:C, 3, FALSE)</f>
        <v>Male</v>
      </c>
      <c r="P403" t="str">
        <f>VLOOKUP(B403, patient!A:F, 6, FALSE)</f>
        <v>Black</v>
      </c>
      <c r="Q403" t="s">
        <v>491</v>
      </c>
      <c r="R403">
        <v>712</v>
      </c>
      <c r="S403">
        <v>112</v>
      </c>
      <c r="U403" s="1" t="str">
        <f t="shared" si="18"/>
        <v>No</v>
      </c>
      <c r="V403">
        <v>2</v>
      </c>
      <c r="W403" t="s">
        <v>487</v>
      </c>
      <c r="X403" t="s">
        <v>488</v>
      </c>
      <c r="Y403" t="str">
        <f t="shared" si="19"/>
        <v>Scheduled</v>
      </c>
      <c r="Z403" t="s">
        <v>489</v>
      </c>
      <c r="AC403" t="s">
        <v>498</v>
      </c>
      <c r="AD403">
        <v>583.79999999999995</v>
      </c>
      <c r="AE403">
        <v>10</v>
      </c>
      <c r="AF403" t="str">
        <f t="shared" si="20"/>
        <v>Feb</v>
      </c>
    </row>
    <row r="404" spans="1:32" x14ac:dyDescent="0.25">
      <c r="A404" s="1">
        <v>45332</v>
      </c>
      <c r="B404">
        <v>3310</v>
      </c>
      <c r="C404">
        <v>5</v>
      </c>
      <c r="D404">
        <v>2</v>
      </c>
      <c r="E404">
        <v>1</v>
      </c>
      <c r="F404">
        <v>2</v>
      </c>
      <c r="G404">
        <v>3</v>
      </c>
      <c r="H404">
        <f>VLOOKUP(B404, patient!A:E, 5, FALSE)</f>
        <v>9</v>
      </c>
      <c r="I404" t="str">
        <f>VLOOKUP(H404, city!A:B, 2, FALSE)</f>
        <v>Edinburgh</v>
      </c>
      <c r="J404" t="str">
        <f>VLOOKUP(E404, diagnosis!A:B, 2, FALSE)</f>
        <v>Appendicitis</v>
      </c>
      <c r="K404" t="str">
        <f>VLOOKUP(D404, department!A:B, 2, FALSE)</f>
        <v>General Surgery</v>
      </c>
      <c r="L404" t="str">
        <f>VLOOKUP(C404, provider!A:B, 2, FALSE)</f>
        <v>Dr. Sade Kikiola</v>
      </c>
      <c r="M404" t="str">
        <f>VLOOKUP(G404, insurance!A:B, 2, FALSE)</f>
        <v>Allianz</v>
      </c>
      <c r="N404">
        <f>VLOOKUP(B404, patient!A:D, 4, FALSE)</f>
        <v>42</v>
      </c>
      <c r="O404" t="str">
        <f>VLOOKUP(B404, patient!A:C, 3, FALSE)</f>
        <v>Male</v>
      </c>
      <c r="P404" t="str">
        <f>VLOOKUP(B404, patient!A:F, 6, FALSE)</f>
        <v>White</v>
      </c>
      <c r="Q404" t="s">
        <v>486</v>
      </c>
      <c r="R404">
        <v>797</v>
      </c>
      <c r="S404">
        <v>131</v>
      </c>
      <c r="T404" s="1">
        <v>45349</v>
      </c>
      <c r="U404" s="1" t="str">
        <f t="shared" si="18"/>
        <v>Yes</v>
      </c>
      <c r="V404">
        <v>1</v>
      </c>
      <c r="W404" t="s">
        <v>487</v>
      </c>
      <c r="X404" t="s">
        <v>488</v>
      </c>
      <c r="Y404" t="str">
        <f t="shared" si="19"/>
        <v>Scheduled</v>
      </c>
      <c r="Z404" t="s">
        <v>489</v>
      </c>
      <c r="AC404" t="s">
        <v>490</v>
      </c>
      <c r="AD404">
        <v>649.6</v>
      </c>
      <c r="AE404">
        <v>0</v>
      </c>
      <c r="AF404" t="str">
        <f t="shared" si="20"/>
        <v>Feb</v>
      </c>
    </row>
    <row r="405" spans="1:32" x14ac:dyDescent="0.25">
      <c r="A405" s="1">
        <v>45332</v>
      </c>
      <c r="B405">
        <v>1971</v>
      </c>
      <c r="C405">
        <v>5</v>
      </c>
      <c r="D405">
        <v>1</v>
      </c>
      <c r="E405">
        <v>4</v>
      </c>
      <c r="F405">
        <v>1</v>
      </c>
      <c r="G405">
        <v>3</v>
      </c>
      <c r="H405">
        <f>VLOOKUP(B405, patient!A:E, 5, FALSE)</f>
        <v>40</v>
      </c>
      <c r="I405" t="str">
        <f>VLOOKUP(H405, city!A:B, 2, FALSE)</f>
        <v>Sheffield</v>
      </c>
      <c r="J405" t="str">
        <f>VLOOKUP(E405, diagnosis!A:B, 2, FALSE)</f>
        <v>Hypertension</v>
      </c>
      <c r="K405" t="str">
        <f>VLOOKUP(D405, department!A:B, 2, FALSE)</f>
        <v>Cardiology</v>
      </c>
      <c r="L405" t="str">
        <f>VLOOKUP(C405, provider!A:B, 2, FALSE)</f>
        <v>Dr. Sade Kikiola</v>
      </c>
      <c r="M405" t="str">
        <f>VLOOKUP(G405, insurance!A:B, 2, FALSE)</f>
        <v>Allianz</v>
      </c>
      <c r="N405">
        <f>VLOOKUP(B405, patient!A:D, 4, FALSE)</f>
        <v>46</v>
      </c>
      <c r="O405" t="str">
        <f>VLOOKUP(B405, patient!A:C, 3, FALSE)</f>
        <v>Female</v>
      </c>
      <c r="P405" t="str">
        <f>VLOOKUP(B405, patient!A:F, 6, FALSE)</f>
        <v>Hispanic</v>
      </c>
      <c r="Q405" t="s">
        <v>486</v>
      </c>
      <c r="R405">
        <v>501</v>
      </c>
      <c r="S405">
        <v>178</v>
      </c>
      <c r="T405" s="1">
        <v>45359</v>
      </c>
      <c r="U405" s="1" t="str">
        <f t="shared" si="18"/>
        <v>Yes</v>
      </c>
      <c r="V405">
        <v>2</v>
      </c>
      <c r="W405" t="s">
        <v>494</v>
      </c>
      <c r="X405" t="s">
        <v>488</v>
      </c>
      <c r="Y405" t="str">
        <f t="shared" si="19"/>
        <v>Scheduled</v>
      </c>
      <c r="Z405" t="s">
        <v>497</v>
      </c>
      <c r="AC405" t="s">
        <v>490</v>
      </c>
      <c r="AD405">
        <v>475.3</v>
      </c>
      <c r="AE405">
        <v>0</v>
      </c>
      <c r="AF405" t="str">
        <f t="shared" si="20"/>
        <v>Feb</v>
      </c>
    </row>
    <row r="406" spans="1:32" x14ac:dyDescent="0.25">
      <c r="A406" s="1">
        <v>45332</v>
      </c>
      <c r="B406">
        <v>3295</v>
      </c>
      <c r="C406">
        <v>5</v>
      </c>
      <c r="D406">
        <v>2</v>
      </c>
      <c r="E406">
        <v>1</v>
      </c>
      <c r="F406">
        <v>2</v>
      </c>
      <c r="G406">
        <v>1</v>
      </c>
      <c r="H406">
        <f>VLOOKUP(B406, patient!A:E, 5, FALSE)</f>
        <v>9</v>
      </c>
      <c r="I406" t="str">
        <f>VLOOKUP(H406, city!A:B, 2, FALSE)</f>
        <v>Edinburgh</v>
      </c>
      <c r="J406" t="str">
        <f>VLOOKUP(E406, diagnosis!A:B, 2, FALSE)</f>
        <v>Appendicitis</v>
      </c>
      <c r="K406" t="str">
        <f>VLOOKUP(D406, department!A:B, 2, FALSE)</f>
        <v>General Surgery</v>
      </c>
      <c r="L406" t="str">
        <f>VLOOKUP(C406, provider!A:B, 2, FALSE)</f>
        <v>Dr. Sade Kikiola</v>
      </c>
      <c r="M406" t="str">
        <f>VLOOKUP(G406, insurance!A:B, 2, FALSE)</f>
        <v>Aviva</v>
      </c>
      <c r="N406">
        <f>VLOOKUP(B406, patient!A:D, 4, FALSE)</f>
        <v>35</v>
      </c>
      <c r="O406" t="str">
        <f>VLOOKUP(B406, patient!A:C, 3, FALSE)</f>
        <v>Male</v>
      </c>
      <c r="P406" t="str">
        <f>VLOOKUP(B406, patient!A:F, 6, FALSE)</f>
        <v>Hispanic</v>
      </c>
      <c r="Q406" t="s">
        <v>492</v>
      </c>
      <c r="R406">
        <v>934</v>
      </c>
      <c r="S406">
        <v>161</v>
      </c>
      <c r="U406" s="1" t="str">
        <f t="shared" si="18"/>
        <v>No</v>
      </c>
      <c r="V406">
        <v>1</v>
      </c>
      <c r="W406" t="s">
        <v>487</v>
      </c>
      <c r="X406" t="s">
        <v>488</v>
      </c>
      <c r="Y406" t="str">
        <f t="shared" si="19"/>
        <v>Scheduled</v>
      </c>
      <c r="Z406" t="s">
        <v>497</v>
      </c>
      <c r="AC406" t="s">
        <v>496</v>
      </c>
      <c r="AD406">
        <v>801.5</v>
      </c>
      <c r="AE406">
        <v>50</v>
      </c>
      <c r="AF406" t="str">
        <f t="shared" si="20"/>
        <v>Feb</v>
      </c>
    </row>
    <row r="407" spans="1:32" x14ac:dyDescent="0.25">
      <c r="A407" s="1">
        <v>45332</v>
      </c>
      <c r="B407">
        <v>4689</v>
      </c>
      <c r="C407">
        <v>5</v>
      </c>
      <c r="D407">
        <v>1</v>
      </c>
      <c r="E407">
        <v>4</v>
      </c>
      <c r="F407">
        <v>3</v>
      </c>
      <c r="G407">
        <v>3</v>
      </c>
      <c r="H407">
        <f>VLOOKUP(B407, patient!A:E, 5, FALSE)</f>
        <v>40</v>
      </c>
      <c r="I407" t="str">
        <f>VLOOKUP(H407, city!A:B, 2, FALSE)</f>
        <v>Sheffield</v>
      </c>
      <c r="J407" t="str">
        <f>VLOOKUP(E407, diagnosis!A:B, 2, FALSE)</f>
        <v>Hypertension</v>
      </c>
      <c r="K407" t="str">
        <f>VLOOKUP(D407, department!A:B, 2, FALSE)</f>
        <v>Cardiology</v>
      </c>
      <c r="L407" t="str">
        <f>VLOOKUP(C407, provider!A:B, 2, FALSE)</f>
        <v>Dr. Sade Kikiola</v>
      </c>
      <c r="M407" t="str">
        <f>VLOOKUP(G407, insurance!A:B, 2, FALSE)</f>
        <v>Allianz</v>
      </c>
      <c r="N407">
        <f>VLOOKUP(B407, patient!A:D, 4, FALSE)</f>
        <v>63</v>
      </c>
      <c r="O407" t="str">
        <f>VLOOKUP(B407, patient!A:C, 3, FALSE)</f>
        <v>Male</v>
      </c>
      <c r="P407" t="str">
        <f>VLOOKUP(B407, patient!A:F, 6, FALSE)</f>
        <v>Hispanic</v>
      </c>
      <c r="Q407" t="s">
        <v>486</v>
      </c>
      <c r="R407">
        <v>995</v>
      </c>
      <c r="S407">
        <v>199</v>
      </c>
      <c r="T407" s="1">
        <v>45351</v>
      </c>
      <c r="U407" s="1" t="str">
        <f t="shared" si="18"/>
        <v>Yes</v>
      </c>
      <c r="V407">
        <v>2</v>
      </c>
      <c r="W407" t="s">
        <v>494</v>
      </c>
      <c r="X407" t="s">
        <v>488</v>
      </c>
      <c r="Y407" t="str">
        <f t="shared" si="19"/>
        <v>Scheduled</v>
      </c>
      <c r="Z407" t="s">
        <v>497</v>
      </c>
      <c r="AC407" t="s">
        <v>490</v>
      </c>
      <c r="AD407">
        <v>835.8</v>
      </c>
      <c r="AE407">
        <v>0</v>
      </c>
      <c r="AF407" t="str">
        <f t="shared" si="20"/>
        <v>Feb</v>
      </c>
    </row>
    <row r="408" spans="1:32" x14ac:dyDescent="0.25">
      <c r="A408" s="1">
        <v>45332</v>
      </c>
      <c r="B408">
        <v>4746</v>
      </c>
      <c r="C408">
        <v>5</v>
      </c>
      <c r="D408">
        <v>2</v>
      </c>
      <c r="E408">
        <v>1</v>
      </c>
      <c r="F408">
        <v>2</v>
      </c>
      <c r="G408">
        <v>2</v>
      </c>
      <c r="H408">
        <f>VLOOKUP(B408, patient!A:E, 5, FALSE)</f>
        <v>9</v>
      </c>
      <c r="I408" t="str">
        <f>VLOOKUP(H408, city!A:B, 2, FALSE)</f>
        <v>Edinburgh</v>
      </c>
      <c r="J408" t="str">
        <f>VLOOKUP(E408, diagnosis!A:B, 2, FALSE)</f>
        <v>Appendicitis</v>
      </c>
      <c r="K408" t="str">
        <f>VLOOKUP(D408, department!A:B, 2, FALSE)</f>
        <v>General Surgery</v>
      </c>
      <c r="L408" t="str">
        <f>VLOOKUP(C408, provider!A:B, 2, FALSE)</f>
        <v>Dr. Sade Kikiola</v>
      </c>
      <c r="M408" t="str">
        <f>VLOOKUP(G408, insurance!A:B, 2, FALSE)</f>
        <v>AXA</v>
      </c>
      <c r="N408">
        <f>VLOOKUP(B408, patient!A:D, 4, FALSE)</f>
        <v>35</v>
      </c>
      <c r="O408" t="str">
        <f>VLOOKUP(B408, patient!A:C, 3, FALSE)</f>
        <v>Female</v>
      </c>
      <c r="P408" t="str">
        <f>VLOOKUP(B408, patient!A:F, 6, FALSE)</f>
        <v>White</v>
      </c>
      <c r="Q408" t="s">
        <v>486</v>
      </c>
      <c r="R408">
        <v>354</v>
      </c>
      <c r="S408">
        <v>136</v>
      </c>
      <c r="T408" s="1">
        <v>45354</v>
      </c>
      <c r="U408" s="1" t="str">
        <f t="shared" si="18"/>
        <v>Yes</v>
      </c>
      <c r="V408">
        <v>1</v>
      </c>
      <c r="W408" t="s">
        <v>492</v>
      </c>
      <c r="X408" t="s">
        <v>488</v>
      </c>
      <c r="Y408" t="str">
        <f t="shared" si="19"/>
        <v>Scheduled</v>
      </c>
      <c r="Z408" t="s">
        <v>497</v>
      </c>
      <c r="AC408" t="s">
        <v>490</v>
      </c>
      <c r="AD408">
        <v>343</v>
      </c>
      <c r="AE408">
        <v>0</v>
      </c>
      <c r="AF408" t="str">
        <f t="shared" si="20"/>
        <v>Feb</v>
      </c>
    </row>
    <row r="409" spans="1:32" x14ac:dyDescent="0.25">
      <c r="A409" s="1">
        <v>45332</v>
      </c>
      <c r="B409">
        <v>2887</v>
      </c>
      <c r="C409">
        <v>5</v>
      </c>
      <c r="D409">
        <v>1</v>
      </c>
      <c r="E409">
        <v>4</v>
      </c>
      <c r="F409">
        <v>2</v>
      </c>
      <c r="G409">
        <v>2</v>
      </c>
      <c r="H409">
        <f>VLOOKUP(B409, patient!A:E, 5, FALSE)</f>
        <v>40</v>
      </c>
      <c r="I409" t="str">
        <f>VLOOKUP(H409, city!A:B, 2, FALSE)</f>
        <v>Sheffield</v>
      </c>
      <c r="J409" t="str">
        <f>VLOOKUP(E409, diagnosis!A:B, 2, FALSE)</f>
        <v>Hypertension</v>
      </c>
      <c r="K409" t="str">
        <f>VLOOKUP(D409, department!A:B, 2, FALSE)</f>
        <v>Cardiology</v>
      </c>
      <c r="L409" t="str">
        <f>VLOOKUP(C409, provider!A:B, 2, FALSE)</f>
        <v>Dr. Sade Kikiola</v>
      </c>
      <c r="M409" t="str">
        <f>VLOOKUP(G409, insurance!A:B, 2, FALSE)</f>
        <v>AXA</v>
      </c>
      <c r="N409">
        <f>VLOOKUP(B409, patient!A:D, 4, FALSE)</f>
        <v>19</v>
      </c>
      <c r="O409" t="str">
        <f>VLOOKUP(B409, patient!A:C, 3, FALSE)</f>
        <v>Female</v>
      </c>
      <c r="P409" t="str">
        <f>VLOOKUP(B409, patient!A:F, 6, FALSE)</f>
        <v>Black</v>
      </c>
      <c r="Q409" t="s">
        <v>491</v>
      </c>
      <c r="R409">
        <v>511</v>
      </c>
      <c r="S409">
        <v>69</v>
      </c>
      <c r="U409" s="1" t="str">
        <f t="shared" si="18"/>
        <v>No</v>
      </c>
      <c r="V409">
        <v>2</v>
      </c>
      <c r="W409" t="s">
        <v>487</v>
      </c>
      <c r="X409" t="s">
        <v>488</v>
      </c>
      <c r="Y409" t="str">
        <f t="shared" si="19"/>
        <v>Scheduled</v>
      </c>
      <c r="Z409" t="s">
        <v>489</v>
      </c>
      <c r="AC409" t="s">
        <v>496</v>
      </c>
      <c r="AD409">
        <v>441</v>
      </c>
      <c r="AE409">
        <v>50</v>
      </c>
      <c r="AF409" t="str">
        <f t="shared" si="20"/>
        <v>Feb</v>
      </c>
    </row>
    <row r="410" spans="1:32" x14ac:dyDescent="0.25">
      <c r="A410" s="1">
        <v>45332</v>
      </c>
      <c r="B410">
        <v>864</v>
      </c>
      <c r="C410">
        <v>5</v>
      </c>
      <c r="D410">
        <v>2</v>
      </c>
      <c r="E410">
        <v>1</v>
      </c>
      <c r="F410">
        <v>2</v>
      </c>
      <c r="G410">
        <v>2</v>
      </c>
      <c r="H410">
        <f>VLOOKUP(B410, patient!A:E, 5, FALSE)</f>
        <v>9</v>
      </c>
      <c r="I410" t="str">
        <f>VLOOKUP(H410, city!A:B, 2, FALSE)</f>
        <v>Edinburgh</v>
      </c>
      <c r="J410" t="str">
        <f>VLOOKUP(E410, diagnosis!A:B, 2, FALSE)</f>
        <v>Appendicitis</v>
      </c>
      <c r="K410" t="str">
        <f>VLOOKUP(D410, department!A:B, 2, FALSE)</f>
        <v>General Surgery</v>
      </c>
      <c r="L410" t="str">
        <f>VLOOKUP(C410, provider!A:B, 2, FALSE)</f>
        <v>Dr. Sade Kikiola</v>
      </c>
      <c r="M410" t="str">
        <f>VLOOKUP(G410, insurance!A:B, 2, FALSE)</f>
        <v>AXA</v>
      </c>
      <c r="N410">
        <f>VLOOKUP(B410, patient!A:D, 4, FALSE)</f>
        <v>71</v>
      </c>
      <c r="O410" t="str">
        <f>VLOOKUP(B410, patient!A:C, 3, FALSE)</f>
        <v>Female</v>
      </c>
      <c r="P410" t="str">
        <f>VLOOKUP(B410, patient!A:F, 6, FALSE)</f>
        <v>White</v>
      </c>
      <c r="Q410" t="s">
        <v>492</v>
      </c>
      <c r="R410">
        <v>775</v>
      </c>
      <c r="S410">
        <v>142</v>
      </c>
      <c r="U410" s="1" t="str">
        <f t="shared" si="18"/>
        <v>No</v>
      </c>
      <c r="V410">
        <v>1</v>
      </c>
      <c r="W410" t="s">
        <v>492</v>
      </c>
      <c r="X410" t="s">
        <v>488</v>
      </c>
      <c r="Y410" t="str">
        <f t="shared" si="19"/>
        <v>Scheduled</v>
      </c>
      <c r="Z410" t="s">
        <v>497</v>
      </c>
      <c r="AC410" t="s">
        <v>493</v>
      </c>
      <c r="AD410">
        <v>662.9</v>
      </c>
      <c r="AE410">
        <v>30</v>
      </c>
      <c r="AF410" t="str">
        <f t="shared" si="20"/>
        <v>Feb</v>
      </c>
    </row>
    <row r="411" spans="1:32" x14ac:dyDescent="0.25">
      <c r="A411" s="1">
        <v>45332</v>
      </c>
      <c r="B411">
        <v>4663</v>
      </c>
      <c r="C411">
        <v>5</v>
      </c>
      <c r="D411">
        <v>1</v>
      </c>
      <c r="E411">
        <v>4</v>
      </c>
      <c r="F411">
        <v>5</v>
      </c>
      <c r="G411">
        <v>2</v>
      </c>
      <c r="H411">
        <f>VLOOKUP(B411, patient!A:E, 5, FALSE)</f>
        <v>40</v>
      </c>
      <c r="I411" t="str">
        <f>VLOOKUP(H411, city!A:B, 2, FALSE)</f>
        <v>Sheffield</v>
      </c>
      <c r="J411" t="str">
        <f>VLOOKUP(E411, diagnosis!A:B, 2, FALSE)</f>
        <v>Hypertension</v>
      </c>
      <c r="K411" t="str">
        <f>VLOOKUP(D411, department!A:B, 2, FALSE)</f>
        <v>Cardiology</v>
      </c>
      <c r="L411" t="str">
        <f>VLOOKUP(C411, provider!A:B, 2, FALSE)</f>
        <v>Dr. Sade Kikiola</v>
      </c>
      <c r="M411" t="str">
        <f>VLOOKUP(G411, insurance!A:B, 2, FALSE)</f>
        <v>AXA</v>
      </c>
      <c r="N411">
        <f>VLOOKUP(B411, patient!A:D, 4, FALSE)</f>
        <v>52</v>
      </c>
      <c r="O411" t="str">
        <f>VLOOKUP(B411, patient!A:C, 3, FALSE)</f>
        <v>Male</v>
      </c>
      <c r="P411" t="str">
        <f>VLOOKUP(B411, patient!A:F, 6, FALSE)</f>
        <v>Hispanic</v>
      </c>
      <c r="Q411" t="s">
        <v>486</v>
      </c>
      <c r="R411">
        <v>442</v>
      </c>
      <c r="S411">
        <v>92</v>
      </c>
      <c r="T411" s="1">
        <v>45358</v>
      </c>
      <c r="U411" s="1" t="str">
        <f t="shared" si="18"/>
        <v>Yes</v>
      </c>
      <c r="V411">
        <v>2</v>
      </c>
      <c r="W411" t="s">
        <v>492</v>
      </c>
      <c r="X411" t="s">
        <v>488</v>
      </c>
      <c r="Y411" t="str">
        <f t="shared" si="19"/>
        <v>Scheduled</v>
      </c>
      <c r="Z411" t="s">
        <v>497</v>
      </c>
      <c r="AC411" t="s">
        <v>490</v>
      </c>
      <c r="AD411">
        <v>373.8</v>
      </c>
      <c r="AE411">
        <v>0</v>
      </c>
      <c r="AF411" t="str">
        <f t="shared" si="20"/>
        <v>Feb</v>
      </c>
    </row>
    <row r="412" spans="1:32" x14ac:dyDescent="0.25">
      <c r="A412" s="1">
        <v>45333</v>
      </c>
      <c r="B412">
        <v>2197</v>
      </c>
      <c r="C412">
        <v>5</v>
      </c>
      <c r="D412">
        <v>2</v>
      </c>
      <c r="E412">
        <v>1</v>
      </c>
      <c r="F412">
        <v>2</v>
      </c>
      <c r="G412">
        <v>2</v>
      </c>
      <c r="H412">
        <f>VLOOKUP(B412, patient!A:E, 5, FALSE)</f>
        <v>9</v>
      </c>
      <c r="I412" t="str">
        <f>VLOOKUP(H412, city!A:B, 2, FALSE)</f>
        <v>Edinburgh</v>
      </c>
      <c r="J412" t="str">
        <f>VLOOKUP(E412, diagnosis!A:B, 2, FALSE)</f>
        <v>Appendicitis</v>
      </c>
      <c r="K412" t="str">
        <f>VLOOKUP(D412, department!A:B, 2, FALSE)</f>
        <v>General Surgery</v>
      </c>
      <c r="L412" t="str">
        <f>VLOOKUP(C412, provider!A:B, 2, FALSE)</f>
        <v>Dr. Sade Kikiola</v>
      </c>
      <c r="M412" t="str">
        <f>VLOOKUP(G412, insurance!A:B, 2, FALSE)</f>
        <v>AXA</v>
      </c>
      <c r="N412">
        <f>VLOOKUP(B412, patient!A:D, 4, FALSE)</f>
        <v>33</v>
      </c>
      <c r="O412" t="str">
        <f>VLOOKUP(B412, patient!A:C, 3, FALSE)</f>
        <v>Female</v>
      </c>
      <c r="P412" t="str">
        <f>VLOOKUP(B412, patient!A:F, 6, FALSE)</f>
        <v>White</v>
      </c>
      <c r="Q412" t="s">
        <v>486</v>
      </c>
      <c r="R412">
        <v>991</v>
      </c>
      <c r="S412">
        <v>116</v>
      </c>
      <c r="U412" s="1" t="str">
        <f t="shared" si="18"/>
        <v>No</v>
      </c>
      <c r="V412">
        <v>1</v>
      </c>
      <c r="W412" t="s">
        <v>494</v>
      </c>
      <c r="X412" t="s">
        <v>488</v>
      </c>
      <c r="Y412" t="str">
        <f t="shared" si="19"/>
        <v>Scheduled</v>
      </c>
      <c r="Z412" t="s">
        <v>489</v>
      </c>
      <c r="AC412" t="s">
        <v>496</v>
      </c>
      <c r="AD412">
        <v>809.9</v>
      </c>
      <c r="AE412">
        <v>50</v>
      </c>
      <c r="AF412" t="str">
        <f t="shared" si="20"/>
        <v>Feb</v>
      </c>
    </row>
    <row r="413" spans="1:32" x14ac:dyDescent="0.25">
      <c r="A413" s="1">
        <v>45333</v>
      </c>
      <c r="B413">
        <v>1099</v>
      </c>
      <c r="C413">
        <v>5</v>
      </c>
      <c r="D413">
        <v>1</v>
      </c>
      <c r="E413">
        <v>4</v>
      </c>
      <c r="F413">
        <v>3</v>
      </c>
      <c r="G413">
        <v>2</v>
      </c>
      <c r="H413">
        <f>VLOOKUP(B413, patient!A:E, 5, FALSE)</f>
        <v>40</v>
      </c>
      <c r="I413" t="str">
        <f>VLOOKUP(H413, city!A:B, 2, FALSE)</f>
        <v>Sheffield</v>
      </c>
      <c r="J413" t="str">
        <f>VLOOKUP(E413, diagnosis!A:B, 2, FALSE)</f>
        <v>Hypertension</v>
      </c>
      <c r="K413" t="str">
        <f>VLOOKUP(D413, department!A:B, 2, FALSE)</f>
        <v>Cardiology</v>
      </c>
      <c r="L413" t="str">
        <f>VLOOKUP(C413, provider!A:B, 2, FALSE)</f>
        <v>Dr. Sade Kikiola</v>
      </c>
      <c r="M413" t="str">
        <f>VLOOKUP(G413, insurance!A:B, 2, FALSE)</f>
        <v>AXA</v>
      </c>
      <c r="N413">
        <f>VLOOKUP(B413, patient!A:D, 4, FALSE)</f>
        <v>78</v>
      </c>
      <c r="O413" t="str">
        <f>VLOOKUP(B413, patient!A:C, 3, FALSE)</f>
        <v>Female</v>
      </c>
      <c r="P413" t="str">
        <f>VLOOKUP(B413, patient!A:F, 6, FALSE)</f>
        <v>Other</v>
      </c>
      <c r="Q413" t="s">
        <v>492</v>
      </c>
      <c r="R413">
        <v>606</v>
      </c>
      <c r="S413">
        <v>106</v>
      </c>
      <c r="U413" s="1" t="str">
        <f t="shared" si="18"/>
        <v>No</v>
      </c>
      <c r="V413">
        <v>2</v>
      </c>
      <c r="W413" t="s">
        <v>487</v>
      </c>
      <c r="X413" t="s">
        <v>488</v>
      </c>
      <c r="Y413" t="str">
        <f t="shared" si="19"/>
        <v>Scheduled</v>
      </c>
      <c r="Z413" t="s">
        <v>489</v>
      </c>
      <c r="AC413" t="s">
        <v>493</v>
      </c>
      <c r="AD413">
        <v>519.4</v>
      </c>
      <c r="AE413">
        <v>30</v>
      </c>
      <c r="AF413" t="str">
        <f t="shared" si="20"/>
        <v>Feb</v>
      </c>
    </row>
    <row r="414" spans="1:32" x14ac:dyDescent="0.25">
      <c r="A414" s="1">
        <v>45333</v>
      </c>
      <c r="B414">
        <v>3896</v>
      </c>
      <c r="C414">
        <v>5</v>
      </c>
      <c r="D414">
        <v>2</v>
      </c>
      <c r="E414">
        <v>1</v>
      </c>
      <c r="F414">
        <v>2</v>
      </c>
      <c r="G414">
        <v>2</v>
      </c>
      <c r="H414">
        <f>VLOOKUP(B414, patient!A:E, 5, FALSE)</f>
        <v>9</v>
      </c>
      <c r="I414" t="str">
        <f>VLOOKUP(H414, city!A:B, 2, FALSE)</f>
        <v>Edinburgh</v>
      </c>
      <c r="J414" t="str">
        <f>VLOOKUP(E414, diagnosis!A:B, 2, FALSE)</f>
        <v>Appendicitis</v>
      </c>
      <c r="K414" t="str">
        <f>VLOOKUP(D414, department!A:B, 2, FALSE)</f>
        <v>General Surgery</v>
      </c>
      <c r="L414" t="str">
        <f>VLOOKUP(C414, provider!A:B, 2, FALSE)</f>
        <v>Dr. Sade Kikiola</v>
      </c>
      <c r="M414" t="str">
        <f>VLOOKUP(G414, insurance!A:B, 2, FALSE)</f>
        <v>AXA</v>
      </c>
      <c r="N414">
        <f>VLOOKUP(B414, patient!A:D, 4, FALSE)</f>
        <v>58</v>
      </c>
      <c r="O414" t="str">
        <f>VLOOKUP(B414, patient!A:C, 3, FALSE)</f>
        <v>Male</v>
      </c>
      <c r="P414" t="str">
        <f>VLOOKUP(B414, patient!A:F, 6, FALSE)</f>
        <v>Black</v>
      </c>
      <c r="Q414" t="s">
        <v>486</v>
      </c>
      <c r="R414">
        <v>432</v>
      </c>
      <c r="S414">
        <v>116</v>
      </c>
      <c r="T414" s="1">
        <v>45350</v>
      </c>
      <c r="U414" s="1" t="str">
        <f t="shared" si="18"/>
        <v>Yes</v>
      </c>
      <c r="V414">
        <v>1</v>
      </c>
      <c r="W414" t="s">
        <v>494</v>
      </c>
      <c r="X414" t="s">
        <v>488</v>
      </c>
      <c r="Y414" t="str">
        <f t="shared" si="19"/>
        <v>Scheduled</v>
      </c>
      <c r="Z414" t="s">
        <v>489</v>
      </c>
      <c r="AC414" t="s">
        <v>490</v>
      </c>
      <c r="AD414">
        <v>383.6</v>
      </c>
      <c r="AE414">
        <v>0</v>
      </c>
      <c r="AF414" t="str">
        <f t="shared" si="20"/>
        <v>Feb</v>
      </c>
    </row>
    <row r="415" spans="1:32" x14ac:dyDescent="0.25">
      <c r="A415" s="1">
        <v>45333</v>
      </c>
      <c r="B415">
        <v>2945</v>
      </c>
      <c r="C415">
        <v>5</v>
      </c>
      <c r="D415">
        <v>1</v>
      </c>
      <c r="E415">
        <v>4</v>
      </c>
      <c r="F415">
        <v>4</v>
      </c>
      <c r="G415">
        <v>3</v>
      </c>
      <c r="H415">
        <f>VLOOKUP(B415, patient!A:E, 5, FALSE)</f>
        <v>40</v>
      </c>
      <c r="I415" t="str">
        <f>VLOOKUP(H415, city!A:B, 2, FALSE)</f>
        <v>Sheffield</v>
      </c>
      <c r="J415" t="str">
        <f>VLOOKUP(E415, diagnosis!A:B, 2, FALSE)</f>
        <v>Hypertension</v>
      </c>
      <c r="K415" t="str">
        <f>VLOOKUP(D415, department!A:B, 2, FALSE)</f>
        <v>Cardiology</v>
      </c>
      <c r="L415" t="str">
        <f>VLOOKUP(C415, provider!A:B, 2, FALSE)</f>
        <v>Dr. Sade Kikiola</v>
      </c>
      <c r="M415" t="str">
        <f>VLOOKUP(G415, insurance!A:B, 2, FALSE)</f>
        <v>Allianz</v>
      </c>
      <c r="N415">
        <f>VLOOKUP(B415, patient!A:D, 4, FALSE)</f>
        <v>53</v>
      </c>
      <c r="O415" t="str">
        <f>VLOOKUP(B415, patient!A:C, 3, FALSE)</f>
        <v>Female</v>
      </c>
      <c r="P415" t="str">
        <f>VLOOKUP(B415, patient!A:F, 6, FALSE)</f>
        <v>Other</v>
      </c>
      <c r="Q415" t="s">
        <v>491</v>
      </c>
      <c r="R415">
        <v>768</v>
      </c>
      <c r="S415">
        <v>182</v>
      </c>
      <c r="U415" s="1" t="str">
        <f t="shared" si="18"/>
        <v>No</v>
      </c>
      <c r="V415">
        <v>2</v>
      </c>
      <c r="W415" t="s">
        <v>487</v>
      </c>
      <c r="X415" t="s">
        <v>488</v>
      </c>
      <c r="Y415" t="str">
        <f t="shared" si="19"/>
        <v>Scheduled</v>
      </c>
      <c r="Z415" t="s">
        <v>497</v>
      </c>
      <c r="AC415" t="s">
        <v>493</v>
      </c>
      <c r="AD415">
        <v>686</v>
      </c>
      <c r="AE415">
        <v>30</v>
      </c>
      <c r="AF415" t="str">
        <f t="shared" si="20"/>
        <v>Feb</v>
      </c>
    </row>
    <row r="416" spans="1:32" x14ac:dyDescent="0.25">
      <c r="A416" s="1">
        <v>45333</v>
      </c>
      <c r="B416">
        <v>1049</v>
      </c>
      <c r="C416">
        <v>5</v>
      </c>
      <c r="D416">
        <v>2</v>
      </c>
      <c r="E416">
        <v>1</v>
      </c>
      <c r="F416">
        <v>2</v>
      </c>
      <c r="G416">
        <v>1</v>
      </c>
      <c r="H416">
        <f>VLOOKUP(B416, patient!A:E, 5, FALSE)</f>
        <v>9</v>
      </c>
      <c r="I416" t="str">
        <f>VLOOKUP(H416, city!A:B, 2, FALSE)</f>
        <v>Edinburgh</v>
      </c>
      <c r="J416" t="str">
        <f>VLOOKUP(E416, diagnosis!A:B, 2, FALSE)</f>
        <v>Appendicitis</v>
      </c>
      <c r="K416" t="str">
        <f>VLOOKUP(D416, department!A:B, 2, FALSE)</f>
        <v>General Surgery</v>
      </c>
      <c r="L416" t="str">
        <f>VLOOKUP(C416, provider!A:B, 2, FALSE)</f>
        <v>Dr. Sade Kikiola</v>
      </c>
      <c r="M416" t="str">
        <f>VLOOKUP(G416, insurance!A:B, 2, FALSE)</f>
        <v>Aviva</v>
      </c>
      <c r="N416">
        <f>VLOOKUP(B416, patient!A:D, 4, FALSE)</f>
        <v>50</v>
      </c>
      <c r="O416" t="str">
        <f>VLOOKUP(B416, patient!A:C, 3, FALSE)</f>
        <v>Female</v>
      </c>
      <c r="P416" t="str">
        <f>VLOOKUP(B416, patient!A:F, 6, FALSE)</f>
        <v>Hispanic</v>
      </c>
      <c r="Q416" t="s">
        <v>486</v>
      </c>
      <c r="R416">
        <v>89</v>
      </c>
      <c r="S416">
        <v>129</v>
      </c>
      <c r="T416" s="1">
        <v>45357</v>
      </c>
      <c r="U416" s="1" t="str">
        <f t="shared" si="18"/>
        <v>Yes</v>
      </c>
      <c r="V416">
        <v>1</v>
      </c>
      <c r="W416" t="s">
        <v>494</v>
      </c>
      <c r="X416" t="s">
        <v>488</v>
      </c>
      <c r="Y416" t="str">
        <f t="shared" si="19"/>
        <v>Scheduled</v>
      </c>
      <c r="Z416" t="s">
        <v>489</v>
      </c>
      <c r="AC416" t="s">
        <v>490</v>
      </c>
      <c r="AD416">
        <v>152.6</v>
      </c>
      <c r="AE416">
        <v>0</v>
      </c>
      <c r="AF416" t="str">
        <f t="shared" si="20"/>
        <v>Feb</v>
      </c>
    </row>
    <row r="417" spans="1:32" x14ac:dyDescent="0.25">
      <c r="A417" s="1">
        <v>45333</v>
      </c>
      <c r="B417">
        <v>999</v>
      </c>
      <c r="C417">
        <v>5</v>
      </c>
      <c r="D417">
        <v>1</v>
      </c>
      <c r="E417">
        <v>4</v>
      </c>
      <c r="F417">
        <v>1</v>
      </c>
      <c r="G417">
        <v>2</v>
      </c>
      <c r="H417">
        <f>VLOOKUP(B417, patient!A:E, 5, FALSE)</f>
        <v>40</v>
      </c>
      <c r="I417" t="str">
        <f>VLOOKUP(H417, city!A:B, 2, FALSE)</f>
        <v>Sheffield</v>
      </c>
      <c r="J417" t="str">
        <f>VLOOKUP(E417, diagnosis!A:B, 2, FALSE)</f>
        <v>Hypertension</v>
      </c>
      <c r="K417" t="str">
        <f>VLOOKUP(D417, department!A:B, 2, FALSE)</f>
        <v>Cardiology</v>
      </c>
      <c r="L417" t="str">
        <f>VLOOKUP(C417, provider!A:B, 2, FALSE)</f>
        <v>Dr. Sade Kikiola</v>
      </c>
      <c r="M417" t="str">
        <f>VLOOKUP(G417, insurance!A:B, 2, FALSE)</f>
        <v>AXA</v>
      </c>
      <c r="N417">
        <f>VLOOKUP(B417, patient!A:D, 4, FALSE)</f>
        <v>21</v>
      </c>
      <c r="O417" t="str">
        <f>VLOOKUP(B417, patient!A:C, 3, FALSE)</f>
        <v>Female</v>
      </c>
      <c r="P417" t="str">
        <f>VLOOKUP(B417, patient!A:F, 6, FALSE)</f>
        <v>Black</v>
      </c>
      <c r="Q417" t="s">
        <v>491</v>
      </c>
      <c r="R417">
        <v>822</v>
      </c>
      <c r="S417">
        <v>177</v>
      </c>
      <c r="U417" s="1" t="str">
        <f t="shared" si="18"/>
        <v>No</v>
      </c>
      <c r="V417">
        <v>2</v>
      </c>
      <c r="W417" t="s">
        <v>494</v>
      </c>
      <c r="X417" t="s">
        <v>488</v>
      </c>
      <c r="Y417" t="str">
        <f t="shared" si="19"/>
        <v>Scheduled</v>
      </c>
      <c r="Z417" t="s">
        <v>489</v>
      </c>
      <c r="AC417" t="s">
        <v>493</v>
      </c>
      <c r="AD417">
        <v>720.3</v>
      </c>
      <c r="AE417">
        <v>30</v>
      </c>
      <c r="AF417" t="str">
        <f t="shared" si="20"/>
        <v>Feb</v>
      </c>
    </row>
    <row r="418" spans="1:32" x14ac:dyDescent="0.25">
      <c r="A418" s="1">
        <v>45333</v>
      </c>
      <c r="B418">
        <v>4005</v>
      </c>
      <c r="C418">
        <v>5</v>
      </c>
      <c r="D418">
        <v>2</v>
      </c>
      <c r="E418">
        <v>1</v>
      </c>
      <c r="F418">
        <v>2</v>
      </c>
      <c r="G418">
        <v>2</v>
      </c>
      <c r="H418">
        <f>VLOOKUP(B418, patient!A:E, 5, FALSE)</f>
        <v>9</v>
      </c>
      <c r="I418" t="str">
        <f>VLOOKUP(H418, city!A:B, 2, FALSE)</f>
        <v>Edinburgh</v>
      </c>
      <c r="J418" t="str">
        <f>VLOOKUP(E418, diagnosis!A:B, 2, FALSE)</f>
        <v>Appendicitis</v>
      </c>
      <c r="K418" t="str">
        <f>VLOOKUP(D418, department!A:B, 2, FALSE)</f>
        <v>General Surgery</v>
      </c>
      <c r="L418" t="str">
        <f>VLOOKUP(C418, provider!A:B, 2, FALSE)</f>
        <v>Dr. Sade Kikiola</v>
      </c>
      <c r="M418" t="str">
        <f>VLOOKUP(G418, insurance!A:B, 2, FALSE)</f>
        <v>AXA</v>
      </c>
      <c r="N418">
        <f>VLOOKUP(B418, patient!A:D, 4, FALSE)</f>
        <v>50</v>
      </c>
      <c r="O418" t="str">
        <f>VLOOKUP(B418, patient!A:C, 3, FALSE)</f>
        <v>Female</v>
      </c>
      <c r="P418" t="str">
        <f>VLOOKUP(B418, patient!A:F, 6, FALSE)</f>
        <v>Other</v>
      </c>
      <c r="Q418" t="s">
        <v>492</v>
      </c>
      <c r="R418">
        <v>663</v>
      </c>
      <c r="S418">
        <v>129</v>
      </c>
      <c r="U418" s="1" t="str">
        <f t="shared" si="18"/>
        <v>No</v>
      </c>
      <c r="V418">
        <v>1</v>
      </c>
      <c r="W418" t="s">
        <v>494</v>
      </c>
      <c r="X418" t="s">
        <v>488</v>
      </c>
      <c r="Y418" t="str">
        <f t="shared" si="19"/>
        <v>Scheduled</v>
      </c>
      <c r="Z418" t="s">
        <v>489</v>
      </c>
      <c r="AC418" t="s">
        <v>498</v>
      </c>
      <c r="AD418">
        <v>561.4</v>
      </c>
      <c r="AE418">
        <v>10</v>
      </c>
      <c r="AF418" t="str">
        <f t="shared" si="20"/>
        <v>Feb</v>
      </c>
    </row>
    <row r="419" spans="1:32" x14ac:dyDescent="0.25">
      <c r="A419" s="1">
        <v>45333</v>
      </c>
      <c r="B419">
        <v>3560</v>
      </c>
      <c r="C419">
        <v>5</v>
      </c>
      <c r="D419">
        <v>1</v>
      </c>
      <c r="E419">
        <v>4</v>
      </c>
      <c r="F419">
        <v>1</v>
      </c>
      <c r="G419">
        <v>3</v>
      </c>
      <c r="H419">
        <f>VLOOKUP(B419, patient!A:E, 5, FALSE)</f>
        <v>40</v>
      </c>
      <c r="I419" t="str">
        <f>VLOOKUP(H419, city!A:B, 2, FALSE)</f>
        <v>Sheffield</v>
      </c>
      <c r="J419" t="str">
        <f>VLOOKUP(E419, diagnosis!A:B, 2, FALSE)</f>
        <v>Hypertension</v>
      </c>
      <c r="K419" t="str">
        <f>VLOOKUP(D419, department!A:B, 2, FALSE)</f>
        <v>Cardiology</v>
      </c>
      <c r="L419" t="str">
        <f>VLOOKUP(C419, provider!A:B, 2, FALSE)</f>
        <v>Dr. Sade Kikiola</v>
      </c>
      <c r="M419" t="str">
        <f>VLOOKUP(G419, insurance!A:B, 2, FALSE)</f>
        <v>Allianz</v>
      </c>
      <c r="N419">
        <f>VLOOKUP(B419, patient!A:D, 4, FALSE)</f>
        <v>31</v>
      </c>
      <c r="O419" t="str">
        <f>VLOOKUP(B419, patient!A:C, 3, FALSE)</f>
        <v>Male</v>
      </c>
      <c r="P419" t="str">
        <f>VLOOKUP(B419, patient!A:F, 6, FALSE)</f>
        <v>White</v>
      </c>
      <c r="Q419" t="s">
        <v>486</v>
      </c>
      <c r="R419">
        <v>455</v>
      </c>
      <c r="S419">
        <v>74</v>
      </c>
      <c r="T419" s="1">
        <v>45350</v>
      </c>
      <c r="U419" s="1" t="str">
        <f t="shared" si="18"/>
        <v>Yes</v>
      </c>
      <c r="V419">
        <v>2</v>
      </c>
      <c r="W419" t="s">
        <v>492</v>
      </c>
      <c r="X419" t="s">
        <v>488</v>
      </c>
      <c r="Y419" t="str">
        <f t="shared" si="19"/>
        <v>Scheduled</v>
      </c>
      <c r="Z419" t="s">
        <v>497</v>
      </c>
      <c r="AC419" t="s">
        <v>490</v>
      </c>
      <c r="AD419">
        <v>370.3</v>
      </c>
      <c r="AE419">
        <v>0</v>
      </c>
      <c r="AF419" t="str">
        <f t="shared" si="20"/>
        <v>Feb</v>
      </c>
    </row>
    <row r="420" spans="1:32" x14ac:dyDescent="0.25">
      <c r="A420" s="1">
        <v>45333</v>
      </c>
      <c r="B420">
        <v>2925</v>
      </c>
      <c r="C420">
        <v>5</v>
      </c>
      <c r="D420">
        <v>2</v>
      </c>
      <c r="E420">
        <v>1</v>
      </c>
      <c r="F420">
        <v>2</v>
      </c>
      <c r="G420">
        <v>3</v>
      </c>
      <c r="H420">
        <f>VLOOKUP(B420, patient!A:E, 5, FALSE)</f>
        <v>9</v>
      </c>
      <c r="I420" t="str">
        <f>VLOOKUP(H420, city!A:B, 2, FALSE)</f>
        <v>Edinburgh</v>
      </c>
      <c r="J420" t="str">
        <f>VLOOKUP(E420, diagnosis!A:B, 2, FALSE)</f>
        <v>Appendicitis</v>
      </c>
      <c r="K420" t="str">
        <f>VLOOKUP(D420, department!A:B, 2, FALSE)</f>
        <v>General Surgery</v>
      </c>
      <c r="L420" t="str">
        <f>VLOOKUP(C420, provider!A:B, 2, FALSE)</f>
        <v>Dr. Sade Kikiola</v>
      </c>
      <c r="M420" t="str">
        <f>VLOOKUP(G420, insurance!A:B, 2, FALSE)</f>
        <v>Allianz</v>
      </c>
      <c r="N420">
        <f>VLOOKUP(B420, patient!A:D, 4, FALSE)</f>
        <v>38</v>
      </c>
      <c r="O420" t="str">
        <f>VLOOKUP(B420, patient!A:C, 3, FALSE)</f>
        <v>Female</v>
      </c>
      <c r="P420" t="str">
        <f>VLOOKUP(B420, patient!A:F, 6, FALSE)</f>
        <v>Asian</v>
      </c>
      <c r="Q420" t="s">
        <v>486</v>
      </c>
      <c r="R420">
        <v>505</v>
      </c>
      <c r="S420">
        <v>113</v>
      </c>
      <c r="T420" s="1">
        <v>45340</v>
      </c>
      <c r="U420" s="1" t="str">
        <f t="shared" si="18"/>
        <v>Yes</v>
      </c>
      <c r="V420">
        <v>1</v>
      </c>
      <c r="W420" t="s">
        <v>487</v>
      </c>
      <c r="X420" t="s">
        <v>488</v>
      </c>
      <c r="Y420" t="str">
        <f t="shared" si="19"/>
        <v>Scheduled</v>
      </c>
      <c r="Z420" t="s">
        <v>497</v>
      </c>
      <c r="AC420" t="s">
        <v>490</v>
      </c>
      <c r="AD420">
        <v>432.6</v>
      </c>
      <c r="AE420">
        <v>0</v>
      </c>
      <c r="AF420" t="str">
        <f t="shared" si="20"/>
        <v>Feb</v>
      </c>
    </row>
    <row r="421" spans="1:32" x14ac:dyDescent="0.25">
      <c r="A421" s="1">
        <v>45333</v>
      </c>
      <c r="B421">
        <v>3225</v>
      </c>
      <c r="C421">
        <v>5</v>
      </c>
      <c r="D421">
        <v>1</v>
      </c>
      <c r="E421">
        <v>4</v>
      </c>
      <c r="F421">
        <v>5</v>
      </c>
      <c r="G421">
        <v>1</v>
      </c>
      <c r="H421">
        <f>VLOOKUP(B421, patient!A:E, 5, FALSE)</f>
        <v>40</v>
      </c>
      <c r="I421" t="str">
        <f>VLOOKUP(H421, city!A:B, 2, FALSE)</f>
        <v>Sheffield</v>
      </c>
      <c r="J421" t="str">
        <f>VLOOKUP(E421, diagnosis!A:B, 2, FALSE)</f>
        <v>Hypertension</v>
      </c>
      <c r="K421" t="str">
        <f>VLOOKUP(D421, department!A:B, 2, FALSE)</f>
        <v>Cardiology</v>
      </c>
      <c r="L421" t="str">
        <f>VLOOKUP(C421, provider!A:B, 2, FALSE)</f>
        <v>Dr. Sade Kikiola</v>
      </c>
      <c r="M421" t="str">
        <f>VLOOKUP(G421, insurance!A:B, 2, FALSE)</f>
        <v>Aviva</v>
      </c>
      <c r="N421">
        <f>VLOOKUP(B421, patient!A:D, 4, FALSE)</f>
        <v>65</v>
      </c>
      <c r="O421" t="str">
        <f>VLOOKUP(B421, patient!A:C, 3, FALSE)</f>
        <v>Female</v>
      </c>
      <c r="P421" t="str">
        <f>VLOOKUP(B421, patient!A:F, 6, FALSE)</f>
        <v>White</v>
      </c>
      <c r="Q421" t="s">
        <v>486</v>
      </c>
      <c r="R421">
        <v>744</v>
      </c>
      <c r="S421">
        <v>128</v>
      </c>
      <c r="T421" s="1">
        <v>45357</v>
      </c>
      <c r="U421" s="1" t="str">
        <f t="shared" si="18"/>
        <v>Yes</v>
      </c>
      <c r="V421">
        <v>2</v>
      </c>
      <c r="W421" t="s">
        <v>492</v>
      </c>
      <c r="X421" t="s">
        <v>488</v>
      </c>
      <c r="Y421" t="str">
        <f t="shared" si="19"/>
        <v>Scheduled</v>
      </c>
      <c r="Z421" t="s">
        <v>497</v>
      </c>
      <c r="AC421" t="s">
        <v>490</v>
      </c>
      <c r="AD421">
        <v>610.4</v>
      </c>
      <c r="AE421">
        <v>0</v>
      </c>
      <c r="AF421" t="str">
        <f t="shared" si="20"/>
        <v>Feb</v>
      </c>
    </row>
    <row r="422" spans="1:32" x14ac:dyDescent="0.25">
      <c r="A422" s="1">
        <v>45334</v>
      </c>
      <c r="B422">
        <v>2551</v>
      </c>
      <c r="C422">
        <v>5</v>
      </c>
      <c r="D422">
        <v>2</v>
      </c>
      <c r="E422">
        <v>1</v>
      </c>
      <c r="F422">
        <v>2</v>
      </c>
      <c r="G422">
        <v>1</v>
      </c>
      <c r="H422">
        <f>VLOOKUP(B422, patient!A:E, 5, FALSE)</f>
        <v>40</v>
      </c>
      <c r="I422" t="str">
        <f>VLOOKUP(H422, city!A:B, 2, FALSE)</f>
        <v>Sheffield</v>
      </c>
      <c r="J422" t="str">
        <f>VLOOKUP(E422, diagnosis!A:B, 2, FALSE)</f>
        <v>Appendicitis</v>
      </c>
      <c r="K422" t="str">
        <f>VLOOKUP(D422, department!A:B, 2, FALSE)</f>
        <v>General Surgery</v>
      </c>
      <c r="L422" t="str">
        <f>VLOOKUP(C422, provider!A:B, 2, FALSE)</f>
        <v>Dr. Sade Kikiola</v>
      </c>
      <c r="M422" t="str">
        <f>VLOOKUP(G422, insurance!A:B, 2, FALSE)</f>
        <v>Aviva</v>
      </c>
      <c r="N422">
        <f>VLOOKUP(B422, patient!A:D, 4, FALSE)</f>
        <v>37</v>
      </c>
      <c r="O422" t="str">
        <f>VLOOKUP(B422, patient!A:C, 3, FALSE)</f>
        <v>Male</v>
      </c>
      <c r="P422" t="str">
        <f>VLOOKUP(B422, patient!A:F, 6, FALSE)</f>
        <v>Hispanic</v>
      </c>
      <c r="Q422" t="s">
        <v>486</v>
      </c>
      <c r="R422">
        <v>962</v>
      </c>
      <c r="S422">
        <v>148</v>
      </c>
      <c r="U422" s="1" t="str">
        <f t="shared" si="18"/>
        <v>No</v>
      </c>
      <c r="V422">
        <v>1</v>
      </c>
      <c r="W422" t="s">
        <v>492</v>
      </c>
      <c r="X422" t="s">
        <v>488</v>
      </c>
      <c r="Y422" t="str">
        <f t="shared" si="19"/>
        <v>Scheduled</v>
      </c>
      <c r="Z422" t="s">
        <v>497</v>
      </c>
      <c r="AC422" t="s">
        <v>493</v>
      </c>
      <c r="AD422">
        <v>798</v>
      </c>
      <c r="AE422">
        <v>30</v>
      </c>
      <c r="AF422" t="str">
        <f t="shared" si="20"/>
        <v>Feb</v>
      </c>
    </row>
    <row r="423" spans="1:32" x14ac:dyDescent="0.25">
      <c r="A423" s="1">
        <v>45334</v>
      </c>
      <c r="B423">
        <v>2030</v>
      </c>
      <c r="C423">
        <v>5</v>
      </c>
      <c r="D423">
        <v>1</v>
      </c>
      <c r="E423">
        <v>4</v>
      </c>
      <c r="F423">
        <v>5</v>
      </c>
      <c r="G423">
        <v>3</v>
      </c>
      <c r="H423">
        <f>VLOOKUP(B423, patient!A:E, 5, FALSE)</f>
        <v>9</v>
      </c>
      <c r="I423" t="str">
        <f>VLOOKUP(H423, city!A:B, 2, FALSE)</f>
        <v>Edinburgh</v>
      </c>
      <c r="J423" t="str">
        <f>VLOOKUP(E423, diagnosis!A:B, 2, FALSE)</f>
        <v>Hypertension</v>
      </c>
      <c r="K423" t="str">
        <f>VLOOKUP(D423, department!A:B, 2, FALSE)</f>
        <v>Cardiology</v>
      </c>
      <c r="L423" t="str">
        <f>VLOOKUP(C423, provider!A:B, 2, FALSE)</f>
        <v>Dr. Sade Kikiola</v>
      </c>
      <c r="M423" t="str">
        <f>VLOOKUP(G423, insurance!A:B, 2, FALSE)</f>
        <v>Allianz</v>
      </c>
      <c r="N423">
        <f>VLOOKUP(B423, patient!A:D, 4, FALSE)</f>
        <v>73</v>
      </c>
      <c r="O423" t="str">
        <f>VLOOKUP(B423, patient!A:C, 3, FALSE)</f>
        <v>Female</v>
      </c>
      <c r="P423" t="str">
        <f>VLOOKUP(B423, patient!A:F, 6, FALSE)</f>
        <v>Asian</v>
      </c>
      <c r="Q423" t="s">
        <v>486</v>
      </c>
      <c r="R423">
        <v>705</v>
      </c>
      <c r="S423">
        <v>34</v>
      </c>
      <c r="T423" s="1">
        <v>45360</v>
      </c>
      <c r="U423" s="1" t="str">
        <f t="shared" si="18"/>
        <v>Yes</v>
      </c>
      <c r="V423">
        <v>2</v>
      </c>
      <c r="W423" t="s">
        <v>494</v>
      </c>
      <c r="X423" t="s">
        <v>488</v>
      </c>
      <c r="Y423" t="str">
        <f t="shared" si="19"/>
        <v>Scheduled</v>
      </c>
      <c r="Z423" t="s">
        <v>497</v>
      </c>
      <c r="AC423" t="s">
        <v>490</v>
      </c>
      <c r="AD423">
        <v>517.29999999999995</v>
      </c>
      <c r="AE423">
        <v>0</v>
      </c>
      <c r="AF423" t="str">
        <f t="shared" si="20"/>
        <v>Feb</v>
      </c>
    </row>
    <row r="424" spans="1:32" x14ac:dyDescent="0.25">
      <c r="A424" s="1">
        <v>45334</v>
      </c>
      <c r="B424">
        <v>648</v>
      </c>
      <c r="C424">
        <v>5</v>
      </c>
      <c r="D424">
        <v>2</v>
      </c>
      <c r="E424">
        <v>1</v>
      </c>
      <c r="F424">
        <v>2</v>
      </c>
      <c r="G424">
        <v>2</v>
      </c>
      <c r="H424">
        <f>VLOOKUP(B424, patient!A:E, 5, FALSE)</f>
        <v>40</v>
      </c>
      <c r="I424" t="str">
        <f>VLOOKUP(H424, city!A:B, 2, FALSE)</f>
        <v>Sheffield</v>
      </c>
      <c r="J424" t="str">
        <f>VLOOKUP(E424, diagnosis!A:B, 2, FALSE)</f>
        <v>Appendicitis</v>
      </c>
      <c r="K424" t="str">
        <f>VLOOKUP(D424, department!A:B, 2, FALSE)</f>
        <v>General Surgery</v>
      </c>
      <c r="L424" t="str">
        <f>VLOOKUP(C424, provider!A:B, 2, FALSE)</f>
        <v>Dr. Sade Kikiola</v>
      </c>
      <c r="M424" t="str">
        <f>VLOOKUP(G424, insurance!A:B, 2, FALSE)</f>
        <v>AXA</v>
      </c>
      <c r="N424">
        <f>VLOOKUP(B424, patient!A:D, 4, FALSE)</f>
        <v>25</v>
      </c>
      <c r="O424" t="str">
        <f>VLOOKUP(B424, patient!A:C, 3, FALSE)</f>
        <v>Male</v>
      </c>
      <c r="P424" t="str">
        <f>VLOOKUP(B424, patient!A:F, 6, FALSE)</f>
        <v>Black</v>
      </c>
      <c r="Q424" t="s">
        <v>486</v>
      </c>
      <c r="R424">
        <v>912</v>
      </c>
      <c r="S424">
        <v>172</v>
      </c>
      <c r="T424" s="1">
        <v>45345</v>
      </c>
      <c r="U424" s="1" t="str">
        <f t="shared" si="18"/>
        <v>Yes</v>
      </c>
      <c r="V424">
        <v>1</v>
      </c>
      <c r="W424" t="s">
        <v>494</v>
      </c>
      <c r="X424" t="s">
        <v>488</v>
      </c>
      <c r="Y424" t="str">
        <f t="shared" si="19"/>
        <v>Scheduled</v>
      </c>
      <c r="Z424" t="s">
        <v>497</v>
      </c>
      <c r="AC424" t="s">
        <v>490</v>
      </c>
      <c r="AD424">
        <v>758.8</v>
      </c>
      <c r="AE424">
        <v>0</v>
      </c>
      <c r="AF424" t="str">
        <f t="shared" si="20"/>
        <v>Feb</v>
      </c>
    </row>
    <row r="425" spans="1:32" x14ac:dyDescent="0.25">
      <c r="A425" s="1">
        <v>45334</v>
      </c>
      <c r="B425">
        <v>2525</v>
      </c>
      <c r="C425">
        <v>5</v>
      </c>
      <c r="D425">
        <v>1</v>
      </c>
      <c r="E425">
        <v>4</v>
      </c>
      <c r="F425">
        <v>1</v>
      </c>
      <c r="G425">
        <v>2</v>
      </c>
      <c r="H425">
        <f>VLOOKUP(B425, patient!A:E, 5, FALSE)</f>
        <v>9</v>
      </c>
      <c r="I425" t="str">
        <f>VLOOKUP(H425, city!A:B, 2, FALSE)</f>
        <v>Edinburgh</v>
      </c>
      <c r="J425" t="str">
        <f>VLOOKUP(E425, diagnosis!A:B, 2, FALSE)</f>
        <v>Hypertension</v>
      </c>
      <c r="K425" t="str">
        <f>VLOOKUP(D425, department!A:B, 2, FALSE)</f>
        <v>Cardiology</v>
      </c>
      <c r="L425" t="str">
        <f>VLOOKUP(C425, provider!A:B, 2, FALSE)</f>
        <v>Dr. Sade Kikiola</v>
      </c>
      <c r="M425" t="str">
        <f>VLOOKUP(G425, insurance!A:B, 2, FALSE)</f>
        <v>AXA</v>
      </c>
      <c r="N425">
        <f>VLOOKUP(B425, patient!A:D, 4, FALSE)</f>
        <v>24</v>
      </c>
      <c r="O425" t="str">
        <f>VLOOKUP(B425, patient!A:C, 3, FALSE)</f>
        <v>Male</v>
      </c>
      <c r="P425" t="str">
        <f>VLOOKUP(B425, patient!A:F, 6, FALSE)</f>
        <v>Asian</v>
      </c>
      <c r="Q425" t="s">
        <v>486</v>
      </c>
      <c r="R425">
        <v>559</v>
      </c>
      <c r="S425">
        <v>39</v>
      </c>
      <c r="U425" s="1" t="str">
        <f t="shared" si="18"/>
        <v>No</v>
      </c>
      <c r="V425">
        <v>2</v>
      </c>
      <c r="W425" t="s">
        <v>492</v>
      </c>
      <c r="X425" t="s">
        <v>488</v>
      </c>
      <c r="Y425" t="str">
        <f t="shared" si="19"/>
        <v>Scheduled</v>
      </c>
      <c r="Z425" t="s">
        <v>497</v>
      </c>
      <c r="AC425" t="s">
        <v>498</v>
      </c>
      <c r="AD425">
        <v>425.6</v>
      </c>
      <c r="AE425">
        <v>10</v>
      </c>
      <c r="AF425" t="str">
        <f t="shared" si="20"/>
        <v>Feb</v>
      </c>
    </row>
    <row r="426" spans="1:32" x14ac:dyDescent="0.25">
      <c r="A426" s="1">
        <v>45334</v>
      </c>
      <c r="B426">
        <v>127</v>
      </c>
      <c r="C426">
        <v>5</v>
      </c>
      <c r="D426">
        <v>2</v>
      </c>
      <c r="E426">
        <v>1</v>
      </c>
      <c r="F426">
        <v>2</v>
      </c>
      <c r="G426">
        <v>2</v>
      </c>
      <c r="H426">
        <f>VLOOKUP(B426, patient!A:E, 5, FALSE)</f>
        <v>40</v>
      </c>
      <c r="I426" t="str">
        <f>VLOOKUP(H426, city!A:B, 2, FALSE)</f>
        <v>Sheffield</v>
      </c>
      <c r="J426" t="str">
        <f>VLOOKUP(E426, diagnosis!A:B, 2, FALSE)</f>
        <v>Appendicitis</v>
      </c>
      <c r="K426" t="str">
        <f>VLOOKUP(D426, department!A:B, 2, FALSE)</f>
        <v>General Surgery</v>
      </c>
      <c r="L426" t="str">
        <f>VLOOKUP(C426, provider!A:B, 2, FALSE)</f>
        <v>Dr. Sade Kikiola</v>
      </c>
      <c r="M426" t="str">
        <f>VLOOKUP(G426, insurance!A:B, 2, FALSE)</f>
        <v>AXA</v>
      </c>
      <c r="N426">
        <f>VLOOKUP(B426, patient!A:D, 4, FALSE)</f>
        <v>20</v>
      </c>
      <c r="O426" t="str">
        <f>VLOOKUP(B426, patient!A:C, 3, FALSE)</f>
        <v>Male</v>
      </c>
      <c r="P426" t="str">
        <f>VLOOKUP(B426, patient!A:F, 6, FALSE)</f>
        <v>Black</v>
      </c>
      <c r="Q426" t="s">
        <v>491</v>
      </c>
      <c r="R426">
        <v>718</v>
      </c>
      <c r="S426">
        <v>163</v>
      </c>
      <c r="U426" s="1" t="str">
        <f t="shared" si="18"/>
        <v>No</v>
      </c>
      <c r="V426">
        <v>1</v>
      </c>
      <c r="W426" t="s">
        <v>487</v>
      </c>
      <c r="X426" t="s">
        <v>488</v>
      </c>
      <c r="Y426" t="str">
        <f t="shared" si="19"/>
        <v>Scheduled</v>
      </c>
      <c r="Z426" t="s">
        <v>489</v>
      </c>
      <c r="AC426" t="s">
        <v>496</v>
      </c>
      <c r="AD426">
        <v>651.70000000000005</v>
      </c>
      <c r="AE426">
        <v>50</v>
      </c>
      <c r="AF426" t="str">
        <f t="shared" si="20"/>
        <v>Feb</v>
      </c>
    </row>
    <row r="427" spans="1:32" x14ac:dyDescent="0.25">
      <c r="A427" s="1">
        <v>45334</v>
      </c>
      <c r="B427">
        <v>1484</v>
      </c>
      <c r="C427">
        <v>5</v>
      </c>
      <c r="D427">
        <v>1</v>
      </c>
      <c r="E427">
        <v>4</v>
      </c>
      <c r="F427">
        <v>4</v>
      </c>
      <c r="G427">
        <v>2</v>
      </c>
      <c r="H427">
        <f>VLOOKUP(B427, patient!A:E, 5, FALSE)</f>
        <v>9</v>
      </c>
      <c r="I427" t="str">
        <f>VLOOKUP(H427, city!A:B, 2, FALSE)</f>
        <v>Edinburgh</v>
      </c>
      <c r="J427" t="str">
        <f>VLOOKUP(E427, diagnosis!A:B, 2, FALSE)</f>
        <v>Hypertension</v>
      </c>
      <c r="K427" t="str">
        <f>VLOOKUP(D427, department!A:B, 2, FALSE)</f>
        <v>Cardiology</v>
      </c>
      <c r="L427" t="str">
        <f>VLOOKUP(C427, provider!A:B, 2, FALSE)</f>
        <v>Dr. Sade Kikiola</v>
      </c>
      <c r="M427" t="str">
        <f>VLOOKUP(G427, insurance!A:B, 2, FALSE)</f>
        <v>AXA</v>
      </c>
      <c r="N427">
        <f>VLOOKUP(B427, patient!A:D, 4, FALSE)</f>
        <v>34</v>
      </c>
      <c r="O427" t="str">
        <f>VLOOKUP(B427, patient!A:C, 3, FALSE)</f>
        <v>Female</v>
      </c>
      <c r="P427" t="str">
        <f>VLOOKUP(B427, patient!A:F, 6, FALSE)</f>
        <v>Other</v>
      </c>
      <c r="Q427" t="s">
        <v>491</v>
      </c>
      <c r="R427">
        <v>709</v>
      </c>
      <c r="S427">
        <v>71</v>
      </c>
      <c r="U427" s="1" t="str">
        <f t="shared" si="18"/>
        <v>No</v>
      </c>
      <c r="V427">
        <v>2</v>
      </c>
      <c r="W427" t="s">
        <v>494</v>
      </c>
      <c r="X427" t="s">
        <v>488</v>
      </c>
      <c r="Y427" t="str">
        <f t="shared" si="19"/>
        <v>Scheduled</v>
      </c>
      <c r="Z427" t="s">
        <v>489</v>
      </c>
      <c r="AC427" t="s">
        <v>496</v>
      </c>
      <c r="AD427">
        <v>581</v>
      </c>
      <c r="AE427">
        <v>50</v>
      </c>
      <c r="AF427" t="str">
        <f t="shared" si="20"/>
        <v>Feb</v>
      </c>
    </row>
    <row r="428" spans="1:32" x14ac:dyDescent="0.25">
      <c r="A428" s="1">
        <v>45334</v>
      </c>
      <c r="B428">
        <v>1870</v>
      </c>
      <c r="C428">
        <v>5</v>
      </c>
      <c r="D428">
        <v>2</v>
      </c>
      <c r="E428">
        <v>1</v>
      </c>
      <c r="F428">
        <v>2</v>
      </c>
      <c r="G428">
        <v>2</v>
      </c>
      <c r="H428">
        <f>VLOOKUP(B428, patient!A:E, 5, FALSE)</f>
        <v>40</v>
      </c>
      <c r="I428" t="str">
        <f>VLOOKUP(H428, city!A:B, 2, FALSE)</f>
        <v>Sheffield</v>
      </c>
      <c r="J428" t="str">
        <f>VLOOKUP(E428, diagnosis!A:B, 2, FALSE)</f>
        <v>Appendicitis</v>
      </c>
      <c r="K428" t="str">
        <f>VLOOKUP(D428, department!A:B, 2, FALSE)</f>
        <v>General Surgery</v>
      </c>
      <c r="L428" t="str">
        <f>VLOOKUP(C428, provider!A:B, 2, FALSE)</f>
        <v>Dr. Sade Kikiola</v>
      </c>
      <c r="M428" t="str">
        <f>VLOOKUP(G428, insurance!A:B, 2, FALSE)</f>
        <v>AXA</v>
      </c>
      <c r="N428">
        <f>VLOOKUP(B428, patient!A:D, 4, FALSE)</f>
        <v>50</v>
      </c>
      <c r="O428" t="str">
        <f>VLOOKUP(B428, patient!A:C, 3, FALSE)</f>
        <v>Male</v>
      </c>
      <c r="P428" t="str">
        <f>VLOOKUP(B428, patient!A:F, 6, FALSE)</f>
        <v>Other</v>
      </c>
      <c r="Q428" t="s">
        <v>486</v>
      </c>
      <c r="R428">
        <v>496</v>
      </c>
      <c r="S428">
        <v>106</v>
      </c>
      <c r="T428" s="1">
        <v>45342</v>
      </c>
      <c r="U428" s="1" t="str">
        <f t="shared" si="18"/>
        <v>Yes</v>
      </c>
      <c r="V428">
        <v>1</v>
      </c>
      <c r="W428" t="s">
        <v>492</v>
      </c>
      <c r="X428" t="s">
        <v>488</v>
      </c>
      <c r="Y428" t="str">
        <f t="shared" si="19"/>
        <v>Scheduled</v>
      </c>
      <c r="Z428" t="s">
        <v>489</v>
      </c>
      <c r="AC428" t="s">
        <v>490</v>
      </c>
      <c r="AD428">
        <v>421.4</v>
      </c>
      <c r="AE428">
        <v>0</v>
      </c>
      <c r="AF428" t="str">
        <f t="shared" si="20"/>
        <v>Feb</v>
      </c>
    </row>
    <row r="429" spans="1:32" x14ac:dyDescent="0.25">
      <c r="A429" s="1">
        <v>45334</v>
      </c>
      <c r="B429">
        <v>964</v>
      </c>
      <c r="C429">
        <v>5</v>
      </c>
      <c r="D429">
        <v>1</v>
      </c>
      <c r="E429">
        <v>4</v>
      </c>
      <c r="F429">
        <v>5</v>
      </c>
      <c r="G429">
        <v>3</v>
      </c>
      <c r="H429">
        <f>VLOOKUP(B429, patient!A:E, 5, FALSE)</f>
        <v>9</v>
      </c>
      <c r="I429" t="str">
        <f>VLOOKUP(H429, city!A:B, 2, FALSE)</f>
        <v>Edinburgh</v>
      </c>
      <c r="J429" t="str">
        <f>VLOOKUP(E429, diagnosis!A:B, 2, FALSE)</f>
        <v>Hypertension</v>
      </c>
      <c r="K429" t="str">
        <f>VLOOKUP(D429, department!A:B, 2, FALSE)</f>
        <v>Cardiology</v>
      </c>
      <c r="L429" t="str">
        <f>VLOOKUP(C429, provider!A:B, 2, FALSE)</f>
        <v>Dr. Sade Kikiola</v>
      </c>
      <c r="M429" t="str">
        <f>VLOOKUP(G429, insurance!A:B, 2, FALSE)</f>
        <v>Allianz</v>
      </c>
      <c r="N429">
        <f>VLOOKUP(B429, patient!A:D, 4, FALSE)</f>
        <v>65</v>
      </c>
      <c r="O429" t="str">
        <f>VLOOKUP(B429, patient!A:C, 3, FALSE)</f>
        <v>Male</v>
      </c>
      <c r="P429" t="str">
        <f>VLOOKUP(B429, patient!A:F, 6, FALSE)</f>
        <v>Other</v>
      </c>
      <c r="Q429" t="s">
        <v>492</v>
      </c>
      <c r="R429">
        <v>199</v>
      </c>
      <c r="S429">
        <v>84</v>
      </c>
      <c r="U429" s="1" t="str">
        <f t="shared" si="18"/>
        <v>No</v>
      </c>
      <c r="V429">
        <v>2</v>
      </c>
      <c r="W429" t="s">
        <v>487</v>
      </c>
      <c r="X429" t="s">
        <v>488</v>
      </c>
      <c r="Y429" t="str">
        <f t="shared" si="19"/>
        <v>Scheduled</v>
      </c>
      <c r="Z429" t="s">
        <v>497</v>
      </c>
      <c r="AC429" t="s">
        <v>496</v>
      </c>
      <c r="AD429">
        <v>233.1</v>
      </c>
      <c r="AE429">
        <v>50</v>
      </c>
      <c r="AF429" t="str">
        <f t="shared" si="20"/>
        <v>Feb</v>
      </c>
    </row>
    <row r="430" spans="1:32" x14ac:dyDescent="0.25">
      <c r="A430" s="1">
        <v>45334</v>
      </c>
      <c r="B430">
        <v>1596</v>
      </c>
      <c r="C430">
        <v>5</v>
      </c>
      <c r="D430">
        <v>2</v>
      </c>
      <c r="E430">
        <v>1</v>
      </c>
      <c r="F430">
        <v>2</v>
      </c>
      <c r="G430">
        <v>1</v>
      </c>
      <c r="H430">
        <f>VLOOKUP(B430, patient!A:E, 5, FALSE)</f>
        <v>40</v>
      </c>
      <c r="I430" t="str">
        <f>VLOOKUP(H430, city!A:B, 2, FALSE)</f>
        <v>Sheffield</v>
      </c>
      <c r="J430" t="str">
        <f>VLOOKUP(E430, diagnosis!A:B, 2, FALSE)</f>
        <v>Appendicitis</v>
      </c>
      <c r="K430" t="str">
        <f>VLOOKUP(D430, department!A:B, 2, FALSE)</f>
        <v>General Surgery</v>
      </c>
      <c r="L430" t="str">
        <f>VLOOKUP(C430, provider!A:B, 2, FALSE)</f>
        <v>Dr. Sade Kikiola</v>
      </c>
      <c r="M430" t="str">
        <f>VLOOKUP(G430, insurance!A:B, 2, FALSE)</f>
        <v>Aviva</v>
      </c>
      <c r="N430">
        <f>VLOOKUP(B430, patient!A:D, 4, FALSE)</f>
        <v>29</v>
      </c>
      <c r="O430" t="str">
        <f>VLOOKUP(B430, patient!A:C, 3, FALSE)</f>
        <v>Male</v>
      </c>
      <c r="P430" t="str">
        <f>VLOOKUP(B430, patient!A:F, 6, FALSE)</f>
        <v>Other</v>
      </c>
      <c r="Q430" t="s">
        <v>486</v>
      </c>
      <c r="R430">
        <v>272</v>
      </c>
      <c r="S430">
        <v>130</v>
      </c>
      <c r="U430" s="1" t="str">
        <f t="shared" si="18"/>
        <v>No</v>
      </c>
      <c r="V430">
        <v>1</v>
      </c>
      <c r="W430" t="s">
        <v>487</v>
      </c>
      <c r="X430" t="s">
        <v>488</v>
      </c>
      <c r="Y430" t="str">
        <f t="shared" si="19"/>
        <v>Scheduled</v>
      </c>
      <c r="Z430" t="s">
        <v>497</v>
      </c>
      <c r="AC430" t="s">
        <v>493</v>
      </c>
      <c r="AD430">
        <v>302.39999999999998</v>
      </c>
      <c r="AE430">
        <v>30</v>
      </c>
      <c r="AF430" t="str">
        <f t="shared" si="20"/>
        <v>Feb</v>
      </c>
    </row>
    <row r="431" spans="1:32" x14ac:dyDescent="0.25">
      <c r="A431" s="1">
        <v>45334</v>
      </c>
      <c r="B431">
        <v>2281</v>
      </c>
      <c r="C431">
        <v>5</v>
      </c>
      <c r="D431">
        <v>1</v>
      </c>
      <c r="E431">
        <v>4</v>
      </c>
      <c r="F431">
        <v>5</v>
      </c>
      <c r="G431">
        <v>1</v>
      </c>
      <c r="H431">
        <f>VLOOKUP(B431, patient!A:E, 5, FALSE)</f>
        <v>9</v>
      </c>
      <c r="I431" t="str">
        <f>VLOOKUP(H431, city!A:B, 2, FALSE)</f>
        <v>Edinburgh</v>
      </c>
      <c r="J431" t="str">
        <f>VLOOKUP(E431, diagnosis!A:B, 2, FALSE)</f>
        <v>Hypertension</v>
      </c>
      <c r="K431" t="str">
        <f>VLOOKUP(D431, department!A:B, 2, FALSE)</f>
        <v>Cardiology</v>
      </c>
      <c r="L431" t="str">
        <f>VLOOKUP(C431, provider!A:B, 2, FALSE)</f>
        <v>Dr. Sade Kikiola</v>
      </c>
      <c r="M431" t="str">
        <f>VLOOKUP(G431, insurance!A:B, 2, FALSE)</f>
        <v>Aviva</v>
      </c>
      <c r="N431">
        <f>VLOOKUP(B431, patient!A:D, 4, FALSE)</f>
        <v>76</v>
      </c>
      <c r="O431" t="str">
        <f>VLOOKUP(B431, patient!A:C, 3, FALSE)</f>
        <v>Female</v>
      </c>
      <c r="P431" t="str">
        <f>VLOOKUP(B431, patient!A:F, 6, FALSE)</f>
        <v>Other</v>
      </c>
      <c r="Q431" t="s">
        <v>486</v>
      </c>
      <c r="R431">
        <v>949</v>
      </c>
      <c r="S431">
        <v>103</v>
      </c>
      <c r="T431" s="1">
        <v>45358</v>
      </c>
      <c r="U431" s="1" t="str">
        <f t="shared" si="18"/>
        <v>Yes</v>
      </c>
      <c r="V431">
        <v>2</v>
      </c>
      <c r="W431" t="s">
        <v>492</v>
      </c>
      <c r="X431" t="s">
        <v>488</v>
      </c>
      <c r="Y431" t="str">
        <f t="shared" si="19"/>
        <v>Scheduled</v>
      </c>
      <c r="Z431" t="s">
        <v>489</v>
      </c>
      <c r="AC431" t="s">
        <v>490</v>
      </c>
      <c r="AD431">
        <v>736.4</v>
      </c>
      <c r="AE431">
        <v>0</v>
      </c>
      <c r="AF431" t="str">
        <f t="shared" si="20"/>
        <v>Feb</v>
      </c>
    </row>
    <row r="432" spans="1:32" x14ac:dyDescent="0.25">
      <c r="A432" s="1">
        <v>45335</v>
      </c>
      <c r="B432">
        <v>1311</v>
      </c>
      <c r="C432">
        <v>5</v>
      </c>
      <c r="D432">
        <v>2</v>
      </c>
      <c r="E432">
        <v>1</v>
      </c>
      <c r="F432">
        <v>2</v>
      </c>
      <c r="G432">
        <v>3</v>
      </c>
      <c r="H432">
        <f>VLOOKUP(B432, patient!A:E, 5, FALSE)</f>
        <v>40</v>
      </c>
      <c r="I432" t="str">
        <f>VLOOKUP(H432, city!A:B, 2, FALSE)</f>
        <v>Sheffield</v>
      </c>
      <c r="J432" t="str">
        <f>VLOOKUP(E432, diagnosis!A:B, 2, FALSE)</f>
        <v>Appendicitis</v>
      </c>
      <c r="K432" t="str">
        <f>VLOOKUP(D432, department!A:B, 2, FALSE)</f>
        <v>General Surgery</v>
      </c>
      <c r="L432" t="str">
        <f>VLOOKUP(C432, provider!A:B, 2, FALSE)</f>
        <v>Dr. Sade Kikiola</v>
      </c>
      <c r="M432" t="str">
        <f>VLOOKUP(G432, insurance!A:B, 2, FALSE)</f>
        <v>Allianz</v>
      </c>
      <c r="N432">
        <f>VLOOKUP(B432, patient!A:D, 4, FALSE)</f>
        <v>68</v>
      </c>
      <c r="O432" t="str">
        <f>VLOOKUP(B432, patient!A:C, 3, FALSE)</f>
        <v>Female</v>
      </c>
      <c r="P432" t="str">
        <f>VLOOKUP(B432, patient!A:F, 6, FALSE)</f>
        <v>Asian</v>
      </c>
      <c r="Q432" t="s">
        <v>492</v>
      </c>
      <c r="R432">
        <v>239</v>
      </c>
      <c r="S432">
        <v>130</v>
      </c>
      <c r="U432" s="1" t="str">
        <f t="shared" si="18"/>
        <v>No</v>
      </c>
      <c r="V432">
        <v>1</v>
      </c>
      <c r="W432" t="s">
        <v>492</v>
      </c>
      <c r="X432" t="s">
        <v>488</v>
      </c>
      <c r="Y432" t="str">
        <f t="shared" si="19"/>
        <v>Scheduled</v>
      </c>
      <c r="Z432" t="s">
        <v>489</v>
      </c>
      <c r="AC432" t="s">
        <v>498</v>
      </c>
      <c r="AD432">
        <v>265.3</v>
      </c>
      <c r="AE432">
        <v>10</v>
      </c>
      <c r="AF432" t="str">
        <f t="shared" si="20"/>
        <v>Feb</v>
      </c>
    </row>
    <row r="433" spans="1:32" x14ac:dyDescent="0.25">
      <c r="A433" s="1">
        <v>45335</v>
      </c>
      <c r="B433">
        <v>3986</v>
      </c>
      <c r="C433">
        <v>5</v>
      </c>
      <c r="D433">
        <v>1</v>
      </c>
      <c r="E433">
        <v>4</v>
      </c>
      <c r="F433">
        <v>3</v>
      </c>
      <c r="G433">
        <v>2</v>
      </c>
      <c r="H433">
        <f>VLOOKUP(B433, patient!A:E, 5, FALSE)</f>
        <v>9</v>
      </c>
      <c r="I433" t="str">
        <f>VLOOKUP(H433, city!A:B, 2, FALSE)</f>
        <v>Edinburgh</v>
      </c>
      <c r="J433" t="str">
        <f>VLOOKUP(E433, diagnosis!A:B, 2, FALSE)</f>
        <v>Hypertension</v>
      </c>
      <c r="K433" t="str">
        <f>VLOOKUP(D433, department!A:B, 2, FALSE)</f>
        <v>Cardiology</v>
      </c>
      <c r="L433" t="str">
        <f>VLOOKUP(C433, provider!A:B, 2, FALSE)</f>
        <v>Dr. Sade Kikiola</v>
      </c>
      <c r="M433" t="str">
        <f>VLOOKUP(G433, insurance!A:B, 2, FALSE)</f>
        <v>AXA</v>
      </c>
      <c r="N433">
        <f>VLOOKUP(B433, patient!A:D, 4, FALSE)</f>
        <v>39</v>
      </c>
      <c r="O433" t="str">
        <f>VLOOKUP(B433, patient!A:C, 3, FALSE)</f>
        <v>Female</v>
      </c>
      <c r="P433" t="str">
        <f>VLOOKUP(B433, patient!A:F, 6, FALSE)</f>
        <v>Black</v>
      </c>
      <c r="Q433" t="s">
        <v>492</v>
      </c>
      <c r="R433">
        <v>181</v>
      </c>
      <c r="S433">
        <v>89</v>
      </c>
      <c r="U433" s="1" t="str">
        <f t="shared" si="18"/>
        <v>No</v>
      </c>
      <c r="V433">
        <v>2</v>
      </c>
      <c r="W433" t="s">
        <v>487</v>
      </c>
      <c r="X433" t="s">
        <v>488</v>
      </c>
      <c r="Y433" t="str">
        <f t="shared" si="19"/>
        <v>Scheduled</v>
      </c>
      <c r="Z433" t="s">
        <v>497</v>
      </c>
      <c r="AC433" t="s">
        <v>496</v>
      </c>
      <c r="AD433">
        <v>224</v>
      </c>
      <c r="AE433">
        <v>50</v>
      </c>
      <c r="AF433" t="str">
        <f t="shared" si="20"/>
        <v>Feb</v>
      </c>
    </row>
    <row r="434" spans="1:32" x14ac:dyDescent="0.25">
      <c r="A434" s="1">
        <v>45335</v>
      </c>
      <c r="B434">
        <v>2742</v>
      </c>
      <c r="C434">
        <v>5</v>
      </c>
      <c r="D434">
        <v>2</v>
      </c>
      <c r="E434">
        <v>1</v>
      </c>
      <c r="F434">
        <v>2</v>
      </c>
      <c r="G434">
        <v>3</v>
      </c>
      <c r="H434">
        <f>VLOOKUP(B434, patient!A:E, 5, FALSE)</f>
        <v>40</v>
      </c>
      <c r="I434" t="str">
        <f>VLOOKUP(H434, city!A:B, 2, FALSE)</f>
        <v>Sheffield</v>
      </c>
      <c r="J434" t="str">
        <f>VLOOKUP(E434, diagnosis!A:B, 2, FALSE)</f>
        <v>Appendicitis</v>
      </c>
      <c r="K434" t="str">
        <f>VLOOKUP(D434, department!A:B, 2, FALSE)</f>
        <v>General Surgery</v>
      </c>
      <c r="L434" t="str">
        <f>VLOOKUP(C434, provider!A:B, 2, FALSE)</f>
        <v>Dr. Sade Kikiola</v>
      </c>
      <c r="M434" t="str">
        <f>VLOOKUP(G434, insurance!A:B, 2, FALSE)</f>
        <v>Allianz</v>
      </c>
      <c r="N434">
        <f>VLOOKUP(B434, patient!A:D, 4, FALSE)</f>
        <v>72</v>
      </c>
      <c r="O434" t="str">
        <f>VLOOKUP(B434, patient!A:C, 3, FALSE)</f>
        <v>Female</v>
      </c>
      <c r="P434" t="str">
        <f>VLOOKUP(B434, patient!A:F, 6, FALSE)</f>
        <v>Other</v>
      </c>
      <c r="Q434" t="s">
        <v>486</v>
      </c>
      <c r="R434">
        <v>1000</v>
      </c>
      <c r="S434">
        <v>148</v>
      </c>
      <c r="T434" s="1">
        <v>45363</v>
      </c>
      <c r="U434" s="1" t="str">
        <f t="shared" si="18"/>
        <v>Yes</v>
      </c>
      <c r="V434">
        <v>1</v>
      </c>
      <c r="W434" t="s">
        <v>487</v>
      </c>
      <c r="X434" t="s">
        <v>488</v>
      </c>
      <c r="Y434" t="str">
        <f t="shared" si="19"/>
        <v>Scheduled</v>
      </c>
      <c r="Z434" t="s">
        <v>497</v>
      </c>
      <c r="AC434" t="s">
        <v>490</v>
      </c>
      <c r="AD434">
        <v>803.6</v>
      </c>
      <c r="AE434">
        <v>0</v>
      </c>
      <c r="AF434" t="str">
        <f t="shared" si="20"/>
        <v>Feb</v>
      </c>
    </row>
    <row r="435" spans="1:32" x14ac:dyDescent="0.25">
      <c r="A435" s="1">
        <v>45335</v>
      </c>
      <c r="B435">
        <v>1502</v>
      </c>
      <c r="C435">
        <v>5</v>
      </c>
      <c r="D435">
        <v>1</v>
      </c>
      <c r="E435">
        <v>4</v>
      </c>
      <c r="F435">
        <v>4</v>
      </c>
      <c r="G435">
        <v>1</v>
      </c>
      <c r="H435">
        <f>VLOOKUP(B435, patient!A:E, 5, FALSE)</f>
        <v>9</v>
      </c>
      <c r="I435" t="str">
        <f>VLOOKUP(H435, city!A:B, 2, FALSE)</f>
        <v>Edinburgh</v>
      </c>
      <c r="J435" t="str">
        <f>VLOOKUP(E435, diagnosis!A:B, 2, FALSE)</f>
        <v>Hypertension</v>
      </c>
      <c r="K435" t="str">
        <f>VLOOKUP(D435, department!A:B, 2, FALSE)</f>
        <v>Cardiology</v>
      </c>
      <c r="L435" t="str">
        <f>VLOOKUP(C435, provider!A:B, 2, FALSE)</f>
        <v>Dr. Sade Kikiola</v>
      </c>
      <c r="M435" t="str">
        <f>VLOOKUP(G435, insurance!A:B, 2, FALSE)</f>
        <v>Aviva</v>
      </c>
      <c r="N435">
        <f>VLOOKUP(B435, patient!A:D, 4, FALSE)</f>
        <v>39</v>
      </c>
      <c r="O435" t="str">
        <f>VLOOKUP(B435, patient!A:C, 3, FALSE)</f>
        <v>Female</v>
      </c>
      <c r="P435" t="str">
        <f>VLOOKUP(B435, patient!A:F, 6, FALSE)</f>
        <v>Other</v>
      </c>
      <c r="Q435" t="s">
        <v>491</v>
      </c>
      <c r="R435">
        <v>869</v>
      </c>
      <c r="S435">
        <v>113</v>
      </c>
      <c r="U435" s="1" t="str">
        <f t="shared" si="18"/>
        <v>No</v>
      </c>
      <c r="V435">
        <v>2</v>
      </c>
      <c r="W435" t="s">
        <v>492</v>
      </c>
      <c r="X435" t="s">
        <v>488</v>
      </c>
      <c r="Y435" t="str">
        <f t="shared" si="19"/>
        <v>Scheduled</v>
      </c>
      <c r="Z435" t="s">
        <v>497</v>
      </c>
      <c r="AC435" t="s">
        <v>493</v>
      </c>
      <c r="AD435">
        <v>708.4</v>
      </c>
      <c r="AE435">
        <v>30</v>
      </c>
      <c r="AF435" t="str">
        <f t="shared" si="20"/>
        <v>Feb</v>
      </c>
    </row>
    <row r="436" spans="1:32" x14ac:dyDescent="0.25">
      <c r="A436" s="1">
        <v>45335</v>
      </c>
      <c r="B436">
        <v>3769</v>
      </c>
      <c r="C436">
        <v>5</v>
      </c>
      <c r="D436">
        <v>2</v>
      </c>
      <c r="E436">
        <v>1</v>
      </c>
      <c r="F436">
        <v>2</v>
      </c>
      <c r="G436">
        <v>1</v>
      </c>
      <c r="H436">
        <f>VLOOKUP(B436, patient!A:E, 5, FALSE)</f>
        <v>40</v>
      </c>
      <c r="I436" t="str">
        <f>VLOOKUP(H436, city!A:B, 2, FALSE)</f>
        <v>Sheffield</v>
      </c>
      <c r="J436" t="str">
        <f>VLOOKUP(E436, diagnosis!A:B, 2, FALSE)</f>
        <v>Appendicitis</v>
      </c>
      <c r="K436" t="str">
        <f>VLOOKUP(D436, department!A:B, 2, FALSE)</f>
        <v>General Surgery</v>
      </c>
      <c r="L436" t="str">
        <f>VLOOKUP(C436, provider!A:B, 2, FALSE)</f>
        <v>Dr. Sade Kikiola</v>
      </c>
      <c r="M436" t="str">
        <f>VLOOKUP(G436, insurance!A:B, 2, FALSE)</f>
        <v>Aviva</v>
      </c>
      <c r="N436">
        <f>VLOOKUP(B436, patient!A:D, 4, FALSE)</f>
        <v>63</v>
      </c>
      <c r="O436" t="str">
        <f>VLOOKUP(B436, patient!A:C, 3, FALSE)</f>
        <v>Female</v>
      </c>
      <c r="P436" t="str">
        <f>VLOOKUP(B436, patient!A:F, 6, FALSE)</f>
        <v>Black</v>
      </c>
      <c r="Q436" t="s">
        <v>486</v>
      </c>
      <c r="R436">
        <v>805</v>
      </c>
      <c r="S436">
        <v>145</v>
      </c>
      <c r="T436" s="1">
        <v>45348</v>
      </c>
      <c r="U436" s="1" t="str">
        <f t="shared" si="18"/>
        <v>Yes</v>
      </c>
      <c r="V436">
        <v>1</v>
      </c>
      <c r="W436" t="s">
        <v>492</v>
      </c>
      <c r="X436" t="s">
        <v>488</v>
      </c>
      <c r="Y436" t="str">
        <f t="shared" si="19"/>
        <v>Scheduled</v>
      </c>
      <c r="Z436" t="s">
        <v>497</v>
      </c>
      <c r="AC436" t="s">
        <v>490</v>
      </c>
      <c r="AD436">
        <v>665</v>
      </c>
      <c r="AE436">
        <v>0</v>
      </c>
      <c r="AF436" t="str">
        <f t="shared" si="20"/>
        <v>Feb</v>
      </c>
    </row>
    <row r="437" spans="1:32" x14ac:dyDescent="0.25">
      <c r="A437" s="1">
        <v>45335</v>
      </c>
      <c r="B437">
        <v>3740</v>
      </c>
      <c r="C437">
        <v>5</v>
      </c>
      <c r="D437">
        <v>1</v>
      </c>
      <c r="E437">
        <v>4</v>
      </c>
      <c r="F437">
        <v>4</v>
      </c>
      <c r="G437">
        <v>1</v>
      </c>
      <c r="H437">
        <f>VLOOKUP(B437, patient!A:E, 5, FALSE)</f>
        <v>9</v>
      </c>
      <c r="I437" t="str">
        <f>VLOOKUP(H437, city!A:B, 2, FALSE)</f>
        <v>Edinburgh</v>
      </c>
      <c r="J437" t="str">
        <f>VLOOKUP(E437, diagnosis!A:B, 2, FALSE)</f>
        <v>Hypertension</v>
      </c>
      <c r="K437" t="str">
        <f>VLOOKUP(D437, department!A:B, 2, FALSE)</f>
        <v>Cardiology</v>
      </c>
      <c r="L437" t="str">
        <f>VLOOKUP(C437, provider!A:B, 2, FALSE)</f>
        <v>Dr. Sade Kikiola</v>
      </c>
      <c r="M437" t="str">
        <f>VLOOKUP(G437, insurance!A:B, 2, FALSE)</f>
        <v>Aviva</v>
      </c>
      <c r="N437">
        <f>VLOOKUP(B437, patient!A:D, 4, FALSE)</f>
        <v>47</v>
      </c>
      <c r="O437" t="str">
        <f>VLOOKUP(B437, patient!A:C, 3, FALSE)</f>
        <v>Female</v>
      </c>
      <c r="P437" t="str">
        <f>VLOOKUP(B437, patient!A:F, 6, FALSE)</f>
        <v>Asian</v>
      </c>
      <c r="Q437" t="s">
        <v>486</v>
      </c>
      <c r="R437">
        <v>762</v>
      </c>
      <c r="S437">
        <v>35</v>
      </c>
      <c r="T437" s="1">
        <v>45363</v>
      </c>
      <c r="U437" s="1" t="str">
        <f t="shared" si="18"/>
        <v>Yes</v>
      </c>
      <c r="V437">
        <v>2</v>
      </c>
      <c r="W437" t="s">
        <v>487</v>
      </c>
      <c r="X437" t="s">
        <v>488</v>
      </c>
      <c r="Y437" t="str">
        <f t="shared" si="19"/>
        <v>Scheduled</v>
      </c>
      <c r="Z437" t="s">
        <v>497</v>
      </c>
      <c r="AC437" t="s">
        <v>490</v>
      </c>
      <c r="AD437">
        <v>557.9</v>
      </c>
      <c r="AE437">
        <v>0</v>
      </c>
      <c r="AF437" t="str">
        <f t="shared" si="20"/>
        <v>Feb</v>
      </c>
    </row>
    <row r="438" spans="1:32" x14ac:dyDescent="0.25">
      <c r="A438" s="1">
        <v>45335</v>
      </c>
      <c r="B438">
        <v>2122</v>
      </c>
      <c r="C438">
        <v>5</v>
      </c>
      <c r="D438">
        <v>2</v>
      </c>
      <c r="E438">
        <v>1</v>
      </c>
      <c r="F438">
        <v>2</v>
      </c>
      <c r="G438">
        <v>1</v>
      </c>
      <c r="H438">
        <f>VLOOKUP(B438, patient!A:E, 5, FALSE)</f>
        <v>40</v>
      </c>
      <c r="I438" t="str">
        <f>VLOOKUP(H438, city!A:B, 2, FALSE)</f>
        <v>Sheffield</v>
      </c>
      <c r="J438" t="str">
        <f>VLOOKUP(E438, diagnosis!A:B, 2, FALSE)</f>
        <v>Appendicitis</v>
      </c>
      <c r="K438" t="str">
        <f>VLOOKUP(D438, department!A:B, 2, FALSE)</f>
        <v>General Surgery</v>
      </c>
      <c r="L438" t="str">
        <f>VLOOKUP(C438, provider!A:B, 2, FALSE)</f>
        <v>Dr. Sade Kikiola</v>
      </c>
      <c r="M438" t="str">
        <f>VLOOKUP(G438, insurance!A:B, 2, FALSE)</f>
        <v>Aviva</v>
      </c>
      <c r="N438">
        <f>VLOOKUP(B438, patient!A:D, 4, FALSE)</f>
        <v>55</v>
      </c>
      <c r="O438" t="str">
        <f>VLOOKUP(B438, patient!A:C, 3, FALSE)</f>
        <v>Male</v>
      </c>
      <c r="P438" t="str">
        <f>VLOOKUP(B438, patient!A:F, 6, FALSE)</f>
        <v>Other</v>
      </c>
      <c r="Q438" t="s">
        <v>486</v>
      </c>
      <c r="R438">
        <v>245</v>
      </c>
      <c r="S438">
        <v>174</v>
      </c>
      <c r="T438" s="1">
        <v>45352</v>
      </c>
      <c r="U438" s="1" t="str">
        <f t="shared" si="18"/>
        <v>Yes</v>
      </c>
      <c r="V438">
        <v>1</v>
      </c>
      <c r="W438" t="s">
        <v>494</v>
      </c>
      <c r="X438" t="s">
        <v>488</v>
      </c>
      <c r="Y438" t="str">
        <f t="shared" si="19"/>
        <v>Scheduled</v>
      </c>
      <c r="Z438" t="s">
        <v>497</v>
      </c>
      <c r="AC438" t="s">
        <v>490</v>
      </c>
      <c r="AD438">
        <v>293.3</v>
      </c>
      <c r="AE438">
        <v>0</v>
      </c>
      <c r="AF438" t="str">
        <f t="shared" si="20"/>
        <v>Feb</v>
      </c>
    </row>
    <row r="439" spans="1:32" x14ac:dyDescent="0.25">
      <c r="A439" s="1">
        <v>45335</v>
      </c>
      <c r="B439">
        <v>450</v>
      </c>
      <c r="C439">
        <v>5</v>
      </c>
      <c r="D439">
        <v>1</v>
      </c>
      <c r="E439">
        <v>4</v>
      </c>
      <c r="F439">
        <v>4</v>
      </c>
      <c r="G439">
        <v>3</v>
      </c>
      <c r="H439">
        <f>VLOOKUP(B439, patient!A:E, 5, FALSE)</f>
        <v>9</v>
      </c>
      <c r="I439" t="str">
        <f>VLOOKUP(H439, city!A:B, 2, FALSE)</f>
        <v>Edinburgh</v>
      </c>
      <c r="J439" t="str">
        <f>VLOOKUP(E439, diagnosis!A:B, 2, FALSE)</f>
        <v>Hypertension</v>
      </c>
      <c r="K439" t="str">
        <f>VLOOKUP(D439, department!A:B, 2, FALSE)</f>
        <v>Cardiology</v>
      </c>
      <c r="L439" t="str">
        <f>VLOOKUP(C439, provider!A:B, 2, FALSE)</f>
        <v>Dr. Sade Kikiola</v>
      </c>
      <c r="M439" t="str">
        <f>VLOOKUP(G439, insurance!A:B, 2, FALSE)</f>
        <v>Allianz</v>
      </c>
      <c r="N439">
        <f>VLOOKUP(B439, patient!A:D, 4, FALSE)</f>
        <v>55</v>
      </c>
      <c r="O439" t="str">
        <f>VLOOKUP(B439, patient!A:C, 3, FALSE)</f>
        <v>Male</v>
      </c>
      <c r="P439" t="str">
        <f>VLOOKUP(B439, patient!A:F, 6, FALSE)</f>
        <v>Asian</v>
      </c>
      <c r="Q439" t="s">
        <v>486</v>
      </c>
      <c r="R439">
        <v>564</v>
      </c>
      <c r="S439">
        <v>37</v>
      </c>
      <c r="T439" s="1">
        <v>45352</v>
      </c>
      <c r="U439" s="1" t="str">
        <f t="shared" si="18"/>
        <v>Yes</v>
      </c>
      <c r="V439">
        <v>2</v>
      </c>
      <c r="W439" t="s">
        <v>487</v>
      </c>
      <c r="X439" t="s">
        <v>488</v>
      </c>
      <c r="Y439" t="str">
        <f t="shared" si="19"/>
        <v>Scheduled</v>
      </c>
      <c r="Z439" t="s">
        <v>497</v>
      </c>
      <c r="AC439" t="s">
        <v>490</v>
      </c>
      <c r="AD439">
        <v>420.7</v>
      </c>
      <c r="AE439">
        <v>0</v>
      </c>
      <c r="AF439" t="str">
        <f t="shared" si="20"/>
        <v>Feb</v>
      </c>
    </row>
    <row r="440" spans="1:32" x14ac:dyDescent="0.25">
      <c r="A440" s="1">
        <v>45335</v>
      </c>
      <c r="B440">
        <v>2360</v>
      </c>
      <c r="C440">
        <v>5</v>
      </c>
      <c r="D440">
        <v>2</v>
      </c>
      <c r="E440">
        <v>1</v>
      </c>
      <c r="F440">
        <v>2</v>
      </c>
      <c r="G440">
        <v>2</v>
      </c>
      <c r="H440">
        <f>VLOOKUP(B440, patient!A:E, 5, FALSE)</f>
        <v>40</v>
      </c>
      <c r="I440" t="str">
        <f>VLOOKUP(H440, city!A:B, 2, FALSE)</f>
        <v>Sheffield</v>
      </c>
      <c r="J440" t="str">
        <f>VLOOKUP(E440, diagnosis!A:B, 2, FALSE)</f>
        <v>Appendicitis</v>
      </c>
      <c r="K440" t="str">
        <f>VLOOKUP(D440, department!A:B, 2, FALSE)</f>
        <v>General Surgery</v>
      </c>
      <c r="L440" t="str">
        <f>VLOOKUP(C440, provider!A:B, 2, FALSE)</f>
        <v>Dr. Sade Kikiola</v>
      </c>
      <c r="M440" t="str">
        <f>VLOOKUP(G440, insurance!A:B, 2, FALSE)</f>
        <v>AXA</v>
      </c>
      <c r="N440">
        <f>VLOOKUP(B440, patient!A:D, 4, FALSE)</f>
        <v>62</v>
      </c>
      <c r="O440" t="str">
        <f>VLOOKUP(B440, patient!A:C, 3, FALSE)</f>
        <v>Male</v>
      </c>
      <c r="P440" t="str">
        <f>VLOOKUP(B440, patient!A:F, 6, FALSE)</f>
        <v>Other</v>
      </c>
      <c r="Q440" t="s">
        <v>486</v>
      </c>
      <c r="R440">
        <v>280</v>
      </c>
      <c r="S440">
        <v>96</v>
      </c>
      <c r="T440" s="1">
        <v>45354</v>
      </c>
      <c r="U440" s="1" t="str">
        <f t="shared" si="18"/>
        <v>Yes</v>
      </c>
      <c r="V440">
        <v>1</v>
      </c>
      <c r="W440" t="s">
        <v>487</v>
      </c>
      <c r="X440" t="s">
        <v>488</v>
      </c>
      <c r="Y440" t="str">
        <f t="shared" si="19"/>
        <v>Scheduled</v>
      </c>
      <c r="Z440" t="s">
        <v>497</v>
      </c>
      <c r="AC440" t="s">
        <v>490</v>
      </c>
      <c r="AD440">
        <v>263.2</v>
      </c>
      <c r="AE440">
        <v>0</v>
      </c>
      <c r="AF440" t="str">
        <f t="shared" si="20"/>
        <v>Feb</v>
      </c>
    </row>
    <row r="441" spans="1:32" x14ac:dyDescent="0.25">
      <c r="A441" s="1">
        <v>45335</v>
      </c>
      <c r="B441">
        <v>1673</v>
      </c>
      <c r="C441">
        <v>5</v>
      </c>
      <c r="D441">
        <v>1</v>
      </c>
      <c r="E441">
        <v>4</v>
      </c>
      <c r="F441">
        <v>3</v>
      </c>
      <c r="G441">
        <v>2</v>
      </c>
      <c r="H441">
        <f>VLOOKUP(B441, patient!A:E, 5, FALSE)</f>
        <v>9</v>
      </c>
      <c r="I441" t="str">
        <f>VLOOKUP(H441, city!A:B, 2, FALSE)</f>
        <v>Edinburgh</v>
      </c>
      <c r="J441" t="str">
        <f>VLOOKUP(E441, diagnosis!A:B, 2, FALSE)</f>
        <v>Hypertension</v>
      </c>
      <c r="K441" t="str">
        <f>VLOOKUP(D441, department!A:B, 2, FALSE)</f>
        <v>Cardiology</v>
      </c>
      <c r="L441" t="str">
        <f>VLOOKUP(C441, provider!A:B, 2, FALSE)</f>
        <v>Dr. Sade Kikiola</v>
      </c>
      <c r="M441" t="str">
        <f>VLOOKUP(G441, insurance!A:B, 2, FALSE)</f>
        <v>AXA</v>
      </c>
      <c r="N441">
        <f>VLOOKUP(B441, patient!A:D, 4, FALSE)</f>
        <v>68</v>
      </c>
      <c r="O441" t="str">
        <f>VLOOKUP(B441, patient!A:C, 3, FALSE)</f>
        <v>Male</v>
      </c>
      <c r="P441" t="str">
        <f>VLOOKUP(B441, patient!A:F, 6, FALSE)</f>
        <v>Asian</v>
      </c>
      <c r="Q441" t="s">
        <v>486</v>
      </c>
      <c r="R441">
        <v>263</v>
      </c>
      <c r="S441">
        <v>63</v>
      </c>
      <c r="U441" s="1" t="str">
        <f t="shared" si="18"/>
        <v>No</v>
      </c>
      <c r="V441">
        <v>2</v>
      </c>
      <c r="W441" t="s">
        <v>487</v>
      </c>
      <c r="X441" t="s">
        <v>488</v>
      </c>
      <c r="Y441" t="str">
        <f t="shared" si="19"/>
        <v>Scheduled</v>
      </c>
      <c r="Z441" t="s">
        <v>489</v>
      </c>
      <c r="AC441" t="s">
        <v>493</v>
      </c>
      <c r="AD441">
        <v>249.2</v>
      </c>
      <c r="AE441">
        <v>30</v>
      </c>
      <c r="AF441" t="str">
        <f t="shared" si="20"/>
        <v>Feb</v>
      </c>
    </row>
    <row r="442" spans="1:32" x14ac:dyDescent="0.25">
      <c r="A442" s="1">
        <v>45336</v>
      </c>
      <c r="B442">
        <v>2979</v>
      </c>
      <c r="C442">
        <v>5</v>
      </c>
      <c r="D442">
        <v>2</v>
      </c>
      <c r="E442">
        <v>1</v>
      </c>
      <c r="F442">
        <v>2</v>
      </c>
      <c r="G442">
        <v>3</v>
      </c>
      <c r="H442">
        <f>VLOOKUP(B442, patient!A:E, 5, FALSE)</f>
        <v>40</v>
      </c>
      <c r="I442" t="str">
        <f>VLOOKUP(H442, city!A:B, 2, FALSE)</f>
        <v>Sheffield</v>
      </c>
      <c r="J442" t="str">
        <f>VLOOKUP(E442, diagnosis!A:B, 2, FALSE)</f>
        <v>Appendicitis</v>
      </c>
      <c r="K442" t="str">
        <f>VLOOKUP(D442, department!A:B, 2, FALSE)</f>
        <v>General Surgery</v>
      </c>
      <c r="L442" t="str">
        <f>VLOOKUP(C442, provider!A:B, 2, FALSE)</f>
        <v>Dr. Sade Kikiola</v>
      </c>
      <c r="M442" t="str">
        <f>VLOOKUP(G442, insurance!A:B, 2, FALSE)</f>
        <v>Allianz</v>
      </c>
      <c r="N442">
        <f>VLOOKUP(B442, patient!A:D, 4, FALSE)</f>
        <v>71</v>
      </c>
      <c r="O442" t="str">
        <f>VLOOKUP(B442, patient!A:C, 3, FALSE)</f>
        <v>Female</v>
      </c>
      <c r="P442" t="str">
        <f>VLOOKUP(B442, patient!A:F, 6, FALSE)</f>
        <v>Hispanic</v>
      </c>
      <c r="Q442" t="s">
        <v>486</v>
      </c>
      <c r="R442">
        <v>164</v>
      </c>
      <c r="S442">
        <v>69</v>
      </c>
      <c r="T442" s="1">
        <v>45346</v>
      </c>
      <c r="U442" s="1" t="str">
        <f t="shared" si="18"/>
        <v>Yes</v>
      </c>
      <c r="V442">
        <v>1</v>
      </c>
      <c r="W442" t="s">
        <v>487</v>
      </c>
      <c r="X442" t="s">
        <v>488</v>
      </c>
      <c r="Y442" t="str">
        <f t="shared" si="19"/>
        <v>Scheduled</v>
      </c>
      <c r="Z442" t="s">
        <v>497</v>
      </c>
      <c r="AC442" t="s">
        <v>490</v>
      </c>
      <c r="AD442">
        <v>163.1</v>
      </c>
      <c r="AE442">
        <v>0</v>
      </c>
      <c r="AF442" t="str">
        <f t="shared" si="20"/>
        <v>Feb</v>
      </c>
    </row>
    <row r="443" spans="1:32" x14ac:dyDescent="0.25">
      <c r="A443" s="1">
        <v>45336</v>
      </c>
      <c r="B443">
        <v>3540</v>
      </c>
      <c r="C443">
        <v>5</v>
      </c>
      <c r="D443">
        <v>1</v>
      </c>
      <c r="E443">
        <v>4</v>
      </c>
      <c r="F443">
        <v>2</v>
      </c>
      <c r="G443">
        <v>2</v>
      </c>
      <c r="H443">
        <f>VLOOKUP(B443, patient!A:E, 5, FALSE)</f>
        <v>40</v>
      </c>
      <c r="I443" t="str">
        <f>VLOOKUP(H443, city!A:B, 2, FALSE)</f>
        <v>Sheffield</v>
      </c>
      <c r="J443" t="str">
        <f>VLOOKUP(E443, diagnosis!A:B, 2, FALSE)</f>
        <v>Hypertension</v>
      </c>
      <c r="K443" t="str">
        <f>VLOOKUP(D443, department!A:B, 2, FALSE)</f>
        <v>Cardiology</v>
      </c>
      <c r="L443" t="str">
        <f>VLOOKUP(C443, provider!A:B, 2, FALSE)</f>
        <v>Dr. Sade Kikiola</v>
      </c>
      <c r="M443" t="str">
        <f>VLOOKUP(G443, insurance!A:B, 2, FALSE)</f>
        <v>AXA</v>
      </c>
      <c r="N443">
        <f>VLOOKUP(B443, patient!A:D, 4, FALSE)</f>
        <v>25</v>
      </c>
      <c r="O443" t="str">
        <f>VLOOKUP(B443, patient!A:C, 3, FALSE)</f>
        <v>Male</v>
      </c>
      <c r="P443" t="str">
        <f>VLOOKUP(B443, patient!A:F, 6, FALSE)</f>
        <v>Other</v>
      </c>
      <c r="Q443" t="s">
        <v>486</v>
      </c>
      <c r="R443">
        <v>855</v>
      </c>
      <c r="S443">
        <v>111</v>
      </c>
      <c r="T443" s="1">
        <v>45343</v>
      </c>
      <c r="U443" s="1" t="str">
        <f t="shared" si="18"/>
        <v>Yes</v>
      </c>
      <c r="V443">
        <v>2</v>
      </c>
      <c r="W443" t="s">
        <v>494</v>
      </c>
      <c r="X443" t="s">
        <v>488</v>
      </c>
      <c r="Y443" t="str">
        <f t="shared" si="19"/>
        <v>Scheduled</v>
      </c>
      <c r="Z443" t="s">
        <v>497</v>
      </c>
      <c r="AC443" t="s">
        <v>490</v>
      </c>
      <c r="AD443">
        <v>676.2</v>
      </c>
      <c r="AE443">
        <v>0</v>
      </c>
      <c r="AF443" t="str">
        <f t="shared" si="20"/>
        <v>Feb</v>
      </c>
    </row>
    <row r="444" spans="1:32" x14ac:dyDescent="0.25">
      <c r="A444" s="1">
        <v>45336</v>
      </c>
      <c r="B444">
        <v>931</v>
      </c>
      <c r="C444">
        <v>5</v>
      </c>
      <c r="D444">
        <v>2</v>
      </c>
      <c r="E444">
        <v>1</v>
      </c>
      <c r="F444">
        <v>2</v>
      </c>
      <c r="G444">
        <v>2</v>
      </c>
      <c r="H444">
        <f>VLOOKUP(B444, patient!A:E, 5, FALSE)</f>
        <v>9</v>
      </c>
      <c r="I444" t="str">
        <f>VLOOKUP(H444, city!A:B, 2, FALSE)</f>
        <v>Edinburgh</v>
      </c>
      <c r="J444" t="str">
        <f>VLOOKUP(E444, diagnosis!A:B, 2, FALSE)</f>
        <v>Appendicitis</v>
      </c>
      <c r="K444" t="str">
        <f>VLOOKUP(D444, department!A:B, 2, FALSE)</f>
        <v>General Surgery</v>
      </c>
      <c r="L444" t="str">
        <f>VLOOKUP(C444, provider!A:B, 2, FALSE)</f>
        <v>Dr. Sade Kikiola</v>
      </c>
      <c r="M444" t="str">
        <f>VLOOKUP(G444, insurance!A:B, 2, FALSE)</f>
        <v>AXA</v>
      </c>
      <c r="N444">
        <f>VLOOKUP(B444, patient!A:D, 4, FALSE)</f>
        <v>44</v>
      </c>
      <c r="O444" t="str">
        <f>VLOOKUP(B444, patient!A:C, 3, FALSE)</f>
        <v>Male</v>
      </c>
      <c r="P444" t="str">
        <f>VLOOKUP(B444, patient!A:F, 6, FALSE)</f>
        <v>Other</v>
      </c>
      <c r="Q444" t="s">
        <v>486</v>
      </c>
      <c r="R444">
        <v>815</v>
      </c>
      <c r="S444">
        <v>33</v>
      </c>
      <c r="T444" s="1">
        <v>45360</v>
      </c>
      <c r="U444" s="1" t="str">
        <f t="shared" si="18"/>
        <v>Yes</v>
      </c>
      <c r="V444">
        <v>1</v>
      </c>
      <c r="W444" t="s">
        <v>492</v>
      </c>
      <c r="X444" t="s">
        <v>488</v>
      </c>
      <c r="Y444" t="str">
        <f t="shared" si="19"/>
        <v>Scheduled</v>
      </c>
      <c r="Z444" t="s">
        <v>497</v>
      </c>
      <c r="AC444" t="s">
        <v>490</v>
      </c>
      <c r="AD444">
        <v>593.6</v>
      </c>
      <c r="AE444">
        <v>0</v>
      </c>
      <c r="AF444" t="str">
        <f t="shared" si="20"/>
        <v>Feb</v>
      </c>
    </row>
    <row r="445" spans="1:32" x14ac:dyDescent="0.25">
      <c r="A445" s="1">
        <v>45336</v>
      </c>
      <c r="B445">
        <v>1623</v>
      </c>
      <c r="C445">
        <v>5</v>
      </c>
      <c r="D445">
        <v>1</v>
      </c>
      <c r="E445">
        <v>4</v>
      </c>
      <c r="F445">
        <v>4</v>
      </c>
      <c r="G445">
        <v>2</v>
      </c>
      <c r="H445">
        <f>VLOOKUP(B445, patient!A:E, 5, FALSE)</f>
        <v>40</v>
      </c>
      <c r="I445" t="str">
        <f>VLOOKUP(H445, city!A:B, 2, FALSE)</f>
        <v>Sheffield</v>
      </c>
      <c r="J445" t="str">
        <f>VLOOKUP(E445, diagnosis!A:B, 2, FALSE)</f>
        <v>Hypertension</v>
      </c>
      <c r="K445" t="str">
        <f>VLOOKUP(D445, department!A:B, 2, FALSE)</f>
        <v>Cardiology</v>
      </c>
      <c r="L445" t="str">
        <f>VLOOKUP(C445, provider!A:B, 2, FALSE)</f>
        <v>Dr. Sade Kikiola</v>
      </c>
      <c r="M445" t="str">
        <f>VLOOKUP(G445, insurance!A:B, 2, FALSE)</f>
        <v>AXA</v>
      </c>
      <c r="N445">
        <f>VLOOKUP(B445, patient!A:D, 4, FALSE)</f>
        <v>44</v>
      </c>
      <c r="O445" t="str">
        <f>VLOOKUP(B445, patient!A:C, 3, FALSE)</f>
        <v>Male</v>
      </c>
      <c r="P445" t="str">
        <f>VLOOKUP(B445, patient!A:F, 6, FALSE)</f>
        <v>White</v>
      </c>
      <c r="Q445" t="s">
        <v>486</v>
      </c>
      <c r="R445">
        <v>774</v>
      </c>
      <c r="S445">
        <v>71</v>
      </c>
      <c r="T445" s="1">
        <v>45354</v>
      </c>
      <c r="U445" s="1" t="str">
        <f t="shared" si="18"/>
        <v>Yes</v>
      </c>
      <c r="V445">
        <v>2</v>
      </c>
      <c r="W445" t="s">
        <v>487</v>
      </c>
      <c r="X445" t="s">
        <v>488</v>
      </c>
      <c r="Y445" t="str">
        <f t="shared" si="19"/>
        <v>Scheduled</v>
      </c>
      <c r="Z445" t="s">
        <v>489</v>
      </c>
      <c r="AC445" t="s">
        <v>490</v>
      </c>
      <c r="AD445">
        <v>591.5</v>
      </c>
      <c r="AE445">
        <v>0</v>
      </c>
      <c r="AF445" t="str">
        <f t="shared" si="20"/>
        <v>Feb</v>
      </c>
    </row>
    <row r="446" spans="1:32" x14ac:dyDescent="0.25">
      <c r="A446" s="1">
        <v>45336</v>
      </c>
      <c r="B446">
        <v>1387</v>
      </c>
      <c r="C446">
        <v>5</v>
      </c>
      <c r="D446">
        <v>2</v>
      </c>
      <c r="E446">
        <v>1</v>
      </c>
      <c r="F446">
        <v>2</v>
      </c>
      <c r="G446">
        <v>2</v>
      </c>
      <c r="H446">
        <f>VLOOKUP(B446, patient!A:E, 5, FALSE)</f>
        <v>9</v>
      </c>
      <c r="I446" t="str">
        <f>VLOOKUP(H446, city!A:B, 2, FALSE)</f>
        <v>Edinburgh</v>
      </c>
      <c r="J446" t="str">
        <f>VLOOKUP(E446, diagnosis!A:B, 2, FALSE)</f>
        <v>Appendicitis</v>
      </c>
      <c r="K446" t="str">
        <f>VLOOKUP(D446, department!A:B, 2, FALSE)</f>
        <v>General Surgery</v>
      </c>
      <c r="L446" t="str">
        <f>VLOOKUP(C446, provider!A:B, 2, FALSE)</f>
        <v>Dr. Sade Kikiola</v>
      </c>
      <c r="M446" t="str">
        <f>VLOOKUP(G446, insurance!A:B, 2, FALSE)</f>
        <v>AXA</v>
      </c>
      <c r="N446">
        <f>VLOOKUP(B446, patient!A:D, 4, FALSE)</f>
        <v>51</v>
      </c>
      <c r="O446" t="str">
        <f>VLOOKUP(B446, patient!A:C, 3, FALSE)</f>
        <v>Male</v>
      </c>
      <c r="P446" t="str">
        <f>VLOOKUP(B446, patient!A:F, 6, FALSE)</f>
        <v>White</v>
      </c>
      <c r="Q446" t="s">
        <v>492</v>
      </c>
      <c r="R446">
        <v>704</v>
      </c>
      <c r="S446">
        <v>112</v>
      </c>
      <c r="U446" s="1" t="str">
        <f t="shared" si="18"/>
        <v>No</v>
      </c>
      <c r="V446">
        <v>1</v>
      </c>
      <c r="W446" t="s">
        <v>492</v>
      </c>
      <c r="X446" t="s">
        <v>488</v>
      </c>
      <c r="Y446" t="str">
        <f t="shared" si="19"/>
        <v>Scheduled</v>
      </c>
      <c r="Z446" t="s">
        <v>489</v>
      </c>
      <c r="AC446" t="s">
        <v>496</v>
      </c>
      <c r="AD446">
        <v>606.20000000000005</v>
      </c>
      <c r="AE446">
        <v>50</v>
      </c>
      <c r="AF446" t="str">
        <f t="shared" si="20"/>
        <v>Feb</v>
      </c>
    </row>
    <row r="447" spans="1:32" x14ac:dyDescent="0.25">
      <c r="A447" s="1">
        <v>45336</v>
      </c>
      <c r="B447">
        <v>1961</v>
      </c>
      <c r="C447">
        <v>5</v>
      </c>
      <c r="D447">
        <v>1</v>
      </c>
      <c r="E447">
        <v>4</v>
      </c>
      <c r="F447">
        <v>1</v>
      </c>
      <c r="G447">
        <v>1</v>
      </c>
      <c r="H447">
        <f>VLOOKUP(B447, patient!A:E, 5, FALSE)</f>
        <v>40</v>
      </c>
      <c r="I447" t="str">
        <f>VLOOKUP(H447, city!A:B, 2, FALSE)</f>
        <v>Sheffield</v>
      </c>
      <c r="J447" t="str">
        <f>VLOOKUP(E447, diagnosis!A:B, 2, FALSE)</f>
        <v>Hypertension</v>
      </c>
      <c r="K447" t="str">
        <f>VLOOKUP(D447, department!A:B, 2, FALSE)</f>
        <v>Cardiology</v>
      </c>
      <c r="L447" t="str">
        <f>VLOOKUP(C447, provider!A:B, 2, FALSE)</f>
        <v>Dr. Sade Kikiola</v>
      </c>
      <c r="M447" t="str">
        <f>VLOOKUP(G447, insurance!A:B, 2, FALSE)</f>
        <v>Aviva</v>
      </c>
      <c r="N447">
        <f>VLOOKUP(B447, patient!A:D, 4, FALSE)</f>
        <v>38</v>
      </c>
      <c r="O447" t="str">
        <f>VLOOKUP(B447, patient!A:C, 3, FALSE)</f>
        <v>Female</v>
      </c>
      <c r="P447" t="str">
        <f>VLOOKUP(B447, patient!A:F, 6, FALSE)</f>
        <v>Asian</v>
      </c>
      <c r="Q447" t="s">
        <v>491</v>
      </c>
      <c r="R447">
        <v>970</v>
      </c>
      <c r="S447">
        <v>140</v>
      </c>
      <c r="U447" s="1" t="str">
        <f t="shared" si="18"/>
        <v>No</v>
      </c>
      <c r="V447">
        <v>2</v>
      </c>
      <c r="W447" t="s">
        <v>492</v>
      </c>
      <c r="X447" t="s">
        <v>488</v>
      </c>
      <c r="Y447" t="str">
        <f t="shared" si="19"/>
        <v>Scheduled</v>
      </c>
      <c r="Z447" t="s">
        <v>497</v>
      </c>
      <c r="AC447" t="s">
        <v>496</v>
      </c>
      <c r="AD447">
        <v>812</v>
      </c>
      <c r="AE447">
        <v>50</v>
      </c>
      <c r="AF447" t="str">
        <f t="shared" si="20"/>
        <v>Feb</v>
      </c>
    </row>
    <row r="448" spans="1:32" x14ac:dyDescent="0.25">
      <c r="A448" s="1">
        <v>45336</v>
      </c>
      <c r="B448">
        <v>2222</v>
      </c>
      <c r="C448">
        <v>5</v>
      </c>
      <c r="D448">
        <v>2</v>
      </c>
      <c r="E448">
        <v>1</v>
      </c>
      <c r="F448">
        <v>2</v>
      </c>
      <c r="G448">
        <v>2</v>
      </c>
      <c r="H448">
        <f>VLOOKUP(B448, patient!A:E, 5, FALSE)</f>
        <v>9</v>
      </c>
      <c r="I448" t="str">
        <f>VLOOKUP(H448, city!A:B, 2, FALSE)</f>
        <v>Edinburgh</v>
      </c>
      <c r="J448" t="str">
        <f>VLOOKUP(E448, diagnosis!A:B, 2, FALSE)</f>
        <v>Appendicitis</v>
      </c>
      <c r="K448" t="str">
        <f>VLOOKUP(D448, department!A:B, 2, FALSE)</f>
        <v>General Surgery</v>
      </c>
      <c r="L448" t="str">
        <f>VLOOKUP(C448, provider!A:B, 2, FALSE)</f>
        <v>Dr. Sade Kikiola</v>
      </c>
      <c r="M448" t="str">
        <f>VLOOKUP(G448, insurance!A:B, 2, FALSE)</f>
        <v>AXA</v>
      </c>
      <c r="N448">
        <f>VLOOKUP(B448, patient!A:D, 4, FALSE)</f>
        <v>47</v>
      </c>
      <c r="O448" t="str">
        <f>VLOOKUP(B448, patient!A:C, 3, FALSE)</f>
        <v>Female</v>
      </c>
      <c r="P448" t="str">
        <f>VLOOKUP(B448, patient!A:F, 6, FALSE)</f>
        <v>White</v>
      </c>
      <c r="Q448" t="s">
        <v>492</v>
      </c>
      <c r="R448">
        <v>676</v>
      </c>
      <c r="S448">
        <v>69</v>
      </c>
      <c r="U448" s="1" t="str">
        <f t="shared" si="18"/>
        <v>No</v>
      </c>
      <c r="V448">
        <v>1</v>
      </c>
      <c r="W448" t="s">
        <v>492</v>
      </c>
      <c r="X448" t="s">
        <v>488</v>
      </c>
      <c r="Y448" t="str">
        <f t="shared" si="19"/>
        <v>Scheduled</v>
      </c>
      <c r="Z448" t="s">
        <v>489</v>
      </c>
      <c r="AC448" t="s">
        <v>498</v>
      </c>
      <c r="AD448">
        <v>528.5</v>
      </c>
      <c r="AE448">
        <v>10</v>
      </c>
      <c r="AF448" t="str">
        <f t="shared" si="20"/>
        <v>Feb</v>
      </c>
    </row>
    <row r="449" spans="1:32" x14ac:dyDescent="0.25">
      <c r="A449" s="1">
        <v>45336</v>
      </c>
      <c r="B449">
        <v>1983</v>
      </c>
      <c r="C449">
        <v>5</v>
      </c>
      <c r="D449">
        <v>1</v>
      </c>
      <c r="E449">
        <v>4</v>
      </c>
      <c r="F449">
        <v>3</v>
      </c>
      <c r="G449">
        <v>3</v>
      </c>
      <c r="H449">
        <f>VLOOKUP(B449, patient!A:E, 5, FALSE)</f>
        <v>40</v>
      </c>
      <c r="I449" t="str">
        <f>VLOOKUP(H449, city!A:B, 2, FALSE)</f>
        <v>Sheffield</v>
      </c>
      <c r="J449" t="str">
        <f>VLOOKUP(E449, diagnosis!A:B, 2, FALSE)</f>
        <v>Hypertension</v>
      </c>
      <c r="K449" t="str">
        <f>VLOOKUP(D449, department!A:B, 2, FALSE)</f>
        <v>Cardiology</v>
      </c>
      <c r="L449" t="str">
        <f>VLOOKUP(C449, provider!A:B, 2, FALSE)</f>
        <v>Dr. Sade Kikiola</v>
      </c>
      <c r="M449" t="str">
        <f>VLOOKUP(G449, insurance!A:B, 2, FALSE)</f>
        <v>Allianz</v>
      </c>
      <c r="N449">
        <f>VLOOKUP(B449, patient!A:D, 4, FALSE)</f>
        <v>50</v>
      </c>
      <c r="O449" t="str">
        <f>VLOOKUP(B449, patient!A:C, 3, FALSE)</f>
        <v>Female</v>
      </c>
      <c r="P449" t="str">
        <f>VLOOKUP(B449, patient!A:F, 6, FALSE)</f>
        <v>Asian</v>
      </c>
      <c r="Q449" t="s">
        <v>486</v>
      </c>
      <c r="R449">
        <v>235</v>
      </c>
      <c r="S449">
        <v>142</v>
      </c>
      <c r="T449" s="1">
        <v>45352</v>
      </c>
      <c r="U449" s="1" t="str">
        <f t="shared" si="18"/>
        <v>Yes</v>
      </c>
      <c r="V449">
        <v>2</v>
      </c>
      <c r="W449" t="s">
        <v>487</v>
      </c>
      <c r="X449" t="s">
        <v>488</v>
      </c>
      <c r="Y449" t="str">
        <f t="shared" si="19"/>
        <v>Scheduled</v>
      </c>
      <c r="Z449" t="s">
        <v>489</v>
      </c>
      <c r="AC449" t="s">
        <v>490</v>
      </c>
      <c r="AD449">
        <v>263.89999999999998</v>
      </c>
      <c r="AE449">
        <v>0</v>
      </c>
      <c r="AF449" t="str">
        <f t="shared" si="20"/>
        <v>Feb</v>
      </c>
    </row>
    <row r="450" spans="1:32" x14ac:dyDescent="0.25">
      <c r="A450" s="1">
        <v>45336</v>
      </c>
      <c r="B450">
        <v>2106</v>
      </c>
      <c r="C450">
        <v>5</v>
      </c>
      <c r="D450">
        <v>2</v>
      </c>
      <c r="E450">
        <v>1</v>
      </c>
      <c r="F450">
        <v>2</v>
      </c>
      <c r="G450">
        <v>1</v>
      </c>
      <c r="H450">
        <f>VLOOKUP(B450, patient!A:E, 5, FALSE)</f>
        <v>9</v>
      </c>
      <c r="I450" t="str">
        <f>VLOOKUP(H450, city!A:B, 2, FALSE)</f>
        <v>Edinburgh</v>
      </c>
      <c r="J450" t="str">
        <f>VLOOKUP(E450, diagnosis!A:B, 2, FALSE)</f>
        <v>Appendicitis</v>
      </c>
      <c r="K450" t="str">
        <f>VLOOKUP(D450, department!A:B, 2, FALSE)</f>
        <v>General Surgery</v>
      </c>
      <c r="L450" t="str">
        <f>VLOOKUP(C450, provider!A:B, 2, FALSE)</f>
        <v>Dr. Sade Kikiola</v>
      </c>
      <c r="M450" t="str">
        <f>VLOOKUP(G450, insurance!A:B, 2, FALSE)</f>
        <v>Aviva</v>
      </c>
      <c r="N450">
        <f>VLOOKUP(B450, patient!A:D, 4, FALSE)</f>
        <v>45</v>
      </c>
      <c r="O450" t="str">
        <f>VLOOKUP(B450, patient!A:C, 3, FALSE)</f>
        <v>Male</v>
      </c>
      <c r="P450" t="str">
        <f>VLOOKUP(B450, patient!A:F, 6, FALSE)</f>
        <v>Other</v>
      </c>
      <c r="Q450" t="s">
        <v>491</v>
      </c>
      <c r="R450">
        <v>566</v>
      </c>
      <c r="S450">
        <v>36</v>
      </c>
      <c r="U450" s="1" t="str">
        <f t="shared" si="18"/>
        <v>No</v>
      </c>
      <c r="V450">
        <v>1</v>
      </c>
      <c r="W450" t="s">
        <v>487</v>
      </c>
      <c r="X450" t="s">
        <v>488</v>
      </c>
      <c r="Y450" t="str">
        <f t="shared" si="19"/>
        <v>Scheduled</v>
      </c>
      <c r="Z450" t="s">
        <v>489</v>
      </c>
      <c r="AC450" t="s">
        <v>496</v>
      </c>
      <c r="AD450">
        <v>456.4</v>
      </c>
      <c r="AE450">
        <v>50</v>
      </c>
      <c r="AF450" t="str">
        <f t="shared" si="20"/>
        <v>Feb</v>
      </c>
    </row>
    <row r="451" spans="1:32" x14ac:dyDescent="0.25">
      <c r="A451" s="1">
        <v>45336</v>
      </c>
      <c r="B451">
        <v>598</v>
      </c>
      <c r="C451">
        <v>5</v>
      </c>
      <c r="D451">
        <v>1</v>
      </c>
      <c r="E451">
        <v>4</v>
      </c>
      <c r="F451">
        <v>2</v>
      </c>
      <c r="G451">
        <v>1</v>
      </c>
      <c r="H451">
        <f>VLOOKUP(B451, patient!A:E, 5, FALSE)</f>
        <v>40</v>
      </c>
      <c r="I451" t="str">
        <f>VLOOKUP(H451, city!A:B, 2, FALSE)</f>
        <v>Sheffield</v>
      </c>
      <c r="J451" t="str">
        <f>VLOOKUP(E451, diagnosis!A:B, 2, FALSE)</f>
        <v>Hypertension</v>
      </c>
      <c r="K451" t="str">
        <f>VLOOKUP(D451, department!A:B, 2, FALSE)</f>
        <v>Cardiology</v>
      </c>
      <c r="L451" t="str">
        <f>VLOOKUP(C451, provider!A:B, 2, FALSE)</f>
        <v>Dr. Sade Kikiola</v>
      </c>
      <c r="M451" t="str">
        <f>VLOOKUP(G451, insurance!A:B, 2, FALSE)</f>
        <v>Aviva</v>
      </c>
      <c r="N451">
        <f>VLOOKUP(B451, patient!A:D, 4, FALSE)</f>
        <v>64</v>
      </c>
      <c r="O451" t="str">
        <f>VLOOKUP(B451, patient!A:C, 3, FALSE)</f>
        <v>Female</v>
      </c>
      <c r="P451" t="str">
        <f>VLOOKUP(B451, patient!A:F, 6, FALSE)</f>
        <v>Other</v>
      </c>
      <c r="Q451" t="s">
        <v>492</v>
      </c>
      <c r="R451">
        <v>60</v>
      </c>
      <c r="S451">
        <v>143</v>
      </c>
      <c r="U451" s="1" t="str">
        <f t="shared" ref="U451:U514" si="21">IF(T451&lt;&gt;"", "Yes", "No")</f>
        <v>No</v>
      </c>
      <c r="V451">
        <v>2</v>
      </c>
      <c r="W451" t="s">
        <v>487</v>
      </c>
      <c r="X451" t="s">
        <v>488</v>
      </c>
      <c r="Y451" t="str">
        <f t="shared" ref="Y451:Y514" si="22">IF(TRIM(X451)="yes", "Emergency", "Scheduled")</f>
        <v>Scheduled</v>
      </c>
      <c r="Z451" t="s">
        <v>497</v>
      </c>
      <c r="AC451" t="s">
        <v>498</v>
      </c>
      <c r="AD451">
        <v>149.1</v>
      </c>
      <c r="AE451">
        <v>10</v>
      </c>
      <c r="AF451" t="str">
        <f t="shared" ref="AF451:AF514" si="23">TEXT(A451, "mmm")</f>
        <v>Feb</v>
      </c>
    </row>
    <row r="452" spans="1:32" x14ac:dyDescent="0.25">
      <c r="A452" s="1">
        <v>45337</v>
      </c>
      <c r="B452">
        <v>3329</v>
      </c>
      <c r="C452">
        <v>5</v>
      </c>
      <c r="D452">
        <v>2</v>
      </c>
      <c r="E452">
        <v>1</v>
      </c>
      <c r="F452">
        <v>2</v>
      </c>
      <c r="G452">
        <v>3</v>
      </c>
      <c r="H452">
        <f>VLOOKUP(B452, patient!A:E, 5, FALSE)</f>
        <v>9</v>
      </c>
      <c r="I452" t="str">
        <f>VLOOKUP(H452, city!A:B, 2, FALSE)</f>
        <v>Edinburgh</v>
      </c>
      <c r="J452" t="str">
        <f>VLOOKUP(E452, diagnosis!A:B, 2, FALSE)</f>
        <v>Appendicitis</v>
      </c>
      <c r="K452" t="str">
        <f>VLOOKUP(D452, department!A:B, 2, FALSE)</f>
        <v>General Surgery</v>
      </c>
      <c r="L452" t="str">
        <f>VLOOKUP(C452, provider!A:B, 2, FALSE)</f>
        <v>Dr. Sade Kikiola</v>
      </c>
      <c r="M452" t="str">
        <f>VLOOKUP(G452, insurance!A:B, 2, FALSE)</f>
        <v>Allianz</v>
      </c>
      <c r="N452">
        <f>VLOOKUP(B452, patient!A:D, 4, FALSE)</f>
        <v>50</v>
      </c>
      <c r="O452" t="str">
        <f>VLOOKUP(B452, patient!A:C, 3, FALSE)</f>
        <v>Male</v>
      </c>
      <c r="P452" t="str">
        <f>VLOOKUP(B452, patient!A:F, 6, FALSE)</f>
        <v>Hispanic</v>
      </c>
      <c r="Q452" t="s">
        <v>486</v>
      </c>
      <c r="R452">
        <v>523</v>
      </c>
      <c r="S452">
        <v>139</v>
      </c>
      <c r="T452" s="1">
        <v>45365</v>
      </c>
      <c r="U452" s="1" t="str">
        <f t="shared" si="21"/>
        <v>Yes</v>
      </c>
      <c r="V452">
        <v>1</v>
      </c>
      <c r="W452" t="s">
        <v>494</v>
      </c>
      <c r="X452" t="s">
        <v>488</v>
      </c>
      <c r="Y452" t="str">
        <f t="shared" si="22"/>
        <v>Scheduled</v>
      </c>
      <c r="Z452" t="s">
        <v>497</v>
      </c>
      <c r="AC452" t="s">
        <v>490</v>
      </c>
      <c r="AD452">
        <v>463.4</v>
      </c>
      <c r="AE452">
        <v>0</v>
      </c>
      <c r="AF452" t="str">
        <f t="shared" si="23"/>
        <v>Feb</v>
      </c>
    </row>
    <row r="453" spans="1:32" x14ac:dyDescent="0.25">
      <c r="A453" s="1">
        <v>45337</v>
      </c>
      <c r="B453">
        <v>2894</v>
      </c>
      <c r="C453">
        <v>5</v>
      </c>
      <c r="D453">
        <v>1</v>
      </c>
      <c r="E453">
        <v>4</v>
      </c>
      <c r="F453">
        <v>2</v>
      </c>
      <c r="G453">
        <v>2</v>
      </c>
      <c r="H453">
        <f>VLOOKUP(B453, patient!A:E, 5, FALSE)</f>
        <v>40</v>
      </c>
      <c r="I453" t="str">
        <f>VLOOKUP(H453, city!A:B, 2, FALSE)</f>
        <v>Sheffield</v>
      </c>
      <c r="J453" t="str">
        <f>VLOOKUP(E453, diagnosis!A:B, 2, FALSE)</f>
        <v>Hypertension</v>
      </c>
      <c r="K453" t="str">
        <f>VLOOKUP(D453, department!A:B, 2, FALSE)</f>
        <v>Cardiology</v>
      </c>
      <c r="L453" t="str">
        <f>VLOOKUP(C453, provider!A:B, 2, FALSE)</f>
        <v>Dr. Sade Kikiola</v>
      </c>
      <c r="M453" t="str">
        <f>VLOOKUP(G453, insurance!A:B, 2, FALSE)</f>
        <v>AXA</v>
      </c>
      <c r="N453">
        <f>VLOOKUP(B453, patient!A:D, 4, FALSE)</f>
        <v>22</v>
      </c>
      <c r="O453" t="str">
        <f>VLOOKUP(B453, patient!A:C, 3, FALSE)</f>
        <v>Female</v>
      </c>
      <c r="P453" t="str">
        <f>VLOOKUP(B453, patient!A:F, 6, FALSE)</f>
        <v>Hispanic</v>
      </c>
      <c r="Q453" t="s">
        <v>486</v>
      </c>
      <c r="R453">
        <v>586</v>
      </c>
      <c r="S453">
        <v>150</v>
      </c>
      <c r="T453" s="1">
        <v>45351</v>
      </c>
      <c r="U453" s="1" t="str">
        <f t="shared" si="21"/>
        <v>Yes</v>
      </c>
      <c r="V453">
        <v>2</v>
      </c>
      <c r="W453" t="s">
        <v>492</v>
      </c>
      <c r="X453" t="s">
        <v>488</v>
      </c>
      <c r="Y453" t="str">
        <f t="shared" si="22"/>
        <v>Scheduled</v>
      </c>
      <c r="Z453" t="s">
        <v>497</v>
      </c>
      <c r="AC453" t="s">
        <v>490</v>
      </c>
      <c r="AD453">
        <v>515.20000000000005</v>
      </c>
      <c r="AE453">
        <v>0</v>
      </c>
      <c r="AF453" t="str">
        <f t="shared" si="23"/>
        <v>Feb</v>
      </c>
    </row>
    <row r="454" spans="1:32" x14ac:dyDescent="0.25">
      <c r="A454" s="1">
        <v>45337</v>
      </c>
      <c r="B454">
        <v>4598</v>
      </c>
      <c r="C454">
        <v>5</v>
      </c>
      <c r="D454">
        <v>2</v>
      </c>
      <c r="E454">
        <v>1</v>
      </c>
      <c r="F454">
        <v>2</v>
      </c>
      <c r="G454">
        <v>1</v>
      </c>
      <c r="H454">
        <f>VLOOKUP(B454, patient!A:E, 5, FALSE)</f>
        <v>9</v>
      </c>
      <c r="I454" t="str">
        <f>VLOOKUP(H454, city!A:B, 2, FALSE)</f>
        <v>Edinburgh</v>
      </c>
      <c r="J454" t="str">
        <f>VLOOKUP(E454, diagnosis!A:B, 2, FALSE)</f>
        <v>Appendicitis</v>
      </c>
      <c r="K454" t="str">
        <f>VLOOKUP(D454, department!A:B, 2, FALSE)</f>
        <v>General Surgery</v>
      </c>
      <c r="L454" t="str">
        <f>VLOOKUP(C454, provider!A:B, 2, FALSE)</f>
        <v>Dr. Sade Kikiola</v>
      </c>
      <c r="M454" t="str">
        <f>VLOOKUP(G454, insurance!A:B, 2, FALSE)</f>
        <v>Aviva</v>
      </c>
      <c r="N454">
        <f>VLOOKUP(B454, patient!A:D, 4, FALSE)</f>
        <v>77</v>
      </c>
      <c r="O454" t="str">
        <f>VLOOKUP(B454, patient!A:C, 3, FALSE)</f>
        <v>Female</v>
      </c>
      <c r="P454" t="str">
        <f>VLOOKUP(B454, patient!A:F, 6, FALSE)</f>
        <v>White</v>
      </c>
      <c r="Q454" t="s">
        <v>486</v>
      </c>
      <c r="R454">
        <v>380</v>
      </c>
      <c r="S454">
        <v>114</v>
      </c>
      <c r="U454" s="1" t="str">
        <f t="shared" si="21"/>
        <v>No</v>
      </c>
      <c r="V454">
        <v>1</v>
      </c>
      <c r="W454" t="s">
        <v>494</v>
      </c>
      <c r="X454" t="s">
        <v>488</v>
      </c>
      <c r="Y454" t="str">
        <f t="shared" si="22"/>
        <v>Scheduled</v>
      </c>
      <c r="Z454" t="s">
        <v>497</v>
      </c>
      <c r="AC454" t="s">
        <v>496</v>
      </c>
      <c r="AD454">
        <v>380.8</v>
      </c>
      <c r="AE454">
        <v>50</v>
      </c>
      <c r="AF454" t="str">
        <f t="shared" si="23"/>
        <v>Feb</v>
      </c>
    </row>
    <row r="455" spans="1:32" x14ac:dyDescent="0.25">
      <c r="A455" s="1">
        <v>45337</v>
      </c>
      <c r="B455">
        <v>3001</v>
      </c>
      <c r="C455">
        <v>5</v>
      </c>
      <c r="D455">
        <v>1</v>
      </c>
      <c r="E455">
        <v>4</v>
      </c>
      <c r="F455">
        <v>1</v>
      </c>
      <c r="G455">
        <v>3</v>
      </c>
      <c r="H455">
        <f>VLOOKUP(B455, patient!A:E, 5, FALSE)</f>
        <v>40</v>
      </c>
      <c r="I455" t="str">
        <f>VLOOKUP(H455, city!A:B, 2, FALSE)</f>
        <v>Sheffield</v>
      </c>
      <c r="J455" t="str">
        <f>VLOOKUP(E455, diagnosis!A:B, 2, FALSE)</f>
        <v>Hypertension</v>
      </c>
      <c r="K455" t="str">
        <f>VLOOKUP(D455, department!A:B, 2, FALSE)</f>
        <v>Cardiology</v>
      </c>
      <c r="L455" t="str">
        <f>VLOOKUP(C455, provider!A:B, 2, FALSE)</f>
        <v>Dr. Sade Kikiola</v>
      </c>
      <c r="M455" t="str">
        <f>VLOOKUP(G455, insurance!A:B, 2, FALSE)</f>
        <v>Allianz</v>
      </c>
      <c r="N455">
        <f>VLOOKUP(B455, patient!A:D, 4, FALSE)</f>
        <v>78</v>
      </c>
      <c r="O455" t="str">
        <f>VLOOKUP(B455, patient!A:C, 3, FALSE)</f>
        <v>Female</v>
      </c>
      <c r="P455" t="str">
        <f>VLOOKUP(B455, patient!A:F, 6, FALSE)</f>
        <v>Other</v>
      </c>
      <c r="Q455" t="s">
        <v>486</v>
      </c>
      <c r="R455">
        <v>366</v>
      </c>
      <c r="S455">
        <v>168</v>
      </c>
      <c r="U455" s="1" t="str">
        <f t="shared" si="21"/>
        <v>No</v>
      </c>
      <c r="V455">
        <v>2</v>
      </c>
      <c r="W455" t="s">
        <v>494</v>
      </c>
      <c r="X455" t="s">
        <v>488</v>
      </c>
      <c r="Y455" t="str">
        <f t="shared" si="22"/>
        <v>Scheduled</v>
      </c>
      <c r="Z455" t="s">
        <v>497</v>
      </c>
      <c r="AC455" t="s">
        <v>498</v>
      </c>
      <c r="AD455">
        <v>380.8</v>
      </c>
      <c r="AE455">
        <v>10</v>
      </c>
      <c r="AF455" t="str">
        <f t="shared" si="23"/>
        <v>Feb</v>
      </c>
    </row>
    <row r="456" spans="1:32" x14ac:dyDescent="0.25">
      <c r="A456" s="1">
        <v>45337</v>
      </c>
      <c r="B456">
        <v>3775</v>
      </c>
      <c r="C456">
        <v>5</v>
      </c>
      <c r="D456">
        <v>2</v>
      </c>
      <c r="E456">
        <v>1</v>
      </c>
      <c r="F456">
        <v>2</v>
      </c>
      <c r="G456">
        <v>3</v>
      </c>
      <c r="H456">
        <f>VLOOKUP(B456, patient!A:E, 5, FALSE)</f>
        <v>9</v>
      </c>
      <c r="I456" t="str">
        <f>VLOOKUP(H456, city!A:B, 2, FALSE)</f>
        <v>Edinburgh</v>
      </c>
      <c r="J456" t="str">
        <f>VLOOKUP(E456, diagnosis!A:B, 2, FALSE)</f>
        <v>Appendicitis</v>
      </c>
      <c r="K456" t="str">
        <f>VLOOKUP(D456, department!A:B, 2, FALSE)</f>
        <v>General Surgery</v>
      </c>
      <c r="L456" t="str">
        <f>VLOOKUP(C456, provider!A:B, 2, FALSE)</f>
        <v>Dr. Sade Kikiola</v>
      </c>
      <c r="M456" t="str">
        <f>VLOOKUP(G456, insurance!A:B, 2, FALSE)</f>
        <v>Allianz</v>
      </c>
      <c r="N456">
        <f>VLOOKUP(B456, patient!A:D, 4, FALSE)</f>
        <v>65</v>
      </c>
      <c r="O456" t="str">
        <f>VLOOKUP(B456, patient!A:C, 3, FALSE)</f>
        <v>Female</v>
      </c>
      <c r="P456" t="str">
        <f>VLOOKUP(B456, patient!A:F, 6, FALSE)</f>
        <v>Asian</v>
      </c>
      <c r="Q456" t="s">
        <v>491</v>
      </c>
      <c r="R456">
        <v>666</v>
      </c>
      <c r="S456">
        <v>52</v>
      </c>
      <c r="U456" s="1" t="str">
        <f t="shared" si="21"/>
        <v>No</v>
      </c>
      <c r="V456">
        <v>1</v>
      </c>
      <c r="W456" t="s">
        <v>487</v>
      </c>
      <c r="X456" t="s">
        <v>488</v>
      </c>
      <c r="Y456" t="str">
        <f t="shared" si="22"/>
        <v>Scheduled</v>
      </c>
      <c r="Z456" t="s">
        <v>497</v>
      </c>
      <c r="AC456" t="s">
        <v>493</v>
      </c>
      <c r="AD456">
        <v>523.6</v>
      </c>
      <c r="AE456">
        <v>30</v>
      </c>
      <c r="AF456" t="str">
        <f t="shared" si="23"/>
        <v>Feb</v>
      </c>
    </row>
    <row r="457" spans="1:32" x14ac:dyDescent="0.25">
      <c r="A457" s="1">
        <v>45337</v>
      </c>
      <c r="B457">
        <v>4245</v>
      </c>
      <c r="C457">
        <v>5</v>
      </c>
      <c r="D457">
        <v>1</v>
      </c>
      <c r="E457">
        <v>4</v>
      </c>
      <c r="F457">
        <v>4</v>
      </c>
      <c r="G457">
        <v>2</v>
      </c>
      <c r="H457">
        <f>VLOOKUP(B457, patient!A:E, 5, FALSE)</f>
        <v>40</v>
      </c>
      <c r="I457" t="str">
        <f>VLOOKUP(H457, city!A:B, 2, FALSE)</f>
        <v>Sheffield</v>
      </c>
      <c r="J457" t="str">
        <f>VLOOKUP(E457, diagnosis!A:B, 2, FALSE)</f>
        <v>Hypertension</v>
      </c>
      <c r="K457" t="str">
        <f>VLOOKUP(D457, department!A:B, 2, FALSE)</f>
        <v>Cardiology</v>
      </c>
      <c r="L457" t="str">
        <f>VLOOKUP(C457, provider!A:B, 2, FALSE)</f>
        <v>Dr. Sade Kikiola</v>
      </c>
      <c r="M457" t="str">
        <f>VLOOKUP(G457, insurance!A:B, 2, FALSE)</f>
        <v>AXA</v>
      </c>
      <c r="N457">
        <f>VLOOKUP(B457, patient!A:D, 4, FALSE)</f>
        <v>36</v>
      </c>
      <c r="O457" t="str">
        <f>VLOOKUP(B457, patient!A:C, 3, FALSE)</f>
        <v>Female</v>
      </c>
      <c r="P457" t="str">
        <f>VLOOKUP(B457, patient!A:F, 6, FALSE)</f>
        <v>White</v>
      </c>
      <c r="Q457" t="s">
        <v>491</v>
      </c>
      <c r="R457">
        <v>675</v>
      </c>
      <c r="S457">
        <v>20</v>
      </c>
      <c r="U457" s="1" t="str">
        <f t="shared" si="21"/>
        <v>No</v>
      </c>
      <c r="V457">
        <v>2</v>
      </c>
      <c r="W457" t="s">
        <v>492</v>
      </c>
      <c r="X457" t="s">
        <v>488</v>
      </c>
      <c r="Y457" t="str">
        <f t="shared" si="22"/>
        <v>Scheduled</v>
      </c>
      <c r="Z457" t="s">
        <v>497</v>
      </c>
      <c r="AC457" t="s">
        <v>496</v>
      </c>
      <c r="AD457">
        <v>521.5</v>
      </c>
      <c r="AE457">
        <v>50</v>
      </c>
      <c r="AF457" t="str">
        <f t="shared" si="23"/>
        <v>Feb</v>
      </c>
    </row>
    <row r="458" spans="1:32" x14ac:dyDescent="0.25">
      <c r="A458" s="1">
        <v>45337</v>
      </c>
      <c r="B458">
        <v>2051</v>
      </c>
      <c r="C458">
        <v>5</v>
      </c>
      <c r="D458">
        <v>2</v>
      </c>
      <c r="E458">
        <v>1</v>
      </c>
      <c r="F458">
        <v>2</v>
      </c>
      <c r="G458">
        <v>2</v>
      </c>
      <c r="H458">
        <f>VLOOKUP(B458, patient!A:E, 5, FALSE)</f>
        <v>9</v>
      </c>
      <c r="I458" t="str">
        <f>VLOOKUP(H458, city!A:B, 2, FALSE)</f>
        <v>Edinburgh</v>
      </c>
      <c r="J458" t="str">
        <f>VLOOKUP(E458, diagnosis!A:B, 2, FALSE)</f>
        <v>Appendicitis</v>
      </c>
      <c r="K458" t="str">
        <f>VLOOKUP(D458, department!A:B, 2, FALSE)</f>
        <v>General Surgery</v>
      </c>
      <c r="L458" t="str">
        <f>VLOOKUP(C458, provider!A:B, 2, FALSE)</f>
        <v>Dr. Sade Kikiola</v>
      </c>
      <c r="M458" t="str">
        <f>VLOOKUP(G458, insurance!A:B, 2, FALSE)</f>
        <v>AXA</v>
      </c>
      <c r="N458">
        <f>VLOOKUP(B458, patient!A:D, 4, FALSE)</f>
        <v>21</v>
      </c>
      <c r="O458" t="str">
        <f>VLOOKUP(B458, patient!A:C, 3, FALSE)</f>
        <v>Male</v>
      </c>
      <c r="P458" t="str">
        <f>VLOOKUP(B458, patient!A:F, 6, FALSE)</f>
        <v>Hispanic</v>
      </c>
      <c r="Q458" t="s">
        <v>486</v>
      </c>
      <c r="R458">
        <v>648</v>
      </c>
      <c r="S458">
        <v>134</v>
      </c>
      <c r="T458" s="1">
        <v>45346</v>
      </c>
      <c r="U458" s="1" t="str">
        <f t="shared" si="21"/>
        <v>Yes</v>
      </c>
      <c r="V458">
        <v>1</v>
      </c>
      <c r="W458" t="s">
        <v>492</v>
      </c>
      <c r="X458" t="s">
        <v>488</v>
      </c>
      <c r="Y458" t="str">
        <f t="shared" si="22"/>
        <v>Scheduled</v>
      </c>
      <c r="Z458" t="s">
        <v>489</v>
      </c>
      <c r="AC458" t="s">
        <v>490</v>
      </c>
      <c r="AD458">
        <v>547.4</v>
      </c>
      <c r="AE458">
        <v>0</v>
      </c>
      <c r="AF458" t="str">
        <f t="shared" si="23"/>
        <v>Feb</v>
      </c>
    </row>
    <row r="459" spans="1:32" x14ac:dyDescent="0.25">
      <c r="A459" s="1">
        <v>45337</v>
      </c>
      <c r="B459">
        <v>573</v>
      </c>
      <c r="C459">
        <v>5</v>
      </c>
      <c r="D459">
        <v>1</v>
      </c>
      <c r="E459">
        <v>4</v>
      </c>
      <c r="F459">
        <v>4</v>
      </c>
      <c r="G459">
        <v>3</v>
      </c>
      <c r="H459">
        <f>VLOOKUP(B459, patient!A:E, 5, FALSE)</f>
        <v>40</v>
      </c>
      <c r="I459" t="str">
        <f>VLOOKUP(H459, city!A:B, 2, FALSE)</f>
        <v>Sheffield</v>
      </c>
      <c r="J459" t="str">
        <f>VLOOKUP(E459, diagnosis!A:B, 2, FALSE)</f>
        <v>Hypertension</v>
      </c>
      <c r="K459" t="str">
        <f>VLOOKUP(D459, department!A:B, 2, FALSE)</f>
        <v>Cardiology</v>
      </c>
      <c r="L459" t="str">
        <f>VLOOKUP(C459, provider!A:B, 2, FALSE)</f>
        <v>Dr. Sade Kikiola</v>
      </c>
      <c r="M459" t="str">
        <f>VLOOKUP(G459, insurance!A:B, 2, FALSE)</f>
        <v>Allianz</v>
      </c>
      <c r="N459">
        <f>VLOOKUP(B459, patient!A:D, 4, FALSE)</f>
        <v>52</v>
      </c>
      <c r="O459" t="str">
        <f>VLOOKUP(B459, patient!A:C, 3, FALSE)</f>
        <v>Female</v>
      </c>
      <c r="P459" t="str">
        <f>VLOOKUP(B459, patient!A:F, 6, FALSE)</f>
        <v>Black</v>
      </c>
      <c r="Q459" t="s">
        <v>486</v>
      </c>
      <c r="R459">
        <v>785</v>
      </c>
      <c r="S459">
        <v>23</v>
      </c>
      <c r="T459" s="1">
        <v>45350</v>
      </c>
      <c r="U459" s="1" t="str">
        <f t="shared" si="21"/>
        <v>Yes</v>
      </c>
      <c r="V459">
        <v>2</v>
      </c>
      <c r="W459" t="s">
        <v>487</v>
      </c>
      <c r="X459" t="s">
        <v>488</v>
      </c>
      <c r="Y459" t="str">
        <f t="shared" si="22"/>
        <v>Scheduled</v>
      </c>
      <c r="Z459" t="s">
        <v>497</v>
      </c>
      <c r="AC459" t="s">
        <v>490</v>
      </c>
      <c r="AD459">
        <v>565.6</v>
      </c>
      <c r="AE459">
        <v>0</v>
      </c>
      <c r="AF459" t="str">
        <f t="shared" si="23"/>
        <v>Feb</v>
      </c>
    </row>
    <row r="460" spans="1:32" x14ac:dyDescent="0.25">
      <c r="A460" s="1">
        <v>45337</v>
      </c>
      <c r="B460">
        <v>4946</v>
      </c>
      <c r="C460">
        <v>5</v>
      </c>
      <c r="D460">
        <v>2</v>
      </c>
      <c r="E460">
        <v>1</v>
      </c>
      <c r="F460">
        <v>2</v>
      </c>
      <c r="G460">
        <v>2</v>
      </c>
      <c r="H460">
        <f>VLOOKUP(B460, patient!A:E, 5, FALSE)</f>
        <v>9</v>
      </c>
      <c r="I460" t="str">
        <f>VLOOKUP(H460, city!A:B, 2, FALSE)</f>
        <v>Edinburgh</v>
      </c>
      <c r="J460" t="str">
        <f>VLOOKUP(E460, diagnosis!A:B, 2, FALSE)</f>
        <v>Appendicitis</v>
      </c>
      <c r="K460" t="str">
        <f>VLOOKUP(D460, department!A:B, 2, FALSE)</f>
        <v>General Surgery</v>
      </c>
      <c r="L460" t="str">
        <f>VLOOKUP(C460, provider!A:B, 2, FALSE)</f>
        <v>Dr. Sade Kikiola</v>
      </c>
      <c r="M460" t="str">
        <f>VLOOKUP(G460, insurance!A:B, 2, FALSE)</f>
        <v>AXA</v>
      </c>
      <c r="N460">
        <f>VLOOKUP(B460, patient!A:D, 4, FALSE)</f>
        <v>66</v>
      </c>
      <c r="O460" t="str">
        <f>VLOOKUP(B460, patient!A:C, 3, FALSE)</f>
        <v>Male</v>
      </c>
      <c r="P460" t="str">
        <f>VLOOKUP(B460, patient!A:F, 6, FALSE)</f>
        <v>Asian</v>
      </c>
      <c r="Q460" t="s">
        <v>486</v>
      </c>
      <c r="R460">
        <v>863</v>
      </c>
      <c r="S460">
        <v>169</v>
      </c>
      <c r="T460" s="1">
        <v>45363</v>
      </c>
      <c r="U460" s="1" t="str">
        <f t="shared" si="21"/>
        <v>Yes</v>
      </c>
      <c r="V460">
        <v>1</v>
      </c>
      <c r="W460" t="s">
        <v>487</v>
      </c>
      <c r="X460" t="s">
        <v>488</v>
      </c>
      <c r="Y460" t="str">
        <f t="shared" si="22"/>
        <v>Scheduled</v>
      </c>
      <c r="Z460" t="s">
        <v>497</v>
      </c>
      <c r="AC460" t="s">
        <v>490</v>
      </c>
      <c r="AD460">
        <v>722.4</v>
      </c>
      <c r="AE460">
        <v>0</v>
      </c>
      <c r="AF460" t="str">
        <f t="shared" si="23"/>
        <v>Feb</v>
      </c>
    </row>
    <row r="461" spans="1:32" x14ac:dyDescent="0.25">
      <c r="A461" s="1">
        <v>45337</v>
      </c>
      <c r="B461">
        <v>4872</v>
      </c>
      <c r="C461">
        <v>5</v>
      </c>
      <c r="D461">
        <v>1</v>
      </c>
      <c r="E461">
        <v>4</v>
      </c>
      <c r="F461">
        <v>4</v>
      </c>
      <c r="G461">
        <v>3</v>
      </c>
      <c r="H461">
        <f>VLOOKUP(B461, patient!A:E, 5, FALSE)</f>
        <v>40</v>
      </c>
      <c r="I461" t="str">
        <f>VLOOKUP(H461, city!A:B, 2, FALSE)</f>
        <v>Sheffield</v>
      </c>
      <c r="J461" t="str">
        <f>VLOOKUP(E461, diagnosis!A:B, 2, FALSE)</f>
        <v>Hypertension</v>
      </c>
      <c r="K461" t="str">
        <f>VLOOKUP(D461, department!A:B, 2, FALSE)</f>
        <v>Cardiology</v>
      </c>
      <c r="L461" t="str">
        <f>VLOOKUP(C461, provider!A:B, 2, FALSE)</f>
        <v>Dr. Sade Kikiola</v>
      </c>
      <c r="M461" t="str">
        <f>VLOOKUP(G461, insurance!A:B, 2, FALSE)</f>
        <v>Allianz</v>
      </c>
      <c r="N461">
        <f>VLOOKUP(B461, patient!A:D, 4, FALSE)</f>
        <v>34</v>
      </c>
      <c r="O461" t="str">
        <f>VLOOKUP(B461, patient!A:C, 3, FALSE)</f>
        <v>Male</v>
      </c>
      <c r="P461" t="str">
        <f>VLOOKUP(B461, patient!A:F, 6, FALSE)</f>
        <v>Black</v>
      </c>
      <c r="Q461" t="s">
        <v>486</v>
      </c>
      <c r="R461">
        <v>137</v>
      </c>
      <c r="S461">
        <v>191</v>
      </c>
      <c r="T461" s="1">
        <v>45354</v>
      </c>
      <c r="U461" s="1" t="str">
        <f t="shared" si="21"/>
        <v>Yes</v>
      </c>
      <c r="V461">
        <v>2</v>
      </c>
      <c r="W461" t="s">
        <v>494</v>
      </c>
      <c r="X461" t="s">
        <v>488</v>
      </c>
      <c r="Y461" t="str">
        <f t="shared" si="22"/>
        <v>Scheduled</v>
      </c>
      <c r="Z461" t="s">
        <v>497</v>
      </c>
      <c r="AC461" t="s">
        <v>490</v>
      </c>
      <c r="AD461">
        <v>229.6</v>
      </c>
      <c r="AE461">
        <v>0</v>
      </c>
      <c r="AF461" t="str">
        <f t="shared" si="23"/>
        <v>Feb</v>
      </c>
    </row>
    <row r="462" spans="1:32" x14ac:dyDescent="0.25">
      <c r="A462" s="1">
        <v>45338</v>
      </c>
      <c r="B462">
        <v>2847</v>
      </c>
      <c r="C462">
        <v>5</v>
      </c>
      <c r="D462">
        <v>2</v>
      </c>
      <c r="E462">
        <v>1</v>
      </c>
      <c r="F462">
        <v>2</v>
      </c>
      <c r="G462">
        <v>2</v>
      </c>
      <c r="H462">
        <f>VLOOKUP(B462, patient!A:E, 5, FALSE)</f>
        <v>9</v>
      </c>
      <c r="I462" t="str">
        <f>VLOOKUP(H462, city!A:B, 2, FALSE)</f>
        <v>Edinburgh</v>
      </c>
      <c r="J462" t="str">
        <f>VLOOKUP(E462, diagnosis!A:B, 2, FALSE)</f>
        <v>Appendicitis</v>
      </c>
      <c r="K462" t="str">
        <f>VLOOKUP(D462, department!A:B, 2, FALSE)</f>
        <v>General Surgery</v>
      </c>
      <c r="L462" t="str">
        <f>VLOOKUP(C462, provider!A:B, 2, FALSE)</f>
        <v>Dr. Sade Kikiola</v>
      </c>
      <c r="M462" t="str">
        <f>VLOOKUP(G462, insurance!A:B, 2, FALSE)</f>
        <v>AXA</v>
      </c>
      <c r="N462">
        <f>VLOOKUP(B462, patient!A:D, 4, FALSE)</f>
        <v>61</v>
      </c>
      <c r="O462" t="str">
        <f>VLOOKUP(B462, patient!A:C, 3, FALSE)</f>
        <v>Male</v>
      </c>
      <c r="P462" t="str">
        <f>VLOOKUP(B462, patient!A:F, 6, FALSE)</f>
        <v>White</v>
      </c>
      <c r="Q462" t="s">
        <v>486</v>
      </c>
      <c r="R462">
        <v>977</v>
      </c>
      <c r="S462">
        <v>76</v>
      </c>
      <c r="T462" s="1">
        <v>45351</v>
      </c>
      <c r="U462" s="1" t="str">
        <f t="shared" si="21"/>
        <v>Yes</v>
      </c>
      <c r="V462">
        <v>1</v>
      </c>
      <c r="W462" t="s">
        <v>487</v>
      </c>
      <c r="X462" t="s">
        <v>488</v>
      </c>
      <c r="Y462" t="str">
        <f t="shared" si="22"/>
        <v>Scheduled</v>
      </c>
      <c r="Z462" t="s">
        <v>497</v>
      </c>
      <c r="AC462" t="s">
        <v>490</v>
      </c>
      <c r="AD462">
        <v>737.1</v>
      </c>
      <c r="AE462">
        <v>0</v>
      </c>
      <c r="AF462" t="str">
        <f t="shared" si="23"/>
        <v>Feb</v>
      </c>
    </row>
    <row r="463" spans="1:32" x14ac:dyDescent="0.25">
      <c r="A463" s="1">
        <v>45338</v>
      </c>
      <c r="B463">
        <v>3866</v>
      </c>
      <c r="C463">
        <v>5</v>
      </c>
      <c r="D463">
        <v>1</v>
      </c>
      <c r="E463">
        <v>4</v>
      </c>
      <c r="F463">
        <v>1</v>
      </c>
      <c r="G463">
        <v>2</v>
      </c>
      <c r="H463">
        <f>VLOOKUP(B463, patient!A:E, 5, FALSE)</f>
        <v>40</v>
      </c>
      <c r="I463" t="str">
        <f>VLOOKUP(H463, city!A:B, 2, FALSE)</f>
        <v>Sheffield</v>
      </c>
      <c r="J463" t="str">
        <f>VLOOKUP(E463, diagnosis!A:B, 2, FALSE)</f>
        <v>Hypertension</v>
      </c>
      <c r="K463" t="str">
        <f>VLOOKUP(D463, department!A:B, 2, FALSE)</f>
        <v>Cardiology</v>
      </c>
      <c r="L463" t="str">
        <f>VLOOKUP(C463, provider!A:B, 2, FALSE)</f>
        <v>Dr. Sade Kikiola</v>
      </c>
      <c r="M463" t="str">
        <f>VLOOKUP(G463, insurance!A:B, 2, FALSE)</f>
        <v>AXA</v>
      </c>
      <c r="N463">
        <f>VLOOKUP(B463, patient!A:D, 4, FALSE)</f>
        <v>45</v>
      </c>
      <c r="O463" t="str">
        <f>VLOOKUP(B463, patient!A:C, 3, FALSE)</f>
        <v>Male</v>
      </c>
      <c r="P463" t="str">
        <f>VLOOKUP(B463, patient!A:F, 6, FALSE)</f>
        <v>White</v>
      </c>
      <c r="Q463" t="s">
        <v>491</v>
      </c>
      <c r="R463">
        <v>658</v>
      </c>
      <c r="S463">
        <v>187</v>
      </c>
      <c r="U463" s="1" t="str">
        <f t="shared" si="21"/>
        <v>No</v>
      </c>
      <c r="V463">
        <v>2</v>
      </c>
      <c r="W463" t="s">
        <v>494</v>
      </c>
      <c r="X463" t="s">
        <v>488</v>
      </c>
      <c r="Y463" t="str">
        <f t="shared" si="22"/>
        <v>Scheduled</v>
      </c>
      <c r="Z463" t="s">
        <v>497</v>
      </c>
      <c r="AC463" t="s">
        <v>498</v>
      </c>
      <c r="AD463">
        <v>598.5</v>
      </c>
      <c r="AE463">
        <v>10</v>
      </c>
      <c r="AF463" t="str">
        <f t="shared" si="23"/>
        <v>Feb</v>
      </c>
    </row>
    <row r="464" spans="1:32" x14ac:dyDescent="0.25">
      <c r="A464" s="1">
        <v>45338</v>
      </c>
      <c r="B464">
        <v>694</v>
      </c>
      <c r="C464">
        <v>5</v>
      </c>
      <c r="D464">
        <v>2</v>
      </c>
      <c r="E464">
        <v>1</v>
      </c>
      <c r="F464">
        <v>2</v>
      </c>
      <c r="G464">
        <v>3</v>
      </c>
      <c r="H464">
        <f>VLOOKUP(B464, patient!A:E, 5, FALSE)</f>
        <v>40</v>
      </c>
      <c r="I464" t="str">
        <f>VLOOKUP(H464, city!A:B, 2, FALSE)</f>
        <v>Sheffield</v>
      </c>
      <c r="J464" t="str">
        <f>VLOOKUP(E464, diagnosis!A:B, 2, FALSE)</f>
        <v>Appendicitis</v>
      </c>
      <c r="K464" t="str">
        <f>VLOOKUP(D464, department!A:B, 2, FALSE)</f>
        <v>General Surgery</v>
      </c>
      <c r="L464" t="str">
        <f>VLOOKUP(C464, provider!A:B, 2, FALSE)</f>
        <v>Dr. Sade Kikiola</v>
      </c>
      <c r="M464" t="str">
        <f>VLOOKUP(G464, insurance!A:B, 2, FALSE)</f>
        <v>Allianz</v>
      </c>
      <c r="N464">
        <f>VLOOKUP(B464, patient!A:D, 4, FALSE)</f>
        <v>47</v>
      </c>
      <c r="O464" t="str">
        <f>VLOOKUP(B464, patient!A:C, 3, FALSE)</f>
        <v>Male</v>
      </c>
      <c r="P464" t="str">
        <f>VLOOKUP(B464, patient!A:F, 6, FALSE)</f>
        <v>Black</v>
      </c>
      <c r="Q464" t="s">
        <v>486</v>
      </c>
      <c r="R464">
        <v>431</v>
      </c>
      <c r="S464">
        <v>75</v>
      </c>
      <c r="T464" s="1">
        <v>45351</v>
      </c>
      <c r="U464" s="1" t="str">
        <f t="shared" si="21"/>
        <v>Yes</v>
      </c>
      <c r="V464">
        <v>1</v>
      </c>
      <c r="W464" t="s">
        <v>492</v>
      </c>
      <c r="X464" t="s">
        <v>488</v>
      </c>
      <c r="Y464" t="str">
        <f t="shared" si="22"/>
        <v>Scheduled</v>
      </c>
      <c r="Z464" t="s">
        <v>497</v>
      </c>
      <c r="AC464" t="s">
        <v>490</v>
      </c>
      <c r="AD464">
        <v>354.2</v>
      </c>
      <c r="AE464">
        <v>0</v>
      </c>
      <c r="AF464" t="str">
        <f t="shared" si="23"/>
        <v>Feb</v>
      </c>
    </row>
    <row r="465" spans="1:32" x14ac:dyDescent="0.25">
      <c r="A465" s="1">
        <v>45338</v>
      </c>
      <c r="B465">
        <v>1514</v>
      </c>
      <c r="C465">
        <v>5</v>
      </c>
      <c r="D465">
        <v>1</v>
      </c>
      <c r="E465">
        <v>4</v>
      </c>
      <c r="F465">
        <v>1</v>
      </c>
      <c r="G465">
        <v>3</v>
      </c>
      <c r="H465">
        <f>VLOOKUP(B465, patient!A:E, 5, FALSE)</f>
        <v>9</v>
      </c>
      <c r="I465" t="str">
        <f>VLOOKUP(H465, city!A:B, 2, FALSE)</f>
        <v>Edinburgh</v>
      </c>
      <c r="J465" t="str">
        <f>VLOOKUP(E465, diagnosis!A:B, 2, FALSE)</f>
        <v>Hypertension</v>
      </c>
      <c r="K465" t="str">
        <f>VLOOKUP(D465, department!A:B, 2, FALSE)</f>
        <v>Cardiology</v>
      </c>
      <c r="L465" t="str">
        <f>VLOOKUP(C465, provider!A:B, 2, FALSE)</f>
        <v>Dr. Sade Kikiola</v>
      </c>
      <c r="M465" t="str">
        <f>VLOOKUP(G465, insurance!A:B, 2, FALSE)</f>
        <v>Allianz</v>
      </c>
      <c r="N465">
        <f>VLOOKUP(B465, patient!A:D, 4, FALSE)</f>
        <v>46</v>
      </c>
      <c r="O465" t="str">
        <f>VLOOKUP(B465, patient!A:C, 3, FALSE)</f>
        <v>Female</v>
      </c>
      <c r="P465" t="str">
        <f>VLOOKUP(B465, patient!A:F, 6, FALSE)</f>
        <v>White</v>
      </c>
      <c r="Q465" t="s">
        <v>486</v>
      </c>
      <c r="R465">
        <v>682</v>
      </c>
      <c r="S465">
        <v>82</v>
      </c>
      <c r="T465" s="1">
        <v>45353</v>
      </c>
      <c r="U465" s="1" t="str">
        <f t="shared" si="21"/>
        <v>Yes</v>
      </c>
      <c r="V465">
        <v>2</v>
      </c>
      <c r="W465" t="s">
        <v>494</v>
      </c>
      <c r="X465" t="s">
        <v>488</v>
      </c>
      <c r="Y465" t="str">
        <f t="shared" si="22"/>
        <v>Scheduled</v>
      </c>
      <c r="Z465" t="s">
        <v>497</v>
      </c>
      <c r="AC465" t="s">
        <v>490</v>
      </c>
      <c r="AD465">
        <v>534.79999999999995</v>
      </c>
      <c r="AE465">
        <v>0</v>
      </c>
      <c r="AF465" t="str">
        <f t="shared" si="23"/>
        <v>Feb</v>
      </c>
    </row>
    <row r="466" spans="1:32" x14ac:dyDescent="0.25">
      <c r="A466" s="1">
        <v>45338</v>
      </c>
      <c r="B466">
        <v>1304</v>
      </c>
      <c r="C466">
        <v>5</v>
      </c>
      <c r="D466">
        <v>2</v>
      </c>
      <c r="E466">
        <v>1</v>
      </c>
      <c r="F466">
        <v>2</v>
      </c>
      <c r="G466">
        <v>2</v>
      </c>
      <c r="H466">
        <f>VLOOKUP(B466, patient!A:E, 5, FALSE)</f>
        <v>40</v>
      </c>
      <c r="I466" t="str">
        <f>VLOOKUP(H466, city!A:B, 2, FALSE)</f>
        <v>Sheffield</v>
      </c>
      <c r="J466" t="str">
        <f>VLOOKUP(E466, diagnosis!A:B, 2, FALSE)</f>
        <v>Appendicitis</v>
      </c>
      <c r="K466" t="str">
        <f>VLOOKUP(D466, department!A:B, 2, FALSE)</f>
        <v>General Surgery</v>
      </c>
      <c r="L466" t="str">
        <f>VLOOKUP(C466, provider!A:B, 2, FALSE)</f>
        <v>Dr. Sade Kikiola</v>
      </c>
      <c r="M466" t="str">
        <f>VLOOKUP(G466, insurance!A:B, 2, FALSE)</f>
        <v>AXA</v>
      </c>
      <c r="N466">
        <f>VLOOKUP(B466, patient!A:D, 4, FALSE)</f>
        <v>63</v>
      </c>
      <c r="O466" t="str">
        <f>VLOOKUP(B466, patient!A:C, 3, FALSE)</f>
        <v>Female</v>
      </c>
      <c r="P466" t="str">
        <f>VLOOKUP(B466, patient!A:F, 6, FALSE)</f>
        <v>White</v>
      </c>
      <c r="Q466" t="s">
        <v>492</v>
      </c>
      <c r="R466">
        <v>155</v>
      </c>
      <c r="S466">
        <v>122</v>
      </c>
      <c r="U466" s="1" t="str">
        <f t="shared" si="21"/>
        <v>No</v>
      </c>
      <c r="V466">
        <v>1</v>
      </c>
      <c r="W466" t="s">
        <v>487</v>
      </c>
      <c r="X466" t="s">
        <v>488</v>
      </c>
      <c r="Y466" t="str">
        <f t="shared" si="22"/>
        <v>Scheduled</v>
      </c>
      <c r="Z466" t="s">
        <v>497</v>
      </c>
      <c r="AC466" t="s">
        <v>498</v>
      </c>
      <c r="AD466">
        <v>200.9</v>
      </c>
      <c r="AE466">
        <v>10</v>
      </c>
      <c r="AF466" t="str">
        <f t="shared" si="23"/>
        <v>Feb</v>
      </c>
    </row>
    <row r="467" spans="1:32" x14ac:dyDescent="0.25">
      <c r="A467" s="1">
        <v>45338</v>
      </c>
      <c r="B467">
        <v>1795</v>
      </c>
      <c r="C467">
        <v>5</v>
      </c>
      <c r="D467">
        <v>1</v>
      </c>
      <c r="E467">
        <v>4</v>
      </c>
      <c r="F467">
        <v>2</v>
      </c>
      <c r="G467">
        <v>3</v>
      </c>
      <c r="H467">
        <f>VLOOKUP(B467, patient!A:E, 5, FALSE)</f>
        <v>9</v>
      </c>
      <c r="I467" t="str">
        <f>VLOOKUP(H467, city!A:B, 2, FALSE)</f>
        <v>Edinburgh</v>
      </c>
      <c r="J467" t="str">
        <f>VLOOKUP(E467, diagnosis!A:B, 2, FALSE)</f>
        <v>Hypertension</v>
      </c>
      <c r="K467" t="str">
        <f>VLOOKUP(D467, department!A:B, 2, FALSE)</f>
        <v>Cardiology</v>
      </c>
      <c r="L467" t="str">
        <f>VLOOKUP(C467, provider!A:B, 2, FALSE)</f>
        <v>Dr. Sade Kikiola</v>
      </c>
      <c r="M467" t="str">
        <f>VLOOKUP(G467, insurance!A:B, 2, FALSE)</f>
        <v>Allianz</v>
      </c>
      <c r="N467">
        <f>VLOOKUP(B467, patient!A:D, 4, FALSE)</f>
        <v>70</v>
      </c>
      <c r="O467" t="str">
        <f>VLOOKUP(B467, patient!A:C, 3, FALSE)</f>
        <v>Female</v>
      </c>
      <c r="P467" t="str">
        <f>VLOOKUP(B467, patient!A:F, 6, FALSE)</f>
        <v>Other</v>
      </c>
      <c r="Q467" t="s">
        <v>486</v>
      </c>
      <c r="R467">
        <v>914</v>
      </c>
      <c r="S467">
        <v>136</v>
      </c>
      <c r="T467" s="1">
        <v>45347</v>
      </c>
      <c r="U467" s="1" t="str">
        <f t="shared" si="21"/>
        <v>Yes</v>
      </c>
      <c r="V467">
        <v>2</v>
      </c>
      <c r="W467" t="s">
        <v>492</v>
      </c>
      <c r="X467" t="s">
        <v>488</v>
      </c>
      <c r="Y467" t="str">
        <f t="shared" si="22"/>
        <v>Scheduled</v>
      </c>
      <c r="Z467" t="s">
        <v>489</v>
      </c>
      <c r="AC467" t="s">
        <v>490</v>
      </c>
      <c r="AD467">
        <v>735</v>
      </c>
      <c r="AE467">
        <v>0</v>
      </c>
      <c r="AF467" t="str">
        <f t="shared" si="23"/>
        <v>Feb</v>
      </c>
    </row>
    <row r="468" spans="1:32" x14ac:dyDescent="0.25">
      <c r="A468" s="1">
        <v>45338</v>
      </c>
      <c r="B468">
        <v>13</v>
      </c>
      <c r="C468">
        <v>5</v>
      </c>
      <c r="D468">
        <v>2</v>
      </c>
      <c r="E468">
        <v>1</v>
      </c>
      <c r="F468">
        <v>2</v>
      </c>
      <c r="G468">
        <v>1</v>
      </c>
      <c r="H468">
        <f>VLOOKUP(B468, patient!A:E, 5, FALSE)</f>
        <v>40</v>
      </c>
      <c r="I468" t="str">
        <f>VLOOKUP(H468, city!A:B, 2, FALSE)</f>
        <v>Sheffield</v>
      </c>
      <c r="J468" t="str">
        <f>VLOOKUP(E468, diagnosis!A:B, 2, FALSE)</f>
        <v>Appendicitis</v>
      </c>
      <c r="K468" t="str">
        <f>VLOOKUP(D468, department!A:B, 2, FALSE)</f>
        <v>General Surgery</v>
      </c>
      <c r="L468" t="str">
        <f>VLOOKUP(C468, provider!A:B, 2, FALSE)</f>
        <v>Dr. Sade Kikiola</v>
      </c>
      <c r="M468" t="str">
        <f>VLOOKUP(G468, insurance!A:B, 2, FALSE)</f>
        <v>Aviva</v>
      </c>
      <c r="N468">
        <f>VLOOKUP(B468, patient!A:D, 4, FALSE)</f>
        <v>23</v>
      </c>
      <c r="O468" t="str">
        <f>VLOOKUP(B468, patient!A:C, 3, FALSE)</f>
        <v>Female</v>
      </c>
      <c r="P468" t="str">
        <f>VLOOKUP(B468, patient!A:F, 6, FALSE)</f>
        <v>Asian</v>
      </c>
      <c r="Q468" t="s">
        <v>492</v>
      </c>
      <c r="R468">
        <v>78</v>
      </c>
      <c r="S468">
        <v>186</v>
      </c>
      <c r="U468" s="1" t="str">
        <f t="shared" si="21"/>
        <v>No</v>
      </c>
      <c r="V468">
        <v>1</v>
      </c>
      <c r="W468" t="s">
        <v>494</v>
      </c>
      <c r="X468" t="s">
        <v>488</v>
      </c>
      <c r="Y468" t="str">
        <f t="shared" si="22"/>
        <v>Scheduled</v>
      </c>
      <c r="Z468" t="s">
        <v>489</v>
      </c>
      <c r="AC468" t="s">
        <v>496</v>
      </c>
      <c r="AD468">
        <v>219.8</v>
      </c>
      <c r="AE468">
        <v>50</v>
      </c>
      <c r="AF468" t="str">
        <f t="shared" si="23"/>
        <v>Feb</v>
      </c>
    </row>
    <row r="469" spans="1:32" x14ac:dyDescent="0.25">
      <c r="A469" s="1">
        <v>45338</v>
      </c>
      <c r="B469">
        <v>4665</v>
      </c>
      <c r="C469">
        <v>5</v>
      </c>
      <c r="D469">
        <v>1</v>
      </c>
      <c r="E469">
        <v>4</v>
      </c>
      <c r="F469">
        <v>2</v>
      </c>
      <c r="G469">
        <v>2</v>
      </c>
      <c r="H469">
        <f>VLOOKUP(B469, patient!A:E, 5, FALSE)</f>
        <v>9</v>
      </c>
      <c r="I469" t="str">
        <f>VLOOKUP(H469, city!A:B, 2, FALSE)</f>
        <v>Edinburgh</v>
      </c>
      <c r="J469" t="str">
        <f>VLOOKUP(E469, diagnosis!A:B, 2, FALSE)</f>
        <v>Hypertension</v>
      </c>
      <c r="K469" t="str">
        <f>VLOOKUP(D469, department!A:B, 2, FALSE)</f>
        <v>Cardiology</v>
      </c>
      <c r="L469" t="str">
        <f>VLOOKUP(C469, provider!A:B, 2, FALSE)</f>
        <v>Dr. Sade Kikiola</v>
      </c>
      <c r="M469" t="str">
        <f>VLOOKUP(G469, insurance!A:B, 2, FALSE)</f>
        <v>AXA</v>
      </c>
      <c r="N469">
        <f>VLOOKUP(B469, patient!A:D, 4, FALSE)</f>
        <v>52</v>
      </c>
      <c r="O469" t="str">
        <f>VLOOKUP(B469, patient!A:C, 3, FALSE)</f>
        <v>Male</v>
      </c>
      <c r="P469" t="str">
        <f>VLOOKUP(B469, patient!A:F, 6, FALSE)</f>
        <v>Hispanic</v>
      </c>
      <c r="Q469" t="s">
        <v>486</v>
      </c>
      <c r="R469">
        <v>583</v>
      </c>
      <c r="S469">
        <v>26</v>
      </c>
      <c r="T469" s="1">
        <v>45355</v>
      </c>
      <c r="U469" s="1" t="str">
        <f t="shared" si="21"/>
        <v>Yes</v>
      </c>
      <c r="V469">
        <v>2</v>
      </c>
      <c r="W469" t="s">
        <v>494</v>
      </c>
      <c r="X469" t="s">
        <v>488</v>
      </c>
      <c r="Y469" t="str">
        <f t="shared" si="22"/>
        <v>Scheduled</v>
      </c>
      <c r="Z469" t="s">
        <v>497</v>
      </c>
      <c r="AC469" t="s">
        <v>490</v>
      </c>
      <c r="AD469">
        <v>426.3</v>
      </c>
      <c r="AE469">
        <v>0</v>
      </c>
      <c r="AF469" t="str">
        <f t="shared" si="23"/>
        <v>Feb</v>
      </c>
    </row>
    <row r="470" spans="1:32" x14ac:dyDescent="0.25">
      <c r="A470" s="1">
        <v>45338</v>
      </c>
      <c r="B470">
        <v>3800</v>
      </c>
      <c r="C470">
        <v>5</v>
      </c>
      <c r="D470">
        <v>2</v>
      </c>
      <c r="E470">
        <v>1</v>
      </c>
      <c r="F470">
        <v>2</v>
      </c>
      <c r="G470">
        <v>1</v>
      </c>
      <c r="H470">
        <f>VLOOKUP(B470, patient!A:E, 5, FALSE)</f>
        <v>40</v>
      </c>
      <c r="I470" t="str">
        <f>VLOOKUP(H470, city!A:B, 2, FALSE)</f>
        <v>Sheffield</v>
      </c>
      <c r="J470" t="str">
        <f>VLOOKUP(E470, diagnosis!A:B, 2, FALSE)</f>
        <v>Appendicitis</v>
      </c>
      <c r="K470" t="str">
        <f>VLOOKUP(D470, department!A:B, 2, FALSE)</f>
        <v>General Surgery</v>
      </c>
      <c r="L470" t="str">
        <f>VLOOKUP(C470, provider!A:B, 2, FALSE)</f>
        <v>Dr. Sade Kikiola</v>
      </c>
      <c r="M470" t="str">
        <f>VLOOKUP(G470, insurance!A:B, 2, FALSE)</f>
        <v>Aviva</v>
      </c>
      <c r="N470">
        <f>VLOOKUP(B470, patient!A:D, 4, FALSE)</f>
        <v>77</v>
      </c>
      <c r="O470" t="str">
        <f>VLOOKUP(B470, patient!A:C, 3, FALSE)</f>
        <v>Female</v>
      </c>
      <c r="P470" t="str">
        <f>VLOOKUP(B470, patient!A:F, 6, FALSE)</f>
        <v>Other</v>
      </c>
      <c r="Q470" t="s">
        <v>486</v>
      </c>
      <c r="R470">
        <v>714</v>
      </c>
      <c r="S470">
        <v>161</v>
      </c>
      <c r="T470" s="1">
        <v>45361</v>
      </c>
      <c r="U470" s="1" t="str">
        <f t="shared" si="21"/>
        <v>Yes</v>
      </c>
      <c r="V470">
        <v>1</v>
      </c>
      <c r="W470" t="s">
        <v>492</v>
      </c>
      <c r="X470" t="s">
        <v>488</v>
      </c>
      <c r="Y470" t="str">
        <f t="shared" si="22"/>
        <v>Scheduled</v>
      </c>
      <c r="Z470" t="s">
        <v>497</v>
      </c>
      <c r="AC470" t="s">
        <v>490</v>
      </c>
      <c r="AD470">
        <v>612.5</v>
      </c>
      <c r="AE470">
        <v>0</v>
      </c>
      <c r="AF470" t="str">
        <f t="shared" si="23"/>
        <v>Feb</v>
      </c>
    </row>
    <row r="471" spans="1:32" x14ac:dyDescent="0.25">
      <c r="A471" s="1">
        <v>45338</v>
      </c>
      <c r="B471">
        <v>3214</v>
      </c>
      <c r="C471">
        <v>5</v>
      </c>
      <c r="D471">
        <v>1</v>
      </c>
      <c r="E471">
        <v>4</v>
      </c>
      <c r="F471">
        <v>1</v>
      </c>
      <c r="G471">
        <v>1</v>
      </c>
      <c r="H471">
        <f>VLOOKUP(B471, patient!A:E, 5, FALSE)</f>
        <v>9</v>
      </c>
      <c r="I471" t="str">
        <f>VLOOKUP(H471, city!A:B, 2, FALSE)</f>
        <v>Edinburgh</v>
      </c>
      <c r="J471" t="str">
        <f>VLOOKUP(E471, diagnosis!A:B, 2, FALSE)</f>
        <v>Hypertension</v>
      </c>
      <c r="K471" t="str">
        <f>VLOOKUP(D471, department!A:B, 2, FALSE)</f>
        <v>Cardiology</v>
      </c>
      <c r="L471" t="str">
        <f>VLOOKUP(C471, provider!A:B, 2, FALSE)</f>
        <v>Dr. Sade Kikiola</v>
      </c>
      <c r="M471" t="str">
        <f>VLOOKUP(G471, insurance!A:B, 2, FALSE)</f>
        <v>Aviva</v>
      </c>
      <c r="N471">
        <f>VLOOKUP(B471, patient!A:D, 4, FALSE)</f>
        <v>58</v>
      </c>
      <c r="O471" t="str">
        <f>VLOOKUP(B471, patient!A:C, 3, FALSE)</f>
        <v>Female</v>
      </c>
      <c r="P471" t="str">
        <f>VLOOKUP(B471, patient!A:F, 6, FALSE)</f>
        <v>White</v>
      </c>
      <c r="Q471" t="s">
        <v>486</v>
      </c>
      <c r="R471">
        <v>266</v>
      </c>
      <c r="S471">
        <v>144</v>
      </c>
      <c r="T471" s="1">
        <v>45352</v>
      </c>
      <c r="U471" s="1" t="str">
        <f t="shared" si="21"/>
        <v>Yes</v>
      </c>
      <c r="V471">
        <v>2</v>
      </c>
      <c r="W471" t="s">
        <v>494</v>
      </c>
      <c r="X471" t="s">
        <v>488</v>
      </c>
      <c r="Y471" t="str">
        <f t="shared" si="22"/>
        <v>Scheduled</v>
      </c>
      <c r="Z471" t="s">
        <v>489</v>
      </c>
      <c r="AC471" t="s">
        <v>490</v>
      </c>
      <c r="AD471">
        <v>287</v>
      </c>
      <c r="AE471">
        <v>0</v>
      </c>
      <c r="AF471" t="str">
        <f t="shared" si="23"/>
        <v>Feb</v>
      </c>
    </row>
    <row r="472" spans="1:32" x14ac:dyDescent="0.25">
      <c r="A472" s="1">
        <v>45339</v>
      </c>
      <c r="B472">
        <v>3884</v>
      </c>
      <c r="C472">
        <v>5</v>
      </c>
      <c r="D472">
        <v>2</v>
      </c>
      <c r="E472">
        <v>1</v>
      </c>
      <c r="F472">
        <v>2</v>
      </c>
      <c r="G472">
        <v>1</v>
      </c>
      <c r="H472">
        <f>VLOOKUP(B472, patient!A:E, 5, FALSE)</f>
        <v>40</v>
      </c>
      <c r="I472" t="str">
        <f>VLOOKUP(H472, city!A:B, 2, FALSE)</f>
        <v>Sheffield</v>
      </c>
      <c r="J472" t="str">
        <f>VLOOKUP(E472, diagnosis!A:B, 2, FALSE)</f>
        <v>Appendicitis</v>
      </c>
      <c r="K472" t="str">
        <f>VLOOKUP(D472, department!A:B, 2, FALSE)</f>
        <v>General Surgery</v>
      </c>
      <c r="L472" t="str">
        <f>VLOOKUP(C472, provider!A:B, 2, FALSE)</f>
        <v>Dr. Sade Kikiola</v>
      </c>
      <c r="M472" t="str">
        <f>VLOOKUP(G472, insurance!A:B, 2, FALSE)</f>
        <v>Aviva</v>
      </c>
      <c r="N472">
        <f>VLOOKUP(B472, patient!A:D, 4, FALSE)</f>
        <v>54</v>
      </c>
      <c r="O472" t="str">
        <f>VLOOKUP(B472, patient!A:C, 3, FALSE)</f>
        <v>Male</v>
      </c>
      <c r="P472" t="str">
        <f>VLOOKUP(B472, patient!A:F, 6, FALSE)</f>
        <v>Hispanic</v>
      </c>
      <c r="Q472" t="s">
        <v>486</v>
      </c>
      <c r="R472">
        <v>844</v>
      </c>
      <c r="S472">
        <v>109</v>
      </c>
      <c r="U472" s="1" t="str">
        <f t="shared" si="21"/>
        <v>No</v>
      </c>
      <c r="V472">
        <v>1</v>
      </c>
      <c r="W472" t="s">
        <v>494</v>
      </c>
      <c r="X472" t="s">
        <v>488</v>
      </c>
      <c r="Y472" t="str">
        <f t="shared" si="22"/>
        <v>Scheduled</v>
      </c>
      <c r="Z472" t="s">
        <v>497</v>
      </c>
      <c r="AC472" t="s">
        <v>493</v>
      </c>
      <c r="AD472">
        <v>688.1</v>
      </c>
      <c r="AE472">
        <v>30</v>
      </c>
      <c r="AF472" t="str">
        <f t="shared" si="23"/>
        <v>Feb</v>
      </c>
    </row>
    <row r="473" spans="1:32" x14ac:dyDescent="0.25">
      <c r="A473" s="1">
        <v>45339</v>
      </c>
      <c r="B473">
        <v>2330</v>
      </c>
      <c r="C473">
        <v>5</v>
      </c>
      <c r="D473">
        <v>1</v>
      </c>
      <c r="E473">
        <v>4</v>
      </c>
      <c r="F473">
        <v>1</v>
      </c>
      <c r="G473">
        <v>3</v>
      </c>
      <c r="H473">
        <f>VLOOKUP(B473, patient!A:E, 5, FALSE)</f>
        <v>9</v>
      </c>
      <c r="I473" t="str">
        <f>VLOOKUP(H473, city!A:B, 2, FALSE)</f>
        <v>Edinburgh</v>
      </c>
      <c r="J473" t="str">
        <f>VLOOKUP(E473, diagnosis!A:B, 2, FALSE)</f>
        <v>Hypertension</v>
      </c>
      <c r="K473" t="str">
        <f>VLOOKUP(D473, department!A:B, 2, FALSE)</f>
        <v>Cardiology</v>
      </c>
      <c r="L473" t="str">
        <f>VLOOKUP(C473, provider!A:B, 2, FALSE)</f>
        <v>Dr. Sade Kikiola</v>
      </c>
      <c r="M473" t="str">
        <f>VLOOKUP(G473, insurance!A:B, 2, FALSE)</f>
        <v>Allianz</v>
      </c>
      <c r="N473">
        <f>VLOOKUP(B473, patient!A:D, 4, FALSE)</f>
        <v>41</v>
      </c>
      <c r="O473" t="str">
        <f>VLOOKUP(B473, patient!A:C, 3, FALSE)</f>
        <v>Male</v>
      </c>
      <c r="P473" t="str">
        <f>VLOOKUP(B473, patient!A:F, 6, FALSE)</f>
        <v>White</v>
      </c>
      <c r="Q473" t="s">
        <v>486</v>
      </c>
      <c r="R473">
        <v>268</v>
      </c>
      <c r="S473">
        <v>165</v>
      </c>
      <c r="T473" s="1">
        <v>45365</v>
      </c>
      <c r="U473" s="1" t="str">
        <f t="shared" si="21"/>
        <v>Yes</v>
      </c>
      <c r="V473">
        <v>2</v>
      </c>
      <c r="W473" t="s">
        <v>494</v>
      </c>
      <c r="X473" t="s">
        <v>488</v>
      </c>
      <c r="Y473" t="str">
        <f t="shared" si="22"/>
        <v>Scheduled</v>
      </c>
      <c r="Z473" t="s">
        <v>497</v>
      </c>
      <c r="AC473" t="s">
        <v>490</v>
      </c>
      <c r="AD473">
        <v>303.10000000000002</v>
      </c>
      <c r="AE473">
        <v>0</v>
      </c>
      <c r="AF473" t="str">
        <f t="shared" si="23"/>
        <v>Feb</v>
      </c>
    </row>
    <row r="474" spans="1:32" x14ac:dyDescent="0.25">
      <c r="A474" s="1">
        <v>45339</v>
      </c>
      <c r="B474">
        <v>1260</v>
      </c>
      <c r="C474">
        <v>5</v>
      </c>
      <c r="D474">
        <v>2</v>
      </c>
      <c r="E474">
        <v>1</v>
      </c>
      <c r="F474">
        <v>2</v>
      </c>
      <c r="G474">
        <v>2</v>
      </c>
      <c r="H474">
        <f>VLOOKUP(B474, patient!A:E, 5, FALSE)</f>
        <v>40</v>
      </c>
      <c r="I474" t="str">
        <f>VLOOKUP(H474, city!A:B, 2, FALSE)</f>
        <v>Sheffield</v>
      </c>
      <c r="J474" t="str">
        <f>VLOOKUP(E474, diagnosis!A:B, 2, FALSE)</f>
        <v>Appendicitis</v>
      </c>
      <c r="K474" t="str">
        <f>VLOOKUP(D474, department!A:B, 2, FALSE)</f>
        <v>General Surgery</v>
      </c>
      <c r="L474" t="str">
        <f>VLOOKUP(C474, provider!A:B, 2, FALSE)</f>
        <v>Dr. Sade Kikiola</v>
      </c>
      <c r="M474" t="str">
        <f>VLOOKUP(G474, insurance!A:B, 2, FALSE)</f>
        <v>AXA</v>
      </c>
      <c r="N474">
        <f>VLOOKUP(B474, patient!A:D, 4, FALSE)</f>
        <v>46</v>
      </c>
      <c r="O474" t="str">
        <f>VLOOKUP(B474, patient!A:C, 3, FALSE)</f>
        <v>Female</v>
      </c>
      <c r="P474" t="str">
        <f>VLOOKUP(B474, patient!A:F, 6, FALSE)</f>
        <v>Asian</v>
      </c>
      <c r="Q474" t="s">
        <v>486</v>
      </c>
      <c r="R474">
        <v>384</v>
      </c>
      <c r="S474">
        <v>74</v>
      </c>
      <c r="U474" s="1" t="str">
        <f t="shared" si="21"/>
        <v>No</v>
      </c>
      <c r="V474">
        <v>1</v>
      </c>
      <c r="W474" t="s">
        <v>487</v>
      </c>
      <c r="X474" t="s">
        <v>488</v>
      </c>
      <c r="Y474" t="str">
        <f t="shared" si="22"/>
        <v>Scheduled</v>
      </c>
      <c r="Z474" t="s">
        <v>489</v>
      </c>
      <c r="AC474" t="s">
        <v>498</v>
      </c>
      <c r="AD474">
        <v>327.60000000000002</v>
      </c>
      <c r="AE474">
        <v>10</v>
      </c>
      <c r="AF474" t="str">
        <f t="shared" si="23"/>
        <v>Feb</v>
      </c>
    </row>
    <row r="475" spans="1:32" x14ac:dyDescent="0.25">
      <c r="A475" s="1">
        <v>45339</v>
      </c>
      <c r="B475">
        <v>2259</v>
      </c>
      <c r="C475">
        <v>5</v>
      </c>
      <c r="D475">
        <v>1</v>
      </c>
      <c r="E475">
        <v>4</v>
      </c>
      <c r="F475">
        <v>1</v>
      </c>
      <c r="G475">
        <v>2</v>
      </c>
      <c r="H475">
        <f>VLOOKUP(B475, patient!A:E, 5, FALSE)</f>
        <v>9</v>
      </c>
      <c r="I475" t="str">
        <f>VLOOKUP(H475, city!A:B, 2, FALSE)</f>
        <v>Edinburgh</v>
      </c>
      <c r="J475" t="str">
        <f>VLOOKUP(E475, diagnosis!A:B, 2, FALSE)</f>
        <v>Hypertension</v>
      </c>
      <c r="K475" t="str">
        <f>VLOOKUP(D475, department!A:B, 2, FALSE)</f>
        <v>Cardiology</v>
      </c>
      <c r="L475" t="str">
        <f>VLOOKUP(C475, provider!A:B, 2, FALSE)</f>
        <v>Dr. Sade Kikiola</v>
      </c>
      <c r="M475" t="str">
        <f>VLOOKUP(G475, insurance!A:B, 2, FALSE)</f>
        <v>AXA</v>
      </c>
      <c r="N475">
        <f>VLOOKUP(B475, patient!A:D, 4, FALSE)</f>
        <v>66</v>
      </c>
      <c r="O475" t="str">
        <f>VLOOKUP(B475, patient!A:C, 3, FALSE)</f>
        <v>Female</v>
      </c>
      <c r="P475" t="str">
        <f>VLOOKUP(B475, patient!A:F, 6, FALSE)</f>
        <v>White</v>
      </c>
      <c r="Q475" t="s">
        <v>486</v>
      </c>
      <c r="R475">
        <v>467</v>
      </c>
      <c r="S475">
        <v>134</v>
      </c>
      <c r="T475" s="1">
        <v>45347</v>
      </c>
      <c r="U475" s="1" t="str">
        <f t="shared" si="21"/>
        <v>Yes</v>
      </c>
      <c r="V475">
        <v>2</v>
      </c>
      <c r="W475" t="s">
        <v>487</v>
      </c>
      <c r="X475" t="s">
        <v>488</v>
      </c>
      <c r="Y475" t="str">
        <f t="shared" si="22"/>
        <v>Scheduled</v>
      </c>
      <c r="Z475" t="s">
        <v>497</v>
      </c>
      <c r="AC475" t="s">
        <v>490</v>
      </c>
      <c r="AD475">
        <v>420.7</v>
      </c>
      <c r="AE475">
        <v>0</v>
      </c>
      <c r="AF475" t="str">
        <f t="shared" si="23"/>
        <v>Feb</v>
      </c>
    </row>
    <row r="476" spans="1:32" x14ac:dyDescent="0.25">
      <c r="A476" s="1">
        <v>45339</v>
      </c>
      <c r="B476">
        <v>1410</v>
      </c>
      <c r="C476">
        <v>5</v>
      </c>
      <c r="D476">
        <v>2</v>
      </c>
      <c r="E476">
        <v>1</v>
      </c>
      <c r="F476">
        <v>2</v>
      </c>
      <c r="G476">
        <v>1</v>
      </c>
      <c r="H476">
        <f>VLOOKUP(B476, patient!A:E, 5, FALSE)</f>
        <v>40</v>
      </c>
      <c r="I476" t="str">
        <f>VLOOKUP(H476, city!A:B, 2, FALSE)</f>
        <v>Sheffield</v>
      </c>
      <c r="J476" t="str">
        <f>VLOOKUP(E476, diagnosis!A:B, 2, FALSE)</f>
        <v>Appendicitis</v>
      </c>
      <c r="K476" t="str">
        <f>VLOOKUP(D476, department!A:B, 2, FALSE)</f>
        <v>General Surgery</v>
      </c>
      <c r="L476" t="str">
        <f>VLOOKUP(C476, provider!A:B, 2, FALSE)</f>
        <v>Dr. Sade Kikiola</v>
      </c>
      <c r="M476" t="str">
        <f>VLOOKUP(G476, insurance!A:B, 2, FALSE)</f>
        <v>Aviva</v>
      </c>
      <c r="N476">
        <f>VLOOKUP(B476, patient!A:D, 4, FALSE)</f>
        <v>63</v>
      </c>
      <c r="O476" t="str">
        <f>VLOOKUP(B476, patient!A:C, 3, FALSE)</f>
        <v>Male</v>
      </c>
      <c r="P476" t="str">
        <f>VLOOKUP(B476, patient!A:F, 6, FALSE)</f>
        <v>Black</v>
      </c>
      <c r="Q476" t="s">
        <v>486</v>
      </c>
      <c r="R476">
        <v>73</v>
      </c>
      <c r="S476">
        <v>142</v>
      </c>
      <c r="T476" s="1">
        <v>45366</v>
      </c>
      <c r="U476" s="1" t="str">
        <f t="shared" si="21"/>
        <v>Yes</v>
      </c>
      <c r="V476">
        <v>1</v>
      </c>
      <c r="W476" t="s">
        <v>487</v>
      </c>
      <c r="X476" t="s">
        <v>488</v>
      </c>
      <c r="Y476" t="str">
        <f t="shared" si="22"/>
        <v>Scheduled</v>
      </c>
      <c r="Z476" t="s">
        <v>497</v>
      </c>
      <c r="AC476" t="s">
        <v>490</v>
      </c>
      <c r="AD476">
        <v>150.5</v>
      </c>
      <c r="AE476">
        <v>0</v>
      </c>
      <c r="AF476" t="str">
        <f t="shared" si="23"/>
        <v>Feb</v>
      </c>
    </row>
    <row r="477" spans="1:32" x14ac:dyDescent="0.25">
      <c r="A477" s="1">
        <v>45339</v>
      </c>
      <c r="B477">
        <v>3787</v>
      </c>
      <c r="C477">
        <v>5</v>
      </c>
      <c r="D477">
        <v>1</v>
      </c>
      <c r="E477">
        <v>4</v>
      </c>
      <c r="F477">
        <v>4</v>
      </c>
      <c r="G477">
        <v>3</v>
      </c>
      <c r="H477">
        <f>VLOOKUP(B477, patient!A:E, 5, FALSE)</f>
        <v>9</v>
      </c>
      <c r="I477" t="str">
        <f>VLOOKUP(H477, city!A:B, 2, FALSE)</f>
        <v>Edinburgh</v>
      </c>
      <c r="J477" t="str">
        <f>VLOOKUP(E477, diagnosis!A:B, 2, FALSE)</f>
        <v>Hypertension</v>
      </c>
      <c r="K477" t="str">
        <f>VLOOKUP(D477, department!A:B, 2, FALSE)</f>
        <v>Cardiology</v>
      </c>
      <c r="L477" t="str">
        <f>VLOOKUP(C477, provider!A:B, 2, FALSE)</f>
        <v>Dr. Sade Kikiola</v>
      </c>
      <c r="M477" t="str">
        <f>VLOOKUP(G477, insurance!A:B, 2, FALSE)</f>
        <v>Allianz</v>
      </c>
      <c r="N477">
        <f>VLOOKUP(B477, patient!A:D, 4, FALSE)</f>
        <v>70</v>
      </c>
      <c r="O477" t="str">
        <f>VLOOKUP(B477, patient!A:C, 3, FALSE)</f>
        <v>Female</v>
      </c>
      <c r="P477" t="str">
        <f>VLOOKUP(B477, patient!A:F, 6, FALSE)</f>
        <v>Black</v>
      </c>
      <c r="Q477" t="s">
        <v>491</v>
      </c>
      <c r="R477">
        <v>612</v>
      </c>
      <c r="S477">
        <v>135</v>
      </c>
      <c r="U477" s="1" t="str">
        <f t="shared" si="21"/>
        <v>No</v>
      </c>
      <c r="V477">
        <v>2</v>
      </c>
      <c r="W477" t="s">
        <v>494</v>
      </c>
      <c r="X477" t="s">
        <v>488</v>
      </c>
      <c r="Y477" t="str">
        <f t="shared" si="22"/>
        <v>Scheduled</v>
      </c>
      <c r="Z477" t="s">
        <v>497</v>
      </c>
      <c r="AC477" t="s">
        <v>493</v>
      </c>
      <c r="AD477">
        <v>543.9</v>
      </c>
      <c r="AE477">
        <v>30</v>
      </c>
      <c r="AF477" t="str">
        <f t="shared" si="23"/>
        <v>Feb</v>
      </c>
    </row>
    <row r="478" spans="1:32" x14ac:dyDescent="0.25">
      <c r="A478" s="1">
        <v>45339</v>
      </c>
      <c r="B478">
        <v>3741</v>
      </c>
      <c r="C478">
        <v>5</v>
      </c>
      <c r="D478">
        <v>2</v>
      </c>
      <c r="E478">
        <v>1</v>
      </c>
      <c r="F478">
        <v>2</v>
      </c>
      <c r="G478">
        <v>2</v>
      </c>
      <c r="H478">
        <f>VLOOKUP(B478, patient!A:E, 5, FALSE)</f>
        <v>40</v>
      </c>
      <c r="I478" t="str">
        <f>VLOOKUP(H478, city!A:B, 2, FALSE)</f>
        <v>Sheffield</v>
      </c>
      <c r="J478" t="str">
        <f>VLOOKUP(E478, diagnosis!A:B, 2, FALSE)</f>
        <v>Appendicitis</v>
      </c>
      <c r="K478" t="str">
        <f>VLOOKUP(D478, department!A:B, 2, FALSE)</f>
        <v>General Surgery</v>
      </c>
      <c r="L478" t="str">
        <f>VLOOKUP(C478, provider!A:B, 2, FALSE)</f>
        <v>Dr. Sade Kikiola</v>
      </c>
      <c r="M478" t="str">
        <f>VLOOKUP(G478, insurance!A:B, 2, FALSE)</f>
        <v>AXA</v>
      </c>
      <c r="N478">
        <f>VLOOKUP(B478, patient!A:D, 4, FALSE)</f>
        <v>48</v>
      </c>
      <c r="O478" t="str">
        <f>VLOOKUP(B478, patient!A:C, 3, FALSE)</f>
        <v>Female</v>
      </c>
      <c r="P478" t="str">
        <f>VLOOKUP(B478, patient!A:F, 6, FALSE)</f>
        <v>Black</v>
      </c>
      <c r="Q478" t="s">
        <v>491</v>
      </c>
      <c r="R478">
        <v>738</v>
      </c>
      <c r="S478">
        <v>134</v>
      </c>
      <c r="U478" s="1" t="str">
        <f t="shared" si="21"/>
        <v>No</v>
      </c>
      <c r="V478">
        <v>1</v>
      </c>
      <c r="W478" t="s">
        <v>492</v>
      </c>
      <c r="X478" t="s">
        <v>488</v>
      </c>
      <c r="Y478" t="str">
        <f t="shared" si="22"/>
        <v>Scheduled</v>
      </c>
      <c r="Z478" t="s">
        <v>489</v>
      </c>
      <c r="AC478" t="s">
        <v>498</v>
      </c>
      <c r="AD478">
        <v>617.4</v>
      </c>
      <c r="AE478">
        <v>10</v>
      </c>
      <c r="AF478" t="str">
        <f t="shared" si="23"/>
        <v>Feb</v>
      </c>
    </row>
    <row r="479" spans="1:32" x14ac:dyDescent="0.25">
      <c r="A479" s="1">
        <v>45339</v>
      </c>
      <c r="B479">
        <v>3753</v>
      </c>
      <c r="C479">
        <v>5</v>
      </c>
      <c r="D479">
        <v>1</v>
      </c>
      <c r="E479">
        <v>4</v>
      </c>
      <c r="F479">
        <v>5</v>
      </c>
      <c r="G479">
        <v>2</v>
      </c>
      <c r="H479">
        <f>VLOOKUP(B479, patient!A:E, 5, FALSE)</f>
        <v>9</v>
      </c>
      <c r="I479" t="str">
        <f>VLOOKUP(H479, city!A:B, 2, FALSE)</f>
        <v>Edinburgh</v>
      </c>
      <c r="J479" t="str">
        <f>VLOOKUP(E479, diagnosis!A:B, 2, FALSE)</f>
        <v>Hypertension</v>
      </c>
      <c r="K479" t="str">
        <f>VLOOKUP(D479, department!A:B, 2, FALSE)</f>
        <v>Cardiology</v>
      </c>
      <c r="L479" t="str">
        <f>VLOOKUP(C479, provider!A:B, 2, FALSE)</f>
        <v>Dr. Sade Kikiola</v>
      </c>
      <c r="M479" t="str">
        <f>VLOOKUP(G479, insurance!A:B, 2, FALSE)</f>
        <v>AXA</v>
      </c>
      <c r="N479">
        <f>VLOOKUP(B479, patient!A:D, 4, FALSE)</f>
        <v>52</v>
      </c>
      <c r="O479" t="str">
        <f>VLOOKUP(B479, patient!A:C, 3, FALSE)</f>
        <v>Female</v>
      </c>
      <c r="P479" t="str">
        <f>VLOOKUP(B479, patient!A:F, 6, FALSE)</f>
        <v>Black</v>
      </c>
      <c r="Q479" t="s">
        <v>486</v>
      </c>
      <c r="R479">
        <v>876</v>
      </c>
      <c r="S479">
        <v>172</v>
      </c>
      <c r="T479" s="1">
        <v>45365</v>
      </c>
      <c r="U479" s="1" t="str">
        <f t="shared" si="21"/>
        <v>Yes</v>
      </c>
      <c r="V479">
        <v>2</v>
      </c>
      <c r="W479" t="s">
        <v>494</v>
      </c>
      <c r="X479" t="s">
        <v>488</v>
      </c>
      <c r="Y479" t="str">
        <f t="shared" si="22"/>
        <v>Scheduled</v>
      </c>
      <c r="Z479" t="s">
        <v>489</v>
      </c>
      <c r="AC479" t="s">
        <v>490</v>
      </c>
      <c r="AD479">
        <v>733.6</v>
      </c>
      <c r="AE479">
        <v>0</v>
      </c>
      <c r="AF479" t="str">
        <f t="shared" si="23"/>
        <v>Feb</v>
      </c>
    </row>
    <row r="480" spans="1:32" x14ac:dyDescent="0.25">
      <c r="A480" s="1">
        <v>45339</v>
      </c>
      <c r="B480">
        <v>1813</v>
      </c>
      <c r="C480">
        <v>5</v>
      </c>
      <c r="D480">
        <v>2</v>
      </c>
      <c r="E480">
        <v>1</v>
      </c>
      <c r="F480">
        <v>2</v>
      </c>
      <c r="G480">
        <v>2</v>
      </c>
      <c r="H480">
        <f>VLOOKUP(B480, patient!A:E, 5, FALSE)</f>
        <v>40</v>
      </c>
      <c r="I480" t="str">
        <f>VLOOKUP(H480, city!A:B, 2, FALSE)</f>
        <v>Sheffield</v>
      </c>
      <c r="J480" t="str">
        <f>VLOOKUP(E480, diagnosis!A:B, 2, FALSE)</f>
        <v>Appendicitis</v>
      </c>
      <c r="K480" t="str">
        <f>VLOOKUP(D480, department!A:B, 2, FALSE)</f>
        <v>General Surgery</v>
      </c>
      <c r="L480" t="str">
        <f>VLOOKUP(C480, provider!A:B, 2, FALSE)</f>
        <v>Dr. Sade Kikiola</v>
      </c>
      <c r="M480" t="str">
        <f>VLOOKUP(G480, insurance!A:B, 2, FALSE)</f>
        <v>AXA</v>
      </c>
      <c r="N480">
        <f>VLOOKUP(B480, patient!A:D, 4, FALSE)</f>
        <v>77</v>
      </c>
      <c r="O480" t="str">
        <f>VLOOKUP(B480, patient!A:C, 3, FALSE)</f>
        <v>Female</v>
      </c>
      <c r="P480" t="str">
        <f>VLOOKUP(B480, patient!A:F, 6, FALSE)</f>
        <v>Hispanic</v>
      </c>
      <c r="Q480" t="s">
        <v>486</v>
      </c>
      <c r="R480">
        <v>947</v>
      </c>
      <c r="S480">
        <v>133</v>
      </c>
      <c r="U480" s="1" t="str">
        <f t="shared" si="21"/>
        <v>No</v>
      </c>
      <c r="V480">
        <v>1</v>
      </c>
      <c r="W480" t="s">
        <v>494</v>
      </c>
      <c r="X480" t="s">
        <v>488</v>
      </c>
      <c r="Y480" t="str">
        <f t="shared" si="22"/>
        <v>Scheduled</v>
      </c>
      <c r="Z480" t="s">
        <v>497</v>
      </c>
      <c r="AC480" t="s">
        <v>496</v>
      </c>
      <c r="AD480">
        <v>791</v>
      </c>
      <c r="AE480">
        <v>50</v>
      </c>
      <c r="AF480" t="str">
        <f t="shared" si="23"/>
        <v>Feb</v>
      </c>
    </row>
    <row r="481" spans="1:32" x14ac:dyDescent="0.25">
      <c r="A481" s="1">
        <v>45339</v>
      </c>
      <c r="B481">
        <v>189</v>
      </c>
      <c r="C481">
        <v>5</v>
      </c>
      <c r="D481">
        <v>1</v>
      </c>
      <c r="E481">
        <v>4</v>
      </c>
      <c r="F481">
        <v>2</v>
      </c>
      <c r="G481">
        <v>1</v>
      </c>
      <c r="H481">
        <f>VLOOKUP(B481, patient!A:E, 5, FALSE)</f>
        <v>9</v>
      </c>
      <c r="I481" t="str">
        <f>VLOOKUP(H481, city!A:B, 2, FALSE)</f>
        <v>Edinburgh</v>
      </c>
      <c r="J481" t="str">
        <f>VLOOKUP(E481, diagnosis!A:B, 2, FALSE)</f>
        <v>Hypertension</v>
      </c>
      <c r="K481" t="str">
        <f>VLOOKUP(D481, department!A:B, 2, FALSE)</f>
        <v>Cardiology</v>
      </c>
      <c r="L481" t="str">
        <f>VLOOKUP(C481, provider!A:B, 2, FALSE)</f>
        <v>Dr. Sade Kikiola</v>
      </c>
      <c r="M481" t="str">
        <f>VLOOKUP(G481, insurance!A:B, 2, FALSE)</f>
        <v>Aviva</v>
      </c>
      <c r="N481">
        <f>VLOOKUP(B481, patient!A:D, 4, FALSE)</f>
        <v>50</v>
      </c>
      <c r="O481" t="str">
        <f>VLOOKUP(B481, patient!A:C, 3, FALSE)</f>
        <v>Male</v>
      </c>
      <c r="P481" t="str">
        <f>VLOOKUP(B481, patient!A:F, 6, FALSE)</f>
        <v>Black</v>
      </c>
      <c r="Q481" t="s">
        <v>486</v>
      </c>
      <c r="R481">
        <v>463</v>
      </c>
      <c r="S481">
        <v>115</v>
      </c>
      <c r="T481" s="1">
        <v>45346</v>
      </c>
      <c r="U481" s="1" t="str">
        <f t="shared" si="21"/>
        <v>Yes</v>
      </c>
      <c r="V481">
        <v>2</v>
      </c>
      <c r="W481" t="s">
        <v>487</v>
      </c>
      <c r="X481" t="s">
        <v>488</v>
      </c>
      <c r="Y481" t="str">
        <f t="shared" si="22"/>
        <v>Scheduled</v>
      </c>
      <c r="Z481" t="s">
        <v>489</v>
      </c>
      <c r="AC481" t="s">
        <v>490</v>
      </c>
      <c r="AD481">
        <v>404.6</v>
      </c>
      <c r="AE481">
        <v>0</v>
      </c>
      <c r="AF481" t="str">
        <f t="shared" si="23"/>
        <v>Feb</v>
      </c>
    </row>
    <row r="482" spans="1:32" x14ac:dyDescent="0.25">
      <c r="A482" s="1">
        <v>45340</v>
      </c>
      <c r="B482">
        <v>4188</v>
      </c>
      <c r="C482">
        <v>5</v>
      </c>
      <c r="D482">
        <v>2</v>
      </c>
      <c r="E482">
        <v>1</v>
      </c>
      <c r="F482">
        <v>2</v>
      </c>
      <c r="G482">
        <v>1</v>
      </c>
      <c r="H482">
        <f>VLOOKUP(B482, patient!A:E, 5, FALSE)</f>
        <v>40</v>
      </c>
      <c r="I482" t="str">
        <f>VLOOKUP(H482, city!A:B, 2, FALSE)</f>
        <v>Sheffield</v>
      </c>
      <c r="J482" t="str">
        <f>VLOOKUP(E482, diagnosis!A:B, 2, FALSE)</f>
        <v>Appendicitis</v>
      </c>
      <c r="K482" t="str">
        <f>VLOOKUP(D482, department!A:B, 2, FALSE)</f>
        <v>General Surgery</v>
      </c>
      <c r="L482" t="str">
        <f>VLOOKUP(C482, provider!A:B, 2, FALSE)</f>
        <v>Dr. Sade Kikiola</v>
      </c>
      <c r="M482" t="str">
        <f>VLOOKUP(G482, insurance!A:B, 2, FALSE)</f>
        <v>Aviva</v>
      </c>
      <c r="N482">
        <f>VLOOKUP(B482, patient!A:D, 4, FALSE)</f>
        <v>69</v>
      </c>
      <c r="O482" t="str">
        <f>VLOOKUP(B482, patient!A:C, 3, FALSE)</f>
        <v>Male</v>
      </c>
      <c r="P482" t="str">
        <f>VLOOKUP(B482, patient!A:F, 6, FALSE)</f>
        <v>White</v>
      </c>
      <c r="Q482" t="s">
        <v>486</v>
      </c>
      <c r="R482">
        <v>568</v>
      </c>
      <c r="S482">
        <v>99</v>
      </c>
      <c r="T482" s="1">
        <v>45362</v>
      </c>
      <c r="U482" s="1" t="str">
        <f t="shared" si="21"/>
        <v>Yes</v>
      </c>
      <c r="V482">
        <v>1</v>
      </c>
      <c r="W482" t="s">
        <v>487</v>
      </c>
      <c r="X482" t="s">
        <v>488</v>
      </c>
      <c r="Y482" t="str">
        <f t="shared" si="22"/>
        <v>Scheduled</v>
      </c>
      <c r="Z482" t="s">
        <v>489</v>
      </c>
      <c r="AC482" t="s">
        <v>490</v>
      </c>
      <c r="AD482">
        <v>466.9</v>
      </c>
      <c r="AE482">
        <v>0</v>
      </c>
      <c r="AF482" t="str">
        <f t="shared" si="23"/>
        <v>Feb</v>
      </c>
    </row>
    <row r="483" spans="1:32" x14ac:dyDescent="0.25">
      <c r="A483" s="1">
        <v>45340</v>
      </c>
      <c r="B483">
        <v>991</v>
      </c>
      <c r="C483">
        <v>5</v>
      </c>
      <c r="D483">
        <v>1</v>
      </c>
      <c r="E483">
        <v>4</v>
      </c>
      <c r="F483">
        <v>3</v>
      </c>
      <c r="G483">
        <v>1</v>
      </c>
      <c r="H483">
        <f>VLOOKUP(B483, patient!A:E, 5, FALSE)</f>
        <v>9</v>
      </c>
      <c r="I483" t="str">
        <f>VLOOKUP(H483, city!A:B, 2, FALSE)</f>
        <v>Edinburgh</v>
      </c>
      <c r="J483" t="str">
        <f>VLOOKUP(E483, diagnosis!A:B, 2, FALSE)</f>
        <v>Hypertension</v>
      </c>
      <c r="K483" t="str">
        <f>VLOOKUP(D483, department!A:B, 2, FALSE)</f>
        <v>Cardiology</v>
      </c>
      <c r="L483" t="str">
        <f>VLOOKUP(C483, provider!A:B, 2, FALSE)</f>
        <v>Dr. Sade Kikiola</v>
      </c>
      <c r="M483" t="str">
        <f>VLOOKUP(G483, insurance!A:B, 2, FALSE)</f>
        <v>Aviva</v>
      </c>
      <c r="N483">
        <f>VLOOKUP(B483, patient!A:D, 4, FALSE)</f>
        <v>78</v>
      </c>
      <c r="O483" t="str">
        <f>VLOOKUP(B483, patient!A:C, 3, FALSE)</f>
        <v>Male</v>
      </c>
      <c r="P483" t="str">
        <f>VLOOKUP(B483, patient!A:F, 6, FALSE)</f>
        <v>Other</v>
      </c>
      <c r="Q483" t="s">
        <v>491</v>
      </c>
      <c r="R483">
        <v>458</v>
      </c>
      <c r="S483">
        <v>22</v>
      </c>
      <c r="U483" s="1" t="str">
        <f t="shared" si="21"/>
        <v>No</v>
      </c>
      <c r="V483">
        <v>2</v>
      </c>
      <c r="W483" t="s">
        <v>494</v>
      </c>
      <c r="X483" t="s">
        <v>488</v>
      </c>
      <c r="Y483" t="str">
        <f t="shared" si="22"/>
        <v>Scheduled</v>
      </c>
      <c r="Z483" t="s">
        <v>489</v>
      </c>
      <c r="AC483" t="s">
        <v>493</v>
      </c>
      <c r="AD483">
        <v>357</v>
      </c>
      <c r="AE483">
        <v>30</v>
      </c>
      <c r="AF483" t="str">
        <f t="shared" si="23"/>
        <v>Feb</v>
      </c>
    </row>
    <row r="484" spans="1:32" x14ac:dyDescent="0.25">
      <c r="A484" s="1">
        <v>45340</v>
      </c>
      <c r="B484">
        <v>1960</v>
      </c>
      <c r="C484">
        <v>5</v>
      </c>
      <c r="D484">
        <v>2</v>
      </c>
      <c r="E484">
        <v>1</v>
      </c>
      <c r="F484">
        <v>2</v>
      </c>
      <c r="G484">
        <v>1</v>
      </c>
      <c r="H484">
        <f>VLOOKUP(B484, patient!A:E, 5, FALSE)</f>
        <v>40</v>
      </c>
      <c r="I484" t="str">
        <f>VLOOKUP(H484, city!A:B, 2, FALSE)</f>
        <v>Sheffield</v>
      </c>
      <c r="J484" t="str">
        <f>VLOOKUP(E484, diagnosis!A:B, 2, FALSE)</f>
        <v>Appendicitis</v>
      </c>
      <c r="K484" t="str">
        <f>VLOOKUP(D484, department!A:B, 2, FALSE)</f>
        <v>General Surgery</v>
      </c>
      <c r="L484" t="str">
        <f>VLOOKUP(C484, provider!A:B, 2, FALSE)</f>
        <v>Dr. Sade Kikiola</v>
      </c>
      <c r="M484" t="str">
        <f>VLOOKUP(G484, insurance!A:B, 2, FALSE)</f>
        <v>Aviva</v>
      </c>
      <c r="N484">
        <f>VLOOKUP(B484, patient!A:D, 4, FALSE)</f>
        <v>38</v>
      </c>
      <c r="O484" t="str">
        <f>VLOOKUP(B484, patient!A:C, 3, FALSE)</f>
        <v>Female</v>
      </c>
      <c r="P484" t="str">
        <f>VLOOKUP(B484, patient!A:F, 6, FALSE)</f>
        <v>White</v>
      </c>
      <c r="Q484" t="s">
        <v>486</v>
      </c>
      <c r="R484">
        <v>578</v>
      </c>
      <c r="S484">
        <v>168</v>
      </c>
      <c r="U484" s="1" t="str">
        <f t="shared" si="21"/>
        <v>No</v>
      </c>
      <c r="V484">
        <v>1</v>
      </c>
      <c r="W484" t="s">
        <v>487</v>
      </c>
      <c r="X484" t="s">
        <v>488</v>
      </c>
      <c r="Y484" t="str">
        <f t="shared" si="22"/>
        <v>Scheduled</v>
      </c>
      <c r="Z484" t="s">
        <v>497</v>
      </c>
      <c r="AC484" t="s">
        <v>493</v>
      </c>
      <c r="AD484">
        <v>543.20000000000005</v>
      </c>
      <c r="AE484">
        <v>30</v>
      </c>
      <c r="AF484" t="str">
        <f t="shared" si="23"/>
        <v>Feb</v>
      </c>
    </row>
    <row r="485" spans="1:32" x14ac:dyDescent="0.25">
      <c r="A485" s="1">
        <v>45340</v>
      </c>
      <c r="B485">
        <v>4781</v>
      </c>
      <c r="C485">
        <v>5</v>
      </c>
      <c r="D485">
        <v>1</v>
      </c>
      <c r="E485">
        <v>4</v>
      </c>
      <c r="F485">
        <v>4</v>
      </c>
      <c r="G485">
        <v>1</v>
      </c>
      <c r="H485">
        <f>VLOOKUP(B485, patient!A:E, 5, FALSE)</f>
        <v>40</v>
      </c>
      <c r="I485" t="str">
        <f>VLOOKUP(H485, city!A:B, 2, FALSE)</f>
        <v>Sheffield</v>
      </c>
      <c r="J485" t="str">
        <f>VLOOKUP(E485, diagnosis!A:B, 2, FALSE)</f>
        <v>Hypertension</v>
      </c>
      <c r="K485" t="str">
        <f>VLOOKUP(D485, department!A:B, 2, FALSE)</f>
        <v>Cardiology</v>
      </c>
      <c r="L485" t="str">
        <f>VLOOKUP(C485, provider!A:B, 2, FALSE)</f>
        <v>Dr. Sade Kikiola</v>
      </c>
      <c r="M485" t="str">
        <f>VLOOKUP(G485, insurance!A:B, 2, FALSE)</f>
        <v>Aviva</v>
      </c>
      <c r="N485">
        <f>VLOOKUP(B485, patient!A:D, 4, FALSE)</f>
        <v>49</v>
      </c>
      <c r="O485" t="str">
        <f>VLOOKUP(B485, patient!A:C, 3, FALSE)</f>
        <v>Female</v>
      </c>
      <c r="P485" t="str">
        <f>VLOOKUP(B485, patient!A:F, 6, FALSE)</f>
        <v>White</v>
      </c>
      <c r="Q485" t="s">
        <v>491</v>
      </c>
      <c r="R485">
        <v>283</v>
      </c>
      <c r="S485">
        <v>179</v>
      </c>
      <c r="U485" s="1" t="str">
        <f t="shared" si="21"/>
        <v>No</v>
      </c>
      <c r="V485">
        <v>2</v>
      </c>
      <c r="W485" t="s">
        <v>494</v>
      </c>
      <c r="X485" t="s">
        <v>488</v>
      </c>
      <c r="Y485" t="str">
        <f t="shared" si="22"/>
        <v>Scheduled</v>
      </c>
      <c r="Z485" t="s">
        <v>489</v>
      </c>
      <c r="AC485" t="s">
        <v>496</v>
      </c>
      <c r="AD485">
        <v>358.4</v>
      </c>
      <c r="AE485">
        <v>50</v>
      </c>
      <c r="AF485" t="str">
        <f t="shared" si="23"/>
        <v>Feb</v>
      </c>
    </row>
    <row r="486" spans="1:32" x14ac:dyDescent="0.25">
      <c r="A486" s="1">
        <v>45340</v>
      </c>
      <c r="B486">
        <v>3727</v>
      </c>
      <c r="C486">
        <v>5</v>
      </c>
      <c r="D486">
        <v>2</v>
      </c>
      <c r="E486">
        <v>1</v>
      </c>
      <c r="F486">
        <v>2</v>
      </c>
      <c r="G486">
        <v>2</v>
      </c>
      <c r="H486">
        <f>VLOOKUP(B486, patient!A:E, 5, FALSE)</f>
        <v>9</v>
      </c>
      <c r="I486" t="str">
        <f>VLOOKUP(H486, city!A:B, 2, FALSE)</f>
        <v>Edinburgh</v>
      </c>
      <c r="J486" t="str">
        <f>VLOOKUP(E486, diagnosis!A:B, 2, FALSE)</f>
        <v>Appendicitis</v>
      </c>
      <c r="K486" t="str">
        <f>VLOOKUP(D486, department!A:B, 2, FALSE)</f>
        <v>General Surgery</v>
      </c>
      <c r="L486" t="str">
        <f>VLOOKUP(C486, provider!A:B, 2, FALSE)</f>
        <v>Dr. Sade Kikiola</v>
      </c>
      <c r="M486" t="str">
        <f>VLOOKUP(G486, insurance!A:B, 2, FALSE)</f>
        <v>AXA</v>
      </c>
      <c r="N486">
        <f>VLOOKUP(B486, patient!A:D, 4, FALSE)</f>
        <v>40</v>
      </c>
      <c r="O486" t="str">
        <f>VLOOKUP(B486, patient!A:C, 3, FALSE)</f>
        <v>Female</v>
      </c>
      <c r="P486" t="str">
        <f>VLOOKUP(B486, patient!A:F, 6, FALSE)</f>
        <v>White</v>
      </c>
      <c r="Q486" t="s">
        <v>486</v>
      </c>
      <c r="R486">
        <v>956</v>
      </c>
      <c r="S486">
        <v>149</v>
      </c>
      <c r="T486" s="1">
        <v>45369</v>
      </c>
      <c r="U486" s="1" t="str">
        <f t="shared" si="21"/>
        <v>Yes</v>
      </c>
      <c r="V486">
        <v>1</v>
      </c>
      <c r="W486" t="s">
        <v>487</v>
      </c>
      <c r="X486" t="s">
        <v>488</v>
      </c>
      <c r="Y486" t="str">
        <f t="shared" si="22"/>
        <v>Scheduled</v>
      </c>
      <c r="Z486" t="s">
        <v>489</v>
      </c>
      <c r="AC486" t="s">
        <v>490</v>
      </c>
      <c r="AD486">
        <v>773.5</v>
      </c>
      <c r="AE486">
        <v>0</v>
      </c>
      <c r="AF486" t="str">
        <f t="shared" si="23"/>
        <v>Feb</v>
      </c>
    </row>
    <row r="487" spans="1:32" x14ac:dyDescent="0.25">
      <c r="A487" s="1">
        <v>45340</v>
      </c>
      <c r="B487">
        <v>3750</v>
      </c>
      <c r="C487">
        <v>5</v>
      </c>
      <c r="D487">
        <v>1</v>
      </c>
      <c r="E487">
        <v>4</v>
      </c>
      <c r="F487">
        <v>5</v>
      </c>
      <c r="G487">
        <v>1</v>
      </c>
      <c r="H487">
        <f>VLOOKUP(B487, patient!A:E, 5, FALSE)</f>
        <v>40</v>
      </c>
      <c r="I487" t="str">
        <f>VLOOKUP(H487, city!A:B, 2, FALSE)</f>
        <v>Sheffield</v>
      </c>
      <c r="J487" t="str">
        <f>VLOOKUP(E487, diagnosis!A:B, 2, FALSE)</f>
        <v>Hypertension</v>
      </c>
      <c r="K487" t="str">
        <f>VLOOKUP(D487, department!A:B, 2, FALSE)</f>
        <v>Cardiology</v>
      </c>
      <c r="L487" t="str">
        <f>VLOOKUP(C487, provider!A:B, 2, FALSE)</f>
        <v>Dr. Sade Kikiola</v>
      </c>
      <c r="M487" t="str">
        <f>VLOOKUP(G487, insurance!A:B, 2, FALSE)</f>
        <v>Aviva</v>
      </c>
      <c r="N487">
        <f>VLOOKUP(B487, patient!A:D, 4, FALSE)</f>
        <v>50</v>
      </c>
      <c r="O487" t="str">
        <f>VLOOKUP(B487, patient!A:C, 3, FALSE)</f>
        <v>Female</v>
      </c>
      <c r="P487" t="str">
        <f>VLOOKUP(B487, patient!A:F, 6, FALSE)</f>
        <v>White</v>
      </c>
      <c r="Q487" t="s">
        <v>492</v>
      </c>
      <c r="R487">
        <v>236</v>
      </c>
      <c r="S487">
        <v>130</v>
      </c>
      <c r="U487" s="1" t="str">
        <f t="shared" si="21"/>
        <v>No</v>
      </c>
      <c r="V487">
        <v>2</v>
      </c>
      <c r="W487" t="s">
        <v>494</v>
      </c>
      <c r="X487" t="s">
        <v>488</v>
      </c>
      <c r="Y487" t="str">
        <f t="shared" si="22"/>
        <v>Scheduled</v>
      </c>
      <c r="Z487" t="s">
        <v>489</v>
      </c>
      <c r="AC487" t="s">
        <v>496</v>
      </c>
      <c r="AD487">
        <v>291.2</v>
      </c>
      <c r="AE487">
        <v>50</v>
      </c>
      <c r="AF487" t="str">
        <f t="shared" si="23"/>
        <v>Feb</v>
      </c>
    </row>
    <row r="488" spans="1:32" x14ac:dyDescent="0.25">
      <c r="A488" s="1">
        <v>45340</v>
      </c>
      <c r="B488">
        <v>3950</v>
      </c>
      <c r="C488">
        <v>5</v>
      </c>
      <c r="D488">
        <v>2</v>
      </c>
      <c r="E488">
        <v>1</v>
      </c>
      <c r="F488">
        <v>2</v>
      </c>
      <c r="G488">
        <v>3</v>
      </c>
      <c r="H488">
        <f>VLOOKUP(B488, patient!A:E, 5, FALSE)</f>
        <v>9</v>
      </c>
      <c r="I488" t="str">
        <f>VLOOKUP(H488, city!A:B, 2, FALSE)</f>
        <v>Edinburgh</v>
      </c>
      <c r="J488" t="str">
        <f>VLOOKUP(E488, diagnosis!A:B, 2, FALSE)</f>
        <v>Appendicitis</v>
      </c>
      <c r="K488" t="str">
        <f>VLOOKUP(D488, department!A:B, 2, FALSE)</f>
        <v>General Surgery</v>
      </c>
      <c r="L488" t="str">
        <f>VLOOKUP(C488, provider!A:B, 2, FALSE)</f>
        <v>Dr. Sade Kikiola</v>
      </c>
      <c r="M488" t="str">
        <f>VLOOKUP(G488, insurance!A:B, 2, FALSE)</f>
        <v>Allianz</v>
      </c>
      <c r="N488">
        <f>VLOOKUP(B488, patient!A:D, 4, FALSE)</f>
        <v>20</v>
      </c>
      <c r="O488" t="str">
        <f>VLOOKUP(B488, patient!A:C, 3, FALSE)</f>
        <v>Female</v>
      </c>
      <c r="P488" t="str">
        <f>VLOOKUP(B488, patient!A:F, 6, FALSE)</f>
        <v>Other</v>
      </c>
      <c r="Q488" t="s">
        <v>486</v>
      </c>
      <c r="R488">
        <v>890</v>
      </c>
      <c r="S488">
        <v>39</v>
      </c>
      <c r="T488" s="1">
        <v>45350</v>
      </c>
      <c r="U488" s="1" t="str">
        <f t="shared" si="21"/>
        <v>Yes</v>
      </c>
      <c r="V488">
        <v>1</v>
      </c>
      <c r="W488" t="s">
        <v>494</v>
      </c>
      <c r="X488" t="s">
        <v>488</v>
      </c>
      <c r="Y488" t="str">
        <f t="shared" si="22"/>
        <v>Scheduled</v>
      </c>
      <c r="Z488" t="s">
        <v>497</v>
      </c>
      <c r="AC488" t="s">
        <v>490</v>
      </c>
      <c r="AD488">
        <v>650.29999999999995</v>
      </c>
      <c r="AE488">
        <v>0</v>
      </c>
      <c r="AF488" t="str">
        <f t="shared" si="23"/>
        <v>Feb</v>
      </c>
    </row>
    <row r="489" spans="1:32" x14ac:dyDescent="0.25">
      <c r="A489" s="1">
        <v>45340</v>
      </c>
      <c r="B489">
        <v>2795</v>
      </c>
      <c r="C489">
        <v>5</v>
      </c>
      <c r="D489">
        <v>1</v>
      </c>
      <c r="E489">
        <v>4</v>
      </c>
      <c r="F489">
        <v>5</v>
      </c>
      <c r="G489">
        <v>1</v>
      </c>
      <c r="H489">
        <f>VLOOKUP(B489, patient!A:E, 5, FALSE)</f>
        <v>40</v>
      </c>
      <c r="I489" t="str">
        <f>VLOOKUP(H489, city!A:B, 2, FALSE)</f>
        <v>Sheffield</v>
      </c>
      <c r="J489" t="str">
        <f>VLOOKUP(E489, diagnosis!A:B, 2, FALSE)</f>
        <v>Hypertension</v>
      </c>
      <c r="K489" t="str">
        <f>VLOOKUP(D489, department!A:B, 2, FALSE)</f>
        <v>Cardiology</v>
      </c>
      <c r="L489" t="str">
        <f>VLOOKUP(C489, provider!A:B, 2, FALSE)</f>
        <v>Dr. Sade Kikiola</v>
      </c>
      <c r="M489" t="str">
        <f>VLOOKUP(G489, insurance!A:B, 2, FALSE)</f>
        <v>Aviva</v>
      </c>
      <c r="N489">
        <f>VLOOKUP(B489, patient!A:D, 4, FALSE)</f>
        <v>35</v>
      </c>
      <c r="O489" t="str">
        <f>VLOOKUP(B489, patient!A:C, 3, FALSE)</f>
        <v>Male</v>
      </c>
      <c r="P489" t="str">
        <f>VLOOKUP(B489, patient!A:F, 6, FALSE)</f>
        <v>Black</v>
      </c>
      <c r="Q489" t="s">
        <v>491</v>
      </c>
      <c r="R489">
        <v>567</v>
      </c>
      <c r="S489">
        <v>134</v>
      </c>
      <c r="U489" s="1" t="str">
        <f t="shared" si="21"/>
        <v>No</v>
      </c>
      <c r="V489">
        <v>2</v>
      </c>
      <c r="W489" t="s">
        <v>492</v>
      </c>
      <c r="X489" t="s">
        <v>488</v>
      </c>
      <c r="Y489" t="str">
        <f t="shared" si="22"/>
        <v>Scheduled</v>
      </c>
      <c r="Z489" t="s">
        <v>489</v>
      </c>
      <c r="AC489" t="s">
        <v>493</v>
      </c>
      <c r="AD489">
        <v>511.7</v>
      </c>
      <c r="AE489">
        <v>30</v>
      </c>
      <c r="AF489" t="str">
        <f t="shared" si="23"/>
        <v>Feb</v>
      </c>
    </row>
    <row r="490" spans="1:32" x14ac:dyDescent="0.25">
      <c r="A490" s="1">
        <v>45340</v>
      </c>
      <c r="B490">
        <v>553</v>
      </c>
      <c r="C490">
        <v>5</v>
      </c>
      <c r="D490">
        <v>2</v>
      </c>
      <c r="E490">
        <v>1</v>
      </c>
      <c r="F490">
        <v>2</v>
      </c>
      <c r="G490">
        <v>1</v>
      </c>
      <c r="H490">
        <f>VLOOKUP(B490, patient!A:E, 5, FALSE)</f>
        <v>9</v>
      </c>
      <c r="I490" t="str">
        <f>VLOOKUP(H490, city!A:B, 2, FALSE)</f>
        <v>Edinburgh</v>
      </c>
      <c r="J490" t="str">
        <f>VLOOKUP(E490, diagnosis!A:B, 2, FALSE)</f>
        <v>Appendicitis</v>
      </c>
      <c r="K490" t="str">
        <f>VLOOKUP(D490, department!A:B, 2, FALSE)</f>
        <v>General Surgery</v>
      </c>
      <c r="L490" t="str">
        <f>VLOOKUP(C490, provider!A:B, 2, FALSE)</f>
        <v>Dr. Sade Kikiola</v>
      </c>
      <c r="M490" t="str">
        <f>VLOOKUP(G490, insurance!A:B, 2, FALSE)</f>
        <v>Aviva</v>
      </c>
      <c r="N490">
        <f>VLOOKUP(B490, patient!A:D, 4, FALSE)</f>
        <v>42</v>
      </c>
      <c r="O490" t="str">
        <f>VLOOKUP(B490, patient!A:C, 3, FALSE)</f>
        <v>Female</v>
      </c>
      <c r="P490" t="str">
        <f>VLOOKUP(B490, patient!A:F, 6, FALSE)</f>
        <v>Asian</v>
      </c>
      <c r="Q490" t="s">
        <v>486</v>
      </c>
      <c r="R490">
        <v>108</v>
      </c>
      <c r="S490">
        <v>165</v>
      </c>
      <c r="U490" s="1" t="str">
        <f t="shared" si="21"/>
        <v>No</v>
      </c>
      <c r="V490">
        <v>1</v>
      </c>
      <c r="W490" t="s">
        <v>487</v>
      </c>
      <c r="X490" t="s">
        <v>488</v>
      </c>
      <c r="Y490" t="str">
        <f t="shared" si="22"/>
        <v>Scheduled</v>
      </c>
      <c r="Z490" t="s">
        <v>489</v>
      </c>
      <c r="AC490" t="s">
        <v>493</v>
      </c>
      <c r="AD490">
        <v>212.1</v>
      </c>
      <c r="AE490">
        <v>30</v>
      </c>
      <c r="AF490" t="str">
        <f t="shared" si="23"/>
        <v>Feb</v>
      </c>
    </row>
    <row r="491" spans="1:32" x14ac:dyDescent="0.25">
      <c r="A491" s="1">
        <v>45340</v>
      </c>
      <c r="B491">
        <v>2717</v>
      </c>
      <c r="C491">
        <v>5</v>
      </c>
      <c r="D491">
        <v>1</v>
      </c>
      <c r="E491">
        <v>4</v>
      </c>
      <c r="F491">
        <v>2</v>
      </c>
      <c r="G491">
        <v>1</v>
      </c>
      <c r="H491">
        <f>VLOOKUP(B491, patient!A:E, 5, FALSE)</f>
        <v>40</v>
      </c>
      <c r="I491" t="str">
        <f>VLOOKUP(H491, city!A:B, 2, FALSE)</f>
        <v>Sheffield</v>
      </c>
      <c r="J491" t="str">
        <f>VLOOKUP(E491, diagnosis!A:B, 2, FALSE)</f>
        <v>Hypertension</v>
      </c>
      <c r="K491" t="str">
        <f>VLOOKUP(D491, department!A:B, 2, FALSE)</f>
        <v>Cardiology</v>
      </c>
      <c r="L491" t="str">
        <f>VLOOKUP(C491, provider!A:B, 2, FALSE)</f>
        <v>Dr. Sade Kikiola</v>
      </c>
      <c r="M491" t="str">
        <f>VLOOKUP(G491, insurance!A:B, 2, FALSE)</f>
        <v>Aviva</v>
      </c>
      <c r="N491">
        <f>VLOOKUP(B491, patient!A:D, 4, FALSE)</f>
        <v>59</v>
      </c>
      <c r="O491" t="str">
        <f>VLOOKUP(B491, patient!A:C, 3, FALSE)</f>
        <v>Female</v>
      </c>
      <c r="P491" t="str">
        <f>VLOOKUP(B491, patient!A:F, 6, FALSE)</f>
        <v>Hispanic</v>
      </c>
      <c r="Q491" t="s">
        <v>486</v>
      </c>
      <c r="R491">
        <v>176</v>
      </c>
      <c r="S491">
        <v>94</v>
      </c>
      <c r="U491" s="1" t="str">
        <f t="shared" si="21"/>
        <v>No</v>
      </c>
      <c r="V491">
        <v>2</v>
      </c>
      <c r="W491" t="s">
        <v>492</v>
      </c>
      <c r="X491" t="s">
        <v>488</v>
      </c>
      <c r="Y491" t="str">
        <f t="shared" si="22"/>
        <v>Scheduled</v>
      </c>
      <c r="Z491" t="s">
        <v>497</v>
      </c>
      <c r="AC491" t="s">
        <v>496</v>
      </c>
      <c r="AD491">
        <v>224</v>
      </c>
      <c r="AE491">
        <v>50</v>
      </c>
      <c r="AF491" t="str">
        <f t="shared" si="23"/>
        <v>Feb</v>
      </c>
    </row>
    <row r="492" spans="1:32" x14ac:dyDescent="0.25">
      <c r="A492" s="1">
        <v>45341</v>
      </c>
      <c r="B492">
        <v>3326</v>
      </c>
      <c r="C492">
        <v>5</v>
      </c>
      <c r="D492">
        <v>2</v>
      </c>
      <c r="E492">
        <v>1</v>
      </c>
      <c r="F492">
        <v>2</v>
      </c>
      <c r="G492">
        <v>2</v>
      </c>
      <c r="H492">
        <f>VLOOKUP(B492, patient!A:E, 5, FALSE)</f>
        <v>9</v>
      </c>
      <c r="I492" t="str">
        <f>VLOOKUP(H492, city!A:B, 2, FALSE)</f>
        <v>Edinburgh</v>
      </c>
      <c r="J492" t="str">
        <f>VLOOKUP(E492, diagnosis!A:B, 2, FALSE)</f>
        <v>Appendicitis</v>
      </c>
      <c r="K492" t="str">
        <f>VLOOKUP(D492, department!A:B, 2, FALSE)</f>
        <v>General Surgery</v>
      </c>
      <c r="L492" t="str">
        <f>VLOOKUP(C492, provider!A:B, 2, FALSE)</f>
        <v>Dr. Sade Kikiola</v>
      </c>
      <c r="M492" t="str">
        <f>VLOOKUP(G492, insurance!A:B, 2, FALSE)</f>
        <v>AXA</v>
      </c>
      <c r="N492">
        <f>VLOOKUP(B492, patient!A:D, 4, FALSE)</f>
        <v>48</v>
      </c>
      <c r="O492" t="str">
        <f>VLOOKUP(B492, patient!A:C, 3, FALSE)</f>
        <v>Male</v>
      </c>
      <c r="P492" t="str">
        <f>VLOOKUP(B492, patient!A:F, 6, FALSE)</f>
        <v>Other</v>
      </c>
      <c r="Q492" t="s">
        <v>486</v>
      </c>
      <c r="R492">
        <v>624</v>
      </c>
      <c r="S492">
        <v>55</v>
      </c>
      <c r="U492" s="1" t="str">
        <f t="shared" si="21"/>
        <v>No</v>
      </c>
      <c r="V492">
        <v>1</v>
      </c>
      <c r="W492" t="s">
        <v>487</v>
      </c>
      <c r="X492" t="s">
        <v>488</v>
      </c>
      <c r="Y492" t="str">
        <f t="shared" si="22"/>
        <v>Scheduled</v>
      </c>
      <c r="Z492" t="s">
        <v>489</v>
      </c>
      <c r="AC492" t="s">
        <v>498</v>
      </c>
      <c r="AD492">
        <v>482.3</v>
      </c>
      <c r="AE492">
        <v>10</v>
      </c>
      <c r="AF492" t="str">
        <f t="shared" si="23"/>
        <v>Feb</v>
      </c>
    </row>
    <row r="493" spans="1:32" x14ac:dyDescent="0.25">
      <c r="A493" s="1">
        <v>45341</v>
      </c>
      <c r="B493">
        <v>2025</v>
      </c>
      <c r="C493">
        <v>5</v>
      </c>
      <c r="D493">
        <v>1</v>
      </c>
      <c r="E493">
        <v>4</v>
      </c>
      <c r="F493">
        <v>1</v>
      </c>
      <c r="G493">
        <v>2</v>
      </c>
      <c r="H493">
        <f>VLOOKUP(B493, patient!A:E, 5, FALSE)</f>
        <v>40</v>
      </c>
      <c r="I493" t="str">
        <f>VLOOKUP(H493, city!A:B, 2, FALSE)</f>
        <v>Sheffield</v>
      </c>
      <c r="J493" t="str">
        <f>VLOOKUP(E493, diagnosis!A:B, 2, FALSE)</f>
        <v>Hypertension</v>
      </c>
      <c r="K493" t="str">
        <f>VLOOKUP(D493, department!A:B, 2, FALSE)</f>
        <v>Cardiology</v>
      </c>
      <c r="L493" t="str">
        <f>VLOOKUP(C493, provider!A:B, 2, FALSE)</f>
        <v>Dr. Sade Kikiola</v>
      </c>
      <c r="M493" t="str">
        <f>VLOOKUP(G493, insurance!A:B, 2, FALSE)</f>
        <v>AXA</v>
      </c>
      <c r="N493">
        <f>VLOOKUP(B493, patient!A:D, 4, FALSE)</f>
        <v>71</v>
      </c>
      <c r="O493" t="str">
        <f>VLOOKUP(B493, patient!A:C, 3, FALSE)</f>
        <v>Female</v>
      </c>
      <c r="P493" t="str">
        <f>VLOOKUP(B493, patient!A:F, 6, FALSE)</f>
        <v>Other</v>
      </c>
      <c r="Q493" t="s">
        <v>492</v>
      </c>
      <c r="R493">
        <v>809</v>
      </c>
      <c r="S493">
        <v>121</v>
      </c>
      <c r="U493" s="1" t="str">
        <f t="shared" si="21"/>
        <v>No</v>
      </c>
      <c r="V493">
        <v>2</v>
      </c>
      <c r="W493" t="s">
        <v>487</v>
      </c>
      <c r="X493" t="s">
        <v>488</v>
      </c>
      <c r="Y493" t="str">
        <f t="shared" si="22"/>
        <v>Scheduled</v>
      </c>
      <c r="Z493" t="s">
        <v>489</v>
      </c>
      <c r="AC493" t="s">
        <v>498</v>
      </c>
      <c r="AD493">
        <v>658</v>
      </c>
      <c r="AE493">
        <v>10</v>
      </c>
      <c r="AF493" t="str">
        <f t="shared" si="23"/>
        <v>Feb</v>
      </c>
    </row>
    <row r="494" spans="1:32" x14ac:dyDescent="0.25">
      <c r="A494" s="1">
        <v>45341</v>
      </c>
      <c r="B494">
        <v>3674</v>
      </c>
      <c r="C494">
        <v>5</v>
      </c>
      <c r="D494">
        <v>2</v>
      </c>
      <c r="E494">
        <v>1</v>
      </c>
      <c r="F494">
        <v>2</v>
      </c>
      <c r="G494">
        <v>3</v>
      </c>
      <c r="H494">
        <f>VLOOKUP(B494, patient!A:E, 5, FALSE)</f>
        <v>9</v>
      </c>
      <c r="I494" t="str">
        <f>VLOOKUP(H494, city!A:B, 2, FALSE)</f>
        <v>Edinburgh</v>
      </c>
      <c r="J494" t="str">
        <f>VLOOKUP(E494, diagnosis!A:B, 2, FALSE)</f>
        <v>Appendicitis</v>
      </c>
      <c r="K494" t="str">
        <f>VLOOKUP(D494, department!A:B, 2, FALSE)</f>
        <v>General Surgery</v>
      </c>
      <c r="L494" t="str">
        <f>VLOOKUP(C494, provider!A:B, 2, FALSE)</f>
        <v>Dr. Sade Kikiola</v>
      </c>
      <c r="M494" t="str">
        <f>VLOOKUP(G494, insurance!A:B, 2, FALSE)</f>
        <v>Allianz</v>
      </c>
      <c r="N494">
        <f>VLOOKUP(B494, patient!A:D, 4, FALSE)</f>
        <v>75</v>
      </c>
      <c r="O494" t="str">
        <f>VLOOKUP(B494, patient!A:C, 3, FALSE)</f>
        <v>Male</v>
      </c>
      <c r="P494" t="str">
        <f>VLOOKUP(B494, patient!A:F, 6, FALSE)</f>
        <v>Other</v>
      </c>
      <c r="Q494" t="s">
        <v>486</v>
      </c>
      <c r="R494">
        <v>750</v>
      </c>
      <c r="S494">
        <v>95</v>
      </c>
      <c r="T494" s="1">
        <v>45356</v>
      </c>
      <c r="U494" s="1" t="str">
        <f t="shared" si="21"/>
        <v>Yes</v>
      </c>
      <c r="V494">
        <v>1</v>
      </c>
      <c r="W494" t="s">
        <v>487</v>
      </c>
      <c r="X494" t="s">
        <v>488</v>
      </c>
      <c r="Y494" t="str">
        <f t="shared" si="22"/>
        <v>Scheduled</v>
      </c>
      <c r="Z494" t="s">
        <v>489</v>
      </c>
      <c r="AC494" t="s">
        <v>490</v>
      </c>
      <c r="AD494">
        <v>591.5</v>
      </c>
      <c r="AE494">
        <v>0</v>
      </c>
      <c r="AF494" t="str">
        <f t="shared" si="23"/>
        <v>Feb</v>
      </c>
    </row>
    <row r="495" spans="1:32" x14ac:dyDescent="0.25">
      <c r="A495" s="1">
        <v>45341</v>
      </c>
      <c r="B495">
        <v>1105</v>
      </c>
      <c r="C495">
        <v>5</v>
      </c>
      <c r="D495">
        <v>1</v>
      </c>
      <c r="E495">
        <v>4</v>
      </c>
      <c r="F495">
        <v>3</v>
      </c>
      <c r="G495">
        <v>2</v>
      </c>
      <c r="H495">
        <f>VLOOKUP(B495, patient!A:E, 5, FALSE)</f>
        <v>40</v>
      </c>
      <c r="I495" t="str">
        <f>VLOOKUP(H495, city!A:B, 2, FALSE)</f>
        <v>Sheffield</v>
      </c>
      <c r="J495" t="str">
        <f>VLOOKUP(E495, diagnosis!A:B, 2, FALSE)</f>
        <v>Hypertension</v>
      </c>
      <c r="K495" t="str">
        <f>VLOOKUP(D495, department!A:B, 2, FALSE)</f>
        <v>Cardiology</v>
      </c>
      <c r="L495" t="str">
        <f>VLOOKUP(C495, provider!A:B, 2, FALSE)</f>
        <v>Dr. Sade Kikiola</v>
      </c>
      <c r="M495" t="str">
        <f>VLOOKUP(G495, insurance!A:B, 2, FALSE)</f>
        <v>AXA</v>
      </c>
      <c r="N495">
        <f>VLOOKUP(B495, patient!A:D, 4, FALSE)</f>
        <v>20</v>
      </c>
      <c r="O495" t="str">
        <f>VLOOKUP(B495, patient!A:C, 3, FALSE)</f>
        <v>Male</v>
      </c>
      <c r="P495" t="str">
        <f>VLOOKUP(B495, patient!A:F, 6, FALSE)</f>
        <v>Hispanic</v>
      </c>
      <c r="Q495" t="s">
        <v>492</v>
      </c>
      <c r="R495">
        <v>179</v>
      </c>
      <c r="S495">
        <v>80</v>
      </c>
      <c r="U495" s="1" t="str">
        <f t="shared" si="21"/>
        <v>No</v>
      </c>
      <c r="V495">
        <v>2</v>
      </c>
      <c r="W495" t="s">
        <v>492</v>
      </c>
      <c r="X495" t="s">
        <v>488</v>
      </c>
      <c r="Y495" t="str">
        <f t="shared" si="22"/>
        <v>Scheduled</v>
      </c>
      <c r="Z495" t="s">
        <v>497</v>
      </c>
      <c r="AC495" t="s">
        <v>496</v>
      </c>
      <c r="AD495">
        <v>216.3</v>
      </c>
      <c r="AE495">
        <v>50</v>
      </c>
      <c r="AF495" t="str">
        <f t="shared" si="23"/>
        <v>Feb</v>
      </c>
    </row>
    <row r="496" spans="1:32" x14ac:dyDescent="0.25">
      <c r="A496" s="1">
        <v>45341</v>
      </c>
      <c r="B496">
        <v>1178</v>
      </c>
      <c r="C496">
        <v>5</v>
      </c>
      <c r="D496">
        <v>2</v>
      </c>
      <c r="E496">
        <v>1</v>
      </c>
      <c r="F496">
        <v>2</v>
      </c>
      <c r="G496">
        <v>1</v>
      </c>
      <c r="H496">
        <f>VLOOKUP(B496, patient!A:E, 5, FALSE)</f>
        <v>9</v>
      </c>
      <c r="I496" t="str">
        <f>VLOOKUP(H496, city!A:B, 2, FALSE)</f>
        <v>Edinburgh</v>
      </c>
      <c r="J496" t="str">
        <f>VLOOKUP(E496, diagnosis!A:B, 2, FALSE)</f>
        <v>Appendicitis</v>
      </c>
      <c r="K496" t="str">
        <f>VLOOKUP(D496, department!A:B, 2, FALSE)</f>
        <v>General Surgery</v>
      </c>
      <c r="L496" t="str">
        <f>VLOOKUP(C496, provider!A:B, 2, FALSE)</f>
        <v>Dr. Sade Kikiola</v>
      </c>
      <c r="M496" t="str">
        <f>VLOOKUP(G496, insurance!A:B, 2, FALSE)</f>
        <v>Aviva</v>
      </c>
      <c r="N496">
        <f>VLOOKUP(B496, patient!A:D, 4, FALSE)</f>
        <v>57</v>
      </c>
      <c r="O496" t="str">
        <f>VLOOKUP(B496, patient!A:C, 3, FALSE)</f>
        <v>Male</v>
      </c>
      <c r="P496" t="str">
        <f>VLOOKUP(B496, patient!A:F, 6, FALSE)</f>
        <v>White</v>
      </c>
      <c r="Q496" t="s">
        <v>486</v>
      </c>
      <c r="R496">
        <v>946</v>
      </c>
      <c r="S496">
        <v>79</v>
      </c>
      <c r="U496" s="1" t="str">
        <f t="shared" si="21"/>
        <v>No</v>
      </c>
      <c r="V496">
        <v>1</v>
      </c>
      <c r="W496" t="s">
        <v>487</v>
      </c>
      <c r="X496" t="s">
        <v>488</v>
      </c>
      <c r="Y496" t="str">
        <f t="shared" si="22"/>
        <v>Scheduled</v>
      </c>
      <c r="Z496" t="s">
        <v>497</v>
      </c>
      <c r="AC496" t="s">
        <v>498</v>
      </c>
      <c r="AD496">
        <v>724.5</v>
      </c>
      <c r="AE496">
        <v>10</v>
      </c>
      <c r="AF496" t="str">
        <f t="shared" si="23"/>
        <v>Feb</v>
      </c>
    </row>
    <row r="497" spans="1:32" x14ac:dyDescent="0.25">
      <c r="A497" s="1">
        <v>45341</v>
      </c>
      <c r="B497">
        <v>462</v>
      </c>
      <c r="C497">
        <v>5</v>
      </c>
      <c r="D497">
        <v>1</v>
      </c>
      <c r="E497">
        <v>4</v>
      </c>
      <c r="F497">
        <v>5</v>
      </c>
      <c r="G497">
        <v>3</v>
      </c>
      <c r="H497">
        <f>VLOOKUP(B497, patient!A:E, 5, FALSE)</f>
        <v>40</v>
      </c>
      <c r="I497" t="str">
        <f>VLOOKUP(H497, city!A:B, 2, FALSE)</f>
        <v>Sheffield</v>
      </c>
      <c r="J497" t="str">
        <f>VLOOKUP(E497, diagnosis!A:B, 2, FALSE)</f>
        <v>Hypertension</v>
      </c>
      <c r="K497" t="str">
        <f>VLOOKUP(D497, department!A:B, 2, FALSE)</f>
        <v>Cardiology</v>
      </c>
      <c r="L497" t="str">
        <f>VLOOKUP(C497, provider!A:B, 2, FALSE)</f>
        <v>Dr. Sade Kikiola</v>
      </c>
      <c r="M497" t="str">
        <f>VLOOKUP(G497, insurance!A:B, 2, FALSE)</f>
        <v>Allianz</v>
      </c>
      <c r="N497">
        <f>VLOOKUP(B497, patient!A:D, 4, FALSE)</f>
        <v>63</v>
      </c>
      <c r="O497" t="str">
        <f>VLOOKUP(B497, patient!A:C, 3, FALSE)</f>
        <v>Male</v>
      </c>
      <c r="P497" t="str">
        <f>VLOOKUP(B497, patient!A:F, 6, FALSE)</f>
        <v>Hispanic</v>
      </c>
      <c r="Q497" t="s">
        <v>486</v>
      </c>
      <c r="R497">
        <v>626</v>
      </c>
      <c r="S497">
        <v>136</v>
      </c>
      <c r="T497" s="1">
        <v>45355</v>
      </c>
      <c r="U497" s="1" t="str">
        <f t="shared" si="21"/>
        <v>Yes</v>
      </c>
      <c r="V497">
        <v>2</v>
      </c>
      <c r="W497" t="s">
        <v>494</v>
      </c>
      <c r="X497" t="s">
        <v>488</v>
      </c>
      <c r="Y497" t="str">
        <f t="shared" si="22"/>
        <v>Scheduled</v>
      </c>
      <c r="Z497" t="s">
        <v>489</v>
      </c>
      <c r="AC497" t="s">
        <v>490</v>
      </c>
      <c r="AD497">
        <v>533.4</v>
      </c>
      <c r="AE497">
        <v>0</v>
      </c>
      <c r="AF497" t="str">
        <f t="shared" si="23"/>
        <v>Feb</v>
      </c>
    </row>
    <row r="498" spans="1:32" x14ac:dyDescent="0.25">
      <c r="A498" s="1">
        <v>45341</v>
      </c>
      <c r="B498">
        <v>926</v>
      </c>
      <c r="C498">
        <v>5</v>
      </c>
      <c r="D498">
        <v>2</v>
      </c>
      <c r="E498">
        <v>1</v>
      </c>
      <c r="F498">
        <v>2</v>
      </c>
      <c r="G498">
        <v>3</v>
      </c>
      <c r="H498">
        <f>VLOOKUP(B498, patient!A:E, 5, FALSE)</f>
        <v>9</v>
      </c>
      <c r="I498" t="str">
        <f>VLOOKUP(H498, city!A:B, 2, FALSE)</f>
        <v>Edinburgh</v>
      </c>
      <c r="J498" t="str">
        <f>VLOOKUP(E498, diagnosis!A:B, 2, FALSE)</f>
        <v>Appendicitis</v>
      </c>
      <c r="K498" t="str">
        <f>VLOOKUP(D498, department!A:B, 2, FALSE)</f>
        <v>General Surgery</v>
      </c>
      <c r="L498" t="str">
        <f>VLOOKUP(C498, provider!A:B, 2, FALSE)</f>
        <v>Dr. Sade Kikiola</v>
      </c>
      <c r="M498" t="str">
        <f>VLOOKUP(G498, insurance!A:B, 2, FALSE)</f>
        <v>Allianz</v>
      </c>
      <c r="N498">
        <f>VLOOKUP(B498, patient!A:D, 4, FALSE)</f>
        <v>41</v>
      </c>
      <c r="O498" t="str">
        <f>VLOOKUP(B498, patient!A:C, 3, FALSE)</f>
        <v>Male</v>
      </c>
      <c r="P498" t="str">
        <f>VLOOKUP(B498, patient!A:F, 6, FALSE)</f>
        <v>Other</v>
      </c>
      <c r="Q498" t="s">
        <v>486</v>
      </c>
      <c r="R498">
        <v>93</v>
      </c>
      <c r="S498">
        <v>55</v>
      </c>
      <c r="T498" s="1">
        <v>45348</v>
      </c>
      <c r="U498" s="1" t="str">
        <f t="shared" si="21"/>
        <v>Yes</v>
      </c>
      <c r="V498">
        <v>1</v>
      </c>
      <c r="W498" t="s">
        <v>494</v>
      </c>
      <c r="X498" t="s">
        <v>488</v>
      </c>
      <c r="Y498" t="str">
        <f t="shared" si="22"/>
        <v>Scheduled</v>
      </c>
      <c r="Z498" t="s">
        <v>489</v>
      </c>
      <c r="AC498" t="s">
        <v>490</v>
      </c>
      <c r="AD498">
        <v>103.6</v>
      </c>
      <c r="AE498">
        <v>0</v>
      </c>
      <c r="AF498" t="str">
        <f t="shared" si="23"/>
        <v>Feb</v>
      </c>
    </row>
    <row r="499" spans="1:32" x14ac:dyDescent="0.25">
      <c r="A499" s="1">
        <v>45341</v>
      </c>
      <c r="B499">
        <v>1551</v>
      </c>
      <c r="C499">
        <v>5</v>
      </c>
      <c r="D499">
        <v>1</v>
      </c>
      <c r="E499">
        <v>4</v>
      </c>
      <c r="F499">
        <v>2</v>
      </c>
      <c r="G499">
        <v>3</v>
      </c>
      <c r="H499">
        <f>VLOOKUP(B499, patient!A:E, 5, FALSE)</f>
        <v>40</v>
      </c>
      <c r="I499" t="str">
        <f>VLOOKUP(H499, city!A:B, 2, FALSE)</f>
        <v>Sheffield</v>
      </c>
      <c r="J499" t="str">
        <f>VLOOKUP(E499, diagnosis!A:B, 2, FALSE)</f>
        <v>Hypertension</v>
      </c>
      <c r="K499" t="str">
        <f>VLOOKUP(D499, department!A:B, 2, FALSE)</f>
        <v>Cardiology</v>
      </c>
      <c r="L499" t="str">
        <f>VLOOKUP(C499, provider!A:B, 2, FALSE)</f>
        <v>Dr. Sade Kikiola</v>
      </c>
      <c r="M499" t="str">
        <f>VLOOKUP(G499, insurance!A:B, 2, FALSE)</f>
        <v>Allianz</v>
      </c>
      <c r="N499">
        <f>VLOOKUP(B499, patient!A:D, 4, FALSE)</f>
        <v>67</v>
      </c>
      <c r="O499" t="str">
        <f>VLOOKUP(B499, patient!A:C, 3, FALSE)</f>
        <v>Female</v>
      </c>
      <c r="P499" t="str">
        <f>VLOOKUP(B499, patient!A:F, 6, FALSE)</f>
        <v>White</v>
      </c>
      <c r="Q499" t="s">
        <v>486</v>
      </c>
      <c r="R499">
        <v>708</v>
      </c>
      <c r="S499">
        <v>191</v>
      </c>
      <c r="T499" s="1">
        <v>45355</v>
      </c>
      <c r="U499" s="1" t="str">
        <f t="shared" si="21"/>
        <v>Yes</v>
      </c>
      <c r="V499">
        <v>2</v>
      </c>
      <c r="W499" t="s">
        <v>487</v>
      </c>
      <c r="X499" t="s">
        <v>488</v>
      </c>
      <c r="Y499" t="str">
        <f t="shared" si="22"/>
        <v>Scheduled</v>
      </c>
      <c r="Z499" t="s">
        <v>489</v>
      </c>
      <c r="AC499" t="s">
        <v>490</v>
      </c>
      <c r="AD499">
        <v>629.29999999999995</v>
      </c>
      <c r="AE499">
        <v>0</v>
      </c>
      <c r="AF499" t="str">
        <f t="shared" si="23"/>
        <v>Feb</v>
      </c>
    </row>
    <row r="500" spans="1:32" x14ac:dyDescent="0.25">
      <c r="A500" s="1">
        <v>45341</v>
      </c>
      <c r="B500">
        <v>4908</v>
      </c>
      <c r="C500">
        <v>5</v>
      </c>
      <c r="D500">
        <v>2</v>
      </c>
      <c r="E500">
        <v>1</v>
      </c>
      <c r="F500">
        <v>2</v>
      </c>
      <c r="G500">
        <v>1</v>
      </c>
      <c r="H500">
        <f>VLOOKUP(B500, patient!A:E, 5, FALSE)</f>
        <v>9</v>
      </c>
      <c r="I500" t="str">
        <f>VLOOKUP(H500, city!A:B, 2, FALSE)</f>
        <v>Edinburgh</v>
      </c>
      <c r="J500" t="str">
        <f>VLOOKUP(E500, diagnosis!A:B, 2, FALSE)</f>
        <v>Appendicitis</v>
      </c>
      <c r="K500" t="str">
        <f>VLOOKUP(D500, department!A:B, 2, FALSE)</f>
        <v>General Surgery</v>
      </c>
      <c r="L500" t="str">
        <f>VLOOKUP(C500, provider!A:B, 2, FALSE)</f>
        <v>Dr. Sade Kikiola</v>
      </c>
      <c r="M500" t="str">
        <f>VLOOKUP(G500, insurance!A:B, 2, FALSE)</f>
        <v>Aviva</v>
      </c>
      <c r="N500">
        <f>VLOOKUP(B500, patient!A:D, 4, FALSE)</f>
        <v>49</v>
      </c>
      <c r="O500" t="str">
        <f>VLOOKUP(B500, patient!A:C, 3, FALSE)</f>
        <v>Male</v>
      </c>
      <c r="P500" t="str">
        <f>VLOOKUP(B500, patient!A:F, 6, FALSE)</f>
        <v>Other</v>
      </c>
      <c r="Q500" t="s">
        <v>486</v>
      </c>
      <c r="R500">
        <v>590</v>
      </c>
      <c r="S500">
        <v>87</v>
      </c>
      <c r="T500" s="1">
        <v>45352</v>
      </c>
      <c r="U500" s="1" t="str">
        <f t="shared" si="21"/>
        <v>Yes</v>
      </c>
      <c r="V500">
        <v>1</v>
      </c>
      <c r="W500" t="s">
        <v>487</v>
      </c>
      <c r="X500" t="s">
        <v>488</v>
      </c>
      <c r="Y500" t="str">
        <f t="shared" si="22"/>
        <v>Scheduled</v>
      </c>
      <c r="Z500" t="s">
        <v>489</v>
      </c>
      <c r="AC500" t="s">
        <v>490</v>
      </c>
      <c r="AD500">
        <v>473.9</v>
      </c>
      <c r="AE500">
        <v>0</v>
      </c>
      <c r="AF500" t="str">
        <f t="shared" si="23"/>
        <v>Feb</v>
      </c>
    </row>
    <row r="501" spans="1:32" x14ac:dyDescent="0.25">
      <c r="A501" s="1">
        <v>45341</v>
      </c>
      <c r="B501">
        <v>1413</v>
      </c>
      <c r="C501">
        <v>5</v>
      </c>
      <c r="D501">
        <v>1</v>
      </c>
      <c r="E501">
        <v>4</v>
      </c>
      <c r="F501">
        <v>1</v>
      </c>
      <c r="G501">
        <v>2</v>
      </c>
      <c r="H501">
        <f>VLOOKUP(B501, patient!A:E, 5, FALSE)</f>
        <v>40</v>
      </c>
      <c r="I501" t="str">
        <f>VLOOKUP(H501, city!A:B, 2, FALSE)</f>
        <v>Sheffield</v>
      </c>
      <c r="J501" t="str">
        <f>VLOOKUP(E501, diagnosis!A:B, 2, FALSE)</f>
        <v>Hypertension</v>
      </c>
      <c r="K501" t="str">
        <f>VLOOKUP(D501, department!A:B, 2, FALSE)</f>
        <v>Cardiology</v>
      </c>
      <c r="L501" t="str">
        <f>VLOOKUP(C501, provider!A:B, 2, FALSE)</f>
        <v>Dr. Sade Kikiola</v>
      </c>
      <c r="M501" t="str">
        <f>VLOOKUP(G501, insurance!A:B, 2, FALSE)</f>
        <v>AXA</v>
      </c>
      <c r="N501">
        <f>VLOOKUP(B501, patient!A:D, 4, FALSE)</f>
        <v>64</v>
      </c>
      <c r="O501" t="str">
        <f>VLOOKUP(B501, patient!A:C, 3, FALSE)</f>
        <v>Male</v>
      </c>
      <c r="P501" t="str">
        <f>VLOOKUP(B501, patient!A:F, 6, FALSE)</f>
        <v>Asian</v>
      </c>
      <c r="Q501" t="s">
        <v>491</v>
      </c>
      <c r="R501">
        <v>230</v>
      </c>
      <c r="S501">
        <v>63</v>
      </c>
      <c r="U501" s="1" t="str">
        <f t="shared" si="21"/>
        <v>No</v>
      </c>
      <c r="V501">
        <v>2</v>
      </c>
      <c r="W501" t="s">
        <v>487</v>
      </c>
      <c r="X501" t="s">
        <v>488</v>
      </c>
      <c r="Y501" t="str">
        <f t="shared" si="22"/>
        <v>Scheduled</v>
      </c>
      <c r="Z501" t="s">
        <v>489</v>
      </c>
      <c r="AC501" t="s">
        <v>493</v>
      </c>
      <c r="AD501">
        <v>226.1</v>
      </c>
      <c r="AE501">
        <v>30</v>
      </c>
      <c r="AF501" t="str">
        <f t="shared" si="23"/>
        <v>Feb</v>
      </c>
    </row>
    <row r="502" spans="1:32" x14ac:dyDescent="0.25">
      <c r="A502" s="1">
        <v>45342</v>
      </c>
      <c r="B502">
        <v>285</v>
      </c>
      <c r="C502">
        <v>5</v>
      </c>
      <c r="D502">
        <v>2</v>
      </c>
      <c r="E502">
        <v>1</v>
      </c>
      <c r="F502">
        <v>2</v>
      </c>
      <c r="G502">
        <v>2</v>
      </c>
      <c r="H502">
        <f>VLOOKUP(B502, patient!A:E, 5, FALSE)</f>
        <v>9</v>
      </c>
      <c r="I502" t="str">
        <f>VLOOKUP(H502, city!A:B, 2, FALSE)</f>
        <v>Edinburgh</v>
      </c>
      <c r="J502" t="str">
        <f>VLOOKUP(E502, diagnosis!A:B, 2, FALSE)</f>
        <v>Appendicitis</v>
      </c>
      <c r="K502" t="str">
        <f>VLOOKUP(D502, department!A:B, 2, FALSE)</f>
        <v>General Surgery</v>
      </c>
      <c r="L502" t="str">
        <f>VLOOKUP(C502, provider!A:B, 2, FALSE)</f>
        <v>Dr. Sade Kikiola</v>
      </c>
      <c r="M502" t="str">
        <f>VLOOKUP(G502, insurance!A:B, 2, FALSE)</f>
        <v>AXA</v>
      </c>
      <c r="N502">
        <f>VLOOKUP(B502, patient!A:D, 4, FALSE)</f>
        <v>39</v>
      </c>
      <c r="O502" t="str">
        <f>VLOOKUP(B502, patient!A:C, 3, FALSE)</f>
        <v>Female</v>
      </c>
      <c r="P502" t="str">
        <f>VLOOKUP(B502, patient!A:F, 6, FALSE)</f>
        <v>Black</v>
      </c>
      <c r="Q502" t="s">
        <v>491</v>
      </c>
      <c r="R502">
        <v>350</v>
      </c>
      <c r="S502">
        <v>96</v>
      </c>
      <c r="U502" s="1" t="str">
        <f t="shared" si="21"/>
        <v>No</v>
      </c>
      <c r="V502">
        <v>1</v>
      </c>
      <c r="W502" t="s">
        <v>487</v>
      </c>
      <c r="X502" t="s">
        <v>488</v>
      </c>
      <c r="Y502" t="str">
        <f t="shared" si="22"/>
        <v>Scheduled</v>
      </c>
      <c r="Z502" t="s">
        <v>489</v>
      </c>
      <c r="AC502" t="s">
        <v>493</v>
      </c>
      <c r="AD502">
        <v>333.2</v>
      </c>
      <c r="AE502">
        <v>30</v>
      </c>
      <c r="AF502" t="str">
        <f t="shared" si="23"/>
        <v>Feb</v>
      </c>
    </row>
    <row r="503" spans="1:32" x14ac:dyDescent="0.25">
      <c r="A503" s="1">
        <v>45342</v>
      </c>
      <c r="B503">
        <v>1507</v>
      </c>
      <c r="C503">
        <v>5</v>
      </c>
      <c r="D503">
        <v>1</v>
      </c>
      <c r="E503">
        <v>4</v>
      </c>
      <c r="F503">
        <v>3</v>
      </c>
      <c r="G503">
        <v>1</v>
      </c>
      <c r="H503">
        <f>VLOOKUP(B503, patient!A:E, 5, FALSE)</f>
        <v>40</v>
      </c>
      <c r="I503" t="str">
        <f>VLOOKUP(H503, city!A:B, 2, FALSE)</f>
        <v>Sheffield</v>
      </c>
      <c r="J503" t="str">
        <f>VLOOKUP(E503, diagnosis!A:B, 2, FALSE)</f>
        <v>Hypertension</v>
      </c>
      <c r="K503" t="str">
        <f>VLOOKUP(D503, department!A:B, 2, FALSE)</f>
        <v>Cardiology</v>
      </c>
      <c r="L503" t="str">
        <f>VLOOKUP(C503, provider!A:B, 2, FALSE)</f>
        <v>Dr. Sade Kikiola</v>
      </c>
      <c r="M503" t="str">
        <f>VLOOKUP(G503, insurance!A:B, 2, FALSE)</f>
        <v>Aviva</v>
      </c>
      <c r="N503">
        <f>VLOOKUP(B503, patient!A:D, 4, FALSE)</f>
        <v>40</v>
      </c>
      <c r="O503" t="str">
        <f>VLOOKUP(B503, patient!A:C, 3, FALSE)</f>
        <v>Female</v>
      </c>
      <c r="P503" t="str">
        <f>VLOOKUP(B503, patient!A:F, 6, FALSE)</f>
        <v>Black</v>
      </c>
      <c r="Q503" t="s">
        <v>486</v>
      </c>
      <c r="R503">
        <v>526</v>
      </c>
      <c r="S503">
        <v>109</v>
      </c>
      <c r="T503" s="1">
        <v>45349</v>
      </c>
      <c r="U503" s="1" t="str">
        <f t="shared" si="21"/>
        <v>Yes</v>
      </c>
      <c r="V503">
        <v>2</v>
      </c>
      <c r="W503" t="s">
        <v>487</v>
      </c>
      <c r="X503" t="s">
        <v>488</v>
      </c>
      <c r="Y503" t="str">
        <f t="shared" si="22"/>
        <v>Scheduled</v>
      </c>
      <c r="Z503" t="s">
        <v>497</v>
      </c>
      <c r="AC503" t="s">
        <v>490</v>
      </c>
      <c r="AD503">
        <v>444.5</v>
      </c>
      <c r="AE503">
        <v>0</v>
      </c>
      <c r="AF503" t="str">
        <f t="shared" si="23"/>
        <v>Feb</v>
      </c>
    </row>
    <row r="504" spans="1:32" x14ac:dyDescent="0.25">
      <c r="A504" s="1">
        <v>45342</v>
      </c>
      <c r="B504">
        <v>382</v>
      </c>
      <c r="C504">
        <v>5</v>
      </c>
      <c r="D504">
        <v>2</v>
      </c>
      <c r="E504">
        <v>1</v>
      </c>
      <c r="F504">
        <v>2</v>
      </c>
      <c r="G504">
        <v>2</v>
      </c>
      <c r="H504">
        <f>VLOOKUP(B504, patient!A:E, 5, FALSE)</f>
        <v>9</v>
      </c>
      <c r="I504" t="str">
        <f>VLOOKUP(H504, city!A:B, 2, FALSE)</f>
        <v>Edinburgh</v>
      </c>
      <c r="J504" t="str">
        <f>VLOOKUP(E504, diagnosis!A:B, 2, FALSE)</f>
        <v>Appendicitis</v>
      </c>
      <c r="K504" t="str">
        <f>VLOOKUP(D504, department!A:B, 2, FALSE)</f>
        <v>General Surgery</v>
      </c>
      <c r="L504" t="str">
        <f>VLOOKUP(C504, provider!A:B, 2, FALSE)</f>
        <v>Dr. Sade Kikiola</v>
      </c>
      <c r="M504" t="str">
        <f>VLOOKUP(G504, insurance!A:B, 2, FALSE)</f>
        <v>AXA</v>
      </c>
      <c r="N504">
        <f>VLOOKUP(B504, patient!A:D, 4, FALSE)</f>
        <v>19</v>
      </c>
      <c r="O504" t="str">
        <f>VLOOKUP(B504, patient!A:C, 3, FALSE)</f>
        <v>Male</v>
      </c>
      <c r="P504" t="str">
        <f>VLOOKUP(B504, patient!A:F, 6, FALSE)</f>
        <v>Other</v>
      </c>
      <c r="Q504" t="s">
        <v>486</v>
      </c>
      <c r="R504">
        <v>833</v>
      </c>
      <c r="S504">
        <v>48</v>
      </c>
      <c r="U504" s="1" t="str">
        <f t="shared" si="21"/>
        <v>No</v>
      </c>
      <c r="V504">
        <v>1</v>
      </c>
      <c r="W504" t="s">
        <v>487</v>
      </c>
      <c r="X504" t="s">
        <v>488</v>
      </c>
      <c r="Y504" t="str">
        <f t="shared" si="22"/>
        <v>Scheduled</v>
      </c>
      <c r="Z504" t="s">
        <v>489</v>
      </c>
      <c r="AC504" t="s">
        <v>496</v>
      </c>
      <c r="AD504">
        <v>651.70000000000005</v>
      </c>
      <c r="AE504">
        <v>50</v>
      </c>
      <c r="AF504" t="str">
        <f t="shared" si="23"/>
        <v>Feb</v>
      </c>
    </row>
    <row r="505" spans="1:32" x14ac:dyDescent="0.25">
      <c r="A505" s="1">
        <v>45342</v>
      </c>
      <c r="B505">
        <v>1748</v>
      </c>
      <c r="C505">
        <v>5</v>
      </c>
      <c r="D505">
        <v>1</v>
      </c>
      <c r="E505">
        <v>4</v>
      </c>
      <c r="F505">
        <v>5</v>
      </c>
      <c r="G505">
        <v>1</v>
      </c>
      <c r="H505">
        <f>VLOOKUP(B505, patient!A:E, 5, FALSE)</f>
        <v>40</v>
      </c>
      <c r="I505" t="str">
        <f>VLOOKUP(H505, city!A:B, 2, FALSE)</f>
        <v>Sheffield</v>
      </c>
      <c r="J505" t="str">
        <f>VLOOKUP(E505, diagnosis!A:B, 2, FALSE)</f>
        <v>Hypertension</v>
      </c>
      <c r="K505" t="str">
        <f>VLOOKUP(D505, department!A:B, 2, FALSE)</f>
        <v>Cardiology</v>
      </c>
      <c r="L505" t="str">
        <f>VLOOKUP(C505, provider!A:B, 2, FALSE)</f>
        <v>Dr. Sade Kikiola</v>
      </c>
      <c r="M505" t="str">
        <f>VLOOKUP(G505, insurance!A:B, 2, FALSE)</f>
        <v>Aviva</v>
      </c>
      <c r="N505">
        <f>VLOOKUP(B505, patient!A:D, 4, FALSE)</f>
        <v>44</v>
      </c>
      <c r="O505" t="str">
        <f>VLOOKUP(B505, patient!A:C, 3, FALSE)</f>
        <v>Female</v>
      </c>
      <c r="P505" t="str">
        <f>VLOOKUP(B505, patient!A:F, 6, FALSE)</f>
        <v>White</v>
      </c>
      <c r="Q505" t="s">
        <v>486</v>
      </c>
      <c r="R505">
        <v>650</v>
      </c>
      <c r="S505">
        <v>195</v>
      </c>
      <c r="T505" s="1">
        <v>45355</v>
      </c>
      <c r="U505" s="1" t="str">
        <f t="shared" si="21"/>
        <v>Yes</v>
      </c>
      <c r="V505">
        <v>2</v>
      </c>
      <c r="W505" t="s">
        <v>492</v>
      </c>
      <c r="X505" t="s">
        <v>488</v>
      </c>
      <c r="Y505" t="str">
        <f t="shared" si="22"/>
        <v>Scheduled</v>
      </c>
      <c r="Z505" t="s">
        <v>489</v>
      </c>
      <c r="AC505" t="s">
        <v>490</v>
      </c>
      <c r="AD505">
        <v>591.5</v>
      </c>
      <c r="AE505">
        <v>0</v>
      </c>
      <c r="AF505" t="str">
        <f t="shared" si="23"/>
        <v>Feb</v>
      </c>
    </row>
    <row r="506" spans="1:32" x14ac:dyDescent="0.25">
      <c r="A506" s="1">
        <v>45342</v>
      </c>
      <c r="B506">
        <v>325</v>
      </c>
      <c r="C506">
        <v>5</v>
      </c>
      <c r="D506">
        <v>2</v>
      </c>
      <c r="E506">
        <v>1</v>
      </c>
      <c r="F506">
        <v>2</v>
      </c>
      <c r="G506">
        <v>1</v>
      </c>
      <c r="H506">
        <f>VLOOKUP(B506, patient!A:E, 5, FALSE)</f>
        <v>40</v>
      </c>
      <c r="I506" t="str">
        <f>VLOOKUP(H506, city!A:B, 2, FALSE)</f>
        <v>Sheffield</v>
      </c>
      <c r="J506" t="str">
        <f>VLOOKUP(E506, diagnosis!A:B, 2, FALSE)</f>
        <v>Appendicitis</v>
      </c>
      <c r="K506" t="str">
        <f>VLOOKUP(D506, department!A:B, 2, FALSE)</f>
        <v>General Surgery</v>
      </c>
      <c r="L506" t="str">
        <f>VLOOKUP(C506, provider!A:B, 2, FALSE)</f>
        <v>Dr. Sade Kikiola</v>
      </c>
      <c r="M506" t="str">
        <f>VLOOKUP(G506, insurance!A:B, 2, FALSE)</f>
        <v>Aviva</v>
      </c>
      <c r="N506">
        <f>VLOOKUP(B506, patient!A:D, 4, FALSE)</f>
        <v>59</v>
      </c>
      <c r="O506" t="str">
        <f>VLOOKUP(B506, patient!A:C, 3, FALSE)</f>
        <v>Female</v>
      </c>
      <c r="P506" t="str">
        <f>VLOOKUP(B506, patient!A:F, 6, FALSE)</f>
        <v>Asian</v>
      </c>
      <c r="Q506" t="s">
        <v>486</v>
      </c>
      <c r="R506">
        <v>812</v>
      </c>
      <c r="S506">
        <v>183</v>
      </c>
      <c r="T506" s="1">
        <v>45363</v>
      </c>
      <c r="U506" s="1" t="str">
        <f t="shared" si="21"/>
        <v>Yes</v>
      </c>
      <c r="V506">
        <v>1</v>
      </c>
      <c r="W506" t="s">
        <v>494</v>
      </c>
      <c r="X506" t="s">
        <v>488</v>
      </c>
      <c r="Y506" t="str">
        <f t="shared" si="22"/>
        <v>Scheduled</v>
      </c>
      <c r="Z506" t="s">
        <v>489</v>
      </c>
      <c r="AC506" t="s">
        <v>490</v>
      </c>
      <c r="AD506">
        <v>696.5</v>
      </c>
      <c r="AE506">
        <v>0</v>
      </c>
      <c r="AF506" t="str">
        <f t="shared" si="23"/>
        <v>Feb</v>
      </c>
    </row>
    <row r="507" spans="1:32" x14ac:dyDescent="0.25">
      <c r="A507" s="1">
        <v>45342</v>
      </c>
      <c r="B507">
        <v>627</v>
      </c>
      <c r="C507">
        <v>5</v>
      </c>
      <c r="D507">
        <v>1</v>
      </c>
      <c r="E507">
        <v>4</v>
      </c>
      <c r="F507">
        <v>4</v>
      </c>
      <c r="G507">
        <v>3</v>
      </c>
      <c r="H507">
        <f>VLOOKUP(B507, patient!A:E, 5, FALSE)</f>
        <v>9</v>
      </c>
      <c r="I507" t="str">
        <f>VLOOKUP(H507, city!A:B, 2, FALSE)</f>
        <v>Edinburgh</v>
      </c>
      <c r="J507" t="str">
        <f>VLOOKUP(E507, diagnosis!A:B, 2, FALSE)</f>
        <v>Hypertension</v>
      </c>
      <c r="K507" t="str">
        <f>VLOOKUP(D507, department!A:B, 2, FALSE)</f>
        <v>Cardiology</v>
      </c>
      <c r="L507" t="str">
        <f>VLOOKUP(C507, provider!A:B, 2, FALSE)</f>
        <v>Dr. Sade Kikiola</v>
      </c>
      <c r="M507" t="str">
        <f>VLOOKUP(G507, insurance!A:B, 2, FALSE)</f>
        <v>Allianz</v>
      </c>
      <c r="N507">
        <f>VLOOKUP(B507, patient!A:D, 4, FALSE)</f>
        <v>19</v>
      </c>
      <c r="O507" t="str">
        <f>VLOOKUP(B507, patient!A:C, 3, FALSE)</f>
        <v>Male</v>
      </c>
      <c r="P507" t="str">
        <f>VLOOKUP(B507, patient!A:F, 6, FALSE)</f>
        <v>Asian</v>
      </c>
      <c r="Q507" t="s">
        <v>491</v>
      </c>
      <c r="R507">
        <v>878</v>
      </c>
      <c r="S507">
        <v>155</v>
      </c>
      <c r="U507" s="1" t="str">
        <f t="shared" si="21"/>
        <v>No</v>
      </c>
      <c r="V507">
        <v>2</v>
      </c>
      <c r="W507" t="s">
        <v>487</v>
      </c>
      <c r="X507" t="s">
        <v>488</v>
      </c>
      <c r="Y507" t="str">
        <f t="shared" si="22"/>
        <v>Scheduled</v>
      </c>
      <c r="Z507" t="s">
        <v>497</v>
      </c>
      <c r="AC507" t="s">
        <v>496</v>
      </c>
      <c r="AD507">
        <v>758.1</v>
      </c>
      <c r="AE507">
        <v>50</v>
      </c>
      <c r="AF507" t="str">
        <f t="shared" si="23"/>
        <v>Feb</v>
      </c>
    </row>
    <row r="508" spans="1:32" x14ac:dyDescent="0.25">
      <c r="A508" s="1">
        <v>45342</v>
      </c>
      <c r="B508">
        <v>4118</v>
      </c>
      <c r="C508">
        <v>5</v>
      </c>
      <c r="D508">
        <v>2</v>
      </c>
      <c r="E508">
        <v>1</v>
      </c>
      <c r="F508">
        <v>2</v>
      </c>
      <c r="G508">
        <v>2</v>
      </c>
      <c r="H508">
        <f>VLOOKUP(B508, patient!A:E, 5, FALSE)</f>
        <v>40</v>
      </c>
      <c r="I508" t="str">
        <f>VLOOKUP(H508, city!A:B, 2, FALSE)</f>
        <v>Sheffield</v>
      </c>
      <c r="J508" t="str">
        <f>VLOOKUP(E508, diagnosis!A:B, 2, FALSE)</f>
        <v>Appendicitis</v>
      </c>
      <c r="K508" t="str">
        <f>VLOOKUP(D508, department!A:B, 2, FALSE)</f>
        <v>General Surgery</v>
      </c>
      <c r="L508" t="str">
        <f>VLOOKUP(C508, provider!A:B, 2, FALSE)</f>
        <v>Dr. Sade Kikiola</v>
      </c>
      <c r="M508" t="str">
        <f>VLOOKUP(G508, insurance!A:B, 2, FALSE)</f>
        <v>AXA</v>
      </c>
      <c r="N508">
        <f>VLOOKUP(B508, patient!A:D, 4, FALSE)</f>
        <v>43</v>
      </c>
      <c r="O508" t="str">
        <f>VLOOKUP(B508, patient!A:C, 3, FALSE)</f>
        <v>Male</v>
      </c>
      <c r="P508" t="str">
        <f>VLOOKUP(B508, patient!A:F, 6, FALSE)</f>
        <v>White</v>
      </c>
      <c r="Q508" t="s">
        <v>486</v>
      </c>
      <c r="R508">
        <v>303</v>
      </c>
      <c r="S508">
        <v>152</v>
      </c>
      <c r="U508" s="1" t="str">
        <f t="shared" si="21"/>
        <v>No</v>
      </c>
      <c r="V508">
        <v>1</v>
      </c>
      <c r="W508" t="s">
        <v>492</v>
      </c>
      <c r="X508" t="s">
        <v>488</v>
      </c>
      <c r="Y508" t="str">
        <f t="shared" si="22"/>
        <v>Scheduled</v>
      </c>
      <c r="Z508" t="s">
        <v>489</v>
      </c>
      <c r="AC508" t="s">
        <v>496</v>
      </c>
      <c r="AD508">
        <v>353.5</v>
      </c>
      <c r="AE508">
        <v>50</v>
      </c>
      <c r="AF508" t="str">
        <f t="shared" si="23"/>
        <v>Feb</v>
      </c>
    </row>
    <row r="509" spans="1:32" x14ac:dyDescent="0.25">
      <c r="A509" s="1">
        <v>45342</v>
      </c>
      <c r="B509">
        <v>3161</v>
      </c>
      <c r="C509">
        <v>5</v>
      </c>
      <c r="D509">
        <v>1</v>
      </c>
      <c r="E509">
        <v>4</v>
      </c>
      <c r="F509">
        <v>3</v>
      </c>
      <c r="G509">
        <v>3</v>
      </c>
      <c r="H509">
        <f>VLOOKUP(B509, patient!A:E, 5, FALSE)</f>
        <v>9</v>
      </c>
      <c r="I509" t="str">
        <f>VLOOKUP(H509, city!A:B, 2, FALSE)</f>
        <v>Edinburgh</v>
      </c>
      <c r="J509" t="str">
        <f>VLOOKUP(E509, diagnosis!A:B, 2, FALSE)</f>
        <v>Hypertension</v>
      </c>
      <c r="K509" t="str">
        <f>VLOOKUP(D509, department!A:B, 2, FALSE)</f>
        <v>Cardiology</v>
      </c>
      <c r="L509" t="str">
        <f>VLOOKUP(C509, provider!A:B, 2, FALSE)</f>
        <v>Dr. Sade Kikiola</v>
      </c>
      <c r="M509" t="str">
        <f>VLOOKUP(G509, insurance!A:B, 2, FALSE)</f>
        <v>Allianz</v>
      </c>
      <c r="N509">
        <f>VLOOKUP(B509, patient!A:D, 4, FALSE)</f>
        <v>34</v>
      </c>
      <c r="O509" t="str">
        <f>VLOOKUP(B509, patient!A:C, 3, FALSE)</f>
        <v>Female</v>
      </c>
      <c r="P509" t="str">
        <f>VLOOKUP(B509, patient!A:F, 6, FALSE)</f>
        <v>White</v>
      </c>
      <c r="Q509" t="s">
        <v>486</v>
      </c>
      <c r="R509">
        <v>781</v>
      </c>
      <c r="S509">
        <v>115</v>
      </c>
      <c r="T509" s="1">
        <v>45355</v>
      </c>
      <c r="U509" s="1" t="str">
        <f t="shared" si="21"/>
        <v>Yes</v>
      </c>
      <c r="V509">
        <v>2</v>
      </c>
      <c r="W509" t="s">
        <v>492</v>
      </c>
      <c r="X509" t="s">
        <v>488</v>
      </c>
      <c r="Y509" t="str">
        <f t="shared" si="22"/>
        <v>Scheduled</v>
      </c>
      <c r="Z509" t="s">
        <v>497</v>
      </c>
      <c r="AC509" t="s">
        <v>490</v>
      </c>
      <c r="AD509">
        <v>627.20000000000005</v>
      </c>
      <c r="AE509">
        <v>0</v>
      </c>
      <c r="AF509" t="str">
        <f t="shared" si="23"/>
        <v>Feb</v>
      </c>
    </row>
    <row r="510" spans="1:32" x14ac:dyDescent="0.25">
      <c r="A510" s="1">
        <v>45342</v>
      </c>
      <c r="B510">
        <v>1647</v>
      </c>
      <c r="C510">
        <v>5</v>
      </c>
      <c r="D510">
        <v>2</v>
      </c>
      <c r="E510">
        <v>1</v>
      </c>
      <c r="F510">
        <v>2</v>
      </c>
      <c r="G510">
        <v>2</v>
      </c>
      <c r="H510">
        <f>VLOOKUP(B510, patient!A:E, 5, FALSE)</f>
        <v>40</v>
      </c>
      <c r="I510" t="str">
        <f>VLOOKUP(H510, city!A:B, 2, FALSE)</f>
        <v>Sheffield</v>
      </c>
      <c r="J510" t="str">
        <f>VLOOKUP(E510, diagnosis!A:B, 2, FALSE)</f>
        <v>Appendicitis</v>
      </c>
      <c r="K510" t="str">
        <f>VLOOKUP(D510, department!A:B, 2, FALSE)</f>
        <v>General Surgery</v>
      </c>
      <c r="L510" t="str">
        <f>VLOOKUP(C510, provider!A:B, 2, FALSE)</f>
        <v>Dr. Sade Kikiola</v>
      </c>
      <c r="M510" t="str">
        <f>VLOOKUP(G510, insurance!A:B, 2, FALSE)</f>
        <v>AXA</v>
      </c>
      <c r="N510">
        <f>VLOOKUP(B510, patient!A:D, 4, FALSE)</f>
        <v>57</v>
      </c>
      <c r="O510" t="str">
        <f>VLOOKUP(B510, patient!A:C, 3, FALSE)</f>
        <v>Male</v>
      </c>
      <c r="P510" t="str">
        <f>VLOOKUP(B510, patient!A:F, 6, FALSE)</f>
        <v>Asian</v>
      </c>
      <c r="Q510" t="s">
        <v>492</v>
      </c>
      <c r="R510">
        <v>56</v>
      </c>
      <c r="S510">
        <v>194</v>
      </c>
      <c r="U510" s="1" t="str">
        <f t="shared" si="21"/>
        <v>No</v>
      </c>
      <c r="V510">
        <v>1</v>
      </c>
      <c r="W510" t="s">
        <v>487</v>
      </c>
      <c r="X510" t="s">
        <v>488</v>
      </c>
      <c r="Y510" t="str">
        <f t="shared" si="22"/>
        <v>Scheduled</v>
      </c>
      <c r="Z510" t="s">
        <v>489</v>
      </c>
      <c r="AC510" t="s">
        <v>498</v>
      </c>
      <c r="AD510">
        <v>182</v>
      </c>
      <c r="AE510">
        <v>10</v>
      </c>
      <c r="AF510" t="str">
        <f t="shared" si="23"/>
        <v>Feb</v>
      </c>
    </row>
    <row r="511" spans="1:32" x14ac:dyDescent="0.25">
      <c r="A511" s="1">
        <v>45342</v>
      </c>
      <c r="B511">
        <v>943</v>
      </c>
      <c r="C511">
        <v>5</v>
      </c>
      <c r="D511">
        <v>1</v>
      </c>
      <c r="E511">
        <v>4</v>
      </c>
      <c r="F511">
        <v>1</v>
      </c>
      <c r="G511">
        <v>1</v>
      </c>
      <c r="H511">
        <f>VLOOKUP(B511, patient!A:E, 5, FALSE)</f>
        <v>9</v>
      </c>
      <c r="I511" t="str">
        <f>VLOOKUP(H511, city!A:B, 2, FALSE)</f>
        <v>Edinburgh</v>
      </c>
      <c r="J511" t="str">
        <f>VLOOKUP(E511, diagnosis!A:B, 2, FALSE)</f>
        <v>Hypertension</v>
      </c>
      <c r="K511" t="str">
        <f>VLOOKUP(D511, department!A:B, 2, FALSE)</f>
        <v>Cardiology</v>
      </c>
      <c r="L511" t="str">
        <f>VLOOKUP(C511, provider!A:B, 2, FALSE)</f>
        <v>Dr. Sade Kikiola</v>
      </c>
      <c r="M511" t="str">
        <f>VLOOKUP(G511, insurance!A:B, 2, FALSE)</f>
        <v>Aviva</v>
      </c>
      <c r="N511">
        <f>VLOOKUP(B511, patient!A:D, 4, FALSE)</f>
        <v>50</v>
      </c>
      <c r="O511" t="str">
        <f>VLOOKUP(B511, patient!A:C, 3, FALSE)</f>
        <v>Male</v>
      </c>
      <c r="P511" t="str">
        <f>VLOOKUP(B511, patient!A:F, 6, FALSE)</f>
        <v>Black</v>
      </c>
      <c r="Q511" t="s">
        <v>486</v>
      </c>
      <c r="R511">
        <v>333</v>
      </c>
      <c r="S511">
        <v>145</v>
      </c>
      <c r="T511" s="1">
        <v>45349</v>
      </c>
      <c r="U511" s="1" t="str">
        <f t="shared" si="21"/>
        <v>Yes</v>
      </c>
      <c r="V511">
        <v>2</v>
      </c>
      <c r="W511" t="s">
        <v>492</v>
      </c>
      <c r="X511" t="s">
        <v>488</v>
      </c>
      <c r="Y511" t="str">
        <f t="shared" si="22"/>
        <v>Scheduled</v>
      </c>
      <c r="Z511" t="s">
        <v>489</v>
      </c>
      <c r="AC511" t="s">
        <v>490</v>
      </c>
      <c r="AD511">
        <v>334.6</v>
      </c>
      <c r="AE511">
        <v>0</v>
      </c>
      <c r="AF511" t="str">
        <f t="shared" si="23"/>
        <v>Feb</v>
      </c>
    </row>
    <row r="512" spans="1:32" x14ac:dyDescent="0.25">
      <c r="A512" s="1">
        <v>45343</v>
      </c>
      <c r="B512">
        <v>2186</v>
      </c>
      <c r="C512">
        <v>5</v>
      </c>
      <c r="D512">
        <v>2</v>
      </c>
      <c r="E512">
        <v>1</v>
      </c>
      <c r="F512">
        <v>2</v>
      </c>
      <c r="G512">
        <v>3</v>
      </c>
      <c r="H512">
        <f>VLOOKUP(B512, patient!A:E, 5, FALSE)</f>
        <v>40</v>
      </c>
      <c r="I512" t="str">
        <f>VLOOKUP(H512, city!A:B, 2, FALSE)</f>
        <v>Sheffield</v>
      </c>
      <c r="J512" t="str">
        <f>VLOOKUP(E512, diagnosis!A:B, 2, FALSE)</f>
        <v>Appendicitis</v>
      </c>
      <c r="K512" t="str">
        <f>VLOOKUP(D512, department!A:B, 2, FALSE)</f>
        <v>General Surgery</v>
      </c>
      <c r="L512" t="str">
        <f>VLOOKUP(C512, provider!A:B, 2, FALSE)</f>
        <v>Dr. Sade Kikiola</v>
      </c>
      <c r="M512" t="str">
        <f>VLOOKUP(G512, insurance!A:B, 2, FALSE)</f>
        <v>Allianz</v>
      </c>
      <c r="N512">
        <f>VLOOKUP(B512, patient!A:D, 4, FALSE)</f>
        <v>26</v>
      </c>
      <c r="O512" t="str">
        <f>VLOOKUP(B512, patient!A:C, 3, FALSE)</f>
        <v>Female</v>
      </c>
      <c r="P512" t="str">
        <f>VLOOKUP(B512, patient!A:F, 6, FALSE)</f>
        <v>Black</v>
      </c>
      <c r="Q512" t="s">
        <v>486</v>
      </c>
      <c r="R512">
        <v>595</v>
      </c>
      <c r="S512">
        <v>190</v>
      </c>
      <c r="T512" s="1">
        <v>45358</v>
      </c>
      <c r="U512" s="1" t="str">
        <f t="shared" si="21"/>
        <v>Yes</v>
      </c>
      <c r="V512">
        <v>1</v>
      </c>
      <c r="W512" t="s">
        <v>494</v>
      </c>
      <c r="X512" t="s">
        <v>488</v>
      </c>
      <c r="Y512" t="str">
        <f t="shared" si="22"/>
        <v>Scheduled</v>
      </c>
      <c r="Z512" t="s">
        <v>489</v>
      </c>
      <c r="AC512" t="s">
        <v>490</v>
      </c>
      <c r="AD512">
        <v>549.5</v>
      </c>
      <c r="AE512">
        <v>0</v>
      </c>
      <c r="AF512" t="str">
        <f t="shared" si="23"/>
        <v>Feb</v>
      </c>
    </row>
    <row r="513" spans="1:32" x14ac:dyDescent="0.25">
      <c r="A513" s="1">
        <v>45343</v>
      </c>
      <c r="B513">
        <v>1405</v>
      </c>
      <c r="C513">
        <v>5</v>
      </c>
      <c r="D513">
        <v>1</v>
      </c>
      <c r="E513">
        <v>4</v>
      </c>
      <c r="F513">
        <v>4</v>
      </c>
      <c r="G513">
        <v>1</v>
      </c>
      <c r="H513">
        <f>VLOOKUP(B513, patient!A:E, 5, FALSE)</f>
        <v>9</v>
      </c>
      <c r="I513" t="str">
        <f>VLOOKUP(H513, city!A:B, 2, FALSE)</f>
        <v>Edinburgh</v>
      </c>
      <c r="J513" t="str">
        <f>VLOOKUP(E513, diagnosis!A:B, 2, FALSE)</f>
        <v>Hypertension</v>
      </c>
      <c r="K513" t="str">
        <f>VLOOKUP(D513, department!A:B, 2, FALSE)</f>
        <v>Cardiology</v>
      </c>
      <c r="L513" t="str">
        <f>VLOOKUP(C513, provider!A:B, 2, FALSE)</f>
        <v>Dr. Sade Kikiola</v>
      </c>
      <c r="M513" t="str">
        <f>VLOOKUP(G513, insurance!A:B, 2, FALSE)</f>
        <v>Aviva</v>
      </c>
      <c r="N513">
        <f>VLOOKUP(B513, patient!A:D, 4, FALSE)</f>
        <v>60</v>
      </c>
      <c r="O513" t="str">
        <f>VLOOKUP(B513, patient!A:C, 3, FALSE)</f>
        <v>Male</v>
      </c>
      <c r="P513" t="str">
        <f>VLOOKUP(B513, patient!A:F, 6, FALSE)</f>
        <v>Asian</v>
      </c>
      <c r="Q513" t="s">
        <v>486</v>
      </c>
      <c r="R513">
        <v>720</v>
      </c>
      <c r="S513">
        <v>157</v>
      </c>
      <c r="T513" s="1">
        <v>45350</v>
      </c>
      <c r="U513" s="1" t="str">
        <f t="shared" si="21"/>
        <v>Yes</v>
      </c>
      <c r="V513">
        <v>2</v>
      </c>
      <c r="W513" t="s">
        <v>487</v>
      </c>
      <c r="X513" t="s">
        <v>488</v>
      </c>
      <c r="Y513" t="str">
        <f t="shared" si="22"/>
        <v>Scheduled</v>
      </c>
      <c r="Z513" t="s">
        <v>489</v>
      </c>
      <c r="AC513" t="s">
        <v>490</v>
      </c>
      <c r="AD513">
        <v>613.9</v>
      </c>
      <c r="AE513">
        <v>0</v>
      </c>
      <c r="AF513" t="str">
        <f t="shared" si="23"/>
        <v>Feb</v>
      </c>
    </row>
    <row r="514" spans="1:32" x14ac:dyDescent="0.25">
      <c r="A514" s="1">
        <v>45343</v>
      </c>
      <c r="B514">
        <v>1201</v>
      </c>
      <c r="C514">
        <v>5</v>
      </c>
      <c r="D514">
        <v>2</v>
      </c>
      <c r="E514">
        <v>1</v>
      </c>
      <c r="F514">
        <v>2</v>
      </c>
      <c r="G514">
        <v>1</v>
      </c>
      <c r="H514">
        <f>VLOOKUP(B514, patient!A:E, 5, FALSE)</f>
        <v>40</v>
      </c>
      <c r="I514" t="str">
        <f>VLOOKUP(H514, city!A:B, 2, FALSE)</f>
        <v>Sheffield</v>
      </c>
      <c r="J514" t="str">
        <f>VLOOKUP(E514, diagnosis!A:B, 2, FALSE)</f>
        <v>Appendicitis</v>
      </c>
      <c r="K514" t="str">
        <f>VLOOKUP(D514, department!A:B, 2, FALSE)</f>
        <v>General Surgery</v>
      </c>
      <c r="L514" t="str">
        <f>VLOOKUP(C514, provider!A:B, 2, FALSE)</f>
        <v>Dr. Sade Kikiola</v>
      </c>
      <c r="M514" t="str">
        <f>VLOOKUP(G514, insurance!A:B, 2, FALSE)</f>
        <v>Aviva</v>
      </c>
      <c r="N514">
        <f>VLOOKUP(B514, patient!A:D, 4, FALSE)</f>
        <v>71</v>
      </c>
      <c r="O514" t="str">
        <f>VLOOKUP(B514, patient!A:C, 3, FALSE)</f>
        <v>Male</v>
      </c>
      <c r="P514" t="str">
        <f>VLOOKUP(B514, patient!A:F, 6, FALSE)</f>
        <v>Hispanic</v>
      </c>
      <c r="Q514" t="s">
        <v>486</v>
      </c>
      <c r="R514">
        <v>856</v>
      </c>
      <c r="S514">
        <v>29</v>
      </c>
      <c r="T514" s="1">
        <v>45361</v>
      </c>
      <c r="U514" s="1" t="str">
        <f t="shared" si="21"/>
        <v>Yes</v>
      </c>
      <c r="V514">
        <v>1</v>
      </c>
      <c r="W514" t="s">
        <v>487</v>
      </c>
      <c r="X514" t="s">
        <v>488</v>
      </c>
      <c r="Y514" t="str">
        <f t="shared" si="22"/>
        <v>Scheduled</v>
      </c>
      <c r="Z514" t="s">
        <v>489</v>
      </c>
      <c r="AC514" t="s">
        <v>490</v>
      </c>
      <c r="AD514">
        <v>619.5</v>
      </c>
      <c r="AE514">
        <v>0</v>
      </c>
      <c r="AF514" t="str">
        <f t="shared" si="23"/>
        <v>Feb</v>
      </c>
    </row>
    <row r="515" spans="1:32" x14ac:dyDescent="0.25">
      <c r="A515" s="1">
        <v>45343</v>
      </c>
      <c r="B515">
        <v>3649</v>
      </c>
      <c r="C515">
        <v>5</v>
      </c>
      <c r="D515">
        <v>1</v>
      </c>
      <c r="E515">
        <v>4</v>
      </c>
      <c r="F515">
        <v>1</v>
      </c>
      <c r="G515">
        <v>3</v>
      </c>
      <c r="H515">
        <f>VLOOKUP(B515, patient!A:E, 5, FALSE)</f>
        <v>9</v>
      </c>
      <c r="I515" t="str">
        <f>VLOOKUP(H515, city!A:B, 2, FALSE)</f>
        <v>Edinburgh</v>
      </c>
      <c r="J515" t="str">
        <f>VLOOKUP(E515, diagnosis!A:B, 2, FALSE)</f>
        <v>Hypertension</v>
      </c>
      <c r="K515" t="str">
        <f>VLOOKUP(D515, department!A:B, 2, FALSE)</f>
        <v>Cardiology</v>
      </c>
      <c r="L515" t="str">
        <f>VLOOKUP(C515, provider!A:B, 2, FALSE)</f>
        <v>Dr. Sade Kikiola</v>
      </c>
      <c r="M515" t="str">
        <f>VLOOKUP(G515, insurance!A:B, 2, FALSE)</f>
        <v>Allianz</v>
      </c>
      <c r="N515">
        <f>VLOOKUP(B515, patient!A:D, 4, FALSE)</f>
        <v>65</v>
      </c>
      <c r="O515" t="str">
        <f>VLOOKUP(B515, patient!A:C, 3, FALSE)</f>
        <v>Male</v>
      </c>
      <c r="P515" t="str">
        <f>VLOOKUP(B515, patient!A:F, 6, FALSE)</f>
        <v>Asian</v>
      </c>
      <c r="Q515" t="s">
        <v>486</v>
      </c>
      <c r="R515">
        <v>844</v>
      </c>
      <c r="S515">
        <v>153</v>
      </c>
      <c r="U515" s="1" t="str">
        <f t="shared" ref="U515:U578" si="24">IF(T515&lt;&gt;"", "Yes", "No")</f>
        <v>No</v>
      </c>
      <c r="V515">
        <v>2</v>
      </c>
      <c r="W515" t="s">
        <v>494</v>
      </c>
      <c r="X515" t="s">
        <v>488</v>
      </c>
      <c r="Y515" t="str">
        <f t="shared" ref="Y515:Y578" si="25">IF(TRIM(X515)="yes", "Emergency", "Scheduled")</f>
        <v>Scheduled</v>
      </c>
      <c r="Z515" t="s">
        <v>489</v>
      </c>
      <c r="AC515" t="s">
        <v>498</v>
      </c>
      <c r="AD515">
        <v>704.9</v>
      </c>
      <c r="AE515">
        <v>10</v>
      </c>
      <c r="AF515" t="str">
        <f t="shared" ref="AF515:AF578" si="26">TEXT(A515, "mmm")</f>
        <v>Feb</v>
      </c>
    </row>
    <row r="516" spans="1:32" x14ac:dyDescent="0.25">
      <c r="A516" s="1">
        <v>45343</v>
      </c>
      <c r="B516">
        <v>3891</v>
      </c>
      <c r="C516">
        <v>5</v>
      </c>
      <c r="D516">
        <v>2</v>
      </c>
      <c r="E516">
        <v>1</v>
      </c>
      <c r="F516">
        <v>2</v>
      </c>
      <c r="G516">
        <v>3</v>
      </c>
      <c r="H516">
        <f>VLOOKUP(B516, patient!A:E, 5, FALSE)</f>
        <v>40</v>
      </c>
      <c r="I516" t="str">
        <f>VLOOKUP(H516, city!A:B, 2, FALSE)</f>
        <v>Sheffield</v>
      </c>
      <c r="J516" t="str">
        <f>VLOOKUP(E516, diagnosis!A:B, 2, FALSE)</f>
        <v>Appendicitis</v>
      </c>
      <c r="K516" t="str">
        <f>VLOOKUP(D516, department!A:B, 2, FALSE)</f>
        <v>General Surgery</v>
      </c>
      <c r="L516" t="str">
        <f>VLOOKUP(C516, provider!A:B, 2, FALSE)</f>
        <v>Dr. Sade Kikiola</v>
      </c>
      <c r="M516" t="str">
        <f>VLOOKUP(G516, insurance!A:B, 2, FALSE)</f>
        <v>Allianz</v>
      </c>
      <c r="N516">
        <f>VLOOKUP(B516, patient!A:D, 4, FALSE)</f>
        <v>56</v>
      </c>
      <c r="O516" t="str">
        <f>VLOOKUP(B516, patient!A:C, 3, FALSE)</f>
        <v>Male</v>
      </c>
      <c r="P516" t="str">
        <f>VLOOKUP(B516, patient!A:F, 6, FALSE)</f>
        <v>Other</v>
      </c>
      <c r="Q516" t="s">
        <v>486</v>
      </c>
      <c r="R516">
        <v>570</v>
      </c>
      <c r="S516">
        <v>35</v>
      </c>
      <c r="T516" s="1">
        <v>45356</v>
      </c>
      <c r="U516" s="1" t="str">
        <f t="shared" si="24"/>
        <v>Yes</v>
      </c>
      <c r="V516">
        <v>1</v>
      </c>
      <c r="W516" t="s">
        <v>492</v>
      </c>
      <c r="X516" t="s">
        <v>488</v>
      </c>
      <c r="Y516" t="str">
        <f t="shared" si="25"/>
        <v>Scheduled</v>
      </c>
      <c r="Z516" t="s">
        <v>497</v>
      </c>
      <c r="AC516" t="s">
        <v>490</v>
      </c>
      <c r="AD516">
        <v>423.5</v>
      </c>
      <c r="AE516">
        <v>0</v>
      </c>
      <c r="AF516" t="str">
        <f t="shared" si="26"/>
        <v>Feb</v>
      </c>
    </row>
    <row r="517" spans="1:32" x14ac:dyDescent="0.25">
      <c r="A517" s="1">
        <v>45343</v>
      </c>
      <c r="B517">
        <v>4655</v>
      </c>
      <c r="C517">
        <v>5</v>
      </c>
      <c r="D517">
        <v>1</v>
      </c>
      <c r="E517">
        <v>4</v>
      </c>
      <c r="F517">
        <v>4</v>
      </c>
      <c r="G517">
        <v>2</v>
      </c>
      <c r="H517">
        <f>VLOOKUP(B517, patient!A:E, 5, FALSE)</f>
        <v>9</v>
      </c>
      <c r="I517" t="str">
        <f>VLOOKUP(H517, city!A:B, 2, FALSE)</f>
        <v>Edinburgh</v>
      </c>
      <c r="J517" t="str">
        <f>VLOOKUP(E517, diagnosis!A:B, 2, FALSE)</f>
        <v>Hypertension</v>
      </c>
      <c r="K517" t="str">
        <f>VLOOKUP(D517, department!A:B, 2, FALSE)</f>
        <v>Cardiology</v>
      </c>
      <c r="L517" t="str">
        <f>VLOOKUP(C517, provider!A:B, 2, FALSE)</f>
        <v>Dr. Sade Kikiola</v>
      </c>
      <c r="M517" t="str">
        <f>VLOOKUP(G517, insurance!A:B, 2, FALSE)</f>
        <v>AXA</v>
      </c>
      <c r="N517">
        <f>VLOOKUP(B517, patient!A:D, 4, FALSE)</f>
        <v>46</v>
      </c>
      <c r="O517" t="str">
        <f>VLOOKUP(B517, patient!A:C, 3, FALSE)</f>
        <v>Male</v>
      </c>
      <c r="P517" t="str">
        <f>VLOOKUP(B517, patient!A:F, 6, FALSE)</f>
        <v>Hispanic</v>
      </c>
      <c r="Q517" t="s">
        <v>486</v>
      </c>
      <c r="R517">
        <v>405</v>
      </c>
      <c r="S517">
        <v>45</v>
      </c>
      <c r="T517" s="1">
        <v>45358</v>
      </c>
      <c r="U517" s="1" t="str">
        <f t="shared" si="24"/>
        <v>Yes</v>
      </c>
      <c r="V517">
        <v>2</v>
      </c>
      <c r="W517" t="s">
        <v>487</v>
      </c>
      <c r="X517" t="s">
        <v>488</v>
      </c>
      <c r="Y517" t="str">
        <f t="shared" si="25"/>
        <v>Scheduled</v>
      </c>
      <c r="Z517" t="s">
        <v>489</v>
      </c>
      <c r="AC517" t="s">
        <v>490</v>
      </c>
      <c r="AD517">
        <v>315</v>
      </c>
      <c r="AE517">
        <v>0</v>
      </c>
      <c r="AF517" t="str">
        <f t="shared" si="26"/>
        <v>Feb</v>
      </c>
    </row>
    <row r="518" spans="1:32" x14ac:dyDescent="0.25">
      <c r="A518" s="1">
        <v>45343</v>
      </c>
      <c r="B518">
        <v>4032</v>
      </c>
      <c r="C518">
        <v>5</v>
      </c>
      <c r="D518">
        <v>2</v>
      </c>
      <c r="E518">
        <v>1</v>
      </c>
      <c r="F518">
        <v>2</v>
      </c>
      <c r="G518">
        <v>2</v>
      </c>
      <c r="H518">
        <f>VLOOKUP(B518, patient!A:E, 5, FALSE)</f>
        <v>40</v>
      </c>
      <c r="I518" t="str">
        <f>VLOOKUP(H518, city!A:B, 2, FALSE)</f>
        <v>Sheffield</v>
      </c>
      <c r="J518" t="str">
        <f>VLOOKUP(E518, diagnosis!A:B, 2, FALSE)</f>
        <v>Appendicitis</v>
      </c>
      <c r="K518" t="str">
        <f>VLOOKUP(D518, department!A:B, 2, FALSE)</f>
        <v>General Surgery</v>
      </c>
      <c r="L518" t="str">
        <f>VLOOKUP(C518, provider!A:B, 2, FALSE)</f>
        <v>Dr. Sade Kikiola</v>
      </c>
      <c r="M518" t="str">
        <f>VLOOKUP(G518, insurance!A:B, 2, FALSE)</f>
        <v>AXA</v>
      </c>
      <c r="N518">
        <f>VLOOKUP(B518, patient!A:D, 4, FALSE)</f>
        <v>59</v>
      </c>
      <c r="O518" t="str">
        <f>VLOOKUP(B518, patient!A:C, 3, FALSE)</f>
        <v>Female</v>
      </c>
      <c r="P518" t="str">
        <f>VLOOKUP(B518, patient!A:F, 6, FALSE)</f>
        <v>White</v>
      </c>
      <c r="Q518" t="s">
        <v>486</v>
      </c>
      <c r="R518">
        <v>775</v>
      </c>
      <c r="S518">
        <v>40</v>
      </c>
      <c r="T518" s="1">
        <v>45354</v>
      </c>
      <c r="U518" s="1" t="str">
        <f t="shared" si="24"/>
        <v>Yes</v>
      </c>
      <c r="V518">
        <v>1</v>
      </c>
      <c r="W518" t="s">
        <v>494</v>
      </c>
      <c r="X518" t="s">
        <v>488</v>
      </c>
      <c r="Y518" t="str">
        <f t="shared" si="25"/>
        <v>Scheduled</v>
      </c>
      <c r="Z518" t="s">
        <v>489</v>
      </c>
      <c r="AC518" t="s">
        <v>490</v>
      </c>
      <c r="AD518">
        <v>570.5</v>
      </c>
      <c r="AE518">
        <v>0</v>
      </c>
      <c r="AF518" t="str">
        <f t="shared" si="26"/>
        <v>Feb</v>
      </c>
    </row>
    <row r="519" spans="1:32" x14ac:dyDescent="0.25">
      <c r="A519" s="1">
        <v>45343</v>
      </c>
      <c r="B519">
        <v>2500</v>
      </c>
      <c r="C519">
        <v>5</v>
      </c>
      <c r="D519">
        <v>1</v>
      </c>
      <c r="E519">
        <v>4</v>
      </c>
      <c r="F519">
        <v>2</v>
      </c>
      <c r="G519">
        <v>3</v>
      </c>
      <c r="H519">
        <f>VLOOKUP(B519, patient!A:E, 5, FALSE)</f>
        <v>9</v>
      </c>
      <c r="I519" t="str">
        <f>VLOOKUP(H519, city!A:B, 2, FALSE)</f>
        <v>Edinburgh</v>
      </c>
      <c r="J519" t="str">
        <f>VLOOKUP(E519, diagnosis!A:B, 2, FALSE)</f>
        <v>Hypertension</v>
      </c>
      <c r="K519" t="str">
        <f>VLOOKUP(D519, department!A:B, 2, FALSE)</f>
        <v>Cardiology</v>
      </c>
      <c r="L519" t="str">
        <f>VLOOKUP(C519, provider!A:B, 2, FALSE)</f>
        <v>Dr. Sade Kikiola</v>
      </c>
      <c r="M519" t="str">
        <f>VLOOKUP(G519, insurance!A:B, 2, FALSE)</f>
        <v>Allianz</v>
      </c>
      <c r="N519">
        <f>VLOOKUP(B519, patient!A:D, 4, FALSE)</f>
        <v>72</v>
      </c>
      <c r="O519" t="str">
        <f>VLOOKUP(B519, patient!A:C, 3, FALSE)</f>
        <v>Female</v>
      </c>
      <c r="P519" t="str">
        <f>VLOOKUP(B519, patient!A:F, 6, FALSE)</f>
        <v>Asian</v>
      </c>
      <c r="Q519" t="s">
        <v>492</v>
      </c>
      <c r="R519">
        <v>389</v>
      </c>
      <c r="S519">
        <v>119</v>
      </c>
      <c r="U519" s="1" t="str">
        <f t="shared" si="24"/>
        <v>No</v>
      </c>
      <c r="V519">
        <v>2</v>
      </c>
      <c r="W519" t="s">
        <v>494</v>
      </c>
      <c r="X519" t="s">
        <v>488</v>
      </c>
      <c r="Y519" t="str">
        <f t="shared" si="25"/>
        <v>Scheduled</v>
      </c>
      <c r="Z519" t="s">
        <v>489</v>
      </c>
      <c r="AC519" t="s">
        <v>493</v>
      </c>
      <c r="AD519">
        <v>376.6</v>
      </c>
      <c r="AE519">
        <v>30</v>
      </c>
      <c r="AF519" t="str">
        <f t="shared" si="26"/>
        <v>Feb</v>
      </c>
    </row>
    <row r="520" spans="1:32" x14ac:dyDescent="0.25">
      <c r="A520" s="1">
        <v>45343</v>
      </c>
      <c r="B520">
        <v>1863</v>
      </c>
      <c r="C520">
        <v>5</v>
      </c>
      <c r="D520">
        <v>2</v>
      </c>
      <c r="E520">
        <v>1</v>
      </c>
      <c r="F520">
        <v>2</v>
      </c>
      <c r="G520">
        <v>2</v>
      </c>
      <c r="H520">
        <f>VLOOKUP(B520, patient!A:E, 5, FALSE)</f>
        <v>40</v>
      </c>
      <c r="I520" t="str">
        <f>VLOOKUP(H520, city!A:B, 2, FALSE)</f>
        <v>Sheffield</v>
      </c>
      <c r="J520" t="str">
        <f>VLOOKUP(E520, diagnosis!A:B, 2, FALSE)</f>
        <v>Appendicitis</v>
      </c>
      <c r="K520" t="str">
        <f>VLOOKUP(D520, department!A:B, 2, FALSE)</f>
        <v>General Surgery</v>
      </c>
      <c r="L520" t="str">
        <f>VLOOKUP(C520, provider!A:B, 2, FALSE)</f>
        <v>Dr. Sade Kikiola</v>
      </c>
      <c r="M520" t="str">
        <f>VLOOKUP(G520, insurance!A:B, 2, FALSE)</f>
        <v>AXA</v>
      </c>
      <c r="N520">
        <f>VLOOKUP(B520, patient!A:D, 4, FALSE)</f>
        <v>43</v>
      </c>
      <c r="O520" t="str">
        <f>VLOOKUP(B520, patient!A:C, 3, FALSE)</f>
        <v>Male</v>
      </c>
      <c r="P520" t="str">
        <f>VLOOKUP(B520, patient!A:F, 6, FALSE)</f>
        <v>Asian</v>
      </c>
      <c r="Q520" t="s">
        <v>486</v>
      </c>
      <c r="R520">
        <v>56</v>
      </c>
      <c r="S520">
        <v>188</v>
      </c>
      <c r="T520" s="1">
        <v>45361</v>
      </c>
      <c r="U520" s="1" t="str">
        <f t="shared" si="24"/>
        <v>Yes</v>
      </c>
      <c r="V520">
        <v>1</v>
      </c>
      <c r="W520" t="s">
        <v>487</v>
      </c>
      <c r="X520" t="s">
        <v>488</v>
      </c>
      <c r="Y520" t="str">
        <f t="shared" si="25"/>
        <v>Scheduled</v>
      </c>
      <c r="Z520" t="s">
        <v>489</v>
      </c>
      <c r="AC520" t="s">
        <v>490</v>
      </c>
      <c r="AD520">
        <v>170.8</v>
      </c>
      <c r="AE520">
        <v>0</v>
      </c>
      <c r="AF520" t="str">
        <f t="shared" si="26"/>
        <v>Feb</v>
      </c>
    </row>
    <row r="521" spans="1:32" x14ac:dyDescent="0.25">
      <c r="A521" s="1">
        <v>45343</v>
      </c>
      <c r="B521">
        <v>4279</v>
      </c>
      <c r="C521">
        <v>5</v>
      </c>
      <c r="D521">
        <v>1</v>
      </c>
      <c r="E521">
        <v>4</v>
      </c>
      <c r="F521">
        <v>2</v>
      </c>
      <c r="G521">
        <v>1</v>
      </c>
      <c r="H521">
        <f>VLOOKUP(B521, patient!A:E, 5, FALSE)</f>
        <v>9</v>
      </c>
      <c r="I521" t="str">
        <f>VLOOKUP(H521, city!A:B, 2, FALSE)</f>
        <v>Edinburgh</v>
      </c>
      <c r="J521" t="str">
        <f>VLOOKUP(E521, diagnosis!A:B, 2, FALSE)</f>
        <v>Hypertension</v>
      </c>
      <c r="K521" t="str">
        <f>VLOOKUP(D521, department!A:B, 2, FALSE)</f>
        <v>Cardiology</v>
      </c>
      <c r="L521" t="str">
        <f>VLOOKUP(C521, provider!A:B, 2, FALSE)</f>
        <v>Dr. Sade Kikiola</v>
      </c>
      <c r="M521" t="str">
        <f>VLOOKUP(G521, insurance!A:B, 2, FALSE)</f>
        <v>Aviva</v>
      </c>
      <c r="N521">
        <f>VLOOKUP(B521, patient!A:D, 4, FALSE)</f>
        <v>52</v>
      </c>
      <c r="O521" t="str">
        <f>VLOOKUP(B521, patient!A:C, 3, FALSE)</f>
        <v>Female</v>
      </c>
      <c r="P521" t="str">
        <f>VLOOKUP(B521, patient!A:F, 6, FALSE)</f>
        <v>Hispanic</v>
      </c>
      <c r="Q521" t="s">
        <v>486</v>
      </c>
      <c r="R521">
        <v>654</v>
      </c>
      <c r="S521">
        <v>125</v>
      </c>
      <c r="T521" s="1">
        <v>45371</v>
      </c>
      <c r="U521" s="1" t="str">
        <f t="shared" si="24"/>
        <v>Yes</v>
      </c>
      <c r="V521">
        <v>2</v>
      </c>
      <c r="W521" t="s">
        <v>494</v>
      </c>
      <c r="X521" t="s">
        <v>488</v>
      </c>
      <c r="Y521" t="str">
        <f t="shared" si="25"/>
        <v>Scheduled</v>
      </c>
      <c r="Z521" t="s">
        <v>489</v>
      </c>
      <c r="AC521" t="s">
        <v>490</v>
      </c>
      <c r="AD521">
        <v>545.29999999999995</v>
      </c>
      <c r="AE521">
        <v>0</v>
      </c>
      <c r="AF521" t="str">
        <f t="shared" si="26"/>
        <v>Feb</v>
      </c>
    </row>
    <row r="522" spans="1:32" x14ac:dyDescent="0.25">
      <c r="A522" s="1">
        <v>45344</v>
      </c>
      <c r="B522">
        <v>4436</v>
      </c>
      <c r="C522">
        <v>5</v>
      </c>
      <c r="D522">
        <v>2</v>
      </c>
      <c r="E522">
        <v>1</v>
      </c>
      <c r="F522">
        <v>2</v>
      </c>
      <c r="G522">
        <v>1</v>
      </c>
      <c r="H522">
        <f>VLOOKUP(B522, patient!A:E, 5, FALSE)</f>
        <v>40</v>
      </c>
      <c r="I522" t="str">
        <f>VLOOKUP(H522, city!A:B, 2, FALSE)</f>
        <v>Sheffield</v>
      </c>
      <c r="J522" t="str">
        <f>VLOOKUP(E522, diagnosis!A:B, 2, FALSE)</f>
        <v>Appendicitis</v>
      </c>
      <c r="K522" t="str">
        <f>VLOOKUP(D522, department!A:B, 2, FALSE)</f>
        <v>General Surgery</v>
      </c>
      <c r="L522" t="str">
        <f>VLOOKUP(C522, provider!A:B, 2, FALSE)</f>
        <v>Dr. Sade Kikiola</v>
      </c>
      <c r="M522" t="str">
        <f>VLOOKUP(G522, insurance!A:B, 2, FALSE)</f>
        <v>Aviva</v>
      </c>
      <c r="N522">
        <f>VLOOKUP(B522, patient!A:D, 4, FALSE)</f>
        <v>67</v>
      </c>
      <c r="O522" t="str">
        <f>VLOOKUP(B522, patient!A:C, 3, FALSE)</f>
        <v>Male</v>
      </c>
      <c r="P522" t="str">
        <f>VLOOKUP(B522, patient!A:F, 6, FALSE)</f>
        <v>Asian</v>
      </c>
      <c r="Q522" t="s">
        <v>492</v>
      </c>
      <c r="R522">
        <v>78</v>
      </c>
      <c r="S522">
        <v>49</v>
      </c>
      <c r="U522" s="1" t="str">
        <f t="shared" si="24"/>
        <v>No</v>
      </c>
      <c r="V522">
        <v>1</v>
      </c>
      <c r="W522" t="s">
        <v>487</v>
      </c>
      <c r="X522" t="s">
        <v>488</v>
      </c>
      <c r="Y522" t="str">
        <f t="shared" si="25"/>
        <v>Scheduled</v>
      </c>
      <c r="Z522" t="s">
        <v>489</v>
      </c>
      <c r="AC522" t="s">
        <v>496</v>
      </c>
      <c r="AD522">
        <v>123.9</v>
      </c>
      <c r="AE522">
        <v>50</v>
      </c>
      <c r="AF522" t="str">
        <f t="shared" si="26"/>
        <v>Feb</v>
      </c>
    </row>
    <row r="523" spans="1:32" x14ac:dyDescent="0.25">
      <c r="A523" s="1">
        <v>45344</v>
      </c>
      <c r="B523">
        <v>4378</v>
      </c>
      <c r="C523">
        <v>5</v>
      </c>
      <c r="D523">
        <v>1</v>
      </c>
      <c r="E523">
        <v>4</v>
      </c>
      <c r="F523">
        <v>2</v>
      </c>
      <c r="G523">
        <v>1</v>
      </c>
      <c r="H523">
        <f>VLOOKUP(B523, patient!A:E, 5, FALSE)</f>
        <v>9</v>
      </c>
      <c r="I523" t="str">
        <f>VLOOKUP(H523, city!A:B, 2, FALSE)</f>
        <v>Edinburgh</v>
      </c>
      <c r="J523" t="str">
        <f>VLOOKUP(E523, diagnosis!A:B, 2, FALSE)</f>
        <v>Hypertension</v>
      </c>
      <c r="K523" t="str">
        <f>VLOOKUP(D523, department!A:B, 2, FALSE)</f>
        <v>Cardiology</v>
      </c>
      <c r="L523" t="str">
        <f>VLOOKUP(C523, provider!A:B, 2, FALSE)</f>
        <v>Dr. Sade Kikiola</v>
      </c>
      <c r="M523" t="str">
        <f>VLOOKUP(G523, insurance!A:B, 2, FALSE)</f>
        <v>Aviva</v>
      </c>
      <c r="N523">
        <f>VLOOKUP(B523, patient!A:D, 4, FALSE)</f>
        <v>42</v>
      </c>
      <c r="O523" t="str">
        <f>VLOOKUP(B523, patient!A:C, 3, FALSE)</f>
        <v>Male</v>
      </c>
      <c r="P523" t="str">
        <f>VLOOKUP(B523, patient!A:F, 6, FALSE)</f>
        <v>Other</v>
      </c>
      <c r="Q523" t="s">
        <v>486</v>
      </c>
      <c r="R523">
        <v>572</v>
      </c>
      <c r="S523">
        <v>152</v>
      </c>
      <c r="T523" s="1">
        <v>45352</v>
      </c>
      <c r="U523" s="1" t="str">
        <f t="shared" si="24"/>
        <v>Yes</v>
      </c>
      <c r="V523">
        <v>2</v>
      </c>
      <c r="W523" t="s">
        <v>492</v>
      </c>
      <c r="X523" t="s">
        <v>488</v>
      </c>
      <c r="Y523" t="str">
        <f t="shared" si="25"/>
        <v>Scheduled</v>
      </c>
      <c r="Z523" t="s">
        <v>489</v>
      </c>
      <c r="AC523" t="s">
        <v>490</v>
      </c>
      <c r="AD523">
        <v>506.8</v>
      </c>
      <c r="AE523">
        <v>0</v>
      </c>
      <c r="AF523" t="str">
        <f t="shared" si="26"/>
        <v>Feb</v>
      </c>
    </row>
    <row r="524" spans="1:32" x14ac:dyDescent="0.25">
      <c r="A524" s="1">
        <v>45344</v>
      </c>
      <c r="B524">
        <v>4650</v>
      </c>
      <c r="C524">
        <v>5</v>
      </c>
      <c r="D524">
        <v>2</v>
      </c>
      <c r="E524">
        <v>1</v>
      </c>
      <c r="F524">
        <v>2</v>
      </c>
      <c r="G524">
        <v>1</v>
      </c>
      <c r="H524">
        <f>VLOOKUP(B524, patient!A:E, 5, FALSE)</f>
        <v>40</v>
      </c>
      <c r="I524" t="str">
        <f>VLOOKUP(H524, city!A:B, 2, FALSE)</f>
        <v>Sheffield</v>
      </c>
      <c r="J524" t="str">
        <f>VLOOKUP(E524, diagnosis!A:B, 2, FALSE)</f>
        <v>Appendicitis</v>
      </c>
      <c r="K524" t="str">
        <f>VLOOKUP(D524, department!A:B, 2, FALSE)</f>
        <v>General Surgery</v>
      </c>
      <c r="L524" t="str">
        <f>VLOOKUP(C524, provider!A:B, 2, FALSE)</f>
        <v>Dr. Sade Kikiola</v>
      </c>
      <c r="M524" t="str">
        <f>VLOOKUP(G524, insurance!A:B, 2, FALSE)</f>
        <v>Aviva</v>
      </c>
      <c r="N524">
        <f>VLOOKUP(B524, patient!A:D, 4, FALSE)</f>
        <v>41</v>
      </c>
      <c r="O524" t="str">
        <f>VLOOKUP(B524, patient!A:C, 3, FALSE)</f>
        <v>Male</v>
      </c>
      <c r="P524" t="str">
        <f>VLOOKUP(B524, patient!A:F, 6, FALSE)</f>
        <v>Black</v>
      </c>
      <c r="Q524" t="s">
        <v>486</v>
      </c>
      <c r="R524">
        <v>79</v>
      </c>
      <c r="S524">
        <v>157</v>
      </c>
      <c r="T524" s="1">
        <v>45368</v>
      </c>
      <c r="U524" s="1" t="str">
        <f t="shared" si="24"/>
        <v>Yes</v>
      </c>
      <c r="V524">
        <v>1</v>
      </c>
      <c r="W524" t="s">
        <v>487</v>
      </c>
      <c r="X524" t="s">
        <v>488</v>
      </c>
      <c r="Y524" t="str">
        <f t="shared" si="25"/>
        <v>Scheduled</v>
      </c>
      <c r="Z524" t="s">
        <v>489</v>
      </c>
      <c r="AC524" t="s">
        <v>490</v>
      </c>
      <c r="AD524">
        <v>165.2</v>
      </c>
      <c r="AE524">
        <v>0</v>
      </c>
      <c r="AF524" t="str">
        <f t="shared" si="26"/>
        <v>Feb</v>
      </c>
    </row>
    <row r="525" spans="1:32" x14ac:dyDescent="0.25">
      <c r="A525" s="1">
        <v>45344</v>
      </c>
      <c r="B525">
        <v>4353</v>
      </c>
      <c r="C525">
        <v>5</v>
      </c>
      <c r="D525">
        <v>1</v>
      </c>
      <c r="E525">
        <v>4</v>
      </c>
      <c r="F525">
        <v>2</v>
      </c>
      <c r="G525">
        <v>1</v>
      </c>
      <c r="H525">
        <f>VLOOKUP(B525, patient!A:E, 5, FALSE)</f>
        <v>9</v>
      </c>
      <c r="I525" t="str">
        <f>VLOOKUP(H525, city!A:B, 2, FALSE)</f>
        <v>Edinburgh</v>
      </c>
      <c r="J525" t="str">
        <f>VLOOKUP(E525, diagnosis!A:B, 2, FALSE)</f>
        <v>Hypertension</v>
      </c>
      <c r="K525" t="str">
        <f>VLOOKUP(D525, department!A:B, 2, FALSE)</f>
        <v>Cardiology</v>
      </c>
      <c r="L525" t="str">
        <f>VLOOKUP(C525, provider!A:B, 2, FALSE)</f>
        <v>Dr. Sade Kikiola</v>
      </c>
      <c r="M525" t="str">
        <f>VLOOKUP(G525, insurance!A:B, 2, FALSE)</f>
        <v>Aviva</v>
      </c>
      <c r="N525">
        <f>VLOOKUP(B525, patient!A:D, 4, FALSE)</f>
        <v>30</v>
      </c>
      <c r="O525" t="str">
        <f>VLOOKUP(B525, patient!A:C, 3, FALSE)</f>
        <v>Male</v>
      </c>
      <c r="P525" t="str">
        <f>VLOOKUP(B525, patient!A:F, 6, FALSE)</f>
        <v>Asian</v>
      </c>
      <c r="Q525" t="s">
        <v>486</v>
      </c>
      <c r="R525">
        <v>383</v>
      </c>
      <c r="S525">
        <v>114</v>
      </c>
      <c r="T525" s="1">
        <v>45359</v>
      </c>
      <c r="U525" s="1" t="str">
        <f t="shared" si="24"/>
        <v>Yes</v>
      </c>
      <c r="V525">
        <v>2</v>
      </c>
      <c r="W525" t="s">
        <v>487</v>
      </c>
      <c r="X525" t="s">
        <v>488</v>
      </c>
      <c r="Y525" t="str">
        <f t="shared" si="25"/>
        <v>Scheduled</v>
      </c>
      <c r="Z525" t="s">
        <v>489</v>
      </c>
      <c r="AC525" t="s">
        <v>490</v>
      </c>
      <c r="AD525">
        <v>347.9</v>
      </c>
      <c r="AE525">
        <v>0</v>
      </c>
      <c r="AF525" t="str">
        <f t="shared" si="26"/>
        <v>Feb</v>
      </c>
    </row>
    <row r="526" spans="1:32" x14ac:dyDescent="0.25">
      <c r="A526" s="1">
        <v>45344</v>
      </c>
      <c r="B526">
        <v>1918</v>
      </c>
      <c r="C526">
        <v>5</v>
      </c>
      <c r="D526">
        <v>2</v>
      </c>
      <c r="E526">
        <v>1</v>
      </c>
      <c r="F526">
        <v>2</v>
      </c>
      <c r="G526">
        <v>1</v>
      </c>
      <c r="H526">
        <f>VLOOKUP(B526, patient!A:E, 5, FALSE)</f>
        <v>40</v>
      </c>
      <c r="I526" t="str">
        <f>VLOOKUP(H526, city!A:B, 2, FALSE)</f>
        <v>Sheffield</v>
      </c>
      <c r="J526" t="str">
        <f>VLOOKUP(E526, diagnosis!A:B, 2, FALSE)</f>
        <v>Appendicitis</v>
      </c>
      <c r="K526" t="str">
        <f>VLOOKUP(D526, department!A:B, 2, FALSE)</f>
        <v>General Surgery</v>
      </c>
      <c r="L526" t="str">
        <f>VLOOKUP(C526, provider!A:B, 2, FALSE)</f>
        <v>Dr. Sade Kikiola</v>
      </c>
      <c r="M526" t="str">
        <f>VLOOKUP(G526, insurance!A:B, 2, FALSE)</f>
        <v>Aviva</v>
      </c>
      <c r="N526">
        <f>VLOOKUP(B526, patient!A:D, 4, FALSE)</f>
        <v>77</v>
      </c>
      <c r="O526" t="str">
        <f>VLOOKUP(B526, patient!A:C, 3, FALSE)</f>
        <v>Male</v>
      </c>
      <c r="P526" t="str">
        <f>VLOOKUP(B526, patient!A:F, 6, FALSE)</f>
        <v>Black</v>
      </c>
      <c r="Q526" t="s">
        <v>486</v>
      </c>
      <c r="R526">
        <v>964</v>
      </c>
      <c r="S526">
        <v>158</v>
      </c>
      <c r="T526" s="1">
        <v>45351</v>
      </c>
      <c r="U526" s="1" t="str">
        <f t="shared" si="24"/>
        <v>Yes</v>
      </c>
      <c r="V526">
        <v>1</v>
      </c>
      <c r="W526" t="s">
        <v>494</v>
      </c>
      <c r="X526" t="s">
        <v>488</v>
      </c>
      <c r="Y526" t="str">
        <f t="shared" si="25"/>
        <v>Scheduled</v>
      </c>
      <c r="Z526" t="s">
        <v>489</v>
      </c>
      <c r="AC526" t="s">
        <v>490</v>
      </c>
      <c r="AD526">
        <v>785.4</v>
      </c>
      <c r="AE526">
        <v>0</v>
      </c>
      <c r="AF526" t="str">
        <f t="shared" si="26"/>
        <v>Feb</v>
      </c>
    </row>
    <row r="527" spans="1:32" x14ac:dyDescent="0.25">
      <c r="A527" s="1">
        <v>45344</v>
      </c>
      <c r="B527">
        <v>874</v>
      </c>
      <c r="C527">
        <v>5</v>
      </c>
      <c r="D527">
        <v>1</v>
      </c>
      <c r="E527">
        <v>4</v>
      </c>
      <c r="F527">
        <v>1</v>
      </c>
      <c r="G527">
        <v>2</v>
      </c>
      <c r="H527">
        <f>VLOOKUP(B527, patient!A:E, 5, FALSE)</f>
        <v>40</v>
      </c>
      <c r="I527" t="str">
        <f>VLOOKUP(H527, city!A:B, 2, FALSE)</f>
        <v>Sheffield</v>
      </c>
      <c r="J527" t="str">
        <f>VLOOKUP(E527, diagnosis!A:B, 2, FALSE)</f>
        <v>Hypertension</v>
      </c>
      <c r="K527" t="str">
        <f>VLOOKUP(D527, department!A:B, 2, FALSE)</f>
        <v>Cardiology</v>
      </c>
      <c r="L527" t="str">
        <f>VLOOKUP(C527, provider!A:B, 2, FALSE)</f>
        <v>Dr. Sade Kikiola</v>
      </c>
      <c r="M527" t="str">
        <f>VLOOKUP(G527, insurance!A:B, 2, FALSE)</f>
        <v>AXA</v>
      </c>
      <c r="N527">
        <f>VLOOKUP(B527, patient!A:D, 4, FALSE)</f>
        <v>75</v>
      </c>
      <c r="O527" t="str">
        <f>VLOOKUP(B527, patient!A:C, 3, FALSE)</f>
        <v>Female</v>
      </c>
      <c r="P527" t="str">
        <f>VLOOKUP(B527, patient!A:F, 6, FALSE)</f>
        <v>White</v>
      </c>
      <c r="Q527" t="s">
        <v>492</v>
      </c>
      <c r="R527">
        <v>333</v>
      </c>
      <c r="S527">
        <v>154</v>
      </c>
      <c r="U527" s="1" t="str">
        <f t="shared" si="24"/>
        <v>No</v>
      </c>
      <c r="V527">
        <v>2</v>
      </c>
      <c r="W527" t="s">
        <v>494</v>
      </c>
      <c r="X527" t="s">
        <v>488</v>
      </c>
      <c r="Y527" t="str">
        <f t="shared" si="25"/>
        <v>Scheduled</v>
      </c>
      <c r="Z527" t="s">
        <v>489</v>
      </c>
      <c r="AC527" t="s">
        <v>496</v>
      </c>
      <c r="AD527">
        <v>375.9</v>
      </c>
      <c r="AE527">
        <v>50</v>
      </c>
      <c r="AF527" t="str">
        <f t="shared" si="26"/>
        <v>Feb</v>
      </c>
    </row>
    <row r="528" spans="1:32" x14ac:dyDescent="0.25">
      <c r="A528" s="1">
        <v>45344</v>
      </c>
      <c r="B528">
        <v>765</v>
      </c>
      <c r="C528">
        <v>5</v>
      </c>
      <c r="D528">
        <v>2</v>
      </c>
      <c r="E528">
        <v>1</v>
      </c>
      <c r="F528">
        <v>2</v>
      </c>
      <c r="G528">
        <v>3</v>
      </c>
      <c r="H528">
        <f>VLOOKUP(B528, patient!A:E, 5, FALSE)</f>
        <v>9</v>
      </c>
      <c r="I528" t="str">
        <f>VLOOKUP(H528, city!A:B, 2, FALSE)</f>
        <v>Edinburgh</v>
      </c>
      <c r="J528" t="str">
        <f>VLOOKUP(E528, diagnosis!A:B, 2, FALSE)</f>
        <v>Appendicitis</v>
      </c>
      <c r="K528" t="str">
        <f>VLOOKUP(D528, department!A:B, 2, FALSE)</f>
        <v>General Surgery</v>
      </c>
      <c r="L528" t="str">
        <f>VLOOKUP(C528, provider!A:B, 2, FALSE)</f>
        <v>Dr. Sade Kikiola</v>
      </c>
      <c r="M528" t="str">
        <f>VLOOKUP(G528, insurance!A:B, 2, FALSE)</f>
        <v>Allianz</v>
      </c>
      <c r="N528">
        <f>VLOOKUP(B528, patient!A:D, 4, FALSE)</f>
        <v>24</v>
      </c>
      <c r="O528" t="str">
        <f>VLOOKUP(B528, patient!A:C, 3, FALSE)</f>
        <v>Female</v>
      </c>
      <c r="P528" t="str">
        <f>VLOOKUP(B528, patient!A:F, 6, FALSE)</f>
        <v>White</v>
      </c>
      <c r="Q528" t="s">
        <v>491</v>
      </c>
      <c r="R528">
        <v>67</v>
      </c>
      <c r="S528">
        <v>159</v>
      </c>
      <c r="U528" s="1" t="str">
        <f t="shared" si="24"/>
        <v>No</v>
      </c>
      <c r="V528">
        <v>1</v>
      </c>
      <c r="W528" t="s">
        <v>492</v>
      </c>
      <c r="X528" t="s">
        <v>488</v>
      </c>
      <c r="Y528" t="str">
        <f t="shared" si="25"/>
        <v>Scheduled</v>
      </c>
      <c r="Z528" t="s">
        <v>489</v>
      </c>
      <c r="AC528" t="s">
        <v>498</v>
      </c>
      <c r="AD528">
        <v>165.2</v>
      </c>
      <c r="AE528">
        <v>10</v>
      </c>
      <c r="AF528" t="str">
        <f t="shared" si="26"/>
        <v>Feb</v>
      </c>
    </row>
    <row r="529" spans="1:32" x14ac:dyDescent="0.25">
      <c r="A529" s="1">
        <v>45344</v>
      </c>
      <c r="B529">
        <v>1204</v>
      </c>
      <c r="C529">
        <v>5</v>
      </c>
      <c r="D529">
        <v>1</v>
      </c>
      <c r="E529">
        <v>4</v>
      </c>
      <c r="F529">
        <v>5</v>
      </c>
      <c r="G529">
        <v>3</v>
      </c>
      <c r="H529">
        <f>VLOOKUP(B529, patient!A:E, 5, FALSE)</f>
        <v>40</v>
      </c>
      <c r="I529" t="str">
        <f>VLOOKUP(H529, city!A:B, 2, FALSE)</f>
        <v>Sheffield</v>
      </c>
      <c r="J529" t="str">
        <f>VLOOKUP(E529, diagnosis!A:B, 2, FALSE)</f>
        <v>Hypertension</v>
      </c>
      <c r="K529" t="str">
        <f>VLOOKUP(D529, department!A:B, 2, FALSE)</f>
        <v>Cardiology</v>
      </c>
      <c r="L529" t="str">
        <f>VLOOKUP(C529, provider!A:B, 2, FALSE)</f>
        <v>Dr. Sade Kikiola</v>
      </c>
      <c r="M529" t="str">
        <f>VLOOKUP(G529, insurance!A:B, 2, FALSE)</f>
        <v>Allianz</v>
      </c>
      <c r="N529">
        <f>VLOOKUP(B529, patient!A:D, 4, FALSE)</f>
        <v>74</v>
      </c>
      <c r="O529" t="str">
        <f>VLOOKUP(B529, patient!A:C, 3, FALSE)</f>
        <v>Male</v>
      </c>
      <c r="P529" t="str">
        <f>VLOOKUP(B529, patient!A:F, 6, FALSE)</f>
        <v>Asian</v>
      </c>
      <c r="Q529" t="s">
        <v>491</v>
      </c>
      <c r="R529">
        <v>480</v>
      </c>
      <c r="S529">
        <v>83</v>
      </c>
      <c r="U529" s="1" t="str">
        <f t="shared" si="24"/>
        <v>No</v>
      </c>
      <c r="V529">
        <v>2</v>
      </c>
      <c r="W529" t="s">
        <v>487</v>
      </c>
      <c r="X529" t="s">
        <v>488</v>
      </c>
      <c r="Y529" t="str">
        <f t="shared" si="25"/>
        <v>Scheduled</v>
      </c>
      <c r="Z529" t="s">
        <v>489</v>
      </c>
      <c r="AC529" t="s">
        <v>493</v>
      </c>
      <c r="AD529">
        <v>415.1</v>
      </c>
      <c r="AE529">
        <v>30</v>
      </c>
      <c r="AF529" t="str">
        <f t="shared" si="26"/>
        <v>Feb</v>
      </c>
    </row>
    <row r="530" spans="1:32" x14ac:dyDescent="0.25">
      <c r="A530" s="1">
        <v>45344</v>
      </c>
      <c r="B530">
        <v>2944</v>
      </c>
      <c r="C530">
        <v>5</v>
      </c>
      <c r="D530">
        <v>2</v>
      </c>
      <c r="E530">
        <v>1</v>
      </c>
      <c r="F530">
        <v>2</v>
      </c>
      <c r="G530">
        <v>2</v>
      </c>
      <c r="H530">
        <f>VLOOKUP(B530, patient!A:E, 5, FALSE)</f>
        <v>9</v>
      </c>
      <c r="I530" t="str">
        <f>VLOOKUP(H530, city!A:B, 2, FALSE)</f>
        <v>Edinburgh</v>
      </c>
      <c r="J530" t="str">
        <f>VLOOKUP(E530, diagnosis!A:B, 2, FALSE)</f>
        <v>Appendicitis</v>
      </c>
      <c r="K530" t="str">
        <f>VLOOKUP(D530, department!A:B, 2, FALSE)</f>
        <v>General Surgery</v>
      </c>
      <c r="L530" t="str">
        <f>VLOOKUP(C530, provider!A:B, 2, FALSE)</f>
        <v>Dr. Sade Kikiola</v>
      </c>
      <c r="M530" t="str">
        <f>VLOOKUP(G530, insurance!A:B, 2, FALSE)</f>
        <v>AXA</v>
      </c>
      <c r="N530">
        <f>VLOOKUP(B530, patient!A:D, 4, FALSE)</f>
        <v>53</v>
      </c>
      <c r="O530" t="str">
        <f>VLOOKUP(B530, patient!A:C, 3, FALSE)</f>
        <v>Female</v>
      </c>
      <c r="P530" t="str">
        <f>VLOOKUP(B530, patient!A:F, 6, FALSE)</f>
        <v>White</v>
      </c>
      <c r="Q530" t="s">
        <v>486</v>
      </c>
      <c r="R530">
        <v>122</v>
      </c>
      <c r="S530">
        <v>142</v>
      </c>
      <c r="T530" s="1">
        <v>45360</v>
      </c>
      <c r="U530" s="1" t="str">
        <f t="shared" si="24"/>
        <v>Yes</v>
      </c>
      <c r="V530">
        <v>1</v>
      </c>
      <c r="W530" t="s">
        <v>492</v>
      </c>
      <c r="X530" t="s">
        <v>488</v>
      </c>
      <c r="Y530" t="str">
        <f t="shared" si="25"/>
        <v>Scheduled</v>
      </c>
      <c r="Z530" t="s">
        <v>489</v>
      </c>
      <c r="AC530" t="s">
        <v>490</v>
      </c>
      <c r="AD530">
        <v>184.8</v>
      </c>
      <c r="AE530">
        <v>0</v>
      </c>
      <c r="AF530" t="str">
        <f t="shared" si="26"/>
        <v>Feb</v>
      </c>
    </row>
    <row r="531" spans="1:32" x14ac:dyDescent="0.25">
      <c r="A531" s="1">
        <v>45344</v>
      </c>
      <c r="B531">
        <v>2851</v>
      </c>
      <c r="C531">
        <v>5</v>
      </c>
      <c r="D531">
        <v>1</v>
      </c>
      <c r="E531">
        <v>4</v>
      </c>
      <c r="F531">
        <v>5</v>
      </c>
      <c r="G531">
        <v>2</v>
      </c>
      <c r="H531">
        <f>VLOOKUP(B531, patient!A:E, 5, FALSE)</f>
        <v>40</v>
      </c>
      <c r="I531" t="str">
        <f>VLOOKUP(H531, city!A:B, 2, FALSE)</f>
        <v>Sheffield</v>
      </c>
      <c r="J531" t="str">
        <f>VLOOKUP(E531, diagnosis!A:B, 2, FALSE)</f>
        <v>Hypertension</v>
      </c>
      <c r="K531" t="str">
        <f>VLOOKUP(D531, department!A:B, 2, FALSE)</f>
        <v>Cardiology</v>
      </c>
      <c r="L531" t="str">
        <f>VLOOKUP(C531, provider!A:B, 2, FALSE)</f>
        <v>Dr. Sade Kikiola</v>
      </c>
      <c r="M531" t="str">
        <f>VLOOKUP(G531, insurance!A:B, 2, FALSE)</f>
        <v>AXA</v>
      </c>
      <c r="N531">
        <f>VLOOKUP(B531, patient!A:D, 4, FALSE)</f>
        <v>62</v>
      </c>
      <c r="O531" t="str">
        <f>VLOOKUP(B531, patient!A:C, 3, FALSE)</f>
        <v>Male</v>
      </c>
      <c r="P531" t="str">
        <f>VLOOKUP(B531, patient!A:F, 6, FALSE)</f>
        <v>Asian</v>
      </c>
      <c r="Q531" t="s">
        <v>492</v>
      </c>
      <c r="R531">
        <v>549</v>
      </c>
      <c r="S531">
        <v>132</v>
      </c>
      <c r="U531" s="1" t="str">
        <f t="shared" si="24"/>
        <v>No</v>
      </c>
      <c r="V531">
        <v>2</v>
      </c>
      <c r="W531" t="s">
        <v>494</v>
      </c>
      <c r="X531" t="s">
        <v>488</v>
      </c>
      <c r="Y531" t="str">
        <f t="shared" si="25"/>
        <v>Scheduled</v>
      </c>
      <c r="Z531" t="s">
        <v>489</v>
      </c>
      <c r="AC531" t="s">
        <v>496</v>
      </c>
      <c r="AD531">
        <v>511.7</v>
      </c>
      <c r="AE531">
        <v>50</v>
      </c>
      <c r="AF531" t="str">
        <f t="shared" si="26"/>
        <v>Feb</v>
      </c>
    </row>
    <row r="532" spans="1:32" x14ac:dyDescent="0.25">
      <c r="A532" s="1">
        <v>45345</v>
      </c>
      <c r="B532">
        <v>36</v>
      </c>
      <c r="C532">
        <v>5</v>
      </c>
      <c r="D532">
        <v>2</v>
      </c>
      <c r="E532">
        <v>1</v>
      </c>
      <c r="F532">
        <v>2</v>
      </c>
      <c r="G532">
        <v>2</v>
      </c>
      <c r="H532">
        <f>VLOOKUP(B532, patient!A:E, 5, FALSE)</f>
        <v>9</v>
      </c>
      <c r="I532" t="str">
        <f>VLOOKUP(H532, city!A:B, 2, FALSE)</f>
        <v>Edinburgh</v>
      </c>
      <c r="J532" t="str">
        <f>VLOOKUP(E532, diagnosis!A:B, 2, FALSE)</f>
        <v>Appendicitis</v>
      </c>
      <c r="K532" t="str">
        <f>VLOOKUP(D532, department!A:B, 2, FALSE)</f>
        <v>General Surgery</v>
      </c>
      <c r="L532" t="str">
        <f>VLOOKUP(C532, provider!A:B, 2, FALSE)</f>
        <v>Dr. Sade Kikiola</v>
      </c>
      <c r="M532" t="str">
        <f>VLOOKUP(G532, insurance!A:B, 2, FALSE)</f>
        <v>AXA</v>
      </c>
      <c r="N532">
        <f>VLOOKUP(B532, patient!A:D, 4, FALSE)</f>
        <v>37</v>
      </c>
      <c r="O532" t="str">
        <f>VLOOKUP(B532, patient!A:C, 3, FALSE)</f>
        <v>Female</v>
      </c>
      <c r="P532" t="str">
        <f>VLOOKUP(B532, patient!A:F, 6, FALSE)</f>
        <v>Black</v>
      </c>
      <c r="Q532" t="s">
        <v>492</v>
      </c>
      <c r="R532">
        <v>766</v>
      </c>
      <c r="S532">
        <v>60</v>
      </c>
      <c r="U532" s="1" t="str">
        <f t="shared" si="24"/>
        <v>No</v>
      </c>
      <c r="V532">
        <v>1</v>
      </c>
      <c r="W532" t="s">
        <v>492</v>
      </c>
      <c r="X532" t="s">
        <v>488</v>
      </c>
      <c r="Y532" t="str">
        <f t="shared" si="25"/>
        <v>Scheduled</v>
      </c>
      <c r="Z532" t="s">
        <v>489</v>
      </c>
      <c r="AC532" t="s">
        <v>493</v>
      </c>
      <c r="AD532">
        <v>599.20000000000005</v>
      </c>
      <c r="AE532">
        <v>30</v>
      </c>
      <c r="AF532" t="str">
        <f t="shared" si="26"/>
        <v>Feb</v>
      </c>
    </row>
    <row r="533" spans="1:32" x14ac:dyDescent="0.25">
      <c r="A533" s="1">
        <v>45345</v>
      </c>
      <c r="B533">
        <v>2286</v>
      </c>
      <c r="C533">
        <v>5</v>
      </c>
      <c r="D533">
        <v>1</v>
      </c>
      <c r="E533">
        <v>4</v>
      </c>
      <c r="F533">
        <v>3</v>
      </c>
      <c r="G533">
        <v>3</v>
      </c>
      <c r="H533">
        <f>VLOOKUP(B533, patient!A:E, 5, FALSE)</f>
        <v>40</v>
      </c>
      <c r="I533" t="str">
        <f>VLOOKUP(H533, city!A:B, 2, FALSE)</f>
        <v>Sheffield</v>
      </c>
      <c r="J533" t="str">
        <f>VLOOKUP(E533, diagnosis!A:B, 2, FALSE)</f>
        <v>Hypertension</v>
      </c>
      <c r="K533" t="str">
        <f>VLOOKUP(D533, department!A:B, 2, FALSE)</f>
        <v>Cardiology</v>
      </c>
      <c r="L533" t="str">
        <f>VLOOKUP(C533, provider!A:B, 2, FALSE)</f>
        <v>Dr. Sade Kikiola</v>
      </c>
      <c r="M533" t="str">
        <f>VLOOKUP(G533, insurance!A:B, 2, FALSE)</f>
        <v>Allianz</v>
      </c>
      <c r="N533">
        <f>VLOOKUP(B533, patient!A:D, 4, FALSE)</f>
        <v>18</v>
      </c>
      <c r="O533" t="str">
        <f>VLOOKUP(B533, patient!A:C, 3, FALSE)</f>
        <v>Male</v>
      </c>
      <c r="P533" t="str">
        <f>VLOOKUP(B533, patient!A:F, 6, FALSE)</f>
        <v>Hispanic</v>
      </c>
      <c r="Q533" t="s">
        <v>486</v>
      </c>
      <c r="R533">
        <v>876</v>
      </c>
      <c r="S533">
        <v>47</v>
      </c>
      <c r="T533" s="1">
        <v>45365</v>
      </c>
      <c r="U533" s="1" t="str">
        <f t="shared" si="24"/>
        <v>Yes</v>
      </c>
      <c r="V533">
        <v>2</v>
      </c>
      <c r="W533" t="s">
        <v>487</v>
      </c>
      <c r="X533" t="s">
        <v>488</v>
      </c>
      <c r="Y533" t="str">
        <f t="shared" si="25"/>
        <v>Scheduled</v>
      </c>
      <c r="Z533" t="s">
        <v>489</v>
      </c>
      <c r="AC533" t="s">
        <v>490</v>
      </c>
      <c r="AD533">
        <v>646.1</v>
      </c>
      <c r="AE533">
        <v>0</v>
      </c>
      <c r="AF533" t="str">
        <f t="shared" si="26"/>
        <v>Feb</v>
      </c>
    </row>
    <row r="534" spans="1:32" x14ac:dyDescent="0.25">
      <c r="A534" s="1">
        <v>45345</v>
      </c>
      <c r="B534">
        <v>1221</v>
      </c>
      <c r="C534">
        <v>5</v>
      </c>
      <c r="D534">
        <v>2</v>
      </c>
      <c r="E534">
        <v>1</v>
      </c>
      <c r="F534">
        <v>2</v>
      </c>
      <c r="G534">
        <v>2</v>
      </c>
      <c r="H534">
        <f>VLOOKUP(B534, patient!A:E, 5, FALSE)</f>
        <v>9</v>
      </c>
      <c r="I534" t="str">
        <f>VLOOKUP(H534, city!A:B, 2, FALSE)</f>
        <v>Edinburgh</v>
      </c>
      <c r="J534" t="str">
        <f>VLOOKUP(E534, diagnosis!A:B, 2, FALSE)</f>
        <v>Appendicitis</v>
      </c>
      <c r="K534" t="str">
        <f>VLOOKUP(D534, department!A:B, 2, FALSE)</f>
        <v>General Surgery</v>
      </c>
      <c r="L534" t="str">
        <f>VLOOKUP(C534, provider!A:B, 2, FALSE)</f>
        <v>Dr. Sade Kikiola</v>
      </c>
      <c r="M534" t="str">
        <f>VLOOKUP(G534, insurance!A:B, 2, FALSE)</f>
        <v>AXA</v>
      </c>
      <c r="N534">
        <f>VLOOKUP(B534, patient!A:D, 4, FALSE)</f>
        <v>25</v>
      </c>
      <c r="O534" t="str">
        <f>VLOOKUP(B534, patient!A:C, 3, FALSE)</f>
        <v>Female</v>
      </c>
      <c r="P534" t="str">
        <f>VLOOKUP(B534, patient!A:F, 6, FALSE)</f>
        <v>Asian</v>
      </c>
      <c r="Q534" t="s">
        <v>486</v>
      </c>
      <c r="R534">
        <v>274</v>
      </c>
      <c r="S534">
        <v>142</v>
      </c>
      <c r="U534" s="1" t="str">
        <f t="shared" si="24"/>
        <v>No</v>
      </c>
      <c r="V534">
        <v>1</v>
      </c>
      <c r="W534" t="s">
        <v>487</v>
      </c>
      <c r="X534" t="s">
        <v>488</v>
      </c>
      <c r="Y534" t="str">
        <f t="shared" si="25"/>
        <v>Scheduled</v>
      </c>
      <c r="Z534" t="s">
        <v>489</v>
      </c>
      <c r="AC534" t="s">
        <v>493</v>
      </c>
      <c r="AD534">
        <v>312.2</v>
      </c>
      <c r="AE534">
        <v>30</v>
      </c>
      <c r="AF534" t="str">
        <f t="shared" si="26"/>
        <v>Feb</v>
      </c>
    </row>
    <row r="535" spans="1:32" x14ac:dyDescent="0.25">
      <c r="A535" s="1">
        <v>45345</v>
      </c>
      <c r="B535">
        <v>4429</v>
      </c>
      <c r="C535">
        <v>5</v>
      </c>
      <c r="D535">
        <v>1</v>
      </c>
      <c r="E535">
        <v>4</v>
      </c>
      <c r="F535">
        <v>3</v>
      </c>
      <c r="G535">
        <v>2</v>
      </c>
      <c r="H535">
        <f>VLOOKUP(B535, patient!A:E, 5, FALSE)</f>
        <v>40</v>
      </c>
      <c r="I535" t="str">
        <f>VLOOKUP(H535, city!A:B, 2, FALSE)</f>
        <v>Sheffield</v>
      </c>
      <c r="J535" t="str">
        <f>VLOOKUP(E535, diagnosis!A:B, 2, FALSE)</f>
        <v>Hypertension</v>
      </c>
      <c r="K535" t="str">
        <f>VLOOKUP(D535, department!A:B, 2, FALSE)</f>
        <v>Cardiology</v>
      </c>
      <c r="L535" t="str">
        <f>VLOOKUP(C535, provider!A:B, 2, FALSE)</f>
        <v>Dr. Sade Kikiola</v>
      </c>
      <c r="M535" t="str">
        <f>VLOOKUP(G535, insurance!A:B, 2, FALSE)</f>
        <v>AXA</v>
      </c>
      <c r="N535">
        <f>VLOOKUP(B535, patient!A:D, 4, FALSE)</f>
        <v>63</v>
      </c>
      <c r="O535" t="str">
        <f>VLOOKUP(B535, patient!A:C, 3, FALSE)</f>
        <v>Male</v>
      </c>
      <c r="P535" t="str">
        <f>VLOOKUP(B535, patient!A:F, 6, FALSE)</f>
        <v>Hispanic</v>
      </c>
      <c r="Q535" t="s">
        <v>492</v>
      </c>
      <c r="R535">
        <v>617</v>
      </c>
      <c r="S535">
        <v>99</v>
      </c>
      <c r="U535" s="1" t="str">
        <f t="shared" si="24"/>
        <v>No</v>
      </c>
      <c r="V535">
        <v>2</v>
      </c>
      <c r="W535" t="s">
        <v>487</v>
      </c>
      <c r="X535" t="s">
        <v>488</v>
      </c>
      <c r="Y535" t="str">
        <f t="shared" si="25"/>
        <v>Scheduled</v>
      </c>
      <c r="Z535" t="s">
        <v>489</v>
      </c>
      <c r="AC535" t="s">
        <v>493</v>
      </c>
      <c r="AD535">
        <v>522.20000000000005</v>
      </c>
      <c r="AE535">
        <v>30</v>
      </c>
      <c r="AF535" t="str">
        <f t="shared" si="26"/>
        <v>Feb</v>
      </c>
    </row>
    <row r="536" spans="1:32" x14ac:dyDescent="0.25">
      <c r="A536" s="1">
        <v>45345</v>
      </c>
      <c r="B536">
        <v>2077</v>
      </c>
      <c r="C536">
        <v>5</v>
      </c>
      <c r="D536">
        <v>2</v>
      </c>
      <c r="E536">
        <v>1</v>
      </c>
      <c r="F536">
        <v>2</v>
      </c>
      <c r="G536">
        <v>3</v>
      </c>
      <c r="H536">
        <f>VLOOKUP(B536, patient!A:E, 5, FALSE)</f>
        <v>9</v>
      </c>
      <c r="I536" t="str">
        <f>VLOOKUP(H536, city!A:B, 2, FALSE)</f>
        <v>Edinburgh</v>
      </c>
      <c r="J536" t="str">
        <f>VLOOKUP(E536, diagnosis!A:B, 2, FALSE)</f>
        <v>Appendicitis</v>
      </c>
      <c r="K536" t="str">
        <f>VLOOKUP(D536, department!A:B, 2, FALSE)</f>
        <v>General Surgery</v>
      </c>
      <c r="L536" t="str">
        <f>VLOOKUP(C536, provider!A:B, 2, FALSE)</f>
        <v>Dr. Sade Kikiola</v>
      </c>
      <c r="M536" t="str">
        <f>VLOOKUP(G536, insurance!A:B, 2, FALSE)</f>
        <v>Allianz</v>
      </c>
      <c r="N536">
        <f>VLOOKUP(B536, patient!A:D, 4, FALSE)</f>
        <v>33</v>
      </c>
      <c r="O536" t="str">
        <f>VLOOKUP(B536, patient!A:C, 3, FALSE)</f>
        <v>Male</v>
      </c>
      <c r="P536" t="str">
        <f>VLOOKUP(B536, patient!A:F, 6, FALSE)</f>
        <v>Black</v>
      </c>
      <c r="Q536" t="s">
        <v>486</v>
      </c>
      <c r="R536">
        <v>195</v>
      </c>
      <c r="S536">
        <v>22</v>
      </c>
      <c r="U536" s="1" t="str">
        <f t="shared" si="24"/>
        <v>No</v>
      </c>
      <c r="V536">
        <v>1</v>
      </c>
      <c r="W536" t="s">
        <v>494</v>
      </c>
      <c r="X536" t="s">
        <v>488</v>
      </c>
      <c r="Y536" t="str">
        <f t="shared" si="25"/>
        <v>Scheduled</v>
      </c>
      <c r="Z536" t="s">
        <v>489</v>
      </c>
      <c r="AC536" t="s">
        <v>493</v>
      </c>
      <c r="AD536">
        <v>172.9</v>
      </c>
      <c r="AE536">
        <v>30</v>
      </c>
      <c r="AF536" t="str">
        <f t="shared" si="26"/>
        <v>Feb</v>
      </c>
    </row>
    <row r="537" spans="1:32" x14ac:dyDescent="0.25">
      <c r="A537" s="1">
        <v>45345</v>
      </c>
      <c r="B537">
        <v>1482</v>
      </c>
      <c r="C537">
        <v>5</v>
      </c>
      <c r="D537">
        <v>1</v>
      </c>
      <c r="E537">
        <v>4</v>
      </c>
      <c r="F537">
        <v>3</v>
      </c>
      <c r="G537">
        <v>2</v>
      </c>
      <c r="H537">
        <f>VLOOKUP(B537, patient!A:E, 5, FALSE)</f>
        <v>40</v>
      </c>
      <c r="I537" t="str">
        <f>VLOOKUP(H537, city!A:B, 2, FALSE)</f>
        <v>Sheffield</v>
      </c>
      <c r="J537" t="str">
        <f>VLOOKUP(E537, diagnosis!A:B, 2, FALSE)</f>
        <v>Hypertension</v>
      </c>
      <c r="K537" t="str">
        <f>VLOOKUP(D537, department!A:B, 2, FALSE)</f>
        <v>Cardiology</v>
      </c>
      <c r="L537" t="str">
        <f>VLOOKUP(C537, provider!A:B, 2, FALSE)</f>
        <v>Dr. Sade Kikiola</v>
      </c>
      <c r="M537" t="str">
        <f>VLOOKUP(G537, insurance!A:B, 2, FALSE)</f>
        <v>AXA</v>
      </c>
      <c r="N537">
        <f>VLOOKUP(B537, patient!A:D, 4, FALSE)</f>
        <v>31</v>
      </c>
      <c r="O537" t="str">
        <f>VLOOKUP(B537, patient!A:C, 3, FALSE)</f>
        <v>Female</v>
      </c>
      <c r="P537" t="str">
        <f>VLOOKUP(B537, patient!A:F, 6, FALSE)</f>
        <v>Black</v>
      </c>
      <c r="Q537" t="s">
        <v>486</v>
      </c>
      <c r="R537">
        <v>324</v>
      </c>
      <c r="S537">
        <v>120</v>
      </c>
      <c r="T537" s="1">
        <v>45372</v>
      </c>
      <c r="U537" s="1" t="str">
        <f t="shared" si="24"/>
        <v>Yes</v>
      </c>
      <c r="V537">
        <v>2</v>
      </c>
      <c r="W537" t="s">
        <v>494</v>
      </c>
      <c r="X537" t="s">
        <v>488</v>
      </c>
      <c r="Y537" t="str">
        <f t="shared" si="25"/>
        <v>Scheduled</v>
      </c>
      <c r="Z537" t="s">
        <v>489</v>
      </c>
      <c r="AC537" t="s">
        <v>490</v>
      </c>
      <c r="AD537">
        <v>310.8</v>
      </c>
      <c r="AE537">
        <v>0</v>
      </c>
      <c r="AF537" t="str">
        <f t="shared" si="26"/>
        <v>Feb</v>
      </c>
    </row>
    <row r="538" spans="1:32" x14ac:dyDescent="0.25">
      <c r="A538" s="1">
        <v>45345</v>
      </c>
      <c r="B538">
        <v>4492</v>
      </c>
      <c r="C538">
        <v>5</v>
      </c>
      <c r="D538">
        <v>2</v>
      </c>
      <c r="E538">
        <v>1</v>
      </c>
      <c r="F538">
        <v>2</v>
      </c>
      <c r="G538">
        <v>1</v>
      </c>
      <c r="H538">
        <f>VLOOKUP(B538, patient!A:E, 5, FALSE)</f>
        <v>9</v>
      </c>
      <c r="I538" t="str">
        <f>VLOOKUP(H538, city!A:B, 2, FALSE)</f>
        <v>Edinburgh</v>
      </c>
      <c r="J538" t="str">
        <f>VLOOKUP(E538, diagnosis!A:B, 2, FALSE)</f>
        <v>Appendicitis</v>
      </c>
      <c r="K538" t="str">
        <f>VLOOKUP(D538, department!A:B, 2, FALSE)</f>
        <v>General Surgery</v>
      </c>
      <c r="L538" t="str">
        <f>VLOOKUP(C538, provider!A:B, 2, FALSE)</f>
        <v>Dr. Sade Kikiola</v>
      </c>
      <c r="M538" t="str">
        <f>VLOOKUP(G538, insurance!A:B, 2, FALSE)</f>
        <v>Aviva</v>
      </c>
      <c r="N538">
        <f>VLOOKUP(B538, patient!A:D, 4, FALSE)</f>
        <v>29</v>
      </c>
      <c r="O538" t="str">
        <f>VLOOKUP(B538, patient!A:C, 3, FALSE)</f>
        <v>Female</v>
      </c>
      <c r="P538" t="str">
        <f>VLOOKUP(B538, patient!A:F, 6, FALSE)</f>
        <v>Hispanic</v>
      </c>
      <c r="Q538" t="s">
        <v>486</v>
      </c>
      <c r="R538">
        <v>811</v>
      </c>
      <c r="S538">
        <v>51</v>
      </c>
      <c r="T538" s="1">
        <v>45365</v>
      </c>
      <c r="U538" s="1" t="str">
        <f t="shared" si="24"/>
        <v>Yes</v>
      </c>
      <c r="V538">
        <v>1</v>
      </c>
      <c r="W538" t="s">
        <v>487</v>
      </c>
      <c r="X538" t="s">
        <v>488</v>
      </c>
      <c r="Y538" t="str">
        <f t="shared" si="25"/>
        <v>Scheduled</v>
      </c>
      <c r="Z538" t="s">
        <v>489</v>
      </c>
      <c r="AC538" t="s">
        <v>490</v>
      </c>
      <c r="AD538">
        <v>603.4</v>
      </c>
      <c r="AE538">
        <v>0</v>
      </c>
      <c r="AF538" t="str">
        <f t="shared" si="26"/>
        <v>Feb</v>
      </c>
    </row>
    <row r="539" spans="1:32" x14ac:dyDescent="0.25">
      <c r="A539" s="1">
        <v>45345</v>
      </c>
      <c r="B539">
        <v>968</v>
      </c>
      <c r="C539">
        <v>5</v>
      </c>
      <c r="D539">
        <v>1</v>
      </c>
      <c r="E539">
        <v>4</v>
      </c>
      <c r="F539">
        <v>5</v>
      </c>
      <c r="G539">
        <v>3</v>
      </c>
      <c r="H539">
        <f>VLOOKUP(B539, patient!A:E, 5, FALSE)</f>
        <v>40</v>
      </c>
      <c r="I539" t="str">
        <f>VLOOKUP(H539, city!A:B, 2, FALSE)</f>
        <v>Sheffield</v>
      </c>
      <c r="J539" t="str">
        <f>VLOOKUP(E539, diagnosis!A:B, 2, FALSE)</f>
        <v>Hypertension</v>
      </c>
      <c r="K539" t="str">
        <f>VLOOKUP(D539, department!A:B, 2, FALSE)</f>
        <v>Cardiology</v>
      </c>
      <c r="L539" t="str">
        <f>VLOOKUP(C539, provider!A:B, 2, FALSE)</f>
        <v>Dr. Sade Kikiola</v>
      </c>
      <c r="M539" t="str">
        <f>VLOOKUP(G539, insurance!A:B, 2, FALSE)</f>
        <v>Allianz</v>
      </c>
      <c r="N539">
        <f>VLOOKUP(B539, patient!A:D, 4, FALSE)</f>
        <v>68</v>
      </c>
      <c r="O539" t="str">
        <f>VLOOKUP(B539, patient!A:C, 3, FALSE)</f>
        <v>Male</v>
      </c>
      <c r="P539" t="str">
        <f>VLOOKUP(B539, patient!A:F, 6, FALSE)</f>
        <v>Asian</v>
      </c>
      <c r="Q539" t="s">
        <v>486</v>
      </c>
      <c r="R539">
        <v>912</v>
      </c>
      <c r="S539">
        <v>40</v>
      </c>
      <c r="U539" s="1" t="str">
        <f t="shared" si="24"/>
        <v>No</v>
      </c>
      <c r="V539">
        <v>2</v>
      </c>
      <c r="W539" t="s">
        <v>494</v>
      </c>
      <c r="X539" t="s">
        <v>488</v>
      </c>
      <c r="Y539" t="str">
        <f t="shared" si="25"/>
        <v>Scheduled</v>
      </c>
      <c r="Z539" t="s">
        <v>489</v>
      </c>
      <c r="AC539" t="s">
        <v>493</v>
      </c>
      <c r="AD539">
        <v>687.4</v>
      </c>
      <c r="AE539">
        <v>30</v>
      </c>
      <c r="AF539" t="str">
        <f t="shared" si="26"/>
        <v>Feb</v>
      </c>
    </row>
    <row r="540" spans="1:32" x14ac:dyDescent="0.25">
      <c r="A540" s="1">
        <v>45345</v>
      </c>
      <c r="B540">
        <v>1251</v>
      </c>
      <c r="C540">
        <v>5</v>
      </c>
      <c r="D540">
        <v>2</v>
      </c>
      <c r="E540">
        <v>1</v>
      </c>
      <c r="F540">
        <v>2</v>
      </c>
      <c r="G540">
        <v>3</v>
      </c>
      <c r="H540">
        <f>VLOOKUP(B540, patient!A:E, 5, FALSE)</f>
        <v>9</v>
      </c>
      <c r="I540" t="str">
        <f>VLOOKUP(H540, city!A:B, 2, FALSE)</f>
        <v>Edinburgh</v>
      </c>
      <c r="J540" t="str">
        <f>VLOOKUP(E540, diagnosis!A:B, 2, FALSE)</f>
        <v>Appendicitis</v>
      </c>
      <c r="K540" t="str">
        <f>VLOOKUP(D540, department!A:B, 2, FALSE)</f>
        <v>General Surgery</v>
      </c>
      <c r="L540" t="str">
        <f>VLOOKUP(C540, provider!A:B, 2, FALSE)</f>
        <v>Dr. Sade Kikiola</v>
      </c>
      <c r="M540" t="str">
        <f>VLOOKUP(G540, insurance!A:B, 2, FALSE)</f>
        <v>Allianz</v>
      </c>
      <c r="N540">
        <f>VLOOKUP(B540, patient!A:D, 4, FALSE)</f>
        <v>40</v>
      </c>
      <c r="O540" t="str">
        <f>VLOOKUP(B540, patient!A:C, 3, FALSE)</f>
        <v>Female</v>
      </c>
      <c r="P540" t="str">
        <f>VLOOKUP(B540, patient!A:F, 6, FALSE)</f>
        <v>Hispanic</v>
      </c>
      <c r="Q540" t="s">
        <v>492</v>
      </c>
      <c r="R540">
        <v>886</v>
      </c>
      <c r="S540">
        <v>140</v>
      </c>
      <c r="U540" s="1" t="str">
        <f t="shared" si="24"/>
        <v>No</v>
      </c>
      <c r="V540">
        <v>1</v>
      </c>
      <c r="W540" t="s">
        <v>492</v>
      </c>
      <c r="X540" t="s">
        <v>488</v>
      </c>
      <c r="Y540" t="str">
        <f t="shared" si="25"/>
        <v>Scheduled</v>
      </c>
      <c r="Z540" t="s">
        <v>489</v>
      </c>
      <c r="AC540" t="s">
        <v>498</v>
      </c>
      <c r="AD540">
        <v>725.2</v>
      </c>
      <c r="AE540">
        <v>10</v>
      </c>
      <c r="AF540" t="str">
        <f t="shared" si="26"/>
        <v>Feb</v>
      </c>
    </row>
    <row r="541" spans="1:32" x14ac:dyDescent="0.25">
      <c r="A541" s="1">
        <v>45345</v>
      </c>
      <c r="B541">
        <v>3834</v>
      </c>
      <c r="C541">
        <v>5</v>
      </c>
      <c r="D541">
        <v>1</v>
      </c>
      <c r="E541">
        <v>4</v>
      </c>
      <c r="F541">
        <v>4</v>
      </c>
      <c r="G541">
        <v>3</v>
      </c>
      <c r="H541">
        <f>VLOOKUP(B541, patient!A:E, 5, FALSE)</f>
        <v>40</v>
      </c>
      <c r="I541" t="str">
        <f>VLOOKUP(H541, city!A:B, 2, FALSE)</f>
        <v>Sheffield</v>
      </c>
      <c r="J541" t="str">
        <f>VLOOKUP(E541, diagnosis!A:B, 2, FALSE)</f>
        <v>Hypertension</v>
      </c>
      <c r="K541" t="str">
        <f>VLOOKUP(D541, department!A:B, 2, FALSE)</f>
        <v>Cardiology</v>
      </c>
      <c r="L541" t="str">
        <f>VLOOKUP(C541, provider!A:B, 2, FALSE)</f>
        <v>Dr. Sade Kikiola</v>
      </c>
      <c r="M541" t="str">
        <f>VLOOKUP(G541, insurance!A:B, 2, FALSE)</f>
        <v>Allianz</v>
      </c>
      <c r="N541">
        <f>VLOOKUP(B541, patient!A:D, 4, FALSE)</f>
        <v>32</v>
      </c>
      <c r="O541" t="str">
        <f>VLOOKUP(B541, patient!A:C, 3, FALSE)</f>
        <v>Male</v>
      </c>
      <c r="P541" t="str">
        <f>VLOOKUP(B541, patient!A:F, 6, FALSE)</f>
        <v>Asian</v>
      </c>
      <c r="Q541" t="s">
        <v>486</v>
      </c>
      <c r="R541">
        <v>574</v>
      </c>
      <c r="S541">
        <v>74</v>
      </c>
      <c r="T541" s="1">
        <v>45358</v>
      </c>
      <c r="U541" s="1" t="str">
        <f t="shared" si="24"/>
        <v>Yes</v>
      </c>
      <c r="V541">
        <v>2</v>
      </c>
      <c r="W541" t="s">
        <v>492</v>
      </c>
      <c r="X541" t="s">
        <v>488</v>
      </c>
      <c r="Y541" t="str">
        <f t="shared" si="25"/>
        <v>Scheduled</v>
      </c>
      <c r="Z541" t="s">
        <v>489</v>
      </c>
      <c r="AC541" t="s">
        <v>490</v>
      </c>
      <c r="AD541">
        <v>453.6</v>
      </c>
      <c r="AE541">
        <v>0</v>
      </c>
      <c r="AF541" t="str">
        <f t="shared" si="26"/>
        <v>Feb</v>
      </c>
    </row>
    <row r="542" spans="1:32" x14ac:dyDescent="0.25">
      <c r="A542" s="1">
        <v>45346</v>
      </c>
      <c r="B542">
        <v>4264</v>
      </c>
      <c r="C542">
        <v>5</v>
      </c>
      <c r="D542">
        <v>2</v>
      </c>
      <c r="E542">
        <v>1</v>
      </c>
      <c r="F542">
        <v>2</v>
      </c>
      <c r="G542">
        <v>2</v>
      </c>
      <c r="H542">
        <f>VLOOKUP(B542, patient!A:E, 5, FALSE)</f>
        <v>9</v>
      </c>
      <c r="I542" t="str">
        <f>VLOOKUP(H542, city!A:B, 2, FALSE)</f>
        <v>Edinburgh</v>
      </c>
      <c r="J542" t="str">
        <f>VLOOKUP(E542, diagnosis!A:B, 2, FALSE)</f>
        <v>Appendicitis</v>
      </c>
      <c r="K542" t="str">
        <f>VLOOKUP(D542, department!A:B, 2, FALSE)</f>
        <v>General Surgery</v>
      </c>
      <c r="L542" t="str">
        <f>VLOOKUP(C542, provider!A:B, 2, FALSE)</f>
        <v>Dr. Sade Kikiola</v>
      </c>
      <c r="M542" t="str">
        <f>VLOOKUP(G542, insurance!A:B, 2, FALSE)</f>
        <v>AXA</v>
      </c>
      <c r="N542">
        <f>VLOOKUP(B542, patient!A:D, 4, FALSE)</f>
        <v>45</v>
      </c>
      <c r="O542" t="str">
        <f>VLOOKUP(B542, patient!A:C, 3, FALSE)</f>
        <v>Female</v>
      </c>
      <c r="P542" t="str">
        <f>VLOOKUP(B542, patient!A:F, 6, FALSE)</f>
        <v>Asian</v>
      </c>
      <c r="Q542" t="s">
        <v>486</v>
      </c>
      <c r="R542">
        <v>817</v>
      </c>
      <c r="S542">
        <v>37</v>
      </c>
      <c r="T542" s="1">
        <v>45364</v>
      </c>
      <c r="U542" s="1" t="str">
        <f t="shared" si="24"/>
        <v>Yes</v>
      </c>
      <c r="V542">
        <v>1</v>
      </c>
      <c r="W542" t="s">
        <v>487</v>
      </c>
      <c r="X542" t="s">
        <v>488</v>
      </c>
      <c r="Y542" t="str">
        <f t="shared" si="25"/>
        <v>Scheduled</v>
      </c>
      <c r="Z542" t="s">
        <v>489</v>
      </c>
      <c r="AC542" t="s">
        <v>490</v>
      </c>
      <c r="AD542">
        <v>597.79999999999995</v>
      </c>
      <c r="AE542">
        <v>0</v>
      </c>
      <c r="AF542" t="str">
        <f t="shared" si="26"/>
        <v>Feb</v>
      </c>
    </row>
    <row r="543" spans="1:32" x14ac:dyDescent="0.25">
      <c r="A543" s="1">
        <v>45346</v>
      </c>
      <c r="B543">
        <v>566</v>
      </c>
      <c r="C543">
        <v>5</v>
      </c>
      <c r="D543">
        <v>1</v>
      </c>
      <c r="E543">
        <v>4</v>
      </c>
      <c r="F543">
        <v>5</v>
      </c>
      <c r="G543">
        <v>3</v>
      </c>
      <c r="H543">
        <f>VLOOKUP(B543, patient!A:E, 5, FALSE)</f>
        <v>40</v>
      </c>
      <c r="I543" t="str">
        <f>VLOOKUP(H543, city!A:B, 2, FALSE)</f>
        <v>Sheffield</v>
      </c>
      <c r="J543" t="str">
        <f>VLOOKUP(E543, diagnosis!A:B, 2, FALSE)</f>
        <v>Hypertension</v>
      </c>
      <c r="K543" t="str">
        <f>VLOOKUP(D543, department!A:B, 2, FALSE)</f>
        <v>Cardiology</v>
      </c>
      <c r="L543" t="str">
        <f>VLOOKUP(C543, provider!A:B, 2, FALSE)</f>
        <v>Dr. Sade Kikiola</v>
      </c>
      <c r="M543" t="str">
        <f>VLOOKUP(G543, insurance!A:B, 2, FALSE)</f>
        <v>Allianz</v>
      </c>
      <c r="N543">
        <f>VLOOKUP(B543, patient!A:D, 4, FALSE)</f>
        <v>51</v>
      </c>
      <c r="O543" t="str">
        <f>VLOOKUP(B543, patient!A:C, 3, FALSE)</f>
        <v>Female</v>
      </c>
      <c r="P543" t="str">
        <f>VLOOKUP(B543, patient!A:F, 6, FALSE)</f>
        <v>Hispanic</v>
      </c>
      <c r="Q543" t="s">
        <v>486</v>
      </c>
      <c r="R543">
        <v>334</v>
      </c>
      <c r="S543">
        <v>72</v>
      </c>
      <c r="T543" s="1">
        <v>45374</v>
      </c>
      <c r="U543" s="1" t="str">
        <f t="shared" si="24"/>
        <v>Yes</v>
      </c>
      <c r="V543">
        <v>2</v>
      </c>
      <c r="W543" t="s">
        <v>494</v>
      </c>
      <c r="X543" t="s">
        <v>488</v>
      </c>
      <c r="Y543" t="str">
        <f t="shared" si="25"/>
        <v>Scheduled</v>
      </c>
      <c r="Z543" t="s">
        <v>489</v>
      </c>
      <c r="AC543" t="s">
        <v>490</v>
      </c>
      <c r="AD543">
        <v>284.2</v>
      </c>
      <c r="AE543">
        <v>0</v>
      </c>
      <c r="AF543" t="str">
        <f t="shared" si="26"/>
        <v>Feb</v>
      </c>
    </row>
    <row r="544" spans="1:32" x14ac:dyDescent="0.25">
      <c r="A544" s="1">
        <v>45346</v>
      </c>
      <c r="B544">
        <v>885</v>
      </c>
      <c r="C544">
        <v>5</v>
      </c>
      <c r="D544">
        <v>2</v>
      </c>
      <c r="E544">
        <v>1</v>
      </c>
      <c r="F544">
        <v>2</v>
      </c>
      <c r="G544">
        <v>1</v>
      </c>
      <c r="H544">
        <f>VLOOKUP(B544, patient!A:E, 5, FALSE)</f>
        <v>9</v>
      </c>
      <c r="I544" t="str">
        <f>VLOOKUP(H544, city!A:B, 2, FALSE)</f>
        <v>Edinburgh</v>
      </c>
      <c r="J544" t="str">
        <f>VLOOKUP(E544, diagnosis!A:B, 2, FALSE)</f>
        <v>Appendicitis</v>
      </c>
      <c r="K544" t="str">
        <f>VLOOKUP(D544, department!A:B, 2, FALSE)</f>
        <v>General Surgery</v>
      </c>
      <c r="L544" t="str">
        <f>VLOOKUP(C544, provider!A:B, 2, FALSE)</f>
        <v>Dr. Sade Kikiola</v>
      </c>
      <c r="M544" t="str">
        <f>VLOOKUP(G544, insurance!A:B, 2, FALSE)</f>
        <v>Aviva</v>
      </c>
      <c r="N544">
        <f>VLOOKUP(B544, patient!A:D, 4, FALSE)</f>
        <v>19</v>
      </c>
      <c r="O544" t="str">
        <f>VLOOKUP(B544, patient!A:C, 3, FALSE)</f>
        <v>Male</v>
      </c>
      <c r="P544" t="str">
        <f>VLOOKUP(B544, patient!A:F, 6, FALSE)</f>
        <v>Black</v>
      </c>
      <c r="Q544" t="s">
        <v>486</v>
      </c>
      <c r="R544">
        <v>461</v>
      </c>
      <c r="S544">
        <v>131</v>
      </c>
      <c r="T544" s="1">
        <v>45374</v>
      </c>
      <c r="U544" s="1" t="str">
        <f t="shared" si="24"/>
        <v>Yes</v>
      </c>
      <c r="V544">
        <v>1</v>
      </c>
      <c r="W544" t="s">
        <v>487</v>
      </c>
      <c r="X544" t="s">
        <v>488</v>
      </c>
      <c r="Y544" t="str">
        <f t="shared" si="25"/>
        <v>Scheduled</v>
      </c>
      <c r="Z544" t="s">
        <v>489</v>
      </c>
      <c r="AC544" t="s">
        <v>490</v>
      </c>
      <c r="AD544">
        <v>414.4</v>
      </c>
      <c r="AE544">
        <v>0</v>
      </c>
      <c r="AF544" t="str">
        <f t="shared" si="26"/>
        <v>Feb</v>
      </c>
    </row>
    <row r="545" spans="1:32" x14ac:dyDescent="0.25">
      <c r="A545" s="1">
        <v>45346</v>
      </c>
      <c r="B545">
        <v>4271</v>
      </c>
      <c r="C545">
        <v>5</v>
      </c>
      <c r="D545">
        <v>1</v>
      </c>
      <c r="E545">
        <v>4</v>
      </c>
      <c r="F545">
        <v>1</v>
      </c>
      <c r="G545">
        <v>1</v>
      </c>
      <c r="H545">
        <f>VLOOKUP(B545, patient!A:E, 5, FALSE)</f>
        <v>40</v>
      </c>
      <c r="I545" t="str">
        <f>VLOOKUP(H545, city!A:B, 2, FALSE)</f>
        <v>Sheffield</v>
      </c>
      <c r="J545" t="str">
        <f>VLOOKUP(E545, diagnosis!A:B, 2, FALSE)</f>
        <v>Hypertension</v>
      </c>
      <c r="K545" t="str">
        <f>VLOOKUP(D545, department!A:B, 2, FALSE)</f>
        <v>Cardiology</v>
      </c>
      <c r="L545" t="str">
        <f>VLOOKUP(C545, provider!A:B, 2, FALSE)</f>
        <v>Dr. Sade Kikiola</v>
      </c>
      <c r="M545" t="str">
        <f>VLOOKUP(G545, insurance!A:B, 2, FALSE)</f>
        <v>Aviva</v>
      </c>
      <c r="N545">
        <f>VLOOKUP(B545, patient!A:D, 4, FALSE)</f>
        <v>49</v>
      </c>
      <c r="O545" t="str">
        <f>VLOOKUP(B545, patient!A:C, 3, FALSE)</f>
        <v>Female</v>
      </c>
      <c r="P545" t="str">
        <f>VLOOKUP(B545, patient!A:F, 6, FALSE)</f>
        <v>Other</v>
      </c>
      <c r="Q545" t="s">
        <v>491</v>
      </c>
      <c r="R545">
        <v>882</v>
      </c>
      <c r="S545">
        <v>140</v>
      </c>
      <c r="U545" s="1" t="str">
        <f t="shared" si="24"/>
        <v>No</v>
      </c>
      <c r="V545">
        <v>2</v>
      </c>
      <c r="W545" t="s">
        <v>492</v>
      </c>
      <c r="X545" t="s">
        <v>488</v>
      </c>
      <c r="Y545" t="str">
        <f t="shared" si="25"/>
        <v>Scheduled</v>
      </c>
      <c r="Z545" t="s">
        <v>489</v>
      </c>
      <c r="AC545" t="s">
        <v>498</v>
      </c>
      <c r="AD545">
        <v>722.4</v>
      </c>
      <c r="AE545">
        <v>10</v>
      </c>
      <c r="AF545" t="str">
        <f t="shared" si="26"/>
        <v>Feb</v>
      </c>
    </row>
    <row r="546" spans="1:32" x14ac:dyDescent="0.25">
      <c r="A546" s="1">
        <v>45346</v>
      </c>
      <c r="B546">
        <v>794</v>
      </c>
      <c r="C546">
        <v>5</v>
      </c>
      <c r="D546">
        <v>2</v>
      </c>
      <c r="E546">
        <v>1</v>
      </c>
      <c r="F546">
        <v>2</v>
      </c>
      <c r="G546">
        <v>3</v>
      </c>
      <c r="H546">
        <f>VLOOKUP(B546, patient!A:E, 5, FALSE)</f>
        <v>9</v>
      </c>
      <c r="I546" t="str">
        <f>VLOOKUP(H546, city!A:B, 2, FALSE)</f>
        <v>Edinburgh</v>
      </c>
      <c r="J546" t="str">
        <f>VLOOKUP(E546, diagnosis!A:B, 2, FALSE)</f>
        <v>Appendicitis</v>
      </c>
      <c r="K546" t="str">
        <f>VLOOKUP(D546, department!A:B, 2, FALSE)</f>
        <v>General Surgery</v>
      </c>
      <c r="L546" t="str">
        <f>VLOOKUP(C546, provider!A:B, 2, FALSE)</f>
        <v>Dr. Sade Kikiola</v>
      </c>
      <c r="M546" t="str">
        <f>VLOOKUP(G546, insurance!A:B, 2, FALSE)</f>
        <v>Allianz</v>
      </c>
      <c r="N546">
        <f>VLOOKUP(B546, patient!A:D, 4, FALSE)</f>
        <v>40</v>
      </c>
      <c r="O546" t="str">
        <f>VLOOKUP(B546, patient!A:C, 3, FALSE)</f>
        <v>Female</v>
      </c>
      <c r="P546" t="str">
        <f>VLOOKUP(B546, patient!A:F, 6, FALSE)</f>
        <v>White</v>
      </c>
      <c r="Q546" t="s">
        <v>486</v>
      </c>
      <c r="R546">
        <v>132</v>
      </c>
      <c r="S546">
        <v>129</v>
      </c>
      <c r="T546" s="1">
        <v>45358</v>
      </c>
      <c r="U546" s="1" t="str">
        <f t="shared" si="24"/>
        <v>Yes</v>
      </c>
      <c r="V546">
        <v>1</v>
      </c>
      <c r="W546" t="s">
        <v>492</v>
      </c>
      <c r="X546" t="s">
        <v>488</v>
      </c>
      <c r="Y546" t="str">
        <f t="shared" si="25"/>
        <v>Scheduled</v>
      </c>
      <c r="Z546" t="s">
        <v>489</v>
      </c>
      <c r="AC546" t="s">
        <v>490</v>
      </c>
      <c r="AD546">
        <v>182.7</v>
      </c>
      <c r="AE546">
        <v>0</v>
      </c>
      <c r="AF546" t="str">
        <f t="shared" si="26"/>
        <v>Feb</v>
      </c>
    </row>
    <row r="547" spans="1:32" x14ac:dyDescent="0.25">
      <c r="A547" s="1">
        <v>45346</v>
      </c>
      <c r="B547">
        <v>3043</v>
      </c>
      <c r="C547">
        <v>5</v>
      </c>
      <c r="D547">
        <v>1</v>
      </c>
      <c r="E547">
        <v>4</v>
      </c>
      <c r="F547">
        <v>1</v>
      </c>
      <c r="G547">
        <v>1</v>
      </c>
      <c r="H547">
        <f>VLOOKUP(B547, patient!A:E, 5, FALSE)</f>
        <v>40</v>
      </c>
      <c r="I547" t="str">
        <f>VLOOKUP(H547, city!A:B, 2, FALSE)</f>
        <v>Sheffield</v>
      </c>
      <c r="J547" t="str">
        <f>VLOOKUP(E547, diagnosis!A:B, 2, FALSE)</f>
        <v>Hypertension</v>
      </c>
      <c r="K547" t="str">
        <f>VLOOKUP(D547, department!A:B, 2, FALSE)</f>
        <v>Cardiology</v>
      </c>
      <c r="L547" t="str">
        <f>VLOOKUP(C547, provider!A:B, 2, FALSE)</f>
        <v>Dr. Sade Kikiola</v>
      </c>
      <c r="M547" t="str">
        <f>VLOOKUP(G547, insurance!A:B, 2, FALSE)</f>
        <v>Aviva</v>
      </c>
      <c r="N547">
        <f>VLOOKUP(B547, patient!A:D, 4, FALSE)</f>
        <v>39</v>
      </c>
      <c r="O547" t="str">
        <f>VLOOKUP(B547, patient!A:C, 3, FALSE)</f>
        <v>Male</v>
      </c>
      <c r="P547" t="str">
        <f>VLOOKUP(B547, patient!A:F, 6, FALSE)</f>
        <v>Other</v>
      </c>
      <c r="Q547" t="s">
        <v>491</v>
      </c>
      <c r="R547">
        <v>965</v>
      </c>
      <c r="S547">
        <v>94</v>
      </c>
      <c r="U547" s="1" t="str">
        <f t="shared" si="24"/>
        <v>No</v>
      </c>
      <c r="V547">
        <v>2</v>
      </c>
      <c r="W547" t="s">
        <v>494</v>
      </c>
      <c r="X547" t="s">
        <v>488</v>
      </c>
      <c r="Y547" t="str">
        <f t="shared" si="25"/>
        <v>Scheduled</v>
      </c>
      <c r="Z547" t="s">
        <v>489</v>
      </c>
      <c r="AC547" t="s">
        <v>498</v>
      </c>
      <c r="AD547">
        <v>748.3</v>
      </c>
      <c r="AE547">
        <v>10</v>
      </c>
      <c r="AF547" t="str">
        <f t="shared" si="26"/>
        <v>Feb</v>
      </c>
    </row>
    <row r="548" spans="1:32" x14ac:dyDescent="0.25">
      <c r="A548" s="1">
        <v>45346</v>
      </c>
      <c r="B548">
        <v>3500</v>
      </c>
      <c r="C548">
        <v>5</v>
      </c>
      <c r="D548">
        <v>2</v>
      </c>
      <c r="E548">
        <v>1</v>
      </c>
      <c r="F548">
        <v>2</v>
      </c>
      <c r="G548">
        <v>2</v>
      </c>
      <c r="H548">
        <f>VLOOKUP(B548, patient!A:E, 5, FALSE)</f>
        <v>40</v>
      </c>
      <c r="I548" t="str">
        <f>VLOOKUP(H548, city!A:B, 2, FALSE)</f>
        <v>Sheffield</v>
      </c>
      <c r="J548" t="str">
        <f>VLOOKUP(E548, diagnosis!A:B, 2, FALSE)</f>
        <v>Appendicitis</v>
      </c>
      <c r="K548" t="str">
        <f>VLOOKUP(D548, department!A:B, 2, FALSE)</f>
        <v>General Surgery</v>
      </c>
      <c r="L548" t="str">
        <f>VLOOKUP(C548, provider!A:B, 2, FALSE)</f>
        <v>Dr. Sade Kikiola</v>
      </c>
      <c r="M548" t="str">
        <f>VLOOKUP(G548, insurance!A:B, 2, FALSE)</f>
        <v>AXA</v>
      </c>
      <c r="N548">
        <f>VLOOKUP(B548, patient!A:D, 4, FALSE)</f>
        <v>68</v>
      </c>
      <c r="O548" t="str">
        <f>VLOOKUP(B548, patient!A:C, 3, FALSE)</f>
        <v>Female</v>
      </c>
      <c r="P548" t="str">
        <f>VLOOKUP(B548, patient!A:F, 6, FALSE)</f>
        <v>Black</v>
      </c>
      <c r="Q548" t="s">
        <v>486</v>
      </c>
      <c r="R548">
        <v>374</v>
      </c>
      <c r="S548">
        <v>80</v>
      </c>
      <c r="T548" s="1">
        <v>45365</v>
      </c>
      <c r="U548" s="1" t="str">
        <f t="shared" si="24"/>
        <v>Yes</v>
      </c>
      <c r="V548">
        <v>1</v>
      </c>
      <c r="W548" t="s">
        <v>492</v>
      </c>
      <c r="X548" t="s">
        <v>488</v>
      </c>
      <c r="Y548" t="str">
        <f t="shared" si="25"/>
        <v>Scheduled</v>
      </c>
      <c r="Z548" t="s">
        <v>489</v>
      </c>
      <c r="AC548" t="s">
        <v>490</v>
      </c>
      <c r="AD548">
        <v>317.8</v>
      </c>
      <c r="AE548">
        <v>0</v>
      </c>
      <c r="AF548" t="str">
        <f t="shared" si="26"/>
        <v>Feb</v>
      </c>
    </row>
    <row r="549" spans="1:32" x14ac:dyDescent="0.25">
      <c r="A549" s="1">
        <v>45346</v>
      </c>
      <c r="B549">
        <v>3591</v>
      </c>
      <c r="C549">
        <v>5</v>
      </c>
      <c r="D549">
        <v>1</v>
      </c>
      <c r="E549">
        <v>4</v>
      </c>
      <c r="F549">
        <v>1</v>
      </c>
      <c r="G549">
        <v>3</v>
      </c>
      <c r="H549">
        <f>VLOOKUP(B549, patient!A:E, 5, FALSE)</f>
        <v>9</v>
      </c>
      <c r="I549" t="str">
        <f>VLOOKUP(H549, city!A:B, 2, FALSE)</f>
        <v>Edinburgh</v>
      </c>
      <c r="J549" t="str">
        <f>VLOOKUP(E549, diagnosis!A:B, 2, FALSE)</f>
        <v>Hypertension</v>
      </c>
      <c r="K549" t="str">
        <f>VLOOKUP(D549, department!A:B, 2, FALSE)</f>
        <v>Cardiology</v>
      </c>
      <c r="L549" t="str">
        <f>VLOOKUP(C549, provider!A:B, 2, FALSE)</f>
        <v>Dr. Sade Kikiola</v>
      </c>
      <c r="M549" t="str">
        <f>VLOOKUP(G549, insurance!A:B, 2, FALSE)</f>
        <v>Allianz</v>
      </c>
      <c r="N549">
        <f>VLOOKUP(B549, patient!A:D, 4, FALSE)</f>
        <v>42</v>
      </c>
      <c r="O549" t="str">
        <f>VLOOKUP(B549, patient!A:C, 3, FALSE)</f>
        <v>Male</v>
      </c>
      <c r="P549" t="str">
        <f>VLOOKUP(B549, patient!A:F, 6, FALSE)</f>
        <v>White</v>
      </c>
      <c r="Q549" t="s">
        <v>486</v>
      </c>
      <c r="R549">
        <v>211</v>
      </c>
      <c r="S549">
        <v>197</v>
      </c>
      <c r="T549" s="1">
        <v>45360</v>
      </c>
      <c r="U549" s="1" t="str">
        <f t="shared" si="24"/>
        <v>Yes</v>
      </c>
      <c r="V549">
        <v>2</v>
      </c>
      <c r="W549" t="s">
        <v>494</v>
      </c>
      <c r="X549" t="s">
        <v>488</v>
      </c>
      <c r="Y549" t="str">
        <f t="shared" si="25"/>
        <v>Scheduled</v>
      </c>
      <c r="Z549" t="s">
        <v>489</v>
      </c>
      <c r="AC549" t="s">
        <v>490</v>
      </c>
      <c r="AD549">
        <v>285.60000000000002</v>
      </c>
      <c r="AE549">
        <v>0</v>
      </c>
      <c r="AF549" t="str">
        <f t="shared" si="26"/>
        <v>Feb</v>
      </c>
    </row>
    <row r="550" spans="1:32" x14ac:dyDescent="0.25">
      <c r="A550" s="1">
        <v>45346</v>
      </c>
      <c r="B550">
        <v>2157</v>
      </c>
      <c r="C550">
        <v>5</v>
      </c>
      <c r="D550">
        <v>2</v>
      </c>
      <c r="E550">
        <v>1</v>
      </c>
      <c r="F550">
        <v>2</v>
      </c>
      <c r="G550">
        <v>1</v>
      </c>
      <c r="H550">
        <f>VLOOKUP(B550, patient!A:E, 5, FALSE)</f>
        <v>40</v>
      </c>
      <c r="I550" t="str">
        <f>VLOOKUP(H550, city!A:B, 2, FALSE)</f>
        <v>Sheffield</v>
      </c>
      <c r="J550" t="str">
        <f>VLOOKUP(E550, diagnosis!A:B, 2, FALSE)</f>
        <v>Appendicitis</v>
      </c>
      <c r="K550" t="str">
        <f>VLOOKUP(D550, department!A:B, 2, FALSE)</f>
        <v>General Surgery</v>
      </c>
      <c r="L550" t="str">
        <f>VLOOKUP(C550, provider!A:B, 2, FALSE)</f>
        <v>Dr. Sade Kikiola</v>
      </c>
      <c r="M550" t="str">
        <f>VLOOKUP(G550, insurance!A:B, 2, FALSE)</f>
        <v>Aviva</v>
      </c>
      <c r="N550">
        <f>VLOOKUP(B550, patient!A:D, 4, FALSE)</f>
        <v>75</v>
      </c>
      <c r="O550" t="str">
        <f>VLOOKUP(B550, patient!A:C, 3, FALSE)</f>
        <v>Male</v>
      </c>
      <c r="P550" t="str">
        <f>VLOOKUP(B550, patient!A:F, 6, FALSE)</f>
        <v>Hispanic</v>
      </c>
      <c r="Q550" t="s">
        <v>486</v>
      </c>
      <c r="R550">
        <v>680</v>
      </c>
      <c r="S550">
        <v>27</v>
      </c>
      <c r="T550" s="1">
        <v>45375</v>
      </c>
      <c r="U550" s="1" t="str">
        <f t="shared" si="24"/>
        <v>Yes</v>
      </c>
      <c r="V550">
        <v>1</v>
      </c>
      <c r="W550" t="s">
        <v>494</v>
      </c>
      <c r="X550" t="s">
        <v>488</v>
      </c>
      <c r="Y550" t="str">
        <f t="shared" si="25"/>
        <v>Scheduled</v>
      </c>
      <c r="Z550" t="s">
        <v>489</v>
      </c>
      <c r="AC550" t="s">
        <v>490</v>
      </c>
      <c r="AD550">
        <v>494.9</v>
      </c>
      <c r="AE550">
        <v>0</v>
      </c>
      <c r="AF550" t="str">
        <f t="shared" si="26"/>
        <v>Feb</v>
      </c>
    </row>
    <row r="551" spans="1:32" x14ac:dyDescent="0.25">
      <c r="A551" s="1">
        <v>45346</v>
      </c>
      <c r="B551">
        <v>1924</v>
      </c>
      <c r="C551">
        <v>5</v>
      </c>
      <c r="D551">
        <v>1</v>
      </c>
      <c r="E551">
        <v>4</v>
      </c>
      <c r="F551">
        <v>2</v>
      </c>
      <c r="G551">
        <v>2</v>
      </c>
      <c r="H551">
        <f>VLOOKUP(B551, patient!A:E, 5, FALSE)</f>
        <v>9</v>
      </c>
      <c r="I551" t="str">
        <f>VLOOKUP(H551, city!A:B, 2, FALSE)</f>
        <v>Edinburgh</v>
      </c>
      <c r="J551" t="str">
        <f>VLOOKUP(E551, diagnosis!A:B, 2, FALSE)</f>
        <v>Hypertension</v>
      </c>
      <c r="K551" t="str">
        <f>VLOOKUP(D551, department!A:B, 2, FALSE)</f>
        <v>Cardiology</v>
      </c>
      <c r="L551" t="str">
        <f>VLOOKUP(C551, provider!A:B, 2, FALSE)</f>
        <v>Dr. Sade Kikiola</v>
      </c>
      <c r="M551" t="str">
        <f>VLOOKUP(G551, insurance!A:B, 2, FALSE)</f>
        <v>AXA</v>
      </c>
      <c r="N551">
        <f>VLOOKUP(B551, patient!A:D, 4, FALSE)</f>
        <v>79</v>
      </c>
      <c r="O551" t="str">
        <f>VLOOKUP(B551, patient!A:C, 3, FALSE)</f>
        <v>Male</v>
      </c>
      <c r="P551" t="str">
        <f>VLOOKUP(B551, patient!A:F, 6, FALSE)</f>
        <v>Other</v>
      </c>
      <c r="Q551" t="s">
        <v>486</v>
      </c>
      <c r="R551">
        <v>575</v>
      </c>
      <c r="S551">
        <v>31</v>
      </c>
      <c r="T551" s="1">
        <v>45373</v>
      </c>
      <c r="U551" s="1" t="str">
        <f t="shared" si="24"/>
        <v>Yes</v>
      </c>
      <c r="V551">
        <v>2</v>
      </c>
      <c r="W551" t="s">
        <v>492</v>
      </c>
      <c r="X551" t="s">
        <v>488</v>
      </c>
      <c r="Y551" t="str">
        <f t="shared" si="25"/>
        <v>Scheduled</v>
      </c>
      <c r="Z551" t="s">
        <v>489</v>
      </c>
      <c r="AC551" t="s">
        <v>490</v>
      </c>
      <c r="AD551">
        <v>424.2</v>
      </c>
      <c r="AE551">
        <v>0</v>
      </c>
      <c r="AF551" t="str">
        <f t="shared" si="26"/>
        <v>Feb</v>
      </c>
    </row>
    <row r="552" spans="1:32" x14ac:dyDescent="0.25">
      <c r="A552" s="1">
        <v>45347</v>
      </c>
      <c r="B552">
        <v>1920</v>
      </c>
      <c r="C552">
        <v>5</v>
      </c>
      <c r="D552">
        <v>2</v>
      </c>
      <c r="E552">
        <v>1</v>
      </c>
      <c r="F552">
        <v>2</v>
      </c>
      <c r="G552">
        <v>3</v>
      </c>
      <c r="H552">
        <f>VLOOKUP(B552, patient!A:E, 5, FALSE)</f>
        <v>40</v>
      </c>
      <c r="I552" t="str">
        <f>VLOOKUP(H552, city!A:B, 2, FALSE)</f>
        <v>Sheffield</v>
      </c>
      <c r="J552" t="str">
        <f>VLOOKUP(E552, diagnosis!A:B, 2, FALSE)</f>
        <v>Appendicitis</v>
      </c>
      <c r="K552" t="str">
        <f>VLOOKUP(D552, department!A:B, 2, FALSE)</f>
        <v>General Surgery</v>
      </c>
      <c r="L552" t="str">
        <f>VLOOKUP(C552, provider!A:B, 2, FALSE)</f>
        <v>Dr. Sade Kikiola</v>
      </c>
      <c r="M552" t="str">
        <f>VLOOKUP(G552, insurance!A:B, 2, FALSE)</f>
        <v>Allianz</v>
      </c>
      <c r="N552">
        <f>VLOOKUP(B552, patient!A:D, 4, FALSE)</f>
        <v>78</v>
      </c>
      <c r="O552" t="str">
        <f>VLOOKUP(B552, patient!A:C, 3, FALSE)</f>
        <v>Male</v>
      </c>
      <c r="P552" t="str">
        <f>VLOOKUP(B552, patient!A:F, 6, FALSE)</f>
        <v>Asian</v>
      </c>
      <c r="Q552" t="s">
        <v>492</v>
      </c>
      <c r="R552">
        <v>165</v>
      </c>
      <c r="S552">
        <v>198</v>
      </c>
      <c r="U552" s="1" t="str">
        <f t="shared" si="24"/>
        <v>No</v>
      </c>
      <c r="V552">
        <v>1</v>
      </c>
      <c r="W552" t="s">
        <v>492</v>
      </c>
      <c r="X552" t="s">
        <v>488</v>
      </c>
      <c r="Y552" t="str">
        <f t="shared" si="25"/>
        <v>Scheduled</v>
      </c>
      <c r="Z552" t="s">
        <v>489</v>
      </c>
      <c r="AC552" t="s">
        <v>498</v>
      </c>
      <c r="AD552">
        <v>261.10000000000002</v>
      </c>
      <c r="AE552">
        <v>10</v>
      </c>
      <c r="AF552" t="str">
        <f t="shared" si="26"/>
        <v>Feb</v>
      </c>
    </row>
    <row r="553" spans="1:32" x14ac:dyDescent="0.25">
      <c r="A553" s="1">
        <v>45347</v>
      </c>
      <c r="B553">
        <v>4111</v>
      </c>
      <c r="C553">
        <v>5</v>
      </c>
      <c r="D553">
        <v>1</v>
      </c>
      <c r="E553">
        <v>4</v>
      </c>
      <c r="F553">
        <v>4</v>
      </c>
      <c r="G553">
        <v>3</v>
      </c>
      <c r="H553">
        <f>VLOOKUP(B553, patient!A:E, 5, FALSE)</f>
        <v>9</v>
      </c>
      <c r="I553" t="str">
        <f>VLOOKUP(H553, city!A:B, 2, FALSE)</f>
        <v>Edinburgh</v>
      </c>
      <c r="J553" t="str">
        <f>VLOOKUP(E553, diagnosis!A:B, 2, FALSE)</f>
        <v>Hypertension</v>
      </c>
      <c r="K553" t="str">
        <f>VLOOKUP(D553, department!A:B, 2, FALSE)</f>
        <v>Cardiology</v>
      </c>
      <c r="L553" t="str">
        <f>VLOOKUP(C553, provider!A:B, 2, FALSE)</f>
        <v>Dr. Sade Kikiola</v>
      </c>
      <c r="M553" t="str">
        <f>VLOOKUP(G553, insurance!A:B, 2, FALSE)</f>
        <v>Allianz</v>
      </c>
      <c r="N553">
        <f>VLOOKUP(B553, patient!A:D, 4, FALSE)</f>
        <v>39</v>
      </c>
      <c r="O553" t="str">
        <f>VLOOKUP(B553, patient!A:C, 3, FALSE)</f>
        <v>Male</v>
      </c>
      <c r="P553" t="str">
        <f>VLOOKUP(B553, patient!A:F, 6, FALSE)</f>
        <v>Black</v>
      </c>
      <c r="Q553" t="s">
        <v>491</v>
      </c>
      <c r="R553">
        <v>312</v>
      </c>
      <c r="S553">
        <v>60</v>
      </c>
      <c r="U553" s="1" t="str">
        <f t="shared" si="24"/>
        <v>No</v>
      </c>
      <c r="V553">
        <v>2</v>
      </c>
      <c r="W553" t="s">
        <v>487</v>
      </c>
      <c r="X553" t="s">
        <v>488</v>
      </c>
      <c r="Y553" t="str">
        <f t="shared" si="25"/>
        <v>Scheduled</v>
      </c>
      <c r="Z553" t="s">
        <v>489</v>
      </c>
      <c r="AC553" t="s">
        <v>498</v>
      </c>
      <c r="AD553">
        <v>267.39999999999998</v>
      </c>
      <c r="AE553">
        <v>10</v>
      </c>
      <c r="AF553" t="str">
        <f t="shared" si="26"/>
        <v>Feb</v>
      </c>
    </row>
    <row r="554" spans="1:32" x14ac:dyDescent="0.25">
      <c r="A554" s="1">
        <v>45347</v>
      </c>
      <c r="B554">
        <v>1565</v>
      </c>
      <c r="C554">
        <v>5</v>
      </c>
      <c r="D554">
        <v>2</v>
      </c>
      <c r="E554">
        <v>1</v>
      </c>
      <c r="F554">
        <v>2</v>
      </c>
      <c r="G554">
        <v>3</v>
      </c>
      <c r="H554">
        <f>VLOOKUP(B554, patient!A:E, 5, FALSE)</f>
        <v>40</v>
      </c>
      <c r="I554" t="str">
        <f>VLOOKUP(H554, city!A:B, 2, FALSE)</f>
        <v>Sheffield</v>
      </c>
      <c r="J554" t="str">
        <f>VLOOKUP(E554, diagnosis!A:B, 2, FALSE)</f>
        <v>Appendicitis</v>
      </c>
      <c r="K554" t="str">
        <f>VLOOKUP(D554, department!A:B, 2, FALSE)</f>
        <v>General Surgery</v>
      </c>
      <c r="L554" t="str">
        <f>VLOOKUP(C554, provider!A:B, 2, FALSE)</f>
        <v>Dr. Sade Kikiola</v>
      </c>
      <c r="M554" t="str">
        <f>VLOOKUP(G554, insurance!A:B, 2, FALSE)</f>
        <v>Allianz</v>
      </c>
      <c r="N554">
        <f>VLOOKUP(B554, patient!A:D, 4, FALSE)</f>
        <v>75</v>
      </c>
      <c r="O554" t="str">
        <f>VLOOKUP(B554, patient!A:C, 3, FALSE)</f>
        <v>Female</v>
      </c>
      <c r="P554" t="str">
        <f>VLOOKUP(B554, patient!A:F, 6, FALSE)</f>
        <v>Black</v>
      </c>
      <c r="Q554" t="s">
        <v>492</v>
      </c>
      <c r="R554">
        <v>364</v>
      </c>
      <c r="S554">
        <v>169</v>
      </c>
      <c r="U554" s="1" t="str">
        <f t="shared" si="24"/>
        <v>No</v>
      </c>
      <c r="V554">
        <v>1</v>
      </c>
      <c r="W554" t="s">
        <v>494</v>
      </c>
      <c r="X554" t="s">
        <v>488</v>
      </c>
      <c r="Y554" t="str">
        <f t="shared" si="25"/>
        <v>Scheduled</v>
      </c>
      <c r="Z554" t="s">
        <v>489</v>
      </c>
      <c r="AC554" t="s">
        <v>498</v>
      </c>
      <c r="AD554">
        <v>380.1</v>
      </c>
      <c r="AE554">
        <v>10</v>
      </c>
      <c r="AF554" t="str">
        <f t="shared" si="26"/>
        <v>Feb</v>
      </c>
    </row>
    <row r="555" spans="1:32" x14ac:dyDescent="0.25">
      <c r="A555" s="1">
        <v>45347</v>
      </c>
      <c r="B555">
        <v>2383</v>
      </c>
      <c r="C555">
        <v>5</v>
      </c>
      <c r="D555">
        <v>1</v>
      </c>
      <c r="E555">
        <v>4</v>
      </c>
      <c r="F555">
        <v>5</v>
      </c>
      <c r="G555">
        <v>1</v>
      </c>
      <c r="H555">
        <f>VLOOKUP(B555, patient!A:E, 5, FALSE)</f>
        <v>9</v>
      </c>
      <c r="I555" t="str">
        <f>VLOOKUP(H555, city!A:B, 2, FALSE)</f>
        <v>Edinburgh</v>
      </c>
      <c r="J555" t="str">
        <f>VLOOKUP(E555, diagnosis!A:B, 2, FALSE)</f>
        <v>Hypertension</v>
      </c>
      <c r="K555" t="str">
        <f>VLOOKUP(D555, department!A:B, 2, FALSE)</f>
        <v>Cardiology</v>
      </c>
      <c r="L555" t="str">
        <f>VLOOKUP(C555, provider!A:B, 2, FALSE)</f>
        <v>Dr. Sade Kikiola</v>
      </c>
      <c r="M555" t="str">
        <f>VLOOKUP(G555, insurance!A:B, 2, FALSE)</f>
        <v>Aviva</v>
      </c>
      <c r="N555">
        <f>VLOOKUP(B555, patient!A:D, 4, FALSE)</f>
        <v>75</v>
      </c>
      <c r="O555" t="str">
        <f>VLOOKUP(B555, patient!A:C, 3, FALSE)</f>
        <v>Male</v>
      </c>
      <c r="P555" t="str">
        <f>VLOOKUP(B555, patient!A:F, 6, FALSE)</f>
        <v>Black</v>
      </c>
      <c r="Q555" t="s">
        <v>486</v>
      </c>
      <c r="R555">
        <v>782</v>
      </c>
      <c r="S555">
        <v>146</v>
      </c>
      <c r="T555" s="1">
        <v>45355</v>
      </c>
      <c r="U555" s="1" t="str">
        <f t="shared" si="24"/>
        <v>Yes</v>
      </c>
      <c r="V555">
        <v>2</v>
      </c>
      <c r="W555" t="s">
        <v>487</v>
      </c>
      <c r="X555" t="s">
        <v>488</v>
      </c>
      <c r="Y555" t="str">
        <f t="shared" si="25"/>
        <v>Scheduled</v>
      </c>
      <c r="Z555" t="s">
        <v>489</v>
      </c>
      <c r="AC555" t="s">
        <v>490</v>
      </c>
      <c r="AD555">
        <v>649.6</v>
      </c>
      <c r="AE555">
        <v>0</v>
      </c>
      <c r="AF555" t="str">
        <f t="shared" si="26"/>
        <v>Feb</v>
      </c>
    </row>
    <row r="556" spans="1:32" x14ac:dyDescent="0.25">
      <c r="A556" s="1">
        <v>45347</v>
      </c>
      <c r="B556">
        <v>2329</v>
      </c>
      <c r="C556">
        <v>5</v>
      </c>
      <c r="D556">
        <v>2</v>
      </c>
      <c r="E556">
        <v>1</v>
      </c>
      <c r="F556">
        <v>2</v>
      </c>
      <c r="G556">
        <v>3</v>
      </c>
      <c r="H556">
        <f>VLOOKUP(B556, patient!A:E, 5, FALSE)</f>
        <v>40</v>
      </c>
      <c r="I556" t="str">
        <f>VLOOKUP(H556, city!A:B, 2, FALSE)</f>
        <v>Sheffield</v>
      </c>
      <c r="J556" t="str">
        <f>VLOOKUP(E556, diagnosis!A:B, 2, FALSE)</f>
        <v>Appendicitis</v>
      </c>
      <c r="K556" t="str">
        <f>VLOOKUP(D556, department!A:B, 2, FALSE)</f>
        <v>General Surgery</v>
      </c>
      <c r="L556" t="str">
        <f>VLOOKUP(C556, provider!A:B, 2, FALSE)</f>
        <v>Dr. Sade Kikiola</v>
      </c>
      <c r="M556" t="str">
        <f>VLOOKUP(G556, insurance!A:B, 2, FALSE)</f>
        <v>Allianz</v>
      </c>
      <c r="N556">
        <f>VLOOKUP(B556, patient!A:D, 4, FALSE)</f>
        <v>39</v>
      </c>
      <c r="O556" t="str">
        <f>VLOOKUP(B556, patient!A:C, 3, FALSE)</f>
        <v>Male</v>
      </c>
      <c r="P556" t="str">
        <f>VLOOKUP(B556, patient!A:F, 6, FALSE)</f>
        <v>Other</v>
      </c>
      <c r="Q556" t="s">
        <v>486</v>
      </c>
      <c r="R556">
        <v>635</v>
      </c>
      <c r="S556">
        <v>156</v>
      </c>
      <c r="U556" s="1" t="str">
        <f t="shared" si="24"/>
        <v>No</v>
      </c>
      <c r="V556">
        <v>1</v>
      </c>
      <c r="W556" t="s">
        <v>494</v>
      </c>
      <c r="X556" t="s">
        <v>488</v>
      </c>
      <c r="Y556" t="str">
        <f t="shared" si="25"/>
        <v>Scheduled</v>
      </c>
      <c r="Z556" t="s">
        <v>489</v>
      </c>
      <c r="AC556" t="s">
        <v>496</v>
      </c>
      <c r="AD556">
        <v>588.70000000000005</v>
      </c>
      <c r="AE556">
        <v>50</v>
      </c>
      <c r="AF556" t="str">
        <f t="shared" si="26"/>
        <v>Feb</v>
      </c>
    </row>
    <row r="557" spans="1:32" x14ac:dyDescent="0.25">
      <c r="A557" s="1">
        <v>45347</v>
      </c>
      <c r="B557">
        <v>2014</v>
      </c>
      <c r="C557">
        <v>5</v>
      </c>
      <c r="D557">
        <v>1</v>
      </c>
      <c r="E557">
        <v>4</v>
      </c>
      <c r="F557">
        <v>2</v>
      </c>
      <c r="G557">
        <v>1</v>
      </c>
      <c r="H557">
        <f>VLOOKUP(B557, patient!A:E, 5, FALSE)</f>
        <v>9</v>
      </c>
      <c r="I557" t="str">
        <f>VLOOKUP(H557, city!A:B, 2, FALSE)</f>
        <v>Edinburgh</v>
      </c>
      <c r="J557" t="str">
        <f>VLOOKUP(E557, diagnosis!A:B, 2, FALSE)</f>
        <v>Hypertension</v>
      </c>
      <c r="K557" t="str">
        <f>VLOOKUP(D557, department!A:B, 2, FALSE)</f>
        <v>Cardiology</v>
      </c>
      <c r="L557" t="str">
        <f>VLOOKUP(C557, provider!A:B, 2, FALSE)</f>
        <v>Dr. Sade Kikiola</v>
      </c>
      <c r="M557" t="str">
        <f>VLOOKUP(G557, insurance!A:B, 2, FALSE)</f>
        <v>Aviva</v>
      </c>
      <c r="N557">
        <f>VLOOKUP(B557, patient!A:D, 4, FALSE)</f>
        <v>66</v>
      </c>
      <c r="O557" t="str">
        <f>VLOOKUP(B557, patient!A:C, 3, FALSE)</f>
        <v>Female</v>
      </c>
      <c r="P557" t="str">
        <f>VLOOKUP(B557, patient!A:F, 6, FALSE)</f>
        <v>Asian</v>
      </c>
      <c r="Q557" t="s">
        <v>486</v>
      </c>
      <c r="R557">
        <v>540</v>
      </c>
      <c r="S557">
        <v>97</v>
      </c>
      <c r="T557" s="1">
        <v>45363</v>
      </c>
      <c r="U557" s="1" t="str">
        <f t="shared" si="24"/>
        <v>Yes</v>
      </c>
      <c r="V557">
        <v>2</v>
      </c>
      <c r="W557" t="s">
        <v>492</v>
      </c>
      <c r="X557" t="s">
        <v>488</v>
      </c>
      <c r="Y557" t="str">
        <f t="shared" si="25"/>
        <v>Scheduled</v>
      </c>
      <c r="Z557" t="s">
        <v>489</v>
      </c>
      <c r="AC557" t="s">
        <v>490</v>
      </c>
      <c r="AD557">
        <v>445.9</v>
      </c>
      <c r="AE557">
        <v>0</v>
      </c>
      <c r="AF557" t="str">
        <f t="shared" si="26"/>
        <v>Feb</v>
      </c>
    </row>
    <row r="558" spans="1:32" x14ac:dyDescent="0.25">
      <c r="A558" s="1">
        <v>45347</v>
      </c>
      <c r="B558">
        <v>3783</v>
      </c>
      <c r="C558">
        <v>5</v>
      </c>
      <c r="D558">
        <v>2</v>
      </c>
      <c r="E558">
        <v>1</v>
      </c>
      <c r="F558">
        <v>2</v>
      </c>
      <c r="G558">
        <v>2</v>
      </c>
      <c r="H558">
        <f>VLOOKUP(B558, patient!A:E, 5, FALSE)</f>
        <v>40</v>
      </c>
      <c r="I558" t="str">
        <f>VLOOKUP(H558, city!A:B, 2, FALSE)</f>
        <v>Sheffield</v>
      </c>
      <c r="J558" t="str">
        <f>VLOOKUP(E558, diagnosis!A:B, 2, FALSE)</f>
        <v>Appendicitis</v>
      </c>
      <c r="K558" t="str">
        <f>VLOOKUP(D558, department!A:B, 2, FALSE)</f>
        <v>General Surgery</v>
      </c>
      <c r="L558" t="str">
        <f>VLOOKUP(C558, provider!A:B, 2, FALSE)</f>
        <v>Dr. Sade Kikiola</v>
      </c>
      <c r="M558" t="str">
        <f>VLOOKUP(G558, insurance!A:B, 2, FALSE)</f>
        <v>AXA</v>
      </c>
      <c r="N558">
        <f>VLOOKUP(B558, patient!A:D, 4, FALSE)</f>
        <v>69</v>
      </c>
      <c r="O558" t="str">
        <f>VLOOKUP(B558, patient!A:C, 3, FALSE)</f>
        <v>Female</v>
      </c>
      <c r="P558" t="str">
        <f>VLOOKUP(B558, patient!A:F, 6, FALSE)</f>
        <v>Other</v>
      </c>
      <c r="Q558" t="s">
        <v>486</v>
      </c>
      <c r="R558">
        <v>909</v>
      </c>
      <c r="S558">
        <v>158</v>
      </c>
      <c r="T558" s="1">
        <v>45359</v>
      </c>
      <c r="U558" s="1" t="str">
        <f t="shared" si="24"/>
        <v>Yes</v>
      </c>
      <c r="V558">
        <v>1</v>
      </c>
      <c r="W558" t="s">
        <v>494</v>
      </c>
      <c r="X558" t="s">
        <v>488</v>
      </c>
      <c r="Y558" t="str">
        <f t="shared" si="25"/>
        <v>Scheduled</v>
      </c>
      <c r="Z558" t="s">
        <v>489</v>
      </c>
      <c r="AC558" t="s">
        <v>490</v>
      </c>
      <c r="AD558">
        <v>746.9</v>
      </c>
      <c r="AE558">
        <v>0</v>
      </c>
      <c r="AF558" t="str">
        <f t="shared" si="26"/>
        <v>Feb</v>
      </c>
    </row>
    <row r="559" spans="1:32" x14ac:dyDescent="0.25">
      <c r="A559" s="1">
        <v>45347</v>
      </c>
      <c r="B559">
        <v>82</v>
      </c>
      <c r="C559">
        <v>5</v>
      </c>
      <c r="D559">
        <v>1</v>
      </c>
      <c r="E559">
        <v>4</v>
      </c>
      <c r="F559">
        <v>5</v>
      </c>
      <c r="G559">
        <v>2</v>
      </c>
      <c r="H559">
        <f>VLOOKUP(B559, patient!A:E, 5, FALSE)</f>
        <v>9</v>
      </c>
      <c r="I559" t="str">
        <f>VLOOKUP(H559, city!A:B, 2, FALSE)</f>
        <v>Edinburgh</v>
      </c>
      <c r="J559" t="str">
        <f>VLOOKUP(E559, diagnosis!A:B, 2, FALSE)</f>
        <v>Hypertension</v>
      </c>
      <c r="K559" t="str">
        <f>VLOOKUP(D559, department!A:B, 2, FALSE)</f>
        <v>Cardiology</v>
      </c>
      <c r="L559" t="str">
        <f>VLOOKUP(C559, provider!A:B, 2, FALSE)</f>
        <v>Dr. Sade Kikiola</v>
      </c>
      <c r="M559" t="str">
        <f>VLOOKUP(G559, insurance!A:B, 2, FALSE)</f>
        <v>AXA</v>
      </c>
      <c r="N559">
        <f>VLOOKUP(B559, patient!A:D, 4, FALSE)</f>
        <v>59</v>
      </c>
      <c r="O559" t="str">
        <f>VLOOKUP(B559, patient!A:C, 3, FALSE)</f>
        <v>Female</v>
      </c>
      <c r="P559" t="str">
        <f>VLOOKUP(B559, patient!A:F, 6, FALSE)</f>
        <v>Asian</v>
      </c>
      <c r="Q559" t="s">
        <v>492</v>
      </c>
      <c r="R559">
        <v>472</v>
      </c>
      <c r="S559">
        <v>160</v>
      </c>
      <c r="U559" s="1" t="str">
        <f t="shared" si="24"/>
        <v>No</v>
      </c>
      <c r="V559">
        <v>2</v>
      </c>
      <c r="W559" t="s">
        <v>487</v>
      </c>
      <c r="X559" t="s">
        <v>488</v>
      </c>
      <c r="Y559" t="str">
        <f t="shared" si="25"/>
        <v>Scheduled</v>
      </c>
      <c r="Z559" t="s">
        <v>489</v>
      </c>
      <c r="AC559" t="s">
        <v>496</v>
      </c>
      <c r="AD559">
        <v>477.4</v>
      </c>
      <c r="AE559">
        <v>50</v>
      </c>
      <c r="AF559" t="str">
        <f t="shared" si="26"/>
        <v>Feb</v>
      </c>
    </row>
    <row r="560" spans="1:32" x14ac:dyDescent="0.25">
      <c r="A560" s="1">
        <v>45347</v>
      </c>
      <c r="B560">
        <v>1579</v>
      </c>
      <c r="C560">
        <v>5</v>
      </c>
      <c r="D560">
        <v>2</v>
      </c>
      <c r="E560">
        <v>1</v>
      </c>
      <c r="F560">
        <v>2</v>
      </c>
      <c r="G560">
        <v>2</v>
      </c>
      <c r="H560">
        <f>VLOOKUP(B560, patient!A:E, 5, FALSE)</f>
        <v>40</v>
      </c>
      <c r="I560" t="str">
        <f>VLOOKUP(H560, city!A:B, 2, FALSE)</f>
        <v>Sheffield</v>
      </c>
      <c r="J560" t="str">
        <f>VLOOKUP(E560, diagnosis!A:B, 2, FALSE)</f>
        <v>Appendicitis</v>
      </c>
      <c r="K560" t="str">
        <f>VLOOKUP(D560, department!A:B, 2, FALSE)</f>
        <v>General Surgery</v>
      </c>
      <c r="L560" t="str">
        <f>VLOOKUP(C560, provider!A:B, 2, FALSE)</f>
        <v>Dr. Sade Kikiola</v>
      </c>
      <c r="M560" t="str">
        <f>VLOOKUP(G560, insurance!A:B, 2, FALSE)</f>
        <v>AXA</v>
      </c>
      <c r="N560">
        <f>VLOOKUP(B560, patient!A:D, 4, FALSE)</f>
        <v>23</v>
      </c>
      <c r="O560" t="str">
        <f>VLOOKUP(B560, patient!A:C, 3, FALSE)</f>
        <v>Male</v>
      </c>
      <c r="P560" t="str">
        <f>VLOOKUP(B560, patient!A:F, 6, FALSE)</f>
        <v>White</v>
      </c>
      <c r="Q560" t="s">
        <v>486</v>
      </c>
      <c r="R560">
        <v>331</v>
      </c>
      <c r="S560">
        <v>175</v>
      </c>
      <c r="T560" s="1">
        <v>45369</v>
      </c>
      <c r="U560" s="1" t="str">
        <f t="shared" si="24"/>
        <v>Yes</v>
      </c>
      <c r="V560">
        <v>1</v>
      </c>
      <c r="W560" t="s">
        <v>494</v>
      </c>
      <c r="X560" t="s">
        <v>488</v>
      </c>
      <c r="Y560" t="str">
        <f t="shared" si="25"/>
        <v>Scheduled</v>
      </c>
      <c r="Z560" t="s">
        <v>489</v>
      </c>
      <c r="AC560" t="s">
        <v>490</v>
      </c>
      <c r="AD560">
        <v>354.2</v>
      </c>
      <c r="AE560">
        <v>0</v>
      </c>
      <c r="AF560" t="str">
        <f t="shared" si="26"/>
        <v>Feb</v>
      </c>
    </row>
    <row r="561" spans="1:32" x14ac:dyDescent="0.25">
      <c r="A561" s="1">
        <v>45347</v>
      </c>
      <c r="B561">
        <v>400</v>
      </c>
      <c r="C561">
        <v>5</v>
      </c>
      <c r="D561">
        <v>1</v>
      </c>
      <c r="E561">
        <v>4</v>
      </c>
      <c r="F561">
        <v>2</v>
      </c>
      <c r="G561">
        <v>3</v>
      </c>
      <c r="H561">
        <f>VLOOKUP(B561, patient!A:E, 5, FALSE)</f>
        <v>9</v>
      </c>
      <c r="I561" t="str">
        <f>VLOOKUP(H561, city!A:B, 2, FALSE)</f>
        <v>Edinburgh</v>
      </c>
      <c r="J561" t="str">
        <f>VLOOKUP(E561, diagnosis!A:B, 2, FALSE)</f>
        <v>Hypertension</v>
      </c>
      <c r="K561" t="str">
        <f>VLOOKUP(D561, department!A:B, 2, FALSE)</f>
        <v>Cardiology</v>
      </c>
      <c r="L561" t="str">
        <f>VLOOKUP(C561, provider!A:B, 2, FALSE)</f>
        <v>Dr. Sade Kikiola</v>
      </c>
      <c r="M561" t="str">
        <f>VLOOKUP(G561, insurance!A:B, 2, FALSE)</f>
        <v>Allianz</v>
      </c>
      <c r="N561">
        <f>VLOOKUP(B561, patient!A:D, 4, FALSE)</f>
        <v>32</v>
      </c>
      <c r="O561" t="str">
        <f>VLOOKUP(B561, patient!A:C, 3, FALSE)</f>
        <v>Male</v>
      </c>
      <c r="P561" t="str">
        <f>VLOOKUP(B561, patient!A:F, 6, FALSE)</f>
        <v>Hispanic</v>
      </c>
      <c r="Q561" t="s">
        <v>486</v>
      </c>
      <c r="R561">
        <v>690</v>
      </c>
      <c r="S561">
        <v>108</v>
      </c>
      <c r="T561" s="1">
        <v>45363</v>
      </c>
      <c r="U561" s="1" t="str">
        <f t="shared" si="24"/>
        <v>Yes</v>
      </c>
      <c r="V561">
        <v>2</v>
      </c>
      <c r="W561" t="s">
        <v>492</v>
      </c>
      <c r="X561" t="s">
        <v>488</v>
      </c>
      <c r="Y561" t="str">
        <f t="shared" si="25"/>
        <v>Scheduled</v>
      </c>
      <c r="Z561" t="s">
        <v>489</v>
      </c>
      <c r="AC561" t="s">
        <v>490</v>
      </c>
      <c r="AD561">
        <v>558.6</v>
      </c>
      <c r="AE561">
        <v>0</v>
      </c>
      <c r="AF561" t="str">
        <f t="shared" si="26"/>
        <v>Feb</v>
      </c>
    </row>
    <row r="562" spans="1:32" x14ac:dyDescent="0.25">
      <c r="A562" s="1">
        <v>45348</v>
      </c>
      <c r="B562">
        <v>4700</v>
      </c>
      <c r="C562">
        <v>5</v>
      </c>
      <c r="D562">
        <v>2</v>
      </c>
      <c r="E562">
        <v>1</v>
      </c>
      <c r="F562">
        <v>2</v>
      </c>
      <c r="G562">
        <v>2</v>
      </c>
      <c r="H562">
        <f>VLOOKUP(B562, patient!A:E, 5, FALSE)</f>
        <v>40</v>
      </c>
      <c r="I562" t="str">
        <f>VLOOKUP(H562, city!A:B, 2, FALSE)</f>
        <v>Sheffield</v>
      </c>
      <c r="J562" t="str">
        <f>VLOOKUP(E562, diagnosis!A:B, 2, FALSE)</f>
        <v>Appendicitis</v>
      </c>
      <c r="K562" t="str">
        <f>VLOOKUP(D562, department!A:B, 2, FALSE)</f>
        <v>General Surgery</v>
      </c>
      <c r="L562" t="str">
        <f>VLOOKUP(C562, provider!A:B, 2, FALSE)</f>
        <v>Dr. Sade Kikiola</v>
      </c>
      <c r="M562" t="str">
        <f>VLOOKUP(G562, insurance!A:B, 2, FALSE)</f>
        <v>AXA</v>
      </c>
      <c r="N562">
        <f>VLOOKUP(B562, patient!A:D, 4, FALSE)</f>
        <v>71</v>
      </c>
      <c r="O562" t="str">
        <f>VLOOKUP(B562, patient!A:C, 3, FALSE)</f>
        <v>Male</v>
      </c>
      <c r="P562" t="str">
        <f>VLOOKUP(B562, patient!A:F, 6, FALSE)</f>
        <v>Black</v>
      </c>
      <c r="Q562" t="s">
        <v>492</v>
      </c>
      <c r="R562">
        <v>307</v>
      </c>
      <c r="S562">
        <v>83</v>
      </c>
      <c r="U562" s="1" t="str">
        <f t="shared" si="24"/>
        <v>No</v>
      </c>
      <c r="V562">
        <v>1</v>
      </c>
      <c r="W562" t="s">
        <v>487</v>
      </c>
      <c r="X562" t="s">
        <v>488</v>
      </c>
      <c r="Y562" t="str">
        <f t="shared" si="25"/>
        <v>Scheduled</v>
      </c>
      <c r="Z562" t="s">
        <v>489</v>
      </c>
      <c r="AC562" t="s">
        <v>496</v>
      </c>
      <c r="AD562">
        <v>308</v>
      </c>
      <c r="AE562">
        <v>50</v>
      </c>
      <c r="AF562" t="str">
        <f t="shared" si="26"/>
        <v>Feb</v>
      </c>
    </row>
    <row r="563" spans="1:32" x14ac:dyDescent="0.25">
      <c r="A563" s="1">
        <v>45348</v>
      </c>
      <c r="B563">
        <v>834</v>
      </c>
      <c r="C563">
        <v>5</v>
      </c>
      <c r="D563">
        <v>1</v>
      </c>
      <c r="E563">
        <v>4</v>
      </c>
      <c r="F563">
        <v>2</v>
      </c>
      <c r="G563">
        <v>1</v>
      </c>
      <c r="H563">
        <f>VLOOKUP(B563, patient!A:E, 5, FALSE)</f>
        <v>9</v>
      </c>
      <c r="I563" t="str">
        <f>VLOOKUP(H563, city!A:B, 2, FALSE)</f>
        <v>Edinburgh</v>
      </c>
      <c r="J563" t="str">
        <f>VLOOKUP(E563, diagnosis!A:B, 2, FALSE)</f>
        <v>Hypertension</v>
      </c>
      <c r="K563" t="str">
        <f>VLOOKUP(D563, department!A:B, 2, FALSE)</f>
        <v>Cardiology</v>
      </c>
      <c r="L563" t="str">
        <f>VLOOKUP(C563, provider!A:B, 2, FALSE)</f>
        <v>Dr. Sade Kikiola</v>
      </c>
      <c r="M563" t="str">
        <f>VLOOKUP(G563, insurance!A:B, 2, FALSE)</f>
        <v>Aviva</v>
      </c>
      <c r="N563">
        <f>VLOOKUP(B563, patient!A:D, 4, FALSE)</f>
        <v>60</v>
      </c>
      <c r="O563" t="str">
        <f>VLOOKUP(B563, patient!A:C, 3, FALSE)</f>
        <v>Female</v>
      </c>
      <c r="P563" t="str">
        <f>VLOOKUP(B563, patient!A:F, 6, FALSE)</f>
        <v>Asian</v>
      </c>
      <c r="Q563" t="s">
        <v>486</v>
      </c>
      <c r="R563">
        <v>627</v>
      </c>
      <c r="S563">
        <v>83</v>
      </c>
      <c r="T563" s="1">
        <v>45369</v>
      </c>
      <c r="U563" s="1" t="str">
        <f t="shared" si="24"/>
        <v>Yes</v>
      </c>
      <c r="V563">
        <v>2</v>
      </c>
      <c r="W563" t="s">
        <v>494</v>
      </c>
      <c r="X563" t="s">
        <v>488</v>
      </c>
      <c r="Y563" t="str">
        <f t="shared" si="25"/>
        <v>Scheduled</v>
      </c>
      <c r="Z563" t="s">
        <v>489</v>
      </c>
      <c r="AC563" t="s">
        <v>490</v>
      </c>
      <c r="AD563">
        <v>497</v>
      </c>
      <c r="AE563">
        <v>0</v>
      </c>
      <c r="AF563" t="str">
        <f t="shared" si="26"/>
        <v>Feb</v>
      </c>
    </row>
    <row r="564" spans="1:32" x14ac:dyDescent="0.25">
      <c r="A564" s="1">
        <v>45348</v>
      </c>
      <c r="B564">
        <v>2167</v>
      </c>
      <c r="C564">
        <v>5</v>
      </c>
      <c r="D564">
        <v>2</v>
      </c>
      <c r="E564">
        <v>1</v>
      </c>
      <c r="F564">
        <v>2</v>
      </c>
      <c r="G564">
        <v>1</v>
      </c>
      <c r="H564">
        <f>VLOOKUP(B564, patient!A:E, 5, FALSE)</f>
        <v>40</v>
      </c>
      <c r="I564" t="str">
        <f>VLOOKUP(H564, city!A:B, 2, FALSE)</f>
        <v>Sheffield</v>
      </c>
      <c r="J564" t="str">
        <f>VLOOKUP(E564, diagnosis!A:B, 2, FALSE)</f>
        <v>Appendicitis</v>
      </c>
      <c r="K564" t="str">
        <f>VLOOKUP(D564, department!A:B, 2, FALSE)</f>
        <v>General Surgery</v>
      </c>
      <c r="L564" t="str">
        <f>VLOOKUP(C564, provider!A:B, 2, FALSE)</f>
        <v>Dr. Sade Kikiola</v>
      </c>
      <c r="M564" t="str">
        <f>VLOOKUP(G564, insurance!A:B, 2, FALSE)</f>
        <v>Aviva</v>
      </c>
      <c r="N564">
        <f>VLOOKUP(B564, patient!A:D, 4, FALSE)</f>
        <v>77</v>
      </c>
      <c r="O564" t="str">
        <f>VLOOKUP(B564, patient!A:C, 3, FALSE)</f>
        <v>Male</v>
      </c>
      <c r="P564" t="str">
        <f>VLOOKUP(B564, patient!A:F, 6, FALSE)</f>
        <v>Other</v>
      </c>
      <c r="Q564" t="s">
        <v>486</v>
      </c>
      <c r="R564">
        <v>380</v>
      </c>
      <c r="S564">
        <v>89</v>
      </c>
      <c r="T564" s="1">
        <v>45375</v>
      </c>
      <c r="U564" s="1" t="str">
        <f t="shared" si="24"/>
        <v>Yes</v>
      </c>
      <c r="V564">
        <v>1</v>
      </c>
      <c r="W564" t="s">
        <v>494</v>
      </c>
      <c r="X564" t="s">
        <v>488</v>
      </c>
      <c r="Y564" t="str">
        <f t="shared" si="25"/>
        <v>Scheduled</v>
      </c>
      <c r="Z564" t="s">
        <v>489</v>
      </c>
      <c r="AC564" t="s">
        <v>490</v>
      </c>
      <c r="AD564">
        <v>328.3</v>
      </c>
      <c r="AE564">
        <v>0</v>
      </c>
      <c r="AF564" t="str">
        <f t="shared" si="26"/>
        <v>Feb</v>
      </c>
    </row>
    <row r="565" spans="1:32" x14ac:dyDescent="0.25">
      <c r="A565" s="1">
        <v>45348</v>
      </c>
      <c r="B565">
        <v>4793</v>
      </c>
      <c r="C565">
        <v>5</v>
      </c>
      <c r="D565">
        <v>1</v>
      </c>
      <c r="E565">
        <v>4</v>
      </c>
      <c r="F565">
        <v>4</v>
      </c>
      <c r="G565">
        <v>1</v>
      </c>
      <c r="H565">
        <f>VLOOKUP(B565, patient!A:E, 5, FALSE)</f>
        <v>9</v>
      </c>
      <c r="I565" t="str">
        <f>VLOOKUP(H565, city!A:B, 2, FALSE)</f>
        <v>Edinburgh</v>
      </c>
      <c r="J565" t="str">
        <f>VLOOKUP(E565, diagnosis!A:B, 2, FALSE)</f>
        <v>Hypertension</v>
      </c>
      <c r="K565" t="str">
        <f>VLOOKUP(D565, department!A:B, 2, FALSE)</f>
        <v>Cardiology</v>
      </c>
      <c r="L565" t="str">
        <f>VLOOKUP(C565, provider!A:B, 2, FALSE)</f>
        <v>Dr. Sade Kikiola</v>
      </c>
      <c r="M565" t="str">
        <f>VLOOKUP(G565, insurance!A:B, 2, FALSE)</f>
        <v>Aviva</v>
      </c>
      <c r="N565">
        <f>VLOOKUP(B565, patient!A:D, 4, FALSE)</f>
        <v>54</v>
      </c>
      <c r="O565" t="str">
        <f>VLOOKUP(B565, patient!A:C, 3, FALSE)</f>
        <v>Female</v>
      </c>
      <c r="P565" t="str">
        <f>VLOOKUP(B565, patient!A:F, 6, FALSE)</f>
        <v>Other</v>
      </c>
      <c r="Q565" t="s">
        <v>491</v>
      </c>
      <c r="R565">
        <v>615</v>
      </c>
      <c r="S565">
        <v>74</v>
      </c>
      <c r="U565" s="1" t="str">
        <f t="shared" si="24"/>
        <v>No</v>
      </c>
      <c r="V565">
        <v>2</v>
      </c>
      <c r="W565" t="s">
        <v>494</v>
      </c>
      <c r="X565" t="s">
        <v>488</v>
      </c>
      <c r="Y565" t="str">
        <f t="shared" si="25"/>
        <v>Scheduled</v>
      </c>
      <c r="Z565" t="s">
        <v>489</v>
      </c>
      <c r="AC565" t="s">
        <v>498</v>
      </c>
      <c r="AD565">
        <v>489.3</v>
      </c>
      <c r="AE565">
        <v>10</v>
      </c>
      <c r="AF565" t="str">
        <f t="shared" si="26"/>
        <v>Feb</v>
      </c>
    </row>
    <row r="566" spans="1:32" x14ac:dyDescent="0.25">
      <c r="A566" s="1">
        <v>45348</v>
      </c>
      <c r="B566">
        <v>2574</v>
      </c>
      <c r="C566">
        <v>5</v>
      </c>
      <c r="D566">
        <v>2</v>
      </c>
      <c r="E566">
        <v>1</v>
      </c>
      <c r="F566">
        <v>2</v>
      </c>
      <c r="G566">
        <v>1</v>
      </c>
      <c r="H566">
        <f>VLOOKUP(B566, patient!A:E, 5, FALSE)</f>
        <v>40</v>
      </c>
      <c r="I566" t="str">
        <f>VLOOKUP(H566, city!A:B, 2, FALSE)</f>
        <v>Sheffield</v>
      </c>
      <c r="J566" t="str">
        <f>VLOOKUP(E566, diagnosis!A:B, 2, FALSE)</f>
        <v>Appendicitis</v>
      </c>
      <c r="K566" t="str">
        <f>VLOOKUP(D566, department!A:B, 2, FALSE)</f>
        <v>General Surgery</v>
      </c>
      <c r="L566" t="str">
        <f>VLOOKUP(C566, provider!A:B, 2, FALSE)</f>
        <v>Dr. Sade Kikiola</v>
      </c>
      <c r="M566" t="str">
        <f>VLOOKUP(G566, insurance!A:B, 2, FALSE)</f>
        <v>Aviva</v>
      </c>
      <c r="N566">
        <f>VLOOKUP(B566, patient!A:D, 4, FALSE)</f>
        <v>50</v>
      </c>
      <c r="O566" t="str">
        <f>VLOOKUP(B566, patient!A:C, 3, FALSE)</f>
        <v>Male</v>
      </c>
      <c r="P566" t="str">
        <f>VLOOKUP(B566, patient!A:F, 6, FALSE)</f>
        <v>Black</v>
      </c>
      <c r="Q566" t="s">
        <v>491</v>
      </c>
      <c r="R566">
        <v>644</v>
      </c>
      <c r="S566">
        <v>56</v>
      </c>
      <c r="U566" s="1" t="str">
        <f t="shared" si="24"/>
        <v>No</v>
      </c>
      <c r="V566">
        <v>1</v>
      </c>
      <c r="W566" t="s">
        <v>494</v>
      </c>
      <c r="X566" t="s">
        <v>488</v>
      </c>
      <c r="Y566" t="str">
        <f t="shared" si="25"/>
        <v>Scheduled</v>
      </c>
      <c r="Z566" t="s">
        <v>489</v>
      </c>
      <c r="AC566" t="s">
        <v>496</v>
      </c>
      <c r="AD566">
        <v>525</v>
      </c>
      <c r="AE566">
        <v>50</v>
      </c>
      <c r="AF566" t="str">
        <f t="shared" si="26"/>
        <v>Feb</v>
      </c>
    </row>
    <row r="567" spans="1:32" x14ac:dyDescent="0.25">
      <c r="A567" s="1">
        <v>45348</v>
      </c>
      <c r="B567">
        <v>2901</v>
      </c>
      <c r="C567">
        <v>5</v>
      </c>
      <c r="D567">
        <v>1</v>
      </c>
      <c r="E567">
        <v>4</v>
      </c>
      <c r="F567">
        <v>5</v>
      </c>
      <c r="G567">
        <v>1</v>
      </c>
      <c r="H567">
        <f>VLOOKUP(B567, patient!A:E, 5, FALSE)</f>
        <v>9</v>
      </c>
      <c r="I567" t="str">
        <f>VLOOKUP(H567, city!A:B, 2, FALSE)</f>
        <v>Edinburgh</v>
      </c>
      <c r="J567" t="str">
        <f>VLOOKUP(E567, diagnosis!A:B, 2, FALSE)</f>
        <v>Hypertension</v>
      </c>
      <c r="K567" t="str">
        <f>VLOOKUP(D567, department!A:B, 2, FALSE)</f>
        <v>Cardiology</v>
      </c>
      <c r="L567" t="str">
        <f>VLOOKUP(C567, provider!A:B, 2, FALSE)</f>
        <v>Dr. Sade Kikiola</v>
      </c>
      <c r="M567" t="str">
        <f>VLOOKUP(G567, insurance!A:B, 2, FALSE)</f>
        <v>Aviva</v>
      </c>
      <c r="N567">
        <f>VLOOKUP(B567, patient!A:D, 4, FALSE)</f>
        <v>25</v>
      </c>
      <c r="O567" t="str">
        <f>VLOOKUP(B567, patient!A:C, 3, FALSE)</f>
        <v>Female</v>
      </c>
      <c r="P567" t="str">
        <f>VLOOKUP(B567, patient!A:F, 6, FALSE)</f>
        <v>Black</v>
      </c>
      <c r="Q567" t="s">
        <v>486</v>
      </c>
      <c r="R567">
        <v>295</v>
      </c>
      <c r="S567">
        <v>180</v>
      </c>
      <c r="T567" s="1">
        <v>45374</v>
      </c>
      <c r="U567" s="1" t="str">
        <f t="shared" si="24"/>
        <v>Yes</v>
      </c>
      <c r="V567">
        <v>2</v>
      </c>
      <c r="W567" t="s">
        <v>494</v>
      </c>
      <c r="X567" t="s">
        <v>488</v>
      </c>
      <c r="Y567" t="str">
        <f t="shared" si="25"/>
        <v>Scheduled</v>
      </c>
      <c r="Z567" t="s">
        <v>489</v>
      </c>
      <c r="AC567" t="s">
        <v>490</v>
      </c>
      <c r="AD567">
        <v>332.5</v>
      </c>
      <c r="AE567">
        <v>0</v>
      </c>
      <c r="AF567" t="str">
        <f t="shared" si="26"/>
        <v>Feb</v>
      </c>
    </row>
    <row r="568" spans="1:32" x14ac:dyDescent="0.25">
      <c r="A568" s="1">
        <v>45348</v>
      </c>
      <c r="B568">
        <v>736</v>
      </c>
      <c r="C568">
        <v>5</v>
      </c>
      <c r="D568">
        <v>2</v>
      </c>
      <c r="E568">
        <v>1</v>
      </c>
      <c r="F568">
        <v>2</v>
      </c>
      <c r="G568">
        <v>1</v>
      </c>
      <c r="H568">
        <f>VLOOKUP(B568, patient!A:E, 5, FALSE)</f>
        <v>40</v>
      </c>
      <c r="I568" t="str">
        <f>VLOOKUP(H568, city!A:B, 2, FALSE)</f>
        <v>Sheffield</v>
      </c>
      <c r="J568" t="str">
        <f>VLOOKUP(E568, diagnosis!A:B, 2, FALSE)</f>
        <v>Appendicitis</v>
      </c>
      <c r="K568" t="str">
        <f>VLOOKUP(D568, department!A:B, 2, FALSE)</f>
        <v>General Surgery</v>
      </c>
      <c r="L568" t="str">
        <f>VLOOKUP(C568, provider!A:B, 2, FALSE)</f>
        <v>Dr. Sade Kikiola</v>
      </c>
      <c r="M568" t="str">
        <f>VLOOKUP(G568, insurance!A:B, 2, FALSE)</f>
        <v>Aviva</v>
      </c>
      <c r="N568">
        <f>VLOOKUP(B568, patient!A:D, 4, FALSE)</f>
        <v>70</v>
      </c>
      <c r="O568" t="str">
        <f>VLOOKUP(B568, patient!A:C, 3, FALSE)</f>
        <v>Male</v>
      </c>
      <c r="P568" t="str">
        <f>VLOOKUP(B568, patient!A:F, 6, FALSE)</f>
        <v>Black</v>
      </c>
      <c r="Q568" t="s">
        <v>491</v>
      </c>
      <c r="R568">
        <v>621</v>
      </c>
      <c r="S568">
        <v>44</v>
      </c>
      <c r="U568" s="1" t="str">
        <f t="shared" si="24"/>
        <v>No</v>
      </c>
      <c r="V568">
        <v>1</v>
      </c>
      <c r="W568" t="s">
        <v>492</v>
      </c>
      <c r="X568" t="s">
        <v>488</v>
      </c>
      <c r="Y568" t="str">
        <f t="shared" si="25"/>
        <v>Scheduled</v>
      </c>
      <c r="Z568" t="s">
        <v>489</v>
      </c>
      <c r="AC568" t="s">
        <v>493</v>
      </c>
      <c r="AD568">
        <v>486.5</v>
      </c>
      <c r="AE568">
        <v>30</v>
      </c>
      <c r="AF568" t="str">
        <f t="shared" si="26"/>
        <v>Feb</v>
      </c>
    </row>
    <row r="569" spans="1:32" x14ac:dyDescent="0.25">
      <c r="A569" s="1">
        <v>45348</v>
      </c>
      <c r="B569">
        <v>987</v>
      </c>
      <c r="C569">
        <v>5</v>
      </c>
      <c r="D569">
        <v>1</v>
      </c>
      <c r="E569">
        <v>4</v>
      </c>
      <c r="F569">
        <v>5</v>
      </c>
      <c r="G569">
        <v>2</v>
      </c>
      <c r="H569">
        <f>VLOOKUP(B569, patient!A:E, 5, FALSE)</f>
        <v>40</v>
      </c>
      <c r="I569" t="str">
        <f>VLOOKUP(H569, city!A:B, 2, FALSE)</f>
        <v>Sheffield</v>
      </c>
      <c r="J569" t="str">
        <f>VLOOKUP(E569, diagnosis!A:B, 2, FALSE)</f>
        <v>Hypertension</v>
      </c>
      <c r="K569" t="str">
        <f>VLOOKUP(D569, department!A:B, 2, FALSE)</f>
        <v>Cardiology</v>
      </c>
      <c r="L569" t="str">
        <f>VLOOKUP(C569, provider!A:B, 2, FALSE)</f>
        <v>Dr. Sade Kikiola</v>
      </c>
      <c r="M569" t="str">
        <f>VLOOKUP(G569, insurance!A:B, 2, FALSE)</f>
        <v>AXA</v>
      </c>
      <c r="N569">
        <f>VLOOKUP(B569, patient!A:D, 4, FALSE)</f>
        <v>77</v>
      </c>
      <c r="O569" t="str">
        <f>VLOOKUP(B569, patient!A:C, 3, FALSE)</f>
        <v>Male</v>
      </c>
      <c r="P569" t="str">
        <f>VLOOKUP(B569, patient!A:F, 6, FALSE)</f>
        <v>White</v>
      </c>
      <c r="Q569" t="s">
        <v>486</v>
      </c>
      <c r="R569">
        <v>618</v>
      </c>
      <c r="S569">
        <v>133</v>
      </c>
      <c r="T569" s="1">
        <v>45364</v>
      </c>
      <c r="U569" s="1" t="str">
        <f t="shared" si="24"/>
        <v>Yes</v>
      </c>
      <c r="V569">
        <v>2</v>
      </c>
      <c r="W569" t="s">
        <v>492</v>
      </c>
      <c r="X569" t="s">
        <v>488</v>
      </c>
      <c r="Y569" t="str">
        <f t="shared" si="25"/>
        <v>Scheduled</v>
      </c>
      <c r="Z569" t="s">
        <v>489</v>
      </c>
      <c r="AC569" t="s">
        <v>490</v>
      </c>
      <c r="AD569">
        <v>525.70000000000005</v>
      </c>
      <c r="AE569">
        <v>0</v>
      </c>
      <c r="AF569" t="str">
        <f t="shared" si="26"/>
        <v>Feb</v>
      </c>
    </row>
    <row r="570" spans="1:32" x14ac:dyDescent="0.25">
      <c r="A570" s="1">
        <v>45348</v>
      </c>
      <c r="B570">
        <v>2133</v>
      </c>
      <c r="C570">
        <v>5</v>
      </c>
      <c r="D570">
        <v>2</v>
      </c>
      <c r="E570">
        <v>1</v>
      </c>
      <c r="F570">
        <v>2</v>
      </c>
      <c r="G570">
        <v>3</v>
      </c>
      <c r="H570">
        <f>VLOOKUP(B570, patient!A:E, 5, FALSE)</f>
        <v>9</v>
      </c>
      <c r="I570" t="str">
        <f>VLOOKUP(H570, city!A:B, 2, FALSE)</f>
        <v>Edinburgh</v>
      </c>
      <c r="J570" t="str">
        <f>VLOOKUP(E570, diagnosis!A:B, 2, FALSE)</f>
        <v>Appendicitis</v>
      </c>
      <c r="K570" t="str">
        <f>VLOOKUP(D570, department!A:B, 2, FALSE)</f>
        <v>General Surgery</v>
      </c>
      <c r="L570" t="str">
        <f>VLOOKUP(C570, provider!A:B, 2, FALSE)</f>
        <v>Dr. Sade Kikiola</v>
      </c>
      <c r="M570" t="str">
        <f>VLOOKUP(G570, insurance!A:B, 2, FALSE)</f>
        <v>Allianz</v>
      </c>
      <c r="N570">
        <f>VLOOKUP(B570, patient!A:D, 4, FALSE)</f>
        <v>61</v>
      </c>
      <c r="O570" t="str">
        <f>VLOOKUP(B570, patient!A:C, 3, FALSE)</f>
        <v>Male</v>
      </c>
      <c r="P570" t="str">
        <f>VLOOKUP(B570, patient!A:F, 6, FALSE)</f>
        <v>Hispanic</v>
      </c>
      <c r="Q570" t="s">
        <v>491</v>
      </c>
      <c r="R570">
        <v>331</v>
      </c>
      <c r="S570">
        <v>42</v>
      </c>
      <c r="U570" s="1" t="str">
        <f t="shared" si="24"/>
        <v>No</v>
      </c>
      <c r="V570">
        <v>1</v>
      </c>
      <c r="W570" t="s">
        <v>487</v>
      </c>
      <c r="X570" t="s">
        <v>488</v>
      </c>
      <c r="Y570" t="str">
        <f t="shared" si="25"/>
        <v>Scheduled</v>
      </c>
      <c r="Z570" t="s">
        <v>489</v>
      </c>
      <c r="AC570" t="s">
        <v>496</v>
      </c>
      <c r="AD570">
        <v>296.10000000000002</v>
      </c>
      <c r="AE570">
        <v>50</v>
      </c>
      <c r="AF570" t="str">
        <f t="shared" si="26"/>
        <v>Feb</v>
      </c>
    </row>
    <row r="571" spans="1:32" x14ac:dyDescent="0.25">
      <c r="A571" s="1">
        <v>45348</v>
      </c>
      <c r="B571">
        <v>2475</v>
      </c>
      <c r="C571">
        <v>5</v>
      </c>
      <c r="D571">
        <v>1</v>
      </c>
      <c r="E571">
        <v>4</v>
      </c>
      <c r="F571">
        <v>3</v>
      </c>
      <c r="G571">
        <v>1</v>
      </c>
      <c r="H571">
        <f>VLOOKUP(B571, patient!A:E, 5, FALSE)</f>
        <v>40</v>
      </c>
      <c r="I571" t="str">
        <f>VLOOKUP(H571, city!A:B, 2, FALSE)</f>
        <v>Sheffield</v>
      </c>
      <c r="J571" t="str">
        <f>VLOOKUP(E571, diagnosis!A:B, 2, FALSE)</f>
        <v>Hypertension</v>
      </c>
      <c r="K571" t="str">
        <f>VLOOKUP(D571, department!A:B, 2, FALSE)</f>
        <v>Cardiology</v>
      </c>
      <c r="L571" t="str">
        <f>VLOOKUP(C571, provider!A:B, 2, FALSE)</f>
        <v>Dr. Sade Kikiola</v>
      </c>
      <c r="M571" t="str">
        <f>VLOOKUP(G571, insurance!A:B, 2, FALSE)</f>
        <v>Aviva</v>
      </c>
      <c r="N571">
        <f>VLOOKUP(B571, patient!A:D, 4, FALSE)</f>
        <v>61</v>
      </c>
      <c r="O571" t="str">
        <f>VLOOKUP(B571, patient!A:C, 3, FALSE)</f>
        <v>Female</v>
      </c>
      <c r="P571" t="str">
        <f>VLOOKUP(B571, patient!A:F, 6, FALSE)</f>
        <v>Asian</v>
      </c>
      <c r="Q571" t="s">
        <v>486</v>
      </c>
      <c r="R571">
        <v>977</v>
      </c>
      <c r="S571">
        <v>155</v>
      </c>
      <c r="T571" s="1">
        <v>45365</v>
      </c>
      <c r="U571" s="1" t="str">
        <f t="shared" si="24"/>
        <v>Yes</v>
      </c>
      <c r="V571">
        <v>2</v>
      </c>
      <c r="W571" t="s">
        <v>494</v>
      </c>
      <c r="X571" t="s">
        <v>488</v>
      </c>
      <c r="Y571" t="str">
        <f t="shared" si="25"/>
        <v>Scheduled</v>
      </c>
      <c r="Z571" t="s">
        <v>489</v>
      </c>
      <c r="AC571" t="s">
        <v>490</v>
      </c>
      <c r="AD571">
        <v>792.4</v>
      </c>
      <c r="AE571">
        <v>0</v>
      </c>
      <c r="AF571" t="str">
        <f t="shared" si="26"/>
        <v>Feb</v>
      </c>
    </row>
    <row r="572" spans="1:32" x14ac:dyDescent="0.25">
      <c r="A572" s="1">
        <v>45349</v>
      </c>
      <c r="B572">
        <v>258</v>
      </c>
      <c r="C572">
        <v>5</v>
      </c>
      <c r="D572">
        <v>2</v>
      </c>
      <c r="E572">
        <v>1</v>
      </c>
      <c r="F572">
        <v>2</v>
      </c>
      <c r="G572">
        <v>2</v>
      </c>
      <c r="H572">
        <f>VLOOKUP(B572, patient!A:E, 5, FALSE)</f>
        <v>9</v>
      </c>
      <c r="I572" t="str">
        <f>VLOOKUP(H572, city!A:B, 2, FALSE)</f>
        <v>Edinburgh</v>
      </c>
      <c r="J572" t="str">
        <f>VLOOKUP(E572, diagnosis!A:B, 2, FALSE)</f>
        <v>Appendicitis</v>
      </c>
      <c r="K572" t="str">
        <f>VLOOKUP(D572, department!A:B, 2, FALSE)</f>
        <v>General Surgery</v>
      </c>
      <c r="L572" t="str">
        <f>VLOOKUP(C572, provider!A:B, 2, FALSE)</f>
        <v>Dr. Sade Kikiola</v>
      </c>
      <c r="M572" t="str">
        <f>VLOOKUP(G572, insurance!A:B, 2, FALSE)</f>
        <v>AXA</v>
      </c>
      <c r="N572">
        <f>VLOOKUP(B572, patient!A:D, 4, FALSE)</f>
        <v>22</v>
      </c>
      <c r="O572" t="str">
        <f>VLOOKUP(B572, patient!A:C, 3, FALSE)</f>
        <v>Female</v>
      </c>
      <c r="P572" t="str">
        <f>VLOOKUP(B572, patient!A:F, 6, FALSE)</f>
        <v>Black</v>
      </c>
      <c r="Q572" t="s">
        <v>492</v>
      </c>
      <c r="R572">
        <v>96</v>
      </c>
      <c r="S572">
        <v>36</v>
      </c>
      <c r="U572" s="1" t="str">
        <f t="shared" si="24"/>
        <v>No</v>
      </c>
      <c r="V572">
        <v>1</v>
      </c>
      <c r="W572" t="s">
        <v>492</v>
      </c>
      <c r="X572" t="s">
        <v>488</v>
      </c>
      <c r="Y572" t="str">
        <f t="shared" si="25"/>
        <v>Scheduled</v>
      </c>
      <c r="Z572" t="s">
        <v>489</v>
      </c>
      <c r="AC572" t="s">
        <v>498</v>
      </c>
      <c r="AD572">
        <v>99.4</v>
      </c>
      <c r="AE572">
        <v>10</v>
      </c>
      <c r="AF572" t="str">
        <f t="shared" si="26"/>
        <v>Feb</v>
      </c>
    </row>
    <row r="573" spans="1:32" x14ac:dyDescent="0.25">
      <c r="A573" s="1">
        <v>45349</v>
      </c>
      <c r="B573">
        <v>3341</v>
      </c>
      <c r="C573">
        <v>5</v>
      </c>
      <c r="D573">
        <v>1</v>
      </c>
      <c r="E573">
        <v>4</v>
      </c>
      <c r="F573">
        <v>3</v>
      </c>
      <c r="G573">
        <v>2</v>
      </c>
      <c r="H573">
        <f>VLOOKUP(B573, patient!A:E, 5, FALSE)</f>
        <v>40</v>
      </c>
      <c r="I573" t="str">
        <f>VLOOKUP(H573, city!A:B, 2, FALSE)</f>
        <v>Sheffield</v>
      </c>
      <c r="J573" t="str">
        <f>VLOOKUP(E573, diagnosis!A:B, 2, FALSE)</f>
        <v>Hypertension</v>
      </c>
      <c r="K573" t="str">
        <f>VLOOKUP(D573, department!A:B, 2, FALSE)</f>
        <v>Cardiology</v>
      </c>
      <c r="L573" t="str">
        <f>VLOOKUP(C573, provider!A:B, 2, FALSE)</f>
        <v>Dr. Sade Kikiola</v>
      </c>
      <c r="M573" t="str">
        <f>VLOOKUP(G573, insurance!A:B, 2, FALSE)</f>
        <v>AXA</v>
      </c>
      <c r="N573">
        <f>VLOOKUP(B573, patient!A:D, 4, FALSE)</f>
        <v>56</v>
      </c>
      <c r="O573" t="str">
        <f>VLOOKUP(B573, patient!A:C, 3, FALSE)</f>
        <v>Male</v>
      </c>
      <c r="P573" t="str">
        <f>VLOOKUP(B573, patient!A:F, 6, FALSE)</f>
        <v>Asian</v>
      </c>
      <c r="Q573" t="s">
        <v>486</v>
      </c>
      <c r="R573">
        <v>306</v>
      </c>
      <c r="S573">
        <v>114</v>
      </c>
      <c r="U573" s="1" t="str">
        <f t="shared" si="24"/>
        <v>No</v>
      </c>
      <c r="V573">
        <v>2</v>
      </c>
      <c r="W573" t="s">
        <v>492</v>
      </c>
      <c r="X573" t="s">
        <v>488</v>
      </c>
      <c r="Y573" t="str">
        <f t="shared" si="25"/>
        <v>Scheduled</v>
      </c>
      <c r="Z573" t="s">
        <v>489</v>
      </c>
      <c r="AC573" t="s">
        <v>498</v>
      </c>
      <c r="AD573">
        <v>301</v>
      </c>
      <c r="AE573">
        <v>10</v>
      </c>
      <c r="AF573" t="str">
        <f t="shared" si="26"/>
        <v>Feb</v>
      </c>
    </row>
    <row r="574" spans="1:32" x14ac:dyDescent="0.25">
      <c r="A574" s="1">
        <v>45349</v>
      </c>
      <c r="B574">
        <v>4336</v>
      </c>
      <c r="C574">
        <v>5</v>
      </c>
      <c r="D574">
        <v>2</v>
      </c>
      <c r="E574">
        <v>1</v>
      </c>
      <c r="F574">
        <v>2</v>
      </c>
      <c r="G574">
        <v>1</v>
      </c>
      <c r="H574">
        <f>VLOOKUP(B574, patient!A:E, 5, FALSE)</f>
        <v>9</v>
      </c>
      <c r="I574" t="str">
        <f>VLOOKUP(H574, city!A:B, 2, FALSE)</f>
        <v>Edinburgh</v>
      </c>
      <c r="J574" t="str">
        <f>VLOOKUP(E574, diagnosis!A:B, 2, FALSE)</f>
        <v>Appendicitis</v>
      </c>
      <c r="K574" t="str">
        <f>VLOOKUP(D574, department!A:B, 2, FALSE)</f>
        <v>General Surgery</v>
      </c>
      <c r="L574" t="str">
        <f>VLOOKUP(C574, provider!A:B, 2, FALSE)</f>
        <v>Dr. Sade Kikiola</v>
      </c>
      <c r="M574" t="str">
        <f>VLOOKUP(G574, insurance!A:B, 2, FALSE)</f>
        <v>Aviva</v>
      </c>
      <c r="N574">
        <f>VLOOKUP(B574, patient!A:D, 4, FALSE)</f>
        <v>21</v>
      </c>
      <c r="O574" t="str">
        <f>VLOOKUP(B574, patient!A:C, 3, FALSE)</f>
        <v>Male</v>
      </c>
      <c r="P574" t="str">
        <f>VLOOKUP(B574, patient!A:F, 6, FALSE)</f>
        <v>Other</v>
      </c>
      <c r="Q574" t="s">
        <v>486</v>
      </c>
      <c r="R574">
        <v>295</v>
      </c>
      <c r="S574">
        <v>109</v>
      </c>
      <c r="T574" s="1">
        <v>45376</v>
      </c>
      <c r="U574" s="1" t="str">
        <f t="shared" si="24"/>
        <v>Yes</v>
      </c>
      <c r="V574">
        <v>1</v>
      </c>
      <c r="W574" t="s">
        <v>494</v>
      </c>
      <c r="X574" t="s">
        <v>488</v>
      </c>
      <c r="Y574" t="str">
        <f t="shared" si="25"/>
        <v>Scheduled</v>
      </c>
      <c r="Z574" t="s">
        <v>489</v>
      </c>
      <c r="AC574" t="s">
        <v>490</v>
      </c>
      <c r="AD574">
        <v>282.8</v>
      </c>
      <c r="AE574">
        <v>0</v>
      </c>
      <c r="AF574" t="str">
        <f t="shared" si="26"/>
        <v>Feb</v>
      </c>
    </row>
    <row r="575" spans="1:32" x14ac:dyDescent="0.25">
      <c r="A575" s="1">
        <v>45349</v>
      </c>
      <c r="B575">
        <v>1829</v>
      </c>
      <c r="C575">
        <v>5</v>
      </c>
      <c r="D575">
        <v>1</v>
      </c>
      <c r="E575">
        <v>4</v>
      </c>
      <c r="F575">
        <v>5</v>
      </c>
      <c r="G575">
        <v>2</v>
      </c>
      <c r="H575">
        <f>VLOOKUP(B575, patient!A:E, 5, FALSE)</f>
        <v>40</v>
      </c>
      <c r="I575" t="str">
        <f>VLOOKUP(H575, city!A:B, 2, FALSE)</f>
        <v>Sheffield</v>
      </c>
      <c r="J575" t="str">
        <f>VLOOKUP(E575, diagnosis!A:B, 2, FALSE)</f>
        <v>Hypertension</v>
      </c>
      <c r="K575" t="str">
        <f>VLOOKUP(D575, department!A:B, 2, FALSE)</f>
        <v>Cardiology</v>
      </c>
      <c r="L575" t="str">
        <f>VLOOKUP(C575, provider!A:B, 2, FALSE)</f>
        <v>Dr. Sade Kikiola</v>
      </c>
      <c r="M575" t="str">
        <f>VLOOKUP(G575, insurance!A:B, 2, FALSE)</f>
        <v>AXA</v>
      </c>
      <c r="N575">
        <f>VLOOKUP(B575, patient!A:D, 4, FALSE)</f>
        <v>23</v>
      </c>
      <c r="O575" t="str">
        <f>VLOOKUP(B575, patient!A:C, 3, FALSE)</f>
        <v>Male</v>
      </c>
      <c r="P575" t="str">
        <f>VLOOKUP(B575, patient!A:F, 6, FALSE)</f>
        <v>Hispanic</v>
      </c>
      <c r="Q575" t="s">
        <v>491</v>
      </c>
      <c r="R575">
        <v>318</v>
      </c>
      <c r="S575">
        <v>94</v>
      </c>
      <c r="U575" s="1" t="str">
        <f t="shared" si="24"/>
        <v>No</v>
      </c>
      <c r="V575">
        <v>2</v>
      </c>
      <c r="W575" t="s">
        <v>487</v>
      </c>
      <c r="X575" t="s">
        <v>488</v>
      </c>
      <c r="Y575" t="str">
        <f t="shared" si="25"/>
        <v>Scheduled</v>
      </c>
      <c r="Z575" t="s">
        <v>489</v>
      </c>
      <c r="AC575" t="s">
        <v>498</v>
      </c>
      <c r="AD575">
        <v>295.39999999999998</v>
      </c>
      <c r="AE575">
        <v>10</v>
      </c>
      <c r="AF575" t="str">
        <f t="shared" si="26"/>
        <v>Feb</v>
      </c>
    </row>
    <row r="576" spans="1:32" x14ac:dyDescent="0.25">
      <c r="A576" s="1">
        <v>45349</v>
      </c>
      <c r="B576">
        <v>2478</v>
      </c>
      <c r="C576">
        <v>5</v>
      </c>
      <c r="D576">
        <v>2</v>
      </c>
      <c r="E576">
        <v>1</v>
      </c>
      <c r="F576">
        <v>2</v>
      </c>
      <c r="G576">
        <v>1</v>
      </c>
      <c r="H576">
        <f>VLOOKUP(B576, patient!A:E, 5, FALSE)</f>
        <v>9</v>
      </c>
      <c r="I576" t="str">
        <f>VLOOKUP(H576, city!A:B, 2, FALSE)</f>
        <v>Edinburgh</v>
      </c>
      <c r="J576" t="str">
        <f>VLOOKUP(E576, diagnosis!A:B, 2, FALSE)</f>
        <v>Appendicitis</v>
      </c>
      <c r="K576" t="str">
        <f>VLOOKUP(D576, department!A:B, 2, FALSE)</f>
        <v>General Surgery</v>
      </c>
      <c r="L576" t="str">
        <f>VLOOKUP(C576, provider!A:B, 2, FALSE)</f>
        <v>Dr. Sade Kikiola</v>
      </c>
      <c r="M576" t="str">
        <f>VLOOKUP(G576, insurance!A:B, 2, FALSE)</f>
        <v>Aviva</v>
      </c>
      <c r="N576">
        <f>VLOOKUP(B576, patient!A:D, 4, FALSE)</f>
        <v>62</v>
      </c>
      <c r="O576" t="str">
        <f>VLOOKUP(B576, patient!A:C, 3, FALSE)</f>
        <v>Female</v>
      </c>
      <c r="P576" t="str">
        <f>VLOOKUP(B576, patient!A:F, 6, FALSE)</f>
        <v>Hispanic</v>
      </c>
      <c r="Q576" t="s">
        <v>486</v>
      </c>
      <c r="R576">
        <v>114</v>
      </c>
      <c r="S576">
        <v>81</v>
      </c>
      <c r="U576" s="1" t="str">
        <f t="shared" si="24"/>
        <v>No</v>
      </c>
      <c r="V576">
        <v>1</v>
      </c>
      <c r="W576" t="s">
        <v>494</v>
      </c>
      <c r="X576" t="s">
        <v>488</v>
      </c>
      <c r="Y576" t="str">
        <f t="shared" si="25"/>
        <v>Scheduled</v>
      </c>
      <c r="Z576" t="s">
        <v>489</v>
      </c>
      <c r="AC576" t="s">
        <v>498</v>
      </c>
      <c r="AD576">
        <v>143.5</v>
      </c>
      <c r="AE576">
        <v>10</v>
      </c>
      <c r="AF576" t="str">
        <f t="shared" si="26"/>
        <v>Feb</v>
      </c>
    </row>
    <row r="577" spans="1:32" x14ac:dyDescent="0.25">
      <c r="A577" s="1">
        <v>45349</v>
      </c>
      <c r="B577">
        <v>185</v>
      </c>
      <c r="C577">
        <v>5</v>
      </c>
      <c r="D577">
        <v>1</v>
      </c>
      <c r="E577">
        <v>4</v>
      </c>
      <c r="F577">
        <v>3</v>
      </c>
      <c r="G577">
        <v>3</v>
      </c>
      <c r="H577">
        <f>VLOOKUP(B577, patient!A:E, 5, FALSE)</f>
        <v>40</v>
      </c>
      <c r="I577" t="str">
        <f>VLOOKUP(H577, city!A:B, 2, FALSE)</f>
        <v>Sheffield</v>
      </c>
      <c r="J577" t="str">
        <f>VLOOKUP(E577, diagnosis!A:B, 2, FALSE)</f>
        <v>Hypertension</v>
      </c>
      <c r="K577" t="str">
        <f>VLOOKUP(D577, department!A:B, 2, FALSE)</f>
        <v>Cardiology</v>
      </c>
      <c r="L577" t="str">
        <f>VLOOKUP(C577, provider!A:B, 2, FALSE)</f>
        <v>Dr. Sade Kikiola</v>
      </c>
      <c r="M577" t="str">
        <f>VLOOKUP(G577, insurance!A:B, 2, FALSE)</f>
        <v>Allianz</v>
      </c>
      <c r="N577">
        <f>VLOOKUP(B577, patient!A:D, 4, FALSE)</f>
        <v>49</v>
      </c>
      <c r="O577" t="str">
        <f>VLOOKUP(B577, patient!A:C, 3, FALSE)</f>
        <v>Male</v>
      </c>
      <c r="P577" t="str">
        <f>VLOOKUP(B577, patient!A:F, 6, FALSE)</f>
        <v>Asian</v>
      </c>
      <c r="Q577" t="s">
        <v>486</v>
      </c>
      <c r="R577">
        <v>516</v>
      </c>
      <c r="S577">
        <v>30</v>
      </c>
      <c r="T577" s="1">
        <v>45357</v>
      </c>
      <c r="U577" s="1" t="str">
        <f t="shared" si="24"/>
        <v>Yes</v>
      </c>
      <c r="V577">
        <v>2</v>
      </c>
      <c r="W577" t="s">
        <v>487</v>
      </c>
      <c r="X577" t="s">
        <v>488</v>
      </c>
      <c r="Y577" t="str">
        <f t="shared" si="25"/>
        <v>Scheduled</v>
      </c>
      <c r="Z577" t="s">
        <v>489</v>
      </c>
      <c r="AC577" t="s">
        <v>490</v>
      </c>
      <c r="AD577">
        <v>382.2</v>
      </c>
      <c r="AE577">
        <v>0</v>
      </c>
      <c r="AF577" t="str">
        <f t="shared" si="26"/>
        <v>Feb</v>
      </c>
    </row>
    <row r="578" spans="1:32" x14ac:dyDescent="0.25">
      <c r="A578" s="1">
        <v>45349</v>
      </c>
      <c r="B578">
        <v>3366</v>
      </c>
      <c r="C578">
        <v>5</v>
      </c>
      <c r="D578">
        <v>2</v>
      </c>
      <c r="E578">
        <v>1</v>
      </c>
      <c r="F578">
        <v>2</v>
      </c>
      <c r="G578">
        <v>1</v>
      </c>
      <c r="H578">
        <f>VLOOKUP(B578, patient!A:E, 5, FALSE)</f>
        <v>9</v>
      </c>
      <c r="I578" t="str">
        <f>VLOOKUP(H578, city!A:B, 2, FALSE)</f>
        <v>Edinburgh</v>
      </c>
      <c r="J578" t="str">
        <f>VLOOKUP(E578, diagnosis!A:B, 2, FALSE)</f>
        <v>Appendicitis</v>
      </c>
      <c r="K578" t="str">
        <f>VLOOKUP(D578, department!A:B, 2, FALSE)</f>
        <v>General Surgery</v>
      </c>
      <c r="L578" t="str">
        <f>VLOOKUP(C578, provider!A:B, 2, FALSE)</f>
        <v>Dr. Sade Kikiola</v>
      </c>
      <c r="M578" t="str">
        <f>VLOOKUP(G578, insurance!A:B, 2, FALSE)</f>
        <v>Aviva</v>
      </c>
      <c r="N578">
        <f>VLOOKUP(B578, patient!A:D, 4, FALSE)</f>
        <v>69</v>
      </c>
      <c r="O578" t="str">
        <f>VLOOKUP(B578, patient!A:C, 3, FALSE)</f>
        <v>Male</v>
      </c>
      <c r="P578" t="str">
        <f>VLOOKUP(B578, patient!A:F, 6, FALSE)</f>
        <v>Other</v>
      </c>
      <c r="Q578" t="s">
        <v>492</v>
      </c>
      <c r="R578">
        <v>99</v>
      </c>
      <c r="S578">
        <v>187</v>
      </c>
      <c r="U578" s="1" t="str">
        <f t="shared" si="24"/>
        <v>No</v>
      </c>
      <c r="V578">
        <v>1</v>
      </c>
      <c r="W578" t="s">
        <v>487</v>
      </c>
      <c r="X578" t="s">
        <v>488</v>
      </c>
      <c r="Y578" t="str">
        <f t="shared" si="25"/>
        <v>Scheduled</v>
      </c>
      <c r="Z578" t="s">
        <v>489</v>
      </c>
      <c r="AC578" t="s">
        <v>493</v>
      </c>
      <c r="AD578">
        <v>221.2</v>
      </c>
      <c r="AE578">
        <v>30</v>
      </c>
      <c r="AF578" t="str">
        <f t="shared" si="26"/>
        <v>Feb</v>
      </c>
    </row>
    <row r="579" spans="1:32" x14ac:dyDescent="0.25">
      <c r="A579" s="1">
        <v>45349</v>
      </c>
      <c r="B579">
        <v>3063</v>
      </c>
      <c r="C579">
        <v>5</v>
      </c>
      <c r="D579">
        <v>1</v>
      </c>
      <c r="E579">
        <v>4</v>
      </c>
      <c r="F579">
        <v>5</v>
      </c>
      <c r="G579">
        <v>3</v>
      </c>
      <c r="H579">
        <f>VLOOKUP(B579, patient!A:E, 5, FALSE)</f>
        <v>40</v>
      </c>
      <c r="I579" t="str">
        <f>VLOOKUP(H579, city!A:B, 2, FALSE)</f>
        <v>Sheffield</v>
      </c>
      <c r="J579" t="str">
        <f>VLOOKUP(E579, diagnosis!A:B, 2, FALSE)</f>
        <v>Hypertension</v>
      </c>
      <c r="K579" t="str">
        <f>VLOOKUP(D579, department!A:B, 2, FALSE)</f>
        <v>Cardiology</v>
      </c>
      <c r="L579" t="str">
        <f>VLOOKUP(C579, provider!A:B, 2, FALSE)</f>
        <v>Dr. Sade Kikiola</v>
      </c>
      <c r="M579" t="str">
        <f>VLOOKUP(G579, insurance!A:B, 2, FALSE)</f>
        <v>Allianz</v>
      </c>
      <c r="N579">
        <f>VLOOKUP(B579, patient!A:D, 4, FALSE)</f>
        <v>47</v>
      </c>
      <c r="O579" t="str">
        <f>VLOOKUP(B579, patient!A:C, 3, FALSE)</f>
        <v>Male</v>
      </c>
      <c r="P579" t="str">
        <f>VLOOKUP(B579, patient!A:F, 6, FALSE)</f>
        <v>Other</v>
      </c>
      <c r="Q579" t="s">
        <v>492</v>
      </c>
      <c r="R579">
        <v>754</v>
      </c>
      <c r="S579">
        <v>187</v>
      </c>
      <c r="U579" s="1" t="str">
        <f t="shared" ref="U579:U642" si="27">IF(T579&lt;&gt;"", "Yes", "No")</f>
        <v>No</v>
      </c>
      <c r="V579">
        <v>2</v>
      </c>
      <c r="W579" t="s">
        <v>492</v>
      </c>
      <c r="X579" t="s">
        <v>488</v>
      </c>
      <c r="Y579" t="str">
        <f t="shared" ref="Y579:Y642" si="28">IF(TRIM(X579)="yes", "Emergency", "Scheduled")</f>
        <v>Scheduled</v>
      </c>
      <c r="Z579" t="s">
        <v>489</v>
      </c>
      <c r="AC579" t="s">
        <v>498</v>
      </c>
      <c r="AD579">
        <v>665.7</v>
      </c>
      <c r="AE579">
        <v>10</v>
      </c>
      <c r="AF579" t="str">
        <f t="shared" ref="AF579:AF642" si="29">TEXT(A579, "mmm")</f>
        <v>Feb</v>
      </c>
    </row>
    <row r="580" spans="1:32" x14ac:dyDescent="0.25">
      <c r="A580" s="1">
        <v>45349</v>
      </c>
      <c r="B580">
        <v>1662</v>
      </c>
      <c r="C580">
        <v>5</v>
      </c>
      <c r="D580">
        <v>2</v>
      </c>
      <c r="E580">
        <v>1</v>
      </c>
      <c r="F580">
        <v>2</v>
      </c>
      <c r="G580">
        <v>2</v>
      </c>
      <c r="H580">
        <f>VLOOKUP(B580, patient!A:E, 5, FALSE)</f>
        <v>9</v>
      </c>
      <c r="I580" t="str">
        <f>VLOOKUP(H580, city!A:B, 2, FALSE)</f>
        <v>Edinburgh</v>
      </c>
      <c r="J580" t="str">
        <f>VLOOKUP(E580, diagnosis!A:B, 2, FALSE)</f>
        <v>Appendicitis</v>
      </c>
      <c r="K580" t="str">
        <f>VLOOKUP(D580, department!A:B, 2, FALSE)</f>
        <v>General Surgery</v>
      </c>
      <c r="L580" t="str">
        <f>VLOOKUP(C580, provider!A:B, 2, FALSE)</f>
        <v>Dr. Sade Kikiola</v>
      </c>
      <c r="M580" t="str">
        <f>VLOOKUP(G580, insurance!A:B, 2, FALSE)</f>
        <v>AXA</v>
      </c>
      <c r="N580">
        <f>VLOOKUP(B580, patient!A:D, 4, FALSE)</f>
        <v>64</v>
      </c>
      <c r="O580" t="str">
        <f>VLOOKUP(B580, patient!A:C, 3, FALSE)</f>
        <v>Male</v>
      </c>
      <c r="P580" t="str">
        <f>VLOOKUP(B580, patient!A:F, 6, FALSE)</f>
        <v>White</v>
      </c>
      <c r="Q580" t="s">
        <v>486</v>
      </c>
      <c r="R580">
        <v>715</v>
      </c>
      <c r="S580">
        <v>140</v>
      </c>
      <c r="U580" s="1" t="str">
        <f t="shared" si="27"/>
        <v>No</v>
      </c>
      <c r="V580">
        <v>1</v>
      </c>
      <c r="W580" t="s">
        <v>487</v>
      </c>
      <c r="X580" t="s">
        <v>488</v>
      </c>
      <c r="Y580" t="str">
        <f t="shared" si="28"/>
        <v>Scheduled</v>
      </c>
      <c r="Z580" t="s">
        <v>489</v>
      </c>
      <c r="AC580" t="s">
        <v>493</v>
      </c>
      <c r="AD580">
        <v>619.5</v>
      </c>
      <c r="AE580">
        <v>30</v>
      </c>
      <c r="AF580" t="str">
        <f t="shared" si="29"/>
        <v>Feb</v>
      </c>
    </row>
    <row r="581" spans="1:32" x14ac:dyDescent="0.25">
      <c r="A581" s="1">
        <v>45349</v>
      </c>
      <c r="B581">
        <v>4278</v>
      </c>
      <c r="C581">
        <v>5</v>
      </c>
      <c r="D581">
        <v>1</v>
      </c>
      <c r="E581">
        <v>4</v>
      </c>
      <c r="F581">
        <v>3</v>
      </c>
      <c r="G581">
        <v>2</v>
      </c>
      <c r="H581">
        <f>VLOOKUP(B581, patient!A:E, 5, FALSE)</f>
        <v>40</v>
      </c>
      <c r="I581" t="str">
        <f>VLOOKUP(H581, city!A:B, 2, FALSE)</f>
        <v>Sheffield</v>
      </c>
      <c r="J581" t="str">
        <f>VLOOKUP(E581, diagnosis!A:B, 2, FALSE)</f>
        <v>Hypertension</v>
      </c>
      <c r="K581" t="str">
        <f>VLOOKUP(D581, department!A:B, 2, FALSE)</f>
        <v>Cardiology</v>
      </c>
      <c r="L581" t="str">
        <f>VLOOKUP(C581, provider!A:B, 2, FALSE)</f>
        <v>Dr. Sade Kikiola</v>
      </c>
      <c r="M581" t="str">
        <f>VLOOKUP(G581, insurance!A:B, 2, FALSE)</f>
        <v>AXA</v>
      </c>
      <c r="N581">
        <f>VLOOKUP(B581, patient!A:D, 4, FALSE)</f>
        <v>52</v>
      </c>
      <c r="O581" t="str">
        <f>VLOOKUP(B581, patient!A:C, 3, FALSE)</f>
        <v>Female</v>
      </c>
      <c r="P581" t="str">
        <f>VLOOKUP(B581, patient!A:F, 6, FALSE)</f>
        <v>Black</v>
      </c>
      <c r="Q581" t="s">
        <v>486</v>
      </c>
      <c r="R581">
        <v>575</v>
      </c>
      <c r="S581">
        <v>75</v>
      </c>
      <c r="T581" s="1">
        <v>45377</v>
      </c>
      <c r="U581" s="1" t="str">
        <f t="shared" si="27"/>
        <v>Yes</v>
      </c>
      <c r="V581">
        <v>2</v>
      </c>
      <c r="W581" t="s">
        <v>492</v>
      </c>
      <c r="X581" t="s">
        <v>488</v>
      </c>
      <c r="Y581" t="str">
        <f t="shared" si="28"/>
        <v>Scheduled</v>
      </c>
      <c r="Z581" t="s">
        <v>489</v>
      </c>
      <c r="AC581" t="s">
        <v>490</v>
      </c>
      <c r="AD581">
        <v>455</v>
      </c>
      <c r="AE581">
        <v>0</v>
      </c>
      <c r="AF581" t="str">
        <f t="shared" si="29"/>
        <v>Feb</v>
      </c>
    </row>
    <row r="582" spans="1:32" x14ac:dyDescent="0.25">
      <c r="A582" s="1">
        <v>45350</v>
      </c>
      <c r="B582">
        <v>4834</v>
      </c>
      <c r="C582">
        <v>5</v>
      </c>
      <c r="D582">
        <v>2</v>
      </c>
      <c r="E582">
        <v>1</v>
      </c>
      <c r="F582">
        <v>2</v>
      </c>
      <c r="G582">
        <v>1</v>
      </c>
      <c r="H582">
        <f>VLOOKUP(B582, patient!A:E, 5, FALSE)</f>
        <v>9</v>
      </c>
      <c r="I582" t="str">
        <f>VLOOKUP(H582, city!A:B, 2, FALSE)</f>
        <v>Edinburgh</v>
      </c>
      <c r="J582" t="str">
        <f>VLOOKUP(E582, diagnosis!A:B, 2, FALSE)</f>
        <v>Appendicitis</v>
      </c>
      <c r="K582" t="str">
        <f>VLOOKUP(D582, department!A:B, 2, FALSE)</f>
        <v>General Surgery</v>
      </c>
      <c r="L582" t="str">
        <f>VLOOKUP(C582, provider!A:B, 2, FALSE)</f>
        <v>Dr. Sade Kikiola</v>
      </c>
      <c r="M582" t="str">
        <f>VLOOKUP(G582, insurance!A:B, 2, FALSE)</f>
        <v>Aviva</v>
      </c>
      <c r="N582">
        <f>VLOOKUP(B582, patient!A:D, 4, FALSE)</f>
        <v>72</v>
      </c>
      <c r="O582" t="str">
        <f>VLOOKUP(B582, patient!A:C, 3, FALSE)</f>
        <v>Female</v>
      </c>
      <c r="P582" t="str">
        <f>VLOOKUP(B582, patient!A:F, 6, FALSE)</f>
        <v>Other</v>
      </c>
      <c r="Q582" t="s">
        <v>486</v>
      </c>
      <c r="R582">
        <v>474</v>
      </c>
      <c r="S582">
        <v>72</v>
      </c>
      <c r="U582" s="1" t="str">
        <f t="shared" si="27"/>
        <v>No</v>
      </c>
      <c r="V582">
        <v>1</v>
      </c>
      <c r="W582" t="s">
        <v>492</v>
      </c>
      <c r="X582" t="s">
        <v>488</v>
      </c>
      <c r="Y582" t="str">
        <f t="shared" si="28"/>
        <v>Scheduled</v>
      </c>
      <c r="Z582" t="s">
        <v>489</v>
      </c>
      <c r="AC582" t="s">
        <v>498</v>
      </c>
      <c r="AD582">
        <v>389.2</v>
      </c>
      <c r="AE582">
        <v>10</v>
      </c>
      <c r="AF582" t="str">
        <f t="shared" si="29"/>
        <v>Feb</v>
      </c>
    </row>
    <row r="583" spans="1:32" x14ac:dyDescent="0.25">
      <c r="A583" s="1">
        <v>45350</v>
      </c>
      <c r="B583">
        <v>949</v>
      </c>
      <c r="C583">
        <v>5</v>
      </c>
      <c r="D583">
        <v>1</v>
      </c>
      <c r="E583">
        <v>4</v>
      </c>
      <c r="F583">
        <v>2</v>
      </c>
      <c r="G583">
        <v>2</v>
      </c>
      <c r="H583">
        <f>VLOOKUP(B583, patient!A:E, 5, FALSE)</f>
        <v>40</v>
      </c>
      <c r="I583" t="str">
        <f>VLOOKUP(H583, city!A:B, 2, FALSE)</f>
        <v>Sheffield</v>
      </c>
      <c r="J583" t="str">
        <f>VLOOKUP(E583, diagnosis!A:B, 2, FALSE)</f>
        <v>Hypertension</v>
      </c>
      <c r="K583" t="str">
        <f>VLOOKUP(D583, department!A:B, 2, FALSE)</f>
        <v>Cardiology</v>
      </c>
      <c r="L583" t="str">
        <f>VLOOKUP(C583, provider!A:B, 2, FALSE)</f>
        <v>Dr. Sade Kikiola</v>
      </c>
      <c r="M583" t="str">
        <f>VLOOKUP(G583, insurance!A:B, 2, FALSE)</f>
        <v>AXA</v>
      </c>
      <c r="N583">
        <f>VLOOKUP(B583, patient!A:D, 4, FALSE)</f>
        <v>57</v>
      </c>
      <c r="O583" t="str">
        <f>VLOOKUP(B583, patient!A:C, 3, FALSE)</f>
        <v>Male</v>
      </c>
      <c r="P583" t="str">
        <f>VLOOKUP(B583, patient!A:F, 6, FALSE)</f>
        <v>Black</v>
      </c>
      <c r="Q583" t="s">
        <v>486</v>
      </c>
      <c r="R583">
        <v>50</v>
      </c>
      <c r="S583">
        <v>104</v>
      </c>
      <c r="T583" s="1">
        <v>45366</v>
      </c>
      <c r="U583" s="1" t="str">
        <f t="shared" si="27"/>
        <v>Yes</v>
      </c>
      <c r="V583">
        <v>2</v>
      </c>
      <c r="W583" t="s">
        <v>494</v>
      </c>
      <c r="X583" t="s">
        <v>488</v>
      </c>
      <c r="Y583" t="str">
        <f t="shared" si="28"/>
        <v>Scheduled</v>
      </c>
      <c r="Z583" t="s">
        <v>489</v>
      </c>
      <c r="AC583" t="s">
        <v>490</v>
      </c>
      <c r="AD583">
        <v>107.8</v>
      </c>
      <c r="AE583">
        <v>0</v>
      </c>
      <c r="AF583" t="str">
        <f t="shared" si="29"/>
        <v>Feb</v>
      </c>
    </row>
    <row r="584" spans="1:32" x14ac:dyDescent="0.25">
      <c r="A584" s="1">
        <v>45350</v>
      </c>
      <c r="B584">
        <v>732</v>
      </c>
      <c r="C584">
        <v>5</v>
      </c>
      <c r="D584">
        <v>2</v>
      </c>
      <c r="E584">
        <v>1</v>
      </c>
      <c r="F584">
        <v>2</v>
      </c>
      <c r="G584">
        <v>2</v>
      </c>
      <c r="H584">
        <f>VLOOKUP(B584, patient!A:E, 5, FALSE)</f>
        <v>9</v>
      </c>
      <c r="I584" t="str">
        <f>VLOOKUP(H584, city!A:B, 2, FALSE)</f>
        <v>Edinburgh</v>
      </c>
      <c r="J584" t="str">
        <f>VLOOKUP(E584, diagnosis!A:B, 2, FALSE)</f>
        <v>Appendicitis</v>
      </c>
      <c r="K584" t="str">
        <f>VLOOKUP(D584, department!A:B, 2, FALSE)</f>
        <v>General Surgery</v>
      </c>
      <c r="L584" t="str">
        <f>VLOOKUP(C584, provider!A:B, 2, FALSE)</f>
        <v>Dr. Sade Kikiola</v>
      </c>
      <c r="M584" t="str">
        <f>VLOOKUP(G584, insurance!A:B, 2, FALSE)</f>
        <v>AXA</v>
      </c>
      <c r="N584">
        <f>VLOOKUP(B584, patient!A:D, 4, FALSE)</f>
        <v>69</v>
      </c>
      <c r="O584" t="str">
        <f>VLOOKUP(B584, patient!A:C, 3, FALSE)</f>
        <v>Male</v>
      </c>
      <c r="P584" t="str">
        <f>VLOOKUP(B584, patient!A:F, 6, FALSE)</f>
        <v>Black</v>
      </c>
      <c r="Q584" t="s">
        <v>486</v>
      </c>
      <c r="R584">
        <v>881</v>
      </c>
      <c r="S584">
        <v>47</v>
      </c>
      <c r="T584" s="1">
        <v>45377</v>
      </c>
      <c r="U584" s="1" t="str">
        <f t="shared" si="27"/>
        <v>Yes</v>
      </c>
      <c r="V584">
        <v>1</v>
      </c>
      <c r="W584" t="s">
        <v>494</v>
      </c>
      <c r="X584" t="s">
        <v>488</v>
      </c>
      <c r="Y584" t="str">
        <f t="shared" si="28"/>
        <v>Scheduled</v>
      </c>
      <c r="Z584" t="s">
        <v>489</v>
      </c>
      <c r="AC584" t="s">
        <v>490</v>
      </c>
      <c r="AD584">
        <v>649.6</v>
      </c>
      <c r="AE584">
        <v>0</v>
      </c>
      <c r="AF584" t="str">
        <f t="shared" si="29"/>
        <v>Feb</v>
      </c>
    </row>
    <row r="585" spans="1:32" x14ac:dyDescent="0.25">
      <c r="A585" s="1">
        <v>45350</v>
      </c>
      <c r="B585">
        <v>275</v>
      </c>
      <c r="C585">
        <v>5</v>
      </c>
      <c r="D585">
        <v>1</v>
      </c>
      <c r="E585">
        <v>4</v>
      </c>
      <c r="F585">
        <v>5</v>
      </c>
      <c r="G585">
        <v>3</v>
      </c>
      <c r="H585">
        <f>VLOOKUP(B585, patient!A:E, 5, FALSE)</f>
        <v>40</v>
      </c>
      <c r="I585" t="str">
        <f>VLOOKUP(H585, city!A:B, 2, FALSE)</f>
        <v>Sheffield</v>
      </c>
      <c r="J585" t="str">
        <f>VLOOKUP(E585, diagnosis!A:B, 2, FALSE)</f>
        <v>Hypertension</v>
      </c>
      <c r="K585" t="str">
        <f>VLOOKUP(D585, department!A:B, 2, FALSE)</f>
        <v>Cardiology</v>
      </c>
      <c r="L585" t="str">
        <f>VLOOKUP(C585, provider!A:B, 2, FALSE)</f>
        <v>Dr. Sade Kikiola</v>
      </c>
      <c r="M585" t="str">
        <f>VLOOKUP(G585, insurance!A:B, 2, FALSE)</f>
        <v>Allianz</v>
      </c>
      <c r="N585">
        <f>VLOOKUP(B585, patient!A:D, 4, FALSE)</f>
        <v>33</v>
      </c>
      <c r="O585" t="str">
        <f>VLOOKUP(B585, patient!A:C, 3, FALSE)</f>
        <v>Female</v>
      </c>
      <c r="P585" t="str">
        <f>VLOOKUP(B585, patient!A:F, 6, FALSE)</f>
        <v>Asian</v>
      </c>
      <c r="Q585" t="s">
        <v>486</v>
      </c>
      <c r="R585">
        <v>239</v>
      </c>
      <c r="S585">
        <v>105</v>
      </c>
      <c r="U585" s="1" t="str">
        <f t="shared" si="27"/>
        <v>No</v>
      </c>
      <c r="V585">
        <v>2</v>
      </c>
      <c r="W585" t="s">
        <v>487</v>
      </c>
      <c r="X585" t="s">
        <v>488</v>
      </c>
      <c r="Y585" t="str">
        <f t="shared" si="28"/>
        <v>Scheduled</v>
      </c>
      <c r="Z585" t="s">
        <v>489</v>
      </c>
      <c r="AC585" t="s">
        <v>496</v>
      </c>
      <c r="AD585">
        <v>275.8</v>
      </c>
      <c r="AE585">
        <v>50</v>
      </c>
      <c r="AF585" t="str">
        <f t="shared" si="29"/>
        <v>Feb</v>
      </c>
    </row>
    <row r="586" spans="1:32" x14ac:dyDescent="0.25">
      <c r="A586" s="1">
        <v>45350</v>
      </c>
      <c r="B586">
        <v>1234</v>
      </c>
      <c r="C586">
        <v>5</v>
      </c>
      <c r="D586">
        <v>2</v>
      </c>
      <c r="E586">
        <v>1</v>
      </c>
      <c r="F586">
        <v>2</v>
      </c>
      <c r="G586">
        <v>1</v>
      </c>
      <c r="H586">
        <f>VLOOKUP(B586, patient!A:E, 5, FALSE)</f>
        <v>9</v>
      </c>
      <c r="I586" t="str">
        <f>VLOOKUP(H586, city!A:B, 2, FALSE)</f>
        <v>Edinburgh</v>
      </c>
      <c r="J586" t="str">
        <f>VLOOKUP(E586, diagnosis!A:B, 2, FALSE)</f>
        <v>Appendicitis</v>
      </c>
      <c r="K586" t="str">
        <f>VLOOKUP(D586, department!A:B, 2, FALSE)</f>
        <v>General Surgery</v>
      </c>
      <c r="L586" t="str">
        <f>VLOOKUP(C586, provider!A:B, 2, FALSE)</f>
        <v>Dr. Sade Kikiola</v>
      </c>
      <c r="M586" t="str">
        <f>VLOOKUP(G586, insurance!A:B, 2, FALSE)</f>
        <v>Aviva</v>
      </c>
      <c r="N586">
        <f>VLOOKUP(B586, patient!A:D, 4, FALSE)</f>
        <v>30</v>
      </c>
      <c r="O586" t="str">
        <f>VLOOKUP(B586, patient!A:C, 3, FALSE)</f>
        <v>Female</v>
      </c>
      <c r="P586" t="str">
        <f>VLOOKUP(B586, patient!A:F, 6, FALSE)</f>
        <v>Black</v>
      </c>
      <c r="Q586" t="s">
        <v>486</v>
      </c>
      <c r="R586">
        <v>554</v>
      </c>
      <c r="S586">
        <v>189</v>
      </c>
      <c r="T586" s="1">
        <v>45368</v>
      </c>
      <c r="U586" s="1" t="str">
        <f t="shared" si="27"/>
        <v>Yes</v>
      </c>
      <c r="V586">
        <v>1</v>
      </c>
      <c r="W586" t="s">
        <v>494</v>
      </c>
      <c r="X586" t="s">
        <v>488</v>
      </c>
      <c r="Y586" t="str">
        <f t="shared" si="28"/>
        <v>Scheduled</v>
      </c>
      <c r="Z586" t="s">
        <v>489</v>
      </c>
      <c r="AC586" t="s">
        <v>490</v>
      </c>
      <c r="AD586">
        <v>520.1</v>
      </c>
      <c r="AE586">
        <v>0</v>
      </c>
      <c r="AF586" t="str">
        <f t="shared" si="29"/>
        <v>Feb</v>
      </c>
    </row>
    <row r="587" spans="1:32" x14ac:dyDescent="0.25">
      <c r="A587" s="1">
        <v>45350</v>
      </c>
      <c r="B587">
        <v>3918</v>
      </c>
      <c r="C587">
        <v>5</v>
      </c>
      <c r="D587">
        <v>1</v>
      </c>
      <c r="E587">
        <v>4</v>
      </c>
      <c r="F587">
        <v>1</v>
      </c>
      <c r="G587">
        <v>1</v>
      </c>
      <c r="H587">
        <f>VLOOKUP(B587, patient!A:E, 5, FALSE)</f>
        <v>40</v>
      </c>
      <c r="I587" t="str">
        <f>VLOOKUP(H587, city!A:B, 2, FALSE)</f>
        <v>Sheffield</v>
      </c>
      <c r="J587" t="str">
        <f>VLOOKUP(E587, diagnosis!A:B, 2, FALSE)</f>
        <v>Hypertension</v>
      </c>
      <c r="K587" t="str">
        <f>VLOOKUP(D587, department!A:B, 2, FALSE)</f>
        <v>Cardiology</v>
      </c>
      <c r="L587" t="str">
        <f>VLOOKUP(C587, provider!A:B, 2, FALSE)</f>
        <v>Dr. Sade Kikiola</v>
      </c>
      <c r="M587" t="str">
        <f>VLOOKUP(G587, insurance!A:B, 2, FALSE)</f>
        <v>Aviva</v>
      </c>
      <c r="N587">
        <f>VLOOKUP(B587, patient!A:D, 4, FALSE)</f>
        <v>67</v>
      </c>
      <c r="O587" t="str">
        <f>VLOOKUP(B587, patient!A:C, 3, FALSE)</f>
        <v>Male</v>
      </c>
      <c r="P587" t="str">
        <f>VLOOKUP(B587, patient!A:F, 6, FALSE)</f>
        <v>Asian</v>
      </c>
      <c r="Q587" t="s">
        <v>486</v>
      </c>
      <c r="R587">
        <v>538</v>
      </c>
      <c r="S587">
        <v>134</v>
      </c>
      <c r="T587" s="1">
        <v>45367</v>
      </c>
      <c r="U587" s="1" t="str">
        <f t="shared" si="27"/>
        <v>Yes</v>
      </c>
      <c r="V587">
        <v>2</v>
      </c>
      <c r="W587" t="s">
        <v>494</v>
      </c>
      <c r="X587" t="s">
        <v>488</v>
      </c>
      <c r="Y587" t="str">
        <f t="shared" si="28"/>
        <v>Scheduled</v>
      </c>
      <c r="Z587" t="s">
        <v>489</v>
      </c>
      <c r="AC587" t="s">
        <v>490</v>
      </c>
      <c r="AD587">
        <v>470.4</v>
      </c>
      <c r="AE587">
        <v>0</v>
      </c>
      <c r="AF587" t="str">
        <f t="shared" si="29"/>
        <v>Feb</v>
      </c>
    </row>
    <row r="588" spans="1:32" x14ac:dyDescent="0.25">
      <c r="A588" s="1">
        <v>45350</v>
      </c>
      <c r="B588">
        <v>3802</v>
      </c>
      <c r="C588">
        <v>5</v>
      </c>
      <c r="D588">
        <v>2</v>
      </c>
      <c r="E588">
        <v>1</v>
      </c>
      <c r="F588">
        <v>2</v>
      </c>
      <c r="G588">
        <v>3</v>
      </c>
      <c r="H588">
        <f>VLOOKUP(B588, patient!A:E, 5, FALSE)</f>
        <v>9</v>
      </c>
      <c r="I588" t="str">
        <f>VLOOKUP(H588, city!A:B, 2, FALSE)</f>
        <v>Edinburgh</v>
      </c>
      <c r="J588" t="str">
        <f>VLOOKUP(E588, diagnosis!A:B, 2, FALSE)</f>
        <v>Appendicitis</v>
      </c>
      <c r="K588" t="str">
        <f>VLOOKUP(D588, department!A:B, 2, FALSE)</f>
        <v>General Surgery</v>
      </c>
      <c r="L588" t="str">
        <f>VLOOKUP(C588, provider!A:B, 2, FALSE)</f>
        <v>Dr. Sade Kikiola</v>
      </c>
      <c r="M588" t="str">
        <f>VLOOKUP(G588, insurance!A:B, 2, FALSE)</f>
        <v>Allianz</v>
      </c>
      <c r="N588">
        <f>VLOOKUP(B588, patient!A:D, 4, FALSE)</f>
        <v>77</v>
      </c>
      <c r="O588" t="str">
        <f>VLOOKUP(B588, patient!A:C, 3, FALSE)</f>
        <v>Female</v>
      </c>
      <c r="P588" t="str">
        <f>VLOOKUP(B588, patient!A:F, 6, FALSE)</f>
        <v>Hispanic</v>
      </c>
      <c r="Q588" t="s">
        <v>486</v>
      </c>
      <c r="R588">
        <v>362</v>
      </c>
      <c r="S588">
        <v>65</v>
      </c>
      <c r="T588" s="1">
        <v>45378</v>
      </c>
      <c r="U588" s="1" t="str">
        <f t="shared" si="27"/>
        <v>Yes</v>
      </c>
      <c r="V588">
        <v>1</v>
      </c>
      <c r="W588" t="s">
        <v>487</v>
      </c>
      <c r="X588" t="s">
        <v>488</v>
      </c>
      <c r="Y588" t="str">
        <f t="shared" si="28"/>
        <v>Scheduled</v>
      </c>
      <c r="Z588" t="s">
        <v>489</v>
      </c>
      <c r="AC588" t="s">
        <v>490</v>
      </c>
      <c r="AD588">
        <v>298.89999999999998</v>
      </c>
      <c r="AE588">
        <v>0</v>
      </c>
      <c r="AF588" t="str">
        <f t="shared" si="29"/>
        <v>Feb</v>
      </c>
    </row>
    <row r="589" spans="1:32" x14ac:dyDescent="0.25">
      <c r="A589" s="1">
        <v>45350</v>
      </c>
      <c r="B589">
        <v>2958</v>
      </c>
      <c r="C589">
        <v>5</v>
      </c>
      <c r="D589">
        <v>1</v>
      </c>
      <c r="E589">
        <v>4</v>
      </c>
      <c r="F589">
        <v>1</v>
      </c>
      <c r="G589">
        <v>3</v>
      </c>
      <c r="H589">
        <f>VLOOKUP(B589, patient!A:E, 5, FALSE)</f>
        <v>40</v>
      </c>
      <c r="I589" t="str">
        <f>VLOOKUP(H589, city!A:B, 2, FALSE)</f>
        <v>Sheffield</v>
      </c>
      <c r="J589" t="str">
        <f>VLOOKUP(E589, diagnosis!A:B, 2, FALSE)</f>
        <v>Hypertension</v>
      </c>
      <c r="K589" t="str">
        <f>VLOOKUP(D589, department!A:B, 2, FALSE)</f>
        <v>Cardiology</v>
      </c>
      <c r="L589" t="str">
        <f>VLOOKUP(C589, provider!A:B, 2, FALSE)</f>
        <v>Dr. Sade Kikiola</v>
      </c>
      <c r="M589" t="str">
        <f>VLOOKUP(G589, insurance!A:B, 2, FALSE)</f>
        <v>Allianz</v>
      </c>
      <c r="N589">
        <f>VLOOKUP(B589, patient!A:D, 4, FALSE)</f>
        <v>59</v>
      </c>
      <c r="O589" t="str">
        <f>VLOOKUP(B589, patient!A:C, 3, FALSE)</f>
        <v>Female</v>
      </c>
      <c r="P589" t="str">
        <f>VLOOKUP(B589, patient!A:F, 6, FALSE)</f>
        <v>Other</v>
      </c>
      <c r="Q589" t="s">
        <v>486</v>
      </c>
      <c r="R589">
        <v>601</v>
      </c>
      <c r="S589">
        <v>37</v>
      </c>
      <c r="T589" s="1">
        <v>45371</v>
      </c>
      <c r="U589" s="1" t="str">
        <f t="shared" si="27"/>
        <v>Yes</v>
      </c>
      <c r="V589">
        <v>2</v>
      </c>
      <c r="W589" t="s">
        <v>494</v>
      </c>
      <c r="X589" t="s">
        <v>488</v>
      </c>
      <c r="Y589" t="str">
        <f t="shared" si="28"/>
        <v>Scheduled</v>
      </c>
      <c r="Z589" t="s">
        <v>489</v>
      </c>
      <c r="AC589" t="s">
        <v>490</v>
      </c>
      <c r="AD589">
        <v>446.6</v>
      </c>
      <c r="AE589">
        <v>0</v>
      </c>
      <c r="AF589" t="str">
        <f t="shared" si="29"/>
        <v>Feb</v>
      </c>
    </row>
    <row r="590" spans="1:32" x14ac:dyDescent="0.25">
      <c r="A590" s="1">
        <v>45350</v>
      </c>
      <c r="B590">
        <v>2337</v>
      </c>
      <c r="C590">
        <v>5</v>
      </c>
      <c r="D590">
        <v>2</v>
      </c>
      <c r="E590">
        <v>1</v>
      </c>
      <c r="F590">
        <v>2</v>
      </c>
      <c r="G590">
        <v>3</v>
      </c>
      <c r="H590">
        <f>VLOOKUP(B590, patient!A:E, 5, FALSE)</f>
        <v>40</v>
      </c>
      <c r="I590" t="str">
        <f>VLOOKUP(H590, city!A:B, 2, FALSE)</f>
        <v>Sheffield</v>
      </c>
      <c r="J590" t="str">
        <f>VLOOKUP(E590, diagnosis!A:B, 2, FALSE)</f>
        <v>Appendicitis</v>
      </c>
      <c r="K590" t="str">
        <f>VLOOKUP(D590, department!A:B, 2, FALSE)</f>
        <v>General Surgery</v>
      </c>
      <c r="L590" t="str">
        <f>VLOOKUP(C590, provider!A:B, 2, FALSE)</f>
        <v>Dr. Sade Kikiola</v>
      </c>
      <c r="M590" t="str">
        <f>VLOOKUP(G590, insurance!A:B, 2, FALSE)</f>
        <v>Allianz</v>
      </c>
      <c r="N590">
        <f>VLOOKUP(B590, patient!A:D, 4, FALSE)</f>
        <v>47</v>
      </c>
      <c r="O590" t="str">
        <f>VLOOKUP(B590, patient!A:C, 3, FALSE)</f>
        <v>Male</v>
      </c>
      <c r="P590" t="str">
        <f>VLOOKUP(B590, patient!A:F, 6, FALSE)</f>
        <v>Asian</v>
      </c>
      <c r="Q590" t="s">
        <v>486</v>
      </c>
      <c r="R590">
        <v>563</v>
      </c>
      <c r="S590">
        <v>42</v>
      </c>
      <c r="U590" s="1" t="str">
        <f t="shared" si="27"/>
        <v>No</v>
      </c>
      <c r="V590">
        <v>1</v>
      </c>
      <c r="W590" t="s">
        <v>492</v>
      </c>
      <c r="X590" t="s">
        <v>488</v>
      </c>
      <c r="Y590" t="str">
        <f t="shared" si="28"/>
        <v>Scheduled</v>
      </c>
      <c r="Z590" t="s">
        <v>489</v>
      </c>
      <c r="AC590" t="s">
        <v>493</v>
      </c>
      <c r="AD590">
        <v>444.5</v>
      </c>
      <c r="AE590">
        <v>30</v>
      </c>
      <c r="AF590" t="str">
        <f t="shared" si="29"/>
        <v>Feb</v>
      </c>
    </row>
    <row r="591" spans="1:32" x14ac:dyDescent="0.25">
      <c r="A591" s="1">
        <v>45350</v>
      </c>
      <c r="B591">
        <v>2198</v>
      </c>
      <c r="C591">
        <v>5</v>
      </c>
      <c r="D591">
        <v>1</v>
      </c>
      <c r="E591">
        <v>4</v>
      </c>
      <c r="F591">
        <v>1</v>
      </c>
      <c r="G591">
        <v>1</v>
      </c>
      <c r="H591">
        <f>VLOOKUP(B591, patient!A:E, 5, FALSE)</f>
        <v>9</v>
      </c>
      <c r="I591" t="str">
        <f>VLOOKUP(H591, city!A:B, 2, FALSE)</f>
        <v>Edinburgh</v>
      </c>
      <c r="J591" t="str">
        <f>VLOOKUP(E591, diagnosis!A:B, 2, FALSE)</f>
        <v>Hypertension</v>
      </c>
      <c r="K591" t="str">
        <f>VLOOKUP(D591, department!A:B, 2, FALSE)</f>
        <v>Cardiology</v>
      </c>
      <c r="L591" t="str">
        <f>VLOOKUP(C591, provider!A:B, 2, FALSE)</f>
        <v>Dr. Sade Kikiola</v>
      </c>
      <c r="M591" t="str">
        <f>VLOOKUP(G591, insurance!A:B, 2, FALSE)</f>
        <v>Aviva</v>
      </c>
      <c r="N591">
        <f>VLOOKUP(B591, patient!A:D, 4, FALSE)</f>
        <v>36</v>
      </c>
      <c r="O591" t="str">
        <f>VLOOKUP(B591, patient!A:C, 3, FALSE)</f>
        <v>Female</v>
      </c>
      <c r="P591" t="str">
        <f>VLOOKUP(B591, patient!A:F, 6, FALSE)</f>
        <v>White</v>
      </c>
      <c r="Q591" t="s">
        <v>491</v>
      </c>
      <c r="R591">
        <v>390</v>
      </c>
      <c r="S591">
        <v>173</v>
      </c>
      <c r="U591" s="1" t="str">
        <f t="shared" si="27"/>
        <v>No</v>
      </c>
      <c r="V591">
        <v>2</v>
      </c>
      <c r="W591" t="s">
        <v>494</v>
      </c>
      <c r="X591" t="s">
        <v>488</v>
      </c>
      <c r="Y591" t="str">
        <f t="shared" si="28"/>
        <v>Scheduled</v>
      </c>
      <c r="Z591" t="s">
        <v>489</v>
      </c>
      <c r="AC591" t="s">
        <v>496</v>
      </c>
      <c r="AD591">
        <v>429.1</v>
      </c>
      <c r="AE591">
        <v>50</v>
      </c>
      <c r="AF591" t="str">
        <f t="shared" si="29"/>
        <v>Feb</v>
      </c>
    </row>
    <row r="592" spans="1:32" x14ac:dyDescent="0.25">
      <c r="A592" s="1">
        <v>45351</v>
      </c>
      <c r="B592">
        <v>1485</v>
      </c>
      <c r="C592">
        <v>5</v>
      </c>
      <c r="D592">
        <v>2</v>
      </c>
      <c r="E592">
        <v>1</v>
      </c>
      <c r="F592">
        <v>2</v>
      </c>
      <c r="G592">
        <v>3</v>
      </c>
      <c r="H592">
        <f>VLOOKUP(B592, patient!A:E, 5, FALSE)</f>
        <v>40</v>
      </c>
      <c r="I592" t="str">
        <f>VLOOKUP(H592, city!A:B, 2, FALSE)</f>
        <v>Sheffield</v>
      </c>
      <c r="J592" t="str">
        <f>VLOOKUP(E592, diagnosis!A:B, 2, FALSE)</f>
        <v>Appendicitis</v>
      </c>
      <c r="K592" t="str">
        <f>VLOOKUP(D592, department!A:B, 2, FALSE)</f>
        <v>General Surgery</v>
      </c>
      <c r="L592" t="str">
        <f>VLOOKUP(C592, provider!A:B, 2, FALSE)</f>
        <v>Dr. Sade Kikiola</v>
      </c>
      <c r="M592" t="str">
        <f>VLOOKUP(G592, insurance!A:B, 2, FALSE)</f>
        <v>Allianz</v>
      </c>
      <c r="N592">
        <f>VLOOKUP(B592, patient!A:D, 4, FALSE)</f>
        <v>34</v>
      </c>
      <c r="O592" t="str">
        <f>VLOOKUP(B592, patient!A:C, 3, FALSE)</f>
        <v>Female</v>
      </c>
      <c r="P592" t="str">
        <f>VLOOKUP(B592, patient!A:F, 6, FALSE)</f>
        <v>Asian</v>
      </c>
      <c r="Q592" t="s">
        <v>492</v>
      </c>
      <c r="R592">
        <v>349</v>
      </c>
      <c r="S592">
        <v>118</v>
      </c>
      <c r="U592" s="1" t="str">
        <f t="shared" si="27"/>
        <v>No</v>
      </c>
      <c r="V592">
        <v>1</v>
      </c>
      <c r="W592" t="s">
        <v>494</v>
      </c>
      <c r="X592" t="s">
        <v>488</v>
      </c>
      <c r="Y592" t="str">
        <f t="shared" si="28"/>
        <v>Scheduled</v>
      </c>
      <c r="Z592" t="s">
        <v>489</v>
      </c>
      <c r="AC592" t="s">
        <v>498</v>
      </c>
      <c r="AD592">
        <v>333.9</v>
      </c>
      <c r="AE592">
        <v>10</v>
      </c>
      <c r="AF592" t="str">
        <f t="shared" si="29"/>
        <v>Feb</v>
      </c>
    </row>
    <row r="593" spans="1:32" x14ac:dyDescent="0.25">
      <c r="A593" s="1">
        <v>45351</v>
      </c>
      <c r="B593">
        <v>3669</v>
      </c>
      <c r="C593">
        <v>5</v>
      </c>
      <c r="D593">
        <v>1</v>
      </c>
      <c r="E593">
        <v>4</v>
      </c>
      <c r="F593">
        <v>5</v>
      </c>
      <c r="G593">
        <v>1</v>
      </c>
      <c r="H593">
        <f>VLOOKUP(B593, patient!A:E, 5, FALSE)</f>
        <v>9</v>
      </c>
      <c r="I593" t="str">
        <f>VLOOKUP(H593, city!A:B, 2, FALSE)</f>
        <v>Edinburgh</v>
      </c>
      <c r="J593" t="str">
        <f>VLOOKUP(E593, diagnosis!A:B, 2, FALSE)</f>
        <v>Hypertension</v>
      </c>
      <c r="K593" t="str">
        <f>VLOOKUP(D593, department!A:B, 2, FALSE)</f>
        <v>Cardiology</v>
      </c>
      <c r="L593" t="str">
        <f>VLOOKUP(C593, provider!A:B, 2, FALSE)</f>
        <v>Dr. Sade Kikiola</v>
      </c>
      <c r="M593" t="str">
        <f>VLOOKUP(G593, insurance!A:B, 2, FALSE)</f>
        <v>Aviva</v>
      </c>
      <c r="N593">
        <f>VLOOKUP(B593, patient!A:D, 4, FALSE)</f>
        <v>73</v>
      </c>
      <c r="O593" t="str">
        <f>VLOOKUP(B593, patient!A:C, 3, FALSE)</f>
        <v>Male</v>
      </c>
      <c r="P593" t="str">
        <f>VLOOKUP(B593, patient!A:F, 6, FALSE)</f>
        <v>Black</v>
      </c>
      <c r="Q593" t="s">
        <v>486</v>
      </c>
      <c r="R593">
        <v>321</v>
      </c>
      <c r="S593">
        <v>48</v>
      </c>
      <c r="T593" s="1">
        <v>45361</v>
      </c>
      <c r="U593" s="1" t="str">
        <f t="shared" si="27"/>
        <v>Yes</v>
      </c>
      <c r="V593">
        <v>2</v>
      </c>
      <c r="W593" t="s">
        <v>494</v>
      </c>
      <c r="X593" t="s">
        <v>488</v>
      </c>
      <c r="Y593" t="str">
        <f t="shared" si="28"/>
        <v>Scheduled</v>
      </c>
      <c r="Z593" t="s">
        <v>489</v>
      </c>
      <c r="AC593" t="s">
        <v>490</v>
      </c>
      <c r="AD593">
        <v>258.3</v>
      </c>
      <c r="AE593">
        <v>0</v>
      </c>
      <c r="AF593" t="str">
        <f t="shared" si="29"/>
        <v>Feb</v>
      </c>
    </row>
    <row r="594" spans="1:32" x14ac:dyDescent="0.25">
      <c r="A594" s="1">
        <v>45351</v>
      </c>
      <c r="B594">
        <v>4103</v>
      </c>
      <c r="C594">
        <v>5</v>
      </c>
      <c r="D594">
        <v>2</v>
      </c>
      <c r="E594">
        <v>1</v>
      </c>
      <c r="F594">
        <v>2</v>
      </c>
      <c r="G594">
        <v>3</v>
      </c>
      <c r="H594">
        <f>VLOOKUP(B594, patient!A:E, 5, FALSE)</f>
        <v>40</v>
      </c>
      <c r="I594" t="str">
        <f>VLOOKUP(H594, city!A:B, 2, FALSE)</f>
        <v>Sheffield</v>
      </c>
      <c r="J594" t="str">
        <f>VLOOKUP(E594, diagnosis!A:B, 2, FALSE)</f>
        <v>Appendicitis</v>
      </c>
      <c r="K594" t="str">
        <f>VLOOKUP(D594, department!A:B, 2, FALSE)</f>
        <v>General Surgery</v>
      </c>
      <c r="L594" t="str">
        <f>VLOOKUP(C594, provider!A:B, 2, FALSE)</f>
        <v>Dr. Sade Kikiola</v>
      </c>
      <c r="M594" t="str">
        <f>VLOOKUP(G594, insurance!A:B, 2, FALSE)</f>
        <v>Allianz</v>
      </c>
      <c r="N594">
        <f>VLOOKUP(B594, patient!A:D, 4, FALSE)</f>
        <v>36</v>
      </c>
      <c r="O594" t="str">
        <f>VLOOKUP(B594, patient!A:C, 3, FALSE)</f>
        <v>Male</v>
      </c>
      <c r="P594" t="str">
        <f>VLOOKUP(B594, patient!A:F, 6, FALSE)</f>
        <v>White</v>
      </c>
      <c r="Q594" t="s">
        <v>486</v>
      </c>
      <c r="R594">
        <v>489</v>
      </c>
      <c r="S594">
        <v>71</v>
      </c>
      <c r="T594" s="1">
        <v>45362</v>
      </c>
      <c r="U594" s="1" t="str">
        <f t="shared" si="27"/>
        <v>Yes</v>
      </c>
      <c r="V594">
        <v>1</v>
      </c>
      <c r="W594" t="s">
        <v>492</v>
      </c>
      <c r="X594" t="s">
        <v>488</v>
      </c>
      <c r="Y594" t="str">
        <f t="shared" si="28"/>
        <v>Scheduled</v>
      </c>
      <c r="Z594" t="s">
        <v>489</v>
      </c>
      <c r="AC594" t="s">
        <v>490</v>
      </c>
      <c r="AD594">
        <v>392</v>
      </c>
      <c r="AE594">
        <v>0</v>
      </c>
      <c r="AF594" t="str">
        <f t="shared" si="29"/>
        <v>Feb</v>
      </c>
    </row>
    <row r="595" spans="1:32" x14ac:dyDescent="0.25">
      <c r="A595" s="1">
        <v>45351</v>
      </c>
      <c r="B595">
        <v>49</v>
      </c>
      <c r="C595">
        <v>5</v>
      </c>
      <c r="D595">
        <v>1</v>
      </c>
      <c r="E595">
        <v>4</v>
      </c>
      <c r="F595">
        <v>2</v>
      </c>
      <c r="G595">
        <v>2</v>
      </c>
      <c r="H595">
        <f>VLOOKUP(B595, patient!A:E, 5, FALSE)</f>
        <v>9</v>
      </c>
      <c r="I595" t="str">
        <f>VLOOKUP(H595, city!A:B, 2, FALSE)</f>
        <v>Edinburgh</v>
      </c>
      <c r="J595" t="str">
        <f>VLOOKUP(E595, diagnosis!A:B, 2, FALSE)</f>
        <v>Hypertension</v>
      </c>
      <c r="K595" t="str">
        <f>VLOOKUP(D595, department!A:B, 2, FALSE)</f>
        <v>Cardiology</v>
      </c>
      <c r="L595" t="str">
        <f>VLOOKUP(C595, provider!A:B, 2, FALSE)</f>
        <v>Dr. Sade Kikiola</v>
      </c>
      <c r="M595" t="str">
        <f>VLOOKUP(G595, insurance!A:B, 2, FALSE)</f>
        <v>AXA</v>
      </c>
      <c r="N595">
        <f>VLOOKUP(B595, patient!A:D, 4, FALSE)</f>
        <v>45</v>
      </c>
      <c r="O595" t="str">
        <f>VLOOKUP(B595, patient!A:C, 3, FALSE)</f>
        <v>Female</v>
      </c>
      <c r="P595" t="str">
        <f>VLOOKUP(B595, patient!A:F, 6, FALSE)</f>
        <v>Black</v>
      </c>
      <c r="Q595" t="s">
        <v>492</v>
      </c>
      <c r="R595">
        <v>432</v>
      </c>
      <c r="S595">
        <v>129</v>
      </c>
      <c r="U595" s="1" t="str">
        <f t="shared" si="27"/>
        <v>No</v>
      </c>
      <c r="V595">
        <v>2</v>
      </c>
      <c r="W595" t="s">
        <v>487</v>
      </c>
      <c r="X595" t="s">
        <v>488</v>
      </c>
      <c r="Y595" t="str">
        <f t="shared" si="28"/>
        <v>Scheduled</v>
      </c>
      <c r="Z595" t="s">
        <v>489</v>
      </c>
      <c r="AC595" t="s">
        <v>493</v>
      </c>
      <c r="AD595">
        <v>413.7</v>
      </c>
      <c r="AE595">
        <v>30</v>
      </c>
      <c r="AF595" t="str">
        <f t="shared" si="29"/>
        <v>Feb</v>
      </c>
    </row>
    <row r="596" spans="1:32" x14ac:dyDescent="0.25">
      <c r="A596" s="1">
        <v>45351</v>
      </c>
      <c r="B596">
        <v>2384</v>
      </c>
      <c r="C596">
        <v>5</v>
      </c>
      <c r="D596">
        <v>2</v>
      </c>
      <c r="E596">
        <v>1</v>
      </c>
      <c r="F596">
        <v>2</v>
      </c>
      <c r="G596">
        <v>1</v>
      </c>
      <c r="H596">
        <f>VLOOKUP(B596, patient!A:E, 5, FALSE)</f>
        <v>40</v>
      </c>
      <c r="I596" t="str">
        <f>VLOOKUP(H596, city!A:B, 2, FALSE)</f>
        <v>Sheffield</v>
      </c>
      <c r="J596" t="str">
        <f>VLOOKUP(E596, diagnosis!A:B, 2, FALSE)</f>
        <v>Appendicitis</v>
      </c>
      <c r="K596" t="str">
        <f>VLOOKUP(D596, department!A:B, 2, FALSE)</f>
        <v>General Surgery</v>
      </c>
      <c r="L596" t="str">
        <f>VLOOKUP(C596, provider!A:B, 2, FALSE)</f>
        <v>Dr. Sade Kikiola</v>
      </c>
      <c r="M596" t="str">
        <f>VLOOKUP(G596, insurance!A:B, 2, FALSE)</f>
        <v>Aviva</v>
      </c>
      <c r="N596">
        <f>VLOOKUP(B596, patient!A:D, 4, FALSE)</f>
        <v>75</v>
      </c>
      <c r="O596" t="str">
        <f>VLOOKUP(B596, patient!A:C, 3, FALSE)</f>
        <v>Male</v>
      </c>
      <c r="P596" t="str">
        <f>VLOOKUP(B596, patient!A:F, 6, FALSE)</f>
        <v>White</v>
      </c>
      <c r="Q596" t="s">
        <v>486</v>
      </c>
      <c r="R596">
        <v>776</v>
      </c>
      <c r="S596">
        <v>125</v>
      </c>
      <c r="T596" s="1">
        <v>45358</v>
      </c>
      <c r="U596" s="1" t="str">
        <f t="shared" si="27"/>
        <v>Yes</v>
      </c>
      <c r="V596">
        <v>1</v>
      </c>
      <c r="W596" t="s">
        <v>492</v>
      </c>
      <c r="X596" t="s">
        <v>488</v>
      </c>
      <c r="Y596" t="str">
        <f t="shared" si="28"/>
        <v>Scheduled</v>
      </c>
      <c r="Z596" t="s">
        <v>489</v>
      </c>
      <c r="AC596" t="s">
        <v>490</v>
      </c>
      <c r="AD596">
        <v>630.70000000000005</v>
      </c>
      <c r="AE596">
        <v>0</v>
      </c>
      <c r="AF596" t="str">
        <f t="shared" si="29"/>
        <v>Feb</v>
      </c>
    </row>
    <row r="597" spans="1:32" x14ac:dyDescent="0.25">
      <c r="A597" s="1">
        <v>45351</v>
      </c>
      <c r="B597">
        <v>1321</v>
      </c>
      <c r="C597">
        <v>5</v>
      </c>
      <c r="D597">
        <v>1</v>
      </c>
      <c r="E597">
        <v>4</v>
      </c>
      <c r="F597">
        <v>3</v>
      </c>
      <c r="G597">
        <v>1</v>
      </c>
      <c r="H597">
        <f>VLOOKUP(B597, patient!A:E, 5, FALSE)</f>
        <v>9</v>
      </c>
      <c r="I597" t="str">
        <f>VLOOKUP(H597, city!A:B, 2, FALSE)</f>
        <v>Edinburgh</v>
      </c>
      <c r="J597" t="str">
        <f>VLOOKUP(E597, diagnosis!A:B, 2, FALSE)</f>
        <v>Hypertension</v>
      </c>
      <c r="K597" t="str">
        <f>VLOOKUP(D597, department!A:B, 2, FALSE)</f>
        <v>Cardiology</v>
      </c>
      <c r="L597" t="str">
        <f>VLOOKUP(C597, provider!A:B, 2, FALSE)</f>
        <v>Dr. Sade Kikiola</v>
      </c>
      <c r="M597" t="str">
        <f>VLOOKUP(G597, insurance!A:B, 2, FALSE)</f>
        <v>Aviva</v>
      </c>
      <c r="N597">
        <f>VLOOKUP(B597, patient!A:D, 4, FALSE)</f>
        <v>72</v>
      </c>
      <c r="O597" t="str">
        <f>VLOOKUP(B597, patient!A:C, 3, FALSE)</f>
        <v>Female</v>
      </c>
      <c r="P597" t="str">
        <f>VLOOKUP(B597, patient!A:F, 6, FALSE)</f>
        <v>Asian</v>
      </c>
      <c r="Q597" t="s">
        <v>491</v>
      </c>
      <c r="R597">
        <v>368</v>
      </c>
      <c r="S597">
        <v>65</v>
      </c>
      <c r="U597" s="1" t="str">
        <f t="shared" si="27"/>
        <v>No</v>
      </c>
      <c r="V597">
        <v>2</v>
      </c>
      <c r="W597" t="s">
        <v>487</v>
      </c>
      <c r="X597" t="s">
        <v>488</v>
      </c>
      <c r="Y597" t="str">
        <f t="shared" si="28"/>
        <v>Scheduled</v>
      </c>
      <c r="Z597" t="s">
        <v>489</v>
      </c>
      <c r="AC597" t="s">
        <v>496</v>
      </c>
      <c r="AD597">
        <v>338.1</v>
      </c>
      <c r="AE597">
        <v>50</v>
      </c>
      <c r="AF597" t="str">
        <f t="shared" si="29"/>
        <v>Feb</v>
      </c>
    </row>
    <row r="598" spans="1:32" x14ac:dyDescent="0.25">
      <c r="A598" s="1">
        <v>45351</v>
      </c>
      <c r="B598">
        <v>172</v>
      </c>
      <c r="C598">
        <v>5</v>
      </c>
      <c r="D598">
        <v>2</v>
      </c>
      <c r="E598">
        <v>1</v>
      </c>
      <c r="F598">
        <v>2</v>
      </c>
      <c r="G598">
        <v>1</v>
      </c>
      <c r="H598">
        <f>VLOOKUP(B598, patient!A:E, 5, FALSE)</f>
        <v>40</v>
      </c>
      <c r="I598" t="str">
        <f>VLOOKUP(H598, city!A:B, 2, FALSE)</f>
        <v>Sheffield</v>
      </c>
      <c r="J598" t="str">
        <f>VLOOKUP(E598, diagnosis!A:B, 2, FALSE)</f>
        <v>Appendicitis</v>
      </c>
      <c r="K598" t="str">
        <f>VLOOKUP(D598, department!A:B, 2, FALSE)</f>
        <v>General Surgery</v>
      </c>
      <c r="L598" t="str">
        <f>VLOOKUP(C598, provider!A:B, 2, FALSE)</f>
        <v>Dr. Sade Kikiola</v>
      </c>
      <c r="M598" t="str">
        <f>VLOOKUP(G598, insurance!A:B, 2, FALSE)</f>
        <v>Aviva</v>
      </c>
      <c r="N598">
        <f>VLOOKUP(B598, patient!A:D, 4, FALSE)</f>
        <v>43</v>
      </c>
      <c r="O598" t="str">
        <f>VLOOKUP(B598, patient!A:C, 3, FALSE)</f>
        <v>Male</v>
      </c>
      <c r="P598" t="str">
        <f>VLOOKUP(B598, patient!A:F, 6, FALSE)</f>
        <v>Black</v>
      </c>
      <c r="Q598" t="s">
        <v>486</v>
      </c>
      <c r="R598">
        <v>958</v>
      </c>
      <c r="S598">
        <v>20</v>
      </c>
      <c r="T598" s="1">
        <v>45358</v>
      </c>
      <c r="U598" s="1" t="str">
        <f t="shared" si="27"/>
        <v>Yes</v>
      </c>
      <c r="V598">
        <v>1</v>
      </c>
      <c r="W598" t="s">
        <v>492</v>
      </c>
      <c r="X598" t="s">
        <v>488</v>
      </c>
      <c r="Y598" t="str">
        <f t="shared" si="28"/>
        <v>Scheduled</v>
      </c>
      <c r="Z598" t="s">
        <v>489</v>
      </c>
      <c r="AC598" t="s">
        <v>490</v>
      </c>
      <c r="AD598">
        <v>684.6</v>
      </c>
      <c r="AE598">
        <v>0</v>
      </c>
      <c r="AF598" t="str">
        <f t="shared" si="29"/>
        <v>Feb</v>
      </c>
    </row>
    <row r="599" spans="1:32" x14ac:dyDescent="0.25">
      <c r="A599" s="1">
        <v>45351</v>
      </c>
      <c r="B599">
        <v>4554</v>
      </c>
      <c r="C599">
        <v>5</v>
      </c>
      <c r="D599">
        <v>1</v>
      </c>
      <c r="E599">
        <v>4</v>
      </c>
      <c r="F599">
        <v>2</v>
      </c>
      <c r="G599">
        <v>2</v>
      </c>
      <c r="H599">
        <f>VLOOKUP(B599, patient!A:E, 5, FALSE)</f>
        <v>9</v>
      </c>
      <c r="I599" t="str">
        <f>VLOOKUP(H599, city!A:B, 2, FALSE)</f>
        <v>Edinburgh</v>
      </c>
      <c r="J599" t="str">
        <f>VLOOKUP(E599, diagnosis!A:B, 2, FALSE)</f>
        <v>Hypertension</v>
      </c>
      <c r="K599" t="str">
        <f>VLOOKUP(D599, department!A:B, 2, FALSE)</f>
        <v>Cardiology</v>
      </c>
      <c r="L599" t="str">
        <f>VLOOKUP(C599, provider!A:B, 2, FALSE)</f>
        <v>Dr. Sade Kikiola</v>
      </c>
      <c r="M599" t="str">
        <f>VLOOKUP(G599, insurance!A:B, 2, FALSE)</f>
        <v>AXA</v>
      </c>
      <c r="N599">
        <f>VLOOKUP(B599, patient!A:D, 4, FALSE)</f>
        <v>54</v>
      </c>
      <c r="O599" t="str">
        <f>VLOOKUP(B599, patient!A:C, 3, FALSE)</f>
        <v>Female</v>
      </c>
      <c r="P599" t="str">
        <f>VLOOKUP(B599, patient!A:F, 6, FALSE)</f>
        <v>Asian</v>
      </c>
      <c r="Q599" t="s">
        <v>492</v>
      </c>
      <c r="R599">
        <v>223</v>
      </c>
      <c r="S599">
        <v>163</v>
      </c>
      <c r="U599" s="1" t="str">
        <f t="shared" si="27"/>
        <v>No</v>
      </c>
      <c r="V599">
        <v>2</v>
      </c>
      <c r="W599" t="s">
        <v>494</v>
      </c>
      <c r="X599" t="s">
        <v>488</v>
      </c>
      <c r="Y599" t="str">
        <f t="shared" si="28"/>
        <v>Scheduled</v>
      </c>
      <c r="Z599" t="s">
        <v>489</v>
      </c>
      <c r="AC599" t="s">
        <v>493</v>
      </c>
      <c r="AD599">
        <v>291.2</v>
      </c>
      <c r="AE599">
        <v>30</v>
      </c>
      <c r="AF599" t="str">
        <f t="shared" si="29"/>
        <v>Feb</v>
      </c>
    </row>
    <row r="600" spans="1:32" x14ac:dyDescent="0.25">
      <c r="A600" s="1">
        <v>45351</v>
      </c>
      <c r="B600">
        <v>687</v>
      </c>
      <c r="C600">
        <v>5</v>
      </c>
      <c r="D600">
        <v>2</v>
      </c>
      <c r="E600">
        <v>1</v>
      </c>
      <c r="F600">
        <v>2</v>
      </c>
      <c r="G600">
        <v>2</v>
      </c>
      <c r="H600">
        <f>VLOOKUP(B600, patient!A:E, 5, FALSE)</f>
        <v>40</v>
      </c>
      <c r="I600" t="str">
        <f>VLOOKUP(H600, city!A:B, 2, FALSE)</f>
        <v>Sheffield</v>
      </c>
      <c r="J600" t="str">
        <f>VLOOKUP(E600, diagnosis!A:B, 2, FALSE)</f>
        <v>Appendicitis</v>
      </c>
      <c r="K600" t="str">
        <f>VLOOKUP(D600, department!A:B, 2, FALSE)</f>
        <v>General Surgery</v>
      </c>
      <c r="L600" t="str">
        <f>VLOOKUP(C600, provider!A:B, 2, FALSE)</f>
        <v>Dr. Sade Kikiola</v>
      </c>
      <c r="M600" t="str">
        <f>VLOOKUP(G600, insurance!A:B, 2, FALSE)</f>
        <v>AXA</v>
      </c>
      <c r="N600">
        <f>VLOOKUP(B600, patient!A:D, 4, FALSE)</f>
        <v>43</v>
      </c>
      <c r="O600" t="str">
        <f>VLOOKUP(B600, patient!A:C, 3, FALSE)</f>
        <v>Male</v>
      </c>
      <c r="P600" t="str">
        <f>VLOOKUP(B600, patient!A:F, 6, FALSE)</f>
        <v>Other</v>
      </c>
      <c r="Q600" t="s">
        <v>491</v>
      </c>
      <c r="R600">
        <v>878</v>
      </c>
      <c r="S600">
        <v>44</v>
      </c>
      <c r="U600" s="1" t="str">
        <f t="shared" si="27"/>
        <v>No</v>
      </c>
      <c r="V600">
        <v>1</v>
      </c>
      <c r="W600" t="s">
        <v>492</v>
      </c>
      <c r="X600" t="s">
        <v>488</v>
      </c>
      <c r="Y600" t="str">
        <f t="shared" si="28"/>
        <v>Scheduled</v>
      </c>
      <c r="Z600" t="s">
        <v>489</v>
      </c>
      <c r="AC600" t="s">
        <v>493</v>
      </c>
      <c r="AD600">
        <v>666.4</v>
      </c>
      <c r="AE600">
        <v>30</v>
      </c>
      <c r="AF600" t="str">
        <f t="shared" si="29"/>
        <v>Feb</v>
      </c>
    </row>
    <row r="601" spans="1:32" x14ac:dyDescent="0.25">
      <c r="A601" s="1">
        <v>45351</v>
      </c>
      <c r="B601">
        <v>2494</v>
      </c>
      <c r="C601">
        <v>5</v>
      </c>
      <c r="D601">
        <v>1</v>
      </c>
      <c r="E601">
        <v>4</v>
      </c>
      <c r="F601">
        <v>5</v>
      </c>
      <c r="G601">
        <v>1</v>
      </c>
      <c r="H601">
        <f>VLOOKUP(B601, patient!A:E, 5, FALSE)</f>
        <v>9</v>
      </c>
      <c r="I601" t="str">
        <f>VLOOKUP(H601, city!A:B, 2, FALSE)</f>
        <v>Edinburgh</v>
      </c>
      <c r="J601" t="str">
        <f>VLOOKUP(E601, diagnosis!A:B, 2, FALSE)</f>
        <v>Hypertension</v>
      </c>
      <c r="K601" t="str">
        <f>VLOOKUP(D601, department!A:B, 2, FALSE)</f>
        <v>Cardiology</v>
      </c>
      <c r="L601" t="str">
        <f>VLOOKUP(C601, provider!A:B, 2, FALSE)</f>
        <v>Dr. Sade Kikiola</v>
      </c>
      <c r="M601" t="str">
        <f>VLOOKUP(G601, insurance!A:B, 2, FALSE)</f>
        <v>Aviva</v>
      </c>
      <c r="N601">
        <f>VLOOKUP(B601, patient!A:D, 4, FALSE)</f>
        <v>70</v>
      </c>
      <c r="O601" t="str">
        <f>VLOOKUP(B601, patient!A:C, 3, FALSE)</f>
        <v>Female</v>
      </c>
      <c r="P601" t="str">
        <f>VLOOKUP(B601, patient!A:F, 6, FALSE)</f>
        <v>White</v>
      </c>
      <c r="Q601" t="s">
        <v>486</v>
      </c>
      <c r="R601">
        <v>706</v>
      </c>
      <c r="S601">
        <v>81</v>
      </c>
      <c r="U601" s="1" t="str">
        <f t="shared" si="27"/>
        <v>No</v>
      </c>
      <c r="V601">
        <v>2</v>
      </c>
      <c r="W601" t="s">
        <v>487</v>
      </c>
      <c r="X601" t="s">
        <v>488</v>
      </c>
      <c r="Y601" t="str">
        <f t="shared" si="28"/>
        <v>Scheduled</v>
      </c>
      <c r="Z601" t="s">
        <v>489</v>
      </c>
      <c r="AC601" t="s">
        <v>498</v>
      </c>
      <c r="AD601">
        <v>557.9</v>
      </c>
      <c r="AE601">
        <v>10</v>
      </c>
      <c r="AF601" t="str">
        <f t="shared" si="29"/>
        <v>Feb</v>
      </c>
    </row>
    <row r="602" spans="1:32" x14ac:dyDescent="0.25">
      <c r="A602" s="1">
        <v>45352</v>
      </c>
      <c r="B602">
        <v>1103</v>
      </c>
      <c r="C602">
        <v>5</v>
      </c>
      <c r="D602">
        <v>2</v>
      </c>
      <c r="E602">
        <v>1</v>
      </c>
      <c r="F602">
        <v>2</v>
      </c>
      <c r="G602">
        <v>3</v>
      </c>
      <c r="H602">
        <f>VLOOKUP(B602, patient!A:E, 5, FALSE)</f>
        <v>40</v>
      </c>
      <c r="I602" t="str">
        <f>VLOOKUP(H602, city!A:B, 2, FALSE)</f>
        <v>Sheffield</v>
      </c>
      <c r="J602" t="str">
        <f>VLOOKUP(E602, diagnosis!A:B, 2, FALSE)</f>
        <v>Appendicitis</v>
      </c>
      <c r="K602" t="str">
        <f>VLOOKUP(D602, department!A:B, 2, FALSE)</f>
        <v>General Surgery</v>
      </c>
      <c r="L602" t="str">
        <f>VLOOKUP(C602, provider!A:B, 2, FALSE)</f>
        <v>Dr. Sade Kikiola</v>
      </c>
      <c r="M602" t="str">
        <f>VLOOKUP(G602, insurance!A:B, 2, FALSE)</f>
        <v>Allianz</v>
      </c>
      <c r="N602">
        <f>VLOOKUP(B602, patient!A:D, 4, FALSE)</f>
        <v>79</v>
      </c>
      <c r="O602" t="str">
        <f>VLOOKUP(B602, patient!A:C, 3, FALSE)</f>
        <v>Female</v>
      </c>
      <c r="P602" t="str">
        <f>VLOOKUP(B602, patient!A:F, 6, FALSE)</f>
        <v>Hispanic</v>
      </c>
      <c r="Q602" t="s">
        <v>486</v>
      </c>
      <c r="R602">
        <v>105</v>
      </c>
      <c r="S602">
        <v>101</v>
      </c>
      <c r="T602" s="1">
        <v>45368</v>
      </c>
      <c r="U602" s="1" t="str">
        <f t="shared" si="27"/>
        <v>Yes</v>
      </c>
      <c r="V602">
        <v>1</v>
      </c>
      <c r="W602" t="s">
        <v>494</v>
      </c>
      <c r="X602" t="s">
        <v>488</v>
      </c>
      <c r="Y602" t="str">
        <f t="shared" si="28"/>
        <v>Scheduled</v>
      </c>
      <c r="Z602" t="s">
        <v>489</v>
      </c>
      <c r="AC602" t="s">
        <v>490</v>
      </c>
      <c r="AD602">
        <v>144.19999999999999</v>
      </c>
      <c r="AE602">
        <v>0</v>
      </c>
      <c r="AF602" t="str">
        <f t="shared" si="29"/>
        <v>Mar</v>
      </c>
    </row>
    <row r="603" spans="1:32" x14ac:dyDescent="0.25">
      <c r="A603" s="1">
        <v>45352</v>
      </c>
      <c r="B603">
        <v>793</v>
      </c>
      <c r="C603">
        <v>5</v>
      </c>
      <c r="D603">
        <v>1</v>
      </c>
      <c r="E603">
        <v>4</v>
      </c>
      <c r="F603">
        <v>2</v>
      </c>
      <c r="G603">
        <v>1</v>
      </c>
      <c r="H603">
        <f>VLOOKUP(B603, patient!A:E, 5, FALSE)</f>
        <v>9</v>
      </c>
      <c r="I603" t="str">
        <f>VLOOKUP(H603, city!A:B, 2, FALSE)</f>
        <v>Edinburgh</v>
      </c>
      <c r="J603" t="str">
        <f>VLOOKUP(E603, diagnosis!A:B, 2, FALSE)</f>
        <v>Hypertension</v>
      </c>
      <c r="K603" t="str">
        <f>VLOOKUP(D603, department!A:B, 2, FALSE)</f>
        <v>Cardiology</v>
      </c>
      <c r="L603" t="str">
        <f>VLOOKUP(C603, provider!A:B, 2, FALSE)</f>
        <v>Dr. Sade Kikiola</v>
      </c>
      <c r="M603" t="str">
        <f>VLOOKUP(G603, insurance!A:B, 2, FALSE)</f>
        <v>Aviva</v>
      </c>
      <c r="N603">
        <f>VLOOKUP(B603, patient!A:D, 4, FALSE)</f>
        <v>40</v>
      </c>
      <c r="O603" t="str">
        <f>VLOOKUP(B603, patient!A:C, 3, FALSE)</f>
        <v>Female</v>
      </c>
      <c r="P603" t="str">
        <f>VLOOKUP(B603, patient!A:F, 6, FALSE)</f>
        <v>Hispanic</v>
      </c>
      <c r="Q603" t="s">
        <v>486</v>
      </c>
      <c r="R603">
        <v>734</v>
      </c>
      <c r="S603">
        <v>99</v>
      </c>
      <c r="U603" s="1" t="str">
        <f t="shared" si="27"/>
        <v>No</v>
      </c>
      <c r="V603">
        <v>2</v>
      </c>
      <c r="W603" t="s">
        <v>487</v>
      </c>
      <c r="X603" t="s">
        <v>488</v>
      </c>
      <c r="Y603" t="str">
        <f t="shared" si="28"/>
        <v>Scheduled</v>
      </c>
      <c r="Z603" t="s">
        <v>489</v>
      </c>
      <c r="AC603" t="s">
        <v>496</v>
      </c>
      <c r="AD603">
        <v>618.1</v>
      </c>
      <c r="AE603">
        <v>50</v>
      </c>
      <c r="AF603" t="str">
        <f t="shared" si="29"/>
        <v>Mar</v>
      </c>
    </row>
    <row r="604" spans="1:32" x14ac:dyDescent="0.25">
      <c r="A604" s="1">
        <v>45352</v>
      </c>
      <c r="B604">
        <v>1586</v>
      </c>
      <c r="C604">
        <v>5</v>
      </c>
      <c r="D604">
        <v>2</v>
      </c>
      <c r="E604">
        <v>1</v>
      </c>
      <c r="F604">
        <v>2</v>
      </c>
      <c r="G604">
        <v>1</v>
      </c>
      <c r="H604">
        <f>VLOOKUP(B604, patient!A:E, 5, FALSE)</f>
        <v>40</v>
      </c>
      <c r="I604" t="str">
        <f>VLOOKUP(H604, city!A:B, 2, FALSE)</f>
        <v>Sheffield</v>
      </c>
      <c r="J604" t="str">
        <f>VLOOKUP(E604, diagnosis!A:B, 2, FALSE)</f>
        <v>Appendicitis</v>
      </c>
      <c r="K604" t="str">
        <f>VLOOKUP(D604, department!A:B, 2, FALSE)</f>
        <v>General Surgery</v>
      </c>
      <c r="L604" t="str">
        <f>VLOOKUP(C604, provider!A:B, 2, FALSE)</f>
        <v>Dr. Sade Kikiola</v>
      </c>
      <c r="M604" t="str">
        <f>VLOOKUP(G604, insurance!A:B, 2, FALSE)</f>
        <v>Aviva</v>
      </c>
      <c r="N604">
        <f>VLOOKUP(B604, patient!A:D, 4, FALSE)</f>
        <v>26</v>
      </c>
      <c r="O604" t="str">
        <f>VLOOKUP(B604, patient!A:C, 3, FALSE)</f>
        <v>Male</v>
      </c>
      <c r="P604" t="str">
        <f>VLOOKUP(B604, patient!A:F, 6, FALSE)</f>
        <v>Asian</v>
      </c>
      <c r="Q604" t="s">
        <v>486</v>
      </c>
      <c r="R604">
        <v>187</v>
      </c>
      <c r="S604">
        <v>163</v>
      </c>
      <c r="T604" s="1">
        <v>45362</v>
      </c>
      <c r="U604" s="1" t="str">
        <f t="shared" si="27"/>
        <v>Yes</v>
      </c>
      <c r="V604">
        <v>1</v>
      </c>
      <c r="W604" t="s">
        <v>494</v>
      </c>
      <c r="X604" t="s">
        <v>488</v>
      </c>
      <c r="Y604" t="str">
        <f t="shared" si="28"/>
        <v>Scheduled</v>
      </c>
      <c r="Z604" t="s">
        <v>489</v>
      </c>
      <c r="AC604" t="s">
        <v>490</v>
      </c>
      <c r="AD604">
        <v>245</v>
      </c>
      <c r="AE604">
        <v>0</v>
      </c>
      <c r="AF604" t="str">
        <f t="shared" si="29"/>
        <v>Mar</v>
      </c>
    </row>
    <row r="605" spans="1:32" x14ac:dyDescent="0.25">
      <c r="A605" s="1">
        <v>45352</v>
      </c>
      <c r="B605">
        <v>902</v>
      </c>
      <c r="C605">
        <v>5</v>
      </c>
      <c r="D605">
        <v>1</v>
      </c>
      <c r="E605">
        <v>4</v>
      </c>
      <c r="F605">
        <v>1</v>
      </c>
      <c r="G605">
        <v>2</v>
      </c>
      <c r="H605">
        <f>VLOOKUP(B605, patient!A:E, 5, FALSE)</f>
        <v>9</v>
      </c>
      <c r="I605" t="str">
        <f>VLOOKUP(H605, city!A:B, 2, FALSE)</f>
        <v>Edinburgh</v>
      </c>
      <c r="J605" t="str">
        <f>VLOOKUP(E605, diagnosis!A:B, 2, FALSE)</f>
        <v>Hypertension</v>
      </c>
      <c r="K605" t="str">
        <f>VLOOKUP(D605, department!A:B, 2, FALSE)</f>
        <v>Cardiology</v>
      </c>
      <c r="L605" t="str">
        <f>VLOOKUP(C605, provider!A:B, 2, FALSE)</f>
        <v>Dr. Sade Kikiola</v>
      </c>
      <c r="M605" t="str">
        <f>VLOOKUP(G605, insurance!A:B, 2, FALSE)</f>
        <v>AXA</v>
      </c>
      <c r="N605">
        <f>VLOOKUP(B605, patient!A:D, 4, FALSE)</f>
        <v>29</v>
      </c>
      <c r="O605" t="str">
        <f>VLOOKUP(B605, patient!A:C, 3, FALSE)</f>
        <v>Male</v>
      </c>
      <c r="P605" t="str">
        <f>VLOOKUP(B605, patient!A:F, 6, FALSE)</f>
        <v>White</v>
      </c>
      <c r="Q605" t="s">
        <v>486</v>
      </c>
      <c r="R605">
        <v>931</v>
      </c>
      <c r="S605">
        <v>110</v>
      </c>
      <c r="T605" s="1">
        <v>45371</v>
      </c>
      <c r="U605" s="1" t="str">
        <f t="shared" si="27"/>
        <v>Yes</v>
      </c>
      <c r="V605">
        <v>2</v>
      </c>
      <c r="W605" t="s">
        <v>494</v>
      </c>
      <c r="X605" t="s">
        <v>488</v>
      </c>
      <c r="Y605" t="str">
        <f t="shared" si="28"/>
        <v>Scheduled</v>
      </c>
      <c r="Z605" t="s">
        <v>489</v>
      </c>
      <c r="AC605" t="s">
        <v>490</v>
      </c>
      <c r="AD605">
        <v>728.7</v>
      </c>
      <c r="AE605">
        <v>0</v>
      </c>
      <c r="AF605" t="str">
        <f t="shared" si="29"/>
        <v>Mar</v>
      </c>
    </row>
    <row r="606" spans="1:32" x14ac:dyDescent="0.25">
      <c r="A606" s="1">
        <v>45352</v>
      </c>
      <c r="B606">
        <v>105</v>
      </c>
      <c r="C606">
        <v>5</v>
      </c>
      <c r="D606">
        <v>2</v>
      </c>
      <c r="E606">
        <v>1</v>
      </c>
      <c r="F606">
        <v>2</v>
      </c>
      <c r="G606">
        <v>2</v>
      </c>
      <c r="H606">
        <f>VLOOKUP(B606, patient!A:E, 5, FALSE)</f>
        <v>40</v>
      </c>
      <c r="I606" t="str">
        <f>VLOOKUP(H606, city!A:B, 2, FALSE)</f>
        <v>Sheffield</v>
      </c>
      <c r="J606" t="str">
        <f>VLOOKUP(E606, diagnosis!A:B, 2, FALSE)</f>
        <v>Appendicitis</v>
      </c>
      <c r="K606" t="str">
        <f>VLOOKUP(D606, department!A:B, 2, FALSE)</f>
        <v>General Surgery</v>
      </c>
      <c r="L606" t="str">
        <f>VLOOKUP(C606, provider!A:B, 2, FALSE)</f>
        <v>Dr. Sade Kikiola</v>
      </c>
      <c r="M606" t="str">
        <f>VLOOKUP(G606, insurance!A:B, 2, FALSE)</f>
        <v>AXA</v>
      </c>
      <c r="N606">
        <f>VLOOKUP(B606, patient!A:D, 4, FALSE)</f>
        <v>70</v>
      </c>
      <c r="O606" t="str">
        <f>VLOOKUP(B606, patient!A:C, 3, FALSE)</f>
        <v>Female</v>
      </c>
      <c r="P606" t="str">
        <f>VLOOKUP(B606, patient!A:F, 6, FALSE)</f>
        <v>White</v>
      </c>
      <c r="Q606" t="s">
        <v>492</v>
      </c>
      <c r="R606">
        <v>736</v>
      </c>
      <c r="S606">
        <v>140</v>
      </c>
      <c r="U606" s="1" t="str">
        <f t="shared" si="27"/>
        <v>No</v>
      </c>
      <c r="V606">
        <v>1</v>
      </c>
      <c r="W606" t="s">
        <v>492</v>
      </c>
      <c r="X606" t="s">
        <v>488</v>
      </c>
      <c r="Y606" t="str">
        <f t="shared" si="28"/>
        <v>Scheduled</v>
      </c>
      <c r="Z606" t="s">
        <v>489</v>
      </c>
      <c r="AC606" t="s">
        <v>496</v>
      </c>
      <c r="AD606">
        <v>648.20000000000005</v>
      </c>
      <c r="AE606">
        <v>50</v>
      </c>
      <c r="AF606" t="str">
        <f t="shared" si="29"/>
        <v>Mar</v>
      </c>
    </row>
    <row r="607" spans="1:32" x14ac:dyDescent="0.25">
      <c r="A607" s="1">
        <v>45352</v>
      </c>
      <c r="B607">
        <v>4470</v>
      </c>
      <c r="C607">
        <v>5</v>
      </c>
      <c r="D607">
        <v>1</v>
      </c>
      <c r="E607">
        <v>4</v>
      </c>
      <c r="F607">
        <v>3</v>
      </c>
      <c r="G607">
        <v>3</v>
      </c>
      <c r="H607">
        <f>VLOOKUP(B607, patient!A:E, 5, FALSE)</f>
        <v>9</v>
      </c>
      <c r="I607" t="str">
        <f>VLOOKUP(H607, city!A:B, 2, FALSE)</f>
        <v>Edinburgh</v>
      </c>
      <c r="J607" t="str">
        <f>VLOOKUP(E607, diagnosis!A:B, 2, FALSE)</f>
        <v>Hypertension</v>
      </c>
      <c r="K607" t="str">
        <f>VLOOKUP(D607, department!A:B, 2, FALSE)</f>
        <v>Cardiology</v>
      </c>
      <c r="L607" t="str">
        <f>VLOOKUP(C607, provider!A:B, 2, FALSE)</f>
        <v>Dr. Sade Kikiola</v>
      </c>
      <c r="M607" t="str">
        <f>VLOOKUP(G607, insurance!A:B, 2, FALSE)</f>
        <v>Allianz</v>
      </c>
      <c r="N607">
        <f>VLOOKUP(B607, patient!A:D, 4, FALSE)</f>
        <v>18</v>
      </c>
      <c r="O607" t="str">
        <f>VLOOKUP(B607, patient!A:C, 3, FALSE)</f>
        <v>Female</v>
      </c>
      <c r="P607" t="str">
        <f>VLOOKUP(B607, patient!A:F, 6, FALSE)</f>
        <v>Asian</v>
      </c>
      <c r="Q607" t="s">
        <v>491</v>
      </c>
      <c r="R607">
        <v>116</v>
      </c>
      <c r="S607">
        <v>181</v>
      </c>
      <c r="U607" s="1" t="str">
        <f t="shared" si="27"/>
        <v>No</v>
      </c>
      <c r="V607">
        <v>2</v>
      </c>
      <c r="W607" t="s">
        <v>487</v>
      </c>
      <c r="X607" t="s">
        <v>488</v>
      </c>
      <c r="Y607" t="str">
        <f t="shared" si="28"/>
        <v>Scheduled</v>
      </c>
      <c r="Z607" t="s">
        <v>489</v>
      </c>
      <c r="AC607" t="s">
        <v>493</v>
      </c>
      <c r="AD607">
        <v>228.9</v>
      </c>
      <c r="AE607">
        <v>30</v>
      </c>
      <c r="AF607" t="str">
        <f t="shared" si="29"/>
        <v>Mar</v>
      </c>
    </row>
    <row r="608" spans="1:32" x14ac:dyDescent="0.25">
      <c r="A608" s="1">
        <v>45352</v>
      </c>
      <c r="B608">
        <v>4455</v>
      </c>
      <c r="C608">
        <v>5</v>
      </c>
      <c r="D608">
        <v>2</v>
      </c>
      <c r="E608">
        <v>1</v>
      </c>
      <c r="F608">
        <v>2</v>
      </c>
      <c r="G608">
        <v>3</v>
      </c>
      <c r="H608">
        <f>VLOOKUP(B608, patient!A:E, 5, FALSE)</f>
        <v>40</v>
      </c>
      <c r="I608" t="str">
        <f>VLOOKUP(H608, city!A:B, 2, FALSE)</f>
        <v>Sheffield</v>
      </c>
      <c r="J608" t="str">
        <f>VLOOKUP(E608, diagnosis!A:B, 2, FALSE)</f>
        <v>Appendicitis</v>
      </c>
      <c r="K608" t="str">
        <f>VLOOKUP(D608, department!A:B, 2, FALSE)</f>
        <v>General Surgery</v>
      </c>
      <c r="L608" t="str">
        <f>VLOOKUP(C608, provider!A:B, 2, FALSE)</f>
        <v>Dr. Sade Kikiola</v>
      </c>
      <c r="M608" t="str">
        <f>VLOOKUP(G608, insurance!A:B, 2, FALSE)</f>
        <v>Allianz</v>
      </c>
      <c r="N608">
        <f>VLOOKUP(B608, patient!A:D, 4, FALSE)</f>
        <v>75</v>
      </c>
      <c r="O608" t="str">
        <f>VLOOKUP(B608, patient!A:C, 3, FALSE)</f>
        <v>Male</v>
      </c>
      <c r="P608" t="str">
        <f>VLOOKUP(B608, patient!A:F, 6, FALSE)</f>
        <v>Hispanic</v>
      </c>
      <c r="Q608" t="s">
        <v>486</v>
      </c>
      <c r="R608">
        <v>668</v>
      </c>
      <c r="S608">
        <v>72</v>
      </c>
      <c r="T608" s="1">
        <v>45372</v>
      </c>
      <c r="U608" s="1" t="str">
        <f t="shared" si="27"/>
        <v>Yes</v>
      </c>
      <c r="V608">
        <v>1</v>
      </c>
      <c r="W608" t="s">
        <v>492</v>
      </c>
      <c r="X608" t="s">
        <v>488</v>
      </c>
      <c r="Y608" t="str">
        <f t="shared" si="28"/>
        <v>Scheduled</v>
      </c>
      <c r="Z608" t="s">
        <v>489</v>
      </c>
      <c r="AC608" t="s">
        <v>490</v>
      </c>
      <c r="AD608">
        <v>518</v>
      </c>
      <c r="AE608">
        <v>0</v>
      </c>
      <c r="AF608" t="str">
        <f t="shared" si="29"/>
        <v>Mar</v>
      </c>
    </row>
    <row r="609" spans="1:32" x14ac:dyDescent="0.25">
      <c r="A609" s="1">
        <v>45352</v>
      </c>
      <c r="B609">
        <v>2616</v>
      </c>
      <c r="C609">
        <v>5</v>
      </c>
      <c r="D609">
        <v>1</v>
      </c>
      <c r="E609">
        <v>4</v>
      </c>
      <c r="F609">
        <v>4</v>
      </c>
      <c r="G609">
        <v>1</v>
      </c>
      <c r="H609">
        <f>VLOOKUP(B609, patient!A:E, 5, FALSE)</f>
        <v>9</v>
      </c>
      <c r="I609" t="str">
        <f>VLOOKUP(H609, city!A:B, 2, FALSE)</f>
        <v>Edinburgh</v>
      </c>
      <c r="J609" t="str">
        <f>VLOOKUP(E609, diagnosis!A:B, 2, FALSE)</f>
        <v>Hypertension</v>
      </c>
      <c r="K609" t="str">
        <f>VLOOKUP(D609, department!A:B, 2, FALSE)</f>
        <v>Cardiology</v>
      </c>
      <c r="L609" t="str">
        <f>VLOOKUP(C609, provider!A:B, 2, FALSE)</f>
        <v>Dr. Sade Kikiola</v>
      </c>
      <c r="M609" t="str">
        <f>VLOOKUP(G609, insurance!A:B, 2, FALSE)</f>
        <v>Aviva</v>
      </c>
      <c r="N609">
        <f>VLOOKUP(B609, patient!A:D, 4, FALSE)</f>
        <v>75</v>
      </c>
      <c r="O609" t="str">
        <f>VLOOKUP(B609, patient!A:C, 3, FALSE)</f>
        <v>Male</v>
      </c>
      <c r="P609" t="str">
        <f>VLOOKUP(B609, patient!A:F, 6, FALSE)</f>
        <v>Other</v>
      </c>
      <c r="Q609" t="s">
        <v>486</v>
      </c>
      <c r="R609">
        <v>128</v>
      </c>
      <c r="S609">
        <v>170</v>
      </c>
      <c r="T609" s="1">
        <v>45377</v>
      </c>
      <c r="U609" s="1" t="str">
        <f t="shared" si="27"/>
        <v>Yes</v>
      </c>
      <c r="V609">
        <v>2</v>
      </c>
      <c r="W609" t="s">
        <v>487</v>
      </c>
      <c r="X609" t="s">
        <v>488</v>
      </c>
      <c r="Y609" t="str">
        <f t="shared" si="28"/>
        <v>Scheduled</v>
      </c>
      <c r="Z609" t="s">
        <v>489</v>
      </c>
      <c r="AC609" t="s">
        <v>490</v>
      </c>
      <c r="AD609">
        <v>208.6</v>
      </c>
      <c r="AE609">
        <v>0</v>
      </c>
      <c r="AF609" t="str">
        <f t="shared" si="29"/>
        <v>Mar</v>
      </c>
    </row>
    <row r="610" spans="1:32" x14ac:dyDescent="0.25">
      <c r="A610" s="1">
        <v>45352</v>
      </c>
      <c r="B610">
        <v>4846</v>
      </c>
      <c r="C610">
        <v>5</v>
      </c>
      <c r="D610">
        <v>2</v>
      </c>
      <c r="E610">
        <v>1</v>
      </c>
      <c r="F610">
        <v>2</v>
      </c>
      <c r="G610">
        <v>1</v>
      </c>
      <c r="H610">
        <f>VLOOKUP(B610, patient!A:E, 5, FALSE)</f>
        <v>40</v>
      </c>
      <c r="I610" t="str">
        <f>VLOOKUP(H610, city!A:B, 2, FALSE)</f>
        <v>Sheffield</v>
      </c>
      <c r="J610" t="str">
        <f>VLOOKUP(E610, diagnosis!A:B, 2, FALSE)</f>
        <v>Appendicitis</v>
      </c>
      <c r="K610" t="str">
        <f>VLOOKUP(D610, department!A:B, 2, FALSE)</f>
        <v>General Surgery</v>
      </c>
      <c r="L610" t="str">
        <f>VLOOKUP(C610, provider!A:B, 2, FALSE)</f>
        <v>Dr. Sade Kikiola</v>
      </c>
      <c r="M610" t="str">
        <f>VLOOKUP(G610, insurance!A:B, 2, FALSE)</f>
        <v>Aviva</v>
      </c>
      <c r="N610">
        <f>VLOOKUP(B610, patient!A:D, 4, FALSE)</f>
        <v>18</v>
      </c>
      <c r="O610" t="str">
        <f>VLOOKUP(B610, patient!A:C, 3, FALSE)</f>
        <v>Male</v>
      </c>
      <c r="P610" t="str">
        <f>VLOOKUP(B610, patient!A:F, 6, FALSE)</f>
        <v>Hispanic</v>
      </c>
      <c r="Q610" t="s">
        <v>491</v>
      </c>
      <c r="R610">
        <v>757</v>
      </c>
      <c r="S610">
        <v>190</v>
      </c>
      <c r="U610" s="1" t="str">
        <f t="shared" si="27"/>
        <v>No</v>
      </c>
      <c r="V610">
        <v>1</v>
      </c>
      <c r="W610" t="s">
        <v>492</v>
      </c>
      <c r="X610" t="s">
        <v>488</v>
      </c>
      <c r="Y610" t="str">
        <f t="shared" si="28"/>
        <v>Scheduled</v>
      </c>
      <c r="Z610" t="s">
        <v>489</v>
      </c>
      <c r="AC610" t="s">
        <v>496</v>
      </c>
      <c r="AD610">
        <v>697.9</v>
      </c>
      <c r="AE610">
        <v>50</v>
      </c>
      <c r="AF610" t="str">
        <f t="shared" si="29"/>
        <v>Mar</v>
      </c>
    </row>
    <row r="611" spans="1:32" x14ac:dyDescent="0.25">
      <c r="A611" s="1">
        <v>45352</v>
      </c>
      <c r="B611">
        <v>3644</v>
      </c>
      <c r="C611">
        <v>5</v>
      </c>
      <c r="D611">
        <v>1</v>
      </c>
      <c r="E611">
        <v>4</v>
      </c>
      <c r="F611">
        <v>2</v>
      </c>
      <c r="G611">
        <v>3</v>
      </c>
      <c r="H611">
        <f>VLOOKUP(B611, patient!A:E, 5, FALSE)</f>
        <v>40</v>
      </c>
      <c r="I611" t="str">
        <f>VLOOKUP(H611, city!A:B, 2, FALSE)</f>
        <v>Sheffield</v>
      </c>
      <c r="J611" t="str">
        <f>VLOOKUP(E611, diagnosis!A:B, 2, FALSE)</f>
        <v>Hypertension</v>
      </c>
      <c r="K611" t="str">
        <f>VLOOKUP(D611, department!A:B, 2, FALSE)</f>
        <v>Cardiology</v>
      </c>
      <c r="L611" t="str">
        <f>VLOOKUP(C611, provider!A:B, 2, FALSE)</f>
        <v>Dr. Sade Kikiola</v>
      </c>
      <c r="M611" t="str">
        <f>VLOOKUP(G611, insurance!A:B, 2, FALSE)</f>
        <v>Allianz</v>
      </c>
      <c r="N611">
        <f>VLOOKUP(B611, patient!A:D, 4, FALSE)</f>
        <v>64</v>
      </c>
      <c r="O611" t="str">
        <f>VLOOKUP(B611, patient!A:C, 3, FALSE)</f>
        <v>Male</v>
      </c>
      <c r="P611" t="str">
        <f>VLOOKUP(B611, patient!A:F, 6, FALSE)</f>
        <v>Black</v>
      </c>
      <c r="Q611" t="s">
        <v>491</v>
      </c>
      <c r="R611">
        <v>266</v>
      </c>
      <c r="S611">
        <v>63</v>
      </c>
      <c r="U611" s="1" t="str">
        <f t="shared" si="27"/>
        <v>No</v>
      </c>
      <c r="V611">
        <v>2</v>
      </c>
      <c r="W611" t="s">
        <v>494</v>
      </c>
      <c r="X611" t="s">
        <v>488</v>
      </c>
      <c r="Y611" t="str">
        <f t="shared" si="28"/>
        <v>Scheduled</v>
      </c>
      <c r="Z611" t="s">
        <v>489</v>
      </c>
      <c r="AC611" t="s">
        <v>498</v>
      </c>
      <c r="AD611">
        <v>237.3</v>
      </c>
      <c r="AE611">
        <v>10</v>
      </c>
      <c r="AF611" t="str">
        <f t="shared" si="29"/>
        <v>Mar</v>
      </c>
    </row>
    <row r="612" spans="1:32" x14ac:dyDescent="0.25">
      <c r="A612" s="1">
        <v>45353</v>
      </c>
      <c r="B612">
        <v>4916</v>
      </c>
      <c r="C612">
        <v>5</v>
      </c>
      <c r="D612">
        <v>2</v>
      </c>
      <c r="E612">
        <v>1</v>
      </c>
      <c r="F612">
        <v>2</v>
      </c>
      <c r="G612">
        <v>1</v>
      </c>
      <c r="H612">
        <f>VLOOKUP(B612, patient!A:E, 5, FALSE)</f>
        <v>9</v>
      </c>
      <c r="I612" t="str">
        <f>VLOOKUP(H612, city!A:B, 2, FALSE)</f>
        <v>Edinburgh</v>
      </c>
      <c r="J612" t="str">
        <f>VLOOKUP(E612, diagnosis!A:B, 2, FALSE)</f>
        <v>Appendicitis</v>
      </c>
      <c r="K612" t="str">
        <f>VLOOKUP(D612, department!A:B, 2, FALSE)</f>
        <v>General Surgery</v>
      </c>
      <c r="L612" t="str">
        <f>VLOOKUP(C612, provider!A:B, 2, FALSE)</f>
        <v>Dr. Sade Kikiola</v>
      </c>
      <c r="M612" t="str">
        <f>VLOOKUP(G612, insurance!A:B, 2, FALSE)</f>
        <v>Aviva</v>
      </c>
      <c r="N612">
        <f>VLOOKUP(B612, patient!A:D, 4, FALSE)</f>
        <v>51</v>
      </c>
      <c r="O612" t="str">
        <f>VLOOKUP(B612, patient!A:C, 3, FALSE)</f>
        <v>Male</v>
      </c>
      <c r="P612" t="str">
        <f>VLOOKUP(B612, patient!A:F, 6, FALSE)</f>
        <v>Hispanic</v>
      </c>
      <c r="Q612" t="s">
        <v>486</v>
      </c>
      <c r="R612">
        <v>988</v>
      </c>
      <c r="S612">
        <v>51</v>
      </c>
      <c r="T612" s="1">
        <v>45364</v>
      </c>
      <c r="U612" s="1" t="str">
        <f t="shared" si="27"/>
        <v>Yes</v>
      </c>
      <c r="V612">
        <v>1</v>
      </c>
      <c r="W612" t="s">
        <v>487</v>
      </c>
      <c r="X612" t="s">
        <v>488</v>
      </c>
      <c r="Y612" t="str">
        <f t="shared" si="28"/>
        <v>Scheduled</v>
      </c>
      <c r="Z612" t="s">
        <v>489</v>
      </c>
      <c r="AC612" t="s">
        <v>490</v>
      </c>
      <c r="AD612">
        <v>727.3</v>
      </c>
      <c r="AE612">
        <v>0</v>
      </c>
      <c r="AF612" t="str">
        <f t="shared" si="29"/>
        <v>Mar</v>
      </c>
    </row>
    <row r="613" spans="1:32" x14ac:dyDescent="0.25">
      <c r="A613" s="1">
        <v>45353</v>
      </c>
      <c r="B613">
        <v>3071</v>
      </c>
      <c r="C613">
        <v>5</v>
      </c>
      <c r="D613">
        <v>1</v>
      </c>
      <c r="E613">
        <v>4</v>
      </c>
      <c r="F613">
        <v>2</v>
      </c>
      <c r="G613">
        <v>1</v>
      </c>
      <c r="H613">
        <f>VLOOKUP(B613, patient!A:E, 5, FALSE)</f>
        <v>40</v>
      </c>
      <c r="I613" t="str">
        <f>VLOOKUP(H613, city!A:B, 2, FALSE)</f>
        <v>Sheffield</v>
      </c>
      <c r="J613" t="str">
        <f>VLOOKUP(E613, diagnosis!A:B, 2, FALSE)</f>
        <v>Hypertension</v>
      </c>
      <c r="K613" t="str">
        <f>VLOOKUP(D613, department!A:B, 2, FALSE)</f>
        <v>Cardiology</v>
      </c>
      <c r="L613" t="str">
        <f>VLOOKUP(C613, provider!A:B, 2, FALSE)</f>
        <v>Dr. Sade Kikiola</v>
      </c>
      <c r="M613" t="str">
        <f>VLOOKUP(G613, insurance!A:B, 2, FALSE)</f>
        <v>Aviva</v>
      </c>
      <c r="N613">
        <f>VLOOKUP(B613, patient!A:D, 4, FALSE)</f>
        <v>49</v>
      </c>
      <c r="O613" t="str">
        <f>VLOOKUP(B613, patient!A:C, 3, FALSE)</f>
        <v>Male</v>
      </c>
      <c r="P613" t="str">
        <f>VLOOKUP(B613, patient!A:F, 6, FALSE)</f>
        <v>Black</v>
      </c>
      <c r="Q613" t="s">
        <v>492</v>
      </c>
      <c r="R613">
        <v>804</v>
      </c>
      <c r="S613">
        <v>42</v>
      </c>
      <c r="U613" s="1" t="str">
        <f t="shared" si="27"/>
        <v>No</v>
      </c>
      <c r="V613">
        <v>2</v>
      </c>
      <c r="W613" t="s">
        <v>487</v>
      </c>
      <c r="X613" t="s">
        <v>488</v>
      </c>
      <c r="Y613" t="str">
        <f t="shared" si="28"/>
        <v>Scheduled</v>
      </c>
      <c r="Z613" t="s">
        <v>489</v>
      </c>
      <c r="AC613" t="s">
        <v>498</v>
      </c>
      <c r="AD613">
        <v>599.20000000000005</v>
      </c>
      <c r="AE613">
        <v>10</v>
      </c>
      <c r="AF613" t="str">
        <f t="shared" si="29"/>
        <v>Mar</v>
      </c>
    </row>
    <row r="614" spans="1:32" x14ac:dyDescent="0.25">
      <c r="A614" s="1">
        <v>45353</v>
      </c>
      <c r="B614">
        <v>4844</v>
      </c>
      <c r="C614">
        <v>5</v>
      </c>
      <c r="D614">
        <v>2</v>
      </c>
      <c r="E614">
        <v>1</v>
      </c>
      <c r="F614">
        <v>2</v>
      </c>
      <c r="G614">
        <v>3</v>
      </c>
      <c r="H614">
        <f>VLOOKUP(B614, patient!A:E, 5, FALSE)</f>
        <v>9</v>
      </c>
      <c r="I614" t="str">
        <f>VLOOKUP(H614, city!A:B, 2, FALSE)</f>
        <v>Edinburgh</v>
      </c>
      <c r="J614" t="str">
        <f>VLOOKUP(E614, diagnosis!A:B, 2, FALSE)</f>
        <v>Appendicitis</v>
      </c>
      <c r="K614" t="str">
        <f>VLOOKUP(D614, department!A:B, 2, FALSE)</f>
        <v>General Surgery</v>
      </c>
      <c r="L614" t="str">
        <f>VLOOKUP(C614, provider!A:B, 2, FALSE)</f>
        <v>Dr. Sade Kikiola</v>
      </c>
      <c r="M614" t="str">
        <f>VLOOKUP(G614, insurance!A:B, 2, FALSE)</f>
        <v>Allianz</v>
      </c>
      <c r="N614">
        <f>VLOOKUP(B614, patient!A:D, 4, FALSE)</f>
        <v>79</v>
      </c>
      <c r="O614" t="str">
        <f>VLOOKUP(B614, patient!A:C, 3, FALSE)</f>
        <v>Female</v>
      </c>
      <c r="P614" t="str">
        <f>VLOOKUP(B614, patient!A:F, 6, FALSE)</f>
        <v>Black</v>
      </c>
      <c r="Q614" t="s">
        <v>492</v>
      </c>
      <c r="R614">
        <v>560</v>
      </c>
      <c r="S614">
        <v>167</v>
      </c>
      <c r="U614" s="1" t="str">
        <f t="shared" si="27"/>
        <v>No</v>
      </c>
      <c r="V614">
        <v>1</v>
      </c>
      <c r="W614" t="s">
        <v>492</v>
      </c>
      <c r="X614" t="s">
        <v>488</v>
      </c>
      <c r="Y614" t="str">
        <f t="shared" si="28"/>
        <v>Scheduled</v>
      </c>
      <c r="Z614" t="s">
        <v>489</v>
      </c>
      <c r="AC614" t="s">
        <v>498</v>
      </c>
      <c r="AD614">
        <v>515.9</v>
      </c>
      <c r="AE614">
        <v>10</v>
      </c>
      <c r="AF614" t="str">
        <f t="shared" si="29"/>
        <v>Mar</v>
      </c>
    </row>
    <row r="615" spans="1:32" x14ac:dyDescent="0.25">
      <c r="A615" s="1">
        <v>45353</v>
      </c>
      <c r="B615">
        <v>4955</v>
      </c>
      <c r="C615">
        <v>5</v>
      </c>
      <c r="D615">
        <v>1</v>
      </c>
      <c r="E615">
        <v>4</v>
      </c>
      <c r="F615">
        <v>2</v>
      </c>
      <c r="G615">
        <v>3</v>
      </c>
      <c r="H615">
        <f>VLOOKUP(B615, patient!A:E, 5, FALSE)</f>
        <v>40</v>
      </c>
      <c r="I615" t="str">
        <f>VLOOKUP(H615, city!A:B, 2, FALSE)</f>
        <v>Sheffield</v>
      </c>
      <c r="J615" t="str">
        <f>VLOOKUP(E615, diagnosis!A:B, 2, FALSE)</f>
        <v>Hypertension</v>
      </c>
      <c r="K615" t="str">
        <f>VLOOKUP(D615, department!A:B, 2, FALSE)</f>
        <v>Cardiology</v>
      </c>
      <c r="L615" t="str">
        <f>VLOOKUP(C615, provider!A:B, 2, FALSE)</f>
        <v>Dr. Sade Kikiola</v>
      </c>
      <c r="M615" t="str">
        <f>VLOOKUP(G615, insurance!A:B, 2, FALSE)</f>
        <v>Allianz</v>
      </c>
      <c r="N615">
        <f>VLOOKUP(B615, patient!A:D, 4, FALSE)</f>
        <v>71</v>
      </c>
      <c r="O615" t="str">
        <f>VLOOKUP(B615, patient!A:C, 3, FALSE)</f>
        <v>Male</v>
      </c>
      <c r="P615" t="str">
        <f>VLOOKUP(B615, patient!A:F, 6, FALSE)</f>
        <v>Other</v>
      </c>
      <c r="Q615" t="s">
        <v>486</v>
      </c>
      <c r="R615">
        <v>629</v>
      </c>
      <c r="S615">
        <v>38</v>
      </c>
      <c r="U615" s="1" t="str">
        <f t="shared" si="27"/>
        <v>No</v>
      </c>
      <c r="V615">
        <v>2</v>
      </c>
      <c r="W615" t="s">
        <v>487</v>
      </c>
      <c r="X615" t="s">
        <v>488</v>
      </c>
      <c r="Y615" t="str">
        <f t="shared" si="28"/>
        <v>Scheduled</v>
      </c>
      <c r="Z615" t="s">
        <v>489</v>
      </c>
      <c r="AC615" t="s">
        <v>493</v>
      </c>
      <c r="AD615">
        <v>487.9</v>
      </c>
      <c r="AE615">
        <v>30</v>
      </c>
      <c r="AF615" t="str">
        <f t="shared" si="29"/>
        <v>Mar</v>
      </c>
    </row>
    <row r="616" spans="1:32" x14ac:dyDescent="0.25">
      <c r="A616" s="1">
        <v>45353</v>
      </c>
      <c r="B616">
        <v>2485</v>
      </c>
      <c r="C616">
        <v>5</v>
      </c>
      <c r="D616">
        <v>2</v>
      </c>
      <c r="E616">
        <v>1</v>
      </c>
      <c r="F616">
        <v>2</v>
      </c>
      <c r="G616">
        <v>3</v>
      </c>
      <c r="H616">
        <f>VLOOKUP(B616, patient!A:E, 5, FALSE)</f>
        <v>9</v>
      </c>
      <c r="I616" t="str">
        <f>VLOOKUP(H616, city!A:B, 2, FALSE)</f>
        <v>Edinburgh</v>
      </c>
      <c r="J616" t="str">
        <f>VLOOKUP(E616, diagnosis!A:B, 2, FALSE)</f>
        <v>Appendicitis</v>
      </c>
      <c r="K616" t="str">
        <f>VLOOKUP(D616, department!A:B, 2, FALSE)</f>
        <v>General Surgery</v>
      </c>
      <c r="L616" t="str">
        <f>VLOOKUP(C616, provider!A:B, 2, FALSE)</f>
        <v>Dr. Sade Kikiola</v>
      </c>
      <c r="M616" t="str">
        <f>VLOOKUP(G616, insurance!A:B, 2, FALSE)</f>
        <v>Allianz</v>
      </c>
      <c r="N616">
        <f>VLOOKUP(B616, patient!A:D, 4, FALSE)</f>
        <v>65</v>
      </c>
      <c r="O616" t="str">
        <f>VLOOKUP(B616, patient!A:C, 3, FALSE)</f>
        <v>Female</v>
      </c>
      <c r="P616" t="str">
        <f>VLOOKUP(B616, patient!A:F, 6, FALSE)</f>
        <v>Other</v>
      </c>
      <c r="Q616" t="s">
        <v>491</v>
      </c>
      <c r="R616">
        <v>619</v>
      </c>
      <c r="S616">
        <v>48</v>
      </c>
      <c r="U616" s="1" t="str">
        <f t="shared" si="27"/>
        <v>No</v>
      </c>
      <c r="V616">
        <v>1</v>
      </c>
      <c r="W616" t="s">
        <v>492</v>
      </c>
      <c r="X616" t="s">
        <v>488</v>
      </c>
      <c r="Y616" t="str">
        <f t="shared" si="28"/>
        <v>Scheduled</v>
      </c>
      <c r="Z616" t="s">
        <v>489</v>
      </c>
      <c r="AC616" t="s">
        <v>496</v>
      </c>
      <c r="AD616">
        <v>501.9</v>
      </c>
      <c r="AE616">
        <v>50</v>
      </c>
      <c r="AF616" t="str">
        <f t="shared" si="29"/>
        <v>Mar</v>
      </c>
    </row>
    <row r="617" spans="1:32" x14ac:dyDescent="0.25">
      <c r="A617" s="1">
        <v>45353</v>
      </c>
      <c r="B617">
        <v>686</v>
      </c>
      <c r="C617">
        <v>5</v>
      </c>
      <c r="D617">
        <v>1</v>
      </c>
      <c r="E617">
        <v>4</v>
      </c>
      <c r="F617">
        <v>4</v>
      </c>
      <c r="G617">
        <v>2</v>
      </c>
      <c r="H617">
        <f>VLOOKUP(B617, patient!A:E, 5, FALSE)</f>
        <v>40</v>
      </c>
      <c r="I617" t="str">
        <f>VLOOKUP(H617, city!A:B, 2, FALSE)</f>
        <v>Sheffield</v>
      </c>
      <c r="J617" t="str">
        <f>VLOOKUP(E617, diagnosis!A:B, 2, FALSE)</f>
        <v>Hypertension</v>
      </c>
      <c r="K617" t="str">
        <f>VLOOKUP(D617, department!A:B, 2, FALSE)</f>
        <v>Cardiology</v>
      </c>
      <c r="L617" t="str">
        <f>VLOOKUP(C617, provider!A:B, 2, FALSE)</f>
        <v>Dr. Sade Kikiola</v>
      </c>
      <c r="M617" t="str">
        <f>VLOOKUP(G617, insurance!A:B, 2, FALSE)</f>
        <v>AXA</v>
      </c>
      <c r="N617">
        <f>VLOOKUP(B617, patient!A:D, 4, FALSE)</f>
        <v>42</v>
      </c>
      <c r="O617" t="str">
        <f>VLOOKUP(B617, patient!A:C, 3, FALSE)</f>
        <v>Male</v>
      </c>
      <c r="P617" t="str">
        <f>VLOOKUP(B617, patient!A:F, 6, FALSE)</f>
        <v>Hispanic</v>
      </c>
      <c r="Q617" t="s">
        <v>486</v>
      </c>
      <c r="R617">
        <v>945</v>
      </c>
      <c r="S617">
        <v>165</v>
      </c>
      <c r="T617" s="1">
        <v>45370</v>
      </c>
      <c r="U617" s="1" t="str">
        <f t="shared" si="27"/>
        <v>Yes</v>
      </c>
      <c r="V617">
        <v>2</v>
      </c>
      <c r="W617" t="s">
        <v>492</v>
      </c>
      <c r="X617" t="s">
        <v>488</v>
      </c>
      <c r="Y617" t="str">
        <f t="shared" si="28"/>
        <v>Scheduled</v>
      </c>
      <c r="Z617" t="s">
        <v>489</v>
      </c>
      <c r="AC617" t="s">
        <v>490</v>
      </c>
      <c r="AD617">
        <v>777</v>
      </c>
      <c r="AE617">
        <v>0</v>
      </c>
      <c r="AF617" t="str">
        <f t="shared" si="29"/>
        <v>Mar</v>
      </c>
    </row>
    <row r="618" spans="1:32" x14ac:dyDescent="0.25">
      <c r="A618" s="1">
        <v>45353</v>
      </c>
      <c r="B618">
        <v>3895</v>
      </c>
      <c r="C618">
        <v>5</v>
      </c>
      <c r="D618">
        <v>2</v>
      </c>
      <c r="E618">
        <v>1</v>
      </c>
      <c r="F618">
        <v>2</v>
      </c>
      <c r="G618">
        <v>3</v>
      </c>
      <c r="H618">
        <f>VLOOKUP(B618, patient!A:E, 5, FALSE)</f>
        <v>9</v>
      </c>
      <c r="I618" t="str">
        <f>VLOOKUP(H618, city!A:B, 2, FALSE)</f>
        <v>Edinburgh</v>
      </c>
      <c r="J618" t="str">
        <f>VLOOKUP(E618, diagnosis!A:B, 2, FALSE)</f>
        <v>Appendicitis</v>
      </c>
      <c r="K618" t="str">
        <f>VLOOKUP(D618, department!A:B, 2, FALSE)</f>
        <v>General Surgery</v>
      </c>
      <c r="L618" t="str">
        <f>VLOOKUP(C618, provider!A:B, 2, FALSE)</f>
        <v>Dr. Sade Kikiola</v>
      </c>
      <c r="M618" t="str">
        <f>VLOOKUP(G618, insurance!A:B, 2, FALSE)</f>
        <v>Allianz</v>
      </c>
      <c r="N618">
        <f>VLOOKUP(B618, patient!A:D, 4, FALSE)</f>
        <v>57</v>
      </c>
      <c r="O618" t="str">
        <f>VLOOKUP(B618, patient!A:C, 3, FALSE)</f>
        <v>Male</v>
      </c>
      <c r="P618" t="str">
        <f>VLOOKUP(B618, patient!A:F, 6, FALSE)</f>
        <v>Asian</v>
      </c>
      <c r="Q618" t="s">
        <v>486</v>
      </c>
      <c r="R618">
        <v>381</v>
      </c>
      <c r="S618">
        <v>88</v>
      </c>
      <c r="T618" s="1">
        <v>45367</v>
      </c>
      <c r="U618" s="1" t="str">
        <f t="shared" si="27"/>
        <v>Yes</v>
      </c>
      <c r="V618">
        <v>1</v>
      </c>
      <c r="W618" t="s">
        <v>487</v>
      </c>
      <c r="X618" t="s">
        <v>488</v>
      </c>
      <c r="Y618" t="str">
        <f t="shared" si="28"/>
        <v>Scheduled</v>
      </c>
      <c r="Z618" t="s">
        <v>489</v>
      </c>
      <c r="AC618" t="s">
        <v>490</v>
      </c>
      <c r="AD618">
        <v>328.3</v>
      </c>
      <c r="AE618">
        <v>0</v>
      </c>
      <c r="AF618" t="str">
        <f t="shared" si="29"/>
        <v>Mar</v>
      </c>
    </row>
    <row r="619" spans="1:32" x14ac:dyDescent="0.25">
      <c r="A619" s="1">
        <v>45353</v>
      </c>
      <c r="B619">
        <v>2250</v>
      </c>
      <c r="C619">
        <v>5</v>
      </c>
      <c r="D619">
        <v>1</v>
      </c>
      <c r="E619">
        <v>4</v>
      </c>
      <c r="F619">
        <v>2</v>
      </c>
      <c r="G619">
        <v>2</v>
      </c>
      <c r="H619">
        <f>VLOOKUP(B619, patient!A:E, 5, FALSE)</f>
        <v>40</v>
      </c>
      <c r="I619" t="str">
        <f>VLOOKUP(H619, city!A:B, 2, FALSE)</f>
        <v>Sheffield</v>
      </c>
      <c r="J619" t="str">
        <f>VLOOKUP(E619, diagnosis!A:B, 2, FALSE)</f>
        <v>Hypertension</v>
      </c>
      <c r="K619" t="str">
        <f>VLOOKUP(D619, department!A:B, 2, FALSE)</f>
        <v>Cardiology</v>
      </c>
      <c r="L619" t="str">
        <f>VLOOKUP(C619, provider!A:B, 2, FALSE)</f>
        <v>Dr. Sade Kikiola</v>
      </c>
      <c r="M619" t="str">
        <f>VLOOKUP(G619, insurance!A:B, 2, FALSE)</f>
        <v>AXA</v>
      </c>
      <c r="N619">
        <f>VLOOKUP(B619, patient!A:D, 4, FALSE)</f>
        <v>62</v>
      </c>
      <c r="O619" t="str">
        <f>VLOOKUP(B619, patient!A:C, 3, FALSE)</f>
        <v>Female</v>
      </c>
      <c r="P619" t="str">
        <f>VLOOKUP(B619, patient!A:F, 6, FALSE)</f>
        <v>Hispanic</v>
      </c>
      <c r="Q619" t="s">
        <v>486</v>
      </c>
      <c r="R619">
        <v>440</v>
      </c>
      <c r="S619">
        <v>159</v>
      </c>
      <c r="U619" s="1" t="str">
        <f t="shared" si="27"/>
        <v>No</v>
      </c>
      <c r="V619">
        <v>2</v>
      </c>
      <c r="W619" t="s">
        <v>492</v>
      </c>
      <c r="X619" t="s">
        <v>488</v>
      </c>
      <c r="Y619" t="str">
        <f t="shared" si="28"/>
        <v>Scheduled</v>
      </c>
      <c r="Z619" t="s">
        <v>489</v>
      </c>
      <c r="AC619" t="s">
        <v>498</v>
      </c>
      <c r="AD619">
        <v>426.3</v>
      </c>
      <c r="AE619">
        <v>10</v>
      </c>
      <c r="AF619" t="str">
        <f t="shared" si="29"/>
        <v>Mar</v>
      </c>
    </row>
    <row r="620" spans="1:32" x14ac:dyDescent="0.25">
      <c r="A620" s="1">
        <v>45353</v>
      </c>
      <c r="B620">
        <v>4830</v>
      </c>
      <c r="C620">
        <v>5</v>
      </c>
      <c r="D620">
        <v>2</v>
      </c>
      <c r="E620">
        <v>1</v>
      </c>
      <c r="F620">
        <v>2</v>
      </c>
      <c r="G620">
        <v>3</v>
      </c>
      <c r="H620">
        <f>VLOOKUP(B620, patient!A:E, 5, FALSE)</f>
        <v>9</v>
      </c>
      <c r="I620" t="str">
        <f>VLOOKUP(H620, city!A:B, 2, FALSE)</f>
        <v>Edinburgh</v>
      </c>
      <c r="J620" t="str">
        <f>VLOOKUP(E620, diagnosis!A:B, 2, FALSE)</f>
        <v>Appendicitis</v>
      </c>
      <c r="K620" t="str">
        <f>VLOOKUP(D620, department!A:B, 2, FALSE)</f>
        <v>General Surgery</v>
      </c>
      <c r="L620" t="str">
        <f>VLOOKUP(C620, provider!A:B, 2, FALSE)</f>
        <v>Dr. Sade Kikiola</v>
      </c>
      <c r="M620" t="str">
        <f>VLOOKUP(G620, insurance!A:B, 2, FALSE)</f>
        <v>Allianz</v>
      </c>
      <c r="N620">
        <f>VLOOKUP(B620, patient!A:D, 4, FALSE)</f>
        <v>70</v>
      </c>
      <c r="O620" t="str">
        <f>VLOOKUP(B620, patient!A:C, 3, FALSE)</f>
        <v>Female</v>
      </c>
      <c r="P620" t="str">
        <f>VLOOKUP(B620, patient!A:F, 6, FALSE)</f>
        <v>Other</v>
      </c>
      <c r="Q620" t="s">
        <v>486</v>
      </c>
      <c r="R620">
        <v>984</v>
      </c>
      <c r="S620">
        <v>29</v>
      </c>
      <c r="U620" s="1" t="str">
        <f t="shared" si="27"/>
        <v>No</v>
      </c>
      <c r="V620">
        <v>1</v>
      </c>
      <c r="W620" t="s">
        <v>487</v>
      </c>
      <c r="X620" t="s">
        <v>488</v>
      </c>
      <c r="Y620" t="str">
        <f t="shared" si="28"/>
        <v>Scheduled</v>
      </c>
      <c r="Z620" t="s">
        <v>489</v>
      </c>
      <c r="AC620" t="s">
        <v>496</v>
      </c>
      <c r="AD620">
        <v>744.1</v>
      </c>
      <c r="AE620">
        <v>50</v>
      </c>
      <c r="AF620" t="str">
        <f t="shared" si="29"/>
        <v>Mar</v>
      </c>
    </row>
    <row r="621" spans="1:32" x14ac:dyDescent="0.25">
      <c r="A621" s="1">
        <v>45353</v>
      </c>
      <c r="B621">
        <v>4327</v>
      </c>
      <c r="C621">
        <v>5</v>
      </c>
      <c r="D621">
        <v>1</v>
      </c>
      <c r="E621">
        <v>4</v>
      </c>
      <c r="F621">
        <v>1</v>
      </c>
      <c r="G621">
        <v>3</v>
      </c>
      <c r="H621">
        <f>VLOOKUP(B621, patient!A:E, 5, FALSE)</f>
        <v>40</v>
      </c>
      <c r="I621" t="str">
        <f>VLOOKUP(H621, city!A:B, 2, FALSE)</f>
        <v>Sheffield</v>
      </c>
      <c r="J621" t="str">
        <f>VLOOKUP(E621, diagnosis!A:B, 2, FALSE)</f>
        <v>Hypertension</v>
      </c>
      <c r="K621" t="str">
        <f>VLOOKUP(D621, department!A:B, 2, FALSE)</f>
        <v>Cardiology</v>
      </c>
      <c r="L621" t="str">
        <f>VLOOKUP(C621, provider!A:B, 2, FALSE)</f>
        <v>Dr. Sade Kikiola</v>
      </c>
      <c r="M621" t="str">
        <f>VLOOKUP(G621, insurance!A:B, 2, FALSE)</f>
        <v>Allianz</v>
      </c>
      <c r="N621">
        <f>VLOOKUP(B621, patient!A:D, 4, FALSE)</f>
        <v>18</v>
      </c>
      <c r="O621" t="str">
        <f>VLOOKUP(B621, patient!A:C, 3, FALSE)</f>
        <v>Male</v>
      </c>
      <c r="P621" t="str">
        <f>VLOOKUP(B621, patient!A:F, 6, FALSE)</f>
        <v>Black</v>
      </c>
      <c r="Q621" t="s">
        <v>486</v>
      </c>
      <c r="R621">
        <v>972</v>
      </c>
      <c r="S621">
        <v>130</v>
      </c>
      <c r="T621" s="1">
        <v>45360</v>
      </c>
      <c r="U621" s="1" t="str">
        <f t="shared" si="27"/>
        <v>Yes</v>
      </c>
      <c r="V621">
        <v>2</v>
      </c>
      <c r="W621" t="s">
        <v>494</v>
      </c>
      <c r="X621" t="s">
        <v>488</v>
      </c>
      <c r="Y621" t="str">
        <f t="shared" si="28"/>
        <v>Scheduled</v>
      </c>
      <c r="Z621" t="s">
        <v>489</v>
      </c>
      <c r="AC621" t="s">
        <v>490</v>
      </c>
      <c r="AD621">
        <v>771.4</v>
      </c>
      <c r="AE621">
        <v>0</v>
      </c>
      <c r="AF621" t="str">
        <f t="shared" si="29"/>
        <v>Mar</v>
      </c>
    </row>
    <row r="622" spans="1:32" x14ac:dyDescent="0.25">
      <c r="A622" s="1">
        <v>45354</v>
      </c>
      <c r="B622">
        <v>3418</v>
      </c>
      <c r="C622">
        <v>5</v>
      </c>
      <c r="D622">
        <v>2</v>
      </c>
      <c r="E622">
        <v>1</v>
      </c>
      <c r="F622">
        <v>2</v>
      </c>
      <c r="G622">
        <v>2</v>
      </c>
      <c r="H622">
        <f>VLOOKUP(B622, patient!A:E, 5, FALSE)</f>
        <v>9</v>
      </c>
      <c r="I622" t="str">
        <f>VLOOKUP(H622, city!A:B, 2, FALSE)</f>
        <v>Edinburgh</v>
      </c>
      <c r="J622" t="str">
        <f>VLOOKUP(E622, diagnosis!A:B, 2, FALSE)</f>
        <v>Appendicitis</v>
      </c>
      <c r="K622" t="str">
        <f>VLOOKUP(D622, department!A:B, 2, FALSE)</f>
        <v>General Surgery</v>
      </c>
      <c r="L622" t="str">
        <f>VLOOKUP(C622, provider!A:B, 2, FALSE)</f>
        <v>Dr. Sade Kikiola</v>
      </c>
      <c r="M622" t="str">
        <f>VLOOKUP(G622, insurance!A:B, 2, FALSE)</f>
        <v>AXA</v>
      </c>
      <c r="N622">
        <f>VLOOKUP(B622, patient!A:D, 4, FALSE)</f>
        <v>33</v>
      </c>
      <c r="O622" t="str">
        <f>VLOOKUP(B622, patient!A:C, 3, FALSE)</f>
        <v>Female</v>
      </c>
      <c r="P622" t="str">
        <f>VLOOKUP(B622, patient!A:F, 6, FALSE)</f>
        <v>Black</v>
      </c>
      <c r="Q622" t="s">
        <v>486</v>
      </c>
      <c r="R622">
        <v>650</v>
      </c>
      <c r="S622">
        <v>56</v>
      </c>
      <c r="T622" s="1">
        <v>45365</v>
      </c>
      <c r="U622" s="1" t="str">
        <f t="shared" si="27"/>
        <v>Yes</v>
      </c>
      <c r="V622">
        <v>1</v>
      </c>
      <c r="W622" t="s">
        <v>492</v>
      </c>
      <c r="X622" t="s">
        <v>488</v>
      </c>
      <c r="Y622" t="str">
        <f t="shared" si="28"/>
        <v>Scheduled</v>
      </c>
      <c r="Z622" t="s">
        <v>489</v>
      </c>
      <c r="AC622" t="s">
        <v>490</v>
      </c>
      <c r="AD622">
        <v>494.2</v>
      </c>
      <c r="AE622">
        <v>0</v>
      </c>
      <c r="AF622" t="str">
        <f t="shared" si="29"/>
        <v>Mar</v>
      </c>
    </row>
    <row r="623" spans="1:32" x14ac:dyDescent="0.25">
      <c r="A623" s="1">
        <v>45354</v>
      </c>
      <c r="B623">
        <v>3002</v>
      </c>
      <c r="C623">
        <v>5</v>
      </c>
      <c r="D623">
        <v>1</v>
      </c>
      <c r="E623">
        <v>4</v>
      </c>
      <c r="F623">
        <v>5</v>
      </c>
      <c r="G623">
        <v>2</v>
      </c>
      <c r="H623">
        <f>VLOOKUP(B623, patient!A:E, 5, FALSE)</f>
        <v>40</v>
      </c>
      <c r="I623" t="str">
        <f>VLOOKUP(H623, city!A:B, 2, FALSE)</f>
        <v>Sheffield</v>
      </c>
      <c r="J623" t="str">
        <f>VLOOKUP(E623, diagnosis!A:B, 2, FALSE)</f>
        <v>Hypertension</v>
      </c>
      <c r="K623" t="str">
        <f>VLOOKUP(D623, department!A:B, 2, FALSE)</f>
        <v>Cardiology</v>
      </c>
      <c r="L623" t="str">
        <f>VLOOKUP(C623, provider!A:B, 2, FALSE)</f>
        <v>Dr. Sade Kikiola</v>
      </c>
      <c r="M623" t="str">
        <f>VLOOKUP(G623, insurance!A:B, 2, FALSE)</f>
        <v>AXA</v>
      </c>
      <c r="N623">
        <f>VLOOKUP(B623, patient!A:D, 4, FALSE)</f>
        <v>78</v>
      </c>
      <c r="O623" t="str">
        <f>VLOOKUP(B623, patient!A:C, 3, FALSE)</f>
        <v>Female</v>
      </c>
      <c r="P623" t="str">
        <f>VLOOKUP(B623, patient!A:F, 6, FALSE)</f>
        <v>Asian</v>
      </c>
      <c r="Q623" t="s">
        <v>486</v>
      </c>
      <c r="R623">
        <v>606</v>
      </c>
      <c r="S623">
        <v>100</v>
      </c>
      <c r="T623" s="1">
        <v>45381</v>
      </c>
      <c r="U623" s="1" t="str">
        <f t="shared" si="27"/>
        <v>Yes</v>
      </c>
      <c r="V623">
        <v>2</v>
      </c>
      <c r="W623" t="s">
        <v>494</v>
      </c>
      <c r="X623" t="s">
        <v>488</v>
      </c>
      <c r="Y623" t="str">
        <f t="shared" si="28"/>
        <v>Scheduled</v>
      </c>
      <c r="Z623" t="s">
        <v>489</v>
      </c>
      <c r="AC623" t="s">
        <v>490</v>
      </c>
      <c r="AD623">
        <v>494.2</v>
      </c>
      <c r="AE623">
        <v>0</v>
      </c>
      <c r="AF623" t="str">
        <f t="shared" si="29"/>
        <v>Mar</v>
      </c>
    </row>
    <row r="624" spans="1:32" x14ac:dyDescent="0.25">
      <c r="A624" s="1">
        <v>45354</v>
      </c>
      <c r="B624">
        <v>3211</v>
      </c>
      <c r="C624">
        <v>5</v>
      </c>
      <c r="D624">
        <v>2</v>
      </c>
      <c r="E624">
        <v>1</v>
      </c>
      <c r="F624">
        <v>2</v>
      </c>
      <c r="G624">
        <v>1</v>
      </c>
      <c r="H624">
        <f>VLOOKUP(B624, patient!A:E, 5, FALSE)</f>
        <v>9</v>
      </c>
      <c r="I624" t="str">
        <f>VLOOKUP(H624, city!A:B, 2, FALSE)</f>
        <v>Edinburgh</v>
      </c>
      <c r="J624" t="str">
        <f>VLOOKUP(E624, diagnosis!A:B, 2, FALSE)</f>
        <v>Appendicitis</v>
      </c>
      <c r="K624" t="str">
        <f>VLOOKUP(D624, department!A:B, 2, FALSE)</f>
        <v>General Surgery</v>
      </c>
      <c r="L624" t="str">
        <f>VLOOKUP(C624, provider!A:B, 2, FALSE)</f>
        <v>Dr. Sade Kikiola</v>
      </c>
      <c r="M624" t="str">
        <f>VLOOKUP(G624, insurance!A:B, 2, FALSE)</f>
        <v>Aviva</v>
      </c>
      <c r="N624">
        <f>VLOOKUP(B624, patient!A:D, 4, FALSE)</f>
        <v>56</v>
      </c>
      <c r="O624" t="str">
        <f>VLOOKUP(B624, patient!A:C, 3, FALSE)</f>
        <v>Female</v>
      </c>
      <c r="P624" t="str">
        <f>VLOOKUP(B624, patient!A:F, 6, FALSE)</f>
        <v>Hispanic</v>
      </c>
      <c r="Q624" t="s">
        <v>486</v>
      </c>
      <c r="R624">
        <v>364</v>
      </c>
      <c r="S624">
        <v>115</v>
      </c>
      <c r="T624" s="1">
        <v>45378</v>
      </c>
      <c r="U624" s="1" t="str">
        <f t="shared" si="27"/>
        <v>Yes</v>
      </c>
      <c r="V624">
        <v>1</v>
      </c>
      <c r="W624" t="s">
        <v>492</v>
      </c>
      <c r="X624" t="s">
        <v>488</v>
      </c>
      <c r="Y624" t="str">
        <f t="shared" si="28"/>
        <v>Scheduled</v>
      </c>
      <c r="Z624" t="s">
        <v>489</v>
      </c>
      <c r="AC624" t="s">
        <v>490</v>
      </c>
      <c r="AD624">
        <v>335.3</v>
      </c>
      <c r="AE624">
        <v>0</v>
      </c>
      <c r="AF624" t="str">
        <f t="shared" si="29"/>
        <v>Mar</v>
      </c>
    </row>
    <row r="625" spans="1:32" x14ac:dyDescent="0.25">
      <c r="A625" s="1">
        <v>45354</v>
      </c>
      <c r="B625">
        <v>259</v>
      </c>
      <c r="C625">
        <v>5</v>
      </c>
      <c r="D625">
        <v>1</v>
      </c>
      <c r="E625">
        <v>4</v>
      </c>
      <c r="F625">
        <v>2</v>
      </c>
      <c r="G625">
        <v>1</v>
      </c>
      <c r="H625">
        <f>VLOOKUP(B625, patient!A:E, 5, FALSE)</f>
        <v>40</v>
      </c>
      <c r="I625" t="str">
        <f>VLOOKUP(H625, city!A:B, 2, FALSE)</f>
        <v>Sheffield</v>
      </c>
      <c r="J625" t="str">
        <f>VLOOKUP(E625, diagnosis!A:B, 2, FALSE)</f>
        <v>Hypertension</v>
      </c>
      <c r="K625" t="str">
        <f>VLOOKUP(D625, department!A:B, 2, FALSE)</f>
        <v>Cardiology</v>
      </c>
      <c r="L625" t="str">
        <f>VLOOKUP(C625, provider!A:B, 2, FALSE)</f>
        <v>Dr. Sade Kikiola</v>
      </c>
      <c r="M625" t="str">
        <f>VLOOKUP(G625, insurance!A:B, 2, FALSE)</f>
        <v>Aviva</v>
      </c>
      <c r="N625">
        <f>VLOOKUP(B625, patient!A:D, 4, FALSE)</f>
        <v>22</v>
      </c>
      <c r="O625" t="str">
        <f>VLOOKUP(B625, patient!A:C, 3, FALSE)</f>
        <v>Female</v>
      </c>
      <c r="P625" t="str">
        <f>VLOOKUP(B625, patient!A:F, 6, FALSE)</f>
        <v>Asian</v>
      </c>
      <c r="Q625" t="s">
        <v>486</v>
      </c>
      <c r="R625">
        <v>264</v>
      </c>
      <c r="S625">
        <v>74</v>
      </c>
      <c r="T625" s="1">
        <v>45373</v>
      </c>
      <c r="U625" s="1" t="str">
        <f t="shared" si="27"/>
        <v>Yes</v>
      </c>
      <c r="V625">
        <v>2</v>
      </c>
      <c r="W625" t="s">
        <v>487</v>
      </c>
      <c r="X625" t="s">
        <v>488</v>
      </c>
      <c r="Y625" t="str">
        <f t="shared" si="28"/>
        <v>Scheduled</v>
      </c>
      <c r="Z625" t="s">
        <v>489</v>
      </c>
      <c r="AC625" t="s">
        <v>490</v>
      </c>
      <c r="AD625">
        <v>236.6</v>
      </c>
      <c r="AE625">
        <v>0</v>
      </c>
      <c r="AF625" t="str">
        <f t="shared" si="29"/>
        <v>Mar</v>
      </c>
    </row>
    <row r="626" spans="1:32" x14ac:dyDescent="0.25">
      <c r="A626" s="1">
        <v>45354</v>
      </c>
      <c r="B626">
        <v>2328</v>
      </c>
      <c r="C626">
        <v>5</v>
      </c>
      <c r="D626">
        <v>2</v>
      </c>
      <c r="E626">
        <v>1</v>
      </c>
      <c r="F626">
        <v>2</v>
      </c>
      <c r="G626">
        <v>1</v>
      </c>
      <c r="H626">
        <f>VLOOKUP(B626, patient!A:E, 5, FALSE)</f>
        <v>9</v>
      </c>
      <c r="I626" t="str">
        <f>VLOOKUP(H626, city!A:B, 2, FALSE)</f>
        <v>Edinburgh</v>
      </c>
      <c r="J626" t="str">
        <f>VLOOKUP(E626, diagnosis!A:B, 2, FALSE)</f>
        <v>Appendicitis</v>
      </c>
      <c r="K626" t="str">
        <f>VLOOKUP(D626, department!A:B, 2, FALSE)</f>
        <v>General Surgery</v>
      </c>
      <c r="L626" t="str">
        <f>VLOOKUP(C626, provider!A:B, 2, FALSE)</f>
        <v>Dr. Sade Kikiola</v>
      </c>
      <c r="M626" t="str">
        <f>VLOOKUP(G626, insurance!A:B, 2, FALSE)</f>
        <v>Aviva</v>
      </c>
      <c r="N626">
        <f>VLOOKUP(B626, patient!A:D, 4, FALSE)</f>
        <v>39</v>
      </c>
      <c r="O626" t="str">
        <f>VLOOKUP(B626, patient!A:C, 3, FALSE)</f>
        <v>Male</v>
      </c>
      <c r="P626" t="str">
        <f>VLOOKUP(B626, patient!A:F, 6, FALSE)</f>
        <v>Asian</v>
      </c>
      <c r="Q626" t="s">
        <v>486</v>
      </c>
      <c r="R626">
        <v>565</v>
      </c>
      <c r="S626">
        <v>151</v>
      </c>
      <c r="U626" s="1" t="str">
        <f t="shared" si="27"/>
        <v>No</v>
      </c>
      <c r="V626">
        <v>1</v>
      </c>
      <c r="W626" t="s">
        <v>492</v>
      </c>
      <c r="X626" t="s">
        <v>488</v>
      </c>
      <c r="Y626" t="str">
        <f t="shared" si="28"/>
        <v>Scheduled</v>
      </c>
      <c r="Z626" t="s">
        <v>489</v>
      </c>
      <c r="AC626" t="s">
        <v>493</v>
      </c>
      <c r="AD626">
        <v>522.20000000000005</v>
      </c>
      <c r="AE626">
        <v>30</v>
      </c>
      <c r="AF626" t="str">
        <f t="shared" si="29"/>
        <v>Mar</v>
      </c>
    </row>
    <row r="627" spans="1:32" x14ac:dyDescent="0.25">
      <c r="A627" s="1">
        <v>45354</v>
      </c>
      <c r="B627">
        <v>559</v>
      </c>
      <c r="C627">
        <v>5</v>
      </c>
      <c r="D627">
        <v>1</v>
      </c>
      <c r="E627">
        <v>4</v>
      </c>
      <c r="F627">
        <v>5</v>
      </c>
      <c r="G627">
        <v>2</v>
      </c>
      <c r="H627">
        <f>VLOOKUP(B627, patient!A:E, 5, FALSE)</f>
        <v>40</v>
      </c>
      <c r="I627" t="str">
        <f>VLOOKUP(H627, city!A:B, 2, FALSE)</f>
        <v>Sheffield</v>
      </c>
      <c r="J627" t="str">
        <f>VLOOKUP(E627, diagnosis!A:B, 2, FALSE)</f>
        <v>Hypertension</v>
      </c>
      <c r="K627" t="str">
        <f>VLOOKUP(D627, department!A:B, 2, FALSE)</f>
        <v>Cardiology</v>
      </c>
      <c r="L627" t="str">
        <f>VLOOKUP(C627, provider!A:B, 2, FALSE)</f>
        <v>Dr. Sade Kikiola</v>
      </c>
      <c r="M627" t="str">
        <f>VLOOKUP(G627, insurance!A:B, 2, FALSE)</f>
        <v>AXA</v>
      </c>
      <c r="N627">
        <f>VLOOKUP(B627, patient!A:D, 4, FALSE)</f>
        <v>46</v>
      </c>
      <c r="O627" t="str">
        <f>VLOOKUP(B627, patient!A:C, 3, FALSE)</f>
        <v>Female</v>
      </c>
      <c r="P627" t="str">
        <f>VLOOKUP(B627, patient!A:F, 6, FALSE)</f>
        <v>Hispanic</v>
      </c>
      <c r="Q627" t="s">
        <v>491</v>
      </c>
      <c r="R627">
        <v>687</v>
      </c>
      <c r="S627">
        <v>147</v>
      </c>
      <c r="U627" s="1" t="str">
        <f t="shared" si="27"/>
        <v>No</v>
      </c>
      <c r="V627">
        <v>2</v>
      </c>
      <c r="W627" t="s">
        <v>492</v>
      </c>
      <c r="X627" t="s">
        <v>488</v>
      </c>
      <c r="Y627" t="str">
        <f t="shared" si="28"/>
        <v>Scheduled</v>
      </c>
      <c r="Z627" t="s">
        <v>489</v>
      </c>
      <c r="AC627" t="s">
        <v>498</v>
      </c>
      <c r="AD627">
        <v>590.79999999999995</v>
      </c>
      <c r="AE627">
        <v>10</v>
      </c>
      <c r="AF627" t="str">
        <f t="shared" si="29"/>
        <v>Mar</v>
      </c>
    </row>
    <row r="628" spans="1:32" x14ac:dyDescent="0.25">
      <c r="A628" s="1">
        <v>45354</v>
      </c>
      <c r="B628">
        <v>975</v>
      </c>
      <c r="C628">
        <v>5</v>
      </c>
      <c r="D628">
        <v>2</v>
      </c>
      <c r="E628">
        <v>1</v>
      </c>
      <c r="F628">
        <v>2</v>
      </c>
      <c r="G628">
        <v>3</v>
      </c>
      <c r="H628">
        <f>VLOOKUP(B628, patient!A:E, 5, FALSE)</f>
        <v>9</v>
      </c>
      <c r="I628" t="str">
        <f>VLOOKUP(H628, city!A:B, 2, FALSE)</f>
        <v>Edinburgh</v>
      </c>
      <c r="J628" t="str">
        <f>VLOOKUP(E628, diagnosis!A:B, 2, FALSE)</f>
        <v>Appendicitis</v>
      </c>
      <c r="K628" t="str">
        <f>VLOOKUP(D628, department!A:B, 2, FALSE)</f>
        <v>General Surgery</v>
      </c>
      <c r="L628" t="str">
        <f>VLOOKUP(C628, provider!A:B, 2, FALSE)</f>
        <v>Dr. Sade Kikiola</v>
      </c>
      <c r="M628" t="str">
        <f>VLOOKUP(G628, insurance!A:B, 2, FALSE)</f>
        <v>Allianz</v>
      </c>
      <c r="N628">
        <f>VLOOKUP(B628, patient!A:D, 4, FALSE)</f>
        <v>72</v>
      </c>
      <c r="O628" t="str">
        <f>VLOOKUP(B628, patient!A:C, 3, FALSE)</f>
        <v>Male</v>
      </c>
      <c r="P628" t="str">
        <f>VLOOKUP(B628, patient!A:F, 6, FALSE)</f>
        <v>White</v>
      </c>
      <c r="Q628" t="s">
        <v>486</v>
      </c>
      <c r="R628">
        <v>234</v>
      </c>
      <c r="S628">
        <v>82</v>
      </c>
      <c r="T628" s="1">
        <v>45365</v>
      </c>
      <c r="U628" s="1" t="str">
        <f t="shared" si="27"/>
        <v>Yes</v>
      </c>
      <c r="V628">
        <v>1</v>
      </c>
      <c r="W628" t="s">
        <v>487</v>
      </c>
      <c r="X628" t="s">
        <v>488</v>
      </c>
      <c r="Y628" t="str">
        <f t="shared" si="28"/>
        <v>Scheduled</v>
      </c>
      <c r="Z628" t="s">
        <v>489</v>
      </c>
      <c r="AC628" t="s">
        <v>490</v>
      </c>
      <c r="AD628">
        <v>221.2</v>
      </c>
      <c r="AE628">
        <v>0</v>
      </c>
      <c r="AF628" t="str">
        <f t="shared" si="29"/>
        <v>Mar</v>
      </c>
    </row>
    <row r="629" spans="1:32" x14ac:dyDescent="0.25">
      <c r="A629" s="1">
        <v>45354</v>
      </c>
      <c r="B629">
        <v>2049</v>
      </c>
      <c r="C629">
        <v>5</v>
      </c>
      <c r="D629">
        <v>1</v>
      </c>
      <c r="E629">
        <v>4</v>
      </c>
      <c r="F629">
        <v>2</v>
      </c>
      <c r="G629">
        <v>2</v>
      </c>
      <c r="H629">
        <f>VLOOKUP(B629, patient!A:E, 5, FALSE)</f>
        <v>40</v>
      </c>
      <c r="I629" t="str">
        <f>VLOOKUP(H629, city!A:B, 2, FALSE)</f>
        <v>Sheffield</v>
      </c>
      <c r="J629" t="str">
        <f>VLOOKUP(E629, diagnosis!A:B, 2, FALSE)</f>
        <v>Hypertension</v>
      </c>
      <c r="K629" t="str">
        <f>VLOOKUP(D629, department!A:B, 2, FALSE)</f>
        <v>Cardiology</v>
      </c>
      <c r="L629" t="str">
        <f>VLOOKUP(C629, provider!A:B, 2, FALSE)</f>
        <v>Dr. Sade Kikiola</v>
      </c>
      <c r="M629" t="str">
        <f>VLOOKUP(G629, insurance!A:B, 2, FALSE)</f>
        <v>AXA</v>
      </c>
      <c r="N629">
        <f>VLOOKUP(B629, patient!A:D, 4, FALSE)</f>
        <v>20</v>
      </c>
      <c r="O629" t="str">
        <f>VLOOKUP(B629, patient!A:C, 3, FALSE)</f>
        <v>Male</v>
      </c>
      <c r="P629" t="str">
        <f>VLOOKUP(B629, patient!A:F, 6, FALSE)</f>
        <v>Hispanic</v>
      </c>
      <c r="Q629" t="s">
        <v>486</v>
      </c>
      <c r="R629">
        <v>236</v>
      </c>
      <c r="S629">
        <v>31</v>
      </c>
      <c r="T629" s="1">
        <v>45367</v>
      </c>
      <c r="U629" s="1" t="str">
        <f t="shared" si="27"/>
        <v>Yes</v>
      </c>
      <c r="V629">
        <v>2</v>
      </c>
      <c r="W629" t="s">
        <v>494</v>
      </c>
      <c r="X629" t="s">
        <v>488</v>
      </c>
      <c r="Y629" t="str">
        <f t="shared" si="28"/>
        <v>Scheduled</v>
      </c>
      <c r="Z629" t="s">
        <v>489</v>
      </c>
      <c r="AC629" t="s">
        <v>490</v>
      </c>
      <c r="AD629">
        <v>186.9</v>
      </c>
      <c r="AE629">
        <v>0</v>
      </c>
      <c r="AF629" t="str">
        <f t="shared" si="29"/>
        <v>Mar</v>
      </c>
    </row>
    <row r="630" spans="1:32" x14ac:dyDescent="0.25">
      <c r="A630" s="1">
        <v>45354</v>
      </c>
      <c r="B630">
        <v>3555</v>
      </c>
      <c r="C630">
        <v>5</v>
      </c>
      <c r="D630">
        <v>2</v>
      </c>
      <c r="E630">
        <v>1</v>
      </c>
      <c r="F630">
        <v>2</v>
      </c>
      <c r="G630">
        <v>3</v>
      </c>
      <c r="H630">
        <f>VLOOKUP(B630, patient!A:E, 5, FALSE)</f>
        <v>9</v>
      </c>
      <c r="I630" t="str">
        <f>VLOOKUP(H630, city!A:B, 2, FALSE)</f>
        <v>Edinburgh</v>
      </c>
      <c r="J630" t="str">
        <f>VLOOKUP(E630, diagnosis!A:B, 2, FALSE)</f>
        <v>Appendicitis</v>
      </c>
      <c r="K630" t="str">
        <f>VLOOKUP(D630, department!A:B, 2, FALSE)</f>
        <v>General Surgery</v>
      </c>
      <c r="L630" t="str">
        <f>VLOOKUP(C630, provider!A:B, 2, FALSE)</f>
        <v>Dr. Sade Kikiola</v>
      </c>
      <c r="M630" t="str">
        <f>VLOOKUP(G630, insurance!A:B, 2, FALSE)</f>
        <v>Allianz</v>
      </c>
      <c r="N630">
        <f>VLOOKUP(B630, patient!A:D, 4, FALSE)</f>
        <v>29</v>
      </c>
      <c r="O630" t="str">
        <f>VLOOKUP(B630, patient!A:C, 3, FALSE)</f>
        <v>Male</v>
      </c>
      <c r="P630" t="str">
        <f>VLOOKUP(B630, patient!A:F, 6, FALSE)</f>
        <v>Asian</v>
      </c>
      <c r="Q630" t="s">
        <v>486</v>
      </c>
      <c r="R630">
        <v>690</v>
      </c>
      <c r="S630">
        <v>165</v>
      </c>
      <c r="U630" s="1" t="str">
        <f t="shared" si="27"/>
        <v>No</v>
      </c>
      <c r="V630">
        <v>1</v>
      </c>
      <c r="W630" t="s">
        <v>487</v>
      </c>
      <c r="X630" t="s">
        <v>488</v>
      </c>
      <c r="Y630" t="str">
        <f t="shared" si="28"/>
        <v>Scheduled</v>
      </c>
      <c r="Z630" t="s">
        <v>489</v>
      </c>
      <c r="AC630" t="s">
        <v>493</v>
      </c>
      <c r="AD630">
        <v>619.5</v>
      </c>
      <c r="AE630">
        <v>30</v>
      </c>
      <c r="AF630" t="str">
        <f t="shared" si="29"/>
        <v>Mar</v>
      </c>
    </row>
    <row r="631" spans="1:32" x14ac:dyDescent="0.25">
      <c r="A631" s="1">
        <v>45354</v>
      </c>
      <c r="B631">
        <v>4654</v>
      </c>
      <c r="C631">
        <v>5</v>
      </c>
      <c r="D631">
        <v>1</v>
      </c>
      <c r="E631">
        <v>4</v>
      </c>
      <c r="F631">
        <v>2</v>
      </c>
      <c r="G631">
        <v>3</v>
      </c>
      <c r="H631">
        <f>VLOOKUP(B631, patient!A:E, 5, FALSE)</f>
        <v>40</v>
      </c>
      <c r="I631" t="str">
        <f>VLOOKUP(H631, city!A:B, 2, FALSE)</f>
        <v>Sheffield</v>
      </c>
      <c r="J631" t="str">
        <f>VLOOKUP(E631, diagnosis!A:B, 2, FALSE)</f>
        <v>Hypertension</v>
      </c>
      <c r="K631" t="str">
        <f>VLOOKUP(D631, department!A:B, 2, FALSE)</f>
        <v>Cardiology</v>
      </c>
      <c r="L631" t="str">
        <f>VLOOKUP(C631, provider!A:B, 2, FALSE)</f>
        <v>Dr. Sade Kikiola</v>
      </c>
      <c r="M631" t="str">
        <f>VLOOKUP(G631, insurance!A:B, 2, FALSE)</f>
        <v>Allianz</v>
      </c>
      <c r="N631">
        <f>VLOOKUP(B631, patient!A:D, 4, FALSE)</f>
        <v>43</v>
      </c>
      <c r="O631" t="str">
        <f>VLOOKUP(B631, patient!A:C, 3, FALSE)</f>
        <v>Male</v>
      </c>
      <c r="P631" t="str">
        <f>VLOOKUP(B631, patient!A:F, 6, FALSE)</f>
        <v>White</v>
      </c>
      <c r="Q631" t="s">
        <v>486</v>
      </c>
      <c r="R631">
        <v>812</v>
      </c>
      <c r="S631">
        <v>27</v>
      </c>
      <c r="T631" s="1">
        <v>45372</v>
      </c>
      <c r="U631" s="1" t="str">
        <f t="shared" si="27"/>
        <v>Yes</v>
      </c>
      <c r="V631">
        <v>2</v>
      </c>
      <c r="W631" t="s">
        <v>494</v>
      </c>
      <c r="X631" t="s">
        <v>488</v>
      </c>
      <c r="Y631" t="str">
        <f t="shared" si="28"/>
        <v>Scheduled</v>
      </c>
      <c r="Z631" t="s">
        <v>489</v>
      </c>
      <c r="AC631" t="s">
        <v>490</v>
      </c>
      <c r="AD631">
        <v>587.29999999999995</v>
      </c>
      <c r="AE631">
        <v>0</v>
      </c>
      <c r="AF631" t="str">
        <f t="shared" si="29"/>
        <v>Mar</v>
      </c>
    </row>
    <row r="632" spans="1:32" x14ac:dyDescent="0.25">
      <c r="A632" s="1">
        <v>45355</v>
      </c>
      <c r="B632">
        <v>3158</v>
      </c>
      <c r="C632">
        <v>5</v>
      </c>
      <c r="D632">
        <v>2</v>
      </c>
      <c r="E632">
        <v>1</v>
      </c>
      <c r="F632">
        <v>2</v>
      </c>
      <c r="G632">
        <v>3</v>
      </c>
      <c r="H632">
        <f>VLOOKUP(B632, patient!A:E, 5, FALSE)</f>
        <v>40</v>
      </c>
      <c r="I632" t="str">
        <f>VLOOKUP(H632, city!A:B, 2, FALSE)</f>
        <v>Sheffield</v>
      </c>
      <c r="J632" t="str">
        <f>VLOOKUP(E632, diagnosis!A:B, 2, FALSE)</f>
        <v>Appendicitis</v>
      </c>
      <c r="K632" t="str">
        <f>VLOOKUP(D632, department!A:B, 2, FALSE)</f>
        <v>General Surgery</v>
      </c>
      <c r="L632" t="str">
        <f>VLOOKUP(C632, provider!A:B, 2, FALSE)</f>
        <v>Dr. Sade Kikiola</v>
      </c>
      <c r="M632" t="str">
        <f>VLOOKUP(G632, insurance!A:B, 2, FALSE)</f>
        <v>Allianz</v>
      </c>
      <c r="N632">
        <f>VLOOKUP(B632, patient!A:D, 4, FALSE)</f>
        <v>33</v>
      </c>
      <c r="O632" t="str">
        <f>VLOOKUP(B632, patient!A:C, 3, FALSE)</f>
        <v>Female</v>
      </c>
      <c r="P632" t="str">
        <f>VLOOKUP(B632, patient!A:F, 6, FALSE)</f>
        <v>Asian</v>
      </c>
      <c r="Q632" t="s">
        <v>486</v>
      </c>
      <c r="R632">
        <v>967</v>
      </c>
      <c r="S632">
        <v>51</v>
      </c>
      <c r="T632" s="1">
        <v>45363</v>
      </c>
      <c r="U632" s="1" t="str">
        <f t="shared" si="27"/>
        <v>Yes</v>
      </c>
      <c r="V632">
        <v>1</v>
      </c>
      <c r="W632" t="s">
        <v>494</v>
      </c>
      <c r="X632" t="s">
        <v>488</v>
      </c>
      <c r="Y632" t="str">
        <f t="shared" si="28"/>
        <v>Scheduled</v>
      </c>
      <c r="Z632" t="s">
        <v>489</v>
      </c>
      <c r="AC632" t="s">
        <v>490</v>
      </c>
      <c r="AD632">
        <v>712.6</v>
      </c>
      <c r="AE632">
        <v>0</v>
      </c>
      <c r="AF632" t="str">
        <f t="shared" si="29"/>
        <v>Mar</v>
      </c>
    </row>
    <row r="633" spans="1:32" x14ac:dyDescent="0.25">
      <c r="A633" s="1">
        <v>45355</v>
      </c>
      <c r="B633">
        <v>602</v>
      </c>
      <c r="C633">
        <v>5</v>
      </c>
      <c r="D633">
        <v>1</v>
      </c>
      <c r="E633">
        <v>4</v>
      </c>
      <c r="F633">
        <v>2</v>
      </c>
      <c r="G633">
        <v>1</v>
      </c>
      <c r="H633">
        <f>VLOOKUP(B633, patient!A:E, 5, FALSE)</f>
        <v>9</v>
      </c>
      <c r="I633" t="str">
        <f>VLOOKUP(H633, city!A:B, 2, FALSE)</f>
        <v>Edinburgh</v>
      </c>
      <c r="J633" t="str">
        <f>VLOOKUP(E633, diagnosis!A:B, 2, FALSE)</f>
        <v>Hypertension</v>
      </c>
      <c r="K633" t="str">
        <f>VLOOKUP(D633, department!A:B, 2, FALSE)</f>
        <v>Cardiology</v>
      </c>
      <c r="L633" t="str">
        <f>VLOOKUP(C633, provider!A:B, 2, FALSE)</f>
        <v>Dr. Sade Kikiola</v>
      </c>
      <c r="M633" t="str">
        <f>VLOOKUP(G633, insurance!A:B, 2, FALSE)</f>
        <v>Aviva</v>
      </c>
      <c r="N633">
        <f>VLOOKUP(B633, patient!A:D, 4, FALSE)</f>
        <v>68</v>
      </c>
      <c r="O633" t="str">
        <f>VLOOKUP(B633, patient!A:C, 3, FALSE)</f>
        <v>Female</v>
      </c>
      <c r="P633" t="str">
        <f>VLOOKUP(B633, patient!A:F, 6, FALSE)</f>
        <v>Asian</v>
      </c>
      <c r="Q633" t="s">
        <v>491</v>
      </c>
      <c r="R633">
        <v>316</v>
      </c>
      <c r="S633">
        <v>68</v>
      </c>
      <c r="U633" s="1" t="str">
        <f t="shared" si="27"/>
        <v>No</v>
      </c>
      <c r="V633">
        <v>2</v>
      </c>
      <c r="W633" t="s">
        <v>492</v>
      </c>
      <c r="X633" t="s">
        <v>488</v>
      </c>
      <c r="Y633" t="str">
        <f t="shared" si="28"/>
        <v>Scheduled</v>
      </c>
      <c r="Z633" t="s">
        <v>489</v>
      </c>
      <c r="AC633" t="s">
        <v>498</v>
      </c>
      <c r="AD633">
        <v>275.8</v>
      </c>
      <c r="AE633">
        <v>10</v>
      </c>
      <c r="AF633" t="str">
        <f t="shared" si="29"/>
        <v>Mar</v>
      </c>
    </row>
    <row r="634" spans="1:32" x14ac:dyDescent="0.25">
      <c r="A634" s="1">
        <v>45355</v>
      </c>
      <c r="B634">
        <v>3885</v>
      </c>
      <c r="C634">
        <v>5</v>
      </c>
      <c r="D634">
        <v>2</v>
      </c>
      <c r="E634">
        <v>1</v>
      </c>
      <c r="F634">
        <v>2</v>
      </c>
      <c r="G634">
        <v>2</v>
      </c>
      <c r="H634">
        <f>VLOOKUP(B634, patient!A:E, 5, FALSE)</f>
        <v>40</v>
      </c>
      <c r="I634" t="str">
        <f>VLOOKUP(H634, city!A:B, 2, FALSE)</f>
        <v>Sheffield</v>
      </c>
      <c r="J634" t="str">
        <f>VLOOKUP(E634, diagnosis!A:B, 2, FALSE)</f>
        <v>Appendicitis</v>
      </c>
      <c r="K634" t="str">
        <f>VLOOKUP(D634, department!A:B, 2, FALSE)</f>
        <v>General Surgery</v>
      </c>
      <c r="L634" t="str">
        <f>VLOOKUP(C634, provider!A:B, 2, FALSE)</f>
        <v>Dr. Sade Kikiola</v>
      </c>
      <c r="M634" t="str">
        <f>VLOOKUP(G634, insurance!A:B, 2, FALSE)</f>
        <v>AXA</v>
      </c>
      <c r="N634">
        <f>VLOOKUP(B634, patient!A:D, 4, FALSE)</f>
        <v>54</v>
      </c>
      <c r="O634" t="str">
        <f>VLOOKUP(B634, patient!A:C, 3, FALSE)</f>
        <v>Male</v>
      </c>
      <c r="P634" t="str">
        <f>VLOOKUP(B634, patient!A:F, 6, FALSE)</f>
        <v>Asian</v>
      </c>
      <c r="Q634" t="s">
        <v>492</v>
      </c>
      <c r="R634">
        <v>563</v>
      </c>
      <c r="S634">
        <v>123</v>
      </c>
      <c r="U634" s="1" t="str">
        <f t="shared" si="27"/>
        <v>No</v>
      </c>
      <c r="V634">
        <v>1</v>
      </c>
      <c r="W634" t="s">
        <v>492</v>
      </c>
      <c r="X634" t="s">
        <v>488</v>
      </c>
      <c r="Y634" t="str">
        <f t="shared" si="28"/>
        <v>Scheduled</v>
      </c>
      <c r="Z634" t="s">
        <v>489</v>
      </c>
      <c r="AC634" t="s">
        <v>498</v>
      </c>
      <c r="AD634">
        <v>487.2</v>
      </c>
      <c r="AE634">
        <v>10</v>
      </c>
      <c r="AF634" t="str">
        <f t="shared" si="29"/>
        <v>Mar</v>
      </c>
    </row>
    <row r="635" spans="1:32" x14ac:dyDescent="0.25">
      <c r="A635" s="1">
        <v>45355</v>
      </c>
      <c r="B635">
        <v>1375</v>
      </c>
      <c r="C635">
        <v>5</v>
      </c>
      <c r="D635">
        <v>1</v>
      </c>
      <c r="E635">
        <v>4</v>
      </c>
      <c r="F635">
        <v>1</v>
      </c>
      <c r="G635">
        <v>2</v>
      </c>
      <c r="H635">
        <f>VLOOKUP(B635, patient!A:E, 5, FALSE)</f>
        <v>9</v>
      </c>
      <c r="I635" t="str">
        <f>VLOOKUP(H635, city!A:B, 2, FALSE)</f>
        <v>Edinburgh</v>
      </c>
      <c r="J635" t="str">
        <f>VLOOKUP(E635, diagnosis!A:B, 2, FALSE)</f>
        <v>Hypertension</v>
      </c>
      <c r="K635" t="str">
        <f>VLOOKUP(D635, department!A:B, 2, FALSE)</f>
        <v>Cardiology</v>
      </c>
      <c r="L635" t="str">
        <f>VLOOKUP(C635, provider!A:B, 2, FALSE)</f>
        <v>Dr. Sade Kikiola</v>
      </c>
      <c r="M635" t="str">
        <f>VLOOKUP(G635, insurance!A:B, 2, FALSE)</f>
        <v>AXA</v>
      </c>
      <c r="N635">
        <f>VLOOKUP(B635, patient!A:D, 4, FALSE)</f>
        <v>39</v>
      </c>
      <c r="O635" t="str">
        <f>VLOOKUP(B635, patient!A:C, 3, FALSE)</f>
        <v>Male</v>
      </c>
      <c r="P635" t="str">
        <f>VLOOKUP(B635, patient!A:F, 6, FALSE)</f>
        <v>Black</v>
      </c>
      <c r="Q635" t="s">
        <v>492</v>
      </c>
      <c r="R635">
        <v>125</v>
      </c>
      <c r="S635">
        <v>106</v>
      </c>
      <c r="U635" s="1" t="str">
        <f t="shared" si="27"/>
        <v>No</v>
      </c>
      <c r="V635">
        <v>2</v>
      </c>
      <c r="W635" t="s">
        <v>494</v>
      </c>
      <c r="X635" t="s">
        <v>488</v>
      </c>
      <c r="Y635" t="str">
        <f t="shared" si="28"/>
        <v>Scheduled</v>
      </c>
      <c r="Z635" t="s">
        <v>489</v>
      </c>
      <c r="AC635" t="s">
        <v>498</v>
      </c>
      <c r="AD635">
        <v>168.7</v>
      </c>
      <c r="AE635">
        <v>10</v>
      </c>
      <c r="AF635" t="str">
        <f t="shared" si="29"/>
        <v>Mar</v>
      </c>
    </row>
    <row r="636" spans="1:32" x14ac:dyDescent="0.25">
      <c r="A636" s="1">
        <v>45355</v>
      </c>
      <c r="B636">
        <v>2870</v>
      </c>
      <c r="C636">
        <v>5</v>
      </c>
      <c r="D636">
        <v>2</v>
      </c>
      <c r="E636">
        <v>1</v>
      </c>
      <c r="F636">
        <v>2</v>
      </c>
      <c r="G636">
        <v>1</v>
      </c>
      <c r="H636">
        <f>VLOOKUP(B636, patient!A:E, 5, FALSE)</f>
        <v>40</v>
      </c>
      <c r="I636" t="str">
        <f>VLOOKUP(H636, city!A:B, 2, FALSE)</f>
        <v>Sheffield</v>
      </c>
      <c r="J636" t="str">
        <f>VLOOKUP(E636, diagnosis!A:B, 2, FALSE)</f>
        <v>Appendicitis</v>
      </c>
      <c r="K636" t="str">
        <f>VLOOKUP(D636, department!A:B, 2, FALSE)</f>
        <v>General Surgery</v>
      </c>
      <c r="L636" t="str">
        <f>VLOOKUP(C636, provider!A:B, 2, FALSE)</f>
        <v>Dr. Sade Kikiola</v>
      </c>
      <c r="M636" t="str">
        <f>VLOOKUP(G636, insurance!A:B, 2, FALSE)</f>
        <v>Aviva</v>
      </c>
      <c r="N636">
        <f>VLOOKUP(B636, patient!A:D, 4, FALSE)</f>
        <v>74</v>
      </c>
      <c r="O636" t="str">
        <f>VLOOKUP(B636, patient!A:C, 3, FALSE)</f>
        <v>Male</v>
      </c>
      <c r="P636" t="str">
        <f>VLOOKUP(B636, patient!A:F, 6, FALSE)</f>
        <v>Hispanic</v>
      </c>
      <c r="Q636" t="s">
        <v>492</v>
      </c>
      <c r="R636">
        <v>192</v>
      </c>
      <c r="S636">
        <v>118</v>
      </c>
      <c r="U636" s="1" t="str">
        <f t="shared" si="27"/>
        <v>No</v>
      </c>
      <c r="V636">
        <v>1</v>
      </c>
      <c r="W636" t="s">
        <v>487</v>
      </c>
      <c r="X636" t="s">
        <v>488</v>
      </c>
      <c r="Y636" t="str">
        <f t="shared" si="28"/>
        <v>Scheduled</v>
      </c>
      <c r="Z636" t="s">
        <v>489</v>
      </c>
      <c r="AC636" t="s">
        <v>498</v>
      </c>
      <c r="AD636">
        <v>224</v>
      </c>
      <c r="AE636">
        <v>10</v>
      </c>
      <c r="AF636" t="str">
        <f t="shared" si="29"/>
        <v>Mar</v>
      </c>
    </row>
    <row r="637" spans="1:32" x14ac:dyDescent="0.25">
      <c r="A637" s="1">
        <v>45355</v>
      </c>
      <c r="B637">
        <v>3060</v>
      </c>
      <c r="C637">
        <v>5</v>
      </c>
      <c r="D637">
        <v>1</v>
      </c>
      <c r="E637">
        <v>4</v>
      </c>
      <c r="F637">
        <v>4</v>
      </c>
      <c r="G637">
        <v>3</v>
      </c>
      <c r="H637">
        <f>VLOOKUP(B637, patient!A:E, 5, FALSE)</f>
        <v>11</v>
      </c>
      <c r="I637" t="str">
        <f>VLOOKUP(H637, city!A:B, 2, FALSE)</f>
        <v>Edinburgh</v>
      </c>
      <c r="J637" t="str">
        <f>VLOOKUP(E637, diagnosis!A:B, 2, FALSE)</f>
        <v>Hypertension</v>
      </c>
      <c r="K637" t="str">
        <f>VLOOKUP(D637, department!A:B, 2, FALSE)</f>
        <v>Cardiology</v>
      </c>
      <c r="L637" t="str">
        <f>VLOOKUP(C637, provider!A:B, 2, FALSE)</f>
        <v>Dr. Sade Kikiola</v>
      </c>
      <c r="M637" t="str">
        <f>VLOOKUP(G637, insurance!A:B, 2, FALSE)</f>
        <v>Allianz</v>
      </c>
      <c r="N637">
        <f>VLOOKUP(B637, patient!A:D, 4, FALSE)</f>
        <v>46</v>
      </c>
      <c r="O637" t="str">
        <f>VLOOKUP(B637, patient!A:C, 3, FALSE)</f>
        <v>Male</v>
      </c>
      <c r="P637" t="str">
        <f>VLOOKUP(B637, patient!A:F, 6, FALSE)</f>
        <v>Other</v>
      </c>
      <c r="Q637" t="s">
        <v>486</v>
      </c>
      <c r="R637">
        <v>455</v>
      </c>
      <c r="S637">
        <v>186</v>
      </c>
      <c r="T637" s="1">
        <v>45374</v>
      </c>
      <c r="U637" s="1" t="str">
        <f t="shared" si="27"/>
        <v>Yes</v>
      </c>
      <c r="V637">
        <v>2</v>
      </c>
      <c r="W637" t="s">
        <v>494</v>
      </c>
      <c r="X637" t="s">
        <v>488</v>
      </c>
      <c r="Y637" t="str">
        <f t="shared" si="28"/>
        <v>Scheduled</v>
      </c>
      <c r="Z637" t="s">
        <v>489</v>
      </c>
      <c r="AC637" t="s">
        <v>490</v>
      </c>
      <c r="AD637">
        <v>448.7</v>
      </c>
      <c r="AE637">
        <v>0</v>
      </c>
      <c r="AF637" t="str">
        <f t="shared" si="29"/>
        <v>Mar</v>
      </c>
    </row>
    <row r="638" spans="1:32" x14ac:dyDescent="0.25">
      <c r="A638" s="1">
        <v>45355</v>
      </c>
      <c r="B638">
        <v>2410</v>
      </c>
      <c r="C638">
        <v>5</v>
      </c>
      <c r="D638">
        <v>2</v>
      </c>
      <c r="E638">
        <v>1</v>
      </c>
      <c r="F638">
        <v>2</v>
      </c>
      <c r="G638">
        <v>1</v>
      </c>
      <c r="H638">
        <f>VLOOKUP(B638, patient!A:E, 5, FALSE)</f>
        <v>12</v>
      </c>
      <c r="I638" t="str">
        <f>VLOOKUP(H638, city!A:B, 2, FALSE)</f>
        <v>Edinburgh</v>
      </c>
      <c r="J638" t="str">
        <f>VLOOKUP(E638, diagnosis!A:B, 2, FALSE)</f>
        <v>Appendicitis</v>
      </c>
      <c r="K638" t="str">
        <f>VLOOKUP(D638, department!A:B, 2, FALSE)</f>
        <v>General Surgery</v>
      </c>
      <c r="L638" t="str">
        <f>VLOOKUP(C638, provider!A:B, 2, FALSE)</f>
        <v>Dr. Sade Kikiola</v>
      </c>
      <c r="M638" t="str">
        <f>VLOOKUP(G638, insurance!A:B, 2, FALSE)</f>
        <v>Aviva</v>
      </c>
      <c r="N638">
        <f>VLOOKUP(B638, patient!A:D, 4, FALSE)</f>
        <v>31</v>
      </c>
      <c r="O638" t="str">
        <f>VLOOKUP(B638, patient!A:C, 3, FALSE)</f>
        <v>Female</v>
      </c>
      <c r="P638" t="str">
        <f>VLOOKUP(B638, patient!A:F, 6, FALSE)</f>
        <v>Black</v>
      </c>
      <c r="Q638" t="s">
        <v>486</v>
      </c>
      <c r="R638">
        <v>634</v>
      </c>
      <c r="S638">
        <v>69</v>
      </c>
      <c r="U638" s="1" t="str">
        <f t="shared" si="27"/>
        <v>No</v>
      </c>
      <c r="V638">
        <v>1</v>
      </c>
      <c r="W638" t="s">
        <v>492</v>
      </c>
      <c r="X638" t="s">
        <v>488</v>
      </c>
      <c r="Y638" t="str">
        <f t="shared" si="28"/>
        <v>Scheduled</v>
      </c>
      <c r="Z638" t="s">
        <v>489</v>
      </c>
      <c r="AC638" t="s">
        <v>498</v>
      </c>
      <c r="AD638">
        <v>499.1</v>
      </c>
      <c r="AE638">
        <v>10</v>
      </c>
      <c r="AF638" t="str">
        <f t="shared" si="29"/>
        <v>Mar</v>
      </c>
    </row>
    <row r="639" spans="1:32" x14ac:dyDescent="0.25">
      <c r="A639" s="1">
        <v>45355</v>
      </c>
      <c r="B639">
        <v>4123</v>
      </c>
      <c r="C639">
        <v>5</v>
      </c>
      <c r="D639">
        <v>1</v>
      </c>
      <c r="E639">
        <v>4</v>
      </c>
      <c r="F639">
        <v>5</v>
      </c>
      <c r="G639">
        <v>3</v>
      </c>
      <c r="H639">
        <f>VLOOKUP(B639, patient!A:E, 5, FALSE)</f>
        <v>9</v>
      </c>
      <c r="I639" t="str">
        <f>VLOOKUP(H639, city!A:B, 2, FALSE)</f>
        <v>Edinburgh</v>
      </c>
      <c r="J639" t="str">
        <f>VLOOKUP(E639, diagnosis!A:B, 2, FALSE)</f>
        <v>Hypertension</v>
      </c>
      <c r="K639" t="str">
        <f>VLOOKUP(D639, department!A:B, 2, FALSE)</f>
        <v>Cardiology</v>
      </c>
      <c r="L639" t="str">
        <f>VLOOKUP(C639, provider!A:B, 2, FALSE)</f>
        <v>Dr. Sade Kikiola</v>
      </c>
      <c r="M639" t="str">
        <f>VLOOKUP(G639, insurance!A:B, 2, FALSE)</f>
        <v>Allianz</v>
      </c>
      <c r="N639">
        <f>VLOOKUP(B639, patient!A:D, 4, FALSE)</f>
        <v>45</v>
      </c>
      <c r="O639" t="str">
        <f>VLOOKUP(B639, patient!A:C, 3, FALSE)</f>
        <v>Male</v>
      </c>
      <c r="P639" t="str">
        <f>VLOOKUP(B639, patient!A:F, 6, FALSE)</f>
        <v>Hispanic</v>
      </c>
      <c r="Q639" t="s">
        <v>486</v>
      </c>
      <c r="R639">
        <v>726</v>
      </c>
      <c r="S639">
        <v>173</v>
      </c>
      <c r="T639" s="1">
        <v>45375</v>
      </c>
      <c r="U639" s="1" t="str">
        <f t="shared" si="27"/>
        <v>Yes</v>
      </c>
      <c r="V639">
        <v>2</v>
      </c>
      <c r="W639" t="s">
        <v>487</v>
      </c>
      <c r="X639" t="s">
        <v>488</v>
      </c>
      <c r="Y639" t="str">
        <f t="shared" si="28"/>
        <v>Scheduled</v>
      </c>
      <c r="Z639" t="s">
        <v>489</v>
      </c>
      <c r="AC639" t="s">
        <v>490</v>
      </c>
      <c r="AD639">
        <v>629.29999999999995</v>
      </c>
      <c r="AE639">
        <v>0</v>
      </c>
      <c r="AF639" t="str">
        <f t="shared" si="29"/>
        <v>Mar</v>
      </c>
    </row>
    <row r="640" spans="1:32" x14ac:dyDescent="0.25">
      <c r="A640" s="1">
        <v>45355</v>
      </c>
      <c r="B640">
        <v>3687</v>
      </c>
      <c r="C640">
        <v>5</v>
      </c>
      <c r="D640">
        <v>2</v>
      </c>
      <c r="E640">
        <v>1</v>
      </c>
      <c r="F640">
        <v>2</v>
      </c>
      <c r="G640">
        <v>1</v>
      </c>
      <c r="H640">
        <f>VLOOKUP(B640, patient!A:E, 5, FALSE)</f>
        <v>15</v>
      </c>
      <c r="I640" t="str">
        <f>VLOOKUP(H640, city!A:B, 2, FALSE)</f>
        <v>Glasgow</v>
      </c>
      <c r="J640" t="str">
        <f>VLOOKUP(E640, diagnosis!A:B, 2, FALSE)</f>
        <v>Appendicitis</v>
      </c>
      <c r="K640" t="str">
        <f>VLOOKUP(D640, department!A:B, 2, FALSE)</f>
        <v>General Surgery</v>
      </c>
      <c r="L640" t="str">
        <f>VLOOKUP(C640, provider!A:B, 2, FALSE)</f>
        <v>Dr. Sade Kikiola</v>
      </c>
      <c r="M640" t="str">
        <f>VLOOKUP(G640, insurance!A:B, 2, FALSE)</f>
        <v>Aviva</v>
      </c>
      <c r="N640">
        <f>VLOOKUP(B640, patient!A:D, 4, FALSE)</f>
        <v>22</v>
      </c>
      <c r="O640" t="str">
        <f>VLOOKUP(B640, patient!A:C, 3, FALSE)</f>
        <v>Female</v>
      </c>
      <c r="P640" t="str">
        <f>VLOOKUP(B640, patient!A:F, 6, FALSE)</f>
        <v>Black</v>
      </c>
      <c r="Q640" t="s">
        <v>486</v>
      </c>
      <c r="R640">
        <v>888</v>
      </c>
      <c r="S640">
        <v>170</v>
      </c>
      <c r="T640" s="1">
        <v>45367</v>
      </c>
      <c r="U640" s="1" t="str">
        <f t="shared" si="27"/>
        <v>Yes</v>
      </c>
      <c r="V640">
        <v>1</v>
      </c>
      <c r="W640" t="s">
        <v>487</v>
      </c>
      <c r="X640" t="s">
        <v>488</v>
      </c>
      <c r="Y640" t="str">
        <f t="shared" si="28"/>
        <v>Scheduled</v>
      </c>
      <c r="Z640" t="s">
        <v>489</v>
      </c>
      <c r="AC640" t="s">
        <v>490</v>
      </c>
      <c r="AD640">
        <v>740.6</v>
      </c>
      <c r="AE640">
        <v>0</v>
      </c>
      <c r="AF640" t="str">
        <f t="shared" si="29"/>
        <v>Mar</v>
      </c>
    </row>
    <row r="641" spans="1:32" x14ac:dyDescent="0.25">
      <c r="A641" s="1">
        <v>45355</v>
      </c>
      <c r="B641">
        <v>3911</v>
      </c>
      <c r="C641">
        <v>5</v>
      </c>
      <c r="D641">
        <v>1</v>
      </c>
      <c r="E641">
        <v>4</v>
      </c>
      <c r="F641">
        <v>5</v>
      </c>
      <c r="G641">
        <v>2</v>
      </c>
      <c r="H641">
        <f>VLOOKUP(B641, patient!A:E, 5, FALSE)</f>
        <v>17</v>
      </c>
      <c r="I641" t="str">
        <f>VLOOKUP(H641, city!A:B, 2, FALSE)</f>
        <v>Leeds</v>
      </c>
      <c r="J641" t="str">
        <f>VLOOKUP(E641, diagnosis!A:B, 2, FALSE)</f>
        <v>Hypertension</v>
      </c>
      <c r="K641" t="str">
        <f>VLOOKUP(D641, department!A:B, 2, FALSE)</f>
        <v>Cardiology</v>
      </c>
      <c r="L641" t="str">
        <f>VLOOKUP(C641, provider!A:B, 2, FALSE)</f>
        <v>Dr. Sade Kikiola</v>
      </c>
      <c r="M641" t="str">
        <f>VLOOKUP(G641, insurance!A:B, 2, FALSE)</f>
        <v>AXA</v>
      </c>
      <c r="N641">
        <f>VLOOKUP(B641, patient!A:D, 4, FALSE)</f>
        <v>64</v>
      </c>
      <c r="O641" t="str">
        <f>VLOOKUP(B641, patient!A:C, 3, FALSE)</f>
        <v>Male</v>
      </c>
      <c r="P641" t="str">
        <f>VLOOKUP(B641, patient!A:F, 6, FALSE)</f>
        <v>Hispanic</v>
      </c>
      <c r="Q641" t="s">
        <v>486</v>
      </c>
      <c r="R641">
        <v>986</v>
      </c>
      <c r="S641">
        <v>115</v>
      </c>
      <c r="T641" s="1">
        <v>45377</v>
      </c>
      <c r="U641" s="1" t="str">
        <f t="shared" si="27"/>
        <v>Yes</v>
      </c>
      <c r="V641">
        <v>2</v>
      </c>
      <c r="W641" t="s">
        <v>492</v>
      </c>
      <c r="X641" t="s">
        <v>488</v>
      </c>
      <c r="Y641" t="str">
        <f t="shared" si="28"/>
        <v>Scheduled</v>
      </c>
      <c r="Z641" t="s">
        <v>489</v>
      </c>
      <c r="AC641" t="s">
        <v>490</v>
      </c>
      <c r="AD641">
        <v>770.7</v>
      </c>
      <c r="AE641">
        <v>0</v>
      </c>
      <c r="AF641" t="str">
        <f t="shared" si="29"/>
        <v>Mar</v>
      </c>
    </row>
    <row r="642" spans="1:32" x14ac:dyDescent="0.25">
      <c r="A642" s="1">
        <v>45356</v>
      </c>
      <c r="B642">
        <v>2858</v>
      </c>
      <c r="C642">
        <v>5</v>
      </c>
      <c r="D642">
        <v>2</v>
      </c>
      <c r="E642">
        <v>1</v>
      </c>
      <c r="F642">
        <v>2</v>
      </c>
      <c r="G642">
        <v>1</v>
      </c>
      <c r="H642">
        <f>VLOOKUP(B642, patient!A:E, 5, FALSE)</f>
        <v>8</v>
      </c>
      <c r="I642" t="str">
        <f>VLOOKUP(H642, city!A:B, 2, FALSE)</f>
        <v>Bristol</v>
      </c>
      <c r="J642" t="str">
        <f>VLOOKUP(E642, diagnosis!A:B, 2, FALSE)</f>
        <v>Appendicitis</v>
      </c>
      <c r="K642" t="str">
        <f>VLOOKUP(D642, department!A:B, 2, FALSE)</f>
        <v>General Surgery</v>
      </c>
      <c r="L642" t="str">
        <f>VLOOKUP(C642, provider!A:B, 2, FALSE)</f>
        <v>Dr. Sade Kikiola</v>
      </c>
      <c r="M642" t="str">
        <f>VLOOKUP(G642, insurance!A:B, 2, FALSE)</f>
        <v>Aviva</v>
      </c>
      <c r="N642">
        <f>VLOOKUP(B642, patient!A:D, 4, FALSE)</f>
        <v>66</v>
      </c>
      <c r="O642" t="str">
        <f>VLOOKUP(B642, patient!A:C, 3, FALSE)</f>
        <v>Male</v>
      </c>
      <c r="P642" t="str">
        <f>VLOOKUP(B642, patient!A:F, 6, FALSE)</f>
        <v>White</v>
      </c>
      <c r="Q642" t="s">
        <v>486</v>
      </c>
      <c r="R642">
        <v>965</v>
      </c>
      <c r="S642">
        <v>82</v>
      </c>
      <c r="T642" s="1">
        <v>45372</v>
      </c>
      <c r="U642" s="1" t="str">
        <f t="shared" si="27"/>
        <v>Yes</v>
      </c>
      <c r="V642">
        <v>1</v>
      </c>
      <c r="W642" t="s">
        <v>487</v>
      </c>
      <c r="X642" t="s">
        <v>488</v>
      </c>
      <c r="Y642" t="str">
        <f t="shared" si="28"/>
        <v>Scheduled</v>
      </c>
      <c r="Z642" t="s">
        <v>489</v>
      </c>
      <c r="AC642" t="s">
        <v>490</v>
      </c>
      <c r="AD642">
        <v>732.9</v>
      </c>
      <c r="AE642">
        <v>0</v>
      </c>
      <c r="AF642" t="str">
        <f t="shared" si="29"/>
        <v>Mar</v>
      </c>
    </row>
    <row r="643" spans="1:32" x14ac:dyDescent="0.25">
      <c r="A643" s="1">
        <v>45356</v>
      </c>
      <c r="B643">
        <v>1627</v>
      </c>
      <c r="C643">
        <v>5</v>
      </c>
      <c r="D643">
        <v>1</v>
      </c>
      <c r="E643">
        <v>4</v>
      </c>
      <c r="F643">
        <v>4</v>
      </c>
      <c r="G643">
        <v>2</v>
      </c>
      <c r="H643">
        <f>VLOOKUP(B643, patient!A:E, 5, FALSE)</f>
        <v>25</v>
      </c>
      <c r="I643" t="str">
        <f>VLOOKUP(H643, city!A:B, 2, FALSE)</f>
        <v>London</v>
      </c>
      <c r="J643" t="str">
        <f>VLOOKUP(E643, diagnosis!A:B, 2, FALSE)</f>
        <v>Hypertension</v>
      </c>
      <c r="K643" t="str">
        <f>VLOOKUP(D643, department!A:B, 2, FALSE)</f>
        <v>Cardiology</v>
      </c>
      <c r="L643" t="str">
        <f>VLOOKUP(C643, provider!A:B, 2, FALSE)</f>
        <v>Dr. Sade Kikiola</v>
      </c>
      <c r="M643" t="str">
        <f>VLOOKUP(G643, insurance!A:B, 2, FALSE)</f>
        <v>AXA</v>
      </c>
      <c r="N643">
        <f>VLOOKUP(B643, patient!A:D, 4, FALSE)</f>
        <v>47</v>
      </c>
      <c r="O643" t="str">
        <f>VLOOKUP(B643, patient!A:C, 3, FALSE)</f>
        <v>Male</v>
      </c>
      <c r="P643" t="str">
        <f>VLOOKUP(B643, patient!A:F, 6, FALSE)</f>
        <v>Other</v>
      </c>
      <c r="Q643" t="s">
        <v>492</v>
      </c>
      <c r="R643">
        <v>558</v>
      </c>
      <c r="S643">
        <v>186</v>
      </c>
      <c r="U643" s="1" t="str">
        <f t="shared" ref="U643:U706" si="30">IF(T643&lt;&gt;"", "Yes", "No")</f>
        <v>No</v>
      </c>
      <c r="V643">
        <v>2</v>
      </c>
      <c r="W643" t="s">
        <v>487</v>
      </c>
      <c r="X643" t="s">
        <v>488</v>
      </c>
      <c r="Y643" t="str">
        <f t="shared" ref="Y643:Y706" si="31">IF(TRIM(X643)="yes", "Emergency", "Scheduled")</f>
        <v>Scheduled</v>
      </c>
      <c r="Z643" t="s">
        <v>489</v>
      </c>
      <c r="AC643" t="s">
        <v>493</v>
      </c>
      <c r="AD643">
        <v>541.79999999999995</v>
      </c>
      <c r="AE643">
        <v>30</v>
      </c>
      <c r="AF643" t="str">
        <f t="shared" ref="AF643:AF706" si="32">TEXT(A643, "mmm")</f>
        <v>Mar</v>
      </c>
    </row>
    <row r="644" spans="1:32" x14ac:dyDescent="0.25">
      <c r="A644" s="1">
        <v>45356</v>
      </c>
      <c r="B644">
        <v>3908</v>
      </c>
      <c r="C644">
        <v>5</v>
      </c>
      <c r="D644">
        <v>2</v>
      </c>
      <c r="E644">
        <v>1</v>
      </c>
      <c r="F644">
        <v>2</v>
      </c>
      <c r="G644">
        <v>3</v>
      </c>
      <c r="H644">
        <f>VLOOKUP(B644, patient!A:E, 5, FALSE)</f>
        <v>28</v>
      </c>
      <c r="I644" t="str">
        <f>VLOOKUP(H644, city!A:B, 2, FALSE)</f>
        <v>London</v>
      </c>
      <c r="J644" t="str">
        <f>VLOOKUP(E644, diagnosis!A:B, 2, FALSE)</f>
        <v>Appendicitis</v>
      </c>
      <c r="K644" t="str">
        <f>VLOOKUP(D644, department!A:B, 2, FALSE)</f>
        <v>General Surgery</v>
      </c>
      <c r="L644" t="str">
        <f>VLOOKUP(C644, provider!A:B, 2, FALSE)</f>
        <v>Dr. Sade Kikiola</v>
      </c>
      <c r="M644" t="str">
        <f>VLOOKUP(G644, insurance!A:B, 2, FALSE)</f>
        <v>Allianz</v>
      </c>
      <c r="N644">
        <f>VLOOKUP(B644, patient!A:D, 4, FALSE)</f>
        <v>63</v>
      </c>
      <c r="O644" t="str">
        <f>VLOOKUP(B644, patient!A:C, 3, FALSE)</f>
        <v>Male</v>
      </c>
      <c r="P644" t="str">
        <f>VLOOKUP(B644, patient!A:F, 6, FALSE)</f>
        <v>White</v>
      </c>
      <c r="Q644" t="s">
        <v>486</v>
      </c>
      <c r="R644">
        <v>967</v>
      </c>
      <c r="S644">
        <v>85</v>
      </c>
      <c r="T644" s="1">
        <v>45373</v>
      </c>
      <c r="U644" s="1" t="str">
        <f t="shared" si="30"/>
        <v>Yes</v>
      </c>
      <c r="V644">
        <v>1</v>
      </c>
      <c r="W644" t="s">
        <v>494</v>
      </c>
      <c r="X644" t="s">
        <v>488</v>
      </c>
      <c r="Y644" t="str">
        <f t="shared" si="31"/>
        <v>Scheduled</v>
      </c>
      <c r="Z644" t="s">
        <v>489</v>
      </c>
      <c r="AC644" t="s">
        <v>490</v>
      </c>
      <c r="AD644">
        <v>736.4</v>
      </c>
      <c r="AE644">
        <v>0</v>
      </c>
      <c r="AF644" t="str">
        <f t="shared" si="32"/>
        <v>Mar</v>
      </c>
    </row>
    <row r="645" spans="1:32" x14ac:dyDescent="0.25">
      <c r="A645" s="1">
        <v>45356</v>
      </c>
      <c r="B645">
        <v>2515</v>
      </c>
      <c r="C645">
        <v>5</v>
      </c>
      <c r="D645">
        <v>1</v>
      </c>
      <c r="E645">
        <v>4</v>
      </c>
      <c r="F645">
        <v>4</v>
      </c>
      <c r="G645">
        <v>1</v>
      </c>
      <c r="H645">
        <f>VLOOKUP(B645, patient!A:E, 5, FALSE)</f>
        <v>22</v>
      </c>
      <c r="I645" t="str">
        <f>VLOOKUP(H645, city!A:B, 2, FALSE)</f>
        <v>Liverpool</v>
      </c>
      <c r="J645" t="str">
        <f>VLOOKUP(E645, diagnosis!A:B, 2, FALSE)</f>
        <v>Hypertension</v>
      </c>
      <c r="K645" t="str">
        <f>VLOOKUP(D645, department!A:B, 2, FALSE)</f>
        <v>Cardiology</v>
      </c>
      <c r="L645" t="str">
        <f>VLOOKUP(C645, provider!A:B, 2, FALSE)</f>
        <v>Dr. Sade Kikiola</v>
      </c>
      <c r="M645" t="str">
        <f>VLOOKUP(G645, insurance!A:B, 2, FALSE)</f>
        <v>Aviva</v>
      </c>
      <c r="N645">
        <f>VLOOKUP(B645, patient!A:D, 4, FALSE)</f>
        <v>79</v>
      </c>
      <c r="O645" t="str">
        <f>VLOOKUP(B645, patient!A:C, 3, FALSE)</f>
        <v>Female</v>
      </c>
      <c r="P645" t="str">
        <f>VLOOKUP(B645, patient!A:F, 6, FALSE)</f>
        <v>White</v>
      </c>
      <c r="Q645" t="s">
        <v>486</v>
      </c>
      <c r="R645">
        <v>851</v>
      </c>
      <c r="S645">
        <v>122</v>
      </c>
      <c r="T645" s="1">
        <v>45363</v>
      </c>
      <c r="U645" s="1" t="str">
        <f t="shared" si="30"/>
        <v>Yes</v>
      </c>
      <c r="V645">
        <v>2</v>
      </c>
      <c r="W645" t="s">
        <v>494</v>
      </c>
      <c r="X645" t="s">
        <v>488</v>
      </c>
      <c r="Y645" t="str">
        <f t="shared" si="31"/>
        <v>Scheduled</v>
      </c>
      <c r="Z645" t="s">
        <v>489</v>
      </c>
      <c r="AC645" t="s">
        <v>490</v>
      </c>
      <c r="AD645">
        <v>681.1</v>
      </c>
      <c r="AE645">
        <v>0</v>
      </c>
      <c r="AF645" t="str">
        <f t="shared" si="32"/>
        <v>Mar</v>
      </c>
    </row>
    <row r="646" spans="1:32" x14ac:dyDescent="0.25">
      <c r="A646" s="1">
        <v>45356</v>
      </c>
      <c r="B646">
        <v>3784</v>
      </c>
      <c r="C646">
        <v>5</v>
      </c>
      <c r="D646">
        <v>2</v>
      </c>
      <c r="E646">
        <v>1</v>
      </c>
      <c r="F646">
        <v>2</v>
      </c>
      <c r="G646">
        <v>1</v>
      </c>
      <c r="H646">
        <f>VLOOKUP(B646, patient!A:E, 5, FALSE)</f>
        <v>31</v>
      </c>
      <c r="I646" t="str">
        <f>VLOOKUP(H646, city!A:B, 2, FALSE)</f>
        <v>Manchester</v>
      </c>
      <c r="J646" t="str">
        <f>VLOOKUP(E646, diagnosis!A:B, 2, FALSE)</f>
        <v>Appendicitis</v>
      </c>
      <c r="K646" t="str">
        <f>VLOOKUP(D646, department!A:B, 2, FALSE)</f>
        <v>General Surgery</v>
      </c>
      <c r="L646" t="str">
        <f>VLOOKUP(C646, provider!A:B, 2, FALSE)</f>
        <v>Dr. Sade Kikiola</v>
      </c>
      <c r="M646" t="str">
        <f>VLOOKUP(G646, insurance!A:B, 2, FALSE)</f>
        <v>Aviva</v>
      </c>
      <c r="N646">
        <f>VLOOKUP(B646, patient!A:D, 4, FALSE)</f>
        <v>69</v>
      </c>
      <c r="O646" t="str">
        <f>VLOOKUP(B646, patient!A:C, 3, FALSE)</f>
        <v>Female</v>
      </c>
      <c r="P646" t="str">
        <f>VLOOKUP(B646, patient!A:F, 6, FALSE)</f>
        <v>Hispanic</v>
      </c>
      <c r="Q646" t="s">
        <v>486</v>
      </c>
      <c r="R646">
        <v>400</v>
      </c>
      <c r="S646">
        <v>65</v>
      </c>
      <c r="T646" s="1">
        <v>45377</v>
      </c>
      <c r="U646" s="1" t="str">
        <f t="shared" si="30"/>
        <v>Yes</v>
      </c>
      <c r="V646">
        <v>1</v>
      </c>
      <c r="W646" t="s">
        <v>492</v>
      </c>
      <c r="X646" t="s">
        <v>488</v>
      </c>
      <c r="Y646" t="str">
        <f t="shared" si="31"/>
        <v>Scheduled</v>
      </c>
      <c r="Z646" t="s">
        <v>489</v>
      </c>
      <c r="AC646" t="s">
        <v>490</v>
      </c>
      <c r="AD646">
        <v>325.5</v>
      </c>
      <c r="AE646">
        <v>0</v>
      </c>
      <c r="AF646" t="str">
        <f t="shared" si="32"/>
        <v>Mar</v>
      </c>
    </row>
    <row r="647" spans="1:32" x14ac:dyDescent="0.25">
      <c r="A647" s="1">
        <v>45356</v>
      </c>
      <c r="B647">
        <v>3395</v>
      </c>
      <c r="C647">
        <v>5</v>
      </c>
      <c r="D647">
        <v>1</v>
      </c>
      <c r="E647">
        <v>4</v>
      </c>
      <c r="F647">
        <v>3</v>
      </c>
      <c r="G647">
        <v>1</v>
      </c>
      <c r="H647">
        <f>VLOOKUP(B647, patient!A:E, 5, FALSE)</f>
        <v>2</v>
      </c>
      <c r="I647" t="str">
        <f>VLOOKUP(H647, city!A:B, 2, FALSE)</f>
        <v>Birmingham</v>
      </c>
      <c r="J647" t="str">
        <f>VLOOKUP(E647, diagnosis!A:B, 2, FALSE)</f>
        <v>Hypertension</v>
      </c>
      <c r="K647" t="str">
        <f>VLOOKUP(D647, department!A:B, 2, FALSE)</f>
        <v>Cardiology</v>
      </c>
      <c r="L647" t="str">
        <f>VLOOKUP(C647, provider!A:B, 2, FALSE)</f>
        <v>Dr. Sade Kikiola</v>
      </c>
      <c r="M647" t="str">
        <f>VLOOKUP(G647, insurance!A:B, 2, FALSE)</f>
        <v>Aviva</v>
      </c>
      <c r="N647">
        <f>VLOOKUP(B647, patient!A:D, 4, FALSE)</f>
        <v>22</v>
      </c>
      <c r="O647" t="str">
        <f>VLOOKUP(B647, patient!A:C, 3, FALSE)</f>
        <v>Female</v>
      </c>
      <c r="P647" t="str">
        <f>VLOOKUP(B647, patient!A:F, 6, FALSE)</f>
        <v>Asian</v>
      </c>
      <c r="Q647" t="s">
        <v>492</v>
      </c>
      <c r="R647">
        <v>165</v>
      </c>
      <c r="S647">
        <v>162</v>
      </c>
      <c r="U647" s="1" t="str">
        <f t="shared" si="30"/>
        <v>No</v>
      </c>
      <c r="V647">
        <v>2</v>
      </c>
      <c r="W647" t="s">
        <v>494</v>
      </c>
      <c r="X647" t="s">
        <v>488</v>
      </c>
      <c r="Y647" t="str">
        <f t="shared" si="31"/>
        <v>Scheduled</v>
      </c>
      <c r="Z647" t="s">
        <v>489</v>
      </c>
      <c r="AC647" t="s">
        <v>498</v>
      </c>
      <c r="AD647">
        <v>235.9</v>
      </c>
      <c r="AE647">
        <v>10</v>
      </c>
      <c r="AF647" t="str">
        <f t="shared" si="32"/>
        <v>Mar</v>
      </c>
    </row>
    <row r="648" spans="1:32" x14ac:dyDescent="0.25">
      <c r="A648" s="1">
        <v>45356</v>
      </c>
      <c r="B648">
        <v>1119</v>
      </c>
      <c r="C648">
        <v>5</v>
      </c>
      <c r="D648">
        <v>2</v>
      </c>
      <c r="E648">
        <v>1</v>
      </c>
      <c r="F648">
        <v>2</v>
      </c>
      <c r="G648">
        <v>1</v>
      </c>
      <c r="H648">
        <f>VLOOKUP(B648, patient!A:E, 5, FALSE)</f>
        <v>19</v>
      </c>
      <c r="I648" t="str">
        <f>VLOOKUP(H648, city!A:B, 2, FALSE)</f>
        <v>Leeds</v>
      </c>
      <c r="J648" t="str">
        <f>VLOOKUP(E648, diagnosis!A:B, 2, FALSE)</f>
        <v>Appendicitis</v>
      </c>
      <c r="K648" t="str">
        <f>VLOOKUP(D648, department!A:B, 2, FALSE)</f>
        <v>General Surgery</v>
      </c>
      <c r="L648" t="str">
        <f>VLOOKUP(C648, provider!A:B, 2, FALSE)</f>
        <v>Dr. Sade Kikiola</v>
      </c>
      <c r="M648" t="str">
        <f>VLOOKUP(G648, insurance!A:B, 2, FALSE)</f>
        <v>Aviva</v>
      </c>
      <c r="N648">
        <f>VLOOKUP(B648, patient!A:D, 4, FALSE)</f>
        <v>29</v>
      </c>
      <c r="O648" t="str">
        <f>VLOOKUP(B648, patient!A:C, 3, FALSE)</f>
        <v>Male</v>
      </c>
      <c r="P648" t="str">
        <f>VLOOKUP(B648, patient!A:F, 6, FALSE)</f>
        <v>Asian</v>
      </c>
      <c r="Q648" t="s">
        <v>492</v>
      </c>
      <c r="R648">
        <v>388</v>
      </c>
      <c r="S648">
        <v>35</v>
      </c>
      <c r="U648" s="1" t="str">
        <f t="shared" si="30"/>
        <v>No</v>
      </c>
      <c r="V648">
        <v>1</v>
      </c>
      <c r="W648" t="s">
        <v>487</v>
      </c>
      <c r="X648" t="s">
        <v>488</v>
      </c>
      <c r="Y648" t="str">
        <f t="shared" si="31"/>
        <v>Scheduled</v>
      </c>
      <c r="Z648" t="s">
        <v>489</v>
      </c>
      <c r="AC648" t="s">
        <v>496</v>
      </c>
      <c r="AD648">
        <v>331.1</v>
      </c>
      <c r="AE648">
        <v>50</v>
      </c>
      <c r="AF648" t="str">
        <f t="shared" si="32"/>
        <v>Mar</v>
      </c>
    </row>
    <row r="649" spans="1:32" x14ac:dyDescent="0.25">
      <c r="A649" s="1">
        <v>45356</v>
      </c>
      <c r="B649">
        <v>4095</v>
      </c>
      <c r="C649">
        <v>5</v>
      </c>
      <c r="D649">
        <v>1</v>
      </c>
      <c r="E649">
        <v>4</v>
      </c>
      <c r="F649">
        <v>2</v>
      </c>
      <c r="G649">
        <v>2</v>
      </c>
      <c r="H649">
        <f>VLOOKUP(B649, patient!A:E, 5, FALSE)</f>
        <v>30</v>
      </c>
      <c r="I649" t="str">
        <f>VLOOKUP(H649, city!A:B, 2, FALSE)</f>
        <v>Manchester</v>
      </c>
      <c r="J649" t="str">
        <f>VLOOKUP(E649, diagnosis!A:B, 2, FALSE)</f>
        <v>Hypertension</v>
      </c>
      <c r="K649" t="str">
        <f>VLOOKUP(D649, department!A:B, 2, FALSE)</f>
        <v>Cardiology</v>
      </c>
      <c r="L649" t="str">
        <f>VLOOKUP(C649, provider!A:B, 2, FALSE)</f>
        <v>Dr. Sade Kikiola</v>
      </c>
      <c r="M649" t="str">
        <f>VLOOKUP(G649, insurance!A:B, 2, FALSE)</f>
        <v>AXA</v>
      </c>
      <c r="N649">
        <f>VLOOKUP(B649, patient!A:D, 4, FALSE)</f>
        <v>33</v>
      </c>
      <c r="O649" t="str">
        <f>VLOOKUP(B649, patient!A:C, 3, FALSE)</f>
        <v>Male</v>
      </c>
      <c r="P649" t="str">
        <f>VLOOKUP(B649, patient!A:F, 6, FALSE)</f>
        <v>Asian</v>
      </c>
      <c r="Q649" t="s">
        <v>491</v>
      </c>
      <c r="R649">
        <v>420</v>
      </c>
      <c r="S649">
        <v>139</v>
      </c>
      <c r="U649" s="1" t="str">
        <f t="shared" si="30"/>
        <v>No</v>
      </c>
      <c r="V649">
        <v>2</v>
      </c>
      <c r="W649" t="s">
        <v>492</v>
      </c>
      <c r="X649" t="s">
        <v>488</v>
      </c>
      <c r="Y649" t="str">
        <f t="shared" si="31"/>
        <v>Scheduled</v>
      </c>
      <c r="Z649" t="s">
        <v>489</v>
      </c>
      <c r="AC649" t="s">
        <v>496</v>
      </c>
      <c r="AD649">
        <v>426.3</v>
      </c>
      <c r="AE649">
        <v>50</v>
      </c>
      <c r="AF649" t="str">
        <f t="shared" si="32"/>
        <v>Mar</v>
      </c>
    </row>
    <row r="650" spans="1:32" x14ac:dyDescent="0.25">
      <c r="A650" s="1">
        <v>45356</v>
      </c>
      <c r="B650">
        <v>2433</v>
      </c>
      <c r="C650">
        <v>5</v>
      </c>
      <c r="D650">
        <v>2</v>
      </c>
      <c r="E650">
        <v>1</v>
      </c>
      <c r="F650">
        <v>2</v>
      </c>
      <c r="G650">
        <v>2</v>
      </c>
      <c r="H650">
        <f>VLOOKUP(B650, patient!A:E, 5, FALSE)</f>
        <v>36</v>
      </c>
      <c r="I650" t="str">
        <f>VLOOKUP(H650, city!A:B, 2, FALSE)</f>
        <v>Newcastle</v>
      </c>
      <c r="J650" t="str">
        <f>VLOOKUP(E650, diagnosis!A:B, 2, FALSE)</f>
        <v>Appendicitis</v>
      </c>
      <c r="K650" t="str">
        <f>VLOOKUP(D650, department!A:B, 2, FALSE)</f>
        <v>General Surgery</v>
      </c>
      <c r="L650" t="str">
        <f>VLOOKUP(C650, provider!A:B, 2, FALSE)</f>
        <v>Dr. Sade Kikiola</v>
      </c>
      <c r="M650" t="str">
        <f>VLOOKUP(G650, insurance!A:B, 2, FALSE)</f>
        <v>AXA</v>
      </c>
      <c r="N650">
        <f>VLOOKUP(B650, patient!A:D, 4, FALSE)</f>
        <v>43</v>
      </c>
      <c r="O650" t="str">
        <f>VLOOKUP(B650, patient!A:C, 3, FALSE)</f>
        <v>Female</v>
      </c>
      <c r="P650" t="str">
        <f>VLOOKUP(B650, patient!A:F, 6, FALSE)</f>
        <v>Asian</v>
      </c>
      <c r="Q650" t="s">
        <v>492</v>
      </c>
      <c r="R650">
        <v>852</v>
      </c>
      <c r="S650">
        <v>109</v>
      </c>
      <c r="U650" s="1" t="str">
        <f t="shared" si="30"/>
        <v>No</v>
      </c>
      <c r="V650">
        <v>1</v>
      </c>
      <c r="W650" t="s">
        <v>492</v>
      </c>
      <c r="X650" t="s">
        <v>488</v>
      </c>
      <c r="Y650" t="str">
        <f t="shared" si="31"/>
        <v>Scheduled</v>
      </c>
      <c r="Z650" t="s">
        <v>489</v>
      </c>
      <c r="AC650" t="s">
        <v>498</v>
      </c>
      <c r="AE650">
        <v>10</v>
      </c>
      <c r="AF650" t="str">
        <f t="shared" si="32"/>
        <v>Mar</v>
      </c>
    </row>
    <row r="651" spans="1:32" x14ac:dyDescent="0.25">
      <c r="A651" s="1">
        <v>45356</v>
      </c>
      <c r="B651">
        <v>46</v>
      </c>
      <c r="C651">
        <v>5</v>
      </c>
      <c r="D651">
        <v>1</v>
      </c>
      <c r="E651">
        <v>4</v>
      </c>
      <c r="F651">
        <v>4</v>
      </c>
      <c r="G651">
        <v>1</v>
      </c>
      <c r="H651">
        <f>VLOOKUP(B651, patient!A:E, 5, FALSE)</f>
        <v>11</v>
      </c>
      <c r="I651" t="str">
        <f>VLOOKUP(H651, city!A:B, 2, FALSE)</f>
        <v>Edinburgh</v>
      </c>
      <c r="J651" t="str">
        <f>VLOOKUP(E651, diagnosis!A:B, 2, FALSE)</f>
        <v>Hypertension</v>
      </c>
      <c r="K651" t="str">
        <f>VLOOKUP(D651, department!A:B, 2, FALSE)</f>
        <v>Cardiology</v>
      </c>
      <c r="L651" t="str">
        <f>VLOOKUP(C651, provider!A:B, 2, FALSE)</f>
        <v>Dr. Sade Kikiola</v>
      </c>
      <c r="M651" t="str">
        <f>VLOOKUP(G651, insurance!A:B, 2, FALSE)</f>
        <v>Aviva</v>
      </c>
      <c r="N651">
        <f>VLOOKUP(B651, patient!A:D, 4, FALSE)</f>
        <v>43</v>
      </c>
      <c r="O651" t="str">
        <f>VLOOKUP(B651, patient!A:C, 3, FALSE)</f>
        <v>Female</v>
      </c>
      <c r="P651" t="str">
        <f>VLOOKUP(B651, patient!A:F, 6, FALSE)</f>
        <v>Other</v>
      </c>
      <c r="Q651" t="s">
        <v>491</v>
      </c>
      <c r="R651">
        <v>229</v>
      </c>
      <c r="S651">
        <v>91</v>
      </c>
      <c r="U651" s="1" t="str">
        <f t="shared" si="30"/>
        <v>No</v>
      </c>
      <c r="V651">
        <v>2</v>
      </c>
      <c r="W651" t="s">
        <v>492</v>
      </c>
      <c r="X651" t="s">
        <v>488</v>
      </c>
      <c r="Y651" t="str">
        <f t="shared" si="31"/>
        <v>Scheduled</v>
      </c>
      <c r="Z651" t="s">
        <v>489</v>
      </c>
      <c r="AC651" t="s">
        <v>493</v>
      </c>
      <c r="AE651">
        <v>30</v>
      </c>
      <c r="AF651" t="str">
        <f t="shared" si="32"/>
        <v>Mar</v>
      </c>
    </row>
    <row r="652" spans="1:32" x14ac:dyDescent="0.25">
      <c r="A652" s="1">
        <v>45357</v>
      </c>
      <c r="B652">
        <v>2857</v>
      </c>
      <c r="C652">
        <v>5</v>
      </c>
      <c r="D652">
        <v>2</v>
      </c>
      <c r="E652">
        <v>1</v>
      </c>
      <c r="F652">
        <v>2</v>
      </c>
      <c r="G652">
        <v>2</v>
      </c>
      <c r="H652">
        <f>VLOOKUP(B652, patient!A:E, 5, FALSE)</f>
        <v>34</v>
      </c>
      <c r="I652" t="str">
        <f>VLOOKUP(H652, city!A:B, 2, FALSE)</f>
        <v>Newcastle</v>
      </c>
      <c r="J652" t="str">
        <f>VLOOKUP(E652, diagnosis!A:B, 2, FALSE)</f>
        <v>Appendicitis</v>
      </c>
      <c r="K652" t="str">
        <f>VLOOKUP(D652, department!A:B, 2, FALSE)</f>
        <v>General Surgery</v>
      </c>
      <c r="L652" t="str">
        <f>VLOOKUP(C652, provider!A:B, 2, FALSE)</f>
        <v>Dr. Sade Kikiola</v>
      </c>
      <c r="M652" t="str">
        <f>VLOOKUP(G652, insurance!A:B, 2, FALSE)</f>
        <v>AXA</v>
      </c>
      <c r="N652">
        <f>VLOOKUP(B652, patient!A:D, 4, FALSE)</f>
        <v>65</v>
      </c>
      <c r="O652" t="str">
        <f>VLOOKUP(B652, patient!A:C, 3, FALSE)</f>
        <v>Male</v>
      </c>
      <c r="P652" t="str">
        <f>VLOOKUP(B652, patient!A:F, 6, FALSE)</f>
        <v>White</v>
      </c>
      <c r="Q652" t="s">
        <v>486</v>
      </c>
      <c r="R652">
        <v>138</v>
      </c>
      <c r="S652">
        <v>35</v>
      </c>
      <c r="T652" s="1">
        <v>45379</v>
      </c>
      <c r="U652" s="1" t="str">
        <f t="shared" si="30"/>
        <v>Yes</v>
      </c>
      <c r="V652">
        <v>1</v>
      </c>
      <c r="W652" t="s">
        <v>487</v>
      </c>
      <c r="X652" t="s">
        <v>488</v>
      </c>
      <c r="Y652" t="str">
        <f t="shared" si="31"/>
        <v>Scheduled</v>
      </c>
      <c r="Z652" t="s">
        <v>489</v>
      </c>
      <c r="AC652" t="s">
        <v>490</v>
      </c>
      <c r="AE652">
        <v>0</v>
      </c>
      <c r="AF652" t="str">
        <f t="shared" si="32"/>
        <v>Mar</v>
      </c>
    </row>
    <row r="653" spans="1:32" x14ac:dyDescent="0.25">
      <c r="A653" s="1">
        <v>45357</v>
      </c>
      <c r="B653">
        <v>3039</v>
      </c>
      <c r="C653">
        <v>5</v>
      </c>
      <c r="D653">
        <v>1</v>
      </c>
      <c r="E653">
        <v>4</v>
      </c>
      <c r="F653">
        <v>3</v>
      </c>
      <c r="G653">
        <v>1</v>
      </c>
      <c r="H653">
        <f>VLOOKUP(B653, patient!A:E, 5, FALSE)</f>
        <v>25</v>
      </c>
      <c r="I653" t="str">
        <f>VLOOKUP(H653, city!A:B, 2, FALSE)</f>
        <v>London</v>
      </c>
      <c r="J653" t="str">
        <f>VLOOKUP(E653, diagnosis!A:B, 2, FALSE)</f>
        <v>Hypertension</v>
      </c>
      <c r="K653" t="str">
        <f>VLOOKUP(D653, department!A:B, 2, FALSE)</f>
        <v>Cardiology</v>
      </c>
      <c r="L653" t="str">
        <f>VLOOKUP(C653, provider!A:B, 2, FALSE)</f>
        <v>Dr. Sade Kikiola</v>
      </c>
      <c r="M653" t="str">
        <f>VLOOKUP(G653, insurance!A:B, 2, FALSE)</f>
        <v>Aviva</v>
      </c>
      <c r="N653">
        <f>VLOOKUP(B653, patient!A:D, 4, FALSE)</f>
        <v>38</v>
      </c>
      <c r="O653" t="str">
        <f>VLOOKUP(B653, patient!A:C, 3, FALSE)</f>
        <v>Male</v>
      </c>
      <c r="P653" t="str">
        <f>VLOOKUP(B653, patient!A:F, 6, FALSE)</f>
        <v>Black</v>
      </c>
      <c r="Q653" t="s">
        <v>492</v>
      </c>
      <c r="R653">
        <v>149</v>
      </c>
      <c r="S653">
        <v>104</v>
      </c>
      <c r="U653" s="1" t="str">
        <f t="shared" si="30"/>
        <v>No</v>
      </c>
      <c r="V653">
        <v>2</v>
      </c>
      <c r="W653" t="s">
        <v>494</v>
      </c>
      <c r="X653" t="s">
        <v>488</v>
      </c>
      <c r="Y653" t="str">
        <f t="shared" si="31"/>
        <v>Scheduled</v>
      </c>
      <c r="Z653" t="s">
        <v>489</v>
      </c>
      <c r="AC653" t="s">
        <v>493</v>
      </c>
      <c r="AE653">
        <v>30</v>
      </c>
      <c r="AF653" t="str">
        <f t="shared" si="32"/>
        <v>Mar</v>
      </c>
    </row>
    <row r="654" spans="1:32" x14ac:dyDescent="0.25">
      <c r="A654" s="1">
        <v>45357</v>
      </c>
      <c r="B654">
        <v>71</v>
      </c>
      <c r="C654">
        <v>5</v>
      </c>
      <c r="D654">
        <v>2</v>
      </c>
      <c r="E654">
        <v>1</v>
      </c>
      <c r="F654">
        <v>2</v>
      </c>
      <c r="G654">
        <v>2</v>
      </c>
      <c r="H654">
        <f>VLOOKUP(B654, patient!A:E, 5, FALSE)</f>
        <v>1</v>
      </c>
      <c r="I654" t="str">
        <f>VLOOKUP(H654, city!A:B, 2, FALSE)</f>
        <v>Birmingham</v>
      </c>
      <c r="J654" t="str">
        <f>VLOOKUP(E654, diagnosis!A:B, 2, FALSE)</f>
        <v>Appendicitis</v>
      </c>
      <c r="K654" t="str">
        <f>VLOOKUP(D654, department!A:B, 2, FALSE)</f>
        <v>General Surgery</v>
      </c>
      <c r="L654" t="str">
        <f>VLOOKUP(C654, provider!A:B, 2, FALSE)</f>
        <v>Dr. Sade Kikiola</v>
      </c>
      <c r="M654" t="str">
        <f>VLOOKUP(G654, insurance!A:B, 2, FALSE)</f>
        <v>AXA</v>
      </c>
      <c r="N654">
        <f>VLOOKUP(B654, patient!A:D, 4, FALSE)</f>
        <v>56</v>
      </c>
      <c r="O654" t="str">
        <f>VLOOKUP(B654, patient!A:C, 3, FALSE)</f>
        <v>Female</v>
      </c>
      <c r="P654" t="str">
        <f>VLOOKUP(B654, patient!A:F, 6, FALSE)</f>
        <v>Other</v>
      </c>
      <c r="Q654" t="s">
        <v>486</v>
      </c>
      <c r="R654">
        <v>239</v>
      </c>
      <c r="S654">
        <v>58</v>
      </c>
      <c r="T654" s="1">
        <v>45373</v>
      </c>
      <c r="U654" s="1" t="str">
        <f t="shared" si="30"/>
        <v>Yes</v>
      </c>
      <c r="V654">
        <v>1</v>
      </c>
      <c r="W654" t="s">
        <v>487</v>
      </c>
      <c r="X654" t="s">
        <v>488</v>
      </c>
      <c r="Y654" t="str">
        <f t="shared" si="31"/>
        <v>Scheduled</v>
      </c>
      <c r="Z654" t="s">
        <v>489</v>
      </c>
      <c r="AC654" t="s">
        <v>490</v>
      </c>
      <c r="AE654">
        <v>0</v>
      </c>
      <c r="AF654" t="str">
        <f t="shared" si="32"/>
        <v>Mar</v>
      </c>
    </row>
    <row r="655" spans="1:32" x14ac:dyDescent="0.25">
      <c r="A655" s="1">
        <v>45357</v>
      </c>
      <c r="B655">
        <v>4408</v>
      </c>
      <c r="C655">
        <v>5</v>
      </c>
      <c r="D655">
        <v>1</v>
      </c>
      <c r="E655">
        <v>4</v>
      </c>
      <c r="F655">
        <v>3</v>
      </c>
      <c r="G655">
        <v>2</v>
      </c>
      <c r="H655">
        <f>VLOOKUP(B655, patient!A:E, 5, FALSE)</f>
        <v>30</v>
      </c>
      <c r="I655" t="str">
        <f>VLOOKUP(H655, city!A:B, 2, FALSE)</f>
        <v>Manchester</v>
      </c>
      <c r="J655" t="str">
        <f>VLOOKUP(E655, diagnosis!A:B, 2, FALSE)</f>
        <v>Hypertension</v>
      </c>
      <c r="K655" t="str">
        <f>VLOOKUP(D655, department!A:B, 2, FALSE)</f>
        <v>Cardiology</v>
      </c>
      <c r="L655" t="str">
        <f>VLOOKUP(C655, provider!A:B, 2, FALSE)</f>
        <v>Dr. Sade Kikiola</v>
      </c>
      <c r="M655" t="str">
        <f>VLOOKUP(G655, insurance!A:B, 2, FALSE)</f>
        <v>AXA</v>
      </c>
      <c r="N655">
        <f>VLOOKUP(B655, patient!A:D, 4, FALSE)</f>
        <v>53</v>
      </c>
      <c r="O655" t="str">
        <f>VLOOKUP(B655, patient!A:C, 3, FALSE)</f>
        <v>Male</v>
      </c>
      <c r="P655" t="str">
        <f>VLOOKUP(B655, patient!A:F, 6, FALSE)</f>
        <v>Hispanic</v>
      </c>
      <c r="Q655" t="s">
        <v>486</v>
      </c>
      <c r="R655">
        <v>270</v>
      </c>
      <c r="S655">
        <v>158</v>
      </c>
      <c r="U655" s="1" t="str">
        <f t="shared" si="30"/>
        <v>No</v>
      </c>
      <c r="V655">
        <v>2</v>
      </c>
      <c r="W655" t="s">
        <v>487</v>
      </c>
      <c r="X655" t="s">
        <v>488</v>
      </c>
      <c r="Y655" t="str">
        <f t="shared" si="31"/>
        <v>Scheduled</v>
      </c>
      <c r="Z655" t="s">
        <v>489</v>
      </c>
      <c r="AC655" t="s">
        <v>493</v>
      </c>
      <c r="AE655">
        <v>30</v>
      </c>
      <c r="AF655" t="str">
        <f t="shared" si="32"/>
        <v>Mar</v>
      </c>
    </row>
    <row r="656" spans="1:32" x14ac:dyDescent="0.25">
      <c r="A656" s="1">
        <v>45357</v>
      </c>
      <c r="B656">
        <v>3330</v>
      </c>
      <c r="C656">
        <v>5</v>
      </c>
      <c r="D656">
        <v>2</v>
      </c>
      <c r="E656">
        <v>1</v>
      </c>
      <c r="F656">
        <v>2</v>
      </c>
      <c r="G656">
        <v>2</v>
      </c>
      <c r="H656">
        <f>VLOOKUP(B656, patient!A:E, 5, FALSE)</f>
        <v>40</v>
      </c>
      <c r="I656" t="str">
        <f>VLOOKUP(H656, city!A:B, 2, FALSE)</f>
        <v>Sheffield</v>
      </c>
      <c r="J656" t="str">
        <f>VLOOKUP(E656, diagnosis!A:B, 2, FALSE)</f>
        <v>Appendicitis</v>
      </c>
      <c r="K656" t="str">
        <f>VLOOKUP(D656, department!A:B, 2, FALSE)</f>
        <v>General Surgery</v>
      </c>
      <c r="L656" t="str">
        <f>VLOOKUP(C656, provider!A:B, 2, FALSE)</f>
        <v>Dr. Sade Kikiola</v>
      </c>
      <c r="M656" t="str">
        <f>VLOOKUP(G656, insurance!A:B, 2, FALSE)</f>
        <v>AXA</v>
      </c>
      <c r="N656">
        <f>VLOOKUP(B656, patient!A:D, 4, FALSE)</f>
        <v>50</v>
      </c>
      <c r="O656" t="str">
        <f>VLOOKUP(B656, patient!A:C, 3, FALSE)</f>
        <v>Male</v>
      </c>
      <c r="P656" t="str">
        <f>VLOOKUP(B656, patient!A:F, 6, FALSE)</f>
        <v>Other</v>
      </c>
      <c r="Q656" t="s">
        <v>486</v>
      </c>
      <c r="R656">
        <v>137</v>
      </c>
      <c r="S656">
        <v>55</v>
      </c>
      <c r="T656" s="1">
        <v>45373</v>
      </c>
      <c r="U656" s="1" t="str">
        <f t="shared" si="30"/>
        <v>Yes</v>
      </c>
      <c r="V656">
        <v>1</v>
      </c>
      <c r="W656" t="s">
        <v>494</v>
      </c>
      <c r="X656" t="s">
        <v>488</v>
      </c>
      <c r="Y656" t="str">
        <f t="shared" si="31"/>
        <v>Scheduled</v>
      </c>
      <c r="Z656" t="s">
        <v>489</v>
      </c>
      <c r="AC656" t="s">
        <v>490</v>
      </c>
      <c r="AE656">
        <v>0</v>
      </c>
      <c r="AF656" t="str">
        <f t="shared" si="32"/>
        <v>Mar</v>
      </c>
    </row>
    <row r="657" spans="1:32" x14ac:dyDescent="0.25">
      <c r="A657" s="1">
        <v>45357</v>
      </c>
      <c r="B657">
        <v>1334</v>
      </c>
      <c r="C657">
        <v>5</v>
      </c>
      <c r="D657">
        <v>1</v>
      </c>
      <c r="E657">
        <v>4</v>
      </c>
      <c r="F657">
        <v>4</v>
      </c>
      <c r="G657">
        <v>1</v>
      </c>
      <c r="H657">
        <f>VLOOKUP(B657, patient!A:E, 5, FALSE)</f>
        <v>6</v>
      </c>
      <c r="I657" t="str">
        <f>VLOOKUP(H657, city!A:B, 2, FALSE)</f>
        <v>Bristol</v>
      </c>
      <c r="J657" t="str">
        <f>VLOOKUP(E657, diagnosis!A:B, 2, FALSE)</f>
        <v>Hypertension</v>
      </c>
      <c r="K657" t="str">
        <f>VLOOKUP(D657, department!A:B, 2, FALSE)</f>
        <v>Cardiology</v>
      </c>
      <c r="L657" t="str">
        <f>VLOOKUP(C657, provider!A:B, 2, FALSE)</f>
        <v>Dr. Sade Kikiola</v>
      </c>
      <c r="M657" t="str">
        <f>VLOOKUP(G657, insurance!A:B, 2, FALSE)</f>
        <v>Aviva</v>
      </c>
      <c r="N657">
        <f>VLOOKUP(B657, patient!A:D, 4, FALSE)</f>
        <v>79</v>
      </c>
      <c r="O657" t="str">
        <f>VLOOKUP(B657, patient!A:C, 3, FALSE)</f>
        <v>Female</v>
      </c>
      <c r="P657" t="str">
        <f>VLOOKUP(B657, patient!A:F, 6, FALSE)</f>
        <v>Other</v>
      </c>
      <c r="Q657" t="s">
        <v>492</v>
      </c>
      <c r="R657">
        <v>795</v>
      </c>
      <c r="S657">
        <v>37</v>
      </c>
      <c r="U657" s="1" t="str">
        <f t="shared" si="30"/>
        <v>No</v>
      </c>
      <c r="V657">
        <v>2</v>
      </c>
      <c r="W657" t="s">
        <v>494</v>
      </c>
      <c r="X657" t="s">
        <v>488</v>
      </c>
      <c r="Y657" t="str">
        <f t="shared" si="31"/>
        <v>Scheduled</v>
      </c>
      <c r="Z657" t="s">
        <v>489</v>
      </c>
      <c r="AC657" t="s">
        <v>493</v>
      </c>
      <c r="AE657">
        <v>30</v>
      </c>
      <c r="AF657" t="str">
        <f t="shared" si="32"/>
        <v>Mar</v>
      </c>
    </row>
    <row r="658" spans="1:32" x14ac:dyDescent="0.25">
      <c r="A658" s="1">
        <v>45357</v>
      </c>
      <c r="B658">
        <v>3604</v>
      </c>
      <c r="C658">
        <v>5</v>
      </c>
      <c r="D658">
        <v>2</v>
      </c>
      <c r="E658">
        <v>1</v>
      </c>
      <c r="F658">
        <v>2</v>
      </c>
      <c r="G658">
        <v>1</v>
      </c>
      <c r="H658">
        <f>VLOOKUP(B658, patient!A:E, 5, FALSE)</f>
        <v>1</v>
      </c>
      <c r="I658" t="str">
        <f>VLOOKUP(H658, city!A:B, 2, FALSE)</f>
        <v>Birmingham</v>
      </c>
      <c r="J658" t="str">
        <f>VLOOKUP(E658, diagnosis!A:B, 2, FALSE)</f>
        <v>Appendicitis</v>
      </c>
      <c r="K658" t="str">
        <f>VLOOKUP(D658, department!A:B, 2, FALSE)</f>
        <v>General Surgery</v>
      </c>
      <c r="L658" t="str">
        <f>VLOOKUP(C658, provider!A:B, 2, FALSE)</f>
        <v>Dr. Sade Kikiola</v>
      </c>
      <c r="M658" t="str">
        <f>VLOOKUP(G658, insurance!A:B, 2, FALSE)</f>
        <v>Aviva</v>
      </c>
      <c r="N658">
        <f>VLOOKUP(B658, patient!A:D, 4, FALSE)</f>
        <v>47</v>
      </c>
      <c r="O658" t="str">
        <f>VLOOKUP(B658, patient!A:C, 3, FALSE)</f>
        <v>Male</v>
      </c>
      <c r="P658" t="str">
        <f>VLOOKUP(B658, patient!A:F, 6, FALSE)</f>
        <v>Hispanic</v>
      </c>
      <c r="Q658" t="s">
        <v>486</v>
      </c>
      <c r="R658">
        <v>835</v>
      </c>
      <c r="S658">
        <v>170</v>
      </c>
      <c r="T658" s="1">
        <v>45366</v>
      </c>
      <c r="U658" s="1" t="str">
        <f t="shared" si="30"/>
        <v>Yes</v>
      </c>
      <c r="V658">
        <v>1</v>
      </c>
      <c r="W658" t="s">
        <v>487</v>
      </c>
      <c r="X658" t="s">
        <v>488</v>
      </c>
      <c r="Y658" t="str">
        <f t="shared" si="31"/>
        <v>Scheduled</v>
      </c>
      <c r="Z658" t="s">
        <v>489</v>
      </c>
      <c r="AC658" t="s">
        <v>490</v>
      </c>
      <c r="AE658">
        <v>0</v>
      </c>
      <c r="AF658" t="str">
        <f t="shared" si="32"/>
        <v>Mar</v>
      </c>
    </row>
    <row r="659" spans="1:32" x14ac:dyDescent="0.25">
      <c r="A659" s="1">
        <v>45357</v>
      </c>
      <c r="B659">
        <v>3206</v>
      </c>
      <c r="C659">
        <v>5</v>
      </c>
      <c r="D659">
        <v>1</v>
      </c>
      <c r="E659">
        <v>4</v>
      </c>
      <c r="F659">
        <v>4</v>
      </c>
      <c r="G659">
        <v>2</v>
      </c>
      <c r="H659">
        <f>VLOOKUP(B659, patient!A:E, 5, FALSE)</f>
        <v>15</v>
      </c>
      <c r="I659" t="str">
        <f>VLOOKUP(H659, city!A:B, 2, FALSE)</f>
        <v>Glasgow</v>
      </c>
      <c r="J659" t="str">
        <f>VLOOKUP(E659, diagnosis!A:B, 2, FALSE)</f>
        <v>Hypertension</v>
      </c>
      <c r="K659" t="str">
        <f>VLOOKUP(D659, department!A:B, 2, FALSE)</f>
        <v>Cardiology</v>
      </c>
      <c r="L659" t="str">
        <f>VLOOKUP(C659, provider!A:B, 2, FALSE)</f>
        <v>Dr. Sade Kikiola</v>
      </c>
      <c r="M659" t="str">
        <f>VLOOKUP(G659, insurance!A:B, 2, FALSE)</f>
        <v>AXA</v>
      </c>
      <c r="N659">
        <f>VLOOKUP(B659, patient!A:D, 4, FALSE)</f>
        <v>54</v>
      </c>
      <c r="O659" t="str">
        <f>VLOOKUP(B659, patient!A:C, 3, FALSE)</f>
        <v>Female</v>
      </c>
      <c r="P659" t="str">
        <f>VLOOKUP(B659, patient!A:F, 6, FALSE)</f>
        <v>Black</v>
      </c>
      <c r="Q659" t="s">
        <v>492</v>
      </c>
      <c r="R659">
        <v>223</v>
      </c>
      <c r="S659">
        <v>96</v>
      </c>
      <c r="U659" s="1" t="str">
        <f t="shared" si="30"/>
        <v>No</v>
      </c>
      <c r="V659">
        <v>2</v>
      </c>
      <c r="W659" t="s">
        <v>494</v>
      </c>
      <c r="X659" t="s">
        <v>488</v>
      </c>
      <c r="Y659" t="str">
        <f t="shared" si="31"/>
        <v>Scheduled</v>
      </c>
      <c r="Z659" t="s">
        <v>489</v>
      </c>
      <c r="AC659" t="s">
        <v>493</v>
      </c>
      <c r="AE659">
        <v>30</v>
      </c>
      <c r="AF659" t="str">
        <f t="shared" si="32"/>
        <v>Mar</v>
      </c>
    </row>
    <row r="660" spans="1:32" x14ac:dyDescent="0.25">
      <c r="A660" s="1">
        <v>45357</v>
      </c>
      <c r="B660">
        <v>3586</v>
      </c>
      <c r="C660">
        <v>5</v>
      </c>
      <c r="D660">
        <v>2</v>
      </c>
      <c r="E660">
        <v>1</v>
      </c>
      <c r="F660">
        <v>2</v>
      </c>
      <c r="G660">
        <v>3</v>
      </c>
      <c r="H660">
        <f>VLOOKUP(B660, patient!A:E, 5, FALSE)</f>
        <v>3</v>
      </c>
      <c r="I660" t="str">
        <f>VLOOKUP(H660, city!A:B, 2, FALSE)</f>
        <v>Birmingham</v>
      </c>
      <c r="J660" t="str">
        <f>VLOOKUP(E660, diagnosis!A:B, 2, FALSE)</f>
        <v>Appendicitis</v>
      </c>
      <c r="K660" t="str">
        <f>VLOOKUP(D660, department!A:B, 2, FALSE)</f>
        <v>General Surgery</v>
      </c>
      <c r="L660" t="str">
        <f>VLOOKUP(C660, provider!A:B, 2, FALSE)</f>
        <v>Dr. Sade Kikiola</v>
      </c>
      <c r="M660" t="str">
        <f>VLOOKUP(G660, insurance!A:B, 2, FALSE)</f>
        <v>Allianz</v>
      </c>
      <c r="N660">
        <f>VLOOKUP(B660, patient!A:D, 4, FALSE)</f>
        <v>40</v>
      </c>
      <c r="O660" t="str">
        <f>VLOOKUP(B660, patient!A:C, 3, FALSE)</f>
        <v>Male</v>
      </c>
      <c r="P660" t="str">
        <f>VLOOKUP(B660, patient!A:F, 6, FALSE)</f>
        <v>White</v>
      </c>
      <c r="Q660" t="s">
        <v>486</v>
      </c>
      <c r="R660">
        <v>477</v>
      </c>
      <c r="S660">
        <v>68</v>
      </c>
      <c r="T660" s="1">
        <v>45374</v>
      </c>
      <c r="U660" s="1" t="str">
        <f t="shared" si="30"/>
        <v>Yes</v>
      </c>
      <c r="V660">
        <v>1</v>
      </c>
      <c r="W660" t="s">
        <v>487</v>
      </c>
      <c r="X660" t="s">
        <v>488</v>
      </c>
      <c r="Y660" t="str">
        <f t="shared" si="31"/>
        <v>Scheduled</v>
      </c>
      <c r="Z660" t="s">
        <v>489</v>
      </c>
      <c r="AC660" t="s">
        <v>490</v>
      </c>
      <c r="AE660">
        <v>0</v>
      </c>
      <c r="AF660" t="str">
        <f t="shared" si="32"/>
        <v>Mar</v>
      </c>
    </row>
    <row r="661" spans="1:32" x14ac:dyDescent="0.25">
      <c r="A661" s="1">
        <v>45357</v>
      </c>
      <c r="B661">
        <v>4838</v>
      </c>
      <c r="C661">
        <v>5</v>
      </c>
      <c r="D661">
        <v>1</v>
      </c>
      <c r="E661">
        <v>4</v>
      </c>
      <c r="F661">
        <v>4</v>
      </c>
      <c r="G661">
        <v>2</v>
      </c>
      <c r="H661">
        <f>VLOOKUP(B661, patient!A:E, 5, FALSE)</f>
        <v>22</v>
      </c>
      <c r="I661" t="str">
        <f>VLOOKUP(H661, city!A:B, 2, FALSE)</f>
        <v>Liverpool</v>
      </c>
      <c r="J661" t="str">
        <f>VLOOKUP(E661, diagnosis!A:B, 2, FALSE)</f>
        <v>Hypertension</v>
      </c>
      <c r="K661" t="str">
        <f>VLOOKUP(D661, department!A:B, 2, FALSE)</f>
        <v>Cardiology</v>
      </c>
      <c r="L661" t="str">
        <f>VLOOKUP(C661, provider!A:B, 2, FALSE)</f>
        <v>Dr. Sade Kikiola</v>
      </c>
      <c r="M661" t="str">
        <f>VLOOKUP(G661, insurance!A:B, 2, FALSE)</f>
        <v>AXA</v>
      </c>
      <c r="N661">
        <f>VLOOKUP(B661, patient!A:D, 4, FALSE)</f>
        <v>75</v>
      </c>
      <c r="O661" t="str">
        <f>VLOOKUP(B661, patient!A:C, 3, FALSE)</f>
        <v>Female</v>
      </c>
      <c r="P661" t="str">
        <f>VLOOKUP(B661, patient!A:F, 6, FALSE)</f>
        <v>Other</v>
      </c>
      <c r="Q661" t="s">
        <v>486</v>
      </c>
      <c r="R661">
        <v>234</v>
      </c>
      <c r="S661">
        <v>189</v>
      </c>
      <c r="T661" s="1">
        <v>45374</v>
      </c>
      <c r="U661" s="1" t="str">
        <f t="shared" si="30"/>
        <v>Yes</v>
      </c>
      <c r="V661">
        <v>2</v>
      </c>
      <c r="W661" t="s">
        <v>494</v>
      </c>
      <c r="X661" t="s">
        <v>488</v>
      </c>
      <c r="Y661" t="str">
        <f t="shared" si="31"/>
        <v>Scheduled</v>
      </c>
      <c r="Z661" t="s">
        <v>489</v>
      </c>
      <c r="AC661" t="s">
        <v>490</v>
      </c>
      <c r="AE661">
        <v>0</v>
      </c>
      <c r="AF661" t="str">
        <f t="shared" si="32"/>
        <v>Mar</v>
      </c>
    </row>
    <row r="662" spans="1:32" x14ac:dyDescent="0.25">
      <c r="A662" s="1">
        <v>45358</v>
      </c>
      <c r="B662">
        <v>2065</v>
      </c>
      <c r="C662">
        <v>5</v>
      </c>
      <c r="D662">
        <v>2</v>
      </c>
      <c r="E662">
        <v>1</v>
      </c>
      <c r="F662">
        <v>2</v>
      </c>
      <c r="G662">
        <v>1</v>
      </c>
      <c r="H662">
        <f>VLOOKUP(B662, patient!A:E, 5, FALSE)</f>
        <v>15</v>
      </c>
      <c r="I662" t="str">
        <f>VLOOKUP(H662, city!A:B, 2, FALSE)</f>
        <v>Glasgow</v>
      </c>
      <c r="J662" t="str">
        <f>VLOOKUP(E662, diagnosis!A:B, 2, FALSE)</f>
        <v>Appendicitis</v>
      </c>
      <c r="K662" t="str">
        <f>VLOOKUP(D662, department!A:B, 2, FALSE)</f>
        <v>General Surgery</v>
      </c>
      <c r="L662" t="str">
        <f>VLOOKUP(C662, provider!A:B, 2, FALSE)</f>
        <v>Dr. Sade Kikiola</v>
      </c>
      <c r="M662" t="str">
        <f>VLOOKUP(G662, insurance!A:B, 2, FALSE)</f>
        <v>Aviva</v>
      </c>
      <c r="N662">
        <f>VLOOKUP(B662, patient!A:D, 4, FALSE)</f>
        <v>27</v>
      </c>
      <c r="O662" t="str">
        <f>VLOOKUP(B662, patient!A:C, 3, FALSE)</f>
        <v>Male</v>
      </c>
      <c r="P662" t="str">
        <f>VLOOKUP(B662, patient!A:F, 6, FALSE)</f>
        <v>Hispanic</v>
      </c>
      <c r="Q662" t="s">
        <v>486</v>
      </c>
      <c r="R662">
        <v>462</v>
      </c>
      <c r="S662">
        <v>122</v>
      </c>
      <c r="T662" s="1">
        <v>45380</v>
      </c>
      <c r="U662" s="1" t="str">
        <f t="shared" si="30"/>
        <v>Yes</v>
      </c>
      <c r="V662">
        <v>1</v>
      </c>
      <c r="W662" t="s">
        <v>487</v>
      </c>
      <c r="X662" t="s">
        <v>488</v>
      </c>
      <c r="Y662" t="str">
        <f t="shared" si="31"/>
        <v>Scheduled</v>
      </c>
      <c r="Z662" t="s">
        <v>489</v>
      </c>
      <c r="AC662" t="s">
        <v>490</v>
      </c>
      <c r="AE662">
        <v>0</v>
      </c>
      <c r="AF662" t="str">
        <f t="shared" si="32"/>
        <v>Mar</v>
      </c>
    </row>
    <row r="663" spans="1:32" x14ac:dyDescent="0.25">
      <c r="A663" s="1">
        <v>45358</v>
      </c>
      <c r="B663">
        <v>2024</v>
      </c>
      <c r="C663">
        <v>5</v>
      </c>
      <c r="D663">
        <v>1</v>
      </c>
      <c r="E663">
        <v>4</v>
      </c>
      <c r="F663">
        <v>3</v>
      </c>
      <c r="G663">
        <v>3</v>
      </c>
      <c r="H663">
        <f>VLOOKUP(B663, patient!A:E, 5, FALSE)</f>
        <v>29</v>
      </c>
      <c r="I663" t="str">
        <f>VLOOKUP(H663, city!A:B, 2, FALSE)</f>
        <v>Manchester</v>
      </c>
      <c r="J663" t="str">
        <f>VLOOKUP(E663, diagnosis!A:B, 2, FALSE)</f>
        <v>Hypertension</v>
      </c>
      <c r="K663" t="str">
        <f>VLOOKUP(D663, department!A:B, 2, FALSE)</f>
        <v>Cardiology</v>
      </c>
      <c r="L663" t="str">
        <f>VLOOKUP(C663, provider!A:B, 2, FALSE)</f>
        <v>Dr. Sade Kikiola</v>
      </c>
      <c r="M663" t="str">
        <f>VLOOKUP(G663, insurance!A:B, 2, FALSE)</f>
        <v>Allianz</v>
      </c>
      <c r="N663">
        <f>VLOOKUP(B663, patient!A:D, 4, FALSE)</f>
        <v>71</v>
      </c>
      <c r="O663" t="str">
        <f>VLOOKUP(B663, patient!A:C, 3, FALSE)</f>
        <v>Female</v>
      </c>
      <c r="P663" t="str">
        <f>VLOOKUP(B663, patient!A:F, 6, FALSE)</f>
        <v>Hispanic</v>
      </c>
      <c r="Q663" t="s">
        <v>486</v>
      </c>
      <c r="R663">
        <v>860</v>
      </c>
      <c r="S663">
        <v>63</v>
      </c>
      <c r="T663" s="1">
        <v>45370</v>
      </c>
      <c r="U663" s="1" t="str">
        <f t="shared" si="30"/>
        <v>Yes</v>
      </c>
      <c r="V663">
        <v>2</v>
      </c>
      <c r="W663" t="s">
        <v>494</v>
      </c>
      <c r="X663" t="s">
        <v>488</v>
      </c>
      <c r="Y663" t="str">
        <f t="shared" si="31"/>
        <v>Scheduled</v>
      </c>
      <c r="Z663" t="s">
        <v>489</v>
      </c>
      <c r="AC663" t="s">
        <v>490</v>
      </c>
      <c r="AE663">
        <v>0</v>
      </c>
      <c r="AF663" t="str">
        <f t="shared" si="32"/>
        <v>Mar</v>
      </c>
    </row>
    <row r="664" spans="1:32" x14ac:dyDescent="0.25">
      <c r="A664" s="1">
        <v>45358</v>
      </c>
      <c r="B664">
        <v>761</v>
      </c>
      <c r="C664">
        <v>5</v>
      </c>
      <c r="D664">
        <v>2</v>
      </c>
      <c r="E664">
        <v>1</v>
      </c>
      <c r="F664">
        <v>2</v>
      </c>
      <c r="G664">
        <v>1</v>
      </c>
      <c r="H664">
        <f>VLOOKUP(B664, patient!A:E, 5, FALSE)</f>
        <v>35</v>
      </c>
      <c r="I664" t="str">
        <f>VLOOKUP(H664, city!A:B, 2, FALSE)</f>
        <v>Newcastle</v>
      </c>
      <c r="J664" t="str">
        <f>VLOOKUP(E664, diagnosis!A:B, 2, FALSE)</f>
        <v>Appendicitis</v>
      </c>
      <c r="K664" t="str">
        <f>VLOOKUP(D664, department!A:B, 2, FALSE)</f>
        <v>General Surgery</v>
      </c>
      <c r="L664" t="str">
        <f>VLOOKUP(C664, provider!A:B, 2, FALSE)</f>
        <v>Dr. Sade Kikiola</v>
      </c>
      <c r="M664" t="str">
        <f>VLOOKUP(G664, insurance!A:B, 2, FALSE)</f>
        <v>Aviva</v>
      </c>
      <c r="N664">
        <f>VLOOKUP(B664, patient!A:D, 4, FALSE)</f>
        <v>22</v>
      </c>
      <c r="O664" t="str">
        <f>VLOOKUP(B664, patient!A:C, 3, FALSE)</f>
        <v>Female</v>
      </c>
      <c r="P664" t="str">
        <f>VLOOKUP(B664, patient!A:F, 6, FALSE)</f>
        <v>Black</v>
      </c>
      <c r="Q664" t="s">
        <v>486</v>
      </c>
      <c r="R664">
        <v>729</v>
      </c>
      <c r="S664">
        <v>128</v>
      </c>
      <c r="T664" s="1">
        <v>45373</v>
      </c>
      <c r="U664" s="1" t="str">
        <f t="shared" si="30"/>
        <v>Yes</v>
      </c>
      <c r="V664">
        <v>1</v>
      </c>
      <c r="W664" t="s">
        <v>492</v>
      </c>
      <c r="X664" t="s">
        <v>488</v>
      </c>
      <c r="Y664" t="str">
        <f t="shared" si="31"/>
        <v>Scheduled</v>
      </c>
      <c r="Z664" t="s">
        <v>489</v>
      </c>
      <c r="AC664" t="s">
        <v>490</v>
      </c>
      <c r="AD664">
        <v>599.9</v>
      </c>
      <c r="AE664">
        <v>0</v>
      </c>
      <c r="AF664" t="str">
        <f t="shared" si="32"/>
        <v>Mar</v>
      </c>
    </row>
    <row r="665" spans="1:32" x14ac:dyDescent="0.25">
      <c r="A665" s="1">
        <v>45358</v>
      </c>
      <c r="B665">
        <v>2704</v>
      </c>
      <c r="C665">
        <v>5</v>
      </c>
      <c r="D665">
        <v>1</v>
      </c>
      <c r="E665">
        <v>4</v>
      </c>
      <c r="F665">
        <v>2</v>
      </c>
      <c r="G665">
        <v>3</v>
      </c>
      <c r="H665">
        <f>VLOOKUP(B665, patient!A:E, 5, FALSE)</f>
        <v>6</v>
      </c>
      <c r="I665" t="str">
        <f>VLOOKUP(H665, city!A:B, 2, FALSE)</f>
        <v>Bristol</v>
      </c>
      <c r="J665" t="str">
        <f>VLOOKUP(E665, diagnosis!A:B, 2, FALSE)</f>
        <v>Hypertension</v>
      </c>
      <c r="K665" t="str">
        <f>VLOOKUP(D665, department!A:B, 2, FALSE)</f>
        <v>Cardiology</v>
      </c>
      <c r="L665" t="str">
        <f>VLOOKUP(C665, provider!A:B, 2, FALSE)</f>
        <v>Dr. Sade Kikiola</v>
      </c>
      <c r="M665" t="str">
        <f>VLOOKUP(G665, insurance!A:B, 2, FALSE)</f>
        <v>Allianz</v>
      </c>
      <c r="N665">
        <f>VLOOKUP(B665, patient!A:D, 4, FALSE)</f>
        <v>53</v>
      </c>
      <c r="O665" t="str">
        <f>VLOOKUP(B665, patient!A:C, 3, FALSE)</f>
        <v>Female</v>
      </c>
      <c r="P665" t="str">
        <f>VLOOKUP(B665, patient!A:F, 6, FALSE)</f>
        <v>Other</v>
      </c>
      <c r="Q665" t="s">
        <v>486</v>
      </c>
      <c r="R665">
        <v>905</v>
      </c>
      <c r="S665">
        <v>148</v>
      </c>
      <c r="T665" s="1">
        <v>45365</v>
      </c>
      <c r="U665" s="1" t="str">
        <f t="shared" si="30"/>
        <v>Yes</v>
      </c>
      <c r="V665">
        <v>2</v>
      </c>
      <c r="W665" t="s">
        <v>494</v>
      </c>
      <c r="X665" t="s">
        <v>488</v>
      </c>
      <c r="Y665" t="str">
        <f t="shared" si="31"/>
        <v>Scheduled</v>
      </c>
      <c r="Z665" t="s">
        <v>489</v>
      </c>
      <c r="AC665" t="s">
        <v>490</v>
      </c>
      <c r="AD665">
        <v>737.1</v>
      </c>
      <c r="AE665">
        <v>0</v>
      </c>
      <c r="AF665" t="str">
        <f t="shared" si="32"/>
        <v>Mar</v>
      </c>
    </row>
    <row r="666" spans="1:32" x14ac:dyDescent="0.25">
      <c r="A666" s="1">
        <v>45358</v>
      </c>
      <c r="B666">
        <v>2699</v>
      </c>
      <c r="C666">
        <v>5</v>
      </c>
      <c r="D666">
        <v>2</v>
      </c>
      <c r="E666">
        <v>1</v>
      </c>
      <c r="F666">
        <v>2</v>
      </c>
      <c r="G666">
        <v>3</v>
      </c>
      <c r="H666">
        <f>VLOOKUP(B666, patient!A:E, 5, FALSE)</f>
        <v>22</v>
      </c>
      <c r="I666" t="str">
        <f>VLOOKUP(H666, city!A:B, 2, FALSE)</f>
        <v>Liverpool</v>
      </c>
      <c r="J666" t="str">
        <f>VLOOKUP(E666, diagnosis!A:B, 2, FALSE)</f>
        <v>Appendicitis</v>
      </c>
      <c r="K666" t="str">
        <f>VLOOKUP(D666, department!A:B, 2, FALSE)</f>
        <v>General Surgery</v>
      </c>
      <c r="L666" t="str">
        <f>VLOOKUP(C666, provider!A:B, 2, FALSE)</f>
        <v>Dr. Sade Kikiola</v>
      </c>
      <c r="M666" t="str">
        <f>VLOOKUP(G666, insurance!A:B, 2, FALSE)</f>
        <v>Allianz</v>
      </c>
      <c r="N666">
        <f>VLOOKUP(B666, patient!A:D, 4, FALSE)</f>
        <v>51</v>
      </c>
      <c r="O666" t="str">
        <f>VLOOKUP(B666, patient!A:C, 3, FALSE)</f>
        <v>Female</v>
      </c>
      <c r="P666" t="str">
        <f>VLOOKUP(B666, patient!A:F, 6, FALSE)</f>
        <v>Hispanic</v>
      </c>
      <c r="Q666" t="s">
        <v>491</v>
      </c>
      <c r="R666">
        <v>707</v>
      </c>
      <c r="S666">
        <v>26</v>
      </c>
      <c r="U666" s="1" t="str">
        <f t="shared" si="30"/>
        <v>No</v>
      </c>
      <c r="V666">
        <v>1</v>
      </c>
      <c r="W666" t="s">
        <v>487</v>
      </c>
      <c r="X666" t="s">
        <v>488</v>
      </c>
      <c r="Y666" t="str">
        <f t="shared" si="31"/>
        <v>Scheduled</v>
      </c>
      <c r="Z666" t="s">
        <v>489</v>
      </c>
      <c r="AC666" t="s">
        <v>493</v>
      </c>
      <c r="AD666">
        <v>534.1</v>
      </c>
      <c r="AE666">
        <v>30</v>
      </c>
      <c r="AF666" t="str">
        <f t="shared" si="32"/>
        <v>Mar</v>
      </c>
    </row>
    <row r="667" spans="1:32" x14ac:dyDescent="0.25">
      <c r="A667" s="1">
        <v>45358</v>
      </c>
      <c r="B667">
        <v>3920</v>
      </c>
      <c r="C667">
        <v>5</v>
      </c>
      <c r="D667">
        <v>1</v>
      </c>
      <c r="E667">
        <v>4</v>
      </c>
      <c r="F667">
        <v>2</v>
      </c>
      <c r="G667">
        <v>1</v>
      </c>
      <c r="H667">
        <f>VLOOKUP(B667, patient!A:E, 5, FALSE)</f>
        <v>2</v>
      </c>
      <c r="I667" t="str">
        <f>VLOOKUP(H667, city!A:B, 2, FALSE)</f>
        <v>Birmingham</v>
      </c>
      <c r="J667" t="str">
        <f>VLOOKUP(E667, diagnosis!A:B, 2, FALSE)</f>
        <v>Hypertension</v>
      </c>
      <c r="K667" t="str">
        <f>VLOOKUP(D667, department!A:B, 2, FALSE)</f>
        <v>Cardiology</v>
      </c>
      <c r="L667" t="str">
        <f>VLOOKUP(C667, provider!A:B, 2, FALSE)</f>
        <v>Dr. Sade Kikiola</v>
      </c>
      <c r="M667" t="str">
        <f>VLOOKUP(G667, insurance!A:B, 2, FALSE)</f>
        <v>Aviva</v>
      </c>
      <c r="N667">
        <f>VLOOKUP(B667, patient!A:D, 4, FALSE)</f>
        <v>69</v>
      </c>
      <c r="O667" t="str">
        <f>VLOOKUP(B667, patient!A:C, 3, FALSE)</f>
        <v>Male</v>
      </c>
      <c r="P667" t="str">
        <f>VLOOKUP(B667, patient!A:F, 6, FALSE)</f>
        <v>Black</v>
      </c>
      <c r="Q667" t="s">
        <v>492</v>
      </c>
      <c r="R667">
        <v>438</v>
      </c>
      <c r="S667">
        <v>67</v>
      </c>
      <c r="U667" s="1" t="str">
        <f t="shared" si="30"/>
        <v>No</v>
      </c>
      <c r="V667">
        <v>2</v>
      </c>
      <c r="W667" t="s">
        <v>494</v>
      </c>
      <c r="X667" t="s">
        <v>488</v>
      </c>
      <c r="Y667" t="str">
        <f t="shared" si="31"/>
        <v>Scheduled</v>
      </c>
      <c r="Z667" t="s">
        <v>489</v>
      </c>
      <c r="AC667" t="s">
        <v>493</v>
      </c>
      <c r="AD667">
        <v>374.5</v>
      </c>
      <c r="AE667">
        <v>30</v>
      </c>
      <c r="AF667" t="str">
        <f t="shared" si="32"/>
        <v>Mar</v>
      </c>
    </row>
    <row r="668" spans="1:32" x14ac:dyDescent="0.25">
      <c r="A668" s="1">
        <v>45358</v>
      </c>
      <c r="B668">
        <v>3613</v>
      </c>
      <c r="C668">
        <v>5</v>
      </c>
      <c r="D668">
        <v>2</v>
      </c>
      <c r="E668">
        <v>1</v>
      </c>
      <c r="F668">
        <v>2</v>
      </c>
      <c r="G668">
        <v>2</v>
      </c>
      <c r="H668">
        <f>VLOOKUP(B668, patient!A:E, 5, FALSE)</f>
        <v>25</v>
      </c>
      <c r="I668" t="str">
        <f>VLOOKUP(H668, city!A:B, 2, FALSE)</f>
        <v>London</v>
      </c>
      <c r="J668" t="str">
        <f>VLOOKUP(E668, diagnosis!A:B, 2, FALSE)</f>
        <v>Appendicitis</v>
      </c>
      <c r="K668" t="str">
        <f>VLOOKUP(D668, department!A:B, 2, FALSE)</f>
        <v>General Surgery</v>
      </c>
      <c r="L668" t="str">
        <f>VLOOKUP(C668, provider!A:B, 2, FALSE)</f>
        <v>Dr. Sade Kikiola</v>
      </c>
      <c r="M668" t="str">
        <f>VLOOKUP(G668, insurance!A:B, 2, FALSE)</f>
        <v>AXA</v>
      </c>
      <c r="N668">
        <f>VLOOKUP(B668, patient!A:D, 4, FALSE)</f>
        <v>48</v>
      </c>
      <c r="O668" t="str">
        <f>VLOOKUP(B668, patient!A:C, 3, FALSE)</f>
        <v>Male</v>
      </c>
      <c r="P668" t="str">
        <f>VLOOKUP(B668, patient!A:F, 6, FALSE)</f>
        <v>Black</v>
      </c>
      <c r="Q668" t="s">
        <v>486</v>
      </c>
      <c r="R668">
        <v>765</v>
      </c>
      <c r="S668">
        <v>131</v>
      </c>
      <c r="T668" s="1">
        <v>45370</v>
      </c>
      <c r="U668" s="1" t="str">
        <f t="shared" si="30"/>
        <v>Yes</v>
      </c>
      <c r="V668">
        <v>1</v>
      </c>
      <c r="W668" t="s">
        <v>494</v>
      </c>
      <c r="X668" t="s">
        <v>488</v>
      </c>
      <c r="Y668" t="str">
        <f t="shared" si="31"/>
        <v>Scheduled</v>
      </c>
      <c r="Z668" t="s">
        <v>489</v>
      </c>
      <c r="AC668" t="s">
        <v>490</v>
      </c>
      <c r="AE668">
        <v>0</v>
      </c>
      <c r="AF668" t="str">
        <f t="shared" si="32"/>
        <v>Mar</v>
      </c>
    </row>
    <row r="669" spans="1:32" x14ac:dyDescent="0.25">
      <c r="A669" s="1">
        <v>45358</v>
      </c>
      <c r="B669">
        <v>3703</v>
      </c>
      <c r="C669">
        <v>5</v>
      </c>
      <c r="D669">
        <v>1</v>
      </c>
      <c r="E669">
        <v>4</v>
      </c>
      <c r="F669">
        <v>2</v>
      </c>
      <c r="G669">
        <v>1</v>
      </c>
      <c r="H669">
        <f>VLOOKUP(B669, patient!A:E, 5, FALSE)</f>
        <v>16</v>
      </c>
      <c r="I669" t="str">
        <f>VLOOKUP(H669, city!A:B, 2, FALSE)</f>
        <v>Glasgow</v>
      </c>
      <c r="J669" t="str">
        <f>VLOOKUP(E669, diagnosis!A:B, 2, FALSE)</f>
        <v>Hypertension</v>
      </c>
      <c r="K669" t="str">
        <f>VLOOKUP(D669, department!A:B, 2, FALSE)</f>
        <v>Cardiology</v>
      </c>
      <c r="L669" t="str">
        <f>VLOOKUP(C669, provider!A:B, 2, FALSE)</f>
        <v>Dr. Sade Kikiola</v>
      </c>
      <c r="M669" t="str">
        <f>VLOOKUP(G669, insurance!A:B, 2, FALSE)</f>
        <v>Aviva</v>
      </c>
      <c r="N669">
        <f>VLOOKUP(B669, patient!A:D, 4, FALSE)</f>
        <v>27</v>
      </c>
      <c r="O669" t="str">
        <f>VLOOKUP(B669, patient!A:C, 3, FALSE)</f>
        <v>Female</v>
      </c>
      <c r="P669" t="str">
        <f>VLOOKUP(B669, patient!A:F, 6, FALSE)</f>
        <v>Black</v>
      </c>
      <c r="Q669" t="s">
        <v>486</v>
      </c>
      <c r="R669">
        <v>653</v>
      </c>
      <c r="S669">
        <v>163</v>
      </c>
      <c r="T669" s="1">
        <v>45382</v>
      </c>
      <c r="U669" s="1" t="str">
        <f t="shared" si="30"/>
        <v>Yes</v>
      </c>
      <c r="V669">
        <v>2</v>
      </c>
      <c r="W669" t="s">
        <v>487</v>
      </c>
      <c r="X669" t="s">
        <v>488</v>
      </c>
      <c r="Y669" t="str">
        <f t="shared" si="31"/>
        <v>Scheduled</v>
      </c>
      <c r="Z669" t="s">
        <v>489</v>
      </c>
      <c r="AC669" t="s">
        <v>490</v>
      </c>
      <c r="AD669">
        <v>571.20000000000005</v>
      </c>
      <c r="AE669">
        <v>0</v>
      </c>
      <c r="AF669" t="str">
        <f t="shared" si="32"/>
        <v>Mar</v>
      </c>
    </row>
    <row r="670" spans="1:32" x14ac:dyDescent="0.25">
      <c r="A670" s="1">
        <v>45358</v>
      </c>
      <c r="B670">
        <v>2162</v>
      </c>
      <c r="C670">
        <v>5</v>
      </c>
      <c r="D670">
        <v>2</v>
      </c>
      <c r="E670">
        <v>1</v>
      </c>
      <c r="F670">
        <v>2</v>
      </c>
      <c r="G670">
        <v>1</v>
      </c>
      <c r="H670">
        <f>VLOOKUP(B670, patient!A:E, 5, FALSE)</f>
        <v>31</v>
      </c>
      <c r="I670" t="str">
        <f>VLOOKUP(H670, city!A:B, 2, FALSE)</f>
        <v>Manchester</v>
      </c>
      <c r="J670" t="str">
        <f>VLOOKUP(E670, diagnosis!A:B, 2, FALSE)</f>
        <v>Appendicitis</v>
      </c>
      <c r="K670" t="str">
        <f>VLOOKUP(D670, department!A:B, 2, FALSE)</f>
        <v>General Surgery</v>
      </c>
      <c r="L670" t="str">
        <f>VLOOKUP(C670, provider!A:B, 2, FALSE)</f>
        <v>Dr. Sade Kikiola</v>
      </c>
      <c r="M670" t="str">
        <f>VLOOKUP(G670, insurance!A:B, 2, FALSE)</f>
        <v>Aviva</v>
      </c>
      <c r="N670">
        <f>VLOOKUP(B670, patient!A:D, 4, FALSE)</f>
        <v>75</v>
      </c>
      <c r="O670" t="str">
        <f>VLOOKUP(B670, patient!A:C, 3, FALSE)</f>
        <v>Male</v>
      </c>
      <c r="P670" t="str">
        <f>VLOOKUP(B670, patient!A:F, 6, FALSE)</f>
        <v>Black</v>
      </c>
      <c r="Q670" t="s">
        <v>486</v>
      </c>
      <c r="R670">
        <v>520</v>
      </c>
      <c r="S670">
        <v>67</v>
      </c>
      <c r="T670" s="1">
        <v>45377</v>
      </c>
      <c r="U670" s="1" t="str">
        <f t="shared" si="30"/>
        <v>Yes</v>
      </c>
      <c r="V670">
        <v>1</v>
      </c>
      <c r="W670" t="s">
        <v>494</v>
      </c>
      <c r="X670" t="s">
        <v>488</v>
      </c>
      <c r="Y670" t="str">
        <f t="shared" si="31"/>
        <v>Scheduled</v>
      </c>
      <c r="Z670" t="s">
        <v>489</v>
      </c>
      <c r="AC670" t="s">
        <v>490</v>
      </c>
      <c r="AE670">
        <v>0</v>
      </c>
      <c r="AF670" t="str">
        <f t="shared" si="32"/>
        <v>Mar</v>
      </c>
    </row>
    <row r="671" spans="1:32" x14ac:dyDescent="0.25">
      <c r="A671" s="1">
        <v>45358</v>
      </c>
      <c r="B671">
        <v>411</v>
      </c>
      <c r="C671">
        <v>5</v>
      </c>
      <c r="D671">
        <v>1</v>
      </c>
      <c r="E671">
        <v>4</v>
      </c>
      <c r="F671">
        <v>3</v>
      </c>
      <c r="G671">
        <v>2</v>
      </c>
      <c r="H671">
        <f>VLOOKUP(B671, patient!A:E, 5, FALSE)</f>
        <v>30</v>
      </c>
      <c r="I671" t="str">
        <f>VLOOKUP(H671, city!A:B, 2, FALSE)</f>
        <v>Manchester</v>
      </c>
      <c r="J671" t="str">
        <f>VLOOKUP(E671, diagnosis!A:B, 2, FALSE)</f>
        <v>Hypertension</v>
      </c>
      <c r="K671" t="str">
        <f>VLOOKUP(D671, department!A:B, 2, FALSE)</f>
        <v>Cardiology</v>
      </c>
      <c r="L671" t="str">
        <f>VLOOKUP(C671, provider!A:B, 2, FALSE)</f>
        <v>Dr. Sade Kikiola</v>
      </c>
      <c r="M671" t="str">
        <f>VLOOKUP(G671, insurance!A:B, 2, FALSE)</f>
        <v>AXA</v>
      </c>
      <c r="N671">
        <f>VLOOKUP(B671, patient!A:D, 4, FALSE)</f>
        <v>36</v>
      </c>
      <c r="O671" t="str">
        <f>VLOOKUP(B671, patient!A:C, 3, FALSE)</f>
        <v>Male</v>
      </c>
      <c r="P671" t="str">
        <f>VLOOKUP(B671, patient!A:F, 6, FALSE)</f>
        <v>Black</v>
      </c>
      <c r="Q671" t="s">
        <v>486</v>
      </c>
      <c r="R671">
        <v>707</v>
      </c>
      <c r="S671">
        <v>190</v>
      </c>
      <c r="T671" s="1">
        <v>45366</v>
      </c>
      <c r="U671" s="1" t="str">
        <f t="shared" si="30"/>
        <v>Yes</v>
      </c>
      <c r="V671">
        <v>2</v>
      </c>
      <c r="W671" t="s">
        <v>492</v>
      </c>
      <c r="X671" t="s">
        <v>488</v>
      </c>
      <c r="Y671" t="str">
        <f t="shared" si="31"/>
        <v>Scheduled</v>
      </c>
      <c r="Z671" t="s">
        <v>489</v>
      </c>
      <c r="AC671" t="s">
        <v>490</v>
      </c>
      <c r="AD671">
        <v>627.9</v>
      </c>
      <c r="AE671">
        <v>0</v>
      </c>
      <c r="AF671" t="str">
        <f t="shared" si="32"/>
        <v>Mar</v>
      </c>
    </row>
    <row r="672" spans="1:32" x14ac:dyDescent="0.25">
      <c r="A672" s="1">
        <v>45359</v>
      </c>
      <c r="B672">
        <v>2618</v>
      </c>
      <c r="C672">
        <v>5</v>
      </c>
      <c r="D672">
        <v>2</v>
      </c>
      <c r="E672">
        <v>1</v>
      </c>
      <c r="F672">
        <v>2</v>
      </c>
      <c r="G672">
        <v>2</v>
      </c>
      <c r="H672">
        <f>VLOOKUP(B672, patient!A:E, 5, FALSE)</f>
        <v>40</v>
      </c>
      <c r="I672" t="str">
        <f>VLOOKUP(H672, city!A:B, 2, FALSE)</f>
        <v>Sheffield</v>
      </c>
      <c r="J672" t="str">
        <f>VLOOKUP(E672, diagnosis!A:B, 2, FALSE)</f>
        <v>Appendicitis</v>
      </c>
      <c r="K672" t="str">
        <f>VLOOKUP(D672, department!A:B, 2, FALSE)</f>
        <v>General Surgery</v>
      </c>
      <c r="L672" t="str">
        <f>VLOOKUP(C672, provider!A:B, 2, FALSE)</f>
        <v>Dr. Sade Kikiola</v>
      </c>
      <c r="M672" t="str">
        <f>VLOOKUP(G672, insurance!A:B, 2, FALSE)</f>
        <v>AXA</v>
      </c>
      <c r="N672">
        <f>VLOOKUP(B672, patient!A:D, 4, FALSE)</f>
        <v>75</v>
      </c>
      <c r="O672" t="str">
        <f>VLOOKUP(B672, patient!A:C, 3, FALSE)</f>
        <v>Male</v>
      </c>
      <c r="P672" t="str">
        <f>VLOOKUP(B672, patient!A:F, 6, FALSE)</f>
        <v>Black</v>
      </c>
      <c r="Q672" t="s">
        <v>486</v>
      </c>
      <c r="R672">
        <v>866</v>
      </c>
      <c r="S672">
        <v>70</v>
      </c>
      <c r="T672" s="1">
        <v>45384</v>
      </c>
      <c r="U672" s="1" t="str">
        <f t="shared" si="30"/>
        <v>Yes</v>
      </c>
      <c r="V672">
        <v>1</v>
      </c>
      <c r="W672" t="s">
        <v>492</v>
      </c>
      <c r="X672" t="s">
        <v>488</v>
      </c>
      <c r="Y672" t="str">
        <f t="shared" si="31"/>
        <v>Scheduled</v>
      </c>
      <c r="Z672" t="s">
        <v>489</v>
      </c>
      <c r="AC672" t="s">
        <v>490</v>
      </c>
      <c r="AD672">
        <v>655.20000000000005</v>
      </c>
      <c r="AE672">
        <v>0</v>
      </c>
      <c r="AF672" t="str">
        <f t="shared" si="32"/>
        <v>Mar</v>
      </c>
    </row>
    <row r="673" spans="1:32" x14ac:dyDescent="0.25">
      <c r="A673" s="1">
        <v>45359</v>
      </c>
      <c r="B673">
        <v>696</v>
      </c>
      <c r="C673">
        <v>5</v>
      </c>
      <c r="D673">
        <v>1</v>
      </c>
      <c r="E673">
        <v>4</v>
      </c>
      <c r="F673">
        <v>3</v>
      </c>
      <c r="G673">
        <v>3</v>
      </c>
      <c r="H673">
        <f>VLOOKUP(B673, patient!A:E, 5, FALSE)</f>
        <v>34</v>
      </c>
      <c r="I673" t="str">
        <f>VLOOKUP(H673, city!A:B, 2, FALSE)</f>
        <v>Newcastle</v>
      </c>
      <c r="J673" t="str">
        <f>VLOOKUP(E673, diagnosis!A:B, 2, FALSE)</f>
        <v>Hypertension</v>
      </c>
      <c r="K673" t="str">
        <f>VLOOKUP(D673, department!A:B, 2, FALSE)</f>
        <v>Cardiology</v>
      </c>
      <c r="L673" t="str">
        <f>VLOOKUP(C673, provider!A:B, 2, FALSE)</f>
        <v>Dr. Sade Kikiola</v>
      </c>
      <c r="M673" t="str">
        <f>VLOOKUP(G673, insurance!A:B, 2, FALSE)</f>
        <v>Allianz</v>
      </c>
      <c r="N673">
        <f>VLOOKUP(B673, patient!A:D, 4, FALSE)</f>
        <v>49</v>
      </c>
      <c r="O673" t="str">
        <f>VLOOKUP(B673, patient!A:C, 3, FALSE)</f>
        <v>Male</v>
      </c>
      <c r="P673" t="str">
        <f>VLOOKUP(B673, patient!A:F, 6, FALSE)</f>
        <v>Black</v>
      </c>
      <c r="Q673" t="s">
        <v>486</v>
      </c>
      <c r="R673">
        <v>315</v>
      </c>
      <c r="S673">
        <v>126</v>
      </c>
      <c r="T673" s="1">
        <v>45367</v>
      </c>
      <c r="U673" s="1" t="str">
        <f t="shared" si="30"/>
        <v>Yes</v>
      </c>
      <c r="V673">
        <v>2</v>
      </c>
      <c r="W673" t="s">
        <v>492</v>
      </c>
      <c r="X673" t="s">
        <v>488</v>
      </c>
      <c r="Y673" t="str">
        <f t="shared" si="31"/>
        <v>Scheduled</v>
      </c>
      <c r="Z673" t="s">
        <v>489</v>
      </c>
      <c r="AC673" t="s">
        <v>490</v>
      </c>
      <c r="AD673">
        <v>308.7</v>
      </c>
      <c r="AE673">
        <v>0</v>
      </c>
      <c r="AF673" t="str">
        <f t="shared" si="32"/>
        <v>Mar</v>
      </c>
    </row>
    <row r="674" spans="1:32" x14ac:dyDescent="0.25">
      <c r="A674" s="1">
        <v>45359</v>
      </c>
      <c r="B674">
        <v>3522</v>
      </c>
      <c r="C674">
        <v>5</v>
      </c>
      <c r="D674">
        <v>2</v>
      </c>
      <c r="E674">
        <v>1</v>
      </c>
      <c r="F674">
        <v>2</v>
      </c>
      <c r="G674">
        <v>3</v>
      </c>
      <c r="H674">
        <f>VLOOKUP(B674, patient!A:E, 5, FALSE)</f>
        <v>10</v>
      </c>
      <c r="I674" t="str">
        <f>VLOOKUP(H674, city!A:B, 2, FALSE)</f>
        <v>Edinburgh</v>
      </c>
      <c r="J674" t="str">
        <f>VLOOKUP(E674, diagnosis!A:B, 2, FALSE)</f>
        <v>Appendicitis</v>
      </c>
      <c r="K674" t="str">
        <f>VLOOKUP(D674, department!A:B, 2, FALSE)</f>
        <v>General Surgery</v>
      </c>
      <c r="L674" t="str">
        <f>VLOOKUP(C674, provider!A:B, 2, FALSE)</f>
        <v>Dr. Sade Kikiola</v>
      </c>
      <c r="M674" t="str">
        <f>VLOOKUP(G674, insurance!A:B, 2, FALSE)</f>
        <v>Allianz</v>
      </c>
      <c r="N674">
        <f>VLOOKUP(B674, patient!A:D, 4, FALSE)</f>
        <v>18</v>
      </c>
      <c r="O674" t="str">
        <f>VLOOKUP(B674, patient!A:C, 3, FALSE)</f>
        <v>Male</v>
      </c>
      <c r="P674" t="str">
        <f>VLOOKUP(B674, patient!A:F, 6, FALSE)</f>
        <v>Hispanic</v>
      </c>
      <c r="Q674" t="s">
        <v>486</v>
      </c>
      <c r="R674">
        <v>495</v>
      </c>
      <c r="S674">
        <v>85</v>
      </c>
      <c r="T674" s="1">
        <v>45369</v>
      </c>
      <c r="U674" s="1" t="str">
        <f t="shared" si="30"/>
        <v>Yes</v>
      </c>
      <c r="V674">
        <v>1</v>
      </c>
      <c r="W674" t="s">
        <v>492</v>
      </c>
      <c r="X674" t="s">
        <v>488</v>
      </c>
      <c r="Y674" t="str">
        <f t="shared" si="31"/>
        <v>Scheduled</v>
      </c>
      <c r="Z674" t="s">
        <v>497</v>
      </c>
      <c r="AC674" t="s">
        <v>490</v>
      </c>
      <c r="AD674">
        <v>406</v>
      </c>
      <c r="AE674">
        <v>0</v>
      </c>
      <c r="AF674" t="str">
        <f t="shared" si="32"/>
        <v>Mar</v>
      </c>
    </row>
    <row r="675" spans="1:32" x14ac:dyDescent="0.25">
      <c r="A675" s="1">
        <v>45359</v>
      </c>
      <c r="B675">
        <v>868</v>
      </c>
      <c r="C675">
        <v>5</v>
      </c>
      <c r="D675">
        <v>1</v>
      </c>
      <c r="E675">
        <v>4</v>
      </c>
      <c r="F675">
        <v>3</v>
      </c>
      <c r="G675">
        <v>2</v>
      </c>
      <c r="H675">
        <f>VLOOKUP(B675, patient!A:E, 5, FALSE)</f>
        <v>21</v>
      </c>
      <c r="I675" t="str">
        <f>VLOOKUP(H675, city!A:B, 2, FALSE)</f>
        <v>Liverpool</v>
      </c>
      <c r="J675" t="str">
        <f>VLOOKUP(E675, diagnosis!A:B, 2, FALSE)</f>
        <v>Hypertension</v>
      </c>
      <c r="K675" t="str">
        <f>VLOOKUP(D675, department!A:B, 2, FALSE)</f>
        <v>Cardiology</v>
      </c>
      <c r="L675" t="str">
        <f>VLOOKUP(C675, provider!A:B, 2, FALSE)</f>
        <v>Dr. Sade Kikiola</v>
      </c>
      <c r="M675" t="str">
        <f>VLOOKUP(G675, insurance!A:B, 2, FALSE)</f>
        <v>AXA</v>
      </c>
      <c r="N675">
        <f>VLOOKUP(B675, patient!A:D, 4, FALSE)</f>
        <v>73</v>
      </c>
      <c r="O675" t="str">
        <f>VLOOKUP(B675, patient!A:C, 3, FALSE)</f>
        <v>Female</v>
      </c>
      <c r="P675" t="str">
        <f>VLOOKUP(B675, patient!A:F, 6, FALSE)</f>
        <v>Asian</v>
      </c>
      <c r="Q675" t="s">
        <v>492</v>
      </c>
      <c r="R675">
        <v>763</v>
      </c>
      <c r="S675">
        <v>50</v>
      </c>
      <c r="U675" s="1" t="str">
        <f t="shared" si="30"/>
        <v>No</v>
      </c>
      <c r="V675">
        <v>2</v>
      </c>
      <c r="W675" t="s">
        <v>494</v>
      </c>
      <c r="X675" t="s">
        <v>488</v>
      </c>
      <c r="Y675" t="str">
        <f t="shared" si="31"/>
        <v>Scheduled</v>
      </c>
      <c r="Z675" t="s">
        <v>497</v>
      </c>
      <c r="AC675" t="s">
        <v>493</v>
      </c>
      <c r="AD675">
        <v>590.1</v>
      </c>
      <c r="AE675">
        <v>30</v>
      </c>
      <c r="AF675" t="str">
        <f t="shared" si="32"/>
        <v>Mar</v>
      </c>
    </row>
    <row r="676" spans="1:32" x14ac:dyDescent="0.25">
      <c r="A676" s="1">
        <v>45359</v>
      </c>
      <c r="B676">
        <v>516</v>
      </c>
      <c r="C676">
        <v>5</v>
      </c>
      <c r="D676">
        <v>2</v>
      </c>
      <c r="E676">
        <v>1</v>
      </c>
      <c r="F676">
        <v>2</v>
      </c>
      <c r="G676">
        <v>1</v>
      </c>
      <c r="H676">
        <f>VLOOKUP(B676, patient!A:E, 5, FALSE)</f>
        <v>25</v>
      </c>
      <c r="I676" t="str">
        <f>VLOOKUP(H676, city!A:B, 2, FALSE)</f>
        <v>London</v>
      </c>
      <c r="J676" t="str">
        <f>VLOOKUP(E676, diagnosis!A:B, 2, FALSE)</f>
        <v>Appendicitis</v>
      </c>
      <c r="K676" t="str">
        <f>VLOOKUP(D676, department!A:B, 2, FALSE)</f>
        <v>General Surgery</v>
      </c>
      <c r="L676" t="str">
        <f>VLOOKUP(C676, provider!A:B, 2, FALSE)</f>
        <v>Dr. Sade Kikiola</v>
      </c>
      <c r="M676" t="str">
        <f>VLOOKUP(G676, insurance!A:B, 2, FALSE)</f>
        <v>Aviva</v>
      </c>
      <c r="N676">
        <f>VLOOKUP(B676, patient!A:D, 4, FALSE)</f>
        <v>22</v>
      </c>
      <c r="O676" t="str">
        <f>VLOOKUP(B676, patient!A:C, 3, FALSE)</f>
        <v>Female</v>
      </c>
      <c r="P676" t="str">
        <f>VLOOKUP(B676, patient!A:F, 6, FALSE)</f>
        <v>Asian</v>
      </c>
      <c r="Q676" t="s">
        <v>486</v>
      </c>
      <c r="R676">
        <v>626</v>
      </c>
      <c r="S676">
        <v>58</v>
      </c>
      <c r="T676" s="1">
        <v>45369</v>
      </c>
      <c r="U676" s="1" t="str">
        <f t="shared" si="30"/>
        <v>Yes</v>
      </c>
      <c r="V676">
        <v>1</v>
      </c>
      <c r="W676" t="s">
        <v>492</v>
      </c>
      <c r="X676" t="s">
        <v>488</v>
      </c>
      <c r="Y676" t="str">
        <f t="shared" si="31"/>
        <v>Scheduled</v>
      </c>
      <c r="Z676" t="s">
        <v>489</v>
      </c>
      <c r="AC676" t="s">
        <v>490</v>
      </c>
      <c r="AD676">
        <v>478.8</v>
      </c>
      <c r="AE676">
        <v>0</v>
      </c>
      <c r="AF676" t="str">
        <f t="shared" si="32"/>
        <v>Mar</v>
      </c>
    </row>
    <row r="677" spans="1:32" x14ac:dyDescent="0.25">
      <c r="A677" s="1">
        <v>45359</v>
      </c>
      <c r="B677">
        <v>1073</v>
      </c>
      <c r="C677">
        <v>5</v>
      </c>
      <c r="D677">
        <v>1</v>
      </c>
      <c r="E677">
        <v>4</v>
      </c>
      <c r="F677">
        <v>3</v>
      </c>
      <c r="G677">
        <v>2</v>
      </c>
      <c r="H677">
        <f>VLOOKUP(B677, patient!A:E, 5, FALSE)</f>
        <v>36</v>
      </c>
      <c r="I677" t="str">
        <f>VLOOKUP(H677, city!A:B, 2, FALSE)</f>
        <v>Newcastle</v>
      </c>
      <c r="J677" t="str">
        <f>VLOOKUP(E677, diagnosis!A:B, 2, FALSE)</f>
        <v>Hypertension</v>
      </c>
      <c r="K677" t="str">
        <f>VLOOKUP(D677, department!A:B, 2, FALSE)</f>
        <v>Cardiology</v>
      </c>
      <c r="L677" t="str">
        <f>VLOOKUP(C677, provider!A:B, 2, FALSE)</f>
        <v>Dr. Sade Kikiola</v>
      </c>
      <c r="M677" t="str">
        <f>VLOOKUP(G677, insurance!A:B, 2, FALSE)</f>
        <v>AXA</v>
      </c>
      <c r="N677">
        <f>VLOOKUP(B677, patient!A:D, 4, FALSE)</f>
        <v>62</v>
      </c>
      <c r="O677" t="str">
        <f>VLOOKUP(B677, patient!A:C, 3, FALSE)</f>
        <v>Female</v>
      </c>
      <c r="P677" t="str">
        <f>VLOOKUP(B677, patient!A:F, 6, FALSE)</f>
        <v>White</v>
      </c>
      <c r="Q677" t="s">
        <v>486</v>
      </c>
      <c r="R677">
        <v>311</v>
      </c>
      <c r="S677">
        <v>28</v>
      </c>
      <c r="T677" s="1">
        <v>45375</v>
      </c>
      <c r="U677" s="1" t="str">
        <f t="shared" si="30"/>
        <v>Yes</v>
      </c>
      <c r="V677">
        <v>2</v>
      </c>
      <c r="W677" t="s">
        <v>494</v>
      </c>
      <c r="X677" t="s">
        <v>488</v>
      </c>
      <c r="Y677" t="str">
        <f t="shared" si="31"/>
        <v>Scheduled</v>
      </c>
      <c r="Z677" t="s">
        <v>497</v>
      </c>
      <c r="AC677" t="s">
        <v>490</v>
      </c>
      <c r="AD677">
        <v>237.3</v>
      </c>
      <c r="AE677">
        <v>0</v>
      </c>
      <c r="AF677" t="str">
        <f t="shared" si="32"/>
        <v>Mar</v>
      </c>
    </row>
    <row r="678" spans="1:32" x14ac:dyDescent="0.25">
      <c r="A678" s="1">
        <v>45359</v>
      </c>
      <c r="B678">
        <v>3685</v>
      </c>
      <c r="C678">
        <v>5</v>
      </c>
      <c r="D678">
        <v>2</v>
      </c>
      <c r="E678">
        <v>1</v>
      </c>
      <c r="F678">
        <v>2</v>
      </c>
      <c r="G678">
        <v>2</v>
      </c>
      <c r="H678">
        <f>VLOOKUP(B678, patient!A:E, 5, FALSE)</f>
        <v>30</v>
      </c>
      <c r="I678" t="str">
        <f>VLOOKUP(H678, city!A:B, 2, FALSE)</f>
        <v>Manchester</v>
      </c>
      <c r="J678" t="str">
        <f>VLOOKUP(E678, diagnosis!A:B, 2, FALSE)</f>
        <v>Appendicitis</v>
      </c>
      <c r="K678" t="str">
        <f>VLOOKUP(D678, department!A:B, 2, FALSE)</f>
        <v>General Surgery</v>
      </c>
      <c r="L678" t="str">
        <f>VLOOKUP(C678, provider!A:B, 2, FALSE)</f>
        <v>Dr. Sade Kikiola</v>
      </c>
      <c r="M678" t="str">
        <f>VLOOKUP(G678, insurance!A:B, 2, FALSE)</f>
        <v>AXA</v>
      </c>
      <c r="N678">
        <f>VLOOKUP(B678, patient!A:D, 4, FALSE)</f>
        <v>21</v>
      </c>
      <c r="O678" t="str">
        <f>VLOOKUP(B678, patient!A:C, 3, FALSE)</f>
        <v>Female</v>
      </c>
      <c r="P678" t="str">
        <f>VLOOKUP(B678, patient!A:F, 6, FALSE)</f>
        <v>Hispanic</v>
      </c>
      <c r="Q678" t="s">
        <v>492</v>
      </c>
      <c r="R678">
        <v>983</v>
      </c>
      <c r="S678">
        <v>60</v>
      </c>
      <c r="U678" s="1" t="str">
        <f t="shared" si="30"/>
        <v>No</v>
      </c>
      <c r="V678">
        <v>1</v>
      </c>
      <c r="W678" t="s">
        <v>492</v>
      </c>
      <c r="X678" t="s">
        <v>488</v>
      </c>
      <c r="Y678" t="str">
        <f t="shared" si="31"/>
        <v>Scheduled</v>
      </c>
      <c r="Z678" t="s">
        <v>489</v>
      </c>
      <c r="AC678" t="s">
        <v>493</v>
      </c>
      <c r="AD678">
        <v>751.1</v>
      </c>
      <c r="AE678">
        <v>30</v>
      </c>
      <c r="AF678" t="str">
        <f t="shared" si="32"/>
        <v>Mar</v>
      </c>
    </row>
    <row r="679" spans="1:32" x14ac:dyDescent="0.25">
      <c r="A679" s="1">
        <v>45359</v>
      </c>
      <c r="B679">
        <v>152</v>
      </c>
      <c r="C679">
        <v>5</v>
      </c>
      <c r="D679">
        <v>1</v>
      </c>
      <c r="E679">
        <v>4</v>
      </c>
      <c r="F679">
        <v>2</v>
      </c>
      <c r="G679">
        <v>2</v>
      </c>
      <c r="H679">
        <f>VLOOKUP(B679, patient!A:E, 5, FALSE)</f>
        <v>11</v>
      </c>
      <c r="I679" t="str">
        <f>VLOOKUP(H679, city!A:B, 2, FALSE)</f>
        <v>Edinburgh</v>
      </c>
      <c r="J679" t="str">
        <f>VLOOKUP(E679, diagnosis!A:B, 2, FALSE)</f>
        <v>Hypertension</v>
      </c>
      <c r="K679" t="str">
        <f>VLOOKUP(D679, department!A:B, 2, FALSE)</f>
        <v>Cardiology</v>
      </c>
      <c r="L679" t="str">
        <f>VLOOKUP(C679, provider!A:B, 2, FALSE)</f>
        <v>Dr. Sade Kikiola</v>
      </c>
      <c r="M679" t="str">
        <f>VLOOKUP(G679, insurance!A:B, 2, FALSE)</f>
        <v>AXA</v>
      </c>
      <c r="N679">
        <f>VLOOKUP(B679, patient!A:D, 4, FALSE)</f>
        <v>33</v>
      </c>
      <c r="O679" t="str">
        <f>VLOOKUP(B679, patient!A:C, 3, FALSE)</f>
        <v>Male</v>
      </c>
      <c r="P679" t="str">
        <f>VLOOKUP(B679, patient!A:F, 6, FALSE)</f>
        <v>Black</v>
      </c>
      <c r="Q679" t="s">
        <v>492</v>
      </c>
      <c r="R679">
        <v>678</v>
      </c>
      <c r="S679">
        <v>82</v>
      </c>
      <c r="U679" s="1" t="str">
        <f t="shared" si="30"/>
        <v>No</v>
      </c>
      <c r="V679">
        <v>2</v>
      </c>
      <c r="W679" t="s">
        <v>492</v>
      </c>
      <c r="X679" t="s">
        <v>488</v>
      </c>
      <c r="Y679" t="str">
        <f t="shared" si="31"/>
        <v>Scheduled</v>
      </c>
      <c r="Z679" t="s">
        <v>497</v>
      </c>
      <c r="AC679" t="s">
        <v>493</v>
      </c>
      <c r="AD679">
        <v>553</v>
      </c>
      <c r="AE679">
        <v>30</v>
      </c>
      <c r="AF679" t="str">
        <f t="shared" si="32"/>
        <v>Mar</v>
      </c>
    </row>
    <row r="680" spans="1:32" x14ac:dyDescent="0.25">
      <c r="A680" s="1">
        <v>45359</v>
      </c>
      <c r="B680">
        <v>3856</v>
      </c>
      <c r="C680">
        <v>5</v>
      </c>
      <c r="D680">
        <v>2</v>
      </c>
      <c r="E680">
        <v>1</v>
      </c>
      <c r="F680">
        <v>2</v>
      </c>
      <c r="G680">
        <v>1</v>
      </c>
      <c r="H680">
        <f>VLOOKUP(B680, patient!A:E, 5, FALSE)</f>
        <v>3</v>
      </c>
      <c r="I680" t="str">
        <f>VLOOKUP(H680, city!A:B, 2, FALSE)</f>
        <v>Birmingham</v>
      </c>
      <c r="J680" t="str">
        <f>VLOOKUP(E680, diagnosis!A:B, 2, FALSE)</f>
        <v>Appendicitis</v>
      </c>
      <c r="K680" t="str">
        <f>VLOOKUP(D680, department!A:B, 2, FALSE)</f>
        <v>General Surgery</v>
      </c>
      <c r="L680" t="str">
        <f>VLOOKUP(C680, provider!A:B, 2, FALSE)</f>
        <v>Dr. Sade Kikiola</v>
      </c>
      <c r="M680" t="str">
        <f>VLOOKUP(G680, insurance!A:B, 2, FALSE)</f>
        <v>Aviva</v>
      </c>
      <c r="N680">
        <f>VLOOKUP(B680, patient!A:D, 4, FALSE)</f>
        <v>41</v>
      </c>
      <c r="O680" t="str">
        <f>VLOOKUP(B680, patient!A:C, 3, FALSE)</f>
        <v>Male</v>
      </c>
      <c r="P680" t="str">
        <f>VLOOKUP(B680, patient!A:F, 6, FALSE)</f>
        <v>Black</v>
      </c>
      <c r="Q680" t="s">
        <v>486</v>
      </c>
      <c r="R680">
        <v>741</v>
      </c>
      <c r="S680">
        <v>33</v>
      </c>
      <c r="T680" s="1">
        <v>45382</v>
      </c>
      <c r="U680" s="1" t="str">
        <f t="shared" si="30"/>
        <v>Yes</v>
      </c>
      <c r="V680">
        <v>1</v>
      </c>
      <c r="W680" t="s">
        <v>487</v>
      </c>
      <c r="X680" t="s">
        <v>488</v>
      </c>
      <c r="Y680" t="str">
        <f t="shared" si="31"/>
        <v>Scheduled</v>
      </c>
      <c r="Z680" t="s">
        <v>489</v>
      </c>
      <c r="AC680" t="s">
        <v>490</v>
      </c>
      <c r="AD680">
        <v>541.79999999999995</v>
      </c>
      <c r="AE680">
        <v>0</v>
      </c>
      <c r="AF680" t="str">
        <f t="shared" si="32"/>
        <v>Mar</v>
      </c>
    </row>
    <row r="681" spans="1:32" x14ac:dyDescent="0.25">
      <c r="A681" s="1">
        <v>45359</v>
      </c>
      <c r="B681">
        <v>4741</v>
      </c>
      <c r="C681">
        <v>5</v>
      </c>
      <c r="D681">
        <v>1</v>
      </c>
      <c r="E681">
        <v>4</v>
      </c>
      <c r="F681">
        <v>5</v>
      </c>
      <c r="G681">
        <v>1</v>
      </c>
      <c r="H681">
        <f>VLOOKUP(B681, patient!A:E, 5, FALSE)</f>
        <v>31</v>
      </c>
      <c r="I681" t="str">
        <f>VLOOKUP(H681, city!A:B, 2, FALSE)</f>
        <v>Manchester</v>
      </c>
      <c r="J681" t="str">
        <f>VLOOKUP(E681, diagnosis!A:B, 2, FALSE)</f>
        <v>Hypertension</v>
      </c>
      <c r="K681" t="str">
        <f>VLOOKUP(D681, department!A:B, 2, FALSE)</f>
        <v>Cardiology</v>
      </c>
      <c r="L681" t="str">
        <f>VLOOKUP(C681, provider!A:B, 2, FALSE)</f>
        <v>Dr. Sade Kikiola</v>
      </c>
      <c r="M681" t="str">
        <f>VLOOKUP(G681, insurance!A:B, 2, FALSE)</f>
        <v>Aviva</v>
      </c>
      <c r="N681">
        <f>VLOOKUP(B681, patient!A:D, 4, FALSE)</f>
        <v>33</v>
      </c>
      <c r="O681" t="str">
        <f>VLOOKUP(B681, patient!A:C, 3, FALSE)</f>
        <v>Female</v>
      </c>
      <c r="P681" t="str">
        <f>VLOOKUP(B681, patient!A:F, 6, FALSE)</f>
        <v>Black</v>
      </c>
      <c r="Q681" t="s">
        <v>491</v>
      </c>
      <c r="R681">
        <v>674</v>
      </c>
      <c r="S681">
        <v>77</v>
      </c>
      <c r="U681" s="1" t="str">
        <f t="shared" si="30"/>
        <v>No</v>
      </c>
      <c r="V681">
        <v>2</v>
      </c>
      <c r="W681" t="s">
        <v>494</v>
      </c>
      <c r="X681" t="s">
        <v>488</v>
      </c>
      <c r="Y681" t="str">
        <f t="shared" si="31"/>
        <v>Scheduled</v>
      </c>
      <c r="Z681" t="s">
        <v>497</v>
      </c>
      <c r="AC681" t="s">
        <v>493</v>
      </c>
      <c r="AD681">
        <v>546.70000000000005</v>
      </c>
      <c r="AE681">
        <v>30</v>
      </c>
      <c r="AF681" t="str">
        <f t="shared" si="32"/>
        <v>Mar</v>
      </c>
    </row>
    <row r="682" spans="1:32" x14ac:dyDescent="0.25">
      <c r="A682" s="1">
        <v>45360</v>
      </c>
      <c r="B682">
        <v>1908</v>
      </c>
      <c r="C682">
        <v>5</v>
      </c>
      <c r="D682">
        <v>2</v>
      </c>
      <c r="E682">
        <v>1</v>
      </c>
      <c r="F682">
        <v>2</v>
      </c>
      <c r="G682">
        <v>3</v>
      </c>
      <c r="H682">
        <f>VLOOKUP(B682, patient!A:E, 5, FALSE)</f>
        <v>24</v>
      </c>
      <c r="I682" t="str">
        <f>VLOOKUP(H682, city!A:B, 2, FALSE)</f>
        <v>Liverpool</v>
      </c>
      <c r="J682" t="str">
        <f>VLOOKUP(E682, diagnosis!A:B, 2, FALSE)</f>
        <v>Appendicitis</v>
      </c>
      <c r="K682" t="str">
        <f>VLOOKUP(D682, department!A:B, 2, FALSE)</f>
        <v>General Surgery</v>
      </c>
      <c r="L682" t="str">
        <f>VLOOKUP(C682, provider!A:B, 2, FALSE)</f>
        <v>Dr. Sade Kikiola</v>
      </c>
      <c r="M682" t="str">
        <f>VLOOKUP(G682, insurance!A:B, 2, FALSE)</f>
        <v>Allianz</v>
      </c>
      <c r="N682">
        <f>VLOOKUP(B682, patient!A:D, 4, FALSE)</f>
        <v>72</v>
      </c>
      <c r="O682" t="str">
        <f>VLOOKUP(B682, patient!A:C, 3, FALSE)</f>
        <v>Male</v>
      </c>
      <c r="P682" t="str">
        <f>VLOOKUP(B682, patient!A:F, 6, FALSE)</f>
        <v>Black</v>
      </c>
      <c r="Q682" t="s">
        <v>492</v>
      </c>
      <c r="R682">
        <v>956</v>
      </c>
      <c r="S682">
        <v>107</v>
      </c>
      <c r="U682" s="1" t="str">
        <f t="shared" si="30"/>
        <v>No</v>
      </c>
      <c r="V682">
        <v>1</v>
      </c>
      <c r="W682" t="s">
        <v>494</v>
      </c>
      <c r="X682" t="s">
        <v>488</v>
      </c>
      <c r="Y682" t="str">
        <f t="shared" si="31"/>
        <v>Scheduled</v>
      </c>
      <c r="Z682" t="s">
        <v>489</v>
      </c>
      <c r="AC682" t="s">
        <v>498</v>
      </c>
      <c r="AD682">
        <v>751.1</v>
      </c>
      <c r="AE682">
        <v>10</v>
      </c>
      <c r="AF682" t="str">
        <f t="shared" si="32"/>
        <v>Mar</v>
      </c>
    </row>
    <row r="683" spans="1:32" x14ac:dyDescent="0.25">
      <c r="A683" s="1">
        <v>45360</v>
      </c>
      <c r="B683">
        <v>1823</v>
      </c>
      <c r="C683">
        <v>5</v>
      </c>
      <c r="D683">
        <v>1</v>
      </c>
      <c r="E683">
        <v>4</v>
      </c>
      <c r="F683">
        <v>3</v>
      </c>
      <c r="G683">
        <v>2</v>
      </c>
      <c r="H683">
        <f>VLOOKUP(B683, patient!A:E, 5, FALSE)</f>
        <v>5</v>
      </c>
      <c r="I683" t="str">
        <f>VLOOKUP(H683, city!A:B, 2, FALSE)</f>
        <v>Bristol</v>
      </c>
      <c r="J683" t="str">
        <f>VLOOKUP(E683, diagnosis!A:B, 2, FALSE)</f>
        <v>Hypertension</v>
      </c>
      <c r="K683" t="str">
        <f>VLOOKUP(D683, department!A:B, 2, FALSE)</f>
        <v>Cardiology</v>
      </c>
      <c r="L683" t="str">
        <f>VLOOKUP(C683, provider!A:B, 2, FALSE)</f>
        <v>Dr. Sade Kikiola</v>
      </c>
      <c r="M683" t="str">
        <f>VLOOKUP(G683, insurance!A:B, 2, FALSE)</f>
        <v>AXA</v>
      </c>
      <c r="N683">
        <f>VLOOKUP(B683, patient!A:D, 4, FALSE)</f>
        <v>19</v>
      </c>
      <c r="O683" t="str">
        <f>VLOOKUP(B683, patient!A:C, 3, FALSE)</f>
        <v>Male</v>
      </c>
      <c r="P683" t="str">
        <f>VLOOKUP(B683, patient!A:F, 6, FALSE)</f>
        <v>Hispanic</v>
      </c>
      <c r="Q683" t="s">
        <v>491</v>
      </c>
      <c r="R683">
        <v>258</v>
      </c>
      <c r="S683">
        <v>116</v>
      </c>
      <c r="U683" s="1" t="str">
        <f t="shared" si="30"/>
        <v>No</v>
      </c>
      <c r="V683">
        <v>2</v>
      </c>
      <c r="W683" t="s">
        <v>494</v>
      </c>
      <c r="X683" t="s">
        <v>488</v>
      </c>
      <c r="Y683" t="str">
        <f t="shared" si="31"/>
        <v>Scheduled</v>
      </c>
      <c r="Z683" t="s">
        <v>497</v>
      </c>
      <c r="AC683" t="s">
        <v>496</v>
      </c>
      <c r="AD683">
        <v>296.8</v>
      </c>
      <c r="AE683">
        <v>50</v>
      </c>
      <c r="AF683" t="str">
        <f t="shared" si="32"/>
        <v>Mar</v>
      </c>
    </row>
    <row r="684" spans="1:32" x14ac:dyDescent="0.25">
      <c r="A684" s="1">
        <v>45360</v>
      </c>
      <c r="B684">
        <v>346</v>
      </c>
      <c r="C684">
        <v>5</v>
      </c>
      <c r="D684">
        <v>2</v>
      </c>
      <c r="E684">
        <v>1</v>
      </c>
      <c r="F684">
        <v>2</v>
      </c>
      <c r="G684">
        <v>2</v>
      </c>
      <c r="H684">
        <f>VLOOKUP(B684, patient!A:E, 5, FALSE)</f>
        <v>8</v>
      </c>
      <c r="I684" t="str">
        <f>VLOOKUP(H684, city!A:B, 2, FALSE)</f>
        <v>Bristol</v>
      </c>
      <c r="J684" t="str">
        <f>VLOOKUP(E684, diagnosis!A:B, 2, FALSE)</f>
        <v>Appendicitis</v>
      </c>
      <c r="K684" t="str">
        <f>VLOOKUP(D684, department!A:B, 2, FALSE)</f>
        <v>General Surgery</v>
      </c>
      <c r="L684" t="str">
        <f>VLOOKUP(C684, provider!A:B, 2, FALSE)</f>
        <v>Dr. Sade Kikiola</v>
      </c>
      <c r="M684" t="str">
        <f>VLOOKUP(G684, insurance!A:B, 2, FALSE)</f>
        <v>AXA</v>
      </c>
      <c r="N684">
        <f>VLOOKUP(B684, patient!A:D, 4, FALSE)</f>
        <v>66</v>
      </c>
      <c r="O684" t="str">
        <f>VLOOKUP(B684, patient!A:C, 3, FALSE)</f>
        <v>Female</v>
      </c>
      <c r="P684" t="str">
        <f>VLOOKUP(B684, patient!A:F, 6, FALSE)</f>
        <v>Asian</v>
      </c>
      <c r="Q684" t="s">
        <v>486</v>
      </c>
      <c r="R684">
        <v>997</v>
      </c>
      <c r="S684">
        <v>117</v>
      </c>
      <c r="T684" s="1">
        <v>45382</v>
      </c>
      <c r="U684" s="1" t="str">
        <f t="shared" si="30"/>
        <v>Yes</v>
      </c>
      <c r="V684">
        <v>1</v>
      </c>
      <c r="W684" t="s">
        <v>487</v>
      </c>
      <c r="X684" t="s">
        <v>488</v>
      </c>
      <c r="Y684" t="str">
        <f t="shared" si="31"/>
        <v>Scheduled</v>
      </c>
      <c r="Z684" t="s">
        <v>489</v>
      </c>
      <c r="AC684" t="s">
        <v>490</v>
      </c>
      <c r="AD684">
        <v>779.8</v>
      </c>
      <c r="AE684">
        <v>0</v>
      </c>
      <c r="AF684" t="str">
        <f t="shared" si="32"/>
        <v>Mar</v>
      </c>
    </row>
    <row r="685" spans="1:32" x14ac:dyDescent="0.25">
      <c r="A685" s="1">
        <v>45360</v>
      </c>
      <c r="B685">
        <v>3601</v>
      </c>
      <c r="C685">
        <v>5</v>
      </c>
      <c r="D685">
        <v>1</v>
      </c>
      <c r="E685">
        <v>4</v>
      </c>
      <c r="F685">
        <v>2</v>
      </c>
      <c r="G685">
        <v>1</v>
      </c>
      <c r="H685">
        <f>VLOOKUP(B685, patient!A:E, 5, FALSE)</f>
        <v>29</v>
      </c>
      <c r="I685" t="str">
        <f>VLOOKUP(H685, city!A:B, 2, FALSE)</f>
        <v>Manchester</v>
      </c>
      <c r="J685" t="str">
        <f>VLOOKUP(E685, diagnosis!A:B, 2, FALSE)</f>
        <v>Hypertension</v>
      </c>
      <c r="K685" t="str">
        <f>VLOOKUP(D685, department!A:B, 2, FALSE)</f>
        <v>Cardiology</v>
      </c>
      <c r="L685" t="str">
        <f>VLOOKUP(C685, provider!A:B, 2, FALSE)</f>
        <v>Dr. Sade Kikiola</v>
      </c>
      <c r="M685" t="str">
        <f>VLOOKUP(G685, insurance!A:B, 2, FALSE)</f>
        <v>Aviva</v>
      </c>
      <c r="N685">
        <f>VLOOKUP(B685, patient!A:D, 4, FALSE)</f>
        <v>45</v>
      </c>
      <c r="O685" t="str">
        <f>VLOOKUP(B685, patient!A:C, 3, FALSE)</f>
        <v>Male</v>
      </c>
      <c r="P685" t="str">
        <f>VLOOKUP(B685, patient!A:F, 6, FALSE)</f>
        <v>White</v>
      </c>
      <c r="Q685" t="s">
        <v>486</v>
      </c>
      <c r="R685">
        <v>596</v>
      </c>
      <c r="S685">
        <v>175</v>
      </c>
      <c r="T685" s="1">
        <v>45387</v>
      </c>
      <c r="U685" s="1" t="str">
        <f t="shared" si="30"/>
        <v>Yes</v>
      </c>
      <c r="V685">
        <v>2</v>
      </c>
      <c r="W685" t="s">
        <v>494</v>
      </c>
      <c r="X685" t="s">
        <v>488</v>
      </c>
      <c r="Y685" t="str">
        <f t="shared" si="31"/>
        <v>Scheduled</v>
      </c>
      <c r="Z685" t="s">
        <v>489</v>
      </c>
      <c r="AC685" t="s">
        <v>490</v>
      </c>
      <c r="AD685">
        <v>539.70000000000005</v>
      </c>
      <c r="AE685">
        <v>0</v>
      </c>
      <c r="AF685" t="str">
        <f t="shared" si="32"/>
        <v>Mar</v>
      </c>
    </row>
    <row r="686" spans="1:32" x14ac:dyDescent="0.25">
      <c r="A686" s="1">
        <v>45360</v>
      </c>
      <c r="B686">
        <v>815</v>
      </c>
      <c r="C686">
        <v>5</v>
      </c>
      <c r="D686">
        <v>2</v>
      </c>
      <c r="E686">
        <v>1</v>
      </c>
      <c r="F686">
        <v>2</v>
      </c>
      <c r="G686">
        <v>2</v>
      </c>
      <c r="H686">
        <f>VLOOKUP(B686, patient!A:E, 5, FALSE)</f>
        <v>23</v>
      </c>
      <c r="I686" t="str">
        <f>VLOOKUP(H686, city!A:B, 2, FALSE)</f>
        <v>Liverpool</v>
      </c>
      <c r="J686" t="str">
        <f>VLOOKUP(E686, diagnosis!A:B, 2, FALSE)</f>
        <v>Appendicitis</v>
      </c>
      <c r="K686" t="str">
        <f>VLOOKUP(D686, department!A:B, 2, FALSE)</f>
        <v>General Surgery</v>
      </c>
      <c r="L686" t="str">
        <f>VLOOKUP(C686, provider!A:B, 2, FALSE)</f>
        <v>Dr. Sade Kikiola</v>
      </c>
      <c r="M686" t="str">
        <f>VLOOKUP(G686, insurance!A:B, 2, FALSE)</f>
        <v>AXA</v>
      </c>
      <c r="N686">
        <f>VLOOKUP(B686, patient!A:D, 4, FALSE)</f>
        <v>49</v>
      </c>
      <c r="O686" t="str">
        <f>VLOOKUP(B686, patient!A:C, 3, FALSE)</f>
        <v>Female</v>
      </c>
      <c r="P686" t="str">
        <f>VLOOKUP(B686, patient!A:F, 6, FALSE)</f>
        <v>Other</v>
      </c>
      <c r="Q686" t="s">
        <v>491</v>
      </c>
      <c r="R686">
        <v>682</v>
      </c>
      <c r="S686">
        <v>151</v>
      </c>
      <c r="U686" s="1" t="str">
        <f t="shared" si="30"/>
        <v>No</v>
      </c>
      <c r="V686">
        <v>1</v>
      </c>
      <c r="W686" t="s">
        <v>487</v>
      </c>
      <c r="X686" t="s">
        <v>488</v>
      </c>
      <c r="Y686" t="str">
        <f t="shared" si="31"/>
        <v>Scheduled</v>
      </c>
      <c r="Z686" t="s">
        <v>489</v>
      </c>
      <c r="AC686" t="s">
        <v>498</v>
      </c>
      <c r="AD686">
        <v>590.1</v>
      </c>
      <c r="AE686">
        <v>10</v>
      </c>
      <c r="AF686" t="str">
        <f t="shared" si="32"/>
        <v>Mar</v>
      </c>
    </row>
    <row r="687" spans="1:32" x14ac:dyDescent="0.25">
      <c r="A687" s="1">
        <v>45360</v>
      </c>
      <c r="B687">
        <v>1749</v>
      </c>
      <c r="C687">
        <v>5</v>
      </c>
      <c r="D687">
        <v>1</v>
      </c>
      <c r="E687">
        <v>4</v>
      </c>
      <c r="F687">
        <v>4</v>
      </c>
      <c r="G687">
        <v>1</v>
      </c>
      <c r="H687">
        <f>VLOOKUP(B687, patient!A:E, 5, FALSE)</f>
        <v>15</v>
      </c>
      <c r="I687" t="str">
        <f>VLOOKUP(H687, city!A:B, 2, FALSE)</f>
        <v>Glasgow</v>
      </c>
      <c r="J687" t="str">
        <f>VLOOKUP(E687, diagnosis!A:B, 2, FALSE)</f>
        <v>Hypertension</v>
      </c>
      <c r="K687" t="str">
        <f>VLOOKUP(D687, department!A:B, 2, FALSE)</f>
        <v>Cardiology</v>
      </c>
      <c r="L687" t="str">
        <f>VLOOKUP(C687, provider!A:B, 2, FALSE)</f>
        <v>Dr. Sade Kikiola</v>
      </c>
      <c r="M687" t="str">
        <f>VLOOKUP(G687, insurance!A:B, 2, FALSE)</f>
        <v>Aviva</v>
      </c>
      <c r="N687">
        <f>VLOOKUP(B687, patient!A:D, 4, FALSE)</f>
        <v>44</v>
      </c>
      <c r="O687" t="str">
        <f>VLOOKUP(B687, patient!A:C, 3, FALSE)</f>
        <v>Female</v>
      </c>
      <c r="P687" t="str">
        <f>VLOOKUP(B687, patient!A:F, 6, FALSE)</f>
        <v>White</v>
      </c>
      <c r="Q687" t="s">
        <v>486</v>
      </c>
      <c r="R687">
        <v>196</v>
      </c>
      <c r="S687">
        <v>181</v>
      </c>
      <c r="T687" s="1">
        <v>45374</v>
      </c>
      <c r="U687" s="1" t="str">
        <f t="shared" si="30"/>
        <v>Yes</v>
      </c>
      <c r="V687">
        <v>2</v>
      </c>
      <c r="W687" t="s">
        <v>494</v>
      </c>
      <c r="X687" t="s">
        <v>488</v>
      </c>
      <c r="Y687" t="str">
        <f t="shared" si="31"/>
        <v>Scheduled</v>
      </c>
      <c r="Z687" t="s">
        <v>489</v>
      </c>
      <c r="AC687" t="s">
        <v>490</v>
      </c>
      <c r="AD687">
        <v>263.89999999999998</v>
      </c>
      <c r="AE687">
        <v>0</v>
      </c>
      <c r="AF687" t="str">
        <f t="shared" si="32"/>
        <v>Mar</v>
      </c>
    </row>
    <row r="688" spans="1:32" x14ac:dyDescent="0.25">
      <c r="A688" s="1">
        <v>45360</v>
      </c>
      <c r="B688">
        <v>1609</v>
      </c>
      <c r="C688">
        <v>5</v>
      </c>
      <c r="D688">
        <v>2</v>
      </c>
      <c r="E688">
        <v>1</v>
      </c>
      <c r="F688">
        <v>2</v>
      </c>
      <c r="G688">
        <v>3</v>
      </c>
      <c r="H688">
        <f>VLOOKUP(B688, patient!A:E, 5, FALSE)</f>
        <v>9</v>
      </c>
      <c r="I688" t="str">
        <f>VLOOKUP(H688, city!A:B, 2, FALSE)</f>
        <v>Edinburgh</v>
      </c>
      <c r="J688" t="str">
        <f>VLOOKUP(E688, diagnosis!A:B, 2, FALSE)</f>
        <v>Appendicitis</v>
      </c>
      <c r="K688" t="str">
        <f>VLOOKUP(D688, department!A:B, 2, FALSE)</f>
        <v>General Surgery</v>
      </c>
      <c r="L688" t="str">
        <f>VLOOKUP(C688, provider!A:B, 2, FALSE)</f>
        <v>Dr. Sade Kikiola</v>
      </c>
      <c r="M688" t="str">
        <f>VLOOKUP(G688, insurance!A:B, 2, FALSE)</f>
        <v>Allianz</v>
      </c>
      <c r="N688">
        <f>VLOOKUP(B688, patient!A:D, 4, FALSE)</f>
        <v>37</v>
      </c>
      <c r="O688" t="str">
        <f>VLOOKUP(B688, patient!A:C, 3, FALSE)</f>
        <v>Male</v>
      </c>
      <c r="P688" t="str">
        <f>VLOOKUP(B688, patient!A:F, 6, FALSE)</f>
        <v>Black</v>
      </c>
      <c r="Q688" t="s">
        <v>486</v>
      </c>
      <c r="R688">
        <v>620</v>
      </c>
      <c r="S688">
        <v>151</v>
      </c>
      <c r="T688" s="1">
        <v>45372</v>
      </c>
      <c r="U688" s="1" t="str">
        <f t="shared" si="30"/>
        <v>Yes</v>
      </c>
      <c r="V688">
        <v>1</v>
      </c>
      <c r="W688" t="s">
        <v>492</v>
      </c>
      <c r="X688" t="s">
        <v>488</v>
      </c>
      <c r="Y688" t="str">
        <f t="shared" si="31"/>
        <v>Scheduled</v>
      </c>
      <c r="Z688" t="s">
        <v>497</v>
      </c>
      <c r="AC688" t="s">
        <v>490</v>
      </c>
      <c r="AD688">
        <v>539.70000000000005</v>
      </c>
      <c r="AE688">
        <v>0</v>
      </c>
      <c r="AF688" t="str">
        <f t="shared" si="32"/>
        <v>Mar</v>
      </c>
    </row>
    <row r="689" spans="1:32" x14ac:dyDescent="0.25">
      <c r="A689" s="1">
        <v>45360</v>
      </c>
      <c r="B689">
        <v>683</v>
      </c>
      <c r="C689">
        <v>5</v>
      </c>
      <c r="D689">
        <v>1</v>
      </c>
      <c r="E689">
        <v>4</v>
      </c>
      <c r="F689">
        <v>3</v>
      </c>
      <c r="G689">
        <v>3</v>
      </c>
      <c r="H689">
        <f>VLOOKUP(B689, patient!A:E, 5, FALSE)</f>
        <v>19</v>
      </c>
      <c r="I689" t="str">
        <f>VLOOKUP(H689, city!A:B, 2, FALSE)</f>
        <v>Leeds</v>
      </c>
      <c r="J689" t="str">
        <f>VLOOKUP(E689, diagnosis!A:B, 2, FALSE)</f>
        <v>Hypertension</v>
      </c>
      <c r="K689" t="str">
        <f>VLOOKUP(D689, department!A:B, 2, FALSE)</f>
        <v>Cardiology</v>
      </c>
      <c r="L689" t="str">
        <f>VLOOKUP(C689, provider!A:B, 2, FALSE)</f>
        <v>Dr. Sade Kikiola</v>
      </c>
      <c r="M689" t="str">
        <f>VLOOKUP(G689, insurance!A:B, 2, FALSE)</f>
        <v>Allianz</v>
      </c>
      <c r="N689">
        <f>VLOOKUP(B689, patient!A:D, 4, FALSE)</f>
        <v>41</v>
      </c>
      <c r="O689" t="str">
        <f>VLOOKUP(B689, patient!A:C, 3, FALSE)</f>
        <v>Male</v>
      </c>
      <c r="P689" t="str">
        <f>VLOOKUP(B689, patient!A:F, 6, FALSE)</f>
        <v>Black</v>
      </c>
      <c r="Q689" t="s">
        <v>486</v>
      </c>
      <c r="R689">
        <v>165</v>
      </c>
      <c r="S689">
        <v>89</v>
      </c>
      <c r="T689" s="1">
        <v>45368</v>
      </c>
      <c r="U689" s="1" t="str">
        <f t="shared" si="30"/>
        <v>Yes</v>
      </c>
      <c r="V689">
        <v>2</v>
      </c>
      <c r="W689" t="s">
        <v>487</v>
      </c>
      <c r="X689" t="s">
        <v>488</v>
      </c>
      <c r="Y689" t="str">
        <f t="shared" si="31"/>
        <v>Scheduled</v>
      </c>
      <c r="Z689" t="s">
        <v>489</v>
      </c>
      <c r="AC689" t="s">
        <v>490</v>
      </c>
      <c r="AD689">
        <v>177.8</v>
      </c>
      <c r="AE689">
        <v>0</v>
      </c>
      <c r="AF689" t="str">
        <f t="shared" si="32"/>
        <v>Mar</v>
      </c>
    </row>
    <row r="690" spans="1:32" x14ac:dyDescent="0.25">
      <c r="A690" s="1">
        <v>45360</v>
      </c>
      <c r="B690">
        <v>4496</v>
      </c>
      <c r="C690">
        <v>5</v>
      </c>
      <c r="D690">
        <v>2</v>
      </c>
      <c r="E690">
        <v>1</v>
      </c>
      <c r="F690">
        <v>2</v>
      </c>
      <c r="G690">
        <v>3</v>
      </c>
      <c r="H690">
        <f>VLOOKUP(B690, patient!A:E, 5, FALSE)</f>
        <v>32</v>
      </c>
      <c r="I690" t="str">
        <f>VLOOKUP(H690, city!A:B, 2, FALSE)</f>
        <v>Manchester</v>
      </c>
      <c r="J690" t="str">
        <f>VLOOKUP(E690, diagnosis!A:B, 2, FALSE)</f>
        <v>Appendicitis</v>
      </c>
      <c r="K690" t="str">
        <f>VLOOKUP(D690, department!A:B, 2, FALSE)</f>
        <v>General Surgery</v>
      </c>
      <c r="L690" t="str">
        <f>VLOOKUP(C690, provider!A:B, 2, FALSE)</f>
        <v>Dr. Sade Kikiola</v>
      </c>
      <c r="M690" t="str">
        <f>VLOOKUP(G690, insurance!A:B, 2, FALSE)</f>
        <v>Allianz</v>
      </c>
      <c r="N690">
        <f>VLOOKUP(B690, patient!A:D, 4, FALSE)</f>
        <v>29</v>
      </c>
      <c r="O690" t="str">
        <f>VLOOKUP(B690, patient!A:C, 3, FALSE)</f>
        <v>Female</v>
      </c>
      <c r="P690" t="str">
        <f>VLOOKUP(B690, patient!A:F, 6, FALSE)</f>
        <v>Black</v>
      </c>
      <c r="Q690" t="s">
        <v>491</v>
      </c>
      <c r="R690">
        <v>898</v>
      </c>
      <c r="S690">
        <v>105</v>
      </c>
      <c r="U690" s="1" t="str">
        <f t="shared" si="30"/>
        <v>No</v>
      </c>
      <c r="V690">
        <v>1</v>
      </c>
      <c r="W690" t="s">
        <v>487</v>
      </c>
      <c r="X690" t="s">
        <v>488</v>
      </c>
      <c r="Y690" t="str">
        <f t="shared" si="31"/>
        <v>Scheduled</v>
      </c>
      <c r="Z690" t="s">
        <v>497</v>
      </c>
      <c r="AC690" t="s">
        <v>496</v>
      </c>
      <c r="AD690">
        <v>737.1</v>
      </c>
      <c r="AE690">
        <v>50</v>
      </c>
      <c r="AF690" t="str">
        <f t="shared" si="32"/>
        <v>Mar</v>
      </c>
    </row>
    <row r="691" spans="1:32" x14ac:dyDescent="0.25">
      <c r="A691" s="1">
        <v>45360</v>
      </c>
      <c r="B691">
        <v>349</v>
      </c>
      <c r="C691">
        <v>5</v>
      </c>
      <c r="D691">
        <v>1</v>
      </c>
      <c r="E691">
        <v>4</v>
      </c>
      <c r="F691">
        <v>3</v>
      </c>
      <c r="G691">
        <v>1</v>
      </c>
      <c r="H691">
        <f>VLOOKUP(B691, patient!A:E, 5, FALSE)</f>
        <v>33</v>
      </c>
      <c r="I691" t="str">
        <f>VLOOKUP(H691, city!A:B, 2, FALSE)</f>
        <v>Newcastle</v>
      </c>
      <c r="J691" t="str">
        <f>VLOOKUP(E691, diagnosis!A:B, 2, FALSE)</f>
        <v>Hypertension</v>
      </c>
      <c r="K691" t="str">
        <f>VLOOKUP(D691, department!A:B, 2, FALSE)</f>
        <v>Cardiology</v>
      </c>
      <c r="L691" t="str">
        <f>VLOOKUP(C691, provider!A:B, 2, FALSE)</f>
        <v>Dr. Sade Kikiola</v>
      </c>
      <c r="M691" t="str">
        <f>VLOOKUP(G691, insurance!A:B, 2, FALSE)</f>
        <v>Aviva</v>
      </c>
      <c r="N691">
        <f>VLOOKUP(B691, patient!A:D, 4, FALSE)</f>
        <v>67</v>
      </c>
      <c r="O691" t="str">
        <f>VLOOKUP(B691, patient!A:C, 3, FALSE)</f>
        <v>Female</v>
      </c>
      <c r="P691" t="str">
        <f>VLOOKUP(B691, patient!A:F, 6, FALSE)</f>
        <v>Black</v>
      </c>
      <c r="Q691" t="s">
        <v>491</v>
      </c>
      <c r="R691">
        <v>948</v>
      </c>
      <c r="S691">
        <v>23</v>
      </c>
      <c r="U691" s="1" t="str">
        <f t="shared" si="30"/>
        <v>No</v>
      </c>
      <c r="V691">
        <v>2</v>
      </c>
      <c r="W691" t="s">
        <v>487</v>
      </c>
      <c r="X691" t="s">
        <v>488</v>
      </c>
      <c r="Y691" t="str">
        <f t="shared" si="31"/>
        <v>Scheduled</v>
      </c>
      <c r="Z691" t="s">
        <v>497</v>
      </c>
      <c r="AC691" t="s">
        <v>493</v>
      </c>
      <c r="AD691">
        <v>700.7</v>
      </c>
      <c r="AE691">
        <v>30</v>
      </c>
      <c r="AF691" t="str">
        <f t="shared" si="32"/>
        <v>Mar</v>
      </c>
    </row>
    <row r="692" spans="1:32" x14ac:dyDescent="0.25">
      <c r="A692" s="1">
        <v>45361</v>
      </c>
      <c r="B692">
        <v>1167</v>
      </c>
      <c r="C692">
        <v>5</v>
      </c>
      <c r="D692">
        <v>2</v>
      </c>
      <c r="E692">
        <v>1</v>
      </c>
      <c r="F692">
        <v>2</v>
      </c>
      <c r="G692">
        <v>1</v>
      </c>
      <c r="H692">
        <f>VLOOKUP(B692, patient!A:E, 5, FALSE)</f>
        <v>3</v>
      </c>
      <c r="I692" t="str">
        <f>VLOOKUP(H692, city!A:B, 2, FALSE)</f>
        <v>Birmingham</v>
      </c>
      <c r="J692" t="str">
        <f>VLOOKUP(E692, diagnosis!A:B, 2, FALSE)</f>
        <v>Appendicitis</v>
      </c>
      <c r="K692" t="str">
        <f>VLOOKUP(D692, department!A:B, 2, FALSE)</f>
        <v>General Surgery</v>
      </c>
      <c r="L692" t="str">
        <f>VLOOKUP(C692, provider!A:B, 2, FALSE)</f>
        <v>Dr. Sade Kikiola</v>
      </c>
      <c r="M692" t="str">
        <f>VLOOKUP(G692, insurance!A:B, 2, FALSE)</f>
        <v>Aviva</v>
      </c>
      <c r="N692">
        <f>VLOOKUP(B692, patient!A:D, 4, FALSE)</f>
        <v>52</v>
      </c>
      <c r="O692" t="str">
        <f>VLOOKUP(B692, patient!A:C, 3, FALSE)</f>
        <v>Male</v>
      </c>
      <c r="P692" t="str">
        <f>VLOOKUP(B692, patient!A:F, 6, FALSE)</f>
        <v>Hispanic</v>
      </c>
      <c r="Q692" t="s">
        <v>492</v>
      </c>
      <c r="R692">
        <v>702</v>
      </c>
      <c r="S692">
        <v>69</v>
      </c>
      <c r="U692" s="1" t="str">
        <f t="shared" si="30"/>
        <v>No</v>
      </c>
      <c r="V692">
        <v>1</v>
      </c>
      <c r="W692" t="s">
        <v>494</v>
      </c>
      <c r="X692" t="s">
        <v>488</v>
      </c>
      <c r="Y692" t="str">
        <f t="shared" si="31"/>
        <v>Scheduled</v>
      </c>
      <c r="Z692" t="s">
        <v>489</v>
      </c>
      <c r="AC692" t="s">
        <v>496</v>
      </c>
      <c r="AD692">
        <v>574.70000000000005</v>
      </c>
      <c r="AE692">
        <v>50</v>
      </c>
      <c r="AF692" t="str">
        <f t="shared" si="32"/>
        <v>Mar</v>
      </c>
    </row>
    <row r="693" spans="1:32" x14ac:dyDescent="0.25">
      <c r="A693" s="1">
        <v>45361</v>
      </c>
      <c r="B693">
        <v>1814</v>
      </c>
      <c r="C693">
        <v>5</v>
      </c>
      <c r="D693">
        <v>1</v>
      </c>
      <c r="E693">
        <v>4</v>
      </c>
      <c r="F693">
        <v>1</v>
      </c>
      <c r="G693">
        <v>2</v>
      </c>
      <c r="H693">
        <f>VLOOKUP(B693, patient!A:E, 5, FALSE)</f>
        <v>38</v>
      </c>
      <c r="I693" t="str">
        <f>VLOOKUP(H693, city!A:B, 2, FALSE)</f>
        <v>Sheffield</v>
      </c>
      <c r="J693" t="str">
        <f>VLOOKUP(E693, diagnosis!A:B, 2, FALSE)</f>
        <v>Hypertension</v>
      </c>
      <c r="K693" t="str">
        <f>VLOOKUP(D693, department!A:B, 2, FALSE)</f>
        <v>Cardiology</v>
      </c>
      <c r="L693" t="str">
        <f>VLOOKUP(C693, provider!A:B, 2, FALSE)</f>
        <v>Dr. Sade Kikiola</v>
      </c>
      <c r="M693" t="str">
        <f>VLOOKUP(G693, insurance!A:B, 2, FALSE)</f>
        <v>AXA</v>
      </c>
      <c r="N693">
        <f>VLOOKUP(B693, patient!A:D, 4, FALSE)</f>
        <v>77</v>
      </c>
      <c r="O693" t="str">
        <f>VLOOKUP(B693, patient!A:C, 3, FALSE)</f>
        <v>Female</v>
      </c>
      <c r="P693" t="str">
        <f>VLOOKUP(B693, patient!A:F, 6, FALSE)</f>
        <v>Hispanic</v>
      </c>
      <c r="Q693" t="s">
        <v>491</v>
      </c>
      <c r="R693">
        <v>56</v>
      </c>
      <c r="S693">
        <v>24</v>
      </c>
      <c r="U693" s="1" t="str">
        <f t="shared" si="30"/>
        <v>No</v>
      </c>
      <c r="V693">
        <v>2</v>
      </c>
      <c r="W693" t="s">
        <v>492</v>
      </c>
      <c r="X693" t="s">
        <v>488</v>
      </c>
      <c r="Y693" t="str">
        <f t="shared" si="31"/>
        <v>Scheduled</v>
      </c>
      <c r="Z693" t="s">
        <v>489</v>
      </c>
      <c r="AC693" t="s">
        <v>493</v>
      </c>
      <c r="AD693">
        <v>77</v>
      </c>
      <c r="AE693">
        <v>30</v>
      </c>
      <c r="AF693" t="str">
        <f t="shared" si="32"/>
        <v>Mar</v>
      </c>
    </row>
    <row r="694" spans="1:32" x14ac:dyDescent="0.25">
      <c r="A694" s="1">
        <v>45361</v>
      </c>
      <c r="B694">
        <v>1269</v>
      </c>
      <c r="C694">
        <v>5</v>
      </c>
      <c r="D694">
        <v>2</v>
      </c>
      <c r="E694">
        <v>1</v>
      </c>
      <c r="F694">
        <v>2</v>
      </c>
      <c r="G694">
        <v>3</v>
      </c>
      <c r="H694">
        <f>VLOOKUP(B694, patient!A:E, 5, FALSE)</f>
        <v>35</v>
      </c>
      <c r="I694" t="str">
        <f>VLOOKUP(H694, city!A:B, 2, FALSE)</f>
        <v>Newcastle</v>
      </c>
      <c r="J694" t="str">
        <f>VLOOKUP(E694, diagnosis!A:B, 2, FALSE)</f>
        <v>Appendicitis</v>
      </c>
      <c r="K694" t="str">
        <f>VLOOKUP(D694, department!A:B, 2, FALSE)</f>
        <v>General Surgery</v>
      </c>
      <c r="L694" t="str">
        <f>VLOOKUP(C694, provider!A:B, 2, FALSE)</f>
        <v>Dr. Sade Kikiola</v>
      </c>
      <c r="M694" t="str">
        <f>VLOOKUP(G694, insurance!A:B, 2, FALSE)</f>
        <v>Allianz</v>
      </c>
      <c r="N694">
        <f>VLOOKUP(B694, patient!A:D, 4, FALSE)</f>
        <v>50</v>
      </c>
      <c r="O694" t="str">
        <f>VLOOKUP(B694, patient!A:C, 3, FALSE)</f>
        <v>Female</v>
      </c>
      <c r="P694" t="str">
        <f>VLOOKUP(B694, patient!A:F, 6, FALSE)</f>
        <v>Hispanic</v>
      </c>
      <c r="Q694" t="s">
        <v>486</v>
      </c>
      <c r="R694">
        <v>118</v>
      </c>
      <c r="S694">
        <v>94</v>
      </c>
      <c r="T694" s="1">
        <v>45390</v>
      </c>
      <c r="U694" s="1" t="str">
        <f t="shared" si="30"/>
        <v>Yes</v>
      </c>
      <c r="V694">
        <v>1</v>
      </c>
      <c r="W694" t="s">
        <v>487</v>
      </c>
      <c r="X694" t="s">
        <v>488</v>
      </c>
      <c r="Y694" t="str">
        <f t="shared" si="31"/>
        <v>Scheduled</v>
      </c>
      <c r="Z694" t="s">
        <v>489</v>
      </c>
      <c r="AC694" t="s">
        <v>490</v>
      </c>
      <c r="AD694">
        <v>148.4</v>
      </c>
      <c r="AE694">
        <v>0</v>
      </c>
      <c r="AF694" t="str">
        <f t="shared" si="32"/>
        <v>Mar</v>
      </c>
    </row>
    <row r="695" spans="1:32" x14ac:dyDescent="0.25">
      <c r="A695" s="1">
        <v>45361</v>
      </c>
      <c r="B695">
        <v>2697</v>
      </c>
      <c r="C695">
        <v>5</v>
      </c>
      <c r="D695">
        <v>1</v>
      </c>
      <c r="E695">
        <v>4</v>
      </c>
      <c r="F695">
        <v>3</v>
      </c>
      <c r="G695">
        <v>1</v>
      </c>
      <c r="H695">
        <f>VLOOKUP(B695, patient!A:E, 5, FALSE)</f>
        <v>6</v>
      </c>
      <c r="I695" t="str">
        <f>VLOOKUP(H695, city!A:B, 2, FALSE)</f>
        <v>Bristol</v>
      </c>
      <c r="J695" t="str">
        <f>VLOOKUP(E695, diagnosis!A:B, 2, FALSE)</f>
        <v>Hypertension</v>
      </c>
      <c r="K695" t="str">
        <f>VLOOKUP(D695, department!A:B, 2, FALSE)</f>
        <v>Cardiology</v>
      </c>
      <c r="L695" t="str">
        <f>VLOOKUP(C695, provider!A:B, 2, FALSE)</f>
        <v>Dr. Sade Kikiola</v>
      </c>
      <c r="M695" t="str">
        <f>VLOOKUP(G695, insurance!A:B, 2, FALSE)</f>
        <v>Aviva</v>
      </c>
      <c r="N695">
        <f>VLOOKUP(B695, patient!A:D, 4, FALSE)</f>
        <v>50</v>
      </c>
      <c r="O695" t="str">
        <f>VLOOKUP(B695, patient!A:C, 3, FALSE)</f>
        <v>Female</v>
      </c>
      <c r="P695" t="str">
        <f>VLOOKUP(B695, patient!A:F, 6, FALSE)</f>
        <v>White</v>
      </c>
      <c r="Q695" t="s">
        <v>486</v>
      </c>
      <c r="R695">
        <v>281</v>
      </c>
      <c r="S695">
        <v>64</v>
      </c>
      <c r="T695" s="1">
        <v>45382</v>
      </c>
      <c r="U695" s="1" t="str">
        <f t="shared" si="30"/>
        <v>Yes</v>
      </c>
      <c r="V695">
        <v>2</v>
      </c>
      <c r="W695" t="s">
        <v>487</v>
      </c>
      <c r="X695" t="s">
        <v>488</v>
      </c>
      <c r="Y695" t="str">
        <f t="shared" si="31"/>
        <v>Scheduled</v>
      </c>
      <c r="Z695" t="s">
        <v>489</v>
      </c>
      <c r="AC695" t="s">
        <v>490</v>
      </c>
      <c r="AD695">
        <v>241.5</v>
      </c>
      <c r="AE695">
        <v>0</v>
      </c>
      <c r="AF695" t="str">
        <f t="shared" si="32"/>
        <v>Mar</v>
      </c>
    </row>
    <row r="696" spans="1:32" x14ac:dyDescent="0.25">
      <c r="A696" s="1">
        <v>45361</v>
      </c>
      <c r="B696">
        <v>502</v>
      </c>
      <c r="C696">
        <v>5</v>
      </c>
      <c r="D696">
        <v>2</v>
      </c>
      <c r="E696">
        <v>1</v>
      </c>
      <c r="F696">
        <v>2</v>
      </c>
      <c r="G696">
        <v>3</v>
      </c>
      <c r="H696">
        <f>VLOOKUP(B696, patient!A:E, 5, FALSE)</f>
        <v>39</v>
      </c>
      <c r="I696" t="str">
        <f>VLOOKUP(H696, city!A:B, 2, FALSE)</f>
        <v>Sheffield</v>
      </c>
      <c r="J696" t="str">
        <f>VLOOKUP(E696, diagnosis!A:B, 2, FALSE)</f>
        <v>Appendicitis</v>
      </c>
      <c r="K696" t="str">
        <f>VLOOKUP(D696, department!A:B, 2, FALSE)</f>
        <v>General Surgery</v>
      </c>
      <c r="L696" t="str">
        <f>VLOOKUP(C696, provider!A:B, 2, FALSE)</f>
        <v>Dr. Sade Kikiola</v>
      </c>
      <c r="M696" t="str">
        <f>VLOOKUP(G696, insurance!A:B, 2, FALSE)</f>
        <v>Allianz</v>
      </c>
      <c r="N696">
        <f>VLOOKUP(B696, patient!A:D, 4, FALSE)</f>
        <v>78</v>
      </c>
      <c r="O696" t="str">
        <f>VLOOKUP(B696, patient!A:C, 3, FALSE)</f>
        <v>Male</v>
      </c>
      <c r="P696" t="str">
        <f>VLOOKUP(B696, patient!A:F, 6, FALSE)</f>
        <v>White</v>
      </c>
      <c r="Q696" t="s">
        <v>486</v>
      </c>
      <c r="R696">
        <v>398</v>
      </c>
      <c r="S696">
        <v>182</v>
      </c>
      <c r="T696" s="1">
        <v>45390</v>
      </c>
      <c r="U696" s="1" t="str">
        <f t="shared" si="30"/>
        <v>Yes</v>
      </c>
      <c r="V696">
        <v>1</v>
      </c>
      <c r="W696" t="s">
        <v>494</v>
      </c>
      <c r="X696" t="s">
        <v>488</v>
      </c>
      <c r="Y696" t="str">
        <f t="shared" si="31"/>
        <v>Scheduled</v>
      </c>
      <c r="Z696" t="s">
        <v>497</v>
      </c>
      <c r="AC696" t="s">
        <v>490</v>
      </c>
      <c r="AD696">
        <v>406</v>
      </c>
      <c r="AE696">
        <v>0</v>
      </c>
      <c r="AF696" t="str">
        <f t="shared" si="32"/>
        <v>Mar</v>
      </c>
    </row>
    <row r="697" spans="1:32" x14ac:dyDescent="0.25">
      <c r="A697" s="1">
        <v>45361</v>
      </c>
      <c r="B697">
        <v>1790</v>
      </c>
      <c r="C697">
        <v>5</v>
      </c>
      <c r="D697">
        <v>1</v>
      </c>
      <c r="E697">
        <v>4</v>
      </c>
      <c r="F697">
        <v>4</v>
      </c>
      <c r="G697">
        <v>3</v>
      </c>
      <c r="H697">
        <f>VLOOKUP(B697, patient!A:E, 5, FALSE)</f>
        <v>14</v>
      </c>
      <c r="I697" t="str">
        <f>VLOOKUP(H697, city!A:B, 2, FALSE)</f>
        <v>Glasgow</v>
      </c>
      <c r="J697" t="str">
        <f>VLOOKUP(E697, diagnosis!A:B, 2, FALSE)</f>
        <v>Hypertension</v>
      </c>
      <c r="K697" t="str">
        <f>VLOOKUP(D697, department!A:B, 2, FALSE)</f>
        <v>Cardiology</v>
      </c>
      <c r="L697" t="str">
        <f>VLOOKUP(C697, provider!A:B, 2, FALSE)</f>
        <v>Dr. Sade Kikiola</v>
      </c>
      <c r="M697" t="str">
        <f>VLOOKUP(G697, insurance!A:B, 2, FALSE)</f>
        <v>Allianz</v>
      </c>
      <c r="N697">
        <f>VLOOKUP(B697, patient!A:D, 4, FALSE)</f>
        <v>68</v>
      </c>
      <c r="O697" t="str">
        <f>VLOOKUP(B697, patient!A:C, 3, FALSE)</f>
        <v>Female</v>
      </c>
      <c r="P697" t="str">
        <f>VLOOKUP(B697, patient!A:F, 6, FALSE)</f>
        <v>Asian</v>
      </c>
      <c r="Q697" t="s">
        <v>492</v>
      </c>
      <c r="R697">
        <v>907</v>
      </c>
      <c r="S697">
        <v>136</v>
      </c>
      <c r="U697" s="1" t="str">
        <f t="shared" si="30"/>
        <v>No</v>
      </c>
      <c r="V697">
        <v>2</v>
      </c>
      <c r="W697" t="s">
        <v>494</v>
      </c>
      <c r="X697" t="s">
        <v>488</v>
      </c>
      <c r="Y697" t="str">
        <f t="shared" si="31"/>
        <v>Scheduled</v>
      </c>
      <c r="Z697" t="s">
        <v>497</v>
      </c>
      <c r="AC697" t="s">
        <v>498</v>
      </c>
      <c r="AD697">
        <v>737.1</v>
      </c>
      <c r="AE697">
        <v>10</v>
      </c>
      <c r="AF697" t="str">
        <f t="shared" si="32"/>
        <v>Mar</v>
      </c>
    </row>
    <row r="698" spans="1:32" x14ac:dyDescent="0.25">
      <c r="A698" s="1">
        <v>45361</v>
      </c>
      <c r="B698">
        <v>1184</v>
      </c>
      <c r="C698">
        <v>5</v>
      </c>
      <c r="D698">
        <v>2</v>
      </c>
      <c r="E698">
        <v>1</v>
      </c>
      <c r="F698">
        <v>2</v>
      </c>
      <c r="G698">
        <v>3</v>
      </c>
      <c r="H698">
        <f>VLOOKUP(B698, patient!A:E, 5, FALSE)</f>
        <v>15</v>
      </c>
      <c r="I698" t="str">
        <f>VLOOKUP(H698, city!A:B, 2, FALSE)</f>
        <v>Glasgow</v>
      </c>
      <c r="J698" t="str">
        <f>VLOOKUP(E698, diagnosis!A:B, 2, FALSE)</f>
        <v>Appendicitis</v>
      </c>
      <c r="K698" t="str">
        <f>VLOOKUP(D698, department!A:B, 2, FALSE)</f>
        <v>General Surgery</v>
      </c>
      <c r="L698" t="str">
        <f>VLOOKUP(C698, provider!A:B, 2, FALSE)</f>
        <v>Dr. Sade Kikiola</v>
      </c>
      <c r="M698" t="str">
        <f>VLOOKUP(G698, insurance!A:B, 2, FALSE)</f>
        <v>Allianz</v>
      </c>
      <c r="N698">
        <f>VLOOKUP(B698, patient!A:D, 4, FALSE)</f>
        <v>60</v>
      </c>
      <c r="O698" t="str">
        <f>VLOOKUP(B698, patient!A:C, 3, FALSE)</f>
        <v>Male</v>
      </c>
      <c r="P698" t="str">
        <f>VLOOKUP(B698, patient!A:F, 6, FALSE)</f>
        <v>Other</v>
      </c>
      <c r="Q698" t="s">
        <v>492</v>
      </c>
      <c r="R698">
        <v>824</v>
      </c>
      <c r="S698">
        <v>46</v>
      </c>
      <c r="U698" s="1" t="str">
        <f t="shared" si="30"/>
        <v>No</v>
      </c>
      <c r="V698">
        <v>1</v>
      </c>
      <c r="W698" t="s">
        <v>492</v>
      </c>
      <c r="X698" t="s">
        <v>488</v>
      </c>
      <c r="Y698" t="str">
        <f t="shared" si="31"/>
        <v>Scheduled</v>
      </c>
      <c r="Z698" t="s">
        <v>497</v>
      </c>
      <c r="AC698" t="s">
        <v>496</v>
      </c>
      <c r="AD698">
        <v>644</v>
      </c>
      <c r="AE698">
        <v>50</v>
      </c>
      <c r="AF698" t="str">
        <f t="shared" si="32"/>
        <v>Mar</v>
      </c>
    </row>
    <row r="699" spans="1:32" x14ac:dyDescent="0.25">
      <c r="A699" s="1">
        <v>45361</v>
      </c>
      <c r="B699">
        <v>1763</v>
      </c>
      <c r="C699">
        <v>5</v>
      </c>
      <c r="D699">
        <v>1</v>
      </c>
      <c r="E699">
        <v>4</v>
      </c>
      <c r="F699">
        <v>1</v>
      </c>
      <c r="G699">
        <v>2</v>
      </c>
      <c r="H699">
        <f>VLOOKUP(B699, patient!A:E, 5, FALSE)</f>
        <v>10</v>
      </c>
      <c r="I699" t="str">
        <f>VLOOKUP(H699, city!A:B, 2, FALSE)</f>
        <v>Edinburgh</v>
      </c>
      <c r="J699" t="str">
        <f>VLOOKUP(E699, diagnosis!A:B, 2, FALSE)</f>
        <v>Hypertension</v>
      </c>
      <c r="K699" t="str">
        <f>VLOOKUP(D699, department!A:B, 2, FALSE)</f>
        <v>Cardiology</v>
      </c>
      <c r="L699" t="str">
        <f>VLOOKUP(C699, provider!A:B, 2, FALSE)</f>
        <v>Dr. Sade Kikiola</v>
      </c>
      <c r="M699" t="str">
        <f>VLOOKUP(G699, insurance!A:B, 2, FALSE)</f>
        <v>AXA</v>
      </c>
      <c r="N699">
        <f>VLOOKUP(B699, patient!A:D, 4, FALSE)</f>
        <v>54</v>
      </c>
      <c r="O699" t="str">
        <f>VLOOKUP(B699, patient!A:C, 3, FALSE)</f>
        <v>Female</v>
      </c>
      <c r="P699" t="str">
        <f>VLOOKUP(B699, patient!A:F, 6, FALSE)</f>
        <v>White</v>
      </c>
      <c r="Q699" t="s">
        <v>486</v>
      </c>
      <c r="R699">
        <v>753</v>
      </c>
      <c r="S699">
        <v>149</v>
      </c>
      <c r="T699" s="1">
        <v>45378</v>
      </c>
      <c r="U699" s="1" t="str">
        <f t="shared" si="30"/>
        <v>Yes</v>
      </c>
      <c r="V699">
        <v>2</v>
      </c>
      <c r="W699" t="s">
        <v>487</v>
      </c>
      <c r="X699" t="s">
        <v>488</v>
      </c>
      <c r="Y699" t="str">
        <f t="shared" si="31"/>
        <v>Scheduled</v>
      </c>
      <c r="Z699" t="s">
        <v>497</v>
      </c>
      <c r="AC699" t="s">
        <v>490</v>
      </c>
      <c r="AD699">
        <v>631.4</v>
      </c>
      <c r="AE699">
        <v>0</v>
      </c>
      <c r="AF699" t="str">
        <f t="shared" si="32"/>
        <v>Mar</v>
      </c>
    </row>
    <row r="700" spans="1:32" x14ac:dyDescent="0.25">
      <c r="A700" s="1">
        <v>45361</v>
      </c>
      <c r="B700">
        <v>395</v>
      </c>
      <c r="C700">
        <v>5</v>
      </c>
      <c r="D700">
        <v>2</v>
      </c>
      <c r="E700">
        <v>1</v>
      </c>
      <c r="F700">
        <v>2</v>
      </c>
      <c r="G700">
        <v>1</v>
      </c>
      <c r="H700">
        <f>VLOOKUP(B700, patient!A:E, 5, FALSE)</f>
        <v>9</v>
      </c>
      <c r="I700" t="str">
        <f>VLOOKUP(H700, city!A:B, 2, FALSE)</f>
        <v>Edinburgh</v>
      </c>
      <c r="J700" t="str">
        <f>VLOOKUP(E700, diagnosis!A:B, 2, FALSE)</f>
        <v>Appendicitis</v>
      </c>
      <c r="K700" t="str">
        <f>VLOOKUP(D700, department!A:B, 2, FALSE)</f>
        <v>General Surgery</v>
      </c>
      <c r="L700" t="str">
        <f>VLOOKUP(C700, provider!A:B, 2, FALSE)</f>
        <v>Dr. Sade Kikiola</v>
      </c>
      <c r="M700" t="str">
        <f>VLOOKUP(G700, insurance!A:B, 2, FALSE)</f>
        <v>Aviva</v>
      </c>
      <c r="N700">
        <f>VLOOKUP(B700, patient!A:D, 4, FALSE)</f>
        <v>29</v>
      </c>
      <c r="O700" t="str">
        <f>VLOOKUP(B700, patient!A:C, 3, FALSE)</f>
        <v>Male</v>
      </c>
      <c r="P700" t="str">
        <f>VLOOKUP(B700, patient!A:F, 6, FALSE)</f>
        <v>Asian</v>
      </c>
      <c r="Q700" t="s">
        <v>491</v>
      </c>
      <c r="R700">
        <v>814</v>
      </c>
      <c r="S700">
        <v>137</v>
      </c>
      <c r="U700" s="1" t="str">
        <f t="shared" si="30"/>
        <v>No</v>
      </c>
      <c r="V700">
        <v>1</v>
      </c>
      <c r="W700" t="s">
        <v>487</v>
      </c>
      <c r="X700" t="s">
        <v>488</v>
      </c>
      <c r="Y700" t="str">
        <f t="shared" si="31"/>
        <v>Scheduled</v>
      </c>
      <c r="Z700" t="s">
        <v>489</v>
      </c>
      <c r="AC700" t="s">
        <v>493</v>
      </c>
      <c r="AD700">
        <v>686.7</v>
      </c>
      <c r="AE700">
        <v>30</v>
      </c>
      <c r="AF700" t="str">
        <f t="shared" si="32"/>
        <v>Mar</v>
      </c>
    </row>
    <row r="701" spans="1:32" x14ac:dyDescent="0.25">
      <c r="A701" s="1">
        <v>45361</v>
      </c>
      <c r="B701">
        <v>1210</v>
      </c>
      <c r="C701">
        <v>5</v>
      </c>
      <c r="D701">
        <v>1</v>
      </c>
      <c r="E701">
        <v>4</v>
      </c>
      <c r="F701">
        <v>3</v>
      </c>
      <c r="G701">
        <v>1</v>
      </c>
      <c r="H701">
        <f>VLOOKUP(B701, patient!A:E, 5, FALSE)</f>
        <v>25</v>
      </c>
      <c r="I701" t="str">
        <f>VLOOKUP(H701, city!A:B, 2, FALSE)</f>
        <v>London</v>
      </c>
      <c r="J701" t="str">
        <f>VLOOKUP(E701, diagnosis!A:B, 2, FALSE)</f>
        <v>Hypertension</v>
      </c>
      <c r="K701" t="str">
        <f>VLOOKUP(D701, department!A:B, 2, FALSE)</f>
        <v>Cardiology</v>
      </c>
      <c r="L701" t="str">
        <f>VLOOKUP(C701, provider!A:B, 2, FALSE)</f>
        <v>Dr. Sade Kikiola</v>
      </c>
      <c r="M701" t="str">
        <f>VLOOKUP(G701, insurance!A:B, 2, FALSE)</f>
        <v>Aviva</v>
      </c>
      <c r="N701">
        <f>VLOOKUP(B701, patient!A:D, 4, FALSE)</f>
        <v>20</v>
      </c>
      <c r="O701" t="str">
        <f>VLOOKUP(B701, patient!A:C, 3, FALSE)</f>
        <v>Female</v>
      </c>
      <c r="P701" t="str">
        <f>VLOOKUP(B701, patient!A:F, 6, FALSE)</f>
        <v>Black</v>
      </c>
      <c r="Q701" t="s">
        <v>492</v>
      </c>
      <c r="R701">
        <v>935</v>
      </c>
      <c r="S701">
        <v>123</v>
      </c>
      <c r="U701" s="1" t="str">
        <f t="shared" si="30"/>
        <v>No</v>
      </c>
      <c r="V701">
        <v>2</v>
      </c>
      <c r="W701" t="s">
        <v>487</v>
      </c>
      <c r="X701" t="s">
        <v>488</v>
      </c>
      <c r="Y701" t="str">
        <f t="shared" si="31"/>
        <v>Scheduled</v>
      </c>
      <c r="Z701" t="s">
        <v>497</v>
      </c>
      <c r="AC701" t="s">
        <v>496</v>
      </c>
      <c r="AD701">
        <v>775.6</v>
      </c>
      <c r="AE701">
        <v>50</v>
      </c>
      <c r="AF701" t="str">
        <f t="shared" si="32"/>
        <v>Mar</v>
      </c>
    </row>
    <row r="702" spans="1:32" x14ac:dyDescent="0.25">
      <c r="A702" s="1">
        <v>45362</v>
      </c>
      <c r="B702">
        <v>883</v>
      </c>
      <c r="C702">
        <v>5</v>
      </c>
      <c r="D702">
        <v>2</v>
      </c>
      <c r="E702">
        <v>1</v>
      </c>
      <c r="F702">
        <v>2</v>
      </c>
      <c r="G702">
        <v>1</v>
      </c>
      <c r="H702">
        <f>VLOOKUP(B702, patient!A:E, 5, FALSE)</f>
        <v>14</v>
      </c>
      <c r="I702" t="str">
        <f>VLOOKUP(H702, city!A:B, 2, FALSE)</f>
        <v>Glasgow</v>
      </c>
      <c r="J702" t="str">
        <f>VLOOKUP(E702, diagnosis!A:B, 2, FALSE)</f>
        <v>Appendicitis</v>
      </c>
      <c r="K702" t="str">
        <f>VLOOKUP(D702, department!A:B, 2, FALSE)</f>
        <v>General Surgery</v>
      </c>
      <c r="L702" t="str">
        <f>VLOOKUP(C702, provider!A:B, 2, FALSE)</f>
        <v>Dr. Sade Kikiola</v>
      </c>
      <c r="M702" t="str">
        <f>VLOOKUP(G702, insurance!A:B, 2, FALSE)</f>
        <v>Aviva</v>
      </c>
      <c r="N702">
        <f>VLOOKUP(B702, patient!A:D, 4, FALSE)</f>
        <v>18</v>
      </c>
      <c r="O702" t="str">
        <f>VLOOKUP(B702, patient!A:C, 3, FALSE)</f>
        <v>Male</v>
      </c>
      <c r="P702" t="str">
        <f>VLOOKUP(B702, patient!A:F, 6, FALSE)</f>
        <v>Black</v>
      </c>
      <c r="Q702" t="s">
        <v>486</v>
      </c>
      <c r="R702">
        <v>288</v>
      </c>
      <c r="S702">
        <v>195</v>
      </c>
      <c r="T702" s="1">
        <v>45389</v>
      </c>
      <c r="U702" s="1" t="str">
        <f t="shared" si="30"/>
        <v>Yes</v>
      </c>
      <c r="V702">
        <v>1</v>
      </c>
      <c r="W702" t="s">
        <v>487</v>
      </c>
      <c r="X702" t="s">
        <v>488</v>
      </c>
      <c r="Y702" t="str">
        <f t="shared" si="31"/>
        <v>Scheduled</v>
      </c>
      <c r="Z702" t="s">
        <v>489</v>
      </c>
      <c r="AC702" t="s">
        <v>490</v>
      </c>
      <c r="AD702">
        <v>338.1</v>
      </c>
      <c r="AE702">
        <v>0</v>
      </c>
      <c r="AF702" t="str">
        <f t="shared" si="32"/>
        <v>Mar</v>
      </c>
    </row>
    <row r="703" spans="1:32" x14ac:dyDescent="0.25">
      <c r="A703" s="1">
        <v>45362</v>
      </c>
      <c r="B703">
        <v>1632</v>
      </c>
      <c r="C703">
        <v>5</v>
      </c>
      <c r="D703">
        <v>1</v>
      </c>
      <c r="E703">
        <v>4</v>
      </c>
      <c r="F703">
        <v>3</v>
      </c>
      <c r="G703">
        <v>2</v>
      </c>
      <c r="H703">
        <f>VLOOKUP(B703, patient!A:E, 5, FALSE)</f>
        <v>7</v>
      </c>
      <c r="I703" t="str">
        <f>VLOOKUP(H703, city!A:B, 2, FALSE)</f>
        <v>Bristol</v>
      </c>
      <c r="J703" t="str">
        <f>VLOOKUP(E703, diagnosis!A:B, 2, FALSE)</f>
        <v>Hypertension</v>
      </c>
      <c r="K703" t="str">
        <f>VLOOKUP(D703, department!A:B, 2, FALSE)</f>
        <v>Cardiology</v>
      </c>
      <c r="L703" t="str">
        <f>VLOOKUP(C703, provider!A:B, 2, FALSE)</f>
        <v>Dr. Sade Kikiola</v>
      </c>
      <c r="M703" t="str">
        <f>VLOOKUP(G703, insurance!A:B, 2, FALSE)</f>
        <v>AXA</v>
      </c>
      <c r="N703">
        <f>VLOOKUP(B703, patient!A:D, 4, FALSE)</f>
        <v>50</v>
      </c>
      <c r="O703" t="str">
        <f>VLOOKUP(B703, patient!A:C, 3, FALSE)</f>
        <v>Male</v>
      </c>
      <c r="P703" t="str">
        <f>VLOOKUP(B703, patient!A:F, 6, FALSE)</f>
        <v>White</v>
      </c>
      <c r="Q703" t="s">
        <v>492</v>
      </c>
      <c r="R703">
        <v>943</v>
      </c>
      <c r="S703">
        <v>68</v>
      </c>
      <c r="U703" s="1" t="str">
        <f t="shared" si="30"/>
        <v>No</v>
      </c>
      <c r="V703">
        <v>2</v>
      </c>
      <c r="W703" t="s">
        <v>487</v>
      </c>
      <c r="X703" t="s">
        <v>488</v>
      </c>
      <c r="Y703" t="str">
        <f t="shared" si="31"/>
        <v>Scheduled</v>
      </c>
      <c r="Z703" t="s">
        <v>489</v>
      </c>
      <c r="AC703" t="s">
        <v>493</v>
      </c>
      <c r="AD703">
        <v>728.7</v>
      </c>
      <c r="AE703">
        <v>30</v>
      </c>
      <c r="AF703" t="str">
        <f t="shared" si="32"/>
        <v>Mar</v>
      </c>
    </row>
    <row r="704" spans="1:32" x14ac:dyDescent="0.25">
      <c r="A704" s="1">
        <v>45362</v>
      </c>
      <c r="B704">
        <v>4676</v>
      </c>
      <c r="C704">
        <v>5</v>
      </c>
      <c r="D704">
        <v>2</v>
      </c>
      <c r="E704">
        <v>1</v>
      </c>
      <c r="F704">
        <v>2</v>
      </c>
      <c r="G704">
        <v>2</v>
      </c>
      <c r="H704">
        <f>VLOOKUP(B704, patient!A:E, 5, FALSE)</f>
        <v>12</v>
      </c>
      <c r="I704" t="str">
        <f>VLOOKUP(H704, city!A:B, 2, FALSE)</f>
        <v>Edinburgh</v>
      </c>
      <c r="J704" t="str">
        <f>VLOOKUP(E704, diagnosis!A:B, 2, FALSE)</f>
        <v>Appendicitis</v>
      </c>
      <c r="K704" t="str">
        <f>VLOOKUP(D704, department!A:B, 2, FALSE)</f>
        <v>General Surgery</v>
      </c>
      <c r="L704" t="str">
        <f>VLOOKUP(C704, provider!A:B, 2, FALSE)</f>
        <v>Dr. Sade Kikiola</v>
      </c>
      <c r="M704" t="str">
        <f>VLOOKUP(G704, insurance!A:B, 2, FALSE)</f>
        <v>AXA</v>
      </c>
      <c r="N704">
        <f>VLOOKUP(B704, patient!A:D, 4, FALSE)</f>
        <v>57</v>
      </c>
      <c r="O704" t="str">
        <f>VLOOKUP(B704, patient!A:C, 3, FALSE)</f>
        <v>Male</v>
      </c>
      <c r="P704" t="str">
        <f>VLOOKUP(B704, patient!A:F, 6, FALSE)</f>
        <v>Hispanic</v>
      </c>
      <c r="Q704" t="s">
        <v>491</v>
      </c>
      <c r="R704">
        <v>251</v>
      </c>
      <c r="S704">
        <v>129</v>
      </c>
      <c r="U704" s="1" t="str">
        <f t="shared" si="30"/>
        <v>No</v>
      </c>
      <c r="V704">
        <v>1</v>
      </c>
      <c r="W704" t="s">
        <v>492</v>
      </c>
      <c r="X704" t="s">
        <v>488</v>
      </c>
      <c r="Y704" t="str">
        <f t="shared" si="31"/>
        <v>Scheduled</v>
      </c>
      <c r="Z704" t="s">
        <v>497</v>
      </c>
      <c r="AC704" t="s">
        <v>496</v>
      </c>
      <c r="AD704">
        <v>301</v>
      </c>
      <c r="AE704">
        <v>50</v>
      </c>
      <c r="AF704" t="str">
        <f t="shared" si="32"/>
        <v>Mar</v>
      </c>
    </row>
    <row r="705" spans="1:32" x14ac:dyDescent="0.25">
      <c r="A705" s="1">
        <v>45362</v>
      </c>
      <c r="B705">
        <v>4232</v>
      </c>
      <c r="C705">
        <v>5</v>
      </c>
      <c r="D705">
        <v>1</v>
      </c>
      <c r="E705">
        <v>4</v>
      </c>
      <c r="F705">
        <v>2</v>
      </c>
      <c r="G705">
        <v>2</v>
      </c>
      <c r="H705">
        <f>VLOOKUP(B705, patient!A:E, 5, FALSE)</f>
        <v>32</v>
      </c>
      <c r="I705" t="str">
        <f>VLOOKUP(H705, city!A:B, 2, FALSE)</f>
        <v>Manchester</v>
      </c>
      <c r="J705" t="str">
        <f>VLOOKUP(E705, diagnosis!A:B, 2, FALSE)</f>
        <v>Hypertension</v>
      </c>
      <c r="K705" t="str">
        <f>VLOOKUP(D705, department!A:B, 2, FALSE)</f>
        <v>Cardiology</v>
      </c>
      <c r="L705" t="str">
        <f>VLOOKUP(C705, provider!A:B, 2, FALSE)</f>
        <v>Dr. Sade Kikiola</v>
      </c>
      <c r="M705" t="str">
        <f>VLOOKUP(G705, insurance!A:B, 2, FALSE)</f>
        <v>AXA</v>
      </c>
      <c r="N705">
        <f>VLOOKUP(B705, patient!A:D, 4, FALSE)</f>
        <v>27</v>
      </c>
      <c r="O705" t="str">
        <f>VLOOKUP(B705, patient!A:C, 3, FALSE)</f>
        <v>Female</v>
      </c>
      <c r="P705" t="str">
        <f>VLOOKUP(B705, patient!A:F, 6, FALSE)</f>
        <v>Asian</v>
      </c>
      <c r="Q705" t="s">
        <v>486</v>
      </c>
      <c r="R705">
        <v>676</v>
      </c>
      <c r="S705">
        <v>97</v>
      </c>
      <c r="T705" s="1">
        <v>45384</v>
      </c>
      <c r="U705" s="1" t="str">
        <f t="shared" si="30"/>
        <v>Yes</v>
      </c>
      <c r="V705">
        <v>2</v>
      </c>
      <c r="W705" t="s">
        <v>487</v>
      </c>
      <c r="X705" t="s">
        <v>488</v>
      </c>
      <c r="Y705" t="str">
        <f t="shared" si="31"/>
        <v>Scheduled</v>
      </c>
      <c r="Z705" t="s">
        <v>497</v>
      </c>
      <c r="AC705" t="s">
        <v>490</v>
      </c>
      <c r="AD705">
        <v>541.1</v>
      </c>
      <c r="AE705">
        <v>0</v>
      </c>
      <c r="AF705" t="str">
        <f t="shared" si="32"/>
        <v>Mar</v>
      </c>
    </row>
    <row r="706" spans="1:32" x14ac:dyDescent="0.25">
      <c r="A706" s="1">
        <v>45362</v>
      </c>
      <c r="B706">
        <v>85</v>
      </c>
      <c r="C706">
        <v>5</v>
      </c>
      <c r="D706">
        <v>2</v>
      </c>
      <c r="E706">
        <v>1</v>
      </c>
      <c r="F706">
        <v>2</v>
      </c>
      <c r="G706">
        <v>2</v>
      </c>
      <c r="H706">
        <f>VLOOKUP(B706, patient!A:E, 5, FALSE)</f>
        <v>8</v>
      </c>
      <c r="I706" t="str">
        <f>VLOOKUP(H706, city!A:B, 2, FALSE)</f>
        <v>Bristol</v>
      </c>
      <c r="J706" t="str">
        <f>VLOOKUP(E706, diagnosis!A:B, 2, FALSE)</f>
        <v>Appendicitis</v>
      </c>
      <c r="K706" t="str">
        <f>VLOOKUP(D706, department!A:B, 2, FALSE)</f>
        <v>General Surgery</v>
      </c>
      <c r="L706" t="str">
        <f>VLOOKUP(C706, provider!A:B, 2, FALSE)</f>
        <v>Dr. Sade Kikiola</v>
      </c>
      <c r="M706" t="str">
        <f>VLOOKUP(G706, insurance!A:B, 2, FALSE)</f>
        <v>AXA</v>
      </c>
      <c r="N706">
        <f>VLOOKUP(B706, patient!A:D, 4, FALSE)</f>
        <v>60</v>
      </c>
      <c r="O706" t="str">
        <f>VLOOKUP(B706, patient!A:C, 3, FALSE)</f>
        <v>Female</v>
      </c>
      <c r="P706" t="str">
        <f>VLOOKUP(B706, patient!A:F, 6, FALSE)</f>
        <v>Other</v>
      </c>
      <c r="Q706" t="s">
        <v>492</v>
      </c>
      <c r="R706">
        <v>318</v>
      </c>
      <c r="S706">
        <v>20</v>
      </c>
      <c r="U706" s="1" t="str">
        <f t="shared" si="30"/>
        <v>No</v>
      </c>
      <c r="V706">
        <v>1</v>
      </c>
      <c r="W706" t="s">
        <v>494</v>
      </c>
      <c r="X706" t="s">
        <v>488</v>
      </c>
      <c r="Y706" t="str">
        <f t="shared" si="31"/>
        <v>Scheduled</v>
      </c>
      <c r="Z706" t="s">
        <v>497</v>
      </c>
      <c r="AC706" t="s">
        <v>496</v>
      </c>
      <c r="AD706">
        <v>271.60000000000002</v>
      </c>
      <c r="AE706">
        <v>50</v>
      </c>
      <c r="AF706" t="str">
        <f t="shared" si="32"/>
        <v>Mar</v>
      </c>
    </row>
    <row r="707" spans="1:32" x14ac:dyDescent="0.25">
      <c r="A707" s="1">
        <v>45362</v>
      </c>
      <c r="B707">
        <v>2722</v>
      </c>
      <c r="C707">
        <v>5</v>
      </c>
      <c r="D707">
        <v>1</v>
      </c>
      <c r="E707">
        <v>4</v>
      </c>
      <c r="F707">
        <v>5</v>
      </c>
      <c r="G707">
        <v>1</v>
      </c>
      <c r="H707">
        <f>VLOOKUP(B707, patient!A:E, 5, FALSE)</f>
        <v>32</v>
      </c>
      <c r="I707" t="str">
        <f>VLOOKUP(H707, city!A:B, 2, FALSE)</f>
        <v>Manchester</v>
      </c>
      <c r="J707" t="str">
        <f>VLOOKUP(E707, diagnosis!A:B, 2, FALSE)</f>
        <v>Hypertension</v>
      </c>
      <c r="K707" t="str">
        <f>VLOOKUP(D707, department!A:B, 2, FALSE)</f>
        <v>Cardiology</v>
      </c>
      <c r="L707" t="str">
        <f>VLOOKUP(C707, provider!A:B, 2, FALSE)</f>
        <v>Dr. Sade Kikiola</v>
      </c>
      <c r="M707" t="str">
        <f>VLOOKUP(G707, insurance!A:B, 2, FALSE)</f>
        <v>Aviva</v>
      </c>
      <c r="N707">
        <f>VLOOKUP(B707, patient!A:D, 4, FALSE)</f>
        <v>61</v>
      </c>
      <c r="O707" t="str">
        <f>VLOOKUP(B707, patient!A:C, 3, FALSE)</f>
        <v>Female</v>
      </c>
      <c r="P707" t="str">
        <f>VLOOKUP(B707, patient!A:F, 6, FALSE)</f>
        <v>Asian</v>
      </c>
      <c r="Q707" t="s">
        <v>486</v>
      </c>
      <c r="R707">
        <v>876</v>
      </c>
      <c r="S707">
        <v>139</v>
      </c>
      <c r="T707" s="1">
        <v>45372</v>
      </c>
      <c r="U707" s="1" t="str">
        <f t="shared" ref="U707:U770" si="33">IF(T707&lt;&gt;"", "Yes", "No")</f>
        <v>Yes</v>
      </c>
      <c r="V707">
        <v>2</v>
      </c>
      <c r="W707" t="s">
        <v>487</v>
      </c>
      <c r="X707" t="s">
        <v>488</v>
      </c>
      <c r="Y707" t="str">
        <f t="shared" ref="Y707:Y770" si="34">IF(TRIM(X707)="yes", "Emergency", "Scheduled")</f>
        <v>Scheduled</v>
      </c>
      <c r="Z707" t="s">
        <v>497</v>
      </c>
      <c r="AC707" t="s">
        <v>490</v>
      </c>
      <c r="AD707">
        <v>710.5</v>
      </c>
      <c r="AE707">
        <v>0</v>
      </c>
      <c r="AF707" t="str">
        <f t="shared" ref="AF707:AF770" si="35">TEXT(A707, "mmm")</f>
        <v>Mar</v>
      </c>
    </row>
    <row r="708" spans="1:32" x14ac:dyDescent="0.25">
      <c r="A708" s="1">
        <v>45362</v>
      </c>
      <c r="B708">
        <v>2567</v>
      </c>
      <c r="C708">
        <v>5</v>
      </c>
      <c r="D708">
        <v>2</v>
      </c>
      <c r="E708">
        <v>1</v>
      </c>
      <c r="F708">
        <v>2</v>
      </c>
      <c r="G708">
        <v>2</v>
      </c>
      <c r="H708">
        <f>VLOOKUP(B708, patient!A:E, 5, FALSE)</f>
        <v>34</v>
      </c>
      <c r="I708" t="str">
        <f>VLOOKUP(H708, city!A:B, 2, FALSE)</f>
        <v>Newcastle</v>
      </c>
      <c r="J708" t="str">
        <f>VLOOKUP(E708, diagnosis!A:B, 2, FALSE)</f>
        <v>Appendicitis</v>
      </c>
      <c r="K708" t="str">
        <f>VLOOKUP(D708, department!A:B, 2, FALSE)</f>
        <v>General Surgery</v>
      </c>
      <c r="L708" t="str">
        <f>VLOOKUP(C708, provider!A:B, 2, FALSE)</f>
        <v>Dr. Sade Kikiola</v>
      </c>
      <c r="M708" t="str">
        <f>VLOOKUP(G708, insurance!A:B, 2, FALSE)</f>
        <v>AXA</v>
      </c>
      <c r="N708">
        <f>VLOOKUP(B708, patient!A:D, 4, FALSE)</f>
        <v>46</v>
      </c>
      <c r="O708" t="str">
        <f>VLOOKUP(B708, patient!A:C, 3, FALSE)</f>
        <v>Male</v>
      </c>
      <c r="P708" t="str">
        <f>VLOOKUP(B708, patient!A:F, 6, FALSE)</f>
        <v>Hispanic</v>
      </c>
      <c r="Q708" t="s">
        <v>486</v>
      </c>
      <c r="R708">
        <v>961</v>
      </c>
      <c r="S708">
        <v>180</v>
      </c>
      <c r="T708" s="1">
        <v>45379</v>
      </c>
      <c r="U708" s="1" t="str">
        <f t="shared" si="33"/>
        <v>Yes</v>
      </c>
      <c r="V708">
        <v>1</v>
      </c>
      <c r="W708" t="s">
        <v>487</v>
      </c>
      <c r="X708" t="s">
        <v>488</v>
      </c>
      <c r="Y708" t="str">
        <f t="shared" si="34"/>
        <v>Scheduled</v>
      </c>
      <c r="Z708" t="s">
        <v>497</v>
      </c>
      <c r="AC708" t="s">
        <v>490</v>
      </c>
      <c r="AD708">
        <v>798.7</v>
      </c>
      <c r="AE708">
        <v>0</v>
      </c>
      <c r="AF708" t="str">
        <f t="shared" si="35"/>
        <v>Mar</v>
      </c>
    </row>
    <row r="709" spans="1:32" x14ac:dyDescent="0.25">
      <c r="A709" s="1">
        <v>45362</v>
      </c>
      <c r="B709">
        <v>1715</v>
      </c>
      <c r="C709">
        <v>5</v>
      </c>
      <c r="D709">
        <v>1</v>
      </c>
      <c r="E709">
        <v>4</v>
      </c>
      <c r="F709">
        <v>3</v>
      </c>
      <c r="G709">
        <v>1</v>
      </c>
      <c r="H709">
        <f>VLOOKUP(B709, patient!A:E, 5, FALSE)</f>
        <v>25</v>
      </c>
      <c r="I709" t="str">
        <f>VLOOKUP(H709, city!A:B, 2, FALSE)</f>
        <v>London</v>
      </c>
      <c r="J709" t="str">
        <f>VLOOKUP(E709, diagnosis!A:B, 2, FALSE)</f>
        <v>Hypertension</v>
      </c>
      <c r="K709" t="str">
        <f>VLOOKUP(D709, department!A:B, 2, FALSE)</f>
        <v>Cardiology</v>
      </c>
      <c r="L709" t="str">
        <f>VLOOKUP(C709, provider!A:B, 2, FALSE)</f>
        <v>Dr. Sade Kikiola</v>
      </c>
      <c r="M709" t="str">
        <f>VLOOKUP(G709, insurance!A:B, 2, FALSE)</f>
        <v>Aviva</v>
      </c>
      <c r="N709">
        <f>VLOOKUP(B709, patient!A:D, 4, FALSE)</f>
        <v>30</v>
      </c>
      <c r="O709" t="str">
        <f>VLOOKUP(B709, patient!A:C, 3, FALSE)</f>
        <v>Female</v>
      </c>
      <c r="P709" t="str">
        <f>VLOOKUP(B709, patient!A:F, 6, FALSE)</f>
        <v>Hispanic</v>
      </c>
      <c r="Q709" t="s">
        <v>491</v>
      </c>
      <c r="R709">
        <v>364</v>
      </c>
      <c r="S709">
        <v>54</v>
      </c>
      <c r="U709" s="1" t="str">
        <f t="shared" si="33"/>
        <v>No</v>
      </c>
      <c r="V709">
        <v>2</v>
      </c>
      <c r="W709" t="s">
        <v>487</v>
      </c>
      <c r="X709" t="s">
        <v>488</v>
      </c>
      <c r="Y709" t="str">
        <f t="shared" si="34"/>
        <v>Scheduled</v>
      </c>
      <c r="Z709" t="s">
        <v>497</v>
      </c>
      <c r="AC709" t="s">
        <v>496</v>
      </c>
      <c r="AD709">
        <v>327.60000000000002</v>
      </c>
      <c r="AE709">
        <v>50</v>
      </c>
      <c r="AF709" t="str">
        <f t="shared" si="35"/>
        <v>Mar</v>
      </c>
    </row>
    <row r="710" spans="1:32" x14ac:dyDescent="0.25">
      <c r="A710" s="1">
        <v>45362</v>
      </c>
      <c r="B710">
        <v>3026</v>
      </c>
      <c r="C710">
        <v>5</v>
      </c>
      <c r="D710">
        <v>2</v>
      </c>
      <c r="E710">
        <v>1</v>
      </c>
      <c r="F710">
        <v>2</v>
      </c>
      <c r="G710">
        <v>3</v>
      </c>
      <c r="H710">
        <f>VLOOKUP(B710, patient!A:E, 5, FALSE)</f>
        <v>1</v>
      </c>
      <c r="I710" t="str">
        <f>VLOOKUP(H710, city!A:B, 2, FALSE)</f>
        <v>Birmingham</v>
      </c>
      <c r="J710" t="str">
        <f>VLOOKUP(E710, diagnosis!A:B, 2, FALSE)</f>
        <v>Appendicitis</v>
      </c>
      <c r="K710" t="str">
        <f>VLOOKUP(D710, department!A:B, 2, FALSE)</f>
        <v>General Surgery</v>
      </c>
      <c r="L710" t="str">
        <f>VLOOKUP(C710, provider!A:B, 2, FALSE)</f>
        <v>Dr. Sade Kikiola</v>
      </c>
      <c r="M710" t="str">
        <f>VLOOKUP(G710, insurance!A:B, 2, FALSE)</f>
        <v>Allianz</v>
      </c>
      <c r="N710">
        <f>VLOOKUP(B710, patient!A:D, 4, FALSE)</f>
        <v>29</v>
      </c>
      <c r="O710" t="str">
        <f>VLOOKUP(B710, patient!A:C, 3, FALSE)</f>
        <v>Male</v>
      </c>
      <c r="P710" t="str">
        <f>VLOOKUP(B710, patient!A:F, 6, FALSE)</f>
        <v>White</v>
      </c>
      <c r="Q710" t="s">
        <v>486</v>
      </c>
      <c r="R710">
        <v>941</v>
      </c>
      <c r="S710">
        <v>75</v>
      </c>
      <c r="T710" s="1">
        <v>45382</v>
      </c>
      <c r="U710" s="1" t="str">
        <f t="shared" si="33"/>
        <v>Yes</v>
      </c>
      <c r="V710">
        <v>1</v>
      </c>
      <c r="W710" t="s">
        <v>487</v>
      </c>
      <c r="X710" t="s">
        <v>488</v>
      </c>
      <c r="Y710" t="str">
        <f t="shared" si="34"/>
        <v>Scheduled</v>
      </c>
      <c r="Z710" t="s">
        <v>489</v>
      </c>
      <c r="AC710" t="s">
        <v>490</v>
      </c>
      <c r="AD710">
        <v>711.2</v>
      </c>
      <c r="AE710">
        <v>0</v>
      </c>
      <c r="AF710" t="str">
        <f t="shared" si="35"/>
        <v>Mar</v>
      </c>
    </row>
    <row r="711" spans="1:32" x14ac:dyDescent="0.25">
      <c r="A711" s="1">
        <v>45362</v>
      </c>
      <c r="B711">
        <v>1518</v>
      </c>
      <c r="C711">
        <v>5</v>
      </c>
      <c r="D711">
        <v>1</v>
      </c>
      <c r="E711">
        <v>4</v>
      </c>
      <c r="F711">
        <v>3</v>
      </c>
      <c r="G711">
        <v>1</v>
      </c>
      <c r="H711">
        <f>VLOOKUP(B711, patient!A:E, 5, FALSE)</f>
        <v>4</v>
      </c>
      <c r="I711" t="str">
        <f>VLOOKUP(H711, city!A:B, 2, FALSE)</f>
        <v>Birmingham</v>
      </c>
      <c r="J711" t="str">
        <f>VLOOKUP(E711, diagnosis!A:B, 2, FALSE)</f>
        <v>Hypertension</v>
      </c>
      <c r="K711" t="str">
        <f>VLOOKUP(D711, department!A:B, 2, FALSE)</f>
        <v>Cardiology</v>
      </c>
      <c r="L711" t="str">
        <f>VLOOKUP(C711, provider!A:B, 2, FALSE)</f>
        <v>Dr. Sade Kikiola</v>
      </c>
      <c r="M711" t="str">
        <f>VLOOKUP(G711, insurance!A:B, 2, FALSE)</f>
        <v>Aviva</v>
      </c>
      <c r="N711">
        <f>VLOOKUP(B711, patient!A:D, 4, FALSE)</f>
        <v>48</v>
      </c>
      <c r="O711" t="str">
        <f>VLOOKUP(B711, patient!A:C, 3, FALSE)</f>
        <v>Female</v>
      </c>
      <c r="P711" t="str">
        <f>VLOOKUP(B711, patient!A:F, 6, FALSE)</f>
        <v>Hispanic</v>
      </c>
      <c r="Q711" t="s">
        <v>492</v>
      </c>
      <c r="R711">
        <v>564</v>
      </c>
      <c r="S711">
        <v>162</v>
      </c>
      <c r="U711" s="1" t="str">
        <f t="shared" si="33"/>
        <v>No</v>
      </c>
      <c r="V711">
        <v>2</v>
      </c>
      <c r="W711" t="s">
        <v>487</v>
      </c>
      <c r="X711" t="s">
        <v>488</v>
      </c>
      <c r="Y711" t="str">
        <f t="shared" si="34"/>
        <v>Scheduled</v>
      </c>
      <c r="Z711" t="s">
        <v>489</v>
      </c>
      <c r="AC711" t="s">
        <v>498</v>
      </c>
      <c r="AD711">
        <v>515.20000000000005</v>
      </c>
      <c r="AE711">
        <v>10</v>
      </c>
      <c r="AF711" t="str">
        <f t="shared" si="35"/>
        <v>Mar</v>
      </c>
    </row>
    <row r="712" spans="1:32" x14ac:dyDescent="0.25">
      <c r="A712" s="1">
        <v>45363</v>
      </c>
      <c r="B712">
        <v>2137</v>
      </c>
      <c r="C712">
        <v>5</v>
      </c>
      <c r="D712">
        <v>2</v>
      </c>
      <c r="E712">
        <v>1</v>
      </c>
      <c r="F712">
        <v>2</v>
      </c>
      <c r="G712">
        <v>3</v>
      </c>
      <c r="H712">
        <f>VLOOKUP(B712, patient!A:E, 5, FALSE)</f>
        <v>21</v>
      </c>
      <c r="I712" t="str">
        <f>VLOOKUP(H712, city!A:B, 2, FALSE)</f>
        <v>Liverpool</v>
      </c>
      <c r="J712" t="str">
        <f>VLOOKUP(E712, diagnosis!A:B, 2, FALSE)</f>
        <v>Appendicitis</v>
      </c>
      <c r="K712" t="str">
        <f>VLOOKUP(D712, department!A:B, 2, FALSE)</f>
        <v>General Surgery</v>
      </c>
      <c r="L712" t="str">
        <f>VLOOKUP(C712, provider!A:B, 2, FALSE)</f>
        <v>Dr. Sade Kikiola</v>
      </c>
      <c r="M712" t="str">
        <f>VLOOKUP(G712, insurance!A:B, 2, FALSE)</f>
        <v>Allianz</v>
      </c>
      <c r="N712">
        <f>VLOOKUP(B712, patient!A:D, 4, FALSE)</f>
        <v>63</v>
      </c>
      <c r="O712" t="str">
        <f>VLOOKUP(B712, patient!A:C, 3, FALSE)</f>
        <v>Male</v>
      </c>
      <c r="P712" t="str">
        <f>VLOOKUP(B712, patient!A:F, 6, FALSE)</f>
        <v>Hispanic</v>
      </c>
      <c r="Q712" t="s">
        <v>491</v>
      </c>
      <c r="R712">
        <v>569</v>
      </c>
      <c r="S712">
        <v>23</v>
      </c>
      <c r="U712" s="1" t="str">
        <f t="shared" si="33"/>
        <v>No</v>
      </c>
      <c r="V712">
        <v>1</v>
      </c>
      <c r="W712" t="s">
        <v>492</v>
      </c>
      <c r="X712" t="s">
        <v>488</v>
      </c>
      <c r="Y712" t="str">
        <f t="shared" si="34"/>
        <v>Scheduled</v>
      </c>
      <c r="Z712" t="s">
        <v>489</v>
      </c>
      <c r="AC712" t="s">
        <v>493</v>
      </c>
      <c r="AD712">
        <v>435.4</v>
      </c>
      <c r="AE712">
        <v>30</v>
      </c>
      <c r="AF712" t="str">
        <f t="shared" si="35"/>
        <v>Mar</v>
      </c>
    </row>
    <row r="713" spans="1:32" x14ac:dyDescent="0.25">
      <c r="A713" s="1">
        <v>45363</v>
      </c>
      <c r="B713">
        <v>3004</v>
      </c>
      <c r="C713">
        <v>5</v>
      </c>
      <c r="D713">
        <v>1</v>
      </c>
      <c r="E713">
        <v>4</v>
      </c>
      <c r="F713">
        <v>1</v>
      </c>
      <c r="G713">
        <v>2</v>
      </c>
      <c r="H713">
        <f>VLOOKUP(B713, patient!A:E, 5, FALSE)</f>
        <v>2</v>
      </c>
      <c r="I713" t="str">
        <f>VLOOKUP(H713, city!A:B, 2, FALSE)</f>
        <v>Birmingham</v>
      </c>
      <c r="J713" t="str">
        <f>VLOOKUP(E713, diagnosis!A:B, 2, FALSE)</f>
        <v>Hypertension</v>
      </c>
      <c r="K713" t="str">
        <f>VLOOKUP(D713, department!A:B, 2, FALSE)</f>
        <v>Cardiology</v>
      </c>
      <c r="L713" t="str">
        <f>VLOOKUP(C713, provider!A:B, 2, FALSE)</f>
        <v>Dr. Sade Kikiola</v>
      </c>
      <c r="M713" t="str">
        <f>VLOOKUP(G713, insurance!A:B, 2, FALSE)</f>
        <v>AXA</v>
      </c>
      <c r="N713">
        <f>VLOOKUP(B713, patient!A:D, 4, FALSE)</f>
        <v>19</v>
      </c>
      <c r="O713" t="str">
        <f>VLOOKUP(B713, patient!A:C, 3, FALSE)</f>
        <v>Male</v>
      </c>
      <c r="P713" t="str">
        <f>VLOOKUP(B713, patient!A:F, 6, FALSE)</f>
        <v>Other</v>
      </c>
      <c r="Q713" t="s">
        <v>491</v>
      </c>
      <c r="R713">
        <v>691</v>
      </c>
      <c r="S713">
        <v>129</v>
      </c>
      <c r="U713" s="1" t="str">
        <f t="shared" si="33"/>
        <v>No</v>
      </c>
      <c r="V713">
        <v>2</v>
      </c>
      <c r="W713" t="s">
        <v>494</v>
      </c>
      <c r="X713" t="s">
        <v>488</v>
      </c>
      <c r="Y713" t="str">
        <f t="shared" si="34"/>
        <v>Scheduled</v>
      </c>
      <c r="Z713" t="s">
        <v>497</v>
      </c>
      <c r="AC713" t="s">
        <v>493</v>
      </c>
      <c r="AD713">
        <v>595</v>
      </c>
      <c r="AE713">
        <v>30</v>
      </c>
      <c r="AF713" t="str">
        <f t="shared" si="35"/>
        <v>Mar</v>
      </c>
    </row>
    <row r="714" spans="1:32" x14ac:dyDescent="0.25">
      <c r="A714" s="1">
        <v>45363</v>
      </c>
      <c r="B714">
        <v>2168</v>
      </c>
      <c r="C714">
        <v>5</v>
      </c>
      <c r="D714">
        <v>2</v>
      </c>
      <c r="E714">
        <v>1</v>
      </c>
      <c r="F714">
        <v>2</v>
      </c>
      <c r="G714">
        <v>3</v>
      </c>
      <c r="H714">
        <f>VLOOKUP(B714, patient!A:E, 5, FALSE)</f>
        <v>12</v>
      </c>
      <c r="I714" t="str">
        <f>VLOOKUP(H714, city!A:B, 2, FALSE)</f>
        <v>Edinburgh</v>
      </c>
      <c r="J714" t="str">
        <f>VLOOKUP(E714, diagnosis!A:B, 2, FALSE)</f>
        <v>Appendicitis</v>
      </c>
      <c r="K714" t="str">
        <f>VLOOKUP(D714, department!A:B, 2, FALSE)</f>
        <v>General Surgery</v>
      </c>
      <c r="L714" t="str">
        <f>VLOOKUP(C714, provider!A:B, 2, FALSE)</f>
        <v>Dr. Sade Kikiola</v>
      </c>
      <c r="M714" t="str">
        <f>VLOOKUP(G714, insurance!A:B, 2, FALSE)</f>
        <v>Allianz</v>
      </c>
      <c r="N714">
        <f>VLOOKUP(B714, patient!A:D, 4, FALSE)</f>
        <v>78</v>
      </c>
      <c r="O714" t="str">
        <f>VLOOKUP(B714, patient!A:C, 3, FALSE)</f>
        <v>Male</v>
      </c>
      <c r="P714" t="str">
        <f>VLOOKUP(B714, patient!A:F, 6, FALSE)</f>
        <v>Hispanic</v>
      </c>
      <c r="Q714" t="s">
        <v>492</v>
      </c>
      <c r="R714">
        <v>97</v>
      </c>
      <c r="S714">
        <v>103</v>
      </c>
      <c r="U714" s="1" t="str">
        <f t="shared" si="33"/>
        <v>No</v>
      </c>
      <c r="V714">
        <v>1</v>
      </c>
      <c r="W714" t="s">
        <v>492</v>
      </c>
      <c r="X714" t="s">
        <v>488</v>
      </c>
      <c r="Y714" t="str">
        <f t="shared" si="34"/>
        <v>Scheduled</v>
      </c>
      <c r="Z714" t="s">
        <v>489</v>
      </c>
      <c r="AC714" t="s">
        <v>493</v>
      </c>
      <c r="AD714">
        <v>161</v>
      </c>
      <c r="AE714">
        <v>30</v>
      </c>
      <c r="AF714" t="str">
        <f t="shared" si="35"/>
        <v>Mar</v>
      </c>
    </row>
    <row r="715" spans="1:32" x14ac:dyDescent="0.25">
      <c r="A715" s="1">
        <v>45363</v>
      </c>
      <c r="B715">
        <v>3232</v>
      </c>
      <c r="C715">
        <v>5</v>
      </c>
      <c r="D715">
        <v>1</v>
      </c>
      <c r="E715">
        <v>4</v>
      </c>
      <c r="F715">
        <v>5</v>
      </c>
      <c r="G715">
        <v>2</v>
      </c>
      <c r="H715">
        <f>VLOOKUP(B715, patient!A:E, 5, FALSE)</f>
        <v>6</v>
      </c>
      <c r="I715" t="str">
        <f>VLOOKUP(H715, city!A:B, 2, FALSE)</f>
        <v>Bristol</v>
      </c>
      <c r="J715" t="str">
        <f>VLOOKUP(E715, diagnosis!A:B, 2, FALSE)</f>
        <v>Hypertension</v>
      </c>
      <c r="K715" t="str">
        <f>VLOOKUP(D715, department!A:B, 2, FALSE)</f>
        <v>Cardiology</v>
      </c>
      <c r="L715" t="str">
        <f>VLOOKUP(C715, provider!A:B, 2, FALSE)</f>
        <v>Dr. Sade Kikiola</v>
      </c>
      <c r="M715" t="str">
        <f>VLOOKUP(G715, insurance!A:B, 2, FALSE)</f>
        <v>AXA</v>
      </c>
      <c r="N715">
        <f>VLOOKUP(B715, patient!A:D, 4, FALSE)</f>
        <v>68</v>
      </c>
      <c r="O715" t="str">
        <f>VLOOKUP(B715, patient!A:C, 3, FALSE)</f>
        <v>Female</v>
      </c>
      <c r="P715" t="str">
        <f>VLOOKUP(B715, patient!A:F, 6, FALSE)</f>
        <v>Black</v>
      </c>
      <c r="Q715" t="s">
        <v>491</v>
      </c>
      <c r="R715">
        <v>663</v>
      </c>
      <c r="S715">
        <v>41</v>
      </c>
      <c r="U715" s="1" t="str">
        <f t="shared" si="33"/>
        <v>No</v>
      </c>
      <c r="V715">
        <v>2</v>
      </c>
      <c r="W715" t="s">
        <v>494</v>
      </c>
      <c r="X715" t="s">
        <v>495</v>
      </c>
      <c r="Y715" t="str">
        <f t="shared" si="34"/>
        <v>Emergency</v>
      </c>
      <c r="Z715" t="s">
        <v>489</v>
      </c>
      <c r="AC715" t="s">
        <v>498</v>
      </c>
      <c r="AD715">
        <v>499.8</v>
      </c>
      <c r="AE715">
        <v>10</v>
      </c>
      <c r="AF715" t="str">
        <f t="shared" si="35"/>
        <v>Mar</v>
      </c>
    </row>
    <row r="716" spans="1:32" x14ac:dyDescent="0.25">
      <c r="A716" s="1">
        <v>45363</v>
      </c>
      <c r="B716">
        <v>2260</v>
      </c>
      <c r="C716">
        <v>5</v>
      </c>
      <c r="D716">
        <v>2</v>
      </c>
      <c r="E716">
        <v>1</v>
      </c>
      <c r="F716">
        <v>2</v>
      </c>
      <c r="G716">
        <v>1</v>
      </c>
      <c r="H716">
        <f>VLOOKUP(B716, patient!A:E, 5, FALSE)</f>
        <v>2</v>
      </c>
      <c r="I716" t="str">
        <f>VLOOKUP(H716, city!A:B, 2, FALSE)</f>
        <v>Birmingham</v>
      </c>
      <c r="J716" t="str">
        <f>VLOOKUP(E716, diagnosis!A:B, 2, FALSE)</f>
        <v>Appendicitis</v>
      </c>
      <c r="K716" t="str">
        <f>VLOOKUP(D716, department!A:B, 2, FALSE)</f>
        <v>General Surgery</v>
      </c>
      <c r="L716" t="str">
        <f>VLOOKUP(C716, provider!A:B, 2, FALSE)</f>
        <v>Dr. Sade Kikiola</v>
      </c>
      <c r="M716" t="str">
        <f>VLOOKUP(G716, insurance!A:B, 2, FALSE)</f>
        <v>Aviva</v>
      </c>
      <c r="N716">
        <f>VLOOKUP(B716, patient!A:D, 4, FALSE)</f>
        <v>67</v>
      </c>
      <c r="O716" t="str">
        <f>VLOOKUP(B716, patient!A:C, 3, FALSE)</f>
        <v>Female</v>
      </c>
      <c r="P716" t="str">
        <f>VLOOKUP(B716, patient!A:F, 6, FALSE)</f>
        <v>Hispanic</v>
      </c>
      <c r="Q716" t="s">
        <v>491</v>
      </c>
      <c r="R716">
        <v>293</v>
      </c>
      <c r="S716">
        <v>43</v>
      </c>
      <c r="U716" s="1" t="str">
        <f t="shared" si="33"/>
        <v>No</v>
      </c>
      <c r="V716">
        <v>1</v>
      </c>
      <c r="W716" t="s">
        <v>494</v>
      </c>
      <c r="X716" t="s">
        <v>495</v>
      </c>
      <c r="Y716" t="str">
        <f t="shared" si="34"/>
        <v>Emergency</v>
      </c>
      <c r="Z716" t="s">
        <v>489</v>
      </c>
      <c r="AC716" t="s">
        <v>493</v>
      </c>
      <c r="AD716">
        <v>256.2</v>
      </c>
      <c r="AE716">
        <v>30</v>
      </c>
      <c r="AF716" t="str">
        <f t="shared" si="35"/>
        <v>Mar</v>
      </c>
    </row>
    <row r="717" spans="1:32" x14ac:dyDescent="0.25">
      <c r="A717" s="1">
        <v>45363</v>
      </c>
      <c r="B717">
        <v>2237</v>
      </c>
      <c r="C717">
        <v>5</v>
      </c>
      <c r="D717">
        <v>1</v>
      </c>
      <c r="E717">
        <v>4</v>
      </c>
      <c r="F717">
        <v>2</v>
      </c>
      <c r="G717">
        <v>1</v>
      </c>
      <c r="H717">
        <f>VLOOKUP(B717, patient!A:E, 5, FALSE)</f>
        <v>39</v>
      </c>
      <c r="I717" t="str">
        <f>VLOOKUP(H717, city!A:B, 2, FALSE)</f>
        <v>Sheffield</v>
      </c>
      <c r="J717" t="str">
        <f>VLOOKUP(E717, diagnosis!A:B, 2, FALSE)</f>
        <v>Hypertension</v>
      </c>
      <c r="K717" t="str">
        <f>VLOOKUP(D717, department!A:B, 2, FALSE)</f>
        <v>Cardiology</v>
      </c>
      <c r="L717" t="str">
        <f>VLOOKUP(C717, provider!A:B, 2, FALSE)</f>
        <v>Dr. Sade Kikiola</v>
      </c>
      <c r="M717" t="str">
        <f>VLOOKUP(G717, insurance!A:B, 2, FALSE)</f>
        <v>Aviva</v>
      </c>
      <c r="N717">
        <f>VLOOKUP(B717, patient!A:D, 4, FALSE)</f>
        <v>52</v>
      </c>
      <c r="O717" t="str">
        <f>VLOOKUP(B717, patient!A:C, 3, FALSE)</f>
        <v>Female</v>
      </c>
      <c r="P717" t="str">
        <f>VLOOKUP(B717, patient!A:F, 6, FALSE)</f>
        <v>Black</v>
      </c>
      <c r="Q717" t="s">
        <v>486</v>
      </c>
      <c r="R717">
        <v>519</v>
      </c>
      <c r="S717">
        <v>194</v>
      </c>
      <c r="U717" s="1" t="str">
        <f t="shared" si="33"/>
        <v>No</v>
      </c>
      <c r="V717">
        <v>2</v>
      </c>
      <c r="W717" t="s">
        <v>494</v>
      </c>
      <c r="X717" t="s">
        <v>495</v>
      </c>
      <c r="Y717" t="str">
        <f t="shared" si="34"/>
        <v>Emergency</v>
      </c>
      <c r="Z717" t="s">
        <v>489</v>
      </c>
      <c r="AC717" t="s">
        <v>498</v>
      </c>
      <c r="AD717">
        <v>506.1</v>
      </c>
      <c r="AE717">
        <v>10</v>
      </c>
      <c r="AF717" t="str">
        <f t="shared" si="35"/>
        <v>Mar</v>
      </c>
    </row>
    <row r="718" spans="1:32" x14ac:dyDescent="0.25">
      <c r="A718" s="1">
        <v>45363</v>
      </c>
      <c r="B718">
        <v>167</v>
      </c>
      <c r="C718">
        <v>5</v>
      </c>
      <c r="D718">
        <v>2</v>
      </c>
      <c r="E718">
        <v>1</v>
      </c>
      <c r="F718">
        <v>2</v>
      </c>
      <c r="G718">
        <v>2</v>
      </c>
      <c r="H718">
        <f>VLOOKUP(B718, patient!A:E, 5, FALSE)</f>
        <v>26</v>
      </c>
      <c r="I718" t="str">
        <f>VLOOKUP(H718, city!A:B, 2, FALSE)</f>
        <v>London</v>
      </c>
      <c r="J718" t="str">
        <f>VLOOKUP(E718, diagnosis!A:B, 2, FALSE)</f>
        <v>Appendicitis</v>
      </c>
      <c r="K718" t="str">
        <f>VLOOKUP(D718, department!A:B, 2, FALSE)</f>
        <v>General Surgery</v>
      </c>
      <c r="L718" t="str">
        <f>VLOOKUP(C718, provider!A:B, 2, FALSE)</f>
        <v>Dr. Sade Kikiola</v>
      </c>
      <c r="M718" t="str">
        <f>VLOOKUP(G718, insurance!A:B, 2, FALSE)</f>
        <v>AXA</v>
      </c>
      <c r="N718">
        <f>VLOOKUP(B718, patient!A:D, 4, FALSE)</f>
        <v>40</v>
      </c>
      <c r="O718" t="str">
        <f>VLOOKUP(B718, patient!A:C, 3, FALSE)</f>
        <v>Male</v>
      </c>
      <c r="P718" t="str">
        <f>VLOOKUP(B718, patient!A:F, 6, FALSE)</f>
        <v>Other</v>
      </c>
      <c r="Q718" t="s">
        <v>486</v>
      </c>
      <c r="R718">
        <v>676</v>
      </c>
      <c r="S718">
        <v>94</v>
      </c>
      <c r="U718" s="1" t="str">
        <f t="shared" si="33"/>
        <v>No</v>
      </c>
      <c r="V718">
        <v>1</v>
      </c>
      <c r="W718" t="s">
        <v>487</v>
      </c>
      <c r="X718" t="s">
        <v>488</v>
      </c>
      <c r="Y718" t="str">
        <f t="shared" si="34"/>
        <v>Scheduled</v>
      </c>
      <c r="Z718" t="s">
        <v>489</v>
      </c>
      <c r="AC718" t="s">
        <v>498</v>
      </c>
      <c r="AD718">
        <v>546</v>
      </c>
      <c r="AE718">
        <v>10</v>
      </c>
      <c r="AF718" t="str">
        <f t="shared" si="35"/>
        <v>Mar</v>
      </c>
    </row>
    <row r="719" spans="1:32" x14ac:dyDescent="0.25">
      <c r="A719" s="1">
        <v>45363</v>
      </c>
      <c r="B719">
        <v>4096</v>
      </c>
      <c r="C719">
        <v>5</v>
      </c>
      <c r="D719">
        <v>1</v>
      </c>
      <c r="E719">
        <v>4</v>
      </c>
      <c r="F719">
        <v>3</v>
      </c>
      <c r="G719">
        <v>1</v>
      </c>
      <c r="H719">
        <f>VLOOKUP(B719, patient!A:E, 5, FALSE)</f>
        <v>3</v>
      </c>
      <c r="I719" t="str">
        <f>VLOOKUP(H719, city!A:B, 2, FALSE)</f>
        <v>Birmingham</v>
      </c>
      <c r="J719" t="str">
        <f>VLOOKUP(E719, diagnosis!A:B, 2, FALSE)</f>
        <v>Hypertension</v>
      </c>
      <c r="K719" t="str">
        <f>VLOOKUP(D719, department!A:B, 2, FALSE)</f>
        <v>Cardiology</v>
      </c>
      <c r="L719" t="str">
        <f>VLOOKUP(C719, provider!A:B, 2, FALSE)</f>
        <v>Dr. Sade Kikiola</v>
      </c>
      <c r="M719" t="str">
        <f>VLOOKUP(G719, insurance!A:B, 2, FALSE)</f>
        <v>Aviva</v>
      </c>
      <c r="N719">
        <f>VLOOKUP(B719, patient!A:D, 4, FALSE)</f>
        <v>34</v>
      </c>
      <c r="O719" t="str">
        <f>VLOOKUP(B719, patient!A:C, 3, FALSE)</f>
        <v>Male</v>
      </c>
      <c r="P719" t="str">
        <f>VLOOKUP(B719, patient!A:F, 6, FALSE)</f>
        <v>White</v>
      </c>
      <c r="Q719" t="s">
        <v>492</v>
      </c>
      <c r="R719">
        <v>271</v>
      </c>
      <c r="S719">
        <v>129</v>
      </c>
      <c r="U719" s="1" t="str">
        <f t="shared" si="33"/>
        <v>No</v>
      </c>
      <c r="V719">
        <v>2</v>
      </c>
      <c r="W719" t="s">
        <v>492</v>
      </c>
      <c r="X719" t="s">
        <v>488</v>
      </c>
      <c r="Y719" t="str">
        <f t="shared" si="34"/>
        <v>Scheduled</v>
      </c>
      <c r="Z719" t="s">
        <v>489</v>
      </c>
      <c r="AC719" t="s">
        <v>496</v>
      </c>
      <c r="AD719">
        <v>315</v>
      </c>
      <c r="AE719">
        <v>50</v>
      </c>
      <c r="AF719" t="str">
        <f t="shared" si="35"/>
        <v>Mar</v>
      </c>
    </row>
    <row r="720" spans="1:32" x14ac:dyDescent="0.25">
      <c r="A720" s="1">
        <v>45363</v>
      </c>
      <c r="B720">
        <v>291</v>
      </c>
      <c r="C720">
        <v>5</v>
      </c>
      <c r="D720">
        <v>2</v>
      </c>
      <c r="E720">
        <v>1</v>
      </c>
      <c r="F720">
        <v>2</v>
      </c>
      <c r="G720">
        <v>3</v>
      </c>
      <c r="H720">
        <f>VLOOKUP(B720, patient!A:E, 5, FALSE)</f>
        <v>4</v>
      </c>
      <c r="I720" t="str">
        <f>VLOOKUP(H720, city!A:B, 2, FALSE)</f>
        <v>Birmingham</v>
      </c>
      <c r="J720" t="str">
        <f>VLOOKUP(E720, diagnosis!A:B, 2, FALSE)</f>
        <v>Appendicitis</v>
      </c>
      <c r="K720" t="str">
        <f>VLOOKUP(D720, department!A:B, 2, FALSE)</f>
        <v>General Surgery</v>
      </c>
      <c r="L720" t="str">
        <f>VLOOKUP(C720, provider!A:B, 2, FALSE)</f>
        <v>Dr. Sade Kikiola</v>
      </c>
      <c r="M720" t="str">
        <f>VLOOKUP(G720, insurance!A:B, 2, FALSE)</f>
        <v>Allianz</v>
      </c>
      <c r="N720">
        <f>VLOOKUP(B720, patient!A:D, 4, FALSE)</f>
        <v>43</v>
      </c>
      <c r="O720" t="str">
        <f>VLOOKUP(B720, patient!A:C, 3, FALSE)</f>
        <v>Female</v>
      </c>
      <c r="P720" t="str">
        <f>VLOOKUP(B720, patient!A:F, 6, FALSE)</f>
        <v>Black</v>
      </c>
      <c r="Q720" t="s">
        <v>486</v>
      </c>
      <c r="R720">
        <v>185</v>
      </c>
      <c r="S720">
        <v>153</v>
      </c>
      <c r="T720" s="1">
        <v>45377</v>
      </c>
      <c r="U720" s="1" t="str">
        <f t="shared" si="33"/>
        <v>Yes</v>
      </c>
      <c r="V720">
        <v>1</v>
      </c>
      <c r="W720" t="s">
        <v>494</v>
      </c>
      <c r="X720" t="s">
        <v>495</v>
      </c>
      <c r="Y720" t="str">
        <f t="shared" si="34"/>
        <v>Emergency</v>
      </c>
      <c r="Z720" t="s">
        <v>497</v>
      </c>
      <c r="AC720" t="s">
        <v>490</v>
      </c>
      <c r="AD720">
        <v>236.6</v>
      </c>
      <c r="AE720">
        <v>0</v>
      </c>
      <c r="AF720" t="str">
        <f t="shared" si="35"/>
        <v>Mar</v>
      </c>
    </row>
    <row r="721" spans="1:32" x14ac:dyDescent="0.25">
      <c r="A721" s="1">
        <v>45363</v>
      </c>
      <c r="B721">
        <v>3145</v>
      </c>
      <c r="C721">
        <v>5</v>
      </c>
      <c r="D721">
        <v>1</v>
      </c>
      <c r="E721">
        <v>4</v>
      </c>
      <c r="F721">
        <v>1</v>
      </c>
      <c r="G721">
        <v>3</v>
      </c>
      <c r="H721">
        <f>VLOOKUP(B721, patient!A:E, 5, FALSE)</f>
        <v>10</v>
      </c>
      <c r="I721" t="str">
        <f>VLOOKUP(H721, city!A:B, 2, FALSE)</f>
        <v>Edinburgh</v>
      </c>
      <c r="J721" t="str">
        <f>VLOOKUP(E721, diagnosis!A:B, 2, FALSE)</f>
        <v>Hypertension</v>
      </c>
      <c r="K721" t="str">
        <f>VLOOKUP(D721, department!A:B, 2, FALSE)</f>
        <v>Cardiology</v>
      </c>
      <c r="L721" t="str">
        <f>VLOOKUP(C721, provider!A:B, 2, FALSE)</f>
        <v>Dr. Sade Kikiola</v>
      </c>
      <c r="M721" t="str">
        <f>VLOOKUP(G721, insurance!A:B, 2, FALSE)</f>
        <v>Allianz</v>
      </c>
      <c r="N721">
        <f>VLOOKUP(B721, patient!A:D, 4, FALSE)</f>
        <v>25</v>
      </c>
      <c r="O721" t="str">
        <f>VLOOKUP(B721, patient!A:C, 3, FALSE)</f>
        <v>Female</v>
      </c>
      <c r="P721" t="str">
        <f>VLOOKUP(B721, patient!A:F, 6, FALSE)</f>
        <v>White</v>
      </c>
      <c r="Q721" t="s">
        <v>486</v>
      </c>
      <c r="R721">
        <v>758</v>
      </c>
      <c r="S721">
        <v>174</v>
      </c>
      <c r="T721" s="1">
        <v>45375</v>
      </c>
      <c r="U721" s="1" t="str">
        <f t="shared" si="33"/>
        <v>Yes</v>
      </c>
      <c r="V721">
        <v>2</v>
      </c>
      <c r="W721" t="s">
        <v>494</v>
      </c>
      <c r="X721" t="s">
        <v>488</v>
      </c>
      <c r="Y721" t="str">
        <f t="shared" si="34"/>
        <v>Scheduled</v>
      </c>
      <c r="Z721" t="s">
        <v>497</v>
      </c>
      <c r="AC721" t="s">
        <v>490</v>
      </c>
      <c r="AD721">
        <v>652.4</v>
      </c>
      <c r="AE721">
        <v>0</v>
      </c>
      <c r="AF721" t="str">
        <f t="shared" si="35"/>
        <v>Mar</v>
      </c>
    </row>
    <row r="722" spans="1:32" x14ac:dyDescent="0.25">
      <c r="A722" s="1">
        <v>45364</v>
      </c>
      <c r="B722">
        <v>1263</v>
      </c>
      <c r="C722">
        <v>5</v>
      </c>
      <c r="D722">
        <v>2</v>
      </c>
      <c r="E722">
        <v>1</v>
      </c>
      <c r="F722">
        <v>2</v>
      </c>
      <c r="G722">
        <v>3</v>
      </c>
      <c r="H722">
        <f>VLOOKUP(B722, patient!A:E, 5, FALSE)</f>
        <v>13</v>
      </c>
      <c r="I722" t="str">
        <f>VLOOKUP(H722, city!A:B, 2, FALSE)</f>
        <v>Glasgow</v>
      </c>
      <c r="J722" t="str">
        <f>VLOOKUP(E722, diagnosis!A:B, 2, FALSE)</f>
        <v>Appendicitis</v>
      </c>
      <c r="K722" t="str">
        <f>VLOOKUP(D722, department!A:B, 2, FALSE)</f>
        <v>General Surgery</v>
      </c>
      <c r="L722" t="str">
        <f>VLOOKUP(C722, provider!A:B, 2, FALSE)</f>
        <v>Dr. Sade Kikiola</v>
      </c>
      <c r="M722" t="str">
        <f>VLOOKUP(G722, insurance!A:B, 2, FALSE)</f>
        <v>Allianz</v>
      </c>
      <c r="N722">
        <f>VLOOKUP(B722, patient!A:D, 4, FALSE)</f>
        <v>46</v>
      </c>
      <c r="O722" t="str">
        <f>VLOOKUP(B722, patient!A:C, 3, FALSE)</f>
        <v>Female</v>
      </c>
      <c r="P722" t="str">
        <f>VLOOKUP(B722, patient!A:F, 6, FALSE)</f>
        <v>White</v>
      </c>
      <c r="Q722" t="s">
        <v>486</v>
      </c>
      <c r="R722">
        <v>396</v>
      </c>
      <c r="S722">
        <v>157</v>
      </c>
      <c r="U722" s="1" t="str">
        <f t="shared" si="33"/>
        <v>No</v>
      </c>
      <c r="V722">
        <v>1</v>
      </c>
      <c r="W722" t="s">
        <v>487</v>
      </c>
      <c r="X722" t="s">
        <v>488</v>
      </c>
      <c r="Y722" t="str">
        <f t="shared" si="34"/>
        <v>Scheduled</v>
      </c>
      <c r="Z722" t="s">
        <v>497</v>
      </c>
      <c r="AC722" t="s">
        <v>496</v>
      </c>
      <c r="AD722">
        <v>422.1</v>
      </c>
      <c r="AE722">
        <v>50</v>
      </c>
      <c r="AF722" t="str">
        <f t="shared" si="35"/>
        <v>Mar</v>
      </c>
    </row>
    <row r="723" spans="1:32" x14ac:dyDescent="0.25">
      <c r="A723" s="1">
        <v>45364</v>
      </c>
      <c r="B723">
        <v>1146</v>
      </c>
      <c r="C723">
        <v>5</v>
      </c>
      <c r="D723">
        <v>1</v>
      </c>
      <c r="E723">
        <v>4</v>
      </c>
      <c r="F723">
        <v>2</v>
      </c>
      <c r="G723">
        <v>2</v>
      </c>
      <c r="H723">
        <f>VLOOKUP(B723, patient!A:E, 5, FALSE)</f>
        <v>20</v>
      </c>
      <c r="I723" t="str">
        <f>VLOOKUP(H723, city!A:B, 2, FALSE)</f>
        <v>Leeds</v>
      </c>
      <c r="J723" t="str">
        <f>VLOOKUP(E723, diagnosis!A:B, 2, FALSE)</f>
        <v>Hypertension</v>
      </c>
      <c r="K723" t="str">
        <f>VLOOKUP(D723, department!A:B, 2, FALSE)</f>
        <v>Cardiology</v>
      </c>
      <c r="L723" t="str">
        <f>VLOOKUP(C723, provider!A:B, 2, FALSE)</f>
        <v>Dr. Sade Kikiola</v>
      </c>
      <c r="M723" t="str">
        <f>VLOOKUP(G723, insurance!A:B, 2, FALSE)</f>
        <v>AXA</v>
      </c>
      <c r="N723">
        <f>VLOOKUP(B723, patient!A:D, 4, FALSE)</f>
        <v>43</v>
      </c>
      <c r="O723" t="str">
        <f>VLOOKUP(B723, patient!A:C, 3, FALSE)</f>
        <v>Male</v>
      </c>
      <c r="P723" t="str">
        <f>VLOOKUP(B723, patient!A:F, 6, FALSE)</f>
        <v>Black</v>
      </c>
      <c r="Q723" t="s">
        <v>486</v>
      </c>
      <c r="R723">
        <v>174</v>
      </c>
      <c r="S723">
        <v>186</v>
      </c>
      <c r="U723" s="1" t="str">
        <f t="shared" si="33"/>
        <v>No</v>
      </c>
      <c r="V723">
        <v>2</v>
      </c>
      <c r="W723" t="s">
        <v>487</v>
      </c>
      <c r="X723" t="s">
        <v>488</v>
      </c>
      <c r="Y723" t="str">
        <f t="shared" si="34"/>
        <v>Scheduled</v>
      </c>
      <c r="Z723" t="s">
        <v>489</v>
      </c>
      <c r="AC723" t="s">
        <v>493</v>
      </c>
      <c r="AD723">
        <v>273</v>
      </c>
      <c r="AE723">
        <v>30</v>
      </c>
      <c r="AF723" t="str">
        <f t="shared" si="35"/>
        <v>Mar</v>
      </c>
    </row>
    <row r="724" spans="1:32" x14ac:dyDescent="0.25">
      <c r="A724" s="1">
        <v>45364</v>
      </c>
      <c r="B724">
        <v>1357</v>
      </c>
      <c r="C724">
        <v>5</v>
      </c>
      <c r="D724">
        <v>2</v>
      </c>
      <c r="E724">
        <v>1</v>
      </c>
      <c r="F724">
        <v>2</v>
      </c>
      <c r="G724">
        <v>3</v>
      </c>
      <c r="H724">
        <f>VLOOKUP(B724, patient!A:E, 5, FALSE)</f>
        <v>30</v>
      </c>
      <c r="I724" t="str">
        <f>VLOOKUP(H724, city!A:B, 2, FALSE)</f>
        <v>Manchester</v>
      </c>
      <c r="J724" t="str">
        <f>VLOOKUP(E724, diagnosis!A:B, 2, FALSE)</f>
        <v>Appendicitis</v>
      </c>
      <c r="K724" t="str">
        <f>VLOOKUP(D724, department!A:B, 2, FALSE)</f>
        <v>General Surgery</v>
      </c>
      <c r="L724" t="str">
        <f>VLOOKUP(C724, provider!A:B, 2, FALSE)</f>
        <v>Dr. Sade Kikiola</v>
      </c>
      <c r="M724" t="str">
        <f>VLOOKUP(G724, insurance!A:B, 2, FALSE)</f>
        <v>Allianz</v>
      </c>
      <c r="N724">
        <f>VLOOKUP(B724, patient!A:D, 4, FALSE)</f>
        <v>27</v>
      </c>
      <c r="O724" t="str">
        <f>VLOOKUP(B724, patient!A:C, 3, FALSE)</f>
        <v>Male</v>
      </c>
      <c r="P724" t="str">
        <f>VLOOKUP(B724, patient!A:F, 6, FALSE)</f>
        <v>Asian</v>
      </c>
      <c r="Q724" t="s">
        <v>486</v>
      </c>
      <c r="R724">
        <v>72</v>
      </c>
      <c r="S724">
        <v>129</v>
      </c>
      <c r="U724" s="1" t="str">
        <f t="shared" si="33"/>
        <v>No</v>
      </c>
      <c r="V724">
        <v>1</v>
      </c>
      <c r="W724" t="s">
        <v>492</v>
      </c>
      <c r="X724" t="s">
        <v>495</v>
      </c>
      <c r="Y724" t="str">
        <f t="shared" si="34"/>
        <v>Emergency</v>
      </c>
      <c r="Z724" t="s">
        <v>497</v>
      </c>
      <c r="AC724" t="s">
        <v>496</v>
      </c>
      <c r="AD724">
        <v>175.7</v>
      </c>
      <c r="AE724">
        <v>50</v>
      </c>
      <c r="AF724" t="str">
        <f t="shared" si="35"/>
        <v>Mar</v>
      </c>
    </row>
    <row r="725" spans="1:32" x14ac:dyDescent="0.25">
      <c r="A725" s="1">
        <v>45364</v>
      </c>
      <c r="B725">
        <v>2813</v>
      </c>
      <c r="C725">
        <v>5</v>
      </c>
      <c r="D725">
        <v>1</v>
      </c>
      <c r="E725">
        <v>4</v>
      </c>
      <c r="F725">
        <v>1</v>
      </c>
      <c r="G725">
        <v>3</v>
      </c>
      <c r="H725">
        <f>VLOOKUP(B725, patient!A:E, 5, FALSE)</f>
        <v>10</v>
      </c>
      <c r="I725" t="str">
        <f>VLOOKUP(H725, city!A:B, 2, FALSE)</f>
        <v>Edinburgh</v>
      </c>
      <c r="J725" t="str">
        <f>VLOOKUP(E725, diagnosis!A:B, 2, FALSE)</f>
        <v>Hypertension</v>
      </c>
      <c r="K725" t="str">
        <f>VLOOKUP(D725, department!A:B, 2, FALSE)</f>
        <v>Cardiology</v>
      </c>
      <c r="L725" t="str">
        <f>VLOOKUP(C725, provider!A:B, 2, FALSE)</f>
        <v>Dr. Sade Kikiola</v>
      </c>
      <c r="M725" t="str">
        <f>VLOOKUP(G725, insurance!A:B, 2, FALSE)</f>
        <v>Allianz</v>
      </c>
      <c r="N725">
        <f>VLOOKUP(B725, patient!A:D, 4, FALSE)</f>
        <v>43</v>
      </c>
      <c r="O725" t="str">
        <f>VLOOKUP(B725, patient!A:C, 3, FALSE)</f>
        <v>Male</v>
      </c>
      <c r="P725" t="str">
        <f>VLOOKUP(B725, patient!A:F, 6, FALSE)</f>
        <v>Hispanic</v>
      </c>
      <c r="Q725" t="s">
        <v>486</v>
      </c>
      <c r="R725">
        <v>713</v>
      </c>
      <c r="S725">
        <v>109</v>
      </c>
      <c r="T725" s="1">
        <v>45391</v>
      </c>
      <c r="U725" s="1" t="str">
        <f t="shared" si="33"/>
        <v>Yes</v>
      </c>
      <c r="V725">
        <v>2</v>
      </c>
      <c r="W725" t="s">
        <v>494</v>
      </c>
      <c r="X725" t="s">
        <v>495</v>
      </c>
      <c r="Y725" t="str">
        <f t="shared" si="34"/>
        <v>Emergency</v>
      </c>
      <c r="Z725" t="s">
        <v>497</v>
      </c>
      <c r="AC725" t="s">
        <v>490</v>
      </c>
      <c r="AD725">
        <v>575.4</v>
      </c>
      <c r="AE725">
        <v>0</v>
      </c>
      <c r="AF725" t="str">
        <f t="shared" si="35"/>
        <v>Mar</v>
      </c>
    </row>
    <row r="726" spans="1:32" x14ac:dyDescent="0.25">
      <c r="A726" s="1">
        <v>45364</v>
      </c>
      <c r="B726">
        <v>1440</v>
      </c>
      <c r="C726">
        <v>5</v>
      </c>
      <c r="D726">
        <v>2</v>
      </c>
      <c r="E726">
        <v>1</v>
      </c>
      <c r="F726">
        <v>2</v>
      </c>
      <c r="G726">
        <v>3</v>
      </c>
      <c r="H726">
        <f>VLOOKUP(B726, patient!A:E, 5, FALSE)</f>
        <v>1</v>
      </c>
      <c r="I726" t="str">
        <f>VLOOKUP(H726, city!A:B, 2, FALSE)</f>
        <v>Birmingham</v>
      </c>
      <c r="J726" t="str">
        <f>VLOOKUP(E726, diagnosis!A:B, 2, FALSE)</f>
        <v>Appendicitis</v>
      </c>
      <c r="K726" t="str">
        <f>VLOOKUP(D726, department!A:B, 2, FALSE)</f>
        <v>General Surgery</v>
      </c>
      <c r="L726" t="str">
        <f>VLOOKUP(C726, provider!A:B, 2, FALSE)</f>
        <v>Dr. Sade Kikiola</v>
      </c>
      <c r="M726" t="str">
        <f>VLOOKUP(G726, insurance!A:B, 2, FALSE)</f>
        <v>Allianz</v>
      </c>
      <c r="N726">
        <f>VLOOKUP(B726, patient!A:D, 4, FALSE)</f>
        <v>79</v>
      </c>
      <c r="O726" t="str">
        <f>VLOOKUP(B726, patient!A:C, 3, FALSE)</f>
        <v>Male</v>
      </c>
      <c r="P726" t="str">
        <f>VLOOKUP(B726, patient!A:F, 6, FALSE)</f>
        <v>Other</v>
      </c>
      <c r="Q726" t="s">
        <v>486</v>
      </c>
      <c r="R726">
        <v>763</v>
      </c>
      <c r="S726">
        <v>56</v>
      </c>
      <c r="T726" s="1">
        <v>45393</v>
      </c>
      <c r="U726" s="1" t="str">
        <f t="shared" si="33"/>
        <v>Yes</v>
      </c>
      <c r="V726">
        <v>1</v>
      </c>
      <c r="W726" t="s">
        <v>494</v>
      </c>
      <c r="X726" t="s">
        <v>495</v>
      </c>
      <c r="Y726" t="str">
        <f t="shared" si="34"/>
        <v>Emergency</v>
      </c>
      <c r="Z726" t="s">
        <v>489</v>
      </c>
      <c r="AC726" t="s">
        <v>490</v>
      </c>
      <c r="AD726">
        <v>573.29999999999995</v>
      </c>
      <c r="AE726">
        <v>0</v>
      </c>
      <c r="AF726" t="str">
        <f t="shared" si="35"/>
        <v>Mar</v>
      </c>
    </row>
    <row r="727" spans="1:32" x14ac:dyDescent="0.25">
      <c r="A727" s="1">
        <v>45364</v>
      </c>
      <c r="B727">
        <v>1875</v>
      </c>
      <c r="C727">
        <v>5</v>
      </c>
      <c r="D727">
        <v>1</v>
      </c>
      <c r="E727">
        <v>4</v>
      </c>
      <c r="F727">
        <v>2</v>
      </c>
      <c r="G727">
        <v>3</v>
      </c>
      <c r="H727">
        <f>VLOOKUP(B727, patient!A:E, 5, FALSE)</f>
        <v>11</v>
      </c>
      <c r="I727" t="str">
        <f>VLOOKUP(H727, city!A:B, 2, FALSE)</f>
        <v>Edinburgh</v>
      </c>
      <c r="J727" t="str">
        <f>VLOOKUP(E727, diagnosis!A:B, 2, FALSE)</f>
        <v>Hypertension</v>
      </c>
      <c r="K727" t="str">
        <f>VLOOKUP(D727, department!A:B, 2, FALSE)</f>
        <v>Cardiology</v>
      </c>
      <c r="L727" t="str">
        <f>VLOOKUP(C727, provider!A:B, 2, FALSE)</f>
        <v>Dr. Sade Kikiola</v>
      </c>
      <c r="M727" t="str">
        <f>VLOOKUP(G727, insurance!A:B, 2, FALSE)</f>
        <v>Allianz</v>
      </c>
      <c r="N727">
        <f>VLOOKUP(B727, patient!A:D, 4, FALSE)</f>
        <v>51</v>
      </c>
      <c r="O727" t="str">
        <f>VLOOKUP(B727, patient!A:C, 3, FALSE)</f>
        <v>Male</v>
      </c>
      <c r="P727" t="str">
        <f>VLOOKUP(B727, patient!A:F, 6, FALSE)</f>
        <v>White</v>
      </c>
      <c r="Q727" t="s">
        <v>486</v>
      </c>
      <c r="R727">
        <v>857</v>
      </c>
      <c r="S727">
        <v>73</v>
      </c>
      <c r="U727" s="1" t="str">
        <f t="shared" si="33"/>
        <v>No</v>
      </c>
      <c r="V727">
        <v>2</v>
      </c>
      <c r="W727" t="s">
        <v>494</v>
      </c>
      <c r="X727" t="s">
        <v>488</v>
      </c>
      <c r="Y727" t="str">
        <f t="shared" si="34"/>
        <v>Scheduled</v>
      </c>
      <c r="Z727" t="s">
        <v>497</v>
      </c>
      <c r="AC727" t="s">
        <v>498</v>
      </c>
      <c r="AD727">
        <v>658</v>
      </c>
      <c r="AE727">
        <v>10</v>
      </c>
      <c r="AF727" t="str">
        <f t="shared" si="35"/>
        <v>Mar</v>
      </c>
    </row>
    <row r="728" spans="1:32" x14ac:dyDescent="0.25">
      <c r="A728" s="1">
        <v>45364</v>
      </c>
      <c r="B728">
        <v>1791</v>
      </c>
      <c r="C728">
        <v>5</v>
      </c>
      <c r="D728">
        <v>2</v>
      </c>
      <c r="E728">
        <v>1</v>
      </c>
      <c r="F728">
        <v>2</v>
      </c>
      <c r="G728">
        <v>3</v>
      </c>
      <c r="H728">
        <f>VLOOKUP(B728, patient!A:E, 5, FALSE)</f>
        <v>34</v>
      </c>
      <c r="I728" t="str">
        <f>VLOOKUP(H728, city!A:B, 2, FALSE)</f>
        <v>Newcastle</v>
      </c>
      <c r="J728" t="str">
        <f>VLOOKUP(E728, diagnosis!A:B, 2, FALSE)</f>
        <v>Appendicitis</v>
      </c>
      <c r="K728" t="str">
        <f>VLOOKUP(D728, department!A:B, 2, FALSE)</f>
        <v>General Surgery</v>
      </c>
      <c r="L728" t="str">
        <f>VLOOKUP(C728, provider!A:B, 2, FALSE)</f>
        <v>Dr. Sade Kikiola</v>
      </c>
      <c r="M728" t="str">
        <f>VLOOKUP(G728, insurance!A:B, 2, FALSE)</f>
        <v>Allianz</v>
      </c>
      <c r="N728">
        <f>VLOOKUP(B728, patient!A:D, 4, FALSE)</f>
        <v>68</v>
      </c>
      <c r="O728" t="str">
        <f>VLOOKUP(B728, patient!A:C, 3, FALSE)</f>
        <v>Female</v>
      </c>
      <c r="P728" t="str">
        <f>VLOOKUP(B728, patient!A:F, 6, FALSE)</f>
        <v>Asian</v>
      </c>
      <c r="Q728" t="s">
        <v>492</v>
      </c>
      <c r="R728">
        <v>773</v>
      </c>
      <c r="S728">
        <v>70</v>
      </c>
      <c r="U728" s="1" t="str">
        <f t="shared" si="33"/>
        <v>No</v>
      </c>
      <c r="V728">
        <v>1</v>
      </c>
      <c r="W728" t="s">
        <v>492</v>
      </c>
      <c r="X728" t="s">
        <v>495</v>
      </c>
      <c r="Y728" t="str">
        <f t="shared" si="34"/>
        <v>Emergency</v>
      </c>
      <c r="Z728" t="s">
        <v>489</v>
      </c>
      <c r="AC728" t="s">
        <v>496</v>
      </c>
      <c r="AD728">
        <v>625.1</v>
      </c>
      <c r="AE728">
        <v>50</v>
      </c>
      <c r="AF728" t="str">
        <f t="shared" si="35"/>
        <v>Mar</v>
      </c>
    </row>
    <row r="729" spans="1:32" x14ac:dyDescent="0.25">
      <c r="A729" s="1">
        <v>45364</v>
      </c>
      <c r="B729">
        <v>4677</v>
      </c>
      <c r="C729">
        <v>5</v>
      </c>
      <c r="D729">
        <v>1</v>
      </c>
      <c r="E729">
        <v>4</v>
      </c>
      <c r="F729">
        <v>5</v>
      </c>
      <c r="G729">
        <v>3</v>
      </c>
      <c r="H729">
        <f>VLOOKUP(B729, patient!A:E, 5, FALSE)</f>
        <v>10</v>
      </c>
      <c r="I729" t="str">
        <f>VLOOKUP(H729, city!A:B, 2, FALSE)</f>
        <v>Edinburgh</v>
      </c>
      <c r="J729" t="str">
        <f>VLOOKUP(E729, diagnosis!A:B, 2, FALSE)</f>
        <v>Hypertension</v>
      </c>
      <c r="K729" t="str">
        <f>VLOOKUP(D729, department!A:B, 2, FALSE)</f>
        <v>Cardiology</v>
      </c>
      <c r="L729" t="str">
        <f>VLOOKUP(C729, provider!A:B, 2, FALSE)</f>
        <v>Dr. Sade Kikiola</v>
      </c>
      <c r="M729" t="str">
        <f>VLOOKUP(G729, insurance!A:B, 2, FALSE)</f>
        <v>Allianz</v>
      </c>
      <c r="N729">
        <f>VLOOKUP(B729, patient!A:D, 4, FALSE)</f>
        <v>58</v>
      </c>
      <c r="O729" t="str">
        <f>VLOOKUP(B729, patient!A:C, 3, FALSE)</f>
        <v>Male</v>
      </c>
      <c r="P729" t="str">
        <f>VLOOKUP(B729, patient!A:F, 6, FALSE)</f>
        <v>White</v>
      </c>
      <c r="Q729" t="s">
        <v>486</v>
      </c>
      <c r="R729">
        <v>858</v>
      </c>
      <c r="S729">
        <v>79</v>
      </c>
      <c r="U729" s="1" t="str">
        <f t="shared" si="33"/>
        <v>No</v>
      </c>
      <c r="V729">
        <v>2</v>
      </c>
      <c r="W729" t="s">
        <v>487</v>
      </c>
      <c r="X729" t="s">
        <v>495</v>
      </c>
      <c r="Y729" t="str">
        <f t="shared" si="34"/>
        <v>Emergency</v>
      </c>
      <c r="Z729" t="s">
        <v>497</v>
      </c>
      <c r="AC729" t="s">
        <v>498</v>
      </c>
      <c r="AD729">
        <v>662.9</v>
      </c>
      <c r="AE729">
        <v>10</v>
      </c>
      <c r="AF729" t="str">
        <f t="shared" si="35"/>
        <v>Mar</v>
      </c>
    </row>
    <row r="730" spans="1:32" x14ac:dyDescent="0.25">
      <c r="A730" s="1">
        <v>45364</v>
      </c>
      <c r="B730">
        <v>3538</v>
      </c>
      <c r="C730">
        <v>5</v>
      </c>
      <c r="D730">
        <v>2</v>
      </c>
      <c r="E730">
        <v>1</v>
      </c>
      <c r="F730">
        <v>2</v>
      </c>
      <c r="G730">
        <v>2</v>
      </c>
      <c r="H730">
        <f>VLOOKUP(B730, patient!A:E, 5, FALSE)</f>
        <v>29</v>
      </c>
      <c r="I730" t="str">
        <f>VLOOKUP(H730, city!A:B, 2, FALSE)</f>
        <v>Manchester</v>
      </c>
      <c r="J730" t="str">
        <f>VLOOKUP(E730, diagnosis!A:B, 2, FALSE)</f>
        <v>Appendicitis</v>
      </c>
      <c r="K730" t="str">
        <f>VLOOKUP(D730, department!A:B, 2, FALSE)</f>
        <v>General Surgery</v>
      </c>
      <c r="L730" t="str">
        <f>VLOOKUP(C730, provider!A:B, 2, FALSE)</f>
        <v>Dr. Sade Kikiola</v>
      </c>
      <c r="M730" t="str">
        <f>VLOOKUP(G730, insurance!A:B, 2, FALSE)</f>
        <v>AXA</v>
      </c>
      <c r="N730">
        <f>VLOOKUP(B730, patient!A:D, 4, FALSE)</f>
        <v>24</v>
      </c>
      <c r="O730" t="str">
        <f>VLOOKUP(B730, patient!A:C, 3, FALSE)</f>
        <v>Male</v>
      </c>
      <c r="P730" t="str">
        <f>VLOOKUP(B730, patient!A:F, 6, FALSE)</f>
        <v>Asian</v>
      </c>
      <c r="Q730" t="s">
        <v>486</v>
      </c>
      <c r="R730">
        <v>753</v>
      </c>
      <c r="S730">
        <v>91</v>
      </c>
      <c r="T730" s="1">
        <v>45389</v>
      </c>
      <c r="U730" s="1" t="str">
        <f t="shared" si="33"/>
        <v>Yes</v>
      </c>
      <c r="V730">
        <v>1</v>
      </c>
      <c r="W730" t="s">
        <v>487</v>
      </c>
      <c r="X730" t="s">
        <v>495</v>
      </c>
      <c r="Y730" t="str">
        <f t="shared" si="34"/>
        <v>Emergency</v>
      </c>
      <c r="Z730" t="s">
        <v>489</v>
      </c>
      <c r="AC730" t="s">
        <v>490</v>
      </c>
      <c r="AD730">
        <v>590.79999999999995</v>
      </c>
      <c r="AE730">
        <v>0</v>
      </c>
      <c r="AF730" t="str">
        <f t="shared" si="35"/>
        <v>Mar</v>
      </c>
    </row>
    <row r="731" spans="1:32" x14ac:dyDescent="0.25">
      <c r="A731" s="1">
        <v>45364</v>
      </c>
      <c r="B731">
        <v>3013</v>
      </c>
      <c r="C731">
        <v>5</v>
      </c>
      <c r="D731">
        <v>1</v>
      </c>
      <c r="E731">
        <v>4</v>
      </c>
      <c r="F731">
        <v>3</v>
      </c>
      <c r="G731">
        <v>3</v>
      </c>
      <c r="H731">
        <f>VLOOKUP(B731, patient!A:E, 5, FALSE)</f>
        <v>12</v>
      </c>
      <c r="I731" t="str">
        <f>VLOOKUP(H731, city!A:B, 2, FALSE)</f>
        <v>Edinburgh</v>
      </c>
      <c r="J731" t="str">
        <f>VLOOKUP(E731, diagnosis!A:B, 2, FALSE)</f>
        <v>Hypertension</v>
      </c>
      <c r="K731" t="str">
        <f>VLOOKUP(D731, department!A:B, 2, FALSE)</f>
        <v>Cardiology</v>
      </c>
      <c r="L731" t="str">
        <f>VLOOKUP(C731, provider!A:B, 2, FALSE)</f>
        <v>Dr. Sade Kikiola</v>
      </c>
      <c r="M731" t="str">
        <f>VLOOKUP(G731, insurance!A:B, 2, FALSE)</f>
        <v>Allianz</v>
      </c>
      <c r="N731">
        <f>VLOOKUP(B731, patient!A:D, 4, FALSE)</f>
        <v>21</v>
      </c>
      <c r="O731" t="str">
        <f>VLOOKUP(B731, patient!A:C, 3, FALSE)</f>
        <v>Male</v>
      </c>
      <c r="P731" t="str">
        <f>VLOOKUP(B731, patient!A:F, 6, FALSE)</f>
        <v>Other</v>
      </c>
      <c r="Q731" t="s">
        <v>491</v>
      </c>
      <c r="R731">
        <v>645</v>
      </c>
      <c r="S731">
        <v>147</v>
      </c>
      <c r="U731" s="1" t="str">
        <f t="shared" si="33"/>
        <v>No</v>
      </c>
      <c r="V731">
        <v>2</v>
      </c>
      <c r="W731" t="s">
        <v>492</v>
      </c>
      <c r="X731" t="s">
        <v>495</v>
      </c>
      <c r="Y731" t="str">
        <f t="shared" si="34"/>
        <v>Emergency</v>
      </c>
      <c r="Z731" t="s">
        <v>489</v>
      </c>
      <c r="AC731" t="s">
        <v>498</v>
      </c>
      <c r="AD731">
        <v>561.4</v>
      </c>
      <c r="AE731">
        <v>10</v>
      </c>
      <c r="AF731" t="str">
        <f t="shared" si="35"/>
        <v>Mar</v>
      </c>
    </row>
    <row r="732" spans="1:32" x14ac:dyDescent="0.25">
      <c r="A732" s="1">
        <v>45365</v>
      </c>
      <c r="B732">
        <v>748</v>
      </c>
      <c r="C732">
        <v>5</v>
      </c>
      <c r="D732">
        <v>2</v>
      </c>
      <c r="E732">
        <v>1</v>
      </c>
      <c r="F732">
        <v>2</v>
      </c>
      <c r="G732">
        <v>2</v>
      </c>
      <c r="H732">
        <f>VLOOKUP(B732, patient!A:E, 5, FALSE)</f>
        <v>22</v>
      </c>
      <c r="I732" t="str">
        <f>VLOOKUP(H732, city!A:B, 2, FALSE)</f>
        <v>Liverpool</v>
      </c>
      <c r="J732" t="str">
        <f>VLOOKUP(E732, diagnosis!A:B, 2, FALSE)</f>
        <v>Appendicitis</v>
      </c>
      <c r="K732" t="str">
        <f>VLOOKUP(D732, department!A:B, 2, FALSE)</f>
        <v>General Surgery</v>
      </c>
      <c r="L732" t="str">
        <f>VLOOKUP(C732, provider!A:B, 2, FALSE)</f>
        <v>Dr. Sade Kikiola</v>
      </c>
      <c r="M732" t="str">
        <f>VLOOKUP(G732, insurance!A:B, 2, FALSE)</f>
        <v>AXA</v>
      </c>
      <c r="N732">
        <f>VLOOKUP(B732, patient!A:D, 4, FALSE)</f>
        <v>75</v>
      </c>
      <c r="O732" t="str">
        <f>VLOOKUP(B732, patient!A:C, 3, FALSE)</f>
        <v>Male</v>
      </c>
      <c r="P732" t="str">
        <f>VLOOKUP(B732, patient!A:F, 6, FALSE)</f>
        <v>Asian</v>
      </c>
      <c r="Q732" t="s">
        <v>486</v>
      </c>
      <c r="R732">
        <v>308</v>
      </c>
      <c r="S732">
        <v>70</v>
      </c>
      <c r="T732" s="1">
        <v>45375</v>
      </c>
      <c r="U732" s="1" t="str">
        <f t="shared" si="33"/>
        <v>Yes</v>
      </c>
      <c r="V732">
        <v>1</v>
      </c>
      <c r="W732" t="s">
        <v>487</v>
      </c>
      <c r="X732" t="s">
        <v>495</v>
      </c>
      <c r="Y732" t="str">
        <f t="shared" si="34"/>
        <v>Emergency</v>
      </c>
      <c r="Z732" t="s">
        <v>497</v>
      </c>
      <c r="AC732" t="s">
        <v>490</v>
      </c>
      <c r="AD732">
        <v>264.60000000000002</v>
      </c>
      <c r="AE732">
        <v>0</v>
      </c>
      <c r="AF732" t="str">
        <f t="shared" si="35"/>
        <v>Mar</v>
      </c>
    </row>
    <row r="733" spans="1:32" x14ac:dyDescent="0.25">
      <c r="A733" s="1">
        <v>45365</v>
      </c>
      <c r="B733">
        <v>1679</v>
      </c>
      <c r="C733">
        <v>5</v>
      </c>
      <c r="D733">
        <v>1</v>
      </c>
      <c r="E733">
        <v>4</v>
      </c>
      <c r="F733">
        <v>4</v>
      </c>
      <c r="G733">
        <v>2</v>
      </c>
      <c r="H733">
        <f>VLOOKUP(B733, patient!A:E, 5, FALSE)</f>
        <v>35</v>
      </c>
      <c r="I733" t="str">
        <f>VLOOKUP(H733, city!A:B, 2, FALSE)</f>
        <v>Newcastle</v>
      </c>
      <c r="J733" t="str">
        <f>VLOOKUP(E733, diagnosis!A:B, 2, FALSE)</f>
        <v>Hypertension</v>
      </c>
      <c r="K733" t="str">
        <f>VLOOKUP(D733, department!A:B, 2, FALSE)</f>
        <v>Cardiology</v>
      </c>
      <c r="L733" t="str">
        <f>VLOOKUP(C733, provider!A:B, 2, FALSE)</f>
        <v>Dr. Sade Kikiola</v>
      </c>
      <c r="M733" t="str">
        <f>VLOOKUP(G733, insurance!A:B, 2, FALSE)</f>
        <v>AXA</v>
      </c>
      <c r="N733">
        <f>VLOOKUP(B733, patient!A:D, 4, FALSE)</f>
        <v>70</v>
      </c>
      <c r="O733" t="str">
        <f>VLOOKUP(B733, patient!A:C, 3, FALSE)</f>
        <v>Male</v>
      </c>
      <c r="P733" t="str">
        <f>VLOOKUP(B733, patient!A:F, 6, FALSE)</f>
        <v>Other</v>
      </c>
      <c r="Q733" t="s">
        <v>486</v>
      </c>
      <c r="R733">
        <v>173</v>
      </c>
      <c r="S733">
        <v>81</v>
      </c>
      <c r="T733" s="1">
        <v>45375</v>
      </c>
      <c r="U733" s="1" t="str">
        <f t="shared" si="33"/>
        <v>Yes</v>
      </c>
      <c r="V733">
        <v>2</v>
      </c>
      <c r="W733" t="s">
        <v>494</v>
      </c>
      <c r="X733" t="s">
        <v>495</v>
      </c>
      <c r="Y733" t="str">
        <f t="shared" si="34"/>
        <v>Emergency</v>
      </c>
      <c r="Z733" t="s">
        <v>489</v>
      </c>
      <c r="AC733" t="s">
        <v>490</v>
      </c>
      <c r="AD733">
        <v>177.8</v>
      </c>
      <c r="AE733">
        <v>0</v>
      </c>
      <c r="AF733" t="str">
        <f t="shared" si="35"/>
        <v>Mar</v>
      </c>
    </row>
    <row r="734" spans="1:32" x14ac:dyDescent="0.25">
      <c r="A734" s="1">
        <v>45365</v>
      </c>
      <c r="B734">
        <v>3779</v>
      </c>
      <c r="C734">
        <v>5</v>
      </c>
      <c r="D734">
        <v>2</v>
      </c>
      <c r="E734">
        <v>1</v>
      </c>
      <c r="F734">
        <v>2</v>
      </c>
      <c r="G734">
        <v>2</v>
      </c>
      <c r="H734">
        <f>VLOOKUP(B734, patient!A:E, 5, FALSE)</f>
        <v>19</v>
      </c>
      <c r="I734" t="str">
        <f>VLOOKUP(H734, city!A:B, 2, FALSE)</f>
        <v>Leeds</v>
      </c>
      <c r="J734" t="str">
        <f>VLOOKUP(E734, diagnosis!A:B, 2, FALSE)</f>
        <v>Appendicitis</v>
      </c>
      <c r="K734" t="str">
        <f>VLOOKUP(D734, department!A:B, 2, FALSE)</f>
        <v>General Surgery</v>
      </c>
      <c r="L734" t="str">
        <f>VLOOKUP(C734, provider!A:B, 2, FALSE)</f>
        <v>Dr. Sade Kikiola</v>
      </c>
      <c r="M734" t="str">
        <f>VLOOKUP(G734, insurance!A:B, 2, FALSE)</f>
        <v>AXA</v>
      </c>
      <c r="N734">
        <f>VLOOKUP(B734, patient!A:D, 4, FALSE)</f>
        <v>67</v>
      </c>
      <c r="O734" t="str">
        <f>VLOOKUP(B734, patient!A:C, 3, FALSE)</f>
        <v>Female</v>
      </c>
      <c r="P734" t="str">
        <f>VLOOKUP(B734, patient!A:F, 6, FALSE)</f>
        <v>Hispanic</v>
      </c>
      <c r="Q734" t="s">
        <v>491</v>
      </c>
      <c r="R734">
        <v>910</v>
      </c>
      <c r="S734">
        <v>68</v>
      </c>
      <c r="U734" s="1" t="str">
        <f t="shared" si="33"/>
        <v>No</v>
      </c>
      <c r="V734">
        <v>1</v>
      </c>
      <c r="W734" t="s">
        <v>494</v>
      </c>
      <c r="X734" t="s">
        <v>488</v>
      </c>
      <c r="Y734" t="str">
        <f t="shared" si="34"/>
        <v>Scheduled</v>
      </c>
      <c r="Z734" t="s">
        <v>497</v>
      </c>
      <c r="AC734" t="s">
        <v>498</v>
      </c>
      <c r="AD734">
        <v>691.6</v>
      </c>
      <c r="AE734">
        <v>10</v>
      </c>
      <c r="AF734" t="str">
        <f t="shared" si="35"/>
        <v>Mar</v>
      </c>
    </row>
    <row r="735" spans="1:32" x14ac:dyDescent="0.25">
      <c r="A735" s="1">
        <v>45365</v>
      </c>
      <c r="B735">
        <v>4425</v>
      </c>
      <c r="C735">
        <v>5</v>
      </c>
      <c r="D735">
        <v>1</v>
      </c>
      <c r="E735">
        <v>4</v>
      </c>
      <c r="F735">
        <v>1</v>
      </c>
      <c r="G735">
        <v>3</v>
      </c>
      <c r="H735">
        <f>VLOOKUP(B735, patient!A:E, 5, FALSE)</f>
        <v>13</v>
      </c>
      <c r="I735" t="str">
        <f>VLOOKUP(H735, city!A:B, 2, FALSE)</f>
        <v>Glasgow</v>
      </c>
      <c r="J735" t="str">
        <f>VLOOKUP(E735, diagnosis!A:B, 2, FALSE)</f>
        <v>Hypertension</v>
      </c>
      <c r="K735" t="str">
        <f>VLOOKUP(D735, department!A:B, 2, FALSE)</f>
        <v>Cardiology</v>
      </c>
      <c r="L735" t="str">
        <f>VLOOKUP(C735, provider!A:B, 2, FALSE)</f>
        <v>Dr. Sade Kikiola</v>
      </c>
      <c r="M735" t="str">
        <f>VLOOKUP(G735, insurance!A:B, 2, FALSE)</f>
        <v>Allianz</v>
      </c>
      <c r="N735">
        <f>VLOOKUP(B735, patient!A:D, 4, FALSE)</f>
        <v>62</v>
      </c>
      <c r="O735" t="str">
        <f>VLOOKUP(B735, patient!A:C, 3, FALSE)</f>
        <v>Male</v>
      </c>
      <c r="P735" t="str">
        <f>VLOOKUP(B735, patient!A:F, 6, FALSE)</f>
        <v>Asian</v>
      </c>
      <c r="Q735" t="s">
        <v>486</v>
      </c>
      <c r="R735">
        <v>506</v>
      </c>
      <c r="S735">
        <v>198</v>
      </c>
      <c r="T735" s="1">
        <v>45377</v>
      </c>
      <c r="U735" s="1" t="str">
        <f t="shared" si="33"/>
        <v>Yes</v>
      </c>
      <c r="V735">
        <v>2</v>
      </c>
      <c r="W735" t="s">
        <v>492</v>
      </c>
      <c r="X735" t="s">
        <v>495</v>
      </c>
      <c r="Y735" t="str">
        <f t="shared" si="34"/>
        <v>Emergency</v>
      </c>
      <c r="Z735" t="s">
        <v>489</v>
      </c>
      <c r="AC735" t="s">
        <v>490</v>
      </c>
      <c r="AD735">
        <v>492.8</v>
      </c>
      <c r="AE735">
        <v>0</v>
      </c>
      <c r="AF735" t="str">
        <f t="shared" si="35"/>
        <v>Mar</v>
      </c>
    </row>
    <row r="736" spans="1:32" x14ac:dyDescent="0.25">
      <c r="A736" s="1">
        <v>45365</v>
      </c>
      <c r="B736">
        <v>4346</v>
      </c>
      <c r="C736">
        <v>5</v>
      </c>
      <c r="D736">
        <v>2</v>
      </c>
      <c r="E736">
        <v>1</v>
      </c>
      <c r="F736">
        <v>2</v>
      </c>
      <c r="G736">
        <v>3</v>
      </c>
      <c r="H736">
        <f>VLOOKUP(B736, patient!A:E, 5, FALSE)</f>
        <v>7</v>
      </c>
      <c r="I736" t="str">
        <f>VLOOKUP(H736, city!A:B, 2, FALSE)</f>
        <v>Bristol</v>
      </c>
      <c r="J736" t="str">
        <f>VLOOKUP(E736, diagnosis!A:B, 2, FALSE)</f>
        <v>Appendicitis</v>
      </c>
      <c r="K736" t="str">
        <f>VLOOKUP(D736, department!A:B, 2, FALSE)</f>
        <v>General Surgery</v>
      </c>
      <c r="L736" t="str">
        <f>VLOOKUP(C736, provider!A:B, 2, FALSE)</f>
        <v>Dr. Sade Kikiola</v>
      </c>
      <c r="M736" t="str">
        <f>VLOOKUP(G736, insurance!A:B, 2, FALSE)</f>
        <v>Allianz</v>
      </c>
      <c r="N736">
        <f>VLOOKUP(B736, patient!A:D, 4, FALSE)</f>
        <v>28</v>
      </c>
      <c r="O736" t="str">
        <f>VLOOKUP(B736, patient!A:C, 3, FALSE)</f>
        <v>Male</v>
      </c>
      <c r="P736" t="str">
        <f>VLOOKUP(B736, patient!A:F, 6, FALSE)</f>
        <v>White</v>
      </c>
      <c r="Q736" t="s">
        <v>486</v>
      </c>
      <c r="R736">
        <v>341</v>
      </c>
      <c r="S736">
        <v>47</v>
      </c>
      <c r="U736" s="1" t="str">
        <f t="shared" si="33"/>
        <v>No</v>
      </c>
      <c r="V736">
        <v>1</v>
      </c>
      <c r="W736" t="s">
        <v>487</v>
      </c>
      <c r="X736" t="s">
        <v>495</v>
      </c>
      <c r="Y736" t="str">
        <f t="shared" si="34"/>
        <v>Emergency</v>
      </c>
      <c r="Z736" t="s">
        <v>497</v>
      </c>
      <c r="AC736" t="s">
        <v>496</v>
      </c>
      <c r="AD736">
        <v>306.60000000000002</v>
      </c>
      <c r="AE736">
        <v>50</v>
      </c>
      <c r="AF736" t="str">
        <f t="shared" si="35"/>
        <v>Mar</v>
      </c>
    </row>
    <row r="737" spans="1:32" x14ac:dyDescent="0.25">
      <c r="A737" s="1">
        <v>45365</v>
      </c>
      <c r="B737">
        <v>4656</v>
      </c>
      <c r="C737">
        <v>5</v>
      </c>
      <c r="D737">
        <v>1</v>
      </c>
      <c r="E737">
        <v>4</v>
      </c>
      <c r="F737">
        <v>4</v>
      </c>
      <c r="G737">
        <v>2</v>
      </c>
      <c r="H737">
        <f>VLOOKUP(B737, patient!A:E, 5, FALSE)</f>
        <v>14</v>
      </c>
      <c r="I737" t="str">
        <f>VLOOKUP(H737, city!A:B, 2, FALSE)</f>
        <v>Glasgow</v>
      </c>
      <c r="J737" t="str">
        <f>VLOOKUP(E737, diagnosis!A:B, 2, FALSE)</f>
        <v>Hypertension</v>
      </c>
      <c r="K737" t="str">
        <f>VLOOKUP(D737, department!A:B, 2, FALSE)</f>
        <v>Cardiology</v>
      </c>
      <c r="L737" t="str">
        <f>VLOOKUP(C737, provider!A:B, 2, FALSE)</f>
        <v>Dr. Sade Kikiola</v>
      </c>
      <c r="M737" t="str">
        <f>VLOOKUP(G737, insurance!A:B, 2, FALSE)</f>
        <v>AXA</v>
      </c>
      <c r="N737">
        <f>VLOOKUP(B737, patient!A:D, 4, FALSE)</f>
        <v>46</v>
      </c>
      <c r="O737" t="str">
        <f>VLOOKUP(B737, patient!A:C, 3, FALSE)</f>
        <v>Male</v>
      </c>
      <c r="P737" t="str">
        <f>VLOOKUP(B737, patient!A:F, 6, FALSE)</f>
        <v>Hispanic</v>
      </c>
      <c r="Q737" t="s">
        <v>486</v>
      </c>
      <c r="R737">
        <v>952</v>
      </c>
      <c r="S737">
        <v>183</v>
      </c>
      <c r="T737" s="1">
        <v>45382</v>
      </c>
      <c r="U737" s="1" t="str">
        <f t="shared" si="33"/>
        <v>Yes</v>
      </c>
      <c r="V737">
        <v>2</v>
      </c>
      <c r="W737" t="s">
        <v>492</v>
      </c>
      <c r="X737" t="s">
        <v>495</v>
      </c>
      <c r="Y737" t="str">
        <f t="shared" si="34"/>
        <v>Emergency</v>
      </c>
      <c r="Z737" t="s">
        <v>497</v>
      </c>
      <c r="AC737" t="s">
        <v>490</v>
      </c>
      <c r="AD737">
        <v>794.5</v>
      </c>
      <c r="AE737">
        <v>0</v>
      </c>
      <c r="AF737" t="str">
        <f t="shared" si="35"/>
        <v>Mar</v>
      </c>
    </row>
    <row r="738" spans="1:32" x14ac:dyDescent="0.25">
      <c r="A738" s="1">
        <v>45365</v>
      </c>
      <c r="B738">
        <v>866</v>
      </c>
      <c r="C738">
        <v>5</v>
      </c>
      <c r="D738">
        <v>2</v>
      </c>
      <c r="E738">
        <v>1</v>
      </c>
      <c r="F738">
        <v>2</v>
      </c>
      <c r="G738">
        <v>2</v>
      </c>
      <c r="H738">
        <f>VLOOKUP(B738, patient!A:E, 5, FALSE)</f>
        <v>3</v>
      </c>
      <c r="I738" t="str">
        <f>VLOOKUP(H738, city!A:B, 2, FALSE)</f>
        <v>Birmingham</v>
      </c>
      <c r="J738" t="str">
        <f>VLOOKUP(E738, diagnosis!A:B, 2, FALSE)</f>
        <v>Appendicitis</v>
      </c>
      <c r="K738" t="str">
        <f>VLOOKUP(D738, department!A:B, 2, FALSE)</f>
        <v>General Surgery</v>
      </c>
      <c r="L738" t="str">
        <f>VLOOKUP(C738, provider!A:B, 2, FALSE)</f>
        <v>Dr. Sade Kikiola</v>
      </c>
      <c r="M738" t="str">
        <f>VLOOKUP(G738, insurance!A:B, 2, FALSE)</f>
        <v>AXA</v>
      </c>
      <c r="N738">
        <f>VLOOKUP(B738, patient!A:D, 4, FALSE)</f>
        <v>73</v>
      </c>
      <c r="O738" t="str">
        <f>VLOOKUP(B738, patient!A:C, 3, FALSE)</f>
        <v>Female</v>
      </c>
      <c r="P738" t="str">
        <f>VLOOKUP(B738, patient!A:F, 6, FALSE)</f>
        <v>White</v>
      </c>
      <c r="Q738" t="s">
        <v>486</v>
      </c>
      <c r="R738">
        <v>389</v>
      </c>
      <c r="S738">
        <v>172</v>
      </c>
      <c r="T738" s="1">
        <v>45372</v>
      </c>
      <c r="U738" s="1" t="str">
        <f t="shared" si="33"/>
        <v>Yes</v>
      </c>
      <c r="V738">
        <v>1</v>
      </c>
      <c r="W738" t="s">
        <v>492</v>
      </c>
      <c r="X738" t="s">
        <v>488</v>
      </c>
      <c r="Y738" t="str">
        <f t="shared" si="34"/>
        <v>Scheduled</v>
      </c>
      <c r="Z738" t="s">
        <v>489</v>
      </c>
      <c r="AC738" t="s">
        <v>490</v>
      </c>
      <c r="AD738">
        <v>392.7</v>
      </c>
      <c r="AE738">
        <v>0</v>
      </c>
      <c r="AF738" t="str">
        <f t="shared" si="35"/>
        <v>Mar</v>
      </c>
    </row>
    <row r="739" spans="1:32" x14ac:dyDescent="0.25">
      <c r="A739" s="1">
        <v>45365</v>
      </c>
      <c r="B739">
        <v>826</v>
      </c>
      <c r="C739">
        <v>5</v>
      </c>
      <c r="D739">
        <v>1</v>
      </c>
      <c r="E739">
        <v>4</v>
      </c>
      <c r="F739">
        <v>2</v>
      </c>
      <c r="G739">
        <v>3</v>
      </c>
      <c r="H739">
        <f>VLOOKUP(B739, patient!A:E, 5, FALSE)</f>
        <v>30</v>
      </c>
      <c r="I739" t="str">
        <f>VLOOKUP(H739, city!A:B, 2, FALSE)</f>
        <v>Manchester</v>
      </c>
      <c r="J739" t="str">
        <f>VLOOKUP(E739, diagnosis!A:B, 2, FALSE)</f>
        <v>Hypertension</v>
      </c>
      <c r="K739" t="str">
        <f>VLOOKUP(D739, department!A:B, 2, FALSE)</f>
        <v>Cardiology</v>
      </c>
      <c r="L739" t="str">
        <f>VLOOKUP(C739, provider!A:B, 2, FALSE)</f>
        <v>Dr. Sade Kikiola</v>
      </c>
      <c r="M739" t="str">
        <f>VLOOKUP(G739, insurance!A:B, 2, FALSE)</f>
        <v>Allianz</v>
      </c>
      <c r="N739">
        <f>VLOOKUP(B739, patient!A:D, 4, FALSE)</f>
        <v>53</v>
      </c>
      <c r="O739" t="str">
        <f>VLOOKUP(B739, patient!A:C, 3, FALSE)</f>
        <v>Female</v>
      </c>
      <c r="P739" t="str">
        <f>VLOOKUP(B739, patient!A:F, 6, FALSE)</f>
        <v>White</v>
      </c>
      <c r="Q739" t="s">
        <v>491</v>
      </c>
      <c r="R739">
        <v>990</v>
      </c>
      <c r="S739">
        <v>183</v>
      </c>
      <c r="U739" s="1" t="str">
        <f t="shared" si="33"/>
        <v>No</v>
      </c>
      <c r="V739">
        <v>2</v>
      </c>
      <c r="W739" t="s">
        <v>487</v>
      </c>
      <c r="X739" t="s">
        <v>495</v>
      </c>
      <c r="Y739" t="str">
        <f t="shared" si="34"/>
        <v>Emergency</v>
      </c>
      <c r="Z739" t="s">
        <v>497</v>
      </c>
      <c r="AC739" t="s">
        <v>493</v>
      </c>
      <c r="AD739">
        <v>842.1</v>
      </c>
      <c r="AE739">
        <v>30</v>
      </c>
      <c r="AF739" t="str">
        <f t="shared" si="35"/>
        <v>Mar</v>
      </c>
    </row>
    <row r="740" spans="1:32" x14ac:dyDescent="0.25">
      <c r="A740" s="1">
        <v>45365</v>
      </c>
      <c r="B740">
        <v>4763</v>
      </c>
      <c r="C740">
        <v>5</v>
      </c>
      <c r="D740">
        <v>2</v>
      </c>
      <c r="E740">
        <v>1</v>
      </c>
      <c r="F740">
        <v>2</v>
      </c>
      <c r="G740">
        <v>1</v>
      </c>
      <c r="H740">
        <f>VLOOKUP(B740, patient!A:E, 5, FALSE)</f>
        <v>21</v>
      </c>
      <c r="I740" t="str">
        <f>VLOOKUP(H740, city!A:B, 2, FALSE)</f>
        <v>Liverpool</v>
      </c>
      <c r="J740" t="str">
        <f>VLOOKUP(E740, diagnosis!A:B, 2, FALSE)</f>
        <v>Appendicitis</v>
      </c>
      <c r="K740" t="str">
        <f>VLOOKUP(D740, department!A:B, 2, FALSE)</f>
        <v>General Surgery</v>
      </c>
      <c r="L740" t="str">
        <f>VLOOKUP(C740, provider!A:B, 2, FALSE)</f>
        <v>Dr. Sade Kikiola</v>
      </c>
      <c r="M740" t="str">
        <f>VLOOKUP(G740, insurance!A:B, 2, FALSE)</f>
        <v>Aviva</v>
      </c>
      <c r="N740">
        <f>VLOOKUP(B740, patient!A:D, 4, FALSE)</f>
        <v>42</v>
      </c>
      <c r="O740" t="str">
        <f>VLOOKUP(B740, patient!A:C, 3, FALSE)</f>
        <v>Female</v>
      </c>
      <c r="P740" t="str">
        <f>VLOOKUP(B740, patient!A:F, 6, FALSE)</f>
        <v>Hispanic</v>
      </c>
      <c r="Q740" t="s">
        <v>486</v>
      </c>
      <c r="R740">
        <v>316</v>
      </c>
      <c r="S740">
        <v>96</v>
      </c>
      <c r="U740" s="1" t="str">
        <f t="shared" si="33"/>
        <v>No</v>
      </c>
      <c r="V740">
        <v>1</v>
      </c>
      <c r="W740" t="s">
        <v>492</v>
      </c>
      <c r="X740" t="s">
        <v>488</v>
      </c>
      <c r="Y740" t="str">
        <f t="shared" si="34"/>
        <v>Scheduled</v>
      </c>
      <c r="Z740" t="s">
        <v>497</v>
      </c>
      <c r="AC740" t="s">
        <v>493</v>
      </c>
      <c r="AD740">
        <v>309.39999999999998</v>
      </c>
      <c r="AE740">
        <v>30</v>
      </c>
      <c r="AF740" t="str">
        <f t="shared" si="35"/>
        <v>Mar</v>
      </c>
    </row>
    <row r="741" spans="1:32" x14ac:dyDescent="0.25">
      <c r="A741" s="1">
        <v>45365</v>
      </c>
      <c r="B741">
        <v>4372</v>
      </c>
      <c r="C741">
        <v>5</v>
      </c>
      <c r="D741">
        <v>1</v>
      </c>
      <c r="E741">
        <v>4</v>
      </c>
      <c r="F741">
        <v>4</v>
      </c>
      <c r="G741">
        <v>1</v>
      </c>
      <c r="H741">
        <f>VLOOKUP(B741, patient!A:E, 5, FALSE)</f>
        <v>23</v>
      </c>
      <c r="I741" t="str">
        <f>VLOOKUP(H741, city!A:B, 2, FALSE)</f>
        <v>Liverpool</v>
      </c>
      <c r="J741" t="str">
        <f>VLOOKUP(E741, diagnosis!A:B, 2, FALSE)</f>
        <v>Hypertension</v>
      </c>
      <c r="K741" t="str">
        <f>VLOOKUP(D741, department!A:B, 2, FALSE)</f>
        <v>Cardiology</v>
      </c>
      <c r="L741" t="str">
        <f>VLOOKUP(C741, provider!A:B, 2, FALSE)</f>
        <v>Dr. Sade Kikiola</v>
      </c>
      <c r="M741" t="str">
        <f>VLOOKUP(G741, insurance!A:B, 2, FALSE)</f>
        <v>Aviva</v>
      </c>
      <c r="N741">
        <f>VLOOKUP(B741, patient!A:D, 4, FALSE)</f>
        <v>38</v>
      </c>
      <c r="O741" t="str">
        <f>VLOOKUP(B741, patient!A:C, 3, FALSE)</f>
        <v>Male</v>
      </c>
      <c r="P741" t="str">
        <f>VLOOKUP(B741, patient!A:F, 6, FALSE)</f>
        <v>Hispanic</v>
      </c>
      <c r="Q741" t="s">
        <v>486</v>
      </c>
      <c r="R741">
        <v>373</v>
      </c>
      <c r="S741">
        <v>26</v>
      </c>
      <c r="T741" s="1">
        <v>45373</v>
      </c>
      <c r="U741" s="1" t="str">
        <f t="shared" si="33"/>
        <v>Yes</v>
      </c>
      <c r="V741">
        <v>2</v>
      </c>
      <c r="W741" t="s">
        <v>494</v>
      </c>
      <c r="X741" t="s">
        <v>488</v>
      </c>
      <c r="Y741" t="str">
        <f t="shared" si="34"/>
        <v>Scheduled</v>
      </c>
      <c r="Z741" t="s">
        <v>497</v>
      </c>
      <c r="AC741" t="s">
        <v>490</v>
      </c>
      <c r="AD741">
        <v>279.3</v>
      </c>
      <c r="AE741">
        <v>0</v>
      </c>
      <c r="AF741" t="str">
        <f t="shared" si="35"/>
        <v>Mar</v>
      </c>
    </row>
    <row r="742" spans="1:32" x14ac:dyDescent="0.25">
      <c r="A742" s="1">
        <v>45366</v>
      </c>
      <c r="B742">
        <v>3251</v>
      </c>
      <c r="C742">
        <v>5</v>
      </c>
      <c r="D742">
        <v>2</v>
      </c>
      <c r="E742">
        <v>1</v>
      </c>
      <c r="F742">
        <v>2</v>
      </c>
      <c r="G742">
        <v>1</v>
      </c>
      <c r="H742">
        <f>VLOOKUP(B742, patient!A:E, 5, FALSE)</f>
        <v>10</v>
      </c>
      <c r="I742" t="str">
        <f>VLOOKUP(H742, city!A:B, 2, FALSE)</f>
        <v>Edinburgh</v>
      </c>
      <c r="J742" t="str">
        <f>VLOOKUP(E742, diagnosis!A:B, 2, FALSE)</f>
        <v>Appendicitis</v>
      </c>
      <c r="K742" t="str">
        <f>VLOOKUP(D742, department!A:B, 2, FALSE)</f>
        <v>General Surgery</v>
      </c>
      <c r="L742" t="str">
        <f>VLOOKUP(C742, provider!A:B, 2, FALSE)</f>
        <v>Dr. Sade Kikiola</v>
      </c>
      <c r="M742" t="str">
        <f>VLOOKUP(G742, insurance!A:B, 2, FALSE)</f>
        <v>Aviva</v>
      </c>
      <c r="N742">
        <f>VLOOKUP(B742, patient!A:D, 4, FALSE)</f>
        <v>78</v>
      </c>
      <c r="O742" t="str">
        <f>VLOOKUP(B742, patient!A:C, 3, FALSE)</f>
        <v>Female</v>
      </c>
      <c r="P742" t="str">
        <f>VLOOKUP(B742, patient!A:F, 6, FALSE)</f>
        <v>Other</v>
      </c>
      <c r="Q742" t="s">
        <v>486</v>
      </c>
      <c r="R742">
        <v>863</v>
      </c>
      <c r="S742">
        <v>84</v>
      </c>
      <c r="T742" s="1">
        <v>45381</v>
      </c>
      <c r="U742" s="1" t="str">
        <f t="shared" si="33"/>
        <v>Yes</v>
      </c>
      <c r="V742">
        <v>1</v>
      </c>
      <c r="W742" t="s">
        <v>492</v>
      </c>
      <c r="X742" t="s">
        <v>488</v>
      </c>
      <c r="Y742" t="str">
        <f t="shared" si="34"/>
        <v>Scheduled</v>
      </c>
      <c r="Z742" t="s">
        <v>489</v>
      </c>
      <c r="AC742" t="s">
        <v>490</v>
      </c>
      <c r="AD742">
        <v>662.9</v>
      </c>
      <c r="AE742">
        <v>0</v>
      </c>
      <c r="AF742" t="str">
        <f t="shared" si="35"/>
        <v>Mar</v>
      </c>
    </row>
    <row r="743" spans="1:32" x14ac:dyDescent="0.25">
      <c r="A743" s="1">
        <v>45366</v>
      </c>
      <c r="B743">
        <v>3928</v>
      </c>
      <c r="C743">
        <v>5</v>
      </c>
      <c r="D743">
        <v>1</v>
      </c>
      <c r="E743">
        <v>4</v>
      </c>
      <c r="F743">
        <v>5</v>
      </c>
      <c r="G743">
        <v>3</v>
      </c>
      <c r="H743">
        <f>VLOOKUP(B743, patient!A:E, 5, FALSE)</f>
        <v>8</v>
      </c>
      <c r="I743" t="str">
        <f>VLOOKUP(H743, city!A:B, 2, FALSE)</f>
        <v>Bristol</v>
      </c>
      <c r="J743" t="str">
        <f>VLOOKUP(E743, diagnosis!A:B, 2, FALSE)</f>
        <v>Hypertension</v>
      </c>
      <c r="K743" t="str">
        <f>VLOOKUP(D743, department!A:B, 2, FALSE)</f>
        <v>Cardiology</v>
      </c>
      <c r="L743" t="str">
        <f>VLOOKUP(C743, provider!A:B, 2, FALSE)</f>
        <v>Dr. Sade Kikiola</v>
      </c>
      <c r="M743" t="str">
        <f>VLOOKUP(G743, insurance!A:B, 2, FALSE)</f>
        <v>Allianz</v>
      </c>
      <c r="N743">
        <f>VLOOKUP(B743, patient!A:D, 4, FALSE)</f>
        <v>74</v>
      </c>
      <c r="O743" t="str">
        <f>VLOOKUP(B743, patient!A:C, 3, FALSE)</f>
        <v>Male</v>
      </c>
      <c r="P743" t="str">
        <f>VLOOKUP(B743, patient!A:F, 6, FALSE)</f>
        <v>Asian</v>
      </c>
      <c r="Q743" t="s">
        <v>486</v>
      </c>
      <c r="R743">
        <v>764</v>
      </c>
      <c r="S743">
        <v>142</v>
      </c>
      <c r="T743" s="1">
        <v>45388</v>
      </c>
      <c r="U743" s="1" t="str">
        <f t="shared" si="33"/>
        <v>Yes</v>
      </c>
      <c r="V743">
        <v>2</v>
      </c>
      <c r="W743" t="s">
        <v>494</v>
      </c>
      <c r="X743" t="s">
        <v>495</v>
      </c>
      <c r="Y743" t="str">
        <f t="shared" si="34"/>
        <v>Emergency</v>
      </c>
      <c r="Z743" t="s">
        <v>489</v>
      </c>
      <c r="AC743" t="s">
        <v>490</v>
      </c>
      <c r="AD743">
        <v>634.20000000000005</v>
      </c>
      <c r="AE743">
        <v>0</v>
      </c>
      <c r="AF743" t="str">
        <f t="shared" si="35"/>
        <v>Mar</v>
      </c>
    </row>
    <row r="744" spans="1:32" x14ac:dyDescent="0.25">
      <c r="A744" s="1">
        <v>45366</v>
      </c>
      <c r="B744">
        <v>3622</v>
      </c>
      <c r="C744">
        <v>5</v>
      </c>
      <c r="D744">
        <v>2</v>
      </c>
      <c r="E744">
        <v>1</v>
      </c>
      <c r="F744">
        <v>2</v>
      </c>
      <c r="G744">
        <v>2</v>
      </c>
      <c r="H744">
        <f>VLOOKUP(B744, patient!A:E, 5, FALSE)</f>
        <v>18</v>
      </c>
      <c r="I744" t="str">
        <f>VLOOKUP(H744, city!A:B, 2, FALSE)</f>
        <v>Leeds</v>
      </c>
      <c r="J744" t="str">
        <f>VLOOKUP(E744, diagnosis!A:B, 2, FALSE)</f>
        <v>Appendicitis</v>
      </c>
      <c r="K744" t="str">
        <f>VLOOKUP(D744, department!A:B, 2, FALSE)</f>
        <v>General Surgery</v>
      </c>
      <c r="L744" t="str">
        <f>VLOOKUP(C744, provider!A:B, 2, FALSE)</f>
        <v>Dr. Sade Kikiola</v>
      </c>
      <c r="M744" t="str">
        <f>VLOOKUP(G744, insurance!A:B, 2, FALSE)</f>
        <v>AXA</v>
      </c>
      <c r="N744">
        <f>VLOOKUP(B744, patient!A:D, 4, FALSE)</f>
        <v>53</v>
      </c>
      <c r="O744" t="str">
        <f>VLOOKUP(B744, patient!A:C, 3, FALSE)</f>
        <v>Male</v>
      </c>
      <c r="P744" t="str">
        <f>VLOOKUP(B744, patient!A:F, 6, FALSE)</f>
        <v>Other</v>
      </c>
      <c r="Q744" t="s">
        <v>491</v>
      </c>
      <c r="R744">
        <v>203</v>
      </c>
      <c r="S744">
        <v>55</v>
      </c>
      <c r="U744" s="1" t="str">
        <f t="shared" si="33"/>
        <v>No</v>
      </c>
      <c r="V744">
        <v>1</v>
      </c>
      <c r="W744" t="s">
        <v>494</v>
      </c>
      <c r="X744" t="s">
        <v>488</v>
      </c>
      <c r="Y744" t="str">
        <f t="shared" si="34"/>
        <v>Scheduled</v>
      </c>
      <c r="Z744" t="s">
        <v>497</v>
      </c>
      <c r="AC744" t="s">
        <v>493</v>
      </c>
      <c r="AD744">
        <v>201.6</v>
      </c>
      <c r="AE744">
        <v>30</v>
      </c>
      <c r="AF744" t="str">
        <f t="shared" si="35"/>
        <v>Mar</v>
      </c>
    </row>
    <row r="745" spans="1:32" x14ac:dyDescent="0.25">
      <c r="A745" s="1">
        <v>45366</v>
      </c>
      <c r="B745">
        <v>3702</v>
      </c>
      <c r="C745">
        <v>5</v>
      </c>
      <c r="D745">
        <v>1</v>
      </c>
      <c r="E745">
        <v>4</v>
      </c>
      <c r="F745">
        <v>2</v>
      </c>
      <c r="G745">
        <v>1</v>
      </c>
      <c r="H745">
        <f>VLOOKUP(B745, patient!A:E, 5, FALSE)</f>
        <v>6</v>
      </c>
      <c r="I745" t="str">
        <f>VLOOKUP(H745, city!A:B, 2, FALSE)</f>
        <v>Bristol</v>
      </c>
      <c r="J745" t="str">
        <f>VLOOKUP(E745, diagnosis!A:B, 2, FALSE)</f>
        <v>Hypertension</v>
      </c>
      <c r="K745" t="str">
        <f>VLOOKUP(D745, department!A:B, 2, FALSE)</f>
        <v>Cardiology</v>
      </c>
      <c r="L745" t="str">
        <f>VLOOKUP(C745, provider!A:B, 2, FALSE)</f>
        <v>Dr. Sade Kikiola</v>
      </c>
      <c r="M745" t="str">
        <f>VLOOKUP(G745, insurance!A:B, 2, FALSE)</f>
        <v>Aviva</v>
      </c>
      <c r="N745">
        <f>VLOOKUP(B745, patient!A:D, 4, FALSE)</f>
        <v>27</v>
      </c>
      <c r="O745" t="str">
        <f>VLOOKUP(B745, patient!A:C, 3, FALSE)</f>
        <v>Female</v>
      </c>
      <c r="P745" t="str">
        <f>VLOOKUP(B745, patient!A:F, 6, FALSE)</f>
        <v>Black</v>
      </c>
      <c r="Q745" t="s">
        <v>491</v>
      </c>
      <c r="R745">
        <v>696</v>
      </c>
      <c r="S745">
        <v>92</v>
      </c>
      <c r="U745" s="1" t="str">
        <f t="shared" si="33"/>
        <v>No</v>
      </c>
      <c r="V745">
        <v>2</v>
      </c>
      <c r="W745" t="s">
        <v>492</v>
      </c>
      <c r="X745" t="s">
        <v>495</v>
      </c>
      <c r="Y745" t="str">
        <f t="shared" si="34"/>
        <v>Emergency</v>
      </c>
      <c r="Z745" t="s">
        <v>497</v>
      </c>
      <c r="AC745" t="s">
        <v>493</v>
      </c>
      <c r="AD745">
        <v>572.6</v>
      </c>
      <c r="AE745">
        <v>30</v>
      </c>
      <c r="AF745" t="str">
        <f t="shared" si="35"/>
        <v>Mar</v>
      </c>
    </row>
    <row r="746" spans="1:32" x14ac:dyDescent="0.25">
      <c r="A746" s="1">
        <v>45366</v>
      </c>
      <c r="B746">
        <v>199</v>
      </c>
      <c r="C746">
        <v>5</v>
      </c>
      <c r="D746">
        <v>2</v>
      </c>
      <c r="E746">
        <v>1</v>
      </c>
      <c r="F746">
        <v>2</v>
      </c>
      <c r="G746">
        <v>2</v>
      </c>
      <c r="H746">
        <f>VLOOKUP(B746, patient!A:E, 5, FALSE)</f>
        <v>25</v>
      </c>
      <c r="I746" t="str">
        <f>VLOOKUP(H746, city!A:B, 2, FALSE)</f>
        <v>London</v>
      </c>
      <c r="J746" t="str">
        <f>VLOOKUP(E746, diagnosis!A:B, 2, FALSE)</f>
        <v>Appendicitis</v>
      </c>
      <c r="K746" t="str">
        <f>VLOOKUP(D746, department!A:B, 2, FALSE)</f>
        <v>General Surgery</v>
      </c>
      <c r="L746" t="str">
        <f>VLOOKUP(C746, provider!A:B, 2, FALSE)</f>
        <v>Dr. Sade Kikiola</v>
      </c>
      <c r="M746" t="str">
        <f>VLOOKUP(G746, insurance!A:B, 2, FALSE)</f>
        <v>AXA</v>
      </c>
      <c r="N746">
        <f>VLOOKUP(B746, patient!A:D, 4, FALSE)</f>
        <v>54</v>
      </c>
      <c r="O746" t="str">
        <f>VLOOKUP(B746, patient!A:C, 3, FALSE)</f>
        <v>Male</v>
      </c>
      <c r="P746" t="str">
        <f>VLOOKUP(B746, patient!A:F, 6, FALSE)</f>
        <v>Black</v>
      </c>
      <c r="Q746" t="s">
        <v>492</v>
      </c>
      <c r="R746">
        <v>974</v>
      </c>
      <c r="S746">
        <v>49</v>
      </c>
      <c r="U746" s="1" t="str">
        <f t="shared" si="33"/>
        <v>No</v>
      </c>
      <c r="V746">
        <v>1</v>
      </c>
      <c r="W746" t="s">
        <v>494</v>
      </c>
      <c r="X746" t="s">
        <v>495</v>
      </c>
      <c r="Y746" t="str">
        <f t="shared" si="34"/>
        <v>Emergency</v>
      </c>
      <c r="Z746" t="s">
        <v>489</v>
      </c>
      <c r="AC746" t="s">
        <v>493</v>
      </c>
      <c r="AD746">
        <v>737.1</v>
      </c>
      <c r="AE746">
        <v>30</v>
      </c>
      <c r="AF746" t="str">
        <f t="shared" si="35"/>
        <v>Mar</v>
      </c>
    </row>
    <row r="747" spans="1:32" x14ac:dyDescent="0.25">
      <c r="A747" s="1">
        <v>45366</v>
      </c>
      <c r="B747">
        <v>3022</v>
      </c>
      <c r="C747">
        <v>5</v>
      </c>
      <c r="D747">
        <v>1</v>
      </c>
      <c r="E747">
        <v>4</v>
      </c>
      <c r="F747">
        <v>2</v>
      </c>
      <c r="G747">
        <v>3</v>
      </c>
      <c r="H747">
        <f>VLOOKUP(B747, patient!A:E, 5, FALSE)</f>
        <v>22</v>
      </c>
      <c r="I747" t="str">
        <f>VLOOKUP(H747, city!A:B, 2, FALSE)</f>
        <v>Liverpool</v>
      </c>
      <c r="J747" t="str">
        <f>VLOOKUP(E747, diagnosis!A:B, 2, FALSE)</f>
        <v>Hypertension</v>
      </c>
      <c r="K747" t="str">
        <f>VLOOKUP(D747, department!A:B, 2, FALSE)</f>
        <v>Cardiology</v>
      </c>
      <c r="L747" t="str">
        <f>VLOOKUP(C747, provider!A:B, 2, FALSE)</f>
        <v>Dr. Sade Kikiola</v>
      </c>
      <c r="M747" t="str">
        <f>VLOOKUP(G747, insurance!A:B, 2, FALSE)</f>
        <v>Allianz</v>
      </c>
      <c r="N747">
        <f>VLOOKUP(B747, patient!A:D, 4, FALSE)</f>
        <v>26</v>
      </c>
      <c r="O747" t="str">
        <f>VLOOKUP(B747, patient!A:C, 3, FALSE)</f>
        <v>Male</v>
      </c>
      <c r="P747" t="str">
        <f>VLOOKUP(B747, patient!A:F, 6, FALSE)</f>
        <v>Other</v>
      </c>
      <c r="Q747" t="s">
        <v>486</v>
      </c>
      <c r="R747">
        <v>360</v>
      </c>
      <c r="S747">
        <v>66</v>
      </c>
      <c r="U747" s="1" t="str">
        <f t="shared" si="33"/>
        <v>No</v>
      </c>
      <c r="V747">
        <v>2</v>
      </c>
      <c r="W747" t="s">
        <v>492</v>
      </c>
      <c r="X747" t="s">
        <v>488</v>
      </c>
      <c r="Y747" t="str">
        <f t="shared" si="34"/>
        <v>Scheduled</v>
      </c>
      <c r="Z747" t="s">
        <v>489</v>
      </c>
      <c r="AC747" t="s">
        <v>496</v>
      </c>
      <c r="AD747">
        <v>333.2</v>
      </c>
      <c r="AE747">
        <v>50</v>
      </c>
      <c r="AF747" t="str">
        <f t="shared" si="35"/>
        <v>Mar</v>
      </c>
    </row>
    <row r="748" spans="1:32" x14ac:dyDescent="0.25">
      <c r="A748" s="1">
        <v>45366</v>
      </c>
      <c r="B748">
        <v>3309</v>
      </c>
      <c r="C748">
        <v>5</v>
      </c>
      <c r="D748">
        <v>2</v>
      </c>
      <c r="E748">
        <v>1</v>
      </c>
      <c r="F748">
        <v>2</v>
      </c>
      <c r="G748">
        <v>2</v>
      </c>
      <c r="H748">
        <f>VLOOKUP(B748, patient!A:E, 5, FALSE)</f>
        <v>21</v>
      </c>
      <c r="I748" t="str">
        <f>VLOOKUP(H748, city!A:B, 2, FALSE)</f>
        <v>Liverpool</v>
      </c>
      <c r="J748" t="str">
        <f>VLOOKUP(E748, diagnosis!A:B, 2, FALSE)</f>
        <v>Appendicitis</v>
      </c>
      <c r="K748" t="str">
        <f>VLOOKUP(D748, department!A:B, 2, FALSE)</f>
        <v>General Surgery</v>
      </c>
      <c r="L748" t="str">
        <f>VLOOKUP(C748, provider!A:B, 2, FALSE)</f>
        <v>Dr. Sade Kikiola</v>
      </c>
      <c r="M748" t="str">
        <f>VLOOKUP(G748, insurance!A:B, 2, FALSE)</f>
        <v>AXA</v>
      </c>
      <c r="N748">
        <f>VLOOKUP(B748, patient!A:D, 4, FALSE)</f>
        <v>41</v>
      </c>
      <c r="O748" t="str">
        <f>VLOOKUP(B748, patient!A:C, 3, FALSE)</f>
        <v>Male</v>
      </c>
      <c r="P748" t="str">
        <f>VLOOKUP(B748, patient!A:F, 6, FALSE)</f>
        <v>Other</v>
      </c>
      <c r="Q748" t="s">
        <v>486</v>
      </c>
      <c r="R748">
        <v>347</v>
      </c>
      <c r="S748">
        <v>110</v>
      </c>
      <c r="T748" s="1">
        <v>45378</v>
      </c>
      <c r="U748" s="1" t="str">
        <f t="shared" si="33"/>
        <v>Yes</v>
      </c>
      <c r="V748">
        <v>1</v>
      </c>
      <c r="W748" t="s">
        <v>492</v>
      </c>
      <c r="X748" t="s">
        <v>488</v>
      </c>
      <c r="Y748" t="str">
        <f t="shared" si="34"/>
        <v>Scheduled</v>
      </c>
      <c r="Z748" t="s">
        <v>497</v>
      </c>
      <c r="AC748" t="s">
        <v>490</v>
      </c>
      <c r="AD748">
        <v>319.89999999999998</v>
      </c>
      <c r="AE748">
        <v>0</v>
      </c>
      <c r="AF748" t="str">
        <f t="shared" si="35"/>
        <v>Mar</v>
      </c>
    </row>
    <row r="749" spans="1:32" x14ac:dyDescent="0.25">
      <c r="A749" s="1">
        <v>45366</v>
      </c>
      <c r="B749">
        <v>569</v>
      </c>
      <c r="C749">
        <v>5</v>
      </c>
      <c r="D749">
        <v>1</v>
      </c>
      <c r="E749">
        <v>4</v>
      </c>
      <c r="F749">
        <v>5</v>
      </c>
      <c r="G749">
        <v>1</v>
      </c>
      <c r="H749">
        <f>VLOOKUP(B749, patient!A:E, 5, FALSE)</f>
        <v>2</v>
      </c>
      <c r="I749" t="str">
        <f>VLOOKUP(H749, city!A:B, 2, FALSE)</f>
        <v>Birmingham</v>
      </c>
      <c r="J749" t="str">
        <f>VLOOKUP(E749, diagnosis!A:B, 2, FALSE)</f>
        <v>Hypertension</v>
      </c>
      <c r="K749" t="str">
        <f>VLOOKUP(D749, department!A:B, 2, FALSE)</f>
        <v>Cardiology</v>
      </c>
      <c r="L749" t="str">
        <f>VLOOKUP(C749, provider!A:B, 2, FALSE)</f>
        <v>Dr. Sade Kikiola</v>
      </c>
      <c r="M749" t="str">
        <f>VLOOKUP(G749, insurance!A:B, 2, FALSE)</f>
        <v>Aviva</v>
      </c>
      <c r="N749">
        <f>VLOOKUP(B749, patient!A:D, 4, FALSE)</f>
        <v>52</v>
      </c>
      <c r="O749" t="str">
        <f>VLOOKUP(B749, patient!A:C, 3, FALSE)</f>
        <v>Female</v>
      </c>
      <c r="P749" t="str">
        <f>VLOOKUP(B749, patient!A:F, 6, FALSE)</f>
        <v>Asian</v>
      </c>
      <c r="Q749" t="s">
        <v>486</v>
      </c>
      <c r="R749">
        <v>198</v>
      </c>
      <c r="S749">
        <v>48</v>
      </c>
      <c r="T749" s="1">
        <v>45395</v>
      </c>
      <c r="U749" s="1" t="str">
        <f t="shared" si="33"/>
        <v>Yes</v>
      </c>
      <c r="V749">
        <v>2</v>
      </c>
      <c r="W749" t="s">
        <v>487</v>
      </c>
      <c r="X749" t="s">
        <v>495</v>
      </c>
      <c r="Y749" t="str">
        <f t="shared" si="34"/>
        <v>Emergency</v>
      </c>
      <c r="Z749" t="s">
        <v>489</v>
      </c>
      <c r="AC749" t="s">
        <v>490</v>
      </c>
      <c r="AD749">
        <v>172.2</v>
      </c>
      <c r="AE749">
        <v>0</v>
      </c>
      <c r="AF749" t="str">
        <f t="shared" si="35"/>
        <v>Mar</v>
      </c>
    </row>
    <row r="750" spans="1:32" x14ac:dyDescent="0.25">
      <c r="A750" s="1">
        <v>45366</v>
      </c>
      <c r="B750">
        <v>2144</v>
      </c>
      <c r="C750">
        <v>5</v>
      </c>
      <c r="D750">
        <v>2</v>
      </c>
      <c r="E750">
        <v>1</v>
      </c>
      <c r="F750">
        <v>2</v>
      </c>
      <c r="G750">
        <v>3</v>
      </c>
      <c r="H750">
        <f>VLOOKUP(B750, patient!A:E, 5, FALSE)</f>
        <v>38</v>
      </c>
      <c r="I750" t="str">
        <f>VLOOKUP(H750, city!A:B, 2, FALSE)</f>
        <v>Sheffield</v>
      </c>
      <c r="J750" t="str">
        <f>VLOOKUP(E750, diagnosis!A:B, 2, FALSE)</f>
        <v>Appendicitis</v>
      </c>
      <c r="K750" t="str">
        <f>VLOOKUP(D750, department!A:B, 2, FALSE)</f>
        <v>General Surgery</v>
      </c>
      <c r="L750" t="str">
        <f>VLOOKUP(C750, provider!A:B, 2, FALSE)</f>
        <v>Dr. Sade Kikiola</v>
      </c>
      <c r="M750" t="str">
        <f>VLOOKUP(G750, insurance!A:B, 2, FALSE)</f>
        <v>Allianz</v>
      </c>
      <c r="N750">
        <f>VLOOKUP(B750, patient!A:D, 4, FALSE)</f>
        <v>66</v>
      </c>
      <c r="O750" t="str">
        <f>VLOOKUP(B750, patient!A:C, 3, FALSE)</f>
        <v>Male</v>
      </c>
      <c r="P750" t="str">
        <f>VLOOKUP(B750, patient!A:F, 6, FALSE)</f>
        <v>Hispanic</v>
      </c>
      <c r="Q750" t="s">
        <v>486</v>
      </c>
      <c r="R750">
        <v>66</v>
      </c>
      <c r="S750">
        <v>24</v>
      </c>
      <c r="T750" s="1">
        <v>45381</v>
      </c>
      <c r="U750" s="1" t="str">
        <f t="shared" si="33"/>
        <v>Yes</v>
      </c>
      <c r="V750">
        <v>1</v>
      </c>
      <c r="W750" t="s">
        <v>492</v>
      </c>
      <c r="X750" t="s">
        <v>495</v>
      </c>
      <c r="Y750" t="str">
        <f t="shared" si="34"/>
        <v>Emergency</v>
      </c>
      <c r="Z750" t="s">
        <v>489</v>
      </c>
      <c r="AC750" t="s">
        <v>490</v>
      </c>
      <c r="AD750">
        <v>63</v>
      </c>
      <c r="AE750">
        <v>0</v>
      </c>
      <c r="AF750" t="str">
        <f t="shared" si="35"/>
        <v>Mar</v>
      </c>
    </row>
    <row r="751" spans="1:32" x14ac:dyDescent="0.25">
      <c r="A751" s="1">
        <v>45366</v>
      </c>
      <c r="B751">
        <v>2829</v>
      </c>
      <c r="C751">
        <v>5</v>
      </c>
      <c r="D751">
        <v>1</v>
      </c>
      <c r="E751">
        <v>4</v>
      </c>
      <c r="F751">
        <v>1</v>
      </c>
      <c r="G751">
        <v>2</v>
      </c>
      <c r="H751">
        <f>VLOOKUP(B751, patient!A:E, 5, FALSE)</f>
        <v>14</v>
      </c>
      <c r="I751" t="str">
        <f>VLOOKUP(H751, city!A:B, 2, FALSE)</f>
        <v>Glasgow</v>
      </c>
      <c r="J751" t="str">
        <f>VLOOKUP(E751, diagnosis!A:B, 2, FALSE)</f>
        <v>Hypertension</v>
      </c>
      <c r="K751" t="str">
        <f>VLOOKUP(D751, department!A:B, 2, FALSE)</f>
        <v>Cardiology</v>
      </c>
      <c r="L751" t="str">
        <f>VLOOKUP(C751, provider!A:B, 2, FALSE)</f>
        <v>Dr. Sade Kikiola</v>
      </c>
      <c r="M751" t="str">
        <f>VLOOKUP(G751, insurance!A:B, 2, FALSE)</f>
        <v>AXA</v>
      </c>
      <c r="N751">
        <f>VLOOKUP(B751, patient!A:D, 4, FALSE)</f>
        <v>52</v>
      </c>
      <c r="O751" t="str">
        <f>VLOOKUP(B751, patient!A:C, 3, FALSE)</f>
        <v>Male</v>
      </c>
      <c r="P751" t="str">
        <f>VLOOKUP(B751, patient!A:F, 6, FALSE)</f>
        <v>Black</v>
      </c>
      <c r="Q751" t="s">
        <v>486</v>
      </c>
      <c r="R751">
        <v>970</v>
      </c>
      <c r="S751">
        <v>84</v>
      </c>
      <c r="T751" s="1">
        <v>45391</v>
      </c>
      <c r="U751" s="1" t="str">
        <f t="shared" si="33"/>
        <v>Yes</v>
      </c>
      <c r="V751">
        <v>2</v>
      </c>
      <c r="W751" t="s">
        <v>494</v>
      </c>
      <c r="X751" t="s">
        <v>488</v>
      </c>
      <c r="Y751" t="str">
        <f t="shared" si="34"/>
        <v>Scheduled</v>
      </c>
      <c r="Z751" t="s">
        <v>497</v>
      </c>
      <c r="AC751" t="s">
        <v>490</v>
      </c>
      <c r="AD751">
        <v>737.8</v>
      </c>
      <c r="AE751">
        <v>0</v>
      </c>
      <c r="AF751" t="str">
        <f t="shared" si="35"/>
        <v>Mar</v>
      </c>
    </row>
    <row r="752" spans="1:32" x14ac:dyDescent="0.25">
      <c r="A752" s="1">
        <v>45367</v>
      </c>
      <c r="B752">
        <v>3776</v>
      </c>
      <c r="C752">
        <v>5</v>
      </c>
      <c r="D752">
        <v>2</v>
      </c>
      <c r="E752">
        <v>1</v>
      </c>
      <c r="F752">
        <v>2</v>
      </c>
      <c r="G752">
        <v>3</v>
      </c>
      <c r="H752">
        <f>VLOOKUP(B752, patient!A:E, 5, FALSE)</f>
        <v>25</v>
      </c>
      <c r="I752" t="str">
        <f>VLOOKUP(H752, city!A:B, 2, FALSE)</f>
        <v>London</v>
      </c>
      <c r="J752" t="str">
        <f>VLOOKUP(E752, diagnosis!A:B, 2, FALSE)</f>
        <v>Appendicitis</v>
      </c>
      <c r="K752" t="str">
        <f>VLOOKUP(D752, department!A:B, 2, FALSE)</f>
        <v>General Surgery</v>
      </c>
      <c r="L752" t="str">
        <f>VLOOKUP(C752, provider!A:B, 2, FALSE)</f>
        <v>Dr. Sade Kikiola</v>
      </c>
      <c r="M752" t="str">
        <f>VLOOKUP(G752, insurance!A:B, 2, FALSE)</f>
        <v>Allianz</v>
      </c>
      <c r="N752">
        <f>VLOOKUP(B752, patient!A:D, 4, FALSE)</f>
        <v>65</v>
      </c>
      <c r="O752" t="str">
        <f>VLOOKUP(B752, patient!A:C, 3, FALSE)</f>
        <v>Female</v>
      </c>
      <c r="P752" t="str">
        <f>VLOOKUP(B752, patient!A:F, 6, FALSE)</f>
        <v>Hispanic</v>
      </c>
      <c r="Q752" t="s">
        <v>486</v>
      </c>
      <c r="R752">
        <v>178</v>
      </c>
      <c r="S752">
        <v>134</v>
      </c>
      <c r="T752" s="1">
        <v>45378</v>
      </c>
      <c r="U752" s="1" t="str">
        <f t="shared" si="33"/>
        <v>Yes</v>
      </c>
      <c r="V752">
        <v>1</v>
      </c>
      <c r="W752" t="s">
        <v>492</v>
      </c>
      <c r="X752" t="s">
        <v>495</v>
      </c>
      <c r="Y752" t="str">
        <f t="shared" si="34"/>
        <v>Emergency</v>
      </c>
      <c r="Z752" t="s">
        <v>489</v>
      </c>
      <c r="AC752" t="s">
        <v>490</v>
      </c>
      <c r="AD752">
        <v>218.4</v>
      </c>
      <c r="AE752">
        <v>0</v>
      </c>
      <c r="AF752" t="str">
        <f t="shared" si="35"/>
        <v>Mar</v>
      </c>
    </row>
    <row r="753" spans="1:32" x14ac:dyDescent="0.25">
      <c r="A753" s="1">
        <v>45367</v>
      </c>
      <c r="B753">
        <v>445</v>
      </c>
      <c r="C753">
        <v>5</v>
      </c>
      <c r="D753">
        <v>1</v>
      </c>
      <c r="E753">
        <v>4</v>
      </c>
      <c r="F753">
        <v>5</v>
      </c>
      <c r="G753">
        <v>1</v>
      </c>
      <c r="H753">
        <f>VLOOKUP(B753, patient!A:E, 5, FALSE)</f>
        <v>10</v>
      </c>
      <c r="I753" t="str">
        <f>VLOOKUP(H753, city!A:B, 2, FALSE)</f>
        <v>Edinburgh</v>
      </c>
      <c r="J753" t="str">
        <f>VLOOKUP(E753, diagnosis!A:B, 2, FALSE)</f>
        <v>Hypertension</v>
      </c>
      <c r="K753" t="str">
        <f>VLOOKUP(D753, department!A:B, 2, FALSE)</f>
        <v>Cardiology</v>
      </c>
      <c r="L753" t="str">
        <f>VLOOKUP(C753, provider!A:B, 2, FALSE)</f>
        <v>Dr. Sade Kikiola</v>
      </c>
      <c r="M753" t="str">
        <f>VLOOKUP(G753, insurance!A:B, 2, FALSE)</f>
        <v>Aviva</v>
      </c>
      <c r="N753">
        <f>VLOOKUP(B753, patient!A:D, 4, FALSE)</f>
        <v>53</v>
      </c>
      <c r="O753" t="str">
        <f>VLOOKUP(B753, patient!A:C, 3, FALSE)</f>
        <v>Male</v>
      </c>
      <c r="P753" t="str">
        <f>VLOOKUP(B753, patient!A:F, 6, FALSE)</f>
        <v>White</v>
      </c>
      <c r="Q753" t="s">
        <v>486</v>
      </c>
      <c r="R753">
        <v>186</v>
      </c>
      <c r="S753">
        <v>82</v>
      </c>
      <c r="U753" s="1" t="str">
        <f t="shared" si="33"/>
        <v>No</v>
      </c>
      <c r="V753">
        <v>2</v>
      </c>
      <c r="W753" t="s">
        <v>492</v>
      </c>
      <c r="X753" t="s">
        <v>495</v>
      </c>
      <c r="Y753" t="str">
        <f t="shared" si="34"/>
        <v>Emergency</v>
      </c>
      <c r="Z753" t="s">
        <v>489</v>
      </c>
      <c r="AC753" t="s">
        <v>493</v>
      </c>
      <c r="AD753">
        <v>208.6</v>
      </c>
      <c r="AE753">
        <v>30</v>
      </c>
      <c r="AF753" t="str">
        <f t="shared" si="35"/>
        <v>Mar</v>
      </c>
    </row>
    <row r="754" spans="1:32" x14ac:dyDescent="0.25">
      <c r="A754" s="1">
        <v>45367</v>
      </c>
      <c r="B754">
        <v>4877</v>
      </c>
      <c r="C754">
        <v>5</v>
      </c>
      <c r="D754">
        <v>2</v>
      </c>
      <c r="E754">
        <v>1</v>
      </c>
      <c r="F754">
        <v>2</v>
      </c>
      <c r="G754">
        <v>1</v>
      </c>
      <c r="H754">
        <f>VLOOKUP(B754, patient!A:E, 5, FALSE)</f>
        <v>33</v>
      </c>
      <c r="I754" t="str">
        <f>VLOOKUP(H754, city!A:B, 2, FALSE)</f>
        <v>Newcastle</v>
      </c>
      <c r="J754" t="str">
        <f>VLOOKUP(E754, diagnosis!A:B, 2, FALSE)</f>
        <v>Appendicitis</v>
      </c>
      <c r="K754" t="str">
        <f>VLOOKUP(D754, department!A:B, 2, FALSE)</f>
        <v>General Surgery</v>
      </c>
      <c r="L754" t="str">
        <f>VLOOKUP(C754, provider!A:B, 2, FALSE)</f>
        <v>Dr. Sade Kikiola</v>
      </c>
      <c r="M754" t="str">
        <f>VLOOKUP(G754, insurance!A:B, 2, FALSE)</f>
        <v>Aviva</v>
      </c>
      <c r="N754">
        <f>VLOOKUP(B754, patient!A:D, 4, FALSE)</f>
        <v>35</v>
      </c>
      <c r="O754" t="str">
        <f>VLOOKUP(B754, patient!A:C, 3, FALSE)</f>
        <v>Male</v>
      </c>
      <c r="P754" t="str">
        <f>VLOOKUP(B754, patient!A:F, 6, FALSE)</f>
        <v>White</v>
      </c>
      <c r="Q754" t="s">
        <v>486</v>
      </c>
      <c r="R754">
        <v>81</v>
      </c>
      <c r="S754">
        <v>112</v>
      </c>
      <c r="U754" s="1" t="str">
        <f t="shared" si="33"/>
        <v>No</v>
      </c>
      <c r="V754">
        <v>1</v>
      </c>
      <c r="W754" t="s">
        <v>487</v>
      </c>
      <c r="X754" t="s">
        <v>488</v>
      </c>
      <c r="Y754" t="str">
        <f t="shared" si="34"/>
        <v>Scheduled</v>
      </c>
      <c r="Z754" t="s">
        <v>489</v>
      </c>
      <c r="AC754" t="s">
        <v>496</v>
      </c>
      <c r="AD754">
        <v>170.1</v>
      </c>
      <c r="AE754">
        <v>50</v>
      </c>
      <c r="AF754" t="str">
        <f t="shared" si="35"/>
        <v>Mar</v>
      </c>
    </row>
    <row r="755" spans="1:32" x14ac:dyDescent="0.25">
      <c r="A755" s="1">
        <v>45367</v>
      </c>
      <c r="B755">
        <v>1308</v>
      </c>
      <c r="C755">
        <v>5</v>
      </c>
      <c r="D755">
        <v>1</v>
      </c>
      <c r="E755">
        <v>4</v>
      </c>
      <c r="F755">
        <v>3</v>
      </c>
      <c r="G755">
        <v>1</v>
      </c>
      <c r="H755">
        <f>VLOOKUP(B755, patient!A:E, 5, FALSE)</f>
        <v>4</v>
      </c>
      <c r="I755" t="str">
        <f>VLOOKUP(H755, city!A:B, 2, FALSE)</f>
        <v>Birmingham</v>
      </c>
      <c r="J755" t="str">
        <f>VLOOKUP(E755, diagnosis!A:B, 2, FALSE)</f>
        <v>Hypertension</v>
      </c>
      <c r="K755" t="str">
        <f>VLOOKUP(D755, department!A:B, 2, FALSE)</f>
        <v>Cardiology</v>
      </c>
      <c r="L755" t="str">
        <f>VLOOKUP(C755, provider!A:B, 2, FALSE)</f>
        <v>Dr. Sade Kikiola</v>
      </c>
      <c r="M755" t="str">
        <f>VLOOKUP(G755, insurance!A:B, 2, FALSE)</f>
        <v>Aviva</v>
      </c>
      <c r="N755">
        <f>VLOOKUP(B755, patient!A:D, 4, FALSE)</f>
        <v>66</v>
      </c>
      <c r="O755" t="str">
        <f>VLOOKUP(B755, patient!A:C, 3, FALSE)</f>
        <v>Female</v>
      </c>
      <c r="P755" t="str">
        <f>VLOOKUP(B755, patient!A:F, 6, FALSE)</f>
        <v>Hispanic</v>
      </c>
      <c r="Q755" t="s">
        <v>486</v>
      </c>
      <c r="R755">
        <v>484</v>
      </c>
      <c r="S755">
        <v>36</v>
      </c>
      <c r="T755" s="1">
        <v>45394</v>
      </c>
      <c r="U755" s="1" t="str">
        <f t="shared" si="33"/>
        <v>Yes</v>
      </c>
      <c r="V755">
        <v>2</v>
      </c>
      <c r="W755" t="s">
        <v>487</v>
      </c>
      <c r="X755" t="s">
        <v>495</v>
      </c>
      <c r="Y755" t="str">
        <f t="shared" si="34"/>
        <v>Emergency</v>
      </c>
      <c r="Z755" t="s">
        <v>497</v>
      </c>
      <c r="AC755" t="s">
        <v>490</v>
      </c>
      <c r="AD755">
        <v>364</v>
      </c>
      <c r="AE755">
        <v>0</v>
      </c>
      <c r="AF755" t="str">
        <f t="shared" si="35"/>
        <v>Mar</v>
      </c>
    </row>
    <row r="756" spans="1:32" x14ac:dyDescent="0.25">
      <c r="A756" s="1">
        <v>45367</v>
      </c>
      <c r="B756">
        <v>3893</v>
      </c>
      <c r="C756">
        <v>5</v>
      </c>
      <c r="D756">
        <v>2</v>
      </c>
      <c r="E756">
        <v>1</v>
      </c>
      <c r="F756">
        <v>2</v>
      </c>
      <c r="G756">
        <v>3</v>
      </c>
      <c r="H756">
        <f>VLOOKUP(B756, patient!A:E, 5, FALSE)</f>
        <v>33</v>
      </c>
      <c r="I756" t="str">
        <f>VLOOKUP(H756, city!A:B, 2, FALSE)</f>
        <v>Newcastle</v>
      </c>
      <c r="J756" t="str">
        <f>VLOOKUP(E756, diagnosis!A:B, 2, FALSE)</f>
        <v>Appendicitis</v>
      </c>
      <c r="K756" t="str">
        <f>VLOOKUP(D756, department!A:B, 2, FALSE)</f>
        <v>General Surgery</v>
      </c>
      <c r="L756" t="str">
        <f>VLOOKUP(C756, provider!A:B, 2, FALSE)</f>
        <v>Dr. Sade Kikiola</v>
      </c>
      <c r="M756" t="str">
        <f>VLOOKUP(G756, insurance!A:B, 2, FALSE)</f>
        <v>Allianz</v>
      </c>
      <c r="N756">
        <f>VLOOKUP(B756, patient!A:D, 4, FALSE)</f>
        <v>56</v>
      </c>
      <c r="O756" t="str">
        <f>VLOOKUP(B756, patient!A:C, 3, FALSE)</f>
        <v>Male</v>
      </c>
      <c r="P756" t="str">
        <f>VLOOKUP(B756, patient!A:F, 6, FALSE)</f>
        <v>White</v>
      </c>
      <c r="Q756" t="s">
        <v>486</v>
      </c>
      <c r="R756">
        <v>851</v>
      </c>
      <c r="S756">
        <v>146</v>
      </c>
      <c r="T756" s="1">
        <v>45383</v>
      </c>
      <c r="U756" s="1" t="str">
        <f t="shared" si="33"/>
        <v>Yes</v>
      </c>
      <c r="V756">
        <v>1</v>
      </c>
      <c r="W756" t="s">
        <v>494</v>
      </c>
      <c r="X756" t="s">
        <v>495</v>
      </c>
      <c r="Y756" t="str">
        <f t="shared" si="34"/>
        <v>Emergency</v>
      </c>
      <c r="Z756" t="s">
        <v>489</v>
      </c>
      <c r="AC756" t="s">
        <v>490</v>
      </c>
      <c r="AD756">
        <v>697.9</v>
      </c>
      <c r="AE756">
        <v>0</v>
      </c>
      <c r="AF756" t="str">
        <f t="shared" si="35"/>
        <v>Mar</v>
      </c>
    </row>
    <row r="757" spans="1:32" x14ac:dyDescent="0.25">
      <c r="A757" s="1">
        <v>45367</v>
      </c>
      <c r="B757">
        <v>3872</v>
      </c>
      <c r="C757">
        <v>5</v>
      </c>
      <c r="D757">
        <v>1</v>
      </c>
      <c r="E757">
        <v>4</v>
      </c>
      <c r="F757">
        <v>5</v>
      </c>
      <c r="G757">
        <v>3</v>
      </c>
      <c r="H757">
        <f>VLOOKUP(B757, patient!A:E, 5, FALSE)</f>
        <v>36</v>
      </c>
      <c r="I757" t="str">
        <f>VLOOKUP(H757, city!A:B, 2, FALSE)</f>
        <v>Newcastle</v>
      </c>
      <c r="J757" t="str">
        <f>VLOOKUP(E757, diagnosis!A:B, 2, FALSE)</f>
        <v>Hypertension</v>
      </c>
      <c r="K757" t="str">
        <f>VLOOKUP(D757, department!A:B, 2, FALSE)</f>
        <v>Cardiology</v>
      </c>
      <c r="L757" t="str">
        <f>VLOOKUP(C757, provider!A:B, 2, FALSE)</f>
        <v>Dr. Sade Kikiola</v>
      </c>
      <c r="M757" t="str">
        <f>VLOOKUP(G757, insurance!A:B, 2, FALSE)</f>
        <v>Allianz</v>
      </c>
      <c r="N757">
        <f>VLOOKUP(B757, patient!A:D, 4, FALSE)</f>
        <v>49</v>
      </c>
      <c r="O757" t="str">
        <f>VLOOKUP(B757, patient!A:C, 3, FALSE)</f>
        <v>Male</v>
      </c>
      <c r="P757" t="str">
        <f>VLOOKUP(B757, patient!A:F, 6, FALSE)</f>
        <v>Black</v>
      </c>
      <c r="Q757" t="s">
        <v>486</v>
      </c>
      <c r="R757">
        <v>82</v>
      </c>
      <c r="S757">
        <v>70</v>
      </c>
      <c r="T757" s="1">
        <v>45380</v>
      </c>
      <c r="U757" s="1" t="str">
        <f t="shared" si="33"/>
        <v>Yes</v>
      </c>
      <c r="V757">
        <v>2</v>
      </c>
      <c r="W757" t="s">
        <v>494</v>
      </c>
      <c r="X757" t="s">
        <v>495</v>
      </c>
      <c r="Y757" t="str">
        <f t="shared" si="34"/>
        <v>Emergency</v>
      </c>
      <c r="Z757" t="s">
        <v>497</v>
      </c>
      <c r="AC757" t="s">
        <v>490</v>
      </c>
      <c r="AD757">
        <v>106.4</v>
      </c>
      <c r="AE757">
        <v>0</v>
      </c>
      <c r="AF757" t="str">
        <f t="shared" si="35"/>
        <v>Mar</v>
      </c>
    </row>
    <row r="758" spans="1:32" x14ac:dyDescent="0.25">
      <c r="A758" s="1">
        <v>45367</v>
      </c>
      <c r="B758">
        <v>4889</v>
      </c>
      <c r="C758">
        <v>5</v>
      </c>
      <c r="D758">
        <v>2</v>
      </c>
      <c r="E758">
        <v>1</v>
      </c>
      <c r="F758">
        <v>2</v>
      </c>
      <c r="G758">
        <v>1</v>
      </c>
      <c r="H758">
        <f>VLOOKUP(B758, patient!A:E, 5, FALSE)</f>
        <v>17</v>
      </c>
      <c r="I758" t="str">
        <f>VLOOKUP(H758, city!A:B, 2, FALSE)</f>
        <v>Leeds</v>
      </c>
      <c r="J758" t="str">
        <f>VLOOKUP(E758, diagnosis!A:B, 2, FALSE)</f>
        <v>Appendicitis</v>
      </c>
      <c r="K758" t="str">
        <f>VLOOKUP(D758, department!A:B, 2, FALSE)</f>
        <v>General Surgery</v>
      </c>
      <c r="L758" t="str">
        <f>VLOOKUP(C758, provider!A:B, 2, FALSE)</f>
        <v>Dr. Sade Kikiola</v>
      </c>
      <c r="M758" t="str">
        <f>VLOOKUP(G758, insurance!A:B, 2, FALSE)</f>
        <v>Aviva</v>
      </c>
      <c r="N758">
        <f>VLOOKUP(B758, patient!A:D, 4, FALSE)</f>
        <v>41</v>
      </c>
      <c r="O758" t="str">
        <f>VLOOKUP(B758, patient!A:C, 3, FALSE)</f>
        <v>Male</v>
      </c>
      <c r="P758" t="str">
        <f>VLOOKUP(B758, patient!A:F, 6, FALSE)</f>
        <v>Black</v>
      </c>
      <c r="Q758" t="s">
        <v>486</v>
      </c>
      <c r="R758">
        <v>431</v>
      </c>
      <c r="S758">
        <v>132</v>
      </c>
      <c r="T758" s="1">
        <v>45375</v>
      </c>
      <c r="U758" s="1" t="str">
        <f t="shared" si="33"/>
        <v>Yes</v>
      </c>
      <c r="V758">
        <v>1</v>
      </c>
      <c r="W758" t="s">
        <v>494</v>
      </c>
      <c r="X758" t="s">
        <v>495</v>
      </c>
      <c r="Y758" t="str">
        <f t="shared" si="34"/>
        <v>Emergency</v>
      </c>
      <c r="Z758" t="s">
        <v>489</v>
      </c>
      <c r="AC758" t="s">
        <v>490</v>
      </c>
      <c r="AD758">
        <v>394.1</v>
      </c>
      <c r="AE758">
        <v>0</v>
      </c>
      <c r="AF758" t="str">
        <f t="shared" si="35"/>
        <v>Mar</v>
      </c>
    </row>
    <row r="759" spans="1:32" x14ac:dyDescent="0.25">
      <c r="A759" s="1">
        <v>45367</v>
      </c>
      <c r="B759">
        <v>2553</v>
      </c>
      <c r="C759">
        <v>5</v>
      </c>
      <c r="D759">
        <v>1</v>
      </c>
      <c r="E759">
        <v>4</v>
      </c>
      <c r="F759">
        <v>5</v>
      </c>
      <c r="G759">
        <v>3</v>
      </c>
      <c r="H759">
        <f>VLOOKUP(B759, patient!A:E, 5, FALSE)</f>
        <v>21</v>
      </c>
      <c r="I759" t="str">
        <f>VLOOKUP(H759, city!A:B, 2, FALSE)</f>
        <v>Liverpool</v>
      </c>
      <c r="J759" t="str">
        <f>VLOOKUP(E759, diagnosis!A:B, 2, FALSE)</f>
        <v>Hypertension</v>
      </c>
      <c r="K759" t="str">
        <f>VLOOKUP(D759, department!A:B, 2, FALSE)</f>
        <v>Cardiology</v>
      </c>
      <c r="L759" t="str">
        <f>VLOOKUP(C759, provider!A:B, 2, FALSE)</f>
        <v>Dr. Sade Kikiola</v>
      </c>
      <c r="M759" t="str">
        <f>VLOOKUP(G759, insurance!A:B, 2, FALSE)</f>
        <v>Allianz</v>
      </c>
      <c r="N759">
        <f>VLOOKUP(B759, patient!A:D, 4, FALSE)</f>
        <v>40</v>
      </c>
      <c r="O759" t="str">
        <f>VLOOKUP(B759, patient!A:C, 3, FALSE)</f>
        <v>Male</v>
      </c>
      <c r="P759" t="str">
        <f>VLOOKUP(B759, patient!A:F, 6, FALSE)</f>
        <v>White</v>
      </c>
      <c r="Q759" t="s">
        <v>486</v>
      </c>
      <c r="R759">
        <v>938</v>
      </c>
      <c r="S759">
        <v>56</v>
      </c>
      <c r="T759" s="1">
        <v>45393</v>
      </c>
      <c r="U759" s="1" t="str">
        <f t="shared" si="33"/>
        <v>Yes</v>
      </c>
      <c r="V759">
        <v>2</v>
      </c>
      <c r="W759" t="s">
        <v>494</v>
      </c>
      <c r="X759" t="s">
        <v>488</v>
      </c>
      <c r="Y759" t="str">
        <f t="shared" si="34"/>
        <v>Scheduled</v>
      </c>
      <c r="Z759" t="s">
        <v>489</v>
      </c>
      <c r="AC759" t="s">
        <v>490</v>
      </c>
      <c r="AD759">
        <v>695.8</v>
      </c>
      <c r="AE759">
        <v>0</v>
      </c>
      <c r="AF759" t="str">
        <f t="shared" si="35"/>
        <v>Mar</v>
      </c>
    </row>
    <row r="760" spans="1:32" x14ac:dyDescent="0.25">
      <c r="A760" s="1">
        <v>45367</v>
      </c>
      <c r="B760">
        <v>4213</v>
      </c>
      <c r="C760">
        <v>5</v>
      </c>
      <c r="D760">
        <v>2</v>
      </c>
      <c r="E760">
        <v>1</v>
      </c>
      <c r="F760">
        <v>2</v>
      </c>
      <c r="G760">
        <v>3</v>
      </c>
      <c r="H760">
        <f>VLOOKUP(B760, patient!A:E, 5, FALSE)</f>
        <v>6</v>
      </c>
      <c r="I760" t="str">
        <f>VLOOKUP(H760, city!A:B, 2, FALSE)</f>
        <v>Bristol</v>
      </c>
      <c r="J760" t="str">
        <f>VLOOKUP(E760, diagnosis!A:B, 2, FALSE)</f>
        <v>Appendicitis</v>
      </c>
      <c r="K760" t="str">
        <f>VLOOKUP(D760, department!A:B, 2, FALSE)</f>
        <v>General Surgery</v>
      </c>
      <c r="L760" t="str">
        <f>VLOOKUP(C760, provider!A:B, 2, FALSE)</f>
        <v>Dr. Sade Kikiola</v>
      </c>
      <c r="M760" t="str">
        <f>VLOOKUP(G760, insurance!A:B, 2, FALSE)</f>
        <v>Allianz</v>
      </c>
      <c r="N760">
        <f>VLOOKUP(B760, patient!A:D, 4, FALSE)</f>
        <v>79</v>
      </c>
      <c r="O760" t="str">
        <f>VLOOKUP(B760, patient!A:C, 3, FALSE)</f>
        <v>Male</v>
      </c>
      <c r="P760" t="str">
        <f>VLOOKUP(B760, patient!A:F, 6, FALSE)</f>
        <v>Black</v>
      </c>
      <c r="Q760" t="s">
        <v>486</v>
      </c>
      <c r="R760">
        <v>108</v>
      </c>
      <c r="S760">
        <v>107</v>
      </c>
      <c r="T760" s="1">
        <v>45377</v>
      </c>
      <c r="U760" s="1" t="str">
        <f t="shared" si="33"/>
        <v>Yes</v>
      </c>
      <c r="V760">
        <v>1</v>
      </c>
      <c r="W760" t="s">
        <v>487</v>
      </c>
      <c r="X760" t="s">
        <v>495</v>
      </c>
      <c r="Y760" t="str">
        <f t="shared" si="34"/>
        <v>Emergency</v>
      </c>
      <c r="Z760" t="s">
        <v>497</v>
      </c>
      <c r="AC760" t="s">
        <v>490</v>
      </c>
      <c r="AD760">
        <v>150.5</v>
      </c>
      <c r="AE760">
        <v>0</v>
      </c>
      <c r="AF760" t="str">
        <f t="shared" si="35"/>
        <v>Mar</v>
      </c>
    </row>
    <row r="761" spans="1:32" x14ac:dyDescent="0.25">
      <c r="A761" s="1">
        <v>45367</v>
      </c>
      <c r="B761">
        <v>563</v>
      </c>
      <c r="C761">
        <v>5</v>
      </c>
      <c r="D761">
        <v>1</v>
      </c>
      <c r="E761">
        <v>4</v>
      </c>
      <c r="F761">
        <v>5</v>
      </c>
      <c r="G761">
        <v>1</v>
      </c>
      <c r="H761">
        <f>VLOOKUP(B761, patient!A:E, 5, FALSE)</f>
        <v>19</v>
      </c>
      <c r="I761" t="str">
        <f>VLOOKUP(H761, city!A:B, 2, FALSE)</f>
        <v>Leeds</v>
      </c>
      <c r="J761" t="str">
        <f>VLOOKUP(E761, diagnosis!A:B, 2, FALSE)</f>
        <v>Hypertension</v>
      </c>
      <c r="K761" t="str">
        <f>VLOOKUP(D761, department!A:B, 2, FALSE)</f>
        <v>Cardiology</v>
      </c>
      <c r="L761" t="str">
        <f>VLOOKUP(C761, provider!A:B, 2, FALSE)</f>
        <v>Dr. Sade Kikiola</v>
      </c>
      <c r="M761" t="str">
        <f>VLOOKUP(G761, insurance!A:B, 2, FALSE)</f>
        <v>Aviva</v>
      </c>
      <c r="N761">
        <f>VLOOKUP(B761, patient!A:D, 4, FALSE)</f>
        <v>49</v>
      </c>
      <c r="O761" t="str">
        <f>VLOOKUP(B761, patient!A:C, 3, FALSE)</f>
        <v>Female</v>
      </c>
      <c r="P761" t="str">
        <f>VLOOKUP(B761, patient!A:F, 6, FALSE)</f>
        <v>White</v>
      </c>
      <c r="Q761" t="s">
        <v>486</v>
      </c>
      <c r="R761">
        <v>732</v>
      </c>
      <c r="S761">
        <v>135</v>
      </c>
      <c r="T761" s="1">
        <v>45381</v>
      </c>
      <c r="U761" s="1" t="str">
        <f t="shared" si="33"/>
        <v>Yes</v>
      </c>
      <c r="V761">
        <v>2</v>
      </c>
      <c r="W761" t="s">
        <v>492</v>
      </c>
      <c r="X761" t="s">
        <v>488</v>
      </c>
      <c r="Y761" t="str">
        <f t="shared" si="34"/>
        <v>Scheduled</v>
      </c>
      <c r="Z761" t="s">
        <v>497</v>
      </c>
      <c r="AC761" t="s">
        <v>490</v>
      </c>
      <c r="AD761">
        <v>606.9</v>
      </c>
      <c r="AE761">
        <v>0</v>
      </c>
      <c r="AF761" t="str">
        <f t="shared" si="35"/>
        <v>Mar</v>
      </c>
    </row>
    <row r="762" spans="1:32" x14ac:dyDescent="0.25">
      <c r="A762" s="1">
        <v>45368</v>
      </c>
      <c r="B762">
        <v>2948</v>
      </c>
      <c r="C762">
        <v>5</v>
      </c>
      <c r="D762">
        <v>2</v>
      </c>
      <c r="E762">
        <v>1</v>
      </c>
      <c r="F762">
        <v>2</v>
      </c>
      <c r="G762">
        <v>1</v>
      </c>
      <c r="H762">
        <f>VLOOKUP(B762, patient!A:E, 5, FALSE)</f>
        <v>39</v>
      </c>
      <c r="I762" t="str">
        <f>VLOOKUP(H762, city!A:B, 2, FALSE)</f>
        <v>Sheffield</v>
      </c>
      <c r="J762" t="str">
        <f>VLOOKUP(E762, diagnosis!A:B, 2, FALSE)</f>
        <v>Appendicitis</v>
      </c>
      <c r="K762" t="str">
        <f>VLOOKUP(D762, department!A:B, 2, FALSE)</f>
        <v>General Surgery</v>
      </c>
      <c r="L762" t="str">
        <f>VLOOKUP(C762, provider!A:B, 2, FALSE)</f>
        <v>Dr. Sade Kikiola</v>
      </c>
      <c r="M762" t="str">
        <f>VLOOKUP(G762, insurance!A:B, 2, FALSE)</f>
        <v>Aviva</v>
      </c>
      <c r="N762">
        <f>VLOOKUP(B762, patient!A:D, 4, FALSE)</f>
        <v>54</v>
      </c>
      <c r="O762" t="str">
        <f>VLOOKUP(B762, patient!A:C, 3, FALSE)</f>
        <v>Female</v>
      </c>
      <c r="P762" t="str">
        <f>VLOOKUP(B762, patient!A:F, 6, FALSE)</f>
        <v>Asian</v>
      </c>
      <c r="Q762" t="s">
        <v>486</v>
      </c>
      <c r="R762">
        <v>442</v>
      </c>
      <c r="S762">
        <v>144</v>
      </c>
      <c r="T762" s="1">
        <v>45377</v>
      </c>
      <c r="U762" s="1" t="str">
        <f t="shared" si="33"/>
        <v>Yes</v>
      </c>
      <c r="V762">
        <v>1</v>
      </c>
      <c r="W762" t="s">
        <v>487</v>
      </c>
      <c r="X762" t="s">
        <v>488</v>
      </c>
      <c r="Y762" t="str">
        <f t="shared" si="34"/>
        <v>Scheduled</v>
      </c>
      <c r="Z762" t="s">
        <v>497</v>
      </c>
      <c r="AC762" t="s">
        <v>490</v>
      </c>
      <c r="AD762">
        <v>410.2</v>
      </c>
      <c r="AE762">
        <v>0</v>
      </c>
      <c r="AF762" t="str">
        <f t="shared" si="35"/>
        <v>Mar</v>
      </c>
    </row>
    <row r="763" spans="1:32" x14ac:dyDescent="0.25">
      <c r="A763" s="1">
        <v>45368</v>
      </c>
      <c r="B763">
        <v>1943</v>
      </c>
      <c r="C763">
        <v>5</v>
      </c>
      <c r="D763">
        <v>1</v>
      </c>
      <c r="E763">
        <v>4</v>
      </c>
      <c r="F763">
        <v>2</v>
      </c>
      <c r="G763">
        <v>2</v>
      </c>
      <c r="H763">
        <f>VLOOKUP(B763, patient!A:E, 5, FALSE)</f>
        <v>6</v>
      </c>
      <c r="I763" t="str">
        <f>VLOOKUP(H763, city!A:B, 2, FALSE)</f>
        <v>Bristol</v>
      </c>
      <c r="J763" t="str">
        <f>VLOOKUP(E763, diagnosis!A:B, 2, FALSE)</f>
        <v>Hypertension</v>
      </c>
      <c r="K763" t="str">
        <f>VLOOKUP(D763, department!A:B, 2, FALSE)</f>
        <v>Cardiology</v>
      </c>
      <c r="L763" t="str">
        <f>VLOOKUP(C763, provider!A:B, 2, FALSE)</f>
        <v>Dr. Sade Kikiola</v>
      </c>
      <c r="M763" t="str">
        <f>VLOOKUP(G763, insurance!A:B, 2, FALSE)</f>
        <v>AXA</v>
      </c>
      <c r="N763">
        <f>VLOOKUP(B763, patient!A:D, 4, FALSE)</f>
        <v>29</v>
      </c>
      <c r="O763" t="str">
        <f>VLOOKUP(B763, patient!A:C, 3, FALSE)</f>
        <v>Female</v>
      </c>
      <c r="P763" t="str">
        <f>VLOOKUP(B763, patient!A:F, 6, FALSE)</f>
        <v>Asian</v>
      </c>
      <c r="Q763" t="s">
        <v>492</v>
      </c>
      <c r="R763">
        <v>375</v>
      </c>
      <c r="S763">
        <v>156</v>
      </c>
      <c r="U763" s="1" t="str">
        <f t="shared" si="33"/>
        <v>No</v>
      </c>
      <c r="V763">
        <v>2</v>
      </c>
      <c r="W763" t="s">
        <v>487</v>
      </c>
      <c r="X763" t="s">
        <v>495</v>
      </c>
      <c r="Y763" t="str">
        <f t="shared" si="34"/>
        <v>Emergency</v>
      </c>
      <c r="Z763" t="s">
        <v>497</v>
      </c>
      <c r="AC763" t="s">
        <v>498</v>
      </c>
      <c r="AD763">
        <v>378.7</v>
      </c>
      <c r="AE763">
        <v>10</v>
      </c>
      <c r="AF763" t="str">
        <f t="shared" si="35"/>
        <v>Mar</v>
      </c>
    </row>
    <row r="764" spans="1:32" x14ac:dyDescent="0.25">
      <c r="A764" s="1">
        <v>45368</v>
      </c>
      <c r="B764">
        <v>847</v>
      </c>
      <c r="C764">
        <v>5</v>
      </c>
      <c r="D764">
        <v>2</v>
      </c>
      <c r="E764">
        <v>1</v>
      </c>
      <c r="F764">
        <v>2</v>
      </c>
      <c r="G764">
        <v>1</v>
      </c>
      <c r="H764">
        <f>VLOOKUP(B764, patient!A:E, 5, FALSE)</f>
        <v>36</v>
      </c>
      <c r="I764" t="str">
        <f>VLOOKUP(H764, city!A:B, 2, FALSE)</f>
        <v>Newcastle</v>
      </c>
      <c r="J764" t="str">
        <f>VLOOKUP(E764, diagnosis!A:B, 2, FALSE)</f>
        <v>Appendicitis</v>
      </c>
      <c r="K764" t="str">
        <f>VLOOKUP(D764, department!A:B, 2, FALSE)</f>
        <v>General Surgery</v>
      </c>
      <c r="L764" t="str">
        <f>VLOOKUP(C764, provider!A:B, 2, FALSE)</f>
        <v>Dr. Sade Kikiola</v>
      </c>
      <c r="M764" t="str">
        <f>VLOOKUP(G764, insurance!A:B, 2, FALSE)</f>
        <v>Aviva</v>
      </c>
      <c r="N764">
        <f>VLOOKUP(B764, patient!A:D, 4, FALSE)</f>
        <v>66</v>
      </c>
      <c r="O764" t="str">
        <f>VLOOKUP(B764, patient!A:C, 3, FALSE)</f>
        <v>Female</v>
      </c>
      <c r="P764" t="str">
        <f>VLOOKUP(B764, patient!A:F, 6, FALSE)</f>
        <v>Hispanic</v>
      </c>
      <c r="Q764" t="s">
        <v>486</v>
      </c>
      <c r="R764">
        <v>647</v>
      </c>
      <c r="S764">
        <v>57</v>
      </c>
      <c r="T764" s="1">
        <v>45376</v>
      </c>
      <c r="U764" s="1" t="str">
        <f t="shared" si="33"/>
        <v>Yes</v>
      </c>
      <c r="V764">
        <v>1</v>
      </c>
      <c r="W764" t="s">
        <v>487</v>
      </c>
      <c r="X764" t="s">
        <v>495</v>
      </c>
      <c r="Y764" t="str">
        <f t="shared" si="34"/>
        <v>Emergency</v>
      </c>
      <c r="Z764" t="s">
        <v>489</v>
      </c>
      <c r="AC764" t="s">
        <v>490</v>
      </c>
      <c r="AD764">
        <v>492.8</v>
      </c>
      <c r="AE764">
        <v>0</v>
      </c>
      <c r="AF764" t="str">
        <f t="shared" si="35"/>
        <v>Mar</v>
      </c>
    </row>
    <row r="765" spans="1:32" x14ac:dyDescent="0.25">
      <c r="A765" s="1">
        <v>45368</v>
      </c>
      <c r="B765">
        <v>3663</v>
      </c>
      <c r="C765">
        <v>5</v>
      </c>
      <c r="D765">
        <v>1</v>
      </c>
      <c r="E765">
        <v>4</v>
      </c>
      <c r="F765">
        <v>5</v>
      </c>
      <c r="G765">
        <v>3</v>
      </c>
      <c r="H765">
        <f>VLOOKUP(B765, patient!A:E, 5, FALSE)</f>
        <v>34</v>
      </c>
      <c r="I765" t="str">
        <f>VLOOKUP(H765, city!A:B, 2, FALSE)</f>
        <v>Newcastle</v>
      </c>
      <c r="J765" t="str">
        <f>VLOOKUP(E765, diagnosis!A:B, 2, FALSE)</f>
        <v>Hypertension</v>
      </c>
      <c r="K765" t="str">
        <f>VLOOKUP(D765, department!A:B, 2, FALSE)</f>
        <v>Cardiology</v>
      </c>
      <c r="L765" t="str">
        <f>VLOOKUP(C765, provider!A:B, 2, FALSE)</f>
        <v>Dr. Sade Kikiola</v>
      </c>
      <c r="M765" t="str">
        <f>VLOOKUP(G765, insurance!A:B, 2, FALSE)</f>
        <v>Allianz</v>
      </c>
      <c r="N765">
        <f>VLOOKUP(B765, patient!A:D, 4, FALSE)</f>
        <v>72</v>
      </c>
      <c r="O765" t="str">
        <f>VLOOKUP(B765, patient!A:C, 3, FALSE)</f>
        <v>Male</v>
      </c>
      <c r="P765" t="str">
        <f>VLOOKUP(B765, patient!A:F, 6, FALSE)</f>
        <v>White</v>
      </c>
      <c r="Q765" t="s">
        <v>486</v>
      </c>
      <c r="R765">
        <v>375</v>
      </c>
      <c r="S765">
        <v>72</v>
      </c>
      <c r="T765" s="1">
        <v>45383</v>
      </c>
      <c r="U765" s="1" t="str">
        <f t="shared" si="33"/>
        <v>Yes</v>
      </c>
      <c r="V765">
        <v>2</v>
      </c>
      <c r="W765" t="s">
        <v>492</v>
      </c>
      <c r="X765" t="s">
        <v>495</v>
      </c>
      <c r="Y765" t="str">
        <f t="shared" si="34"/>
        <v>Emergency</v>
      </c>
      <c r="Z765" t="s">
        <v>497</v>
      </c>
      <c r="AC765" t="s">
        <v>490</v>
      </c>
      <c r="AD765">
        <v>312.89999999999998</v>
      </c>
      <c r="AE765">
        <v>0</v>
      </c>
      <c r="AF765" t="str">
        <f t="shared" si="35"/>
        <v>Mar</v>
      </c>
    </row>
    <row r="766" spans="1:32" x14ac:dyDescent="0.25">
      <c r="A766" s="1">
        <v>45368</v>
      </c>
      <c r="B766">
        <v>2543</v>
      </c>
      <c r="C766">
        <v>5</v>
      </c>
      <c r="D766">
        <v>2</v>
      </c>
      <c r="E766">
        <v>1</v>
      </c>
      <c r="F766">
        <v>2</v>
      </c>
      <c r="G766">
        <v>2</v>
      </c>
      <c r="H766">
        <f>VLOOKUP(B766, patient!A:E, 5, FALSE)</f>
        <v>23</v>
      </c>
      <c r="I766" t="str">
        <f>VLOOKUP(H766, city!A:B, 2, FALSE)</f>
        <v>Liverpool</v>
      </c>
      <c r="J766" t="str">
        <f>VLOOKUP(E766, diagnosis!A:B, 2, FALSE)</f>
        <v>Appendicitis</v>
      </c>
      <c r="K766" t="str">
        <f>VLOOKUP(D766, department!A:B, 2, FALSE)</f>
        <v>General Surgery</v>
      </c>
      <c r="L766" t="str">
        <f>VLOOKUP(C766, provider!A:B, 2, FALSE)</f>
        <v>Dr. Sade Kikiola</v>
      </c>
      <c r="M766" t="str">
        <f>VLOOKUP(G766, insurance!A:B, 2, FALSE)</f>
        <v>AXA</v>
      </c>
      <c r="N766">
        <f>VLOOKUP(B766, patient!A:D, 4, FALSE)</f>
        <v>30</v>
      </c>
      <c r="O766" t="str">
        <f>VLOOKUP(B766, patient!A:C, 3, FALSE)</f>
        <v>Male</v>
      </c>
      <c r="P766" t="str">
        <f>VLOOKUP(B766, patient!A:F, 6, FALSE)</f>
        <v>Asian</v>
      </c>
      <c r="Q766" t="s">
        <v>491</v>
      </c>
      <c r="R766">
        <v>175</v>
      </c>
      <c r="S766">
        <v>160</v>
      </c>
      <c r="U766" s="1" t="str">
        <f t="shared" si="33"/>
        <v>No</v>
      </c>
      <c r="V766">
        <v>1</v>
      </c>
      <c r="W766" t="s">
        <v>492</v>
      </c>
      <c r="X766" t="s">
        <v>495</v>
      </c>
      <c r="Y766" t="str">
        <f t="shared" si="34"/>
        <v>Emergency</v>
      </c>
      <c r="Z766" t="s">
        <v>497</v>
      </c>
      <c r="AC766" t="s">
        <v>493</v>
      </c>
      <c r="AD766">
        <v>255.5</v>
      </c>
      <c r="AE766">
        <v>30</v>
      </c>
      <c r="AF766" t="str">
        <f t="shared" si="35"/>
        <v>Mar</v>
      </c>
    </row>
    <row r="767" spans="1:32" x14ac:dyDescent="0.25">
      <c r="A767" s="1">
        <v>45368</v>
      </c>
      <c r="B767">
        <v>925</v>
      </c>
      <c r="C767">
        <v>5</v>
      </c>
      <c r="D767">
        <v>1</v>
      </c>
      <c r="E767">
        <v>4</v>
      </c>
      <c r="F767">
        <v>3</v>
      </c>
      <c r="G767">
        <v>3</v>
      </c>
      <c r="H767">
        <f>VLOOKUP(B767, patient!A:E, 5, FALSE)</f>
        <v>9</v>
      </c>
      <c r="I767" t="str">
        <f>VLOOKUP(H767, city!A:B, 2, FALSE)</f>
        <v>Edinburgh</v>
      </c>
      <c r="J767" t="str">
        <f>VLOOKUP(E767, diagnosis!A:B, 2, FALSE)</f>
        <v>Hypertension</v>
      </c>
      <c r="K767" t="str">
        <f>VLOOKUP(D767, department!A:B, 2, FALSE)</f>
        <v>Cardiology</v>
      </c>
      <c r="L767" t="str">
        <f>VLOOKUP(C767, provider!A:B, 2, FALSE)</f>
        <v>Dr. Sade Kikiola</v>
      </c>
      <c r="M767" t="str">
        <f>VLOOKUP(G767, insurance!A:B, 2, FALSE)</f>
        <v>Allianz</v>
      </c>
      <c r="N767">
        <f>VLOOKUP(B767, patient!A:D, 4, FALSE)</f>
        <v>40</v>
      </c>
      <c r="O767" t="str">
        <f>VLOOKUP(B767, patient!A:C, 3, FALSE)</f>
        <v>Male</v>
      </c>
      <c r="P767" t="str">
        <f>VLOOKUP(B767, patient!A:F, 6, FALSE)</f>
        <v>Asian</v>
      </c>
      <c r="Q767" t="s">
        <v>486</v>
      </c>
      <c r="R767">
        <v>171</v>
      </c>
      <c r="S767">
        <v>109</v>
      </c>
      <c r="U767" s="1" t="str">
        <f t="shared" si="33"/>
        <v>No</v>
      </c>
      <c r="V767">
        <v>2</v>
      </c>
      <c r="W767" t="s">
        <v>487</v>
      </c>
      <c r="X767" t="s">
        <v>488</v>
      </c>
      <c r="Y767" t="str">
        <f t="shared" si="34"/>
        <v>Scheduled</v>
      </c>
      <c r="Z767" t="s">
        <v>497</v>
      </c>
      <c r="AC767" t="s">
        <v>498</v>
      </c>
      <c r="AD767">
        <v>203</v>
      </c>
      <c r="AE767">
        <v>10</v>
      </c>
      <c r="AF767" t="str">
        <f t="shared" si="35"/>
        <v>Mar</v>
      </c>
    </row>
    <row r="768" spans="1:32" x14ac:dyDescent="0.25">
      <c r="A768" s="1">
        <v>45368</v>
      </c>
      <c r="B768">
        <v>171</v>
      </c>
      <c r="C768">
        <v>5</v>
      </c>
      <c r="D768">
        <v>2</v>
      </c>
      <c r="E768">
        <v>1</v>
      </c>
      <c r="F768">
        <v>2</v>
      </c>
      <c r="G768">
        <v>2</v>
      </c>
      <c r="H768">
        <f>VLOOKUP(B768, patient!A:E, 5, FALSE)</f>
        <v>6</v>
      </c>
      <c r="I768" t="str">
        <f>VLOOKUP(H768, city!A:B, 2, FALSE)</f>
        <v>Bristol</v>
      </c>
      <c r="J768" t="str">
        <f>VLOOKUP(E768, diagnosis!A:B, 2, FALSE)</f>
        <v>Appendicitis</v>
      </c>
      <c r="K768" t="str">
        <f>VLOOKUP(D768, department!A:B, 2, FALSE)</f>
        <v>General Surgery</v>
      </c>
      <c r="L768" t="str">
        <f>VLOOKUP(C768, provider!A:B, 2, FALSE)</f>
        <v>Dr. Sade Kikiola</v>
      </c>
      <c r="M768" t="str">
        <f>VLOOKUP(G768, insurance!A:B, 2, FALSE)</f>
        <v>AXA</v>
      </c>
      <c r="N768">
        <f>VLOOKUP(B768, patient!A:D, 4, FALSE)</f>
        <v>42</v>
      </c>
      <c r="O768" t="str">
        <f>VLOOKUP(B768, patient!A:C, 3, FALSE)</f>
        <v>Male</v>
      </c>
      <c r="P768" t="str">
        <f>VLOOKUP(B768, patient!A:F, 6, FALSE)</f>
        <v>Black</v>
      </c>
      <c r="Q768" t="s">
        <v>486</v>
      </c>
      <c r="R768">
        <v>949</v>
      </c>
      <c r="S768">
        <v>72</v>
      </c>
      <c r="T768" s="1">
        <v>45385</v>
      </c>
      <c r="U768" s="1" t="str">
        <f t="shared" si="33"/>
        <v>Yes</v>
      </c>
      <c r="V768">
        <v>1</v>
      </c>
      <c r="W768" t="s">
        <v>492</v>
      </c>
      <c r="X768" t="s">
        <v>495</v>
      </c>
      <c r="Y768" t="str">
        <f t="shared" si="34"/>
        <v>Emergency</v>
      </c>
      <c r="Z768" t="s">
        <v>489</v>
      </c>
      <c r="AC768" t="s">
        <v>490</v>
      </c>
      <c r="AD768">
        <v>714.7</v>
      </c>
      <c r="AE768">
        <v>0</v>
      </c>
      <c r="AF768" t="str">
        <f t="shared" si="35"/>
        <v>Mar</v>
      </c>
    </row>
    <row r="769" spans="1:32" x14ac:dyDescent="0.25">
      <c r="A769" s="1">
        <v>45368</v>
      </c>
      <c r="B769">
        <v>4666</v>
      </c>
      <c r="C769">
        <v>5</v>
      </c>
      <c r="D769">
        <v>1</v>
      </c>
      <c r="E769">
        <v>4</v>
      </c>
      <c r="F769">
        <v>1</v>
      </c>
      <c r="G769">
        <v>3</v>
      </c>
      <c r="H769">
        <f>VLOOKUP(B769, patient!A:E, 5, FALSE)</f>
        <v>32</v>
      </c>
      <c r="I769" t="str">
        <f>VLOOKUP(H769, city!A:B, 2, FALSE)</f>
        <v>Manchester</v>
      </c>
      <c r="J769" t="str">
        <f>VLOOKUP(E769, diagnosis!A:B, 2, FALSE)</f>
        <v>Hypertension</v>
      </c>
      <c r="K769" t="str">
        <f>VLOOKUP(D769, department!A:B, 2, FALSE)</f>
        <v>Cardiology</v>
      </c>
      <c r="L769" t="str">
        <f>VLOOKUP(C769, provider!A:B, 2, FALSE)</f>
        <v>Dr. Sade Kikiola</v>
      </c>
      <c r="M769" t="str">
        <f>VLOOKUP(G769, insurance!A:B, 2, FALSE)</f>
        <v>Allianz</v>
      </c>
      <c r="N769">
        <f>VLOOKUP(B769, patient!A:D, 4, FALSE)</f>
        <v>52</v>
      </c>
      <c r="O769" t="str">
        <f>VLOOKUP(B769, patient!A:C, 3, FALSE)</f>
        <v>Male</v>
      </c>
      <c r="P769" t="str">
        <f>VLOOKUP(B769, patient!A:F, 6, FALSE)</f>
        <v>Hispanic</v>
      </c>
      <c r="Q769" t="s">
        <v>486</v>
      </c>
      <c r="R769">
        <v>112</v>
      </c>
      <c r="S769">
        <v>138</v>
      </c>
      <c r="U769" s="1" t="str">
        <f t="shared" si="33"/>
        <v>No</v>
      </c>
      <c r="V769">
        <v>2</v>
      </c>
      <c r="W769" t="s">
        <v>487</v>
      </c>
      <c r="X769" t="s">
        <v>488</v>
      </c>
      <c r="Y769" t="str">
        <f t="shared" si="34"/>
        <v>Scheduled</v>
      </c>
      <c r="Z769" t="s">
        <v>489</v>
      </c>
      <c r="AC769" t="s">
        <v>493</v>
      </c>
      <c r="AD769">
        <v>196</v>
      </c>
      <c r="AE769">
        <v>30</v>
      </c>
      <c r="AF769" t="str">
        <f t="shared" si="35"/>
        <v>Mar</v>
      </c>
    </row>
    <row r="770" spans="1:32" x14ac:dyDescent="0.25">
      <c r="A770" s="1">
        <v>45368</v>
      </c>
      <c r="B770">
        <v>1534</v>
      </c>
      <c r="C770">
        <v>5</v>
      </c>
      <c r="D770">
        <v>2</v>
      </c>
      <c r="E770">
        <v>1</v>
      </c>
      <c r="F770">
        <v>2</v>
      </c>
      <c r="G770">
        <v>2</v>
      </c>
      <c r="H770">
        <f>VLOOKUP(B770, patient!A:E, 5, FALSE)</f>
        <v>14</v>
      </c>
      <c r="I770" t="str">
        <f>VLOOKUP(H770, city!A:B, 2, FALSE)</f>
        <v>Glasgow</v>
      </c>
      <c r="J770" t="str">
        <f>VLOOKUP(E770, diagnosis!A:B, 2, FALSE)</f>
        <v>Appendicitis</v>
      </c>
      <c r="K770" t="str">
        <f>VLOOKUP(D770, department!A:B, 2, FALSE)</f>
        <v>General Surgery</v>
      </c>
      <c r="L770" t="str">
        <f>VLOOKUP(C770, provider!A:B, 2, FALSE)</f>
        <v>Dr. Sade Kikiola</v>
      </c>
      <c r="M770" t="str">
        <f>VLOOKUP(G770, insurance!A:B, 2, FALSE)</f>
        <v>AXA</v>
      </c>
      <c r="N770">
        <f>VLOOKUP(B770, patient!A:D, 4, FALSE)</f>
        <v>58</v>
      </c>
      <c r="O770" t="str">
        <f>VLOOKUP(B770, patient!A:C, 3, FALSE)</f>
        <v>Female</v>
      </c>
      <c r="P770" t="str">
        <f>VLOOKUP(B770, patient!A:F, 6, FALSE)</f>
        <v>Hispanic</v>
      </c>
      <c r="Q770" t="s">
        <v>492</v>
      </c>
      <c r="R770">
        <v>432</v>
      </c>
      <c r="S770">
        <v>138</v>
      </c>
      <c r="U770" s="1" t="str">
        <f t="shared" si="33"/>
        <v>No</v>
      </c>
      <c r="V770">
        <v>1</v>
      </c>
      <c r="W770" t="s">
        <v>487</v>
      </c>
      <c r="X770" t="s">
        <v>495</v>
      </c>
      <c r="Y770" t="str">
        <f t="shared" si="34"/>
        <v>Emergency</v>
      </c>
      <c r="Z770" t="s">
        <v>497</v>
      </c>
      <c r="AC770" t="s">
        <v>498</v>
      </c>
      <c r="AD770">
        <v>406</v>
      </c>
      <c r="AE770">
        <v>10</v>
      </c>
      <c r="AF770" t="str">
        <f t="shared" si="35"/>
        <v>Mar</v>
      </c>
    </row>
    <row r="771" spans="1:32" x14ac:dyDescent="0.25">
      <c r="A771" s="1">
        <v>45368</v>
      </c>
      <c r="B771">
        <v>560</v>
      </c>
      <c r="C771">
        <v>5</v>
      </c>
      <c r="D771">
        <v>1</v>
      </c>
      <c r="E771">
        <v>4</v>
      </c>
      <c r="F771">
        <v>3</v>
      </c>
      <c r="G771">
        <v>2</v>
      </c>
      <c r="H771">
        <f>VLOOKUP(B771, patient!A:E, 5, FALSE)</f>
        <v>11</v>
      </c>
      <c r="I771" t="str">
        <f>VLOOKUP(H771, city!A:B, 2, FALSE)</f>
        <v>Edinburgh</v>
      </c>
      <c r="J771" t="str">
        <f>VLOOKUP(E771, diagnosis!A:B, 2, FALSE)</f>
        <v>Hypertension</v>
      </c>
      <c r="K771" t="str">
        <f>VLOOKUP(D771, department!A:B, 2, FALSE)</f>
        <v>Cardiology</v>
      </c>
      <c r="L771" t="str">
        <f>VLOOKUP(C771, provider!A:B, 2, FALSE)</f>
        <v>Dr. Sade Kikiola</v>
      </c>
      <c r="M771" t="str">
        <f>VLOOKUP(G771, insurance!A:B, 2, FALSE)</f>
        <v>AXA</v>
      </c>
      <c r="N771">
        <f>VLOOKUP(B771, patient!A:D, 4, FALSE)</f>
        <v>47</v>
      </c>
      <c r="O771" t="str">
        <f>VLOOKUP(B771, patient!A:C, 3, FALSE)</f>
        <v>Female</v>
      </c>
      <c r="P771" t="str">
        <f>VLOOKUP(B771, patient!A:F, 6, FALSE)</f>
        <v>Asian</v>
      </c>
      <c r="Q771" t="s">
        <v>486</v>
      </c>
      <c r="R771">
        <v>938</v>
      </c>
      <c r="S771">
        <v>68</v>
      </c>
      <c r="T771" s="1">
        <v>45378</v>
      </c>
      <c r="U771" s="1" t="str">
        <f t="shared" ref="U771:U834" si="36">IF(T771&lt;&gt;"", "Yes", "No")</f>
        <v>Yes</v>
      </c>
      <c r="V771">
        <v>2</v>
      </c>
      <c r="W771" t="s">
        <v>494</v>
      </c>
      <c r="X771" t="s">
        <v>495</v>
      </c>
      <c r="Y771" t="str">
        <f t="shared" ref="Y771:Y834" si="37">IF(TRIM(X771)="yes", "Emergency", "Scheduled")</f>
        <v>Emergency</v>
      </c>
      <c r="Z771" t="s">
        <v>497</v>
      </c>
      <c r="AC771" t="s">
        <v>490</v>
      </c>
      <c r="AD771">
        <v>704.2</v>
      </c>
      <c r="AE771">
        <v>0</v>
      </c>
      <c r="AF771" t="str">
        <f t="shared" ref="AF771:AF834" si="38">TEXT(A771, "mmm")</f>
        <v>Mar</v>
      </c>
    </row>
    <row r="772" spans="1:32" x14ac:dyDescent="0.25">
      <c r="A772" s="1">
        <v>45369</v>
      </c>
      <c r="B772">
        <v>4365</v>
      </c>
      <c r="C772">
        <v>5</v>
      </c>
      <c r="D772">
        <v>2</v>
      </c>
      <c r="E772">
        <v>1</v>
      </c>
      <c r="F772">
        <v>2</v>
      </c>
      <c r="G772">
        <v>3</v>
      </c>
      <c r="H772">
        <f>VLOOKUP(B772, patient!A:E, 5, FALSE)</f>
        <v>5</v>
      </c>
      <c r="I772" t="str">
        <f>VLOOKUP(H772, city!A:B, 2, FALSE)</f>
        <v>Bristol</v>
      </c>
      <c r="J772" t="str">
        <f>VLOOKUP(E772, diagnosis!A:B, 2, FALSE)</f>
        <v>Appendicitis</v>
      </c>
      <c r="K772" t="str">
        <f>VLOOKUP(D772, department!A:B, 2, FALSE)</f>
        <v>General Surgery</v>
      </c>
      <c r="L772" t="str">
        <f>VLOOKUP(C772, provider!A:B, 2, FALSE)</f>
        <v>Dr. Sade Kikiola</v>
      </c>
      <c r="M772" t="str">
        <f>VLOOKUP(G772, insurance!A:B, 2, FALSE)</f>
        <v>Allianz</v>
      </c>
      <c r="N772">
        <f>VLOOKUP(B772, patient!A:D, 4, FALSE)</f>
        <v>34</v>
      </c>
      <c r="O772" t="str">
        <f>VLOOKUP(B772, patient!A:C, 3, FALSE)</f>
        <v>Male</v>
      </c>
      <c r="P772" t="str">
        <f>VLOOKUP(B772, patient!A:F, 6, FALSE)</f>
        <v>Asian</v>
      </c>
      <c r="Q772" t="s">
        <v>486</v>
      </c>
      <c r="R772">
        <v>134</v>
      </c>
      <c r="S772">
        <v>141</v>
      </c>
      <c r="U772" s="1" t="str">
        <f t="shared" si="36"/>
        <v>No</v>
      </c>
      <c r="V772">
        <v>1</v>
      </c>
      <c r="W772" t="s">
        <v>487</v>
      </c>
      <c r="X772" t="s">
        <v>488</v>
      </c>
      <c r="Y772" t="str">
        <f t="shared" si="37"/>
        <v>Scheduled</v>
      </c>
      <c r="Z772" t="s">
        <v>497</v>
      </c>
      <c r="AC772" t="s">
        <v>498</v>
      </c>
      <c r="AD772">
        <v>199.5</v>
      </c>
      <c r="AE772">
        <v>10</v>
      </c>
      <c r="AF772" t="str">
        <f t="shared" si="38"/>
        <v>Mar</v>
      </c>
    </row>
    <row r="773" spans="1:32" x14ac:dyDescent="0.25">
      <c r="A773" s="1">
        <v>45369</v>
      </c>
      <c r="B773">
        <v>4180</v>
      </c>
      <c r="C773">
        <v>5</v>
      </c>
      <c r="D773">
        <v>1</v>
      </c>
      <c r="E773">
        <v>4</v>
      </c>
      <c r="F773">
        <v>1</v>
      </c>
      <c r="G773">
        <v>2</v>
      </c>
      <c r="H773">
        <f>VLOOKUP(B773, patient!A:E, 5, FALSE)</f>
        <v>15</v>
      </c>
      <c r="I773" t="str">
        <f>VLOOKUP(H773, city!A:B, 2, FALSE)</f>
        <v>Glasgow</v>
      </c>
      <c r="J773" t="str">
        <f>VLOOKUP(E773, diagnosis!A:B, 2, FALSE)</f>
        <v>Hypertension</v>
      </c>
      <c r="K773" t="str">
        <f>VLOOKUP(D773, department!A:B, 2, FALSE)</f>
        <v>Cardiology</v>
      </c>
      <c r="L773" t="str">
        <f>VLOOKUP(C773, provider!A:B, 2, FALSE)</f>
        <v>Dr. Sade Kikiola</v>
      </c>
      <c r="M773" t="str">
        <f>VLOOKUP(G773, insurance!A:B, 2, FALSE)</f>
        <v>AXA</v>
      </c>
      <c r="N773">
        <f>VLOOKUP(B773, patient!A:D, 4, FALSE)</f>
        <v>66</v>
      </c>
      <c r="O773" t="str">
        <f>VLOOKUP(B773, patient!A:C, 3, FALSE)</f>
        <v>Male</v>
      </c>
      <c r="P773" t="str">
        <f>VLOOKUP(B773, patient!A:F, 6, FALSE)</f>
        <v>Hispanic</v>
      </c>
      <c r="Q773" t="s">
        <v>486</v>
      </c>
      <c r="R773">
        <v>59</v>
      </c>
      <c r="S773">
        <v>89</v>
      </c>
      <c r="T773" s="1">
        <v>45384</v>
      </c>
      <c r="U773" s="1" t="str">
        <f t="shared" si="36"/>
        <v>Yes</v>
      </c>
      <c r="V773">
        <v>2</v>
      </c>
      <c r="W773" t="s">
        <v>487</v>
      </c>
      <c r="X773" t="s">
        <v>488</v>
      </c>
      <c r="Y773" t="str">
        <f t="shared" si="37"/>
        <v>Scheduled</v>
      </c>
      <c r="Z773" t="s">
        <v>497</v>
      </c>
      <c r="AC773" t="s">
        <v>490</v>
      </c>
      <c r="AD773">
        <v>103.6</v>
      </c>
      <c r="AE773">
        <v>0</v>
      </c>
      <c r="AF773" t="str">
        <f t="shared" si="38"/>
        <v>Mar</v>
      </c>
    </row>
    <row r="774" spans="1:32" x14ac:dyDescent="0.25">
      <c r="A774" s="1">
        <v>45369</v>
      </c>
      <c r="B774">
        <v>1442</v>
      </c>
      <c r="C774">
        <v>5</v>
      </c>
      <c r="D774">
        <v>2</v>
      </c>
      <c r="E774">
        <v>1</v>
      </c>
      <c r="F774">
        <v>2</v>
      </c>
      <c r="G774">
        <v>3</v>
      </c>
      <c r="H774">
        <f>VLOOKUP(B774, patient!A:E, 5, FALSE)</f>
        <v>3</v>
      </c>
      <c r="I774" t="str">
        <f>VLOOKUP(H774, city!A:B, 2, FALSE)</f>
        <v>Birmingham</v>
      </c>
      <c r="J774" t="str">
        <f>VLOOKUP(E774, diagnosis!A:B, 2, FALSE)</f>
        <v>Appendicitis</v>
      </c>
      <c r="K774" t="str">
        <f>VLOOKUP(D774, department!A:B, 2, FALSE)</f>
        <v>General Surgery</v>
      </c>
      <c r="L774" t="str">
        <f>VLOOKUP(C774, provider!A:B, 2, FALSE)</f>
        <v>Dr. Sade Kikiola</v>
      </c>
      <c r="M774" t="str">
        <f>VLOOKUP(G774, insurance!A:B, 2, FALSE)</f>
        <v>Allianz</v>
      </c>
      <c r="N774">
        <f>VLOOKUP(B774, patient!A:D, 4, FALSE)</f>
        <v>79</v>
      </c>
      <c r="O774" t="str">
        <f>VLOOKUP(B774, patient!A:C, 3, FALSE)</f>
        <v>Male</v>
      </c>
      <c r="P774" t="str">
        <f>VLOOKUP(B774, patient!A:F, 6, FALSE)</f>
        <v>Black</v>
      </c>
      <c r="Q774" t="s">
        <v>486</v>
      </c>
      <c r="R774">
        <v>279</v>
      </c>
      <c r="S774">
        <v>182</v>
      </c>
      <c r="T774" s="1">
        <v>45381</v>
      </c>
      <c r="U774" s="1" t="str">
        <f t="shared" si="36"/>
        <v>Yes</v>
      </c>
      <c r="V774">
        <v>1</v>
      </c>
      <c r="W774" t="s">
        <v>487</v>
      </c>
      <c r="X774" t="s">
        <v>488</v>
      </c>
      <c r="Y774" t="str">
        <f t="shared" si="37"/>
        <v>Scheduled</v>
      </c>
      <c r="Z774" t="s">
        <v>489</v>
      </c>
      <c r="AC774" t="s">
        <v>490</v>
      </c>
      <c r="AD774">
        <v>322.7</v>
      </c>
      <c r="AE774">
        <v>0</v>
      </c>
      <c r="AF774" t="str">
        <f t="shared" si="38"/>
        <v>Mar</v>
      </c>
    </row>
    <row r="775" spans="1:32" x14ac:dyDescent="0.25">
      <c r="A775" s="1">
        <v>45369</v>
      </c>
      <c r="B775">
        <v>1496</v>
      </c>
      <c r="C775">
        <v>5</v>
      </c>
      <c r="D775">
        <v>1</v>
      </c>
      <c r="E775">
        <v>4</v>
      </c>
      <c r="F775">
        <v>2</v>
      </c>
      <c r="G775">
        <v>3</v>
      </c>
      <c r="H775">
        <f>VLOOKUP(B775, patient!A:E, 5, FALSE)</f>
        <v>23</v>
      </c>
      <c r="I775" t="str">
        <f>VLOOKUP(H775, city!A:B, 2, FALSE)</f>
        <v>Liverpool</v>
      </c>
      <c r="J775" t="str">
        <f>VLOOKUP(E775, diagnosis!A:B, 2, FALSE)</f>
        <v>Hypertension</v>
      </c>
      <c r="K775" t="str">
        <f>VLOOKUP(D775, department!A:B, 2, FALSE)</f>
        <v>Cardiology</v>
      </c>
      <c r="L775" t="str">
        <f>VLOOKUP(C775, provider!A:B, 2, FALSE)</f>
        <v>Dr. Sade Kikiola</v>
      </c>
      <c r="M775" t="str">
        <f>VLOOKUP(G775, insurance!A:B, 2, FALSE)</f>
        <v>Allianz</v>
      </c>
      <c r="N775">
        <f>VLOOKUP(B775, patient!A:D, 4, FALSE)</f>
        <v>37</v>
      </c>
      <c r="O775" t="str">
        <f>VLOOKUP(B775, patient!A:C, 3, FALSE)</f>
        <v>Female</v>
      </c>
      <c r="P775" t="str">
        <f>VLOOKUP(B775, patient!A:F, 6, FALSE)</f>
        <v>Other</v>
      </c>
      <c r="Q775" t="s">
        <v>486</v>
      </c>
      <c r="R775">
        <v>784</v>
      </c>
      <c r="S775">
        <v>35</v>
      </c>
      <c r="T775" s="1">
        <v>45376</v>
      </c>
      <c r="U775" s="1" t="str">
        <f t="shared" si="36"/>
        <v>Yes</v>
      </c>
      <c r="V775">
        <v>2</v>
      </c>
      <c r="W775" t="s">
        <v>494</v>
      </c>
      <c r="X775" t="s">
        <v>488</v>
      </c>
      <c r="Y775" t="str">
        <f t="shared" si="37"/>
        <v>Scheduled</v>
      </c>
      <c r="Z775" t="s">
        <v>497</v>
      </c>
      <c r="AC775" t="s">
        <v>490</v>
      </c>
      <c r="AD775">
        <v>573.29999999999995</v>
      </c>
      <c r="AE775">
        <v>0</v>
      </c>
      <c r="AF775" t="str">
        <f t="shared" si="38"/>
        <v>Mar</v>
      </c>
    </row>
    <row r="776" spans="1:32" x14ac:dyDescent="0.25">
      <c r="A776" s="1">
        <v>45369</v>
      </c>
      <c r="B776">
        <v>466</v>
      </c>
      <c r="C776">
        <v>5</v>
      </c>
      <c r="D776">
        <v>2</v>
      </c>
      <c r="E776">
        <v>1</v>
      </c>
      <c r="F776">
        <v>2</v>
      </c>
      <c r="G776">
        <v>2</v>
      </c>
      <c r="H776">
        <f>VLOOKUP(B776, patient!A:E, 5, FALSE)</f>
        <v>15</v>
      </c>
      <c r="I776" t="str">
        <f>VLOOKUP(H776, city!A:B, 2, FALSE)</f>
        <v>Glasgow</v>
      </c>
      <c r="J776" t="str">
        <f>VLOOKUP(E776, diagnosis!A:B, 2, FALSE)</f>
        <v>Appendicitis</v>
      </c>
      <c r="K776" t="str">
        <f>VLOOKUP(D776, department!A:B, 2, FALSE)</f>
        <v>General Surgery</v>
      </c>
      <c r="L776" t="str">
        <f>VLOOKUP(C776, provider!A:B, 2, FALSE)</f>
        <v>Dr. Sade Kikiola</v>
      </c>
      <c r="M776" t="str">
        <f>VLOOKUP(G776, insurance!A:B, 2, FALSE)</f>
        <v>AXA</v>
      </c>
      <c r="N776">
        <f>VLOOKUP(B776, patient!A:D, 4, FALSE)</f>
        <v>65</v>
      </c>
      <c r="O776" t="str">
        <f>VLOOKUP(B776, patient!A:C, 3, FALSE)</f>
        <v>Male</v>
      </c>
      <c r="P776" t="str">
        <f>VLOOKUP(B776, patient!A:F, 6, FALSE)</f>
        <v>Black</v>
      </c>
      <c r="Q776" t="s">
        <v>486</v>
      </c>
      <c r="R776">
        <v>160</v>
      </c>
      <c r="S776">
        <v>32</v>
      </c>
      <c r="U776" s="1" t="str">
        <f t="shared" si="36"/>
        <v>No</v>
      </c>
      <c r="V776">
        <v>1</v>
      </c>
      <c r="W776" t="s">
        <v>492</v>
      </c>
      <c r="X776" t="s">
        <v>488</v>
      </c>
      <c r="Y776" t="str">
        <f t="shared" si="37"/>
        <v>Scheduled</v>
      </c>
      <c r="Z776" t="s">
        <v>489</v>
      </c>
      <c r="AC776" t="s">
        <v>496</v>
      </c>
      <c r="AD776">
        <v>169.4</v>
      </c>
      <c r="AE776">
        <v>50</v>
      </c>
      <c r="AF776" t="str">
        <f t="shared" si="38"/>
        <v>Mar</v>
      </c>
    </row>
    <row r="777" spans="1:32" x14ac:dyDescent="0.25">
      <c r="A777" s="1">
        <v>45369</v>
      </c>
      <c r="B777">
        <v>4376</v>
      </c>
      <c r="C777">
        <v>5</v>
      </c>
      <c r="D777">
        <v>1</v>
      </c>
      <c r="E777">
        <v>4</v>
      </c>
      <c r="F777">
        <v>1</v>
      </c>
      <c r="G777">
        <v>1</v>
      </c>
      <c r="H777">
        <f>VLOOKUP(B777, patient!A:E, 5, FALSE)</f>
        <v>5</v>
      </c>
      <c r="I777" t="str">
        <f>VLOOKUP(H777, city!A:B, 2, FALSE)</f>
        <v>Bristol</v>
      </c>
      <c r="J777" t="str">
        <f>VLOOKUP(E777, diagnosis!A:B, 2, FALSE)</f>
        <v>Hypertension</v>
      </c>
      <c r="K777" t="str">
        <f>VLOOKUP(D777, department!A:B, 2, FALSE)</f>
        <v>Cardiology</v>
      </c>
      <c r="L777" t="str">
        <f>VLOOKUP(C777, provider!A:B, 2, FALSE)</f>
        <v>Dr. Sade Kikiola</v>
      </c>
      <c r="M777" t="str">
        <f>VLOOKUP(G777, insurance!A:B, 2, FALSE)</f>
        <v>Aviva</v>
      </c>
      <c r="N777">
        <f>VLOOKUP(B777, patient!A:D, 4, FALSE)</f>
        <v>42</v>
      </c>
      <c r="O777" t="str">
        <f>VLOOKUP(B777, patient!A:C, 3, FALSE)</f>
        <v>Male</v>
      </c>
      <c r="P777" t="str">
        <f>VLOOKUP(B777, patient!A:F, 6, FALSE)</f>
        <v>Other</v>
      </c>
      <c r="Q777" t="s">
        <v>491</v>
      </c>
      <c r="R777">
        <v>114</v>
      </c>
      <c r="S777">
        <v>140</v>
      </c>
      <c r="U777" s="1" t="str">
        <f t="shared" si="36"/>
        <v>No</v>
      </c>
      <c r="V777">
        <v>2</v>
      </c>
      <c r="W777" t="s">
        <v>494</v>
      </c>
      <c r="X777" t="s">
        <v>495</v>
      </c>
      <c r="Y777" t="str">
        <f t="shared" si="37"/>
        <v>Emergency</v>
      </c>
      <c r="Z777" t="s">
        <v>497</v>
      </c>
      <c r="AC777" t="s">
        <v>493</v>
      </c>
      <c r="AD777">
        <v>198.8</v>
      </c>
      <c r="AE777">
        <v>30</v>
      </c>
      <c r="AF777" t="str">
        <f t="shared" si="38"/>
        <v>Mar</v>
      </c>
    </row>
    <row r="778" spans="1:32" x14ac:dyDescent="0.25">
      <c r="A778" s="1">
        <v>45369</v>
      </c>
      <c r="B778">
        <v>3850</v>
      </c>
      <c r="C778">
        <v>5</v>
      </c>
      <c r="D778">
        <v>2</v>
      </c>
      <c r="E778">
        <v>1</v>
      </c>
      <c r="F778">
        <v>2</v>
      </c>
      <c r="G778">
        <v>1</v>
      </c>
      <c r="H778">
        <f>VLOOKUP(B778, patient!A:E, 5, FALSE)</f>
        <v>39</v>
      </c>
      <c r="I778" t="str">
        <f>VLOOKUP(H778, city!A:B, 2, FALSE)</f>
        <v>Sheffield</v>
      </c>
      <c r="J778" t="str">
        <f>VLOOKUP(E778, diagnosis!A:B, 2, FALSE)</f>
        <v>Appendicitis</v>
      </c>
      <c r="K778" t="str">
        <f>VLOOKUP(D778, department!A:B, 2, FALSE)</f>
        <v>General Surgery</v>
      </c>
      <c r="L778" t="str">
        <f>VLOOKUP(C778, provider!A:B, 2, FALSE)</f>
        <v>Dr. Sade Kikiola</v>
      </c>
      <c r="M778" t="str">
        <f>VLOOKUP(G778, insurance!A:B, 2, FALSE)</f>
        <v>Aviva</v>
      </c>
      <c r="N778">
        <f>VLOOKUP(B778, patient!A:D, 4, FALSE)</f>
        <v>39</v>
      </c>
      <c r="O778" t="str">
        <f>VLOOKUP(B778, patient!A:C, 3, FALSE)</f>
        <v>Male</v>
      </c>
      <c r="P778" t="str">
        <f>VLOOKUP(B778, patient!A:F, 6, FALSE)</f>
        <v>Hispanic</v>
      </c>
      <c r="Q778" t="s">
        <v>486</v>
      </c>
      <c r="R778">
        <v>757</v>
      </c>
      <c r="S778">
        <v>158</v>
      </c>
      <c r="T778" s="1">
        <v>45378</v>
      </c>
      <c r="U778" s="1" t="str">
        <f t="shared" si="36"/>
        <v>Yes</v>
      </c>
      <c r="V778">
        <v>1</v>
      </c>
      <c r="W778" t="s">
        <v>492</v>
      </c>
      <c r="X778" t="s">
        <v>488</v>
      </c>
      <c r="Y778" t="str">
        <f t="shared" si="37"/>
        <v>Scheduled</v>
      </c>
      <c r="Z778" t="s">
        <v>497</v>
      </c>
      <c r="AC778" t="s">
        <v>490</v>
      </c>
      <c r="AD778">
        <v>640.5</v>
      </c>
      <c r="AE778">
        <v>0</v>
      </c>
      <c r="AF778" t="str">
        <f t="shared" si="38"/>
        <v>Mar</v>
      </c>
    </row>
    <row r="779" spans="1:32" x14ac:dyDescent="0.25">
      <c r="A779" s="1">
        <v>45369</v>
      </c>
      <c r="B779">
        <v>3151</v>
      </c>
      <c r="C779">
        <v>5</v>
      </c>
      <c r="D779">
        <v>1</v>
      </c>
      <c r="E779">
        <v>4</v>
      </c>
      <c r="F779">
        <v>3</v>
      </c>
      <c r="G779">
        <v>1</v>
      </c>
      <c r="H779">
        <f>VLOOKUP(B779, patient!A:E, 5, FALSE)</f>
        <v>40</v>
      </c>
      <c r="I779" t="str">
        <f>VLOOKUP(H779, city!A:B, 2, FALSE)</f>
        <v>Sheffield</v>
      </c>
      <c r="J779" t="str">
        <f>VLOOKUP(E779, diagnosis!A:B, 2, FALSE)</f>
        <v>Hypertension</v>
      </c>
      <c r="K779" t="str">
        <f>VLOOKUP(D779, department!A:B, 2, FALSE)</f>
        <v>Cardiology</v>
      </c>
      <c r="L779" t="str">
        <f>VLOOKUP(C779, provider!A:B, 2, FALSE)</f>
        <v>Dr. Sade Kikiola</v>
      </c>
      <c r="M779" t="str">
        <f>VLOOKUP(G779, insurance!A:B, 2, FALSE)</f>
        <v>Aviva</v>
      </c>
      <c r="N779">
        <f>VLOOKUP(B779, patient!A:D, 4, FALSE)</f>
        <v>30</v>
      </c>
      <c r="O779" t="str">
        <f>VLOOKUP(B779, patient!A:C, 3, FALSE)</f>
        <v>Female</v>
      </c>
      <c r="P779" t="str">
        <f>VLOOKUP(B779, patient!A:F, 6, FALSE)</f>
        <v>Hispanic</v>
      </c>
      <c r="Q779" t="s">
        <v>486</v>
      </c>
      <c r="R779">
        <v>212</v>
      </c>
      <c r="S779">
        <v>106</v>
      </c>
      <c r="T779" s="1">
        <v>45382</v>
      </c>
      <c r="U779" s="1" t="str">
        <f t="shared" si="36"/>
        <v>Yes</v>
      </c>
      <c r="V779">
        <v>2</v>
      </c>
      <c r="W779" t="s">
        <v>494</v>
      </c>
      <c r="X779" t="s">
        <v>488</v>
      </c>
      <c r="Y779" t="str">
        <f t="shared" si="37"/>
        <v>Scheduled</v>
      </c>
      <c r="Z779" t="s">
        <v>489</v>
      </c>
      <c r="AC779" t="s">
        <v>490</v>
      </c>
      <c r="AD779">
        <v>222.6</v>
      </c>
      <c r="AE779">
        <v>0</v>
      </c>
      <c r="AF779" t="str">
        <f t="shared" si="38"/>
        <v>Mar</v>
      </c>
    </row>
    <row r="780" spans="1:32" x14ac:dyDescent="0.25">
      <c r="A780" s="1">
        <v>45369</v>
      </c>
      <c r="B780">
        <v>497</v>
      </c>
      <c r="C780">
        <v>5</v>
      </c>
      <c r="D780">
        <v>2</v>
      </c>
      <c r="E780">
        <v>1</v>
      </c>
      <c r="F780">
        <v>2</v>
      </c>
      <c r="G780">
        <v>3</v>
      </c>
      <c r="H780">
        <f>VLOOKUP(B780, patient!A:E, 5, FALSE)</f>
        <v>24</v>
      </c>
      <c r="I780" t="str">
        <f>VLOOKUP(H780, city!A:B, 2, FALSE)</f>
        <v>Liverpool</v>
      </c>
      <c r="J780" t="str">
        <f>VLOOKUP(E780, diagnosis!A:B, 2, FALSE)</f>
        <v>Appendicitis</v>
      </c>
      <c r="K780" t="str">
        <f>VLOOKUP(D780, department!A:B, 2, FALSE)</f>
        <v>General Surgery</v>
      </c>
      <c r="L780" t="str">
        <f>VLOOKUP(C780, provider!A:B, 2, FALSE)</f>
        <v>Dr. Sade Kikiola</v>
      </c>
      <c r="M780" t="str">
        <f>VLOOKUP(G780, insurance!A:B, 2, FALSE)</f>
        <v>Allianz</v>
      </c>
      <c r="N780">
        <f>VLOOKUP(B780, patient!A:D, 4, FALSE)</f>
        <v>76</v>
      </c>
      <c r="O780" t="str">
        <f>VLOOKUP(B780, patient!A:C, 3, FALSE)</f>
        <v>Male</v>
      </c>
      <c r="P780" t="str">
        <f>VLOOKUP(B780, patient!A:F, 6, FALSE)</f>
        <v>Hispanic</v>
      </c>
      <c r="Q780" t="s">
        <v>491</v>
      </c>
      <c r="R780">
        <v>976</v>
      </c>
      <c r="S780">
        <v>149</v>
      </c>
      <c r="U780" s="1" t="str">
        <f t="shared" si="36"/>
        <v>No</v>
      </c>
      <c r="V780">
        <v>1</v>
      </c>
      <c r="W780" t="s">
        <v>492</v>
      </c>
      <c r="X780" t="s">
        <v>495</v>
      </c>
      <c r="Y780" t="str">
        <f t="shared" si="37"/>
        <v>Emergency</v>
      </c>
      <c r="Z780" t="s">
        <v>497</v>
      </c>
      <c r="AC780" t="s">
        <v>493</v>
      </c>
      <c r="AD780">
        <v>808.5</v>
      </c>
      <c r="AE780">
        <v>30</v>
      </c>
      <c r="AF780" t="str">
        <f t="shared" si="38"/>
        <v>Mar</v>
      </c>
    </row>
    <row r="781" spans="1:32" x14ac:dyDescent="0.25">
      <c r="A781" s="1">
        <v>45369</v>
      </c>
      <c r="B781">
        <v>1241</v>
      </c>
      <c r="C781">
        <v>5</v>
      </c>
      <c r="D781">
        <v>1</v>
      </c>
      <c r="E781">
        <v>4</v>
      </c>
      <c r="F781">
        <v>3</v>
      </c>
      <c r="G781">
        <v>3</v>
      </c>
      <c r="H781">
        <f>VLOOKUP(B781, patient!A:E, 5, FALSE)</f>
        <v>19</v>
      </c>
      <c r="I781" t="str">
        <f>VLOOKUP(H781, city!A:B, 2, FALSE)</f>
        <v>Leeds</v>
      </c>
      <c r="J781" t="str">
        <f>VLOOKUP(E781, diagnosis!A:B, 2, FALSE)</f>
        <v>Hypertension</v>
      </c>
      <c r="K781" t="str">
        <f>VLOOKUP(D781, department!A:B, 2, FALSE)</f>
        <v>Cardiology</v>
      </c>
      <c r="L781" t="str">
        <f>VLOOKUP(C781, provider!A:B, 2, FALSE)</f>
        <v>Dr. Sade Kikiola</v>
      </c>
      <c r="M781" t="str">
        <f>VLOOKUP(G781, insurance!A:B, 2, FALSE)</f>
        <v>Allianz</v>
      </c>
      <c r="N781">
        <f>VLOOKUP(B781, patient!A:D, 4, FALSE)</f>
        <v>36</v>
      </c>
      <c r="O781" t="str">
        <f>VLOOKUP(B781, patient!A:C, 3, FALSE)</f>
        <v>Female</v>
      </c>
      <c r="P781" t="str">
        <f>VLOOKUP(B781, patient!A:F, 6, FALSE)</f>
        <v>White</v>
      </c>
      <c r="Q781" t="s">
        <v>486</v>
      </c>
      <c r="R781">
        <v>848</v>
      </c>
      <c r="S781">
        <v>113</v>
      </c>
      <c r="T781" s="1">
        <v>45384</v>
      </c>
      <c r="U781" s="1" t="str">
        <f t="shared" si="36"/>
        <v>Yes</v>
      </c>
      <c r="V781">
        <v>2</v>
      </c>
      <c r="W781" t="s">
        <v>494</v>
      </c>
      <c r="X781" t="s">
        <v>495</v>
      </c>
      <c r="Y781" t="str">
        <f t="shared" si="37"/>
        <v>Emergency</v>
      </c>
      <c r="Z781" t="s">
        <v>497</v>
      </c>
      <c r="AC781" t="s">
        <v>490</v>
      </c>
      <c r="AD781">
        <v>672.7</v>
      </c>
      <c r="AE781">
        <v>0</v>
      </c>
      <c r="AF781" t="str">
        <f t="shared" si="38"/>
        <v>Mar</v>
      </c>
    </row>
    <row r="782" spans="1:32" x14ac:dyDescent="0.25">
      <c r="A782" s="1">
        <v>45370</v>
      </c>
      <c r="B782">
        <v>1548</v>
      </c>
      <c r="C782">
        <v>5</v>
      </c>
      <c r="D782">
        <v>2</v>
      </c>
      <c r="E782">
        <v>1</v>
      </c>
      <c r="F782">
        <v>2</v>
      </c>
      <c r="G782">
        <v>1</v>
      </c>
      <c r="H782">
        <f>VLOOKUP(B782, patient!A:E, 5, FALSE)</f>
        <v>20</v>
      </c>
      <c r="I782" t="str">
        <f>VLOOKUP(H782, city!A:B, 2, FALSE)</f>
        <v>Leeds</v>
      </c>
      <c r="J782" t="str">
        <f>VLOOKUP(E782, diagnosis!A:B, 2, FALSE)</f>
        <v>Appendicitis</v>
      </c>
      <c r="K782" t="str">
        <f>VLOOKUP(D782, department!A:B, 2, FALSE)</f>
        <v>General Surgery</v>
      </c>
      <c r="L782" t="str">
        <f>VLOOKUP(C782, provider!A:B, 2, FALSE)</f>
        <v>Dr. Sade Kikiola</v>
      </c>
      <c r="M782" t="str">
        <f>VLOOKUP(G782, insurance!A:B, 2, FALSE)</f>
        <v>Aviva</v>
      </c>
      <c r="N782">
        <f>VLOOKUP(B782, patient!A:D, 4, FALSE)</f>
        <v>66</v>
      </c>
      <c r="O782" t="str">
        <f>VLOOKUP(B782, patient!A:C, 3, FALSE)</f>
        <v>Female</v>
      </c>
      <c r="P782" t="str">
        <f>VLOOKUP(B782, patient!A:F, 6, FALSE)</f>
        <v>White</v>
      </c>
      <c r="Q782" t="s">
        <v>486</v>
      </c>
      <c r="R782">
        <v>514</v>
      </c>
      <c r="S782">
        <v>38</v>
      </c>
      <c r="U782" s="1" t="str">
        <f t="shared" si="36"/>
        <v>No</v>
      </c>
      <c r="V782">
        <v>1</v>
      </c>
      <c r="W782" t="s">
        <v>487</v>
      </c>
      <c r="X782" t="s">
        <v>488</v>
      </c>
      <c r="Y782" t="str">
        <f t="shared" si="37"/>
        <v>Scheduled</v>
      </c>
      <c r="Z782" t="s">
        <v>497</v>
      </c>
      <c r="AC782" t="s">
        <v>496</v>
      </c>
      <c r="AD782">
        <v>421.4</v>
      </c>
      <c r="AE782">
        <v>50</v>
      </c>
      <c r="AF782" t="str">
        <f t="shared" si="38"/>
        <v>Mar</v>
      </c>
    </row>
    <row r="783" spans="1:32" x14ac:dyDescent="0.25">
      <c r="A783" s="1">
        <v>45370</v>
      </c>
      <c r="B783">
        <v>64</v>
      </c>
      <c r="C783">
        <v>5</v>
      </c>
      <c r="D783">
        <v>1</v>
      </c>
      <c r="E783">
        <v>4</v>
      </c>
      <c r="F783">
        <v>3</v>
      </c>
      <c r="G783">
        <v>3</v>
      </c>
      <c r="H783">
        <f>VLOOKUP(B783, patient!A:E, 5, FALSE)</f>
        <v>39</v>
      </c>
      <c r="I783" t="str">
        <f>VLOOKUP(H783, city!A:B, 2, FALSE)</f>
        <v>Sheffield</v>
      </c>
      <c r="J783" t="str">
        <f>VLOOKUP(E783, diagnosis!A:B, 2, FALSE)</f>
        <v>Hypertension</v>
      </c>
      <c r="K783" t="str">
        <f>VLOOKUP(D783, department!A:B, 2, FALSE)</f>
        <v>Cardiology</v>
      </c>
      <c r="L783" t="str">
        <f>VLOOKUP(C783, provider!A:B, 2, FALSE)</f>
        <v>Dr. Sade Kikiola</v>
      </c>
      <c r="M783" t="str">
        <f>VLOOKUP(G783, insurance!A:B, 2, FALSE)</f>
        <v>Allianz</v>
      </c>
      <c r="N783">
        <f>VLOOKUP(B783, patient!A:D, 4, FALSE)</f>
        <v>53</v>
      </c>
      <c r="O783" t="str">
        <f>VLOOKUP(B783, patient!A:C, 3, FALSE)</f>
        <v>Female</v>
      </c>
      <c r="P783" t="str">
        <f>VLOOKUP(B783, patient!A:F, 6, FALSE)</f>
        <v>White</v>
      </c>
      <c r="Q783" t="s">
        <v>492</v>
      </c>
      <c r="R783">
        <v>401</v>
      </c>
      <c r="S783">
        <v>123</v>
      </c>
      <c r="U783" s="1" t="str">
        <f t="shared" si="36"/>
        <v>No</v>
      </c>
      <c r="V783">
        <v>2</v>
      </c>
      <c r="W783" t="s">
        <v>492</v>
      </c>
      <c r="X783" t="s">
        <v>495</v>
      </c>
      <c r="Y783" t="str">
        <f t="shared" si="37"/>
        <v>Emergency</v>
      </c>
      <c r="Z783" t="s">
        <v>497</v>
      </c>
      <c r="AC783" t="s">
        <v>493</v>
      </c>
      <c r="AD783">
        <v>387.8</v>
      </c>
      <c r="AE783">
        <v>30</v>
      </c>
      <c r="AF783" t="str">
        <f t="shared" si="38"/>
        <v>Mar</v>
      </c>
    </row>
    <row r="784" spans="1:32" x14ac:dyDescent="0.25">
      <c r="A784" s="1">
        <v>45370</v>
      </c>
      <c r="B784">
        <v>1473</v>
      </c>
      <c r="C784">
        <v>5</v>
      </c>
      <c r="D784">
        <v>2</v>
      </c>
      <c r="E784">
        <v>1</v>
      </c>
      <c r="F784">
        <v>2</v>
      </c>
      <c r="G784">
        <v>1</v>
      </c>
      <c r="H784">
        <f>VLOOKUP(B784, patient!A:E, 5, FALSE)</f>
        <v>17</v>
      </c>
      <c r="I784" t="str">
        <f>VLOOKUP(H784, city!A:B, 2, FALSE)</f>
        <v>Leeds</v>
      </c>
      <c r="J784" t="str">
        <f>VLOOKUP(E784, diagnosis!A:B, 2, FALSE)</f>
        <v>Appendicitis</v>
      </c>
      <c r="K784" t="str">
        <f>VLOOKUP(D784, department!A:B, 2, FALSE)</f>
        <v>General Surgery</v>
      </c>
      <c r="L784" t="str">
        <f>VLOOKUP(C784, provider!A:B, 2, FALSE)</f>
        <v>Dr. Sade Kikiola</v>
      </c>
      <c r="M784" t="str">
        <f>VLOOKUP(G784, insurance!A:B, 2, FALSE)</f>
        <v>Aviva</v>
      </c>
      <c r="N784">
        <f>VLOOKUP(B784, patient!A:D, 4, FALSE)</f>
        <v>29</v>
      </c>
      <c r="O784" t="str">
        <f>VLOOKUP(B784, patient!A:C, 3, FALSE)</f>
        <v>Female</v>
      </c>
      <c r="P784" t="str">
        <f>VLOOKUP(B784, patient!A:F, 6, FALSE)</f>
        <v>Hispanic</v>
      </c>
      <c r="Q784" t="s">
        <v>492</v>
      </c>
      <c r="R784">
        <v>435</v>
      </c>
      <c r="S784">
        <v>64</v>
      </c>
      <c r="U784" s="1" t="str">
        <f t="shared" si="36"/>
        <v>No</v>
      </c>
      <c r="V784">
        <v>1</v>
      </c>
      <c r="W784" t="s">
        <v>494</v>
      </c>
      <c r="X784" t="s">
        <v>495</v>
      </c>
      <c r="Y784" t="str">
        <f t="shared" si="37"/>
        <v>Emergency</v>
      </c>
      <c r="Z784" t="s">
        <v>489</v>
      </c>
      <c r="AC784" t="s">
        <v>498</v>
      </c>
      <c r="AD784">
        <v>356.3</v>
      </c>
      <c r="AE784">
        <v>10</v>
      </c>
      <c r="AF784" t="str">
        <f t="shared" si="38"/>
        <v>Mar</v>
      </c>
    </row>
    <row r="785" spans="1:32" x14ac:dyDescent="0.25">
      <c r="A785" s="1">
        <v>45370</v>
      </c>
      <c r="B785">
        <v>2512</v>
      </c>
      <c r="C785">
        <v>5</v>
      </c>
      <c r="D785">
        <v>1</v>
      </c>
      <c r="E785">
        <v>4</v>
      </c>
      <c r="F785">
        <v>2</v>
      </c>
      <c r="G785">
        <v>3</v>
      </c>
      <c r="H785">
        <f>VLOOKUP(B785, patient!A:E, 5, FALSE)</f>
        <v>5</v>
      </c>
      <c r="I785" t="str">
        <f>VLOOKUP(H785, city!A:B, 2, FALSE)</f>
        <v>Bristol</v>
      </c>
      <c r="J785" t="str">
        <f>VLOOKUP(E785, diagnosis!A:B, 2, FALSE)</f>
        <v>Hypertension</v>
      </c>
      <c r="K785" t="str">
        <f>VLOOKUP(D785, department!A:B, 2, FALSE)</f>
        <v>Cardiology</v>
      </c>
      <c r="L785" t="str">
        <f>VLOOKUP(C785, provider!A:B, 2, FALSE)</f>
        <v>Dr. Sade Kikiola</v>
      </c>
      <c r="M785" t="str">
        <f>VLOOKUP(G785, insurance!A:B, 2, FALSE)</f>
        <v>Allianz</v>
      </c>
      <c r="N785">
        <f>VLOOKUP(B785, patient!A:D, 4, FALSE)</f>
        <v>78</v>
      </c>
      <c r="O785" t="str">
        <f>VLOOKUP(B785, patient!A:C, 3, FALSE)</f>
        <v>Female</v>
      </c>
      <c r="P785" t="str">
        <f>VLOOKUP(B785, patient!A:F, 6, FALSE)</f>
        <v>Asian</v>
      </c>
      <c r="Q785" t="s">
        <v>486</v>
      </c>
      <c r="R785">
        <v>192</v>
      </c>
      <c r="S785">
        <v>193</v>
      </c>
      <c r="U785" s="1" t="str">
        <f t="shared" si="36"/>
        <v>No</v>
      </c>
      <c r="V785">
        <v>2</v>
      </c>
      <c r="W785" t="s">
        <v>494</v>
      </c>
      <c r="X785" t="s">
        <v>495</v>
      </c>
      <c r="Y785" t="str">
        <f t="shared" si="37"/>
        <v>Emergency</v>
      </c>
      <c r="Z785" t="s">
        <v>497</v>
      </c>
      <c r="AC785" t="s">
        <v>496</v>
      </c>
      <c r="AD785">
        <v>304.5</v>
      </c>
      <c r="AE785">
        <v>50</v>
      </c>
      <c r="AF785" t="str">
        <f t="shared" si="38"/>
        <v>Mar</v>
      </c>
    </row>
    <row r="786" spans="1:32" x14ac:dyDescent="0.25">
      <c r="A786" s="1">
        <v>45370</v>
      </c>
      <c r="B786">
        <v>1290</v>
      </c>
      <c r="C786">
        <v>5</v>
      </c>
      <c r="D786">
        <v>2</v>
      </c>
      <c r="E786">
        <v>1</v>
      </c>
      <c r="F786">
        <v>2</v>
      </c>
      <c r="G786">
        <v>3</v>
      </c>
      <c r="H786">
        <f>VLOOKUP(B786, patient!A:E, 5, FALSE)</f>
        <v>40</v>
      </c>
      <c r="I786" t="str">
        <f>VLOOKUP(H786, city!A:B, 2, FALSE)</f>
        <v>Sheffield</v>
      </c>
      <c r="J786" t="str">
        <f>VLOOKUP(E786, diagnosis!A:B, 2, FALSE)</f>
        <v>Appendicitis</v>
      </c>
      <c r="K786" t="str">
        <f>VLOOKUP(D786, department!A:B, 2, FALSE)</f>
        <v>General Surgery</v>
      </c>
      <c r="L786" t="str">
        <f>VLOOKUP(C786, provider!A:B, 2, FALSE)</f>
        <v>Dr. Sade Kikiola</v>
      </c>
      <c r="M786" t="str">
        <f>VLOOKUP(G786, insurance!A:B, 2, FALSE)</f>
        <v>Allianz</v>
      </c>
      <c r="N786">
        <f>VLOOKUP(B786, patient!A:D, 4, FALSE)</f>
        <v>58</v>
      </c>
      <c r="O786" t="str">
        <f>VLOOKUP(B786, patient!A:C, 3, FALSE)</f>
        <v>Female</v>
      </c>
      <c r="P786" t="str">
        <f>VLOOKUP(B786, patient!A:F, 6, FALSE)</f>
        <v>Hispanic</v>
      </c>
      <c r="Q786" t="s">
        <v>486</v>
      </c>
      <c r="R786">
        <v>297</v>
      </c>
      <c r="S786">
        <v>66</v>
      </c>
      <c r="U786" s="1" t="str">
        <f t="shared" si="36"/>
        <v>No</v>
      </c>
      <c r="V786">
        <v>1</v>
      </c>
      <c r="W786" t="s">
        <v>494</v>
      </c>
      <c r="X786" t="s">
        <v>495</v>
      </c>
      <c r="Y786" t="str">
        <f t="shared" si="37"/>
        <v>Emergency</v>
      </c>
      <c r="Z786" t="s">
        <v>497</v>
      </c>
      <c r="AC786" t="s">
        <v>493</v>
      </c>
      <c r="AD786">
        <v>275.10000000000002</v>
      </c>
      <c r="AE786">
        <v>30</v>
      </c>
      <c r="AF786" t="str">
        <f t="shared" si="38"/>
        <v>Mar</v>
      </c>
    </row>
    <row r="787" spans="1:32" x14ac:dyDescent="0.25">
      <c r="A787" s="1">
        <v>45370</v>
      </c>
      <c r="B787">
        <v>1606</v>
      </c>
      <c r="C787">
        <v>5</v>
      </c>
      <c r="D787">
        <v>1</v>
      </c>
      <c r="E787">
        <v>4</v>
      </c>
      <c r="F787">
        <v>4</v>
      </c>
      <c r="G787">
        <v>3</v>
      </c>
      <c r="H787">
        <f>VLOOKUP(B787, patient!A:E, 5, FALSE)</f>
        <v>16</v>
      </c>
      <c r="I787" t="str">
        <f>VLOOKUP(H787, city!A:B, 2, FALSE)</f>
        <v>Glasgow</v>
      </c>
      <c r="J787" t="str">
        <f>VLOOKUP(E787, diagnosis!A:B, 2, FALSE)</f>
        <v>Hypertension</v>
      </c>
      <c r="K787" t="str">
        <f>VLOOKUP(D787, department!A:B, 2, FALSE)</f>
        <v>Cardiology</v>
      </c>
      <c r="L787" t="str">
        <f>VLOOKUP(C787, provider!A:B, 2, FALSE)</f>
        <v>Dr. Sade Kikiola</v>
      </c>
      <c r="M787" t="str">
        <f>VLOOKUP(G787, insurance!A:B, 2, FALSE)</f>
        <v>Allianz</v>
      </c>
      <c r="N787">
        <f>VLOOKUP(B787, patient!A:D, 4, FALSE)</f>
        <v>36</v>
      </c>
      <c r="O787" t="str">
        <f>VLOOKUP(B787, patient!A:C, 3, FALSE)</f>
        <v>Male</v>
      </c>
      <c r="P787" t="str">
        <f>VLOOKUP(B787, patient!A:F, 6, FALSE)</f>
        <v>Other</v>
      </c>
      <c r="Q787" t="s">
        <v>491</v>
      </c>
      <c r="R787">
        <v>487</v>
      </c>
      <c r="S787">
        <v>196</v>
      </c>
      <c r="U787" s="1" t="str">
        <f t="shared" si="36"/>
        <v>No</v>
      </c>
      <c r="V787">
        <v>2</v>
      </c>
      <c r="W787" t="s">
        <v>492</v>
      </c>
      <c r="X787" t="s">
        <v>495</v>
      </c>
      <c r="Y787" t="str">
        <f t="shared" si="37"/>
        <v>Emergency</v>
      </c>
      <c r="Z787" t="s">
        <v>489</v>
      </c>
      <c r="AC787" t="s">
        <v>498</v>
      </c>
      <c r="AD787">
        <v>485.1</v>
      </c>
      <c r="AE787">
        <v>10</v>
      </c>
      <c r="AF787" t="str">
        <f t="shared" si="38"/>
        <v>Mar</v>
      </c>
    </row>
    <row r="788" spans="1:32" x14ac:dyDescent="0.25">
      <c r="A788" s="1">
        <v>45370</v>
      </c>
      <c r="B788">
        <v>3027</v>
      </c>
      <c r="C788">
        <v>5</v>
      </c>
      <c r="D788">
        <v>2</v>
      </c>
      <c r="E788">
        <v>1</v>
      </c>
      <c r="F788">
        <v>2</v>
      </c>
      <c r="G788">
        <v>1</v>
      </c>
      <c r="H788">
        <f>VLOOKUP(B788, patient!A:E, 5, FALSE)</f>
        <v>23</v>
      </c>
      <c r="I788" t="str">
        <f>VLOOKUP(H788, city!A:B, 2, FALSE)</f>
        <v>Liverpool</v>
      </c>
      <c r="J788" t="str">
        <f>VLOOKUP(E788, diagnosis!A:B, 2, FALSE)</f>
        <v>Appendicitis</v>
      </c>
      <c r="K788" t="str">
        <f>VLOOKUP(D788, department!A:B, 2, FALSE)</f>
        <v>General Surgery</v>
      </c>
      <c r="L788" t="str">
        <f>VLOOKUP(C788, provider!A:B, 2, FALSE)</f>
        <v>Dr. Sade Kikiola</v>
      </c>
      <c r="M788" t="str">
        <f>VLOOKUP(G788, insurance!A:B, 2, FALSE)</f>
        <v>Aviva</v>
      </c>
      <c r="N788">
        <f>VLOOKUP(B788, patient!A:D, 4, FALSE)</f>
        <v>29</v>
      </c>
      <c r="O788" t="str">
        <f>VLOOKUP(B788, patient!A:C, 3, FALSE)</f>
        <v>Male</v>
      </c>
      <c r="P788" t="str">
        <f>VLOOKUP(B788, patient!A:F, 6, FALSE)</f>
        <v>Black</v>
      </c>
      <c r="Q788" t="s">
        <v>486</v>
      </c>
      <c r="R788">
        <v>434</v>
      </c>
      <c r="S788">
        <v>98</v>
      </c>
      <c r="T788" s="1">
        <v>45384</v>
      </c>
      <c r="U788" s="1" t="str">
        <f t="shared" si="36"/>
        <v>Yes</v>
      </c>
      <c r="V788">
        <v>1</v>
      </c>
      <c r="W788" t="s">
        <v>487</v>
      </c>
      <c r="X788" t="s">
        <v>495</v>
      </c>
      <c r="Y788" t="str">
        <f t="shared" si="37"/>
        <v>Emergency</v>
      </c>
      <c r="Z788" t="s">
        <v>497</v>
      </c>
      <c r="AC788" t="s">
        <v>490</v>
      </c>
      <c r="AD788">
        <v>372.4</v>
      </c>
      <c r="AE788">
        <v>0</v>
      </c>
      <c r="AF788" t="str">
        <f t="shared" si="38"/>
        <v>Mar</v>
      </c>
    </row>
    <row r="789" spans="1:32" x14ac:dyDescent="0.25">
      <c r="A789" s="1">
        <v>45370</v>
      </c>
      <c r="B789">
        <v>2770</v>
      </c>
      <c r="C789">
        <v>5</v>
      </c>
      <c r="D789">
        <v>1</v>
      </c>
      <c r="E789">
        <v>4</v>
      </c>
      <c r="F789">
        <v>5</v>
      </c>
      <c r="G789">
        <v>2</v>
      </c>
      <c r="H789">
        <f>VLOOKUP(B789, patient!A:E, 5, FALSE)</f>
        <v>2</v>
      </c>
      <c r="I789" t="str">
        <f>VLOOKUP(H789, city!A:B, 2, FALSE)</f>
        <v>Birmingham</v>
      </c>
      <c r="J789" t="str">
        <f>VLOOKUP(E789, diagnosis!A:B, 2, FALSE)</f>
        <v>Hypertension</v>
      </c>
      <c r="K789" t="str">
        <f>VLOOKUP(D789, department!A:B, 2, FALSE)</f>
        <v>Cardiology</v>
      </c>
      <c r="L789" t="str">
        <f>VLOOKUP(C789, provider!A:B, 2, FALSE)</f>
        <v>Dr. Sade Kikiola</v>
      </c>
      <c r="M789" t="str">
        <f>VLOOKUP(G789, insurance!A:B, 2, FALSE)</f>
        <v>AXA</v>
      </c>
      <c r="N789">
        <f>VLOOKUP(B789, patient!A:D, 4, FALSE)</f>
        <v>26</v>
      </c>
      <c r="O789" t="str">
        <f>VLOOKUP(B789, patient!A:C, 3, FALSE)</f>
        <v>Male</v>
      </c>
      <c r="P789" t="str">
        <f>VLOOKUP(B789, patient!A:F, 6, FALSE)</f>
        <v>Other</v>
      </c>
      <c r="Q789" t="s">
        <v>486</v>
      </c>
      <c r="R789">
        <v>617</v>
      </c>
      <c r="S789">
        <v>61</v>
      </c>
      <c r="T789" s="1">
        <v>45397</v>
      </c>
      <c r="U789" s="1" t="str">
        <f t="shared" si="36"/>
        <v>Yes</v>
      </c>
      <c r="V789">
        <v>2</v>
      </c>
      <c r="W789" t="s">
        <v>494</v>
      </c>
      <c r="X789" t="s">
        <v>488</v>
      </c>
      <c r="Y789" t="str">
        <f t="shared" si="37"/>
        <v>Scheduled</v>
      </c>
      <c r="Z789" t="s">
        <v>489</v>
      </c>
      <c r="AC789" t="s">
        <v>490</v>
      </c>
      <c r="AD789">
        <v>474.6</v>
      </c>
      <c r="AE789">
        <v>0</v>
      </c>
      <c r="AF789" t="str">
        <f t="shared" si="38"/>
        <v>Mar</v>
      </c>
    </row>
    <row r="790" spans="1:32" x14ac:dyDescent="0.25">
      <c r="A790" s="1">
        <v>45370</v>
      </c>
      <c r="B790">
        <v>2641</v>
      </c>
      <c r="C790">
        <v>5</v>
      </c>
      <c r="D790">
        <v>2</v>
      </c>
      <c r="E790">
        <v>1</v>
      </c>
      <c r="F790">
        <v>2</v>
      </c>
      <c r="G790">
        <v>3</v>
      </c>
      <c r="H790">
        <f>VLOOKUP(B790, patient!A:E, 5, FALSE)</f>
        <v>15</v>
      </c>
      <c r="I790" t="str">
        <f>VLOOKUP(H790, city!A:B, 2, FALSE)</f>
        <v>Glasgow</v>
      </c>
      <c r="J790" t="str">
        <f>VLOOKUP(E790, diagnosis!A:B, 2, FALSE)</f>
        <v>Appendicitis</v>
      </c>
      <c r="K790" t="str">
        <f>VLOOKUP(D790, department!A:B, 2, FALSE)</f>
        <v>General Surgery</v>
      </c>
      <c r="L790" t="str">
        <f>VLOOKUP(C790, provider!A:B, 2, FALSE)</f>
        <v>Dr. Sade Kikiola</v>
      </c>
      <c r="M790" t="str">
        <f>VLOOKUP(G790, insurance!A:B, 2, FALSE)</f>
        <v>Allianz</v>
      </c>
      <c r="N790">
        <f>VLOOKUP(B790, patient!A:D, 4, FALSE)</f>
        <v>24</v>
      </c>
      <c r="O790" t="str">
        <f>VLOOKUP(B790, patient!A:C, 3, FALSE)</f>
        <v>Female</v>
      </c>
      <c r="P790" t="str">
        <f>VLOOKUP(B790, patient!A:F, 6, FALSE)</f>
        <v>Black</v>
      </c>
      <c r="Q790" t="s">
        <v>491</v>
      </c>
      <c r="R790">
        <v>720</v>
      </c>
      <c r="S790">
        <v>180</v>
      </c>
      <c r="U790" s="1" t="str">
        <f t="shared" si="36"/>
        <v>No</v>
      </c>
      <c r="V790">
        <v>1</v>
      </c>
      <c r="W790" t="s">
        <v>492</v>
      </c>
      <c r="X790" t="s">
        <v>488</v>
      </c>
      <c r="Y790" t="str">
        <f t="shared" si="37"/>
        <v>Scheduled</v>
      </c>
      <c r="Z790" t="s">
        <v>497</v>
      </c>
      <c r="AC790" t="s">
        <v>496</v>
      </c>
      <c r="AD790">
        <v>665</v>
      </c>
      <c r="AE790">
        <v>50</v>
      </c>
      <c r="AF790" t="str">
        <f t="shared" si="38"/>
        <v>Mar</v>
      </c>
    </row>
    <row r="791" spans="1:32" x14ac:dyDescent="0.25">
      <c r="A791" s="1">
        <v>45370</v>
      </c>
      <c r="B791">
        <v>3599</v>
      </c>
      <c r="C791">
        <v>5</v>
      </c>
      <c r="D791">
        <v>1</v>
      </c>
      <c r="E791">
        <v>4</v>
      </c>
      <c r="F791">
        <v>1</v>
      </c>
      <c r="G791">
        <v>3</v>
      </c>
      <c r="H791">
        <f>VLOOKUP(B791, patient!A:E, 5, FALSE)</f>
        <v>15</v>
      </c>
      <c r="I791" t="str">
        <f>VLOOKUP(H791, city!A:B, 2, FALSE)</f>
        <v>Glasgow</v>
      </c>
      <c r="J791" t="str">
        <f>VLOOKUP(E791, diagnosis!A:B, 2, FALSE)</f>
        <v>Hypertension</v>
      </c>
      <c r="K791" t="str">
        <f>VLOOKUP(D791, department!A:B, 2, FALSE)</f>
        <v>Cardiology</v>
      </c>
      <c r="L791" t="str">
        <f>VLOOKUP(C791, provider!A:B, 2, FALSE)</f>
        <v>Dr. Sade Kikiola</v>
      </c>
      <c r="M791" t="str">
        <f>VLOOKUP(G791, insurance!A:B, 2, FALSE)</f>
        <v>Allianz</v>
      </c>
      <c r="N791">
        <f>VLOOKUP(B791, patient!A:D, 4, FALSE)</f>
        <v>45</v>
      </c>
      <c r="O791" t="str">
        <f>VLOOKUP(B791, patient!A:C, 3, FALSE)</f>
        <v>Male</v>
      </c>
      <c r="P791" t="str">
        <f>VLOOKUP(B791, patient!A:F, 6, FALSE)</f>
        <v>Other</v>
      </c>
      <c r="Q791" t="s">
        <v>486</v>
      </c>
      <c r="R791">
        <v>972</v>
      </c>
      <c r="S791">
        <v>127</v>
      </c>
      <c r="U791" s="1" t="str">
        <f t="shared" si="36"/>
        <v>No</v>
      </c>
      <c r="V791">
        <v>2</v>
      </c>
      <c r="W791" t="s">
        <v>492</v>
      </c>
      <c r="X791" t="s">
        <v>495</v>
      </c>
      <c r="Y791" t="str">
        <f t="shared" si="37"/>
        <v>Emergency</v>
      </c>
      <c r="Z791" t="s">
        <v>497</v>
      </c>
      <c r="AC791" t="s">
        <v>498</v>
      </c>
      <c r="AD791">
        <v>776.3</v>
      </c>
      <c r="AE791">
        <v>10</v>
      </c>
      <c r="AF791" t="str">
        <f t="shared" si="38"/>
        <v>Mar</v>
      </c>
    </row>
    <row r="792" spans="1:32" x14ac:dyDescent="0.25">
      <c r="A792" s="1">
        <v>45371</v>
      </c>
      <c r="B792">
        <v>1947</v>
      </c>
      <c r="C792">
        <v>5</v>
      </c>
      <c r="D792">
        <v>2</v>
      </c>
      <c r="E792">
        <v>1</v>
      </c>
      <c r="F792">
        <v>2</v>
      </c>
      <c r="G792">
        <v>1</v>
      </c>
      <c r="H792">
        <f>VLOOKUP(B792, patient!A:E, 5, FALSE)</f>
        <v>29</v>
      </c>
      <c r="I792" t="str">
        <f>VLOOKUP(H792, city!A:B, 2, FALSE)</f>
        <v>Manchester</v>
      </c>
      <c r="J792" t="str">
        <f>VLOOKUP(E792, diagnosis!A:B, 2, FALSE)</f>
        <v>Appendicitis</v>
      </c>
      <c r="K792" t="str">
        <f>VLOOKUP(D792, department!A:B, 2, FALSE)</f>
        <v>General Surgery</v>
      </c>
      <c r="L792" t="str">
        <f>VLOOKUP(C792, provider!A:B, 2, FALSE)</f>
        <v>Dr. Sade Kikiola</v>
      </c>
      <c r="M792" t="str">
        <f>VLOOKUP(G792, insurance!A:B, 2, FALSE)</f>
        <v>Aviva</v>
      </c>
      <c r="N792">
        <f>VLOOKUP(B792, patient!A:D, 4, FALSE)</f>
        <v>31</v>
      </c>
      <c r="O792" t="str">
        <f>VLOOKUP(B792, patient!A:C, 3, FALSE)</f>
        <v>Female</v>
      </c>
      <c r="P792" t="str">
        <f>VLOOKUP(B792, patient!A:F, 6, FALSE)</f>
        <v>Black</v>
      </c>
      <c r="Q792" t="s">
        <v>486</v>
      </c>
      <c r="R792">
        <v>237</v>
      </c>
      <c r="S792">
        <v>188</v>
      </c>
      <c r="T792" s="1">
        <v>45390</v>
      </c>
      <c r="U792" s="1" t="str">
        <f t="shared" si="36"/>
        <v>Yes</v>
      </c>
      <c r="V792">
        <v>1</v>
      </c>
      <c r="W792" t="s">
        <v>487</v>
      </c>
      <c r="X792" t="s">
        <v>488</v>
      </c>
      <c r="Y792" t="str">
        <f t="shared" si="37"/>
        <v>Scheduled</v>
      </c>
      <c r="Z792" t="s">
        <v>497</v>
      </c>
      <c r="AC792" t="s">
        <v>490</v>
      </c>
      <c r="AD792">
        <v>297.5</v>
      </c>
      <c r="AE792">
        <v>0</v>
      </c>
      <c r="AF792" t="str">
        <f t="shared" si="38"/>
        <v>Mar</v>
      </c>
    </row>
    <row r="793" spans="1:32" x14ac:dyDescent="0.25">
      <c r="A793" s="1">
        <v>45371</v>
      </c>
      <c r="B793">
        <v>300</v>
      </c>
      <c r="C793">
        <v>5</v>
      </c>
      <c r="D793">
        <v>1</v>
      </c>
      <c r="E793">
        <v>4</v>
      </c>
      <c r="F793">
        <v>1</v>
      </c>
      <c r="G793">
        <v>1</v>
      </c>
      <c r="H793">
        <f>VLOOKUP(B793, patient!A:E, 5, FALSE)</f>
        <v>34</v>
      </c>
      <c r="I793" t="str">
        <f>VLOOKUP(H793, city!A:B, 2, FALSE)</f>
        <v>Newcastle</v>
      </c>
      <c r="J793" t="str">
        <f>VLOOKUP(E793, diagnosis!A:B, 2, FALSE)</f>
        <v>Hypertension</v>
      </c>
      <c r="K793" t="str">
        <f>VLOOKUP(D793, department!A:B, 2, FALSE)</f>
        <v>Cardiology</v>
      </c>
      <c r="L793" t="str">
        <f>VLOOKUP(C793, provider!A:B, 2, FALSE)</f>
        <v>Dr. Sade Kikiola</v>
      </c>
      <c r="M793" t="str">
        <f>VLOOKUP(G793, insurance!A:B, 2, FALSE)</f>
        <v>Aviva</v>
      </c>
      <c r="N793">
        <f>VLOOKUP(B793, patient!A:D, 4, FALSE)</f>
        <v>48</v>
      </c>
      <c r="O793" t="str">
        <f>VLOOKUP(B793, patient!A:C, 3, FALSE)</f>
        <v>Female</v>
      </c>
      <c r="P793" t="str">
        <f>VLOOKUP(B793, patient!A:F, 6, FALSE)</f>
        <v>Asian</v>
      </c>
      <c r="Q793" t="s">
        <v>486</v>
      </c>
      <c r="R793">
        <v>626</v>
      </c>
      <c r="S793">
        <v>138</v>
      </c>
      <c r="T793" s="1">
        <v>45395</v>
      </c>
      <c r="U793" s="1" t="str">
        <f t="shared" si="36"/>
        <v>Yes</v>
      </c>
      <c r="V793">
        <v>2</v>
      </c>
      <c r="W793" t="s">
        <v>487</v>
      </c>
      <c r="X793" t="s">
        <v>488</v>
      </c>
      <c r="Y793" t="str">
        <f t="shared" si="37"/>
        <v>Scheduled</v>
      </c>
      <c r="Z793" t="s">
        <v>489</v>
      </c>
      <c r="AC793" t="s">
        <v>490</v>
      </c>
      <c r="AD793">
        <v>534.79999999999995</v>
      </c>
      <c r="AE793">
        <v>0</v>
      </c>
      <c r="AF793" t="str">
        <f t="shared" si="38"/>
        <v>Mar</v>
      </c>
    </row>
    <row r="794" spans="1:32" x14ac:dyDescent="0.25">
      <c r="A794" s="1">
        <v>45371</v>
      </c>
      <c r="B794">
        <v>4313</v>
      </c>
      <c r="C794">
        <v>5</v>
      </c>
      <c r="D794">
        <v>2</v>
      </c>
      <c r="E794">
        <v>1</v>
      </c>
      <c r="F794">
        <v>2</v>
      </c>
      <c r="G794">
        <v>3</v>
      </c>
      <c r="H794">
        <f>VLOOKUP(B794, patient!A:E, 5, FALSE)</f>
        <v>22</v>
      </c>
      <c r="I794" t="str">
        <f>VLOOKUP(H794, city!A:B, 2, FALSE)</f>
        <v>Liverpool</v>
      </c>
      <c r="J794" t="str">
        <f>VLOOKUP(E794, diagnosis!A:B, 2, FALSE)</f>
        <v>Appendicitis</v>
      </c>
      <c r="K794" t="str">
        <f>VLOOKUP(D794, department!A:B, 2, FALSE)</f>
        <v>General Surgery</v>
      </c>
      <c r="L794" t="str">
        <f>VLOOKUP(C794, provider!A:B, 2, FALSE)</f>
        <v>Dr. Sade Kikiola</v>
      </c>
      <c r="M794" t="str">
        <f>VLOOKUP(G794, insurance!A:B, 2, FALSE)</f>
        <v>Allianz</v>
      </c>
      <c r="N794">
        <f>VLOOKUP(B794, patient!A:D, 4, FALSE)</f>
        <v>69</v>
      </c>
      <c r="O794" t="str">
        <f>VLOOKUP(B794, patient!A:C, 3, FALSE)</f>
        <v>Female</v>
      </c>
      <c r="P794" t="str">
        <f>VLOOKUP(B794, patient!A:F, 6, FALSE)</f>
        <v>Black</v>
      </c>
      <c r="Q794" t="s">
        <v>486</v>
      </c>
      <c r="R794">
        <v>987</v>
      </c>
      <c r="S794">
        <v>105</v>
      </c>
      <c r="T794" s="1">
        <v>45396</v>
      </c>
      <c r="U794" s="1" t="str">
        <f t="shared" si="36"/>
        <v>Yes</v>
      </c>
      <c r="V794">
        <v>1</v>
      </c>
      <c r="W794" t="s">
        <v>487</v>
      </c>
      <c r="X794" t="s">
        <v>495</v>
      </c>
      <c r="Y794" t="str">
        <f t="shared" si="37"/>
        <v>Emergency</v>
      </c>
      <c r="Z794" t="s">
        <v>489</v>
      </c>
      <c r="AC794" t="s">
        <v>490</v>
      </c>
      <c r="AD794">
        <v>764.4</v>
      </c>
      <c r="AE794">
        <v>0</v>
      </c>
      <c r="AF794" t="str">
        <f t="shared" si="38"/>
        <v>Mar</v>
      </c>
    </row>
    <row r="795" spans="1:32" x14ac:dyDescent="0.25">
      <c r="A795" s="1">
        <v>45371</v>
      </c>
      <c r="B795">
        <v>4104</v>
      </c>
      <c r="C795">
        <v>5</v>
      </c>
      <c r="D795">
        <v>1</v>
      </c>
      <c r="E795">
        <v>4</v>
      </c>
      <c r="F795">
        <v>4</v>
      </c>
      <c r="G795">
        <v>3</v>
      </c>
      <c r="H795">
        <f>VLOOKUP(B795, patient!A:E, 5, FALSE)</f>
        <v>39</v>
      </c>
      <c r="I795" t="str">
        <f>VLOOKUP(H795, city!A:B, 2, FALSE)</f>
        <v>Sheffield</v>
      </c>
      <c r="J795" t="str">
        <f>VLOOKUP(E795, diagnosis!A:B, 2, FALSE)</f>
        <v>Hypertension</v>
      </c>
      <c r="K795" t="str">
        <f>VLOOKUP(D795, department!A:B, 2, FALSE)</f>
        <v>Cardiology</v>
      </c>
      <c r="L795" t="str">
        <f>VLOOKUP(C795, provider!A:B, 2, FALSE)</f>
        <v>Dr. Sade Kikiola</v>
      </c>
      <c r="M795" t="str">
        <f>VLOOKUP(G795, insurance!A:B, 2, FALSE)</f>
        <v>Allianz</v>
      </c>
      <c r="N795">
        <f>VLOOKUP(B795, patient!A:D, 4, FALSE)</f>
        <v>36</v>
      </c>
      <c r="O795" t="str">
        <f>VLOOKUP(B795, patient!A:C, 3, FALSE)</f>
        <v>Male</v>
      </c>
      <c r="P795" t="str">
        <f>VLOOKUP(B795, patient!A:F, 6, FALSE)</f>
        <v>Hispanic</v>
      </c>
      <c r="Q795" t="s">
        <v>486</v>
      </c>
      <c r="R795">
        <v>388</v>
      </c>
      <c r="S795">
        <v>130</v>
      </c>
      <c r="T795" s="1">
        <v>45386</v>
      </c>
      <c r="U795" s="1" t="str">
        <f t="shared" si="36"/>
        <v>Yes</v>
      </c>
      <c r="V795">
        <v>2</v>
      </c>
      <c r="W795" t="s">
        <v>492</v>
      </c>
      <c r="X795" t="s">
        <v>495</v>
      </c>
      <c r="Y795" t="str">
        <f t="shared" si="37"/>
        <v>Emergency</v>
      </c>
      <c r="Z795" t="s">
        <v>497</v>
      </c>
      <c r="AC795" t="s">
        <v>490</v>
      </c>
      <c r="AD795">
        <v>362.6</v>
      </c>
      <c r="AE795">
        <v>0</v>
      </c>
      <c r="AF795" t="str">
        <f t="shared" si="38"/>
        <v>Mar</v>
      </c>
    </row>
    <row r="796" spans="1:32" x14ac:dyDescent="0.25">
      <c r="A796" s="1">
        <v>45371</v>
      </c>
      <c r="B796">
        <v>2037</v>
      </c>
      <c r="C796">
        <v>5</v>
      </c>
      <c r="D796">
        <v>2</v>
      </c>
      <c r="E796">
        <v>1</v>
      </c>
      <c r="F796">
        <v>2</v>
      </c>
      <c r="G796">
        <v>2</v>
      </c>
      <c r="H796">
        <f>VLOOKUP(B796, patient!A:E, 5, FALSE)</f>
        <v>9</v>
      </c>
      <c r="I796" t="str">
        <f>VLOOKUP(H796, city!A:B, 2, FALSE)</f>
        <v>Edinburgh</v>
      </c>
      <c r="J796" t="str">
        <f>VLOOKUP(E796, diagnosis!A:B, 2, FALSE)</f>
        <v>Appendicitis</v>
      </c>
      <c r="K796" t="str">
        <f>VLOOKUP(D796, department!A:B, 2, FALSE)</f>
        <v>General Surgery</v>
      </c>
      <c r="L796" t="str">
        <f>VLOOKUP(C796, provider!A:B, 2, FALSE)</f>
        <v>Dr. Sade Kikiola</v>
      </c>
      <c r="M796" t="str">
        <f>VLOOKUP(G796, insurance!A:B, 2, FALSE)</f>
        <v>AXA</v>
      </c>
      <c r="N796">
        <f>VLOOKUP(B796, patient!A:D, 4, FALSE)</f>
        <v>75</v>
      </c>
      <c r="O796" t="str">
        <f>VLOOKUP(B796, patient!A:C, 3, FALSE)</f>
        <v>Female</v>
      </c>
      <c r="P796" t="str">
        <f>VLOOKUP(B796, patient!A:F, 6, FALSE)</f>
        <v>Other</v>
      </c>
      <c r="Q796" t="s">
        <v>486</v>
      </c>
      <c r="R796">
        <v>175</v>
      </c>
      <c r="S796">
        <v>38</v>
      </c>
      <c r="T796" s="1">
        <v>45397</v>
      </c>
      <c r="U796" s="1" t="str">
        <f t="shared" si="36"/>
        <v>Yes</v>
      </c>
      <c r="V796">
        <v>1</v>
      </c>
      <c r="W796" t="s">
        <v>492</v>
      </c>
      <c r="X796" t="s">
        <v>495</v>
      </c>
      <c r="Y796" t="str">
        <f t="shared" si="37"/>
        <v>Emergency</v>
      </c>
      <c r="Z796" t="s">
        <v>489</v>
      </c>
      <c r="AC796" t="s">
        <v>490</v>
      </c>
      <c r="AD796">
        <v>149.1</v>
      </c>
      <c r="AE796">
        <v>0</v>
      </c>
      <c r="AF796" t="str">
        <f t="shared" si="38"/>
        <v>Mar</v>
      </c>
    </row>
    <row r="797" spans="1:32" x14ac:dyDescent="0.25">
      <c r="A797" s="1">
        <v>45371</v>
      </c>
      <c r="B797">
        <v>3223</v>
      </c>
      <c r="C797">
        <v>5</v>
      </c>
      <c r="D797">
        <v>1</v>
      </c>
      <c r="E797">
        <v>4</v>
      </c>
      <c r="F797">
        <v>2</v>
      </c>
      <c r="G797">
        <v>3</v>
      </c>
      <c r="H797">
        <f>VLOOKUP(B797, patient!A:E, 5, FALSE)</f>
        <v>8</v>
      </c>
      <c r="I797" t="str">
        <f>VLOOKUP(H797, city!A:B, 2, FALSE)</f>
        <v>Bristol</v>
      </c>
      <c r="J797" t="str">
        <f>VLOOKUP(E797, diagnosis!A:B, 2, FALSE)</f>
        <v>Hypertension</v>
      </c>
      <c r="K797" t="str">
        <f>VLOOKUP(D797, department!A:B, 2, FALSE)</f>
        <v>Cardiology</v>
      </c>
      <c r="L797" t="str">
        <f>VLOOKUP(C797, provider!A:B, 2, FALSE)</f>
        <v>Dr. Sade Kikiola</v>
      </c>
      <c r="M797" t="str">
        <f>VLOOKUP(G797, insurance!A:B, 2, FALSE)</f>
        <v>Allianz</v>
      </c>
      <c r="N797">
        <f>VLOOKUP(B797, patient!A:D, 4, FALSE)</f>
        <v>64</v>
      </c>
      <c r="O797" t="str">
        <f>VLOOKUP(B797, patient!A:C, 3, FALSE)</f>
        <v>Female</v>
      </c>
      <c r="P797" t="str">
        <f>VLOOKUP(B797, patient!A:F, 6, FALSE)</f>
        <v>White</v>
      </c>
      <c r="Q797" t="s">
        <v>486</v>
      </c>
      <c r="R797">
        <v>55</v>
      </c>
      <c r="S797">
        <v>58</v>
      </c>
      <c r="T797" s="1">
        <v>45383</v>
      </c>
      <c r="U797" s="1" t="str">
        <f t="shared" si="36"/>
        <v>Yes</v>
      </c>
      <c r="V797">
        <v>2</v>
      </c>
      <c r="W797" t="s">
        <v>487</v>
      </c>
      <c r="X797" t="s">
        <v>495</v>
      </c>
      <c r="Y797" t="str">
        <f t="shared" si="37"/>
        <v>Emergency</v>
      </c>
      <c r="Z797" t="s">
        <v>497</v>
      </c>
      <c r="AC797" t="s">
        <v>490</v>
      </c>
      <c r="AD797">
        <v>79.099999999999994</v>
      </c>
      <c r="AE797">
        <v>0</v>
      </c>
      <c r="AF797" t="str">
        <f t="shared" si="38"/>
        <v>Mar</v>
      </c>
    </row>
    <row r="798" spans="1:32" x14ac:dyDescent="0.25">
      <c r="A798" s="1">
        <v>45371</v>
      </c>
      <c r="B798">
        <v>403</v>
      </c>
      <c r="C798">
        <v>5</v>
      </c>
      <c r="D798">
        <v>2</v>
      </c>
      <c r="E798">
        <v>1</v>
      </c>
      <c r="F798">
        <v>2</v>
      </c>
      <c r="G798">
        <v>3</v>
      </c>
      <c r="H798">
        <f>VLOOKUP(B798, patient!A:E, 5, FALSE)</f>
        <v>29</v>
      </c>
      <c r="I798" t="str">
        <f>VLOOKUP(H798, city!A:B, 2, FALSE)</f>
        <v>Manchester</v>
      </c>
      <c r="J798" t="str">
        <f>VLOOKUP(E798, diagnosis!A:B, 2, FALSE)</f>
        <v>Appendicitis</v>
      </c>
      <c r="K798" t="str">
        <f>VLOOKUP(D798, department!A:B, 2, FALSE)</f>
        <v>General Surgery</v>
      </c>
      <c r="L798" t="str">
        <f>VLOOKUP(C798, provider!A:B, 2, FALSE)</f>
        <v>Dr. Sade Kikiola</v>
      </c>
      <c r="M798" t="str">
        <f>VLOOKUP(G798, insurance!A:B, 2, FALSE)</f>
        <v>Allianz</v>
      </c>
      <c r="N798">
        <f>VLOOKUP(B798, patient!A:D, 4, FALSE)</f>
        <v>33</v>
      </c>
      <c r="O798" t="str">
        <f>VLOOKUP(B798, patient!A:C, 3, FALSE)</f>
        <v>Male</v>
      </c>
      <c r="P798" t="str">
        <f>VLOOKUP(B798, patient!A:F, 6, FALSE)</f>
        <v>Asian</v>
      </c>
      <c r="Q798" t="s">
        <v>486</v>
      </c>
      <c r="R798">
        <v>271</v>
      </c>
      <c r="S798">
        <v>154</v>
      </c>
      <c r="T798" s="1">
        <v>45398</v>
      </c>
      <c r="U798" s="1" t="str">
        <f t="shared" si="36"/>
        <v>Yes</v>
      </c>
      <c r="V798">
        <v>1</v>
      </c>
      <c r="W798" t="s">
        <v>494</v>
      </c>
      <c r="X798" t="s">
        <v>488</v>
      </c>
      <c r="Y798" t="str">
        <f t="shared" si="37"/>
        <v>Scheduled</v>
      </c>
      <c r="Z798" t="s">
        <v>489</v>
      </c>
      <c r="AC798" t="s">
        <v>490</v>
      </c>
      <c r="AD798">
        <v>297.5</v>
      </c>
      <c r="AE798">
        <v>0</v>
      </c>
      <c r="AF798" t="str">
        <f t="shared" si="38"/>
        <v>Mar</v>
      </c>
    </row>
    <row r="799" spans="1:32" x14ac:dyDescent="0.25">
      <c r="A799" s="1">
        <v>45371</v>
      </c>
      <c r="B799">
        <v>2150</v>
      </c>
      <c r="C799">
        <v>5</v>
      </c>
      <c r="D799">
        <v>1</v>
      </c>
      <c r="E799">
        <v>4</v>
      </c>
      <c r="F799">
        <v>3</v>
      </c>
      <c r="G799">
        <v>3</v>
      </c>
      <c r="H799">
        <f>VLOOKUP(B799, patient!A:E, 5, FALSE)</f>
        <v>40</v>
      </c>
      <c r="I799" t="str">
        <f>VLOOKUP(H799, city!A:B, 2, FALSE)</f>
        <v>Sheffield</v>
      </c>
      <c r="J799" t="str">
        <f>VLOOKUP(E799, diagnosis!A:B, 2, FALSE)</f>
        <v>Hypertension</v>
      </c>
      <c r="K799" t="str">
        <f>VLOOKUP(D799, department!A:B, 2, FALSE)</f>
        <v>Cardiology</v>
      </c>
      <c r="L799" t="str">
        <f>VLOOKUP(C799, provider!A:B, 2, FALSE)</f>
        <v>Dr. Sade Kikiola</v>
      </c>
      <c r="M799" t="str">
        <f>VLOOKUP(G799, insurance!A:B, 2, FALSE)</f>
        <v>Allianz</v>
      </c>
      <c r="N799">
        <f>VLOOKUP(B799, patient!A:D, 4, FALSE)</f>
        <v>70</v>
      </c>
      <c r="O799" t="str">
        <f>VLOOKUP(B799, patient!A:C, 3, FALSE)</f>
        <v>Male</v>
      </c>
      <c r="P799" t="str">
        <f>VLOOKUP(B799, patient!A:F, 6, FALSE)</f>
        <v>Other</v>
      </c>
      <c r="Q799" t="s">
        <v>486</v>
      </c>
      <c r="R799">
        <v>722</v>
      </c>
      <c r="S799">
        <v>58</v>
      </c>
      <c r="T799" s="1">
        <v>45389</v>
      </c>
      <c r="U799" s="1" t="str">
        <f t="shared" si="36"/>
        <v>Yes</v>
      </c>
      <c r="V799">
        <v>2</v>
      </c>
      <c r="W799" t="s">
        <v>487</v>
      </c>
      <c r="X799" t="s">
        <v>495</v>
      </c>
      <c r="Y799" t="str">
        <f t="shared" si="37"/>
        <v>Emergency</v>
      </c>
      <c r="Z799" t="s">
        <v>497</v>
      </c>
      <c r="AC799" t="s">
        <v>490</v>
      </c>
      <c r="AD799">
        <v>546</v>
      </c>
      <c r="AE799">
        <v>0</v>
      </c>
      <c r="AF799" t="str">
        <f t="shared" si="38"/>
        <v>Mar</v>
      </c>
    </row>
    <row r="800" spans="1:32" x14ac:dyDescent="0.25">
      <c r="A800" s="1">
        <v>45371</v>
      </c>
      <c r="B800">
        <v>1450</v>
      </c>
      <c r="C800">
        <v>5</v>
      </c>
      <c r="D800">
        <v>2</v>
      </c>
      <c r="E800">
        <v>1</v>
      </c>
      <c r="F800">
        <v>2</v>
      </c>
      <c r="G800">
        <v>2</v>
      </c>
      <c r="H800">
        <f>VLOOKUP(B800, patient!A:E, 5, FALSE)</f>
        <v>1</v>
      </c>
      <c r="I800" t="str">
        <f>VLOOKUP(H800, city!A:B, 2, FALSE)</f>
        <v>Birmingham</v>
      </c>
      <c r="J800" t="str">
        <f>VLOOKUP(E800, diagnosis!A:B, 2, FALSE)</f>
        <v>Appendicitis</v>
      </c>
      <c r="K800" t="str">
        <f>VLOOKUP(D800, department!A:B, 2, FALSE)</f>
        <v>General Surgery</v>
      </c>
      <c r="L800" t="str">
        <f>VLOOKUP(C800, provider!A:B, 2, FALSE)</f>
        <v>Dr. Sade Kikiola</v>
      </c>
      <c r="M800" t="str">
        <f>VLOOKUP(G800, insurance!A:B, 2, FALSE)</f>
        <v>AXA</v>
      </c>
      <c r="N800">
        <f>VLOOKUP(B800, patient!A:D, 4, FALSE)</f>
        <v>22</v>
      </c>
      <c r="O800" t="str">
        <f>VLOOKUP(B800, patient!A:C, 3, FALSE)</f>
        <v>Female</v>
      </c>
      <c r="P800" t="str">
        <f>VLOOKUP(B800, patient!A:F, 6, FALSE)</f>
        <v>Asian</v>
      </c>
      <c r="Q800" t="s">
        <v>491</v>
      </c>
      <c r="R800">
        <v>358</v>
      </c>
      <c r="S800">
        <v>117</v>
      </c>
      <c r="U800" s="1" t="str">
        <f t="shared" si="36"/>
        <v>No</v>
      </c>
      <c r="V800">
        <v>1</v>
      </c>
      <c r="W800" t="s">
        <v>487</v>
      </c>
      <c r="X800" t="s">
        <v>488</v>
      </c>
      <c r="Y800" t="str">
        <f t="shared" si="37"/>
        <v>Scheduled</v>
      </c>
      <c r="Z800" t="s">
        <v>489</v>
      </c>
      <c r="AC800" t="s">
        <v>498</v>
      </c>
      <c r="AD800">
        <v>339.5</v>
      </c>
      <c r="AE800">
        <v>10</v>
      </c>
      <c r="AF800" t="str">
        <f t="shared" si="38"/>
        <v>Mar</v>
      </c>
    </row>
    <row r="801" spans="1:32" x14ac:dyDescent="0.25">
      <c r="A801" s="1">
        <v>45371</v>
      </c>
      <c r="B801">
        <v>574</v>
      </c>
      <c r="C801">
        <v>5</v>
      </c>
      <c r="D801">
        <v>1</v>
      </c>
      <c r="E801">
        <v>4</v>
      </c>
      <c r="F801">
        <v>3</v>
      </c>
      <c r="G801">
        <v>3</v>
      </c>
      <c r="H801">
        <f>VLOOKUP(B801, patient!A:E, 5, FALSE)</f>
        <v>34</v>
      </c>
      <c r="I801" t="str">
        <f>VLOOKUP(H801, city!A:B, 2, FALSE)</f>
        <v>Newcastle</v>
      </c>
      <c r="J801" t="str">
        <f>VLOOKUP(E801, diagnosis!A:B, 2, FALSE)</f>
        <v>Hypertension</v>
      </c>
      <c r="K801" t="str">
        <f>VLOOKUP(D801, department!A:B, 2, FALSE)</f>
        <v>Cardiology</v>
      </c>
      <c r="L801" t="str">
        <f>VLOOKUP(C801, provider!A:B, 2, FALSE)</f>
        <v>Dr. Sade Kikiola</v>
      </c>
      <c r="M801" t="str">
        <f>VLOOKUP(G801, insurance!A:B, 2, FALSE)</f>
        <v>Allianz</v>
      </c>
      <c r="N801">
        <f>VLOOKUP(B801, patient!A:D, 4, FALSE)</f>
        <v>52</v>
      </c>
      <c r="O801" t="str">
        <f>VLOOKUP(B801, patient!A:C, 3, FALSE)</f>
        <v>Female</v>
      </c>
      <c r="P801" t="str">
        <f>VLOOKUP(B801, patient!A:F, 6, FALSE)</f>
        <v>White</v>
      </c>
      <c r="Q801" t="s">
        <v>486</v>
      </c>
      <c r="R801">
        <v>852</v>
      </c>
      <c r="S801">
        <v>53</v>
      </c>
      <c r="T801" s="1">
        <v>45381</v>
      </c>
      <c r="U801" s="1" t="str">
        <f t="shared" si="36"/>
        <v>Yes</v>
      </c>
      <c r="V801">
        <v>2</v>
      </c>
      <c r="W801" t="s">
        <v>487</v>
      </c>
      <c r="X801" t="s">
        <v>495</v>
      </c>
      <c r="Y801" t="str">
        <f t="shared" si="37"/>
        <v>Emergency</v>
      </c>
      <c r="Z801" t="s">
        <v>497</v>
      </c>
      <c r="AC801" t="s">
        <v>490</v>
      </c>
      <c r="AD801">
        <v>633.5</v>
      </c>
      <c r="AE801">
        <v>0</v>
      </c>
      <c r="AF801" t="str">
        <f t="shared" si="38"/>
        <v>Mar</v>
      </c>
    </row>
    <row r="802" spans="1:32" x14ac:dyDescent="0.25">
      <c r="A802" s="1">
        <v>45372</v>
      </c>
      <c r="B802">
        <v>4626</v>
      </c>
      <c r="C802">
        <v>5</v>
      </c>
      <c r="D802">
        <v>2</v>
      </c>
      <c r="E802">
        <v>1</v>
      </c>
      <c r="F802">
        <v>2</v>
      </c>
      <c r="G802">
        <v>2</v>
      </c>
      <c r="H802">
        <f>VLOOKUP(B802, patient!A:E, 5, FALSE)</f>
        <v>13</v>
      </c>
      <c r="I802" t="str">
        <f>VLOOKUP(H802, city!A:B, 2, FALSE)</f>
        <v>Glasgow</v>
      </c>
      <c r="J802" t="str">
        <f>VLOOKUP(E802, diagnosis!A:B, 2, FALSE)</f>
        <v>Appendicitis</v>
      </c>
      <c r="K802" t="str">
        <f>VLOOKUP(D802, department!A:B, 2, FALSE)</f>
        <v>General Surgery</v>
      </c>
      <c r="L802" t="str">
        <f>VLOOKUP(C802, provider!A:B, 2, FALSE)</f>
        <v>Dr. Sade Kikiola</v>
      </c>
      <c r="M802" t="str">
        <f>VLOOKUP(G802, insurance!A:B, 2, FALSE)</f>
        <v>AXA</v>
      </c>
      <c r="N802">
        <f>VLOOKUP(B802, patient!A:D, 4, FALSE)</f>
        <v>29</v>
      </c>
      <c r="O802" t="str">
        <f>VLOOKUP(B802, patient!A:C, 3, FALSE)</f>
        <v>Male</v>
      </c>
      <c r="P802" t="str">
        <f>VLOOKUP(B802, patient!A:F, 6, FALSE)</f>
        <v>White</v>
      </c>
      <c r="Q802" t="s">
        <v>491</v>
      </c>
      <c r="R802">
        <v>831</v>
      </c>
      <c r="S802">
        <v>191</v>
      </c>
      <c r="U802" s="1" t="str">
        <f t="shared" si="36"/>
        <v>No</v>
      </c>
      <c r="V802">
        <v>1</v>
      </c>
      <c r="W802" t="s">
        <v>487</v>
      </c>
      <c r="X802" t="s">
        <v>488</v>
      </c>
      <c r="Y802" t="str">
        <f t="shared" si="37"/>
        <v>Scheduled</v>
      </c>
      <c r="Z802" t="s">
        <v>489</v>
      </c>
      <c r="AC802" t="s">
        <v>498</v>
      </c>
      <c r="AD802">
        <v>722.4</v>
      </c>
      <c r="AE802">
        <v>10</v>
      </c>
      <c r="AF802" t="str">
        <f t="shared" si="38"/>
        <v>Mar</v>
      </c>
    </row>
    <row r="803" spans="1:32" x14ac:dyDescent="0.25">
      <c r="A803" s="1">
        <v>45372</v>
      </c>
      <c r="B803">
        <v>685</v>
      </c>
      <c r="C803">
        <v>5</v>
      </c>
      <c r="D803">
        <v>1</v>
      </c>
      <c r="E803">
        <v>4</v>
      </c>
      <c r="F803">
        <v>1</v>
      </c>
      <c r="G803">
        <v>1</v>
      </c>
      <c r="H803">
        <f>VLOOKUP(B803, patient!A:E, 5, FALSE)</f>
        <v>11</v>
      </c>
      <c r="I803" t="str">
        <f>VLOOKUP(H803, city!A:B, 2, FALSE)</f>
        <v>Edinburgh</v>
      </c>
      <c r="J803" t="str">
        <f>VLOOKUP(E803, diagnosis!A:B, 2, FALSE)</f>
        <v>Hypertension</v>
      </c>
      <c r="K803" t="str">
        <f>VLOOKUP(D803, department!A:B, 2, FALSE)</f>
        <v>Cardiology</v>
      </c>
      <c r="L803" t="str">
        <f>VLOOKUP(C803, provider!A:B, 2, FALSE)</f>
        <v>Dr. Sade Kikiola</v>
      </c>
      <c r="M803" t="str">
        <f>VLOOKUP(G803, insurance!A:B, 2, FALSE)</f>
        <v>Aviva</v>
      </c>
      <c r="N803">
        <f>VLOOKUP(B803, patient!A:D, 4, FALSE)</f>
        <v>42</v>
      </c>
      <c r="O803" t="str">
        <f>VLOOKUP(B803, patient!A:C, 3, FALSE)</f>
        <v>Male</v>
      </c>
      <c r="P803" t="str">
        <f>VLOOKUP(B803, patient!A:F, 6, FALSE)</f>
        <v>White</v>
      </c>
      <c r="Q803" t="s">
        <v>486</v>
      </c>
      <c r="R803">
        <v>359</v>
      </c>
      <c r="S803">
        <v>87</v>
      </c>
      <c r="T803" s="1">
        <v>45387</v>
      </c>
      <c r="U803" s="1" t="str">
        <f t="shared" si="36"/>
        <v>Yes</v>
      </c>
      <c r="V803">
        <v>2</v>
      </c>
      <c r="W803" t="s">
        <v>494</v>
      </c>
      <c r="X803" t="s">
        <v>495</v>
      </c>
      <c r="Y803" t="str">
        <f t="shared" si="37"/>
        <v>Emergency</v>
      </c>
      <c r="Z803" t="s">
        <v>489</v>
      </c>
      <c r="AC803" t="s">
        <v>490</v>
      </c>
      <c r="AD803">
        <v>312.2</v>
      </c>
      <c r="AE803">
        <v>0</v>
      </c>
      <c r="AF803" t="str">
        <f t="shared" si="38"/>
        <v>Mar</v>
      </c>
    </row>
    <row r="804" spans="1:32" x14ac:dyDescent="0.25">
      <c r="A804" s="1">
        <v>45372</v>
      </c>
      <c r="B804">
        <v>3106</v>
      </c>
      <c r="C804">
        <v>5</v>
      </c>
      <c r="D804">
        <v>2</v>
      </c>
      <c r="E804">
        <v>1</v>
      </c>
      <c r="F804">
        <v>2</v>
      </c>
      <c r="G804">
        <v>3</v>
      </c>
      <c r="H804">
        <f>VLOOKUP(B804, patient!A:E, 5, FALSE)</f>
        <v>20</v>
      </c>
      <c r="I804" t="str">
        <f>VLOOKUP(H804, city!A:B, 2, FALSE)</f>
        <v>Leeds</v>
      </c>
      <c r="J804" t="str">
        <f>VLOOKUP(E804, diagnosis!A:B, 2, FALSE)</f>
        <v>Appendicitis</v>
      </c>
      <c r="K804" t="str">
        <f>VLOOKUP(D804, department!A:B, 2, FALSE)</f>
        <v>General Surgery</v>
      </c>
      <c r="L804" t="str">
        <f>VLOOKUP(C804, provider!A:B, 2, FALSE)</f>
        <v>Dr. Sade Kikiola</v>
      </c>
      <c r="M804" t="str">
        <f>VLOOKUP(G804, insurance!A:B, 2, FALSE)</f>
        <v>Allianz</v>
      </c>
      <c r="N804">
        <f>VLOOKUP(B804, patient!A:D, 4, FALSE)</f>
        <v>69</v>
      </c>
      <c r="O804" t="str">
        <f>VLOOKUP(B804, patient!A:C, 3, FALSE)</f>
        <v>Male</v>
      </c>
      <c r="P804" t="str">
        <f>VLOOKUP(B804, patient!A:F, 6, FALSE)</f>
        <v>White</v>
      </c>
      <c r="Q804" t="s">
        <v>486</v>
      </c>
      <c r="R804">
        <v>635</v>
      </c>
      <c r="S804">
        <v>67</v>
      </c>
      <c r="T804" s="1">
        <v>45388</v>
      </c>
      <c r="U804" s="1" t="str">
        <f t="shared" si="36"/>
        <v>Yes</v>
      </c>
      <c r="V804">
        <v>1</v>
      </c>
      <c r="W804" t="s">
        <v>494</v>
      </c>
      <c r="X804" t="s">
        <v>495</v>
      </c>
      <c r="Y804" t="str">
        <f t="shared" si="37"/>
        <v>Emergency</v>
      </c>
      <c r="Z804" t="s">
        <v>489</v>
      </c>
      <c r="AC804" t="s">
        <v>490</v>
      </c>
      <c r="AD804">
        <v>491.4</v>
      </c>
      <c r="AE804">
        <v>0</v>
      </c>
      <c r="AF804" t="str">
        <f t="shared" si="38"/>
        <v>Mar</v>
      </c>
    </row>
    <row r="805" spans="1:32" x14ac:dyDescent="0.25">
      <c r="A805" s="1">
        <v>45372</v>
      </c>
      <c r="B805">
        <v>365</v>
      </c>
      <c r="C805">
        <v>5</v>
      </c>
      <c r="D805">
        <v>1</v>
      </c>
      <c r="E805">
        <v>4</v>
      </c>
      <c r="F805">
        <v>3</v>
      </c>
      <c r="G805">
        <v>3</v>
      </c>
      <c r="H805">
        <f>VLOOKUP(B805, patient!A:E, 5, FALSE)</f>
        <v>9</v>
      </c>
      <c r="I805" t="str">
        <f>VLOOKUP(H805, city!A:B, 2, FALSE)</f>
        <v>Edinburgh</v>
      </c>
      <c r="J805" t="str">
        <f>VLOOKUP(E805, diagnosis!A:B, 2, FALSE)</f>
        <v>Hypertension</v>
      </c>
      <c r="K805" t="str">
        <f>VLOOKUP(D805, department!A:B, 2, FALSE)</f>
        <v>Cardiology</v>
      </c>
      <c r="L805" t="str">
        <f>VLOOKUP(C805, provider!A:B, 2, FALSE)</f>
        <v>Dr. Sade Kikiola</v>
      </c>
      <c r="M805" t="str">
        <f>VLOOKUP(G805, insurance!A:B, 2, FALSE)</f>
        <v>Allianz</v>
      </c>
      <c r="N805">
        <f>VLOOKUP(B805, patient!A:D, 4, FALSE)</f>
        <v>76</v>
      </c>
      <c r="O805" t="str">
        <f>VLOOKUP(B805, patient!A:C, 3, FALSE)</f>
        <v>Female</v>
      </c>
      <c r="P805" t="str">
        <f>VLOOKUP(B805, patient!A:F, 6, FALSE)</f>
        <v>White</v>
      </c>
      <c r="Q805" t="s">
        <v>486</v>
      </c>
      <c r="R805">
        <v>169</v>
      </c>
      <c r="S805">
        <v>22</v>
      </c>
      <c r="T805" s="1">
        <v>45381</v>
      </c>
      <c r="U805" s="1" t="str">
        <f t="shared" si="36"/>
        <v>Yes</v>
      </c>
      <c r="V805">
        <v>2</v>
      </c>
      <c r="W805" t="s">
        <v>487</v>
      </c>
      <c r="X805" t="s">
        <v>495</v>
      </c>
      <c r="Y805" t="str">
        <f t="shared" si="37"/>
        <v>Emergency</v>
      </c>
      <c r="Z805" t="s">
        <v>489</v>
      </c>
      <c r="AC805" t="s">
        <v>490</v>
      </c>
      <c r="AD805">
        <v>133.69999999999999</v>
      </c>
      <c r="AE805">
        <v>0</v>
      </c>
      <c r="AF805" t="str">
        <f t="shared" si="38"/>
        <v>Mar</v>
      </c>
    </row>
    <row r="806" spans="1:32" x14ac:dyDescent="0.25">
      <c r="A806" s="1">
        <v>45372</v>
      </c>
      <c r="B806">
        <v>4106</v>
      </c>
      <c r="C806">
        <v>5</v>
      </c>
      <c r="D806">
        <v>2</v>
      </c>
      <c r="E806">
        <v>1</v>
      </c>
      <c r="F806">
        <v>2</v>
      </c>
      <c r="G806">
        <v>3</v>
      </c>
      <c r="H806">
        <f>VLOOKUP(B806, patient!A:E, 5, FALSE)</f>
        <v>5</v>
      </c>
      <c r="I806" t="str">
        <f>VLOOKUP(H806, city!A:B, 2, FALSE)</f>
        <v>Bristol</v>
      </c>
      <c r="J806" t="str">
        <f>VLOOKUP(E806, diagnosis!A:B, 2, FALSE)</f>
        <v>Appendicitis</v>
      </c>
      <c r="K806" t="str">
        <f>VLOOKUP(D806, department!A:B, 2, FALSE)</f>
        <v>General Surgery</v>
      </c>
      <c r="L806" t="str">
        <f>VLOOKUP(C806, provider!A:B, 2, FALSE)</f>
        <v>Dr. Sade Kikiola</v>
      </c>
      <c r="M806" t="str">
        <f>VLOOKUP(G806, insurance!A:B, 2, FALSE)</f>
        <v>Allianz</v>
      </c>
      <c r="N806">
        <f>VLOOKUP(B806, patient!A:D, 4, FALSE)</f>
        <v>38</v>
      </c>
      <c r="O806" t="str">
        <f>VLOOKUP(B806, patient!A:C, 3, FALSE)</f>
        <v>Male</v>
      </c>
      <c r="P806" t="str">
        <f>VLOOKUP(B806, patient!A:F, 6, FALSE)</f>
        <v>Hispanic</v>
      </c>
      <c r="Q806" t="s">
        <v>486</v>
      </c>
      <c r="R806">
        <v>135</v>
      </c>
      <c r="S806">
        <v>181</v>
      </c>
      <c r="T806" s="1">
        <v>45395</v>
      </c>
      <c r="U806" s="1" t="str">
        <f t="shared" si="36"/>
        <v>Yes</v>
      </c>
      <c r="V806">
        <v>1</v>
      </c>
      <c r="W806" t="s">
        <v>492</v>
      </c>
      <c r="X806" t="s">
        <v>495</v>
      </c>
      <c r="Y806" t="str">
        <f t="shared" si="37"/>
        <v>Emergency</v>
      </c>
      <c r="Z806" t="s">
        <v>497</v>
      </c>
      <c r="AC806" t="s">
        <v>490</v>
      </c>
      <c r="AD806">
        <v>221.2</v>
      </c>
      <c r="AE806">
        <v>0</v>
      </c>
      <c r="AF806" t="str">
        <f t="shared" si="38"/>
        <v>Mar</v>
      </c>
    </row>
    <row r="807" spans="1:32" x14ac:dyDescent="0.25">
      <c r="A807" s="1">
        <v>45372</v>
      </c>
      <c r="B807">
        <v>2578</v>
      </c>
      <c r="C807">
        <v>5</v>
      </c>
      <c r="D807">
        <v>1</v>
      </c>
      <c r="E807">
        <v>4</v>
      </c>
      <c r="F807">
        <v>5</v>
      </c>
      <c r="G807">
        <v>3</v>
      </c>
      <c r="H807">
        <f>VLOOKUP(B807, patient!A:E, 5, FALSE)</f>
        <v>36</v>
      </c>
      <c r="I807" t="str">
        <f>VLOOKUP(H807, city!A:B, 2, FALSE)</f>
        <v>Newcastle</v>
      </c>
      <c r="J807" t="str">
        <f>VLOOKUP(E807, diagnosis!A:B, 2, FALSE)</f>
        <v>Hypertension</v>
      </c>
      <c r="K807" t="str">
        <f>VLOOKUP(D807, department!A:B, 2, FALSE)</f>
        <v>Cardiology</v>
      </c>
      <c r="L807" t="str">
        <f>VLOOKUP(C807, provider!A:B, 2, FALSE)</f>
        <v>Dr. Sade Kikiola</v>
      </c>
      <c r="M807" t="str">
        <f>VLOOKUP(G807, insurance!A:B, 2, FALSE)</f>
        <v>Allianz</v>
      </c>
      <c r="N807">
        <f>VLOOKUP(B807, patient!A:D, 4, FALSE)</f>
        <v>53</v>
      </c>
      <c r="O807" t="str">
        <f>VLOOKUP(B807, patient!A:C, 3, FALSE)</f>
        <v>Male</v>
      </c>
      <c r="P807" t="str">
        <f>VLOOKUP(B807, patient!A:F, 6, FALSE)</f>
        <v>Black</v>
      </c>
      <c r="Q807" t="s">
        <v>486</v>
      </c>
      <c r="R807">
        <v>782</v>
      </c>
      <c r="S807">
        <v>132</v>
      </c>
      <c r="T807" s="1">
        <v>45385</v>
      </c>
      <c r="U807" s="1" t="str">
        <f t="shared" si="36"/>
        <v>Yes</v>
      </c>
      <c r="V807">
        <v>2</v>
      </c>
      <c r="W807" t="s">
        <v>492</v>
      </c>
      <c r="X807" t="s">
        <v>488</v>
      </c>
      <c r="Y807" t="str">
        <f t="shared" si="37"/>
        <v>Scheduled</v>
      </c>
      <c r="Z807" t="s">
        <v>497</v>
      </c>
      <c r="AC807" t="s">
        <v>490</v>
      </c>
      <c r="AD807">
        <v>639.79999999999995</v>
      </c>
      <c r="AE807">
        <v>0</v>
      </c>
      <c r="AF807" t="str">
        <f t="shared" si="38"/>
        <v>Mar</v>
      </c>
    </row>
    <row r="808" spans="1:32" x14ac:dyDescent="0.25">
      <c r="A808" s="1">
        <v>45372</v>
      </c>
      <c r="B808">
        <v>4448</v>
      </c>
      <c r="C808">
        <v>5</v>
      </c>
      <c r="D808">
        <v>2</v>
      </c>
      <c r="E808">
        <v>1</v>
      </c>
      <c r="F808">
        <v>2</v>
      </c>
      <c r="G808">
        <v>2</v>
      </c>
      <c r="H808">
        <f>VLOOKUP(B808, patient!A:E, 5, FALSE)</f>
        <v>33</v>
      </c>
      <c r="I808" t="str">
        <f>VLOOKUP(H808, city!A:B, 2, FALSE)</f>
        <v>Newcastle</v>
      </c>
      <c r="J808" t="str">
        <f>VLOOKUP(E808, diagnosis!A:B, 2, FALSE)</f>
        <v>Appendicitis</v>
      </c>
      <c r="K808" t="str">
        <f>VLOOKUP(D808, department!A:B, 2, FALSE)</f>
        <v>General Surgery</v>
      </c>
      <c r="L808" t="str">
        <f>VLOOKUP(C808, provider!A:B, 2, FALSE)</f>
        <v>Dr. Sade Kikiola</v>
      </c>
      <c r="M808" t="str">
        <f>VLOOKUP(G808, insurance!A:B, 2, FALSE)</f>
        <v>AXA</v>
      </c>
      <c r="N808">
        <f>VLOOKUP(B808, patient!A:D, 4, FALSE)</f>
        <v>70</v>
      </c>
      <c r="O808" t="str">
        <f>VLOOKUP(B808, patient!A:C, 3, FALSE)</f>
        <v>Male</v>
      </c>
      <c r="P808" t="str">
        <f>VLOOKUP(B808, patient!A:F, 6, FALSE)</f>
        <v>White</v>
      </c>
      <c r="Q808" t="s">
        <v>491</v>
      </c>
      <c r="R808">
        <v>306</v>
      </c>
      <c r="S808">
        <v>156</v>
      </c>
      <c r="U808" s="1" t="str">
        <f t="shared" si="36"/>
        <v>No</v>
      </c>
      <c r="V808">
        <v>1</v>
      </c>
      <c r="W808" t="s">
        <v>494</v>
      </c>
      <c r="X808" t="s">
        <v>495</v>
      </c>
      <c r="Y808" t="str">
        <f t="shared" si="37"/>
        <v>Emergency</v>
      </c>
      <c r="Z808" t="s">
        <v>489</v>
      </c>
      <c r="AC808" t="s">
        <v>493</v>
      </c>
      <c r="AD808">
        <v>344.4</v>
      </c>
      <c r="AE808">
        <v>30</v>
      </c>
      <c r="AF808" t="str">
        <f t="shared" si="38"/>
        <v>Mar</v>
      </c>
    </row>
    <row r="809" spans="1:32" x14ac:dyDescent="0.25">
      <c r="A809" s="1">
        <v>45372</v>
      </c>
      <c r="B809">
        <v>3433</v>
      </c>
      <c r="C809">
        <v>5</v>
      </c>
      <c r="D809">
        <v>1</v>
      </c>
      <c r="E809">
        <v>4</v>
      </c>
      <c r="F809">
        <v>5</v>
      </c>
      <c r="G809">
        <v>1</v>
      </c>
      <c r="H809">
        <f>VLOOKUP(B809, patient!A:E, 5, FALSE)</f>
        <v>20</v>
      </c>
      <c r="I809" t="str">
        <f>VLOOKUP(H809, city!A:B, 2, FALSE)</f>
        <v>Leeds</v>
      </c>
      <c r="J809" t="str">
        <f>VLOOKUP(E809, diagnosis!A:B, 2, FALSE)</f>
        <v>Hypertension</v>
      </c>
      <c r="K809" t="str">
        <f>VLOOKUP(D809, department!A:B, 2, FALSE)</f>
        <v>Cardiology</v>
      </c>
      <c r="L809" t="str">
        <f>VLOOKUP(C809, provider!A:B, 2, FALSE)</f>
        <v>Dr. Sade Kikiola</v>
      </c>
      <c r="M809" t="str">
        <f>VLOOKUP(G809, insurance!A:B, 2, FALSE)</f>
        <v>Aviva</v>
      </c>
      <c r="N809">
        <f>VLOOKUP(B809, patient!A:D, 4, FALSE)</f>
        <v>40</v>
      </c>
      <c r="O809" t="str">
        <f>VLOOKUP(B809, patient!A:C, 3, FALSE)</f>
        <v>Female</v>
      </c>
      <c r="P809" t="str">
        <f>VLOOKUP(B809, patient!A:F, 6, FALSE)</f>
        <v>Other</v>
      </c>
      <c r="Q809" t="s">
        <v>486</v>
      </c>
      <c r="R809">
        <v>947</v>
      </c>
      <c r="S809">
        <v>80</v>
      </c>
      <c r="T809" s="1">
        <v>45386</v>
      </c>
      <c r="U809" s="1" t="str">
        <f t="shared" si="36"/>
        <v>Yes</v>
      </c>
      <c r="V809">
        <v>2</v>
      </c>
      <c r="W809" t="s">
        <v>487</v>
      </c>
      <c r="X809" t="s">
        <v>488</v>
      </c>
      <c r="Y809" t="str">
        <f t="shared" si="37"/>
        <v>Scheduled</v>
      </c>
      <c r="Z809" t="s">
        <v>497</v>
      </c>
      <c r="AC809" t="s">
        <v>490</v>
      </c>
      <c r="AD809">
        <v>718.9</v>
      </c>
      <c r="AE809">
        <v>0</v>
      </c>
      <c r="AF809" t="str">
        <f t="shared" si="38"/>
        <v>Mar</v>
      </c>
    </row>
    <row r="810" spans="1:32" x14ac:dyDescent="0.25">
      <c r="A810" s="1">
        <v>45372</v>
      </c>
      <c r="B810">
        <v>1125</v>
      </c>
      <c r="C810">
        <v>5</v>
      </c>
      <c r="D810">
        <v>2</v>
      </c>
      <c r="E810">
        <v>1</v>
      </c>
      <c r="F810">
        <v>2</v>
      </c>
      <c r="G810">
        <v>1</v>
      </c>
      <c r="H810">
        <f>VLOOKUP(B810, patient!A:E, 5, FALSE)</f>
        <v>14</v>
      </c>
      <c r="I810" t="str">
        <f>VLOOKUP(H810, city!A:B, 2, FALSE)</f>
        <v>Glasgow</v>
      </c>
      <c r="J810" t="str">
        <f>VLOOKUP(E810, diagnosis!A:B, 2, FALSE)</f>
        <v>Appendicitis</v>
      </c>
      <c r="K810" t="str">
        <f>VLOOKUP(D810, department!A:B, 2, FALSE)</f>
        <v>General Surgery</v>
      </c>
      <c r="L810" t="str">
        <f>VLOOKUP(C810, provider!A:B, 2, FALSE)</f>
        <v>Dr. Sade Kikiola</v>
      </c>
      <c r="M810" t="str">
        <f>VLOOKUP(G810, insurance!A:B, 2, FALSE)</f>
        <v>Aviva</v>
      </c>
      <c r="N810">
        <f>VLOOKUP(B810, patient!A:D, 4, FALSE)</f>
        <v>33</v>
      </c>
      <c r="O810" t="str">
        <f>VLOOKUP(B810, patient!A:C, 3, FALSE)</f>
        <v>Male</v>
      </c>
      <c r="P810" t="str">
        <f>VLOOKUP(B810, patient!A:F, 6, FALSE)</f>
        <v>Other</v>
      </c>
      <c r="Q810" t="s">
        <v>486</v>
      </c>
      <c r="R810">
        <v>114</v>
      </c>
      <c r="S810">
        <v>167</v>
      </c>
      <c r="U810" s="1" t="str">
        <f t="shared" si="36"/>
        <v>No</v>
      </c>
      <c r="V810">
        <v>1</v>
      </c>
      <c r="W810" t="s">
        <v>492</v>
      </c>
      <c r="X810" t="s">
        <v>488</v>
      </c>
      <c r="Y810" t="str">
        <f t="shared" si="37"/>
        <v>Scheduled</v>
      </c>
      <c r="Z810" t="s">
        <v>489</v>
      </c>
      <c r="AC810" t="s">
        <v>498</v>
      </c>
      <c r="AD810">
        <v>203.7</v>
      </c>
      <c r="AE810">
        <v>10</v>
      </c>
      <c r="AF810" t="str">
        <f t="shared" si="38"/>
        <v>Mar</v>
      </c>
    </row>
    <row r="811" spans="1:32" x14ac:dyDescent="0.25">
      <c r="A811" s="1">
        <v>45372</v>
      </c>
      <c r="B811">
        <v>3114</v>
      </c>
      <c r="C811">
        <v>5</v>
      </c>
      <c r="D811">
        <v>1</v>
      </c>
      <c r="E811">
        <v>4</v>
      </c>
      <c r="F811">
        <v>2</v>
      </c>
      <c r="G811">
        <v>2</v>
      </c>
      <c r="H811">
        <f>VLOOKUP(B811, patient!A:E, 5, FALSE)</f>
        <v>4</v>
      </c>
      <c r="I811" t="str">
        <f>VLOOKUP(H811, city!A:B, 2, FALSE)</f>
        <v>Birmingham</v>
      </c>
      <c r="J811" t="str">
        <f>VLOOKUP(E811, diagnosis!A:B, 2, FALSE)</f>
        <v>Hypertension</v>
      </c>
      <c r="K811" t="str">
        <f>VLOOKUP(D811, department!A:B, 2, FALSE)</f>
        <v>Cardiology</v>
      </c>
      <c r="L811" t="str">
        <f>VLOOKUP(C811, provider!A:B, 2, FALSE)</f>
        <v>Dr. Sade Kikiola</v>
      </c>
      <c r="M811" t="str">
        <f>VLOOKUP(G811, insurance!A:B, 2, FALSE)</f>
        <v>AXA</v>
      </c>
      <c r="N811">
        <f>VLOOKUP(B811, patient!A:D, 4, FALSE)</f>
        <v>74</v>
      </c>
      <c r="O811" t="str">
        <f>VLOOKUP(B811, patient!A:C, 3, FALSE)</f>
        <v>Male</v>
      </c>
      <c r="P811" t="str">
        <f>VLOOKUP(B811, patient!A:F, 6, FALSE)</f>
        <v>White</v>
      </c>
      <c r="Q811" t="s">
        <v>486</v>
      </c>
      <c r="R811">
        <v>561</v>
      </c>
      <c r="S811">
        <v>187</v>
      </c>
      <c r="U811" s="1" t="str">
        <f t="shared" si="36"/>
        <v>No</v>
      </c>
      <c r="V811">
        <v>2</v>
      </c>
      <c r="W811" t="s">
        <v>494</v>
      </c>
      <c r="X811" t="s">
        <v>495</v>
      </c>
      <c r="Y811" t="str">
        <f t="shared" si="37"/>
        <v>Emergency</v>
      </c>
      <c r="Z811" t="s">
        <v>497</v>
      </c>
      <c r="AC811" t="s">
        <v>498</v>
      </c>
      <c r="AD811">
        <v>530.6</v>
      </c>
      <c r="AE811">
        <v>10</v>
      </c>
      <c r="AF811" t="str">
        <f t="shared" si="38"/>
        <v>Mar</v>
      </c>
    </row>
    <row r="812" spans="1:32" x14ac:dyDescent="0.25">
      <c r="A812" s="1">
        <v>45373</v>
      </c>
      <c r="B812">
        <v>451</v>
      </c>
      <c r="C812">
        <v>5</v>
      </c>
      <c r="D812">
        <v>2</v>
      </c>
      <c r="E812">
        <v>1</v>
      </c>
      <c r="F812">
        <v>2</v>
      </c>
      <c r="G812">
        <v>2</v>
      </c>
      <c r="H812">
        <f>VLOOKUP(B812, patient!A:E, 5, FALSE)</f>
        <v>16</v>
      </c>
      <c r="I812" t="str">
        <f>VLOOKUP(H812, city!A:B, 2, FALSE)</f>
        <v>Glasgow</v>
      </c>
      <c r="J812" t="str">
        <f>VLOOKUP(E812, diagnosis!A:B, 2, FALSE)</f>
        <v>Appendicitis</v>
      </c>
      <c r="K812" t="str">
        <f>VLOOKUP(D812, department!A:B, 2, FALSE)</f>
        <v>General Surgery</v>
      </c>
      <c r="L812" t="str">
        <f>VLOOKUP(C812, provider!A:B, 2, FALSE)</f>
        <v>Dr. Sade Kikiola</v>
      </c>
      <c r="M812" t="str">
        <f>VLOOKUP(G812, insurance!A:B, 2, FALSE)</f>
        <v>AXA</v>
      </c>
      <c r="N812">
        <f>VLOOKUP(B812, patient!A:D, 4, FALSE)</f>
        <v>56</v>
      </c>
      <c r="O812" t="str">
        <f>VLOOKUP(B812, patient!A:C, 3, FALSE)</f>
        <v>Male</v>
      </c>
      <c r="P812" t="str">
        <f>VLOOKUP(B812, patient!A:F, 6, FALSE)</f>
        <v>Asian</v>
      </c>
      <c r="Q812" t="s">
        <v>486</v>
      </c>
      <c r="R812">
        <v>420</v>
      </c>
      <c r="S812">
        <v>144</v>
      </c>
      <c r="T812" s="1">
        <v>45390</v>
      </c>
      <c r="U812" s="1" t="str">
        <f t="shared" si="36"/>
        <v>Yes</v>
      </c>
      <c r="V812">
        <v>1</v>
      </c>
      <c r="W812" t="s">
        <v>494</v>
      </c>
      <c r="X812" t="s">
        <v>495</v>
      </c>
      <c r="Y812" t="str">
        <f t="shared" si="37"/>
        <v>Emergency</v>
      </c>
      <c r="Z812" t="s">
        <v>489</v>
      </c>
      <c r="AC812" t="s">
        <v>490</v>
      </c>
      <c r="AD812">
        <v>394.8</v>
      </c>
      <c r="AE812">
        <v>0</v>
      </c>
      <c r="AF812" t="str">
        <f t="shared" si="38"/>
        <v>Mar</v>
      </c>
    </row>
    <row r="813" spans="1:32" x14ac:dyDescent="0.25">
      <c r="A813" s="1">
        <v>45373</v>
      </c>
      <c r="B813">
        <v>3638</v>
      </c>
      <c r="C813">
        <v>5</v>
      </c>
      <c r="D813">
        <v>1</v>
      </c>
      <c r="E813">
        <v>4</v>
      </c>
      <c r="F813">
        <v>1</v>
      </c>
      <c r="G813">
        <v>2</v>
      </c>
      <c r="H813">
        <f>VLOOKUP(B813, patient!A:E, 5, FALSE)</f>
        <v>6</v>
      </c>
      <c r="I813" t="str">
        <f>VLOOKUP(H813, city!A:B, 2, FALSE)</f>
        <v>Bristol</v>
      </c>
      <c r="J813" t="str">
        <f>VLOOKUP(E813, diagnosis!A:B, 2, FALSE)</f>
        <v>Hypertension</v>
      </c>
      <c r="K813" t="str">
        <f>VLOOKUP(D813, department!A:B, 2, FALSE)</f>
        <v>Cardiology</v>
      </c>
      <c r="L813" t="str">
        <f>VLOOKUP(C813, provider!A:B, 2, FALSE)</f>
        <v>Dr. Sade Kikiola</v>
      </c>
      <c r="M813" t="str">
        <f>VLOOKUP(G813, insurance!A:B, 2, FALSE)</f>
        <v>AXA</v>
      </c>
      <c r="N813">
        <f>VLOOKUP(B813, patient!A:D, 4, FALSE)</f>
        <v>62</v>
      </c>
      <c r="O813" t="str">
        <f>VLOOKUP(B813, patient!A:C, 3, FALSE)</f>
        <v>Male</v>
      </c>
      <c r="P813" t="str">
        <f>VLOOKUP(B813, patient!A:F, 6, FALSE)</f>
        <v>White</v>
      </c>
      <c r="Q813" t="s">
        <v>492</v>
      </c>
      <c r="R813">
        <v>263</v>
      </c>
      <c r="S813">
        <v>31</v>
      </c>
      <c r="U813" s="1" t="str">
        <f t="shared" si="36"/>
        <v>No</v>
      </c>
      <c r="V813">
        <v>2</v>
      </c>
      <c r="W813" t="s">
        <v>494</v>
      </c>
      <c r="X813" t="s">
        <v>488</v>
      </c>
      <c r="Y813" t="str">
        <f t="shared" si="37"/>
        <v>Scheduled</v>
      </c>
      <c r="Z813" t="s">
        <v>497</v>
      </c>
      <c r="AC813" t="s">
        <v>498</v>
      </c>
      <c r="AD813">
        <v>212.8</v>
      </c>
      <c r="AE813">
        <v>10</v>
      </c>
      <c r="AF813" t="str">
        <f t="shared" si="38"/>
        <v>Mar</v>
      </c>
    </row>
    <row r="814" spans="1:32" x14ac:dyDescent="0.25">
      <c r="A814" s="1">
        <v>45373</v>
      </c>
      <c r="B814">
        <v>4444</v>
      </c>
      <c r="C814">
        <v>5</v>
      </c>
      <c r="D814">
        <v>2</v>
      </c>
      <c r="E814">
        <v>1</v>
      </c>
      <c r="F814">
        <v>2</v>
      </c>
      <c r="G814">
        <v>2</v>
      </c>
      <c r="H814">
        <f>VLOOKUP(B814, patient!A:E, 5, FALSE)</f>
        <v>1</v>
      </c>
      <c r="I814" t="str">
        <f>VLOOKUP(H814, city!A:B, 2, FALSE)</f>
        <v>Birmingham</v>
      </c>
      <c r="J814" t="str">
        <f>VLOOKUP(E814, diagnosis!A:B, 2, FALSE)</f>
        <v>Appendicitis</v>
      </c>
      <c r="K814" t="str">
        <f>VLOOKUP(D814, department!A:B, 2, FALSE)</f>
        <v>General Surgery</v>
      </c>
      <c r="L814" t="str">
        <f>VLOOKUP(C814, provider!A:B, 2, FALSE)</f>
        <v>Dr. Sade Kikiola</v>
      </c>
      <c r="M814" t="str">
        <f>VLOOKUP(G814, insurance!A:B, 2, FALSE)</f>
        <v>AXA</v>
      </c>
      <c r="N814">
        <f>VLOOKUP(B814, patient!A:D, 4, FALSE)</f>
        <v>70</v>
      </c>
      <c r="O814" t="str">
        <f>VLOOKUP(B814, patient!A:C, 3, FALSE)</f>
        <v>Male</v>
      </c>
      <c r="P814" t="str">
        <f>VLOOKUP(B814, patient!A:F, 6, FALSE)</f>
        <v>Hispanic</v>
      </c>
      <c r="Q814" t="s">
        <v>486</v>
      </c>
      <c r="R814">
        <v>848</v>
      </c>
      <c r="S814">
        <v>122</v>
      </c>
      <c r="T814" s="1">
        <v>45392</v>
      </c>
      <c r="U814" s="1" t="str">
        <f t="shared" si="36"/>
        <v>Yes</v>
      </c>
      <c r="V814">
        <v>1</v>
      </c>
      <c r="W814" t="s">
        <v>494</v>
      </c>
      <c r="X814" t="s">
        <v>495</v>
      </c>
      <c r="Y814" t="str">
        <f t="shared" si="37"/>
        <v>Emergency</v>
      </c>
      <c r="Z814" t="s">
        <v>497</v>
      </c>
      <c r="AC814" t="s">
        <v>490</v>
      </c>
      <c r="AD814">
        <v>679</v>
      </c>
      <c r="AE814">
        <v>0</v>
      </c>
      <c r="AF814" t="str">
        <f t="shared" si="38"/>
        <v>Mar</v>
      </c>
    </row>
    <row r="815" spans="1:32" x14ac:dyDescent="0.25">
      <c r="A815" s="1">
        <v>45373</v>
      </c>
      <c r="B815">
        <v>3215</v>
      </c>
      <c r="C815">
        <v>5</v>
      </c>
      <c r="D815">
        <v>1</v>
      </c>
      <c r="E815">
        <v>4</v>
      </c>
      <c r="F815">
        <v>4</v>
      </c>
      <c r="G815">
        <v>3</v>
      </c>
      <c r="H815">
        <f>VLOOKUP(B815, patient!A:E, 5, FALSE)</f>
        <v>13</v>
      </c>
      <c r="I815" t="str">
        <f>VLOOKUP(H815, city!A:B, 2, FALSE)</f>
        <v>Glasgow</v>
      </c>
      <c r="J815" t="str">
        <f>VLOOKUP(E815, diagnosis!A:B, 2, FALSE)</f>
        <v>Hypertension</v>
      </c>
      <c r="K815" t="str">
        <f>VLOOKUP(D815, department!A:B, 2, FALSE)</f>
        <v>Cardiology</v>
      </c>
      <c r="L815" t="str">
        <f>VLOOKUP(C815, provider!A:B, 2, FALSE)</f>
        <v>Dr. Sade Kikiola</v>
      </c>
      <c r="M815" t="str">
        <f>VLOOKUP(G815, insurance!A:B, 2, FALSE)</f>
        <v>Allianz</v>
      </c>
      <c r="N815">
        <f>VLOOKUP(B815, patient!A:D, 4, FALSE)</f>
        <v>59</v>
      </c>
      <c r="O815" t="str">
        <f>VLOOKUP(B815, patient!A:C, 3, FALSE)</f>
        <v>Female</v>
      </c>
      <c r="P815" t="str">
        <f>VLOOKUP(B815, patient!A:F, 6, FALSE)</f>
        <v>Black</v>
      </c>
      <c r="Q815" t="s">
        <v>486</v>
      </c>
      <c r="R815">
        <v>111</v>
      </c>
      <c r="S815">
        <v>47</v>
      </c>
      <c r="T815" s="1">
        <v>45382</v>
      </c>
      <c r="U815" s="1" t="str">
        <f t="shared" si="36"/>
        <v>Yes</v>
      </c>
      <c r="V815">
        <v>2</v>
      </c>
      <c r="W815" t="s">
        <v>487</v>
      </c>
      <c r="X815" t="s">
        <v>488</v>
      </c>
      <c r="Y815" t="str">
        <f t="shared" si="37"/>
        <v>Scheduled</v>
      </c>
      <c r="Z815" t="s">
        <v>489</v>
      </c>
      <c r="AC815" t="s">
        <v>490</v>
      </c>
      <c r="AD815">
        <v>110.6</v>
      </c>
      <c r="AE815">
        <v>0</v>
      </c>
      <c r="AF815" t="str">
        <f t="shared" si="38"/>
        <v>Mar</v>
      </c>
    </row>
    <row r="816" spans="1:32" x14ac:dyDescent="0.25">
      <c r="A816" s="1">
        <v>45373</v>
      </c>
      <c r="B816">
        <v>1567</v>
      </c>
      <c r="C816">
        <v>5</v>
      </c>
      <c r="D816">
        <v>2</v>
      </c>
      <c r="E816">
        <v>1</v>
      </c>
      <c r="F816">
        <v>2</v>
      </c>
      <c r="G816">
        <v>3</v>
      </c>
      <c r="H816">
        <f>VLOOKUP(B816, patient!A:E, 5, FALSE)</f>
        <v>34</v>
      </c>
      <c r="I816" t="str">
        <f>VLOOKUP(H816, city!A:B, 2, FALSE)</f>
        <v>Newcastle</v>
      </c>
      <c r="J816" t="str">
        <f>VLOOKUP(E816, diagnosis!A:B, 2, FALSE)</f>
        <v>Appendicitis</v>
      </c>
      <c r="K816" t="str">
        <f>VLOOKUP(D816, department!A:B, 2, FALSE)</f>
        <v>General Surgery</v>
      </c>
      <c r="L816" t="str">
        <f>VLOOKUP(C816, provider!A:B, 2, FALSE)</f>
        <v>Dr. Sade Kikiola</v>
      </c>
      <c r="M816" t="str">
        <f>VLOOKUP(G816, insurance!A:B, 2, FALSE)</f>
        <v>Allianz</v>
      </c>
      <c r="N816">
        <f>VLOOKUP(B816, patient!A:D, 4, FALSE)</f>
        <v>75</v>
      </c>
      <c r="O816" t="str">
        <f>VLOOKUP(B816, patient!A:C, 3, FALSE)</f>
        <v>Female</v>
      </c>
      <c r="P816" t="str">
        <f>VLOOKUP(B816, patient!A:F, 6, FALSE)</f>
        <v>Other</v>
      </c>
      <c r="Q816" t="s">
        <v>486</v>
      </c>
      <c r="R816">
        <v>191</v>
      </c>
      <c r="S816">
        <v>195</v>
      </c>
      <c r="T816" s="1">
        <v>45398</v>
      </c>
      <c r="U816" s="1" t="str">
        <f t="shared" si="36"/>
        <v>Yes</v>
      </c>
      <c r="V816">
        <v>1</v>
      </c>
      <c r="W816" t="s">
        <v>494</v>
      </c>
      <c r="X816" t="s">
        <v>495</v>
      </c>
      <c r="Y816" t="str">
        <f t="shared" si="37"/>
        <v>Emergency</v>
      </c>
      <c r="Z816" t="s">
        <v>489</v>
      </c>
      <c r="AC816" t="s">
        <v>490</v>
      </c>
      <c r="AD816">
        <v>270.2</v>
      </c>
      <c r="AE816">
        <v>0</v>
      </c>
      <c r="AF816" t="str">
        <f t="shared" si="38"/>
        <v>Mar</v>
      </c>
    </row>
    <row r="817" spans="1:32" x14ac:dyDescent="0.25">
      <c r="A817" s="1">
        <v>45373</v>
      </c>
      <c r="B817">
        <v>1285</v>
      </c>
      <c r="C817">
        <v>5</v>
      </c>
      <c r="D817">
        <v>1</v>
      </c>
      <c r="E817">
        <v>4</v>
      </c>
      <c r="F817">
        <v>1</v>
      </c>
      <c r="G817">
        <v>2</v>
      </c>
      <c r="H817">
        <f>VLOOKUP(B817, patient!A:E, 5, FALSE)</f>
        <v>27</v>
      </c>
      <c r="I817" t="str">
        <f>VLOOKUP(H817, city!A:B, 2, FALSE)</f>
        <v>London</v>
      </c>
      <c r="J817" t="str">
        <f>VLOOKUP(E817, diagnosis!A:B, 2, FALSE)</f>
        <v>Hypertension</v>
      </c>
      <c r="K817" t="str">
        <f>VLOOKUP(D817, department!A:B, 2, FALSE)</f>
        <v>Cardiology</v>
      </c>
      <c r="L817" t="str">
        <f>VLOOKUP(C817, provider!A:B, 2, FALSE)</f>
        <v>Dr. Sade Kikiola</v>
      </c>
      <c r="M817" t="str">
        <f>VLOOKUP(G817, insurance!A:B, 2, FALSE)</f>
        <v>AXA</v>
      </c>
      <c r="N817">
        <f>VLOOKUP(B817, patient!A:D, 4, FALSE)</f>
        <v>56</v>
      </c>
      <c r="O817" t="str">
        <f>VLOOKUP(B817, patient!A:C, 3, FALSE)</f>
        <v>Female</v>
      </c>
      <c r="P817" t="str">
        <f>VLOOKUP(B817, patient!A:F, 6, FALSE)</f>
        <v>White</v>
      </c>
      <c r="Q817" t="s">
        <v>491</v>
      </c>
      <c r="R817">
        <v>396</v>
      </c>
      <c r="S817">
        <v>94</v>
      </c>
      <c r="U817" s="1" t="str">
        <f t="shared" si="36"/>
        <v>No</v>
      </c>
      <c r="V817">
        <v>2</v>
      </c>
      <c r="W817" t="s">
        <v>492</v>
      </c>
      <c r="X817" t="s">
        <v>495</v>
      </c>
      <c r="Y817" t="str">
        <f t="shared" si="37"/>
        <v>Emergency</v>
      </c>
      <c r="Z817" t="s">
        <v>489</v>
      </c>
      <c r="AC817" t="s">
        <v>498</v>
      </c>
      <c r="AD817">
        <v>350</v>
      </c>
      <c r="AE817">
        <v>10</v>
      </c>
      <c r="AF817" t="str">
        <f t="shared" si="38"/>
        <v>Mar</v>
      </c>
    </row>
    <row r="818" spans="1:32" x14ac:dyDescent="0.25">
      <c r="A818" s="1">
        <v>45373</v>
      </c>
      <c r="B818">
        <v>2076</v>
      </c>
      <c r="C818">
        <v>5</v>
      </c>
      <c r="D818">
        <v>2</v>
      </c>
      <c r="E818">
        <v>1</v>
      </c>
      <c r="F818">
        <v>2</v>
      </c>
      <c r="G818">
        <v>3</v>
      </c>
      <c r="H818">
        <f>VLOOKUP(B818, patient!A:E, 5, FALSE)</f>
        <v>32</v>
      </c>
      <c r="I818" t="str">
        <f>VLOOKUP(H818, city!A:B, 2, FALSE)</f>
        <v>Manchester</v>
      </c>
      <c r="J818" t="str">
        <f>VLOOKUP(E818, diagnosis!A:B, 2, FALSE)</f>
        <v>Appendicitis</v>
      </c>
      <c r="K818" t="str">
        <f>VLOOKUP(D818, department!A:B, 2, FALSE)</f>
        <v>General Surgery</v>
      </c>
      <c r="L818" t="str">
        <f>VLOOKUP(C818, provider!A:B, 2, FALSE)</f>
        <v>Dr. Sade Kikiola</v>
      </c>
      <c r="M818" t="str">
        <f>VLOOKUP(G818, insurance!A:B, 2, FALSE)</f>
        <v>Allianz</v>
      </c>
      <c r="N818">
        <f>VLOOKUP(B818, patient!A:D, 4, FALSE)</f>
        <v>31</v>
      </c>
      <c r="O818" t="str">
        <f>VLOOKUP(B818, patient!A:C, 3, FALSE)</f>
        <v>Male</v>
      </c>
      <c r="P818" t="str">
        <f>VLOOKUP(B818, patient!A:F, 6, FALSE)</f>
        <v>Black</v>
      </c>
      <c r="Q818" t="s">
        <v>486</v>
      </c>
      <c r="R818">
        <v>450</v>
      </c>
      <c r="S818">
        <v>154</v>
      </c>
      <c r="T818" s="1">
        <v>45393</v>
      </c>
      <c r="U818" s="1" t="str">
        <f t="shared" si="36"/>
        <v>Yes</v>
      </c>
      <c r="V818">
        <v>1</v>
      </c>
      <c r="W818" t="s">
        <v>487</v>
      </c>
      <c r="X818" t="s">
        <v>495</v>
      </c>
      <c r="Y818" t="str">
        <f t="shared" si="37"/>
        <v>Emergency</v>
      </c>
      <c r="Z818" t="s">
        <v>489</v>
      </c>
      <c r="AC818" t="s">
        <v>490</v>
      </c>
      <c r="AD818">
        <v>422.8</v>
      </c>
      <c r="AE818">
        <v>0</v>
      </c>
      <c r="AF818" t="str">
        <f t="shared" si="38"/>
        <v>Mar</v>
      </c>
    </row>
    <row r="819" spans="1:32" x14ac:dyDescent="0.25">
      <c r="A819" s="1">
        <v>45373</v>
      </c>
      <c r="B819">
        <v>4778</v>
      </c>
      <c r="C819">
        <v>5</v>
      </c>
      <c r="D819">
        <v>1</v>
      </c>
      <c r="E819">
        <v>4</v>
      </c>
      <c r="F819">
        <v>5</v>
      </c>
      <c r="G819">
        <v>3</v>
      </c>
      <c r="H819">
        <f>VLOOKUP(B819, patient!A:E, 5, FALSE)</f>
        <v>1</v>
      </c>
      <c r="I819" t="str">
        <f>VLOOKUP(H819, city!A:B, 2, FALSE)</f>
        <v>Birmingham</v>
      </c>
      <c r="J819" t="str">
        <f>VLOOKUP(E819, diagnosis!A:B, 2, FALSE)</f>
        <v>Hypertension</v>
      </c>
      <c r="K819" t="str">
        <f>VLOOKUP(D819, department!A:B, 2, FALSE)</f>
        <v>Cardiology</v>
      </c>
      <c r="L819" t="str">
        <f>VLOOKUP(C819, provider!A:B, 2, FALSE)</f>
        <v>Dr. Sade Kikiola</v>
      </c>
      <c r="M819" t="str">
        <f>VLOOKUP(G819, insurance!A:B, 2, FALSE)</f>
        <v>Allianz</v>
      </c>
      <c r="N819">
        <f>VLOOKUP(B819, patient!A:D, 4, FALSE)</f>
        <v>48</v>
      </c>
      <c r="O819" t="str">
        <f>VLOOKUP(B819, patient!A:C, 3, FALSE)</f>
        <v>Female</v>
      </c>
      <c r="P819" t="str">
        <f>VLOOKUP(B819, patient!A:F, 6, FALSE)</f>
        <v>Black</v>
      </c>
      <c r="Q819" t="s">
        <v>486</v>
      </c>
      <c r="R819">
        <v>524</v>
      </c>
      <c r="S819">
        <v>101</v>
      </c>
      <c r="U819" s="1" t="str">
        <f t="shared" si="36"/>
        <v>No</v>
      </c>
      <c r="V819">
        <v>2</v>
      </c>
      <c r="W819" t="s">
        <v>494</v>
      </c>
      <c r="X819" t="s">
        <v>488</v>
      </c>
      <c r="Y819" t="str">
        <f t="shared" si="37"/>
        <v>Scheduled</v>
      </c>
      <c r="Z819" t="s">
        <v>489</v>
      </c>
      <c r="AC819" t="s">
        <v>498</v>
      </c>
      <c r="AD819">
        <v>444.5</v>
      </c>
      <c r="AE819">
        <v>10</v>
      </c>
      <c r="AF819" t="str">
        <f t="shared" si="38"/>
        <v>Mar</v>
      </c>
    </row>
    <row r="820" spans="1:32" x14ac:dyDescent="0.25">
      <c r="A820" s="1">
        <v>45373</v>
      </c>
      <c r="B820">
        <v>111</v>
      </c>
      <c r="C820">
        <v>5</v>
      </c>
      <c r="D820">
        <v>2</v>
      </c>
      <c r="E820">
        <v>1</v>
      </c>
      <c r="F820">
        <v>2</v>
      </c>
      <c r="G820">
        <v>1</v>
      </c>
      <c r="H820">
        <f>VLOOKUP(B820, patient!A:E, 5, FALSE)</f>
        <v>25</v>
      </c>
      <c r="I820" t="str">
        <f>VLOOKUP(H820, city!A:B, 2, FALSE)</f>
        <v>London</v>
      </c>
      <c r="J820" t="str">
        <f>VLOOKUP(E820, diagnosis!A:B, 2, FALSE)</f>
        <v>Appendicitis</v>
      </c>
      <c r="K820" t="str">
        <f>VLOOKUP(D820, department!A:B, 2, FALSE)</f>
        <v>General Surgery</v>
      </c>
      <c r="L820" t="str">
        <f>VLOOKUP(C820, provider!A:B, 2, FALSE)</f>
        <v>Dr. Sade Kikiola</v>
      </c>
      <c r="M820" t="str">
        <f>VLOOKUP(G820, insurance!A:B, 2, FALSE)</f>
        <v>Aviva</v>
      </c>
      <c r="N820">
        <f>VLOOKUP(B820, patient!A:D, 4, FALSE)</f>
        <v>75</v>
      </c>
      <c r="O820" t="str">
        <f>VLOOKUP(B820, patient!A:C, 3, FALSE)</f>
        <v>Female</v>
      </c>
      <c r="P820" t="str">
        <f>VLOOKUP(B820, patient!A:F, 6, FALSE)</f>
        <v>White</v>
      </c>
      <c r="Q820" t="s">
        <v>486</v>
      </c>
      <c r="R820">
        <v>620</v>
      </c>
      <c r="S820">
        <v>102</v>
      </c>
      <c r="T820" s="1">
        <v>45401</v>
      </c>
      <c r="U820" s="1" t="str">
        <f t="shared" si="36"/>
        <v>Yes</v>
      </c>
      <c r="V820">
        <v>1</v>
      </c>
      <c r="W820" t="s">
        <v>492</v>
      </c>
      <c r="X820" t="s">
        <v>495</v>
      </c>
      <c r="Y820" t="str">
        <f t="shared" si="37"/>
        <v>Emergency</v>
      </c>
      <c r="Z820" t="s">
        <v>497</v>
      </c>
      <c r="AC820" t="s">
        <v>490</v>
      </c>
      <c r="AD820">
        <v>505.4</v>
      </c>
      <c r="AE820">
        <v>0</v>
      </c>
      <c r="AF820" t="str">
        <f t="shared" si="38"/>
        <v>Mar</v>
      </c>
    </row>
    <row r="821" spans="1:32" x14ac:dyDescent="0.25">
      <c r="A821" s="1">
        <v>45373</v>
      </c>
      <c r="B821">
        <v>2177</v>
      </c>
      <c r="C821">
        <v>5</v>
      </c>
      <c r="D821">
        <v>1</v>
      </c>
      <c r="E821">
        <v>4</v>
      </c>
      <c r="F821">
        <v>4</v>
      </c>
      <c r="G821">
        <v>3</v>
      </c>
      <c r="H821">
        <f>VLOOKUP(B821, patient!A:E, 5, FALSE)</f>
        <v>40</v>
      </c>
      <c r="I821" t="str">
        <f>VLOOKUP(H821, city!A:B, 2, FALSE)</f>
        <v>Sheffield</v>
      </c>
      <c r="J821" t="str">
        <f>VLOOKUP(E821, diagnosis!A:B, 2, FALSE)</f>
        <v>Hypertension</v>
      </c>
      <c r="K821" t="str">
        <f>VLOOKUP(D821, department!A:B, 2, FALSE)</f>
        <v>Cardiology</v>
      </c>
      <c r="L821" t="str">
        <f>VLOOKUP(C821, provider!A:B, 2, FALSE)</f>
        <v>Dr. Sade Kikiola</v>
      </c>
      <c r="M821" t="str">
        <f>VLOOKUP(G821, insurance!A:B, 2, FALSE)</f>
        <v>Allianz</v>
      </c>
      <c r="N821">
        <f>VLOOKUP(B821, patient!A:D, 4, FALSE)</f>
        <v>22</v>
      </c>
      <c r="O821" t="str">
        <f>VLOOKUP(B821, patient!A:C, 3, FALSE)</f>
        <v>Female</v>
      </c>
      <c r="P821" t="str">
        <f>VLOOKUP(B821, patient!A:F, 6, FALSE)</f>
        <v>Black</v>
      </c>
      <c r="Q821" t="s">
        <v>486</v>
      </c>
      <c r="R821">
        <v>515</v>
      </c>
      <c r="S821">
        <v>161</v>
      </c>
      <c r="T821" s="1">
        <v>45395</v>
      </c>
      <c r="U821" s="1" t="str">
        <f t="shared" si="36"/>
        <v>Yes</v>
      </c>
      <c r="V821">
        <v>2</v>
      </c>
      <c r="W821" t="s">
        <v>492</v>
      </c>
      <c r="X821" t="s">
        <v>488</v>
      </c>
      <c r="Y821" t="str">
        <f t="shared" si="37"/>
        <v>Scheduled</v>
      </c>
      <c r="Z821" t="s">
        <v>489</v>
      </c>
      <c r="AC821" t="s">
        <v>490</v>
      </c>
      <c r="AD821">
        <v>473.2</v>
      </c>
      <c r="AE821">
        <v>0</v>
      </c>
      <c r="AF821" t="str">
        <f t="shared" si="38"/>
        <v>Mar</v>
      </c>
    </row>
    <row r="822" spans="1:32" x14ac:dyDescent="0.25">
      <c r="A822" s="1">
        <v>45374</v>
      </c>
      <c r="B822">
        <v>444</v>
      </c>
      <c r="C822">
        <v>5</v>
      </c>
      <c r="D822">
        <v>2</v>
      </c>
      <c r="E822">
        <v>1</v>
      </c>
      <c r="F822">
        <v>2</v>
      </c>
      <c r="G822">
        <v>1</v>
      </c>
      <c r="H822">
        <f>VLOOKUP(B822, patient!A:E, 5, FALSE)</f>
        <v>40</v>
      </c>
      <c r="I822" t="str">
        <f>VLOOKUP(H822, city!A:B, 2, FALSE)</f>
        <v>Sheffield</v>
      </c>
      <c r="J822" t="str">
        <f>VLOOKUP(E822, diagnosis!A:B, 2, FALSE)</f>
        <v>Appendicitis</v>
      </c>
      <c r="K822" t="str">
        <f>VLOOKUP(D822, department!A:B, 2, FALSE)</f>
        <v>General Surgery</v>
      </c>
      <c r="L822" t="str">
        <f>VLOOKUP(C822, provider!A:B, 2, FALSE)</f>
        <v>Dr. Sade Kikiola</v>
      </c>
      <c r="M822" t="str">
        <f>VLOOKUP(G822, insurance!A:B, 2, FALSE)</f>
        <v>Aviva</v>
      </c>
      <c r="N822">
        <f>VLOOKUP(B822, patient!A:D, 4, FALSE)</f>
        <v>52</v>
      </c>
      <c r="O822" t="str">
        <f>VLOOKUP(B822, patient!A:C, 3, FALSE)</f>
        <v>Male</v>
      </c>
      <c r="P822" t="str">
        <f>VLOOKUP(B822, patient!A:F, 6, FALSE)</f>
        <v>Other</v>
      </c>
      <c r="Q822" t="s">
        <v>492</v>
      </c>
      <c r="R822">
        <v>782</v>
      </c>
      <c r="S822">
        <v>166</v>
      </c>
      <c r="U822" s="1" t="str">
        <f t="shared" si="36"/>
        <v>No</v>
      </c>
      <c r="V822">
        <v>1</v>
      </c>
      <c r="W822" t="s">
        <v>492</v>
      </c>
      <c r="X822" t="s">
        <v>495</v>
      </c>
      <c r="Y822" t="str">
        <f t="shared" si="37"/>
        <v>Emergency</v>
      </c>
      <c r="Z822" t="s">
        <v>497</v>
      </c>
      <c r="AC822" t="s">
        <v>493</v>
      </c>
      <c r="AD822">
        <v>684.6</v>
      </c>
      <c r="AE822">
        <v>30</v>
      </c>
      <c r="AF822" t="str">
        <f t="shared" si="38"/>
        <v>Mar</v>
      </c>
    </row>
    <row r="823" spans="1:32" x14ac:dyDescent="0.25">
      <c r="A823" s="1">
        <v>45374</v>
      </c>
      <c r="B823">
        <v>1140</v>
      </c>
      <c r="C823">
        <v>5</v>
      </c>
      <c r="D823">
        <v>1</v>
      </c>
      <c r="E823">
        <v>4</v>
      </c>
      <c r="F823">
        <v>3</v>
      </c>
      <c r="G823">
        <v>3</v>
      </c>
      <c r="H823">
        <f>VLOOKUP(B823, patient!A:E, 5, FALSE)</f>
        <v>16</v>
      </c>
      <c r="I823" t="str">
        <f>VLOOKUP(H823, city!A:B, 2, FALSE)</f>
        <v>Glasgow</v>
      </c>
      <c r="J823" t="str">
        <f>VLOOKUP(E823, diagnosis!A:B, 2, FALSE)</f>
        <v>Hypertension</v>
      </c>
      <c r="K823" t="str">
        <f>VLOOKUP(D823, department!A:B, 2, FALSE)</f>
        <v>Cardiology</v>
      </c>
      <c r="L823" t="str">
        <f>VLOOKUP(C823, provider!A:B, 2, FALSE)</f>
        <v>Dr. Sade Kikiola</v>
      </c>
      <c r="M823" t="str">
        <f>VLOOKUP(G823, insurance!A:B, 2, FALSE)</f>
        <v>Allianz</v>
      </c>
      <c r="N823">
        <f>VLOOKUP(B823, patient!A:D, 4, FALSE)</f>
        <v>40</v>
      </c>
      <c r="O823" t="str">
        <f>VLOOKUP(B823, patient!A:C, 3, FALSE)</f>
        <v>Male</v>
      </c>
      <c r="P823" t="str">
        <f>VLOOKUP(B823, patient!A:F, 6, FALSE)</f>
        <v>White</v>
      </c>
      <c r="Q823" t="s">
        <v>492</v>
      </c>
      <c r="R823">
        <v>778</v>
      </c>
      <c r="S823">
        <v>73</v>
      </c>
      <c r="U823" s="1" t="str">
        <f t="shared" si="36"/>
        <v>No</v>
      </c>
      <c r="V823">
        <v>2</v>
      </c>
      <c r="W823" t="s">
        <v>487</v>
      </c>
      <c r="X823" t="s">
        <v>488</v>
      </c>
      <c r="Y823" t="str">
        <f t="shared" si="37"/>
        <v>Scheduled</v>
      </c>
      <c r="Z823" t="s">
        <v>489</v>
      </c>
      <c r="AC823" t="s">
        <v>498</v>
      </c>
      <c r="AD823">
        <v>602.70000000000005</v>
      </c>
      <c r="AE823">
        <v>10</v>
      </c>
      <c r="AF823" t="str">
        <f t="shared" si="38"/>
        <v>Mar</v>
      </c>
    </row>
    <row r="824" spans="1:32" x14ac:dyDescent="0.25">
      <c r="A824" s="1">
        <v>45374</v>
      </c>
      <c r="B824">
        <v>2221</v>
      </c>
      <c r="C824">
        <v>5</v>
      </c>
      <c r="D824">
        <v>2</v>
      </c>
      <c r="E824">
        <v>1</v>
      </c>
      <c r="F824">
        <v>2</v>
      </c>
      <c r="G824">
        <v>1</v>
      </c>
      <c r="H824">
        <f>VLOOKUP(B824, patient!A:E, 5, FALSE)</f>
        <v>19</v>
      </c>
      <c r="I824" t="str">
        <f>VLOOKUP(H824, city!A:B, 2, FALSE)</f>
        <v>Leeds</v>
      </c>
      <c r="J824" t="str">
        <f>VLOOKUP(E824, diagnosis!A:B, 2, FALSE)</f>
        <v>Appendicitis</v>
      </c>
      <c r="K824" t="str">
        <f>VLOOKUP(D824, department!A:B, 2, FALSE)</f>
        <v>General Surgery</v>
      </c>
      <c r="L824" t="str">
        <f>VLOOKUP(C824, provider!A:B, 2, FALSE)</f>
        <v>Dr. Sade Kikiola</v>
      </c>
      <c r="M824" t="str">
        <f>VLOOKUP(G824, insurance!A:B, 2, FALSE)</f>
        <v>Aviva</v>
      </c>
      <c r="N824">
        <f>VLOOKUP(B824, patient!A:D, 4, FALSE)</f>
        <v>46</v>
      </c>
      <c r="O824" t="str">
        <f>VLOOKUP(B824, patient!A:C, 3, FALSE)</f>
        <v>Female</v>
      </c>
      <c r="P824" t="str">
        <f>VLOOKUP(B824, patient!A:F, 6, FALSE)</f>
        <v>Asian</v>
      </c>
      <c r="Q824" t="s">
        <v>486</v>
      </c>
      <c r="R824">
        <v>921</v>
      </c>
      <c r="S824">
        <v>86</v>
      </c>
      <c r="U824" s="1" t="str">
        <f t="shared" si="36"/>
        <v>No</v>
      </c>
      <c r="V824">
        <v>1</v>
      </c>
      <c r="W824" t="s">
        <v>487</v>
      </c>
      <c r="X824" t="s">
        <v>495</v>
      </c>
      <c r="Y824" t="str">
        <f t="shared" si="37"/>
        <v>Emergency</v>
      </c>
      <c r="Z824" t="s">
        <v>497</v>
      </c>
      <c r="AC824" t="s">
        <v>496</v>
      </c>
      <c r="AD824">
        <v>739.9</v>
      </c>
      <c r="AE824">
        <v>50</v>
      </c>
      <c r="AF824" t="str">
        <f t="shared" si="38"/>
        <v>Mar</v>
      </c>
    </row>
    <row r="825" spans="1:32" x14ac:dyDescent="0.25">
      <c r="A825" s="1">
        <v>45374</v>
      </c>
      <c r="B825">
        <v>328</v>
      </c>
      <c r="C825">
        <v>5</v>
      </c>
      <c r="D825">
        <v>1</v>
      </c>
      <c r="E825">
        <v>4</v>
      </c>
      <c r="F825">
        <v>3</v>
      </c>
      <c r="G825">
        <v>1</v>
      </c>
      <c r="H825">
        <f>VLOOKUP(B825, patient!A:E, 5, FALSE)</f>
        <v>14</v>
      </c>
      <c r="I825" t="str">
        <f>VLOOKUP(H825, city!A:B, 2, FALSE)</f>
        <v>Glasgow</v>
      </c>
      <c r="J825" t="str">
        <f>VLOOKUP(E825, diagnosis!A:B, 2, FALSE)</f>
        <v>Hypertension</v>
      </c>
      <c r="K825" t="str">
        <f>VLOOKUP(D825, department!A:B, 2, FALSE)</f>
        <v>Cardiology</v>
      </c>
      <c r="L825" t="str">
        <f>VLOOKUP(C825, provider!A:B, 2, FALSE)</f>
        <v>Dr. Sade Kikiola</v>
      </c>
      <c r="M825" t="str">
        <f>VLOOKUP(G825, insurance!A:B, 2, FALSE)</f>
        <v>Aviva</v>
      </c>
      <c r="N825">
        <f>VLOOKUP(B825, patient!A:D, 4, FALSE)</f>
        <v>60</v>
      </c>
      <c r="O825" t="str">
        <f>VLOOKUP(B825, patient!A:C, 3, FALSE)</f>
        <v>Female</v>
      </c>
      <c r="P825" t="str">
        <f>VLOOKUP(B825, patient!A:F, 6, FALSE)</f>
        <v>White</v>
      </c>
      <c r="Q825" t="s">
        <v>492</v>
      </c>
      <c r="R825">
        <v>659</v>
      </c>
      <c r="S825">
        <v>181</v>
      </c>
      <c r="U825" s="1" t="str">
        <f t="shared" si="36"/>
        <v>No</v>
      </c>
      <c r="V825">
        <v>2</v>
      </c>
      <c r="W825" t="s">
        <v>492</v>
      </c>
      <c r="X825" t="s">
        <v>488</v>
      </c>
      <c r="Y825" t="str">
        <f t="shared" si="37"/>
        <v>Scheduled</v>
      </c>
      <c r="Z825" t="s">
        <v>497</v>
      </c>
      <c r="AC825" t="s">
        <v>496</v>
      </c>
      <c r="AD825">
        <v>623</v>
      </c>
      <c r="AE825">
        <v>50</v>
      </c>
      <c r="AF825" t="str">
        <f t="shared" si="38"/>
        <v>Mar</v>
      </c>
    </row>
    <row r="826" spans="1:32" x14ac:dyDescent="0.25">
      <c r="A826" s="1">
        <v>45374</v>
      </c>
      <c r="B826">
        <v>2773</v>
      </c>
      <c r="C826">
        <v>5</v>
      </c>
      <c r="D826">
        <v>2</v>
      </c>
      <c r="E826">
        <v>1</v>
      </c>
      <c r="F826">
        <v>2</v>
      </c>
      <c r="G826">
        <v>1</v>
      </c>
      <c r="H826">
        <f>VLOOKUP(B826, patient!A:E, 5, FALSE)</f>
        <v>19</v>
      </c>
      <c r="I826" t="str">
        <f>VLOOKUP(H826, city!A:B, 2, FALSE)</f>
        <v>Leeds</v>
      </c>
      <c r="J826" t="str">
        <f>VLOOKUP(E826, diagnosis!A:B, 2, FALSE)</f>
        <v>Appendicitis</v>
      </c>
      <c r="K826" t="str">
        <f>VLOOKUP(D826, department!A:B, 2, FALSE)</f>
        <v>General Surgery</v>
      </c>
      <c r="L826" t="str">
        <f>VLOOKUP(C826, provider!A:B, 2, FALSE)</f>
        <v>Dr. Sade Kikiola</v>
      </c>
      <c r="M826" t="str">
        <f>VLOOKUP(G826, insurance!A:B, 2, FALSE)</f>
        <v>Aviva</v>
      </c>
      <c r="N826">
        <f>VLOOKUP(B826, patient!A:D, 4, FALSE)</f>
        <v>28</v>
      </c>
      <c r="O826" t="str">
        <f>VLOOKUP(B826, patient!A:C, 3, FALSE)</f>
        <v>Male</v>
      </c>
      <c r="P826" t="str">
        <f>VLOOKUP(B826, patient!A:F, 6, FALSE)</f>
        <v>Other</v>
      </c>
      <c r="Q826" t="s">
        <v>492</v>
      </c>
      <c r="R826">
        <v>353</v>
      </c>
      <c r="S826">
        <v>108</v>
      </c>
      <c r="U826" s="1" t="str">
        <f t="shared" si="36"/>
        <v>No</v>
      </c>
      <c r="V826">
        <v>1</v>
      </c>
      <c r="W826" t="s">
        <v>487</v>
      </c>
      <c r="X826" t="s">
        <v>495</v>
      </c>
      <c r="Y826" t="str">
        <f t="shared" si="37"/>
        <v>Emergency</v>
      </c>
      <c r="Z826" t="s">
        <v>489</v>
      </c>
      <c r="AC826" t="s">
        <v>498</v>
      </c>
      <c r="AD826">
        <v>329.7</v>
      </c>
      <c r="AE826">
        <v>10</v>
      </c>
      <c r="AF826" t="str">
        <f t="shared" si="38"/>
        <v>Mar</v>
      </c>
    </row>
    <row r="827" spans="1:32" x14ac:dyDescent="0.25">
      <c r="A827" s="1">
        <v>45374</v>
      </c>
      <c r="B827">
        <v>4641</v>
      </c>
      <c r="C827">
        <v>5</v>
      </c>
      <c r="D827">
        <v>1</v>
      </c>
      <c r="E827">
        <v>4</v>
      </c>
      <c r="F827">
        <v>1</v>
      </c>
      <c r="G827">
        <v>1</v>
      </c>
      <c r="H827">
        <f>VLOOKUP(B827, patient!A:E, 5, FALSE)</f>
        <v>15</v>
      </c>
      <c r="I827" t="str">
        <f>VLOOKUP(H827, city!A:B, 2, FALSE)</f>
        <v>Glasgow</v>
      </c>
      <c r="J827" t="str">
        <f>VLOOKUP(E827, diagnosis!A:B, 2, FALSE)</f>
        <v>Hypertension</v>
      </c>
      <c r="K827" t="str">
        <f>VLOOKUP(D827, department!A:B, 2, FALSE)</f>
        <v>Cardiology</v>
      </c>
      <c r="L827" t="str">
        <f>VLOOKUP(C827, provider!A:B, 2, FALSE)</f>
        <v>Dr. Sade Kikiola</v>
      </c>
      <c r="M827" t="str">
        <f>VLOOKUP(G827, insurance!A:B, 2, FALSE)</f>
        <v>Aviva</v>
      </c>
      <c r="N827">
        <f>VLOOKUP(B827, patient!A:D, 4, FALSE)</f>
        <v>35</v>
      </c>
      <c r="O827" t="str">
        <f>VLOOKUP(B827, patient!A:C, 3, FALSE)</f>
        <v>Male</v>
      </c>
      <c r="P827" t="str">
        <f>VLOOKUP(B827, patient!A:F, 6, FALSE)</f>
        <v>White</v>
      </c>
      <c r="Q827" t="s">
        <v>486</v>
      </c>
      <c r="R827">
        <v>378</v>
      </c>
      <c r="S827">
        <v>188</v>
      </c>
      <c r="U827" s="1" t="str">
        <f t="shared" si="36"/>
        <v>No</v>
      </c>
      <c r="V827">
        <v>2</v>
      </c>
      <c r="W827" t="s">
        <v>494</v>
      </c>
      <c r="X827" t="s">
        <v>488</v>
      </c>
      <c r="Y827" t="str">
        <f t="shared" si="37"/>
        <v>Scheduled</v>
      </c>
      <c r="Z827" t="s">
        <v>489</v>
      </c>
      <c r="AC827" t="s">
        <v>498</v>
      </c>
      <c r="AD827">
        <v>403.2</v>
      </c>
      <c r="AE827">
        <v>10</v>
      </c>
      <c r="AF827" t="str">
        <f t="shared" si="38"/>
        <v>Mar</v>
      </c>
    </row>
    <row r="828" spans="1:32" x14ac:dyDescent="0.25">
      <c r="A828" s="1">
        <v>45374</v>
      </c>
      <c r="B828">
        <v>3770</v>
      </c>
      <c r="C828">
        <v>5</v>
      </c>
      <c r="D828">
        <v>2</v>
      </c>
      <c r="E828">
        <v>1</v>
      </c>
      <c r="F828">
        <v>2</v>
      </c>
      <c r="G828">
        <v>2</v>
      </c>
      <c r="H828">
        <f>VLOOKUP(B828, patient!A:E, 5, FALSE)</f>
        <v>12</v>
      </c>
      <c r="I828" t="str">
        <f>VLOOKUP(H828, city!A:B, 2, FALSE)</f>
        <v>Edinburgh</v>
      </c>
      <c r="J828" t="str">
        <f>VLOOKUP(E828, diagnosis!A:B, 2, FALSE)</f>
        <v>Appendicitis</v>
      </c>
      <c r="K828" t="str">
        <f>VLOOKUP(D828, department!A:B, 2, FALSE)</f>
        <v>General Surgery</v>
      </c>
      <c r="L828" t="str">
        <f>VLOOKUP(C828, provider!A:B, 2, FALSE)</f>
        <v>Dr. Sade Kikiola</v>
      </c>
      <c r="M828" t="str">
        <f>VLOOKUP(G828, insurance!A:B, 2, FALSE)</f>
        <v>AXA</v>
      </c>
      <c r="N828">
        <f>VLOOKUP(B828, patient!A:D, 4, FALSE)</f>
        <v>64</v>
      </c>
      <c r="O828" t="str">
        <f>VLOOKUP(B828, patient!A:C, 3, FALSE)</f>
        <v>Female</v>
      </c>
      <c r="P828" t="str">
        <f>VLOOKUP(B828, patient!A:F, 6, FALSE)</f>
        <v>White</v>
      </c>
      <c r="Q828" t="s">
        <v>486</v>
      </c>
      <c r="R828">
        <v>534</v>
      </c>
      <c r="S828">
        <v>178</v>
      </c>
      <c r="T828" s="1">
        <v>45395</v>
      </c>
      <c r="U828" s="1" t="str">
        <f t="shared" si="36"/>
        <v>Yes</v>
      </c>
      <c r="V828">
        <v>1</v>
      </c>
      <c r="W828" t="s">
        <v>494</v>
      </c>
      <c r="X828" t="s">
        <v>488</v>
      </c>
      <c r="Y828" t="str">
        <f t="shared" si="37"/>
        <v>Scheduled</v>
      </c>
      <c r="Z828" t="s">
        <v>497</v>
      </c>
      <c r="AC828" t="s">
        <v>490</v>
      </c>
      <c r="AD828">
        <v>498.4</v>
      </c>
      <c r="AE828">
        <v>0</v>
      </c>
      <c r="AF828" t="str">
        <f t="shared" si="38"/>
        <v>Mar</v>
      </c>
    </row>
    <row r="829" spans="1:32" x14ac:dyDescent="0.25">
      <c r="A829" s="1">
        <v>45374</v>
      </c>
      <c r="B829">
        <v>2777</v>
      </c>
      <c r="C829">
        <v>5</v>
      </c>
      <c r="D829">
        <v>1</v>
      </c>
      <c r="E829">
        <v>4</v>
      </c>
      <c r="F829">
        <v>5</v>
      </c>
      <c r="G829">
        <v>3</v>
      </c>
      <c r="H829">
        <f>VLOOKUP(B829, patient!A:E, 5, FALSE)</f>
        <v>6</v>
      </c>
      <c r="I829" t="str">
        <f>VLOOKUP(H829, city!A:B, 2, FALSE)</f>
        <v>Bristol</v>
      </c>
      <c r="J829" t="str">
        <f>VLOOKUP(E829, diagnosis!A:B, 2, FALSE)</f>
        <v>Hypertension</v>
      </c>
      <c r="K829" t="str">
        <f>VLOOKUP(D829, department!A:B, 2, FALSE)</f>
        <v>Cardiology</v>
      </c>
      <c r="L829" t="str">
        <f>VLOOKUP(C829, provider!A:B, 2, FALSE)</f>
        <v>Dr. Sade Kikiola</v>
      </c>
      <c r="M829" t="str">
        <f>VLOOKUP(G829, insurance!A:B, 2, FALSE)</f>
        <v>Allianz</v>
      </c>
      <c r="N829">
        <f>VLOOKUP(B829, patient!A:D, 4, FALSE)</f>
        <v>29</v>
      </c>
      <c r="O829" t="str">
        <f>VLOOKUP(B829, patient!A:C, 3, FALSE)</f>
        <v>Male</v>
      </c>
      <c r="P829" t="str">
        <f>VLOOKUP(B829, patient!A:F, 6, FALSE)</f>
        <v>White</v>
      </c>
      <c r="Q829" t="s">
        <v>491</v>
      </c>
      <c r="R829">
        <v>80</v>
      </c>
      <c r="S829">
        <v>186</v>
      </c>
      <c r="U829" s="1" t="str">
        <f t="shared" si="36"/>
        <v>No</v>
      </c>
      <c r="V829">
        <v>2</v>
      </c>
      <c r="W829" t="s">
        <v>494</v>
      </c>
      <c r="X829" t="s">
        <v>488</v>
      </c>
      <c r="Y829" t="str">
        <f t="shared" si="37"/>
        <v>Scheduled</v>
      </c>
      <c r="Z829" t="s">
        <v>497</v>
      </c>
      <c r="AC829" t="s">
        <v>496</v>
      </c>
      <c r="AD829">
        <v>221.2</v>
      </c>
      <c r="AE829">
        <v>50</v>
      </c>
      <c r="AF829" t="str">
        <f t="shared" si="38"/>
        <v>Mar</v>
      </c>
    </row>
    <row r="830" spans="1:32" x14ac:dyDescent="0.25">
      <c r="A830" s="1">
        <v>45374</v>
      </c>
      <c r="B830">
        <v>1226</v>
      </c>
      <c r="C830">
        <v>5</v>
      </c>
      <c r="D830">
        <v>2</v>
      </c>
      <c r="E830">
        <v>1</v>
      </c>
      <c r="F830">
        <v>2</v>
      </c>
      <c r="G830">
        <v>2</v>
      </c>
      <c r="H830">
        <f>VLOOKUP(B830, patient!A:E, 5, FALSE)</f>
        <v>29</v>
      </c>
      <c r="I830" t="str">
        <f>VLOOKUP(H830, city!A:B, 2, FALSE)</f>
        <v>Manchester</v>
      </c>
      <c r="J830" t="str">
        <f>VLOOKUP(E830, diagnosis!A:B, 2, FALSE)</f>
        <v>Appendicitis</v>
      </c>
      <c r="K830" t="str">
        <f>VLOOKUP(D830, department!A:B, 2, FALSE)</f>
        <v>General Surgery</v>
      </c>
      <c r="L830" t="str">
        <f>VLOOKUP(C830, provider!A:B, 2, FALSE)</f>
        <v>Dr. Sade Kikiola</v>
      </c>
      <c r="M830" t="str">
        <f>VLOOKUP(G830, insurance!A:B, 2, FALSE)</f>
        <v>AXA</v>
      </c>
      <c r="N830">
        <f>VLOOKUP(B830, patient!A:D, 4, FALSE)</f>
        <v>26</v>
      </c>
      <c r="O830" t="str">
        <f>VLOOKUP(B830, patient!A:C, 3, FALSE)</f>
        <v>Female</v>
      </c>
      <c r="P830" t="str">
        <f>VLOOKUP(B830, patient!A:F, 6, FALSE)</f>
        <v>Hispanic</v>
      </c>
      <c r="Q830" t="s">
        <v>486</v>
      </c>
      <c r="R830">
        <v>328</v>
      </c>
      <c r="S830">
        <v>97</v>
      </c>
      <c r="T830" s="1">
        <v>45382</v>
      </c>
      <c r="U830" s="1" t="str">
        <f t="shared" si="36"/>
        <v>Yes</v>
      </c>
      <c r="V830">
        <v>1</v>
      </c>
      <c r="W830" t="s">
        <v>487</v>
      </c>
      <c r="X830" t="s">
        <v>488</v>
      </c>
      <c r="Y830" t="str">
        <f t="shared" si="37"/>
        <v>Scheduled</v>
      </c>
      <c r="Z830" t="s">
        <v>489</v>
      </c>
      <c r="AC830" t="s">
        <v>490</v>
      </c>
      <c r="AD830">
        <v>297.5</v>
      </c>
      <c r="AE830">
        <v>0</v>
      </c>
      <c r="AF830" t="str">
        <f t="shared" si="38"/>
        <v>Mar</v>
      </c>
    </row>
    <row r="831" spans="1:32" x14ac:dyDescent="0.25">
      <c r="A831" s="1">
        <v>45374</v>
      </c>
      <c r="B831">
        <v>3549</v>
      </c>
      <c r="C831">
        <v>5</v>
      </c>
      <c r="D831">
        <v>1</v>
      </c>
      <c r="E831">
        <v>4</v>
      </c>
      <c r="F831">
        <v>1</v>
      </c>
      <c r="G831">
        <v>3</v>
      </c>
      <c r="H831">
        <f>VLOOKUP(B831, patient!A:E, 5, FALSE)</f>
        <v>20</v>
      </c>
      <c r="I831" t="str">
        <f>VLOOKUP(H831, city!A:B, 2, FALSE)</f>
        <v>Leeds</v>
      </c>
      <c r="J831" t="str">
        <f>VLOOKUP(E831, diagnosis!A:B, 2, FALSE)</f>
        <v>Hypertension</v>
      </c>
      <c r="K831" t="str">
        <f>VLOOKUP(D831, department!A:B, 2, FALSE)</f>
        <v>Cardiology</v>
      </c>
      <c r="L831" t="str">
        <f>VLOOKUP(C831, provider!A:B, 2, FALSE)</f>
        <v>Dr. Sade Kikiola</v>
      </c>
      <c r="M831" t="str">
        <f>VLOOKUP(G831, insurance!A:B, 2, FALSE)</f>
        <v>Allianz</v>
      </c>
      <c r="N831">
        <f>VLOOKUP(B831, patient!A:D, 4, FALSE)</f>
        <v>27</v>
      </c>
      <c r="O831" t="str">
        <f>VLOOKUP(B831, patient!A:C, 3, FALSE)</f>
        <v>Male</v>
      </c>
      <c r="P831" t="str">
        <f>VLOOKUP(B831, patient!A:F, 6, FALSE)</f>
        <v>Hispanic</v>
      </c>
      <c r="Q831" t="s">
        <v>486</v>
      </c>
      <c r="R831">
        <v>659</v>
      </c>
      <c r="S831">
        <v>199</v>
      </c>
      <c r="T831" s="1">
        <v>45386</v>
      </c>
      <c r="U831" s="1" t="str">
        <f t="shared" si="36"/>
        <v>Yes</v>
      </c>
      <c r="V831">
        <v>2</v>
      </c>
      <c r="W831" t="s">
        <v>487</v>
      </c>
      <c r="X831" t="s">
        <v>488</v>
      </c>
      <c r="Y831" t="str">
        <f t="shared" si="37"/>
        <v>Scheduled</v>
      </c>
      <c r="Z831" t="s">
        <v>497</v>
      </c>
      <c r="AC831" t="s">
        <v>490</v>
      </c>
      <c r="AD831">
        <v>600.6</v>
      </c>
      <c r="AE831">
        <v>0</v>
      </c>
      <c r="AF831" t="str">
        <f t="shared" si="38"/>
        <v>Mar</v>
      </c>
    </row>
    <row r="832" spans="1:32" x14ac:dyDescent="0.25">
      <c r="A832" s="1">
        <v>45375</v>
      </c>
      <c r="B832">
        <v>2745</v>
      </c>
      <c r="C832">
        <v>5</v>
      </c>
      <c r="D832">
        <v>2</v>
      </c>
      <c r="E832">
        <v>1</v>
      </c>
      <c r="F832">
        <v>2</v>
      </c>
      <c r="G832">
        <v>2</v>
      </c>
      <c r="H832">
        <f>VLOOKUP(B832, patient!A:E, 5, FALSE)</f>
        <v>6</v>
      </c>
      <c r="I832" t="str">
        <f>VLOOKUP(H832, city!A:B, 2, FALSE)</f>
        <v>Bristol</v>
      </c>
      <c r="J832" t="str">
        <f>VLOOKUP(E832, diagnosis!A:B, 2, FALSE)</f>
        <v>Appendicitis</v>
      </c>
      <c r="K832" t="str">
        <f>VLOOKUP(D832, department!A:B, 2, FALSE)</f>
        <v>General Surgery</v>
      </c>
      <c r="L832" t="str">
        <f>VLOOKUP(C832, provider!A:B, 2, FALSE)</f>
        <v>Dr. Sade Kikiola</v>
      </c>
      <c r="M832" t="str">
        <f>VLOOKUP(G832, insurance!A:B, 2, FALSE)</f>
        <v>AXA</v>
      </c>
      <c r="N832">
        <f>VLOOKUP(B832, patient!A:D, 4, FALSE)</f>
        <v>75</v>
      </c>
      <c r="O832" t="str">
        <f>VLOOKUP(B832, patient!A:C, 3, FALSE)</f>
        <v>Female</v>
      </c>
      <c r="P832" t="str">
        <f>VLOOKUP(B832, patient!A:F, 6, FALSE)</f>
        <v>Other</v>
      </c>
      <c r="Q832" t="s">
        <v>486</v>
      </c>
      <c r="R832">
        <v>450</v>
      </c>
      <c r="S832">
        <v>194</v>
      </c>
      <c r="T832" s="1">
        <v>45402</v>
      </c>
      <c r="U832" s="1" t="str">
        <f t="shared" si="36"/>
        <v>Yes</v>
      </c>
      <c r="V832">
        <v>1</v>
      </c>
      <c r="W832" t="s">
        <v>487</v>
      </c>
      <c r="X832" t="s">
        <v>488</v>
      </c>
      <c r="Y832" t="str">
        <f t="shared" si="37"/>
        <v>Scheduled</v>
      </c>
      <c r="Z832" t="s">
        <v>497</v>
      </c>
      <c r="AC832" t="s">
        <v>490</v>
      </c>
      <c r="AD832">
        <v>450.8</v>
      </c>
      <c r="AE832">
        <v>0</v>
      </c>
      <c r="AF832" t="str">
        <f t="shared" si="38"/>
        <v>Mar</v>
      </c>
    </row>
    <row r="833" spans="1:32" x14ac:dyDescent="0.25">
      <c r="A833" s="1">
        <v>45375</v>
      </c>
      <c r="B833">
        <v>2721</v>
      </c>
      <c r="C833">
        <v>5</v>
      </c>
      <c r="D833">
        <v>1</v>
      </c>
      <c r="E833">
        <v>4</v>
      </c>
      <c r="F833">
        <v>5</v>
      </c>
      <c r="G833">
        <v>3</v>
      </c>
      <c r="H833">
        <f>VLOOKUP(B833, patient!A:E, 5, FALSE)</f>
        <v>9</v>
      </c>
      <c r="I833" t="str">
        <f>VLOOKUP(H833, city!A:B, 2, FALSE)</f>
        <v>Edinburgh</v>
      </c>
      <c r="J833" t="str">
        <f>VLOOKUP(E833, diagnosis!A:B, 2, FALSE)</f>
        <v>Hypertension</v>
      </c>
      <c r="K833" t="str">
        <f>VLOOKUP(D833, department!A:B, 2, FALSE)</f>
        <v>Cardiology</v>
      </c>
      <c r="L833" t="str">
        <f>VLOOKUP(C833, provider!A:B, 2, FALSE)</f>
        <v>Dr. Sade Kikiola</v>
      </c>
      <c r="M833" t="str">
        <f>VLOOKUP(G833, insurance!A:B, 2, FALSE)</f>
        <v>Allianz</v>
      </c>
      <c r="N833">
        <f>VLOOKUP(B833, patient!A:D, 4, FALSE)</f>
        <v>61</v>
      </c>
      <c r="O833" t="str">
        <f>VLOOKUP(B833, patient!A:C, 3, FALSE)</f>
        <v>Female</v>
      </c>
      <c r="P833" t="str">
        <f>VLOOKUP(B833, patient!A:F, 6, FALSE)</f>
        <v>Black</v>
      </c>
      <c r="Q833" t="s">
        <v>486</v>
      </c>
      <c r="R833">
        <v>618</v>
      </c>
      <c r="S833">
        <v>39</v>
      </c>
      <c r="T833" s="1">
        <v>45388</v>
      </c>
      <c r="U833" s="1" t="str">
        <f t="shared" si="36"/>
        <v>Yes</v>
      </c>
      <c r="V833">
        <v>2</v>
      </c>
      <c r="W833" t="s">
        <v>492</v>
      </c>
      <c r="X833" t="s">
        <v>495</v>
      </c>
      <c r="Y833" t="str">
        <f t="shared" si="37"/>
        <v>Emergency</v>
      </c>
      <c r="Z833" t="s">
        <v>497</v>
      </c>
      <c r="AC833" t="s">
        <v>490</v>
      </c>
      <c r="AD833">
        <v>459.9</v>
      </c>
      <c r="AE833">
        <v>0</v>
      </c>
      <c r="AF833" t="str">
        <f t="shared" si="38"/>
        <v>Mar</v>
      </c>
    </row>
    <row r="834" spans="1:32" x14ac:dyDescent="0.25">
      <c r="A834" s="1">
        <v>45375</v>
      </c>
      <c r="B834">
        <v>156</v>
      </c>
      <c r="C834">
        <v>5</v>
      </c>
      <c r="D834">
        <v>2</v>
      </c>
      <c r="E834">
        <v>1</v>
      </c>
      <c r="F834">
        <v>2</v>
      </c>
      <c r="G834">
        <v>2</v>
      </c>
      <c r="H834">
        <f>VLOOKUP(B834, patient!A:E, 5, FALSE)</f>
        <v>39</v>
      </c>
      <c r="I834" t="str">
        <f>VLOOKUP(H834, city!A:B, 2, FALSE)</f>
        <v>Sheffield</v>
      </c>
      <c r="J834" t="str">
        <f>VLOOKUP(E834, diagnosis!A:B, 2, FALSE)</f>
        <v>Appendicitis</v>
      </c>
      <c r="K834" t="str">
        <f>VLOOKUP(D834, department!A:B, 2, FALSE)</f>
        <v>General Surgery</v>
      </c>
      <c r="L834" t="str">
        <f>VLOOKUP(C834, provider!A:B, 2, FALSE)</f>
        <v>Dr. Sade Kikiola</v>
      </c>
      <c r="M834" t="str">
        <f>VLOOKUP(G834, insurance!A:B, 2, FALSE)</f>
        <v>AXA</v>
      </c>
      <c r="N834">
        <f>VLOOKUP(B834, patient!A:D, 4, FALSE)</f>
        <v>34</v>
      </c>
      <c r="O834" t="str">
        <f>VLOOKUP(B834, patient!A:C, 3, FALSE)</f>
        <v>Male</v>
      </c>
      <c r="P834" t="str">
        <f>VLOOKUP(B834, patient!A:F, 6, FALSE)</f>
        <v>White</v>
      </c>
      <c r="Q834" t="s">
        <v>486</v>
      </c>
      <c r="R834">
        <v>708</v>
      </c>
      <c r="S834">
        <v>115</v>
      </c>
      <c r="T834" s="1">
        <v>45390</v>
      </c>
      <c r="U834" s="1" t="str">
        <f t="shared" si="36"/>
        <v>Yes</v>
      </c>
      <c r="V834">
        <v>1</v>
      </c>
      <c r="W834" t="s">
        <v>494</v>
      </c>
      <c r="X834" t="s">
        <v>495</v>
      </c>
      <c r="Y834" t="str">
        <f t="shared" si="37"/>
        <v>Emergency</v>
      </c>
      <c r="Z834" t="s">
        <v>497</v>
      </c>
      <c r="AC834" t="s">
        <v>490</v>
      </c>
      <c r="AD834">
        <v>576.1</v>
      </c>
      <c r="AE834">
        <v>0</v>
      </c>
      <c r="AF834" t="str">
        <f t="shared" si="38"/>
        <v>Mar</v>
      </c>
    </row>
    <row r="835" spans="1:32" x14ac:dyDescent="0.25">
      <c r="A835" s="1">
        <v>45375</v>
      </c>
      <c r="B835">
        <v>1100</v>
      </c>
      <c r="C835">
        <v>5</v>
      </c>
      <c r="D835">
        <v>1</v>
      </c>
      <c r="E835">
        <v>4</v>
      </c>
      <c r="F835">
        <v>5</v>
      </c>
      <c r="G835">
        <v>2</v>
      </c>
      <c r="H835">
        <f>VLOOKUP(B835, patient!A:E, 5, FALSE)</f>
        <v>14</v>
      </c>
      <c r="I835" t="str">
        <f>VLOOKUP(H835, city!A:B, 2, FALSE)</f>
        <v>Glasgow</v>
      </c>
      <c r="J835" t="str">
        <f>VLOOKUP(E835, diagnosis!A:B, 2, FALSE)</f>
        <v>Hypertension</v>
      </c>
      <c r="K835" t="str">
        <f>VLOOKUP(D835, department!A:B, 2, FALSE)</f>
        <v>Cardiology</v>
      </c>
      <c r="L835" t="str">
        <f>VLOOKUP(C835, provider!A:B, 2, FALSE)</f>
        <v>Dr. Sade Kikiola</v>
      </c>
      <c r="M835" t="str">
        <f>VLOOKUP(G835, insurance!A:B, 2, FALSE)</f>
        <v>AXA</v>
      </c>
      <c r="N835">
        <f>VLOOKUP(B835, patient!A:D, 4, FALSE)</f>
        <v>78</v>
      </c>
      <c r="O835" t="str">
        <f>VLOOKUP(B835, patient!A:C, 3, FALSE)</f>
        <v>Female</v>
      </c>
      <c r="P835" t="str">
        <f>VLOOKUP(B835, patient!A:F, 6, FALSE)</f>
        <v>White</v>
      </c>
      <c r="Q835" t="s">
        <v>491</v>
      </c>
      <c r="R835">
        <v>71</v>
      </c>
      <c r="S835">
        <v>199</v>
      </c>
      <c r="U835" s="1" t="str">
        <f t="shared" ref="U835:U898" si="39">IF(T835&lt;&gt;"", "Yes", "No")</f>
        <v>No</v>
      </c>
      <c r="V835">
        <v>2</v>
      </c>
      <c r="W835" t="s">
        <v>492</v>
      </c>
      <c r="X835" t="s">
        <v>495</v>
      </c>
      <c r="Y835" t="str">
        <f t="shared" ref="Y835:Y898" si="40">IF(TRIM(X835)="yes", "Emergency", "Scheduled")</f>
        <v>Emergency</v>
      </c>
      <c r="Z835" t="s">
        <v>497</v>
      </c>
      <c r="AC835" t="s">
        <v>496</v>
      </c>
      <c r="AD835">
        <v>224</v>
      </c>
      <c r="AE835">
        <v>50</v>
      </c>
      <c r="AF835" t="str">
        <f t="shared" ref="AF835:AF898" si="41">TEXT(A835, "mmm")</f>
        <v>Mar</v>
      </c>
    </row>
    <row r="836" spans="1:32" x14ac:dyDescent="0.25">
      <c r="A836" s="1">
        <v>45375</v>
      </c>
      <c r="B836">
        <v>4798</v>
      </c>
      <c r="C836">
        <v>5</v>
      </c>
      <c r="D836">
        <v>2</v>
      </c>
      <c r="E836">
        <v>1</v>
      </c>
      <c r="F836">
        <v>2</v>
      </c>
      <c r="G836">
        <v>1</v>
      </c>
      <c r="H836">
        <f>VLOOKUP(B836, patient!A:E, 5, FALSE)</f>
        <v>23</v>
      </c>
      <c r="I836" t="str">
        <f>VLOOKUP(H836, city!A:B, 2, FALSE)</f>
        <v>Liverpool</v>
      </c>
      <c r="J836" t="str">
        <f>VLOOKUP(E836, diagnosis!A:B, 2, FALSE)</f>
        <v>Appendicitis</v>
      </c>
      <c r="K836" t="str">
        <f>VLOOKUP(D836, department!A:B, 2, FALSE)</f>
        <v>General Surgery</v>
      </c>
      <c r="L836" t="str">
        <f>VLOOKUP(C836, provider!A:B, 2, FALSE)</f>
        <v>Dr. Sade Kikiola</v>
      </c>
      <c r="M836" t="str">
        <f>VLOOKUP(G836, insurance!A:B, 2, FALSE)</f>
        <v>Aviva</v>
      </c>
      <c r="N836">
        <f>VLOOKUP(B836, patient!A:D, 4, FALSE)</f>
        <v>55</v>
      </c>
      <c r="O836" t="str">
        <f>VLOOKUP(B836, patient!A:C, 3, FALSE)</f>
        <v>Female</v>
      </c>
      <c r="P836" t="str">
        <f>VLOOKUP(B836, patient!A:F, 6, FALSE)</f>
        <v>Hispanic</v>
      </c>
      <c r="Q836" t="s">
        <v>486</v>
      </c>
      <c r="R836">
        <v>284</v>
      </c>
      <c r="S836">
        <v>114</v>
      </c>
      <c r="T836" s="1">
        <v>45390</v>
      </c>
      <c r="U836" s="1" t="str">
        <f t="shared" si="39"/>
        <v>Yes</v>
      </c>
      <c r="V836">
        <v>1</v>
      </c>
      <c r="W836" t="s">
        <v>492</v>
      </c>
      <c r="X836" t="s">
        <v>488</v>
      </c>
      <c r="Y836" t="str">
        <f t="shared" si="40"/>
        <v>Scheduled</v>
      </c>
      <c r="Z836" t="s">
        <v>497</v>
      </c>
      <c r="AC836" t="s">
        <v>490</v>
      </c>
      <c r="AD836">
        <v>278.60000000000002</v>
      </c>
      <c r="AE836">
        <v>0</v>
      </c>
      <c r="AF836" t="str">
        <f t="shared" si="41"/>
        <v>Mar</v>
      </c>
    </row>
    <row r="837" spans="1:32" x14ac:dyDescent="0.25">
      <c r="A837" s="1">
        <v>45375</v>
      </c>
      <c r="B837">
        <v>2639</v>
      </c>
      <c r="C837">
        <v>5</v>
      </c>
      <c r="D837">
        <v>1</v>
      </c>
      <c r="E837">
        <v>4</v>
      </c>
      <c r="F837">
        <v>2</v>
      </c>
      <c r="G837">
        <v>2</v>
      </c>
      <c r="H837">
        <f>VLOOKUP(B837, patient!A:E, 5, FALSE)</f>
        <v>7</v>
      </c>
      <c r="I837" t="str">
        <f>VLOOKUP(H837, city!A:B, 2, FALSE)</f>
        <v>Bristol</v>
      </c>
      <c r="J837" t="str">
        <f>VLOOKUP(E837, diagnosis!A:B, 2, FALSE)</f>
        <v>Hypertension</v>
      </c>
      <c r="K837" t="str">
        <f>VLOOKUP(D837, department!A:B, 2, FALSE)</f>
        <v>Cardiology</v>
      </c>
      <c r="L837" t="str">
        <f>VLOOKUP(C837, provider!A:B, 2, FALSE)</f>
        <v>Dr. Sade Kikiola</v>
      </c>
      <c r="M837" t="str">
        <f>VLOOKUP(G837, insurance!A:B, 2, FALSE)</f>
        <v>AXA</v>
      </c>
      <c r="N837">
        <f>VLOOKUP(B837, patient!A:D, 4, FALSE)</f>
        <v>24</v>
      </c>
      <c r="O837" t="str">
        <f>VLOOKUP(B837, patient!A:C, 3, FALSE)</f>
        <v>Female</v>
      </c>
      <c r="P837" t="str">
        <f>VLOOKUP(B837, patient!A:F, 6, FALSE)</f>
        <v>Asian</v>
      </c>
      <c r="Q837" t="s">
        <v>486</v>
      </c>
      <c r="R837">
        <v>525</v>
      </c>
      <c r="S837">
        <v>90</v>
      </c>
      <c r="T837" s="1">
        <v>45398</v>
      </c>
      <c r="U837" s="1" t="str">
        <f t="shared" si="39"/>
        <v>Yes</v>
      </c>
      <c r="V837">
        <v>2</v>
      </c>
      <c r="W837" t="s">
        <v>494</v>
      </c>
      <c r="X837" t="s">
        <v>495</v>
      </c>
      <c r="Y837" t="str">
        <f t="shared" si="40"/>
        <v>Emergency</v>
      </c>
      <c r="Z837" t="s">
        <v>489</v>
      </c>
      <c r="AC837" t="s">
        <v>490</v>
      </c>
      <c r="AD837">
        <v>430.5</v>
      </c>
      <c r="AE837">
        <v>0</v>
      </c>
      <c r="AF837" t="str">
        <f t="shared" si="41"/>
        <v>Mar</v>
      </c>
    </row>
    <row r="838" spans="1:32" x14ac:dyDescent="0.25">
      <c r="A838" s="1">
        <v>45375</v>
      </c>
      <c r="B838">
        <v>216</v>
      </c>
      <c r="C838">
        <v>5</v>
      </c>
      <c r="D838">
        <v>2</v>
      </c>
      <c r="E838">
        <v>1</v>
      </c>
      <c r="F838">
        <v>2</v>
      </c>
      <c r="G838">
        <v>1</v>
      </c>
      <c r="H838">
        <f>VLOOKUP(B838, patient!A:E, 5, FALSE)</f>
        <v>14</v>
      </c>
      <c r="I838" t="str">
        <f>VLOOKUP(H838, city!A:B, 2, FALSE)</f>
        <v>Glasgow</v>
      </c>
      <c r="J838" t="str">
        <f>VLOOKUP(E838, diagnosis!A:B, 2, FALSE)</f>
        <v>Appendicitis</v>
      </c>
      <c r="K838" t="str">
        <f>VLOOKUP(D838, department!A:B, 2, FALSE)</f>
        <v>General Surgery</v>
      </c>
      <c r="L838" t="str">
        <f>VLOOKUP(C838, provider!A:B, 2, FALSE)</f>
        <v>Dr. Sade Kikiola</v>
      </c>
      <c r="M838" t="str">
        <f>VLOOKUP(G838, insurance!A:B, 2, FALSE)</f>
        <v>Aviva</v>
      </c>
      <c r="N838">
        <f>VLOOKUP(B838, patient!A:D, 4, FALSE)</f>
        <v>63</v>
      </c>
      <c r="O838" t="str">
        <f>VLOOKUP(B838, patient!A:C, 3, FALSE)</f>
        <v>Male</v>
      </c>
      <c r="P838" t="str">
        <f>VLOOKUP(B838, patient!A:F, 6, FALSE)</f>
        <v>Hispanic</v>
      </c>
      <c r="Q838" t="s">
        <v>486</v>
      </c>
      <c r="R838">
        <v>405</v>
      </c>
      <c r="S838">
        <v>152</v>
      </c>
      <c r="T838" s="1">
        <v>45404</v>
      </c>
      <c r="U838" s="1" t="str">
        <f t="shared" si="39"/>
        <v>Yes</v>
      </c>
      <c r="V838">
        <v>1</v>
      </c>
      <c r="W838" t="s">
        <v>487</v>
      </c>
      <c r="X838" t="s">
        <v>488</v>
      </c>
      <c r="Y838" t="str">
        <f t="shared" si="40"/>
        <v>Scheduled</v>
      </c>
      <c r="Z838" t="s">
        <v>489</v>
      </c>
      <c r="AC838" t="s">
        <v>490</v>
      </c>
      <c r="AD838">
        <v>389.9</v>
      </c>
      <c r="AE838">
        <v>0</v>
      </c>
      <c r="AF838" t="str">
        <f t="shared" si="41"/>
        <v>Mar</v>
      </c>
    </row>
    <row r="839" spans="1:32" x14ac:dyDescent="0.25">
      <c r="A839" s="1">
        <v>45375</v>
      </c>
      <c r="B839">
        <v>665</v>
      </c>
      <c r="C839">
        <v>5</v>
      </c>
      <c r="D839">
        <v>1</v>
      </c>
      <c r="E839">
        <v>4</v>
      </c>
      <c r="F839">
        <v>3</v>
      </c>
      <c r="G839">
        <v>1</v>
      </c>
      <c r="H839">
        <f>VLOOKUP(B839, patient!A:E, 5, FALSE)</f>
        <v>37</v>
      </c>
      <c r="I839" t="str">
        <f>VLOOKUP(H839, city!A:B, 2, FALSE)</f>
        <v>Sheffield</v>
      </c>
      <c r="J839" t="str">
        <f>VLOOKUP(E839, diagnosis!A:B, 2, FALSE)</f>
        <v>Hypertension</v>
      </c>
      <c r="K839" t="str">
        <f>VLOOKUP(D839, department!A:B, 2, FALSE)</f>
        <v>Cardiology</v>
      </c>
      <c r="L839" t="str">
        <f>VLOOKUP(C839, provider!A:B, 2, FALSE)</f>
        <v>Dr. Sade Kikiola</v>
      </c>
      <c r="M839" t="str">
        <f>VLOOKUP(G839, insurance!A:B, 2, FALSE)</f>
        <v>Aviva</v>
      </c>
      <c r="N839">
        <f>VLOOKUP(B839, patient!A:D, 4, FALSE)</f>
        <v>30</v>
      </c>
      <c r="O839" t="str">
        <f>VLOOKUP(B839, patient!A:C, 3, FALSE)</f>
        <v>Male</v>
      </c>
      <c r="P839" t="str">
        <f>VLOOKUP(B839, patient!A:F, 6, FALSE)</f>
        <v>Black</v>
      </c>
      <c r="Q839" t="s">
        <v>491</v>
      </c>
      <c r="R839">
        <v>157</v>
      </c>
      <c r="S839">
        <v>151</v>
      </c>
      <c r="U839" s="1" t="str">
        <f t="shared" si="39"/>
        <v>No</v>
      </c>
      <c r="V839">
        <v>2</v>
      </c>
      <c r="W839" t="s">
        <v>492</v>
      </c>
      <c r="X839" t="s">
        <v>488</v>
      </c>
      <c r="Y839" t="str">
        <f t="shared" si="40"/>
        <v>Scheduled</v>
      </c>
      <c r="Z839" t="s">
        <v>489</v>
      </c>
      <c r="AC839" t="s">
        <v>498</v>
      </c>
      <c r="AD839">
        <v>222.6</v>
      </c>
      <c r="AE839">
        <v>10</v>
      </c>
      <c r="AF839" t="str">
        <f t="shared" si="41"/>
        <v>Mar</v>
      </c>
    </row>
    <row r="840" spans="1:32" x14ac:dyDescent="0.25">
      <c r="A840" s="1">
        <v>45375</v>
      </c>
      <c r="B840">
        <v>1177</v>
      </c>
      <c r="C840">
        <v>5</v>
      </c>
      <c r="D840">
        <v>2</v>
      </c>
      <c r="E840">
        <v>1</v>
      </c>
      <c r="F840">
        <v>2</v>
      </c>
      <c r="G840">
        <v>2</v>
      </c>
      <c r="H840">
        <f>VLOOKUP(B840, patient!A:E, 5, FALSE)</f>
        <v>18</v>
      </c>
      <c r="I840" t="str">
        <f>VLOOKUP(H840, city!A:B, 2, FALSE)</f>
        <v>Leeds</v>
      </c>
      <c r="J840" t="str">
        <f>VLOOKUP(E840, diagnosis!A:B, 2, FALSE)</f>
        <v>Appendicitis</v>
      </c>
      <c r="K840" t="str">
        <f>VLOOKUP(D840, department!A:B, 2, FALSE)</f>
        <v>General Surgery</v>
      </c>
      <c r="L840" t="str">
        <f>VLOOKUP(C840, provider!A:B, 2, FALSE)</f>
        <v>Dr. Sade Kikiola</v>
      </c>
      <c r="M840" t="str">
        <f>VLOOKUP(G840, insurance!A:B, 2, FALSE)</f>
        <v>AXA</v>
      </c>
      <c r="N840">
        <f>VLOOKUP(B840, patient!A:D, 4, FALSE)</f>
        <v>57</v>
      </c>
      <c r="O840" t="str">
        <f>VLOOKUP(B840, patient!A:C, 3, FALSE)</f>
        <v>Male</v>
      </c>
      <c r="P840" t="str">
        <f>VLOOKUP(B840, patient!A:F, 6, FALSE)</f>
        <v>White</v>
      </c>
      <c r="Q840" t="s">
        <v>492</v>
      </c>
      <c r="R840">
        <v>511</v>
      </c>
      <c r="S840">
        <v>158</v>
      </c>
      <c r="U840" s="1" t="str">
        <f t="shared" si="39"/>
        <v>No</v>
      </c>
      <c r="V840">
        <v>1</v>
      </c>
      <c r="W840" t="s">
        <v>492</v>
      </c>
      <c r="X840" t="s">
        <v>495</v>
      </c>
      <c r="Y840" t="str">
        <f t="shared" si="40"/>
        <v>Emergency</v>
      </c>
      <c r="Z840" t="s">
        <v>489</v>
      </c>
      <c r="AC840" t="s">
        <v>493</v>
      </c>
      <c r="AD840">
        <v>489.3</v>
      </c>
      <c r="AE840">
        <v>30</v>
      </c>
      <c r="AF840" t="str">
        <f t="shared" si="41"/>
        <v>Mar</v>
      </c>
    </row>
    <row r="841" spans="1:32" x14ac:dyDescent="0.25">
      <c r="A841" s="1">
        <v>45375</v>
      </c>
      <c r="B841">
        <v>2473</v>
      </c>
      <c r="C841">
        <v>5</v>
      </c>
      <c r="D841">
        <v>1</v>
      </c>
      <c r="E841">
        <v>4</v>
      </c>
      <c r="F841">
        <v>1</v>
      </c>
      <c r="G841">
        <v>3</v>
      </c>
      <c r="H841">
        <f>VLOOKUP(B841, patient!A:E, 5, FALSE)</f>
        <v>5</v>
      </c>
      <c r="I841" t="str">
        <f>VLOOKUP(H841, city!A:B, 2, FALSE)</f>
        <v>Bristol</v>
      </c>
      <c r="J841" t="str">
        <f>VLOOKUP(E841, diagnosis!A:B, 2, FALSE)</f>
        <v>Hypertension</v>
      </c>
      <c r="K841" t="str">
        <f>VLOOKUP(D841, department!A:B, 2, FALSE)</f>
        <v>Cardiology</v>
      </c>
      <c r="L841" t="str">
        <f>VLOOKUP(C841, provider!A:B, 2, FALSE)</f>
        <v>Dr. Sade Kikiola</v>
      </c>
      <c r="M841" t="str">
        <f>VLOOKUP(G841, insurance!A:B, 2, FALSE)</f>
        <v>Allianz</v>
      </c>
      <c r="N841">
        <f>VLOOKUP(B841, patient!A:D, 4, FALSE)</f>
        <v>59</v>
      </c>
      <c r="O841" t="str">
        <f>VLOOKUP(B841, patient!A:C, 3, FALSE)</f>
        <v>Female</v>
      </c>
      <c r="P841" t="str">
        <f>VLOOKUP(B841, patient!A:F, 6, FALSE)</f>
        <v>White</v>
      </c>
      <c r="Q841" t="s">
        <v>491</v>
      </c>
      <c r="R841">
        <v>832</v>
      </c>
      <c r="S841">
        <v>38</v>
      </c>
      <c r="U841" s="1" t="str">
        <f t="shared" si="39"/>
        <v>No</v>
      </c>
      <c r="V841">
        <v>2</v>
      </c>
      <c r="W841" t="s">
        <v>487</v>
      </c>
      <c r="X841" t="s">
        <v>495</v>
      </c>
      <c r="Y841" t="str">
        <f t="shared" si="40"/>
        <v>Emergency</v>
      </c>
      <c r="Z841" t="s">
        <v>497</v>
      </c>
      <c r="AC841" t="s">
        <v>496</v>
      </c>
      <c r="AD841">
        <v>644</v>
      </c>
      <c r="AE841">
        <v>50</v>
      </c>
      <c r="AF841" t="str">
        <f t="shared" si="41"/>
        <v>Mar</v>
      </c>
    </row>
    <row r="842" spans="1:32" x14ac:dyDescent="0.25">
      <c r="A842" s="1">
        <v>45376</v>
      </c>
      <c r="B842">
        <v>3543</v>
      </c>
      <c r="C842">
        <v>5</v>
      </c>
      <c r="D842">
        <v>2</v>
      </c>
      <c r="E842">
        <v>1</v>
      </c>
      <c r="F842">
        <v>2</v>
      </c>
      <c r="G842">
        <v>2</v>
      </c>
      <c r="H842">
        <f>VLOOKUP(B842, patient!A:E, 5, FALSE)</f>
        <v>4</v>
      </c>
      <c r="I842" t="str">
        <f>VLOOKUP(H842, city!A:B, 2, FALSE)</f>
        <v>Birmingham</v>
      </c>
      <c r="J842" t="str">
        <f>VLOOKUP(E842, diagnosis!A:B, 2, FALSE)</f>
        <v>Appendicitis</v>
      </c>
      <c r="K842" t="str">
        <f>VLOOKUP(D842, department!A:B, 2, FALSE)</f>
        <v>General Surgery</v>
      </c>
      <c r="L842" t="str">
        <f>VLOOKUP(C842, provider!A:B, 2, FALSE)</f>
        <v>Dr. Sade Kikiola</v>
      </c>
      <c r="M842" t="str">
        <f>VLOOKUP(G842, insurance!A:B, 2, FALSE)</f>
        <v>AXA</v>
      </c>
      <c r="N842">
        <f>VLOOKUP(B842, patient!A:D, 4, FALSE)</f>
        <v>26</v>
      </c>
      <c r="O842" t="str">
        <f>VLOOKUP(B842, patient!A:C, 3, FALSE)</f>
        <v>Male</v>
      </c>
      <c r="P842" t="str">
        <f>VLOOKUP(B842, patient!A:F, 6, FALSE)</f>
        <v>Other</v>
      </c>
      <c r="Q842" t="s">
        <v>492</v>
      </c>
      <c r="R842">
        <v>162</v>
      </c>
      <c r="S842">
        <v>121</v>
      </c>
      <c r="U842" s="1" t="str">
        <f t="shared" si="39"/>
        <v>No</v>
      </c>
      <c r="V842">
        <v>1</v>
      </c>
      <c r="W842" t="s">
        <v>487</v>
      </c>
      <c r="X842" t="s">
        <v>495</v>
      </c>
      <c r="Y842" t="str">
        <f t="shared" si="40"/>
        <v>Emergency</v>
      </c>
      <c r="Z842" t="s">
        <v>489</v>
      </c>
      <c r="AC842" t="s">
        <v>498</v>
      </c>
      <c r="AD842">
        <v>205.1</v>
      </c>
      <c r="AE842">
        <v>10</v>
      </c>
      <c r="AF842" t="str">
        <f t="shared" si="41"/>
        <v>Mar</v>
      </c>
    </row>
    <row r="843" spans="1:32" x14ac:dyDescent="0.25">
      <c r="A843" s="1">
        <v>45376</v>
      </c>
      <c r="B843">
        <v>3497</v>
      </c>
      <c r="C843">
        <v>5</v>
      </c>
      <c r="D843">
        <v>1</v>
      </c>
      <c r="E843">
        <v>4</v>
      </c>
      <c r="F843">
        <v>4</v>
      </c>
      <c r="G843">
        <v>1</v>
      </c>
      <c r="H843">
        <f>VLOOKUP(B843, patient!A:E, 5, FALSE)</f>
        <v>16</v>
      </c>
      <c r="I843" t="str">
        <f>VLOOKUP(H843, city!A:B, 2, FALSE)</f>
        <v>Glasgow</v>
      </c>
      <c r="J843" t="str">
        <f>VLOOKUP(E843, diagnosis!A:B, 2, FALSE)</f>
        <v>Hypertension</v>
      </c>
      <c r="K843" t="str">
        <f>VLOOKUP(D843, department!A:B, 2, FALSE)</f>
        <v>Cardiology</v>
      </c>
      <c r="L843" t="str">
        <f>VLOOKUP(C843, provider!A:B, 2, FALSE)</f>
        <v>Dr. Sade Kikiola</v>
      </c>
      <c r="M843" t="str">
        <f>VLOOKUP(G843, insurance!A:B, 2, FALSE)</f>
        <v>Aviva</v>
      </c>
      <c r="N843">
        <f>VLOOKUP(B843, patient!A:D, 4, FALSE)</f>
        <v>67</v>
      </c>
      <c r="O843" t="str">
        <f>VLOOKUP(B843, patient!A:C, 3, FALSE)</f>
        <v>Female</v>
      </c>
      <c r="P843" t="str">
        <f>VLOOKUP(B843, patient!A:F, 6, FALSE)</f>
        <v>Asian</v>
      </c>
      <c r="Q843" t="s">
        <v>486</v>
      </c>
      <c r="R843">
        <v>124</v>
      </c>
      <c r="S843">
        <v>46</v>
      </c>
      <c r="T843" s="1">
        <v>45385</v>
      </c>
      <c r="U843" s="1" t="str">
        <f t="shared" si="39"/>
        <v>Yes</v>
      </c>
      <c r="V843">
        <v>2</v>
      </c>
      <c r="W843" t="s">
        <v>494</v>
      </c>
      <c r="X843" t="s">
        <v>488</v>
      </c>
      <c r="Y843" t="str">
        <f t="shared" si="40"/>
        <v>Scheduled</v>
      </c>
      <c r="Z843" t="s">
        <v>497</v>
      </c>
      <c r="AC843" t="s">
        <v>490</v>
      </c>
      <c r="AD843">
        <v>119</v>
      </c>
      <c r="AE843">
        <v>0</v>
      </c>
      <c r="AF843" t="str">
        <f t="shared" si="41"/>
        <v>Mar</v>
      </c>
    </row>
    <row r="844" spans="1:32" x14ac:dyDescent="0.25">
      <c r="A844" s="1">
        <v>45376</v>
      </c>
      <c r="B844">
        <v>1511</v>
      </c>
      <c r="C844">
        <v>5</v>
      </c>
      <c r="D844">
        <v>2</v>
      </c>
      <c r="E844">
        <v>1</v>
      </c>
      <c r="F844">
        <v>2</v>
      </c>
      <c r="G844">
        <v>1</v>
      </c>
      <c r="H844">
        <f>VLOOKUP(B844, patient!A:E, 5, FALSE)</f>
        <v>8</v>
      </c>
      <c r="I844" t="str">
        <f>VLOOKUP(H844, city!A:B, 2, FALSE)</f>
        <v>Bristol</v>
      </c>
      <c r="J844" t="str">
        <f>VLOOKUP(E844, diagnosis!A:B, 2, FALSE)</f>
        <v>Appendicitis</v>
      </c>
      <c r="K844" t="str">
        <f>VLOOKUP(D844, department!A:B, 2, FALSE)</f>
        <v>General Surgery</v>
      </c>
      <c r="L844" t="str">
        <f>VLOOKUP(C844, provider!A:B, 2, FALSE)</f>
        <v>Dr. Sade Kikiola</v>
      </c>
      <c r="M844" t="str">
        <f>VLOOKUP(G844, insurance!A:B, 2, FALSE)</f>
        <v>Aviva</v>
      </c>
      <c r="N844">
        <f>VLOOKUP(B844, patient!A:D, 4, FALSE)</f>
        <v>44</v>
      </c>
      <c r="O844" t="str">
        <f>VLOOKUP(B844, patient!A:C, 3, FALSE)</f>
        <v>Female</v>
      </c>
      <c r="P844" t="str">
        <f>VLOOKUP(B844, patient!A:F, 6, FALSE)</f>
        <v>Other</v>
      </c>
      <c r="Q844" t="s">
        <v>486</v>
      </c>
      <c r="R844">
        <v>342</v>
      </c>
      <c r="S844">
        <v>48</v>
      </c>
      <c r="U844" s="1" t="str">
        <f t="shared" si="39"/>
        <v>No</v>
      </c>
      <c r="V844">
        <v>1</v>
      </c>
      <c r="W844" t="s">
        <v>492</v>
      </c>
      <c r="X844" t="s">
        <v>495</v>
      </c>
      <c r="Y844" t="str">
        <f t="shared" si="40"/>
        <v>Emergency</v>
      </c>
      <c r="Z844" t="s">
        <v>497</v>
      </c>
      <c r="AC844" t="s">
        <v>498</v>
      </c>
      <c r="AD844">
        <v>280</v>
      </c>
      <c r="AE844">
        <v>10</v>
      </c>
      <c r="AF844" t="str">
        <f t="shared" si="41"/>
        <v>Mar</v>
      </c>
    </row>
    <row r="845" spans="1:32" x14ac:dyDescent="0.25">
      <c r="A845" s="1">
        <v>45376</v>
      </c>
      <c r="B845">
        <v>2617</v>
      </c>
      <c r="C845">
        <v>5</v>
      </c>
      <c r="D845">
        <v>1</v>
      </c>
      <c r="E845">
        <v>4</v>
      </c>
      <c r="F845">
        <v>5</v>
      </c>
      <c r="G845">
        <v>2</v>
      </c>
      <c r="H845">
        <f>VLOOKUP(B845, patient!A:E, 5, FALSE)</f>
        <v>35</v>
      </c>
      <c r="I845" t="str">
        <f>VLOOKUP(H845, city!A:B, 2, FALSE)</f>
        <v>Newcastle</v>
      </c>
      <c r="J845" t="str">
        <f>VLOOKUP(E845, diagnosis!A:B, 2, FALSE)</f>
        <v>Hypertension</v>
      </c>
      <c r="K845" t="str">
        <f>VLOOKUP(D845, department!A:B, 2, FALSE)</f>
        <v>Cardiology</v>
      </c>
      <c r="L845" t="str">
        <f>VLOOKUP(C845, provider!A:B, 2, FALSE)</f>
        <v>Dr. Sade Kikiola</v>
      </c>
      <c r="M845" t="str">
        <f>VLOOKUP(G845, insurance!A:B, 2, FALSE)</f>
        <v>AXA</v>
      </c>
      <c r="N845">
        <f>VLOOKUP(B845, patient!A:D, 4, FALSE)</f>
        <v>75</v>
      </c>
      <c r="O845" t="str">
        <f>VLOOKUP(B845, patient!A:C, 3, FALSE)</f>
        <v>Male</v>
      </c>
      <c r="P845" t="str">
        <f>VLOOKUP(B845, patient!A:F, 6, FALSE)</f>
        <v>Asian</v>
      </c>
      <c r="Q845" t="s">
        <v>486</v>
      </c>
      <c r="R845">
        <v>490</v>
      </c>
      <c r="S845">
        <v>37</v>
      </c>
      <c r="T845" s="1">
        <v>45386</v>
      </c>
      <c r="U845" s="1" t="str">
        <f t="shared" si="39"/>
        <v>Yes</v>
      </c>
      <c r="V845">
        <v>2</v>
      </c>
      <c r="W845" t="s">
        <v>494</v>
      </c>
      <c r="X845" t="s">
        <v>488</v>
      </c>
      <c r="Y845" t="str">
        <f t="shared" si="40"/>
        <v>Scheduled</v>
      </c>
      <c r="Z845" t="s">
        <v>489</v>
      </c>
      <c r="AC845" t="s">
        <v>490</v>
      </c>
      <c r="AD845">
        <v>368.9</v>
      </c>
      <c r="AE845">
        <v>0</v>
      </c>
      <c r="AF845" t="str">
        <f t="shared" si="41"/>
        <v>Mar</v>
      </c>
    </row>
    <row r="846" spans="1:32" x14ac:dyDescent="0.25">
      <c r="A846" s="1">
        <v>45376</v>
      </c>
      <c r="B846">
        <v>126</v>
      </c>
      <c r="C846">
        <v>5</v>
      </c>
      <c r="D846">
        <v>2</v>
      </c>
      <c r="E846">
        <v>1</v>
      </c>
      <c r="F846">
        <v>2</v>
      </c>
      <c r="G846">
        <v>2</v>
      </c>
      <c r="H846">
        <f>VLOOKUP(B846, patient!A:E, 5, FALSE)</f>
        <v>12</v>
      </c>
      <c r="I846" t="str">
        <f>VLOOKUP(H846, city!A:B, 2, FALSE)</f>
        <v>Edinburgh</v>
      </c>
      <c r="J846" t="str">
        <f>VLOOKUP(E846, diagnosis!A:B, 2, FALSE)</f>
        <v>Appendicitis</v>
      </c>
      <c r="K846" t="str">
        <f>VLOOKUP(D846, department!A:B, 2, FALSE)</f>
        <v>General Surgery</v>
      </c>
      <c r="L846" t="str">
        <f>VLOOKUP(C846, provider!A:B, 2, FALSE)</f>
        <v>Dr. Sade Kikiola</v>
      </c>
      <c r="M846" t="str">
        <f>VLOOKUP(G846, insurance!A:B, 2, FALSE)</f>
        <v>AXA</v>
      </c>
      <c r="N846">
        <f>VLOOKUP(B846, patient!A:D, 4, FALSE)</f>
        <v>19</v>
      </c>
      <c r="O846" t="str">
        <f>VLOOKUP(B846, patient!A:C, 3, FALSE)</f>
        <v>Male</v>
      </c>
      <c r="P846" t="str">
        <f>VLOOKUP(B846, patient!A:F, 6, FALSE)</f>
        <v>Asian</v>
      </c>
      <c r="Q846" t="s">
        <v>486</v>
      </c>
      <c r="R846">
        <v>245</v>
      </c>
      <c r="S846">
        <v>184</v>
      </c>
      <c r="U846" s="1" t="str">
        <f t="shared" si="39"/>
        <v>No</v>
      </c>
      <c r="V846">
        <v>1</v>
      </c>
      <c r="W846" t="s">
        <v>492</v>
      </c>
      <c r="X846" t="s">
        <v>488</v>
      </c>
      <c r="Y846" t="str">
        <f t="shared" si="40"/>
        <v>Scheduled</v>
      </c>
      <c r="Z846" t="s">
        <v>489</v>
      </c>
      <c r="AC846" t="s">
        <v>498</v>
      </c>
      <c r="AD846">
        <v>307.3</v>
      </c>
      <c r="AE846">
        <v>10</v>
      </c>
      <c r="AF846" t="str">
        <f t="shared" si="41"/>
        <v>Mar</v>
      </c>
    </row>
    <row r="847" spans="1:32" x14ac:dyDescent="0.25">
      <c r="A847" s="1">
        <v>45376</v>
      </c>
      <c r="B847">
        <v>1214</v>
      </c>
      <c r="C847">
        <v>5</v>
      </c>
      <c r="D847">
        <v>1</v>
      </c>
      <c r="E847">
        <v>4</v>
      </c>
      <c r="F847">
        <v>4</v>
      </c>
      <c r="G847">
        <v>2</v>
      </c>
      <c r="H847">
        <f>VLOOKUP(B847, patient!A:E, 5, FALSE)</f>
        <v>27</v>
      </c>
      <c r="I847" t="str">
        <f>VLOOKUP(H847, city!A:B, 2, FALSE)</f>
        <v>London</v>
      </c>
      <c r="J847" t="str">
        <f>VLOOKUP(E847, diagnosis!A:B, 2, FALSE)</f>
        <v>Hypertension</v>
      </c>
      <c r="K847" t="str">
        <f>VLOOKUP(D847, department!A:B, 2, FALSE)</f>
        <v>Cardiology</v>
      </c>
      <c r="L847" t="str">
        <f>VLOOKUP(C847, provider!A:B, 2, FALSE)</f>
        <v>Dr. Sade Kikiola</v>
      </c>
      <c r="M847" t="str">
        <f>VLOOKUP(G847, insurance!A:B, 2, FALSE)</f>
        <v>AXA</v>
      </c>
      <c r="N847">
        <f>VLOOKUP(B847, patient!A:D, 4, FALSE)</f>
        <v>22</v>
      </c>
      <c r="O847" t="str">
        <f>VLOOKUP(B847, patient!A:C, 3, FALSE)</f>
        <v>Female</v>
      </c>
      <c r="P847" t="str">
        <f>VLOOKUP(B847, patient!A:F, 6, FALSE)</f>
        <v>Asian</v>
      </c>
      <c r="Q847" t="s">
        <v>486</v>
      </c>
      <c r="R847">
        <v>921</v>
      </c>
      <c r="S847">
        <v>194</v>
      </c>
      <c r="U847" s="1" t="str">
        <f t="shared" si="39"/>
        <v>No</v>
      </c>
      <c r="V847">
        <v>2</v>
      </c>
      <c r="W847" t="s">
        <v>494</v>
      </c>
      <c r="X847" t="s">
        <v>488</v>
      </c>
      <c r="Y847" t="str">
        <f t="shared" si="40"/>
        <v>Scheduled</v>
      </c>
      <c r="Z847" t="s">
        <v>497</v>
      </c>
      <c r="AC847" t="s">
        <v>498</v>
      </c>
      <c r="AD847">
        <v>787.5</v>
      </c>
      <c r="AE847">
        <v>10</v>
      </c>
      <c r="AF847" t="str">
        <f t="shared" si="41"/>
        <v>Mar</v>
      </c>
    </row>
    <row r="848" spans="1:32" x14ac:dyDescent="0.25">
      <c r="A848" s="1">
        <v>45376</v>
      </c>
      <c r="B848">
        <v>2444</v>
      </c>
      <c r="C848">
        <v>5</v>
      </c>
      <c r="D848">
        <v>2</v>
      </c>
      <c r="E848">
        <v>1</v>
      </c>
      <c r="F848">
        <v>2</v>
      </c>
      <c r="G848">
        <v>2</v>
      </c>
      <c r="H848">
        <f>VLOOKUP(B848, patient!A:E, 5, FALSE)</f>
        <v>17</v>
      </c>
      <c r="I848" t="str">
        <f>VLOOKUP(H848, city!A:B, 2, FALSE)</f>
        <v>Leeds</v>
      </c>
      <c r="J848" t="str">
        <f>VLOOKUP(E848, diagnosis!A:B, 2, FALSE)</f>
        <v>Appendicitis</v>
      </c>
      <c r="K848" t="str">
        <f>VLOOKUP(D848, department!A:B, 2, FALSE)</f>
        <v>General Surgery</v>
      </c>
      <c r="L848" t="str">
        <f>VLOOKUP(C848, provider!A:B, 2, FALSE)</f>
        <v>Dr. Sade Kikiola</v>
      </c>
      <c r="M848" t="str">
        <f>VLOOKUP(G848, insurance!A:B, 2, FALSE)</f>
        <v>AXA</v>
      </c>
      <c r="N848">
        <f>VLOOKUP(B848, patient!A:D, 4, FALSE)</f>
        <v>46</v>
      </c>
      <c r="O848" t="str">
        <f>VLOOKUP(B848, patient!A:C, 3, FALSE)</f>
        <v>Female</v>
      </c>
      <c r="P848" t="str">
        <f>VLOOKUP(B848, patient!A:F, 6, FALSE)</f>
        <v>Asian</v>
      </c>
      <c r="Q848" t="s">
        <v>486</v>
      </c>
      <c r="R848">
        <v>338</v>
      </c>
      <c r="S848">
        <v>108</v>
      </c>
      <c r="U848" s="1" t="str">
        <f t="shared" si="39"/>
        <v>No</v>
      </c>
      <c r="V848">
        <v>1</v>
      </c>
      <c r="W848" t="s">
        <v>494</v>
      </c>
      <c r="X848" t="s">
        <v>495</v>
      </c>
      <c r="Y848" t="str">
        <f t="shared" si="40"/>
        <v>Emergency</v>
      </c>
      <c r="Z848" t="s">
        <v>489</v>
      </c>
      <c r="AC848" t="s">
        <v>496</v>
      </c>
      <c r="AD848">
        <v>347.2</v>
      </c>
      <c r="AE848">
        <v>50</v>
      </c>
      <c r="AF848" t="str">
        <f t="shared" si="41"/>
        <v>Mar</v>
      </c>
    </row>
    <row r="849" spans="1:32" x14ac:dyDescent="0.25">
      <c r="A849" s="1">
        <v>45376</v>
      </c>
      <c r="B849">
        <v>3336</v>
      </c>
      <c r="C849">
        <v>5</v>
      </c>
      <c r="D849">
        <v>1</v>
      </c>
      <c r="E849">
        <v>4</v>
      </c>
      <c r="F849">
        <v>3</v>
      </c>
      <c r="G849">
        <v>3</v>
      </c>
      <c r="H849">
        <f>VLOOKUP(B849, patient!A:E, 5, FALSE)</f>
        <v>30</v>
      </c>
      <c r="I849" t="str">
        <f>VLOOKUP(H849, city!A:B, 2, FALSE)</f>
        <v>Manchester</v>
      </c>
      <c r="J849" t="str">
        <f>VLOOKUP(E849, diagnosis!A:B, 2, FALSE)</f>
        <v>Hypertension</v>
      </c>
      <c r="K849" t="str">
        <f>VLOOKUP(D849, department!A:B, 2, FALSE)</f>
        <v>Cardiology</v>
      </c>
      <c r="L849" t="str">
        <f>VLOOKUP(C849, provider!A:B, 2, FALSE)</f>
        <v>Dr. Sade Kikiola</v>
      </c>
      <c r="M849" t="str">
        <f>VLOOKUP(G849, insurance!A:B, 2, FALSE)</f>
        <v>Allianz</v>
      </c>
      <c r="N849">
        <f>VLOOKUP(B849, patient!A:D, 4, FALSE)</f>
        <v>54</v>
      </c>
      <c r="O849" t="str">
        <f>VLOOKUP(B849, patient!A:C, 3, FALSE)</f>
        <v>Male</v>
      </c>
      <c r="P849" t="str">
        <f>VLOOKUP(B849, patient!A:F, 6, FALSE)</f>
        <v>Other</v>
      </c>
      <c r="Q849" t="s">
        <v>486</v>
      </c>
      <c r="R849">
        <v>883</v>
      </c>
      <c r="S849">
        <v>39</v>
      </c>
      <c r="U849" s="1" t="str">
        <f t="shared" si="39"/>
        <v>No</v>
      </c>
      <c r="V849">
        <v>2</v>
      </c>
      <c r="W849" t="s">
        <v>487</v>
      </c>
      <c r="X849" t="s">
        <v>495</v>
      </c>
      <c r="Y849" t="str">
        <f t="shared" si="40"/>
        <v>Emergency</v>
      </c>
      <c r="Z849" t="s">
        <v>489</v>
      </c>
      <c r="AC849" t="s">
        <v>496</v>
      </c>
      <c r="AD849">
        <v>680.4</v>
      </c>
      <c r="AE849">
        <v>50</v>
      </c>
      <c r="AF849" t="str">
        <f t="shared" si="41"/>
        <v>Mar</v>
      </c>
    </row>
    <row r="850" spans="1:32" x14ac:dyDescent="0.25">
      <c r="A850" s="1">
        <v>45376</v>
      </c>
      <c r="B850">
        <v>1883</v>
      </c>
      <c r="C850">
        <v>5</v>
      </c>
      <c r="D850">
        <v>2</v>
      </c>
      <c r="E850">
        <v>1</v>
      </c>
      <c r="F850">
        <v>2</v>
      </c>
      <c r="G850">
        <v>1</v>
      </c>
      <c r="H850">
        <f>VLOOKUP(B850, patient!A:E, 5, FALSE)</f>
        <v>30</v>
      </c>
      <c r="I850" t="str">
        <f>VLOOKUP(H850, city!A:B, 2, FALSE)</f>
        <v>Manchester</v>
      </c>
      <c r="J850" t="str">
        <f>VLOOKUP(E850, diagnosis!A:B, 2, FALSE)</f>
        <v>Appendicitis</v>
      </c>
      <c r="K850" t="str">
        <f>VLOOKUP(D850, department!A:B, 2, FALSE)</f>
        <v>General Surgery</v>
      </c>
      <c r="L850" t="str">
        <f>VLOOKUP(C850, provider!A:B, 2, FALSE)</f>
        <v>Dr. Sade Kikiola</v>
      </c>
      <c r="M850" t="str">
        <f>VLOOKUP(G850, insurance!A:B, 2, FALSE)</f>
        <v>Aviva</v>
      </c>
      <c r="N850">
        <f>VLOOKUP(B850, patient!A:D, 4, FALSE)</f>
        <v>55</v>
      </c>
      <c r="O850" t="str">
        <f>VLOOKUP(B850, patient!A:C, 3, FALSE)</f>
        <v>Male</v>
      </c>
      <c r="P850" t="str">
        <f>VLOOKUP(B850, patient!A:F, 6, FALSE)</f>
        <v>White</v>
      </c>
      <c r="Q850" t="s">
        <v>486</v>
      </c>
      <c r="R850">
        <v>449</v>
      </c>
      <c r="S850">
        <v>89</v>
      </c>
      <c r="T850" s="1">
        <v>45384</v>
      </c>
      <c r="U850" s="1" t="str">
        <f t="shared" si="39"/>
        <v>Yes</v>
      </c>
      <c r="V850">
        <v>1</v>
      </c>
      <c r="W850" t="s">
        <v>492</v>
      </c>
      <c r="X850" t="s">
        <v>495</v>
      </c>
      <c r="Y850" t="str">
        <f t="shared" si="40"/>
        <v>Emergency</v>
      </c>
      <c r="Z850" t="s">
        <v>497</v>
      </c>
      <c r="AC850" t="s">
        <v>490</v>
      </c>
      <c r="AD850">
        <v>376.6</v>
      </c>
      <c r="AE850">
        <v>0</v>
      </c>
      <c r="AF850" t="str">
        <f t="shared" si="41"/>
        <v>Mar</v>
      </c>
    </row>
    <row r="851" spans="1:32" x14ac:dyDescent="0.25">
      <c r="A851" s="1">
        <v>45376</v>
      </c>
      <c r="B851">
        <v>3840</v>
      </c>
      <c r="C851">
        <v>5</v>
      </c>
      <c r="D851">
        <v>1</v>
      </c>
      <c r="E851">
        <v>4</v>
      </c>
      <c r="F851">
        <v>5</v>
      </c>
      <c r="G851">
        <v>2</v>
      </c>
      <c r="H851">
        <f>VLOOKUP(B851, patient!A:E, 5, FALSE)</f>
        <v>11</v>
      </c>
      <c r="I851" t="str">
        <f>VLOOKUP(H851, city!A:B, 2, FALSE)</f>
        <v>Edinburgh</v>
      </c>
      <c r="J851" t="str">
        <f>VLOOKUP(E851, diagnosis!A:B, 2, FALSE)</f>
        <v>Hypertension</v>
      </c>
      <c r="K851" t="str">
        <f>VLOOKUP(D851, department!A:B, 2, FALSE)</f>
        <v>Cardiology</v>
      </c>
      <c r="L851" t="str">
        <f>VLOOKUP(C851, provider!A:B, 2, FALSE)</f>
        <v>Dr. Sade Kikiola</v>
      </c>
      <c r="M851" t="str">
        <f>VLOOKUP(G851, insurance!A:B, 2, FALSE)</f>
        <v>AXA</v>
      </c>
      <c r="N851">
        <f>VLOOKUP(B851, patient!A:D, 4, FALSE)</f>
        <v>36</v>
      </c>
      <c r="O851" t="str">
        <f>VLOOKUP(B851, patient!A:C, 3, FALSE)</f>
        <v>Male</v>
      </c>
      <c r="P851" t="str">
        <f>VLOOKUP(B851, patient!A:F, 6, FALSE)</f>
        <v>White</v>
      </c>
      <c r="Q851" t="s">
        <v>486</v>
      </c>
      <c r="R851">
        <v>309</v>
      </c>
      <c r="S851">
        <v>119</v>
      </c>
      <c r="U851" s="1" t="str">
        <f t="shared" si="39"/>
        <v>No</v>
      </c>
      <c r="V851">
        <v>2</v>
      </c>
      <c r="W851" t="s">
        <v>494</v>
      </c>
      <c r="X851" t="s">
        <v>495</v>
      </c>
      <c r="Y851" t="str">
        <f t="shared" si="40"/>
        <v>Emergency</v>
      </c>
      <c r="Z851" t="s">
        <v>497</v>
      </c>
      <c r="AC851" t="s">
        <v>498</v>
      </c>
      <c r="AD851">
        <v>306.60000000000002</v>
      </c>
      <c r="AE851">
        <v>10</v>
      </c>
      <c r="AF851" t="str">
        <f t="shared" si="41"/>
        <v>Mar</v>
      </c>
    </row>
    <row r="852" spans="1:32" x14ac:dyDescent="0.25">
      <c r="A852" s="1">
        <v>45377</v>
      </c>
      <c r="B852">
        <v>1220</v>
      </c>
      <c r="C852">
        <v>5</v>
      </c>
      <c r="D852">
        <v>2</v>
      </c>
      <c r="E852">
        <v>1</v>
      </c>
      <c r="F852">
        <v>2</v>
      </c>
      <c r="G852">
        <v>2</v>
      </c>
      <c r="H852">
        <f>VLOOKUP(B852, patient!A:E, 5, FALSE)</f>
        <v>3</v>
      </c>
      <c r="I852" t="str">
        <f>VLOOKUP(H852, city!A:B, 2, FALSE)</f>
        <v>Birmingham</v>
      </c>
      <c r="J852" t="str">
        <f>VLOOKUP(E852, diagnosis!A:B, 2, FALSE)</f>
        <v>Appendicitis</v>
      </c>
      <c r="K852" t="str">
        <f>VLOOKUP(D852, department!A:B, 2, FALSE)</f>
        <v>General Surgery</v>
      </c>
      <c r="L852" t="str">
        <f>VLOOKUP(C852, provider!A:B, 2, FALSE)</f>
        <v>Dr. Sade Kikiola</v>
      </c>
      <c r="M852" t="str">
        <f>VLOOKUP(G852, insurance!A:B, 2, FALSE)</f>
        <v>AXA</v>
      </c>
      <c r="N852">
        <f>VLOOKUP(B852, patient!A:D, 4, FALSE)</f>
        <v>25</v>
      </c>
      <c r="O852" t="str">
        <f>VLOOKUP(B852, patient!A:C, 3, FALSE)</f>
        <v>Female</v>
      </c>
      <c r="P852" t="str">
        <f>VLOOKUP(B852, patient!A:F, 6, FALSE)</f>
        <v>Other</v>
      </c>
      <c r="Q852" t="s">
        <v>486</v>
      </c>
      <c r="R852">
        <v>647</v>
      </c>
      <c r="S852">
        <v>196</v>
      </c>
      <c r="T852" s="1">
        <v>45384</v>
      </c>
      <c r="U852" s="1" t="str">
        <f t="shared" si="39"/>
        <v>Yes</v>
      </c>
      <c r="V852">
        <v>1</v>
      </c>
      <c r="W852" t="s">
        <v>487</v>
      </c>
      <c r="X852" t="s">
        <v>488</v>
      </c>
      <c r="Y852" t="str">
        <f t="shared" si="40"/>
        <v>Scheduled</v>
      </c>
      <c r="Z852" t="s">
        <v>497</v>
      </c>
      <c r="AC852" t="s">
        <v>490</v>
      </c>
      <c r="AD852">
        <v>590.1</v>
      </c>
      <c r="AE852">
        <v>0</v>
      </c>
      <c r="AF852" t="str">
        <f t="shared" si="41"/>
        <v>Mar</v>
      </c>
    </row>
    <row r="853" spans="1:32" x14ac:dyDescent="0.25">
      <c r="A853" s="1">
        <v>45377</v>
      </c>
      <c r="B853">
        <v>1305</v>
      </c>
      <c r="C853">
        <v>5</v>
      </c>
      <c r="D853">
        <v>1</v>
      </c>
      <c r="E853">
        <v>4</v>
      </c>
      <c r="F853">
        <v>2</v>
      </c>
      <c r="G853">
        <v>2</v>
      </c>
      <c r="H853">
        <f>VLOOKUP(B853, patient!A:E, 5, FALSE)</f>
        <v>3</v>
      </c>
      <c r="I853" t="str">
        <f>VLOOKUP(H853, city!A:B, 2, FALSE)</f>
        <v>Birmingham</v>
      </c>
      <c r="J853" t="str">
        <f>VLOOKUP(E853, diagnosis!A:B, 2, FALSE)</f>
        <v>Hypertension</v>
      </c>
      <c r="K853" t="str">
        <f>VLOOKUP(D853, department!A:B, 2, FALSE)</f>
        <v>Cardiology</v>
      </c>
      <c r="L853" t="str">
        <f>VLOOKUP(C853, provider!A:B, 2, FALSE)</f>
        <v>Dr. Sade Kikiola</v>
      </c>
      <c r="M853" t="str">
        <f>VLOOKUP(G853, insurance!A:B, 2, FALSE)</f>
        <v>AXA</v>
      </c>
      <c r="N853">
        <f>VLOOKUP(B853, patient!A:D, 4, FALSE)</f>
        <v>65</v>
      </c>
      <c r="O853" t="str">
        <f>VLOOKUP(B853, patient!A:C, 3, FALSE)</f>
        <v>Female</v>
      </c>
      <c r="P853" t="str">
        <f>VLOOKUP(B853, patient!A:F, 6, FALSE)</f>
        <v>Hispanic</v>
      </c>
      <c r="Q853" t="s">
        <v>486</v>
      </c>
      <c r="R853">
        <v>609</v>
      </c>
      <c r="S853">
        <v>162</v>
      </c>
      <c r="T853" s="1">
        <v>45393</v>
      </c>
      <c r="U853" s="1" t="str">
        <f t="shared" si="39"/>
        <v>Yes</v>
      </c>
      <c r="V853">
        <v>2</v>
      </c>
      <c r="W853" t="s">
        <v>487</v>
      </c>
      <c r="X853" t="s">
        <v>488</v>
      </c>
      <c r="Y853" t="str">
        <f t="shared" si="40"/>
        <v>Scheduled</v>
      </c>
      <c r="Z853" t="s">
        <v>497</v>
      </c>
      <c r="AC853" t="s">
        <v>490</v>
      </c>
      <c r="AD853">
        <v>539.70000000000005</v>
      </c>
      <c r="AE853">
        <v>0</v>
      </c>
      <c r="AF853" t="str">
        <f t="shared" si="41"/>
        <v>Mar</v>
      </c>
    </row>
    <row r="854" spans="1:32" x14ac:dyDescent="0.25">
      <c r="A854" s="1">
        <v>45377</v>
      </c>
      <c r="B854">
        <v>334</v>
      </c>
      <c r="C854">
        <v>5</v>
      </c>
      <c r="D854">
        <v>2</v>
      </c>
      <c r="E854">
        <v>1</v>
      </c>
      <c r="F854">
        <v>2</v>
      </c>
      <c r="G854">
        <v>1</v>
      </c>
      <c r="H854">
        <f>VLOOKUP(B854, patient!A:E, 5, FALSE)</f>
        <v>21</v>
      </c>
      <c r="I854" t="str">
        <f>VLOOKUP(H854, city!A:B, 2, FALSE)</f>
        <v>Liverpool</v>
      </c>
      <c r="J854" t="str">
        <f>VLOOKUP(E854, diagnosis!A:B, 2, FALSE)</f>
        <v>Appendicitis</v>
      </c>
      <c r="K854" t="str">
        <f>VLOOKUP(D854, department!A:B, 2, FALSE)</f>
        <v>General Surgery</v>
      </c>
      <c r="L854" t="str">
        <f>VLOOKUP(C854, provider!A:B, 2, FALSE)</f>
        <v>Dr. Sade Kikiola</v>
      </c>
      <c r="M854" t="str">
        <f>VLOOKUP(G854, insurance!A:B, 2, FALSE)</f>
        <v>Aviva</v>
      </c>
      <c r="N854">
        <f>VLOOKUP(B854, patient!A:D, 4, FALSE)</f>
        <v>62</v>
      </c>
      <c r="O854" t="str">
        <f>VLOOKUP(B854, patient!A:C, 3, FALSE)</f>
        <v>Female</v>
      </c>
      <c r="P854" t="str">
        <f>VLOOKUP(B854, patient!A:F, 6, FALSE)</f>
        <v>Black</v>
      </c>
      <c r="Q854" t="s">
        <v>486</v>
      </c>
      <c r="R854">
        <v>240</v>
      </c>
      <c r="S854">
        <v>37</v>
      </c>
      <c r="T854" s="1">
        <v>45386</v>
      </c>
      <c r="U854" s="1" t="str">
        <f t="shared" si="39"/>
        <v>Yes</v>
      </c>
      <c r="V854">
        <v>1</v>
      </c>
      <c r="W854" t="s">
        <v>487</v>
      </c>
      <c r="X854" t="s">
        <v>488</v>
      </c>
      <c r="Y854" t="str">
        <f t="shared" si="40"/>
        <v>Scheduled</v>
      </c>
      <c r="Z854" t="s">
        <v>497</v>
      </c>
      <c r="AC854" t="s">
        <v>490</v>
      </c>
      <c r="AD854">
        <v>193.9</v>
      </c>
      <c r="AE854">
        <v>0</v>
      </c>
      <c r="AF854" t="str">
        <f t="shared" si="41"/>
        <v>Mar</v>
      </c>
    </row>
    <row r="855" spans="1:32" x14ac:dyDescent="0.25">
      <c r="A855" s="1">
        <v>45377</v>
      </c>
      <c r="B855">
        <v>4471</v>
      </c>
      <c r="C855">
        <v>5</v>
      </c>
      <c r="D855">
        <v>1</v>
      </c>
      <c r="E855">
        <v>4</v>
      </c>
      <c r="F855">
        <v>5</v>
      </c>
      <c r="G855">
        <v>1</v>
      </c>
      <c r="H855">
        <f>VLOOKUP(B855, patient!A:E, 5, FALSE)</f>
        <v>21</v>
      </c>
      <c r="I855" t="str">
        <f>VLOOKUP(H855, city!A:B, 2, FALSE)</f>
        <v>Liverpool</v>
      </c>
      <c r="J855" t="str">
        <f>VLOOKUP(E855, diagnosis!A:B, 2, FALSE)</f>
        <v>Hypertension</v>
      </c>
      <c r="K855" t="str">
        <f>VLOOKUP(D855, department!A:B, 2, FALSE)</f>
        <v>Cardiology</v>
      </c>
      <c r="L855" t="str">
        <f>VLOOKUP(C855, provider!A:B, 2, FALSE)</f>
        <v>Dr. Sade Kikiola</v>
      </c>
      <c r="M855" t="str">
        <f>VLOOKUP(G855, insurance!A:B, 2, FALSE)</f>
        <v>Aviva</v>
      </c>
      <c r="N855">
        <f>VLOOKUP(B855, patient!A:D, 4, FALSE)</f>
        <v>18</v>
      </c>
      <c r="O855" t="str">
        <f>VLOOKUP(B855, patient!A:C, 3, FALSE)</f>
        <v>Female</v>
      </c>
      <c r="P855" t="str">
        <f>VLOOKUP(B855, patient!A:F, 6, FALSE)</f>
        <v>Asian</v>
      </c>
      <c r="Q855" t="s">
        <v>486</v>
      </c>
      <c r="R855">
        <v>489</v>
      </c>
      <c r="S855">
        <v>57</v>
      </c>
      <c r="T855" s="1">
        <v>45393</v>
      </c>
      <c r="U855" s="1" t="str">
        <f t="shared" si="39"/>
        <v>Yes</v>
      </c>
      <c r="V855">
        <v>2</v>
      </c>
      <c r="W855" t="s">
        <v>492</v>
      </c>
      <c r="X855" t="s">
        <v>488</v>
      </c>
      <c r="Y855" t="str">
        <f t="shared" si="40"/>
        <v>Scheduled</v>
      </c>
      <c r="Z855" t="s">
        <v>497</v>
      </c>
      <c r="AC855" t="s">
        <v>490</v>
      </c>
      <c r="AD855">
        <v>382.2</v>
      </c>
      <c r="AE855">
        <v>0</v>
      </c>
      <c r="AF855" t="str">
        <f t="shared" si="41"/>
        <v>Mar</v>
      </c>
    </row>
    <row r="856" spans="1:32" x14ac:dyDescent="0.25">
      <c r="A856" s="1">
        <v>45377</v>
      </c>
      <c r="B856">
        <v>3431</v>
      </c>
      <c r="C856">
        <v>5</v>
      </c>
      <c r="D856">
        <v>2</v>
      </c>
      <c r="E856">
        <v>1</v>
      </c>
      <c r="F856">
        <v>2</v>
      </c>
      <c r="G856">
        <v>1</v>
      </c>
      <c r="H856">
        <f>VLOOKUP(B856, patient!A:E, 5, FALSE)</f>
        <v>28</v>
      </c>
      <c r="I856" t="str">
        <f>VLOOKUP(H856, city!A:B, 2, FALSE)</f>
        <v>London</v>
      </c>
      <c r="J856" t="str">
        <f>VLOOKUP(E856, diagnosis!A:B, 2, FALSE)</f>
        <v>Appendicitis</v>
      </c>
      <c r="K856" t="str">
        <f>VLOOKUP(D856, department!A:B, 2, FALSE)</f>
        <v>General Surgery</v>
      </c>
      <c r="L856" t="str">
        <f>VLOOKUP(C856, provider!A:B, 2, FALSE)</f>
        <v>Dr. Sade Kikiola</v>
      </c>
      <c r="M856" t="str">
        <f>VLOOKUP(G856, insurance!A:B, 2, FALSE)</f>
        <v>Aviva</v>
      </c>
      <c r="N856">
        <f>VLOOKUP(B856, patient!A:D, 4, FALSE)</f>
        <v>39</v>
      </c>
      <c r="O856" t="str">
        <f>VLOOKUP(B856, patient!A:C, 3, FALSE)</f>
        <v>Female</v>
      </c>
      <c r="P856" t="str">
        <f>VLOOKUP(B856, patient!A:F, 6, FALSE)</f>
        <v>Other</v>
      </c>
      <c r="Q856" t="s">
        <v>486</v>
      </c>
      <c r="R856">
        <v>254</v>
      </c>
      <c r="S856">
        <v>139</v>
      </c>
      <c r="T856" s="1">
        <v>45392</v>
      </c>
      <c r="U856" s="1" t="str">
        <f t="shared" si="39"/>
        <v>Yes</v>
      </c>
      <c r="V856">
        <v>1</v>
      </c>
      <c r="W856" t="s">
        <v>494</v>
      </c>
      <c r="X856" t="s">
        <v>495</v>
      </c>
      <c r="Y856" t="str">
        <f t="shared" si="40"/>
        <v>Emergency</v>
      </c>
      <c r="Z856" t="s">
        <v>489</v>
      </c>
      <c r="AC856" t="s">
        <v>490</v>
      </c>
      <c r="AD856">
        <v>275.10000000000002</v>
      </c>
      <c r="AE856">
        <v>0</v>
      </c>
      <c r="AF856" t="str">
        <f t="shared" si="41"/>
        <v>Mar</v>
      </c>
    </row>
    <row r="857" spans="1:32" x14ac:dyDescent="0.25">
      <c r="A857" s="1">
        <v>45377</v>
      </c>
      <c r="B857">
        <v>3925</v>
      </c>
      <c r="C857">
        <v>5</v>
      </c>
      <c r="D857">
        <v>1</v>
      </c>
      <c r="E857">
        <v>4</v>
      </c>
      <c r="F857">
        <v>4</v>
      </c>
      <c r="G857">
        <v>2</v>
      </c>
      <c r="H857">
        <f>VLOOKUP(B857, patient!A:E, 5, FALSE)</f>
        <v>28</v>
      </c>
      <c r="I857" t="str">
        <f>VLOOKUP(H857, city!A:B, 2, FALSE)</f>
        <v>London</v>
      </c>
      <c r="J857" t="str">
        <f>VLOOKUP(E857, diagnosis!A:B, 2, FALSE)</f>
        <v>Hypertension</v>
      </c>
      <c r="K857" t="str">
        <f>VLOOKUP(D857, department!A:B, 2, FALSE)</f>
        <v>Cardiology</v>
      </c>
      <c r="L857" t="str">
        <f>VLOOKUP(C857, provider!A:B, 2, FALSE)</f>
        <v>Dr. Sade Kikiola</v>
      </c>
      <c r="M857" t="str">
        <f>VLOOKUP(G857, insurance!A:B, 2, FALSE)</f>
        <v>AXA</v>
      </c>
      <c r="N857">
        <f>VLOOKUP(B857, patient!A:D, 4, FALSE)</f>
        <v>69</v>
      </c>
      <c r="O857" t="str">
        <f>VLOOKUP(B857, patient!A:C, 3, FALSE)</f>
        <v>Male</v>
      </c>
      <c r="P857" t="str">
        <f>VLOOKUP(B857, patient!A:F, 6, FALSE)</f>
        <v>Asian</v>
      </c>
      <c r="Q857" t="s">
        <v>486</v>
      </c>
      <c r="R857">
        <v>292</v>
      </c>
      <c r="S857">
        <v>108</v>
      </c>
      <c r="T857" s="1">
        <v>45400</v>
      </c>
      <c r="U857" s="1" t="str">
        <f t="shared" si="39"/>
        <v>Yes</v>
      </c>
      <c r="V857">
        <v>2</v>
      </c>
      <c r="W857" t="s">
        <v>492</v>
      </c>
      <c r="X857" t="s">
        <v>495</v>
      </c>
      <c r="Y857" t="str">
        <f t="shared" si="40"/>
        <v>Emergency</v>
      </c>
      <c r="Z857" t="s">
        <v>489</v>
      </c>
      <c r="AC857" t="s">
        <v>490</v>
      </c>
      <c r="AD857">
        <v>280</v>
      </c>
      <c r="AE857">
        <v>0</v>
      </c>
      <c r="AF857" t="str">
        <f t="shared" si="41"/>
        <v>Mar</v>
      </c>
    </row>
    <row r="858" spans="1:32" x14ac:dyDescent="0.25">
      <c r="A858" s="1">
        <v>45377</v>
      </c>
      <c r="B858">
        <v>3838</v>
      </c>
      <c r="C858">
        <v>5</v>
      </c>
      <c r="D858">
        <v>2</v>
      </c>
      <c r="E858">
        <v>1</v>
      </c>
      <c r="F858">
        <v>2</v>
      </c>
      <c r="G858">
        <v>1</v>
      </c>
      <c r="H858">
        <f>VLOOKUP(B858, patient!A:E, 5, FALSE)</f>
        <v>22</v>
      </c>
      <c r="I858" t="str">
        <f>VLOOKUP(H858, city!A:B, 2, FALSE)</f>
        <v>Liverpool</v>
      </c>
      <c r="J858" t="str">
        <f>VLOOKUP(E858, diagnosis!A:B, 2, FALSE)</f>
        <v>Appendicitis</v>
      </c>
      <c r="K858" t="str">
        <f>VLOOKUP(D858, department!A:B, 2, FALSE)</f>
        <v>General Surgery</v>
      </c>
      <c r="L858" t="str">
        <f>VLOOKUP(C858, provider!A:B, 2, FALSE)</f>
        <v>Dr. Sade Kikiola</v>
      </c>
      <c r="M858" t="str">
        <f>VLOOKUP(G858, insurance!A:B, 2, FALSE)</f>
        <v>Aviva</v>
      </c>
      <c r="N858">
        <f>VLOOKUP(B858, patient!A:D, 4, FALSE)</f>
        <v>34</v>
      </c>
      <c r="O858" t="str">
        <f>VLOOKUP(B858, patient!A:C, 3, FALSE)</f>
        <v>Male</v>
      </c>
      <c r="P858" t="str">
        <f>VLOOKUP(B858, patient!A:F, 6, FALSE)</f>
        <v>Asian</v>
      </c>
      <c r="Q858" t="s">
        <v>486</v>
      </c>
      <c r="R858">
        <v>474</v>
      </c>
      <c r="S858">
        <v>103</v>
      </c>
      <c r="T858" s="1">
        <v>45398</v>
      </c>
      <c r="U858" s="1" t="str">
        <f t="shared" si="39"/>
        <v>Yes</v>
      </c>
      <c r="V858">
        <v>1</v>
      </c>
      <c r="W858" t="s">
        <v>492</v>
      </c>
      <c r="X858" t="s">
        <v>488</v>
      </c>
      <c r="Y858" t="str">
        <f t="shared" si="40"/>
        <v>Scheduled</v>
      </c>
      <c r="Z858" t="s">
        <v>489</v>
      </c>
      <c r="AC858" t="s">
        <v>490</v>
      </c>
      <c r="AD858">
        <v>403.9</v>
      </c>
      <c r="AE858">
        <v>0</v>
      </c>
      <c r="AF858" t="str">
        <f t="shared" si="41"/>
        <v>Mar</v>
      </c>
    </row>
    <row r="859" spans="1:32" x14ac:dyDescent="0.25">
      <c r="A859" s="1">
        <v>45377</v>
      </c>
      <c r="B859">
        <v>263</v>
      </c>
      <c r="C859">
        <v>5</v>
      </c>
      <c r="D859">
        <v>1</v>
      </c>
      <c r="E859">
        <v>4</v>
      </c>
      <c r="F859">
        <v>1</v>
      </c>
      <c r="G859">
        <v>2</v>
      </c>
      <c r="H859">
        <f>VLOOKUP(B859, patient!A:E, 5, FALSE)</f>
        <v>12</v>
      </c>
      <c r="I859" t="str">
        <f>VLOOKUP(H859, city!A:B, 2, FALSE)</f>
        <v>Edinburgh</v>
      </c>
      <c r="J859" t="str">
        <f>VLOOKUP(E859, diagnosis!A:B, 2, FALSE)</f>
        <v>Hypertension</v>
      </c>
      <c r="K859" t="str">
        <f>VLOOKUP(D859, department!A:B, 2, FALSE)</f>
        <v>Cardiology</v>
      </c>
      <c r="L859" t="str">
        <f>VLOOKUP(C859, provider!A:B, 2, FALSE)</f>
        <v>Dr. Sade Kikiola</v>
      </c>
      <c r="M859" t="str">
        <f>VLOOKUP(G859, insurance!A:B, 2, FALSE)</f>
        <v>AXA</v>
      </c>
      <c r="N859">
        <f>VLOOKUP(B859, patient!A:D, 4, FALSE)</f>
        <v>24</v>
      </c>
      <c r="O859" t="str">
        <f>VLOOKUP(B859, patient!A:C, 3, FALSE)</f>
        <v>Female</v>
      </c>
      <c r="P859" t="str">
        <f>VLOOKUP(B859, patient!A:F, 6, FALSE)</f>
        <v>Asian</v>
      </c>
      <c r="Q859" t="s">
        <v>492</v>
      </c>
      <c r="R859">
        <v>974</v>
      </c>
      <c r="S859">
        <v>169</v>
      </c>
      <c r="U859" s="1" t="str">
        <f t="shared" si="39"/>
        <v>No</v>
      </c>
      <c r="V859">
        <v>2</v>
      </c>
      <c r="W859" t="s">
        <v>487</v>
      </c>
      <c r="X859" t="s">
        <v>495</v>
      </c>
      <c r="Y859" t="str">
        <f t="shared" si="40"/>
        <v>Emergency</v>
      </c>
      <c r="Z859" t="s">
        <v>497</v>
      </c>
      <c r="AC859" t="s">
        <v>496</v>
      </c>
      <c r="AD859">
        <v>835.1</v>
      </c>
      <c r="AE859">
        <v>50</v>
      </c>
      <c r="AF859" t="str">
        <f t="shared" si="41"/>
        <v>Mar</v>
      </c>
    </row>
    <row r="860" spans="1:32" x14ac:dyDescent="0.25">
      <c r="A860" s="1">
        <v>45377</v>
      </c>
      <c r="B860">
        <v>4523</v>
      </c>
      <c r="C860">
        <v>5</v>
      </c>
      <c r="D860">
        <v>2</v>
      </c>
      <c r="E860">
        <v>1</v>
      </c>
      <c r="F860">
        <v>2</v>
      </c>
      <c r="G860">
        <v>2</v>
      </c>
      <c r="H860">
        <f>VLOOKUP(B860, patient!A:E, 5, FALSE)</f>
        <v>37</v>
      </c>
      <c r="I860" t="str">
        <f>VLOOKUP(H860, city!A:B, 2, FALSE)</f>
        <v>Sheffield</v>
      </c>
      <c r="J860" t="str">
        <f>VLOOKUP(E860, diagnosis!A:B, 2, FALSE)</f>
        <v>Appendicitis</v>
      </c>
      <c r="K860" t="str">
        <f>VLOOKUP(D860, department!A:B, 2, FALSE)</f>
        <v>General Surgery</v>
      </c>
      <c r="L860" t="str">
        <f>VLOOKUP(C860, provider!A:B, 2, FALSE)</f>
        <v>Dr. Sade Kikiola</v>
      </c>
      <c r="M860" t="str">
        <f>VLOOKUP(G860, insurance!A:B, 2, FALSE)</f>
        <v>AXA</v>
      </c>
      <c r="N860">
        <f>VLOOKUP(B860, patient!A:D, 4, FALSE)</f>
        <v>42</v>
      </c>
      <c r="O860" t="str">
        <f>VLOOKUP(B860, patient!A:C, 3, FALSE)</f>
        <v>Female</v>
      </c>
      <c r="P860" t="str">
        <f>VLOOKUP(B860, patient!A:F, 6, FALSE)</f>
        <v>Other</v>
      </c>
      <c r="Q860" t="s">
        <v>486</v>
      </c>
      <c r="R860">
        <v>177</v>
      </c>
      <c r="S860">
        <v>123</v>
      </c>
      <c r="T860" s="1">
        <v>45386</v>
      </c>
      <c r="U860" s="1" t="str">
        <f t="shared" si="39"/>
        <v>Yes</v>
      </c>
      <c r="V860">
        <v>1</v>
      </c>
      <c r="W860" t="s">
        <v>492</v>
      </c>
      <c r="X860" t="s">
        <v>488</v>
      </c>
      <c r="Y860" t="str">
        <f t="shared" si="40"/>
        <v>Scheduled</v>
      </c>
      <c r="Z860" t="s">
        <v>497</v>
      </c>
      <c r="AC860" t="s">
        <v>490</v>
      </c>
      <c r="AD860">
        <v>210</v>
      </c>
      <c r="AE860">
        <v>0</v>
      </c>
      <c r="AF860" t="str">
        <f t="shared" si="41"/>
        <v>Mar</v>
      </c>
    </row>
    <row r="861" spans="1:32" x14ac:dyDescent="0.25">
      <c r="A861" s="1">
        <v>45377</v>
      </c>
      <c r="B861">
        <v>4427</v>
      </c>
      <c r="C861">
        <v>5</v>
      </c>
      <c r="D861">
        <v>1</v>
      </c>
      <c r="E861">
        <v>4</v>
      </c>
      <c r="F861">
        <v>3</v>
      </c>
      <c r="G861">
        <v>3</v>
      </c>
      <c r="H861">
        <f>VLOOKUP(B861, patient!A:E, 5, FALSE)</f>
        <v>17</v>
      </c>
      <c r="I861" t="str">
        <f>VLOOKUP(H861, city!A:B, 2, FALSE)</f>
        <v>Leeds</v>
      </c>
      <c r="J861" t="str">
        <f>VLOOKUP(E861, diagnosis!A:B, 2, FALSE)</f>
        <v>Hypertension</v>
      </c>
      <c r="K861" t="str">
        <f>VLOOKUP(D861, department!A:B, 2, FALSE)</f>
        <v>Cardiology</v>
      </c>
      <c r="L861" t="str">
        <f>VLOOKUP(C861, provider!A:B, 2, FALSE)</f>
        <v>Dr. Sade Kikiola</v>
      </c>
      <c r="M861" t="str">
        <f>VLOOKUP(G861, insurance!A:B, 2, FALSE)</f>
        <v>Allianz</v>
      </c>
      <c r="N861">
        <f>VLOOKUP(B861, patient!A:D, 4, FALSE)</f>
        <v>62</v>
      </c>
      <c r="O861" t="str">
        <f>VLOOKUP(B861, patient!A:C, 3, FALSE)</f>
        <v>Male</v>
      </c>
      <c r="P861" t="str">
        <f>VLOOKUP(B861, patient!A:F, 6, FALSE)</f>
        <v>White</v>
      </c>
      <c r="Q861" t="s">
        <v>486</v>
      </c>
      <c r="R861">
        <v>146</v>
      </c>
      <c r="S861">
        <v>130</v>
      </c>
      <c r="U861" s="1" t="str">
        <f t="shared" si="39"/>
        <v>No</v>
      </c>
      <c r="V861">
        <v>2</v>
      </c>
      <c r="W861" t="s">
        <v>492</v>
      </c>
      <c r="X861" t="s">
        <v>488</v>
      </c>
      <c r="Y861" t="str">
        <f t="shared" si="40"/>
        <v>Scheduled</v>
      </c>
      <c r="Z861" t="s">
        <v>489</v>
      </c>
      <c r="AC861" t="s">
        <v>493</v>
      </c>
      <c r="AD861">
        <v>214.2</v>
      </c>
      <c r="AE861">
        <v>30</v>
      </c>
      <c r="AF861" t="str">
        <f t="shared" si="41"/>
        <v>Mar</v>
      </c>
    </row>
    <row r="862" spans="1:32" x14ac:dyDescent="0.25">
      <c r="A862" s="1">
        <v>45378</v>
      </c>
      <c r="B862">
        <v>3270</v>
      </c>
      <c r="C862">
        <v>5</v>
      </c>
      <c r="D862">
        <v>2</v>
      </c>
      <c r="E862">
        <v>1</v>
      </c>
      <c r="F862">
        <v>2</v>
      </c>
      <c r="G862">
        <v>3</v>
      </c>
      <c r="H862">
        <f>VLOOKUP(B862, patient!A:E, 5, FALSE)</f>
        <v>33</v>
      </c>
      <c r="I862" t="str">
        <f>VLOOKUP(H862, city!A:B, 2, FALSE)</f>
        <v>Newcastle</v>
      </c>
      <c r="J862" t="str">
        <f>VLOOKUP(E862, diagnosis!A:B, 2, FALSE)</f>
        <v>Appendicitis</v>
      </c>
      <c r="K862" t="str">
        <f>VLOOKUP(D862, department!A:B, 2, FALSE)</f>
        <v>General Surgery</v>
      </c>
      <c r="L862" t="str">
        <f>VLOOKUP(C862, provider!A:B, 2, FALSE)</f>
        <v>Dr. Sade Kikiola</v>
      </c>
      <c r="M862" t="str">
        <f>VLOOKUP(G862, insurance!A:B, 2, FALSE)</f>
        <v>Allianz</v>
      </c>
      <c r="N862">
        <f>VLOOKUP(B862, patient!A:D, 4, FALSE)</f>
        <v>21</v>
      </c>
      <c r="O862" t="str">
        <f>VLOOKUP(B862, patient!A:C, 3, FALSE)</f>
        <v>Male</v>
      </c>
      <c r="P862" t="str">
        <f>VLOOKUP(B862, patient!A:F, 6, FALSE)</f>
        <v>Hispanic</v>
      </c>
      <c r="Q862" t="s">
        <v>492</v>
      </c>
      <c r="R862">
        <v>768</v>
      </c>
      <c r="S862">
        <v>45</v>
      </c>
      <c r="U862" s="1" t="str">
        <f t="shared" si="39"/>
        <v>No</v>
      </c>
      <c r="V862">
        <v>1</v>
      </c>
      <c r="W862" t="s">
        <v>494</v>
      </c>
      <c r="X862" t="s">
        <v>495</v>
      </c>
      <c r="Y862" t="str">
        <f t="shared" si="40"/>
        <v>Emergency</v>
      </c>
      <c r="Z862" t="s">
        <v>489</v>
      </c>
      <c r="AC862" t="s">
        <v>498</v>
      </c>
      <c r="AD862">
        <v>576.1</v>
      </c>
      <c r="AE862">
        <v>10</v>
      </c>
      <c r="AF862" t="str">
        <f t="shared" si="41"/>
        <v>Mar</v>
      </c>
    </row>
    <row r="863" spans="1:32" x14ac:dyDescent="0.25">
      <c r="A863" s="1">
        <v>45378</v>
      </c>
      <c r="B863">
        <v>1393</v>
      </c>
      <c r="C863">
        <v>5</v>
      </c>
      <c r="D863">
        <v>1</v>
      </c>
      <c r="E863">
        <v>4</v>
      </c>
      <c r="F863">
        <v>3</v>
      </c>
      <c r="G863">
        <v>3</v>
      </c>
      <c r="H863">
        <f>VLOOKUP(B863, patient!A:E, 5, FALSE)</f>
        <v>21</v>
      </c>
      <c r="I863" t="str">
        <f>VLOOKUP(H863, city!A:B, 2, FALSE)</f>
        <v>Liverpool</v>
      </c>
      <c r="J863" t="str">
        <f>VLOOKUP(E863, diagnosis!A:B, 2, FALSE)</f>
        <v>Hypertension</v>
      </c>
      <c r="K863" t="str">
        <f>VLOOKUP(D863, department!A:B, 2, FALSE)</f>
        <v>Cardiology</v>
      </c>
      <c r="L863" t="str">
        <f>VLOOKUP(C863, provider!A:B, 2, FALSE)</f>
        <v>Dr. Sade Kikiola</v>
      </c>
      <c r="M863" t="str">
        <f>VLOOKUP(G863, insurance!A:B, 2, FALSE)</f>
        <v>Allianz</v>
      </c>
      <c r="N863">
        <f>VLOOKUP(B863, patient!A:D, 4, FALSE)</f>
        <v>53</v>
      </c>
      <c r="O863" t="str">
        <f>VLOOKUP(B863, patient!A:C, 3, FALSE)</f>
        <v>Male</v>
      </c>
      <c r="P863" t="str">
        <f>VLOOKUP(B863, patient!A:F, 6, FALSE)</f>
        <v>Hispanic</v>
      </c>
      <c r="Q863" t="s">
        <v>486</v>
      </c>
      <c r="R863">
        <v>68</v>
      </c>
      <c r="S863">
        <v>83</v>
      </c>
      <c r="T863" s="1">
        <v>45405</v>
      </c>
      <c r="U863" s="1" t="str">
        <f t="shared" si="39"/>
        <v>Yes</v>
      </c>
      <c r="V863">
        <v>2</v>
      </c>
      <c r="W863" t="s">
        <v>487</v>
      </c>
      <c r="X863" t="s">
        <v>488</v>
      </c>
      <c r="Y863" t="str">
        <f t="shared" si="40"/>
        <v>Scheduled</v>
      </c>
      <c r="Z863" t="s">
        <v>489</v>
      </c>
      <c r="AC863" t="s">
        <v>490</v>
      </c>
      <c r="AD863">
        <v>105.7</v>
      </c>
      <c r="AE863">
        <v>0</v>
      </c>
      <c r="AF863" t="str">
        <f t="shared" si="41"/>
        <v>Mar</v>
      </c>
    </row>
    <row r="864" spans="1:32" x14ac:dyDescent="0.25">
      <c r="A864" s="1">
        <v>45378</v>
      </c>
      <c r="B864">
        <v>893</v>
      </c>
      <c r="C864">
        <v>5</v>
      </c>
      <c r="D864">
        <v>2</v>
      </c>
      <c r="E864">
        <v>1</v>
      </c>
      <c r="F864">
        <v>2</v>
      </c>
      <c r="G864">
        <v>1</v>
      </c>
      <c r="H864">
        <f>VLOOKUP(B864, patient!A:E, 5, FALSE)</f>
        <v>2</v>
      </c>
      <c r="I864" t="str">
        <f>VLOOKUP(H864, city!A:B, 2, FALSE)</f>
        <v>Birmingham</v>
      </c>
      <c r="J864" t="str">
        <f>VLOOKUP(E864, diagnosis!A:B, 2, FALSE)</f>
        <v>Appendicitis</v>
      </c>
      <c r="K864" t="str">
        <f>VLOOKUP(D864, department!A:B, 2, FALSE)</f>
        <v>General Surgery</v>
      </c>
      <c r="L864" t="str">
        <f>VLOOKUP(C864, provider!A:B, 2, FALSE)</f>
        <v>Dr. Sade Kikiola</v>
      </c>
      <c r="M864" t="str">
        <f>VLOOKUP(G864, insurance!A:B, 2, FALSE)</f>
        <v>Aviva</v>
      </c>
      <c r="N864">
        <f>VLOOKUP(B864, patient!A:D, 4, FALSE)</f>
        <v>23</v>
      </c>
      <c r="O864" t="str">
        <f>VLOOKUP(B864, patient!A:C, 3, FALSE)</f>
        <v>Male</v>
      </c>
      <c r="P864" t="str">
        <f>VLOOKUP(B864, patient!A:F, 6, FALSE)</f>
        <v>Other</v>
      </c>
      <c r="Q864" t="s">
        <v>486</v>
      </c>
      <c r="R864">
        <v>691</v>
      </c>
      <c r="S864">
        <v>77</v>
      </c>
      <c r="T864" s="1">
        <v>45387</v>
      </c>
      <c r="U864" s="1" t="str">
        <f t="shared" si="39"/>
        <v>Yes</v>
      </c>
      <c r="V864">
        <v>1</v>
      </c>
      <c r="W864" t="s">
        <v>487</v>
      </c>
      <c r="X864" t="s">
        <v>495</v>
      </c>
      <c r="Y864" t="str">
        <f t="shared" si="40"/>
        <v>Emergency</v>
      </c>
      <c r="Z864" t="s">
        <v>497</v>
      </c>
      <c r="AC864" t="s">
        <v>490</v>
      </c>
      <c r="AD864">
        <v>537.6</v>
      </c>
      <c r="AE864">
        <v>0</v>
      </c>
      <c r="AF864" t="str">
        <f t="shared" si="41"/>
        <v>Mar</v>
      </c>
    </row>
    <row r="865" spans="1:32" x14ac:dyDescent="0.25">
      <c r="A865" s="1">
        <v>45378</v>
      </c>
      <c r="B865">
        <v>2998</v>
      </c>
      <c r="C865">
        <v>5</v>
      </c>
      <c r="D865">
        <v>1</v>
      </c>
      <c r="E865">
        <v>4</v>
      </c>
      <c r="F865">
        <v>1</v>
      </c>
      <c r="G865">
        <v>3</v>
      </c>
      <c r="H865">
        <f>VLOOKUP(B865, patient!A:E, 5, FALSE)</f>
        <v>18</v>
      </c>
      <c r="I865" t="str">
        <f>VLOOKUP(H865, city!A:B, 2, FALSE)</f>
        <v>Leeds</v>
      </c>
      <c r="J865" t="str">
        <f>VLOOKUP(E865, diagnosis!A:B, 2, FALSE)</f>
        <v>Hypertension</v>
      </c>
      <c r="K865" t="str">
        <f>VLOOKUP(D865, department!A:B, 2, FALSE)</f>
        <v>Cardiology</v>
      </c>
      <c r="L865" t="str">
        <f>VLOOKUP(C865, provider!A:B, 2, FALSE)</f>
        <v>Dr. Sade Kikiola</v>
      </c>
      <c r="M865" t="str">
        <f>VLOOKUP(G865, insurance!A:B, 2, FALSE)</f>
        <v>Allianz</v>
      </c>
      <c r="N865">
        <f>VLOOKUP(B865, patient!A:D, 4, FALSE)</f>
        <v>77</v>
      </c>
      <c r="O865" t="str">
        <f>VLOOKUP(B865, patient!A:C, 3, FALSE)</f>
        <v>Female</v>
      </c>
      <c r="P865" t="str">
        <f>VLOOKUP(B865, patient!A:F, 6, FALSE)</f>
        <v>Black</v>
      </c>
      <c r="Q865" t="s">
        <v>486</v>
      </c>
      <c r="R865">
        <v>590</v>
      </c>
      <c r="S865">
        <v>150</v>
      </c>
      <c r="U865" s="1" t="str">
        <f t="shared" si="39"/>
        <v>No</v>
      </c>
      <c r="V865">
        <v>2</v>
      </c>
      <c r="W865" t="s">
        <v>494</v>
      </c>
      <c r="X865" t="s">
        <v>495</v>
      </c>
      <c r="Y865" t="str">
        <f t="shared" si="40"/>
        <v>Emergency</v>
      </c>
      <c r="Z865" t="s">
        <v>489</v>
      </c>
      <c r="AC865" t="s">
        <v>498</v>
      </c>
      <c r="AD865">
        <v>525</v>
      </c>
      <c r="AE865">
        <v>10</v>
      </c>
      <c r="AF865" t="str">
        <f t="shared" si="41"/>
        <v>Mar</v>
      </c>
    </row>
    <row r="866" spans="1:32" x14ac:dyDescent="0.25">
      <c r="A866" s="1">
        <v>45378</v>
      </c>
      <c r="B866">
        <v>2569</v>
      </c>
      <c r="C866">
        <v>5</v>
      </c>
      <c r="D866">
        <v>2</v>
      </c>
      <c r="E866">
        <v>1</v>
      </c>
      <c r="F866">
        <v>2</v>
      </c>
      <c r="G866">
        <v>1</v>
      </c>
      <c r="H866">
        <f>VLOOKUP(B866, patient!A:E, 5, FALSE)</f>
        <v>37</v>
      </c>
      <c r="I866" t="str">
        <f>VLOOKUP(H866, city!A:B, 2, FALSE)</f>
        <v>Sheffield</v>
      </c>
      <c r="J866" t="str">
        <f>VLOOKUP(E866, diagnosis!A:B, 2, FALSE)</f>
        <v>Appendicitis</v>
      </c>
      <c r="K866" t="str">
        <f>VLOOKUP(D866, department!A:B, 2, FALSE)</f>
        <v>General Surgery</v>
      </c>
      <c r="L866" t="str">
        <f>VLOOKUP(C866, provider!A:B, 2, FALSE)</f>
        <v>Dr. Sade Kikiola</v>
      </c>
      <c r="M866" t="str">
        <f>VLOOKUP(G866, insurance!A:B, 2, FALSE)</f>
        <v>Aviva</v>
      </c>
      <c r="N866">
        <f>VLOOKUP(B866, patient!A:D, 4, FALSE)</f>
        <v>48</v>
      </c>
      <c r="O866" t="str">
        <f>VLOOKUP(B866, patient!A:C, 3, FALSE)</f>
        <v>Male</v>
      </c>
      <c r="P866" t="str">
        <f>VLOOKUP(B866, patient!A:F, 6, FALSE)</f>
        <v>Hispanic</v>
      </c>
      <c r="Q866" t="s">
        <v>486</v>
      </c>
      <c r="R866">
        <v>53</v>
      </c>
      <c r="S866">
        <v>49</v>
      </c>
      <c r="U866" s="1" t="str">
        <f t="shared" si="39"/>
        <v>No</v>
      </c>
      <c r="V866">
        <v>1</v>
      </c>
      <c r="W866" t="s">
        <v>492</v>
      </c>
      <c r="X866" t="s">
        <v>488</v>
      </c>
      <c r="Y866" t="str">
        <f t="shared" si="40"/>
        <v>Scheduled</v>
      </c>
      <c r="Z866" t="s">
        <v>489</v>
      </c>
      <c r="AC866" t="s">
        <v>496</v>
      </c>
      <c r="AD866">
        <v>106.4</v>
      </c>
      <c r="AE866">
        <v>50</v>
      </c>
      <c r="AF866" t="str">
        <f t="shared" si="41"/>
        <v>Mar</v>
      </c>
    </row>
    <row r="867" spans="1:32" x14ac:dyDescent="0.25">
      <c r="A867" s="1">
        <v>45378</v>
      </c>
      <c r="B867">
        <v>545</v>
      </c>
      <c r="C867">
        <v>5</v>
      </c>
      <c r="D867">
        <v>1</v>
      </c>
      <c r="E867">
        <v>4</v>
      </c>
      <c r="F867">
        <v>3</v>
      </c>
      <c r="G867">
        <v>2</v>
      </c>
      <c r="H867">
        <f>VLOOKUP(B867, patient!A:E, 5, FALSE)</f>
        <v>27</v>
      </c>
      <c r="I867" t="str">
        <f>VLOOKUP(H867, city!A:B, 2, FALSE)</f>
        <v>London</v>
      </c>
      <c r="J867" t="str">
        <f>VLOOKUP(E867, diagnosis!A:B, 2, FALSE)</f>
        <v>Hypertension</v>
      </c>
      <c r="K867" t="str">
        <f>VLOOKUP(D867, department!A:B, 2, FALSE)</f>
        <v>Cardiology</v>
      </c>
      <c r="L867" t="str">
        <f>VLOOKUP(C867, provider!A:B, 2, FALSE)</f>
        <v>Dr. Sade Kikiola</v>
      </c>
      <c r="M867" t="str">
        <f>VLOOKUP(G867, insurance!A:B, 2, FALSE)</f>
        <v>AXA</v>
      </c>
      <c r="N867">
        <f>VLOOKUP(B867, patient!A:D, 4, FALSE)</f>
        <v>36</v>
      </c>
      <c r="O867" t="str">
        <f>VLOOKUP(B867, patient!A:C, 3, FALSE)</f>
        <v>Female</v>
      </c>
      <c r="P867" t="str">
        <f>VLOOKUP(B867, patient!A:F, 6, FALSE)</f>
        <v>Hispanic</v>
      </c>
      <c r="Q867" t="s">
        <v>486</v>
      </c>
      <c r="R867">
        <v>142</v>
      </c>
      <c r="S867">
        <v>38</v>
      </c>
      <c r="T867" s="1">
        <v>45388</v>
      </c>
      <c r="U867" s="1" t="str">
        <f t="shared" si="39"/>
        <v>Yes</v>
      </c>
      <c r="V867">
        <v>2</v>
      </c>
      <c r="W867" t="s">
        <v>494</v>
      </c>
      <c r="X867" t="s">
        <v>495</v>
      </c>
      <c r="Y867" t="str">
        <f t="shared" si="40"/>
        <v>Emergency</v>
      </c>
      <c r="Z867" t="s">
        <v>489</v>
      </c>
      <c r="AC867" t="s">
        <v>490</v>
      </c>
      <c r="AD867">
        <v>126</v>
      </c>
      <c r="AE867">
        <v>0</v>
      </c>
      <c r="AF867" t="str">
        <f t="shared" si="41"/>
        <v>Mar</v>
      </c>
    </row>
    <row r="868" spans="1:32" x14ac:dyDescent="0.25">
      <c r="A868" s="1">
        <v>45378</v>
      </c>
      <c r="B868">
        <v>1922</v>
      </c>
      <c r="C868">
        <v>5</v>
      </c>
      <c r="D868">
        <v>2</v>
      </c>
      <c r="E868">
        <v>1</v>
      </c>
      <c r="F868">
        <v>2</v>
      </c>
      <c r="G868">
        <v>3</v>
      </c>
      <c r="H868">
        <f>VLOOKUP(B868, patient!A:E, 5, FALSE)</f>
        <v>16</v>
      </c>
      <c r="I868" t="str">
        <f>VLOOKUP(H868, city!A:B, 2, FALSE)</f>
        <v>Glasgow</v>
      </c>
      <c r="J868" t="str">
        <f>VLOOKUP(E868, diagnosis!A:B, 2, FALSE)</f>
        <v>Appendicitis</v>
      </c>
      <c r="K868" t="str">
        <f>VLOOKUP(D868, department!A:B, 2, FALSE)</f>
        <v>General Surgery</v>
      </c>
      <c r="L868" t="str">
        <f>VLOOKUP(C868, provider!A:B, 2, FALSE)</f>
        <v>Dr. Sade Kikiola</v>
      </c>
      <c r="M868" t="str">
        <f>VLOOKUP(G868, insurance!A:B, 2, FALSE)</f>
        <v>Allianz</v>
      </c>
      <c r="N868">
        <f>VLOOKUP(B868, patient!A:D, 4, FALSE)</f>
        <v>78</v>
      </c>
      <c r="O868" t="str">
        <f>VLOOKUP(B868, patient!A:C, 3, FALSE)</f>
        <v>Male</v>
      </c>
      <c r="P868" t="str">
        <f>VLOOKUP(B868, patient!A:F, 6, FALSE)</f>
        <v>Asian</v>
      </c>
      <c r="Q868" t="s">
        <v>486</v>
      </c>
      <c r="R868">
        <v>594</v>
      </c>
      <c r="S868">
        <v>29</v>
      </c>
      <c r="T868" s="1">
        <v>45388</v>
      </c>
      <c r="U868" s="1" t="str">
        <f t="shared" si="39"/>
        <v>Yes</v>
      </c>
      <c r="V868">
        <v>1</v>
      </c>
      <c r="W868" t="s">
        <v>494</v>
      </c>
      <c r="X868" t="s">
        <v>495</v>
      </c>
      <c r="Y868" t="str">
        <f t="shared" si="40"/>
        <v>Emergency</v>
      </c>
      <c r="Z868" t="s">
        <v>497</v>
      </c>
      <c r="AC868" t="s">
        <v>490</v>
      </c>
      <c r="AD868">
        <v>436.1</v>
      </c>
      <c r="AE868">
        <v>0</v>
      </c>
      <c r="AF868" t="str">
        <f t="shared" si="41"/>
        <v>Mar</v>
      </c>
    </row>
    <row r="869" spans="1:32" x14ac:dyDescent="0.25">
      <c r="A869" s="1">
        <v>45378</v>
      </c>
      <c r="B869">
        <v>4423</v>
      </c>
      <c r="C869">
        <v>5</v>
      </c>
      <c r="D869">
        <v>1</v>
      </c>
      <c r="E869">
        <v>4</v>
      </c>
      <c r="F869">
        <v>2</v>
      </c>
      <c r="G869">
        <v>3</v>
      </c>
      <c r="H869">
        <f>VLOOKUP(B869, patient!A:E, 5, FALSE)</f>
        <v>10</v>
      </c>
      <c r="I869" t="str">
        <f>VLOOKUP(H869, city!A:B, 2, FALSE)</f>
        <v>Edinburgh</v>
      </c>
      <c r="J869" t="str">
        <f>VLOOKUP(E869, diagnosis!A:B, 2, FALSE)</f>
        <v>Hypertension</v>
      </c>
      <c r="K869" t="str">
        <f>VLOOKUP(D869, department!A:B, 2, FALSE)</f>
        <v>Cardiology</v>
      </c>
      <c r="L869" t="str">
        <f>VLOOKUP(C869, provider!A:B, 2, FALSE)</f>
        <v>Dr. Sade Kikiola</v>
      </c>
      <c r="M869" t="str">
        <f>VLOOKUP(G869, insurance!A:B, 2, FALSE)</f>
        <v>Allianz</v>
      </c>
      <c r="N869">
        <f>VLOOKUP(B869, patient!A:D, 4, FALSE)</f>
        <v>61</v>
      </c>
      <c r="O869" t="str">
        <f>VLOOKUP(B869, patient!A:C, 3, FALSE)</f>
        <v>Male</v>
      </c>
      <c r="P869" t="str">
        <f>VLOOKUP(B869, patient!A:F, 6, FALSE)</f>
        <v>Other</v>
      </c>
      <c r="Q869" t="s">
        <v>486</v>
      </c>
      <c r="R869">
        <v>443</v>
      </c>
      <c r="S869">
        <v>108</v>
      </c>
      <c r="U869" s="1" t="str">
        <f t="shared" si="39"/>
        <v>No</v>
      </c>
      <c r="V869">
        <v>2</v>
      </c>
      <c r="W869" t="s">
        <v>492</v>
      </c>
      <c r="X869" t="s">
        <v>488</v>
      </c>
      <c r="Y869" t="str">
        <f t="shared" si="40"/>
        <v>Scheduled</v>
      </c>
      <c r="Z869" t="s">
        <v>489</v>
      </c>
      <c r="AC869" t="s">
        <v>493</v>
      </c>
      <c r="AD869">
        <v>406.7</v>
      </c>
      <c r="AE869">
        <v>30</v>
      </c>
      <c r="AF869" t="str">
        <f t="shared" si="41"/>
        <v>Mar</v>
      </c>
    </row>
    <row r="870" spans="1:32" x14ac:dyDescent="0.25">
      <c r="A870" s="1">
        <v>45378</v>
      </c>
      <c r="B870">
        <v>2151</v>
      </c>
      <c r="C870">
        <v>5</v>
      </c>
      <c r="D870">
        <v>2</v>
      </c>
      <c r="E870">
        <v>1</v>
      </c>
      <c r="F870">
        <v>2</v>
      </c>
      <c r="G870">
        <v>1</v>
      </c>
      <c r="H870">
        <f>VLOOKUP(B870, patient!A:E, 5, FALSE)</f>
        <v>3</v>
      </c>
      <c r="I870" t="str">
        <f>VLOOKUP(H870, city!A:B, 2, FALSE)</f>
        <v>Birmingham</v>
      </c>
      <c r="J870" t="str">
        <f>VLOOKUP(E870, diagnosis!A:B, 2, FALSE)</f>
        <v>Appendicitis</v>
      </c>
      <c r="K870" t="str">
        <f>VLOOKUP(D870, department!A:B, 2, FALSE)</f>
        <v>General Surgery</v>
      </c>
      <c r="L870" t="str">
        <f>VLOOKUP(C870, provider!A:B, 2, FALSE)</f>
        <v>Dr. Sade Kikiola</v>
      </c>
      <c r="M870" t="str">
        <f>VLOOKUP(G870, insurance!A:B, 2, FALSE)</f>
        <v>Aviva</v>
      </c>
      <c r="N870">
        <f>VLOOKUP(B870, patient!A:D, 4, FALSE)</f>
        <v>71</v>
      </c>
      <c r="O870" t="str">
        <f>VLOOKUP(B870, patient!A:C, 3, FALSE)</f>
        <v>Male</v>
      </c>
      <c r="P870" t="str">
        <f>VLOOKUP(B870, patient!A:F, 6, FALSE)</f>
        <v>White</v>
      </c>
      <c r="Q870" t="s">
        <v>486</v>
      </c>
      <c r="R870">
        <v>340</v>
      </c>
      <c r="S870">
        <v>193</v>
      </c>
      <c r="U870" s="1" t="str">
        <f t="shared" si="39"/>
        <v>No</v>
      </c>
      <c r="V870">
        <v>1</v>
      </c>
      <c r="W870" t="s">
        <v>487</v>
      </c>
      <c r="X870" t="s">
        <v>495</v>
      </c>
      <c r="Y870" t="str">
        <f t="shared" si="40"/>
        <v>Emergency</v>
      </c>
      <c r="Z870" t="s">
        <v>489</v>
      </c>
      <c r="AC870" t="s">
        <v>493</v>
      </c>
      <c r="AD870">
        <v>394.1</v>
      </c>
      <c r="AE870">
        <v>30</v>
      </c>
      <c r="AF870" t="str">
        <f t="shared" si="41"/>
        <v>Mar</v>
      </c>
    </row>
    <row r="871" spans="1:32" x14ac:dyDescent="0.25">
      <c r="A871" s="1">
        <v>45378</v>
      </c>
      <c r="B871">
        <v>4289</v>
      </c>
      <c r="C871">
        <v>5</v>
      </c>
      <c r="D871">
        <v>1</v>
      </c>
      <c r="E871">
        <v>4</v>
      </c>
      <c r="F871">
        <v>2</v>
      </c>
      <c r="G871">
        <v>1</v>
      </c>
      <c r="H871">
        <f>VLOOKUP(B871, patient!A:E, 5, FALSE)</f>
        <v>32</v>
      </c>
      <c r="I871" t="str">
        <f>VLOOKUP(H871, city!A:B, 2, FALSE)</f>
        <v>Manchester</v>
      </c>
      <c r="J871" t="str">
        <f>VLOOKUP(E871, diagnosis!A:B, 2, FALSE)</f>
        <v>Hypertension</v>
      </c>
      <c r="K871" t="str">
        <f>VLOOKUP(D871, department!A:B, 2, FALSE)</f>
        <v>Cardiology</v>
      </c>
      <c r="L871" t="str">
        <f>VLOOKUP(C871, provider!A:B, 2, FALSE)</f>
        <v>Dr. Sade Kikiola</v>
      </c>
      <c r="M871" t="str">
        <f>VLOOKUP(G871, insurance!A:B, 2, FALSE)</f>
        <v>Aviva</v>
      </c>
      <c r="N871">
        <f>VLOOKUP(B871, patient!A:D, 4, FALSE)</f>
        <v>56</v>
      </c>
      <c r="O871" t="str">
        <f>VLOOKUP(B871, patient!A:C, 3, FALSE)</f>
        <v>Female</v>
      </c>
      <c r="P871" t="str">
        <f>VLOOKUP(B871, patient!A:F, 6, FALSE)</f>
        <v>Other</v>
      </c>
      <c r="Q871" t="s">
        <v>486</v>
      </c>
      <c r="R871">
        <v>589</v>
      </c>
      <c r="S871">
        <v>166</v>
      </c>
      <c r="T871" s="1">
        <v>45401</v>
      </c>
      <c r="U871" s="1" t="str">
        <f t="shared" si="39"/>
        <v>Yes</v>
      </c>
      <c r="V871">
        <v>2</v>
      </c>
      <c r="W871" t="s">
        <v>494</v>
      </c>
      <c r="X871" t="s">
        <v>495</v>
      </c>
      <c r="Y871" t="str">
        <f t="shared" si="40"/>
        <v>Emergency</v>
      </c>
      <c r="Z871" t="s">
        <v>497</v>
      </c>
      <c r="AC871" t="s">
        <v>490</v>
      </c>
      <c r="AD871">
        <v>528.5</v>
      </c>
      <c r="AE871">
        <v>0</v>
      </c>
      <c r="AF871" t="str">
        <f t="shared" si="41"/>
        <v>Mar</v>
      </c>
    </row>
    <row r="872" spans="1:32" x14ac:dyDescent="0.25">
      <c r="A872" s="1">
        <v>45379</v>
      </c>
      <c r="B872">
        <v>1042</v>
      </c>
      <c r="C872">
        <v>5</v>
      </c>
      <c r="D872">
        <v>2</v>
      </c>
      <c r="E872">
        <v>1</v>
      </c>
      <c r="F872">
        <v>2</v>
      </c>
      <c r="G872">
        <v>3</v>
      </c>
      <c r="H872">
        <f>VLOOKUP(B872, patient!A:E, 5, FALSE)</f>
        <v>31</v>
      </c>
      <c r="I872" t="str">
        <f>VLOOKUP(H872, city!A:B, 2, FALSE)</f>
        <v>Manchester</v>
      </c>
      <c r="J872" t="str">
        <f>VLOOKUP(E872, diagnosis!A:B, 2, FALSE)</f>
        <v>Appendicitis</v>
      </c>
      <c r="K872" t="str">
        <f>VLOOKUP(D872, department!A:B, 2, FALSE)</f>
        <v>General Surgery</v>
      </c>
      <c r="L872" t="str">
        <f>VLOOKUP(C872, provider!A:B, 2, FALSE)</f>
        <v>Dr. Sade Kikiola</v>
      </c>
      <c r="M872" t="str">
        <f>VLOOKUP(G872, insurance!A:B, 2, FALSE)</f>
        <v>Allianz</v>
      </c>
      <c r="N872">
        <f>VLOOKUP(B872, patient!A:D, 4, FALSE)</f>
        <v>44</v>
      </c>
      <c r="O872" t="str">
        <f>VLOOKUP(B872, patient!A:C, 3, FALSE)</f>
        <v>Female</v>
      </c>
      <c r="P872" t="str">
        <f>VLOOKUP(B872, patient!A:F, 6, FALSE)</f>
        <v>Other</v>
      </c>
      <c r="Q872" t="s">
        <v>486</v>
      </c>
      <c r="R872">
        <v>101</v>
      </c>
      <c r="S872">
        <v>146</v>
      </c>
      <c r="U872" s="1" t="str">
        <f t="shared" si="39"/>
        <v>No</v>
      </c>
      <c r="V872">
        <v>1</v>
      </c>
      <c r="W872" t="s">
        <v>492</v>
      </c>
      <c r="X872" t="s">
        <v>495</v>
      </c>
      <c r="Y872" t="str">
        <f t="shared" si="40"/>
        <v>Emergency</v>
      </c>
      <c r="Z872" t="s">
        <v>497</v>
      </c>
      <c r="AC872" t="s">
        <v>498</v>
      </c>
      <c r="AD872">
        <v>179.9</v>
      </c>
      <c r="AE872">
        <v>10</v>
      </c>
      <c r="AF872" t="str">
        <f t="shared" si="41"/>
        <v>Mar</v>
      </c>
    </row>
    <row r="873" spans="1:32" x14ac:dyDescent="0.25">
      <c r="A873" s="1">
        <v>45379</v>
      </c>
      <c r="B873">
        <v>2066</v>
      </c>
      <c r="C873">
        <v>5</v>
      </c>
      <c r="D873">
        <v>1</v>
      </c>
      <c r="E873">
        <v>4</v>
      </c>
      <c r="F873">
        <v>3</v>
      </c>
      <c r="G873">
        <v>1</v>
      </c>
      <c r="H873">
        <f>VLOOKUP(B873, patient!A:E, 5, FALSE)</f>
        <v>25</v>
      </c>
      <c r="I873" t="str">
        <f>VLOOKUP(H873, city!A:B, 2, FALSE)</f>
        <v>London</v>
      </c>
      <c r="J873" t="str">
        <f>VLOOKUP(E873, diagnosis!A:B, 2, FALSE)</f>
        <v>Hypertension</v>
      </c>
      <c r="K873" t="str">
        <f>VLOOKUP(D873, department!A:B, 2, FALSE)</f>
        <v>Cardiology</v>
      </c>
      <c r="L873" t="str">
        <f>VLOOKUP(C873, provider!A:B, 2, FALSE)</f>
        <v>Dr. Sade Kikiola</v>
      </c>
      <c r="M873" t="str">
        <f>VLOOKUP(G873, insurance!A:B, 2, FALSE)</f>
        <v>Aviva</v>
      </c>
      <c r="N873">
        <f>VLOOKUP(B873, patient!A:D, 4, FALSE)</f>
        <v>27</v>
      </c>
      <c r="O873" t="str">
        <f>VLOOKUP(B873, patient!A:C, 3, FALSE)</f>
        <v>Male</v>
      </c>
      <c r="P873" t="str">
        <f>VLOOKUP(B873, patient!A:F, 6, FALSE)</f>
        <v>Hispanic</v>
      </c>
      <c r="Q873" t="s">
        <v>491</v>
      </c>
      <c r="R873">
        <v>701</v>
      </c>
      <c r="S873">
        <v>143</v>
      </c>
      <c r="U873" s="1" t="str">
        <f t="shared" si="39"/>
        <v>No</v>
      </c>
      <c r="V873">
        <v>2</v>
      </c>
      <c r="W873" t="s">
        <v>487</v>
      </c>
      <c r="X873" t="s">
        <v>495</v>
      </c>
      <c r="Y873" t="str">
        <f t="shared" si="40"/>
        <v>Emergency</v>
      </c>
      <c r="Z873" t="s">
        <v>497</v>
      </c>
      <c r="AC873" t="s">
        <v>493</v>
      </c>
      <c r="AD873">
        <v>611.79999999999995</v>
      </c>
      <c r="AE873">
        <v>30</v>
      </c>
      <c r="AF873" t="str">
        <f t="shared" si="41"/>
        <v>Mar</v>
      </c>
    </row>
    <row r="874" spans="1:32" x14ac:dyDescent="0.25">
      <c r="A874" s="1">
        <v>45379</v>
      </c>
      <c r="B874">
        <v>1255</v>
      </c>
      <c r="C874">
        <v>5</v>
      </c>
      <c r="D874">
        <v>2</v>
      </c>
      <c r="E874">
        <v>1</v>
      </c>
      <c r="F874">
        <v>2</v>
      </c>
      <c r="G874">
        <v>1</v>
      </c>
      <c r="H874">
        <f>VLOOKUP(B874, patient!A:E, 5, FALSE)</f>
        <v>16</v>
      </c>
      <c r="I874" t="str">
        <f>VLOOKUP(H874, city!A:B, 2, FALSE)</f>
        <v>Glasgow</v>
      </c>
      <c r="J874" t="str">
        <f>VLOOKUP(E874, diagnosis!A:B, 2, FALSE)</f>
        <v>Appendicitis</v>
      </c>
      <c r="K874" t="str">
        <f>VLOOKUP(D874, department!A:B, 2, FALSE)</f>
        <v>General Surgery</v>
      </c>
      <c r="L874" t="str">
        <f>VLOOKUP(C874, provider!A:B, 2, FALSE)</f>
        <v>Dr. Sade Kikiola</v>
      </c>
      <c r="M874" t="str">
        <f>VLOOKUP(G874, insurance!A:B, 2, FALSE)</f>
        <v>Aviva</v>
      </c>
      <c r="N874">
        <f>VLOOKUP(B874, patient!A:D, 4, FALSE)</f>
        <v>43</v>
      </c>
      <c r="O874" t="str">
        <f>VLOOKUP(B874, patient!A:C, 3, FALSE)</f>
        <v>Female</v>
      </c>
      <c r="P874" t="str">
        <f>VLOOKUP(B874, patient!A:F, 6, FALSE)</f>
        <v>Asian</v>
      </c>
      <c r="Q874" t="s">
        <v>486</v>
      </c>
      <c r="R874">
        <v>818</v>
      </c>
      <c r="S874">
        <v>126</v>
      </c>
      <c r="T874" s="1">
        <v>45391</v>
      </c>
      <c r="U874" s="1" t="str">
        <f t="shared" si="39"/>
        <v>Yes</v>
      </c>
      <c r="V874">
        <v>1</v>
      </c>
      <c r="W874" t="s">
        <v>494</v>
      </c>
      <c r="X874" t="s">
        <v>495</v>
      </c>
      <c r="Y874" t="str">
        <f t="shared" si="40"/>
        <v>Emergency</v>
      </c>
      <c r="Z874" t="s">
        <v>497</v>
      </c>
      <c r="AC874" t="s">
        <v>490</v>
      </c>
      <c r="AD874">
        <v>660.8</v>
      </c>
      <c r="AE874">
        <v>0</v>
      </c>
      <c r="AF874" t="str">
        <f t="shared" si="41"/>
        <v>Mar</v>
      </c>
    </row>
    <row r="875" spans="1:32" x14ac:dyDescent="0.25">
      <c r="A875" s="1">
        <v>45379</v>
      </c>
      <c r="B875">
        <v>2416</v>
      </c>
      <c r="C875">
        <v>5</v>
      </c>
      <c r="D875">
        <v>1</v>
      </c>
      <c r="E875">
        <v>4</v>
      </c>
      <c r="F875">
        <v>3</v>
      </c>
      <c r="G875">
        <v>1</v>
      </c>
      <c r="H875">
        <f>VLOOKUP(B875, patient!A:E, 5, FALSE)</f>
        <v>3</v>
      </c>
      <c r="I875" t="str">
        <f>VLOOKUP(H875, city!A:B, 2, FALSE)</f>
        <v>Birmingham</v>
      </c>
      <c r="J875" t="str">
        <f>VLOOKUP(E875, diagnosis!A:B, 2, FALSE)</f>
        <v>Hypertension</v>
      </c>
      <c r="K875" t="str">
        <f>VLOOKUP(D875, department!A:B, 2, FALSE)</f>
        <v>Cardiology</v>
      </c>
      <c r="L875" t="str">
        <f>VLOOKUP(C875, provider!A:B, 2, FALSE)</f>
        <v>Dr. Sade Kikiola</v>
      </c>
      <c r="M875" t="str">
        <f>VLOOKUP(G875, insurance!A:B, 2, FALSE)</f>
        <v>Aviva</v>
      </c>
      <c r="N875">
        <f>VLOOKUP(B875, patient!A:D, 4, FALSE)</f>
        <v>36</v>
      </c>
      <c r="O875" t="str">
        <f>VLOOKUP(B875, patient!A:C, 3, FALSE)</f>
        <v>Female</v>
      </c>
      <c r="P875" t="str">
        <f>VLOOKUP(B875, patient!A:F, 6, FALSE)</f>
        <v>Other</v>
      </c>
      <c r="Q875" t="s">
        <v>491</v>
      </c>
      <c r="R875">
        <v>118</v>
      </c>
      <c r="S875">
        <v>104</v>
      </c>
      <c r="U875" s="1" t="str">
        <f t="shared" si="39"/>
        <v>No</v>
      </c>
      <c r="V875">
        <v>2</v>
      </c>
      <c r="W875" t="s">
        <v>494</v>
      </c>
      <c r="X875" t="s">
        <v>495</v>
      </c>
      <c r="Y875" t="str">
        <f t="shared" si="40"/>
        <v>Emergency</v>
      </c>
      <c r="Z875" t="s">
        <v>497</v>
      </c>
      <c r="AC875" t="s">
        <v>498</v>
      </c>
      <c r="AD875">
        <v>162.4</v>
      </c>
      <c r="AE875">
        <v>10</v>
      </c>
      <c r="AF875" t="str">
        <f t="shared" si="41"/>
        <v>Mar</v>
      </c>
    </row>
    <row r="876" spans="1:32" x14ac:dyDescent="0.25">
      <c r="A876" s="1">
        <v>45379</v>
      </c>
      <c r="B876">
        <v>4674</v>
      </c>
      <c r="C876">
        <v>5</v>
      </c>
      <c r="D876">
        <v>2</v>
      </c>
      <c r="E876">
        <v>1</v>
      </c>
      <c r="F876">
        <v>2</v>
      </c>
      <c r="G876">
        <v>2</v>
      </c>
      <c r="H876">
        <f>VLOOKUP(B876, patient!A:E, 5, FALSE)</f>
        <v>10</v>
      </c>
      <c r="I876" t="str">
        <f>VLOOKUP(H876, city!A:B, 2, FALSE)</f>
        <v>Edinburgh</v>
      </c>
      <c r="J876" t="str">
        <f>VLOOKUP(E876, diagnosis!A:B, 2, FALSE)</f>
        <v>Appendicitis</v>
      </c>
      <c r="K876" t="str">
        <f>VLOOKUP(D876, department!A:B, 2, FALSE)</f>
        <v>General Surgery</v>
      </c>
      <c r="L876" t="str">
        <f>VLOOKUP(C876, provider!A:B, 2, FALSE)</f>
        <v>Dr. Sade Kikiola</v>
      </c>
      <c r="M876" t="str">
        <f>VLOOKUP(G876, insurance!A:B, 2, FALSE)</f>
        <v>AXA</v>
      </c>
      <c r="N876">
        <f>VLOOKUP(B876, patient!A:D, 4, FALSE)</f>
        <v>56</v>
      </c>
      <c r="O876" t="str">
        <f>VLOOKUP(B876, patient!A:C, 3, FALSE)</f>
        <v>Male</v>
      </c>
      <c r="P876" t="str">
        <f>VLOOKUP(B876, patient!A:F, 6, FALSE)</f>
        <v>White</v>
      </c>
      <c r="Q876" t="s">
        <v>486</v>
      </c>
      <c r="R876">
        <v>387</v>
      </c>
      <c r="S876">
        <v>25</v>
      </c>
      <c r="T876" s="1">
        <v>45396</v>
      </c>
      <c r="U876" s="1" t="str">
        <f t="shared" si="39"/>
        <v>Yes</v>
      </c>
      <c r="V876">
        <v>1</v>
      </c>
      <c r="W876" t="s">
        <v>487</v>
      </c>
      <c r="X876" t="s">
        <v>488</v>
      </c>
      <c r="Y876" t="str">
        <f t="shared" si="40"/>
        <v>Scheduled</v>
      </c>
      <c r="Z876" t="s">
        <v>489</v>
      </c>
      <c r="AC876" t="s">
        <v>490</v>
      </c>
      <c r="AD876">
        <v>288.39999999999998</v>
      </c>
      <c r="AE876">
        <v>0</v>
      </c>
      <c r="AF876" t="str">
        <f t="shared" si="41"/>
        <v>Mar</v>
      </c>
    </row>
    <row r="877" spans="1:32" x14ac:dyDescent="0.25">
      <c r="A877" s="1">
        <v>45379</v>
      </c>
      <c r="B877">
        <v>2882</v>
      </c>
      <c r="C877">
        <v>5</v>
      </c>
      <c r="D877">
        <v>1</v>
      </c>
      <c r="E877">
        <v>4</v>
      </c>
      <c r="F877">
        <v>4</v>
      </c>
      <c r="G877">
        <v>3</v>
      </c>
      <c r="H877">
        <f>VLOOKUP(B877, patient!A:E, 5, FALSE)</f>
        <v>26</v>
      </c>
      <c r="I877" t="str">
        <f>VLOOKUP(H877, city!A:B, 2, FALSE)</f>
        <v>London</v>
      </c>
      <c r="J877" t="str">
        <f>VLOOKUP(E877, diagnosis!A:B, 2, FALSE)</f>
        <v>Hypertension</v>
      </c>
      <c r="K877" t="str">
        <f>VLOOKUP(D877, department!A:B, 2, FALSE)</f>
        <v>Cardiology</v>
      </c>
      <c r="L877" t="str">
        <f>VLOOKUP(C877, provider!A:B, 2, FALSE)</f>
        <v>Dr. Sade Kikiola</v>
      </c>
      <c r="M877" t="str">
        <f>VLOOKUP(G877, insurance!A:B, 2, FALSE)</f>
        <v>Allianz</v>
      </c>
      <c r="N877">
        <f>VLOOKUP(B877, patient!A:D, 4, FALSE)</f>
        <v>79</v>
      </c>
      <c r="O877" t="str">
        <f>VLOOKUP(B877, patient!A:C, 3, FALSE)</f>
        <v>Male</v>
      </c>
      <c r="P877" t="str">
        <f>VLOOKUP(B877, patient!A:F, 6, FALSE)</f>
        <v>Asian</v>
      </c>
      <c r="Q877" t="s">
        <v>486</v>
      </c>
      <c r="R877">
        <v>406</v>
      </c>
      <c r="S877">
        <v>70</v>
      </c>
      <c r="T877" s="1">
        <v>45397</v>
      </c>
      <c r="U877" s="1" t="str">
        <f t="shared" si="39"/>
        <v>Yes</v>
      </c>
      <c r="V877">
        <v>2</v>
      </c>
      <c r="W877" t="s">
        <v>494</v>
      </c>
      <c r="X877" t="s">
        <v>495</v>
      </c>
      <c r="Y877" t="str">
        <f t="shared" si="40"/>
        <v>Emergency</v>
      </c>
      <c r="Z877" t="s">
        <v>489</v>
      </c>
      <c r="AC877" t="s">
        <v>490</v>
      </c>
      <c r="AD877">
        <v>333.2</v>
      </c>
      <c r="AE877">
        <v>0</v>
      </c>
      <c r="AF877" t="str">
        <f t="shared" si="41"/>
        <v>Mar</v>
      </c>
    </row>
    <row r="878" spans="1:32" x14ac:dyDescent="0.25">
      <c r="A878" s="1">
        <v>45379</v>
      </c>
      <c r="B878">
        <v>2890</v>
      </c>
      <c r="C878">
        <v>5</v>
      </c>
      <c r="D878">
        <v>2</v>
      </c>
      <c r="E878">
        <v>1</v>
      </c>
      <c r="F878">
        <v>2</v>
      </c>
      <c r="G878">
        <v>1</v>
      </c>
      <c r="H878">
        <f>VLOOKUP(B878, patient!A:E, 5, FALSE)</f>
        <v>38</v>
      </c>
      <c r="I878" t="str">
        <f>VLOOKUP(H878, city!A:B, 2, FALSE)</f>
        <v>Sheffield</v>
      </c>
      <c r="J878" t="str">
        <f>VLOOKUP(E878, diagnosis!A:B, 2, FALSE)</f>
        <v>Appendicitis</v>
      </c>
      <c r="K878" t="str">
        <f>VLOOKUP(D878, department!A:B, 2, FALSE)</f>
        <v>General Surgery</v>
      </c>
      <c r="L878" t="str">
        <f>VLOOKUP(C878, provider!A:B, 2, FALSE)</f>
        <v>Dr. Sade Kikiola</v>
      </c>
      <c r="M878" t="str">
        <f>VLOOKUP(G878, insurance!A:B, 2, FALSE)</f>
        <v>Aviva</v>
      </c>
      <c r="N878">
        <f>VLOOKUP(B878, patient!A:D, 4, FALSE)</f>
        <v>20</v>
      </c>
      <c r="O878" t="str">
        <f>VLOOKUP(B878, patient!A:C, 3, FALSE)</f>
        <v>Female</v>
      </c>
      <c r="P878" t="str">
        <f>VLOOKUP(B878, patient!A:F, 6, FALSE)</f>
        <v>Asian</v>
      </c>
      <c r="Q878" t="s">
        <v>486</v>
      </c>
      <c r="R878">
        <v>899</v>
      </c>
      <c r="S878">
        <v>161</v>
      </c>
      <c r="T878" s="1">
        <v>45408</v>
      </c>
      <c r="U878" s="1" t="str">
        <f t="shared" si="39"/>
        <v>Yes</v>
      </c>
      <c r="V878">
        <v>1</v>
      </c>
      <c r="W878" t="s">
        <v>494</v>
      </c>
      <c r="X878" t="s">
        <v>488</v>
      </c>
      <c r="Y878" t="str">
        <f t="shared" si="40"/>
        <v>Scheduled</v>
      </c>
      <c r="Z878" t="s">
        <v>497</v>
      </c>
      <c r="AC878" t="s">
        <v>490</v>
      </c>
      <c r="AD878">
        <v>742</v>
      </c>
      <c r="AE878">
        <v>0</v>
      </c>
      <c r="AF878" t="str">
        <f t="shared" si="41"/>
        <v>Mar</v>
      </c>
    </row>
    <row r="879" spans="1:32" x14ac:dyDescent="0.25">
      <c r="A879" s="1">
        <v>45379</v>
      </c>
      <c r="B879">
        <v>1539</v>
      </c>
      <c r="C879">
        <v>5</v>
      </c>
      <c r="D879">
        <v>1</v>
      </c>
      <c r="E879">
        <v>4</v>
      </c>
      <c r="F879">
        <v>4</v>
      </c>
      <c r="G879">
        <v>1</v>
      </c>
      <c r="H879">
        <f>VLOOKUP(B879, patient!A:E, 5, FALSE)</f>
        <v>32</v>
      </c>
      <c r="I879" t="str">
        <f>VLOOKUP(H879, city!A:B, 2, FALSE)</f>
        <v>Manchester</v>
      </c>
      <c r="J879" t="str">
        <f>VLOOKUP(E879, diagnosis!A:B, 2, FALSE)</f>
        <v>Hypertension</v>
      </c>
      <c r="K879" t="str">
        <f>VLOOKUP(D879, department!A:B, 2, FALSE)</f>
        <v>Cardiology</v>
      </c>
      <c r="L879" t="str">
        <f>VLOOKUP(C879, provider!A:B, 2, FALSE)</f>
        <v>Dr. Sade Kikiola</v>
      </c>
      <c r="M879" t="str">
        <f>VLOOKUP(G879, insurance!A:B, 2, FALSE)</f>
        <v>Aviva</v>
      </c>
      <c r="N879">
        <f>VLOOKUP(B879, patient!A:D, 4, FALSE)</f>
        <v>62</v>
      </c>
      <c r="O879" t="str">
        <f>VLOOKUP(B879, patient!A:C, 3, FALSE)</f>
        <v>Female</v>
      </c>
      <c r="P879" t="str">
        <f>VLOOKUP(B879, patient!A:F, 6, FALSE)</f>
        <v>White</v>
      </c>
      <c r="Q879" t="s">
        <v>491</v>
      </c>
      <c r="R879">
        <v>135</v>
      </c>
      <c r="S879">
        <v>77</v>
      </c>
      <c r="U879" s="1" t="str">
        <f t="shared" si="39"/>
        <v>No</v>
      </c>
      <c r="V879">
        <v>2</v>
      </c>
      <c r="W879" t="s">
        <v>492</v>
      </c>
      <c r="X879" t="s">
        <v>488</v>
      </c>
      <c r="Y879" t="str">
        <f t="shared" si="40"/>
        <v>Scheduled</v>
      </c>
      <c r="Z879" t="s">
        <v>497</v>
      </c>
      <c r="AC879" t="s">
        <v>493</v>
      </c>
      <c r="AD879">
        <v>169.4</v>
      </c>
      <c r="AE879">
        <v>30</v>
      </c>
      <c r="AF879" t="str">
        <f t="shared" si="41"/>
        <v>Mar</v>
      </c>
    </row>
    <row r="880" spans="1:32" x14ac:dyDescent="0.25">
      <c r="A880" s="1">
        <v>45379</v>
      </c>
      <c r="B880">
        <v>532</v>
      </c>
      <c r="C880">
        <v>5</v>
      </c>
      <c r="D880">
        <v>2</v>
      </c>
      <c r="E880">
        <v>1</v>
      </c>
      <c r="F880">
        <v>2</v>
      </c>
      <c r="G880">
        <v>2</v>
      </c>
      <c r="H880">
        <f>VLOOKUP(B880, patient!A:E, 5, FALSE)</f>
        <v>5</v>
      </c>
      <c r="I880" t="str">
        <f>VLOOKUP(H880, city!A:B, 2, FALSE)</f>
        <v>Bristol</v>
      </c>
      <c r="J880" t="str">
        <f>VLOOKUP(E880, diagnosis!A:B, 2, FALSE)</f>
        <v>Appendicitis</v>
      </c>
      <c r="K880" t="str">
        <f>VLOOKUP(D880, department!A:B, 2, FALSE)</f>
        <v>General Surgery</v>
      </c>
      <c r="L880" t="str">
        <f>VLOOKUP(C880, provider!A:B, 2, FALSE)</f>
        <v>Dr. Sade Kikiola</v>
      </c>
      <c r="M880" t="str">
        <f>VLOOKUP(G880, insurance!A:B, 2, FALSE)</f>
        <v>AXA</v>
      </c>
      <c r="N880">
        <f>VLOOKUP(B880, patient!A:D, 4, FALSE)</f>
        <v>30</v>
      </c>
      <c r="O880" t="str">
        <f>VLOOKUP(B880, patient!A:C, 3, FALSE)</f>
        <v>Female</v>
      </c>
      <c r="P880" t="str">
        <f>VLOOKUP(B880, patient!A:F, 6, FALSE)</f>
        <v>White</v>
      </c>
      <c r="Q880" t="s">
        <v>486</v>
      </c>
      <c r="R880">
        <v>243</v>
      </c>
      <c r="S880">
        <v>155</v>
      </c>
      <c r="T880" s="1">
        <v>45392</v>
      </c>
      <c r="U880" s="1" t="str">
        <f t="shared" si="39"/>
        <v>Yes</v>
      </c>
      <c r="V880">
        <v>1</v>
      </c>
      <c r="W880" t="s">
        <v>494</v>
      </c>
      <c r="X880" t="s">
        <v>488</v>
      </c>
      <c r="Y880" t="str">
        <f t="shared" si="40"/>
        <v>Scheduled</v>
      </c>
      <c r="Z880" t="s">
        <v>497</v>
      </c>
      <c r="AC880" t="s">
        <v>490</v>
      </c>
      <c r="AD880">
        <v>278.60000000000002</v>
      </c>
      <c r="AE880">
        <v>0</v>
      </c>
      <c r="AF880" t="str">
        <f t="shared" si="41"/>
        <v>Mar</v>
      </c>
    </row>
    <row r="881" spans="1:32" x14ac:dyDescent="0.25">
      <c r="A881" s="1">
        <v>45379</v>
      </c>
      <c r="B881">
        <v>2147</v>
      </c>
      <c r="C881">
        <v>5</v>
      </c>
      <c r="D881">
        <v>1</v>
      </c>
      <c r="E881">
        <v>4</v>
      </c>
      <c r="F881">
        <v>2</v>
      </c>
      <c r="G881">
        <v>2</v>
      </c>
      <c r="H881">
        <f>VLOOKUP(B881, patient!A:E, 5, FALSE)</f>
        <v>33</v>
      </c>
      <c r="I881" t="str">
        <f>VLOOKUP(H881, city!A:B, 2, FALSE)</f>
        <v>Newcastle</v>
      </c>
      <c r="J881" t="str">
        <f>VLOOKUP(E881, diagnosis!A:B, 2, FALSE)</f>
        <v>Hypertension</v>
      </c>
      <c r="K881" t="str">
        <f>VLOOKUP(D881, department!A:B, 2, FALSE)</f>
        <v>Cardiology</v>
      </c>
      <c r="L881" t="str">
        <f>VLOOKUP(C881, provider!A:B, 2, FALSE)</f>
        <v>Dr. Sade Kikiola</v>
      </c>
      <c r="M881" t="str">
        <f>VLOOKUP(G881, insurance!A:B, 2, FALSE)</f>
        <v>AXA</v>
      </c>
      <c r="N881">
        <f>VLOOKUP(B881, patient!A:D, 4, FALSE)</f>
        <v>67</v>
      </c>
      <c r="O881" t="str">
        <f>VLOOKUP(B881, patient!A:C, 3, FALSE)</f>
        <v>Male</v>
      </c>
      <c r="P881" t="str">
        <f>VLOOKUP(B881, patient!A:F, 6, FALSE)</f>
        <v>White</v>
      </c>
      <c r="Q881" t="s">
        <v>492</v>
      </c>
      <c r="R881">
        <v>1000</v>
      </c>
      <c r="S881">
        <v>21</v>
      </c>
      <c r="U881" s="1" t="str">
        <f t="shared" si="39"/>
        <v>No</v>
      </c>
      <c r="V881">
        <v>2</v>
      </c>
      <c r="W881" t="s">
        <v>494</v>
      </c>
      <c r="X881" t="s">
        <v>488</v>
      </c>
      <c r="Y881" t="str">
        <f t="shared" si="40"/>
        <v>Scheduled</v>
      </c>
      <c r="Z881" t="s">
        <v>497</v>
      </c>
      <c r="AC881" t="s">
        <v>493</v>
      </c>
      <c r="AD881">
        <v>735.7</v>
      </c>
      <c r="AE881">
        <v>30</v>
      </c>
      <c r="AF881" t="str">
        <f t="shared" si="41"/>
        <v>Mar</v>
      </c>
    </row>
    <row r="882" spans="1:32" x14ac:dyDescent="0.25">
      <c r="A882" s="1">
        <v>45380</v>
      </c>
      <c r="B882">
        <v>2334</v>
      </c>
      <c r="C882">
        <v>5</v>
      </c>
      <c r="D882">
        <v>2</v>
      </c>
      <c r="E882">
        <v>1</v>
      </c>
      <c r="F882">
        <v>2</v>
      </c>
      <c r="G882">
        <v>2</v>
      </c>
      <c r="H882">
        <f>VLOOKUP(B882, patient!A:E, 5, FALSE)</f>
        <v>20</v>
      </c>
      <c r="I882" t="str">
        <f>VLOOKUP(H882, city!A:B, 2, FALSE)</f>
        <v>Leeds</v>
      </c>
      <c r="J882" t="str">
        <f>VLOOKUP(E882, diagnosis!A:B, 2, FALSE)</f>
        <v>Appendicitis</v>
      </c>
      <c r="K882" t="str">
        <f>VLOOKUP(D882, department!A:B, 2, FALSE)</f>
        <v>General Surgery</v>
      </c>
      <c r="L882" t="str">
        <f>VLOOKUP(C882, provider!A:B, 2, FALSE)</f>
        <v>Dr. Sade Kikiola</v>
      </c>
      <c r="M882" t="str">
        <f>VLOOKUP(G882, insurance!A:B, 2, FALSE)</f>
        <v>AXA</v>
      </c>
      <c r="N882">
        <f>VLOOKUP(B882, patient!A:D, 4, FALSE)</f>
        <v>45</v>
      </c>
      <c r="O882" t="str">
        <f>VLOOKUP(B882, patient!A:C, 3, FALSE)</f>
        <v>Male</v>
      </c>
      <c r="P882" t="str">
        <f>VLOOKUP(B882, patient!A:F, 6, FALSE)</f>
        <v>Other</v>
      </c>
      <c r="Q882" t="s">
        <v>486</v>
      </c>
      <c r="R882">
        <v>373</v>
      </c>
      <c r="S882">
        <v>37</v>
      </c>
      <c r="T882" s="1">
        <v>45399</v>
      </c>
      <c r="U882" s="1" t="str">
        <f t="shared" si="39"/>
        <v>Yes</v>
      </c>
      <c r="V882">
        <v>1</v>
      </c>
      <c r="W882" t="s">
        <v>492</v>
      </c>
      <c r="X882" t="s">
        <v>488</v>
      </c>
      <c r="Y882" t="str">
        <f t="shared" si="40"/>
        <v>Scheduled</v>
      </c>
      <c r="Z882" t="s">
        <v>489</v>
      </c>
      <c r="AC882" t="s">
        <v>490</v>
      </c>
      <c r="AD882">
        <v>287</v>
      </c>
      <c r="AE882">
        <v>0</v>
      </c>
      <c r="AF882" t="str">
        <f t="shared" si="41"/>
        <v>Mar</v>
      </c>
    </row>
    <row r="883" spans="1:32" x14ac:dyDescent="0.25">
      <c r="A883" s="1">
        <v>45380</v>
      </c>
      <c r="B883">
        <v>4599</v>
      </c>
      <c r="C883">
        <v>5</v>
      </c>
      <c r="D883">
        <v>1</v>
      </c>
      <c r="E883">
        <v>4</v>
      </c>
      <c r="F883">
        <v>3</v>
      </c>
      <c r="G883">
        <v>2</v>
      </c>
      <c r="H883">
        <f>VLOOKUP(B883, patient!A:E, 5, FALSE)</f>
        <v>24</v>
      </c>
      <c r="I883" t="str">
        <f>VLOOKUP(H883, city!A:B, 2, FALSE)</f>
        <v>Liverpool</v>
      </c>
      <c r="J883" t="str">
        <f>VLOOKUP(E883, diagnosis!A:B, 2, FALSE)</f>
        <v>Hypertension</v>
      </c>
      <c r="K883" t="str">
        <f>VLOOKUP(D883, department!A:B, 2, FALSE)</f>
        <v>Cardiology</v>
      </c>
      <c r="L883" t="str">
        <f>VLOOKUP(C883, provider!A:B, 2, FALSE)</f>
        <v>Dr. Sade Kikiola</v>
      </c>
      <c r="M883" t="str">
        <f>VLOOKUP(G883, insurance!A:B, 2, FALSE)</f>
        <v>AXA</v>
      </c>
      <c r="N883">
        <f>VLOOKUP(B883, patient!A:D, 4, FALSE)</f>
        <v>79</v>
      </c>
      <c r="O883" t="str">
        <f>VLOOKUP(B883, patient!A:C, 3, FALSE)</f>
        <v>Female</v>
      </c>
      <c r="P883" t="str">
        <f>VLOOKUP(B883, patient!A:F, 6, FALSE)</f>
        <v>Asian</v>
      </c>
      <c r="Q883" t="s">
        <v>486</v>
      </c>
      <c r="R883">
        <v>462</v>
      </c>
      <c r="S883">
        <v>111</v>
      </c>
      <c r="T883" s="1">
        <v>45392</v>
      </c>
      <c r="U883" s="1" t="str">
        <f t="shared" si="39"/>
        <v>Yes</v>
      </c>
      <c r="V883">
        <v>2</v>
      </c>
      <c r="W883" t="s">
        <v>492</v>
      </c>
      <c r="X883" t="s">
        <v>488</v>
      </c>
      <c r="Y883" t="str">
        <f t="shared" si="40"/>
        <v>Scheduled</v>
      </c>
      <c r="Z883" t="s">
        <v>489</v>
      </c>
      <c r="AC883" t="s">
        <v>490</v>
      </c>
      <c r="AD883">
        <v>401.1</v>
      </c>
      <c r="AE883">
        <v>0</v>
      </c>
      <c r="AF883" t="str">
        <f t="shared" si="41"/>
        <v>Mar</v>
      </c>
    </row>
    <row r="884" spans="1:32" x14ac:dyDescent="0.25">
      <c r="A884" s="1">
        <v>45380</v>
      </c>
      <c r="B884">
        <v>3933</v>
      </c>
      <c r="C884">
        <v>5</v>
      </c>
      <c r="D884">
        <v>2</v>
      </c>
      <c r="E884">
        <v>1</v>
      </c>
      <c r="F884">
        <v>2</v>
      </c>
      <c r="G884">
        <v>3</v>
      </c>
      <c r="H884">
        <f>VLOOKUP(B884, patient!A:E, 5, FALSE)</f>
        <v>37</v>
      </c>
      <c r="I884" t="str">
        <f>VLOOKUP(H884, city!A:B, 2, FALSE)</f>
        <v>Sheffield</v>
      </c>
      <c r="J884" t="str">
        <f>VLOOKUP(E884, diagnosis!A:B, 2, FALSE)</f>
        <v>Appendicitis</v>
      </c>
      <c r="K884" t="str">
        <f>VLOOKUP(D884, department!A:B, 2, FALSE)</f>
        <v>General Surgery</v>
      </c>
      <c r="L884" t="str">
        <f>VLOOKUP(C884, provider!A:B, 2, FALSE)</f>
        <v>Dr. Sade Kikiola</v>
      </c>
      <c r="M884" t="str">
        <f>VLOOKUP(G884, insurance!A:B, 2, FALSE)</f>
        <v>Allianz</v>
      </c>
      <c r="N884">
        <f>VLOOKUP(B884, patient!A:D, 4, FALSE)</f>
        <v>75</v>
      </c>
      <c r="O884" t="str">
        <f>VLOOKUP(B884, patient!A:C, 3, FALSE)</f>
        <v>Male</v>
      </c>
      <c r="P884" t="str">
        <f>VLOOKUP(B884, patient!A:F, 6, FALSE)</f>
        <v>Asian</v>
      </c>
      <c r="Q884" t="s">
        <v>491</v>
      </c>
      <c r="R884">
        <v>246</v>
      </c>
      <c r="S884">
        <v>182</v>
      </c>
      <c r="U884" s="1" t="str">
        <f t="shared" si="39"/>
        <v>No</v>
      </c>
      <c r="V884">
        <v>1</v>
      </c>
      <c r="W884" t="s">
        <v>487</v>
      </c>
      <c r="X884" t="s">
        <v>495</v>
      </c>
      <c r="Y884" t="str">
        <f t="shared" si="40"/>
        <v>Emergency</v>
      </c>
      <c r="Z884" t="s">
        <v>497</v>
      </c>
      <c r="AC884" t="s">
        <v>498</v>
      </c>
      <c r="AD884">
        <v>306.60000000000002</v>
      </c>
      <c r="AE884">
        <v>10</v>
      </c>
      <c r="AF884" t="str">
        <f t="shared" si="41"/>
        <v>Mar</v>
      </c>
    </row>
    <row r="885" spans="1:32" x14ac:dyDescent="0.25">
      <c r="A885" s="1">
        <v>45380</v>
      </c>
      <c r="B885">
        <v>3300</v>
      </c>
      <c r="C885">
        <v>5</v>
      </c>
      <c r="D885">
        <v>1</v>
      </c>
      <c r="E885">
        <v>4</v>
      </c>
      <c r="F885">
        <v>5</v>
      </c>
      <c r="G885">
        <v>3</v>
      </c>
      <c r="H885">
        <f>VLOOKUP(B885, patient!A:E, 5, FALSE)</f>
        <v>10</v>
      </c>
      <c r="I885" t="str">
        <f>VLOOKUP(H885, city!A:B, 2, FALSE)</f>
        <v>Edinburgh</v>
      </c>
      <c r="J885" t="str">
        <f>VLOOKUP(E885, diagnosis!A:B, 2, FALSE)</f>
        <v>Hypertension</v>
      </c>
      <c r="K885" t="str">
        <f>VLOOKUP(D885, department!A:B, 2, FALSE)</f>
        <v>Cardiology</v>
      </c>
      <c r="L885" t="str">
        <f>VLOOKUP(C885, provider!A:B, 2, FALSE)</f>
        <v>Dr. Sade Kikiola</v>
      </c>
      <c r="M885" t="str">
        <f>VLOOKUP(G885, insurance!A:B, 2, FALSE)</f>
        <v>Allianz</v>
      </c>
      <c r="N885">
        <f>VLOOKUP(B885, patient!A:D, 4, FALSE)</f>
        <v>37</v>
      </c>
      <c r="O885" t="str">
        <f>VLOOKUP(B885, patient!A:C, 3, FALSE)</f>
        <v>Male</v>
      </c>
      <c r="P885" t="str">
        <f>VLOOKUP(B885, patient!A:F, 6, FALSE)</f>
        <v>Black</v>
      </c>
      <c r="Q885" t="s">
        <v>491</v>
      </c>
      <c r="R885">
        <v>95</v>
      </c>
      <c r="S885">
        <v>75</v>
      </c>
      <c r="U885" s="1" t="str">
        <f t="shared" si="39"/>
        <v>No</v>
      </c>
      <c r="V885">
        <v>2</v>
      </c>
      <c r="W885" t="s">
        <v>487</v>
      </c>
      <c r="X885" t="s">
        <v>495</v>
      </c>
      <c r="Y885" t="str">
        <f t="shared" si="40"/>
        <v>Emergency</v>
      </c>
      <c r="Z885" t="s">
        <v>497</v>
      </c>
      <c r="AC885" t="s">
        <v>496</v>
      </c>
      <c r="AD885">
        <v>154</v>
      </c>
      <c r="AE885">
        <v>50</v>
      </c>
      <c r="AF885" t="str">
        <f t="shared" si="41"/>
        <v>Mar</v>
      </c>
    </row>
    <row r="886" spans="1:32" x14ac:dyDescent="0.25">
      <c r="A886" s="1">
        <v>45380</v>
      </c>
      <c r="B886">
        <v>558</v>
      </c>
      <c r="C886">
        <v>5</v>
      </c>
      <c r="D886">
        <v>2</v>
      </c>
      <c r="E886">
        <v>1</v>
      </c>
      <c r="F886">
        <v>2</v>
      </c>
      <c r="G886">
        <v>1</v>
      </c>
      <c r="H886">
        <f>VLOOKUP(B886, patient!A:E, 5, FALSE)</f>
        <v>5</v>
      </c>
      <c r="I886" t="str">
        <f>VLOOKUP(H886, city!A:B, 2, FALSE)</f>
        <v>Bristol</v>
      </c>
      <c r="J886" t="str">
        <f>VLOOKUP(E886, diagnosis!A:B, 2, FALSE)</f>
        <v>Appendicitis</v>
      </c>
      <c r="K886" t="str">
        <f>VLOOKUP(D886, department!A:B, 2, FALSE)</f>
        <v>General Surgery</v>
      </c>
      <c r="L886" t="str">
        <f>VLOOKUP(C886, provider!A:B, 2, FALSE)</f>
        <v>Dr. Sade Kikiola</v>
      </c>
      <c r="M886" t="str">
        <f>VLOOKUP(G886, insurance!A:B, 2, FALSE)</f>
        <v>Aviva</v>
      </c>
      <c r="N886">
        <f>VLOOKUP(B886, patient!A:D, 4, FALSE)</f>
        <v>45</v>
      </c>
      <c r="O886" t="str">
        <f>VLOOKUP(B886, patient!A:C, 3, FALSE)</f>
        <v>Female</v>
      </c>
      <c r="P886" t="str">
        <f>VLOOKUP(B886, patient!A:F, 6, FALSE)</f>
        <v>Black</v>
      </c>
      <c r="Q886" t="s">
        <v>491</v>
      </c>
      <c r="R886">
        <v>376</v>
      </c>
      <c r="S886">
        <v>62</v>
      </c>
      <c r="U886" s="1" t="str">
        <f t="shared" si="39"/>
        <v>No</v>
      </c>
      <c r="V886">
        <v>1</v>
      </c>
      <c r="W886" t="s">
        <v>487</v>
      </c>
      <c r="X886" t="s">
        <v>488</v>
      </c>
      <c r="Y886" t="str">
        <f t="shared" si="40"/>
        <v>Scheduled</v>
      </c>
      <c r="Z886" t="s">
        <v>497</v>
      </c>
      <c r="AC886" t="s">
        <v>498</v>
      </c>
      <c r="AD886">
        <v>313.60000000000002</v>
      </c>
      <c r="AE886">
        <v>10</v>
      </c>
      <c r="AF886" t="str">
        <f t="shared" si="41"/>
        <v>Mar</v>
      </c>
    </row>
    <row r="887" spans="1:32" x14ac:dyDescent="0.25">
      <c r="A887" s="1">
        <v>45380</v>
      </c>
      <c r="B887">
        <v>3144</v>
      </c>
      <c r="C887">
        <v>5</v>
      </c>
      <c r="D887">
        <v>1</v>
      </c>
      <c r="E887">
        <v>4</v>
      </c>
      <c r="F887">
        <v>3</v>
      </c>
      <c r="G887">
        <v>3</v>
      </c>
      <c r="H887">
        <f>VLOOKUP(B887, patient!A:E, 5, FALSE)</f>
        <v>9</v>
      </c>
      <c r="I887" t="str">
        <f>VLOOKUP(H887, city!A:B, 2, FALSE)</f>
        <v>Edinburgh</v>
      </c>
      <c r="J887" t="str">
        <f>VLOOKUP(E887, diagnosis!A:B, 2, FALSE)</f>
        <v>Hypertension</v>
      </c>
      <c r="K887" t="str">
        <f>VLOOKUP(D887, department!A:B, 2, FALSE)</f>
        <v>Cardiology</v>
      </c>
      <c r="L887" t="str">
        <f>VLOOKUP(C887, provider!A:B, 2, FALSE)</f>
        <v>Dr. Sade Kikiola</v>
      </c>
      <c r="M887" t="str">
        <f>VLOOKUP(G887, insurance!A:B, 2, FALSE)</f>
        <v>Allianz</v>
      </c>
      <c r="N887">
        <f>VLOOKUP(B887, patient!A:D, 4, FALSE)</f>
        <v>25</v>
      </c>
      <c r="O887" t="str">
        <f>VLOOKUP(B887, patient!A:C, 3, FALSE)</f>
        <v>Female</v>
      </c>
      <c r="P887" t="str">
        <f>VLOOKUP(B887, patient!A:F, 6, FALSE)</f>
        <v>Black</v>
      </c>
      <c r="Q887" t="s">
        <v>486</v>
      </c>
      <c r="R887">
        <v>502</v>
      </c>
      <c r="S887">
        <v>92</v>
      </c>
      <c r="T887" s="1">
        <v>45409</v>
      </c>
      <c r="U887" s="1" t="str">
        <f t="shared" si="39"/>
        <v>Yes</v>
      </c>
      <c r="V887">
        <v>2</v>
      </c>
      <c r="W887" t="s">
        <v>492</v>
      </c>
      <c r="X887" t="s">
        <v>488</v>
      </c>
      <c r="Y887" t="str">
        <f t="shared" si="40"/>
        <v>Scheduled</v>
      </c>
      <c r="Z887" t="s">
        <v>497</v>
      </c>
      <c r="AC887" t="s">
        <v>490</v>
      </c>
      <c r="AD887">
        <v>415.8</v>
      </c>
      <c r="AE887">
        <v>0</v>
      </c>
      <c r="AF887" t="str">
        <f t="shared" si="41"/>
        <v>Mar</v>
      </c>
    </row>
    <row r="888" spans="1:32" x14ac:dyDescent="0.25">
      <c r="A888" s="1">
        <v>45380</v>
      </c>
      <c r="B888">
        <v>3942</v>
      </c>
      <c r="C888">
        <v>5</v>
      </c>
      <c r="D888">
        <v>2</v>
      </c>
      <c r="E888">
        <v>1</v>
      </c>
      <c r="F888">
        <v>2</v>
      </c>
      <c r="G888">
        <v>1</v>
      </c>
      <c r="H888">
        <f>VLOOKUP(B888, patient!A:E, 5, FALSE)</f>
        <v>31</v>
      </c>
      <c r="I888" t="str">
        <f>VLOOKUP(H888, city!A:B, 2, FALSE)</f>
        <v>Manchester</v>
      </c>
      <c r="J888" t="str">
        <f>VLOOKUP(E888, diagnosis!A:B, 2, FALSE)</f>
        <v>Appendicitis</v>
      </c>
      <c r="K888" t="str">
        <f>VLOOKUP(D888, department!A:B, 2, FALSE)</f>
        <v>General Surgery</v>
      </c>
      <c r="L888" t="str">
        <f>VLOOKUP(C888, provider!A:B, 2, FALSE)</f>
        <v>Dr. Sade Kikiola</v>
      </c>
      <c r="M888" t="str">
        <f>VLOOKUP(G888, insurance!A:B, 2, FALSE)</f>
        <v>Aviva</v>
      </c>
      <c r="N888">
        <f>VLOOKUP(B888, patient!A:D, 4, FALSE)</f>
        <v>78</v>
      </c>
      <c r="O888" t="str">
        <f>VLOOKUP(B888, patient!A:C, 3, FALSE)</f>
        <v>Male</v>
      </c>
      <c r="P888" t="str">
        <f>VLOOKUP(B888, patient!A:F, 6, FALSE)</f>
        <v>Other</v>
      </c>
      <c r="Q888" t="s">
        <v>491</v>
      </c>
      <c r="R888">
        <v>838</v>
      </c>
      <c r="S888">
        <v>91</v>
      </c>
      <c r="U888" s="1" t="str">
        <f t="shared" si="39"/>
        <v>No</v>
      </c>
      <c r="V888">
        <v>1</v>
      </c>
      <c r="W888" t="s">
        <v>494</v>
      </c>
      <c r="X888" t="s">
        <v>488</v>
      </c>
      <c r="Y888" t="str">
        <f t="shared" si="40"/>
        <v>Scheduled</v>
      </c>
      <c r="Z888" t="s">
        <v>489</v>
      </c>
      <c r="AC888" t="s">
        <v>493</v>
      </c>
      <c r="AD888">
        <v>671.3</v>
      </c>
      <c r="AE888">
        <v>30</v>
      </c>
      <c r="AF888" t="str">
        <f t="shared" si="41"/>
        <v>Mar</v>
      </c>
    </row>
    <row r="889" spans="1:32" x14ac:dyDescent="0.25">
      <c r="A889" s="1">
        <v>45380</v>
      </c>
      <c r="B889">
        <v>3898</v>
      </c>
      <c r="C889">
        <v>5</v>
      </c>
      <c r="D889">
        <v>1</v>
      </c>
      <c r="E889">
        <v>4</v>
      </c>
      <c r="F889">
        <v>5</v>
      </c>
      <c r="G889">
        <v>3</v>
      </c>
      <c r="H889">
        <f>VLOOKUP(B889, patient!A:E, 5, FALSE)</f>
        <v>38</v>
      </c>
      <c r="I889" t="str">
        <f>VLOOKUP(H889, city!A:B, 2, FALSE)</f>
        <v>Sheffield</v>
      </c>
      <c r="J889" t="str">
        <f>VLOOKUP(E889, diagnosis!A:B, 2, FALSE)</f>
        <v>Hypertension</v>
      </c>
      <c r="K889" t="str">
        <f>VLOOKUP(D889, department!A:B, 2, FALSE)</f>
        <v>Cardiology</v>
      </c>
      <c r="L889" t="str">
        <f>VLOOKUP(C889, provider!A:B, 2, FALSE)</f>
        <v>Dr. Sade Kikiola</v>
      </c>
      <c r="M889" t="str">
        <f>VLOOKUP(G889, insurance!A:B, 2, FALSE)</f>
        <v>Allianz</v>
      </c>
      <c r="N889">
        <f>VLOOKUP(B889, patient!A:D, 4, FALSE)</f>
        <v>58</v>
      </c>
      <c r="O889" t="str">
        <f>VLOOKUP(B889, patient!A:C, 3, FALSE)</f>
        <v>Male</v>
      </c>
      <c r="P889" t="str">
        <f>VLOOKUP(B889, patient!A:F, 6, FALSE)</f>
        <v>Other</v>
      </c>
      <c r="Q889" t="s">
        <v>486</v>
      </c>
      <c r="R889">
        <v>763</v>
      </c>
      <c r="S889">
        <v>136</v>
      </c>
      <c r="T889" s="1">
        <v>45389</v>
      </c>
      <c r="U889" s="1" t="str">
        <f t="shared" si="39"/>
        <v>Yes</v>
      </c>
      <c r="V889">
        <v>2</v>
      </c>
      <c r="W889" t="s">
        <v>494</v>
      </c>
      <c r="X889" t="s">
        <v>495</v>
      </c>
      <c r="Y889" t="str">
        <f t="shared" si="40"/>
        <v>Emergency</v>
      </c>
      <c r="Z889" t="s">
        <v>497</v>
      </c>
      <c r="AC889" t="s">
        <v>490</v>
      </c>
      <c r="AD889">
        <v>629.29999999999995</v>
      </c>
      <c r="AE889">
        <v>0</v>
      </c>
      <c r="AF889" t="str">
        <f t="shared" si="41"/>
        <v>Mar</v>
      </c>
    </row>
    <row r="890" spans="1:32" x14ac:dyDescent="0.25">
      <c r="A890" s="1">
        <v>45380</v>
      </c>
      <c r="B890">
        <v>1769</v>
      </c>
      <c r="C890">
        <v>5</v>
      </c>
      <c r="D890">
        <v>2</v>
      </c>
      <c r="E890">
        <v>1</v>
      </c>
      <c r="F890">
        <v>2</v>
      </c>
      <c r="G890">
        <v>3</v>
      </c>
      <c r="H890">
        <f>VLOOKUP(B890, patient!A:E, 5, FALSE)</f>
        <v>9</v>
      </c>
      <c r="I890" t="str">
        <f>VLOOKUP(H890, city!A:B, 2, FALSE)</f>
        <v>Edinburgh</v>
      </c>
      <c r="J890" t="str">
        <f>VLOOKUP(E890, diagnosis!A:B, 2, FALSE)</f>
        <v>Appendicitis</v>
      </c>
      <c r="K890" t="str">
        <f>VLOOKUP(D890, department!A:B, 2, FALSE)</f>
        <v>General Surgery</v>
      </c>
      <c r="L890" t="str">
        <f>VLOOKUP(C890, provider!A:B, 2, FALSE)</f>
        <v>Dr. Sade Kikiola</v>
      </c>
      <c r="M890" t="str">
        <f>VLOOKUP(G890, insurance!A:B, 2, FALSE)</f>
        <v>Allianz</v>
      </c>
      <c r="N890">
        <f>VLOOKUP(B890, patient!A:D, 4, FALSE)</f>
        <v>56</v>
      </c>
      <c r="O890" t="str">
        <f>VLOOKUP(B890, patient!A:C, 3, FALSE)</f>
        <v>Female</v>
      </c>
      <c r="P890" t="str">
        <f>VLOOKUP(B890, patient!A:F, 6, FALSE)</f>
        <v>Other</v>
      </c>
      <c r="Q890" t="s">
        <v>491</v>
      </c>
      <c r="R890">
        <v>831</v>
      </c>
      <c r="S890">
        <v>27</v>
      </c>
      <c r="U890" s="1" t="str">
        <f t="shared" si="39"/>
        <v>No</v>
      </c>
      <c r="V890">
        <v>1</v>
      </c>
      <c r="W890" t="s">
        <v>494</v>
      </c>
      <c r="X890" t="s">
        <v>495</v>
      </c>
      <c r="Y890" t="str">
        <f t="shared" si="40"/>
        <v>Emergency</v>
      </c>
      <c r="Z890" t="s">
        <v>497</v>
      </c>
      <c r="AC890" t="s">
        <v>498</v>
      </c>
      <c r="AD890">
        <v>607.6</v>
      </c>
      <c r="AE890">
        <v>10</v>
      </c>
      <c r="AF890" t="str">
        <f t="shared" si="41"/>
        <v>Mar</v>
      </c>
    </row>
    <row r="891" spans="1:32" x14ac:dyDescent="0.25">
      <c r="A891" s="1">
        <v>45380</v>
      </c>
      <c r="B891">
        <v>4602</v>
      </c>
      <c r="C891">
        <v>5</v>
      </c>
      <c r="D891">
        <v>1</v>
      </c>
      <c r="E891">
        <v>4</v>
      </c>
      <c r="F891">
        <v>2</v>
      </c>
      <c r="G891">
        <v>3</v>
      </c>
      <c r="H891">
        <f>VLOOKUP(B891, patient!A:E, 5, FALSE)</f>
        <v>29</v>
      </c>
      <c r="I891" t="str">
        <f>VLOOKUP(H891, city!A:B, 2, FALSE)</f>
        <v>Manchester</v>
      </c>
      <c r="J891" t="str">
        <f>VLOOKUP(E891, diagnosis!A:B, 2, FALSE)</f>
        <v>Hypertension</v>
      </c>
      <c r="K891" t="str">
        <f>VLOOKUP(D891, department!A:B, 2, FALSE)</f>
        <v>Cardiology</v>
      </c>
      <c r="L891" t="str">
        <f>VLOOKUP(C891, provider!A:B, 2, FALSE)</f>
        <v>Dr. Sade Kikiola</v>
      </c>
      <c r="M891" t="str">
        <f>VLOOKUP(G891, insurance!A:B, 2, FALSE)</f>
        <v>Allianz</v>
      </c>
      <c r="N891">
        <f>VLOOKUP(B891, patient!A:D, 4, FALSE)</f>
        <v>18</v>
      </c>
      <c r="O891" t="str">
        <f>VLOOKUP(B891, patient!A:C, 3, FALSE)</f>
        <v>Female</v>
      </c>
      <c r="P891" t="str">
        <f>VLOOKUP(B891, patient!A:F, 6, FALSE)</f>
        <v>White</v>
      </c>
      <c r="Q891" t="s">
        <v>486</v>
      </c>
      <c r="R891">
        <v>298</v>
      </c>
      <c r="S891">
        <v>24</v>
      </c>
      <c r="T891" s="1">
        <v>45407</v>
      </c>
      <c r="U891" s="1" t="str">
        <f t="shared" si="39"/>
        <v>Yes</v>
      </c>
      <c r="V891">
        <v>2</v>
      </c>
      <c r="W891" t="s">
        <v>494</v>
      </c>
      <c r="X891" t="s">
        <v>488</v>
      </c>
      <c r="Y891" t="str">
        <f t="shared" si="40"/>
        <v>Scheduled</v>
      </c>
      <c r="Z891" t="s">
        <v>489</v>
      </c>
      <c r="AC891" t="s">
        <v>490</v>
      </c>
      <c r="AD891">
        <v>225.4</v>
      </c>
      <c r="AE891">
        <v>0</v>
      </c>
      <c r="AF891" t="str">
        <f t="shared" si="41"/>
        <v>Mar</v>
      </c>
    </row>
    <row r="892" spans="1:32" x14ac:dyDescent="0.25">
      <c r="A892" s="1">
        <v>45381</v>
      </c>
      <c r="B892">
        <v>4608</v>
      </c>
      <c r="C892">
        <v>5</v>
      </c>
      <c r="D892">
        <v>2</v>
      </c>
      <c r="E892">
        <v>1</v>
      </c>
      <c r="F892">
        <v>2</v>
      </c>
      <c r="G892">
        <v>1</v>
      </c>
      <c r="H892">
        <f>VLOOKUP(B892, patient!A:E, 5, FALSE)</f>
        <v>2</v>
      </c>
      <c r="I892" t="str">
        <f>VLOOKUP(H892, city!A:B, 2, FALSE)</f>
        <v>Birmingham</v>
      </c>
      <c r="J892" t="str">
        <f>VLOOKUP(E892, diagnosis!A:B, 2, FALSE)</f>
        <v>Appendicitis</v>
      </c>
      <c r="K892" t="str">
        <f>VLOOKUP(D892, department!A:B, 2, FALSE)</f>
        <v>General Surgery</v>
      </c>
      <c r="L892" t="str">
        <f>VLOOKUP(C892, provider!A:B, 2, FALSE)</f>
        <v>Dr. Sade Kikiola</v>
      </c>
      <c r="M892" t="str">
        <f>VLOOKUP(G892, insurance!A:B, 2, FALSE)</f>
        <v>Aviva</v>
      </c>
      <c r="N892">
        <f>VLOOKUP(B892, patient!A:D, 4, FALSE)</f>
        <v>20</v>
      </c>
      <c r="O892" t="str">
        <f>VLOOKUP(B892, patient!A:C, 3, FALSE)</f>
        <v>Male</v>
      </c>
      <c r="P892" t="str">
        <f>VLOOKUP(B892, patient!A:F, 6, FALSE)</f>
        <v>Other</v>
      </c>
      <c r="Q892" t="s">
        <v>486</v>
      </c>
      <c r="R892">
        <v>136</v>
      </c>
      <c r="S892">
        <v>32</v>
      </c>
      <c r="T892" s="1">
        <v>45401</v>
      </c>
      <c r="U892" s="1" t="str">
        <f t="shared" si="39"/>
        <v>Yes</v>
      </c>
      <c r="V892">
        <v>1</v>
      </c>
      <c r="W892" t="s">
        <v>492</v>
      </c>
      <c r="X892" t="s">
        <v>488</v>
      </c>
      <c r="Y892" t="str">
        <f t="shared" si="40"/>
        <v>Scheduled</v>
      </c>
      <c r="Z892" t="s">
        <v>497</v>
      </c>
      <c r="AC892" t="s">
        <v>490</v>
      </c>
      <c r="AD892">
        <v>117.6</v>
      </c>
      <c r="AE892">
        <v>0</v>
      </c>
      <c r="AF892" t="str">
        <f t="shared" si="41"/>
        <v>Mar</v>
      </c>
    </row>
    <row r="893" spans="1:32" x14ac:dyDescent="0.25">
      <c r="A893" s="1">
        <v>45381</v>
      </c>
      <c r="B893">
        <v>270</v>
      </c>
      <c r="C893">
        <v>5</v>
      </c>
      <c r="D893">
        <v>1</v>
      </c>
      <c r="E893">
        <v>4</v>
      </c>
      <c r="F893">
        <v>2</v>
      </c>
      <c r="G893">
        <v>1</v>
      </c>
      <c r="H893">
        <f>VLOOKUP(B893, patient!A:E, 5, FALSE)</f>
        <v>4</v>
      </c>
      <c r="I893" t="str">
        <f>VLOOKUP(H893, city!A:B, 2, FALSE)</f>
        <v>Birmingham</v>
      </c>
      <c r="J893" t="str">
        <f>VLOOKUP(E893, diagnosis!A:B, 2, FALSE)</f>
        <v>Hypertension</v>
      </c>
      <c r="K893" t="str">
        <f>VLOOKUP(D893, department!A:B, 2, FALSE)</f>
        <v>Cardiology</v>
      </c>
      <c r="L893" t="str">
        <f>VLOOKUP(C893, provider!A:B, 2, FALSE)</f>
        <v>Dr. Sade Kikiola</v>
      </c>
      <c r="M893" t="str">
        <f>VLOOKUP(G893, insurance!A:B, 2, FALSE)</f>
        <v>Aviva</v>
      </c>
      <c r="N893">
        <f>VLOOKUP(B893, patient!A:D, 4, FALSE)</f>
        <v>30</v>
      </c>
      <c r="O893" t="str">
        <f>VLOOKUP(B893, patient!A:C, 3, FALSE)</f>
        <v>Male</v>
      </c>
      <c r="P893" t="str">
        <f>VLOOKUP(B893, patient!A:F, 6, FALSE)</f>
        <v>Asian</v>
      </c>
      <c r="Q893" t="s">
        <v>486</v>
      </c>
      <c r="R893">
        <v>853</v>
      </c>
      <c r="S893">
        <v>26</v>
      </c>
      <c r="T893" s="1">
        <v>45401</v>
      </c>
      <c r="U893" s="1" t="str">
        <f t="shared" si="39"/>
        <v>Yes</v>
      </c>
      <c r="V893">
        <v>2</v>
      </c>
      <c r="W893" t="s">
        <v>487</v>
      </c>
      <c r="X893" t="s">
        <v>488</v>
      </c>
      <c r="Y893" t="str">
        <f t="shared" si="40"/>
        <v>Scheduled</v>
      </c>
      <c r="Z893" t="s">
        <v>489</v>
      </c>
      <c r="AC893" t="s">
        <v>490</v>
      </c>
      <c r="AD893">
        <v>615.29999999999995</v>
      </c>
      <c r="AE893">
        <v>0</v>
      </c>
      <c r="AF893" t="str">
        <f t="shared" si="41"/>
        <v>Mar</v>
      </c>
    </row>
    <row r="894" spans="1:32" x14ac:dyDescent="0.25">
      <c r="A894" s="1">
        <v>45381</v>
      </c>
      <c r="B894">
        <v>2690</v>
      </c>
      <c r="C894">
        <v>5</v>
      </c>
      <c r="D894">
        <v>2</v>
      </c>
      <c r="E894">
        <v>1</v>
      </c>
      <c r="F894">
        <v>2</v>
      </c>
      <c r="G894">
        <v>2</v>
      </c>
      <c r="H894">
        <f>VLOOKUP(B894, patient!A:E, 5, FALSE)</f>
        <v>35</v>
      </c>
      <c r="I894" t="str">
        <f>VLOOKUP(H894, city!A:B, 2, FALSE)</f>
        <v>Newcastle</v>
      </c>
      <c r="J894" t="str">
        <f>VLOOKUP(E894, diagnosis!A:B, 2, FALSE)</f>
        <v>Appendicitis</v>
      </c>
      <c r="K894" t="str">
        <f>VLOOKUP(D894, department!A:B, 2, FALSE)</f>
        <v>General Surgery</v>
      </c>
      <c r="L894" t="str">
        <f>VLOOKUP(C894, provider!A:B, 2, FALSE)</f>
        <v>Dr. Sade Kikiola</v>
      </c>
      <c r="M894" t="str">
        <f>VLOOKUP(G894, insurance!A:B, 2, FALSE)</f>
        <v>AXA</v>
      </c>
      <c r="N894">
        <f>VLOOKUP(B894, patient!A:D, 4, FALSE)</f>
        <v>45</v>
      </c>
      <c r="O894" t="str">
        <f>VLOOKUP(B894, patient!A:C, 3, FALSE)</f>
        <v>Female</v>
      </c>
      <c r="P894" t="str">
        <f>VLOOKUP(B894, patient!A:F, 6, FALSE)</f>
        <v>Asian</v>
      </c>
      <c r="Q894" t="s">
        <v>486</v>
      </c>
      <c r="R894">
        <v>725</v>
      </c>
      <c r="S894">
        <v>40</v>
      </c>
      <c r="T894" s="1">
        <v>45410</v>
      </c>
      <c r="U894" s="1" t="str">
        <f t="shared" si="39"/>
        <v>Yes</v>
      </c>
      <c r="V894">
        <v>1</v>
      </c>
      <c r="W894" t="s">
        <v>487</v>
      </c>
      <c r="X894" t="s">
        <v>488</v>
      </c>
      <c r="Y894" t="str">
        <f t="shared" si="40"/>
        <v>Scheduled</v>
      </c>
      <c r="Z894" t="s">
        <v>497</v>
      </c>
      <c r="AC894" t="s">
        <v>490</v>
      </c>
      <c r="AD894">
        <v>535.5</v>
      </c>
      <c r="AE894">
        <v>0</v>
      </c>
      <c r="AF894" t="str">
        <f t="shared" si="41"/>
        <v>Mar</v>
      </c>
    </row>
    <row r="895" spans="1:32" x14ac:dyDescent="0.25">
      <c r="A895" s="1">
        <v>45381</v>
      </c>
      <c r="B895">
        <v>1443</v>
      </c>
      <c r="C895">
        <v>5</v>
      </c>
      <c r="D895">
        <v>4</v>
      </c>
      <c r="E895">
        <v>4</v>
      </c>
      <c r="F895">
        <v>5</v>
      </c>
      <c r="G895">
        <v>1</v>
      </c>
      <c r="H895">
        <f>VLOOKUP(B895, patient!A:E, 5, FALSE)</f>
        <v>19</v>
      </c>
      <c r="I895" t="str">
        <f>VLOOKUP(H895, city!A:B, 2, FALSE)</f>
        <v>Leeds</v>
      </c>
      <c r="J895" t="str">
        <f>VLOOKUP(E895, diagnosis!A:B, 2, FALSE)</f>
        <v>Hypertension</v>
      </c>
      <c r="K895" t="str">
        <f>VLOOKUP(D895, department!A:B, 2, FALSE)</f>
        <v>Orthopedics</v>
      </c>
      <c r="L895" t="str">
        <f>VLOOKUP(C895, provider!A:B, 2, FALSE)</f>
        <v>Dr. Sade Kikiola</v>
      </c>
      <c r="M895" t="str">
        <f>VLOOKUP(G895, insurance!A:B, 2, FALSE)</f>
        <v>Aviva</v>
      </c>
      <c r="N895">
        <f>VLOOKUP(B895, patient!A:D, 4, FALSE)</f>
        <v>79</v>
      </c>
      <c r="O895" t="str">
        <f>VLOOKUP(B895, patient!A:C, 3, FALSE)</f>
        <v>Female</v>
      </c>
      <c r="P895" t="str">
        <f>VLOOKUP(B895, patient!A:F, 6, FALSE)</f>
        <v>Hispanic</v>
      </c>
      <c r="Q895" t="s">
        <v>492</v>
      </c>
      <c r="R895">
        <v>699</v>
      </c>
      <c r="S895">
        <v>56</v>
      </c>
      <c r="U895" s="1" t="str">
        <f t="shared" si="39"/>
        <v>No</v>
      </c>
      <c r="V895">
        <v>2</v>
      </c>
      <c r="W895" t="s">
        <v>487</v>
      </c>
      <c r="X895" t="s">
        <v>488</v>
      </c>
      <c r="Y895" t="str">
        <f t="shared" si="40"/>
        <v>Scheduled</v>
      </c>
      <c r="Z895" t="s">
        <v>497</v>
      </c>
      <c r="AC895" t="s">
        <v>498</v>
      </c>
      <c r="AD895">
        <v>535.5</v>
      </c>
      <c r="AE895">
        <v>10</v>
      </c>
      <c r="AF895" t="str">
        <f t="shared" si="41"/>
        <v>Mar</v>
      </c>
    </row>
    <row r="896" spans="1:32" x14ac:dyDescent="0.25">
      <c r="A896" s="1">
        <v>45381</v>
      </c>
      <c r="B896">
        <v>979</v>
      </c>
      <c r="C896">
        <v>5</v>
      </c>
      <c r="D896">
        <v>4</v>
      </c>
      <c r="E896">
        <v>1</v>
      </c>
      <c r="F896">
        <v>5</v>
      </c>
      <c r="G896">
        <v>2</v>
      </c>
      <c r="H896">
        <f>VLOOKUP(B896, patient!A:E, 5, FALSE)</f>
        <v>14</v>
      </c>
      <c r="I896" t="str">
        <f>VLOOKUP(H896, city!A:B, 2, FALSE)</f>
        <v>Glasgow</v>
      </c>
      <c r="J896" t="str">
        <f>VLOOKUP(E896, diagnosis!A:B, 2, FALSE)</f>
        <v>Appendicitis</v>
      </c>
      <c r="K896" t="str">
        <f>VLOOKUP(D896, department!A:B, 2, FALSE)</f>
        <v>Orthopedics</v>
      </c>
      <c r="L896" t="str">
        <f>VLOOKUP(C896, provider!A:B, 2, FALSE)</f>
        <v>Dr. Sade Kikiola</v>
      </c>
      <c r="M896" t="str">
        <f>VLOOKUP(G896, insurance!A:B, 2, FALSE)</f>
        <v>AXA</v>
      </c>
      <c r="N896">
        <f>VLOOKUP(B896, patient!A:D, 4, FALSE)</f>
        <v>74</v>
      </c>
      <c r="O896" t="str">
        <f>VLOOKUP(B896, patient!A:C, 3, FALSE)</f>
        <v>Male</v>
      </c>
      <c r="P896" t="str">
        <f>VLOOKUP(B896, patient!A:F, 6, FALSE)</f>
        <v>Hispanic</v>
      </c>
      <c r="Q896" t="s">
        <v>492</v>
      </c>
      <c r="R896">
        <v>784</v>
      </c>
      <c r="S896">
        <v>192</v>
      </c>
      <c r="U896" s="1" t="str">
        <f t="shared" si="39"/>
        <v>No</v>
      </c>
      <c r="V896">
        <v>1</v>
      </c>
      <c r="W896" t="s">
        <v>492</v>
      </c>
      <c r="X896" t="s">
        <v>488</v>
      </c>
      <c r="Y896" t="str">
        <f t="shared" si="40"/>
        <v>Scheduled</v>
      </c>
      <c r="Z896" t="s">
        <v>489</v>
      </c>
      <c r="AC896" t="s">
        <v>496</v>
      </c>
      <c r="AD896">
        <v>718.2</v>
      </c>
      <c r="AE896">
        <v>50</v>
      </c>
      <c r="AF896" t="str">
        <f t="shared" si="41"/>
        <v>Mar</v>
      </c>
    </row>
    <row r="897" spans="1:32" x14ac:dyDescent="0.25">
      <c r="A897" s="1">
        <v>45381</v>
      </c>
      <c r="B897">
        <v>3680</v>
      </c>
      <c r="C897">
        <v>5</v>
      </c>
      <c r="D897">
        <v>3</v>
      </c>
      <c r="E897">
        <v>4</v>
      </c>
      <c r="F897">
        <v>2</v>
      </c>
      <c r="G897">
        <v>1</v>
      </c>
      <c r="H897">
        <f>VLOOKUP(B897, patient!A:E, 5, FALSE)</f>
        <v>21</v>
      </c>
      <c r="I897" t="str">
        <f>VLOOKUP(H897, city!A:B, 2, FALSE)</f>
        <v>Liverpool</v>
      </c>
      <c r="J897" t="str">
        <f>VLOOKUP(E897, diagnosis!A:B, 2, FALSE)</f>
        <v>Hypertension</v>
      </c>
      <c r="K897" t="str">
        <f>VLOOKUP(D897, department!A:B, 2, FALSE)</f>
        <v>Neurology</v>
      </c>
      <c r="L897" t="str">
        <f>VLOOKUP(C897, provider!A:B, 2, FALSE)</f>
        <v>Dr. Sade Kikiola</v>
      </c>
      <c r="M897" t="str">
        <f>VLOOKUP(G897, insurance!A:B, 2, FALSE)</f>
        <v>Aviva</v>
      </c>
      <c r="N897">
        <f>VLOOKUP(B897, patient!A:D, 4, FALSE)</f>
        <v>77</v>
      </c>
      <c r="O897" t="str">
        <f>VLOOKUP(B897, patient!A:C, 3, FALSE)</f>
        <v>Male</v>
      </c>
      <c r="P897" t="str">
        <f>VLOOKUP(B897, patient!A:F, 6, FALSE)</f>
        <v>Other</v>
      </c>
      <c r="Q897" t="s">
        <v>486</v>
      </c>
      <c r="R897">
        <v>395</v>
      </c>
      <c r="S897">
        <v>199</v>
      </c>
      <c r="T897" s="1">
        <v>45397</v>
      </c>
      <c r="U897" s="1" t="str">
        <f t="shared" si="39"/>
        <v>Yes</v>
      </c>
      <c r="V897">
        <v>2</v>
      </c>
      <c r="W897" t="s">
        <v>487</v>
      </c>
      <c r="X897" t="s">
        <v>495</v>
      </c>
      <c r="Y897" t="str">
        <f t="shared" si="40"/>
        <v>Emergency</v>
      </c>
      <c r="Z897" t="s">
        <v>497</v>
      </c>
      <c r="AC897" t="s">
        <v>490</v>
      </c>
      <c r="AD897">
        <v>415.8</v>
      </c>
      <c r="AE897">
        <v>0</v>
      </c>
      <c r="AF897" t="str">
        <f t="shared" si="41"/>
        <v>Mar</v>
      </c>
    </row>
    <row r="898" spans="1:32" x14ac:dyDescent="0.25">
      <c r="A898" s="1">
        <v>45381</v>
      </c>
      <c r="B898">
        <v>3229</v>
      </c>
      <c r="C898">
        <v>5</v>
      </c>
      <c r="D898">
        <v>1</v>
      </c>
      <c r="E898">
        <v>1</v>
      </c>
      <c r="F898">
        <v>4</v>
      </c>
      <c r="G898">
        <v>1</v>
      </c>
      <c r="H898">
        <f>VLOOKUP(B898, patient!A:E, 5, FALSE)</f>
        <v>28</v>
      </c>
      <c r="I898" t="str">
        <f>VLOOKUP(H898, city!A:B, 2, FALSE)</f>
        <v>London</v>
      </c>
      <c r="J898" t="str">
        <f>VLOOKUP(E898, diagnosis!A:B, 2, FALSE)</f>
        <v>Appendicitis</v>
      </c>
      <c r="K898" t="str">
        <f>VLOOKUP(D898, department!A:B, 2, FALSE)</f>
        <v>Cardiology</v>
      </c>
      <c r="L898" t="str">
        <f>VLOOKUP(C898, provider!A:B, 2, FALSE)</f>
        <v>Dr. Sade Kikiola</v>
      </c>
      <c r="M898" t="str">
        <f>VLOOKUP(G898, insurance!A:B, 2, FALSE)</f>
        <v>Aviva</v>
      </c>
      <c r="N898">
        <f>VLOOKUP(B898, patient!A:D, 4, FALSE)</f>
        <v>66</v>
      </c>
      <c r="O898" t="str">
        <f>VLOOKUP(B898, patient!A:C, 3, FALSE)</f>
        <v>Male</v>
      </c>
      <c r="P898" t="str">
        <f>VLOOKUP(B898, patient!A:F, 6, FALSE)</f>
        <v>Hispanic</v>
      </c>
      <c r="Q898" t="s">
        <v>486</v>
      </c>
      <c r="R898">
        <v>336</v>
      </c>
      <c r="S898">
        <v>195</v>
      </c>
      <c r="T898" s="1">
        <v>45392</v>
      </c>
      <c r="U898" s="1" t="str">
        <f t="shared" si="39"/>
        <v>Yes</v>
      </c>
      <c r="V898">
        <v>1</v>
      </c>
      <c r="W898" t="s">
        <v>492</v>
      </c>
      <c r="X898" t="s">
        <v>495</v>
      </c>
      <c r="Y898" t="str">
        <f t="shared" si="40"/>
        <v>Emergency</v>
      </c>
      <c r="Z898" t="s">
        <v>489</v>
      </c>
      <c r="AC898" t="s">
        <v>490</v>
      </c>
      <c r="AD898">
        <v>371.7</v>
      </c>
      <c r="AE898">
        <v>0</v>
      </c>
      <c r="AF898" t="str">
        <f t="shared" si="41"/>
        <v>Mar</v>
      </c>
    </row>
    <row r="899" spans="1:32" x14ac:dyDescent="0.25">
      <c r="A899" s="1">
        <v>45381</v>
      </c>
      <c r="B899">
        <v>1859</v>
      </c>
      <c r="C899">
        <v>5</v>
      </c>
      <c r="D899">
        <v>2</v>
      </c>
      <c r="E899">
        <v>4</v>
      </c>
      <c r="F899">
        <v>2</v>
      </c>
      <c r="G899">
        <v>3</v>
      </c>
      <c r="H899">
        <f>VLOOKUP(B899, patient!A:E, 5, FALSE)</f>
        <v>6</v>
      </c>
      <c r="I899" t="str">
        <f>VLOOKUP(H899, city!A:B, 2, FALSE)</f>
        <v>Bristol</v>
      </c>
      <c r="J899" t="str">
        <f>VLOOKUP(E899, diagnosis!A:B, 2, FALSE)</f>
        <v>Hypertension</v>
      </c>
      <c r="K899" t="str">
        <f>VLOOKUP(D899, department!A:B, 2, FALSE)</f>
        <v>General Surgery</v>
      </c>
      <c r="L899" t="str">
        <f>VLOOKUP(C899, provider!A:B, 2, FALSE)</f>
        <v>Dr. Sade Kikiola</v>
      </c>
      <c r="M899" t="str">
        <f>VLOOKUP(G899, insurance!A:B, 2, FALSE)</f>
        <v>Allianz</v>
      </c>
      <c r="N899">
        <f>VLOOKUP(B899, patient!A:D, 4, FALSE)</f>
        <v>42</v>
      </c>
      <c r="O899" t="str">
        <f>VLOOKUP(B899, patient!A:C, 3, FALSE)</f>
        <v>Female</v>
      </c>
      <c r="P899" t="str">
        <f>VLOOKUP(B899, patient!A:F, 6, FALSE)</f>
        <v>Other</v>
      </c>
      <c r="Q899" t="s">
        <v>492</v>
      </c>
      <c r="R899">
        <v>804</v>
      </c>
      <c r="S899">
        <v>81</v>
      </c>
      <c r="U899" s="1" t="str">
        <f t="shared" ref="U899:U962" si="42">IF(T899&lt;&gt;"", "Yes", "No")</f>
        <v>No</v>
      </c>
      <c r="V899">
        <v>2</v>
      </c>
      <c r="W899" t="s">
        <v>494</v>
      </c>
      <c r="X899" t="s">
        <v>495</v>
      </c>
      <c r="Y899" t="str">
        <f t="shared" ref="Y899:Y962" si="43">IF(TRIM(X899)="yes", "Emergency", "Scheduled")</f>
        <v>Emergency</v>
      </c>
      <c r="Z899" t="s">
        <v>489</v>
      </c>
      <c r="AC899" t="s">
        <v>493</v>
      </c>
      <c r="AD899">
        <v>640.5</v>
      </c>
      <c r="AE899">
        <v>30</v>
      </c>
      <c r="AF899" t="str">
        <f t="shared" ref="AF899:AF962" si="44">TEXT(A899, "mmm")</f>
        <v>Mar</v>
      </c>
    </row>
    <row r="900" spans="1:32" x14ac:dyDescent="0.25">
      <c r="A900" s="1">
        <v>45381</v>
      </c>
      <c r="B900">
        <v>4707</v>
      </c>
      <c r="C900">
        <v>5</v>
      </c>
      <c r="D900">
        <v>3</v>
      </c>
      <c r="E900">
        <v>1</v>
      </c>
      <c r="F900">
        <v>1</v>
      </c>
      <c r="G900">
        <v>1</v>
      </c>
      <c r="H900">
        <f>VLOOKUP(B900, patient!A:E, 5, FALSE)</f>
        <v>23</v>
      </c>
      <c r="I900" t="str">
        <f>VLOOKUP(H900, city!A:B, 2, FALSE)</f>
        <v>Liverpool</v>
      </c>
      <c r="J900" t="str">
        <f>VLOOKUP(E900, diagnosis!A:B, 2, FALSE)</f>
        <v>Appendicitis</v>
      </c>
      <c r="K900" t="str">
        <f>VLOOKUP(D900, department!A:B, 2, FALSE)</f>
        <v>Neurology</v>
      </c>
      <c r="L900" t="str">
        <f>VLOOKUP(C900, provider!A:B, 2, FALSE)</f>
        <v>Dr. Sade Kikiola</v>
      </c>
      <c r="M900" t="str">
        <f>VLOOKUP(G900, insurance!A:B, 2, FALSE)</f>
        <v>Aviva</v>
      </c>
      <c r="N900">
        <f>VLOOKUP(B900, patient!A:D, 4, FALSE)</f>
        <v>73</v>
      </c>
      <c r="O900" t="str">
        <f>VLOOKUP(B900, patient!A:C, 3, FALSE)</f>
        <v>Male</v>
      </c>
      <c r="P900" t="str">
        <f>VLOOKUP(B900, patient!A:F, 6, FALSE)</f>
        <v>White</v>
      </c>
      <c r="Q900" t="s">
        <v>491</v>
      </c>
      <c r="R900">
        <v>914</v>
      </c>
      <c r="S900">
        <v>120</v>
      </c>
      <c r="U900" s="1" t="str">
        <f t="shared" si="42"/>
        <v>No</v>
      </c>
      <c r="V900">
        <v>1</v>
      </c>
      <c r="W900" t="s">
        <v>492</v>
      </c>
      <c r="X900" t="s">
        <v>488</v>
      </c>
      <c r="Y900" t="str">
        <f t="shared" si="43"/>
        <v>Scheduled</v>
      </c>
      <c r="Z900" t="s">
        <v>489</v>
      </c>
      <c r="AC900" t="s">
        <v>493</v>
      </c>
      <c r="AD900">
        <v>744.8</v>
      </c>
      <c r="AE900">
        <v>30</v>
      </c>
      <c r="AF900" t="str">
        <f t="shared" si="44"/>
        <v>Mar</v>
      </c>
    </row>
    <row r="901" spans="1:32" x14ac:dyDescent="0.25">
      <c r="A901" s="1">
        <v>45381</v>
      </c>
      <c r="B901">
        <v>1271</v>
      </c>
      <c r="C901">
        <v>5</v>
      </c>
      <c r="D901">
        <v>2</v>
      </c>
      <c r="E901">
        <v>4</v>
      </c>
      <c r="F901">
        <v>2</v>
      </c>
      <c r="G901">
        <v>3</v>
      </c>
      <c r="H901">
        <f>VLOOKUP(B901, patient!A:E, 5, FALSE)</f>
        <v>36</v>
      </c>
      <c r="I901" t="str">
        <f>VLOOKUP(H901, city!A:B, 2, FALSE)</f>
        <v>Newcastle</v>
      </c>
      <c r="J901" t="str">
        <f>VLOOKUP(E901, diagnosis!A:B, 2, FALSE)</f>
        <v>Hypertension</v>
      </c>
      <c r="K901" t="str">
        <f>VLOOKUP(D901, department!A:B, 2, FALSE)</f>
        <v>General Surgery</v>
      </c>
      <c r="L901" t="str">
        <f>VLOOKUP(C901, provider!A:B, 2, FALSE)</f>
        <v>Dr. Sade Kikiola</v>
      </c>
      <c r="M901" t="str">
        <f>VLOOKUP(G901, insurance!A:B, 2, FALSE)</f>
        <v>Allianz</v>
      </c>
      <c r="N901">
        <f>VLOOKUP(B901, patient!A:D, 4, FALSE)</f>
        <v>50</v>
      </c>
      <c r="O901" t="str">
        <f>VLOOKUP(B901, patient!A:C, 3, FALSE)</f>
        <v>Male</v>
      </c>
      <c r="P901" t="str">
        <f>VLOOKUP(B901, patient!A:F, 6, FALSE)</f>
        <v>White</v>
      </c>
      <c r="Q901" t="s">
        <v>492</v>
      </c>
      <c r="R901">
        <v>981</v>
      </c>
      <c r="S901">
        <v>138</v>
      </c>
      <c r="U901" s="1" t="str">
        <f t="shared" si="42"/>
        <v>No</v>
      </c>
      <c r="V901">
        <v>2</v>
      </c>
      <c r="W901" t="s">
        <v>492</v>
      </c>
      <c r="X901" t="s">
        <v>495</v>
      </c>
      <c r="Y901" t="str">
        <f t="shared" si="43"/>
        <v>Emergency</v>
      </c>
      <c r="Z901" t="s">
        <v>497</v>
      </c>
      <c r="AC901" t="s">
        <v>496</v>
      </c>
      <c r="AD901">
        <v>818.3</v>
      </c>
      <c r="AE901">
        <v>50</v>
      </c>
      <c r="AF901" t="str">
        <f t="shared" si="44"/>
        <v>Mar</v>
      </c>
    </row>
    <row r="902" spans="1:32" x14ac:dyDescent="0.25">
      <c r="A902" s="1">
        <v>45382</v>
      </c>
      <c r="B902">
        <v>829</v>
      </c>
      <c r="C902">
        <v>5</v>
      </c>
      <c r="D902">
        <v>2</v>
      </c>
      <c r="E902">
        <v>1</v>
      </c>
      <c r="F902">
        <v>2</v>
      </c>
      <c r="G902">
        <v>1</v>
      </c>
      <c r="H902">
        <f>VLOOKUP(B902, patient!A:E, 5, FALSE)</f>
        <v>40</v>
      </c>
      <c r="I902" t="str">
        <f>VLOOKUP(H902, city!A:B, 2, FALSE)</f>
        <v>Sheffield</v>
      </c>
      <c r="J902" t="str">
        <f>VLOOKUP(E902, diagnosis!A:B, 2, FALSE)</f>
        <v>Appendicitis</v>
      </c>
      <c r="K902" t="str">
        <f>VLOOKUP(D902, department!A:B, 2, FALSE)</f>
        <v>General Surgery</v>
      </c>
      <c r="L902" t="str">
        <f>VLOOKUP(C902, provider!A:B, 2, FALSE)</f>
        <v>Dr. Sade Kikiola</v>
      </c>
      <c r="M902" t="str">
        <f>VLOOKUP(G902, insurance!A:B, 2, FALSE)</f>
        <v>Aviva</v>
      </c>
      <c r="N902">
        <f>VLOOKUP(B902, patient!A:D, 4, FALSE)</f>
        <v>55</v>
      </c>
      <c r="O902" t="str">
        <f>VLOOKUP(B902, patient!A:C, 3, FALSE)</f>
        <v>Female</v>
      </c>
      <c r="P902" t="str">
        <f>VLOOKUP(B902, patient!A:F, 6, FALSE)</f>
        <v>Hispanic</v>
      </c>
      <c r="Q902" t="s">
        <v>486</v>
      </c>
      <c r="R902">
        <v>369</v>
      </c>
      <c r="S902">
        <v>198</v>
      </c>
      <c r="U902" s="1" t="str">
        <f t="shared" si="42"/>
        <v>No</v>
      </c>
      <c r="V902">
        <v>1</v>
      </c>
      <c r="W902" t="s">
        <v>487</v>
      </c>
      <c r="X902" t="s">
        <v>495</v>
      </c>
      <c r="Y902" t="str">
        <f t="shared" si="43"/>
        <v>Emergency</v>
      </c>
      <c r="Z902" t="s">
        <v>497</v>
      </c>
      <c r="AC902" t="s">
        <v>493</v>
      </c>
      <c r="AD902">
        <v>417.9</v>
      </c>
      <c r="AE902">
        <v>30</v>
      </c>
      <c r="AF902" t="str">
        <f t="shared" si="44"/>
        <v>Mar</v>
      </c>
    </row>
    <row r="903" spans="1:32" x14ac:dyDescent="0.25">
      <c r="A903" s="1">
        <v>45382</v>
      </c>
      <c r="B903">
        <v>481</v>
      </c>
      <c r="C903">
        <v>5</v>
      </c>
      <c r="D903">
        <v>5</v>
      </c>
      <c r="E903">
        <v>4</v>
      </c>
      <c r="F903">
        <v>3</v>
      </c>
      <c r="G903">
        <v>2</v>
      </c>
      <c r="H903">
        <f>VLOOKUP(B903, patient!A:E, 5, FALSE)</f>
        <v>13</v>
      </c>
      <c r="I903" t="str">
        <f>VLOOKUP(H903, city!A:B, 2, FALSE)</f>
        <v>Glasgow</v>
      </c>
      <c r="J903" t="str">
        <f>VLOOKUP(E903, diagnosis!A:B, 2, FALSE)</f>
        <v>Hypertension</v>
      </c>
      <c r="K903" t="str">
        <f>VLOOKUP(D903, department!A:B, 2, FALSE)</f>
        <v>Pediatrics</v>
      </c>
      <c r="L903" t="str">
        <f>VLOOKUP(C903, provider!A:B, 2, FALSE)</f>
        <v>Dr. Sade Kikiola</v>
      </c>
      <c r="M903" t="str">
        <f>VLOOKUP(G903, insurance!A:B, 2, FALSE)</f>
        <v>AXA</v>
      </c>
      <c r="N903">
        <f>VLOOKUP(B903, patient!A:D, 4, FALSE)</f>
        <v>70</v>
      </c>
      <c r="O903" t="str">
        <f>VLOOKUP(B903, patient!A:C, 3, FALSE)</f>
        <v>Female</v>
      </c>
      <c r="P903" t="str">
        <f>VLOOKUP(B903, patient!A:F, 6, FALSE)</f>
        <v>Other</v>
      </c>
      <c r="Q903" t="s">
        <v>491</v>
      </c>
      <c r="R903">
        <v>550</v>
      </c>
      <c r="S903">
        <v>151</v>
      </c>
      <c r="U903" s="1" t="str">
        <f t="shared" si="42"/>
        <v>No</v>
      </c>
      <c r="V903">
        <v>2</v>
      </c>
      <c r="W903" t="s">
        <v>494</v>
      </c>
      <c r="X903" t="s">
        <v>488</v>
      </c>
      <c r="Y903" t="str">
        <f t="shared" si="43"/>
        <v>Scheduled</v>
      </c>
      <c r="Z903" t="s">
        <v>489</v>
      </c>
      <c r="AC903" t="s">
        <v>498</v>
      </c>
      <c r="AD903">
        <v>497.7</v>
      </c>
      <c r="AE903">
        <v>10</v>
      </c>
      <c r="AF903" t="str">
        <f t="shared" si="44"/>
        <v>Mar</v>
      </c>
    </row>
    <row r="904" spans="1:32" x14ac:dyDescent="0.25">
      <c r="A904" s="1">
        <v>45382</v>
      </c>
      <c r="B904">
        <v>3692</v>
      </c>
      <c r="C904">
        <v>5</v>
      </c>
      <c r="D904">
        <v>4</v>
      </c>
      <c r="E904">
        <v>1</v>
      </c>
      <c r="F904">
        <v>5</v>
      </c>
      <c r="G904">
        <v>1</v>
      </c>
      <c r="H904">
        <f>VLOOKUP(B904, patient!A:E, 5, FALSE)</f>
        <v>11</v>
      </c>
      <c r="I904" t="str">
        <f>VLOOKUP(H904, city!A:B, 2, FALSE)</f>
        <v>Edinburgh</v>
      </c>
      <c r="J904" t="str">
        <f>VLOOKUP(E904, diagnosis!A:B, 2, FALSE)</f>
        <v>Appendicitis</v>
      </c>
      <c r="K904" t="str">
        <f>VLOOKUP(D904, department!A:B, 2, FALSE)</f>
        <v>Orthopedics</v>
      </c>
      <c r="L904" t="str">
        <f>VLOOKUP(C904, provider!A:B, 2, FALSE)</f>
        <v>Dr. Sade Kikiola</v>
      </c>
      <c r="M904" t="str">
        <f>VLOOKUP(G904, insurance!A:B, 2, FALSE)</f>
        <v>Aviva</v>
      </c>
      <c r="N904">
        <f>VLOOKUP(B904, patient!A:D, 4, FALSE)</f>
        <v>23</v>
      </c>
      <c r="O904" t="str">
        <f>VLOOKUP(B904, patient!A:C, 3, FALSE)</f>
        <v>Male</v>
      </c>
      <c r="P904" t="str">
        <f>VLOOKUP(B904, patient!A:F, 6, FALSE)</f>
        <v>Hispanic</v>
      </c>
      <c r="Q904" t="s">
        <v>492</v>
      </c>
      <c r="R904">
        <v>901</v>
      </c>
      <c r="S904">
        <v>139</v>
      </c>
      <c r="U904" s="1" t="str">
        <f t="shared" si="42"/>
        <v>No</v>
      </c>
      <c r="V904">
        <v>1</v>
      </c>
      <c r="W904" t="s">
        <v>492</v>
      </c>
      <c r="X904" t="s">
        <v>488</v>
      </c>
      <c r="Y904" t="str">
        <f t="shared" si="43"/>
        <v>Scheduled</v>
      </c>
      <c r="Z904" t="s">
        <v>497</v>
      </c>
      <c r="AC904" t="s">
        <v>496</v>
      </c>
      <c r="AD904">
        <v>763</v>
      </c>
      <c r="AE904">
        <v>50</v>
      </c>
      <c r="AF904" t="str">
        <f t="shared" si="44"/>
        <v>Mar</v>
      </c>
    </row>
    <row r="905" spans="1:32" x14ac:dyDescent="0.25">
      <c r="A905" s="1">
        <v>45382</v>
      </c>
      <c r="B905">
        <v>2746</v>
      </c>
      <c r="C905">
        <v>5</v>
      </c>
      <c r="D905">
        <v>5</v>
      </c>
      <c r="E905">
        <v>4</v>
      </c>
      <c r="F905">
        <v>3</v>
      </c>
      <c r="G905">
        <v>3</v>
      </c>
      <c r="H905">
        <f>VLOOKUP(B905, patient!A:E, 5, FALSE)</f>
        <v>19</v>
      </c>
      <c r="I905" t="str">
        <f>VLOOKUP(H905, city!A:B, 2, FALSE)</f>
        <v>Leeds</v>
      </c>
      <c r="J905" t="str">
        <f>VLOOKUP(E905, diagnosis!A:B, 2, FALSE)</f>
        <v>Hypertension</v>
      </c>
      <c r="K905" t="str">
        <f>VLOOKUP(D905, department!A:B, 2, FALSE)</f>
        <v>Pediatrics</v>
      </c>
      <c r="L905" t="str">
        <f>VLOOKUP(C905, provider!A:B, 2, FALSE)</f>
        <v>Dr. Sade Kikiola</v>
      </c>
      <c r="M905" t="str">
        <f>VLOOKUP(G905, insurance!A:B, 2, FALSE)</f>
        <v>Allianz</v>
      </c>
      <c r="N905">
        <f>VLOOKUP(B905, patient!A:D, 4, FALSE)</f>
        <v>75</v>
      </c>
      <c r="O905" t="str">
        <f>VLOOKUP(B905, patient!A:C, 3, FALSE)</f>
        <v>Female</v>
      </c>
      <c r="P905" t="str">
        <f>VLOOKUP(B905, patient!A:F, 6, FALSE)</f>
        <v>Asian</v>
      </c>
      <c r="Q905" t="s">
        <v>486</v>
      </c>
      <c r="R905">
        <v>739</v>
      </c>
      <c r="S905">
        <v>105</v>
      </c>
      <c r="T905" s="1">
        <v>45390</v>
      </c>
      <c r="U905" s="1" t="str">
        <f t="shared" si="42"/>
        <v>Yes</v>
      </c>
      <c r="V905">
        <v>2</v>
      </c>
      <c r="W905" t="s">
        <v>492</v>
      </c>
      <c r="X905" t="s">
        <v>488</v>
      </c>
      <c r="Y905" t="str">
        <f t="shared" si="43"/>
        <v>Scheduled</v>
      </c>
      <c r="Z905" t="s">
        <v>497</v>
      </c>
      <c r="AC905" t="s">
        <v>490</v>
      </c>
      <c r="AD905">
        <v>590.79999999999995</v>
      </c>
      <c r="AE905">
        <v>0</v>
      </c>
      <c r="AF905" t="str">
        <f t="shared" si="44"/>
        <v>Mar</v>
      </c>
    </row>
    <row r="906" spans="1:32" x14ac:dyDescent="0.25">
      <c r="A906" s="1">
        <v>45382</v>
      </c>
      <c r="B906">
        <v>3353</v>
      </c>
      <c r="C906">
        <v>5</v>
      </c>
      <c r="D906">
        <v>4</v>
      </c>
      <c r="E906">
        <v>1</v>
      </c>
      <c r="F906">
        <v>5</v>
      </c>
      <c r="G906">
        <v>3</v>
      </c>
      <c r="H906">
        <f>VLOOKUP(B906, patient!A:E, 5, FALSE)</f>
        <v>23</v>
      </c>
      <c r="I906" t="str">
        <f>VLOOKUP(H906, city!A:B, 2, FALSE)</f>
        <v>Liverpool</v>
      </c>
      <c r="J906" t="str">
        <f>VLOOKUP(E906, diagnosis!A:B, 2, FALSE)</f>
        <v>Appendicitis</v>
      </c>
      <c r="K906" t="str">
        <f>VLOOKUP(D906, department!A:B, 2, FALSE)</f>
        <v>Orthopedics</v>
      </c>
      <c r="L906" t="str">
        <f>VLOOKUP(C906, provider!A:B, 2, FALSE)</f>
        <v>Dr. Sade Kikiola</v>
      </c>
      <c r="M906" t="str">
        <f>VLOOKUP(G906, insurance!A:B, 2, FALSE)</f>
        <v>Allianz</v>
      </c>
      <c r="N906">
        <f>VLOOKUP(B906, patient!A:D, 4, FALSE)</f>
        <v>61</v>
      </c>
      <c r="O906" t="str">
        <f>VLOOKUP(B906, patient!A:C, 3, FALSE)</f>
        <v>Female</v>
      </c>
      <c r="P906" t="str">
        <f>VLOOKUP(B906, patient!A:F, 6, FALSE)</f>
        <v>Other</v>
      </c>
      <c r="Q906" t="s">
        <v>492</v>
      </c>
      <c r="R906">
        <v>182</v>
      </c>
      <c r="S906">
        <v>94</v>
      </c>
      <c r="U906" s="1" t="str">
        <f t="shared" si="42"/>
        <v>No</v>
      </c>
      <c r="V906">
        <v>1</v>
      </c>
      <c r="W906" t="s">
        <v>492</v>
      </c>
      <c r="X906" t="s">
        <v>488</v>
      </c>
      <c r="Y906" t="str">
        <f t="shared" si="43"/>
        <v>Scheduled</v>
      </c>
      <c r="Z906" t="s">
        <v>497</v>
      </c>
      <c r="AC906" t="s">
        <v>498</v>
      </c>
      <c r="AD906">
        <v>200.2</v>
      </c>
      <c r="AE906">
        <v>10</v>
      </c>
      <c r="AF906" t="str">
        <f t="shared" si="44"/>
        <v>Mar</v>
      </c>
    </row>
    <row r="907" spans="1:32" x14ac:dyDescent="0.25">
      <c r="A907" s="1">
        <v>45382</v>
      </c>
      <c r="B907">
        <v>1778</v>
      </c>
      <c r="C907">
        <v>5</v>
      </c>
      <c r="D907">
        <v>3</v>
      </c>
      <c r="E907">
        <v>4</v>
      </c>
      <c r="F907">
        <v>5</v>
      </c>
      <c r="G907">
        <v>3</v>
      </c>
      <c r="H907">
        <f>VLOOKUP(B907, patient!A:E, 5, FALSE)</f>
        <v>24</v>
      </c>
      <c r="I907" t="str">
        <f>VLOOKUP(H907, city!A:B, 2, FALSE)</f>
        <v>Liverpool</v>
      </c>
      <c r="J907" t="str">
        <f>VLOOKUP(E907, diagnosis!A:B, 2, FALSE)</f>
        <v>Hypertension</v>
      </c>
      <c r="K907" t="str">
        <f>VLOOKUP(D907, department!A:B, 2, FALSE)</f>
        <v>Neurology</v>
      </c>
      <c r="L907" t="str">
        <f>VLOOKUP(C907, provider!A:B, 2, FALSE)</f>
        <v>Dr. Sade Kikiola</v>
      </c>
      <c r="M907" t="str">
        <f>VLOOKUP(G907, insurance!A:B, 2, FALSE)</f>
        <v>Allianz</v>
      </c>
      <c r="N907">
        <f>VLOOKUP(B907, patient!A:D, 4, FALSE)</f>
        <v>62</v>
      </c>
      <c r="O907" t="str">
        <f>VLOOKUP(B907, patient!A:C, 3, FALSE)</f>
        <v>Male</v>
      </c>
      <c r="P907" t="str">
        <f>VLOOKUP(B907, patient!A:F, 6, FALSE)</f>
        <v>Black</v>
      </c>
      <c r="Q907" t="s">
        <v>492</v>
      </c>
      <c r="R907">
        <v>746</v>
      </c>
      <c r="S907">
        <v>53</v>
      </c>
      <c r="U907" s="1" t="str">
        <f t="shared" si="42"/>
        <v>No</v>
      </c>
      <c r="V907">
        <v>2</v>
      </c>
      <c r="W907" t="s">
        <v>492</v>
      </c>
      <c r="X907" t="s">
        <v>488</v>
      </c>
      <c r="Y907" t="str">
        <f t="shared" si="43"/>
        <v>Scheduled</v>
      </c>
      <c r="Z907" t="s">
        <v>489</v>
      </c>
      <c r="AC907" t="s">
        <v>498</v>
      </c>
      <c r="AD907">
        <v>566.29999999999995</v>
      </c>
      <c r="AE907">
        <v>10</v>
      </c>
      <c r="AF907" t="str">
        <f t="shared" si="44"/>
        <v>Mar</v>
      </c>
    </row>
    <row r="908" spans="1:32" x14ac:dyDescent="0.25">
      <c r="A908" s="1">
        <v>45382</v>
      </c>
      <c r="B908">
        <v>3747</v>
      </c>
      <c r="C908">
        <v>5</v>
      </c>
      <c r="D908">
        <v>2</v>
      </c>
      <c r="E908">
        <v>1</v>
      </c>
      <c r="F908">
        <v>2</v>
      </c>
      <c r="G908">
        <v>3</v>
      </c>
      <c r="H908">
        <f>VLOOKUP(B908, patient!A:E, 5, FALSE)</f>
        <v>19</v>
      </c>
      <c r="I908" t="str">
        <f>VLOOKUP(H908, city!A:B, 2, FALSE)</f>
        <v>Leeds</v>
      </c>
      <c r="J908" t="str">
        <f>VLOOKUP(E908, diagnosis!A:B, 2, FALSE)</f>
        <v>Appendicitis</v>
      </c>
      <c r="K908" t="str">
        <f>VLOOKUP(D908, department!A:B, 2, FALSE)</f>
        <v>General Surgery</v>
      </c>
      <c r="L908" t="str">
        <f>VLOOKUP(C908, provider!A:B, 2, FALSE)</f>
        <v>Dr. Sade Kikiola</v>
      </c>
      <c r="M908" t="str">
        <f>VLOOKUP(G908, insurance!A:B, 2, FALSE)</f>
        <v>Allianz</v>
      </c>
      <c r="N908">
        <f>VLOOKUP(B908, patient!A:D, 4, FALSE)</f>
        <v>49</v>
      </c>
      <c r="O908" t="str">
        <f>VLOOKUP(B908, patient!A:C, 3, FALSE)</f>
        <v>Female</v>
      </c>
      <c r="P908" t="str">
        <f>VLOOKUP(B908, patient!A:F, 6, FALSE)</f>
        <v>Asian</v>
      </c>
      <c r="Q908" t="s">
        <v>486</v>
      </c>
      <c r="R908">
        <v>664</v>
      </c>
      <c r="S908">
        <v>64</v>
      </c>
      <c r="T908" s="1">
        <v>45394</v>
      </c>
      <c r="U908" s="1" t="str">
        <f t="shared" si="42"/>
        <v>Yes</v>
      </c>
      <c r="V908">
        <v>1</v>
      </c>
      <c r="W908" t="s">
        <v>487</v>
      </c>
      <c r="X908" t="s">
        <v>495</v>
      </c>
      <c r="Y908" t="str">
        <f t="shared" si="43"/>
        <v>Emergency</v>
      </c>
      <c r="Z908" t="s">
        <v>489</v>
      </c>
      <c r="AC908" t="s">
        <v>490</v>
      </c>
      <c r="AD908">
        <v>509.6</v>
      </c>
      <c r="AE908">
        <v>0</v>
      </c>
      <c r="AF908" t="str">
        <f t="shared" si="44"/>
        <v>Mar</v>
      </c>
    </row>
    <row r="909" spans="1:32" x14ac:dyDescent="0.25">
      <c r="A909" s="1">
        <v>45382</v>
      </c>
      <c r="B909">
        <v>3640</v>
      </c>
      <c r="C909">
        <v>5</v>
      </c>
      <c r="D909">
        <v>5</v>
      </c>
      <c r="E909">
        <v>4</v>
      </c>
      <c r="F909">
        <v>5</v>
      </c>
      <c r="G909">
        <v>1</v>
      </c>
      <c r="H909">
        <f>VLOOKUP(B909, patient!A:E, 5, FALSE)</f>
        <v>22</v>
      </c>
      <c r="I909" t="str">
        <f>VLOOKUP(H909, city!A:B, 2, FALSE)</f>
        <v>Liverpool</v>
      </c>
      <c r="J909" t="str">
        <f>VLOOKUP(E909, diagnosis!A:B, 2, FALSE)</f>
        <v>Hypertension</v>
      </c>
      <c r="K909" t="str">
        <f>VLOOKUP(D909, department!A:B, 2, FALSE)</f>
        <v>Pediatrics</v>
      </c>
      <c r="L909" t="str">
        <f>VLOOKUP(C909, provider!A:B, 2, FALSE)</f>
        <v>Dr. Sade Kikiola</v>
      </c>
      <c r="M909" t="str">
        <f>VLOOKUP(G909, insurance!A:B, 2, FALSE)</f>
        <v>Aviva</v>
      </c>
      <c r="N909">
        <f>VLOOKUP(B909, patient!A:D, 4, FALSE)</f>
        <v>62</v>
      </c>
      <c r="O909" t="str">
        <f>VLOOKUP(B909, patient!A:C, 3, FALSE)</f>
        <v>Female</v>
      </c>
      <c r="P909" t="str">
        <f>VLOOKUP(B909, patient!A:F, 6, FALSE)</f>
        <v>Other</v>
      </c>
      <c r="Q909" t="s">
        <v>491</v>
      </c>
      <c r="R909">
        <v>189</v>
      </c>
      <c r="S909">
        <v>163</v>
      </c>
      <c r="U909" s="1" t="str">
        <f t="shared" si="42"/>
        <v>No</v>
      </c>
      <c r="V909">
        <v>2</v>
      </c>
      <c r="W909" t="s">
        <v>487</v>
      </c>
      <c r="X909" t="s">
        <v>495</v>
      </c>
      <c r="Y909" t="str">
        <f t="shared" si="43"/>
        <v>Emergency</v>
      </c>
      <c r="Z909" t="s">
        <v>497</v>
      </c>
      <c r="AC909" t="s">
        <v>493</v>
      </c>
      <c r="AD909">
        <v>267.39999999999998</v>
      </c>
      <c r="AE909">
        <v>30</v>
      </c>
      <c r="AF909" t="str">
        <f t="shared" si="44"/>
        <v>Mar</v>
      </c>
    </row>
    <row r="910" spans="1:32" x14ac:dyDescent="0.25">
      <c r="A910" s="1">
        <v>45382</v>
      </c>
      <c r="B910">
        <v>1569</v>
      </c>
      <c r="C910">
        <v>5</v>
      </c>
      <c r="D910">
        <v>3</v>
      </c>
      <c r="E910">
        <v>1</v>
      </c>
      <c r="F910">
        <v>5</v>
      </c>
      <c r="G910">
        <v>3</v>
      </c>
      <c r="H910">
        <f>VLOOKUP(B910, patient!A:E, 5, FALSE)</f>
        <v>7</v>
      </c>
      <c r="I910" t="str">
        <f>VLOOKUP(H910, city!A:B, 2, FALSE)</f>
        <v>Bristol</v>
      </c>
      <c r="J910" t="str">
        <f>VLOOKUP(E910, diagnosis!A:B, 2, FALSE)</f>
        <v>Appendicitis</v>
      </c>
      <c r="K910" t="str">
        <f>VLOOKUP(D910, department!A:B, 2, FALSE)</f>
        <v>Neurology</v>
      </c>
      <c r="L910" t="str">
        <f>VLOOKUP(C910, provider!A:B, 2, FALSE)</f>
        <v>Dr. Sade Kikiola</v>
      </c>
      <c r="M910" t="str">
        <f>VLOOKUP(G910, insurance!A:B, 2, FALSE)</f>
        <v>Allianz</v>
      </c>
      <c r="N910">
        <f>VLOOKUP(B910, patient!A:D, 4, FALSE)</f>
        <v>78</v>
      </c>
      <c r="O910" t="str">
        <f>VLOOKUP(B910, patient!A:C, 3, FALSE)</f>
        <v>Male</v>
      </c>
      <c r="P910" t="str">
        <f>VLOOKUP(B910, patient!A:F, 6, FALSE)</f>
        <v>Hispanic</v>
      </c>
      <c r="Q910" t="s">
        <v>492</v>
      </c>
      <c r="R910">
        <v>174</v>
      </c>
      <c r="S910">
        <v>156</v>
      </c>
      <c r="U910" s="1" t="str">
        <f t="shared" si="42"/>
        <v>No</v>
      </c>
      <c r="V910">
        <v>1</v>
      </c>
      <c r="W910" t="s">
        <v>487</v>
      </c>
      <c r="X910" t="s">
        <v>488</v>
      </c>
      <c r="Y910" t="str">
        <f t="shared" si="43"/>
        <v>Scheduled</v>
      </c>
      <c r="Z910" t="s">
        <v>489</v>
      </c>
      <c r="AC910" t="s">
        <v>493</v>
      </c>
      <c r="AD910">
        <v>252</v>
      </c>
      <c r="AE910">
        <v>30</v>
      </c>
      <c r="AF910" t="str">
        <f t="shared" si="44"/>
        <v>Mar</v>
      </c>
    </row>
    <row r="911" spans="1:32" x14ac:dyDescent="0.25">
      <c r="A911" s="1">
        <v>45382</v>
      </c>
      <c r="B911">
        <v>3359</v>
      </c>
      <c r="C911">
        <v>5</v>
      </c>
      <c r="D911">
        <v>3</v>
      </c>
      <c r="E911">
        <v>4</v>
      </c>
      <c r="F911">
        <v>5</v>
      </c>
      <c r="G911">
        <v>3</v>
      </c>
      <c r="H911">
        <f>VLOOKUP(B911, patient!A:E, 5, FALSE)</f>
        <v>16</v>
      </c>
      <c r="I911" t="str">
        <f>VLOOKUP(H911, city!A:B, 2, FALSE)</f>
        <v>Glasgow</v>
      </c>
      <c r="J911" t="str">
        <f>VLOOKUP(E911, diagnosis!A:B, 2, FALSE)</f>
        <v>Hypertension</v>
      </c>
      <c r="K911" t="str">
        <f>VLOOKUP(D911, department!A:B, 2, FALSE)</f>
        <v>Neurology</v>
      </c>
      <c r="L911" t="str">
        <f>VLOOKUP(C911, provider!A:B, 2, FALSE)</f>
        <v>Dr. Sade Kikiola</v>
      </c>
      <c r="M911" t="str">
        <f>VLOOKUP(G911, insurance!A:B, 2, FALSE)</f>
        <v>Allianz</v>
      </c>
      <c r="N911">
        <f>VLOOKUP(B911, patient!A:D, 4, FALSE)</f>
        <v>64</v>
      </c>
      <c r="O911" t="str">
        <f>VLOOKUP(B911, patient!A:C, 3, FALSE)</f>
        <v>Female</v>
      </c>
      <c r="P911" t="str">
        <f>VLOOKUP(B911, patient!A:F, 6, FALSE)</f>
        <v>Hispanic</v>
      </c>
      <c r="Q911" t="s">
        <v>486</v>
      </c>
      <c r="R911">
        <v>127</v>
      </c>
      <c r="S911">
        <v>35</v>
      </c>
      <c r="U911" s="1" t="str">
        <f t="shared" si="42"/>
        <v>No</v>
      </c>
      <c r="V911">
        <v>2</v>
      </c>
      <c r="W911" t="s">
        <v>494</v>
      </c>
      <c r="X911" t="s">
        <v>488</v>
      </c>
      <c r="Y911" t="str">
        <f t="shared" si="43"/>
        <v>Scheduled</v>
      </c>
      <c r="Z911" t="s">
        <v>497</v>
      </c>
      <c r="AC911" t="s">
        <v>493</v>
      </c>
      <c r="AD911">
        <v>134.4</v>
      </c>
      <c r="AE911">
        <v>30</v>
      </c>
      <c r="AF911" t="str">
        <f t="shared" si="44"/>
        <v>Mar</v>
      </c>
    </row>
    <row r="912" spans="1:32" x14ac:dyDescent="0.25">
      <c r="A912" s="1">
        <v>45383</v>
      </c>
      <c r="B912">
        <v>3040</v>
      </c>
      <c r="C912">
        <v>5</v>
      </c>
      <c r="D912">
        <v>4</v>
      </c>
      <c r="E912">
        <v>1</v>
      </c>
      <c r="F912">
        <v>5</v>
      </c>
      <c r="G912">
        <v>1</v>
      </c>
      <c r="H912">
        <f>VLOOKUP(B912, patient!A:E, 5, FALSE)</f>
        <v>31</v>
      </c>
      <c r="I912" t="str">
        <f>VLOOKUP(H912, city!A:B, 2, FALSE)</f>
        <v>Manchester</v>
      </c>
      <c r="J912" t="str">
        <f>VLOOKUP(E912, diagnosis!A:B, 2, FALSE)</f>
        <v>Appendicitis</v>
      </c>
      <c r="K912" t="str">
        <f>VLOOKUP(D912, department!A:B, 2, FALSE)</f>
        <v>Orthopedics</v>
      </c>
      <c r="L912" t="str">
        <f>VLOOKUP(C912, provider!A:B, 2, FALSE)</f>
        <v>Dr. Sade Kikiola</v>
      </c>
      <c r="M912" t="str">
        <f>VLOOKUP(G912, insurance!A:B, 2, FALSE)</f>
        <v>Aviva</v>
      </c>
      <c r="N912">
        <f>VLOOKUP(B912, patient!A:D, 4, FALSE)</f>
        <v>38</v>
      </c>
      <c r="O912" t="str">
        <f>VLOOKUP(B912, patient!A:C, 3, FALSE)</f>
        <v>Male</v>
      </c>
      <c r="P912" t="str">
        <f>VLOOKUP(B912, patient!A:F, 6, FALSE)</f>
        <v>Hispanic</v>
      </c>
      <c r="Q912" t="s">
        <v>486</v>
      </c>
      <c r="R912">
        <v>58</v>
      </c>
      <c r="S912">
        <v>114</v>
      </c>
      <c r="T912" s="1">
        <v>45412</v>
      </c>
      <c r="U912" s="1" t="str">
        <f t="shared" si="42"/>
        <v>Yes</v>
      </c>
      <c r="V912">
        <v>1</v>
      </c>
      <c r="W912" t="s">
        <v>487</v>
      </c>
      <c r="X912" t="s">
        <v>495</v>
      </c>
      <c r="Y912" t="str">
        <f t="shared" si="43"/>
        <v>Emergency</v>
      </c>
      <c r="Z912" t="s">
        <v>497</v>
      </c>
      <c r="AC912" t="s">
        <v>490</v>
      </c>
      <c r="AD912">
        <v>120.4</v>
      </c>
      <c r="AE912">
        <v>0</v>
      </c>
      <c r="AF912" t="str">
        <f t="shared" si="44"/>
        <v>Apr</v>
      </c>
    </row>
    <row r="913" spans="1:32" x14ac:dyDescent="0.25">
      <c r="A913" s="1">
        <v>45383</v>
      </c>
      <c r="B913">
        <v>1951</v>
      </c>
      <c r="C913">
        <v>5</v>
      </c>
      <c r="D913">
        <v>2</v>
      </c>
      <c r="E913">
        <v>4</v>
      </c>
      <c r="F913">
        <v>2</v>
      </c>
      <c r="G913">
        <v>3</v>
      </c>
      <c r="H913">
        <f>VLOOKUP(B913, patient!A:E, 5, FALSE)</f>
        <v>39</v>
      </c>
      <c r="I913" t="str">
        <f>VLOOKUP(H913, city!A:B, 2, FALSE)</f>
        <v>Sheffield</v>
      </c>
      <c r="J913" t="str">
        <f>VLOOKUP(E913, diagnosis!A:B, 2, FALSE)</f>
        <v>Hypertension</v>
      </c>
      <c r="K913" t="str">
        <f>VLOOKUP(D913, department!A:B, 2, FALSE)</f>
        <v>General Surgery</v>
      </c>
      <c r="L913" t="str">
        <f>VLOOKUP(C913, provider!A:B, 2, FALSE)</f>
        <v>Dr. Sade Kikiola</v>
      </c>
      <c r="M913" t="str">
        <f>VLOOKUP(G913, insurance!A:B, 2, FALSE)</f>
        <v>Allianz</v>
      </c>
      <c r="N913">
        <f>VLOOKUP(B913, patient!A:D, 4, FALSE)</f>
        <v>33</v>
      </c>
      <c r="O913" t="str">
        <f>VLOOKUP(B913, patient!A:C, 3, FALSE)</f>
        <v>Male</v>
      </c>
      <c r="P913" t="str">
        <f>VLOOKUP(B913, patient!A:F, 6, FALSE)</f>
        <v>Other</v>
      </c>
      <c r="Q913" t="s">
        <v>492</v>
      </c>
      <c r="R913">
        <v>66</v>
      </c>
      <c r="S913">
        <v>178</v>
      </c>
      <c r="U913" s="1" t="str">
        <f t="shared" si="42"/>
        <v>No</v>
      </c>
      <c r="V913">
        <v>2</v>
      </c>
      <c r="W913" t="s">
        <v>492</v>
      </c>
      <c r="X913" t="s">
        <v>495</v>
      </c>
      <c r="Y913" t="str">
        <f t="shared" si="43"/>
        <v>Emergency</v>
      </c>
      <c r="Z913" t="s">
        <v>497</v>
      </c>
      <c r="AC913" t="s">
        <v>496</v>
      </c>
      <c r="AD913">
        <v>205.8</v>
      </c>
      <c r="AE913">
        <v>50</v>
      </c>
      <c r="AF913" t="str">
        <f t="shared" si="44"/>
        <v>Apr</v>
      </c>
    </row>
    <row r="914" spans="1:32" x14ac:dyDescent="0.25">
      <c r="A914" s="1">
        <v>45383</v>
      </c>
      <c r="B914">
        <v>1799</v>
      </c>
      <c r="C914">
        <v>5</v>
      </c>
      <c r="D914">
        <v>4</v>
      </c>
      <c r="E914">
        <v>1</v>
      </c>
      <c r="F914">
        <v>5</v>
      </c>
      <c r="G914">
        <v>2</v>
      </c>
      <c r="H914">
        <f>VLOOKUP(B914, patient!A:E, 5, FALSE)</f>
        <v>20</v>
      </c>
      <c r="I914" t="str">
        <f>VLOOKUP(H914, city!A:B, 2, FALSE)</f>
        <v>Leeds</v>
      </c>
      <c r="J914" t="str">
        <f>VLOOKUP(E914, diagnosis!A:B, 2, FALSE)</f>
        <v>Appendicitis</v>
      </c>
      <c r="K914" t="str">
        <f>VLOOKUP(D914, department!A:B, 2, FALSE)</f>
        <v>Orthopedics</v>
      </c>
      <c r="L914" t="str">
        <f>VLOOKUP(C914, provider!A:B, 2, FALSE)</f>
        <v>Dr. Sade Kikiola</v>
      </c>
      <c r="M914" t="str">
        <f>VLOOKUP(G914, insurance!A:B, 2, FALSE)</f>
        <v>AXA</v>
      </c>
      <c r="N914">
        <f>VLOOKUP(B914, patient!A:D, 4, FALSE)</f>
        <v>71</v>
      </c>
      <c r="O914" t="str">
        <f>VLOOKUP(B914, patient!A:C, 3, FALSE)</f>
        <v>Female</v>
      </c>
      <c r="P914" t="str">
        <f>VLOOKUP(B914, patient!A:F, 6, FALSE)</f>
        <v>Hispanic</v>
      </c>
      <c r="Q914" t="s">
        <v>486</v>
      </c>
      <c r="R914">
        <v>233</v>
      </c>
      <c r="S914">
        <v>160</v>
      </c>
      <c r="T914" s="1">
        <v>45400</v>
      </c>
      <c r="U914" s="1" t="str">
        <f t="shared" si="42"/>
        <v>Yes</v>
      </c>
      <c r="V914">
        <v>1</v>
      </c>
      <c r="W914" t="s">
        <v>492</v>
      </c>
      <c r="X914" t="s">
        <v>495</v>
      </c>
      <c r="Y914" t="str">
        <f t="shared" si="43"/>
        <v>Emergency</v>
      </c>
      <c r="Z914" t="s">
        <v>489</v>
      </c>
      <c r="AC914" t="s">
        <v>490</v>
      </c>
      <c r="AD914">
        <v>275.10000000000002</v>
      </c>
      <c r="AE914">
        <v>0</v>
      </c>
      <c r="AF914" t="str">
        <f t="shared" si="44"/>
        <v>Apr</v>
      </c>
    </row>
    <row r="915" spans="1:32" x14ac:dyDescent="0.25">
      <c r="A915" s="1">
        <v>45383</v>
      </c>
      <c r="B915">
        <v>2673</v>
      </c>
      <c r="C915">
        <v>5</v>
      </c>
      <c r="D915">
        <v>4</v>
      </c>
      <c r="E915">
        <v>4</v>
      </c>
      <c r="F915">
        <v>5</v>
      </c>
      <c r="G915">
        <v>2</v>
      </c>
      <c r="H915">
        <f>VLOOKUP(B915, patient!A:E, 5, FALSE)</f>
        <v>19</v>
      </c>
      <c r="I915" t="str">
        <f>VLOOKUP(H915, city!A:B, 2, FALSE)</f>
        <v>Leeds</v>
      </c>
      <c r="J915" t="str">
        <f>VLOOKUP(E915, diagnosis!A:B, 2, FALSE)</f>
        <v>Hypertension</v>
      </c>
      <c r="K915" t="str">
        <f>VLOOKUP(D915, department!A:B, 2, FALSE)</f>
        <v>Orthopedics</v>
      </c>
      <c r="L915" t="str">
        <f>VLOOKUP(C915, provider!A:B, 2, FALSE)</f>
        <v>Dr. Sade Kikiola</v>
      </c>
      <c r="M915" t="str">
        <f>VLOOKUP(G915, insurance!A:B, 2, FALSE)</f>
        <v>AXA</v>
      </c>
      <c r="N915">
        <f>VLOOKUP(B915, patient!A:D, 4, FALSE)</f>
        <v>38</v>
      </c>
      <c r="O915" t="str">
        <f>VLOOKUP(B915, patient!A:C, 3, FALSE)</f>
        <v>Female</v>
      </c>
      <c r="P915" t="str">
        <f>VLOOKUP(B915, patient!A:F, 6, FALSE)</f>
        <v>Other</v>
      </c>
      <c r="Q915" t="s">
        <v>491</v>
      </c>
      <c r="R915">
        <v>574</v>
      </c>
      <c r="S915">
        <v>147</v>
      </c>
      <c r="U915" s="1" t="str">
        <f t="shared" si="42"/>
        <v>No</v>
      </c>
      <c r="V915">
        <v>2</v>
      </c>
      <c r="W915" t="s">
        <v>494</v>
      </c>
      <c r="X915" t="s">
        <v>488</v>
      </c>
      <c r="Y915" t="str">
        <f t="shared" si="43"/>
        <v>Scheduled</v>
      </c>
      <c r="Z915" t="s">
        <v>489</v>
      </c>
      <c r="AC915" t="s">
        <v>496</v>
      </c>
      <c r="AD915">
        <v>539.70000000000005</v>
      </c>
      <c r="AE915">
        <v>50</v>
      </c>
      <c r="AF915" t="str">
        <f t="shared" si="44"/>
        <v>Apr</v>
      </c>
    </row>
    <row r="916" spans="1:32" x14ac:dyDescent="0.25">
      <c r="A916" s="1">
        <v>45383</v>
      </c>
      <c r="B916">
        <v>1838</v>
      </c>
      <c r="C916">
        <v>5</v>
      </c>
      <c r="D916">
        <v>3</v>
      </c>
      <c r="E916">
        <v>1</v>
      </c>
      <c r="F916">
        <v>4</v>
      </c>
      <c r="G916">
        <v>3</v>
      </c>
      <c r="H916">
        <f>VLOOKUP(B916, patient!A:E, 5, FALSE)</f>
        <v>9</v>
      </c>
      <c r="I916" t="str">
        <f>VLOOKUP(H916, city!A:B, 2, FALSE)</f>
        <v>Edinburgh</v>
      </c>
      <c r="J916" t="str">
        <f>VLOOKUP(E916, diagnosis!A:B, 2, FALSE)</f>
        <v>Appendicitis</v>
      </c>
      <c r="K916" t="str">
        <f>VLOOKUP(D916, department!A:B, 2, FALSE)</f>
        <v>Neurology</v>
      </c>
      <c r="L916" t="str">
        <f>VLOOKUP(C916, provider!A:B, 2, FALSE)</f>
        <v>Dr. Sade Kikiola</v>
      </c>
      <c r="M916" t="str">
        <f>VLOOKUP(G916, insurance!A:B, 2, FALSE)</f>
        <v>Allianz</v>
      </c>
      <c r="N916">
        <f>VLOOKUP(B916, patient!A:D, 4, FALSE)</f>
        <v>28</v>
      </c>
      <c r="O916" t="str">
        <f>VLOOKUP(B916, patient!A:C, 3, FALSE)</f>
        <v>Female</v>
      </c>
      <c r="P916" t="str">
        <f>VLOOKUP(B916, patient!A:F, 6, FALSE)</f>
        <v>Other</v>
      </c>
      <c r="Q916" t="s">
        <v>486</v>
      </c>
      <c r="R916">
        <v>607</v>
      </c>
      <c r="S916">
        <v>24</v>
      </c>
      <c r="T916" s="1">
        <v>45407</v>
      </c>
      <c r="U916" s="1" t="str">
        <f t="shared" si="42"/>
        <v>Yes</v>
      </c>
      <c r="V916">
        <v>1</v>
      </c>
      <c r="W916" t="s">
        <v>494</v>
      </c>
      <c r="X916" t="s">
        <v>488</v>
      </c>
      <c r="Y916" t="str">
        <f t="shared" si="43"/>
        <v>Scheduled</v>
      </c>
      <c r="Z916" t="s">
        <v>497</v>
      </c>
      <c r="AC916" t="s">
        <v>490</v>
      </c>
      <c r="AD916">
        <v>441.7</v>
      </c>
      <c r="AE916">
        <v>0</v>
      </c>
      <c r="AF916" t="str">
        <f t="shared" si="44"/>
        <v>Apr</v>
      </c>
    </row>
    <row r="917" spans="1:32" x14ac:dyDescent="0.25">
      <c r="A917" s="1">
        <v>45383</v>
      </c>
      <c r="B917">
        <v>1331</v>
      </c>
      <c r="C917">
        <v>5</v>
      </c>
      <c r="D917">
        <v>4</v>
      </c>
      <c r="E917">
        <v>4</v>
      </c>
      <c r="F917">
        <v>5</v>
      </c>
      <c r="G917">
        <v>2</v>
      </c>
      <c r="H917">
        <f>VLOOKUP(B917, patient!A:E, 5, FALSE)</f>
        <v>36</v>
      </c>
      <c r="I917" t="str">
        <f>VLOOKUP(H917, city!A:B, 2, FALSE)</f>
        <v>Newcastle</v>
      </c>
      <c r="J917" t="str">
        <f>VLOOKUP(E917, diagnosis!A:B, 2, FALSE)</f>
        <v>Hypertension</v>
      </c>
      <c r="K917" t="str">
        <f>VLOOKUP(D917, department!A:B, 2, FALSE)</f>
        <v>Orthopedics</v>
      </c>
      <c r="L917" t="str">
        <f>VLOOKUP(C917, provider!A:B, 2, FALSE)</f>
        <v>Dr. Sade Kikiola</v>
      </c>
      <c r="M917" t="str">
        <f>VLOOKUP(G917, insurance!A:B, 2, FALSE)</f>
        <v>AXA</v>
      </c>
      <c r="N917">
        <f>VLOOKUP(B917, patient!A:D, 4, FALSE)</f>
        <v>77</v>
      </c>
      <c r="O917" t="str">
        <f>VLOOKUP(B917, patient!A:C, 3, FALSE)</f>
        <v>Male</v>
      </c>
      <c r="P917" t="str">
        <f>VLOOKUP(B917, patient!A:F, 6, FALSE)</f>
        <v>Hispanic</v>
      </c>
      <c r="Q917" t="s">
        <v>492</v>
      </c>
      <c r="R917">
        <v>788</v>
      </c>
      <c r="S917">
        <v>142</v>
      </c>
      <c r="U917" s="1" t="str">
        <f t="shared" si="42"/>
        <v>No</v>
      </c>
      <c r="V917">
        <v>2</v>
      </c>
      <c r="W917" t="s">
        <v>492</v>
      </c>
      <c r="X917" t="s">
        <v>488</v>
      </c>
      <c r="Y917" t="str">
        <f t="shared" si="43"/>
        <v>Scheduled</v>
      </c>
      <c r="Z917" t="s">
        <v>489</v>
      </c>
      <c r="AC917" t="s">
        <v>498</v>
      </c>
      <c r="AD917">
        <v>658</v>
      </c>
      <c r="AE917">
        <v>10</v>
      </c>
      <c r="AF917" t="str">
        <f t="shared" si="44"/>
        <v>Apr</v>
      </c>
    </row>
    <row r="918" spans="1:32" x14ac:dyDescent="0.25">
      <c r="A918" s="1">
        <v>45383</v>
      </c>
      <c r="B918">
        <v>707</v>
      </c>
      <c r="C918">
        <v>5</v>
      </c>
      <c r="D918">
        <v>1</v>
      </c>
      <c r="E918">
        <v>1</v>
      </c>
      <c r="F918">
        <v>3</v>
      </c>
      <c r="G918">
        <v>3</v>
      </c>
      <c r="H918">
        <f>VLOOKUP(B918, patient!A:E, 5, FALSE)</f>
        <v>35</v>
      </c>
      <c r="I918" t="str">
        <f>VLOOKUP(H918, city!A:B, 2, FALSE)</f>
        <v>Newcastle</v>
      </c>
      <c r="J918" t="str">
        <f>VLOOKUP(E918, diagnosis!A:B, 2, FALSE)</f>
        <v>Appendicitis</v>
      </c>
      <c r="K918" t="str">
        <f>VLOOKUP(D918, department!A:B, 2, FALSE)</f>
        <v>Cardiology</v>
      </c>
      <c r="L918" t="str">
        <f>VLOOKUP(C918, provider!A:B, 2, FALSE)</f>
        <v>Dr. Sade Kikiola</v>
      </c>
      <c r="M918" t="str">
        <f>VLOOKUP(G918, insurance!A:B, 2, FALSE)</f>
        <v>Allianz</v>
      </c>
      <c r="N918">
        <f>VLOOKUP(B918, patient!A:D, 4, FALSE)</f>
        <v>54</v>
      </c>
      <c r="O918" t="str">
        <f>VLOOKUP(B918, patient!A:C, 3, FALSE)</f>
        <v>Female</v>
      </c>
      <c r="P918" t="str">
        <f>VLOOKUP(B918, patient!A:F, 6, FALSE)</f>
        <v>White</v>
      </c>
      <c r="Q918" t="s">
        <v>491</v>
      </c>
      <c r="R918">
        <v>315</v>
      </c>
      <c r="S918">
        <v>146</v>
      </c>
      <c r="U918" s="1" t="str">
        <f t="shared" si="42"/>
        <v>No</v>
      </c>
      <c r="V918">
        <v>1</v>
      </c>
      <c r="W918" t="s">
        <v>487</v>
      </c>
      <c r="X918" t="s">
        <v>488</v>
      </c>
      <c r="Y918" t="str">
        <f t="shared" si="43"/>
        <v>Scheduled</v>
      </c>
      <c r="Z918" t="s">
        <v>497</v>
      </c>
      <c r="AC918" t="s">
        <v>496</v>
      </c>
      <c r="AD918">
        <v>357.7</v>
      </c>
      <c r="AE918">
        <v>50</v>
      </c>
      <c r="AF918" t="str">
        <f t="shared" si="44"/>
        <v>Apr</v>
      </c>
    </row>
    <row r="919" spans="1:32" x14ac:dyDescent="0.25">
      <c r="A919" s="1">
        <v>45383</v>
      </c>
      <c r="B919">
        <v>3203</v>
      </c>
      <c r="C919">
        <v>5</v>
      </c>
      <c r="D919">
        <v>2</v>
      </c>
      <c r="E919">
        <v>4</v>
      </c>
      <c r="F919">
        <v>2</v>
      </c>
      <c r="G919">
        <v>1</v>
      </c>
      <c r="H919">
        <f>VLOOKUP(B919, patient!A:E, 5, FALSE)</f>
        <v>21</v>
      </c>
      <c r="I919" t="str">
        <f>VLOOKUP(H919, city!A:B, 2, FALSE)</f>
        <v>Liverpool</v>
      </c>
      <c r="J919" t="str">
        <f>VLOOKUP(E919, diagnosis!A:B, 2, FALSE)</f>
        <v>Hypertension</v>
      </c>
      <c r="K919" t="str">
        <f>VLOOKUP(D919, department!A:B, 2, FALSE)</f>
        <v>General Surgery</v>
      </c>
      <c r="L919" t="str">
        <f>VLOOKUP(C919, provider!A:B, 2, FALSE)</f>
        <v>Dr. Sade Kikiola</v>
      </c>
      <c r="M919" t="str">
        <f>VLOOKUP(G919, insurance!A:B, 2, FALSE)</f>
        <v>Aviva</v>
      </c>
      <c r="N919">
        <f>VLOOKUP(B919, patient!A:D, 4, FALSE)</f>
        <v>53</v>
      </c>
      <c r="O919" t="str">
        <f>VLOOKUP(B919, patient!A:C, 3, FALSE)</f>
        <v>Male</v>
      </c>
      <c r="P919" t="str">
        <f>VLOOKUP(B919, patient!A:F, 6, FALSE)</f>
        <v>White</v>
      </c>
      <c r="Q919" t="s">
        <v>492</v>
      </c>
      <c r="R919">
        <v>776</v>
      </c>
      <c r="S919">
        <v>194</v>
      </c>
      <c r="U919" s="1" t="str">
        <f t="shared" si="42"/>
        <v>No</v>
      </c>
      <c r="V919">
        <v>2</v>
      </c>
      <c r="W919" t="s">
        <v>487</v>
      </c>
      <c r="X919" t="s">
        <v>495</v>
      </c>
      <c r="Y919" t="str">
        <f t="shared" si="43"/>
        <v>Emergency</v>
      </c>
      <c r="Z919" t="s">
        <v>489</v>
      </c>
      <c r="AC919" t="s">
        <v>493</v>
      </c>
      <c r="AD919">
        <v>700</v>
      </c>
      <c r="AE919">
        <v>30</v>
      </c>
      <c r="AF919" t="str">
        <f t="shared" si="44"/>
        <v>Apr</v>
      </c>
    </row>
    <row r="920" spans="1:32" x14ac:dyDescent="0.25">
      <c r="A920" s="1">
        <v>45383</v>
      </c>
      <c r="B920">
        <v>4790</v>
      </c>
      <c r="C920">
        <v>5</v>
      </c>
      <c r="D920">
        <v>4</v>
      </c>
      <c r="E920">
        <v>1</v>
      </c>
      <c r="F920">
        <v>5</v>
      </c>
      <c r="G920">
        <v>2</v>
      </c>
      <c r="H920">
        <f>VLOOKUP(B920, patient!A:E, 5, FALSE)</f>
        <v>18</v>
      </c>
      <c r="I920" t="str">
        <f>VLOOKUP(H920, city!A:B, 2, FALSE)</f>
        <v>Leeds</v>
      </c>
      <c r="J920" t="str">
        <f>VLOOKUP(E920, diagnosis!A:B, 2, FALSE)</f>
        <v>Appendicitis</v>
      </c>
      <c r="K920" t="str">
        <f>VLOOKUP(D920, department!A:B, 2, FALSE)</f>
        <v>Orthopedics</v>
      </c>
      <c r="L920" t="str">
        <f>VLOOKUP(C920, provider!A:B, 2, FALSE)</f>
        <v>Dr. Sade Kikiola</v>
      </c>
      <c r="M920" t="str">
        <f>VLOOKUP(G920, insurance!A:B, 2, FALSE)</f>
        <v>AXA</v>
      </c>
      <c r="N920">
        <f>VLOOKUP(B920, patient!A:D, 4, FALSE)</f>
        <v>52</v>
      </c>
      <c r="O920" t="str">
        <f>VLOOKUP(B920, patient!A:C, 3, FALSE)</f>
        <v>Female</v>
      </c>
      <c r="P920" t="str">
        <f>VLOOKUP(B920, patient!A:F, 6, FALSE)</f>
        <v>Asian</v>
      </c>
      <c r="Q920" t="s">
        <v>486</v>
      </c>
      <c r="R920">
        <v>917</v>
      </c>
      <c r="S920">
        <v>186</v>
      </c>
      <c r="T920" s="1">
        <v>45410</v>
      </c>
      <c r="U920" s="1" t="str">
        <f t="shared" si="42"/>
        <v>Yes</v>
      </c>
      <c r="V920">
        <v>1</v>
      </c>
      <c r="W920" t="s">
        <v>492</v>
      </c>
      <c r="X920" t="s">
        <v>495</v>
      </c>
      <c r="Y920" t="str">
        <f t="shared" si="43"/>
        <v>Emergency</v>
      </c>
      <c r="Z920" t="s">
        <v>489</v>
      </c>
      <c r="AC920" t="s">
        <v>490</v>
      </c>
      <c r="AD920">
        <v>772.1</v>
      </c>
      <c r="AE920">
        <v>0</v>
      </c>
      <c r="AF920" t="str">
        <f t="shared" si="44"/>
        <v>Apr</v>
      </c>
    </row>
    <row r="921" spans="1:32" x14ac:dyDescent="0.25">
      <c r="A921" s="1">
        <v>45383</v>
      </c>
      <c r="B921">
        <v>1242</v>
      </c>
      <c r="C921">
        <v>5</v>
      </c>
      <c r="D921">
        <v>4</v>
      </c>
      <c r="E921">
        <v>4</v>
      </c>
      <c r="F921">
        <v>5</v>
      </c>
      <c r="G921">
        <v>2</v>
      </c>
      <c r="H921">
        <f>VLOOKUP(B921, patient!A:E, 5, FALSE)</f>
        <v>24</v>
      </c>
      <c r="I921" t="str">
        <f>VLOOKUP(H921, city!A:B, 2, FALSE)</f>
        <v>Liverpool</v>
      </c>
      <c r="J921" t="str">
        <f>VLOOKUP(E921, diagnosis!A:B, 2, FALSE)</f>
        <v>Hypertension</v>
      </c>
      <c r="K921" t="str">
        <f>VLOOKUP(D921, department!A:B, 2, FALSE)</f>
        <v>Orthopedics</v>
      </c>
      <c r="L921" t="str">
        <f>VLOOKUP(C921, provider!A:B, 2, FALSE)</f>
        <v>Dr. Sade Kikiola</v>
      </c>
      <c r="M921" t="str">
        <f>VLOOKUP(G921, insurance!A:B, 2, FALSE)</f>
        <v>AXA</v>
      </c>
      <c r="N921">
        <f>VLOOKUP(B921, patient!A:D, 4, FALSE)</f>
        <v>36</v>
      </c>
      <c r="O921" t="str">
        <f>VLOOKUP(B921, patient!A:C, 3, FALSE)</f>
        <v>Female</v>
      </c>
      <c r="P921" t="str">
        <f>VLOOKUP(B921, patient!A:F, 6, FALSE)</f>
        <v>Other</v>
      </c>
      <c r="Q921" t="s">
        <v>491</v>
      </c>
      <c r="R921">
        <v>760</v>
      </c>
      <c r="S921">
        <v>37</v>
      </c>
      <c r="U921" s="1" t="str">
        <f t="shared" si="42"/>
        <v>No</v>
      </c>
      <c r="V921">
        <v>2</v>
      </c>
      <c r="W921" t="s">
        <v>494</v>
      </c>
      <c r="X921" t="s">
        <v>488</v>
      </c>
      <c r="Y921" t="str">
        <f t="shared" si="43"/>
        <v>Scheduled</v>
      </c>
      <c r="Z921" t="s">
        <v>489</v>
      </c>
      <c r="AC921" t="s">
        <v>496</v>
      </c>
      <c r="AD921">
        <v>592.9</v>
      </c>
      <c r="AE921">
        <v>50</v>
      </c>
      <c r="AF921" t="str">
        <f t="shared" si="44"/>
        <v>Apr</v>
      </c>
    </row>
    <row r="922" spans="1:32" x14ac:dyDescent="0.25">
      <c r="A922" s="1">
        <v>45384</v>
      </c>
      <c r="B922">
        <v>1855</v>
      </c>
      <c r="C922">
        <v>5</v>
      </c>
      <c r="D922">
        <v>5</v>
      </c>
      <c r="E922">
        <v>1</v>
      </c>
      <c r="F922">
        <v>1</v>
      </c>
      <c r="G922">
        <v>1</v>
      </c>
      <c r="H922">
        <f>VLOOKUP(B922, patient!A:E, 5, FALSE)</f>
        <v>3</v>
      </c>
      <c r="I922" t="str">
        <f>VLOOKUP(H922, city!A:B, 2, FALSE)</f>
        <v>Birmingham</v>
      </c>
      <c r="J922" t="str">
        <f>VLOOKUP(E922, diagnosis!A:B, 2, FALSE)</f>
        <v>Appendicitis</v>
      </c>
      <c r="K922" t="str">
        <f>VLOOKUP(D922, department!A:B, 2, FALSE)</f>
        <v>Pediatrics</v>
      </c>
      <c r="L922" t="str">
        <f>VLOOKUP(C922, provider!A:B, 2, FALSE)</f>
        <v>Dr. Sade Kikiola</v>
      </c>
      <c r="M922" t="str">
        <f>VLOOKUP(G922, insurance!A:B, 2, FALSE)</f>
        <v>Aviva</v>
      </c>
      <c r="N922">
        <f>VLOOKUP(B922, patient!A:D, 4, FALSE)</f>
        <v>37</v>
      </c>
      <c r="O922" t="str">
        <f>VLOOKUP(B922, patient!A:C, 3, FALSE)</f>
        <v>Female</v>
      </c>
      <c r="P922" t="str">
        <f>VLOOKUP(B922, patient!A:F, 6, FALSE)</f>
        <v>Hispanic</v>
      </c>
      <c r="Q922" t="s">
        <v>491</v>
      </c>
      <c r="R922">
        <v>512</v>
      </c>
      <c r="S922">
        <v>167</v>
      </c>
      <c r="U922" s="1" t="str">
        <f t="shared" si="42"/>
        <v>No</v>
      </c>
      <c r="V922">
        <v>1</v>
      </c>
      <c r="W922" t="s">
        <v>492</v>
      </c>
      <c r="X922" t="s">
        <v>495</v>
      </c>
      <c r="Y922" t="str">
        <f t="shared" si="43"/>
        <v>Emergency</v>
      </c>
      <c r="Z922" t="s">
        <v>497</v>
      </c>
      <c r="AC922" t="s">
        <v>496</v>
      </c>
      <c r="AD922">
        <v>510.3</v>
      </c>
      <c r="AE922">
        <v>50</v>
      </c>
      <c r="AF922" t="str">
        <f t="shared" si="44"/>
        <v>Apr</v>
      </c>
    </row>
    <row r="923" spans="1:32" x14ac:dyDescent="0.25">
      <c r="A923" s="1">
        <v>45384</v>
      </c>
      <c r="B923">
        <v>4588</v>
      </c>
      <c r="C923">
        <v>5</v>
      </c>
      <c r="D923">
        <v>2</v>
      </c>
      <c r="E923">
        <v>4</v>
      </c>
      <c r="F923">
        <v>2</v>
      </c>
      <c r="G923">
        <v>2</v>
      </c>
      <c r="H923">
        <f>VLOOKUP(B923, patient!A:E, 5, FALSE)</f>
        <v>12</v>
      </c>
      <c r="I923" t="str">
        <f>VLOOKUP(H923, city!A:B, 2, FALSE)</f>
        <v>Edinburgh</v>
      </c>
      <c r="J923" t="str">
        <f>VLOOKUP(E923, diagnosis!A:B, 2, FALSE)</f>
        <v>Hypertension</v>
      </c>
      <c r="K923" t="str">
        <f>VLOOKUP(D923, department!A:B, 2, FALSE)</f>
        <v>General Surgery</v>
      </c>
      <c r="L923" t="str">
        <f>VLOOKUP(C923, provider!A:B, 2, FALSE)</f>
        <v>Dr. Sade Kikiola</v>
      </c>
      <c r="M923" t="str">
        <f>VLOOKUP(G923, insurance!A:B, 2, FALSE)</f>
        <v>AXA</v>
      </c>
      <c r="N923">
        <f>VLOOKUP(B923, patient!A:D, 4, FALSE)</f>
        <v>74</v>
      </c>
      <c r="O923" t="str">
        <f>VLOOKUP(B923, patient!A:C, 3, FALSE)</f>
        <v>Male</v>
      </c>
      <c r="P923" t="str">
        <f>VLOOKUP(B923, patient!A:F, 6, FALSE)</f>
        <v>Hispanic</v>
      </c>
      <c r="Q923" t="s">
        <v>486</v>
      </c>
      <c r="R923">
        <v>204</v>
      </c>
      <c r="S923">
        <v>149</v>
      </c>
      <c r="T923" s="1">
        <v>45401</v>
      </c>
      <c r="U923" s="1" t="str">
        <f t="shared" si="42"/>
        <v>Yes</v>
      </c>
      <c r="V923">
        <v>2</v>
      </c>
      <c r="W923" t="s">
        <v>494</v>
      </c>
      <c r="X923" t="s">
        <v>488</v>
      </c>
      <c r="Y923" t="str">
        <f t="shared" si="43"/>
        <v>Scheduled</v>
      </c>
      <c r="Z923" t="s">
        <v>497</v>
      </c>
      <c r="AC923" t="s">
        <v>490</v>
      </c>
      <c r="AD923">
        <v>247.1</v>
      </c>
      <c r="AE923">
        <v>0</v>
      </c>
      <c r="AF923" t="str">
        <f t="shared" si="44"/>
        <v>Apr</v>
      </c>
    </row>
    <row r="924" spans="1:32" x14ac:dyDescent="0.25">
      <c r="A924" s="1">
        <v>45384</v>
      </c>
      <c r="B924">
        <v>2918</v>
      </c>
      <c r="C924">
        <v>5</v>
      </c>
      <c r="D924">
        <v>2</v>
      </c>
      <c r="E924">
        <v>1</v>
      </c>
      <c r="F924">
        <v>2</v>
      </c>
      <c r="G924">
        <v>3</v>
      </c>
      <c r="H924">
        <f>VLOOKUP(B924, patient!A:E, 5, FALSE)</f>
        <v>21</v>
      </c>
      <c r="I924" t="str">
        <f>VLOOKUP(H924, city!A:B, 2, FALSE)</f>
        <v>Liverpool</v>
      </c>
      <c r="J924" t="str">
        <f>VLOOKUP(E924, diagnosis!A:B, 2, FALSE)</f>
        <v>Appendicitis</v>
      </c>
      <c r="K924" t="str">
        <f>VLOOKUP(D924, department!A:B, 2, FALSE)</f>
        <v>General Surgery</v>
      </c>
      <c r="L924" t="str">
        <f>VLOOKUP(C924, provider!A:B, 2, FALSE)</f>
        <v>Dr. Sade Kikiola</v>
      </c>
      <c r="M924" t="str">
        <f>VLOOKUP(G924, insurance!A:B, 2, FALSE)</f>
        <v>Allianz</v>
      </c>
      <c r="N924">
        <f>VLOOKUP(B924, patient!A:D, 4, FALSE)</f>
        <v>35</v>
      </c>
      <c r="O924" t="str">
        <f>VLOOKUP(B924, patient!A:C, 3, FALSE)</f>
        <v>Female</v>
      </c>
      <c r="P924" t="str">
        <f>VLOOKUP(B924, patient!A:F, 6, FALSE)</f>
        <v>Hispanic</v>
      </c>
      <c r="Q924" t="s">
        <v>486</v>
      </c>
      <c r="R924">
        <v>210</v>
      </c>
      <c r="S924">
        <v>59</v>
      </c>
      <c r="T924" s="1">
        <v>45405</v>
      </c>
      <c r="U924" s="1" t="str">
        <f t="shared" si="42"/>
        <v>Yes</v>
      </c>
      <c r="V924">
        <v>1</v>
      </c>
      <c r="W924" t="s">
        <v>487</v>
      </c>
      <c r="X924" t="s">
        <v>495</v>
      </c>
      <c r="Y924" t="str">
        <f t="shared" si="43"/>
        <v>Emergency</v>
      </c>
      <c r="Z924" t="s">
        <v>497</v>
      </c>
      <c r="AC924" t="s">
        <v>490</v>
      </c>
      <c r="AD924">
        <v>188.3</v>
      </c>
      <c r="AE924">
        <v>0</v>
      </c>
      <c r="AF924" t="str">
        <f t="shared" si="44"/>
        <v>Apr</v>
      </c>
    </row>
    <row r="925" spans="1:32" x14ac:dyDescent="0.25">
      <c r="A925" s="1">
        <v>45384</v>
      </c>
      <c r="B925">
        <v>4173</v>
      </c>
      <c r="C925">
        <v>5</v>
      </c>
      <c r="D925">
        <v>4</v>
      </c>
      <c r="E925">
        <v>4</v>
      </c>
      <c r="F925">
        <v>5</v>
      </c>
      <c r="G925">
        <v>3</v>
      </c>
      <c r="H925">
        <f>VLOOKUP(B925, patient!A:E, 5, FALSE)</f>
        <v>4</v>
      </c>
      <c r="I925" t="str">
        <f>VLOOKUP(H925, city!A:B, 2, FALSE)</f>
        <v>Birmingham</v>
      </c>
      <c r="J925" t="str">
        <f>VLOOKUP(E925, diagnosis!A:B, 2, FALSE)</f>
        <v>Hypertension</v>
      </c>
      <c r="K925" t="str">
        <f>VLOOKUP(D925, department!A:B, 2, FALSE)</f>
        <v>Orthopedics</v>
      </c>
      <c r="L925" t="str">
        <f>VLOOKUP(C925, provider!A:B, 2, FALSE)</f>
        <v>Dr. Sade Kikiola</v>
      </c>
      <c r="M925" t="str">
        <f>VLOOKUP(G925, insurance!A:B, 2, FALSE)</f>
        <v>Allianz</v>
      </c>
      <c r="N925">
        <f>VLOOKUP(B925, patient!A:D, 4, FALSE)</f>
        <v>64</v>
      </c>
      <c r="O925" t="str">
        <f>VLOOKUP(B925, patient!A:C, 3, FALSE)</f>
        <v>Female</v>
      </c>
      <c r="P925" t="str">
        <f>VLOOKUP(B925, patient!A:F, 6, FALSE)</f>
        <v>White</v>
      </c>
      <c r="Q925" t="s">
        <v>486</v>
      </c>
      <c r="R925">
        <v>661</v>
      </c>
      <c r="S925">
        <v>177</v>
      </c>
      <c r="T925" s="1">
        <v>45393</v>
      </c>
      <c r="U925" s="1" t="str">
        <f t="shared" si="42"/>
        <v>Yes</v>
      </c>
      <c r="V925">
        <v>2</v>
      </c>
      <c r="W925" t="s">
        <v>487</v>
      </c>
      <c r="X925" t="s">
        <v>488</v>
      </c>
      <c r="Y925" t="str">
        <f t="shared" si="43"/>
        <v>Scheduled</v>
      </c>
      <c r="Z925" t="s">
        <v>489</v>
      </c>
      <c r="AC925" t="s">
        <v>490</v>
      </c>
      <c r="AD925">
        <v>586.6</v>
      </c>
      <c r="AE925">
        <v>0</v>
      </c>
      <c r="AF925" t="str">
        <f t="shared" si="44"/>
        <v>Apr</v>
      </c>
    </row>
    <row r="926" spans="1:32" x14ac:dyDescent="0.25">
      <c r="A926" s="1">
        <v>45384</v>
      </c>
      <c r="B926">
        <v>2127</v>
      </c>
      <c r="C926">
        <v>5</v>
      </c>
      <c r="D926">
        <v>1</v>
      </c>
      <c r="E926">
        <v>1</v>
      </c>
      <c r="F926">
        <v>4</v>
      </c>
      <c r="G926">
        <v>2</v>
      </c>
      <c r="H926">
        <f>VLOOKUP(B926, patient!A:E, 5, FALSE)</f>
        <v>26</v>
      </c>
      <c r="I926" t="str">
        <f>VLOOKUP(H926, city!A:B, 2, FALSE)</f>
        <v>London</v>
      </c>
      <c r="J926" t="str">
        <f>VLOOKUP(E926, diagnosis!A:B, 2, FALSE)</f>
        <v>Appendicitis</v>
      </c>
      <c r="K926" t="str">
        <f>VLOOKUP(D926, department!A:B, 2, FALSE)</f>
        <v>Cardiology</v>
      </c>
      <c r="L926" t="str">
        <f>VLOOKUP(C926, provider!A:B, 2, FALSE)</f>
        <v>Dr. Sade Kikiola</v>
      </c>
      <c r="M926" t="str">
        <f>VLOOKUP(G926, insurance!A:B, 2, FALSE)</f>
        <v>AXA</v>
      </c>
      <c r="N926">
        <f>VLOOKUP(B926, patient!A:D, 4, FALSE)</f>
        <v>58</v>
      </c>
      <c r="O926" t="str">
        <f>VLOOKUP(B926, patient!A:C, 3, FALSE)</f>
        <v>Male</v>
      </c>
      <c r="P926" t="str">
        <f>VLOOKUP(B926, patient!A:F, 6, FALSE)</f>
        <v>Black</v>
      </c>
      <c r="Q926" t="s">
        <v>492</v>
      </c>
      <c r="R926">
        <v>64</v>
      </c>
      <c r="S926">
        <v>29</v>
      </c>
      <c r="U926" s="1" t="str">
        <f t="shared" si="42"/>
        <v>No</v>
      </c>
      <c r="V926">
        <v>1</v>
      </c>
      <c r="W926" t="s">
        <v>492</v>
      </c>
      <c r="X926" t="s">
        <v>488</v>
      </c>
      <c r="Y926" t="str">
        <f t="shared" si="43"/>
        <v>Scheduled</v>
      </c>
      <c r="Z926" t="s">
        <v>497</v>
      </c>
      <c r="AC926" t="s">
        <v>493</v>
      </c>
      <c r="AD926">
        <v>86.1</v>
      </c>
      <c r="AE926">
        <v>30</v>
      </c>
      <c r="AF926" t="str">
        <f t="shared" si="44"/>
        <v>Apr</v>
      </c>
    </row>
    <row r="927" spans="1:32" x14ac:dyDescent="0.25">
      <c r="A927" s="1">
        <v>45384</v>
      </c>
      <c r="B927">
        <v>4572</v>
      </c>
      <c r="C927">
        <v>5</v>
      </c>
      <c r="D927">
        <v>5</v>
      </c>
      <c r="E927">
        <v>4</v>
      </c>
      <c r="F927">
        <v>4</v>
      </c>
      <c r="G927">
        <v>1</v>
      </c>
      <c r="H927">
        <f>VLOOKUP(B927, patient!A:E, 5, FALSE)</f>
        <v>35</v>
      </c>
      <c r="I927" t="str">
        <f>VLOOKUP(H927, city!A:B, 2, FALSE)</f>
        <v>Newcastle</v>
      </c>
      <c r="J927" t="str">
        <f>VLOOKUP(E927, diagnosis!A:B, 2, FALSE)</f>
        <v>Hypertension</v>
      </c>
      <c r="K927" t="str">
        <f>VLOOKUP(D927, department!A:B, 2, FALSE)</f>
        <v>Pediatrics</v>
      </c>
      <c r="L927" t="str">
        <f>VLOOKUP(C927, provider!A:B, 2, FALSE)</f>
        <v>Dr. Sade Kikiola</v>
      </c>
      <c r="M927" t="str">
        <f>VLOOKUP(G927, insurance!A:B, 2, FALSE)</f>
        <v>Aviva</v>
      </c>
      <c r="N927">
        <f>VLOOKUP(B927, patient!A:D, 4, FALSE)</f>
        <v>66</v>
      </c>
      <c r="O927" t="str">
        <f>VLOOKUP(B927, patient!A:C, 3, FALSE)</f>
        <v>Male</v>
      </c>
      <c r="P927" t="str">
        <f>VLOOKUP(B927, patient!A:F, 6, FALSE)</f>
        <v>Other</v>
      </c>
      <c r="Q927" t="s">
        <v>486</v>
      </c>
      <c r="R927">
        <v>438</v>
      </c>
      <c r="S927">
        <v>83</v>
      </c>
      <c r="T927" s="1">
        <v>45392</v>
      </c>
      <c r="U927" s="1" t="str">
        <f t="shared" si="42"/>
        <v>Yes</v>
      </c>
      <c r="V927">
        <v>2</v>
      </c>
      <c r="W927" t="s">
        <v>487</v>
      </c>
      <c r="X927" t="s">
        <v>495</v>
      </c>
      <c r="Y927" t="str">
        <f t="shared" si="43"/>
        <v>Emergency</v>
      </c>
      <c r="Z927" t="s">
        <v>497</v>
      </c>
      <c r="AC927" t="s">
        <v>490</v>
      </c>
      <c r="AD927">
        <v>364.7</v>
      </c>
      <c r="AE927">
        <v>0</v>
      </c>
      <c r="AF927" t="str">
        <f t="shared" si="44"/>
        <v>Apr</v>
      </c>
    </row>
    <row r="928" spans="1:32" x14ac:dyDescent="0.25">
      <c r="A928" s="1">
        <v>45384</v>
      </c>
      <c r="B928">
        <v>3971</v>
      </c>
      <c r="C928">
        <v>5</v>
      </c>
      <c r="D928">
        <v>1</v>
      </c>
      <c r="E928">
        <v>1</v>
      </c>
      <c r="F928">
        <v>4</v>
      </c>
      <c r="G928">
        <v>3</v>
      </c>
      <c r="H928">
        <f>VLOOKUP(B928, patient!A:E, 5, FALSE)</f>
        <v>14</v>
      </c>
      <c r="I928" t="str">
        <f>VLOOKUP(H928, city!A:B, 2, FALSE)</f>
        <v>Glasgow</v>
      </c>
      <c r="J928" t="str">
        <f>VLOOKUP(E928, diagnosis!A:B, 2, FALSE)</f>
        <v>Appendicitis</v>
      </c>
      <c r="K928" t="str">
        <f>VLOOKUP(D928, department!A:B, 2, FALSE)</f>
        <v>Cardiology</v>
      </c>
      <c r="L928" t="str">
        <f>VLOOKUP(C928, provider!A:B, 2, FALSE)</f>
        <v>Dr. Sade Kikiola</v>
      </c>
      <c r="M928" t="str">
        <f>VLOOKUP(G928, insurance!A:B, 2, FALSE)</f>
        <v>Allianz</v>
      </c>
      <c r="N928">
        <f>VLOOKUP(B928, patient!A:D, 4, FALSE)</f>
        <v>31</v>
      </c>
      <c r="O928" t="str">
        <f>VLOOKUP(B928, patient!A:C, 3, FALSE)</f>
        <v>Female</v>
      </c>
      <c r="P928" t="str">
        <f>VLOOKUP(B928, patient!A:F, 6, FALSE)</f>
        <v>Asian</v>
      </c>
      <c r="Q928" t="s">
        <v>486</v>
      </c>
      <c r="R928">
        <v>105</v>
      </c>
      <c r="S928">
        <v>61</v>
      </c>
      <c r="U928" s="1" t="str">
        <f t="shared" si="42"/>
        <v>No</v>
      </c>
      <c r="V928">
        <v>1</v>
      </c>
      <c r="W928" t="s">
        <v>492</v>
      </c>
      <c r="X928" t="s">
        <v>495</v>
      </c>
      <c r="Y928" t="str">
        <f t="shared" si="43"/>
        <v>Emergency</v>
      </c>
      <c r="Z928" t="s">
        <v>497</v>
      </c>
      <c r="AC928" t="s">
        <v>496</v>
      </c>
      <c r="AD928">
        <v>151.19999999999999</v>
      </c>
      <c r="AE928">
        <v>50</v>
      </c>
      <c r="AF928" t="str">
        <f t="shared" si="44"/>
        <v>Apr</v>
      </c>
    </row>
    <row r="929" spans="1:32" x14ac:dyDescent="0.25">
      <c r="A929" s="1">
        <v>45384</v>
      </c>
      <c r="B929">
        <v>2658</v>
      </c>
      <c r="C929">
        <v>5</v>
      </c>
      <c r="D929">
        <v>4</v>
      </c>
      <c r="E929">
        <v>4</v>
      </c>
      <c r="F929">
        <v>5</v>
      </c>
      <c r="G929">
        <v>3</v>
      </c>
      <c r="H929">
        <f>VLOOKUP(B929, patient!A:E, 5, FALSE)</f>
        <v>33</v>
      </c>
      <c r="I929" t="str">
        <f>VLOOKUP(H929, city!A:B, 2, FALSE)</f>
        <v>Newcastle</v>
      </c>
      <c r="J929" t="str">
        <f>VLOOKUP(E929, diagnosis!A:B, 2, FALSE)</f>
        <v>Hypertension</v>
      </c>
      <c r="K929" t="str">
        <f>VLOOKUP(D929, department!A:B, 2, FALSE)</f>
        <v>Orthopedics</v>
      </c>
      <c r="L929" t="str">
        <f>VLOOKUP(C929, provider!A:B, 2, FALSE)</f>
        <v>Dr. Sade Kikiola</v>
      </c>
      <c r="M929" t="str">
        <f>VLOOKUP(G929, insurance!A:B, 2, FALSE)</f>
        <v>Allianz</v>
      </c>
      <c r="N929">
        <f>VLOOKUP(B929, patient!A:D, 4, FALSE)</f>
        <v>32</v>
      </c>
      <c r="O929" t="str">
        <f>VLOOKUP(B929, patient!A:C, 3, FALSE)</f>
        <v>Female</v>
      </c>
      <c r="P929" t="str">
        <f>VLOOKUP(B929, patient!A:F, 6, FALSE)</f>
        <v>Asian</v>
      </c>
      <c r="Q929" t="s">
        <v>486</v>
      </c>
      <c r="R929">
        <v>802</v>
      </c>
      <c r="S929">
        <v>112</v>
      </c>
      <c r="T929" s="1">
        <v>45397</v>
      </c>
      <c r="U929" s="1" t="str">
        <f t="shared" si="42"/>
        <v>Yes</v>
      </c>
      <c r="V929">
        <v>2</v>
      </c>
      <c r="W929" t="s">
        <v>492</v>
      </c>
      <c r="X929" t="s">
        <v>495</v>
      </c>
      <c r="Y929" t="str">
        <f t="shared" si="43"/>
        <v>Emergency</v>
      </c>
      <c r="Z929" t="s">
        <v>497</v>
      </c>
      <c r="AC929" t="s">
        <v>490</v>
      </c>
      <c r="AD929">
        <v>639.79999999999995</v>
      </c>
      <c r="AE929">
        <v>0</v>
      </c>
      <c r="AF929" t="str">
        <f t="shared" si="44"/>
        <v>Apr</v>
      </c>
    </row>
    <row r="930" spans="1:32" x14ac:dyDescent="0.25">
      <c r="A930" s="1">
        <v>45384</v>
      </c>
      <c r="B930">
        <v>1161</v>
      </c>
      <c r="C930">
        <v>5</v>
      </c>
      <c r="D930">
        <v>2</v>
      </c>
      <c r="E930">
        <v>1</v>
      </c>
      <c r="F930">
        <v>2</v>
      </c>
      <c r="G930">
        <v>2</v>
      </c>
      <c r="H930">
        <f>VLOOKUP(B930, patient!A:E, 5, FALSE)</f>
        <v>32</v>
      </c>
      <c r="I930" t="str">
        <f>VLOOKUP(H930, city!A:B, 2, FALSE)</f>
        <v>Manchester</v>
      </c>
      <c r="J930" t="str">
        <f>VLOOKUP(E930, diagnosis!A:B, 2, FALSE)</f>
        <v>Appendicitis</v>
      </c>
      <c r="K930" t="str">
        <f>VLOOKUP(D930, department!A:B, 2, FALSE)</f>
        <v>General Surgery</v>
      </c>
      <c r="L930" t="str">
        <f>VLOOKUP(C930, provider!A:B, 2, FALSE)</f>
        <v>Dr. Sade Kikiola</v>
      </c>
      <c r="M930" t="str">
        <f>VLOOKUP(G930, insurance!A:B, 2, FALSE)</f>
        <v>AXA</v>
      </c>
      <c r="N930">
        <f>VLOOKUP(B930, patient!A:D, 4, FALSE)</f>
        <v>48</v>
      </c>
      <c r="O930" t="str">
        <f>VLOOKUP(B930, patient!A:C, 3, FALSE)</f>
        <v>Female</v>
      </c>
      <c r="P930" t="str">
        <f>VLOOKUP(B930, patient!A:F, 6, FALSE)</f>
        <v>Asian</v>
      </c>
      <c r="Q930" t="s">
        <v>486</v>
      </c>
      <c r="R930">
        <v>183</v>
      </c>
      <c r="S930">
        <v>59</v>
      </c>
      <c r="T930" s="1">
        <v>45395</v>
      </c>
      <c r="U930" s="1" t="str">
        <f t="shared" si="42"/>
        <v>Yes</v>
      </c>
      <c r="V930">
        <v>1</v>
      </c>
      <c r="W930" t="s">
        <v>494</v>
      </c>
      <c r="X930" t="s">
        <v>495</v>
      </c>
      <c r="Y930" t="str">
        <f t="shared" si="43"/>
        <v>Emergency</v>
      </c>
      <c r="Z930" t="s">
        <v>489</v>
      </c>
      <c r="AC930" t="s">
        <v>490</v>
      </c>
      <c r="AD930">
        <v>169.4</v>
      </c>
      <c r="AE930">
        <v>0</v>
      </c>
      <c r="AF930" t="str">
        <f t="shared" si="44"/>
        <v>Apr</v>
      </c>
    </row>
    <row r="931" spans="1:32" x14ac:dyDescent="0.25">
      <c r="A931" s="1">
        <v>45384</v>
      </c>
      <c r="B931">
        <v>3261</v>
      </c>
      <c r="C931">
        <v>5</v>
      </c>
      <c r="D931">
        <v>2</v>
      </c>
      <c r="E931">
        <v>4</v>
      </c>
      <c r="F931">
        <v>2</v>
      </c>
      <c r="G931">
        <v>1</v>
      </c>
      <c r="H931">
        <f>VLOOKUP(B931, patient!A:E, 5, FALSE)</f>
        <v>11</v>
      </c>
      <c r="I931" t="str">
        <f>VLOOKUP(H931, city!A:B, 2, FALSE)</f>
        <v>Edinburgh</v>
      </c>
      <c r="J931" t="str">
        <f>VLOOKUP(E931, diagnosis!A:B, 2, FALSE)</f>
        <v>Hypertension</v>
      </c>
      <c r="K931" t="str">
        <f>VLOOKUP(D931, department!A:B, 2, FALSE)</f>
        <v>General Surgery</v>
      </c>
      <c r="L931" t="str">
        <f>VLOOKUP(C931, provider!A:B, 2, FALSE)</f>
        <v>Dr. Sade Kikiola</v>
      </c>
      <c r="M931" t="str">
        <f>VLOOKUP(G931, insurance!A:B, 2, FALSE)</f>
        <v>Aviva</v>
      </c>
      <c r="N931">
        <f>VLOOKUP(B931, patient!A:D, 4, FALSE)</f>
        <v>18</v>
      </c>
      <c r="O931" t="str">
        <f>VLOOKUP(B931, patient!A:C, 3, FALSE)</f>
        <v>Male</v>
      </c>
      <c r="P931" t="str">
        <f>VLOOKUP(B931, patient!A:F, 6, FALSE)</f>
        <v>Other</v>
      </c>
      <c r="Q931" t="s">
        <v>492</v>
      </c>
      <c r="R931">
        <v>235</v>
      </c>
      <c r="S931">
        <v>163</v>
      </c>
      <c r="U931" s="1" t="str">
        <f t="shared" si="42"/>
        <v>No</v>
      </c>
      <c r="V931">
        <v>2</v>
      </c>
      <c r="W931" t="s">
        <v>492</v>
      </c>
      <c r="X931" t="s">
        <v>495</v>
      </c>
      <c r="Y931" t="str">
        <f t="shared" si="43"/>
        <v>Emergency</v>
      </c>
      <c r="Z931" t="s">
        <v>489</v>
      </c>
      <c r="AC931" t="s">
        <v>493</v>
      </c>
      <c r="AD931">
        <v>299.60000000000002</v>
      </c>
      <c r="AE931">
        <v>30</v>
      </c>
      <c r="AF931" t="str">
        <f t="shared" si="44"/>
        <v>Apr</v>
      </c>
    </row>
    <row r="932" spans="1:32" x14ac:dyDescent="0.25">
      <c r="A932" s="1">
        <v>45385</v>
      </c>
      <c r="B932">
        <v>230</v>
      </c>
      <c r="C932">
        <v>5</v>
      </c>
      <c r="D932">
        <v>1</v>
      </c>
      <c r="E932">
        <v>1</v>
      </c>
      <c r="F932">
        <v>2</v>
      </c>
      <c r="G932">
        <v>3</v>
      </c>
      <c r="H932">
        <f>VLOOKUP(B932, patient!A:E, 5, FALSE)</f>
        <v>11</v>
      </c>
      <c r="I932" t="str">
        <f>VLOOKUP(H932, city!A:B, 2, FALSE)</f>
        <v>Edinburgh</v>
      </c>
      <c r="J932" t="str">
        <f>VLOOKUP(E932, diagnosis!A:B, 2, FALSE)</f>
        <v>Appendicitis</v>
      </c>
      <c r="K932" t="str">
        <f>VLOOKUP(D932, department!A:B, 2, FALSE)</f>
        <v>Cardiology</v>
      </c>
      <c r="L932" t="str">
        <f>VLOOKUP(C932, provider!A:B, 2, FALSE)</f>
        <v>Dr. Sade Kikiola</v>
      </c>
      <c r="M932" t="str">
        <f>VLOOKUP(G932, insurance!A:B, 2, FALSE)</f>
        <v>Allianz</v>
      </c>
      <c r="N932">
        <f>VLOOKUP(B932, patient!A:D, 4, FALSE)</f>
        <v>70</v>
      </c>
      <c r="O932" t="str">
        <f>VLOOKUP(B932, patient!A:C, 3, FALSE)</f>
        <v>Male</v>
      </c>
      <c r="P932" t="str">
        <f>VLOOKUP(B932, patient!A:F, 6, FALSE)</f>
        <v>Other</v>
      </c>
      <c r="Q932" t="s">
        <v>491</v>
      </c>
      <c r="R932">
        <v>724</v>
      </c>
      <c r="S932">
        <v>195</v>
      </c>
      <c r="U932" s="1" t="str">
        <f t="shared" si="42"/>
        <v>No</v>
      </c>
      <c r="V932">
        <v>1</v>
      </c>
      <c r="W932" t="s">
        <v>492</v>
      </c>
      <c r="X932" t="s">
        <v>488</v>
      </c>
      <c r="Y932" t="str">
        <f t="shared" si="43"/>
        <v>Scheduled</v>
      </c>
      <c r="Z932" t="s">
        <v>497</v>
      </c>
      <c r="AC932" t="s">
        <v>498</v>
      </c>
      <c r="AD932">
        <v>650.29999999999995</v>
      </c>
      <c r="AE932">
        <v>10</v>
      </c>
      <c r="AF932" t="str">
        <f t="shared" si="44"/>
        <v>Apr</v>
      </c>
    </row>
    <row r="933" spans="1:32" x14ac:dyDescent="0.25">
      <c r="A933" s="1">
        <v>45385</v>
      </c>
      <c r="B933">
        <v>232</v>
      </c>
      <c r="C933">
        <v>5</v>
      </c>
      <c r="D933">
        <v>3</v>
      </c>
      <c r="E933">
        <v>4</v>
      </c>
      <c r="F933">
        <v>1</v>
      </c>
      <c r="G933">
        <v>1</v>
      </c>
      <c r="H933">
        <f>VLOOKUP(B933, patient!A:E, 5, FALSE)</f>
        <v>17</v>
      </c>
      <c r="I933" t="str">
        <f>VLOOKUP(H933, city!A:B, 2, FALSE)</f>
        <v>Leeds</v>
      </c>
      <c r="J933" t="str">
        <f>VLOOKUP(E933, diagnosis!A:B, 2, FALSE)</f>
        <v>Hypertension</v>
      </c>
      <c r="K933" t="str">
        <f>VLOOKUP(D933, department!A:B, 2, FALSE)</f>
        <v>Neurology</v>
      </c>
      <c r="L933" t="str">
        <f>VLOOKUP(C933, provider!A:B, 2, FALSE)</f>
        <v>Dr. Sade Kikiola</v>
      </c>
      <c r="M933" t="str">
        <f>VLOOKUP(G933, insurance!A:B, 2, FALSE)</f>
        <v>Aviva</v>
      </c>
      <c r="N933">
        <f>VLOOKUP(B933, patient!A:D, 4, FALSE)</f>
        <v>71</v>
      </c>
      <c r="O933" t="str">
        <f>VLOOKUP(B933, patient!A:C, 3, FALSE)</f>
        <v>Male</v>
      </c>
      <c r="P933" t="str">
        <f>VLOOKUP(B933, patient!A:F, 6, FALSE)</f>
        <v>Asian</v>
      </c>
      <c r="Q933" t="s">
        <v>486</v>
      </c>
      <c r="R933">
        <v>168</v>
      </c>
      <c r="S933">
        <v>144</v>
      </c>
      <c r="U933" s="1" t="str">
        <f t="shared" si="42"/>
        <v>No</v>
      </c>
      <c r="V933">
        <v>2</v>
      </c>
      <c r="W933" t="s">
        <v>487</v>
      </c>
      <c r="X933" t="s">
        <v>488</v>
      </c>
      <c r="Y933" t="str">
        <f t="shared" si="43"/>
        <v>Scheduled</v>
      </c>
      <c r="Z933" t="s">
        <v>489</v>
      </c>
      <c r="AC933" t="s">
        <v>493</v>
      </c>
      <c r="AD933">
        <v>239.4</v>
      </c>
      <c r="AE933">
        <v>30</v>
      </c>
      <c r="AF933" t="str">
        <f t="shared" si="44"/>
        <v>Apr</v>
      </c>
    </row>
    <row r="934" spans="1:32" x14ac:dyDescent="0.25">
      <c r="A934" s="1">
        <v>45385</v>
      </c>
      <c r="B934">
        <v>3242</v>
      </c>
      <c r="C934">
        <v>5</v>
      </c>
      <c r="D934">
        <v>4</v>
      </c>
      <c r="E934">
        <v>2</v>
      </c>
      <c r="F934">
        <v>5</v>
      </c>
      <c r="G934">
        <v>2</v>
      </c>
      <c r="H934">
        <f>VLOOKUP(B934, patient!A:E, 5, FALSE)</f>
        <v>21</v>
      </c>
      <c r="I934" t="str">
        <f>VLOOKUP(H934, city!A:B, 2, FALSE)</f>
        <v>Liverpool</v>
      </c>
      <c r="J934" t="str">
        <f>VLOOKUP(E934, diagnosis!A:B, 2, FALSE)</f>
        <v>Asthma</v>
      </c>
      <c r="K934" t="str">
        <f>VLOOKUP(D934, department!A:B, 2, FALSE)</f>
        <v>Orthopedics</v>
      </c>
      <c r="L934" t="str">
        <f>VLOOKUP(C934, provider!A:B, 2, FALSE)</f>
        <v>Dr. Sade Kikiola</v>
      </c>
      <c r="M934" t="str">
        <f>VLOOKUP(G934, insurance!A:B, 2, FALSE)</f>
        <v>AXA</v>
      </c>
      <c r="N934">
        <f>VLOOKUP(B934, patient!A:D, 4, FALSE)</f>
        <v>71</v>
      </c>
      <c r="O934" t="str">
        <f>VLOOKUP(B934, patient!A:C, 3, FALSE)</f>
        <v>Male</v>
      </c>
      <c r="P934" t="str">
        <f>VLOOKUP(B934, patient!A:F, 6, FALSE)</f>
        <v>Asian</v>
      </c>
      <c r="Q934" t="s">
        <v>486</v>
      </c>
      <c r="R934">
        <v>356</v>
      </c>
      <c r="S934">
        <v>80</v>
      </c>
      <c r="U934" s="1" t="str">
        <f t="shared" si="42"/>
        <v>No</v>
      </c>
      <c r="V934">
        <v>1</v>
      </c>
      <c r="W934" t="s">
        <v>494</v>
      </c>
      <c r="X934" t="s">
        <v>488</v>
      </c>
      <c r="Y934" t="str">
        <f t="shared" si="43"/>
        <v>Scheduled</v>
      </c>
      <c r="Z934" t="s">
        <v>489</v>
      </c>
      <c r="AC934" t="s">
        <v>493</v>
      </c>
      <c r="AD934">
        <v>326.2</v>
      </c>
      <c r="AE934">
        <v>30</v>
      </c>
      <c r="AF934" t="str">
        <f t="shared" si="44"/>
        <v>Apr</v>
      </c>
    </row>
    <row r="935" spans="1:32" x14ac:dyDescent="0.25">
      <c r="A935" s="1">
        <v>45385</v>
      </c>
      <c r="B935">
        <v>3816</v>
      </c>
      <c r="C935">
        <v>5</v>
      </c>
      <c r="D935">
        <v>2</v>
      </c>
      <c r="E935">
        <v>5</v>
      </c>
      <c r="F935">
        <v>2</v>
      </c>
      <c r="G935">
        <v>2</v>
      </c>
      <c r="H935">
        <f>VLOOKUP(B935, patient!A:E, 5, FALSE)</f>
        <v>28</v>
      </c>
      <c r="I935" t="str">
        <f>VLOOKUP(H935, city!A:B, 2, FALSE)</f>
        <v>London</v>
      </c>
      <c r="J935" t="str">
        <f>VLOOKUP(E935, diagnosis!A:B, 2, FALSE)</f>
        <v>Migraine</v>
      </c>
      <c r="K935" t="str">
        <f>VLOOKUP(D935, department!A:B, 2, FALSE)</f>
        <v>General Surgery</v>
      </c>
      <c r="L935" t="str">
        <f>VLOOKUP(C935, provider!A:B, 2, FALSE)</f>
        <v>Dr. Sade Kikiola</v>
      </c>
      <c r="M935" t="str">
        <f>VLOOKUP(G935, insurance!A:B, 2, FALSE)</f>
        <v>AXA</v>
      </c>
      <c r="N935">
        <f>VLOOKUP(B935, patient!A:D, 4, FALSE)</f>
        <v>20</v>
      </c>
      <c r="O935" t="str">
        <f>VLOOKUP(B935, patient!A:C, 3, FALSE)</f>
        <v>Female</v>
      </c>
      <c r="P935" t="str">
        <f>VLOOKUP(B935, patient!A:F, 6, FALSE)</f>
        <v>Hispanic</v>
      </c>
      <c r="Q935" t="s">
        <v>486</v>
      </c>
      <c r="R935">
        <v>688</v>
      </c>
      <c r="S935">
        <v>185</v>
      </c>
      <c r="T935" s="1">
        <v>45412</v>
      </c>
      <c r="U935" s="1" t="str">
        <f t="shared" si="42"/>
        <v>Yes</v>
      </c>
      <c r="V935">
        <v>2</v>
      </c>
      <c r="W935" t="s">
        <v>494</v>
      </c>
      <c r="X935" t="s">
        <v>495</v>
      </c>
      <c r="Y935" t="str">
        <f t="shared" si="43"/>
        <v>Emergency</v>
      </c>
      <c r="Z935" t="s">
        <v>489</v>
      </c>
      <c r="AC935" t="s">
        <v>490</v>
      </c>
      <c r="AD935">
        <v>611.1</v>
      </c>
      <c r="AE935">
        <v>0</v>
      </c>
      <c r="AF935" t="str">
        <f t="shared" si="44"/>
        <v>Apr</v>
      </c>
    </row>
    <row r="936" spans="1:32" x14ac:dyDescent="0.25">
      <c r="A936" s="1">
        <v>45385</v>
      </c>
      <c r="B936">
        <v>2792</v>
      </c>
      <c r="C936">
        <v>5</v>
      </c>
      <c r="D936">
        <v>3</v>
      </c>
      <c r="E936">
        <v>2</v>
      </c>
      <c r="F936">
        <v>2</v>
      </c>
      <c r="G936">
        <v>3</v>
      </c>
      <c r="H936">
        <f>VLOOKUP(B936, patient!A:E, 5, FALSE)</f>
        <v>31</v>
      </c>
      <c r="I936" t="str">
        <f>VLOOKUP(H936, city!A:B, 2, FALSE)</f>
        <v>Manchester</v>
      </c>
      <c r="J936" t="str">
        <f>VLOOKUP(E936, diagnosis!A:B, 2, FALSE)</f>
        <v>Asthma</v>
      </c>
      <c r="K936" t="str">
        <f>VLOOKUP(D936, department!A:B, 2, FALSE)</f>
        <v>Neurology</v>
      </c>
      <c r="L936" t="str">
        <f>VLOOKUP(C936, provider!A:B, 2, FALSE)</f>
        <v>Dr. Sade Kikiola</v>
      </c>
      <c r="M936" t="str">
        <f>VLOOKUP(G936, insurance!A:B, 2, FALSE)</f>
        <v>Allianz</v>
      </c>
      <c r="N936">
        <f>VLOOKUP(B936, patient!A:D, 4, FALSE)</f>
        <v>33</v>
      </c>
      <c r="O936" t="str">
        <f>VLOOKUP(B936, patient!A:C, 3, FALSE)</f>
        <v>Male</v>
      </c>
      <c r="P936" t="str">
        <f>VLOOKUP(B936, patient!A:F, 6, FALSE)</f>
        <v>Black</v>
      </c>
      <c r="Q936" t="s">
        <v>486</v>
      </c>
      <c r="R936">
        <v>481</v>
      </c>
      <c r="S936">
        <v>133</v>
      </c>
      <c r="T936" s="1">
        <v>45404</v>
      </c>
      <c r="U936" s="1" t="str">
        <f t="shared" si="42"/>
        <v>Yes</v>
      </c>
      <c r="V936">
        <v>1</v>
      </c>
      <c r="W936" t="s">
        <v>494</v>
      </c>
      <c r="X936" t="s">
        <v>488</v>
      </c>
      <c r="Y936" t="str">
        <f t="shared" si="43"/>
        <v>Scheduled</v>
      </c>
      <c r="Z936" t="s">
        <v>489</v>
      </c>
      <c r="AC936" t="s">
        <v>490</v>
      </c>
      <c r="AD936">
        <v>429.8</v>
      </c>
      <c r="AE936">
        <v>0</v>
      </c>
      <c r="AF936" t="str">
        <f t="shared" si="44"/>
        <v>Apr</v>
      </c>
    </row>
    <row r="937" spans="1:32" x14ac:dyDescent="0.25">
      <c r="A937" s="1">
        <v>45385</v>
      </c>
      <c r="B937">
        <v>4648</v>
      </c>
      <c r="C937">
        <v>5</v>
      </c>
      <c r="D937">
        <v>2</v>
      </c>
      <c r="E937">
        <v>4</v>
      </c>
      <c r="F937">
        <v>2</v>
      </c>
      <c r="G937">
        <v>1</v>
      </c>
      <c r="H937">
        <f>VLOOKUP(B937, patient!A:E, 5, FALSE)</f>
        <v>21</v>
      </c>
      <c r="I937" t="str">
        <f>VLOOKUP(H937, city!A:B, 2, FALSE)</f>
        <v>Liverpool</v>
      </c>
      <c r="J937" t="str">
        <f>VLOOKUP(E937, diagnosis!A:B, 2, FALSE)</f>
        <v>Hypertension</v>
      </c>
      <c r="K937" t="str">
        <f>VLOOKUP(D937, department!A:B, 2, FALSE)</f>
        <v>General Surgery</v>
      </c>
      <c r="L937" t="str">
        <f>VLOOKUP(C937, provider!A:B, 2, FALSE)</f>
        <v>Dr. Sade Kikiola</v>
      </c>
      <c r="M937" t="str">
        <f>VLOOKUP(G937, insurance!A:B, 2, FALSE)</f>
        <v>Aviva</v>
      </c>
      <c r="N937">
        <f>VLOOKUP(B937, patient!A:D, 4, FALSE)</f>
        <v>40</v>
      </c>
      <c r="O937" t="str">
        <f>VLOOKUP(B937, patient!A:C, 3, FALSE)</f>
        <v>Male</v>
      </c>
      <c r="P937" t="str">
        <f>VLOOKUP(B937, patient!A:F, 6, FALSE)</f>
        <v>White</v>
      </c>
      <c r="Q937" t="s">
        <v>486</v>
      </c>
      <c r="R937">
        <v>469</v>
      </c>
      <c r="S937">
        <v>63</v>
      </c>
      <c r="T937" s="1">
        <v>45399</v>
      </c>
      <c r="U937" s="1" t="str">
        <f t="shared" si="42"/>
        <v>Yes</v>
      </c>
      <c r="V937">
        <v>2</v>
      </c>
      <c r="W937" t="s">
        <v>487</v>
      </c>
      <c r="X937" t="s">
        <v>495</v>
      </c>
      <c r="Y937" t="str">
        <f t="shared" si="43"/>
        <v>Emergency</v>
      </c>
      <c r="Z937" t="s">
        <v>489</v>
      </c>
      <c r="AC937" t="s">
        <v>490</v>
      </c>
      <c r="AD937">
        <v>372.4</v>
      </c>
      <c r="AE937">
        <v>0</v>
      </c>
      <c r="AF937" t="str">
        <f t="shared" si="44"/>
        <v>Apr</v>
      </c>
    </row>
    <row r="938" spans="1:32" x14ac:dyDescent="0.25">
      <c r="A938" s="1">
        <v>45385</v>
      </c>
      <c r="B938">
        <v>614</v>
      </c>
      <c r="C938">
        <v>5</v>
      </c>
      <c r="D938">
        <v>2</v>
      </c>
      <c r="E938">
        <v>1</v>
      </c>
      <c r="F938">
        <v>2</v>
      </c>
      <c r="G938">
        <v>1</v>
      </c>
      <c r="H938">
        <f>VLOOKUP(B938, patient!A:E, 5, FALSE)</f>
        <v>31</v>
      </c>
      <c r="I938" t="str">
        <f>VLOOKUP(H938, city!A:B, 2, FALSE)</f>
        <v>Manchester</v>
      </c>
      <c r="J938" t="str">
        <f>VLOOKUP(E938, diagnosis!A:B, 2, FALSE)</f>
        <v>Appendicitis</v>
      </c>
      <c r="K938" t="str">
        <f>VLOOKUP(D938, department!A:B, 2, FALSE)</f>
        <v>General Surgery</v>
      </c>
      <c r="L938" t="str">
        <f>VLOOKUP(C938, provider!A:B, 2, FALSE)</f>
        <v>Dr. Sade Kikiola</v>
      </c>
      <c r="M938" t="str">
        <f>VLOOKUP(G938, insurance!A:B, 2, FALSE)</f>
        <v>Aviva</v>
      </c>
      <c r="N938">
        <f>VLOOKUP(B938, patient!A:D, 4, FALSE)</f>
        <v>74</v>
      </c>
      <c r="O938" t="str">
        <f>VLOOKUP(B938, patient!A:C, 3, FALSE)</f>
        <v>Male</v>
      </c>
      <c r="P938" t="str">
        <f>VLOOKUP(B938, patient!A:F, 6, FALSE)</f>
        <v>Other</v>
      </c>
      <c r="Q938" t="s">
        <v>486</v>
      </c>
      <c r="R938">
        <v>89</v>
      </c>
      <c r="S938">
        <v>162</v>
      </c>
      <c r="U938" s="1" t="str">
        <f t="shared" si="42"/>
        <v>No</v>
      </c>
      <c r="V938">
        <v>1</v>
      </c>
      <c r="W938" t="s">
        <v>494</v>
      </c>
      <c r="X938" t="s">
        <v>495</v>
      </c>
      <c r="Y938" t="str">
        <f t="shared" si="43"/>
        <v>Emergency</v>
      </c>
      <c r="Z938" t="s">
        <v>497</v>
      </c>
      <c r="AC938" t="s">
        <v>498</v>
      </c>
      <c r="AD938">
        <v>182.7</v>
      </c>
      <c r="AE938">
        <v>10</v>
      </c>
      <c r="AF938" t="str">
        <f t="shared" si="44"/>
        <v>Apr</v>
      </c>
    </row>
    <row r="939" spans="1:32" x14ac:dyDescent="0.25">
      <c r="A939" s="1">
        <v>45385</v>
      </c>
      <c r="B939">
        <v>2907</v>
      </c>
      <c r="C939">
        <v>5</v>
      </c>
      <c r="D939">
        <v>3</v>
      </c>
      <c r="E939">
        <v>4</v>
      </c>
      <c r="F939">
        <v>3</v>
      </c>
      <c r="G939">
        <v>2</v>
      </c>
      <c r="H939">
        <f>VLOOKUP(B939, patient!A:E, 5, FALSE)</f>
        <v>20</v>
      </c>
      <c r="I939" t="str">
        <f>VLOOKUP(H939, city!A:B, 2, FALSE)</f>
        <v>Leeds</v>
      </c>
      <c r="J939" t="str">
        <f>VLOOKUP(E939, diagnosis!A:B, 2, FALSE)</f>
        <v>Hypertension</v>
      </c>
      <c r="K939" t="str">
        <f>VLOOKUP(D939, department!A:B, 2, FALSE)</f>
        <v>Neurology</v>
      </c>
      <c r="L939" t="str">
        <f>VLOOKUP(C939, provider!A:B, 2, FALSE)</f>
        <v>Dr. Sade Kikiola</v>
      </c>
      <c r="M939" t="str">
        <f>VLOOKUP(G939, insurance!A:B, 2, FALSE)</f>
        <v>AXA</v>
      </c>
      <c r="N939">
        <f>VLOOKUP(B939, patient!A:D, 4, FALSE)</f>
        <v>28</v>
      </c>
      <c r="O939" t="str">
        <f>VLOOKUP(B939, patient!A:C, 3, FALSE)</f>
        <v>Female</v>
      </c>
      <c r="P939" t="str">
        <f>VLOOKUP(B939, patient!A:F, 6, FALSE)</f>
        <v>Black</v>
      </c>
      <c r="Q939" t="s">
        <v>486</v>
      </c>
      <c r="R939">
        <v>286</v>
      </c>
      <c r="S939">
        <v>114</v>
      </c>
      <c r="U939" s="1" t="str">
        <f t="shared" si="42"/>
        <v>No</v>
      </c>
      <c r="V939">
        <v>2</v>
      </c>
      <c r="W939" t="s">
        <v>487</v>
      </c>
      <c r="X939" t="s">
        <v>495</v>
      </c>
      <c r="Y939" t="str">
        <f t="shared" si="43"/>
        <v>Emergency</v>
      </c>
      <c r="Z939" t="s">
        <v>489</v>
      </c>
      <c r="AC939" t="s">
        <v>498</v>
      </c>
      <c r="AD939">
        <v>287</v>
      </c>
      <c r="AE939">
        <v>10</v>
      </c>
      <c r="AF939" t="str">
        <f t="shared" si="44"/>
        <v>Apr</v>
      </c>
    </row>
    <row r="940" spans="1:32" x14ac:dyDescent="0.25">
      <c r="A940" s="1">
        <v>45385</v>
      </c>
      <c r="B940">
        <v>2069</v>
      </c>
      <c r="C940">
        <v>5</v>
      </c>
      <c r="D940">
        <v>1</v>
      </c>
      <c r="E940">
        <v>3</v>
      </c>
      <c r="F940">
        <v>5</v>
      </c>
      <c r="G940">
        <v>2</v>
      </c>
      <c r="H940">
        <f>VLOOKUP(B940, patient!A:E, 5, FALSE)</f>
        <v>18</v>
      </c>
      <c r="I940" t="str">
        <f>VLOOKUP(H940, city!A:B, 2, FALSE)</f>
        <v>Leeds</v>
      </c>
      <c r="J940" t="str">
        <f>VLOOKUP(E940, diagnosis!A:B, 2, FALSE)</f>
        <v>Fracture</v>
      </c>
      <c r="K940" t="str">
        <f>VLOOKUP(D940, department!A:B, 2, FALSE)</f>
        <v>Cardiology</v>
      </c>
      <c r="L940" t="str">
        <f>VLOOKUP(C940, provider!A:B, 2, FALSE)</f>
        <v>Dr. Sade Kikiola</v>
      </c>
      <c r="M940" t="str">
        <f>VLOOKUP(G940, insurance!A:B, 2, FALSE)</f>
        <v>AXA</v>
      </c>
      <c r="N940">
        <f>VLOOKUP(B940, patient!A:D, 4, FALSE)</f>
        <v>29</v>
      </c>
      <c r="O940" t="str">
        <f>VLOOKUP(B940, patient!A:C, 3, FALSE)</f>
        <v>Female</v>
      </c>
      <c r="P940" t="str">
        <f>VLOOKUP(B940, patient!A:F, 6, FALSE)</f>
        <v>Asian</v>
      </c>
      <c r="Q940" t="s">
        <v>486</v>
      </c>
      <c r="R940">
        <v>461</v>
      </c>
      <c r="S940">
        <v>80</v>
      </c>
      <c r="T940" s="1">
        <v>45400</v>
      </c>
      <c r="U940" s="1" t="str">
        <f t="shared" si="42"/>
        <v>Yes</v>
      </c>
      <c r="V940">
        <v>1</v>
      </c>
      <c r="W940" t="s">
        <v>494</v>
      </c>
      <c r="X940" t="s">
        <v>488</v>
      </c>
      <c r="Y940" t="str">
        <f t="shared" si="43"/>
        <v>Scheduled</v>
      </c>
      <c r="Z940" t="s">
        <v>497</v>
      </c>
      <c r="AC940" t="s">
        <v>490</v>
      </c>
      <c r="AD940">
        <v>378.7</v>
      </c>
      <c r="AE940">
        <v>0</v>
      </c>
      <c r="AF940" t="str">
        <f t="shared" si="44"/>
        <v>Apr</v>
      </c>
    </row>
    <row r="941" spans="1:32" x14ac:dyDescent="0.25">
      <c r="A941" s="1">
        <v>45385</v>
      </c>
      <c r="B941">
        <v>2303</v>
      </c>
      <c r="C941">
        <v>5</v>
      </c>
      <c r="D941">
        <v>4</v>
      </c>
      <c r="E941">
        <v>3</v>
      </c>
      <c r="F941">
        <v>5</v>
      </c>
      <c r="G941">
        <v>2</v>
      </c>
      <c r="H941">
        <f>VLOOKUP(B941, patient!A:E, 5, FALSE)</f>
        <v>33</v>
      </c>
      <c r="I941" t="str">
        <f>VLOOKUP(H941, city!A:B, 2, FALSE)</f>
        <v>Newcastle</v>
      </c>
      <c r="J941" t="str">
        <f>VLOOKUP(E941, diagnosis!A:B, 2, FALSE)</f>
        <v>Fracture</v>
      </c>
      <c r="K941" t="str">
        <f>VLOOKUP(D941, department!A:B, 2, FALSE)</f>
        <v>Orthopedics</v>
      </c>
      <c r="L941" t="str">
        <f>VLOOKUP(C941, provider!A:B, 2, FALSE)</f>
        <v>Dr. Sade Kikiola</v>
      </c>
      <c r="M941" t="str">
        <f>VLOOKUP(G941, insurance!A:B, 2, FALSE)</f>
        <v>AXA</v>
      </c>
      <c r="N941">
        <f>VLOOKUP(B941, patient!A:D, 4, FALSE)</f>
        <v>27</v>
      </c>
      <c r="O941" t="str">
        <f>VLOOKUP(B941, patient!A:C, 3, FALSE)</f>
        <v>Male</v>
      </c>
      <c r="P941" t="str">
        <f>VLOOKUP(B941, patient!A:F, 6, FALSE)</f>
        <v>Asian</v>
      </c>
      <c r="Q941" t="s">
        <v>486</v>
      </c>
      <c r="R941">
        <v>794</v>
      </c>
      <c r="S941">
        <v>26</v>
      </c>
      <c r="T941" s="1">
        <v>45399</v>
      </c>
      <c r="U941" s="1" t="str">
        <f t="shared" si="42"/>
        <v>Yes</v>
      </c>
      <c r="V941">
        <v>2</v>
      </c>
      <c r="W941" t="s">
        <v>492</v>
      </c>
      <c r="X941" t="s">
        <v>488</v>
      </c>
      <c r="Y941" t="str">
        <f t="shared" si="43"/>
        <v>Scheduled</v>
      </c>
      <c r="Z941" t="s">
        <v>497</v>
      </c>
      <c r="AC941" t="s">
        <v>490</v>
      </c>
      <c r="AD941">
        <v>574</v>
      </c>
      <c r="AE941">
        <v>0</v>
      </c>
      <c r="AF941" t="str">
        <f t="shared" si="44"/>
        <v>Apr</v>
      </c>
    </row>
    <row r="942" spans="1:32" x14ac:dyDescent="0.25">
      <c r="A942" s="1">
        <v>45386</v>
      </c>
      <c r="B942">
        <v>4783</v>
      </c>
      <c r="C942">
        <v>5</v>
      </c>
      <c r="D942">
        <v>3</v>
      </c>
      <c r="E942">
        <v>2</v>
      </c>
      <c r="F942">
        <v>1</v>
      </c>
      <c r="G942">
        <v>2</v>
      </c>
      <c r="H942">
        <f>VLOOKUP(B942, patient!A:E, 5, FALSE)</f>
        <v>40</v>
      </c>
      <c r="I942" t="str">
        <f>VLOOKUP(H942, city!A:B, 2, FALSE)</f>
        <v>Sheffield</v>
      </c>
      <c r="J942" t="str">
        <f>VLOOKUP(E942, diagnosis!A:B, 2, FALSE)</f>
        <v>Asthma</v>
      </c>
      <c r="K942" t="str">
        <f>VLOOKUP(D942, department!A:B, 2, FALSE)</f>
        <v>Neurology</v>
      </c>
      <c r="L942" t="str">
        <f>VLOOKUP(C942, provider!A:B, 2, FALSE)</f>
        <v>Dr. Sade Kikiola</v>
      </c>
      <c r="M942" t="str">
        <f>VLOOKUP(G942, insurance!A:B, 2, FALSE)</f>
        <v>AXA</v>
      </c>
      <c r="N942">
        <f>VLOOKUP(B942, patient!A:D, 4, FALSE)</f>
        <v>49</v>
      </c>
      <c r="O942" t="str">
        <f>VLOOKUP(B942, patient!A:C, 3, FALSE)</f>
        <v>Male</v>
      </c>
      <c r="P942" t="str">
        <f>VLOOKUP(B942, patient!A:F, 6, FALSE)</f>
        <v>Asian</v>
      </c>
      <c r="Q942" t="s">
        <v>492</v>
      </c>
      <c r="R942">
        <v>995</v>
      </c>
      <c r="S942">
        <v>143</v>
      </c>
      <c r="U942" s="1" t="str">
        <f t="shared" si="42"/>
        <v>No</v>
      </c>
      <c r="V942">
        <v>1</v>
      </c>
      <c r="W942" t="s">
        <v>494</v>
      </c>
      <c r="X942" t="s">
        <v>495</v>
      </c>
      <c r="Y942" t="str">
        <f t="shared" si="43"/>
        <v>Emergency</v>
      </c>
      <c r="Z942" t="s">
        <v>497</v>
      </c>
      <c r="AC942" t="s">
        <v>496</v>
      </c>
      <c r="AD942">
        <v>831.6</v>
      </c>
      <c r="AE942">
        <v>50</v>
      </c>
      <c r="AF942" t="str">
        <f t="shared" si="44"/>
        <v>Apr</v>
      </c>
    </row>
    <row r="943" spans="1:32" x14ac:dyDescent="0.25">
      <c r="A943" s="1">
        <v>45386</v>
      </c>
      <c r="B943">
        <v>4508</v>
      </c>
      <c r="C943">
        <v>5</v>
      </c>
      <c r="D943">
        <v>3</v>
      </c>
      <c r="E943">
        <v>4</v>
      </c>
      <c r="F943">
        <v>4</v>
      </c>
      <c r="G943">
        <v>2</v>
      </c>
      <c r="H943">
        <f>VLOOKUP(B943, patient!A:E, 5, FALSE)</f>
        <v>34</v>
      </c>
      <c r="I943" t="str">
        <f>VLOOKUP(H943, city!A:B, 2, FALSE)</f>
        <v>Newcastle</v>
      </c>
      <c r="J943" t="str">
        <f>VLOOKUP(E943, diagnosis!A:B, 2, FALSE)</f>
        <v>Hypertension</v>
      </c>
      <c r="K943" t="str">
        <f>VLOOKUP(D943, department!A:B, 2, FALSE)</f>
        <v>Neurology</v>
      </c>
      <c r="L943" t="str">
        <f>VLOOKUP(C943, provider!A:B, 2, FALSE)</f>
        <v>Dr. Sade Kikiola</v>
      </c>
      <c r="M943" t="str">
        <f>VLOOKUP(G943, insurance!A:B, 2, FALSE)</f>
        <v>AXA</v>
      </c>
      <c r="N943">
        <f>VLOOKUP(B943, patient!A:D, 4, FALSE)</f>
        <v>33</v>
      </c>
      <c r="O943" t="str">
        <f>VLOOKUP(B943, patient!A:C, 3, FALSE)</f>
        <v>Female</v>
      </c>
      <c r="P943" t="str">
        <f>VLOOKUP(B943, patient!A:F, 6, FALSE)</f>
        <v>Asian</v>
      </c>
      <c r="Q943" t="s">
        <v>486</v>
      </c>
      <c r="R943">
        <v>336</v>
      </c>
      <c r="S943">
        <v>49</v>
      </c>
      <c r="T943" s="1">
        <v>45402</v>
      </c>
      <c r="U943" s="1" t="str">
        <f t="shared" si="42"/>
        <v>Yes</v>
      </c>
      <c r="V943">
        <v>2</v>
      </c>
      <c r="W943" t="s">
        <v>487</v>
      </c>
      <c r="X943" t="s">
        <v>488</v>
      </c>
      <c r="Y943" t="str">
        <f t="shared" si="43"/>
        <v>Scheduled</v>
      </c>
      <c r="Z943" t="s">
        <v>489</v>
      </c>
      <c r="AC943" t="s">
        <v>490</v>
      </c>
      <c r="AD943">
        <v>269.5</v>
      </c>
      <c r="AE943">
        <v>0</v>
      </c>
      <c r="AF943" t="str">
        <f t="shared" si="44"/>
        <v>Apr</v>
      </c>
    </row>
    <row r="944" spans="1:32" x14ac:dyDescent="0.25">
      <c r="A944" s="1">
        <v>45386</v>
      </c>
      <c r="B944">
        <v>3961</v>
      </c>
      <c r="C944">
        <v>5</v>
      </c>
      <c r="D944">
        <v>2</v>
      </c>
      <c r="E944">
        <v>4</v>
      </c>
      <c r="F944">
        <v>2</v>
      </c>
      <c r="G944">
        <v>3</v>
      </c>
      <c r="H944">
        <f>VLOOKUP(B944, patient!A:E, 5, FALSE)</f>
        <v>12</v>
      </c>
      <c r="I944" t="str">
        <f>VLOOKUP(H944, city!A:B, 2, FALSE)</f>
        <v>Edinburgh</v>
      </c>
      <c r="J944" t="str">
        <f>VLOOKUP(E944, diagnosis!A:B, 2, FALSE)</f>
        <v>Hypertension</v>
      </c>
      <c r="K944" t="str">
        <f>VLOOKUP(D944, department!A:B, 2, FALSE)</f>
        <v>General Surgery</v>
      </c>
      <c r="L944" t="str">
        <f>VLOOKUP(C944, provider!A:B, 2, FALSE)</f>
        <v>Dr. Sade Kikiola</v>
      </c>
      <c r="M944" t="str">
        <f>VLOOKUP(G944, insurance!A:B, 2, FALSE)</f>
        <v>Allianz</v>
      </c>
      <c r="N944">
        <f>VLOOKUP(B944, patient!A:D, 4, FALSE)</f>
        <v>25</v>
      </c>
      <c r="O944" t="str">
        <f>VLOOKUP(B944, patient!A:C, 3, FALSE)</f>
        <v>Female</v>
      </c>
      <c r="P944" t="str">
        <f>VLOOKUP(B944, patient!A:F, 6, FALSE)</f>
        <v>Hispanic</v>
      </c>
      <c r="Q944" t="s">
        <v>486</v>
      </c>
      <c r="R944">
        <v>349</v>
      </c>
      <c r="S944">
        <v>183</v>
      </c>
      <c r="T944" s="1">
        <v>45394</v>
      </c>
      <c r="U944" s="1" t="str">
        <f t="shared" si="42"/>
        <v>Yes</v>
      </c>
      <c r="V944">
        <v>1</v>
      </c>
      <c r="W944" t="s">
        <v>487</v>
      </c>
      <c r="X944" t="s">
        <v>488</v>
      </c>
      <c r="Y944" t="str">
        <f t="shared" si="43"/>
        <v>Scheduled</v>
      </c>
      <c r="Z944" t="s">
        <v>489</v>
      </c>
      <c r="AC944" t="s">
        <v>490</v>
      </c>
      <c r="AD944">
        <v>372.4</v>
      </c>
      <c r="AE944">
        <v>0</v>
      </c>
      <c r="AF944" t="str">
        <f t="shared" si="44"/>
        <v>Apr</v>
      </c>
    </row>
    <row r="945" spans="1:32" x14ac:dyDescent="0.25">
      <c r="A945" s="1">
        <v>45386</v>
      </c>
      <c r="B945">
        <v>4796</v>
      </c>
      <c r="C945">
        <v>5</v>
      </c>
      <c r="D945">
        <v>3</v>
      </c>
      <c r="E945">
        <v>5</v>
      </c>
      <c r="F945">
        <v>5</v>
      </c>
      <c r="G945">
        <v>3</v>
      </c>
      <c r="H945">
        <f>VLOOKUP(B945, patient!A:E, 5, FALSE)</f>
        <v>9</v>
      </c>
      <c r="I945" t="str">
        <f>VLOOKUP(H945, city!A:B, 2, FALSE)</f>
        <v>Edinburgh</v>
      </c>
      <c r="J945" t="str">
        <f>VLOOKUP(E945, diagnosis!A:B, 2, FALSE)</f>
        <v>Migraine</v>
      </c>
      <c r="K945" t="str">
        <f>VLOOKUP(D945, department!A:B, 2, FALSE)</f>
        <v>Neurology</v>
      </c>
      <c r="L945" t="str">
        <f>VLOOKUP(C945, provider!A:B, 2, FALSE)</f>
        <v>Dr. Sade Kikiola</v>
      </c>
      <c r="M945" t="str">
        <f>VLOOKUP(G945, insurance!A:B, 2, FALSE)</f>
        <v>Allianz</v>
      </c>
      <c r="N945">
        <f>VLOOKUP(B945, patient!A:D, 4, FALSE)</f>
        <v>55</v>
      </c>
      <c r="O945" t="str">
        <f>VLOOKUP(B945, patient!A:C, 3, FALSE)</f>
        <v>Female</v>
      </c>
      <c r="P945" t="str">
        <f>VLOOKUP(B945, patient!A:F, 6, FALSE)</f>
        <v>Other</v>
      </c>
      <c r="Q945" t="s">
        <v>486</v>
      </c>
      <c r="R945">
        <v>100</v>
      </c>
      <c r="S945">
        <v>132</v>
      </c>
      <c r="T945" s="1">
        <v>45402</v>
      </c>
      <c r="U945" s="1" t="str">
        <f t="shared" si="42"/>
        <v>Yes</v>
      </c>
      <c r="V945">
        <v>2</v>
      </c>
      <c r="W945" t="s">
        <v>492</v>
      </c>
      <c r="X945" t="s">
        <v>495</v>
      </c>
      <c r="Y945" t="str">
        <f t="shared" si="43"/>
        <v>Emergency</v>
      </c>
      <c r="Z945" t="s">
        <v>489</v>
      </c>
      <c r="AC945" t="s">
        <v>490</v>
      </c>
      <c r="AD945">
        <v>162.4</v>
      </c>
      <c r="AE945">
        <v>0</v>
      </c>
      <c r="AF945" t="str">
        <f t="shared" si="44"/>
        <v>Apr</v>
      </c>
    </row>
    <row r="946" spans="1:32" x14ac:dyDescent="0.25">
      <c r="A946" s="1">
        <v>45386</v>
      </c>
      <c r="B946">
        <v>3149</v>
      </c>
      <c r="C946">
        <v>5</v>
      </c>
      <c r="D946">
        <v>4</v>
      </c>
      <c r="E946">
        <v>1</v>
      </c>
      <c r="F946">
        <v>5</v>
      </c>
      <c r="G946">
        <v>1</v>
      </c>
      <c r="H946">
        <f>VLOOKUP(B946, patient!A:E, 5, FALSE)</f>
        <v>28</v>
      </c>
      <c r="I946" t="str">
        <f>VLOOKUP(H946, city!A:B, 2, FALSE)</f>
        <v>London</v>
      </c>
      <c r="J946" t="str">
        <f>VLOOKUP(E946, diagnosis!A:B, 2, FALSE)</f>
        <v>Appendicitis</v>
      </c>
      <c r="K946" t="str">
        <f>VLOOKUP(D946, department!A:B, 2, FALSE)</f>
        <v>Orthopedics</v>
      </c>
      <c r="L946" t="str">
        <f>VLOOKUP(C946, provider!A:B, 2, FALSE)</f>
        <v>Dr. Sade Kikiola</v>
      </c>
      <c r="M946" t="str">
        <f>VLOOKUP(G946, insurance!A:B, 2, FALSE)</f>
        <v>Aviva</v>
      </c>
      <c r="N946">
        <f>VLOOKUP(B946, patient!A:D, 4, FALSE)</f>
        <v>29</v>
      </c>
      <c r="O946" t="str">
        <f>VLOOKUP(B946, patient!A:C, 3, FALSE)</f>
        <v>Female</v>
      </c>
      <c r="P946" t="str">
        <f>VLOOKUP(B946, patient!A:F, 6, FALSE)</f>
        <v>Asian</v>
      </c>
      <c r="Q946" t="s">
        <v>491</v>
      </c>
      <c r="R946">
        <v>304</v>
      </c>
      <c r="S946">
        <v>109</v>
      </c>
      <c r="U946" s="1" t="str">
        <f t="shared" si="42"/>
        <v>No</v>
      </c>
      <c r="V946">
        <v>1</v>
      </c>
      <c r="W946" t="s">
        <v>492</v>
      </c>
      <c r="X946" t="s">
        <v>495</v>
      </c>
      <c r="Y946" t="str">
        <f t="shared" si="43"/>
        <v>Emergency</v>
      </c>
      <c r="Z946" t="s">
        <v>489</v>
      </c>
      <c r="AC946" t="s">
        <v>498</v>
      </c>
      <c r="AD946">
        <v>296.10000000000002</v>
      </c>
      <c r="AE946">
        <v>10</v>
      </c>
      <c r="AF946" t="str">
        <f t="shared" si="44"/>
        <v>Apr</v>
      </c>
    </row>
    <row r="947" spans="1:32" x14ac:dyDescent="0.25">
      <c r="A947" s="1">
        <v>45386</v>
      </c>
      <c r="B947">
        <v>3437</v>
      </c>
      <c r="C947">
        <v>5</v>
      </c>
      <c r="D947">
        <v>1</v>
      </c>
      <c r="E947">
        <v>4</v>
      </c>
      <c r="F947">
        <v>5</v>
      </c>
      <c r="G947">
        <v>3</v>
      </c>
      <c r="H947">
        <f>VLOOKUP(B947, patient!A:E, 5, FALSE)</f>
        <v>15</v>
      </c>
      <c r="I947" t="str">
        <f>VLOOKUP(H947, city!A:B, 2, FALSE)</f>
        <v>Glasgow</v>
      </c>
      <c r="J947" t="str">
        <f>VLOOKUP(E947, diagnosis!A:B, 2, FALSE)</f>
        <v>Hypertension</v>
      </c>
      <c r="K947" t="str">
        <f>VLOOKUP(D947, department!A:B, 2, FALSE)</f>
        <v>Cardiology</v>
      </c>
      <c r="L947" t="str">
        <f>VLOOKUP(C947, provider!A:B, 2, FALSE)</f>
        <v>Dr. Sade Kikiola</v>
      </c>
      <c r="M947" t="str">
        <f>VLOOKUP(G947, insurance!A:B, 2, FALSE)</f>
        <v>Allianz</v>
      </c>
      <c r="N947">
        <f>VLOOKUP(B947, patient!A:D, 4, FALSE)</f>
        <v>41</v>
      </c>
      <c r="O947" t="str">
        <f>VLOOKUP(B947, patient!A:C, 3, FALSE)</f>
        <v>Female</v>
      </c>
      <c r="P947" t="str">
        <f>VLOOKUP(B947, patient!A:F, 6, FALSE)</f>
        <v>Asian</v>
      </c>
      <c r="Q947" t="s">
        <v>486</v>
      </c>
      <c r="R947">
        <v>347</v>
      </c>
      <c r="S947">
        <v>158</v>
      </c>
      <c r="T947" s="1">
        <v>45403</v>
      </c>
      <c r="U947" s="1" t="str">
        <f t="shared" si="42"/>
        <v>Yes</v>
      </c>
      <c r="V947">
        <v>2</v>
      </c>
      <c r="W947" t="s">
        <v>487</v>
      </c>
      <c r="X947" t="s">
        <v>488</v>
      </c>
      <c r="Y947" t="str">
        <f t="shared" si="43"/>
        <v>Scheduled</v>
      </c>
      <c r="Z947" t="s">
        <v>497</v>
      </c>
      <c r="AC947" t="s">
        <v>490</v>
      </c>
      <c r="AD947">
        <v>353.5</v>
      </c>
      <c r="AE947">
        <v>0</v>
      </c>
      <c r="AF947" t="str">
        <f t="shared" si="44"/>
        <v>Apr</v>
      </c>
    </row>
    <row r="948" spans="1:32" x14ac:dyDescent="0.25">
      <c r="A948" s="1">
        <v>45386</v>
      </c>
      <c r="B948">
        <v>2437</v>
      </c>
      <c r="C948">
        <v>5</v>
      </c>
      <c r="D948">
        <v>1</v>
      </c>
      <c r="E948">
        <v>2</v>
      </c>
      <c r="F948">
        <v>5</v>
      </c>
      <c r="G948">
        <v>3</v>
      </c>
      <c r="H948">
        <f>VLOOKUP(B948, patient!A:E, 5, FALSE)</f>
        <v>1</v>
      </c>
      <c r="I948" t="str">
        <f>VLOOKUP(H948, city!A:B, 2, FALSE)</f>
        <v>Birmingham</v>
      </c>
      <c r="J948" t="str">
        <f>VLOOKUP(E948, diagnosis!A:B, 2, FALSE)</f>
        <v>Asthma</v>
      </c>
      <c r="K948" t="str">
        <f>VLOOKUP(D948, department!A:B, 2, FALSE)</f>
        <v>Cardiology</v>
      </c>
      <c r="L948" t="str">
        <f>VLOOKUP(C948, provider!A:B, 2, FALSE)</f>
        <v>Dr. Sade Kikiola</v>
      </c>
      <c r="M948" t="str">
        <f>VLOOKUP(G948, insurance!A:B, 2, FALSE)</f>
        <v>Allianz</v>
      </c>
      <c r="N948">
        <f>VLOOKUP(B948, patient!A:D, 4, FALSE)</f>
        <v>45</v>
      </c>
      <c r="O948" t="str">
        <f>VLOOKUP(B948, patient!A:C, 3, FALSE)</f>
        <v>Female</v>
      </c>
      <c r="P948" t="str">
        <f>VLOOKUP(B948, patient!A:F, 6, FALSE)</f>
        <v>Other</v>
      </c>
      <c r="Q948" t="s">
        <v>486</v>
      </c>
      <c r="R948">
        <v>391</v>
      </c>
      <c r="S948">
        <v>142</v>
      </c>
      <c r="U948" s="1" t="str">
        <f t="shared" si="42"/>
        <v>No</v>
      </c>
      <c r="V948">
        <v>1</v>
      </c>
      <c r="W948" t="s">
        <v>494</v>
      </c>
      <c r="X948" t="s">
        <v>488</v>
      </c>
      <c r="Y948" t="str">
        <f t="shared" si="43"/>
        <v>Scheduled</v>
      </c>
      <c r="Z948" t="s">
        <v>497</v>
      </c>
      <c r="AC948" t="s">
        <v>493</v>
      </c>
      <c r="AD948">
        <v>394.1</v>
      </c>
      <c r="AE948">
        <v>30</v>
      </c>
      <c r="AF948" t="str">
        <f t="shared" si="44"/>
        <v>Apr</v>
      </c>
    </row>
    <row r="949" spans="1:32" x14ac:dyDescent="0.25">
      <c r="A949" s="1">
        <v>45386</v>
      </c>
      <c r="B949">
        <v>2493</v>
      </c>
      <c r="C949">
        <v>5</v>
      </c>
      <c r="D949">
        <v>1</v>
      </c>
      <c r="E949">
        <v>5</v>
      </c>
      <c r="F949">
        <v>3</v>
      </c>
      <c r="G949">
        <v>3</v>
      </c>
      <c r="H949">
        <f>VLOOKUP(B949, patient!A:E, 5, FALSE)</f>
        <v>3</v>
      </c>
      <c r="I949" t="str">
        <f>VLOOKUP(H949, city!A:B, 2, FALSE)</f>
        <v>Birmingham</v>
      </c>
      <c r="J949" t="str">
        <f>VLOOKUP(E949, diagnosis!A:B, 2, FALSE)</f>
        <v>Migraine</v>
      </c>
      <c r="K949" t="str">
        <f>VLOOKUP(D949, department!A:B, 2, FALSE)</f>
        <v>Cardiology</v>
      </c>
      <c r="L949" t="str">
        <f>VLOOKUP(C949, provider!A:B, 2, FALSE)</f>
        <v>Dr. Sade Kikiola</v>
      </c>
      <c r="M949" t="str">
        <f>VLOOKUP(G949, insurance!A:B, 2, FALSE)</f>
        <v>Allianz</v>
      </c>
      <c r="N949">
        <f>VLOOKUP(B949, patient!A:D, 4, FALSE)</f>
        <v>70</v>
      </c>
      <c r="O949" t="str">
        <f>VLOOKUP(B949, patient!A:C, 3, FALSE)</f>
        <v>Female</v>
      </c>
      <c r="P949" t="str">
        <f>VLOOKUP(B949, patient!A:F, 6, FALSE)</f>
        <v>White</v>
      </c>
      <c r="Q949" t="s">
        <v>486</v>
      </c>
      <c r="R949">
        <v>681</v>
      </c>
      <c r="S949">
        <v>125</v>
      </c>
      <c r="T949" s="1">
        <v>45415</v>
      </c>
      <c r="U949" s="1" t="str">
        <f t="shared" si="42"/>
        <v>Yes</v>
      </c>
      <c r="V949">
        <v>2</v>
      </c>
      <c r="W949" t="s">
        <v>492</v>
      </c>
      <c r="X949" t="s">
        <v>495</v>
      </c>
      <c r="Y949" t="str">
        <f t="shared" si="43"/>
        <v>Emergency</v>
      </c>
      <c r="Z949" t="s">
        <v>497</v>
      </c>
      <c r="AC949" t="s">
        <v>490</v>
      </c>
      <c r="AD949">
        <v>564.20000000000005</v>
      </c>
      <c r="AE949">
        <v>0</v>
      </c>
      <c r="AF949" t="str">
        <f t="shared" si="44"/>
        <v>Apr</v>
      </c>
    </row>
    <row r="950" spans="1:32" x14ac:dyDescent="0.25">
      <c r="A950" s="1">
        <v>45386</v>
      </c>
      <c r="B950">
        <v>895</v>
      </c>
      <c r="C950">
        <v>5</v>
      </c>
      <c r="D950">
        <v>4</v>
      </c>
      <c r="E950">
        <v>5</v>
      </c>
      <c r="F950">
        <v>5</v>
      </c>
      <c r="G950">
        <v>1</v>
      </c>
      <c r="H950">
        <f>VLOOKUP(B950, patient!A:E, 5, FALSE)</f>
        <v>24</v>
      </c>
      <c r="I950" t="str">
        <f>VLOOKUP(H950, city!A:B, 2, FALSE)</f>
        <v>Liverpool</v>
      </c>
      <c r="J950" t="str">
        <f>VLOOKUP(E950, diagnosis!A:B, 2, FALSE)</f>
        <v>Migraine</v>
      </c>
      <c r="K950" t="str">
        <f>VLOOKUP(D950, department!A:B, 2, FALSE)</f>
        <v>Orthopedics</v>
      </c>
      <c r="L950" t="str">
        <f>VLOOKUP(C950, provider!A:B, 2, FALSE)</f>
        <v>Dr. Sade Kikiola</v>
      </c>
      <c r="M950" t="str">
        <f>VLOOKUP(G950, insurance!A:B, 2, FALSE)</f>
        <v>Aviva</v>
      </c>
      <c r="N950">
        <f>VLOOKUP(B950, patient!A:D, 4, FALSE)</f>
        <v>25</v>
      </c>
      <c r="O950" t="str">
        <f>VLOOKUP(B950, patient!A:C, 3, FALSE)</f>
        <v>Female</v>
      </c>
      <c r="P950" t="str">
        <f>VLOOKUP(B950, patient!A:F, 6, FALSE)</f>
        <v>Hispanic</v>
      </c>
      <c r="Q950" t="s">
        <v>491</v>
      </c>
      <c r="R950">
        <v>996</v>
      </c>
      <c r="S950">
        <v>176</v>
      </c>
      <c r="U950" s="1" t="str">
        <f t="shared" si="42"/>
        <v>No</v>
      </c>
      <c r="V950">
        <v>1</v>
      </c>
      <c r="W950" t="s">
        <v>492</v>
      </c>
      <c r="X950" t="s">
        <v>488</v>
      </c>
      <c r="Y950" t="str">
        <f t="shared" si="43"/>
        <v>Scheduled</v>
      </c>
      <c r="Z950" t="s">
        <v>489</v>
      </c>
      <c r="AC950" t="s">
        <v>493</v>
      </c>
      <c r="AD950">
        <v>841.4</v>
      </c>
      <c r="AE950">
        <v>30</v>
      </c>
      <c r="AF950" t="str">
        <f t="shared" si="44"/>
        <v>Apr</v>
      </c>
    </row>
    <row r="951" spans="1:32" x14ac:dyDescent="0.25">
      <c r="A951" s="1">
        <v>45386</v>
      </c>
      <c r="B951">
        <v>2158</v>
      </c>
      <c r="C951">
        <v>5</v>
      </c>
      <c r="D951">
        <v>2</v>
      </c>
      <c r="E951">
        <v>2</v>
      </c>
      <c r="F951">
        <v>2</v>
      </c>
      <c r="G951">
        <v>3</v>
      </c>
      <c r="H951">
        <f>VLOOKUP(B951, patient!A:E, 5, FALSE)</f>
        <v>17</v>
      </c>
      <c r="I951" t="str">
        <f>VLOOKUP(H951, city!A:B, 2, FALSE)</f>
        <v>Leeds</v>
      </c>
      <c r="J951" t="str">
        <f>VLOOKUP(E951, diagnosis!A:B, 2, FALSE)</f>
        <v>Asthma</v>
      </c>
      <c r="K951" t="str">
        <f>VLOOKUP(D951, department!A:B, 2, FALSE)</f>
        <v>General Surgery</v>
      </c>
      <c r="L951" t="str">
        <f>VLOOKUP(C951, provider!A:B, 2, FALSE)</f>
        <v>Dr. Sade Kikiola</v>
      </c>
      <c r="M951" t="str">
        <f>VLOOKUP(G951, insurance!A:B, 2, FALSE)</f>
        <v>Allianz</v>
      </c>
      <c r="N951">
        <f>VLOOKUP(B951, patient!A:D, 4, FALSE)</f>
        <v>75</v>
      </c>
      <c r="O951" t="str">
        <f>VLOOKUP(B951, patient!A:C, 3, FALSE)</f>
        <v>Male</v>
      </c>
      <c r="P951" t="str">
        <f>VLOOKUP(B951, patient!A:F, 6, FALSE)</f>
        <v>Hispanic</v>
      </c>
      <c r="Q951" t="s">
        <v>486</v>
      </c>
      <c r="R951">
        <v>390</v>
      </c>
      <c r="S951">
        <v>111</v>
      </c>
      <c r="T951" s="1">
        <v>45403</v>
      </c>
      <c r="U951" s="1" t="str">
        <f t="shared" si="42"/>
        <v>Yes</v>
      </c>
      <c r="V951">
        <v>2</v>
      </c>
      <c r="W951" t="s">
        <v>494</v>
      </c>
      <c r="X951" t="s">
        <v>488</v>
      </c>
      <c r="Y951" t="str">
        <f t="shared" si="43"/>
        <v>Scheduled</v>
      </c>
      <c r="Z951" t="s">
        <v>497</v>
      </c>
      <c r="AC951" t="s">
        <v>490</v>
      </c>
      <c r="AD951">
        <v>350.7</v>
      </c>
      <c r="AE951">
        <v>0</v>
      </c>
      <c r="AF951" t="str">
        <f t="shared" si="44"/>
        <v>Apr</v>
      </c>
    </row>
    <row r="952" spans="1:32" x14ac:dyDescent="0.25">
      <c r="A952" s="1">
        <v>45387</v>
      </c>
      <c r="B952">
        <v>3597</v>
      </c>
      <c r="C952">
        <v>5</v>
      </c>
      <c r="D952">
        <v>4</v>
      </c>
      <c r="E952">
        <v>2</v>
      </c>
      <c r="F952">
        <v>5</v>
      </c>
      <c r="G952">
        <v>1</v>
      </c>
      <c r="H952">
        <f>VLOOKUP(B952, patient!A:E, 5, FALSE)</f>
        <v>7</v>
      </c>
      <c r="I952" t="str">
        <f>VLOOKUP(H952, city!A:B, 2, FALSE)</f>
        <v>Bristol</v>
      </c>
      <c r="J952" t="str">
        <f>VLOOKUP(E952, diagnosis!A:B, 2, FALSE)</f>
        <v>Asthma</v>
      </c>
      <c r="K952" t="str">
        <f>VLOOKUP(D952, department!A:B, 2, FALSE)</f>
        <v>Orthopedics</v>
      </c>
      <c r="L952" t="str">
        <f>VLOOKUP(C952, provider!A:B, 2, FALSE)</f>
        <v>Dr. Sade Kikiola</v>
      </c>
      <c r="M952" t="str">
        <f>VLOOKUP(G952, insurance!A:B, 2, FALSE)</f>
        <v>Aviva</v>
      </c>
      <c r="N952">
        <f>VLOOKUP(B952, patient!A:D, 4, FALSE)</f>
        <v>45</v>
      </c>
      <c r="O952" t="str">
        <f>VLOOKUP(B952, patient!A:C, 3, FALSE)</f>
        <v>Male</v>
      </c>
      <c r="P952" t="str">
        <f>VLOOKUP(B952, patient!A:F, 6, FALSE)</f>
        <v>Black</v>
      </c>
      <c r="Q952" t="s">
        <v>486</v>
      </c>
      <c r="R952">
        <v>948</v>
      </c>
      <c r="S952">
        <v>112</v>
      </c>
      <c r="T952" s="1">
        <v>45398</v>
      </c>
      <c r="U952" s="1" t="str">
        <f t="shared" si="42"/>
        <v>Yes</v>
      </c>
      <c r="V952">
        <v>1</v>
      </c>
      <c r="W952" t="s">
        <v>487</v>
      </c>
      <c r="X952" t="s">
        <v>488</v>
      </c>
      <c r="Y952" t="str">
        <f t="shared" si="43"/>
        <v>Scheduled</v>
      </c>
      <c r="Z952" t="s">
        <v>497</v>
      </c>
      <c r="AC952" t="s">
        <v>490</v>
      </c>
      <c r="AD952">
        <v>742</v>
      </c>
      <c r="AE952">
        <v>0</v>
      </c>
      <c r="AF952" t="str">
        <f t="shared" si="44"/>
        <v>Apr</v>
      </c>
    </row>
    <row r="953" spans="1:32" x14ac:dyDescent="0.25">
      <c r="A953" s="1">
        <v>45387</v>
      </c>
      <c r="B953">
        <v>4406</v>
      </c>
      <c r="C953">
        <v>5</v>
      </c>
      <c r="D953">
        <v>3</v>
      </c>
      <c r="E953">
        <v>4</v>
      </c>
      <c r="F953">
        <v>5</v>
      </c>
      <c r="G953">
        <v>1</v>
      </c>
      <c r="H953">
        <f>VLOOKUP(B953, patient!A:E, 5, FALSE)</f>
        <v>19</v>
      </c>
      <c r="I953" t="str">
        <f>VLOOKUP(H953, city!A:B, 2, FALSE)</f>
        <v>Leeds</v>
      </c>
      <c r="J953" t="str">
        <f>VLOOKUP(E953, diagnosis!A:B, 2, FALSE)</f>
        <v>Hypertension</v>
      </c>
      <c r="K953" t="str">
        <f>VLOOKUP(D953, department!A:B, 2, FALSE)</f>
        <v>Neurology</v>
      </c>
      <c r="L953" t="str">
        <f>VLOOKUP(C953, provider!A:B, 2, FALSE)</f>
        <v>Dr. Sade Kikiola</v>
      </c>
      <c r="M953" t="str">
        <f>VLOOKUP(G953, insurance!A:B, 2, FALSE)</f>
        <v>Aviva</v>
      </c>
      <c r="N953">
        <f>VLOOKUP(B953, patient!A:D, 4, FALSE)</f>
        <v>53</v>
      </c>
      <c r="O953" t="str">
        <f>VLOOKUP(B953, patient!A:C, 3, FALSE)</f>
        <v>Male</v>
      </c>
      <c r="P953" t="str">
        <f>VLOOKUP(B953, patient!A:F, 6, FALSE)</f>
        <v>Hispanic</v>
      </c>
      <c r="Q953" t="s">
        <v>486</v>
      </c>
      <c r="R953">
        <v>686</v>
      </c>
      <c r="S953">
        <v>153</v>
      </c>
      <c r="T953" s="1">
        <v>45407</v>
      </c>
      <c r="U953" s="1" t="str">
        <f t="shared" si="42"/>
        <v>Yes</v>
      </c>
      <c r="V953">
        <v>2</v>
      </c>
      <c r="W953" t="s">
        <v>492</v>
      </c>
      <c r="X953" t="s">
        <v>495</v>
      </c>
      <c r="Y953" t="str">
        <f t="shared" si="43"/>
        <v>Emergency</v>
      </c>
      <c r="Z953" t="s">
        <v>497</v>
      </c>
      <c r="AC953" t="s">
        <v>490</v>
      </c>
      <c r="AD953">
        <v>587.29999999999995</v>
      </c>
      <c r="AE953">
        <v>0</v>
      </c>
      <c r="AF953" t="str">
        <f t="shared" si="44"/>
        <v>Apr</v>
      </c>
    </row>
    <row r="954" spans="1:32" x14ac:dyDescent="0.25">
      <c r="A954" s="1">
        <v>45387</v>
      </c>
      <c r="B954">
        <v>4119</v>
      </c>
      <c r="C954">
        <v>5</v>
      </c>
      <c r="D954">
        <v>5</v>
      </c>
      <c r="E954">
        <v>4</v>
      </c>
      <c r="F954">
        <v>4</v>
      </c>
      <c r="G954">
        <v>3</v>
      </c>
      <c r="H954">
        <f>VLOOKUP(B954, patient!A:E, 5, FALSE)</f>
        <v>7</v>
      </c>
      <c r="I954" t="str">
        <f>VLOOKUP(H954, city!A:B, 2, FALSE)</f>
        <v>Bristol</v>
      </c>
      <c r="J954" t="str">
        <f>VLOOKUP(E954, diagnosis!A:B, 2, FALSE)</f>
        <v>Hypertension</v>
      </c>
      <c r="K954" t="str">
        <f>VLOOKUP(D954, department!A:B, 2, FALSE)</f>
        <v>Pediatrics</v>
      </c>
      <c r="L954" t="str">
        <f>VLOOKUP(C954, provider!A:B, 2, FALSE)</f>
        <v>Dr. Sade Kikiola</v>
      </c>
      <c r="M954" t="str">
        <f>VLOOKUP(G954, insurance!A:B, 2, FALSE)</f>
        <v>Allianz</v>
      </c>
      <c r="N954">
        <f>VLOOKUP(B954, patient!A:D, 4, FALSE)</f>
        <v>43</v>
      </c>
      <c r="O954" t="str">
        <f>VLOOKUP(B954, patient!A:C, 3, FALSE)</f>
        <v>Male</v>
      </c>
      <c r="P954" t="str">
        <f>VLOOKUP(B954, patient!A:F, 6, FALSE)</f>
        <v>Black</v>
      </c>
      <c r="Q954" t="s">
        <v>486</v>
      </c>
      <c r="R954">
        <v>594</v>
      </c>
      <c r="S954">
        <v>131</v>
      </c>
      <c r="U954" s="1" t="str">
        <f t="shared" si="42"/>
        <v>No</v>
      </c>
      <c r="V954">
        <v>1</v>
      </c>
      <c r="W954" t="s">
        <v>492</v>
      </c>
      <c r="X954" t="s">
        <v>495</v>
      </c>
      <c r="Y954" t="str">
        <f t="shared" si="43"/>
        <v>Emergency</v>
      </c>
      <c r="Z954" t="s">
        <v>489</v>
      </c>
      <c r="AC954" t="s">
        <v>498</v>
      </c>
      <c r="AE954">
        <v>10</v>
      </c>
      <c r="AF954" t="str">
        <f t="shared" si="44"/>
        <v>Apr</v>
      </c>
    </row>
    <row r="955" spans="1:32" x14ac:dyDescent="0.25">
      <c r="A955" s="1">
        <v>45387</v>
      </c>
      <c r="B955">
        <v>4862</v>
      </c>
      <c r="C955">
        <v>5</v>
      </c>
      <c r="D955">
        <v>5</v>
      </c>
      <c r="E955">
        <v>5</v>
      </c>
      <c r="F955">
        <v>1</v>
      </c>
      <c r="G955">
        <v>3</v>
      </c>
      <c r="H955">
        <f>VLOOKUP(B955, patient!A:E, 5, FALSE)</f>
        <v>18</v>
      </c>
      <c r="I955" t="str">
        <f>VLOOKUP(H955, city!A:B, 2, FALSE)</f>
        <v>Leeds</v>
      </c>
      <c r="J955" t="str">
        <f>VLOOKUP(E955, diagnosis!A:B, 2, FALSE)</f>
        <v>Migraine</v>
      </c>
      <c r="K955" t="str">
        <f>VLOOKUP(D955, department!A:B, 2, FALSE)</f>
        <v>Pediatrics</v>
      </c>
      <c r="L955" t="str">
        <f>VLOOKUP(C955, provider!A:B, 2, FALSE)</f>
        <v>Dr. Sade Kikiola</v>
      </c>
      <c r="M955" t="str">
        <f>VLOOKUP(G955, insurance!A:B, 2, FALSE)</f>
        <v>Allianz</v>
      </c>
      <c r="N955">
        <f>VLOOKUP(B955, patient!A:D, 4, FALSE)</f>
        <v>25</v>
      </c>
      <c r="O955" t="str">
        <f>VLOOKUP(B955, patient!A:C, 3, FALSE)</f>
        <v>Male</v>
      </c>
      <c r="P955" t="str">
        <f>VLOOKUP(B955, patient!A:F, 6, FALSE)</f>
        <v>White</v>
      </c>
      <c r="Q955" t="s">
        <v>486</v>
      </c>
      <c r="R955">
        <v>826</v>
      </c>
      <c r="S955">
        <v>70</v>
      </c>
      <c r="T955" s="1">
        <v>45416</v>
      </c>
      <c r="U955" s="1" t="str">
        <f t="shared" si="42"/>
        <v>Yes</v>
      </c>
      <c r="V955">
        <v>2</v>
      </c>
      <c r="W955" t="s">
        <v>487</v>
      </c>
      <c r="X955" t="s">
        <v>495</v>
      </c>
      <c r="Y955" t="str">
        <f t="shared" si="43"/>
        <v>Emergency</v>
      </c>
      <c r="Z955" t="s">
        <v>497</v>
      </c>
      <c r="AC955" t="s">
        <v>490</v>
      </c>
      <c r="AE955">
        <v>0</v>
      </c>
      <c r="AF955" t="str">
        <f t="shared" si="44"/>
        <v>Apr</v>
      </c>
    </row>
    <row r="956" spans="1:32" x14ac:dyDescent="0.25">
      <c r="A956" s="1">
        <v>45387</v>
      </c>
      <c r="B956">
        <v>2993</v>
      </c>
      <c r="C956">
        <v>5</v>
      </c>
      <c r="D956">
        <v>5</v>
      </c>
      <c r="E956">
        <v>5</v>
      </c>
      <c r="F956">
        <v>5</v>
      </c>
      <c r="G956">
        <v>3</v>
      </c>
      <c r="H956">
        <f>VLOOKUP(B956, patient!A:E, 5, FALSE)</f>
        <v>3</v>
      </c>
      <c r="I956" t="str">
        <f>VLOOKUP(H956, city!A:B, 2, FALSE)</f>
        <v>Birmingham</v>
      </c>
      <c r="J956" t="str">
        <f>VLOOKUP(E956, diagnosis!A:B, 2, FALSE)</f>
        <v>Migraine</v>
      </c>
      <c r="K956" t="str">
        <f>VLOOKUP(D956, department!A:B, 2, FALSE)</f>
        <v>Pediatrics</v>
      </c>
      <c r="L956" t="str">
        <f>VLOOKUP(C956, provider!A:B, 2, FALSE)</f>
        <v>Dr. Sade Kikiola</v>
      </c>
      <c r="M956" t="str">
        <f>VLOOKUP(G956, insurance!A:B, 2, FALSE)</f>
        <v>Allianz</v>
      </c>
      <c r="N956">
        <f>VLOOKUP(B956, patient!A:D, 4, FALSE)</f>
        <v>75</v>
      </c>
      <c r="O956" t="str">
        <f>VLOOKUP(B956, patient!A:C, 3, FALSE)</f>
        <v>Male</v>
      </c>
      <c r="P956" t="str">
        <f>VLOOKUP(B956, patient!A:F, 6, FALSE)</f>
        <v>Other</v>
      </c>
      <c r="Q956" t="s">
        <v>486</v>
      </c>
      <c r="R956">
        <v>337</v>
      </c>
      <c r="S956">
        <v>99</v>
      </c>
      <c r="T956" s="1">
        <v>45396</v>
      </c>
      <c r="U956" s="1" t="str">
        <f t="shared" si="42"/>
        <v>Yes</v>
      </c>
      <c r="V956">
        <v>1</v>
      </c>
      <c r="W956" t="s">
        <v>494</v>
      </c>
      <c r="X956" t="s">
        <v>488</v>
      </c>
      <c r="Y956" t="str">
        <f t="shared" si="43"/>
        <v>Scheduled</v>
      </c>
      <c r="Z956" t="s">
        <v>497</v>
      </c>
      <c r="AC956" t="s">
        <v>490</v>
      </c>
      <c r="AE956">
        <v>0</v>
      </c>
      <c r="AF956" t="str">
        <f t="shared" si="44"/>
        <v>Apr</v>
      </c>
    </row>
    <row r="957" spans="1:32" x14ac:dyDescent="0.25">
      <c r="A957" s="1">
        <v>45387</v>
      </c>
      <c r="B957">
        <v>2996</v>
      </c>
      <c r="C957">
        <v>5</v>
      </c>
      <c r="D957">
        <v>1</v>
      </c>
      <c r="E957">
        <v>1</v>
      </c>
      <c r="F957">
        <v>1</v>
      </c>
      <c r="G957">
        <v>2</v>
      </c>
      <c r="H957">
        <f>VLOOKUP(B957, patient!A:E, 5, FALSE)</f>
        <v>15</v>
      </c>
      <c r="I957" t="str">
        <f>VLOOKUP(H957, city!A:B, 2, FALSE)</f>
        <v>Glasgow</v>
      </c>
      <c r="J957" t="str">
        <f>VLOOKUP(E957, diagnosis!A:B, 2, FALSE)</f>
        <v>Appendicitis</v>
      </c>
      <c r="K957" t="str">
        <f>VLOOKUP(D957, department!A:B, 2, FALSE)</f>
        <v>Cardiology</v>
      </c>
      <c r="L957" t="str">
        <f>VLOOKUP(C957, provider!A:B, 2, FALSE)</f>
        <v>Dr. Sade Kikiola</v>
      </c>
      <c r="M957" t="str">
        <f>VLOOKUP(G957, insurance!A:B, 2, FALSE)</f>
        <v>AXA</v>
      </c>
      <c r="N957">
        <f>VLOOKUP(B957, patient!A:D, 4, FALSE)</f>
        <v>77</v>
      </c>
      <c r="O957" t="str">
        <f>VLOOKUP(B957, patient!A:C, 3, FALSE)</f>
        <v>Female</v>
      </c>
      <c r="P957" t="str">
        <f>VLOOKUP(B957, patient!A:F, 6, FALSE)</f>
        <v>Asian</v>
      </c>
      <c r="Q957" t="s">
        <v>486</v>
      </c>
      <c r="R957">
        <v>533</v>
      </c>
      <c r="S957">
        <v>129</v>
      </c>
      <c r="U957" s="1" t="str">
        <f t="shared" si="42"/>
        <v>No</v>
      </c>
      <c r="V957">
        <v>2</v>
      </c>
      <c r="W957" t="s">
        <v>494</v>
      </c>
      <c r="X957" t="s">
        <v>495</v>
      </c>
      <c r="Y957" t="str">
        <f t="shared" si="43"/>
        <v>Emergency</v>
      </c>
      <c r="Z957" t="s">
        <v>489</v>
      </c>
      <c r="AC957" t="s">
        <v>493</v>
      </c>
      <c r="AE957">
        <v>30</v>
      </c>
      <c r="AF957" t="str">
        <f t="shared" si="44"/>
        <v>Apr</v>
      </c>
    </row>
    <row r="958" spans="1:32" x14ac:dyDescent="0.25">
      <c r="A958" s="1">
        <v>45387</v>
      </c>
      <c r="B958">
        <v>3653</v>
      </c>
      <c r="C958">
        <v>5</v>
      </c>
      <c r="D958">
        <v>4</v>
      </c>
      <c r="E958">
        <v>5</v>
      </c>
      <c r="F958">
        <v>5</v>
      </c>
      <c r="G958">
        <v>1</v>
      </c>
      <c r="H958">
        <f>VLOOKUP(B958, patient!A:E, 5, FALSE)</f>
        <v>16</v>
      </c>
      <c r="I958" t="str">
        <f>VLOOKUP(H958, city!A:B, 2, FALSE)</f>
        <v>Glasgow</v>
      </c>
      <c r="J958" t="str">
        <f>VLOOKUP(E958, diagnosis!A:B, 2, FALSE)</f>
        <v>Migraine</v>
      </c>
      <c r="K958" t="str">
        <f>VLOOKUP(D958, department!A:B, 2, FALSE)</f>
        <v>Orthopedics</v>
      </c>
      <c r="L958" t="str">
        <f>VLOOKUP(C958, provider!A:B, 2, FALSE)</f>
        <v>Dr. Sade Kikiola</v>
      </c>
      <c r="M958" t="str">
        <f>VLOOKUP(G958, insurance!A:B, 2, FALSE)</f>
        <v>Aviva</v>
      </c>
      <c r="N958">
        <f>VLOOKUP(B958, patient!A:D, 4, FALSE)</f>
        <v>67</v>
      </c>
      <c r="O958" t="str">
        <f>VLOOKUP(B958, patient!A:C, 3, FALSE)</f>
        <v>Female</v>
      </c>
      <c r="P958" t="str">
        <f>VLOOKUP(B958, patient!A:F, 6, FALSE)</f>
        <v>Black</v>
      </c>
      <c r="Q958" t="s">
        <v>486</v>
      </c>
      <c r="R958">
        <v>701</v>
      </c>
      <c r="S958">
        <v>57</v>
      </c>
      <c r="U958" s="1" t="str">
        <f t="shared" si="42"/>
        <v>No</v>
      </c>
      <c r="V958">
        <v>1</v>
      </c>
      <c r="W958" t="s">
        <v>492</v>
      </c>
      <c r="X958" t="s">
        <v>495</v>
      </c>
      <c r="Y958" t="str">
        <f t="shared" si="43"/>
        <v>Emergency</v>
      </c>
      <c r="Z958" t="s">
        <v>497</v>
      </c>
      <c r="AC958" t="s">
        <v>493</v>
      </c>
      <c r="AD958">
        <v>551.6</v>
      </c>
      <c r="AE958">
        <v>30</v>
      </c>
      <c r="AF958" t="str">
        <f t="shared" si="44"/>
        <v>Apr</v>
      </c>
    </row>
    <row r="959" spans="1:32" x14ac:dyDescent="0.25">
      <c r="A959" s="1">
        <v>45387</v>
      </c>
      <c r="B959">
        <v>939</v>
      </c>
      <c r="C959">
        <v>5</v>
      </c>
      <c r="D959">
        <v>4</v>
      </c>
      <c r="E959">
        <v>2</v>
      </c>
      <c r="F959">
        <v>5</v>
      </c>
      <c r="G959">
        <v>1</v>
      </c>
      <c r="H959">
        <f>VLOOKUP(B959, patient!A:E, 5, FALSE)</f>
        <v>36</v>
      </c>
      <c r="I959" t="str">
        <f>VLOOKUP(H959, city!A:B, 2, FALSE)</f>
        <v>Newcastle</v>
      </c>
      <c r="J959" t="str">
        <f>VLOOKUP(E959, diagnosis!A:B, 2, FALSE)</f>
        <v>Asthma</v>
      </c>
      <c r="K959" t="str">
        <f>VLOOKUP(D959, department!A:B, 2, FALSE)</f>
        <v>Orthopedics</v>
      </c>
      <c r="L959" t="str">
        <f>VLOOKUP(C959, provider!A:B, 2, FALSE)</f>
        <v>Dr. Sade Kikiola</v>
      </c>
      <c r="M959" t="str">
        <f>VLOOKUP(G959, insurance!A:B, 2, FALSE)</f>
        <v>Aviva</v>
      </c>
      <c r="N959">
        <f>VLOOKUP(B959, patient!A:D, 4, FALSE)</f>
        <v>45</v>
      </c>
      <c r="O959" t="str">
        <f>VLOOKUP(B959, patient!A:C, 3, FALSE)</f>
        <v>Male</v>
      </c>
      <c r="P959" t="str">
        <f>VLOOKUP(B959, patient!A:F, 6, FALSE)</f>
        <v>Hispanic</v>
      </c>
      <c r="Q959" t="s">
        <v>486</v>
      </c>
      <c r="R959">
        <v>192</v>
      </c>
      <c r="S959">
        <v>41</v>
      </c>
      <c r="T959" s="1">
        <v>45413</v>
      </c>
      <c r="U959" s="1" t="str">
        <f t="shared" si="42"/>
        <v>Yes</v>
      </c>
      <c r="V959">
        <v>2</v>
      </c>
      <c r="W959" t="s">
        <v>487</v>
      </c>
      <c r="X959" t="s">
        <v>488</v>
      </c>
      <c r="Y959" t="str">
        <f t="shared" si="43"/>
        <v>Scheduled</v>
      </c>
      <c r="Z959" t="s">
        <v>489</v>
      </c>
      <c r="AC959" t="s">
        <v>490</v>
      </c>
      <c r="AD959">
        <v>163.1</v>
      </c>
      <c r="AE959">
        <v>0</v>
      </c>
      <c r="AF959" t="str">
        <f t="shared" si="44"/>
        <v>Apr</v>
      </c>
    </row>
    <row r="960" spans="1:32" x14ac:dyDescent="0.25">
      <c r="A960" s="1">
        <v>45387</v>
      </c>
      <c r="B960">
        <v>808</v>
      </c>
      <c r="C960">
        <v>5</v>
      </c>
      <c r="D960">
        <v>1</v>
      </c>
      <c r="E960">
        <v>2</v>
      </c>
      <c r="F960">
        <v>4</v>
      </c>
      <c r="G960">
        <v>2</v>
      </c>
      <c r="H960">
        <f>VLOOKUP(B960, patient!A:E, 5, FALSE)</f>
        <v>36</v>
      </c>
      <c r="I960" t="str">
        <f>VLOOKUP(H960, city!A:B, 2, FALSE)</f>
        <v>Newcastle</v>
      </c>
      <c r="J960" t="str">
        <f>VLOOKUP(E960, diagnosis!A:B, 2, FALSE)</f>
        <v>Asthma</v>
      </c>
      <c r="K960" t="str">
        <f>VLOOKUP(D960, department!A:B, 2, FALSE)</f>
        <v>Cardiology</v>
      </c>
      <c r="L960" t="str">
        <f>VLOOKUP(C960, provider!A:B, 2, FALSE)</f>
        <v>Dr. Sade Kikiola</v>
      </c>
      <c r="M960" t="str">
        <f>VLOOKUP(G960, insurance!A:B, 2, FALSE)</f>
        <v>AXA</v>
      </c>
      <c r="N960">
        <f>VLOOKUP(B960, patient!A:D, 4, FALSE)</f>
        <v>45</v>
      </c>
      <c r="O960" t="str">
        <f>VLOOKUP(B960, patient!A:C, 3, FALSE)</f>
        <v>Male</v>
      </c>
      <c r="P960" t="str">
        <f>VLOOKUP(B960, patient!A:F, 6, FALSE)</f>
        <v>Asian</v>
      </c>
      <c r="Q960" t="s">
        <v>486</v>
      </c>
      <c r="R960">
        <v>716</v>
      </c>
      <c r="S960">
        <v>109</v>
      </c>
      <c r="T960" s="1">
        <v>45416</v>
      </c>
      <c r="U960" s="1" t="str">
        <f t="shared" si="42"/>
        <v>Yes</v>
      </c>
      <c r="V960">
        <v>1</v>
      </c>
      <c r="W960" t="s">
        <v>494</v>
      </c>
      <c r="X960" t="s">
        <v>488</v>
      </c>
      <c r="Y960" t="str">
        <f t="shared" si="43"/>
        <v>Scheduled</v>
      </c>
      <c r="Z960" t="s">
        <v>497</v>
      </c>
      <c r="AC960" t="s">
        <v>490</v>
      </c>
      <c r="AD960">
        <v>577.5</v>
      </c>
      <c r="AE960">
        <v>0</v>
      </c>
      <c r="AF960" t="str">
        <f t="shared" si="44"/>
        <v>Apr</v>
      </c>
    </row>
    <row r="961" spans="1:32" x14ac:dyDescent="0.25">
      <c r="A961" s="1">
        <v>45387</v>
      </c>
      <c r="B961">
        <v>1993</v>
      </c>
      <c r="C961">
        <v>5</v>
      </c>
      <c r="D961">
        <v>3</v>
      </c>
      <c r="E961">
        <v>1</v>
      </c>
      <c r="F961">
        <v>2</v>
      </c>
      <c r="G961">
        <v>2</v>
      </c>
      <c r="H961">
        <f>VLOOKUP(B961, patient!A:E, 5, FALSE)</f>
        <v>28</v>
      </c>
      <c r="I961" t="str">
        <f>VLOOKUP(H961, city!A:B, 2, FALSE)</f>
        <v>London</v>
      </c>
      <c r="J961" t="str">
        <f>VLOOKUP(E961, diagnosis!A:B, 2, FALSE)</f>
        <v>Appendicitis</v>
      </c>
      <c r="K961" t="str">
        <f>VLOOKUP(D961, department!A:B, 2, FALSE)</f>
        <v>Neurology</v>
      </c>
      <c r="L961" t="str">
        <f>VLOOKUP(C961, provider!A:B, 2, FALSE)</f>
        <v>Dr. Sade Kikiola</v>
      </c>
      <c r="M961" t="str">
        <f>VLOOKUP(G961, insurance!A:B, 2, FALSE)</f>
        <v>AXA</v>
      </c>
      <c r="N961">
        <f>VLOOKUP(B961, patient!A:D, 4, FALSE)</f>
        <v>54</v>
      </c>
      <c r="O961" t="str">
        <f>VLOOKUP(B961, patient!A:C, 3, FALSE)</f>
        <v>Female</v>
      </c>
      <c r="P961" t="str">
        <f>VLOOKUP(B961, patient!A:F, 6, FALSE)</f>
        <v>White</v>
      </c>
      <c r="Q961" t="s">
        <v>486</v>
      </c>
      <c r="R961">
        <v>734</v>
      </c>
      <c r="S961">
        <v>187</v>
      </c>
      <c r="T961" s="1">
        <v>45395</v>
      </c>
      <c r="U961" s="1" t="str">
        <f t="shared" si="42"/>
        <v>Yes</v>
      </c>
      <c r="V961">
        <v>2</v>
      </c>
      <c r="W961" t="s">
        <v>487</v>
      </c>
      <c r="X961" t="s">
        <v>488</v>
      </c>
      <c r="Y961" t="str">
        <f t="shared" si="43"/>
        <v>Scheduled</v>
      </c>
      <c r="Z961" t="s">
        <v>489</v>
      </c>
      <c r="AC961" t="s">
        <v>490</v>
      </c>
      <c r="AD961">
        <v>644.70000000000005</v>
      </c>
      <c r="AE961">
        <v>0</v>
      </c>
      <c r="AF961" t="str">
        <f t="shared" si="44"/>
        <v>Apr</v>
      </c>
    </row>
    <row r="962" spans="1:32" x14ac:dyDescent="0.25">
      <c r="A962" s="1">
        <v>45388</v>
      </c>
      <c r="B962">
        <v>831</v>
      </c>
      <c r="C962">
        <v>5</v>
      </c>
      <c r="D962">
        <v>5</v>
      </c>
      <c r="E962">
        <v>3</v>
      </c>
      <c r="F962">
        <v>1</v>
      </c>
      <c r="G962">
        <v>3</v>
      </c>
      <c r="H962">
        <f>VLOOKUP(B962, patient!A:E, 5, FALSE)</f>
        <v>6</v>
      </c>
      <c r="I962" t="str">
        <f>VLOOKUP(H962, city!A:B, 2, FALSE)</f>
        <v>Bristol</v>
      </c>
      <c r="J962" t="str">
        <f>VLOOKUP(E962, diagnosis!A:B, 2, FALSE)</f>
        <v>Fracture</v>
      </c>
      <c r="K962" t="str">
        <f>VLOOKUP(D962, department!A:B, 2, FALSE)</f>
        <v>Pediatrics</v>
      </c>
      <c r="L962" t="str">
        <f>VLOOKUP(C962, provider!A:B, 2, FALSE)</f>
        <v>Dr. Sade Kikiola</v>
      </c>
      <c r="M962" t="str">
        <f>VLOOKUP(G962, insurance!A:B, 2, FALSE)</f>
        <v>Allianz</v>
      </c>
      <c r="N962">
        <f>VLOOKUP(B962, patient!A:D, 4, FALSE)</f>
        <v>58</v>
      </c>
      <c r="O962" t="str">
        <f>VLOOKUP(B962, patient!A:C, 3, FALSE)</f>
        <v>Female</v>
      </c>
      <c r="P962" t="str">
        <f>VLOOKUP(B962, patient!A:F, 6, FALSE)</f>
        <v>Other</v>
      </c>
      <c r="Q962" t="s">
        <v>486</v>
      </c>
      <c r="R962">
        <v>262</v>
      </c>
      <c r="S962">
        <v>154</v>
      </c>
      <c r="T962" s="1">
        <v>45412</v>
      </c>
      <c r="U962" s="1" t="str">
        <f t="shared" si="42"/>
        <v>Yes</v>
      </c>
      <c r="V962">
        <v>1</v>
      </c>
      <c r="W962" t="s">
        <v>492</v>
      </c>
      <c r="X962" t="s">
        <v>488</v>
      </c>
      <c r="Y962" t="str">
        <f t="shared" si="43"/>
        <v>Scheduled</v>
      </c>
      <c r="Z962" t="s">
        <v>489</v>
      </c>
      <c r="AC962" t="s">
        <v>490</v>
      </c>
      <c r="AD962">
        <v>291.2</v>
      </c>
      <c r="AE962">
        <v>0</v>
      </c>
      <c r="AF962" t="str">
        <f t="shared" si="44"/>
        <v>Apr</v>
      </c>
    </row>
    <row r="963" spans="1:32" x14ac:dyDescent="0.25">
      <c r="A963" s="1">
        <v>45388</v>
      </c>
      <c r="B963">
        <v>4668</v>
      </c>
      <c r="C963">
        <v>5</v>
      </c>
      <c r="D963">
        <v>5</v>
      </c>
      <c r="E963">
        <v>3</v>
      </c>
      <c r="F963">
        <v>5</v>
      </c>
      <c r="G963">
        <v>2</v>
      </c>
      <c r="H963">
        <f>VLOOKUP(B963, patient!A:E, 5, FALSE)</f>
        <v>8</v>
      </c>
      <c r="I963" t="str">
        <f>VLOOKUP(H963, city!A:B, 2, FALSE)</f>
        <v>Bristol</v>
      </c>
      <c r="J963" t="str">
        <f>VLOOKUP(E963, diagnosis!A:B, 2, FALSE)</f>
        <v>Fracture</v>
      </c>
      <c r="K963" t="str">
        <f>VLOOKUP(D963, department!A:B, 2, FALSE)</f>
        <v>Pediatrics</v>
      </c>
      <c r="L963" t="str">
        <f>VLOOKUP(C963, provider!A:B, 2, FALSE)</f>
        <v>Dr. Sade Kikiola</v>
      </c>
      <c r="M963" t="str">
        <f>VLOOKUP(G963, insurance!A:B, 2, FALSE)</f>
        <v>AXA</v>
      </c>
      <c r="N963">
        <f>VLOOKUP(B963, patient!A:D, 4, FALSE)</f>
        <v>53</v>
      </c>
      <c r="O963" t="str">
        <f>VLOOKUP(B963, patient!A:C, 3, FALSE)</f>
        <v>Female</v>
      </c>
      <c r="P963" t="str">
        <f>VLOOKUP(B963, patient!A:F, 6, FALSE)</f>
        <v>Black</v>
      </c>
      <c r="Q963" t="s">
        <v>486</v>
      </c>
      <c r="R963">
        <v>964</v>
      </c>
      <c r="S963">
        <v>129</v>
      </c>
      <c r="T963" s="1">
        <v>45395</v>
      </c>
      <c r="U963" s="1" t="str">
        <f t="shared" ref="U963:U1026" si="45">IF(T963&lt;&gt;"", "Yes", "No")</f>
        <v>Yes</v>
      </c>
      <c r="V963">
        <v>2</v>
      </c>
      <c r="W963" t="s">
        <v>494</v>
      </c>
      <c r="X963" t="s">
        <v>495</v>
      </c>
      <c r="Y963" t="str">
        <f t="shared" ref="Y963:Y1026" si="46">IF(TRIM(X963)="yes", "Emergency", "Scheduled")</f>
        <v>Emergency</v>
      </c>
      <c r="Z963" t="s">
        <v>489</v>
      </c>
      <c r="AC963" t="s">
        <v>490</v>
      </c>
      <c r="AD963">
        <v>765.1</v>
      </c>
      <c r="AE963">
        <v>0</v>
      </c>
      <c r="AF963" t="str">
        <f t="shared" ref="AF963:AF1026" si="47">TEXT(A963, "mmm")</f>
        <v>Apr</v>
      </c>
    </row>
    <row r="964" spans="1:32" x14ac:dyDescent="0.25">
      <c r="A964" s="1">
        <v>45388</v>
      </c>
      <c r="B964">
        <v>1256</v>
      </c>
      <c r="C964">
        <v>5</v>
      </c>
      <c r="D964">
        <v>1</v>
      </c>
      <c r="E964">
        <v>2</v>
      </c>
      <c r="F964">
        <v>4</v>
      </c>
      <c r="G964">
        <v>2</v>
      </c>
      <c r="H964">
        <f>VLOOKUP(B964, patient!A:E, 5, FALSE)</f>
        <v>8</v>
      </c>
      <c r="I964" t="str">
        <f>VLOOKUP(H964, city!A:B, 2, FALSE)</f>
        <v>Bristol</v>
      </c>
      <c r="J964" t="str">
        <f>VLOOKUP(E964, diagnosis!A:B, 2, FALSE)</f>
        <v>Asthma</v>
      </c>
      <c r="K964" t="str">
        <f>VLOOKUP(D964, department!A:B, 2, FALSE)</f>
        <v>Cardiology</v>
      </c>
      <c r="L964" t="str">
        <f>VLOOKUP(C964, provider!A:B, 2, FALSE)</f>
        <v>Dr. Sade Kikiola</v>
      </c>
      <c r="M964" t="str">
        <f>VLOOKUP(G964, insurance!A:B, 2, FALSE)</f>
        <v>AXA</v>
      </c>
      <c r="N964">
        <f>VLOOKUP(B964, patient!A:D, 4, FALSE)</f>
        <v>44</v>
      </c>
      <c r="O964" t="str">
        <f>VLOOKUP(B964, patient!A:C, 3, FALSE)</f>
        <v>Male</v>
      </c>
      <c r="P964" t="str">
        <f>VLOOKUP(B964, patient!A:F, 6, FALSE)</f>
        <v>Hispanic</v>
      </c>
      <c r="Q964" t="s">
        <v>492</v>
      </c>
      <c r="R964">
        <v>942</v>
      </c>
      <c r="S964">
        <v>187</v>
      </c>
      <c r="U964" s="1" t="str">
        <f t="shared" si="45"/>
        <v>No</v>
      </c>
      <c r="V964">
        <v>1</v>
      </c>
      <c r="W964" t="s">
        <v>487</v>
      </c>
      <c r="X964" t="s">
        <v>495</v>
      </c>
      <c r="Y964" t="str">
        <f t="shared" si="46"/>
        <v>Emergency</v>
      </c>
      <c r="Z964" t="s">
        <v>497</v>
      </c>
      <c r="AC964" t="s">
        <v>498</v>
      </c>
      <c r="AE964">
        <v>10</v>
      </c>
      <c r="AF964" t="str">
        <f t="shared" si="47"/>
        <v>Apr</v>
      </c>
    </row>
    <row r="965" spans="1:32" x14ac:dyDescent="0.25">
      <c r="A965" s="1">
        <v>45388</v>
      </c>
      <c r="B965">
        <v>4194</v>
      </c>
      <c r="C965">
        <v>5</v>
      </c>
      <c r="D965">
        <v>5</v>
      </c>
      <c r="E965">
        <v>3</v>
      </c>
      <c r="F965">
        <v>5</v>
      </c>
      <c r="G965">
        <v>2</v>
      </c>
      <c r="H965">
        <f>VLOOKUP(B965, patient!A:E, 5, FALSE)</f>
        <v>36</v>
      </c>
      <c r="I965" t="str">
        <f>VLOOKUP(H965, city!A:B, 2, FALSE)</f>
        <v>Newcastle</v>
      </c>
      <c r="J965" t="str">
        <f>VLOOKUP(E965, diagnosis!A:B, 2, FALSE)</f>
        <v>Fracture</v>
      </c>
      <c r="K965" t="str">
        <f>VLOOKUP(D965, department!A:B, 2, FALSE)</f>
        <v>Pediatrics</v>
      </c>
      <c r="L965" t="str">
        <f>VLOOKUP(C965, provider!A:B, 2, FALSE)</f>
        <v>Dr. Sade Kikiola</v>
      </c>
      <c r="M965" t="str">
        <f>VLOOKUP(G965, insurance!A:B, 2, FALSE)</f>
        <v>AXA</v>
      </c>
      <c r="N965">
        <f>VLOOKUP(B965, patient!A:D, 4, FALSE)</f>
        <v>71</v>
      </c>
      <c r="O965" t="str">
        <f>VLOOKUP(B965, patient!A:C, 3, FALSE)</f>
        <v>Female</v>
      </c>
      <c r="P965" t="str">
        <f>VLOOKUP(B965, patient!A:F, 6, FALSE)</f>
        <v>Asian</v>
      </c>
      <c r="Q965" t="s">
        <v>486</v>
      </c>
      <c r="R965">
        <v>632</v>
      </c>
      <c r="S965">
        <v>126</v>
      </c>
      <c r="T965" s="1">
        <v>45395</v>
      </c>
      <c r="U965" s="1" t="str">
        <f t="shared" si="45"/>
        <v>Yes</v>
      </c>
      <c r="V965">
        <v>2</v>
      </c>
      <c r="W965" t="s">
        <v>487</v>
      </c>
      <c r="X965" t="s">
        <v>488</v>
      </c>
      <c r="Y965" t="str">
        <f t="shared" si="46"/>
        <v>Scheduled</v>
      </c>
      <c r="Z965" t="s">
        <v>497</v>
      </c>
      <c r="AC965" t="s">
        <v>490</v>
      </c>
      <c r="AE965">
        <v>0</v>
      </c>
      <c r="AF965" t="str">
        <f t="shared" si="47"/>
        <v>Apr</v>
      </c>
    </row>
    <row r="966" spans="1:32" x14ac:dyDescent="0.25">
      <c r="A966" s="1">
        <v>45388</v>
      </c>
      <c r="B966">
        <v>1127</v>
      </c>
      <c r="C966">
        <v>5</v>
      </c>
      <c r="D966">
        <v>2</v>
      </c>
      <c r="E966">
        <v>3</v>
      </c>
      <c r="F966">
        <v>2</v>
      </c>
      <c r="G966">
        <v>1</v>
      </c>
      <c r="H966">
        <f>VLOOKUP(B966, patient!A:E, 5, FALSE)</f>
        <v>19</v>
      </c>
      <c r="I966" t="str">
        <f>VLOOKUP(H966, city!A:B, 2, FALSE)</f>
        <v>Leeds</v>
      </c>
      <c r="J966" t="str">
        <f>VLOOKUP(E966, diagnosis!A:B, 2, FALSE)</f>
        <v>Fracture</v>
      </c>
      <c r="K966" t="str">
        <f>VLOOKUP(D966, department!A:B, 2, FALSE)</f>
        <v>General Surgery</v>
      </c>
      <c r="L966" t="str">
        <f>VLOOKUP(C966, provider!A:B, 2, FALSE)</f>
        <v>Dr. Sade Kikiola</v>
      </c>
      <c r="M966" t="str">
        <f>VLOOKUP(G966, insurance!A:B, 2, FALSE)</f>
        <v>Aviva</v>
      </c>
      <c r="N966">
        <f>VLOOKUP(B966, patient!A:D, 4, FALSE)</f>
        <v>34</v>
      </c>
      <c r="O966" t="str">
        <f>VLOOKUP(B966, patient!A:C, 3, FALSE)</f>
        <v>Male</v>
      </c>
      <c r="P966" t="str">
        <f>VLOOKUP(B966, patient!A:F, 6, FALSE)</f>
        <v>Asian</v>
      </c>
      <c r="Q966" t="s">
        <v>486</v>
      </c>
      <c r="R966">
        <v>610</v>
      </c>
      <c r="S966">
        <v>143</v>
      </c>
      <c r="U966" s="1" t="str">
        <f t="shared" si="45"/>
        <v>No</v>
      </c>
      <c r="V966">
        <v>1</v>
      </c>
      <c r="W966" t="s">
        <v>492</v>
      </c>
      <c r="X966" t="s">
        <v>495</v>
      </c>
      <c r="Y966" t="str">
        <f t="shared" si="46"/>
        <v>Emergency</v>
      </c>
      <c r="Z966" t="s">
        <v>489</v>
      </c>
      <c r="AC966" t="s">
        <v>498</v>
      </c>
      <c r="AE966">
        <v>10</v>
      </c>
      <c r="AF966" t="str">
        <f t="shared" si="47"/>
        <v>Apr</v>
      </c>
    </row>
    <row r="967" spans="1:32" x14ac:dyDescent="0.25">
      <c r="A967" s="1">
        <v>45388</v>
      </c>
      <c r="B967">
        <v>2188</v>
      </c>
      <c r="C967">
        <v>5</v>
      </c>
      <c r="D967">
        <v>4</v>
      </c>
      <c r="E967">
        <v>1</v>
      </c>
      <c r="F967">
        <v>5</v>
      </c>
      <c r="G967">
        <v>2</v>
      </c>
      <c r="H967">
        <f>VLOOKUP(B967, patient!A:E, 5, FALSE)</f>
        <v>38</v>
      </c>
      <c r="I967" t="str">
        <f>VLOOKUP(H967, city!A:B, 2, FALSE)</f>
        <v>Sheffield</v>
      </c>
      <c r="J967" t="str">
        <f>VLOOKUP(E967, diagnosis!A:B, 2, FALSE)</f>
        <v>Appendicitis</v>
      </c>
      <c r="K967" t="str">
        <f>VLOOKUP(D967, department!A:B, 2, FALSE)</f>
        <v>Orthopedics</v>
      </c>
      <c r="L967" t="str">
        <f>VLOOKUP(C967, provider!A:B, 2, FALSE)</f>
        <v>Dr. Sade Kikiola</v>
      </c>
      <c r="M967" t="str">
        <f>VLOOKUP(G967, insurance!A:B, 2, FALSE)</f>
        <v>AXA</v>
      </c>
      <c r="N967">
        <f>VLOOKUP(B967, patient!A:D, 4, FALSE)</f>
        <v>26</v>
      </c>
      <c r="O967" t="str">
        <f>VLOOKUP(B967, patient!A:C, 3, FALSE)</f>
        <v>Male</v>
      </c>
      <c r="P967" t="str">
        <f>VLOOKUP(B967, patient!A:F, 6, FALSE)</f>
        <v>Asian</v>
      </c>
      <c r="Q967" t="s">
        <v>486</v>
      </c>
      <c r="R967">
        <v>416</v>
      </c>
      <c r="S967">
        <v>43</v>
      </c>
      <c r="U967" s="1" t="str">
        <f t="shared" si="45"/>
        <v>No</v>
      </c>
      <c r="V967">
        <v>2</v>
      </c>
      <c r="W967" t="s">
        <v>494</v>
      </c>
      <c r="X967" t="s">
        <v>495</v>
      </c>
      <c r="Y967" t="str">
        <f t="shared" si="46"/>
        <v>Emergency</v>
      </c>
      <c r="Z967" t="s">
        <v>489</v>
      </c>
      <c r="AC967" t="s">
        <v>498</v>
      </c>
      <c r="AE967">
        <v>10</v>
      </c>
      <c r="AF967" t="str">
        <f t="shared" si="47"/>
        <v>Apr</v>
      </c>
    </row>
    <row r="968" spans="1:32" x14ac:dyDescent="0.25">
      <c r="A968" s="1">
        <v>45388</v>
      </c>
      <c r="B968">
        <v>1270</v>
      </c>
      <c r="C968">
        <v>5</v>
      </c>
      <c r="D968">
        <v>5</v>
      </c>
      <c r="E968">
        <v>5</v>
      </c>
      <c r="F968">
        <v>2</v>
      </c>
      <c r="G968">
        <v>3</v>
      </c>
      <c r="H968">
        <f>VLOOKUP(B968, patient!A:E, 5, FALSE)</f>
        <v>36</v>
      </c>
      <c r="I968" t="str">
        <f>VLOOKUP(H968, city!A:B, 2, FALSE)</f>
        <v>Newcastle</v>
      </c>
      <c r="J968" t="str">
        <f>VLOOKUP(E968, diagnosis!A:B, 2, FALSE)</f>
        <v>Migraine</v>
      </c>
      <c r="K968" t="str">
        <f>VLOOKUP(D968, department!A:B, 2, FALSE)</f>
        <v>Pediatrics</v>
      </c>
      <c r="L968" t="str">
        <f>VLOOKUP(C968, provider!A:B, 2, FALSE)</f>
        <v>Dr. Sade Kikiola</v>
      </c>
      <c r="M968" t="str">
        <f>VLOOKUP(G968, insurance!A:B, 2, FALSE)</f>
        <v>Allianz</v>
      </c>
      <c r="N968">
        <f>VLOOKUP(B968, patient!A:D, 4, FALSE)</f>
        <v>50</v>
      </c>
      <c r="O968" t="str">
        <f>VLOOKUP(B968, patient!A:C, 3, FALSE)</f>
        <v>Female</v>
      </c>
      <c r="P968" t="str">
        <f>VLOOKUP(B968, patient!A:F, 6, FALSE)</f>
        <v>Other</v>
      </c>
      <c r="Q968" t="s">
        <v>486</v>
      </c>
      <c r="R968">
        <v>765</v>
      </c>
      <c r="S968">
        <v>60</v>
      </c>
      <c r="T968" s="1">
        <v>45411</v>
      </c>
      <c r="U968" s="1" t="str">
        <f t="shared" si="45"/>
        <v>Yes</v>
      </c>
      <c r="V968">
        <v>1</v>
      </c>
      <c r="W968" t="s">
        <v>492</v>
      </c>
      <c r="X968" t="s">
        <v>488</v>
      </c>
      <c r="Y968" t="str">
        <f t="shared" si="46"/>
        <v>Scheduled</v>
      </c>
      <c r="Z968" t="s">
        <v>489</v>
      </c>
      <c r="AC968" t="s">
        <v>490</v>
      </c>
      <c r="AD968">
        <v>577.5</v>
      </c>
      <c r="AE968">
        <v>0</v>
      </c>
      <c r="AF968" t="str">
        <f t="shared" si="47"/>
        <v>Apr</v>
      </c>
    </row>
    <row r="969" spans="1:32" x14ac:dyDescent="0.25">
      <c r="A969" s="1">
        <v>45388</v>
      </c>
      <c r="B969">
        <v>2148</v>
      </c>
      <c r="C969">
        <v>5</v>
      </c>
      <c r="D969">
        <v>5</v>
      </c>
      <c r="E969">
        <v>5</v>
      </c>
      <c r="F969">
        <v>1</v>
      </c>
      <c r="G969">
        <v>1</v>
      </c>
      <c r="H969">
        <f>VLOOKUP(B969, patient!A:E, 5, FALSE)</f>
        <v>3</v>
      </c>
      <c r="I969" t="str">
        <f>VLOOKUP(H969, city!A:B, 2, FALSE)</f>
        <v>Birmingham</v>
      </c>
      <c r="J969" t="str">
        <f>VLOOKUP(E969, diagnosis!A:B, 2, FALSE)</f>
        <v>Migraine</v>
      </c>
      <c r="K969" t="str">
        <f>VLOOKUP(D969, department!A:B, 2, FALSE)</f>
        <v>Pediatrics</v>
      </c>
      <c r="L969" t="str">
        <f>VLOOKUP(C969, provider!A:B, 2, FALSE)</f>
        <v>Dr. Sade Kikiola</v>
      </c>
      <c r="M969" t="str">
        <f>VLOOKUP(G969, insurance!A:B, 2, FALSE)</f>
        <v>Aviva</v>
      </c>
      <c r="N969">
        <f>VLOOKUP(B969, patient!A:D, 4, FALSE)</f>
        <v>70</v>
      </c>
      <c r="O969" t="str">
        <f>VLOOKUP(B969, patient!A:C, 3, FALSE)</f>
        <v>Female</v>
      </c>
      <c r="P969" t="str">
        <f>VLOOKUP(B969, patient!A:F, 6, FALSE)</f>
        <v>Black</v>
      </c>
      <c r="Q969" t="s">
        <v>492</v>
      </c>
      <c r="R969">
        <v>518</v>
      </c>
      <c r="S969">
        <v>70</v>
      </c>
      <c r="U969" s="1" t="str">
        <f t="shared" si="45"/>
        <v>No</v>
      </c>
      <c r="V969">
        <v>2</v>
      </c>
      <c r="W969" t="s">
        <v>492</v>
      </c>
      <c r="X969" t="s">
        <v>488</v>
      </c>
      <c r="Y969" t="str">
        <f t="shared" si="46"/>
        <v>Scheduled</v>
      </c>
      <c r="Z969" t="s">
        <v>489</v>
      </c>
      <c r="AC969" t="s">
        <v>493</v>
      </c>
      <c r="AD969">
        <v>432.6</v>
      </c>
      <c r="AE969">
        <v>30</v>
      </c>
      <c r="AF969" t="str">
        <f t="shared" si="47"/>
        <v>Apr</v>
      </c>
    </row>
    <row r="970" spans="1:32" x14ac:dyDescent="0.25">
      <c r="A970" s="1">
        <v>45388</v>
      </c>
      <c r="B970">
        <v>1028</v>
      </c>
      <c r="C970">
        <v>5</v>
      </c>
      <c r="D970">
        <v>2</v>
      </c>
      <c r="E970">
        <v>3</v>
      </c>
      <c r="F970">
        <v>2</v>
      </c>
      <c r="G970">
        <v>1</v>
      </c>
      <c r="H970">
        <f>VLOOKUP(B970, patient!A:E, 5, FALSE)</f>
        <v>9</v>
      </c>
      <c r="I970" t="str">
        <f>VLOOKUP(H970, city!A:B, 2, FALSE)</f>
        <v>Edinburgh</v>
      </c>
      <c r="J970" t="str">
        <f>VLOOKUP(E970, diagnosis!A:B, 2, FALSE)</f>
        <v>Fracture</v>
      </c>
      <c r="K970" t="str">
        <f>VLOOKUP(D970, department!A:B, 2, FALSE)</f>
        <v>General Surgery</v>
      </c>
      <c r="L970" t="str">
        <f>VLOOKUP(C970, provider!A:B, 2, FALSE)</f>
        <v>Dr. Sade Kikiola</v>
      </c>
      <c r="M970" t="str">
        <f>VLOOKUP(G970, insurance!A:B, 2, FALSE)</f>
        <v>Aviva</v>
      </c>
      <c r="N970">
        <f>VLOOKUP(B970, patient!A:D, 4, FALSE)</f>
        <v>37</v>
      </c>
      <c r="O970" t="str">
        <f>VLOOKUP(B970, patient!A:C, 3, FALSE)</f>
        <v>Male</v>
      </c>
      <c r="P970" t="str">
        <f>VLOOKUP(B970, patient!A:F, 6, FALSE)</f>
        <v>Other</v>
      </c>
      <c r="Q970" t="s">
        <v>486</v>
      </c>
      <c r="R970">
        <v>711</v>
      </c>
      <c r="S970">
        <v>186</v>
      </c>
      <c r="T970" s="1">
        <v>45400</v>
      </c>
      <c r="U970" s="1" t="str">
        <f t="shared" si="45"/>
        <v>Yes</v>
      </c>
      <c r="V970">
        <v>1</v>
      </c>
      <c r="W970" t="s">
        <v>494</v>
      </c>
      <c r="X970" t="s">
        <v>488</v>
      </c>
      <c r="Y970" t="str">
        <f t="shared" si="46"/>
        <v>Scheduled</v>
      </c>
      <c r="Z970" t="s">
        <v>489</v>
      </c>
      <c r="AC970" t="s">
        <v>490</v>
      </c>
      <c r="AD970">
        <v>627.9</v>
      </c>
      <c r="AE970">
        <v>0</v>
      </c>
      <c r="AF970" t="str">
        <f t="shared" si="47"/>
        <v>Apr</v>
      </c>
    </row>
    <row r="971" spans="1:32" x14ac:dyDescent="0.25">
      <c r="A971" s="1">
        <v>45388</v>
      </c>
      <c r="B971">
        <v>1479</v>
      </c>
      <c r="C971">
        <v>5</v>
      </c>
      <c r="D971">
        <v>3</v>
      </c>
      <c r="E971">
        <v>4</v>
      </c>
      <c r="F971">
        <v>2</v>
      </c>
      <c r="G971">
        <v>2</v>
      </c>
      <c r="H971">
        <f>VLOOKUP(B971, patient!A:E, 5, FALSE)</f>
        <v>22</v>
      </c>
      <c r="I971" t="str">
        <f>VLOOKUP(H971, city!A:B, 2, FALSE)</f>
        <v>Liverpool</v>
      </c>
      <c r="J971" t="str">
        <f>VLOOKUP(E971, diagnosis!A:B, 2, FALSE)</f>
        <v>Hypertension</v>
      </c>
      <c r="K971" t="str">
        <f>VLOOKUP(D971, department!A:B, 2, FALSE)</f>
        <v>Neurology</v>
      </c>
      <c r="L971" t="str">
        <f>VLOOKUP(C971, provider!A:B, 2, FALSE)</f>
        <v>Dr. Sade Kikiola</v>
      </c>
      <c r="M971" t="str">
        <f>VLOOKUP(G971, insurance!A:B, 2, FALSE)</f>
        <v>AXA</v>
      </c>
      <c r="N971">
        <f>VLOOKUP(B971, patient!A:D, 4, FALSE)</f>
        <v>30</v>
      </c>
      <c r="O971" t="str">
        <f>VLOOKUP(B971, patient!A:C, 3, FALSE)</f>
        <v>Female</v>
      </c>
      <c r="P971" t="str">
        <f>VLOOKUP(B971, patient!A:F, 6, FALSE)</f>
        <v>Hispanic</v>
      </c>
      <c r="Q971" t="s">
        <v>491</v>
      </c>
      <c r="R971">
        <v>466</v>
      </c>
      <c r="S971">
        <v>121</v>
      </c>
      <c r="U971" s="1" t="str">
        <f t="shared" si="45"/>
        <v>No</v>
      </c>
      <c r="V971">
        <v>2</v>
      </c>
      <c r="W971" t="s">
        <v>487</v>
      </c>
      <c r="X971" t="s">
        <v>495</v>
      </c>
      <c r="Y971" t="str">
        <f t="shared" si="46"/>
        <v>Emergency</v>
      </c>
      <c r="Z971" t="s">
        <v>489</v>
      </c>
      <c r="AC971" t="s">
        <v>498</v>
      </c>
      <c r="AD971">
        <v>417.9</v>
      </c>
      <c r="AE971">
        <v>10</v>
      </c>
      <c r="AF971" t="str">
        <f t="shared" si="47"/>
        <v>Apr</v>
      </c>
    </row>
    <row r="972" spans="1:32" x14ac:dyDescent="0.25">
      <c r="A972" s="1">
        <v>45389</v>
      </c>
      <c r="B972">
        <v>1866</v>
      </c>
      <c r="C972">
        <v>5</v>
      </c>
      <c r="D972">
        <v>3</v>
      </c>
      <c r="E972">
        <v>1</v>
      </c>
      <c r="F972">
        <v>1</v>
      </c>
      <c r="G972">
        <v>2</v>
      </c>
      <c r="H972">
        <f>VLOOKUP(B972, patient!A:E, 5, FALSE)</f>
        <v>40</v>
      </c>
      <c r="I972" t="str">
        <f>VLOOKUP(H972, city!A:B, 2, FALSE)</f>
        <v>Sheffield</v>
      </c>
      <c r="J972" t="str">
        <f>VLOOKUP(E972, diagnosis!A:B, 2, FALSE)</f>
        <v>Appendicitis</v>
      </c>
      <c r="K972" t="str">
        <f>VLOOKUP(D972, department!A:B, 2, FALSE)</f>
        <v>Neurology</v>
      </c>
      <c r="L972" t="str">
        <f>VLOOKUP(C972, provider!A:B, 2, FALSE)</f>
        <v>Dr. Sade Kikiola</v>
      </c>
      <c r="M972" t="str">
        <f>VLOOKUP(G972, insurance!A:B, 2, FALSE)</f>
        <v>AXA</v>
      </c>
      <c r="N972">
        <f>VLOOKUP(B972, patient!A:D, 4, FALSE)</f>
        <v>45</v>
      </c>
      <c r="O972" t="str">
        <f>VLOOKUP(B972, patient!A:C, 3, FALSE)</f>
        <v>Female</v>
      </c>
      <c r="P972" t="str">
        <f>VLOOKUP(B972, patient!A:F, 6, FALSE)</f>
        <v>Black</v>
      </c>
      <c r="Q972" t="s">
        <v>492</v>
      </c>
      <c r="R972">
        <v>958</v>
      </c>
      <c r="S972">
        <v>133</v>
      </c>
      <c r="U972" s="1" t="str">
        <f t="shared" si="45"/>
        <v>No</v>
      </c>
      <c r="V972">
        <v>1</v>
      </c>
      <c r="W972" t="s">
        <v>487</v>
      </c>
      <c r="X972" t="s">
        <v>495</v>
      </c>
      <c r="Y972" t="str">
        <f t="shared" si="46"/>
        <v>Emergency</v>
      </c>
      <c r="Z972" t="s">
        <v>489</v>
      </c>
      <c r="AC972" t="s">
        <v>493</v>
      </c>
      <c r="AD972">
        <v>784.7</v>
      </c>
      <c r="AE972">
        <v>30</v>
      </c>
      <c r="AF972" t="str">
        <f t="shared" si="47"/>
        <v>Apr</v>
      </c>
    </row>
    <row r="973" spans="1:32" x14ac:dyDescent="0.25">
      <c r="A973" s="1">
        <v>45389</v>
      </c>
      <c r="B973">
        <v>2486</v>
      </c>
      <c r="C973">
        <v>5</v>
      </c>
      <c r="D973">
        <v>2</v>
      </c>
      <c r="E973">
        <v>3</v>
      </c>
      <c r="F973">
        <v>2</v>
      </c>
      <c r="G973">
        <v>2</v>
      </c>
      <c r="H973">
        <f>VLOOKUP(B973, patient!A:E, 5, FALSE)</f>
        <v>19</v>
      </c>
      <c r="I973" t="str">
        <f>VLOOKUP(H973, city!A:B, 2, FALSE)</f>
        <v>Leeds</v>
      </c>
      <c r="J973" t="str">
        <f>VLOOKUP(E973, diagnosis!A:B, 2, FALSE)</f>
        <v>Fracture</v>
      </c>
      <c r="K973" t="str">
        <f>VLOOKUP(D973, department!A:B, 2, FALSE)</f>
        <v>General Surgery</v>
      </c>
      <c r="L973" t="str">
        <f>VLOOKUP(C973, provider!A:B, 2, FALSE)</f>
        <v>Dr. Sade Kikiola</v>
      </c>
      <c r="M973" t="str">
        <f>VLOOKUP(G973, insurance!A:B, 2, FALSE)</f>
        <v>AXA</v>
      </c>
      <c r="N973">
        <f>VLOOKUP(B973, patient!A:D, 4, FALSE)</f>
        <v>65</v>
      </c>
      <c r="O973" t="str">
        <f>VLOOKUP(B973, patient!A:C, 3, FALSE)</f>
        <v>Male</v>
      </c>
      <c r="P973" t="str">
        <f>VLOOKUP(B973, patient!A:F, 6, FALSE)</f>
        <v>White</v>
      </c>
      <c r="Q973" t="s">
        <v>486</v>
      </c>
      <c r="R973">
        <v>483</v>
      </c>
      <c r="S973">
        <v>190</v>
      </c>
      <c r="T973" s="1">
        <v>45408</v>
      </c>
      <c r="U973" s="1" t="str">
        <f t="shared" si="45"/>
        <v>Yes</v>
      </c>
      <c r="V973">
        <v>2</v>
      </c>
      <c r="W973" t="s">
        <v>487</v>
      </c>
      <c r="X973" t="s">
        <v>495</v>
      </c>
      <c r="Y973" t="str">
        <f t="shared" si="46"/>
        <v>Emergency</v>
      </c>
      <c r="Z973" t="s">
        <v>489</v>
      </c>
      <c r="AC973" t="s">
        <v>490</v>
      </c>
      <c r="AE973">
        <v>0</v>
      </c>
      <c r="AF973" t="str">
        <f t="shared" si="47"/>
        <v>Apr</v>
      </c>
    </row>
    <row r="974" spans="1:32" x14ac:dyDescent="0.25">
      <c r="A974" s="1">
        <v>45389</v>
      </c>
      <c r="B974">
        <v>4657</v>
      </c>
      <c r="C974">
        <v>5</v>
      </c>
      <c r="D974">
        <v>3</v>
      </c>
      <c r="E974">
        <v>4</v>
      </c>
      <c r="F974">
        <v>1</v>
      </c>
      <c r="G974">
        <v>2</v>
      </c>
      <c r="H974">
        <f>VLOOKUP(B974, patient!A:E, 5, FALSE)</f>
        <v>17</v>
      </c>
      <c r="I974" t="str">
        <f>VLOOKUP(H974, city!A:B, 2, FALSE)</f>
        <v>Leeds</v>
      </c>
      <c r="J974" t="str">
        <f>VLOOKUP(E974, diagnosis!A:B, 2, FALSE)</f>
        <v>Hypertension</v>
      </c>
      <c r="K974" t="str">
        <f>VLOOKUP(D974, department!A:B, 2, FALSE)</f>
        <v>Neurology</v>
      </c>
      <c r="L974" t="str">
        <f>VLOOKUP(C974, provider!A:B, 2, FALSE)</f>
        <v>Dr. Sade Kikiola</v>
      </c>
      <c r="M974" t="str">
        <f>VLOOKUP(G974, insurance!A:B, 2, FALSE)</f>
        <v>AXA</v>
      </c>
      <c r="N974">
        <f>VLOOKUP(B974, patient!A:D, 4, FALSE)</f>
        <v>46</v>
      </c>
      <c r="O974" t="str">
        <f>VLOOKUP(B974, patient!A:C, 3, FALSE)</f>
        <v>Female</v>
      </c>
      <c r="P974" t="str">
        <f>VLOOKUP(B974, patient!A:F, 6, FALSE)</f>
        <v>White</v>
      </c>
      <c r="Q974" t="s">
        <v>486</v>
      </c>
      <c r="R974">
        <v>414</v>
      </c>
      <c r="S974">
        <v>88</v>
      </c>
      <c r="T974" s="1">
        <v>45416</v>
      </c>
      <c r="U974" s="1" t="str">
        <f t="shared" si="45"/>
        <v>Yes</v>
      </c>
      <c r="V974">
        <v>1</v>
      </c>
      <c r="W974" t="s">
        <v>494</v>
      </c>
      <c r="X974" t="s">
        <v>495</v>
      </c>
      <c r="Y974" t="str">
        <f t="shared" si="46"/>
        <v>Emergency</v>
      </c>
      <c r="Z974" t="s">
        <v>489</v>
      </c>
      <c r="AC974" t="s">
        <v>490</v>
      </c>
      <c r="AE974">
        <v>0</v>
      </c>
      <c r="AF974" t="str">
        <f t="shared" si="47"/>
        <v>Apr</v>
      </c>
    </row>
    <row r="975" spans="1:32" x14ac:dyDescent="0.25">
      <c r="A975" s="1">
        <v>45389</v>
      </c>
      <c r="B975">
        <v>906</v>
      </c>
      <c r="C975">
        <v>5</v>
      </c>
      <c r="D975">
        <v>1</v>
      </c>
      <c r="E975">
        <v>4</v>
      </c>
      <c r="F975">
        <v>3</v>
      </c>
      <c r="G975">
        <v>3</v>
      </c>
      <c r="H975">
        <f>VLOOKUP(B975, patient!A:E, 5, FALSE)</f>
        <v>21</v>
      </c>
      <c r="I975" t="str">
        <f>VLOOKUP(H975, city!A:B, 2, FALSE)</f>
        <v>Liverpool</v>
      </c>
      <c r="J975" t="str">
        <f>VLOOKUP(E975, diagnosis!A:B, 2, FALSE)</f>
        <v>Hypertension</v>
      </c>
      <c r="K975" t="str">
        <f>VLOOKUP(D975, department!A:B, 2, FALSE)</f>
        <v>Cardiology</v>
      </c>
      <c r="L975" t="str">
        <f>VLOOKUP(C975, provider!A:B, 2, FALSE)</f>
        <v>Dr. Sade Kikiola</v>
      </c>
      <c r="M975" t="str">
        <f>VLOOKUP(G975, insurance!A:B, 2, FALSE)</f>
        <v>Allianz</v>
      </c>
      <c r="N975">
        <f>VLOOKUP(B975, patient!A:D, 4, FALSE)</f>
        <v>30</v>
      </c>
      <c r="O975" t="str">
        <f>VLOOKUP(B975, patient!A:C, 3, FALSE)</f>
        <v>Male</v>
      </c>
      <c r="P975" t="str">
        <f>VLOOKUP(B975, patient!A:F, 6, FALSE)</f>
        <v>Other</v>
      </c>
      <c r="Q975" t="s">
        <v>492</v>
      </c>
      <c r="R975">
        <v>828</v>
      </c>
      <c r="S975">
        <v>172</v>
      </c>
      <c r="U975" s="1" t="str">
        <f t="shared" si="45"/>
        <v>No</v>
      </c>
      <c r="V975">
        <v>2</v>
      </c>
      <c r="W975" t="s">
        <v>492</v>
      </c>
      <c r="X975" t="s">
        <v>495</v>
      </c>
      <c r="Y975" t="str">
        <f t="shared" si="46"/>
        <v>Emergency</v>
      </c>
      <c r="Z975" t="s">
        <v>489</v>
      </c>
      <c r="AC975" t="s">
        <v>493</v>
      </c>
      <c r="AE975">
        <v>30</v>
      </c>
      <c r="AF975" t="str">
        <f t="shared" si="47"/>
        <v>Apr</v>
      </c>
    </row>
    <row r="976" spans="1:32" x14ac:dyDescent="0.25">
      <c r="A976" s="1">
        <v>45389</v>
      </c>
      <c r="B976">
        <v>3493</v>
      </c>
      <c r="C976">
        <v>5</v>
      </c>
      <c r="D976">
        <v>2</v>
      </c>
      <c r="E976">
        <v>1</v>
      </c>
      <c r="F976">
        <v>2</v>
      </c>
      <c r="G976">
        <v>2</v>
      </c>
      <c r="H976">
        <f>VLOOKUP(B976, patient!A:E, 5, FALSE)</f>
        <v>7</v>
      </c>
      <c r="I976" t="str">
        <f>VLOOKUP(H976, city!A:B, 2, FALSE)</f>
        <v>Bristol</v>
      </c>
      <c r="J976" t="str">
        <f>VLOOKUP(E976, diagnosis!A:B, 2, FALSE)</f>
        <v>Appendicitis</v>
      </c>
      <c r="K976" t="str">
        <f>VLOOKUP(D976, department!A:B, 2, FALSE)</f>
        <v>General Surgery</v>
      </c>
      <c r="L976" t="str">
        <f>VLOOKUP(C976, provider!A:B, 2, FALSE)</f>
        <v>Dr. Sade Kikiola</v>
      </c>
      <c r="M976" t="str">
        <f>VLOOKUP(G976, insurance!A:B, 2, FALSE)</f>
        <v>AXA</v>
      </c>
      <c r="N976">
        <f>VLOOKUP(B976, patient!A:D, 4, FALSE)</f>
        <v>63</v>
      </c>
      <c r="O976" t="str">
        <f>VLOOKUP(B976, patient!A:C, 3, FALSE)</f>
        <v>Male</v>
      </c>
      <c r="P976" t="str">
        <f>VLOOKUP(B976, patient!A:F, 6, FALSE)</f>
        <v>Other</v>
      </c>
      <c r="Q976" t="s">
        <v>486</v>
      </c>
      <c r="R976">
        <v>541</v>
      </c>
      <c r="S976">
        <v>113</v>
      </c>
      <c r="T976" s="1">
        <v>45416</v>
      </c>
      <c r="U976" s="1" t="str">
        <f t="shared" si="45"/>
        <v>Yes</v>
      </c>
      <c r="V976">
        <v>1</v>
      </c>
      <c r="W976" t="s">
        <v>487</v>
      </c>
      <c r="X976" t="s">
        <v>495</v>
      </c>
      <c r="Y976" t="str">
        <f t="shared" si="46"/>
        <v>Emergency</v>
      </c>
      <c r="Z976" t="s">
        <v>489</v>
      </c>
      <c r="AC976" t="s">
        <v>490</v>
      </c>
      <c r="AD976">
        <v>457.8</v>
      </c>
      <c r="AE976">
        <v>0</v>
      </c>
      <c r="AF976" t="str">
        <f t="shared" si="47"/>
        <v>Apr</v>
      </c>
    </row>
    <row r="977" spans="1:32" x14ac:dyDescent="0.25">
      <c r="A977" s="1">
        <v>45389</v>
      </c>
      <c r="B977">
        <v>440</v>
      </c>
      <c r="C977">
        <v>5</v>
      </c>
      <c r="D977">
        <v>4</v>
      </c>
      <c r="E977">
        <v>5</v>
      </c>
      <c r="F977">
        <v>5</v>
      </c>
      <c r="G977">
        <v>3</v>
      </c>
      <c r="H977">
        <f>VLOOKUP(B977, patient!A:E, 5, FALSE)</f>
        <v>3</v>
      </c>
      <c r="I977" t="str">
        <f>VLOOKUP(H977, city!A:B, 2, FALSE)</f>
        <v>Birmingham</v>
      </c>
      <c r="J977" t="str">
        <f>VLOOKUP(E977, diagnosis!A:B, 2, FALSE)</f>
        <v>Migraine</v>
      </c>
      <c r="K977" t="str">
        <f>VLOOKUP(D977, department!A:B, 2, FALSE)</f>
        <v>Orthopedics</v>
      </c>
      <c r="L977" t="str">
        <f>VLOOKUP(C977, provider!A:B, 2, FALSE)</f>
        <v>Dr. Sade Kikiola</v>
      </c>
      <c r="M977" t="str">
        <f>VLOOKUP(G977, insurance!A:B, 2, FALSE)</f>
        <v>Allianz</v>
      </c>
      <c r="N977">
        <f>VLOOKUP(B977, patient!A:D, 4, FALSE)</f>
        <v>52</v>
      </c>
      <c r="O977" t="str">
        <f>VLOOKUP(B977, patient!A:C, 3, FALSE)</f>
        <v>Female</v>
      </c>
      <c r="P977" t="str">
        <f>VLOOKUP(B977, patient!A:F, 6, FALSE)</f>
        <v>Other</v>
      </c>
      <c r="Q977" t="s">
        <v>486</v>
      </c>
      <c r="R977">
        <v>853</v>
      </c>
      <c r="S977">
        <v>139</v>
      </c>
      <c r="T977" s="1">
        <v>45396</v>
      </c>
      <c r="U977" s="1" t="str">
        <f t="shared" si="45"/>
        <v>Yes</v>
      </c>
      <c r="V977">
        <v>2</v>
      </c>
      <c r="W977" t="s">
        <v>487</v>
      </c>
      <c r="X977" t="s">
        <v>488</v>
      </c>
      <c r="Y977" t="str">
        <f t="shared" si="46"/>
        <v>Scheduled</v>
      </c>
      <c r="Z977" t="s">
        <v>489</v>
      </c>
      <c r="AC977" t="s">
        <v>490</v>
      </c>
      <c r="AD977">
        <v>694.4</v>
      </c>
      <c r="AE977">
        <v>0</v>
      </c>
      <c r="AF977" t="str">
        <f t="shared" si="47"/>
        <v>Apr</v>
      </c>
    </row>
    <row r="978" spans="1:32" x14ac:dyDescent="0.25">
      <c r="A978" s="1">
        <v>45389</v>
      </c>
      <c r="B978">
        <v>4971</v>
      </c>
      <c r="C978">
        <v>5</v>
      </c>
      <c r="D978">
        <v>4</v>
      </c>
      <c r="E978">
        <v>2</v>
      </c>
      <c r="F978">
        <v>5</v>
      </c>
      <c r="G978">
        <v>2</v>
      </c>
      <c r="H978">
        <f>VLOOKUP(B978, patient!A:E, 5, FALSE)</f>
        <v>6</v>
      </c>
      <c r="I978" t="str">
        <f>VLOOKUP(H978, city!A:B, 2, FALSE)</f>
        <v>Bristol</v>
      </c>
      <c r="J978" t="str">
        <f>VLOOKUP(E978, diagnosis!A:B, 2, FALSE)</f>
        <v>Asthma</v>
      </c>
      <c r="K978" t="str">
        <f>VLOOKUP(D978, department!A:B, 2, FALSE)</f>
        <v>Orthopedics</v>
      </c>
      <c r="L978" t="str">
        <f>VLOOKUP(C978, provider!A:B, 2, FALSE)</f>
        <v>Dr. Sade Kikiola</v>
      </c>
      <c r="M978" t="str">
        <f>VLOOKUP(G978, insurance!A:B, 2, FALSE)</f>
        <v>AXA</v>
      </c>
      <c r="N978">
        <f>VLOOKUP(B978, patient!A:D, 4, FALSE)</f>
        <v>78</v>
      </c>
      <c r="O978" t="str">
        <f>VLOOKUP(B978, patient!A:C, 3, FALSE)</f>
        <v>Male</v>
      </c>
      <c r="P978" t="str">
        <f>VLOOKUP(B978, patient!A:F, 6, FALSE)</f>
        <v>White</v>
      </c>
      <c r="Q978" t="s">
        <v>492</v>
      </c>
      <c r="R978">
        <v>286</v>
      </c>
      <c r="S978">
        <v>44</v>
      </c>
      <c r="U978" s="1" t="str">
        <f t="shared" si="45"/>
        <v>No</v>
      </c>
      <c r="V978">
        <v>1</v>
      </c>
      <c r="W978" t="s">
        <v>494</v>
      </c>
      <c r="X978" t="s">
        <v>488</v>
      </c>
      <c r="Y978" t="str">
        <f t="shared" si="46"/>
        <v>Scheduled</v>
      </c>
      <c r="Z978" t="s">
        <v>497</v>
      </c>
      <c r="AC978" t="s">
        <v>496</v>
      </c>
      <c r="AD978">
        <v>266</v>
      </c>
      <c r="AE978">
        <v>50</v>
      </c>
      <c r="AF978" t="str">
        <f t="shared" si="47"/>
        <v>Apr</v>
      </c>
    </row>
    <row r="979" spans="1:32" x14ac:dyDescent="0.25">
      <c r="A979" s="1">
        <v>45389</v>
      </c>
      <c r="B979">
        <v>2178</v>
      </c>
      <c r="C979">
        <v>5</v>
      </c>
      <c r="D979">
        <v>4</v>
      </c>
      <c r="E979">
        <v>4</v>
      </c>
      <c r="F979">
        <v>5</v>
      </c>
      <c r="G979">
        <v>2</v>
      </c>
      <c r="H979">
        <f>VLOOKUP(B979, patient!A:E, 5, FALSE)</f>
        <v>7</v>
      </c>
      <c r="I979" t="str">
        <f>VLOOKUP(H979, city!A:B, 2, FALSE)</f>
        <v>Bristol</v>
      </c>
      <c r="J979" t="str">
        <f>VLOOKUP(E979, diagnosis!A:B, 2, FALSE)</f>
        <v>Hypertension</v>
      </c>
      <c r="K979" t="str">
        <f>VLOOKUP(D979, department!A:B, 2, FALSE)</f>
        <v>Orthopedics</v>
      </c>
      <c r="L979" t="str">
        <f>VLOOKUP(C979, provider!A:B, 2, FALSE)</f>
        <v>Dr. Sade Kikiola</v>
      </c>
      <c r="M979" t="str">
        <f>VLOOKUP(G979, insurance!A:B, 2, FALSE)</f>
        <v>AXA</v>
      </c>
      <c r="N979">
        <f>VLOOKUP(B979, patient!A:D, 4, FALSE)</f>
        <v>23</v>
      </c>
      <c r="O979" t="str">
        <f>VLOOKUP(B979, patient!A:C, 3, FALSE)</f>
        <v>Male</v>
      </c>
      <c r="P979" t="str">
        <f>VLOOKUP(B979, patient!A:F, 6, FALSE)</f>
        <v>White</v>
      </c>
      <c r="Q979" t="s">
        <v>492</v>
      </c>
      <c r="R979">
        <v>523</v>
      </c>
      <c r="S979">
        <v>171</v>
      </c>
      <c r="U979" s="1" t="str">
        <f t="shared" si="45"/>
        <v>No</v>
      </c>
      <c r="V979">
        <v>2</v>
      </c>
      <c r="W979" t="s">
        <v>494</v>
      </c>
      <c r="X979" t="s">
        <v>488</v>
      </c>
      <c r="Y979" t="str">
        <f t="shared" si="46"/>
        <v>Scheduled</v>
      </c>
      <c r="Z979" t="s">
        <v>489</v>
      </c>
      <c r="AC979" t="s">
        <v>498</v>
      </c>
      <c r="AD979">
        <v>492.8</v>
      </c>
      <c r="AE979">
        <v>10</v>
      </c>
      <c r="AF979" t="str">
        <f t="shared" si="47"/>
        <v>Apr</v>
      </c>
    </row>
    <row r="980" spans="1:32" x14ac:dyDescent="0.25">
      <c r="A980" s="1">
        <v>45389</v>
      </c>
      <c r="B980">
        <v>1489</v>
      </c>
      <c r="C980">
        <v>5</v>
      </c>
      <c r="D980">
        <v>5</v>
      </c>
      <c r="E980">
        <v>2</v>
      </c>
      <c r="F980">
        <v>2</v>
      </c>
      <c r="G980">
        <v>3</v>
      </c>
      <c r="H980">
        <f>VLOOKUP(B980, patient!A:E, 5, FALSE)</f>
        <v>12</v>
      </c>
      <c r="I980" t="str">
        <f>VLOOKUP(H980, city!A:B, 2, FALSE)</f>
        <v>Edinburgh</v>
      </c>
      <c r="J980" t="str">
        <f>VLOOKUP(E980, diagnosis!A:B, 2, FALSE)</f>
        <v>Asthma</v>
      </c>
      <c r="K980" t="str">
        <f>VLOOKUP(D980, department!A:B, 2, FALSE)</f>
        <v>Pediatrics</v>
      </c>
      <c r="L980" t="str">
        <f>VLOOKUP(C980, provider!A:B, 2, FALSE)</f>
        <v>Dr. Sade Kikiola</v>
      </c>
      <c r="M980" t="str">
        <f>VLOOKUP(G980, insurance!A:B, 2, FALSE)</f>
        <v>Allianz</v>
      </c>
      <c r="N980">
        <f>VLOOKUP(B980, patient!A:D, 4, FALSE)</f>
        <v>35</v>
      </c>
      <c r="O980" t="str">
        <f>VLOOKUP(B980, patient!A:C, 3, FALSE)</f>
        <v>Female</v>
      </c>
      <c r="P980" t="str">
        <f>VLOOKUP(B980, patient!A:F, 6, FALSE)</f>
        <v>Black</v>
      </c>
      <c r="Q980" t="s">
        <v>491</v>
      </c>
      <c r="R980">
        <v>951</v>
      </c>
      <c r="S980">
        <v>123</v>
      </c>
      <c r="U980" s="1" t="str">
        <f t="shared" si="45"/>
        <v>No</v>
      </c>
      <c r="V980">
        <v>1</v>
      </c>
      <c r="W980" t="s">
        <v>492</v>
      </c>
      <c r="X980" t="s">
        <v>488</v>
      </c>
      <c r="Y980" t="str">
        <f t="shared" si="46"/>
        <v>Scheduled</v>
      </c>
      <c r="Z980" t="s">
        <v>497</v>
      </c>
      <c r="AC980" t="s">
        <v>498</v>
      </c>
      <c r="AD980">
        <v>758.8</v>
      </c>
      <c r="AE980">
        <v>10</v>
      </c>
      <c r="AF980" t="str">
        <f t="shared" si="47"/>
        <v>Apr</v>
      </c>
    </row>
    <row r="981" spans="1:32" x14ac:dyDescent="0.25">
      <c r="A981" s="1">
        <v>45389</v>
      </c>
      <c r="B981">
        <v>2491</v>
      </c>
      <c r="C981">
        <v>5</v>
      </c>
      <c r="D981">
        <v>2</v>
      </c>
      <c r="E981">
        <v>2</v>
      </c>
      <c r="F981">
        <v>2</v>
      </c>
      <c r="G981">
        <v>2</v>
      </c>
      <c r="H981">
        <f>VLOOKUP(B981, patient!A:E, 5, FALSE)</f>
        <v>9</v>
      </c>
      <c r="I981" t="str">
        <f>VLOOKUP(H981, city!A:B, 2, FALSE)</f>
        <v>Edinburgh</v>
      </c>
      <c r="J981" t="str">
        <f>VLOOKUP(E981, diagnosis!A:B, 2, FALSE)</f>
        <v>Asthma</v>
      </c>
      <c r="K981" t="str">
        <f>VLOOKUP(D981, department!A:B, 2, FALSE)</f>
        <v>General Surgery</v>
      </c>
      <c r="L981" t="str">
        <f>VLOOKUP(C981, provider!A:B, 2, FALSE)</f>
        <v>Dr. Sade Kikiola</v>
      </c>
      <c r="M981" t="str">
        <f>VLOOKUP(G981, insurance!A:B, 2, FALSE)</f>
        <v>AXA</v>
      </c>
      <c r="N981">
        <f>VLOOKUP(B981, patient!A:D, 4, FALSE)</f>
        <v>68</v>
      </c>
      <c r="O981" t="str">
        <f>VLOOKUP(B981, patient!A:C, 3, FALSE)</f>
        <v>Female</v>
      </c>
      <c r="P981" t="str">
        <f>VLOOKUP(B981, patient!A:F, 6, FALSE)</f>
        <v>Black</v>
      </c>
      <c r="Q981" t="s">
        <v>486</v>
      </c>
      <c r="R981">
        <v>999</v>
      </c>
      <c r="S981">
        <v>62</v>
      </c>
      <c r="T981" s="1">
        <v>45401</v>
      </c>
      <c r="U981" s="1" t="str">
        <f t="shared" si="45"/>
        <v>Yes</v>
      </c>
      <c r="V981">
        <v>2</v>
      </c>
      <c r="W981" t="s">
        <v>492</v>
      </c>
      <c r="X981" t="s">
        <v>495</v>
      </c>
      <c r="Y981" t="str">
        <f t="shared" si="46"/>
        <v>Emergency</v>
      </c>
      <c r="Z981" t="s">
        <v>497</v>
      </c>
      <c r="AC981" t="s">
        <v>490</v>
      </c>
      <c r="AD981">
        <v>742.7</v>
      </c>
      <c r="AE981">
        <v>0</v>
      </c>
      <c r="AF981" t="str">
        <f t="shared" si="47"/>
        <v>Apr</v>
      </c>
    </row>
    <row r="982" spans="1:32" x14ac:dyDescent="0.25">
      <c r="A982" s="1">
        <v>45390</v>
      </c>
      <c r="B982">
        <v>388</v>
      </c>
      <c r="C982">
        <v>5</v>
      </c>
      <c r="D982">
        <v>2</v>
      </c>
      <c r="E982">
        <v>1</v>
      </c>
      <c r="F982">
        <v>2</v>
      </c>
      <c r="G982">
        <v>1</v>
      </c>
      <c r="H982">
        <f>VLOOKUP(B982, patient!A:E, 5, FALSE)</f>
        <v>16</v>
      </c>
      <c r="I982" t="str">
        <f>VLOOKUP(H982, city!A:B, 2, FALSE)</f>
        <v>Glasgow</v>
      </c>
      <c r="J982" t="str">
        <f>VLOOKUP(E982, diagnosis!A:B, 2, FALSE)</f>
        <v>Appendicitis</v>
      </c>
      <c r="K982" t="str">
        <f>VLOOKUP(D982, department!A:B, 2, FALSE)</f>
        <v>General Surgery</v>
      </c>
      <c r="L982" t="str">
        <f>VLOOKUP(C982, provider!A:B, 2, FALSE)</f>
        <v>Dr. Sade Kikiola</v>
      </c>
      <c r="M982" t="str">
        <f>VLOOKUP(G982, insurance!A:B, 2, FALSE)</f>
        <v>Aviva</v>
      </c>
      <c r="N982">
        <f>VLOOKUP(B982, patient!A:D, 4, FALSE)</f>
        <v>22</v>
      </c>
      <c r="O982" t="str">
        <f>VLOOKUP(B982, patient!A:C, 3, FALSE)</f>
        <v>Female</v>
      </c>
      <c r="P982" t="str">
        <f>VLOOKUP(B982, patient!A:F, 6, FALSE)</f>
        <v>Other</v>
      </c>
      <c r="Q982" t="s">
        <v>486</v>
      </c>
      <c r="R982">
        <v>52</v>
      </c>
      <c r="S982">
        <v>78</v>
      </c>
      <c r="T982" s="1">
        <v>45404</v>
      </c>
      <c r="U982" s="1" t="str">
        <f t="shared" si="45"/>
        <v>Yes</v>
      </c>
      <c r="V982">
        <v>1</v>
      </c>
      <c r="W982" t="s">
        <v>487</v>
      </c>
      <c r="X982" t="s">
        <v>488</v>
      </c>
      <c r="Y982" t="str">
        <f t="shared" si="46"/>
        <v>Scheduled</v>
      </c>
      <c r="Z982" t="s">
        <v>497</v>
      </c>
      <c r="AC982" t="s">
        <v>490</v>
      </c>
      <c r="AD982">
        <v>91</v>
      </c>
      <c r="AE982">
        <v>0</v>
      </c>
      <c r="AF982" t="str">
        <f t="shared" si="47"/>
        <v>Apr</v>
      </c>
    </row>
    <row r="983" spans="1:32" x14ac:dyDescent="0.25">
      <c r="A983" s="1">
        <v>45390</v>
      </c>
      <c r="B983">
        <v>4690</v>
      </c>
      <c r="C983">
        <v>5</v>
      </c>
      <c r="D983">
        <v>3</v>
      </c>
      <c r="E983">
        <v>5</v>
      </c>
      <c r="F983">
        <v>2</v>
      </c>
      <c r="G983">
        <v>3</v>
      </c>
      <c r="H983">
        <f>VLOOKUP(B983, patient!A:E, 5, FALSE)</f>
        <v>32</v>
      </c>
      <c r="I983" t="str">
        <f>VLOOKUP(H983, city!A:B, 2, FALSE)</f>
        <v>Manchester</v>
      </c>
      <c r="J983" t="str">
        <f>VLOOKUP(E983, diagnosis!A:B, 2, FALSE)</f>
        <v>Migraine</v>
      </c>
      <c r="K983" t="str">
        <f>VLOOKUP(D983, department!A:B, 2, FALSE)</f>
        <v>Neurology</v>
      </c>
      <c r="L983" t="str">
        <f>VLOOKUP(C983, provider!A:B, 2, FALSE)</f>
        <v>Dr. Sade Kikiola</v>
      </c>
      <c r="M983" t="str">
        <f>VLOOKUP(G983, insurance!A:B, 2, FALSE)</f>
        <v>Allianz</v>
      </c>
      <c r="N983">
        <f>VLOOKUP(B983, patient!A:D, 4, FALSE)</f>
        <v>64</v>
      </c>
      <c r="O983" t="str">
        <f>VLOOKUP(B983, patient!A:C, 3, FALSE)</f>
        <v>Male</v>
      </c>
      <c r="P983" t="str">
        <f>VLOOKUP(B983, patient!A:F, 6, FALSE)</f>
        <v>Asian</v>
      </c>
      <c r="Q983" t="s">
        <v>486</v>
      </c>
      <c r="R983">
        <v>528</v>
      </c>
      <c r="S983">
        <v>73</v>
      </c>
      <c r="T983" s="1">
        <v>45409</v>
      </c>
      <c r="U983" s="1" t="str">
        <f t="shared" si="45"/>
        <v>Yes</v>
      </c>
      <c r="V983">
        <v>2</v>
      </c>
      <c r="W983" t="s">
        <v>487</v>
      </c>
      <c r="X983" t="s">
        <v>488</v>
      </c>
      <c r="Y983" t="str">
        <f t="shared" si="46"/>
        <v>Scheduled</v>
      </c>
      <c r="Z983" t="s">
        <v>489</v>
      </c>
      <c r="AC983" t="s">
        <v>490</v>
      </c>
      <c r="AD983">
        <v>420.7</v>
      </c>
      <c r="AE983">
        <v>0</v>
      </c>
      <c r="AF983" t="str">
        <f t="shared" si="47"/>
        <v>Apr</v>
      </c>
    </row>
    <row r="984" spans="1:32" x14ac:dyDescent="0.25">
      <c r="A984" s="1">
        <v>45390</v>
      </c>
      <c r="B984">
        <v>4764</v>
      </c>
      <c r="C984">
        <v>5</v>
      </c>
      <c r="D984">
        <v>2</v>
      </c>
      <c r="E984">
        <v>1</v>
      </c>
      <c r="F984">
        <v>2</v>
      </c>
      <c r="G984">
        <v>3</v>
      </c>
      <c r="H984">
        <f>VLOOKUP(B984, patient!A:E, 5, FALSE)</f>
        <v>32</v>
      </c>
      <c r="I984" t="str">
        <f>VLOOKUP(H984, city!A:B, 2, FALSE)</f>
        <v>Manchester</v>
      </c>
      <c r="J984" t="str">
        <f>VLOOKUP(E984, diagnosis!A:B, 2, FALSE)</f>
        <v>Appendicitis</v>
      </c>
      <c r="K984" t="str">
        <f>VLOOKUP(D984, department!A:B, 2, FALSE)</f>
        <v>General Surgery</v>
      </c>
      <c r="L984" t="str">
        <f>VLOOKUP(C984, provider!A:B, 2, FALSE)</f>
        <v>Dr. Sade Kikiola</v>
      </c>
      <c r="M984" t="str">
        <f>VLOOKUP(G984, insurance!A:B, 2, FALSE)</f>
        <v>Allianz</v>
      </c>
      <c r="N984">
        <f>VLOOKUP(B984, patient!A:D, 4, FALSE)</f>
        <v>42</v>
      </c>
      <c r="O984" t="str">
        <f>VLOOKUP(B984, patient!A:C, 3, FALSE)</f>
        <v>Male</v>
      </c>
      <c r="P984" t="str">
        <f>VLOOKUP(B984, patient!A:F, 6, FALSE)</f>
        <v>Black</v>
      </c>
      <c r="Q984" t="s">
        <v>491</v>
      </c>
      <c r="R984">
        <v>180</v>
      </c>
      <c r="S984">
        <v>98</v>
      </c>
      <c r="U984" s="1" t="str">
        <f t="shared" si="45"/>
        <v>No</v>
      </c>
      <c r="V984">
        <v>1</v>
      </c>
      <c r="W984" t="s">
        <v>494</v>
      </c>
      <c r="X984" t="s">
        <v>488</v>
      </c>
      <c r="Y984" t="str">
        <f t="shared" si="46"/>
        <v>Scheduled</v>
      </c>
      <c r="Z984" t="s">
        <v>497</v>
      </c>
      <c r="AC984" t="s">
        <v>493</v>
      </c>
      <c r="AD984">
        <v>215.6</v>
      </c>
      <c r="AE984">
        <v>30</v>
      </c>
      <c r="AF984" t="str">
        <f t="shared" si="47"/>
        <v>Apr</v>
      </c>
    </row>
    <row r="985" spans="1:32" x14ac:dyDescent="0.25">
      <c r="A985" s="1">
        <v>45390</v>
      </c>
      <c r="B985">
        <v>3812</v>
      </c>
      <c r="C985">
        <v>5</v>
      </c>
      <c r="D985">
        <v>2</v>
      </c>
      <c r="E985">
        <v>4</v>
      </c>
      <c r="F985">
        <v>2</v>
      </c>
      <c r="G985">
        <v>1</v>
      </c>
      <c r="H985">
        <f>VLOOKUP(B985, patient!A:E, 5, FALSE)</f>
        <v>33</v>
      </c>
      <c r="I985" t="str">
        <f>VLOOKUP(H985, city!A:B, 2, FALSE)</f>
        <v>Newcastle</v>
      </c>
      <c r="J985" t="str">
        <f>VLOOKUP(E985, diagnosis!A:B, 2, FALSE)</f>
        <v>Hypertension</v>
      </c>
      <c r="K985" t="str">
        <f>VLOOKUP(D985, department!A:B, 2, FALSE)</f>
        <v>General Surgery</v>
      </c>
      <c r="L985" t="str">
        <f>VLOOKUP(C985, provider!A:B, 2, FALSE)</f>
        <v>Dr. Sade Kikiola</v>
      </c>
      <c r="M985" t="str">
        <f>VLOOKUP(G985, insurance!A:B, 2, FALSE)</f>
        <v>Aviva</v>
      </c>
      <c r="N985">
        <f>VLOOKUP(B985, patient!A:D, 4, FALSE)</f>
        <v>19</v>
      </c>
      <c r="O985" t="str">
        <f>VLOOKUP(B985, patient!A:C, 3, FALSE)</f>
        <v>Female</v>
      </c>
      <c r="P985" t="str">
        <f>VLOOKUP(B985, patient!A:F, 6, FALSE)</f>
        <v>White</v>
      </c>
      <c r="Q985" t="s">
        <v>486</v>
      </c>
      <c r="R985">
        <v>171</v>
      </c>
      <c r="S985">
        <v>173</v>
      </c>
      <c r="T985" s="1">
        <v>45398</v>
      </c>
      <c r="U985" s="1" t="str">
        <f t="shared" si="45"/>
        <v>Yes</v>
      </c>
      <c r="V985">
        <v>2</v>
      </c>
      <c r="W985" t="s">
        <v>492</v>
      </c>
      <c r="X985" t="s">
        <v>488</v>
      </c>
      <c r="Y985" t="str">
        <f t="shared" si="46"/>
        <v>Scheduled</v>
      </c>
      <c r="Z985" t="s">
        <v>489</v>
      </c>
      <c r="AC985" t="s">
        <v>490</v>
      </c>
      <c r="AD985">
        <v>240.8</v>
      </c>
      <c r="AE985">
        <v>0</v>
      </c>
      <c r="AF985" t="str">
        <f t="shared" si="47"/>
        <v>Apr</v>
      </c>
    </row>
    <row r="986" spans="1:32" x14ac:dyDescent="0.25">
      <c r="A986" s="1">
        <v>45390</v>
      </c>
      <c r="B986">
        <v>4230</v>
      </c>
      <c r="C986">
        <v>5</v>
      </c>
      <c r="D986">
        <v>3</v>
      </c>
      <c r="E986">
        <v>5</v>
      </c>
      <c r="F986">
        <v>3</v>
      </c>
      <c r="G986">
        <v>3</v>
      </c>
      <c r="H986">
        <f>VLOOKUP(B986, patient!A:E, 5, FALSE)</f>
        <v>5</v>
      </c>
      <c r="I986" t="str">
        <f>VLOOKUP(H986, city!A:B, 2, FALSE)</f>
        <v>Bristol</v>
      </c>
      <c r="J986" t="str">
        <f>VLOOKUP(E986, diagnosis!A:B, 2, FALSE)</f>
        <v>Migraine</v>
      </c>
      <c r="K986" t="str">
        <f>VLOOKUP(D986, department!A:B, 2, FALSE)</f>
        <v>Neurology</v>
      </c>
      <c r="L986" t="str">
        <f>VLOOKUP(C986, provider!A:B, 2, FALSE)</f>
        <v>Dr. Sade Kikiola</v>
      </c>
      <c r="M986" t="str">
        <f>VLOOKUP(G986, insurance!A:B, 2, FALSE)</f>
        <v>Allianz</v>
      </c>
      <c r="N986">
        <f>VLOOKUP(B986, patient!A:D, 4, FALSE)</f>
        <v>27</v>
      </c>
      <c r="O986" t="str">
        <f>VLOOKUP(B986, patient!A:C, 3, FALSE)</f>
        <v>Male</v>
      </c>
      <c r="P986" t="str">
        <f>VLOOKUP(B986, patient!A:F, 6, FALSE)</f>
        <v>Hispanic</v>
      </c>
      <c r="Q986" t="s">
        <v>492</v>
      </c>
      <c r="R986">
        <v>451</v>
      </c>
      <c r="S986">
        <v>73</v>
      </c>
      <c r="U986" s="1" t="str">
        <f t="shared" si="45"/>
        <v>No</v>
      </c>
      <c r="V986">
        <v>1</v>
      </c>
      <c r="W986" t="s">
        <v>487</v>
      </c>
      <c r="X986" t="s">
        <v>495</v>
      </c>
      <c r="Y986" t="str">
        <f t="shared" si="46"/>
        <v>Emergency</v>
      </c>
      <c r="Z986" t="s">
        <v>497</v>
      </c>
      <c r="AC986" t="s">
        <v>498</v>
      </c>
      <c r="AD986">
        <v>373.8</v>
      </c>
      <c r="AE986">
        <v>10</v>
      </c>
      <c r="AF986" t="str">
        <f t="shared" si="47"/>
        <v>Apr</v>
      </c>
    </row>
    <row r="987" spans="1:32" x14ac:dyDescent="0.25">
      <c r="A987" s="1">
        <v>45390</v>
      </c>
      <c r="B987">
        <v>3792</v>
      </c>
      <c r="C987">
        <v>5</v>
      </c>
      <c r="D987">
        <v>2</v>
      </c>
      <c r="E987">
        <v>3</v>
      </c>
      <c r="F987">
        <v>2</v>
      </c>
      <c r="G987">
        <v>2</v>
      </c>
      <c r="H987">
        <f>VLOOKUP(B987, patient!A:E, 5, FALSE)</f>
        <v>21</v>
      </c>
      <c r="I987" t="str">
        <f>VLOOKUP(H987, city!A:B, 2, FALSE)</f>
        <v>Liverpool</v>
      </c>
      <c r="J987" t="str">
        <f>VLOOKUP(E987, diagnosis!A:B, 2, FALSE)</f>
        <v>Fracture</v>
      </c>
      <c r="K987" t="str">
        <f>VLOOKUP(D987, department!A:B, 2, FALSE)</f>
        <v>General Surgery</v>
      </c>
      <c r="L987" t="str">
        <f>VLOOKUP(C987, provider!A:B, 2, FALSE)</f>
        <v>Dr. Sade Kikiola</v>
      </c>
      <c r="M987" t="str">
        <f>VLOOKUP(G987, insurance!A:B, 2, FALSE)</f>
        <v>AXA</v>
      </c>
      <c r="N987">
        <f>VLOOKUP(B987, patient!A:D, 4, FALSE)</f>
        <v>73</v>
      </c>
      <c r="O987" t="str">
        <f>VLOOKUP(B987, patient!A:C, 3, FALSE)</f>
        <v>Female</v>
      </c>
      <c r="P987" t="str">
        <f>VLOOKUP(B987, patient!A:F, 6, FALSE)</f>
        <v>Asian</v>
      </c>
      <c r="Q987" t="s">
        <v>491</v>
      </c>
      <c r="R987">
        <v>673</v>
      </c>
      <c r="S987">
        <v>94</v>
      </c>
      <c r="U987" s="1" t="str">
        <f t="shared" si="45"/>
        <v>No</v>
      </c>
      <c r="V987">
        <v>2</v>
      </c>
      <c r="W987" t="s">
        <v>494</v>
      </c>
      <c r="X987" t="s">
        <v>495</v>
      </c>
      <c r="Y987" t="str">
        <f t="shared" si="46"/>
        <v>Emergency</v>
      </c>
      <c r="Z987" t="s">
        <v>489</v>
      </c>
      <c r="AC987" t="s">
        <v>496</v>
      </c>
      <c r="AD987">
        <v>571.9</v>
      </c>
      <c r="AE987">
        <v>50</v>
      </c>
      <c r="AF987" t="str">
        <f t="shared" si="47"/>
        <v>Apr</v>
      </c>
    </row>
    <row r="988" spans="1:32" x14ac:dyDescent="0.25">
      <c r="A988" s="1">
        <v>45390</v>
      </c>
      <c r="B988">
        <v>1867</v>
      </c>
      <c r="C988">
        <v>5</v>
      </c>
      <c r="D988">
        <v>2</v>
      </c>
      <c r="E988">
        <v>5</v>
      </c>
      <c r="F988">
        <v>2</v>
      </c>
      <c r="G988">
        <v>3</v>
      </c>
      <c r="H988">
        <f>VLOOKUP(B988, patient!A:E, 5, FALSE)</f>
        <v>7</v>
      </c>
      <c r="I988" t="str">
        <f>VLOOKUP(H988, city!A:B, 2, FALSE)</f>
        <v>Bristol</v>
      </c>
      <c r="J988" t="str">
        <f>VLOOKUP(E988, diagnosis!A:B, 2, FALSE)</f>
        <v>Migraine</v>
      </c>
      <c r="K988" t="str">
        <f>VLOOKUP(D988, department!A:B, 2, FALSE)</f>
        <v>General Surgery</v>
      </c>
      <c r="L988" t="str">
        <f>VLOOKUP(C988, provider!A:B, 2, FALSE)</f>
        <v>Dr. Sade Kikiola</v>
      </c>
      <c r="M988" t="str">
        <f>VLOOKUP(G988, insurance!A:B, 2, FALSE)</f>
        <v>Allianz</v>
      </c>
      <c r="N988">
        <f>VLOOKUP(B988, patient!A:D, 4, FALSE)</f>
        <v>47</v>
      </c>
      <c r="O988" t="str">
        <f>VLOOKUP(B988, patient!A:C, 3, FALSE)</f>
        <v>Female</v>
      </c>
      <c r="P988" t="str">
        <f>VLOOKUP(B988, patient!A:F, 6, FALSE)</f>
        <v>White</v>
      </c>
      <c r="Q988" t="s">
        <v>492</v>
      </c>
      <c r="R988">
        <v>166</v>
      </c>
      <c r="S988">
        <v>112</v>
      </c>
      <c r="U988" s="1" t="str">
        <f t="shared" si="45"/>
        <v>No</v>
      </c>
      <c r="V988">
        <v>1</v>
      </c>
      <c r="W988" t="s">
        <v>492</v>
      </c>
      <c r="X988" t="s">
        <v>495</v>
      </c>
      <c r="Y988" t="str">
        <f t="shared" si="46"/>
        <v>Emergency</v>
      </c>
      <c r="Z988" t="s">
        <v>489</v>
      </c>
      <c r="AC988" t="s">
        <v>498</v>
      </c>
      <c r="AD988">
        <v>201.6</v>
      </c>
      <c r="AE988">
        <v>10</v>
      </c>
      <c r="AF988" t="str">
        <f t="shared" si="47"/>
        <v>Apr</v>
      </c>
    </row>
    <row r="989" spans="1:32" x14ac:dyDescent="0.25">
      <c r="A989" s="1">
        <v>45390</v>
      </c>
      <c r="B989">
        <v>2490</v>
      </c>
      <c r="C989">
        <v>5</v>
      </c>
      <c r="D989">
        <v>1</v>
      </c>
      <c r="E989">
        <v>1</v>
      </c>
      <c r="F989">
        <v>4</v>
      </c>
      <c r="G989">
        <v>3</v>
      </c>
      <c r="H989">
        <f>VLOOKUP(B989, patient!A:E, 5, FALSE)</f>
        <v>4</v>
      </c>
      <c r="I989" t="str">
        <f>VLOOKUP(H989, city!A:B, 2, FALSE)</f>
        <v>Birmingham</v>
      </c>
      <c r="J989" t="str">
        <f>VLOOKUP(E989, diagnosis!A:B, 2, FALSE)</f>
        <v>Appendicitis</v>
      </c>
      <c r="K989" t="str">
        <f>VLOOKUP(D989, department!A:B, 2, FALSE)</f>
        <v>Cardiology</v>
      </c>
      <c r="L989" t="str">
        <f>VLOOKUP(C989, provider!A:B, 2, FALSE)</f>
        <v>Dr. Sade Kikiola</v>
      </c>
      <c r="M989" t="str">
        <f>VLOOKUP(G989, insurance!A:B, 2, FALSE)</f>
        <v>Allianz</v>
      </c>
      <c r="N989">
        <f>VLOOKUP(B989, patient!A:D, 4, FALSE)</f>
        <v>67</v>
      </c>
      <c r="O989" t="str">
        <f>VLOOKUP(B989, patient!A:C, 3, FALSE)</f>
        <v>Male</v>
      </c>
      <c r="P989" t="str">
        <f>VLOOKUP(B989, patient!A:F, 6, FALSE)</f>
        <v>Asian</v>
      </c>
      <c r="Q989" t="s">
        <v>491</v>
      </c>
      <c r="R989">
        <v>611</v>
      </c>
      <c r="S989">
        <v>191</v>
      </c>
      <c r="U989" s="1" t="str">
        <f t="shared" si="45"/>
        <v>No</v>
      </c>
      <c r="V989">
        <v>2</v>
      </c>
      <c r="W989" t="s">
        <v>492</v>
      </c>
      <c r="X989" t="s">
        <v>488</v>
      </c>
      <c r="Y989" t="str">
        <f t="shared" si="46"/>
        <v>Scheduled</v>
      </c>
      <c r="Z989" t="s">
        <v>497</v>
      </c>
      <c r="AC989" t="s">
        <v>496</v>
      </c>
      <c r="AD989">
        <v>596.4</v>
      </c>
      <c r="AE989">
        <v>50</v>
      </c>
      <c r="AF989" t="str">
        <f t="shared" si="47"/>
        <v>Apr</v>
      </c>
    </row>
    <row r="990" spans="1:32" x14ac:dyDescent="0.25">
      <c r="A990" s="1">
        <v>45390</v>
      </c>
      <c r="B990">
        <v>1438</v>
      </c>
      <c r="C990">
        <v>5</v>
      </c>
      <c r="D990">
        <v>3</v>
      </c>
      <c r="E990">
        <v>1</v>
      </c>
      <c r="F990">
        <v>3</v>
      </c>
      <c r="G990">
        <v>1</v>
      </c>
      <c r="H990">
        <f>VLOOKUP(B990, patient!A:E, 5, FALSE)</f>
        <v>26</v>
      </c>
      <c r="I990" t="str">
        <f>VLOOKUP(H990, city!A:B, 2, FALSE)</f>
        <v>London</v>
      </c>
      <c r="J990" t="str">
        <f>VLOOKUP(E990, diagnosis!A:B, 2, FALSE)</f>
        <v>Appendicitis</v>
      </c>
      <c r="K990" t="str">
        <f>VLOOKUP(D990, department!A:B, 2, FALSE)</f>
        <v>Neurology</v>
      </c>
      <c r="L990" t="str">
        <f>VLOOKUP(C990, provider!A:B, 2, FALSE)</f>
        <v>Dr. Sade Kikiola</v>
      </c>
      <c r="M990" t="str">
        <f>VLOOKUP(G990, insurance!A:B, 2, FALSE)</f>
        <v>Aviva</v>
      </c>
      <c r="N990">
        <f>VLOOKUP(B990, patient!A:D, 4, FALSE)</f>
        <v>76</v>
      </c>
      <c r="O990" t="str">
        <f>VLOOKUP(B990, patient!A:C, 3, FALSE)</f>
        <v>Female</v>
      </c>
      <c r="P990" t="str">
        <f>VLOOKUP(B990, patient!A:F, 6, FALSE)</f>
        <v>Hispanic</v>
      </c>
      <c r="Q990" t="s">
        <v>491</v>
      </c>
      <c r="R990">
        <v>950</v>
      </c>
      <c r="S990">
        <v>156</v>
      </c>
      <c r="U990" s="1" t="str">
        <f t="shared" si="45"/>
        <v>No</v>
      </c>
      <c r="V990">
        <v>1</v>
      </c>
      <c r="W990" t="s">
        <v>492</v>
      </c>
      <c r="X990" t="s">
        <v>488</v>
      </c>
      <c r="Y990" t="str">
        <f t="shared" si="46"/>
        <v>Scheduled</v>
      </c>
      <c r="Z990" t="s">
        <v>497</v>
      </c>
      <c r="AC990" t="s">
        <v>498</v>
      </c>
      <c r="AD990">
        <v>781.2</v>
      </c>
      <c r="AE990">
        <v>10</v>
      </c>
      <c r="AF990" t="str">
        <f t="shared" si="47"/>
        <v>Apr</v>
      </c>
    </row>
    <row r="991" spans="1:32" x14ac:dyDescent="0.25">
      <c r="A991" s="1">
        <v>45390</v>
      </c>
      <c r="B991">
        <v>2135</v>
      </c>
      <c r="C991">
        <v>5</v>
      </c>
      <c r="D991">
        <v>1</v>
      </c>
      <c r="E991">
        <v>2</v>
      </c>
      <c r="F991">
        <v>5</v>
      </c>
      <c r="G991">
        <v>3</v>
      </c>
      <c r="H991">
        <f>VLOOKUP(B991, patient!A:E, 5, FALSE)</f>
        <v>23</v>
      </c>
      <c r="I991" t="str">
        <f>VLOOKUP(H991, city!A:B, 2, FALSE)</f>
        <v>Liverpool</v>
      </c>
      <c r="J991" t="str">
        <f>VLOOKUP(E991, diagnosis!A:B, 2, FALSE)</f>
        <v>Asthma</v>
      </c>
      <c r="K991" t="str">
        <f>VLOOKUP(D991, department!A:B, 2, FALSE)</f>
        <v>Cardiology</v>
      </c>
      <c r="L991" t="str">
        <f>VLOOKUP(C991, provider!A:B, 2, FALSE)</f>
        <v>Dr. Sade Kikiola</v>
      </c>
      <c r="M991" t="str">
        <f>VLOOKUP(G991, insurance!A:B, 2, FALSE)</f>
        <v>Allianz</v>
      </c>
      <c r="N991">
        <f>VLOOKUP(B991, patient!A:D, 4, FALSE)</f>
        <v>62</v>
      </c>
      <c r="O991" t="str">
        <f>VLOOKUP(B991, patient!A:C, 3, FALSE)</f>
        <v>Male</v>
      </c>
      <c r="P991" t="str">
        <f>VLOOKUP(B991, patient!A:F, 6, FALSE)</f>
        <v>Other</v>
      </c>
      <c r="Q991" t="s">
        <v>486</v>
      </c>
      <c r="R991">
        <v>751</v>
      </c>
      <c r="S991">
        <v>61</v>
      </c>
      <c r="U991" s="1" t="str">
        <f t="shared" si="45"/>
        <v>No</v>
      </c>
      <c r="V991">
        <v>2</v>
      </c>
      <c r="W991" t="s">
        <v>494</v>
      </c>
      <c r="X991" t="s">
        <v>495</v>
      </c>
      <c r="Y991" t="str">
        <f t="shared" si="46"/>
        <v>Emergency</v>
      </c>
      <c r="Z991" t="s">
        <v>489</v>
      </c>
      <c r="AC991" t="s">
        <v>496</v>
      </c>
      <c r="AD991">
        <v>603.4</v>
      </c>
      <c r="AE991">
        <v>50</v>
      </c>
      <c r="AF991" t="str">
        <f t="shared" si="47"/>
        <v>Apr</v>
      </c>
    </row>
    <row r="992" spans="1:32" x14ac:dyDescent="0.25">
      <c r="A992" s="1">
        <v>45391</v>
      </c>
      <c r="B992">
        <v>3956</v>
      </c>
      <c r="C992">
        <v>5</v>
      </c>
      <c r="D992">
        <v>5</v>
      </c>
      <c r="E992">
        <v>3</v>
      </c>
      <c r="F992">
        <v>1</v>
      </c>
      <c r="G992">
        <v>2</v>
      </c>
      <c r="H992">
        <f>VLOOKUP(B992, patient!A:E, 5, FALSE)</f>
        <v>31</v>
      </c>
      <c r="I992" t="str">
        <f>VLOOKUP(H992, city!A:B, 2, FALSE)</f>
        <v>Manchester</v>
      </c>
      <c r="J992" t="str">
        <f>VLOOKUP(E992, diagnosis!A:B, 2, FALSE)</f>
        <v>Fracture</v>
      </c>
      <c r="K992" t="str">
        <f>VLOOKUP(D992, department!A:B, 2, FALSE)</f>
        <v>Pediatrics</v>
      </c>
      <c r="L992" t="str">
        <f>VLOOKUP(C992, provider!A:B, 2, FALSE)</f>
        <v>Dr. Sade Kikiola</v>
      </c>
      <c r="M992" t="str">
        <f>VLOOKUP(G992, insurance!A:B, 2, FALSE)</f>
        <v>AXA</v>
      </c>
      <c r="N992">
        <f>VLOOKUP(B992, patient!A:D, 4, FALSE)</f>
        <v>22</v>
      </c>
      <c r="O992" t="str">
        <f>VLOOKUP(B992, patient!A:C, 3, FALSE)</f>
        <v>Male</v>
      </c>
      <c r="P992" t="str">
        <f>VLOOKUP(B992, patient!A:F, 6, FALSE)</f>
        <v>Asian</v>
      </c>
      <c r="Q992" t="s">
        <v>486</v>
      </c>
      <c r="R992">
        <v>727</v>
      </c>
      <c r="S992">
        <v>176</v>
      </c>
      <c r="U992" s="1" t="str">
        <f t="shared" si="45"/>
        <v>No</v>
      </c>
      <c r="V992">
        <v>1</v>
      </c>
      <c r="W992" t="s">
        <v>492</v>
      </c>
      <c r="X992" t="s">
        <v>488</v>
      </c>
      <c r="Y992" t="str">
        <f t="shared" si="46"/>
        <v>Scheduled</v>
      </c>
      <c r="Z992" t="s">
        <v>497</v>
      </c>
      <c r="AC992" t="s">
        <v>496</v>
      </c>
      <c r="AD992">
        <v>667.1</v>
      </c>
      <c r="AE992">
        <v>50</v>
      </c>
      <c r="AF992" t="str">
        <f t="shared" si="47"/>
        <v>Apr</v>
      </c>
    </row>
    <row r="993" spans="1:32" x14ac:dyDescent="0.25">
      <c r="A993" s="1">
        <v>45391</v>
      </c>
      <c r="B993">
        <v>2379</v>
      </c>
      <c r="C993">
        <v>5</v>
      </c>
      <c r="D993">
        <v>3</v>
      </c>
      <c r="E993">
        <v>5</v>
      </c>
      <c r="F993">
        <v>4</v>
      </c>
      <c r="G993">
        <v>3</v>
      </c>
      <c r="H993">
        <f>VLOOKUP(B993, patient!A:E, 5, FALSE)</f>
        <v>38</v>
      </c>
      <c r="I993" t="str">
        <f>VLOOKUP(H993, city!A:B, 2, FALSE)</f>
        <v>Sheffield</v>
      </c>
      <c r="J993" t="str">
        <f>VLOOKUP(E993, diagnosis!A:B, 2, FALSE)</f>
        <v>Migraine</v>
      </c>
      <c r="K993" t="str">
        <f>VLOOKUP(D993, department!A:B, 2, FALSE)</f>
        <v>Neurology</v>
      </c>
      <c r="L993" t="str">
        <f>VLOOKUP(C993, provider!A:B, 2, FALSE)</f>
        <v>Dr. Sade Kikiola</v>
      </c>
      <c r="M993" t="str">
        <f>VLOOKUP(G993, insurance!A:B, 2, FALSE)</f>
        <v>Allianz</v>
      </c>
      <c r="N993">
        <f>VLOOKUP(B993, patient!A:D, 4, FALSE)</f>
        <v>72</v>
      </c>
      <c r="O993" t="str">
        <f>VLOOKUP(B993, patient!A:C, 3, FALSE)</f>
        <v>Female</v>
      </c>
      <c r="P993" t="str">
        <f>VLOOKUP(B993, patient!A:F, 6, FALSE)</f>
        <v>Hispanic</v>
      </c>
      <c r="Q993" t="s">
        <v>486</v>
      </c>
      <c r="R993">
        <v>819</v>
      </c>
      <c r="S993">
        <v>98</v>
      </c>
      <c r="T993" s="1">
        <v>45405</v>
      </c>
      <c r="U993" s="1" t="str">
        <f t="shared" si="45"/>
        <v>Yes</v>
      </c>
      <c r="V993">
        <v>2</v>
      </c>
      <c r="W993" t="s">
        <v>494</v>
      </c>
      <c r="X993" t="s">
        <v>488</v>
      </c>
      <c r="Y993" t="str">
        <f t="shared" si="46"/>
        <v>Scheduled</v>
      </c>
      <c r="Z993" t="s">
        <v>489</v>
      </c>
      <c r="AC993" t="s">
        <v>490</v>
      </c>
      <c r="AD993">
        <v>641.9</v>
      </c>
      <c r="AE993">
        <v>0</v>
      </c>
      <c r="AF993" t="str">
        <f t="shared" si="47"/>
        <v>Apr</v>
      </c>
    </row>
    <row r="994" spans="1:32" x14ac:dyDescent="0.25">
      <c r="A994" s="1">
        <v>45391</v>
      </c>
      <c r="B994">
        <v>2031</v>
      </c>
      <c r="C994">
        <v>5</v>
      </c>
      <c r="D994">
        <v>2</v>
      </c>
      <c r="E994">
        <v>3</v>
      </c>
      <c r="F994">
        <v>2</v>
      </c>
      <c r="G994">
        <v>3</v>
      </c>
      <c r="H994">
        <f>VLOOKUP(B994, patient!A:E, 5, FALSE)</f>
        <v>16</v>
      </c>
      <c r="I994" t="str">
        <f>VLOOKUP(H994, city!A:B, 2, FALSE)</f>
        <v>Glasgow</v>
      </c>
      <c r="J994" t="str">
        <f>VLOOKUP(E994, diagnosis!A:B, 2, FALSE)</f>
        <v>Fracture</v>
      </c>
      <c r="K994" t="str">
        <f>VLOOKUP(D994, department!A:B, 2, FALSE)</f>
        <v>General Surgery</v>
      </c>
      <c r="L994" t="str">
        <f>VLOOKUP(C994, provider!A:B, 2, FALSE)</f>
        <v>Dr. Sade Kikiola</v>
      </c>
      <c r="M994" t="str">
        <f>VLOOKUP(G994, insurance!A:B, 2, FALSE)</f>
        <v>Allianz</v>
      </c>
      <c r="N994">
        <f>VLOOKUP(B994, patient!A:D, 4, FALSE)</f>
        <v>73</v>
      </c>
      <c r="O994" t="str">
        <f>VLOOKUP(B994, patient!A:C, 3, FALSE)</f>
        <v>Male</v>
      </c>
      <c r="P994" t="str">
        <f>VLOOKUP(B994, patient!A:F, 6, FALSE)</f>
        <v>Hispanic</v>
      </c>
      <c r="Q994" t="s">
        <v>486</v>
      </c>
      <c r="R994">
        <v>240</v>
      </c>
      <c r="S994">
        <v>100</v>
      </c>
      <c r="U994" s="1" t="str">
        <f t="shared" si="45"/>
        <v>No</v>
      </c>
      <c r="V994">
        <v>1</v>
      </c>
      <c r="W994" t="s">
        <v>494</v>
      </c>
      <c r="X994" t="s">
        <v>495</v>
      </c>
      <c r="Y994" t="str">
        <f t="shared" si="46"/>
        <v>Emergency</v>
      </c>
      <c r="Z994" t="s">
        <v>489</v>
      </c>
      <c r="AC994" t="s">
        <v>498</v>
      </c>
      <c r="AD994">
        <v>245</v>
      </c>
      <c r="AE994">
        <v>10</v>
      </c>
      <c r="AF994" t="str">
        <f t="shared" si="47"/>
        <v>Apr</v>
      </c>
    </row>
    <row r="995" spans="1:32" x14ac:dyDescent="0.25">
      <c r="A995" s="1">
        <v>45391</v>
      </c>
      <c r="B995">
        <v>2113</v>
      </c>
      <c r="C995">
        <v>5</v>
      </c>
      <c r="D995">
        <v>2</v>
      </c>
      <c r="E995">
        <v>2</v>
      </c>
      <c r="F995">
        <v>2</v>
      </c>
      <c r="G995">
        <v>1</v>
      </c>
      <c r="H995">
        <f>VLOOKUP(B995, patient!A:E, 5, FALSE)</f>
        <v>14</v>
      </c>
      <c r="I995" t="str">
        <f>VLOOKUP(H995, city!A:B, 2, FALSE)</f>
        <v>Glasgow</v>
      </c>
      <c r="J995" t="str">
        <f>VLOOKUP(E995, diagnosis!A:B, 2, FALSE)</f>
        <v>Asthma</v>
      </c>
      <c r="K995" t="str">
        <f>VLOOKUP(D995, department!A:B, 2, FALSE)</f>
        <v>General Surgery</v>
      </c>
      <c r="L995" t="str">
        <f>VLOOKUP(C995, provider!A:B, 2, FALSE)</f>
        <v>Dr. Sade Kikiola</v>
      </c>
      <c r="M995" t="str">
        <f>VLOOKUP(G995, insurance!A:B, 2, FALSE)</f>
        <v>Aviva</v>
      </c>
      <c r="N995">
        <f>VLOOKUP(B995, patient!A:D, 4, FALSE)</f>
        <v>50</v>
      </c>
      <c r="O995" t="str">
        <f>VLOOKUP(B995, patient!A:C, 3, FALSE)</f>
        <v>Female</v>
      </c>
      <c r="P995" t="str">
        <f>VLOOKUP(B995, patient!A:F, 6, FALSE)</f>
        <v>Asian</v>
      </c>
      <c r="Q995" t="s">
        <v>486</v>
      </c>
      <c r="R995">
        <v>541</v>
      </c>
      <c r="S995">
        <v>77</v>
      </c>
      <c r="T995" s="1">
        <v>45419</v>
      </c>
      <c r="U995" s="1" t="str">
        <f t="shared" si="45"/>
        <v>Yes</v>
      </c>
      <c r="V995">
        <v>2</v>
      </c>
      <c r="W995" t="s">
        <v>494</v>
      </c>
      <c r="X995" t="s">
        <v>488</v>
      </c>
      <c r="Y995" t="str">
        <f t="shared" si="46"/>
        <v>Scheduled</v>
      </c>
      <c r="Z995" t="s">
        <v>489</v>
      </c>
      <c r="AC995" t="s">
        <v>490</v>
      </c>
      <c r="AD995">
        <v>432.6</v>
      </c>
      <c r="AE995">
        <v>0</v>
      </c>
      <c r="AF995" t="str">
        <f t="shared" si="47"/>
        <v>Apr</v>
      </c>
    </row>
    <row r="996" spans="1:32" x14ac:dyDescent="0.25">
      <c r="A996" s="1">
        <v>45391</v>
      </c>
      <c r="B996">
        <v>1906</v>
      </c>
      <c r="C996">
        <v>5</v>
      </c>
      <c r="D996">
        <v>1</v>
      </c>
      <c r="E996">
        <v>3</v>
      </c>
      <c r="F996">
        <v>5</v>
      </c>
      <c r="G996">
        <v>1</v>
      </c>
      <c r="H996">
        <f>VLOOKUP(B996, patient!A:E, 5, FALSE)</f>
        <v>33</v>
      </c>
      <c r="I996" t="str">
        <f>VLOOKUP(H996, city!A:B, 2, FALSE)</f>
        <v>Newcastle</v>
      </c>
      <c r="J996" t="str">
        <f>VLOOKUP(E996, diagnosis!A:B, 2, FALSE)</f>
        <v>Fracture</v>
      </c>
      <c r="K996" t="str">
        <f>VLOOKUP(D996, department!A:B, 2, FALSE)</f>
        <v>Cardiology</v>
      </c>
      <c r="L996" t="str">
        <f>VLOOKUP(C996, provider!A:B, 2, FALSE)</f>
        <v>Dr. Sade Kikiola</v>
      </c>
      <c r="M996" t="str">
        <f>VLOOKUP(G996, insurance!A:B, 2, FALSE)</f>
        <v>Aviva</v>
      </c>
      <c r="N996">
        <f>VLOOKUP(B996, patient!A:D, 4, FALSE)</f>
        <v>71</v>
      </c>
      <c r="O996" t="str">
        <f>VLOOKUP(B996, patient!A:C, 3, FALSE)</f>
        <v>Male</v>
      </c>
      <c r="P996" t="str">
        <f>VLOOKUP(B996, patient!A:F, 6, FALSE)</f>
        <v>Asian</v>
      </c>
      <c r="Q996" t="s">
        <v>486</v>
      </c>
      <c r="R996">
        <v>631</v>
      </c>
      <c r="S996">
        <v>105</v>
      </c>
      <c r="T996" s="1">
        <v>45398</v>
      </c>
      <c r="U996" s="1" t="str">
        <f t="shared" si="45"/>
        <v>Yes</v>
      </c>
      <c r="V996">
        <v>1</v>
      </c>
      <c r="W996" t="s">
        <v>492</v>
      </c>
      <c r="X996" t="s">
        <v>488</v>
      </c>
      <c r="Y996" t="str">
        <f t="shared" si="46"/>
        <v>Scheduled</v>
      </c>
      <c r="Z996" t="s">
        <v>497</v>
      </c>
      <c r="AC996" t="s">
        <v>490</v>
      </c>
      <c r="AD996">
        <v>515.20000000000005</v>
      </c>
      <c r="AE996">
        <v>0</v>
      </c>
      <c r="AF996" t="str">
        <f t="shared" si="47"/>
        <v>Apr</v>
      </c>
    </row>
    <row r="997" spans="1:32" x14ac:dyDescent="0.25">
      <c r="A997" s="1">
        <v>45391</v>
      </c>
      <c r="B997">
        <v>3260</v>
      </c>
      <c r="C997">
        <v>5</v>
      </c>
      <c r="D997">
        <v>1</v>
      </c>
      <c r="E997">
        <v>3</v>
      </c>
      <c r="F997">
        <v>1</v>
      </c>
      <c r="G997">
        <v>3</v>
      </c>
      <c r="H997">
        <f>VLOOKUP(B997, patient!A:E, 5, FALSE)</f>
        <v>8</v>
      </c>
      <c r="I997" t="str">
        <f>VLOOKUP(H997, city!A:B, 2, FALSE)</f>
        <v>Bristol</v>
      </c>
      <c r="J997" t="str">
        <f>VLOOKUP(E997, diagnosis!A:B, 2, FALSE)</f>
        <v>Fracture</v>
      </c>
      <c r="K997" t="str">
        <f>VLOOKUP(D997, department!A:B, 2, FALSE)</f>
        <v>Cardiology</v>
      </c>
      <c r="L997" t="str">
        <f>VLOOKUP(C997, provider!A:B, 2, FALSE)</f>
        <v>Dr. Sade Kikiola</v>
      </c>
      <c r="M997" t="str">
        <f>VLOOKUP(G997, insurance!A:B, 2, FALSE)</f>
        <v>Allianz</v>
      </c>
      <c r="N997">
        <f>VLOOKUP(B997, patient!A:D, 4, FALSE)</f>
        <v>18</v>
      </c>
      <c r="O997" t="str">
        <f>VLOOKUP(B997, patient!A:C, 3, FALSE)</f>
        <v>Male</v>
      </c>
      <c r="P997" t="str">
        <f>VLOOKUP(B997, patient!A:F, 6, FALSE)</f>
        <v>Asian</v>
      </c>
      <c r="Q997" t="s">
        <v>486</v>
      </c>
      <c r="R997">
        <v>417</v>
      </c>
      <c r="S997">
        <v>196</v>
      </c>
      <c r="T997" s="1">
        <v>45410</v>
      </c>
      <c r="U997" s="1" t="str">
        <f t="shared" si="45"/>
        <v>Yes</v>
      </c>
      <c r="V997">
        <v>2</v>
      </c>
      <c r="W997" t="s">
        <v>487</v>
      </c>
      <c r="X997" t="s">
        <v>488</v>
      </c>
      <c r="Y997" t="str">
        <f t="shared" si="46"/>
        <v>Scheduled</v>
      </c>
      <c r="Z997" t="s">
        <v>489</v>
      </c>
      <c r="AC997" t="s">
        <v>490</v>
      </c>
      <c r="AD997">
        <v>429.1</v>
      </c>
      <c r="AE997">
        <v>0</v>
      </c>
      <c r="AF997" t="str">
        <f t="shared" si="47"/>
        <v>Apr</v>
      </c>
    </row>
    <row r="998" spans="1:32" x14ac:dyDescent="0.25">
      <c r="A998" s="1">
        <v>45391</v>
      </c>
      <c r="B998">
        <v>4240</v>
      </c>
      <c r="C998">
        <v>5</v>
      </c>
      <c r="D998">
        <v>5</v>
      </c>
      <c r="E998">
        <v>5</v>
      </c>
      <c r="F998">
        <v>5</v>
      </c>
      <c r="G998">
        <v>2</v>
      </c>
      <c r="H998">
        <f>VLOOKUP(B998, patient!A:E, 5, FALSE)</f>
        <v>23</v>
      </c>
      <c r="I998" t="str">
        <f>VLOOKUP(H998, city!A:B, 2, FALSE)</f>
        <v>Liverpool</v>
      </c>
      <c r="J998" t="str">
        <f>VLOOKUP(E998, diagnosis!A:B, 2, FALSE)</f>
        <v>Migraine</v>
      </c>
      <c r="K998" t="str">
        <f>VLOOKUP(D998, department!A:B, 2, FALSE)</f>
        <v>Pediatrics</v>
      </c>
      <c r="L998" t="str">
        <f>VLOOKUP(C998, provider!A:B, 2, FALSE)</f>
        <v>Dr. Sade Kikiola</v>
      </c>
      <c r="M998" t="str">
        <f>VLOOKUP(G998, insurance!A:B, 2, FALSE)</f>
        <v>AXA</v>
      </c>
      <c r="N998">
        <f>VLOOKUP(B998, patient!A:D, 4, FALSE)</f>
        <v>35</v>
      </c>
      <c r="O998" t="str">
        <f>VLOOKUP(B998, patient!A:C, 3, FALSE)</f>
        <v>Male</v>
      </c>
      <c r="P998" t="str">
        <f>VLOOKUP(B998, patient!A:F, 6, FALSE)</f>
        <v>Asian</v>
      </c>
      <c r="Q998" t="s">
        <v>486</v>
      </c>
      <c r="R998">
        <v>280</v>
      </c>
      <c r="S998">
        <v>126</v>
      </c>
      <c r="T998" s="1">
        <v>45398</v>
      </c>
      <c r="U998" s="1" t="str">
        <f t="shared" si="45"/>
        <v>Yes</v>
      </c>
      <c r="V998">
        <v>1</v>
      </c>
      <c r="W998" t="s">
        <v>487</v>
      </c>
      <c r="X998" t="s">
        <v>488</v>
      </c>
      <c r="Y998" t="str">
        <f t="shared" si="46"/>
        <v>Scheduled</v>
      </c>
      <c r="Z998" t="s">
        <v>489</v>
      </c>
      <c r="AC998" t="s">
        <v>490</v>
      </c>
      <c r="AD998">
        <v>284.2</v>
      </c>
      <c r="AE998">
        <v>0</v>
      </c>
      <c r="AF998" t="str">
        <f t="shared" si="47"/>
        <v>Apr</v>
      </c>
    </row>
    <row r="999" spans="1:32" x14ac:dyDescent="0.25">
      <c r="A999" s="1">
        <v>45391</v>
      </c>
      <c r="B999">
        <v>4134</v>
      </c>
      <c r="C999">
        <v>5</v>
      </c>
      <c r="D999">
        <v>5</v>
      </c>
      <c r="E999">
        <v>3</v>
      </c>
      <c r="F999">
        <v>5</v>
      </c>
      <c r="G999">
        <v>1</v>
      </c>
      <c r="H999">
        <f>VLOOKUP(B999, patient!A:E, 5, FALSE)</f>
        <v>1</v>
      </c>
      <c r="I999" t="str">
        <f>VLOOKUP(H999, city!A:B, 2, FALSE)</f>
        <v>Birmingham</v>
      </c>
      <c r="J999" t="str">
        <f>VLOOKUP(E999, diagnosis!A:B, 2, FALSE)</f>
        <v>Fracture</v>
      </c>
      <c r="K999" t="str">
        <f>VLOOKUP(D999, department!A:B, 2, FALSE)</f>
        <v>Pediatrics</v>
      </c>
      <c r="L999" t="str">
        <f>VLOOKUP(C999, provider!A:B, 2, FALSE)</f>
        <v>Dr. Sade Kikiola</v>
      </c>
      <c r="M999" t="str">
        <f>VLOOKUP(G999, insurance!A:B, 2, FALSE)</f>
        <v>Aviva</v>
      </c>
      <c r="N999">
        <f>VLOOKUP(B999, patient!A:D, 4, FALSE)</f>
        <v>49</v>
      </c>
      <c r="O999" t="str">
        <f>VLOOKUP(B999, patient!A:C, 3, FALSE)</f>
        <v>Female</v>
      </c>
      <c r="P999" t="str">
        <f>VLOOKUP(B999, patient!A:F, 6, FALSE)</f>
        <v>Other</v>
      </c>
      <c r="Q999" t="s">
        <v>486</v>
      </c>
      <c r="R999">
        <v>453</v>
      </c>
      <c r="S999">
        <v>158</v>
      </c>
      <c r="T999" s="1">
        <v>45407</v>
      </c>
      <c r="U999" s="1" t="str">
        <f t="shared" si="45"/>
        <v>Yes</v>
      </c>
      <c r="V999">
        <v>2</v>
      </c>
      <c r="W999" t="s">
        <v>494</v>
      </c>
      <c r="X999" t="s">
        <v>488</v>
      </c>
      <c r="Y999" t="str">
        <f t="shared" si="46"/>
        <v>Scheduled</v>
      </c>
      <c r="Z999" t="s">
        <v>489</v>
      </c>
      <c r="AC999" t="s">
        <v>490</v>
      </c>
      <c r="AD999">
        <v>427.7</v>
      </c>
      <c r="AE999">
        <v>0</v>
      </c>
      <c r="AF999" t="str">
        <f t="shared" si="47"/>
        <v>Apr</v>
      </c>
    </row>
    <row r="1000" spans="1:32" x14ac:dyDescent="0.25">
      <c r="A1000" s="1">
        <v>45391</v>
      </c>
      <c r="B1000">
        <v>4305</v>
      </c>
      <c r="C1000">
        <v>5</v>
      </c>
      <c r="D1000">
        <v>2</v>
      </c>
      <c r="E1000">
        <v>2</v>
      </c>
      <c r="F1000">
        <v>2</v>
      </c>
      <c r="G1000">
        <v>1</v>
      </c>
      <c r="H1000">
        <f>VLOOKUP(B1000, patient!A:E, 5, FALSE)</f>
        <v>37</v>
      </c>
      <c r="I1000" t="str">
        <f>VLOOKUP(H1000, city!A:B, 2, FALSE)</f>
        <v>Sheffield</v>
      </c>
      <c r="J1000" t="str">
        <f>VLOOKUP(E1000, diagnosis!A:B, 2, FALSE)</f>
        <v>Asthma</v>
      </c>
      <c r="K1000" t="str">
        <f>VLOOKUP(D1000, department!A:B, 2, FALSE)</f>
        <v>General Surgery</v>
      </c>
      <c r="L1000" t="str">
        <f>VLOOKUP(C1000, provider!A:B, 2, FALSE)</f>
        <v>Dr. Sade Kikiola</v>
      </c>
      <c r="M1000" t="str">
        <f>VLOOKUP(G1000, insurance!A:B, 2, FALSE)</f>
        <v>Aviva</v>
      </c>
      <c r="N1000">
        <f>VLOOKUP(B1000, patient!A:D, 4, FALSE)</f>
        <v>64</v>
      </c>
      <c r="O1000" t="str">
        <f>VLOOKUP(B1000, patient!A:C, 3, FALSE)</f>
        <v>Male</v>
      </c>
      <c r="P1000" t="str">
        <f>VLOOKUP(B1000, patient!A:F, 6, FALSE)</f>
        <v>White</v>
      </c>
      <c r="Q1000" t="s">
        <v>486</v>
      </c>
      <c r="R1000">
        <v>75</v>
      </c>
      <c r="S1000">
        <v>121</v>
      </c>
      <c r="U1000" s="1" t="str">
        <f t="shared" si="45"/>
        <v>No</v>
      </c>
      <c r="V1000">
        <v>1</v>
      </c>
      <c r="W1000" t="s">
        <v>494</v>
      </c>
      <c r="X1000" t="s">
        <v>488</v>
      </c>
      <c r="Y1000" t="str">
        <f t="shared" si="46"/>
        <v>Scheduled</v>
      </c>
      <c r="Z1000" t="s">
        <v>489</v>
      </c>
      <c r="AC1000" t="s">
        <v>496</v>
      </c>
      <c r="AD1000">
        <v>172.2</v>
      </c>
      <c r="AE1000">
        <v>50</v>
      </c>
      <c r="AF1000" t="str">
        <f t="shared" si="47"/>
        <v>Apr</v>
      </c>
    </row>
    <row r="1001" spans="1:32" x14ac:dyDescent="0.25">
      <c r="A1001" s="1">
        <v>45391</v>
      </c>
      <c r="B1001">
        <v>3652</v>
      </c>
      <c r="C1001">
        <v>5</v>
      </c>
      <c r="D1001">
        <v>4</v>
      </c>
      <c r="E1001">
        <v>4</v>
      </c>
      <c r="F1001">
        <v>5</v>
      </c>
      <c r="G1001">
        <v>2</v>
      </c>
      <c r="H1001">
        <f>VLOOKUP(B1001, patient!A:E, 5, FALSE)</f>
        <v>35</v>
      </c>
      <c r="I1001" t="str">
        <f>VLOOKUP(H1001, city!A:B, 2, FALSE)</f>
        <v>Newcastle</v>
      </c>
      <c r="J1001" t="str">
        <f>VLOOKUP(E1001, diagnosis!A:B, 2, FALSE)</f>
        <v>Hypertension</v>
      </c>
      <c r="K1001" t="str">
        <f>VLOOKUP(D1001, department!A:B, 2, FALSE)</f>
        <v>Orthopedics</v>
      </c>
      <c r="L1001" t="str">
        <f>VLOOKUP(C1001, provider!A:B, 2, FALSE)</f>
        <v>Dr. Sade Kikiola</v>
      </c>
      <c r="M1001" t="str">
        <f>VLOOKUP(G1001, insurance!A:B, 2, FALSE)</f>
        <v>AXA</v>
      </c>
      <c r="N1001">
        <f>VLOOKUP(B1001, patient!A:D, 4, FALSE)</f>
        <v>66</v>
      </c>
      <c r="O1001" t="str">
        <f>VLOOKUP(B1001, patient!A:C, 3, FALSE)</f>
        <v>Female</v>
      </c>
      <c r="P1001" t="str">
        <f>VLOOKUP(B1001, patient!A:F, 6, FALSE)</f>
        <v>Black</v>
      </c>
      <c r="Q1001" t="s">
        <v>486</v>
      </c>
      <c r="R1001">
        <v>341</v>
      </c>
      <c r="S1001">
        <v>73</v>
      </c>
      <c r="T1001" s="1">
        <v>45402</v>
      </c>
      <c r="U1001" s="1" t="str">
        <f t="shared" si="45"/>
        <v>Yes</v>
      </c>
      <c r="V1001">
        <v>2</v>
      </c>
      <c r="W1001" t="s">
        <v>487</v>
      </c>
      <c r="X1001" t="s">
        <v>488</v>
      </c>
      <c r="Y1001" t="str">
        <f t="shared" si="46"/>
        <v>Scheduled</v>
      </c>
      <c r="Z1001" t="s">
        <v>497</v>
      </c>
      <c r="AC1001" t="s">
        <v>490</v>
      </c>
      <c r="AD1001">
        <v>289.8</v>
      </c>
      <c r="AE1001">
        <v>0</v>
      </c>
      <c r="AF1001" t="str">
        <f t="shared" si="47"/>
        <v>Apr</v>
      </c>
    </row>
    <row r="1002" spans="1:32" x14ac:dyDescent="0.25">
      <c r="A1002" s="1">
        <v>45392</v>
      </c>
      <c r="B1002">
        <v>661</v>
      </c>
      <c r="C1002">
        <v>5</v>
      </c>
      <c r="D1002">
        <v>5</v>
      </c>
      <c r="E1002">
        <v>4</v>
      </c>
      <c r="F1002">
        <v>2</v>
      </c>
      <c r="G1002">
        <v>1</v>
      </c>
      <c r="H1002">
        <f>VLOOKUP(B1002, patient!A:E, 5, FALSE)</f>
        <v>18</v>
      </c>
      <c r="I1002" t="str">
        <f>VLOOKUP(H1002, city!A:B, 2, FALSE)</f>
        <v>Leeds</v>
      </c>
      <c r="J1002" t="str">
        <f>VLOOKUP(E1002, diagnosis!A:B, 2, FALSE)</f>
        <v>Hypertension</v>
      </c>
      <c r="K1002" t="str">
        <f>VLOOKUP(D1002, department!A:B, 2, FALSE)</f>
        <v>Pediatrics</v>
      </c>
      <c r="L1002" t="str">
        <f>VLOOKUP(C1002, provider!A:B, 2, FALSE)</f>
        <v>Dr. Sade Kikiola</v>
      </c>
      <c r="M1002" t="str">
        <f>VLOOKUP(G1002, insurance!A:B, 2, FALSE)</f>
        <v>Aviva</v>
      </c>
      <c r="N1002">
        <f>VLOOKUP(B1002, patient!A:D, 4, FALSE)</f>
        <v>28</v>
      </c>
      <c r="O1002" t="str">
        <f>VLOOKUP(B1002, patient!A:C, 3, FALSE)</f>
        <v>Male</v>
      </c>
      <c r="P1002" t="str">
        <f>VLOOKUP(B1002, patient!A:F, 6, FALSE)</f>
        <v>Other</v>
      </c>
      <c r="Q1002" t="s">
        <v>486</v>
      </c>
      <c r="R1002">
        <v>608</v>
      </c>
      <c r="S1002">
        <v>49</v>
      </c>
      <c r="T1002" s="1">
        <v>45421</v>
      </c>
      <c r="U1002" s="1" t="str">
        <f t="shared" si="45"/>
        <v>Yes</v>
      </c>
      <c r="V1002">
        <v>1</v>
      </c>
      <c r="W1002" t="s">
        <v>492</v>
      </c>
      <c r="X1002" t="s">
        <v>488</v>
      </c>
      <c r="Y1002" t="str">
        <f t="shared" si="46"/>
        <v>Scheduled</v>
      </c>
      <c r="Z1002" t="s">
        <v>497</v>
      </c>
      <c r="AC1002" t="s">
        <v>490</v>
      </c>
      <c r="AD1002">
        <v>459.9</v>
      </c>
      <c r="AE1002">
        <v>0</v>
      </c>
      <c r="AF1002" t="str">
        <f t="shared" si="47"/>
        <v>Apr</v>
      </c>
    </row>
    <row r="1003" spans="1:32" x14ac:dyDescent="0.25">
      <c r="A1003" s="1">
        <v>45392</v>
      </c>
      <c r="B1003">
        <v>2677</v>
      </c>
      <c r="C1003">
        <v>5</v>
      </c>
      <c r="D1003">
        <v>2</v>
      </c>
      <c r="E1003">
        <v>1</v>
      </c>
      <c r="F1003">
        <v>2</v>
      </c>
      <c r="G1003">
        <v>3</v>
      </c>
      <c r="H1003">
        <f>VLOOKUP(B1003, patient!A:E, 5, FALSE)</f>
        <v>33</v>
      </c>
      <c r="I1003" t="str">
        <f>VLOOKUP(H1003, city!A:B, 2, FALSE)</f>
        <v>Newcastle</v>
      </c>
      <c r="J1003" t="str">
        <f>VLOOKUP(E1003, diagnosis!A:B, 2, FALSE)</f>
        <v>Appendicitis</v>
      </c>
      <c r="K1003" t="str">
        <f>VLOOKUP(D1003, department!A:B, 2, FALSE)</f>
        <v>General Surgery</v>
      </c>
      <c r="L1003" t="str">
        <f>VLOOKUP(C1003, provider!A:B, 2, FALSE)</f>
        <v>Dr. Sade Kikiola</v>
      </c>
      <c r="M1003" t="str">
        <f>VLOOKUP(G1003, insurance!A:B, 2, FALSE)</f>
        <v>Allianz</v>
      </c>
      <c r="N1003">
        <f>VLOOKUP(B1003, patient!A:D, 4, FALSE)</f>
        <v>38</v>
      </c>
      <c r="O1003" t="str">
        <f>VLOOKUP(B1003, patient!A:C, 3, FALSE)</f>
        <v>Male</v>
      </c>
      <c r="P1003" t="str">
        <f>VLOOKUP(B1003, patient!A:F, 6, FALSE)</f>
        <v>Asian</v>
      </c>
      <c r="Q1003" t="s">
        <v>486</v>
      </c>
      <c r="R1003">
        <v>301</v>
      </c>
      <c r="S1003">
        <v>84</v>
      </c>
      <c r="T1003" s="1">
        <v>45418</v>
      </c>
      <c r="U1003" s="1" t="str">
        <f t="shared" si="45"/>
        <v>Yes</v>
      </c>
      <c r="V1003">
        <v>2</v>
      </c>
      <c r="W1003" t="s">
        <v>487</v>
      </c>
      <c r="X1003" t="s">
        <v>488</v>
      </c>
      <c r="Y1003" t="str">
        <f t="shared" si="46"/>
        <v>Scheduled</v>
      </c>
      <c r="Z1003" t="s">
        <v>497</v>
      </c>
      <c r="AC1003" t="s">
        <v>490</v>
      </c>
      <c r="AD1003">
        <v>269.5</v>
      </c>
      <c r="AE1003">
        <v>0</v>
      </c>
      <c r="AF1003" t="str">
        <f t="shared" si="47"/>
        <v>Apr</v>
      </c>
    </row>
    <row r="1004" spans="1:32" x14ac:dyDescent="0.25">
      <c r="A1004" s="1">
        <v>45392</v>
      </c>
      <c r="B1004">
        <v>3734</v>
      </c>
      <c r="C1004">
        <v>5</v>
      </c>
      <c r="D1004">
        <v>5</v>
      </c>
      <c r="E1004">
        <v>4</v>
      </c>
      <c r="F1004">
        <v>1</v>
      </c>
      <c r="G1004">
        <v>1</v>
      </c>
      <c r="H1004">
        <f>VLOOKUP(B1004, patient!A:E, 5, FALSE)</f>
        <v>17</v>
      </c>
      <c r="I1004" t="str">
        <f>VLOOKUP(H1004, city!A:B, 2, FALSE)</f>
        <v>Leeds</v>
      </c>
      <c r="J1004" t="str">
        <f>VLOOKUP(E1004, diagnosis!A:B, 2, FALSE)</f>
        <v>Hypertension</v>
      </c>
      <c r="K1004" t="str">
        <f>VLOOKUP(D1004, department!A:B, 2, FALSE)</f>
        <v>Pediatrics</v>
      </c>
      <c r="L1004" t="str">
        <f>VLOOKUP(C1004, provider!A:B, 2, FALSE)</f>
        <v>Dr. Sade Kikiola</v>
      </c>
      <c r="M1004" t="str">
        <f>VLOOKUP(G1004, insurance!A:B, 2, FALSE)</f>
        <v>Aviva</v>
      </c>
      <c r="N1004">
        <f>VLOOKUP(B1004, patient!A:D, 4, FALSE)</f>
        <v>43</v>
      </c>
      <c r="O1004" t="str">
        <f>VLOOKUP(B1004, patient!A:C, 3, FALSE)</f>
        <v>Female</v>
      </c>
      <c r="P1004" t="str">
        <f>VLOOKUP(B1004, patient!A:F, 6, FALSE)</f>
        <v>Hispanic</v>
      </c>
      <c r="Q1004" t="s">
        <v>491</v>
      </c>
      <c r="R1004">
        <v>436</v>
      </c>
      <c r="S1004">
        <v>77</v>
      </c>
      <c r="U1004" s="1" t="str">
        <f t="shared" si="45"/>
        <v>No</v>
      </c>
      <c r="V1004">
        <v>1</v>
      </c>
      <c r="W1004" t="s">
        <v>487</v>
      </c>
      <c r="X1004" t="s">
        <v>488</v>
      </c>
      <c r="Y1004" t="str">
        <f t="shared" si="46"/>
        <v>Scheduled</v>
      </c>
      <c r="Z1004" t="s">
        <v>497</v>
      </c>
      <c r="AC1004" t="s">
        <v>498</v>
      </c>
      <c r="AD1004">
        <v>366.1</v>
      </c>
      <c r="AE1004">
        <v>10</v>
      </c>
      <c r="AF1004" t="str">
        <f t="shared" si="47"/>
        <v>Apr</v>
      </c>
    </row>
    <row r="1005" spans="1:32" x14ac:dyDescent="0.25">
      <c r="A1005" s="1">
        <v>45392</v>
      </c>
      <c r="B1005">
        <v>45</v>
      </c>
      <c r="C1005">
        <v>5</v>
      </c>
      <c r="D1005">
        <v>3</v>
      </c>
      <c r="E1005">
        <v>5</v>
      </c>
      <c r="F1005">
        <v>5</v>
      </c>
      <c r="G1005">
        <v>2</v>
      </c>
      <c r="H1005">
        <f>VLOOKUP(B1005, patient!A:E, 5, FALSE)</f>
        <v>32</v>
      </c>
      <c r="I1005" t="str">
        <f>VLOOKUP(H1005, city!A:B, 2, FALSE)</f>
        <v>Manchester</v>
      </c>
      <c r="J1005" t="str">
        <f>VLOOKUP(E1005, diagnosis!A:B, 2, FALSE)</f>
        <v>Migraine</v>
      </c>
      <c r="K1005" t="str">
        <f>VLOOKUP(D1005, department!A:B, 2, FALSE)</f>
        <v>Neurology</v>
      </c>
      <c r="L1005" t="str">
        <f>VLOOKUP(C1005, provider!A:B, 2, FALSE)</f>
        <v>Dr. Sade Kikiola</v>
      </c>
      <c r="M1005" t="str">
        <f>VLOOKUP(G1005, insurance!A:B, 2, FALSE)</f>
        <v>AXA</v>
      </c>
      <c r="N1005">
        <f>VLOOKUP(B1005, patient!A:D, 4, FALSE)</f>
        <v>42</v>
      </c>
      <c r="O1005" t="str">
        <f>VLOOKUP(B1005, patient!A:C, 3, FALSE)</f>
        <v>Female</v>
      </c>
      <c r="P1005" t="str">
        <f>VLOOKUP(B1005, patient!A:F, 6, FALSE)</f>
        <v>Other</v>
      </c>
      <c r="Q1005" t="s">
        <v>486</v>
      </c>
      <c r="R1005">
        <v>252</v>
      </c>
      <c r="S1005">
        <v>56</v>
      </c>
      <c r="T1005" s="1">
        <v>45411</v>
      </c>
      <c r="U1005" s="1" t="str">
        <f t="shared" si="45"/>
        <v>Yes</v>
      </c>
      <c r="V1005">
        <v>2</v>
      </c>
      <c r="W1005" t="s">
        <v>492</v>
      </c>
      <c r="X1005" t="s">
        <v>495</v>
      </c>
      <c r="Y1005" t="str">
        <f t="shared" si="46"/>
        <v>Emergency</v>
      </c>
      <c r="Z1005" t="s">
        <v>489</v>
      </c>
      <c r="AC1005" t="s">
        <v>490</v>
      </c>
      <c r="AD1005">
        <v>215.6</v>
      </c>
      <c r="AE1005">
        <v>0</v>
      </c>
      <c r="AF1005" t="str">
        <f t="shared" si="47"/>
        <v>Apr</v>
      </c>
    </row>
    <row r="1006" spans="1:32" x14ac:dyDescent="0.25">
      <c r="A1006" s="1">
        <v>45392</v>
      </c>
      <c r="B1006">
        <v>791</v>
      </c>
      <c r="C1006">
        <v>5</v>
      </c>
      <c r="D1006">
        <v>1</v>
      </c>
      <c r="E1006">
        <v>1</v>
      </c>
      <c r="F1006">
        <v>3</v>
      </c>
      <c r="G1006">
        <v>3</v>
      </c>
      <c r="H1006">
        <f>VLOOKUP(B1006, patient!A:E, 5, FALSE)</f>
        <v>4</v>
      </c>
      <c r="I1006" t="str">
        <f>VLOOKUP(H1006, city!A:B, 2, FALSE)</f>
        <v>Birmingham</v>
      </c>
      <c r="J1006" t="str">
        <f>VLOOKUP(E1006, diagnosis!A:B, 2, FALSE)</f>
        <v>Appendicitis</v>
      </c>
      <c r="K1006" t="str">
        <f>VLOOKUP(D1006, department!A:B, 2, FALSE)</f>
        <v>Cardiology</v>
      </c>
      <c r="L1006" t="str">
        <f>VLOOKUP(C1006, provider!A:B, 2, FALSE)</f>
        <v>Dr. Sade Kikiola</v>
      </c>
      <c r="M1006" t="str">
        <f>VLOOKUP(G1006, insurance!A:B, 2, FALSE)</f>
        <v>Allianz</v>
      </c>
      <c r="N1006">
        <f>VLOOKUP(B1006, patient!A:D, 4, FALSE)</f>
        <v>39</v>
      </c>
      <c r="O1006" t="str">
        <f>VLOOKUP(B1006, patient!A:C, 3, FALSE)</f>
        <v>Female</v>
      </c>
      <c r="P1006" t="str">
        <f>VLOOKUP(B1006, patient!A:F, 6, FALSE)</f>
        <v>Black</v>
      </c>
      <c r="Q1006" t="s">
        <v>486</v>
      </c>
      <c r="R1006">
        <v>992</v>
      </c>
      <c r="S1006">
        <v>137</v>
      </c>
      <c r="T1006" s="1">
        <v>45403</v>
      </c>
      <c r="U1006" s="1" t="str">
        <f t="shared" si="45"/>
        <v>Yes</v>
      </c>
      <c r="V1006">
        <v>1</v>
      </c>
      <c r="W1006" t="s">
        <v>494</v>
      </c>
      <c r="X1006" t="s">
        <v>495</v>
      </c>
      <c r="Y1006" t="str">
        <f t="shared" si="46"/>
        <v>Emergency</v>
      </c>
      <c r="Z1006" t="s">
        <v>489</v>
      </c>
      <c r="AC1006" t="s">
        <v>490</v>
      </c>
      <c r="AD1006">
        <v>790.3</v>
      </c>
      <c r="AE1006">
        <v>0</v>
      </c>
      <c r="AF1006" t="str">
        <f t="shared" si="47"/>
        <v>Apr</v>
      </c>
    </row>
    <row r="1007" spans="1:32" x14ac:dyDescent="0.25">
      <c r="A1007" s="1">
        <v>45392</v>
      </c>
      <c r="B1007">
        <v>367</v>
      </c>
      <c r="C1007">
        <v>5</v>
      </c>
      <c r="D1007">
        <v>2</v>
      </c>
      <c r="E1007">
        <v>4</v>
      </c>
      <c r="F1007">
        <v>2</v>
      </c>
      <c r="G1007">
        <v>2</v>
      </c>
      <c r="H1007">
        <f>VLOOKUP(B1007, patient!A:E, 5, FALSE)</f>
        <v>19</v>
      </c>
      <c r="I1007" t="str">
        <f>VLOOKUP(H1007, city!A:B, 2, FALSE)</f>
        <v>Leeds</v>
      </c>
      <c r="J1007" t="str">
        <f>VLOOKUP(E1007, diagnosis!A:B, 2, FALSE)</f>
        <v>Hypertension</v>
      </c>
      <c r="K1007" t="str">
        <f>VLOOKUP(D1007, department!A:B, 2, FALSE)</f>
        <v>General Surgery</v>
      </c>
      <c r="L1007" t="str">
        <f>VLOOKUP(C1007, provider!A:B, 2, FALSE)</f>
        <v>Dr. Sade Kikiola</v>
      </c>
      <c r="M1007" t="str">
        <f>VLOOKUP(G1007, insurance!A:B, 2, FALSE)</f>
        <v>AXA</v>
      </c>
      <c r="N1007">
        <f>VLOOKUP(B1007, patient!A:D, 4, FALSE)</f>
        <v>76</v>
      </c>
      <c r="O1007" t="str">
        <f>VLOOKUP(B1007, patient!A:C, 3, FALSE)</f>
        <v>Female</v>
      </c>
      <c r="P1007" t="str">
        <f>VLOOKUP(B1007, patient!A:F, 6, FALSE)</f>
        <v>Black</v>
      </c>
      <c r="Q1007" t="s">
        <v>486</v>
      </c>
      <c r="R1007">
        <v>149</v>
      </c>
      <c r="S1007">
        <v>92</v>
      </c>
      <c r="T1007" s="1">
        <v>45408</v>
      </c>
      <c r="U1007" s="1" t="str">
        <f t="shared" si="45"/>
        <v>Yes</v>
      </c>
      <c r="V1007">
        <v>2</v>
      </c>
      <c r="W1007" t="s">
        <v>487</v>
      </c>
      <c r="X1007" t="s">
        <v>495</v>
      </c>
      <c r="Y1007" t="str">
        <f t="shared" si="46"/>
        <v>Emergency</v>
      </c>
      <c r="Z1007" t="s">
        <v>489</v>
      </c>
      <c r="AC1007" t="s">
        <v>490</v>
      </c>
      <c r="AD1007">
        <v>168.7</v>
      </c>
      <c r="AE1007">
        <v>0</v>
      </c>
      <c r="AF1007" t="str">
        <f t="shared" si="47"/>
        <v>Apr</v>
      </c>
    </row>
    <row r="1008" spans="1:32" x14ac:dyDescent="0.25">
      <c r="A1008" s="1">
        <v>45392</v>
      </c>
      <c r="B1008">
        <v>2561</v>
      </c>
      <c r="C1008">
        <v>5</v>
      </c>
      <c r="D1008">
        <v>5</v>
      </c>
      <c r="E1008">
        <v>4</v>
      </c>
      <c r="F1008">
        <v>1</v>
      </c>
      <c r="G1008">
        <v>2</v>
      </c>
      <c r="H1008">
        <f>VLOOKUP(B1008, patient!A:E, 5, FALSE)</f>
        <v>11</v>
      </c>
      <c r="I1008" t="str">
        <f>VLOOKUP(H1008, city!A:B, 2, FALSE)</f>
        <v>Edinburgh</v>
      </c>
      <c r="J1008" t="str">
        <f>VLOOKUP(E1008, diagnosis!A:B, 2, FALSE)</f>
        <v>Hypertension</v>
      </c>
      <c r="K1008" t="str">
        <f>VLOOKUP(D1008, department!A:B, 2, FALSE)</f>
        <v>Pediatrics</v>
      </c>
      <c r="L1008" t="str">
        <f>VLOOKUP(C1008, provider!A:B, 2, FALSE)</f>
        <v>Dr. Sade Kikiola</v>
      </c>
      <c r="M1008" t="str">
        <f>VLOOKUP(G1008, insurance!A:B, 2, FALSE)</f>
        <v>AXA</v>
      </c>
      <c r="N1008">
        <f>VLOOKUP(B1008, patient!A:D, 4, FALSE)</f>
        <v>44</v>
      </c>
      <c r="O1008" t="str">
        <f>VLOOKUP(B1008, patient!A:C, 3, FALSE)</f>
        <v>Female</v>
      </c>
      <c r="P1008" t="str">
        <f>VLOOKUP(B1008, patient!A:F, 6, FALSE)</f>
        <v>Other</v>
      </c>
      <c r="Q1008" t="s">
        <v>486</v>
      </c>
      <c r="R1008">
        <v>450</v>
      </c>
      <c r="S1008">
        <v>88</v>
      </c>
      <c r="T1008" s="1">
        <v>45401</v>
      </c>
      <c r="U1008" s="1" t="str">
        <f t="shared" si="45"/>
        <v>Yes</v>
      </c>
      <c r="V1008">
        <v>1</v>
      </c>
      <c r="W1008" t="s">
        <v>494</v>
      </c>
      <c r="X1008" t="s">
        <v>495</v>
      </c>
      <c r="Y1008" t="str">
        <f t="shared" si="46"/>
        <v>Emergency</v>
      </c>
      <c r="Z1008" t="s">
        <v>489</v>
      </c>
      <c r="AC1008" t="s">
        <v>490</v>
      </c>
      <c r="AD1008">
        <v>376.6</v>
      </c>
      <c r="AE1008">
        <v>0</v>
      </c>
      <c r="AF1008" t="str">
        <f t="shared" si="47"/>
        <v>Apr</v>
      </c>
    </row>
    <row r="1009" spans="1:32" x14ac:dyDescent="0.25">
      <c r="A1009" s="1">
        <v>45392</v>
      </c>
      <c r="B1009">
        <v>3360</v>
      </c>
      <c r="C1009">
        <v>5</v>
      </c>
      <c r="D1009">
        <v>1</v>
      </c>
      <c r="E1009">
        <v>1</v>
      </c>
      <c r="F1009">
        <v>5</v>
      </c>
      <c r="G1009">
        <v>2</v>
      </c>
      <c r="H1009">
        <f>VLOOKUP(B1009, patient!A:E, 5, FALSE)</f>
        <v>3</v>
      </c>
      <c r="I1009" t="str">
        <f>VLOOKUP(H1009, city!A:B, 2, FALSE)</f>
        <v>Birmingham</v>
      </c>
      <c r="J1009" t="str">
        <f>VLOOKUP(E1009, diagnosis!A:B, 2, FALSE)</f>
        <v>Appendicitis</v>
      </c>
      <c r="K1009" t="str">
        <f>VLOOKUP(D1009, department!A:B, 2, FALSE)</f>
        <v>Cardiology</v>
      </c>
      <c r="L1009" t="str">
        <f>VLOOKUP(C1009, provider!A:B, 2, FALSE)</f>
        <v>Dr. Sade Kikiola</v>
      </c>
      <c r="M1009" t="str">
        <f>VLOOKUP(G1009, insurance!A:B, 2, FALSE)</f>
        <v>AXA</v>
      </c>
      <c r="N1009">
        <f>VLOOKUP(B1009, patient!A:D, 4, FALSE)</f>
        <v>66</v>
      </c>
      <c r="O1009" t="str">
        <f>VLOOKUP(B1009, patient!A:C, 3, FALSE)</f>
        <v>Male</v>
      </c>
      <c r="P1009" t="str">
        <f>VLOOKUP(B1009, patient!A:F, 6, FALSE)</f>
        <v>Hispanic</v>
      </c>
      <c r="Q1009" t="s">
        <v>492</v>
      </c>
      <c r="R1009">
        <v>217</v>
      </c>
      <c r="S1009">
        <v>171</v>
      </c>
      <c r="U1009" s="1" t="str">
        <f t="shared" si="45"/>
        <v>No</v>
      </c>
      <c r="V1009">
        <v>2</v>
      </c>
      <c r="W1009" t="s">
        <v>492</v>
      </c>
      <c r="X1009" t="s">
        <v>488</v>
      </c>
      <c r="Y1009" t="str">
        <f t="shared" si="46"/>
        <v>Scheduled</v>
      </c>
      <c r="Z1009" t="s">
        <v>489</v>
      </c>
      <c r="AC1009" t="s">
        <v>493</v>
      </c>
      <c r="AD1009">
        <v>292.60000000000002</v>
      </c>
      <c r="AE1009">
        <v>30</v>
      </c>
      <c r="AF1009" t="str">
        <f t="shared" si="47"/>
        <v>Apr</v>
      </c>
    </row>
    <row r="1010" spans="1:32" x14ac:dyDescent="0.25">
      <c r="A1010" s="1">
        <v>45392</v>
      </c>
      <c r="B1010">
        <v>4497</v>
      </c>
      <c r="C1010">
        <v>5</v>
      </c>
      <c r="D1010">
        <v>4</v>
      </c>
      <c r="E1010">
        <v>5</v>
      </c>
      <c r="F1010">
        <v>5</v>
      </c>
      <c r="G1010">
        <v>2</v>
      </c>
      <c r="H1010">
        <f>VLOOKUP(B1010, patient!A:E, 5, FALSE)</f>
        <v>6</v>
      </c>
      <c r="I1010" t="str">
        <f>VLOOKUP(H1010, city!A:B, 2, FALSE)</f>
        <v>Bristol</v>
      </c>
      <c r="J1010" t="str">
        <f>VLOOKUP(E1010, diagnosis!A:B, 2, FALSE)</f>
        <v>Migraine</v>
      </c>
      <c r="K1010" t="str">
        <f>VLOOKUP(D1010, department!A:B, 2, FALSE)</f>
        <v>Orthopedics</v>
      </c>
      <c r="L1010" t="str">
        <f>VLOOKUP(C1010, provider!A:B, 2, FALSE)</f>
        <v>Dr. Sade Kikiola</v>
      </c>
      <c r="M1010" t="str">
        <f>VLOOKUP(G1010, insurance!A:B, 2, FALSE)</f>
        <v>AXA</v>
      </c>
      <c r="N1010">
        <f>VLOOKUP(B1010, patient!A:D, 4, FALSE)</f>
        <v>30</v>
      </c>
      <c r="O1010" t="str">
        <f>VLOOKUP(B1010, patient!A:C, 3, FALSE)</f>
        <v>Male</v>
      </c>
      <c r="P1010" t="str">
        <f>VLOOKUP(B1010, patient!A:F, 6, FALSE)</f>
        <v>Hispanic</v>
      </c>
      <c r="Q1010" t="s">
        <v>486</v>
      </c>
      <c r="R1010">
        <v>674</v>
      </c>
      <c r="S1010">
        <v>82</v>
      </c>
      <c r="T1010" s="1">
        <v>45400</v>
      </c>
      <c r="U1010" s="1" t="str">
        <f t="shared" si="45"/>
        <v>Yes</v>
      </c>
      <c r="V1010">
        <v>1</v>
      </c>
      <c r="W1010" t="s">
        <v>492</v>
      </c>
      <c r="X1010" t="s">
        <v>495</v>
      </c>
      <c r="Y1010" t="str">
        <f t="shared" si="46"/>
        <v>Emergency</v>
      </c>
      <c r="Z1010" t="s">
        <v>489</v>
      </c>
      <c r="AC1010" t="s">
        <v>490</v>
      </c>
      <c r="AD1010">
        <v>529.20000000000005</v>
      </c>
      <c r="AE1010">
        <v>0</v>
      </c>
      <c r="AF1010" t="str">
        <f t="shared" si="47"/>
        <v>Apr</v>
      </c>
    </row>
    <row r="1011" spans="1:32" x14ac:dyDescent="0.25">
      <c r="A1011" s="1">
        <v>45392</v>
      </c>
      <c r="B1011">
        <v>4909</v>
      </c>
      <c r="C1011">
        <v>5</v>
      </c>
      <c r="D1011">
        <v>5</v>
      </c>
      <c r="E1011">
        <v>1</v>
      </c>
      <c r="F1011">
        <v>2</v>
      </c>
      <c r="G1011">
        <v>1</v>
      </c>
      <c r="H1011">
        <f>VLOOKUP(B1011, patient!A:E, 5, FALSE)</f>
        <v>5</v>
      </c>
      <c r="I1011" t="str">
        <f>VLOOKUP(H1011, city!A:B, 2, FALSE)</f>
        <v>Bristol</v>
      </c>
      <c r="J1011" t="str">
        <f>VLOOKUP(E1011, diagnosis!A:B, 2, FALSE)</f>
        <v>Appendicitis</v>
      </c>
      <c r="K1011" t="str">
        <f>VLOOKUP(D1011, department!A:B, 2, FALSE)</f>
        <v>Pediatrics</v>
      </c>
      <c r="L1011" t="str">
        <f>VLOOKUP(C1011, provider!A:B, 2, FALSE)</f>
        <v>Dr. Sade Kikiola</v>
      </c>
      <c r="M1011" t="str">
        <f>VLOOKUP(G1011, insurance!A:B, 2, FALSE)</f>
        <v>Aviva</v>
      </c>
      <c r="N1011">
        <f>VLOOKUP(B1011, patient!A:D, 4, FALSE)</f>
        <v>50</v>
      </c>
      <c r="O1011" t="str">
        <f>VLOOKUP(B1011, patient!A:C, 3, FALSE)</f>
        <v>Female</v>
      </c>
      <c r="P1011" t="str">
        <f>VLOOKUP(B1011, patient!A:F, 6, FALSE)</f>
        <v>Hispanic</v>
      </c>
      <c r="Q1011" t="s">
        <v>486</v>
      </c>
      <c r="R1011">
        <v>150</v>
      </c>
      <c r="S1011">
        <v>113</v>
      </c>
      <c r="U1011" s="1" t="str">
        <f t="shared" si="45"/>
        <v>No</v>
      </c>
      <c r="V1011">
        <v>2</v>
      </c>
      <c r="W1011" t="s">
        <v>492</v>
      </c>
      <c r="X1011" t="s">
        <v>495</v>
      </c>
      <c r="Y1011" t="str">
        <f t="shared" si="46"/>
        <v>Emergency</v>
      </c>
      <c r="Z1011" t="s">
        <v>497</v>
      </c>
      <c r="AC1011" t="s">
        <v>498</v>
      </c>
      <c r="AD1011">
        <v>191.1</v>
      </c>
      <c r="AE1011">
        <v>10</v>
      </c>
      <c r="AF1011" t="str">
        <f t="shared" si="47"/>
        <v>Apr</v>
      </c>
    </row>
    <row r="1012" spans="1:32" x14ac:dyDescent="0.25">
      <c r="A1012" s="1">
        <v>45393</v>
      </c>
      <c r="B1012">
        <v>701</v>
      </c>
      <c r="C1012">
        <v>5</v>
      </c>
      <c r="D1012">
        <v>2</v>
      </c>
      <c r="E1012">
        <v>5</v>
      </c>
      <c r="F1012">
        <v>2</v>
      </c>
      <c r="G1012">
        <v>1</v>
      </c>
      <c r="H1012">
        <f>VLOOKUP(B1012, patient!A:E, 5, FALSE)</f>
        <v>35</v>
      </c>
      <c r="I1012" t="str">
        <f>VLOOKUP(H1012, city!A:B, 2, FALSE)</f>
        <v>Newcastle</v>
      </c>
      <c r="J1012" t="str">
        <f>VLOOKUP(E1012, diagnosis!A:B, 2, FALSE)</f>
        <v>Migraine</v>
      </c>
      <c r="K1012" t="str">
        <f>VLOOKUP(D1012, department!A:B, 2, FALSE)</f>
        <v>General Surgery</v>
      </c>
      <c r="L1012" t="str">
        <f>VLOOKUP(C1012, provider!A:B, 2, FALSE)</f>
        <v>Dr. Sade Kikiola</v>
      </c>
      <c r="M1012" t="str">
        <f>VLOOKUP(G1012, insurance!A:B, 2, FALSE)</f>
        <v>Aviva</v>
      </c>
      <c r="N1012">
        <f>VLOOKUP(B1012, patient!A:D, 4, FALSE)</f>
        <v>51</v>
      </c>
      <c r="O1012" t="str">
        <f>VLOOKUP(B1012, patient!A:C, 3, FALSE)</f>
        <v>Male</v>
      </c>
      <c r="P1012" t="str">
        <f>VLOOKUP(B1012, patient!A:F, 6, FALSE)</f>
        <v>White</v>
      </c>
      <c r="Q1012" t="s">
        <v>491</v>
      </c>
      <c r="R1012">
        <v>789</v>
      </c>
      <c r="S1012">
        <v>198</v>
      </c>
      <c r="U1012" s="1" t="str">
        <f t="shared" si="45"/>
        <v>No</v>
      </c>
      <c r="V1012">
        <v>1</v>
      </c>
      <c r="W1012" t="s">
        <v>492</v>
      </c>
      <c r="X1012" t="s">
        <v>495</v>
      </c>
      <c r="Y1012" t="str">
        <f t="shared" si="46"/>
        <v>Emergency</v>
      </c>
      <c r="Z1012" t="s">
        <v>489</v>
      </c>
      <c r="AC1012" t="s">
        <v>498</v>
      </c>
      <c r="AD1012">
        <v>697.9</v>
      </c>
      <c r="AE1012">
        <v>10</v>
      </c>
      <c r="AF1012" t="str">
        <f t="shared" si="47"/>
        <v>Apr</v>
      </c>
    </row>
    <row r="1013" spans="1:32" x14ac:dyDescent="0.25">
      <c r="A1013" s="1">
        <v>45393</v>
      </c>
      <c r="B1013">
        <v>1182</v>
      </c>
      <c r="C1013">
        <v>5</v>
      </c>
      <c r="D1013">
        <v>3</v>
      </c>
      <c r="E1013">
        <v>5</v>
      </c>
      <c r="F1013">
        <v>4</v>
      </c>
      <c r="G1013">
        <v>1</v>
      </c>
      <c r="H1013">
        <f>VLOOKUP(B1013, patient!A:E, 5, FALSE)</f>
        <v>32</v>
      </c>
      <c r="I1013" t="str">
        <f>VLOOKUP(H1013, city!A:B, 2, FALSE)</f>
        <v>Manchester</v>
      </c>
      <c r="J1013" t="str">
        <f>VLOOKUP(E1013, diagnosis!A:B, 2, FALSE)</f>
        <v>Migraine</v>
      </c>
      <c r="K1013" t="str">
        <f>VLOOKUP(D1013, department!A:B, 2, FALSE)</f>
        <v>Neurology</v>
      </c>
      <c r="L1013" t="str">
        <f>VLOOKUP(C1013, provider!A:B, 2, FALSE)</f>
        <v>Dr. Sade Kikiola</v>
      </c>
      <c r="M1013" t="str">
        <f>VLOOKUP(G1013, insurance!A:B, 2, FALSE)</f>
        <v>Aviva</v>
      </c>
      <c r="N1013">
        <f>VLOOKUP(B1013, patient!A:D, 4, FALSE)</f>
        <v>58</v>
      </c>
      <c r="O1013" t="str">
        <f>VLOOKUP(B1013, patient!A:C, 3, FALSE)</f>
        <v>Male</v>
      </c>
      <c r="P1013" t="str">
        <f>VLOOKUP(B1013, patient!A:F, 6, FALSE)</f>
        <v>Hispanic</v>
      </c>
      <c r="Q1013" t="s">
        <v>486</v>
      </c>
      <c r="R1013">
        <v>352</v>
      </c>
      <c r="S1013">
        <v>34</v>
      </c>
      <c r="T1013" s="1">
        <v>45401</v>
      </c>
      <c r="U1013" s="1" t="str">
        <f t="shared" si="45"/>
        <v>Yes</v>
      </c>
      <c r="V1013">
        <v>2</v>
      </c>
      <c r="W1013" t="s">
        <v>492</v>
      </c>
      <c r="X1013" t="s">
        <v>495</v>
      </c>
      <c r="Y1013" t="str">
        <f t="shared" si="46"/>
        <v>Emergency</v>
      </c>
      <c r="Z1013" t="s">
        <v>489</v>
      </c>
      <c r="AC1013" t="s">
        <v>490</v>
      </c>
      <c r="AD1013">
        <v>270.2</v>
      </c>
      <c r="AE1013">
        <v>0</v>
      </c>
      <c r="AF1013" t="str">
        <f t="shared" si="47"/>
        <v>Apr</v>
      </c>
    </row>
    <row r="1014" spans="1:32" x14ac:dyDescent="0.25">
      <c r="A1014" s="1">
        <v>45393</v>
      </c>
      <c r="B1014">
        <v>2701</v>
      </c>
      <c r="C1014">
        <v>5</v>
      </c>
      <c r="D1014">
        <v>1</v>
      </c>
      <c r="E1014">
        <v>2</v>
      </c>
      <c r="F1014">
        <v>4</v>
      </c>
      <c r="G1014">
        <v>1</v>
      </c>
      <c r="H1014">
        <f>VLOOKUP(B1014, patient!A:E, 5, FALSE)</f>
        <v>17</v>
      </c>
      <c r="I1014" t="str">
        <f>VLOOKUP(H1014, city!A:B, 2, FALSE)</f>
        <v>Leeds</v>
      </c>
      <c r="J1014" t="str">
        <f>VLOOKUP(E1014, diagnosis!A:B, 2, FALSE)</f>
        <v>Asthma</v>
      </c>
      <c r="K1014" t="str">
        <f>VLOOKUP(D1014, department!A:B, 2, FALSE)</f>
        <v>Cardiology</v>
      </c>
      <c r="L1014" t="str">
        <f>VLOOKUP(C1014, provider!A:B, 2, FALSE)</f>
        <v>Dr. Sade Kikiola</v>
      </c>
      <c r="M1014" t="str">
        <f>VLOOKUP(G1014, insurance!A:B, 2, FALSE)</f>
        <v>Aviva</v>
      </c>
      <c r="N1014">
        <f>VLOOKUP(B1014, patient!A:D, 4, FALSE)</f>
        <v>52</v>
      </c>
      <c r="O1014" t="str">
        <f>VLOOKUP(B1014, patient!A:C, 3, FALSE)</f>
        <v>Male</v>
      </c>
      <c r="P1014" t="str">
        <f>VLOOKUP(B1014, patient!A:F, 6, FALSE)</f>
        <v>Black</v>
      </c>
      <c r="Q1014" t="s">
        <v>486</v>
      </c>
      <c r="R1014">
        <v>357</v>
      </c>
      <c r="S1014">
        <v>194</v>
      </c>
      <c r="T1014" s="1">
        <v>45404</v>
      </c>
      <c r="U1014" s="1" t="str">
        <f t="shared" si="45"/>
        <v>Yes</v>
      </c>
      <c r="V1014">
        <v>1</v>
      </c>
      <c r="W1014" t="s">
        <v>494</v>
      </c>
      <c r="X1014" t="s">
        <v>495</v>
      </c>
      <c r="Y1014" t="str">
        <f t="shared" si="46"/>
        <v>Emergency</v>
      </c>
      <c r="Z1014" t="s">
        <v>489</v>
      </c>
      <c r="AC1014" t="s">
        <v>490</v>
      </c>
      <c r="AD1014">
        <v>385.7</v>
      </c>
      <c r="AE1014">
        <v>0</v>
      </c>
      <c r="AF1014" t="str">
        <f t="shared" si="47"/>
        <v>Apr</v>
      </c>
    </row>
    <row r="1015" spans="1:32" x14ac:dyDescent="0.25">
      <c r="A1015" s="1">
        <v>45393</v>
      </c>
      <c r="B1015">
        <v>4327</v>
      </c>
      <c r="C1015">
        <v>5</v>
      </c>
      <c r="D1015">
        <v>1</v>
      </c>
      <c r="E1015">
        <v>4</v>
      </c>
      <c r="F1015">
        <v>1</v>
      </c>
      <c r="G1015">
        <v>3</v>
      </c>
      <c r="H1015">
        <f>VLOOKUP(B1015, patient!A:E, 5, FALSE)</f>
        <v>40</v>
      </c>
      <c r="I1015" t="str">
        <f>VLOOKUP(H1015, city!A:B, 2, FALSE)</f>
        <v>Sheffield</v>
      </c>
      <c r="J1015" t="str">
        <f>VLOOKUP(E1015, diagnosis!A:B, 2, FALSE)</f>
        <v>Hypertension</v>
      </c>
      <c r="K1015" t="str">
        <f>VLOOKUP(D1015, department!A:B, 2, FALSE)</f>
        <v>Cardiology</v>
      </c>
      <c r="L1015" t="str">
        <f>VLOOKUP(C1015, provider!A:B, 2, FALSE)</f>
        <v>Dr. Sade Kikiola</v>
      </c>
      <c r="M1015" t="str">
        <f>VLOOKUP(G1015, insurance!A:B, 2, FALSE)</f>
        <v>Allianz</v>
      </c>
      <c r="N1015">
        <f>VLOOKUP(B1015, patient!A:D, 4, FALSE)</f>
        <v>18</v>
      </c>
      <c r="O1015" t="str">
        <f>VLOOKUP(B1015, patient!A:C, 3, FALSE)</f>
        <v>Male</v>
      </c>
      <c r="P1015" t="str">
        <f>VLOOKUP(B1015, patient!A:F, 6, FALSE)</f>
        <v>Black</v>
      </c>
      <c r="Q1015" t="s">
        <v>492</v>
      </c>
      <c r="R1015">
        <v>728</v>
      </c>
      <c r="S1015">
        <v>193</v>
      </c>
      <c r="U1015" s="1" t="str">
        <f t="shared" si="45"/>
        <v>No</v>
      </c>
      <c r="V1015">
        <v>2</v>
      </c>
      <c r="W1015" t="s">
        <v>492</v>
      </c>
      <c r="X1015" t="s">
        <v>488</v>
      </c>
      <c r="Y1015" t="str">
        <f t="shared" si="46"/>
        <v>Scheduled</v>
      </c>
      <c r="Z1015" t="s">
        <v>497</v>
      </c>
      <c r="AC1015" t="s">
        <v>498</v>
      </c>
      <c r="AD1015">
        <v>651.70000000000005</v>
      </c>
      <c r="AE1015">
        <v>10</v>
      </c>
      <c r="AF1015" t="str">
        <f t="shared" si="47"/>
        <v>Apr</v>
      </c>
    </row>
    <row r="1016" spans="1:32" x14ac:dyDescent="0.25">
      <c r="A1016" s="1">
        <v>45393</v>
      </c>
      <c r="B1016">
        <v>163</v>
      </c>
      <c r="C1016">
        <v>5</v>
      </c>
      <c r="D1016">
        <v>3</v>
      </c>
      <c r="E1016">
        <v>4</v>
      </c>
      <c r="F1016">
        <v>4</v>
      </c>
      <c r="G1016">
        <v>1</v>
      </c>
      <c r="H1016">
        <f>VLOOKUP(B1016, patient!A:E, 5, FALSE)</f>
        <v>25</v>
      </c>
      <c r="I1016" t="str">
        <f>VLOOKUP(H1016, city!A:B, 2, FALSE)</f>
        <v>London</v>
      </c>
      <c r="J1016" t="str">
        <f>VLOOKUP(E1016, diagnosis!A:B, 2, FALSE)</f>
        <v>Hypertension</v>
      </c>
      <c r="K1016" t="str">
        <f>VLOOKUP(D1016, department!A:B, 2, FALSE)</f>
        <v>Neurology</v>
      </c>
      <c r="L1016" t="str">
        <f>VLOOKUP(C1016, provider!A:B, 2, FALSE)</f>
        <v>Dr. Sade Kikiola</v>
      </c>
      <c r="M1016" t="str">
        <f>VLOOKUP(G1016, insurance!A:B, 2, FALSE)</f>
        <v>Aviva</v>
      </c>
      <c r="N1016">
        <f>VLOOKUP(B1016, patient!A:D, 4, FALSE)</f>
        <v>38</v>
      </c>
      <c r="O1016" t="str">
        <f>VLOOKUP(B1016, patient!A:C, 3, FALSE)</f>
        <v>Female</v>
      </c>
      <c r="P1016" t="str">
        <f>VLOOKUP(B1016, patient!A:F, 6, FALSE)</f>
        <v>Asian</v>
      </c>
      <c r="Q1016" t="s">
        <v>486</v>
      </c>
      <c r="R1016">
        <v>477</v>
      </c>
      <c r="S1016">
        <v>49</v>
      </c>
      <c r="T1016" s="1">
        <v>45403</v>
      </c>
      <c r="U1016" s="1" t="str">
        <f t="shared" si="45"/>
        <v>Yes</v>
      </c>
      <c r="V1016">
        <v>1</v>
      </c>
      <c r="W1016" t="s">
        <v>494</v>
      </c>
      <c r="X1016" t="s">
        <v>495</v>
      </c>
      <c r="Y1016" t="str">
        <f t="shared" si="46"/>
        <v>Emergency</v>
      </c>
      <c r="Z1016" t="s">
        <v>489</v>
      </c>
      <c r="AC1016" t="s">
        <v>490</v>
      </c>
      <c r="AD1016">
        <v>368.2</v>
      </c>
      <c r="AE1016">
        <v>0</v>
      </c>
      <c r="AF1016" t="str">
        <f t="shared" si="47"/>
        <v>Apr</v>
      </c>
    </row>
    <row r="1017" spans="1:32" x14ac:dyDescent="0.25">
      <c r="A1017" s="1">
        <v>45393</v>
      </c>
      <c r="B1017">
        <v>1895</v>
      </c>
      <c r="C1017">
        <v>5</v>
      </c>
      <c r="D1017">
        <v>2</v>
      </c>
      <c r="E1017">
        <v>3</v>
      </c>
      <c r="F1017">
        <v>2</v>
      </c>
      <c r="G1017">
        <v>2</v>
      </c>
      <c r="H1017">
        <f>VLOOKUP(B1017, patient!A:E, 5, FALSE)</f>
        <v>25</v>
      </c>
      <c r="I1017" t="str">
        <f>VLOOKUP(H1017, city!A:B, 2, FALSE)</f>
        <v>London</v>
      </c>
      <c r="J1017" t="str">
        <f>VLOOKUP(E1017, diagnosis!A:B, 2, FALSE)</f>
        <v>Fracture</v>
      </c>
      <c r="K1017" t="str">
        <f>VLOOKUP(D1017, department!A:B, 2, FALSE)</f>
        <v>General Surgery</v>
      </c>
      <c r="L1017" t="str">
        <f>VLOOKUP(C1017, provider!A:B, 2, FALSE)</f>
        <v>Dr. Sade Kikiola</v>
      </c>
      <c r="M1017" t="str">
        <f>VLOOKUP(G1017, insurance!A:B, 2, FALSE)</f>
        <v>AXA</v>
      </c>
      <c r="N1017">
        <f>VLOOKUP(B1017, patient!A:D, 4, FALSE)</f>
        <v>65</v>
      </c>
      <c r="O1017" t="str">
        <f>VLOOKUP(B1017, patient!A:C, 3, FALSE)</f>
        <v>Male</v>
      </c>
      <c r="P1017" t="str">
        <f>VLOOKUP(B1017, patient!A:F, 6, FALSE)</f>
        <v>Asian</v>
      </c>
      <c r="Q1017" t="s">
        <v>486</v>
      </c>
      <c r="R1017">
        <v>592</v>
      </c>
      <c r="S1017">
        <v>132</v>
      </c>
      <c r="T1017" s="1">
        <v>45401</v>
      </c>
      <c r="U1017" s="1" t="str">
        <f t="shared" si="45"/>
        <v>Yes</v>
      </c>
      <c r="V1017">
        <v>2</v>
      </c>
      <c r="W1017" t="s">
        <v>492</v>
      </c>
      <c r="X1017" t="s">
        <v>488</v>
      </c>
      <c r="Y1017" t="str">
        <f t="shared" si="46"/>
        <v>Scheduled</v>
      </c>
      <c r="Z1017" t="s">
        <v>489</v>
      </c>
      <c r="AC1017" t="s">
        <v>490</v>
      </c>
      <c r="AD1017">
        <v>506.8</v>
      </c>
      <c r="AE1017">
        <v>0</v>
      </c>
      <c r="AF1017" t="str">
        <f t="shared" si="47"/>
        <v>Apr</v>
      </c>
    </row>
    <row r="1018" spans="1:32" x14ac:dyDescent="0.25">
      <c r="A1018" s="1">
        <v>45393</v>
      </c>
      <c r="B1018">
        <v>1560</v>
      </c>
      <c r="C1018">
        <v>5</v>
      </c>
      <c r="D1018">
        <v>4</v>
      </c>
      <c r="E1018">
        <v>1</v>
      </c>
      <c r="F1018">
        <v>5</v>
      </c>
      <c r="G1018">
        <v>3</v>
      </c>
      <c r="H1018">
        <f>VLOOKUP(B1018, patient!A:E, 5, FALSE)</f>
        <v>17</v>
      </c>
      <c r="I1018" t="str">
        <f>VLOOKUP(H1018, city!A:B, 2, FALSE)</f>
        <v>Leeds</v>
      </c>
      <c r="J1018" t="str">
        <f>VLOOKUP(E1018, diagnosis!A:B, 2, FALSE)</f>
        <v>Appendicitis</v>
      </c>
      <c r="K1018" t="str">
        <f>VLOOKUP(D1018, department!A:B, 2, FALSE)</f>
        <v>Orthopedics</v>
      </c>
      <c r="L1018" t="str">
        <f>VLOOKUP(C1018, provider!A:B, 2, FALSE)</f>
        <v>Dr. Sade Kikiola</v>
      </c>
      <c r="M1018" t="str">
        <f>VLOOKUP(G1018, insurance!A:B, 2, FALSE)</f>
        <v>Allianz</v>
      </c>
      <c r="N1018">
        <f>VLOOKUP(B1018, patient!A:D, 4, FALSE)</f>
        <v>72</v>
      </c>
      <c r="O1018" t="str">
        <f>VLOOKUP(B1018, patient!A:C, 3, FALSE)</f>
        <v>Male</v>
      </c>
      <c r="P1018" t="str">
        <f>VLOOKUP(B1018, patient!A:F, 6, FALSE)</f>
        <v>Black</v>
      </c>
      <c r="Q1018" t="s">
        <v>486</v>
      </c>
      <c r="R1018">
        <v>695</v>
      </c>
      <c r="S1018">
        <v>98</v>
      </c>
      <c r="T1018" s="1">
        <v>45420</v>
      </c>
      <c r="U1018" s="1" t="str">
        <f t="shared" si="45"/>
        <v>Yes</v>
      </c>
      <c r="V1018">
        <v>1</v>
      </c>
      <c r="W1018" t="s">
        <v>494</v>
      </c>
      <c r="X1018" t="s">
        <v>488</v>
      </c>
      <c r="Y1018" t="str">
        <f t="shared" si="46"/>
        <v>Scheduled</v>
      </c>
      <c r="Z1018" t="s">
        <v>489</v>
      </c>
      <c r="AC1018" t="s">
        <v>490</v>
      </c>
      <c r="AD1018">
        <v>555.1</v>
      </c>
      <c r="AE1018">
        <v>0</v>
      </c>
      <c r="AF1018" t="str">
        <f t="shared" si="47"/>
        <v>Apr</v>
      </c>
    </row>
    <row r="1019" spans="1:32" x14ac:dyDescent="0.25">
      <c r="A1019" s="1">
        <v>45393</v>
      </c>
      <c r="B1019">
        <v>1351</v>
      </c>
      <c r="C1019">
        <v>5</v>
      </c>
      <c r="D1019">
        <v>3</v>
      </c>
      <c r="E1019">
        <v>2</v>
      </c>
      <c r="F1019">
        <v>5</v>
      </c>
      <c r="G1019">
        <v>1</v>
      </c>
      <c r="H1019">
        <f>VLOOKUP(B1019, patient!A:E, 5, FALSE)</f>
        <v>31</v>
      </c>
      <c r="I1019" t="str">
        <f>VLOOKUP(H1019, city!A:B, 2, FALSE)</f>
        <v>Manchester</v>
      </c>
      <c r="J1019" t="str">
        <f>VLOOKUP(E1019, diagnosis!A:B, 2, FALSE)</f>
        <v>Asthma</v>
      </c>
      <c r="K1019" t="str">
        <f>VLOOKUP(D1019, department!A:B, 2, FALSE)</f>
        <v>Neurology</v>
      </c>
      <c r="L1019" t="str">
        <f>VLOOKUP(C1019, provider!A:B, 2, FALSE)</f>
        <v>Dr. Sade Kikiola</v>
      </c>
      <c r="M1019" t="str">
        <f>VLOOKUP(G1019, insurance!A:B, 2, FALSE)</f>
        <v>Aviva</v>
      </c>
      <c r="N1019">
        <f>VLOOKUP(B1019, patient!A:D, 4, FALSE)</f>
        <v>23</v>
      </c>
      <c r="O1019" t="str">
        <f>VLOOKUP(B1019, patient!A:C, 3, FALSE)</f>
        <v>Male</v>
      </c>
      <c r="P1019" t="str">
        <f>VLOOKUP(B1019, patient!A:F, 6, FALSE)</f>
        <v>Hispanic</v>
      </c>
      <c r="Q1019" t="s">
        <v>491</v>
      </c>
      <c r="R1019">
        <v>507</v>
      </c>
      <c r="S1019">
        <v>167</v>
      </c>
      <c r="U1019" s="1" t="str">
        <f t="shared" si="45"/>
        <v>No</v>
      </c>
      <c r="V1019">
        <v>2</v>
      </c>
      <c r="W1019" t="s">
        <v>492</v>
      </c>
      <c r="X1019" t="s">
        <v>488</v>
      </c>
      <c r="Y1019" t="str">
        <f t="shared" si="46"/>
        <v>Scheduled</v>
      </c>
      <c r="Z1019" t="s">
        <v>497</v>
      </c>
      <c r="AC1019" t="s">
        <v>496</v>
      </c>
      <c r="AD1019">
        <v>506.8</v>
      </c>
      <c r="AE1019">
        <v>50</v>
      </c>
      <c r="AF1019" t="str">
        <f t="shared" si="47"/>
        <v>Apr</v>
      </c>
    </row>
    <row r="1020" spans="1:32" x14ac:dyDescent="0.25">
      <c r="A1020" s="1">
        <v>45393</v>
      </c>
      <c r="B1020">
        <v>3058</v>
      </c>
      <c r="C1020">
        <v>5</v>
      </c>
      <c r="D1020">
        <v>4</v>
      </c>
      <c r="E1020">
        <v>4</v>
      </c>
      <c r="F1020">
        <v>5</v>
      </c>
      <c r="G1020">
        <v>1</v>
      </c>
      <c r="H1020">
        <f>VLOOKUP(B1020, patient!A:E, 5, FALSE)</f>
        <v>25</v>
      </c>
      <c r="I1020" t="str">
        <f>VLOOKUP(H1020, city!A:B, 2, FALSE)</f>
        <v>London</v>
      </c>
      <c r="J1020" t="str">
        <f>VLOOKUP(E1020, diagnosis!A:B, 2, FALSE)</f>
        <v>Hypertension</v>
      </c>
      <c r="K1020" t="str">
        <f>VLOOKUP(D1020, department!A:B, 2, FALSE)</f>
        <v>Orthopedics</v>
      </c>
      <c r="L1020" t="str">
        <f>VLOOKUP(C1020, provider!A:B, 2, FALSE)</f>
        <v>Dr. Sade Kikiola</v>
      </c>
      <c r="M1020" t="str">
        <f>VLOOKUP(G1020, insurance!A:B, 2, FALSE)</f>
        <v>Aviva</v>
      </c>
      <c r="N1020">
        <f>VLOOKUP(B1020, patient!A:D, 4, FALSE)</f>
        <v>45</v>
      </c>
      <c r="O1020" t="str">
        <f>VLOOKUP(B1020, patient!A:C, 3, FALSE)</f>
        <v>Female</v>
      </c>
      <c r="P1020" t="str">
        <f>VLOOKUP(B1020, patient!A:F, 6, FALSE)</f>
        <v>Asian</v>
      </c>
      <c r="Q1020" t="s">
        <v>492</v>
      </c>
      <c r="R1020">
        <v>868</v>
      </c>
      <c r="S1020">
        <v>76</v>
      </c>
      <c r="U1020" s="1" t="str">
        <f t="shared" si="45"/>
        <v>No</v>
      </c>
      <c r="V1020">
        <v>1</v>
      </c>
      <c r="W1020" t="s">
        <v>492</v>
      </c>
      <c r="X1020" t="s">
        <v>488</v>
      </c>
      <c r="Y1020" t="str">
        <f t="shared" si="46"/>
        <v>Scheduled</v>
      </c>
      <c r="Z1020" t="s">
        <v>489</v>
      </c>
      <c r="AC1020" t="s">
        <v>496</v>
      </c>
      <c r="AD1020">
        <v>695.8</v>
      </c>
      <c r="AE1020">
        <v>50</v>
      </c>
      <c r="AF1020" t="str">
        <f t="shared" si="47"/>
        <v>Apr</v>
      </c>
    </row>
    <row r="1021" spans="1:32" x14ac:dyDescent="0.25">
      <c r="A1021" s="1">
        <v>45393</v>
      </c>
      <c r="B1021">
        <v>4237</v>
      </c>
      <c r="C1021">
        <v>5</v>
      </c>
      <c r="D1021">
        <v>2</v>
      </c>
      <c r="E1021">
        <v>3</v>
      </c>
      <c r="F1021">
        <v>2</v>
      </c>
      <c r="G1021">
        <v>3</v>
      </c>
      <c r="H1021">
        <f>VLOOKUP(B1021, patient!A:E, 5, FALSE)</f>
        <v>5</v>
      </c>
      <c r="I1021" t="str">
        <f>VLOOKUP(H1021, city!A:B, 2, FALSE)</f>
        <v>Bristol</v>
      </c>
      <c r="J1021" t="str">
        <f>VLOOKUP(E1021, diagnosis!A:B, 2, FALSE)</f>
        <v>Fracture</v>
      </c>
      <c r="K1021" t="str">
        <f>VLOOKUP(D1021, department!A:B, 2, FALSE)</f>
        <v>General Surgery</v>
      </c>
      <c r="L1021" t="str">
        <f>VLOOKUP(C1021, provider!A:B, 2, FALSE)</f>
        <v>Dr. Sade Kikiola</v>
      </c>
      <c r="M1021" t="str">
        <f>VLOOKUP(G1021, insurance!A:B, 2, FALSE)</f>
        <v>Allianz</v>
      </c>
      <c r="N1021">
        <f>VLOOKUP(B1021, patient!A:D, 4, FALSE)</f>
        <v>34</v>
      </c>
      <c r="O1021" t="str">
        <f>VLOOKUP(B1021, patient!A:C, 3, FALSE)</f>
        <v>Male</v>
      </c>
      <c r="P1021" t="str">
        <f>VLOOKUP(B1021, patient!A:F, 6, FALSE)</f>
        <v>Black</v>
      </c>
      <c r="Q1021" t="s">
        <v>486</v>
      </c>
      <c r="R1021">
        <v>670</v>
      </c>
      <c r="S1021">
        <v>196</v>
      </c>
      <c r="T1021" s="1">
        <v>45408</v>
      </c>
      <c r="U1021" s="1" t="str">
        <f t="shared" si="45"/>
        <v>Yes</v>
      </c>
      <c r="V1021">
        <v>2</v>
      </c>
      <c r="W1021" t="s">
        <v>494</v>
      </c>
      <c r="X1021" t="s">
        <v>495</v>
      </c>
      <c r="Y1021" t="str">
        <f t="shared" si="46"/>
        <v>Emergency</v>
      </c>
      <c r="Z1021" t="s">
        <v>489</v>
      </c>
      <c r="AC1021" t="s">
        <v>490</v>
      </c>
      <c r="AD1021">
        <v>606.20000000000005</v>
      </c>
      <c r="AE1021">
        <v>0</v>
      </c>
      <c r="AF1021" t="str">
        <f t="shared" si="47"/>
        <v>Apr</v>
      </c>
    </row>
    <row r="1022" spans="1:32" x14ac:dyDescent="0.25">
      <c r="A1022" s="1">
        <v>45394</v>
      </c>
      <c r="B1022">
        <v>3399</v>
      </c>
      <c r="C1022">
        <v>5</v>
      </c>
      <c r="D1022">
        <v>5</v>
      </c>
      <c r="E1022">
        <v>2</v>
      </c>
      <c r="F1022">
        <v>5</v>
      </c>
      <c r="G1022">
        <v>1</v>
      </c>
      <c r="H1022">
        <f>VLOOKUP(B1022, patient!A:E, 5, FALSE)</f>
        <v>29</v>
      </c>
      <c r="I1022" t="str">
        <f>VLOOKUP(H1022, city!A:B, 2, FALSE)</f>
        <v>Manchester</v>
      </c>
      <c r="J1022" t="str">
        <f>VLOOKUP(E1022, diagnosis!A:B, 2, FALSE)</f>
        <v>Asthma</v>
      </c>
      <c r="K1022" t="str">
        <f>VLOOKUP(D1022, department!A:B, 2, FALSE)</f>
        <v>Pediatrics</v>
      </c>
      <c r="L1022" t="str">
        <f>VLOOKUP(C1022, provider!A:B, 2, FALSE)</f>
        <v>Dr. Sade Kikiola</v>
      </c>
      <c r="M1022" t="str">
        <f>VLOOKUP(G1022, insurance!A:B, 2, FALSE)</f>
        <v>Aviva</v>
      </c>
      <c r="N1022">
        <f>VLOOKUP(B1022, patient!A:D, 4, FALSE)</f>
        <v>22</v>
      </c>
      <c r="O1022" t="str">
        <f>VLOOKUP(B1022, patient!A:C, 3, FALSE)</f>
        <v>Male</v>
      </c>
      <c r="P1022" t="str">
        <f>VLOOKUP(B1022, patient!A:F, 6, FALSE)</f>
        <v>Hispanic</v>
      </c>
      <c r="Q1022" t="s">
        <v>486</v>
      </c>
      <c r="R1022">
        <v>769</v>
      </c>
      <c r="S1022">
        <v>75</v>
      </c>
      <c r="T1022" s="1">
        <v>45409</v>
      </c>
      <c r="U1022" s="1" t="str">
        <f t="shared" si="45"/>
        <v>Yes</v>
      </c>
      <c r="V1022">
        <v>1</v>
      </c>
      <c r="W1022" t="s">
        <v>487</v>
      </c>
      <c r="X1022" t="s">
        <v>488</v>
      </c>
      <c r="Y1022" t="str">
        <f t="shared" si="46"/>
        <v>Scheduled</v>
      </c>
      <c r="Z1022" t="s">
        <v>497</v>
      </c>
      <c r="AC1022" t="s">
        <v>490</v>
      </c>
      <c r="AD1022">
        <v>590.79999999999995</v>
      </c>
      <c r="AE1022">
        <v>0</v>
      </c>
      <c r="AF1022" t="str">
        <f t="shared" si="47"/>
        <v>Apr</v>
      </c>
    </row>
    <row r="1023" spans="1:32" x14ac:dyDescent="0.25">
      <c r="A1023" s="1">
        <v>45394</v>
      </c>
      <c r="B1023">
        <v>3065</v>
      </c>
      <c r="C1023">
        <v>5</v>
      </c>
      <c r="D1023">
        <v>5</v>
      </c>
      <c r="E1023">
        <v>5</v>
      </c>
      <c r="F1023">
        <v>4</v>
      </c>
      <c r="G1023">
        <v>2</v>
      </c>
      <c r="H1023">
        <f>VLOOKUP(B1023, patient!A:E, 5, FALSE)</f>
        <v>20</v>
      </c>
      <c r="I1023" t="str">
        <f>VLOOKUP(H1023, city!A:B, 2, FALSE)</f>
        <v>Leeds</v>
      </c>
      <c r="J1023" t="str">
        <f>VLOOKUP(E1023, diagnosis!A:B, 2, FALSE)</f>
        <v>Migraine</v>
      </c>
      <c r="K1023" t="str">
        <f>VLOOKUP(D1023, department!A:B, 2, FALSE)</f>
        <v>Pediatrics</v>
      </c>
      <c r="L1023" t="str">
        <f>VLOOKUP(C1023, provider!A:B, 2, FALSE)</f>
        <v>Dr. Sade Kikiola</v>
      </c>
      <c r="M1023" t="str">
        <f>VLOOKUP(G1023, insurance!A:B, 2, FALSE)</f>
        <v>AXA</v>
      </c>
      <c r="N1023">
        <f>VLOOKUP(B1023, patient!A:D, 4, FALSE)</f>
        <v>48</v>
      </c>
      <c r="O1023" t="str">
        <f>VLOOKUP(B1023, patient!A:C, 3, FALSE)</f>
        <v>Female</v>
      </c>
      <c r="P1023" t="str">
        <f>VLOOKUP(B1023, patient!A:F, 6, FALSE)</f>
        <v>White</v>
      </c>
      <c r="Q1023" t="s">
        <v>492</v>
      </c>
      <c r="R1023">
        <v>457</v>
      </c>
      <c r="S1023">
        <v>75</v>
      </c>
      <c r="U1023" s="1" t="str">
        <f t="shared" si="45"/>
        <v>No</v>
      </c>
      <c r="V1023">
        <v>2</v>
      </c>
      <c r="W1023" t="s">
        <v>492</v>
      </c>
      <c r="X1023" t="s">
        <v>488</v>
      </c>
      <c r="Y1023" t="str">
        <f t="shared" si="46"/>
        <v>Scheduled</v>
      </c>
      <c r="Z1023" t="s">
        <v>489</v>
      </c>
      <c r="AC1023" t="s">
        <v>493</v>
      </c>
      <c r="AD1023">
        <v>393.4</v>
      </c>
      <c r="AE1023">
        <v>30</v>
      </c>
      <c r="AF1023" t="str">
        <f t="shared" si="47"/>
        <v>Apr</v>
      </c>
    </row>
    <row r="1024" spans="1:32" x14ac:dyDescent="0.25">
      <c r="A1024" s="1">
        <v>45394</v>
      </c>
      <c r="B1024">
        <v>1577</v>
      </c>
      <c r="C1024">
        <v>5</v>
      </c>
      <c r="D1024">
        <v>2</v>
      </c>
      <c r="E1024">
        <v>4</v>
      </c>
      <c r="F1024">
        <v>2</v>
      </c>
      <c r="G1024">
        <v>2</v>
      </c>
      <c r="H1024">
        <f>VLOOKUP(B1024, patient!A:E, 5, FALSE)</f>
        <v>3</v>
      </c>
      <c r="I1024" t="str">
        <f>VLOOKUP(H1024, city!A:B, 2, FALSE)</f>
        <v>Birmingham</v>
      </c>
      <c r="J1024" t="str">
        <f>VLOOKUP(E1024, diagnosis!A:B, 2, FALSE)</f>
        <v>Hypertension</v>
      </c>
      <c r="K1024" t="str">
        <f>VLOOKUP(D1024, department!A:B, 2, FALSE)</f>
        <v>General Surgery</v>
      </c>
      <c r="L1024" t="str">
        <f>VLOOKUP(C1024, provider!A:B, 2, FALSE)</f>
        <v>Dr. Sade Kikiola</v>
      </c>
      <c r="M1024" t="str">
        <f>VLOOKUP(G1024, insurance!A:B, 2, FALSE)</f>
        <v>AXA</v>
      </c>
      <c r="N1024">
        <f>VLOOKUP(B1024, patient!A:D, 4, FALSE)</f>
        <v>22</v>
      </c>
      <c r="O1024" t="str">
        <f>VLOOKUP(B1024, patient!A:C, 3, FALSE)</f>
        <v>Female</v>
      </c>
      <c r="P1024" t="str">
        <f>VLOOKUP(B1024, patient!A:F, 6, FALSE)</f>
        <v>Asian</v>
      </c>
      <c r="Q1024" t="s">
        <v>492</v>
      </c>
      <c r="R1024">
        <v>53</v>
      </c>
      <c r="S1024">
        <v>172</v>
      </c>
      <c r="U1024" s="1" t="str">
        <f t="shared" si="45"/>
        <v>No</v>
      </c>
      <c r="V1024">
        <v>1</v>
      </c>
      <c r="W1024" t="s">
        <v>494</v>
      </c>
      <c r="X1024" t="s">
        <v>488</v>
      </c>
      <c r="Y1024" t="str">
        <f t="shared" si="46"/>
        <v>Scheduled</v>
      </c>
      <c r="Z1024" t="s">
        <v>497</v>
      </c>
      <c r="AC1024" t="s">
        <v>498</v>
      </c>
      <c r="AD1024">
        <v>164.5</v>
      </c>
      <c r="AE1024">
        <v>10</v>
      </c>
      <c r="AF1024" t="str">
        <f t="shared" si="47"/>
        <v>Apr</v>
      </c>
    </row>
    <row r="1025" spans="1:32" x14ac:dyDescent="0.25">
      <c r="A1025" s="1">
        <v>45394</v>
      </c>
      <c r="B1025">
        <v>1996</v>
      </c>
      <c r="C1025">
        <v>5</v>
      </c>
      <c r="D1025">
        <v>4</v>
      </c>
      <c r="E1025">
        <v>1</v>
      </c>
      <c r="F1025">
        <v>5</v>
      </c>
      <c r="G1025">
        <v>2</v>
      </c>
      <c r="H1025">
        <f>VLOOKUP(B1025, patient!A:E, 5, FALSE)</f>
        <v>30</v>
      </c>
      <c r="I1025" t="str">
        <f>VLOOKUP(H1025, city!A:B, 2, FALSE)</f>
        <v>Manchester</v>
      </c>
      <c r="J1025" t="str">
        <f>VLOOKUP(E1025, diagnosis!A:B, 2, FALSE)</f>
        <v>Appendicitis</v>
      </c>
      <c r="K1025" t="str">
        <f>VLOOKUP(D1025, department!A:B, 2, FALSE)</f>
        <v>Orthopedics</v>
      </c>
      <c r="L1025" t="str">
        <f>VLOOKUP(C1025, provider!A:B, 2, FALSE)</f>
        <v>Dr. Sade Kikiola</v>
      </c>
      <c r="M1025" t="str">
        <f>VLOOKUP(G1025, insurance!A:B, 2, FALSE)</f>
        <v>AXA</v>
      </c>
      <c r="N1025">
        <f>VLOOKUP(B1025, patient!A:D, 4, FALSE)</f>
        <v>55</v>
      </c>
      <c r="O1025" t="str">
        <f>VLOOKUP(B1025, patient!A:C, 3, FALSE)</f>
        <v>Male</v>
      </c>
      <c r="P1025" t="str">
        <f>VLOOKUP(B1025, patient!A:F, 6, FALSE)</f>
        <v>Hispanic</v>
      </c>
      <c r="Q1025" t="s">
        <v>492</v>
      </c>
      <c r="R1025">
        <v>673</v>
      </c>
      <c r="S1025">
        <v>28</v>
      </c>
      <c r="U1025" s="1" t="str">
        <f t="shared" si="45"/>
        <v>No</v>
      </c>
      <c r="V1025">
        <v>2</v>
      </c>
      <c r="W1025" t="s">
        <v>494</v>
      </c>
      <c r="X1025" t="s">
        <v>495</v>
      </c>
      <c r="Y1025" t="str">
        <f t="shared" si="46"/>
        <v>Emergency</v>
      </c>
      <c r="Z1025" t="s">
        <v>489</v>
      </c>
      <c r="AC1025" t="s">
        <v>496</v>
      </c>
      <c r="AD1025">
        <v>525.70000000000005</v>
      </c>
      <c r="AE1025">
        <v>50</v>
      </c>
      <c r="AF1025" t="str">
        <f t="shared" si="47"/>
        <v>Apr</v>
      </c>
    </row>
    <row r="1026" spans="1:32" x14ac:dyDescent="0.25">
      <c r="A1026" s="1">
        <v>45394</v>
      </c>
      <c r="B1026">
        <v>758</v>
      </c>
      <c r="C1026">
        <v>5</v>
      </c>
      <c r="D1026">
        <v>3</v>
      </c>
      <c r="E1026">
        <v>2</v>
      </c>
      <c r="F1026">
        <v>4</v>
      </c>
      <c r="G1026">
        <v>2</v>
      </c>
      <c r="H1026">
        <f>VLOOKUP(B1026, patient!A:E, 5, FALSE)</f>
        <v>8</v>
      </c>
      <c r="I1026" t="str">
        <f>VLOOKUP(H1026, city!A:B, 2, FALSE)</f>
        <v>Bristol</v>
      </c>
      <c r="J1026" t="str">
        <f>VLOOKUP(E1026, diagnosis!A:B, 2, FALSE)</f>
        <v>Asthma</v>
      </c>
      <c r="K1026" t="str">
        <f>VLOOKUP(D1026, department!A:B, 2, FALSE)</f>
        <v>Neurology</v>
      </c>
      <c r="L1026" t="str">
        <f>VLOOKUP(C1026, provider!A:B, 2, FALSE)</f>
        <v>Dr. Sade Kikiola</v>
      </c>
      <c r="M1026" t="str">
        <f>VLOOKUP(G1026, insurance!A:B, 2, FALSE)</f>
        <v>AXA</v>
      </c>
      <c r="N1026">
        <f>VLOOKUP(B1026, patient!A:D, 4, FALSE)</f>
        <v>20</v>
      </c>
      <c r="O1026" t="str">
        <f>VLOOKUP(B1026, patient!A:C, 3, FALSE)</f>
        <v>Male</v>
      </c>
      <c r="P1026" t="str">
        <f>VLOOKUP(B1026, patient!A:F, 6, FALSE)</f>
        <v>Hispanic</v>
      </c>
      <c r="Q1026" t="s">
        <v>491</v>
      </c>
      <c r="R1026">
        <v>740</v>
      </c>
      <c r="S1026">
        <v>41</v>
      </c>
      <c r="U1026" s="1" t="str">
        <f t="shared" si="45"/>
        <v>No</v>
      </c>
      <c r="V1026">
        <v>1</v>
      </c>
      <c r="W1026" t="s">
        <v>487</v>
      </c>
      <c r="X1026" t="s">
        <v>488</v>
      </c>
      <c r="Y1026" t="str">
        <f t="shared" si="46"/>
        <v>Scheduled</v>
      </c>
      <c r="Z1026" t="s">
        <v>497</v>
      </c>
      <c r="AC1026" t="s">
        <v>498</v>
      </c>
      <c r="AD1026">
        <v>553.70000000000005</v>
      </c>
      <c r="AE1026">
        <v>10</v>
      </c>
      <c r="AF1026" t="str">
        <f t="shared" si="47"/>
        <v>Apr</v>
      </c>
    </row>
    <row r="1027" spans="1:32" x14ac:dyDescent="0.25">
      <c r="A1027" s="1">
        <v>45394</v>
      </c>
      <c r="B1027">
        <v>1084</v>
      </c>
      <c r="C1027">
        <v>5</v>
      </c>
      <c r="D1027">
        <v>2</v>
      </c>
      <c r="E1027">
        <v>3</v>
      </c>
      <c r="F1027">
        <v>2</v>
      </c>
      <c r="G1027">
        <v>1</v>
      </c>
      <c r="H1027">
        <f>VLOOKUP(B1027, patient!A:E, 5, FALSE)</f>
        <v>1</v>
      </c>
      <c r="I1027" t="str">
        <f>VLOOKUP(H1027, city!A:B, 2, FALSE)</f>
        <v>Birmingham</v>
      </c>
      <c r="J1027" t="str">
        <f>VLOOKUP(E1027, diagnosis!A:B, 2, FALSE)</f>
        <v>Fracture</v>
      </c>
      <c r="K1027" t="str">
        <f>VLOOKUP(D1027, department!A:B, 2, FALSE)</f>
        <v>General Surgery</v>
      </c>
      <c r="L1027" t="str">
        <f>VLOOKUP(C1027, provider!A:B, 2, FALSE)</f>
        <v>Dr. Sade Kikiola</v>
      </c>
      <c r="M1027" t="str">
        <f>VLOOKUP(G1027, insurance!A:B, 2, FALSE)</f>
        <v>Aviva</v>
      </c>
      <c r="N1027">
        <f>VLOOKUP(B1027, patient!A:D, 4, FALSE)</f>
        <v>70</v>
      </c>
      <c r="O1027" t="str">
        <f>VLOOKUP(B1027, patient!A:C, 3, FALSE)</f>
        <v>Female</v>
      </c>
      <c r="P1027" t="str">
        <f>VLOOKUP(B1027, patient!A:F, 6, FALSE)</f>
        <v>Asian</v>
      </c>
      <c r="Q1027" t="s">
        <v>486</v>
      </c>
      <c r="R1027">
        <v>604</v>
      </c>
      <c r="S1027">
        <v>96</v>
      </c>
      <c r="U1027" s="1" t="str">
        <f t="shared" ref="U1027:U1090" si="48">IF(T1027&lt;&gt;"", "Yes", "No")</f>
        <v>No</v>
      </c>
      <c r="V1027">
        <v>2</v>
      </c>
      <c r="W1027" t="s">
        <v>492</v>
      </c>
      <c r="X1027" t="s">
        <v>495</v>
      </c>
      <c r="Y1027" t="str">
        <f t="shared" ref="Y1027:Y1090" si="49">IF(TRIM(X1027)="yes", "Emergency", "Scheduled")</f>
        <v>Emergency</v>
      </c>
      <c r="Z1027" t="s">
        <v>489</v>
      </c>
      <c r="AC1027" t="s">
        <v>496</v>
      </c>
      <c r="AD1027">
        <v>525</v>
      </c>
      <c r="AE1027">
        <v>50</v>
      </c>
      <c r="AF1027" t="str">
        <f t="shared" ref="AF1027:AF1090" si="50">TEXT(A1027, "mmm")</f>
        <v>Apr</v>
      </c>
    </row>
    <row r="1028" spans="1:32" x14ac:dyDescent="0.25">
      <c r="A1028" s="1">
        <v>45394</v>
      </c>
      <c r="B1028">
        <v>796</v>
      </c>
      <c r="C1028">
        <v>5</v>
      </c>
      <c r="D1028">
        <v>2</v>
      </c>
      <c r="E1028">
        <v>1</v>
      </c>
      <c r="F1028">
        <v>2</v>
      </c>
      <c r="G1028">
        <v>2</v>
      </c>
      <c r="H1028">
        <f>VLOOKUP(B1028, patient!A:E, 5, FALSE)</f>
        <v>37</v>
      </c>
      <c r="I1028" t="str">
        <f>VLOOKUP(H1028, city!A:B, 2, FALSE)</f>
        <v>Sheffield</v>
      </c>
      <c r="J1028" t="str">
        <f>VLOOKUP(E1028, diagnosis!A:B, 2, FALSE)</f>
        <v>Appendicitis</v>
      </c>
      <c r="K1028" t="str">
        <f>VLOOKUP(D1028, department!A:B, 2, FALSE)</f>
        <v>General Surgery</v>
      </c>
      <c r="L1028" t="str">
        <f>VLOOKUP(C1028, provider!A:B, 2, FALSE)</f>
        <v>Dr. Sade Kikiola</v>
      </c>
      <c r="M1028" t="str">
        <f>VLOOKUP(G1028, insurance!A:B, 2, FALSE)</f>
        <v>AXA</v>
      </c>
      <c r="N1028">
        <f>VLOOKUP(B1028, patient!A:D, 4, FALSE)</f>
        <v>40</v>
      </c>
      <c r="O1028" t="str">
        <f>VLOOKUP(B1028, patient!A:C, 3, FALSE)</f>
        <v>Female</v>
      </c>
      <c r="P1028" t="str">
        <f>VLOOKUP(B1028, patient!A:F, 6, FALSE)</f>
        <v>Hispanic</v>
      </c>
      <c r="Q1028" t="s">
        <v>486</v>
      </c>
      <c r="R1028">
        <v>154</v>
      </c>
      <c r="S1028">
        <v>184</v>
      </c>
      <c r="U1028" s="1" t="str">
        <f t="shared" si="48"/>
        <v>No</v>
      </c>
      <c r="V1028">
        <v>1</v>
      </c>
      <c r="W1028" t="s">
        <v>487</v>
      </c>
      <c r="X1028" t="s">
        <v>495</v>
      </c>
      <c r="Y1028" t="str">
        <f t="shared" si="49"/>
        <v>Emergency</v>
      </c>
      <c r="Z1028" t="s">
        <v>489</v>
      </c>
      <c r="AC1028" t="s">
        <v>498</v>
      </c>
      <c r="AD1028">
        <v>243.6</v>
      </c>
      <c r="AE1028">
        <v>10</v>
      </c>
      <c r="AF1028" t="str">
        <f t="shared" si="50"/>
        <v>Apr</v>
      </c>
    </row>
    <row r="1029" spans="1:32" x14ac:dyDescent="0.25">
      <c r="A1029" s="1">
        <v>45394</v>
      </c>
      <c r="B1029">
        <v>68</v>
      </c>
      <c r="C1029">
        <v>5</v>
      </c>
      <c r="D1029">
        <v>5</v>
      </c>
      <c r="E1029">
        <v>5</v>
      </c>
      <c r="F1029">
        <v>5</v>
      </c>
      <c r="G1029">
        <v>1</v>
      </c>
      <c r="H1029">
        <f>VLOOKUP(B1029, patient!A:E, 5, FALSE)</f>
        <v>34</v>
      </c>
      <c r="I1029" t="str">
        <f>VLOOKUP(H1029, city!A:B, 2, FALSE)</f>
        <v>Newcastle</v>
      </c>
      <c r="J1029" t="str">
        <f>VLOOKUP(E1029, diagnosis!A:B, 2, FALSE)</f>
        <v>Migraine</v>
      </c>
      <c r="K1029" t="str">
        <f>VLOOKUP(D1029, department!A:B, 2, FALSE)</f>
        <v>Pediatrics</v>
      </c>
      <c r="L1029" t="str">
        <f>VLOOKUP(C1029, provider!A:B, 2, FALSE)</f>
        <v>Dr. Sade Kikiola</v>
      </c>
      <c r="M1029" t="str">
        <f>VLOOKUP(G1029, insurance!A:B, 2, FALSE)</f>
        <v>Aviva</v>
      </c>
      <c r="N1029">
        <f>VLOOKUP(B1029, patient!A:D, 4, FALSE)</f>
        <v>54</v>
      </c>
      <c r="O1029" t="str">
        <f>VLOOKUP(B1029, patient!A:C, 3, FALSE)</f>
        <v>Female</v>
      </c>
      <c r="P1029" t="str">
        <f>VLOOKUP(B1029, patient!A:F, 6, FALSE)</f>
        <v>Other</v>
      </c>
      <c r="Q1029" t="s">
        <v>486</v>
      </c>
      <c r="R1029">
        <v>959</v>
      </c>
      <c r="S1029">
        <v>143</v>
      </c>
      <c r="U1029" s="1" t="str">
        <f t="shared" si="48"/>
        <v>No</v>
      </c>
      <c r="V1029">
        <v>2</v>
      </c>
      <c r="W1029" t="s">
        <v>494</v>
      </c>
      <c r="X1029" t="s">
        <v>488</v>
      </c>
      <c r="Y1029" t="str">
        <f t="shared" si="49"/>
        <v>Scheduled</v>
      </c>
      <c r="Z1029" t="s">
        <v>497</v>
      </c>
      <c r="AC1029" t="s">
        <v>496</v>
      </c>
      <c r="AD1029">
        <v>806.4</v>
      </c>
      <c r="AE1029">
        <v>50</v>
      </c>
      <c r="AF1029" t="str">
        <f t="shared" si="50"/>
        <v>Apr</v>
      </c>
    </row>
    <row r="1030" spans="1:32" x14ac:dyDescent="0.25">
      <c r="A1030" s="1">
        <v>45394</v>
      </c>
      <c r="B1030">
        <v>2496</v>
      </c>
      <c r="C1030">
        <v>5</v>
      </c>
      <c r="D1030">
        <v>3</v>
      </c>
      <c r="E1030">
        <v>1</v>
      </c>
      <c r="F1030">
        <v>1</v>
      </c>
      <c r="G1030">
        <v>1</v>
      </c>
      <c r="H1030">
        <f>VLOOKUP(B1030, patient!A:E, 5, FALSE)</f>
        <v>14</v>
      </c>
      <c r="I1030" t="str">
        <f>VLOOKUP(H1030, city!A:B, 2, FALSE)</f>
        <v>Glasgow</v>
      </c>
      <c r="J1030" t="str">
        <f>VLOOKUP(E1030, diagnosis!A:B, 2, FALSE)</f>
        <v>Appendicitis</v>
      </c>
      <c r="K1030" t="str">
        <f>VLOOKUP(D1030, department!A:B, 2, FALSE)</f>
        <v>Neurology</v>
      </c>
      <c r="L1030" t="str">
        <f>VLOOKUP(C1030, provider!A:B, 2, FALSE)</f>
        <v>Dr. Sade Kikiola</v>
      </c>
      <c r="M1030" t="str">
        <f>VLOOKUP(G1030, insurance!A:B, 2, FALSE)</f>
        <v>Aviva</v>
      </c>
      <c r="N1030">
        <f>VLOOKUP(B1030, patient!A:D, 4, FALSE)</f>
        <v>70</v>
      </c>
      <c r="O1030" t="str">
        <f>VLOOKUP(B1030, patient!A:C, 3, FALSE)</f>
        <v>Female</v>
      </c>
      <c r="P1030" t="str">
        <f>VLOOKUP(B1030, patient!A:F, 6, FALSE)</f>
        <v>Other</v>
      </c>
      <c r="Q1030" t="s">
        <v>486</v>
      </c>
      <c r="R1030">
        <v>589</v>
      </c>
      <c r="S1030">
        <v>47</v>
      </c>
      <c r="T1030" s="1">
        <v>45409</v>
      </c>
      <c r="U1030" s="1" t="str">
        <f t="shared" si="48"/>
        <v>Yes</v>
      </c>
      <c r="V1030">
        <v>1</v>
      </c>
      <c r="W1030" t="s">
        <v>492</v>
      </c>
      <c r="X1030" t="s">
        <v>488</v>
      </c>
      <c r="Y1030" t="str">
        <f t="shared" si="49"/>
        <v>Scheduled</v>
      </c>
      <c r="Z1030" t="s">
        <v>489</v>
      </c>
      <c r="AC1030" t="s">
        <v>490</v>
      </c>
      <c r="AD1030">
        <v>445.2</v>
      </c>
      <c r="AE1030">
        <v>0</v>
      </c>
      <c r="AF1030" t="str">
        <f t="shared" si="50"/>
        <v>Apr</v>
      </c>
    </row>
    <row r="1031" spans="1:32" x14ac:dyDescent="0.25">
      <c r="A1031" s="1">
        <v>45394</v>
      </c>
      <c r="B1031">
        <v>2462</v>
      </c>
      <c r="C1031">
        <v>5</v>
      </c>
      <c r="D1031">
        <v>5</v>
      </c>
      <c r="E1031">
        <v>3</v>
      </c>
      <c r="F1031">
        <v>3</v>
      </c>
      <c r="G1031">
        <v>1</v>
      </c>
      <c r="H1031">
        <f>VLOOKUP(B1031, patient!A:E, 5, FALSE)</f>
        <v>40</v>
      </c>
      <c r="I1031" t="str">
        <f>VLOOKUP(H1031, city!A:B, 2, FALSE)</f>
        <v>Sheffield</v>
      </c>
      <c r="J1031" t="str">
        <f>VLOOKUP(E1031, diagnosis!A:B, 2, FALSE)</f>
        <v>Fracture</v>
      </c>
      <c r="K1031" t="str">
        <f>VLOOKUP(D1031, department!A:B, 2, FALSE)</f>
        <v>Pediatrics</v>
      </c>
      <c r="L1031" t="str">
        <f>VLOOKUP(C1031, provider!A:B, 2, FALSE)</f>
        <v>Dr. Sade Kikiola</v>
      </c>
      <c r="M1031" t="str">
        <f>VLOOKUP(G1031, insurance!A:B, 2, FALSE)</f>
        <v>Aviva</v>
      </c>
      <c r="N1031">
        <f>VLOOKUP(B1031, patient!A:D, 4, FALSE)</f>
        <v>54</v>
      </c>
      <c r="O1031" t="str">
        <f>VLOOKUP(B1031, patient!A:C, 3, FALSE)</f>
        <v>Female</v>
      </c>
      <c r="P1031" t="str">
        <f>VLOOKUP(B1031, patient!A:F, 6, FALSE)</f>
        <v>White</v>
      </c>
      <c r="Q1031" t="s">
        <v>492</v>
      </c>
      <c r="R1031">
        <v>182</v>
      </c>
      <c r="S1031">
        <v>161</v>
      </c>
      <c r="U1031" s="1" t="str">
        <f t="shared" si="48"/>
        <v>No</v>
      </c>
      <c r="V1031">
        <v>2</v>
      </c>
      <c r="W1031" t="s">
        <v>487</v>
      </c>
      <c r="X1031" t="s">
        <v>488</v>
      </c>
      <c r="Y1031" t="str">
        <f t="shared" si="49"/>
        <v>Scheduled</v>
      </c>
      <c r="Z1031" t="s">
        <v>489</v>
      </c>
      <c r="AC1031" t="s">
        <v>498</v>
      </c>
      <c r="AD1031">
        <v>247.1</v>
      </c>
      <c r="AE1031">
        <v>10</v>
      </c>
      <c r="AF1031" t="str">
        <f t="shared" si="50"/>
        <v>Apr</v>
      </c>
    </row>
    <row r="1032" spans="1:32" x14ac:dyDescent="0.25">
      <c r="A1032" s="1">
        <v>45395</v>
      </c>
      <c r="B1032">
        <v>2535</v>
      </c>
      <c r="C1032">
        <v>5</v>
      </c>
      <c r="D1032">
        <v>4</v>
      </c>
      <c r="E1032">
        <v>5</v>
      </c>
      <c r="F1032">
        <v>5</v>
      </c>
      <c r="G1032">
        <v>1</v>
      </c>
      <c r="H1032">
        <f>VLOOKUP(B1032, patient!A:E, 5, FALSE)</f>
        <v>1</v>
      </c>
      <c r="I1032" t="str">
        <f>VLOOKUP(H1032, city!A:B, 2, FALSE)</f>
        <v>Birmingham</v>
      </c>
      <c r="J1032" t="str">
        <f>VLOOKUP(E1032, diagnosis!A:B, 2, FALSE)</f>
        <v>Migraine</v>
      </c>
      <c r="K1032" t="str">
        <f>VLOOKUP(D1032, department!A:B, 2, FALSE)</f>
        <v>Orthopedics</v>
      </c>
      <c r="L1032" t="str">
        <f>VLOOKUP(C1032, provider!A:B, 2, FALSE)</f>
        <v>Dr. Sade Kikiola</v>
      </c>
      <c r="M1032" t="str">
        <f>VLOOKUP(G1032, insurance!A:B, 2, FALSE)</f>
        <v>Aviva</v>
      </c>
      <c r="N1032">
        <f>VLOOKUP(B1032, patient!A:D, 4, FALSE)</f>
        <v>27</v>
      </c>
      <c r="O1032" t="str">
        <f>VLOOKUP(B1032, patient!A:C, 3, FALSE)</f>
        <v>Female</v>
      </c>
      <c r="P1032" t="str">
        <f>VLOOKUP(B1032, patient!A:F, 6, FALSE)</f>
        <v>Black</v>
      </c>
      <c r="Q1032" t="s">
        <v>486</v>
      </c>
      <c r="R1032">
        <v>511</v>
      </c>
      <c r="S1032">
        <v>177</v>
      </c>
      <c r="U1032" s="1" t="str">
        <f t="shared" si="48"/>
        <v>No</v>
      </c>
      <c r="V1032">
        <v>1</v>
      </c>
      <c r="W1032" t="s">
        <v>492</v>
      </c>
      <c r="X1032" t="s">
        <v>488</v>
      </c>
      <c r="Y1032" t="str">
        <f t="shared" si="49"/>
        <v>Scheduled</v>
      </c>
      <c r="Z1032" t="s">
        <v>497</v>
      </c>
      <c r="AC1032" t="s">
        <v>498</v>
      </c>
      <c r="AD1032">
        <v>488.6</v>
      </c>
      <c r="AE1032">
        <v>10</v>
      </c>
      <c r="AF1032" t="str">
        <f t="shared" si="50"/>
        <v>Apr</v>
      </c>
    </row>
    <row r="1033" spans="1:32" x14ac:dyDescent="0.25">
      <c r="A1033" s="1">
        <v>45395</v>
      </c>
      <c r="B1033">
        <v>2905</v>
      </c>
      <c r="C1033">
        <v>5</v>
      </c>
      <c r="D1033">
        <v>4</v>
      </c>
      <c r="E1033">
        <v>3</v>
      </c>
      <c r="F1033">
        <v>5</v>
      </c>
      <c r="G1033">
        <v>3</v>
      </c>
      <c r="H1033">
        <f>VLOOKUP(B1033, patient!A:E, 5, FALSE)</f>
        <v>14</v>
      </c>
      <c r="I1033" t="str">
        <f>VLOOKUP(H1033, city!A:B, 2, FALSE)</f>
        <v>Glasgow</v>
      </c>
      <c r="J1033" t="str">
        <f>VLOOKUP(E1033, diagnosis!A:B, 2, FALSE)</f>
        <v>Fracture</v>
      </c>
      <c r="K1033" t="str">
        <f>VLOOKUP(D1033, department!A:B, 2, FALSE)</f>
        <v>Orthopedics</v>
      </c>
      <c r="L1033" t="str">
        <f>VLOOKUP(C1033, provider!A:B, 2, FALSE)</f>
        <v>Dr. Sade Kikiola</v>
      </c>
      <c r="M1033" t="str">
        <f>VLOOKUP(G1033, insurance!A:B, 2, FALSE)</f>
        <v>Allianz</v>
      </c>
      <c r="N1033">
        <f>VLOOKUP(B1033, patient!A:D, 4, FALSE)</f>
        <v>27</v>
      </c>
      <c r="O1033" t="str">
        <f>VLOOKUP(B1033, patient!A:C, 3, FALSE)</f>
        <v>Female</v>
      </c>
      <c r="P1033" t="str">
        <f>VLOOKUP(B1033, patient!A:F, 6, FALSE)</f>
        <v>Other</v>
      </c>
      <c r="Q1033" t="s">
        <v>486</v>
      </c>
      <c r="R1033">
        <v>261</v>
      </c>
      <c r="S1033">
        <v>186</v>
      </c>
      <c r="T1033" s="1">
        <v>45405</v>
      </c>
      <c r="U1033" s="1" t="str">
        <f t="shared" si="48"/>
        <v>Yes</v>
      </c>
      <c r="V1033">
        <v>2</v>
      </c>
      <c r="W1033" t="s">
        <v>494</v>
      </c>
      <c r="X1033" t="s">
        <v>495</v>
      </c>
      <c r="Y1033" t="str">
        <f t="shared" si="49"/>
        <v>Emergency</v>
      </c>
      <c r="Z1033" t="s">
        <v>489</v>
      </c>
      <c r="AC1033" t="s">
        <v>490</v>
      </c>
      <c r="AD1033">
        <v>312.89999999999998</v>
      </c>
      <c r="AE1033">
        <v>0</v>
      </c>
      <c r="AF1033" t="str">
        <f t="shared" si="50"/>
        <v>Apr</v>
      </c>
    </row>
    <row r="1034" spans="1:32" x14ac:dyDescent="0.25">
      <c r="A1034" s="1">
        <v>45395</v>
      </c>
      <c r="B1034">
        <v>1493</v>
      </c>
      <c r="C1034">
        <v>5</v>
      </c>
      <c r="D1034">
        <v>1</v>
      </c>
      <c r="E1034">
        <v>4</v>
      </c>
      <c r="F1034">
        <v>5</v>
      </c>
      <c r="G1034">
        <v>3</v>
      </c>
      <c r="H1034">
        <f>VLOOKUP(B1034, patient!A:E, 5, FALSE)</f>
        <v>36</v>
      </c>
      <c r="I1034" t="str">
        <f>VLOOKUP(H1034, city!A:B, 2, FALSE)</f>
        <v>Newcastle</v>
      </c>
      <c r="J1034" t="str">
        <f>VLOOKUP(E1034, diagnosis!A:B, 2, FALSE)</f>
        <v>Hypertension</v>
      </c>
      <c r="K1034" t="str">
        <f>VLOOKUP(D1034, department!A:B, 2, FALSE)</f>
        <v>Cardiology</v>
      </c>
      <c r="L1034" t="str">
        <f>VLOOKUP(C1034, provider!A:B, 2, FALSE)</f>
        <v>Dr. Sade Kikiola</v>
      </c>
      <c r="M1034" t="str">
        <f>VLOOKUP(G1034, insurance!A:B, 2, FALSE)</f>
        <v>Allianz</v>
      </c>
      <c r="N1034">
        <f>VLOOKUP(B1034, patient!A:D, 4, FALSE)</f>
        <v>36</v>
      </c>
      <c r="O1034" t="str">
        <f>VLOOKUP(B1034, patient!A:C, 3, FALSE)</f>
        <v>Male</v>
      </c>
      <c r="P1034" t="str">
        <f>VLOOKUP(B1034, patient!A:F, 6, FALSE)</f>
        <v>Other</v>
      </c>
      <c r="Q1034" t="s">
        <v>486</v>
      </c>
      <c r="R1034">
        <v>646</v>
      </c>
      <c r="S1034">
        <v>152</v>
      </c>
      <c r="T1034" s="1">
        <v>45409</v>
      </c>
      <c r="U1034" s="1" t="str">
        <f t="shared" si="48"/>
        <v>Yes</v>
      </c>
      <c r="V1034">
        <v>1</v>
      </c>
      <c r="W1034" t="s">
        <v>487</v>
      </c>
      <c r="X1034" t="s">
        <v>488</v>
      </c>
      <c r="Y1034" t="str">
        <f t="shared" si="49"/>
        <v>Scheduled</v>
      </c>
      <c r="Z1034" t="s">
        <v>497</v>
      </c>
      <c r="AC1034" t="s">
        <v>490</v>
      </c>
      <c r="AD1034">
        <v>558.6</v>
      </c>
      <c r="AE1034">
        <v>0</v>
      </c>
      <c r="AF1034" t="str">
        <f t="shared" si="50"/>
        <v>Apr</v>
      </c>
    </row>
    <row r="1035" spans="1:32" x14ac:dyDescent="0.25">
      <c r="A1035" s="1">
        <v>45395</v>
      </c>
      <c r="B1035">
        <v>1128</v>
      </c>
      <c r="C1035">
        <v>5</v>
      </c>
      <c r="D1035">
        <v>2</v>
      </c>
      <c r="E1035">
        <v>3</v>
      </c>
      <c r="F1035">
        <v>2</v>
      </c>
      <c r="G1035">
        <v>3</v>
      </c>
      <c r="H1035">
        <f>VLOOKUP(B1035, patient!A:E, 5, FALSE)</f>
        <v>22</v>
      </c>
      <c r="I1035" t="str">
        <f>VLOOKUP(H1035, city!A:B, 2, FALSE)</f>
        <v>Liverpool</v>
      </c>
      <c r="J1035" t="str">
        <f>VLOOKUP(E1035, diagnosis!A:B, 2, FALSE)</f>
        <v>Fracture</v>
      </c>
      <c r="K1035" t="str">
        <f>VLOOKUP(D1035, department!A:B, 2, FALSE)</f>
        <v>General Surgery</v>
      </c>
      <c r="L1035" t="str">
        <f>VLOOKUP(C1035, provider!A:B, 2, FALSE)</f>
        <v>Dr. Sade Kikiola</v>
      </c>
      <c r="M1035" t="str">
        <f>VLOOKUP(G1035, insurance!A:B, 2, FALSE)</f>
        <v>Allianz</v>
      </c>
      <c r="N1035">
        <f>VLOOKUP(B1035, patient!A:D, 4, FALSE)</f>
        <v>34</v>
      </c>
      <c r="O1035" t="str">
        <f>VLOOKUP(B1035, patient!A:C, 3, FALSE)</f>
        <v>Female</v>
      </c>
      <c r="P1035" t="str">
        <f>VLOOKUP(B1035, patient!A:F, 6, FALSE)</f>
        <v>White</v>
      </c>
      <c r="Q1035" t="s">
        <v>486</v>
      </c>
      <c r="R1035">
        <v>517</v>
      </c>
      <c r="S1035">
        <v>31</v>
      </c>
      <c r="T1035" s="1">
        <v>45419</v>
      </c>
      <c r="U1035" s="1" t="str">
        <f t="shared" si="48"/>
        <v>Yes</v>
      </c>
      <c r="V1035">
        <v>2</v>
      </c>
      <c r="W1035" t="s">
        <v>494</v>
      </c>
      <c r="X1035" t="s">
        <v>495</v>
      </c>
      <c r="Y1035" t="str">
        <f t="shared" si="49"/>
        <v>Emergency</v>
      </c>
      <c r="Z1035" t="s">
        <v>489</v>
      </c>
      <c r="AC1035" t="s">
        <v>490</v>
      </c>
      <c r="AD1035">
        <v>383.6</v>
      </c>
      <c r="AE1035">
        <v>0</v>
      </c>
      <c r="AF1035" t="str">
        <f t="shared" si="50"/>
        <v>Apr</v>
      </c>
    </row>
    <row r="1036" spans="1:32" x14ac:dyDescent="0.25">
      <c r="A1036" s="1">
        <v>45395</v>
      </c>
      <c r="B1036">
        <v>41</v>
      </c>
      <c r="C1036">
        <v>5</v>
      </c>
      <c r="D1036">
        <v>3</v>
      </c>
      <c r="E1036">
        <v>1</v>
      </c>
      <c r="F1036">
        <v>3</v>
      </c>
      <c r="G1036">
        <v>2</v>
      </c>
      <c r="H1036">
        <f>VLOOKUP(B1036, patient!A:E, 5, FALSE)</f>
        <v>37</v>
      </c>
      <c r="I1036" t="str">
        <f>VLOOKUP(H1036, city!A:B, 2, FALSE)</f>
        <v>Sheffield</v>
      </c>
      <c r="J1036" t="str">
        <f>VLOOKUP(E1036, diagnosis!A:B, 2, FALSE)</f>
        <v>Appendicitis</v>
      </c>
      <c r="K1036" t="str">
        <f>VLOOKUP(D1036, department!A:B, 2, FALSE)</f>
        <v>Neurology</v>
      </c>
      <c r="L1036" t="str">
        <f>VLOOKUP(C1036, provider!A:B, 2, FALSE)</f>
        <v>Dr. Sade Kikiola</v>
      </c>
      <c r="M1036" t="str">
        <f>VLOOKUP(G1036, insurance!A:B, 2, FALSE)</f>
        <v>AXA</v>
      </c>
      <c r="N1036">
        <f>VLOOKUP(B1036, patient!A:D, 4, FALSE)</f>
        <v>38</v>
      </c>
      <c r="O1036" t="str">
        <f>VLOOKUP(B1036, patient!A:C, 3, FALSE)</f>
        <v>Female</v>
      </c>
      <c r="P1036" t="str">
        <f>VLOOKUP(B1036, patient!A:F, 6, FALSE)</f>
        <v>Other</v>
      </c>
      <c r="Q1036" t="s">
        <v>492</v>
      </c>
      <c r="R1036">
        <v>722</v>
      </c>
      <c r="S1036">
        <v>182</v>
      </c>
      <c r="U1036" s="1" t="str">
        <f t="shared" si="48"/>
        <v>No</v>
      </c>
      <c r="V1036">
        <v>1</v>
      </c>
      <c r="W1036" t="s">
        <v>494</v>
      </c>
      <c r="X1036" t="s">
        <v>495</v>
      </c>
      <c r="Y1036" t="str">
        <f t="shared" si="49"/>
        <v>Emergency</v>
      </c>
      <c r="Z1036" t="s">
        <v>497</v>
      </c>
      <c r="AC1036" t="s">
        <v>496</v>
      </c>
      <c r="AD1036">
        <v>667.8</v>
      </c>
      <c r="AE1036">
        <v>50</v>
      </c>
      <c r="AF1036" t="str">
        <f t="shared" si="50"/>
        <v>Apr</v>
      </c>
    </row>
    <row r="1037" spans="1:32" x14ac:dyDescent="0.25">
      <c r="A1037" s="1">
        <v>45395</v>
      </c>
      <c r="B1037">
        <v>4499</v>
      </c>
      <c r="C1037">
        <v>5</v>
      </c>
      <c r="D1037">
        <v>3</v>
      </c>
      <c r="E1037">
        <v>4</v>
      </c>
      <c r="F1037">
        <v>4</v>
      </c>
      <c r="G1037">
        <v>1</v>
      </c>
      <c r="H1037">
        <f>VLOOKUP(B1037, patient!A:E, 5, FALSE)</f>
        <v>5</v>
      </c>
      <c r="I1037" t="str">
        <f>VLOOKUP(H1037, city!A:B, 2, FALSE)</f>
        <v>Bristol</v>
      </c>
      <c r="J1037" t="str">
        <f>VLOOKUP(E1037, diagnosis!A:B, 2, FALSE)</f>
        <v>Hypertension</v>
      </c>
      <c r="K1037" t="str">
        <f>VLOOKUP(D1037, department!A:B, 2, FALSE)</f>
        <v>Neurology</v>
      </c>
      <c r="L1037" t="str">
        <f>VLOOKUP(C1037, provider!A:B, 2, FALSE)</f>
        <v>Dr. Sade Kikiola</v>
      </c>
      <c r="M1037" t="str">
        <f>VLOOKUP(G1037, insurance!A:B, 2, FALSE)</f>
        <v>Aviva</v>
      </c>
      <c r="N1037">
        <f>VLOOKUP(B1037, patient!A:D, 4, FALSE)</f>
        <v>31</v>
      </c>
      <c r="O1037" t="str">
        <f>VLOOKUP(B1037, patient!A:C, 3, FALSE)</f>
        <v>Male</v>
      </c>
      <c r="P1037" t="str">
        <f>VLOOKUP(B1037, patient!A:F, 6, FALSE)</f>
        <v>Other</v>
      </c>
      <c r="Q1037" t="s">
        <v>491</v>
      </c>
      <c r="R1037">
        <v>260</v>
      </c>
      <c r="S1037">
        <v>188</v>
      </c>
      <c r="U1037" s="1" t="str">
        <f t="shared" si="48"/>
        <v>No</v>
      </c>
      <c r="V1037">
        <v>2</v>
      </c>
      <c r="W1037" t="s">
        <v>487</v>
      </c>
      <c r="X1037" t="s">
        <v>495</v>
      </c>
      <c r="Y1037" t="str">
        <f t="shared" si="49"/>
        <v>Emergency</v>
      </c>
      <c r="Z1037" t="s">
        <v>489</v>
      </c>
      <c r="AC1037" t="s">
        <v>493</v>
      </c>
      <c r="AD1037">
        <v>334.6</v>
      </c>
      <c r="AE1037">
        <v>30</v>
      </c>
      <c r="AF1037" t="str">
        <f t="shared" si="50"/>
        <v>Apr</v>
      </c>
    </row>
    <row r="1038" spans="1:32" x14ac:dyDescent="0.25">
      <c r="A1038" s="1">
        <v>45395</v>
      </c>
      <c r="B1038">
        <v>1114</v>
      </c>
      <c r="C1038">
        <v>5</v>
      </c>
      <c r="D1038">
        <v>5</v>
      </c>
      <c r="E1038">
        <v>4</v>
      </c>
      <c r="F1038">
        <v>3</v>
      </c>
      <c r="G1038">
        <v>1</v>
      </c>
      <c r="H1038">
        <f>VLOOKUP(B1038, patient!A:E, 5, FALSE)</f>
        <v>29</v>
      </c>
      <c r="I1038" t="str">
        <f>VLOOKUP(H1038, city!A:B, 2, FALSE)</f>
        <v>Manchester</v>
      </c>
      <c r="J1038" t="str">
        <f>VLOOKUP(E1038, diagnosis!A:B, 2, FALSE)</f>
        <v>Hypertension</v>
      </c>
      <c r="K1038" t="str">
        <f>VLOOKUP(D1038, department!A:B, 2, FALSE)</f>
        <v>Pediatrics</v>
      </c>
      <c r="L1038" t="str">
        <f>VLOOKUP(C1038, provider!A:B, 2, FALSE)</f>
        <v>Dr. Sade Kikiola</v>
      </c>
      <c r="M1038" t="str">
        <f>VLOOKUP(G1038, insurance!A:B, 2, FALSE)</f>
        <v>Aviva</v>
      </c>
      <c r="N1038">
        <f>VLOOKUP(B1038, patient!A:D, 4, FALSE)</f>
        <v>26</v>
      </c>
      <c r="O1038" t="str">
        <f>VLOOKUP(B1038, patient!A:C, 3, FALSE)</f>
        <v>Female</v>
      </c>
      <c r="P1038" t="str">
        <f>VLOOKUP(B1038, patient!A:F, 6, FALSE)</f>
        <v>Asian</v>
      </c>
      <c r="Q1038" t="s">
        <v>486</v>
      </c>
      <c r="R1038">
        <v>778</v>
      </c>
      <c r="S1038">
        <v>82</v>
      </c>
      <c r="T1038" s="1">
        <v>45410</v>
      </c>
      <c r="U1038" s="1" t="str">
        <f t="shared" si="48"/>
        <v>Yes</v>
      </c>
      <c r="V1038">
        <v>1</v>
      </c>
      <c r="W1038" t="s">
        <v>487</v>
      </c>
      <c r="X1038" t="s">
        <v>495</v>
      </c>
      <c r="Y1038" t="str">
        <f t="shared" si="49"/>
        <v>Emergency</v>
      </c>
      <c r="Z1038" t="s">
        <v>489</v>
      </c>
      <c r="AC1038" t="s">
        <v>490</v>
      </c>
      <c r="AD1038">
        <v>602</v>
      </c>
      <c r="AE1038">
        <v>0</v>
      </c>
      <c r="AF1038" t="str">
        <f t="shared" si="50"/>
        <v>Apr</v>
      </c>
    </row>
    <row r="1039" spans="1:32" x14ac:dyDescent="0.25">
      <c r="A1039" s="1">
        <v>45395</v>
      </c>
      <c r="B1039">
        <v>595</v>
      </c>
      <c r="C1039">
        <v>5</v>
      </c>
      <c r="D1039">
        <v>5</v>
      </c>
      <c r="E1039">
        <v>2</v>
      </c>
      <c r="F1039">
        <v>5</v>
      </c>
      <c r="G1039">
        <v>2</v>
      </c>
      <c r="H1039">
        <f>VLOOKUP(B1039, patient!A:E, 5, FALSE)</f>
        <v>29</v>
      </c>
      <c r="I1039" t="str">
        <f>VLOOKUP(H1039, city!A:B, 2, FALSE)</f>
        <v>Manchester</v>
      </c>
      <c r="J1039" t="str">
        <f>VLOOKUP(E1039, diagnosis!A:B, 2, FALSE)</f>
        <v>Asthma</v>
      </c>
      <c r="K1039" t="str">
        <f>VLOOKUP(D1039, department!A:B, 2, FALSE)</f>
        <v>Pediatrics</v>
      </c>
      <c r="L1039" t="str">
        <f>VLOOKUP(C1039, provider!A:B, 2, FALSE)</f>
        <v>Dr. Sade Kikiola</v>
      </c>
      <c r="M1039" t="str">
        <f>VLOOKUP(G1039, insurance!A:B, 2, FALSE)</f>
        <v>AXA</v>
      </c>
      <c r="N1039">
        <f>VLOOKUP(B1039, patient!A:D, 4, FALSE)</f>
        <v>63</v>
      </c>
      <c r="O1039" t="str">
        <f>VLOOKUP(B1039, patient!A:C, 3, FALSE)</f>
        <v>Female</v>
      </c>
      <c r="P1039" t="str">
        <f>VLOOKUP(B1039, patient!A:F, 6, FALSE)</f>
        <v>White</v>
      </c>
      <c r="Q1039" t="s">
        <v>486</v>
      </c>
      <c r="R1039">
        <v>60</v>
      </c>
      <c r="S1039">
        <v>189</v>
      </c>
      <c r="T1039" s="1">
        <v>45404</v>
      </c>
      <c r="U1039" s="1" t="str">
        <f t="shared" si="48"/>
        <v>Yes</v>
      </c>
      <c r="V1039">
        <v>2</v>
      </c>
      <c r="W1039" t="s">
        <v>487</v>
      </c>
      <c r="X1039" t="s">
        <v>488</v>
      </c>
      <c r="Y1039" t="str">
        <f t="shared" si="49"/>
        <v>Scheduled</v>
      </c>
      <c r="Z1039" t="s">
        <v>497</v>
      </c>
      <c r="AC1039" t="s">
        <v>490</v>
      </c>
      <c r="AD1039">
        <v>174.3</v>
      </c>
      <c r="AE1039">
        <v>0</v>
      </c>
      <c r="AF1039" t="str">
        <f t="shared" si="50"/>
        <v>Apr</v>
      </c>
    </row>
    <row r="1040" spans="1:32" x14ac:dyDescent="0.25">
      <c r="A1040" s="1">
        <v>45395</v>
      </c>
      <c r="B1040">
        <v>2758</v>
      </c>
      <c r="C1040">
        <v>5</v>
      </c>
      <c r="D1040">
        <v>3</v>
      </c>
      <c r="E1040">
        <v>1</v>
      </c>
      <c r="F1040">
        <v>2</v>
      </c>
      <c r="G1040">
        <v>3</v>
      </c>
      <c r="H1040">
        <f>VLOOKUP(B1040, patient!A:E, 5, FALSE)</f>
        <v>15</v>
      </c>
      <c r="I1040" t="str">
        <f>VLOOKUP(H1040, city!A:B, 2, FALSE)</f>
        <v>Glasgow</v>
      </c>
      <c r="J1040" t="str">
        <f>VLOOKUP(E1040, diagnosis!A:B, 2, FALSE)</f>
        <v>Appendicitis</v>
      </c>
      <c r="K1040" t="str">
        <f>VLOOKUP(D1040, department!A:B, 2, FALSE)</f>
        <v>Neurology</v>
      </c>
      <c r="L1040" t="str">
        <f>VLOOKUP(C1040, provider!A:B, 2, FALSE)</f>
        <v>Dr. Sade Kikiola</v>
      </c>
      <c r="M1040" t="str">
        <f>VLOOKUP(G1040, insurance!A:B, 2, FALSE)</f>
        <v>Allianz</v>
      </c>
      <c r="N1040">
        <f>VLOOKUP(B1040, patient!A:D, 4, FALSE)</f>
        <v>18</v>
      </c>
      <c r="O1040" t="str">
        <f>VLOOKUP(B1040, patient!A:C, 3, FALSE)</f>
        <v>Male</v>
      </c>
      <c r="P1040" t="str">
        <f>VLOOKUP(B1040, patient!A:F, 6, FALSE)</f>
        <v>Hispanic</v>
      </c>
      <c r="Q1040" t="s">
        <v>486</v>
      </c>
      <c r="R1040">
        <v>831</v>
      </c>
      <c r="S1040">
        <v>144</v>
      </c>
      <c r="T1040" s="1">
        <v>45407</v>
      </c>
      <c r="U1040" s="1" t="str">
        <f t="shared" si="48"/>
        <v>Yes</v>
      </c>
      <c r="V1040">
        <v>1</v>
      </c>
      <c r="W1040" t="s">
        <v>494</v>
      </c>
      <c r="X1040" t="s">
        <v>495</v>
      </c>
      <c r="Y1040" t="str">
        <f t="shared" si="49"/>
        <v>Emergency</v>
      </c>
      <c r="Z1040" t="s">
        <v>489</v>
      </c>
      <c r="AC1040" t="s">
        <v>490</v>
      </c>
      <c r="AD1040">
        <v>682.5</v>
      </c>
      <c r="AE1040">
        <v>0</v>
      </c>
      <c r="AF1040" t="str">
        <f t="shared" si="50"/>
        <v>Apr</v>
      </c>
    </row>
    <row r="1041" spans="1:32" x14ac:dyDescent="0.25">
      <c r="A1041" s="1">
        <v>45395</v>
      </c>
      <c r="B1041">
        <v>478</v>
      </c>
      <c r="C1041">
        <v>5</v>
      </c>
      <c r="D1041">
        <v>5</v>
      </c>
      <c r="E1041">
        <v>1</v>
      </c>
      <c r="F1041">
        <v>1</v>
      </c>
      <c r="G1041">
        <v>1</v>
      </c>
      <c r="H1041">
        <f>VLOOKUP(B1041, patient!A:E, 5, FALSE)</f>
        <v>15</v>
      </c>
      <c r="I1041" t="str">
        <f>VLOOKUP(H1041, city!A:B, 2, FALSE)</f>
        <v>Glasgow</v>
      </c>
      <c r="J1041" t="str">
        <f>VLOOKUP(E1041, diagnosis!A:B, 2, FALSE)</f>
        <v>Appendicitis</v>
      </c>
      <c r="K1041" t="str">
        <f>VLOOKUP(D1041, department!A:B, 2, FALSE)</f>
        <v>Pediatrics</v>
      </c>
      <c r="L1041" t="str">
        <f>VLOOKUP(C1041, provider!A:B, 2, FALSE)</f>
        <v>Dr. Sade Kikiola</v>
      </c>
      <c r="M1041" t="str">
        <f>VLOOKUP(G1041, insurance!A:B, 2, FALSE)</f>
        <v>Aviva</v>
      </c>
      <c r="N1041">
        <f>VLOOKUP(B1041, patient!A:D, 4, FALSE)</f>
        <v>68</v>
      </c>
      <c r="O1041" t="str">
        <f>VLOOKUP(B1041, patient!A:C, 3, FALSE)</f>
        <v>Female</v>
      </c>
      <c r="P1041" t="str">
        <f>VLOOKUP(B1041, patient!A:F, 6, FALSE)</f>
        <v>Hispanic</v>
      </c>
      <c r="Q1041" t="s">
        <v>486</v>
      </c>
      <c r="R1041">
        <v>247</v>
      </c>
      <c r="S1041">
        <v>125</v>
      </c>
      <c r="U1041" s="1" t="str">
        <f t="shared" si="48"/>
        <v>No</v>
      </c>
      <c r="V1041">
        <v>2</v>
      </c>
      <c r="W1041" t="s">
        <v>492</v>
      </c>
      <c r="X1041" t="s">
        <v>495</v>
      </c>
      <c r="Y1041" t="str">
        <f t="shared" si="49"/>
        <v>Emergency</v>
      </c>
      <c r="Z1041" t="s">
        <v>497</v>
      </c>
      <c r="AC1041" t="s">
        <v>498</v>
      </c>
      <c r="AD1041">
        <v>267.39999999999998</v>
      </c>
      <c r="AE1041">
        <v>10</v>
      </c>
      <c r="AF1041" t="str">
        <f t="shared" si="50"/>
        <v>Apr</v>
      </c>
    </row>
    <row r="1042" spans="1:32" x14ac:dyDescent="0.25">
      <c r="A1042" s="1">
        <v>45396</v>
      </c>
      <c r="B1042">
        <v>1190</v>
      </c>
      <c r="C1042">
        <v>5</v>
      </c>
      <c r="D1042">
        <v>1</v>
      </c>
      <c r="E1042">
        <v>5</v>
      </c>
      <c r="F1042">
        <v>2</v>
      </c>
      <c r="G1042">
        <v>2</v>
      </c>
      <c r="H1042">
        <f>VLOOKUP(B1042, patient!A:E, 5, FALSE)</f>
        <v>15</v>
      </c>
      <c r="I1042" t="str">
        <f>VLOOKUP(H1042, city!A:B, 2, FALSE)</f>
        <v>Glasgow</v>
      </c>
      <c r="J1042" t="str">
        <f>VLOOKUP(E1042, diagnosis!A:B, 2, FALSE)</f>
        <v>Migraine</v>
      </c>
      <c r="K1042" t="str">
        <f>VLOOKUP(D1042, department!A:B, 2, FALSE)</f>
        <v>Cardiology</v>
      </c>
      <c r="L1042" t="str">
        <f>VLOOKUP(C1042, provider!A:B, 2, FALSE)</f>
        <v>Dr. Sade Kikiola</v>
      </c>
      <c r="M1042" t="str">
        <f>VLOOKUP(G1042, insurance!A:B, 2, FALSE)</f>
        <v>AXA</v>
      </c>
      <c r="N1042">
        <f>VLOOKUP(B1042, patient!A:D, 4, FALSE)</f>
        <v>62</v>
      </c>
      <c r="O1042" t="str">
        <f>VLOOKUP(B1042, patient!A:C, 3, FALSE)</f>
        <v>Male</v>
      </c>
      <c r="P1042" t="str">
        <f>VLOOKUP(B1042, patient!A:F, 6, FALSE)</f>
        <v>Black</v>
      </c>
      <c r="Q1042" t="s">
        <v>486</v>
      </c>
      <c r="R1042">
        <v>522</v>
      </c>
      <c r="S1042">
        <v>190</v>
      </c>
      <c r="T1042" s="1">
        <v>45425</v>
      </c>
      <c r="U1042" s="1" t="str">
        <f t="shared" si="48"/>
        <v>Yes</v>
      </c>
      <c r="V1042">
        <v>1</v>
      </c>
      <c r="W1042" t="s">
        <v>492</v>
      </c>
      <c r="X1042" t="s">
        <v>488</v>
      </c>
      <c r="Y1042" t="str">
        <f t="shared" si="49"/>
        <v>Scheduled</v>
      </c>
      <c r="Z1042" t="s">
        <v>497</v>
      </c>
      <c r="AC1042" t="s">
        <v>490</v>
      </c>
      <c r="AD1042">
        <v>498.4</v>
      </c>
      <c r="AE1042">
        <v>0</v>
      </c>
      <c r="AF1042" t="str">
        <f t="shared" si="50"/>
        <v>Apr</v>
      </c>
    </row>
    <row r="1043" spans="1:32" x14ac:dyDescent="0.25">
      <c r="A1043" s="1">
        <v>45396</v>
      </c>
      <c r="B1043">
        <v>3558</v>
      </c>
      <c r="C1043">
        <v>5</v>
      </c>
      <c r="D1043">
        <v>2</v>
      </c>
      <c r="E1043">
        <v>3</v>
      </c>
      <c r="F1043">
        <v>2</v>
      </c>
      <c r="G1043">
        <v>3</v>
      </c>
      <c r="H1043">
        <f>VLOOKUP(B1043, patient!A:E, 5, FALSE)</f>
        <v>20</v>
      </c>
      <c r="I1043" t="str">
        <f>VLOOKUP(H1043, city!A:B, 2, FALSE)</f>
        <v>Leeds</v>
      </c>
      <c r="J1043" t="str">
        <f>VLOOKUP(E1043, diagnosis!A:B, 2, FALSE)</f>
        <v>Fracture</v>
      </c>
      <c r="K1043" t="str">
        <f>VLOOKUP(D1043, department!A:B, 2, FALSE)</f>
        <v>General Surgery</v>
      </c>
      <c r="L1043" t="str">
        <f>VLOOKUP(C1043, provider!A:B, 2, FALSE)</f>
        <v>Dr. Sade Kikiola</v>
      </c>
      <c r="M1043" t="str">
        <f>VLOOKUP(G1043, insurance!A:B, 2, FALSE)</f>
        <v>Allianz</v>
      </c>
      <c r="N1043">
        <f>VLOOKUP(B1043, patient!A:D, 4, FALSE)</f>
        <v>30</v>
      </c>
      <c r="O1043" t="str">
        <f>VLOOKUP(B1043, patient!A:C, 3, FALSE)</f>
        <v>Male</v>
      </c>
      <c r="P1043" t="str">
        <f>VLOOKUP(B1043, patient!A:F, 6, FALSE)</f>
        <v>Black</v>
      </c>
      <c r="Q1043" t="s">
        <v>486</v>
      </c>
      <c r="R1043">
        <v>584</v>
      </c>
      <c r="S1043">
        <v>167</v>
      </c>
      <c r="U1043" s="1" t="str">
        <f t="shared" si="48"/>
        <v>No</v>
      </c>
      <c r="V1043">
        <v>2</v>
      </c>
      <c r="W1043" t="s">
        <v>492</v>
      </c>
      <c r="X1043" t="s">
        <v>488</v>
      </c>
      <c r="Y1043" t="str">
        <f t="shared" si="49"/>
        <v>Scheduled</v>
      </c>
      <c r="Z1043" t="s">
        <v>497</v>
      </c>
      <c r="AC1043" t="s">
        <v>498</v>
      </c>
      <c r="AD1043">
        <v>532.70000000000005</v>
      </c>
      <c r="AE1043">
        <v>10</v>
      </c>
      <c r="AF1043" t="str">
        <f t="shared" si="50"/>
        <v>Apr</v>
      </c>
    </row>
    <row r="1044" spans="1:32" x14ac:dyDescent="0.25">
      <c r="A1044" s="1">
        <v>45396</v>
      </c>
      <c r="B1044">
        <v>3138</v>
      </c>
      <c r="C1044">
        <v>5</v>
      </c>
      <c r="D1044">
        <v>1</v>
      </c>
      <c r="E1044">
        <v>3</v>
      </c>
      <c r="F1044">
        <v>2</v>
      </c>
      <c r="G1044">
        <v>2</v>
      </c>
      <c r="H1044">
        <f>VLOOKUP(B1044, patient!A:E, 5, FALSE)</f>
        <v>8</v>
      </c>
      <c r="I1044" t="str">
        <f>VLOOKUP(H1044, city!A:B, 2, FALSE)</f>
        <v>Bristol</v>
      </c>
      <c r="J1044" t="str">
        <f>VLOOKUP(E1044, diagnosis!A:B, 2, FALSE)</f>
        <v>Fracture</v>
      </c>
      <c r="K1044" t="str">
        <f>VLOOKUP(D1044, department!A:B, 2, FALSE)</f>
        <v>Cardiology</v>
      </c>
      <c r="L1044" t="str">
        <f>VLOOKUP(C1044, provider!A:B, 2, FALSE)</f>
        <v>Dr. Sade Kikiola</v>
      </c>
      <c r="M1044" t="str">
        <f>VLOOKUP(G1044, insurance!A:B, 2, FALSE)</f>
        <v>AXA</v>
      </c>
      <c r="N1044">
        <f>VLOOKUP(B1044, patient!A:D, 4, FALSE)</f>
        <v>21</v>
      </c>
      <c r="O1044" t="str">
        <f>VLOOKUP(B1044, patient!A:C, 3, FALSE)</f>
        <v>Male</v>
      </c>
      <c r="P1044" t="str">
        <f>VLOOKUP(B1044, patient!A:F, 6, FALSE)</f>
        <v>Other</v>
      </c>
      <c r="Q1044" t="s">
        <v>492</v>
      </c>
      <c r="R1044">
        <v>522</v>
      </c>
      <c r="S1044">
        <v>117</v>
      </c>
      <c r="U1044" s="1" t="str">
        <f t="shared" si="48"/>
        <v>No</v>
      </c>
      <c r="V1044">
        <v>1</v>
      </c>
      <c r="W1044" t="s">
        <v>492</v>
      </c>
      <c r="X1044" t="s">
        <v>488</v>
      </c>
      <c r="Y1044" t="str">
        <f t="shared" si="49"/>
        <v>Scheduled</v>
      </c>
      <c r="Z1044" t="s">
        <v>489</v>
      </c>
      <c r="AC1044" t="s">
        <v>493</v>
      </c>
      <c r="AD1044">
        <v>468.3</v>
      </c>
      <c r="AE1044">
        <v>30</v>
      </c>
      <c r="AF1044" t="str">
        <f t="shared" si="50"/>
        <v>Apr</v>
      </c>
    </row>
    <row r="1045" spans="1:32" x14ac:dyDescent="0.25">
      <c r="A1045" s="1">
        <v>45396</v>
      </c>
      <c r="B1045">
        <v>751</v>
      </c>
      <c r="C1045">
        <v>5</v>
      </c>
      <c r="D1045">
        <v>4</v>
      </c>
      <c r="E1045">
        <v>1</v>
      </c>
      <c r="F1045">
        <v>5</v>
      </c>
      <c r="G1045">
        <v>2</v>
      </c>
      <c r="H1045">
        <f>VLOOKUP(B1045, patient!A:E, 5, FALSE)</f>
        <v>14</v>
      </c>
      <c r="I1045" t="str">
        <f>VLOOKUP(H1045, city!A:B, 2, FALSE)</f>
        <v>Glasgow</v>
      </c>
      <c r="J1045" t="str">
        <f>VLOOKUP(E1045, diagnosis!A:B, 2, FALSE)</f>
        <v>Appendicitis</v>
      </c>
      <c r="K1045" t="str">
        <f>VLOOKUP(D1045, department!A:B, 2, FALSE)</f>
        <v>Orthopedics</v>
      </c>
      <c r="L1045" t="str">
        <f>VLOOKUP(C1045, provider!A:B, 2, FALSE)</f>
        <v>Dr. Sade Kikiola</v>
      </c>
      <c r="M1045" t="str">
        <f>VLOOKUP(G1045, insurance!A:B, 2, FALSE)</f>
        <v>AXA</v>
      </c>
      <c r="N1045">
        <f>VLOOKUP(B1045, patient!A:D, 4, FALSE)</f>
        <v>79</v>
      </c>
      <c r="O1045" t="str">
        <f>VLOOKUP(B1045, patient!A:C, 3, FALSE)</f>
        <v>Male</v>
      </c>
      <c r="P1045" t="str">
        <f>VLOOKUP(B1045, patient!A:F, 6, FALSE)</f>
        <v>Other</v>
      </c>
      <c r="Q1045" t="s">
        <v>491</v>
      </c>
      <c r="R1045">
        <v>219</v>
      </c>
      <c r="S1045">
        <v>138</v>
      </c>
      <c r="U1045" s="1" t="str">
        <f t="shared" si="48"/>
        <v>No</v>
      </c>
      <c r="V1045">
        <v>2</v>
      </c>
      <c r="W1045" t="s">
        <v>492</v>
      </c>
      <c r="X1045" t="s">
        <v>488</v>
      </c>
      <c r="Y1045" t="str">
        <f t="shared" si="49"/>
        <v>Scheduled</v>
      </c>
      <c r="Z1045" t="s">
        <v>489</v>
      </c>
      <c r="AC1045" t="s">
        <v>493</v>
      </c>
      <c r="AD1045">
        <v>270.89999999999998</v>
      </c>
      <c r="AE1045">
        <v>30</v>
      </c>
      <c r="AF1045" t="str">
        <f t="shared" si="50"/>
        <v>Apr</v>
      </c>
    </row>
    <row r="1046" spans="1:32" x14ac:dyDescent="0.25">
      <c r="A1046" s="1">
        <v>45396</v>
      </c>
      <c r="B1046">
        <v>1339</v>
      </c>
      <c r="C1046">
        <v>5</v>
      </c>
      <c r="D1046">
        <v>3</v>
      </c>
      <c r="E1046">
        <v>3</v>
      </c>
      <c r="F1046">
        <v>5</v>
      </c>
      <c r="G1046">
        <v>1</v>
      </c>
      <c r="H1046">
        <f>VLOOKUP(B1046, patient!A:E, 5, FALSE)</f>
        <v>26</v>
      </c>
      <c r="I1046" t="str">
        <f>VLOOKUP(H1046, city!A:B, 2, FALSE)</f>
        <v>London</v>
      </c>
      <c r="J1046" t="str">
        <f>VLOOKUP(E1046, diagnosis!A:B, 2, FALSE)</f>
        <v>Fracture</v>
      </c>
      <c r="K1046" t="str">
        <f>VLOOKUP(D1046, department!A:B, 2, FALSE)</f>
        <v>Neurology</v>
      </c>
      <c r="L1046" t="str">
        <f>VLOOKUP(C1046, provider!A:B, 2, FALSE)</f>
        <v>Dr. Sade Kikiola</v>
      </c>
      <c r="M1046" t="str">
        <f>VLOOKUP(G1046, insurance!A:B, 2, FALSE)</f>
        <v>Aviva</v>
      </c>
      <c r="N1046">
        <f>VLOOKUP(B1046, patient!A:D, 4, FALSE)</f>
        <v>18</v>
      </c>
      <c r="O1046" t="str">
        <f>VLOOKUP(B1046, patient!A:C, 3, FALSE)</f>
        <v>Female</v>
      </c>
      <c r="P1046" t="str">
        <f>VLOOKUP(B1046, patient!A:F, 6, FALSE)</f>
        <v>Hispanic</v>
      </c>
      <c r="Q1046" t="s">
        <v>486</v>
      </c>
      <c r="R1046">
        <v>445</v>
      </c>
      <c r="S1046">
        <v>138</v>
      </c>
      <c r="U1046" s="1" t="str">
        <f t="shared" si="48"/>
        <v>No</v>
      </c>
      <c r="V1046">
        <v>1</v>
      </c>
      <c r="W1046" t="s">
        <v>492</v>
      </c>
      <c r="X1046" t="s">
        <v>495</v>
      </c>
      <c r="Y1046" t="str">
        <f t="shared" si="49"/>
        <v>Emergency</v>
      </c>
      <c r="Z1046" t="s">
        <v>489</v>
      </c>
      <c r="AC1046" t="s">
        <v>498</v>
      </c>
      <c r="AD1046">
        <v>415.1</v>
      </c>
      <c r="AE1046">
        <v>10</v>
      </c>
      <c r="AF1046" t="str">
        <f t="shared" si="50"/>
        <v>Apr</v>
      </c>
    </row>
    <row r="1047" spans="1:32" x14ac:dyDescent="0.25">
      <c r="A1047" s="1">
        <v>45396</v>
      </c>
      <c r="B1047">
        <v>4046</v>
      </c>
      <c r="C1047">
        <v>5</v>
      </c>
      <c r="D1047">
        <v>1</v>
      </c>
      <c r="E1047">
        <v>1</v>
      </c>
      <c r="F1047">
        <v>4</v>
      </c>
      <c r="G1047">
        <v>3</v>
      </c>
      <c r="H1047">
        <f>VLOOKUP(B1047, patient!A:E, 5, FALSE)</f>
        <v>36</v>
      </c>
      <c r="I1047" t="str">
        <f>VLOOKUP(H1047, city!A:B, 2, FALSE)</f>
        <v>Newcastle</v>
      </c>
      <c r="J1047" t="str">
        <f>VLOOKUP(E1047, diagnosis!A:B, 2, FALSE)</f>
        <v>Appendicitis</v>
      </c>
      <c r="K1047" t="str">
        <f>VLOOKUP(D1047, department!A:B, 2, FALSE)</f>
        <v>Cardiology</v>
      </c>
      <c r="L1047" t="str">
        <f>VLOOKUP(C1047, provider!A:B, 2, FALSE)</f>
        <v>Dr. Sade Kikiola</v>
      </c>
      <c r="M1047" t="str">
        <f>VLOOKUP(G1047, insurance!A:B, 2, FALSE)</f>
        <v>Allianz</v>
      </c>
      <c r="N1047">
        <f>VLOOKUP(B1047, patient!A:D, 4, FALSE)</f>
        <v>66</v>
      </c>
      <c r="O1047" t="str">
        <f>VLOOKUP(B1047, patient!A:C, 3, FALSE)</f>
        <v>Male</v>
      </c>
      <c r="P1047" t="str">
        <f>VLOOKUP(B1047, patient!A:F, 6, FALSE)</f>
        <v>White</v>
      </c>
      <c r="Q1047" t="s">
        <v>486</v>
      </c>
      <c r="R1047">
        <v>643</v>
      </c>
      <c r="S1047">
        <v>171</v>
      </c>
      <c r="T1047" s="1">
        <v>45421</v>
      </c>
      <c r="U1047" s="1" t="str">
        <f t="shared" si="48"/>
        <v>Yes</v>
      </c>
      <c r="V1047">
        <v>2</v>
      </c>
      <c r="W1047" t="s">
        <v>487</v>
      </c>
      <c r="X1047" t="s">
        <v>495</v>
      </c>
      <c r="Y1047" t="str">
        <f t="shared" si="49"/>
        <v>Emergency</v>
      </c>
      <c r="Z1047" t="s">
        <v>497</v>
      </c>
      <c r="AC1047" t="s">
        <v>490</v>
      </c>
      <c r="AD1047">
        <v>569.79999999999995</v>
      </c>
      <c r="AE1047">
        <v>0</v>
      </c>
      <c r="AF1047" t="str">
        <f t="shared" si="50"/>
        <v>Apr</v>
      </c>
    </row>
    <row r="1048" spans="1:32" x14ac:dyDescent="0.25">
      <c r="A1048" s="1">
        <v>45396</v>
      </c>
      <c r="B1048">
        <v>3085</v>
      </c>
      <c r="C1048">
        <v>5</v>
      </c>
      <c r="D1048">
        <v>1</v>
      </c>
      <c r="E1048">
        <v>4</v>
      </c>
      <c r="F1048">
        <v>2</v>
      </c>
      <c r="G1048">
        <v>3</v>
      </c>
      <c r="H1048">
        <f>VLOOKUP(B1048, patient!A:E, 5, FALSE)</f>
        <v>14</v>
      </c>
      <c r="I1048" t="str">
        <f>VLOOKUP(H1048, city!A:B, 2, FALSE)</f>
        <v>Glasgow</v>
      </c>
      <c r="J1048" t="str">
        <f>VLOOKUP(E1048, diagnosis!A:B, 2, FALSE)</f>
        <v>Hypertension</v>
      </c>
      <c r="K1048" t="str">
        <f>VLOOKUP(D1048, department!A:B, 2, FALSE)</f>
        <v>Cardiology</v>
      </c>
      <c r="L1048" t="str">
        <f>VLOOKUP(C1048, provider!A:B, 2, FALSE)</f>
        <v>Dr. Sade Kikiola</v>
      </c>
      <c r="M1048" t="str">
        <f>VLOOKUP(G1048, insurance!A:B, 2, FALSE)</f>
        <v>Allianz</v>
      </c>
      <c r="N1048">
        <f>VLOOKUP(B1048, patient!A:D, 4, FALSE)</f>
        <v>57</v>
      </c>
      <c r="O1048" t="str">
        <f>VLOOKUP(B1048, patient!A:C, 3, FALSE)</f>
        <v>Male</v>
      </c>
      <c r="P1048" t="str">
        <f>VLOOKUP(B1048, patient!A:F, 6, FALSE)</f>
        <v>Asian</v>
      </c>
      <c r="Q1048" t="s">
        <v>486</v>
      </c>
      <c r="R1048">
        <v>720</v>
      </c>
      <c r="S1048">
        <v>182</v>
      </c>
      <c r="T1048" s="1">
        <v>45407</v>
      </c>
      <c r="U1048" s="1" t="str">
        <f t="shared" si="48"/>
        <v>Yes</v>
      </c>
      <c r="V1048">
        <v>1</v>
      </c>
      <c r="W1048" t="s">
        <v>492</v>
      </c>
      <c r="X1048" t="s">
        <v>495</v>
      </c>
      <c r="Y1048" t="str">
        <f t="shared" si="49"/>
        <v>Emergency</v>
      </c>
      <c r="Z1048" t="s">
        <v>497</v>
      </c>
      <c r="AC1048" t="s">
        <v>490</v>
      </c>
      <c r="AD1048">
        <v>631.4</v>
      </c>
      <c r="AE1048">
        <v>0</v>
      </c>
      <c r="AF1048" t="str">
        <f t="shared" si="50"/>
        <v>Apr</v>
      </c>
    </row>
    <row r="1049" spans="1:32" x14ac:dyDescent="0.25">
      <c r="A1049" s="1">
        <v>45396</v>
      </c>
      <c r="B1049">
        <v>1630</v>
      </c>
      <c r="C1049">
        <v>5</v>
      </c>
      <c r="D1049">
        <v>5</v>
      </c>
      <c r="E1049">
        <v>3</v>
      </c>
      <c r="F1049">
        <v>3</v>
      </c>
      <c r="G1049">
        <v>1</v>
      </c>
      <c r="H1049">
        <f>VLOOKUP(B1049, patient!A:E, 5, FALSE)</f>
        <v>28</v>
      </c>
      <c r="I1049" t="str">
        <f>VLOOKUP(H1049, city!A:B, 2, FALSE)</f>
        <v>London</v>
      </c>
      <c r="J1049" t="str">
        <f>VLOOKUP(E1049, diagnosis!A:B, 2, FALSE)</f>
        <v>Fracture</v>
      </c>
      <c r="K1049" t="str">
        <f>VLOOKUP(D1049, department!A:B, 2, FALSE)</f>
        <v>Pediatrics</v>
      </c>
      <c r="L1049" t="str">
        <f>VLOOKUP(C1049, provider!A:B, 2, FALSE)</f>
        <v>Dr. Sade Kikiola</v>
      </c>
      <c r="M1049" t="str">
        <f>VLOOKUP(G1049, insurance!A:B, 2, FALSE)</f>
        <v>Aviva</v>
      </c>
      <c r="N1049">
        <f>VLOOKUP(B1049, patient!A:D, 4, FALSE)</f>
        <v>49</v>
      </c>
      <c r="O1049" t="str">
        <f>VLOOKUP(B1049, patient!A:C, 3, FALSE)</f>
        <v>Female</v>
      </c>
      <c r="P1049" t="str">
        <f>VLOOKUP(B1049, patient!A:F, 6, FALSE)</f>
        <v>Black</v>
      </c>
      <c r="Q1049" t="s">
        <v>486</v>
      </c>
      <c r="R1049">
        <v>546</v>
      </c>
      <c r="S1049">
        <v>60</v>
      </c>
      <c r="T1049" s="1">
        <v>45419</v>
      </c>
      <c r="U1049" s="1" t="str">
        <f t="shared" si="48"/>
        <v>Yes</v>
      </c>
      <c r="V1049">
        <v>2</v>
      </c>
      <c r="W1049" t="s">
        <v>494</v>
      </c>
      <c r="X1049" t="s">
        <v>495</v>
      </c>
      <c r="Y1049" t="str">
        <f t="shared" si="49"/>
        <v>Emergency</v>
      </c>
      <c r="Z1049" t="s">
        <v>497</v>
      </c>
      <c r="AC1049" t="s">
        <v>490</v>
      </c>
      <c r="AD1049">
        <v>424.2</v>
      </c>
      <c r="AE1049">
        <v>0</v>
      </c>
      <c r="AF1049" t="str">
        <f t="shared" si="50"/>
        <v>Apr</v>
      </c>
    </row>
    <row r="1050" spans="1:32" x14ac:dyDescent="0.25">
      <c r="A1050" s="1">
        <v>45396</v>
      </c>
      <c r="B1050">
        <v>4144</v>
      </c>
      <c r="C1050">
        <v>5</v>
      </c>
      <c r="D1050">
        <v>5</v>
      </c>
      <c r="E1050">
        <v>3</v>
      </c>
      <c r="F1050">
        <v>5</v>
      </c>
      <c r="G1050">
        <v>3</v>
      </c>
      <c r="H1050">
        <f>VLOOKUP(B1050, patient!A:E, 5, FALSE)</f>
        <v>19</v>
      </c>
      <c r="I1050" t="str">
        <f>VLOOKUP(H1050, city!A:B, 2, FALSE)</f>
        <v>Leeds</v>
      </c>
      <c r="J1050" t="str">
        <f>VLOOKUP(E1050, diagnosis!A:B, 2, FALSE)</f>
        <v>Fracture</v>
      </c>
      <c r="K1050" t="str">
        <f>VLOOKUP(D1050, department!A:B, 2, FALSE)</f>
        <v>Pediatrics</v>
      </c>
      <c r="L1050" t="str">
        <f>VLOOKUP(C1050, provider!A:B, 2, FALSE)</f>
        <v>Dr. Sade Kikiola</v>
      </c>
      <c r="M1050" t="str">
        <f>VLOOKUP(G1050, insurance!A:B, 2, FALSE)</f>
        <v>Allianz</v>
      </c>
      <c r="N1050">
        <f>VLOOKUP(B1050, patient!A:D, 4, FALSE)</f>
        <v>51</v>
      </c>
      <c r="O1050" t="str">
        <f>VLOOKUP(B1050, patient!A:C, 3, FALSE)</f>
        <v>Male</v>
      </c>
      <c r="P1050" t="str">
        <f>VLOOKUP(B1050, patient!A:F, 6, FALSE)</f>
        <v>Other</v>
      </c>
      <c r="Q1050" t="s">
        <v>491</v>
      </c>
      <c r="R1050">
        <v>537</v>
      </c>
      <c r="S1050">
        <v>141</v>
      </c>
      <c r="U1050" s="1" t="str">
        <f t="shared" si="48"/>
        <v>No</v>
      </c>
      <c r="V1050">
        <v>1</v>
      </c>
      <c r="W1050" t="s">
        <v>494</v>
      </c>
      <c r="X1050" t="s">
        <v>495</v>
      </c>
      <c r="Y1050" t="str">
        <f t="shared" si="49"/>
        <v>Emergency</v>
      </c>
      <c r="Z1050" t="s">
        <v>489</v>
      </c>
      <c r="AC1050" t="s">
        <v>498</v>
      </c>
      <c r="AD1050">
        <v>481.6</v>
      </c>
      <c r="AE1050">
        <v>10</v>
      </c>
      <c r="AF1050" t="str">
        <f t="shared" si="50"/>
        <v>Apr</v>
      </c>
    </row>
    <row r="1051" spans="1:32" x14ac:dyDescent="0.25">
      <c r="A1051" s="1">
        <v>45396</v>
      </c>
      <c r="B1051">
        <v>3320</v>
      </c>
      <c r="C1051">
        <v>5</v>
      </c>
      <c r="D1051">
        <v>5</v>
      </c>
      <c r="E1051">
        <v>1</v>
      </c>
      <c r="F1051">
        <v>2</v>
      </c>
      <c r="G1051">
        <v>2</v>
      </c>
      <c r="H1051">
        <f>VLOOKUP(B1051, patient!A:E, 5, FALSE)</f>
        <v>28</v>
      </c>
      <c r="I1051" t="str">
        <f>VLOOKUP(H1051, city!A:B, 2, FALSE)</f>
        <v>London</v>
      </c>
      <c r="J1051" t="str">
        <f>VLOOKUP(E1051, diagnosis!A:B, 2, FALSE)</f>
        <v>Appendicitis</v>
      </c>
      <c r="K1051" t="str">
        <f>VLOOKUP(D1051, department!A:B, 2, FALSE)</f>
        <v>Pediatrics</v>
      </c>
      <c r="L1051" t="str">
        <f>VLOOKUP(C1051, provider!A:B, 2, FALSE)</f>
        <v>Dr. Sade Kikiola</v>
      </c>
      <c r="M1051" t="str">
        <f>VLOOKUP(G1051, insurance!A:B, 2, FALSE)</f>
        <v>AXA</v>
      </c>
      <c r="N1051">
        <f>VLOOKUP(B1051, patient!A:D, 4, FALSE)</f>
        <v>45</v>
      </c>
      <c r="O1051" t="str">
        <f>VLOOKUP(B1051, patient!A:C, 3, FALSE)</f>
        <v>Male</v>
      </c>
      <c r="P1051" t="str">
        <f>VLOOKUP(B1051, patient!A:F, 6, FALSE)</f>
        <v>Black</v>
      </c>
      <c r="Q1051" t="s">
        <v>486</v>
      </c>
      <c r="R1051">
        <v>951</v>
      </c>
      <c r="S1051">
        <v>35</v>
      </c>
      <c r="T1051" s="1">
        <v>45421</v>
      </c>
      <c r="U1051" s="1" t="str">
        <f t="shared" si="48"/>
        <v>Yes</v>
      </c>
      <c r="V1051">
        <v>2</v>
      </c>
      <c r="W1051" t="s">
        <v>492</v>
      </c>
      <c r="X1051" t="s">
        <v>495</v>
      </c>
      <c r="Y1051" t="str">
        <f t="shared" si="49"/>
        <v>Emergency</v>
      </c>
      <c r="Z1051" t="s">
        <v>497</v>
      </c>
      <c r="AC1051" t="s">
        <v>490</v>
      </c>
      <c r="AD1051">
        <v>690.2</v>
      </c>
      <c r="AE1051">
        <v>0</v>
      </c>
      <c r="AF1051" t="str">
        <f t="shared" si="50"/>
        <v>Apr</v>
      </c>
    </row>
    <row r="1052" spans="1:32" x14ac:dyDescent="0.25">
      <c r="A1052" s="1">
        <v>45397</v>
      </c>
      <c r="B1052">
        <v>3458</v>
      </c>
      <c r="C1052">
        <v>5</v>
      </c>
      <c r="D1052">
        <v>4</v>
      </c>
      <c r="E1052">
        <v>1</v>
      </c>
      <c r="F1052">
        <v>5</v>
      </c>
      <c r="G1052">
        <v>2</v>
      </c>
      <c r="H1052">
        <f>VLOOKUP(B1052, patient!A:E, 5, FALSE)</f>
        <v>24</v>
      </c>
      <c r="I1052" t="str">
        <f>VLOOKUP(H1052, city!A:B, 2, FALSE)</f>
        <v>Liverpool</v>
      </c>
      <c r="J1052" t="str">
        <f>VLOOKUP(E1052, diagnosis!A:B, 2, FALSE)</f>
        <v>Appendicitis</v>
      </c>
      <c r="K1052" t="str">
        <f>VLOOKUP(D1052, department!A:B, 2, FALSE)</f>
        <v>Orthopedics</v>
      </c>
      <c r="L1052" t="str">
        <f>VLOOKUP(C1052, provider!A:B, 2, FALSE)</f>
        <v>Dr. Sade Kikiola</v>
      </c>
      <c r="M1052" t="str">
        <f>VLOOKUP(G1052, insurance!A:B, 2, FALSE)</f>
        <v>AXA</v>
      </c>
      <c r="N1052">
        <f>VLOOKUP(B1052, patient!A:D, 4, FALSE)</f>
        <v>48</v>
      </c>
      <c r="O1052" t="str">
        <f>VLOOKUP(B1052, patient!A:C, 3, FALSE)</f>
        <v>Male</v>
      </c>
      <c r="P1052" t="str">
        <f>VLOOKUP(B1052, patient!A:F, 6, FALSE)</f>
        <v>Hispanic</v>
      </c>
      <c r="Q1052" t="s">
        <v>492</v>
      </c>
      <c r="R1052">
        <v>201</v>
      </c>
      <c r="S1052">
        <v>141</v>
      </c>
      <c r="U1052" s="1" t="str">
        <f t="shared" si="48"/>
        <v>No</v>
      </c>
      <c r="V1052">
        <v>1</v>
      </c>
      <c r="W1052" t="s">
        <v>494</v>
      </c>
      <c r="X1052" t="s">
        <v>488</v>
      </c>
      <c r="Y1052" t="str">
        <f t="shared" si="49"/>
        <v>Scheduled</v>
      </c>
      <c r="Z1052" t="s">
        <v>489</v>
      </c>
      <c r="AC1052" t="s">
        <v>498</v>
      </c>
      <c r="AD1052">
        <v>246.4</v>
      </c>
      <c r="AE1052">
        <v>10</v>
      </c>
      <c r="AF1052" t="str">
        <f t="shared" si="50"/>
        <v>Apr</v>
      </c>
    </row>
    <row r="1053" spans="1:32" x14ac:dyDescent="0.25">
      <c r="A1053" s="1">
        <v>45397</v>
      </c>
      <c r="B1053">
        <v>649</v>
      </c>
      <c r="C1053">
        <v>5</v>
      </c>
      <c r="D1053">
        <v>1</v>
      </c>
      <c r="E1053">
        <v>5</v>
      </c>
      <c r="F1053">
        <v>1</v>
      </c>
      <c r="G1053">
        <v>2</v>
      </c>
      <c r="H1053">
        <f>VLOOKUP(B1053, patient!A:E, 5, FALSE)</f>
        <v>22</v>
      </c>
      <c r="I1053" t="str">
        <f>VLOOKUP(H1053, city!A:B, 2, FALSE)</f>
        <v>Liverpool</v>
      </c>
      <c r="J1053" t="str">
        <f>VLOOKUP(E1053, diagnosis!A:B, 2, FALSE)</f>
        <v>Migraine</v>
      </c>
      <c r="K1053" t="str">
        <f>VLOOKUP(D1053, department!A:B, 2, FALSE)</f>
        <v>Cardiology</v>
      </c>
      <c r="L1053" t="str">
        <f>VLOOKUP(C1053, provider!A:B, 2, FALSE)</f>
        <v>Dr. Sade Kikiola</v>
      </c>
      <c r="M1053" t="str">
        <f>VLOOKUP(G1053, insurance!A:B, 2, FALSE)</f>
        <v>AXA</v>
      </c>
      <c r="N1053">
        <f>VLOOKUP(B1053, patient!A:D, 4, FALSE)</f>
        <v>25</v>
      </c>
      <c r="O1053" t="str">
        <f>VLOOKUP(B1053, patient!A:C, 3, FALSE)</f>
        <v>Male</v>
      </c>
      <c r="P1053" t="str">
        <f>VLOOKUP(B1053, patient!A:F, 6, FALSE)</f>
        <v>White</v>
      </c>
      <c r="Q1053" t="s">
        <v>486</v>
      </c>
      <c r="R1053">
        <v>431</v>
      </c>
      <c r="S1053">
        <v>99</v>
      </c>
      <c r="U1053" s="1" t="str">
        <f t="shared" si="48"/>
        <v>No</v>
      </c>
      <c r="V1053">
        <v>2</v>
      </c>
      <c r="W1053" t="s">
        <v>494</v>
      </c>
      <c r="X1053" t="s">
        <v>488</v>
      </c>
      <c r="Y1053" t="str">
        <f t="shared" si="49"/>
        <v>Scheduled</v>
      </c>
      <c r="Z1053" t="s">
        <v>489</v>
      </c>
      <c r="AC1053" t="s">
        <v>496</v>
      </c>
      <c r="AD1053">
        <v>406</v>
      </c>
      <c r="AE1053">
        <v>50</v>
      </c>
      <c r="AF1053" t="str">
        <f t="shared" si="50"/>
        <v>Apr</v>
      </c>
    </row>
    <row r="1054" spans="1:32" x14ac:dyDescent="0.25">
      <c r="A1054" s="1">
        <v>45397</v>
      </c>
      <c r="B1054">
        <v>4800</v>
      </c>
      <c r="C1054">
        <v>5</v>
      </c>
      <c r="D1054">
        <v>2</v>
      </c>
      <c r="E1054">
        <v>3</v>
      </c>
      <c r="F1054">
        <v>2</v>
      </c>
      <c r="G1054">
        <v>1</v>
      </c>
      <c r="H1054">
        <f>VLOOKUP(B1054, patient!A:E, 5, FALSE)</f>
        <v>26</v>
      </c>
      <c r="I1054" t="str">
        <f>VLOOKUP(H1054, city!A:B, 2, FALSE)</f>
        <v>London</v>
      </c>
      <c r="J1054" t="str">
        <f>VLOOKUP(E1054, diagnosis!A:B, 2, FALSE)</f>
        <v>Fracture</v>
      </c>
      <c r="K1054" t="str">
        <f>VLOOKUP(D1054, department!A:B, 2, FALSE)</f>
        <v>General Surgery</v>
      </c>
      <c r="L1054" t="str">
        <f>VLOOKUP(C1054, provider!A:B, 2, FALSE)</f>
        <v>Dr. Sade Kikiola</v>
      </c>
      <c r="M1054" t="str">
        <f>VLOOKUP(G1054, insurance!A:B, 2, FALSE)</f>
        <v>Aviva</v>
      </c>
      <c r="N1054">
        <f>VLOOKUP(B1054, patient!A:D, 4, FALSE)</f>
        <v>56</v>
      </c>
      <c r="O1054" t="str">
        <f>VLOOKUP(B1054, patient!A:C, 3, FALSE)</f>
        <v>Female</v>
      </c>
      <c r="P1054" t="str">
        <f>VLOOKUP(B1054, patient!A:F, 6, FALSE)</f>
        <v>Hispanic</v>
      </c>
      <c r="Q1054" t="s">
        <v>491</v>
      </c>
      <c r="R1054">
        <v>341</v>
      </c>
      <c r="S1054">
        <v>125</v>
      </c>
      <c r="U1054" s="1" t="str">
        <f t="shared" si="48"/>
        <v>No</v>
      </c>
      <c r="V1054">
        <v>1</v>
      </c>
      <c r="W1054" t="s">
        <v>492</v>
      </c>
      <c r="X1054" t="s">
        <v>495</v>
      </c>
      <c r="Y1054" t="str">
        <f t="shared" si="49"/>
        <v>Emergency</v>
      </c>
      <c r="Z1054" t="s">
        <v>489</v>
      </c>
      <c r="AC1054" t="s">
        <v>496</v>
      </c>
      <c r="AD1054">
        <v>361.2</v>
      </c>
      <c r="AE1054">
        <v>50</v>
      </c>
      <c r="AF1054" t="str">
        <f t="shared" si="50"/>
        <v>Apr</v>
      </c>
    </row>
    <row r="1055" spans="1:32" x14ac:dyDescent="0.25">
      <c r="A1055" s="1">
        <v>45397</v>
      </c>
      <c r="B1055">
        <v>3443</v>
      </c>
      <c r="C1055">
        <v>5</v>
      </c>
      <c r="D1055">
        <v>5</v>
      </c>
      <c r="E1055">
        <v>2</v>
      </c>
      <c r="F1055">
        <v>2</v>
      </c>
      <c r="G1055">
        <v>3</v>
      </c>
      <c r="H1055">
        <f>VLOOKUP(B1055, patient!A:E, 5, FALSE)</f>
        <v>8</v>
      </c>
      <c r="I1055" t="str">
        <f>VLOOKUP(H1055, city!A:B, 2, FALSE)</f>
        <v>Bristol</v>
      </c>
      <c r="J1055" t="str">
        <f>VLOOKUP(E1055, diagnosis!A:B, 2, FALSE)</f>
        <v>Asthma</v>
      </c>
      <c r="K1055" t="str">
        <f>VLOOKUP(D1055, department!A:B, 2, FALSE)</f>
        <v>Pediatrics</v>
      </c>
      <c r="L1055" t="str">
        <f>VLOOKUP(C1055, provider!A:B, 2, FALSE)</f>
        <v>Dr. Sade Kikiola</v>
      </c>
      <c r="M1055" t="str">
        <f>VLOOKUP(G1055, insurance!A:B, 2, FALSE)</f>
        <v>Allianz</v>
      </c>
      <c r="N1055">
        <f>VLOOKUP(B1055, patient!A:D, 4, FALSE)</f>
        <v>43</v>
      </c>
      <c r="O1055" t="str">
        <f>VLOOKUP(B1055, patient!A:C, 3, FALSE)</f>
        <v>Male</v>
      </c>
      <c r="P1055" t="str">
        <f>VLOOKUP(B1055, patient!A:F, 6, FALSE)</f>
        <v>Asian</v>
      </c>
      <c r="Q1055" t="s">
        <v>486</v>
      </c>
      <c r="R1055">
        <v>778</v>
      </c>
      <c r="S1055">
        <v>25</v>
      </c>
      <c r="T1055" s="1">
        <v>45406</v>
      </c>
      <c r="U1055" s="1" t="str">
        <f t="shared" si="48"/>
        <v>Yes</v>
      </c>
      <c r="V1055">
        <v>2</v>
      </c>
      <c r="W1055" t="s">
        <v>487</v>
      </c>
      <c r="X1055" t="s">
        <v>495</v>
      </c>
      <c r="Y1055" t="str">
        <f t="shared" si="49"/>
        <v>Emergency</v>
      </c>
      <c r="Z1055" t="s">
        <v>489</v>
      </c>
      <c r="AC1055" t="s">
        <v>490</v>
      </c>
      <c r="AD1055">
        <v>562.1</v>
      </c>
      <c r="AE1055">
        <v>0</v>
      </c>
      <c r="AF1055" t="str">
        <f t="shared" si="50"/>
        <v>Apr</v>
      </c>
    </row>
    <row r="1056" spans="1:32" x14ac:dyDescent="0.25">
      <c r="A1056" s="1">
        <v>45397</v>
      </c>
      <c r="B1056">
        <v>4967</v>
      </c>
      <c r="C1056">
        <v>5</v>
      </c>
      <c r="D1056">
        <v>4</v>
      </c>
      <c r="E1056">
        <v>1</v>
      </c>
      <c r="F1056">
        <v>5</v>
      </c>
      <c r="G1056">
        <v>1</v>
      </c>
      <c r="H1056">
        <f>VLOOKUP(B1056, patient!A:E, 5, FALSE)</f>
        <v>17</v>
      </c>
      <c r="I1056" t="str">
        <f>VLOOKUP(H1056, city!A:B, 2, FALSE)</f>
        <v>Leeds</v>
      </c>
      <c r="J1056" t="str">
        <f>VLOOKUP(E1056, diagnosis!A:B, 2, FALSE)</f>
        <v>Appendicitis</v>
      </c>
      <c r="K1056" t="str">
        <f>VLOOKUP(D1056, department!A:B, 2, FALSE)</f>
        <v>Orthopedics</v>
      </c>
      <c r="L1056" t="str">
        <f>VLOOKUP(C1056, provider!A:B, 2, FALSE)</f>
        <v>Dr. Sade Kikiola</v>
      </c>
      <c r="M1056" t="str">
        <f>VLOOKUP(G1056, insurance!A:B, 2, FALSE)</f>
        <v>Aviva</v>
      </c>
      <c r="N1056">
        <f>VLOOKUP(B1056, patient!A:D, 4, FALSE)</f>
        <v>75</v>
      </c>
      <c r="O1056" t="str">
        <f>VLOOKUP(B1056, patient!A:C, 3, FALSE)</f>
        <v>Female</v>
      </c>
      <c r="P1056" t="str">
        <f>VLOOKUP(B1056, patient!A:F, 6, FALSE)</f>
        <v>White</v>
      </c>
      <c r="Q1056" t="s">
        <v>486</v>
      </c>
      <c r="R1056">
        <v>463</v>
      </c>
      <c r="S1056">
        <v>39</v>
      </c>
      <c r="U1056" s="1" t="str">
        <f t="shared" si="48"/>
        <v>No</v>
      </c>
      <c r="V1056">
        <v>1</v>
      </c>
      <c r="W1056" t="s">
        <v>487</v>
      </c>
      <c r="X1056" t="s">
        <v>495</v>
      </c>
      <c r="Y1056" t="str">
        <f t="shared" si="49"/>
        <v>Emergency</v>
      </c>
      <c r="Z1056" t="s">
        <v>489</v>
      </c>
      <c r="AC1056" t="s">
        <v>493</v>
      </c>
      <c r="AD1056">
        <v>372.4</v>
      </c>
      <c r="AE1056">
        <v>30</v>
      </c>
      <c r="AF1056" t="str">
        <f t="shared" si="50"/>
        <v>Apr</v>
      </c>
    </row>
    <row r="1057" spans="1:32" x14ac:dyDescent="0.25">
      <c r="A1057" s="1">
        <v>45397</v>
      </c>
      <c r="B1057">
        <v>1633</v>
      </c>
      <c r="C1057">
        <v>5</v>
      </c>
      <c r="D1057">
        <v>4</v>
      </c>
      <c r="E1057">
        <v>2</v>
      </c>
      <c r="F1057">
        <v>5</v>
      </c>
      <c r="G1057">
        <v>1</v>
      </c>
      <c r="H1057">
        <f>VLOOKUP(B1057, patient!A:E, 5, FALSE)</f>
        <v>30</v>
      </c>
      <c r="I1057" t="str">
        <f>VLOOKUP(H1057, city!A:B, 2, FALSE)</f>
        <v>Manchester</v>
      </c>
      <c r="J1057" t="str">
        <f>VLOOKUP(E1057, diagnosis!A:B, 2, FALSE)</f>
        <v>Asthma</v>
      </c>
      <c r="K1057" t="str">
        <f>VLOOKUP(D1057, department!A:B, 2, FALSE)</f>
        <v>Orthopedics</v>
      </c>
      <c r="L1057" t="str">
        <f>VLOOKUP(C1057, provider!A:B, 2, FALSE)</f>
        <v>Dr. Sade Kikiola</v>
      </c>
      <c r="M1057" t="str">
        <f>VLOOKUP(G1057, insurance!A:B, 2, FALSE)</f>
        <v>Aviva</v>
      </c>
      <c r="N1057">
        <f>VLOOKUP(B1057, patient!A:D, 4, FALSE)</f>
        <v>51</v>
      </c>
      <c r="O1057" t="str">
        <f>VLOOKUP(B1057, patient!A:C, 3, FALSE)</f>
        <v>Female</v>
      </c>
      <c r="P1057" t="str">
        <f>VLOOKUP(B1057, patient!A:F, 6, FALSE)</f>
        <v>Asian</v>
      </c>
      <c r="Q1057" t="s">
        <v>492</v>
      </c>
      <c r="R1057">
        <v>760</v>
      </c>
      <c r="S1057">
        <v>155</v>
      </c>
      <c r="U1057" s="1" t="str">
        <f t="shared" si="48"/>
        <v>No</v>
      </c>
      <c r="V1057">
        <v>2</v>
      </c>
      <c r="W1057" t="s">
        <v>492</v>
      </c>
      <c r="X1057" t="s">
        <v>495</v>
      </c>
      <c r="Y1057" t="str">
        <f t="shared" si="49"/>
        <v>Emergency</v>
      </c>
      <c r="Z1057" t="s">
        <v>489</v>
      </c>
      <c r="AC1057" t="s">
        <v>496</v>
      </c>
      <c r="AD1057">
        <v>675.5</v>
      </c>
      <c r="AE1057">
        <v>50</v>
      </c>
      <c r="AF1057" t="str">
        <f t="shared" si="50"/>
        <v>Apr</v>
      </c>
    </row>
    <row r="1058" spans="1:32" x14ac:dyDescent="0.25">
      <c r="A1058" s="1">
        <v>45397</v>
      </c>
      <c r="B1058">
        <v>4450</v>
      </c>
      <c r="C1058">
        <v>5</v>
      </c>
      <c r="D1058">
        <v>5</v>
      </c>
      <c r="E1058">
        <v>4</v>
      </c>
      <c r="F1058">
        <v>3</v>
      </c>
      <c r="G1058">
        <v>1</v>
      </c>
      <c r="H1058">
        <f>VLOOKUP(B1058, patient!A:E, 5, FALSE)</f>
        <v>28</v>
      </c>
      <c r="I1058" t="str">
        <f>VLOOKUP(H1058, city!A:B, 2, FALSE)</f>
        <v>London</v>
      </c>
      <c r="J1058" t="str">
        <f>VLOOKUP(E1058, diagnosis!A:B, 2, FALSE)</f>
        <v>Hypertension</v>
      </c>
      <c r="K1058" t="str">
        <f>VLOOKUP(D1058, department!A:B, 2, FALSE)</f>
        <v>Pediatrics</v>
      </c>
      <c r="L1058" t="str">
        <f>VLOOKUP(C1058, provider!A:B, 2, FALSE)</f>
        <v>Dr. Sade Kikiola</v>
      </c>
      <c r="M1058" t="str">
        <f>VLOOKUP(G1058, insurance!A:B, 2, FALSE)</f>
        <v>Aviva</v>
      </c>
      <c r="N1058">
        <f>VLOOKUP(B1058, patient!A:D, 4, FALSE)</f>
        <v>71</v>
      </c>
      <c r="O1058" t="str">
        <f>VLOOKUP(B1058, patient!A:C, 3, FALSE)</f>
        <v>Male</v>
      </c>
      <c r="P1058" t="str">
        <f>VLOOKUP(B1058, patient!A:F, 6, FALSE)</f>
        <v>Asian</v>
      </c>
      <c r="Q1058" t="s">
        <v>486</v>
      </c>
      <c r="R1058">
        <v>818</v>
      </c>
      <c r="S1058">
        <v>116</v>
      </c>
      <c r="T1058" s="1">
        <v>45411</v>
      </c>
      <c r="U1058" s="1" t="str">
        <f t="shared" si="48"/>
        <v>Yes</v>
      </c>
      <c r="V1058">
        <v>1</v>
      </c>
      <c r="W1058" t="s">
        <v>487</v>
      </c>
      <c r="X1058" t="s">
        <v>495</v>
      </c>
      <c r="Y1058" t="str">
        <f t="shared" si="49"/>
        <v>Emergency</v>
      </c>
      <c r="Z1058" t="s">
        <v>489</v>
      </c>
      <c r="AC1058" t="s">
        <v>490</v>
      </c>
      <c r="AD1058">
        <v>653.79999999999995</v>
      </c>
      <c r="AE1058">
        <v>0</v>
      </c>
      <c r="AF1058" t="str">
        <f t="shared" si="50"/>
        <v>Apr</v>
      </c>
    </row>
    <row r="1059" spans="1:32" x14ac:dyDescent="0.25">
      <c r="A1059" s="1">
        <v>45397</v>
      </c>
      <c r="B1059">
        <v>1903</v>
      </c>
      <c r="C1059">
        <v>5</v>
      </c>
      <c r="D1059">
        <v>3</v>
      </c>
      <c r="E1059">
        <v>4</v>
      </c>
      <c r="F1059">
        <v>5</v>
      </c>
      <c r="G1059">
        <v>1</v>
      </c>
      <c r="H1059">
        <f>VLOOKUP(B1059, patient!A:E, 5, FALSE)</f>
        <v>2</v>
      </c>
      <c r="I1059" t="str">
        <f>VLOOKUP(H1059, city!A:B, 2, FALSE)</f>
        <v>Birmingham</v>
      </c>
      <c r="J1059" t="str">
        <f>VLOOKUP(E1059, diagnosis!A:B, 2, FALSE)</f>
        <v>Hypertension</v>
      </c>
      <c r="K1059" t="str">
        <f>VLOOKUP(D1059, department!A:B, 2, FALSE)</f>
        <v>Neurology</v>
      </c>
      <c r="L1059" t="str">
        <f>VLOOKUP(C1059, provider!A:B, 2, FALSE)</f>
        <v>Dr. Sade Kikiola</v>
      </c>
      <c r="M1059" t="str">
        <f>VLOOKUP(G1059, insurance!A:B, 2, FALSE)</f>
        <v>Aviva</v>
      </c>
      <c r="N1059">
        <f>VLOOKUP(B1059, patient!A:D, 4, FALSE)</f>
        <v>71</v>
      </c>
      <c r="O1059" t="str">
        <f>VLOOKUP(B1059, patient!A:C, 3, FALSE)</f>
        <v>Male</v>
      </c>
      <c r="P1059" t="str">
        <f>VLOOKUP(B1059, patient!A:F, 6, FALSE)</f>
        <v>White</v>
      </c>
      <c r="Q1059" t="s">
        <v>486</v>
      </c>
      <c r="R1059">
        <v>802</v>
      </c>
      <c r="S1059">
        <v>25</v>
      </c>
      <c r="T1059" s="1">
        <v>45412</v>
      </c>
      <c r="U1059" s="1" t="str">
        <f t="shared" si="48"/>
        <v>Yes</v>
      </c>
      <c r="V1059">
        <v>2</v>
      </c>
      <c r="W1059" t="s">
        <v>487</v>
      </c>
      <c r="X1059" t="s">
        <v>488</v>
      </c>
      <c r="Y1059" t="str">
        <f t="shared" si="49"/>
        <v>Scheduled</v>
      </c>
      <c r="Z1059" t="s">
        <v>489</v>
      </c>
      <c r="AC1059" t="s">
        <v>490</v>
      </c>
      <c r="AD1059">
        <v>578.9</v>
      </c>
      <c r="AE1059">
        <v>0</v>
      </c>
      <c r="AF1059" t="str">
        <f t="shared" si="50"/>
        <v>Apr</v>
      </c>
    </row>
    <row r="1060" spans="1:32" x14ac:dyDescent="0.25">
      <c r="A1060" s="1">
        <v>45397</v>
      </c>
      <c r="B1060">
        <v>5</v>
      </c>
      <c r="C1060">
        <v>5</v>
      </c>
      <c r="D1060">
        <v>1</v>
      </c>
      <c r="E1060">
        <v>2</v>
      </c>
      <c r="F1060">
        <v>2</v>
      </c>
      <c r="G1060">
        <v>3</v>
      </c>
      <c r="H1060">
        <f>VLOOKUP(B1060, patient!A:E, 5, FALSE)</f>
        <v>9</v>
      </c>
      <c r="I1060" t="str">
        <f>VLOOKUP(H1060, city!A:B, 2, FALSE)</f>
        <v>Edinburgh</v>
      </c>
      <c r="J1060" t="str">
        <f>VLOOKUP(E1060, diagnosis!A:B, 2, FALSE)</f>
        <v>Asthma</v>
      </c>
      <c r="K1060" t="str">
        <f>VLOOKUP(D1060, department!A:B, 2, FALSE)</f>
        <v>Cardiology</v>
      </c>
      <c r="L1060" t="str">
        <f>VLOOKUP(C1060, provider!A:B, 2, FALSE)</f>
        <v>Dr. Sade Kikiola</v>
      </c>
      <c r="M1060" t="str">
        <f>VLOOKUP(G1060, insurance!A:B, 2, FALSE)</f>
        <v>Allianz</v>
      </c>
      <c r="N1060">
        <f>VLOOKUP(B1060, patient!A:D, 4, FALSE)</f>
        <v>20</v>
      </c>
      <c r="O1060" t="str">
        <f>VLOOKUP(B1060, patient!A:C, 3, FALSE)</f>
        <v>Male</v>
      </c>
      <c r="P1060" t="str">
        <f>VLOOKUP(B1060, patient!A:F, 6, FALSE)</f>
        <v>Asian</v>
      </c>
      <c r="Q1060" t="s">
        <v>486</v>
      </c>
      <c r="R1060">
        <v>621</v>
      </c>
      <c r="S1060">
        <v>27</v>
      </c>
      <c r="T1060" s="1">
        <v>45425</v>
      </c>
      <c r="U1060" s="1" t="str">
        <f t="shared" si="48"/>
        <v>Yes</v>
      </c>
      <c r="V1060">
        <v>1</v>
      </c>
      <c r="W1060" t="s">
        <v>492</v>
      </c>
      <c r="X1060" t="s">
        <v>488</v>
      </c>
      <c r="Y1060" t="str">
        <f t="shared" si="49"/>
        <v>Scheduled</v>
      </c>
      <c r="Z1060" t="s">
        <v>497</v>
      </c>
      <c r="AC1060" t="s">
        <v>490</v>
      </c>
      <c r="AD1060">
        <v>453.6</v>
      </c>
      <c r="AE1060">
        <v>0</v>
      </c>
      <c r="AF1060" t="str">
        <f t="shared" si="50"/>
        <v>Apr</v>
      </c>
    </row>
    <row r="1061" spans="1:32" x14ac:dyDescent="0.25">
      <c r="A1061" s="1">
        <v>45397</v>
      </c>
      <c r="B1061">
        <v>1809</v>
      </c>
      <c r="C1061">
        <v>5</v>
      </c>
      <c r="D1061">
        <v>5</v>
      </c>
      <c r="E1061">
        <v>4</v>
      </c>
      <c r="F1061">
        <v>5</v>
      </c>
      <c r="G1061">
        <v>2</v>
      </c>
      <c r="H1061">
        <f>VLOOKUP(B1061, patient!A:E, 5, FALSE)</f>
        <v>34</v>
      </c>
      <c r="I1061" t="str">
        <f>VLOOKUP(H1061, city!A:B, 2, FALSE)</f>
        <v>Newcastle</v>
      </c>
      <c r="J1061" t="str">
        <f>VLOOKUP(E1061, diagnosis!A:B, 2, FALSE)</f>
        <v>Hypertension</v>
      </c>
      <c r="K1061" t="str">
        <f>VLOOKUP(D1061, department!A:B, 2, FALSE)</f>
        <v>Pediatrics</v>
      </c>
      <c r="L1061" t="str">
        <f>VLOOKUP(C1061, provider!A:B, 2, FALSE)</f>
        <v>Dr. Sade Kikiola</v>
      </c>
      <c r="M1061" t="str">
        <f>VLOOKUP(G1061, insurance!A:B, 2, FALSE)</f>
        <v>AXA</v>
      </c>
      <c r="N1061">
        <f>VLOOKUP(B1061, patient!A:D, 4, FALSE)</f>
        <v>76</v>
      </c>
      <c r="O1061" t="str">
        <f>VLOOKUP(B1061, patient!A:C, 3, FALSE)</f>
        <v>Male</v>
      </c>
      <c r="P1061" t="str">
        <f>VLOOKUP(B1061, patient!A:F, 6, FALSE)</f>
        <v>Black</v>
      </c>
      <c r="Q1061" t="s">
        <v>491</v>
      </c>
      <c r="R1061">
        <v>413</v>
      </c>
      <c r="S1061">
        <v>33</v>
      </c>
      <c r="U1061" s="1" t="str">
        <f t="shared" si="48"/>
        <v>No</v>
      </c>
      <c r="V1061">
        <v>2</v>
      </c>
      <c r="W1061" t="s">
        <v>494</v>
      </c>
      <c r="X1061" t="s">
        <v>488</v>
      </c>
      <c r="Y1061" t="str">
        <f t="shared" si="49"/>
        <v>Scheduled</v>
      </c>
      <c r="Z1061" t="s">
        <v>489</v>
      </c>
      <c r="AC1061" t="s">
        <v>498</v>
      </c>
      <c r="AD1061">
        <v>319.2</v>
      </c>
      <c r="AE1061">
        <v>10</v>
      </c>
      <c r="AF1061" t="str">
        <f t="shared" si="50"/>
        <v>Apr</v>
      </c>
    </row>
    <row r="1062" spans="1:32" x14ac:dyDescent="0.25">
      <c r="A1062" s="1">
        <v>45398</v>
      </c>
      <c r="B1062">
        <v>849</v>
      </c>
      <c r="C1062">
        <v>5</v>
      </c>
      <c r="D1062">
        <v>2</v>
      </c>
      <c r="E1062">
        <v>2</v>
      </c>
      <c r="F1062">
        <v>2</v>
      </c>
      <c r="G1062">
        <v>2</v>
      </c>
      <c r="H1062">
        <f>VLOOKUP(B1062, patient!A:E, 5, FALSE)</f>
        <v>36</v>
      </c>
      <c r="I1062" t="str">
        <f>VLOOKUP(H1062, city!A:B, 2, FALSE)</f>
        <v>Newcastle</v>
      </c>
      <c r="J1062" t="str">
        <f>VLOOKUP(E1062, diagnosis!A:B, 2, FALSE)</f>
        <v>Asthma</v>
      </c>
      <c r="K1062" t="str">
        <f>VLOOKUP(D1062, department!A:B, 2, FALSE)</f>
        <v>General Surgery</v>
      </c>
      <c r="L1062" t="str">
        <f>VLOOKUP(C1062, provider!A:B, 2, FALSE)</f>
        <v>Dr. Sade Kikiola</v>
      </c>
      <c r="M1062" t="str">
        <f>VLOOKUP(G1062, insurance!A:B, 2, FALSE)</f>
        <v>AXA</v>
      </c>
      <c r="N1062">
        <f>VLOOKUP(B1062, patient!A:D, 4, FALSE)</f>
        <v>67</v>
      </c>
      <c r="O1062" t="str">
        <f>VLOOKUP(B1062, patient!A:C, 3, FALSE)</f>
        <v>Female</v>
      </c>
      <c r="P1062" t="str">
        <f>VLOOKUP(B1062, patient!A:F, 6, FALSE)</f>
        <v>Other</v>
      </c>
      <c r="Q1062" t="s">
        <v>492</v>
      </c>
      <c r="R1062">
        <v>241</v>
      </c>
      <c r="S1062">
        <v>150</v>
      </c>
      <c r="U1062" s="1" t="str">
        <f t="shared" si="48"/>
        <v>No</v>
      </c>
      <c r="V1062">
        <v>1</v>
      </c>
      <c r="W1062" t="s">
        <v>487</v>
      </c>
      <c r="X1062" t="s">
        <v>495</v>
      </c>
      <c r="Y1062" t="str">
        <f t="shared" si="49"/>
        <v>Emergency</v>
      </c>
      <c r="Z1062" t="s">
        <v>489</v>
      </c>
      <c r="AC1062" t="s">
        <v>493</v>
      </c>
      <c r="AD1062">
        <v>294.7</v>
      </c>
      <c r="AE1062">
        <v>30</v>
      </c>
      <c r="AF1062" t="str">
        <f t="shared" si="50"/>
        <v>Apr</v>
      </c>
    </row>
    <row r="1063" spans="1:32" x14ac:dyDescent="0.25">
      <c r="A1063" s="1">
        <v>45398</v>
      </c>
      <c r="B1063">
        <v>4625</v>
      </c>
      <c r="C1063">
        <v>5</v>
      </c>
      <c r="D1063">
        <v>1</v>
      </c>
      <c r="E1063">
        <v>5</v>
      </c>
      <c r="F1063">
        <v>1</v>
      </c>
      <c r="G1063">
        <v>2</v>
      </c>
      <c r="H1063">
        <f>VLOOKUP(B1063, patient!A:E, 5, FALSE)</f>
        <v>8</v>
      </c>
      <c r="I1063" t="str">
        <f>VLOOKUP(H1063, city!A:B, 2, FALSE)</f>
        <v>Bristol</v>
      </c>
      <c r="J1063" t="str">
        <f>VLOOKUP(E1063, diagnosis!A:B, 2, FALSE)</f>
        <v>Migraine</v>
      </c>
      <c r="K1063" t="str">
        <f>VLOOKUP(D1063, department!A:B, 2, FALSE)</f>
        <v>Cardiology</v>
      </c>
      <c r="L1063" t="str">
        <f>VLOOKUP(C1063, provider!A:B, 2, FALSE)</f>
        <v>Dr. Sade Kikiola</v>
      </c>
      <c r="M1063" t="str">
        <f>VLOOKUP(G1063, insurance!A:B, 2, FALSE)</f>
        <v>AXA</v>
      </c>
      <c r="N1063">
        <f>VLOOKUP(B1063, patient!A:D, 4, FALSE)</f>
        <v>29</v>
      </c>
      <c r="O1063" t="str">
        <f>VLOOKUP(B1063, patient!A:C, 3, FALSE)</f>
        <v>Female</v>
      </c>
      <c r="P1063" t="str">
        <f>VLOOKUP(B1063, patient!A:F, 6, FALSE)</f>
        <v>White</v>
      </c>
      <c r="Q1063" t="s">
        <v>486</v>
      </c>
      <c r="R1063">
        <v>160</v>
      </c>
      <c r="S1063">
        <v>149</v>
      </c>
      <c r="T1063" s="1">
        <v>45427</v>
      </c>
      <c r="U1063" s="1" t="str">
        <f t="shared" si="48"/>
        <v>Yes</v>
      </c>
      <c r="V1063">
        <v>2</v>
      </c>
      <c r="W1063" t="s">
        <v>492</v>
      </c>
      <c r="X1063" t="s">
        <v>495</v>
      </c>
      <c r="Y1063" t="str">
        <f t="shared" si="49"/>
        <v>Emergency</v>
      </c>
      <c r="Z1063" t="s">
        <v>497</v>
      </c>
      <c r="AC1063" t="s">
        <v>490</v>
      </c>
      <c r="AD1063">
        <v>216.3</v>
      </c>
      <c r="AE1063">
        <v>0</v>
      </c>
      <c r="AF1063" t="str">
        <f t="shared" si="50"/>
        <v>Apr</v>
      </c>
    </row>
    <row r="1064" spans="1:32" x14ac:dyDescent="0.25">
      <c r="A1064" s="1">
        <v>45398</v>
      </c>
      <c r="B1064">
        <v>3388</v>
      </c>
      <c r="C1064">
        <v>5</v>
      </c>
      <c r="D1064">
        <v>4</v>
      </c>
      <c r="E1064">
        <v>5</v>
      </c>
      <c r="F1064">
        <v>5</v>
      </c>
      <c r="G1064">
        <v>3</v>
      </c>
      <c r="H1064">
        <f>VLOOKUP(B1064, patient!A:E, 5, FALSE)</f>
        <v>13</v>
      </c>
      <c r="I1064" t="str">
        <f>VLOOKUP(H1064, city!A:B, 2, FALSE)</f>
        <v>Glasgow</v>
      </c>
      <c r="J1064" t="str">
        <f>VLOOKUP(E1064, diagnosis!A:B, 2, FALSE)</f>
        <v>Migraine</v>
      </c>
      <c r="K1064" t="str">
        <f>VLOOKUP(D1064, department!A:B, 2, FALSE)</f>
        <v>Orthopedics</v>
      </c>
      <c r="L1064" t="str">
        <f>VLOOKUP(C1064, provider!A:B, 2, FALSE)</f>
        <v>Dr. Sade Kikiola</v>
      </c>
      <c r="M1064" t="str">
        <f>VLOOKUP(G1064, insurance!A:B, 2, FALSE)</f>
        <v>Allianz</v>
      </c>
      <c r="N1064">
        <f>VLOOKUP(B1064, patient!A:D, 4, FALSE)</f>
        <v>18</v>
      </c>
      <c r="O1064" t="str">
        <f>VLOOKUP(B1064, patient!A:C, 3, FALSE)</f>
        <v>Female</v>
      </c>
      <c r="P1064" t="str">
        <f>VLOOKUP(B1064, patient!A:F, 6, FALSE)</f>
        <v>Hispanic</v>
      </c>
      <c r="Q1064" t="s">
        <v>486</v>
      </c>
      <c r="R1064">
        <v>216</v>
      </c>
      <c r="S1064">
        <v>41</v>
      </c>
      <c r="U1064" s="1" t="str">
        <f t="shared" si="48"/>
        <v>No</v>
      </c>
      <c r="V1064">
        <v>1</v>
      </c>
      <c r="W1064" t="s">
        <v>494</v>
      </c>
      <c r="X1064" t="s">
        <v>488</v>
      </c>
      <c r="Y1064" t="str">
        <f t="shared" si="49"/>
        <v>Scheduled</v>
      </c>
      <c r="Z1064" t="s">
        <v>497</v>
      </c>
      <c r="AC1064" t="s">
        <v>493</v>
      </c>
      <c r="AD1064">
        <v>200.9</v>
      </c>
      <c r="AE1064">
        <v>30</v>
      </c>
      <c r="AF1064" t="str">
        <f t="shared" si="50"/>
        <v>Apr</v>
      </c>
    </row>
    <row r="1065" spans="1:32" x14ac:dyDescent="0.25">
      <c r="A1065" s="1">
        <v>45398</v>
      </c>
      <c r="B1065">
        <v>2865</v>
      </c>
      <c r="C1065">
        <v>5</v>
      </c>
      <c r="D1065">
        <v>2</v>
      </c>
      <c r="E1065">
        <v>4</v>
      </c>
      <c r="F1065">
        <v>2</v>
      </c>
      <c r="G1065">
        <v>3</v>
      </c>
      <c r="H1065">
        <f>VLOOKUP(B1065, patient!A:E, 5, FALSE)</f>
        <v>12</v>
      </c>
      <c r="I1065" t="str">
        <f>VLOOKUP(H1065, city!A:B, 2, FALSE)</f>
        <v>Edinburgh</v>
      </c>
      <c r="J1065" t="str">
        <f>VLOOKUP(E1065, diagnosis!A:B, 2, FALSE)</f>
        <v>Hypertension</v>
      </c>
      <c r="K1065" t="str">
        <f>VLOOKUP(D1065, department!A:B, 2, FALSE)</f>
        <v>General Surgery</v>
      </c>
      <c r="L1065" t="str">
        <f>VLOOKUP(C1065, provider!A:B, 2, FALSE)</f>
        <v>Dr. Sade Kikiola</v>
      </c>
      <c r="M1065" t="str">
        <f>VLOOKUP(G1065, insurance!A:B, 2, FALSE)</f>
        <v>Allianz</v>
      </c>
      <c r="N1065">
        <f>VLOOKUP(B1065, patient!A:D, 4, FALSE)</f>
        <v>71</v>
      </c>
      <c r="O1065" t="str">
        <f>VLOOKUP(B1065, patient!A:C, 3, FALSE)</f>
        <v>Male</v>
      </c>
      <c r="P1065" t="str">
        <f>VLOOKUP(B1065, patient!A:F, 6, FALSE)</f>
        <v>Hispanic</v>
      </c>
      <c r="Q1065" t="s">
        <v>486</v>
      </c>
      <c r="R1065">
        <v>146</v>
      </c>
      <c r="S1065">
        <v>104</v>
      </c>
      <c r="U1065" s="1" t="str">
        <f t="shared" si="48"/>
        <v>No</v>
      </c>
      <c r="V1065">
        <v>2</v>
      </c>
      <c r="W1065" t="s">
        <v>487</v>
      </c>
      <c r="X1065" t="s">
        <v>495</v>
      </c>
      <c r="Y1065" t="str">
        <f t="shared" si="49"/>
        <v>Emergency</v>
      </c>
      <c r="Z1065" t="s">
        <v>497</v>
      </c>
      <c r="AC1065" t="s">
        <v>493</v>
      </c>
      <c r="AD1065">
        <v>196</v>
      </c>
      <c r="AE1065">
        <v>30</v>
      </c>
      <c r="AF1065" t="str">
        <f t="shared" si="50"/>
        <v>Apr</v>
      </c>
    </row>
    <row r="1066" spans="1:32" x14ac:dyDescent="0.25">
      <c r="A1066" s="1">
        <v>45398</v>
      </c>
      <c r="B1066">
        <v>2849</v>
      </c>
      <c r="C1066">
        <v>5</v>
      </c>
      <c r="D1066">
        <v>1</v>
      </c>
      <c r="E1066">
        <v>2</v>
      </c>
      <c r="F1066">
        <v>1</v>
      </c>
      <c r="G1066">
        <v>3</v>
      </c>
      <c r="H1066">
        <f>VLOOKUP(B1066, patient!A:E, 5, FALSE)</f>
        <v>29</v>
      </c>
      <c r="I1066" t="str">
        <f>VLOOKUP(H1066, city!A:B, 2, FALSE)</f>
        <v>Manchester</v>
      </c>
      <c r="J1066" t="str">
        <f>VLOOKUP(E1066, diagnosis!A:B, 2, FALSE)</f>
        <v>Asthma</v>
      </c>
      <c r="K1066" t="str">
        <f>VLOOKUP(D1066, department!A:B, 2, FALSE)</f>
        <v>Cardiology</v>
      </c>
      <c r="L1066" t="str">
        <f>VLOOKUP(C1066, provider!A:B, 2, FALSE)</f>
        <v>Dr. Sade Kikiola</v>
      </c>
      <c r="M1066" t="str">
        <f>VLOOKUP(G1066, insurance!A:B, 2, FALSE)</f>
        <v>Allianz</v>
      </c>
      <c r="N1066">
        <f>VLOOKUP(B1066, patient!A:D, 4, FALSE)</f>
        <v>61</v>
      </c>
      <c r="O1066" t="str">
        <f>VLOOKUP(B1066, patient!A:C, 3, FALSE)</f>
        <v>Female</v>
      </c>
      <c r="P1066" t="str">
        <f>VLOOKUP(B1066, patient!A:F, 6, FALSE)</f>
        <v>Other</v>
      </c>
      <c r="Q1066" t="s">
        <v>486</v>
      </c>
      <c r="R1066">
        <v>245</v>
      </c>
      <c r="S1066">
        <v>153</v>
      </c>
      <c r="T1066" s="1">
        <v>45426</v>
      </c>
      <c r="U1066" s="1" t="str">
        <f t="shared" si="48"/>
        <v>Yes</v>
      </c>
      <c r="V1066">
        <v>1</v>
      </c>
      <c r="W1066" t="s">
        <v>492</v>
      </c>
      <c r="X1066" t="s">
        <v>495</v>
      </c>
      <c r="Y1066" t="str">
        <f t="shared" si="49"/>
        <v>Emergency</v>
      </c>
      <c r="Z1066" t="s">
        <v>497</v>
      </c>
      <c r="AC1066" t="s">
        <v>490</v>
      </c>
      <c r="AD1066">
        <v>278.60000000000002</v>
      </c>
      <c r="AE1066">
        <v>0</v>
      </c>
      <c r="AF1066" t="str">
        <f t="shared" si="50"/>
        <v>Apr</v>
      </c>
    </row>
    <row r="1067" spans="1:32" x14ac:dyDescent="0.25">
      <c r="A1067" s="1">
        <v>45398</v>
      </c>
      <c r="B1067">
        <v>4855</v>
      </c>
      <c r="C1067">
        <v>5</v>
      </c>
      <c r="D1067">
        <v>2</v>
      </c>
      <c r="E1067">
        <v>2</v>
      </c>
      <c r="F1067">
        <v>2</v>
      </c>
      <c r="G1067">
        <v>2</v>
      </c>
      <c r="H1067">
        <f>VLOOKUP(B1067, patient!A:E, 5, FALSE)</f>
        <v>20</v>
      </c>
      <c r="I1067" t="str">
        <f>VLOOKUP(H1067, city!A:B, 2, FALSE)</f>
        <v>Leeds</v>
      </c>
      <c r="J1067" t="str">
        <f>VLOOKUP(E1067, diagnosis!A:B, 2, FALSE)</f>
        <v>Asthma</v>
      </c>
      <c r="K1067" t="str">
        <f>VLOOKUP(D1067, department!A:B, 2, FALSE)</f>
        <v>General Surgery</v>
      </c>
      <c r="L1067" t="str">
        <f>VLOOKUP(C1067, provider!A:B, 2, FALSE)</f>
        <v>Dr. Sade Kikiola</v>
      </c>
      <c r="M1067" t="str">
        <f>VLOOKUP(G1067, insurance!A:B, 2, FALSE)</f>
        <v>AXA</v>
      </c>
      <c r="N1067">
        <f>VLOOKUP(B1067, patient!A:D, 4, FALSE)</f>
        <v>22</v>
      </c>
      <c r="O1067" t="str">
        <f>VLOOKUP(B1067, patient!A:C, 3, FALSE)</f>
        <v>Male</v>
      </c>
      <c r="P1067" t="str">
        <f>VLOOKUP(B1067, patient!A:F, 6, FALSE)</f>
        <v>Hispanic</v>
      </c>
      <c r="Q1067" t="s">
        <v>486</v>
      </c>
      <c r="R1067">
        <v>253</v>
      </c>
      <c r="S1067">
        <v>197</v>
      </c>
      <c r="T1067" s="1">
        <v>45412</v>
      </c>
      <c r="U1067" s="1" t="str">
        <f t="shared" si="48"/>
        <v>Yes</v>
      </c>
      <c r="V1067">
        <v>2</v>
      </c>
      <c r="W1067" t="s">
        <v>487</v>
      </c>
      <c r="X1067" t="s">
        <v>495</v>
      </c>
      <c r="Y1067" t="str">
        <f t="shared" si="49"/>
        <v>Emergency</v>
      </c>
      <c r="Z1067" t="s">
        <v>497</v>
      </c>
      <c r="AC1067" t="s">
        <v>490</v>
      </c>
      <c r="AD1067">
        <v>315</v>
      </c>
      <c r="AE1067">
        <v>0</v>
      </c>
      <c r="AF1067" t="str">
        <f t="shared" si="50"/>
        <v>Apr</v>
      </c>
    </row>
    <row r="1068" spans="1:32" x14ac:dyDescent="0.25">
      <c r="A1068" s="1">
        <v>45398</v>
      </c>
      <c r="B1068">
        <v>4904</v>
      </c>
      <c r="C1068">
        <v>5</v>
      </c>
      <c r="D1068">
        <v>4</v>
      </c>
      <c r="E1068">
        <v>2</v>
      </c>
      <c r="F1068">
        <v>5</v>
      </c>
      <c r="G1068">
        <v>3</v>
      </c>
      <c r="H1068">
        <f>VLOOKUP(B1068, patient!A:E, 5, FALSE)</f>
        <v>24</v>
      </c>
      <c r="I1068" t="str">
        <f>VLOOKUP(H1068, city!A:B, 2, FALSE)</f>
        <v>Liverpool</v>
      </c>
      <c r="J1068" t="str">
        <f>VLOOKUP(E1068, diagnosis!A:B, 2, FALSE)</f>
        <v>Asthma</v>
      </c>
      <c r="K1068" t="str">
        <f>VLOOKUP(D1068, department!A:B, 2, FALSE)</f>
        <v>Orthopedics</v>
      </c>
      <c r="L1068" t="str">
        <f>VLOOKUP(C1068, provider!A:B, 2, FALSE)</f>
        <v>Dr. Sade Kikiola</v>
      </c>
      <c r="M1068" t="str">
        <f>VLOOKUP(G1068, insurance!A:B, 2, FALSE)</f>
        <v>Allianz</v>
      </c>
      <c r="N1068">
        <f>VLOOKUP(B1068, patient!A:D, 4, FALSE)</f>
        <v>47</v>
      </c>
      <c r="O1068" t="str">
        <f>VLOOKUP(B1068, patient!A:C, 3, FALSE)</f>
        <v>Male</v>
      </c>
      <c r="P1068" t="str">
        <f>VLOOKUP(B1068, patient!A:F, 6, FALSE)</f>
        <v>Other</v>
      </c>
      <c r="Q1068" t="s">
        <v>486</v>
      </c>
      <c r="R1068">
        <v>197</v>
      </c>
      <c r="S1068">
        <v>63</v>
      </c>
      <c r="T1068" s="1">
        <v>45418</v>
      </c>
      <c r="U1068" s="1" t="str">
        <f t="shared" si="48"/>
        <v>Yes</v>
      </c>
      <c r="V1068">
        <v>1</v>
      </c>
      <c r="W1068" t="s">
        <v>487</v>
      </c>
      <c r="X1068" t="s">
        <v>495</v>
      </c>
      <c r="Y1068" t="str">
        <f t="shared" si="49"/>
        <v>Emergency</v>
      </c>
      <c r="Z1068" t="s">
        <v>497</v>
      </c>
      <c r="AC1068" t="s">
        <v>490</v>
      </c>
      <c r="AD1068">
        <v>182</v>
      </c>
      <c r="AE1068">
        <v>0</v>
      </c>
      <c r="AF1068" t="str">
        <f t="shared" si="50"/>
        <v>Apr</v>
      </c>
    </row>
    <row r="1069" spans="1:32" x14ac:dyDescent="0.25">
      <c r="A1069" s="1">
        <v>45398</v>
      </c>
      <c r="B1069">
        <v>2110</v>
      </c>
      <c r="C1069">
        <v>5</v>
      </c>
      <c r="D1069">
        <v>5</v>
      </c>
      <c r="E1069">
        <v>4</v>
      </c>
      <c r="F1069">
        <v>2</v>
      </c>
      <c r="G1069">
        <v>2</v>
      </c>
      <c r="H1069">
        <f>VLOOKUP(B1069, patient!A:E, 5, FALSE)</f>
        <v>14</v>
      </c>
      <c r="I1069" t="str">
        <f>VLOOKUP(H1069, city!A:B, 2, FALSE)</f>
        <v>Glasgow</v>
      </c>
      <c r="J1069" t="str">
        <f>VLOOKUP(E1069, diagnosis!A:B, 2, FALSE)</f>
        <v>Hypertension</v>
      </c>
      <c r="K1069" t="str">
        <f>VLOOKUP(D1069, department!A:B, 2, FALSE)</f>
        <v>Pediatrics</v>
      </c>
      <c r="L1069" t="str">
        <f>VLOOKUP(C1069, provider!A:B, 2, FALSE)</f>
        <v>Dr. Sade Kikiola</v>
      </c>
      <c r="M1069" t="str">
        <f>VLOOKUP(G1069, insurance!A:B, 2, FALSE)</f>
        <v>AXA</v>
      </c>
      <c r="N1069">
        <f>VLOOKUP(B1069, patient!A:D, 4, FALSE)</f>
        <v>47</v>
      </c>
      <c r="O1069" t="str">
        <f>VLOOKUP(B1069, patient!A:C, 3, FALSE)</f>
        <v>Male</v>
      </c>
      <c r="P1069" t="str">
        <f>VLOOKUP(B1069, patient!A:F, 6, FALSE)</f>
        <v>Black</v>
      </c>
      <c r="Q1069" t="s">
        <v>486</v>
      </c>
      <c r="R1069">
        <v>823</v>
      </c>
      <c r="S1069">
        <v>27</v>
      </c>
      <c r="T1069" s="1">
        <v>45427</v>
      </c>
      <c r="U1069" s="1" t="str">
        <f t="shared" si="48"/>
        <v>Yes</v>
      </c>
      <c r="V1069">
        <v>2</v>
      </c>
      <c r="W1069" t="s">
        <v>492</v>
      </c>
      <c r="X1069" t="s">
        <v>488</v>
      </c>
      <c r="Y1069" t="str">
        <f t="shared" si="49"/>
        <v>Scheduled</v>
      </c>
      <c r="Z1069" t="s">
        <v>497</v>
      </c>
      <c r="AC1069" t="s">
        <v>490</v>
      </c>
      <c r="AD1069">
        <v>595</v>
      </c>
      <c r="AE1069">
        <v>0</v>
      </c>
      <c r="AF1069" t="str">
        <f t="shared" si="50"/>
        <v>Apr</v>
      </c>
    </row>
    <row r="1070" spans="1:32" x14ac:dyDescent="0.25">
      <c r="A1070" s="1">
        <v>45398</v>
      </c>
      <c r="B1070">
        <v>369</v>
      </c>
      <c r="C1070">
        <v>5</v>
      </c>
      <c r="D1070">
        <v>2</v>
      </c>
      <c r="E1070">
        <v>2</v>
      </c>
      <c r="F1070">
        <v>2</v>
      </c>
      <c r="G1070">
        <v>2</v>
      </c>
      <c r="H1070">
        <f>VLOOKUP(B1070, patient!A:E, 5, FALSE)</f>
        <v>22</v>
      </c>
      <c r="I1070" t="str">
        <f>VLOOKUP(H1070, city!A:B, 2, FALSE)</f>
        <v>Liverpool</v>
      </c>
      <c r="J1070" t="str">
        <f>VLOOKUP(E1070, diagnosis!A:B, 2, FALSE)</f>
        <v>Asthma</v>
      </c>
      <c r="K1070" t="str">
        <f>VLOOKUP(D1070, department!A:B, 2, FALSE)</f>
        <v>General Surgery</v>
      </c>
      <c r="L1070" t="str">
        <f>VLOOKUP(C1070, provider!A:B, 2, FALSE)</f>
        <v>Dr. Sade Kikiola</v>
      </c>
      <c r="M1070" t="str">
        <f>VLOOKUP(G1070, insurance!A:B, 2, FALSE)</f>
        <v>AXA</v>
      </c>
      <c r="N1070">
        <f>VLOOKUP(B1070, patient!A:D, 4, FALSE)</f>
        <v>76</v>
      </c>
      <c r="O1070" t="str">
        <f>VLOOKUP(B1070, patient!A:C, 3, FALSE)</f>
        <v>Male</v>
      </c>
      <c r="P1070" t="str">
        <f>VLOOKUP(B1070, patient!A:F, 6, FALSE)</f>
        <v>Hispanic</v>
      </c>
      <c r="Q1070" t="s">
        <v>486</v>
      </c>
      <c r="R1070">
        <v>429</v>
      </c>
      <c r="S1070">
        <v>43</v>
      </c>
      <c r="T1070" s="1">
        <v>45414</v>
      </c>
      <c r="U1070" s="1" t="str">
        <f t="shared" si="48"/>
        <v>Yes</v>
      </c>
      <c r="V1070">
        <v>1</v>
      </c>
      <c r="W1070" t="s">
        <v>494</v>
      </c>
      <c r="X1070" t="s">
        <v>495</v>
      </c>
      <c r="Y1070" t="str">
        <f t="shared" si="49"/>
        <v>Emergency</v>
      </c>
      <c r="Z1070" t="s">
        <v>497</v>
      </c>
      <c r="AC1070" t="s">
        <v>490</v>
      </c>
      <c r="AD1070">
        <v>330.4</v>
      </c>
      <c r="AE1070">
        <v>0</v>
      </c>
      <c r="AF1070" t="str">
        <f t="shared" si="50"/>
        <v>Apr</v>
      </c>
    </row>
    <row r="1071" spans="1:32" x14ac:dyDescent="0.25">
      <c r="A1071" s="1">
        <v>45398</v>
      </c>
      <c r="B1071">
        <v>1090</v>
      </c>
      <c r="C1071">
        <v>5</v>
      </c>
      <c r="D1071">
        <v>5</v>
      </c>
      <c r="E1071">
        <v>1</v>
      </c>
      <c r="F1071">
        <v>3</v>
      </c>
      <c r="G1071">
        <v>1</v>
      </c>
      <c r="H1071">
        <f>VLOOKUP(B1071, patient!A:E, 5, FALSE)</f>
        <v>29</v>
      </c>
      <c r="I1071" t="str">
        <f>VLOOKUP(H1071, city!A:B, 2, FALSE)</f>
        <v>Manchester</v>
      </c>
      <c r="J1071" t="str">
        <f>VLOOKUP(E1071, diagnosis!A:B, 2, FALSE)</f>
        <v>Appendicitis</v>
      </c>
      <c r="K1071" t="str">
        <f>VLOOKUP(D1071, department!A:B, 2, FALSE)</f>
        <v>Pediatrics</v>
      </c>
      <c r="L1071" t="str">
        <f>VLOOKUP(C1071, provider!A:B, 2, FALSE)</f>
        <v>Dr. Sade Kikiola</v>
      </c>
      <c r="M1071" t="str">
        <f>VLOOKUP(G1071, insurance!A:B, 2, FALSE)</f>
        <v>Aviva</v>
      </c>
      <c r="N1071">
        <f>VLOOKUP(B1071, patient!A:D, 4, FALSE)</f>
        <v>74</v>
      </c>
      <c r="O1071" t="str">
        <f>VLOOKUP(B1071, patient!A:C, 3, FALSE)</f>
        <v>Male</v>
      </c>
      <c r="P1071" t="str">
        <f>VLOOKUP(B1071, patient!A:F, 6, FALSE)</f>
        <v>Hispanic</v>
      </c>
      <c r="Q1071" t="s">
        <v>486</v>
      </c>
      <c r="R1071">
        <v>719</v>
      </c>
      <c r="S1071">
        <v>46</v>
      </c>
      <c r="T1071" s="1">
        <v>45421</v>
      </c>
      <c r="U1071" s="1" t="str">
        <f t="shared" si="48"/>
        <v>Yes</v>
      </c>
      <c r="V1071">
        <v>2</v>
      </c>
      <c r="W1071" t="s">
        <v>492</v>
      </c>
      <c r="X1071" t="s">
        <v>488</v>
      </c>
      <c r="Y1071" t="str">
        <f t="shared" si="49"/>
        <v>Scheduled</v>
      </c>
      <c r="Z1071" t="s">
        <v>497</v>
      </c>
      <c r="AC1071" t="s">
        <v>490</v>
      </c>
      <c r="AD1071">
        <v>535.5</v>
      </c>
      <c r="AE1071">
        <v>0</v>
      </c>
      <c r="AF1071" t="str">
        <f t="shared" si="50"/>
        <v>Apr</v>
      </c>
    </row>
    <row r="1072" spans="1:32" x14ac:dyDescent="0.25">
      <c r="A1072" s="1">
        <v>45399</v>
      </c>
      <c r="B1072">
        <v>2079</v>
      </c>
      <c r="C1072">
        <v>5</v>
      </c>
      <c r="D1072">
        <v>4</v>
      </c>
      <c r="E1072">
        <v>2</v>
      </c>
      <c r="F1072">
        <v>5</v>
      </c>
      <c r="G1072">
        <v>3</v>
      </c>
      <c r="H1072">
        <f>VLOOKUP(B1072, patient!A:E, 5, FALSE)</f>
        <v>10</v>
      </c>
      <c r="I1072" t="str">
        <f>VLOOKUP(H1072, city!A:B, 2, FALSE)</f>
        <v>Edinburgh</v>
      </c>
      <c r="J1072" t="str">
        <f>VLOOKUP(E1072, diagnosis!A:B, 2, FALSE)</f>
        <v>Asthma</v>
      </c>
      <c r="K1072" t="str">
        <f>VLOOKUP(D1072, department!A:B, 2, FALSE)</f>
        <v>Orthopedics</v>
      </c>
      <c r="L1072" t="str">
        <f>VLOOKUP(C1072, provider!A:B, 2, FALSE)</f>
        <v>Dr. Sade Kikiola</v>
      </c>
      <c r="M1072" t="str">
        <f>VLOOKUP(G1072, insurance!A:B, 2, FALSE)</f>
        <v>Allianz</v>
      </c>
      <c r="N1072">
        <f>VLOOKUP(B1072, patient!A:D, 4, FALSE)</f>
        <v>34</v>
      </c>
      <c r="O1072" t="str">
        <f>VLOOKUP(B1072, patient!A:C, 3, FALSE)</f>
        <v>Female</v>
      </c>
      <c r="P1072" t="str">
        <f>VLOOKUP(B1072, patient!A:F, 6, FALSE)</f>
        <v>Black</v>
      </c>
      <c r="Q1072" t="s">
        <v>486</v>
      </c>
      <c r="R1072">
        <v>858</v>
      </c>
      <c r="S1072">
        <v>70</v>
      </c>
      <c r="T1072" s="1">
        <v>45408</v>
      </c>
      <c r="U1072" s="1" t="str">
        <f t="shared" si="48"/>
        <v>Yes</v>
      </c>
      <c r="V1072">
        <v>1</v>
      </c>
      <c r="W1072" t="s">
        <v>494</v>
      </c>
      <c r="X1072" t="s">
        <v>495</v>
      </c>
      <c r="Y1072" t="str">
        <f t="shared" si="49"/>
        <v>Emergency</v>
      </c>
      <c r="Z1072" t="s">
        <v>497</v>
      </c>
      <c r="AC1072" t="s">
        <v>490</v>
      </c>
      <c r="AD1072">
        <v>649.6</v>
      </c>
      <c r="AE1072">
        <v>0</v>
      </c>
      <c r="AF1072" t="str">
        <f t="shared" si="50"/>
        <v>Apr</v>
      </c>
    </row>
    <row r="1073" spans="1:32" x14ac:dyDescent="0.25">
      <c r="A1073" s="1">
        <v>45399</v>
      </c>
      <c r="B1073">
        <v>4821</v>
      </c>
      <c r="C1073">
        <v>5</v>
      </c>
      <c r="D1073">
        <v>4</v>
      </c>
      <c r="E1073">
        <v>1</v>
      </c>
      <c r="F1073">
        <v>5</v>
      </c>
      <c r="G1073">
        <v>1</v>
      </c>
      <c r="H1073">
        <f>VLOOKUP(B1073, patient!A:E, 5, FALSE)</f>
        <v>7</v>
      </c>
      <c r="I1073" t="str">
        <f>VLOOKUP(H1073, city!A:B, 2, FALSE)</f>
        <v>Bristol</v>
      </c>
      <c r="J1073" t="str">
        <f>VLOOKUP(E1073, diagnosis!A:B, 2, FALSE)</f>
        <v>Appendicitis</v>
      </c>
      <c r="K1073" t="str">
        <f>VLOOKUP(D1073, department!A:B, 2, FALSE)</f>
        <v>Orthopedics</v>
      </c>
      <c r="L1073" t="str">
        <f>VLOOKUP(C1073, provider!A:B, 2, FALSE)</f>
        <v>Dr. Sade Kikiola</v>
      </c>
      <c r="M1073" t="str">
        <f>VLOOKUP(G1073, insurance!A:B, 2, FALSE)</f>
        <v>Aviva</v>
      </c>
      <c r="N1073">
        <f>VLOOKUP(B1073, patient!A:D, 4, FALSE)</f>
        <v>65</v>
      </c>
      <c r="O1073" t="str">
        <f>VLOOKUP(B1073, patient!A:C, 3, FALSE)</f>
        <v>Female</v>
      </c>
      <c r="P1073" t="str">
        <f>VLOOKUP(B1073, patient!A:F, 6, FALSE)</f>
        <v>Hispanic</v>
      </c>
      <c r="Q1073" t="s">
        <v>486</v>
      </c>
      <c r="R1073">
        <v>359</v>
      </c>
      <c r="S1073">
        <v>175</v>
      </c>
      <c r="T1073" s="1">
        <v>45408</v>
      </c>
      <c r="U1073" s="1" t="str">
        <f t="shared" si="48"/>
        <v>Yes</v>
      </c>
      <c r="V1073">
        <v>2</v>
      </c>
      <c r="W1073" t="s">
        <v>492</v>
      </c>
      <c r="X1073" t="s">
        <v>488</v>
      </c>
      <c r="Y1073" t="str">
        <f t="shared" si="49"/>
        <v>Scheduled</v>
      </c>
      <c r="Z1073" t="s">
        <v>497</v>
      </c>
      <c r="AC1073" t="s">
        <v>490</v>
      </c>
      <c r="AD1073">
        <v>373.8</v>
      </c>
      <c r="AE1073">
        <v>0</v>
      </c>
      <c r="AF1073" t="str">
        <f t="shared" si="50"/>
        <v>Apr</v>
      </c>
    </row>
    <row r="1074" spans="1:32" x14ac:dyDescent="0.25">
      <c r="A1074" s="1">
        <v>45399</v>
      </c>
      <c r="B1074">
        <v>3643</v>
      </c>
      <c r="C1074">
        <v>5</v>
      </c>
      <c r="D1074">
        <v>2</v>
      </c>
      <c r="E1074">
        <v>5</v>
      </c>
      <c r="F1074">
        <v>2</v>
      </c>
      <c r="G1074">
        <v>3</v>
      </c>
      <c r="H1074">
        <f>VLOOKUP(B1074, patient!A:E, 5, FALSE)</f>
        <v>37</v>
      </c>
      <c r="I1074" t="str">
        <f>VLOOKUP(H1074, city!A:B, 2, FALSE)</f>
        <v>Sheffield</v>
      </c>
      <c r="J1074" t="str">
        <f>VLOOKUP(E1074, diagnosis!A:B, 2, FALSE)</f>
        <v>Migraine</v>
      </c>
      <c r="K1074" t="str">
        <f>VLOOKUP(D1074, department!A:B, 2, FALSE)</f>
        <v>General Surgery</v>
      </c>
      <c r="L1074" t="str">
        <f>VLOOKUP(C1074, provider!A:B, 2, FALSE)</f>
        <v>Dr. Sade Kikiola</v>
      </c>
      <c r="M1074" t="str">
        <f>VLOOKUP(G1074, insurance!A:B, 2, FALSE)</f>
        <v>Allianz</v>
      </c>
      <c r="N1074">
        <f>VLOOKUP(B1074, patient!A:D, 4, FALSE)</f>
        <v>64</v>
      </c>
      <c r="O1074" t="str">
        <f>VLOOKUP(B1074, patient!A:C, 3, FALSE)</f>
        <v>Male</v>
      </c>
      <c r="P1074" t="str">
        <f>VLOOKUP(B1074, patient!A:F, 6, FALSE)</f>
        <v>Hispanic</v>
      </c>
      <c r="Q1074" t="s">
        <v>492</v>
      </c>
      <c r="R1074">
        <v>490</v>
      </c>
      <c r="S1074">
        <v>88</v>
      </c>
      <c r="U1074" s="1" t="str">
        <f t="shared" si="48"/>
        <v>No</v>
      </c>
      <c r="V1074">
        <v>1</v>
      </c>
      <c r="W1074" t="s">
        <v>492</v>
      </c>
      <c r="X1074" t="s">
        <v>488</v>
      </c>
      <c r="Y1074" t="str">
        <f t="shared" si="49"/>
        <v>Scheduled</v>
      </c>
      <c r="Z1074" t="s">
        <v>497</v>
      </c>
      <c r="AC1074" t="s">
        <v>498</v>
      </c>
      <c r="AD1074">
        <v>411.6</v>
      </c>
      <c r="AE1074">
        <v>10</v>
      </c>
      <c r="AF1074" t="str">
        <f t="shared" si="50"/>
        <v>Apr</v>
      </c>
    </row>
    <row r="1075" spans="1:32" x14ac:dyDescent="0.25">
      <c r="A1075" s="1">
        <v>45399</v>
      </c>
      <c r="B1075">
        <v>2805</v>
      </c>
      <c r="C1075">
        <v>5</v>
      </c>
      <c r="D1075">
        <v>2</v>
      </c>
      <c r="E1075">
        <v>1</v>
      </c>
      <c r="F1075">
        <v>2</v>
      </c>
      <c r="G1075">
        <v>3</v>
      </c>
      <c r="H1075">
        <f>VLOOKUP(B1075, patient!A:E, 5, FALSE)</f>
        <v>23</v>
      </c>
      <c r="I1075" t="str">
        <f>VLOOKUP(H1075, city!A:B, 2, FALSE)</f>
        <v>Liverpool</v>
      </c>
      <c r="J1075" t="str">
        <f>VLOOKUP(E1075, diagnosis!A:B, 2, FALSE)</f>
        <v>Appendicitis</v>
      </c>
      <c r="K1075" t="str">
        <f>VLOOKUP(D1075, department!A:B, 2, FALSE)</f>
        <v>General Surgery</v>
      </c>
      <c r="L1075" t="str">
        <f>VLOOKUP(C1075, provider!A:B, 2, FALSE)</f>
        <v>Dr. Sade Kikiola</v>
      </c>
      <c r="M1075" t="str">
        <f>VLOOKUP(G1075, insurance!A:B, 2, FALSE)</f>
        <v>Allianz</v>
      </c>
      <c r="N1075">
        <f>VLOOKUP(B1075, patient!A:D, 4, FALSE)</f>
        <v>40</v>
      </c>
      <c r="O1075" t="str">
        <f>VLOOKUP(B1075, patient!A:C, 3, FALSE)</f>
        <v>Female</v>
      </c>
      <c r="P1075" t="str">
        <f>VLOOKUP(B1075, patient!A:F, 6, FALSE)</f>
        <v>Black</v>
      </c>
      <c r="Q1075" t="s">
        <v>486</v>
      </c>
      <c r="R1075">
        <v>258</v>
      </c>
      <c r="S1075">
        <v>44</v>
      </c>
      <c r="U1075" s="1" t="str">
        <f t="shared" si="48"/>
        <v>No</v>
      </c>
      <c r="V1075">
        <v>2</v>
      </c>
      <c r="W1075" t="s">
        <v>487</v>
      </c>
      <c r="X1075" t="s">
        <v>495</v>
      </c>
      <c r="Y1075" t="str">
        <f t="shared" si="49"/>
        <v>Emergency</v>
      </c>
      <c r="Z1075" t="s">
        <v>497</v>
      </c>
      <c r="AC1075" t="s">
        <v>493</v>
      </c>
      <c r="AD1075">
        <v>232.4</v>
      </c>
      <c r="AE1075">
        <v>30</v>
      </c>
      <c r="AF1075" t="str">
        <f t="shared" si="50"/>
        <v>Apr</v>
      </c>
    </row>
    <row r="1076" spans="1:32" x14ac:dyDescent="0.25">
      <c r="A1076" s="1">
        <v>45399</v>
      </c>
      <c r="B1076">
        <v>1362</v>
      </c>
      <c r="C1076">
        <v>5</v>
      </c>
      <c r="D1076">
        <v>4</v>
      </c>
      <c r="E1076">
        <v>5</v>
      </c>
      <c r="F1076">
        <v>5</v>
      </c>
      <c r="G1076">
        <v>1</v>
      </c>
      <c r="H1076">
        <f>VLOOKUP(B1076, patient!A:E, 5, FALSE)</f>
        <v>9</v>
      </c>
      <c r="I1076" t="str">
        <f>VLOOKUP(H1076, city!A:B, 2, FALSE)</f>
        <v>Edinburgh</v>
      </c>
      <c r="J1076" t="str">
        <f>VLOOKUP(E1076, diagnosis!A:B, 2, FALSE)</f>
        <v>Migraine</v>
      </c>
      <c r="K1076" t="str">
        <f>VLOOKUP(D1076, department!A:B, 2, FALSE)</f>
        <v>Orthopedics</v>
      </c>
      <c r="L1076" t="str">
        <f>VLOOKUP(C1076, provider!A:B, 2, FALSE)</f>
        <v>Dr. Sade Kikiola</v>
      </c>
      <c r="M1076" t="str">
        <f>VLOOKUP(G1076, insurance!A:B, 2, FALSE)</f>
        <v>Aviva</v>
      </c>
      <c r="N1076">
        <f>VLOOKUP(B1076, patient!A:D, 4, FALSE)</f>
        <v>32</v>
      </c>
      <c r="O1076" t="str">
        <f>VLOOKUP(B1076, patient!A:C, 3, FALSE)</f>
        <v>Male</v>
      </c>
      <c r="P1076" t="str">
        <f>VLOOKUP(B1076, patient!A:F, 6, FALSE)</f>
        <v>Black</v>
      </c>
      <c r="Q1076" t="s">
        <v>486</v>
      </c>
      <c r="R1076">
        <v>510</v>
      </c>
      <c r="S1076">
        <v>63</v>
      </c>
      <c r="U1076" s="1" t="str">
        <f t="shared" si="48"/>
        <v>No</v>
      </c>
      <c r="V1076">
        <v>1</v>
      </c>
      <c r="W1076" t="s">
        <v>494</v>
      </c>
      <c r="X1076" t="s">
        <v>488</v>
      </c>
      <c r="Y1076" t="str">
        <f t="shared" si="49"/>
        <v>Scheduled</v>
      </c>
      <c r="Z1076" t="s">
        <v>497</v>
      </c>
      <c r="AC1076" t="s">
        <v>496</v>
      </c>
      <c r="AD1076">
        <v>436.1</v>
      </c>
      <c r="AE1076">
        <v>50</v>
      </c>
      <c r="AF1076" t="str">
        <f t="shared" si="50"/>
        <v>Apr</v>
      </c>
    </row>
    <row r="1077" spans="1:32" x14ac:dyDescent="0.25">
      <c r="A1077" s="1">
        <v>45399</v>
      </c>
      <c r="B1077">
        <v>1525</v>
      </c>
      <c r="C1077">
        <v>5</v>
      </c>
      <c r="D1077">
        <v>2</v>
      </c>
      <c r="E1077">
        <v>4</v>
      </c>
      <c r="F1077">
        <v>2</v>
      </c>
      <c r="G1077">
        <v>3</v>
      </c>
      <c r="H1077">
        <f>VLOOKUP(B1077, patient!A:E, 5, FALSE)</f>
        <v>27</v>
      </c>
      <c r="I1077" t="str">
        <f>VLOOKUP(H1077, city!A:B, 2, FALSE)</f>
        <v>London</v>
      </c>
      <c r="J1077" t="str">
        <f>VLOOKUP(E1077, diagnosis!A:B, 2, FALSE)</f>
        <v>Hypertension</v>
      </c>
      <c r="K1077" t="str">
        <f>VLOOKUP(D1077, department!A:B, 2, FALSE)</f>
        <v>General Surgery</v>
      </c>
      <c r="L1077" t="str">
        <f>VLOOKUP(C1077, provider!A:B, 2, FALSE)</f>
        <v>Dr. Sade Kikiola</v>
      </c>
      <c r="M1077" t="str">
        <f>VLOOKUP(G1077, insurance!A:B, 2, FALSE)</f>
        <v>Allianz</v>
      </c>
      <c r="N1077">
        <f>VLOOKUP(B1077, patient!A:D, 4, FALSE)</f>
        <v>54</v>
      </c>
      <c r="O1077" t="str">
        <f>VLOOKUP(B1077, patient!A:C, 3, FALSE)</f>
        <v>Male</v>
      </c>
      <c r="P1077" t="str">
        <f>VLOOKUP(B1077, patient!A:F, 6, FALSE)</f>
        <v>Black</v>
      </c>
      <c r="Q1077" t="s">
        <v>486</v>
      </c>
      <c r="R1077">
        <v>625</v>
      </c>
      <c r="S1077">
        <v>194</v>
      </c>
      <c r="U1077" s="1" t="str">
        <f t="shared" si="48"/>
        <v>No</v>
      </c>
      <c r="V1077">
        <v>2</v>
      </c>
      <c r="W1077" t="s">
        <v>494</v>
      </c>
      <c r="X1077" t="s">
        <v>488</v>
      </c>
      <c r="Y1077" t="str">
        <f t="shared" si="49"/>
        <v>Scheduled</v>
      </c>
      <c r="Z1077" t="s">
        <v>497</v>
      </c>
      <c r="AC1077" t="s">
        <v>496</v>
      </c>
      <c r="AD1077">
        <v>608.29999999999995</v>
      </c>
      <c r="AE1077">
        <v>50</v>
      </c>
      <c r="AF1077" t="str">
        <f t="shared" si="50"/>
        <v>Apr</v>
      </c>
    </row>
    <row r="1078" spans="1:32" x14ac:dyDescent="0.25">
      <c r="A1078" s="1">
        <v>45399</v>
      </c>
      <c r="B1078">
        <v>1857</v>
      </c>
      <c r="C1078">
        <v>5</v>
      </c>
      <c r="D1078">
        <v>2</v>
      </c>
      <c r="E1078">
        <v>5</v>
      </c>
      <c r="F1078">
        <v>2</v>
      </c>
      <c r="G1078">
        <v>3</v>
      </c>
      <c r="H1078">
        <f>VLOOKUP(B1078, patient!A:E, 5, FALSE)</f>
        <v>38</v>
      </c>
      <c r="I1078" t="str">
        <f>VLOOKUP(H1078, city!A:B, 2, FALSE)</f>
        <v>Sheffield</v>
      </c>
      <c r="J1078" t="str">
        <f>VLOOKUP(E1078, diagnosis!A:B, 2, FALSE)</f>
        <v>Migraine</v>
      </c>
      <c r="K1078" t="str">
        <f>VLOOKUP(D1078, department!A:B, 2, FALSE)</f>
        <v>General Surgery</v>
      </c>
      <c r="L1078" t="str">
        <f>VLOOKUP(C1078, provider!A:B, 2, FALSE)</f>
        <v>Dr. Sade Kikiola</v>
      </c>
      <c r="M1078" t="str">
        <f>VLOOKUP(G1078, insurance!A:B, 2, FALSE)</f>
        <v>Allianz</v>
      </c>
      <c r="N1078">
        <f>VLOOKUP(B1078, patient!A:D, 4, FALSE)</f>
        <v>38</v>
      </c>
      <c r="O1078" t="str">
        <f>VLOOKUP(B1078, patient!A:C, 3, FALSE)</f>
        <v>Male</v>
      </c>
      <c r="P1078" t="str">
        <f>VLOOKUP(B1078, patient!A:F, 6, FALSE)</f>
        <v>Hispanic</v>
      </c>
      <c r="Q1078" t="s">
        <v>491</v>
      </c>
      <c r="R1078">
        <v>837</v>
      </c>
      <c r="S1078">
        <v>138</v>
      </c>
      <c r="U1078" s="1" t="str">
        <f t="shared" si="48"/>
        <v>No</v>
      </c>
      <c r="V1078">
        <v>1</v>
      </c>
      <c r="W1078" t="s">
        <v>494</v>
      </c>
      <c r="X1078" t="s">
        <v>488</v>
      </c>
      <c r="Y1078" t="str">
        <f t="shared" si="49"/>
        <v>Scheduled</v>
      </c>
      <c r="Z1078" t="s">
        <v>497</v>
      </c>
      <c r="AC1078" t="s">
        <v>496</v>
      </c>
      <c r="AD1078">
        <v>717.5</v>
      </c>
      <c r="AE1078">
        <v>50</v>
      </c>
      <c r="AF1078" t="str">
        <f t="shared" si="50"/>
        <v>Apr</v>
      </c>
    </row>
    <row r="1079" spans="1:32" x14ac:dyDescent="0.25">
      <c r="A1079" s="1">
        <v>45399</v>
      </c>
      <c r="B1079">
        <v>1846</v>
      </c>
      <c r="C1079">
        <v>5</v>
      </c>
      <c r="D1079">
        <v>2</v>
      </c>
      <c r="E1079">
        <v>5</v>
      </c>
      <c r="F1079">
        <v>2</v>
      </c>
      <c r="G1079">
        <v>3</v>
      </c>
      <c r="H1079">
        <f>VLOOKUP(B1079, patient!A:E, 5, FALSE)</f>
        <v>22</v>
      </c>
      <c r="I1079" t="str">
        <f>VLOOKUP(H1079, city!A:B, 2, FALSE)</f>
        <v>Liverpool</v>
      </c>
      <c r="J1079" t="str">
        <f>VLOOKUP(E1079, diagnosis!A:B, 2, FALSE)</f>
        <v>Migraine</v>
      </c>
      <c r="K1079" t="str">
        <f>VLOOKUP(D1079, department!A:B, 2, FALSE)</f>
        <v>General Surgery</v>
      </c>
      <c r="L1079" t="str">
        <f>VLOOKUP(C1079, provider!A:B, 2, FALSE)</f>
        <v>Dr. Sade Kikiola</v>
      </c>
      <c r="M1079" t="str">
        <f>VLOOKUP(G1079, insurance!A:B, 2, FALSE)</f>
        <v>Allianz</v>
      </c>
      <c r="N1079">
        <f>VLOOKUP(B1079, patient!A:D, 4, FALSE)</f>
        <v>31</v>
      </c>
      <c r="O1079" t="str">
        <f>VLOOKUP(B1079, patient!A:C, 3, FALSE)</f>
        <v>Female</v>
      </c>
      <c r="P1079" t="str">
        <f>VLOOKUP(B1079, patient!A:F, 6, FALSE)</f>
        <v>Other</v>
      </c>
      <c r="Q1079" t="s">
        <v>486</v>
      </c>
      <c r="R1079">
        <v>592</v>
      </c>
      <c r="S1079">
        <v>128</v>
      </c>
      <c r="U1079" s="1" t="str">
        <f t="shared" si="48"/>
        <v>No</v>
      </c>
      <c r="V1079">
        <v>2</v>
      </c>
      <c r="W1079" t="s">
        <v>487</v>
      </c>
      <c r="X1079" t="s">
        <v>488</v>
      </c>
      <c r="Y1079" t="str">
        <f t="shared" si="49"/>
        <v>Scheduled</v>
      </c>
      <c r="Z1079" t="s">
        <v>497</v>
      </c>
      <c r="AC1079" t="s">
        <v>493</v>
      </c>
      <c r="AD1079">
        <v>525</v>
      </c>
      <c r="AE1079">
        <v>30</v>
      </c>
      <c r="AF1079" t="str">
        <f t="shared" si="50"/>
        <v>Apr</v>
      </c>
    </row>
    <row r="1080" spans="1:32" x14ac:dyDescent="0.25">
      <c r="A1080" s="1">
        <v>45399</v>
      </c>
      <c r="B1080">
        <v>3683</v>
      </c>
      <c r="C1080">
        <v>5</v>
      </c>
      <c r="D1080">
        <v>2</v>
      </c>
      <c r="E1080">
        <v>2</v>
      </c>
      <c r="F1080">
        <v>2</v>
      </c>
      <c r="G1080">
        <v>2</v>
      </c>
      <c r="H1080">
        <f>VLOOKUP(B1080, patient!A:E, 5, FALSE)</f>
        <v>20</v>
      </c>
      <c r="I1080" t="str">
        <f>VLOOKUP(H1080, city!A:B, 2, FALSE)</f>
        <v>Leeds</v>
      </c>
      <c r="J1080" t="str">
        <f>VLOOKUP(E1080, diagnosis!A:B, 2, FALSE)</f>
        <v>Asthma</v>
      </c>
      <c r="K1080" t="str">
        <f>VLOOKUP(D1080, department!A:B, 2, FALSE)</f>
        <v>General Surgery</v>
      </c>
      <c r="L1080" t="str">
        <f>VLOOKUP(C1080, provider!A:B, 2, FALSE)</f>
        <v>Dr. Sade Kikiola</v>
      </c>
      <c r="M1080" t="str">
        <f>VLOOKUP(G1080, insurance!A:B, 2, FALSE)</f>
        <v>AXA</v>
      </c>
      <c r="N1080">
        <f>VLOOKUP(B1080, patient!A:D, 4, FALSE)</f>
        <v>19</v>
      </c>
      <c r="O1080" t="str">
        <f>VLOOKUP(B1080, patient!A:C, 3, FALSE)</f>
        <v>Male</v>
      </c>
      <c r="P1080" t="str">
        <f>VLOOKUP(B1080, patient!A:F, 6, FALSE)</f>
        <v>Other</v>
      </c>
      <c r="Q1080" t="s">
        <v>492</v>
      </c>
      <c r="R1080">
        <v>590</v>
      </c>
      <c r="S1080">
        <v>139</v>
      </c>
      <c r="U1080" s="1" t="str">
        <f t="shared" si="48"/>
        <v>No</v>
      </c>
      <c r="V1080">
        <v>1</v>
      </c>
      <c r="W1080" t="s">
        <v>492</v>
      </c>
      <c r="X1080" t="s">
        <v>488</v>
      </c>
      <c r="Y1080" t="str">
        <f t="shared" si="49"/>
        <v>Scheduled</v>
      </c>
      <c r="Z1080" t="s">
        <v>497</v>
      </c>
      <c r="AC1080" t="s">
        <v>493</v>
      </c>
      <c r="AD1080">
        <v>531.29999999999995</v>
      </c>
      <c r="AE1080">
        <v>30</v>
      </c>
      <c r="AF1080" t="str">
        <f t="shared" si="50"/>
        <v>Apr</v>
      </c>
    </row>
    <row r="1081" spans="1:32" x14ac:dyDescent="0.25">
      <c r="A1081" s="1">
        <v>45399</v>
      </c>
      <c r="B1081">
        <v>2651</v>
      </c>
      <c r="C1081">
        <v>5</v>
      </c>
      <c r="D1081">
        <v>1</v>
      </c>
      <c r="E1081">
        <v>3</v>
      </c>
      <c r="F1081">
        <v>5</v>
      </c>
      <c r="G1081">
        <v>2</v>
      </c>
      <c r="H1081">
        <f>VLOOKUP(B1081, patient!A:E, 5, FALSE)</f>
        <v>35</v>
      </c>
      <c r="I1081" t="str">
        <f>VLOOKUP(H1081, city!A:B, 2, FALSE)</f>
        <v>Newcastle</v>
      </c>
      <c r="J1081" t="str">
        <f>VLOOKUP(E1081, diagnosis!A:B, 2, FALSE)</f>
        <v>Fracture</v>
      </c>
      <c r="K1081" t="str">
        <f>VLOOKUP(D1081, department!A:B, 2, FALSE)</f>
        <v>Cardiology</v>
      </c>
      <c r="L1081" t="str">
        <f>VLOOKUP(C1081, provider!A:B, 2, FALSE)</f>
        <v>Dr. Sade Kikiola</v>
      </c>
      <c r="M1081" t="str">
        <f>VLOOKUP(G1081, insurance!A:B, 2, FALSE)</f>
        <v>AXA</v>
      </c>
      <c r="N1081">
        <f>VLOOKUP(B1081, patient!A:D, 4, FALSE)</f>
        <v>28</v>
      </c>
      <c r="O1081" t="str">
        <f>VLOOKUP(B1081, patient!A:C, 3, FALSE)</f>
        <v>Male</v>
      </c>
      <c r="P1081" t="str">
        <f>VLOOKUP(B1081, patient!A:F, 6, FALSE)</f>
        <v>White</v>
      </c>
      <c r="Q1081" t="s">
        <v>486</v>
      </c>
      <c r="R1081">
        <v>134</v>
      </c>
      <c r="S1081">
        <v>32</v>
      </c>
      <c r="U1081" s="1" t="str">
        <f t="shared" si="48"/>
        <v>No</v>
      </c>
      <c r="V1081">
        <v>2</v>
      </c>
      <c r="W1081" t="s">
        <v>487</v>
      </c>
      <c r="X1081" t="s">
        <v>495</v>
      </c>
      <c r="Y1081" t="str">
        <f t="shared" si="49"/>
        <v>Emergency</v>
      </c>
      <c r="Z1081" t="s">
        <v>497</v>
      </c>
      <c r="AC1081" t="s">
        <v>496</v>
      </c>
      <c r="AD1081">
        <v>151.19999999999999</v>
      </c>
      <c r="AE1081">
        <v>50</v>
      </c>
      <c r="AF1081" t="str">
        <f t="shared" si="50"/>
        <v>Apr</v>
      </c>
    </row>
    <row r="1082" spans="1:32" x14ac:dyDescent="0.25">
      <c r="A1082" s="1">
        <v>45400</v>
      </c>
      <c r="B1082">
        <v>4311</v>
      </c>
      <c r="C1082">
        <v>5</v>
      </c>
      <c r="D1082">
        <v>4</v>
      </c>
      <c r="E1082">
        <v>5</v>
      </c>
      <c r="F1082">
        <v>5</v>
      </c>
      <c r="G1082">
        <v>3</v>
      </c>
      <c r="H1082">
        <f>VLOOKUP(B1082, patient!A:E, 5, FALSE)</f>
        <v>40</v>
      </c>
      <c r="I1082" t="str">
        <f>VLOOKUP(H1082, city!A:B, 2, FALSE)</f>
        <v>Sheffield</v>
      </c>
      <c r="J1082" t="str">
        <f>VLOOKUP(E1082, diagnosis!A:B, 2, FALSE)</f>
        <v>Migraine</v>
      </c>
      <c r="K1082" t="str">
        <f>VLOOKUP(D1082, department!A:B, 2, FALSE)</f>
        <v>Orthopedics</v>
      </c>
      <c r="L1082" t="str">
        <f>VLOOKUP(C1082, provider!A:B, 2, FALSE)</f>
        <v>Dr. Sade Kikiola</v>
      </c>
      <c r="M1082" t="str">
        <f>VLOOKUP(G1082, insurance!A:B, 2, FALSE)</f>
        <v>Allianz</v>
      </c>
      <c r="N1082">
        <f>VLOOKUP(B1082, patient!A:D, 4, FALSE)</f>
        <v>68</v>
      </c>
      <c r="O1082" t="str">
        <f>VLOOKUP(B1082, patient!A:C, 3, FALSE)</f>
        <v>Female</v>
      </c>
      <c r="P1082" t="str">
        <f>VLOOKUP(B1082, patient!A:F, 6, FALSE)</f>
        <v>White</v>
      </c>
      <c r="Q1082" t="s">
        <v>491</v>
      </c>
      <c r="R1082">
        <v>745</v>
      </c>
      <c r="S1082">
        <v>72</v>
      </c>
      <c r="U1082" s="1" t="str">
        <f t="shared" si="48"/>
        <v>No</v>
      </c>
      <c r="V1082">
        <v>1</v>
      </c>
      <c r="W1082" t="s">
        <v>492</v>
      </c>
      <c r="X1082" t="s">
        <v>488</v>
      </c>
      <c r="Y1082" t="str">
        <f t="shared" si="49"/>
        <v>Scheduled</v>
      </c>
      <c r="Z1082" t="s">
        <v>497</v>
      </c>
      <c r="AC1082" t="s">
        <v>496</v>
      </c>
      <c r="AD1082">
        <v>606.9</v>
      </c>
      <c r="AE1082">
        <v>50</v>
      </c>
      <c r="AF1082" t="str">
        <f t="shared" si="50"/>
        <v>Apr</v>
      </c>
    </row>
    <row r="1083" spans="1:32" x14ac:dyDescent="0.25">
      <c r="A1083" s="1">
        <v>45400</v>
      </c>
      <c r="B1083">
        <v>3343</v>
      </c>
      <c r="C1083">
        <v>5</v>
      </c>
      <c r="D1083">
        <v>4</v>
      </c>
      <c r="E1083">
        <v>1</v>
      </c>
      <c r="F1083">
        <v>5</v>
      </c>
      <c r="G1083">
        <v>1</v>
      </c>
      <c r="H1083">
        <f>VLOOKUP(B1083, patient!A:E, 5, FALSE)</f>
        <v>25</v>
      </c>
      <c r="I1083" t="str">
        <f>VLOOKUP(H1083, city!A:B, 2, FALSE)</f>
        <v>London</v>
      </c>
      <c r="J1083" t="str">
        <f>VLOOKUP(E1083, diagnosis!A:B, 2, FALSE)</f>
        <v>Appendicitis</v>
      </c>
      <c r="K1083" t="str">
        <f>VLOOKUP(D1083, department!A:B, 2, FALSE)</f>
        <v>Orthopedics</v>
      </c>
      <c r="L1083" t="str">
        <f>VLOOKUP(C1083, provider!A:B, 2, FALSE)</f>
        <v>Dr. Sade Kikiola</v>
      </c>
      <c r="M1083" t="str">
        <f>VLOOKUP(G1083, insurance!A:B, 2, FALSE)</f>
        <v>Aviva</v>
      </c>
      <c r="N1083">
        <f>VLOOKUP(B1083, patient!A:D, 4, FALSE)</f>
        <v>56</v>
      </c>
      <c r="O1083" t="str">
        <f>VLOOKUP(B1083, patient!A:C, 3, FALSE)</f>
        <v>Female</v>
      </c>
      <c r="P1083" t="str">
        <f>VLOOKUP(B1083, patient!A:F, 6, FALSE)</f>
        <v>Hispanic</v>
      </c>
      <c r="Q1083" t="s">
        <v>491</v>
      </c>
      <c r="R1083">
        <v>831</v>
      </c>
      <c r="S1083">
        <v>56</v>
      </c>
      <c r="U1083" s="1" t="str">
        <f t="shared" si="48"/>
        <v>No</v>
      </c>
      <c r="V1083">
        <v>2</v>
      </c>
      <c r="W1083" t="s">
        <v>492</v>
      </c>
      <c r="X1083" t="s">
        <v>495</v>
      </c>
      <c r="Y1083" t="str">
        <f t="shared" si="49"/>
        <v>Emergency</v>
      </c>
      <c r="Z1083" t="s">
        <v>497</v>
      </c>
      <c r="AC1083" t="s">
        <v>493</v>
      </c>
      <c r="AD1083">
        <v>641.9</v>
      </c>
      <c r="AE1083">
        <v>30</v>
      </c>
      <c r="AF1083" t="str">
        <f t="shared" si="50"/>
        <v>Apr</v>
      </c>
    </row>
    <row r="1084" spans="1:32" x14ac:dyDescent="0.25">
      <c r="A1084" s="1">
        <v>45400</v>
      </c>
      <c r="B1084">
        <v>1176</v>
      </c>
      <c r="C1084">
        <v>5</v>
      </c>
      <c r="D1084">
        <v>3</v>
      </c>
      <c r="E1084">
        <v>4</v>
      </c>
      <c r="F1084">
        <v>4</v>
      </c>
      <c r="G1084">
        <v>2</v>
      </c>
      <c r="H1084">
        <f>VLOOKUP(B1084, patient!A:E, 5, FALSE)</f>
        <v>31</v>
      </c>
      <c r="I1084" t="str">
        <f>VLOOKUP(H1084, city!A:B, 2, FALSE)</f>
        <v>Manchester</v>
      </c>
      <c r="J1084" t="str">
        <f>VLOOKUP(E1084, diagnosis!A:B, 2, FALSE)</f>
        <v>Hypertension</v>
      </c>
      <c r="K1084" t="str">
        <f>VLOOKUP(D1084, department!A:B, 2, FALSE)</f>
        <v>Neurology</v>
      </c>
      <c r="L1084" t="str">
        <f>VLOOKUP(C1084, provider!A:B, 2, FALSE)</f>
        <v>Dr. Sade Kikiola</v>
      </c>
      <c r="M1084" t="str">
        <f>VLOOKUP(G1084, insurance!A:B, 2, FALSE)</f>
        <v>AXA</v>
      </c>
      <c r="N1084">
        <f>VLOOKUP(B1084, patient!A:D, 4, FALSE)</f>
        <v>55</v>
      </c>
      <c r="O1084" t="str">
        <f>VLOOKUP(B1084, patient!A:C, 3, FALSE)</f>
        <v>Female</v>
      </c>
      <c r="P1084" t="str">
        <f>VLOOKUP(B1084, patient!A:F, 6, FALSE)</f>
        <v>Hispanic</v>
      </c>
      <c r="Q1084" t="s">
        <v>491</v>
      </c>
      <c r="R1084">
        <v>710</v>
      </c>
      <c r="S1084">
        <v>134</v>
      </c>
      <c r="U1084" s="1" t="str">
        <f t="shared" si="48"/>
        <v>No</v>
      </c>
      <c r="V1084">
        <v>1</v>
      </c>
      <c r="W1084" t="s">
        <v>492</v>
      </c>
      <c r="X1084" t="s">
        <v>488</v>
      </c>
      <c r="Y1084" t="str">
        <f t="shared" si="49"/>
        <v>Scheduled</v>
      </c>
      <c r="Z1084" t="s">
        <v>497</v>
      </c>
      <c r="AC1084" t="s">
        <v>493</v>
      </c>
      <c r="AD1084">
        <v>611.79999999999995</v>
      </c>
      <c r="AE1084">
        <v>30</v>
      </c>
      <c r="AF1084" t="str">
        <f t="shared" si="50"/>
        <v>Apr</v>
      </c>
    </row>
    <row r="1085" spans="1:32" x14ac:dyDescent="0.25">
      <c r="A1085" s="1">
        <v>45400</v>
      </c>
      <c r="B1085">
        <v>370</v>
      </c>
      <c r="C1085">
        <v>5</v>
      </c>
      <c r="D1085">
        <v>5</v>
      </c>
      <c r="E1085">
        <v>1</v>
      </c>
      <c r="F1085">
        <v>3</v>
      </c>
      <c r="G1085">
        <v>2</v>
      </c>
      <c r="H1085">
        <f>VLOOKUP(B1085, patient!A:E, 5, FALSE)</f>
        <v>4</v>
      </c>
      <c r="I1085" t="str">
        <f>VLOOKUP(H1085, city!A:B, 2, FALSE)</f>
        <v>Birmingham</v>
      </c>
      <c r="J1085" t="str">
        <f>VLOOKUP(E1085, diagnosis!A:B, 2, FALSE)</f>
        <v>Appendicitis</v>
      </c>
      <c r="K1085" t="str">
        <f>VLOOKUP(D1085, department!A:B, 2, FALSE)</f>
        <v>Pediatrics</v>
      </c>
      <c r="L1085" t="str">
        <f>VLOOKUP(C1085, provider!A:B, 2, FALSE)</f>
        <v>Dr. Sade Kikiola</v>
      </c>
      <c r="M1085" t="str">
        <f>VLOOKUP(G1085, insurance!A:B, 2, FALSE)</f>
        <v>AXA</v>
      </c>
      <c r="N1085">
        <f>VLOOKUP(B1085, patient!A:D, 4, FALSE)</f>
        <v>77</v>
      </c>
      <c r="O1085" t="str">
        <f>VLOOKUP(B1085, patient!A:C, 3, FALSE)</f>
        <v>Male</v>
      </c>
      <c r="P1085" t="str">
        <f>VLOOKUP(B1085, patient!A:F, 6, FALSE)</f>
        <v>Other</v>
      </c>
      <c r="Q1085" t="s">
        <v>486</v>
      </c>
      <c r="R1085">
        <v>287</v>
      </c>
      <c r="S1085">
        <v>59</v>
      </c>
      <c r="T1085" s="1">
        <v>45409</v>
      </c>
      <c r="U1085" s="1" t="str">
        <f t="shared" si="48"/>
        <v>Yes</v>
      </c>
      <c r="V1085">
        <v>2</v>
      </c>
      <c r="W1085" t="s">
        <v>492</v>
      </c>
      <c r="X1085" t="s">
        <v>488</v>
      </c>
      <c r="Y1085" t="str">
        <f t="shared" si="49"/>
        <v>Scheduled</v>
      </c>
      <c r="Z1085" t="s">
        <v>497</v>
      </c>
      <c r="AC1085" t="s">
        <v>490</v>
      </c>
      <c r="AD1085">
        <v>242.2</v>
      </c>
      <c r="AE1085">
        <v>0</v>
      </c>
      <c r="AF1085" t="str">
        <f t="shared" si="50"/>
        <v>Apr</v>
      </c>
    </row>
    <row r="1086" spans="1:32" x14ac:dyDescent="0.25">
      <c r="A1086" s="1">
        <v>45400</v>
      </c>
      <c r="B1086">
        <v>194</v>
      </c>
      <c r="C1086">
        <v>5</v>
      </c>
      <c r="D1086">
        <v>3</v>
      </c>
      <c r="E1086">
        <v>4</v>
      </c>
      <c r="F1086">
        <v>4</v>
      </c>
      <c r="G1086">
        <v>3</v>
      </c>
      <c r="H1086">
        <f>VLOOKUP(B1086, patient!A:E, 5, FALSE)</f>
        <v>25</v>
      </c>
      <c r="I1086" t="str">
        <f>VLOOKUP(H1086, city!A:B, 2, FALSE)</f>
        <v>London</v>
      </c>
      <c r="J1086" t="str">
        <f>VLOOKUP(E1086, diagnosis!A:B, 2, FALSE)</f>
        <v>Hypertension</v>
      </c>
      <c r="K1086" t="str">
        <f>VLOOKUP(D1086, department!A:B, 2, FALSE)</f>
        <v>Neurology</v>
      </c>
      <c r="L1086" t="str">
        <f>VLOOKUP(C1086, provider!A:B, 2, FALSE)</f>
        <v>Dr. Sade Kikiola</v>
      </c>
      <c r="M1086" t="str">
        <f>VLOOKUP(G1086, insurance!A:B, 2, FALSE)</f>
        <v>Allianz</v>
      </c>
      <c r="N1086">
        <f>VLOOKUP(B1086, patient!A:D, 4, FALSE)</f>
        <v>51</v>
      </c>
      <c r="O1086" t="str">
        <f>VLOOKUP(B1086, patient!A:C, 3, FALSE)</f>
        <v>Male</v>
      </c>
      <c r="P1086" t="str">
        <f>VLOOKUP(B1086, patient!A:F, 6, FALSE)</f>
        <v>Asian</v>
      </c>
      <c r="Q1086" t="s">
        <v>492</v>
      </c>
      <c r="R1086">
        <v>516</v>
      </c>
      <c r="S1086">
        <v>97</v>
      </c>
      <c r="U1086" s="1" t="str">
        <f t="shared" si="48"/>
        <v>No</v>
      </c>
      <c r="V1086">
        <v>1</v>
      </c>
      <c r="W1086" t="s">
        <v>492</v>
      </c>
      <c r="X1086" t="s">
        <v>495</v>
      </c>
      <c r="Y1086" t="str">
        <f t="shared" si="49"/>
        <v>Emergency</v>
      </c>
      <c r="Z1086" t="s">
        <v>497</v>
      </c>
      <c r="AC1086" t="s">
        <v>493</v>
      </c>
      <c r="AD1086">
        <v>450.1</v>
      </c>
      <c r="AE1086">
        <v>30</v>
      </c>
      <c r="AF1086" t="str">
        <f t="shared" si="50"/>
        <v>Apr</v>
      </c>
    </row>
    <row r="1087" spans="1:32" x14ac:dyDescent="0.25">
      <c r="A1087" s="1">
        <v>45400</v>
      </c>
      <c r="B1087">
        <v>581</v>
      </c>
      <c r="C1087">
        <v>5</v>
      </c>
      <c r="D1087">
        <v>2</v>
      </c>
      <c r="E1087">
        <v>1</v>
      </c>
      <c r="F1087">
        <v>2</v>
      </c>
      <c r="G1087">
        <v>2</v>
      </c>
      <c r="H1087">
        <f>VLOOKUP(B1087, patient!A:E, 5, FALSE)</f>
        <v>31</v>
      </c>
      <c r="I1087" t="str">
        <f>VLOOKUP(H1087, city!A:B, 2, FALSE)</f>
        <v>Manchester</v>
      </c>
      <c r="J1087" t="str">
        <f>VLOOKUP(E1087, diagnosis!A:B, 2, FALSE)</f>
        <v>Appendicitis</v>
      </c>
      <c r="K1087" t="str">
        <f>VLOOKUP(D1087, department!A:B, 2, FALSE)</f>
        <v>General Surgery</v>
      </c>
      <c r="L1087" t="str">
        <f>VLOOKUP(C1087, provider!A:B, 2, FALSE)</f>
        <v>Dr. Sade Kikiola</v>
      </c>
      <c r="M1087" t="str">
        <f>VLOOKUP(G1087, insurance!A:B, 2, FALSE)</f>
        <v>AXA</v>
      </c>
      <c r="N1087">
        <f>VLOOKUP(B1087, patient!A:D, 4, FALSE)</f>
        <v>55</v>
      </c>
      <c r="O1087" t="str">
        <f>VLOOKUP(B1087, patient!A:C, 3, FALSE)</f>
        <v>Female</v>
      </c>
      <c r="P1087" t="str">
        <f>VLOOKUP(B1087, patient!A:F, 6, FALSE)</f>
        <v>White</v>
      </c>
      <c r="Q1087" t="s">
        <v>486</v>
      </c>
      <c r="R1087">
        <v>735</v>
      </c>
      <c r="S1087">
        <v>114</v>
      </c>
      <c r="T1087" s="1">
        <v>45410</v>
      </c>
      <c r="U1087" s="1" t="str">
        <f t="shared" si="48"/>
        <v>Yes</v>
      </c>
      <c r="V1087">
        <v>2</v>
      </c>
      <c r="W1087" t="s">
        <v>487</v>
      </c>
      <c r="X1087" t="s">
        <v>488</v>
      </c>
      <c r="Y1087" t="str">
        <f t="shared" si="49"/>
        <v>Scheduled</v>
      </c>
      <c r="Z1087" t="s">
        <v>497</v>
      </c>
      <c r="AC1087" t="s">
        <v>490</v>
      </c>
      <c r="AD1087">
        <v>594.29999999999995</v>
      </c>
      <c r="AE1087">
        <v>0</v>
      </c>
      <c r="AF1087" t="str">
        <f t="shared" si="50"/>
        <v>Apr</v>
      </c>
    </row>
    <row r="1088" spans="1:32" x14ac:dyDescent="0.25">
      <c r="A1088" s="1">
        <v>45400</v>
      </c>
      <c r="B1088">
        <v>2733</v>
      </c>
      <c r="C1088">
        <v>5</v>
      </c>
      <c r="D1088">
        <v>2</v>
      </c>
      <c r="E1088">
        <v>5</v>
      </c>
      <c r="F1088">
        <v>2</v>
      </c>
      <c r="G1088">
        <v>1</v>
      </c>
      <c r="H1088">
        <f>VLOOKUP(B1088, patient!A:E, 5, FALSE)</f>
        <v>32</v>
      </c>
      <c r="I1088" t="str">
        <f>VLOOKUP(H1088, city!A:B, 2, FALSE)</f>
        <v>Manchester</v>
      </c>
      <c r="J1088" t="str">
        <f>VLOOKUP(E1088, diagnosis!A:B, 2, FALSE)</f>
        <v>Migraine</v>
      </c>
      <c r="K1088" t="str">
        <f>VLOOKUP(D1088, department!A:B, 2, FALSE)</f>
        <v>General Surgery</v>
      </c>
      <c r="L1088" t="str">
        <f>VLOOKUP(C1088, provider!A:B, 2, FALSE)</f>
        <v>Dr. Sade Kikiola</v>
      </c>
      <c r="M1088" t="str">
        <f>VLOOKUP(G1088, insurance!A:B, 2, FALSE)</f>
        <v>Aviva</v>
      </c>
      <c r="N1088">
        <f>VLOOKUP(B1088, patient!A:D, 4, FALSE)</f>
        <v>67</v>
      </c>
      <c r="O1088" t="str">
        <f>VLOOKUP(B1088, patient!A:C, 3, FALSE)</f>
        <v>Male</v>
      </c>
      <c r="P1088" t="str">
        <f>VLOOKUP(B1088, patient!A:F, 6, FALSE)</f>
        <v>Other</v>
      </c>
      <c r="Q1088" t="s">
        <v>492</v>
      </c>
      <c r="R1088">
        <v>347</v>
      </c>
      <c r="S1088">
        <v>153</v>
      </c>
      <c r="U1088" s="1" t="str">
        <f t="shared" si="48"/>
        <v>No</v>
      </c>
      <c r="V1088">
        <v>1</v>
      </c>
      <c r="W1088" t="s">
        <v>494</v>
      </c>
      <c r="X1088" t="s">
        <v>488</v>
      </c>
      <c r="Y1088" t="str">
        <f t="shared" si="49"/>
        <v>Scheduled</v>
      </c>
      <c r="Z1088" t="s">
        <v>497</v>
      </c>
      <c r="AC1088" t="s">
        <v>496</v>
      </c>
      <c r="AD1088">
        <v>385</v>
      </c>
      <c r="AE1088">
        <v>50</v>
      </c>
      <c r="AF1088" t="str">
        <f t="shared" si="50"/>
        <v>Apr</v>
      </c>
    </row>
    <row r="1089" spans="1:32" x14ac:dyDescent="0.25">
      <c r="A1089" s="1">
        <v>45400</v>
      </c>
      <c r="B1089">
        <v>3875</v>
      </c>
      <c r="C1089">
        <v>5</v>
      </c>
      <c r="D1089">
        <v>1</v>
      </c>
      <c r="E1089">
        <v>3</v>
      </c>
      <c r="F1089">
        <v>4</v>
      </c>
      <c r="G1089">
        <v>1</v>
      </c>
      <c r="H1089">
        <f>VLOOKUP(B1089, patient!A:E, 5, FALSE)</f>
        <v>11</v>
      </c>
      <c r="I1089" t="str">
        <f>VLOOKUP(H1089, city!A:B, 2, FALSE)</f>
        <v>Edinburgh</v>
      </c>
      <c r="J1089" t="str">
        <f>VLOOKUP(E1089, diagnosis!A:B, 2, FALSE)</f>
        <v>Fracture</v>
      </c>
      <c r="K1089" t="str">
        <f>VLOOKUP(D1089, department!A:B, 2, FALSE)</f>
        <v>Cardiology</v>
      </c>
      <c r="L1089" t="str">
        <f>VLOOKUP(C1089, provider!A:B, 2, FALSE)</f>
        <v>Dr. Sade Kikiola</v>
      </c>
      <c r="M1089" t="str">
        <f>VLOOKUP(G1089, insurance!A:B, 2, FALSE)</f>
        <v>Aviva</v>
      </c>
      <c r="N1089">
        <f>VLOOKUP(B1089, patient!A:D, 4, FALSE)</f>
        <v>51</v>
      </c>
      <c r="O1089" t="str">
        <f>VLOOKUP(B1089, patient!A:C, 3, FALSE)</f>
        <v>Female</v>
      </c>
      <c r="P1089" t="str">
        <f>VLOOKUP(B1089, patient!A:F, 6, FALSE)</f>
        <v>Hispanic</v>
      </c>
      <c r="Q1089" t="s">
        <v>486</v>
      </c>
      <c r="R1089">
        <v>591</v>
      </c>
      <c r="S1089">
        <v>44</v>
      </c>
      <c r="T1089" s="1">
        <v>45423</v>
      </c>
      <c r="U1089" s="1" t="str">
        <f t="shared" si="48"/>
        <v>Yes</v>
      </c>
      <c r="V1089">
        <v>2</v>
      </c>
      <c r="W1089" t="s">
        <v>492</v>
      </c>
      <c r="X1089" t="s">
        <v>488</v>
      </c>
      <c r="Y1089" t="str">
        <f t="shared" si="49"/>
        <v>Scheduled</v>
      </c>
      <c r="Z1089" t="s">
        <v>497</v>
      </c>
      <c r="AC1089" t="s">
        <v>490</v>
      </c>
      <c r="AD1089">
        <v>444.5</v>
      </c>
      <c r="AE1089">
        <v>0</v>
      </c>
      <c r="AF1089" t="str">
        <f t="shared" si="50"/>
        <v>Apr</v>
      </c>
    </row>
    <row r="1090" spans="1:32" x14ac:dyDescent="0.25">
      <c r="A1090" s="1">
        <v>45400</v>
      </c>
      <c r="B1090">
        <v>3839</v>
      </c>
      <c r="C1090">
        <v>5</v>
      </c>
      <c r="D1090">
        <v>1</v>
      </c>
      <c r="E1090">
        <v>5</v>
      </c>
      <c r="F1090">
        <v>3</v>
      </c>
      <c r="G1090">
        <v>1</v>
      </c>
      <c r="H1090">
        <f>VLOOKUP(B1090, patient!A:E, 5, FALSE)</f>
        <v>35</v>
      </c>
      <c r="I1090" t="str">
        <f>VLOOKUP(H1090, city!A:B, 2, FALSE)</f>
        <v>Newcastle</v>
      </c>
      <c r="J1090" t="str">
        <f>VLOOKUP(E1090, diagnosis!A:B, 2, FALSE)</f>
        <v>Migraine</v>
      </c>
      <c r="K1090" t="str">
        <f>VLOOKUP(D1090, department!A:B, 2, FALSE)</f>
        <v>Cardiology</v>
      </c>
      <c r="L1090" t="str">
        <f>VLOOKUP(C1090, provider!A:B, 2, FALSE)</f>
        <v>Dr. Sade Kikiola</v>
      </c>
      <c r="M1090" t="str">
        <f>VLOOKUP(G1090, insurance!A:B, 2, FALSE)</f>
        <v>Aviva</v>
      </c>
      <c r="N1090">
        <f>VLOOKUP(B1090, patient!A:D, 4, FALSE)</f>
        <v>35</v>
      </c>
      <c r="O1090" t="str">
        <f>VLOOKUP(B1090, patient!A:C, 3, FALSE)</f>
        <v>Female</v>
      </c>
      <c r="P1090" t="str">
        <f>VLOOKUP(B1090, patient!A:F, 6, FALSE)</f>
        <v>White</v>
      </c>
      <c r="Q1090" t="s">
        <v>491</v>
      </c>
      <c r="R1090">
        <v>155</v>
      </c>
      <c r="S1090">
        <v>122</v>
      </c>
      <c r="U1090" s="1" t="str">
        <f t="shared" si="48"/>
        <v>No</v>
      </c>
      <c r="V1090">
        <v>1</v>
      </c>
      <c r="W1090" t="s">
        <v>487</v>
      </c>
      <c r="X1090" t="s">
        <v>495</v>
      </c>
      <c r="Y1090" t="str">
        <f t="shared" si="49"/>
        <v>Emergency</v>
      </c>
      <c r="Z1090" t="s">
        <v>497</v>
      </c>
      <c r="AC1090" t="s">
        <v>498</v>
      </c>
      <c r="AD1090">
        <v>200.9</v>
      </c>
      <c r="AE1090">
        <v>10</v>
      </c>
      <c r="AF1090" t="str">
        <f t="shared" si="50"/>
        <v>Apr</v>
      </c>
    </row>
    <row r="1091" spans="1:32" x14ac:dyDescent="0.25">
      <c r="A1091" s="1">
        <v>45400</v>
      </c>
      <c r="B1091">
        <v>4776</v>
      </c>
      <c r="C1091">
        <v>5</v>
      </c>
      <c r="D1091">
        <v>1</v>
      </c>
      <c r="E1091">
        <v>2</v>
      </c>
      <c r="F1091">
        <v>2</v>
      </c>
      <c r="G1091">
        <v>1</v>
      </c>
      <c r="H1091">
        <f>VLOOKUP(B1091, patient!A:E, 5, FALSE)</f>
        <v>24</v>
      </c>
      <c r="I1091" t="str">
        <f>VLOOKUP(H1091, city!A:B, 2, FALSE)</f>
        <v>Liverpool</v>
      </c>
      <c r="J1091" t="str">
        <f>VLOOKUP(E1091, diagnosis!A:B, 2, FALSE)</f>
        <v>Asthma</v>
      </c>
      <c r="K1091" t="str">
        <f>VLOOKUP(D1091, department!A:B, 2, FALSE)</f>
        <v>Cardiology</v>
      </c>
      <c r="L1091" t="str">
        <f>VLOOKUP(C1091, provider!A:B, 2, FALSE)</f>
        <v>Dr. Sade Kikiola</v>
      </c>
      <c r="M1091" t="str">
        <f>VLOOKUP(G1091, insurance!A:B, 2, FALSE)</f>
        <v>Aviva</v>
      </c>
      <c r="N1091">
        <f>VLOOKUP(B1091, patient!A:D, 4, FALSE)</f>
        <v>47</v>
      </c>
      <c r="O1091" t="str">
        <f>VLOOKUP(B1091, patient!A:C, 3, FALSE)</f>
        <v>Male</v>
      </c>
      <c r="P1091" t="str">
        <f>VLOOKUP(B1091, patient!A:F, 6, FALSE)</f>
        <v>White</v>
      </c>
      <c r="Q1091" t="s">
        <v>486</v>
      </c>
      <c r="R1091">
        <v>914</v>
      </c>
      <c r="S1091">
        <v>65</v>
      </c>
      <c r="T1091" s="1">
        <v>45420</v>
      </c>
      <c r="U1091" s="1" t="str">
        <f t="shared" ref="U1091:U1154" si="51">IF(T1091&lt;&gt;"", "Yes", "No")</f>
        <v>Yes</v>
      </c>
      <c r="V1091">
        <v>2</v>
      </c>
      <c r="W1091" t="s">
        <v>487</v>
      </c>
      <c r="X1091" t="s">
        <v>495</v>
      </c>
      <c r="Y1091" t="str">
        <f t="shared" ref="Y1091:Y1154" si="52">IF(TRIM(X1091)="yes", "Emergency", "Scheduled")</f>
        <v>Emergency</v>
      </c>
      <c r="Z1091" t="s">
        <v>497</v>
      </c>
      <c r="AC1091" t="s">
        <v>490</v>
      </c>
      <c r="AD1091">
        <v>685.3</v>
      </c>
      <c r="AE1091">
        <v>0</v>
      </c>
      <c r="AF1091" t="str">
        <f t="shared" ref="AF1091:AF1154" si="53">TEXT(A1091, "mmm")</f>
        <v>Apr</v>
      </c>
    </row>
    <row r="1092" spans="1:32" x14ac:dyDescent="0.25">
      <c r="A1092" s="1">
        <v>45401</v>
      </c>
      <c r="B1092">
        <v>1949</v>
      </c>
      <c r="C1092">
        <v>5</v>
      </c>
      <c r="D1092">
        <v>1</v>
      </c>
      <c r="E1092">
        <v>1</v>
      </c>
      <c r="F1092">
        <v>1</v>
      </c>
      <c r="G1092">
        <v>2</v>
      </c>
      <c r="H1092">
        <f>VLOOKUP(B1092, patient!A:E, 5, FALSE)</f>
        <v>38</v>
      </c>
      <c r="I1092" t="str">
        <f>VLOOKUP(H1092, city!A:B, 2, FALSE)</f>
        <v>Sheffield</v>
      </c>
      <c r="J1092" t="str">
        <f>VLOOKUP(E1092, diagnosis!A:B, 2, FALSE)</f>
        <v>Appendicitis</v>
      </c>
      <c r="K1092" t="str">
        <f>VLOOKUP(D1092, department!A:B, 2, FALSE)</f>
        <v>Cardiology</v>
      </c>
      <c r="L1092" t="str">
        <f>VLOOKUP(C1092, provider!A:B, 2, FALSE)</f>
        <v>Dr. Sade Kikiola</v>
      </c>
      <c r="M1092" t="str">
        <f>VLOOKUP(G1092, insurance!A:B, 2, FALSE)</f>
        <v>AXA</v>
      </c>
      <c r="N1092">
        <f>VLOOKUP(B1092, patient!A:D, 4, FALSE)</f>
        <v>32</v>
      </c>
      <c r="O1092" t="str">
        <f>VLOOKUP(B1092, patient!A:C, 3, FALSE)</f>
        <v>Male</v>
      </c>
      <c r="P1092" t="str">
        <f>VLOOKUP(B1092, patient!A:F, 6, FALSE)</f>
        <v>White</v>
      </c>
      <c r="Q1092" t="s">
        <v>486</v>
      </c>
      <c r="R1092">
        <v>489</v>
      </c>
      <c r="S1092">
        <v>178</v>
      </c>
      <c r="U1092" s="1" t="str">
        <f t="shared" si="51"/>
        <v>No</v>
      </c>
      <c r="V1092">
        <v>1</v>
      </c>
      <c r="W1092" t="s">
        <v>487</v>
      </c>
      <c r="X1092" t="s">
        <v>488</v>
      </c>
      <c r="Y1092" t="str">
        <f t="shared" si="52"/>
        <v>Scheduled</v>
      </c>
      <c r="Z1092" t="s">
        <v>497</v>
      </c>
      <c r="AC1092" t="s">
        <v>496</v>
      </c>
      <c r="AD1092">
        <v>501.9</v>
      </c>
      <c r="AE1092">
        <v>50</v>
      </c>
      <c r="AF1092" t="str">
        <f t="shared" si="53"/>
        <v>Apr</v>
      </c>
    </row>
    <row r="1093" spans="1:32" x14ac:dyDescent="0.25">
      <c r="A1093" s="1">
        <v>45401</v>
      </c>
      <c r="B1093">
        <v>2434</v>
      </c>
      <c r="C1093">
        <v>5</v>
      </c>
      <c r="D1093">
        <v>1</v>
      </c>
      <c r="E1093">
        <v>3</v>
      </c>
      <c r="F1093">
        <v>4</v>
      </c>
      <c r="G1093">
        <v>2</v>
      </c>
      <c r="H1093">
        <f>VLOOKUP(B1093, patient!A:E, 5, FALSE)</f>
        <v>14</v>
      </c>
      <c r="I1093" t="str">
        <f>VLOOKUP(H1093, city!A:B, 2, FALSE)</f>
        <v>Glasgow</v>
      </c>
      <c r="J1093" t="str">
        <f>VLOOKUP(E1093, diagnosis!A:B, 2, FALSE)</f>
        <v>Fracture</v>
      </c>
      <c r="K1093" t="str">
        <f>VLOOKUP(D1093, department!A:B, 2, FALSE)</f>
        <v>Cardiology</v>
      </c>
      <c r="L1093" t="str">
        <f>VLOOKUP(C1093, provider!A:B, 2, FALSE)</f>
        <v>Dr. Sade Kikiola</v>
      </c>
      <c r="M1093" t="str">
        <f>VLOOKUP(G1093, insurance!A:B, 2, FALSE)</f>
        <v>AXA</v>
      </c>
      <c r="N1093">
        <f>VLOOKUP(B1093, patient!A:D, 4, FALSE)</f>
        <v>44</v>
      </c>
      <c r="O1093" t="str">
        <f>VLOOKUP(B1093, patient!A:C, 3, FALSE)</f>
        <v>Female</v>
      </c>
      <c r="P1093" t="str">
        <f>VLOOKUP(B1093, patient!A:F, 6, FALSE)</f>
        <v>Hispanic</v>
      </c>
      <c r="Q1093" t="s">
        <v>486</v>
      </c>
      <c r="R1093">
        <v>621</v>
      </c>
      <c r="S1093">
        <v>121</v>
      </c>
      <c r="T1093" s="1">
        <v>45409</v>
      </c>
      <c r="U1093" s="1" t="str">
        <f t="shared" si="51"/>
        <v>Yes</v>
      </c>
      <c r="V1093">
        <v>2</v>
      </c>
      <c r="W1093" t="s">
        <v>487</v>
      </c>
      <c r="X1093" t="s">
        <v>495</v>
      </c>
      <c r="Y1093" t="str">
        <f t="shared" si="52"/>
        <v>Emergency</v>
      </c>
      <c r="Z1093" t="s">
        <v>497</v>
      </c>
      <c r="AC1093" t="s">
        <v>490</v>
      </c>
      <c r="AD1093">
        <v>519.4</v>
      </c>
      <c r="AE1093">
        <v>0</v>
      </c>
      <c r="AF1093" t="str">
        <f t="shared" si="53"/>
        <v>Apr</v>
      </c>
    </row>
    <row r="1094" spans="1:32" x14ac:dyDescent="0.25">
      <c r="A1094" s="1">
        <v>45401</v>
      </c>
      <c r="B1094">
        <v>4575</v>
      </c>
      <c r="C1094">
        <v>5</v>
      </c>
      <c r="D1094">
        <v>1</v>
      </c>
      <c r="E1094">
        <v>1</v>
      </c>
      <c r="F1094">
        <v>4</v>
      </c>
      <c r="G1094">
        <v>1</v>
      </c>
      <c r="H1094">
        <f>VLOOKUP(B1094, patient!A:E, 5, FALSE)</f>
        <v>40</v>
      </c>
      <c r="I1094" t="str">
        <f>VLOOKUP(H1094, city!A:B, 2, FALSE)</f>
        <v>Sheffield</v>
      </c>
      <c r="J1094" t="str">
        <f>VLOOKUP(E1094, diagnosis!A:B, 2, FALSE)</f>
        <v>Appendicitis</v>
      </c>
      <c r="K1094" t="str">
        <f>VLOOKUP(D1094, department!A:B, 2, FALSE)</f>
        <v>Cardiology</v>
      </c>
      <c r="L1094" t="str">
        <f>VLOOKUP(C1094, provider!A:B, 2, FALSE)</f>
        <v>Dr. Sade Kikiola</v>
      </c>
      <c r="M1094" t="str">
        <f>VLOOKUP(G1094, insurance!A:B, 2, FALSE)</f>
        <v>Aviva</v>
      </c>
      <c r="N1094">
        <f>VLOOKUP(B1094, patient!A:D, 4, FALSE)</f>
        <v>68</v>
      </c>
      <c r="O1094" t="str">
        <f>VLOOKUP(B1094, patient!A:C, 3, FALSE)</f>
        <v>Female</v>
      </c>
      <c r="P1094" t="str">
        <f>VLOOKUP(B1094, patient!A:F, 6, FALSE)</f>
        <v>Other</v>
      </c>
      <c r="Q1094" t="s">
        <v>486</v>
      </c>
      <c r="R1094">
        <v>313</v>
      </c>
      <c r="S1094">
        <v>110</v>
      </c>
      <c r="U1094" s="1" t="str">
        <f t="shared" si="51"/>
        <v>No</v>
      </c>
      <c r="V1094">
        <v>1</v>
      </c>
      <c r="W1094" t="s">
        <v>487</v>
      </c>
      <c r="X1094" t="s">
        <v>488</v>
      </c>
      <c r="Y1094" t="str">
        <f t="shared" si="52"/>
        <v>Scheduled</v>
      </c>
      <c r="Z1094" t="s">
        <v>497</v>
      </c>
      <c r="AC1094" t="s">
        <v>498</v>
      </c>
      <c r="AD1094">
        <v>303.10000000000002</v>
      </c>
      <c r="AE1094">
        <v>10</v>
      </c>
      <c r="AF1094" t="str">
        <f t="shared" si="53"/>
        <v>Apr</v>
      </c>
    </row>
    <row r="1095" spans="1:32" x14ac:dyDescent="0.25">
      <c r="A1095" s="1">
        <v>45401</v>
      </c>
      <c r="B1095">
        <v>3877</v>
      </c>
      <c r="C1095">
        <v>5</v>
      </c>
      <c r="D1095">
        <v>1</v>
      </c>
      <c r="E1095">
        <v>2</v>
      </c>
      <c r="F1095">
        <v>1</v>
      </c>
      <c r="G1095">
        <v>2</v>
      </c>
      <c r="H1095">
        <f>VLOOKUP(B1095, patient!A:E, 5, FALSE)</f>
        <v>33</v>
      </c>
      <c r="I1095" t="str">
        <f>VLOOKUP(H1095, city!A:B, 2, FALSE)</f>
        <v>Newcastle</v>
      </c>
      <c r="J1095" t="str">
        <f>VLOOKUP(E1095, diagnosis!A:B, 2, FALSE)</f>
        <v>Asthma</v>
      </c>
      <c r="K1095" t="str">
        <f>VLOOKUP(D1095, department!A:B, 2, FALSE)</f>
        <v>Cardiology</v>
      </c>
      <c r="L1095" t="str">
        <f>VLOOKUP(C1095, provider!A:B, 2, FALSE)</f>
        <v>Dr. Sade Kikiola</v>
      </c>
      <c r="M1095" t="str">
        <f>VLOOKUP(G1095, insurance!A:B, 2, FALSE)</f>
        <v>AXA</v>
      </c>
      <c r="N1095">
        <f>VLOOKUP(B1095, patient!A:D, 4, FALSE)</f>
        <v>51</v>
      </c>
      <c r="O1095" t="str">
        <f>VLOOKUP(B1095, patient!A:C, 3, FALSE)</f>
        <v>Female</v>
      </c>
      <c r="P1095" t="str">
        <f>VLOOKUP(B1095, patient!A:F, 6, FALSE)</f>
        <v>Asian</v>
      </c>
      <c r="Q1095" t="s">
        <v>486</v>
      </c>
      <c r="R1095">
        <v>716</v>
      </c>
      <c r="S1095">
        <v>113</v>
      </c>
      <c r="T1095" s="1">
        <v>45419</v>
      </c>
      <c r="U1095" s="1" t="str">
        <f t="shared" si="51"/>
        <v>Yes</v>
      </c>
      <c r="V1095">
        <v>2</v>
      </c>
      <c r="W1095" t="s">
        <v>492</v>
      </c>
      <c r="X1095" t="s">
        <v>495</v>
      </c>
      <c r="Y1095" t="str">
        <f t="shared" si="52"/>
        <v>Emergency</v>
      </c>
      <c r="Z1095" t="s">
        <v>497</v>
      </c>
      <c r="AC1095" t="s">
        <v>490</v>
      </c>
      <c r="AD1095">
        <v>580.29999999999995</v>
      </c>
      <c r="AE1095">
        <v>0</v>
      </c>
      <c r="AF1095" t="str">
        <f t="shared" si="53"/>
        <v>Apr</v>
      </c>
    </row>
    <row r="1096" spans="1:32" x14ac:dyDescent="0.25">
      <c r="A1096" s="1">
        <v>45401</v>
      </c>
      <c r="B1096">
        <v>1554</v>
      </c>
      <c r="C1096">
        <v>5</v>
      </c>
      <c r="D1096">
        <v>1</v>
      </c>
      <c r="E1096">
        <v>2</v>
      </c>
      <c r="F1096">
        <v>1</v>
      </c>
      <c r="G1096">
        <v>3</v>
      </c>
      <c r="H1096">
        <f>VLOOKUP(B1096, patient!A:E, 5, FALSE)</f>
        <v>40</v>
      </c>
      <c r="I1096" t="str">
        <f>VLOOKUP(H1096, city!A:B, 2, FALSE)</f>
        <v>Sheffield</v>
      </c>
      <c r="J1096" t="str">
        <f>VLOOKUP(E1096, diagnosis!A:B, 2, FALSE)</f>
        <v>Asthma</v>
      </c>
      <c r="K1096" t="str">
        <f>VLOOKUP(D1096, department!A:B, 2, FALSE)</f>
        <v>Cardiology</v>
      </c>
      <c r="L1096" t="str">
        <f>VLOOKUP(C1096, provider!A:B, 2, FALSE)</f>
        <v>Dr. Sade Kikiola</v>
      </c>
      <c r="M1096" t="str">
        <f>VLOOKUP(G1096, insurance!A:B, 2, FALSE)</f>
        <v>Allianz</v>
      </c>
      <c r="N1096">
        <f>VLOOKUP(B1096, patient!A:D, 4, FALSE)</f>
        <v>69</v>
      </c>
      <c r="O1096" t="str">
        <f>VLOOKUP(B1096, patient!A:C, 3, FALSE)</f>
        <v>Female</v>
      </c>
      <c r="P1096" t="str">
        <f>VLOOKUP(B1096, patient!A:F, 6, FALSE)</f>
        <v>Hispanic</v>
      </c>
      <c r="Q1096" t="s">
        <v>486</v>
      </c>
      <c r="R1096">
        <v>657</v>
      </c>
      <c r="S1096">
        <v>87</v>
      </c>
      <c r="U1096" s="1" t="str">
        <f t="shared" si="51"/>
        <v>No</v>
      </c>
      <c r="V1096">
        <v>1</v>
      </c>
      <c r="W1096" t="s">
        <v>494</v>
      </c>
      <c r="X1096" t="s">
        <v>495</v>
      </c>
      <c r="Y1096" t="str">
        <f t="shared" si="52"/>
        <v>Emergency</v>
      </c>
      <c r="Z1096" t="s">
        <v>497</v>
      </c>
      <c r="AC1096" t="s">
        <v>498</v>
      </c>
      <c r="AD1096">
        <v>527.79999999999995</v>
      </c>
      <c r="AE1096">
        <v>10</v>
      </c>
      <c r="AF1096" t="str">
        <f t="shared" si="53"/>
        <v>Apr</v>
      </c>
    </row>
    <row r="1097" spans="1:32" x14ac:dyDescent="0.25">
      <c r="A1097" s="1">
        <v>45401</v>
      </c>
      <c r="B1097">
        <v>870</v>
      </c>
      <c r="C1097">
        <v>5</v>
      </c>
      <c r="D1097">
        <v>1</v>
      </c>
      <c r="E1097">
        <v>2</v>
      </c>
      <c r="F1097">
        <v>2</v>
      </c>
      <c r="G1097">
        <v>3</v>
      </c>
      <c r="H1097">
        <f>VLOOKUP(B1097, patient!A:E, 5, FALSE)</f>
        <v>32</v>
      </c>
      <c r="I1097" t="str">
        <f>VLOOKUP(H1097, city!A:B, 2, FALSE)</f>
        <v>Manchester</v>
      </c>
      <c r="J1097" t="str">
        <f>VLOOKUP(E1097, diagnosis!A:B, 2, FALSE)</f>
        <v>Asthma</v>
      </c>
      <c r="K1097" t="str">
        <f>VLOOKUP(D1097, department!A:B, 2, FALSE)</f>
        <v>Cardiology</v>
      </c>
      <c r="L1097" t="str">
        <f>VLOOKUP(C1097, provider!A:B, 2, FALSE)</f>
        <v>Dr. Sade Kikiola</v>
      </c>
      <c r="M1097" t="str">
        <f>VLOOKUP(G1097, insurance!A:B, 2, FALSE)</f>
        <v>Allianz</v>
      </c>
      <c r="N1097">
        <f>VLOOKUP(B1097, patient!A:D, 4, FALSE)</f>
        <v>74</v>
      </c>
      <c r="O1097" t="str">
        <f>VLOOKUP(B1097, patient!A:C, 3, FALSE)</f>
        <v>Male</v>
      </c>
      <c r="P1097" t="str">
        <f>VLOOKUP(B1097, patient!A:F, 6, FALSE)</f>
        <v>White</v>
      </c>
      <c r="Q1097" t="s">
        <v>486</v>
      </c>
      <c r="R1097">
        <v>197</v>
      </c>
      <c r="S1097">
        <v>58</v>
      </c>
      <c r="T1097" s="1">
        <v>45412</v>
      </c>
      <c r="U1097" s="1" t="str">
        <f t="shared" si="51"/>
        <v>Yes</v>
      </c>
      <c r="V1097">
        <v>2</v>
      </c>
      <c r="W1097" t="s">
        <v>492</v>
      </c>
      <c r="X1097" t="s">
        <v>495</v>
      </c>
      <c r="Y1097" t="str">
        <f t="shared" si="52"/>
        <v>Emergency</v>
      </c>
      <c r="Z1097" t="s">
        <v>497</v>
      </c>
      <c r="AC1097" t="s">
        <v>490</v>
      </c>
      <c r="AD1097">
        <v>178.5</v>
      </c>
      <c r="AE1097">
        <v>0</v>
      </c>
      <c r="AF1097" t="str">
        <f t="shared" si="53"/>
        <v>Apr</v>
      </c>
    </row>
    <row r="1098" spans="1:32" x14ac:dyDescent="0.25">
      <c r="A1098" s="1">
        <v>45401</v>
      </c>
      <c r="B1098">
        <v>828</v>
      </c>
      <c r="C1098">
        <v>5</v>
      </c>
      <c r="D1098">
        <v>4</v>
      </c>
      <c r="E1098">
        <v>5</v>
      </c>
      <c r="F1098">
        <v>5</v>
      </c>
      <c r="G1098">
        <v>3</v>
      </c>
      <c r="H1098">
        <f>VLOOKUP(B1098, patient!A:E, 5, FALSE)</f>
        <v>39</v>
      </c>
      <c r="I1098" t="str">
        <f>VLOOKUP(H1098, city!A:B, 2, FALSE)</f>
        <v>Sheffield</v>
      </c>
      <c r="J1098" t="str">
        <f>VLOOKUP(E1098, diagnosis!A:B, 2, FALSE)</f>
        <v>Migraine</v>
      </c>
      <c r="K1098" t="str">
        <f>VLOOKUP(D1098, department!A:B, 2, FALSE)</f>
        <v>Orthopedics</v>
      </c>
      <c r="L1098" t="str">
        <f>VLOOKUP(C1098, provider!A:B, 2, FALSE)</f>
        <v>Dr. Sade Kikiola</v>
      </c>
      <c r="M1098" t="str">
        <f>VLOOKUP(G1098, insurance!A:B, 2, FALSE)</f>
        <v>Allianz</v>
      </c>
      <c r="N1098">
        <f>VLOOKUP(B1098, patient!A:D, 4, FALSE)</f>
        <v>55</v>
      </c>
      <c r="O1098" t="str">
        <f>VLOOKUP(B1098, patient!A:C, 3, FALSE)</f>
        <v>Female</v>
      </c>
      <c r="P1098" t="str">
        <f>VLOOKUP(B1098, patient!A:F, 6, FALSE)</f>
        <v>Black</v>
      </c>
      <c r="Q1098" t="s">
        <v>486</v>
      </c>
      <c r="R1098">
        <v>293</v>
      </c>
      <c r="S1098">
        <v>99</v>
      </c>
      <c r="T1098" s="1">
        <v>45429</v>
      </c>
      <c r="U1098" s="1" t="str">
        <f t="shared" si="51"/>
        <v>Yes</v>
      </c>
      <c r="V1098">
        <v>1</v>
      </c>
      <c r="W1098" t="s">
        <v>492</v>
      </c>
      <c r="X1098" t="s">
        <v>488</v>
      </c>
      <c r="Y1098" t="str">
        <f t="shared" si="52"/>
        <v>Scheduled</v>
      </c>
      <c r="Z1098" t="s">
        <v>497</v>
      </c>
      <c r="AC1098" t="s">
        <v>490</v>
      </c>
      <c r="AD1098">
        <v>274.39999999999998</v>
      </c>
      <c r="AE1098">
        <v>0</v>
      </c>
      <c r="AF1098" t="str">
        <f t="shared" si="53"/>
        <v>Apr</v>
      </c>
    </row>
    <row r="1099" spans="1:32" x14ac:dyDescent="0.25">
      <c r="A1099" s="1">
        <v>45401</v>
      </c>
      <c r="B1099">
        <v>187</v>
      </c>
      <c r="C1099">
        <v>5</v>
      </c>
      <c r="D1099">
        <v>1</v>
      </c>
      <c r="E1099">
        <v>5</v>
      </c>
      <c r="F1099">
        <v>2</v>
      </c>
      <c r="G1099">
        <v>3</v>
      </c>
      <c r="H1099">
        <f>VLOOKUP(B1099, patient!A:E, 5, FALSE)</f>
        <v>2</v>
      </c>
      <c r="I1099" t="str">
        <f>VLOOKUP(H1099, city!A:B, 2, FALSE)</f>
        <v>Birmingham</v>
      </c>
      <c r="J1099" t="str">
        <f>VLOOKUP(E1099, diagnosis!A:B, 2, FALSE)</f>
        <v>Migraine</v>
      </c>
      <c r="K1099" t="str">
        <f>VLOOKUP(D1099, department!A:B, 2, FALSE)</f>
        <v>Cardiology</v>
      </c>
      <c r="L1099" t="str">
        <f>VLOOKUP(C1099, provider!A:B, 2, FALSE)</f>
        <v>Dr. Sade Kikiola</v>
      </c>
      <c r="M1099" t="str">
        <f>VLOOKUP(G1099, insurance!A:B, 2, FALSE)</f>
        <v>Allianz</v>
      </c>
      <c r="N1099">
        <f>VLOOKUP(B1099, patient!A:D, 4, FALSE)</f>
        <v>50</v>
      </c>
      <c r="O1099" t="str">
        <f>VLOOKUP(B1099, patient!A:C, 3, FALSE)</f>
        <v>Female</v>
      </c>
      <c r="P1099" t="str">
        <f>VLOOKUP(B1099, patient!A:F, 6, FALSE)</f>
        <v>Other</v>
      </c>
      <c r="Q1099" t="s">
        <v>486</v>
      </c>
      <c r="R1099">
        <v>136</v>
      </c>
      <c r="S1099">
        <v>183</v>
      </c>
      <c r="T1099" s="1">
        <v>45409</v>
      </c>
      <c r="U1099" s="1" t="str">
        <f t="shared" si="51"/>
        <v>Yes</v>
      </c>
      <c r="V1099">
        <v>2</v>
      </c>
      <c r="W1099" t="s">
        <v>494</v>
      </c>
      <c r="X1099" t="s">
        <v>495</v>
      </c>
      <c r="Y1099" t="str">
        <f t="shared" si="52"/>
        <v>Emergency</v>
      </c>
      <c r="Z1099" t="s">
        <v>497</v>
      </c>
      <c r="AC1099" t="s">
        <v>490</v>
      </c>
      <c r="AD1099">
        <v>223.3</v>
      </c>
      <c r="AE1099">
        <v>0</v>
      </c>
      <c r="AF1099" t="str">
        <f t="shared" si="53"/>
        <v>Apr</v>
      </c>
    </row>
    <row r="1100" spans="1:32" x14ac:dyDescent="0.25">
      <c r="A1100" s="1">
        <v>45401</v>
      </c>
      <c r="B1100">
        <v>681</v>
      </c>
      <c r="C1100">
        <v>5</v>
      </c>
      <c r="D1100">
        <v>5</v>
      </c>
      <c r="E1100">
        <v>3</v>
      </c>
      <c r="F1100">
        <v>5</v>
      </c>
      <c r="G1100">
        <v>3</v>
      </c>
      <c r="H1100">
        <f>VLOOKUP(B1100, patient!A:E, 5, FALSE)</f>
        <v>2</v>
      </c>
      <c r="I1100" t="str">
        <f>VLOOKUP(H1100, city!A:B, 2, FALSE)</f>
        <v>Birmingham</v>
      </c>
      <c r="J1100" t="str">
        <f>VLOOKUP(E1100, diagnosis!A:B, 2, FALSE)</f>
        <v>Fracture</v>
      </c>
      <c r="K1100" t="str">
        <f>VLOOKUP(D1100, department!A:B, 2, FALSE)</f>
        <v>Pediatrics</v>
      </c>
      <c r="L1100" t="str">
        <f>VLOOKUP(C1100, provider!A:B, 2, FALSE)</f>
        <v>Dr. Sade Kikiola</v>
      </c>
      <c r="M1100" t="str">
        <f>VLOOKUP(G1100, insurance!A:B, 2, FALSE)</f>
        <v>Allianz</v>
      </c>
      <c r="N1100">
        <f>VLOOKUP(B1100, patient!A:D, 4, FALSE)</f>
        <v>41</v>
      </c>
      <c r="O1100" t="str">
        <f>VLOOKUP(B1100, patient!A:C, 3, FALSE)</f>
        <v>Female</v>
      </c>
      <c r="P1100" t="str">
        <f>VLOOKUP(B1100, patient!A:F, 6, FALSE)</f>
        <v>Hispanic</v>
      </c>
      <c r="Q1100" t="s">
        <v>486</v>
      </c>
      <c r="R1100">
        <v>62</v>
      </c>
      <c r="S1100">
        <v>154</v>
      </c>
      <c r="T1100" s="1">
        <v>45419</v>
      </c>
      <c r="U1100" s="1" t="str">
        <f t="shared" si="51"/>
        <v>Yes</v>
      </c>
      <c r="V1100">
        <v>1</v>
      </c>
      <c r="W1100" t="s">
        <v>492</v>
      </c>
      <c r="X1100" t="s">
        <v>488</v>
      </c>
      <c r="Y1100" t="str">
        <f t="shared" si="52"/>
        <v>Scheduled</v>
      </c>
      <c r="Z1100" t="s">
        <v>497</v>
      </c>
      <c r="AC1100" t="s">
        <v>490</v>
      </c>
      <c r="AD1100">
        <v>151.19999999999999</v>
      </c>
      <c r="AE1100">
        <v>0</v>
      </c>
      <c r="AF1100" t="str">
        <f t="shared" si="53"/>
        <v>Apr</v>
      </c>
    </row>
    <row r="1101" spans="1:32" x14ac:dyDescent="0.25">
      <c r="A1101" s="1">
        <v>45401</v>
      </c>
      <c r="B1101">
        <v>3154</v>
      </c>
      <c r="C1101">
        <v>5</v>
      </c>
      <c r="D1101">
        <v>1</v>
      </c>
      <c r="E1101">
        <v>2</v>
      </c>
      <c r="F1101">
        <v>3</v>
      </c>
      <c r="G1101">
        <v>1</v>
      </c>
      <c r="H1101">
        <f>VLOOKUP(B1101, patient!A:E, 5, FALSE)</f>
        <v>38</v>
      </c>
      <c r="I1101" t="str">
        <f>VLOOKUP(H1101, city!A:B, 2, FALSE)</f>
        <v>Sheffield</v>
      </c>
      <c r="J1101" t="str">
        <f>VLOOKUP(E1101, diagnosis!A:B, 2, FALSE)</f>
        <v>Asthma</v>
      </c>
      <c r="K1101" t="str">
        <f>VLOOKUP(D1101, department!A:B, 2, FALSE)</f>
        <v>Cardiology</v>
      </c>
      <c r="L1101" t="str">
        <f>VLOOKUP(C1101, provider!A:B, 2, FALSE)</f>
        <v>Dr. Sade Kikiola</v>
      </c>
      <c r="M1101" t="str">
        <f>VLOOKUP(G1101, insurance!A:B, 2, FALSE)</f>
        <v>Aviva</v>
      </c>
      <c r="N1101">
        <f>VLOOKUP(B1101, patient!A:D, 4, FALSE)</f>
        <v>32</v>
      </c>
      <c r="O1101" t="str">
        <f>VLOOKUP(B1101, patient!A:C, 3, FALSE)</f>
        <v>Male</v>
      </c>
      <c r="P1101" t="str">
        <f>VLOOKUP(B1101, patient!A:F, 6, FALSE)</f>
        <v>White</v>
      </c>
      <c r="Q1101" t="s">
        <v>486</v>
      </c>
      <c r="R1101">
        <v>428</v>
      </c>
      <c r="S1101">
        <v>104</v>
      </c>
      <c r="T1101" s="1">
        <v>45416</v>
      </c>
      <c r="U1101" s="1" t="str">
        <f t="shared" si="51"/>
        <v>Yes</v>
      </c>
      <c r="V1101">
        <v>2</v>
      </c>
      <c r="W1101" t="s">
        <v>494</v>
      </c>
      <c r="X1101" t="s">
        <v>495</v>
      </c>
      <c r="Y1101" t="str">
        <f t="shared" si="52"/>
        <v>Emergency</v>
      </c>
      <c r="Z1101" t="s">
        <v>497</v>
      </c>
      <c r="AC1101" t="s">
        <v>490</v>
      </c>
      <c r="AD1101">
        <v>372.4</v>
      </c>
      <c r="AE1101">
        <v>0</v>
      </c>
      <c r="AF1101" t="str">
        <f t="shared" si="53"/>
        <v>Apr</v>
      </c>
    </row>
    <row r="1102" spans="1:32" x14ac:dyDescent="0.25">
      <c r="A1102" s="1">
        <v>45402</v>
      </c>
      <c r="B1102">
        <v>1915</v>
      </c>
      <c r="C1102">
        <v>5</v>
      </c>
      <c r="D1102">
        <v>2</v>
      </c>
      <c r="E1102">
        <v>5</v>
      </c>
      <c r="F1102">
        <v>2</v>
      </c>
      <c r="G1102">
        <v>2</v>
      </c>
      <c r="H1102">
        <f>VLOOKUP(B1102, patient!A:E, 5, FALSE)</f>
        <v>10</v>
      </c>
      <c r="I1102" t="str">
        <f>VLOOKUP(H1102, city!A:B, 2, FALSE)</f>
        <v>Edinburgh</v>
      </c>
      <c r="J1102" t="str">
        <f>VLOOKUP(E1102, diagnosis!A:B, 2, FALSE)</f>
        <v>Migraine</v>
      </c>
      <c r="K1102" t="str">
        <f>VLOOKUP(D1102, department!A:B, 2, FALSE)</f>
        <v>General Surgery</v>
      </c>
      <c r="L1102" t="str">
        <f>VLOOKUP(C1102, provider!A:B, 2, FALSE)</f>
        <v>Dr. Sade Kikiola</v>
      </c>
      <c r="M1102" t="str">
        <f>VLOOKUP(G1102, insurance!A:B, 2, FALSE)</f>
        <v>AXA</v>
      </c>
      <c r="N1102">
        <f>VLOOKUP(B1102, patient!A:D, 4, FALSE)</f>
        <v>77</v>
      </c>
      <c r="O1102" t="str">
        <f>VLOOKUP(B1102, patient!A:C, 3, FALSE)</f>
        <v>Male</v>
      </c>
      <c r="P1102" t="str">
        <f>VLOOKUP(B1102, patient!A:F, 6, FALSE)</f>
        <v>Asian</v>
      </c>
      <c r="Q1102" t="s">
        <v>486</v>
      </c>
      <c r="R1102">
        <v>527</v>
      </c>
      <c r="S1102">
        <v>85</v>
      </c>
      <c r="T1102" s="1">
        <v>45431</v>
      </c>
      <c r="U1102" s="1" t="str">
        <f t="shared" si="51"/>
        <v>Yes</v>
      </c>
      <c r="V1102">
        <v>1</v>
      </c>
      <c r="W1102" t="s">
        <v>492</v>
      </c>
      <c r="X1102" t="s">
        <v>488</v>
      </c>
      <c r="Y1102" t="str">
        <f t="shared" si="52"/>
        <v>Scheduled</v>
      </c>
      <c r="Z1102" t="s">
        <v>497</v>
      </c>
      <c r="AC1102" t="s">
        <v>490</v>
      </c>
      <c r="AD1102">
        <v>428.4</v>
      </c>
      <c r="AE1102">
        <v>0</v>
      </c>
      <c r="AF1102" t="str">
        <f t="shared" si="53"/>
        <v>Apr</v>
      </c>
    </row>
    <row r="1103" spans="1:32" x14ac:dyDescent="0.25">
      <c r="A1103" s="1">
        <v>45402</v>
      </c>
      <c r="B1103">
        <v>1159</v>
      </c>
      <c r="C1103">
        <v>5</v>
      </c>
      <c r="D1103">
        <v>2</v>
      </c>
      <c r="E1103">
        <v>4</v>
      </c>
      <c r="F1103">
        <v>2</v>
      </c>
      <c r="G1103">
        <v>1</v>
      </c>
      <c r="H1103">
        <f>VLOOKUP(B1103, patient!A:E, 5, FALSE)</f>
        <v>8</v>
      </c>
      <c r="I1103" t="str">
        <f>VLOOKUP(H1103, city!A:B, 2, FALSE)</f>
        <v>Bristol</v>
      </c>
      <c r="J1103" t="str">
        <f>VLOOKUP(E1103, diagnosis!A:B, 2, FALSE)</f>
        <v>Hypertension</v>
      </c>
      <c r="K1103" t="str">
        <f>VLOOKUP(D1103, department!A:B, 2, FALSE)</f>
        <v>General Surgery</v>
      </c>
      <c r="L1103" t="str">
        <f>VLOOKUP(C1103, provider!A:B, 2, FALSE)</f>
        <v>Dr. Sade Kikiola</v>
      </c>
      <c r="M1103" t="str">
        <f>VLOOKUP(G1103, insurance!A:B, 2, FALSE)</f>
        <v>Aviva</v>
      </c>
      <c r="N1103">
        <f>VLOOKUP(B1103, patient!A:D, 4, FALSE)</f>
        <v>47</v>
      </c>
      <c r="O1103" t="str">
        <f>VLOOKUP(B1103, patient!A:C, 3, FALSE)</f>
        <v>Female</v>
      </c>
      <c r="P1103" t="str">
        <f>VLOOKUP(B1103, patient!A:F, 6, FALSE)</f>
        <v>White</v>
      </c>
      <c r="Q1103" t="s">
        <v>486</v>
      </c>
      <c r="R1103">
        <v>365</v>
      </c>
      <c r="S1103">
        <v>74</v>
      </c>
      <c r="T1103" s="1">
        <v>45417</v>
      </c>
      <c r="U1103" s="1" t="str">
        <f t="shared" si="51"/>
        <v>Yes</v>
      </c>
      <c r="V1103">
        <v>2</v>
      </c>
      <c r="W1103" t="s">
        <v>494</v>
      </c>
      <c r="X1103" t="s">
        <v>488</v>
      </c>
      <c r="Y1103" t="str">
        <f t="shared" si="52"/>
        <v>Scheduled</v>
      </c>
      <c r="Z1103" t="s">
        <v>497</v>
      </c>
      <c r="AC1103" t="s">
        <v>490</v>
      </c>
      <c r="AD1103">
        <v>307.3</v>
      </c>
      <c r="AE1103">
        <v>0</v>
      </c>
      <c r="AF1103" t="str">
        <f t="shared" si="53"/>
        <v>Apr</v>
      </c>
    </row>
    <row r="1104" spans="1:32" x14ac:dyDescent="0.25">
      <c r="A1104" s="1">
        <v>45402</v>
      </c>
      <c r="B1104">
        <v>485</v>
      </c>
      <c r="C1104">
        <v>5</v>
      </c>
      <c r="D1104">
        <v>1</v>
      </c>
      <c r="E1104">
        <v>4</v>
      </c>
      <c r="F1104">
        <v>1</v>
      </c>
      <c r="G1104">
        <v>1</v>
      </c>
      <c r="H1104">
        <f>VLOOKUP(B1104, patient!A:E, 5, FALSE)</f>
        <v>11</v>
      </c>
      <c r="I1104" t="str">
        <f>VLOOKUP(H1104, city!A:B, 2, FALSE)</f>
        <v>Edinburgh</v>
      </c>
      <c r="J1104" t="str">
        <f>VLOOKUP(E1104, diagnosis!A:B, 2, FALSE)</f>
        <v>Hypertension</v>
      </c>
      <c r="K1104" t="str">
        <f>VLOOKUP(D1104, department!A:B, 2, FALSE)</f>
        <v>Cardiology</v>
      </c>
      <c r="L1104" t="str">
        <f>VLOOKUP(C1104, provider!A:B, 2, FALSE)</f>
        <v>Dr. Sade Kikiola</v>
      </c>
      <c r="M1104" t="str">
        <f>VLOOKUP(G1104, insurance!A:B, 2, FALSE)</f>
        <v>Aviva</v>
      </c>
      <c r="N1104">
        <f>VLOOKUP(B1104, patient!A:D, 4, FALSE)</f>
        <v>72</v>
      </c>
      <c r="O1104" t="str">
        <f>VLOOKUP(B1104, patient!A:C, 3, FALSE)</f>
        <v>Male</v>
      </c>
      <c r="P1104" t="str">
        <f>VLOOKUP(B1104, patient!A:F, 6, FALSE)</f>
        <v>White</v>
      </c>
      <c r="Q1104" t="s">
        <v>486</v>
      </c>
      <c r="R1104">
        <v>817</v>
      </c>
      <c r="S1104">
        <v>91</v>
      </c>
      <c r="T1104" s="1">
        <v>45428</v>
      </c>
      <c r="U1104" s="1" t="str">
        <f t="shared" si="51"/>
        <v>Yes</v>
      </c>
      <c r="V1104">
        <v>1</v>
      </c>
      <c r="W1104" t="s">
        <v>487</v>
      </c>
      <c r="X1104" t="s">
        <v>495</v>
      </c>
      <c r="Y1104" t="str">
        <f t="shared" si="52"/>
        <v>Emergency</v>
      </c>
      <c r="Z1104" t="s">
        <v>497</v>
      </c>
      <c r="AC1104" t="s">
        <v>490</v>
      </c>
      <c r="AD1104">
        <v>635.6</v>
      </c>
      <c r="AE1104">
        <v>0</v>
      </c>
      <c r="AF1104" t="str">
        <f t="shared" si="53"/>
        <v>Apr</v>
      </c>
    </row>
    <row r="1105" spans="1:32" x14ac:dyDescent="0.25">
      <c r="A1105" s="1">
        <v>45402</v>
      </c>
      <c r="B1105">
        <v>3485</v>
      </c>
      <c r="C1105">
        <v>5</v>
      </c>
      <c r="D1105">
        <v>1</v>
      </c>
      <c r="E1105">
        <v>5</v>
      </c>
      <c r="F1105">
        <v>2</v>
      </c>
      <c r="G1105">
        <v>1</v>
      </c>
      <c r="H1105">
        <f>VLOOKUP(B1105, patient!A:E, 5, FALSE)</f>
        <v>38</v>
      </c>
      <c r="I1105" t="str">
        <f>VLOOKUP(H1105, city!A:B, 2, FALSE)</f>
        <v>Sheffield</v>
      </c>
      <c r="J1105" t="str">
        <f>VLOOKUP(E1105, diagnosis!A:B, 2, FALSE)</f>
        <v>Migraine</v>
      </c>
      <c r="K1105" t="str">
        <f>VLOOKUP(D1105, department!A:B, 2, FALSE)</f>
        <v>Cardiology</v>
      </c>
      <c r="L1105" t="str">
        <f>VLOOKUP(C1105, provider!A:B, 2, FALSE)</f>
        <v>Dr. Sade Kikiola</v>
      </c>
      <c r="M1105" t="str">
        <f>VLOOKUP(G1105, insurance!A:B, 2, FALSE)</f>
        <v>Aviva</v>
      </c>
      <c r="N1105">
        <f>VLOOKUP(B1105, patient!A:D, 4, FALSE)</f>
        <v>59</v>
      </c>
      <c r="O1105" t="str">
        <f>VLOOKUP(B1105, patient!A:C, 3, FALSE)</f>
        <v>Male</v>
      </c>
      <c r="P1105" t="str">
        <f>VLOOKUP(B1105, patient!A:F, 6, FALSE)</f>
        <v>Hispanic</v>
      </c>
      <c r="Q1105" t="s">
        <v>491</v>
      </c>
      <c r="R1105">
        <v>65</v>
      </c>
      <c r="S1105">
        <v>61</v>
      </c>
      <c r="U1105" s="1" t="str">
        <f t="shared" si="51"/>
        <v>No</v>
      </c>
      <c r="V1105">
        <v>2</v>
      </c>
      <c r="W1105" t="s">
        <v>494</v>
      </c>
      <c r="X1105" t="s">
        <v>495</v>
      </c>
      <c r="Y1105" t="str">
        <f t="shared" si="52"/>
        <v>Emergency</v>
      </c>
      <c r="Z1105" t="s">
        <v>497</v>
      </c>
      <c r="AC1105" t="s">
        <v>493</v>
      </c>
      <c r="AD1105">
        <v>109.2</v>
      </c>
      <c r="AE1105">
        <v>30</v>
      </c>
      <c r="AF1105" t="str">
        <f t="shared" si="53"/>
        <v>Apr</v>
      </c>
    </row>
    <row r="1106" spans="1:32" x14ac:dyDescent="0.25">
      <c r="A1106" s="1">
        <v>45402</v>
      </c>
      <c r="B1106">
        <v>1789</v>
      </c>
      <c r="C1106">
        <v>5</v>
      </c>
      <c r="D1106">
        <v>2</v>
      </c>
      <c r="E1106">
        <v>3</v>
      </c>
      <c r="F1106">
        <v>2</v>
      </c>
      <c r="G1106">
        <v>2</v>
      </c>
      <c r="H1106">
        <f>VLOOKUP(B1106, patient!A:E, 5, FALSE)</f>
        <v>6</v>
      </c>
      <c r="I1106" t="str">
        <f>VLOOKUP(H1106, city!A:B, 2, FALSE)</f>
        <v>Bristol</v>
      </c>
      <c r="J1106" t="str">
        <f>VLOOKUP(E1106, diagnosis!A:B, 2, FALSE)</f>
        <v>Fracture</v>
      </c>
      <c r="K1106" t="str">
        <f>VLOOKUP(D1106, department!A:B, 2, FALSE)</f>
        <v>General Surgery</v>
      </c>
      <c r="L1106" t="str">
        <f>VLOOKUP(C1106, provider!A:B, 2, FALSE)</f>
        <v>Dr. Sade Kikiola</v>
      </c>
      <c r="M1106" t="str">
        <f>VLOOKUP(G1106, insurance!A:B, 2, FALSE)</f>
        <v>AXA</v>
      </c>
      <c r="N1106">
        <f>VLOOKUP(B1106, patient!A:D, 4, FALSE)</f>
        <v>68</v>
      </c>
      <c r="O1106" t="str">
        <f>VLOOKUP(B1106, patient!A:C, 3, FALSE)</f>
        <v>Male</v>
      </c>
      <c r="P1106" t="str">
        <f>VLOOKUP(B1106, patient!A:F, 6, FALSE)</f>
        <v>Asian</v>
      </c>
      <c r="Q1106" t="s">
        <v>491</v>
      </c>
      <c r="R1106">
        <v>170</v>
      </c>
      <c r="S1106">
        <v>174</v>
      </c>
      <c r="U1106" s="1" t="str">
        <f t="shared" si="51"/>
        <v>No</v>
      </c>
      <c r="V1106">
        <v>1</v>
      </c>
      <c r="W1106" t="s">
        <v>492</v>
      </c>
      <c r="X1106" t="s">
        <v>488</v>
      </c>
      <c r="Y1106" t="str">
        <f t="shared" si="52"/>
        <v>Scheduled</v>
      </c>
      <c r="Z1106" t="s">
        <v>497</v>
      </c>
      <c r="AC1106" t="s">
        <v>493</v>
      </c>
      <c r="AD1106">
        <v>261.8</v>
      </c>
      <c r="AE1106">
        <v>30</v>
      </c>
      <c r="AF1106" t="str">
        <f t="shared" si="53"/>
        <v>Apr</v>
      </c>
    </row>
    <row r="1107" spans="1:32" x14ac:dyDescent="0.25">
      <c r="A1107" s="1">
        <v>45402</v>
      </c>
      <c r="B1107">
        <v>671</v>
      </c>
      <c r="C1107">
        <v>5</v>
      </c>
      <c r="D1107">
        <v>5</v>
      </c>
      <c r="E1107">
        <v>1</v>
      </c>
      <c r="F1107">
        <v>4</v>
      </c>
      <c r="G1107">
        <v>3</v>
      </c>
      <c r="H1107">
        <f>VLOOKUP(B1107, patient!A:E, 5, FALSE)</f>
        <v>19</v>
      </c>
      <c r="I1107" t="str">
        <f>VLOOKUP(H1107, city!A:B, 2, FALSE)</f>
        <v>Leeds</v>
      </c>
      <c r="J1107" t="str">
        <f>VLOOKUP(E1107, diagnosis!A:B, 2, FALSE)</f>
        <v>Appendicitis</v>
      </c>
      <c r="K1107" t="str">
        <f>VLOOKUP(D1107, department!A:B, 2, FALSE)</f>
        <v>Pediatrics</v>
      </c>
      <c r="L1107" t="str">
        <f>VLOOKUP(C1107, provider!A:B, 2, FALSE)</f>
        <v>Dr. Sade Kikiola</v>
      </c>
      <c r="M1107" t="str">
        <f>VLOOKUP(G1107, insurance!A:B, 2, FALSE)</f>
        <v>Allianz</v>
      </c>
      <c r="N1107">
        <f>VLOOKUP(B1107, patient!A:D, 4, FALSE)</f>
        <v>34</v>
      </c>
      <c r="O1107" t="str">
        <f>VLOOKUP(B1107, patient!A:C, 3, FALSE)</f>
        <v>Female</v>
      </c>
      <c r="P1107" t="str">
        <f>VLOOKUP(B1107, patient!A:F, 6, FALSE)</f>
        <v>Black</v>
      </c>
      <c r="Q1107" t="s">
        <v>491</v>
      </c>
      <c r="R1107">
        <v>468</v>
      </c>
      <c r="S1107">
        <v>149</v>
      </c>
      <c r="U1107" s="1" t="str">
        <f t="shared" si="51"/>
        <v>No</v>
      </c>
      <c r="V1107">
        <v>2</v>
      </c>
      <c r="W1107" t="s">
        <v>492</v>
      </c>
      <c r="X1107" t="s">
        <v>488</v>
      </c>
      <c r="Y1107" t="str">
        <f t="shared" si="52"/>
        <v>Scheduled</v>
      </c>
      <c r="Z1107" t="s">
        <v>497</v>
      </c>
      <c r="AC1107" t="s">
        <v>498</v>
      </c>
      <c r="AD1107">
        <v>438.9</v>
      </c>
      <c r="AE1107">
        <v>10</v>
      </c>
      <c r="AF1107" t="str">
        <f t="shared" si="53"/>
        <v>Apr</v>
      </c>
    </row>
    <row r="1108" spans="1:32" x14ac:dyDescent="0.25">
      <c r="A1108" s="1">
        <v>45402</v>
      </c>
      <c r="B1108">
        <v>3957</v>
      </c>
      <c r="C1108">
        <v>5</v>
      </c>
      <c r="D1108">
        <v>3</v>
      </c>
      <c r="E1108">
        <v>2</v>
      </c>
      <c r="F1108">
        <v>1</v>
      </c>
      <c r="G1108">
        <v>1</v>
      </c>
      <c r="H1108">
        <f>VLOOKUP(B1108, patient!A:E, 5, FALSE)</f>
        <v>32</v>
      </c>
      <c r="I1108" t="str">
        <f>VLOOKUP(H1108, city!A:B, 2, FALSE)</f>
        <v>Manchester</v>
      </c>
      <c r="J1108" t="str">
        <f>VLOOKUP(E1108, diagnosis!A:B, 2, FALSE)</f>
        <v>Asthma</v>
      </c>
      <c r="K1108" t="str">
        <f>VLOOKUP(D1108, department!A:B, 2, FALSE)</f>
        <v>Neurology</v>
      </c>
      <c r="L1108" t="str">
        <f>VLOOKUP(C1108, provider!A:B, 2, FALSE)</f>
        <v>Dr. Sade Kikiola</v>
      </c>
      <c r="M1108" t="str">
        <f>VLOOKUP(G1108, insurance!A:B, 2, FALSE)</f>
        <v>Aviva</v>
      </c>
      <c r="N1108">
        <f>VLOOKUP(B1108, patient!A:D, 4, FALSE)</f>
        <v>22</v>
      </c>
      <c r="O1108" t="str">
        <f>VLOOKUP(B1108, patient!A:C, 3, FALSE)</f>
        <v>Female</v>
      </c>
      <c r="P1108" t="str">
        <f>VLOOKUP(B1108, patient!A:F, 6, FALSE)</f>
        <v>Hispanic</v>
      </c>
      <c r="Q1108" t="s">
        <v>486</v>
      </c>
      <c r="R1108">
        <v>170</v>
      </c>
      <c r="S1108">
        <v>89</v>
      </c>
      <c r="T1108" s="1">
        <v>45431</v>
      </c>
      <c r="U1108" s="1" t="str">
        <f t="shared" si="51"/>
        <v>Yes</v>
      </c>
      <c r="V1108">
        <v>1</v>
      </c>
      <c r="W1108" t="s">
        <v>494</v>
      </c>
      <c r="X1108" t="s">
        <v>495</v>
      </c>
      <c r="Y1108" t="str">
        <f t="shared" si="52"/>
        <v>Emergency</v>
      </c>
      <c r="Z1108" t="s">
        <v>497</v>
      </c>
      <c r="AC1108" t="s">
        <v>490</v>
      </c>
      <c r="AD1108">
        <v>181.3</v>
      </c>
      <c r="AE1108">
        <v>0</v>
      </c>
      <c r="AF1108" t="str">
        <f t="shared" si="53"/>
        <v>Apr</v>
      </c>
    </row>
    <row r="1109" spans="1:32" x14ac:dyDescent="0.25">
      <c r="A1109" s="1">
        <v>45402</v>
      </c>
      <c r="B1109">
        <v>4535</v>
      </c>
      <c r="C1109">
        <v>5</v>
      </c>
      <c r="D1109">
        <v>4</v>
      </c>
      <c r="E1109">
        <v>5</v>
      </c>
      <c r="F1109">
        <v>5</v>
      </c>
      <c r="G1109">
        <v>2</v>
      </c>
      <c r="H1109">
        <f>VLOOKUP(B1109, patient!A:E, 5, FALSE)</f>
        <v>16</v>
      </c>
      <c r="I1109" t="str">
        <f>VLOOKUP(H1109, city!A:B, 2, FALSE)</f>
        <v>Glasgow</v>
      </c>
      <c r="J1109" t="str">
        <f>VLOOKUP(E1109, diagnosis!A:B, 2, FALSE)</f>
        <v>Migraine</v>
      </c>
      <c r="K1109" t="str">
        <f>VLOOKUP(D1109, department!A:B, 2, FALSE)</f>
        <v>Orthopedics</v>
      </c>
      <c r="L1109" t="str">
        <f>VLOOKUP(C1109, provider!A:B, 2, FALSE)</f>
        <v>Dr. Sade Kikiola</v>
      </c>
      <c r="M1109" t="str">
        <f>VLOOKUP(G1109, insurance!A:B, 2, FALSE)</f>
        <v>AXA</v>
      </c>
      <c r="N1109">
        <f>VLOOKUP(B1109, patient!A:D, 4, FALSE)</f>
        <v>46</v>
      </c>
      <c r="O1109" t="str">
        <f>VLOOKUP(B1109, patient!A:C, 3, FALSE)</f>
        <v>Male</v>
      </c>
      <c r="P1109" t="str">
        <f>VLOOKUP(B1109, patient!A:F, 6, FALSE)</f>
        <v>Other</v>
      </c>
      <c r="Q1109" t="s">
        <v>486</v>
      </c>
      <c r="R1109">
        <v>592</v>
      </c>
      <c r="S1109">
        <v>151</v>
      </c>
      <c r="T1109" s="1">
        <v>45409</v>
      </c>
      <c r="U1109" s="1" t="str">
        <f t="shared" si="51"/>
        <v>Yes</v>
      </c>
      <c r="V1109">
        <v>2</v>
      </c>
      <c r="W1109" t="s">
        <v>487</v>
      </c>
      <c r="X1109" t="s">
        <v>495</v>
      </c>
      <c r="Y1109" t="str">
        <f t="shared" si="52"/>
        <v>Emergency</v>
      </c>
      <c r="Z1109" t="s">
        <v>497</v>
      </c>
      <c r="AC1109" t="s">
        <v>490</v>
      </c>
      <c r="AD1109">
        <v>520.1</v>
      </c>
      <c r="AE1109">
        <v>0</v>
      </c>
      <c r="AF1109" t="str">
        <f t="shared" si="53"/>
        <v>Apr</v>
      </c>
    </row>
    <row r="1110" spans="1:32" x14ac:dyDescent="0.25">
      <c r="A1110" s="1">
        <v>45402</v>
      </c>
      <c r="B1110">
        <v>4612</v>
      </c>
      <c r="C1110">
        <v>5</v>
      </c>
      <c r="D1110">
        <v>2</v>
      </c>
      <c r="E1110">
        <v>3</v>
      </c>
      <c r="F1110">
        <v>2</v>
      </c>
      <c r="G1110">
        <v>1</v>
      </c>
      <c r="H1110">
        <f>VLOOKUP(B1110, patient!A:E, 5, FALSE)</f>
        <v>32</v>
      </c>
      <c r="I1110" t="str">
        <f>VLOOKUP(H1110, city!A:B, 2, FALSE)</f>
        <v>Manchester</v>
      </c>
      <c r="J1110" t="str">
        <f>VLOOKUP(E1110, diagnosis!A:B, 2, FALSE)</f>
        <v>Fracture</v>
      </c>
      <c r="K1110" t="str">
        <f>VLOOKUP(D1110, department!A:B, 2, FALSE)</f>
        <v>General Surgery</v>
      </c>
      <c r="L1110" t="str">
        <f>VLOOKUP(C1110, provider!A:B, 2, FALSE)</f>
        <v>Dr. Sade Kikiola</v>
      </c>
      <c r="M1110" t="str">
        <f>VLOOKUP(G1110, insurance!A:B, 2, FALSE)</f>
        <v>Aviva</v>
      </c>
      <c r="N1110">
        <f>VLOOKUP(B1110, patient!A:D, 4, FALSE)</f>
        <v>21</v>
      </c>
      <c r="O1110" t="str">
        <f>VLOOKUP(B1110, patient!A:C, 3, FALSE)</f>
        <v>Female</v>
      </c>
      <c r="P1110" t="str">
        <f>VLOOKUP(B1110, patient!A:F, 6, FALSE)</f>
        <v>Asian</v>
      </c>
      <c r="Q1110" t="s">
        <v>486</v>
      </c>
      <c r="R1110">
        <v>672</v>
      </c>
      <c r="S1110">
        <v>40</v>
      </c>
      <c r="U1110" s="1" t="str">
        <f t="shared" si="51"/>
        <v>No</v>
      </c>
      <c r="V1110">
        <v>1</v>
      </c>
      <c r="W1110" t="s">
        <v>492</v>
      </c>
      <c r="X1110" t="s">
        <v>488</v>
      </c>
      <c r="Y1110" t="str">
        <f t="shared" si="52"/>
        <v>Scheduled</v>
      </c>
      <c r="Z1110" t="s">
        <v>497</v>
      </c>
      <c r="AC1110" t="s">
        <v>496</v>
      </c>
      <c r="AD1110">
        <v>533.4</v>
      </c>
      <c r="AE1110">
        <v>50</v>
      </c>
      <c r="AF1110" t="str">
        <f t="shared" si="53"/>
        <v>Apr</v>
      </c>
    </row>
    <row r="1111" spans="1:32" x14ac:dyDescent="0.25">
      <c r="A1111" s="1">
        <v>45402</v>
      </c>
      <c r="B1111">
        <v>3548</v>
      </c>
      <c r="C1111">
        <v>5</v>
      </c>
      <c r="D1111">
        <v>1</v>
      </c>
      <c r="E1111">
        <v>1</v>
      </c>
      <c r="F1111">
        <v>4</v>
      </c>
      <c r="G1111">
        <v>2</v>
      </c>
      <c r="H1111">
        <f>VLOOKUP(B1111, patient!A:E, 5, FALSE)</f>
        <v>18</v>
      </c>
      <c r="I1111" t="str">
        <f>VLOOKUP(H1111, city!A:B, 2, FALSE)</f>
        <v>Leeds</v>
      </c>
      <c r="J1111" t="str">
        <f>VLOOKUP(E1111, diagnosis!A:B, 2, FALSE)</f>
        <v>Appendicitis</v>
      </c>
      <c r="K1111" t="str">
        <f>VLOOKUP(D1111, department!A:B, 2, FALSE)</f>
        <v>Cardiology</v>
      </c>
      <c r="L1111" t="str">
        <f>VLOOKUP(C1111, provider!A:B, 2, FALSE)</f>
        <v>Dr. Sade Kikiola</v>
      </c>
      <c r="M1111" t="str">
        <f>VLOOKUP(G1111, insurance!A:B, 2, FALSE)</f>
        <v>AXA</v>
      </c>
      <c r="N1111">
        <f>VLOOKUP(B1111, patient!A:D, 4, FALSE)</f>
        <v>27</v>
      </c>
      <c r="O1111" t="str">
        <f>VLOOKUP(B1111, patient!A:C, 3, FALSE)</f>
        <v>Female</v>
      </c>
      <c r="P1111" t="str">
        <f>VLOOKUP(B1111, patient!A:F, 6, FALSE)</f>
        <v>Black</v>
      </c>
      <c r="Q1111" t="s">
        <v>492</v>
      </c>
      <c r="R1111">
        <v>595</v>
      </c>
      <c r="S1111">
        <v>20</v>
      </c>
      <c r="U1111" s="1" t="str">
        <f t="shared" si="51"/>
        <v>No</v>
      </c>
      <c r="V1111">
        <v>2</v>
      </c>
      <c r="W1111" t="s">
        <v>487</v>
      </c>
      <c r="X1111" t="s">
        <v>488</v>
      </c>
      <c r="Y1111" t="str">
        <f t="shared" si="52"/>
        <v>Scheduled</v>
      </c>
      <c r="Z1111" t="s">
        <v>497</v>
      </c>
      <c r="AC1111" t="s">
        <v>496</v>
      </c>
      <c r="AD1111">
        <v>465.5</v>
      </c>
      <c r="AE1111">
        <v>50</v>
      </c>
      <c r="AF1111" t="str">
        <f t="shared" si="53"/>
        <v>Apr</v>
      </c>
    </row>
    <row r="1112" spans="1:32" x14ac:dyDescent="0.25">
      <c r="A1112" s="1">
        <v>45403</v>
      </c>
      <c r="B1112">
        <v>2988</v>
      </c>
      <c r="C1112">
        <v>5</v>
      </c>
      <c r="D1112">
        <v>4</v>
      </c>
      <c r="E1112">
        <v>3</v>
      </c>
      <c r="F1112">
        <v>5</v>
      </c>
      <c r="G1112">
        <v>1</v>
      </c>
      <c r="H1112">
        <f>VLOOKUP(B1112, patient!A:E, 5, FALSE)</f>
        <v>30</v>
      </c>
      <c r="I1112" t="str">
        <f>VLOOKUP(H1112, city!A:B, 2, FALSE)</f>
        <v>Manchester</v>
      </c>
      <c r="J1112" t="str">
        <f>VLOOKUP(E1112, diagnosis!A:B, 2, FALSE)</f>
        <v>Fracture</v>
      </c>
      <c r="K1112" t="str">
        <f>VLOOKUP(D1112, department!A:B, 2, FALSE)</f>
        <v>Orthopedics</v>
      </c>
      <c r="L1112" t="str">
        <f>VLOOKUP(C1112, provider!A:B, 2, FALSE)</f>
        <v>Dr. Sade Kikiola</v>
      </c>
      <c r="M1112" t="str">
        <f>VLOOKUP(G1112, insurance!A:B, 2, FALSE)</f>
        <v>Aviva</v>
      </c>
      <c r="N1112">
        <f>VLOOKUP(B1112, patient!A:D, 4, FALSE)</f>
        <v>73</v>
      </c>
      <c r="O1112" t="str">
        <f>VLOOKUP(B1112, patient!A:C, 3, FALSE)</f>
        <v>Male</v>
      </c>
      <c r="P1112" t="str">
        <f>VLOOKUP(B1112, patient!A:F, 6, FALSE)</f>
        <v>Black</v>
      </c>
      <c r="Q1112" t="s">
        <v>486</v>
      </c>
      <c r="R1112">
        <v>891</v>
      </c>
      <c r="S1112">
        <v>185</v>
      </c>
      <c r="T1112" s="1">
        <v>45416</v>
      </c>
      <c r="U1112" s="1" t="str">
        <f t="shared" si="51"/>
        <v>Yes</v>
      </c>
      <c r="V1112">
        <v>1</v>
      </c>
      <c r="W1112" t="s">
        <v>494</v>
      </c>
      <c r="X1112" t="s">
        <v>488</v>
      </c>
      <c r="Y1112" t="str">
        <f t="shared" si="52"/>
        <v>Scheduled</v>
      </c>
      <c r="Z1112" t="s">
        <v>497</v>
      </c>
      <c r="AC1112" t="s">
        <v>490</v>
      </c>
      <c r="AD1112">
        <v>753.2</v>
      </c>
      <c r="AE1112">
        <v>0</v>
      </c>
      <c r="AF1112" t="str">
        <f t="shared" si="53"/>
        <v>Apr</v>
      </c>
    </row>
    <row r="1113" spans="1:32" x14ac:dyDescent="0.25">
      <c r="A1113" s="1">
        <v>45403</v>
      </c>
      <c r="B1113">
        <v>3292</v>
      </c>
      <c r="C1113">
        <v>5</v>
      </c>
      <c r="D1113">
        <v>1</v>
      </c>
      <c r="E1113">
        <v>1</v>
      </c>
      <c r="F1113">
        <v>4</v>
      </c>
      <c r="G1113">
        <v>3</v>
      </c>
      <c r="H1113">
        <f>VLOOKUP(B1113, patient!A:E, 5, FALSE)</f>
        <v>14</v>
      </c>
      <c r="I1113" t="str">
        <f>VLOOKUP(H1113, city!A:B, 2, FALSE)</f>
        <v>Glasgow</v>
      </c>
      <c r="J1113" t="str">
        <f>VLOOKUP(E1113, diagnosis!A:B, 2, FALSE)</f>
        <v>Appendicitis</v>
      </c>
      <c r="K1113" t="str">
        <f>VLOOKUP(D1113, department!A:B, 2, FALSE)</f>
        <v>Cardiology</v>
      </c>
      <c r="L1113" t="str">
        <f>VLOOKUP(C1113, provider!A:B, 2, FALSE)</f>
        <v>Dr. Sade Kikiola</v>
      </c>
      <c r="M1113" t="str">
        <f>VLOOKUP(G1113, insurance!A:B, 2, FALSE)</f>
        <v>Allianz</v>
      </c>
      <c r="N1113">
        <f>VLOOKUP(B1113, patient!A:D, 4, FALSE)</f>
        <v>34</v>
      </c>
      <c r="O1113" t="str">
        <f>VLOOKUP(B1113, patient!A:C, 3, FALSE)</f>
        <v>Male</v>
      </c>
      <c r="P1113" t="str">
        <f>VLOOKUP(B1113, patient!A:F, 6, FALSE)</f>
        <v>Asian</v>
      </c>
      <c r="Q1113" t="s">
        <v>486</v>
      </c>
      <c r="R1113">
        <v>640</v>
      </c>
      <c r="S1113">
        <v>79</v>
      </c>
      <c r="T1113" s="1">
        <v>45432</v>
      </c>
      <c r="U1113" s="1" t="str">
        <f t="shared" si="51"/>
        <v>Yes</v>
      </c>
      <c r="V1113">
        <v>2</v>
      </c>
      <c r="W1113" t="s">
        <v>494</v>
      </c>
      <c r="X1113" t="s">
        <v>488</v>
      </c>
      <c r="Y1113" t="str">
        <f t="shared" si="52"/>
        <v>Scheduled</v>
      </c>
      <c r="Z1113" t="s">
        <v>497</v>
      </c>
      <c r="AC1113" t="s">
        <v>490</v>
      </c>
      <c r="AD1113">
        <v>503.3</v>
      </c>
      <c r="AE1113">
        <v>0</v>
      </c>
      <c r="AF1113" t="str">
        <f t="shared" si="53"/>
        <v>Apr</v>
      </c>
    </row>
    <row r="1114" spans="1:32" x14ac:dyDescent="0.25">
      <c r="A1114" s="1">
        <v>45403</v>
      </c>
      <c r="B1114">
        <v>3705</v>
      </c>
      <c r="C1114">
        <v>5</v>
      </c>
      <c r="D1114">
        <v>3</v>
      </c>
      <c r="E1114">
        <v>4</v>
      </c>
      <c r="F1114">
        <v>4</v>
      </c>
      <c r="G1114">
        <v>2</v>
      </c>
      <c r="H1114">
        <f>VLOOKUP(B1114, patient!A:E, 5, FALSE)</f>
        <v>24</v>
      </c>
      <c r="I1114" t="str">
        <f>VLOOKUP(H1114, city!A:B, 2, FALSE)</f>
        <v>Liverpool</v>
      </c>
      <c r="J1114" t="str">
        <f>VLOOKUP(E1114, diagnosis!A:B, 2, FALSE)</f>
        <v>Hypertension</v>
      </c>
      <c r="K1114" t="str">
        <f>VLOOKUP(D1114, department!A:B, 2, FALSE)</f>
        <v>Neurology</v>
      </c>
      <c r="L1114" t="str">
        <f>VLOOKUP(C1114, provider!A:B, 2, FALSE)</f>
        <v>Dr. Sade Kikiola</v>
      </c>
      <c r="M1114" t="str">
        <f>VLOOKUP(G1114, insurance!A:B, 2, FALSE)</f>
        <v>AXA</v>
      </c>
      <c r="N1114">
        <f>VLOOKUP(B1114, patient!A:D, 4, FALSE)</f>
        <v>27</v>
      </c>
      <c r="O1114" t="str">
        <f>VLOOKUP(B1114, patient!A:C, 3, FALSE)</f>
        <v>Female</v>
      </c>
      <c r="P1114" t="str">
        <f>VLOOKUP(B1114, patient!A:F, 6, FALSE)</f>
        <v>Other</v>
      </c>
      <c r="Q1114" t="s">
        <v>491</v>
      </c>
      <c r="R1114">
        <v>704</v>
      </c>
      <c r="S1114">
        <v>95</v>
      </c>
      <c r="U1114" s="1" t="str">
        <f t="shared" si="51"/>
        <v>No</v>
      </c>
      <c r="V1114">
        <v>1</v>
      </c>
      <c r="W1114" t="s">
        <v>494</v>
      </c>
      <c r="X1114" t="s">
        <v>495</v>
      </c>
      <c r="Y1114" t="str">
        <f t="shared" si="52"/>
        <v>Emergency</v>
      </c>
      <c r="Z1114" t="s">
        <v>497</v>
      </c>
      <c r="AC1114" t="s">
        <v>498</v>
      </c>
      <c r="AD1114">
        <v>566.29999999999995</v>
      </c>
      <c r="AE1114">
        <v>10</v>
      </c>
      <c r="AF1114" t="str">
        <f t="shared" si="53"/>
        <v>Apr</v>
      </c>
    </row>
    <row r="1115" spans="1:32" x14ac:dyDescent="0.25">
      <c r="A1115" s="1">
        <v>45403</v>
      </c>
      <c r="B1115">
        <v>780</v>
      </c>
      <c r="C1115">
        <v>5</v>
      </c>
      <c r="D1115">
        <v>3</v>
      </c>
      <c r="E1115">
        <v>1</v>
      </c>
      <c r="F1115">
        <v>3</v>
      </c>
      <c r="G1115">
        <v>1</v>
      </c>
      <c r="H1115">
        <f>VLOOKUP(B1115, patient!A:E, 5, FALSE)</f>
        <v>26</v>
      </c>
      <c r="I1115" t="str">
        <f>VLOOKUP(H1115, city!A:B, 2, FALSE)</f>
        <v>London</v>
      </c>
      <c r="J1115" t="str">
        <f>VLOOKUP(E1115, diagnosis!A:B, 2, FALSE)</f>
        <v>Appendicitis</v>
      </c>
      <c r="K1115" t="str">
        <f>VLOOKUP(D1115, department!A:B, 2, FALSE)</f>
        <v>Neurology</v>
      </c>
      <c r="L1115" t="str">
        <f>VLOOKUP(C1115, provider!A:B, 2, FALSE)</f>
        <v>Dr. Sade Kikiola</v>
      </c>
      <c r="M1115" t="str">
        <f>VLOOKUP(G1115, insurance!A:B, 2, FALSE)</f>
        <v>Aviva</v>
      </c>
      <c r="N1115">
        <f>VLOOKUP(B1115, patient!A:D, 4, FALSE)</f>
        <v>34</v>
      </c>
      <c r="O1115" t="str">
        <f>VLOOKUP(B1115, patient!A:C, 3, FALSE)</f>
        <v>Male</v>
      </c>
      <c r="P1115" t="str">
        <f>VLOOKUP(B1115, patient!A:F, 6, FALSE)</f>
        <v>White</v>
      </c>
      <c r="Q1115" t="s">
        <v>486</v>
      </c>
      <c r="R1115">
        <v>527</v>
      </c>
      <c r="S1115">
        <v>110</v>
      </c>
      <c r="T1115" s="1">
        <v>45427</v>
      </c>
      <c r="U1115" s="1" t="str">
        <f t="shared" si="51"/>
        <v>Yes</v>
      </c>
      <c r="V1115">
        <v>2</v>
      </c>
      <c r="W1115" t="s">
        <v>487</v>
      </c>
      <c r="X1115" t="s">
        <v>495</v>
      </c>
      <c r="Y1115" t="str">
        <f t="shared" si="52"/>
        <v>Emergency</v>
      </c>
      <c r="Z1115" t="s">
        <v>497</v>
      </c>
      <c r="AC1115" t="s">
        <v>490</v>
      </c>
      <c r="AD1115">
        <v>445.9</v>
      </c>
      <c r="AE1115">
        <v>0</v>
      </c>
      <c r="AF1115" t="str">
        <f t="shared" si="53"/>
        <v>Apr</v>
      </c>
    </row>
    <row r="1116" spans="1:32" x14ac:dyDescent="0.25">
      <c r="A1116" s="1">
        <v>45403</v>
      </c>
      <c r="B1116">
        <v>1690</v>
      </c>
      <c r="C1116">
        <v>5</v>
      </c>
      <c r="D1116">
        <v>2</v>
      </c>
      <c r="E1116">
        <v>4</v>
      </c>
      <c r="F1116">
        <v>2</v>
      </c>
      <c r="G1116">
        <v>3</v>
      </c>
      <c r="H1116">
        <f>VLOOKUP(B1116, patient!A:E, 5, FALSE)</f>
        <v>5</v>
      </c>
      <c r="I1116" t="str">
        <f>VLOOKUP(H1116, city!A:B, 2, FALSE)</f>
        <v>Bristol</v>
      </c>
      <c r="J1116" t="str">
        <f>VLOOKUP(E1116, diagnosis!A:B, 2, FALSE)</f>
        <v>Hypertension</v>
      </c>
      <c r="K1116" t="str">
        <f>VLOOKUP(D1116, department!A:B, 2, FALSE)</f>
        <v>General Surgery</v>
      </c>
      <c r="L1116" t="str">
        <f>VLOOKUP(C1116, provider!A:B, 2, FALSE)</f>
        <v>Dr. Sade Kikiola</v>
      </c>
      <c r="M1116" t="str">
        <f>VLOOKUP(G1116, insurance!A:B, 2, FALSE)</f>
        <v>Allianz</v>
      </c>
      <c r="N1116">
        <f>VLOOKUP(B1116, patient!A:D, 4, FALSE)</f>
        <v>77</v>
      </c>
      <c r="O1116" t="str">
        <f>VLOOKUP(B1116, patient!A:C, 3, FALSE)</f>
        <v>Female</v>
      </c>
      <c r="P1116" t="str">
        <f>VLOOKUP(B1116, patient!A:F, 6, FALSE)</f>
        <v>Hispanic</v>
      </c>
      <c r="Q1116" t="s">
        <v>492</v>
      </c>
      <c r="R1116">
        <v>418</v>
      </c>
      <c r="S1116">
        <v>161</v>
      </c>
      <c r="U1116" s="1" t="str">
        <f t="shared" si="51"/>
        <v>No</v>
      </c>
      <c r="V1116">
        <v>1</v>
      </c>
      <c r="W1116" t="s">
        <v>487</v>
      </c>
      <c r="X1116" t="s">
        <v>495</v>
      </c>
      <c r="Y1116" t="str">
        <f t="shared" si="52"/>
        <v>Emergency</v>
      </c>
      <c r="Z1116" t="s">
        <v>497</v>
      </c>
      <c r="AC1116" t="s">
        <v>493</v>
      </c>
      <c r="AD1116">
        <v>426.3</v>
      </c>
      <c r="AE1116">
        <v>30</v>
      </c>
      <c r="AF1116" t="str">
        <f t="shared" si="53"/>
        <v>Apr</v>
      </c>
    </row>
    <row r="1117" spans="1:32" x14ac:dyDescent="0.25">
      <c r="A1117" s="1">
        <v>45403</v>
      </c>
      <c r="B1117">
        <v>2922</v>
      </c>
      <c r="C1117">
        <v>5</v>
      </c>
      <c r="D1117">
        <v>4</v>
      </c>
      <c r="E1117">
        <v>2</v>
      </c>
      <c r="F1117">
        <v>5</v>
      </c>
      <c r="G1117">
        <v>3</v>
      </c>
      <c r="H1117">
        <f>VLOOKUP(B1117, patient!A:E, 5, FALSE)</f>
        <v>31</v>
      </c>
      <c r="I1117" t="str">
        <f>VLOOKUP(H1117, city!A:B, 2, FALSE)</f>
        <v>Manchester</v>
      </c>
      <c r="J1117" t="str">
        <f>VLOOKUP(E1117, diagnosis!A:B, 2, FALSE)</f>
        <v>Asthma</v>
      </c>
      <c r="K1117" t="str">
        <f>VLOOKUP(D1117, department!A:B, 2, FALSE)</f>
        <v>Orthopedics</v>
      </c>
      <c r="L1117" t="str">
        <f>VLOOKUP(C1117, provider!A:B, 2, FALSE)</f>
        <v>Dr. Sade Kikiola</v>
      </c>
      <c r="M1117" t="str">
        <f>VLOOKUP(G1117, insurance!A:B, 2, FALSE)</f>
        <v>Allianz</v>
      </c>
      <c r="N1117">
        <f>VLOOKUP(B1117, patient!A:D, 4, FALSE)</f>
        <v>37</v>
      </c>
      <c r="O1117" t="str">
        <f>VLOOKUP(B1117, patient!A:C, 3, FALSE)</f>
        <v>Female</v>
      </c>
      <c r="P1117" t="str">
        <f>VLOOKUP(B1117, patient!A:F, 6, FALSE)</f>
        <v>Other</v>
      </c>
      <c r="Q1117" t="s">
        <v>486</v>
      </c>
      <c r="R1117">
        <v>453</v>
      </c>
      <c r="S1117">
        <v>107</v>
      </c>
      <c r="T1117" s="1">
        <v>45419</v>
      </c>
      <c r="U1117" s="1" t="str">
        <f t="shared" si="51"/>
        <v>Yes</v>
      </c>
      <c r="V1117">
        <v>2</v>
      </c>
      <c r="W1117" t="s">
        <v>494</v>
      </c>
      <c r="X1117" t="s">
        <v>495</v>
      </c>
      <c r="Y1117" t="str">
        <f t="shared" si="52"/>
        <v>Emergency</v>
      </c>
      <c r="Z1117" t="s">
        <v>497</v>
      </c>
      <c r="AC1117" t="s">
        <v>490</v>
      </c>
      <c r="AD1117">
        <v>392</v>
      </c>
      <c r="AE1117">
        <v>0</v>
      </c>
      <c r="AF1117" t="str">
        <f t="shared" si="53"/>
        <v>Apr</v>
      </c>
    </row>
    <row r="1118" spans="1:32" x14ac:dyDescent="0.25">
      <c r="A1118" s="1">
        <v>45403</v>
      </c>
      <c r="B1118">
        <v>4759</v>
      </c>
      <c r="C1118">
        <v>5</v>
      </c>
      <c r="D1118">
        <v>4</v>
      </c>
      <c r="E1118">
        <v>5</v>
      </c>
      <c r="F1118">
        <v>5</v>
      </c>
      <c r="G1118">
        <v>2</v>
      </c>
      <c r="H1118">
        <f>VLOOKUP(B1118, patient!A:E, 5, FALSE)</f>
        <v>13</v>
      </c>
      <c r="I1118" t="str">
        <f>VLOOKUP(H1118, city!A:B, 2, FALSE)</f>
        <v>Glasgow</v>
      </c>
      <c r="J1118" t="str">
        <f>VLOOKUP(E1118, diagnosis!A:B, 2, FALSE)</f>
        <v>Migraine</v>
      </c>
      <c r="K1118" t="str">
        <f>VLOOKUP(D1118, department!A:B, 2, FALSE)</f>
        <v>Orthopedics</v>
      </c>
      <c r="L1118" t="str">
        <f>VLOOKUP(C1118, provider!A:B, 2, FALSE)</f>
        <v>Dr. Sade Kikiola</v>
      </c>
      <c r="M1118" t="str">
        <f>VLOOKUP(G1118, insurance!A:B, 2, FALSE)</f>
        <v>AXA</v>
      </c>
      <c r="N1118">
        <f>VLOOKUP(B1118, patient!A:D, 4, FALSE)</f>
        <v>41</v>
      </c>
      <c r="O1118" t="str">
        <f>VLOOKUP(B1118, patient!A:C, 3, FALSE)</f>
        <v>Male</v>
      </c>
      <c r="P1118" t="str">
        <f>VLOOKUP(B1118, patient!A:F, 6, FALSE)</f>
        <v>Black</v>
      </c>
      <c r="Q1118" t="s">
        <v>492</v>
      </c>
      <c r="R1118">
        <v>450</v>
      </c>
      <c r="S1118">
        <v>101</v>
      </c>
      <c r="U1118" s="1" t="str">
        <f t="shared" si="51"/>
        <v>No</v>
      </c>
      <c r="V1118">
        <v>1</v>
      </c>
      <c r="W1118" t="s">
        <v>494</v>
      </c>
      <c r="X1118" t="s">
        <v>495</v>
      </c>
      <c r="Y1118" t="str">
        <f t="shared" si="52"/>
        <v>Emergency</v>
      </c>
      <c r="Z1118" t="s">
        <v>497</v>
      </c>
      <c r="AC1118" t="s">
        <v>493</v>
      </c>
      <c r="AD1118">
        <v>406.7</v>
      </c>
      <c r="AE1118">
        <v>30</v>
      </c>
      <c r="AF1118" t="str">
        <f t="shared" si="53"/>
        <v>Apr</v>
      </c>
    </row>
    <row r="1119" spans="1:32" x14ac:dyDescent="0.25">
      <c r="A1119" s="1">
        <v>45403</v>
      </c>
      <c r="B1119">
        <v>4337</v>
      </c>
      <c r="C1119">
        <v>5</v>
      </c>
      <c r="D1119">
        <v>3</v>
      </c>
      <c r="E1119">
        <v>4</v>
      </c>
      <c r="F1119">
        <v>5</v>
      </c>
      <c r="G1119">
        <v>3</v>
      </c>
      <c r="H1119">
        <f>VLOOKUP(B1119, patient!A:E, 5, FALSE)</f>
        <v>5</v>
      </c>
      <c r="I1119" t="str">
        <f>VLOOKUP(H1119, city!A:B, 2, FALSE)</f>
        <v>Bristol</v>
      </c>
      <c r="J1119" t="str">
        <f>VLOOKUP(E1119, diagnosis!A:B, 2, FALSE)</f>
        <v>Hypertension</v>
      </c>
      <c r="K1119" t="str">
        <f>VLOOKUP(D1119, department!A:B, 2, FALSE)</f>
        <v>Neurology</v>
      </c>
      <c r="L1119" t="str">
        <f>VLOOKUP(C1119, provider!A:B, 2, FALSE)</f>
        <v>Dr. Sade Kikiola</v>
      </c>
      <c r="M1119" t="str">
        <f>VLOOKUP(G1119, insurance!A:B, 2, FALSE)</f>
        <v>Allianz</v>
      </c>
      <c r="N1119">
        <f>VLOOKUP(B1119, patient!A:D, 4, FALSE)</f>
        <v>22</v>
      </c>
      <c r="O1119" t="str">
        <f>VLOOKUP(B1119, patient!A:C, 3, FALSE)</f>
        <v>Female</v>
      </c>
      <c r="P1119" t="str">
        <f>VLOOKUP(B1119, patient!A:F, 6, FALSE)</f>
        <v>Other</v>
      </c>
      <c r="Q1119" t="s">
        <v>491</v>
      </c>
      <c r="R1119">
        <v>321</v>
      </c>
      <c r="S1119">
        <v>36</v>
      </c>
      <c r="U1119" s="1" t="str">
        <f t="shared" si="51"/>
        <v>No</v>
      </c>
      <c r="V1119">
        <v>2</v>
      </c>
      <c r="W1119" t="s">
        <v>494</v>
      </c>
      <c r="X1119" t="s">
        <v>495</v>
      </c>
      <c r="Y1119" t="str">
        <f t="shared" si="52"/>
        <v>Emergency</v>
      </c>
      <c r="Z1119" t="s">
        <v>497</v>
      </c>
      <c r="AC1119" t="s">
        <v>498</v>
      </c>
      <c r="AD1119">
        <v>256.89999999999998</v>
      </c>
      <c r="AE1119">
        <v>10</v>
      </c>
      <c r="AF1119" t="str">
        <f t="shared" si="53"/>
        <v>Apr</v>
      </c>
    </row>
    <row r="1120" spans="1:32" x14ac:dyDescent="0.25">
      <c r="A1120" s="1">
        <v>45403</v>
      </c>
      <c r="B1120">
        <v>192</v>
      </c>
      <c r="C1120">
        <v>5</v>
      </c>
      <c r="D1120">
        <v>1</v>
      </c>
      <c r="E1120">
        <v>3</v>
      </c>
      <c r="F1120">
        <v>3</v>
      </c>
      <c r="G1120">
        <v>2</v>
      </c>
      <c r="H1120">
        <f>VLOOKUP(B1120, patient!A:E, 5, FALSE)</f>
        <v>14</v>
      </c>
      <c r="I1120" t="str">
        <f>VLOOKUP(H1120, city!A:B, 2, FALSE)</f>
        <v>Glasgow</v>
      </c>
      <c r="J1120" t="str">
        <f>VLOOKUP(E1120, diagnosis!A:B, 2, FALSE)</f>
        <v>Fracture</v>
      </c>
      <c r="K1120" t="str">
        <f>VLOOKUP(D1120, department!A:B, 2, FALSE)</f>
        <v>Cardiology</v>
      </c>
      <c r="L1120" t="str">
        <f>VLOOKUP(C1120, provider!A:B, 2, FALSE)</f>
        <v>Dr. Sade Kikiola</v>
      </c>
      <c r="M1120" t="str">
        <f>VLOOKUP(G1120, insurance!A:B, 2, FALSE)</f>
        <v>AXA</v>
      </c>
      <c r="N1120">
        <f>VLOOKUP(B1120, patient!A:D, 4, FALSE)</f>
        <v>51</v>
      </c>
      <c r="O1120" t="str">
        <f>VLOOKUP(B1120, patient!A:C, 3, FALSE)</f>
        <v>Female</v>
      </c>
      <c r="P1120" t="str">
        <f>VLOOKUP(B1120, patient!A:F, 6, FALSE)</f>
        <v>White</v>
      </c>
      <c r="Q1120" t="s">
        <v>486</v>
      </c>
      <c r="R1120">
        <v>536</v>
      </c>
      <c r="S1120">
        <v>92</v>
      </c>
      <c r="T1120" s="1">
        <v>45424</v>
      </c>
      <c r="U1120" s="1" t="str">
        <f t="shared" si="51"/>
        <v>Yes</v>
      </c>
      <c r="V1120">
        <v>1</v>
      </c>
      <c r="W1120" t="s">
        <v>487</v>
      </c>
      <c r="X1120" t="s">
        <v>488</v>
      </c>
      <c r="Y1120" t="str">
        <f t="shared" si="52"/>
        <v>Scheduled</v>
      </c>
      <c r="Z1120" t="s">
        <v>497</v>
      </c>
      <c r="AC1120" t="s">
        <v>490</v>
      </c>
      <c r="AD1120">
        <v>439.6</v>
      </c>
      <c r="AE1120">
        <v>0</v>
      </c>
      <c r="AF1120" t="str">
        <f t="shared" si="53"/>
        <v>Apr</v>
      </c>
    </row>
    <row r="1121" spans="1:32" x14ac:dyDescent="0.25">
      <c r="A1121" s="1">
        <v>45403</v>
      </c>
      <c r="B1121">
        <v>2523</v>
      </c>
      <c r="C1121">
        <v>5</v>
      </c>
      <c r="D1121">
        <v>2</v>
      </c>
      <c r="E1121">
        <v>1</v>
      </c>
      <c r="F1121">
        <v>2</v>
      </c>
      <c r="G1121">
        <v>2</v>
      </c>
      <c r="H1121">
        <f>VLOOKUP(B1121, patient!A:E, 5, FALSE)</f>
        <v>3</v>
      </c>
      <c r="I1121" t="str">
        <f>VLOOKUP(H1121, city!A:B, 2, FALSE)</f>
        <v>Birmingham</v>
      </c>
      <c r="J1121" t="str">
        <f>VLOOKUP(E1121, diagnosis!A:B, 2, FALSE)</f>
        <v>Appendicitis</v>
      </c>
      <c r="K1121" t="str">
        <f>VLOOKUP(D1121, department!A:B, 2, FALSE)</f>
        <v>General Surgery</v>
      </c>
      <c r="L1121" t="str">
        <f>VLOOKUP(C1121, provider!A:B, 2, FALSE)</f>
        <v>Dr. Sade Kikiola</v>
      </c>
      <c r="M1121" t="str">
        <f>VLOOKUP(G1121, insurance!A:B, 2, FALSE)</f>
        <v>AXA</v>
      </c>
      <c r="N1121">
        <f>VLOOKUP(B1121, patient!A:D, 4, FALSE)</f>
        <v>23</v>
      </c>
      <c r="O1121" t="str">
        <f>VLOOKUP(B1121, patient!A:C, 3, FALSE)</f>
        <v>Male</v>
      </c>
      <c r="P1121" t="str">
        <f>VLOOKUP(B1121, patient!A:F, 6, FALSE)</f>
        <v>Other</v>
      </c>
      <c r="Q1121" t="s">
        <v>486</v>
      </c>
      <c r="R1121">
        <v>380</v>
      </c>
      <c r="S1121">
        <v>194</v>
      </c>
      <c r="U1121" s="1" t="str">
        <f t="shared" si="51"/>
        <v>No</v>
      </c>
      <c r="V1121">
        <v>2</v>
      </c>
      <c r="W1121" t="s">
        <v>487</v>
      </c>
      <c r="X1121" t="s">
        <v>495</v>
      </c>
      <c r="Y1121" t="str">
        <f t="shared" si="52"/>
        <v>Emergency</v>
      </c>
      <c r="Z1121" t="s">
        <v>497</v>
      </c>
      <c r="AC1121" t="s">
        <v>496</v>
      </c>
      <c r="AD1121">
        <v>436.8</v>
      </c>
      <c r="AE1121">
        <v>50</v>
      </c>
      <c r="AF1121" t="str">
        <f t="shared" si="53"/>
        <v>Apr</v>
      </c>
    </row>
    <row r="1122" spans="1:32" x14ac:dyDescent="0.25">
      <c r="A1122" s="1">
        <v>45404</v>
      </c>
      <c r="B1122">
        <v>3505</v>
      </c>
      <c r="C1122">
        <v>5</v>
      </c>
      <c r="D1122">
        <v>5</v>
      </c>
      <c r="E1122">
        <v>3</v>
      </c>
      <c r="F1122">
        <v>2</v>
      </c>
      <c r="G1122">
        <v>3</v>
      </c>
      <c r="H1122">
        <f>VLOOKUP(B1122, patient!A:E, 5, FALSE)</f>
        <v>21</v>
      </c>
      <c r="I1122" t="str">
        <f>VLOOKUP(H1122, city!A:B, 2, FALSE)</f>
        <v>Liverpool</v>
      </c>
      <c r="J1122" t="str">
        <f>VLOOKUP(E1122, diagnosis!A:B, 2, FALSE)</f>
        <v>Fracture</v>
      </c>
      <c r="K1122" t="str">
        <f>VLOOKUP(D1122, department!A:B, 2, FALSE)</f>
        <v>Pediatrics</v>
      </c>
      <c r="L1122" t="str">
        <f>VLOOKUP(C1122, provider!A:B, 2, FALSE)</f>
        <v>Dr. Sade Kikiola</v>
      </c>
      <c r="M1122" t="str">
        <f>VLOOKUP(G1122, insurance!A:B, 2, FALSE)</f>
        <v>Allianz</v>
      </c>
      <c r="N1122">
        <f>VLOOKUP(B1122, patient!A:D, 4, FALSE)</f>
        <v>70</v>
      </c>
      <c r="O1122" t="str">
        <f>VLOOKUP(B1122, patient!A:C, 3, FALSE)</f>
        <v>Male</v>
      </c>
      <c r="P1122" t="str">
        <f>VLOOKUP(B1122, patient!A:F, 6, FALSE)</f>
        <v>Other</v>
      </c>
      <c r="Q1122" t="s">
        <v>486</v>
      </c>
      <c r="R1122">
        <v>916</v>
      </c>
      <c r="S1122">
        <v>75</v>
      </c>
      <c r="T1122" s="1">
        <v>45419</v>
      </c>
      <c r="U1122" s="1" t="str">
        <f t="shared" si="51"/>
        <v>Yes</v>
      </c>
      <c r="V1122">
        <v>1</v>
      </c>
      <c r="W1122" t="s">
        <v>487</v>
      </c>
      <c r="X1122" t="s">
        <v>488</v>
      </c>
      <c r="Y1122" t="str">
        <f t="shared" si="52"/>
        <v>Scheduled</v>
      </c>
      <c r="Z1122" t="s">
        <v>497</v>
      </c>
      <c r="AC1122" t="s">
        <v>490</v>
      </c>
      <c r="AD1122">
        <v>693.7</v>
      </c>
      <c r="AE1122">
        <v>0</v>
      </c>
      <c r="AF1122" t="str">
        <f t="shared" si="53"/>
        <v>Apr</v>
      </c>
    </row>
    <row r="1123" spans="1:32" x14ac:dyDescent="0.25">
      <c r="A1123" s="1">
        <v>45404</v>
      </c>
      <c r="B1123">
        <v>629</v>
      </c>
      <c r="C1123">
        <v>5</v>
      </c>
      <c r="D1123">
        <v>3</v>
      </c>
      <c r="E1123">
        <v>4</v>
      </c>
      <c r="F1123">
        <v>5</v>
      </c>
      <c r="G1123">
        <v>3</v>
      </c>
      <c r="H1123">
        <f>VLOOKUP(B1123, patient!A:E, 5, FALSE)</f>
        <v>28</v>
      </c>
      <c r="I1123" t="str">
        <f>VLOOKUP(H1123, city!A:B, 2, FALSE)</f>
        <v>London</v>
      </c>
      <c r="J1123" t="str">
        <f>VLOOKUP(E1123, diagnosis!A:B, 2, FALSE)</f>
        <v>Hypertension</v>
      </c>
      <c r="K1123" t="str">
        <f>VLOOKUP(D1123, department!A:B, 2, FALSE)</f>
        <v>Neurology</v>
      </c>
      <c r="L1123" t="str">
        <f>VLOOKUP(C1123, provider!A:B, 2, FALSE)</f>
        <v>Dr. Sade Kikiola</v>
      </c>
      <c r="M1123" t="str">
        <f>VLOOKUP(G1123, insurance!A:B, 2, FALSE)</f>
        <v>Allianz</v>
      </c>
      <c r="N1123">
        <f>VLOOKUP(B1123, patient!A:D, 4, FALSE)</f>
        <v>19</v>
      </c>
      <c r="O1123" t="str">
        <f>VLOOKUP(B1123, patient!A:C, 3, FALSE)</f>
        <v>Male</v>
      </c>
      <c r="P1123" t="str">
        <f>VLOOKUP(B1123, patient!A:F, 6, FALSE)</f>
        <v>Black</v>
      </c>
      <c r="Q1123" t="s">
        <v>486</v>
      </c>
      <c r="R1123">
        <v>915</v>
      </c>
      <c r="S1123">
        <v>146</v>
      </c>
      <c r="T1123" s="1">
        <v>45421</v>
      </c>
      <c r="U1123" s="1" t="str">
        <f t="shared" si="51"/>
        <v>Yes</v>
      </c>
      <c r="V1123">
        <v>2</v>
      </c>
      <c r="W1123" t="s">
        <v>494</v>
      </c>
      <c r="X1123" t="s">
        <v>495</v>
      </c>
      <c r="Y1123" t="str">
        <f t="shared" si="52"/>
        <v>Emergency</v>
      </c>
      <c r="Z1123" t="s">
        <v>497</v>
      </c>
      <c r="AC1123" t="s">
        <v>490</v>
      </c>
      <c r="AD1123">
        <v>742.7</v>
      </c>
      <c r="AE1123">
        <v>0</v>
      </c>
      <c r="AF1123" t="str">
        <f t="shared" si="53"/>
        <v>Apr</v>
      </c>
    </row>
    <row r="1124" spans="1:32" x14ac:dyDescent="0.25">
      <c r="A1124" s="1">
        <v>45404</v>
      </c>
      <c r="B1124">
        <v>2071</v>
      </c>
      <c r="C1124">
        <v>5</v>
      </c>
      <c r="D1124">
        <v>3</v>
      </c>
      <c r="E1124">
        <v>3</v>
      </c>
      <c r="F1124">
        <v>2</v>
      </c>
      <c r="G1124">
        <v>2</v>
      </c>
      <c r="H1124">
        <f>VLOOKUP(B1124, patient!A:E, 5, FALSE)</f>
        <v>28</v>
      </c>
      <c r="I1124" t="str">
        <f>VLOOKUP(H1124, city!A:B, 2, FALSE)</f>
        <v>London</v>
      </c>
      <c r="J1124" t="str">
        <f>VLOOKUP(E1124, diagnosis!A:B, 2, FALSE)</f>
        <v>Fracture</v>
      </c>
      <c r="K1124" t="str">
        <f>VLOOKUP(D1124, department!A:B, 2, FALSE)</f>
        <v>Neurology</v>
      </c>
      <c r="L1124" t="str">
        <f>VLOOKUP(C1124, provider!A:B, 2, FALSE)</f>
        <v>Dr. Sade Kikiola</v>
      </c>
      <c r="M1124" t="str">
        <f>VLOOKUP(G1124, insurance!A:B, 2, FALSE)</f>
        <v>AXA</v>
      </c>
      <c r="N1124">
        <f>VLOOKUP(B1124, patient!A:D, 4, FALSE)</f>
        <v>30</v>
      </c>
      <c r="O1124" t="str">
        <f>VLOOKUP(B1124, patient!A:C, 3, FALSE)</f>
        <v>Female</v>
      </c>
      <c r="P1124" t="str">
        <f>VLOOKUP(B1124, patient!A:F, 6, FALSE)</f>
        <v>Other</v>
      </c>
      <c r="Q1124" t="s">
        <v>486</v>
      </c>
      <c r="R1124">
        <v>714</v>
      </c>
      <c r="S1124">
        <v>72</v>
      </c>
      <c r="T1124" s="1">
        <v>45411</v>
      </c>
      <c r="U1124" s="1" t="str">
        <f t="shared" si="51"/>
        <v>Yes</v>
      </c>
      <c r="V1124">
        <v>1</v>
      </c>
      <c r="W1124" t="s">
        <v>487</v>
      </c>
      <c r="X1124" t="s">
        <v>495</v>
      </c>
      <c r="Y1124" t="str">
        <f t="shared" si="52"/>
        <v>Emergency</v>
      </c>
      <c r="Z1124" t="s">
        <v>497</v>
      </c>
      <c r="AC1124" t="s">
        <v>490</v>
      </c>
      <c r="AD1124">
        <v>550.20000000000005</v>
      </c>
      <c r="AE1124">
        <v>0</v>
      </c>
      <c r="AF1124" t="str">
        <f t="shared" si="53"/>
        <v>Apr</v>
      </c>
    </row>
    <row r="1125" spans="1:32" x14ac:dyDescent="0.25">
      <c r="A1125" s="1">
        <v>45404</v>
      </c>
      <c r="B1125">
        <v>244</v>
      </c>
      <c r="C1125">
        <v>5</v>
      </c>
      <c r="D1125">
        <v>2</v>
      </c>
      <c r="E1125">
        <v>1</v>
      </c>
      <c r="F1125">
        <v>2</v>
      </c>
      <c r="G1125">
        <v>3</v>
      </c>
      <c r="H1125">
        <f>VLOOKUP(B1125, patient!A:E, 5, FALSE)</f>
        <v>8</v>
      </c>
      <c r="I1125" t="str">
        <f>VLOOKUP(H1125, city!A:B, 2, FALSE)</f>
        <v>Bristol</v>
      </c>
      <c r="J1125" t="str">
        <f>VLOOKUP(E1125, diagnosis!A:B, 2, FALSE)</f>
        <v>Appendicitis</v>
      </c>
      <c r="K1125" t="str">
        <f>VLOOKUP(D1125, department!A:B, 2, FALSE)</f>
        <v>General Surgery</v>
      </c>
      <c r="L1125" t="str">
        <f>VLOOKUP(C1125, provider!A:B, 2, FALSE)</f>
        <v>Dr. Sade Kikiola</v>
      </c>
      <c r="M1125" t="str">
        <f>VLOOKUP(G1125, insurance!A:B, 2, FALSE)</f>
        <v>Allianz</v>
      </c>
      <c r="N1125">
        <f>VLOOKUP(B1125, patient!A:D, 4, FALSE)</f>
        <v>79</v>
      </c>
      <c r="O1125" t="str">
        <f>VLOOKUP(B1125, patient!A:C, 3, FALSE)</f>
        <v>Male</v>
      </c>
      <c r="P1125" t="str">
        <f>VLOOKUP(B1125, patient!A:F, 6, FALSE)</f>
        <v>Hispanic</v>
      </c>
      <c r="Q1125" t="s">
        <v>486</v>
      </c>
      <c r="R1125">
        <v>842</v>
      </c>
      <c r="S1125">
        <v>147</v>
      </c>
      <c r="T1125" s="1">
        <v>45421</v>
      </c>
      <c r="U1125" s="1" t="str">
        <f t="shared" si="51"/>
        <v>Yes</v>
      </c>
      <c r="V1125">
        <v>2</v>
      </c>
      <c r="W1125" t="s">
        <v>492</v>
      </c>
      <c r="X1125" t="s">
        <v>488</v>
      </c>
      <c r="Y1125" t="str">
        <f t="shared" si="52"/>
        <v>Scheduled</v>
      </c>
      <c r="Z1125" t="s">
        <v>497</v>
      </c>
      <c r="AC1125" t="s">
        <v>490</v>
      </c>
      <c r="AD1125">
        <v>692.3</v>
      </c>
      <c r="AE1125">
        <v>0</v>
      </c>
      <c r="AF1125" t="str">
        <f t="shared" si="53"/>
        <v>Apr</v>
      </c>
    </row>
    <row r="1126" spans="1:32" x14ac:dyDescent="0.25">
      <c r="A1126" s="1">
        <v>45404</v>
      </c>
      <c r="B1126">
        <v>4682</v>
      </c>
      <c r="C1126">
        <v>5</v>
      </c>
      <c r="D1126">
        <v>1</v>
      </c>
      <c r="E1126">
        <v>5</v>
      </c>
      <c r="F1126">
        <v>1</v>
      </c>
      <c r="G1126">
        <v>2</v>
      </c>
      <c r="H1126">
        <f>VLOOKUP(B1126, patient!A:E, 5, FALSE)</f>
        <v>12</v>
      </c>
      <c r="I1126" t="str">
        <f>VLOOKUP(H1126, city!A:B, 2, FALSE)</f>
        <v>Edinburgh</v>
      </c>
      <c r="J1126" t="str">
        <f>VLOOKUP(E1126, diagnosis!A:B, 2, FALSE)</f>
        <v>Migraine</v>
      </c>
      <c r="K1126" t="str">
        <f>VLOOKUP(D1126, department!A:B, 2, FALSE)</f>
        <v>Cardiology</v>
      </c>
      <c r="L1126" t="str">
        <f>VLOOKUP(C1126, provider!A:B, 2, FALSE)</f>
        <v>Dr. Sade Kikiola</v>
      </c>
      <c r="M1126" t="str">
        <f>VLOOKUP(G1126, insurance!A:B, 2, FALSE)</f>
        <v>AXA</v>
      </c>
      <c r="N1126">
        <f>VLOOKUP(B1126, patient!A:D, 4, FALSE)</f>
        <v>60</v>
      </c>
      <c r="O1126" t="str">
        <f>VLOOKUP(B1126, patient!A:C, 3, FALSE)</f>
        <v>Male</v>
      </c>
      <c r="P1126" t="str">
        <f>VLOOKUP(B1126, patient!A:F, 6, FALSE)</f>
        <v>Asian</v>
      </c>
      <c r="Q1126" t="s">
        <v>486</v>
      </c>
      <c r="R1126">
        <v>410</v>
      </c>
      <c r="S1126">
        <v>165</v>
      </c>
      <c r="T1126" s="1">
        <v>45411</v>
      </c>
      <c r="U1126" s="1" t="str">
        <f t="shared" si="51"/>
        <v>Yes</v>
      </c>
      <c r="V1126">
        <v>1</v>
      </c>
      <c r="W1126" t="s">
        <v>487</v>
      </c>
      <c r="X1126" t="s">
        <v>495</v>
      </c>
      <c r="Y1126" t="str">
        <f t="shared" si="52"/>
        <v>Emergency</v>
      </c>
      <c r="Z1126" t="s">
        <v>497</v>
      </c>
      <c r="AC1126" t="s">
        <v>490</v>
      </c>
      <c r="AD1126">
        <v>402.5</v>
      </c>
      <c r="AE1126">
        <v>0</v>
      </c>
      <c r="AF1126" t="str">
        <f t="shared" si="53"/>
        <v>Apr</v>
      </c>
    </row>
    <row r="1127" spans="1:32" x14ac:dyDescent="0.25">
      <c r="A1127" s="1">
        <v>45404</v>
      </c>
      <c r="B1127">
        <v>88</v>
      </c>
      <c r="C1127">
        <v>5</v>
      </c>
      <c r="D1127">
        <v>4</v>
      </c>
      <c r="E1127">
        <v>3</v>
      </c>
      <c r="F1127">
        <v>5</v>
      </c>
      <c r="G1127">
        <v>3</v>
      </c>
      <c r="H1127">
        <f>VLOOKUP(B1127, patient!A:E, 5, FALSE)</f>
        <v>35</v>
      </c>
      <c r="I1127" t="str">
        <f>VLOOKUP(H1127, city!A:B, 2, FALSE)</f>
        <v>Newcastle</v>
      </c>
      <c r="J1127" t="str">
        <f>VLOOKUP(E1127, diagnosis!A:B, 2, FALSE)</f>
        <v>Fracture</v>
      </c>
      <c r="K1127" t="str">
        <f>VLOOKUP(D1127, department!A:B, 2, FALSE)</f>
        <v>Orthopedics</v>
      </c>
      <c r="L1127" t="str">
        <f>VLOOKUP(C1127, provider!A:B, 2, FALSE)</f>
        <v>Dr. Sade Kikiola</v>
      </c>
      <c r="M1127" t="str">
        <f>VLOOKUP(G1127, insurance!A:B, 2, FALSE)</f>
        <v>Allianz</v>
      </c>
      <c r="N1127">
        <f>VLOOKUP(B1127, patient!A:D, 4, FALSE)</f>
        <v>60</v>
      </c>
      <c r="O1127" t="str">
        <f>VLOOKUP(B1127, patient!A:C, 3, FALSE)</f>
        <v>Male</v>
      </c>
      <c r="P1127" t="str">
        <f>VLOOKUP(B1127, patient!A:F, 6, FALSE)</f>
        <v>Black</v>
      </c>
      <c r="Q1127" t="s">
        <v>492</v>
      </c>
      <c r="R1127">
        <v>900</v>
      </c>
      <c r="S1127">
        <v>67</v>
      </c>
      <c r="U1127" s="1" t="str">
        <f t="shared" si="51"/>
        <v>No</v>
      </c>
      <c r="V1127">
        <v>2</v>
      </c>
      <c r="W1127" t="s">
        <v>487</v>
      </c>
      <c r="X1127" t="s">
        <v>488</v>
      </c>
      <c r="Y1127" t="str">
        <f t="shared" si="52"/>
        <v>Scheduled</v>
      </c>
      <c r="Z1127" t="s">
        <v>497</v>
      </c>
      <c r="AC1127" t="s">
        <v>498</v>
      </c>
      <c r="AD1127">
        <v>683.9</v>
      </c>
      <c r="AE1127">
        <v>10</v>
      </c>
      <c r="AF1127" t="str">
        <f t="shared" si="53"/>
        <v>Apr</v>
      </c>
    </row>
    <row r="1128" spans="1:32" x14ac:dyDescent="0.25">
      <c r="A1128" s="1">
        <v>45404</v>
      </c>
      <c r="B1128">
        <v>2257</v>
      </c>
      <c r="C1128">
        <v>5</v>
      </c>
      <c r="D1128">
        <v>3</v>
      </c>
      <c r="E1128">
        <v>2</v>
      </c>
      <c r="F1128">
        <v>2</v>
      </c>
      <c r="G1128">
        <v>2</v>
      </c>
      <c r="H1128">
        <f>VLOOKUP(B1128, patient!A:E, 5, FALSE)</f>
        <v>36</v>
      </c>
      <c r="I1128" t="str">
        <f>VLOOKUP(H1128, city!A:B, 2, FALSE)</f>
        <v>Newcastle</v>
      </c>
      <c r="J1128" t="str">
        <f>VLOOKUP(E1128, diagnosis!A:B, 2, FALSE)</f>
        <v>Asthma</v>
      </c>
      <c r="K1128" t="str">
        <f>VLOOKUP(D1128, department!A:B, 2, FALSE)</f>
        <v>Neurology</v>
      </c>
      <c r="L1128" t="str">
        <f>VLOOKUP(C1128, provider!A:B, 2, FALSE)</f>
        <v>Dr. Sade Kikiola</v>
      </c>
      <c r="M1128" t="str">
        <f>VLOOKUP(G1128, insurance!A:B, 2, FALSE)</f>
        <v>AXA</v>
      </c>
      <c r="N1128">
        <f>VLOOKUP(B1128, patient!A:D, 4, FALSE)</f>
        <v>65</v>
      </c>
      <c r="O1128" t="str">
        <f>VLOOKUP(B1128, patient!A:C, 3, FALSE)</f>
        <v>Male</v>
      </c>
      <c r="P1128" t="str">
        <f>VLOOKUP(B1128, patient!A:F, 6, FALSE)</f>
        <v>Asian</v>
      </c>
      <c r="Q1128" t="s">
        <v>486</v>
      </c>
      <c r="R1128">
        <v>107</v>
      </c>
      <c r="S1128">
        <v>156</v>
      </c>
      <c r="T1128" s="1">
        <v>45415</v>
      </c>
      <c r="U1128" s="1" t="str">
        <f t="shared" si="51"/>
        <v>Yes</v>
      </c>
      <c r="V1128">
        <v>1</v>
      </c>
      <c r="W1128" t="s">
        <v>492</v>
      </c>
      <c r="X1128" t="s">
        <v>488</v>
      </c>
      <c r="Y1128" t="str">
        <f t="shared" si="52"/>
        <v>Scheduled</v>
      </c>
      <c r="Z1128" t="s">
        <v>497</v>
      </c>
      <c r="AC1128" t="s">
        <v>490</v>
      </c>
      <c r="AD1128">
        <v>184.1</v>
      </c>
      <c r="AE1128">
        <v>0</v>
      </c>
      <c r="AF1128" t="str">
        <f t="shared" si="53"/>
        <v>Apr</v>
      </c>
    </row>
    <row r="1129" spans="1:32" x14ac:dyDescent="0.25">
      <c r="A1129" s="1">
        <v>45404</v>
      </c>
      <c r="B1129">
        <v>3025</v>
      </c>
      <c r="C1129">
        <v>5</v>
      </c>
      <c r="D1129">
        <v>2</v>
      </c>
      <c r="E1129">
        <v>1</v>
      </c>
      <c r="F1129">
        <v>2</v>
      </c>
      <c r="G1129">
        <v>3</v>
      </c>
      <c r="H1129">
        <f>VLOOKUP(B1129, patient!A:E, 5, FALSE)</f>
        <v>3</v>
      </c>
      <c r="I1129" t="str">
        <f>VLOOKUP(H1129, city!A:B, 2, FALSE)</f>
        <v>Birmingham</v>
      </c>
      <c r="J1129" t="str">
        <f>VLOOKUP(E1129, diagnosis!A:B, 2, FALSE)</f>
        <v>Appendicitis</v>
      </c>
      <c r="K1129" t="str">
        <f>VLOOKUP(D1129, department!A:B, 2, FALSE)</f>
        <v>General Surgery</v>
      </c>
      <c r="L1129" t="str">
        <f>VLOOKUP(C1129, provider!A:B, 2, FALSE)</f>
        <v>Dr. Sade Kikiola</v>
      </c>
      <c r="M1129" t="str">
        <f>VLOOKUP(G1129, insurance!A:B, 2, FALSE)</f>
        <v>Allianz</v>
      </c>
      <c r="N1129">
        <f>VLOOKUP(B1129, patient!A:D, 4, FALSE)</f>
        <v>28</v>
      </c>
      <c r="O1129" t="str">
        <f>VLOOKUP(B1129, patient!A:C, 3, FALSE)</f>
        <v>Female</v>
      </c>
      <c r="P1129" t="str">
        <f>VLOOKUP(B1129, patient!A:F, 6, FALSE)</f>
        <v>Other</v>
      </c>
      <c r="Q1129" t="s">
        <v>486</v>
      </c>
      <c r="R1129">
        <v>556</v>
      </c>
      <c r="S1129">
        <v>73</v>
      </c>
      <c r="T1129" s="1">
        <v>45428</v>
      </c>
      <c r="U1129" s="1" t="str">
        <f t="shared" si="51"/>
        <v>Yes</v>
      </c>
      <c r="V1129">
        <v>2</v>
      </c>
      <c r="W1129" t="s">
        <v>487</v>
      </c>
      <c r="X1129" t="s">
        <v>488</v>
      </c>
      <c r="Y1129" t="str">
        <f t="shared" si="52"/>
        <v>Scheduled</v>
      </c>
      <c r="Z1129" t="s">
        <v>497</v>
      </c>
      <c r="AC1129" t="s">
        <v>490</v>
      </c>
      <c r="AD1129">
        <v>440.3</v>
      </c>
      <c r="AE1129">
        <v>0</v>
      </c>
      <c r="AF1129" t="str">
        <f t="shared" si="53"/>
        <v>Apr</v>
      </c>
    </row>
    <row r="1130" spans="1:32" x14ac:dyDescent="0.25">
      <c r="A1130" s="1">
        <v>45404</v>
      </c>
      <c r="B1130">
        <v>350</v>
      </c>
      <c r="C1130">
        <v>5</v>
      </c>
      <c r="D1130">
        <v>2</v>
      </c>
      <c r="E1130">
        <v>1</v>
      </c>
      <c r="F1130">
        <v>2</v>
      </c>
      <c r="G1130">
        <v>3</v>
      </c>
      <c r="H1130">
        <f>VLOOKUP(B1130, patient!A:E, 5, FALSE)</f>
        <v>7</v>
      </c>
      <c r="I1130" t="str">
        <f>VLOOKUP(H1130, city!A:B, 2, FALSE)</f>
        <v>Bristol</v>
      </c>
      <c r="J1130" t="str">
        <f>VLOOKUP(E1130, diagnosis!A:B, 2, FALSE)</f>
        <v>Appendicitis</v>
      </c>
      <c r="K1130" t="str">
        <f>VLOOKUP(D1130, department!A:B, 2, FALSE)</f>
        <v>General Surgery</v>
      </c>
      <c r="L1130" t="str">
        <f>VLOOKUP(C1130, provider!A:B, 2, FALSE)</f>
        <v>Dr. Sade Kikiola</v>
      </c>
      <c r="M1130" t="str">
        <f>VLOOKUP(G1130, insurance!A:B, 2, FALSE)</f>
        <v>Allianz</v>
      </c>
      <c r="N1130">
        <f>VLOOKUP(B1130, patient!A:D, 4, FALSE)</f>
        <v>68</v>
      </c>
      <c r="O1130" t="str">
        <f>VLOOKUP(B1130, patient!A:C, 3, FALSE)</f>
        <v>Female</v>
      </c>
      <c r="P1130" t="str">
        <f>VLOOKUP(B1130, patient!A:F, 6, FALSE)</f>
        <v>White</v>
      </c>
      <c r="Q1130" t="s">
        <v>491</v>
      </c>
      <c r="R1130">
        <v>334</v>
      </c>
      <c r="S1130">
        <v>182</v>
      </c>
      <c r="U1130" s="1" t="str">
        <f t="shared" si="51"/>
        <v>No</v>
      </c>
      <c r="V1130">
        <v>1</v>
      </c>
      <c r="W1130" t="s">
        <v>494</v>
      </c>
      <c r="X1130" t="s">
        <v>495</v>
      </c>
      <c r="Y1130" t="str">
        <f t="shared" si="52"/>
        <v>Emergency</v>
      </c>
      <c r="Z1130" t="s">
        <v>497</v>
      </c>
      <c r="AC1130" t="s">
        <v>493</v>
      </c>
      <c r="AD1130">
        <v>382.2</v>
      </c>
      <c r="AE1130">
        <v>30</v>
      </c>
      <c r="AF1130" t="str">
        <f t="shared" si="53"/>
        <v>Apr</v>
      </c>
    </row>
    <row r="1131" spans="1:32" x14ac:dyDescent="0.25">
      <c r="A1131" s="1">
        <v>45404</v>
      </c>
      <c r="B1131">
        <v>1894</v>
      </c>
      <c r="C1131">
        <v>5</v>
      </c>
      <c r="D1131">
        <v>2</v>
      </c>
      <c r="E1131">
        <v>2</v>
      </c>
      <c r="F1131">
        <v>2</v>
      </c>
      <c r="G1131">
        <v>1</v>
      </c>
      <c r="H1131">
        <f>VLOOKUP(B1131, patient!A:E, 5, FALSE)</f>
        <v>7</v>
      </c>
      <c r="I1131" t="str">
        <f>VLOOKUP(H1131, city!A:B, 2, FALSE)</f>
        <v>Bristol</v>
      </c>
      <c r="J1131" t="str">
        <f>VLOOKUP(E1131, diagnosis!A:B, 2, FALSE)</f>
        <v>Asthma</v>
      </c>
      <c r="K1131" t="str">
        <f>VLOOKUP(D1131, department!A:B, 2, FALSE)</f>
        <v>General Surgery</v>
      </c>
      <c r="L1131" t="str">
        <f>VLOOKUP(C1131, provider!A:B, 2, FALSE)</f>
        <v>Dr. Sade Kikiola</v>
      </c>
      <c r="M1131" t="str">
        <f>VLOOKUP(G1131, insurance!A:B, 2, FALSE)</f>
        <v>Aviva</v>
      </c>
      <c r="N1131">
        <f>VLOOKUP(B1131, patient!A:D, 4, FALSE)</f>
        <v>64</v>
      </c>
      <c r="O1131" t="str">
        <f>VLOOKUP(B1131, patient!A:C, 3, FALSE)</f>
        <v>Male</v>
      </c>
      <c r="P1131" t="str">
        <f>VLOOKUP(B1131, patient!A:F, 6, FALSE)</f>
        <v>Black</v>
      </c>
      <c r="Q1131" t="s">
        <v>486</v>
      </c>
      <c r="R1131">
        <v>265</v>
      </c>
      <c r="S1131">
        <v>193</v>
      </c>
      <c r="T1131" s="1">
        <v>45411</v>
      </c>
      <c r="U1131" s="1" t="str">
        <f t="shared" si="51"/>
        <v>Yes</v>
      </c>
      <c r="V1131">
        <v>2</v>
      </c>
      <c r="W1131" t="s">
        <v>492</v>
      </c>
      <c r="X1131" t="s">
        <v>488</v>
      </c>
      <c r="Y1131" t="str">
        <f t="shared" si="52"/>
        <v>Scheduled</v>
      </c>
      <c r="Z1131" t="s">
        <v>497</v>
      </c>
      <c r="AC1131" t="s">
        <v>490</v>
      </c>
      <c r="AD1131">
        <v>320.60000000000002</v>
      </c>
      <c r="AE1131">
        <v>0</v>
      </c>
      <c r="AF1131" t="str">
        <f t="shared" si="53"/>
        <v>Apr</v>
      </c>
    </row>
    <row r="1132" spans="1:32" x14ac:dyDescent="0.25">
      <c r="A1132" s="1">
        <v>45405</v>
      </c>
      <c r="B1132">
        <v>2382</v>
      </c>
      <c r="C1132">
        <v>5</v>
      </c>
      <c r="D1132">
        <v>4</v>
      </c>
      <c r="E1132">
        <v>4</v>
      </c>
      <c r="F1132">
        <v>5</v>
      </c>
      <c r="G1132">
        <v>1</v>
      </c>
      <c r="H1132">
        <f>VLOOKUP(B1132, patient!A:E, 5, FALSE)</f>
        <v>27</v>
      </c>
      <c r="I1132" t="str">
        <f>VLOOKUP(H1132, city!A:B, 2, FALSE)</f>
        <v>London</v>
      </c>
      <c r="J1132" t="str">
        <f>VLOOKUP(E1132, diagnosis!A:B, 2, FALSE)</f>
        <v>Hypertension</v>
      </c>
      <c r="K1132" t="str">
        <f>VLOOKUP(D1132, department!A:B, 2, FALSE)</f>
        <v>Orthopedics</v>
      </c>
      <c r="L1132" t="str">
        <f>VLOOKUP(C1132, provider!A:B, 2, FALSE)</f>
        <v>Dr. Sade Kikiola</v>
      </c>
      <c r="M1132" t="str">
        <f>VLOOKUP(G1132, insurance!A:B, 2, FALSE)</f>
        <v>Aviva</v>
      </c>
      <c r="N1132">
        <f>VLOOKUP(B1132, patient!A:D, 4, FALSE)</f>
        <v>74</v>
      </c>
      <c r="O1132" t="str">
        <f>VLOOKUP(B1132, patient!A:C, 3, FALSE)</f>
        <v>Female</v>
      </c>
      <c r="P1132" t="str">
        <f>VLOOKUP(B1132, patient!A:F, 6, FALSE)</f>
        <v>Other</v>
      </c>
      <c r="Q1132" t="s">
        <v>492</v>
      </c>
      <c r="R1132">
        <v>220</v>
      </c>
      <c r="S1132">
        <v>20</v>
      </c>
      <c r="U1132" s="1" t="str">
        <f t="shared" si="51"/>
        <v>No</v>
      </c>
      <c r="V1132">
        <v>1</v>
      </c>
      <c r="W1132" t="s">
        <v>494</v>
      </c>
      <c r="X1132" t="s">
        <v>488</v>
      </c>
      <c r="Y1132" t="str">
        <f t="shared" si="52"/>
        <v>Scheduled</v>
      </c>
      <c r="Z1132" t="s">
        <v>497</v>
      </c>
      <c r="AC1132" t="s">
        <v>498</v>
      </c>
      <c r="AD1132">
        <v>175</v>
      </c>
      <c r="AE1132">
        <v>10</v>
      </c>
      <c r="AF1132" t="str">
        <f t="shared" si="53"/>
        <v>Apr</v>
      </c>
    </row>
    <row r="1133" spans="1:32" x14ac:dyDescent="0.25">
      <c r="A1133" s="1">
        <v>45405</v>
      </c>
      <c r="B1133">
        <v>4520</v>
      </c>
      <c r="C1133">
        <v>5</v>
      </c>
      <c r="D1133">
        <v>3</v>
      </c>
      <c r="E1133">
        <v>2</v>
      </c>
      <c r="F1133">
        <v>4</v>
      </c>
      <c r="G1133">
        <v>2</v>
      </c>
      <c r="H1133">
        <f>VLOOKUP(B1133, patient!A:E, 5, FALSE)</f>
        <v>34</v>
      </c>
      <c r="I1133" t="str">
        <f>VLOOKUP(H1133, city!A:B, 2, FALSE)</f>
        <v>Newcastle</v>
      </c>
      <c r="J1133" t="str">
        <f>VLOOKUP(E1133, diagnosis!A:B, 2, FALSE)</f>
        <v>Asthma</v>
      </c>
      <c r="K1133" t="str">
        <f>VLOOKUP(D1133, department!A:B, 2, FALSE)</f>
        <v>Neurology</v>
      </c>
      <c r="L1133" t="str">
        <f>VLOOKUP(C1133, provider!A:B, 2, FALSE)</f>
        <v>Dr. Sade Kikiola</v>
      </c>
      <c r="M1133" t="str">
        <f>VLOOKUP(G1133, insurance!A:B, 2, FALSE)</f>
        <v>AXA</v>
      </c>
      <c r="N1133">
        <f>VLOOKUP(B1133, patient!A:D, 4, FALSE)</f>
        <v>40</v>
      </c>
      <c r="O1133" t="str">
        <f>VLOOKUP(B1133, patient!A:C, 3, FALSE)</f>
        <v>Male</v>
      </c>
      <c r="P1133" t="str">
        <f>VLOOKUP(B1133, patient!A:F, 6, FALSE)</f>
        <v>Other</v>
      </c>
      <c r="Q1133" t="s">
        <v>486</v>
      </c>
      <c r="R1133">
        <v>608</v>
      </c>
      <c r="S1133">
        <v>60</v>
      </c>
      <c r="T1133" s="1">
        <v>45421</v>
      </c>
      <c r="U1133" s="1" t="str">
        <f t="shared" si="51"/>
        <v>Yes</v>
      </c>
      <c r="V1133">
        <v>2</v>
      </c>
      <c r="W1133" t="s">
        <v>492</v>
      </c>
      <c r="X1133" t="s">
        <v>488</v>
      </c>
      <c r="Y1133" t="str">
        <f t="shared" si="52"/>
        <v>Scheduled</v>
      </c>
      <c r="Z1133" t="s">
        <v>497</v>
      </c>
      <c r="AC1133" t="s">
        <v>490</v>
      </c>
      <c r="AD1133">
        <v>467.6</v>
      </c>
      <c r="AE1133">
        <v>0</v>
      </c>
      <c r="AF1133" t="str">
        <f t="shared" si="53"/>
        <v>Apr</v>
      </c>
    </row>
    <row r="1134" spans="1:32" x14ac:dyDescent="0.25">
      <c r="A1134" s="1">
        <v>45405</v>
      </c>
      <c r="B1134">
        <v>3508</v>
      </c>
      <c r="C1134">
        <v>5</v>
      </c>
      <c r="D1134">
        <v>2</v>
      </c>
      <c r="E1134">
        <v>4</v>
      </c>
      <c r="F1134">
        <v>2</v>
      </c>
      <c r="G1134">
        <v>1</v>
      </c>
      <c r="H1134">
        <f>VLOOKUP(B1134, patient!A:E, 5, FALSE)</f>
        <v>9</v>
      </c>
      <c r="I1134" t="str">
        <f>VLOOKUP(H1134, city!A:B, 2, FALSE)</f>
        <v>Edinburgh</v>
      </c>
      <c r="J1134" t="str">
        <f>VLOOKUP(E1134, diagnosis!A:B, 2, FALSE)</f>
        <v>Hypertension</v>
      </c>
      <c r="K1134" t="str">
        <f>VLOOKUP(D1134, department!A:B, 2, FALSE)</f>
        <v>General Surgery</v>
      </c>
      <c r="L1134" t="str">
        <f>VLOOKUP(C1134, provider!A:B, 2, FALSE)</f>
        <v>Dr. Sade Kikiola</v>
      </c>
      <c r="M1134" t="str">
        <f>VLOOKUP(G1134, insurance!A:B, 2, FALSE)</f>
        <v>Aviva</v>
      </c>
      <c r="N1134">
        <f>VLOOKUP(B1134, patient!A:D, 4, FALSE)</f>
        <v>72</v>
      </c>
      <c r="O1134" t="str">
        <f>VLOOKUP(B1134, patient!A:C, 3, FALSE)</f>
        <v>Male</v>
      </c>
      <c r="P1134" t="str">
        <f>VLOOKUP(B1134, patient!A:F, 6, FALSE)</f>
        <v>White</v>
      </c>
      <c r="Q1134" t="s">
        <v>486</v>
      </c>
      <c r="R1134">
        <v>875</v>
      </c>
      <c r="S1134">
        <v>92</v>
      </c>
      <c r="U1134" s="1" t="str">
        <f t="shared" si="51"/>
        <v>No</v>
      </c>
      <c r="V1134">
        <v>1</v>
      </c>
      <c r="W1134" t="s">
        <v>487</v>
      </c>
      <c r="X1134" t="s">
        <v>488</v>
      </c>
      <c r="Y1134" t="str">
        <f t="shared" si="52"/>
        <v>Scheduled</v>
      </c>
      <c r="Z1134" t="s">
        <v>497</v>
      </c>
      <c r="AC1134" t="s">
        <v>496</v>
      </c>
      <c r="AD1134">
        <v>711.9</v>
      </c>
      <c r="AE1134">
        <v>50</v>
      </c>
      <c r="AF1134" t="str">
        <f t="shared" si="53"/>
        <v>Apr</v>
      </c>
    </row>
    <row r="1135" spans="1:32" x14ac:dyDescent="0.25">
      <c r="A1135" s="1">
        <v>45405</v>
      </c>
      <c r="B1135">
        <v>3836</v>
      </c>
      <c r="C1135">
        <v>5</v>
      </c>
      <c r="D1135">
        <v>4</v>
      </c>
      <c r="E1135">
        <v>5</v>
      </c>
      <c r="F1135">
        <v>5</v>
      </c>
      <c r="G1135">
        <v>1</v>
      </c>
      <c r="H1135">
        <f>VLOOKUP(B1135, patient!A:E, 5, FALSE)</f>
        <v>30</v>
      </c>
      <c r="I1135" t="str">
        <f>VLOOKUP(H1135, city!A:B, 2, FALSE)</f>
        <v>Manchester</v>
      </c>
      <c r="J1135" t="str">
        <f>VLOOKUP(E1135, diagnosis!A:B, 2, FALSE)</f>
        <v>Migraine</v>
      </c>
      <c r="K1135" t="str">
        <f>VLOOKUP(D1135, department!A:B, 2, FALSE)</f>
        <v>Orthopedics</v>
      </c>
      <c r="L1135" t="str">
        <f>VLOOKUP(C1135, provider!A:B, 2, FALSE)</f>
        <v>Dr. Sade Kikiola</v>
      </c>
      <c r="M1135" t="str">
        <f>VLOOKUP(G1135, insurance!A:B, 2, FALSE)</f>
        <v>Aviva</v>
      </c>
      <c r="N1135">
        <f>VLOOKUP(B1135, patient!A:D, 4, FALSE)</f>
        <v>33</v>
      </c>
      <c r="O1135" t="str">
        <f>VLOOKUP(B1135, patient!A:C, 3, FALSE)</f>
        <v>Female</v>
      </c>
      <c r="P1135" t="str">
        <f>VLOOKUP(B1135, patient!A:F, 6, FALSE)</f>
        <v>Other</v>
      </c>
      <c r="Q1135" t="s">
        <v>486</v>
      </c>
      <c r="R1135">
        <v>899</v>
      </c>
      <c r="S1135">
        <v>179</v>
      </c>
      <c r="T1135" s="1">
        <v>45424</v>
      </c>
      <c r="U1135" s="1" t="str">
        <f t="shared" si="51"/>
        <v>Yes</v>
      </c>
      <c r="V1135">
        <v>2</v>
      </c>
      <c r="W1135" t="s">
        <v>492</v>
      </c>
      <c r="X1135" t="s">
        <v>488</v>
      </c>
      <c r="Y1135" t="str">
        <f t="shared" si="52"/>
        <v>Scheduled</v>
      </c>
      <c r="Z1135" t="s">
        <v>497</v>
      </c>
      <c r="AC1135" t="s">
        <v>490</v>
      </c>
      <c r="AD1135">
        <v>754.6</v>
      </c>
      <c r="AE1135">
        <v>0</v>
      </c>
      <c r="AF1135" t="str">
        <f t="shared" si="53"/>
        <v>Apr</v>
      </c>
    </row>
    <row r="1136" spans="1:32" x14ac:dyDescent="0.25">
      <c r="A1136" s="1">
        <v>45405</v>
      </c>
      <c r="B1136">
        <v>436</v>
      </c>
      <c r="C1136">
        <v>5</v>
      </c>
      <c r="D1136">
        <v>1</v>
      </c>
      <c r="E1136">
        <v>4</v>
      </c>
      <c r="F1136">
        <v>2</v>
      </c>
      <c r="G1136">
        <v>2</v>
      </c>
      <c r="H1136">
        <f>VLOOKUP(B1136, patient!A:E, 5, FALSE)</f>
        <v>29</v>
      </c>
      <c r="I1136" t="str">
        <f>VLOOKUP(H1136, city!A:B, 2, FALSE)</f>
        <v>Manchester</v>
      </c>
      <c r="J1136" t="str">
        <f>VLOOKUP(E1136, diagnosis!A:B, 2, FALSE)</f>
        <v>Hypertension</v>
      </c>
      <c r="K1136" t="str">
        <f>VLOOKUP(D1136, department!A:B, 2, FALSE)</f>
        <v>Cardiology</v>
      </c>
      <c r="L1136" t="str">
        <f>VLOOKUP(C1136, provider!A:B, 2, FALSE)</f>
        <v>Dr. Sade Kikiola</v>
      </c>
      <c r="M1136" t="str">
        <f>VLOOKUP(G1136, insurance!A:B, 2, FALSE)</f>
        <v>AXA</v>
      </c>
      <c r="N1136">
        <f>VLOOKUP(B1136, patient!A:D, 4, FALSE)</f>
        <v>48</v>
      </c>
      <c r="O1136" t="str">
        <f>VLOOKUP(B1136, patient!A:C, 3, FALSE)</f>
        <v>Female</v>
      </c>
      <c r="P1136" t="str">
        <f>VLOOKUP(B1136, patient!A:F, 6, FALSE)</f>
        <v>Hispanic</v>
      </c>
      <c r="Q1136" t="s">
        <v>486</v>
      </c>
      <c r="R1136">
        <v>188</v>
      </c>
      <c r="S1136">
        <v>96</v>
      </c>
      <c r="T1136" s="1">
        <v>45419</v>
      </c>
      <c r="U1136" s="1" t="str">
        <f t="shared" si="51"/>
        <v>Yes</v>
      </c>
      <c r="V1136">
        <v>1</v>
      </c>
      <c r="W1136" t="s">
        <v>487</v>
      </c>
      <c r="X1136" t="s">
        <v>495</v>
      </c>
      <c r="Y1136" t="str">
        <f t="shared" si="52"/>
        <v>Emergency</v>
      </c>
      <c r="Z1136" t="s">
        <v>497</v>
      </c>
      <c r="AC1136" t="s">
        <v>490</v>
      </c>
      <c r="AD1136">
        <v>198.8</v>
      </c>
      <c r="AE1136">
        <v>0</v>
      </c>
      <c r="AF1136" t="str">
        <f t="shared" si="53"/>
        <v>Apr</v>
      </c>
    </row>
    <row r="1137" spans="1:32" x14ac:dyDescent="0.25">
      <c r="A1137" s="1">
        <v>45405</v>
      </c>
      <c r="B1137">
        <v>4731</v>
      </c>
      <c r="C1137">
        <v>5</v>
      </c>
      <c r="D1137">
        <v>5</v>
      </c>
      <c r="E1137">
        <v>5</v>
      </c>
      <c r="F1137">
        <v>2</v>
      </c>
      <c r="G1137">
        <v>3</v>
      </c>
      <c r="H1137">
        <f>VLOOKUP(B1137, patient!A:E, 5, FALSE)</f>
        <v>30</v>
      </c>
      <c r="I1137" t="str">
        <f>VLOOKUP(H1137, city!A:B, 2, FALSE)</f>
        <v>Manchester</v>
      </c>
      <c r="J1137" t="str">
        <f>VLOOKUP(E1137, diagnosis!A:B, 2, FALSE)</f>
        <v>Migraine</v>
      </c>
      <c r="K1137" t="str">
        <f>VLOOKUP(D1137, department!A:B, 2, FALSE)</f>
        <v>Pediatrics</v>
      </c>
      <c r="L1137" t="str">
        <f>VLOOKUP(C1137, provider!A:B, 2, FALSE)</f>
        <v>Dr. Sade Kikiola</v>
      </c>
      <c r="M1137" t="str">
        <f>VLOOKUP(G1137, insurance!A:B, 2, FALSE)</f>
        <v>Allianz</v>
      </c>
      <c r="N1137">
        <f>VLOOKUP(B1137, patient!A:D, 4, FALSE)</f>
        <v>28</v>
      </c>
      <c r="O1137" t="str">
        <f>VLOOKUP(B1137, patient!A:C, 3, FALSE)</f>
        <v>Male</v>
      </c>
      <c r="P1137" t="str">
        <f>VLOOKUP(B1137, patient!A:F, 6, FALSE)</f>
        <v>White</v>
      </c>
      <c r="Q1137" t="s">
        <v>486</v>
      </c>
      <c r="R1137">
        <v>486</v>
      </c>
      <c r="S1137">
        <v>59</v>
      </c>
      <c r="T1137" s="1">
        <v>45424</v>
      </c>
      <c r="U1137" s="1" t="str">
        <f t="shared" si="51"/>
        <v>Yes</v>
      </c>
      <c r="V1137">
        <v>2</v>
      </c>
      <c r="W1137" t="s">
        <v>487</v>
      </c>
      <c r="X1137" t="s">
        <v>495</v>
      </c>
      <c r="Y1137" t="str">
        <f t="shared" si="52"/>
        <v>Emergency</v>
      </c>
      <c r="Z1137" t="s">
        <v>497</v>
      </c>
      <c r="AC1137" t="s">
        <v>490</v>
      </c>
      <c r="AD1137">
        <v>381.5</v>
      </c>
      <c r="AE1137">
        <v>0</v>
      </c>
      <c r="AF1137" t="str">
        <f t="shared" si="53"/>
        <v>Apr</v>
      </c>
    </row>
    <row r="1138" spans="1:32" x14ac:dyDescent="0.25">
      <c r="A1138" s="1">
        <v>45405</v>
      </c>
      <c r="B1138">
        <v>1428</v>
      </c>
      <c r="C1138">
        <v>5</v>
      </c>
      <c r="D1138">
        <v>3</v>
      </c>
      <c r="E1138">
        <v>5</v>
      </c>
      <c r="F1138">
        <v>1</v>
      </c>
      <c r="G1138">
        <v>3</v>
      </c>
      <c r="H1138">
        <f>VLOOKUP(B1138, patient!A:E, 5, FALSE)</f>
        <v>16</v>
      </c>
      <c r="I1138" t="str">
        <f>VLOOKUP(H1138, city!A:B, 2, FALSE)</f>
        <v>Glasgow</v>
      </c>
      <c r="J1138" t="str">
        <f>VLOOKUP(E1138, diagnosis!A:B, 2, FALSE)</f>
        <v>Migraine</v>
      </c>
      <c r="K1138" t="str">
        <f>VLOOKUP(D1138, department!A:B, 2, FALSE)</f>
        <v>Neurology</v>
      </c>
      <c r="L1138" t="str">
        <f>VLOOKUP(C1138, provider!A:B, 2, FALSE)</f>
        <v>Dr. Sade Kikiola</v>
      </c>
      <c r="M1138" t="str">
        <f>VLOOKUP(G1138, insurance!A:B, 2, FALSE)</f>
        <v>Allianz</v>
      </c>
      <c r="N1138">
        <f>VLOOKUP(B1138, patient!A:D, 4, FALSE)</f>
        <v>71</v>
      </c>
      <c r="O1138" t="str">
        <f>VLOOKUP(B1138, patient!A:C, 3, FALSE)</f>
        <v>Male</v>
      </c>
      <c r="P1138" t="str">
        <f>VLOOKUP(B1138, patient!A:F, 6, FALSE)</f>
        <v>Black</v>
      </c>
      <c r="Q1138" t="s">
        <v>486</v>
      </c>
      <c r="R1138">
        <v>890</v>
      </c>
      <c r="S1138">
        <v>158</v>
      </c>
      <c r="T1138" s="1">
        <v>45431</v>
      </c>
      <c r="U1138" s="1" t="str">
        <f t="shared" si="51"/>
        <v>Yes</v>
      </c>
      <c r="V1138">
        <v>1</v>
      </c>
      <c r="W1138" t="s">
        <v>494</v>
      </c>
      <c r="X1138" t="s">
        <v>495</v>
      </c>
      <c r="Y1138" t="str">
        <f t="shared" si="52"/>
        <v>Emergency</v>
      </c>
      <c r="Z1138" t="s">
        <v>497</v>
      </c>
      <c r="AC1138" t="s">
        <v>490</v>
      </c>
      <c r="AD1138">
        <v>733.6</v>
      </c>
      <c r="AE1138">
        <v>0</v>
      </c>
      <c r="AF1138" t="str">
        <f t="shared" si="53"/>
        <v>Apr</v>
      </c>
    </row>
    <row r="1139" spans="1:32" x14ac:dyDescent="0.25">
      <c r="A1139" s="1">
        <v>45405</v>
      </c>
      <c r="B1139">
        <v>2915</v>
      </c>
      <c r="C1139">
        <v>5</v>
      </c>
      <c r="D1139">
        <v>4</v>
      </c>
      <c r="E1139">
        <v>2</v>
      </c>
      <c r="F1139">
        <v>5</v>
      </c>
      <c r="G1139">
        <v>2</v>
      </c>
      <c r="H1139">
        <f>VLOOKUP(B1139, patient!A:E, 5, FALSE)</f>
        <v>11</v>
      </c>
      <c r="I1139" t="str">
        <f>VLOOKUP(H1139, city!A:B, 2, FALSE)</f>
        <v>Edinburgh</v>
      </c>
      <c r="J1139" t="str">
        <f>VLOOKUP(E1139, diagnosis!A:B, 2, FALSE)</f>
        <v>Asthma</v>
      </c>
      <c r="K1139" t="str">
        <f>VLOOKUP(D1139, department!A:B, 2, FALSE)</f>
        <v>Orthopedics</v>
      </c>
      <c r="L1139" t="str">
        <f>VLOOKUP(C1139, provider!A:B, 2, FALSE)</f>
        <v>Dr. Sade Kikiola</v>
      </c>
      <c r="M1139" t="str">
        <f>VLOOKUP(G1139, insurance!A:B, 2, FALSE)</f>
        <v>AXA</v>
      </c>
      <c r="N1139">
        <f>VLOOKUP(B1139, patient!A:D, 4, FALSE)</f>
        <v>33</v>
      </c>
      <c r="O1139" t="str">
        <f>VLOOKUP(B1139, patient!A:C, 3, FALSE)</f>
        <v>Female</v>
      </c>
      <c r="P1139" t="str">
        <f>VLOOKUP(B1139, patient!A:F, 6, FALSE)</f>
        <v>Black</v>
      </c>
      <c r="Q1139" t="s">
        <v>486</v>
      </c>
      <c r="R1139">
        <v>787</v>
      </c>
      <c r="S1139">
        <v>193</v>
      </c>
      <c r="T1139" s="1">
        <v>45413</v>
      </c>
      <c r="U1139" s="1" t="str">
        <f t="shared" si="51"/>
        <v>Yes</v>
      </c>
      <c r="V1139">
        <v>2</v>
      </c>
      <c r="W1139" t="s">
        <v>492</v>
      </c>
      <c r="X1139" t="s">
        <v>488</v>
      </c>
      <c r="Y1139" t="str">
        <f t="shared" si="52"/>
        <v>Scheduled</v>
      </c>
      <c r="Z1139" t="s">
        <v>497</v>
      </c>
      <c r="AC1139" t="s">
        <v>490</v>
      </c>
      <c r="AD1139">
        <v>686</v>
      </c>
      <c r="AE1139">
        <v>0</v>
      </c>
      <c r="AF1139" t="str">
        <f t="shared" si="53"/>
        <v>Apr</v>
      </c>
    </row>
    <row r="1140" spans="1:32" x14ac:dyDescent="0.25">
      <c r="A1140" s="1">
        <v>45405</v>
      </c>
      <c r="B1140">
        <v>4344</v>
      </c>
      <c r="C1140">
        <v>5</v>
      </c>
      <c r="D1140">
        <v>5</v>
      </c>
      <c r="E1140">
        <v>5</v>
      </c>
      <c r="F1140">
        <v>3</v>
      </c>
      <c r="G1140">
        <v>1</v>
      </c>
      <c r="H1140">
        <f>VLOOKUP(B1140, patient!A:E, 5, FALSE)</f>
        <v>20</v>
      </c>
      <c r="I1140" t="str">
        <f>VLOOKUP(H1140, city!A:B, 2, FALSE)</f>
        <v>Leeds</v>
      </c>
      <c r="J1140" t="str">
        <f>VLOOKUP(E1140, diagnosis!A:B, 2, FALSE)</f>
        <v>Migraine</v>
      </c>
      <c r="K1140" t="str">
        <f>VLOOKUP(D1140, department!A:B, 2, FALSE)</f>
        <v>Pediatrics</v>
      </c>
      <c r="L1140" t="str">
        <f>VLOOKUP(C1140, provider!A:B, 2, FALSE)</f>
        <v>Dr. Sade Kikiola</v>
      </c>
      <c r="M1140" t="str">
        <f>VLOOKUP(G1140, insurance!A:B, 2, FALSE)</f>
        <v>Aviva</v>
      </c>
      <c r="N1140">
        <f>VLOOKUP(B1140, patient!A:D, 4, FALSE)</f>
        <v>25</v>
      </c>
      <c r="O1140" t="str">
        <f>VLOOKUP(B1140, patient!A:C, 3, FALSE)</f>
        <v>Male</v>
      </c>
      <c r="P1140" t="str">
        <f>VLOOKUP(B1140, patient!A:F, 6, FALSE)</f>
        <v>Asian</v>
      </c>
      <c r="Q1140" t="s">
        <v>491</v>
      </c>
      <c r="R1140">
        <v>427</v>
      </c>
      <c r="S1140">
        <v>67</v>
      </c>
      <c r="U1140" s="1" t="str">
        <f t="shared" si="51"/>
        <v>No</v>
      </c>
      <c r="V1140">
        <v>1</v>
      </c>
      <c r="W1140" t="s">
        <v>492</v>
      </c>
      <c r="X1140" t="s">
        <v>495</v>
      </c>
      <c r="Y1140" t="str">
        <f t="shared" si="52"/>
        <v>Emergency</v>
      </c>
      <c r="Z1140" t="s">
        <v>497</v>
      </c>
      <c r="AC1140" t="s">
        <v>493</v>
      </c>
      <c r="AD1140">
        <v>366.8</v>
      </c>
      <c r="AE1140">
        <v>30</v>
      </c>
      <c r="AF1140" t="str">
        <f t="shared" si="53"/>
        <v>Apr</v>
      </c>
    </row>
    <row r="1141" spans="1:32" x14ac:dyDescent="0.25">
      <c r="A1141" s="1">
        <v>45405</v>
      </c>
      <c r="B1141">
        <v>2520</v>
      </c>
      <c r="C1141">
        <v>5</v>
      </c>
      <c r="D1141">
        <v>5</v>
      </c>
      <c r="E1141">
        <v>4</v>
      </c>
      <c r="F1141">
        <v>5</v>
      </c>
      <c r="G1141">
        <v>3</v>
      </c>
      <c r="H1141">
        <f>VLOOKUP(B1141, patient!A:E, 5, FALSE)</f>
        <v>20</v>
      </c>
      <c r="I1141" t="str">
        <f>VLOOKUP(H1141, city!A:B, 2, FALSE)</f>
        <v>Leeds</v>
      </c>
      <c r="J1141" t="str">
        <f>VLOOKUP(E1141, diagnosis!A:B, 2, FALSE)</f>
        <v>Hypertension</v>
      </c>
      <c r="K1141" t="str">
        <f>VLOOKUP(D1141, department!A:B, 2, FALSE)</f>
        <v>Pediatrics</v>
      </c>
      <c r="L1141" t="str">
        <f>VLOOKUP(C1141, provider!A:B, 2, FALSE)</f>
        <v>Dr. Sade Kikiola</v>
      </c>
      <c r="M1141" t="str">
        <f>VLOOKUP(G1141, insurance!A:B, 2, FALSE)</f>
        <v>Allianz</v>
      </c>
      <c r="N1141">
        <f>VLOOKUP(B1141, patient!A:D, 4, FALSE)</f>
        <v>21</v>
      </c>
      <c r="O1141" t="str">
        <f>VLOOKUP(B1141, patient!A:C, 3, FALSE)</f>
        <v>Female</v>
      </c>
      <c r="P1141" t="str">
        <f>VLOOKUP(B1141, patient!A:F, 6, FALSE)</f>
        <v>Hispanic</v>
      </c>
      <c r="Q1141" t="s">
        <v>492</v>
      </c>
      <c r="R1141">
        <v>536</v>
      </c>
      <c r="S1141">
        <v>62</v>
      </c>
      <c r="U1141" s="1" t="str">
        <f t="shared" si="51"/>
        <v>No</v>
      </c>
      <c r="V1141">
        <v>2</v>
      </c>
      <c r="W1141" t="s">
        <v>487</v>
      </c>
      <c r="X1141" t="s">
        <v>495</v>
      </c>
      <c r="Y1141" t="str">
        <f t="shared" si="52"/>
        <v>Emergency</v>
      </c>
      <c r="Z1141" t="s">
        <v>497</v>
      </c>
      <c r="AC1141" t="s">
        <v>498</v>
      </c>
      <c r="AD1141">
        <v>425.6</v>
      </c>
      <c r="AE1141">
        <v>10</v>
      </c>
      <c r="AF1141" t="str">
        <f t="shared" si="53"/>
        <v>Apr</v>
      </c>
    </row>
    <row r="1142" spans="1:32" x14ac:dyDescent="0.25">
      <c r="A1142" s="1">
        <v>45406</v>
      </c>
      <c r="B1142">
        <v>2468</v>
      </c>
      <c r="C1142">
        <v>5</v>
      </c>
      <c r="D1142">
        <v>4</v>
      </c>
      <c r="E1142">
        <v>3</v>
      </c>
      <c r="F1142">
        <v>5</v>
      </c>
      <c r="G1142">
        <v>1</v>
      </c>
      <c r="H1142">
        <f>VLOOKUP(B1142, patient!A:E, 5, FALSE)</f>
        <v>40</v>
      </c>
      <c r="I1142" t="str">
        <f>VLOOKUP(H1142, city!A:B, 2, FALSE)</f>
        <v>Sheffield</v>
      </c>
      <c r="J1142" t="str">
        <f>VLOOKUP(E1142, diagnosis!A:B, 2, FALSE)</f>
        <v>Fracture</v>
      </c>
      <c r="K1142" t="str">
        <f>VLOOKUP(D1142, department!A:B, 2, FALSE)</f>
        <v>Orthopedics</v>
      </c>
      <c r="L1142" t="str">
        <f>VLOOKUP(C1142, provider!A:B, 2, FALSE)</f>
        <v>Dr. Sade Kikiola</v>
      </c>
      <c r="M1142" t="str">
        <f>VLOOKUP(G1142, insurance!A:B, 2, FALSE)</f>
        <v>Aviva</v>
      </c>
      <c r="N1142">
        <f>VLOOKUP(B1142, patient!A:D, 4, FALSE)</f>
        <v>57</v>
      </c>
      <c r="O1142" t="str">
        <f>VLOOKUP(B1142, patient!A:C, 3, FALSE)</f>
        <v>Male</v>
      </c>
      <c r="P1142" t="str">
        <f>VLOOKUP(B1142, patient!A:F, 6, FALSE)</f>
        <v>Hispanic</v>
      </c>
      <c r="Q1142" t="s">
        <v>486</v>
      </c>
      <c r="R1142">
        <v>352</v>
      </c>
      <c r="S1142">
        <v>198</v>
      </c>
      <c r="T1142" s="1">
        <v>45433</v>
      </c>
      <c r="U1142" s="1" t="str">
        <f t="shared" si="51"/>
        <v>Yes</v>
      </c>
      <c r="V1142">
        <v>1</v>
      </c>
      <c r="W1142" t="s">
        <v>494</v>
      </c>
      <c r="X1142" t="s">
        <v>488</v>
      </c>
      <c r="Y1142" t="str">
        <f t="shared" si="52"/>
        <v>Scheduled</v>
      </c>
      <c r="Z1142" t="s">
        <v>497</v>
      </c>
      <c r="AC1142" t="s">
        <v>490</v>
      </c>
      <c r="AD1142">
        <v>385</v>
      </c>
      <c r="AE1142">
        <v>0</v>
      </c>
      <c r="AF1142" t="str">
        <f t="shared" si="53"/>
        <v>Apr</v>
      </c>
    </row>
    <row r="1143" spans="1:32" x14ac:dyDescent="0.25">
      <c r="A1143" s="1">
        <v>45406</v>
      </c>
      <c r="B1143">
        <v>2174</v>
      </c>
      <c r="C1143">
        <v>5</v>
      </c>
      <c r="D1143">
        <v>4</v>
      </c>
      <c r="E1143">
        <v>1</v>
      </c>
      <c r="F1143">
        <v>5</v>
      </c>
      <c r="G1143">
        <v>2</v>
      </c>
      <c r="H1143">
        <f>VLOOKUP(B1143, patient!A:E, 5, FALSE)</f>
        <v>34</v>
      </c>
      <c r="I1143" t="str">
        <f>VLOOKUP(H1143, city!A:B, 2, FALSE)</f>
        <v>Newcastle</v>
      </c>
      <c r="J1143" t="str">
        <f>VLOOKUP(E1143, diagnosis!A:B, 2, FALSE)</f>
        <v>Appendicitis</v>
      </c>
      <c r="K1143" t="str">
        <f>VLOOKUP(D1143, department!A:B, 2, FALSE)</f>
        <v>Orthopedics</v>
      </c>
      <c r="L1143" t="str">
        <f>VLOOKUP(C1143, provider!A:B, 2, FALSE)</f>
        <v>Dr. Sade Kikiola</v>
      </c>
      <c r="M1143" t="str">
        <f>VLOOKUP(G1143, insurance!A:B, 2, FALSE)</f>
        <v>AXA</v>
      </c>
      <c r="N1143">
        <f>VLOOKUP(B1143, patient!A:D, 4, FALSE)</f>
        <v>21</v>
      </c>
      <c r="O1143" t="str">
        <f>VLOOKUP(B1143, patient!A:C, 3, FALSE)</f>
        <v>Male</v>
      </c>
      <c r="P1143" t="str">
        <f>VLOOKUP(B1143, patient!A:F, 6, FALSE)</f>
        <v>Black</v>
      </c>
      <c r="Q1143" t="s">
        <v>486</v>
      </c>
      <c r="R1143">
        <v>129</v>
      </c>
      <c r="S1143">
        <v>61</v>
      </c>
      <c r="U1143" s="1" t="str">
        <f t="shared" si="51"/>
        <v>No</v>
      </c>
      <c r="V1143">
        <v>2</v>
      </c>
      <c r="W1143" t="s">
        <v>494</v>
      </c>
      <c r="X1143" t="s">
        <v>488</v>
      </c>
      <c r="Y1143" t="str">
        <f t="shared" si="52"/>
        <v>Scheduled</v>
      </c>
      <c r="Z1143" t="s">
        <v>497</v>
      </c>
      <c r="AC1143" t="s">
        <v>496</v>
      </c>
      <c r="AD1143">
        <v>168</v>
      </c>
      <c r="AE1143">
        <v>50</v>
      </c>
      <c r="AF1143" t="str">
        <f t="shared" si="53"/>
        <v>Apr</v>
      </c>
    </row>
    <row r="1144" spans="1:32" x14ac:dyDescent="0.25">
      <c r="A1144" s="1">
        <v>45406</v>
      </c>
      <c r="B1144">
        <v>2502</v>
      </c>
      <c r="C1144">
        <v>5</v>
      </c>
      <c r="D1144">
        <v>4</v>
      </c>
      <c r="E1144">
        <v>1</v>
      </c>
      <c r="F1144">
        <v>5</v>
      </c>
      <c r="G1144">
        <v>1</v>
      </c>
      <c r="H1144">
        <f>VLOOKUP(B1144, patient!A:E, 5, FALSE)</f>
        <v>40</v>
      </c>
      <c r="I1144" t="str">
        <f>VLOOKUP(H1144, city!A:B, 2, FALSE)</f>
        <v>Sheffield</v>
      </c>
      <c r="J1144" t="str">
        <f>VLOOKUP(E1144, diagnosis!A:B, 2, FALSE)</f>
        <v>Appendicitis</v>
      </c>
      <c r="K1144" t="str">
        <f>VLOOKUP(D1144, department!A:B, 2, FALSE)</f>
        <v>Orthopedics</v>
      </c>
      <c r="L1144" t="str">
        <f>VLOOKUP(C1144, provider!A:B, 2, FALSE)</f>
        <v>Dr. Sade Kikiola</v>
      </c>
      <c r="M1144" t="str">
        <f>VLOOKUP(G1144, insurance!A:B, 2, FALSE)</f>
        <v>Aviva</v>
      </c>
      <c r="N1144">
        <f>VLOOKUP(B1144, patient!A:D, 4, FALSE)</f>
        <v>73</v>
      </c>
      <c r="O1144" t="str">
        <f>VLOOKUP(B1144, patient!A:C, 3, FALSE)</f>
        <v>Female</v>
      </c>
      <c r="P1144" t="str">
        <f>VLOOKUP(B1144, patient!A:F, 6, FALSE)</f>
        <v>Other</v>
      </c>
      <c r="Q1144" t="s">
        <v>486</v>
      </c>
      <c r="R1144">
        <v>926</v>
      </c>
      <c r="S1144">
        <v>173</v>
      </c>
      <c r="T1144" s="1">
        <v>45424</v>
      </c>
      <c r="U1144" s="1" t="str">
        <f t="shared" si="51"/>
        <v>Yes</v>
      </c>
      <c r="V1144">
        <v>1</v>
      </c>
      <c r="W1144" t="s">
        <v>487</v>
      </c>
      <c r="X1144" t="s">
        <v>495</v>
      </c>
      <c r="Y1144" t="str">
        <f t="shared" si="52"/>
        <v>Emergency</v>
      </c>
      <c r="Z1144" t="s">
        <v>497</v>
      </c>
      <c r="AC1144" t="s">
        <v>490</v>
      </c>
      <c r="AD1144">
        <v>769.3</v>
      </c>
      <c r="AE1144">
        <v>0</v>
      </c>
      <c r="AF1144" t="str">
        <f t="shared" si="53"/>
        <v>Apr</v>
      </c>
    </row>
    <row r="1145" spans="1:32" x14ac:dyDescent="0.25">
      <c r="A1145" s="1">
        <v>45406</v>
      </c>
      <c r="B1145">
        <v>552</v>
      </c>
      <c r="C1145">
        <v>5</v>
      </c>
      <c r="D1145">
        <v>2</v>
      </c>
      <c r="E1145">
        <v>4</v>
      </c>
      <c r="F1145">
        <v>2</v>
      </c>
      <c r="G1145">
        <v>2</v>
      </c>
      <c r="H1145">
        <f>VLOOKUP(B1145, patient!A:E, 5, FALSE)</f>
        <v>11</v>
      </c>
      <c r="I1145" t="str">
        <f>VLOOKUP(H1145, city!A:B, 2, FALSE)</f>
        <v>Edinburgh</v>
      </c>
      <c r="J1145" t="str">
        <f>VLOOKUP(E1145, diagnosis!A:B, 2, FALSE)</f>
        <v>Hypertension</v>
      </c>
      <c r="K1145" t="str">
        <f>VLOOKUP(D1145, department!A:B, 2, FALSE)</f>
        <v>General Surgery</v>
      </c>
      <c r="L1145" t="str">
        <f>VLOOKUP(C1145, provider!A:B, 2, FALSE)</f>
        <v>Dr. Sade Kikiola</v>
      </c>
      <c r="M1145" t="str">
        <f>VLOOKUP(G1145, insurance!A:B, 2, FALSE)</f>
        <v>AXA</v>
      </c>
      <c r="N1145">
        <f>VLOOKUP(B1145, patient!A:D, 4, FALSE)</f>
        <v>42</v>
      </c>
      <c r="O1145" t="str">
        <f>VLOOKUP(B1145, patient!A:C, 3, FALSE)</f>
        <v>Female</v>
      </c>
      <c r="P1145" t="str">
        <f>VLOOKUP(B1145, patient!A:F, 6, FALSE)</f>
        <v>Hispanic</v>
      </c>
      <c r="Q1145" t="s">
        <v>486</v>
      </c>
      <c r="R1145">
        <v>619</v>
      </c>
      <c r="S1145">
        <v>123</v>
      </c>
      <c r="T1145" s="1">
        <v>45425</v>
      </c>
      <c r="U1145" s="1" t="str">
        <f t="shared" si="51"/>
        <v>Yes</v>
      </c>
      <c r="V1145">
        <v>2</v>
      </c>
      <c r="W1145" t="s">
        <v>494</v>
      </c>
      <c r="X1145" t="s">
        <v>495</v>
      </c>
      <c r="Y1145" t="str">
        <f t="shared" si="52"/>
        <v>Emergency</v>
      </c>
      <c r="Z1145" t="s">
        <v>497</v>
      </c>
      <c r="AC1145" t="s">
        <v>490</v>
      </c>
      <c r="AD1145">
        <v>519.4</v>
      </c>
      <c r="AE1145">
        <v>0</v>
      </c>
      <c r="AF1145" t="str">
        <f t="shared" si="53"/>
        <v>Apr</v>
      </c>
    </row>
    <row r="1146" spans="1:32" x14ac:dyDescent="0.25">
      <c r="A1146" s="1">
        <v>45406</v>
      </c>
      <c r="B1146">
        <v>3137</v>
      </c>
      <c r="C1146">
        <v>5</v>
      </c>
      <c r="D1146">
        <v>1</v>
      </c>
      <c r="E1146">
        <v>3</v>
      </c>
      <c r="F1146">
        <v>3</v>
      </c>
      <c r="G1146">
        <v>2</v>
      </c>
      <c r="H1146">
        <f>VLOOKUP(B1146, patient!A:E, 5, FALSE)</f>
        <v>35</v>
      </c>
      <c r="I1146" t="str">
        <f>VLOOKUP(H1146, city!A:B, 2, FALSE)</f>
        <v>Newcastle</v>
      </c>
      <c r="J1146" t="str">
        <f>VLOOKUP(E1146, diagnosis!A:B, 2, FALSE)</f>
        <v>Fracture</v>
      </c>
      <c r="K1146" t="str">
        <f>VLOOKUP(D1146, department!A:B, 2, FALSE)</f>
        <v>Cardiology</v>
      </c>
      <c r="L1146" t="str">
        <f>VLOOKUP(C1146, provider!A:B, 2, FALSE)</f>
        <v>Dr. Sade Kikiola</v>
      </c>
      <c r="M1146" t="str">
        <f>VLOOKUP(G1146, insurance!A:B, 2, FALSE)</f>
        <v>AXA</v>
      </c>
      <c r="N1146">
        <f>VLOOKUP(B1146, patient!A:D, 4, FALSE)</f>
        <v>20</v>
      </c>
      <c r="O1146" t="str">
        <f>VLOOKUP(B1146, patient!A:C, 3, FALSE)</f>
        <v>Female</v>
      </c>
      <c r="P1146" t="str">
        <f>VLOOKUP(B1146, patient!A:F, 6, FALSE)</f>
        <v>Hispanic</v>
      </c>
      <c r="Q1146" t="s">
        <v>486</v>
      </c>
      <c r="R1146">
        <v>641</v>
      </c>
      <c r="S1146">
        <v>30</v>
      </c>
      <c r="T1146" s="1">
        <v>45434</v>
      </c>
      <c r="U1146" s="1" t="str">
        <f t="shared" si="51"/>
        <v>Yes</v>
      </c>
      <c r="V1146">
        <v>1</v>
      </c>
      <c r="W1146" t="s">
        <v>494</v>
      </c>
      <c r="X1146" t="s">
        <v>495</v>
      </c>
      <c r="Y1146" t="str">
        <f t="shared" si="52"/>
        <v>Emergency</v>
      </c>
      <c r="Z1146" t="s">
        <v>489</v>
      </c>
      <c r="AC1146" t="s">
        <v>490</v>
      </c>
      <c r="AD1146">
        <v>469.7</v>
      </c>
      <c r="AE1146">
        <v>0</v>
      </c>
      <c r="AF1146" t="str">
        <f t="shared" si="53"/>
        <v>Apr</v>
      </c>
    </row>
    <row r="1147" spans="1:32" x14ac:dyDescent="0.25">
      <c r="A1147" s="1">
        <v>45406</v>
      </c>
      <c r="B1147">
        <v>2694</v>
      </c>
      <c r="C1147">
        <v>5</v>
      </c>
      <c r="D1147">
        <v>2</v>
      </c>
      <c r="E1147">
        <v>5</v>
      </c>
      <c r="F1147">
        <v>2</v>
      </c>
      <c r="G1147">
        <v>3</v>
      </c>
      <c r="H1147">
        <f>VLOOKUP(B1147, patient!A:E, 5, FALSE)</f>
        <v>17</v>
      </c>
      <c r="I1147" t="str">
        <f>VLOOKUP(H1147, city!A:B, 2, FALSE)</f>
        <v>Leeds</v>
      </c>
      <c r="J1147" t="str">
        <f>VLOOKUP(E1147, diagnosis!A:B, 2, FALSE)</f>
        <v>Migraine</v>
      </c>
      <c r="K1147" t="str">
        <f>VLOOKUP(D1147, department!A:B, 2, FALSE)</f>
        <v>General Surgery</v>
      </c>
      <c r="L1147" t="str">
        <f>VLOOKUP(C1147, provider!A:B, 2, FALSE)</f>
        <v>Dr. Sade Kikiola</v>
      </c>
      <c r="M1147" t="str">
        <f>VLOOKUP(G1147, insurance!A:B, 2, FALSE)</f>
        <v>Allianz</v>
      </c>
      <c r="N1147">
        <f>VLOOKUP(B1147, patient!A:D, 4, FALSE)</f>
        <v>49</v>
      </c>
      <c r="O1147" t="str">
        <f>VLOOKUP(B1147, patient!A:C, 3, FALSE)</f>
        <v>Female</v>
      </c>
      <c r="P1147" t="str">
        <f>VLOOKUP(B1147, patient!A:F, 6, FALSE)</f>
        <v>Other</v>
      </c>
      <c r="Q1147" t="s">
        <v>486</v>
      </c>
      <c r="R1147">
        <v>810</v>
      </c>
      <c r="S1147">
        <v>44</v>
      </c>
      <c r="U1147" s="1" t="str">
        <f t="shared" si="51"/>
        <v>No</v>
      </c>
      <c r="V1147">
        <v>2</v>
      </c>
      <c r="W1147" t="s">
        <v>487</v>
      </c>
      <c r="X1147" t="s">
        <v>488</v>
      </c>
      <c r="Y1147" t="str">
        <f t="shared" si="52"/>
        <v>Scheduled</v>
      </c>
      <c r="Z1147" t="s">
        <v>489</v>
      </c>
      <c r="AC1147" t="s">
        <v>496</v>
      </c>
      <c r="AD1147">
        <v>632.79999999999995</v>
      </c>
      <c r="AE1147">
        <v>50</v>
      </c>
      <c r="AF1147" t="str">
        <f t="shared" si="53"/>
        <v>Apr</v>
      </c>
    </row>
    <row r="1148" spans="1:32" x14ac:dyDescent="0.25">
      <c r="A1148" s="1">
        <v>45406</v>
      </c>
      <c r="B1148">
        <v>2390</v>
      </c>
      <c r="C1148">
        <v>5</v>
      </c>
      <c r="D1148">
        <v>5</v>
      </c>
      <c r="E1148">
        <v>4</v>
      </c>
      <c r="F1148">
        <v>4</v>
      </c>
      <c r="G1148">
        <v>2</v>
      </c>
      <c r="H1148">
        <f>VLOOKUP(B1148, patient!A:E, 5, FALSE)</f>
        <v>6</v>
      </c>
      <c r="I1148" t="str">
        <f>VLOOKUP(H1148, city!A:B, 2, FALSE)</f>
        <v>Bristol</v>
      </c>
      <c r="J1148" t="str">
        <f>VLOOKUP(E1148, diagnosis!A:B, 2, FALSE)</f>
        <v>Hypertension</v>
      </c>
      <c r="K1148" t="str">
        <f>VLOOKUP(D1148, department!A:B, 2, FALSE)</f>
        <v>Pediatrics</v>
      </c>
      <c r="L1148" t="str">
        <f>VLOOKUP(C1148, provider!A:B, 2, FALSE)</f>
        <v>Dr. Sade Kikiola</v>
      </c>
      <c r="M1148" t="str">
        <f>VLOOKUP(G1148, insurance!A:B, 2, FALSE)</f>
        <v>AXA</v>
      </c>
      <c r="N1148">
        <f>VLOOKUP(B1148, patient!A:D, 4, FALSE)</f>
        <v>20</v>
      </c>
      <c r="O1148" t="str">
        <f>VLOOKUP(B1148, patient!A:C, 3, FALSE)</f>
        <v>Female</v>
      </c>
      <c r="P1148" t="str">
        <f>VLOOKUP(B1148, patient!A:F, 6, FALSE)</f>
        <v>White</v>
      </c>
      <c r="Q1148" t="s">
        <v>486</v>
      </c>
      <c r="R1148">
        <v>902</v>
      </c>
      <c r="S1148">
        <v>59</v>
      </c>
      <c r="T1148" s="1">
        <v>45420</v>
      </c>
      <c r="U1148" s="1" t="str">
        <f t="shared" si="51"/>
        <v>Yes</v>
      </c>
      <c r="V1148">
        <v>1</v>
      </c>
      <c r="W1148" t="s">
        <v>494</v>
      </c>
      <c r="X1148" t="s">
        <v>495</v>
      </c>
      <c r="Y1148" t="str">
        <f t="shared" si="52"/>
        <v>Emergency</v>
      </c>
      <c r="Z1148" t="s">
        <v>489</v>
      </c>
      <c r="AC1148" t="s">
        <v>490</v>
      </c>
      <c r="AD1148">
        <v>672.7</v>
      </c>
      <c r="AE1148">
        <v>0</v>
      </c>
      <c r="AF1148" t="str">
        <f t="shared" si="53"/>
        <v>Apr</v>
      </c>
    </row>
    <row r="1149" spans="1:32" x14ac:dyDescent="0.25">
      <c r="A1149" s="1">
        <v>45406</v>
      </c>
      <c r="B1149">
        <v>3315</v>
      </c>
      <c r="C1149">
        <v>5</v>
      </c>
      <c r="D1149">
        <v>5</v>
      </c>
      <c r="E1149">
        <v>5</v>
      </c>
      <c r="F1149">
        <v>4</v>
      </c>
      <c r="G1149">
        <v>3</v>
      </c>
      <c r="H1149">
        <f>VLOOKUP(B1149, patient!A:E, 5, FALSE)</f>
        <v>35</v>
      </c>
      <c r="I1149" t="str">
        <f>VLOOKUP(H1149, city!A:B, 2, FALSE)</f>
        <v>Newcastle</v>
      </c>
      <c r="J1149" t="str">
        <f>VLOOKUP(E1149, diagnosis!A:B, 2, FALSE)</f>
        <v>Migraine</v>
      </c>
      <c r="K1149" t="str">
        <f>VLOOKUP(D1149, department!A:B, 2, FALSE)</f>
        <v>Pediatrics</v>
      </c>
      <c r="L1149" t="str">
        <f>VLOOKUP(C1149, provider!A:B, 2, FALSE)</f>
        <v>Dr. Sade Kikiola</v>
      </c>
      <c r="M1149" t="str">
        <f>VLOOKUP(G1149, insurance!A:B, 2, FALSE)</f>
        <v>Allianz</v>
      </c>
      <c r="N1149">
        <f>VLOOKUP(B1149, patient!A:D, 4, FALSE)</f>
        <v>44</v>
      </c>
      <c r="O1149" t="str">
        <f>VLOOKUP(B1149, patient!A:C, 3, FALSE)</f>
        <v>Female</v>
      </c>
      <c r="P1149" t="str">
        <f>VLOOKUP(B1149, patient!A:F, 6, FALSE)</f>
        <v>Other</v>
      </c>
      <c r="Q1149" t="s">
        <v>486</v>
      </c>
      <c r="R1149">
        <v>290</v>
      </c>
      <c r="S1149">
        <v>44</v>
      </c>
      <c r="U1149" s="1" t="str">
        <f t="shared" si="51"/>
        <v>No</v>
      </c>
      <c r="V1149">
        <v>2</v>
      </c>
      <c r="W1149" t="s">
        <v>487</v>
      </c>
      <c r="X1149" t="s">
        <v>495</v>
      </c>
      <c r="Y1149" t="str">
        <f t="shared" si="52"/>
        <v>Emergency</v>
      </c>
      <c r="Z1149" t="s">
        <v>489</v>
      </c>
      <c r="AC1149" t="s">
        <v>496</v>
      </c>
      <c r="AD1149">
        <v>268.8</v>
      </c>
      <c r="AE1149">
        <v>50</v>
      </c>
      <c r="AF1149" t="str">
        <f t="shared" si="53"/>
        <v>Apr</v>
      </c>
    </row>
    <row r="1150" spans="1:32" x14ac:dyDescent="0.25">
      <c r="A1150" s="1">
        <v>45406</v>
      </c>
      <c r="B1150">
        <v>1154</v>
      </c>
      <c r="C1150">
        <v>5</v>
      </c>
      <c r="D1150">
        <v>5</v>
      </c>
      <c r="E1150">
        <v>2</v>
      </c>
      <c r="F1150">
        <v>2</v>
      </c>
      <c r="G1150">
        <v>2</v>
      </c>
      <c r="H1150">
        <f>VLOOKUP(B1150, patient!A:E, 5, FALSE)</f>
        <v>3</v>
      </c>
      <c r="I1150" t="str">
        <f>VLOOKUP(H1150, city!A:B, 2, FALSE)</f>
        <v>Birmingham</v>
      </c>
      <c r="J1150" t="str">
        <f>VLOOKUP(E1150, diagnosis!A:B, 2, FALSE)</f>
        <v>Asthma</v>
      </c>
      <c r="K1150" t="str">
        <f>VLOOKUP(D1150, department!A:B, 2, FALSE)</f>
        <v>Pediatrics</v>
      </c>
      <c r="L1150" t="str">
        <f>VLOOKUP(C1150, provider!A:B, 2, FALSE)</f>
        <v>Dr. Sade Kikiola</v>
      </c>
      <c r="M1150" t="str">
        <f>VLOOKUP(G1150, insurance!A:B, 2, FALSE)</f>
        <v>AXA</v>
      </c>
      <c r="N1150">
        <f>VLOOKUP(B1150, patient!A:D, 4, FALSE)</f>
        <v>46</v>
      </c>
      <c r="O1150" t="str">
        <f>VLOOKUP(B1150, patient!A:C, 3, FALSE)</f>
        <v>Female</v>
      </c>
      <c r="P1150" t="str">
        <f>VLOOKUP(B1150, patient!A:F, 6, FALSE)</f>
        <v>Asian</v>
      </c>
      <c r="Q1150" t="s">
        <v>486</v>
      </c>
      <c r="R1150">
        <v>979</v>
      </c>
      <c r="S1150">
        <v>103</v>
      </c>
      <c r="T1150" s="1">
        <v>45427</v>
      </c>
      <c r="U1150" s="1" t="str">
        <f t="shared" si="51"/>
        <v>Yes</v>
      </c>
      <c r="V1150">
        <v>1</v>
      </c>
      <c r="W1150" t="s">
        <v>494</v>
      </c>
      <c r="X1150" t="s">
        <v>495</v>
      </c>
      <c r="Y1150" t="str">
        <f t="shared" si="52"/>
        <v>Emergency</v>
      </c>
      <c r="Z1150" t="s">
        <v>489</v>
      </c>
      <c r="AC1150" t="s">
        <v>490</v>
      </c>
      <c r="AD1150">
        <v>757.4</v>
      </c>
      <c r="AE1150">
        <v>0</v>
      </c>
      <c r="AF1150" t="str">
        <f t="shared" si="53"/>
        <v>Apr</v>
      </c>
    </row>
    <row r="1151" spans="1:32" x14ac:dyDescent="0.25">
      <c r="A1151" s="1">
        <v>45406</v>
      </c>
      <c r="B1151">
        <v>184</v>
      </c>
      <c r="C1151">
        <v>5</v>
      </c>
      <c r="D1151">
        <v>4</v>
      </c>
      <c r="E1151">
        <v>3</v>
      </c>
      <c r="F1151">
        <v>5</v>
      </c>
      <c r="G1151">
        <v>3</v>
      </c>
      <c r="H1151">
        <f>VLOOKUP(B1151, patient!A:E, 5, FALSE)</f>
        <v>2</v>
      </c>
      <c r="I1151" t="str">
        <f>VLOOKUP(H1151, city!A:B, 2, FALSE)</f>
        <v>Birmingham</v>
      </c>
      <c r="J1151" t="str">
        <f>VLOOKUP(E1151, diagnosis!A:B, 2, FALSE)</f>
        <v>Fracture</v>
      </c>
      <c r="K1151" t="str">
        <f>VLOOKUP(D1151, department!A:B, 2, FALSE)</f>
        <v>Orthopedics</v>
      </c>
      <c r="L1151" t="str">
        <f>VLOOKUP(C1151, provider!A:B, 2, FALSE)</f>
        <v>Dr. Sade Kikiola</v>
      </c>
      <c r="M1151" t="str">
        <f>VLOOKUP(G1151, insurance!A:B, 2, FALSE)</f>
        <v>Allianz</v>
      </c>
      <c r="N1151">
        <f>VLOOKUP(B1151, patient!A:D, 4, FALSE)</f>
        <v>49</v>
      </c>
      <c r="O1151" t="str">
        <f>VLOOKUP(B1151, patient!A:C, 3, FALSE)</f>
        <v>Male</v>
      </c>
      <c r="P1151" t="str">
        <f>VLOOKUP(B1151, patient!A:F, 6, FALSE)</f>
        <v>Asian</v>
      </c>
      <c r="Q1151" t="s">
        <v>486</v>
      </c>
      <c r="R1151">
        <v>645</v>
      </c>
      <c r="S1151">
        <v>125</v>
      </c>
      <c r="T1151" s="1">
        <v>45419</v>
      </c>
      <c r="U1151" s="1" t="str">
        <f t="shared" si="51"/>
        <v>Yes</v>
      </c>
      <c r="V1151">
        <v>2</v>
      </c>
      <c r="W1151" t="s">
        <v>487</v>
      </c>
      <c r="X1151" t="s">
        <v>495</v>
      </c>
      <c r="Y1151" t="str">
        <f t="shared" si="52"/>
        <v>Emergency</v>
      </c>
      <c r="Z1151" t="s">
        <v>489</v>
      </c>
      <c r="AC1151" t="s">
        <v>490</v>
      </c>
      <c r="AD1151">
        <v>539</v>
      </c>
      <c r="AE1151">
        <v>0</v>
      </c>
      <c r="AF1151" t="str">
        <f t="shared" si="53"/>
        <v>Apr</v>
      </c>
    </row>
    <row r="1152" spans="1:32" x14ac:dyDescent="0.25">
      <c r="A1152" s="1">
        <v>45407</v>
      </c>
      <c r="B1152">
        <v>2732</v>
      </c>
      <c r="C1152">
        <v>5</v>
      </c>
      <c r="D1152">
        <v>3</v>
      </c>
      <c r="E1152">
        <v>1</v>
      </c>
      <c r="F1152">
        <v>1</v>
      </c>
      <c r="G1152">
        <v>1</v>
      </c>
      <c r="H1152">
        <f>VLOOKUP(B1152, patient!A:E, 5, FALSE)</f>
        <v>12</v>
      </c>
      <c r="I1152" t="str">
        <f>VLOOKUP(H1152, city!A:B, 2, FALSE)</f>
        <v>Edinburgh</v>
      </c>
      <c r="J1152" t="str">
        <f>VLOOKUP(E1152, diagnosis!A:B, 2, FALSE)</f>
        <v>Appendicitis</v>
      </c>
      <c r="K1152" t="str">
        <f>VLOOKUP(D1152, department!A:B, 2, FALSE)</f>
        <v>Neurology</v>
      </c>
      <c r="L1152" t="str">
        <f>VLOOKUP(C1152, provider!A:B, 2, FALSE)</f>
        <v>Dr. Sade Kikiola</v>
      </c>
      <c r="M1152" t="str">
        <f>VLOOKUP(G1152, insurance!A:B, 2, FALSE)</f>
        <v>Aviva</v>
      </c>
      <c r="N1152">
        <f>VLOOKUP(B1152, patient!A:D, 4, FALSE)</f>
        <v>67</v>
      </c>
      <c r="O1152" t="str">
        <f>VLOOKUP(B1152, patient!A:C, 3, FALSE)</f>
        <v>Male</v>
      </c>
      <c r="P1152" t="str">
        <f>VLOOKUP(B1152, patient!A:F, 6, FALSE)</f>
        <v>Black</v>
      </c>
      <c r="Q1152" t="s">
        <v>491</v>
      </c>
      <c r="R1152">
        <v>264</v>
      </c>
      <c r="S1152">
        <v>138</v>
      </c>
      <c r="U1152" s="1" t="str">
        <f t="shared" si="51"/>
        <v>No</v>
      </c>
      <c r="V1152">
        <v>1</v>
      </c>
      <c r="W1152" t="s">
        <v>492</v>
      </c>
      <c r="X1152" t="s">
        <v>488</v>
      </c>
      <c r="Y1152" t="str">
        <f t="shared" si="52"/>
        <v>Scheduled</v>
      </c>
      <c r="Z1152" t="s">
        <v>489</v>
      </c>
      <c r="AC1152" t="s">
        <v>496</v>
      </c>
      <c r="AD1152">
        <v>316.39999999999998</v>
      </c>
      <c r="AE1152">
        <v>50</v>
      </c>
      <c r="AF1152" t="str">
        <f t="shared" si="53"/>
        <v>Apr</v>
      </c>
    </row>
    <row r="1153" spans="1:32" x14ac:dyDescent="0.25">
      <c r="A1153" s="1">
        <v>45407</v>
      </c>
      <c r="B1153">
        <v>2513</v>
      </c>
      <c r="C1153">
        <v>5</v>
      </c>
      <c r="D1153">
        <v>2</v>
      </c>
      <c r="E1153">
        <v>4</v>
      </c>
      <c r="F1153">
        <v>2</v>
      </c>
      <c r="G1153">
        <v>2</v>
      </c>
      <c r="H1153">
        <f>VLOOKUP(B1153, patient!A:E, 5, FALSE)</f>
        <v>39</v>
      </c>
      <c r="I1153" t="str">
        <f>VLOOKUP(H1153, city!A:B, 2, FALSE)</f>
        <v>Sheffield</v>
      </c>
      <c r="J1153" t="str">
        <f>VLOOKUP(E1153, diagnosis!A:B, 2, FALSE)</f>
        <v>Hypertension</v>
      </c>
      <c r="K1153" t="str">
        <f>VLOOKUP(D1153, department!A:B, 2, FALSE)</f>
        <v>General Surgery</v>
      </c>
      <c r="L1153" t="str">
        <f>VLOOKUP(C1153, provider!A:B, 2, FALSE)</f>
        <v>Dr. Sade Kikiola</v>
      </c>
      <c r="M1153" t="str">
        <f>VLOOKUP(G1153, insurance!A:B, 2, FALSE)</f>
        <v>AXA</v>
      </c>
      <c r="N1153">
        <f>VLOOKUP(B1153, patient!A:D, 4, FALSE)</f>
        <v>78</v>
      </c>
      <c r="O1153" t="str">
        <f>VLOOKUP(B1153, patient!A:C, 3, FALSE)</f>
        <v>Male</v>
      </c>
      <c r="P1153" t="str">
        <f>VLOOKUP(B1153, patient!A:F, 6, FALSE)</f>
        <v>White</v>
      </c>
      <c r="Q1153" t="s">
        <v>486</v>
      </c>
      <c r="R1153">
        <v>724</v>
      </c>
      <c r="S1153">
        <v>127</v>
      </c>
      <c r="T1153" s="1">
        <v>45420</v>
      </c>
      <c r="U1153" s="1" t="str">
        <f t="shared" si="51"/>
        <v>Yes</v>
      </c>
      <c r="V1153">
        <v>2</v>
      </c>
      <c r="W1153" t="s">
        <v>494</v>
      </c>
      <c r="X1153" t="s">
        <v>495</v>
      </c>
      <c r="Y1153" t="str">
        <f t="shared" si="52"/>
        <v>Emergency</v>
      </c>
      <c r="Z1153" t="s">
        <v>489</v>
      </c>
      <c r="AC1153" t="s">
        <v>490</v>
      </c>
      <c r="AD1153">
        <v>595.70000000000005</v>
      </c>
      <c r="AE1153">
        <v>0</v>
      </c>
      <c r="AF1153" t="str">
        <f t="shared" si="53"/>
        <v>Apr</v>
      </c>
    </row>
    <row r="1154" spans="1:32" x14ac:dyDescent="0.25">
      <c r="A1154" s="1">
        <v>45407</v>
      </c>
      <c r="B1154">
        <v>4059</v>
      </c>
      <c r="C1154">
        <v>5</v>
      </c>
      <c r="D1154">
        <v>3</v>
      </c>
      <c r="E1154">
        <v>1</v>
      </c>
      <c r="F1154">
        <v>2</v>
      </c>
      <c r="G1154">
        <v>1</v>
      </c>
      <c r="H1154">
        <f>VLOOKUP(B1154, patient!A:E, 5, FALSE)</f>
        <v>20</v>
      </c>
      <c r="I1154" t="str">
        <f>VLOOKUP(H1154, city!A:B, 2, FALSE)</f>
        <v>Leeds</v>
      </c>
      <c r="J1154" t="str">
        <f>VLOOKUP(E1154, diagnosis!A:B, 2, FALSE)</f>
        <v>Appendicitis</v>
      </c>
      <c r="K1154" t="str">
        <f>VLOOKUP(D1154, department!A:B, 2, FALSE)</f>
        <v>Neurology</v>
      </c>
      <c r="L1154" t="str">
        <f>VLOOKUP(C1154, provider!A:B, 2, FALSE)</f>
        <v>Dr. Sade Kikiola</v>
      </c>
      <c r="M1154" t="str">
        <f>VLOOKUP(G1154, insurance!A:B, 2, FALSE)</f>
        <v>Aviva</v>
      </c>
      <c r="N1154">
        <f>VLOOKUP(B1154, patient!A:D, 4, FALSE)</f>
        <v>75</v>
      </c>
      <c r="O1154" t="str">
        <f>VLOOKUP(B1154, patient!A:C, 3, FALSE)</f>
        <v>Female</v>
      </c>
      <c r="P1154" t="str">
        <f>VLOOKUP(B1154, patient!A:F, 6, FALSE)</f>
        <v>Hispanic</v>
      </c>
      <c r="Q1154" t="s">
        <v>486</v>
      </c>
      <c r="R1154">
        <v>994</v>
      </c>
      <c r="S1154">
        <v>93</v>
      </c>
      <c r="U1154" s="1" t="str">
        <f t="shared" si="51"/>
        <v>No</v>
      </c>
      <c r="V1154">
        <v>1</v>
      </c>
      <c r="W1154" t="s">
        <v>494</v>
      </c>
      <c r="X1154" t="s">
        <v>488</v>
      </c>
      <c r="Y1154" t="str">
        <f t="shared" si="52"/>
        <v>Scheduled</v>
      </c>
      <c r="Z1154" t="s">
        <v>489</v>
      </c>
      <c r="AC1154" t="s">
        <v>498</v>
      </c>
      <c r="AD1154">
        <v>767.9</v>
      </c>
      <c r="AE1154">
        <v>10</v>
      </c>
      <c r="AF1154" t="str">
        <f t="shared" si="53"/>
        <v>Apr</v>
      </c>
    </row>
    <row r="1155" spans="1:32" x14ac:dyDescent="0.25">
      <c r="A1155" s="1">
        <v>45407</v>
      </c>
      <c r="B1155">
        <v>2860</v>
      </c>
      <c r="C1155">
        <v>5</v>
      </c>
      <c r="D1155">
        <v>1</v>
      </c>
      <c r="E1155">
        <v>5</v>
      </c>
      <c r="F1155">
        <v>1</v>
      </c>
      <c r="G1155">
        <v>2</v>
      </c>
      <c r="H1155">
        <f>VLOOKUP(B1155, patient!A:E, 5, FALSE)</f>
        <v>19</v>
      </c>
      <c r="I1155" t="str">
        <f>VLOOKUP(H1155, city!A:B, 2, FALSE)</f>
        <v>Leeds</v>
      </c>
      <c r="J1155" t="str">
        <f>VLOOKUP(E1155, diagnosis!A:B, 2, FALSE)</f>
        <v>Migraine</v>
      </c>
      <c r="K1155" t="str">
        <f>VLOOKUP(D1155, department!A:B, 2, FALSE)</f>
        <v>Cardiology</v>
      </c>
      <c r="L1155" t="str">
        <f>VLOOKUP(C1155, provider!A:B, 2, FALSE)</f>
        <v>Dr. Sade Kikiola</v>
      </c>
      <c r="M1155" t="str">
        <f>VLOOKUP(G1155, insurance!A:B, 2, FALSE)</f>
        <v>AXA</v>
      </c>
      <c r="N1155">
        <f>VLOOKUP(B1155, patient!A:D, 4, FALSE)</f>
        <v>68</v>
      </c>
      <c r="O1155" t="str">
        <f>VLOOKUP(B1155, patient!A:C, 3, FALSE)</f>
        <v>Female</v>
      </c>
      <c r="P1155" t="str">
        <f>VLOOKUP(B1155, patient!A:F, 6, FALSE)</f>
        <v>Black</v>
      </c>
      <c r="Q1155" t="s">
        <v>486</v>
      </c>
      <c r="R1155">
        <v>417</v>
      </c>
      <c r="S1155">
        <v>199</v>
      </c>
      <c r="T1155" s="1">
        <v>45430</v>
      </c>
      <c r="U1155" s="1" t="str">
        <f t="shared" ref="U1155:U1218" si="54">IF(T1155&lt;&gt;"", "Yes", "No")</f>
        <v>Yes</v>
      </c>
      <c r="V1155">
        <v>2</v>
      </c>
      <c r="W1155" t="s">
        <v>494</v>
      </c>
      <c r="X1155" t="s">
        <v>495</v>
      </c>
      <c r="Y1155" t="str">
        <f t="shared" ref="Y1155:Y1218" si="55">IF(TRIM(X1155)="yes", "Emergency", "Scheduled")</f>
        <v>Emergency</v>
      </c>
      <c r="Z1155" t="s">
        <v>489</v>
      </c>
      <c r="AC1155" t="s">
        <v>490</v>
      </c>
      <c r="AD1155">
        <v>431.2</v>
      </c>
      <c r="AE1155">
        <v>0</v>
      </c>
      <c r="AF1155" t="str">
        <f t="shared" ref="AF1155:AF1218" si="56">TEXT(A1155, "mmm")</f>
        <v>Apr</v>
      </c>
    </row>
    <row r="1156" spans="1:32" x14ac:dyDescent="0.25">
      <c r="A1156" s="1">
        <v>45407</v>
      </c>
      <c r="B1156">
        <v>1024</v>
      </c>
      <c r="C1156">
        <v>5</v>
      </c>
      <c r="D1156">
        <v>1</v>
      </c>
      <c r="E1156">
        <v>5</v>
      </c>
      <c r="F1156">
        <v>3</v>
      </c>
      <c r="G1156">
        <v>2</v>
      </c>
      <c r="H1156">
        <f>VLOOKUP(B1156, patient!A:E, 5, FALSE)</f>
        <v>25</v>
      </c>
      <c r="I1156" t="str">
        <f>VLOOKUP(H1156, city!A:B, 2, FALSE)</f>
        <v>London</v>
      </c>
      <c r="J1156" t="str">
        <f>VLOOKUP(E1156, diagnosis!A:B, 2, FALSE)</f>
        <v>Migraine</v>
      </c>
      <c r="K1156" t="str">
        <f>VLOOKUP(D1156, department!A:B, 2, FALSE)</f>
        <v>Cardiology</v>
      </c>
      <c r="L1156" t="str">
        <f>VLOOKUP(C1156, provider!A:B, 2, FALSE)</f>
        <v>Dr. Sade Kikiola</v>
      </c>
      <c r="M1156" t="str">
        <f>VLOOKUP(G1156, insurance!A:B, 2, FALSE)</f>
        <v>AXA</v>
      </c>
      <c r="N1156">
        <f>VLOOKUP(B1156, patient!A:D, 4, FALSE)</f>
        <v>36</v>
      </c>
      <c r="O1156" t="str">
        <f>VLOOKUP(B1156, patient!A:C, 3, FALSE)</f>
        <v>Female</v>
      </c>
      <c r="P1156" t="str">
        <f>VLOOKUP(B1156, patient!A:F, 6, FALSE)</f>
        <v>Black</v>
      </c>
      <c r="Q1156" t="s">
        <v>486</v>
      </c>
      <c r="R1156">
        <v>795</v>
      </c>
      <c r="S1156">
        <v>132</v>
      </c>
      <c r="T1156" s="1">
        <v>45432</v>
      </c>
      <c r="U1156" s="1" t="str">
        <f t="shared" si="54"/>
        <v>Yes</v>
      </c>
      <c r="V1156">
        <v>1</v>
      </c>
      <c r="W1156" t="s">
        <v>494</v>
      </c>
      <c r="X1156" t="s">
        <v>488</v>
      </c>
      <c r="Y1156" t="str">
        <f t="shared" si="55"/>
        <v>Scheduled</v>
      </c>
      <c r="Z1156" t="s">
        <v>489</v>
      </c>
      <c r="AC1156" t="s">
        <v>490</v>
      </c>
      <c r="AD1156">
        <v>648.9</v>
      </c>
      <c r="AE1156">
        <v>0</v>
      </c>
      <c r="AF1156" t="str">
        <f t="shared" si="56"/>
        <v>Apr</v>
      </c>
    </row>
    <row r="1157" spans="1:32" x14ac:dyDescent="0.25">
      <c r="A1157" s="1">
        <v>45407</v>
      </c>
      <c r="B1157">
        <v>283</v>
      </c>
      <c r="C1157">
        <v>5</v>
      </c>
      <c r="D1157">
        <v>2</v>
      </c>
      <c r="E1157">
        <v>2</v>
      </c>
      <c r="F1157">
        <v>2</v>
      </c>
      <c r="G1157">
        <v>2</v>
      </c>
      <c r="H1157">
        <f>VLOOKUP(B1157, patient!A:E, 5, FALSE)</f>
        <v>28</v>
      </c>
      <c r="I1157" t="str">
        <f>VLOOKUP(H1157, city!A:B, 2, FALSE)</f>
        <v>London</v>
      </c>
      <c r="J1157" t="str">
        <f>VLOOKUP(E1157, diagnosis!A:B, 2, FALSE)</f>
        <v>Asthma</v>
      </c>
      <c r="K1157" t="str">
        <f>VLOOKUP(D1157, department!A:B, 2, FALSE)</f>
        <v>General Surgery</v>
      </c>
      <c r="L1157" t="str">
        <f>VLOOKUP(C1157, provider!A:B, 2, FALSE)</f>
        <v>Dr. Sade Kikiola</v>
      </c>
      <c r="M1157" t="str">
        <f>VLOOKUP(G1157, insurance!A:B, 2, FALSE)</f>
        <v>AXA</v>
      </c>
      <c r="N1157">
        <f>VLOOKUP(B1157, patient!A:D, 4, FALSE)</f>
        <v>38</v>
      </c>
      <c r="O1157" t="str">
        <f>VLOOKUP(B1157, patient!A:C, 3, FALSE)</f>
        <v>Male</v>
      </c>
      <c r="P1157" t="str">
        <f>VLOOKUP(B1157, patient!A:F, 6, FALSE)</f>
        <v>Hispanic</v>
      </c>
      <c r="Q1157" t="s">
        <v>486</v>
      </c>
      <c r="R1157">
        <v>903</v>
      </c>
      <c r="S1157">
        <v>150</v>
      </c>
      <c r="T1157" s="1">
        <v>45416</v>
      </c>
      <c r="U1157" s="1" t="str">
        <f t="shared" si="54"/>
        <v>Yes</v>
      </c>
      <c r="V1157">
        <v>2</v>
      </c>
      <c r="W1157" t="s">
        <v>494</v>
      </c>
      <c r="X1157" t="s">
        <v>495</v>
      </c>
      <c r="Y1157" t="str">
        <f t="shared" si="55"/>
        <v>Emergency</v>
      </c>
      <c r="Z1157" t="s">
        <v>489</v>
      </c>
      <c r="AC1157" t="s">
        <v>490</v>
      </c>
      <c r="AD1157">
        <v>737.1</v>
      </c>
      <c r="AE1157">
        <v>0</v>
      </c>
      <c r="AF1157" t="str">
        <f t="shared" si="56"/>
        <v>Apr</v>
      </c>
    </row>
    <row r="1158" spans="1:32" x14ac:dyDescent="0.25">
      <c r="A1158" s="1">
        <v>45407</v>
      </c>
      <c r="B1158">
        <v>2296</v>
      </c>
      <c r="C1158">
        <v>5</v>
      </c>
      <c r="D1158">
        <v>5</v>
      </c>
      <c r="E1158">
        <v>5</v>
      </c>
      <c r="F1158">
        <v>4</v>
      </c>
      <c r="G1158">
        <v>3</v>
      </c>
      <c r="H1158">
        <f>VLOOKUP(B1158, patient!A:E, 5, FALSE)</f>
        <v>3</v>
      </c>
      <c r="I1158" t="str">
        <f>VLOOKUP(H1158, city!A:B, 2, FALSE)</f>
        <v>Birmingham</v>
      </c>
      <c r="J1158" t="str">
        <f>VLOOKUP(E1158, diagnosis!A:B, 2, FALSE)</f>
        <v>Migraine</v>
      </c>
      <c r="K1158" t="str">
        <f>VLOOKUP(D1158, department!A:B, 2, FALSE)</f>
        <v>Pediatrics</v>
      </c>
      <c r="L1158" t="str">
        <f>VLOOKUP(C1158, provider!A:B, 2, FALSE)</f>
        <v>Dr. Sade Kikiola</v>
      </c>
      <c r="M1158" t="str">
        <f>VLOOKUP(G1158, insurance!A:B, 2, FALSE)</f>
        <v>Allianz</v>
      </c>
      <c r="N1158">
        <f>VLOOKUP(B1158, patient!A:D, 4, FALSE)</f>
        <v>22</v>
      </c>
      <c r="O1158" t="str">
        <f>VLOOKUP(B1158, patient!A:C, 3, FALSE)</f>
        <v>Female</v>
      </c>
      <c r="P1158" t="str">
        <f>VLOOKUP(B1158, patient!A:F, 6, FALSE)</f>
        <v>Hispanic</v>
      </c>
      <c r="Q1158" t="s">
        <v>486</v>
      </c>
      <c r="R1158">
        <v>539</v>
      </c>
      <c r="S1158">
        <v>58</v>
      </c>
      <c r="U1158" s="1" t="str">
        <f t="shared" si="54"/>
        <v>No</v>
      </c>
      <c r="V1158">
        <v>1</v>
      </c>
      <c r="W1158" t="s">
        <v>487</v>
      </c>
      <c r="X1158" t="s">
        <v>495</v>
      </c>
      <c r="Y1158" t="str">
        <f t="shared" si="55"/>
        <v>Emergency</v>
      </c>
      <c r="Z1158" t="s">
        <v>489</v>
      </c>
      <c r="AC1158" t="s">
        <v>498</v>
      </c>
      <c r="AD1158">
        <v>424.9</v>
      </c>
      <c r="AE1158">
        <v>10</v>
      </c>
      <c r="AF1158" t="str">
        <f t="shared" si="56"/>
        <v>Apr</v>
      </c>
    </row>
    <row r="1159" spans="1:32" x14ac:dyDescent="0.25">
      <c r="A1159" s="1">
        <v>45407</v>
      </c>
      <c r="B1159">
        <v>4744</v>
      </c>
      <c r="C1159">
        <v>5</v>
      </c>
      <c r="D1159">
        <v>1</v>
      </c>
      <c r="E1159">
        <v>5</v>
      </c>
      <c r="F1159">
        <v>2</v>
      </c>
      <c r="G1159">
        <v>3</v>
      </c>
      <c r="H1159">
        <f>VLOOKUP(B1159, patient!A:E, 5, FALSE)</f>
        <v>10</v>
      </c>
      <c r="I1159" t="str">
        <f>VLOOKUP(H1159, city!A:B, 2, FALSE)</f>
        <v>Edinburgh</v>
      </c>
      <c r="J1159" t="str">
        <f>VLOOKUP(E1159, diagnosis!A:B, 2, FALSE)</f>
        <v>Migraine</v>
      </c>
      <c r="K1159" t="str">
        <f>VLOOKUP(D1159, department!A:B, 2, FALSE)</f>
        <v>Cardiology</v>
      </c>
      <c r="L1159" t="str">
        <f>VLOOKUP(C1159, provider!A:B, 2, FALSE)</f>
        <v>Dr. Sade Kikiola</v>
      </c>
      <c r="M1159" t="str">
        <f>VLOOKUP(G1159, insurance!A:B, 2, FALSE)</f>
        <v>Allianz</v>
      </c>
      <c r="N1159">
        <f>VLOOKUP(B1159, patient!A:D, 4, FALSE)</f>
        <v>35</v>
      </c>
      <c r="O1159" t="str">
        <f>VLOOKUP(B1159, patient!A:C, 3, FALSE)</f>
        <v>Female</v>
      </c>
      <c r="P1159" t="str">
        <f>VLOOKUP(B1159, patient!A:F, 6, FALSE)</f>
        <v>Other</v>
      </c>
      <c r="Q1159" t="s">
        <v>486</v>
      </c>
      <c r="R1159">
        <v>355</v>
      </c>
      <c r="S1159">
        <v>110</v>
      </c>
      <c r="T1159" s="1">
        <v>45420</v>
      </c>
      <c r="U1159" s="1" t="str">
        <f t="shared" si="54"/>
        <v>Yes</v>
      </c>
      <c r="V1159">
        <v>2</v>
      </c>
      <c r="W1159" t="s">
        <v>494</v>
      </c>
      <c r="X1159" t="s">
        <v>488</v>
      </c>
      <c r="Y1159" t="str">
        <f t="shared" si="55"/>
        <v>Scheduled</v>
      </c>
      <c r="Z1159" t="s">
        <v>489</v>
      </c>
      <c r="AC1159" t="s">
        <v>490</v>
      </c>
      <c r="AD1159">
        <v>325.5</v>
      </c>
      <c r="AE1159">
        <v>0</v>
      </c>
      <c r="AF1159" t="str">
        <f t="shared" si="56"/>
        <v>Apr</v>
      </c>
    </row>
    <row r="1160" spans="1:32" x14ac:dyDescent="0.25">
      <c r="A1160" s="1">
        <v>45407</v>
      </c>
      <c r="B1160">
        <v>1153</v>
      </c>
      <c r="C1160">
        <v>5</v>
      </c>
      <c r="D1160">
        <v>3</v>
      </c>
      <c r="E1160">
        <v>1</v>
      </c>
      <c r="F1160">
        <v>3</v>
      </c>
      <c r="G1160">
        <v>1</v>
      </c>
      <c r="H1160">
        <f>VLOOKUP(B1160, patient!A:E, 5, FALSE)</f>
        <v>38</v>
      </c>
      <c r="I1160" t="str">
        <f>VLOOKUP(H1160, city!A:B, 2, FALSE)</f>
        <v>Sheffield</v>
      </c>
      <c r="J1160" t="str">
        <f>VLOOKUP(E1160, diagnosis!A:B, 2, FALSE)</f>
        <v>Appendicitis</v>
      </c>
      <c r="K1160" t="str">
        <f>VLOOKUP(D1160, department!A:B, 2, FALSE)</f>
        <v>Neurology</v>
      </c>
      <c r="L1160" t="str">
        <f>VLOOKUP(C1160, provider!A:B, 2, FALSE)</f>
        <v>Dr. Sade Kikiola</v>
      </c>
      <c r="M1160" t="str">
        <f>VLOOKUP(G1160, insurance!A:B, 2, FALSE)</f>
        <v>Aviva</v>
      </c>
      <c r="N1160">
        <f>VLOOKUP(B1160, patient!A:D, 4, FALSE)</f>
        <v>45</v>
      </c>
      <c r="O1160" t="str">
        <f>VLOOKUP(B1160, patient!A:C, 3, FALSE)</f>
        <v>Male</v>
      </c>
      <c r="P1160" t="str">
        <f>VLOOKUP(B1160, patient!A:F, 6, FALSE)</f>
        <v>Asian</v>
      </c>
      <c r="Q1160" t="s">
        <v>486</v>
      </c>
      <c r="R1160">
        <v>897</v>
      </c>
      <c r="S1160">
        <v>182</v>
      </c>
      <c r="U1160" s="1" t="str">
        <f t="shared" si="54"/>
        <v>No</v>
      </c>
      <c r="V1160">
        <v>1</v>
      </c>
      <c r="W1160" t="s">
        <v>487</v>
      </c>
      <c r="X1160" t="s">
        <v>495</v>
      </c>
      <c r="Y1160" t="str">
        <f t="shared" si="55"/>
        <v>Emergency</v>
      </c>
      <c r="Z1160" t="s">
        <v>489</v>
      </c>
      <c r="AC1160" t="s">
        <v>493</v>
      </c>
      <c r="AD1160">
        <v>776.3</v>
      </c>
      <c r="AE1160">
        <v>30</v>
      </c>
      <c r="AF1160" t="str">
        <f t="shared" si="56"/>
        <v>Apr</v>
      </c>
    </row>
    <row r="1161" spans="1:32" x14ac:dyDescent="0.25">
      <c r="A1161" s="1">
        <v>45407</v>
      </c>
      <c r="B1161">
        <v>2128</v>
      </c>
      <c r="C1161">
        <v>5</v>
      </c>
      <c r="D1161">
        <v>3</v>
      </c>
      <c r="E1161">
        <v>1</v>
      </c>
      <c r="F1161">
        <v>1</v>
      </c>
      <c r="G1161">
        <v>1</v>
      </c>
      <c r="H1161">
        <f>VLOOKUP(B1161, patient!A:E, 5, FALSE)</f>
        <v>18</v>
      </c>
      <c r="I1161" t="str">
        <f>VLOOKUP(H1161, city!A:B, 2, FALSE)</f>
        <v>Leeds</v>
      </c>
      <c r="J1161" t="str">
        <f>VLOOKUP(E1161, diagnosis!A:B, 2, FALSE)</f>
        <v>Appendicitis</v>
      </c>
      <c r="K1161" t="str">
        <f>VLOOKUP(D1161, department!A:B, 2, FALSE)</f>
        <v>Neurology</v>
      </c>
      <c r="L1161" t="str">
        <f>VLOOKUP(C1161, provider!A:B, 2, FALSE)</f>
        <v>Dr. Sade Kikiola</v>
      </c>
      <c r="M1161" t="str">
        <f>VLOOKUP(G1161, insurance!A:B, 2, FALSE)</f>
        <v>Aviva</v>
      </c>
      <c r="N1161">
        <f>VLOOKUP(B1161, patient!A:D, 4, FALSE)</f>
        <v>59</v>
      </c>
      <c r="O1161" t="str">
        <f>VLOOKUP(B1161, patient!A:C, 3, FALSE)</f>
        <v>Female</v>
      </c>
      <c r="P1161" t="str">
        <f>VLOOKUP(B1161, patient!A:F, 6, FALSE)</f>
        <v>Hispanic</v>
      </c>
      <c r="Q1161" t="s">
        <v>486</v>
      </c>
      <c r="R1161">
        <v>55</v>
      </c>
      <c r="S1161">
        <v>187</v>
      </c>
      <c r="T1161" s="1">
        <v>45425</v>
      </c>
      <c r="U1161" s="1" t="str">
        <f t="shared" si="54"/>
        <v>Yes</v>
      </c>
      <c r="V1161">
        <v>2</v>
      </c>
      <c r="W1161" t="s">
        <v>492</v>
      </c>
      <c r="X1161" t="s">
        <v>495</v>
      </c>
      <c r="Y1161" t="str">
        <f t="shared" si="55"/>
        <v>Emergency</v>
      </c>
      <c r="Z1161" t="s">
        <v>489</v>
      </c>
      <c r="AC1161" t="s">
        <v>490</v>
      </c>
      <c r="AD1161">
        <v>169.4</v>
      </c>
      <c r="AE1161">
        <v>0</v>
      </c>
      <c r="AF1161" t="str">
        <f t="shared" si="56"/>
        <v>Apr</v>
      </c>
    </row>
    <row r="1162" spans="1:32" x14ac:dyDescent="0.25">
      <c r="A1162" s="1">
        <v>45408</v>
      </c>
      <c r="B1162">
        <v>1816</v>
      </c>
      <c r="C1162">
        <v>5</v>
      </c>
      <c r="D1162">
        <v>4</v>
      </c>
      <c r="E1162">
        <v>4</v>
      </c>
      <c r="F1162">
        <v>5</v>
      </c>
      <c r="G1162">
        <v>2</v>
      </c>
      <c r="H1162">
        <f>VLOOKUP(B1162, patient!A:E, 5, FALSE)</f>
        <v>31</v>
      </c>
      <c r="I1162" t="str">
        <f>VLOOKUP(H1162, city!A:B, 2, FALSE)</f>
        <v>Manchester</v>
      </c>
      <c r="J1162" t="str">
        <f>VLOOKUP(E1162, diagnosis!A:B, 2, FALSE)</f>
        <v>Hypertension</v>
      </c>
      <c r="K1162" t="str">
        <f>VLOOKUP(D1162, department!A:B, 2, FALSE)</f>
        <v>Orthopedics</v>
      </c>
      <c r="L1162" t="str">
        <f>VLOOKUP(C1162, provider!A:B, 2, FALSE)</f>
        <v>Dr. Sade Kikiola</v>
      </c>
      <c r="M1162" t="str">
        <f>VLOOKUP(G1162, insurance!A:B, 2, FALSE)</f>
        <v>AXA</v>
      </c>
      <c r="N1162">
        <f>VLOOKUP(B1162, patient!A:D, 4, FALSE)</f>
        <v>78</v>
      </c>
      <c r="O1162" t="str">
        <f>VLOOKUP(B1162, patient!A:C, 3, FALSE)</f>
        <v>Male</v>
      </c>
      <c r="P1162" t="str">
        <f>VLOOKUP(B1162, patient!A:F, 6, FALSE)</f>
        <v>Other</v>
      </c>
      <c r="Q1162" t="s">
        <v>486</v>
      </c>
      <c r="R1162">
        <v>184</v>
      </c>
      <c r="S1162">
        <v>41</v>
      </c>
      <c r="T1162" s="1">
        <v>45428</v>
      </c>
      <c r="U1162" s="1" t="str">
        <f t="shared" si="54"/>
        <v>Yes</v>
      </c>
      <c r="V1162">
        <v>1</v>
      </c>
      <c r="W1162" t="s">
        <v>492</v>
      </c>
      <c r="X1162" t="s">
        <v>488</v>
      </c>
      <c r="Y1162" t="str">
        <f t="shared" si="55"/>
        <v>Scheduled</v>
      </c>
      <c r="Z1162" t="s">
        <v>489</v>
      </c>
      <c r="AC1162" t="s">
        <v>490</v>
      </c>
      <c r="AD1162">
        <v>157.5</v>
      </c>
      <c r="AE1162">
        <v>0</v>
      </c>
      <c r="AF1162" t="str">
        <f t="shared" si="56"/>
        <v>Apr</v>
      </c>
    </row>
    <row r="1163" spans="1:32" x14ac:dyDescent="0.25">
      <c r="A1163" s="1">
        <v>45408</v>
      </c>
      <c r="B1163">
        <v>2678</v>
      </c>
      <c r="C1163">
        <v>5</v>
      </c>
      <c r="D1163">
        <v>5</v>
      </c>
      <c r="E1163">
        <v>4</v>
      </c>
      <c r="F1163">
        <v>5</v>
      </c>
      <c r="G1163">
        <v>1</v>
      </c>
      <c r="H1163">
        <f>VLOOKUP(B1163, patient!A:E, 5, FALSE)</f>
        <v>24</v>
      </c>
      <c r="I1163" t="str">
        <f>VLOOKUP(H1163, city!A:B, 2, FALSE)</f>
        <v>Liverpool</v>
      </c>
      <c r="J1163" t="str">
        <f>VLOOKUP(E1163, diagnosis!A:B, 2, FALSE)</f>
        <v>Hypertension</v>
      </c>
      <c r="K1163" t="str">
        <f>VLOOKUP(D1163, department!A:B, 2, FALSE)</f>
        <v>Pediatrics</v>
      </c>
      <c r="L1163" t="str">
        <f>VLOOKUP(C1163, provider!A:B, 2, FALSE)</f>
        <v>Dr. Sade Kikiola</v>
      </c>
      <c r="M1163" t="str">
        <f>VLOOKUP(G1163, insurance!A:B, 2, FALSE)</f>
        <v>Aviva</v>
      </c>
      <c r="N1163">
        <f>VLOOKUP(B1163, patient!A:D, 4, FALSE)</f>
        <v>39</v>
      </c>
      <c r="O1163" t="str">
        <f>VLOOKUP(B1163, patient!A:C, 3, FALSE)</f>
        <v>Male</v>
      </c>
      <c r="P1163" t="str">
        <f>VLOOKUP(B1163, patient!A:F, 6, FALSE)</f>
        <v>Asian</v>
      </c>
      <c r="Q1163" t="s">
        <v>491</v>
      </c>
      <c r="R1163">
        <v>182</v>
      </c>
      <c r="S1163">
        <v>38</v>
      </c>
      <c r="U1163" s="1" t="str">
        <f t="shared" si="54"/>
        <v>No</v>
      </c>
      <c r="V1163">
        <v>2</v>
      </c>
      <c r="W1163" t="s">
        <v>487</v>
      </c>
      <c r="X1163" t="s">
        <v>488</v>
      </c>
      <c r="Y1163" t="str">
        <f t="shared" si="55"/>
        <v>Scheduled</v>
      </c>
      <c r="Z1163" t="s">
        <v>489</v>
      </c>
      <c r="AC1163" t="s">
        <v>498</v>
      </c>
      <c r="AD1163">
        <v>161</v>
      </c>
      <c r="AE1163">
        <v>10</v>
      </c>
      <c r="AF1163" t="str">
        <f t="shared" si="56"/>
        <v>Apr</v>
      </c>
    </row>
    <row r="1164" spans="1:32" x14ac:dyDescent="0.25">
      <c r="A1164" s="1">
        <v>45408</v>
      </c>
      <c r="B1164">
        <v>3428</v>
      </c>
      <c r="C1164">
        <v>5</v>
      </c>
      <c r="D1164">
        <v>4</v>
      </c>
      <c r="E1164">
        <v>5</v>
      </c>
      <c r="F1164">
        <v>5</v>
      </c>
      <c r="G1164">
        <v>2</v>
      </c>
      <c r="H1164">
        <f>VLOOKUP(B1164, patient!A:E, 5, FALSE)</f>
        <v>21</v>
      </c>
      <c r="I1164" t="str">
        <f>VLOOKUP(H1164, city!A:B, 2, FALSE)</f>
        <v>Liverpool</v>
      </c>
      <c r="J1164" t="str">
        <f>VLOOKUP(E1164, diagnosis!A:B, 2, FALSE)</f>
        <v>Migraine</v>
      </c>
      <c r="K1164" t="str">
        <f>VLOOKUP(D1164, department!A:B, 2, FALSE)</f>
        <v>Orthopedics</v>
      </c>
      <c r="L1164" t="str">
        <f>VLOOKUP(C1164, provider!A:B, 2, FALSE)</f>
        <v>Dr. Sade Kikiola</v>
      </c>
      <c r="M1164" t="str">
        <f>VLOOKUP(G1164, insurance!A:B, 2, FALSE)</f>
        <v>AXA</v>
      </c>
      <c r="N1164">
        <f>VLOOKUP(B1164, patient!A:D, 4, FALSE)</f>
        <v>38</v>
      </c>
      <c r="O1164" t="str">
        <f>VLOOKUP(B1164, patient!A:C, 3, FALSE)</f>
        <v>Female</v>
      </c>
      <c r="P1164" t="str">
        <f>VLOOKUP(B1164, patient!A:F, 6, FALSE)</f>
        <v>White</v>
      </c>
      <c r="Q1164" t="s">
        <v>486</v>
      </c>
      <c r="R1164">
        <v>791</v>
      </c>
      <c r="S1164">
        <v>33</v>
      </c>
      <c r="T1164" s="1">
        <v>45416</v>
      </c>
      <c r="U1164" s="1" t="str">
        <f t="shared" si="54"/>
        <v>Yes</v>
      </c>
      <c r="V1164">
        <v>1</v>
      </c>
      <c r="W1164" t="s">
        <v>492</v>
      </c>
      <c r="X1164" t="s">
        <v>488</v>
      </c>
      <c r="Y1164" t="str">
        <f t="shared" si="55"/>
        <v>Scheduled</v>
      </c>
      <c r="Z1164" t="s">
        <v>489</v>
      </c>
      <c r="AC1164" t="s">
        <v>490</v>
      </c>
      <c r="AD1164">
        <v>576.79999999999995</v>
      </c>
      <c r="AE1164">
        <v>0</v>
      </c>
      <c r="AF1164" t="str">
        <f t="shared" si="56"/>
        <v>Apr</v>
      </c>
    </row>
    <row r="1165" spans="1:32" x14ac:dyDescent="0.25">
      <c r="A1165" s="1">
        <v>45408</v>
      </c>
      <c r="B1165">
        <v>3020</v>
      </c>
      <c r="C1165">
        <v>5</v>
      </c>
      <c r="D1165">
        <v>2</v>
      </c>
      <c r="E1165">
        <v>3</v>
      </c>
      <c r="F1165">
        <v>2</v>
      </c>
      <c r="G1165">
        <v>2</v>
      </c>
      <c r="H1165">
        <f>VLOOKUP(B1165, patient!A:E, 5, FALSE)</f>
        <v>37</v>
      </c>
      <c r="I1165" t="str">
        <f>VLOOKUP(H1165, city!A:B, 2, FALSE)</f>
        <v>Sheffield</v>
      </c>
      <c r="J1165" t="str">
        <f>VLOOKUP(E1165, diagnosis!A:B, 2, FALSE)</f>
        <v>Fracture</v>
      </c>
      <c r="K1165" t="str">
        <f>VLOOKUP(D1165, department!A:B, 2, FALSE)</f>
        <v>General Surgery</v>
      </c>
      <c r="L1165" t="str">
        <f>VLOOKUP(C1165, provider!A:B, 2, FALSE)</f>
        <v>Dr. Sade Kikiola</v>
      </c>
      <c r="M1165" t="str">
        <f>VLOOKUP(G1165, insurance!A:B, 2, FALSE)</f>
        <v>AXA</v>
      </c>
      <c r="N1165">
        <f>VLOOKUP(B1165, patient!A:D, 4, FALSE)</f>
        <v>23</v>
      </c>
      <c r="O1165" t="str">
        <f>VLOOKUP(B1165, patient!A:C, 3, FALSE)</f>
        <v>Female</v>
      </c>
      <c r="P1165" t="str">
        <f>VLOOKUP(B1165, patient!A:F, 6, FALSE)</f>
        <v>White</v>
      </c>
      <c r="Q1165" t="s">
        <v>486</v>
      </c>
      <c r="R1165">
        <v>261</v>
      </c>
      <c r="S1165">
        <v>128</v>
      </c>
      <c r="T1165" s="1">
        <v>45421</v>
      </c>
      <c r="U1165" s="1" t="str">
        <f t="shared" si="54"/>
        <v>Yes</v>
      </c>
      <c r="V1165">
        <v>2</v>
      </c>
      <c r="W1165" t="s">
        <v>487</v>
      </c>
      <c r="X1165" t="s">
        <v>495</v>
      </c>
      <c r="Y1165" t="str">
        <f t="shared" si="55"/>
        <v>Emergency</v>
      </c>
      <c r="Z1165" t="s">
        <v>489</v>
      </c>
      <c r="AC1165" t="s">
        <v>490</v>
      </c>
      <c r="AD1165">
        <v>272.3</v>
      </c>
      <c r="AE1165">
        <v>0</v>
      </c>
      <c r="AF1165" t="str">
        <f t="shared" si="56"/>
        <v>Apr</v>
      </c>
    </row>
    <row r="1166" spans="1:32" x14ac:dyDescent="0.25">
      <c r="A1166" s="1">
        <v>45408</v>
      </c>
      <c r="B1166">
        <v>1338</v>
      </c>
      <c r="C1166">
        <v>5</v>
      </c>
      <c r="D1166">
        <v>1</v>
      </c>
      <c r="E1166">
        <v>4</v>
      </c>
      <c r="F1166">
        <v>4</v>
      </c>
      <c r="G1166">
        <v>2</v>
      </c>
      <c r="H1166">
        <f>VLOOKUP(B1166, patient!A:E, 5, FALSE)</f>
        <v>19</v>
      </c>
      <c r="I1166" t="str">
        <f>VLOOKUP(H1166, city!A:B, 2, FALSE)</f>
        <v>Leeds</v>
      </c>
      <c r="J1166" t="str">
        <f>VLOOKUP(E1166, diagnosis!A:B, 2, FALSE)</f>
        <v>Hypertension</v>
      </c>
      <c r="K1166" t="str">
        <f>VLOOKUP(D1166, department!A:B, 2, FALSE)</f>
        <v>Cardiology</v>
      </c>
      <c r="L1166" t="str">
        <f>VLOOKUP(C1166, provider!A:B, 2, FALSE)</f>
        <v>Dr. Sade Kikiola</v>
      </c>
      <c r="M1166" t="str">
        <f>VLOOKUP(G1166, insurance!A:B, 2, FALSE)</f>
        <v>AXA</v>
      </c>
      <c r="N1166">
        <f>VLOOKUP(B1166, patient!A:D, 4, FALSE)</f>
        <v>18</v>
      </c>
      <c r="O1166" t="str">
        <f>VLOOKUP(B1166, patient!A:C, 3, FALSE)</f>
        <v>Female</v>
      </c>
      <c r="P1166" t="str">
        <f>VLOOKUP(B1166, patient!A:F, 6, FALSE)</f>
        <v>White</v>
      </c>
      <c r="Q1166" t="s">
        <v>492</v>
      </c>
      <c r="R1166">
        <v>862</v>
      </c>
      <c r="S1166">
        <v>197</v>
      </c>
      <c r="U1166" s="1" t="str">
        <f t="shared" si="54"/>
        <v>No</v>
      </c>
      <c r="V1166">
        <v>1</v>
      </c>
      <c r="W1166" t="s">
        <v>494</v>
      </c>
      <c r="X1166" t="s">
        <v>495</v>
      </c>
      <c r="Y1166" t="str">
        <f t="shared" si="55"/>
        <v>Emergency</v>
      </c>
      <c r="Z1166" t="s">
        <v>489</v>
      </c>
      <c r="AC1166" t="s">
        <v>498</v>
      </c>
      <c r="AD1166">
        <v>748.3</v>
      </c>
      <c r="AE1166">
        <v>10</v>
      </c>
      <c r="AF1166" t="str">
        <f t="shared" si="56"/>
        <v>Apr</v>
      </c>
    </row>
    <row r="1167" spans="1:32" x14ac:dyDescent="0.25">
      <c r="A1167" s="1">
        <v>45408</v>
      </c>
      <c r="B1167">
        <v>3272</v>
      </c>
      <c r="C1167">
        <v>5</v>
      </c>
      <c r="D1167">
        <v>4</v>
      </c>
      <c r="E1167">
        <v>5</v>
      </c>
      <c r="F1167">
        <v>5</v>
      </c>
      <c r="G1167">
        <v>3</v>
      </c>
      <c r="H1167">
        <f>VLOOKUP(B1167, patient!A:E, 5, FALSE)</f>
        <v>7</v>
      </c>
      <c r="I1167" t="str">
        <f>VLOOKUP(H1167, city!A:B, 2, FALSE)</f>
        <v>Bristol</v>
      </c>
      <c r="J1167" t="str">
        <f>VLOOKUP(E1167, diagnosis!A:B, 2, FALSE)</f>
        <v>Migraine</v>
      </c>
      <c r="K1167" t="str">
        <f>VLOOKUP(D1167, department!A:B, 2, FALSE)</f>
        <v>Orthopedics</v>
      </c>
      <c r="L1167" t="str">
        <f>VLOOKUP(C1167, provider!A:B, 2, FALSE)</f>
        <v>Dr. Sade Kikiola</v>
      </c>
      <c r="M1167" t="str">
        <f>VLOOKUP(G1167, insurance!A:B, 2, FALSE)</f>
        <v>Allianz</v>
      </c>
      <c r="N1167">
        <f>VLOOKUP(B1167, patient!A:D, 4, FALSE)</f>
        <v>22</v>
      </c>
      <c r="O1167" t="str">
        <f>VLOOKUP(B1167, patient!A:C, 3, FALSE)</f>
        <v>Male</v>
      </c>
      <c r="P1167" t="str">
        <f>VLOOKUP(B1167, patient!A:F, 6, FALSE)</f>
        <v>Hispanic</v>
      </c>
      <c r="Q1167" t="s">
        <v>491</v>
      </c>
      <c r="R1167">
        <v>444</v>
      </c>
      <c r="S1167">
        <v>62</v>
      </c>
      <c r="U1167" s="1" t="str">
        <f t="shared" si="54"/>
        <v>No</v>
      </c>
      <c r="V1167">
        <v>2</v>
      </c>
      <c r="W1167" t="s">
        <v>487</v>
      </c>
      <c r="X1167" t="s">
        <v>488</v>
      </c>
      <c r="Y1167" t="str">
        <f t="shared" si="55"/>
        <v>Scheduled</v>
      </c>
      <c r="Z1167" t="s">
        <v>489</v>
      </c>
      <c r="AC1167" t="s">
        <v>493</v>
      </c>
      <c r="AD1167">
        <v>375.2</v>
      </c>
      <c r="AE1167">
        <v>30</v>
      </c>
      <c r="AF1167" t="str">
        <f t="shared" si="56"/>
        <v>Apr</v>
      </c>
    </row>
    <row r="1168" spans="1:32" x14ac:dyDescent="0.25">
      <c r="A1168" s="1">
        <v>45408</v>
      </c>
      <c r="B1168">
        <v>2713</v>
      </c>
      <c r="C1168">
        <v>5</v>
      </c>
      <c r="D1168">
        <v>4</v>
      </c>
      <c r="E1168">
        <v>1</v>
      </c>
      <c r="F1168">
        <v>5</v>
      </c>
      <c r="G1168">
        <v>1</v>
      </c>
      <c r="H1168">
        <f>VLOOKUP(B1168, patient!A:E, 5, FALSE)</f>
        <v>3</v>
      </c>
      <c r="I1168" t="str">
        <f>VLOOKUP(H1168, city!A:B, 2, FALSE)</f>
        <v>Birmingham</v>
      </c>
      <c r="J1168" t="str">
        <f>VLOOKUP(E1168, diagnosis!A:B, 2, FALSE)</f>
        <v>Appendicitis</v>
      </c>
      <c r="K1168" t="str">
        <f>VLOOKUP(D1168, department!A:B, 2, FALSE)</f>
        <v>Orthopedics</v>
      </c>
      <c r="L1168" t="str">
        <f>VLOOKUP(C1168, provider!A:B, 2, FALSE)</f>
        <v>Dr. Sade Kikiola</v>
      </c>
      <c r="M1168" t="str">
        <f>VLOOKUP(G1168, insurance!A:B, 2, FALSE)</f>
        <v>Aviva</v>
      </c>
      <c r="N1168">
        <f>VLOOKUP(B1168, patient!A:D, 4, FALSE)</f>
        <v>58</v>
      </c>
      <c r="O1168" t="str">
        <f>VLOOKUP(B1168, patient!A:C, 3, FALSE)</f>
        <v>Male</v>
      </c>
      <c r="P1168" t="str">
        <f>VLOOKUP(B1168, patient!A:F, 6, FALSE)</f>
        <v>Asian</v>
      </c>
      <c r="Q1168" t="s">
        <v>491</v>
      </c>
      <c r="R1168">
        <v>716</v>
      </c>
      <c r="S1168">
        <v>74</v>
      </c>
      <c r="U1168" s="1" t="str">
        <f t="shared" si="54"/>
        <v>No</v>
      </c>
      <c r="V1168">
        <v>1</v>
      </c>
      <c r="W1168" t="s">
        <v>492</v>
      </c>
      <c r="X1168" t="s">
        <v>488</v>
      </c>
      <c r="Y1168" t="str">
        <f t="shared" si="55"/>
        <v>Scheduled</v>
      </c>
      <c r="Z1168" t="s">
        <v>489</v>
      </c>
      <c r="AC1168" t="s">
        <v>496</v>
      </c>
      <c r="AD1168">
        <v>588</v>
      </c>
      <c r="AE1168">
        <v>50</v>
      </c>
      <c r="AF1168" t="str">
        <f t="shared" si="56"/>
        <v>Apr</v>
      </c>
    </row>
    <row r="1169" spans="1:32" x14ac:dyDescent="0.25">
      <c r="A1169" s="1">
        <v>45408</v>
      </c>
      <c r="B1169">
        <v>1476</v>
      </c>
      <c r="C1169">
        <v>5</v>
      </c>
      <c r="D1169">
        <v>2</v>
      </c>
      <c r="E1169">
        <v>2</v>
      </c>
      <c r="F1169">
        <v>2</v>
      </c>
      <c r="G1169">
        <v>3</v>
      </c>
      <c r="H1169">
        <f>VLOOKUP(B1169, patient!A:E, 5, FALSE)</f>
        <v>32</v>
      </c>
      <c r="I1169" t="str">
        <f>VLOOKUP(H1169, city!A:B, 2, FALSE)</f>
        <v>Manchester</v>
      </c>
      <c r="J1169" t="str">
        <f>VLOOKUP(E1169, diagnosis!A:B, 2, FALSE)</f>
        <v>Asthma</v>
      </c>
      <c r="K1169" t="str">
        <f>VLOOKUP(D1169, department!A:B, 2, FALSE)</f>
        <v>General Surgery</v>
      </c>
      <c r="L1169" t="str">
        <f>VLOOKUP(C1169, provider!A:B, 2, FALSE)</f>
        <v>Dr. Sade Kikiola</v>
      </c>
      <c r="M1169" t="str">
        <f>VLOOKUP(G1169, insurance!A:B, 2, FALSE)</f>
        <v>Allianz</v>
      </c>
      <c r="N1169">
        <f>VLOOKUP(B1169, patient!A:D, 4, FALSE)</f>
        <v>29</v>
      </c>
      <c r="O1169" t="str">
        <f>VLOOKUP(B1169, patient!A:C, 3, FALSE)</f>
        <v>Male</v>
      </c>
      <c r="P1169" t="str">
        <f>VLOOKUP(B1169, patient!A:F, 6, FALSE)</f>
        <v>Asian</v>
      </c>
      <c r="Q1169" t="s">
        <v>486</v>
      </c>
      <c r="R1169">
        <v>480</v>
      </c>
      <c r="S1169">
        <v>187</v>
      </c>
      <c r="T1169" s="1">
        <v>45430</v>
      </c>
      <c r="U1169" s="1" t="str">
        <f t="shared" si="54"/>
        <v>Yes</v>
      </c>
      <c r="V1169">
        <v>2</v>
      </c>
      <c r="W1169" t="s">
        <v>487</v>
      </c>
      <c r="X1169" t="s">
        <v>488</v>
      </c>
      <c r="Y1169" t="str">
        <f t="shared" si="55"/>
        <v>Scheduled</v>
      </c>
      <c r="Z1169" t="s">
        <v>489</v>
      </c>
      <c r="AC1169" t="s">
        <v>490</v>
      </c>
      <c r="AD1169">
        <v>466.9</v>
      </c>
      <c r="AE1169">
        <v>0</v>
      </c>
      <c r="AF1169" t="str">
        <f t="shared" si="56"/>
        <v>Apr</v>
      </c>
    </row>
    <row r="1170" spans="1:32" x14ac:dyDescent="0.25">
      <c r="A1170" s="1">
        <v>45408</v>
      </c>
      <c r="B1170">
        <v>4527</v>
      </c>
      <c r="C1170">
        <v>5</v>
      </c>
      <c r="D1170">
        <v>3</v>
      </c>
      <c r="E1170">
        <v>1</v>
      </c>
      <c r="F1170">
        <v>2</v>
      </c>
      <c r="G1170">
        <v>2</v>
      </c>
      <c r="H1170">
        <f>VLOOKUP(B1170, patient!A:E, 5, FALSE)</f>
        <v>38</v>
      </c>
      <c r="I1170" t="str">
        <f>VLOOKUP(H1170, city!A:B, 2, FALSE)</f>
        <v>Sheffield</v>
      </c>
      <c r="J1170" t="str">
        <f>VLOOKUP(E1170, diagnosis!A:B, 2, FALSE)</f>
        <v>Appendicitis</v>
      </c>
      <c r="K1170" t="str">
        <f>VLOOKUP(D1170, department!A:B, 2, FALSE)</f>
        <v>Neurology</v>
      </c>
      <c r="L1170" t="str">
        <f>VLOOKUP(C1170, provider!A:B, 2, FALSE)</f>
        <v>Dr. Sade Kikiola</v>
      </c>
      <c r="M1170" t="str">
        <f>VLOOKUP(G1170, insurance!A:B, 2, FALSE)</f>
        <v>AXA</v>
      </c>
      <c r="N1170">
        <f>VLOOKUP(B1170, patient!A:D, 4, FALSE)</f>
        <v>43</v>
      </c>
      <c r="O1170" t="str">
        <f>VLOOKUP(B1170, patient!A:C, 3, FALSE)</f>
        <v>Female</v>
      </c>
      <c r="P1170" t="str">
        <f>VLOOKUP(B1170, patient!A:F, 6, FALSE)</f>
        <v>White</v>
      </c>
      <c r="Q1170" t="s">
        <v>491</v>
      </c>
      <c r="R1170">
        <v>113</v>
      </c>
      <c r="S1170">
        <v>31</v>
      </c>
      <c r="U1170" s="1" t="str">
        <f t="shared" si="54"/>
        <v>No</v>
      </c>
      <c r="V1170">
        <v>1</v>
      </c>
      <c r="W1170" t="s">
        <v>492</v>
      </c>
      <c r="X1170" t="s">
        <v>495</v>
      </c>
      <c r="Y1170" t="str">
        <f t="shared" si="55"/>
        <v>Emergency</v>
      </c>
      <c r="Z1170" t="s">
        <v>489</v>
      </c>
      <c r="AC1170" t="s">
        <v>493</v>
      </c>
      <c r="AD1170">
        <v>121.8</v>
      </c>
      <c r="AE1170">
        <v>30</v>
      </c>
      <c r="AF1170" t="str">
        <f t="shared" si="56"/>
        <v>Apr</v>
      </c>
    </row>
    <row r="1171" spans="1:32" x14ac:dyDescent="0.25">
      <c r="A1171" s="1">
        <v>45408</v>
      </c>
      <c r="B1171">
        <v>2481</v>
      </c>
      <c r="C1171">
        <v>5</v>
      </c>
      <c r="D1171">
        <v>3</v>
      </c>
      <c r="E1171">
        <v>1</v>
      </c>
      <c r="F1171">
        <v>4</v>
      </c>
      <c r="G1171">
        <v>2</v>
      </c>
      <c r="H1171">
        <f>VLOOKUP(B1171, patient!A:E, 5, FALSE)</f>
        <v>24</v>
      </c>
      <c r="I1171" t="str">
        <f>VLOOKUP(H1171, city!A:B, 2, FALSE)</f>
        <v>Liverpool</v>
      </c>
      <c r="J1171" t="str">
        <f>VLOOKUP(E1171, diagnosis!A:B, 2, FALSE)</f>
        <v>Appendicitis</v>
      </c>
      <c r="K1171" t="str">
        <f>VLOOKUP(D1171, department!A:B, 2, FALSE)</f>
        <v>Neurology</v>
      </c>
      <c r="L1171" t="str">
        <f>VLOOKUP(C1171, provider!A:B, 2, FALSE)</f>
        <v>Dr. Sade Kikiola</v>
      </c>
      <c r="M1171" t="str">
        <f>VLOOKUP(G1171, insurance!A:B, 2, FALSE)</f>
        <v>AXA</v>
      </c>
      <c r="N1171">
        <f>VLOOKUP(B1171, patient!A:D, 4, FALSE)</f>
        <v>63</v>
      </c>
      <c r="O1171" t="str">
        <f>VLOOKUP(B1171, patient!A:C, 3, FALSE)</f>
        <v>Female</v>
      </c>
      <c r="P1171" t="str">
        <f>VLOOKUP(B1171, patient!A:F, 6, FALSE)</f>
        <v>Black</v>
      </c>
      <c r="Q1171" t="s">
        <v>491</v>
      </c>
      <c r="R1171">
        <v>75</v>
      </c>
      <c r="S1171">
        <v>181</v>
      </c>
      <c r="U1171" s="1" t="str">
        <f t="shared" si="54"/>
        <v>No</v>
      </c>
      <c r="V1171">
        <v>2</v>
      </c>
      <c r="W1171" t="s">
        <v>487</v>
      </c>
      <c r="X1171" t="s">
        <v>495</v>
      </c>
      <c r="Y1171" t="str">
        <f t="shared" si="55"/>
        <v>Emergency</v>
      </c>
      <c r="Z1171" t="s">
        <v>489</v>
      </c>
      <c r="AC1171" t="s">
        <v>496</v>
      </c>
      <c r="AD1171">
        <v>214.2</v>
      </c>
      <c r="AE1171">
        <v>50</v>
      </c>
      <c r="AF1171" t="str">
        <f t="shared" si="56"/>
        <v>Apr</v>
      </c>
    </row>
    <row r="1172" spans="1:32" x14ac:dyDescent="0.25">
      <c r="A1172" s="1">
        <v>45409</v>
      </c>
      <c r="B1172">
        <v>439</v>
      </c>
      <c r="C1172">
        <v>5</v>
      </c>
      <c r="D1172">
        <v>2</v>
      </c>
      <c r="E1172">
        <v>2</v>
      </c>
      <c r="F1172">
        <v>2</v>
      </c>
      <c r="G1172">
        <v>3</v>
      </c>
      <c r="H1172">
        <f>VLOOKUP(B1172, patient!A:E, 5, FALSE)</f>
        <v>8</v>
      </c>
      <c r="I1172" t="str">
        <f>VLOOKUP(H1172, city!A:B, 2, FALSE)</f>
        <v>Bristol</v>
      </c>
      <c r="J1172" t="str">
        <f>VLOOKUP(E1172, diagnosis!A:B, 2, FALSE)</f>
        <v>Asthma</v>
      </c>
      <c r="K1172" t="str">
        <f>VLOOKUP(D1172, department!A:B, 2, FALSE)</f>
        <v>General Surgery</v>
      </c>
      <c r="L1172" t="str">
        <f>VLOOKUP(C1172, provider!A:B, 2, FALSE)</f>
        <v>Dr. Sade Kikiola</v>
      </c>
      <c r="M1172" t="str">
        <f>VLOOKUP(G1172, insurance!A:B, 2, FALSE)</f>
        <v>Allianz</v>
      </c>
      <c r="N1172">
        <f>VLOOKUP(B1172, patient!A:D, 4, FALSE)</f>
        <v>51</v>
      </c>
      <c r="O1172" t="str">
        <f>VLOOKUP(B1172, patient!A:C, 3, FALSE)</f>
        <v>Female</v>
      </c>
      <c r="P1172" t="str">
        <f>VLOOKUP(B1172, patient!A:F, 6, FALSE)</f>
        <v>Asian</v>
      </c>
      <c r="Q1172" t="s">
        <v>486</v>
      </c>
      <c r="R1172">
        <v>136</v>
      </c>
      <c r="S1172">
        <v>127</v>
      </c>
      <c r="T1172" s="1">
        <v>45424</v>
      </c>
      <c r="U1172" s="1" t="str">
        <f t="shared" si="54"/>
        <v>Yes</v>
      </c>
      <c r="V1172">
        <v>1</v>
      </c>
      <c r="W1172" t="s">
        <v>492</v>
      </c>
      <c r="X1172" t="s">
        <v>488</v>
      </c>
      <c r="Y1172" t="str">
        <f t="shared" si="55"/>
        <v>Scheduled</v>
      </c>
      <c r="Z1172" t="s">
        <v>489</v>
      </c>
      <c r="AC1172" t="s">
        <v>490</v>
      </c>
      <c r="AD1172">
        <v>184.1</v>
      </c>
      <c r="AE1172">
        <v>0</v>
      </c>
      <c r="AF1172" t="str">
        <f t="shared" si="56"/>
        <v>Apr</v>
      </c>
    </row>
    <row r="1173" spans="1:32" x14ac:dyDescent="0.25">
      <c r="A1173" s="1">
        <v>45409</v>
      </c>
      <c r="B1173">
        <v>1898</v>
      </c>
      <c r="C1173">
        <v>5</v>
      </c>
      <c r="D1173">
        <v>3</v>
      </c>
      <c r="E1173">
        <v>1</v>
      </c>
      <c r="F1173">
        <v>5</v>
      </c>
      <c r="G1173">
        <v>1</v>
      </c>
      <c r="H1173">
        <f>VLOOKUP(B1173, patient!A:E, 5, FALSE)</f>
        <v>35</v>
      </c>
      <c r="I1173" t="str">
        <f>VLOOKUP(H1173, city!A:B, 2, FALSE)</f>
        <v>Newcastle</v>
      </c>
      <c r="J1173" t="str">
        <f>VLOOKUP(E1173, diagnosis!A:B, 2, FALSE)</f>
        <v>Appendicitis</v>
      </c>
      <c r="K1173" t="str">
        <f>VLOOKUP(D1173, department!A:B, 2, FALSE)</f>
        <v>Neurology</v>
      </c>
      <c r="L1173" t="str">
        <f>VLOOKUP(C1173, provider!A:B, 2, FALSE)</f>
        <v>Dr. Sade Kikiola</v>
      </c>
      <c r="M1173" t="str">
        <f>VLOOKUP(G1173, insurance!A:B, 2, FALSE)</f>
        <v>Aviva</v>
      </c>
      <c r="N1173">
        <f>VLOOKUP(B1173, patient!A:D, 4, FALSE)</f>
        <v>66</v>
      </c>
      <c r="O1173" t="str">
        <f>VLOOKUP(B1173, patient!A:C, 3, FALSE)</f>
        <v>Female</v>
      </c>
      <c r="P1173" t="str">
        <f>VLOOKUP(B1173, patient!A:F, 6, FALSE)</f>
        <v>Asian</v>
      </c>
      <c r="Q1173" t="s">
        <v>491</v>
      </c>
      <c r="R1173">
        <v>973</v>
      </c>
      <c r="S1173">
        <v>102</v>
      </c>
      <c r="U1173" s="1" t="str">
        <f t="shared" si="54"/>
        <v>No</v>
      </c>
      <c r="V1173">
        <v>2</v>
      </c>
      <c r="W1173" t="s">
        <v>494</v>
      </c>
      <c r="X1173" t="s">
        <v>488</v>
      </c>
      <c r="Y1173" t="str">
        <f t="shared" si="55"/>
        <v>Scheduled</v>
      </c>
      <c r="Z1173" t="s">
        <v>489</v>
      </c>
      <c r="AC1173" t="s">
        <v>496</v>
      </c>
      <c r="AD1173">
        <v>787.5</v>
      </c>
      <c r="AE1173">
        <v>50</v>
      </c>
      <c r="AF1173" t="str">
        <f t="shared" si="56"/>
        <v>Apr</v>
      </c>
    </row>
    <row r="1174" spans="1:32" x14ac:dyDescent="0.25">
      <c r="A1174" s="1">
        <v>45409</v>
      </c>
      <c r="B1174">
        <v>1360</v>
      </c>
      <c r="C1174">
        <v>5</v>
      </c>
      <c r="D1174">
        <v>2</v>
      </c>
      <c r="E1174">
        <v>4</v>
      </c>
      <c r="F1174">
        <v>2</v>
      </c>
      <c r="G1174">
        <v>3</v>
      </c>
      <c r="H1174">
        <f>VLOOKUP(B1174, patient!A:E, 5, FALSE)</f>
        <v>37</v>
      </c>
      <c r="I1174" t="str">
        <f>VLOOKUP(H1174, city!A:B, 2, FALSE)</f>
        <v>Sheffield</v>
      </c>
      <c r="J1174" t="str">
        <f>VLOOKUP(E1174, diagnosis!A:B, 2, FALSE)</f>
        <v>Hypertension</v>
      </c>
      <c r="K1174" t="str">
        <f>VLOOKUP(D1174, department!A:B, 2, FALSE)</f>
        <v>General Surgery</v>
      </c>
      <c r="L1174" t="str">
        <f>VLOOKUP(C1174, provider!A:B, 2, FALSE)</f>
        <v>Dr. Sade Kikiola</v>
      </c>
      <c r="M1174" t="str">
        <f>VLOOKUP(G1174, insurance!A:B, 2, FALSE)</f>
        <v>Allianz</v>
      </c>
      <c r="N1174">
        <f>VLOOKUP(B1174, patient!A:D, 4, FALSE)</f>
        <v>31</v>
      </c>
      <c r="O1174" t="str">
        <f>VLOOKUP(B1174, patient!A:C, 3, FALSE)</f>
        <v>Male</v>
      </c>
      <c r="P1174" t="str">
        <f>VLOOKUP(B1174, patient!A:F, 6, FALSE)</f>
        <v>Other</v>
      </c>
      <c r="Q1174" t="s">
        <v>486</v>
      </c>
      <c r="R1174">
        <v>105</v>
      </c>
      <c r="S1174">
        <v>42</v>
      </c>
      <c r="U1174" s="1" t="str">
        <f t="shared" si="54"/>
        <v>No</v>
      </c>
      <c r="V1174">
        <v>1</v>
      </c>
      <c r="W1174" t="s">
        <v>487</v>
      </c>
      <c r="X1174" t="s">
        <v>488</v>
      </c>
      <c r="Y1174" t="str">
        <f t="shared" si="55"/>
        <v>Scheduled</v>
      </c>
      <c r="Z1174" t="s">
        <v>489</v>
      </c>
      <c r="AC1174" t="s">
        <v>496</v>
      </c>
      <c r="AD1174">
        <v>137.9</v>
      </c>
      <c r="AE1174">
        <v>50</v>
      </c>
      <c r="AF1174" t="str">
        <f t="shared" si="56"/>
        <v>Apr</v>
      </c>
    </row>
    <row r="1175" spans="1:32" x14ac:dyDescent="0.25">
      <c r="A1175" s="1">
        <v>45409</v>
      </c>
      <c r="B1175">
        <v>426</v>
      </c>
      <c r="C1175">
        <v>5</v>
      </c>
      <c r="D1175">
        <v>3</v>
      </c>
      <c r="E1175">
        <v>1</v>
      </c>
      <c r="F1175">
        <v>3</v>
      </c>
      <c r="G1175">
        <v>3</v>
      </c>
      <c r="H1175">
        <f>VLOOKUP(B1175, patient!A:E, 5, FALSE)</f>
        <v>28</v>
      </c>
      <c r="I1175" t="str">
        <f>VLOOKUP(H1175, city!A:B, 2, FALSE)</f>
        <v>London</v>
      </c>
      <c r="J1175" t="str">
        <f>VLOOKUP(E1175, diagnosis!A:B, 2, FALSE)</f>
        <v>Appendicitis</v>
      </c>
      <c r="K1175" t="str">
        <f>VLOOKUP(D1175, department!A:B, 2, FALSE)</f>
        <v>Neurology</v>
      </c>
      <c r="L1175" t="str">
        <f>VLOOKUP(C1175, provider!A:B, 2, FALSE)</f>
        <v>Dr. Sade Kikiola</v>
      </c>
      <c r="M1175" t="str">
        <f>VLOOKUP(G1175, insurance!A:B, 2, FALSE)</f>
        <v>Allianz</v>
      </c>
      <c r="N1175">
        <f>VLOOKUP(B1175, patient!A:D, 4, FALSE)</f>
        <v>43</v>
      </c>
      <c r="O1175" t="str">
        <f>VLOOKUP(B1175, patient!A:C, 3, FALSE)</f>
        <v>Male</v>
      </c>
      <c r="P1175" t="str">
        <f>VLOOKUP(B1175, patient!A:F, 6, FALSE)</f>
        <v>White</v>
      </c>
      <c r="Q1175" t="s">
        <v>486</v>
      </c>
      <c r="R1175">
        <v>749</v>
      </c>
      <c r="S1175">
        <v>154</v>
      </c>
      <c r="T1175" s="1">
        <v>45416</v>
      </c>
      <c r="U1175" s="1" t="str">
        <f t="shared" si="54"/>
        <v>Yes</v>
      </c>
      <c r="V1175">
        <v>2</v>
      </c>
      <c r="W1175" t="s">
        <v>494</v>
      </c>
      <c r="X1175" t="s">
        <v>488</v>
      </c>
      <c r="Y1175" t="str">
        <f t="shared" si="55"/>
        <v>Scheduled</v>
      </c>
      <c r="Z1175" t="s">
        <v>489</v>
      </c>
      <c r="AC1175" t="s">
        <v>490</v>
      </c>
      <c r="AD1175">
        <v>632.1</v>
      </c>
      <c r="AE1175">
        <v>0</v>
      </c>
      <c r="AF1175" t="str">
        <f t="shared" si="56"/>
        <v>Apr</v>
      </c>
    </row>
    <row r="1176" spans="1:32" x14ac:dyDescent="0.25">
      <c r="A1176" s="1">
        <v>45409</v>
      </c>
      <c r="B1176">
        <v>3490</v>
      </c>
      <c r="C1176">
        <v>5</v>
      </c>
      <c r="D1176">
        <v>2</v>
      </c>
      <c r="E1176">
        <v>2</v>
      </c>
      <c r="F1176">
        <v>2</v>
      </c>
      <c r="G1176">
        <v>1</v>
      </c>
      <c r="H1176">
        <f>VLOOKUP(B1176, patient!A:E, 5, FALSE)</f>
        <v>25</v>
      </c>
      <c r="I1176" t="str">
        <f>VLOOKUP(H1176, city!A:B, 2, FALSE)</f>
        <v>London</v>
      </c>
      <c r="J1176" t="str">
        <f>VLOOKUP(E1176, diagnosis!A:B, 2, FALSE)</f>
        <v>Asthma</v>
      </c>
      <c r="K1176" t="str">
        <f>VLOOKUP(D1176, department!A:B, 2, FALSE)</f>
        <v>General Surgery</v>
      </c>
      <c r="L1176" t="str">
        <f>VLOOKUP(C1176, provider!A:B, 2, FALSE)</f>
        <v>Dr. Sade Kikiola</v>
      </c>
      <c r="M1176" t="str">
        <f>VLOOKUP(G1176, insurance!A:B, 2, FALSE)</f>
        <v>Aviva</v>
      </c>
      <c r="N1176">
        <f>VLOOKUP(B1176, patient!A:D, 4, FALSE)</f>
        <v>62</v>
      </c>
      <c r="O1176" t="str">
        <f>VLOOKUP(B1176, patient!A:C, 3, FALSE)</f>
        <v>Male</v>
      </c>
      <c r="P1176" t="str">
        <f>VLOOKUP(B1176, patient!A:F, 6, FALSE)</f>
        <v>Black</v>
      </c>
      <c r="Q1176" t="s">
        <v>491</v>
      </c>
      <c r="R1176">
        <v>769</v>
      </c>
      <c r="S1176">
        <v>165</v>
      </c>
      <c r="U1176" s="1" t="str">
        <f t="shared" si="54"/>
        <v>No</v>
      </c>
      <c r="V1176">
        <v>1</v>
      </c>
      <c r="W1176" t="s">
        <v>494</v>
      </c>
      <c r="X1176" t="s">
        <v>495</v>
      </c>
      <c r="Y1176" t="str">
        <f t="shared" si="55"/>
        <v>Emergency</v>
      </c>
      <c r="Z1176" t="s">
        <v>489</v>
      </c>
      <c r="AC1176" t="s">
        <v>493</v>
      </c>
      <c r="AD1176">
        <v>674.8</v>
      </c>
      <c r="AE1176">
        <v>30</v>
      </c>
      <c r="AF1176" t="str">
        <f t="shared" si="56"/>
        <v>Apr</v>
      </c>
    </row>
    <row r="1177" spans="1:32" x14ac:dyDescent="0.25">
      <c r="A1177" s="1">
        <v>45409</v>
      </c>
      <c r="B1177">
        <v>294</v>
      </c>
      <c r="C1177">
        <v>5</v>
      </c>
      <c r="D1177">
        <v>3</v>
      </c>
      <c r="E1177">
        <v>5</v>
      </c>
      <c r="F1177">
        <v>4</v>
      </c>
      <c r="G1177">
        <v>2</v>
      </c>
      <c r="H1177">
        <f>VLOOKUP(B1177, patient!A:E, 5, FALSE)</f>
        <v>15</v>
      </c>
      <c r="I1177" t="str">
        <f>VLOOKUP(H1177, city!A:B, 2, FALSE)</f>
        <v>Glasgow</v>
      </c>
      <c r="J1177" t="str">
        <f>VLOOKUP(E1177, diagnosis!A:B, 2, FALSE)</f>
        <v>Migraine</v>
      </c>
      <c r="K1177" t="str">
        <f>VLOOKUP(D1177, department!A:B, 2, FALSE)</f>
        <v>Neurology</v>
      </c>
      <c r="L1177" t="str">
        <f>VLOOKUP(C1177, provider!A:B, 2, FALSE)</f>
        <v>Dr. Sade Kikiola</v>
      </c>
      <c r="M1177" t="str">
        <f>VLOOKUP(G1177, insurance!A:B, 2, FALSE)</f>
        <v>AXA</v>
      </c>
      <c r="N1177">
        <f>VLOOKUP(B1177, patient!A:D, 4, FALSE)</f>
        <v>44</v>
      </c>
      <c r="O1177" t="str">
        <f>VLOOKUP(B1177, patient!A:C, 3, FALSE)</f>
        <v>Male</v>
      </c>
      <c r="P1177" t="str">
        <f>VLOOKUP(B1177, patient!A:F, 6, FALSE)</f>
        <v>Other</v>
      </c>
      <c r="Q1177" t="s">
        <v>486</v>
      </c>
      <c r="R1177">
        <v>670</v>
      </c>
      <c r="S1177">
        <v>155</v>
      </c>
      <c r="T1177" s="1">
        <v>45427</v>
      </c>
      <c r="U1177" s="1" t="str">
        <f t="shared" si="54"/>
        <v>Yes</v>
      </c>
      <c r="V1177">
        <v>2</v>
      </c>
      <c r="W1177" t="s">
        <v>494</v>
      </c>
      <c r="X1177" t="s">
        <v>488</v>
      </c>
      <c r="Y1177" t="str">
        <f t="shared" si="55"/>
        <v>Scheduled</v>
      </c>
      <c r="Z1177" t="s">
        <v>489</v>
      </c>
      <c r="AC1177" t="s">
        <v>490</v>
      </c>
      <c r="AD1177">
        <v>577.5</v>
      </c>
      <c r="AE1177">
        <v>0</v>
      </c>
      <c r="AF1177" t="str">
        <f t="shared" si="56"/>
        <v>Apr</v>
      </c>
    </row>
    <row r="1178" spans="1:32" x14ac:dyDescent="0.25">
      <c r="A1178" s="1">
        <v>45409</v>
      </c>
      <c r="B1178">
        <v>1008</v>
      </c>
      <c r="C1178">
        <v>5</v>
      </c>
      <c r="D1178">
        <v>4</v>
      </c>
      <c r="E1178">
        <v>5</v>
      </c>
      <c r="F1178">
        <v>5</v>
      </c>
      <c r="G1178">
        <v>1</v>
      </c>
      <c r="H1178">
        <f>VLOOKUP(B1178, patient!A:E, 5, FALSE)</f>
        <v>40</v>
      </c>
      <c r="I1178" t="str">
        <f>VLOOKUP(H1178, city!A:B, 2, FALSE)</f>
        <v>Sheffield</v>
      </c>
      <c r="J1178" t="str">
        <f>VLOOKUP(E1178, diagnosis!A:B, 2, FALSE)</f>
        <v>Migraine</v>
      </c>
      <c r="K1178" t="str">
        <f>VLOOKUP(D1178, department!A:B, 2, FALSE)</f>
        <v>Orthopedics</v>
      </c>
      <c r="L1178" t="str">
        <f>VLOOKUP(C1178, provider!A:B, 2, FALSE)</f>
        <v>Dr. Sade Kikiola</v>
      </c>
      <c r="M1178" t="str">
        <f>VLOOKUP(G1178, insurance!A:B, 2, FALSE)</f>
        <v>Aviva</v>
      </c>
      <c r="N1178">
        <f>VLOOKUP(B1178, patient!A:D, 4, FALSE)</f>
        <v>26</v>
      </c>
      <c r="O1178" t="str">
        <f>VLOOKUP(B1178, patient!A:C, 3, FALSE)</f>
        <v>Female</v>
      </c>
      <c r="P1178" t="str">
        <f>VLOOKUP(B1178, patient!A:F, 6, FALSE)</f>
        <v>Black</v>
      </c>
      <c r="Q1178" t="s">
        <v>486</v>
      </c>
      <c r="R1178">
        <v>187</v>
      </c>
      <c r="S1178">
        <v>108</v>
      </c>
      <c r="U1178" s="1" t="str">
        <f t="shared" si="54"/>
        <v>No</v>
      </c>
      <c r="V1178">
        <v>1</v>
      </c>
      <c r="W1178" t="s">
        <v>492</v>
      </c>
      <c r="X1178" t="s">
        <v>488</v>
      </c>
      <c r="Y1178" t="str">
        <f t="shared" si="55"/>
        <v>Scheduled</v>
      </c>
      <c r="Z1178" t="s">
        <v>489</v>
      </c>
      <c r="AC1178" t="s">
        <v>498</v>
      </c>
      <c r="AD1178">
        <v>213.5</v>
      </c>
      <c r="AE1178">
        <v>10</v>
      </c>
      <c r="AF1178" t="str">
        <f t="shared" si="56"/>
        <v>Apr</v>
      </c>
    </row>
    <row r="1179" spans="1:32" x14ac:dyDescent="0.25">
      <c r="A1179" s="1">
        <v>45409</v>
      </c>
      <c r="B1179">
        <v>2332</v>
      </c>
      <c r="C1179">
        <v>5</v>
      </c>
      <c r="D1179">
        <v>4</v>
      </c>
      <c r="E1179">
        <v>5</v>
      </c>
      <c r="F1179">
        <v>5</v>
      </c>
      <c r="G1179">
        <v>1</v>
      </c>
      <c r="H1179">
        <f>VLOOKUP(B1179, patient!A:E, 5, FALSE)</f>
        <v>10</v>
      </c>
      <c r="I1179" t="str">
        <f>VLOOKUP(H1179, city!A:B, 2, FALSE)</f>
        <v>Edinburgh</v>
      </c>
      <c r="J1179" t="str">
        <f>VLOOKUP(E1179, diagnosis!A:B, 2, FALSE)</f>
        <v>Migraine</v>
      </c>
      <c r="K1179" t="str">
        <f>VLOOKUP(D1179, department!A:B, 2, FALSE)</f>
        <v>Orthopedics</v>
      </c>
      <c r="L1179" t="str">
        <f>VLOOKUP(C1179, provider!A:B, 2, FALSE)</f>
        <v>Dr. Sade Kikiola</v>
      </c>
      <c r="M1179" t="str">
        <f>VLOOKUP(G1179, insurance!A:B, 2, FALSE)</f>
        <v>Aviva</v>
      </c>
      <c r="N1179">
        <f>VLOOKUP(B1179, patient!A:D, 4, FALSE)</f>
        <v>43</v>
      </c>
      <c r="O1179" t="str">
        <f>VLOOKUP(B1179, patient!A:C, 3, FALSE)</f>
        <v>Female</v>
      </c>
      <c r="P1179" t="str">
        <f>VLOOKUP(B1179, patient!A:F, 6, FALSE)</f>
        <v>Black</v>
      </c>
      <c r="Q1179" t="s">
        <v>492</v>
      </c>
      <c r="R1179">
        <v>272</v>
      </c>
      <c r="S1179">
        <v>61</v>
      </c>
      <c r="U1179" s="1" t="str">
        <f t="shared" si="54"/>
        <v>No</v>
      </c>
      <c r="V1179">
        <v>2</v>
      </c>
      <c r="W1179" t="s">
        <v>492</v>
      </c>
      <c r="X1179" t="s">
        <v>495</v>
      </c>
      <c r="Y1179" t="str">
        <f t="shared" si="55"/>
        <v>Emergency</v>
      </c>
      <c r="Z1179" t="s">
        <v>489</v>
      </c>
      <c r="AC1179" t="s">
        <v>493</v>
      </c>
      <c r="AD1179">
        <v>254.1</v>
      </c>
      <c r="AE1179">
        <v>30</v>
      </c>
      <c r="AF1179" t="str">
        <f t="shared" si="56"/>
        <v>Apr</v>
      </c>
    </row>
    <row r="1180" spans="1:32" x14ac:dyDescent="0.25">
      <c r="A1180" s="1">
        <v>45409</v>
      </c>
      <c r="B1180">
        <v>3929</v>
      </c>
      <c r="C1180">
        <v>5</v>
      </c>
      <c r="D1180">
        <v>3</v>
      </c>
      <c r="E1180">
        <v>2</v>
      </c>
      <c r="F1180">
        <v>1</v>
      </c>
      <c r="G1180">
        <v>3</v>
      </c>
      <c r="H1180">
        <f>VLOOKUP(B1180, patient!A:E, 5, FALSE)</f>
        <v>10</v>
      </c>
      <c r="I1180" t="str">
        <f>VLOOKUP(H1180, city!A:B, 2, FALSE)</f>
        <v>Edinburgh</v>
      </c>
      <c r="J1180" t="str">
        <f>VLOOKUP(E1180, diagnosis!A:B, 2, FALSE)</f>
        <v>Asthma</v>
      </c>
      <c r="K1180" t="str">
        <f>VLOOKUP(D1180, department!A:B, 2, FALSE)</f>
        <v>Neurology</v>
      </c>
      <c r="L1180" t="str">
        <f>VLOOKUP(C1180, provider!A:B, 2, FALSE)</f>
        <v>Dr. Sade Kikiola</v>
      </c>
      <c r="M1180" t="str">
        <f>VLOOKUP(G1180, insurance!A:B, 2, FALSE)</f>
        <v>Allianz</v>
      </c>
      <c r="N1180">
        <f>VLOOKUP(B1180, patient!A:D, 4, FALSE)</f>
        <v>74</v>
      </c>
      <c r="O1180" t="str">
        <f>VLOOKUP(B1180, patient!A:C, 3, FALSE)</f>
        <v>Female</v>
      </c>
      <c r="P1180" t="str">
        <f>VLOOKUP(B1180, patient!A:F, 6, FALSE)</f>
        <v>Black</v>
      </c>
      <c r="Q1180" t="s">
        <v>486</v>
      </c>
      <c r="R1180">
        <v>618</v>
      </c>
      <c r="S1180">
        <v>112</v>
      </c>
      <c r="T1180" s="1">
        <v>45417</v>
      </c>
      <c r="U1180" s="1" t="str">
        <f t="shared" si="54"/>
        <v>Yes</v>
      </c>
      <c r="V1180">
        <v>1</v>
      </c>
      <c r="W1180" t="s">
        <v>494</v>
      </c>
      <c r="X1180" t="s">
        <v>488</v>
      </c>
      <c r="Y1180" t="str">
        <f t="shared" si="55"/>
        <v>Scheduled</v>
      </c>
      <c r="Z1180" t="s">
        <v>489</v>
      </c>
      <c r="AC1180" t="s">
        <v>490</v>
      </c>
      <c r="AD1180">
        <v>511</v>
      </c>
      <c r="AE1180">
        <v>0</v>
      </c>
      <c r="AF1180" t="str">
        <f t="shared" si="56"/>
        <v>Apr</v>
      </c>
    </row>
    <row r="1181" spans="1:32" x14ac:dyDescent="0.25">
      <c r="A1181" s="1">
        <v>45409</v>
      </c>
      <c r="B1181">
        <v>3224</v>
      </c>
      <c r="C1181">
        <v>5</v>
      </c>
      <c r="D1181">
        <v>2</v>
      </c>
      <c r="E1181">
        <v>2</v>
      </c>
      <c r="F1181">
        <v>2</v>
      </c>
      <c r="G1181">
        <v>2</v>
      </c>
      <c r="H1181">
        <f>VLOOKUP(B1181, patient!A:E, 5, FALSE)</f>
        <v>32</v>
      </c>
      <c r="I1181" t="str">
        <f>VLOOKUP(H1181, city!A:B, 2, FALSE)</f>
        <v>Manchester</v>
      </c>
      <c r="J1181" t="str">
        <f>VLOOKUP(E1181, diagnosis!A:B, 2, FALSE)</f>
        <v>Asthma</v>
      </c>
      <c r="K1181" t="str">
        <f>VLOOKUP(D1181, department!A:B, 2, FALSE)</f>
        <v>General Surgery</v>
      </c>
      <c r="L1181" t="str">
        <f>VLOOKUP(C1181, provider!A:B, 2, FALSE)</f>
        <v>Dr. Sade Kikiola</v>
      </c>
      <c r="M1181" t="str">
        <f>VLOOKUP(G1181, insurance!A:B, 2, FALSE)</f>
        <v>AXA</v>
      </c>
      <c r="N1181">
        <f>VLOOKUP(B1181, patient!A:D, 4, FALSE)</f>
        <v>64</v>
      </c>
      <c r="O1181" t="str">
        <f>VLOOKUP(B1181, patient!A:C, 3, FALSE)</f>
        <v>Male</v>
      </c>
      <c r="P1181" t="str">
        <f>VLOOKUP(B1181, patient!A:F, 6, FALSE)</f>
        <v>Hispanic</v>
      </c>
      <c r="Q1181" t="s">
        <v>492</v>
      </c>
      <c r="R1181">
        <v>658</v>
      </c>
      <c r="S1181">
        <v>112</v>
      </c>
      <c r="U1181" s="1" t="str">
        <f t="shared" si="54"/>
        <v>No</v>
      </c>
      <c r="V1181">
        <v>2</v>
      </c>
      <c r="W1181" t="s">
        <v>487</v>
      </c>
      <c r="X1181" t="s">
        <v>488</v>
      </c>
      <c r="Y1181" t="str">
        <f t="shared" si="55"/>
        <v>Scheduled</v>
      </c>
      <c r="Z1181" t="s">
        <v>489</v>
      </c>
      <c r="AC1181" t="s">
        <v>498</v>
      </c>
      <c r="AD1181">
        <v>546</v>
      </c>
      <c r="AE1181">
        <v>10</v>
      </c>
      <c r="AF1181" t="str">
        <f t="shared" si="56"/>
        <v>Apr</v>
      </c>
    </row>
    <row r="1182" spans="1:32" x14ac:dyDescent="0.25">
      <c r="A1182" s="1">
        <v>45410</v>
      </c>
      <c r="B1182">
        <v>1803</v>
      </c>
      <c r="C1182">
        <v>5</v>
      </c>
      <c r="D1182">
        <v>4</v>
      </c>
      <c r="E1182">
        <v>4</v>
      </c>
      <c r="F1182">
        <v>5</v>
      </c>
      <c r="G1182">
        <v>2</v>
      </c>
      <c r="H1182">
        <f>VLOOKUP(B1182, patient!A:E, 5, FALSE)</f>
        <v>2</v>
      </c>
      <c r="I1182" t="str">
        <f>VLOOKUP(H1182, city!A:B, 2, FALSE)</f>
        <v>Birmingham</v>
      </c>
      <c r="J1182" t="str">
        <f>VLOOKUP(E1182, diagnosis!A:B, 2, FALSE)</f>
        <v>Hypertension</v>
      </c>
      <c r="K1182" t="str">
        <f>VLOOKUP(D1182, department!A:B, 2, FALSE)</f>
        <v>Orthopedics</v>
      </c>
      <c r="L1182" t="str">
        <f>VLOOKUP(C1182, provider!A:B, 2, FALSE)</f>
        <v>Dr. Sade Kikiola</v>
      </c>
      <c r="M1182" t="str">
        <f>VLOOKUP(G1182, insurance!A:B, 2, FALSE)</f>
        <v>AXA</v>
      </c>
      <c r="N1182">
        <f>VLOOKUP(B1182, patient!A:D, 4, FALSE)</f>
        <v>74</v>
      </c>
      <c r="O1182" t="str">
        <f>VLOOKUP(B1182, patient!A:C, 3, FALSE)</f>
        <v>Male</v>
      </c>
      <c r="P1182" t="str">
        <f>VLOOKUP(B1182, patient!A:F, 6, FALSE)</f>
        <v>Asian</v>
      </c>
      <c r="Q1182" t="s">
        <v>486</v>
      </c>
      <c r="R1182">
        <v>323</v>
      </c>
      <c r="S1182">
        <v>20</v>
      </c>
      <c r="T1182" s="1">
        <v>45438</v>
      </c>
      <c r="U1182" s="1" t="str">
        <f t="shared" si="54"/>
        <v>Yes</v>
      </c>
      <c r="V1182">
        <v>1</v>
      </c>
      <c r="W1182" t="s">
        <v>492</v>
      </c>
      <c r="X1182" t="s">
        <v>495</v>
      </c>
      <c r="Y1182" t="str">
        <f t="shared" si="55"/>
        <v>Emergency</v>
      </c>
      <c r="Z1182" t="s">
        <v>489</v>
      </c>
      <c r="AC1182" t="s">
        <v>490</v>
      </c>
      <c r="AD1182">
        <v>240.1</v>
      </c>
      <c r="AE1182">
        <v>0</v>
      </c>
      <c r="AF1182" t="str">
        <f t="shared" si="56"/>
        <v>Apr</v>
      </c>
    </row>
    <row r="1183" spans="1:32" x14ac:dyDescent="0.25">
      <c r="A1183" s="1">
        <v>45410</v>
      </c>
      <c r="B1183">
        <v>677</v>
      </c>
      <c r="C1183">
        <v>5</v>
      </c>
      <c r="D1183">
        <v>1</v>
      </c>
      <c r="E1183">
        <v>2</v>
      </c>
      <c r="F1183">
        <v>1</v>
      </c>
      <c r="G1183">
        <v>2</v>
      </c>
      <c r="H1183">
        <f>VLOOKUP(B1183, patient!A:E, 5, FALSE)</f>
        <v>20</v>
      </c>
      <c r="I1183" t="str">
        <f>VLOOKUP(H1183, city!A:B, 2, FALSE)</f>
        <v>Leeds</v>
      </c>
      <c r="J1183" t="str">
        <f>VLOOKUP(E1183, diagnosis!A:B, 2, FALSE)</f>
        <v>Asthma</v>
      </c>
      <c r="K1183" t="str">
        <f>VLOOKUP(D1183, department!A:B, 2, FALSE)</f>
        <v>Cardiology</v>
      </c>
      <c r="L1183" t="str">
        <f>VLOOKUP(C1183, provider!A:B, 2, FALSE)</f>
        <v>Dr. Sade Kikiola</v>
      </c>
      <c r="M1183" t="str">
        <f>VLOOKUP(G1183, insurance!A:B, 2, FALSE)</f>
        <v>AXA</v>
      </c>
      <c r="N1183">
        <f>VLOOKUP(B1183, patient!A:D, 4, FALSE)</f>
        <v>39</v>
      </c>
      <c r="O1183" t="str">
        <f>VLOOKUP(B1183, patient!A:C, 3, FALSE)</f>
        <v>Female</v>
      </c>
      <c r="P1183" t="str">
        <f>VLOOKUP(B1183, patient!A:F, 6, FALSE)</f>
        <v>Asian</v>
      </c>
      <c r="Q1183" t="s">
        <v>491</v>
      </c>
      <c r="R1183">
        <v>310</v>
      </c>
      <c r="S1183">
        <v>98</v>
      </c>
      <c r="U1183" s="1" t="str">
        <f t="shared" si="54"/>
        <v>No</v>
      </c>
      <c r="V1183">
        <v>2</v>
      </c>
      <c r="W1183" t="s">
        <v>492</v>
      </c>
      <c r="X1183" t="s">
        <v>488</v>
      </c>
      <c r="Y1183" t="str">
        <f t="shared" si="55"/>
        <v>Scheduled</v>
      </c>
      <c r="Z1183" t="s">
        <v>489</v>
      </c>
      <c r="AC1183" t="s">
        <v>496</v>
      </c>
      <c r="AD1183">
        <v>320.60000000000002</v>
      </c>
      <c r="AE1183">
        <v>50</v>
      </c>
      <c r="AF1183" t="str">
        <f t="shared" si="56"/>
        <v>Apr</v>
      </c>
    </row>
    <row r="1184" spans="1:32" x14ac:dyDescent="0.25">
      <c r="A1184" s="1">
        <v>45410</v>
      </c>
      <c r="B1184">
        <v>2726</v>
      </c>
      <c r="C1184">
        <v>5</v>
      </c>
      <c r="D1184">
        <v>3</v>
      </c>
      <c r="E1184">
        <v>5</v>
      </c>
      <c r="F1184">
        <v>2</v>
      </c>
      <c r="G1184">
        <v>3</v>
      </c>
      <c r="H1184">
        <f>VLOOKUP(B1184, patient!A:E, 5, FALSE)</f>
        <v>30</v>
      </c>
      <c r="I1184" t="str">
        <f>VLOOKUP(H1184, city!A:B, 2, FALSE)</f>
        <v>Manchester</v>
      </c>
      <c r="J1184" t="str">
        <f>VLOOKUP(E1184, diagnosis!A:B, 2, FALSE)</f>
        <v>Migraine</v>
      </c>
      <c r="K1184" t="str">
        <f>VLOOKUP(D1184, department!A:B, 2, FALSE)</f>
        <v>Neurology</v>
      </c>
      <c r="L1184" t="str">
        <f>VLOOKUP(C1184, provider!A:B, 2, FALSE)</f>
        <v>Dr. Sade Kikiola</v>
      </c>
      <c r="M1184" t="str">
        <f>VLOOKUP(G1184, insurance!A:B, 2, FALSE)</f>
        <v>Allianz</v>
      </c>
      <c r="N1184">
        <f>VLOOKUP(B1184, patient!A:D, 4, FALSE)</f>
        <v>64</v>
      </c>
      <c r="O1184" t="str">
        <f>VLOOKUP(B1184, patient!A:C, 3, FALSE)</f>
        <v>Female</v>
      </c>
      <c r="P1184" t="str">
        <f>VLOOKUP(B1184, patient!A:F, 6, FALSE)</f>
        <v>Other</v>
      </c>
      <c r="Q1184" t="s">
        <v>486</v>
      </c>
      <c r="R1184">
        <v>964</v>
      </c>
      <c r="S1184">
        <v>162</v>
      </c>
      <c r="U1184" s="1" t="str">
        <f t="shared" si="54"/>
        <v>No</v>
      </c>
      <c r="V1184">
        <v>1</v>
      </c>
      <c r="W1184" t="s">
        <v>494</v>
      </c>
      <c r="X1184" t="s">
        <v>488</v>
      </c>
      <c r="Y1184" t="str">
        <f t="shared" si="55"/>
        <v>Scheduled</v>
      </c>
      <c r="Z1184" t="s">
        <v>489</v>
      </c>
      <c r="AC1184" t="s">
        <v>498</v>
      </c>
      <c r="AD1184">
        <v>795.2</v>
      </c>
      <c r="AE1184">
        <v>10</v>
      </c>
      <c r="AF1184" t="str">
        <f t="shared" si="56"/>
        <v>Apr</v>
      </c>
    </row>
    <row r="1185" spans="1:32" x14ac:dyDescent="0.25">
      <c r="A1185" s="1">
        <v>45410</v>
      </c>
      <c r="B1185">
        <v>2380</v>
      </c>
      <c r="C1185">
        <v>5</v>
      </c>
      <c r="D1185">
        <v>1</v>
      </c>
      <c r="E1185">
        <v>2</v>
      </c>
      <c r="F1185">
        <v>2</v>
      </c>
      <c r="G1185">
        <v>3</v>
      </c>
      <c r="H1185">
        <f>VLOOKUP(B1185, patient!A:E, 5, FALSE)</f>
        <v>35</v>
      </c>
      <c r="I1185" t="str">
        <f>VLOOKUP(H1185, city!A:B, 2, FALSE)</f>
        <v>Newcastle</v>
      </c>
      <c r="J1185" t="str">
        <f>VLOOKUP(E1185, diagnosis!A:B, 2, FALSE)</f>
        <v>Asthma</v>
      </c>
      <c r="K1185" t="str">
        <f>VLOOKUP(D1185, department!A:B, 2, FALSE)</f>
        <v>Cardiology</v>
      </c>
      <c r="L1185" t="str">
        <f>VLOOKUP(C1185, provider!A:B, 2, FALSE)</f>
        <v>Dr. Sade Kikiola</v>
      </c>
      <c r="M1185" t="str">
        <f>VLOOKUP(G1185, insurance!A:B, 2, FALSE)</f>
        <v>Allianz</v>
      </c>
      <c r="N1185">
        <f>VLOOKUP(B1185, patient!A:D, 4, FALSE)</f>
        <v>73</v>
      </c>
      <c r="O1185" t="str">
        <f>VLOOKUP(B1185, patient!A:C, 3, FALSE)</f>
        <v>Male</v>
      </c>
      <c r="P1185" t="str">
        <f>VLOOKUP(B1185, patient!A:F, 6, FALSE)</f>
        <v>Black</v>
      </c>
      <c r="Q1185" t="s">
        <v>486</v>
      </c>
      <c r="R1185">
        <v>571</v>
      </c>
      <c r="S1185">
        <v>175</v>
      </c>
      <c r="T1185" s="1">
        <v>45434</v>
      </c>
      <c r="U1185" s="1" t="str">
        <f t="shared" si="54"/>
        <v>Yes</v>
      </c>
      <c r="V1185">
        <v>2</v>
      </c>
      <c r="W1185" t="s">
        <v>492</v>
      </c>
      <c r="X1185" t="s">
        <v>488</v>
      </c>
      <c r="Y1185" t="str">
        <f t="shared" si="55"/>
        <v>Scheduled</v>
      </c>
      <c r="Z1185" t="s">
        <v>489</v>
      </c>
      <c r="AC1185" t="s">
        <v>490</v>
      </c>
      <c r="AD1185">
        <v>522.20000000000005</v>
      </c>
      <c r="AE1185">
        <v>0</v>
      </c>
      <c r="AF1185" t="str">
        <f t="shared" si="56"/>
        <v>Apr</v>
      </c>
    </row>
    <row r="1186" spans="1:32" x14ac:dyDescent="0.25">
      <c r="A1186" s="1">
        <v>45410</v>
      </c>
      <c r="B1186">
        <v>4128</v>
      </c>
      <c r="C1186">
        <v>5</v>
      </c>
      <c r="D1186">
        <v>1</v>
      </c>
      <c r="E1186">
        <v>3</v>
      </c>
      <c r="F1186">
        <v>2</v>
      </c>
      <c r="G1186">
        <v>1</v>
      </c>
      <c r="H1186">
        <f>VLOOKUP(B1186, patient!A:E, 5, FALSE)</f>
        <v>38</v>
      </c>
      <c r="I1186" t="str">
        <f>VLOOKUP(H1186, city!A:B, 2, FALSE)</f>
        <v>Sheffield</v>
      </c>
      <c r="J1186" t="str">
        <f>VLOOKUP(E1186, diagnosis!A:B, 2, FALSE)</f>
        <v>Fracture</v>
      </c>
      <c r="K1186" t="str">
        <f>VLOOKUP(D1186, department!A:B, 2, FALSE)</f>
        <v>Cardiology</v>
      </c>
      <c r="L1186" t="str">
        <f>VLOOKUP(C1186, provider!A:B, 2, FALSE)</f>
        <v>Dr. Sade Kikiola</v>
      </c>
      <c r="M1186" t="str">
        <f>VLOOKUP(G1186, insurance!A:B, 2, FALSE)</f>
        <v>Aviva</v>
      </c>
      <c r="N1186">
        <f>VLOOKUP(B1186, patient!A:D, 4, FALSE)</f>
        <v>47</v>
      </c>
      <c r="O1186" t="str">
        <f>VLOOKUP(B1186, patient!A:C, 3, FALSE)</f>
        <v>Female</v>
      </c>
      <c r="P1186" t="str">
        <f>VLOOKUP(B1186, patient!A:F, 6, FALSE)</f>
        <v>Black</v>
      </c>
      <c r="Q1186" t="s">
        <v>486</v>
      </c>
      <c r="R1186">
        <v>746</v>
      </c>
      <c r="S1186">
        <v>183</v>
      </c>
      <c r="T1186" s="1">
        <v>45430</v>
      </c>
      <c r="U1186" s="1" t="str">
        <f t="shared" si="54"/>
        <v>Yes</v>
      </c>
      <c r="V1186">
        <v>1</v>
      </c>
      <c r="W1186" t="s">
        <v>487</v>
      </c>
      <c r="X1186" t="s">
        <v>495</v>
      </c>
      <c r="Y1186" t="str">
        <f t="shared" si="55"/>
        <v>Emergency</v>
      </c>
      <c r="Z1186" t="s">
        <v>489</v>
      </c>
      <c r="AC1186" t="s">
        <v>490</v>
      </c>
      <c r="AD1186">
        <v>650.29999999999995</v>
      </c>
      <c r="AE1186">
        <v>0</v>
      </c>
      <c r="AF1186" t="str">
        <f t="shared" si="56"/>
        <v>Apr</v>
      </c>
    </row>
    <row r="1187" spans="1:32" x14ac:dyDescent="0.25">
      <c r="A1187" s="1">
        <v>45410</v>
      </c>
      <c r="B1187">
        <v>4683</v>
      </c>
      <c r="C1187">
        <v>5</v>
      </c>
      <c r="D1187">
        <v>5</v>
      </c>
      <c r="E1187">
        <v>1</v>
      </c>
      <c r="F1187">
        <v>4</v>
      </c>
      <c r="G1187">
        <v>1</v>
      </c>
      <c r="H1187">
        <f>VLOOKUP(B1187, patient!A:E, 5, FALSE)</f>
        <v>14</v>
      </c>
      <c r="I1187" t="str">
        <f>VLOOKUP(H1187, city!A:B, 2, FALSE)</f>
        <v>Glasgow</v>
      </c>
      <c r="J1187" t="str">
        <f>VLOOKUP(E1187, diagnosis!A:B, 2, FALSE)</f>
        <v>Appendicitis</v>
      </c>
      <c r="K1187" t="str">
        <f>VLOOKUP(D1187, department!A:B, 2, FALSE)</f>
        <v>Pediatrics</v>
      </c>
      <c r="L1187" t="str">
        <f>VLOOKUP(C1187, provider!A:B, 2, FALSE)</f>
        <v>Dr. Sade Kikiola</v>
      </c>
      <c r="M1187" t="str">
        <f>VLOOKUP(G1187, insurance!A:B, 2, FALSE)</f>
        <v>Aviva</v>
      </c>
      <c r="N1187">
        <f>VLOOKUP(B1187, patient!A:D, 4, FALSE)</f>
        <v>60</v>
      </c>
      <c r="O1187" t="str">
        <f>VLOOKUP(B1187, patient!A:C, 3, FALSE)</f>
        <v>Male</v>
      </c>
      <c r="P1187" t="str">
        <f>VLOOKUP(B1187, patient!A:F, 6, FALSE)</f>
        <v>Asian</v>
      </c>
      <c r="Q1187" t="s">
        <v>491</v>
      </c>
      <c r="R1187">
        <v>635</v>
      </c>
      <c r="S1187">
        <v>125</v>
      </c>
      <c r="U1187" s="1" t="str">
        <f t="shared" si="54"/>
        <v>No</v>
      </c>
      <c r="V1187">
        <v>2</v>
      </c>
      <c r="W1187" t="s">
        <v>492</v>
      </c>
      <c r="X1187" t="s">
        <v>488</v>
      </c>
      <c r="Y1187" t="str">
        <f t="shared" si="55"/>
        <v>Scheduled</v>
      </c>
      <c r="Z1187" t="s">
        <v>489</v>
      </c>
      <c r="AC1187" t="s">
        <v>493</v>
      </c>
      <c r="AD1187">
        <v>553</v>
      </c>
      <c r="AE1187">
        <v>30</v>
      </c>
      <c r="AF1187" t="str">
        <f t="shared" si="56"/>
        <v>Apr</v>
      </c>
    </row>
    <row r="1188" spans="1:32" x14ac:dyDescent="0.25">
      <c r="A1188" s="1">
        <v>45410</v>
      </c>
      <c r="B1188">
        <v>4570</v>
      </c>
      <c r="C1188">
        <v>5</v>
      </c>
      <c r="D1188">
        <v>1</v>
      </c>
      <c r="E1188">
        <v>4</v>
      </c>
      <c r="F1188">
        <v>4</v>
      </c>
      <c r="G1188">
        <v>3</v>
      </c>
      <c r="H1188">
        <f>VLOOKUP(B1188, patient!A:E, 5, FALSE)</f>
        <v>11</v>
      </c>
      <c r="I1188" t="str">
        <f>VLOOKUP(H1188, city!A:B, 2, FALSE)</f>
        <v>Edinburgh</v>
      </c>
      <c r="J1188" t="str">
        <f>VLOOKUP(E1188, diagnosis!A:B, 2, FALSE)</f>
        <v>Hypertension</v>
      </c>
      <c r="K1188" t="str">
        <f>VLOOKUP(D1188, department!A:B, 2, FALSE)</f>
        <v>Cardiology</v>
      </c>
      <c r="L1188" t="str">
        <f>VLOOKUP(C1188, provider!A:B, 2, FALSE)</f>
        <v>Dr. Sade Kikiola</v>
      </c>
      <c r="M1188" t="str">
        <f>VLOOKUP(G1188, insurance!A:B, 2, FALSE)</f>
        <v>Allianz</v>
      </c>
      <c r="N1188">
        <f>VLOOKUP(B1188, patient!A:D, 4, FALSE)</f>
        <v>65</v>
      </c>
      <c r="O1188" t="str">
        <f>VLOOKUP(B1188, patient!A:C, 3, FALSE)</f>
        <v>Male</v>
      </c>
      <c r="P1188" t="str">
        <f>VLOOKUP(B1188, patient!A:F, 6, FALSE)</f>
        <v>Black</v>
      </c>
      <c r="Q1188" t="s">
        <v>486</v>
      </c>
      <c r="R1188">
        <v>249</v>
      </c>
      <c r="S1188">
        <v>65</v>
      </c>
      <c r="U1188" s="1" t="str">
        <f t="shared" si="54"/>
        <v>No</v>
      </c>
      <c r="V1188">
        <v>1</v>
      </c>
      <c r="W1188" t="s">
        <v>492</v>
      </c>
      <c r="X1188" t="s">
        <v>495</v>
      </c>
      <c r="Y1188" t="str">
        <f t="shared" si="55"/>
        <v>Emergency</v>
      </c>
      <c r="Z1188" t="s">
        <v>489</v>
      </c>
      <c r="AC1188" t="s">
        <v>496</v>
      </c>
      <c r="AD1188">
        <v>254.8</v>
      </c>
      <c r="AE1188">
        <v>50</v>
      </c>
      <c r="AF1188" t="str">
        <f t="shared" si="56"/>
        <v>Apr</v>
      </c>
    </row>
    <row r="1189" spans="1:32" x14ac:dyDescent="0.25">
      <c r="A1189" s="1">
        <v>45410</v>
      </c>
      <c r="B1189">
        <v>3805</v>
      </c>
      <c r="C1189">
        <v>5</v>
      </c>
      <c r="D1189">
        <v>1</v>
      </c>
      <c r="E1189">
        <v>5</v>
      </c>
      <c r="F1189">
        <v>1</v>
      </c>
      <c r="G1189">
        <v>1</v>
      </c>
      <c r="H1189">
        <f>VLOOKUP(B1189, patient!A:E, 5, FALSE)</f>
        <v>39</v>
      </c>
      <c r="I1189" t="str">
        <f>VLOOKUP(H1189, city!A:B, 2, FALSE)</f>
        <v>Sheffield</v>
      </c>
      <c r="J1189" t="str">
        <f>VLOOKUP(E1189, diagnosis!A:B, 2, FALSE)</f>
        <v>Migraine</v>
      </c>
      <c r="K1189" t="str">
        <f>VLOOKUP(D1189, department!A:B, 2, FALSE)</f>
        <v>Cardiology</v>
      </c>
      <c r="L1189" t="str">
        <f>VLOOKUP(C1189, provider!A:B, 2, FALSE)</f>
        <v>Dr. Sade Kikiola</v>
      </c>
      <c r="M1189" t="str">
        <f>VLOOKUP(G1189, insurance!A:B, 2, FALSE)</f>
        <v>Aviva</v>
      </c>
      <c r="N1189">
        <f>VLOOKUP(B1189, patient!A:D, 4, FALSE)</f>
        <v>78</v>
      </c>
      <c r="O1189" t="str">
        <f>VLOOKUP(B1189, patient!A:C, 3, FALSE)</f>
        <v>Male</v>
      </c>
      <c r="P1189" t="str">
        <f>VLOOKUP(B1189, patient!A:F, 6, FALSE)</f>
        <v>Black</v>
      </c>
      <c r="Q1189" t="s">
        <v>486</v>
      </c>
      <c r="R1189">
        <v>877</v>
      </c>
      <c r="S1189">
        <v>40</v>
      </c>
      <c r="U1189" s="1" t="str">
        <f t="shared" si="54"/>
        <v>No</v>
      </c>
      <c r="V1189">
        <v>2</v>
      </c>
      <c r="W1189" t="s">
        <v>487</v>
      </c>
      <c r="X1189" t="s">
        <v>495</v>
      </c>
      <c r="Y1189" t="str">
        <f t="shared" si="55"/>
        <v>Emergency</v>
      </c>
      <c r="Z1189" t="s">
        <v>489</v>
      </c>
      <c r="AC1189" t="s">
        <v>498</v>
      </c>
      <c r="AD1189">
        <v>648.9</v>
      </c>
      <c r="AE1189">
        <v>10</v>
      </c>
      <c r="AF1189" t="str">
        <f t="shared" si="56"/>
        <v>Apr</v>
      </c>
    </row>
    <row r="1190" spans="1:32" x14ac:dyDescent="0.25">
      <c r="A1190" s="1">
        <v>45410</v>
      </c>
      <c r="B1190">
        <v>3291</v>
      </c>
      <c r="C1190">
        <v>5</v>
      </c>
      <c r="D1190">
        <v>5</v>
      </c>
      <c r="E1190">
        <v>5</v>
      </c>
      <c r="F1190">
        <v>5</v>
      </c>
      <c r="G1190">
        <v>3</v>
      </c>
      <c r="H1190">
        <f>VLOOKUP(B1190, patient!A:E, 5, FALSE)</f>
        <v>14</v>
      </c>
      <c r="I1190" t="str">
        <f>VLOOKUP(H1190, city!A:B, 2, FALSE)</f>
        <v>Glasgow</v>
      </c>
      <c r="J1190" t="str">
        <f>VLOOKUP(E1190, diagnosis!A:B, 2, FALSE)</f>
        <v>Migraine</v>
      </c>
      <c r="K1190" t="str">
        <f>VLOOKUP(D1190, department!A:B, 2, FALSE)</f>
        <v>Pediatrics</v>
      </c>
      <c r="L1190" t="str">
        <f>VLOOKUP(C1190, provider!A:B, 2, FALSE)</f>
        <v>Dr. Sade Kikiola</v>
      </c>
      <c r="M1190" t="str">
        <f>VLOOKUP(G1190, insurance!A:B, 2, FALSE)</f>
        <v>Allianz</v>
      </c>
      <c r="N1190">
        <f>VLOOKUP(B1190, patient!A:D, 4, FALSE)</f>
        <v>34</v>
      </c>
      <c r="O1190" t="str">
        <f>VLOOKUP(B1190, patient!A:C, 3, FALSE)</f>
        <v>Female</v>
      </c>
      <c r="P1190" t="str">
        <f>VLOOKUP(B1190, patient!A:F, 6, FALSE)</f>
        <v>Black</v>
      </c>
      <c r="Q1190" t="s">
        <v>486</v>
      </c>
      <c r="R1190">
        <v>885</v>
      </c>
      <c r="S1190">
        <v>196</v>
      </c>
      <c r="T1190" s="1">
        <v>45428</v>
      </c>
      <c r="U1190" s="1" t="str">
        <f t="shared" si="54"/>
        <v>Yes</v>
      </c>
      <c r="V1190">
        <v>1</v>
      </c>
      <c r="W1190" t="s">
        <v>487</v>
      </c>
      <c r="X1190" t="s">
        <v>495</v>
      </c>
      <c r="Y1190" t="str">
        <f t="shared" si="55"/>
        <v>Emergency</v>
      </c>
      <c r="Z1190" t="s">
        <v>489</v>
      </c>
      <c r="AC1190" t="s">
        <v>490</v>
      </c>
      <c r="AD1190">
        <v>756.7</v>
      </c>
      <c r="AE1190">
        <v>0</v>
      </c>
      <c r="AF1190" t="str">
        <f t="shared" si="56"/>
        <v>Apr</v>
      </c>
    </row>
    <row r="1191" spans="1:32" x14ac:dyDescent="0.25">
      <c r="A1191" s="1">
        <v>45410</v>
      </c>
      <c r="B1191">
        <v>47</v>
      </c>
      <c r="C1191">
        <v>5</v>
      </c>
      <c r="D1191">
        <v>5</v>
      </c>
      <c r="E1191">
        <v>3</v>
      </c>
      <c r="F1191">
        <v>1</v>
      </c>
      <c r="G1191">
        <v>1</v>
      </c>
      <c r="H1191">
        <f>VLOOKUP(B1191, patient!A:E, 5, FALSE)</f>
        <v>21</v>
      </c>
      <c r="I1191" t="str">
        <f>VLOOKUP(H1191, city!A:B, 2, FALSE)</f>
        <v>Liverpool</v>
      </c>
      <c r="J1191" t="str">
        <f>VLOOKUP(E1191, diagnosis!A:B, 2, FALSE)</f>
        <v>Fracture</v>
      </c>
      <c r="K1191" t="str">
        <f>VLOOKUP(D1191, department!A:B, 2, FALSE)</f>
        <v>Pediatrics</v>
      </c>
      <c r="L1191" t="str">
        <f>VLOOKUP(C1191, provider!A:B, 2, FALSE)</f>
        <v>Dr. Sade Kikiola</v>
      </c>
      <c r="M1191" t="str">
        <f>VLOOKUP(G1191, insurance!A:B, 2, FALSE)</f>
        <v>Aviva</v>
      </c>
      <c r="N1191">
        <f>VLOOKUP(B1191, patient!A:D, 4, FALSE)</f>
        <v>43</v>
      </c>
      <c r="O1191" t="str">
        <f>VLOOKUP(B1191, patient!A:C, 3, FALSE)</f>
        <v>Female</v>
      </c>
      <c r="P1191" t="str">
        <f>VLOOKUP(B1191, patient!A:F, 6, FALSE)</f>
        <v>White</v>
      </c>
      <c r="Q1191" t="s">
        <v>486</v>
      </c>
      <c r="R1191">
        <v>815</v>
      </c>
      <c r="S1191">
        <v>186</v>
      </c>
      <c r="T1191" s="1">
        <v>45434</v>
      </c>
      <c r="U1191" s="1" t="str">
        <f t="shared" si="54"/>
        <v>Yes</v>
      </c>
      <c r="V1191">
        <v>2</v>
      </c>
      <c r="W1191" t="s">
        <v>492</v>
      </c>
      <c r="X1191" t="s">
        <v>488</v>
      </c>
      <c r="Y1191" t="str">
        <f t="shared" si="55"/>
        <v>Scheduled</v>
      </c>
      <c r="Z1191" t="s">
        <v>489</v>
      </c>
      <c r="AC1191" t="s">
        <v>490</v>
      </c>
      <c r="AD1191">
        <v>700.7</v>
      </c>
      <c r="AE1191">
        <v>0</v>
      </c>
      <c r="AF1191" t="str">
        <f t="shared" si="56"/>
        <v>Apr</v>
      </c>
    </row>
    <row r="1192" spans="1:32" x14ac:dyDescent="0.25">
      <c r="A1192" s="1">
        <v>45411</v>
      </c>
      <c r="B1192">
        <v>2832</v>
      </c>
      <c r="C1192">
        <v>5</v>
      </c>
      <c r="D1192">
        <v>5</v>
      </c>
      <c r="E1192">
        <v>4</v>
      </c>
      <c r="F1192">
        <v>5</v>
      </c>
      <c r="G1192">
        <v>2</v>
      </c>
      <c r="H1192">
        <f>VLOOKUP(B1192, patient!A:E, 5, FALSE)</f>
        <v>17</v>
      </c>
      <c r="I1192" t="str">
        <f>VLOOKUP(H1192, city!A:B, 2, FALSE)</f>
        <v>Leeds</v>
      </c>
      <c r="J1192" t="str">
        <f>VLOOKUP(E1192, diagnosis!A:B, 2, FALSE)</f>
        <v>Hypertension</v>
      </c>
      <c r="K1192" t="str">
        <f>VLOOKUP(D1192, department!A:B, 2, FALSE)</f>
        <v>Pediatrics</v>
      </c>
      <c r="L1192" t="str">
        <f>VLOOKUP(C1192, provider!A:B, 2, FALSE)</f>
        <v>Dr. Sade Kikiola</v>
      </c>
      <c r="M1192" t="str">
        <f>VLOOKUP(G1192, insurance!A:B, 2, FALSE)</f>
        <v>AXA</v>
      </c>
      <c r="N1192">
        <f>VLOOKUP(B1192, patient!A:D, 4, FALSE)</f>
        <v>53</v>
      </c>
      <c r="O1192" t="str">
        <f>VLOOKUP(B1192, patient!A:C, 3, FALSE)</f>
        <v>Male</v>
      </c>
      <c r="P1192" t="str">
        <f>VLOOKUP(B1192, patient!A:F, 6, FALSE)</f>
        <v>White</v>
      </c>
      <c r="Q1192" t="s">
        <v>491</v>
      </c>
      <c r="R1192">
        <v>362</v>
      </c>
      <c r="S1192">
        <v>57</v>
      </c>
      <c r="U1192" s="1" t="str">
        <f t="shared" si="54"/>
        <v>No</v>
      </c>
      <c r="V1192">
        <v>1</v>
      </c>
      <c r="W1192" t="s">
        <v>487</v>
      </c>
      <c r="X1192" t="s">
        <v>495</v>
      </c>
      <c r="Y1192" t="str">
        <f t="shared" si="55"/>
        <v>Emergency</v>
      </c>
      <c r="Z1192" t="s">
        <v>489</v>
      </c>
      <c r="AC1192" t="s">
        <v>493</v>
      </c>
      <c r="AD1192">
        <v>314.3</v>
      </c>
      <c r="AE1192">
        <v>30</v>
      </c>
      <c r="AF1192" t="str">
        <f t="shared" si="56"/>
        <v>Apr</v>
      </c>
    </row>
    <row r="1193" spans="1:32" x14ac:dyDescent="0.25">
      <c r="A1193" s="1">
        <v>45411</v>
      </c>
      <c r="B1193">
        <v>4601</v>
      </c>
      <c r="C1193">
        <v>5</v>
      </c>
      <c r="D1193">
        <v>2</v>
      </c>
      <c r="E1193">
        <v>1</v>
      </c>
      <c r="F1193">
        <v>2</v>
      </c>
      <c r="G1193">
        <v>3</v>
      </c>
      <c r="H1193">
        <f>VLOOKUP(B1193, patient!A:E, 5, FALSE)</f>
        <v>8</v>
      </c>
      <c r="I1193" t="str">
        <f>VLOOKUP(H1193, city!A:B, 2, FALSE)</f>
        <v>Bristol</v>
      </c>
      <c r="J1193" t="str">
        <f>VLOOKUP(E1193, diagnosis!A:B, 2, FALSE)</f>
        <v>Appendicitis</v>
      </c>
      <c r="K1193" t="str">
        <f>VLOOKUP(D1193, department!A:B, 2, FALSE)</f>
        <v>General Surgery</v>
      </c>
      <c r="L1193" t="str">
        <f>VLOOKUP(C1193, provider!A:B, 2, FALSE)</f>
        <v>Dr. Sade Kikiola</v>
      </c>
      <c r="M1193" t="str">
        <f>VLOOKUP(G1193, insurance!A:B, 2, FALSE)</f>
        <v>Allianz</v>
      </c>
      <c r="N1193">
        <f>VLOOKUP(B1193, patient!A:D, 4, FALSE)</f>
        <v>18</v>
      </c>
      <c r="O1193" t="str">
        <f>VLOOKUP(B1193, patient!A:C, 3, FALSE)</f>
        <v>Female</v>
      </c>
      <c r="P1193" t="str">
        <f>VLOOKUP(B1193, patient!A:F, 6, FALSE)</f>
        <v>White</v>
      </c>
      <c r="Q1193" t="s">
        <v>491</v>
      </c>
      <c r="R1193">
        <v>472</v>
      </c>
      <c r="S1193">
        <v>28</v>
      </c>
      <c r="U1193" s="1" t="str">
        <f t="shared" si="54"/>
        <v>No</v>
      </c>
      <c r="V1193">
        <v>2</v>
      </c>
      <c r="W1193" t="s">
        <v>492</v>
      </c>
      <c r="X1193" t="s">
        <v>495</v>
      </c>
      <c r="Y1193" t="str">
        <f t="shared" si="55"/>
        <v>Emergency</v>
      </c>
      <c r="Z1193" t="s">
        <v>489</v>
      </c>
      <c r="AC1193" t="s">
        <v>496</v>
      </c>
      <c r="AD1193">
        <v>385</v>
      </c>
      <c r="AE1193">
        <v>50</v>
      </c>
      <c r="AF1193" t="str">
        <f t="shared" si="56"/>
        <v>Apr</v>
      </c>
    </row>
    <row r="1194" spans="1:32" x14ac:dyDescent="0.25">
      <c r="A1194" s="1">
        <v>45411</v>
      </c>
      <c r="B1194">
        <v>4618</v>
      </c>
      <c r="C1194">
        <v>5</v>
      </c>
      <c r="D1194">
        <v>5</v>
      </c>
      <c r="E1194">
        <v>4</v>
      </c>
      <c r="F1194">
        <v>4</v>
      </c>
      <c r="G1194">
        <v>1</v>
      </c>
      <c r="H1194">
        <f>VLOOKUP(B1194, patient!A:E, 5, FALSE)</f>
        <v>26</v>
      </c>
      <c r="I1194" t="str">
        <f>VLOOKUP(H1194, city!A:B, 2, FALSE)</f>
        <v>London</v>
      </c>
      <c r="J1194" t="str">
        <f>VLOOKUP(E1194, diagnosis!A:B, 2, FALSE)</f>
        <v>Hypertension</v>
      </c>
      <c r="K1194" t="str">
        <f>VLOOKUP(D1194, department!A:B, 2, FALSE)</f>
        <v>Pediatrics</v>
      </c>
      <c r="L1194" t="str">
        <f>VLOOKUP(C1194, provider!A:B, 2, FALSE)</f>
        <v>Dr. Sade Kikiola</v>
      </c>
      <c r="M1194" t="str">
        <f>VLOOKUP(G1194, insurance!A:B, 2, FALSE)</f>
        <v>Aviva</v>
      </c>
      <c r="N1194">
        <f>VLOOKUP(B1194, patient!A:D, 4, FALSE)</f>
        <v>25</v>
      </c>
      <c r="O1194" t="str">
        <f>VLOOKUP(B1194, patient!A:C, 3, FALSE)</f>
        <v>Male</v>
      </c>
      <c r="P1194" t="str">
        <f>VLOOKUP(B1194, patient!A:F, 6, FALSE)</f>
        <v>Other</v>
      </c>
      <c r="Q1194" t="s">
        <v>486</v>
      </c>
      <c r="R1194">
        <v>206</v>
      </c>
      <c r="S1194">
        <v>39</v>
      </c>
      <c r="U1194" s="1" t="str">
        <f t="shared" si="54"/>
        <v>No</v>
      </c>
      <c r="V1194">
        <v>1</v>
      </c>
      <c r="W1194" t="s">
        <v>487</v>
      </c>
      <c r="X1194" t="s">
        <v>488</v>
      </c>
      <c r="Y1194" t="str">
        <f t="shared" si="55"/>
        <v>Scheduled</v>
      </c>
      <c r="Z1194" t="s">
        <v>489</v>
      </c>
      <c r="AC1194" t="s">
        <v>498</v>
      </c>
      <c r="AD1194">
        <v>178.5</v>
      </c>
      <c r="AE1194">
        <v>10</v>
      </c>
      <c r="AF1194" t="str">
        <f t="shared" si="56"/>
        <v>Apr</v>
      </c>
    </row>
    <row r="1195" spans="1:32" x14ac:dyDescent="0.25">
      <c r="A1195" s="1">
        <v>45411</v>
      </c>
      <c r="B1195">
        <v>1667</v>
      </c>
      <c r="C1195">
        <v>5</v>
      </c>
      <c r="D1195">
        <v>2</v>
      </c>
      <c r="E1195">
        <v>4</v>
      </c>
      <c r="F1195">
        <v>2</v>
      </c>
      <c r="G1195">
        <v>3</v>
      </c>
      <c r="H1195">
        <f>VLOOKUP(B1195, patient!A:E, 5, FALSE)</f>
        <v>28</v>
      </c>
      <c r="I1195" t="str">
        <f>VLOOKUP(H1195, city!A:B, 2, FALSE)</f>
        <v>London</v>
      </c>
      <c r="J1195" t="str">
        <f>VLOOKUP(E1195, diagnosis!A:B, 2, FALSE)</f>
        <v>Hypertension</v>
      </c>
      <c r="K1195" t="str">
        <f>VLOOKUP(D1195, department!A:B, 2, FALSE)</f>
        <v>General Surgery</v>
      </c>
      <c r="L1195" t="str">
        <f>VLOOKUP(C1195, provider!A:B, 2, FALSE)</f>
        <v>Dr. Sade Kikiola</v>
      </c>
      <c r="M1195" t="str">
        <f>VLOOKUP(G1195, insurance!A:B, 2, FALSE)</f>
        <v>Allianz</v>
      </c>
      <c r="N1195">
        <f>VLOOKUP(B1195, patient!A:D, 4, FALSE)</f>
        <v>66</v>
      </c>
      <c r="O1195" t="str">
        <f>VLOOKUP(B1195, patient!A:C, 3, FALSE)</f>
        <v>Male</v>
      </c>
      <c r="P1195" t="str">
        <f>VLOOKUP(B1195, patient!A:F, 6, FALSE)</f>
        <v>Black</v>
      </c>
      <c r="Q1195" t="s">
        <v>486</v>
      </c>
      <c r="R1195">
        <v>256</v>
      </c>
      <c r="S1195">
        <v>103</v>
      </c>
      <c r="T1195" s="1">
        <v>45422</v>
      </c>
      <c r="U1195" s="1" t="str">
        <f t="shared" si="54"/>
        <v>Yes</v>
      </c>
      <c r="V1195">
        <v>2</v>
      </c>
      <c r="W1195" t="s">
        <v>494</v>
      </c>
      <c r="X1195" t="s">
        <v>495</v>
      </c>
      <c r="Y1195" t="str">
        <f t="shared" si="55"/>
        <v>Emergency</v>
      </c>
      <c r="Z1195" t="s">
        <v>489</v>
      </c>
      <c r="AC1195" t="s">
        <v>490</v>
      </c>
      <c r="AD1195">
        <v>251.3</v>
      </c>
      <c r="AE1195">
        <v>0</v>
      </c>
      <c r="AF1195" t="str">
        <f t="shared" si="56"/>
        <v>Apr</v>
      </c>
    </row>
    <row r="1196" spans="1:32" x14ac:dyDescent="0.25">
      <c r="A1196" s="1">
        <v>45411</v>
      </c>
      <c r="B1196">
        <v>4788</v>
      </c>
      <c r="C1196">
        <v>5</v>
      </c>
      <c r="D1196">
        <v>3</v>
      </c>
      <c r="E1196">
        <v>5</v>
      </c>
      <c r="F1196">
        <v>3</v>
      </c>
      <c r="G1196">
        <v>3</v>
      </c>
      <c r="H1196">
        <f>VLOOKUP(B1196, patient!A:E, 5, FALSE)</f>
        <v>15</v>
      </c>
      <c r="I1196" t="str">
        <f>VLOOKUP(H1196, city!A:B, 2, FALSE)</f>
        <v>Glasgow</v>
      </c>
      <c r="J1196" t="str">
        <f>VLOOKUP(E1196, diagnosis!A:B, 2, FALSE)</f>
        <v>Migraine</v>
      </c>
      <c r="K1196" t="str">
        <f>VLOOKUP(D1196, department!A:B, 2, FALSE)</f>
        <v>Neurology</v>
      </c>
      <c r="L1196" t="str">
        <f>VLOOKUP(C1196, provider!A:B, 2, FALSE)</f>
        <v>Dr. Sade Kikiola</v>
      </c>
      <c r="M1196" t="str">
        <f>VLOOKUP(G1196, insurance!A:B, 2, FALSE)</f>
        <v>Allianz</v>
      </c>
      <c r="N1196">
        <f>VLOOKUP(B1196, patient!A:D, 4, FALSE)</f>
        <v>52</v>
      </c>
      <c r="O1196" t="str">
        <f>VLOOKUP(B1196, patient!A:C, 3, FALSE)</f>
        <v>Male</v>
      </c>
      <c r="P1196" t="str">
        <f>VLOOKUP(B1196, patient!A:F, 6, FALSE)</f>
        <v>White</v>
      </c>
      <c r="Q1196" t="s">
        <v>486</v>
      </c>
      <c r="R1196">
        <v>254</v>
      </c>
      <c r="S1196">
        <v>27</v>
      </c>
      <c r="U1196" s="1" t="str">
        <f t="shared" si="54"/>
        <v>No</v>
      </c>
      <c r="V1196">
        <v>1</v>
      </c>
      <c r="W1196" t="s">
        <v>492</v>
      </c>
      <c r="X1196" t="s">
        <v>495</v>
      </c>
      <c r="Y1196" t="str">
        <f t="shared" si="55"/>
        <v>Emergency</v>
      </c>
      <c r="Z1196" t="s">
        <v>489</v>
      </c>
      <c r="AC1196" t="s">
        <v>493</v>
      </c>
      <c r="AD1196">
        <v>217.7</v>
      </c>
      <c r="AE1196">
        <v>30</v>
      </c>
      <c r="AF1196" t="str">
        <f t="shared" si="56"/>
        <v>Apr</v>
      </c>
    </row>
    <row r="1197" spans="1:32" x14ac:dyDescent="0.25">
      <c r="A1197" s="1">
        <v>45411</v>
      </c>
      <c r="B1197">
        <v>2880</v>
      </c>
      <c r="C1197">
        <v>5</v>
      </c>
      <c r="D1197">
        <v>2</v>
      </c>
      <c r="E1197">
        <v>2</v>
      </c>
      <c r="F1197">
        <v>2</v>
      </c>
      <c r="G1197">
        <v>1</v>
      </c>
      <c r="H1197">
        <f>VLOOKUP(B1197, patient!A:E, 5, FALSE)</f>
        <v>34</v>
      </c>
      <c r="I1197" t="str">
        <f>VLOOKUP(H1197, city!A:B, 2, FALSE)</f>
        <v>Newcastle</v>
      </c>
      <c r="J1197" t="str">
        <f>VLOOKUP(E1197, diagnosis!A:B, 2, FALSE)</f>
        <v>Asthma</v>
      </c>
      <c r="K1197" t="str">
        <f>VLOOKUP(D1197, department!A:B, 2, FALSE)</f>
        <v>General Surgery</v>
      </c>
      <c r="L1197" t="str">
        <f>VLOOKUP(C1197, provider!A:B, 2, FALSE)</f>
        <v>Dr. Sade Kikiola</v>
      </c>
      <c r="M1197" t="str">
        <f>VLOOKUP(G1197, insurance!A:B, 2, FALSE)</f>
        <v>Aviva</v>
      </c>
      <c r="N1197">
        <f>VLOOKUP(B1197, patient!A:D, 4, FALSE)</f>
        <v>78</v>
      </c>
      <c r="O1197" t="str">
        <f>VLOOKUP(B1197, patient!A:C, 3, FALSE)</f>
        <v>Male</v>
      </c>
      <c r="P1197" t="str">
        <f>VLOOKUP(B1197, patient!A:F, 6, FALSE)</f>
        <v>White</v>
      </c>
      <c r="Q1197" t="s">
        <v>486</v>
      </c>
      <c r="R1197">
        <v>986</v>
      </c>
      <c r="S1197">
        <v>33</v>
      </c>
      <c r="T1197" s="1">
        <v>45424</v>
      </c>
      <c r="U1197" s="1" t="str">
        <f t="shared" si="54"/>
        <v>Yes</v>
      </c>
      <c r="V1197">
        <v>2</v>
      </c>
      <c r="W1197" t="s">
        <v>494</v>
      </c>
      <c r="X1197" t="s">
        <v>495</v>
      </c>
      <c r="Y1197" t="str">
        <f t="shared" si="55"/>
        <v>Emergency</v>
      </c>
      <c r="Z1197" t="s">
        <v>489</v>
      </c>
      <c r="AC1197" t="s">
        <v>490</v>
      </c>
      <c r="AD1197">
        <v>713.3</v>
      </c>
      <c r="AE1197">
        <v>0</v>
      </c>
      <c r="AF1197" t="str">
        <f t="shared" si="56"/>
        <v>Apr</v>
      </c>
    </row>
    <row r="1198" spans="1:32" x14ac:dyDescent="0.25">
      <c r="A1198" s="1">
        <v>45411</v>
      </c>
      <c r="B1198">
        <v>2374</v>
      </c>
      <c r="C1198">
        <v>5</v>
      </c>
      <c r="D1198">
        <v>3</v>
      </c>
      <c r="E1198">
        <v>1</v>
      </c>
      <c r="F1198">
        <v>1</v>
      </c>
      <c r="G1198">
        <v>1</v>
      </c>
      <c r="H1198">
        <f>VLOOKUP(B1198, patient!A:E, 5, FALSE)</f>
        <v>39</v>
      </c>
      <c r="I1198" t="str">
        <f>VLOOKUP(H1198, city!A:B, 2, FALSE)</f>
        <v>Sheffield</v>
      </c>
      <c r="J1198" t="str">
        <f>VLOOKUP(E1198, diagnosis!A:B, 2, FALSE)</f>
        <v>Appendicitis</v>
      </c>
      <c r="K1198" t="str">
        <f>VLOOKUP(D1198, department!A:B, 2, FALSE)</f>
        <v>Neurology</v>
      </c>
      <c r="L1198" t="str">
        <f>VLOOKUP(C1198, provider!A:B, 2, FALSE)</f>
        <v>Dr. Sade Kikiola</v>
      </c>
      <c r="M1198" t="str">
        <f>VLOOKUP(G1198, insurance!A:B, 2, FALSE)</f>
        <v>Aviva</v>
      </c>
      <c r="N1198">
        <f>VLOOKUP(B1198, patient!A:D, 4, FALSE)</f>
        <v>69</v>
      </c>
      <c r="O1198" t="str">
        <f>VLOOKUP(B1198, patient!A:C, 3, FALSE)</f>
        <v>Female</v>
      </c>
      <c r="P1198" t="str">
        <f>VLOOKUP(B1198, patient!A:F, 6, FALSE)</f>
        <v>Hispanic</v>
      </c>
      <c r="Q1198" t="s">
        <v>486</v>
      </c>
      <c r="R1198">
        <v>405</v>
      </c>
      <c r="S1198">
        <v>81</v>
      </c>
      <c r="T1198" s="1">
        <v>45421</v>
      </c>
      <c r="U1198" s="1" t="str">
        <f t="shared" si="54"/>
        <v>Yes</v>
      </c>
      <c r="V1198">
        <v>1</v>
      </c>
      <c r="W1198" t="s">
        <v>492</v>
      </c>
      <c r="X1198" t="s">
        <v>488</v>
      </c>
      <c r="Y1198" t="str">
        <f t="shared" si="55"/>
        <v>Scheduled</v>
      </c>
      <c r="Z1198" t="s">
        <v>489</v>
      </c>
      <c r="AC1198" t="s">
        <v>490</v>
      </c>
      <c r="AD1198">
        <v>340.2</v>
      </c>
      <c r="AE1198">
        <v>0</v>
      </c>
      <c r="AF1198" t="str">
        <f t="shared" si="56"/>
        <v>Apr</v>
      </c>
    </row>
    <row r="1199" spans="1:32" x14ac:dyDescent="0.25">
      <c r="A1199" s="1">
        <v>45411</v>
      </c>
      <c r="B1199">
        <v>274</v>
      </c>
      <c r="C1199">
        <v>5</v>
      </c>
      <c r="D1199">
        <v>5</v>
      </c>
      <c r="E1199">
        <v>4</v>
      </c>
      <c r="F1199">
        <v>3</v>
      </c>
      <c r="G1199">
        <v>3</v>
      </c>
      <c r="H1199">
        <f>VLOOKUP(B1199, patient!A:E, 5, FALSE)</f>
        <v>30</v>
      </c>
      <c r="I1199" t="str">
        <f>VLOOKUP(H1199, city!A:B, 2, FALSE)</f>
        <v>Manchester</v>
      </c>
      <c r="J1199" t="str">
        <f>VLOOKUP(E1199, diagnosis!A:B, 2, FALSE)</f>
        <v>Hypertension</v>
      </c>
      <c r="K1199" t="str">
        <f>VLOOKUP(D1199, department!A:B, 2, FALSE)</f>
        <v>Pediatrics</v>
      </c>
      <c r="L1199" t="str">
        <f>VLOOKUP(C1199, provider!A:B, 2, FALSE)</f>
        <v>Dr. Sade Kikiola</v>
      </c>
      <c r="M1199" t="str">
        <f>VLOOKUP(G1199, insurance!A:B, 2, FALSE)</f>
        <v>Allianz</v>
      </c>
      <c r="N1199">
        <f>VLOOKUP(B1199, patient!A:D, 4, FALSE)</f>
        <v>32</v>
      </c>
      <c r="O1199" t="str">
        <f>VLOOKUP(B1199, patient!A:C, 3, FALSE)</f>
        <v>Male</v>
      </c>
      <c r="P1199" t="str">
        <f>VLOOKUP(B1199, patient!A:F, 6, FALSE)</f>
        <v>Other</v>
      </c>
      <c r="Q1199" t="s">
        <v>492</v>
      </c>
      <c r="R1199">
        <v>659</v>
      </c>
      <c r="S1199">
        <v>182</v>
      </c>
      <c r="U1199" s="1" t="str">
        <f t="shared" si="54"/>
        <v>No</v>
      </c>
      <c r="V1199">
        <v>2</v>
      </c>
      <c r="W1199" t="s">
        <v>487</v>
      </c>
      <c r="X1199" t="s">
        <v>495</v>
      </c>
      <c r="Y1199" t="str">
        <f t="shared" si="55"/>
        <v>Emergency</v>
      </c>
      <c r="Z1199" t="s">
        <v>489</v>
      </c>
      <c r="AC1199" t="s">
        <v>493</v>
      </c>
      <c r="AD1199">
        <v>609.70000000000005</v>
      </c>
      <c r="AE1199">
        <v>30</v>
      </c>
      <c r="AF1199" t="str">
        <f t="shared" si="56"/>
        <v>Apr</v>
      </c>
    </row>
    <row r="1200" spans="1:32" x14ac:dyDescent="0.25">
      <c r="A1200" s="1">
        <v>45411</v>
      </c>
      <c r="B1200">
        <v>3910</v>
      </c>
      <c r="C1200">
        <v>5</v>
      </c>
      <c r="D1200">
        <v>5</v>
      </c>
      <c r="E1200">
        <v>3</v>
      </c>
      <c r="F1200">
        <v>1</v>
      </c>
      <c r="G1200">
        <v>3</v>
      </c>
      <c r="H1200">
        <f>VLOOKUP(B1200, patient!A:E, 5, FALSE)</f>
        <v>2</v>
      </c>
      <c r="I1200" t="str">
        <f>VLOOKUP(H1200, city!A:B, 2, FALSE)</f>
        <v>Birmingham</v>
      </c>
      <c r="J1200" t="str">
        <f>VLOOKUP(E1200, diagnosis!A:B, 2, FALSE)</f>
        <v>Fracture</v>
      </c>
      <c r="K1200" t="str">
        <f>VLOOKUP(D1200, department!A:B, 2, FALSE)</f>
        <v>Pediatrics</v>
      </c>
      <c r="L1200" t="str">
        <f>VLOOKUP(C1200, provider!A:B, 2, FALSE)</f>
        <v>Dr. Sade Kikiola</v>
      </c>
      <c r="M1200" t="str">
        <f>VLOOKUP(G1200, insurance!A:B, 2, FALSE)</f>
        <v>Allianz</v>
      </c>
      <c r="N1200">
        <f>VLOOKUP(B1200, patient!A:D, 4, FALSE)</f>
        <v>64</v>
      </c>
      <c r="O1200" t="str">
        <f>VLOOKUP(B1200, patient!A:C, 3, FALSE)</f>
        <v>Male</v>
      </c>
      <c r="P1200" t="str">
        <f>VLOOKUP(B1200, patient!A:F, 6, FALSE)</f>
        <v>White</v>
      </c>
      <c r="Q1200" t="s">
        <v>486</v>
      </c>
      <c r="R1200">
        <v>222</v>
      </c>
      <c r="S1200">
        <v>74</v>
      </c>
      <c r="T1200" s="1">
        <v>45430</v>
      </c>
      <c r="U1200" s="1" t="str">
        <f t="shared" si="54"/>
        <v>Yes</v>
      </c>
      <c r="V1200">
        <v>1</v>
      </c>
      <c r="W1200" t="s">
        <v>494</v>
      </c>
      <c r="X1200" t="s">
        <v>495</v>
      </c>
      <c r="Y1200" t="str">
        <f t="shared" si="55"/>
        <v>Emergency</v>
      </c>
      <c r="Z1200" t="s">
        <v>489</v>
      </c>
      <c r="AC1200" t="s">
        <v>490</v>
      </c>
      <c r="AD1200">
        <v>207.2</v>
      </c>
      <c r="AE1200">
        <v>0</v>
      </c>
      <c r="AF1200" t="str">
        <f t="shared" si="56"/>
        <v>Apr</v>
      </c>
    </row>
    <row r="1201" spans="1:32" x14ac:dyDescent="0.25">
      <c r="A1201" s="1">
        <v>45411</v>
      </c>
      <c r="B1201">
        <v>3377</v>
      </c>
      <c r="C1201">
        <v>5</v>
      </c>
      <c r="D1201">
        <v>3</v>
      </c>
      <c r="E1201">
        <v>5</v>
      </c>
      <c r="F1201">
        <v>2</v>
      </c>
      <c r="G1201">
        <v>1</v>
      </c>
      <c r="H1201">
        <f>VLOOKUP(B1201, patient!A:E, 5, FALSE)</f>
        <v>7</v>
      </c>
      <c r="I1201" t="str">
        <f>VLOOKUP(H1201, city!A:B, 2, FALSE)</f>
        <v>Bristol</v>
      </c>
      <c r="J1201" t="str">
        <f>VLOOKUP(E1201, diagnosis!A:B, 2, FALSE)</f>
        <v>Migraine</v>
      </c>
      <c r="K1201" t="str">
        <f>VLOOKUP(D1201, department!A:B, 2, FALSE)</f>
        <v>Neurology</v>
      </c>
      <c r="L1201" t="str">
        <f>VLOOKUP(C1201, provider!A:B, 2, FALSE)</f>
        <v>Dr. Sade Kikiola</v>
      </c>
      <c r="M1201" t="str">
        <f>VLOOKUP(G1201, insurance!A:B, 2, FALSE)</f>
        <v>Aviva</v>
      </c>
      <c r="N1201">
        <f>VLOOKUP(B1201, patient!A:D, 4, FALSE)</f>
        <v>73</v>
      </c>
      <c r="O1201" t="str">
        <f>VLOOKUP(B1201, patient!A:C, 3, FALSE)</f>
        <v>Female</v>
      </c>
      <c r="P1201" t="str">
        <f>VLOOKUP(B1201, patient!A:F, 6, FALSE)</f>
        <v>White</v>
      </c>
      <c r="Q1201" t="s">
        <v>486</v>
      </c>
      <c r="R1201">
        <v>362</v>
      </c>
      <c r="S1201">
        <v>64</v>
      </c>
      <c r="T1201" s="1">
        <v>45433</v>
      </c>
      <c r="U1201" s="1" t="str">
        <f t="shared" si="54"/>
        <v>Yes</v>
      </c>
      <c r="V1201">
        <v>2</v>
      </c>
      <c r="W1201" t="s">
        <v>492</v>
      </c>
      <c r="X1201" t="s">
        <v>488</v>
      </c>
      <c r="Y1201" t="str">
        <f t="shared" si="55"/>
        <v>Scheduled</v>
      </c>
      <c r="Z1201" t="s">
        <v>489</v>
      </c>
      <c r="AC1201" t="s">
        <v>490</v>
      </c>
      <c r="AD1201">
        <v>298.2</v>
      </c>
      <c r="AE1201">
        <v>0</v>
      </c>
      <c r="AF1201" t="str">
        <f t="shared" si="56"/>
        <v>Apr</v>
      </c>
    </row>
    <row r="1202" spans="1:32" x14ac:dyDescent="0.25">
      <c r="A1202" s="1">
        <v>45412</v>
      </c>
      <c r="B1202">
        <v>548</v>
      </c>
      <c r="C1202">
        <v>5</v>
      </c>
      <c r="D1202">
        <v>4</v>
      </c>
      <c r="E1202">
        <v>2</v>
      </c>
      <c r="F1202">
        <v>5</v>
      </c>
      <c r="G1202">
        <v>2</v>
      </c>
      <c r="H1202">
        <f>VLOOKUP(B1202, patient!A:E, 5, FALSE)</f>
        <v>14</v>
      </c>
      <c r="I1202" t="str">
        <f>VLOOKUP(H1202, city!A:B, 2, FALSE)</f>
        <v>Glasgow</v>
      </c>
      <c r="J1202" t="str">
        <f>VLOOKUP(E1202, diagnosis!A:B, 2, FALSE)</f>
        <v>Asthma</v>
      </c>
      <c r="K1202" t="str">
        <f>VLOOKUP(D1202, department!A:B, 2, FALSE)</f>
        <v>Orthopedics</v>
      </c>
      <c r="L1202" t="str">
        <f>VLOOKUP(C1202, provider!A:B, 2, FALSE)</f>
        <v>Dr. Sade Kikiola</v>
      </c>
      <c r="M1202" t="str">
        <f>VLOOKUP(G1202, insurance!A:B, 2, FALSE)</f>
        <v>AXA</v>
      </c>
      <c r="N1202">
        <f>VLOOKUP(B1202, patient!A:D, 4, FALSE)</f>
        <v>39</v>
      </c>
      <c r="O1202" t="str">
        <f>VLOOKUP(B1202, patient!A:C, 3, FALSE)</f>
        <v>Male</v>
      </c>
      <c r="P1202" t="str">
        <f>VLOOKUP(B1202, patient!A:F, 6, FALSE)</f>
        <v>White</v>
      </c>
      <c r="Q1202" t="s">
        <v>491</v>
      </c>
      <c r="R1202">
        <v>955</v>
      </c>
      <c r="S1202">
        <v>168</v>
      </c>
      <c r="U1202" s="1" t="str">
        <f t="shared" si="54"/>
        <v>No</v>
      </c>
      <c r="V1202">
        <v>1</v>
      </c>
      <c r="W1202" t="s">
        <v>487</v>
      </c>
      <c r="X1202" t="s">
        <v>488</v>
      </c>
      <c r="Y1202" t="str">
        <f t="shared" si="55"/>
        <v>Scheduled</v>
      </c>
      <c r="Z1202" t="s">
        <v>489</v>
      </c>
      <c r="AC1202" t="s">
        <v>498</v>
      </c>
      <c r="AD1202">
        <v>793.1</v>
      </c>
      <c r="AE1202">
        <v>10</v>
      </c>
      <c r="AF1202" t="str">
        <f t="shared" si="56"/>
        <v>Apr</v>
      </c>
    </row>
    <row r="1203" spans="1:32" x14ac:dyDescent="0.25">
      <c r="A1203" s="1">
        <v>45412</v>
      </c>
      <c r="B1203">
        <v>1014</v>
      </c>
      <c r="C1203">
        <v>5</v>
      </c>
      <c r="D1203">
        <v>2</v>
      </c>
      <c r="E1203">
        <v>2</v>
      </c>
      <c r="F1203">
        <v>2</v>
      </c>
      <c r="G1203">
        <v>2</v>
      </c>
      <c r="H1203">
        <f>VLOOKUP(B1203, patient!A:E, 5, FALSE)</f>
        <v>2</v>
      </c>
      <c r="I1203" t="str">
        <f>VLOOKUP(H1203, city!A:B, 2, FALSE)</f>
        <v>Birmingham</v>
      </c>
      <c r="J1203" t="str">
        <f>VLOOKUP(E1203, diagnosis!A:B, 2, FALSE)</f>
        <v>Asthma</v>
      </c>
      <c r="K1203" t="str">
        <f>VLOOKUP(D1203, department!A:B, 2, FALSE)</f>
        <v>General Surgery</v>
      </c>
      <c r="L1203" t="str">
        <f>VLOOKUP(C1203, provider!A:B, 2, FALSE)</f>
        <v>Dr. Sade Kikiola</v>
      </c>
      <c r="M1203" t="str">
        <f>VLOOKUP(G1203, insurance!A:B, 2, FALSE)</f>
        <v>AXA</v>
      </c>
      <c r="N1203">
        <f>VLOOKUP(B1203, patient!A:D, 4, FALSE)</f>
        <v>31</v>
      </c>
      <c r="O1203" t="str">
        <f>VLOOKUP(B1203, patient!A:C, 3, FALSE)</f>
        <v>Male</v>
      </c>
      <c r="P1203" t="str">
        <f>VLOOKUP(B1203, patient!A:F, 6, FALSE)</f>
        <v>Hispanic</v>
      </c>
      <c r="Q1203" t="s">
        <v>486</v>
      </c>
      <c r="R1203">
        <v>700</v>
      </c>
      <c r="S1203">
        <v>72</v>
      </c>
      <c r="U1203" s="1" t="str">
        <f t="shared" si="54"/>
        <v>No</v>
      </c>
      <c r="V1203">
        <v>2</v>
      </c>
      <c r="W1203" t="s">
        <v>487</v>
      </c>
      <c r="X1203" t="s">
        <v>495</v>
      </c>
      <c r="Y1203" t="str">
        <f t="shared" si="55"/>
        <v>Emergency</v>
      </c>
      <c r="Z1203" t="s">
        <v>489</v>
      </c>
      <c r="AC1203" t="s">
        <v>493</v>
      </c>
      <c r="AD1203">
        <v>561.4</v>
      </c>
      <c r="AE1203">
        <v>30</v>
      </c>
      <c r="AF1203" t="str">
        <f t="shared" si="56"/>
        <v>Apr</v>
      </c>
    </row>
    <row r="1204" spans="1:32" x14ac:dyDescent="0.25">
      <c r="A1204" s="1">
        <v>45412</v>
      </c>
      <c r="B1204">
        <v>1746</v>
      </c>
      <c r="C1204">
        <v>5</v>
      </c>
      <c r="D1204">
        <v>1</v>
      </c>
      <c r="E1204">
        <v>5</v>
      </c>
      <c r="F1204">
        <v>2</v>
      </c>
      <c r="G1204">
        <v>2</v>
      </c>
      <c r="H1204">
        <f>VLOOKUP(B1204, patient!A:E, 5, FALSE)</f>
        <v>24</v>
      </c>
      <c r="I1204" t="str">
        <f>VLOOKUP(H1204, city!A:B, 2, FALSE)</f>
        <v>Liverpool</v>
      </c>
      <c r="J1204" t="str">
        <f>VLOOKUP(E1204, diagnosis!A:B, 2, FALSE)</f>
        <v>Migraine</v>
      </c>
      <c r="K1204" t="str">
        <f>VLOOKUP(D1204, department!A:B, 2, FALSE)</f>
        <v>Cardiology</v>
      </c>
      <c r="L1204" t="str">
        <f>VLOOKUP(C1204, provider!A:B, 2, FALSE)</f>
        <v>Dr. Sade Kikiola</v>
      </c>
      <c r="M1204" t="str">
        <f>VLOOKUP(G1204, insurance!A:B, 2, FALSE)</f>
        <v>AXA</v>
      </c>
      <c r="N1204">
        <f>VLOOKUP(B1204, patient!A:D, 4, FALSE)</f>
        <v>43</v>
      </c>
      <c r="O1204" t="str">
        <f>VLOOKUP(B1204, patient!A:C, 3, FALSE)</f>
        <v>Female</v>
      </c>
      <c r="P1204" t="str">
        <f>VLOOKUP(B1204, patient!A:F, 6, FALSE)</f>
        <v>Hispanic</v>
      </c>
      <c r="Q1204" t="s">
        <v>492</v>
      </c>
      <c r="R1204">
        <v>869</v>
      </c>
      <c r="S1204">
        <v>105</v>
      </c>
      <c r="U1204" s="1" t="str">
        <f t="shared" si="54"/>
        <v>No</v>
      </c>
      <c r="V1204">
        <v>1</v>
      </c>
      <c r="W1204" t="s">
        <v>494</v>
      </c>
      <c r="X1204" t="s">
        <v>488</v>
      </c>
      <c r="Y1204" t="str">
        <f t="shared" si="55"/>
        <v>Scheduled</v>
      </c>
      <c r="Z1204" t="s">
        <v>489</v>
      </c>
      <c r="AC1204" t="s">
        <v>493</v>
      </c>
      <c r="AD1204">
        <v>702.8</v>
      </c>
      <c r="AE1204">
        <v>30</v>
      </c>
      <c r="AF1204" t="str">
        <f t="shared" si="56"/>
        <v>Apr</v>
      </c>
    </row>
    <row r="1205" spans="1:32" x14ac:dyDescent="0.25">
      <c r="A1205" s="1">
        <v>45412</v>
      </c>
      <c r="B1205">
        <v>3318</v>
      </c>
      <c r="C1205">
        <v>5</v>
      </c>
      <c r="D1205">
        <v>5</v>
      </c>
      <c r="E1205">
        <v>4</v>
      </c>
      <c r="F1205">
        <v>2</v>
      </c>
      <c r="G1205">
        <v>3</v>
      </c>
      <c r="H1205">
        <f>VLOOKUP(B1205, patient!A:E, 5, FALSE)</f>
        <v>23</v>
      </c>
      <c r="I1205" t="str">
        <f>VLOOKUP(H1205, city!A:B, 2, FALSE)</f>
        <v>Liverpool</v>
      </c>
      <c r="J1205" t="str">
        <f>VLOOKUP(E1205, diagnosis!A:B, 2, FALSE)</f>
        <v>Hypertension</v>
      </c>
      <c r="K1205" t="str">
        <f>VLOOKUP(D1205, department!A:B, 2, FALSE)</f>
        <v>Pediatrics</v>
      </c>
      <c r="L1205" t="str">
        <f>VLOOKUP(C1205, provider!A:B, 2, FALSE)</f>
        <v>Dr. Sade Kikiola</v>
      </c>
      <c r="M1205" t="str">
        <f>VLOOKUP(G1205, insurance!A:B, 2, FALSE)</f>
        <v>Allianz</v>
      </c>
      <c r="N1205">
        <f>VLOOKUP(B1205, patient!A:D, 4, FALSE)</f>
        <v>45</v>
      </c>
      <c r="O1205" t="str">
        <f>VLOOKUP(B1205, patient!A:C, 3, FALSE)</f>
        <v>Female</v>
      </c>
      <c r="P1205" t="str">
        <f>VLOOKUP(B1205, patient!A:F, 6, FALSE)</f>
        <v>Other</v>
      </c>
      <c r="Q1205" t="s">
        <v>492</v>
      </c>
      <c r="R1205">
        <v>236</v>
      </c>
      <c r="S1205">
        <v>190</v>
      </c>
      <c r="U1205" s="1" t="str">
        <f t="shared" si="54"/>
        <v>No</v>
      </c>
      <c r="V1205">
        <v>2</v>
      </c>
      <c r="W1205" t="s">
        <v>492</v>
      </c>
      <c r="X1205" t="s">
        <v>495</v>
      </c>
      <c r="Y1205" t="str">
        <f t="shared" si="55"/>
        <v>Emergency</v>
      </c>
      <c r="Z1205" t="s">
        <v>489</v>
      </c>
      <c r="AC1205" t="s">
        <v>498</v>
      </c>
      <c r="AD1205">
        <v>305.2</v>
      </c>
      <c r="AE1205">
        <v>10</v>
      </c>
      <c r="AF1205" t="str">
        <f t="shared" si="56"/>
        <v>Apr</v>
      </c>
    </row>
    <row r="1206" spans="1:32" x14ac:dyDescent="0.25">
      <c r="A1206" s="1">
        <v>45412</v>
      </c>
      <c r="B1206">
        <v>2425</v>
      </c>
      <c r="C1206">
        <v>5</v>
      </c>
      <c r="D1206">
        <v>2</v>
      </c>
      <c r="E1206">
        <v>5</v>
      </c>
      <c r="F1206">
        <v>2</v>
      </c>
      <c r="G1206">
        <v>2</v>
      </c>
      <c r="H1206">
        <f>VLOOKUP(B1206, patient!A:E, 5, FALSE)</f>
        <v>13</v>
      </c>
      <c r="I1206" t="str">
        <f>VLOOKUP(H1206, city!A:B, 2, FALSE)</f>
        <v>Glasgow</v>
      </c>
      <c r="J1206" t="str">
        <f>VLOOKUP(E1206, diagnosis!A:B, 2, FALSE)</f>
        <v>Migraine</v>
      </c>
      <c r="K1206" t="str">
        <f>VLOOKUP(D1206, department!A:B, 2, FALSE)</f>
        <v>General Surgery</v>
      </c>
      <c r="L1206" t="str">
        <f>VLOOKUP(C1206, provider!A:B, 2, FALSE)</f>
        <v>Dr. Sade Kikiola</v>
      </c>
      <c r="M1206" t="str">
        <f>VLOOKUP(G1206, insurance!A:B, 2, FALSE)</f>
        <v>AXA</v>
      </c>
      <c r="N1206">
        <f>VLOOKUP(B1206, patient!A:D, 4, FALSE)</f>
        <v>40</v>
      </c>
      <c r="O1206" t="str">
        <f>VLOOKUP(B1206, patient!A:C, 3, FALSE)</f>
        <v>Female</v>
      </c>
      <c r="P1206" t="str">
        <f>VLOOKUP(B1206, patient!A:F, 6, FALSE)</f>
        <v>Black</v>
      </c>
      <c r="Q1206" t="s">
        <v>486</v>
      </c>
      <c r="R1206">
        <v>678</v>
      </c>
      <c r="S1206">
        <v>25</v>
      </c>
      <c r="U1206" s="1" t="str">
        <f t="shared" si="54"/>
        <v>No</v>
      </c>
      <c r="V1206">
        <v>1</v>
      </c>
      <c r="W1206" t="s">
        <v>494</v>
      </c>
      <c r="X1206" t="s">
        <v>488</v>
      </c>
      <c r="Y1206" t="str">
        <f t="shared" si="55"/>
        <v>Scheduled</v>
      </c>
      <c r="Z1206" t="s">
        <v>489</v>
      </c>
      <c r="AC1206" t="s">
        <v>493</v>
      </c>
      <c r="AD1206">
        <v>513.1</v>
      </c>
      <c r="AE1206">
        <v>30</v>
      </c>
      <c r="AF1206" t="str">
        <f t="shared" si="56"/>
        <v>Apr</v>
      </c>
    </row>
    <row r="1207" spans="1:32" x14ac:dyDescent="0.25">
      <c r="A1207" s="1">
        <v>45412</v>
      </c>
      <c r="B1207">
        <v>1236</v>
      </c>
      <c r="C1207">
        <v>5</v>
      </c>
      <c r="D1207">
        <v>2</v>
      </c>
      <c r="E1207">
        <v>2</v>
      </c>
      <c r="F1207">
        <v>2</v>
      </c>
      <c r="G1207">
        <v>3</v>
      </c>
      <c r="H1207">
        <f>VLOOKUP(B1207, patient!A:E, 5, FALSE)</f>
        <v>13</v>
      </c>
      <c r="I1207" t="str">
        <f>VLOOKUP(H1207, city!A:B, 2, FALSE)</f>
        <v>Glasgow</v>
      </c>
      <c r="J1207" t="str">
        <f>VLOOKUP(E1207, diagnosis!A:B, 2, FALSE)</f>
        <v>Asthma</v>
      </c>
      <c r="K1207" t="str">
        <f>VLOOKUP(D1207, department!A:B, 2, FALSE)</f>
        <v>General Surgery</v>
      </c>
      <c r="L1207" t="str">
        <f>VLOOKUP(C1207, provider!A:B, 2, FALSE)</f>
        <v>Dr. Sade Kikiola</v>
      </c>
      <c r="M1207" t="str">
        <f>VLOOKUP(G1207, insurance!A:B, 2, FALSE)</f>
        <v>Allianz</v>
      </c>
      <c r="N1207">
        <f>VLOOKUP(B1207, patient!A:D, 4, FALSE)</f>
        <v>31</v>
      </c>
      <c r="O1207" t="str">
        <f>VLOOKUP(B1207, patient!A:C, 3, FALSE)</f>
        <v>Male</v>
      </c>
      <c r="P1207" t="str">
        <f>VLOOKUP(B1207, patient!A:F, 6, FALSE)</f>
        <v>Black</v>
      </c>
      <c r="Q1207" t="s">
        <v>491</v>
      </c>
      <c r="R1207">
        <v>348</v>
      </c>
      <c r="S1207">
        <v>63</v>
      </c>
      <c r="U1207" s="1" t="str">
        <f t="shared" si="54"/>
        <v>No</v>
      </c>
      <c r="V1207">
        <v>2</v>
      </c>
      <c r="W1207" t="s">
        <v>492</v>
      </c>
      <c r="X1207" t="s">
        <v>495</v>
      </c>
      <c r="Y1207" t="str">
        <f t="shared" si="55"/>
        <v>Emergency</v>
      </c>
      <c r="Z1207" t="s">
        <v>489</v>
      </c>
      <c r="AC1207" t="s">
        <v>493</v>
      </c>
      <c r="AD1207">
        <v>308.7</v>
      </c>
      <c r="AE1207">
        <v>30</v>
      </c>
      <c r="AF1207" t="str">
        <f t="shared" si="56"/>
        <v>Apr</v>
      </c>
    </row>
    <row r="1208" spans="1:32" x14ac:dyDescent="0.25">
      <c r="A1208" s="1">
        <v>45412</v>
      </c>
      <c r="B1208">
        <v>4890</v>
      </c>
      <c r="C1208">
        <v>5</v>
      </c>
      <c r="D1208">
        <v>5</v>
      </c>
      <c r="E1208">
        <v>2</v>
      </c>
      <c r="F1208">
        <v>2</v>
      </c>
      <c r="G1208">
        <v>1</v>
      </c>
      <c r="H1208">
        <f>VLOOKUP(B1208, patient!A:E, 5, FALSE)</f>
        <v>22</v>
      </c>
      <c r="I1208" t="str">
        <f>VLOOKUP(H1208, city!A:B, 2, FALSE)</f>
        <v>Liverpool</v>
      </c>
      <c r="J1208" t="str">
        <f>VLOOKUP(E1208, diagnosis!A:B, 2, FALSE)</f>
        <v>Asthma</v>
      </c>
      <c r="K1208" t="str">
        <f>VLOOKUP(D1208, department!A:B, 2, FALSE)</f>
        <v>Pediatrics</v>
      </c>
      <c r="L1208" t="str">
        <f>VLOOKUP(C1208, provider!A:B, 2, FALSE)</f>
        <v>Dr. Sade Kikiola</v>
      </c>
      <c r="M1208" t="str">
        <f>VLOOKUP(G1208, insurance!A:B, 2, FALSE)</f>
        <v>Aviva</v>
      </c>
      <c r="N1208">
        <f>VLOOKUP(B1208, patient!A:D, 4, FALSE)</f>
        <v>41</v>
      </c>
      <c r="O1208" t="str">
        <f>VLOOKUP(B1208, patient!A:C, 3, FALSE)</f>
        <v>Female</v>
      </c>
      <c r="P1208" t="str">
        <f>VLOOKUP(B1208, patient!A:F, 6, FALSE)</f>
        <v>Other</v>
      </c>
      <c r="Q1208" t="s">
        <v>492</v>
      </c>
      <c r="R1208">
        <v>179</v>
      </c>
      <c r="S1208">
        <v>110</v>
      </c>
      <c r="U1208" s="1" t="str">
        <f t="shared" si="54"/>
        <v>No</v>
      </c>
      <c r="V1208">
        <v>1</v>
      </c>
      <c r="W1208" t="s">
        <v>487</v>
      </c>
      <c r="X1208" t="s">
        <v>488</v>
      </c>
      <c r="Y1208" t="str">
        <f t="shared" si="55"/>
        <v>Scheduled</v>
      </c>
      <c r="Z1208" t="s">
        <v>489</v>
      </c>
      <c r="AC1208" t="s">
        <v>493</v>
      </c>
      <c r="AD1208">
        <v>223.3</v>
      </c>
      <c r="AE1208">
        <v>30</v>
      </c>
      <c r="AF1208" t="str">
        <f t="shared" si="56"/>
        <v>Apr</v>
      </c>
    </row>
    <row r="1209" spans="1:32" x14ac:dyDescent="0.25">
      <c r="A1209" s="1">
        <v>45412</v>
      </c>
      <c r="B1209">
        <v>4078</v>
      </c>
      <c r="C1209">
        <v>5</v>
      </c>
      <c r="D1209">
        <v>3</v>
      </c>
      <c r="E1209">
        <v>3</v>
      </c>
      <c r="F1209">
        <v>2</v>
      </c>
      <c r="G1209">
        <v>2</v>
      </c>
      <c r="H1209">
        <f>VLOOKUP(B1209, patient!A:E, 5, FALSE)</f>
        <v>32</v>
      </c>
      <c r="I1209" t="str">
        <f>VLOOKUP(H1209, city!A:B, 2, FALSE)</f>
        <v>Manchester</v>
      </c>
      <c r="J1209" t="str">
        <f>VLOOKUP(E1209, diagnosis!A:B, 2, FALSE)</f>
        <v>Fracture</v>
      </c>
      <c r="K1209" t="str">
        <f>VLOOKUP(D1209, department!A:B, 2, FALSE)</f>
        <v>Neurology</v>
      </c>
      <c r="L1209" t="str">
        <f>VLOOKUP(C1209, provider!A:B, 2, FALSE)</f>
        <v>Dr. Sade Kikiola</v>
      </c>
      <c r="M1209" t="str">
        <f>VLOOKUP(G1209, insurance!A:B, 2, FALSE)</f>
        <v>AXA</v>
      </c>
      <c r="N1209">
        <f>VLOOKUP(B1209, patient!A:D, 4, FALSE)</f>
        <v>19</v>
      </c>
      <c r="O1209" t="str">
        <f>VLOOKUP(B1209, patient!A:C, 3, FALSE)</f>
        <v>Female</v>
      </c>
      <c r="P1209" t="str">
        <f>VLOOKUP(B1209, patient!A:F, 6, FALSE)</f>
        <v>Black</v>
      </c>
      <c r="Q1209" t="s">
        <v>486</v>
      </c>
      <c r="R1209">
        <v>549</v>
      </c>
      <c r="S1209">
        <v>23</v>
      </c>
      <c r="T1209" s="1">
        <v>45440</v>
      </c>
      <c r="U1209" s="1" t="str">
        <f t="shared" si="54"/>
        <v>Yes</v>
      </c>
      <c r="V1209">
        <v>2</v>
      </c>
      <c r="W1209" t="s">
        <v>487</v>
      </c>
      <c r="X1209" t="s">
        <v>495</v>
      </c>
      <c r="Y1209" t="str">
        <f t="shared" si="55"/>
        <v>Emergency</v>
      </c>
      <c r="Z1209" t="s">
        <v>489</v>
      </c>
      <c r="AC1209" t="s">
        <v>490</v>
      </c>
      <c r="AD1209">
        <v>400.4</v>
      </c>
      <c r="AE1209">
        <v>0</v>
      </c>
      <c r="AF1209" t="str">
        <f t="shared" si="56"/>
        <v>Apr</v>
      </c>
    </row>
    <row r="1210" spans="1:32" x14ac:dyDescent="0.25">
      <c r="A1210" s="1">
        <v>45412</v>
      </c>
      <c r="B1210">
        <v>3906</v>
      </c>
      <c r="C1210">
        <v>5</v>
      </c>
      <c r="D1210">
        <v>5</v>
      </c>
      <c r="E1210">
        <v>3</v>
      </c>
      <c r="F1210">
        <v>3</v>
      </c>
      <c r="G1210">
        <v>1</v>
      </c>
      <c r="H1210">
        <f>VLOOKUP(B1210, patient!A:E, 5, FALSE)</f>
        <v>22</v>
      </c>
      <c r="I1210" t="str">
        <f>VLOOKUP(H1210, city!A:B, 2, FALSE)</f>
        <v>Liverpool</v>
      </c>
      <c r="J1210" t="str">
        <f>VLOOKUP(E1210, diagnosis!A:B, 2, FALSE)</f>
        <v>Fracture</v>
      </c>
      <c r="K1210" t="str">
        <f>VLOOKUP(D1210, department!A:B, 2, FALSE)</f>
        <v>Pediatrics</v>
      </c>
      <c r="L1210" t="str">
        <f>VLOOKUP(C1210, provider!A:B, 2, FALSE)</f>
        <v>Dr. Sade Kikiola</v>
      </c>
      <c r="M1210" t="str">
        <f>VLOOKUP(G1210, insurance!A:B, 2, FALSE)</f>
        <v>Aviva</v>
      </c>
      <c r="N1210">
        <f>VLOOKUP(B1210, patient!A:D, 4, FALSE)</f>
        <v>62</v>
      </c>
      <c r="O1210" t="str">
        <f>VLOOKUP(B1210, patient!A:C, 3, FALSE)</f>
        <v>Male</v>
      </c>
      <c r="P1210" t="str">
        <f>VLOOKUP(B1210, patient!A:F, 6, FALSE)</f>
        <v>Asian</v>
      </c>
      <c r="Q1210" t="s">
        <v>492</v>
      </c>
      <c r="R1210">
        <v>808</v>
      </c>
      <c r="S1210">
        <v>140</v>
      </c>
      <c r="U1210" s="1" t="str">
        <f t="shared" si="54"/>
        <v>No</v>
      </c>
      <c r="V1210">
        <v>1</v>
      </c>
      <c r="W1210" t="s">
        <v>487</v>
      </c>
      <c r="X1210" t="s">
        <v>495</v>
      </c>
      <c r="Y1210" t="str">
        <f t="shared" si="55"/>
        <v>Emergency</v>
      </c>
      <c r="Z1210" t="s">
        <v>489</v>
      </c>
      <c r="AC1210" t="s">
        <v>493</v>
      </c>
      <c r="AD1210">
        <v>684.6</v>
      </c>
      <c r="AE1210">
        <v>30</v>
      </c>
      <c r="AF1210" t="str">
        <f t="shared" si="56"/>
        <v>Apr</v>
      </c>
    </row>
    <row r="1211" spans="1:32" x14ac:dyDescent="0.25">
      <c r="A1211" s="1">
        <v>45412</v>
      </c>
      <c r="B1211">
        <v>4384</v>
      </c>
      <c r="C1211">
        <v>5</v>
      </c>
      <c r="D1211">
        <v>2</v>
      </c>
      <c r="E1211">
        <v>2</v>
      </c>
      <c r="F1211">
        <v>2</v>
      </c>
      <c r="G1211">
        <v>2</v>
      </c>
      <c r="H1211">
        <f>VLOOKUP(B1211, patient!A:E, 5, FALSE)</f>
        <v>32</v>
      </c>
      <c r="I1211" t="str">
        <f>VLOOKUP(H1211, city!A:B, 2, FALSE)</f>
        <v>Manchester</v>
      </c>
      <c r="J1211" t="str">
        <f>VLOOKUP(E1211, diagnosis!A:B, 2, FALSE)</f>
        <v>Asthma</v>
      </c>
      <c r="K1211" t="str">
        <f>VLOOKUP(D1211, department!A:B, 2, FALSE)</f>
        <v>General Surgery</v>
      </c>
      <c r="L1211" t="str">
        <f>VLOOKUP(C1211, provider!A:B, 2, FALSE)</f>
        <v>Dr. Sade Kikiola</v>
      </c>
      <c r="M1211" t="str">
        <f>VLOOKUP(G1211, insurance!A:B, 2, FALSE)</f>
        <v>AXA</v>
      </c>
      <c r="N1211">
        <f>VLOOKUP(B1211, patient!A:D, 4, FALSE)</f>
        <v>43</v>
      </c>
      <c r="O1211" t="str">
        <f>VLOOKUP(B1211, patient!A:C, 3, FALSE)</f>
        <v>Male</v>
      </c>
      <c r="P1211" t="str">
        <f>VLOOKUP(B1211, patient!A:F, 6, FALSE)</f>
        <v>Black</v>
      </c>
      <c r="Q1211" t="s">
        <v>492</v>
      </c>
      <c r="R1211">
        <v>193</v>
      </c>
      <c r="S1211">
        <v>82</v>
      </c>
      <c r="U1211" s="1" t="str">
        <f t="shared" si="54"/>
        <v>No</v>
      </c>
      <c r="V1211">
        <v>2</v>
      </c>
      <c r="W1211" t="s">
        <v>492</v>
      </c>
      <c r="X1211" t="s">
        <v>488</v>
      </c>
      <c r="Y1211" t="str">
        <f t="shared" si="55"/>
        <v>Scheduled</v>
      </c>
      <c r="Z1211" t="s">
        <v>489</v>
      </c>
      <c r="AC1211" t="s">
        <v>496</v>
      </c>
      <c r="AD1211">
        <v>227.5</v>
      </c>
      <c r="AE1211">
        <v>50</v>
      </c>
      <c r="AF1211" t="str">
        <f t="shared" si="56"/>
        <v>Apr</v>
      </c>
    </row>
    <row r="1212" spans="1:32" x14ac:dyDescent="0.25">
      <c r="A1212" s="1">
        <v>45413</v>
      </c>
      <c r="B1212">
        <v>4356</v>
      </c>
      <c r="C1212">
        <v>5</v>
      </c>
      <c r="D1212">
        <v>4</v>
      </c>
      <c r="E1212">
        <v>3</v>
      </c>
      <c r="F1212">
        <v>5</v>
      </c>
      <c r="G1212">
        <v>2</v>
      </c>
      <c r="H1212">
        <f>VLOOKUP(B1212, patient!A:E, 5, FALSE)</f>
        <v>2</v>
      </c>
      <c r="I1212" t="str">
        <f>VLOOKUP(H1212, city!A:B, 2, FALSE)</f>
        <v>Birmingham</v>
      </c>
      <c r="J1212" t="str">
        <f>VLOOKUP(E1212, diagnosis!A:B, 2, FALSE)</f>
        <v>Fracture</v>
      </c>
      <c r="K1212" t="str">
        <f>VLOOKUP(D1212, department!A:B, 2, FALSE)</f>
        <v>Orthopedics</v>
      </c>
      <c r="L1212" t="str">
        <f>VLOOKUP(C1212, provider!A:B, 2, FALSE)</f>
        <v>Dr. Sade Kikiola</v>
      </c>
      <c r="M1212" t="str">
        <f>VLOOKUP(G1212, insurance!A:B, 2, FALSE)</f>
        <v>AXA</v>
      </c>
      <c r="N1212">
        <f>VLOOKUP(B1212, patient!A:D, 4, FALSE)</f>
        <v>31</v>
      </c>
      <c r="O1212" t="str">
        <f>VLOOKUP(B1212, patient!A:C, 3, FALSE)</f>
        <v>Male</v>
      </c>
      <c r="P1212" t="str">
        <f>VLOOKUP(B1212, patient!A:F, 6, FALSE)</f>
        <v>Hispanic</v>
      </c>
      <c r="Q1212" t="s">
        <v>486</v>
      </c>
      <c r="R1212">
        <v>84</v>
      </c>
      <c r="S1212">
        <v>111</v>
      </c>
      <c r="U1212" s="1" t="str">
        <f t="shared" si="54"/>
        <v>No</v>
      </c>
      <c r="V1212">
        <v>1</v>
      </c>
      <c r="W1212" t="s">
        <v>492</v>
      </c>
      <c r="X1212" t="s">
        <v>488</v>
      </c>
      <c r="Y1212" t="str">
        <f t="shared" si="55"/>
        <v>Scheduled</v>
      </c>
      <c r="Z1212" t="s">
        <v>489</v>
      </c>
      <c r="AC1212" t="s">
        <v>498</v>
      </c>
      <c r="AD1212">
        <v>143.5</v>
      </c>
      <c r="AE1212">
        <v>10</v>
      </c>
      <c r="AF1212" t="str">
        <f t="shared" si="56"/>
        <v>May</v>
      </c>
    </row>
    <row r="1213" spans="1:32" x14ac:dyDescent="0.25">
      <c r="A1213" s="1">
        <v>45413</v>
      </c>
      <c r="B1213">
        <v>1568</v>
      </c>
      <c r="C1213">
        <v>5</v>
      </c>
      <c r="D1213">
        <v>3</v>
      </c>
      <c r="E1213">
        <v>3</v>
      </c>
      <c r="F1213">
        <v>3</v>
      </c>
      <c r="G1213">
        <v>1</v>
      </c>
      <c r="H1213">
        <f>VLOOKUP(B1213, patient!A:E, 5, FALSE)</f>
        <v>29</v>
      </c>
      <c r="I1213" t="str">
        <f>VLOOKUP(H1213, city!A:B, 2, FALSE)</f>
        <v>Manchester</v>
      </c>
      <c r="J1213" t="str">
        <f>VLOOKUP(E1213, diagnosis!A:B, 2, FALSE)</f>
        <v>Fracture</v>
      </c>
      <c r="K1213" t="str">
        <f>VLOOKUP(D1213, department!A:B, 2, FALSE)</f>
        <v>Neurology</v>
      </c>
      <c r="L1213" t="str">
        <f>VLOOKUP(C1213, provider!A:B, 2, FALSE)</f>
        <v>Dr. Sade Kikiola</v>
      </c>
      <c r="M1213" t="str">
        <f>VLOOKUP(G1213, insurance!A:B, 2, FALSE)</f>
        <v>Aviva</v>
      </c>
      <c r="N1213">
        <f>VLOOKUP(B1213, patient!A:D, 4, FALSE)</f>
        <v>76</v>
      </c>
      <c r="O1213" t="str">
        <f>VLOOKUP(B1213, patient!A:C, 3, FALSE)</f>
        <v>Male</v>
      </c>
      <c r="P1213" t="str">
        <f>VLOOKUP(B1213, patient!A:F, 6, FALSE)</f>
        <v>Hispanic</v>
      </c>
      <c r="Q1213" t="s">
        <v>492</v>
      </c>
      <c r="R1213">
        <v>456</v>
      </c>
      <c r="S1213">
        <v>100</v>
      </c>
      <c r="U1213" s="1" t="str">
        <f t="shared" si="54"/>
        <v>No</v>
      </c>
      <c r="V1213">
        <v>2</v>
      </c>
      <c r="W1213" t="s">
        <v>487</v>
      </c>
      <c r="X1213" t="s">
        <v>488</v>
      </c>
      <c r="Y1213" t="str">
        <f t="shared" si="55"/>
        <v>Scheduled</v>
      </c>
      <c r="Z1213" t="s">
        <v>489</v>
      </c>
      <c r="AC1213" t="s">
        <v>498</v>
      </c>
      <c r="AD1213">
        <v>396.2</v>
      </c>
      <c r="AE1213">
        <v>10</v>
      </c>
      <c r="AF1213" t="str">
        <f t="shared" si="56"/>
        <v>May</v>
      </c>
    </row>
    <row r="1214" spans="1:32" x14ac:dyDescent="0.25">
      <c r="A1214" s="1">
        <v>45413</v>
      </c>
      <c r="B1214">
        <v>2501</v>
      </c>
      <c r="C1214">
        <v>5</v>
      </c>
      <c r="D1214">
        <v>5</v>
      </c>
      <c r="E1214">
        <v>3</v>
      </c>
      <c r="F1214">
        <v>5</v>
      </c>
      <c r="G1214">
        <v>1</v>
      </c>
      <c r="H1214">
        <f>VLOOKUP(B1214, patient!A:E, 5, FALSE)</f>
        <v>27</v>
      </c>
      <c r="I1214" t="str">
        <f>VLOOKUP(H1214, city!A:B, 2, FALSE)</f>
        <v>London</v>
      </c>
      <c r="J1214" t="str">
        <f>VLOOKUP(E1214, diagnosis!A:B, 2, FALSE)</f>
        <v>Fracture</v>
      </c>
      <c r="K1214" t="str">
        <f>VLOOKUP(D1214, department!A:B, 2, FALSE)</f>
        <v>Pediatrics</v>
      </c>
      <c r="L1214" t="str">
        <f>VLOOKUP(C1214, provider!A:B, 2, FALSE)</f>
        <v>Dr. Sade Kikiola</v>
      </c>
      <c r="M1214" t="str">
        <f>VLOOKUP(G1214, insurance!A:B, 2, FALSE)</f>
        <v>Aviva</v>
      </c>
      <c r="N1214">
        <f>VLOOKUP(B1214, patient!A:D, 4, FALSE)</f>
        <v>73</v>
      </c>
      <c r="O1214" t="str">
        <f>VLOOKUP(B1214, patient!A:C, 3, FALSE)</f>
        <v>Male</v>
      </c>
      <c r="P1214" t="str">
        <f>VLOOKUP(B1214, patient!A:F, 6, FALSE)</f>
        <v>White</v>
      </c>
      <c r="Q1214" t="s">
        <v>486</v>
      </c>
      <c r="R1214">
        <v>298</v>
      </c>
      <c r="S1214">
        <v>57</v>
      </c>
      <c r="U1214" s="1" t="str">
        <f t="shared" si="54"/>
        <v>No</v>
      </c>
      <c r="V1214">
        <v>1</v>
      </c>
      <c r="W1214" t="s">
        <v>492</v>
      </c>
      <c r="X1214" t="s">
        <v>488</v>
      </c>
      <c r="Y1214" t="str">
        <f t="shared" si="55"/>
        <v>Scheduled</v>
      </c>
      <c r="Z1214" t="s">
        <v>489</v>
      </c>
      <c r="AC1214" t="s">
        <v>498</v>
      </c>
      <c r="AD1214">
        <v>255.5</v>
      </c>
      <c r="AE1214">
        <v>10</v>
      </c>
      <c r="AF1214" t="str">
        <f t="shared" si="56"/>
        <v>May</v>
      </c>
    </row>
    <row r="1215" spans="1:32" x14ac:dyDescent="0.25">
      <c r="A1215" s="1">
        <v>45413</v>
      </c>
      <c r="B1215">
        <v>604</v>
      </c>
      <c r="C1215">
        <v>5</v>
      </c>
      <c r="D1215">
        <v>1</v>
      </c>
      <c r="E1215">
        <v>2</v>
      </c>
      <c r="F1215">
        <v>2</v>
      </c>
      <c r="G1215">
        <v>3</v>
      </c>
      <c r="H1215">
        <f>VLOOKUP(B1215, patient!A:E, 5, FALSE)</f>
        <v>28</v>
      </c>
      <c r="I1215" t="str">
        <f>VLOOKUP(H1215, city!A:B, 2, FALSE)</f>
        <v>London</v>
      </c>
      <c r="J1215" t="str">
        <f>VLOOKUP(E1215, diagnosis!A:B, 2, FALSE)</f>
        <v>Asthma</v>
      </c>
      <c r="K1215" t="str">
        <f>VLOOKUP(D1215, department!A:B, 2, FALSE)</f>
        <v>Cardiology</v>
      </c>
      <c r="L1215" t="str">
        <f>VLOOKUP(C1215, provider!A:B, 2, FALSE)</f>
        <v>Dr. Sade Kikiola</v>
      </c>
      <c r="M1215" t="str">
        <f>VLOOKUP(G1215, insurance!A:B, 2, FALSE)</f>
        <v>Allianz</v>
      </c>
      <c r="N1215">
        <f>VLOOKUP(B1215, patient!A:D, 4, FALSE)</f>
        <v>68</v>
      </c>
      <c r="O1215" t="str">
        <f>VLOOKUP(B1215, patient!A:C, 3, FALSE)</f>
        <v>Female</v>
      </c>
      <c r="P1215" t="str">
        <f>VLOOKUP(B1215, patient!A:F, 6, FALSE)</f>
        <v>Hispanic</v>
      </c>
      <c r="Q1215" t="s">
        <v>486</v>
      </c>
      <c r="R1215">
        <v>577</v>
      </c>
      <c r="S1215">
        <v>71</v>
      </c>
      <c r="U1215" s="1" t="str">
        <f t="shared" si="54"/>
        <v>No</v>
      </c>
      <c r="V1215">
        <v>2</v>
      </c>
      <c r="W1215" t="s">
        <v>492</v>
      </c>
      <c r="X1215" t="s">
        <v>488</v>
      </c>
      <c r="Y1215" t="str">
        <f t="shared" si="55"/>
        <v>Scheduled</v>
      </c>
      <c r="Z1215" t="s">
        <v>489</v>
      </c>
      <c r="AC1215" t="s">
        <v>496</v>
      </c>
      <c r="AD1215">
        <v>488.6</v>
      </c>
      <c r="AE1215">
        <v>50</v>
      </c>
      <c r="AF1215" t="str">
        <f t="shared" si="56"/>
        <v>May</v>
      </c>
    </row>
    <row r="1216" spans="1:32" x14ac:dyDescent="0.25">
      <c r="A1216" s="1">
        <v>45413</v>
      </c>
      <c r="B1216">
        <v>2057</v>
      </c>
      <c r="C1216">
        <v>5</v>
      </c>
      <c r="D1216">
        <v>5</v>
      </c>
      <c r="E1216">
        <v>4</v>
      </c>
      <c r="F1216">
        <v>2</v>
      </c>
      <c r="G1216">
        <v>1</v>
      </c>
      <c r="H1216">
        <f>VLOOKUP(B1216, patient!A:E, 5, FALSE)</f>
        <v>38</v>
      </c>
      <c r="I1216" t="str">
        <f>VLOOKUP(H1216, city!A:B, 2, FALSE)</f>
        <v>Sheffield</v>
      </c>
      <c r="J1216" t="str">
        <f>VLOOKUP(E1216, diagnosis!A:B, 2, FALSE)</f>
        <v>Hypertension</v>
      </c>
      <c r="K1216" t="str">
        <f>VLOOKUP(D1216, department!A:B, 2, FALSE)</f>
        <v>Pediatrics</v>
      </c>
      <c r="L1216" t="str">
        <f>VLOOKUP(C1216, provider!A:B, 2, FALSE)</f>
        <v>Dr. Sade Kikiola</v>
      </c>
      <c r="M1216" t="str">
        <f>VLOOKUP(G1216, insurance!A:B, 2, FALSE)</f>
        <v>Aviva</v>
      </c>
      <c r="N1216">
        <f>VLOOKUP(B1216, patient!A:D, 4, FALSE)</f>
        <v>24</v>
      </c>
      <c r="O1216" t="str">
        <f>VLOOKUP(B1216, patient!A:C, 3, FALSE)</f>
        <v>Female</v>
      </c>
      <c r="P1216" t="str">
        <f>VLOOKUP(B1216, patient!A:F, 6, FALSE)</f>
        <v>Asian</v>
      </c>
      <c r="Q1216" t="s">
        <v>486</v>
      </c>
      <c r="R1216">
        <v>489</v>
      </c>
      <c r="S1216">
        <v>176</v>
      </c>
      <c r="T1216" s="1">
        <v>45435</v>
      </c>
      <c r="U1216" s="1" t="str">
        <f t="shared" si="54"/>
        <v>Yes</v>
      </c>
      <c r="V1216">
        <v>1</v>
      </c>
      <c r="W1216" t="s">
        <v>487</v>
      </c>
      <c r="X1216" t="s">
        <v>495</v>
      </c>
      <c r="Y1216" t="str">
        <f t="shared" si="55"/>
        <v>Emergency</v>
      </c>
      <c r="Z1216" t="s">
        <v>489</v>
      </c>
      <c r="AC1216" t="s">
        <v>490</v>
      </c>
      <c r="AD1216">
        <v>465.5</v>
      </c>
      <c r="AE1216">
        <v>0</v>
      </c>
      <c r="AF1216" t="str">
        <f t="shared" si="56"/>
        <v>May</v>
      </c>
    </row>
    <row r="1217" spans="1:32" x14ac:dyDescent="0.25">
      <c r="A1217" s="1">
        <v>45413</v>
      </c>
      <c r="B1217">
        <v>3264</v>
      </c>
      <c r="C1217">
        <v>5</v>
      </c>
      <c r="D1217">
        <v>2</v>
      </c>
      <c r="E1217">
        <v>4</v>
      </c>
      <c r="F1217">
        <v>2</v>
      </c>
      <c r="G1217">
        <v>3</v>
      </c>
      <c r="H1217">
        <f>VLOOKUP(B1217, patient!A:E, 5, FALSE)</f>
        <v>18</v>
      </c>
      <c r="I1217" t="str">
        <f>VLOOKUP(H1217, city!A:B, 2, FALSE)</f>
        <v>Leeds</v>
      </c>
      <c r="J1217" t="str">
        <f>VLOOKUP(E1217, diagnosis!A:B, 2, FALSE)</f>
        <v>Hypertension</v>
      </c>
      <c r="K1217" t="str">
        <f>VLOOKUP(D1217, department!A:B, 2, FALSE)</f>
        <v>General Surgery</v>
      </c>
      <c r="L1217" t="str">
        <f>VLOOKUP(C1217, provider!A:B, 2, FALSE)</f>
        <v>Dr. Sade Kikiola</v>
      </c>
      <c r="M1217" t="str">
        <f>VLOOKUP(G1217, insurance!A:B, 2, FALSE)</f>
        <v>Allianz</v>
      </c>
      <c r="N1217">
        <f>VLOOKUP(B1217, patient!A:D, 4, FALSE)</f>
        <v>20</v>
      </c>
      <c r="O1217" t="str">
        <f>VLOOKUP(B1217, patient!A:C, 3, FALSE)</f>
        <v>Female</v>
      </c>
      <c r="P1217" t="str">
        <f>VLOOKUP(B1217, patient!A:F, 6, FALSE)</f>
        <v>Asian</v>
      </c>
      <c r="Q1217" t="s">
        <v>492</v>
      </c>
      <c r="R1217">
        <v>436</v>
      </c>
      <c r="S1217">
        <v>187</v>
      </c>
      <c r="U1217" s="1" t="str">
        <f t="shared" si="54"/>
        <v>No</v>
      </c>
      <c r="V1217">
        <v>2</v>
      </c>
      <c r="W1217" t="s">
        <v>487</v>
      </c>
      <c r="X1217" t="s">
        <v>495</v>
      </c>
      <c r="Y1217" t="str">
        <f t="shared" si="55"/>
        <v>Emergency</v>
      </c>
      <c r="Z1217" t="s">
        <v>489</v>
      </c>
      <c r="AC1217" t="s">
        <v>498</v>
      </c>
      <c r="AD1217">
        <v>443.1</v>
      </c>
      <c r="AE1217">
        <v>10</v>
      </c>
      <c r="AF1217" t="str">
        <f t="shared" si="56"/>
        <v>May</v>
      </c>
    </row>
    <row r="1218" spans="1:32" x14ac:dyDescent="0.25">
      <c r="A1218" s="1">
        <v>45413</v>
      </c>
      <c r="B1218">
        <v>464</v>
      </c>
      <c r="C1218">
        <v>5</v>
      </c>
      <c r="D1218">
        <v>2</v>
      </c>
      <c r="E1218">
        <v>1</v>
      </c>
      <c r="F1218">
        <v>2</v>
      </c>
      <c r="G1218">
        <v>3</v>
      </c>
      <c r="H1218">
        <f>VLOOKUP(B1218, patient!A:E, 5, FALSE)</f>
        <v>16</v>
      </c>
      <c r="I1218" t="str">
        <f>VLOOKUP(H1218, city!A:B, 2, FALSE)</f>
        <v>Glasgow</v>
      </c>
      <c r="J1218" t="str">
        <f>VLOOKUP(E1218, diagnosis!A:B, 2, FALSE)</f>
        <v>Appendicitis</v>
      </c>
      <c r="K1218" t="str">
        <f>VLOOKUP(D1218, department!A:B, 2, FALSE)</f>
        <v>General Surgery</v>
      </c>
      <c r="L1218" t="str">
        <f>VLOOKUP(C1218, provider!A:B, 2, FALSE)</f>
        <v>Dr. Sade Kikiola</v>
      </c>
      <c r="M1218" t="str">
        <f>VLOOKUP(G1218, insurance!A:B, 2, FALSE)</f>
        <v>Allianz</v>
      </c>
      <c r="N1218">
        <f>VLOOKUP(B1218, patient!A:D, 4, FALSE)</f>
        <v>64</v>
      </c>
      <c r="O1218" t="str">
        <f>VLOOKUP(B1218, patient!A:C, 3, FALSE)</f>
        <v>Male</v>
      </c>
      <c r="P1218" t="str">
        <f>VLOOKUP(B1218, patient!A:F, 6, FALSE)</f>
        <v>Asian</v>
      </c>
      <c r="Q1218" t="s">
        <v>486</v>
      </c>
      <c r="R1218">
        <v>804</v>
      </c>
      <c r="S1218">
        <v>27</v>
      </c>
      <c r="T1218" s="1">
        <v>45438</v>
      </c>
      <c r="U1218" s="1" t="str">
        <f t="shared" si="54"/>
        <v>Yes</v>
      </c>
      <c r="V1218">
        <v>1</v>
      </c>
      <c r="W1218" t="s">
        <v>492</v>
      </c>
      <c r="X1218" t="s">
        <v>488</v>
      </c>
      <c r="Y1218" t="str">
        <f t="shared" si="55"/>
        <v>Scheduled</v>
      </c>
      <c r="Z1218" t="s">
        <v>489</v>
      </c>
      <c r="AC1218" t="s">
        <v>490</v>
      </c>
      <c r="AD1218">
        <v>581.70000000000005</v>
      </c>
      <c r="AE1218">
        <v>0</v>
      </c>
      <c r="AF1218" t="str">
        <f t="shared" si="56"/>
        <v>May</v>
      </c>
    </row>
    <row r="1219" spans="1:32" x14ac:dyDescent="0.25">
      <c r="A1219" s="1">
        <v>45413</v>
      </c>
      <c r="B1219">
        <v>2204</v>
      </c>
      <c r="C1219">
        <v>5</v>
      </c>
      <c r="D1219">
        <v>1</v>
      </c>
      <c r="E1219">
        <v>3</v>
      </c>
      <c r="F1219">
        <v>5</v>
      </c>
      <c r="G1219">
        <v>1</v>
      </c>
      <c r="H1219">
        <f>VLOOKUP(B1219, patient!A:E, 5, FALSE)</f>
        <v>36</v>
      </c>
      <c r="I1219" t="str">
        <f>VLOOKUP(H1219, city!A:B, 2, FALSE)</f>
        <v>Newcastle</v>
      </c>
      <c r="J1219" t="str">
        <f>VLOOKUP(E1219, diagnosis!A:B, 2, FALSE)</f>
        <v>Fracture</v>
      </c>
      <c r="K1219" t="str">
        <f>VLOOKUP(D1219, department!A:B, 2, FALSE)</f>
        <v>Cardiology</v>
      </c>
      <c r="L1219" t="str">
        <f>VLOOKUP(C1219, provider!A:B, 2, FALSE)</f>
        <v>Dr. Sade Kikiola</v>
      </c>
      <c r="M1219" t="str">
        <f>VLOOKUP(G1219, insurance!A:B, 2, FALSE)</f>
        <v>Aviva</v>
      </c>
      <c r="N1219">
        <f>VLOOKUP(B1219, patient!A:D, 4, FALSE)</f>
        <v>40</v>
      </c>
      <c r="O1219" t="str">
        <f>VLOOKUP(B1219, patient!A:C, 3, FALSE)</f>
        <v>Male</v>
      </c>
      <c r="P1219" t="str">
        <f>VLOOKUP(B1219, patient!A:F, 6, FALSE)</f>
        <v>Asian</v>
      </c>
      <c r="Q1219" t="s">
        <v>491</v>
      </c>
      <c r="R1219">
        <v>876</v>
      </c>
      <c r="S1219">
        <v>124</v>
      </c>
      <c r="U1219" s="1" t="str">
        <f t="shared" ref="U1219:U1282" si="57">IF(T1219&lt;&gt;"", "Yes", "No")</f>
        <v>No</v>
      </c>
      <c r="V1219">
        <v>2</v>
      </c>
      <c r="W1219" t="s">
        <v>492</v>
      </c>
      <c r="X1219" t="s">
        <v>495</v>
      </c>
      <c r="Y1219" t="str">
        <f t="shared" ref="Y1219:Y1282" si="58">IF(TRIM(X1219)="yes", "Emergency", "Scheduled")</f>
        <v>Emergency</v>
      </c>
      <c r="Z1219" t="s">
        <v>489</v>
      </c>
      <c r="AC1219" t="s">
        <v>496</v>
      </c>
      <c r="AD1219">
        <v>735</v>
      </c>
      <c r="AE1219">
        <v>50</v>
      </c>
      <c r="AF1219" t="str">
        <f t="shared" ref="AF1219:AF1282" si="59">TEXT(A1219, "mmm")</f>
        <v>May</v>
      </c>
    </row>
    <row r="1220" spans="1:32" x14ac:dyDescent="0.25">
      <c r="A1220" s="1">
        <v>45413</v>
      </c>
      <c r="B1220">
        <v>2253</v>
      </c>
      <c r="C1220">
        <v>5</v>
      </c>
      <c r="D1220">
        <v>3</v>
      </c>
      <c r="E1220">
        <v>4</v>
      </c>
      <c r="F1220">
        <v>3</v>
      </c>
      <c r="G1220">
        <v>2</v>
      </c>
      <c r="H1220">
        <f>VLOOKUP(B1220, patient!A:E, 5, FALSE)</f>
        <v>9</v>
      </c>
      <c r="I1220" t="str">
        <f>VLOOKUP(H1220, city!A:B, 2, FALSE)</f>
        <v>Edinburgh</v>
      </c>
      <c r="J1220" t="str">
        <f>VLOOKUP(E1220, diagnosis!A:B, 2, FALSE)</f>
        <v>Hypertension</v>
      </c>
      <c r="K1220" t="str">
        <f>VLOOKUP(D1220, department!A:B, 2, FALSE)</f>
        <v>Neurology</v>
      </c>
      <c r="L1220" t="str">
        <f>VLOOKUP(C1220, provider!A:B, 2, FALSE)</f>
        <v>Dr. Sade Kikiola</v>
      </c>
      <c r="M1220" t="str">
        <f>VLOOKUP(G1220, insurance!A:B, 2, FALSE)</f>
        <v>AXA</v>
      </c>
      <c r="N1220">
        <f>VLOOKUP(B1220, patient!A:D, 4, FALSE)</f>
        <v>63</v>
      </c>
      <c r="O1220" t="str">
        <f>VLOOKUP(B1220, patient!A:C, 3, FALSE)</f>
        <v>Male</v>
      </c>
      <c r="P1220" t="str">
        <f>VLOOKUP(B1220, patient!A:F, 6, FALSE)</f>
        <v>Black</v>
      </c>
      <c r="Q1220" t="s">
        <v>486</v>
      </c>
      <c r="R1220">
        <v>413</v>
      </c>
      <c r="S1220">
        <v>182</v>
      </c>
      <c r="T1220" s="1">
        <v>45423</v>
      </c>
      <c r="U1220" s="1" t="str">
        <f t="shared" si="57"/>
        <v>Yes</v>
      </c>
      <c r="V1220">
        <v>1</v>
      </c>
      <c r="W1220" t="s">
        <v>494</v>
      </c>
      <c r="X1220" t="s">
        <v>495</v>
      </c>
      <c r="Y1220" t="str">
        <f t="shared" si="58"/>
        <v>Emergency</v>
      </c>
      <c r="Z1220" t="s">
        <v>489</v>
      </c>
      <c r="AC1220" t="s">
        <v>490</v>
      </c>
      <c r="AD1220">
        <v>416.5</v>
      </c>
      <c r="AE1220">
        <v>0</v>
      </c>
      <c r="AF1220" t="str">
        <f t="shared" si="59"/>
        <v>May</v>
      </c>
    </row>
    <row r="1221" spans="1:32" x14ac:dyDescent="0.25">
      <c r="A1221" s="1">
        <v>45413</v>
      </c>
      <c r="B1221">
        <v>2590</v>
      </c>
      <c r="C1221">
        <v>5</v>
      </c>
      <c r="D1221">
        <v>2</v>
      </c>
      <c r="E1221">
        <v>1</v>
      </c>
      <c r="F1221">
        <v>2</v>
      </c>
      <c r="G1221">
        <v>2</v>
      </c>
      <c r="H1221">
        <f>VLOOKUP(B1221, patient!A:E, 5, FALSE)</f>
        <v>32</v>
      </c>
      <c r="I1221" t="str">
        <f>VLOOKUP(H1221, city!A:B, 2, FALSE)</f>
        <v>Manchester</v>
      </c>
      <c r="J1221" t="str">
        <f>VLOOKUP(E1221, diagnosis!A:B, 2, FALSE)</f>
        <v>Appendicitis</v>
      </c>
      <c r="K1221" t="str">
        <f>VLOOKUP(D1221, department!A:B, 2, FALSE)</f>
        <v>General Surgery</v>
      </c>
      <c r="L1221" t="str">
        <f>VLOOKUP(C1221, provider!A:B, 2, FALSE)</f>
        <v>Dr. Sade Kikiola</v>
      </c>
      <c r="M1221" t="str">
        <f>VLOOKUP(G1221, insurance!A:B, 2, FALSE)</f>
        <v>AXA</v>
      </c>
      <c r="N1221">
        <f>VLOOKUP(B1221, patient!A:D, 4, FALSE)</f>
        <v>60</v>
      </c>
      <c r="O1221" t="str">
        <f>VLOOKUP(B1221, patient!A:C, 3, FALSE)</f>
        <v>Female</v>
      </c>
      <c r="P1221" t="str">
        <f>VLOOKUP(B1221, patient!A:F, 6, FALSE)</f>
        <v>Asian</v>
      </c>
      <c r="Q1221" t="s">
        <v>486</v>
      </c>
      <c r="R1221">
        <v>806</v>
      </c>
      <c r="S1221">
        <v>134</v>
      </c>
      <c r="T1221" s="1">
        <v>45439</v>
      </c>
      <c r="U1221" s="1" t="str">
        <f t="shared" si="57"/>
        <v>Yes</v>
      </c>
      <c r="V1221">
        <v>2</v>
      </c>
      <c r="W1221" t="s">
        <v>492</v>
      </c>
      <c r="X1221" t="s">
        <v>488</v>
      </c>
      <c r="Y1221" t="str">
        <f t="shared" si="58"/>
        <v>Scheduled</v>
      </c>
      <c r="Z1221" t="s">
        <v>489</v>
      </c>
      <c r="AC1221" t="s">
        <v>490</v>
      </c>
      <c r="AD1221">
        <v>658</v>
      </c>
      <c r="AE1221">
        <v>0</v>
      </c>
      <c r="AF1221" t="str">
        <f t="shared" si="59"/>
        <v>May</v>
      </c>
    </row>
    <row r="1222" spans="1:32" x14ac:dyDescent="0.25">
      <c r="A1222" s="1">
        <v>45414</v>
      </c>
      <c r="B1222">
        <v>4568</v>
      </c>
      <c r="C1222">
        <v>5</v>
      </c>
      <c r="D1222">
        <v>3</v>
      </c>
      <c r="E1222">
        <v>5</v>
      </c>
      <c r="F1222">
        <v>1</v>
      </c>
      <c r="G1222">
        <v>2</v>
      </c>
      <c r="H1222">
        <f>VLOOKUP(B1222, patient!A:E, 5, FALSE)</f>
        <v>34</v>
      </c>
      <c r="I1222" t="str">
        <f>VLOOKUP(H1222, city!A:B, 2, FALSE)</f>
        <v>Newcastle</v>
      </c>
      <c r="J1222" t="str">
        <f>VLOOKUP(E1222, diagnosis!A:B, 2, FALSE)</f>
        <v>Migraine</v>
      </c>
      <c r="K1222" t="str">
        <f>VLOOKUP(D1222, department!A:B, 2, FALSE)</f>
        <v>Neurology</v>
      </c>
      <c r="L1222" t="str">
        <f>VLOOKUP(C1222, provider!A:B, 2, FALSE)</f>
        <v>Dr. Sade Kikiola</v>
      </c>
      <c r="M1222" t="str">
        <f>VLOOKUP(G1222, insurance!A:B, 2, FALSE)</f>
        <v>AXA</v>
      </c>
      <c r="N1222">
        <f>VLOOKUP(B1222, patient!A:D, 4, FALSE)</f>
        <v>64</v>
      </c>
      <c r="O1222" t="str">
        <f>VLOOKUP(B1222, patient!A:C, 3, FALSE)</f>
        <v>Female</v>
      </c>
      <c r="P1222" t="str">
        <f>VLOOKUP(B1222, patient!A:F, 6, FALSE)</f>
        <v>Black</v>
      </c>
      <c r="Q1222" t="s">
        <v>486</v>
      </c>
      <c r="R1222">
        <v>658</v>
      </c>
      <c r="S1222">
        <v>142</v>
      </c>
      <c r="T1222" s="1">
        <v>45440</v>
      </c>
      <c r="U1222" s="1" t="str">
        <f t="shared" si="57"/>
        <v>Yes</v>
      </c>
      <c r="V1222">
        <v>1</v>
      </c>
      <c r="W1222" t="s">
        <v>494</v>
      </c>
      <c r="X1222" t="s">
        <v>495</v>
      </c>
      <c r="Y1222" t="str">
        <f t="shared" si="58"/>
        <v>Emergency</v>
      </c>
      <c r="Z1222" t="s">
        <v>489</v>
      </c>
      <c r="AC1222" t="s">
        <v>490</v>
      </c>
      <c r="AD1222">
        <v>560</v>
      </c>
      <c r="AE1222">
        <v>0</v>
      </c>
      <c r="AF1222" t="str">
        <f t="shared" si="59"/>
        <v>May</v>
      </c>
    </row>
    <row r="1223" spans="1:32" x14ac:dyDescent="0.25">
      <c r="A1223" s="1">
        <v>45414</v>
      </c>
      <c r="B1223">
        <v>988</v>
      </c>
      <c r="C1223">
        <v>5</v>
      </c>
      <c r="D1223">
        <v>3</v>
      </c>
      <c r="E1223">
        <v>3</v>
      </c>
      <c r="F1223">
        <v>5</v>
      </c>
      <c r="G1223">
        <v>1</v>
      </c>
      <c r="H1223">
        <f>VLOOKUP(B1223, patient!A:E, 5, FALSE)</f>
        <v>37</v>
      </c>
      <c r="I1223" t="str">
        <f>VLOOKUP(H1223, city!A:B, 2, FALSE)</f>
        <v>Sheffield</v>
      </c>
      <c r="J1223" t="str">
        <f>VLOOKUP(E1223, diagnosis!A:B, 2, FALSE)</f>
        <v>Fracture</v>
      </c>
      <c r="K1223" t="str">
        <f>VLOOKUP(D1223, department!A:B, 2, FALSE)</f>
        <v>Neurology</v>
      </c>
      <c r="L1223" t="str">
        <f>VLOOKUP(C1223, provider!A:B, 2, FALSE)</f>
        <v>Dr. Sade Kikiola</v>
      </c>
      <c r="M1223" t="str">
        <f>VLOOKUP(G1223, insurance!A:B, 2, FALSE)</f>
        <v>Aviva</v>
      </c>
      <c r="N1223">
        <f>VLOOKUP(B1223, patient!A:D, 4, FALSE)</f>
        <v>77</v>
      </c>
      <c r="O1223" t="str">
        <f>VLOOKUP(B1223, patient!A:C, 3, FALSE)</f>
        <v>Male</v>
      </c>
      <c r="P1223" t="str">
        <f>VLOOKUP(B1223, patient!A:F, 6, FALSE)</f>
        <v>Asian</v>
      </c>
      <c r="Q1223" t="s">
        <v>486</v>
      </c>
      <c r="R1223">
        <v>185</v>
      </c>
      <c r="S1223">
        <v>35</v>
      </c>
      <c r="U1223" s="1" t="str">
        <f t="shared" si="57"/>
        <v>No</v>
      </c>
      <c r="V1223">
        <v>2</v>
      </c>
      <c r="W1223" t="s">
        <v>492</v>
      </c>
      <c r="X1223" t="s">
        <v>488</v>
      </c>
      <c r="Y1223" t="str">
        <f t="shared" si="58"/>
        <v>Scheduled</v>
      </c>
      <c r="Z1223" t="s">
        <v>489</v>
      </c>
      <c r="AC1223" t="s">
        <v>496</v>
      </c>
      <c r="AD1223">
        <v>189</v>
      </c>
      <c r="AE1223">
        <v>50</v>
      </c>
      <c r="AF1223" t="str">
        <f t="shared" si="59"/>
        <v>May</v>
      </c>
    </row>
    <row r="1224" spans="1:32" x14ac:dyDescent="0.25">
      <c r="A1224" s="1">
        <v>45414</v>
      </c>
      <c r="B1224">
        <v>4564</v>
      </c>
      <c r="C1224">
        <v>5</v>
      </c>
      <c r="D1224">
        <v>5</v>
      </c>
      <c r="E1224">
        <v>4</v>
      </c>
      <c r="F1224">
        <v>2</v>
      </c>
      <c r="G1224">
        <v>2</v>
      </c>
      <c r="H1224">
        <f>VLOOKUP(B1224, patient!A:E, 5, FALSE)</f>
        <v>17</v>
      </c>
      <c r="I1224" t="str">
        <f>VLOOKUP(H1224, city!A:B, 2, FALSE)</f>
        <v>Leeds</v>
      </c>
      <c r="J1224" t="str">
        <f>VLOOKUP(E1224, diagnosis!A:B, 2, FALSE)</f>
        <v>Hypertension</v>
      </c>
      <c r="K1224" t="str">
        <f>VLOOKUP(D1224, department!A:B, 2, FALSE)</f>
        <v>Pediatrics</v>
      </c>
      <c r="L1224" t="str">
        <f>VLOOKUP(C1224, provider!A:B, 2, FALSE)</f>
        <v>Dr. Sade Kikiola</v>
      </c>
      <c r="M1224" t="str">
        <f>VLOOKUP(G1224, insurance!A:B, 2, FALSE)</f>
        <v>AXA</v>
      </c>
      <c r="N1224">
        <f>VLOOKUP(B1224, patient!A:D, 4, FALSE)</f>
        <v>62</v>
      </c>
      <c r="O1224" t="str">
        <f>VLOOKUP(B1224, patient!A:C, 3, FALSE)</f>
        <v>Female</v>
      </c>
      <c r="P1224" t="str">
        <f>VLOOKUP(B1224, patient!A:F, 6, FALSE)</f>
        <v>Black</v>
      </c>
      <c r="Q1224" t="s">
        <v>492</v>
      </c>
      <c r="R1224">
        <v>386</v>
      </c>
      <c r="S1224">
        <v>37</v>
      </c>
      <c r="U1224" s="1" t="str">
        <f t="shared" si="57"/>
        <v>No</v>
      </c>
      <c r="V1224">
        <v>1</v>
      </c>
      <c r="W1224" t="s">
        <v>494</v>
      </c>
      <c r="X1224" t="s">
        <v>495</v>
      </c>
      <c r="Y1224" t="str">
        <f t="shared" si="58"/>
        <v>Emergency</v>
      </c>
      <c r="Z1224" t="s">
        <v>489</v>
      </c>
      <c r="AC1224" t="s">
        <v>498</v>
      </c>
      <c r="AD1224">
        <v>303.10000000000002</v>
      </c>
      <c r="AE1224">
        <v>10</v>
      </c>
      <c r="AF1224" t="str">
        <f t="shared" si="59"/>
        <v>May</v>
      </c>
    </row>
    <row r="1225" spans="1:32" x14ac:dyDescent="0.25">
      <c r="A1225" s="1">
        <v>45414</v>
      </c>
      <c r="B1225">
        <v>2919</v>
      </c>
      <c r="C1225">
        <v>5</v>
      </c>
      <c r="D1225">
        <v>3</v>
      </c>
      <c r="E1225">
        <v>4</v>
      </c>
      <c r="F1225">
        <v>4</v>
      </c>
      <c r="G1225">
        <v>3</v>
      </c>
      <c r="H1225">
        <f>VLOOKUP(B1225, patient!A:E, 5, FALSE)</f>
        <v>35</v>
      </c>
      <c r="I1225" t="str">
        <f>VLOOKUP(H1225, city!A:B, 2, FALSE)</f>
        <v>Newcastle</v>
      </c>
      <c r="J1225" t="str">
        <f>VLOOKUP(E1225, diagnosis!A:B, 2, FALSE)</f>
        <v>Hypertension</v>
      </c>
      <c r="K1225" t="str">
        <f>VLOOKUP(D1225, department!A:B, 2, FALSE)</f>
        <v>Neurology</v>
      </c>
      <c r="L1225" t="str">
        <f>VLOOKUP(C1225, provider!A:B, 2, FALSE)</f>
        <v>Dr. Sade Kikiola</v>
      </c>
      <c r="M1225" t="str">
        <f>VLOOKUP(G1225, insurance!A:B, 2, FALSE)</f>
        <v>Allianz</v>
      </c>
      <c r="N1225">
        <f>VLOOKUP(B1225, patient!A:D, 4, FALSE)</f>
        <v>35</v>
      </c>
      <c r="O1225" t="str">
        <f>VLOOKUP(B1225, patient!A:C, 3, FALSE)</f>
        <v>Male</v>
      </c>
      <c r="P1225" t="str">
        <f>VLOOKUP(B1225, patient!A:F, 6, FALSE)</f>
        <v>Asian</v>
      </c>
      <c r="Q1225" t="s">
        <v>491</v>
      </c>
      <c r="R1225">
        <v>207</v>
      </c>
      <c r="S1225">
        <v>53</v>
      </c>
      <c r="U1225" s="1" t="str">
        <f t="shared" si="57"/>
        <v>No</v>
      </c>
      <c r="V1225">
        <v>2</v>
      </c>
      <c r="W1225" t="s">
        <v>494</v>
      </c>
      <c r="X1225" t="s">
        <v>495</v>
      </c>
      <c r="Y1225" t="str">
        <f t="shared" si="58"/>
        <v>Emergency</v>
      </c>
      <c r="Z1225" t="s">
        <v>489</v>
      </c>
      <c r="AC1225" t="s">
        <v>498</v>
      </c>
      <c r="AD1225">
        <v>189</v>
      </c>
      <c r="AE1225">
        <v>10</v>
      </c>
      <c r="AF1225" t="str">
        <f t="shared" si="59"/>
        <v>May</v>
      </c>
    </row>
    <row r="1226" spans="1:32" x14ac:dyDescent="0.25">
      <c r="A1226" s="1">
        <v>45414</v>
      </c>
      <c r="B1226">
        <v>1325</v>
      </c>
      <c r="C1226">
        <v>5</v>
      </c>
      <c r="D1226">
        <v>2</v>
      </c>
      <c r="E1226">
        <v>4</v>
      </c>
      <c r="F1226">
        <v>2</v>
      </c>
      <c r="G1226">
        <v>1</v>
      </c>
      <c r="H1226">
        <f>VLOOKUP(B1226, patient!A:E, 5, FALSE)</f>
        <v>35</v>
      </c>
      <c r="I1226" t="str">
        <f>VLOOKUP(H1226, city!A:B, 2, FALSE)</f>
        <v>Newcastle</v>
      </c>
      <c r="J1226" t="str">
        <f>VLOOKUP(E1226, diagnosis!A:B, 2, FALSE)</f>
        <v>Hypertension</v>
      </c>
      <c r="K1226" t="str">
        <f>VLOOKUP(D1226, department!A:B, 2, FALSE)</f>
        <v>General Surgery</v>
      </c>
      <c r="L1226" t="str">
        <f>VLOOKUP(C1226, provider!A:B, 2, FALSE)</f>
        <v>Dr. Sade Kikiola</v>
      </c>
      <c r="M1226" t="str">
        <f>VLOOKUP(G1226, insurance!A:B, 2, FALSE)</f>
        <v>Aviva</v>
      </c>
      <c r="N1226">
        <f>VLOOKUP(B1226, patient!A:D, 4, FALSE)</f>
        <v>75</v>
      </c>
      <c r="O1226" t="str">
        <f>VLOOKUP(B1226, patient!A:C, 3, FALSE)</f>
        <v>Female</v>
      </c>
      <c r="P1226" t="str">
        <f>VLOOKUP(B1226, patient!A:F, 6, FALSE)</f>
        <v>Black</v>
      </c>
      <c r="Q1226" t="s">
        <v>491</v>
      </c>
      <c r="R1226">
        <v>62</v>
      </c>
      <c r="S1226">
        <v>151</v>
      </c>
      <c r="U1226" s="1" t="str">
        <f t="shared" si="57"/>
        <v>No</v>
      </c>
      <c r="V1226">
        <v>1</v>
      </c>
      <c r="W1226" t="s">
        <v>487</v>
      </c>
      <c r="X1226" t="s">
        <v>488</v>
      </c>
      <c r="Y1226" t="str">
        <f t="shared" si="58"/>
        <v>Scheduled</v>
      </c>
      <c r="Z1226" t="s">
        <v>489</v>
      </c>
      <c r="AC1226" t="s">
        <v>498</v>
      </c>
      <c r="AD1226">
        <v>156.1</v>
      </c>
      <c r="AE1226">
        <v>10</v>
      </c>
      <c r="AF1226" t="str">
        <f t="shared" si="59"/>
        <v>May</v>
      </c>
    </row>
    <row r="1227" spans="1:32" x14ac:dyDescent="0.25">
      <c r="A1227" s="1">
        <v>45414</v>
      </c>
      <c r="B1227">
        <v>2838</v>
      </c>
      <c r="C1227">
        <v>5</v>
      </c>
      <c r="D1227">
        <v>2</v>
      </c>
      <c r="E1227">
        <v>1</v>
      </c>
      <c r="F1227">
        <v>2</v>
      </c>
      <c r="G1227">
        <v>3</v>
      </c>
      <c r="H1227">
        <f>VLOOKUP(B1227, patient!A:E, 5, FALSE)</f>
        <v>27</v>
      </c>
      <c r="I1227" t="str">
        <f>VLOOKUP(H1227, city!A:B, 2, FALSE)</f>
        <v>London</v>
      </c>
      <c r="J1227" t="str">
        <f>VLOOKUP(E1227, diagnosis!A:B, 2, FALSE)</f>
        <v>Appendicitis</v>
      </c>
      <c r="K1227" t="str">
        <f>VLOOKUP(D1227, department!A:B, 2, FALSE)</f>
        <v>General Surgery</v>
      </c>
      <c r="L1227" t="str">
        <f>VLOOKUP(C1227, provider!A:B, 2, FALSE)</f>
        <v>Dr. Sade Kikiola</v>
      </c>
      <c r="M1227" t="str">
        <f>VLOOKUP(G1227, insurance!A:B, 2, FALSE)</f>
        <v>Allianz</v>
      </c>
      <c r="N1227">
        <f>VLOOKUP(B1227, patient!A:D, 4, FALSE)</f>
        <v>55</v>
      </c>
      <c r="O1227" t="str">
        <f>VLOOKUP(B1227, patient!A:C, 3, FALSE)</f>
        <v>Female</v>
      </c>
      <c r="P1227" t="str">
        <f>VLOOKUP(B1227, patient!A:F, 6, FALSE)</f>
        <v>Asian</v>
      </c>
      <c r="Q1227" t="s">
        <v>491</v>
      </c>
      <c r="R1227">
        <v>466</v>
      </c>
      <c r="S1227">
        <v>146</v>
      </c>
      <c r="U1227" s="1" t="str">
        <f t="shared" si="57"/>
        <v>No</v>
      </c>
      <c r="V1227">
        <v>2</v>
      </c>
      <c r="W1227" t="s">
        <v>492</v>
      </c>
      <c r="X1227" t="s">
        <v>495</v>
      </c>
      <c r="Y1227" t="str">
        <f t="shared" si="58"/>
        <v>Emergency</v>
      </c>
      <c r="Z1227" t="s">
        <v>489</v>
      </c>
      <c r="AC1227" t="s">
        <v>498</v>
      </c>
      <c r="AD1227">
        <v>435.4</v>
      </c>
      <c r="AE1227">
        <v>10</v>
      </c>
      <c r="AF1227" t="str">
        <f t="shared" si="59"/>
        <v>May</v>
      </c>
    </row>
    <row r="1228" spans="1:32" x14ac:dyDescent="0.25">
      <c r="A1228" s="1">
        <v>45414</v>
      </c>
      <c r="B1228">
        <v>3470</v>
      </c>
      <c r="C1228">
        <v>5</v>
      </c>
      <c r="D1228">
        <v>4</v>
      </c>
      <c r="E1228">
        <v>5</v>
      </c>
      <c r="F1228">
        <v>5</v>
      </c>
      <c r="G1228">
        <v>2</v>
      </c>
      <c r="H1228">
        <f>VLOOKUP(B1228, patient!A:E, 5, FALSE)</f>
        <v>8</v>
      </c>
      <c r="I1228" t="str">
        <f>VLOOKUP(H1228, city!A:B, 2, FALSE)</f>
        <v>Bristol</v>
      </c>
      <c r="J1228" t="str">
        <f>VLOOKUP(E1228, diagnosis!A:B, 2, FALSE)</f>
        <v>Migraine</v>
      </c>
      <c r="K1228" t="str">
        <f>VLOOKUP(D1228, department!A:B, 2, FALSE)</f>
        <v>Orthopedics</v>
      </c>
      <c r="L1228" t="str">
        <f>VLOOKUP(C1228, provider!A:B, 2, FALSE)</f>
        <v>Dr. Sade Kikiola</v>
      </c>
      <c r="M1228" t="str">
        <f>VLOOKUP(G1228, insurance!A:B, 2, FALSE)</f>
        <v>AXA</v>
      </c>
      <c r="N1228">
        <f>VLOOKUP(B1228, patient!A:D, 4, FALSE)</f>
        <v>52</v>
      </c>
      <c r="O1228" t="str">
        <f>VLOOKUP(B1228, patient!A:C, 3, FALSE)</f>
        <v>Female</v>
      </c>
      <c r="P1228" t="str">
        <f>VLOOKUP(B1228, patient!A:F, 6, FALSE)</f>
        <v>Black</v>
      </c>
      <c r="Q1228" t="s">
        <v>492</v>
      </c>
      <c r="R1228">
        <v>239</v>
      </c>
      <c r="S1228">
        <v>80</v>
      </c>
      <c r="U1228" s="1" t="str">
        <f t="shared" si="57"/>
        <v>No</v>
      </c>
      <c r="V1228">
        <v>1</v>
      </c>
      <c r="W1228" t="s">
        <v>487</v>
      </c>
      <c r="X1228" t="s">
        <v>488</v>
      </c>
      <c r="Y1228" t="str">
        <f t="shared" si="58"/>
        <v>Scheduled</v>
      </c>
      <c r="Z1228" t="s">
        <v>489</v>
      </c>
      <c r="AC1228" t="s">
        <v>493</v>
      </c>
      <c r="AD1228">
        <v>244.3</v>
      </c>
      <c r="AE1228">
        <v>30</v>
      </c>
      <c r="AF1228" t="str">
        <f t="shared" si="59"/>
        <v>May</v>
      </c>
    </row>
    <row r="1229" spans="1:32" x14ac:dyDescent="0.25">
      <c r="A1229" s="1">
        <v>45414</v>
      </c>
      <c r="B1229">
        <v>2019</v>
      </c>
      <c r="C1229">
        <v>5</v>
      </c>
      <c r="D1229">
        <v>3</v>
      </c>
      <c r="E1229">
        <v>3</v>
      </c>
      <c r="F1229">
        <v>3</v>
      </c>
      <c r="G1229">
        <v>2</v>
      </c>
      <c r="H1229">
        <f>VLOOKUP(B1229, patient!A:E, 5, FALSE)</f>
        <v>17</v>
      </c>
      <c r="I1229" t="str">
        <f>VLOOKUP(H1229, city!A:B, 2, FALSE)</f>
        <v>Leeds</v>
      </c>
      <c r="J1229" t="str">
        <f>VLOOKUP(E1229, diagnosis!A:B, 2, FALSE)</f>
        <v>Fracture</v>
      </c>
      <c r="K1229" t="str">
        <f>VLOOKUP(D1229, department!A:B, 2, FALSE)</f>
        <v>Neurology</v>
      </c>
      <c r="L1229" t="str">
        <f>VLOOKUP(C1229, provider!A:B, 2, FALSE)</f>
        <v>Dr. Sade Kikiola</v>
      </c>
      <c r="M1229" t="str">
        <f>VLOOKUP(G1229, insurance!A:B, 2, FALSE)</f>
        <v>AXA</v>
      </c>
      <c r="N1229">
        <f>VLOOKUP(B1229, patient!A:D, 4, FALSE)</f>
        <v>68</v>
      </c>
      <c r="O1229" t="str">
        <f>VLOOKUP(B1229, patient!A:C, 3, FALSE)</f>
        <v>Male</v>
      </c>
      <c r="P1229" t="str">
        <f>VLOOKUP(B1229, patient!A:F, 6, FALSE)</f>
        <v>Asian</v>
      </c>
      <c r="Q1229" t="s">
        <v>486</v>
      </c>
      <c r="R1229">
        <v>494</v>
      </c>
      <c r="S1229">
        <v>65</v>
      </c>
      <c r="T1229" s="1">
        <v>45421</v>
      </c>
      <c r="U1229" s="1" t="str">
        <f t="shared" si="57"/>
        <v>Yes</v>
      </c>
      <c r="V1229">
        <v>2</v>
      </c>
      <c r="W1229" t="s">
        <v>487</v>
      </c>
      <c r="X1229" t="s">
        <v>495</v>
      </c>
      <c r="Y1229" t="str">
        <f t="shared" si="58"/>
        <v>Emergency</v>
      </c>
      <c r="Z1229" t="s">
        <v>489</v>
      </c>
      <c r="AC1229" t="s">
        <v>490</v>
      </c>
      <c r="AD1229">
        <v>391.3</v>
      </c>
      <c r="AE1229">
        <v>0</v>
      </c>
      <c r="AF1229" t="str">
        <f t="shared" si="59"/>
        <v>May</v>
      </c>
    </row>
    <row r="1230" spans="1:32" x14ac:dyDescent="0.25">
      <c r="A1230" s="1">
        <v>45414</v>
      </c>
      <c r="B1230">
        <v>2309</v>
      </c>
      <c r="C1230">
        <v>5</v>
      </c>
      <c r="D1230">
        <v>4</v>
      </c>
      <c r="E1230">
        <v>4</v>
      </c>
      <c r="F1230">
        <v>5</v>
      </c>
      <c r="G1230">
        <v>2</v>
      </c>
      <c r="H1230">
        <f>VLOOKUP(B1230, patient!A:E, 5, FALSE)</f>
        <v>12</v>
      </c>
      <c r="I1230" t="str">
        <f>VLOOKUP(H1230, city!A:B, 2, FALSE)</f>
        <v>Edinburgh</v>
      </c>
      <c r="J1230" t="str">
        <f>VLOOKUP(E1230, diagnosis!A:B, 2, FALSE)</f>
        <v>Hypertension</v>
      </c>
      <c r="K1230" t="str">
        <f>VLOOKUP(D1230, department!A:B, 2, FALSE)</f>
        <v>Orthopedics</v>
      </c>
      <c r="L1230" t="str">
        <f>VLOOKUP(C1230, provider!A:B, 2, FALSE)</f>
        <v>Dr. Sade Kikiola</v>
      </c>
      <c r="M1230" t="str">
        <f>VLOOKUP(G1230, insurance!A:B, 2, FALSE)</f>
        <v>AXA</v>
      </c>
      <c r="N1230">
        <f>VLOOKUP(B1230, patient!A:D, 4, FALSE)</f>
        <v>32</v>
      </c>
      <c r="O1230" t="str">
        <f>VLOOKUP(B1230, patient!A:C, 3, FALSE)</f>
        <v>Female</v>
      </c>
      <c r="P1230" t="str">
        <f>VLOOKUP(B1230, patient!A:F, 6, FALSE)</f>
        <v>Black</v>
      </c>
      <c r="Q1230" t="s">
        <v>486</v>
      </c>
      <c r="R1230">
        <v>73</v>
      </c>
      <c r="S1230">
        <v>168</v>
      </c>
      <c r="T1230" s="1">
        <v>45433</v>
      </c>
      <c r="U1230" s="1" t="str">
        <f t="shared" si="57"/>
        <v>Yes</v>
      </c>
      <c r="V1230">
        <v>1</v>
      </c>
      <c r="W1230" t="s">
        <v>492</v>
      </c>
      <c r="X1230" t="s">
        <v>495</v>
      </c>
      <c r="Y1230" t="str">
        <f t="shared" si="58"/>
        <v>Emergency</v>
      </c>
      <c r="Z1230" t="s">
        <v>489</v>
      </c>
      <c r="AC1230" t="s">
        <v>490</v>
      </c>
      <c r="AD1230">
        <v>168.7</v>
      </c>
      <c r="AE1230">
        <v>0</v>
      </c>
      <c r="AF1230" t="str">
        <f t="shared" si="59"/>
        <v>May</v>
      </c>
    </row>
    <row r="1231" spans="1:32" x14ac:dyDescent="0.25">
      <c r="A1231" s="1">
        <v>45414</v>
      </c>
      <c r="B1231">
        <v>4522</v>
      </c>
      <c r="C1231">
        <v>5</v>
      </c>
      <c r="D1231">
        <v>5</v>
      </c>
      <c r="E1231">
        <v>2</v>
      </c>
      <c r="F1231">
        <v>3</v>
      </c>
      <c r="G1231">
        <v>3</v>
      </c>
      <c r="H1231">
        <f>VLOOKUP(B1231, patient!A:E, 5, FALSE)</f>
        <v>1</v>
      </c>
      <c r="I1231" t="str">
        <f>VLOOKUP(H1231, city!A:B, 2, FALSE)</f>
        <v>Birmingham</v>
      </c>
      <c r="J1231" t="str">
        <f>VLOOKUP(E1231, diagnosis!A:B, 2, FALSE)</f>
        <v>Asthma</v>
      </c>
      <c r="K1231" t="str">
        <f>VLOOKUP(D1231, department!A:B, 2, FALSE)</f>
        <v>Pediatrics</v>
      </c>
      <c r="L1231" t="str">
        <f>VLOOKUP(C1231, provider!A:B, 2, FALSE)</f>
        <v>Dr. Sade Kikiola</v>
      </c>
      <c r="M1231" t="str">
        <f>VLOOKUP(G1231, insurance!A:B, 2, FALSE)</f>
        <v>Allianz</v>
      </c>
      <c r="N1231">
        <f>VLOOKUP(B1231, patient!A:D, 4, FALSE)</f>
        <v>42</v>
      </c>
      <c r="O1231" t="str">
        <f>VLOOKUP(B1231, patient!A:C, 3, FALSE)</f>
        <v>Female</v>
      </c>
      <c r="P1231" t="str">
        <f>VLOOKUP(B1231, patient!A:F, 6, FALSE)</f>
        <v>Asian</v>
      </c>
      <c r="Q1231" t="s">
        <v>486</v>
      </c>
      <c r="R1231">
        <v>364</v>
      </c>
      <c r="S1231">
        <v>96</v>
      </c>
      <c r="T1231" s="1">
        <v>45440</v>
      </c>
      <c r="U1231" s="1" t="str">
        <f t="shared" si="57"/>
        <v>Yes</v>
      </c>
      <c r="V1231">
        <v>2</v>
      </c>
      <c r="W1231" t="s">
        <v>487</v>
      </c>
      <c r="X1231" t="s">
        <v>495</v>
      </c>
      <c r="Y1231" t="str">
        <f t="shared" si="58"/>
        <v>Emergency</v>
      </c>
      <c r="Z1231" t="s">
        <v>489</v>
      </c>
      <c r="AC1231" t="s">
        <v>490</v>
      </c>
      <c r="AD1231">
        <v>322</v>
      </c>
      <c r="AE1231">
        <v>0</v>
      </c>
      <c r="AF1231" t="str">
        <f t="shared" si="59"/>
        <v>May</v>
      </c>
    </row>
    <row r="1232" spans="1:32" x14ac:dyDescent="0.25">
      <c r="A1232" s="1">
        <v>45415</v>
      </c>
      <c r="B1232">
        <v>4958</v>
      </c>
      <c r="C1232">
        <v>5</v>
      </c>
      <c r="D1232">
        <v>4</v>
      </c>
      <c r="E1232">
        <v>3</v>
      </c>
      <c r="F1232">
        <v>5</v>
      </c>
      <c r="G1232">
        <v>2</v>
      </c>
      <c r="H1232">
        <f>VLOOKUP(B1232, patient!A:E, 5, FALSE)</f>
        <v>38</v>
      </c>
      <c r="I1232" t="str">
        <f>VLOOKUP(H1232, city!A:B, 2, FALSE)</f>
        <v>Sheffield</v>
      </c>
      <c r="J1232" t="str">
        <f>VLOOKUP(E1232, diagnosis!A:B, 2, FALSE)</f>
        <v>Fracture</v>
      </c>
      <c r="K1232" t="str">
        <f>VLOOKUP(D1232, department!A:B, 2, FALSE)</f>
        <v>Orthopedics</v>
      </c>
      <c r="L1232" t="str">
        <f>VLOOKUP(C1232, provider!A:B, 2, FALSE)</f>
        <v>Dr. Sade Kikiola</v>
      </c>
      <c r="M1232" t="str">
        <f>VLOOKUP(G1232, insurance!A:B, 2, FALSE)</f>
        <v>AXA</v>
      </c>
      <c r="N1232">
        <f>VLOOKUP(B1232, patient!A:D, 4, FALSE)</f>
        <v>72</v>
      </c>
      <c r="O1232" t="str">
        <f>VLOOKUP(B1232, patient!A:C, 3, FALSE)</f>
        <v>Male</v>
      </c>
      <c r="P1232" t="str">
        <f>VLOOKUP(B1232, patient!A:F, 6, FALSE)</f>
        <v>Black</v>
      </c>
      <c r="Q1232" t="s">
        <v>491</v>
      </c>
      <c r="R1232">
        <v>416</v>
      </c>
      <c r="S1232">
        <v>142</v>
      </c>
      <c r="U1232" s="1" t="str">
        <f t="shared" si="57"/>
        <v>No</v>
      </c>
      <c r="V1232">
        <v>1</v>
      </c>
      <c r="W1232" t="s">
        <v>487</v>
      </c>
      <c r="X1232" t="s">
        <v>488</v>
      </c>
      <c r="Y1232" t="str">
        <f t="shared" si="58"/>
        <v>Scheduled</v>
      </c>
      <c r="Z1232" t="s">
        <v>489</v>
      </c>
      <c r="AC1232" t="s">
        <v>498</v>
      </c>
      <c r="AD1232">
        <v>397.6</v>
      </c>
      <c r="AE1232">
        <v>10</v>
      </c>
      <c r="AF1232" t="str">
        <f t="shared" si="59"/>
        <v>May</v>
      </c>
    </row>
    <row r="1233" spans="1:32" x14ac:dyDescent="0.25">
      <c r="A1233" s="1">
        <v>45415</v>
      </c>
      <c r="B1233">
        <v>3624</v>
      </c>
      <c r="C1233">
        <v>5</v>
      </c>
      <c r="D1233">
        <v>3</v>
      </c>
      <c r="E1233">
        <v>2</v>
      </c>
      <c r="F1233">
        <v>2</v>
      </c>
      <c r="G1233">
        <v>3</v>
      </c>
      <c r="H1233">
        <f>VLOOKUP(B1233, patient!A:E, 5, FALSE)</f>
        <v>16</v>
      </c>
      <c r="I1233" t="str">
        <f>VLOOKUP(H1233, city!A:B, 2, FALSE)</f>
        <v>Glasgow</v>
      </c>
      <c r="J1233" t="str">
        <f>VLOOKUP(E1233, diagnosis!A:B, 2, FALSE)</f>
        <v>Asthma</v>
      </c>
      <c r="K1233" t="str">
        <f>VLOOKUP(D1233, department!A:B, 2, FALSE)</f>
        <v>Neurology</v>
      </c>
      <c r="L1233" t="str">
        <f>VLOOKUP(C1233, provider!A:B, 2, FALSE)</f>
        <v>Dr. Sade Kikiola</v>
      </c>
      <c r="M1233" t="str">
        <f>VLOOKUP(G1233, insurance!A:B, 2, FALSE)</f>
        <v>Allianz</v>
      </c>
      <c r="N1233">
        <f>VLOOKUP(B1233, patient!A:D, 4, FALSE)</f>
        <v>54</v>
      </c>
      <c r="O1233" t="str">
        <f>VLOOKUP(B1233, patient!A:C, 3, FALSE)</f>
        <v>Female</v>
      </c>
      <c r="P1233" t="str">
        <f>VLOOKUP(B1233, patient!A:F, 6, FALSE)</f>
        <v>Asian</v>
      </c>
      <c r="Q1233" t="s">
        <v>492</v>
      </c>
      <c r="R1233">
        <v>685</v>
      </c>
      <c r="S1233">
        <v>185</v>
      </c>
      <c r="U1233" s="1" t="str">
        <f t="shared" si="57"/>
        <v>No</v>
      </c>
      <c r="V1233">
        <v>2</v>
      </c>
      <c r="W1233" t="s">
        <v>487</v>
      </c>
      <c r="X1233" t="s">
        <v>488</v>
      </c>
      <c r="Y1233" t="str">
        <f t="shared" si="58"/>
        <v>Scheduled</v>
      </c>
      <c r="Z1233" t="s">
        <v>489</v>
      </c>
      <c r="AC1233" t="s">
        <v>498</v>
      </c>
      <c r="AD1233">
        <v>616</v>
      </c>
      <c r="AE1233">
        <v>10</v>
      </c>
      <c r="AF1233" t="str">
        <f t="shared" si="59"/>
        <v>May</v>
      </c>
    </row>
    <row r="1234" spans="1:32" x14ac:dyDescent="0.25">
      <c r="A1234" s="1">
        <v>45415</v>
      </c>
      <c r="B1234">
        <v>3316</v>
      </c>
      <c r="C1234">
        <v>5</v>
      </c>
      <c r="D1234">
        <v>2</v>
      </c>
      <c r="E1234">
        <v>1</v>
      </c>
      <c r="F1234">
        <v>2</v>
      </c>
      <c r="G1234">
        <v>1</v>
      </c>
      <c r="H1234">
        <f>VLOOKUP(B1234, patient!A:E, 5, FALSE)</f>
        <v>13</v>
      </c>
      <c r="I1234" t="str">
        <f>VLOOKUP(H1234, city!A:B, 2, FALSE)</f>
        <v>Glasgow</v>
      </c>
      <c r="J1234" t="str">
        <f>VLOOKUP(E1234, diagnosis!A:B, 2, FALSE)</f>
        <v>Appendicitis</v>
      </c>
      <c r="K1234" t="str">
        <f>VLOOKUP(D1234, department!A:B, 2, FALSE)</f>
        <v>General Surgery</v>
      </c>
      <c r="L1234" t="str">
        <f>VLOOKUP(C1234, provider!A:B, 2, FALSE)</f>
        <v>Dr. Sade Kikiola</v>
      </c>
      <c r="M1234" t="str">
        <f>VLOOKUP(G1234, insurance!A:B, 2, FALSE)</f>
        <v>Aviva</v>
      </c>
      <c r="N1234">
        <f>VLOOKUP(B1234, patient!A:D, 4, FALSE)</f>
        <v>45</v>
      </c>
      <c r="O1234" t="str">
        <f>VLOOKUP(B1234, patient!A:C, 3, FALSE)</f>
        <v>Male</v>
      </c>
      <c r="P1234" t="str">
        <f>VLOOKUP(B1234, patient!A:F, 6, FALSE)</f>
        <v>Black</v>
      </c>
      <c r="Q1234" t="s">
        <v>486</v>
      </c>
      <c r="R1234">
        <v>637</v>
      </c>
      <c r="S1234">
        <v>92</v>
      </c>
      <c r="T1234" s="1">
        <v>45441</v>
      </c>
      <c r="U1234" s="1" t="str">
        <f t="shared" si="57"/>
        <v>Yes</v>
      </c>
      <c r="V1234">
        <v>1</v>
      </c>
      <c r="W1234" t="s">
        <v>487</v>
      </c>
      <c r="X1234" t="s">
        <v>495</v>
      </c>
      <c r="Y1234" t="str">
        <f t="shared" si="58"/>
        <v>Emergency</v>
      </c>
      <c r="Z1234" t="s">
        <v>489</v>
      </c>
      <c r="AC1234" t="s">
        <v>490</v>
      </c>
      <c r="AD1234">
        <v>510.3</v>
      </c>
      <c r="AE1234">
        <v>0</v>
      </c>
      <c r="AF1234" t="str">
        <f t="shared" si="59"/>
        <v>May</v>
      </c>
    </row>
    <row r="1235" spans="1:32" x14ac:dyDescent="0.25">
      <c r="A1235" s="1">
        <v>45415</v>
      </c>
      <c r="B1235">
        <v>3546</v>
      </c>
      <c r="C1235">
        <v>5</v>
      </c>
      <c r="D1235">
        <v>5</v>
      </c>
      <c r="E1235">
        <v>4</v>
      </c>
      <c r="F1235">
        <v>5</v>
      </c>
      <c r="G1235">
        <v>1</v>
      </c>
      <c r="H1235">
        <f>VLOOKUP(B1235, patient!A:E, 5, FALSE)</f>
        <v>3</v>
      </c>
      <c r="I1235" t="str">
        <f>VLOOKUP(H1235, city!A:B, 2, FALSE)</f>
        <v>Birmingham</v>
      </c>
      <c r="J1235" t="str">
        <f>VLOOKUP(E1235, diagnosis!A:B, 2, FALSE)</f>
        <v>Hypertension</v>
      </c>
      <c r="K1235" t="str">
        <f>VLOOKUP(D1235, department!A:B, 2, FALSE)</f>
        <v>Pediatrics</v>
      </c>
      <c r="L1235" t="str">
        <f>VLOOKUP(C1235, provider!A:B, 2, FALSE)</f>
        <v>Dr. Sade Kikiola</v>
      </c>
      <c r="M1235" t="str">
        <f>VLOOKUP(G1235, insurance!A:B, 2, FALSE)</f>
        <v>Aviva</v>
      </c>
      <c r="N1235">
        <f>VLOOKUP(B1235, patient!A:D, 4, FALSE)</f>
        <v>27</v>
      </c>
      <c r="O1235" t="str">
        <f>VLOOKUP(B1235, patient!A:C, 3, FALSE)</f>
        <v>Male</v>
      </c>
      <c r="P1235" t="str">
        <f>VLOOKUP(B1235, patient!A:F, 6, FALSE)</f>
        <v>Asian</v>
      </c>
      <c r="Q1235" t="s">
        <v>491</v>
      </c>
      <c r="R1235">
        <v>504</v>
      </c>
      <c r="S1235">
        <v>105</v>
      </c>
      <c r="U1235" s="1" t="str">
        <f t="shared" si="57"/>
        <v>No</v>
      </c>
      <c r="V1235">
        <v>2</v>
      </c>
      <c r="W1235" t="s">
        <v>494</v>
      </c>
      <c r="X1235" t="s">
        <v>488</v>
      </c>
      <c r="Y1235" t="str">
        <f t="shared" si="58"/>
        <v>Scheduled</v>
      </c>
      <c r="Z1235" t="s">
        <v>489</v>
      </c>
      <c r="AC1235" t="s">
        <v>498</v>
      </c>
      <c r="AD1235">
        <v>433.3</v>
      </c>
      <c r="AE1235">
        <v>10</v>
      </c>
      <c r="AF1235" t="str">
        <f t="shared" si="59"/>
        <v>May</v>
      </c>
    </row>
    <row r="1236" spans="1:32" x14ac:dyDescent="0.25">
      <c r="A1236" s="1">
        <v>45415</v>
      </c>
      <c r="B1236">
        <v>710</v>
      </c>
      <c r="C1236">
        <v>5</v>
      </c>
      <c r="D1236">
        <v>3</v>
      </c>
      <c r="E1236">
        <v>3</v>
      </c>
      <c r="F1236">
        <v>5</v>
      </c>
      <c r="G1236">
        <v>1</v>
      </c>
      <c r="H1236">
        <f>VLOOKUP(B1236, patient!A:E, 5, FALSE)</f>
        <v>39</v>
      </c>
      <c r="I1236" t="str">
        <f>VLOOKUP(H1236, city!A:B, 2, FALSE)</f>
        <v>Sheffield</v>
      </c>
      <c r="J1236" t="str">
        <f>VLOOKUP(E1236, diagnosis!A:B, 2, FALSE)</f>
        <v>Fracture</v>
      </c>
      <c r="K1236" t="str">
        <f>VLOOKUP(D1236, department!A:B, 2, FALSE)</f>
        <v>Neurology</v>
      </c>
      <c r="L1236" t="str">
        <f>VLOOKUP(C1236, provider!A:B, 2, FALSE)</f>
        <v>Dr. Sade Kikiola</v>
      </c>
      <c r="M1236" t="str">
        <f>VLOOKUP(G1236, insurance!A:B, 2, FALSE)</f>
        <v>Aviva</v>
      </c>
      <c r="N1236">
        <f>VLOOKUP(B1236, patient!A:D, 4, FALSE)</f>
        <v>56</v>
      </c>
      <c r="O1236" t="str">
        <f>VLOOKUP(B1236, patient!A:C, 3, FALSE)</f>
        <v>Male</v>
      </c>
      <c r="P1236" t="str">
        <f>VLOOKUP(B1236, patient!A:F, 6, FALSE)</f>
        <v>Black</v>
      </c>
      <c r="Q1236" t="s">
        <v>491</v>
      </c>
      <c r="R1236">
        <v>373</v>
      </c>
      <c r="S1236">
        <v>100</v>
      </c>
      <c r="U1236" s="1" t="str">
        <f t="shared" si="57"/>
        <v>No</v>
      </c>
      <c r="V1236">
        <v>1</v>
      </c>
      <c r="W1236" t="s">
        <v>492</v>
      </c>
      <c r="X1236" t="s">
        <v>488</v>
      </c>
      <c r="Y1236" t="str">
        <f t="shared" si="58"/>
        <v>Scheduled</v>
      </c>
      <c r="Z1236" t="s">
        <v>489</v>
      </c>
      <c r="AC1236" t="s">
        <v>496</v>
      </c>
      <c r="AD1236">
        <v>366.1</v>
      </c>
      <c r="AE1236">
        <v>50</v>
      </c>
      <c r="AF1236" t="str">
        <f t="shared" si="59"/>
        <v>May</v>
      </c>
    </row>
    <row r="1237" spans="1:32" x14ac:dyDescent="0.25">
      <c r="A1237" s="1">
        <v>45415</v>
      </c>
      <c r="B1237">
        <v>2989</v>
      </c>
      <c r="C1237">
        <v>5</v>
      </c>
      <c r="D1237">
        <v>5</v>
      </c>
      <c r="E1237">
        <v>3</v>
      </c>
      <c r="F1237">
        <v>3</v>
      </c>
      <c r="G1237">
        <v>2</v>
      </c>
      <c r="H1237">
        <f>VLOOKUP(B1237, patient!A:E, 5, FALSE)</f>
        <v>2</v>
      </c>
      <c r="I1237" t="str">
        <f>VLOOKUP(H1237, city!A:B, 2, FALSE)</f>
        <v>Birmingham</v>
      </c>
      <c r="J1237" t="str">
        <f>VLOOKUP(E1237, diagnosis!A:B, 2, FALSE)</f>
        <v>Fracture</v>
      </c>
      <c r="K1237" t="str">
        <f>VLOOKUP(D1237, department!A:B, 2, FALSE)</f>
        <v>Pediatrics</v>
      </c>
      <c r="L1237" t="str">
        <f>VLOOKUP(C1237, provider!A:B, 2, FALSE)</f>
        <v>Dr. Sade Kikiola</v>
      </c>
      <c r="M1237" t="str">
        <f>VLOOKUP(G1237, insurance!A:B, 2, FALSE)</f>
        <v>AXA</v>
      </c>
      <c r="N1237">
        <f>VLOOKUP(B1237, patient!A:D, 4, FALSE)</f>
        <v>74</v>
      </c>
      <c r="O1237" t="str">
        <f>VLOOKUP(B1237, patient!A:C, 3, FALSE)</f>
        <v>Male</v>
      </c>
      <c r="P1237" t="str">
        <f>VLOOKUP(B1237, patient!A:F, 6, FALSE)</f>
        <v>Asian</v>
      </c>
      <c r="Q1237" t="s">
        <v>492</v>
      </c>
      <c r="R1237">
        <v>231</v>
      </c>
      <c r="S1237">
        <v>183</v>
      </c>
      <c r="U1237" s="1" t="str">
        <f t="shared" si="57"/>
        <v>No</v>
      </c>
      <c r="V1237">
        <v>2</v>
      </c>
      <c r="W1237" t="s">
        <v>492</v>
      </c>
      <c r="X1237" t="s">
        <v>488</v>
      </c>
      <c r="Y1237" t="str">
        <f t="shared" si="58"/>
        <v>Scheduled</v>
      </c>
      <c r="Z1237" t="s">
        <v>489</v>
      </c>
      <c r="AC1237" t="s">
        <v>496</v>
      </c>
      <c r="AD1237">
        <v>324.8</v>
      </c>
      <c r="AE1237">
        <v>50</v>
      </c>
      <c r="AF1237" t="str">
        <f t="shared" si="59"/>
        <v>May</v>
      </c>
    </row>
    <row r="1238" spans="1:32" x14ac:dyDescent="0.25">
      <c r="A1238" s="1">
        <v>45415</v>
      </c>
      <c r="B1238">
        <v>1129</v>
      </c>
      <c r="C1238">
        <v>5</v>
      </c>
      <c r="D1238">
        <v>1</v>
      </c>
      <c r="E1238">
        <v>4</v>
      </c>
      <c r="F1238">
        <v>4</v>
      </c>
      <c r="G1238">
        <v>3</v>
      </c>
      <c r="H1238">
        <f>VLOOKUP(B1238, patient!A:E, 5, FALSE)</f>
        <v>32</v>
      </c>
      <c r="I1238" t="str">
        <f>VLOOKUP(H1238, city!A:B, 2, FALSE)</f>
        <v>Manchester</v>
      </c>
      <c r="J1238" t="str">
        <f>VLOOKUP(E1238, diagnosis!A:B, 2, FALSE)</f>
        <v>Hypertension</v>
      </c>
      <c r="K1238" t="str">
        <f>VLOOKUP(D1238, department!A:B, 2, FALSE)</f>
        <v>Cardiology</v>
      </c>
      <c r="L1238" t="str">
        <f>VLOOKUP(C1238, provider!A:B, 2, FALSE)</f>
        <v>Dr. Sade Kikiola</v>
      </c>
      <c r="M1238" t="str">
        <f>VLOOKUP(G1238, insurance!A:B, 2, FALSE)</f>
        <v>Allianz</v>
      </c>
      <c r="N1238">
        <f>VLOOKUP(B1238, patient!A:D, 4, FALSE)</f>
        <v>34</v>
      </c>
      <c r="O1238" t="str">
        <f>VLOOKUP(B1238, patient!A:C, 3, FALSE)</f>
        <v>Male</v>
      </c>
      <c r="P1238" t="str">
        <f>VLOOKUP(B1238, patient!A:F, 6, FALSE)</f>
        <v>Black</v>
      </c>
      <c r="Q1238" t="s">
        <v>486</v>
      </c>
      <c r="R1238">
        <v>819</v>
      </c>
      <c r="S1238">
        <v>153</v>
      </c>
      <c r="T1238" s="1">
        <v>45443</v>
      </c>
      <c r="U1238" s="1" t="str">
        <f t="shared" si="57"/>
        <v>Yes</v>
      </c>
      <c r="V1238">
        <v>1</v>
      </c>
      <c r="W1238" t="s">
        <v>487</v>
      </c>
      <c r="X1238" t="s">
        <v>495</v>
      </c>
      <c r="Y1238" t="str">
        <f t="shared" si="58"/>
        <v>Emergency</v>
      </c>
      <c r="Z1238" t="s">
        <v>489</v>
      </c>
      <c r="AC1238" t="s">
        <v>490</v>
      </c>
      <c r="AD1238">
        <v>680.4</v>
      </c>
      <c r="AE1238">
        <v>0</v>
      </c>
      <c r="AF1238" t="str">
        <f t="shared" si="59"/>
        <v>May</v>
      </c>
    </row>
    <row r="1239" spans="1:32" x14ac:dyDescent="0.25">
      <c r="A1239" s="1">
        <v>45415</v>
      </c>
      <c r="B1239">
        <v>2352</v>
      </c>
      <c r="C1239">
        <v>5</v>
      </c>
      <c r="D1239">
        <v>3</v>
      </c>
      <c r="E1239">
        <v>5</v>
      </c>
      <c r="F1239">
        <v>1</v>
      </c>
      <c r="G1239">
        <v>2</v>
      </c>
      <c r="H1239">
        <f>VLOOKUP(B1239, patient!A:E, 5, FALSE)</f>
        <v>37</v>
      </c>
      <c r="I1239" t="str">
        <f>VLOOKUP(H1239, city!A:B, 2, FALSE)</f>
        <v>Sheffield</v>
      </c>
      <c r="J1239" t="str">
        <f>VLOOKUP(E1239, diagnosis!A:B, 2, FALSE)</f>
        <v>Migraine</v>
      </c>
      <c r="K1239" t="str">
        <f>VLOOKUP(D1239, department!A:B, 2, FALSE)</f>
        <v>Neurology</v>
      </c>
      <c r="L1239" t="str">
        <f>VLOOKUP(C1239, provider!A:B, 2, FALSE)</f>
        <v>Dr. Sade Kikiola</v>
      </c>
      <c r="M1239" t="str">
        <f>VLOOKUP(G1239, insurance!A:B, 2, FALSE)</f>
        <v>AXA</v>
      </c>
      <c r="N1239">
        <f>VLOOKUP(B1239, patient!A:D, 4, FALSE)</f>
        <v>56</v>
      </c>
      <c r="O1239" t="str">
        <f>VLOOKUP(B1239, patient!A:C, 3, FALSE)</f>
        <v>Female</v>
      </c>
      <c r="P1239" t="str">
        <f>VLOOKUP(B1239, patient!A:F, 6, FALSE)</f>
        <v>Asian</v>
      </c>
      <c r="Q1239" t="s">
        <v>486</v>
      </c>
      <c r="R1239">
        <v>188</v>
      </c>
      <c r="S1239">
        <v>186</v>
      </c>
      <c r="T1239" s="1">
        <v>45430</v>
      </c>
      <c r="U1239" s="1" t="str">
        <f t="shared" si="57"/>
        <v>Yes</v>
      </c>
      <c r="V1239">
        <v>2</v>
      </c>
      <c r="W1239" t="s">
        <v>492</v>
      </c>
      <c r="X1239" t="s">
        <v>488</v>
      </c>
      <c r="Y1239" t="str">
        <f t="shared" si="58"/>
        <v>Scheduled</v>
      </c>
      <c r="Z1239" t="s">
        <v>489</v>
      </c>
      <c r="AC1239" t="s">
        <v>490</v>
      </c>
      <c r="AD1239">
        <v>261.8</v>
      </c>
      <c r="AE1239">
        <v>0</v>
      </c>
      <c r="AF1239" t="str">
        <f t="shared" si="59"/>
        <v>May</v>
      </c>
    </row>
    <row r="1240" spans="1:32" x14ac:dyDescent="0.25">
      <c r="A1240" s="1">
        <v>45415</v>
      </c>
      <c r="B1240">
        <v>165</v>
      </c>
      <c r="C1240">
        <v>5</v>
      </c>
      <c r="D1240">
        <v>1</v>
      </c>
      <c r="E1240">
        <v>1</v>
      </c>
      <c r="F1240">
        <v>2</v>
      </c>
      <c r="G1240">
        <v>1</v>
      </c>
      <c r="H1240">
        <f>VLOOKUP(B1240, patient!A:E, 5, FALSE)</f>
        <v>39</v>
      </c>
      <c r="I1240" t="str">
        <f>VLOOKUP(H1240, city!A:B, 2, FALSE)</f>
        <v>Sheffield</v>
      </c>
      <c r="J1240" t="str">
        <f>VLOOKUP(E1240, diagnosis!A:B, 2, FALSE)</f>
        <v>Appendicitis</v>
      </c>
      <c r="K1240" t="str">
        <f>VLOOKUP(D1240, department!A:B, 2, FALSE)</f>
        <v>Cardiology</v>
      </c>
      <c r="L1240" t="str">
        <f>VLOOKUP(C1240, provider!A:B, 2, FALSE)</f>
        <v>Dr. Sade Kikiola</v>
      </c>
      <c r="M1240" t="str">
        <f>VLOOKUP(G1240, insurance!A:B, 2, FALSE)</f>
        <v>Aviva</v>
      </c>
      <c r="N1240">
        <f>VLOOKUP(B1240, patient!A:D, 4, FALSE)</f>
        <v>39</v>
      </c>
      <c r="O1240" t="str">
        <f>VLOOKUP(B1240, patient!A:C, 3, FALSE)</f>
        <v>Male</v>
      </c>
      <c r="P1240" t="str">
        <f>VLOOKUP(B1240, patient!A:F, 6, FALSE)</f>
        <v>Black</v>
      </c>
      <c r="Q1240" t="s">
        <v>491</v>
      </c>
      <c r="R1240">
        <v>73</v>
      </c>
      <c r="S1240">
        <v>176</v>
      </c>
      <c r="U1240" s="1" t="str">
        <f t="shared" si="57"/>
        <v>No</v>
      </c>
      <c r="V1240">
        <v>1</v>
      </c>
      <c r="W1240" t="s">
        <v>494</v>
      </c>
      <c r="X1240" t="s">
        <v>488</v>
      </c>
      <c r="Y1240" t="str">
        <f t="shared" si="58"/>
        <v>Scheduled</v>
      </c>
      <c r="Z1240" t="s">
        <v>489</v>
      </c>
      <c r="AC1240" t="s">
        <v>496</v>
      </c>
      <c r="AD1240">
        <v>209.3</v>
      </c>
      <c r="AE1240">
        <v>50</v>
      </c>
      <c r="AF1240" t="str">
        <f t="shared" si="59"/>
        <v>May</v>
      </c>
    </row>
    <row r="1241" spans="1:32" x14ac:dyDescent="0.25">
      <c r="A1241" s="1">
        <v>45415</v>
      </c>
      <c r="B1241">
        <v>428</v>
      </c>
      <c r="C1241">
        <v>5</v>
      </c>
      <c r="D1241">
        <v>4</v>
      </c>
      <c r="E1241">
        <v>4</v>
      </c>
      <c r="F1241">
        <v>5</v>
      </c>
      <c r="G1241">
        <v>1</v>
      </c>
      <c r="H1241">
        <f>VLOOKUP(B1241, patient!A:E, 5, FALSE)</f>
        <v>33</v>
      </c>
      <c r="I1241" t="str">
        <f>VLOOKUP(H1241, city!A:B, 2, FALSE)</f>
        <v>Newcastle</v>
      </c>
      <c r="J1241" t="str">
        <f>VLOOKUP(E1241, diagnosis!A:B, 2, FALSE)</f>
        <v>Hypertension</v>
      </c>
      <c r="K1241" t="str">
        <f>VLOOKUP(D1241, department!A:B, 2, FALSE)</f>
        <v>Orthopedics</v>
      </c>
      <c r="L1241" t="str">
        <f>VLOOKUP(C1241, provider!A:B, 2, FALSE)</f>
        <v>Dr. Sade Kikiola</v>
      </c>
      <c r="M1241" t="str">
        <f>VLOOKUP(G1241, insurance!A:B, 2, FALSE)</f>
        <v>Aviva</v>
      </c>
      <c r="N1241">
        <f>VLOOKUP(B1241, patient!A:D, 4, FALSE)</f>
        <v>43</v>
      </c>
      <c r="O1241" t="str">
        <f>VLOOKUP(B1241, patient!A:C, 3, FALSE)</f>
        <v>Male</v>
      </c>
      <c r="P1241" t="str">
        <f>VLOOKUP(B1241, patient!A:F, 6, FALSE)</f>
        <v>Asian</v>
      </c>
      <c r="Q1241" t="s">
        <v>486</v>
      </c>
      <c r="R1241">
        <v>415</v>
      </c>
      <c r="S1241">
        <v>174</v>
      </c>
      <c r="T1241" s="1">
        <v>45431</v>
      </c>
      <c r="U1241" s="1" t="str">
        <f t="shared" si="57"/>
        <v>Yes</v>
      </c>
      <c r="V1241">
        <v>2</v>
      </c>
      <c r="W1241" t="s">
        <v>487</v>
      </c>
      <c r="X1241" t="s">
        <v>488</v>
      </c>
      <c r="Y1241" t="str">
        <f t="shared" si="58"/>
        <v>Scheduled</v>
      </c>
      <c r="Z1241" t="s">
        <v>489</v>
      </c>
      <c r="AC1241" t="s">
        <v>490</v>
      </c>
      <c r="AD1241">
        <v>412.3</v>
      </c>
      <c r="AE1241">
        <v>0</v>
      </c>
      <c r="AF1241" t="str">
        <f t="shared" si="59"/>
        <v>May</v>
      </c>
    </row>
    <row r="1242" spans="1:32" x14ac:dyDescent="0.25">
      <c r="A1242" s="1">
        <v>45416</v>
      </c>
      <c r="B1242">
        <v>3807</v>
      </c>
      <c r="C1242">
        <v>5</v>
      </c>
      <c r="D1242">
        <v>3</v>
      </c>
      <c r="E1242">
        <v>3</v>
      </c>
      <c r="F1242">
        <v>5</v>
      </c>
      <c r="G1242">
        <v>2</v>
      </c>
      <c r="H1242">
        <f>VLOOKUP(B1242, patient!A:E, 5, FALSE)</f>
        <v>20</v>
      </c>
      <c r="I1242" t="str">
        <f>VLOOKUP(H1242, city!A:B, 2, FALSE)</f>
        <v>Leeds</v>
      </c>
      <c r="J1242" t="str">
        <f>VLOOKUP(E1242, diagnosis!A:B, 2, FALSE)</f>
        <v>Fracture</v>
      </c>
      <c r="K1242" t="str">
        <f>VLOOKUP(D1242, department!A:B, 2, FALSE)</f>
        <v>Neurology</v>
      </c>
      <c r="L1242" t="str">
        <f>VLOOKUP(C1242, provider!A:B, 2, FALSE)</f>
        <v>Dr. Sade Kikiola</v>
      </c>
      <c r="M1242" t="str">
        <f>VLOOKUP(G1242, insurance!A:B, 2, FALSE)</f>
        <v>AXA</v>
      </c>
      <c r="N1242">
        <f>VLOOKUP(B1242, patient!A:D, 4, FALSE)</f>
        <v>79</v>
      </c>
      <c r="O1242" t="str">
        <f>VLOOKUP(B1242, patient!A:C, 3, FALSE)</f>
        <v>Male</v>
      </c>
      <c r="P1242" t="str">
        <f>VLOOKUP(B1242, patient!A:F, 6, FALSE)</f>
        <v>Black</v>
      </c>
      <c r="Q1242" t="s">
        <v>486</v>
      </c>
      <c r="R1242">
        <v>242</v>
      </c>
      <c r="S1242">
        <v>88</v>
      </c>
      <c r="T1242" s="1">
        <v>45428</v>
      </c>
      <c r="U1242" s="1" t="str">
        <f t="shared" si="57"/>
        <v>Yes</v>
      </c>
      <c r="V1242">
        <v>1</v>
      </c>
      <c r="W1242" t="s">
        <v>487</v>
      </c>
      <c r="X1242" t="s">
        <v>488</v>
      </c>
      <c r="Y1242" t="str">
        <f t="shared" si="58"/>
        <v>Scheduled</v>
      </c>
      <c r="Z1242" t="s">
        <v>489</v>
      </c>
      <c r="AC1242" t="s">
        <v>490</v>
      </c>
      <c r="AD1242">
        <v>231</v>
      </c>
      <c r="AE1242">
        <v>0</v>
      </c>
      <c r="AF1242" t="str">
        <f t="shared" si="59"/>
        <v>May</v>
      </c>
    </row>
    <row r="1243" spans="1:32" x14ac:dyDescent="0.25">
      <c r="A1243" s="1">
        <v>45416</v>
      </c>
      <c r="B1243">
        <v>3090</v>
      </c>
      <c r="C1243">
        <v>5</v>
      </c>
      <c r="D1243">
        <v>1</v>
      </c>
      <c r="E1243">
        <v>5</v>
      </c>
      <c r="F1243">
        <v>2</v>
      </c>
      <c r="G1243">
        <v>2</v>
      </c>
      <c r="H1243">
        <f>VLOOKUP(B1243, patient!A:E, 5, FALSE)</f>
        <v>19</v>
      </c>
      <c r="I1243" t="str">
        <f>VLOOKUP(H1243, city!A:B, 2, FALSE)</f>
        <v>Leeds</v>
      </c>
      <c r="J1243" t="str">
        <f>VLOOKUP(E1243, diagnosis!A:B, 2, FALSE)</f>
        <v>Migraine</v>
      </c>
      <c r="K1243" t="str">
        <f>VLOOKUP(D1243, department!A:B, 2, FALSE)</f>
        <v>Cardiology</v>
      </c>
      <c r="L1243" t="str">
        <f>VLOOKUP(C1243, provider!A:B, 2, FALSE)</f>
        <v>Dr. Sade Kikiola</v>
      </c>
      <c r="M1243" t="str">
        <f>VLOOKUP(G1243, insurance!A:B, 2, FALSE)</f>
        <v>AXA</v>
      </c>
      <c r="N1243">
        <f>VLOOKUP(B1243, patient!A:D, 4, FALSE)</f>
        <v>61</v>
      </c>
      <c r="O1243" t="str">
        <f>VLOOKUP(B1243, patient!A:C, 3, FALSE)</f>
        <v>Male</v>
      </c>
      <c r="P1243" t="str">
        <f>VLOOKUP(B1243, patient!A:F, 6, FALSE)</f>
        <v>Asian</v>
      </c>
      <c r="Q1243" t="s">
        <v>486</v>
      </c>
      <c r="R1243">
        <v>805</v>
      </c>
      <c r="S1243">
        <v>156</v>
      </c>
      <c r="U1243" s="1" t="str">
        <f t="shared" si="57"/>
        <v>No</v>
      </c>
      <c r="V1243">
        <v>2</v>
      </c>
      <c r="W1243" t="s">
        <v>487</v>
      </c>
      <c r="X1243" t="s">
        <v>488</v>
      </c>
      <c r="Y1243" t="str">
        <f t="shared" si="58"/>
        <v>Scheduled</v>
      </c>
      <c r="Z1243" t="s">
        <v>489</v>
      </c>
      <c r="AC1243" t="s">
        <v>493</v>
      </c>
      <c r="AD1243">
        <v>693.7</v>
      </c>
      <c r="AE1243">
        <v>30</v>
      </c>
      <c r="AF1243" t="str">
        <f t="shared" si="59"/>
        <v>May</v>
      </c>
    </row>
    <row r="1244" spans="1:32" x14ac:dyDescent="0.25">
      <c r="A1244" s="1">
        <v>45416</v>
      </c>
      <c r="B1244">
        <v>801</v>
      </c>
      <c r="C1244">
        <v>5</v>
      </c>
      <c r="D1244">
        <v>2</v>
      </c>
      <c r="E1244">
        <v>3</v>
      </c>
      <c r="F1244">
        <v>2</v>
      </c>
      <c r="G1244">
        <v>2</v>
      </c>
      <c r="H1244">
        <f>VLOOKUP(B1244, patient!A:E, 5, FALSE)</f>
        <v>34</v>
      </c>
      <c r="I1244" t="str">
        <f>VLOOKUP(H1244, city!A:B, 2, FALSE)</f>
        <v>Newcastle</v>
      </c>
      <c r="J1244" t="str">
        <f>VLOOKUP(E1244, diagnosis!A:B, 2, FALSE)</f>
        <v>Fracture</v>
      </c>
      <c r="K1244" t="str">
        <f>VLOOKUP(D1244, department!A:B, 2, FALSE)</f>
        <v>General Surgery</v>
      </c>
      <c r="L1244" t="str">
        <f>VLOOKUP(C1244, provider!A:B, 2, FALSE)</f>
        <v>Dr. Sade Kikiola</v>
      </c>
      <c r="M1244" t="str">
        <f>VLOOKUP(G1244, insurance!A:B, 2, FALSE)</f>
        <v>AXA</v>
      </c>
      <c r="N1244">
        <f>VLOOKUP(B1244, patient!A:D, 4, FALSE)</f>
        <v>42</v>
      </c>
      <c r="O1244" t="str">
        <f>VLOOKUP(B1244, patient!A:C, 3, FALSE)</f>
        <v>Female</v>
      </c>
      <c r="P1244" t="str">
        <f>VLOOKUP(B1244, patient!A:F, 6, FALSE)</f>
        <v>Black</v>
      </c>
      <c r="Q1244" t="s">
        <v>491</v>
      </c>
      <c r="R1244">
        <v>286</v>
      </c>
      <c r="S1244">
        <v>171</v>
      </c>
      <c r="U1244" s="1" t="str">
        <f t="shared" si="57"/>
        <v>No</v>
      </c>
      <c r="V1244">
        <v>1</v>
      </c>
      <c r="W1244" t="s">
        <v>494</v>
      </c>
      <c r="X1244" t="s">
        <v>488</v>
      </c>
      <c r="Y1244" t="str">
        <f t="shared" si="58"/>
        <v>Scheduled</v>
      </c>
      <c r="Z1244" t="s">
        <v>489</v>
      </c>
      <c r="AC1244" t="s">
        <v>498</v>
      </c>
      <c r="AD1244">
        <v>326.89999999999998</v>
      </c>
      <c r="AE1244">
        <v>10</v>
      </c>
      <c r="AF1244" t="str">
        <f t="shared" si="59"/>
        <v>May</v>
      </c>
    </row>
    <row r="1245" spans="1:32" x14ac:dyDescent="0.25">
      <c r="A1245" s="1">
        <v>45416</v>
      </c>
      <c r="B1245">
        <v>1852</v>
      </c>
      <c r="C1245">
        <v>5</v>
      </c>
      <c r="D1245">
        <v>4</v>
      </c>
      <c r="E1245">
        <v>2</v>
      </c>
      <c r="F1245">
        <v>5</v>
      </c>
      <c r="G1245">
        <v>3</v>
      </c>
      <c r="H1245">
        <f>VLOOKUP(B1245, patient!A:E, 5, FALSE)</f>
        <v>22</v>
      </c>
      <c r="I1245" t="str">
        <f>VLOOKUP(H1245, city!A:B, 2, FALSE)</f>
        <v>Liverpool</v>
      </c>
      <c r="J1245" t="str">
        <f>VLOOKUP(E1245, diagnosis!A:B, 2, FALSE)</f>
        <v>Asthma</v>
      </c>
      <c r="K1245" t="str">
        <f>VLOOKUP(D1245, department!A:B, 2, FALSE)</f>
        <v>Orthopedics</v>
      </c>
      <c r="L1245" t="str">
        <f>VLOOKUP(C1245, provider!A:B, 2, FALSE)</f>
        <v>Dr. Sade Kikiola</v>
      </c>
      <c r="M1245" t="str">
        <f>VLOOKUP(G1245, insurance!A:B, 2, FALSE)</f>
        <v>Allianz</v>
      </c>
      <c r="N1245">
        <f>VLOOKUP(B1245, patient!A:D, 4, FALSE)</f>
        <v>34</v>
      </c>
      <c r="O1245" t="str">
        <f>VLOOKUP(B1245, patient!A:C, 3, FALSE)</f>
        <v>Male</v>
      </c>
      <c r="P1245" t="str">
        <f>VLOOKUP(B1245, patient!A:F, 6, FALSE)</f>
        <v>Asian</v>
      </c>
      <c r="Q1245" t="s">
        <v>486</v>
      </c>
      <c r="R1245">
        <v>632</v>
      </c>
      <c r="S1245">
        <v>166</v>
      </c>
      <c r="T1245" s="1">
        <v>45444</v>
      </c>
      <c r="U1245" s="1" t="str">
        <f t="shared" si="57"/>
        <v>Yes</v>
      </c>
      <c r="V1245">
        <v>2</v>
      </c>
      <c r="W1245" t="s">
        <v>492</v>
      </c>
      <c r="X1245" t="s">
        <v>488</v>
      </c>
      <c r="Y1245" t="str">
        <f t="shared" si="58"/>
        <v>Scheduled</v>
      </c>
      <c r="Z1245" t="s">
        <v>489</v>
      </c>
      <c r="AC1245" t="s">
        <v>490</v>
      </c>
      <c r="AD1245">
        <v>558.6</v>
      </c>
      <c r="AE1245">
        <v>0</v>
      </c>
      <c r="AF1245" t="str">
        <f t="shared" si="59"/>
        <v>May</v>
      </c>
    </row>
    <row r="1246" spans="1:32" x14ac:dyDescent="0.25">
      <c r="A1246" s="1">
        <v>45416</v>
      </c>
      <c r="B1246">
        <v>271</v>
      </c>
      <c r="C1246">
        <v>5</v>
      </c>
      <c r="D1246">
        <v>3</v>
      </c>
      <c r="E1246">
        <v>3</v>
      </c>
      <c r="F1246">
        <v>5</v>
      </c>
      <c r="G1246">
        <v>2</v>
      </c>
      <c r="H1246">
        <f>VLOOKUP(B1246, patient!A:E, 5, FALSE)</f>
        <v>40</v>
      </c>
      <c r="I1246" t="str">
        <f>VLOOKUP(H1246, city!A:B, 2, FALSE)</f>
        <v>Sheffield</v>
      </c>
      <c r="J1246" t="str">
        <f>VLOOKUP(E1246, diagnosis!A:B, 2, FALSE)</f>
        <v>Fracture</v>
      </c>
      <c r="K1246" t="str">
        <f>VLOOKUP(D1246, department!A:B, 2, FALSE)</f>
        <v>Neurology</v>
      </c>
      <c r="L1246" t="str">
        <f>VLOOKUP(C1246, provider!A:B, 2, FALSE)</f>
        <v>Dr. Sade Kikiola</v>
      </c>
      <c r="M1246" t="str">
        <f>VLOOKUP(G1246, insurance!A:B, 2, FALSE)</f>
        <v>AXA</v>
      </c>
      <c r="N1246">
        <f>VLOOKUP(B1246, patient!A:D, 4, FALSE)</f>
        <v>30</v>
      </c>
      <c r="O1246" t="str">
        <f>VLOOKUP(B1246, patient!A:C, 3, FALSE)</f>
        <v>Female</v>
      </c>
      <c r="P1246" t="str">
        <f>VLOOKUP(B1246, patient!A:F, 6, FALSE)</f>
        <v>Black</v>
      </c>
      <c r="Q1246" t="s">
        <v>486</v>
      </c>
      <c r="R1246">
        <v>464</v>
      </c>
      <c r="S1246">
        <v>116</v>
      </c>
      <c r="T1246" s="1">
        <v>45429</v>
      </c>
      <c r="U1246" s="1" t="str">
        <f t="shared" si="57"/>
        <v>Yes</v>
      </c>
      <c r="V1246">
        <v>1</v>
      </c>
      <c r="W1246" t="s">
        <v>494</v>
      </c>
      <c r="X1246" t="s">
        <v>488</v>
      </c>
      <c r="Y1246" t="str">
        <f t="shared" si="58"/>
        <v>Scheduled</v>
      </c>
      <c r="Z1246" t="s">
        <v>489</v>
      </c>
      <c r="AC1246" t="s">
        <v>490</v>
      </c>
      <c r="AD1246">
        <v>406</v>
      </c>
      <c r="AE1246">
        <v>0</v>
      </c>
      <c r="AF1246" t="str">
        <f t="shared" si="59"/>
        <v>May</v>
      </c>
    </row>
    <row r="1247" spans="1:32" x14ac:dyDescent="0.25">
      <c r="A1247" s="1">
        <v>45416</v>
      </c>
      <c r="B1247">
        <v>3299</v>
      </c>
      <c r="C1247">
        <v>5</v>
      </c>
      <c r="D1247">
        <v>3</v>
      </c>
      <c r="E1247">
        <v>1</v>
      </c>
      <c r="F1247">
        <v>4</v>
      </c>
      <c r="G1247">
        <v>1</v>
      </c>
      <c r="H1247">
        <f>VLOOKUP(B1247, patient!A:E, 5, FALSE)</f>
        <v>8</v>
      </c>
      <c r="I1247" t="str">
        <f>VLOOKUP(H1247, city!A:B, 2, FALSE)</f>
        <v>Bristol</v>
      </c>
      <c r="J1247" t="str">
        <f>VLOOKUP(E1247, diagnosis!A:B, 2, FALSE)</f>
        <v>Appendicitis</v>
      </c>
      <c r="K1247" t="str">
        <f>VLOOKUP(D1247, department!A:B, 2, FALSE)</f>
        <v>Neurology</v>
      </c>
      <c r="L1247" t="str">
        <f>VLOOKUP(C1247, provider!A:B, 2, FALSE)</f>
        <v>Dr. Sade Kikiola</v>
      </c>
      <c r="M1247" t="str">
        <f>VLOOKUP(G1247, insurance!A:B, 2, FALSE)</f>
        <v>Aviva</v>
      </c>
      <c r="N1247">
        <f>VLOOKUP(B1247, patient!A:D, 4, FALSE)</f>
        <v>37</v>
      </c>
      <c r="O1247" t="str">
        <f>VLOOKUP(B1247, patient!A:C, 3, FALSE)</f>
        <v>Male</v>
      </c>
      <c r="P1247" t="str">
        <f>VLOOKUP(B1247, patient!A:F, 6, FALSE)</f>
        <v>Asian</v>
      </c>
      <c r="Q1247" t="s">
        <v>491</v>
      </c>
      <c r="R1247">
        <v>138</v>
      </c>
      <c r="S1247">
        <v>142</v>
      </c>
      <c r="U1247" s="1" t="str">
        <f t="shared" si="57"/>
        <v>No</v>
      </c>
      <c r="V1247">
        <v>2</v>
      </c>
      <c r="W1247" t="s">
        <v>492</v>
      </c>
      <c r="X1247" t="s">
        <v>488</v>
      </c>
      <c r="Y1247" t="str">
        <f t="shared" si="58"/>
        <v>Scheduled</v>
      </c>
      <c r="Z1247" t="s">
        <v>489</v>
      </c>
      <c r="AC1247" t="s">
        <v>498</v>
      </c>
      <c r="AD1247">
        <v>203</v>
      </c>
      <c r="AE1247">
        <v>10</v>
      </c>
      <c r="AF1247" t="str">
        <f t="shared" si="59"/>
        <v>May</v>
      </c>
    </row>
    <row r="1248" spans="1:32" x14ac:dyDescent="0.25">
      <c r="A1248" s="1">
        <v>45416</v>
      </c>
      <c r="B1248">
        <v>2558</v>
      </c>
      <c r="C1248">
        <v>5</v>
      </c>
      <c r="D1248">
        <v>2</v>
      </c>
      <c r="E1248">
        <v>4</v>
      </c>
      <c r="F1248">
        <v>2</v>
      </c>
      <c r="G1248">
        <v>1</v>
      </c>
      <c r="H1248">
        <f>VLOOKUP(B1248, patient!A:E, 5, FALSE)</f>
        <v>33</v>
      </c>
      <c r="I1248" t="str">
        <f>VLOOKUP(H1248, city!A:B, 2, FALSE)</f>
        <v>Newcastle</v>
      </c>
      <c r="J1248" t="str">
        <f>VLOOKUP(E1248, diagnosis!A:B, 2, FALSE)</f>
        <v>Hypertension</v>
      </c>
      <c r="K1248" t="str">
        <f>VLOOKUP(D1248, department!A:B, 2, FALSE)</f>
        <v>General Surgery</v>
      </c>
      <c r="L1248" t="str">
        <f>VLOOKUP(C1248, provider!A:B, 2, FALSE)</f>
        <v>Dr. Sade Kikiola</v>
      </c>
      <c r="M1248" t="str">
        <f>VLOOKUP(G1248, insurance!A:B, 2, FALSE)</f>
        <v>Aviva</v>
      </c>
      <c r="N1248">
        <f>VLOOKUP(B1248, patient!A:D, 4, FALSE)</f>
        <v>42</v>
      </c>
      <c r="O1248" t="str">
        <f>VLOOKUP(B1248, patient!A:C, 3, FALSE)</f>
        <v>Female</v>
      </c>
      <c r="P1248" t="str">
        <f>VLOOKUP(B1248, patient!A:F, 6, FALSE)</f>
        <v>Black</v>
      </c>
      <c r="Q1248" t="s">
        <v>486</v>
      </c>
      <c r="R1248">
        <v>486</v>
      </c>
      <c r="S1248">
        <v>177</v>
      </c>
      <c r="U1248" s="1" t="str">
        <f t="shared" si="57"/>
        <v>No</v>
      </c>
      <c r="V1248">
        <v>1</v>
      </c>
      <c r="W1248" t="s">
        <v>494</v>
      </c>
      <c r="X1248" t="s">
        <v>488</v>
      </c>
      <c r="Y1248" t="str">
        <f t="shared" si="58"/>
        <v>Scheduled</v>
      </c>
      <c r="Z1248" t="s">
        <v>489</v>
      </c>
      <c r="AC1248" t="s">
        <v>498</v>
      </c>
      <c r="AD1248">
        <v>471.1</v>
      </c>
      <c r="AE1248">
        <v>10</v>
      </c>
      <c r="AF1248" t="str">
        <f t="shared" si="59"/>
        <v>May</v>
      </c>
    </row>
    <row r="1249" spans="1:32" x14ac:dyDescent="0.25">
      <c r="A1249" s="1">
        <v>45416</v>
      </c>
      <c r="B1249">
        <v>998</v>
      </c>
      <c r="C1249">
        <v>5</v>
      </c>
      <c r="D1249">
        <v>2</v>
      </c>
      <c r="E1249">
        <v>3</v>
      </c>
      <c r="F1249">
        <v>2</v>
      </c>
      <c r="G1249">
        <v>3</v>
      </c>
      <c r="H1249">
        <f>VLOOKUP(B1249, patient!A:E, 5, FALSE)</f>
        <v>2</v>
      </c>
      <c r="I1249" t="str">
        <f>VLOOKUP(H1249, city!A:B, 2, FALSE)</f>
        <v>Birmingham</v>
      </c>
      <c r="J1249" t="str">
        <f>VLOOKUP(E1249, diagnosis!A:B, 2, FALSE)</f>
        <v>Fracture</v>
      </c>
      <c r="K1249" t="str">
        <f>VLOOKUP(D1249, department!A:B, 2, FALSE)</f>
        <v>General Surgery</v>
      </c>
      <c r="L1249" t="str">
        <f>VLOOKUP(C1249, provider!A:B, 2, FALSE)</f>
        <v>Dr. Sade Kikiola</v>
      </c>
      <c r="M1249" t="str">
        <f>VLOOKUP(G1249, insurance!A:B, 2, FALSE)</f>
        <v>Allianz</v>
      </c>
      <c r="N1249">
        <f>VLOOKUP(B1249, patient!A:D, 4, FALSE)</f>
        <v>21</v>
      </c>
      <c r="O1249" t="str">
        <f>VLOOKUP(B1249, patient!A:C, 3, FALSE)</f>
        <v>Male</v>
      </c>
      <c r="P1249" t="str">
        <f>VLOOKUP(B1249, patient!A:F, 6, FALSE)</f>
        <v>Asian</v>
      </c>
      <c r="Q1249" t="s">
        <v>486</v>
      </c>
      <c r="R1249">
        <v>562</v>
      </c>
      <c r="S1249">
        <v>187</v>
      </c>
      <c r="U1249" s="1" t="str">
        <f t="shared" si="57"/>
        <v>No</v>
      </c>
      <c r="V1249">
        <v>2</v>
      </c>
      <c r="W1249" t="s">
        <v>494</v>
      </c>
      <c r="X1249" t="s">
        <v>495</v>
      </c>
      <c r="Y1249" t="str">
        <f t="shared" si="58"/>
        <v>Emergency</v>
      </c>
      <c r="Z1249" t="s">
        <v>489</v>
      </c>
      <c r="AC1249" t="s">
        <v>493</v>
      </c>
      <c r="AD1249">
        <v>545.29999999999995</v>
      </c>
      <c r="AE1249">
        <v>30</v>
      </c>
      <c r="AF1249" t="str">
        <f t="shared" si="59"/>
        <v>May</v>
      </c>
    </row>
    <row r="1250" spans="1:32" x14ac:dyDescent="0.25">
      <c r="A1250" s="1">
        <v>45416</v>
      </c>
      <c r="B1250">
        <v>394</v>
      </c>
      <c r="C1250">
        <v>5</v>
      </c>
      <c r="D1250">
        <v>1</v>
      </c>
      <c r="E1250">
        <v>2</v>
      </c>
      <c r="F1250">
        <v>4</v>
      </c>
      <c r="G1250">
        <v>2</v>
      </c>
      <c r="H1250">
        <f>VLOOKUP(B1250, patient!A:E, 5, FALSE)</f>
        <v>24</v>
      </c>
      <c r="I1250" t="str">
        <f>VLOOKUP(H1250, city!A:B, 2, FALSE)</f>
        <v>Liverpool</v>
      </c>
      <c r="J1250" t="str">
        <f>VLOOKUP(E1250, diagnosis!A:B, 2, FALSE)</f>
        <v>Asthma</v>
      </c>
      <c r="K1250" t="str">
        <f>VLOOKUP(D1250, department!A:B, 2, FALSE)</f>
        <v>Cardiology</v>
      </c>
      <c r="L1250" t="str">
        <f>VLOOKUP(C1250, provider!A:B, 2, FALSE)</f>
        <v>Dr. Sade Kikiola</v>
      </c>
      <c r="M1250" t="str">
        <f>VLOOKUP(G1250, insurance!A:B, 2, FALSE)</f>
        <v>AXA</v>
      </c>
      <c r="N1250">
        <f>VLOOKUP(B1250, patient!A:D, 4, FALSE)</f>
        <v>27</v>
      </c>
      <c r="O1250" t="str">
        <f>VLOOKUP(B1250, patient!A:C, 3, FALSE)</f>
        <v>Male</v>
      </c>
      <c r="P1250" t="str">
        <f>VLOOKUP(B1250, patient!A:F, 6, FALSE)</f>
        <v>Black</v>
      </c>
      <c r="Q1250" t="s">
        <v>486</v>
      </c>
      <c r="R1250">
        <v>143</v>
      </c>
      <c r="S1250">
        <v>138</v>
      </c>
      <c r="T1250" s="1">
        <v>45445</v>
      </c>
      <c r="U1250" s="1" t="str">
        <f t="shared" si="57"/>
        <v>Yes</v>
      </c>
      <c r="V1250">
        <v>1</v>
      </c>
      <c r="W1250" t="s">
        <v>487</v>
      </c>
      <c r="X1250" t="s">
        <v>495</v>
      </c>
      <c r="Y1250" t="str">
        <f t="shared" si="58"/>
        <v>Emergency</v>
      </c>
      <c r="Z1250" t="s">
        <v>489</v>
      </c>
      <c r="AC1250" t="s">
        <v>490</v>
      </c>
      <c r="AD1250">
        <v>196.7</v>
      </c>
      <c r="AE1250">
        <v>0</v>
      </c>
      <c r="AF1250" t="str">
        <f t="shared" si="59"/>
        <v>May</v>
      </c>
    </row>
    <row r="1251" spans="1:32" x14ac:dyDescent="0.25">
      <c r="A1251" s="1">
        <v>45416</v>
      </c>
      <c r="B1251">
        <v>3951</v>
      </c>
      <c r="C1251">
        <v>5</v>
      </c>
      <c r="D1251">
        <v>1</v>
      </c>
      <c r="E1251">
        <v>2</v>
      </c>
      <c r="F1251">
        <v>4</v>
      </c>
      <c r="G1251">
        <v>3</v>
      </c>
      <c r="H1251">
        <f>VLOOKUP(B1251, patient!A:E, 5, FALSE)</f>
        <v>12</v>
      </c>
      <c r="I1251" t="str">
        <f>VLOOKUP(H1251, city!A:B, 2, FALSE)</f>
        <v>Edinburgh</v>
      </c>
      <c r="J1251" t="str">
        <f>VLOOKUP(E1251, diagnosis!A:B, 2, FALSE)</f>
        <v>Asthma</v>
      </c>
      <c r="K1251" t="str">
        <f>VLOOKUP(D1251, department!A:B, 2, FALSE)</f>
        <v>Cardiology</v>
      </c>
      <c r="L1251" t="str">
        <f>VLOOKUP(C1251, provider!A:B, 2, FALSE)</f>
        <v>Dr. Sade Kikiola</v>
      </c>
      <c r="M1251" t="str">
        <f>VLOOKUP(G1251, insurance!A:B, 2, FALSE)</f>
        <v>Allianz</v>
      </c>
      <c r="N1251">
        <f>VLOOKUP(B1251, patient!A:D, 4, FALSE)</f>
        <v>20</v>
      </c>
      <c r="O1251" t="str">
        <f>VLOOKUP(B1251, patient!A:C, 3, FALSE)</f>
        <v>Female</v>
      </c>
      <c r="P1251" t="str">
        <f>VLOOKUP(B1251, patient!A:F, 6, FALSE)</f>
        <v>Asian</v>
      </c>
      <c r="Q1251" t="s">
        <v>486</v>
      </c>
      <c r="R1251">
        <v>197</v>
      </c>
      <c r="S1251">
        <v>51</v>
      </c>
      <c r="T1251" s="1">
        <v>45438</v>
      </c>
      <c r="U1251" s="1" t="str">
        <f t="shared" si="57"/>
        <v>Yes</v>
      </c>
      <c r="V1251">
        <v>2</v>
      </c>
      <c r="W1251" t="s">
        <v>487</v>
      </c>
      <c r="X1251" t="s">
        <v>495</v>
      </c>
      <c r="Y1251" t="str">
        <f t="shared" si="58"/>
        <v>Emergency</v>
      </c>
      <c r="Z1251" t="s">
        <v>489</v>
      </c>
      <c r="AC1251" t="s">
        <v>490</v>
      </c>
      <c r="AD1251">
        <v>173.6</v>
      </c>
      <c r="AE1251">
        <v>0</v>
      </c>
      <c r="AF1251" t="str">
        <f t="shared" si="59"/>
        <v>May</v>
      </c>
    </row>
    <row r="1252" spans="1:32" x14ac:dyDescent="0.25">
      <c r="A1252" s="1">
        <v>45417</v>
      </c>
      <c r="B1252">
        <v>714</v>
      </c>
      <c r="C1252">
        <v>5</v>
      </c>
      <c r="D1252">
        <v>1</v>
      </c>
      <c r="E1252">
        <v>4</v>
      </c>
      <c r="F1252">
        <v>1</v>
      </c>
      <c r="G1252">
        <v>2</v>
      </c>
      <c r="H1252">
        <f>VLOOKUP(B1252, patient!A:E, 5, FALSE)</f>
        <v>22</v>
      </c>
      <c r="I1252" t="str">
        <f>VLOOKUP(H1252, city!A:B, 2, FALSE)</f>
        <v>Liverpool</v>
      </c>
      <c r="J1252" t="str">
        <f>VLOOKUP(E1252, diagnosis!A:B, 2, FALSE)</f>
        <v>Hypertension</v>
      </c>
      <c r="K1252" t="str">
        <f>VLOOKUP(D1252, department!A:B, 2, FALSE)</f>
        <v>Cardiology</v>
      </c>
      <c r="L1252" t="str">
        <f>VLOOKUP(C1252, provider!A:B, 2, FALSE)</f>
        <v>Dr. Sade Kikiola</v>
      </c>
      <c r="M1252" t="str">
        <f>VLOOKUP(G1252, insurance!A:B, 2, FALSE)</f>
        <v>AXA</v>
      </c>
      <c r="N1252">
        <f>VLOOKUP(B1252, patient!A:D, 4, FALSE)</f>
        <v>58</v>
      </c>
      <c r="O1252" t="str">
        <f>VLOOKUP(B1252, patient!A:C, 3, FALSE)</f>
        <v>Male</v>
      </c>
      <c r="P1252" t="str">
        <f>VLOOKUP(B1252, patient!A:F, 6, FALSE)</f>
        <v>Black</v>
      </c>
      <c r="Q1252" t="s">
        <v>486</v>
      </c>
      <c r="R1252">
        <v>944</v>
      </c>
      <c r="S1252">
        <v>132</v>
      </c>
      <c r="U1252" s="1" t="str">
        <f t="shared" si="57"/>
        <v>No</v>
      </c>
      <c r="V1252">
        <v>1</v>
      </c>
      <c r="W1252" t="s">
        <v>487</v>
      </c>
      <c r="X1252" t="s">
        <v>495</v>
      </c>
      <c r="Y1252" t="str">
        <f t="shared" si="58"/>
        <v>Emergency</v>
      </c>
      <c r="Z1252" t="s">
        <v>489</v>
      </c>
      <c r="AC1252" t="s">
        <v>496</v>
      </c>
      <c r="AD1252">
        <v>788.2</v>
      </c>
      <c r="AE1252">
        <v>50</v>
      </c>
      <c r="AF1252" t="str">
        <f t="shared" si="59"/>
        <v>May</v>
      </c>
    </row>
    <row r="1253" spans="1:32" x14ac:dyDescent="0.25">
      <c r="A1253" s="1">
        <v>45417</v>
      </c>
      <c r="B1253">
        <v>90</v>
      </c>
      <c r="C1253">
        <v>5</v>
      </c>
      <c r="D1253">
        <v>5</v>
      </c>
      <c r="E1253">
        <v>2</v>
      </c>
      <c r="F1253">
        <v>4</v>
      </c>
      <c r="G1253">
        <v>1</v>
      </c>
      <c r="H1253">
        <f>VLOOKUP(B1253, patient!A:E, 5, FALSE)</f>
        <v>1</v>
      </c>
      <c r="I1253" t="str">
        <f>VLOOKUP(H1253, city!A:B, 2, FALSE)</f>
        <v>Birmingham</v>
      </c>
      <c r="J1253" t="str">
        <f>VLOOKUP(E1253, diagnosis!A:B, 2, FALSE)</f>
        <v>Asthma</v>
      </c>
      <c r="K1253" t="str">
        <f>VLOOKUP(D1253, department!A:B, 2, FALSE)</f>
        <v>Pediatrics</v>
      </c>
      <c r="L1253" t="str">
        <f>VLOOKUP(C1253, provider!A:B, 2, FALSE)</f>
        <v>Dr. Sade Kikiola</v>
      </c>
      <c r="M1253" t="str">
        <f>VLOOKUP(G1253, insurance!A:B, 2, FALSE)</f>
        <v>Aviva</v>
      </c>
      <c r="N1253">
        <f>VLOOKUP(B1253, patient!A:D, 4, FALSE)</f>
        <v>62</v>
      </c>
      <c r="O1253" t="str">
        <f>VLOOKUP(B1253, patient!A:C, 3, FALSE)</f>
        <v>Female</v>
      </c>
      <c r="P1253" t="str">
        <f>VLOOKUP(B1253, patient!A:F, 6, FALSE)</f>
        <v>Asian</v>
      </c>
      <c r="Q1253" t="s">
        <v>486</v>
      </c>
      <c r="R1253">
        <v>633</v>
      </c>
      <c r="S1253">
        <v>84</v>
      </c>
      <c r="U1253" s="1" t="str">
        <f t="shared" si="57"/>
        <v>No</v>
      </c>
      <c r="V1253">
        <v>2</v>
      </c>
      <c r="W1253" t="s">
        <v>494</v>
      </c>
      <c r="X1253" t="s">
        <v>495</v>
      </c>
      <c r="Y1253" t="str">
        <f t="shared" si="58"/>
        <v>Emergency</v>
      </c>
      <c r="Z1253" t="s">
        <v>489</v>
      </c>
      <c r="AC1253" t="s">
        <v>498</v>
      </c>
      <c r="AD1253">
        <v>508.9</v>
      </c>
      <c r="AE1253">
        <v>10</v>
      </c>
      <c r="AF1253" t="str">
        <f t="shared" si="59"/>
        <v>May</v>
      </c>
    </row>
    <row r="1254" spans="1:32" x14ac:dyDescent="0.25">
      <c r="A1254" s="1">
        <v>45417</v>
      </c>
      <c r="B1254">
        <v>159</v>
      </c>
      <c r="C1254">
        <v>5</v>
      </c>
      <c r="D1254">
        <v>4</v>
      </c>
      <c r="E1254">
        <v>4</v>
      </c>
      <c r="F1254">
        <v>5</v>
      </c>
      <c r="G1254">
        <v>2</v>
      </c>
      <c r="H1254">
        <f>VLOOKUP(B1254, patient!A:E, 5, FALSE)</f>
        <v>37</v>
      </c>
      <c r="I1254" t="str">
        <f>VLOOKUP(H1254, city!A:B, 2, FALSE)</f>
        <v>Sheffield</v>
      </c>
      <c r="J1254" t="str">
        <f>VLOOKUP(E1254, diagnosis!A:B, 2, FALSE)</f>
        <v>Hypertension</v>
      </c>
      <c r="K1254" t="str">
        <f>VLOOKUP(D1254, department!A:B, 2, FALSE)</f>
        <v>Orthopedics</v>
      </c>
      <c r="L1254" t="str">
        <f>VLOOKUP(C1254, provider!A:B, 2, FALSE)</f>
        <v>Dr. Sade Kikiola</v>
      </c>
      <c r="M1254" t="str">
        <f>VLOOKUP(G1254, insurance!A:B, 2, FALSE)</f>
        <v>AXA</v>
      </c>
      <c r="N1254">
        <f>VLOOKUP(B1254, patient!A:D, 4, FALSE)</f>
        <v>35</v>
      </c>
      <c r="O1254" t="str">
        <f>VLOOKUP(B1254, patient!A:C, 3, FALSE)</f>
        <v>Male</v>
      </c>
      <c r="P1254" t="str">
        <f>VLOOKUP(B1254, patient!A:F, 6, FALSE)</f>
        <v>Black</v>
      </c>
      <c r="Q1254" t="s">
        <v>486</v>
      </c>
      <c r="R1254">
        <v>117</v>
      </c>
      <c r="S1254">
        <v>181</v>
      </c>
      <c r="U1254" s="1" t="str">
        <f t="shared" si="57"/>
        <v>No</v>
      </c>
      <c r="V1254">
        <v>1</v>
      </c>
      <c r="W1254" t="s">
        <v>494</v>
      </c>
      <c r="X1254" t="s">
        <v>488</v>
      </c>
      <c r="Y1254" t="str">
        <f t="shared" si="58"/>
        <v>Scheduled</v>
      </c>
      <c r="Z1254" t="s">
        <v>489</v>
      </c>
      <c r="AC1254" t="s">
        <v>498</v>
      </c>
      <c r="AD1254">
        <v>215.6</v>
      </c>
      <c r="AE1254">
        <v>10</v>
      </c>
      <c r="AF1254" t="str">
        <f t="shared" si="59"/>
        <v>May</v>
      </c>
    </row>
    <row r="1255" spans="1:32" x14ac:dyDescent="0.25">
      <c r="A1255" s="1">
        <v>45417</v>
      </c>
      <c r="B1255">
        <v>2366</v>
      </c>
      <c r="C1255">
        <v>5</v>
      </c>
      <c r="D1255">
        <v>3</v>
      </c>
      <c r="E1255">
        <v>1</v>
      </c>
      <c r="F1255">
        <v>3</v>
      </c>
      <c r="G1255">
        <v>2</v>
      </c>
      <c r="H1255">
        <f>VLOOKUP(B1255, patient!A:E, 5, FALSE)</f>
        <v>18</v>
      </c>
      <c r="I1255" t="str">
        <f>VLOOKUP(H1255, city!A:B, 2, FALSE)</f>
        <v>Leeds</v>
      </c>
      <c r="J1255" t="str">
        <f>VLOOKUP(E1255, diagnosis!A:B, 2, FALSE)</f>
        <v>Appendicitis</v>
      </c>
      <c r="K1255" t="str">
        <f>VLOOKUP(D1255, department!A:B, 2, FALSE)</f>
        <v>Neurology</v>
      </c>
      <c r="L1255" t="str">
        <f>VLOOKUP(C1255, provider!A:B, 2, FALSE)</f>
        <v>Dr. Sade Kikiola</v>
      </c>
      <c r="M1255" t="str">
        <f>VLOOKUP(G1255, insurance!A:B, 2, FALSE)</f>
        <v>AXA</v>
      </c>
      <c r="N1255">
        <f>VLOOKUP(B1255, patient!A:D, 4, FALSE)</f>
        <v>64</v>
      </c>
      <c r="O1255" t="str">
        <f>VLOOKUP(B1255, patient!A:C, 3, FALSE)</f>
        <v>Female</v>
      </c>
      <c r="P1255" t="str">
        <f>VLOOKUP(B1255, patient!A:F, 6, FALSE)</f>
        <v>Asian</v>
      </c>
      <c r="Q1255" t="s">
        <v>486</v>
      </c>
      <c r="R1255">
        <v>111</v>
      </c>
      <c r="S1255">
        <v>104</v>
      </c>
      <c r="U1255" s="1" t="str">
        <f t="shared" si="57"/>
        <v>No</v>
      </c>
      <c r="V1255">
        <v>2</v>
      </c>
      <c r="W1255" t="s">
        <v>492</v>
      </c>
      <c r="X1255" t="s">
        <v>488</v>
      </c>
      <c r="Y1255" t="str">
        <f t="shared" si="58"/>
        <v>Scheduled</v>
      </c>
      <c r="Z1255" t="s">
        <v>489</v>
      </c>
      <c r="AC1255" t="s">
        <v>498</v>
      </c>
      <c r="AD1255">
        <v>157.5</v>
      </c>
      <c r="AE1255">
        <v>10</v>
      </c>
      <c r="AF1255" t="str">
        <f t="shared" si="59"/>
        <v>May</v>
      </c>
    </row>
    <row r="1256" spans="1:32" x14ac:dyDescent="0.25">
      <c r="A1256" s="1">
        <v>45417</v>
      </c>
      <c r="B1256">
        <v>313</v>
      </c>
      <c r="C1256">
        <v>5</v>
      </c>
      <c r="D1256">
        <v>4</v>
      </c>
      <c r="E1256">
        <v>4</v>
      </c>
      <c r="F1256">
        <v>5</v>
      </c>
      <c r="G1256">
        <v>1</v>
      </c>
      <c r="H1256">
        <f>VLOOKUP(B1256, patient!A:E, 5, FALSE)</f>
        <v>30</v>
      </c>
      <c r="I1256" t="str">
        <f>VLOOKUP(H1256, city!A:B, 2, FALSE)</f>
        <v>Manchester</v>
      </c>
      <c r="J1256" t="str">
        <f>VLOOKUP(E1256, diagnosis!A:B, 2, FALSE)</f>
        <v>Hypertension</v>
      </c>
      <c r="K1256" t="str">
        <f>VLOOKUP(D1256, department!A:B, 2, FALSE)</f>
        <v>Orthopedics</v>
      </c>
      <c r="L1256" t="str">
        <f>VLOOKUP(C1256, provider!A:B, 2, FALSE)</f>
        <v>Dr. Sade Kikiola</v>
      </c>
      <c r="M1256" t="str">
        <f>VLOOKUP(G1256, insurance!A:B, 2, FALSE)</f>
        <v>Aviva</v>
      </c>
      <c r="N1256">
        <f>VLOOKUP(B1256, patient!A:D, 4, FALSE)</f>
        <v>53</v>
      </c>
      <c r="O1256" t="str">
        <f>VLOOKUP(B1256, patient!A:C, 3, FALSE)</f>
        <v>Male</v>
      </c>
      <c r="P1256" t="str">
        <f>VLOOKUP(B1256, patient!A:F, 6, FALSE)</f>
        <v>Black</v>
      </c>
      <c r="Q1256" t="s">
        <v>486</v>
      </c>
      <c r="R1256">
        <v>58</v>
      </c>
      <c r="S1256">
        <v>178</v>
      </c>
      <c r="T1256" s="1">
        <v>45440</v>
      </c>
      <c r="U1256" s="1" t="str">
        <f t="shared" si="57"/>
        <v>Yes</v>
      </c>
      <c r="V1256">
        <v>1</v>
      </c>
      <c r="W1256" t="s">
        <v>494</v>
      </c>
      <c r="X1256" t="s">
        <v>488</v>
      </c>
      <c r="Y1256" t="str">
        <f t="shared" si="58"/>
        <v>Scheduled</v>
      </c>
      <c r="Z1256" t="s">
        <v>489</v>
      </c>
      <c r="AC1256" t="s">
        <v>490</v>
      </c>
      <c r="AD1256">
        <v>165.2</v>
      </c>
      <c r="AE1256">
        <v>0</v>
      </c>
      <c r="AF1256" t="str">
        <f t="shared" si="59"/>
        <v>May</v>
      </c>
    </row>
    <row r="1257" spans="1:32" x14ac:dyDescent="0.25">
      <c r="A1257" s="1">
        <v>45417</v>
      </c>
      <c r="B1257">
        <v>465</v>
      </c>
      <c r="C1257">
        <v>5</v>
      </c>
      <c r="D1257">
        <v>2</v>
      </c>
      <c r="E1257">
        <v>5</v>
      </c>
      <c r="F1257">
        <v>2</v>
      </c>
      <c r="G1257">
        <v>1</v>
      </c>
      <c r="H1257">
        <f>VLOOKUP(B1257, patient!A:E, 5, FALSE)</f>
        <v>38</v>
      </c>
      <c r="I1257" t="str">
        <f>VLOOKUP(H1257, city!A:B, 2, FALSE)</f>
        <v>Sheffield</v>
      </c>
      <c r="J1257" t="str">
        <f>VLOOKUP(E1257, diagnosis!A:B, 2, FALSE)</f>
        <v>Migraine</v>
      </c>
      <c r="K1257" t="str">
        <f>VLOOKUP(D1257, department!A:B, 2, FALSE)</f>
        <v>General Surgery</v>
      </c>
      <c r="L1257" t="str">
        <f>VLOOKUP(C1257, provider!A:B, 2, FALSE)</f>
        <v>Dr. Sade Kikiola</v>
      </c>
      <c r="M1257" t="str">
        <f>VLOOKUP(G1257, insurance!A:B, 2, FALSE)</f>
        <v>Aviva</v>
      </c>
      <c r="N1257">
        <f>VLOOKUP(B1257, patient!A:D, 4, FALSE)</f>
        <v>64</v>
      </c>
      <c r="O1257" t="str">
        <f>VLOOKUP(B1257, patient!A:C, 3, FALSE)</f>
        <v>Male</v>
      </c>
      <c r="P1257" t="str">
        <f>VLOOKUP(B1257, patient!A:F, 6, FALSE)</f>
        <v>Asian</v>
      </c>
      <c r="Q1257" t="s">
        <v>491</v>
      </c>
      <c r="R1257">
        <v>471</v>
      </c>
      <c r="S1257">
        <v>78</v>
      </c>
      <c r="U1257" s="1" t="str">
        <f t="shared" si="57"/>
        <v>No</v>
      </c>
      <c r="V1257">
        <v>2</v>
      </c>
      <c r="W1257" t="s">
        <v>492</v>
      </c>
      <c r="X1257" t="s">
        <v>488</v>
      </c>
      <c r="Y1257" t="str">
        <f t="shared" si="58"/>
        <v>Scheduled</v>
      </c>
      <c r="Z1257" t="s">
        <v>489</v>
      </c>
      <c r="AC1257" t="s">
        <v>496</v>
      </c>
      <c r="AD1257">
        <v>419.3</v>
      </c>
      <c r="AE1257">
        <v>50</v>
      </c>
      <c r="AF1257" t="str">
        <f t="shared" si="59"/>
        <v>May</v>
      </c>
    </row>
    <row r="1258" spans="1:32" x14ac:dyDescent="0.25">
      <c r="A1258" s="1">
        <v>45417</v>
      </c>
      <c r="B1258">
        <v>4109</v>
      </c>
      <c r="C1258">
        <v>5</v>
      </c>
      <c r="D1258">
        <v>4</v>
      </c>
      <c r="E1258">
        <v>2</v>
      </c>
      <c r="F1258">
        <v>5</v>
      </c>
      <c r="G1258">
        <v>1</v>
      </c>
      <c r="H1258">
        <f>VLOOKUP(B1258, patient!A:E, 5, FALSE)</f>
        <v>2</v>
      </c>
      <c r="I1258" t="str">
        <f>VLOOKUP(H1258, city!A:B, 2, FALSE)</f>
        <v>Birmingham</v>
      </c>
      <c r="J1258" t="str">
        <f>VLOOKUP(E1258, diagnosis!A:B, 2, FALSE)</f>
        <v>Asthma</v>
      </c>
      <c r="K1258" t="str">
        <f>VLOOKUP(D1258, department!A:B, 2, FALSE)</f>
        <v>Orthopedics</v>
      </c>
      <c r="L1258" t="str">
        <f>VLOOKUP(C1258, provider!A:B, 2, FALSE)</f>
        <v>Dr. Sade Kikiola</v>
      </c>
      <c r="M1258" t="str">
        <f>VLOOKUP(G1258, insurance!A:B, 2, FALSE)</f>
        <v>Aviva</v>
      </c>
      <c r="N1258">
        <f>VLOOKUP(B1258, patient!A:D, 4, FALSE)</f>
        <v>39</v>
      </c>
      <c r="O1258" t="str">
        <f>VLOOKUP(B1258, patient!A:C, 3, FALSE)</f>
        <v>Female</v>
      </c>
      <c r="P1258" t="str">
        <f>VLOOKUP(B1258, patient!A:F, 6, FALSE)</f>
        <v>Black</v>
      </c>
      <c r="Q1258" t="s">
        <v>492</v>
      </c>
      <c r="R1258">
        <v>759</v>
      </c>
      <c r="S1258">
        <v>45</v>
      </c>
      <c r="U1258" s="1" t="str">
        <f t="shared" si="57"/>
        <v>No</v>
      </c>
      <c r="V1258">
        <v>1</v>
      </c>
      <c r="W1258" t="s">
        <v>487</v>
      </c>
      <c r="X1258" t="s">
        <v>495</v>
      </c>
      <c r="Y1258" t="str">
        <f t="shared" si="58"/>
        <v>Emergency</v>
      </c>
      <c r="Z1258" t="s">
        <v>489</v>
      </c>
      <c r="AC1258" t="s">
        <v>493</v>
      </c>
      <c r="AD1258">
        <v>583.79999999999995</v>
      </c>
      <c r="AE1258">
        <v>30</v>
      </c>
      <c r="AF1258" t="str">
        <f t="shared" si="59"/>
        <v>May</v>
      </c>
    </row>
    <row r="1259" spans="1:32" x14ac:dyDescent="0.25">
      <c r="A1259" s="1">
        <v>45417</v>
      </c>
      <c r="B1259">
        <v>3876</v>
      </c>
      <c r="C1259">
        <v>5</v>
      </c>
      <c r="D1259">
        <v>4</v>
      </c>
      <c r="E1259">
        <v>2</v>
      </c>
      <c r="F1259">
        <v>5</v>
      </c>
      <c r="G1259">
        <v>2</v>
      </c>
      <c r="H1259">
        <f>VLOOKUP(B1259, patient!A:E, 5, FALSE)</f>
        <v>22</v>
      </c>
      <c r="I1259" t="str">
        <f>VLOOKUP(H1259, city!A:B, 2, FALSE)</f>
        <v>Liverpool</v>
      </c>
      <c r="J1259" t="str">
        <f>VLOOKUP(E1259, diagnosis!A:B, 2, FALSE)</f>
        <v>Asthma</v>
      </c>
      <c r="K1259" t="str">
        <f>VLOOKUP(D1259, department!A:B, 2, FALSE)</f>
        <v>Orthopedics</v>
      </c>
      <c r="L1259" t="str">
        <f>VLOOKUP(C1259, provider!A:B, 2, FALSE)</f>
        <v>Dr. Sade Kikiola</v>
      </c>
      <c r="M1259" t="str">
        <f>VLOOKUP(G1259, insurance!A:B, 2, FALSE)</f>
        <v>AXA</v>
      </c>
      <c r="N1259">
        <f>VLOOKUP(B1259, patient!A:D, 4, FALSE)</f>
        <v>51</v>
      </c>
      <c r="O1259" t="str">
        <f>VLOOKUP(B1259, patient!A:C, 3, FALSE)</f>
        <v>Male</v>
      </c>
      <c r="P1259" t="str">
        <f>VLOOKUP(B1259, patient!A:F, 6, FALSE)</f>
        <v>Asian</v>
      </c>
      <c r="Q1259" t="s">
        <v>486</v>
      </c>
      <c r="R1259">
        <v>156</v>
      </c>
      <c r="S1259">
        <v>169</v>
      </c>
      <c r="T1259" s="1">
        <v>45424</v>
      </c>
      <c r="U1259" s="1" t="str">
        <f t="shared" si="57"/>
        <v>Yes</v>
      </c>
      <c r="V1259">
        <v>2</v>
      </c>
      <c r="W1259" t="s">
        <v>487</v>
      </c>
      <c r="X1259" t="s">
        <v>495</v>
      </c>
      <c r="Y1259" t="str">
        <f t="shared" si="58"/>
        <v>Emergency</v>
      </c>
      <c r="Z1259" t="s">
        <v>489</v>
      </c>
      <c r="AC1259" t="s">
        <v>490</v>
      </c>
      <c r="AD1259">
        <v>227.5</v>
      </c>
      <c r="AE1259">
        <v>0</v>
      </c>
      <c r="AF1259" t="str">
        <f t="shared" si="59"/>
        <v>May</v>
      </c>
    </row>
    <row r="1260" spans="1:32" x14ac:dyDescent="0.25">
      <c r="A1260" s="1">
        <v>45417</v>
      </c>
      <c r="B1260">
        <v>2855</v>
      </c>
      <c r="C1260">
        <v>5</v>
      </c>
      <c r="D1260">
        <v>1</v>
      </c>
      <c r="E1260">
        <v>3</v>
      </c>
      <c r="F1260">
        <v>3</v>
      </c>
      <c r="G1260">
        <v>3</v>
      </c>
      <c r="H1260">
        <f>VLOOKUP(B1260, patient!A:E, 5, FALSE)</f>
        <v>16</v>
      </c>
      <c r="I1260" t="str">
        <f>VLOOKUP(H1260, city!A:B, 2, FALSE)</f>
        <v>Glasgow</v>
      </c>
      <c r="J1260" t="str">
        <f>VLOOKUP(E1260, diagnosis!A:B, 2, FALSE)</f>
        <v>Fracture</v>
      </c>
      <c r="K1260" t="str">
        <f>VLOOKUP(D1260, department!A:B, 2, FALSE)</f>
        <v>Cardiology</v>
      </c>
      <c r="L1260" t="str">
        <f>VLOOKUP(C1260, provider!A:B, 2, FALSE)</f>
        <v>Dr. Sade Kikiola</v>
      </c>
      <c r="M1260" t="str">
        <f>VLOOKUP(G1260, insurance!A:B, 2, FALSE)</f>
        <v>Allianz</v>
      </c>
      <c r="N1260">
        <f>VLOOKUP(B1260, patient!A:D, 4, FALSE)</f>
        <v>64</v>
      </c>
      <c r="O1260" t="str">
        <f>VLOOKUP(B1260, patient!A:C, 3, FALSE)</f>
        <v>Male</v>
      </c>
      <c r="P1260" t="str">
        <f>VLOOKUP(B1260, patient!A:F, 6, FALSE)</f>
        <v>Black</v>
      </c>
      <c r="Q1260" t="s">
        <v>492</v>
      </c>
      <c r="R1260">
        <v>841</v>
      </c>
      <c r="S1260">
        <v>181</v>
      </c>
      <c r="U1260" s="1" t="str">
        <f t="shared" si="57"/>
        <v>No</v>
      </c>
      <c r="V1260">
        <v>1</v>
      </c>
      <c r="W1260" t="s">
        <v>494</v>
      </c>
      <c r="X1260" t="s">
        <v>488</v>
      </c>
      <c r="Y1260" t="str">
        <f t="shared" si="58"/>
        <v>Scheduled</v>
      </c>
      <c r="Z1260" t="s">
        <v>489</v>
      </c>
      <c r="AC1260" t="s">
        <v>496</v>
      </c>
      <c r="AD1260">
        <v>750.4</v>
      </c>
      <c r="AE1260">
        <v>50</v>
      </c>
      <c r="AF1260" t="str">
        <f t="shared" si="59"/>
        <v>May</v>
      </c>
    </row>
    <row r="1261" spans="1:32" x14ac:dyDescent="0.25">
      <c r="A1261" s="1">
        <v>45417</v>
      </c>
      <c r="B1261">
        <v>651</v>
      </c>
      <c r="C1261">
        <v>5</v>
      </c>
      <c r="D1261">
        <v>2</v>
      </c>
      <c r="E1261">
        <v>5</v>
      </c>
      <c r="F1261">
        <v>2</v>
      </c>
      <c r="G1261">
        <v>2</v>
      </c>
      <c r="H1261">
        <f>VLOOKUP(B1261, patient!A:E, 5, FALSE)</f>
        <v>31</v>
      </c>
      <c r="I1261" t="str">
        <f>VLOOKUP(H1261, city!A:B, 2, FALSE)</f>
        <v>Manchester</v>
      </c>
      <c r="J1261" t="str">
        <f>VLOOKUP(E1261, diagnosis!A:B, 2, FALSE)</f>
        <v>Migraine</v>
      </c>
      <c r="K1261" t="str">
        <f>VLOOKUP(D1261, department!A:B, 2, FALSE)</f>
        <v>General Surgery</v>
      </c>
      <c r="L1261" t="str">
        <f>VLOOKUP(C1261, provider!A:B, 2, FALSE)</f>
        <v>Dr. Sade Kikiola</v>
      </c>
      <c r="M1261" t="str">
        <f>VLOOKUP(G1261, insurance!A:B, 2, FALSE)</f>
        <v>AXA</v>
      </c>
      <c r="N1261">
        <f>VLOOKUP(B1261, patient!A:D, 4, FALSE)</f>
        <v>25</v>
      </c>
      <c r="O1261" t="str">
        <f>VLOOKUP(B1261, patient!A:C, 3, FALSE)</f>
        <v>Male</v>
      </c>
      <c r="P1261" t="str">
        <f>VLOOKUP(B1261, patient!A:F, 6, FALSE)</f>
        <v>Asian</v>
      </c>
      <c r="Q1261" t="s">
        <v>486</v>
      </c>
      <c r="R1261">
        <v>655</v>
      </c>
      <c r="S1261">
        <v>140</v>
      </c>
      <c r="T1261" s="1">
        <v>45432</v>
      </c>
      <c r="U1261" s="1" t="str">
        <f t="shared" si="57"/>
        <v>Yes</v>
      </c>
      <c r="V1261">
        <v>2</v>
      </c>
      <c r="W1261" t="s">
        <v>492</v>
      </c>
      <c r="X1261" t="s">
        <v>488</v>
      </c>
      <c r="Y1261" t="str">
        <f t="shared" si="58"/>
        <v>Scheduled</v>
      </c>
      <c r="Z1261" t="s">
        <v>489</v>
      </c>
      <c r="AC1261" t="s">
        <v>490</v>
      </c>
      <c r="AD1261">
        <v>556.5</v>
      </c>
      <c r="AE1261">
        <v>0</v>
      </c>
      <c r="AF1261" t="str">
        <f t="shared" si="59"/>
        <v>May</v>
      </c>
    </row>
    <row r="1262" spans="1:32" x14ac:dyDescent="0.25">
      <c r="A1262" s="1">
        <v>45418</v>
      </c>
      <c r="B1262">
        <v>950</v>
      </c>
      <c r="C1262">
        <v>5</v>
      </c>
      <c r="D1262">
        <v>4</v>
      </c>
      <c r="E1262">
        <v>3</v>
      </c>
      <c r="F1262">
        <v>5</v>
      </c>
      <c r="G1262">
        <v>3</v>
      </c>
      <c r="H1262">
        <f>VLOOKUP(B1262, patient!A:E, 5, FALSE)</f>
        <v>26</v>
      </c>
      <c r="I1262" t="str">
        <f>VLOOKUP(H1262, city!A:B, 2, FALSE)</f>
        <v>London</v>
      </c>
      <c r="J1262" t="str">
        <f>VLOOKUP(E1262, diagnosis!A:B, 2, FALSE)</f>
        <v>Fracture</v>
      </c>
      <c r="K1262" t="str">
        <f>VLOOKUP(D1262, department!A:B, 2, FALSE)</f>
        <v>Orthopedics</v>
      </c>
      <c r="L1262" t="str">
        <f>VLOOKUP(C1262, provider!A:B, 2, FALSE)</f>
        <v>Dr. Sade Kikiola</v>
      </c>
      <c r="M1262" t="str">
        <f>VLOOKUP(G1262, insurance!A:B, 2, FALSE)</f>
        <v>Allianz</v>
      </c>
      <c r="N1262">
        <f>VLOOKUP(B1262, patient!A:D, 4, FALSE)</f>
        <v>57</v>
      </c>
      <c r="O1262" t="str">
        <f>VLOOKUP(B1262, patient!A:C, 3, FALSE)</f>
        <v>Male</v>
      </c>
      <c r="P1262" t="str">
        <f>VLOOKUP(B1262, patient!A:F, 6, FALSE)</f>
        <v>Black</v>
      </c>
      <c r="Q1262" t="s">
        <v>486</v>
      </c>
      <c r="R1262">
        <v>196</v>
      </c>
      <c r="S1262">
        <v>32</v>
      </c>
      <c r="T1262" s="1">
        <v>45438</v>
      </c>
      <c r="U1262" s="1" t="str">
        <f t="shared" si="57"/>
        <v>Yes</v>
      </c>
      <c r="V1262">
        <v>1</v>
      </c>
      <c r="W1262" t="s">
        <v>492</v>
      </c>
      <c r="X1262" t="s">
        <v>495</v>
      </c>
      <c r="Y1262" t="str">
        <f t="shared" si="58"/>
        <v>Emergency</v>
      </c>
      <c r="Z1262" t="s">
        <v>489</v>
      </c>
      <c r="AC1262" t="s">
        <v>490</v>
      </c>
      <c r="AD1262">
        <v>159.6</v>
      </c>
      <c r="AE1262">
        <v>0</v>
      </c>
      <c r="AF1262" t="str">
        <f t="shared" si="59"/>
        <v>May</v>
      </c>
    </row>
    <row r="1263" spans="1:32" x14ac:dyDescent="0.25">
      <c r="A1263" s="1">
        <v>45418</v>
      </c>
      <c r="B1263">
        <v>1549</v>
      </c>
      <c r="C1263">
        <v>5</v>
      </c>
      <c r="D1263">
        <v>3</v>
      </c>
      <c r="E1263">
        <v>4</v>
      </c>
      <c r="F1263">
        <v>4</v>
      </c>
      <c r="G1263">
        <v>2</v>
      </c>
      <c r="H1263">
        <f>VLOOKUP(B1263, patient!A:E, 5, FALSE)</f>
        <v>39</v>
      </c>
      <c r="I1263" t="str">
        <f>VLOOKUP(H1263, city!A:B, 2, FALSE)</f>
        <v>Sheffield</v>
      </c>
      <c r="J1263" t="str">
        <f>VLOOKUP(E1263, diagnosis!A:B, 2, FALSE)</f>
        <v>Hypertension</v>
      </c>
      <c r="K1263" t="str">
        <f>VLOOKUP(D1263, department!A:B, 2, FALSE)</f>
        <v>Neurology</v>
      </c>
      <c r="L1263" t="str">
        <f>VLOOKUP(C1263, provider!A:B, 2, FALSE)</f>
        <v>Dr. Sade Kikiola</v>
      </c>
      <c r="M1263" t="str">
        <f>VLOOKUP(G1263, insurance!A:B, 2, FALSE)</f>
        <v>AXA</v>
      </c>
      <c r="N1263">
        <f>VLOOKUP(B1263, patient!A:D, 4, FALSE)</f>
        <v>66</v>
      </c>
      <c r="O1263" t="str">
        <f>VLOOKUP(B1263, patient!A:C, 3, FALSE)</f>
        <v>Male</v>
      </c>
      <c r="P1263" t="str">
        <f>VLOOKUP(B1263, patient!A:F, 6, FALSE)</f>
        <v>Asian</v>
      </c>
      <c r="Q1263" t="s">
        <v>486</v>
      </c>
      <c r="R1263">
        <v>141</v>
      </c>
      <c r="S1263">
        <v>74</v>
      </c>
      <c r="T1263" s="1">
        <v>45439</v>
      </c>
      <c r="U1263" s="1" t="str">
        <f t="shared" si="57"/>
        <v>Yes</v>
      </c>
      <c r="V1263">
        <v>2</v>
      </c>
      <c r="W1263" t="s">
        <v>487</v>
      </c>
      <c r="X1263" t="s">
        <v>488</v>
      </c>
      <c r="Y1263" t="str">
        <f t="shared" si="58"/>
        <v>Scheduled</v>
      </c>
      <c r="Z1263" t="s">
        <v>489</v>
      </c>
      <c r="AC1263" t="s">
        <v>490</v>
      </c>
      <c r="AD1263">
        <v>150.5</v>
      </c>
      <c r="AE1263">
        <v>0</v>
      </c>
      <c r="AF1263" t="str">
        <f t="shared" si="59"/>
        <v>May</v>
      </c>
    </row>
    <row r="1264" spans="1:32" x14ac:dyDescent="0.25">
      <c r="A1264" s="1">
        <v>45418</v>
      </c>
      <c r="B1264">
        <v>835</v>
      </c>
      <c r="C1264">
        <v>5</v>
      </c>
      <c r="D1264">
        <v>1</v>
      </c>
      <c r="E1264">
        <v>1</v>
      </c>
      <c r="F1264">
        <v>2</v>
      </c>
      <c r="G1264">
        <v>2</v>
      </c>
      <c r="H1264">
        <f>VLOOKUP(B1264, patient!A:E, 5, FALSE)</f>
        <v>1</v>
      </c>
      <c r="I1264" t="str">
        <f>VLOOKUP(H1264, city!A:B, 2, FALSE)</f>
        <v>Birmingham</v>
      </c>
      <c r="J1264" t="str">
        <f>VLOOKUP(E1264, diagnosis!A:B, 2, FALSE)</f>
        <v>Appendicitis</v>
      </c>
      <c r="K1264" t="str">
        <f>VLOOKUP(D1264, department!A:B, 2, FALSE)</f>
        <v>Cardiology</v>
      </c>
      <c r="L1264" t="str">
        <f>VLOOKUP(C1264, provider!A:B, 2, FALSE)</f>
        <v>Dr. Sade Kikiola</v>
      </c>
      <c r="M1264" t="str">
        <f>VLOOKUP(G1264, insurance!A:B, 2, FALSE)</f>
        <v>AXA</v>
      </c>
      <c r="N1264">
        <f>VLOOKUP(B1264, patient!A:D, 4, FALSE)</f>
        <v>61</v>
      </c>
      <c r="O1264" t="str">
        <f>VLOOKUP(B1264, patient!A:C, 3, FALSE)</f>
        <v>Male</v>
      </c>
      <c r="P1264" t="str">
        <f>VLOOKUP(B1264, patient!A:F, 6, FALSE)</f>
        <v>Black</v>
      </c>
      <c r="Q1264" t="s">
        <v>491</v>
      </c>
      <c r="R1264">
        <v>95</v>
      </c>
      <c r="S1264">
        <v>155</v>
      </c>
      <c r="U1264" s="1" t="str">
        <f t="shared" si="57"/>
        <v>No</v>
      </c>
      <c r="V1264">
        <v>1</v>
      </c>
      <c r="W1264" t="s">
        <v>494</v>
      </c>
      <c r="X1264" t="s">
        <v>488</v>
      </c>
      <c r="Y1264" t="str">
        <f t="shared" si="58"/>
        <v>Scheduled</v>
      </c>
      <c r="Z1264" t="s">
        <v>489</v>
      </c>
      <c r="AC1264" t="s">
        <v>496</v>
      </c>
      <c r="AD1264">
        <v>210</v>
      </c>
      <c r="AE1264">
        <v>50</v>
      </c>
      <c r="AF1264" t="str">
        <f t="shared" si="59"/>
        <v>May</v>
      </c>
    </row>
    <row r="1265" spans="1:32" x14ac:dyDescent="0.25">
      <c r="A1265" s="1">
        <v>45418</v>
      </c>
      <c r="B1265">
        <v>1726</v>
      </c>
      <c r="C1265">
        <v>5</v>
      </c>
      <c r="D1265">
        <v>4</v>
      </c>
      <c r="E1265">
        <v>2</v>
      </c>
      <c r="F1265">
        <v>5</v>
      </c>
      <c r="G1265">
        <v>2</v>
      </c>
      <c r="H1265">
        <f>VLOOKUP(B1265, patient!A:E, 5, FALSE)</f>
        <v>12</v>
      </c>
      <c r="I1265" t="str">
        <f>VLOOKUP(H1265, city!A:B, 2, FALSE)</f>
        <v>Edinburgh</v>
      </c>
      <c r="J1265" t="str">
        <f>VLOOKUP(E1265, diagnosis!A:B, 2, FALSE)</f>
        <v>Asthma</v>
      </c>
      <c r="K1265" t="str">
        <f>VLOOKUP(D1265, department!A:B, 2, FALSE)</f>
        <v>Orthopedics</v>
      </c>
      <c r="L1265" t="str">
        <f>VLOOKUP(C1265, provider!A:B, 2, FALSE)</f>
        <v>Dr. Sade Kikiola</v>
      </c>
      <c r="M1265" t="str">
        <f>VLOOKUP(G1265, insurance!A:B, 2, FALSE)</f>
        <v>AXA</v>
      </c>
      <c r="N1265">
        <f>VLOOKUP(B1265, patient!A:D, 4, FALSE)</f>
        <v>36</v>
      </c>
      <c r="O1265" t="str">
        <f>VLOOKUP(B1265, patient!A:C, 3, FALSE)</f>
        <v>Female</v>
      </c>
      <c r="P1265" t="str">
        <f>VLOOKUP(B1265, patient!A:F, 6, FALSE)</f>
        <v>Asian</v>
      </c>
      <c r="Q1265" t="s">
        <v>486</v>
      </c>
      <c r="R1265">
        <v>902</v>
      </c>
      <c r="S1265">
        <v>169</v>
      </c>
      <c r="T1265" s="1">
        <v>45428</v>
      </c>
      <c r="U1265" s="1" t="str">
        <f t="shared" si="57"/>
        <v>Yes</v>
      </c>
      <c r="V1265">
        <v>2</v>
      </c>
      <c r="W1265" t="s">
        <v>492</v>
      </c>
      <c r="X1265" t="s">
        <v>495</v>
      </c>
      <c r="Y1265" t="str">
        <f t="shared" si="58"/>
        <v>Emergency</v>
      </c>
      <c r="Z1265" t="s">
        <v>489</v>
      </c>
      <c r="AC1265" t="s">
        <v>490</v>
      </c>
      <c r="AD1265">
        <v>749.7</v>
      </c>
      <c r="AE1265">
        <v>0</v>
      </c>
      <c r="AF1265" t="str">
        <f t="shared" si="59"/>
        <v>May</v>
      </c>
    </row>
    <row r="1266" spans="1:32" x14ac:dyDescent="0.25">
      <c r="A1266" s="1">
        <v>45418</v>
      </c>
      <c r="B1266">
        <v>1403</v>
      </c>
      <c r="C1266">
        <v>5</v>
      </c>
      <c r="D1266">
        <v>2</v>
      </c>
      <c r="E1266">
        <v>1</v>
      </c>
      <c r="F1266">
        <v>2</v>
      </c>
      <c r="G1266">
        <v>2</v>
      </c>
      <c r="H1266">
        <f>VLOOKUP(B1266, patient!A:E, 5, FALSE)</f>
        <v>39</v>
      </c>
      <c r="I1266" t="str">
        <f>VLOOKUP(H1266, city!A:B, 2, FALSE)</f>
        <v>Sheffield</v>
      </c>
      <c r="J1266" t="str">
        <f>VLOOKUP(E1266, diagnosis!A:B, 2, FALSE)</f>
        <v>Appendicitis</v>
      </c>
      <c r="K1266" t="str">
        <f>VLOOKUP(D1266, department!A:B, 2, FALSE)</f>
        <v>General Surgery</v>
      </c>
      <c r="L1266" t="str">
        <f>VLOOKUP(C1266, provider!A:B, 2, FALSE)</f>
        <v>Dr. Sade Kikiola</v>
      </c>
      <c r="M1266" t="str">
        <f>VLOOKUP(G1266, insurance!A:B, 2, FALSE)</f>
        <v>AXA</v>
      </c>
      <c r="N1266">
        <f>VLOOKUP(B1266, patient!A:D, 4, FALSE)</f>
        <v>59</v>
      </c>
      <c r="O1266" t="str">
        <f>VLOOKUP(B1266, patient!A:C, 3, FALSE)</f>
        <v>Female</v>
      </c>
      <c r="P1266" t="str">
        <f>VLOOKUP(B1266, patient!A:F, 6, FALSE)</f>
        <v>Black</v>
      </c>
      <c r="Q1266" t="s">
        <v>486</v>
      </c>
      <c r="R1266">
        <v>878</v>
      </c>
      <c r="S1266">
        <v>75</v>
      </c>
      <c r="U1266" s="1" t="str">
        <f t="shared" si="57"/>
        <v>No</v>
      </c>
      <c r="V1266">
        <v>1</v>
      </c>
      <c r="W1266" t="s">
        <v>492</v>
      </c>
      <c r="X1266" t="s">
        <v>488</v>
      </c>
      <c r="Y1266" t="str">
        <f t="shared" si="58"/>
        <v>Scheduled</v>
      </c>
      <c r="Z1266" t="s">
        <v>489</v>
      </c>
      <c r="AC1266" t="s">
        <v>498</v>
      </c>
      <c r="AD1266">
        <v>674.1</v>
      </c>
      <c r="AE1266">
        <v>10</v>
      </c>
      <c r="AF1266" t="str">
        <f t="shared" si="59"/>
        <v>May</v>
      </c>
    </row>
    <row r="1267" spans="1:32" x14ac:dyDescent="0.25">
      <c r="A1267" s="1">
        <v>45418</v>
      </c>
      <c r="B1267">
        <v>80</v>
      </c>
      <c r="C1267">
        <v>5</v>
      </c>
      <c r="D1267">
        <v>3</v>
      </c>
      <c r="E1267">
        <v>4</v>
      </c>
      <c r="F1267">
        <v>1</v>
      </c>
      <c r="G1267">
        <v>3</v>
      </c>
      <c r="H1267">
        <f>VLOOKUP(B1267, patient!A:E, 5, FALSE)</f>
        <v>37</v>
      </c>
      <c r="I1267" t="str">
        <f>VLOOKUP(H1267, city!A:B, 2, FALSE)</f>
        <v>Sheffield</v>
      </c>
      <c r="J1267" t="str">
        <f>VLOOKUP(E1267, diagnosis!A:B, 2, FALSE)</f>
        <v>Hypertension</v>
      </c>
      <c r="K1267" t="str">
        <f>VLOOKUP(D1267, department!A:B, 2, FALSE)</f>
        <v>Neurology</v>
      </c>
      <c r="L1267" t="str">
        <f>VLOOKUP(C1267, provider!A:B, 2, FALSE)</f>
        <v>Dr. Sade Kikiola</v>
      </c>
      <c r="M1267" t="str">
        <f>VLOOKUP(G1267, insurance!A:B, 2, FALSE)</f>
        <v>Allianz</v>
      </c>
      <c r="N1267">
        <f>VLOOKUP(B1267, patient!A:D, 4, FALSE)</f>
        <v>58</v>
      </c>
      <c r="O1267" t="str">
        <f>VLOOKUP(B1267, patient!A:C, 3, FALSE)</f>
        <v>Female</v>
      </c>
      <c r="P1267" t="str">
        <f>VLOOKUP(B1267, patient!A:F, 6, FALSE)</f>
        <v>Asian</v>
      </c>
      <c r="Q1267" t="s">
        <v>486</v>
      </c>
      <c r="R1267">
        <v>908</v>
      </c>
      <c r="S1267">
        <v>103</v>
      </c>
      <c r="T1267" s="1">
        <v>45432</v>
      </c>
      <c r="U1267" s="1" t="str">
        <f t="shared" si="57"/>
        <v>Yes</v>
      </c>
      <c r="V1267">
        <v>2</v>
      </c>
      <c r="W1267" t="s">
        <v>492</v>
      </c>
      <c r="X1267" t="s">
        <v>488</v>
      </c>
      <c r="Y1267" t="str">
        <f t="shared" si="58"/>
        <v>Scheduled</v>
      </c>
      <c r="Z1267" t="s">
        <v>489</v>
      </c>
      <c r="AC1267" t="s">
        <v>490</v>
      </c>
      <c r="AD1267">
        <v>707.7</v>
      </c>
      <c r="AE1267">
        <v>0</v>
      </c>
      <c r="AF1267" t="str">
        <f t="shared" si="59"/>
        <v>May</v>
      </c>
    </row>
    <row r="1268" spans="1:32" x14ac:dyDescent="0.25">
      <c r="A1268" s="1">
        <v>45418</v>
      </c>
      <c r="B1268">
        <v>1641</v>
      </c>
      <c r="C1268">
        <v>5</v>
      </c>
      <c r="D1268">
        <v>2</v>
      </c>
      <c r="E1268">
        <v>4</v>
      </c>
      <c r="F1268">
        <v>2</v>
      </c>
      <c r="G1268">
        <v>2</v>
      </c>
      <c r="H1268">
        <f>VLOOKUP(B1268, patient!A:E, 5, FALSE)</f>
        <v>33</v>
      </c>
      <c r="I1268" t="str">
        <f>VLOOKUP(H1268, city!A:B, 2, FALSE)</f>
        <v>Newcastle</v>
      </c>
      <c r="J1268" t="str">
        <f>VLOOKUP(E1268, diagnosis!A:B, 2, FALSE)</f>
        <v>Hypertension</v>
      </c>
      <c r="K1268" t="str">
        <f>VLOOKUP(D1268, department!A:B, 2, FALSE)</f>
        <v>General Surgery</v>
      </c>
      <c r="L1268" t="str">
        <f>VLOOKUP(C1268, provider!A:B, 2, FALSE)</f>
        <v>Dr. Sade Kikiola</v>
      </c>
      <c r="M1268" t="str">
        <f>VLOOKUP(G1268, insurance!A:B, 2, FALSE)</f>
        <v>AXA</v>
      </c>
      <c r="N1268">
        <f>VLOOKUP(B1268, patient!A:D, 4, FALSE)</f>
        <v>54</v>
      </c>
      <c r="O1268" t="str">
        <f>VLOOKUP(B1268, patient!A:C, 3, FALSE)</f>
        <v>Male</v>
      </c>
      <c r="P1268" t="str">
        <f>VLOOKUP(B1268, patient!A:F, 6, FALSE)</f>
        <v>Black</v>
      </c>
      <c r="Q1268" t="s">
        <v>486</v>
      </c>
      <c r="R1268">
        <v>163</v>
      </c>
      <c r="S1268">
        <v>168</v>
      </c>
      <c r="T1268" s="1">
        <v>45439</v>
      </c>
      <c r="U1268" s="1" t="str">
        <f t="shared" si="57"/>
        <v>Yes</v>
      </c>
      <c r="V1268">
        <v>1</v>
      </c>
      <c r="W1268" t="s">
        <v>487</v>
      </c>
      <c r="X1268" t="s">
        <v>488</v>
      </c>
      <c r="Y1268" t="str">
        <f t="shared" si="58"/>
        <v>Scheduled</v>
      </c>
      <c r="Z1268" t="s">
        <v>489</v>
      </c>
      <c r="AC1268" t="s">
        <v>490</v>
      </c>
      <c r="AE1268">
        <v>0</v>
      </c>
      <c r="AF1268" t="str">
        <f t="shared" si="59"/>
        <v>May</v>
      </c>
    </row>
    <row r="1269" spans="1:32" x14ac:dyDescent="0.25">
      <c r="A1269" s="1">
        <v>45418</v>
      </c>
      <c r="B1269">
        <v>391</v>
      </c>
      <c r="C1269">
        <v>5</v>
      </c>
      <c r="D1269">
        <v>2</v>
      </c>
      <c r="E1269">
        <v>5</v>
      </c>
      <c r="F1269">
        <v>2</v>
      </c>
      <c r="G1269">
        <v>1</v>
      </c>
      <c r="H1269">
        <f>VLOOKUP(B1269, patient!A:E, 5, FALSE)</f>
        <v>21</v>
      </c>
      <c r="I1269" t="str">
        <f>VLOOKUP(H1269, city!A:B, 2, FALSE)</f>
        <v>Liverpool</v>
      </c>
      <c r="J1269" t="str">
        <f>VLOOKUP(E1269, diagnosis!A:B, 2, FALSE)</f>
        <v>Migraine</v>
      </c>
      <c r="K1269" t="str">
        <f>VLOOKUP(D1269, department!A:B, 2, FALSE)</f>
        <v>General Surgery</v>
      </c>
      <c r="L1269" t="str">
        <f>VLOOKUP(C1269, provider!A:B, 2, FALSE)</f>
        <v>Dr. Sade Kikiola</v>
      </c>
      <c r="M1269" t="str">
        <f>VLOOKUP(G1269, insurance!A:B, 2, FALSE)</f>
        <v>Aviva</v>
      </c>
      <c r="N1269">
        <f>VLOOKUP(B1269, patient!A:D, 4, FALSE)</f>
        <v>23</v>
      </c>
      <c r="O1269" t="str">
        <f>VLOOKUP(B1269, patient!A:C, 3, FALSE)</f>
        <v>Female</v>
      </c>
      <c r="P1269" t="str">
        <f>VLOOKUP(B1269, patient!A:F, 6, FALSE)</f>
        <v>Asian</v>
      </c>
      <c r="Q1269" t="s">
        <v>486</v>
      </c>
      <c r="R1269">
        <v>271</v>
      </c>
      <c r="S1269">
        <v>117</v>
      </c>
      <c r="T1269" s="1">
        <v>45446</v>
      </c>
      <c r="U1269" s="1" t="str">
        <f t="shared" si="57"/>
        <v>Yes</v>
      </c>
      <c r="V1269">
        <v>2</v>
      </c>
      <c r="W1269" t="s">
        <v>494</v>
      </c>
      <c r="X1269" t="s">
        <v>495</v>
      </c>
      <c r="Y1269" t="str">
        <f t="shared" si="58"/>
        <v>Emergency</v>
      </c>
      <c r="Z1269" t="s">
        <v>489</v>
      </c>
      <c r="AC1269" t="s">
        <v>490</v>
      </c>
      <c r="AE1269">
        <v>0</v>
      </c>
      <c r="AF1269" t="str">
        <f t="shared" si="59"/>
        <v>May</v>
      </c>
    </row>
    <row r="1270" spans="1:32" x14ac:dyDescent="0.25">
      <c r="A1270" s="1">
        <v>45418</v>
      </c>
      <c r="B1270">
        <v>1424</v>
      </c>
      <c r="C1270">
        <v>5</v>
      </c>
      <c r="D1270">
        <v>2</v>
      </c>
      <c r="E1270">
        <v>3</v>
      </c>
      <c r="F1270">
        <v>2</v>
      </c>
      <c r="G1270">
        <v>1</v>
      </c>
      <c r="H1270">
        <f>VLOOKUP(B1270, patient!A:E, 5, FALSE)</f>
        <v>6</v>
      </c>
      <c r="I1270" t="str">
        <f>VLOOKUP(H1270, city!A:B, 2, FALSE)</f>
        <v>Bristol</v>
      </c>
      <c r="J1270" t="str">
        <f>VLOOKUP(E1270, diagnosis!A:B, 2, FALSE)</f>
        <v>Fracture</v>
      </c>
      <c r="K1270" t="str">
        <f>VLOOKUP(D1270, department!A:B, 2, FALSE)</f>
        <v>General Surgery</v>
      </c>
      <c r="L1270" t="str">
        <f>VLOOKUP(C1270, provider!A:B, 2, FALSE)</f>
        <v>Dr. Sade Kikiola</v>
      </c>
      <c r="M1270" t="str">
        <f>VLOOKUP(G1270, insurance!A:B, 2, FALSE)</f>
        <v>Aviva</v>
      </c>
      <c r="N1270">
        <f>VLOOKUP(B1270, patient!A:D, 4, FALSE)</f>
        <v>69</v>
      </c>
      <c r="O1270" t="str">
        <f>VLOOKUP(B1270, patient!A:C, 3, FALSE)</f>
        <v>Male</v>
      </c>
      <c r="P1270" t="str">
        <f>VLOOKUP(B1270, patient!A:F, 6, FALSE)</f>
        <v>Black</v>
      </c>
      <c r="Q1270" t="s">
        <v>491</v>
      </c>
      <c r="R1270">
        <v>166</v>
      </c>
      <c r="S1270">
        <v>196</v>
      </c>
      <c r="U1270" s="1" t="str">
        <f t="shared" si="57"/>
        <v>No</v>
      </c>
      <c r="V1270">
        <v>1</v>
      </c>
      <c r="W1270" t="s">
        <v>492</v>
      </c>
      <c r="X1270" t="s">
        <v>495</v>
      </c>
      <c r="Y1270" t="str">
        <f t="shared" si="58"/>
        <v>Emergency</v>
      </c>
      <c r="Z1270" t="s">
        <v>489</v>
      </c>
      <c r="AC1270" t="s">
        <v>498</v>
      </c>
      <c r="AD1270">
        <v>260.39999999999998</v>
      </c>
      <c r="AE1270">
        <v>10</v>
      </c>
      <c r="AF1270" t="str">
        <f t="shared" si="59"/>
        <v>May</v>
      </c>
    </row>
    <row r="1271" spans="1:32" x14ac:dyDescent="0.25">
      <c r="A1271" s="1">
        <v>45418</v>
      </c>
      <c r="B1271">
        <v>174</v>
      </c>
      <c r="C1271">
        <v>5</v>
      </c>
      <c r="D1271">
        <v>5</v>
      </c>
      <c r="E1271">
        <v>2</v>
      </c>
      <c r="F1271">
        <v>5</v>
      </c>
      <c r="G1271">
        <v>2</v>
      </c>
      <c r="H1271">
        <f>VLOOKUP(B1271, patient!A:E, 5, FALSE)</f>
        <v>40</v>
      </c>
      <c r="I1271" t="str">
        <f>VLOOKUP(H1271, city!A:B, 2, FALSE)</f>
        <v>Sheffield</v>
      </c>
      <c r="J1271" t="str">
        <f>VLOOKUP(E1271, diagnosis!A:B, 2, FALSE)</f>
        <v>Asthma</v>
      </c>
      <c r="K1271" t="str">
        <f>VLOOKUP(D1271, department!A:B, 2, FALSE)</f>
        <v>Pediatrics</v>
      </c>
      <c r="L1271" t="str">
        <f>VLOOKUP(C1271, provider!A:B, 2, FALSE)</f>
        <v>Dr. Sade Kikiola</v>
      </c>
      <c r="M1271" t="str">
        <f>VLOOKUP(G1271, insurance!A:B, 2, FALSE)</f>
        <v>AXA</v>
      </c>
      <c r="N1271">
        <f>VLOOKUP(B1271, patient!A:D, 4, FALSE)</f>
        <v>43</v>
      </c>
      <c r="O1271" t="str">
        <f>VLOOKUP(B1271, patient!A:C, 3, FALSE)</f>
        <v>Male</v>
      </c>
      <c r="P1271" t="str">
        <f>VLOOKUP(B1271, patient!A:F, 6, FALSE)</f>
        <v>Asian</v>
      </c>
      <c r="Q1271" t="s">
        <v>486</v>
      </c>
      <c r="R1271">
        <v>470</v>
      </c>
      <c r="S1271">
        <v>113</v>
      </c>
      <c r="U1271" s="1" t="str">
        <f t="shared" si="57"/>
        <v>No</v>
      </c>
      <c r="V1271">
        <v>2</v>
      </c>
      <c r="W1271" t="s">
        <v>494</v>
      </c>
      <c r="X1271" t="s">
        <v>495</v>
      </c>
      <c r="Y1271" t="str">
        <f t="shared" si="58"/>
        <v>Emergency</v>
      </c>
      <c r="Z1271" t="s">
        <v>489</v>
      </c>
      <c r="AC1271" t="s">
        <v>493</v>
      </c>
      <c r="AD1271">
        <v>429.1</v>
      </c>
      <c r="AE1271">
        <v>30</v>
      </c>
      <c r="AF1271" t="str">
        <f t="shared" si="59"/>
        <v>May</v>
      </c>
    </row>
    <row r="1272" spans="1:32" x14ac:dyDescent="0.25">
      <c r="A1272" s="1">
        <v>45419</v>
      </c>
      <c r="B1272">
        <v>4544</v>
      </c>
      <c r="C1272">
        <v>5</v>
      </c>
      <c r="D1272">
        <v>3</v>
      </c>
      <c r="E1272">
        <v>2</v>
      </c>
      <c r="F1272">
        <v>5</v>
      </c>
      <c r="G1272">
        <v>3</v>
      </c>
      <c r="H1272">
        <f>VLOOKUP(B1272, patient!A:E, 5, FALSE)</f>
        <v>1</v>
      </c>
      <c r="I1272" t="str">
        <f>VLOOKUP(H1272, city!A:B, 2, FALSE)</f>
        <v>Birmingham</v>
      </c>
      <c r="J1272" t="str">
        <f>VLOOKUP(E1272, diagnosis!A:B, 2, FALSE)</f>
        <v>Asthma</v>
      </c>
      <c r="K1272" t="str">
        <f>VLOOKUP(D1272, department!A:B, 2, FALSE)</f>
        <v>Neurology</v>
      </c>
      <c r="L1272" t="str">
        <f>VLOOKUP(C1272, provider!A:B, 2, FALSE)</f>
        <v>Dr. Sade Kikiola</v>
      </c>
      <c r="M1272" t="str">
        <f>VLOOKUP(G1272, insurance!A:B, 2, FALSE)</f>
        <v>Allianz</v>
      </c>
      <c r="N1272">
        <f>VLOOKUP(B1272, patient!A:D, 4, FALSE)</f>
        <v>51</v>
      </c>
      <c r="O1272" t="str">
        <f>VLOOKUP(B1272, patient!A:C, 3, FALSE)</f>
        <v>Male</v>
      </c>
      <c r="P1272" t="str">
        <f>VLOOKUP(B1272, patient!A:F, 6, FALSE)</f>
        <v>Black</v>
      </c>
      <c r="Q1272" t="s">
        <v>486</v>
      </c>
      <c r="R1272">
        <v>613</v>
      </c>
      <c r="S1272">
        <v>153</v>
      </c>
      <c r="T1272" s="1">
        <v>45429</v>
      </c>
      <c r="U1272" s="1" t="str">
        <f t="shared" si="57"/>
        <v>Yes</v>
      </c>
      <c r="V1272">
        <v>1</v>
      </c>
      <c r="W1272" t="s">
        <v>492</v>
      </c>
      <c r="X1272" t="s">
        <v>495</v>
      </c>
      <c r="Y1272" t="str">
        <f t="shared" si="58"/>
        <v>Emergency</v>
      </c>
      <c r="Z1272" t="s">
        <v>489</v>
      </c>
      <c r="AC1272" t="s">
        <v>490</v>
      </c>
      <c r="AD1272">
        <v>536.20000000000005</v>
      </c>
      <c r="AE1272">
        <v>0</v>
      </c>
      <c r="AF1272" t="str">
        <f t="shared" si="59"/>
        <v>May</v>
      </c>
    </row>
    <row r="1273" spans="1:32" x14ac:dyDescent="0.25">
      <c r="A1273" s="1">
        <v>45419</v>
      </c>
      <c r="B1273">
        <v>983</v>
      </c>
      <c r="C1273">
        <v>1</v>
      </c>
      <c r="D1273">
        <v>2</v>
      </c>
      <c r="E1273">
        <v>1</v>
      </c>
      <c r="F1273">
        <v>2</v>
      </c>
      <c r="G1273">
        <v>1</v>
      </c>
      <c r="H1273">
        <f>VLOOKUP(B1273, patient!A:E, 5, FALSE)</f>
        <v>22</v>
      </c>
      <c r="I1273" t="str">
        <f>VLOOKUP(H1273, city!A:B, 2, FALSE)</f>
        <v>Liverpool</v>
      </c>
      <c r="J1273" t="str">
        <f>VLOOKUP(E1273, diagnosis!A:B, 2, FALSE)</f>
        <v>Appendicitis</v>
      </c>
      <c r="K1273" t="str">
        <f>VLOOKUP(D1273, department!A:B, 2, FALSE)</f>
        <v>General Surgery</v>
      </c>
      <c r="L1273" t="str">
        <f>VLOOKUP(C1273, provider!A:B, 2, FALSE)</f>
        <v>Dr. Olu Abisola</v>
      </c>
      <c r="M1273" t="str">
        <f>VLOOKUP(G1273, insurance!A:B, 2, FALSE)</f>
        <v>Aviva</v>
      </c>
      <c r="N1273">
        <f>VLOOKUP(B1273, patient!A:D, 4, FALSE)</f>
        <v>76</v>
      </c>
      <c r="O1273" t="str">
        <f>VLOOKUP(B1273, patient!A:C, 3, FALSE)</f>
        <v>Male</v>
      </c>
      <c r="P1273" t="str">
        <f>VLOOKUP(B1273, patient!A:F, 6, FALSE)</f>
        <v>Asian</v>
      </c>
      <c r="Q1273" t="s">
        <v>491</v>
      </c>
      <c r="R1273">
        <v>547</v>
      </c>
      <c r="S1273">
        <v>54</v>
      </c>
      <c r="U1273" s="1" t="str">
        <f t="shared" si="57"/>
        <v>No</v>
      </c>
      <c r="V1273">
        <v>2</v>
      </c>
      <c r="W1273" t="s">
        <v>487</v>
      </c>
      <c r="X1273" t="s">
        <v>495</v>
      </c>
      <c r="Y1273" t="str">
        <f t="shared" si="58"/>
        <v>Emergency</v>
      </c>
      <c r="Z1273" t="s">
        <v>489</v>
      </c>
      <c r="AC1273" t="s">
        <v>493</v>
      </c>
      <c r="AD1273">
        <v>441.7</v>
      </c>
      <c r="AE1273">
        <v>30</v>
      </c>
      <c r="AF1273" t="str">
        <f t="shared" si="59"/>
        <v>May</v>
      </c>
    </row>
    <row r="1274" spans="1:32" x14ac:dyDescent="0.25">
      <c r="A1274" s="1">
        <v>45419</v>
      </c>
      <c r="B1274">
        <v>2272</v>
      </c>
      <c r="C1274">
        <v>2</v>
      </c>
      <c r="D1274">
        <v>5</v>
      </c>
      <c r="E1274">
        <v>5</v>
      </c>
      <c r="F1274">
        <v>2</v>
      </c>
      <c r="G1274">
        <v>1</v>
      </c>
      <c r="H1274">
        <f>VLOOKUP(B1274, patient!A:E, 5, FALSE)</f>
        <v>15</v>
      </c>
      <c r="I1274" t="str">
        <f>VLOOKUP(H1274, city!A:B, 2, FALSE)</f>
        <v>Glasgow</v>
      </c>
      <c r="J1274" t="str">
        <f>VLOOKUP(E1274, diagnosis!A:B, 2, FALSE)</f>
        <v>Migraine</v>
      </c>
      <c r="K1274" t="str">
        <f>VLOOKUP(D1274, department!A:B, 2, FALSE)</f>
        <v>Pediatrics</v>
      </c>
      <c r="L1274" t="str">
        <f>VLOOKUP(C1274, provider!A:B, 2, FALSE)</f>
        <v>Dr. Johnson Grek</v>
      </c>
      <c r="M1274" t="str">
        <f>VLOOKUP(G1274, insurance!A:B, 2, FALSE)</f>
        <v>Aviva</v>
      </c>
      <c r="N1274">
        <f>VLOOKUP(B1274, patient!A:D, 4, FALSE)</f>
        <v>73</v>
      </c>
      <c r="O1274" t="str">
        <f>VLOOKUP(B1274, patient!A:C, 3, FALSE)</f>
        <v>Female</v>
      </c>
      <c r="P1274" t="str">
        <f>VLOOKUP(B1274, patient!A:F, 6, FALSE)</f>
        <v>Black</v>
      </c>
      <c r="Q1274" t="s">
        <v>486</v>
      </c>
      <c r="R1274">
        <v>492</v>
      </c>
      <c r="S1274">
        <v>174</v>
      </c>
      <c r="T1274" s="1">
        <v>45444</v>
      </c>
      <c r="U1274" s="1" t="str">
        <f t="shared" si="57"/>
        <v>Yes</v>
      </c>
      <c r="V1274">
        <v>1</v>
      </c>
      <c r="W1274" t="s">
        <v>494</v>
      </c>
      <c r="X1274" t="s">
        <v>495</v>
      </c>
      <c r="Y1274" t="str">
        <f t="shared" si="58"/>
        <v>Emergency</v>
      </c>
      <c r="Z1274" t="s">
        <v>489</v>
      </c>
      <c r="AC1274" t="s">
        <v>490</v>
      </c>
      <c r="AE1274">
        <v>0</v>
      </c>
      <c r="AF1274" t="str">
        <f t="shared" si="59"/>
        <v>May</v>
      </c>
    </row>
    <row r="1275" spans="1:32" x14ac:dyDescent="0.25">
      <c r="A1275" s="1">
        <v>45419</v>
      </c>
      <c r="B1275">
        <v>2619</v>
      </c>
      <c r="C1275">
        <v>1</v>
      </c>
      <c r="D1275">
        <v>1</v>
      </c>
      <c r="E1275">
        <v>4</v>
      </c>
      <c r="F1275">
        <v>5</v>
      </c>
      <c r="G1275">
        <v>1</v>
      </c>
      <c r="H1275">
        <f>VLOOKUP(B1275, patient!A:E, 5, FALSE)</f>
        <v>12</v>
      </c>
      <c r="I1275" t="str">
        <f>VLOOKUP(H1275, city!A:B, 2, FALSE)</f>
        <v>Edinburgh</v>
      </c>
      <c r="J1275" t="str">
        <f>VLOOKUP(E1275, diagnosis!A:B, 2, FALSE)</f>
        <v>Hypertension</v>
      </c>
      <c r="K1275" t="str">
        <f>VLOOKUP(D1275, department!A:B, 2, FALSE)</f>
        <v>Cardiology</v>
      </c>
      <c r="L1275" t="str">
        <f>VLOOKUP(C1275, provider!A:B, 2, FALSE)</f>
        <v>Dr. Olu Abisola</v>
      </c>
      <c r="M1275" t="str">
        <f>VLOOKUP(G1275, insurance!A:B, 2, FALSE)</f>
        <v>Aviva</v>
      </c>
      <c r="N1275">
        <f>VLOOKUP(B1275, patient!A:D, 4, FALSE)</f>
        <v>76</v>
      </c>
      <c r="O1275" t="str">
        <f>VLOOKUP(B1275, patient!A:C, 3, FALSE)</f>
        <v>Male</v>
      </c>
      <c r="P1275" t="str">
        <f>VLOOKUP(B1275, patient!A:F, 6, FALSE)</f>
        <v>Asian</v>
      </c>
      <c r="Q1275" t="s">
        <v>486</v>
      </c>
      <c r="R1275">
        <v>741</v>
      </c>
      <c r="S1275">
        <v>145</v>
      </c>
      <c r="T1275" s="1">
        <v>45428</v>
      </c>
      <c r="U1275" s="1" t="str">
        <f t="shared" si="57"/>
        <v>Yes</v>
      </c>
      <c r="V1275">
        <v>2</v>
      </c>
      <c r="W1275" t="s">
        <v>492</v>
      </c>
      <c r="X1275" t="s">
        <v>495</v>
      </c>
      <c r="Y1275" t="str">
        <f t="shared" si="58"/>
        <v>Emergency</v>
      </c>
      <c r="Z1275" t="s">
        <v>489</v>
      </c>
      <c r="AC1275" t="s">
        <v>490</v>
      </c>
      <c r="AE1275">
        <v>0</v>
      </c>
      <c r="AF1275" t="str">
        <f t="shared" si="59"/>
        <v>May</v>
      </c>
    </row>
    <row r="1276" spans="1:32" x14ac:dyDescent="0.25">
      <c r="A1276" s="1">
        <v>45419</v>
      </c>
      <c r="B1276">
        <v>592</v>
      </c>
      <c r="C1276">
        <v>1</v>
      </c>
      <c r="D1276">
        <v>5</v>
      </c>
      <c r="E1276">
        <v>5</v>
      </c>
      <c r="F1276">
        <v>2</v>
      </c>
      <c r="G1276">
        <v>2</v>
      </c>
      <c r="H1276">
        <f>VLOOKUP(B1276, patient!A:E, 5, FALSE)</f>
        <v>11</v>
      </c>
      <c r="I1276" t="str">
        <f>VLOOKUP(H1276, city!A:B, 2, FALSE)</f>
        <v>Edinburgh</v>
      </c>
      <c r="J1276" t="str">
        <f>VLOOKUP(E1276, diagnosis!A:B, 2, FALSE)</f>
        <v>Migraine</v>
      </c>
      <c r="K1276" t="str">
        <f>VLOOKUP(D1276, department!A:B, 2, FALSE)</f>
        <v>Pediatrics</v>
      </c>
      <c r="L1276" t="str">
        <f>VLOOKUP(C1276, provider!A:B, 2, FALSE)</f>
        <v>Dr. Olu Abisola</v>
      </c>
      <c r="M1276" t="str">
        <f>VLOOKUP(G1276, insurance!A:B, 2, FALSE)</f>
        <v>AXA</v>
      </c>
      <c r="N1276">
        <f>VLOOKUP(B1276, patient!A:D, 4, FALSE)</f>
        <v>62</v>
      </c>
      <c r="O1276" t="str">
        <f>VLOOKUP(B1276, patient!A:C, 3, FALSE)</f>
        <v>Female</v>
      </c>
      <c r="P1276" t="str">
        <f>VLOOKUP(B1276, patient!A:F, 6, FALSE)</f>
        <v>Black</v>
      </c>
      <c r="Q1276" t="s">
        <v>486</v>
      </c>
      <c r="R1276">
        <v>603</v>
      </c>
      <c r="S1276">
        <v>132</v>
      </c>
      <c r="T1276" s="1">
        <v>45433</v>
      </c>
      <c r="U1276" s="1" t="str">
        <f t="shared" si="57"/>
        <v>Yes</v>
      </c>
      <c r="V1276">
        <v>1</v>
      </c>
      <c r="W1276" t="s">
        <v>487</v>
      </c>
      <c r="X1276" t="s">
        <v>488</v>
      </c>
      <c r="Y1276" t="str">
        <f t="shared" si="58"/>
        <v>Scheduled</v>
      </c>
      <c r="Z1276" t="s">
        <v>489</v>
      </c>
      <c r="AC1276" t="s">
        <v>490</v>
      </c>
      <c r="AD1276">
        <v>514.5</v>
      </c>
      <c r="AE1276">
        <v>0</v>
      </c>
      <c r="AF1276" t="str">
        <f t="shared" si="59"/>
        <v>May</v>
      </c>
    </row>
    <row r="1277" spans="1:32" x14ac:dyDescent="0.25">
      <c r="A1277" s="1">
        <v>45419</v>
      </c>
      <c r="B1277">
        <v>1459</v>
      </c>
      <c r="C1277">
        <v>4</v>
      </c>
      <c r="D1277">
        <v>1</v>
      </c>
      <c r="E1277">
        <v>2</v>
      </c>
      <c r="F1277">
        <v>2</v>
      </c>
      <c r="G1277">
        <v>1</v>
      </c>
      <c r="H1277">
        <f>VLOOKUP(B1277, patient!A:E, 5, FALSE)</f>
        <v>39</v>
      </c>
      <c r="I1277" t="str">
        <f>VLOOKUP(H1277, city!A:B, 2, FALSE)</f>
        <v>Sheffield</v>
      </c>
      <c r="J1277" t="str">
        <f>VLOOKUP(E1277, diagnosis!A:B, 2, FALSE)</f>
        <v>Asthma</v>
      </c>
      <c r="K1277" t="str">
        <f>VLOOKUP(D1277, department!A:B, 2, FALSE)</f>
        <v>Cardiology</v>
      </c>
      <c r="L1277" t="str">
        <f>VLOOKUP(C1277, provider!A:B, 2, FALSE)</f>
        <v>Dr. Ravi Patel</v>
      </c>
      <c r="M1277" t="str">
        <f>VLOOKUP(G1277, insurance!A:B, 2, FALSE)</f>
        <v>Aviva</v>
      </c>
      <c r="N1277">
        <f>VLOOKUP(B1277, patient!A:D, 4, FALSE)</f>
        <v>23</v>
      </c>
      <c r="O1277" t="str">
        <f>VLOOKUP(B1277, patient!A:C, 3, FALSE)</f>
        <v>Male</v>
      </c>
      <c r="P1277" t="str">
        <f>VLOOKUP(B1277, patient!A:F, 6, FALSE)</f>
        <v>Asian</v>
      </c>
      <c r="Q1277" t="s">
        <v>486</v>
      </c>
      <c r="R1277">
        <v>262</v>
      </c>
      <c r="S1277">
        <v>187</v>
      </c>
      <c r="T1277" s="1">
        <v>45427</v>
      </c>
      <c r="U1277" s="1" t="str">
        <f t="shared" si="57"/>
        <v>Yes</v>
      </c>
      <c r="V1277">
        <v>2</v>
      </c>
      <c r="W1277" t="s">
        <v>487</v>
      </c>
      <c r="X1277" t="s">
        <v>495</v>
      </c>
      <c r="Y1277" t="str">
        <f t="shared" si="58"/>
        <v>Emergency</v>
      </c>
      <c r="Z1277" t="s">
        <v>489</v>
      </c>
      <c r="AC1277" t="s">
        <v>490</v>
      </c>
      <c r="AD1277">
        <v>314.3</v>
      </c>
      <c r="AE1277">
        <v>0</v>
      </c>
      <c r="AF1277" t="str">
        <f t="shared" si="59"/>
        <v>May</v>
      </c>
    </row>
    <row r="1278" spans="1:32" x14ac:dyDescent="0.25">
      <c r="A1278" s="1">
        <v>45419</v>
      </c>
      <c r="B1278">
        <v>2947</v>
      </c>
      <c r="C1278">
        <v>3</v>
      </c>
      <c r="D1278">
        <v>5</v>
      </c>
      <c r="E1278">
        <v>3</v>
      </c>
      <c r="F1278">
        <v>4</v>
      </c>
      <c r="G1278">
        <v>3</v>
      </c>
      <c r="H1278">
        <f>VLOOKUP(B1278, patient!A:E, 5, FALSE)</f>
        <v>26</v>
      </c>
      <c r="I1278" t="str">
        <f>VLOOKUP(H1278, city!A:B, 2, FALSE)</f>
        <v>London</v>
      </c>
      <c r="J1278" t="str">
        <f>VLOOKUP(E1278, diagnosis!A:B, 2, FALSE)</f>
        <v>Fracture</v>
      </c>
      <c r="K1278" t="str">
        <f>VLOOKUP(D1278, department!A:B, 2, FALSE)</f>
        <v>Pediatrics</v>
      </c>
      <c r="L1278" t="str">
        <f>VLOOKUP(C1278, provider!A:B, 2, FALSE)</f>
        <v>Dr. Emma Jones</v>
      </c>
      <c r="M1278" t="str">
        <f>VLOOKUP(G1278, insurance!A:B, 2, FALSE)</f>
        <v>Allianz</v>
      </c>
      <c r="N1278">
        <f>VLOOKUP(B1278, patient!A:D, 4, FALSE)</f>
        <v>54</v>
      </c>
      <c r="O1278" t="str">
        <f>VLOOKUP(B1278, patient!A:C, 3, FALSE)</f>
        <v>Female</v>
      </c>
      <c r="P1278" t="str">
        <f>VLOOKUP(B1278, patient!A:F, 6, FALSE)</f>
        <v>Black</v>
      </c>
      <c r="Q1278" t="s">
        <v>491</v>
      </c>
      <c r="R1278">
        <v>160</v>
      </c>
      <c r="S1278">
        <v>33</v>
      </c>
      <c r="U1278" s="1" t="str">
        <f t="shared" si="57"/>
        <v>No</v>
      </c>
      <c r="V1278">
        <v>1</v>
      </c>
      <c r="W1278" t="s">
        <v>487</v>
      </c>
      <c r="X1278" t="s">
        <v>488</v>
      </c>
      <c r="Y1278" t="str">
        <f t="shared" si="58"/>
        <v>Scheduled</v>
      </c>
      <c r="Z1278" t="s">
        <v>489</v>
      </c>
      <c r="AC1278" t="s">
        <v>498</v>
      </c>
      <c r="AD1278">
        <v>142.1</v>
      </c>
      <c r="AE1278">
        <v>10</v>
      </c>
      <c r="AF1278" t="str">
        <f t="shared" si="59"/>
        <v>May</v>
      </c>
    </row>
    <row r="1279" spans="1:32" x14ac:dyDescent="0.25">
      <c r="A1279" s="1">
        <v>45419</v>
      </c>
      <c r="B1279">
        <v>4057</v>
      </c>
      <c r="C1279">
        <v>5</v>
      </c>
      <c r="D1279">
        <v>2</v>
      </c>
      <c r="E1279">
        <v>1</v>
      </c>
      <c r="F1279">
        <v>2</v>
      </c>
      <c r="G1279">
        <v>3</v>
      </c>
      <c r="H1279">
        <f>VLOOKUP(B1279, patient!A:E, 5, FALSE)</f>
        <v>23</v>
      </c>
      <c r="I1279" t="str">
        <f>VLOOKUP(H1279, city!A:B, 2, FALSE)</f>
        <v>Liverpool</v>
      </c>
      <c r="J1279" t="str">
        <f>VLOOKUP(E1279, diagnosis!A:B, 2, FALSE)</f>
        <v>Appendicitis</v>
      </c>
      <c r="K1279" t="str">
        <f>VLOOKUP(D1279, department!A:B, 2, FALSE)</f>
        <v>General Surgery</v>
      </c>
      <c r="L1279" t="str">
        <f>VLOOKUP(C1279, provider!A:B, 2, FALSE)</f>
        <v>Dr. Sade Kikiola</v>
      </c>
      <c r="M1279" t="str">
        <f>VLOOKUP(G1279, insurance!A:B, 2, FALSE)</f>
        <v>Allianz</v>
      </c>
      <c r="N1279">
        <f>VLOOKUP(B1279, patient!A:D, 4, FALSE)</f>
        <v>74</v>
      </c>
      <c r="O1279" t="str">
        <f>VLOOKUP(B1279, patient!A:C, 3, FALSE)</f>
        <v>Female</v>
      </c>
      <c r="P1279" t="str">
        <f>VLOOKUP(B1279, patient!A:F, 6, FALSE)</f>
        <v>Asian</v>
      </c>
      <c r="Q1279" t="s">
        <v>486</v>
      </c>
      <c r="R1279">
        <v>857</v>
      </c>
      <c r="S1279">
        <v>93</v>
      </c>
      <c r="T1279" s="1">
        <v>45447</v>
      </c>
      <c r="U1279" s="1" t="str">
        <f t="shared" si="57"/>
        <v>Yes</v>
      </c>
      <c r="V1279">
        <v>2</v>
      </c>
      <c r="W1279" t="s">
        <v>492</v>
      </c>
      <c r="X1279" t="s">
        <v>495</v>
      </c>
      <c r="Y1279" t="str">
        <f t="shared" si="58"/>
        <v>Emergency</v>
      </c>
      <c r="Z1279" t="s">
        <v>489</v>
      </c>
      <c r="AC1279" t="s">
        <v>490</v>
      </c>
      <c r="AD1279">
        <v>665</v>
      </c>
      <c r="AE1279">
        <v>0</v>
      </c>
      <c r="AF1279" t="str">
        <f t="shared" si="59"/>
        <v>May</v>
      </c>
    </row>
    <row r="1280" spans="1:32" x14ac:dyDescent="0.25">
      <c r="A1280" s="1">
        <v>45419</v>
      </c>
      <c r="B1280">
        <v>3465</v>
      </c>
      <c r="C1280">
        <v>5</v>
      </c>
      <c r="D1280">
        <v>5</v>
      </c>
      <c r="E1280">
        <v>4</v>
      </c>
      <c r="F1280">
        <v>5</v>
      </c>
      <c r="G1280">
        <v>3</v>
      </c>
      <c r="H1280">
        <f>VLOOKUP(B1280, patient!A:E, 5, FALSE)</f>
        <v>16</v>
      </c>
      <c r="I1280" t="str">
        <f>VLOOKUP(H1280, city!A:B, 2, FALSE)</f>
        <v>Glasgow</v>
      </c>
      <c r="J1280" t="str">
        <f>VLOOKUP(E1280, diagnosis!A:B, 2, FALSE)</f>
        <v>Hypertension</v>
      </c>
      <c r="K1280" t="str">
        <f>VLOOKUP(D1280, department!A:B, 2, FALSE)</f>
        <v>Pediatrics</v>
      </c>
      <c r="L1280" t="str">
        <f>VLOOKUP(C1280, provider!A:B, 2, FALSE)</f>
        <v>Dr. Sade Kikiola</v>
      </c>
      <c r="M1280" t="str">
        <f>VLOOKUP(G1280, insurance!A:B, 2, FALSE)</f>
        <v>Allianz</v>
      </c>
      <c r="N1280">
        <f>VLOOKUP(B1280, patient!A:D, 4, FALSE)</f>
        <v>50</v>
      </c>
      <c r="O1280" t="str">
        <f>VLOOKUP(B1280, patient!A:C, 3, FALSE)</f>
        <v>Female</v>
      </c>
      <c r="P1280" t="str">
        <f>VLOOKUP(B1280, patient!A:F, 6, FALSE)</f>
        <v>Black</v>
      </c>
      <c r="Q1280" t="s">
        <v>486</v>
      </c>
      <c r="R1280">
        <v>98</v>
      </c>
      <c r="S1280">
        <v>71</v>
      </c>
      <c r="U1280" s="1" t="str">
        <f t="shared" si="57"/>
        <v>No</v>
      </c>
      <c r="V1280">
        <v>1</v>
      </c>
      <c r="W1280" t="s">
        <v>487</v>
      </c>
      <c r="X1280" t="s">
        <v>488</v>
      </c>
      <c r="Y1280" t="str">
        <f t="shared" si="58"/>
        <v>Scheduled</v>
      </c>
      <c r="Z1280" t="s">
        <v>489</v>
      </c>
      <c r="AC1280" t="s">
        <v>496</v>
      </c>
      <c r="AD1280">
        <v>153.30000000000001</v>
      </c>
      <c r="AE1280">
        <v>50</v>
      </c>
      <c r="AF1280" t="str">
        <f t="shared" si="59"/>
        <v>May</v>
      </c>
    </row>
    <row r="1281" spans="1:32" x14ac:dyDescent="0.25">
      <c r="A1281" s="1">
        <v>45419</v>
      </c>
      <c r="B1281">
        <v>4832</v>
      </c>
      <c r="C1281">
        <v>3</v>
      </c>
      <c r="D1281">
        <v>5</v>
      </c>
      <c r="E1281">
        <v>4</v>
      </c>
      <c r="F1281">
        <v>1</v>
      </c>
      <c r="G1281">
        <v>1</v>
      </c>
      <c r="H1281">
        <f>VLOOKUP(B1281, patient!A:E, 5, FALSE)</f>
        <v>19</v>
      </c>
      <c r="I1281" t="str">
        <f>VLOOKUP(H1281, city!A:B, 2, FALSE)</f>
        <v>Leeds</v>
      </c>
      <c r="J1281" t="str">
        <f>VLOOKUP(E1281, diagnosis!A:B, 2, FALSE)</f>
        <v>Hypertension</v>
      </c>
      <c r="K1281" t="str">
        <f>VLOOKUP(D1281, department!A:B, 2, FALSE)</f>
        <v>Pediatrics</v>
      </c>
      <c r="L1281" t="str">
        <f>VLOOKUP(C1281, provider!A:B, 2, FALSE)</f>
        <v>Dr. Emma Jones</v>
      </c>
      <c r="M1281" t="str">
        <f>VLOOKUP(G1281, insurance!A:B, 2, FALSE)</f>
        <v>Aviva</v>
      </c>
      <c r="N1281">
        <f>VLOOKUP(B1281, patient!A:D, 4, FALSE)</f>
        <v>70</v>
      </c>
      <c r="O1281" t="str">
        <f>VLOOKUP(B1281, patient!A:C, 3, FALSE)</f>
        <v>Female</v>
      </c>
      <c r="P1281" t="str">
        <f>VLOOKUP(B1281, patient!A:F, 6, FALSE)</f>
        <v>Asian</v>
      </c>
      <c r="Q1281" t="s">
        <v>486</v>
      </c>
      <c r="R1281">
        <v>915</v>
      </c>
      <c r="S1281">
        <v>125</v>
      </c>
      <c r="T1281" s="1">
        <v>45433</v>
      </c>
      <c r="U1281" s="1" t="str">
        <f t="shared" si="57"/>
        <v>Yes</v>
      </c>
      <c r="V1281">
        <v>2</v>
      </c>
      <c r="W1281" t="s">
        <v>487</v>
      </c>
      <c r="X1281" t="s">
        <v>488</v>
      </c>
      <c r="Y1281" t="str">
        <f t="shared" si="58"/>
        <v>Scheduled</v>
      </c>
      <c r="Z1281" t="s">
        <v>489</v>
      </c>
      <c r="AC1281" t="s">
        <v>490</v>
      </c>
      <c r="AD1281">
        <v>728</v>
      </c>
      <c r="AE1281">
        <v>0</v>
      </c>
      <c r="AF1281" t="str">
        <f t="shared" si="59"/>
        <v>May</v>
      </c>
    </row>
    <row r="1282" spans="1:32" x14ac:dyDescent="0.25">
      <c r="A1282" s="1">
        <v>45420</v>
      </c>
      <c r="B1282">
        <v>3848</v>
      </c>
      <c r="C1282">
        <v>3</v>
      </c>
      <c r="D1282">
        <v>2</v>
      </c>
      <c r="E1282">
        <v>4</v>
      </c>
      <c r="F1282">
        <v>2</v>
      </c>
      <c r="G1282">
        <v>1</v>
      </c>
      <c r="H1282">
        <f>VLOOKUP(B1282, patient!A:E, 5, FALSE)</f>
        <v>34</v>
      </c>
      <c r="I1282" t="str">
        <f>VLOOKUP(H1282, city!A:B, 2, FALSE)</f>
        <v>Newcastle</v>
      </c>
      <c r="J1282" t="str">
        <f>VLOOKUP(E1282, diagnosis!A:B, 2, FALSE)</f>
        <v>Hypertension</v>
      </c>
      <c r="K1282" t="str">
        <f>VLOOKUP(D1282, department!A:B, 2, FALSE)</f>
        <v>General Surgery</v>
      </c>
      <c r="L1282" t="str">
        <f>VLOOKUP(C1282, provider!A:B, 2, FALSE)</f>
        <v>Dr. Emma Jones</v>
      </c>
      <c r="M1282" t="str">
        <f>VLOOKUP(G1282, insurance!A:B, 2, FALSE)</f>
        <v>Aviva</v>
      </c>
      <c r="N1282">
        <f>VLOOKUP(B1282, patient!A:D, 4, FALSE)</f>
        <v>39</v>
      </c>
      <c r="O1282" t="str">
        <f>VLOOKUP(B1282, patient!A:C, 3, FALSE)</f>
        <v>Female</v>
      </c>
      <c r="P1282" t="str">
        <f>VLOOKUP(B1282, patient!A:F, 6, FALSE)</f>
        <v>Black</v>
      </c>
      <c r="Q1282" t="s">
        <v>486</v>
      </c>
      <c r="R1282">
        <v>196</v>
      </c>
      <c r="S1282">
        <v>59</v>
      </c>
      <c r="T1282" s="1">
        <v>45434</v>
      </c>
      <c r="U1282" s="1" t="str">
        <f t="shared" si="57"/>
        <v>Yes</v>
      </c>
      <c r="V1282">
        <v>1</v>
      </c>
      <c r="W1282" t="s">
        <v>487</v>
      </c>
      <c r="X1282" t="s">
        <v>495</v>
      </c>
      <c r="Y1282" t="str">
        <f t="shared" si="58"/>
        <v>Emergency</v>
      </c>
      <c r="Z1282" t="s">
        <v>489</v>
      </c>
      <c r="AC1282" t="s">
        <v>490</v>
      </c>
      <c r="AE1282">
        <v>0</v>
      </c>
      <c r="AF1282" t="str">
        <f t="shared" si="59"/>
        <v>May</v>
      </c>
    </row>
    <row r="1283" spans="1:32" x14ac:dyDescent="0.25">
      <c r="A1283" s="1">
        <v>45420</v>
      </c>
      <c r="B1283">
        <v>3724</v>
      </c>
      <c r="C1283">
        <v>2</v>
      </c>
      <c r="D1283">
        <v>1</v>
      </c>
      <c r="E1283">
        <v>3</v>
      </c>
      <c r="F1283">
        <v>2</v>
      </c>
      <c r="G1283">
        <v>3</v>
      </c>
      <c r="H1283">
        <f>VLOOKUP(B1283, patient!A:E, 5, FALSE)</f>
        <v>25</v>
      </c>
      <c r="I1283" t="str">
        <f>VLOOKUP(H1283, city!A:B, 2, FALSE)</f>
        <v>London</v>
      </c>
      <c r="J1283" t="str">
        <f>VLOOKUP(E1283, diagnosis!A:B, 2, FALSE)</f>
        <v>Fracture</v>
      </c>
      <c r="K1283" t="str">
        <f>VLOOKUP(D1283, department!A:B, 2, FALSE)</f>
        <v>Cardiology</v>
      </c>
      <c r="L1283" t="str">
        <f>VLOOKUP(C1283, provider!A:B, 2, FALSE)</f>
        <v>Dr. Johnson Grek</v>
      </c>
      <c r="M1283" t="str">
        <f>VLOOKUP(G1283, insurance!A:B, 2, FALSE)</f>
        <v>Allianz</v>
      </c>
      <c r="N1283">
        <f>VLOOKUP(B1283, patient!A:D, 4, FALSE)</f>
        <v>38</v>
      </c>
      <c r="O1283" t="str">
        <f>VLOOKUP(B1283, patient!A:C, 3, FALSE)</f>
        <v>Female</v>
      </c>
      <c r="P1283" t="str">
        <f>VLOOKUP(B1283, patient!A:F, 6, FALSE)</f>
        <v>Asian</v>
      </c>
      <c r="Q1283" t="s">
        <v>486</v>
      </c>
      <c r="R1283">
        <v>75</v>
      </c>
      <c r="S1283">
        <v>62</v>
      </c>
      <c r="T1283" s="1">
        <v>45443</v>
      </c>
      <c r="U1283" s="1" t="str">
        <f t="shared" ref="U1283:U1346" si="60">IF(T1283&lt;&gt;"", "Yes", "No")</f>
        <v>Yes</v>
      </c>
      <c r="V1283">
        <v>2</v>
      </c>
      <c r="W1283" t="s">
        <v>487</v>
      </c>
      <c r="X1283" t="s">
        <v>488</v>
      </c>
      <c r="Y1283" t="str">
        <f t="shared" ref="Y1283:Y1346" si="61">IF(TRIM(X1283)="yes", "Emergency", "Scheduled")</f>
        <v>Scheduled</v>
      </c>
      <c r="Z1283" t="s">
        <v>489</v>
      </c>
      <c r="AC1283" t="s">
        <v>490</v>
      </c>
      <c r="AE1283">
        <v>0</v>
      </c>
      <c r="AF1283" t="str">
        <f t="shared" ref="AF1283:AF1346" si="62">TEXT(A1283, "mmm")</f>
        <v>May</v>
      </c>
    </row>
    <row r="1284" spans="1:32" x14ac:dyDescent="0.25">
      <c r="A1284" s="1">
        <v>45420</v>
      </c>
      <c r="B1284">
        <v>390</v>
      </c>
      <c r="C1284">
        <v>3</v>
      </c>
      <c r="D1284">
        <v>2</v>
      </c>
      <c r="E1284">
        <v>2</v>
      </c>
      <c r="F1284">
        <v>2</v>
      </c>
      <c r="G1284">
        <v>1</v>
      </c>
      <c r="H1284">
        <f>VLOOKUP(B1284, patient!A:E, 5, FALSE)</f>
        <v>18</v>
      </c>
      <c r="I1284" t="str">
        <f>VLOOKUP(H1284, city!A:B, 2, FALSE)</f>
        <v>Leeds</v>
      </c>
      <c r="J1284" t="str">
        <f>VLOOKUP(E1284, diagnosis!A:B, 2, FALSE)</f>
        <v>Asthma</v>
      </c>
      <c r="K1284" t="str">
        <f>VLOOKUP(D1284, department!A:B, 2, FALSE)</f>
        <v>General Surgery</v>
      </c>
      <c r="L1284" t="str">
        <f>VLOOKUP(C1284, provider!A:B, 2, FALSE)</f>
        <v>Dr. Emma Jones</v>
      </c>
      <c r="M1284" t="str">
        <f>VLOOKUP(G1284, insurance!A:B, 2, FALSE)</f>
        <v>Aviva</v>
      </c>
      <c r="N1284">
        <f>VLOOKUP(B1284, patient!A:D, 4, FALSE)</f>
        <v>23</v>
      </c>
      <c r="O1284" t="str">
        <f>VLOOKUP(B1284, patient!A:C, 3, FALSE)</f>
        <v>Male</v>
      </c>
      <c r="P1284" t="str">
        <f>VLOOKUP(B1284, patient!A:F, 6, FALSE)</f>
        <v>Black</v>
      </c>
      <c r="Q1284" t="s">
        <v>486</v>
      </c>
      <c r="R1284">
        <v>762</v>
      </c>
      <c r="S1284">
        <v>131</v>
      </c>
      <c r="T1284" s="1">
        <v>45442</v>
      </c>
      <c r="U1284" s="1" t="str">
        <f t="shared" si="60"/>
        <v>Yes</v>
      </c>
      <c r="V1284">
        <v>1</v>
      </c>
      <c r="W1284" t="s">
        <v>487</v>
      </c>
      <c r="X1284" t="s">
        <v>495</v>
      </c>
      <c r="Y1284" t="str">
        <f t="shared" si="61"/>
        <v>Emergency</v>
      </c>
      <c r="Z1284" t="s">
        <v>489</v>
      </c>
      <c r="AC1284" t="s">
        <v>490</v>
      </c>
      <c r="AD1284">
        <v>625.1</v>
      </c>
      <c r="AE1284">
        <v>0</v>
      </c>
      <c r="AF1284" t="str">
        <f t="shared" si="62"/>
        <v>May</v>
      </c>
    </row>
    <row r="1285" spans="1:32" x14ac:dyDescent="0.25">
      <c r="A1285" s="1">
        <v>45420</v>
      </c>
      <c r="B1285">
        <v>2896</v>
      </c>
      <c r="C1285">
        <v>2</v>
      </c>
      <c r="D1285">
        <v>3</v>
      </c>
      <c r="E1285">
        <v>2</v>
      </c>
      <c r="F1285">
        <v>2</v>
      </c>
      <c r="G1285">
        <v>3</v>
      </c>
      <c r="H1285">
        <f>VLOOKUP(B1285, patient!A:E, 5, FALSE)</f>
        <v>33</v>
      </c>
      <c r="I1285" t="str">
        <f>VLOOKUP(H1285, city!A:B, 2, FALSE)</f>
        <v>Newcastle</v>
      </c>
      <c r="J1285" t="str">
        <f>VLOOKUP(E1285, diagnosis!A:B, 2, FALSE)</f>
        <v>Asthma</v>
      </c>
      <c r="K1285" t="str">
        <f>VLOOKUP(D1285, department!A:B, 2, FALSE)</f>
        <v>Neurology</v>
      </c>
      <c r="L1285" t="str">
        <f>VLOOKUP(C1285, provider!A:B, 2, FALSE)</f>
        <v>Dr. Johnson Grek</v>
      </c>
      <c r="M1285" t="str">
        <f>VLOOKUP(G1285, insurance!A:B, 2, FALSE)</f>
        <v>Allianz</v>
      </c>
      <c r="N1285">
        <f>VLOOKUP(B1285, patient!A:D, 4, FALSE)</f>
        <v>23</v>
      </c>
      <c r="O1285" t="str">
        <f>VLOOKUP(B1285, patient!A:C, 3, FALSE)</f>
        <v>Female</v>
      </c>
      <c r="P1285" t="str">
        <f>VLOOKUP(B1285, patient!A:F, 6, FALSE)</f>
        <v>Asian</v>
      </c>
      <c r="Q1285" t="s">
        <v>486</v>
      </c>
      <c r="R1285">
        <v>408</v>
      </c>
      <c r="S1285">
        <v>22</v>
      </c>
      <c r="T1285" s="1">
        <v>45442</v>
      </c>
      <c r="U1285" s="1" t="str">
        <f t="shared" si="60"/>
        <v>Yes</v>
      </c>
      <c r="V1285">
        <v>2</v>
      </c>
      <c r="W1285" t="s">
        <v>492</v>
      </c>
      <c r="X1285" t="s">
        <v>488</v>
      </c>
      <c r="Y1285" t="str">
        <f t="shared" si="61"/>
        <v>Scheduled</v>
      </c>
      <c r="Z1285" t="s">
        <v>489</v>
      </c>
      <c r="AC1285" t="s">
        <v>490</v>
      </c>
      <c r="AD1285">
        <v>301</v>
      </c>
      <c r="AE1285">
        <v>0</v>
      </c>
      <c r="AF1285" t="str">
        <f t="shared" si="62"/>
        <v>May</v>
      </c>
    </row>
    <row r="1286" spans="1:32" x14ac:dyDescent="0.25">
      <c r="A1286" s="1">
        <v>45420</v>
      </c>
      <c r="B1286">
        <v>3927</v>
      </c>
      <c r="C1286">
        <v>3</v>
      </c>
      <c r="D1286">
        <v>5</v>
      </c>
      <c r="E1286">
        <v>5</v>
      </c>
      <c r="F1286">
        <v>5</v>
      </c>
      <c r="G1286">
        <v>2</v>
      </c>
      <c r="H1286">
        <f>VLOOKUP(B1286, patient!A:E, 5, FALSE)</f>
        <v>11</v>
      </c>
      <c r="I1286" t="str">
        <f>VLOOKUP(H1286, city!A:B, 2, FALSE)</f>
        <v>Edinburgh</v>
      </c>
      <c r="J1286" t="str">
        <f>VLOOKUP(E1286, diagnosis!A:B, 2, FALSE)</f>
        <v>Migraine</v>
      </c>
      <c r="K1286" t="str">
        <f>VLOOKUP(D1286, department!A:B, 2, FALSE)</f>
        <v>Pediatrics</v>
      </c>
      <c r="L1286" t="str">
        <f>VLOOKUP(C1286, provider!A:B, 2, FALSE)</f>
        <v>Dr. Emma Jones</v>
      </c>
      <c r="M1286" t="str">
        <f>VLOOKUP(G1286, insurance!A:B, 2, FALSE)</f>
        <v>AXA</v>
      </c>
      <c r="N1286">
        <f>VLOOKUP(B1286, patient!A:D, 4, FALSE)</f>
        <v>72</v>
      </c>
      <c r="O1286" t="str">
        <f>VLOOKUP(B1286, patient!A:C, 3, FALSE)</f>
        <v>Male</v>
      </c>
      <c r="P1286" t="str">
        <f>VLOOKUP(B1286, patient!A:F, 6, FALSE)</f>
        <v>Black</v>
      </c>
      <c r="Q1286" t="s">
        <v>491</v>
      </c>
      <c r="R1286">
        <v>979</v>
      </c>
      <c r="S1286">
        <v>162</v>
      </c>
      <c r="U1286" s="1" t="str">
        <f t="shared" si="60"/>
        <v>No</v>
      </c>
      <c r="V1286">
        <v>1</v>
      </c>
      <c r="W1286" t="s">
        <v>494</v>
      </c>
      <c r="X1286" t="s">
        <v>488</v>
      </c>
      <c r="Y1286" t="str">
        <f t="shared" si="61"/>
        <v>Scheduled</v>
      </c>
      <c r="Z1286" t="s">
        <v>489</v>
      </c>
      <c r="AC1286" t="s">
        <v>498</v>
      </c>
      <c r="AD1286">
        <v>805.7</v>
      </c>
      <c r="AE1286">
        <v>10</v>
      </c>
      <c r="AF1286" t="str">
        <f t="shared" si="62"/>
        <v>May</v>
      </c>
    </row>
    <row r="1287" spans="1:32" x14ac:dyDescent="0.25">
      <c r="A1287" s="1">
        <v>45420</v>
      </c>
      <c r="B1287">
        <v>3226</v>
      </c>
      <c r="C1287">
        <v>2</v>
      </c>
      <c r="D1287">
        <v>3</v>
      </c>
      <c r="E1287">
        <v>5</v>
      </c>
      <c r="F1287">
        <v>3</v>
      </c>
      <c r="G1287">
        <v>2</v>
      </c>
      <c r="H1287">
        <f>VLOOKUP(B1287, patient!A:E, 5, FALSE)</f>
        <v>17</v>
      </c>
      <c r="I1287" t="str">
        <f>VLOOKUP(H1287, city!A:B, 2, FALSE)</f>
        <v>Leeds</v>
      </c>
      <c r="J1287" t="str">
        <f>VLOOKUP(E1287, diagnosis!A:B, 2, FALSE)</f>
        <v>Migraine</v>
      </c>
      <c r="K1287" t="str">
        <f>VLOOKUP(D1287, department!A:B, 2, FALSE)</f>
        <v>Neurology</v>
      </c>
      <c r="L1287" t="str">
        <f>VLOOKUP(C1287, provider!A:B, 2, FALSE)</f>
        <v>Dr. Johnson Grek</v>
      </c>
      <c r="M1287" t="str">
        <f>VLOOKUP(G1287, insurance!A:B, 2, FALSE)</f>
        <v>AXA</v>
      </c>
      <c r="N1287">
        <f>VLOOKUP(B1287, patient!A:D, 4, FALSE)</f>
        <v>65</v>
      </c>
      <c r="O1287" t="str">
        <f>VLOOKUP(B1287, patient!A:C, 3, FALSE)</f>
        <v>Female</v>
      </c>
      <c r="P1287" t="str">
        <f>VLOOKUP(B1287, patient!A:F, 6, FALSE)</f>
        <v>Asian</v>
      </c>
      <c r="Q1287" t="s">
        <v>491</v>
      </c>
      <c r="R1287">
        <v>930</v>
      </c>
      <c r="S1287">
        <v>192</v>
      </c>
      <c r="U1287" s="1" t="str">
        <f t="shared" si="60"/>
        <v>No</v>
      </c>
      <c r="V1287">
        <v>2</v>
      </c>
      <c r="W1287" t="s">
        <v>492</v>
      </c>
      <c r="X1287" t="s">
        <v>488</v>
      </c>
      <c r="Y1287" t="str">
        <f t="shared" si="61"/>
        <v>Scheduled</v>
      </c>
      <c r="Z1287" t="s">
        <v>489</v>
      </c>
      <c r="AC1287" t="s">
        <v>498</v>
      </c>
      <c r="AD1287">
        <v>792.4</v>
      </c>
      <c r="AE1287">
        <v>10</v>
      </c>
      <c r="AF1287" t="str">
        <f t="shared" si="62"/>
        <v>May</v>
      </c>
    </row>
    <row r="1288" spans="1:32" x14ac:dyDescent="0.25">
      <c r="A1288" s="1">
        <v>45420</v>
      </c>
      <c r="B1288">
        <v>1931</v>
      </c>
      <c r="C1288">
        <v>3</v>
      </c>
      <c r="D1288">
        <v>2</v>
      </c>
      <c r="E1288">
        <v>2</v>
      </c>
      <c r="F1288">
        <v>2</v>
      </c>
      <c r="G1288">
        <v>2</v>
      </c>
      <c r="H1288">
        <f>VLOOKUP(B1288, patient!A:E, 5, FALSE)</f>
        <v>26</v>
      </c>
      <c r="I1288" t="str">
        <f>VLOOKUP(H1288, city!A:B, 2, FALSE)</f>
        <v>London</v>
      </c>
      <c r="J1288" t="str">
        <f>VLOOKUP(E1288, diagnosis!A:B, 2, FALSE)</f>
        <v>Asthma</v>
      </c>
      <c r="K1288" t="str">
        <f>VLOOKUP(D1288, department!A:B, 2, FALSE)</f>
        <v>General Surgery</v>
      </c>
      <c r="L1288" t="str">
        <f>VLOOKUP(C1288, provider!A:B, 2, FALSE)</f>
        <v>Dr. Emma Jones</v>
      </c>
      <c r="M1288" t="str">
        <f>VLOOKUP(G1288, insurance!A:B, 2, FALSE)</f>
        <v>AXA</v>
      </c>
      <c r="N1288">
        <f>VLOOKUP(B1288, patient!A:D, 4, FALSE)</f>
        <v>21</v>
      </c>
      <c r="O1288" t="str">
        <f>VLOOKUP(B1288, patient!A:C, 3, FALSE)</f>
        <v>Male</v>
      </c>
      <c r="P1288" t="str">
        <f>VLOOKUP(B1288, patient!A:F, 6, FALSE)</f>
        <v>Black</v>
      </c>
      <c r="Q1288" t="s">
        <v>486</v>
      </c>
      <c r="R1288">
        <v>126</v>
      </c>
      <c r="S1288">
        <v>114</v>
      </c>
      <c r="T1288" s="1">
        <v>45442</v>
      </c>
      <c r="U1288" s="1" t="str">
        <f t="shared" si="60"/>
        <v>Yes</v>
      </c>
      <c r="V1288">
        <v>1</v>
      </c>
      <c r="W1288" t="s">
        <v>492</v>
      </c>
      <c r="X1288" t="s">
        <v>495</v>
      </c>
      <c r="Y1288" t="str">
        <f t="shared" si="61"/>
        <v>Emergency</v>
      </c>
      <c r="Z1288" t="s">
        <v>489</v>
      </c>
      <c r="AC1288" t="s">
        <v>490</v>
      </c>
      <c r="AD1288">
        <v>168</v>
      </c>
      <c r="AE1288">
        <v>0</v>
      </c>
      <c r="AF1288" t="str">
        <f t="shared" si="62"/>
        <v>May</v>
      </c>
    </row>
    <row r="1289" spans="1:32" x14ac:dyDescent="0.25">
      <c r="A1289" s="1">
        <v>45420</v>
      </c>
      <c r="B1289">
        <v>182</v>
      </c>
      <c r="C1289">
        <v>3</v>
      </c>
      <c r="D1289">
        <v>2</v>
      </c>
      <c r="E1289">
        <v>4</v>
      </c>
      <c r="F1289">
        <v>2</v>
      </c>
      <c r="G1289">
        <v>1</v>
      </c>
      <c r="H1289">
        <f>VLOOKUP(B1289, patient!A:E, 5, FALSE)</f>
        <v>34</v>
      </c>
      <c r="I1289" t="str">
        <f>VLOOKUP(H1289, city!A:B, 2, FALSE)</f>
        <v>Newcastle</v>
      </c>
      <c r="J1289" t="str">
        <f>VLOOKUP(E1289, diagnosis!A:B, 2, FALSE)</f>
        <v>Hypertension</v>
      </c>
      <c r="K1289" t="str">
        <f>VLOOKUP(D1289, department!A:B, 2, FALSE)</f>
        <v>General Surgery</v>
      </c>
      <c r="L1289" t="str">
        <f>VLOOKUP(C1289, provider!A:B, 2, FALSE)</f>
        <v>Dr. Emma Jones</v>
      </c>
      <c r="M1289" t="str">
        <f>VLOOKUP(G1289, insurance!A:B, 2, FALSE)</f>
        <v>Aviva</v>
      </c>
      <c r="N1289">
        <f>VLOOKUP(B1289, patient!A:D, 4, FALSE)</f>
        <v>47</v>
      </c>
      <c r="O1289" t="str">
        <f>VLOOKUP(B1289, patient!A:C, 3, FALSE)</f>
        <v>Female</v>
      </c>
      <c r="P1289" t="str">
        <f>VLOOKUP(B1289, patient!A:F, 6, FALSE)</f>
        <v>Asian</v>
      </c>
      <c r="Q1289" t="s">
        <v>492</v>
      </c>
      <c r="R1289">
        <v>797</v>
      </c>
      <c r="S1289">
        <v>158</v>
      </c>
      <c r="U1289" s="1" t="str">
        <f t="shared" si="60"/>
        <v>No</v>
      </c>
      <c r="V1289">
        <v>2</v>
      </c>
      <c r="W1289" t="s">
        <v>492</v>
      </c>
      <c r="X1289" t="s">
        <v>488</v>
      </c>
      <c r="Y1289" t="str">
        <f t="shared" si="61"/>
        <v>Scheduled</v>
      </c>
      <c r="Z1289" t="s">
        <v>489</v>
      </c>
      <c r="AC1289" t="s">
        <v>498</v>
      </c>
      <c r="AD1289">
        <v>675.5</v>
      </c>
      <c r="AE1289">
        <v>10</v>
      </c>
      <c r="AF1289" t="str">
        <f t="shared" si="62"/>
        <v>May</v>
      </c>
    </row>
    <row r="1290" spans="1:32" x14ac:dyDescent="0.25">
      <c r="A1290" s="1">
        <v>45420</v>
      </c>
      <c r="B1290">
        <v>2405</v>
      </c>
      <c r="C1290">
        <v>5</v>
      </c>
      <c r="D1290">
        <v>4</v>
      </c>
      <c r="E1290">
        <v>3</v>
      </c>
      <c r="F1290">
        <v>5</v>
      </c>
      <c r="G1290">
        <v>2</v>
      </c>
      <c r="H1290">
        <f>VLOOKUP(B1290, patient!A:E, 5, FALSE)</f>
        <v>28</v>
      </c>
      <c r="I1290" t="str">
        <f>VLOOKUP(H1290, city!A:B, 2, FALSE)</f>
        <v>London</v>
      </c>
      <c r="J1290" t="str">
        <f>VLOOKUP(E1290, diagnosis!A:B, 2, FALSE)</f>
        <v>Fracture</v>
      </c>
      <c r="K1290" t="str">
        <f>VLOOKUP(D1290, department!A:B, 2, FALSE)</f>
        <v>Orthopedics</v>
      </c>
      <c r="L1290" t="str">
        <f>VLOOKUP(C1290, provider!A:B, 2, FALSE)</f>
        <v>Dr. Sade Kikiola</v>
      </c>
      <c r="M1290" t="str">
        <f>VLOOKUP(G1290, insurance!A:B, 2, FALSE)</f>
        <v>AXA</v>
      </c>
      <c r="N1290">
        <f>VLOOKUP(B1290, patient!A:D, 4, FALSE)</f>
        <v>28</v>
      </c>
      <c r="O1290" t="str">
        <f>VLOOKUP(B1290, patient!A:C, 3, FALSE)</f>
        <v>Female</v>
      </c>
      <c r="P1290" t="str">
        <f>VLOOKUP(B1290, patient!A:F, 6, FALSE)</f>
        <v>Black</v>
      </c>
      <c r="Q1290" t="s">
        <v>491</v>
      </c>
      <c r="R1290">
        <v>652</v>
      </c>
      <c r="S1290">
        <v>186</v>
      </c>
      <c r="U1290" s="1" t="str">
        <f t="shared" si="60"/>
        <v>No</v>
      </c>
      <c r="V1290">
        <v>1</v>
      </c>
      <c r="W1290" t="s">
        <v>494</v>
      </c>
      <c r="X1290" t="s">
        <v>488</v>
      </c>
      <c r="Y1290" t="str">
        <f t="shared" si="61"/>
        <v>Scheduled</v>
      </c>
      <c r="Z1290" t="s">
        <v>489</v>
      </c>
      <c r="AC1290" t="s">
        <v>498</v>
      </c>
      <c r="AE1290">
        <v>10</v>
      </c>
      <c r="AF1290" t="str">
        <f t="shared" si="62"/>
        <v>May</v>
      </c>
    </row>
    <row r="1291" spans="1:32" x14ac:dyDescent="0.25">
      <c r="A1291" s="1">
        <v>45420</v>
      </c>
      <c r="B1291">
        <v>376</v>
      </c>
      <c r="C1291">
        <v>1</v>
      </c>
      <c r="D1291">
        <v>3</v>
      </c>
      <c r="E1291">
        <v>2</v>
      </c>
      <c r="F1291">
        <v>2</v>
      </c>
      <c r="G1291">
        <v>2</v>
      </c>
      <c r="H1291">
        <f>VLOOKUP(B1291, patient!A:E, 5, FALSE)</f>
        <v>28</v>
      </c>
      <c r="I1291" t="str">
        <f>VLOOKUP(H1291, city!A:B, 2, FALSE)</f>
        <v>London</v>
      </c>
      <c r="J1291" t="str">
        <f>VLOOKUP(E1291, diagnosis!A:B, 2, FALSE)</f>
        <v>Asthma</v>
      </c>
      <c r="K1291" t="str">
        <f>VLOOKUP(D1291, department!A:B, 2, FALSE)</f>
        <v>Neurology</v>
      </c>
      <c r="L1291" t="str">
        <f>VLOOKUP(C1291, provider!A:B, 2, FALSE)</f>
        <v>Dr. Olu Abisola</v>
      </c>
      <c r="M1291" t="str">
        <f>VLOOKUP(G1291, insurance!A:B, 2, FALSE)</f>
        <v>AXA</v>
      </c>
      <c r="N1291">
        <f>VLOOKUP(B1291, patient!A:D, 4, FALSE)</f>
        <v>79</v>
      </c>
      <c r="O1291" t="str">
        <f>VLOOKUP(B1291, patient!A:C, 3, FALSE)</f>
        <v>Male</v>
      </c>
      <c r="P1291" t="str">
        <f>VLOOKUP(B1291, patient!A:F, 6, FALSE)</f>
        <v>Asian</v>
      </c>
      <c r="Q1291" t="s">
        <v>486</v>
      </c>
      <c r="R1291">
        <v>529</v>
      </c>
      <c r="S1291">
        <v>38</v>
      </c>
      <c r="T1291" s="1">
        <v>45433</v>
      </c>
      <c r="U1291" s="1" t="str">
        <f t="shared" si="60"/>
        <v>Yes</v>
      </c>
      <c r="V1291">
        <v>2</v>
      </c>
      <c r="W1291" t="s">
        <v>494</v>
      </c>
      <c r="X1291" t="s">
        <v>495</v>
      </c>
      <c r="Y1291" t="str">
        <f t="shared" si="61"/>
        <v>Emergency</v>
      </c>
      <c r="Z1291" t="s">
        <v>489</v>
      </c>
      <c r="AC1291" t="s">
        <v>490</v>
      </c>
      <c r="AE1291">
        <v>0</v>
      </c>
      <c r="AF1291" t="str">
        <f t="shared" si="62"/>
        <v>May</v>
      </c>
    </row>
    <row r="1292" spans="1:32" x14ac:dyDescent="0.25">
      <c r="A1292" s="1">
        <v>45421</v>
      </c>
      <c r="B1292">
        <v>377</v>
      </c>
      <c r="C1292">
        <v>1</v>
      </c>
      <c r="D1292">
        <v>4</v>
      </c>
      <c r="E1292">
        <v>3</v>
      </c>
      <c r="F1292">
        <v>5</v>
      </c>
      <c r="G1292">
        <v>3</v>
      </c>
      <c r="H1292">
        <f>VLOOKUP(B1292, patient!A:E, 5, FALSE)</f>
        <v>33</v>
      </c>
      <c r="I1292" t="str">
        <f>VLOOKUP(H1292, city!A:B, 2, FALSE)</f>
        <v>Newcastle</v>
      </c>
      <c r="J1292" t="str">
        <f>VLOOKUP(E1292, diagnosis!A:B, 2, FALSE)</f>
        <v>Fracture</v>
      </c>
      <c r="K1292" t="str">
        <f>VLOOKUP(D1292, department!A:B, 2, FALSE)</f>
        <v>Orthopedics</v>
      </c>
      <c r="L1292" t="str">
        <f>VLOOKUP(C1292, provider!A:B, 2, FALSE)</f>
        <v>Dr. Olu Abisola</v>
      </c>
      <c r="M1292" t="str">
        <f>VLOOKUP(G1292, insurance!A:B, 2, FALSE)</f>
        <v>Allianz</v>
      </c>
      <c r="N1292">
        <f>VLOOKUP(B1292, patient!A:D, 4, FALSE)</f>
        <v>79</v>
      </c>
      <c r="O1292" t="str">
        <f>VLOOKUP(B1292, patient!A:C, 3, FALSE)</f>
        <v>Female</v>
      </c>
      <c r="P1292" t="str">
        <f>VLOOKUP(B1292, patient!A:F, 6, FALSE)</f>
        <v>Black</v>
      </c>
      <c r="Q1292" t="s">
        <v>486</v>
      </c>
      <c r="R1292">
        <v>512</v>
      </c>
      <c r="S1292">
        <v>167</v>
      </c>
      <c r="T1292" s="1">
        <v>45442</v>
      </c>
      <c r="U1292" s="1" t="str">
        <f t="shared" si="60"/>
        <v>Yes</v>
      </c>
      <c r="V1292">
        <v>1</v>
      </c>
      <c r="W1292" t="s">
        <v>487</v>
      </c>
      <c r="X1292" t="s">
        <v>495</v>
      </c>
      <c r="Y1292" t="str">
        <f t="shared" si="61"/>
        <v>Emergency</v>
      </c>
      <c r="Z1292" t="s">
        <v>489</v>
      </c>
      <c r="AC1292" t="s">
        <v>490</v>
      </c>
      <c r="AD1292">
        <v>475.3</v>
      </c>
      <c r="AE1292">
        <v>0</v>
      </c>
      <c r="AF1292" t="str">
        <f t="shared" si="62"/>
        <v>May</v>
      </c>
    </row>
    <row r="1293" spans="1:32" x14ac:dyDescent="0.25">
      <c r="A1293" s="1">
        <v>45421</v>
      </c>
      <c r="B1293">
        <v>4127</v>
      </c>
      <c r="C1293">
        <v>2</v>
      </c>
      <c r="D1293">
        <v>3</v>
      </c>
      <c r="E1293">
        <v>1</v>
      </c>
      <c r="F1293">
        <v>3</v>
      </c>
      <c r="G1293">
        <v>3</v>
      </c>
      <c r="H1293">
        <f>VLOOKUP(B1293, patient!A:E, 5, FALSE)</f>
        <v>13</v>
      </c>
      <c r="I1293" t="str">
        <f>VLOOKUP(H1293, city!A:B, 2, FALSE)</f>
        <v>Glasgow</v>
      </c>
      <c r="J1293" t="str">
        <f>VLOOKUP(E1293, diagnosis!A:B, 2, FALSE)</f>
        <v>Appendicitis</v>
      </c>
      <c r="K1293" t="str">
        <f>VLOOKUP(D1293, department!A:B, 2, FALSE)</f>
        <v>Neurology</v>
      </c>
      <c r="L1293" t="str">
        <f>VLOOKUP(C1293, provider!A:B, 2, FALSE)</f>
        <v>Dr. Johnson Grek</v>
      </c>
      <c r="M1293" t="str">
        <f>VLOOKUP(G1293, insurance!A:B, 2, FALSE)</f>
        <v>Allianz</v>
      </c>
      <c r="N1293">
        <f>VLOOKUP(B1293, patient!A:D, 4, FALSE)</f>
        <v>47</v>
      </c>
      <c r="O1293" t="str">
        <f>VLOOKUP(B1293, patient!A:C, 3, FALSE)</f>
        <v>Female</v>
      </c>
      <c r="P1293" t="str">
        <f>VLOOKUP(B1293, patient!A:F, 6, FALSE)</f>
        <v>Asian</v>
      </c>
      <c r="Q1293" t="s">
        <v>486</v>
      </c>
      <c r="R1293">
        <v>100</v>
      </c>
      <c r="S1293">
        <v>75</v>
      </c>
      <c r="T1293" s="1">
        <v>45444</v>
      </c>
      <c r="U1293" s="1" t="str">
        <f t="shared" si="60"/>
        <v>Yes</v>
      </c>
      <c r="V1293">
        <v>2</v>
      </c>
      <c r="W1293" t="s">
        <v>494</v>
      </c>
      <c r="X1293" t="s">
        <v>488</v>
      </c>
      <c r="Y1293" t="str">
        <f t="shared" si="61"/>
        <v>Scheduled</v>
      </c>
      <c r="Z1293" t="s">
        <v>489</v>
      </c>
      <c r="AC1293" t="s">
        <v>490</v>
      </c>
      <c r="AD1293">
        <v>122.5</v>
      </c>
      <c r="AE1293">
        <v>0</v>
      </c>
      <c r="AF1293" t="str">
        <f t="shared" si="62"/>
        <v>May</v>
      </c>
    </row>
    <row r="1294" spans="1:32" x14ac:dyDescent="0.25">
      <c r="A1294" s="1">
        <v>45421</v>
      </c>
      <c r="B1294">
        <v>2934</v>
      </c>
      <c r="C1294">
        <v>4</v>
      </c>
      <c r="D1294">
        <v>4</v>
      </c>
      <c r="E1294">
        <v>4</v>
      </c>
      <c r="F1294">
        <v>5</v>
      </c>
      <c r="G1294">
        <v>3</v>
      </c>
      <c r="H1294">
        <f>VLOOKUP(B1294, patient!A:E, 5, FALSE)</f>
        <v>12</v>
      </c>
      <c r="I1294" t="str">
        <f>VLOOKUP(H1294, city!A:B, 2, FALSE)</f>
        <v>Edinburgh</v>
      </c>
      <c r="J1294" t="str">
        <f>VLOOKUP(E1294, diagnosis!A:B, 2, FALSE)</f>
        <v>Hypertension</v>
      </c>
      <c r="K1294" t="str">
        <f>VLOOKUP(D1294, department!A:B, 2, FALSE)</f>
        <v>Orthopedics</v>
      </c>
      <c r="L1294" t="str">
        <f>VLOOKUP(C1294, provider!A:B, 2, FALSE)</f>
        <v>Dr. Ravi Patel</v>
      </c>
      <c r="M1294" t="str">
        <f>VLOOKUP(G1294, insurance!A:B, 2, FALSE)</f>
        <v>Allianz</v>
      </c>
      <c r="N1294">
        <f>VLOOKUP(B1294, patient!A:D, 4, FALSE)</f>
        <v>48</v>
      </c>
      <c r="O1294" t="str">
        <f>VLOOKUP(B1294, patient!A:C, 3, FALSE)</f>
        <v>Female</v>
      </c>
      <c r="P1294" t="str">
        <f>VLOOKUP(B1294, patient!A:F, 6, FALSE)</f>
        <v>Black</v>
      </c>
      <c r="Q1294" t="s">
        <v>486</v>
      </c>
      <c r="R1294">
        <v>696</v>
      </c>
      <c r="S1294">
        <v>97</v>
      </c>
      <c r="T1294" s="1">
        <v>45430</v>
      </c>
      <c r="U1294" s="1" t="str">
        <f t="shared" si="60"/>
        <v>Yes</v>
      </c>
      <c r="V1294">
        <v>1</v>
      </c>
      <c r="W1294" t="s">
        <v>492</v>
      </c>
      <c r="X1294" t="s">
        <v>495</v>
      </c>
      <c r="Y1294" t="str">
        <f t="shared" si="61"/>
        <v>Emergency</v>
      </c>
      <c r="Z1294" t="s">
        <v>489</v>
      </c>
      <c r="AC1294" t="s">
        <v>490</v>
      </c>
      <c r="AD1294">
        <v>555.1</v>
      </c>
      <c r="AE1294">
        <v>0</v>
      </c>
      <c r="AF1294" t="str">
        <f t="shared" si="62"/>
        <v>May</v>
      </c>
    </row>
    <row r="1295" spans="1:32" x14ac:dyDescent="0.25">
      <c r="A1295" s="1">
        <v>45421</v>
      </c>
      <c r="B1295">
        <v>4374</v>
      </c>
      <c r="C1295">
        <v>5</v>
      </c>
      <c r="D1295">
        <v>4</v>
      </c>
      <c r="E1295">
        <v>1</v>
      </c>
      <c r="F1295">
        <v>5</v>
      </c>
      <c r="G1295">
        <v>2</v>
      </c>
      <c r="H1295">
        <f>VLOOKUP(B1295, patient!A:E, 5, FALSE)</f>
        <v>39</v>
      </c>
      <c r="I1295" t="str">
        <f>VLOOKUP(H1295, city!A:B, 2, FALSE)</f>
        <v>Sheffield</v>
      </c>
      <c r="J1295" t="str">
        <f>VLOOKUP(E1295, diagnosis!A:B, 2, FALSE)</f>
        <v>Appendicitis</v>
      </c>
      <c r="K1295" t="str">
        <f>VLOOKUP(D1295, department!A:B, 2, FALSE)</f>
        <v>Orthopedics</v>
      </c>
      <c r="L1295" t="str">
        <f>VLOOKUP(C1295, provider!A:B, 2, FALSE)</f>
        <v>Dr. Sade Kikiola</v>
      </c>
      <c r="M1295" t="str">
        <f>VLOOKUP(G1295, insurance!A:B, 2, FALSE)</f>
        <v>AXA</v>
      </c>
      <c r="N1295">
        <f>VLOOKUP(B1295, patient!A:D, 4, FALSE)</f>
        <v>41</v>
      </c>
      <c r="O1295" t="str">
        <f>VLOOKUP(B1295, patient!A:C, 3, FALSE)</f>
        <v>Male</v>
      </c>
      <c r="P1295" t="str">
        <f>VLOOKUP(B1295, patient!A:F, 6, FALSE)</f>
        <v>Asian</v>
      </c>
      <c r="Q1295" t="s">
        <v>491</v>
      </c>
      <c r="R1295">
        <v>322</v>
      </c>
      <c r="S1295">
        <v>137</v>
      </c>
      <c r="U1295" s="1" t="str">
        <f t="shared" si="60"/>
        <v>No</v>
      </c>
      <c r="V1295">
        <v>2</v>
      </c>
      <c r="W1295" t="s">
        <v>487</v>
      </c>
      <c r="X1295" t="s">
        <v>495</v>
      </c>
      <c r="Y1295" t="str">
        <f t="shared" si="61"/>
        <v>Emergency</v>
      </c>
      <c r="Z1295" t="s">
        <v>489</v>
      </c>
      <c r="AC1295" t="s">
        <v>493</v>
      </c>
      <c r="AD1295">
        <v>342.3</v>
      </c>
      <c r="AE1295">
        <v>30</v>
      </c>
      <c r="AF1295" t="str">
        <f t="shared" si="62"/>
        <v>May</v>
      </c>
    </row>
    <row r="1296" spans="1:32" x14ac:dyDescent="0.25">
      <c r="A1296" s="1">
        <v>45421</v>
      </c>
      <c r="B1296">
        <v>4053</v>
      </c>
      <c r="C1296">
        <v>3</v>
      </c>
      <c r="D1296">
        <v>3</v>
      </c>
      <c r="E1296">
        <v>2</v>
      </c>
      <c r="F1296">
        <v>1</v>
      </c>
      <c r="G1296">
        <v>3</v>
      </c>
      <c r="H1296">
        <f>VLOOKUP(B1296, patient!A:E, 5, FALSE)</f>
        <v>8</v>
      </c>
      <c r="I1296" t="str">
        <f>VLOOKUP(H1296, city!A:B, 2, FALSE)</f>
        <v>Bristol</v>
      </c>
      <c r="J1296" t="str">
        <f>VLOOKUP(E1296, diagnosis!A:B, 2, FALSE)</f>
        <v>Asthma</v>
      </c>
      <c r="K1296" t="str">
        <f>VLOOKUP(D1296, department!A:B, 2, FALSE)</f>
        <v>Neurology</v>
      </c>
      <c r="L1296" t="str">
        <f>VLOOKUP(C1296, provider!A:B, 2, FALSE)</f>
        <v>Dr. Emma Jones</v>
      </c>
      <c r="M1296" t="str">
        <f>VLOOKUP(G1296, insurance!A:B, 2, FALSE)</f>
        <v>Allianz</v>
      </c>
      <c r="N1296">
        <f>VLOOKUP(B1296, patient!A:D, 4, FALSE)</f>
        <v>72</v>
      </c>
      <c r="O1296" t="str">
        <f>VLOOKUP(B1296, patient!A:C, 3, FALSE)</f>
        <v>Female</v>
      </c>
      <c r="P1296" t="str">
        <f>VLOOKUP(B1296, patient!A:F, 6, FALSE)</f>
        <v>Black</v>
      </c>
      <c r="Q1296" t="s">
        <v>491</v>
      </c>
      <c r="R1296">
        <v>865</v>
      </c>
      <c r="S1296">
        <v>151</v>
      </c>
      <c r="U1296" s="1" t="str">
        <f t="shared" si="60"/>
        <v>No</v>
      </c>
      <c r="V1296">
        <v>1</v>
      </c>
      <c r="W1296" t="s">
        <v>494</v>
      </c>
      <c r="X1296" t="s">
        <v>495</v>
      </c>
      <c r="Y1296" t="str">
        <f t="shared" si="61"/>
        <v>Emergency</v>
      </c>
      <c r="Z1296" t="s">
        <v>489</v>
      </c>
      <c r="AC1296" t="s">
        <v>493</v>
      </c>
      <c r="AD1296">
        <v>732.2</v>
      </c>
      <c r="AE1296">
        <v>30</v>
      </c>
      <c r="AF1296" t="str">
        <f t="shared" si="62"/>
        <v>May</v>
      </c>
    </row>
    <row r="1297" spans="1:32" x14ac:dyDescent="0.25">
      <c r="A1297" s="1">
        <v>45421</v>
      </c>
      <c r="B1297">
        <v>2187</v>
      </c>
      <c r="C1297">
        <v>5</v>
      </c>
      <c r="D1297">
        <v>2</v>
      </c>
      <c r="E1297">
        <v>5</v>
      </c>
      <c r="F1297">
        <v>2</v>
      </c>
      <c r="G1297">
        <v>2</v>
      </c>
      <c r="H1297">
        <f>VLOOKUP(B1297, patient!A:E, 5, FALSE)</f>
        <v>31</v>
      </c>
      <c r="I1297" t="str">
        <f>VLOOKUP(H1297, city!A:B, 2, FALSE)</f>
        <v>Manchester</v>
      </c>
      <c r="J1297" t="str">
        <f>VLOOKUP(E1297, diagnosis!A:B, 2, FALSE)</f>
        <v>Migraine</v>
      </c>
      <c r="K1297" t="str">
        <f>VLOOKUP(D1297, department!A:B, 2, FALSE)</f>
        <v>General Surgery</v>
      </c>
      <c r="L1297" t="str">
        <f>VLOOKUP(C1297, provider!A:B, 2, FALSE)</f>
        <v>Dr. Sade Kikiola</v>
      </c>
      <c r="M1297" t="str">
        <f>VLOOKUP(G1297, insurance!A:B, 2, FALSE)</f>
        <v>AXA</v>
      </c>
      <c r="N1297">
        <f>VLOOKUP(B1297, patient!A:D, 4, FALSE)</f>
        <v>26</v>
      </c>
      <c r="O1297" t="str">
        <f>VLOOKUP(B1297, patient!A:C, 3, FALSE)</f>
        <v>Male</v>
      </c>
      <c r="P1297" t="str">
        <f>VLOOKUP(B1297, patient!A:F, 6, FALSE)</f>
        <v>Asian</v>
      </c>
      <c r="Q1297" t="s">
        <v>486</v>
      </c>
      <c r="R1297">
        <v>228</v>
      </c>
      <c r="S1297">
        <v>28</v>
      </c>
      <c r="U1297" s="1" t="str">
        <f t="shared" si="60"/>
        <v>No</v>
      </c>
      <c r="V1297">
        <v>2</v>
      </c>
      <c r="W1297" t="s">
        <v>492</v>
      </c>
      <c r="X1297" t="s">
        <v>495</v>
      </c>
      <c r="Y1297" t="str">
        <f t="shared" si="61"/>
        <v>Emergency</v>
      </c>
      <c r="Z1297" t="s">
        <v>489</v>
      </c>
      <c r="AC1297" t="s">
        <v>493</v>
      </c>
      <c r="AD1297">
        <v>200.2</v>
      </c>
      <c r="AE1297">
        <v>30</v>
      </c>
      <c r="AF1297" t="str">
        <f t="shared" si="62"/>
        <v>May</v>
      </c>
    </row>
    <row r="1298" spans="1:32" x14ac:dyDescent="0.25">
      <c r="A1298" s="1">
        <v>45421</v>
      </c>
      <c r="B1298">
        <v>1683</v>
      </c>
      <c r="C1298">
        <v>4</v>
      </c>
      <c r="D1298">
        <v>1</v>
      </c>
      <c r="E1298">
        <v>2</v>
      </c>
      <c r="F1298">
        <v>1</v>
      </c>
      <c r="G1298">
        <v>1</v>
      </c>
      <c r="H1298">
        <f>VLOOKUP(B1298, patient!A:E, 5, FALSE)</f>
        <v>37</v>
      </c>
      <c r="I1298" t="str">
        <f>VLOOKUP(H1298, city!A:B, 2, FALSE)</f>
        <v>Sheffield</v>
      </c>
      <c r="J1298" t="str">
        <f>VLOOKUP(E1298, diagnosis!A:B, 2, FALSE)</f>
        <v>Asthma</v>
      </c>
      <c r="K1298" t="str">
        <f>VLOOKUP(D1298, department!A:B, 2, FALSE)</f>
        <v>Cardiology</v>
      </c>
      <c r="L1298" t="str">
        <f>VLOOKUP(C1298, provider!A:B, 2, FALSE)</f>
        <v>Dr. Ravi Patel</v>
      </c>
      <c r="M1298" t="str">
        <f>VLOOKUP(G1298, insurance!A:B, 2, FALSE)</f>
        <v>Aviva</v>
      </c>
      <c r="N1298">
        <f>VLOOKUP(B1298, patient!A:D, 4, FALSE)</f>
        <v>72</v>
      </c>
      <c r="O1298" t="str">
        <f>VLOOKUP(B1298, patient!A:C, 3, FALSE)</f>
        <v>Female</v>
      </c>
      <c r="P1298" t="str">
        <f>VLOOKUP(B1298, patient!A:F, 6, FALSE)</f>
        <v>Black</v>
      </c>
      <c r="Q1298" t="s">
        <v>491</v>
      </c>
      <c r="R1298">
        <v>183</v>
      </c>
      <c r="S1298">
        <v>172</v>
      </c>
      <c r="U1298" s="1" t="str">
        <f t="shared" si="60"/>
        <v>No</v>
      </c>
      <c r="V1298">
        <v>1</v>
      </c>
      <c r="W1298" t="s">
        <v>487</v>
      </c>
      <c r="X1298" t="s">
        <v>488</v>
      </c>
      <c r="Y1298" t="str">
        <f t="shared" si="61"/>
        <v>Scheduled</v>
      </c>
      <c r="Z1298" t="s">
        <v>489</v>
      </c>
      <c r="AC1298" t="s">
        <v>496</v>
      </c>
      <c r="AD1298">
        <v>283.5</v>
      </c>
      <c r="AE1298">
        <v>50</v>
      </c>
      <c r="AF1298" t="str">
        <f t="shared" si="62"/>
        <v>May</v>
      </c>
    </row>
    <row r="1299" spans="1:32" x14ac:dyDescent="0.25">
      <c r="A1299" s="1">
        <v>45421</v>
      </c>
      <c r="B1299">
        <v>3952</v>
      </c>
      <c r="C1299">
        <v>5</v>
      </c>
      <c r="D1299">
        <v>2</v>
      </c>
      <c r="E1299">
        <v>1</v>
      </c>
      <c r="F1299">
        <v>3</v>
      </c>
      <c r="G1299">
        <v>2</v>
      </c>
      <c r="H1299">
        <f>VLOOKUP(B1299, patient!A:E, 5, FALSE)</f>
        <v>17</v>
      </c>
      <c r="I1299" t="str">
        <f>VLOOKUP(H1299, city!A:B, 2, FALSE)</f>
        <v>Leeds</v>
      </c>
      <c r="J1299" t="str">
        <f>VLOOKUP(E1299, diagnosis!A:B, 2, FALSE)</f>
        <v>Appendicitis</v>
      </c>
      <c r="K1299" t="str">
        <f>VLOOKUP(D1299, department!A:B, 2, FALSE)</f>
        <v>General Surgery</v>
      </c>
      <c r="L1299" t="str">
        <f>VLOOKUP(C1299, provider!A:B, 2, FALSE)</f>
        <v>Dr. Sade Kikiola</v>
      </c>
      <c r="M1299" t="str">
        <f>VLOOKUP(G1299, insurance!A:B, 2, FALSE)</f>
        <v>AXA</v>
      </c>
      <c r="N1299">
        <f>VLOOKUP(B1299, patient!A:D, 4, FALSE)</f>
        <v>20</v>
      </c>
      <c r="O1299" t="str">
        <f>VLOOKUP(B1299, patient!A:C, 3, FALSE)</f>
        <v>Female</v>
      </c>
      <c r="P1299" t="str">
        <f>VLOOKUP(B1299, patient!A:F, 6, FALSE)</f>
        <v>Asian</v>
      </c>
      <c r="Q1299" t="s">
        <v>486</v>
      </c>
      <c r="R1299">
        <v>928</v>
      </c>
      <c r="S1299">
        <v>194</v>
      </c>
      <c r="T1299" s="1">
        <v>45428</v>
      </c>
      <c r="U1299" s="1" t="str">
        <f t="shared" si="60"/>
        <v>Yes</v>
      </c>
      <c r="V1299">
        <v>2</v>
      </c>
      <c r="W1299" t="s">
        <v>487</v>
      </c>
      <c r="X1299" t="s">
        <v>495</v>
      </c>
      <c r="Y1299" t="str">
        <f t="shared" si="61"/>
        <v>Emergency</v>
      </c>
      <c r="Z1299" t="s">
        <v>489</v>
      </c>
      <c r="AC1299" t="s">
        <v>490</v>
      </c>
      <c r="AD1299">
        <v>785.4</v>
      </c>
      <c r="AE1299">
        <v>0</v>
      </c>
      <c r="AF1299" t="str">
        <f t="shared" si="62"/>
        <v>May</v>
      </c>
    </row>
    <row r="1300" spans="1:32" x14ac:dyDescent="0.25">
      <c r="A1300" s="1">
        <v>45421</v>
      </c>
      <c r="B1300">
        <v>853</v>
      </c>
      <c r="C1300">
        <v>5</v>
      </c>
      <c r="D1300">
        <v>1</v>
      </c>
      <c r="E1300">
        <v>3</v>
      </c>
      <c r="F1300">
        <v>5</v>
      </c>
      <c r="G1300">
        <v>3</v>
      </c>
      <c r="H1300">
        <f>VLOOKUP(B1300, patient!A:E, 5, FALSE)</f>
        <v>34</v>
      </c>
      <c r="I1300" t="str">
        <f>VLOOKUP(H1300, city!A:B, 2, FALSE)</f>
        <v>Newcastle</v>
      </c>
      <c r="J1300" t="str">
        <f>VLOOKUP(E1300, diagnosis!A:B, 2, FALSE)</f>
        <v>Fracture</v>
      </c>
      <c r="K1300" t="str">
        <f>VLOOKUP(D1300, department!A:B, 2, FALSE)</f>
        <v>Cardiology</v>
      </c>
      <c r="L1300" t="str">
        <f>VLOOKUP(C1300, provider!A:B, 2, FALSE)</f>
        <v>Dr. Sade Kikiola</v>
      </c>
      <c r="M1300" t="str">
        <f>VLOOKUP(G1300, insurance!A:B, 2, FALSE)</f>
        <v>Allianz</v>
      </c>
      <c r="N1300">
        <f>VLOOKUP(B1300, patient!A:D, 4, FALSE)</f>
        <v>68</v>
      </c>
      <c r="O1300" t="str">
        <f>VLOOKUP(B1300, patient!A:C, 3, FALSE)</f>
        <v>Male</v>
      </c>
      <c r="P1300" t="str">
        <f>VLOOKUP(B1300, patient!A:F, 6, FALSE)</f>
        <v>Black</v>
      </c>
      <c r="Q1300" t="s">
        <v>486</v>
      </c>
      <c r="R1300">
        <v>795</v>
      </c>
      <c r="S1300">
        <v>68</v>
      </c>
      <c r="T1300" s="1">
        <v>45435</v>
      </c>
      <c r="U1300" s="1" t="str">
        <f t="shared" si="60"/>
        <v>Yes</v>
      </c>
      <c r="V1300">
        <v>1</v>
      </c>
      <c r="W1300" t="s">
        <v>487</v>
      </c>
      <c r="X1300" t="s">
        <v>488</v>
      </c>
      <c r="Y1300" t="str">
        <f t="shared" si="61"/>
        <v>Scheduled</v>
      </c>
      <c r="Z1300" t="s">
        <v>489</v>
      </c>
      <c r="AC1300" t="s">
        <v>490</v>
      </c>
      <c r="AD1300">
        <v>604.1</v>
      </c>
      <c r="AE1300">
        <v>0</v>
      </c>
      <c r="AF1300" t="str">
        <f t="shared" si="62"/>
        <v>May</v>
      </c>
    </row>
    <row r="1301" spans="1:32" x14ac:dyDescent="0.25">
      <c r="A1301" s="1">
        <v>45421</v>
      </c>
      <c r="B1301">
        <v>183</v>
      </c>
      <c r="C1301">
        <v>4</v>
      </c>
      <c r="D1301">
        <v>3</v>
      </c>
      <c r="E1301">
        <v>2</v>
      </c>
      <c r="F1301">
        <v>5</v>
      </c>
      <c r="G1301">
        <v>3</v>
      </c>
      <c r="H1301">
        <f>VLOOKUP(B1301, patient!A:E, 5, FALSE)</f>
        <v>14</v>
      </c>
      <c r="I1301" t="str">
        <f>VLOOKUP(H1301, city!A:B, 2, FALSE)</f>
        <v>Glasgow</v>
      </c>
      <c r="J1301" t="str">
        <f>VLOOKUP(E1301, diagnosis!A:B, 2, FALSE)</f>
        <v>Asthma</v>
      </c>
      <c r="K1301" t="str">
        <f>VLOOKUP(D1301, department!A:B, 2, FALSE)</f>
        <v>Neurology</v>
      </c>
      <c r="L1301" t="str">
        <f>VLOOKUP(C1301, provider!A:B, 2, FALSE)</f>
        <v>Dr. Ravi Patel</v>
      </c>
      <c r="M1301" t="str">
        <f>VLOOKUP(G1301, insurance!A:B, 2, FALSE)</f>
        <v>Allianz</v>
      </c>
      <c r="N1301">
        <f>VLOOKUP(B1301, patient!A:D, 4, FALSE)</f>
        <v>48</v>
      </c>
      <c r="O1301" t="str">
        <f>VLOOKUP(B1301, patient!A:C, 3, FALSE)</f>
        <v>Female</v>
      </c>
      <c r="P1301" t="str">
        <f>VLOOKUP(B1301, patient!A:F, 6, FALSE)</f>
        <v>Asian</v>
      </c>
      <c r="Q1301" t="s">
        <v>486</v>
      </c>
      <c r="R1301">
        <v>720</v>
      </c>
      <c r="S1301">
        <v>174</v>
      </c>
      <c r="T1301" s="1">
        <v>45434</v>
      </c>
      <c r="U1301" s="1" t="str">
        <f t="shared" si="60"/>
        <v>Yes</v>
      </c>
      <c r="V1301">
        <v>2</v>
      </c>
      <c r="W1301" t="s">
        <v>492</v>
      </c>
      <c r="X1301" t="s">
        <v>495</v>
      </c>
      <c r="Y1301" t="str">
        <f t="shared" si="61"/>
        <v>Emergency</v>
      </c>
      <c r="Z1301" t="s">
        <v>489</v>
      </c>
      <c r="AC1301" t="s">
        <v>490</v>
      </c>
      <c r="AD1301">
        <v>625.79999999999995</v>
      </c>
      <c r="AE1301">
        <v>0</v>
      </c>
      <c r="AF1301" t="str">
        <f t="shared" si="62"/>
        <v>May</v>
      </c>
    </row>
    <row r="1302" spans="1:32" x14ac:dyDescent="0.25">
      <c r="A1302" s="1">
        <v>45422</v>
      </c>
      <c r="B1302">
        <v>582</v>
      </c>
      <c r="C1302">
        <v>5</v>
      </c>
      <c r="D1302">
        <v>5</v>
      </c>
      <c r="E1302">
        <v>5</v>
      </c>
      <c r="F1302">
        <v>4</v>
      </c>
      <c r="G1302">
        <v>3</v>
      </c>
      <c r="H1302">
        <f>VLOOKUP(B1302, patient!A:E, 5, FALSE)</f>
        <v>15</v>
      </c>
      <c r="I1302" t="str">
        <f>VLOOKUP(H1302, city!A:B, 2, FALSE)</f>
        <v>Glasgow</v>
      </c>
      <c r="J1302" t="str">
        <f>VLOOKUP(E1302, diagnosis!A:B, 2, FALSE)</f>
        <v>Migraine</v>
      </c>
      <c r="K1302" t="str">
        <f>VLOOKUP(D1302, department!A:B, 2, FALSE)</f>
        <v>Pediatrics</v>
      </c>
      <c r="L1302" t="str">
        <f>VLOOKUP(C1302, provider!A:B, 2, FALSE)</f>
        <v>Dr. Sade Kikiola</v>
      </c>
      <c r="M1302" t="str">
        <f>VLOOKUP(G1302, insurance!A:B, 2, FALSE)</f>
        <v>Allianz</v>
      </c>
      <c r="N1302">
        <f>VLOOKUP(B1302, patient!A:D, 4, FALSE)</f>
        <v>57</v>
      </c>
      <c r="O1302" t="str">
        <f>VLOOKUP(B1302, patient!A:C, 3, FALSE)</f>
        <v>Female</v>
      </c>
      <c r="P1302" t="str">
        <f>VLOOKUP(B1302, patient!A:F, 6, FALSE)</f>
        <v>Black</v>
      </c>
      <c r="Q1302" t="s">
        <v>486</v>
      </c>
      <c r="R1302">
        <v>902</v>
      </c>
      <c r="S1302">
        <v>47</v>
      </c>
      <c r="T1302" s="1">
        <v>45446</v>
      </c>
      <c r="U1302" s="1" t="str">
        <f t="shared" si="60"/>
        <v>Yes</v>
      </c>
      <c r="V1302">
        <v>1</v>
      </c>
      <c r="W1302" t="s">
        <v>487</v>
      </c>
      <c r="X1302" t="s">
        <v>495</v>
      </c>
      <c r="Y1302" t="str">
        <f t="shared" si="61"/>
        <v>Emergency</v>
      </c>
      <c r="Z1302" t="s">
        <v>489</v>
      </c>
      <c r="AC1302" t="s">
        <v>490</v>
      </c>
      <c r="AD1302">
        <v>664.3</v>
      </c>
      <c r="AE1302">
        <v>0</v>
      </c>
      <c r="AF1302" t="str">
        <f t="shared" si="62"/>
        <v>May</v>
      </c>
    </row>
    <row r="1303" spans="1:32" x14ac:dyDescent="0.25">
      <c r="A1303" s="1">
        <v>45422</v>
      </c>
      <c r="B1303">
        <v>2835</v>
      </c>
      <c r="C1303">
        <v>5</v>
      </c>
      <c r="D1303">
        <v>2</v>
      </c>
      <c r="E1303">
        <v>1</v>
      </c>
      <c r="F1303">
        <v>1</v>
      </c>
      <c r="G1303">
        <v>3</v>
      </c>
      <c r="H1303">
        <f>VLOOKUP(B1303, patient!A:E, 5, FALSE)</f>
        <v>19</v>
      </c>
      <c r="I1303" t="str">
        <f>VLOOKUP(H1303, city!A:B, 2, FALSE)</f>
        <v>Leeds</v>
      </c>
      <c r="J1303" t="str">
        <f>VLOOKUP(E1303, diagnosis!A:B, 2, FALSE)</f>
        <v>Appendicitis</v>
      </c>
      <c r="K1303" t="str">
        <f>VLOOKUP(D1303, department!A:B, 2, FALSE)</f>
        <v>General Surgery</v>
      </c>
      <c r="L1303" t="str">
        <f>VLOOKUP(C1303, provider!A:B, 2, FALSE)</f>
        <v>Dr. Sade Kikiola</v>
      </c>
      <c r="M1303" t="str">
        <f>VLOOKUP(G1303, insurance!A:B, 2, FALSE)</f>
        <v>Allianz</v>
      </c>
      <c r="N1303">
        <f>VLOOKUP(B1303, patient!A:D, 4, FALSE)</f>
        <v>54</v>
      </c>
      <c r="O1303" t="str">
        <f>VLOOKUP(B1303, patient!A:C, 3, FALSE)</f>
        <v>Male</v>
      </c>
      <c r="P1303" t="str">
        <f>VLOOKUP(B1303, patient!A:F, 6, FALSE)</f>
        <v>Asian</v>
      </c>
      <c r="Q1303" t="s">
        <v>491</v>
      </c>
      <c r="R1303">
        <v>329</v>
      </c>
      <c r="S1303">
        <v>35</v>
      </c>
      <c r="U1303" s="1" t="str">
        <f t="shared" si="60"/>
        <v>No</v>
      </c>
      <c r="V1303">
        <v>2</v>
      </c>
      <c r="W1303" t="s">
        <v>492</v>
      </c>
      <c r="X1303" t="s">
        <v>495</v>
      </c>
      <c r="Y1303" t="str">
        <f t="shared" si="61"/>
        <v>Emergency</v>
      </c>
      <c r="Z1303" t="s">
        <v>489</v>
      </c>
      <c r="AC1303" t="s">
        <v>496</v>
      </c>
      <c r="AD1303">
        <v>289.8</v>
      </c>
      <c r="AE1303">
        <v>50</v>
      </c>
      <c r="AF1303" t="str">
        <f t="shared" si="62"/>
        <v>May</v>
      </c>
    </row>
    <row r="1304" spans="1:32" x14ac:dyDescent="0.25">
      <c r="A1304" s="1">
        <v>45422</v>
      </c>
      <c r="B1304">
        <v>2118</v>
      </c>
      <c r="C1304">
        <v>4</v>
      </c>
      <c r="D1304">
        <v>4</v>
      </c>
      <c r="E1304">
        <v>2</v>
      </c>
      <c r="F1304">
        <v>5</v>
      </c>
      <c r="G1304">
        <v>1</v>
      </c>
      <c r="H1304">
        <f>VLOOKUP(B1304, patient!A:E, 5, FALSE)</f>
        <v>24</v>
      </c>
      <c r="I1304" t="str">
        <f>VLOOKUP(H1304, city!A:B, 2, FALSE)</f>
        <v>Liverpool</v>
      </c>
      <c r="J1304" t="str">
        <f>VLOOKUP(E1304, diagnosis!A:B, 2, FALSE)</f>
        <v>Asthma</v>
      </c>
      <c r="K1304" t="str">
        <f>VLOOKUP(D1304, department!A:B, 2, FALSE)</f>
        <v>Orthopedics</v>
      </c>
      <c r="L1304" t="str">
        <f>VLOOKUP(C1304, provider!A:B, 2, FALSE)</f>
        <v>Dr. Ravi Patel</v>
      </c>
      <c r="M1304" t="str">
        <f>VLOOKUP(G1304, insurance!A:B, 2, FALSE)</f>
        <v>Aviva</v>
      </c>
      <c r="N1304">
        <f>VLOOKUP(B1304, patient!A:D, 4, FALSE)</f>
        <v>53</v>
      </c>
      <c r="O1304" t="str">
        <f>VLOOKUP(B1304, patient!A:C, 3, FALSE)</f>
        <v>Female</v>
      </c>
      <c r="P1304" t="str">
        <f>VLOOKUP(B1304, patient!A:F, 6, FALSE)</f>
        <v>Black</v>
      </c>
      <c r="Q1304" t="s">
        <v>486</v>
      </c>
      <c r="R1304">
        <v>426</v>
      </c>
      <c r="S1304">
        <v>106</v>
      </c>
      <c r="U1304" s="1" t="str">
        <f t="shared" si="60"/>
        <v>No</v>
      </c>
      <c r="V1304">
        <v>1</v>
      </c>
      <c r="W1304" t="s">
        <v>494</v>
      </c>
      <c r="X1304" t="s">
        <v>488</v>
      </c>
      <c r="Y1304" t="str">
        <f t="shared" si="61"/>
        <v>Scheduled</v>
      </c>
      <c r="Z1304" t="s">
        <v>489</v>
      </c>
      <c r="AC1304" t="s">
        <v>498</v>
      </c>
      <c r="AD1304">
        <v>379.4</v>
      </c>
      <c r="AE1304">
        <v>10</v>
      </c>
      <c r="AF1304" t="str">
        <f t="shared" si="62"/>
        <v>May</v>
      </c>
    </row>
    <row r="1305" spans="1:32" x14ac:dyDescent="0.25">
      <c r="A1305" s="1">
        <v>45422</v>
      </c>
      <c r="B1305">
        <v>1143</v>
      </c>
      <c r="C1305">
        <v>5</v>
      </c>
      <c r="D1305">
        <v>2</v>
      </c>
      <c r="E1305">
        <v>1</v>
      </c>
      <c r="F1305">
        <v>3</v>
      </c>
      <c r="G1305">
        <v>1</v>
      </c>
      <c r="H1305">
        <f>VLOOKUP(B1305, patient!A:E, 5, FALSE)</f>
        <v>27</v>
      </c>
      <c r="I1305" t="str">
        <f>VLOOKUP(H1305, city!A:B, 2, FALSE)</f>
        <v>London</v>
      </c>
      <c r="J1305" t="str">
        <f>VLOOKUP(E1305, diagnosis!A:B, 2, FALSE)</f>
        <v>Appendicitis</v>
      </c>
      <c r="K1305" t="str">
        <f>VLOOKUP(D1305, department!A:B, 2, FALSE)</f>
        <v>General Surgery</v>
      </c>
      <c r="L1305" t="str">
        <f>VLOOKUP(C1305, provider!A:B, 2, FALSE)</f>
        <v>Dr. Sade Kikiola</v>
      </c>
      <c r="M1305" t="str">
        <f>VLOOKUP(G1305, insurance!A:B, 2, FALSE)</f>
        <v>Aviva</v>
      </c>
      <c r="N1305">
        <f>VLOOKUP(B1305, patient!A:D, 4, FALSE)</f>
        <v>41</v>
      </c>
      <c r="O1305" t="str">
        <f>VLOOKUP(B1305, patient!A:C, 3, FALSE)</f>
        <v>Male</v>
      </c>
      <c r="P1305" t="str">
        <f>VLOOKUP(B1305, patient!A:F, 6, FALSE)</f>
        <v>Asian</v>
      </c>
      <c r="Q1305" t="s">
        <v>486</v>
      </c>
      <c r="R1305">
        <v>783</v>
      </c>
      <c r="S1305">
        <v>193</v>
      </c>
      <c r="T1305" s="1">
        <v>45451</v>
      </c>
      <c r="U1305" s="1" t="str">
        <f t="shared" si="60"/>
        <v>Yes</v>
      </c>
      <c r="V1305">
        <v>2</v>
      </c>
      <c r="W1305" t="s">
        <v>487</v>
      </c>
      <c r="X1305" t="s">
        <v>488</v>
      </c>
      <c r="Y1305" t="str">
        <f t="shared" si="61"/>
        <v>Scheduled</v>
      </c>
      <c r="Z1305" t="s">
        <v>489</v>
      </c>
      <c r="AC1305" t="s">
        <v>490</v>
      </c>
      <c r="AD1305">
        <v>683.2</v>
      </c>
      <c r="AE1305">
        <v>0</v>
      </c>
      <c r="AF1305" t="str">
        <f t="shared" si="62"/>
        <v>May</v>
      </c>
    </row>
    <row r="1306" spans="1:32" x14ac:dyDescent="0.25">
      <c r="A1306" s="1">
        <v>45422</v>
      </c>
      <c r="B1306">
        <v>2936</v>
      </c>
      <c r="C1306">
        <v>5</v>
      </c>
      <c r="D1306">
        <v>3</v>
      </c>
      <c r="E1306">
        <v>1</v>
      </c>
      <c r="F1306">
        <v>5</v>
      </c>
      <c r="G1306">
        <v>2</v>
      </c>
      <c r="H1306">
        <f>VLOOKUP(B1306, patient!A:E, 5, FALSE)</f>
        <v>29</v>
      </c>
      <c r="I1306" t="str">
        <f>VLOOKUP(H1306, city!A:B, 2, FALSE)</f>
        <v>Manchester</v>
      </c>
      <c r="J1306" t="str">
        <f>VLOOKUP(E1306, diagnosis!A:B, 2, FALSE)</f>
        <v>Appendicitis</v>
      </c>
      <c r="K1306" t="str">
        <f>VLOOKUP(D1306, department!A:B, 2, FALSE)</f>
        <v>Neurology</v>
      </c>
      <c r="L1306" t="str">
        <f>VLOOKUP(C1306, provider!A:B, 2, FALSE)</f>
        <v>Dr. Sade Kikiola</v>
      </c>
      <c r="M1306" t="str">
        <f>VLOOKUP(G1306, insurance!A:B, 2, FALSE)</f>
        <v>AXA</v>
      </c>
      <c r="N1306">
        <f>VLOOKUP(B1306, patient!A:D, 4, FALSE)</f>
        <v>48</v>
      </c>
      <c r="O1306" t="str">
        <f>VLOOKUP(B1306, patient!A:C, 3, FALSE)</f>
        <v>Male</v>
      </c>
      <c r="P1306" t="str">
        <f>VLOOKUP(B1306, patient!A:F, 6, FALSE)</f>
        <v>Black</v>
      </c>
      <c r="Q1306" t="s">
        <v>491</v>
      </c>
      <c r="R1306">
        <v>894</v>
      </c>
      <c r="S1306">
        <v>193</v>
      </c>
      <c r="U1306" s="1" t="str">
        <f t="shared" si="60"/>
        <v>No</v>
      </c>
      <c r="V1306">
        <v>1</v>
      </c>
      <c r="W1306" t="s">
        <v>494</v>
      </c>
      <c r="X1306" t="s">
        <v>488</v>
      </c>
      <c r="Y1306" t="str">
        <f t="shared" si="61"/>
        <v>Scheduled</v>
      </c>
      <c r="Z1306" t="s">
        <v>489</v>
      </c>
      <c r="AC1306" t="s">
        <v>493</v>
      </c>
      <c r="AD1306">
        <v>781.9</v>
      </c>
      <c r="AE1306">
        <v>30</v>
      </c>
      <c r="AF1306" t="str">
        <f t="shared" si="62"/>
        <v>May</v>
      </c>
    </row>
    <row r="1307" spans="1:32" x14ac:dyDescent="0.25">
      <c r="A1307" s="1">
        <v>45422</v>
      </c>
      <c r="B1307">
        <v>1349</v>
      </c>
      <c r="C1307">
        <v>4</v>
      </c>
      <c r="D1307">
        <v>5</v>
      </c>
      <c r="E1307">
        <v>4</v>
      </c>
      <c r="F1307">
        <v>5</v>
      </c>
      <c r="G1307">
        <v>3</v>
      </c>
      <c r="H1307">
        <f>VLOOKUP(B1307, patient!A:E, 5, FALSE)</f>
        <v>17</v>
      </c>
      <c r="I1307" t="str">
        <f>VLOOKUP(H1307, city!A:B, 2, FALSE)</f>
        <v>Leeds</v>
      </c>
      <c r="J1307" t="str">
        <f>VLOOKUP(E1307, diagnosis!A:B, 2, FALSE)</f>
        <v>Hypertension</v>
      </c>
      <c r="K1307" t="str">
        <f>VLOOKUP(D1307, department!A:B, 2, FALSE)</f>
        <v>Pediatrics</v>
      </c>
      <c r="L1307" t="str">
        <f>VLOOKUP(C1307, provider!A:B, 2, FALSE)</f>
        <v>Dr. Ravi Patel</v>
      </c>
      <c r="M1307" t="str">
        <f>VLOOKUP(G1307, insurance!A:B, 2, FALSE)</f>
        <v>Allianz</v>
      </c>
      <c r="N1307">
        <f>VLOOKUP(B1307, patient!A:D, 4, FALSE)</f>
        <v>23</v>
      </c>
      <c r="O1307" t="str">
        <f>VLOOKUP(B1307, patient!A:C, 3, FALSE)</f>
        <v>Male</v>
      </c>
      <c r="P1307" t="str">
        <f>VLOOKUP(B1307, patient!A:F, 6, FALSE)</f>
        <v>Asian</v>
      </c>
      <c r="Q1307" t="s">
        <v>486</v>
      </c>
      <c r="R1307">
        <v>741</v>
      </c>
      <c r="S1307">
        <v>187</v>
      </c>
      <c r="U1307" s="1" t="str">
        <f t="shared" si="60"/>
        <v>No</v>
      </c>
      <c r="V1307">
        <v>2</v>
      </c>
      <c r="W1307" t="s">
        <v>487</v>
      </c>
      <c r="X1307" t="s">
        <v>488</v>
      </c>
      <c r="Y1307" t="str">
        <f t="shared" si="61"/>
        <v>Scheduled</v>
      </c>
      <c r="Z1307" t="s">
        <v>489</v>
      </c>
      <c r="AC1307" t="s">
        <v>493</v>
      </c>
      <c r="AD1307">
        <v>670.6</v>
      </c>
      <c r="AE1307">
        <v>30</v>
      </c>
      <c r="AF1307" t="str">
        <f t="shared" si="62"/>
        <v>May</v>
      </c>
    </row>
    <row r="1308" spans="1:32" x14ac:dyDescent="0.25">
      <c r="A1308" s="1">
        <v>45422</v>
      </c>
      <c r="B1308">
        <v>3809</v>
      </c>
      <c r="C1308">
        <v>5</v>
      </c>
      <c r="D1308">
        <v>5</v>
      </c>
      <c r="E1308">
        <v>3</v>
      </c>
      <c r="F1308">
        <v>2</v>
      </c>
      <c r="G1308">
        <v>1</v>
      </c>
      <c r="H1308">
        <f>VLOOKUP(B1308, patient!A:E, 5, FALSE)</f>
        <v>17</v>
      </c>
      <c r="I1308" t="str">
        <f>VLOOKUP(H1308, city!A:B, 2, FALSE)</f>
        <v>Leeds</v>
      </c>
      <c r="J1308" t="str">
        <f>VLOOKUP(E1308, diagnosis!A:B, 2, FALSE)</f>
        <v>Fracture</v>
      </c>
      <c r="K1308" t="str">
        <f>VLOOKUP(D1308, department!A:B, 2, FALSE)</f>
        <v>Pediatrics</v>
      </c>
      <c r="L1308" t="str">
        <f>VLOOKUP(C1308, provider!A:B, 2, FALSE)</f>
        <v>Dr. Sade Kikiola</v>
      </c>
      <c r="M1308" t="str">
        <f>VLOOKUP(G1308, insurance!A:B, 2, FALSE)</f>
        <v>Aviva</v>
      </c>
      <c r="N1308">
        <f>VLOOKUP(B1308, patient!A:D, 4, FALSE)</f>
        <v>19</v>
      </c>
      <c r="O1308" t="str">
        <f>VLOOKUP(B1308, patient!A:C, 3, FALSE)</f>
        <v>Female</v>
      </c>
      <c r="P1308" t="str">
        <f>VLOOKUP(B1308, patient!A:F, 6, FALSE)</f>
        <v>Black</v>
      </c>
      <c r="Q1308" t="s">
        <v>486</v>
      </c>
      <c r="R1308">
        <v>856</v>
      </c>
      <c r="S1308">
        <v>102</v>
      </c>
      <c r="T1308" s="1">
        <v>45433</v>
      </c>
      <c r="U1308" s="1" t="str">
        <f t="shared" si="60"/>
        <v>Yes</v>
      </c>
      <c r="V1308">
        <v>1</v>
      </c>
      <c r="W1308" t="s">
        <v>487</v>
      </c>
      <c r="X1308" t="s">
        <v>495</v>
      </c>
      <c r="Y1308" t="str">
        <f t="shared" si="61"/>
        <v>Emergency</v>
      </c>
      <c r="Z1308" t="s">
        <v>489</v>
      </c>
      <c r="AC1308" t="s">
        <v>490</v>
      </c>
      <c r="AD1308">
        <v>670.6</v>
      </c>
      <c r="AE1308">
        <v>0</v>
      </c>
      <c r="AF1308" t="str">
        <f t="shared" si="62"/>
        <v>May</v>
      </c>
    </row>
    <row r="1309" spans="1:32" x14ac:dyDescent="0.25">
      <c r="A1309" s="1">
        <v>45422</v>
      </c>
      <c r="B1309">
        <v>1957</v>
      </c>
      <c r="C1309">
        <v>5</v>
      </c>
      <c r="D1309">
        <v>2</v>
      </c>
      <c r="E1309">
        <v>4</v>
      </c>
      <c r="F1309">
        <v>2</v>
      </c>
      <c r="G1309">
        <v>1</v>
      </c>
      <c r="H1309">
        <f>VLOOKUP(B1309, patient!A:E, 5, FALSE)</f>
        <v>6</v>
      </c>
      <c r="I1309" t="str">
        <f>VLOOKUP(H1309, city!A:B, 2, FALSE)</f>
        <v>Bristol</v>
      </c>
      <c r="J1309" t="str">
        <f>VLOOKUP(E1309, diagnosis!A:B, 2, FALSE)</f>
        <v>Hypertension</v>
      </c>
      <c r="K1309" t="str">
        <f>VLOOKUP(D1309, department!A:B, 2, FALSE)</f>
        <v>General Surgery</v>
      </c>
      <c r="L1309" t="str">
        <f>VLOOKUP(C1309, provider!A:B, 2, FALSE)</f>
        <v>Dr. Sade Kikiola</v>
      </c>
      <c r="M1309" t="str">
        <f>VLOOKUP(G1309, insurance!A:B, 2, FALSE)</f>
        <v>Aviva</v>
      </c>
      <c r="N1309">
        <f>VLOOKUP(B1309, patient!A:D, 4, FALSE)</f>
        <v>37</v>
      </c>
      <c r="O1309" t="str">
        <f>VLOOKUP(B1309, patient!A:C, 3, FALSE)</f>
        <v>Male</v>
      </c>
      <c r="P1309" t="str">
        <f>VLOOKUP(B1309, patient!A:F, 6, FALSE)</f>
        <v>Asian</v>
      </c>
      <c r="Q1309" t="s">
        <v>491</v>
      </c>
      <c r="R1309">
        <v>473</v>
      </c>
      <c r="S1309">
        <v>53</v>
      </c>
      <c r="U1309" s="1" t="str">
        <f t="shared" si="60"/>
        <v>No</v>
      </c>
      <c r="V1309">
        <v>2</v>
      </c>
      <c r="W1309" t="s">
        <v>487</v>
      </c>
      <c r="X1309" t="s">
        <v>488</v>
      </c>
      <c r="Y1309" t="str">
        <f t="shared" si="61"/>
        <v>Scheduled</v>
      </c>
      <c r="Z1309" t="s">
        <v>489</v>
      </c>
      <c r="AC1309" t="s">
        <v>496</v>
      </c>
      <c r="AD1309">
        <v>403.2</v>
      </c>
      <c r="AE1309">
        <v>50</v>
      </c>
      <c r="AF1309" t="str">
        <f t="shared" si="62"/>
        <v>May</v>
      </c>
    </row>
    <row r="1310" spans="1:32" x14ac:dyDescent="0.25">
      <c r="A1310" s="1">
        <v>45422</v>
      </c>
      <c r="B1310">
        <v>1383</v>
      </c>
      <c r="C1310">
        <v>4</v>
      </c>
      <c r="D1310">
        <v>2</v>
      </c>
      <c r="E1310">
        <v>1</v>
      </c>
      <c r="F1310">
        <v>4</v>
      </c>
      <c r="G1310">
        <v>1</v>
      </c>
      <c r="H1310">
        <f>VLOOKUP(B1310, patient!A:E, 5, FALSE)</f>
        <v>39</v>
      </c>
      <c r="I1310" t="str">
        <f>VLOOKUP(H1310, city!A:B, 2, FALSE)</f>
        <v>Sheffield</v>
      </c>
      <c r="J1310" t="str">
        <f>VLOOKUP(E1310, diagnosis!A:B, 2, FALSE)</f>
        <v>Appendicitis</v>
      </c>
      <c r="K1310" t="str">
        <f>VLOOKUP(D1310, department!A:B, 2, FALSE)</f>
        <v>General Surgery</v>
      </c>
      <c r="L1310" t="str">
        <f>VLOOKUP(C1310, provider!A:B, 2, FALSE)</f>
        <v>Dr. Ravi Patel</v>
      </c>
      <c r="M1310" t="str">
        <f>VLOOKUP(G1310, insurance!A:B, 2, FALSE)</f>
        <v>Aviva</v>
      </c>
      <c r="N1310">
        <f>VLOOKUP(B1310, patient!A:D, 4, FALSE)</f>
        <v>45</v>
      </c>
      <c r="O1310" t="str">
        <f>VLOOKUP(B1310, patient!A:C, 3, FALSE)</f>
        <v>Male</v>
      </c>
      <c r="P1310" t="str">
        <f>VLOOKUP(B1310, patient!A:F, 6, FALSE)</f>
        <v>Black</v>
      </c>
      <c r="Q1310" t="s">
        <v>486</v>
      </c>
      <c r="R1310">
        <v>844</v>
      </c>
      <c r="S1310">
        <v>157</v>
      </c>
      <c r="T1310" s="1">
        <v>45443</v>
      </c>
      <c r="U1310" s="1" t="str">
        <f t="shared" si="60"/>
        <v>Yes</v>
      </c>
      <c r="V1310">
        <v>1</v>
      </c>
      <c r="W1310" t="s">
        <v>492</v>
      </c>
      <c r="X1310" t="s">
        <v>495</v>
      </c>
      <c r="Y1310" t="str">
        <f t="shared" si="61"/>
        <v>Emergency</v>
      </c>
      <c r="Z1310" t="s">
        <v>489</v>
      </c>
      <c r="AC1310" t="s">
        <v>490</v>
      </c>
      <c r="AD1310">
        <v>700.7</v>
      </c>
      <c r="AE1310">
        <v>0</v>
      </c>
      <c r="AF1310" t="str">
        <f t="shared" si="62"/>
        <v>May</v>
      </c>
    </row>
    <row r="1311" spans="1:32" x14ac:dyDescent="0.25">
      <c r="A1311" s="1">
        <v>45422</v>
      </c>
      <c r="B1311">
        <v>1010</v>
      </c>
      <c r="C1311">
        <v>5</v>
      </c>
      <c r="D1311">
        <v>2</v>
      </c>
      <c r="E1311">
        <v>5</v>
      </c>
      <c r="F1311">
        <v>4</v>
      </c>
      <c r="G1311">
        <v>3</v>
      </c>
      <c r="H1311">
        <f>VLOOKUP(B1311, patient!A:E, 5, FALSE)</f>
        <v>19</v>
      </c>
      <c r="I1311" t="str">
        <f>VLOOKUP(H1311, city!A:B, 2, FALSE)</f>
        <v>Leeds</v>
      </c>
      <c r="J1311" t="str">
        <f>VLOOKUP(E1311, diagnosis!A:B, 2, FALSE)</f>
        <v>Migraine</v>
      </c>
      <c r="K1311" t="str">
        <f>VLOOKUP(D1311, department!A:B, 2, FALSE)</f>
        <v>General Surgery</v>
      </c>
      <c r="L1311" t="str">
        <f>VLOOKUP(C1311, provider!A:B, 2, FALSE)</f>
        <v>Dr. Sade Kikiola</v>
      </c>
      <c r="M1311" t="str">
        <f>VLOOKUP(G1311, insurance!A:B, 2, FALSE)</f>
        <v>Allianz</v>
      </c>
      <c r="N1311">
        <f>VLOOKUP(B1311, patient!A:D, 4, FALSE)</f>
        <v>28</v>
      </c>
      <c r="O1311" t="str">
        <f>VLOOKUP(B1311, patient!A:C, 3, FALSE)</f>
        <v>Female</v>
      </c>
      <c r="P1311" t="str">
        <f>VLOOKUP(B1311, patient!A:F, 6, FALSE)</f>
        <v>Asian</v>
      </c>
      <c r="Q1311" t="s">
        <v>492</v>
      </c>
      <c r="R1311">
        <v>412</v>
      </c>
      <c r="S1311">
        <v>20</v>
      </c>
      <c r="U1311" s="1" t="str">
        <f t="shared" si="60"/>
        <v>No</v>
      </c>
      <c r="V1311">
        <v>2</v>
      </c>
      <c r="W1311" t="s">
        <v>494</v>
      </c>
      <c r="X1311" t="s">
        <v>488</v>
      </c>
      <c r="Y1311" t="str">
        <f t="shared" si="61"/>
        <v>Scheduled</v>
      </c>
      <c r="Z1311" t="s">
        <v>489</v>
      </c>
      <c r="AC1311" t="s">
        <v>496</v>
      </c>
      <c r="AD1311">
        <v>337.4</v>
      </c>
      <c r="AE1311">
        <v>50</v>
      </c>
      <c r="AF1311" t="str">
        <f t="shared" si="62"/>
        <v>May</v>
      </c>
    </row>
    <row r="1312" spans="1:32" x14ac:dyDescent="0.25">
      <c r="A1312" s="1">
        <v>45423</v>
      </c>
      <c r="B1312">
        <v>10</v>
      </c>
      <c r="C1312">
        <v>5</v>
      </c>
      <c r="D1312">
        <v>3</v>
      </c>
      <c r="E1312">
        <v>5</v>
      </c>
      <c r="F1312">
        <v>3</v>
      </c>
      <c r="G1312">
        <v>1</v>
      </c>
      <c r="H1312">
        <f>VLOOKUP(B1312, patient!A:E, 5, FALSE)</f>
        <v>22</v>
      </c>
      <c r="I1312" t="str">
        <f>VLOOKUP(H1312, city!A:B, 2, FALSE)</f>
        <v>Liverpool</v>
      </c>
      <c r="J1312" t="str">
        <f>VLOOKUP(E1312, diagnosis!A:B, 2, FALSE)</f>
        <v>Migraine</v>
      </c>
      <c r="K1312" t="str">
        <f>VLOOKUP(D1312, department!A:B, 2, FALSE)</f>
        <v>Neurology</v>
      </c>
      <c r="L1312" t="str">
        <f>VLOOKUP(C1312, provider!A:B, 2, FALSE)</f>
        <v>Dr. Sade Kikiola</v>
      </c>
      <c r="M1312" t="str">
        <f>VLOOKUP(G1312, insurance!A:B, 2, FALSE)</f>
        <v>Aviva</v>
      </c>
      <c r="N1312">
        <f>VLOOKUP(B1312, patient!A:D, 4, FALSE)</f>
        <v>21</v>
      </c>
      <c r="O1312" t="str">
        <f>VLOOKUP(B1312, patient!A:C, 3, FALSE)</f>
        <v>Male</v>
      </c>
      <c r="P1312" t="str">
        <f>VLOOKUP(B1312, patient!A:F, 6, FALSE)</f>
        <v>Black</v>
      </c>
      <c r="Q1312" t="s">
        <v>491</v>
      </c>
      <c r="R1312">
        <v>886</v>
      </c>
      <c r="S1312">
        <v>85</v>
      </c>
      <c r="U1312" s="1" t="str">
        <f t="shared" si="60"/>
        <v>No</v>
      </c>
      <c r="V1312">
        <v>1</v>
      </c>
      <c r="W1312" t="s">
        <v>487</v>
      </c>
      <c r="X1312" t="s">
        <v>495</v>
      </c>
      <c r="Y1312" t="str">
        <f t="shared" si="61"/>
        <v>Emergency</v>
      </c>
      <c r="Z1312" t="s">
        <v>489</v>
      </c>
      <c r="AC1312" t="s">
        <v>498</v>
      </c>
      <c r="AD1312">
        <v>686.7</v>
      </c>
      <c r="AE1312">
        <v>10</v>
      </c>
      <c r="AF1312" t="str">
        <f t="shared" si="62"/>
        <v>May</v>
      </c>
    </row>
    <row r="1313" spans="1:32" x14ac:dyDescent="0.25">
      <c r="A1313" s="1">
        <v>45423</v>
      </c>
      <c r="B1313">
        <v>3416</v>
      </c>
      <c r="C1313">
        <v>4</v>
      </c>
      <c r="D1313">
        <v>1</v>
      </c>
      <c r="E1313">
        <v>4</v>
      </c>
      <c r="F1313">
        <v>4</v>
      </c>
      <c r="G1313">
        <v>3</v>
      </c>
      <c r="H1313">
        <f>VLOOKUP(B1313, patient!A:E, 5, FALSE)</f>
        <v>18</v>
      </c>
      <c r="I1313" t="str">
        <f>VLOOKUP(H1313, city!A:B, 2, FALSE)</f>
        <v>Leeds</v>
      </c>
      <c r="J1313" t="str">
        <f>VLOOKUP(E1313, diagnosis!A:B, 2, FALSE)</f>
        <v>Hypertension</v>
      </c>
      <c r="K1313" t="str">
        <f>VLOOKUP(D1313, department!A:B, 2, FALSE)</f>
        <v>Cardiology</v>
      </c>
      <c r="L1313" t="str">
        <f>VLOOKUP(C1313, provider!A:B, 2, FALSE)</f>
        <v>Dr. Ravi Patel</v>
      </c>
      <c r="M1313" t="str">
        <f>VLOOKUP(G1313, insurance!A:B, 2, FALSE)</f>
        <v>Allianz</v>
      </c>
      <c r="N1313">
        <f>VLOOKUP(B1313, patient!A:D, 4, FALSE)</f>
        <v>32</v>
      </c>
      <c r="O1313" t="str">
        <f>VLOOKUP(B1313, patient!A:C, 3, FALSE)</f>
        <v>Female</v>
      </c>
      <c r="P1313" t="str">
        <f>VLOOKUP(B1313, patient!A:F, 6, FALSE)</f>
        <v>Asian</v>
      </c>
      <c r="Q1313" t="s">
        <v>486</v>
      </c>
      <c r="R1313">
        <v>331</v>
      </c>
      <c r="S1313">
        <v>134</v>
      </c>
      <c r="T1313" s="1">
        <v>45436</v>
      </c>
      <c r="U1313" s="1" t="str">
        <f t="shared" si="60"/>
        <v>Yes</v>
      </c>
      <c r="V1313">
        <v>2</v>
      </c>
      <c r="W1313" t="s">
        <v>487</v>
      </c>
      <c r="X1313" t="s">
        <v>488</v>
      </c>
      <c r="Y1313" t="str">
        <f t="shared" si="61"/>
        <v>Scheduled</v>
      </c>
      <c r="Z1313" t="s">
        <v>489</v>
      </c>
      <c r="AC1313" t="s">
        <v>490</v>
      </c>
      <c r="AD1313">
        <v>325.5</v>
      </c>
      <c r="AE1313">
        <v>0</v>
      </c>
      <c r="AF1313" t="str">
        <f t="shared" si="62"/>
        <v>May</v>
      </c>
    </row>
    <row r="1314" spans="1:32" x14ac:dyDescent="0.25">
      <c r="A1314" s="1">
        <v>45423</v>
      </c>
      <c r="B1314">
        <v>3693</v>
      </c>
      <c r="C1314">
        <v>5</v>
      </c>
      <c r="D1314">
        <v>1</v>
      </c>
      <c r="E1314">
        <v>5</v>
      </c>
      <c r="F1314">
        <v>5</v>
      </c>
      <c r="G1314">
        <v>1</v>
      </c>
      <c r="H1314">
        <f>VLOOKUP(B1314, patient!A:E, 5, FALSE)</f>
        <v>18</v>
      </c>
      <c r="I1314" t="str">
        <f>VLOOKUP(H1314, city!A:B, 2, FALSE)</f>
        <v>Leeds</v>
      </c>
      <c r="J1314" t="str">
        <f>VLOOKUP(E1314, diagnosis!A:B, 2, FALSE)</f>
        <v>Migraine</v>
      </c>
      <c r="K1314" t="str">
        <f>VLOOKUP(D1314, department!A:B, 2, FALSE)</f>
        <v>Cardiology</v>
      </c>
      <c r="L1314" t="str">
        <f>VLOOKUP(C1314, provider!A:B, 2, FALSE)</f>
        <v>Dr. Sade Kikiola</v>
      </c>
      <c r="M1314" t="str">
        <f>VLOOKUP(G1314, insurance!A:B, 2, FALSE)</f>
        <v>Aviva</v>
      </c>
      <c r="N1314">
        <f>VLOOKUP(B1314, patient!A:D, 4, FALSE)</f>
        <v>23</v>
      </c>
      <c r="O1314" t="str">
        <f>VLOOKUP(B1314, patient!A:C, 3, FALSE)</f>
        <v>Female</v>
      </c>
      <c r="P1314" t="str">
        <f>VLOOKUP(B1314, patient!A:F, 6, FALSE)</f>
        <v>Black</v>
      </c>
      <c r="Q1314" t="s">
        <v>486</v>
      </c>
      <c r="R1314">
        <v>314</v>
      </c>
      <c r="S1314">
        <v>164</v>
      </c>
      <c r="T1314" s="1">
        <v>45439</v>
      </c>
      <c r="U1314" s="1" t="str">
        <f t="shared" si="60"/>
        <v>Yes</v>
      </c>
      <c r="V1314">
        <v>1</v>
      </c>
      <c r="W1314" t="s">
        <v>492</v>
      </c>
      <c r="X1314" t="s">
        <v>495</v>
      </c>
      <c r="Y1314" t="str">
        <f t="shared" si="61"/>
        <v>Emergency</v>
      </c>
      <c r="Z1314" t="s">
        <v>489</v>
      </c>
      <c r="AC1314" t="s">
        <v>490</v>
      </c>
      <c r="AD1314">
        <v>334.6</v>
      </c>
      <c r="AE1314">
        <v>0</v>
      </c>
      <c r="AF1314" t="str">
        <f t="shared" si="62"/>
        <v>May</v>
      </c>
    </row>
    <row r="1315" spans="1:32" x14ac:dyDescent="0.25">
      <c r="A1315" s="1">
        <v>45423</v>
      </c>
      <c r="B1315">
        <v>3372</v>
      </c>
      <c r="C1315">
        <v>5</v>
      </c>
      <c r="D1315">
        <v>4</v>
      </c>
      <c r="E1315">
        <v>1</v>
      </c>
      <c r="F1315">
        <v>5</v>
      </c>
      <c r="G1315">
        <v>1</v>
      </c>
      <c r="H1315">
        <f>VLOOKUP(B1315, patient!A:E, 5, FALSE)</f>
        <v>37</v>
      </c>
      <c r="I1315" t="str">
        <f>VLOOKUP(H1315, city!A:B, 2, FALSE)</f>
        <v>Sheffield</v>
      </c>
      <c r="J1315" t="str">
        <f>VLOOKUP(E1315, diagnosis!A:B, 2, FALSE)</f>
        <v>Appendicitis</v>
      </c>
      <c r="K1315" t="str">
        <f>VLOOKUP(D1315, department!A:B, 2, FALSE)</f>
        <v>Orthopedics</v>
      </c>
      <c r="L1315" t="str">
        <f>VLOOKUP(C1315, provider!A:B, 2, FALSE)</f>
        <v>Dr. Sade Kikiola</v>
      </c>
      <c r="M1315" t="str">
        <f>VLOOKUP(G1315, insurance!A:B, 2, FALSE)</f>
        <v>Aviva</v>
      </c>
      <c r="N1315">
        <f>VLOOKUP(B1315, patient!A:D, 4, FALSE)</f>
        <v>71</v>
      </c>
      <c r="O1315" t="str">
        <f>VLOOKUP(B1315, patient!A:C, 3, FALSE)</f>
        <v>Female</v>
      </c>
      <c r="P1315" t="str">
        <f>VLOOKUP(B1315, patient!A:F, 6, FALSE)</f>
        <v>Asian</v>
      </c>
      <c r="Q1315" t="s">
        <v>486</v>
      </c>
      <c r="R1315">
        <v>554</v>
      </c>
      <c r="S1315">
        <v>66</v>
      </c>
      <c r="T1315" s="1">
        <v>45445</v>
      </c>
      <c r="U1315" s="1" t="str">
        <f t="shared" si="60"/>
        <v>Yes</v>
      </c>
      <c r="V1315">
        <v>2</v>
      </c>
      <c r="W1315" t="s">
        <v>487</v>
      </c>
      <c r="X1315" t="s">
        <v>495</v>
      </c>
      <c r="Y1315" t="str">
        <f t="shared" si="61"/>
        <v>Emergency</v>
      </c>
      <c r="Z1315" t="s">
        <v>489</v>
      </c>
      <c r="AC1315" t="s">
        <v>490</v>
      </c>
      <c r="AD1315">
        <v>434</v>
      </c>
      <c r="AE1315">
        <v>0</v>
      </c>
      <c r="AF1315" t="str">
        <f t="shared" si="62"/>
        <v>May</v>
      </c>
    </row>
    <row r="1316" spans="1:32" x14ac:dyDescent="0.25">
      <c r="A1316" s="1">
        <v>45423</v>
      </c>
      <c r="B1316">
        <v>3362</v>
      </c>
      <c r="C1316">
        <v>4</v>
      </c>
      <c r="D1316">
        <v>3</v>
      </c>
      <c r="E1316">
        <v>2</v>
      </c>
      <c r="F1316">
        <v>5</v>
      </c>
      <c r="G1316">
        <v>3</v>
      </c>
      <c r="H1316">
        <f>VLOOKUP(B1316, patient!A:E, 5, FALSE)</f>
        <v>19</v>
      </c>
      <c r="I1316" t="str">
        <f>VLOOKUP(H1316, city!A:B, 2, FALSE)</f>
        <v>Leeds</v>
      </c>
      <c r="J1316" t="str">
        <f>VLOOKUP(E1316, diagnosis!A:B, 2, FALSE)</f>
        <v>Asthma</v>
      </c>
      <c r="K1316" t="str">
        <f>VLOOKUP(D1316, department!A:B, 2, FALSE)</f>
        <v>Neurology</v>
      </c>
      <c r="L1316" t="str">
        <f>VLOOKUP(C1316, provider!A:B, 2, FALSE)</f>
        <v>Dr. Ravi Patel</v>
      </c>
      <c r="M1316" t="str">
        <f>VLOOKUP(G1316, insurance!A:B, 2, FALSE)</f>
        <v>Allianz</v>
      </c>
      <c r="N1316">
        <f>VLOOKUP(B1316, patient!A:D, 4, FALSE)</f>
        <v>66</v>
      </c>
      <c r="O1316" t="str">
        <f>VLOOKUP(B1316, patient!A:C, 3, FALSE)</f>
        <v>Female</v>
      </c>
      <c r="P1316" t="str">
        <f>VLOOKUP(B1316, patient!A:F, 6, FALSE)</f>
        <v>Black</v>
      </c>
      <c r="Q1316" t="s">
        <v>492</v>
      </c>
      <c r="R1316">
        <v>496</v>
      </c>
      <c r="S1316">
        <v>43</v>
      </c>
      <c r="U1316" s="1" t="str">
        <f t="shared" si="60"/>
        <v>No</v>
      </c>
      <c r="V1316">
        <v>1</v>
      </c>
      <c r="W1316" t="s">
        <v>492</v>
      </c>
      <c r="X1316" t="s">
        <v>488</v>
      </c>
      <c r="Y1316" t="str">
        <f t="shared" si="61"/>
        <v>Scheduled</v>
      </c>
      <c r="Z1316" t="s">
        <v>489</v>
      </c>
      <c r="AC1316" t="s">
        <v>493</v>
      </c>
      <c r="AD1316">
        <v>398.3</v>
      </c>
      <c r="AE1316">
        <v>30</v>
      </c>
      <c r="AF1316" t="str">
        <f t="shared" si="62"/>
        <v>May</v>
      </c>
    </row>
    <row r="1317" spans="1:32" x14ac:dyDescent="0.25">
      <c r="A1317" s="1">
        <v>45423</v>
      </c>
      <c r="B1317">
        <v>4389</v>
      </c>
      <c r="C1317">
        <v>5</v>
      </c>
      <c r="D1317">
        <v>5</v>
      </c>
      <c r="E1317">
        <v>1</v>
      </c>
      <c r="F1317">
        <v>3</v>
      </c>
      <c r="G1317">
        <v>3</v>
      </c>
      <c r="H1317">
        <f>VLOOKUP(B1317, patient!A:E, 5, FALSE)</f>
        <v>24</v>
      </c>
      <c r="I1317" t="str">
        <f>VLOOKUP(H1317, city!A:B, 2, FALSE)</f>
        <v>Liverpool</v>
      </c>
      <c r="J1317" t="str">
        <f>VLOOKUP(E1317, diagnosis!A:B, 2, FALSE)</f>
        <v>Appendicitis</v>
      </c>
      <c r="K1317" t="str">
        <f>VLOOKUP(D1317, department!A:B, 2, FALSE)</f>
        <v>Pediatrics</v>
      </c>
      <c r="L1317" t="str">
        <f>VLOOKUP(C1317, provider!A:B, 2, FALSE)</f>
        <v>Dr. Sade Kikiola</v>
      </c>
      <c r="M1317" t="str">
        <f>VLOOKUP(G1317, insurance!A:B, 2, FALSE)</f>
        <v>Allianz</v>
      </c>
      <c r="N1317">
        <f>VLOOKUP(B1317, patient!A:D, 4, FALSE)</f>
        <v>47</v>
      </c>
      <c r="O1317" t="str">
        <f>VLOOKUP(B1317, patient!A:C, 3, FALSE)</f>
        <v>Male</v>
      </c>
      <c r="P1317" t="str">
        <f>VLOOKUP(B1317, patient!A:F, 6, FALSE)</f>
        <v>Black</v>
      </c>
      <c r="Q1317" t="s">
        <v>486</v>
      </c>
      <c r="R1317">
        <v>455</v>
      </c>
      <c r="S1317">
        <v>197</v>
      </c>
      <c r="T1317" s="1">
        <v>45452</v>
      </c>
      <c r="U1317" s="1" t="str">
        <f t="shared" si="60"/>
        <v>Yes</v>
      </c>
      <c r="V1317">
        <v>2</v>
      </c>
      <c r="W1317" t="s">
        <v>487</v>
      </c>
      <c r="X1317" t="s">
        <v>488</v>
      </c>
      <c r="Y1317" t="str">
        <f t="shared" si="61"/>
        <v>Scheduled</v>
      </c>
      <c r="Z1317" t="s">
        <v>489</v>
      </c>
      <c r="AC1317" t="s">
        <v>490</v>
      </c>
      <c r="AD1317">
        <v>456.4</v>
      </c>
      <c r="AE1317">
        <v>0</v>
      </c>
      <c r="AF1317" t="str">
        <f t="shared" si="62"/>
        <v>May</v>
      </c>
    </row>
    <row r="1318" spans="1:32" x14ac:dyDescent="0.25">
      <c r="A1318" s="1">
        <v>45423</v>
      </c>
      <c r="B1318">
        <v>4197</v>
      </c>
      <c r="C1318">
        <v>5</v>
      </c>
      <c r="D1318">
        <v>4</v>
      </c>
      <c r="E1318">
        <v>2</v>
      </c>
      <c r="F1318">
        <v>5</v>
      </c>
      <c r="G1318">
        <v>3</v>
      </c>
      <c r="H1318">
        <f>VLOOKUP(B1318, patient!A:E, 5, FALSE)</f>
        <v>40</v>
      </c>
      <c r="I1318" t="str">
        <f>VLOOKUP(H1318, city!A:B, 2, FALSE)</f>
        <v>Sheffield</v>
      </c>
      <c r="J1318" t="str">
        <f>VLOOKUP(E1318, diagnosis!A:B, 2, FALSE)</f>
        <v>Asthma</v>
      </c>
      <c r="K1318" t="str">
        <f>VLOOKUP(D1318, department!A:B, 2, FALSE)</f>
        <v>Orthopedics</v>
      </c>
      <c r="L1318" t="str">
        <f>VLOOKUP(C1318, provider!A:B, 2, FALSE)</f>
        <v>Dr. Sade Kikiola</v>
      </c>
      <c r="M1318" t="str">
        <f>VLOOKUP(G1318, insurance!A:B, 2, FALSE)</f>
        <v>Allianz</v>
      </c>
      <c r="N1318">
        <f>VLOOKUP(B1318, patient!A:D, 4, FALSE)</f>
        <v>73</v>
      </c>
      <c r="O1318" t="str">
        <f>VLOOKUP(B1318, patient!A:C, 3, FALSE)</f>
        <v>Male</v>
      </c>
      <c r="P1318" t="str">
        <f>VLOOKUP(B1318, patient!A:F, 6, FALSE)</f>
        <v>White</v>
      </c>
      <c r="Q1318" t="s">
        <v>492</v>
      </c>
      <c r="R1318">
        <v>136</v>
      </c>
      <c r="S1318">
        <v>123</v>
      </c>
      <c r="U1318" s="1" t="str">
        <f t="shared" si="60"/>
        <v>No</v>
      </c>
      <c r="V1318">
        <v>1</v>
      </c>
      <c r="W1318" t="s">
        <v>494</v>
      </c>
      <c r="X1318" t="s">
        <v>495</v>
      </c>
      <c r="Y1318" t="str">
        <f t="shared" si="61"/>
        <v>Emergency</v>
      </c>
      <c r="Z1318" t="s">
        <v>489</v>
      </c>
      <c r="AC1318" t="s">
        <v>493</v>
      </c>
      <c r="AD1318">
        <v>202.3</v>
      </c>
      <c r="AE1318">
        <v>30</v>
      </c>
      <c r="AF1318" t="str">
        <f t="shared" si="62"/>
        <v>May</v>
      </c>
    </row>
    <row r="1319" spans="1:32" x14ac:dyDescent="0.25">
      <c r="A1319" s="1">
        <v>45423</v>
      </c>
      <c r="B1319">
        <v>2119</v>
      </c>
      <c r="C1319">
        <v>4</v>
      </c>
      <c r="D1319">
        <v>5</v>
      </c>
      <c r="E1319">
        <v>5</v>
      </c>
      <c r="F1319">
        <v>3</v>
      </c>
      <c r="G1319">
        <v>1</v>
      </c>
      <c r="H1319">
        <f>VLOOKUP(B1319, patient!A:E, 5, FALSE)</f>
        <v>3</v>
      </c>
      <c r="I1319" t="str">
        <f>VLOOKUP(H1319, city!A:B, 2, FALSE)</f>
        <v>Birmingham</v>
      </c>
      <c r="J1319" t="str">
        <f>VLOOKUP(E1319, diagnosis!A:B, 2, FALSE)</f>
        <v>Migraine</v>
      </c>
      <c r="K1319" t="str">
        <f>VLOOKUP(D1319, department!A:B, 2, FALSE)</f>
        <v>Pediatrics</v>
      </c>
      <c r="L1319" t="str">
        <f>VLOOKUP(C1319, provider!A:B, 2, FALSE)</f>
        <v>Dr. Ravi Patel</v>
      </c>
      <c r="M1319" t="str">
        <f>VLOOKUP(G1319, insurance!A:B, 2, FALSE)</f>
        <v>Aviva</v>
      </c>
      <c r="N1319">
        <f>VLOOKUP(B1319, patient!A:D, 4, FALSE)</f>
        <v>55</v>
      </c>
      <c r="O1319" t="str">
        <f>VLOOKUP(B1319, patient!A:C, 3, FALSE)</f>
        <v>Male</v>
      </c>
      <c r="P1319" t="str">
        <f>VLOOKUP(B1319, patient!A:F, 6, FALSE)</f>
        <v>White</v>
      </c>
      <c r="Q1319" t="s">
        <v>486</v>
      </c>
      <c r="R1319">
        <v>852</v>
      </c>
      <c r="S1319">
        <v>48</v>
      </c>
      <c r="T1319" s="1">
        <v>45431</v>
      </c>
      <c r="U1319" s="1" t="str">
        <f t="shared" si="60"/>
        <v>Yes</v>
      </c>
      <c r="V1319">
        <v>2</v>
      </c>
      <c r="W1319" t="s">
        <v>492</v>
      </c>
      <c r="X1319" t="s">
        <v>495</v>
      </c>
      <c r="Y1319" t="str">
        <f t="shared" si="61"/>
        <v>Emergency</v>
      </c>
      <c r="Z1319" t="s">
        <v>489</v>
      </c>
      <c r="AC1319" t="s">
        <v>490</v>
      </c>
      <c r="AD1319">
        <v>630</v>
      </c>
      <c r="AE1319">
        <v>0</v>
      </c>
      <c r="AF1319" t="str">
        <f t="shared" si="62"/>
        <v>May</v>
      </c>
    </row>
    <row r="1320" spans="1:32" x14ac:dyDescent="0.25">
      <c r="A1320" s="1">
        <v>45423</v>
      </c>
      <c r="B1320">
        <v>1082</v>
      </c>
      <c r="C1320">
        <v>5</v>
      </c>
      <c r="D1320">
        <v>5</v>
      </c>
      <c r="E1320">
        <v>3</v>
      </c>
      <c r="F1320">
        <v>5</v>
      </c>
      <c r="G1320">
        <v>2</v>
      </c>
      <c r="H1320">
        <f>VLOOKUP(B1320, patient!A:E, 5, FALSE)</f>
        <v>11</v>
      </c>
      <c r="I1320" t="str">
        <f>VLOOKUP(H1320, city!A:B, 2, FALSE)</f>
        <v>Edinburgh</v>
      </c>
      <c r="J1320" t="str">
        <f>VLOOKUP(E1320, diagnosis!A:B, 2, FALSE)</f>
        <v>Fracture</v>
      </c>
      <c r="K1320" t="str">
        <f>VLOOKUP(D1320, department!A:B, 2, FALSE)</f>
        <v>Pediatrics</v>
      </c>
      <c r="L1320" t="str">
        <f>VLOOKUP(C1320, provider!A:B, 2, FALSE)</f>
        <v>Dr. Sade Kikiola</v>
      </c>
      <c r="M1320" t="str">
        <f>VLOOKUP(G1320, insurance!A:B, 2, FALSE)</f>
        <v>AXA</v>
      </c>
      <c r="N1320">
        <f>VLOOKUP(B1320, patient!A:D, 4, FALSE)</f>
        <v>68</v>
      </c>
      <c r="O1320" t="str">
        <f>VLOOKUP(B1320, patient!A:C, 3, FALSE)</f>
        <v>Male</v>
      </c>
      <c r="P1320" t="str">
        <f>VLOOKUP(B1320, patient!A:F, 6, FALSE)</f>
        <v>Other</v>
      </c>
      <c r="Q1320" t="s">
        <v>491</v>
      </c>
      <c r="R1320">
        <v>937</v>
      </c>
      <c r="S1320">
        <v>91</v>
      </c>
      <c r="U1320" s="1" t="str">
        <f t="shared" si="60"/>
        <v>No</v>
      </c>
      <c r="V1320">
        <v>1</v>
      </c>
      <c r="W1320" t="s">
        <v>492</v>
      </c>
      <c r="X1320" t="s">
        <v>488</v>
      </c>
      <c r="Y1320" t="str">
        <f t="shared" si="61"/>
        <v>Scheduled</v>
      </c>
      <c r="Z1320" t="s">
        <v>489</v>
      </c>
      <c r="AC1320" t="s">
        <v>496</v>
      </c>
      <c r="AD1320">
        <v>754.6</v>
      </c>
      <c r="AE1320">
        <v>50</v>
      </c>
      <c r="AF1320" t="str">
        <f t="shared" si="62"/>
        <v>May</v>
      </c>
    </row>
    <row r="1321" spans="1:32" x14ac:dyDescent="0.25">
      <c r="A1321" s="1">
        <v>45423</v>
      </c>
      <c r="B1321">
        <v>3682</v>
      </c>
      <c r="C1321">
        <v>5</v>
      </c>
      <c r="D1321">
        <v>2</v>
      </c>
      <c r="E1321">
        <v>3</v>
      </c>
      <c r="F1321">
        <v>4</v>
      </c>
      <c r="G1321">
        <v>2</v>
      </c>
      <c r="H1321">
        <f>VLOOKUP(B1321, patient!A:E, 5, FALSE)</f>
        <v>10</v>
      </c>
      <c r="I1321" t="str">
        <f>VLOOKUP(H1321, city!A:B, 2, FALSE)</f>
        <v>Edinburgh</v>
      </c>
      <c r="J1321" t="str">
        <f>VLOOKUP(E1321, diagnosis!A:B, 2, FALSE)</f>
        <v>Fracture</v>
      </c>
      <c r="K1321" t="str">
        <f>VLOOKUP(D1321, department!A:B, 2, FALSE)</f>
        <v>General Surgery</v>
      </c>
      <c r="L1321" t="str">
        <f>VLOOKUP(C1321, provider!A:B, 2, FALSE)</f>
        <v>Dr. Sade Kikiola</v>
      </c>
      <c r="M1321" t="str">
        <f>VLOOKUP(G1321, insurance!A:B, 2, FALSE)</f>
        <v>AXA</v>
      </c>
      <c r="N1321">
        <f>VLOOKUP(B1321, patient!A:D, 4, FALSE)</f>
        <v>79</v>
      </c>
      <c r="O1321" t="str">
        <f>VLOOKUP(B1321, patient!A:C, 3, FALSE)</f>
        <v>Male</v>
      </c>
      <c r="P1321" t="str">
        <f>VLOOKUP(B1321, patient!A:F, 6, FALSE)</f>
        <v>Hispanic</v>
      </c>
      <c r="Q1321" t="s">
        <v>486</v>
      </c>
      <c r="R1321">
        <v>640</v>
      </c>
      <c r="S1321">
        <v>105</v>
      </c>
      <c r="T1321" s="1">
        <v>45447</v>
      </c>
      <c r="U1321" s="1" t="str">
        <f t="shared" si="60"/>
        <v>Yes</v>
      </c>
      <c r="V1321">
        <v>2</v>
      </c>
      <c r="W1321" t="s">
        <v>487</v>
      </c>
      <c r="X1321" t="s">
        <v>495</v>
      </c>
      <c r="Y1321" t="str">
        <f t="shared" si="61"/>
        <v>Emergency</v>
      </c>
      <c r="Z1321" t="s">
        <v>489</v>
      </c>
      <c r="AC1321" t="s">
        <v>490</v>
      </c>
      <c r="AD1321">
        <v>521.5</v>
      </c>
      <c r="AE1321">
        <v>0</v>
      </c>
      <c r="AF1321" t="str">
        <f t="shared" si="62"/>
        <v>May</v>
      </c>
    </row>
    <row r="1322" spans="1:32" x14ac:dyDescent="0.25">
      <c r="A1322" s="1">
        <v>45424</v>
      </c>
      <c r="B1322">
        <v>2872</v>
      </c>
      <c r="C1322">
        <v>4</v>
      </c>
      <c r="D1322">
        <v>5</v>
      </c>
      <c r="E1322">
        <v>1</v>
      </c>
      <c r="F1322">
        <v>4</v>
      </c>
      <c r="G1322">
        <v>3</v>
      </c>
      <c r="H1322">
        <f>VLOOKUP(B1322, patient!A:E, 5, FALSE)</f>
        <v>26</v>
      </c>
      <c r="I1322" t="str">
        <f>VLOOKUP(H1322, city!A:B, 2, FALSE)</f>
        <v>London</v>
      </c>
      <c r="J1322" t="str">
        <f>VLOOKUP(E1322, diagnosis!A:B, 2, FALSE)</f>
        <v>Appendicitis</v>
      </c>
      <c r="K1322" t="str">
        <f>VLOOKUP(D1322, department!A:B, 2, FALSE)</f>
        <v>Pediatrics</v>
      </c>
      <c r="L1322" t="str">
        <f>VLOOKUP(C1322, provider!A:B, 2, FALSE)</f>
        <v>Dr. Ravi Patel</v>
      </c>
      <c r="M1322" t="str">
        <f>VLOOKUP(G1322, insurance!A:B, 2, FALSE)</f>
        <v>Allianz</v>
      </c>
      <c r="N1322">
        <f>VLOOKUP(B1322, patient!A:D, 4, FALSE)</f>
        <v>74</v>
      </c>
      <c r="O1322" t="str">
        <f>VLOOKUP(B1322, patient!A:C, 3, FALSE)</f>
        <v>Female</v>
      </c>
      <c r="P1322" t="str">
        <f>VLOOKUP(B1322, patient!A:F, 6, FALSE)</f>
        <v>Asian</v>
      </c>
      <c r="Q1322" t="s">
        <v>486</v>
      </c>
      <c r="R1322">
        <v>60</v>
      </c>
      <c r="S1322">
        <v>123</v>
      </c>
      <c r="T1322" s="1">
        <v>45445</v>
      </c>
      <c r="U1322" s="1" t="str">
        <f t="shared" si="60"/>
        <v>Yes</v>
      </c>
      <c r="V1322">
        <v>1</v>
      </c>
      <c r="W1322" t="s">
        <v>494</v>
      </c>
      <c r="X1322" t="s">
        <v>488</v>
      </c>
      <c r="Y1322" t="str">
        <f t="shared" si="61"/>
        <v>Scheduled</v>
      </c>
      <c r="Z1322" t="s">
        <v>489</v>
      </c>
      <c r="AC1322" t="s">
        <v>490</v>
      </c>
      <c r="AD1322">
        <v>128.1</v>
      </c>
      <c r="AE1322">
        <v>0</v>
      </c>
      <c r="AF1322" t="str">
        <f t="shared" si="62"/>
        <v>May</v>
      </c>
    </row>
    <row r="1323" spans="1:32" x14ac:dyDescent="0.25">
      <c r="A1323" s="1">
        <v>45424</v>
      </c>
      <c r="B1323">
        <v>4077</v>
      </c>
      <c r="C1323">
        <v>5</v>
      </c>
      <c r="D1323">
        <v>5</v>
      </c>
      <c r="E1323">
        <v>1</v>
      </c>
      <c r="F1323">
        <v>2</v>
      </c>
      <c r="G1323">
        <v>3</v>
      </c>
      <c r="H1323">
        <f>VLOOKUP(B1323, patient!A:E, 5, FALSE)</f>
        <v>29</v>
      </c>
      <c r="I1323" t="str">
        <f>VLOOKUP(H1323, city!A:B, 2, FALSE)</f>
        <v>Manchester</v>
      </c>
      <c r="J1323" t="str">
        <f>VLOOKUP(E1323, diagnosis!A:B, 2, FALSE)</f>
        <v>Appendicitis</v>
      </c>
      <c r="K1323" t="str">
        <f>VLOOKUP(D1323, department!A:B, 2, FALSE)</f>
        <v>Pediatrics</v>
      </c>
      <c r="L1323" t="str">
        <f>VLOOKUP(C1323, provider!A:B, 2, FALSE)</f>
        <v>Dr. Sade Kikiola</v>
      </c>
      <c r="M1323" t="str">
        <f>VLOOKUP(G1323, insurance!A:B, 2, FALSE)</f>
        <v>Allianz</v>
      </c>
      <c r="N1323">
        <f>VLOOKUP(B1323, patient!A:D, 4, FALSE)</f>
        <v>19</v>
      </c>
      <c r="O1323" t="str">
        <f>VLOOKUP(B1323, patient!A:C, 3, FALSE)</f>
        <v>Male</v>
      </c>
      <c r="P1323" t="str">
        <f>VLOOKUP(B1323, patient!A:F, 6, FALSE)</f>
        <v>Hispanic</v>
      </c>
      <c r="Q1323" t="s">
        <v>491</v>
      </c>
      <c r="R1323">
        <v>772</v>
      </c>
      <c r="S1323">
        <v>160</v>
      </c>
      <c r="U1323" s="1" t="str">
        <f t="shared" si="60"/>
        <v>No</v>
      </c>
      <c r="V1323">
        <v>2</v>
      </c>
      <c r="W1323" t="s">
        <v>487</v>
      </c>
      <c r="X1323" t="s">
        <v>495</v>
      </c>
      <c r="Y1323" t="str">
        <f t="shared" si="61"/>
        <v>Emergency</v>
      </c>
      <c r="Z1323" t="s">
        <v>489</v>
      </c>
      <c r="AC1323" t="s">
        <v>498</v>
      </c>
      <c r="AD1323">
        <v>659.4</v>
      </c>
      <c r="AE1323">
        <v>10</v>
      </c>
      <c r="AF1323" t="str">
        <f t="shared" si="62"/>
        <v>May</v>
      </c>
    </row>
    <row r="1324" spans="1:32" x14ac:dyDescent="0.25">
      <c r="A1324" s="1">
        <v>45424</v>
      </c>
      <c r="B1324">
        <v>2914</v>
      </c>
      <c r="C1324">
        <v>5</v>
      </c>
      <c r="D1324">
        <v>3</v>
      </c>
      <c r="E1324">
        <v>5</v>
      </c>
      <c r="F1324">
        <v>4</v>
      </c>
      <c r="G1324">
        <v>2</v>
      </c>
      <c r="H1324">
        <f>VLOOKUP(B1324, patient!A:E, 5, FALSE)</f>
        <v>14</v>
      </c>
      <c r="I1324" t="str">
        <f>VLOOKUP(H1324, city!A:B, 2, FALSE)</f>
        <v>Glasgow</v>
      </c>
      <c r="J1324" t="str">
        <f>VLOOKUP(E1324, diagnosis!A:B, 2, FALSE)</f>
        <v>Migraine</v>
      </c>
      <c r="K1324" t="str">
        <f>VLOOKUP(D1324, department!A:B, 2, FALSE)</f>
        <v>Neurology</v>
      </c>
      <c r="L1324" t="str">
        <f>VLOOKUP(C1324, provider!A:B, 2, FALSE)</f>
        <v>Dr. Sade Kikiola</v>
      </c>
      <c r="M1324" t="str">
        <f>VLOOKUP(G1324, insurance!A:B, 2, FALSE)</f>
        <v>AXA</v>
      </c>
      <c r="N1324">
        <f>VLOOKUP(B1324, patient!A:D, 4, FALSE)</f>
        <v>32</v>
      </c>
      <c r="O1324" t="str">
        <f>VLOOKUP(B1324, patient!A:C, 3, FALSE)</f>
        <v>Male</v>
      </c>
      <c r="P1324" t="str">
        <f>VLOOKUP(B1324, patient!A:F, 6, FALSE)</f>
        <v>Asian</v>
      </c>
      <c r="Q1324" t="s">
        <v>491</v>
      </c>
      <c r="R1324">
        <v>761</v>
      </c>
      <c r="S1324">
        <v>175</v>
      </c>
      <c r="U1324" s="1" t="str">
        <f t="shared" si="60"/>
        <v>No</v>
      </c>
      <c r="V1324">
        <v>1</v>
      </c>
      <c r="W1324" t="s">
        <v>492</v>
      </c>
      <c r="X1324" t="s">
        <v>488</v>
      </c>
      <c r="Y1324" t="str">
        <f t="shared" si="61"/>
        <v>Scheduled</v>
      </c>
      <c r="Z1324" t="s">
        <v>489</v>
      </c>
      <c r="AC1324" t="s">
        <v>496</v>
      </c>
      <c r="AD1324">
        <v>690.2</v>
      </c>
      <c r="AE1324">
        <v>50</v>
      </c>
      <c r="AF1324" t="str">
        <f t="shared" si="62"/>
        <v>May</v>
      </c>
    </row>
    <row r="1325" spans="1:32" x14ac:dyDescent="0.25">
      <c r="A1325" s="1">
        <v>45424</v>
      </c>
      <c r="B1325">
        <v>2649</v>
      </c>
      <c r="C1325">
        <v>4</v>
      </c>
      <c r="D1325">
        <v>2</v>
      </c>
      <c r="E1325">
        <v>3</v>
      </c>
      <c r="F1325">
        <v>4</v>
      </c>
      <c r="G1325">
        <v>2</v>
      </c>
      <c r="H1325">
        <f>VLOOKUP(B1325, patient!A:E, 5, FALSE)</f>
        <v>7</v>
      </c>
      <c r="I1325" t="str">
        <f>VLOOKUP(H1325, city!A:B, 2, FALSE)</f>
        <v>Bristol</v>
      </c>
      <c r="J1325" t="str">
        <f>VLOOKUP(E1325, diagnosis!A:B, 2, FALSE)</f>
        <v>Fracture</v>
      </c>
      <c r="K1325" t="str">
        <f>VLOOKUP(D1325, department!A:B, 2, FALSE)</f>
        <v>General Surgery</v>
      </c>
      <c r="L1325" t="str">
        <f>VLOOKUP(C1325, provider!A:B, 2, FALSE)</f>
        <v>Dr. Ravi Patel</v>
      </c>
      <c r="M1325" t="str">
        <f>VLOOKUP(G1325, insurance!A:B, 2, FALSE)</f>
        <v>AXA</v>
      </c>
      <c r="N1325">
        <f>VLOOKUP(B1325, patient!A:D, 4, FALSE)</f>
        <v>28</v>
      </c>
      <c r="O1325" t="str">
        <f>VLOOKUP(B1325, patient!A:C, 3, FALSE)</f>
        <v>Male</v>
      </c>
      <c r="P1325" t="str">
        <f>VLOOKUP(B1325, patient!A:F, 6, FALSE)</f>
        <v>Hispanic</v>
      </c>
      <c r="Q1325" t="s">
        <v>486</v>
      </c>
      <c r="R1325">
        <v>233</v>
      </c>
      <c r="S1325">
        <v>152</v>
      </c>
      <c r="T1325" s="1">
        <v>45453</v>
      </c>
      <c r="U1325" s="1" t="str">
        <f t="shared" si="60"/>
        <v>Yes</v>
      </c>
      <c r="V1325">
        <v>2</v>
      </c>
      <c r="W1325" t="s">
        <v>487</v>
      </c>
      <c r="X1325" t="s">
        <v>488</v>
      </c>
      <c r="Y1325" t="str">
        <f t="shared" si="61"/>
        <v>Scheduled</v>
      </c>
      <c r="Z1325" t="s">
        <v>489</v>
      </c>
      <c r="AC1325" t="s">
        <v>490</v>
      </c>
      <c r="AD1325">
        <v>269.5</v>
      </c>
      <c r="AE1325">
        <v>0</v>
      </c>
      <c r="AF1325" t="str">
        <f t="shared" si="62"/>
        <v>May</v>
      </c>
    </row>
    <row r="1326" spans="1:32" x14ac:dyDescent="0.25">
      <c r="A1326" s="1">
        <v>45424</v>
      </c>
      <c r="B1326">
        <v>2530</v>
      </c>
      <c r="C1326">
        <v>5</v>
      </c>
      <c r="D1326">
        <v>2</v>
      </c>
      <c r="E1326">
        <v>3</v>
      </c>
      <c r="F1326">
        <v>4</v>
      </c>
      <c r="G1326">
        <v>3</v>
      </c>
      <c r="H1326">
        <f>VLOOKUP(B1326, patient!A:E, 5, FALSE)</f>
        <v>21</v>
      </c>
      <c r="I1326" t="str">
        <f>VLOOKUP(H1326, city!A:B, 2, FALSE)</f>
        <v>Liverpool</v>
      </c>
      <c r="J1326" t="str">
        <f>VLOOKUP(E1326, diagnosis!A:B, 2, FALSE)</f>
        <v>Fracture</v>
      </c>
      <c r="K1326" t="str">
        <f>VLOOKUP(D1326, department!A:B, 2, FALSE)</f>
        <v>General Surgery</v>
      </c>
      <c r="L1326" t="str">
        <f>VLOOKUP(C1326, provider!A:B, 2, FALSE)</f>
        <v>Dr. Sade Kikiola</v>
      </c>
      <c r="M1326" t="str">
        <f>VLOOKUP(G1326, insurance!A:B, 2, FALSE)</f>
        <v>Allianz</v>
      </c>
      <c r="N1326">
        <f>VLOOKUP(B1326, patient!A:D, 4, FALSE)</f>
        <v>25</v>
      </c>
      <c r="O1326" t="str">
        <f>VLOOKUP(B1326, patient!A:C, 3, FALSE)</f>
        <v>Female</v>
      </c>
      <c r="P1326" t="str">
        <f>VLOOKUP(B1326, patient!A:F, 6, FALSE)</f>
        <v>Asian</v>
      </c>
      <c r="Q1326" t="s">
        <v>491</v>
      </c>
      <c r="R1326">
        <v>497</v>
      </c>
      <c r="S1326">
        <v>93</v>
      </c>
      <c r="U1326" s="1" t="str">
        <f t="shared" si="60"/>
        <v>No</v>
      </c>
      <c r="V1326">
        <v>1</v>
      </c>
      <c r="W1326" t="s">
        <v>494</v>
      </c>
      <c r="X1326" t="s">
        <v>488</v>
      </c>
      <c r="Y1326" t="str">
        <f t="shared" si="61"/>
        <v>Scheduled</v>
      </c>
      <c r="Z1326" t="s">
        <v>489</v>
      </c>
      <c r="AC1326" t="s">
        <v>493</v>
      </c>
      <c r="AD1326">
        <v>434</v>
      </c>
      <c r="AE1326">
        <v>30</v>
      </c>
      <c r="AF1326" t="str">
        <f t="shared" si="62"/>
        <v>May</v>
      </c>
    </row>
    <row r="1327" spans="1:32" x14ac:dyDescent="0.25">
      <c r="A1327" s="1">
        <v>45424</v>
      </c>
      <c r="B1327">
        <v>555</v>
      </c>
      <c r="C1327">
        <v>5</v>
      </c>
      <c r="D1327">
        <v>4</v>
      </c>
      <c r="E1327">
        <v>1</v>
      </c>
      <c r="F1327">
        <v>5</v>
      </c>
      <c r="G1327">
        <v>3</v>
      </c>
      <c r="H1327">
        <f>VLOOKUP(B1327, patient!A:E, 5, FALSE)</f>
        <v>12</v>
      </c>
      <c r="I1327" t="str">
        <f>VLOOKUP(H1327, city!A:B, 2, FALSE)</f>
        <v>Edinburgh</v>
      </c>
      <c r="J1327" t="str">
        <f>VLOOKUP(E1327, diagnosis!A:B, 2, FALSE)</f>
        <v>Appendicitis</v>
      </c>
      <c r="K1327" t="str">
        <f>VLOOKUP(D1327, department!A:B, 2, FALSE)</f>
        <v>Orthopedics</v>
      </c>
      <c r="L1327" t="str">
        <f>VLOOKUP(C1327, provider!A:B, 2, FALSE)</f>
        <v>Dr. Sade Kikiola</v>
      </c>
      <c r="M1327" t="str">
        <f>VLOOKUP(G1327, insurance!A:B, 2, FALSE)</f>
        <v>Allianz</v>
      </c>
      <c r="N1327">
        <f>VLOOKUP(B1327, patient!A:D, 4, FALSE)</f>
        <v>43</v>
      </c>
      <c r="O1327" t="str">
        <f>VLOOKUP(B1327, patient!A:C, 3, FALSE)</f>
        <v>Female</v>
      </c>
      <c r="P1327" t="str">
        <f>VLOOKUP(B1327, patient!A:F, 6, FALSE)</f>
        <v>Other</v>
      </c>
      <c r="Q1327" t="s">
        <v>486</v>
      </c>
      <c r="R1327">
        <v>393</v>
      </c>
      <c r="S1327">
        <v>156</v>
      </c>
      <c r="T1327" s="1">
        <v>45449</v>
      </c>
      <c r="U1327" s="1" t="str">
        <f t="shared" si="60"/>
        <v>Yes</v>
      </c>
      <c r="V1327">
        <v>2</v>
      </c>
      <c r="W1327" t="s">
        <v>492</v>
      </c>
      <c r="X1327" t="s">
        <v>495</v>
      </c>
      <c r="Y1327" t="str">
        <f t="shared" si="61"/>
        <v>Emergency</v>
      </c>
      <c r="Z1327" t="s">
        <v>489</v>
      </c>
      <c r="AC1327" t="s">
        <v>490</v>
      </c>
      <c r="AD1327">
        <v>384.3</v>
      </c>
      <c r="AE1327">
        <v>0</v>
      </c>
      <c r="AF1327" t="str">
        <f t="shared" si="62"/>
        <v>May</v>
      </c>
    </row>
    <row r="1328" spans="1:32" x14ac:dyDescent="0.25">
      <c r="A1328" s="1">
        <v>45424</v>
      </c>
      <c r="B1328">
        <v>4439</v>
      </c>
      <c r="C1328">
        <v>4</v>
      </c>
      <c r="D1328">
        <v>2</v>
      </c>
      <c r="E1328">
        <v>3</v>
      </c>
      <c r="F1328">
        <v>4</v>
      </c>
      <c r="G1328">
        <v>3</v>
      </c>
      <c r="H1328">
        <f>VLOOKUP(B1328, patient!A:E, 5, FALSE)</f>
        <v>3</v>
      </c>
      <c r="I1328" t="str">
        <f>VLOOKUP(H1328, city!A:B, 2, FALSE)</f>
        <v>Birmingham</v>
      </c>
      <c r="J1328" t="str">
        <f>VLOOKUP(E1328, diagnosis!A:B, 2, FALSE)</f>
        <v>Fracture</v>
      </c>
      <c r="K1328" t="str">
        <f>VLOOKUP(D1328, department!A:B, 2, FALSE)</f>
        <v>General Surgery</v>
      </c>
      <c r="L1328" t="str">
        <f>VLOOKUP(C1328, provider!A:B, 2, FALSE)</f>
        <v>Dr. Ravi Patel</v>
      </c>
      <c r="M1328" t="str">
        <f>VLOOKUP(G1328, insurance!A:B, 2, FALSE)</f>
        <v>Allianz</v>
      </c>
      <c r="N1328">
        <f>VLOOKUP(B1328, patient!A:D, 4, FALSE)</f>
        <v>68</v>
      </c>
      <c r="O1328" t="str">
        <f>VLOOKUP(B1328, patient!A:C, 3, FALSE)</f>
        <v>Male</v>
      </c>
      <c r="P1328" t="str">
        <f>VLOOKUP(B1328, patient!A:F, 6, FALSE)</f>
        <v>Black</v>
      </c>
      <c r="Q1328" t="s">
        <v>492</v>
      </c>
      <c r="R1328">
        <v>378</v>
      </c>
      <c r="S1328">
        <v>161</v>
      </c>
      <c r="U1328" s="1" t="str">
        <f t="shared" si="60"/>
        <v>No</v>
      </c>
      <c r="V1328">
        <v>1</v>
      </c>
      <c r="W1328" t="s">
        <v>494</v>
      </c>
      <c r="X1328" t="s">
        <v>488</v>
      </c>
      <c r="Y1328" t="str">
        <f t="shared" si="61"/>
        <v>Scheduled</v>
      </c>
      <c r="Z1328" t="s">
        <v>489</v>
      </c>
      <c r="AC1328" t="s">
        <v>496</v>
      </c>
      <c r="AD1328">
        <v>412.3</v>
      </c>
      <c r="AE1328">
        <v>50</v>
      </c>
      <c r="AF1328" t="str">
        <f t="shared" si="62"/>
        <v>May</v>
      </c>
    </row>
    <row r="1329" spans="1:32" x14ac:dyDescent="0.25">
      <c r="A1329" s="1">
        <v>45424</v>
      </c>
      <c r="B1329">
        <v>2593</v>
      </c>
      <c r="C1329">
        <v>5</v>
      </c>
      <c r="D1329">
        <v>1</v>
      </c>
      <c r="E1329">
        <v>1</v>
      </c>
      <c r="F1329">
        <v>2</v>
      </c>
      <c r="G1329">
        <v>2</v>
      </c>
      <c r="H1329">
        <f>VLOOKUP(B1329, patient!A:E, 5, FALSE)</f>
        <v>24</v>
      </c>
      <c r="I1329" t="str">
        <f>VLOOKUP(H1329, city!A:B, 2, FALSE)</f>
        <v>Liverpool</v>
      </c>
      <c r="J1329" t="str">
        <f>VLOOKUP(E1329, diagnosis!A:B, 2, FALSE)</f>
        <v>Appendicitis</v>
      </c>
      <c r="K1329" t="str">
        <f>VLOOKUP(D1329, department!A:B, 2, FALSE)</f>
        <v>Cardiology</v>
      </c>
      <c r="L1329" t="str">
        <f>VLOOKUP(C1329, provider!A:B, 2, FALSE)</f>
        <v>Dr. Sade Kikiola</v>
      </c>
      <c r="M1329" t="str">
        <f>VLOOKUP(G1329, insurance!A:B, 2, FALSE)</f>
        <v>AXA</v>
      </c>
      <c r="N1329">
        <f>VLOOKUP(B1329, patient!A:D, 4, FALSE)</f>
        <v>62</v>
      </c>
      <c r="O1329" t="str">
        <f>VLOOKUP(B1329, patient!A:C, 3, FALSE)</f>
        <v>Female</v>
      </c>
      <c r="P1329" t="str">
        <f>VLOOKUP(B1329, patient!A:F, 6, FALSE)</f>
        <v>White</v>
      </c>
      <c r="Q1329" t="s">
        <v>486</v>
      </c>
      <c r="R1329">
        <v>137</v>
      </c>
      <c r="S1329">
        <v>121</v>
      </c>
      <c r="U1329" s="1" t="str">
        <f t="shared" si="60"/>
        <v>No</v>
      </c>
      <c r="V1329">
        <v>2</v>
      </c>
      <c r="W1329" t="s">
        <v>494</v>
      </c>
      <c r="X1329" t="s">
        <v>488</v>
      </c>
      <c r="Y1329" t="str">
        <f t="shared" si="61"/>
        <v>Scheduled</v>
      </c>
      <c r="Z1329" t="s">
        <v>489</v>
      </c>
      <c r="AC1329" t="s">
        <v>496</v>
      </c>
      <c r="AD1329">
        <v>215.6</v>
      </c>
      <c r="AE1329">
        <v>50</v>
      </c>
      <c r="AF1329" t="str">
        <f t="shared" si="62"/>
        <v>May</v>
      </c>
    </row>
    <row r="1330" spans="1:32" x14ac:dyDescent="0.25">
      <c r="A1330" s="1">
        <v>45424</v>
      </c>
      <c r="B1330">
        <v>4301</v>
      </c>
      <c r="C1330">
        <v>5</v>
      </c>
      <c r="D1330">
        <v>3</v>
      </c>
      <c r="E1330">
        <v>4</v>
      </c>
      <c r="F1330">
        <v>2</v>
      </c>
      <c r="G1330">
        <v>2</v>
      </c>
      <c r="H1330">
        <f>VLOOKUP(B1330, patient!A:E, 5, FALSE)</f>
        <v>39</v>
      </c>
      <c r="I1330" t="str">
        <f>VLOOKUP(H1330, city!A:B, 2, FALSE)</f>
        <v>Sheffield</v>
      </c>
      <c r="J1330" t="str">
        <f>VLOOKUP(E1330, diagnosis!A:B, 2, FALSE)</f>
        <v>Hypertension</v>
      </c>
      <c r="K1330" t="str">
        <f>VLOOKUP(D1330, department!A:B, 2, FALSE)</f>
        <v>Neurology</v>
      </c>
      <c r="L1330" t="str">
        <f>VLOOKUP(C1330, provider!A:B, 2, FALSE)</f>
        <v>Dr. Sade Kikiola</v>
      </c>
      <c r="M1330" t="str">
        <f>VLOOKUP(G1330, insurance!A:B, 2, FALSE)</f>
        <v>AXA</v>
      </c>
      <c r="N1330">
        <f>VLOOKUP(B1330, patient!A:D, 4, FALSE)</f>
        <v>61</v>
      </c>
      <c r="O1330" t="str">
        <f>VLOOKUP(B1330, patient!A:C, 3, FALSE)</f>
        <v>Male</v>
      </c>
      <c r="P1330" t="str">
        <f>VLOOKUP(B1330, patient!A:F, 6, FALSE)</f>
        <v>Hispanic</v>
      </c>
      <c r="Q1330" t="s">
        <v>486</v>
      </c>
      <c r="R1330">
        <v>483</v>
      </c>
      <c r="S1330">
        <v>157</v>
      </c>
      <c r="T1330" s="1">
        <v>45450</v>
      </c>
      <c r="U1330" s="1" t="str">
        <f t="shared" si="60"/>
        <v>Yes</v>
      </c>
      <c r="V1330">
        <v>1</v>
      </c>
      <c r="W1330" t="s">
        <v>492</v>
      </c>
      <c r="X1330" t="s">
        <v>488</v>
      </c>
      <c r="Y1330" t="str">
        <f t="shared" si="61"/>
        <v>Scheduled</v>
      </c>
      <c r="Z1330" t="s">
        <v>489</v>
      </c>
      <c r="AC1330" t="s">
        <v>490</v>
      </c>
      <c r="AD1330">
        <v>448</v>
      </c>
      <c r="AE1330">
        <v>0</v>
      </c>
      <c r="AF1330" t="str">
        <f t="shared" si="62"/>
        <v>May</v>
      </c>
    </row>
    <row r="1331" spans="1:32" x14ac:dyDescent="0.25">
      <c r="A1331" s="1">
        <v>45424</v>
      </c>
      <c r="B1331">
        <v>3396</v>
      </c>
      <c r="C1331">
        <v>4</v>
      </c>
      <c r="D1331">
        <v>4</v>
      </c>
      <c r="E1331">
        <v>3</v>
      </c>
      <c r="F1331">
        <v>5</v>
      </c>
      <c r="G1331">
        <v>2</v>
      </c>
      <c r="H1331">
        <f>VLOOKUP(B1331, patient!A:E, 5, FALSE)</f>
        <v>3</v>
      </c>
      <c r="I1331" t="str">
        <f>VLOOKUP(H1331, city!A:B, 2, FALSE)</f>
        <v>Birmingham</v>
      </c>
      <c r="J1331" t="str">
        <f>VLOOKUP(E1331, diagnosis!A:B, 2, FALSE)</f>
        <v>Fracture</v>
      </c>
      <c r="K1331" t="str">
        <f>VLOOKUP(D1331, department!A:B, 2, FALSE)</f>
        <v>Orthopedics</v>
      </c>
      <c r="L1331" t="str">
        <f>VLOOKUP(C1331, provider!A:B, 2, FALSE)</f>
        <v>Dr. Ravi Patel</v>
      </c>
      <c r="M1331" t="str">
        <f>VLOOKUP(G1331, insurance!A:B, 2, FALSE)</f>
        <v>AXA</v>
      </c>
      <c r="N1331">
        <f>VLOOKUP(B1331, patient!A:D, 4, FALSE)</f>
        <v>22</v>
      </c>
      <c r="O1331" t="str">
        <f>VLOOKUP(B1331, patient!A:C, 3, FALSE)</f>
        <v>Male</v>
      </c>
      <c r="P1331" t="str">
        <f>VLOOKUP(B1331, patient!A:F, 6, FALSE)</f>
        <v>White</v>
      </c>
      <c r="Q1331" t="s">
        <v>486</v>
      </c>
      <c r="R1331">
        <v>918</v>
      </c>
      <c r="S1331">
        <v>180</v>
      </c>
      <c r="T1331" s="1">
        <v>45444</v>
      </c>
      <c r="U1331" s="1" t="str">
        <f t="shared" si="60"/>
        <v>Yes</v>
      </c>
      <c r="V1331">
        <v>2</v>
      </c>
      <c r="W1331" t="s">
        <v>494</v>
      </c>
      <c r="X1331" t="s">
        <v>488</v>
      </c>
      <c r="Y1331" t="str">
        <f t="shared" si="61"/>
        <v>Scheduled</v>
      </c>
      <c r="Z1331" t="s">
        <v>489</v>
      </c>
      <c r="AC1331" t="s">
        <v>490</v>
      </c>
      <c r="AD1331">
        <v>768.6</v>
      </c>
      <c r="AE1331">
        <v>0</v>
      </c>
      <c r="AF1331" t="str">
        <f t="shared" si="62"/>
        <v>May</v>
      </c>
    </row>
    <row r="1332" spans="1:32" x14ac:dyDescent="0.25">
      <c r="A1332" s="1">
        <v>45425</v>
      </c>
      <c r="B1332">
        <v>1831</v>
      </c>
      <c r="C1332">
        <v>5</v>
      </c>
      <c r="D1332">
        <v>1</v>
      </c>
      <c r="E1332">
        <v>2</v>
      </c>
      <c r="F1332">
        <v>4</v>
      </c>
      <c r="G1332">
        <v>3</v>
      </c>
      <c r="H1332">
        <f>VLOOKUP(B1332, patient!A:E, 5, FALSE)</f>
        <v>21</v>
      </c>
      <c r="I1332" t="str">
        <f>VLOOKUP(H1332, city!A:B, 2, FALSE)</f>
        <v>Liverpool</v>
      </c>
      <c r="J1332" t="str">
        <f>VLOOKUP(E1332, diagnosis!A:B, 2, FALSE)</f>
        <v>Asthma</v>
      </c>
      <c r="K1332" t="str">
        <f>VLOOKUP(D1332, department!A:B, 2, FALSE)</f>
        <v>Cardiology</v>
      </c>
      <c r="L1332" t="str">
        <f>VLOOKUP(C1332, provider!A:B, 2, FALSE)</f>
        <v>Dr. Sade Kikiola</v>
      </c>
      <c r="M1332" t="str">
        <f>VLOOKUP(G1332, insurance!A:B, 2, FALSE)</f>
        <v>Allianz</v>
      </c>
      <c r="N1332">
        <f>VLOOKUP(B1332, patient!A:D, 4, FALSE)</f>
        <v>23</v>
      </c>
      <c r="O1332" t="str">
        <f>VLOOKUP(B1332, patient!A:C, 3, FALSE)</f>
        <v>Female</v>
      </c>
      <c r="P1332" t="str">
        <f>VLOOKUP(B1332, patient!A:F, 6, FALSE)</f>
        <v>Hispanic</v>
      </c>
      <c r="Q1332" t="s">
        <v>491</v>
      </c>
      <c r="R1332">
        <v>292</v>
      </c>
      <c r="S1332">
        <v>94</v>
      </c>
      <c r="U1332" s="1" t="str">
        <f t="shared" si="60"/>
        <v>No</v>
      </c>
      <c r="V1332">
        <v>1</v>
      </c>
      <c r="W1332" t="s">
        <v>487</v>
      </c>
      <c r="X1332" t="s">
        <v>488</v>
      </c>
      <c r="Y1332" t="str">
        <f t="shared" si="61"/>
        <v>Scheduled</v>
      </c>
      <c r="Z1332" t="s">
        <v>489</v>
      </c>
      <c r="AC1332" t="s">
        <v>498</v>
      </c>
      <c r="AD1332">
        <v>277.2</v>
      </c>
      <c r="AE1332">
        <v>10</v>
      </c>
      <c r="AF1332" t="str">
        <f t="shared" si="62"/>
        <v>May</v>
      </c>
    </row>
    <row r="1333" spans="1:32" x14ac:dyDescent="0.25">
      <c r="A1333" s="1">
        <v>45425</v>
      </c>
      <c r="B1333">
        <v>2812</v>
      </c>
      <c r="C1333">
        <v>5</v>
      </c>
      <c r="D1333">
        <v>5</v>
      </c>
      <c r="E1333">
        <v>5</v>
      </c>
      <c r="F1333">
        <v>4</v>
      </c>
      <c r="G1333">
        <v>1</v>
      </c>
      <c r="H1333">
        <f>VLOOKUP(B1333, patient!A:E, 5, FALSE)</f>
        <v>9</v>
      </c>
      <c r="I1333" t="str">
        <f>VLOOKUP(H1333, city!A:B, 2, FALSE)</f>
        <v>Edinburgh</v>
      </c>
      <c r="J1333" t="str">
        <f>VLOOKUP(E1333, diagnosis!A:B, 2, FALSE)</f>
        <v>Migraine</v>
      </c>
      <c r="K1333" t="str">
        <f>VLOOKUP(D1333, department!A:B, 2, FALSE)</f>
        <v>Pediatrics</v>
      </c>
      <c r="L1333" t="str">
        <f>VLOOKUP(C1333, provider!A:B, 2, FALSE)</f>
        <v>Dr. Sade Kikiola</v>
      </c>
      <c r="M1333" t="str">
        <f>VLOOKUP(G1333, insurance!A:B, 2, FALSE)</f>
        <v>Aviva</v>
      </c>
      <c r="N1333">
        <f>VLOOKUP(B1333, patient!A:D, 4, FALSE)</f>
        <v>43</v>
      </c>
      <c r="O1333" t="str">
        <f>VLOOKUP(B1333, patient!A:C, 3, FALSE)</f>
        <v>Female</v>
      </c>
      <c r="P1333" t="str">
        <f>VLOOKUP(B1333, patient!A:F, 6, FALSE)</f>
        <v>Other</v>
      </c>
      <c r="Q1333" t="s">
        <v>492</v>
      </c>
      <c r="R1333">
        <v>769</v>
      </c>
      <c r="S1333">
        <v>59</v>
      </c>
      <c r="U1333" s="1" t="str">
        <f t="shared" si="60"/>
        <v>No</v>
      </c>
      <c r="V1333">
        <v>2</v>
      </c>
      <c r="W1333" t="s">
        <v>492</v>
      </c>
      <c r="X1333" t="s">
        <v>495</v>
      </c>
      <c r="Y1333" t="str">
        <f t="shared" si="61"/>
        <v>Emergency</v>
      </c>
      <c r="Z1333" t="s">
        <v>489</v>
      </c>
      <c r="AC1333" t="s">
        <v>498</v>
      </c>
      <c r="AD1333">
        <v>586.6</v>
      </c>
      <c r="AE1333">
        <v>10</v>
      </c>
      <c r="AF1333" t="str">
        <f t="shared" si="62"/>
        <v>May</v>
      </c>
    </row>
    <row r="1334" spans="1:32" x14ac:dyDescent="0.25">
      <c r="A1334" s="1">
        <v>45425</v>
      </c>
      <c r="B1334">
        <v>1558</v>
      </c>
      <c r="C1334">
        <v>4</v>
      </c>
      <c r="D1334">
        <v>1</v>
      </c>
      <c r="E1334">
        <v>1</v>
      </c>
      <c r="F1334">
        <v>1</v>
      </c>
      <c r="G1334">
        <v>2</v>
      </c>
      <c r="H1334">
        <f>VLOOKUP(B1334, patient!A:E, 5, FALSE)</f>
        <v>14</v>
      </c>
      <c r="I1334" t="str">
        <f>VLOOKUP(H1334, city!A:B, 2, FALSE)</f>
        <v>Glasgow</v>
      </c>
      <c r="J1334" t="str">
        <f>VLOOKUP(E1334, diagnosis!A:B, 2, FALSE)</f>
        <v>Appendicitis</v>
      </c>
      <c r="K1334" t="str">
        <f>VLOOKUP(D1334, department!A:B, 2, FALSE)</f>
        <v>Cardiology</v>
      </c>
      <c r="L1334" t="str">
        <f>VLOOKUP(C1334, provider!A:B, 2, FALSE)</f>
        <v>Dr. Ravi Patel</v>
      </c>
      <c r="M1334" t="str">
        <f>VLOOKUP(G1334, insurance!A:B, 2, FALSE)</f>
        <v>AXA</v>
      </c>
      <c r="N1334">
        <f>VLOOKUP(B1334, patient!A:D, 4, FALSE)</f>
        <v>71</v>
      </c>
      <c r="O1334" t="str">
        <f>VLOOKUP(B1334, patient!A:C, 3, FALSE)</f>
        <v>Male</v>
      </c>
      <c r="P1334" t="str">
        <f>VLOOKUP(B1334, patient!A:F, 6, FALSE)</f>
        <v>Other</v>
      </c>
      <c r="Q1334" t="s">
        <v>492</v>
      </c>
      <c r="R1334">
        <v>186</v>
      </c>
      <c r="S1334">
        <v>153</v>
      </c>
      <c r="U1334" s="1" t="str">
        <f t="shared" si="60"/>
        <v>No</v>
      </c>
      <c r="V1334">
        <v>1</v>
      </c>
      <c r="W1334" t="s">
        <v>494</v>
      </c>
      <c r="X1334" t="s">
        <v>495</v>
      </c>
      <c r="Y1334" t="str">
        <f t="shared" si="61"/>
        <v>Emergency</v>
      </c>
      <c r="Z1334" t="s">
        <v>489</v>
      </c>
      <c r="AC1334" t="s">
        <v>498</v>
      </c>
      <c r="AD1334">
        <v>244.3</v>
      </c>
      <c r="AE1334">
        <v>10</v>
      </c>
      <c r="AF1334" t="str">
        <f t="shared" si="62"/>
        <v>May</v>
      </c>
    </row>
    <row r="1335" spans="1:32" x14ac:dyDescent="0.25">
      <c r="A1335" s="1">
        <v>45425</v>
      </c>
      <c r="B1335">
        <v>1106</v>
      </c>
      <c r="C1335">
        <v>5</v>
      </c>
      <c r="D1335">
        <v>4</v>
      </c>
      <c r="E1335">
        <v>3</v>
      </c>
      <c r="F1335">
        <v>5</v>
      </c>
      <c r="G1335">
        <v>1</v>
      </c>
      <c r="H1335">
        <f>VLOOKUP(B1335, patient!A:E, 5, FALSE)</f>
        <v>35</v>
      </c>
      <c r="I1335" t="str">
        <f>VLOOKUP(H1335, city!A:B, 2, FALSE)</f>
        <v>Newcastle</v>
      </c>
      <c r="J1335" t="str">
        <f>VLOOKUP(E1335, diagnosis!A:B, 2, FALSE)</f>
        <v>Fracture</v>
      </c>
      <c r="K1335" t="str">
        <f>VLOOKUP(D1335, department!A:B, 2, FALSE)</f>
        <v>Orthopedics</v>
      </c>
      <c r="L1335" t="str">
        <f>VLOOKUP(C1335, provider!A:B, 2, FALSE)</f>
        <v>Dr. Sade Kikiola</v>
      </c>
      <c r="M1335" t="str">
        <f>VLOOKUP(G1335, insurance!A:B, 2, FALSE)</f>
        <v>Aviva</v>
      </c>
      <c r="N1335">
        <f>VLOOKUP(B1335, patient!A:D, 4, FALSE)</f>
        <v>21</v>
      </c>
      <c r="O1335" t="str">
        <f>VLOOKUP(B1335, patient!A:C, 3, FALSE)</f>
        <v>Male</v>
      </c>
      <c r="P1335" t="str">
        <f>VLOOKUP(B1335, patient!A:F, 6, FALSE)</f>
        <v>Hispanic</v>
      </c>
      <c r="Q1335" t="s">
        <v>492</v>
      </c>
      <c r="R1335">
        <v>346</v>
      </c>
      <c r="S1335">
        <v>36</v>
      </c>
      <c r="U1335" s="1" t="str">
        <f t="shared" si="60"/>
        <v>No</v>
      </c>
      <c r="V1335">
        <v>2</v>
      </c>
      <c r="W1335" t="s">
        <v>494</v>
      </c>
      <c r="X1335" t="s">
        <v>495</v>
      </c>
      <c r="Y1335" t="str">
        <f t="shared" si="61"/>
        <v>Emergency</v>
      </c>
      <c r="Z1335" t="s">
        <v>489</v>
      </c>
      <c r="AC1335" t="s">
        <v>496</v>
      </c>
      <c r="AD1335">
        <v>302.39999999999998</v>
      </c>
      <c r="AE1335">
        <v>50</v>
      </c>
      <c r="AF1335" t="str">
        <f t="shared" si="62"/>
        <v>May</v>
      </c>
    </row>
    <row r="1336" spans="1:32" x14ac:dyDescent="0.25">
      <c r="A1336" s="1">
        <v>45425</v>
      </c>
      <c r="B1336">
        <v>4511</v>
      </c>
      <c r="C1336">
        <v>5</v>
      </c>
      <c r="D1336">
        <v>2</v>
      </c>
      <c r="E1336">
        <v>3</v>
      </c>
      <c r="F1336">
        <v>4</v>
      </c>
      <c r="G1336">
        <v>1</v>
      </c>
      <c r="H1336">
        <f>VLOOKUP(B1336, patient!A:E, 5, FALSE)</f>
        <v>7</v>
      </c>
      <c r="I1336" t="str">
        <f>VLOOKUP(H1336, city!A:B, 2, FALSE)</f>
        <v>Bristol</v>
      </c>
      <c r="J1336" t="str">
        <f>VLOOKUP(E1336, diagnosis!A:B, 2, FALSE)</f>
        <v>Fracture</v>
      </c>
      <c r="K1336" t="str">
        <f>VLOOKUP(D1336, department!A:B, 2, FALSE)</f>
        <v>General Surgery</v>
      </c>
      <c r="L1336" t="str">
        <f>VLOOKUP(C1336, provider!A:B, 2, FALSE)</f>
        <v>Dr. Sade Kikiola</v>
      </c>
      <c r="M1336" t="str">
        <f>VLOOKUP(G1336, insurance!A:B, 2, FALSE)</f>
        <v>Aviva</v>
      </c>
      <c r="N1336">
        <f>VLOOKUP(B1336, patient!A:D, 4, FALSE)</f>
        <v>36</v>
      </c>
      <c r="O1336" t="str">
        <f>VLOOKUP(B1336, patient!A:C, 3, FALSE)</f>
        <v>Female</v>
      </c>
      <c r="P1336" t="str">
        <f>VLOOKUP(B1336, patient!A:F, 6, FALSE)</f>
        <v>Hispanic</v>
      </c>
      <c r="Q1336" t="s">
        <v>486</v>
      </c>
      <c r="R1336">
        <v>891</v>
      </c>
      <c r="S1336">
        <v>183</v>
      </c>
      <c r="T1336" s="1">
        <v>45454</v>
      </c>
      <c r="U1336" s="1" t="str">
        <f t="shared" si="60"/>
        <v>Yes</v>
      </c>
      <c r="V1336">
        <v>1</v>
      </c>
      <c r="W1336" t="s">
        <v>487</v>
      </c>
      <c r="X1336" t="s">
        <v>488</v>
      </c>
      <c r="Y1336" t="str">
        <f t="shared" si="61"/>
        <v>Scheduled</v>
      </c>
      <c r="Z1336" t="s">
        <v>489</v>
      </c>
      <c r="AC1336" t="s">
        <v>490</v>
      </c>
      <c r="AD1336">
        <v>751.8</v>
      </c>
      <c r="AE1336">
        <v>0</v>
      </c>
      <c r="AF1336" t="str">
        <f t="shared" si="62"/>
        <v>May</v>
      </c>
    </row>
    <row r="1337" spans="1:32" x14ac:dyDescent="0.25">
      <c r="A1337" s="1">
        <v>45425</v>
      </c>
      <c r="B1337">
        <v>3579</v>
      </c>
      <c r="C1337">
        <v>4</v>
      </c>
      <c r="D1337">
        <v>3</v>
      </c>
      <c r="E1337">
        <v>1</v>
      </c>
      <c r="F1337">
        <v>2</v>
      </c>
      <c r="G1337">
        <v>2</v>
      </c>
      <c r="H1337">
        <f>VLOOKUP(B1337, patient!A:E, 5, FALSE)</f>
        <v>5</v>
      </c>
      <c r="I1337" t="str">
        <f>VLOOKUP(H1337, city!A:B, 2, FALSE)</f>
        <v>Bristol</v>
      </c>
      <c r="J1337" t="str">
        <f>VLOOKUP(E1337, diagnosis!A:B, 2, FALSE)</f>
        <v>Appendicitis</v>
      </c>
      <c r="K1337" t="str">
        <f>VLOOKUP(D1337, department!A:B, 2, FALSE)</f>
        <v>Neurology</v>
      </c>
      <c r="L1337" t="str">
        <f>VLOOKUP(C1337, provider!A:B, 2, FALSE)</f>
        <v>Dr. Ravi Patel</v>
      </c>
      <c r="M1337" t="str">
        <f>VLOOKUP(G1337, insurance!A:B, 2, FALSE)</f>
        <v>AXA</v>
      </c>
      <c r="N1337">
        <f>VLOOKUP(B1337, patient!A:D, 4, FALSE)</f>
        <v>37</v>
      </c>
      <c r="O1337" t="str">
        <f>VLOOKUP(B1337, patient!A:C, 3, FALSE)</f>
        <v>Male</v>
      </c>
      <c r="P1337" t="str">
        <f>VLOOKUP(B1337, patient!A:F, 6, FALSE)</f>
        <v>Hispanic</v>
      </c>
      <c r="Q1337" t="s">
        <v>486</v>
      </c>
      <c r="R1337">
        <v>60</v>
      </c>
      <c r="S1337">
        <v>89</v>
      </c>
      <c r="T1337" s="1">
        <v>45433</v>
      </c>
      <c r="U1337" s="1" t="str">
        <f t="shared" si="60"/>
        <v>Yes</v>
      </c>
      <c r="V1337">
        <v>2</v>
      </c>
      <c r="W1337" t="s">
        <v>487</v>
      </c>
      <c r="X1337" t="s">
        <v>495</v>
      </c>
      <c r="Y1337" t="str">
        <f t="shared" si="61"/>
        <v>Emergency</v>
      </c>
      <c r="Z1337" t="s">
        <v>489</v>
      </c>
      <c r="AC1337" t="s">
        <v>490</v>
      </c>
      <c r="AD1337">
        <v>104.3</v>
      </c>
      <c r="AE1337">
        <v>0</v>
      </c>
      <c r="AF1337" t="str">
        <f t="shared" si="62"/>
        <v>May</v>
      </c>
    </row>
    <row r="1338" spans="1:32" x14ac:dyDescent="0.25">
      <c r="A1338" s="1">
        <v>45425</v>
      </c>
      <c r="B1338">
        <v>817</v>
      </c>
      <c r="C1338">
        <v>5</v>
      </c>
      <c r="D1338">
        <v>4</v>
      </c>
      <c r="E1338">
        <v>2</v>
      </c>
      <c r="F1338">
        <v>1</v>
      </c>
      <c r="G1338">
        <v>2</v>
      </c>
      <c r="H1338">
        <f>VLOOKUP(B1338, patient!A:E, 5, FALSE)</f>
        <v>24</v>
      </c>
      <c r="I1338" t="str">
        <f>VLOOKUP(H1338, city!A:B, 2, FALSE)</f>
        <v>Liverpool</v>
      </c>
      <c r="J1338" t="str">
        <f>VLOOKUP(E1338, diagnosis!A:B, 2, FALSE)</f>
        <v>Asthma</v>
      </c>
      <c r="K1338" t="str">
        <f>VLOOKUP(D1338, department!A:B, 2, FALSE)</f>
        <v>Orthopedics</v>
      </c>
      <c r="L1338" t="str">
        <f>VLOOKUP(C1338, provider!A:B, 2, FALSE)</f>
        <v>Dr. Sade Kikiola</v>
      </c>
      <c r="M1338" t="str">
        <f>VLOOKUP(G1338, insurance!A:B, 2, FALSE)</f>
        <v>AXA</v>
      </c>
      <c r="N1338">
        <f>VLOOKUP(B1338, patient!A:D, 4, FALSE)</f>
        <v>50</v>
      </c>
      <c r="O1338" t="str">
        <f>VLOOKUP(B1338, patient!A:C, 3, FALSE)</f>
        <v>Female</v>
      </c>
      <c r="P1338" t="str">
        <f>VLOOKUP(B1338, patient!A:F, 6, FALSE)</f>
        <v>Other</v>
      </c>
      <c r="Q1338" t="s">
        <v>491</v>
      </c>
      <c r="R1338">
        <v>717</v>
      </c>
      <c r="S1338">
        <v>80</v>
      </c>
      <c r="U1338" s="1" t="str">
        <f t="shared" si="60"/>
        <v>No</v>
      </c>
      <c r="V1338">
        <v>1</v>
      </c>
      <c r="W1338" t="s">
        <v>487</v>
      </c>
      <c r="X1338" t="s">
        <v>488</v>
      </c>
      <c r="Y1338" t="str">
        <f t="shared" si="61"/>
        <v>Scheduled</v>
      </c>
      <c r="Z1338" t="s">
        <v>489</v>
      </c>
      <c r="AC1338" t="s">
        <v>493</v>
      </c>
      <c r="AD1338">
        <v>578.9</v>
      </c>
      <c r="AE1338">
        <v>30</v>
      </c>
      <c r="AF1338" t="str">
        <f t="shared" si="62"/>
        <v>May</v>
      </c>
    </row>
    <row r="1339" spans="1:32" x14ac:dyDescent="0.25">
      <c r="A1339" s="1">
        <v>45425</v>
      </c>
      <c r="B1339">
        <v>1369</v>
      </c>
      <c r="C1339">
        <v>5</v>
      </c>
      <c r="D1339">
        <v>1</v>
      </c>
      <c r="E1339">
        <v>3</v>
      </c>
      <c r="F1339">
        <v>2</v>
      </c>
      <c r="G1339">
        <v>2</v>
      </c>
      <c r="H1339">
        <f>VLOOKUP(B1339, patient!A:E, 5, FALSE)</f>
        <v>10</v>
      </c>
      <c r="I1339" t="str">
        <f>VLOOKUP(H1339, city!A:B, 2, FALSE)</f>
        <v>Edinburgh</v>
      </c>
      <c r="J1339" t="str">
        <f>VLOOKUP(E1339, diagnosis!A:B, 2, FALSE)</f>
        <v>Fracture</v>
      </c>
      <c r="K1339" t="str">
        <f>VLOOKUP(D1339, department!A:B, 2, FALSE)</f>
        <v>Cardiology</v>
      </c>
      <c r="L1339" t="str">
        <f>VLOOKUP(C1339, provider!A:B, 2, FALSE)</f>
        <v>Dr. Sade Kikiola</v>
      </c>
      <c r="M1339" t="str">
        <f>VLOOKUP(G1339, insurance!A:B, 2, FALSE)</f>
        <v>AXA</v>
      </c>
      <c r="N1339">
        <f>VLOOKUP(B1339, patient!A:D, 4, FALSE)</f>
        <v>37</v>
      </c>
      <c r="O1339" t="str">
        <f>VLOOKUP(B1339, patient!A:C, 3, FALSE)</f>
        <v>Male</v>
      </c>
      <c r="P1339" t="str">
        <f>VLOOKUP(B1339, patient!A:F, 6, FALSE)</f>
        <v>Black</v>
      </c>
      <c r="Q1339" t="s">
        <v>486</v>
      </c>
      <c r="R1339">
        <v>800</v>
      </c>
      <c r="S1339">
        <v>130</v>
      </c>
      <c r="T1339" s="1">
        <v>45449</v>
      </c>
      <c r="U1339" s="1" t="str">
        <f t="shared" si="60"/>
        <v>Yes</v>
      </c>
      <c r="V1339">
        <v>2</v>
      </c>
      <c r="W1339" t="s">
        <v>487</v>
      </c>
      <c r="X1339" t="s">
        <v>495</v>
      </c>
      <c r="Y1339" t="str">
        <f t="shared" si="61"/>
        <v>Emergency</v>
      </c>
      <c r="Z1339" t="s">
        <v>489</v>
      </c>
      <c r="AC1339" t="s">
        <v>490</v>
      </c>
      <c r="AD1339">
        <v>651</v>
      </c>
      <c r="AE1339">
        <v>0</v>
      </c>
      <c r="AF1339" t="str">
        <f t="shared" si="62"/>
        <v>May</v>
      </c>
    </row>
    <row r="1340" spans="1:32" x14ac:dyDescent="0.25">
      <c r="A1340" s="1">
        <v>45425</v>
      </c>
      <c r="B1340">
        <v>3650</v>
      </c>
      <c r="C1340">
        <v>4</v>
      </c>
      <c r="D1340">
        <v>1</v>
      </c>
      <c r="E1340">
        <v>4</v>
      </c>
      <c r="F1340">
        <v>4</v>
      </c>
      <c r="G1340">
        <v>3</v>
      </c>
      <c r="H1340">
        <f>VLOOKUP(B1340, patient!A:E, 5, FALSE)</f>
        <v>3</v>
      </c>
      <c r="I1340" t="str">
        <f>VLOOKUP(H1340, city!A:B, 2, FALSE)</f>
        <v>Birmingham</v>
      </c>
      <c r="J1340" t="str">
        <f>VLOOKUP(E1340, diagnosis!A:B, 2, FALSE)</f>
        <v>Hypertension</v>
      </c>
      <c r="K1340" t="str">
        <f>VLOOKUP(D1340, department!A:B, 2, FALSE)</f>
        <v>Cardiology</v>
      </c>
      <c r="L1340" t="str">
        <f>VLOOKUP(C1340, provider!A:B, 2, FALSE)</f>
        <v>Dr. Ravi Patel</v>
      </c>
      <c r="M1340" t="str">
        <f>VLOOKUP(G1340, insurance!A:B, 2, FALSE)</f>
        <v>Allianz</v>
      </c>
      <c r="N1340">
        <f>VLOOKUP(B1340, patient!A:D, 4, FALSE)</f>
        <v>66</v>
      </c>
      <c r="O1340" t="str">
        <f>VLOOKUP(B1340, patient!A:C, 3, FALSE)</f>
        <v>Female</v>
      </c>
      <c r="P1340" t="str">
        <f>VLOOKUP(B1340, patient!A:F, 6, FALSE)</f>
        <v>Black</v>
      </c>
      <c r="Q1340" t="s">
        <v>486</v>
      </c>
      <c r="R1340">
        <v>508</v>
      </c>
      <c r="S1340">
        <v>196</v>
      </c>
      <c r="U1340" s="1" t="str">
        <f t="shared" si="60"/>
        <v>No</v>
      </c>
      <c r="V1340">
        <v>1</v>
      </c>
      <c r="W1340" t="s">
        <v>494</v>
      </c>
      <c r="X1340" t="s">
        <v>495</v>
      </c>
      <c r="Y1340" t="str">
        <f t="shared" si="61"/>
        <v>Emergency</v>
      </c>
      <c r="Z1340" t="s">
        <v>489</v>
      </c>
      <c r="AC1340" t="s">
        <v>496</v>
      </c>
      <c r="AD1340">
        <v>527.79999999999995</v>
      </c>
      <c r="AE1340">
        <v>50</v>
      </c>
      <c r="AF1340" t="str">
        <f t="shared" si="62"/>
        <v>May</v>
      </c>
    </row>
    <row r="1341" spans="1:32" x14ac:dyDescent="0.25">
      <c r="A1341" s="1">
        <v>45425</v>
      </c>
      <c r="B1341">
        <v>269</v>
      </c>
      <c r="C1341">
        <v>5</v>
      </c>
      <c r="D1341">
        <v>4</v>
      </c>
      <c r="E1341">
        <v>5</v>
      </c>
      <c r="F1341">
        <v>3</v>
      </c>
      <c r="G1341">
        <v>1</v>
      </c>
      <c r="H1341">
        <f>VLOOKUP(B1341, patient!A:E, 5, FALSE)</f>
        <v>9</v>
      </c>
      <c r="I1341" t="str">
        <f>VLOOKUP(H1341, city!A:B, 2, FALSE)</f>
        <v>Edinburgh</v>
      </c>
      <c r="J1341" t="str">
        <f>VLOOKUP(E1341, diagnosis!A:B, 2, FALSE)</f>
        <v>Migraine</v>
      </c>
      <c r="K1341" t="str">
        <f>VLOOKUP(D1341, department!A:B, 2, FALSE)</f>
        <v>Orthopedics</v>
      </c>
      <c r="L1341" t="str">
        <f>VLOOKUP(C1341, provider!A:B, 2, FALSE)</f>
        <v>Dr. Sade Kikiola</v>
      </c>
      <c r="M1341" t="str">
        <f>VLOOKUP(G1341, insurance!A:B, 2, FALSE)</f>
        <v>Aviva</v>
      </c>
      <c r="N1341">
        <f>VLOOKUP(B1341, patient!A:D, 4, FALSE)</f>
        <v>29</v>
      </c>
      <c r="O1341" t="str">
        <f>VLOOKUP(B1341, patient!A:C, 3, FALSE)</f>
        <v>Male</v>
      </c>
      <c r="P1341" t="str">
        <f>VLOOKUP(B1341, patient!A:F, 6, FALSE)</f>
        <v>Hispanic</v>
      </c>
      <c r="Q1341" t="s">
        <v>492</v>
      </c>
      <c r="R1341">
        <v>653</v>
      </c>
      <c r="S1341">
        <v>102</v>
      </c>
      <c r="U1341" s="1" t="str">
        <f t="shared" si="60"/>
        <v>No</v>
      </c>
      <c r="V1341">
        <v>2</v>
      </c>
      <c r="W1341" t="s">
        <v>494</v>
      </c>
      <c r="X1341" t="s">
        <v>495</v>
      </c>
      <c r="Y1341" t="str">
        <f t="shared" si="61"/>
        <v>Emergency</v>
      </c>
      <c r="Z1341" t="s">
        <v>489</v>
      </c>
      <c r="AC1341" t="s">
        <v>498</v>
      </c>
      <c r="AD1341">
        <v>535.5</v>
      </c>
      <c r="AE1341">
        <v>10</v>
      </c>
      <c r="AF1341" t="str">
        <f t="shared" si="62"/>
        <v>May</v>
      </c>
    </row>
    <row r="1342" spans="1:32" x14ac:dyDescent="0.25">
      <c r="A1342" s="1">
        <v>45426</v>
      </c>
      <c r="B1342">
        <v>727</v>
      </c>
      <c r="C1342">
        <v>5</v>
      </c>
      <c r="D1342">
        <v>4</v>
      </c>
      <c r="E1342">
        <v>1</v>
      </c>
      <c r="F1342">
        <v>3</v>
      </c>
      <c r="G1342">
        <v>1</v>
      </c>
      <c r="H1342">
        <f>VLOOKUP(B1342, patient!A:E, 5, FALSE)</f>
        <v>11</v>
      </c>
      <c r="I1342" t="str">
        <f>VLOOKUP(H1342, city!A:B, 2, FALSE)</f>
        <v>Edinburgh</v>
      </c>
      <c r="J1342" t="str">
        <f>VLOOKUP(E1342, diagnosis!A:B, 2, FALSE)</f>
        <v>Appendicitis</v>
      </c>
      <c r="K1342" t="str">
        <f>VLOOKUP(D1342, department!A:B, 2, FALSE)</f>
        <v>Orthopedics</v>
      </c>
      <c r="L1342" t="str">
        <f>VLOOKUP(C1342, provider!A:B, 2, FALSE)</f>
        <v>Dr. Sade Kikiola</v>
      </c>
      <c r="M1342" t="str">
        <f>VLOOKUP(G1342, insurance!A:B, 2, FALSE)</f>
        <v>Aviva</v>
      </c>
      <c r="N1342">
        <f>VLOOKUP(B1342, patient!A:D, 4, FALSE)</f>
        <v>64</v>
      </c>
      <c r="O1342" t="str">
        <f>VLOOKUP(B1342, patient!A:C, 3, FALSE)</f>
        <v>Male</v>
      </c>
      <c r="P1342" t="str">
        <f>VLOOKUP(B1342, patient!A:F, 6, FALSE)</f>
        <v>Asian</v>
      </c>
      <c r="Q1342" t="s">
        <v>486</v>
      </c>
      <c r="R1342">
        <v>547</v>
      </c>
      <c r="S1342">
        <v>43</v>
      </c>
      <c r="U1342" s="1" t="str">
        <f t="shared" si="60"/>
        <v>No</v>
      </c>
      <c r="V1342">
        <v>1</v>
      </c>
      <c r="W1342" t="s">
        <v>494</v>
      </c>
      <c r="X1342" t="s">
        <v>495</v>
      </c>
      <c r="Y1342" t="str">
        <f t="shared" si="61"/>
        <v>Emergency</v>
      </c>
      <c r="Z1342" t="s">
        <v>489</v>
      </c>
      <c r="AC1342" t="s">
        <v>498</v>
      </c>
      <c r="AD1342">
        <v>420</v>
      </c>
      <c r="AE1342">
        <v>10</v>
      </c>
      <c r="AF1342" t="str">
        <f t="shared" si="62"/>
        <v>May</v>
      </c>
    </row>
    <row r="1343" spans="1:32" x14ac:dyDescent="0.25">
      <c r="A1343" s="1">
        <v>45426</v>
      </c>
      <c r="B1343">
        <v>4330</v>
      </c>
      <c r="C1343">
        <v>4</v>
      </c>
      <c r="D1343">
        <v>4</v>
      </c>
      <c r="E1343">
        <v>3</v>
      </c>
      <c r="F1343">
        <v>3</v>
      </c>
      <c r="G1343">
        <v>1</v>
      </c>
      <c r="H1343">
        <f>VLOOKUP(B1343, patient!A:E, 5, FALSE)</f>
        <v>17</v>
      </c>
      <c r="I1343" t="str">
        <f>VLOOKUP(H1343, city!A:B, 2, FALSE)</f>
        <v>Leeds</v>
      </c>
      <c r="J1343" t="str">
        <f>VLOOKUP(E1343, diagnosis!A:B, 2, FALSE)</f>
        <v>Fracture</v>
      </c>
      <c r="K1343" t="str">
        <f>VLOOKUP(D1343, department!A:B, 2, FALSE)</f>
        <v>Orthopedics</v>
      </c>
      <c r="L1343" t="str">
        <f>VLOOKUP(C1343, provider!A:B, 2, FALSE)</f>
        <v>Dr. Ravi Patel</v>
      </c>
      <c r="M1343" t="str">
        <f>VLOOKUP(G1343, insurance!A:B, 2, FALSE)</f>
        <v>Aviva</v>
      </c>
      <c r="N1343">
        <f>VLOOKUP(B1343, patient!A:D, 4, FALSE)</f>
        <v>18</v>
      </c>
      <c r="O1343" t="str">
        <f>VLOOKUP(B1343, patient!A:C, 3, FALSE)</f>
        <v>Female</v>
      </c>
      <c r="P1343" t="str">
        <f>VLOOKUP(B1343, patient!A:F, 6, FALSE)</f>
        <v>Black</v>
      </c>
      <c r="Q1343" t="s">
        <v>486</v>
      </c>
      <c r="R1343">
        <v>317</v>
      </c>
      <c r="S1343">
        <v>70</v>
      </c>
      <c r="T1343" s="1">
        <v>45441</v>
      </c>
      <c r="U1343" s="1" t="str">
        <f t="shared" si="60"/>
        <v>Yes</v>
      </c>
      <c r="V1343">
        <v>2</v>
      </c>
      <c r="W1343" t="s">
        <v>492</v>
      </c>
      <c r="X1343" t="s">
        <v>488</v>
      </c>
      <c r="Y1343" t="str">
        <f t="shared" si="61"/>
        <v>Scheduled</v>
      </c>
      <c r="Z1343" t="s">
        <v>489</v>
      </c>
      <c r="AC1343" t="s">
        <v>490</v>
      </c>
      <c r="AD1343">
        <v>270.89999999999998</v>
      </c>
      <c r="AE1343">
        <v>0</v>
      </c>
      <c r="AF1343" t="str">
        <f t="shared" si="62"/>
        <v>May</v>
      </c>
    </row>
    <row r="1344" spans="1:32" x14ac:dyDescent="0.25">
      <c r="A1344" s="1">
        <v>45426</v>
      </c>
      <c r="B1344">
        <v>3446</v>
      </c>
      <c r="C1344">
        <v>5</v>
      </c>
      <c r="D1344">
        <v>2</v>
      </c>
      <c r="E1344">
        <v>5</v>
      </c>
      <c r="F1344">
        <v>4</v>
      </c>
      <c r="G1344">
        <v>1</v>
      </c>
      <c r="H1344">
        <f>VLOOKUP(B1344, patient!A:E, 5, FALSE)</f>
        <v>34</v>
      </c>
      <c r="I1344" t="str">
        <f>VLOOKUP(H1344, city!A:B, 2, FALSE)</f>
        <v>Newcastle</v>
      </c>
      <c r="J1344" t="str">
        <f>VLOOKUP(E1344, diagnosis!A:B, 2, FALSE)</f>
        <v>Migraine</v>
      </c>
      <c r="K1344" t="str">
        <f>VLOOKUP(D1344, department!A:B, 2, FALSE)</f>
        <v>General Surgery</v>
      </c>
      <c r="L1344" t="str">
        <f>VLOOKUP(C1344, provider!A:B, 2, FALSE)</f>
        <v>Dr. Sade Kikiola</v>
      </c>
      <c r="M1344" t="str">
        <f>VLOOKUP(G1344, insurance!A:B, 2, FALSE)</f>
        <v>Aviva</v>
      </c>
      <c r="N1344">
        <f>VLOOKUP(B1344, patient!A:D, 4, FALSE)</f>
        <v>43</v>
      </c>
      <c r="O1344" t="str">
        <f>VLOOKUP(B1344, patient!A:C, 3, FALSE)</f>
        <v>Male</v>
      </c>
      <c r="P1344" t="str">
        <f>VLOOKUP(B1344, patient!A:F, 6, FALSE)</f>
        <v>Other</v>
      </c>
      <c r="Q1344" t="s">
        <v>492</v>
      </c>
      <c r="R1344">
        <v>811</v>
      </c>
      <c r="S1344">
        <v>189</v>
      </c>
      <c r="U1344" s="1" t="str">
        <f t="shared" si="60"/>
        <v>No</v>
      </c>
      <c r="V1344">
        <v>1</v>
      </c>
      <c r="W1344" t="s">
        <v>494</v>
      </c>
      <c r="X1344" t="s">
        <v>495</v>
      </c>
      <c r="Y1344" t="str">
        <f t="shared" si="61"/>
        <v>Emergency</v>
      </c>
      <c r="Z1344" t="s">
        <v>489</v>
      </c>
      <c r="AC1344" t="s">
        <v>498</v>
      </c>
      <c r="AD1344">
        <v>707</v>
      </c>
      <c r="AE1344">
        <v>10</v>
      </c>
      <c r="AF1344" t="str">
        <f t="shared" si="62"/>
        <v>May</v>
      </c>
    </row>
    <row r="1345" spans="1:32" x14ac:dyDescent="0.25">
      <c r="A1345" s="1">
        <v>45426</v>
      </c>
      <c r="B1345">
        <v>2308</v>
      </c>
      <c r="C1345">
        <v>5</v>
      </c>
      <c r="D1345">
        <v>4</v>
      </c>
      <c r="E1345">
        <v>1</v>
      </c>
      <c r="F1345">
        <v>3</v>
      </c>
      <c r="G1345">
        <v>3</v>
      </c>
      <c r="H1345">
        <f>VLOOKUP(B1345, patient!A:E, 5, FALSE)</f>
        <v>20</v>
      </c>
      <c r="I1345" t="str">
        <f>VLOOKUP(H1345, city!A:B, 2, FALSE)</f>
        <v>Leeds</v>
      </c>
      <c r="J1345" t="str">
        <f>VLOOKUP(E1345, diagnosis!A:B, 2, FALSE)</f>
        <v>Appendicitis</v>
      </c>
      <c r="K1345" t="str">
        <f>VLOOKUP(D1345, department!A:B, 2, FALSE)</f>
        <v>Orthopedics</v>
      </c>
      <c r="L1345" t="str">
        <f>VLOOKUP(C1345, provider!A:B, 2, FALSE)</f>
        <v>Dr. Sade Kikiola</v>
      </c>
      <c r="M1345" t="str">
        <f>VLOOKUP(G1345, insurance!A:B, 2, FALSE)</f>
        <v>Allianz</v>
      </c>
      <c r="N1345">
        <f>VLOOKUP(B1345, patient!A:D, 4, FALSE)</f>
        <v>31</v>
      </c>
      <c r="O1345" t="str">
        <f>VLOOKUP(B1345, patient!A:C, 3, FALSE)</f>
        <v>Male</v>
      </c>
      <c r="P1345" t="str">
        <f>VLOOKUP(B1345, patient!A:F, 6, FALSE)</f>
        <v>Other</v>
      </c>
      <c r="Q1345" t="s">
        <v>486</v>
      </c>
      <c r="R1345">
        <v>285</v>
      </c>
      <c r="S1345">
        <v>166</v>
      </c>
      <c r="T1345" s="1">
        <v>45433</v>
      </c>
      <c r="U1345" s="1" t="str">
        <f t="shared" si="60"/>
        <v>Yes</v>
      </c>
      <c r="V1345">
        <v>2</v>
      </c>
      <c r="W1345" t="s">
        <v>492</v>
      </c>
      <c r="X1345" t="s">
        <v>495</v>
      </c>
      <c r="Y1345" t="str">
        <f t="shared" si="61"/>
        <v>Emergency</v>
      </c>
      <c r="Z1345" t="s">
        <v>489</v>
      </c>
      <c r="AC1345" t="s">
        <v>490</v>
      </c>
      <c r="AD1345">
        <v>315.7</v>
      </c>
      <c r="AE1345">
        <v>0</v>
      </c>
      <c r="AF1345" t="str">
        <f t="shared" si="62"/>
        <v>May</v>
      </c>
    </row>
    <row r="1346" spans="1:32" x14ac:dyDescent="0.25">
      <c r="A1346" s="1">
        <v>45426</v>
      </c>
      <c r="B1346">
        <v>200</v>
      </c>
      <c r="C1346">
        <v>4</v>
      </c>
      <c r="D1346">
        <v>5</v>
      </c>
      <c r="E1346">
        <v>1</v>
      </c>
      <c r="F1346">
        <v>1</v>
      </c>
      <c r="G1346">
        <v>2</v>
      </c>
      <c r="H1346">
        <f>VLOOKUP(B1346, patient!A:E, 5, FALSE)</f>
        <v>3</v>
      </c>
      <c r="I1346" t="str">
        <f>VLOOKUP(H1346, city!A:B, 2, FALSE)</f>
        <v>Birmingham</v>
      </c>
      <c r="J1346" t="str">
        <f>VLOOKUP(E1346, diagnosis!A:B, 2, FALSE)</f>
        <v>Appendicitis</v>
      </c>
      <c r="K1346" t="str">
        <f>VLOOKUP(D1346, department!A:B, 2, FALSE)</f>
        <v>Pediatrics</v>
      </c>
      <c r="L1346" t="str">
        <f>VLOOKUP(C1346, provider!A:B, 2, FALSE)</f>
        <v>Dr. Ravi Patel</v>
      </c>
      <c r="M1346" t="str">
        <f>VLOOKUP(G1346, insurance!A:B, 2, FALSE)</f>
        <v>AXA</v>
      </c>
      <c r="N1346">
        <f>VLOOKUP(B1346, patient!A:D, 4, FALSE)</f>
        <v>55</v>
      </c>
      <c r="O1346" t="str">
        <f>VLOOKUP(B1346, patient!A:C, 3, FALSE)</f>
        <v>Female</v>
      </c>
      <c r="P1346" t="str">
        <f>VLOOKUP(B1346, patient!A:F, 6, FALSE)</f>
        <v>Other</v>
      </c>
      <c r="Q1346" t="s">
        <v>486</v>
      </c>
      <c r="R1346">
        <v>699</v>
      </c>
      <c r="S1346">
        <v>81</v>
      </c>
      <c r="T1346" s="1">
        <v>45448</v>
      </c>
      <c r="U1346" s="1" t="str">
        <f t="shared" si="60"/>
        <v>Yes</v>
      </c>
      <c r="V1346">
        <v>1</v>
      </c>
      <c r="W1346" t="s">
        <v>494</v>
      </c>
      <c r="X1346" t="s">
        <v>488</v>
      </c>
      <c r="Y1346" t="str">
        <f t="shared" si="61"/>
        <v>Scheduled</v>
      </c>
      <c r="Z1346" t="s">
        <v>489</v>
      </c>
      <c r="AC1346" t="s">
        <v>490</v>
      </c>
      <c r="AD1346">
        <v>546</v>
      </c>
      <c r="AE1346">
        <v>0</v>
      </c>
      <c r="AF1346" t="str">
        <f t="shared" si="62"/>
        <v>May</v>
      </c>
    </row>
    <row r="1347" spans="1:32" x14ac:dyDescent="0.25">
      <c r="A1347" s="1">
        <v>45426</v>
      </c>
      <c r="B1347">
        <v>3887</v>
      </c>
      <c r="C1347">
        <v>5</v>
      </c>
      <c r="D1347">
        <v>3</v>
      </c>
      <c r="E1347">
        <v>1</v>
      </c>
      <c r="F1347">
        <v>3</v>
      </c>
      <c r="G1347">
        <v>2</v>
      </c>
      <c r="H1347">
        <f>VLOOKUP(B1347, patient!A:E, 5, FALSE)</f>
        <v>35</v>
      </c>
      <c r="I1347" t="str">
        <f>VLOOKUP(H1347, city!A:B, 2, FALSE)</f>
        <v>Newcastle</v>
      </c>
      <c r="J1347" t="str">
        <f>VLOOKUP(E1347, diagnosis!A:B, 2, FALSE)</f>
        <v>Appendicitis</v>
      </c>
      <c r="K1347" t="str">
        <f>VLOOKUP(D1347, department!A:B, 2, FALSE)</f>
        <v>Neurology</v>
      </c>
      <c r="L1347" t="str">
        <f>VLOOKUP(C1347, provider!A:B, 2, FALSE)</f>
        <v>Dr. Sade Kikiola</v>
      </c>
      <c r="M1347" t="str">
        <f>VLOOKUP(G1347, insurance!A:B, 2, FALSE)</f>
        <v>AXA</v>
      </c>
      <c r="N1347">
        <f>VLOOKUP(B1347, patient!A:D, 4, FALSE)</f>
        <v>54</v>
      </c>
      <c r="O1347" t="str">
        <f>VLOOKUP(B1347, patient!A:C, 3, FALSE)</f>
        <v>Male</v>
      </c>
      <c r="P1347" t="str">
        <f>VLOOKUP(B1347, patient!A:F, 6, FALSE)</f>
        <v>White</v>
      </c>
      <c r="Q1347" t="s">
        <v>492</v>
      </c>
      <c r="R1347">
        <v>114</v>
      </c>
      <c r="S1347">
        <v>86</v>
      </c>
      <c r="U1347" s="1" t="str">
        <f t="shared" ref="U1347:U1410" si="63">IF(T1347&lt;&gt;"", "Yes", "No")</f>
        <v>No</v>
      </c>
      <c r="V1347">
        <v>2</v>
      </c>
      <c r="W1347" t="s">
        <v>487</v>
      </c>
      <c r="X1347" t="s">
        <v>495</v>
      </c>
      <c r="Y1347" t="str">
        <f t="shared" ref="Y1347:Y1410" si="64">IF(TRIM(X1347)="yes", "Emergency", "Scheduled")</f>
        <v>Emergency</v>
      </c>
      <c r="Z1347" t="s">
        <v>489</v>
      </c>
      <c r="AC1347" t="s">
        <v>498</v>
      </c>
      <c r="AD1347">
        <v>147</v>
      </c>
      <c r="AE1347">
        <v>10</v>
      </c>
      <c r="AF1347" t="str">
        <f t="shared" ref="AF1347:AF1410" si="65">TEXT(A1347, "mmm")</f>
        <v>May</v>
      </c>
    </row>
    <row r="1348" spans="1:32" x14ac:dyDescent="0.25">
      <c r="A1348" s="1">
        <v>45426</v>
      </c>
      <c r="B1348">
        <v>881</v>
      </c>
      <c r="C1348">
        <v>5</v>
      </c>
      <c r="D1348">
        <v>3</v>
      </c>
      <c r="E1348">
        <v>2</v>
      </c>
      <c r="F1348">
        <v>3</v>
      </c>
      <c r="G1348">
        <v>3</v>
      </c>
      <c r="H1348">
        <f>VLOOKUP(B1348, patient!A:E, 5, FALSE)</f>
        <v>10</v>
      </c>
      <c r="I1348" t="str">
        <f>VLOOKUP(H1348, city!A:B, 2, FALSE)</f>
        <v>Edinburgh</v>
      </c>
      <c r="J1348" t="str">
        <f>VLOOKUP(E1348, diagnosis!A:B, 2, FALSE)</f>
        <v>Asthma</v>
      </c>
      <c r="K1348" t="str">
        <f>VLOOKUP(D1348, department!A:B, 2, FALSE)</f>
        <v>Neurology</v>
      </c>
      <c r="L1348" t="str">
        <f>VLOOKUP(C1348, provider!A:B, 2, FALSE)</f>
        <v>Dr. Sade Kikiola</v>
      </c>
      <c r="M1348" t="str">
        <f>VLOOKUP(G1348, insurance!A:B, 2, FALSE)</f>
        <v>Allianz</v>
      </c>
      <c r="N1348">
        <f>VLOOKUP(B1348, patient!A:D, 4, FALSE)</f>
        <v>79</v>
      </c>
      <c r="O1348" t="str">
        <f>VLOOKUP(B1348, patient!A:C, 3, FALSE)</f>
        <v>Male</v>
      </c>
      <c r="P1348" t="str">
        <f>VLOOKUP(B1348, patient!A:F, 6, FALSE)</f>
        <v>White</v>
      </c>
      <c r="Q1348" t="s">
        <v>486</v>
      </c>
      <c r="R1348">
        <v>617</v>
      </c>
      <c r="S1348">
        <v>49</v>
      </c>
      <c r="T1348" s="1">
        <v>45444</v>
      </c>
      <c r="U1348" s="1" t="str">
        <f t="shared" si="63"/>
        <v>Yes</v>
      </c>
      <c r="V1348">
        <v>1</v>
      </c>
      <c r="W1348" t="s">
        <v>494</v>
      </c>
      <c r="X1348" t="s">
        <v>495</v>
      </c>
      <c r="Y1348" t="str">
        <f t="shared" si="64"/>
        <v>Emergency</v>
      </c>
      <c r="Z1348" t="s">
        <v>489</v>
      </c>
      <c r="AC1348" t="s">
        <v>490</v>
      </c>
      <c r="AD1348">
        <v>466.2</v>
      </c>
      <c r="AE1348">
        <v>0</v>
      </c>
      <c r="AF1348" t="str">
        <f t="shared" si="65"/>
        <v>May</v>
      </c>
    </row>
    <row r="1349" spans="1:32" x14ac:dyDescent="0.25">
      <c r="A1349" s="1">
        <v>45426</v>
      </c>
      <c r="B1349">
        <v>3409</v>
      </c>
      <c r="C1349">
        <v>4</v>
      </c>
      <c r="D1349">
        <v>5</v>
      </c>
      <c r="E1349">
        <v>4</v>
      </c>
      <c r="F1349">
        <v>3</v>
      </c>
      <c r="G1349">
        <v>2</v>
      </c>
      <c r="H1349">
        <f>VLOOKUP(B1349, patient!A:E, 5, FALSE)</f>
        <v>16</v>
      </c>
      <c r="I1349" t="str">
        <f>VLOOKUP(H1349, city!A:B, 2, FALSE)</f>
        <v>Glasgow</v>
      </c>
      <c r="J1349" t="str">
        <f>VLOOKUP(E1349, diagnosis!A:B, 2, FALSE)</f>
        <v>Hypertension</v>
      </c>
      <c r="K1349" t="str">
        <f>VLOOKUP(D1349, department!A:B, 2, FALSE)</f>
        <v>Pediatrics</v>
      </c>
      <c r="L1349" t="str">
        <f>VLOOKUP(C1349, provider!A:B, 2, FALSE)</f>
        <v>Dr. Ravi Patel</v>
      </c>
      <c r="M1349" t="str">
        <f>VLOOKUP(G1349, insurance!A:B, 2, FALSE)</f>
        <v>AXA</v>
      </c>
      <c r="N1349">
        <f>VLOOKUP(B1349, patient!A:D, 4, FALSE)</f>
        <v>28</v>
      </c>
      <c r="O1349" t="str">
        <f>VLOOKUP(B1349, patient!A:C, 3, FALSE)</f>
        <v>Male</v>
      </c>
      <c r="P1349" t="str">
        <f>VLOOKUP(B1349, patient!A:F, 6, FALSE)</f>
        <v>Other</v>
      </c>
      <c r="Q1349" t="s">
        <v>491</v>
      </c>
      <c r="R1349">
        <v>249</v>
      </c>
      <c r="S1349">
        <v>126</v>
      </c>
      <c r="U1349" s="1" t="str">
        <f t="shared" si="63"/>
        <v>No</v>
      </c>
      <c r="V1349">
        <v>2</v>
      </c>
      <c r="W1349" t="s">
        <v>492</v>
      </c>
      <c r="X1349" t="s">
        <v>488</v>
      </c>
      <c r="Y1349" t="str">
        <f t="shared" si="64"/>
        <v>Scheduled</v>
      </c>
      <c r="Z1349" t="s">
        <v>489</v>
      </c>
      <c r="AC1349" t="s">
        <v>493</v>
      </c>
      <c r="AD1349">
        <v>283.5</v>
      </c>
      <c r="AE1349">
        <v>30</v>
      </c>
      <c r="AF1349" t="str">
        <f t="shared" si="65"/>
        <v>May</v>
      </c>
    </row>
    <row r="1350" spans="1:32" x14ac:dyDescent="0.25">
      <c r="A1350" s="1">
        <v>45426</v>
      </c>
      <c r="B1350">
        <v>4012</v>
      </c>
      <c r="C1350">
        <v>5</v>
      </c>
      <c r="D1350">
        <v>1</v>
      </c>
      <c r="E1350">
        <v>1</v>
      </c>
      <c r="F1350">
        <v>5</v>
      </c>
      <c r="G1350">
        <v>1</v>
      </c>
      <c r="H1350">
        <f>VLOOKUP(B1350, patient!A:E, 5, FALSE)</f>
        <v>3</v>
      </c>
      <c r="I1350" t="str">
        <f>VLOOKUP(H1350, city!A:B, 2, FALSE)</f>
        <v>Birmingham</v>
      </c>
      <c r="J1350" t="str">
        <f>VLOOKUP(E1350, diagnosis!A:B, 2, FALSE)</f>
        <v>Appendicitis</v>
      </c>
      <c r="K1350" t="str">
        <f>VLOOKUP(D1350, department!A:B, 2, FALSE)</f>
        <v>Cardiology</v>
      </c>
      <c r="L1350" t="str">
        <f>VLOOKUP(C1350, provider!A:B, 2, FALSE)</f>
        <v>Dr. Sade Kikiola</v>
      </c>
      <c r="M1350" t="str">
        <f>VLOOKUP(G1350, insurance!A:B, 2, FALSE)</f>
        <v>Aviva</v>
      </c>
      <c r="N1350">
        <f>VLOOKUP(B1350, patient!A:D, 4, FALSE)</f>
        <v>53</v>
      </c>
      <c r="O1350" t="str">
        <f>VLOOKUP(B1350, patient!A:C, 3, FALSE)</f>
        <v>Female</v>
      </c>
      <c r="P1350" t="str">
        <f>VLOOKUP(B1350, patient!A:F, 6, FALSE)</f>
        <v>Black</v>
      </c>
      <c r="Q1350" t="s">
        <v>492</v>
      </c>
      <c r="R1350">
        <v>547</v>
      </c>
      <c r="S1350">
        <v>185</v>
      </c>
      <c r="U1350" s="1" t="str">
        <f t="shared" si="63"/>
        <v>No</v>
      </c>
      <c r="V1350">
        <v>1</v>
      </c>
      <c r="W1350" t="s">
        <v>487</v>
      </c>
      <c r="X1350" t="s">
        <v>495</v>
      </c>
      <c r="Y1350" t="str">
        <f t="shared" si="64"/>
        <v>Emergency</v>
      </c>
      <c r="Z1350" t="s">
        <v>489</v>
      </c>
      <c r="AC1350" t="s">
        <v>493</v>
      </c>
      <c r="AD1350">
        <v>533.4</v>
      </c>
      <c r="AE1350">
        <v>30</v>
      </c>
      <c r="AF1350" t="str">
        <f t="shared" si="65"/>
        <v>May</v>
      </c>
    </row>
    <row r="1351" spans="1:32" x14ac:dyDescent="0.25">
      <c r="A1351" s="1">
        <v>45426</v>
      </c>
      <c r="B1351">
        <v>1122</v>
      </c>
      <c r="C1351">
        <v>5</v>
      </c>
      <c r="D1351">
        <v>1</v>
      </c>
      <c r="E1351">
        <v>2</v>
      </c>
      <c r="F1351">
        <v>3</v>
      </c>
      <c r="G1351">
        <v>3</v>
      </c>
      <c r="H1351">
        <f>VLOOKUP(B1351, patient!A:E, 5, FALSE)</f>
        <v>22</v>
      </c>
      <c r="I1351" t="str">
        <f>VLOOKUP(H1351, city!A:B, 2, FALSE)</f>
        <v>Liverpool</v>
      </c>
      <c r="J1351" t="str">
        <f>VLOOKUP(E1351, diagnosis!A:B, 2, FALSE)</f>
        <v>Asthma</v>
      </c>
      <c r="K1351" t="str">
        <f>VLOOKUP(D1351, department!A:B, 2, FALSE)</f>
        <v>Cardiology</v>
      </c>
      <c r="L1351" t="str">
        <f>VLOOKUP(C1351, provider!A:B, 2, FALSE)</f>
        <v>Dr. Sade Kikiola</v>
      </c>
      <c r="M1351" t="str">
        <f>VLOOKUP(G1351, insurance!A:B, 2, FALSE)</f>
        <v>Allianz</v>
      </c>
      <c r="N1351">
        <f>VLOOKUP(B1351, patient!A:D, 4, FALSE)</f>
        <v>30</v>
      </c>
      <c r="O1351" t="str">
        <f>VLOOKUP(B1351, patient!A:C, 3, FALSE)</f>
        <v>Female</v>
      </c>
      <c r="P1351" t="str">
        <f>VLOOKUP(B1351, patient!A:F, 6, FALSE)</f>
        <v>White</v>
      </c>
      <c r="Q1351" t="s">
        <v>486</v>
      </c>
      <c r="R1351">
        <v>475</v>
      </c>
      <c r="S1351">
        <v>153</v>
      </c>
      <c r="T1351" s="1">
        <v>45444</v>
      </c>
      <c r="U1351" s="1" t="str">
        <f t="shared" si="63"/>
        <v>Yes</v>
      </c>
      <c r="V1351">
        <v>2</v>
      </c>
      <c r="W1351" t="s">
        <v>494</v>
      </c>
      <c r="X1351" t="s">
        <v>495</v>
      </c>
      <c r="Y1351" t="str">
        <f t="shared" si="64"/>
        <v>Emergency</v>
      </c>
      <c r="Z1351" t="s">
        <v>489</v>
      </c>
      <c r="AC1351" t="s">
        <v>490</v>
      </c>
      <c r="AD1351">
        <v>439.6</v>
      </c>
      <c r="AE1351">
        <v>0</v>
      </c>
      <c r="AF1351" t="str">
        <f t="shared" si="65"/>
        <v>May</v>
      </c>
    </row>
    <row r="1352" spans="1:32" x14ac:dyDescent="0.25">
      <c r="A1352" s="1">
        <v>45427</v>
      </c>
      <c r="B1352">
        <v>4163</v>
      </c>
      <c r="C1352">
        <v>4</v>
      </c>
      <c r="D1352">
        <v>1</v>
      </c>
      <c r="E1352">
        <v>1</v>
      </c>
      <c r="F1352">
        <v>2</v>
      </c>
      <c r="G1352">
        <v>3</v>
      </c>
      <c r="H1352">
        <f>VLOOKUP(B1352, patient!A:E, 5, FALSE)</f>
        <v>23</v>
      </c>
      <c r="I1352" t="str">
        <f>VLOOKUP(H1352, city!A:B, 2, FALSE)</f>
        <v>Liverpool</v>
      </c>
      <c r="J1352" t="str">
        <f>VLOOKUP(E1352, diagnosis!A:B, 2, FALSE)</f>
        <v>Appendicitis</v>
      </c>
      <c r="K1352" t="str">
        <f>VLOOKUP(D1352, department!A:B, 2, FALSE)</f>
        <v>Cardiology</v>
      </c>
      <c r="L1352" t="str">
        <f>VLOOKUP(C1352, provider!A:B, 2, FALSE)</f>
        <v>Dr. Ravi Patel</v>
      </c>
      <c r="M1352" t="str">
        <f>VLOOKUP(G1352, insurance!A:B, 2, FALSE)</f>
        <v>Allianz</v>
      </c>
      <c r="N1352">
        <f>VLOOKUP(B1352, patient!A:D, 4, FALSE)</f>
        <v>60</v>
      </c>
      <c r="O1352" t="str">
        <f>VLOOKUP(B1352, patient!A:C, 3, FALSE)</f>
        <v>Female</v>
      </c>
      <c r="P1352" t="str">
        <f>VLOOKUP(B1352, patient!A:F, 6, FALSE)</f>
        <v>Asian</v>
      </c>
      <c r="Q1352" t="s">
        <v>491</v>
      </c>
      <c r="R1352">
        <v>632</v>
      </c>
      <c r="S1352">
        <v>130</v>
      </c>
      <c r="U1352" s="1" t="str">
        <f t="shared" si="63"/>
        <v>No</v>
      </c>
      <c r="V1352">
        <v>1</v>
      </c>
      <c r="W1352" t="s">
        <v>492</v>
      </c>
      <c r="X1352" t="s">
        <v>488</v>
      </c>
      <c r="Y1352" t="str">
        <f t="shared" si="64"/>
        <v>Scheduled</v>
      </c>
      <c r="Z1352" t="s">
        <v>489</v>
      </c>
      <c r="AC1352" t="s">
        <v>498</v>
      </c>
      <c r="AD1352">
        <v>540.4</v>
      </c>
      <c r="AE1352">
        <v>10</v>
      </c>
      <c r="AF1352" t="str">
        <f t="shared" si="65"/>
        <v>May</v>
      </c>
    </row>
    <row r="1353" spans="1:32" x14ac:dyDescent="0.25">
      <c r="A1353" s="1">
        <v>45427</v>
      </c>
      <c r="B1353">
        <v>1576</v>
      </c>
      <c r="C1353">
        <v>5</v>
      </c>
      <c r="D1353">
        <v>1</v>
      </c>
      <c r="E1353">
        <v>1</v>
      </c>
      <c r="F1353">
        <v>5</v>
      </c>
      <c r="G1353">
        <v>1</v>
      </c>
      <c r="H1353">
        <f>VLOOKUP(B1353, patient!A:E, 5, FALSE)</f>
        <v>23</v>
      </c>
      <c r="I1353" t="str">
        <f>VLOOKUP(H1353, city!A:B, 2, FALSE)</f>
        <v>Liverpool</v>
      </c>
      <c r="J1353" t="str">
        <f>VLOOKUP(E1353, diagnosis!A:B, 2, FALSE)</f>
        <v>Appendicitis</v>
      </c>
      <c r="K1353" t="str">
        <f>VLOOKUP(D1353, department!A:B, 2, FALSE)</f>
        <v>Cardiology</v>
      </c>
      <c r="L1353" t="str">
        <f>VLOOKUP(C1353, provider!A:B, 2, FALSE)</f>
        <v>Dr. Sade Kikiola</v>
      </c>
      <c r="M1353" t="str">
        <f>VLOOKUP(G1353, insurance!A:B, 2, FALSE)</f>
        <v>Aviva</v>
      </c>
      <c r="N1353">
        <f>VLOOKUP(B1353, patient!A:D, 4, FALSE)</f>
        <v>20</v>
      </c>
      <c r="O1353" t="str">
        <f>VLOOKUP(B1353, patient!A:C, 3, FALSE)</f>
        <v>Male</v>
      </c>
      <c r="P1353" t="str">
        <f>VLOOKUP(B1353, patient!A:F, 6, FALSE)</f>
        <v>Hispanic</v>
      </c>
      <c r="Q1353" t="s">
        <v>486</v>
      </c>
      <c r="R1353">
        <v>406</v>
      </c>
      <c r="S1353">
        <v>169</v>
      </c>
      <c r="T1353" s="1">
        <v>45452</v>
      </c>
      <c r="U1353" s="1" t="str">
        <f t="shared" si="63"/>
        <v>Yes</v>
      </c>
      <c r="V1353">
        <v>2</v>
      </c>
      <c r="W1353" t="s">
        <v>494</v>
      </c>
      <c r="X1353" t="s">
        <v>488</v>
      </c>
      <c r="Y1353" t="str">
        <f t="shared" si="64"/>
        <v>Scheduled</v>
      </c>
      <c r="Z1353" t="s">
        <v>489</v>
      </c>
      <c r="AC1353" t="s">
        <v>490</v>
      </c>
      <c r="AD1353">
        <v>402.5</v>
      </c>
      <c r="AE1353">
        <v>0</v>
      </c>
      <c r="AF1353" t="str">
        <f t="shared" si="65"/>
        <v>May</v>
      </c>
    </row>
    <row r="1354" spans="1:32" x14ac:dyDescent="0.25">
      <c r="A1354" s="1">
        <v>45427</v>
      </c>
      <c r="B1354">
        <v>1872</v>
      </c>
      <c r="C1354">
        <v>5</v>
      </c>
      <c r="D1354">
        <v>2</v>
      </c>
      <c r="E1354">
        <v>2</v>
      </c>
      <c r="F1354">
        <v>4</v>
      </c>
      <c r="G1354">
        <v>3</v>
      </c>
      <c r="H1354">
        <f>VLOOKUP(B1354, patient!A:E, 5, FALSE)</f>
        <v>30</v>
      </c>
      <c r="I1354" t="str">
        <f>VLOOKUP(H1354, city!A:B, 2, FALSE)</f>
        <v>Manchester</v>
      </c>
      <c r="J1354" t="str">
        <f>VLOOKUP(E1354, diagnosis!A:B, 2, FALSE)</f>
        <v>Asthma</v>
      </c>
      <c r="K1354" t="str">
        <f>VLOOKUP(D1354, department!A:B, 2, FALSE)</f>
        <v>General Surgery</v>
      </c>
      <c r="L1354" t="str">
        <f>VLOOKUP(C1354, provider!A:B, 2, FALSE)</f>
        <v>Dr. Sade Kikiola</v>
      </c>
      <c r="M1354" t="str">
        <f>VLOOKUP(G1354, insurance!A:B, 2, FALSE)</f>
        <v>Allianz</v>
      </c>
      <c r="N1354">
        <f>VLOOKUP(B1354, patient!A:D, 4, FALSE)</f>
        <v>50</v>
      </c>
      <c r="O1354" t="str">
        <f>VLOOKUP(B1354, patient!A:C, 3, FALSE)</f>
        <v>Male</v>
      </c>
      <c r="P1354" t="str">
        <f>VLOOKUP(B1354, patient!A:F, 6, FALSE)</f>
        <v>White</v>
      </c>
      <c r="Q1354" t="s">
        <v>486</v>
      </c>
      <c r="R1354">
        <v>956</v>
      </c>
      <c r="S1354">
        <v>140</v>
      </c>
      <c r="T1354" s="1">
        <v>45443</v>
      </c>
      <c r="U1354" s="1" t="str">
        <f t="shared" si="63"/>
        <v>Yes</v>
      </c>
      <c r="V1354">
        <v>1</v>
      </c>
      <c r="W1354" t="s">
        <v>487</v>
      </c>
      <c r="X1354" t="s">
        <v>495</v>
      </c>
      <c r="Y1354" t="str">
        <f t="shared" si="64"/>
        <v>Emergency</v>
      </c>
      <c r="Z1354" t="s">
        <v>489</v>
      </c>
      <c r="AC1354" t="s">
        <v>490</v>
      </c>
      <c r="AD1354">
        <v>767.2</v>
      </c>
      <c r="AE1354">
        <v>0</v>
      </c>
      <c r="AF1354" t="str">
        <f t="shared" si="65"/>
        <v>May</v>
      </c>
    </row>
    <row r="1355" spans="1:32" x14ac:dyDescent="0.25">
      <c r="A1355" s="1">
        <v>45427</v>
      </c>
      <c r="B1355">
        <v>1003</v>
      </c>
      <c r="C1355">
        <v>4</v>
      </c>
      <c r="D1355">
        <v>5</v>
      </c>
      <c r="E1355">
        <v>4</v>
      </c>
      <c r="F1355">
        <v>1</v>
      </c>
      <c r="G1355">
        <v>1</v>
      </c>
      <c r="H1355">
        <f>VLOOKUP(B1355, patient!A:E, 5, FALSE)</f>
        <v>34</v>
      </c>
      <c r="I1355" t="str">
        <f>VLOOKUP(H1355, city!A:B, 2, FALSE)</f>
        <v>Newcastle</v>
      </c>
      <c r="J1355" t="str">
        <f>VLOOKUP(E1355, diagnosis!A:B, 2, FALSE)</f>
        <v>Hypertension</v>
      </c>
      <c r="K1355" t="str">
        <f>VLOOKUP(D1355, department!A:B, 2, FALSE)</f>
        <v>Pediatrics</v>
      </c>
      <c r="L1355" t="str">
        <f>VLOOKUP(C1355, provider!A:B, 2, FALSE)</f>
        <v>Dr. Ravi Patel</v>
      </c>
      <c r="M1355" t="str">
        <f>VLOOKUP(G1355, insurance!A:B, 2, FALSE)</f>
        <v>Aviva</v>
      </c>
      <c r="N1355">
        <f>VLOOKUP(B1355, patient!A:D, 4, FALSE)</f>
        <v>23</v>
      </c>
      <c r="O1355" t="str">
        <f>VLOOKUP(B1355, patient!A:C, 3, FALSE)</f>
        <v>Male</v>
      </c>
      <c r="P1355" t="str">
        <f>VLOOKUP(B1355, patient!A:F, 6, FALSE)</f>
        <v>White</v>
      </c>
      <c r="Q1355" t="s">
        <v>486</v>
      </c>
      <c r="R1355">
        <v>612</v>
      </c>
      <c r="S1355">
        <v>30</v>
      </c>
      <c r="T1355" s="1">
        <v>45453</v>
      </c>
      <c r="U1355" s="1" t="str">
        <f t="shared" si="63"/>
        <v>Yes</v>
      </c>
      <c r="V1355">
        <v>2</v>
      </c>
      <c r="W1355" t="s">
        <v>492</v>
      </c>
      <c r="X1355" t="s">
        <v>495</v>
      </c>
      <c r="Y1355" t="str">
        <f t="shared" si="64"/>
        <v>Emergency</v>
      </c>
      <c r="Z1355" t="s">
        <v>489</v>
      </c>
      <c r="AC1355" t="s">
        <v>490</v>
      </c>
      <c r="AD1355">
        <v>449.4</v>
      </c>
      <c r="AE1355">
        <v>0</v>
      </c>
      <c r="AF1355" t="str">
        <f t="shared" si="65"/>
        <v>May</v>
      </c>
    </row>
    <row r="1356" spans="1:32" x14ac:dyDescent="0.25">
      <c r="A1356" s="1">
        <v>45427</v>
      </c>
      <c r="B1356">
        <v>4183</v>
      </c>
      <c r="C1356">
        <v>5</v>
      </c>
      <c r="D1356">
        <v>3</v>
      </c>
      <c r="E1356">
        <v>5</v>
      </c>
      <c r="F1356">
        <v>5</v>
      </c>
      <c r="G1356">
        <v>3</v>
      </c>
      <c r="H1356">
        <f>VLOOKUP(B1356, patient!A:E, 5, FALSE)</f>
        <v>9</v>
      </c>
      <c r="I1356" t="str">
        <f>VLOOKUP(H1356, city!A:B, 2, FALSE)</f>
        <v>Edinburgh</v>
      </c>
      <c r="J1356" t="str">
        <f>VLOOKUP(E1356, diagnosis!A:B, 2, FALSE)</f>
        <v>Migraine</v>
      </c>
      <c r="K1356" t="str">
        <f>VLOOKUP(D1356, department!A:B, 2, FALSE)</f>
        <v>Neurology</v>
      </c>
      <c r="L1356" t="str">
        <f>VLOOKUP(C1356, provider!A:B, 2, FALSE)</f>
        <v>Dr. Sade Kikiola</v>
      </c>
      <c r="M1356" t="str">
        <f>VLOOKUP(G1356, insurance!A:B, 2, FALSE)</f>
        <v>Allianz</v>
      </c>
      <c r="N1356">
        <f>VLOOKUP(B1356, patient!A:D, 4, FALSE)</f>
        <v>67</v>
      </c>
      <c r="O1356" t="str">
        <f>VLOOKUP(B1356, patient!A:C, 3, FALSE)</f>
        <v>Male</v>
      </c>
      <c r="P1356" t="str">
        <f>VLOOKUP(B1356, patient!A:F, 6, FALSE)</f>
        <v>Black</v>
      </c>
      <c r="Q1356" t="s">
        <v>491</v>
      </c>
      <c r="R1356">
        <v>391</v>
      </c>
      <c r="S1356">
        <v>91</v>
      </c>
      <c r="U1356" s="1" t="str">
        <f t="shared" si="63"/>
        <v>No</v>
      </c>
      <c r="V1356">
        <v>1</v>
      </c>
      <c r="W1356" t="s">
        <v>487</v>
      </c>
      <c r="X1356" t="s">
        <v>495</v>
      </c>
      <c r="Y1356" t="str">
        <f t="shared" si="64"/>
        <v>Emergency</v>
      </c>
      <c r="Z1356" t="s">
        <v>489</v>
      </c>
      <c r="AC1356" t="s">
        <v>493</v>
      </c>
      <c r="AD1356">
        <v>358.4</v>
      </c>
      <c r="AE1356">
        <v>30</v>
      </c>
      <c r="AF1356" t="str">
        <f t="shared" si="65"/>
        <v>May</v>
      </c>
    </row>
    <row r="1357" spans="1:32" x14ac:dyDescent="0.25">
      <c r="A1357" s="1">
        <v>45427</v>
      </c>
      <c r="B1357">
        <v>4703</v>
      </c>
      <c r="C1357">
        <v>5</v>
      </c>
      <c r="D1357">
        <v>5</v>
      </c>
      <c r="E1357">
        <v>3</v>
      </c>
      <c r="F1357">
        <v>1</v>
      </c>
      <c r="G1357">
        <v>2</v>
      </c>
      <c r="H1357">
        <f>VLOOKUP(B1357, patient!A:E, 5, FALSE)</f>
        <v>9</v>
      </c>
      <c r="I1357" t="str">
        <f>VLOOKUP(H1357, city!A:B, 2, FALSE)</f>
        <v>Edinburgh</v>
      </c>
      <c r="J1357" t="str">
        <f>VLOOKUP(E1357, diagnosis!A:B, 2, FALSE)</f>
        <v>Fracture</v>
      </c>
      <c r="K1357" t="str">
        <f>VLOOKUP(D1357, department!A:B, 2, FALSE)</f>
        <v>Pediatrics</v>
      </c>
      <c r="L1357" t="str">
        <f>VLOOKUP(C1357, provider!A:B, 2, FALSE)</f>
        <v>Dr. Sade Kikiola</v>
      </c>
      <c r="M1357" t="str">
        <f>VLOOKUP(G1357, insurance!A:B, 2, FALSE)</f>
        <v>AXA</v>
      </c>
      <c r="N1357">
        <f>VLOOKUP(B1357, patient!A:D, 4, FALSE)</f>
        <v>73</v>
      </c>
      <c r="O1357" t="str">
        <f>VLOOKUP(B1357, patient!A:C, 3, FALSE)</f>
        <v>Female</v>
      </c>
      <c r="P1357" t="str">
        <f>VLOOKUP(B1357, patient!A:F, 6, FALSE)</f>
        <v>Black</v>
      </c>
      <c r="Q1357" t="s">
        <v>486</v>
      </c>
      <c r="R1357">
        <v>428</v>
      </c>
      <c r="S1357">
        <v>110</v>
      </c>
      <c r="T1357" s="1">
        <v>45438</v>
      </c>
      <c r="U1357" s="1" t="str">
        <f t="shared" si="63"/>
        <v>Yes</v>
      </c>
      <c r="V1357">
        <v>2</v>
      </c>
      <c r="W1357" t="s">
        <v>492</v>
      </c>
      <c r="X1357" t="s">
        <v>488</v>
      </c>
      <c r="Y1357" t="str">
        <f t="shared" si="64"/>
        <v>Scheduled</v>
      </c>
      <c r="Z1357" t="s">
        <v>489</v>
      </c>
      <c r="AC1357" t="s">
        <v>490</v>
      </c>
      <c r="AD1357">
        <v>376.6</v>
      </c>
      <c r="AE1357">
        <v>0</v>
      </c>
      <c r="AF1357" t="str">
        <f t="shared" si="65"/>
        <v>May</v>
      </c>
    </row>
    <row r="1358" spans="1:32" x14ac:dyDescent="0.25">
      <c r="A1358" s="1">
        <v>45427</v>
      </c>
      <c r="B1358">
        <v>4622</v>
      </c>
      <c r="C1358">
        <v>4</v>
      </c>
      <c r="D1358">
        <v>3</v>
      </c>
      <c r="E1358">
        <v>1</v>
      </c>
      <c r="F1358">
        <v>5</v>
      </c>
      <c r="G1358">
        <v>1</v>
      </c>
      <c r="H1358">
        <f>VLOOKUP(B1358, patient!A:E, 5, FALSE)</f>
        <v>35</v>
      </c>
      <c r="I1358" t="str">
        <f>VLOOKUP(H1358, city!A:B, 2, FALSE)</f>
        <v>Newcastle</v>
      </c>
      <c r="J1358" t="str">
        <f>VLOOKUP(E1358, diagnosis!A:B, 2, FALSE)</f>
        <v>Appendicitis</v>
      </c>
      <c r="K1358" t="str">
        <f>VLOOKUP(D1358, department!A:B, 2, FALSE)</f>
        <v>Neurology</v>
      </c>
      <c r="L1358" t="str">
        <f>VLOOKUP(C1358, provider!A:B, 2, FALSE)</f>
        <v>Dr. Ravi Patel</v>
      </c>
      <c r="M1358" t="str">
        <f>VLOOKUP(G1358, insurance!A:B, 2, FALSE)</f>
        <v>Aviva</v>
      </c>
      <c r="N1358">
        <f>VLOOKUP(B1358, patient!A:D, 4, FALSE)</f>
        <v>27</v>
      </c>
      <c r="O1358" t="str">
        <f>VLOOKUP(B1358, patient!A:C, 3, FALSE)</f>
        <v>Male</v>
      </c>
      <c r="P1358" t="str">
        <f>VLOOKUP(B1358, patient!A:F, 6, FALSE)</f>
        <v>Asian</v>
      </c>
      <c r="Q1358" t="s">
        <v>491</v>
      </c>
      <c r="R1358">
        <v>684</v>
      </c>
      <c r="S1358">
        <v>48</v>
      </c>
      <c r="U1358" s="1" t="str">
        <f t="shared" si="63"/>
        <v>No</v>
      </c>
      <c r="V1358">
        <v>1</v>
      </c>
      <c r="W1358" t="s">
        <v>487</v>
      </c>
      <c r="X1358" t="s">
        <v>488</v>
      </c>
      <c r="Y1358" t="str">
        <f t="shared" si="64"/>
        <v>Scheduled</v>
      </c>
      <c r="Z1358" t="s">
        <v>489</v>
      </c>
      <c r="AC1358" t="s">
        <v>493</v>
      </c>
      <c r="AD1358">
        <v>533.4</v>
      </c>
      <c r="AE1358">
        <v>30</v>
      </c>
      <c r="AF1358" t="str">
        <f t="shared" si="65"/>
        <v>May</v>
      </c>
    </row>
    <row r="1359" spans="1:32" x14ac:dyDescent="0.25">
      <c r="A1359" s="1">
        <v>45427</v>
      </c>
      <c r="B1359">
        <v>760</v>
      </c>
      <c r="C1359">
        <v>5</v>
      </c>
      <c r="D1359">
        <v>1</v>
      </c>
      <c r="E1359">
        <v>4</v>
      </c>
      <c r="F1359">
        <v>4</v>
      </c>
      <c r="G1359">
        <v>2</v>
      </c>
      <c r="H1359">
        <f>VLOOKUP(B1359, patient!A:E, 5, FALSE)</f>
        <v>18</v>
      </c>
      <c r="I1359" t="str">
        <f>VLOOKUP(H1359, city!A:B, 2, FALSE)</f>
        <v>Leeds</v>
      </c>
      <c r="J1359" t="str">
        <f>VLOOKUP(E1359, diagnosis!A:B, 2, FALSE)</f>
        <v>Hypertension</v>
      </c>
      <c r="K1359" t="str">
        <f>VLOOKUP(D1359, department!A:B, 2, FALSE)</f>
        <v>Cardiology</v>
      </c>
      <c r="L1359" t="str">
        <f>VLOOKUP(C1359, provider!A:B, 2, FALSE)</f>
        <v>Dr. Sade Kikiola</v>
      </c>
      <c r="M1359" t="str">
        <f>VLOOKUP(G1359, insurance!A:B, 2, FALSE)</f>
        <v>AXA</v>
      </c>
      <c r="N1359">
        <f>VLOOKUP(B1359, patient!A:D, 4, FALSE)</f>
        <v>22</v>
      </c>
      <c r="O1359" t="str">
        <f>VLOOKUP(B1359, patient!A:C, 3, FALSE)</f>
        <v>Male</v>
      </c>
      <c r="P1359" t="str">
        <f>VLOOKUP(B1359, patient!A:F, 6, FALSE)</f>
        <v>Asian</v>
      </c>
      <c r="Q1359" t="s">
        <v>486</v>
      </c>
      <c r="R1359">
        <v>812</v>
      </c>
      <c r="S1359">
        <v>138</v>
      </c>
      <c r="U1359" s="1" t="str">
        <f t="shared" si="63"/>
        <v>No</v>
      </c>
      <c r="V1359">
        <v>2</v>
      </c>
      <c r="W1359" t="s">
        <v>492</v>
      </c>
      <c r="X1359" t="s">
        <v>495</v>
      </c>
      <c r="Y1359" t="str">
        <f t="shared" si="64"/>
        <v>Emergency</v>
      </c>
      <c r="Z1359" t="s">
        <v>489</v>
      </c>
      <c r="AC1359" t="s">
        <v>498</v>
      </c>
      <c r="AD1359">
        <v>672</v>
      </c>
      <c r="AE1359">
        <v>10</v>
      </c>
      <c r="AF1359" t="str">
        <f t="shared" si="65"/>
        <v>May</v>
      </c>
    </row>
    <row r="1360" spans="1:32" x14ac:dyDescent="0.25">
      <c r="A1360" s="1">
        <v>45427</v>
      </c>
      <c r="B1360">
        <v>1613</v>
      </c>
      <c r="C1360">
        <v>5</v>
      </c>
      <c r="D1360">
        <v>2</v>
      </c>
      <c r="E1360">
        <v>3</v>
      </c>
      <c r="F1360">
        <v>4</v>
      </c>
      <c r="G1360">
        <v>3</v>
      </c>
      <c r="H1360">
        <f>VLOOKUP(B1360, patient!A:E, 5, FALSE)</f>
        <v>24</v>
      </c>
      <c r="I1360" t="str">
        <f>VLOOKUP(H1360, city!A:B, 2, FALSE)</f>
        <v>Liverpool</v>
      </c>
      <c r="J1360" t="str">
        <f>VLOOKUP(E1360, diagnosis!A:B, 2, FALSE)</f>
        <v>Fracture</v>
      </c>
      <c r="K1360" t="str">
        <f>VLOOKUP(D1360, department!A:B, 2, FALSE)</f>
        <v>General Surgery</v>
      </c>
      <c r="L1360" t="str">
        <f>VLOOKUP(C1360, provider!A:B, 2, FALSE)</f>
        <v>Dr. Sade Kikiola</v>
      </c>
      <c r="M1360" t="str">
        <f>VLOOKUP(G1360, insurance!A:B, 2, FALSE)</f>
        <v>Allianz</v>
      </c>
      <c r="N1360">
        <f>VLOOKUP(B1360, patient!A:D, 4, FALSE)</f>
        <v>40</v>
      </c>
      <c r="O1360" t="str">
        <f>VLOOKUP(B1360, patient!A:C, 3, FALSE)</f>
        <v>Male</v>
      </c>
      <c r="P1360" t="str">
        <f>VLOOKUP(B1360, patient!A:F, 6, FALSE)</f>
        <v>Asian</v>
      </c>
      <c r="Q1360" t="s">
        <v>486</v>
      </c>
      <c r="R1360">
        <v>285</v>
      </c>
      <c r="S1360">
        <v>138</v>
      </c>
      <c r="T1360" s="1">
        <v>45436</v>
      </c>
      <c r="U1360" s="1" t="str">
        <f t="shared" si="63"/>
        <v>Yes</v>
      </c>
      <c r="V1360">
        <v>1</v>
      </c>
      <c r="W1360" t="s">
        <v>492</v>
      </c>
      <c r="X1360" t="s">
        <v>488</v>
      </c>
      <c r="Y1360" t="str">
        <f t="shared" si="64"/>
        <v>Scheduled</v>
      </c>
      <c r="Z1360" t="s">
        <v>489</v>
      </c>
      <c r="AC1360" t="s">
        <v>490</v>
      </c>
      <c r="AD1360">
        <v>296.10000000000002</v>
      </c>
      <c r="AE1360">
        <v>0</v>
      </c>
      <c r="AF1360" t="str">
        <f t="shared" si="65"/>
        <v>May</v>
      </c>
    </row>
    <row r="1361" spans="1:32" x14ac:dyDescent="0.25">
      <c r="A1361" s="1">
        <v>45427</v>
      </c>
      <c r="B1361">
        <v>4345</v>
      </c>
      <c r="C1361">
        <v>4</v>
      </c>
      <c r="D1361">
        <v>4</v>
      </c>
      <c r="E1361">
        <v>1</v>
      </c>
      <c r="F1361">
        <v>3</v>
      </c>
      <c r="G1361">
        <v>3</v>
      </c>
      <c r="H1361">
        <f>VLOOKUP(B1361, patient!A:E, 5, FALSE)</f>
        <v>20</v>
      </c>
      <c r="I1361" t="str">
        <f>VLOOKUP(H1361, city!A:B, 2, FALSE)</f>
        <v>Leeds</v>
      </c>
      <c r="J1361" t="str">
        <f>VLOOKUP(E1361, diagnosis!A:B, 2, FALSE)</f>
        <v>Appendicitis</v>
      </c>
      <c r="K1361" t="str">
        <f>VLOOKUP(D1361, department!A:B, 2, FALSE)</f>
        <v>Orthopedics</v>
      </c>
      <c r="L1361" t="str">
        <f>VLOOKUP(C1361, provider!A:B, 2, FALSE)</f>
        <v>Dr. Ravi Patel</v>
      </c>
      <c r="M1361" t="str">
        <f>VLOOKUP(G1361, insurance!A:B, 2, FALSE)</f>
        <v>Allianz</v>
      </c>
      <c r="N1361">
        <f>VLOOKUP(B1361, patient!A:D, 4, FALSE)</f>
        <v>27</v>
      </c>
      <c r="O1361" t="str">
        <f>VLOOKUP(B1361, patient!A:C, 3, FALSE)</f>
        <v>Female</v>
      </c>
      <c r="P1361" t="str">
        <f>VLOOKUP(B1361, patient!A:F, 6, FALSE)</f>
        <v>Asian</v>
      </c>
      <c r="Q1361" t="s">
        <v>486</v>
      </c>
      <c r="R1361">
        <v>581</v>
      </c>
      <c r="S1361">
        <v>27</v>
      </c>
      <c r="T1361" s="1">
        <v>45442</v>
      </c>
      <c r="U1361" s="1" t="str">
        <f t="shared" si="63"/>
        <v>Yes</v>
      </c>
      <c r="V1361">
        <v>2</v>
      </c>
      <c r="W1361" t="s">
        <v>494</v>
      </c>
      <c r="X1361" t="s">
        <v>488</v>
      </c>
      <c r="Y1361" t="str">
        <f t="shared" si="64"/>
        <v>Scheduled</v>
      </c>
      <c r="Z1361" t="s">
        <v>489</v>
      </c>
      <c r="AC1361" t="s">
        <v>490</v>
      </c>
      <c r="AD1361">
        <v>425.6</v>
      </c>
      <c r="AE1361">
        <v>0</v>
      </c>
      <c r="AF1361" t="str">
        <f t="shared" si="65"/>
        <v>May</v>
      </c>
    </row>
    <row r="1362" spans="1:32" x14ac:dyDescent="0.25">
      <c r="A1362" s="1">
        <v>45428</v>
      </c>
      <c r="B1362">
        <v>4166</v>
      </c>
      <c r="C1362">
        <v>5</v>
      </c>
      <c r="D1362">
        <v>4</v>
      </c>
      <c r="E1362">
        <v>3</v>
      </c>
      <c r="F1362">
        <v>3</v>
      </c>
      <c r="G1362">
        <v>3</v>
      </c>
      <c r="H1362">
        <f>VLOOKUP(B1362, patient!A:E, 5, FALSE)</f>
        <v>19</v>
      </c>
      <c r="I1362" t="str">
        <f>VLOOKUP(H1362, city!A:B, 2, FALSE)</f>
        <v>Leeds</v>
      </c>
      <c r="J1362" t="str">
        <f>VLOOKUP(E1362, diagnosis!A:B, 2, FALSE)</f>
        <v>Fracture</v>
      </c>
      <c r="K1362" t="str">
        <f>VLOOKUP(D1362, department!A:B, 2, FALSE)</f>
        <v>Orthopedics</v>
      </c>
      <c r="L1362" t="str">
        <f>VLOOKUP(C1362, provider!A:B, 2, FALSE)</f>
        <v>Dr. Sade Kikiola</v>
      </c>
      <c r="M1362" t="str">
        <f>VLOOKUP(G1362, insurance!A:B, 2, FALSE)</f>
        <v>Allianz</v>
      </c>
      <c r="N1362">
        <f>VLOOKUP(B1362, patient!A:D, 4, FALSE)</f>
        <v>61</v>
      </c>
      <c r="O1362" t="str">
        <f>VLOOKUP(B1362, patient!A:C, 3, FALSE)</f>
        <v>Male</v>
      </c>
      <c r="P1362" t="str">
        <f>VLOOKUP(B1362, patient!A:F, 6, FALSE)</f>
        <v>White</v>
      </c>
      <c r="Q1362" t="s">
        <v>491</v>
      </c>
      <c r="R1362">
        <v>825</v>
      </c>
      <c r="S1362">
        <v>99</v>
      </c>
      <c r="U1362" s="1" t="str">
        <f t="shared" si="63"/>
        <v>No</v>
      </c>
      <c r="V1362">
        <v>1</v>
      </c>
      <c r="W1362" t="s">
        <v>487</v>
      </c>
      <c r="X1362" t="s">
        <v>495</v>
      </c>
      <c r="Y1362" t="str">
        <f t="shared" si="64"/>
        <v>Emergency</v>
      </c>
      <c r="Z1362" t="s">
        <v>489</v>
      </c>
      <c r="AC1362" t="s">
        <v>493</v>
      </c>
      <c r="AD1362">
        <v>667.8</v>
      </c>
      <c r="AE1362">
        <v>30</v>
      </c>
      <c r="AF1362" t="str">
        <f t="shared" si="65"/>
        <v>May</v>
      </c>
    </row>
    <row r="1363" spans="1:32" x14ac:dyDescent="0.25">
      <c r="A1363" s="1">
        <v>45428</v>
      </c>
      <c r="B1363">
        <v>2045</v>
      </c>
      <c r="C1363">
        <v>5</v>
      </c>
      <c r="D1363">
        <v>1</v>
      </c>
      <c r="E1363">
        <v>2</v>
      </c>
      <c r="F1363">
        <v>3</v>
      </c>
      <c r="G1363">
        <v>3</v>
      </c>
      <c r="H1363">
        <f>VLOOKUP(B1363, patient!A:E, 5, FALSE)</f>
        <v>21</v>
      </c>
      <c r="I1363" t="str">
        <f>VLOOKUP(H1363, city!A:B, 2, FALSE)</f>
        <v>Liverpool</v>
      </c>
      <c r="J1363" t="str">
        <f>VLOOKUP(E1363, diagnosis!A:B, 2, FALSE)</f>
        <v>Asthma</v>
      </c>
      <c r="K1363" t="str">
        <f>VLOOKUP(D1363, department!A:B, 2, FALSE)</f>
        <v>Cardiology</v>
      </c>
      <c r="L1363" t="str">
        <f>VLOOKUP(C1363, provider!A:B, 2, FALSE)</f>
        <v>Dr. Sade Kikiola</v>
      </c>
      <c r="M1363" t="str">
        <f>VLOOKUP(G1363, insurance!A:B, 2, FALSE)</f>
        <v>Allianz</v>
      </c>
      <c r="N1363">
        <f>VLOOKUP(B1363, patient!A:D, 4, FALSE)</f>
        <v>19</v>
      </c>
      <c r="O1363" t="str">
        <f>VLOOKUP(B1363, patient!A:C, 3, FALSE)</f>
        <v>Male</v>
      </c>
      <c r="P1363" t="str">
        <f>VLOOKUP(B1363, patient!A:F, 6, FALSE)</f>
        <v>Asian</v>
      </c>
      <c r="Q1363" t="s">
        <v>486</v>
      </c>
      <c r="R1363">
        <v>453</v>
      </c>
      <c r="S1363">
        <v>182</v>
      </c>
      <c r="T1363" s="1">
        <v>45455</v>
      </c>
      <c r="U1363" s="1" t="str">
        <f t="shared" si="63"/>
        <v>Yes</v>
      </c>
      <c r="V1363">
        <v>2</v>
      </c>
      <c r="W1363" t="s">
        <v>494</v>
      </c>
      <c r="X1363" t="s">
        <v>488</v>
      </c>
      <c r="Y1363" t="str">
        <f t="shared" si="64"/>
        <v>Scheduled</v>
      </c>
      <c r="Z1363" t="s">
        <v>489</v>
      </c>
      <c r="AC1363" t="s">
        <v>490</v>
      </c>
      <c r="AD1363">
        <v>444.5</v>
      </c>
      <c r="AE1363">
        <v>0</v>
      </c>
      <c r="AF1363" t="str">
        <f t="shared" si="65"/>
        <v>May</v>
      </c>
    </row>
    <row r="1364" spans="1:32" x14ac:dyDescent="0.25">
      <c r="A1364" s="1">
        <v>45428</v>
      </c>
      <c r="B1364">
        <v>2782</v>
      </c>
      <c r="C1364">
        <v>4</v>
      </c>
      <c r="D1364">
        <v>1</v>
      </c>
      <c r="E1364">
        <v>4</v>
      </c>
      <c r="F1364">
        <v>3</v>
      </c>
      <c r="G1364">
        <v>3</v>
      </c>
      <c r="H1364">
        <f>VLOOKUP(B1364, patient!A:E, 5, FALSE)</f>
        <v>38</v>
      </c>
      <c r="I1364" t="str">
        <f>VLOOKUP(H1364, city!A:B, 2, FALSE)</f>
        <v>Sheffield</v>
      </c>
      <c r="J1364" t="str">
        <f>VLOOKUP(E1364, diagnosis!A:B, 2, FALSE)</f>
        <v>Hypertension</v>
      </c>
      <c r="K1364" t="str">
        <f>VLOOKUP(D1364, department!A:B, 2, FALSE)</f>
        <v>Cardiology</v>
      </c>
      <c r="L1364" t="str">
        <f>VLOOKUP(C1364, provider!A:B, 2, FALSE)</f>
        <v>Dr. Ravi Patel</v>
      </c>
      <c r="M1364" t="str">
        <f>VLOOKUP(G1364, insurance!A:B, 2, FALSE)</f>
        <v>Allianz</v>
      </c>
      <c r="N1364">
        <f>VLOOKUP(B1364, patient!A:D, 4, FALSE)</f>
        <v>30</v>
      </c>
      <c r="O1364" t="str">
        <f>VLOOKUP(B1364, patient!A:C, 3, FALSE)</f>
        <v>Male</v>
      </c>
      <c r="P1364" t="str">
        <f>VLOOKUP(B1364, patient!A:F, 6, FALSE)</f>
        <v>Asian</v>
      </c>
      <c r="Q1364" t="s">
        <v>486</v>
      </c>
      <c r="R1364">
        <v>948</v>
      </c>
      <c r="S1364">
        <v>91</v>
      </c>
      <c r="T1364" s="1">
        <v>45457</v>
      </c>
      <c r="U1364" s="1" t="str">
        <f t="shared" si="63"/>
        <v>Yes</v>
      </c>
      <c r="V1364">
        <v>1</v>
      </c>
      <c r="W1364" t="s">
        <v>487</v>
      </c>
      <c r="X1364" t="s">
        <v>488</v>
      </c>
      <c r="Y1364" t="str">
        <f t="shared" si="64"/>
        <v>Scheduled</v>
      </c>
      <c r="Z1364" t="s">
        <v>489</v>
      </c>
      <c r="AC1364" t="s">
        <v>490</v>
      </c>
      <c r="AD1364">
        <v>727.3</v>
      </c>
      <c r="AE1364">
        <v>0</v>
      </c>
      <c r="AF1364" t="str">
        <f t="shared" si="65"/>
        <v>May</v>
      </c>
    </row>
    <row r="1365" spans="1:32" x14ac:dyDescent="0.25">
      <c r="A1365" s="1">
        <v>45428</v>
      </c>
      <c r="B1365">
        <v>1531</v>
      </c>
      <c r="C1365">
        <v>5</v>
      </c>
      <c r="D1365">
        <v>5</v>
      </c>
      <c r="E1365">
        <v>4</v>
      </c>
      <c r="F1365">
        <v>3</v>
      </c>
      <c r="G1365">
        <v>2</v>
      </c>
      <c r="H1365">
        <f>VLOOKUP(B1365, patient!A:E, 5, FALSE)</f>
        <v>10</v>
      </c>
      <c r="I1365" t="str">
        <f>VLOOKUP(H1365, city!A:B, 2, FALSE)</f>
        <v>Edinburgh</v>
      </c>
      <c r="J1365" t="str">
        <f>VLOOKUP(E1365, diagnosis!A:B, 2, FALSE)</f>
        <v>Hypertension</v>
      </c>
      <c r="K1365" t="str">
        <f>VLOOKUP(D1365, department!A:B, 2, FALSE)</f>
        <v>Pediatrics</v>
      </c>
      <c r="L1365" t="str">
        <f>VLOOKUP(C1365, provider!A:B, 2, FALSE)</f>
        <v>Dr. Sade Kikiola</v>
      </c>
      <c r="M1365" t="str">
        <f>VLOOKUP(G1365, insurance!A:B, 2, FALSE)</f>
        <v>AXA</v>
      </c>
      <c r="N1365">
        <f>VLOOKUP(B1365, patient!A:D, 4, FALSE)</f>
        <v>57</v>
      </c>
      <c r="O1365" t="str">
        <f>VLOOKUP(B1365, patient!A:C, 3, FALSE)</f>
        <v>Male</v>
      </c>
      <c r="P1365" t="str">
        <f>VLOOKUP(B1365, patient!A:F, 6, FALSE)</f>
        <v>Other</v>
      </c>
      <c r="Q1365" t="s">
        <v>486</v>
      </c>
      <c r="R1365">
        <v>646</v>
      </c>
      <c r="S1365">
        <v>192</v>
      </c>
      <c r="T1365" s="1">
        <v>45449</v>
      </c>
      <c r="U1365" s="1" t="str">
        <f t="shared" si="63"/>
        <v>Yes</v>
      </c>
      <c r="V1365">
        <v>2</v>
      </c>
      <c r="W1365" t="s">
        <v>487</v>
      </c>
      <c r="X1365" t="s">
        <v>488</v>
      </c>
      <c r="Y1365" t="str">
        <f t="shared" si="64"/>
        <v>Scheduled</v>
      </c>
      <c r="Z1365" t="s">
        <v>489</v>
      </c>
      <c r="AC1365" t="s">
        <v>490</v>
      </c>
      <c r="AD1365">
        <v>586.6</v>
      </c>
      <c r="AE1365">
        <v>0</v>
      </c>
      <c r="AF1365" t="str">
        <f t="shared" si="65"/>
        <v>May</v>
      </c>
    </row>
    <row r="1366" spans="1:32" x14ac:dyDescent="0.25">
      <c r="A1366" s="1">
        <v>45428</v>
      </c>
      <c r="B1366">
        <v>3811</v>
      </c>
      <c r="C1366">
        <v>5</v>
      </c>
      <c r="D1366">
        <v>2</v>
      </c>
      <c r="E1366">
        <v>5</v>
      </c>
      <c r="F1366">
        <v>4</v>
      </c>
      <c r="G1366">
        <v>1</v>
      </c>
      <c r="H1366">
        <f>VLOOKUP(B1366, patient!A:E, 5, FALSE)</f>
        <v>29</v>
      </c>
      <c r="I1366" t="str">
        <f>VLOOKUP(H1366, city!A:B, 2, FALSE)</f>
        <v>Manchester</v>
      </c>
      <c r="J1366" t="str">
        <f>VLOOKUP(E1366, diagnosis!A:B, 2, FALSE)</f>
        <v>Migraine</v>
      </c>
      <c r="K1366" t="str">
        <f>VLOOKUP(D1366, department!A:B, 2, FALSE)</f>
        <v>General Surgery</v>
      </c>
      <c r="L1366" t="str">
        <f>VLOOKUP(C1366, provider!A:B, 2, FALSE)</f>
        <v>Dr. Sade Kikiola</v>
      </c>
      <c r="M1366" t="str">
        <f>VLOOKUP(G1366, insurance!A:B, 2, FALSE)</f>
        <v>Aviva</v>
      </c>
      <c r="N1366">
        <f>VLOOKUP(B1366, patient!A:D, 4, FALSE)</f>
        <v>19</v>
      </c>
      <c r="O1366" t="str">
        <f>VLOOKUP(B1366, patient!A:C, 3, FALSE)</f>
        <v>Male</v>
      </c>
      <c r="P1366" t="str">
        <f>VLOOKUP(B1366, patient!A:F, 6, FALSE)</f>
        <v>White</v>
      </c>
      <c r="Q1366" t="s">
        <v>486</v>
      </c>
      <c r="R1366">
        <v>454</v>
      </c>
      <c r="S1366">
        <v>52</v>
      </c>
      <c r="U1366" s="1" t="str">
        <f t="shared" si="63"/>
        <v>No</v>
      </c>
      <c r="V1366">
        <v>1</v>
      </c>
      <c r="W1366" t="s">
        <v>494</v>
      </c>
      <c r="X1366" t="s">
        <v>488</v>
      </c>
      <c r="Y1366" t="str">
        <f t="shared" si="64"/>
        <v>Scheduled</v>
      </c>
      <c r="Z1366" t="s">
        <v>489</v>
      </c>
      <c r="AC1366" t="s">
        <v>493</v>
      </c>
      <c r="AD1366">
        <v>375.2</v>
      </c>
      <c r="AE1366">
        <v>30</v>
      </c>
      <c r="AF1366" t="str">
        <f t="shared" si="65"/>
        <v>May</v>
      </c>
    </row>
    <row r="1367" spans="1:32" x14ac:dyDescent="0.25">
      <c r="A1367" s="1">
        <v>45428</v>
      </c>
      <c r="B1367">
        <v>2801</v>
      </c>
      <c r="C1367">
        <v>4</v>
      </c>
      <c r="D1367">
        <v>2</v>
      </c>
      <c r="E1367">
        <v>5</v>
      </c>
      <c r="F1367">
        <v>4</v>
      </c>
      <c r="G1367">
        <v>3</v>
      </c>
      <c r="H1367">
        <f>VLOOKUP(B1367, patient!A:E, 5, FALSE)</f>
        <v>22</v>
      </c>
      <c r="I1367" t="str">
        <f>VLOOKUP(H1367, city!A:B, 2, FALSE)</f>
        <v>Liverpool</v>
      </c>
      <c r="J1367" t="str">
        <f>VLOOKUP(E1367, diagnosis!A:B, 2, FALSE)</f>
        <v>Migraine</v>
      </c>
      <c r="K1367" t="str">
        <f>VLOOKUP(D1367, department!A:B, 2, FALSE)</f>
        <v>General Surgery</v>
      </c>
      <c r="L1367" t="str">
        <f>VLOOKUP(C1367, provider!A:B, 2, FALSE)</f>
        <v>Dr. Ravi Patel</v>
      </c>
      <c r="M1367" t="str">
        <f>VLOOKUP(G1367, insurance!A:B, 2, FALSE)</f>
        <v>Allianz</v>
      </c>
      <c r="N1367">
        <f>VLOOKUP(B1367, patient!A:D, 4, FALSE)</f>
        <v>37</v>
      </c>
      <c r="O1367" t="str">
        <f>VLOOKUP(B1367, patient!A:C, 3, FALSE)</f>
        <v>Female</v>
      </c>
      <c r="P1367" t="str">
        <f>VLOOKUP(B1367, patient!A:F, 6, FALSE)</f>
        <v>White</v>
      </c>
      <c r="Q1367" t="s">
        <v>486</v>
      </c>
      <c r="R1367">
        <v>713</v>
      </c>
      <c r="S1367">
        <v>24</v>
      </c>
      <c r="T1367" s="1">
        <v>45448</v>
      </c>
      <c r="U1367" s="1" t="str">
        <f t="shared" si="63"/>
        <v>Yes</v>
      </c>
      <c r="V1367">
        <v>2</v>
      </c>
      <c r="W1367" t="s">
        <v>492</v>
      </c>
      <c r="X1367" t="s">
        <v>495</v>
      </c>
      <c r="Y1367" t="str">
        <f t="shared" si="64"/>
        <v>Emergency</v>
      </c>
      <c r="Z1367" t="s">
        <v>489</v>
      </c>
      <c r="AC1367" t="s">
        <v>490</v>
      </c>
      <c r="AD1367">
        <v>515.9</v>
      </c>
      <c r="AE1367">
        <v>0</v>
      </c>
      <c r="AF1367" t="str">
        <f t="shared" si="65"/>
        <v>May</v>
      </c>
    </row>
    <row r="1368" spans="1:32" x14ac:dyDescent="0.25">
      <c r="A1368" s="1">
        <v>45428</v>
      </c>
      <c r="B1368">
        <v>4072</v>
      </c>
      <c r="C1368">
        <v>5</v>
      </c>
      <c r="D1368">
        <v>5</v>
      </c>
      <c r="E1368">
        <v>3</v>
      </c>
      <c r="F1368">
        <v>3</v>
      </c>
      <c r="G1368">
        <v>3</v>
      </c>
      <c r="H1368">
        <f>VLOOKUP(B1368, patient!A:E, 5, FALSE)</f>
        <v>15</v>
      </c>
      <c r="I1368" t="str">
        <f>VLOOKUP(H1368, city!A:B, 2, FALSE)</f>
        <v>Glasgow</v>
      </c>
      <c r="J1368" t="str">
        <f>VLOOKUP(E1368, diagnosis!A:B, 2, FALSE)</f>
        <v>Fracture</v>
      </c>
      <c r="K1368" t="str">
        <f>VLOOKUP(D1368, department!A:B, 2, FALSE)</f>
        <v>Pediatrics</v>
      </c>
      <c r="L1368" t="str">
        <f>VLOOKUP(C1368, provider!A:B, 2, FALSE)</f>
        <v>Dr. Sade Kikiola</v>
      </c>
      <c r="M1368" t="str">
        <f>VLOOKUP(G1368, insurance!A:B, 2, FALSE)</f>
        <v>Allianz</v>
      </c>
      <c r="N1368">
        <f>VLOOKUP(B1368, patient!A:D, 4, FALSE)</f>
        <v>18</v>
      </c>
      <c r="O1368" t="str">
        <f>VLOOKUP(B1368, patient!A:C, 3, FALSE)</f>
        <v>Male</v>
      </c>
      <c r="P1368" t="str">
        <f>VLOOKUP(B1368, patient!A:F, 6, FALSE)</f>
        <v>White</v>
      </c>
      <c r="Q1368" t="s">
        <v>491</v>
      </c>
      <c r="R1368">
        <v>127</v>
      </c>
      <c r="S1368">
        <v>184</v>
      </c>
      <c r="U1368" s="1" t="str">
        <f t="shared" si="63"/>
        <v>No</v>
      </c>
      <c r="V1368">
        <v>1</v>
      </c>
      <c r="W1368" t="s">
        <v>487</v>
      </c>
      <c r="X1368" t="s">
        <v>488</v>
      </c>
      <c r="Y1368" t="str">
        <f t="shared" si="64"/>
        <v>Scheduled</v>
      </c>
      <c r="Z1368" t="s">
        <v>489</v>
      </c>
      <c r="AC1368" t="s">
        <v>493</v>
      </c>
      <c r="AD1368">
        <v>238.7</v>
      </c>
      <c r="AE1368">
        <v>30</v>
      </c>
      <c r="AF1368" t="str">
        <f t="shared" si="65"/>
        <v>May</v>
      </c>
    </row>
    <row r="1369" spans="1:32" x14ac:dyDescent="0.25">
      <c r="A1369" s="1">
        <v>45428</v>
      </c>
      <c r="B1369">
        <v>4152</v>
      </c>
      <c r="C1369">
        <v>5</v>
      </c>
      <c r="D1369">
        <v>2</v>
      </c>
      <c r="E1369">
        <v>2</v>
      </c>
      <c r="F1369">
        <v>4</v>
      </c>
      <c r="G1369">
        <v>3</v>
      </c>
      <c r="H1369">
        <f>VLOOKUP(B1369, patient!A:E, 5, FALSE)</f>
        <v>22</v>
      </c>
      <c r="I1369" t="str">
        <f>VLOOKUP(H1369, city!A:B, 2, FALSE)</f>
        <v>Liverpool</v>
      </c>
      <c r="J1369" t="str">
        <f>VLOOKUP(E1369, diagnosis!A:B, 2, FALSE)</f>
        <v>Asthma</v>
      </c>
      <c r="K1369" t="str">
        <f>VLOOKUP(D1369, department!A:B, 2, FALSE)</f>
        <v>General Surgery</v>
      </c>
      <c r="L1369" t="str">
        <f>VLOOKUP(C1369, provider!A:B, 2, FALSE)</f>
        <v>Dr. Sade Kikiola</v>
      </c>
      <c r="M1369" t="str">
        <f>VLOOKUP(G1369, insurance!A:B, 2, FALSE)</f>
        <v>Allianz</v>
      </c>
      <c r="N1369">
        <f>VLOOKUP(B1369, patient!A:D, 4, FALSE)</f>
        <v>54</v>
      </c>
      <c r="O1369" t="str">
        <f>VLOOKUP(B1369, patient!A:C, 3, FALSE)</f>
        <v>Male</v>
      </c>
      <c r="P1369" t="str">
        <f>VLOOKUP(B1369, patient!A:F, 6, FALSE)</f>
        <v>Hispanic</v>
      </c>
      <c r="Q1369" t="s">
        <v>492</v>
      </c>
      <c r="R1369">
        <v>316</v>
      </c>
      <c r="S1369">
        <v>164</v>
      </c>
      <c r="U1369" s="1" t="str">
        <f t="shared" si="63"/>
        <v>No</v>
      </c>
      <c r="V1369">
        <v>2</v>
      </c>
      <c r="W1369" t="s">
        <v>492</v>
      </c>
      <c r="X1369" t="s">
        <v>495</v>
      </c>
      <c r="Y1369" t="str">
        <f t="shared" si="64"/>
        <v>Emergency</v>
      </c>
      <c r="Z1369" t="s">
        <v>489</v>
      </c>
      <c r="AC1369" t="s">
        <v>493</v>
      </c>
      <c r="AD1369">
        <v>357</v>
      </c>
      <c r="AE1369">
        <v>30</v>
      </c>
      <c r="AF1369" t="str">
        <f t="shared" si="65"/>
        <v>May</v>
      </c>
    </row>
    <row r="1370" spans="1:32" x14ac:dyDescent="0.25">
      <c r="A1370" s="1">
        <v>45428</v>
      </c>
      <c r="B1370">
        <v>2533</v>
      </c>
      <c r="C1370">
        <v>4</v>
      </c>
      <c r="D1370">
        <v>2</v>
      </c>
      <c r="E1370">
        <v>3</v>
      </c>
      <c r="F1370">
        <v>4</v>
      </c>
      <c r="G1370">
        <v>2</v>
      </c>
      <c r="H1370">
        <f>VLOOKUP(B1370, patient!A:E, 5, FALSE)</f>
        <v>6</v>
      </c>
      <c r="I1370" t="str">
        <f>VLOOKUP(H1370, city!A:B, 2, FALSE)</f>
        <v>Bristol</v>
      </c>
      <c r="J1370" t="str">
        <f>VLOOKUP(E1370, diagnosis!A:B, 2, FALSE)</f>
        <v>Fracture</v>
      </c>
      <c r="K1370" t="str">
        <f>VLOOKUP(D1370, department!A:B, 2, FALSE)</f>
        <v>General Surgery</v>
      </c>
      <c r="L1370" t="str">
        <f>VLOOKUP(C1370, provider!A:B, 2, FALSE)</f>
        <v>Dr. Ravi Patel</v>
      </c>
      <c r="M1370" t="str">
        <f>VLOOKUP(G1370, insurance!A:B, 2, FALSE)</f>
        <v>AXA</v>
      </c>
      <c r="N1370">
        <f>VLOOKUP(B1370, patient!A:D, 4, FALSE)</f>
        <v>26</v>
      </c>
      <c r="O1370" t="str">
        <f>VLOOKUP(B1370, patient!A:C, 3, FALSE)</f>
        <v>Male</v>
      </c>
      <c r="P1370" t="str">
        <f>VLOOKUP(B1370, patient!A:F, 6, FALSE)</f>
        <v>Asian</v>
      </c>
      <c r="Q1370" t="s">
        <v>486</v>
      </c>
      <c r="R1370">
        <v>396</v>
      </c>
      <c r="S1370">
        <v>41</v>
      </c>
      <c r="T1370" s="1">
        <v>45445</v>
      </c>
      <c r="U1370" s="1" t="str">
        <f t="shared" si="63"/>
        <v>Yes</v>
      </c>
      <c r="V1370">
        <v>1</v>
      </c>
      <c r="W1370" t="s">
        <v>487</v>
      </c>
      <c r="X1370" t="s">
        <v>495</v>
      </c>
      <c r="Y1370" t="str">
        <f t="shared" si="64"/>
        <v>Emergency</v>
      </c>
      <c r="Z1370" t="s">
        <v>489</v>
      </c>
      <c r="AC1370" t="s">
        <v>490</v>
      </c>
      <c r="AD1370">
        <v>305.89999999999998</v>
      </c>
      <c r="AE1370">
        <v>0</v>
      </c>
      <c r="AF1370" t="str">
        <f t="shared" si="65"/>
        <v>May</v>
      </c>
    </row>
    <row r="1371" spans="1:32" x14ac:dyDescent="0.25">
      <c r="A1371" s="1">
        <v>45428</v>
      </c>
      <c r="B1371">
        <v>2793</v>
      </c>
      <c r="C1371">
        <v>5</v>
      </c>
      <c r="D1371">
        <v>4</v>
      </c>
      <c r="E1371">
        <v>1</v>
      </c>
      <c r="F1371">
        <v>3</v>
      </c>
      <c r="G1371">
        <v>3</v>
      </c>
      <c r="H1371">
        <f>VLOOKUP(B1371, patient!A:E, 5, FALSE)</f>
        <v>5</v>
      </c>
      <c r="I1371" t="str">
        <f>VLOOKUP(H1371, city!A:B, 2, FALSE)</f>
        <v>Bristol</v>
      </c>
      <c r="J1371" t="str">
        <f>VLOOKUP(E1371, diagnosis!A:B, 2, FALSE)</f>
        <v>Appendicitis</v>
      </c>
      <c r="K1371" t="str">
        <f>VLOOKUP(D1371, department!A:B, 2, FALSE)</f>
        <v>Orthopedics</v>
      </c>
      <c r="L1371" t="str">
        <f>VLOOKUP(C1371, provider!A:B, 2, FALSE)</f>
        <v>Dr. Sade Kikiola</v>
      </c>
      <c r="M1371" t="str">
        <f>VLOOKUP(G1371, insurance!A:B, 2, FALSE)</f>
        <v>Allianz</v>
      </c>
      <c r="N1371">
        <f>VLOOKUP(B1371, patient!A:D, 4, FALSE)</f>
        <v>34</v>
      </c>
      <c r="O1371" t="str">
        <f>VLOOKUP(B1371, patient!A:C, 3, FALSE)</f>
        <v>Male</v>
      </c>
      <c r="P1371" t="str">
        <f>VLOOKUP(B1371, patient!A:F, 6, FALSE)</f>
        <v>Asian</v>
      </c>
      <c r="Q1371" t="s">
        <v>486</v>
      </c>
      <c r="R1371">
        <v>630</v>
      </c>
      <c r="S1371">
        <v>97</v>
      </c>
      <c r="T1371" s="1">
        <v>45447</v>
      </c>
      <c r="U1371" s="1" t="str">
        <f t="shared" si="63"/>
        <v>Yes</v>
      </c>
      <c r="V1371">
        <v>2</v>
      </c>
      <c r="W1371" t="s">
        <v>494</v>
      </c>
      <c r="X1371" t="s">
        <v>495</v>
      </c>
      <c r="Y1371" t="str">
        <f t="shared" si="64"/>
        <v>Emergency</v>
      </c>
      <c r="Z1371" t="s">
        <v>489</v>
      </c>
      <c r="AC1371" t="s">
        <v>490</v>
      </c>
      <c r="AD1371">
        <v>508.9</v>
      </c>
      <c r="AE1371">
        <v>0</v>
      </c>
      <c r="AF1371" t="str">
        <f t="shared" si="65"/>
        <v>May</v>
      </c>
    </row>
    <row r="1372" spans="1:32" x14ac:dyDescent="0.25">
      <c r="A1372" s="1">
        <v>45429</v>
      </c>
      <c r="B1372">
        <v>2532</v>
      </c>
      <c r="C1372">
        <v>5</v>
      </c>
      <c r="D1372">
        <v>2</v>
      </c>
      <c r="E1372">
        <v>4</v>
      </c>
      <c r="F1372">
        <v>4</v>
      </c>
      <c r="G1372">
        <v>3</v>
      </c>
      <c r="H1372">
        <f>VLOOKUP(B1372, patient!A:E, 5, FALSE)</f>
        <v>1</v>
      </c>
      <c r="I1372" t="str">
        <f>VLOOKUP(H1372, city!A:B, 2, FALSE)</f>
        <v>Birmingham</v>
      </c>
      <c r="J1372" t="str">
        <f>VLOOKUP(E1372, diagnosis!A:B, 2, FALSE)</f>
        <v>Hypertension</v>
      </c>
      <c r="K1372" t="str">
        <f>VLOOKUP(D1372, department!A:B, 2, FALSE)</f>
        <v>General Surgery</v>
      </c>
      <c r="L1372" t="str">
        <f>VLOOKUP(C1372, provider!A:B, 2, FALSE)</f>
        <v>Dr. Sade Kikiola</v>
      </c>
      <c r="M1372" t="str">
        <f>VLOOKUP(G1372, insurance!A:B, 2, FALSE)</f>
        <v>Allianz</v>
      </c>
      <c r="N1372">
        <f>VLOOKUP(B1372, patient!A:D, 4, FALSE)</f>
        <v>26</v>
      </c>
      <c r="O1372" t="str">
        <f>VLOOKUP(B1372, patient!A:C, 3, FALSE)</f>
        <v>Male</v>
      </c>
      <c r="P1372" t="str">
        <f>VLOOKUP(B1372, patient!A:F, 6, FALSE)</f>
        <v>Asian</v>
      </c>
      <c r="Q1372" t="s">
        <v>486</v>
      </c>
      <c r="R1372">
        <v>496</v>
      </c>
      <c r="S1372">
        <v>179</v>
      </c>
      <c r="U1372" s="1" t="str">
        <f t="shared" si="63"/>
        <v>No</v>
      </c>
      <c r="V1372">
        <v>1</v>
      </c>
      <c r="W1372" t="s">
        <v>492</v>
      </c>
      <c r="X1372" t="s">
        <v>495</v>
      </c>
      <c r="Y1372" t="str">
        <f t="shared" si="64"/>
        <v>Emergency</v>
      </c>
      <c r="Z1372" t="s">
        <v>489</v>
      </c>
      <c r="AC1372" t="s">
        <v>498</v>
      </c>
      <c r="AD1372">
        <v>479.5</v>
      </c>
      <c r="AE1372">
        <v>10</v>
      </c>
      <c r="AF1372" t="str">
        <f t="shared" si="65"/>
        <v>May</v>
      </c>
    </row>
    <row r="1373" spans="1:32" x14ac:dyDescent="0.25">
      <c r="A1373" s="1">
        <v>45429</v>
      </c>
      <c r="B1373">
        <v>901</v>
      </c>
      <c r="C1373">
        <v>4</v>
      </c>
      <c r="D1373">
        <v>1</v>
      </c>
      <c r="E1373">
        <v>3</v>
      </c>
      <c r="F1373">
        <v>1</v>
      </c>
      <c r="G1373">
        <v>3</v>
      </c>
      <c r="H1373">
        <f>VLOOKUP(B1373, patient!A:E, 5, FALSE)</f>
        <v>40</v>
      </c>
      <c r="I1373" t="str">
        <f>VLOOKUP(H1373, city!A:B, 2, FALSE)</f>
        <v>Sheffield</v>
      </c>
      <c r="J1373" t="str">
        <f>VLOOKUP(E1373, diagnosis!A:B, 2, FALSE)</f>
        <v>Fracture</v>
      </c>
      <c r="K1373" t="str">
        <f>VLOOKUP(D1373, department!A:B, 2, FALSE)</f>
        <v>Cardiology</v>
      </c>
      <c r="L1373" t="str">
        <f>VLOOKUP(C1373, provider!A:B, 2, FALSE)</f>
        <v>Dr. Ravi Patel</v>
      </c>
      <c r="M1373" t="str">
        <f>VLOOKUP(G1373, insurance!A:B, 2, FALSE)</f>
        <v>Allianz</v>
      </c>
      <c r="N1373">
        <f>VLOOKUP(B1373, patient!A:D, 4, FALSE)</f>
        <v>28</v>
      </c>
      <c r="O1373" t="str">
        <f>VLOOKUP(B1373, patient!A:C, 3, FALSE)</f>
        <v>Male</v>
      </c>
      <c r="P1373" t="str">
        <f>VLOOKUP(B1373, patient!A:F, 6, FALSE)</f>
        <v>Black</v>
      </c>
      <c r="Q1373" t="s">
        <v>491</v>
      </c>
      <c r="R1373">
        <v>248</v>
      </c>
      <c r="S1373">
        <v>33</v>
      </c>
      <c r="U1373" s="1" t="str">
        <f t="shared" si="63"/>
        <v>No</v>
      </c>
      <c r="V1373">
        <v>2</v>
      </c>
      <c r="W1373" t="s">
        <v>494</v>
      </c>
      <c r="X1373" t="s">
        <v>488</v>
      </c>
      <c r="Y1373" t="str">
        <f t="shared" si="64"/>
        <v>Scheduled</v>
      </c>
      <c r="Z1373" t="s">
        <v>489</v>
      </c>
      <c r="AC1373" t="s">
        <v>498</v>
      </c>
      <c r="AD1373">
        <v>203.7</v>
      </c>
      <c r="AE1373">
        <v>10</v>
      </c>
      <c r="AF1373" t="str">
        <f t="shared" si="65"/>
        <v>May</v>
      </c>
    </row>
    <row r="1374" spans="1:32" x14ac:dyDescent="0.25">
      <c r="A1374" s="1">
        <v>45429</v>
      </c>
      <c r="B1374">
        <v>1849</v>
      </c>
      <c r="C1374">
        <v>5</v>
      </c>
      <c r="D1374">
        <v>4</v>
      </c>
      <c r="E1374">
        <v>3</v>
      </c>
      <c r="F1374">
        <v>3</v>
      </c>
      <c r="G1374">
        <v>1</v>
      </c>
      <c r="H1374">
        <f>VLOOKUP(B1374, patient!A:E, 5, FALSE)</f>
        <v>23</v>
      </c>
      <c r="I1374" t="str">
        <f>VLOOKUP(H1374, city!A:B, 2, FALSE)</f>
        <v>Liverpool</v>
      </c>
      <c r="J1374" t="str">
        <f>VLOOKUP(E1374, diagnosis!A:B, 2, FALSE)</f>
        <v>Fracture</v>
      </c>
      <c r="K1374" t="str">
        <f>VLOOKUP(D1374, department!A:B, 2, FALSE)</f>
        <v>Orthopedics</v>
      </c>
      <c r="L1374" t="str">
        <f>VLOOKUP(C1374, provider!A:B, 2, FALSE)</f>
        <v>Dr. Sade Kikiola</v>
      </c>
      <c r="M1374" t="str">
        <f>VLOOKUP(G1374, insurance!A:B, 2, FALSE)</f>
        <v>Aviva</v>
      </c>
      <c r="N1374">
        <f>VLOOKUP(B1374, patient!A:D, 4, FALSE)</f>
        <v>32</v>
      </c>
      <c r="O1374" t="str">
        <f>VLOOKUP(B1374, patient!A:C, 3, FALSE)</f>
        <v>Male</v>
      </c>
      <c r="P1374" t="str">
        <f>VLOOKUP(B1374, patient!A:F, 6, FALSE)</f>
        <v>Black</v>
      </c>
      <c r="Q1374" t="s">
        <v>486</v>
      </c>
      <c r="R1374">
        <v>567</v>
      </c>
      <c r="S1374">
        <v>167</v>
      </c>
      <c r="T1374" s="1">
        <v>45442</v>
      </c>
      <c r="U1374" s="1" t="str">
        <f t="shared" si="63"/>
        <v>Yes</v>
      </c>
      <c r="V1374">
        <v>1</v>
      </c>
      <c r="W1374" t="s">
        <v>487</v>
      </c>
      <c r="X1374" t="s">
        <v>495</v>
      </c>
      <c r="Y1374" t="str">
        <f t="shared" si="64"/>
        <v>Emergency</v>
      </c>
      <c r="Z1374" t="s">
        <v>489</v>
      </c>
      <c r="AC1374" t="s">
        <v>490</v>
      </c>
      <c r="AD1374">
        <v>513.79999999999995</v>
      </c>
      <c r="AE1374">
        <v>0</v>
      </c>
      <c r="AF1374" t="str">
        <f t="shared" si="65"/>
        <v>May</v>
      </c>
    </row>
    <row r="1375" spans="1:32" x14ac:dyDescent="0.25">
      <c r="A1375" s="1">
        <v>45429</v>
      </c>
      <c r="B1375">
        <v>3307</v>
      </c>
      <c r="C1375">
        <v>5</v>
      </c>
      <c r="D1375">
        <v>1</v>
      </c>
      <c r="E1375">
        <v>4</v>
      </c>
      <c r="F1375">
        <v>3</v>
      </c>
      <c r="G1375">
        <v>1</v>
      </c>
      <c r="H1375">
        <f>VLOOKUP(B1375, patient!A:E, 5, FALSE)</f>
        <v>9</v>
      </c>
      <c r="I1375" t="str">
        <f>VLOOKUP(H1375, city!A:B, 2, FALSE)</f>
        <v>Edinburgh</v>
      </c>
      <c r="J1375" t="str">
        <f>VLOOKUP(E1375, diagnosis!A:B, 2, FALSE)</f>
        <v>Hypertension</v>
      </c>
      <c r="K1375" t="str">
        <f>VLOOKUP(D1375, department!A:B, 2, FALSE)</f>
        <v>Cardiology</v>
      </c>
      <c r="L1375" t="str">
        <f>VLOOKUP(C1375, provider!A:B, 2, FALSE)</f>
        <v>Dr. Sade Kikiola</v>
      </c>
      <c r="M1375" t="str">
        <f>VLOOKUP(G1375, insurance!A:B, 2, FALSE)</f>
        <v>Aviva</v>
      </c>
      <c r="N1375">
        <f>VLOOKUP(B1375, patient!A:D, 4, FALSE)</f>
        <v>41</v>
      </c>
      <c r="O1375" t="str">
        <f>VLOOKUP(B1375, patient!A:C, 3, FALSE)</f>
        <v>Male</v>
      </c>
      <c r="P1375" t="str">
        <f>VLOOKUP(B1375, patient!A:F, 6, FALSE)</f>
        <v>Black</v>
      </c>
      <c r="Q1375" t="s">
        <v>491</v>
      </c>
      <c r="R1375">
        <v>704</v>
      </c>
      <c r="S1375">
        <v>169</v>
      </c>
      <c r="U1375" s="1" t="str">
        <f t="shared" si="63"/>
        <v>No</v>
      </c>
      <c r="V1375">
        <v>2</v>
      </c>
      <c r="W1375" t="s">
        <v>494</v>
      </c>
      <c r="X1375" t="s">
        <v>495</v>
      </c>
      <c r="Y1375" t="str">
        <f t="shared" si="64"/>
        <v>Emergency</v>
      </c>
      <c r="Z1375" t="s">
        <v>489</v>
      </c>
      <c r="AC1375" t="s">
        <v>496</v>
      </c>
      <c r="AD1375">
        <v>646.1</v>
      </c>
      <c r="AE1375">
        <v>50</v>
      </c>
      <c r="AF1375" t="str">
        <f t="shared" si="65"/>
        <v>May</v>
      </c>
    </row>
    <row r="1376" spans="1:32" x14ac:dyDescent="0.25">
      <c r="A1376" s="1">
        <v>45429</v>
      </c>
      <c r="B1376">
        <v>1997</v>
      </c>
      <c r="C1376">
        <v>4</v>
      </c>
      <c r="D1376">
        <v>1</v>
      </c>
      <c r="E1376">
        <v>4</v>
      </c>
      <c r="F1376">
        <v>3</v>
      </c>
      <c r="G1376">
        <v>3</v>
      </c>
      <c r="H1376">
        <f>VLOOKUP(B1376, patient!A:E, 5, FALSE)</f>
        <v>37</v>
      </c>
      <c r="I1376" t="str">
        <f>VLOOKUP(H1376, city!A:B, 2, FALSE)</f>
        <v>Sheffield</v>
      </c>
      <c r="J1376" t="str">
        <f>VLOOKUP(E1376, diagnosis!A:B, 2, FALSE)</f>
        <v>Hypertension</v>
      </c>
      <c r="K1376" t="str">
        <f>VLOOKUP(D1376, department!A:B, 2, FALSE)</f>
        <v>Cardiology</v>
      </c>
      <c r="L1376" t="str">
        <f>VLOOKUP(C1376, provider!A:B, 2, FALSE)</f>
        <v>Dr. Ravi Patel</v>
      </c>
      <c r="M1376" t="str">
        <f>VLOOKUP(G1376, insurance!A:B, 2, FALSE)</f>
        <v>Allianz</v>
      </c>
      <c r="N1376">
        <f>VLOOKUP(B1376, patient!A:D, 4, FALSE)</f>
        <v>55</v>
      </c>
      <c r="O1376" t="str">
        <f>VLOOKUP(B1376, patient!A:C, 3, FALSE)</f>
        <v>Male</v>
      </c>
      <c r="P1376" t="str">
        <f>VLOOKUP(B1376, patient!A:F, 6, FALSE)</f>
        <v>Hispanic</v>
      </c>
      <c r="Q1376" t="s">
        <v>486</v>
      </c>
      <c r="R1376">
        <v>127</v>
      </c>
      <c r="S1376">
        <v>49</v>
      </c>
      <c r="T1376" s="1">
        <v>45437</v>
      </c>
      <c r="U1376" s="1" t="str">
        <f t="shared" si="63"/>
        <v>Yes</v>
      </c>
      <c r="V1376">
        <v>1</v>
      </c>
      <c r="W1376" t="s">
        <v>487</v>
      </c>
      <c r="X1376" t="s">
        <v>488</v>
      </c>
      <c r="Y1376" t="str">
        <f t="shared" si="64"/>
        <v>Scheduled</v>
      </c>
      <c r="Z1376" t="s">
        <v>489</v>
      </c>
      <c r="AC1376" t="s">
        <v>490</v>
      </c>
      <c r="AD1376">
        <v>123.2</v>
      </c>
      <c r="AE1376">
        <v>0</v>
      </c>
      <c r="AF1376" t="str">
        <f t="shared" si="65"/>
        <v>May</v>
      </c>
    </row>
    <row r="1377" spans="1:32" x14ac:dyDescent="0.25">
      <c r="A1377" s="1">
        <v>45429</v>
      </c>
      <c r="B1377">
        <v>1320</v>
      </c>
      <c r="C1377">
        <v>5</v>
      </c>
      <c r="D1377">
        <v>5</v>
      </c>
      <c r="E1377">
        <v>5</v>
      </c>
      <c r="F1377">
        <v>2</v>
      </c>
      <c r="G1377">
        <v>1</v>
      </c>
      <c r="H1377">
        <f>VLOOKUP(B1377, patient!A:E, 5, FALSE)</f>
        <v>9</v>
      </c>
      <c r="I1377" t="str">
        <f>VLOOKUP(H1377, city!A:B, 2, FALSE)</f>
        <v>Edinburgh</v>
      </c>
      <c r="J1377" t="str">
        <f>VLOOKUP(E1377, diagnosis!A:B, 2, FALSE)</f>
        <v>Migraine</v>
      </c>
      <c r="K1377" t="str">
        <f>VLOOKUP(D1377, department!A:B, 2, FALSE)</f>
        <v>Pediatrics</v>
      </c>
      <c r="L1377" t="str">
        <f>VLOOKUP(C1377, provider!A:B, 2, FALSE)</f>
        <v>Dr. Sade Kikiola</v>
      </c>
      <c r="M1377" t="str">
        <f>VLOOKUP(G1377, insurance!A:B, 2, FALSE)</f>
        <v>Aviva</v>
      </c>
      <c r="N1377">
        <f>VLOOKUP(B1377, patient!A:D, 4, FALSE)</f>
        <v>72</v>
      </c>
      <c r="O1377" t="str">
        <f>VLOOKUP(B1377, patient!A:C, 3, FALSE)</f>
        <v>Male</v>
      </c>
      <c r="P1377" t="str">
        <f>VLOOKUP(B1377, patient!A:F, 6, FALSE)</f>
        <v>Asian</v>
      </c>
      <c r="Q1377" t="s">
        <v>486</v>
      </c>
      <c r="R1377">
        <v>521</v>
      </c>
      <c r="S1377">
        <v>180</v>
      </c>
      <c r="U1377" s="1" t="str">
        <f t="shared" si="63"/>
        <v>No</v>
      </c>
      <c r="V1377">
        <v>2</v>
      </c>
      <c r="W1377" t="s">
        <v>492</v>
      </c>
      <c r="X1377" t="s">
        <v>488</v>
      </c>
      <c r="Y1377" t="str">
        <f t="shared" si="64"/>
        <v>Scheduled</v>
      </c>
      <c r="Z1377" t="s">
        <v>489</v>
      </c>
      <c r="AC1377" t="s">
        <v>493</v>
      </c>
      <c r="AD1377">
        <v>511.7</v>
      </c>
      <c r="AE1377">
        <v>30</v>
      </c>
      <c r="AF1377" t="str">
        <f t="shared" si="65"/>
        <v>May</v>
      </c>
    </row>
    <row r="1378" spans="1:32" x14ac:dyDescent="0.25">
      <c r="A1378" s="1">
        <v>45429</v>
      </c>
      <c r="B1378">
        <v>1059</v>
      </c>
      <c r="C1378">
        <v>5</v>
      </c>
      <c r="D1378">
        <v>2</v>
      </c>
      <c r="E1378">
        <v>5</v>
      </c>
      <c r="F1378">
        <v>4</v>
      </c>
      <c r="G1378">
        <v>3</v>
      </c>
      <c r="H1378">
        <f>VLOOKUP(B1378, patient!A:E, 5, FALSE)</f>
        <v>34</v>
      </c>
      <c r="I1378" t="str">
        <f>VLOOKUP(H1378, city!A:B, 2, FALSE)</f>
        <v>Newcastle</v>
      </c>
      <c r="J1378" t="str">
        <f>VLOOKUP(E1378, diagnosis!A:B, 2, FALSE)</f>
        <v>Migraine</v>
      </c>
      <c r="K1378" t="str">
        <f>VLOOKUP(D1378, department!A:B, 2, FALSE)</f>
        <v>General Surgery</v>
      </c>
      <c r="L1378" t="str">
        <f>VLOOKUP(C1378, provider!A:B, 2, FALSE)</f>
        <v>Dr. Sade Kikiola</v>
      </c>
      <c r="M1378" t="str">
        <f>VLOOKUP(G1378, insurance!A:B, 2, FALSE)</f>
        <v>Allianz</v>
      </c>
      <c r="N1378">
        <f>VLOOKUP(B1378, patient!A:D, 4, FALSE)</f>
        <v>52</v>
      </c>
      <c r="O1378" t="str">
        <f>VLOOKUP(B1378, patient!A:C, 3, FALSE)</f>
        <v>Female</v>
      </c>
      <c r="P1378" t="str">
        <f>VLOOKUP(B1378, patient!A:F, 6, FALSE)</f>
        <v>White</v>
      </c>
      <c r="Q1378" t="s">
        <v>486</v>
      </c>
      <c r="R1378">
        <v>655</v>
      </c>
      <c r="S1378">
        <v>24</v>
      </c>
      <c r="T1378" s="1">
        <v>45438</v>
      </c>
      <c r="U1378" s="1" t="str">
        <f t="shared" si="63"/>
        <v>Yes</v>
      </c>
      <c r="V1378">
        <v>1</v>
      </c>
      <c r="W1378" t="s">
        <v>492</v>
      </c>
      <c r="X1378" t="s">
        <v>488</v>
      </c>
      <c r="Y1378" t="str">
        <f t="shared" si="64"/>
        <v>Scheduled</v>
      </c>
      <c r="Z1378" t="s">
        <v>489</v>
      </c>
      <c r="AC1378" t="s">
        <v>490</v>
      </c>
      <c r="AD1378">
        <v>475.3</v>
      </c>
      <c r="AE1378">
        <v>0</v>
      </c>
      <c r="AF1378" t="str">
        <f t="shared" si="65"/>
        <v>May</v>
      </c>
    </row>
    <row r="1379" spans="1:32" x14ac:dyDescent="0.25">
      <c r="A1379" s="1">
        <v>45429</v>
      </c>
      <c r="B1379">
        <v>3196</v>
      </c>
      <c r="C1379">
        <v>4</v>
      </c>
      <c r="D1379">
        <v>2</v>
      </c>
      <c r="E1379">
        <v>4</v>
      </c>
      <c r="F1379">
        <v>4</v>
      </c>
      <c r="G1379">
        <v>3</v>
      </c>
      <c r="H1379">
        <f>VLOOKUP(B1379, patient!A:E, 5, FALSE)</f>
        <v>39</v>
      </c>
      <c r="I1379" t="str">
        <f>VLOOKUP(H1379, city!A:B, 2, FALSE)</f>
        <v>Sheffield</v>
      </c>
      <c r="J1379" t="str">
        <f>VLOOKUP(E1379, diagnosis!A:B, 2, FALSE)</f>
        <v>Hypertension</v>
      </c>
      <c r="K1379" t="str">
        <f>VLOOKUP(D1379, department!A:B, 2, FALSE)</f>
        <v>General Surgery</v>
      </c>
      <c r="L1379" t="str">
        <f>VLOOKUP(C1379, provider!A:B, 2, FALSE)</f>
        <v>Dr. Ravi Patel</v>
      </c>
      <c r="M1379" t="str">
        <f>VLOOKUP(G1379, insurance!A:B, 2, FALSE)</f>
        <v>Allianz</v>
      </c>
      <c r="N1379">
        <f>VLOOKUP(B1379, patient!A:D, 4, FALSE)</f>
        <v>47</v>
      </c>
      <c r="O1379" t="str">
        <f>VLOOKUP(B1379, patient!A:C, 3, FALSE)</f>
        <v>Female</v>
      </c>
      <c r="P1379" t="str">
        <f>VLOOKUP(B1379, patient!A:F, 6, FALSE)</f>
        <v>White</v>
      </c>
      <c r="Q1379" t="s">
        <v>492</v>
      </c>
      <c r="R1379">
        <v>280</v>
      </c>
      <c r="S1379">
        <v>37</v>
      </c>
      <c r="U1379" s="1" t="str">
        <f t="shared" si="63"/>
        <v>No</v>
      </c>
      <c r="V1379">
        <v>2</v>
      </c>
      <c r="W1379" t="s">
        <v>494</v>
      </c>
      <c r="X1379" t="s">
        <v>495</v>
      </c>
      <c r="Y1379" t="str">
        <f t="shared" si="64"/>
        <v>Emergency</v>
      </c>
      <c r="Z1379" t="s">
        <v>489</v>
      </c>
      <c r="AC1379" t="s">
        <v>498</v>
      </c>
      <c r="AD1379">
        <v>228.9</v>
      </c>
      <c r="AE1379">
        <v>10</v>
      </c>
      <c r="AF1379" t="str">
        <f t="shared" si="65"/>
        <v>May</v>
      </c>
    </row>
    <row r="1380" spans="1:32" x14ac:dyDescent="0.25">
      <c r="A1380" s="1">
        <v>45429</v>
      </c>
      <c r="B1380">
        <v>1629</v>
      </c>
      <c r="C1380">
        <v>5</v>
      </c>
      <c r="D1380">
        <v>2</v>
      </c>
      <c r="E1380">
        <v>3</v>
      </c>
      <c r="F1380">
        <v>4</v>
      </c>
      <c r="G1380">
        <v>1</v>
      </c>
      <c r="H1380">
        <f>VLOOKUP(B1380, patient!A:E, 5, FALSE)</f>
        <v>27</v>
      </c>
      <c r="I1380" t="str">
        <f>VLOOKUP(H1380, city!A:B, 2, FALSE)</f>
        <v>London</v>
      </c>
      <c r="J1380" t="str">
        <f>VLOOKUP(E1380, diagnosis!A:B, 2, FALSE)</f>
        <v>Fracture</v>
      </c>
      <c r="K1380" t="str">
        <f>VLOOKUP(D1380, department!A:B, 2, FALSE)</f>
        <v>General Surgery</v>
      </c>
      <c r="L1380" t="str">
        <f>VLOOKUP(C1380, provider!A:B, 2, FALSE)</f>
        <v>Dr. Sade Kikiola</v>
      </c>
      <c r="M1380" t="str">
        <f>VLOOKUP(G1380, insurance!A:B, 2, FALSE)</f>
        <v>Aviva</v>
      </c>
      <c r="N1380">
        <f>VLOOKUP(B1380, patient!A:D, 4, FALSE)</f>
        <v>48</v>
      </c>
      <c r="O1380" t="str">
        <f>VLOOKUP(B1380, patient!A:C, 3, FALSE)</f>
        <v>Female</v>
      </c>
      <c r="P1380" t="str">
        <f>VLOOKUP(B1380, patient!A:F, 6, FALSE)</f>
        <v>Other</v>
      </c>
      <c r="Q1380" t="s">
        <v>486</v>
      </c>
      <c r="R1380">
        <v>314</v>
      </c>
      <c r="S1380">
        <v>82</v>
      </c>
      <c r="T1380" s="1">
        <v>45455</v>
      </c>
      <c r="U1380" s="1" t="str">
        <f t="shared" si="63"/>
        <v>Yes</v>
      </c>
      <c r="V1380">
        <v>1</v>
      </c>
      <c r="W1380" t="s">
        <v>494</v>
      </c>
      <c r="X1380" t="s">
        <v>495</v>
      </c>
      <c r="Y1380" t="str">
        <f t="shared" si="64"/>
        <v>Emergency</v>
      </c>
      <c r="Z1380" t="s">
        <v>489</v>
      </c>
      <c r="AC1380" t="s">
        <v>490</v>
      </c>
      <c r="AD1380">
        <v>277.2</v>
      </c>
      <c r="AE1380">
        <v>0</v>
      </c>
      <c r="AF1380" t="str">
        <f t="shared" si="65"/>
        <v>May</v>
      </c>
    </row>
    <row r="1381" spans="1:32" x14ac:dyDescent="0.25">
      <c r="A1381" s="1">
        <v>45429</v>
      </c>
      <c r="B1381">
        <v>348</v>
      </c>
      <c r="C1381">
        <v>5</v>
      </c>
      <c r="D1381">
        <v>2</v>
      </c>
      <c r="E1381">
        <v>1</v>
      </c>
      <c r="F1381">
        <v>4</v>
      </c>
      <c r="G1381">
        <v>1</v>
      </c>
      <c r="H1381">
        <f>VLOOKUP(B1381, patient!A:E, 5, FALSE)</f>
        <v>26</v>
      </c>
      <c r="I1381" t="str">
        <f>VLOOKUP(H1381, city!A:B, 2, FALSE)</f>
        <v>London</v>
      </c>
      <c r="J1381" t="str">
        <f>VLOOKUP(E1381, diagnosis!A:B, 2, FALSE)</f>
        <v>Appendicitis</v>
      </c>
      <c r="K1381" t="str">
        <f>VLOOKUP(D1381, department!A:B, 2, FALSE)</f>
        <v>General Surgery</v>
      </c>
      <c r="L1381" t="str">
        <f>VLOOKUP(C1381, provider!A:B, 2, FALSE)</f>
        <v>Dr. Sade Kikiola</v>
      </c>
      <c r="M1381" t="str">
        <f>VLOOKUP(G1381, insurance!A:B, 2, FALSE)</f>
        <v>Aviva</v>
      </c>
      <c r="N1381">
        <f>VLOOKUP(B1381, patient!A:D, 4, FALSE)</f>
        <v>66</v>
      </c>
      <c r="O1381" t="str">
        <f>VLOOKUP(B1381, patient!A:C, 3, FALSE)</f>
        <v>Female</v>
      </c>
      <c r="P1381" t="str">
        <f>VLOOKUP(B1381, patient!A:F, 6, FALSE)</f>
        <v>Black</v>
      </c>
      <c r="Q1381" t="s">
        <v>486</v>
      </c>
      <c r="R1381">
        <v>239</v>
      </c>
      <c r="S1381">
        <v>193</v>
      </c>
      <c r="T1381" s="1">
        <v>45443</v>
      </c>
      <c r="U1381" s="1" t="str">
        <f t="shared" si="63"/>
        <v>Yes</v>
      </c>
      <c r="V1381">
        <v>2</v>
      </c>
      <c r="W1381" t="s">
        <v>492</v>
      </c>
      <c r="X1381" t="s">
        <v>488</v>
      </c>
      <c r="Y1381" t="str">
        <f t="shared" si="64"/>
        <v>Scheduled</v>
      </c>
      <c r="Z1381" t="s">
        <v>489</v>
      </c>
      <c r="AC1381" t="s">
        <v>490</v>
      </c>
      <c r="AD1381">
        <v>302.39999999999998</v>
      </c>
      <c r="AE1381">
        <v>0</v>
      </c>
      <c r="AF1381" t="str">
        <f t="shared" si="65"/>
        <v>May</v>
      </c>
    </row>
    <row r="1382" spans="1:32" x14ac:dyDescent="0.25">
      <c r="A1382" s="1">
        <v>45430</v>
      </c>
      <c r="B1382">
        <v>4223</v>
      </c>
      <c r="C1382">
        <v>4</v>
      </c>
      <c r="D1382">
        <v>4</v>
      </c>
      <c r="E1382">
        <v>3</v>
      </c>
      <c r="F1382">
        <v>3</v>
      </c>
      <c r="G1382">
        <v>3</v>
      </c>
      <c r="H1382">
        <f>VLOOKUP(B1382, patient!A:E, 5, FALSE)</f>
        <v>2</v>
      </c>
      <c r="I1382" t="str">
        <f>VLOOKUP(H1382, city!A:B, 2, FALSE)</f>
        <v>Birmingham</v>
      </c>
      <c r="J1382" t="str">
        <f>VLOOKUP(E1382, diagnosis!A:B, 2, FALSE)</f>
        <v>Fracture</v>
      </c>
      <c r="K1382" t="str">
        <f>VLOOKUP(D1382, department!A:B, 2, FALSE)</f>
        <v>Orthopedics</v>
      </c>
      <c r="L1382" t="str">
        <f>VLOOKUP(C1382, provider!A:B, 2, FALSE)</f>
        <v>Dr. Ravi Patel</v>
      </c>
      <c r="M1382" t="str">
        <f>VLOOKUP(G1382, insurance!A:B, 2, FALSE)</f>
        <v>Allianz</v>
      </c>
      <c r="N1382">
        <f>VLOOKUP(B1382, patient!A:D, 4, FALSE)</f>
        <v>22</v>
      </c>
      <c r="O1382" t="str">
        <f>VLOOKUP(B1382, patient!A:C, 3, FALSE)</f>
        <v>Male</v>
      </c>
      <c r="P1382" t="str">
        <f>VLOOKUP(B1382, patient!A:F, 6, FALSE)</f>
        <v>Hispanic</v>
      </c>
      <c r="Q1382" t="s">
        <v>491</v>
      </c>
      <c r="R1382">
        <v>747</v>
      </c>
      <c r="S1382">
        <v>154</v>
      </c>
      <c r="U1382" s="1" t="str">
        <f t="shared" si="63"/>
        <v>No</v>
      </c>
      <c r="V1382">
        <v>1</v>
      </c>
      <c r="W1382" t="s">
        <v>494</v>
      </c>
      <c r="X1382" t="s">
        <v>488</v>
      </c>
      <c r="Y1382" t="str">
        <f t="shared" si="64"/>
        <v>Scheduled</v>
      </c>
      <c r="Z1382" t="s">
        <v>489</v>
      </c>
      <c r="AC1382" t="s">
        <v>496</v>
      </c>
      <c r="AD1382">
        <v>665.7</v>
      </c>
      <c r="AE1382">
        <v>50</v>
      </c>
      <c r="AF1382" t="str">
        <f t="shared" si="65"/>
        <v>May</v>
      </c>
    </row>
    <row r="1383" spans="1:32" x14ac:dyDescent="0.25">
      <c r="A1383" s="1">
        <v>45430</v>
      </c>
      <c r="B1383">
        <v>247</v>
      </c>
      <c r="C1383">
        <v>5</v>
      </c>
      <c r="D1383">
        <v>3</v>
      </c>
      <c r="E1383">
        <v>1</v>
      </c>
      <c r="F1383">
        <v>3</v>
      </c>
      <c r="G1383">
        <v>1</v>
      </c>
      <c r="H1383">
        <f>VLOOKUP(B1383, patient!A:E, 5, FALSE)</f>
        <v>37</v>
      </c>
      <c r="I1383" t="str">
        <f>VLOOKUP(H1383, city!A:B, 2, FALSE)</f>
        <v>Sheffield</v>
      </c>
      <c r="J1383" t="str">
        <f>VLOOKUP(E1383, diagnosis!A:B, 2, FALSE)</f>
        <v>Appendicitis</v>
      </c>
      <c r="K1383" t="str">
        <f>VLOOKUP(D1383, department!A:B, 2, FALSE)</f>
        <v>Neurology</v>
      </c>
      <c r="L1383" t="str">
        <f>VLOOKUP(C1383, provider!A:B, 2, FALSE)</f>
        <v>Dr. Sade Kikiola</v>
      </c>
      <c r="M1383" t="str">
        <f>VLOOKUP(G1383, insurance!A:B, 2, FALSE)</f>
        <v>Aviva</v>
      </c>
      <c r="N1383">
        <f>VLOOKUP(B1383, patient!A:D, 4, FALSE)</f>
        <v>79</v>
      </c>
      <c r="O1383" t="str">
        <f>VLOOKUP(B1383, patient!A:C, 3, FALSE)</f>
        <v>Female</v>
      </c>
      <c r="P1383" t="str">
        <f>VLOOKUP(B1383, patient!A:F, 6, FALSE)</f>
        <v>Other</v>
      </c>
      <c r="Q1383" t="s">
        <v>486</v>
      </c>
      <c r="R1383">
        <v>348</v>
      </c>
      <c r="S1383">
        <v>176</v>
      </c>
      <c r="T1383" s="1">
        <v>45437</v>
      </c>
      <c r="U1383" s="1" t="str">
        <f t="shared" si="63"/>
        <v>Yes</v>
      </c>
      <c r="V1383">
        <v>2</v>
      </c>
      <c r="W1383" t="s">
        <v>494</v>
      </c>
      <c r="X1383" t="s">
        <v>495</v>
      </c>
      <c r="Y1383" t="str">
        <f t="shared" si="64"/>
        <v>Emergency</v>
      </c>
      <c r="Z1383" t="s">
        <v>489</v>
      </c>
      <c r="AC1383" t="s">
        <v>490</v>
      </c>
      <c r="AD1383">
        <v>366.8</v>
      </c>
      <c r="AE1383">
        <v>0</v>
      </c>
      <c r="AF1383" t="str">
        <f t="shared" si="65"/>
        <v>May</v>
      </c>
    </row>
    <row r="1384" spans="1:32" x14ac:dyDescent="0.25">
      <c r="A1384" s="1">
        <v>45430</v>
      </c>
      <c r="B1384">
        <v>2283</v>
      </c>
      <c r="C1384">
        <v>5</v>
      </c>
      <c r="D1384">
        <v>1</v>
      </c>
      <c r="E1384">
        <v>4</v>
      </c>
      <c r="F1384">
        <v>3</v>
      </c>
      <c r="G1384">
        <v>1</v>
      </c>
      <c r="H1384">
        <f>VLOOKUP(B1384, patient!A:E, 5, FALSE)</f>
        <v>28</v>
      </c>
      <c r="I1384" t="str">
        <f>VLOOKUP(H1384, city!A:B, 2, FALSE)</f>
        <v>London</v>
      </c>
      <c r="J1384" t="str">
        <f>VLOOKUP(E1384, diagnosis!A:B, 2, FALSE)</f>
        <v>Hypertension</v>
      </c>
      <c r="K1384" t="str">
        <f>VLOOKUP(D1384, department!A:B, 2, FALSE)</f>
        <v>Cardiology</v>
      </c>
      <c r="L1384" t="str">
        <f>VLOOKUP(C1384, provider!A:B, 2, FALSE)</f>
        <v>Dr. Sade Kikiola</v>
      </c>
      <c r="M1384" t="str">
        <f>VLOOKUP(G1384, insurance!A:B, 2, FALSE)</f>
        <v>Aviva</v>
      </c>
      <c r="N1384">
        <f>VLOOKUP(B1384, patient!A:D, 4, FALSE)</f>
        <v>77</v>
      </c>
      <c r="O1384" t="str">
        <f>VLOOKUP(B1384, patient!A:C, 3, FALSE)</f>
        <v>Female</v>
      </c>
      <c r="P1384" t="str">
        <f>VLOOKUP(B1384, patient!A:F, 6, FALSE)</f>
        <v>Hispanic</v>
      </c>
      <c r="Q1384" t="s">
        <v>491</v>
      </c>
      <c r="R1384">
        <v>743</v>
      </c>
      <c r="S1384">
        <v>76</v>
      </c>
      <c r="U1384" s="1" t="str">
        <f t="shared" si="63"/>
        <v>No</v>
      </c>
      <c r="V1384">
        <v>1</v>
      </c>
      <c r="W1384" t="s">
        <v>492</v>
      </c>
      <c r="X1384" t="s">
        <v>488</v>
      </c>
      <c r="Y1384" t="str">
        <f t="shared" si="64"/>
        <v>Scheduled</v>
      </c>
      <c r="Z1384" t="s">
        <v>489</v>
      </c>
      <c r="AC1384" t="s">
        <v>498</v>
      </c>
      <c r="AD1384">
        <v>580.29999999999995</v>
      </c>
      <c r="AE1384">
        <v>10</v>
      </c>
      <c r="AF1384" t="str">
        <f t="shared" si="65"/>
        <v>May</v>
      </c>
    </row>
    <row r="1385" spans="1:32" x14ac:dyDescent="0.25">
      <c r="A1385" s="1">
        <v>45430</v>
      </c>
      <c r="B1385">
        <v>3486</v>
      </c>
      <c r="C1385">
        <v>4</v>
      </c>
      <c r="D1385">
        <v>3</v>
      </c>
      <c r="E1385">
        <v>1</v>
      </c>
      <c r="F1385">
        <v>3</v>
      </c>
      <c r="G1385">
        <v>1</v>
      </c>
      <c r="H1385">
        <f>VLOOKUP(B1385, patient!A:E, 5, FALSE)</f>
        <v>28</v>
      </c>
      <c r="I1385" t="str">
        <f>VLOOKUP(H1385, city!A:B, 2, FALSE)</f>
        <v>London</v>
      </c>
      <c r="J1385" t="str">
        <f>VLOOKUP(E1385, diagnosis!A:B, 2, FALSE)</f>
        <v>Appendicitis</v>
      </c>
      <c r="K1385" t="str">
        <f>VLOOKUP(D1385, department!A:B, 2, FALSE)</f>
        <v>Neurology</v>
      </c>
      <c r="L1385" t="str">
        <f>VLOOKUP(C1385, provider!A:B, 2, FALSE)</f>
        <v>Dr. Ravi Patel</v>
      </c>
      <c r="M1385" t="str">
        <f>VLOOKUP(G1385, insurance!A:B, 2, FALSE)</f>
        <v>Aviva</v>
      </c>
      <c r="N1385">
        <f>VLOOKUP(B1385, patient!A:D, 4, FALSE)</f>
        <v>61</v>
      </c>
      <c r="O1385" t="str">
        <f>VLOOKUP(B1385, patient!A:C, 3, FALSE)</f>
        <v>Male</v>
      </c>
      <c r="P1385" t="str">
        <f>VLOOKUP(B1385, patient!A:F, 6, FALSE)</f>
        <v>White</v>
      </c>
      <c r="Q1385" t="s">
        <v>491</v>
      </c>
      <c r="R1385">
        <v>726</v>
      </c>
      <c r="S1385">
        <v>194</v>
      </c>
      <c r="U1385" s="1" t="str">
        <f t="shared" si="63"/>
        <v>No</v>
      </c>
      <c r="V1385">
        <v>2</v>
      </c>
      <c r="W1385" t="s">
        <v>487</v>
      </c>
      <c r="X1385" t="s">
        <v>488</v>
      </c>
      <c r="Y1385" t="str">
        <f t="shared" si="64"/>
        <v>Scheduled</v>
      </c>
      <c r="Z1385" t="s">
        <v>489</v>
      </c>
      <c r="AC1385" t="s">
        <v>496</v>
      </c>
      <c r="AD1385">
        <v>679</v>
      </c>
      <c r="AE1385">
        <v>50</v>
      </c>
      <c r="AF1385" t="str">
        <f t="shared" si="65"/>
        <v>May</v>
      </c>
    </row>
    <row r="1386" spans="1:32" x14ac:dyDescent="0.25">
      <c r="A1386" s="1">
        <v>45430</v>
      </c>
      <c r="B1386">
        <v>730</v>
      </c>
      <c r="C1386">
        <v>5</v>
      </c>
      <c r="D1386">
        <v>3</v>
      </c>
      <c r="E1386">
        <v>5</v>
      </c>
      <c r="F1386">
        <v>2</v>
      </c>
      <c r="G1386">
        <v>2</v>
      </c>
      <c r="H1386">
        <f>VLOOKUP(B1386, patient!A:E, 5, FALSE)</f>
        <v>15</v>
      </c>
      <c r="I1386" t="str">
        <f>VLOOKUP(H1386, city!A:B, 2, FALSE)</f>
        <v>Glasgow</v>
      </c>
      <c r="J1386" t="str">
        <f>VLOOKUP(E1386, diagnosis!A:B, 2, FALSE)</f>
        <v>Migraine</v>
      </c>
      <c r="K1386" t="str">
        <f>VLOOKUP(D1386, department!A:B, 2, FALSE)</f>
        <v>Neurology</v>
      </c>
      <c r="L1386" t="str">
        <f>VLOOKUP(C1386, provider!A:B, 2, FALSE)</f>
        <v>Dr. Sade Kikiola</v>
      </c>
      <c r="M1386" t="str">
        <f>VLOOKUP(G1386, insurance!A:B, 2, FALSE)</f>
        <v>AXA</v>
      </c>
      <c r="N1386">
        <f>VLOOKUP(B1386, patient!A:D, 4, FALSE)</f>
        <v>67</v>
      </c>
      <c r="O1386" t="str">
        <f>VLOOKUP(B1386, patient!A:C, 3, FALSE)</f>
        <v>Female</v>
      </c>
      <c r="P1386" t="str">
        <f>VLOOKUP(B1386, patient!A:F, 6, FALSE)</f>
        <v>Asian</v>
      </c>
      <c r="Q1386" t="s">
        <v>486</v>
      </c>
      <c r="R1386">
        <v>157</v>
      </c>
      <c r="S1386">
        <v>28</v>
      </c>
      <c r="U1386" s="1" t="str">
        <f t="shared" si="63"/>
        <v>No</v>
      </c>
      <c r="V1386">
        <v>1</v>
      </c>
      <c r="W1386" t="s">
        <v>494</v>
      </c>
      <c r="X1386" t="s">
        <v>495</v>
      </c>
      <c r="Y1386" t="str">
        <f t="shared" si="64"/>
        <v>Emergency</v>
      </c>
      <c r="Z1386" t="s">
        <v>489</v>
      </c>
      <c r="AC1386" t="s">
        <v>493</v>
      </c>
      <c r="AD1386">
        <v>150.5</v>
      </c>
      <c r="AE1386">
        <v>30</v>
      </c>
      <c r="AF1386" t="str">
        <f t="shared" si="65"/>
        <v>May</v>
      </c>
    </row>
    <row r="1387" spans="1:32" x14ac:dyDescent="0.25">
      <c r="A1387" s="1">
        <v>45430</v>
      </c>
      <c r="B1387">
        <v>2072</v>
      </c>
      <c r="C1387">
        <v>5</v>
      </c>
      <c r="D1387">
        <v>3</v>
      </c>
      <c r="E1387">
        <v>4</v>
      </c>
      <c r="F1387">
        <v>5</v>
      </c>
      <c r="G1387">
        <v>2</v>
      </c>
      <c r="H1387">
        <f>VLOOKUP(B1387, patient!A:E, 5, FALSE)</f>
        <v>8</v>
      </c>
      <c r="I1387" t="str">
        <f>VLOOKUP(H1387, city!A:B, 2, FALSE)</f>
        <v>Bristol</v>
      </c>
      <c r="J1387" t="str">
        <f>VLOOKUP(E1387, diagnosis!A:B, 2, FALSE)</f>
        <v>Hypertension</v>
      </c>
      <c r="K1387" t="str">
        <f>VLOOKUP(D1387, department!A:B, 2, FALSE)</f>
        <v>Neurology</v>
      </c>
      <c r="L1387" t="str">
        <f>VLOOKUP(C1387, provider!A:B, 2, FALSE)</f>
        <v>Dr. Sade Kikiola</v>
      </c>
      <c r="M1387" t="str">
        <f>VLOOKUP(G1387, insurance!A:B, 2, FALSE)</f>
        <v>AXA</v>
      </c>
      <c r="N1387">
        <f>VLOOKUP(B1387, patient!A:D, 4, FALSE)</f>
        <v>31</v>
      </c>
      <c r="O1387" t="str">
        <f>VLOOKUP(B1387, patient!A:C, 3, FALSE)</f>
        <v>Female</v>
      </c>
      <c r="P1387" t="str">
        <f>VLOOKUP(B1387, patient!A:F, 6, FALSE)</f>
        <v>White</v>
      </c>
      <c r="Q1387" t="s">
        <v>486</v>
      </c>
      <c r="R1387">
        <v>645</v>
      </c>
      <c r="S1387">
        <v>131</v>
      </c>
      <c r="U1387" s="1" t="str">
        <f t="shared" si="63"/>
        <v>No</v>
      </c>
      <c r="V1387">
        <v>2</v>
      </c>
      <c r="W1387" t="s">
        <v>494</v>
      </c>
      <c r="X1387" t="s">
        <v>488</v>
      </c>
      <c r="Y1387" t="str">
        <f t="shared" si="64"/>
        <v>Scheduled</v>
      </c>
      <c r="Z1387" t="s">
        <v>489</v>
      </c>
      <c r="AC1387" t="s">
        <v>496</v>
      </c>
      <c r="AD1387">
        <v>578.20000000000005</v>
      </c>
      <c r="AE1387">
        <v>50</v>
      </c>
      <c r="AF1387" t="str">
        <f t="shared" si="65"/>
        <v>May</v>
      </c>
    </row>
    <row r="1388" spans="1:32" x14ac:dyDescent="0.25">
      <c r="A1388" s="1">
        <v>45430</v>
      </c>
      <c r="B1388">
        <v>3109</v>
      </c>
      <c r="C1388">
        <v>4</v>
      </c>
      <c r="D1388">
        <v>4</v>
      </c>
      <c r="E1388">
        <v>2</v>
      </c>
      <c r="F1388">
        <v>3</v>
      </c>
      <c r="G1388">
        <v>2</v>
      </c>
      <c r="H1388">
        <f>VLOOKUP(B1388, patient!A:E, 5, FALSE)</f>
        <v>29</v>
      </c>
      <c r="I1388" t="str">
        <f>VLOOKUP(H1388, city!A:B, 2, FALSE)</f>
        <v>Manchester</v>
      </c>
      <c r="J1388" t="str">
        <f>VLOOKUP(E1388, diagnosis!A:B, 2, FALSE)</f>
        <v>Asthma</v>
      </c>
      <c r="K1388" t="str">
        <f>VLOOKUP(D1388, department!A:B, 2, FALSE)</f>
        <v>Orthopedics</v>
      </c>
      <c r="L1388" t="str">
        <f>VLOOKUP(C1388, provider!A:B, 2, FALSE)</f>
        <v>Dr. Ravi Patel</v>
      </c>
      <c r="M1388" t="str">
        <f>VLOOKUP(G1388, insurance!A:B, 2, FALSE)</f>
        <v>AXA</v>
      </c>
      <c r="N1388">
        <f>VLOOKUP(B1388, patient!A:D, 4, FALSE)</f>
        <v>70</v>
      </c>
      <c r="O1388" t="str">
        <f>VLOOKUP(B1388, patient!A:C, 3, FALSE)</f>
        <v>Male</v>
      </c>
      <c r="P1388" t="str">
        <f>VLOOKUP(B1388, patient!A:F, 6, FALSE)</f>
        <v>White</v>
      </c>
      <c r="Q1388" t="s">
        <v>486</v>
      </c>
      <c r="R1388">
        <v>479</v>
      </c>
      <c r="S1388">
        <v>124</v>
      </c>
      <c r="T1388" s="1">
        <v>45457</v>
      </c>
      <c r="U1388" s="1" t="str">
        <f t="shared" si="63"/>
        <v>Yes</v>
      </c>
      <c r="V1388">
        <v>1</v>
      </c>
      <c r="W1388" t="s">
        <v>492</v>
      </c>
      <c r="X1388" t="s">
        <v>488</v>
      </c>
      <c r="Y1388" t="str">
        <f t="shared" si="64"/>
        <v>Scheduled</v>
      </c>
      <c r="Z1388" t="s">
        <v>489</v>
      </c>
      <c r="AC1388" t="s">
        <v>490</v>
      </c>
      <c r="AD1388">
        <v>422.1</v>
      </c>
      <c r="AE1388">
        <v>0</v>
      </c>
      <c r="AF1388" t="str">
        <f t="shared" si="65"/>
        <v>May</v>
      </c>
    </row>
    <row r="1389" spans="1:32" x14ac:dyDescent="0.25">
      <c r="A1389" s="1">
        <v>45430</v>
      </c>
      <c r="B1389">
        <v>2274</v>
      </c>
      <c r="C1389">
        <v>5</v>
      </c>
      <c r="D1389">
        <v>3</v>
      </c>
      <c r="E1389">
        <v>1</v>
      </c>
      <c r="F1389">
        <v>1</v>
      </c>
      <c r="G1389">
        <v>2</v>
      </c>
      <c r="H1389">
        <f>VLOOKUP(B1389, patient!A:E, 5, FALSE)</f>
        <v>18</v>
      </c>
      <c r="I1389" t="str">
        <f>VLOOKUP(H1389, city!A:B, 2, FALSE)</f>
        <v>Leeds</v>
      </c>
      <c r="J1389" t="str">
        <f>VLOOKUP(E1389, diagnosis!A:B, 2, FALSE)</f>
        <v>Appendicitis</v>
      </c>
      <c r="K1389" t="str">
        <f>VLOOKUP(D1389, department!A:B, 2, FALSE)</f>
        <v>Neurology</v>
      </c>
      <c r="L1389" t="str">
        <f>VLOOKUP(C1389, provider!A:B, 2, FALSE)</f>
        <v>Dr. Sade Kikiola</v>
      </c>
      <c r="M1389" t="str">
        <f>VLOOKUP(G1389, insurance!A:B, 2, FALSE)</f>
        <v>AXA</v>
      </c>
      <c r="N1389">
        <f>VLOOKUP(B1389, patient!A:D, 4, FALSE)</f>
        <v>73</v>
      </c>
      <c r="O1389" t="str">
        <f>VLOOKUP(B1389, patient!A:C, 3, FALSE)</f>
        <v>Male</v>
      </c>
      <c r="P1389" t="str">
        <f>VLOOKUP(B1389, patient!A:F, 6, FALSE)</f>
        <v>Black</v>
      </c>
      <c r="Q1389" t="s">
        <v>491</v>
      </c>
      <c r="R1389">
        <v>301</v>
      </c>
      <c r="S1389">
        <v>142</v>
      </c>
      <c r="U1389" s="1" t="str">
        <f t="shared" si="63"/>
        <v>No</v>
      </c>
      <c r="V1389">
        <v>2</v>
      </c>
      <c r="W1389" t="s">
        <v>487</v>
      </c>
      <c r="X1389" t="s">
        <v>488</v>
      </c>
      <c r="Y1389" t="str">
        <f t="shared" si="64"/>
        <v>Scheduled</v>
      </c>
      <c r="Z1389" t="s">
        <v>489</v>
      </c>
      <c r="AC1389" t="s">
        <v>498</v>
      </c>
      <c r="AD1389">
        <v>317.10000000000002</v>
      </c>
      <c r="AE1389">
        <v>10</v>
      </c>
      <c r="AF1389" t="str">
        <f t="shared" si="65"/>
        <v>May</v>
      </c>
    </row>
    <row r="1390" spans="1:32" x14ac:dyDescent="0.25">
      <c r="A1390" s="1">
        <v>45430</v>
      </c>
      <c r="B1390">
        <v>3411</v>
      </c>
      <c r="C1390">
        <v>5</v>
      </c>
      <c r="D1390">
        <v>4</v>
      </c>
      <c r="E1390">
        <v>1</v>
      </c>
      <c r="F1390">
        <v>3</v>
      </c>
      <c r="G1390">
        <v>2</v>
      </c>
      <c r="H1390">
        <f>VLOOKUP(B1390, patient!A:E, 5, FALSE)</f>
        <v>23</v>
      </c>
      <c r="I1390" t="str">
        <f>VLOOKUP(H1390, city!A:B, 2, FALSE)</f>
        <v>Liverpool</v>
      </c>
      <c r="J1390" t="str">
        <f>VLOOKUP(E1390, diagnosis!A:B, 2, FALSE)</f>
        <v>Appendicitis</v>
      </c>
      <c r="K1390" t="str">
        <f>VLOOKUP(D1390, department!A:B, 2, FALSE)</f>
        <v>Orthopedics</v>
      </c>
      <c r="L1390" t="str">
        <f>VLOOKUP(C1390, provider!A:B, 2, FALSE)</f>
        <v>Dr. Sade Kikiola</v>
      </c>
      <c r="M1390" t="str">
        <f>VLOOKUP(G1390, insurance!A:B, 2, FALSE)</f>
        <v>AXA</v>
      </c>
      <c r="N1390">
        <f>VLOOKUP(B1390, patient!A:D, 4, FALSE)</f>
        <v>28</v>
      </c>
      <c r="O1390" t="str">
        <f>VLOOKUP(B1390, patient!A:C, 3, FALSE)</f>
        <v>Male</v>
      </c>
      <c r="P1390" t="str">
        <f>VLOOKUP(B1390, patient!A:F, 6, FALSE)</f>
        <v>White</v>
      </c>
      <c r="Q1390" t="s">
        <v>486</v>
      </c>
      <c r="R1390">
        <v>203</v>
      </c>
      <c r="S1390">
        <v>90</v>
      </c>
      <c r="U1390" s="1" t="str">
        <f t="shared" si="63"/>
        <v>No</v>
      </c>
      <c r="V1390">
        <v>1</v>
      </c>
      <c r="W1390" t="s">
        <v>487</v>
      </c>
      <c r="X1390" t="s">
        <v>488</v>
      </c>
      <c r="Y1390" t="str">
        <f t="shared" si="64"/>
        <v>Scheduled</v>
      </c>
      <c r="Z1390" t="s">
        <v>489</v>
      </c>
      <c r="AC1390" t="s">
        <v>493</v>
      </c>
      <c r="AD1390">
        <v>226.1</v>
      </c>
      <c r="AE1390">
        <v>30</v>
      </c>
      <c r="AF1390" t="str">
        <f t="shared" si="65"/>
        <v>May</v>
      </c>
    </row>
    <row r="1391" spans="1:32" x14ac:dyDescent="0.25">
      <c r="A1391" s="1">
        <v>45430</v>
      </c>
      <c r="B1391">
        <v>1355</v>
      </c>
      <c r="C1391">
        <v>4</v>
      </c>
      <c r="D1391">
        <v>5</v>
      </c>
      <c r="E1391">
        <v>2</v>
      </c>
      <c r="F1391">
        <v>3</v>
      </c>
      <c r="G1391">
        <v>3</v>
      </c>
      <c r="H1391">
        <f>VLOOKUP(B1391, patient!A:E, 5, FALSE)</f>
        <v>27</v>
      </c>
      <c r="I1391" t="str">
        <f>VLOOKUP(H1391, city!A:B, 2, FALSE)</f>
        <v>London</v>
      </c>
      <c r="J1391" t="str">
        <f>VLOOKUP(E1391, diagnosis!A:B, 2, FALSE)</f>
        <v>Asthma</v>
      </c>
      <c r="K1391" t="str">
        <f>VLOOKUP(D1391, department!A:B, 2, FALSE)</f>
        <v>Pediatrics</v>
      </c>
      <c r="L1391" t="str">
        <f>VLOOKUP(C1391, provider!A:B, 2, FALSE)</f>
        <v>Dr. Ravi Patel</v>
      </c>
      <c r="M1391" t="str">
        <f>VLOOKUP(G1391, insurance!A:B, 2, FALSE)</f>
        <v>Allianz</v>
      </c>
      <c r="N1391">
        <f>VLOOKUP(B1391, patient!A:D, 4, FALSE)</f>
        <v>26</v>
      </c>
      <c r="O1391" t="str">
        <f>VLOOKUP(B1391, patient!A:C, 3, FALSE)</f>
        <v>Female</v>
      </c>
      <c r="P1391" t="str">
        <f>VLOOKUP(B1391, patient!A:F, 6, FALSE)</f>
        <v>Hispanic</v>
      </c>
      <c r="Q1391" t="s">
        <v>486</v>
      </c>
      <c r="R1391">
        <v>760</v>
      </c>
      <c r="S1391">
        <v>132</v>
      </c>
      <c r="U1391" s="1" t="str">
        <f t="shared" si="63"/>
        <v>No</v>
      </c>
      <c r="V1391">
        <v>2</v>
      </c>
      <c r="W1391" t="s">
        <v>494</v>
      </c>
      <c r="X1391" t="s">
        <v>488</v>
      </c>
      <c r="Y1391" t="str">
        <f t="shared" si="64"/>
        <v>Scheduled</v>
      </c>
      <c r="Z1391" t="s">
        <v>489</v>
      </c>
      <c r="AC1391" t="s">
        <v>496</v>
      </c>
      <c r="AD1391">
        <v>659.4</v>
      </c>
      <c r="AE1391">
        <v>50</v>
      </c>
      <c r="AF1391" t="str">
        <f t="shared" si="65"/>
        <v>May</v>
      </c>
    </row>
    <row r="1392" spans="1:32" x14ac:dyDescent="0.25">
      <c r="A1392" s="1">
        <v>45431</v>
      </c>
      <c r="B1392">
        <v>3331</v>
      </c>
      <c r="C1392">
        <v>5</v>
      </c>
      <c r="D1392">
        <v>5</v>
      </c>
      <c r="E1392">
        <v>2</v>
      </c>
      <c r="F1392">
        <v>1</v>
      </c>
      <c r="G1392">
        <v>1</v>
      </c>
      <c r="H1392">
        <f>VLOOKUP(B1392, patient!A:E, 5, FALSE)</f>
        <v>18</v>
      </c>
      <c r="I1392" t="str">
        <f>VLOOKUP(H1392, city!A:B, 2, FALSE)</f>
        <v>Leeds</v>
      </c>
      <c r="J1392" t="str">
        <f>VLOOKUP(E1392, diagnosis!A:B, 2, FALSE)</f>
        <v>Asthma</v>
      </c>
      <c r="K1392" t="str">
        <f>VLOOKUP(D1392, department!A:B, 2, FALSE)</f>
        <v>Pediatrics</v>
      </c>
      <c r="L1392" t="str">
        <f>VLOOKUP(C1392, provider!A:B, 2, FALSE)</f>
        <v>Dr. Sade Kikiola</v>
      </c>
      <c r="M1392" t="str">
        <f>VLOOKUP(G1392, insurance!A:B, 2, FALSE)</f>
        <v>Aviva</v>
      </c>
      <c r="N1392">
        <f>VLOOKUP(B1392, patient!A:D, 4, FALSE)</f>
        <v>51</v>
      </c>
      <c r="O1392" t="str">
        <f>VLOOKUP(B1392, patient!A:C, 3, FALSE)</f>
        <v>Female</v>
      </c>
      <c r="P1392" t="str">
        <f>VLOOKUP(B1392, patient!A:F, 6, FALSE)</f>
        <v>Asian</v>
      </c>
      <c r="Q1392" t="s">
        <v>486</v>
      </c>
      <c r="R1392">
        <v>343</v>
      </c>
      <c r="S1392">
        <v>190</v>
      </c>
      <c r="T1392" s="1">
        <v>45441</v>
      </c>
      <c r="U1392" s="1" t="str">
        <f t="shared" si="63"/>
        <v>Yes</v>
      </c>
      <c r="V1392">
        <v>1</v>
      </c>
      <c r="W1392" t="s">
        <v>494</v>
      </c>
      <c r="X1392" t="s">
        <v>488</v>
      </c>
      <c r="Y1392" t="str">
        <f t="shared" si="64"/>
        <v>Scheduled</v>
      </c>
      <c r="Z1392" t="s">
        <v>489</v>
      </c>
      <c r="AC1392" t="s">
        <v>490</v>
      </c>
      <c r="AD1392">
        <v>373.1</v>
      </c>
      <c r="AE1392">
        <v>0</v>
      </c>
      <c r="AF1392" t="str">
        <f t="shared" si="65"/>
        <v>May</v>
      </c>
    </row>
    <row r="1393" spans="1:32" x14ac:dyDescent="0.25">
      <c r="A1393" s="1">
        <v>45431</v>
      </c>
      <c r="B1393">
        <v>3148</v>
      </c>
      <c r="C1393">
        <v>5</v>
      </c>
      <c r="D1393">
        <v>5</v>
      </c>
      <c r="E1393">
        <v>4</v>
      </c>
      <c r="F1393">
        <v>4</v>
      </c>
      <c r="G1393">
        <v>2</v>
      </c>
      <c r="H1393">
        <f>VLOOKUP(B1393, patient!A:E, 5, FALSE)</f>
        <v>20</v>
      </c>
      <c r="I1393" t="str">
        <f>VLOOKUP(H1393, city!A:B, 2, FALSE)</f>
        <v>Leeds</v>
      </c>
      <c r="J1393" t="str">
        <f>VLOOKUP(E1393, diagnosis!A:B, 2, FALSE)</f>
        <v>Hypertension</v>
      </c>
      <c r="K1393" t="str">
        <f>VLOOKUP(D1393, department!A:B, 2, FALSE)</f>
        <v>Pediatrics</v>
      </c>
      <c r="L1393" t="str">
        <f>VLOOKUP(C1393, provider!A:B, 2, FALSE)</f>
        <v>Dr. Sade Kikiola</v>
      </c>
      <c r="M1393" t="str">
        <f>VLOOKUP(G1393, insurance!A:B, 2, FALSE)</f>
        <v>AXA</v>
      </c>
      <c r="N1393">
        <f>VLOOKUP(B1393, patient!A:D, 4, FALSE)</f>
        <v>29</v>
      </c>
      <c r="O1393" t="str">
        <f>VLOOKUP(B1393, patient!A:C, 3, FALSE)</f>
        <v>Male</v>
      </c>
      <c r="P1393" t="str">
        <f>VLOOKUP(B1393, patient!A:F, 6, FALSE)</f>
        <v>Black</v>
      </c>
      <c r="Q1393" t="s">
        <v>492</v>
      </c>
      <c r="R1393">
        <v>684</v>
      </c>
      <c r="S1393">
        <v>78</v>
      </c>
      <c r="U1393" s="1" t="str">
        <f t="shared" si="63"/>
        <v>No</v>
      </c>
      <c r="V1393">
        <v>2</v>
      </c>
      <c r="W1393" t="s">
        <v>487</v>
      </c>
      <c r="X1393" t="s">
        <v>495</v>
      </c>
      <c r="Y1393" t="str">
        <f t="shared" si="64"/>
        <v>Emergency</v>
      </c>
      <c r="Z1393" t="s">
        <v>489</v>
      </c>
      <c r="AC1393" t="s">
        <v>496</v>
      </c>
      <c r="AD1393">
        <v>568.4</v>
      </c>
      <c r="AE1393">
        <v>50</v>
      </c>
      <c r="AF1393" t="str">
        <f t="shared" si="65"/>
        <v>May</v>
      </c>
    </row>
    <row r="1394" spans="1:32" x14ac:dyDescent="0.25">
      <c r="A1394" s="1">
        <v>45431</v>
      </c>
      <c r="B1394">
        <v>4405</v>
      </c>
      <c r="C1394">
        <v>4</v>
      </c>
      <c r="D1394">
        <v>4</v>
      </c>
      <c r="E1394">
        <v>3</v>
      </c>
      <c r="F1394">
        <v>3</v>
      </c>
      <c r="G1394">
        <v>1</v>
      </c>
      <c r="H1394">
        <f>VLOOKUP(B1394, patient!A:E, 5, FALSE)</f>
        <v>39</v>
      </c>
      <c r="I1394" t="str">
        <f>VLOOKUP(H1394, city!A:B, 2, FALSE)</f>
        <v>Sheffield</v>
      </c>
      <c r="J1394" t="str">
        <f>VLOOKUP(E1394, diagnosis!A:B, 2, FALSE)</f>
        <v>Fracture</v>
      </c>
      <c r="K1394" t="str">
        <f>VLOOKUP(D1394, department!A:B, 2, FALSE)</f>
        <v>Orthopedics</v>
      </c>
      <c r="L1394" t="str">
        <f>VLOOKUP(C1394, provider!A:B, 2, FALSE)</f>
        <v>Dr. Ravi Patel</v>
      </c>
      <c r="M1394" t="str">
        <f>VLOOKUP(G1394, insurance!A:B, 2, FALSE)</f>
        <v>Aviva</v>
      </c>
      <c r="N1394">
        <f>VLOOKUP(B1394, patient!A:D, 4, FALSE)</f>
        <v>52</v>
      </c>
      <c r="O1394" t="str">
        <f>VLOOKUP(B1394, patient!A:C, 3, FALSE)</f>
        <v>Male</v>
      </c>
      <c r="P1394" t="str">
        <f>VLOOKUP(B1394, patient!A:F, 6, FALSE)</f>
        <v>Other</v>
      </c>
      <c r="Q1394" t="s">
        <v>486</v>
      </c>
      <c r="R1394">
        <v>509</v>
      </c>
      <c r="S1394">
        <v>25</v>
      </c>
      <c r="T1394" s="1">
        <v>45450</v>
      </c>
      <c r="U1394" s="1" t="str">
        <f t="shared" si="63"/>
        <v>Yes</v>
      </c>
      <c r="V1394">
        <v>1</v>
      </c>
      <c r="W1394" t="s">
        <v>494</v>
      </c>
      <c r="X1394" t="s">
        <v>495</v>
      </c>
      <c r="Y1394" t="str">
        <f t="shared" si="64"/>
        <v>Emergency</v>
      </c>
      <c r="Z1394" t="s">
        <v>489</v>
      </c>
      <c r="AC1394" t="s">
        <v>490</v>
      </c>
      <c r="AD1394">
        <v>373.8</v>
      </c>
      <c r="AE1394">
        <v>0</v>
      </c>
      <c r="AF1394" t="str">
        <f t="shared" si="65"/>
        <v>May</v>
      </c>
    </row>
    <row r="1395" spans="1:32" x14ac:dyDescent="0.25">
      <c r="A1395" s="1">
        <v>45431</v>
      </c>
      <c r="B1395">
        <v>2943</v>
      </c>
      <c r="C1395">
        <v>5</v>
      </c>
      <c r="D1395">
        <v>4</v>
      </c>
      <c r="E1395">
        <v>2</v>
      </c>
      <c r="F1395">
        <v>3</v>
      </c>
      <c r="G1395">
        <v>3</v>
      </c>
      <c r="H1395">
        <f>VLOOKUP(B1395, patient!A:E, 5, FALSE)</f>
        <v>38</v>
      </c>
      <c r="I1395" t="str">
        <f>VLOOKUP(H1395, city!A:B, 2, FALSE)</f>
        <v>Sheffield</v>
      </c>
      <c r="J1395" t="str">
        <f>VLOOKUP(E1395, diagnosis!A:B, 2, FALSE)</f>
        <v>Asthma</v>
      </c>
      <c r="K1395" t="str">
        <f>VLOOKUP(D1395, department!A:B, 2, FALSE)</f>
        <v>Orthopedics</v>
      </c>
      <c r="L1395" t="str">
        <f>VLOOKUP(C1395, provider!A:B, 2, FALSE)</f>
        <v>Dr. Sade Kikiola</v>
      </c>
      <c r="M1395" t="str">
        <f>VLOOKUP(G1395, insurance!A:B, 2, FALSE)</f>
        <v>Allianz</v>
      </c>
      <c r="N1395">
        <f>VLOOKUP(B1395, patient!A:D, 4, FALSE)</f>
        <v>52</v>
      </c>
      <c r="O1395" t="str">
        <f>VLOOKUP(B1395, patient!A:C, 3, FALSE)</f>
        <v>Female</v>
      </c>
      <c r="P1395" t="str">
        <f>VLOOKUP(B1395, patient!A:F, 6, FALSE)</f>
        <v>White</v>
      </c>
      <c r="Q1395" t="s">
        <v>486</v>
      </c>
      <c r="R1395">
        <v>747</v>
      </c>
      <c r="S1395">
        <v>129</v>
      </c>
      <c r="T1395" s="1">
        <v>45451</v>
      </c>
      <c r="U1395" s="1" t="str">
        <f t="shared" si="63"/>
        <v>Yes</v>
      </c>
      <c r="V1395">
        <v>2</v>
      </c>
      <c r="W1395" t="s">
        <v>487</v>
      </c>
      <c r="X1395" t="s">
        <v>488</v>
      </c>
      <c r="Y1395" t="str">
        <f t="shared" si="64"/>
        <v>Scheduled</v>
      </c>
      <c r="Z1395" t="s">
        <v>489</v>
      </c>
      <c r="AC1395" t="s">
        <v>490</v>
      </c>
      <c r="AD1395">
        <v>613.20000000000005</v>
      </c>
      <c r="AE1395">
        <v>0</v>
      </c>
      <c r="AF1395" t="str">
        <f t="shared" si="65"/>
        <v>May</v>
      </c>
    </row>
    <row r="1396" spans="1:32" x14ac:dyDescent="0.25">
      <c r="A1396" s="1">
        <v>45431</v>
      </c>
      <c r="B1396">
        <v>125</v>
      </c>
      <c r="C1396">
        <v>5</v>
      </c>
      <c r="D1396">
        <v>1</v>
      </c>
      <c r="E1396">
        <v>1</v>
      </c>
      <c r="F1396">
        <v>4</v>
      </c>
      <c r="G1396">
        <v>1</v>
      </c>
      <c r="H1396">
        <f>VLOOKUP(B1396, patient!A:E, 5, FALSE)</f>
        <v>22</v>
      </c>
      <c r="I1396" t="str">
        <f>VLOOKUP(H1396, city!A:B, 2, FALSE)</f>
        <v>Liverpool</v>
      </c>
      <c r="J1396" t="str">
        <f>VLOOKUP(E1396, diagnosis!A:B, 2, FALSE)</f>
        <v>Appendicitis</v>
      </c>
      <c r="K1396" t="str">
        <f>VLOOKUP(D1396, department!A:B, 2, FALSE)</f>
        <v>Cardiology</v>
      </c>
      <c r="L1396" t="str">
        <f>VLOOKUP(C1396, provider!A:B, 2, FALSE)</f>
        <v>Dr. Sade Kikiola</v>
      </c>
      <c r="M1396" t="str">
        <f>VLOOKUP(G1396, insurance!A:B, 2, FALSE)</f>
        <v>Aviva</v>
      </c>
      <c r="N1396">
        <f>VLOOKUP(B1396, patient!A:D, 4, FALSE)</f>
        <v>18</v>
      </c>
      <c r="O1396" t="str">
        <f>VLOOKUP(B1396, patient!A:C, 3, FALSE)</f>
        <v>Male</v>
      </c>
      <c r="P1396" t="str">
        <f>VLOOKUP(B1396, patient!A:F, 6, FALSE)</f>
        <v>Black</v>
      </c>
      <c r="Q1396" t="s">
        <v>491</v>
      </c>
      <c r="R1396">
        <v>327</v>
      </c>
      <c r="S1396">
        <v>130</v>
      </c>
      <c r="U1396" s="1" t="str">
        <f t="shared" si="63"/>
        <v>No</v>
      </c>
      <c r="V1396">
        <v>1</v>
      </c>
      <c r="W1396" t="s">
        <v>494</v>
      </c>
      <c r="X1396" t="s">
        <v>495</v>
      </c>
      <c r="Y1396" t="str">
        <f t="shared" si="64"/>
        <v>Emergency</v>
      </c>
      <c r="Z1396" t="s">
        <v>489</v>
      </c>
      <c r="AC1396" t="s">
        <v>498</v>
      </c>
      <c r="AD1396">
        <v>326.89999999999998</v>
      </c>
      <c r="AE1396">
        <v>10</v>
      </c>
      <c r="AF1396" t="str">
        <f t="shared" si="65"/>
        <v>May</v>
      </c>
    </row>
    <row r="1397" spans="1:32" x14ac:dyDescent="0.25">
      <c r="A1397" s="1">
        <v>45431</v>
      </c>
      <c r="B1397">
        <v>453</v>
      </c>
      <c r="C1397">
        <v>4</v>
      </c>
      <c r="D1397">
        <v>3</v>
      </c>
      <c r="E1397">
        <v>2</v>
      </c>
      <c r="F1397">
        <v>2</v>
      </c>
      <c r="G1397">
        <v>1</v>
      </c>
      <c r="H1397">
        <f>VLOOKUP(B1397, patient!A:E, 5, FALSE)</f>
        <v>8</v>
      </c>
      <c r="I1397" t="str">
        <f>VLOOKUP(H1397, city!A:B, 2, FALSE)</f>
        <v>Bristol</v>
      </c>
      <c r="J1397" t="str">
        <f>VLOOKUP(E1397, diagnosis!A:B, 2, FALSE)</f>
        <v>Asthma</v>
      </c>
      <c r="K1397" t="str">
        <f>VLOOKUP(D1397, department!A:B, 2, FALSE)</f>
        <v>Neurology</v>
      </c>
      <c r="L1397" t="str">
        <f>VLOOKUP(C1397, provider!A:B, 2, FALSE)</f>
        <v>Dr. Ravi Patel</v>
      </c>
      <c r="M1397" t="str">
        <f>VLOOKUP(G1397, insurance!A:B, 2, FALSE)</f>
        <v>Aviva</v>
      </c>
      <c r="N1397">
        <f>VLOOKUP(B1397, patient!A:D, 4, FALSE)</f>
        <v>57</v>
      </c>
      <c r="O1397" t="str">
        <f>VLOOKUP(B1397, patient!A:C, 3, FALSE)</f>
        <v>Female</v>
      </c>
      <c r="P1397" t="str">
        <f>VLOOKUP(B1397, patient!A:F, 6, FALSE)</f>
        <v>Black</v>
      </c>
      <c r="Q1397" t="s">
        <v>486</v>
      </c>
      <c r="R1397">
        <v>768</v>
      </c>
      <c r="S1397">
        <v>72</v>
      </c>
      <c r="T1397" s="1">
        <v>45446</v>
      </c>
      <c r="U1397" s="1" t="str">
        <f t="shared" si="63"/>
        <v>Yes</v>
      </c>
      <c r="V1397">
        <v>2</v>
      </c>
      <c r="W1397" t="s">
        <v>494</v>
      </c>
      <c r="X1397" t="s">
        <v>488</v>
      </c>
      <c r="Y1397" t="str">
        <f t="shared" si="64"/>
        <v>Scheduled</v>
      </c>
      <c r="Z1397" t="s">
        <v>489</v>
      </c>
      <c r="AC1397" t="s">
        <v>490</v>
      </c>
      <c r="AD1397">
        <v>588</v>
      </c>
      <c r="AE1397">
        <v>0</v>
      </c>
      <c r="AF1397" t="str">
        <f t="shared" si="65"/>
        <v>May</v>
      </c>
    </row>
    <row r="1398" spans="1:32" x14ac:dyDescent="0.25">
      <c r="A1398" s="1">
        <v>45431</v>
      </c>
      <c r="B1398">
        <v>4256</v>
      </c>
      <c r="C1398">
        <v>5</v>
      </c>
      <c r="D1398">
        <v>2</v>
      </c>
      <c r="E1398">
        <v>4</v>
      </c>
      <c r="F1398">
        <v>4</v>
      </c>
      <c r="G1398">
        <v>3</v>
      </c>
      <c r="H1398">
        <f>VLOOKUP(B1398, patient!A:E, 5, FALSE)</f>
        <v>36</v>
      </c>
      <c r="I1398" t="str">
        <f>VLOOKUP(H1398, city!A:B, 2, FALSE)</f>
        <v>Newcastle</v>
      </c>
      <c r="J1398" t="str">
        <f>VLOOKUP(E1398, diagnosis!A:B, 2, FALSE)</f>
        <v>Hypertension</v>
      </c>
      <c r="K1398" t="str">
        <f>VLOOKUP(D1398, department!A:B, 2, FALSE)</f>
        <v>General Surgery</v>
      </c>
      <c r="L1398" t="str">
        <f>VLOOKUP(C1398, provider!A:B, 2, FALSE)</f>
        <v>Dr. Sade Kikiola</v>
      </c>
      <c r="M1398" t="str">
        <f>VLOOKUP(G1398, insurance!A:B, 2, FALSE)</f>
        <v>Allianz</v>
      </c>
      <c r="N1398">
        <f>VLOOKUP(B1398, patient!A:D, 4, FALSE)</f>
        <v>39</v>
      </c>
      <c r="O1398" t="str">
        <f>VLOOKUP(B1398, patient!A:C, 3, FALSE)</f>
        <v>Male</v>
      </c>
      <c r="P1398" t="str">
        <f>VLOOKUP(B1398, patient!A:F, 6, FALSE)</f>
        <v>Black</v>
      </c>
      <c r="Q1398" t="s">
        <v>491</v>
      </c>
      <c r="R1398">
        <v>540</v>
      </c>
      <c r="S1398">
        <v>83</v>
      </c>
      <c r="U1398" s="1" t="str">
        <f t="shared" si="63"/>
        <v>No</v>
      </c>
      <c r="V1398">
        <v>1</v>
      </c>
      <c r="W1398" t="s">
        <v>492</v>
      </c>
      <c r="X1398" t="s">
        <v>495</v>
      </c>
      <c r="Y1398" t="str">
        <f t="shared" si="64"/>
        <v>Emergency</v>
      </c>
      <c r="Z1398" t="s">
        <v>489</v>
      </c>
      <c r="AC1398" t="s">
        <v>498</v>
      </c>
      <c r="AD1398">
        <v>443.1</v>
      </c>
      <c r="AE1398">
        <v>10</v>
      </c>
      <c r="AF1398" t="str">
        <f t="shared" si="65"/>
        <v>May</v>
      </c>
    </row>
    <row r="1399" spans="1:32" x14ac:dyDescent="0.25">
      <c r="A1399" s="1">
        <v>45431</v>
      </c>
      <c r="B1399">
        <v>1917</v>
      </c>
      <c r="C1399">
        <v>5</v>
      </c>
      <c r="D1399">
        <v>2</v>
      </c>
      <c r="E1399">
        <v>4</v>
      </c>
      <c r="F1399">
        <v>4</v>
      </c>
      <c r="G1399">
        <v>3</v>
      </c>
      <c r="H1399">
        <f>VLOOKUP(B1399, patient!A:E, 5, FALSE)</f>
        <v>17</v>
      </c>
      <c r="I1399" t="str">
        <f>VLOOKUP(H1399, city!A:B, 2, FALSE)</f>
        <v>Leeds</v>
      </c>
      <c r="J1399" t="str">
        <f>VLOOKUP(E1399, diagnosis!A:B, 2, FALSE)</f>
        <v>Hypertension</v>
      </c>
      <c r="K1399" t="str">
        <f>VLOOKUP(D1399, department!A:B, 2, FALSE)</f>
        <v>General Surgery</v>
      </c>
      <c r="L1399" t="str">
        <f>VLOOKUP(C1399, provider!A:B, 2, FALSE)</f>
        <v>Dr. Sade Kikiola</v>
      </c>
      <c r="M1399" t="str">
        <f>VLOOKUP(G1399, insurance!A:B, 2, FALSE)</f>
        <v>Allianz</v>
      </c>
      <c r="N1399">
        <f>VLOOKUP(B1399, patient!A:D, 4, FALSE)</f>
        <v>77</v>
      </c>
      <c r="O1399" t="str">
        <f>VLOOKUP(B1399, patient!A:C, 3, FALSE)</f>
        <v>Male</v>
      </c>
      <c r="P1399" t="str">
        <f>VLOOKUP(B1399, patient!A:F, 6, FALSE)</f>
        <v>Hispanic</v>
      </c>
      <c r="Q1399" t="s">
        <v>486</v>
      </c>
      <c r="R1399">
        <v>166</v>
      </c>
      <c r="S1399">
        <v>23</v>
      </c>
      <c r="T1399" s="1">
        <v>45440</v>
      </c>
      <c r="U1399" s="1" t="str">
        <f t="shared" si="63"/>
        <v>Yes</v>
      </c>
      <c r="V1399">
        <v>2</v>
      </c>
      <c r="W1399" t="s">
        <v>487</v>
      </c>
      <c r="X1399" t="s">
        <v>488</v>
      </c>
      <c r="Y1399" t="str">
        <f t="shared" si="64"/>
        <v>Scheduled</v>
      </c>
      <c r="Z1399" t="s">
        <v>489</v>
      </c>
      <c r="AC1399" t="s">
        <v>490</v>
      </c>
      <c r="AD1399">
        <v>132.30000000000001</v>
      </c>
      <c r="AE1399">
        <v>0</v>
      </c>
      <c r="AF1399" t="str">
        <f t="shared" si="65"/>
        <v>May</v>
      </c>
    </row>
    <row r="1400" spans="1:32" x14ac:dyDescent="0.25">
      <c r="A1400" s="1">
        <v>45431</v>
      </c>
      <c r="B1400">
        <v>1158</v>
      </c>
      <c r="C1400">
        <v>4</v>
      </c>
      <c r="D1400">
        <v>3</v>
      </c>
      <c r="E1400">
        <v>1</v>
      </c>
      <c r="F1400">
        <v>5</v>
      </c>
      <c r="G1400">
        <v>1</v>
      </c>
      <c r="H1400">
        <f>VLOOKUP(B1400, patient!A:E, 5, FALSE)</f>
        <v>36</v>
      </c>
      <c r="I1400" t="str">
        <f>VLOOKUP(H1400, city!A:B, 2, FALSE)</f>
        <v>Newcastle</v>
      </c>
      <c r="J1400" t="str">
        <f>VLOOKUP(E1400, diagnosis!A:B, 2, FALSE)</f>
        <v>Appendicitis</v>
      </c>
      <c r="K1400" t="str">
        <f>VLOOKUP(D1400, department!A:B, 2, FALSE)</f>
        <v>Neurology</v>
      </c>
      <c r="L1400" t="str">
        <f>VLOOKUP(C1400, provider!A:B, 2, FALSE)</f>
        <v>Dr. Ravi Patel</v>
      </c>
      <c r="M1400" t="str">
        <f>VLOOKUP(G1400, insurance!A:B, 2, FALSE)</f>
        <v>Aviva</v>
      </c>
      <c r="N1400">
        <f>VLOOKUP(B1400, patient!A:D, 4, FALSE)</f>
        <v>46</v>
      </c>
      <c r="O1400" t="str">
        <f>VLOOKUP(B1400, patient!A:C, 3, FALSE)</f>
        <v>Female</v>
      </c>
      <c r="P1400" t="str">
        <f>VLOOKUP(B1400, patient!A:F, 6, FALSE)</f>
        <v>Other</v>
      </c>
      <c r="Q1400" t="s">
        <v>486</v>
      </c>
      <c r="R1400">
        <v>203</v>
      </c>
      <c r="S1400">
        <v>20</v>
      </c>
      <c r="T1400" s="1">
        <v>45451</v>
      </c>
      <c r="U1400" s="1" t="str">
        <f t="shared" si="63"/>
        <v>Yes</v>
      </c>
      <c r="V1400">
        <v>1</v>
      </c>
      <c r="W1400" t="s">
        <v>487</v>
      </c>
      <c r="X1400" t="s">
        <v>495</v>
      </c>
      <c r="Y1400" t="str">
        <f t="shared" si="64"/>
        <v>Emergency</v>
      </c>
      <c r="Z1400" t="s">
        <v>489</v>
      </c>
      <c r="AC1400" t="s">
        <v>490</v>
      </c>
      <c r="AD1400">
        <v>156.1</v>
      </c>
      <c r="AE1400">
        <v>0</v>
      </c>
      <c r="AF1400" t="str">
        <f t="shared" si="65"/>
        <v>May</v>
      </c>
    </row>
    <row r="1401" spans="1:32" x14ac:dyDescent="0.25">
      <c r="A1401" s="1">
        <v>45431</v>
      </c>
      <c r="B1401">
        <v>3275</v>
      </c>
      <c r="C1401">
        <v>5</v>
      </c>
      <c r="D1401">
        <v>2</v>
      </c>
      <c r="E1401">
        <v>1</v>
      </c>
      <c r="F1401">
        <v>4</v>
      </c>
      <c r="G1401">
        <v>1</v>
      </c>
      <c r="H1401">
        <f>VLOOKUP(B1401, patient!A:E, 5, FALSE)</f>
        <v>8</v>
      </c>
      <c r="I1401" t="str">
        <f>VLOOKUP(H1401, city!A:B, 2, FALSE)</f>
        <v>Bristol</v>
      </c>
      <c r="J1401" t="str">
        <f>VLOOKUP(E1401, diagnosis!A:B, 2, FALSE)</f>
        <v>Appendicitis</v>
      </c>
      <c r="K1401" t="str">
        <f>VLOOKUP(D1401, department!A:B, 2, FALSE)</f>
        <v>General Surgery</v>
      </c>
      <c r="L1401" t="str">
        <f>VLOOKUP(C1401, provider!A:B, 2, FALSE)</f>
        <v>Dr. Sade Kikiola</v>
      </c>
      <c r="M1401" t="str">
        <f>VLOOKUP(G1401, insurance!A:B, 2, FALSE)</f>
        <v>Aviva</v>
      </c>
      <c r="N1401">
        <f>VLOOKUP(B1401, patient!A:D, 4, FALSE)</f>
        <v>25</v>
      </c>
      <c r="O1401" t="str">
        <f>VLOOKUP(B1401, patient!A:C, 3, FALSE)</f>
        <v>Male</v>
      </c>
      <c r="P1401" t="str">
        <f>VLOOKUP(B1401, patient!A:F, 6, FALSE)</f>
        <v>Black</v>
      </c>
      <c r="Q1401" t="s">
        <v>491</v>
      </c>
      <c r="R1401">
        <v>555</v>
      </c>
      <c r="S1401">
        <v>89</v>
      </c>
      <c r="U1401" s="1" t="str">
        <f t="shared" si="63"/>
        <v>No</v>
      </c>
      <c r="V1401">
        <v>2</v>
      </c>
      <c r="W1401" t="s">
        <v>494</v>
      </c>
      <c r="X1401" t="s">
        <v>488</v>
      </c>
      <c r="Y1401" t="str">
        <f t="shared" si="64"/>
        <v>Scheduled</v>
      </c>
      <c r="Z1401" t="s">
        <v>489</v>
      </c>
      <c r="AC1401" t="s">
        <v>496</v>
      </c>
      <c r="AD1401">
        <v>485.8</v>
      </c>
      <c r="AE1401">
        <v>50</v>
      </c>
      <c r="AF1401" t="str">
        <f t="shared" si="65"/>
        <v>May</v>
      </c>
    </row>
    <row r="1402" spans="1:32" x14ac:dyDescent="0.25">
      <c r="A1402" s="1">
        <v>45432</v>
      </c>
      <c r="B1402">
        <v>4233</v>
      </c>
      <c r="C1402">
        <v>5</v>
      </c>
      <c r="D1402">
        <v>2</v>
      </c>
      <c r="E1402">
        <v>1</v>
      </c>
      <c r="F1402">
        <v>4</v>
      </c>
      <c r="G1402">
        <v>3</v>
      </c>
      <c r="H1402">
        <f>VLOOKUP(B1402, patient!A:E, 5, FALSE)</f>
        <v>2</v>
      </c>
      <c r="I1402" t="str">
        <f>VLOOKUP(H1402, city!A:B, 2, FALSE)</f>
        <v>Birmingham</v>
      </c>
      <c r="J1402" t="str">
        <f>VLOOKUP(E1402, diagnosis!A:B, 2, FALSE)</f>
        <v>Appendicitis</v>
      </c>
      <c r="K1402" t="str">
        <f>VLOOKUP(D1402, department!A:B, 2, FALSE)</f>
        <v>General Surgery</v>
      </c>
      <c r="L1402" t="str">
        <f>VLOOKUP(C1402, provider!A:B, 2, FALSE)</f>
        <v>Dr. Sade Kikiola</v>
      </c>
      <c r="M1402" t="str">
        <f>VLOOKUP(G1402, insurance!A:B, 2, FALSE)</f>
        <v>Allianz</v>
      </c>
      <c r="N1402">
        <f>VLOOKUP(B1402, patient!A:D, 4, FALSE)</f>
        <v>28</v>
      </c>
      <c r="O1402" t="str">
        <f>VLOOKUP(B1402, patient!A:C, 3, FALSE)</f>
        <v>Male</v>
      </c>
      <c r="P1402" t="str">
        <f>VLOOKUP(B1402, patient!A:F, 6, FALSE)</f>
        <v>Hispanic</v>
      </c>
      <c r="Q1402" t="s">
        <v>486</v>
      </c>
      <c r="R1402">
        <v>205</v>
      </c>
      <c r="S1402">
        <v>50</v>
      </c>
      <c r="T1402" s="1">
        <v>45442</v>
      </c>
      <c r="U1402" s="1" t="str">
        <f t="shared" si="63"/>
        <v>Yes</v>
      </c>
      <c r="V1402">
        <v>1</v>
      </c>
      <c r="W1402" t="s">
        <v>492</v>
      </c>
      <c r="X1402" t="s">
        <v>488</v>
      </c>
      <c r="Y1402" t="str">
        <f t="shared" si="64"/>
        <v>Scheduled</v>
      </c>
      <c r="Z1402" t="s">
        <v>489</v>
      </c>
      <c r="AC1402" t="s">
        <v>490</v>
      </c>
      <c r="AD1402">
        <v>178.5</v>
      </c>
      <c r="AE1402">
        <v>0</v>
      </c>
      <c r="AF1402" t="str">
        <f t="shared" si="65"/>
        <v>May</v>
      </c>
    </row>
    <row r="1403" spans="1:32" x14ac:dyDescent="0.25">
      <c r="A1403" s="1">
        <v>45432</v>
      </c>
      <c r="B1403">
        <v>1181</v>
      </c>
      <c r="C1403">
        <v>4</v>
      </c>
      <c r="D1403">
        <v>2</v>
      </c>
      <c r="E1403">
        <v>3</v>
      </c>
      <c r="F1403">
        <v>4</v>
      </c>
      <c r="G1403">
        <v>2</v>
      </c>
      <c r="H1403">
        <f>VLOOKUP(B1403, patient!A:E, 5, FALSE)</f>
        <v>31</v>
      </c>
      <c r="I1403" t="str">
        <f>VLOOKUP(H1403, city!A:B, 2, FALSE)</f>
        <v>Manchester</v>
      </c>
      <c r="J1403" t="str">
        <f>VLOOKUP(E1403, diagnosis!A:B, 2, FALSE)</f>
        <v>Fracture</v>
      </c>
      <c r="K1403" t="str">
        <f>VLOOKUP(D1403, department!A:B, 2, FALSE)</f>
        <v>General Surgery</v>
      </c>
      <c r="L1403" t="str">
        <f>VLOOKUP(C1403, provider!A:B, 2, FALSE)</f>
        <v>Dr. Ravi Patel</v>
      </c>
      <c r="M1403" t="str">
        <f>VLOOKUP(G1403, insurance!A:B, 2, FALSE)</f>
        <v>AXA</v>
      </c>
      <c r="N1403">
        <f>VLOOKUP(B1403, patient!A:D, 4, FALSE)</f>
        <v>58</v>
      </c>
      <c r="O1403" t="str">
        <f>VLOOKUP(B1403, patient!A:C, 3, FALSE)</f>
        <v>Male</v>
      </c>
      <c r="P1403" t="str">
        <f>VLOOKUP(B1403, patient!A:F, 6, FALSE)</f>
        <v>Other</v>
      </c>
      <c r="Q1403" t="s">
        <v>486</v>
      </c>
      <c r="R1403">
        <v>773</v>
      </c>
      <c r="S1403">
        <v>84</v>
      </c>
      <c r="U1403" s="1" t="str">
        <f t="shared" si="63"/>
        <v>No</v>
      </c>
      <c r="V1403">
        <v>2</v>
      </c>
      <c r="W1403" t="s">
        <v>487</v>
      </c>
      <c r="X1403" t="s">
        <v>488</v>
      </c>
      <c r="Y1403" t="str">
        <f t="shared" si="64"/>
        <v>Scheduled</v>
      </c>
      <c r="Z1403" t="s">
        <v>489</v>
      </c>
      <c r="AC1403" t="s">
        <v>493</v>
      </c>
      <c r="AD1403">
        <v>620.9</v>
      </c>
      <c r="AE1403">
        <v>30</v>
      </c>
      <c r="AF1403" t="str">
        <f t="shared" si="65"/>
        <v>May</v>
      </c>
    </row>
    <row r="1404" spans="1:32" x14ac:dyDescent="0.25">
      <c r="A1404" s="1">
        <v>45432</v>
      </c>
      <c r="B1404">
        <v>1640</v>
      </c>
      <c r="C1404">
        <v>5</v>
      </c>
      <c r="D1404">
        <v>4</v>
      </c>
      <c r="E1404">
        <v>1</v>
      </c>
      <c r="F1404">
        <v>3</v>
      </c>
      <c r="G1404">
        <v>2</v>
      </c>
      <c r="H1404">
        <f>VLOOKUP(B1404, patient!A:E, 5, FALSE)</f>
        <v>22</v>
      </c>
      <c r="I1404" t="str">
        <f>VLOOKUP(H1404, city!A:B, 2, FALSE)</f>
        <v>Liverpool</v>
      </c>
      <c r="J1404" t="str">
        <f>VLOOKUP(E1404, diagnosis!A:B, 2, FALSE)</f>
        <v>Appendicitis</v>
      </c>
      <c r="K1404" t="str">
        <f>VLOOKUP(D1404, department!A:B, 2, FALSE)</f>
        <v>Orthopedics</v>
      </c>
      <c r="L1404" t="str">
        <f>VLOOKUP(C1404, provider!A:B, 2, FALSE)</f>
        <v>Dr. Sade Kikiola</v>
      </c>
      <c r="M1404" t="str">
        <f>VLOOKUP(G1404, insurance!A:B, 2, FALSE)</f>
        <v>AXA</v>
      </c>
      <c r="N1404">
        <f>VLOOKUP(B1404, patient!A:D, 4, FALSE)</f>
        <v>54</v>
      </c>
      <c r="O1404" t="str">
        <f>VLOOKUP(B1404, patient!A:C, 3, FALSE)</f>
        <v>Female</v>
      </c>
      <c r="P1404" t="str">
        <f>VLOOKUP(B1404, patient!A:F, 6, FALSE)</f>
        <v>Asian</v>
      </c>
      <c r="Q1404" t="s">
        <v>486</v>
      </c>
      <c r="R1404">
        <v>600</v>
      </c>
      <c r="S1404">
        <v>136</v>
      </c>
      <c r="T1404" s="1">
        <v>45455</v>
      </c>
      <c r="U1404" s="1" t="str">
        <f t="shared" si="63"/>
        <v>Yes</v>
      </c>
      <c r="V1404">
        <v>1</v>
      </c>
      <c r="W1404" t="s">
        <v>494</v>
      </c>
      <c r="X1404" t="s">
        <v>495</v>
      </c>
      <c r="Y1404" t="str">
        <f t="shared" si="64"/>
        <v>Emergency</v>
      </c>
      <c r="Z1404" t="s">
        <v>489</v>
      </c>
      <c r="AC1404" t="s">
        <v>490</v>
      </c>
      <c r="AD1404">
        <v>515.20000000000005</v>
      </c>
      <c r="AE1404">
        <v>0</v>
      </c>
      <c r="AF1404" t="str">
        <f t="shared" si="65"/>
        <v>May</v>
      </c>
    </row>
    <row r="1405" spans="1:32" x14ac:dyDescent="0.25">
      <c r="A1405" s="1">
        <v>45432</v>
      </c>
      <c r="B1405">
        <v>2073</v>
      </c>
      <c r="C1405">
        <v>5</v>
      </c>
      <c r="D1405">
        <v>4</v>
      </c>
      <c r="E1405">
        <v>4</v>
      </c>
      <c r="F1405">
        <v>3</v>
      </c>
      <c r="G1405">
        <v>2</v>
      </c>
      <c r="H1405">
        <f>VLOOKUP(B1405, patient!A:E, 5, FALSE)</f>
        <v>13</v>
      </c>
      <c r="I1405" t="str">
        <f>VLOOKUP(H1405, city!A:B, 2, FALSE)</f>
        <v>Glasgow</v>
      </c>
      <c r="J1405" t="str">
        <f>VLOOKUP(E1405, diagnosis!A:B, 2, FALSE)</f>
        <v>Hypertension</v>
      </c>
      <c r="K1405" t="str">
        <f>VLOOKUP(D1405, department!A:B, 2, FALSE)</f>
        <v>Orthopedics</v>
      </c>
      <c r="L1405" t="str">
        <f>VLOOKUP(C1405, provider!A:B, 2, FALSE)</f>
        <v>Dr. Sade Kikiola</v>
      </c>
      <c r="M1405" t="str">
        <f>VLOOKUP(G1405, insurance!A:B, 2, FALSE)</f>
        <v>AXA</v>
      </c>
      <c r="N1405">
        <f>VLOOKUP(B1405, patient!A:D, 4, FALSE)</f>
        <v>31</v>
      </c>
      <c r="O1405" t="str">
        <f>VLOOKUP(B1405, patient!A:C, 3, FALSE)</f>
        <v>Male</v>
      </c>
      <c r="P1405" t="str">
        <f>VLOOKUP(B1405, patient!A:F, 6, FALSE)</f>
        <v>Hispanic</v>
      </c>
      <c r="Q1405" t="s">
        <v>491</v>
      </c>
      <c r="R1405">
        <v>769</v>
      </c>
      <c r="S1405">
        <v>38</v>
      </c>
      <c r="U1405" s="1" t="str">
        <f t="shared" si="63"/>
        <v>No</v>
      </c>
      <c r="V1405">
        <v>2</v>
      </c>
      <c r="W1405" t="s">
        <v>494</v>
      </c>
      <c r="X1405" t="s">
        <v>495</v>
      </c>
      <c r="Y1405" t="str">
        <f t="shared" si="64"/>
        <v>Emergency</v>
      </c>
      <c r="Z1405" t="s">
        <v>489</v>
      </c>
      <c r="AC1405" t="s">
        <v>493</v>
      </c>
      <c r="AD1405">
        <v>585.9</v>
      </c>
      <c r="AE1405">
        <v>30</v>
      </c>
      <c r="AF1405" t="str">
        <f t="shared" si="65"/>
        <v>May</v>
      </c>
    </row>
    <row r="1406" spans="1:32" x14ac:dyDescent="0.25">
      <c r="A1406" s="1">
        <v>45432</v>
      </c>
      <c r="B1406">
        <v>3936</v>
      </c>
      <c r="C1406">
        <v>4</v>
      </c>
      <c r="D1406">
        <v>4</v>
      </c>
      <c r="E1406">
        <v>4</v>
      </c>
      <c r="F1406">
        <v>3</v>
      </c>
      <c r="G1406">
        <v>2</v>
      </c>
      <c r="H1406">
        <f>VLOOKUP(B1406, patient!A:E, 5, FALSE)</f>
        <v>6</v>
      </c>
      <c r="I1406" t="str">
        <f>VLOOKUP(H1406, city!A:B, 2, FALSE)</f>
        <v>Bristol</v>
      </c>
      <c r="J1406" t="str">
        <f>VLOOKUP(E1406, diagnosis!A:B, 2, FALSE)</f>
        <v>Hypertension</v>
      </c>
      <c r="K1406" t="str">
        <f>VLOOKUP(D1406, department!A:B, 2, FALSE)</f>
        <v>Orthopedics</v>
      </c>
      <c r="L1406" t="str">
        <f>VLOOKUP(C1406, provider!A:B, 2, FALSE)</f>
        <v>Dr. Ravi Patel</v>
      </c>
      <c r="M1406" t="str">
        <f>VLOOKUP(G1406, insurance!A:B, 2, FALSE)</f>
        <v>AXA</v>
      </c>
      <c r="N1406">
        <f>VLOOKUP(B1406, patient!A:D, 4, FALSE)</f>
        <v>77</v>
      </c>
      <c r="O1406" t="str">
        <f>VLOOKUP(B1406, patient!A:C, 3, FALSE)</f>
        <v>Male</v>
      </c>
      <c r="P1406" t="str">
        <f>VLOOKUP(B1406, patient!A:F, 6, FALSE)</f>
        <v>Black</v>
      </c>
      <c r="Q1406" t="s">
        <v>491</v>
      </c>
      <c r="R1406">
        <v>291</v>
      </c>
      <c r="S1406">
        <v>137</v>
      </c>
      <c r="U1406" s="1" t="str">
        <f t="shared" si="63"/>
        <v>No</v>
      </c>
      <c r="V1406">
        <v>1</v>
      </c>
      <c r="W1406" t="s">
        <v>492</v>
      </c>
      <c r="X1406" t="s">
        <v>495</v>
      </c>
      <c r="Y1406" t="str">
        <f t="shared" si="64"/>
        <v>Emergency</v>
      </c>
      <c r="Z1406" t="s">
        <v>489</v>
      </c>
      <c r="AC1406" t="s">
        <v>493</v>
      </c>
      <c r="AD1406">
        <v>320.60000000000002</v>
      </c>
      <c r="AE1406">
        <v>30</v>
      </c>
      <c r="AF1406" t="str">
        <f t="shared" si="65"/>
        <v>May</v>
      </c>
    </row>
    <row r="1407" spans="1:32" x14ac:dyDescent="0.25">
      <c r="A1407" s="1">
        <v>45432</v>
      </c>
      <c r="B1407">
        <v>1626</v>
      </c>
      <c r="C1407">
        <v>5</v>
      </c>
      <c r="D1407">
        <v>3</v>
      </c>
      <c r="E1407">
        <v>2</v>
      </c>
      <c r="F1407">
        <v>5</v>
      </c>
      <c r="G1407">
        <v>1</v>
      </c>
      <c r="H1407">
        <f>VLOOKUP(B1407, patient!A:E, 5, FALSE)</f>
        <v>25</v>
      </c>
      <c r="I1407" t="str">
        <f>VLOOKUP(H1407, city!A:B, 2, FALSE)</f>
        <v>London</v>
      </c>
      <c r="J1407" t="str">
        <f>VLOOKUP(E1407, diagnosis!A:B, 2, FALSE)</f>
        <v>Asthma</v>
      </c>
      <c r="K1407" t="str">
        <f>VLOOKUP(D1407, department!A:B, 2, FALSE)</f>
        <v>Neurology</v>
      </c>
      <c r="L1407" t="str">
        <f>VLOOKUP(C1407, provider!A:B, 2, FALSE)</f>
        <v>Dr. Sade Kikiola</v>
      </c>
      <c r="M1407" t="str">
        <f>VLOOKUP(G1407, insurance!A:B, 2, FALSE)</f>
        <v>Aviva</v>
      </c>
      <c r="N1407">
        <f>VLOOKUP(B1407, patient!A:D, 4, FALSE)</f>
        <v>47</v>
      </c>
      <c r="O1407" t="str">
        <f>VLOOKUP(B1407, patient!A:C, 3, FALSE)</f>
        <v>Male</v>
      </c>
      <c r="P1407" t="str">
        <f>VLOOKUP(B1407, patient!A:F, 6, FALSE)</f>
        <v>White</v>
      </c>
      <c r="Q1407" t="s">
        <v>491</v>
      </c>
      <c r="R1407">
        <v>381</v>
      </c>
      <c r="S1407">
        <v>88</v>
      </c>
      <c r="U1407" s="1" t="str">
        <f t="shared" si="63"/>
        <v>No</v>
      </c>
      <c r="V1407">
        <v>2</v>
      </c>
      <c r="W1407" t="s">
        <v>487</v>
      </c>
      <c r="X1407" t="s">
        <v>488</v>
      </c>
      <c r="Y1407" t="str">
        <f t="shared" si="64"/>
        <v>Scheduled</v>
      </c>
      <c r="Z1407" t="s">
        <v>489</v>
      </c>
      <c r="AC1407" t="s">
        <v>496</v>
      </c>
      <c r="AD1407">
        <v>363.3</v>
      </c>
      <c r="AE1407">
        <v>50</v>
      </c>
      <c r="AF1407" t="str">
        <f t="shared" si="65"/>
        <v>May</v>
      </c>
    </row>
    <row r="1408" spans="1:32" x14ac:dyDescent="0.25">
      <c r="A1408" s="1">
        <v>45432</v>
      </c>
      <c r="B1408">
        <v>443</v>
      </c>
      <c r="C1408">
        <v>5</v>
      </c>
      <c r="D1408">
        <v>5</v>
      </c>
      <c r="E1408">
        <v>1</v>
      </c>
      <c r="F1408">
        <v>2</v>
      </c>
      <c r="G1408">
        <v>2</v>
      </c>
      <c r="H1408">
        <f>VLOOKUP(B1408, patient!A:E, 5, FALSE)</f>
        <v>36</v>
      </c>
      <c r="I1408" t="str">
        <f>VLOOKUP(H1408, city!A:B, 2, FALSE)</f>
        <v>Newcastle</v>
      </c>
      <c r="J1408" t="str">
        <f>VLOOKUP(E1408, diagnosis!A:B, 2, FALSE)</f>
        <v>Appendicitis</v>
      </c>
      <c r="K1408" t="str">
        <f>VLOOKUP(D1408, department!A:B, 2, FALSE)</f>
        <v>Pediatrics</v>
      </c>
      <c r="L1408" t="str">
        <f>VLOOKUP(C1408, provider!A:B, 2, FALSE)</f>
        <v>Dr. Sade Kikiola</v>
      </c>
      <c r="M1408" t="str">
        <f>VLOOKUP(G1408, insurance!A:B, 2, FALSE)</f>
        <v>AXA</v>
      </c>
      <c r="N1408">
        <f>VLOOKUP(B1408, patient!A:D, 4, FALSE)</f>
        <v>52</v>
      </c>
      <c r="O1408" t="str">
        <f>VLOOKUP(B1408, patient!A:C, 3, FALSE)</f>
        <v>Male</v>
      </c>
      <c r="P1408" t="str">
        <f>VLOOKUP(B1408, patient!A:F, 6, FALSE)</f>
        <v>Hispanic</v>
      </c>
      <c r="Q1408" t="s">
        <v>491</v>
      </c>
      <c r="R1408">
        <v>298</v>
      </c>
      <c r="S1408">
        <v>196</v>
      </c>
      <c r="U1408" s="1" t="str">
        <f t="shared" si="63"/>
        <v>No</v>
      </c>
      <c r="V1408">
        <v>1</v>
      </c>
      <c r="W1408" t="s">
        <v>487</v>
      </c>
      <c r="X1408" t="s">
        <v>495</v>
      </c>
      <c r="Y1408" t="str">
        <f t="shared" si="64"/>
        <v>Emergency</v>
      </c>
      <c r="Z1408" t="s">
        <v>489</v>
      </c>
      <c r="AC1408" t="s">
        <v>496</v>
      </c>
      <c r="AD1408">
        <v>380.8</v>
      </c>
      <c r="AE1408">
        <v>50</v>
      </c>
      <c r="AF1408" t="str">
        <f t="shared" si="65"/>
        <v>May</v>
      </c>
    </row>
    <row r="1409" spans="1:32" x14ac:dyDescent="0.25">
      <c r="A1409" s="1">
        <v>45432</v>
      </c>
      <c r="B1409">
        <v>2671</v>
      </c>
      <c r="C1409">
        <v>4</v>
      </c>
      <c r="D1409">
        <v>2</v>
      </c>
      <c r="E1409">
        <v>3</v>
      </c>
      <c r="F1409">
        <v>4</v>
      </c>
      <c r="G1409">
        <v>2</v>
      </c>
      <c r="H1409">
        <f>VLOOKUP(B1409, patient!A:E, 5, FALSE)</f>
        <v>3</v>
      </c>
      <c r="I1409" t="str">
        <f>VLOOKUP(H1409, city!A:B, 2, FALSE)</f>
        <v>Birmingham</v>
      </c>
      <c r="J1409" t="str">
        <f>VLOOKUP(E1409, diagnosis!A:B, 2, FALSE)</f>
        <v>Fracture</v>
      </c>
      <c r="K1409" t="str">
        <f>VLOOKUP(D1409, department!A:B, 2, FALSE)</f>
        <v>General Surgery</v>
      </c>
      <c r="L1409" t="str">
        <f>VLOOKUP(C1409, provider!A:B, 2, FALSE)</f>
        <v>Dr. Ravi Patel</v>
      </c>
      <c r="M1409" t="str">
        <f>VLOOKUP(G1409, insurance!A:B, 2, FALSE)</f>
        <v>AXA</v>
      </c>
      <c r="N1409">
        <f>VLOOKUP(B1409, patient!A:D, 4, FALSE)</f>
        <v>38</v>
      </c>
      <c r="O1409" t="str">
        <f>VLOOKUP(B1409, patient!A:C, 3, FALSE)</f>
        <v>Male</v>
      </c>
      <c r="P1409" t="str">
        <f>VLOOKUP(B1409, patient!A:F, 6, FALSE)</f>
        <v>Asian</v>
      </c>
      <c r="Q1409" t="s">
        <v>486</v>
      </c>
      <c r="R1409">
        <v>686</v>
      </c>
      <c r="S1409">
        <v>50</v>
      </c>
      <c r="T1409" s="1">
        <v>45453</v>
      </c>
      <c r="U1409" s="1" t="str">
        <f t="shared" si="63"/>
        <v>Yes</v>
      </c>
      <c r="V1409">
        <v>2</v>
      </c>
      <c r="W1409" t="s">
        <v>494</v>
      </c>
      <c r="X1409" t="s">
        <v>495</v>
      </c>
      <c r="Y1409" t="str">
        <f t="shared" si="64"/>
        <v>Emergency</v>
      </c>
      <c r="Z1409" t="s">
        <v>489</v>
      </c>
      <c r="AC1409" t="s">
        <v>490</v>
      </c>
      <c r="AD1409">
        <v>515.20000000000005</v>
      </c>
      <c r="AE1409">
        <v>0</v>
      </c>
      <c r="AF1409" t="str">
        <f t="shared" si="65"/>
        <v>May</v>
      </c>
    </row>
    <row r="1410" spans="1:32" x14ac:dyDescent="0.25">
      <c r="A1410" s="1">
        <v>45432</v>
      </c>
      <c r="B1410">
        <v>4552</v>
      </c>
      <c r="C1410">
        <v>5</v>
      </c>
      <c r="D1410">
        <v>1</v>
      </c>
      <c r="E1410">
        <v>5</v>
      </c>
      <c r="F1410">
        <v>3</v>
      </c>
      <c r="G1410">
        <v>3</v>
      </c>
      <c r="H1410">
        <f>VLOOKUP(B1410, patient!A:E, 5, FALSE)</f>
        <v>11</v>
      </c>
      <c r="I1410" t="str">
        <f>VLOOKUP(H1410, city!A:B, 2, FALSE)</f>
        <v>Edinburgh</v>
      </c>
      <c r="J1410" t="str">
        <f>VLOOKUP(E1410, diagnosis!A:B, 2, FALSE)</f>
        <v>Migraine</v>
      </c>
      <c r="K1410" t="str">
        <f>VLOOKUP(D1410, department!A:B, 2, FALSE)</f>
        <v>Cardiology</v>
      </c>
      <c r="L1410" t="str">
        <f>VLOOKUP(C1410, provider!A:B, 2, FALSE)</f>
        <v>Dr. Sade Kikiola</v>
      </c>
      <c r="M1410" t="str">
        <f>VLOOKUP(G1410, insurance!A:B, 2, FALSE)</f>
        <v>Allianz</v>
      </c>
      <c r="N1410">
        <f>VLOOKUP(B1410, patient!A:D, 4, FALSE)</f>
        <v>54</v>
      </c>
      <c r="O1410" t="str">
        <f>VLOOKUP(B1410, patient!A:C, 3, FALSE)</f>
        <v>Male</v>
      </c>
      <c r="P1410" t="str">
        <f>VLOOKUP(B1410, patient!A:F, 6, FALSE)</f>
        <v>Other</v>
      </c>
      <c r="Q1410" t="s">
        <v>491</v>
      </c>
      <c r="R1410">
        <v>792</v>
      </c>
      <c r="S1410">
        <v>98</v>
      </c>
      <c r="U1410" s="1" t="str">
        <f t="shared" si="63"/>
        <v>No</v>
      </c>
      <c r="V1410">
        <v>1</v>
      </c>
      <c r="W1410" t="s">
        <v>494</v>
      </c>
      <c r="X1410" t="s">
        <v>488</v>
      </c>
      <c r="Y1410" t="str">
        <f t="shared" si="64"/>
        <v>Scheduled</v>
      </c>
      <c r="Z1410" t="s">
        <v>489</v>
      </c>
      <c r="AC1410" t="s">
        <v>493</v>
      </c>
      <c r="AD1410">
        <v>644</v>
      </c>
      <c r="AE1410">
        <v>30</v>
      </c>
      <c r="AF1410" t="str">
        <f t="shared" si="65"/>
        <v>May</v>
      </c>
    </row>
    <row r="1411" spans="1:32" x14ac:dyDescent="0.25">
      <c r="A1411" s="1">
        <v>45432</v>
      </c>
      <c r="B1411">
        <v>4613</v>
      </c>
      <c r="C1411">
        <v>5</v>
      </c>
      <c r="D1411">
        <v>4</v>
      </c>
      <c r="E1411">
        <v>2</v>
      </c>
      <c r="F1411">
        <v>3</v>
      </c>
      <c r="G1411">
        <v>3</v>
      </c>
      <c r="H1411">
        <f>VLOOKUP(B1411, patient!A:E, 5, FALSE)</f>
        <v>34</v>
      </c>
      <c r="I1411" t="str">
        <f>VLOOKUP(H1411, city!A:B, 2, FALSE)</f>
        <v>Newcastle</v>
      </c>
      <c r="J1411" t="str">
        <f>VLOOKUP(E1411, diagnosis!A:B, 2, FALSE)</f>
        <v>Asthma</v>
      </c>
      <c r="K1411" t="str">
        <f>VLOOKUP(D1411, department!A:B, 2, FALSE)</f>
        <v>Orthopedics</v>
      </c>
      <c r="L1411" t="str">
        <f>VLOOKUP(C1411, provider!A:B, 2, FALSE)</f>
        <v>Dr. Sade Kikiola</v>
      </c>
      <c r="M1411" t="str">
        <f>VLOOKUP(G1411, insurance!A:B, 2, FALSE)</f>
        <v>Allianz</v>
      </c>
      <c r="N1411">
        <f>VLOOKUP(B1411, patient!A:D, 4, FALSE)</f>
        <v>22</v>
      </c>
      <c r="O1411" t="str">
        <f>VLOOKUP(B1411, patient!A:C, 3, FALSE)</f>
        <v>Female</v>
      </c>
      <c r="P1411" t="str">
        <f>VLOOKUP(B1411, patient!A:F, 6, FALSE)</f>
        <v>Asian</v>
      </c>
      <c r="Q1411" t="s">
        <v>486</v>
      </c>
      <c r="R1411">
        <v>455</v>
      </c>
      <c r="S1411">
        <v>74</v>
      </c>
      <c r="U1411" s="1" t="str">
        <f t="shared" ref="U1411:U1474" si="66">IF(T1411&lt;&gt;"", "Yes", "No")</f>
        <v>No</v>
      </c>
      <c r="V1411">
        <v>2</v>
      </c>
      <c r="W1411" t="s">
        <v>492</v>
      </c>
      <c r="X1411" t="s">
        <v>488</v>
      </c>
      <c r="Y1411" t="str">
        <f t="shared" ref="Y1411:Y1474" si="67">IF(TRIM(X1411)="yes", "Emergency", "Scheduled")</f>
        <v>Scheduled</v>
      </c>
      <c r="Z1411" t="s">
        <v>489</v>
      </c>
      <c r="AC1411" t="s">
        <v>493</v>
      </c>
      <c r="AD1411">
        <v>391.3</v>
      </c>
      <c r="AE1411">
        <v>30</v>
      </c>
      <c r="AF1411" t="str">
        <f t="shared" ref="AF1411:AF1474" si="68">TEXT(A1411, "mmm")</f>
        <v>May</v>
      </c>
    </row>
    <row r="1412" spans="1:32" x14ac:dyDescent="0.25">
      <c r="A1412" s="1">
        <v>45433</v>
      </c>
      <c r="B1412">
        <v>2665</v>
      </c>
      <c r="C1412">
        <v>4</v>
      </c>
      <c r="D1412">
        <v>1</v>
      </c>
      <c r="E1412">
        <v>3</v>
      </c>
      <c r="F1412">
        <v>1</v>
      </c>
      <c r="G1412">
        <v>3</v>
      </c>
      <c r="H1412">
        <f>VLOOKUP(B1412, patient!A:E, 5, FALSE)</f>
        <v>19</v>
      </c>
      <c r="I1412" t="str">
        <f>VLOOKUP(H1412, city!A:B, 2, FALSE)</f>
        <v>Leeds</v>
      </c>
      <c r="J1412" t="str">
        <f>VLOOKUP(E1412, diagnosis!A:B, 2, FALSE)</f>
        <v>Fracture</v>
      </c>
      <c r="K1412" t="str">
        <f>VLOOKUP(D1412, department!A:B, 2, FALSE)</f>
        <v>Cardiology</v>
      </c>
      <c r="L1412" t="str">
        <f>VLOOKUP(C1412, provider!A:B, 2, FALSE)</f>
        <v>Dr. Ravi Patel</v>
      </c>
      <c r="M1412" t="str">
        <f>VLOOKUP(G1412, insurance!A:B, 2, FALSE)</f>
        <v>Allianz</v>
      </c>
      <c r="N1412">
        <f>VLOOKUP(B1412, patient!A:D, 4, FALSE)</f>
        <v>36</v>
      </c>
      <c r="O1412" t="str">
        <f>VLOOKUP(B1412, patient!A:C, 3, FALSE)</f>
        <v>Female</v>
      </c>
      <c r="P1412" t="str">
        <f>VLOOKUP(B1412, patient!A:F, 6, FALSE)</f>
        <v>Other</v>
      </c>
      <c r="Q1412" t="s">
        <v>492</v>
      </c>
      <c r="R1412">
        <v>533</v>
      </c>
      <c r="S1412">
        <v>146</v>
      </c>
      <c r="U1412" s="1" t="str">
        <f t="shared" si="66"/>
        <v>No</v>
      </c>
      <c r="V1412">
        <v>1</v>
      </c>
      <c r="W1412" t="s">
        <v>487</v>
      </c>
      <c r="X1412" t="s">
        <v>495</v>
      </c>
      <c r="Y1412" t="str">
        <f t="shared" si="67"/>
        <v>Emergency</v>
      </c>
      <c r="Z1412" t="s">
        <v>489</v>
      </c>
      <c r="AC1412" t="s">
        <v>493</v>
      </c>
      <c r="AD1412">
        <v>496.3</v>
      </c>
      <c r="AE1412">
        <v>30</v>
      </c>
      <c r="AF1412" t="str">
        <f t="shared" si="68"/>
        <v>May</v>
      </c>
    </row>
    <row r="1413" spans="1:32" x14ac:dyDescent="0.25">
      <c r="A1413" s="1">
        <v>45433</v>
      </c>
      <c r="B1413">
        <v>2507</v>
      </c>
      <c r="C1413">
        <v>5</v>
      </c>
      <c r="D1413">
        <v>2</v>
      </c>
      <c r="E1413">
        <v>1</v>
      </c>
      <c r="F1413">
        <v>4</v>
      </c>
      <c r="G1413">
        <v>3</v>
      </c>
      <c r="H1413">
        <f>VLOOKUP(B1413, patient!A:E, 5, FALSE)</f>
        <v>33</v>
      </c>
      <c r="I1413" t="str">
        <f>VLOOKUP(H1413, city!A:B, 2, FALSE)</f>
        <v>Newcastle</v>
      </c>
      <c r="J1413" t="str">
        <f>VLOOKUP(E1413, diagnosis!A:B, 2, FALSE)</f>
        <v>Appendicitis</v>
      </c>
      <c r="K1413" t="str">
        <f>VLOOKUP(D1413, department!A:B, 2, FALSE)</f>
        <v>General Surgery</v>
      </c>
      <c r="L1413" t="str">
        <f>VLOOKUP(C1413, provider!A:B, 2, FALSE)</f>
        <v>Dr. Sade Kikiola</v>
      </c>
      <c r="M1413" t="str">
        <f>VLOOKUP(G1413, insurance!A:B, 2, FALSE)</f>
        <v>Allianz</v>
      </c>
      <c r="N1413">
        <f>VLOOKUP(B1413, patient!A:D, 4, FALSE)</f>
        <v>76</v>
      </c>
      <c r="O1413" t="str">
        <f>VLOOKUP(B1413, patient!A:C, 3, FALSE)</f>
        <v>Male</v>
      </c>
      <c r="P1413" t="str">
        <f>VLOOKUP(B1413, patient!A:F, 6, FALSE)</f>
        <v>Hispanic</v>
      </c>
      <c r="Q1413" t="s">
        <v>491</v>
      </c>
      <c r="R1413">
        <v>568</v>
      </c>
      <c r="S1413">
        <v>96</v>
      </c>
      <c r="U1413" s="1" t="str">
        <f t="shared" si="66"/>
        <v>No</v>
      </c>
      <c r="V1413">
        <v>2</v>
      </c>
      <c r="W1413" t="s">
        <v>487</v>
      </c>
      <c r="X1413" t="s">
        <v>488</v>
      </c>
      <c r="Y1413" t="str">
        <f t="shared" si="67"/>
        <v>Scheduled</v>
      </c>
      <c r="Z1413" t="s">
        <v>489</v>
      </c>
      <c r="AC1413" t="s">
        <v>496</v>
      </c>
      <c r="AD1413">
        <v>499.8</v>
      </c>
      <c r="AE1413">
        <v>50</v>
      </c>
      <c r="AF1413" t="str">
        <f t="shared" si="68"/>
        <v>May</v>
      </c>
    </row>
    <row r="1414" spans="1:32" x14ac:dyDescent="0.25">
      <c r="A1414" s="1">
        <v>45433</v>
      </c>
      <c r="B1414">
        <v>4093</v>
      </c>
      <c r="C1414">
        <v>5</v>
      </c>
      <c r="D1414">
        <v>5</v>
      </c>
      <c r="E1414">
        <v>3</v>
      </c>
      <c r="F1414">
        <v>2</v>
      </c>
      <c r="G1414">
        <v>1</v>
      </c>
      <c r="H1414">
        <f>VLOOKUP(B1414, patient!A:E, 5, FALSE)</f>
        <v>13</v>
      </c>
      <c r="I1414" t="str">
        <f>VLOOKUP(H1414, city!A:B, 2, FALSE)</f>
        <v>Glasgow</v>
      </c>
      <c r="J1414" t="str">
        <f>VLOOKUP(E1414, diagnosis!A:B, 2, FALSE)</f>
        <v>Fracture</v>
      </c>
      <c r="K1414" t="str">
        <f>VLOOKUP(D1414, department!A:B, 2, FALSE)</f>
        <v>Pediatrics</v>
      </c>
      <c r="L1414" t="str">
        <f>VLOOKUP(C1414, provider!A:B, 2, FALSE)</f>
        <v>Dr. Sade Kikiola</v>
      </c>
      <c r="M1414" t="str">
        <f>VLOOKUP(G1414, insurance!A:B, 2, FALSE)</f>
        <v>Aviva</v>
      </c>
      <c r="N1414">
        <f>VLOOKUP(B1414, patient!A:D, 4, FALSE)</f>
        <v>31</v>
      </c>
      <c r="O1414" t="str">
        <f>VLOOKUP(B1414, patient!A:C, 3, FALSE)</f>
        <v>Female</v>
      </c>
      <c r="P1414" t="str">
        <f>VLOOKUP(B1414, patient!A:F, 6, FALSE)</f>
        <v>Other</v>
      </c>
      <c r="Q1414" t="s">
        <v>486</v>
      </c>
      <c r="R1414">
        <v>222</v>
      </c>
      <c r="S1414">
        <v>110</v>
      </c>
      <c r="T1414" s="1">
        <v>45451</v>
      </c>
      <c r="U1414" s="1" t="str">
        <f t="shared" si="66"/>
        <v>Yes</v>
      </c>
      <c r="V1414">
        <v>1</v>
      </c>
      <c r="W1414" t="s">
        <v>492</v>
      </c>
      <c r="X1414" t="s">
        <v>495</v>
      </c>
      <c r="Y1414" t="str">
        <f t="shared" si="67"/>
        <v>Emergency</v>
      </c>
      <c r="Z1414" t="s">
        <v>489</v>
      </c>
      <c r="AC1414" t="s">
        <v>490</v>
      </c>
      <c r="AD1414">
        <v>232.4</v>
      </c>
      <c r="AE1414">
        <v>0</v>
      </c>
      <c r="AF1414" t="str">
        <f t="shared" si="68"/>
        <v>May</v>
      </c>
    </row>
    <row r="1415" spans="1:32" x14ac:dyDescent="0.25">
      <c r="A1415" s="1">
        <v>45433</v>
      </c>
      <c r="B1415">
        <v>802</v>
      </c>
      <c r="C1415">
        <v>4</v>
      </c>
      <c r="D1415">
        <v>1</v>
      </c>
      <c r="E1415">
        <v>5</v>
      </c>
      <c r="F1415">
        <v>5</v>
      </c>
      <c r="G1415">
        <v>1</v>
      </c>
      <c r="H1415">
        <f>VLOOKUP(B1415, patient!A:E, 5, FALSE)</f>
        <v>8</v>
      </c>
      <c r="I1415" t="str">
        <f>VLOOKUP(H1415, city!A:B, 2, FALSE)</f>
        <v>Bristol</v>
      </c>
      <c r="J1415" t="str">
        <f>VLOOKUP(E1415, diagnosis!A:B, 2, FALSE)</f>
        <v>Migraine</v>
      </c>
      <c r="K1415" t="str">
        <f>VLOOKUP(D1415, department!A:B, 2, FALSE)</f>
        <v>Cardiology</v>
      </c>
      <c r="L1415" t="str">
        <f>VLOOKUP(C1415, provider!A:B, 2, FALSE)</f>
        <v>Dr. Ravi Patel</v>
      </c>
      <c r="M1415" t="str">
        <f>VLOOKUP(G1415, insurance!A:B, 2, FALSE)</f>
        <v>Aviva</v>
      </c>
      <c r="N1415">
        <f>VLOOKUP(B1415, patient!A:D, 4, FALSE)</f>
        <v>43</v>
      </c>
      <c r="O1415" t="str">
        <f>VLOOKUP(B1415, patient!A:C, 3, FALSE)</f>
        <v>Female</v>
      </c>
      <c r="P1415" t="str">
        <f>VLOOKUP(B1415, patient!A:F, 6, FALSE)</f>
        <v>Black</v>
      </c>
      <c r="Q1415" t="s">
        <v>486</v>
      </c>
      <c r="R1415">
        <v>747</v>
      </c>
      <c r="S1415">
        <v>185</v>
      </c>
      <c r="U1415" s="1" t="str">
        <f t="shared" si="66"/>
        <v>No</v>
      </c>
      <c r="V1415">
        <v>2</v>
      </c>
      <c r="W1415" t="s">
        <v>487</v>
      </c>
      <c r="X1415" t="s">
        <v>488</v>
      </c>
      <c r="Y1415" t="str">
        <f t="shared" si="67"/>
        <v>Scheduled</v>
      </c>
      <c r="Z1415" t="s">
        <v>489</v>
      </c>
      <c r="AC1415" t="s">
        <v>493</v>
      </c>
      <c r="AD1415">
        <v>673.4</v>
      </c>
      <c r="AE1415">
        <v>30</v>
      </c>
      <c r="AF1415" t="str">
        <f t="shared" si="68"/>
        <v>May</v>
      </c>
    </row>
    <row r="1416" spans="1:32" x14ac:dyDescent="0.25">
      <c r="A1416" s="1">
        <v>45433</v>
      </c>
      <c r="B1416">
        <v>2285</v>
      </c>
      <c r="C1416">
        <v>5</v>
      </c>
      <c r="D1416">
        <v>2</v>
      </c>
      <c r="E1416">
        <v>3</v>
      </c>
      <c r="F1416">
        <v>4</v>
      </c>
      <c r="G1416">
        <v>1</v>
      </c>
      <c r="H1416">
        <f>VLOOKUP(B1416, patient!A:E, 5, FALSE)</f>
        <v>26</v>
      </c>
      <c r="I1416" t="str">
        <f>VLOOKUP(H1416, city!A:B, 2, FALSE)</f>
        <v>London</v>
      </c>
      <c r="J1416" t="str">
        <f>VLOOKUP(E1416, diagnosis!A:B, 2, FALSE)</f>
        <v>Fracture</v>
      </c>
      <c r="K1416" t="str">
        <f>VLOOKUP(D1416, department!A:B, 2, FALSE)</f>
        <v>General Surgery</v>
      </c>
      <c r="L1416" t="str">
        <f>VLOOKUP(C1416, provider!A:B, 2, FALSE)</f>
        <v>Dr. Sade Kikiola</v>
      </c>
      <c r="M1416" t="str">
        <f>VLOOKUP(G1416, insurance!A:B, 2, FALSE)</f>
        <v>Aviva</v>
      </c>
      <c r="N1416">
        <f>VLOOKUP(B1416, patient!A:D, 4, FALSE)</f>
        <v>79</v>
      </c>
      <c r="O1416" t="str">
        <f>VLOOKUP(B1416, patient!A:C, 3, FALSE)</f>
        <v>Male</v>
      </c>
      <c r="P1416" t="str">
        <f>VLOOKUP(B1416, patient!A:F, 6, FALSE)</f>
        <v>Hispanic</v>
      </c>
      <c r="Q1416" t="s">
        <v>486</v>
      </c>
      <c r="R1416">
        <v>399</v>
      </c>
      <c r="S1416">
        <v>180</v>
      </c>
      <c r="T1416" s="1">
        <v>45453</v>
      </c>
      <c r="U1416" s="1" t="str">
        <f t="shared" si="66"/>
        <v>Yes</v>
      </c>
      <c r="V1416">
        <v>1</v>
      </c>
      <c r="W1416" t="s">
        <v>492</v>
      </c>
      <c r="X1416" t="s">
        <v>488</v>
      </c>
      <c r="Y1416" t="str">
        <f t="shared" si="67"/>
        <v>Scheduled</v>
      </c>
      <c r="Z1416" t="s">
        <v>489</v>
      </c>
      <c r="AC1416" t="s">
        <v>490</v>
      </c>
      <c r="AD1416">
        <v>405.3</v>
      </c>
      <c r="AE1416">
        <v>0</v>
      </c>
      <c r="AF1416" t="str">
        <f t="shared" si="68"/>
        <v>May</v>
      </c>
    </row>
    <row r="1417" spans="1:32" x14ac:dyDescent="0.25">
      <c r="A1417" s="1">
        <v>45433</v>
      </c>
      <c r="B1417">
        <v>2393</v>
      </c>
      <c r="C1417">
        <v>5</v>
      </c>
      <c r="D1417">
        <v>2</v>
      </c>
      <c r="E1417">
        <v>5</v>
      </c>
      <c r="F1417">
        <v>4</v>
      </c>
      <c r="G1417">
        <v>2</v>
      </c>
      <c r="H1417">
        <f>VLOOKUP(B1417, patient!A:E, 5, FALSE)</f>
        <v>28</v>
      </c>
      <c r="I1417" t="str">
        <f>VLOOKUP(H1417, city!A:B, 2, FALSE)</f>
        <v>London</v>
      </c>
      <c r="J1417" t="str">
        <f>VLOOKUP(E1417, diagnosis!A:B, 2, FALSE)</f>
        <v>Migraine</v>
      </c>
      <c r="K1417" t="str">
        <f>VLOOKUP(D1417, department!A:B, 2, FALSE)</f>
        <v>General Surgery</v>
      </c>
      <c r="L1417" t="str">
        <f>VLOOKUP(C1417, provider!A:B, 2, FALSE)</f>
        <v>Dr. Sade Kikiola</v>
      </c>
      <c r="M1417" t="str">
        <f>VLOOKUP(G1417, insurance!A:B, 2, FALSE)</f>
        <v>AXA</v>
      </c>
      <c r="N1417">
        <f>VLOOKUP(B1417, patient!A:D, 4, FALSE)</f>
        <v>21</v>
      </c>
      <c r="O1417" t="str">
        <f>VLOOKUP(B1417, patient!A:C, 3, FALSE)</f>
        <v>Female</v>
      </c>
      <c r="P1417" t="str">
        <f>VLOOKUP(B1417, patient!A:F, 6, FALSE)</f>
        <v>White</v>
      </c>
      <c r="Q1417" t="s">
        <v>486</v>
      </c>
      <c r="R1417">
        <v>267</v>
      </c>
      <c r="S1417">
        <v>25</v>
      </c>
      <c r="U1417" s="1" t="str">
        <f t="shared" si="66"/>
        <v>No</v>
      </c>
      <c r="V1417">
        <v>2</v>
      </c>
      <c r="W1417" t="s">
        <v>487</v>
      </c>
      <c r="X1417" t="s">
        <v>495</v>
      </c>
      <c r="Y1417" t="str">
        <f t="shared" si="67"/>
        <v>Emergency</v>
      </c>
      <c r="Z1417" t="s">
        <v>489</v>
      </c>
      <c r="AC1417" t="s">
        <v>498</v>
      </c>
      <c r="AD1417">
        <v>211.4</v>
      </c>
      <c r="AE1417">
        <v>10</v>
      </c>
      <c r="AF1417" t="str">
        <f t="shared" si="68"/>
        <v>May</v>
      </c>
    </row>
    <row r="1418" spans="1:32" x14ac:dyDescent="0.25">
      <c r="A1418" s="1">
        <v>45433</v>
      </c>
      <c r="B1418">
        <v>2683</v>
      </c>
      <c r="C1418">
        <v>4</v>
      </c>
      <c r="D1418">
        <v>4</v>
      </c>
      <c r="E1418">
        <v>5</v>
      </c>
      <c r="F1418">
        <v>3</v>
      </c>
      <c r="G1418">
        <v>2</v>
      </c>
      <c r="H1418">
        <f>VLOOKUP(B1418, patient!A:E, 5, FALSE)</f>
        <v>11</v>
      </c>
      <c r="I1418" t="str">
        <f>VLOOKUP(H1418, city!A:B, 2, FALSE)</f>
        <v>Edinburgh</v>
      </c>
      <c r="J1418" t="str">
        <f>VLOOKUP(E1418, diagnosis!A:B, 2, FALSE)</f>
        <v>Migraine</v>
      </c>
      <c r="K1418" t="str">
        <f>VLOOKUP(D1418, department!A:B, 2, FALSE)</f>
        <v>Orthopedics</v>
      </c>
      <c r="L1418" t="str">
        <f>VLOOKUP(C1418, provider!A:B, 2, FALSE)</f>
        <v>Dr. Ravi Patel</v>
      </c>
      <c r="M1418" t="str">
        <f>VLOOKUP(G1418, insurance!A:B, 2, FALSE)</f>
        <v>AXA</v>
      </c>
      <c r="N1418">
        <f>VLOOKUP(B1418, patient!A:D, 4, FALSE)</f>
        <v>42</v>
      </c>
      <c r="O1418" t="str">
        <f>VLOOKUP(B1418, patient!A:C, 3, FALSE)</f>
        <v>Female</v>
      </c>
      <c r="P1418" t="str">
        <f>VLOOKUP(B1418, patient!A:F, 6, FALSE)</f>
        <v>Asian</v>
      </c>
      <c r="Q1418" t="s">
        <v>492</v>
      </c>
      <c r="R1418">
        <v>140</v>
      </c>
      <c r="S1418">
        <v>160</v>
      </c>
      <c r="U1418" s="1" t="str">
        <f t="shared" si="66"/>
        <v>No</v>
      </c>
      <c r="V1418">
        <v>1</v>
      </c>
      <c r="W1418" t="s">
        <v>492</v>
      </c>
      <c r="X1418" t="s">
        <v>488</v>
      </c>
      <c r="Y1418" t="str">
        <f t="shared" si="67"/>
        <v>Scheduled</v>
      </c>
      <c r="Z1418" t="s">
        <v>489</v>
      </c>
      <c r="AC1418" t="s">
        <v>496</v>
      </c>
      <c r="AD1418">
        <v>245</v>
      </c>
      <c r="AE1418">
        <v>50</v>
      </c>
      <c r="AF1418" t="str">
        <f t="shared" si="68"/>
        <v>May</v>
      </c>
    </row>
    <row r="1419" spans="1:32" x14ac:dyDescent="0.25">
      <c r="A1419" s="1">
        <v>45433</v>
      </c>
      <c r="B1419">
        <v>3492</v>
      </c>
      <c r="C1419">
        <v>5</v>
      </c>
      <c r="D1419">
        <v>5</v>
      </c>
      <c r="E1419">
        <v>5</v>
      </c>
      <c r="F1419">
        <v>5</v>
      </c>
      <c r="G1419">
        <v>1</v>
      </c>
      <c r="H1419">
        <f>VLOOKUP(B1419, patient!A:E, 5, FALSE)</f>
        <v>40</v>
      </c>
      <c r="I1419" t="str">
        <f>VLOOKUP(H1419, city!A:B, 2, FALSE)</f>
        <v>Sheffield</v>
      </c>
      <c r="J1419" t="str">
        <f>VLOOKUP(E1419, diagnosis!A:B, 2, FALSE)</f>
        <v>Migraine</v>
      </c>
      <c r="K1419" t="str">
        <f>VLOOKUP(D1419, department!A:B, 2, FALSE)</f>
        <v>Pediatrics</v>
      </c>
      <c r="L1419" t="str">
        <f>VLOOKUP(C1419, provider!A:B, 2, FALSE)</f>
        <v>Dr. Sade Kikiola</v>
      </c>
      <c r="M1419" t="str">
        <f>VLOOKUP(G1419, insurance!A:B, 2, FALSE)</f>
        <v>Aviva</v>
      </c>
      <c r="N1419">
        <f>VLOOKUP(B1419, patient!A:D, 4, FALSE)</f>
        <v>62</v>
      </c>
      <c r="O1419" t="str">
        <f>VLOOKUP(B1419, patient!A:C, 3, FALSE)</f>
        <v>Female</v>
      </c>
      <c r="P1419" t="str">
        <f>VLOOKUP(B1419, patient!A:F, 6, FALSE)</f>
        <v>Asian</v>
      </c>
      <c r="Q1419" t="s">
        <v>491</v>
      </c>
      <c r="R1419">
        <v>835</v>
      </c>
      <c r="S1419">
        <v>39</v>
      </c>
      <c r="U1419" s="1" t="str">
        <f t="shared" si="66"/>
        <v>No</v>
      </c>
      <c r="V1419">
        <v>2</v>
      </c>
      <c r="W1419" t="s">
        <v>492</v>
      </c>
      <c r="X1419" t="s">
        <v>488</v>
      </c>
      <c r="Y1419" t="str">
        <f t="shared" si="67"/>
        <v>Scheduled</v>
      </c>
      <c r="Z1419" t="s">
        <v>489</v>
      </c>
      <c r="AC1419" t="s">
        <v>496</v>
      </c>
      <c r="AD1419">
        <v>646.79999999999995</v>
      </c>
      <c r="AE1419">
        <v>50</v>
      </c>
      <c r="AF1419" t="str">
        <f t="shared" si="68"/>
        <v>May</v>
      </c>
    </row>
    <row r="1420" spans="1:32" x14ac:dyDescent="0.25">
      <c r="A1420" s="1">
        <v>45433</v>
      </c>
      <c r="B1420">
        <v>1774</v>
      </c>
      <c r="C1420">
        <v>5</v>
      </c>
      <c r="D1420">
        <v>2</v>
      </c>
      <c r="E1420">
        <v>3</v>
      </c>
      <c r="F1420">
        <v>4</v>
      </c>
      <c r="G1420">
        <v>2</v>
      </c>
      <c r="H1420">
        <f>VLOOKUP(B1420, patient!A:E, 5, FALSE)</f>
        <v>19</v>
      </c>
      <c r="I1420" t="str">
        <f>VLOOKUP(H1420, city!A:B, 2, FALSE)</f>
        <v>Leeds</v>
      </c>
      <c r="J1420" t="str">
        <f>VLOOKUP(E1420, diagnosis!A:B, 2, FALSE)</f>
        <v>Fracture</v>
      </c>
      <c r="K1420" t="str">
        <f>VLOOKUP(D1420, department!A:B, 2, FALSE)</f>
        <v>General Surgery</v>
      </c>
      <c r="L1420" t="str">
        <f>VLOOKUP(C1420, provider!A:B, 2, FALSE)</f>
        <v>Dr. Sade Kikiola</v>
      </c>
      <c r="M1420" t="str">
        <f>VLOOKUP(G1420, insurance!A:B, 2, FALSE)</f>
        <v>AXA</v>
      </c>
      <c r="N1420">
        <f>VLOOKUP(B1420, patient!A:D, 4, FALSE)</f>
        <v>59</v>
      </c>
      <c r="O1420" t="str">
        <f>VLOOKUP(B1420, patient!A:C, 3, FALSE)</f>
        <v>Female</v>
      </c>
      <c r="P1420" t="str">
        <f>VLOOKUP(B1420, patient!A:F, 6, FALSE)</f>
        <v>Hispanic</v>
      </c>
      <c r="Q1420" t="s">
        <v>492</v>
      </c>
      <c r="R1420">
        <v>374</v>
      </c>
      <c r="S1420">
        <v>119</v>
      </c>
      <c r="U1420" s="1" t="str">
        <f t="shared" si="66"/>
        <v>No</v>
      </c>
      <c r="V1420">
        <v>1</v>
      </c>
      <c r="W1420" t="s">
        <v>494</v>
      </c>
      <c r="X1420" t="s">
        <v>488</v>
      </c>
      <c r="Y1420" t="str">
        <f t="shared" si="67"/>
        <v>Scheduled</v>
      </c>
      <c r="Z1420" t="s">
        <v>489</v>
      </c>
      <c r="AC1420" t="s">
        <v>493</v>
      </c>
      <c r="AD1420">
        <v>366.1</v>
      </c>
      <c r="AE1420">
        <v>30</v>
      </c>
      <c r="AF1420" t="str">
        <f t="shared" si="68"/>
        <v>May</v>
      </c>
    </row>
    <row r="1421" spans="1:32" x14ac:dyDescent="0.25">
      <c r="A1421" s="1">
        <v>45433</v>
      </c>
      <c r="B1421">
        <v>3732</v>
      </c>
      <c r="C1421">
        <v>4</v>
      </c>
      <c r="D1421">
        <v>5</v>
      </c>
      <c r="E1421">
        <v>1</v>
      </c>
      <c r="F1421">
        <v>5</v>
      </c>
      <c r="G1421">
        <v>2</v>
      </c>
      <c r="H1421">
        <f>VLOOKUP(B1421, patient!A:E, 5, FALSE)</f>
        <v>5</v>
      </c>
      <c r="I1421" t="str">
        <f>VLOOKUP(H1421, city!A:B, 2, FALSE)</f>
        <v>Bristol</v>
      </c>
      <c r="J1421" t="str">
        <f>VLOOKUP(E1421, diagnosis!A:B, 2, FALSE)</f>
        <v>Appendicitis</v>
      </c>
      <c r="K1421" t="str">
        <f>VLOOKUP(D1421, department!A:B, 2, FALSE)</f>
        <v>Pediatrics</v>
      </c>
      <c r="L1421" t="str">
        <f>VLOOKUP(C1421, provider!A:B, 2, FALSE)</f>
        <v>Dr. Ravi Patel</v>
      </c>
      <c r="M1421" t="str">
        <f>VLOOKUP(G1421, insurance!A:B, 2, FALSE)</f>
        <v>AXA</v>
      </c>
      <c r="N1421">
        <f>VLOOKUP(B1421, patient!A:D, 4, FALSE)</f>
        <v>42</v>
      </c>
      <c r="O1421" t="str">
        <f>VLOOKUP(B1421, patient!A:C, 3, FALSE)</f>
        <v>Female</v>
      </c>
      <c r="P1421" t="str">
        <f>VLOOKUP(B1421, patient!A:F, 6, FALSE)</f>
        <v>White</v>
      </c>
      <c r="Q1421" t="s">
        <v>491</v>
      </c>
      <c r="R1421">
        <v>512</v>
      </c>
      <c r="S1421">
        <v>184</v>
      </c>
      <c r="U1421" s="1" t="str">
        <f t="shared" si="66"/>
        <v>No</v>
      </c>
      <c r="V1421">
        <v>2</v>
      </c>
      <c r="W1421" t="s">
        <v>487</v>
      </c>
      <c r="X1421" t="s">
        <v>488</v>
      </c>
      <c r="Y1421" t="str">
        <f t="shared" si="67"/>
        <v>Scheduled</v>
      </c>
      <c r="Z1421" t="s">
        <v>489</v>
      </c>
      <c r="AC1421" t="s">
        <v>498</v>
      </c>
      <c r="AD1421">
        <v>494.2</v>
      </c>
      <c r="AE1421">
        <v>10</v>
      </c>
      <c r="AF1421" t="str">
        <f t="shared" si="68"/>
        <v>May</v>
      </c>
    </row>
    <row r="1422" spans="1:32" x14ac:dyDescent="0.25">
      <c r="A1422" s="1">
        <v>45434</v>
      </c>
      <c r="B1422">
        <v>544</v>
      </c>
      <c r="C1422">
        <v>5</v>
      </c>
      <c r="D1422">
        <v>4</v>
      </c>
      <c r="E1422">
        <v>4</v>
      </c>
      <c r="F1422">
        <v>3</v>
      </c>
      <c r="G1422">
        <v>2</v>
      </c>
      <c r="H1422">
        <f>VLOOKUP(B1422, patient!A:E, 5, FALSE)</f>
        <v>34</v>
      </c>
      <c r="I1422" t="str">
        <f>VLOOKUP(H1422, city!A:B, 2, FALSE)</f>
        <v>Newcastle</v>
      </c>
      <c r="J1422" t="str">
        <f>VLOOKUP(E1422, diagnosis!A:B, 2, FALSE)</f>
        <v>Hypertension</v>
      </c>
      <c r="K1422" t="str">
        <f>VLOOKUP(D1422, department!A:B, 2, FALSE)</f>
        <v>Orthopedics</v>
      </c>
      <c r="L1422" t="str">
        <f>VLOOKUP(C1422, provider!A:B, 2, FALSE)</f>
        <v>Dr. Sade Kikiola</v>
      </c>
      <c r="M1422" t="str">
        <f>VLOOKUP(G1422, insurance!A:B, 2, FALSE)</f>
        <v>AXA</v>
      </c>
      <c r="N1422">
        <f>VLOOKUP(B1422, patient!A:D, 4, FALSE)</f>
        <v>35</v>
      </c>
      <c r="O1422" t="str">
        <f>VLOOKUP(B1422, patient!A:C, 3, FALSE)</f>
        <v>Female</v>
      </c>
      <c r="P1422" t="str">
        <f>VLOOKUP(B1422, patient!A:F, 6, FALSE)</f>
        <v>Hispanic</v>
      </c>
      <c r="Q1422" t="s">
        <v>492</v>
      </c>
      <c r="R1422">
        <v>467</v>
      </c>
      <c r="S1422">
        <v>64</v>
      </c>
      <c r="U1422" s="1" t="str">
        <f t="shared" si="66"/>
        <v>No</v>
      </c>
      <c r="V1422">
        <v>1</v>
      </c>
      <c r="W1422" t="s">
        <v>494</v>
      </c>
      <c r="X1422" t="s">
        <v>488</v>
      </c>
      <c r="Y1422" t="str">
        <f t="shared" si="67"/>
        <v>Scheduled</v>
      </c>
      <c r="Z1422" t="s">
        <v>489</v>
      </c>
      <c r="AC1422" t="s">
        <v>498</v>
      </c>
      <c r="AD1422">
        <v>378.7</v>
      </c>
      <c r="AE1422">
        <v>10</v>
      </c>
      <c r="AF1422" t="str">
        <f t="shared" si="68"/>
        <v>May</v>
      </c>
    </row>
    <row r="1423" spans="1:32" x14ac:dyDescent="0.25">
      <c r="A1423" s="1">
        <v>45434</v>
      </c>
      <c r="B1423">
        <v>1397</v>
      </c>
      <c r="C1423">
        <v>5</v>
      </c>
      <c r="D1423">
        <v>1</v>
      </c>
      <c r="E1423">
        <v>4</v>
      </c>
      <c r="F1423">
        <v>2</v>
      </c>
      <c r="G1423">
        <v>2</v>
      </c>
      <c r="H1423">
        <f>VLOOKUP(B1423, patient!A:E, 5, FALSE)</f>
        <v>10</v>
      </c>
      <c r="I1423" t="str">
        <f>VLOOKUP(H1423, city!A:B, 2, FALSE)</f>
        <v>Edinburgh</v>
      </c>
      <c r="J1423" t="str">
        <f>VLOOKUP(E1423, diagnosis!A:B, 2, FALSE)</f>
        <v>Hypertension</v>
      </c>
      <c r="K1423" t="str">
        <f>VLOOKUP(D1423, department!A:B, 2, FALSE)</f>
        <v>Cardiology</v>
      </c>
      <c r="L1423" t="str">
        <f>VLOOKUP(C1423, provider!A:B, 2, FALSE)</f>
        <v>Dr. Sade Kikiola</v>
      </c>
      <c r="M1423" t="str">
        <f>VLOOKUP(G1423, insurance!A:B, 2, FALSE)</f>
        <v>AXA</v>
      </c>
      <c r="N1423">
        <f>VLOOKUP(B1423, patient!A:D, 4, FALSE)</f>
        <v>57</v>
      </c>
      <c r="O1423" t="str">
        <f>VLOOKUP(B1423, patient!A:C, 3, FALSE)</f>
        <v>Female</v>
      </c>
      <c r="P1423" t="str">
        <f>VLOOKUP(B1423, patient!A:F, 6, FALSE)</f>
        <v>Black</v>
      </c>
      <c r="Q1423" t="s">
        <v>486</v>
      </c>
      <c r="R1423">
        <v>131</v>
      </c>
      <c r="S1423">
        <v>100</v>
      </c>
      <c r="T1423" s="1">
        <v>45459</v>
      </c>
      <c r="U1423" s="1" t="str">
        <f t="shared" si="66"/>
        <v>Yes</v>
      </c>
      <c r="V1423">
        <v>2</v>
      </c>
      <c r="W1423" t="s">
        <v>492</v>
      </c>
      <c r="X1423" t="s">
        <v>488</v>
      </c>
      <c r="Y1423" t="str">
        <f t="shared" si="67"/>
        <v>Scheduled</v>
      </c>
      <c r="Z1423" t="s">
        <v>489</v>
      </c>
      <c r="AC1423" t="s">
        <v>490</v>
      </c>
      <c r="AD1423">
        <v>161.69999999999999</v>
      </c>
      <c r="AE1423">
        <v>0</v>
      </c>
      <c r="AF1423" t="str">
        <f t="shared" si="68"/>
        <v>May</v>
      </c>
    </row>
    <row r="1424" spans="1:32" x14ac:dyDescent="0.25">
      <c r="A1424" s="1">
        <v>45434</v>
      </c>
      <c r="B1424">
        <v>2060</v>
      </c>
      <c r="C1424">
        <v>4</v>
      </c>
      <c r="D1424">
        <v>3</v>
      </c>
      <c r="E1424">
        <v>3</v>
      </c>
      <c r="F1424">
        <v>5</v>
      </c>
      <c r="G1424">
        <v>2</v>
      </c>
      <c r="H1424">
        <f>VLOOKUP(B1424, patient!A:E, 5, FALSE)</f>
        <v>32</v>
      </c>
      <c r="I1424" t="str">
        <f>VLOOKUP(H1424, city!A:B, 2, FALSE)</f>
        <v>Manchester</v>
      </c>
      <c r="J1424" t="str">
        <f>VLOOKUP(E1424, diagnosis!A:B, 2, FALSE)</f>
        <v>Fracture</v>
      </c>
      <c r="K1424" t="str">
        <f>VLOOKUP(D1424, department!A:B, 2, FALSE)</f>
        <v>Neurology</v>
      </c>
      <c r="L1424" t="str">
        <f>VLOOKUP(C1424, provider!A:B, 2, FALSE)</f>
        <v>Dr. Ravi Patel</v>
      </c>
      <c r="M1424" t="str">
        <f>VLOOKUP(G1424, insurance!A:B, 2, FALSE)</f>
        <v>AXA</v>
      </c>
      <c r="N1424">
        <f>VLOOKUP(B1424, patient!A:D, 4, FALSE)</f>
        <v>25</v>
      </c>
      <c r="O1424" t="str">
        <f>VLOOKUP(B1424, patient!A:C, 3, FALSE)</f>
        <v>Female</v>
      </c>
      <c r="P1424" t="str">
        <f>VLOOKUP(B1424, patient!A:F, 6, FALSE)</f>
        <v>Black</v>
      </c>
      <c r="Q1424" t="s">
        <v>486</v>
      </c>
      <c r="R1424">
        <v>448</v>
      </c>
      <c r="S1424">
        <v>78</v>
      </c>
      <c r="T1424" s="1">
        <v>45450</v>
      </c>
      <c r="U1424" s="1" t="str">
        <f t="shared" si="66"/>
        <v>Yes</v>
      </c>
      <c r="V1424">
        <v>1</v>
      </c>
      <c r="W1424" t="s">
        <v>492</v>
      </c>
      <c r="X1424" t="s">
        <v>488</v>
      </c>
      <c r="Y1424" t="str">
        <f t="shared" si="67"/>
        <v>Scheduled</v>
      </c>
      <c r="Z1424" t="s">
        <v>489</v>
      </c>
      <c r="AC1424" t="s">
        <v>490</v>
      </c>
      <c r="AD1424">
        <v>368.2</v>
      </c>
      <c r="AE1424">
        <v>0</v>
      </c>
      <c r="AF1424" t="str">
        <f t="shared" si="68"/>
        <v>May</v>
      </c>
    </row>
    <row r="1425" spans="1:32" x14ac:dyDescent="0.25">
      <c r="A1425" s="1">
        <v>45434</v>
      </c>
      <c r="B1425">
        <v>2465</v>
      </c>
      <c r="C1425">
        <v>5</v>
      </c>
      <c r="D1425">
        <v>3</v>
      </c>
      <c r="E1425">
        <v>1</v>
      </c>
      <c r="F1425">
        <v>1</v>
      </c>
      <c r="G1425">
        <v>3</v>
      </c>
      <c r="H1425">
        <f>VLOOKUP(B1425, patient!A:E, 5, FALSE)</f>
        <v>15</v>
      </c>
      <c r="I1425" t="str">
        <f>VLOOKUP(H1425, city!A:B, 2, FALSE)</f>
        <v>Glasgow</v>
      </c>
      <c r="J1425" t="str">
        <f>VLOOKUP(E1425, diagnosis!A:B, 2, FALSE)</f>
        <v>Appendicitis</v>
      </c>
      <c r="K1425" t="str">
        <f>VLOOKUP(D1425, department!A:B, 2, FALSE)</f>
        <v>Neurology</v>
      </c>
      <c r="L1425" t="str">
        <f>VLOOKUP(C1425, provider!A:B, 2, FALSE)</f>
        <v>Dr. Sade Kikiola</v>
      </c>
      <c r="M1425" t="str">
        <f>VLOOKUP(G1425, insurance!A:B, 2, FALSE)</f>
        <v>Allianz</v>
      </c>
      <c r="N1425">
        <f>VLOOKUP(B1425, patient!A:D, 4, FALSE)</f>
        <v>56</v>
      </c>
      <c r="O1425" t="str">
        <f>VLOOKUP(B1425, patient!A:C, 3, FALSE)</f>
        <v>Male</v>
      </c>
      <c r="P1425" t="str">
        <f>VLOOKUP(B1425, patient!A:F, 6, FALSE)</f>
        <v>White</v>
      </c>
      <c r="Q1425" t="s">
        <v>492</v>
      </c>
      <c r="R1425">
        <v>934</v>
      </c>
      <c r="S1425">
        <v>71</v>
      </c>
      <c r="U1425" s="1" t="str">
        <f t="shared" si="66"/>
        <v>No</v>
      </c>
      <c r="V1425">
        <v>2</v>
      </c>
      <c r="W1425" t="s">
        <v>492</v>
      </c>
      <c r="X1425" t="s">
        <v>488</v>
      </c>
      <c r="Y1425" t="str">
        <f t="shared" si="67"/>
        <v>Scheduled</v>
      </c>
      <c r="Z1425" t="s">
        <v>489</v>
      </c>
      <c r="AC1425" t="s">
        <v>496</v>
      </c>
      <c r="AD1425">
        <v>738.5</v>
      </c>
      <c r="AE1425">
        <v>50</v>
      </c>
      <c r="AF1425" t="str">
        <f t="shared" si="68"/>
        <v>May</v>
      </c>
    </row>
    <row r="1426" spans="1:32" x14ac:dyDescent="0.25">
      <c r="A1426" s="1">
        <v>45434</v>
      </c>
      <c r="B1426">
        <v>1066</v>
      </c>
      <c r="C1426">
        <v>5</v>
      </c>
      <c r="D1426">
        <v>3</v>
      </c>
      <c r="E1426">
        <v>4</v>
      </c>
      <c r="F1426">
        <v>4</v>
      </c>
      <c r="G1426">
        <v>1</v>
      </c>
      <c r="H1426">
        <f>VLOOKUP(B1426, patient!A:E, 5, FALSE)</f>
        <v>37</v>
      </c>
      <c r="I1426" t="str">
        <f>VLOOKUP(H1426, city!A:B, 2, FALSE)</f>
        <v>Sheffield</v>
      </c>
      <c r="J1426" t="str">
        <f>VLOOKUP(E1426, diagnosis!A:B, 2, FALSE)</f>
        <v>Hypertension</v>
      </c>
      <c r="K1426" t="str">
        <f>VLOOKUP(D1426, department!A:B, 2, FALSE)</f>
        <v>Neurology</v>
      </c>
      <c r="L1426" t="str">
        <f>VLOOKUP(C1426, provider!A:B, 2, FALSE)</f>
        <v>Dr. Sade Kikiola</v>
      </c>
      <c r="M1426" t="str">
        <f>VLOOKUP(G1426, insurance!A:B, 2, FALSE)</f>
        <v>Aviva</v>
      </c>
      <c r="N1426">
        <f>VLOOKUP(B1426, patient!A:D, 4, FALSE)</f>
        <v>57</v>
      </c>
      <c r="O1426" t="str">
        <f>VLOOKUP(B1426, patient!A:C, 3, FALSE)</f>
        <v>Male</v>
      </c>
      <c r="P1426" t="str">
        <f>VLOOKUP(B1426, patient!A:F, 6, FALSE)</f>
        <v>Hispanic</v>
      </c>
      <c r="Q1426" t="s">
        <v>486</v>
      </c>
      <c r="R1426">
        <v>293</v>
      </c>
      <c r="S1426">
        <v>165</v>
      </c>
      <c r="U1426" s="1" t="str">
        <f t="shared" si="66"/>
        <v>No</v>
      </c>
      <c r="V1426">
        <v>1</v>
      </c>
      <c r="W1426" t="s">
        <v>487</v>
      </c>
      <c r="X1426" t="s">
        <v>488</v>
      </c>
      <c r="Y1426" t="str">
        <f t="shared" si="67"/>
        <v>Scheduled</v>
      </c>
      <c r="Z1426" t="s">
        <v>489</v>
      </c>
      <c r="AC1426" t="s">
        <v>493</v>
      </c>
      <c r="AD1426">
        <v>341.6</v>
      </c>
      <c r="AE1426">
        <v>30</v>
      </c>
      <c r="AF1426" t="str">
        <f t="shared" si="68"/>
        <v>May</v>
      </c>
    </row>
    <row r="1427" spans="1:32" x14ac:dyDescent="0.25">
      <c r="A1427" s="1">
        <v>45434</v>
      </c>
      <c r="B1427">
        <v>4360</v>
      </c>
      <c r="C1427">
        <v>4</v>
      </c>
      <c r="D1427">
        <v>5</v>
      </c>
      <c r="E1427">
        <v>5</v>
      </c>
      <c r="F1427">
        <v>1</v>
      </c>
      <c r="G1427">
        <v>1</v>
      </c>
      <c r="H1427">
        <f>VLOOKUP(B1427, patient!A:E, 5, FALSE)</f>
        <v>39</v>
      </c>
      <c r="I1427" t="str">
        <f>VLOOKUP(H1427, city!A:B, 2, FALSE)</f>
        <v>Sheffield</v>
      </c>
      <c r="J1427" t="str">
        <f>VLOOKUP(E1427, diagnosis!A:B, 2, FALSE)</f>
        <v>Migraine</v>
      </c>
      <c r="K1427" t="str">
        <f>VLOOKUP(D1427, department!A:B, 2, FALSE)</f>
        <v>Pediatrics</v>
      </c>
      <c r="L1427" t="str">
        <f>VLOOKUP(C1427, provider!A:B, 2, FALSE)</f>
        <v>Dr. Ravi Patel</v>
      </c>
      <c r="M1427" t="str">
        <f>VLOOKUP(G1427, insurance!A:B, 2, FALSE)</f>
        <v>Aviva</v>
      </c>
      <c r="N1427">
        <f>VLOOKUP(B1427, patient!A:D, 4, FALSE)</f>
        <v>31</v>
      </c>
      <c r="O1427" t="str">
        <f>VLOOKUP(B1427, patient!A:C, 3, FALSE)</f>
        <v>Female</v>
      </c>
      <c r="P1427" t="str">
        <f>VLOOKUP(B1427, patient!A:F, 6, FALSE)</f>
        <v>White</v>
      </c>
      <c r="Q1427" t="s">
        <v>486</v>
      </c>
      <c r="R1427">
        <v>935</v>
      </c>
      <c r="S1427">
        <v>44</v>
      </c>
      <c r="U1427" s="1" t="str">
        <f t="shared" si="66"/>
        <v>No</v>
      </c>
      <c r="V1427">
        <v>2</v>
      </c>
      <c r="W1427" t="s">
        <v>494</v>
      </c>
      <c r="X1427" t="s">
        <v>488</v>
      </c>
      <c r="Y1427" t="str">
        <f t="shared" si="67"/>
        <v>Scheduled</v>
      </c>
      <c r="Z1427" t="s">
        <v>489</v>
      </c>
      <c r="AC1427" t="s">
        <v>498</v>
      </c>
      <c r="AD1427">
        <v>692.3</v>
      </c>
      <c r="AE1427">
        <v>10</v>
      </c>
      <c r="AF1427" t="str">
        <f t="shared" si="68"/>
        <v>May</v>
      </c>
    </row>
    <row r="1428" spans="1:32" x14ac:dyDescent="0.25">
      <c r="A1428" s="1">
        <v>45434</v>
      </c>
      <c r="B1428">
        <v>3746</v>
      </c>
      <c r="C1428">
        <v>5</v>
      </c>
      <c r="D1428">
        <v>3</v>
      </c>
      <c r="E1428">
        <v>3</v>
      </c>
      <c r="F1428">
        <v>3</v>
      </c>
      <c r="G1428">
        <v>2</v>
      </c>
      <c r="H1428">
        <f>VLOOKUP(B1428, patient!A:E, 5, FALSE)</f>
        <v>4</v>
      </c>
      <c r="I1428" t="str">
        <f>VLOOKUP(H1428, city!A:B, 2, FALSE)</f>
        <v>Birmingham</v>
      </c>
      <c r="J1428" t="str">
        <f>VLOOKUP(E1428, diagnosis!A:B, 2, FALSE)</f>
        <v>Fracture</v>
      </c>
      <c r="K1428" t="str">
        <f>VLOOKUP(D1428, department!A:B, 2, FALSE)</f>
        <v>Neurology</v>
      </c>
      <c r="L1428" t="str">
        <f>VLOOKUP(C1428, provider!A:B, 2, FALSE)</f>
        <v>Dr. Sade Kikiola</v>
      </c>
      <c r="M1428" t="str">
        <f>VLOOKUP(G1428, insurance!A:B, 2, FALSE)</f>
        <v>AXA</v>
      </c>
      <c r="N1428">
        <f>VLOOKUP(B1428, patient!A:D, 4, FALSE)</f>
        <v>49</v>
      </c>
      <c r="O1428" t="str">
        <f>VLOOKUP(B1428, patient!A:C, 3, FALSE)</f>
        <v>Female</v>
      </c>
      <c r="P1428" t="str">
        <f>VLOOKUP(B1428, patient!A:F, 6, FALSE)</f>
        <v>White</v>
      </c>
      <c r="Q1428" t="s">
        <v>486</v>
      </c>
      <c r="R1428">
        <v>452</v>
      </c>
      <c r="S1428">
        <v>142</v>
      </c>
      <c r="T1428" s="1">
        <v>45445</v>
      </c>
      <c r="U1428" s="1" t="str">
        <f t="shared" si="66"/>
        <v>Yes</v>
      </c>
      <c r="V1428">
        <v>1</v>
      </c>
      <c r="W1428" t="s">
        <v>492</v>
      </c>
      <c r="X1428" t="s">
        <v>488</v>
      </c>
      <c r="Y1428" t="str">
        <f t="shared" si="67"/>
        <v>Scheduled</v>
      </c>
      <c r="Z1428" t="s">
        <v>489</v>
      </c>
      <c r="AC1428" t="s">
        <v>490</v>
      </c>
      <c r="AD1428">
        <v>415.8</v>
      </c>
      <c r="AE1428">
        <v>0</v>
      </c>
      <c r="AF1428" t="str">
        <f t="shared" si="68"/>
        <v>May</v>
      </c>
    </row>
    <row r="1429" spans="1:32" x14ac:dyDescent="0.25">
      <c r="A1429" s="1">
        <v>45434</v>
      </c>
      <c r="B1429">
        <v>850</v>
      </c>
      <c r="C1429">
        <v>5</v>
      </c>
      <c r="D1429">
        <v>1</v>
      </c>
      <c r="E1429">
        <v>3</v>
      </c>
      <c r="F1429">
        <v>2</v>
      </c>
      <c r="G1429">
        <v>2</v>
      </c>
      <c r="H1429">
        <f>VLOOKUP(B1429, patient!A:E, 5, FALSE)</f>
        <v>3</v>
      </c>
      <c r="I1429" t="str">
        <f>VLOOKUP(H1429, city!A:B, 2, FALSE)</f>
        <v>Birmingham</v>
      </c>
      <c r="J1429" t="str">
        <f>VLOOKUP(E1429, diagnosis!A:B, 2, FALSE)</f>
        <v>Fracture</v>
      </c>
      <c r="K1429" t="str">
        <f>VLOOKUP(D1429, department!A:B, 2, FALSE)</f>
        <v>Cardiology</v>
      </c>
      <c r="L1429" t="str">
        <f>VLOOKUP(C1429, provider!A:B, 2, FALSE)</f>
        <v>Dr. Sade Kikiola</v>
      </c>
      <c r="M1429" t="str">
        <f>VLOOKUP(G1429, insurance!A:B, 2, FALSE)</f>
        <v>AXA</v>
      </c>
      <c r="N1429">
        <f>VLOOKUP(B1429, patient!A:D, 4, FALSE)</f>
        <v>68</v>
      </c>
      <c r="O1429" t="str">
        <f>VLOOKUP(B1429, patient!A:C, 3, FALSE)</f>
        <v>Male</v>
      </c>
      <c r="P1429" t="str">
        <f>VLOOKUP(B1429, patient!A:F, 6, FALSE)</f>
        <v>Black</v>
      </c>
      <c r="Q1429" t="s">
        <v>492</v>
      </c>
      <c r="R1429">
        <v>72</v>
      </c>
      <c r="S1429">
        <v>148</v>
      </c>
      <c r="U1429" s="1" t="str">
        <f t="shared" si="66"/>
        <v>No</v>
      </c>
      <c r="V1429">
        <v>2</v>
      </c>
      <c r="W1429" t="s">
        <v>487</v>
      </c>
      <c r="X1429" t="s">
        <v>488</v>
      </c>
      <c r="Y1429" t="str">
        <f t="shared" si="67"/>
        <v>Scheduled</v>
      </c>
      <c r="Z1429" t="s">
        <v>489</v>
      </c>
      <c r="AC1429" t="s">
        <v>498</v>
      </c>
      <c r="AD1429">
        <v>161</v>
      </c>
      <c r="AE1429">
        <v>10</v>
      </c>
      <c r="AF1429" t="str">
        <f t="shared" si="68"/>
        <v>May</v>
      </c>
    </row>
    <row r="1430" spans="1:32" x14ac:dyDescent="0.25">
      <c r="A1430" s="1">
        <v>45434</v>
      </c>
      <c r="B1430">
        <v>1693</v>
      </c>
      <c r="C1430">
        <v>4</v>
      </c>
      <c r="D1430">
        <v>2</v>
      </c>
      <c r="E1430">
        <v>2</v>
      </c>
      <c r="F1430">
        <v>4</v>
      </c>
      <c r="G1430">
        <v>3</v>
      </c>
      <c r="H1430">
        <f>VLOOKUP(B1430, patient!A:E, 5, FALSE)</f>
        <v>29</v>
      </c>
      <c r="I1430" t="str">
        <f>VLOOKUP(H1430, city!A:B, 2, FALSE)</f>
        <v>Manchester</v>
      </c>
      <c r="J1430" t="str">
        <f>VLOOKUP(E1430, diagnosis!A:B, 2, FALSE)</f>
        <v>Asthma</v>
      </c>
      <c r="K1430" t="str">
        <f>VLOOKUP(D1430, department!A:B, 2, FALSE)</f>
        <v>General Surgery</v>
      </c>
      <c r="L1430" t="str">
        <f>VLOOKUP(C1430, provider!A:B, 2, FALSE)</f>
        <v>Dr. Ravi Patel</v>
      </c>
      <c r="M1430" t="str">
        <f>VLOOKUP(G1430, insurance!A:B, 2, FALSE)</f>
        <v>Allianz</v>
      </c>
      <c r="N1430">
        <f>VLOOKUP(B1430, patient!A:D, 4, FALSE)</f>
        <v>78</v>
      </c>
      <c r="O1430" t="str">
        <f>VLOOKUP(B1430, patient!A:C, 3, FALSE)</f>
        <v>Female</v>
      </c>
      <c r="P1430" t="str">
        <f>VLOOKUP(B1430, patient!A:F, 6, FALSE)</f>
        <v>Black</v>
      </c>
      <c r="Q1430" t="s">
        <v>486</v>
      </c>
      <c r="R1430">
        <v>466</v>
      </c>
      <c r="S1430">
        <v>60</v>
      </c>
      <c r="T1430" s="1">
        <v>45457</v>
      </c>
      <c r="U1430" s="1" t="str">
        <f t="shared" si="66"/>
        <v>Yes</v>
      </c>
      <c r="V1430">
        <v>1</v>
      </c>
      <c r="W1430" t="s">
        <v>492</v>
      </c>
      <c r="X1430" t="s">
        <v>495</v>
      </c>
      <c r="Y1430" t="str">
        <f t="shared" si="67"/>
        <v>Emergency</v>
      </c>
      <c r="Z1430" t="s">
        <v>489</v>
      </c>
      <c r="AC1430" t="s">
        <v>490</v>
      </c>
      <c r="AD1430">
        <v>368.2</v>
      </c>
      <c r="AE1430">
        <v>0</v>
      </c>
      <c r="AF1430" t="str">
        <f t="shared" si="68"/>
        <v>May</v>
      </c>
    </row>
    <row r="1431" spans="1:32" x14ac:dyDescent="0.25">
      <c r="A1431" s="1">
        <v>45434</v>
      </c>
      <c r="B1431">
        <v>3627</v>
      </c>
      <c r="C1431">
        <v>5</v>
      </c>
      <c r="D1431">
        <v>5</v>
      </c>
      <c r="E1431">
        <v>2</v>
      </c>
      <c r="F1431">
        <v>2</v>
      </c>
      <c r="G1431">
        <v>1</v>
      </c>
      <c r="H1431">
        <f>VLOOKUP(B1431, patient!A:E, 5, FALSE)</f>
        <v>12</v>
      </c>
      <c r="I1431" t="str">
        <f>VLOOKUP(H1431, city!A:B, 2, FALSE)</f>
        <v>Edinburgh</v>
      </c>
      <c r="J1431" t="str">
        <f>VLOOKUP(E1431, diagnosis!A:B, 2, FALSE)</f>
        <v>Asthma</v>
      </c>
      <c r="K1431" t="str">
        <f>VLOOKUP(D1431, department!A:B, 2, FALSE)</f>
        <v>Pediatrics</v>
      </c>
      <c r="L1431" t="str">
        <f>VLOOKUP(C1431, provider!A:B, 2, FALSE)</f>
        <v>Dr. Sade Kikiola</v>
      </c>
      <c r="M1431" t="str">
        <f>VLOOKUP(G1431, insurance!A:B, 2, FALSE)</f>
        <v>Aviva</v>
      </c>
      <c r="N1431">
        <f>VLOOKUP(B1431, patient!A:D, 4, FALSE)</f>
        <v>55</v>
      </c>
      <c r="O1431" t="str">
        <f>VLOOKUP(B1431, patient!A:C, 3, FALSE)</f>
        <v>Female</v>
      </c>
      <c r="P1431" t="str">
        <f>VLOOKUP(B1431, patient!A:F, 6, FALSE)</f>
        <v>White</v>
      </c>
      <c r="Q1431" t="s">
        <v>486</v>
      </c>
      <c r="R1431">
        <v>784</v>
      </c>
      <c r="S1431">
        <v>121</v>
      </c>
      <c r="T1431" s="1">
        <v>45457</v>
      </c>
      <c r="U1431" s="1" t="str">
        <f t="shared" si="66"/>
        <v>Yes</v>
      </c>
      <c r="V1431">
        <v>2</v>
      </c>
      <c r="W1431" t="s">
        <v>492</v>
      </c>
      <c r="X1431" t="s">
        <v>488</v>
      </c>
      <c r="Y1431" t="str">
        <f t="shared" si="67"/>
        <v>Scheduled</v>
      </c>
      <c r="Z1431" t="s">
        <v>489</v>
      </c>
      <c r="AC1431" t="s">
        <v>490</v>
      </c>
      <c r="AD1431">
        <v>633.5</v>
      </c>
      <c r="AE1431">
        <v>0</v>
      </c>
      <c r="AF1431" t="str">
        <f t="shared" si="68"/>
        <v>May</v>
      </c>
    </row>
    <row r="1432" spans="1:32" x14ac:dyDescent="0.25">
      <c r="A1432" s="1">
        <v>45435</v>
      </c>
      <c r="B1432">
        <v>188</v>
      </c>
      <c r="C1432">
        <v>5</v>
      </c>
      <c r="D1432">
        <v>1</v>
      </c>
      <c r="E1432">
        <v>2</v>
      </c>
      <c r="F1432">
        <v>2</v>
      </c>
      <c r="G1432">
        <v>3</v>
      </c>
      <c r="H1432">
        <f>VLOOKUP(B1432, patient!A:E, 5, FALSE)</f>
        <v>21</v>
      </c>
      <c r="I1432" t="str">
        <f>VLOOKUP(H1432, city!A:B, 2, FALSE)</f>
        <v>Liverpool</v>
      </c>
      <c r="J1432" t="str">
        <f>VLOOKUP(E1432, diagnosis!A:B, 2, FALSE)</f>
        <v>Asthma</v>
      </c>
      <c r="K1432" t="str">
        <f>VLOOKUP(D1432, department!A:B, 2, FALSE)</f>
        <v>Cardiology</v>
      </c>
      <c r="L1432" t="str">
        <f>VLOOKUP(C1432, provider!A:B, 2, FALSE)</f>
        <v>Dr. Sade Kikiola</v>
      </c>
      <c r="M1432" t="str">
        <f>VLOOKUP(G1432, insurance!A:B, 2, FALSE)</f>
        <v>Allianz</v>
      </c>
      <c r="N1432">
        <f>VLOOKUP(B1432, patient!A:D, 4, FALSE)</f>
        <v>50</v>
      </c>
      <c r="O1432" t="str">
        <f>VLOOKUP(B1432, patient!A:C, 3, FALSE)</f>
        <v>Male</v>
      </c>
      <c r="P1432" t="str">
        <f>VLOOKUP(B1432, patient!A:F, 6, FALSE)</f>
        <v>White</v>
      </c>
      <c r="Q1432" t="s">
        <v>486</v>
      </c>
      <c r="R1432">
        <v>815</v>
      </c>
      <c r="S1432">
        <v>37</v>
      </c>
      <c r="T1432" s="1">
        <v>45444</v>
      </c>
      <c r="U1432" s="1" t="str">
        <f t="shared" si="66"/>
        <v>Yes</v>
      </c>
      <c r="V1432">
        <v>1</v>
      </c>
      <c r="W1432" t="s">
        <v>492</v>
      </c>
      <c r="X1432" t="s">
        <v>488</v>
      </c>
      <c r="Y1432" t="str">
        <f t="shared" si="67"/>
        <v>Scheduled</v>
      </c>
      <c r="Z1432" t="s">
        <v>489</v>
      </c>
      <c r="AC1432" t="s">
        <v>490</v>
      </c>
      <c r="AD1432">
        <v>596.4</v>
      </c>
      <c r="AE1432">
        <v>0</v>
      </c>
      <c r="AF1432" t="str">
        <f t="shared" si="68"/>
        <v>May</v>
      </c>
    </row>
    <row r="1433" spans="1:32" x14ac:dyDescent="0.25">
      <c r="A1433" s="1">
        <v>45435</v>
      </c>
      <c r="B1433">
        <v>1504</v>
      </c>
      <c r="C1433">
        <v>4</v>
      </c>
      <c r="D1433">
        <v>5</v>
      </c>
      <c r="E1433">
        <v>1</v>
      </c>
      <c r="F1433">
        <v>3</v>
      </c>
      <c r="G1433">
        <v>3</v>
      </c>
      <c r="H1433">
        <f>VLOOKUP(B1433, patient!A:E, 5, FALSE)</f>
        <v>16</v>
      </c>
      <c r="I1433" t="str">
        <f>VLOOKUP(H1433, city!A:B, 2, FALSE)</f>
        <v>Glasgow</v>
      </c>
      <c r="J1433" t="str">
        <f>VLOOKUP(E1433, diagnosis!A:B, 2, FALSE)</f>
        <v>Appendicitis</v>
      </c>
      <c r="K1433" t="str">
        <f>VLOOKUP(D1433, department!A:B, 2, FALSE)</f>
        <v>Pediatrics</v>
      </c>
      <c r="L1433" t="str">
        <f>VLOOKUP(C1433, provider!A:B, 2, FALSE)</f>
        <v>Dr. Ravi Patel</v>
      </c>
      <c r="M1433" t="str">
        <f>VLOOKUP(G1433, insurance!A:B, 2, FALSE)</f>
        <v>Allianz</v>
      </c>
      <c r="N1433">
        <f>VLOOKUP(B1433, patient!A:D, 4, FALSE)</f>
        <v>40</v>
      </c>
      <c r="O1433" t="str">
        <f>VLOOKUP(B1433, patient!A:C, 3, FALSE)</f>
        <v>Male</v>
      </c>
      <c r="P1433" t="str">
        <f>VLOOKUP(B1433, patient!A:F, 6, FALSE)</f>
        <v>Other</v>
      </c>
      <c r="Q1433" t="s">
        <v>486</v>
      </c>
      <c r="R1433">
        <v>512</v>
      </c>
      <c r="S1433">
        <v>148</v>
      </c>
      <c r="T1433" s="1">
        <v>45457</v>
      </c>
      <c r="U1433" s="1" t="str">
        <f t="shared" si="66"/>
        <v>Yes</v>
      </c>
      <c r="V1433">
        <v>2</v>
      </c>
      <c r="W1433" t="s">
        <v>492</v>
      </c>
      <c r="X1433" t="s">
        <v>488</v>
      </c>
      <c r="Y1433" t="str">
        <f t="shared" si="67"/>
        <v>Scheduled</v>
      </c>
      <c r="Z1433" t="s">
        <v>489</v>
      </c>
      <c r="AC1433" t="s">
        <v>490</v>
      </c>
      <c r="AD1433">
        <v>462</v>
      </c>
      <c r="AE1433">
        <v>0</v>
      </c>
      <c r="AF1433" t="str">
        <f t="shared" si="68"/>
        <v>May</v>
      </c>
    </row>
    <row r="1434" spans="1:32" x14ac:dyDescent="0.25">
      <c r="A1434" s="1">
        <v>45435</v>
      </c>
      <c r="B1434">
        <v>4503</v>
      </c>
      <c r="C1434">
        <v>5</v>
      </c>
      <c r="D1434">
        <v>5</v>
      </c>
      <c r="E1434">
        <v>3</v>
      </c>
      <c r="F1434">
        <v>2</v>
      </c>
      <c r="G1434">
        <v>1</v>
      </c>
      <c r="H1434">
        <f>VLOOKUP(B1434, patient!A:E, 5, FALSE)</f>
        <v>10</v>
      </c>
      <c r="I1434" t="str">
        <f>VLOOKUP(H1434, city!A:B, 2, FALSE)</f>
        <v>Edinburgh</v>
      </c>
      <c r="J1434" t="str">
        <f>VLOOKUP(E1434, diagnosis!A:B, 2, FALSE)</f>
        <v>Fracture</v>
      </c>
      <c r="K1434" t="str">
        <f>VLOOKUP(D1434, department!A:B, 2, FALSE)</f>
        <v>Pediatrics</v>
      </c>
      <c r="L1434" t="str">
        <f>VLOOKUP(C1434, provider!A:B, 2, FALSE)</f>
        <v>Dr. Sade Kikiola</v>
      </c>
      <c r="M1434" t="str">
        <f>VLOOKUP(G1434, insurance!A:B, 2, FALSE)</f>
        <v>Aviva</v>
      </c>
      <c r="N1434">
        <f>VLOOKUP(B1434, patient!A:D, 4, FALSE)</f>
        <v>32</v>
      </c>
      <c r="O1434" t="str">
        <f>VLOOKUP(B1434, patient!A:C, 3, FALSE)</f>
        <v>Male</v>
      </c>
      <c r="P1434" t="str">
        <f>VLOOKUP(B1434, patient!A:F, 6, FALSE)</f>
        <v>Black</v>
      </c>
      <c r="Q1434" t="s">
        <v>486</v>
      </c>
      <c r="R1434">
        <v>645</v>
      </c>
      <c r="S1434">
        <v>186</v>
      </c>
      <c r="T1434" s="1">
        <v>45450</v>
      </c>
      <c r="U1434" s="1" t="str">
        <f t="shared" si="66"/>
        <v>Yes</v>
      </c>
      <c r="V1434">
        <v>1</v>
      </c>
      <c r="W1434" t="s">
        <v>494</v>
      </c>
      <c r="X1434" t="s">
        <v>495</v>
      </c>
      <c r="Y1434" t="str">
        <f t="shared" si="67"/>
        <v>Emergency</v>
      </c>
      <c r="Z1434" t="s">
        <v>489</v>
      </c>
      <c r="AC1434" t="s">
        <v>490</v>
      </c>
      <c r="AD1434">
        <v>581.70000000000005</v>
      </c>
      <c r="AE1434">
        <v>0</v>
      </c>
      <c r="AF1434" t="str">
        <f t="shared" si="68"/>
        <v>May</v>
      </c>
    </row>
    <row r="1435" spans="1:32" x14ac:dyDescent="0.25">
      <c r="A1435" s="1">
        <v>45435</v>
      </c>
      <c r="B1435">
        <v>438</v>
      </c>
      <c r="C1435">
        <v>5</v>
      </c>
      <c r="D1435">
        <v>5</v>
      </c>
      <c r="E1435">
        <v>2</v>
      </c>
      <c r="F1435">
        <v>5</v>
      </c>
      <c r="G1435">
        <v>3</v>
      </c>
      <c r="H1435">
        <f>VLOOKUP(B1435, patient!A:E, 5, FALSE)</f>
        <v>19</v>
      </c>
      <c r="I1435" t="str">
        <f>VLOOKUP(H1435, city!A:B, 2, FALSE)</f>
        <v>Leeds</v>
      </c>
      <c r="J1435" t="str">
        <f>VLOOKUP(E1435, diagnosis!A:B, 2, FALSE)</f>
        <v>Asthma</v>
      </c>
      <c r="K1435" t="str">
        <f>VLOOKUP(D1435, department!A:B, 2, FALSE)</f>
        <v>Pediatrics</v>
      </c>
      <c r="L1435" t="str">
        <f>VLOOKUP(C1435, provider!A:B, 2, FALSE)</f>
        <v>Dr. Sade Kikiola</v>
      </c>
      <c r="M1435" t="str">
        <f>VLOOKUP(G1435, insurance!A:B, 2, FALSE)</f>
        <v>Allianz</v>
      </c>
      <c r="N1435">
        <f>VLOOKUP(B1435, patient!A:D, 4, FALSE)</f>
        <v>50</v>
      </c>
      <c r="O1435" t="str">
        <f>VLOOKUP(B1435, patient!A:C, 3, FALSE)</f>
        <v>Female</v>
      </c>
      <c r="P1435" t="str">
        <f>VLOOKUP(B1435, patient!A:F, 6, FALSE)</f>
        <v>White</v>
      </c>
      <c r="Q1435" t="s">
        <v>491</v>
      </c>
      <c r="R1435">
        <v>140</v>
      </c>
      <c r="S1435">
        <v>178</v>
      </c>
      <c r="U1435" s="1" t="str">
        <f t="shared" si="66"/>
        <v>No</v>
      </c>
      <c r="V1435">
        <v>2</v>
      </c>
      <c r="W1435" t="s">
        <v>492</v>
      </c>
      <c r="X1435" t="s">
        <v>495</v>
      </c>
      <c r="Y1435" t="str">
        <f t="shared" si="67"/>
        <v>Emergency</v>
      </c>
      <c r="Z1435" t="s">
        <v>489</v>
      </c>
      <c r="AC1435" t="s">
        <v>493</v>
      </c>
      <c r="AD1435">
        <v>243.6</v>
      </c>
      <c r="AE1435">
        <v>30</v>
      </c>
      <c r="AF1435" t="str">
        <f t="shared" si="68"/>
        <v>May</v>
      </c>
    </row>
    <row r="1436" spans="1:32" x14ac:dyDescent="0.25">
      <c r="A1436" s="1">
        <v>45435</v>
      </c>
      <c r="B1436">
        <v>4377</v>
      </c>
      <c r="C1436">
        <v>4</v>
      </c>
      <c r="D1436">
        <v>4</v>
      </c>
      <c r="E1436">
        <v>3</v>
      </c>
      <c r="F1436">
        <v>3</v>
      </c>
      <c r="G1436">
        <v>3</v>
      </c>
      <c r="H1436">
        <f>VLOOKUP(B1436, patient!A:E, 5, FALSE)</f>
        <v>13</v>
      </c>
      <c r="I1436" t="str">
        <f>VLOOKUP(H1436, city!A:B, 2, FALSE)</f>
        <v>Glasgow</v>
      </c>
      <c r="J1436" t="str">
        <f>VLOOKUP(E1436, diagnosis!A:B, 2, FALSE)</f>
        <v>Fracture</v>
      </c>
      <c r="K1436" t="str">
        <f>VLOOKUP(D1436, department!A:B, 2, FALSE)</f>
        <v>Orthopedics</v>
      </c>
      <c r="L1436" t="str">
        <f>VLOOKUP(C1436, provider!A:B, 2, FALSE)</f>
        <v>Dr. Ravi Patel</v>
      </c>
      <c r="M1436" t="str">
        <f>VLOOKUP(G1436, insurance!A:B, 2, FALSE)</f>
        <v>Allianz</v>
      </c>
      <c r="N1436">
        <f>VLOOKUP(B1436, patient!A:D, 4, FALSE)</f>
        <v>42</v>
      </c>
      <c r="O1436" t="str">
        <f>VLOOKUP(B1436, patient!A:C, 3, FALSE)</f>
        <v>Female</v>
      </c>
      <c r="P1436" t="str">
        <f>VLOOKUP(B1436, patient!A:F, 6, FALSE)</f>
        <v>Other</v>
      </c>
      <c r="Q1436" t="s">
        <v>486</v>
      </c>
      <c r="R1436">
        <v>219</v>
      </c>
      <c r="S1436">
        <v>121</v>
      </c>
      <c r="T1436" s="1">
        <v>45458</v>
      </c>
      <c r="U1436" s="1" t="str">
        <f t="shared" si="66"/>
        <v>Yes</v>
      </c>
      <c r="V1436">
        <v>1</v>
      </c>
      <c r="W1436" t="s">
        <v>492</v>
      </c>
      <c r="X1436" t="s">
        <v>495</v>
      </c>
      <c r="Y1436" t="str">
        <f t="shared" si="67"/>
        <v>Emergency</v>
      </c>
      <c r="Z1436" t="s">
        <v>489</v>
      </c>
      <c r="AC1436" t="s">
        <v>490</v>
      </c>
      <c r="AD1436">
        <v>238</v>
      </c>
      <c r="AE1436">
        <v>0</v>
      </c>
      <c r="AF1436" t="str">
        <f t="shared" si="68"/>
        <v>May</v>
      </c>
    </row>
    <row r="1437" spans="1:32" x14ac:dyDescent="0.25">
      <c r="A1437" s="1">
        <v>45435</v>
      </c>
      <c r="B1437">
        <v>1487</v>
      </c>
      <c r="C1437">
        <v>5</v>
      </c>
      <c r="D1437">
        <v>2</v>
      </c>
      <c r="E1437">
        <v>5</v>
      </c>
      <c r="F1437">
        <v>4</v>
      </c>
      <c r="G1437">
        <v>1</v>
      </c>
      <c r="H1437">
        <f>VLOOKUP(B1437, patient!A:E, 5, FALSE)</f>
        <v>37</v>
      </c>
      <c r="I1437" t="str">
        <f>VLOOKUP(H1437, city!A:B, 2, FALSE)</f>
        <v>Sheffield</v>
      </c>
      <c r="J1437" t="str">
        <f>VLOOKUP(E1437, diagnosis!A:B, 2, FALSE)</f>
        <v>Migraine</v>
      </c>
      <c r="K1437" t="str">
        <f>VLOOKUP(D1437, department!A:B, 2, FALSE)</f>
        <v>General Surgery</v>
      </c>
      <c r="L1437" t="str">
        <f>VLOOKUP(C1437, provider!A:B, 2, FALSE)</f>
        <v>Dr. Sade Kikiola</v>
      </c>
      <c r="M1437" t="str">
        <f>VLOOKUP(G1437, insurance!A:B, 2, FALSE)</f>
        <v>Aviva</v>
      </c>
      <c r="N1437">
        <f>VLOOKUP(B1437, patient!A:D, 4, FALSE)</f>
        <v>34</v>
      </c>
      <c r="O1437" t="str">
        <f>VLOOKUP(B1437, patient!A:C, 3, FALSE)</f>
        <v>Male</v>
      </c>
      <c r="P1437" t="str">
        <f>VLOOKUP(B1437, patient!A:F, 6, FALSE)</f>
        <v>White</v>
      </c>
      <c r="Q1437" t="s">
        <v>486</v>
      </c>
      <c r="R1437">
        <v>694</v>
      </c>
      <c r="S1437">
        <v>90</v>
      </c>
      <c r="T1437" s="1">
        <v>45461</v>
      </c>
      <c r="U1437" s="1" t="str">
        <f t="shared" si="66"/>
        <v>Yes</v>
      </c>
      <c r="V1437">
        <v>2</v>
      </c>
      <c r="W1437" t="s">
        <v>494</v>
      </c>
      <c r="X1437" t="s">
        <v>495</v>
      </c>
      <c r="Y1437" t="str">
        <f t="shared" si="67"/>
        <v>Emergency</v>
      </c>
      <c r="Z1437" t="s">
        <v>489</v>
      </c>
      <c r="AC1437" t="s">
        <v>490</v>
      </c>
      <c r="AD1437">
        <v>548.79999999999995</v>
      </c>
      <c r="AE1437">
        <v>0</v>
      </c>
      <c r="AF1437" t="str">
        <f t="shared" si="68"/>
        <v>May</v>
      </c>
    </row>
    <row r="1438" spans="1:32" x14ac:dyDescent="0.25">
      <c r="A1438" s="1">
        <v>45435</v>
      </c>
      <c r="B1438">
        <v>944</v>
      </c>
      <c r="C1438">
        <v>5</v>
      </c>
      <c r="D1438">
        <v>3</v>
      </c>
      <c r="E1438">
        <v>2</v>
      </c>
      <c r="F1438">
        <v>5</v>
      </c>
      <c r="G1438">
        <v>1</v>
      </c>
      <c r="H1438">
        <f>VLOOKUP(B1438, patient!A:E, 5, FALSE)</f>
        <v>39</v>
      </c>
      <c r="I1438" t="str">
        <f>VLOOKUP(H1438, city!A:B, 2, FALSE)</f>
        <v>Sheffield</v>
      </c>
      <c r="J1438" t="str">
        <f>VLOOKUP(E1438, diagnosis!A:B, 2, FALSE)</f>
        <v>Asthma</v>
      </c>
      <c r="K1438" t="str">
        <f>VLOOKUP(D1438, department!A:B, 2, FALSE)</f>
        <v>Neurology</v>
      </c>
      <c r="L1438" t="str">
        <f>VLOOKUP(C1438, provider!A:B, 2, FALSE)</f>
        <v>Dr. Sade Kikiola</v>
      </c>
      <c r="M1438" t="str">
        <f>VLOOKUP(G1438, insurance!A:B, 2, FALSE)</f>
        <v>Aviva</v>
      </c>
      <c r="N1438">
        <f>VLOOKUP(B1438, patient!A:D, 4, FALSE)</f>
        <v>50</v>
      </c>
      <c r="O1438" t="str">
        <f>VLOOKUP(B1438, patient!A:C, 3, FALSE)</f>
        <v>Male</v>
      </c>
      <c r="P1438" t="str">
        <f>VLOOKUP(B1438, patient!A:F, 6, FALSE)</f>
        <v>Other</v>
      </c>
      <c r="Q1438" t="s">
        <v>492</v>
      </c>
      <c r="R1438">
        <v>549</v>
      </c>
      <c r="S1438">
        <v>185</v>
      </c>
      <c r="U1438" s="1" t="str">
        <f t="shared" si="66"/>
        <v>No</v>
      </c>
      <c r="V1438">
        <v>1</v>
      </c>
      <c r="W1438" t="s">
        <v>494</v>
      </c>
      <c r="X1438" t="s">
        <v>488</v>
      </c>
      <c r="Y1438" t="str">
        <f t="shared" si="67"/>
        <v>Scheduled</v>
      </c>
      <c r="Z1438" t="s">
        <v>489</v>
      </c>
      <c r="AC1438" t="s">
        <v>496</v>
      </c>
      <c r="AD1438">
        <v>548.79999999999995</v>
      </c>
      <c r="AE1438">
        <v>50</v>
      </c>
      <c r="AF1438" t="str">
        <f t="shared" si="68"/>
        <v>May</v>
      </c>
    </row>
    <row r="1439" spans="1:32" x14ac:dyDescent="0.25">
      <c r="A1439" s="1">
        <v>45435</v>
      </c>
      <c r="B1439">
        <v>2483</v>
      </c>
      <c r="C1439">
        <v>4</v>
      </c>
      <c r="D1439">
        <v>4</v>
      </c>
      <c r="E1439">
        <v>3</v>
      </c>
      <c r="F1439">
        <v>3</v>
      </c>
      <c r="G1439">
        <v>1</v>
      </c>
      <c r="H1439">
        <f>VLOOKUP(B1439, patient!A:E, 5, FALSE)</f>
        <v>17</v>
      </c>
      <c r="I1439" t="str">
        <f>VLOOKUP(H1439, city!A:B, 2, FALSE)</f>
        <v>Leeds</v>
      </c>
      <c r="J1439" t="str">
        <f>VLOOKUP(E1439, diagnosis!A:B, 2, FALSE)</f>
        <v>Fracture</v>
      </c>
      <c r="K1439" t="str">
        <f>VLOOKUP(D1439, department!A:B, 2, FALSE)</f>
        <v>Orthopedics</v>
      </c>
      <c r="L1439" t="str">
        <f>VLOOKUP(C1439, provider!A:B, 2, FALSE)</f>
        <v>Dr. Ravi Patel</v>
      </c>
      <c r="M1439" t="str">
        <f>VLOOKUP(G1439, insurance!A:B, 2, FALSE)</f>
        <v>Aviva</v>
      </c>
      <c r="N1439">
        <f>VLOOKUP(B1439, patient!A:D, 4, FALSE)</f>
        <v>64</v>
      </c>
      <c r="O1439" t="str">
        <f>VLOOKUP(B1439, patient!A:C, 3, FALSE)</f>
        <v>Female</v>
      </c>
      <c r="P1439" t="str">
        <f>VLOOKUP(B1439, patient!A:F, 6, FALSE)</f>
        <v>White</v>
      </c>
      <c r="Q1439" t="s">
        <v>486</v>
      </c>
      <c r="R1439">
        <v>108</v>
      </c>
      <c r="S1439">
        <v>27</v>
      </c>
      <c r="U1439" s="1" t="str">
        <f t="shared" si="66"/>
        <v>No</v>
      </c>
      <c r="V1439">
        <v>2</v>
      </c>
      <c r="W1439" t="s">
        <v>492</v>
      </c>
      <c r="X1439" t="s">
        <v>488</v>
      </c>
      <c r="Y1439" t="str">
        <f t="shared" si="67"/>
        <v>Scheduled</v>
      </c>
      <c r="Z1439" t="s">
        <v>489</v>
      </c>
      <c r="AC1439" t="s">
        <v>498</v>
      </c>
      <c r="AD1439">
        <v>101.5</v>
      </c>
      <c r="AE1439">
        <v>10</v>
      </c>
      <c r="AF1439" t="str">
        <f t="shared" si="68"/>
        <v>May</v>
      </c>
    </row>
    <row r="1440" spans="1:32" x14ac:dyDescent="0.25">
      <c r="A1440" s="1">
        <v>45435</v>
      </c>
      <c r="B1440">
        <v>1561</v>
      </c>
      <c r="C1440">
        <v>5</v>
      </c>
      <c r="D1440">
        <v>2</v>
      </c>
      <c r="E1440">
        <v>1</v>
      </c>
      <c r="F1440">
        <v>4</v>
      </c>
      <c r="G1440">
        <v>3</v>
      </c>
      <c r="H1440">
        <f>VLOOKUP(B1440, patient!A:E, 5, FALSE)</f>
        <v>21</v>
      </c>
      <c r="I1440" t="str">
        <f>VLOOKUP(H1440, city!A:B, 2, FALSE)</f>
        <v>Liverpool</v>
      </c>
      <c r="J1440" t="str">
        <f>VLOOKUP(E1440, diagnosis!A:B, 2, FALSE)</f>
        <v>Appendicitis</v>
      </c>
      <c r="K1440" t="str">
        <f>VLOOKUP(D1440, department!A:B, 2, FALSE)</f>
        <v>General Surgery</v>
      </c>
      <c r="L1440" t="str">
        <f>VLOOKUP(C1440, provider!A:B, 2, FALSE)</f>
        <v>Dr. Sade Kikiola</v>
      </c>
      <c r="M1440" t="str">
        <f>VLOOKUP(G1440, insurance!A:B, 2, FALSE)</f>
        <v>Allianz</v>
      </c>
      <c r="N1440">
        <f>VLOOKUP(B1440, patient!A:D, 4, FALSE)</f>
        <v>72</v>
      </c>
      <c r="O1440" t="str">
        <f>VLOOKUP(B1440, patient!A:C, 3, FALSE)</f>
        <v>Male</v>
      </c>
      <c r="P1440" t="str">
        <f>VLOOKUP(B1440, patient!A:F, 6, FALSE)</f>
        <v>Hispanic</v>
      </c>
      <c r="Q1440" t="s">
        <v>486</v>
      </c>
      <c r="R1440">
        <v>104</v>
      </c>
      <c r="S1440">
        <v>181</v>
      </c>
      <c r="T1440" s="1">
        <v>45453</v>
      </c>
      <c r="U1440" s="1" t="str">
        <f t="shared" si="66"/>
        <v>Yes</v>
      </c>
      <c r="V1440">
        <v>1</v>
      </c>
      <c r="W1440" t="s">
        <v>494</v>
      </c>
      <c r="X1440" t="s">
        <v>488</v>
      </c>
      <c r="Y1440" t="str">
        <f t="shared" si="67"/>
        <v>Scheduled</v>
      </c>
      <c r="Z1440" t="s">
        <v>489</v>
      </c>
      <c r="AC1440" t="s">
        <v>490</v>
      </c>
      <c r="AD1440">
        <v>199.5</v>
      </c>
      <c r="AE1440">
        <v>0</v>
      </c>
      <c r="AF1440" t="str">
        <f t="shared" si="68"/>
        <v>May</v>
      </c>
    </row>
    <row r="1441" spans="1:32" x14ac:dyDescent="0.25">
      <c r="A1441" s="1">
        <v>45435</v>
      </c>
      <c r="B1441">
        <v>4333</v>
      </c>
      <c r="C1441">
        <v>5</v>
      </c>
      <c r="D1441">
        <v>3</v>
      </c>
      <c r="E1441">
        <v>1</v>
      </c>
      <c r="F1441">
        <v>2</v>
      </c>
      <c r="G1441">
        <v>2</v>
      </c>
      <c r="H1441">
        <f>VLOOKUP(B1441, patient!A:E, 5, FALSE)</f>
        <v>29</v>
      </c>
      <c r="I1441" t="str">
        <f>VLOOKUP(H1441, city!A:B, 2, FALSE)</f>
        <v>Manchester</v>
      </c>
      <c r="J1441" t="str">
        <f>VLOOKUP(E1441, diagnosis!A:B, 2, FALSE)</f>
        <v>Appendicitis</v>
      </c>
      <c r="K1441" t="str">
        <f>VLOOKUP(D1441, department!A:B, 2, FALSE)</f>
        <v>Neurology</v>
      </c>
      <c r="L1441" t="str">
        <f>VLOOKUP(C1441, provider!A:B, 2, FALSE)</f>
        <v>Dr. Sade Kikiola</v>
      </c>
      <c r="M1441" t="str">
        <f>VLOOKUP(G1441, insurance!A:B, 2, FALSE)</f>
        <v>AXA</v>
      </c>
      <c r="N1441">
        <f>VLOOKUP(B1441, patient!A:D, 4, FALSE)</f>
        <v>19</v>
      </c>
      <c r="O1441" t="str">
        <f>VLOOKUP(B1441, patient!A:C, 3, FALSE)</f>
        <v>Female</v>
      </c>
      <c r="P1441" t="str">
        <f>VLOOKUP(B1441, patient!A:F, 6, FALSE)</f>
        <v>Black</v>
      </c>
      <c r="Q1441" t="s">
        <v>491</v>
      </c>
      <c r="R1441">
        <v>875</v>
      </c>
      <c r="S1441">
        <v>92</v>
      </c>
      <c r="U1441" s="1" t="str">
        <f t="shared" si="66"/>
        <v>No</v>
      </c>
      <c r="V1441">
        <v>2</v>
      </c>
      <c r="W1441" t="s">
        <v>494</v>
      </c>
      <c r="X1441" t="s">
        <v>495</v>
      </c>
      <c r="Y1441" t="str">
        <f t="shared" si="67"/>
        <v>Emergency</v>
      </c>
      <c r="Z1441" t="s">
        <v>489</v>
      </c>
      <c r="AC1441" t="s">
        <v>493</v>
      </c>
      <c r="AD1441">
        <v>697.9</v>
      </c>
      <c r="AE1441">
        <v>30</v>
      </c>
      <c r="AF1441" t="str">
        <f t="shared" si="68"/>
        <v>May</v>
      </c>
    </row>
    <row r="1442" spans="1:32" x14ac:dyDescent="0.25">
      <c r="A1442" s="1">
        <v>45436</v>
      </c>
      <c r="B1442">
        <v>907</v>
      </c>
      <c r="C1442">
        <v>4</v>
      </c>
      <c r="D1442">
        <v>4</v>
      </c>
      <c r="E1442">
        <v>1</v>
      </c>
      <c r="F1442">
        <v>3</v>
      </c>
      <c r="G1442">
        <v>2</v>
      </c>
      <c r="H1442">
        <f>VLOOKUP(B1442, patient!A:E, 5, FALSE)</f>
        <v>2</v>
      </c>
      <c r="I1442" t="str">
        <f>VLOOKUP(H1442, city!A:B, 2, FALSE)</f>
        <v>Birmingham</v>
      </c>
      <c r="J1442" t="str">
        <f>VLOOKUP(E1442, diagnosis!A:B, 2, FALSE)</f>
        <v>Appendicitis</v>
      </c>
      <c r="K1442" t="str">
        <f>VLOOKUP(D1442, department!A:B, 2, FALSE)</f>
        <v>Orthopedics</v>
      </c>
      <c r="L1442" t="str">
        <f>VLOOKUP(C1442, provider!A:B, 2, FALSE)</f>
        <v>Dr. Ravi Patel</v>
      </c>
      <c r="M1442" t="str">
        <f>VLOOKUP(G1442, insurance!A:B, 2, FALSE)</f>
        <v>AXA</v>
      </c>
      <c r="N1442">
        <f>VLOOKUP(B1442, patient!A:D, 4, FALSE)</f>
        <v>31</v>
      </c>
      <c r="O1442" t="str">
        <f>VLOOKUP(B1442, patient!A:C, 3, FALSE)</f>
        <v>Female</v>
      </c>
      <c r="P1442" t="str">
        <f>VLOOKUP(B1442, patient!A:F, 6, FALSE)</f>
        <v>White</v>
      </c>
      <c r="Q1442" t="s">
        <v>486</v>
      </c>
      <c r="R1442">
        <v>413</v>
      </c>
      <c r="S1442">
        <v>108</v>
      </c>
      <c r="U1442" s="1" t="str">
        <f t="shared" si="66"/>
        <v>No</v>
      </c>
      <c r="V1442">
        <v>1</v>
      </c>
      <c r="W1442" t="s">
        <v>494</v>
      </c>
      <c r="X1442" t="s">
        <v>488</v>
      </c>
      <c r="Y1442" t="str">
        <f t="shared" si="67"/>
        <v>Scheduled</v>
      </c>
      <c r="Z1442" t="s">
        <v>489</v>
      </c>
      <c r="AC1442" t="s">
        <v>493</v>
      </c>
      <c r="AD1442">
        <v>385.7</v>
      </c>
      <c r="AE1442">
        <v>30</v>
      </c>
      <c r="AF1442" t="str">
        <f t="shared" si="68"/>
        <v>May</v>
      </c>
    </row>
    <row r="1443" spans="1:32" x14ac:dyDescent="0.25">
      <c r="A1443" s="1">
        <v>45436</v>
      </c>
      <c r="B1443">
        <v>610</v>
      </c>
      <c r="C1443">
        <v>5</v>
      </c>
      <c r="D1443">
        <v>4</v>
      </c>
      <c r="E1443">
        <v>2</v>
      </c>
      <c r="F1443">
        <v>3</v>
      </c>
      <c r="G1443">
        <v>2</v>
      </c>
      <c r="H1443">
        <f>VLOOKUP(B1443, patient!A:E, 5, FALSE)</f>
        <v>37</v>
      </c>
      <c r="I1443" t="str">
        <f>VLOOKUP(H1443, city!A:B, 2, FALSE)</f>
        <v>Sheffield</v>
      </c>
      <c r="J1443" t="str">
        <f>VLOOKUP(E1443, diagnosis!A:B, 2, FALSE)</f>
        <v>Asthma</v>
      </c>
      <c r="K1443" t="str">
        <f>VLOOKUP(D1443, department!A:B, 2, FALSE)</f>
        <v>Orthopedics</v>
      </c>
      <c r="L1443" t="str">
        <f>VLOOKUP(C1443, provider!A:B, 2, FALSE)</f>
        <v>Dr. Sade Kikiola</v>
      </c>
      <c r="M1443" t="str">
        <f>VLOOKUP(G1443, insurance!A:B, 2, FALSE)</f>
        <v>AXA</v>
      </c>
      <c r="N1443">
        <f>VLOOKUP(B1443, patient!A:D, 4, FALSE)</f>
        <v>70</v>
      </c>
      <c r="O1443" t="str">
        <f>VLOOKUP(B1443, patient!A:C, 3, FALSE)</f>
        <v>Male</v>
      </c>
      <c r="P1443" t="str">
        <f>VLOOKUP(B1443, patient!A:F, 6, FALSE)</f>
        <v>Asian</v>
      </c>
      <c r="Q1443" t="s">
        <v>486</v>
      </c>
      <c r="R1443">
        <v>502</v>
      </c>
      <c r="S1443">
        <v>46</v>
      </c>
      <c r="U1443" s="1" t="str">
        <f t="shared" si="66"/>
        <v>No</v>
      </c>
      <c r="V1443">
        <v>2</v>
      </c>
      <c r="W1443" t="s">
        <v>494</v>
      </c>
      <c r="X1443" t="s">
        <v>495</v>
      </c>
      <c r="Y1443" t="str">
        <f t="shared" si="67"/>
        <v>Emergency</v>
      </c>
      <c r="Z1443" t="s">
        <v>489</v>
      </c>
      <c r="AC1443" t="s">
        <v>498</v>
      </c>
      <c r="AD1443">
        <v>390.6</v>
      </c>
      <c r="AE1443">
        <v>10</v>
      </c>
      <c r="AF1443" t="str">
        <f t="shared" si="68"/>
        <v>May</v>
      </c>
    </row>
    <row r="1444" spans="1:32" x14ac:dyDescent="0.25">
      <c r="A1444" s="1">
        <v>45436</v>
      </c>
      <c r="B1444">
        <v>948</v>
      </c>
      <c r="C1444">
        <v>5</v>
      </c>
      <c r="D1444">
        <v>1</v>
      </c>
      <c r="E1444">
        <v>1</v>
      </c>
      <c r="F1444">
        <v>1</v>
      </c>
      <c r="G1444">
        <v>3</v>
      </c>
      <c r="H1444">
        <f>VLOOKUP(B1444, patient!A:E, 5, FALSE)</f>
        <v>22</v>
      </c>
      <c r="I1444" t="str">
        <f>VLOOKUP(H1444, city!A:B, 2, FALSE)</f>
        <v>Liverpool</v>
      </c>
      <c r="J1444" t="str">
        <f>VLOOKUP(E1444, diagnosis!A:B, 2, FALSE)</f>
        <v>Appendicitis</v>
      </c>
      <c r="K1444" t="str">
        <f>VLOOKUP(D1444, department!A:B, 2, FALSE)</f>
        <v>Cardiology</v>
      </c>
      <c r="L1444" t="str">
        <f>VLOOKUP(C1444, provider!A:B, 2, FALSE)</f>
        <v>Dr. Sade Kikiola</v>
      </c>
      <c r="M1444" t="str">
        <f>VLOOKUP(G1444, insurance!A:B, 2, FALSE)</f>
        <v>Allianz</v>
      </c>
      <c r="N1444">
        <f>VLOOKUP(B1444, patient!A:D, 4, FALSE)</f>
        <v>57</v>
      </c>
      <c r="O1444" t="str">
        <f>VLOOKUP(B1444, patient!A:C, 3, FALSE)</f>
        <v>Male</v>
      </c>
      <c r="P1444" t="str">
        <f>VLOOKUP(B1444, patient!A:F, 6, FALSE)</f>
        <v>Asian</v>
      </c>
      <c r="Q1444" t="s">
        <v>486</v>
      </c>
      <c r="R1444">
        <v>440</v>
      </c>
      <c r="S1444">
        <v>188</v>
      </c>
      <c r="T1444" s="1">
        <v>45444</v>
      </c>
      <c r="U1444" s="1" t="str">
        <f t="shared" si="66"/>
        <v>Yes</v>
      </c>
      <c r="V1444">
        <v>1</v>
      </c>
      <c r="W1444" t="s">
        <v>492</v>
      </c>
      <c r="X1444" t="s">
        <v>495</v>
      </c>
      <c r="Y1444" t="str">
        <f t="shared" si="67"/>
        <v>Emergency</v>
      </c>
      <c r="Z1444" t="s">
        <v>489</v>
      </c>
      <c r="AC1444" t="s">
        <v>490</v>
      </c>
      <c r="AD1444">
        <v>439.6</v>
      </c>
      <c r="AE1444">
        <v>0</v>
      </c>
      <c r="AF1444" t="str">
        <f t="shared" si="68"/>
        <v>May</v>
      </c>
    </row>
    <row r="1445" spans="1:32" x14ac:dyDescent="0.25">
      <c r="A1445" s="1">
        <v>45436</v>
      </c>
      <c r="B1445">
        <v>2841</v>
      </c>
      <c r="C1445">
        <v>4</v>
      </c>
      <c r="D1445">
        <v>4</v>
      </c>
      <c r="E1445">
        <v>4</v>
      </c>
      <c r="F1445">
        <v>3</v>
      </c>
      <c r="G1445">
        <v>3</v>
      </c>
      <c r="H1445">
        <f>VLOOKUP(B1445, patient!A:E, 5, FALSE)</f>
        <v>7</v>
      </c>
      <c r="I1445" t="str">
        <f>VLOOKUP(H1445, city!A:B, 2, FALSE)</f>
        <v>Bristol</v>
      </c>
      <c r="J1445" t="str">
        <f>VLOOKUP(E1445, diagnosis!A:B, 2, FALSE)</f>
        <v>Hypertension</v>
      </c>
      <c r="K1445" t="str">
        <f>VLOOKUP(D1445, department!A:B, 2, FALSE)</f>
        <v>Orthopedics</v>
      </c>
      <c r="L1445" t="str">
        <f>VLOOKUP(C1445, provider!A:B, 2, FALSE)</f>
        <v>Dr. Ravi Patel</v>
      </c>
      <c r="M1445" t="str">
        <f>VLOOKUP(G1445, insurance!A:B, 2, FALSE)</f>
        <v>Allianz</v>
      </c>
      <c r="N1445">
        <f>VLOOKUP(B1445, patient!A:D, 4, FALSE)</f>
        <v>57</v>
      </c>
      <c r="O1445" t="str">
        <f>VLOOKUP(B1445, patient!A:C, 3, FALSE)</f>
        <v>Female</v>
      </c>
      <c r="P1445" t="str">
        <f>VLOOKUP(B1445, patient!A:F, 6, FALSE)</f>
        <v>Other</v>
      </c>
      <c r="Q1445" t="s">
        <v>486</v>
      </c>
      <c r="R1445">
        <v>936</v>
      </c>
      <c r="S1445">
        <v>26</v>
      </c>
      <c r="T1445" s="1">
        <v>45462</v>
      </c>
      <c r="U1445" s="1" t="str">
        <f t="shared" si="66"/>
        <v>Yes</v>
      </c>
      <c r="V1445">
        <v>2</v>
      </c>
      <c r="W1445" t="s">
        <v>487</v>
      </c>
      <c r="X1445" t="s">
        <v>495</v>
      </c>
      <c r="Y1445" t="str">
        <f t="shared" si="67"/>
        <v>Emergency</v>
      </c>
      <c r="Z1445" t="s">
        <v>489</v>
      </c>
      <c r="AC1445" t="s">
        <v>490</v>
      </c>
      <c r="AD1445">
        <v>673.4</v>
      </c>
      <c r="AE1445">
        <v>0</v>
      </c>
      <c r="AF1445" t="str">
        <f t="shared" si="68"/>
        <v>May</v>
      </c>
    </row>
    <row r="1446" spans="1:32" x14ac:dyDescent="0.25">
      <c r="A1446" s="1">
        <v>45436</v>
      </c>
      <c r="B1446">
        <v>3102</v>
      </c>
      <c r="C1446">
        <v>5</v>
      </c>
      <c r="D1446">
        <v>5</v>
      </c>
      <c r="E1446">
        <v>5</v>
      </c>
      <c r="F1446">
        <v>2</v>
      </c>
      <c r="G1446">
        <v>2</v>
      </c>
      <c r="H1446">
        <f>VLOOKUP(B1446, patient!A:E, 5, FALSE)</f>
        <v>14</v>
      </c>
      <c r="I1446" t="str">
        <f>VLOOKUP(H1446, city!A:B, 2, FALSE)</f>
        <v>Glasgow</v>
      </c>
      <c r="J1446" t="str">
        <f>VLOOKUP(E1446, diagnosis!A:B, 2, FALSE)</f>
        <v>Migraine</v>
      </c>
      <c r="K1446" t="str">
        <f>VLOOKUP(D1446, department!A:B, 2, FALSE)</f>
        <v>Pediatrics</v>
      </c>
      <c r="L1446" t="str">
        <f>VLOOKUP(C1446, provider!A:B, 2, FALSE)</f>
        <v>Dr. Sade Kikiola</v>
      </c>
      <c r="M1446" t="str">
        <f>VLOOKUP(G1446, insurance!A:B, 2, FALSE)</f>
        <v>AXA</v>
      </c>
      <c r="N1446">
        <f>VLOOKUP(B1446, patient!A:D, 4, FALSE)</f>
        <v>68</v>
      </c>
      <c r="O1446" t="str">
        <f>VLOOKUP(B1446, patient!A:C, 3, FALSE)</f>
        <v>Male</v>
      </c>
      <c r="P1446" t="str">
        <f>VLOOKUP(B1446, patient!A:F, 6, FALSE)</f>
        <v>Black</v>
      </c>
      <c r="Q1446" t="s">
        <v>491</v>
      </c>
      <c r="R1446">
        <v>297</v>
      </c>
      <c r="S1446">
        <v>51</v>
      </c>
      <c r="U1446" s="1" t="str">
        <f t="shared" si="66"/>
        <v>No</v>
      </c>
      <c r="V1446">
        <v>1</v>
      </c>
      <c r="W1446" t="s">
        <v>487</v>
      </c>
      <c r="X1446" t="s">
        <v>488</v>
      </c>
      <c r="Y1446" t="str">
        <f t="shared" si="67"/>
        <v>Scheduled</v>
      </c>
      <c r="Z1446" t="s">
        <v>489</v>
      </c>
      <c r="AC1446" t="s">
        <v>498</v>
      </c>
      <c r="AD1446">
        <v>250.6</v>
      </c>
      <c r="AE1446">
        <v>10</v>
      </c>
      <c r="AF1446" t="str">
        <f t="shared" si="68"/>
        <v>May</v>
      </c>
    </row>
    <row r="1447" spans="1:32" x14ac:dyDescent="0.25">
      <c r="A1447" s="1">
        <v>45436</v>
      </c>
      <c r="B1447">
        <v>3892</v>
      </c>
      <c r="C1447">
        <v>5</v>
      </c>
      <c r="D1447">
        <v>4</v>
      </c>
      <c r="E1447">
        <v>3</v>
      </c>
      <c r="F1447">
        <v>3</v>
      </c>
      <c r="G1447">
        <v>1</v>
      </c>
      <c r="H1447">
        <f>VLOOKUP(B1447, patient!A:E, 5, FALSE)</f>
        <v>29</v>
      </c>
      <c r="I1447" t="str">
        <f>VLOOKUP(H1447, city!A:B, 2, FALSE)</f>
        <v>Manchester</v>
      </c>
      <c r="J1447" t="str">
        <f>VLOOKUP(E1447, diagnosis!A:B, 2, FALSE)</f>
        <v>Fracture</v>
      </c>
      <c r="K1447" t="str">
        <f>VLOOKUP(D1447, department!A:B, 2, FALSE)</f>
        <v>Orthopedics</v>
      </c>
      <c r="L1447" t="str">
        <f>VLOOKUP(C1447, provider!A:B, 2, FALSE)</f>
        <v>Dr. Sade Kikiola</v>
      </c>
      <c r="M1447" t="str">
        <f>VLOOKUP(G1447, insurance!A:B, 2, FALSE)</f>
        <v>Aviva</v>
      </c>
      <c r="N1447">
        <f>VLOOKUP(B1447, patient!A:D, 4, FALSE)</f>
        <v>56</v>
      </c>
      <c r="O1447" t="str">
        <f>VLOOKUP(B1447, patient!A:C, 3, FALSE)</f>
        <v>Male</v>
      </c>
      <c r="P1447" t="str">
        <f>VLOOKUP(B1447, patient!A:F, 6, FALSE)</f>
        <v>Other</v>
      </c>
      <c r="Q1447" t="s">
        <v>492</v>
      </c>
      <c r="R1447">
        <v>474</v>
      </c>
      <c r="S1447">
        <v>92</v>
      </c>
      <c r="U1447" s="1" t="str">
        <f t="shared" si="66"/>
        <v>No</v>
      </c>
      <c r="V1447">
        <v>2</v>
      </c>
      <c r="W1447" t="s">
        <v>492</v>
      </c>
      <c r="X1447" t="s">
        <v>488</v>
      </c>
      <c r="Y1447" t="str">
        <f t="shared" si="67"/>
        <v>Scheduled</v>
      </c>
      <c r="Z1447" t="s">
        <v>489</v>
      </c>
      <c r="AC1447" t="s">
        <v>493</v>
      </c>
      <c r="AD1447">
        <v>417.2</v>
      </c>
      <c r="AE1447">
        <v>30</v>
      </c>
      <c r="AF1447" t="str">
        <f t="shared" si="68"/>
        <v>May</v>
      </c>
    </row>
    <row r="1448" spans="1:32" x14ac:dyDescent="0.25">
      <c r="A1448" s="1">
        <v>45436</v>
      </c>
      <c r="B1448">
        <v>2736</v>
      </c>
      <c r="C1448">
        <v>4</v>
      </c>
      <c r="D1448">
        <v>5</v>
      </c>
      <c r="E1448">
        <v>4</v>
      </c>
      <c r="F1448">
        <v>2</v>
      </c>
      <c r="G1448">
        <v>1</v>
      </c>
      <c r="H1448">
        <f>VLOOKUP(B1448, patient!A:E, 5, FALSE)</f>
        <v>9</v>
      </c>
      <c r="I1448" t="str">
        <f>VLOOKUP(H1448, city!A:B, 2, FALSE)</f>
        <v>Edinburgh</v>
      </c>
      <c r="J1448" t="str">
        <f>VLOOKUP(E1448, diagnosis!A:B, 2, FALSE)</f>
        <v>Hypertension</v>
      </c>
      <c r="K1448" t="str">
        <f>VLOOKUP(D1448, department!A:B, 2, FALSE)</f>
        <v>Pediatrics</v>
      </c>
      <c r="L1448" t="str">
        <f>VLOOKUP(C1448, provider!A:B, 2, FALSE)</f>
        <v>Dr. Ravi Patel</v>
      </c>
      <c r="M1448" t="str">
        <f>VLOOKUP(G1448, insurance!A:B, 2, FALSE)</f>
        <v>Aviva</v>
      </c>
      <c r="N1448">
        <f>VLOOKUP(B1448, patient!A:D, 4, FALSE)</f>
        <v>68</v>
      </c>
      <c r="O1448" t="str">
        <f>VLOOKUP(B1448, patient!A:C, 3, FALSE)</f>
        <v>Male</v>
      </c>
      <c r="P1448" t="str">
        <f>VLOOKUP(B1448, patient!A:F, 6, FALSE)</f>
        <v>Black</v>
      </c>
      <c r="Q1448" t="s">
        <v>486</v>
      </c>
      <c r="R1448">
        <v>602</v>
      </c>
      <c r="S1448">
        <v>118</v>
      </c>
      <c r="T1448" s="1">
        <v>45458</v>
      </c>
      <c r="U1448" s="1" t="str">
        <f t="shared" si="66"/>
        <v>Yes</v>
      </c>
      <c r="V1448">
        <v>1</v>
      </c>
      <c r="W1448" t="s">
        <v>487</v>
      </c>
      <c r="X1448" t="s">
        <v>488</v>
      </c>
      <c r="Y1448" t="str">
        <f t="shared" si="67"/>
        <v>Scheduled</v>
      </c>
      <c r="Z1448" t="s">
        <v>489</v>
      </c>
      <c r="AC1448" t="s">
        <v>490</v>
      </c>
      <c r="AD1448">
        <v>504</v>
      </c>
      <c r="AE1448">
        <v>0</v>
      </c>
      <c r="AF1448" t="str">
        <f t="shared" si="68"/>
        <v>May</v>
      </c>
    </row>
    <row r="1449" spans="1:32" x14ac:dyDescent="0.25">
      <c r="A1449" s="1">
        <v>45436</v>
      </c>
      <c r="B1449">
        <v>2181</v>
      </c>
      <c r="C1449">
        <v>5</v>
      </c>
      <c r="D1449">
        <v>2</v>
      </c>
      <c r="E1449">
        <v>2</v>
      </c>
      <c r="F1449">
        <v>4</v>
      </c>
      <c r="G1449">
        <v>3</v>
      </c>
      <c r="H1449">
        <f>VLOOKUP(B1449, patient!A:E, 5, FALSE)</f>
        <v>21</v>
      </c>
      <c r="I1449" t="str">
        <f>VLOOKUP(H1449, city!A:B, 2, FALSE)</f>
        <v>Liverpool</v>
      </c>
      <c r="J1449" t="str">
        <f>VLOOKUP(E1449, diagnosis!A:B, 2, FALSE)</f>
        <v>Asthma</v>
      </c>
      <c r="K1449" t="str">
        <f>VLOOKUP(D1449, department!A:B, 2, FALSE)</f>
        <v>General Surgery</v>
      </c>
      <c r="L1449" t="str">
        <f>VLOOKUP(C1449, provider!A:B, 2, FALSE)</f>
        <v>Dr. Sade Kikiola</v>
      </c>
      <c r="M1449" t="str">
        <f>VLOOKUP(G1449, insurance!A:B, 2, FALSE)</f>
        <v>Allianz</v>
      </c>
      <c r="N1449">
        <f>VLOOKUP(B1449, patient!A:D, 4, FALSE)</f>
        <v>23</v>
      </c>
      <c r="O1449" t="str">
        <f>VLOOKUP(B1449, patient!A:C, 3, FALSE)</f>
        <v>Male</v>
      </c>
      <c r="P1449" t="str">
        <f>VLOOKUP(B1449, patient!A:F, 6, FALSE)</f>
        <v>Asian</v>
      </c>
      <c r="Q1449" t="s">
        <v>486</v>
      </c>
      <c r="R1449">
        <v>63</v>
      </c>
      <c r="S1449">
        <v>131</v>
      </c>
      <c r="T1449" s="1">
        <v>45465</v>
      </c>
      <c r="U1449" s="1" t="str">
        <f t="shared" si="66"/>
        <v>Yes</v>
      </c>
      <c r="V1449">
        <v>2</v>
      </c>
      <c r="W1449" t="s">
        <v>494</v>
      </c>
      <c r="X1449" t="s">
        <v>488</v>
      </c>
      <c r="Y1449" t="str">
        <f t="shared" si="67"/>
        <v>Scheduled</v>
      </c>
      <c r="Z1449" t="s">
        <v>489</v>
      </c>
      <c r="AC1449" t="s">
        <v>490</v>
      </c>
      <c r="AD1449">
        <v>135.80000000000001</v>
      </c>
      <c r="AE1449">
        <v>0</v>
      </c>
      <c r="AF1449" t="str">
        <f t="shared" si="68"/>
        <v>May</v>
      </c>
    </row>
    <row r="1450" spans="1:32" x14ac:dyDescent="0.25">
      <c r="A1450" s="1">
        <v>45436</v>
      </c>
      <c r="B1450">
        <v>1454</v>
      </c>
      <c r="C1450">
        <v>5</v>
      </c>
      <c r="D1450">
        <v>2</v>
      </c>
      <c r="E1450">
        <v>3</v>
      </c>
      <c r="F1450">
        <v>4</v>
      </c>
      <c r="G1450">
        <v>2</v>
      </c>
      <c r="H1450">
        <f>VLOOKUP(B1450, patient!A:E, 5, FALSE)</f>
        <v>30</v>
      </c>
      <c r="I1450" t="str">
        <f>VLOOKUP(H1450, city!A:B, 2, FALSE)</f>
        <v>Manchester</v>
      </c>
      <c r="J1450" t="str">
        <f>VLOOKUP(E1450, diagnosis!A:B, 2, FALSE)</f>
        <v>Fracture</v>
      </c>
      <c r="K1450" t="str">
        <f>VLOOKUP(D1450, department!A:B, 2, FALSE)</f>
        <v>General Surgery</v>
      </c>
      <c r="L1450" t="str">
        <f>VLOOKUP(C1450, provider!A:B, 2, FALSE)</f>
        <v>Dr. Sade Kikiola</v>
      </c>
      <c r="M1450" t="str">
        <f>VLOOKUP(G1450, insurance!A:B, 2, FALSE)</f>
        <v>AXA</v>
      </c>
      <c r="N1450">
        <f>VLOOKUP(B1450, patient!A:D, 4, FALSE)</f>
        <v>23</v>
      </c>
      <c r="O1450" t="str">
        <f>VLOOKUP(B1450, patient!A:C, 3, FALSE)</f>
        <v>Female</v>
      </c>
      <c r="P1450" t="str">
        <f>VLOOKUP(B1450, patient!A:F, 6, FALSE)</f>
        <v>Asian</v>
      </c>
      <c r="Q1450" t="s">
        <v>491</v>
      </c>
      <c r="R1450">
        <v>407</v>
      </c>
      <c r="S1450">
        <v>163</v>
      </c>
      <c r="U1450" s="1" t="str">
        <f t="shared" si="66"/>
        <v>No</v>
      </c>
      <c r="V1450">
        <v>1</v>
      </c>
      <c r="W1450" t="s">
        <v>487</v>
      </c>
      <c r="X1450" t="s">
        <v>495</v>
      </c>
      <c r="Y1450" t="str">
        <f t="shared" si="67"/>
        <v>Emergency</v>
      </c>
      <c r="Z1450" t="s">
        <v>489</v>
      </c>
      <c r="AC1450" t="s">
        <v>496</v>
      </c>
      <c r="AD1450">
        <v>434</v>
      </c>
      <c r="AE1450">
        <v>50</v>
      </c>
      <c r="AF1450" t="str">
        <f t="shared" si="68"/>
        <v>May</v>
      </c>
    </row>
    <row r="1451" spans="1:32" x14ac:dyDescent="0.25">
      <c r="A1451" s="1">
        <v>45436</v>
      </c>
      <c r="B1451">
        <v>3136</v>
      </c>
      <c r="C1451">
        <v>4</v>
      </c>
      <c r="D1451">
        <v>5</v>
      </c>
      <c r="E1451">
        <v>3</v>
      </c>
      <c r="F1451">
        <v>1</v>
      </c>
      <c r="G1451">
        <v>3</v>
      </c>
      <c r="H1451">
        <f>VLOOKUP(B1451, patient!A:E, 5, FALSE)</f>
        <v>24</v>
      </c>
      <c r="I1451" t="str">
        <f>VLOOKUP(H1451, city!A:B, 2, FALSE)</f>
        <v>Liverpool</v>
      </c>
      <c r="J1451" t="str">
        <f>VLOOKUP(E1451, diagnosis!A:B, 2, FALSE)</f>
        <v>Fracture</v>
      </c>
      <c r="K1451" t="str">
        <f>VLOOKUP(D1451, department!A:B, 2, FALSE)</f>
        <v>Pediatrics</v>
      </c>
      <c r="L1451" t="str">
        <f>VLOOKUP(C1451, provider!A:B, 2, FALSE)</f>
        <v>Dr. Ravi Patel</v>
      </c>
      <c r="M1451" t="str">
        <f>VLOOKUP(G1451, insurance!A:B, 2, FALSE)</f>
        <v>Allianz</v>
      </c>
      <c r="N1451">
        <f>VLOOKUP(B1451, patient!A:D, 4, FALSE)</f>
        <v>20</v>
      </c>
      <c r="O1451" t="str">
        <f>VLOOKUP(B1451, patient!A:C, 3, FALSE)</f>
        <v>Female</v>
      </c>
      <c r="P1451" t="str">
        <f>VLOOKUP(B1451, patient!A:F, 6, FALSE)</f>
        <v>Other</v>
      </c>
      <c r="Q1451" t="s">
        <v>486</v>
      </c>
      <c r="R1451">
        <v>122</v>
      </c>
      <c r="S1451">
        <v>149</v>
      </c>
      <c r="T1451" s="1">
        <v>45465</v>
      </c>
      <c r="U1451" s="1" t="str">
        <f t="shared" si="66"/>
        <v>Yes</v>
      </c>
      <c r="V1451">
        <v>2</v>
      </c>
      <c r="W1451" t="s">
        <v>492</v>
      </c>
      <c r="X1451" t="s">
        <v>488</v>
      </c>
      <c r="Y1451" t="str">
        <f t="shared" si="67"/>
        <v>Scheduled</v>
      </c>
      <c r="Z1451" t="s">
        <v>489</v>
      </c>
      <c r="AC1451" t="s">
        <v>490</v>
      </c>
      <c r="AD1451">
        <v>189.7</v>
      </c>
      <c r="AE1451">
        <v>0</v>
      </c>
      <c r="AF1451" t="str">
        <f t="shared" si="68"/>
        <v>May</v>
      </c>
    </row>
    <row r="1452" spans="1:32" x14ac:dyDescent="0.25">
      <c r="A1452" s="1">
        <v>45437</v>
      </c>
      <c r="B1452">
        <v>3536</v>
      </c>
      <c r="C1452">
        <v>5</v>
      </c>
      <c r="D1452">
        <v>1</v>
      </c>
      <c r="E1452">
        <v>1</v>
      </c>
      <c r="F1452">
        <v>3</v>
      </c>
      <c r="G1452">
        <v>3</v>
      </c>
      <c r="H1452">
        <f>VLOOKUP(B1452, patient!A:E, 5, FALSE)</f>
        <v>8</v>
      </c>
      <c r="I1452" t="str">
        <f>VLOOKUP(H1452, city!A:B, 2, FALSE)</f>
        <v>Bristol</v>
      </c>
      <c r="J1452" t="str">
        <f>VLOOKUP(E1452, diagnosis!A:B, 2, FALSE)</f>
        <v>Appendicitis</v>
      </c>
      <c r="K1452" t="str">
        <f>VLOOKUP(D1452, department!A:B, 2, FALSE)</f>
        <v>Cardiology</v>
      </c>
      <c r="L1452" t="str">
        <f>VLOOKUP(C1452, provider!A:B, 2, FALSE)</f>
        <v>Dr. Sade Kikiola</v>
      </c>
      <c r="M1452" t="str">
        <f>VLOOKUP(G1452, insurance!A:B, 2, FALSE)</f>
        <v>Allianz</v>
      </c>
      <c r="N1452">
        <f>VLOOKUP(B1452, patient!A:D, 4, FALSE)</f>
        <v>24</v>
      </c>
      <c r="O1452" t="str">
        <f>VLOOKUP(B1452, patient!A:C, 3, FALSE)</f>
        <v>Female</v>
      </c>
      <c r="P1452" t="str">
        <f>VLOOKUP(B1452, patient!A:F, 6, FALSE)</f>
        <v>Hispanic</v>
      </c>
      <c r="Q1452" t="s">
        <v>486</v>
      </c>
      <c r="R1452">
        <v>186</v>
      </c>
      <c r="S1452">
        <v>190</v>
      </c>
      <c r="T1452" s="1">
        <v>45464</v>
      </c>
      <c r="U1452" s="1" t="str">
        <f t="shared" si="66"/>
        <v>Yes</v>
      </c>
      <c r="V1452">
        <v>1</v>
      </c>
      <c r="W1452" t="s">
        <v>487</v>
      </c>
      <c r="X1452" t="s">
        <v>488</v>
      </c>
      <c r="Y1452" t="str">
        <f t="shared" si="67"/>
        <v>Scheduled</v>
      </c>
      <c r="Z1452" t="s">
        <v>489</v>
      </c>
      <c r="AC1452" t="s">
        <v>490</v>
      </c>
      <c r="AD1452">
        <v>263.2</v>
      </c>
      <c r="AE1452">
        <v>0</v>
      </c>
      <c r="AF1452" t="str">
        <f t="shared" si="68"/>
        <v>May</v>
      </c>
    </row>
    <row r="1453" spans="1:32" x14ac:dyDescent="0.25">
      <c r="A1453" s="1">
        <v>45437</v>
      </c>
      <c r="B1453">
        <v>3365</v>
      </c>
      <c r="C1453">
        <v>5</v>
      </c>
      <c r="D1453">
        <v>1</v>
      </c>
      <c r="E1453">
        <v>3</v>
      </c>
      <c r="F1453">
        <v>4</v>
      </c>
      <c r="G1453">
        <v>2</v>
      </c>
      <c r="H1453">
        <f>VLOOKUP(B1453, patient!A:E, 5, FALSE)</f>
        <v>27</v>
      </c>
      <c r="I1453" t="str">
        <f>VLOOKUP(H1453, city!A:B, 2, FALSE)</f>
        <v>London</v>
      </c>
      <c r="J1453" t="str">
        <f>VLOOKUP(E1453, diagnosis!A:B, 2, FALSE)</f>
        <v>Fracture</v>
      </c>
      <c r="K1453" t="str">
        <f>VLOOKUP(D1453, department!A:B, 2, FALSE)</f>
        <v>Cardiology</v>
      </c>
      <c r="L1453" t="str">
        <f>VLOOKUP(C1453, provider!A:B, 2, FALSE)</f>
        <v>Dr. Sade Kikiola</v>
      </c>
      <c r="M1453" t="str">
        <f>VLOOKUP(G1453, insurance!A:B, 2, FALSE)</f>
        <v>AXA</v>
      </c>
      <c r="N1453">
        <f>VLOOKUP(B1453, patient!A:D, 4, FALSE)</f>
        <v>68</v>
      </c>
      <c r="O1453" t="str">
        <f>VLOOKUP(B1453, patient!A:C, 3, FALSE)</f>
        <v>Female</v>
      </c>
      <c r="P1453" t="str">
        <f>VLOOKUP(B1453, patient!A:F, 6, FALSE)</f>
        <v>Asian</v>
      </c>
      <c r="Q1453" t="s">
        <v>492</v>
      </c>
      <c r="R1453">
        <v>680</v>
      </c>
      <c r="S1453">
        <v>50</v>
      </c>
      <c r="U1453" s="1" t="str">
        <f t="shared" si="66"/>
        <v>No</v>
      </c>
      <c r="V1453">
        <v>2</v>
      </c>
      <c r="W1453" t="s">
        <v>492</v>
      </c>
      <c r="X1453" t="s">
        <v>488</v>
      </c>
      <c r="Y1453" t="str">
        <f t="shared" si="67"/>
        <v>Scheduled</v>
      </c>
      <c r="Z1453" t="s">
        <v>489</v>
      </c>
      <c r="AC1453" t="s">
        <v>493</v>
      </c>
      <c r="AD1453">
        <v>532</v>
      </c>
      <c r="AE1453">
        <v>30</v>
      </c>
      <c r="AF1453" t="str">
        <f t="shared" si="68"/>
        <v>May</v>
      </c>
    </row>
    <row r="1454" spans="1:32" x14ac:dyDescent="0.25">
      <c r="A1454" s="1">
        <v>45437</v>
      </c>
      <c r="B1454">
        <v>3699</v>
      </c>
      <c r="C1454">
        <v>4</v>
      </c>
      <c r="D1454">
        <v>2</v>
      </c>
      <c r="E1454">
        <v>3</v>
      </c>
      <c r="F1454">
        <v>4</v>
      </c>
      <c r="G1454">
        <v>3</v>
      </c>
      <c r="H1454">
        <f>VLOOKUP(B1454, patient!A:E, 5, FALSE)</f>
        <v>19</v>
      </c>
      <c r="I1454" t="str">
        <f>VLOOKUP(H1454, city!A:B, 2, FALSE)</f>
        <v>Leeds</v>
      </c>
      <c r="J1454" t="str">
        <f>VLOOKUP(E1454, diagnosis!A:B, 2, FALSE)</f>
        <v>Fracture</v>
      </c>
      <c r="K1454" t="str">
        <f>VLOOKUP(D1454, department!A:B, 2, FALSE)</f>
        <v>General Surgery</v>
      </c>
      <c r="L1454" t="str">
        <f>VLOOKUP(C1454, provider!A:B, 2, FALSE)</f>
        <v>Dr. Ravi Patel</v>
      </c>
      <c r="M1454" t="str">
        <f>VLOOKUP(G1454, insurance!A:B, 2, FALSE)</f>
        <v>Allianz</v>
      </c>
      <c r="N1454">
        <f>VLOOKUP(B1454, patient!A:D, 4, FALSE)</f>
        <v>25</v>
      </c>
      <c r="O1454" t="str">
        <f>VLOOKUP(B1454, patient!A:C, 3, FALSE)</f>
        <v>Male</v>
      </c>
      <c r="P1454" t="str">
        <f>VLOOKUP(B1454, patient!A:F, 6, FALSE)</f>
        <v>Black</v>
      </c>
      <c r="Q1454" t="s">
        <v>492</v>
      </c>
      <c r="R1454">
        <v>928</v>
      </c>
      <c r="S1454">
        <v>99</v>
      </c>
      <c r="U1454" s="1" t="str">
        <f t="shared" si="66"/>
        <v>No</v>
      </c>
      <c r="V1454">
        <v>1</v>
      </c>
      <c r="W1454" t="s">
        <v>487</v>
      </c>
      <c r="X1454" t="s">
        <v>495</v>
      </c>
      <c r="Y1454" t="str">
        <f t="shared" si="67"/>
        <v>Emergency</v>
      </c>
      <c r="Z1454" t="s">
        <v>489</v>
      </c>
      <c r="AC1454" t="s">
        <v>496</v>
      </c>
      <c r="AD1454">
        <v>753.9</v>
      </c>
      <c r="AE1454">
        <v>50</v>
      </c>
      <c r="AF1454" t="str">
        <f t="shared" si="68"/>
        <v>May</v>
      </c>
    </row>
    <row r="1455" spans="1:32" x14ac:dyDescent="0.25">
      <c r="A1455" s="1">
        <v>45437</v>
      </c>
      <c r="B1455">
        <v>586</v>
      </c>
      <c r="C1455">
        <v>5</v>
      </c>
      <c r="D1455">
        <v>4</v>
      </c>
      <c r="E1455">
        <v>5</v>
      </c>
      <c r="F1455">
        <v>3</v>
      </c>
      <c r="G1455">
        <v>1</v>
      </c>
      <c r="H1455">
        <f>VLOOKUP(B1455, patient!A:E, 5, FALSE)</f>
        <v>27</v>
      </c>
      <c r="I1455" t="str">
        <f>VLOOKUP(H1455, city!A:B, 2, FALSE)</f>
        <v>London</v>
      </c>
      <c r="J1455" t="str">
        <f>VLOOKUP(E1455, diagnosis!A:B, 2, FALSE)</f>
        <v>Migraine</v>
      </c>
      <c r="K1455" t="str">
        <f>VLOOKUP(D1455, department!A:B, 2, FALSE)</f>
        <v>Orthopedics</v>
      </c>
      <c r="L1455" t="str">
        <f>VLOOKUP(C1455, provider!A:B, 2, FALSE)</f>
        <v>Dr. Sade Kikiola</v>
      </c>
      <c r="M1455" t="str">
        <f>VLOOKUP(G1455, insurance!A:B, 2, FALSE)</f>
        <v>Aviva</v>
      </c>
      <c r="N1455">
        <f>VLOOKUP(B1455, patient!A:D, 4, FALSE)</f>
        <v>59</v>
      </c>
      <c r="O1455" t="str">
        <f>VLOOKUP(B1455, patient!A:C, 3, FALSE)</f>
        <v>Male</v>
      </c>
      <c r="P1455" t="str">
        <f>VLOOKUP(B1455, patient!A:F, 6, FALSE)</f>
        <v>White</v>
      </c>
      <c r="Q1455" t="s">
        <v>486</v>
      </c>
      <c r="R1455">
        <v>989</v>
      </c>
      <c r="S1455">
        <v>194</v>
      </c>
      <c r="T1455" s="1">
        <v>45466</v>
      </c>
      <c r="U1455" s="1" t="str">
        <f t="shared" si="66"/>
        <v>Yes</v>
      </c>
      <c r="V1455">
        <v>2</v>
      </c>
      <c r="W1455" t="s">
        <v>494</v>
      </c>
      <c r="X1455" t="s">
        <v>495</v>
      </c>
      <c r="Y1455" t="str">
        <f t="shared" si="67"/>
        <v>Emergency</v>
      </c>
      <c r="Z1455" t="s">
        <v>489</v>
      </c>
      <c r="AC1455" t="s">
        <v>490</v>
      </c>
      <c r="AD1455">
        <v>828.1</v>
      </c>
      <c r="AE1455">
        <v>0</v>
      </c>
      <c r="AF1455" t="str">
        <f t="shared" si="68"/>
        <v>May</v>
      </c>
    </row>
    <row r="1456" spans="1:32" x14ac:dyDescent="0.25">
      <c r="A1456" s="1">
        <v>45437</v>
      </c>
      <c r="B1456">
        <v>228</v>
      </c>
      <c r="C1456">
        <v>5</v>
      </c>
      <c r="D1456">
        <v>2</v>
      </c>
      <c r="E1456">
        <v>2</v>
      </c>
      <c r="F1456">
        <v>4</v>
      </c>
      <c r="G1456">
        <v>1</v>
      </c>
      <c r="H1456">
        <f>VLOOKUP(B1456, patient!A:E, 5, FALSE)</f>
        <v>29</v>
      </c>
      <c r="I1456" t="str">
        <f>VLOOKUP(H1456, city!A:B, 2, FALSE)</f>
        <v>Manchester</v>
      </c>
      <c r="J1456" t="str">
        <f>VLOOKUP(E1456, diagnosis!A:B, 2, FALSE)</f>
        <v>Asthma</v>
      </c>
      <c r="K1456" t="str">
        <f>VLOOKUP(D1456, department!A:B, 2, FALSE)</f>
        <v>General Surgery</v>
      </c>
      <c r="L1456" t="str">
        <f>VLOOKUP(C1456, provider!A:B, 2, FALSE)</f>
        <v>Dr. Sade Kikiola</v>
      </c>
      <c r="M1456" t="str">
        <f>VLOOKUP(G1456, insurance!A:B, 2, FALSE)</f>
        <v>Aviva</v>
      </c>
      <c r="N1456">
        <f>VLOOKUP(B1456, patient!A:D, 4, FALSE)</f>
        <v>69</v>
      </c>
      <c r="O1456" t="str">
        <f>VLOOKUP(B1456, patient!A:C, 3, FALSE)</f>
        <v>Female</v>
      </c>
      <c r="P1456" t="str">
        <f>VLOOKUP(B1456, patient!A:F, 6, FALSE)</f>
        <v>White</v>
      </c>
      <c r="Q1456" t="s">
        <v>486</v>
      </c>
      <c r="R1456">
        <v>110</v>
      </c>
      <c r="S1456">
        <v>52</v>
      </c>
      <c r="T1456" s="1">
        <v>45449</v>
      </c>
      <c r="U1456" s="1" t="str">
        <f t="shared" si="66"/>
        <v>Yes</v>
      </c>
      <c r="V1456">
        <v>1</v>
      </c>
      <c r="W1456" t="s">
        <v>494</v>
      </c>
      <c r="X1456" t="s">
        <v>488</v>
      </c>
      <c r="Y1456" t="str">
        <f t="shared" si="67"/>
        <v>Scheduled</v>
      </c>
      <c r="Z1456" t="s">
        <v>489</v>
      </c>
      <c r="AC1456" t="s">
        <v>490</v>
      </c>
      <c r="AD1456">
        <v>113.4</v>
      </c>
      <c r="AE1456">
        <v>0</v>
      </c>
      <c r="AF1456" t="str">
        <f t="shared" si="68"/>
        <v>May</v>
      </c>
    </row>
    <row r="1457" spans="1:32" x14ac:dyDescent="0.25">
      <c r="A1457" s="1">
        <v>45437</v>
      </c>
      <c r="B1457">
        <v>4506</v>
      </c>
      <c r="C1457">
        <v>4</v>
      </c>
      <c r="D1457">
        <v>2</v>
      </c>
      <c r="E1457">
        <v>4</v>
      </c>
      <c r="F1457">
        <v>4</v>
      </c>
      <c r="G1457">
        <v>2</v>
      </c>
      <c r="H1457">
        <f>VLOOKUP(B1457, patient!A:E, 5, FALSE)</f>
        <v>28</v>
      </c>
      <c r="I1457" t="str">
        <f>VLOOKUP(H1457, city!A:B, 2, FALSE)</f>
        <v>London</v>
      </c>
      <c r="J1457" t="str">
        <f>VLOOKUP(E1457, diagnosis!A:B, 2, FALSE)</f>
        <v>Hypertension</v>
      </c>
      <c r="K1457" t="str">
        <f>VLOOKUP(D1457, department!A:B, 2, FALSE)</f>
        <v>General Surgery</v>
      </c>
      <c r="L1457" t="str">
        <f>VLOOKUP(C1457, provider!A:B, 2, FALSE)</f>
        <v>Dr. Ravi Patel</v>
      </c>
      <c r="M1457" t="str">
        <f>VLOOKUP(G1457, insurance!A:B, 2, FALSE)</f>
        <v>AXA</v>
      </c>
      <c r="N1457">
        <f>VLOOKUP(B1457, patient!A:D, 4, FALSE)</f>
        <v>32</v>
      </c>
      <c r="O1457" t="str">
        <f>VLOOKUP(B1457, patient!A:C, 3, FALSE)</f>
        <v>Female</v>
      </c>
      <c r="P1457" t="str">
        <f>VLOOKUP(B1457, patient!A:F, 6, FALSE)</f>
        <v>White</v>
      </c>
      <c r="Q1457" t="s">
        <v>486</v>
      </c>
      <c r="R1457">
        <v>684</v>
      </c>
      <c r="S1457">
        <v>164</v>
      </c>
      <c r="T1457" s="1">
        <v>45445</v>
      </c>
      <c r="U1457" s="1" t="str">
        <f t="shared" si="66"/>
        <v>Yes</v>
      </c>
      <c r="V1457">
        <v>2</v>
      </c>
      <c r="W1457" t="s">
        <v>494</v>
      </c>
      <c r="X1457" t="s">
        <v>488</v>
      </c>
      <c r="Y1457" t="str">
        <f t="shared" si="67"/>
        <v>Scheduled</v>
      </c>
      <c r="Z1457" t="s">
        <v>489</v>
      </c>
      <c r="AC1457" t="s">
        <v>490</v>
      </c>
      <c r="AD1457">
        <v>593.6</v>
      </c>
      <c r="AE1457">
        <v>0</v>
      </c>
      <c r="AF1457" t="str">
        <f t="shared" si="68"/>
        <v>May</v>
      </c>
    </row>
    <row r="1458" spans="1:32" x14ac:dyDescent="0.25">
      <c r="A1458" s="1">
        <v>45437</v>
      </c>
      <c r="B1458">
        <v>2969</v>
      </c>
      <c r="C1458">
        <v>5</v>
      </c>
      <c r="D1458">
        <v>5</v>
      </c>
      <c r="E1458">
        <v>1</v>
      </c>
      <c r="F1458">
        <v>2</v>
      </c>
      <c r="G1458">
        <v>3</v>
      </c>
      <c r="H1458">
        <f>VLOOKUP(B1458, patient!A:E, 5, FALSE)</f>
        <v>24</v>
      </c>
      <c r="I1458" t="str">
        <f>VLOOKUP(H1458, city!A:B, 2, FALSE)</f>
        <v>Liverpool</v>
      </c>
      <c r="J1458" t="str">
        <f>VLOOKUP(E1458, diagnosis!A:B, 2, FALSE)</f>
        <v>Appendicitis</v>
      </c>
      <c r="K1458" t="str">
        <f>VLOOKUP(D1458, department!A:B, 2, FALSE)</f>
        <v>Pediatrics</v>
      </c>
      <c r="L1458" t="str">
        <f>VLOOKUP(C1458, provider!A:B, 2, FALSE)</f>
        <v>Dr. Sade Kikiola</v>
      </c>
      <c r="M1458" t="str">
        <f>VLOOKUP(G1458, insurance!A:B, 2, FALSE)</f>
        <v>Allianz</v>
      </c>
      <c r="N1458">
        <f>VLOOKUP(B1458, patient!A:D, 4, FALSE)</f>
        <v>64</v>
      </c>
      <c r="O1458" t="str">
        <f>VLOOKUP(B1458, patient!A:C, 3, FALSE)</f>
        <v>Male</v>
      </c>
      <c r="P1458" t="str">
        <f>VLOOKUP(B1458, patient!A:F, 6, FALSE)</f>
        <v>Asian</v>
      </c>
      <c r="Q1458" t="s">
        <v>486</v>
      </c>
      <c r="R1458">
        <v>254</v>
      </c>
      <c r="S1458">
        <v>118</v>
      </c>
      <c r="U1458" s="1" t="str">
        <f t="shared" si="66"/>
        <v>No</v>
      </c>
      <c r="V1458">
        <v>1</v>
      </c>
      <c r="W1458" t="s">
        <v>487</v>
      </c>
      <c r="X1458" t="s">
        <v>495</v>
      </c>
      <c r="Y1458" t="str">
        <f t="shared" si="67"/>
        <v>Emergency</v>
      </c>
      <c r="Z1458" t="s">
        <v>489</v>
      </c>
      <c r="AC1458" t="s">
        <v>498</v>
      </c>
      <c r="AD1458">
        <v>267.39999999999998</v>
      </c>
      <c r="AE1458">
        <v>10</v>
      </c>
      <c r="AF1458" t="str">
        <f t="shared" si="68"/>
        <v>May</v>
      </c>
    </row>
    <row r="1459" spans="1:32" x14ac:dyDescent="0.25">
      <c r="A1459" s="1">
        <v>45437</v>
      </c>
      <c r="B1459">
        <v>2566</v>
      </c>
      <c r="C1459">
        <v>5</v>
      </c>
      <c r="D1459">
        <v>1</v>
      </c>
      <c r="E1459">
        <v>5</v>
      </c>
      <c r="F1459">
        <v>2</v>
      </c>
      <c r="G1459">
        <v>1</v>
      </c>
      <c r="H1459">
        <f>VLOOKUP(B1459, patient!A:E, 5, FALSE)</f>
        <v>23</v>
      </c>
      <c r="I1459" t="str">
        <f>VLOOKUP(H1459, city!A:B, 2, FALSE)</f>
        <v>Liverpool</v>
      </c>
      <c r="J1459" t="str">
        <f>VLOOKUP(E1459, diagnosis!A:B, 2, FALSE)</f>
        <v>Migraine</v>
      </c>
      <c r="K1459" t="str">
        <f>VLOOKUP(D1459, department!A:B, 2, FALSE)</f>
        <v>Cardiology</v>
      </c>
      <c r="L1459" t="str">
        <f>VLOOKUP(C1459, provider!A:B, 2, FALSE)</f>
        <v>Dr. Sade Kikiola</v>
      </c>
      <c r="M1459" t="str">
        <f>VLOOKUP(G1459, insurance!A:B, 2, FALSE)</f>
        <v>Aviva</v>
      </c>
      <c r="N1459">
        <f>VLOOKUP(B1459, patient!A:D, 4, FALSE)</f>
        <v>46</v>
      </c>
      <c r="O1459" t="str">
        <f>VLOOKUP(B1459, patient!A:C, 3, FALSE)</f>
        <v>Female</v>
      </c>
      <c r="P1459" t="str">
        <f>VLOOKUP(B1459, patient!A:F, 6, FALSE)</f>
        <v>Hispanic</v>
      </c>
      <c r="Q1459" t="s">
        <v>491</v>
      </c>
      <c r="R1459">
        <v>542</v>
      </c>
      <c r="S1459">
        <v>73</v>
      </c>
      <c r="U1459" s="1" t="str">
        <f t="shared" si="66"/>
        <v>No</v>
      </c>
      <c r="V1459">
        <v>2</v>
      </c>
      <c r="W1459" t="s">
        <v>487</v>
      </c>
      <c r="X1459" t="s">
        <v>495</v>
      </c>
      <c r="Y1459" t="str">
        <f t="shared" si="67"/>
        <v>Emergency</v>
      </c>
      <c r="Z1459" t="s">
        <v>489</v>
      </c>
      <c r="AC1459" t="s">
        <v>496</v>
      </c>
      <c r="AD1459">
        <v>465.5</v>
      </c>
      <c r="AE1459">
        <v>50</v>
      </c>
      <c r="AF1459" t="str">
        <f t="shared" si="68"/>
        <v>May</v>
      </c>
    </row>
    <row r="1460" spans="1:32" x14ac:dyDescent="0.25">
      <c r="A1460" s="1">
        <v>45437</v>
      </c>
      <c r="B1460">
        <v>1051</v>
      </c>
      <c r="C1460">
        <v>4</v>
      </c>
      <c r="D1460">
        <v>5</v>
      </c>
      <c r="E1460">
        <v>4</v>
      </c>
      <c r="F1460">
        <v>3</v>
      </c>
      <c r="G1460">
        <v>2</v>
      </c>
      <c r="H1460">
        <f>VLOOKUP(B1460, patient!A:E, 5, FALSE)</f>
        <v>28</v>
      </c>
      <c r="I1460" t="str">
        <f>VLOOKUP(H1460, city!A:B, 2, FALSE)</f>
        <v>London</v>
      </c>
      <c r="J1460" t="str">
        <f>VLOOKUP(E1460, diagnosis!A:B, 2, FALSE)</f>
        <v>Hypertension</v>
      </c>
      <c r="K1460" t="str">
        <f>VLOOKUP(D1460, department!A:B, 2, FALSE)</f>
        <v>Pediatrics</v>
      </c>
      <c r="L1460" t="str">
        <f>VLOOKUP(C1460, provider!A:B, 2, FALSE)</f>
        <v>Dr. Ravi Patel</v>
      </c>
      <c r="M1460" t="str">
        <f>VLOOKUP(G1460, insurance!A:B, 2, FALSE)</f>
        <v>AXA</v>
      </c>
      <c r="N1460">
        <f>VLOOKUP(B1460, patient!A:D, 4, FALSE)</f>
        <v>50</v>
      </c>
      <c r="O1460" t="str">
        <f>VLOOKUP(B1460, patient!A:C, 3, FALSE)</f>
        <v>Female</v>
      </c>
      <c r="P1460" t="str">
        <f>VLOOKUP(B1460, patient!A:F, 6, FALSE)</f>
        <v>Asian</v>
      </c>
      <c r="Q1460" t="s">
        <v>491</v>
      </c>
      <c r="R1460">
        <v>538</v>
      </c>
      <c r="S1460">
        <v>73</v>
      </c>
      <c r="U1460" s="1" t="str">
        <f t="shared" si="66"/>
        <v>No</v>
      </c>
      <c r="V1460">
        <v>1</v>
      </c>
      <c r="W1460" t="s">
        <v>487</v>
      </c>
      <c r="X1460" t="s">
        <v>488</v>
      </c>
      <c r="Y1460" t="str">
        <f t="shared" si="67"/>
        <v>Scheduled</v>
      </c>
      <c r="Z1460" t="s">
        <v>489</v>
      </c>
      <c r="AC1460" t="s">
        <v>496</v>
      </c>
      <c r="AD1460">
        <v>462.7</v>
      </c>
      <c r="AE1460">
        <v>50</v>
      </c>
      <c r="AF1460" t="str">
        <f t="shared" si="68"/>
        <v>May</v>
      </c>
    </row>
    <row r="1461" spans="1:32" x14ac:dyDescent="0.25">
      <c r="A1461" s="1">
        <v>45437</v>
      </c>
      <c r="B1461">
        <v>2372</v>
      </c>
      <c r="C1461">
        <v>5</v>
      </c>
      <c r="D1461">
        <v>2</v>
      </c>
      <c r="E1461">
        <v>4</v>
      </c>
      <c r="F1461">
        <v>4</v>
      </c>
      <c r="G1461">
        <v>2</v>
      </c>
      <c r="H1461">
        <f>VLOOKUP(B1461, patient!A:E, 5, FALSE)</f>
        <v>19</v>
      </c>
      <c r="I1461" t="str">
        <f>VLOOKUP(H1461, city!A:B, 2, FALSE)</f>
        <v>Leeds</v>
      </c>
      <c r="J1461" t="str">
        <f>VLOOKUP(E1461, diagnosis!A:B, 2, FALSE)</f>
        <v>Hypertension</v>
      </c>
      <c r="K1461" t="str">
        <f>VLOOKUP(D1461, department!A:B, 2, FALSE)</f>
        <v>General Surgery</v>
      </c>
      <c r="L1461" t="str">
        <f>VLOOKUP(C1461, provider!A:B, 2, FALSE)</f>
        <v>Dr. Sade Kikiola</v>
      </c>
      <c r="M1461" t="str">
        <f>VLOOKUP(G1461, insurance!A:B, 2, FALSE)</f>
        <v>AXA</v>
      </c>
      <c r="N1461">
        <f>VLOOKUP(B1461, patient!A:D, 4, FALSE)</f>
        <v>69</v>
      </c>
      <c r="O1461" t="str">
        <f>VLOOKUP(B1461, patient!A:C, 3, FALSE)</f>
        <v>Male</v>
      </c>
      <c r="P1461" t="str">
        <f>VLOOKUP(B1461, patient!A:F, 6, FALSE)</f>
        <v>Black</v>
      </c>
      <c r="Q1461" t="s">
        <v>491</v>
      </c>
      <c r="R1461">
        <v>357</v>
      </c>
      <c r="S1461">
        <v>198</v>
      </c>
      <c r="U1461" s="1" t="str">
        <f t="shared" si="66"/>
        <v>No</v>
      </c>
      <c r="V1461">
        <v>2</v>
      </c>
      <c r="W1461" t="s">
        <v>494</v>
      </c>
      <c r="X1461" t="s">
        <v>495</v>
      </c>
      <c r="Y1461" t="str">
        <f t="shared" si="67"/>
        <v>Emergency</v>
      </c>
      <c r="Z1461" t="s">
        <v>489</v>
      </c>
      <c r="AC1461" t="s">
        <v>496</v>
      </c>
      <c r="AD1461">
        <v>423.5</v>
      </c>
      <c r="AE1461">
        <v>50</v>
      </c>
      <c r="AF1461" t="str">
        <f t="shared" si="68"/>
        <v>May</v>
      </c>
    </row>
    <row r="1462" spans="1:32" x14ac:dyDescent="0.25">
      <c r="A1462" s="1">
        <v>45438</v>
      </c>
      <c r="B1462">
        <v>3608</v>
      </c>
      <c r="C1462">
        <v>5</v>
      </c>
      <c r="D1462">
        <v>3</v>
      </c>
      <c r="E1462">
        <v>5</v>
      </c>
      <c r="F1462">
        <v>3</v>
      </c>
      <c r="G1462">
        <v>2</v>
      </c>
      <c r="H1462">
        <f>VLOOKUP(B1462, patient!A:E, 5, FALSE)</f>
        <v>17</v>
      </c>
      <c r="I1462" t="str">
        <f>VLOOKUP(H1462, city!A:B, 2, FALSE)</f>
        <v>Leeds</v>
      </c>
      <c r="J1462" t="str">
        <f>VLOOKUP(E1462, diagnosis!A:B, 2, FALSE)</f>
        <v>Migraine</v>
      </c>
      <c r="K1462" t="str">
        <f>VLOOKUP(D1462, department!A:B, 2, FALSE)</f>
        <v>Neurology</v>
      </c>
      <c r="L1462" t="str">
        <f>VLOOKUP(C1462, provider!A:B, 2, FALSE)</f>
        <v>Dr. Sade Kikiola</v>
      </c>
      <c r="M1462" t="str">
        <f>VLOOKUP(G1462, insurance!A:B, 2, FALSE)</f>
        <v>AXA</v>
      </c>
      <c r="N1462">
        <f>VLOOKUP(B1462, patient!A:D, 4, FALSE)</f>
        <v>47</v>
      </c>
      <c r="O1462" t="str">
        <f>VLOOKUP(B1462, patient!A:C, 3, FALSE)</f>
        <v>Female</v>
      </c>
      <c r="P1462" t="str">
        <f>VLOOKUP(B1462, patient!A:F, 6, FALSE)</f>
        <v>Asian</v>
      </c>
      <c r="Q1462" t="s">
        <v>486</v>
      </c>
      <c r="R1462">
        <v>346</v>
      </c>
      <c r="S1462">
        <v>199</v>
      </c>
      <c r="T1462" s="1">
        <v>45453</v>
      </c>
      <c r="U1462" s="1" t="str">
        <f t="shared" si="66"/>
        <v>Yes</v>
      </c>
      <c r="V1462">
        <v>1</v>
      </c>
      <c r="W1462" t="s">
        <v>487</v>
      </c>
      <c r="X1462" t="s">
        <v>495</v>
      </c>
      <c r="Y1462" t="str">
        <f t="shared" si="67"/>
        <v>Emergency</v>
      </c>
      <c r="Z1462" t="s">
        <v>489</v>
      </c>
      <c r="AC1462" t="s">
        <v>490</v>
      </c>
      <c r="AD1462">
        <v>381.5</v>
      </c>
      <c r="AE1462">
        <v>0</v>
      </c>
      <c r="AF1462" t="str">
        <f t="shared" si="68"/>
        <v>May</v>
      </c>
    </row>
    <row r="1463" spans="1:32" x14ac:dyDescent="0.25">
      <c r="A1463" s="1">
        <v>45438</v>
      </c>
      <c r="B1463">
        <v>4555</v>
      </c>
      <c r="C1463">
        <v>4</v>
      </c>
      <c r="D1463">
        <v>4</v>
      </c>
      <c r="E1463">
        <v>1</v>
      </c>
      <c r="F1463">
        <v>3</v>
      </c>
      <c r="G1463">
        <v>3</v>
      </c>
      <c r="H1463">
        <f>VLOOKUP(B1463, patient!A:E, 5, FALSE)</f>
        <v>8</v>
      </c>
      <c r="I1463" t="str">
        <f>VLOOKUP(H1463, city!A:B, 2, FALSE)</f>
        <v>Bristol</v>
      </c>
      <c r="J1463" t="str">
        <f>VLOOKUP(E1463, diagnosis!A:B, 2, FALSE)</f>
        <v>Appendicitis</v>
      </c>
      <c r="K1463" t="str">
        <f>VLOOKUP(D1463, department!A:B, 2, FALSE)</f>
        <v>Orthopedics</v>
      </c>
      <c r="L1463" t="str">
        <f>VLOOKUP(C1463, provider!A:B, 2, FALSE)</f>
        <v>Dr. Ravi Patel</v>
      </c>
      <c r="M1463" t="str">
        <f>VLOOKUP(G1463, insurance!A:B, 2, FALSE)</f>
        <v>Allianz</v>
      </c>
      <c r="N1463">
        <f>VLOOKUP(B1463, patient!A:D, 4, FALSE)</f>
        <v>56</v>
      </c>
      <c r="O1463" t="str">
        <f>VLOOKUP(B1463, patient!A:C, 3, FALSE)</f>
        <v>Male</v>
      </c>
      <c r="P1463" t="str">
        <f>VLOOKUP(B1463, patient!A:F, 6, FALSE)</f>
        <v>Asian</v>
      </c>
      <c r="Q1463" t="s">
        <v>486</v>
      </c>
      <c r="R1463">
        <v>605</v>
      </c>
      <c r="S1463">
        <v>154</v>
      </c>
      <c r="U1463" s="1" t="str">
        <f t="shared" si="66"/>
        <v>No</v>
      </c>
      <c r="V1463">
        <v>2</v>
      </c>
      <c r="W1463" t="s">
        <v>487</v>
      </c>
      <c r="X1463" t="s">
        <v>495</v>
      </c>
      <c r="Y1463" t="str">
        <f t="shared" si="67"/>
        <v>Emergency</v>
      </c>
      <c r="Z1463" t="s">
        <v>489</v>
      </c>
      <c r="AC1463" t="s">
        <v>496</v>
      </c>
      <c r="AD1463">
        <v>566.29999999999995</v>
      </c>
      <c r="AE1463">
        <v>50</v>
      </c>
      <c r="AF1463" t="str">
        <f t="shared" si="68"/>
        <v>May</v>
      </c>
    </row>
    <row r="1464" spans="1:32" x14ac:dyDescent="0.25">
      <c r="A1464" s="1">
        <v>45438</v>
      </c>
      <c r="B1464">
        <v>2816</v>
      </c>
      <c r="C1464">
        <v>5</v>
      </c>
      <c r="D1464">
        <v>2</v>
      </c>
      <c r="E1464">
        <v>2</v>
      </c>
      <c r="F1464">
        <v>4</v>
      </c>
      <c r="G1464">
        <v>2</v>
      </c>
      <c r="H1464">
        <f>VLOOKUP(B1464, patient!A:E, 5, FALSE)</f>
        <v>21</v>
      </c>
      <c r="I1464" t="str">
        <f>VLOOKUP(H1464, city!A:B, 2, FALSE)</f>
        <v>Liverpool</v>
      </c>
      <c r="J1464" t="str">
        <f>VLOOKUP(E1464, diagnosis!A:B, 2, FALSE)</f>
        <v>Asthma</v>
      </c>
      <c r="K1464" t="str">
        <f>VLOOKUP(D1464, department!A:B, 2, FALSE)</f>
        <v>General Surgery</v>
      </c>
      <c r="L1464" t="str">
        <f>VLOOKUP(C1464, provider!A:B, 2, FALSE)</f>
        <v>Dr. Sade Kikiola</v>
      </c>
      <c r="M1464" t="str">
        <f>VLOOKUP(G1464, insurance!A:B, 2, FALSE)</f>
        <v>AXA</v>
      </c>
      <c r="N1464">
        <f>VLOOKUP(B1464, patient!A:D, 4, FALSE)</f>
        <v>44</v>
      </c>
      <c r="O1464" t="str">
        <f>VLOOKUP(B1464, patient!A:C, 3, FALSE)</f>
        <v>Male</v>
      </c>
      <c r="P1464" t="str">
        <f>VLOOKUP(B1464, patient!A:F, 6, FALSE)</f>
        <v>Asian</v>
      </c>
      <c r="Q1464" t="s">
        <v>491</v>
      </c>
      <c r="R1464">
        <v>342</v>
      </c>
      <c r="S1464">
        <v>158</v>
      </c>
      <c r="U1464" s="1" t="str">
        <f t="shared" si="66"/>
        <v>No</v>
      </c>
      <c r="V1464">
        <v>1</v>
      </c>
      <c r="W1464" t="s">
        <v>492</v>
      </c>
      <c r="X1464" t="s">
        <v>495</v>
      </c>
      <c r="Y1464" t="str">
        <f t="shared" si="67"/>
        <v>Emergency</v>
      </c>
      <c r="Z1464" t="s">
        <v>489</v>
      </c>
      <c r="AC1464" t="s">
        <v>493</v>
      </c>
      <c r="AD1464">
        <v>371</v>
      </c>
      <c r="AE1464">
        <v>30</v>
      </c>
      <c r="AF1464" t="str">
        <f t="shared" si="68"/>
        <v>May</v>
      </c>
    </row>
    <row r="1465" spans="1:32" x14ac:dyDescent="0.25">
      <c r="A1465" s="1">
        <v>45438</v>
      </c>
      <c r="B1465">
        <v>2705</v>
      </c>
      <c r="C1465">
        <v>5</v>
      </c>
      <c r="D1465">
        <v>5</v>
      </c>
      <c r="E1465">
        <v>5</v>
      </c>
      <c r="F1465">
        <v>2</v>
      </c>
      <c r="G1465">
        <v>3</v>
      </c>
      <c r="H1465">
        <f>VLOOKUP(B1465, patient!A:E, 5, FALSE)</f>
        <v>29</v>
      </c>
      <c r="I1465" t="str">
        <f>VLOOKUP(H1465, city!A:B, 2, FALSE)</f>
        <v>Manchester</v>
      </c>
      <c r="J1465" t="str">
        <f>VLOOKUP(E1465, diagnosis!A:B, 2, FALSE)</f>
        <v>Migraine</v>
      </c>
      <c r="K1465" t="str">
        <f>VLOOKUP(D1465, department!A:B, 2, FALSE)</f>
        <v>Pediatrics</v>
      </c>
      <c r="L1465" t="str">
        <f>VLOOKUP(C1465, provider!A:B, 2, FALSE)</f>
        <v>Dr. Sade Kikiola</v>
      </c>
      <c r="M1465" t="str">
        <f>VLOOKUP(G1465, insurance!A:B, 2, FALSE)</f>
        <v>Allianz</v>
      </c>
      <c r="N1465">
        <f>VLOOKUP(B1465, patient!A:D, 4, FALSE)</f>
        <v>53</v>
      </c>
      <c r="O1465" t="str">
        <f>VLOOKUP(B1465, patient!A:C, 3, FALSE)</f>
        <v>Female</v>
      </c>
      <c r="P1465" t="str">
        <f>VLOOKUP(B1465, patient!A:F, 6, FALSE)</f>
        <v>Asian</v>
      </c>
      <c r="Q1465" t="s">
        <v>486</v>
      </c>
      <c r="R1465">
        <v>701</v>
      </c>
      <c r="S1465">
        <v>49</v>
      </c>
      <c r="T1465" s="1">
        <v>45449</v>
      </c>
      <c r="U1465" s="1" t="str">
        <f t="shared" si="66"/>
        <v>Yes</v>
      </c>
      <c r="V1465">
        <v>2</v>
      </c>
      <c r="W1465" t="s">
        <v>494</v>
      </c>
      <c r="X1465" t="s">
        <v>495</v>
      </c>
      <c r="Y1465" t="str">
        <f t="shared" si="67"/>
        <v>Emergency</v>
      </c>
      <c r="Z1465" t="s">
        <v>489</v>
      </c>
      <c r="AC1465" t="s">
        <v>490</v>
      </c>
      <c r="AD1465">
        <v>525</v>
      </c>
      <c r="AE1465">
        <v>0</v>
      </c>
      <c r="AF1465" t="str">
        <f t="shared" si="68"/>
        <v>May</v>
      </c>
    </row>
    <row r="1466" spans="1:32" x14ac:dyDescent="0.25">
      <c r="A1466" s="1">
        <v>45438</v>
      </c>
      <c r="B1466">
        <v>2565</v>
      </c>
      <c r="C1466">
        <v>4</v>
      </c>
      <c r="D1466">
        <v>3</v>
      </c>
      <c r="E1466">
        <v>5</v>
      </c>
      <c r="F1466">
        <v>1</v>
      </c>
      <c r="G1466">
        <v>2</v>
      </c>
      <c r="H1466">
        <f>VLOOKUP(B1466, patient!A:E, 5, FALSE)</f>
        <v>16</v>
      </c>
      <c r="I1466" t="str">
        <f>VLOOKUP(H1466, city!A:B, 2, FALSE)</f>
        <v>Glasgow</v>
      </c>
      <c r="J1466" t="str">
        <f>VLOOKUP(E1466, diagnosis!A:B, 2, FALSE)</f>
        <v>Migraine</v>
      </c>
      <c r="K1466" t="str">
        <f>VLOOKUP(D1466, department!A:B, 2, FALSE)</f>
        <v>Neurology</v>
      </c>
      <c r="L1466" t="str">
        <f>VLOOKUP(C1466, provider!A:B, 2, FALSE)</f>
        <v>Dr. Ravi Patel</v>
      </c>
      <c r="M1466" t="str">
        <f>VLOOKUP(G1466, insurance!A:B, 2, FALSE)</f>
        <v>AXA</v>
      </c>
      <c r="N1466">
        <f>VLOOKUP(B1466, patient!A:D, 4, FALSE)</f>
        <v>46</v>
      </c>
      <c r="O1466" t="str">
        <f>VLOOKUP(B1466, patient!A:C, 3, FALSE)</f>
        <v>Male</v>
      </c>
      <c r="P1466" t="str">
        <f>VLOOKUP(B1466, patient!A:F, 6, FALSE)</f>
        <v>Black</v>
      </c>
      <c r="Q1466" t="s">
        <v>492</v>
      </c>
      <c r="R1466">
        <v>972</v>
      </c>
      <c r="S1466">
        <v>101</v>
      </c>
      <c r="U1466" s="1" t="str">
        <f t="shared" si="66"/>
        <v>No</v>
      </c>
      <c r="V1466">
        <v>1</v>
      </c>
      <c r="W1466" t="s">
        <v>487</v>
      </c>
      <c r="X1466" t="s">
        <v>495</v>
      </c>
      <c r="Y1466" t="str">
        <f t="shared" si="67"/>
        <v>Emergency</v>
      </c>
      <c r="Z1466" t="s">
        <v>489</v>
      </c>
      <c r="AC1466" t="s">
        <v>498</v>
      </c>
      <c r="AD1466">
        <v>758.1</v>
      </c>
      <c r="AE1466">
        <v>10</v>
      </c>
      <c r="AF1466" t="str">
        <f t="shared" si="68"/>
        <v>May</v>
      </c>
    </row>
    <row r="1467" spans="1:32" x14ac:dyDescent="0.25">
      <c r="A1467" s="1">
        <v>45438</v>
      </c>
      <c r="B1467">
        <v>1995</v>
      </c>
      <c r="C1467">
        <v>5</v>
      </c>
      <c r="D1467">
        <v>3</v>
      </c>
      <c r="E1467">
        <v>5</v>
      </c>
      <c r="F1467">
        <v>3</v>
      </c>
      <c r="G1467">
        <v>3</v>
      </c>
      <c r="H1467">
        <f>VLOOKUP(B1467, patient!A:E, 5, FALSE)</f>
        <v>18</v>
      </c>
      <c r="I1467" t="str">
        <f>VLOOKUP(H1467, city!A:B, 2, FALSE)</f>
        <v>Leeds</v>
      </c>
      <c r="J1467" t="str">
        <f>VLOOKUP(E1467, diagnosis!A:B, 2, FALSE)</f>
        <v>Migraine</v>
      </c>
      <c r="K1467" t="str">
        <f>VLOOKUP(D1467, department!A:B, 2, FALSE)</f>
        <v>Neurology</v>
      </c>
      <c r="L1467" t="str">
        <f>VLOOKUP(C1467, provider!A:B, 2, FALSE)</f>
        <v>Dr. Sade Kikiola</v>
      </c>
      <c r="M1467" t="str">
        <f>VLOOKUP(G1467, insurance!A:B, 2, FALSE)</f>
        <v>Allianz</v>
      </c>
      <c r="N1467">
        <f>VLOOKUP(B1467, patient!A:D, 4, FALSE)</f>
        <v>55</v>
      </c>
      <c r="O1467" t="str">
        <f>VLOOKUP(B1467, patient!A:C, 3, FALSE)</f>
        <v>Female</v>
      </c>
      <c r="P1467" t="str">
        <f>VLOOKUP(B1467, patient!A:F, 6, FALSE)</f>
        <v>Asian</v>
      </c>
      <c r="Q1467" t="s">
        <v>486</v>
      </c>
      <c r="R1467">
        <v>122</v>
      </c>
      <c r="S1467">
        <v>76</v>
      </c>
      <c r="T1467" s="1">
        <v>45462</v>
      </c>
      <c r="U1467" s="1" t="str">
        <f t="shared" si="66"/>
        <v>Yes</v>
      </c>
      <c r="V1467">
        <v>2</v>
      </c>
      <c r="W1467" t="s">
        <v>492</v>
      </c>
      <c r="X1467" t="s">
        <v>495</v>
      </c>
      <c r="Y1467" t="str">
        <f t="shared" si="67"/>
        <v>Emergency</v>
      </c>
      <c r="Z1467" t="s">
        <v>489</v>
      </c>
      <c r="AC1467" t="s">
        <v>490</v>
      </c>
      <c r="AD1467">
        <v>138.6</v>
      </c>
      <c r="AE1467">
        <v>0</v>
      </c>
      <c r="AF1467" t="str">
        <f t="shared" si="68"/>
        <v>May</v>
      </c>
    </row>
    <row r="1468" spans="1:32" x14ac:dyDescent="0.25">
      <c r="A1468" s="1">
        <v>45438</v>
      </c>
      <c r="B1468">
        <v>2505</v>
      </c>
      <c r="C1468">
        <v>5</v>
      </c>
      <c r="D1468">
        <v>2</v>
      </c>
      <c r="E1468">
        <v>1</v>
      </c>
      <c r="F1468">
        <v>4</v>
      </c>
      <c r="G1468">
        <v>1</v>
      </c>
      <c r="H1468">
        <f>VLOOKUP(B1468, patient!A:E, 5, FALSE)</f>
        <v>35</v>
      </c>
      <c r="I1468" t="str">
        <f>VLOOKUP(H1468, city!A:B, 2, FALSE)</f>
        <v>Newcastle</v>
      </c>
      <c r="J1468" t="str">
        <f>VLOOKUP(E1468, diagnosis!A:B, 2, FALSE)</f>
        <v>Appendicitis</v>
      </c>
      <c r="K1468" t="str">
        <f>VLOOKUP(D1468, department!A:B, 2, FALSE)</f>
        <v>General Surgery</v>
      </c>
      <c r="L1468" t="str">
        <f>VLOOKUP(C1468, provider!A:B, 2, FALSE)</f>
        <v>Dr. Sade Kikiola</v>
      </c>
      <c r="M1468" t="str">
        <f>VLOOKUP(G1468, insurance!A:B, 2, FALSE)</f>
        <v>Aviva</v>
      </c>
      <c r="N1468">
        <f>VLOOKUP(B1468, patient!A:D, 4, FALSE)</f>
        <v>74</v>
      </c>
      <c r="O1468" t="str">
        <f>VLOOKUP(B1468, patient!A:C, 3, FALSE)</f>
        <v>Male</v>
      </c>
      <c r="P1468" t="str">
        <f>VLOOKUP(B1468, patient!A:F, 6, FALSE)</f>
        <v>Hispanic</v>
      </c>
      <c r="Q1468" t="s">
        <v>492</v>
      </c>
      <c r="R1468">
        <v>621</v>
      </c>
      <c r="S1468">
        <v>193</v>
      </c>
      <c r="U1468" s="1" t="str">
        <f t="shared" si="66"/>
        <v>No</v>
      </c>
      <c r="V1468">
        <v>1</v>
      </c>
      <c r="W1468" t="s">
        <v>492</v>
      </c>
      <c r="X1468" t="s">
        <v>488</v>
      </c>
      <c r="Y1468" t="str">
        <f t="shared" si="67"/>
        <v>Scheduled</v>
      </c>
      <c r="Z1468" t="s">
        <v>489</v>
      </c>
      <c r="AC1468" t="s">
        <v>498</v>
      </c>
      <c r="AD1468">
        <v>576.79999999999995</v>
      </c>
      <c r="AE1468">
        <v>10</v>
      </c>
      <c r="AF1468" t="str">
        <f t="shared" si="68"/>
        <v>May</v>
      </c>
    </row>
    <row r="1469" spans="1:32" x14ac:dyDescent="0.25">
      <c r="A1469" s="1">
        <v>45438</v>
      </c>
      <c r="B1469">
        <v>2452</v>
      </c>
      <c r="C1469">
        <v>4</v>
      </c>
      <c r="D1469">
        <v>1</v>
      </c>
      <c r="E1469">
        <v>5</v>
      </c>
      <c r="F1469">
        <v>5</v>
      </c>
      <c r="G1469">
        <v>3</v>
      </c>
      <c r="H1469">
        <f>VLOOKUP(B1469, patient!A:E, 5, FALSE)</f>
        <v>20</v>
      </c>
      <c r="I1469" t="str">
        <f>VLOOKUP(H1469, city!A:B, 2, FALSE)</f>
        <v>Leeds</v>
      </c>
      <c r="J1469" t="str">
        <f>VLOOKUP(E1469, diagnosis!A:B, 2, FALSE)</f>
        <v>Migraine</v>
      </c>
      <c r="K1469" t="str">
        <f>VLOOKUP(D1469, department!A:B, 2, FALSE)</f>
        <v>Cardiology</v>
      </c>
      <c r="L1469" t="str">
        <f>VLOOKUP(C1469, provider!A:B, 2, FALSE)</f>
        <v>Dr. Ravi Patel</v>
      </c>
      <c r="M1469" t="str">
        <f>VLOOKUP(G1469, insurance!A:B, 2, FALSE)</f>
        <v>Allianz</v>
      </c>
      <c r="N1469">
        <f>VLOOKUP(B1469, patient!A:D, 4, FALSE)</f>
        <v>50</v>
      </c>
      <c r="O1469" t="str">
        <f>VLOOKUP(B1469, patient!A:C, 3, FALSE)</f>
        <v>Female</v>
      </c>
      <c r="P1469" t="str">
        <f>VLOOKUP(B1469, patient!A:F, 6, FALSE)</f>
        <v>Other</v>
      </c>
      <c r="Q1469" t="s">
        <v>486</v>
      </c>
      <c r="R1469">
        <v>170</v>
      </c>
      <c r="S1469">
        <v>89</v>
      </c>
      <c r="T1469" s="1">
        <v>45466</v>
      </c>
      <c r="U1469" s="1" t="str">
        <f t="shared" si="66"/>
        <v>Yes</v>
      </c>
      <c r="V1469">
        <v>2</v>
      </c>
      <c r="W1469" t="s">
        <v>492</v>
      </c>
      <c r="X1469" t="s">
        <v>495</v>
      </c>
      <c r="Y1469" t="str">
        <f t="shared" si="67"/>
        <v>Emergency</v>
      </c>
      <c r="Z1469" t="s">
        <v>489</v>
      </c>
      <c r="AC1469" t="s">
        <v>490</v>
      </c>
      <c r="AD1469">
        <v>181.3</v>
      </c>
      <c r="AE1469">
        <v>0</v>
      </c>
      <c r="AF1469" t="str">
        <f t="shared" si="68"/>
        <v>May</v>
      </c>
    </row>
    <row r="1470" spans="1:32" x14ac:dyDescent="0.25">
      <c r="A1470" s="1">
        <v>45438</v>
      </c>
      <c r="B1470">
        <v>4209</v>
      </c>
      <c r="C1470">
        <v>5</v>
      </c>
      <c r="D1470">
        <v>3</v>
      </c>
      <c r="E1470">
        <v>5</v>
      </c>
      <c r="F1470">
        <v>2</v>
      </c>
      <c r="G1470">
        <v>1</v>
      </c>
      <c r="H1470">
        <f>VLOOKUP(B1470, patient!A:E, 5, FALSE)</f>
        <v>5</v>
      </c>
      <c r="I1470" t="str">
        <f>VLOOKUP(H1470, city!A:B, 2, FALSE)</f>
        <v>Bristol</v>
      </c>
      <c r="J1470" t="str">
        <f>VLOOKUP(E1470, diagnosis!A:B, 2, FALSE)</f>
        <v>Migraine</v>
      </c>
      <c r="K1470" t="str">
        <f>VLOOKUP(D1470, department!A:B, 2, FALSE)</f>
        <v>Neurology</v>
      </c>
      <c r="L1470" t="str">
        <f>VLOOKUP(C1470, provider!A:B, 2, FALSE)</f>
        <v>Dr. Sade Kikiola</v>
      </c>
      <c r="M1470" t="str">
        <f>VLOOKUP(G1470, insurance!A:B, 2, FALSE)</f>
        <v>Aviva</v>
      </c>
      <c r="N1470">
        <f>VLOOKUP(B1470, patient!A:D, 4, FALSE)</f>
        <v>78</v>
      </c>
      <c r="O1470" t="str">
        <f>VLOOKUP(B1470, patient!A:C, 3, FALSE)</f>
        <v>Female</v>
      </c>
      <c r="P1470" t="str">
        <f>VLOOKUP(B1470, patient!A:F, 6, FALSE)</f>
        <v>Black</v>
      </c>
      <c r="Q1470" t="s">
        <v>486</v>
      </c>
      <c r="R1470">
        <v>106</v>
      </c>
      <c r="S1470">
        <v>85</v>
      </c>
      <c r="T1470" s="1">
        <v>45465</v>
      </c>
      <c r="U1470" s="1" t="str">
        <f t="shared" si="66"/>
        <v>Yes</v>
      </c>
      <c r="V1470">
        <v>1</v>
      </c>
      <c r="W1470" t="s">
        <v>494</v>
      </c>
      <c r="X1470" t="s">
        <v>488</v>
      </c>
      <c r="Y1470" t="str">
        <f t="shared" si="67"/>
        <v>Scheduled</v>
      </c>
      <c r="Z1470" t="s">
        <v>489</v>
      </c>
      <c r="AC1470" t="s">
        <v>490</v>
      </c>
      <c r="AD1470">
        <v>133.69999999999999</v>
      </c>
      <c r="AE1470">
        <v>0</v>
      </c>
      <c r="AF1470" t="str">
        <f t="shared" si="68"/>
        <v>May</v>
      </c>
    </row>
    <row r="1471" spans="1:32" x14ac:dyDescent="0.25">
      <c r="A1471" s="1">
        <v>45438</v>
      </c>
      <c r="B1471">
        <v>4922</v>
      </c>
      <c r="C1471">
        <v>5</v>
      </c>
      <c r="D1471">
        <v>4</v>
      </c>
      <c r="E1471">
        <v>3</v>
      </c>
      <c r="F1471">
        <v>3</v>
      </c>
      <c r="G1471">
        <v>1</v>
      </c>
      <c r="H1471">
        <f>VLOOKUP(B1471, patient!A:E, 5, FALSE)</f>
        <v>15</v>
      </c>
      <c r="I1471" t="str">
        <f>VLOOKUP(H1471, city!A:B, 2, FALSE)</f>
        <v>Glasgow</v>
      </c>
      <c r="J1471" t="str">
        <f>VLOOKUP(E1471, diagnosis!A:B, 2, FALSE)</f>
        <v>Fracture</v>
      </c>
      <c r="K1471" t="str">
        <f>VLOOKUP(D1471, department!A:B, 2, FALSE)</f>
        <v>Orthopedics</v>
      </c>
      <c r="L1471" t="str">
        <f>VLOOKUP(C1471, provider!A:B, 2, FALSE)</f>
        <v>Dr. Sade Kikiola</v>
      </c>
      <c r="M1471" t="str">
        <f>VLOOKUP(G1471, insurance!A:B, 2, FALSE)</f>
        <v>Aviva</v>
      </c>
      <c r="N1471">
        <f>VLOOKUP(B1471, patient!A:D, 4, FALSE)</f>
        <v>54</v>
      </c>
      <c r="O1471" t="str">
        <f>VLOOKUP(B1471, patient!A:C, 3, FALSE)</f>
        <v>Female</v>
      </c>
      <c r="P1471" t="str">
        <f>VLOOKUP(B1471, patient!A:F, 6, FALSE)</f>
        <v>Hispanic</v>
      </c>
      <c r="Q1471" t="s">
        <v>486</v>
      </c>
      <c r="R1471">
        <v>904</v>
      </c>
      <c r="S1471">
        <v>126</v>
      </c>
      <c r="T1471" s="1">
        <v>45462</v>
      </c>
      <c r="U1471" s="1" t="str">
        <f t="shared" si="66"/>
        <v>Yes</v>
      </c>
      <c r="V1471">
        <v>2</v>
      </c>
      <c r="W1471" t="s">
        <v>492</v>
      </c>
      <c r="X1471" t="s">
        <v>488</v>
      </c>
      <c r="Y1471" t="str">
        <f t="shared" si="67"/>
        <v>Scheduled</v>
      </c>
      <c r="Z1471" t="s">
        <v>489</v>
      </c>
      <c r="AC1471" t="s">
        <v>490</v>
      </c>
      <c r="AD1471">
        <v>721</v>
      </c>
      <c r="AE1471">
        <v>0</v>
      </c>
      <c r="AF1471" t="str">
        <f t="shared" si="68"/>
        <v>May</v>
      </c>
    </row>
    <row r="1472" spans="1:32" x14ac:dyDescent="0.25">
      <c r="A1472" s="1">
        <v>45439</v>
      </c>
      <c r="B1472">
        <v>1747</v>
      </c>
      <c r="C1472">
        <v>4</v>
      </c>
      <c r="D1472">
        <v>5</v>
      </c>
      <c r="E1472">
        <v>3</v>
      </c>
      <c r="F1472">
        <v>3</v>
      </c>
      <c r="G1472">
        <v>2</v>
      </c>
      <c r="H1472">
        <f>VLOOKUP(B1472, patient!A:E, 5, FALSE)</f>
        <v>1</v>
      </c>
      <c r="I1472" t="str">
        <f>VLOOKUP(H1472, city!A:B, 2, FALSE)</f>
        <v>Birmingham</v>
      </c>
      <c r="J1472" t="str">
        <f>VLOOKUP(E1472, diagnosis!A:B, 2, FALSE)</f>
        <v>Fracture</v>
      </c>
      <c r="K1472" t="str">
        <f>VLOOKUP(D1472, department!A:B, 2, FALSE)</f>
        <v>Pediatrics</v>
      </c>
      <c r="L1472" t="str">
        <f>VLOOKUP(C1472, provider!A:B, 2, FALSE)</f>
        <v>Dr. Ravi Patel</v>
      </c>
      <c r="M1472" t="str">
        <f>VLOOKUP(G1472, insurance!A:B, 2, FALSE)</f>
        <v>AXA</v>
      </c>
      <c r="N1472">
        <f>VLOOKUP(B1472, patient!A:D, 4, FALSE)</f>
        <v>44</v>
      </c>
      <c r="O1472" t="str">
        <f>VLOOKUP(B1472, patient!A:C, 3, FALSE)</f>
        <v>Male</v>
      </c>
      <c r="P1472" t="str">
        <f>VLOOKUP(B1472, patient!A:F, 6, FALSE)</f>
        <v>White</v>
      </c>
      <c r="Q1472" t="s">
        <v>486</v>
      </c>
      <c r="R1472">
        <v>540</v>
      </c>
      <c r="S1472">
        <v>29</v>
      </c>
      <c r="U1472" s="1" t="str">
        <f t="shared" si="66"/>
        <v>No</v>
      </c>
      <c r="V1472">
        <v>1</v>
      </c>
      <c r="W1472" t="s">
        <v>494</v>
      </c>
      <c r="X1472" t="s">
        <v>488</v>
      </c>
      <c r="Y1472" t="str">
        <f t="shared" si="67"/>
        <v>Scheduled</v>
      </c>
      <c r="Z1472" t="s">
        <v>489</v>
      </c>
      <c r="AC1472" t="s">
        <v>493</v>
      </c>
      <c r="AD1472">
        <v>419.3</v>
      </c>
      <c r="AE1472">
        <v>30</v>
      </c>
      <c r="AF1472" t="str">
        <f t="shared" si="68"/>
        <v>May</v>
      </c>
    </row>
    <row r="1473" spans="1:32" x14ac:dyDescent="0.25">
      <c r="A1473" s="1">
        <v>45439</v>
      </c>
      <c r="B1473">
        <v>3664</v>
      </c>
      <c r="C1473">
        <v>5</v>
      </c>
      <c r="D1473">
        <v>5</v>
      </c>
      <c r="E1473">
        <v>3</v>
      </c>
      <c r="F1473">
        <v>4</v>
      </c>
      <c r="G1473">
        <v>1</v>
      </c>
      <c r="H1473">
        <f>VLOOKUP(B1473, patient!A:E, 5, FALSE)</f>
        <v>35</v>
      </c>
      <c r="I1473" t="str">
        <f>VLOOKUP(H1473, city!A:B, 2, FALSE)</f>
        <v>Newcastle</v>
      </c>
      <c r="J1473" t="str">
        <f>VLOOKUP(E1473, diagnosis!A:B, 2, FALSE)</f>
        <v>Fracture</v>
      </c>
      <c r="K1473" t="str">
        <f>VLOOKUP(D1473, department!A:B, 2, FALSE)</f>
        <v>Pediatrics</v>
      </c>
      <c r="L1473" t="str">
        <f>VLOOKUP(C1473, provider!A:B, 2, FALSE)</f>
        <v>Dr. Sade Kikiola</v>
      </c>
      <c r="M1473" t="str">
        <f>VLOOKUP(G1473, insurance!A:B, 2, FALSE)</f>
        <v>Aviva</v>
      </c>
      <c r="N1473">
        <f>VLOOKUP(B1473, patient!A:D, 4, FALSE)</f>
        <v>72</v>
      </c>
      <c r="O1473" t="str">
        <f>VLOOKUP(B1473, patient!A:C, 3, FALSE)</f>
        <v>Male</v>
      </c>
      <c r="P1473" t="str">
        <f>VLOOKUP(B1473, patient!A:F, 6, FALSE)</f>
        <v>White</v>
      </c>
      <c r="Q1473" t="s">
        <v>486</v>
      </c>
      <c r="R1473">
        <v>372</v>
      </c>
      <c r="S1473">
        <v>151</v>
      </c>
      <c r="T1473" s="1">
        <v>45455</v>
      </c>
      <c r="U1473" s="1" t="str">
        <f t="shared" si="66"/>
        <v>Yes</v>
      </c>
      <c r="V1473">
        <v>2</v>
      </c>
      <c r="W1473" t="s">
        <v>492</v>
      </c>
      <c r="X1473" t="s">
        <v>488</v>
      </c>
      <c r="Y1473" t="str">
        <f t="shared" si="67"/>
        <v>Scheduled</v>
      </c>
      <c r="Z1473" t="s">
        <v>489</v>
      </c>
      <c r="AC1473" t="s">
        <v>490</v>
      </c>
      <c r="AD1473">
        <v>366.1</v>
      </c>
      <c r="AE1473">
        <v>0</v>
      </c>
      <c r="AF1473" t="str">
        <f t="shared" si="68"/>
        <v>May</v>
      </c>
    </row>
    <row r="1474" spans="1:32" x14ac:dyDescent="0.25">
      <c r="A1474" s="1">
        <v>45439</v>
      </c>
      <c r="B1474">
        <v>3200</v>
      </c>
      <c r="C1474">
        <v>5</v>
      </c>
      <c r="D1474">
        <v>5</v>
      </c>
      <c r="E1474">
        <v>3</v>
      </c>
      <c r="F1474">
        <v>2</v>
      </c>
      <c r="G1474">
        <v>3</v>
      </c>
      <c r="H1474">
        <f>VLOOKUP(B1474, patient!A:E, 5, FALSE)</f>
        <v>20</v>
      </c>
      <c r="I1474" t="str">
        <f>VLOOKUP(H1474, city!A:B, 2, FALSE)</f>
        <v>Leeds</v>
      </c>
      <c r="J1474" t="str">
        <f>VLOOKUP(E1474, diagnosis!A:B, 2, FALSE)</f>
        <v>Fracture</v>
      </c>
      <c r="K1474" t="str">
        <f>VLOOKUP(D1474, department!A:B, 2, FALSE)</f>
        <v>Pediatrics</v>
      </c>
      <c r="L1474" t="str">
        <f>VLOOKUP(C1474, provider!A:B, 2, FALSE)</f>
        <v>Dr. Sade Kikiola</v>
      </c>
      <c r="M1474" t="str">
        <f>VLOOKUP(G1474, insurance!A:B, 2, FALSE)</f>
        <v>Allianz</v>
      </c>
      <c r="N1474">
        <f>VLOOKUP(B1474, patient!A:D, 4, FALSE)</f>
        <v>50</v>
      </c>
      <c r="O1474" t="str">
        <f>VLOOKUP(B1474, patient!A:C, 3, FALSE)</f>
        <v>Female</v>
      </c>
      <c r="P1474" t="str">
        <f>VLOOKUP(B1474, patient!A:F, 6, FALSE)</f>
        <v>Black</v>
      </c>
      <c r="Q1474" t="s">
        <v>492</v>
      </c>
      <c r="R1474">
        <v>424</v>
      </c>
      <c r="S1474">
        <v>93</v>
      </c>
      <c r="U1474" s="1" t="str">
        <f t="shared" si="66"/>
        <v>No</v>
      </c>
      <c r="V1474">
        <v>1</v>
      </c>
      <c r="W1474" t="s">
        <v>487</v>
      </c>
      <c r="X1474" t="s">
        <v>488</v>
      </c>
      <c r="Y1474" t="str">
        <f t="shared" si="67"/>
        <v>Scheduled</v>
      </c>
      <c r="Z1474" t="s">
        <v>489</v>
      </c>
      <c r="AC1474" t="s">
        <v>496</v>
      </c>
      <c r="AD1474">
        <v>396.9</v>
      </c>
      <c r="AE1474">
        <v>50</v>
      </c>
      <c r="AF1474" t="str">
        <f t="shared" si="68"/>
        <v>May</v>
      </c>
    </row>
    <row r="1475" spans="1:32" x14ac:dyDescent="0.25">
      <c r="A1475" s="1">
        <v>45439</v>
      </c>
      <c r="B1475">
        <v>622</v>
      </c>
      <c r="C1475">
        <v>4</v>
      </c>
      <c r="D1475">
        <v>2</v>
      </c>
      <c r="E1475">
        <v>5</v>
      </c>
      <c r="F1475">
        <v>4</v>
      </c>
      <c r="G1475">
        <v>1</v>
      </c>
      <c r="H1475">
        <f>VLOOKUP(B1475, patient!A:E, 5, FALSE)</f>
        <v>25</v>
      </c>
      <c r="I1475" t="str">
        <f>VLOOKUP(H1475, city!A:B, 2, FALSE)</f>
        <v>London</v>
      </c>
      <c r="J1475" t="str">
        <f>VLOOKUP(E1475, diagnosis!A:B, 2, FALSE)</f>
        <v>Migraine</v>
      </c>
      <c r="K1475" t="str">
        <f>VLOOKUP(D1475, department!A:B, 2, FALSE)</f>
        <v>General Surgery</v>
      </c>
      <c r="L1475" t="str">
        <f>VLOOKUP(C1475, provider!A:B, 2, FALSE)</f>
        <v>Dr. Ravi Patel</v>
      </c>
      <c r="M1475" t="str">
        <f>VLOOKUP(G1475, insurance!A:B, 2, FALSE)</f>
        <v>Aviva</v>
      </c>
      <c r="N1475">
        <f>VLOOKUP(B1475, patient!A:D, 4, FALSE)</f>
        <v>79</v>
      </c>
      <c r="O1475" t="str">
        <f>VLOOKUP(B1475, patient!A:C, 3, FALSE)</f>
        <v>Male</v>
      </c>
      <c r="P1475" t="str">
        <f>VLOOKUP(B1475, patient!A:F, 6, FALSE)</f>
        <v>Other</v>
      </c>
      <c r="Q1475" t="s">
        <v>486</v>
      </c>
      <c r="R1475">
        <v>433</v>
      </c>
      <c r="S1475">
        <v>92</v>
      </c>
      <c r="U1475" s="1" t="str">
        <f t="shared" ref="U1475:U1538" si="69">IF(T1475&lt;&gt;"", "Yes", "No")</f>
        <v>No</v>
      </c>
      <c r="V1475">
        <v>2</v>
      </c>
      <c r="W1475" t="s">
        <v>494</v>
      </c>
      <c r="X1475" t="s">
        <v>488</v>
      </c>
      <c r="Y1475" t="str">
        <f t="shared" ref="Y1475:Y1538" si="70">IF(TRIM(X1475)="yes", "Emergency", "Scheduled")</f>
        <v>Scheduled</v>
      </c>
      <c r="Z1475" t="s">
        <v>489</v>
      </c>
      <c r="AC1475" t="s">
        <v>498</v>
      </c>
      <c r="AD1475">
        <v>374.5</v>
      </c>
      <c r="AE1475">
        <v>10</v>
      </c>
      <c r="AF1475" t="str">
        <f t="shared" ref="AF1475:AF1538" si="71">TEXT(A1475, "mmm")</f>
        <v>May</v>
      </c>
    </row>
    <row r="1476" spans="1:32" x14ac:dyDescent="0.25">
      <c r="A1476" s="1">
        <v>45439</v>
      </c>
      <c r="B1476">
        <v>2763</v>
      </c>
      <c r="C1476">
        <v>5</v>
      </c>
      <c r="D1476">
        <v>5</v>
      </c>
      <c r="E1476">
        <v>3</v>
      </c>
      <c r="F1476">
        <v>3</v>
      </c>
      <c r="G1476">
        <v>3</v>
      </c>
      <c r="H1476">
        <f>VLOOKUP(B1476, patient!A:E, 5, FALSE)</f>
        <v>23</v>
      </c>
      <c r="I1476" t="str">
        <f>VLOOKUP(H1476, city!A:B, 2, FALSE)</f>
        <v>Liverpool</v>
      </c>
      <c r="J1476" t="str">
        <f>VLOOKUP(E1476, diagnosis!A:B, 2, FALSE)</f>
        <v>Fracture</v>
      </c>
      <c r="K1476" t="str">
        <f>VLOOKUP(D1476, department!A:B, 2, FALSE)</f>
        <v>Pediatrics</v>
      </c>
      <c r="L1476" t="str">
        <f>VLOOKUP(C1476, provider!A:B, 2, FALSE)</f>
        <v>Dr. Sade Kikiola</v>
      </c>
      <c r="M1476" t="str">
        <f>VLOOKUP(G1476, insurance!A:B, 2, FALSE)</f>
        <v>Allianz</v>
      </c>
      <c r="N1476">
        <f>VLOOKUP(B1476, patient!A:D, 4, FALSE)</f>
        <v>21</v>
      </c>
      <c r="O1476" t="str">
        <f>VLOOKUP(B1476, patient!A:C, 3, FALSE)</f>
        <v>Female</v>
      </c>
      <c r="P1476" t="str">
        <f>VLOOKUP(B1476, patient!A:F, 6, FALSE)</f>
        <v>Asian</v>
      </c>
      <c r="Q1476" t="s">
        <v>491</v>
      </c>
      <c r="R1476">
        <v>541</v>
      </c>
      <c r="S1476">
        <v>81</v>
      </c>
      <c r="U1476" s="1" t="str">
        <f t="shared" si="69"/>
        <v>No</v>
      </c>
      <c r="V1476">
        <v>1</v>
      </c>
      <c r="W1476" t="s">
        <v>494</v>
      </c>
      <c r="X1476" t="s">
        <v>495</v>
      </c>
      <c r="Y1476" t="str">
        <f t="shared" si="70"/>
        <v>Emergency</v>
      </c>
      <c r="Z1476" t="s">
        <v>489</v>
      </c>
      <c r="AC1476" t="s">
        <v>496</v>
      </c>
      <c r="AD1476">
        <v>470.4</v>
      </c>
      <c r="AE1476">
        <v>50</v>
      </c>
      <c r="AF1476" t="str">
        <f t="shared" si="71"/>
        <v>May</v>
      </c>
    </row>
    <row r="1477" spans="1:32" x14ac:dyDescent="0.25">
      <c r="A1477" s="1">
        <v>45439</v>
      </c>
      <c r="B1477">
        <v>1034</v>
      </c>
      <c r="C1477">
        <v>5</v>
      </c>
      <c r="D1477">
        <v>5</v>
      </c>
      <c r="E1477">
        <v>4</v>
      </c>
      <c r="F1477">
        <v>3</v>
      </c>
      <c r="G1477">
        <v>3</v>
      </c>
      <c r="H1477">
        <f>VLOOKUP(B1477, patient!A:E, 5, FALSE)</f>
        <v>35</v>
      </c>
      <c r="I1477" t="str">
        <f>VLOOKUP(H1477, city!A:B, 2, FALSE)</f>
        <v>Newcastle</v>
      </c>
      <c r="J1477" t="str">
        <f>VLOOKUP(E1477, diagnosis!A:B, 2, FALSE)</f>
        <v>Hypertension</v>
      </c>
      <c r="K1477" t="str">
        <f>VLOOKUP(D1477, department!A:B, 2, FALSE)</f>
        <v>Pediatrics</v>
      </c>
      <c r="L1477" t="str">
        <f>VLOOKUP(C1477, provider!A:B, 2, FALSE)</f>
        <v>Dr. Sade Kikiola</v>
      </c>
      <c r="M1477" t="str">
        <f>VLOOKUP(G1477, insurance!A:B, 2, FALSE)</f>
        <v>Allianz</v>
      </c>
      <c r="N1477">
        <f>VLOOKUP(B1477, patient!A:D, 4, FALSE)</f>
        <v>39</v>
      </c>
      <c r="O1477" t="str">
        <f>VLOOKUP(B1477, patient!A:C, 3, FALSE)</f>
        <v>Female</v>
      </c>
      <c r="P1477" t="str">
        <f>VLOOKUP(B1477, patient!A:F, 6, FALSE)</f>
        <v>Black</v>
      </c>
      <c r="Q1477" t="s">
        <v>492</v>
      </c>
      <c r="R1477">
        <v>723</v>
      </c>
      <c r="S1477">
        <v>128</v>
      </c>
      <c r="U1477" s="1" t="str">
        <f t="shared" si="69"/>
        <v>No</v>
      </c>
      <c r="V1477">
        <v>2</v>
      </c>
      <c r="W1477" t="s">
        <v>487</v>
      </c>
      <c r="X1477" t="s">
        <v>495</v>
      </c>
      <c r="Y1477" t="str">
        <f t="shared" si="70"/>
        <v>Emergency</v>
      </c>
      <c r="Z1477" t="s">
        <v>489</v>
      </c>
      <c r="AC1477" t="s">
        <v>496</v>
      </c>
      <c r="AD1477">
        <v>630.70000000000005</v>
      </c>
      <c r="AE1477">
        <v>50</v>
      </c>
      <c r="AF1477" t="str">
        <f t="shared" si="71"/>
        <v>May</v>
      </c>
    </row>
    <row r="1478" spans="1:32" x14ac:dyDescent="0.25">
      <c r="A1478" s="1">
        <v>45439</v>
      </c>
      <c r="B1478">
        <v>4605</v>
      </c>
      <c r="C1478">
        <v>4</v>
      </c>
      <c r="D1478">
        <v>4</v>
      </c>
      <c r="E1478">
        <v>2</v>
      </c>
      <c r="F1478">
        <v>3</v>
      </c>
      <c r="G1478">
        <v>3</v>
      </c>
      <c r="H1478">
        <f>VLOOKUP(B1478, patient!A:E, 5, FALSE)</f>
        <v>20</v>
      </c>
      <c r="I1478" t="str">
        <f>VLOOKUP(H1478, city!A:B, 2, FALSE)</f>
        <v>Leeds</v>
      </c>
      <c r="J1478" t="str">
        <f>VLOOKUP(E1478, diagnosis!A:B, 2, FALSE)</f>
        <v>Asthma</v>
      </c>
      <c r="K1478" t="str">
        <f>VLOOKUP(D1478, department!A:B, 2, FALSE)</f>
        <v>Orthopedics</v>
      </c>
      <c r="L1478" t="str">
        <f>VLOOKUP(C1478, provider!A:B, 2, FALSE)</f>
        <v>Dr. Ravi Patel</v>
      </c>
      <c r="M1478" t="str">
        <f>VLOOKUP(G1478, insurance!A:B, 2, FALSE)</f>
        <v>Allianz</v>
      </c>
      <c r="N1478">
        <f>VLOOKUP(B1478, patient!A:D, 4, FALSE)</f>
        <v>19</v>
      </c>
      <c r="O1478" t="str">
        <f>VLOOKUP(B1478, patient!A:C, 3, FALSE)</f>
        <v>Male</v>
      </c>
      <c r="P1478" t="str">
        <f>VLOOKUP(B1478, patient!A:F, 6, FALSE)</f>
        <v>Asian</v>
      </c>
      <c r="Q1478" t="s">
        <v>486</v>
      </c>
      <c r="R1478">
        <v>370</v>
      </c>
      <c r="S1478">
        <v>190</v>
      </c>
      <c r="U1478" s="1" t="str">
        <f t="shared" si="69"/>
        <v>No</v>
      </c>
      <c r="V1478">
        <v>1</v>
      </c>
      <c r="W1478" t="s">
        <v>492</v>
      </c>
      <c r="X1478" t="s">
        <v>488</v>
      </c>
      <c r="Y1478" t="str">
        <f t="shared" si="70"/>
        <v>Scheduled</v>
      </c>
      <c r="Z1478" t="s">
        <v>489</v>
      </c>
      <c r="AC1478" t="s">
        <v>496</v>
      </c>
      <c r="AD1478">
        <v>427</v>
      </c>
      <c r="AE1478">
        <v>50</v>
      </c>
      <c r="AF1478" t="str">
        <f t="shared" si="71"/>
        <v>May</v>
      </c>
    </row>
    <row r="1479" spans="1:32" x14ac:dyDescent="0.25">
      <c r="A1479" s="1">
        <v>45439</v>
      </c>
      <c r="B1479">
        <v>22</v>
      </c>
      <c r="C1479">
        <v>5</v>
      </c>
      <c r="D1479">
        <v>1</v>
      </c>
      <c r="E1479">
        <v>3</v>
      </c>
      <c r="F1479">
        <v>3</v>
      </c>
      <c r="G1479">
        <v>2</v>
      </c>
      <c r="H1479">
        <f>VLOOKUP(B1479, patient!A:E, 5, FALSE)</f>
        <v>23</v>
      </c>
      <c r="I1479" t="str">
        <f>VLOOKUP(H1479, city!A:B, 2, FALSE)</f>
        <v>Liverpool</v>
      </c>
      <c r="J1479" t="str">
        <f>VLOOKUP(E1479, diagnosis!A:B, 2, FALSE)</f>
        <v>Fracture</v>
      </c>
      <c r="K1479" t="str">
        <f>VLOOKUP(D1479, department!A:B, 2, FALSE)</f>
        <v>Cardiology</v>
      </c>
      <c r="L1479" t="str">
        <f>VLOOKUP(C1479, provider!A:B, 2, FALSE)</f>
        <v>Dr. Sade Kikiola</v>
      </c>
      <c r="M1479" t="str">
        <f>VLOOKUP(G1479, insurance!A:B, 2, FALSE)</f>
        <v>AXA</v>
      </c>
      <c r="N1479">
        <f>VLOOKUP(B1479, patient!A:D, 4, FALSE)</f>
        <v>27</v>
      </c>
      <c r="O1479" t="str">
        <f>VLOOKUP(B1479, patient!A:C, 3, FALSE)</f>
        <v>Female</v>
      </c>
      <c r="P1479" t="str">
        <f>VLOOKUP(B1479, patient!A:F, 6, FALSE)</f>
        <v>Asian</v>
      </c>
      <c r="Q1479" t="s">
        <v>491</v>
      </c>
      <c r="R1479">
        <v>770</v>
      </c>
      <c r="S1479">
        <v>61</v>
      </c>
      <c r="U1479" s="1" t="str">
        <f t="shared" si="69"/>
        <v>No</v>
      </c>
      <c r="V1479">
        <v>2</v>
      </c>
      <c r="W1479" t="s">
        <v>494</v>
      </c>
      <c r="X1479" t="s">
        <v>488</v>
      </c>
      <c r="Y1479" t="str">
        <f t="shared" si="70"/>
        <v>Scheduled</v>
      </c>
      <c r="Z1479" t="s">
        <v>489</v>
      </c>
      <c r="AC1479" t="s">
        <v>496</v>
      </c>
      <c r="AD1479">
        <v>616.70000000000005</v>
      </c>
      <c r="AE1479">
        <v>50</v>
      </c>
      <c r="AF1479" t="str">
        <f t="shared" si="71"/>
        <v>May</v>
      </c>
    </row>
    <row r="1480" spans="1:32" x14ac:dyDescent="0.25">
      <c r="A1480" s="1">
        <v>45439</v>
      </c>
      <c r="B1480">
        <v>1346</v>
      </c>
      <c r="C1480">
        <v>5</v>
      </c>
      <c r="D1480">
        <v>2</v>
      </c>
      <c r="E1480">
        <v>1</v>
      </c>
      <c r="F1480">
        <v>4</v>
      </c>
      <c r="G1480">
        <v>3</v>
      </c>
      <c r="H1480">
        <f>VLOOKUP(B1480, patient!A:E, 5, FALSE)</f>
        <v>31</v>
      </c>
      <c r="I1480" t="str">
        <f>VLOOKUP(H1480, city!A:B, 2, FALSE)</f>
        <v>Manchester</v>
      </c>
      <c r="J1480" t="str">
        <f>VLOOKUP(E1480, diagnosis!A:B, 2, FALSE)</f>
        <v>Appendicitis</v>
      </c>
      <c r="K1480" t="str">
        <f>VLOOKUP(D1480, department!A:B, 2, FALSE)</f>
        <v>General Surgery</v>
      </c>
      <c r="L1480" t="str">
        <f>VLOOKUP(C1480, provider!A:B, 2, FALSE)</f>
        <v>Dr. Sade Kikiola</v>
      </c>
      <c r="M1480" t="str">
        <f>VLOOKUP(G1480, insurance!A:B, 2, FALSE)</f>
        <v>Allianz</v>
      </c>
      <c r="N1480">
        <f>VLOOKUP(B1480, patient!A:D, 4, FALSE)</f>
        <v>22</v>
      </c>
      <c r="O1480" t="str">
        <f>VLOOKUP(B1480, patient!A:C, 3, FALSE)</f>
        <v>Male</v>
      </c>
      <c r="P1480" t="str">
        <f>VLOOKUP(B1480, patient!A:F, 6, FALSE)</f>
        <v>White</v>
      </c>
      <c r="Q1480" t="s">
        <v>486</v>
      </c>
      <c r="R1480">
        <v>221</v>
      </c>
      <c r="S1480">
        <v>43</v>
      </c>
      <c r="T1480" s="1">
        <v>45455</v>
      </c>
      <c r="U1480" s="1" t="str">
        <f t="shared" si="69"/>
        <v>Yes</v>
      </c>
      <c r="V1480">
        <v>1</v>
      </c>
      <c r="W1480" t="s">
        <v>494</v>
      </c>
      <c r="X1480" t="s">
        <v>495</v>
      </c>
      <c r="Y1480" t="str">
        <f t="shared" si="70"/>
        <v>Emergency</v>
      </c>
      <c r="Z1480" t="s">
        <v>489</v>
      </c>
      <c r="AC1480" t="s">
        <v>490</v>
      </c>
      <c r="AD1480">
        <v>184.8</v>
      </c>
      <c r="AE1480">
        <v>0</v>
      </c>
      <c r="AF1480" t="str">
        <f t="shared" si="71"/>
        <v>May</v>
      </c>
    </row>
    <row r="1481" spans="1:32" x14ac:dyDescent="0.25">
      <c r="A1481" s="1">
        <v>45439</v>
      </c>
      <c r="B1481">
        <v>113</v>
      </c>
      <c r="C1481">
        <v>4</v>
      </c>
      <c r="D1481">
        <v>2</v>
      </c>
      <c r="E1481">
        <v>2</v>
      </c>
      <c r="F1481">
        <v>4</v>
      </c>
      <c r="G1481">
        <v>2</v>
      </c>
      <c r="H1481">
        <f>VLOOKUP(B1481, patient!A:E, 5, FALSE)</f>
        <v>13</v>
      </c>
      <c r="I1481" t="str">
        <f>VLOOKUP(H1481, city!A:B, 2, FALSE)</f>
        <v>Glasgow</v>
      </c>
      <c r="J1481" t="str">
        <f>VLOOKUP(E1481, diagnosis!A:B, 2, FALSE)</f>
        <v>Asthma</v>
      </c>
      <c r="K1481" t="str">
        <f>VLOOKUP(D1481, department!A:B, 2, FALSE)</f>
        <v>General Surgery</v>
      </c>
      <c r="L1481" t="str">
        <f>VLOOKUP(C1481, provider!A:B, 2, FALSE)</f>
        <v>Dr. Ravi Patel</v>
      </c>
      <c r="M1481" t="str">
        <f>VLOOKUP(G1481, insurance!A:B, 2, FALSE)</f>
        <v>AXA</v>
      </c>
      <c r="N1481">
        <f>VLOOKUP(B1481, patient!A:D, 4, FALSE)</f>
        <v>76</v>
      </c>
      <c r="O1481" t="str">
        <f>VLOOKUP(B1481, patient!A:C, 3, FALSE)</f>
        <v>Female</v>
      </c>
      <c r="P1481" t="str">
        <f>VLOOKUP(B1481, patient!A:F, 6, FALSE)</f>
        <v>Other</v>
      </c>
      <c r="Q1481" t="s">
        <v>486</v>
      </c>
      <c r="R1481">
        <v>267</v>
      </c>
      <c r="S1481">
        <v>24</v>
      </c>
      <c r="T1481" s="1">
        <v>45468</v>
      </c>
      <c r="U1481" s="1" t="str">
        <f t="shared" si="69"/>
        <v>Yes</v>
      </c>
      <c r="V1481">
        <v>2</v>
      </c>
      <c r="W1481" t="s">
        <v>494</v>
      </c>
      <c r="X1481" t="s">
        <v>495</v>
      </c>
      <c r="Y1481" t="str">
        <f t="shared" si="70"/>
        <v>Emergency</v>
      </c>
      <c r="Z1481" t="s">
        <v>489</v>
      </c>
      <c r="AC1481" t="s">
        <v>490</v>
      </c>
      <c r="AD1481">
        <v>203.7</v>
      </c>
      <c r="AE1481">
        <v>0</v>
      </c>
      <c r="AF1481" t="str">
        <f t="shared" si="71"/>
        <v>May</v>
      </c>
    </row>
    <row r="1482" spans="1:32" x14ac:dyDescent="0.25">
      <c r="A1482" s="1">
        <v>45440</v>
      </c>
      <c r="B1482">
        <v>2401</v>
      </c>
      <c r="C1482">
        <v>5</v>
      </c>
      <c r="D1482">
        <v>5</v>
      </c>
      <c r="E1482">
        <v>4</v>
      </c>
      <c r="F1482">
        <v>3</v>
      </c>
      <c r="G1482">
        <v>1</v>
      </c>
      <c r="H1482">
        <f>VLOOKUP(B1482, patient!A:E, 5, FALSE)</f>
        <v>40</v>
      </c>
      <c r="I1482" t="str">
        <f>VLOOKUP(H1482, city!A:B, 2, FALSE)</f>
        <v>Sheffield</v>
      </c>
      <c r="J1482" t="str">
        <f>VLOOKUP(E1482, diagnosis!A:B, 2, FALSE)</f>
        <v>Hypertension</v>
      </c>
      <c r="K1482" t="str">
        <f>VLOOKUP(D1482, department!A:B, 2, FALSE)</f>
        <v>Pediatrics</v>
      </c>
      <c r="L1482" t="str">
        <f>VLOOKUP(C1482, provider!A:B, 2, FALSE)</f>
        <v>Dr. Sade Kikiola</v>
      </c>
      <c r="M1482" t="str">
        <f>VLOOKUP(G1482, insurance!A:B, 2, FALSE)</f>
        <v>Aviva</v>
      </c>
      <c r="N1482">
        <f>VLOOKUP(B1482, patient!A:D, 4, FALSE)</f>
        <v>27</v>
      </c>
      <c r="O1482" t="str">
        <f>VLOOKUP(B1482, patient!A:C, 3, FALSE)</f>
        <v>Male</v>
      </c>
      <c r="P1482" t="str">
        <f>VLOOKUP(B1482, patient!A:F, 6, FALSE)</f>
        <v>Asian</v>
      </c>
      <c r="Q1482" t="s">
        <v>491</v>
      </c>
      <c r="R1482">
        <v>968</v>
      </c>
      <c r="S1482">
        <v>118</v>
      </c>
      <c r="U1482" s="1" t="str">
        <f t="shared" si="69"/>
        <v>No</v>
      </c>
      <c r="V1482">
        <v>1</v>
      </c>
      <c r="W1482" t="s">
        <v>494</v>
      </c>
      <c r="X1482" t="s">
        <v>488</v>
      </c>
      <c r="Y1482" t="str">
        <f t="shared" si="70"/>
        <v>Scheduled</v>
      </c>
      <c r="Z1482" t="s">
        <v>489</v>
      </c>
      <c r="AC1482" t="s">
        <v>493</v>
      </c>
      <c r="AD1482">
        <v>781.2</v>
      </c>
      <c r="AE1482">
        <v>30</v>
      </c>
      <c r="AF1482" t="str">
        <f t="shared" si="71"/>
        <v>May</v>
      </c>
    </row>
    <row r="1483" spans="1:32" x14ac:dyDescent="0.25">
      <c r="A1483" s="1">
        <v>45440</v>
      </c>
      <c r="B1483">
        <v>4137</v>
      </c>
      <c r="C1483">
        <v>5</v>
      </c>
      <c r="D1483">
        <v>4</v>
      </c>
      <c r="E1483">
        <v>2</v>
      </c>
      <c r="F1483">
        <v>3</v>
      </c>
      <c r="G1483">
        <v>1</v>
      </c>
      <c r="H1483">
        <f>VLOOKUP(B1483, patient!A:E, 5, FALSE)</f>
        <v>8</v>
      </c>
      <c r="I1483" t="str">
        <f>VLOOKUP(H1483, city!A:B, 2, FALSE)</f>
        <v>Bristol</v>
      </c>
      <c r="J1483" t="str">
        <f>VLOOKUP(E1483, diagnosis!A:B, 2, FALSE)</f>
        <v>Asthma</v>
      </c>
      <c r="K1483" t="str">
        <f>VLOOKUP(D1483, department!A:B, 2, FALSE)</f>
        <v>Orthopedics</v>
      </c>
      <c r="L1483" t="str">
        <f>VLOOKUP(C1483, provider!A:B, 2, FALSE)</f>
        <v>Dr. Sade Kikiola</v>
      </c>
      <c r="M1483" t="str">
        <f>VLOOKUP(G1483, insurance!A:B, 2, FALSE)</f>
        <v>Aviva</v>
      </c>
      <c r="N1483">
        <f>VLOOKUP(B1483, patient!A:D, 4, FALSE)</f>
        <v>50</v>
      </c>
      <c r="O1483" t="str">
        <f>VLOOKUP(B1483, patient!A:C, 3, FALSE)</f>
        <v>Female</v>
      </c>
      <c r="P1483" t="str">
        <f>VLOOKUP(B1483, patient!A:F, 6, FALSE)</f>
        <v>Black</v>
      </c>
      <c r="Q1483" t="s">
        <v>491</v>
      </c>
      <c r="R1483">
        <v>87</v>
      </c>
      <c r="S1483">
        <v>118</v>
      </c>
      <c r="U1483" s="1" t="str">
        <f t="shared" si="69"/>
        <v>No</v>
      </c>
      <c r="V1483">
        <v>2</v>
      </c>
      <c r="W1483" t="s">
        <v>494</v>
      </c>
      <c r="X1483" t="s">
        <v>488</v>
      </c>
      <c r="Y1483" t="str">
        <f t="shared" si="70"/>
        <v>Scheduled</v>
      </c>
      <c r="Z1483" t="s">
        <v>489</v>
      </c>
      <c r="AC1483" t="s">
        <v>498</v>
      </c>
      <c r="AD1483">
        <v>150.5</v>
      </c>
      <c r="AE1483">
        <v>10</v>
      </c>
      <c r="AF1483" t="str">
        <f t="shared" si="71"/>
        <v>May</v>
      </c>
    </row>
    <row r="1484" spans="1:32" x14ac:dyDescent="0.25">
      <c r="A1484" s="1">
        <v>45440</v>
      </c>
      <c r="B1484">
        <v>860</v>
      </c>
      <c r="C1484">
        <v>4</v>
      </c>
      <c r="D1484">
        <v>3</v>
      </c>
      <c r="E1484">
        <v>2</v>
      </c>
      <c r="F1484">
        <v>3</v>
      </c>
      <c r="G1484">
        <v>2</v>
      </c>
      <c r="H1484">
        <f>VLOOKUP(B1484, patient!A:E, 5, FALSE)</f>
        <v>1</v>
      </c>
      <c r="I1484" t="str">
        <f>VLOOKUP(H1484, city!A:B, 2, FALSE)</f>
        <v>Birmingham</v>
      </c>
      <c r="J1484" t="str">
        <f>VLOOKUP(E1484, diagnosis!A:B, 2, FALSE)</f>
        <v>Asthma</v>
      </c>
      <c r="K1484" t="str">
        <f>VLOOKUP(D1484, department!A:B, 2, FALSE)</f>
        <v>Neurology</v>
      </c>
      <c r="L1484" t="str">
        <f>VLOOKUP(C1484, provider!A:B, 2, FALSE)</f>
        <v>Dr. Ravi Patel</v>
      </c>
      <c r="M1484" t="str">
        <f>VLOOKUP(G1484, insurance!A:B, 2, FALSE)</f>
        <v>AXA</v>
      </c>
      <c r="N1484">
        <f>VLOOKUP(B1484, patient!A:D, 4, FALSE)</f>
        <v>71</v>
      </c>
      <c r="O1484" t="str">
        <f>VLOOKUP(B1484, patient!A:C, 3, FALSE)</f>
        <v>Female</v>
      </c>
      <c r="P1484" t="str">
        <f>VLOOKUP(B1484, patient!A:F, 6, FALSE)</f>
        <v>White</v>
      </c>
      <c r="Q1484" t="s">
        <v>486</v>
      </c>
      <c r="R1484">
        <v>607</v>
      </c>
      <c r="S1484">
        <v>139</v>
      </c>
      <c r="U1484" s="1" t="str">
        <f t="shared" si="69"/>
        <v>No</v>
      </c>
      <c r="V1484">
        <v>1</v>
      </c>
      <c r="W1484" t="s">
        <v>487</v>
      </c>
      <c r="X1484" t="s">
        <v>488</v>
      </c>
      <c r="Y1484" t="str">
        <f t="shared" si="70"/>
        <v>Scheduled</v>
      </c>
      <c r="Z1484" t="s">
        <v>489</v>
      </c>
      <c r="AC1484" t="s">
        <v>498</v>
      </c>
      <c r="AD1484">
        <v>529.20000000000005</v>
      </c>
      <c r="AE1484">
        <v>10</v>
      </c>
      <c r="AF1484" t="str">
        <f t="shared" si="71"/>
        <v>May</v>
      </c>
    </row>
    <row r="1485" spans="1:32" x14ac:dyDescent="0.25">
      <c r="A1485" s="1">
        <v>45440</v>
      </c>
      <c r="B1485">
        <v>580</v>
      </c>
      <c r="C1485">
        <v>5</v>
      </c>
      <c r="D1485">
        <v>5</v>
      </c>
      <c r="E1485">
        <v>4</v>
      </c>
      <c r="F1485">
        <v>4</v>
      </c>
      <c r="G1485">
        <v>1</v>
      </c>
      <c r="H1485">
        <f>VLOOKUP(B1485, patient!A:E, 5, FALSE)</f>
        <v>26</v>
      </c>
      <c r="I1485" t="str">
        <f>VLOOKUP(H1485, city!A:B, 2, FALSE)</f>
        <v>London</v>
      </c>
      <c r="J1485" t="str">
        <f>VLOOKUP(E1485, diagnosis!A:B, 2, FALSE)</f>
        <v>Hypertension</v>
      </c>
      <c r="K1485" t="str">
        <f>VLOOKUP(D1485, department!A:B, 2, FALSE)</f>
        <v>Pediatrics</v>
      </c>
      <c r="L1485" t="str">
        <f>VLOOKUP(C1485, provider!A:B, 2, FALSE)</f>
        <v>Dr. Sade Kikiola</v>
      </c>
      <c r="M1485" t="str">
        <f>VLOOKUP(G1485, insurance!A:B, 2, FALSE)</f>
        <v>Aviva</v>
      </c>
      <c r="N1485">
        <f>VLOOKUP(B1485, patient!A:D, 4, FALSE)</f>
        <v>55</v>
      </c>
      <c r="O1485" t="str">
        <f>VLOOKUP(B1485, patient!A:C, 3, FALSE)</f>
        <v>Male</v>
      </c>
      <c r="P1485" t="str">
        <f>VLOOKUP(B1485, patient!A:F, 6, FALSE)</f>
        <v>Asian</v>
      </c>
      <c r="Q1485" t="s">
        <v>491</v>
      </c>
      <c r="R1485">
        <v>433</v>
      </c>
      <c r="S1485">
        <v>96</v>
      </c>
      <c r="U1485" s="1" t="str">
        <f t="shared" si="69"/>
        <v>No</v>
      </c>
      <c r="V1485">
        <v>2</v>
      </c>
      <c r="W1485" t="s">
        <v>494</v>
      </c>
      <c r="X1485" t="s">
        <v>495</v>
      </c>
      <c r="Y1485" t="str">
        <f t="shared" si="70"/>
        <v>Emergency</v>
      </c>
      <c r="Z1485" t="s">
        <v>489</v>
      </c>
      <c r="AC1485" t="s">
        <v>496</v>
      </c>
      <c r="AD1485">
        <v>405.3</v>
      </c>
      <c r="AE1485">
        <v>50</v>
      </c>
      <c r="AF1485" t="str">
        <f t="shared" si="71"/>
        <v>May</v>
      </c>
    </row>
    <row r="1486" spans="1:32" x14ac:dyDescent="0.25">
      <c r="A1486" s="1">
        <v>45440</v>
      </c>
      <c r="B1486">
        <v>4867</v>
      </c>
      <c r="C1486">
        <v>5</v>
      </c>
      <c r="D1486">
        <v>5</v>
      </c>
      <c r="E1486">
        <v>3</v>
      </c>
      <c r="F1486">
        <v>2</v>
      </c>
      <c r="G1486">
        <v>1</v>
      </c>
      <c r="H1486">
        <f>VLOOKUP(B1486, patient!A:E, 5, FALSE)</f>
        <v>33</v>
      </c>
      <c r="I1486" t="str">
        <f>VLOOKUP(H1486, city!A:B, 2, FALSE)</f>
        <v>Newcastle</v>
      </c>
      <c r="J1486" t="str">
        <f>VLOOKUP(E1486, diagnosis!A:B, 2, FALSE)</f>
        <v>Fracture</v>
      </c>
      <c r="K1486" t="str">
        <f>VLOOKUP(D1486, department!A:B, 2, FALSE)</f>
        <v>Pediatrics</v>
      </c>
      <c r="L1486" t="str">
        <f>VLOOKUP(C1486, provider!A:B, 2, FALSE)</f>
        <v>Dr. Sade Kikiola</v>
      </c>
      <c r="M1486" t="str">
        <f>VLOOKUP(G1486, insurance!A:B, 2, FALSE)</f>
        <v>Aviva</v>
      </c>
      <c r="N1486">
        <f>VLOOKUP(B1486, patient!A:D, 4, FALSE)</f>
        <v>30</v>
      </c>
      <c r="O1486" t="str">
        <f>VLOOKUP(B1486, patient!A:C, 3, FALSE)</f>
        <v>Female</v>
      </c>
      <c r="P1486" t="str">
        <f>VLOOKUP(B1486, patient!A:F, 6, FALSE)</f>
        <v>White</v>
      </c>
      <c r="Q1486" t="s">
        <v>492</v>
      </c>
      <c r="R1486">
        <v>629</v>
      </c>
      <c r="S1486">
        <v>120</v>
      </c>
      <c r="U1486" s="1" t="str">
        <f t="shared" si="69"/>
        <v>No</v>
      </c>
      <c r="V1486">
        <v>1</v>
      </c>
      <c r="W1486" t="s">
        <v>494</v>
      </c>
      <c r="X1486" t="s">
        <v>495</v>
      </c>
      <c r="Y1486" t="str">
        <f t="shared" si="70"/>
        <v>Emergency</v>
      </c>
      <c r="Z1486" t="s">
        <v>489</v>
      </c>
      <c r="AC1486" t="s">
        <v>493</v>
      </c>
      <c r="AD1486">
        <v>545.29999999999995</v>
      </c>
      <c r="AE1486">
        <v>30</v>
      </c>
      <c r="AF1486" t="str">
        <f t="shared" si="71"/>
        <v>May</v>
      </c>
    </row>
    <row r="1487" spans="1:32" x14ac:dyDescent="0.25">
      <c r="A1487" s="1">
        <v>45440</v>
      </c>
      <c r="B1487">
        <v>4539</v>
      </c>
      <c r="C1487">
        <v>4</v>
      </c>
      <c r="D1487">
        <v>2</v>
      </c>
      <c r="E1487">
        <v>4</v>
      </c>
      <c r="F1487">
        <v>4</v>
      </c>
      <c r="G1487">
        <v>1</v>
      </c>
      <c r="H1487">
        <f>VLOOKUP(B1487, patient!A:E, 5, FALSE)</f>
        <v>1</v>
      </c>
      <c r="I1487" t="str">
        <f>VLOOKUP(H1487, city!A:B, 2, FALSE)</f>
        <v>Birmingham</v>
      </c>
      <c r="J1487" t="str">
        <f>VLOOKUP(E1487, diagnosis!A:B, 2, FALSE)</f>
        <v>Hypertension</v>
      </c>
      <c r="K1487" t="str">
        <f>VLOOKUP(D1487, department!A:B, 2, FALSE)</f>
        <v>General Surgery</v>
      </c>
      <c r="L1487" t="str">
        <f>VLOOKUP(C1487, provider!A:B, 2, FALSE)</f>
        <v>Dr. Ravi Patel</v>
      </c>
      <c r="M1487" t="str">
        <f>VLOOKUP(G1487, insurance!A:B, 2, FALSE)</f>
        <v>Aviva</v>
      </c>
      <c r="N1487">
        <f>VLOOKUP(B1487, patient!A:D, 4, FALSE)</f>
        <v>48</v>
      </c>
      <c r="O1487" t="str">
        <f>VLOOKUP(B1487, patient!A:C, 3, FALSE)</f>
        <v>Female</v>
      </c>
      <c r="P1487" t="str">
        <f>VLOOKUP(B1487, patient!A:F, 6, FALSE)</f>
        <v>White</v>
      </c>
      <c r="Q1487" t="s">
        <v>486</v>
      </c>
      <c r="R1487">
        <v>345</v>
      </c>
      <c r="S1487">
        <v>115</v>
      </c>
      <c r="T1487" s="1">
        <v>45456</v>
      </c>
      <c r="U1487" s="1" t="str">
        <f t="shared" si="69"/>
        <v>Yes</v>
      </c>
      <c r="V1487">
        <v>2</v>
      </c>
      <c r="W1487" t="s">
        <v>487</v>
      </c>
      <c r="X1487" t="s">
        <v>495</v>
      </c>
      <c r="Y1487" t="str">
        <f t="shared" si="70"/>
        <v>Emergency</v>
      </c>
      <c r="Z1487" t="s">
        <v>489</v>
      </c>
      <c r="AC1487" t="s">
        <v>490</v>
      </c>
      <c r="AD1487">
        <v>322</v>
      </c>
      <c r="AE1487">
        <v>0</v>
      </c>
      <c r="AF1487" t="str">
        <f t="shared" si="71"/>
        <v>May</v>
      </c>
    </row>
    <row r="1488" spans="1:32" x14ac:dyDescent="0.25">
      <c r="A1488" s="1">
        <v>45440</v>
      </c>
      <c r="B1488">
        <v>1661</v>
      </c>
      <c r="C1488">
        <v>5</v>
      </c>
      <c r="D1488">
        <v>2</v>
      </c>
      <c r="E1488">
        <v>1</v>
      </c>
      <c r="F1488">
        <v>4</v>
      </c>
      <c r="G1488">
        <v>1</v>
      </c>
      <c r="H1488">
        <f>VLOOKUP(B1488, patient!A:E, 5, FALSE)</f>
        <v>6</v>
      </c>
      <c r="I1488" t="str">
        <f>VLOOKUP(H1488, city!A:B, 2, FALSE)</f>
        <v>Bristol</v>
      </c>
      <c r="J1488" t="str">
        <f>VLOOKUP(E1488, diagnosis!A:B, 2, FALSE)</f>
        <v>Appendicitis</v>
      </c>
      <c r="K1488" t="str">
        <f>VLOOKUP(D1488, department!A:B, 2, FALSE)</f>
        <v>General Surgery</v>
      </c>
      <c r="L1488" t="str">
        <f>VLOOKUP(C1488, provider!A:B, 2, FALSE)</f>
        <v>Dr. Sade Kikiola</v>
      </c>
      <c r="M1488" t="str">
        <f>VLOOKUP(G1488, insurance!A:B, 2, FALSE)</f>
        <v>Aviva</v>
      </c>
      <c r="N1488">
        <f>VLOOKUP(B1488, patient!A:D, 4, FALSE)</f>
        <v>64</v>
      </c>
      <c r="O1488" t="str">
        <f>VLOOKUP(B1488, patient!A:C, 3, FALSE)</f>
        <v>Male</v>
      </c>
      <c r="P1488" t="str">
        <f>VLOOKUP(B1488, patient!A:F, 6, FALSE)</f>
        <v>Black</v>
      </c>
      <c r="Q1488" t="s">
        <v>486</v>
      </c>
      <c r="R1488">
        <v>331</v>
      </c>
      <c r="S1488">
        <v>192</v>
      </c>
      <c r="T1488" s="1">
        <v>45464</v>
      </c>
      <c r="U1488" s="1" t="str">
        <f t="shared" si="69"/>
        <v>Yes</v>
      </c>
      <c r="V1488">
        <v>1</v>
      </c>
      <c r="W1488" t="s">
        <v>492</v>
      </c>
      <c r="X1488" t="s">
        <v>488</v>
      </c>
      <c r="Y1488" t="str">
        <f t="shared" si="70"/>
        <v>Scheduled</v>
      </c>
      <c r="Z1488" t="s">
        <v>489</v>
      </c>
      <c r="AC1488" t="s">
        <v>490</v>
      </c>
      <c r="AD1488">
        <v>366.1</v>
      </c>
      <c r="AE1488">
        <v>0</v>
      </c>
      <c r="AF1488" t="str">
        <f t="shared" si="71"/>
        <v>May</v>
      </c>
    </row>
    <row r="1489" spans="1:32" x14ac:dyDescent="0.25">
      <c r="A1489" s="1">
        <v>45440</v>
      </c>
      <c r="B1489">
        <v>4013</v>
      </c>
      <c r="C1489">
        <v>5</v>
      </c>
      <c r="D1489">
        <v>5</v>
      </c>
      <c r="E1489">
        <v>4</v>
      </c>
      <c r="F1489">
        <v>1</v>
      </c>
      <c r="G1489">
        <v>3</v>
      </c>
      <c r="H1489">
        <f>VLOOKUP(B1489, patient!A:E, 5, FALSE)</f>
        <v>3</v>
      </c>
      <c r="I1489" t="str">
        <f>VLOOKUP(H1489, city!A:B, 2, FALSE)</f>
        <v>Birmingham</v>
      </c>
      <c r="J1489" t="str">
        <f>VLOOKUP(E1489, diagnosis!A:B, 2, FALSE)</f>
        <v>Hypertension</v>
      </c>
      <c r="K1489" t="str">
        <f>VLOOKUP(D1489, department!A:B, 2, FALSE)</f>
        <v>Pediatrics</v>
      </c>
      <c r="L1489" t="str">
        <f>VLOOKUP(C1489, provider!A:B, 2, FALSE)</f>
        <v>Dr. Sade Kikiola</v>
      </c>
      <c r="M1489" t="str">
        <f>VLOOKUP(G1489, insurance!A:B, 2, FALSE)</f>
        <v>Allianz</v>
      </c>
      <c r="N1489">
        <f>VLOOKUP(B1489, patient!A:D, 4, FALSE)</f>
        <v>53</v>
      </c>
      <c r="O1489" t="str">
        <f>VLOOKUP(B1489, patient!A:C, 3, FALSE)</f>
        <v>Female</v>
      </c>
      <c r="P1489" t="str">
        <f>VLOOKUP(B1489, patient!A:F, 6, FALSE)</f>
        <v>Black</v>
      </c>
      <c r="Q1489" t="s">
        <v>492</v>
      </c>
      <c r="R1489">
        <v>114</v>
      </c>
      <c r="S1489">
        <v>139</v>
      </c>
      <c r="U1489" s="1" t="str">
        <f t="shared" si="69"/>
        <v>No</v>
      </c>
      <c r="V1489">
        <v>2</v>
      </c>
      <c r="W1489" t="s">
        <v>494</v>
      </c>
      <c r="X1489" t="s">
        <v>495</v>
      </c>
      <c r="Y1489" t="str">
        <f t="shared" si="70"/>
        <v>Emergency</v>
      </c>
      <c r="Z1489" t="s">
        <v>489</v>
      </c>
      <c r="AC1489" t="s">
        <v>493</v>
      </c>
      <c r="AD1489">
        <v>198.1</v>
      </c>
      <c r="AE1489">
        <v>30</v>
      </c>
      <c r="AF1489" t="str">
        <f t="shared" si="71"/>
        <v>May</v>
      </c>
    </row>
    <row r="1490" spans="1:32" x14ac:dyDescent="0.25">
      <c r="A1490" s="1">
        <v>45440</v>
      </c>
      <c r="B1490">
        <v>4426</v>
      </c>
      <c r="C1490">
        <v>4</v>
      </c>
      <c r="D1490">
        <v>2</v>
      </c>
      <c r="E1490">
        <v>5</v>
      </c>
      <c r="F1490">
        <v>4</v>
      </c>
      <c r="G1490">
        <v>1</v>
      </c>
      <c r="H1490">
        <f>VLOOKUP(B1490, patient!A:E, 5, FALSE)</f>
        <v>16</v>
      </c>
      <c r="I1490" t="str">
        <f>VLOOKUP(H1490, city!A:B, 2, FALSE)</f>
        <v>Glasgow</v>
      </c>
      <c r="J1490" t="str">
        <f>VLOOKUP(E1490, diagnosis!A:B, 2, FALSE)</f>
        <v>Migraine</v>
      </c>
      <c r="K1490" t="str">
        <f>VLOOKUP(D1490, department!A:B, 2, FALSE)</f>
        <v>General Surgery</v>
      </c>
      <c r="L1490" t="str">
        <f>VLOOKUP(C1490, provider!A:B, 2, FALSE)</f>
        <v>Dr. Ravi Patel</v>
      </c>
      <c r="M1490" t="str">
        <f>VLOOKUP(G1490, insurance!A:B, 2, FALSE)</f>
        <v>Aviva</v>
      </c>
      <c r="N1490">
        <f>VLOOKUP(B1490, patient!A:D, 4, FALSE)</f>
        <v>62</v>
      </c>
      <c r="O1490" t="str">
        <f>VLOOKUP(B1490, patient!A:C, 3, FALSE)</f>
        <v>Male</v>
      </c>
      <c r="P1490" t="str">
        <f>VLOOKUP(B1490, patient!A:F, 6, FALSE)</f>
        <v>Hispanic</v>
      </c>
      <c r="Q1490" t="s">
        <v>491</v>
      </c>
      <c r="R1490">
        <v>649</v>
      </c>
      <c r="S1490">
        <v>84</v>
      </c>
      <c r="U1490" s="1" t="str">
        <f t="shared" si="69"/>
        <v>No</v>
      </c>
      <c r="V1490">
        <v>1</v>
      </c>
      <c r="W1490" t="s">
        <v>487</v>
      </c>
      <c r="X1490" t="s">
        <v>488</v>
      </c>
      <c r="Y1490" t="str">
        <f t="shared" si="70"/>
        <v>Scheduled</v>
      </c>
      <c r="Z1490" t="s">
        <v>489</v>
      </c>
      <c r="AC1490" t="s">
        <v>498</v>
      </c>
      <c r="AD1490">
        <v>520.1</v>
      </c>
      <c r="AE1490">
        <v>10</v>
      </c>
      <c r="AF1490" t="str">
        <f t="shared" si="71"/>
        <v>May</v>
      </c>
    </row>
    <row r="1491" spans="1:32" x14ac:dyDescent="0.25">
      <c r="A1491" s="1">
        <v>45440</v>
      </c>
      <c r="B1491">
        <v>3731</v>
      </c>
      <c r="C1491">
        <v>5</v>
      </c>
      <c r="D1491">
        <v>4</v>
      </c>
      <c r="E1491">
        <v>5</v>
      </c>
      <c r="F1491">
        <v>3</v>
      </c>
      <c r="G1491">
        <v>3</v>
      </c>
      <c r="H1491">
        <f>VLOOKUP(B1491, patient!A:E, 5, FALSE)</f>
        <v>32</v>
      </c>
      <c r="I1491" t="str">
        <f>VLOOKUP(H1491, city!A:B, 2, FALSE)</f>
        <v>Manchester</v>
      </c>
      <c r="J1491" t="str">
        <f>VLOOKUP(E1491, diagnosis!A:B, 2, FALSE)</f>
        <v>Migraine</v>
      </c>
      <c r="K1491" t="str">
        <f>VLOOKUP(D1491, department!A:B, 2, FALSE)</f>
        <v>Orthopedics</v>
      </c>
      <c r="L1491" t="str">
        <f>VLOOKUP(C1491, provider!A:B, 2, FALSE)</f>
        <v>Dr. Sade Kikiola</v>
      </c>
      <c r="M1491" t="str">
        <f>VLOOKUP(G1491, insurance!A:B, 2, FALSE)</f>
        <v>Allianz</v>
      </c>
      <c r="N1491">
        <f>VLOOKUP(B1491, patient!A:D, 4, FALSE)</f>
        <v>41</v>
      </c>
      <c r="O1491" t="str">
        <f>VLOOKUP(B1491, patient!A:C, 3, FALSE)</f>
        <v>Female</v>
      </c>
      <c r="P1491" t="str">
        <f>VLOOKUP(B1491, patient!A:F, 6, FALSE)</f>
        <v>Asian</v>
      </c>
      <c r="Q1491" t="s">
        <v>486</v>
      </c>
      <c r="R1491">
        <v>193</v>
      </c>
      <c r="S1491">
        <v>140</v>
      </c>
      <c r="T1491" s="1">
        <v>45462</v>
      </c>
      <c r="U1491" s="1" t="str">
        <f t="shared" si="69"/>
        <v>Yes</v>
      </c>
      <c r="V1491">
        <v>2</v>
      </c>
      <c r="W1491" t="s">
        <v>487</v>
      </c>
      <c r="X1491" t="s">
        <v>488</v>
      </c>
      <c r="Y1491" t="str">
        <f t="shared" si="70"/>
        <v>Scheduled</v>
      </c>
      <c r="Z1491" t="s">
        <v>489</v>
      </c>
      <c r="AC1491" t="s">
        <v>490</v>
      </c>
      <c r="AD1491">
        <v>233.1</v>
      </c>
      <c r="AE1491">
        <v>0</v>
      </c>
      <c r="AF1491" t="str">
        <f t="shared" si="71"/>
        <v>May</v>
      </c>
    </row>
    <row r="1492" spans="1:32" x14ac:dyDescent="0.25">
      <c r="A1492" s="1">
        <v>45441</v>
      </c>
      <c r="B1492">
        <v>2265</v>
      </c>
      <c r="C1492">
        <v>5</v>
      </c>
      <c r="D1492">
        <v>3</v>
      </c>
      <c r="E1492">
        <v>2</v>
      </c>
      <c r="F1492">
        <v>5</v>
      </c>
      <c r="G1492">
        <v>1</v>
      </c>
      <c r="H1492">
        <f>VLOOKUP(B1492, patient!A:E, 5, FALSE)</f>
        <v>26</v>
      </c>
      <c r="I1492" t="str">
        <f>VLOOKUP(H1492, city!A:B, 2, FALSE)</f>
        <v>London</v>
      </c>
      <c r="J1492" t="str">
        <f>VLOOKUP(E1492, diagnosis!A:B, 2, FALSE)</f>
        <v>Asthma</v>
      </c>
      <c r="K1492" t="str">
        <f>VLOOKUP(D1492, department!A:B, 2, FALSE)</f>
        <v>Neurology</v>
      </c>
      <c r="L1492" t="str">
        <f>VLOOKUP(C1492, provider!A:B, 2, FALSE)</f>
        <v>Dr. Sade Kikiola</v>
      </c>
      <c r="M1492" t="str">
        <f>VLOOKUP(G1492, insurance!A:B, 2, FALSE)</f>
        <v>Aviva</v>
      </c>
      <c r="N1492">
        <f>VLOOKUP(B1492, patient!A:D, 4, FALSE)</f>
        <v>69</v>
      </c>
      <c r="O1492" t="str">
        <f>VLOOKUP(B1492, patient!A:C, 3, FALSE)</f>
        <v>Male</v>
      </c>
      <c r="P1492" t="str">
        <f>VLOOKUP(B1492, patient!A:F, 6, FALSE)</f>
        <v>White</v>
      </c>
      <c r="Q1492" t="s">
        <v>486</v>
      </c>
      <c r="R1492">
        <v>903</v>
      </c>
      <c r="S1492">
        <v>109</v>
      </c>
      <c r="U1492" s="1" t="str">
        <f t="shared" si="69"/>
        <v>No</v>
      </c>
      <c r="V1492">
        <v>1</v>
      </c>
      <c r="W1492" t="s">
        <v>492</v>
      </c>
      <c r="X1492" t="s">
        <v>495</v>
      </c>
      <c r="Y1492" t="str">
        <f t="shared" si="70"/>
        <v>Emergency</v>
      </c>
      <c r="Z1492" t="s">
        <v>489</v>
      </c>
      <c r="AC1492" t="s">
        <v>498</v>
      </c>
      <c r="AD1492">
        <v>715.4</v>
      </c>
      <c r="AE1492">
        <v>10</v>
      </c>
      <c r="AF1492" t="str">
        <f t="shared" si="71"/>
        <v>May</v>
      </c>
    </row>
    <row r="1493" spans="1:32" x14ac:dyDescent="0.25">
      <c r="A1493" s="1">
        <v>45441</v>
      </c>
      <c r="B1493">
        <v>4319</v>
      </c>
      <c r="C1493">
        <v>4</v>
      </c>
      <c r="D1493">
        <v>3</v>
      </c>
      <c r="E1493">
        <v>3</v>
      </c>
      <c r="F1493">
        <v>4</v>
      </c>
      <c r="G1493">
        <v>2</v>
      </c>
      <c r="H1493">
        <f>VLOOKUP(B1493, patient!A:E, 5, FALSE)</f>
        <v>36</v>
      </c>
      <c r="I1493" t="str">
        <f>VLOOKUP(H1493, city!A:B, 2, FALSE)</f>
        <v>Newcastle</v>
      </c>
      <c r="J1493" t="str">
        <f>VLOOKUP(E1493, diagnosis!A:B, 2, FALSE)</f>
        <v>Fracture</v>
      </c>
      <c r="K1493" t="str">
        <f>VLOOKUP(D1493, department!A:B, 2, FALSE)</f>
        <v>Neurology</v>
      </c>
      <c r="L1493" t="str">
        <f>VLOOKUP(C1493, provider!A:B, 2, FALSE)</f>
        <v>Dr. Ravi Patel</v>
      </c>
      <c r="M1493" t="str">
        <f>VLOOKUP(G1493, insurance!A:B, 2, FALSE)</f>
        <v>AXA</v>
      </c>
      <c r="N1493">
        <f>VLOOKUP(B1493, patient!A:D, 4, FALSE)</f>
        <v>73</v>
      </c>
      <c r="O1493" t="str">
        <f>VLOOKUP(B1493, patient!A:C, 3, FALSE)</f>
        <v>Female</v>
      </c>
      <c r="P1493" t="str">
        <f>VLOOKUP(B1493, patient!A:F, 6, FALSE)</f>
        <v>Hispanic</v>
      </c>
      <c r="Q1493" t="s">
        <v>486</v>
      </c>
      <c r="R1493">
        <v>834</v>
      </c>
      <c r="S1493">
        <v>196</v>
      </c>
      <c r="U1493" s="1" t="str">
        <f t="shared" si="69"/>
        <v>No</v>
      </c>
      <c r="V1493">
        <v>2</v>
      </c>
      <c r="W1493" t="s">
        <v>494</v>
      </c>
      <c r="X1493" t="s">
        <v>495</v>
      </c>
      <c r="Y1493" t="str">
        <f t="shared" si="70"/>
        <v>Emergency</v>
      </c>
      <c r="Z1493" t="s">
        <v>489</v>
      </c>
      <c r="AC1493" t="s">
        <v>496</v>
      </c>
      <c r="AD1493">
        <v>756</v>
      </c>
      <c r="AE1493">
        <v>50</v>
      </c>
      <c r="AF1493" t="str">
        <f t="shared" si="71"/>
        <v>May</v>
      </c>
    </row>
    <row r="1494" spans="1:32" x14ac:dyDescent="0.25">
      <c r="A1494" s="1">
        <v>45441</v>
      </c>
      <c r="B1494">
        <v>2544</v>
      </c>
      <c r="C1494">
        <v>5</v>
      </c>
      <c r="D1494">
        <v>3</v>
      </c>
      <c r="E1494">
        <v>3</v>
      </c>
      <c r="F1494">
        <v>2</v>
      </c>
      <c r="G1494">
        <v>2</v>
      </c>
      <c r="H1494">
        <f>VLOOKUP(B1494, patient!A:E, 5, FALSE)</f>
        <v>14</v>
      </c>
      <c r="I1494" t="str">
        <f>VLOOKUP(H1494, city!A:B, 2, FALSE)</f>
        <v>Glasgow</v>
      </c>
      <c r="J1494" t="str">
        <f>VLOOKUP(E1494, diagnosis!A:B, 2, FALSE)</f>
        <v>Fracture</v>
      </c>
      <c r="K1494" t="str">
        <f>VLOOKUP(D1494, department!A:B, 2, FALSE)</f>
        <v>Neurology</v>
      </c>
      <c r="L1494" t="str">
        <f>VLOOKUP(C1494, provider!A:B, 2, FALSE)</f>
        <v>Dr. Sade Kikiola</v>
      </c>
      <c r="M1494" t="str">
        <f>VLOOKUP(G1494, insurance!A:B, 2, FALSE)</f>
        <v>AXA</v>
      </c>
      <c r="N1494">
        <f>VLOOKUP(B1494, patient!A:D, 4, FALSE)</f>
        <v>32</v>
      </c>
      <c r="O1494" t="str">
        <f>VLOOKUP(B1494, patient!A:C, 3, FALSE)</f>
        <v>Female</v>
      </c>
      <c r="P1494" t="str">
        <f>VLOOKUP(B1494, patient!A:F, 6, FALSE)</f>
        <v>Black</v>
      </c>
      <c r="Q1494" t="s">
        <v>492</v>
      </c>
      <c r="R1494">
        <v>703</v>
      </c>
      <c r="S1494">
        <v>134</v>
      </c>
      <c r="U1494" s="1" t="str">
        <f t="shared" si="69"/>
        <v>No</v>
      </c>
      <c r="V1494">
        <v>1</v>
      </c>
      <c r="W1494" t="s">
        <v>494</v>
      </c>
      <c r="X1494" t="s">
        <v>495</v>
      </c>
      <c r="Y1494" t="str">
        <f t="shared" si="70"/>
        <v>Emergency</v>
      </c>
      <c r="Z1494" t="s">
        <v>489</v>
      </c>
      <c r="AC1494" t="s">
        <v>493</v>
      </c>
      <c r="AD1494">
        <v>606.9</v>
      </c>
      <c r="AE1494">
        <v>30</v>
      </c>
      <c r="AF1494" t="str">
        <f t="shared" si="71"/>
        <v>May</v>
      </c>
    </row>
    <row r="1495" spans="1:32" x14ac:dyDescent="0.25">
      <c r="A1495" s="1">
        <v>45441</v>
      </c>
      <c r="B1495">
        <v>2108</v>
      </c>
      <c r="C1495">
        <v>5</v>
      </c>
      <c r="D1495">
        <v>5</v>
      </c>
      <c r="E1495">
        <v>5</v>
      </c>
      <c r="F1495">
        <v>1</v>
      </c>
      <c r="G1495">
        <v>3</v>
      </c>
      <c r="H1495">
        <f>VLOOKUP(B1495, patient!A:E, 5, FALSE)</f>
        <v>15</v>
      </c>
      <c r="I1495" t="str">
        <f>VLOOKUP(H1495, city!A:B, 2, FALSE)</f>
        <v>Glasgow</v>
      </c>
      <c r="J1495" t="str">
        <f>VLOOKUP(E1495, diagnosis!A:B, 2, FALSE)</f>
        <v>Migraine</v>
      </c>
      <c r="K1495" t="str">
        <f>VLOOKUP(D1495, department!A:B, 2, FALSE)</f>
        <v>Pediatrics</v>
      </c>
      <c r="L1495" t="str">
        <f>VLOOKUP(C1495, provider!A:B, 2, FALSE)</f>
        <v>Dr. Sade Kikiola</v>
      </c>
      <c r="M1495" t="str">
        <f>VLOOKUP(G1495, insurance!A:B, 2, FALSE)</f>
        <v>Allianz</v>
      </c>
      <c r="N1495">
        <f>VLOOKUP(B1495, patient!A:D, 4, FALSE)</f>
        <v>46</v>
      </c>
      <c r="O1495" t="str">
        <f>VLOOKUP(B1495, patient!A:C, 3, FALSE)</f>
        <v>Female</v>
      </c>
      <c r="P1495" t="str">
        <f>VLOOKUP(B1495, patient!A:F, 6, FALSE)</f>
        <v>Other</v>
      </c>
      <c r="Q1495" t="s">
        <v>486</v>
      </c>
      <c r="R1495">
        <v>87</v>
      </c>
      <c r="S1495">
        <v>96</v>
      </c>
      <c r="T1495" s="1">
        <v>45470</v>
      </c>
      <c r="U1495" s="1" t="str">
        <f t="shared" si="69"/>
        <v>Yes</v>
      </c>
      <c r="V1495">
        <v>2</v>
      </c>
      <c r="W1495" t="s">
        <v>492</v>
      </c>
      <c r="X1495" t="s">
        <v>488</v>
      </c>
      <c r="Y1495" t="str">
        <f t="shared" si="70"/>
        <v>Scheduled</v>
      </c>
      <c r="Z1495" t="s">
        <v>489</v>
      </c>
      <c r="AC1495" t="s">
        <v>490</v>
      </c>
      <c r="AD1495">
        <v>128.1</v>
      </c>
      <c r="AE1495">
        <v>0</v>
      </c>
      <c r="AF1495" t="str">
        <f t="shared" si="71"/>
        <v>May</v>
      </c>
    </row>
    <row r="1496" spans="1:32" x14ac:dyDescent="0.25">
      <c r="A1496" s="1">
        <v>45441</v>
      </c>
      <c r="B1496">
        <v>1584</v>
      </c>
      <c r="C1496">
        <v>4</v>
      </c>
      <c r="D1496">
        <v>5</v>
      </c>
      <c r="E1496">
        <v>1</v>
      </c>
      <c r="F1496">
        <v>1</v>
      </c>
      <c r="G1496">
        <v>2</v>
      </c>
      <c r="H1496">
        <f>VLOOKUP(B1496, patient!A:E, 5, FALSE)</f>
        <v>22</v>
      </c>
      <c r="I1496" t="str">
        <f>VLOOKUP(H1496, city!A:B, 2, FALSE)</f>
        <v>Liverpool</v>
      </c>
      <c r="J1496" t="str">
        <f>VLOOKUP(E1496, diagnosis!A:B, 2, FALSE)</f>
        <v>Appendicitis</v>
      </c>
      <c r="K1496" t="str">
        <f>VLOOKUP(D1496, department!A:B, 2, FALSE)</f>
        <v>Pediatrics</v>
      </c>
      <c r="L1496" t="str">
        <f>VLOOKUP(C1496, provider!A:B, 2, FALSE)</f>
        <v>Dr. Ravi Patel</v>
      </c>
      <c r="M1496" t="str">
        <f>VLOOKUP(G1496, insurance!A:B, 2, FALSE)</f>
        <v>AXA</v>
      </c>
      <c r="N1496">
        <f>VLOOKUP(B1496, patient!A:D, 4, FALSE)</f>
        <v>25</v>
      </c>
      <c r="O1496" t="str">
        <f>VLOOKUP(B1496, patient!A:C, 3, FALSE)</f>
        <v>Male</v>
      </c>
      <c r="P1496" t="str">
        <f>VLOOKUP(B1496, patient!A:F, 6, FALSE)</f>
        <v>White</v>
      </c>
      <c r="Q1496" t="s">
        <v>486</v>
      </c>
      <c r="R1496">
        <v>141</v>
      </c>
      <c r="S1496">
        <v>51</v>
      </c>
      <c r="T1496" s="1">
        <v>45453</v>
      </c>
      <c r="U1496" s="1" t="str">
        <f t="shared" si="69"/>
        <v>Yes</v>
      </c>
      <c r="V1496">
        <v>1</v>
      </c>
      <c r="W1496" t="s">
        <v>487</v>
      </c>
      <c r="X1496" t="s">
        <v>495</v>
      </c>
      <c r="Y1496" t="str">
        <f t="shared" si="70"/>
        <v>Emergency</v>
      </c>
      <c r="Z1496" t="s">
        <v>489</v>
      </c>
      <c r="AC1496" t="s">
        <v>490</v>
      </c>
      <c r="AD1496">
        <v>134.4</v>
      </c>
      <c r="AE1496">
        <v>0</v>
      </c>
      <c r="AF1496" t="str">
        <f t="shared" si="71"/>
        <v>May</v>
      </c>
    </row>
    <row r="1497" spans="1:32" x14ac:dyDescent="0.25">
      <c r="A1497" s="1">
        <v>45441</v>
      </c>
      <c r="B1497">
        <v>1827</v>
      </c>
      <c r="C1497">
        <v>5</v>
      </c>
      <c r="D1497">
        <v>5</v>
      </c>
      <c r="E1497">
        <v>4</v>
      </c>
      <c r="F1497">
        <v>4</v>
      </c>
      <c r="G1497">
        <v>3</v>
      </c>
      <c r="H1497">
        <f>VLOOKUP(B1497, patient!A:E, 5, FALSE)</f>
        <v>32</v>
      </c>
      <c r="I1497" t="str">
        <f>VLOOKUP(H1497, city!A:B, 2, FALSE)</f>
        <v>Manchester</v>
      </c>
      <c r="J1497" t="str">
        <f>VLOOKUP(E1497, diagnosis!A:B, 2, FALSE)</f>
        <v>Hypertension</v>
      </c>
      <c r="K1497" t="str">
        <f>VLOOKUP(D1497, department!A:B, 2, FALSE)</f>
        <v>Pediatrics</v>
      </c>
      <c r="L1497" t="str">
        <f>VLOOKUP(C1497, provider!A:B, 2, FALSE)</f>
        <v>Dr. Sade Kikiola</v>
      </c>
      <c r="M1497" t="str">
        <f>VLOOKUP(G1497, insurance!A:B, 2, FALSE)</f>
        <v>Allianz</v>
      </c>
      <c r="N1497">
        <f>VLOOKUP(B1497, patient!A:D, 4, FALSE)</f>
        <v>22</v>
      </c>
      <c r="O1497" t="str">
        <f>VLOOKUP(B1497, patient!A:C, 3, FALSE)</f>
        <v>Male</v>
      </c>
      <c r="P1497" t="str">
        <f>VLOOKUP(B1497, patient!A:F, 6, FALSE)</f>
        <v>Other</v>
      </c>
      <c r="Q1497" t="s">
        <v>492</v>
      </c>
      <c r="R1497">
        <v>135</v>
      </c>
      <c r="S1497">
        <v>131</v>
      </c>
      <c r="U1497" s="1" t="str">
        <f t="shared" si="69"/>
        <v>No</v>
      </c>
      <c r="V1497">
        <v>2</v>
      </c>
      <c r="W1497" t="s">
        <v>487</v>
      </c>
      <c r="X1497" t="s">
        <v>488</v>
      </c>
      <c r="Y1497" t="str">
        <f t="shared" si="70"/>
        <v>Scheduled</v>
      </c>
      <c r="Z1497" t="s">
        <v>489</v>
      </c>
      <c r="AC1497" t="s">
        <v>493</v>
      </c>
      <c r="AD1497">
        <v>207.2</v>
      </c>
      <c r="AE1497">
        <v>30</v>
      </c>
      <c r="AF1497" t="str">
        <f t="shared" si="71"/>
        <v>May</v>
      </c>
    </row>
    <row r="1498" spans="1:32" x14ac:dyDescent="0.25">
      <c r="A1498" s="1">
        <v>45441</v>
      </c>
      <c r="B1498">
        <v>3194</v>
      </c>
      <c r="C1498">
        <v>5</v>
      </c>
      <c r="D1498">
        <v>4</v>
      </c>
      <c r="E1498">
        <v>4</v>
      </c>
      <c r="F1498">
        <v>3</v>
      </c>
      <c r="G1498">
        <v>1</v>
      </c>
      <c r="H1498">
        <f>VLOOKUP(B1498, patient!A:E, 5, FALSE)</f>
        <v>40</v>
      </c>
      <c r="I1498" t="str">
        <f>VLOOKUP(H1498, city!A:B, 2, FALSE)</f>
        <v>Sheffield</v>
      </c>
      <c r="J1498" t="str">
        <f>VLOOKUP(E1498, diagnosis!A:B, 2, FALSE)</f>
        <v>Hypertension</v>
      </c>
      <c r="K1498" t="str">
        <f>VLOOKUP(D1498, department!A:B, 2, FALSE)</f>
        <v>Orthopedics</v>
      </c>
      <c r="L1498" t="str">
        <f>VLOOKUP(C1498, provider!A:B, 2, FALSE)</f>
        <v>Dr. Sade Kikiola</v>
      </c>
      <c r="M1498" t="str">
        <f>VLOOKUP(G1498, insurance!A:B, 2, FALSE)</f>
        <v>Aviva</v>
      </c>
      <c r="N1498">
        <f>VLOOKUP(B1498, patient!A:D, 4, FALSE)</f>
        <v>46</v>
      </c>
      <c r="O1498" t="str">
        <f>VLOOKUP(B1498, patient!A:C, 3, FALSE)</f>
        <v>Male</v>
      </c>
      <c r="P1498" t="str">
        <f>VLOOKUP(B1498, patient!A:F, 6, FALSE)</f>
        <v>Other</v>
      </c>
      <c r="Q1498" t="s">
        <v>486</v>
      </c>
      <c r="R1498">
        <v>442</v>
      </c>
      <c r="S1498">
        <v>197</v>
      </c>
      <c r="T1498" s="1">
        <v>45459</v>
      </c>
      <c r="U1498" s="1" t="str">
        <f t="shared" si="69"/>
        <v>Yes</v>
      </c>
      <c r="V1498">
        <v>1</v>
      </c>
      <c r="W1498" t="s">
        <v>487</v>
      </c>
      <c r="X1498" t="s">
        <v>495</v>
      </c>
      <c r="Y1498" t="str">
        <f t="shared" si="70"/>
        <v>Emergency</v>
      </c>
      <c r="Z1498" t="s">
        <v>489</v>
      </c>
      <c r="AC1498" t="s">
        <v>490</v>
      </c>
      <c r="AD1498">
        <v>447.3</v>
      </c>
      <c r="AE1498">
        <v>0</v>
      </c>
      <c r="AF1498" t="str">
        <f t="shared" si="71"/>
        <v>May</v>
      </c>
    </row>
    <row r="1499" spans="1:32" x14ac:dyDescent="0.25">
      <c r="A1499" s="1">
        <v>45441</v>
      </c>
      <c r="B1499">
        <v>2725</v>
      </c>
      <c r="C1499">
        <v>4</v>
      </c>
      <c r="D1499">
        <v>3</v>
      </c>
      <c r="E1499">
        <v>4</v>
      </c>
      <c r="F1499">
        <v>2</v>
      </c>
      <c r="G1499">
        <v>2</v>
      </c>
      <c r="H1499">
        <f>VLOOKUP(B1499, patient!A:E, 5, FALSE)</f>
        <v>30</v>
      </c>
      <c r="I1499" t="str">
        <f>VLOOKUP(H1499, city!A:B, 2, FALSE)</f>
        <v>Manchester</v>
      </c>
      <c r="J1499" t="str">
        <f>VLOOKUP(E1499, diagnosis!A:B, 2, FALSE)</f>
        <v>Hypertension</v>
      </c>
      <c r="K1499" t="str">
        <f>VLOOKUP(D1499, department!A:B, 2, FALSE)</f>
        <v>Neurology</v>
      </c>
      <c r="L1499" t="str">
        <f>VLOOKUP(C1499, provider!A:B, 2, FALSE)</f>
        <v>Dr. Ravi Patel</v>
      </c>
      <c r="M1499" t="str">
        <f>VLOOKUP(G1499, insurance!A:B, 2, FALSE)</f>
        <v>AXA</v>
      </c>
      <c r="N1499">
        <f>VLOOKUP(B1499, patient!A:D, 4, FALSE)</f>
        <v>64</v>
      </c>
      <c r="O1499" t="str">
        <f>VLOOKUP(B1499, patient!A:C, 3, FALSE)</f>
        <v>Male</v>
      </c>
      <c r="P1499" t="str">
        <f>VLOOKUP(B1499, patient!A:F, 6, FALSE)</f>
        <v>White</v>
      </c>
      <c r="Q1499" t="s">
        <v>486</v>
      </c>
      <c r="R1499">
        <v>55</v>
      </c>
      <c r="S1499">
        <v>71</v>
      </c>
      <c r="T1499" s="1">
        <v>45451</v>
      </c>
      <c r="U1499" s="1" t="str">
        <f t="shared" si="69"/>
        <v>Yes</v>
      </c>
      <c r="V1499">
        <v>2</v>
      </c>
      <c r="W1499" t="s">
        <v>492</v>
      </c>
      <c r="X1499" t="s">
        <v>488</v>
      </c>
      <c r="Y1499" t="str">
        <f t="shared" si="70"/>
        <v>Scheduled</v>
      </c>
      <c r="Z1499" t="s">
        <v>489</v>
      </c>
      <c r="AC1499" t="s">
        <v>490</v>
      </c>
      <c r="AD1499">
        <v>88.2</v>
      </c>
      <c r="AE1499">
        <v>0</v>
      </c>
      <c r="AF1499" t="str">
        <f t="shared" si="71"/>
        <v>May</v>
      </c>
    </row>
    <row r="1500" spans="1:32" x14ac:dyDescent="0.25">
      <c r="A1500" s="1">
        <v>45441</v>
      </c>
      <c r="B1500">
        <v>2521</v>
      </c>
      <c r="C1500">
        <v>5</v>
      </c>
      <c r="D1500">
        <v>2</v>
      </c>
      <c r="E1500">
        <v>1</v>
      </c>
      <c r="F1500">
        <v>4</v>
      </c>
      <c r="G1500">
        <v>3</v>
      </c>
      <c r="H1500">
        <f>VLOOKUP(B1500, patient!A:E, 5, FALSE)</f>
        <v>32</v>
      </c>
      <c r="I1500" t="str">
        <f>VLOOKUP(H1500, city!A:B, 2, FALSE)</f>
        <v>Manchester</v>
      </c>
      <c r="J1500" t="str">
        <f>VLOOKUP(E1500, diagnosis!A:B, 2, FALSE)</f>
        <v>Appendicitis</v>
      </c>
      <c r="K1500" t="str">
        <f>VLOOKUP(D1500, department!A:B, 2, FALSE)</f>
        <v>General Surgery</v>
      </c>
      <c r="L1500" t="str">
        <f>VLOOKUP(C1500, provider!A:B, 2, FALSE)</f>
        <v>Dr. Sade Kikiola</v>
      </c>
      <c r="M1500" t="str">
        <f>VLOOKUP(G1500, insurance!A:B, 2, FALSE)</f>
        <v>Allianz</v>
      </c>
      <c r="N1500">
        <f>VLOOKUP(B1500, patient!A:D, 4, FALSE)</f>
        <v>21</v>
      </c>
      <c r="O1500" t="str">
        <f>VLOOKUP(B1500, patient!A:C, 3, FALSE)</f>
        <v>Female</v>
      </c>
      <c r="P1500" t="str">
        <f>VLOOKUP(B1500, patient!A:F, 6, FALSE)</f>
        <v>Hispanic</v>
      </c>
      <c r="Q1500" t="s">
        <v>492</v>
      </c>
      <c r="R1500">
        <v>72</v>
      </c>
      <c r="S1500">
        <v>42</v>
      </c>
      <c r="U1500" s="1" t="str">
        <f t="shared" si="69"/>
        <v>No</v>
      </c>
      <c r="V1500">
        <v>1</v>
      </c>
      <c r="W1500" t="s">
        <v>492</v>
      </c>
      <c r="X1500" t="s">
        <v>495</v>
      </c>
      <c r="Y1500" t="str">
        <f t="shared" si="70"/>
        <v>Emergency</v>
      </c>
      <c r="Z1500" t="s">
        <v>497</v>
      </c>
      <c r="AC1500" t="s">
        <v>493</v>
      </c>
      <c r="AD1500">
        <v>100.8</v>
      </c>
      <c r="AE1500">
        <v>30</v>
      </c>
      <c r="AF1500" t="str">
        <f t="shared" si="71"/>
        <v>May</v>
      </c>
    </row>
    <row r="1501" spans="1:32" x14ac:dyDescent="0.25">
      <c r="A1501" s="1">
        <v>45441</v>
      </c>
      <c r="B1501">
        <v>1842</v>
      </c>
      <c r="C1501">
        <v>5</v>
      </c>
      <c r="D1501">
        <v>2</v>
      </c>
      <c r="E1501">
        <v>1</v>
      </c>
      <c r="F1501">
        <v>4</v>
      </c>
      <c r="G1501">
        <v>3</v>
      </c>
      <c r="H1501">
        <f>VLOOKUP(B1501, patient!A:E, 5, FALSE)</f>
        <v>14</v>
      </c>
      <c r="I1501" t="str">
        <f>VLOOKUP(H1501, city!A:B, 2, FALSE)</f>
        <v>Glasgow</v>
      </c>
      <c r="J1501" t="str">
        <f>VLOOKUP(E1501, diagnosis!A:B, 2, FALSE)</f>
        <v>Appendicitis</v>
      </c>
      <c r="K1501" t="str">
        <f>VLOOKUP(D1501, department!A:B, 2, FALSE)</f>
        <v>General Surgery</v>
      </c>
      <c r="L1501" t="str">
        <f>VLOOKUP(C1501, provider!A:B, 2, FALSE)</f>
        <v>Dr. Sade Kikiola</v>
      </c>
      <c r="M1501" t="str">
        <f>VLOOKUP(G1501, insurance!A:B, 2, FALSE)</f>
        <v>Allianz</v>
      </c>
      <c r="N1501">
        <f>VLOOKUP(B1501, patient!A:D, 4, FALSE)</f>
        <v>29</v>
      </c>
      <c r="O1501" t="str">
        <f>VLOOKUP(B1501, patient!A:C, 3, FALSE)</f>
        <v>Female</v>
      </c>
      <c r="P1501" t="str">
        <f>VLOOKUP(B1501, patient!A:F, 6, FALSE)</f>
        <v>Hispanic</v>
      </c>
      <c r="Q1501" t="s">
        <v>486</v>
      </c>
      <c r="R1501">
        <v>119</v>
      </c>
      <c r="S1501">
        <v>49</v>
      </c>
      <c r="T1501" s="1">
        <v>45467</v>
      </c>
      <c r="U1501" s="1" t="str">
        <f t="shared" si="69"/>
        <v>Yes</v>
      </c>
      <c r="V1501">
        <v>2</v>
      </c>
      <c r="W1501" t="s">
        <v>487</v>
      </c>
      <c r="X1501" t="s">
        <v>488</v>
      </c>
      <c r="Y1501" t="str">
        <f t="shared" si="70"/>
        <v>Scheduled</v>
      </c>
      <c r="Z1501" t="s">
        <v>497</v>
      </c>
      <c r="AC1501" t="s">
        <v>490</v>
      </c>
      <c r="AD1501">
        <v>117.6</v>
      </c>
      <c r="AE1501">
        <v>0</v>
      </c>
      <c r="AF1501" t="str">
        <f t="shared" si="71"/>
        <v>May</v>
      </c>
    </row>
    <row r="1502" spans="1:32" x14ac:dyDescent="0.25">
      <c r="A1502" s="1">
        <v>45442</v>
      </c>
      <c r="B1502">
        <v>957</v>
      </c>
      <c r="C1502">
        <v>4</v>
      </c>
      <c r="D1502">
        <v>1</v>
      </c>
      <c r="E1502">
        <v>4</v>
      </c>
      <c r="F1502">
        <v>1</v>
      </c>
      <c r="G1502">
        <v>1</v>
      </c>
      <c r="H1502">
        <f>VLOOKUP(B1502, patient!A:E, 5, FALSE)</f>
        <v>40</v>
      </c>
      <c r="I1502" t="str">
        <f>VLOOKUP(H1502, city!A:B, 2, FALSE)</f>
        <v>Sheffield</v>
      </c>
      <c r="J1502" t="str">
        <f>VLOOKUP(E1502, diagnosis!A:B, 2, FALSE)</f>
        <v>Hypertension</v>
      </c>
      <c r="K1502" t="str">
        <f>VLOOKUP(D1502, department!A:B, 2, FALSE)</f>
        <v>Cardiology</v>
      </c>
      <c r="L1502" t="str">
        <f>VLOOKUP(C1502, provider!A:B, 2, FALSE)</f>
        <v>Dr. Ravi Patel</v>
      </c>
      <c r="M1502" t="str">
        <f>VLOOKUP(G1502, insurance!A:B, 2, FALSE)</f>
        <v>Aviva</v>
      </c>
      <c r="N1502">
        <f>VLOOKUP(B1502, patient!A:D, 4, FALSE)</f>
        <v>62</v>
      </c>
      <c r="O1502" t="str">
        <f>VLOOKUP(B1502, patient!A:C, 3, FALSE)</f>
        <v>Male</v>
      </c>
      <c r="P1502" t="str">
        <f>VLOOKUP(B1502, patient!A:F, 6, FALSE)</f>
        <v>White</v>
      </c>
      <c r="Q1502" t="s">
        <v>486</v>
      </c>
      <c r="R1502">
        <v>522</v>
      </c>
      <c r="S1502">
        <v>89</v>
      </c>
      <c r="T1502" s="1">
        <v>45464</v>
      </c>
      <c r="U1502" s="1" t="str">
        <f t="shared" si="69"/>
        <v>Yes</v>
      </c>
      <c r="V1502">
        <v>1</v>
      </c>
      <c r="W1502" t="s">
        <v>494</v>
      </c>
      <c r="X1502" t="s">
        <v>495</v>
      </c>
      <c r="Y1502" t="str">
        <f t="shared" si="70"/>
        <v>Emergency</v>
      </c>
      <c r="Z1502" t="s">
        <v>497</v>
      </c>
      <c r="AC1502" t="s">
        <v>490</v>
      </c>
      <c r="AD1502">
        <v>427.7</v>
      </c>
      <c r="AE1502">
        <v>0</v>
      </c>
      <c r="AF1502" t="str">
        <f t="shared" si="71"/>
        <v>May</v>
      </c>
    </row>
    <row r="1503" spans="1:32" x14ac:dyDescent="0.25">
      <c r="A1503" s="1">
        <v>45442</v>
      </c>
      <c r="B1503">
        <v>995</v>
      </c>
      <c r="C1503">
        <v>5</v>
      </c>
      <c r="D1503">
        <v>1</v>
      </c>
      <c r="E1503">
        <v>4</v>
      </c>
      <c r="F1503">
        <v>5</v>
      </c>
      <c r="G1503">
        <v>1</v>
      </c>
      <c r="H1503">
        <f>VLOOKUP(B1503, patient!A:E, 5, FALSE)</f>
        <v>17</v>
      </c>
      <c r="I1503" t="str">
        <f>VLOOKUP(H1503, city!A:B, 2, FALSE)</f>
        <v>Leeds</v>
      </c>
      <c r="J1503" t="str">
        <f>VLOOKUP(E1503, diagnosis!A:B, 2, FALSE)</f>
        <v>Hypertension</v>
      </c>
      <c r="K1503" t="str">
        <f>VLOOKUP(D1503, department!A:B, 2, FALSE)</f>
        <v>Cardiology</v>
      </c>
      <c r="L1503" t="str">
        <f>VLOOKUP(C1503, provider!A:B, 2, FALSE)</f>
        <v>Dr. Sade Kikiola</v>
      </c>
      <c r="M1503" t="str">
        <f>VLOOKUP(G1503, insurance!A:B, 2, FALSE)</f>
        <v>Aviva</v>
      </c>
      <c r="N1503">
        <f>VLOOKUP(B1503, patient!A:D, 4, FALSE)</f>
        <v>19</v>
      </c>
      <c r="O1503" t="str">
        <f>VLOOKUP(B1503, patient!A:C, 3, FALSE)</f>
        <v>Male</v>
      </c>
      <c r="P1503" t="str">
        <f>VLOOKUP(B1503, patient!A:F, 6, FALSE)</f>
        <v>Asian</v>
      </c>
      <c r="Q1503" t="s">
        <v>486</v>
      </c>
      <c r="R1503">
        <v>378</v>
      </c>
      <c r="S1503">
        <v>90</v>
      </c>
      <c r="T1503" s="1">
        <v>45470</v>
      </c>
      <c r="U1503" s="1" t="str">
        <f t="shared" si="69"/>
        <v>Yes</v>
      </c>
      <c r="V1503">
        <v>2</v>
      </c>
      <c r="W1503" t="s">
        <v>494</v>
      </c>
      <c r="X1503" t="s">
        <v>488</v>
      </c>
      <c r="Y1503" t="str">
        <f t="shared" si="70"/>
        <v>Scheduled</v>
      </c>
      <c r="Z1503" t="s">
        <v>497</v>
      </c>
      <c r="AC1503" t="s">
        <v>490</v>
      </c>
      <c r="AD1503">
        <v>327.60000000000002</v>
      </c>
      <c r="AE1503">
        <v>0</v>
      </c>
      <c r="AF1503" t="str">
        <f t="shared" si="71"/>
        <v>May</v>
      </c>
    </row>
    <row r="1504" spans="1:32" x14ac:dyDescent="0.25">
      <c r="A1504" s="1">
        <v>45442</v>
      </c>
      <c r="B1504">
        <v>430</v>
      </c>
      <c r="C1504">
        <v>5</v>
      </c>
      <c r="D1504">
        <v>2</v>
      </c>
      <c r="E1504">
        <v>1</v>
      </c>
      <c r="F1504">
        <v>4</v>
      </c>
      <c r="G1504">
        <v>2</v>
      </c>
      <c r="H1504">
        <f>VLOOKUP(B1504, patient!A:E, 5, FALSE)</f>
        <v>23</v>
      </c>
      <c r="I1504" t="str">
        <f>VLOOKUP(H1504, city!A:B, 2, FALSE)</f>
        <v>Liverpool</v>
      </c>
      <c r="J1504" t="str">
        <f>VLOOKUP(E1504, diagnosis!A:B, 2, FALSE)</f>
        <v>Appendicitis</v>
      </c>
      <c r="K1504" t="str">
        <f>VLOOKUP(D1504, department!A:B, 2, FALSE)</f>
        <v>General Surgery</v>
      </c>
      <c r="L1504" t="str">
        <f>VLOOKUP(C1504, provider!A:B, 2, FALSE)</f>
        <v>Dr. Sade Kikiola</v>
      </c>
      <c r="M1504" t="str">
        <f>VLOOKUP(G1504, insurance!A:B, 2, FALSE)</f>
        <v>AXA</v>
      </c>
      <c r="N1504">
        <f>VLOOKUP(B1504, patient!A:D, 4, FALSE)</f>
        <v>44</v>
      </c>
      <c r="O1504" t="str">
        <f>VLOOKUP(B1504, patient!A:C, 3, FALSE)</f>
        <v>Male</v>
      </c>
      <c r="P1504" t="str">
        <f>VLOOKUP(B1504, patient!A:F, 6, FALSE)</f>
        <v>Other</v>
      </c>
      <c r="Q1504" t="s">
        <v>486</v>
      </c>
      <c r="R1504">
        <v>713</v>
      </c>
      <c r="S1504">
        <v>130</v>
      </c>
      <c r="T1504" s="1">
        <v>45470</v>
      </c>
      <c r="U1504" s="1" t="str">
        <f t="shared" si="69"/>
        <v>Yes</v>
      </c>
      <c r="V1504">
        <v>1</v>
      </c>
      <c r="W1504" t="s">
        <v>487</v>
      </c>
      <c r="X1504" t="s">
        <v>495</v>
      </c>
      <c r="Y1504" t="str">
        <f t="shared" si="70"/>
        <v>Emergency</v>
      </c>
      <c r="Z1504" t="s">
        <v>489</v>
      </c>
      <c r="AC1504" t="s">
        <v>490</v>
      </c>
      <c r="AD1504">
        <v>590.1</v>
      </c>
      <c r="AE1504">
        <v>0</v>
      </c>
      <c r="AF1504" t="str">
        <f t="shared" si="71"/>
        <v>May</v>
      </c>
    </row>
    <row r="1505" spans="1:32" x14ac:dyDescent="0.25">
      <c r="A1505" s="1">
        <v>45442</v>
      </c>
      <c r="B1505">
        <v>695</v>
      </c>
      <c r="C1505">
        <v>4</v>
      </c>
      <c r="D1505">
        <v>3</v>
      </c>
      <c r="E1505">
        <v>4</v>
      </c>
      <c r="F1505">
        <v>5</v>
      </c>
      <c r="G1505">
        <v>3</v>
      </c>
      <c r="H1505">
        <f>VLOOKUP(B1505, patient!A:E, 5, FALSE)</f>
        <v>32</v>
      </c>
      <c r="I1505" t="str">
        <f>VLOOKUP(H1505, city!A:B, 2, FALSE)</f>
        <v>Manchester</v>
      </c>
      <c r="J1505" t="str">
        <f>VLOOKUP(E1505, diagnosis!A:B, 2, FALSE)</f>
        <v>Hypertension</v>
      </c>
      <c r="K1505" t="str">
        <f>VLOOKUP(D1505, department!A:B, 2, FALSE)</f>
        <v>Neurology</v>
      </c>
      <c r="L1505" t="str">
        <f>VLOOKUP(C1505, provider!A:B, 2, FALSE)</f>
        <v>Dr. Ravi Patel</v>
      </c>
      <c r="M1505" t="str">
        <f>VLOOKUP(G1505, insurance!A:B, 2, FALSE)</f>
        <v>Allianz</v>
      </c>
      <c r="N1505">
        <f>VLOOKUP(B1505, patient!A:D, 4, FALSE)</f>
        <v>48</v>
      </c>
      <c r="O1505" t="str">
        <f>VLOOKUP(B1505, patient!A:C, 3, FALSE)</f>
        <v>Female</v>
      </c>
      <c r="P1505" t="str">
        <f>VLOOKUP(B1505, patient!A:F, 6, FALSE)</f>
        <v>Hispanic</v>
      </c>
      <c r="Q1505" t="s">
        <v>486</v>
      </c>
      <c r="R1505">
        <v>111</v>
      </c>
      <c r="S1505">
        <v>177</v>
      </c>
      <c r="T1505" s="1">
        <v>45470</v>
      </c>
      <c r="U1505" s="1" t="str">
        <f t="shared" si="69"/>
        <v>Yes</v>
      </c>
      <c r="V1505">
        <v>2</v>
      </c>
      <c r="W1505" t="s">
        <v>494</v>
      </c>
      <c r="X1505" t="s">
        <v>495</v>
      </c>
      <c r="Y1505" t="str">
        <f t="shared" si="70"/>
        <v>Emergency</v>
      </c>
      <c r="Z1505" t="s">
        <v>489</v>
      </c>
      <c r="AC1505" t="s">
        <v>490</v>
      </c>
      <c r="AD1505">
        <v>201.6</v>
      </c>
      <c r="AE1505">
        <v>0</v>
      </c>
      <c r="AF1505" t="str">
        <f t="shared" si="71"/>
        <v>May</v>
      </c>
    </row>
    <row r="1506" spans="1:32" x14ac:dyDescent="0.25">
      <c r="A1506" s="1">
        <v>45442</v>
      </c>
      <c r="B1506">
        <v>3501</v>
      </c>
      <c r="C1506">
        <v>5</v>
      </c>
      <c r="D1506">
        <v>5</v>
      </c>
      <c r="E1506">
        <v>1</v>
      </c>
      <c r="F1506">
        <v>1</v>
      </c>
      <c r="G1506">
        <v>1</v>
      </c>
      <c r="H1506">
        <f>VLOOKUP(B1506, patient!A:E, 5, FALSE)</f>
        <v>20</v>
      </c>
      <c r="I1506" t="str">
        <f>VLOOKUP(H1506, city!A:B, 2, FALSE)</f>
        <v>Leeds</v>
      </c>
      <c r="J1506" t="str">
        <f>VLOOKUP(E1506, diagnosis!A:B, 2, FALSE)</f>
        <v>Appendicitis</v>
      </c>
      <c r="K1506" t="str">
        <f>VLOOKUP(D1506, department!A:B, 2, FALSE)</f>
        <v>Pediatrics</v>
      </c>
      <c r="L1506" t="str">
        <f>VLOOKUP(C1506, provider!A:B, 2, FALSE)</f>
        <v>Dr. Sade Kikiola</v>
      </c>
      <c r="M1506" t="str">
        <f>VLOOKUP(G1506, insurance!A:B, 2, FALSE)</f>
        <v>Aviva</v>
      </c>
      <c r="N1506">
        <f>VLOOKUP(B1506, patient!A:D, 4, FALSE)</f>
        <v>68</v>
      </c>
      <c r="O1506" t="str">
        <f>VLOOKUP(B1506, patient!A:C, 3, FALSE)</f>
        <v>Male</v>
      </c>
      <c r="P1506" t="str">
        <f>VLOOKUP(B1506, patient!A:F, 6, FALSE)</f>
        <v>White</v>
      </c>
      <c r="Q1506" t="s">
        <v>486</v>
      </c>
      <c r="R1506">
        <v>585</v>
      </c>
      <c r="S1506">
        <v>56</v>
      </c>
      <c r="T1506" s="1">
        <v>45459</v>
      </c>
      <c r="U1506" s="1" t="str">
        <f t="shared" si="69"/>
        <v>Yes</v>
      </c>
      <c r="V1506">
        <v>1</v>
      </c>
      <c r="W1506" t="s">
        <v>487</v>
      </c>
      <c r="X1506" t="s">
        <v>495</v>
      </c>
      <c r="Y1506" t="str">
        <f t="shared" si="70"/>
        <v>Emergency</v>
      </c>
      <c r="Z1506" t="s">
        <v>489</v>
      </c>
      <c r="AC1506" t="s">
        <v>490</v>
      </c>
      <c r="AD1506">
        <v>448.7</v>
      </c>
      <c r="AE1506">
        <v>0</v>
      </c>
      <c r="AF1506" t="str">
        <f t="shared" si="71"/>
        <v>May</v>
      </c>
    </row>
    <row r="1507" spans="1:32" x14ac:dyDescent="0.25">
      <c r="A1507" s="1">
        <v>45442</v>
      </c>
      <c r="B1507">
        <v>351</v>
      </c>
      <c r="C1507">
        <v>5</v>
      </c>
      <c r="D1507">
        <v>2</v>
      </c>
      <c r="E1507">
        <v>2</v>
      </c>
      <c r="F1507">
        <v>4</v>
      </c>
      <c r="G1507">
        <v>2</v>
      </c>
      <c r="H1507">
        <f>VLOOKUP(B1507, patient!A:E, 5, FALSE)</f>
        <v>40</v>
      </c>
      <c r="I1507" t="str">
        <f>VLOOKUP(H1507, city!A:B, 2, FALSE)</f>
        <v>Sheffield</v>
      </c>
      <c r="J1507" t="str">
        <f>VLOOKUP(E1507, diagnosis!A:B, 2, FALSE)</f>
        <v>Asthma</v>
      </c>
      <c r="K1507" t="str">
        <f>VLOOKUP(D1507, department!A:B, 2, FALSE)</f>
        <v>General Surgery</v>
      </c>
      <c r="L1507" t="str">
        <f>VLOOKUP(C1507, provider!A:B, 2, FALSE)</f>
        <v>Dr. Sade Kikiola</v>
      </c>
      <c r="M1507" t="str">
        <f>VLOOKUP(G1507, insurance!A:B, 2, FALSE)</f>
        <v>AXA</v>
      </c>
      <c r="N1507">
        <f>VLOOKUP(B1507, patient!A:D, 4, FALSE)</f>
        <v>68</v>
      </c>
      <c r="O1507" t="str">
        <f>VLOOKUP(B1507, patient!A:C, 3, FALSE)</f>
        <v>Male</v>
      </c>
      <c r="P1507" t="str">
        <f>VLOOKUP(B1507, patient!A:F, 6, FALSE)</f>
        <v>Black</v>
      </c>
      <c r="Q1507" t="s">
        <v>492</v>
      </c>
      <c r="R1507">
        <v>448</v>
      </c>
      <c r="S1507">
        <v>67</v>
      </c>
      <c r="U1507" s="1" t="str">
        <f t="shared" si="69"/>
        <v>No</v>
      </c>
      <c r="V1507">
        <v>2</v>
      </c>
      <c r="W1507" t="s">
        <v>487</v>
      </c>
      <c r="X1507" t="s">
        <v>495</v>
      </c>
      <c r="Y1507" t="str">
        <f t="shared" si="70"/>
        <v>Emergency</v>
      </c>
      <c r="Z1507" t="s">
        <v>489</v>
      </c>
      <c r="AC1507" t="s">
        <v>496</v>
      </c>
      <c r="AD1507">
        <v>395.5</v>
      </c>
      <c r="AE1507">
        <v>50</v>
      </c>
      <c r="AF1507" t="str">
        <f t="shared" si="71"/>
        <v>May</v>
      </c>
    </row>
    <row r="1508" spans="1:32" x14ac:dyDescent="0.25">
      <c r="A1508" s="1">
        <v>45442</v>
      </c>
      <c r="B1508">
        <v>4408</v>
      </c>
      <c r="C1508">
        <v>4</v>
      </c>
      <c r="D1508">
        <v>2</v>
      </c>
      <c r="E1508">
        <v>5</v>
      </c>
      <c r="F1508">
        <v>4</v>
      </c>
      <c r="G1508">
        <v>3</v>
      </c>
      <c r="H1508">
        <f>VLOOKUP(B1508, patient!A:E, 5, FALSE)</f>
        <v>30</v>
      </c>
      <c r="I1508" t="str">
        <f>VLOOKUP(H1508, city!A:B, 2, FALSE)</f>
        <v>Manchester</v>
      </c>
      <c r="J1508" t="str">
        <f>VLOOKUP(E1508, diagnosis!A:B, 2, FALSE)</f>
        <v>Migraine</v>
      </c>
      <c r="K1508" t="str">
        <f>VLOOKUP(D1508, department!A:B, 2, FALSE)</f>
        <v>General Surgery</v>
      </c>
      <c r="L1508" t="str">
        <f>VLOOKUP(C1508, provider!A:B, 2, FALSE)</f>
        <v>Dr. Ravi Patel</v>
      </c>
      <c r="M1508" t="str">
        <f>VLOOKUP(G1508, insurance!A:B, 2, FALSE)</f>
        <v>Allianz</v>
      </c>
      <c r="N1508">
        <f>VLOOKUP(B1508, patient!A:D, 4, FALSE)</f>
        <v>53</v>
      </c>
      <c r="O1508" t="str">
        <f>VLOOKUP(B1508, patient!A:C, 3, FALSE)</f>
        <v>Male</v>
      </c>
      <c r="P1508" t="str">
        <f>VLOOKUP(B1508, patient!A:F, 6, FALSE)</f>
        <v>Hispanic</v>
      </c>
      <c r="Q1508" t="s">
        <v>486</v>
      </c>
      <c r="R1508">
        <v>855</v>
      </c>
      <c r="S1508">
        <v>179</v>
      </c>
      <c r="U1508" s="1" t="str">
        <f t="shared" si="69"/>
        <v>No</v>
      </c>
      <c r="V1508">
        <v>1</v>
      </c>
      <c r="W1508" t="s">
        <v>494</v>
      </c>
      <c r="X1508" t="s">
        <v>488</v>
      </c>
      <c r="Y1508" t="str">
        <f t="shared" si="70"/>
        <v>Scheduled</v>
      </c>
      <c r="Z1508" t="s">
        <v>489</v>
      </c>
      <c r="AC1508" t="s">
        <v>496</v>
      </c>
      <c r="AD1508">
        <v>758.8</v>
      </c>
      <c r="AE1508">
        <v>50</v>
      </c>
      <c r="AF1508" t="str">
        <f t="shared" si="71"/>
        <v>May</v>
      </c>
    </row>
    <row r="1509" spans="1:32" x14ac:dyDescent="0.25">
      <c r="A1509" s="1">
        <v>45442</v>
      </c>
      <c r="B1509">
        <v>312</v>
      </c>
      <c r="C1509">
        <v>5</v>
      </c>
      <c r="D1509">
        <v>1</v>
      </c>
      <c r="E1509">
        <v>5</v>
      </c>
      <c r="F1509">
        <v>3</v>
      </c>
      <c r="G1509">
        <v>1</v>
      </c>
      <c r="H1509">
        <f>VLOOKUP(B1509, patient!A:E, 5, FALSE)</f>
        <v>28</v>
      </c>
      <c r="I1509" t="str">
        <f>VLOOKUP(H1509, city!A:B, 2, FALSE)</f>
        <v>London</v>
      </c>
      <c r="J1509" t="str">
        <f>VLOOKUP(E1509, diagnosis!A:B, 2, FALSE)</f>
        <v>Migraine</v>
      </c>
      <c r="K1509" t="str">
        <f>VLOOKUP(D1509, department!A:B, 2, FALSE)</f>
        <v>Cardiology</v>
      </c>
      <c r="L1509" t="str">
        <f>VLOOKUP(C1509, provider!A:B, 2, FALSE)</f>
        <v>Dr. Sade Kikiola</v>
      </c>
      <c r="M1509" t="str">
        <f>VLOOKUP(G1509, insurance!A:B, 2, FALSE)</f>
        <v>Aviva</v>
      </c>
      <c r="N1509">
        <f>VLOOKUP(B1509, patient!A:D, 4, FALSE)</f>
        <v>53</v>
      </c>
      <c r="O1509" t="str">
        <f>VLOOKUP(B1509, patient!A:C, 3, FALSE)</f>
        <v>Female</v>
      </c>
      <c r="P1509" t="str">
        <f>VLOOKUP(B1509, patient!A:F, 6, FALSE)</f>
        <v>Black</v>
      </c>
      <c r="Q1509" t="s">
        <v>486</v>
      </c>
      <c r="R1509">
        <v>231</v>
      </c>
      <c r="S1509">
        <v>89</v>
      </c>
      <c r="U1509" s="1" t="str">
        <f t="shared" si="69"/>
        <v>No</v>
      </c>
      <c r="V1509">
        <v>2</v>
      </c>
      <c r="W1509" t="s">
        <v>494</v>
      </c>
      <c r="X1509" t="s">
        <v>495</v>
      </c>
      <c r="Y1509" t="str">
        <f t="shared" si="70"/>
        <v>Emergency</v>
      </c>
      <c r="Z1509" t="s">
        <v>489</v>
      </c>
      <c r="AC1509" t="s">
        <v>498</v>
      </c>
      <c r="AD1509">
        <v>231</v>
      </c>
      <c r="AE1509">
        <v>10</v>
      </c>
      <c r="AF1509" t="str">
        <f t="shared" si="71"/>
        <v>May</v>
      </c>
    </row>
    <row r="1510" spans="1:32" x14ac:dyDescent="0.25">
      <c r="A1510" s="1">
        <v>45442</v>
      </c>
      <c r="B1510">
        <v>2101</v>
      </c>
      <c r="C1510">
        <v>5</v>
      </c>
      <c r="D1510">
        <v>3</v>
      </c>
      <c r="E1510">
        <v>1</v>
      </c>
      <c r="F1510">
        <v>4</v>
      </c>
      <c r="G1510">
        <v>2</v>
      </c>
      <c r="H1510">
        <f>VLOOKUP(B1510, patient!A:E, 5, FALSE)</f>
        <v>18</v>
      </c>
      <c r="I1510" t="str">
        <f>VLOOKUP(H1510, city!A:B, 2, FALSE)</f>
        <v>Leeds</v>
      </c>
      <c r="J1510" t="str">
        <f>VLOOKUP(E1510, diagnosis!A:B, 2, FALSE)</f>
        <v>Appendicitis</v>
      </c>
      <c r="K1510" t="str">
        <f>VLOOKUP(D1510, department!A:B, 2, FALSE)</f>
        <v>Neurology</v>
      </c>
      <c r="L1510" t="str">
        <f>VLOOKUP(C1510, provider!A:B, 2, FALSE)</f>
        <v>Dr. Sade Kikiola</v>
      </c>
      <c r="M1510" t="str">
        <f>VLOOKUP(G1510, insurance!A:B, 2, FALSE)</f>
        <v>AXA</v>
      </c>
      <c r="N1510">
        <f>VLOOKUP(B1510, patient!A:D, 4, FALSE)</f>
        <v>43</v>
      </c>
      <c r="O1510" t="str">
        <f>VLOOKUP(B1510, patient!A:C, 3, FALSE)</f>
        <v>Female</v>
      </c>
      <c r="P1510" t="str">
        <f>VLOOKUP(B1510, patient!A:F, 6, FALSE)</f>
        <v>White</v>
      </c>
      <c r="Q1510" t="s">
        <v>486</v>
      </c>
      <c r="R1510">
        <v>759</v>
      </c>
      <c r="S1510">
        <v>54</v>
      </c>
      <c r="T1510" s="1">
        <v>45449</v>
      </c>
      <c r="U1510" s="1" t="str">
        <f t="shared" si="69"/>
        <v>Yes</v>
      </c>
      <c r="V1510">
        <v>1</v>
      </c>
      <c r="W1510" t="s">
        <v>492</v>
      </c>
      <c r="X1510" t="s">
        <v>488</v>
      </c>
      <c r="Y1510" t="str">
        <f t="shared" si="70"/>
        <v>Scheduled</v>
      </c>
      <c r="Z1510" t="s">
        <v>489</v>
      </c>
      <c r="AC1510" t="s">
        <v>490</v>
      </c>
      <c r="AD1510">
        <v>569.1</v>
      </c>
      <c r="AE1510">
        <v>0</v>
      </c>
      <c r="AF1510" t="str">
        <f t="shared" si="71"/>
        <v>May</v>
      </c>
    </row>
    <row r="1511" spans="1:32" x14ac:dyDescent="0.25">
      <c r="A1511" s="1">
        <v>45442</v>
      </c>
      <c r="B1511">
        <v>588</v>
      </c>
      <c r="C1511">
        <v>4</v>
      </c>
      <c r="D1511">
        <v>2</v>
      </c>
      <c r="E1511">
        <v>4</v>
      </c>
      <c r="F1511">
        <v>4</v>
      </c>
      <c r="G1511">
        <v>2</v>
      </c>
      <c r="H1511">
        <f>VLOOKUP(B1511, patient!A:E, 5, FALSE)</f>
        <v>20</v>
      </c>
      <c r="I1511" t="str">
        <f>VLOOKUP(H1511, city!A:B, 2, FALSE)</f>
        <v>Leeds</v>
      </c>
      <c r="J1511" t="str">
        <f>VLOOKUP(E1511, diagnosis!A:B, 2, FALSE)</f>
        <v>Hypertension</v>
      </c>
      <c r="K1511" t="str">
        <f>VLOOKUP(D1511, department!A:B, 2, FALSE)</f>
        <v>General Surgery</v>
      </c>
      <c r="L1511" t="str">
        <f>VLOOKUP(C1511, provider!A:B, 2, FALSE)</f>
        <v>Dr. Ravi Patel</v>
      </c>
      <c r="M1511" t="str">
        <f>VLOOKUP(G1511, insurance!A:B, 2, FALSE)</f>
        <v>AXA</v>
      </c>
      <c r="N1511">
        <f>VLOOKUP(B1511, patient!A:D, 4, FALSE)</f>
        <v>60</v>
      </c>
      <c r="O1511" t="str">
        <f>VLOOKUP(B1511, patient!A:C, 3, FALSE)</f>
        <v>Male</v>
      </c>
      <c r="P1511" t="str">
        <f>VLOOKUP(B1511, patient!A:F, 6, FALSE)</f>
        <v>Asian</v>
      </c>
      <c r="Q1511" t="s">
        <v>492</v>
      </c>
      <c r="R1511">
        <v>614</v>
      </c>
      <c r="S1511">
        <v>87</v>
      </c>
      <c r="U1511" s="1" t="str">
        <f t="shared" si="69"/>
        <v>No</v>
      </c>
      <c r="V1511">
        <v>2</v>
      </c>
      <c r="W1511" t="s">
        <v>494</v>
      </c>
      <c r="X1511" t="s">
        <v>495</v>
      </c>
      <c r="Y1511" t="str">
        <f t="shared" si="70"/>
        <v>Emergency</v>
      </c>
      <c r="Z1511" t="s">
        <v>489</v>
      </c>
      <c r="AC1511" t="s">
        <v>496</v>
      </c>
      <c r="AD1511">
        <v>525.70000000000005</v>
      </c>
      <c r="AE1511">
        <v>50</v>
      </c>
      <c r="AF1511" t="str">
        <f t="shared" si="71"/>
        <v>May</v>
      </c>
    </row>
    <row r="1512" spans="1:32" x14ac:dyDescent="0.25">
      <c r="A1512" s="1">
        <v>45443</v>
      </c>
      <c r="B1512">
        <v>2563</v>
      </c>
      <c r="C1512">
        <v>5</v>
      </c>
      <c r="D1512">
        <v>5</v>
      </c>
      <c r="E1512">
        <v>5</v>
      </c>
      <c r="F1512">
        <v>4</v>
      </c>
      <c r="G1512">
        <v>1</v>
      </c>
      <c r="H1512">
        <f>VLOOKUP(B1512, patient!A:E, 5, FALSE)</f>
        <v>25</v>
      </c>
      <c r="I1512" t="str">
        <f>VLOOKUP(H1512, city!A:B, 2, FALSE)</f>
        <v>London</v>
      </c>
      <c r="J1512" t="str">
        <f>VLOOKUP(E1512, diagnosis!A:B, 2, FALSE)</f>
        <v>Migraine</v>
      </c>
      <c r="K1512" t="str">
        <f>VLOOKUP(D1512, department!A:B, 2, FALSE)</f>
        <v>Pediatrics</v>
      </c>
      <c r="L1512" t="str">
        <f>VLOOKUP(C1512, provider!A:B, 2, FALSE)</f>
        <v>Dr. Sade Kikiola</v>
      </c>
      <c r="M1512" t="str">
        <f>VLOOKUP(G1512, insurance!A:B, 2, FALSE)</f>
        <v>Aviva</v>
      </c>
      <c r="N1512">
        <f>VLOOKUP(B1512, patient!A:D, 4, FALSE)</f>
        <v>44</v>
      </c>
      <c r="O1512" t="str">
        <f>VLOOKUP(B1512, patient!A:C, 3, FALSE)</f>
        <v>Female</v>
      </c>
      <c r="P1512" t="str">
        <f>VLOOKUP(B1512, patient!A:F, 6, FALSE)</f>
        <v>Black</v>
      </c>
      <c r="Q1512" t="s">
        <v>486</v>
      </c>
      <c r="R1512">
        <v>714</v>
      </c>
      <c r="S1512">
        <v>179</v>
      </c>
      <c r="T1512" s="1">
        <v>45454</v>
      </c>
      <c r="U1512" s="1" t="str">
        <f t="shared" si="69"/>
        <v>Yes</v>
      </c>
      <c r="V1512">
        <v>1</v>
      </c>
      <c r="W1512" t="s">
        <v>494</v>
      </c>
      <c r="X1512" t="s">
        <v>495</v>
      </c>
      <c r="Y1512" t="str">
        <f t="shared" si="70"/>
        <v>Emergency</v>
      </c>
      <c r="Z1512" t="s">
        <v>489</v>
      </c>
      <c r="AC1512" t="s">
        <v>490</v>
      </c>
      <c r="AD1512">
        <v>625.1</v>
      </c>
      <c r="AE1512">
        <v>0</v>
      </c>
      <c r="AF1512" t="str">
        <f t="shared" si="71"/>
        <v>May</v>
      </c>
    </row>
    <row r="1513" spans="1:32" x14ac:dyDescent="0.25">
      <c r="A1513" s="1">
        <v>45443</v>
      </c>
      <c r="B1513">
        <v>4338</v>
      </c>
      <c r="C1513">
        <v>5</v>
      </c>
      <c r="D1513">
        <v>5</v>
      </c>
      <c r="E1513">
        <v>3</v>
      </c>
      <c r="F1513">
        <v>5</v>
      </c>
      <c r="G1513">
        <v>1</v>
      </c>
      <c r="H1513">
        <f>VLOOKUP(B1513, patient!A:E, 5, FALSE)</f>
        <v>17</v>
      </c>
      <c r="I1513" t="str">
        <f>VLOOKUP(H1513, city!A:B, 2, FALSE)</f>
        <v>Leeds</v>
      </c>
      <c r="J1513" t="str">
        <f>VLOOKUP(E1513, diagnosis!A:B, 2, FALSE)</f>
        <v>Fracture</v>
      </c>
      <c r="K1513" t="str">
        <f>VLOOKUP(D1513, department!A:B, 2, FALSE)</f>
        <v>Pediatrics</v>
      </c>
      <c r="L1513" t="str">
        <f>VLOOKUP(C1513, provider!A:B, 2, FALSE)</f>
        <v>Dr. Sade Kikiola</v>
      </c>
      <c r="M1513" t="str">
        <f>VLOOKUP(G1513, insurance!A:B, 2, FALSE)</f>
        <v>Aviva</v>
      </c>
      <c r="N1513">
        <f>VLOOKUP(B1513, patient!A:D, 4, FALSE)</f>
        <v>22</v>
      </c>
      <c r="O1513" t="str">
        <f>VLOOKUP(B1513, patient!A:C, 3, FALSE)</f>
        <v>Male</v>
      </c>
      <c r="P1513" t="str">
        <f>VLOOKUP(B1513, patient!A:F, 6, FALSE)</f>
        <v>Asian</v>
      </c>
      <c r="Q1513" t="s">
        <v>486</v>
      </c>
      <c r="R1513">
        <v>158</v>
      </c>
      <c r="S1513">
        <v>78</v>
      </c>
      <c r="T1513" s="1">
        <v>45466</v>
      </c>
      <c r="U1513" s="1" t="str">
        <f t="shared" si="69"/>
        <v>Yes</v>
      </c>
      <c r="V1513">
        <v>2</v>
      </c>
      <c r="W1513" t="s">
        <v>494</v>
      </c>
      <c r="X1513" t="s">
        <v>495</v>
      </c>
      <c r="Y1513" t="str">
        <f t="shared" si="70"/>
        <v>Emergency</v>
      </c>
      <c r="Z1513" t="s">
        <v>489</v>
      </c>
      <c r="AC1513" t="s">
        <v>490</v>
      </c>
      <c r="AD1513">
        <v>165.2</v>
      </c>
      <c r="AE1513">
        <v>0</v>
      </c>
      <c r="AF1513" t="str">
        <f t="shared" si="71"/>
        <v>May</v>
      </c>
    </row>
    <row r="1514" spans="1:32" x14ac:dyDescent="0.25">
      <c r="A1514" s="1">
        <v>45443</v>
      </c>
      <c r="B1514">
        <v>412</v>
      </c>
      <c r="C1514">
        <v>4</v>
      </c>
      <c r="D1514">
        <v>4</v>
      </c>
      <c r="E1514">
        <v>4</v>
      </c>
      <c r="F1514">
        <v>3</v>
      </c>
      <c r="G1514">
        <v>3</v>
      </c>
      <c r="H1514">
        <f>VLOOKUP(B1514, patient!A:E, 5, FALSE)</f>
        <v>3</v>
      </c>
      <c r="I1514" t="str">
        <f>VLOOKUP(H1514, city!A:B, 2, FALSE)</f>
        <v>Birmingham</v>
      </c>
      <c r="J1514" t="str">
        <f>VLOOKUP(E1514, diagnosis!A:B, 2, FALSE)</f>
        <v>Hypertension</v>
      </c>
      <c r="K1514" t="str">
        <f>VLOOKUP(D1514, department!A:B, 2, FALSE)</f>
        <v>Orthopedics</v>
      </c>
      <c r="L1514" t="str">
        <f>VLOOKUP(C1514, provider!A:B, 2, FALSE)</f>
        <v>Dr. Ravi Patel</v>
      </c>
      <c r="M1514" t="str">
        <f>VLOOKUP(G1514, insurance!A:B, 2, FALSE)</f>
        <v>Allianz</v>
      </c>
      <c r="N1514">
        <f>VLOOKUP(B1514, patient!A:D, 4, FALSE)</f>
        <v>37</v>
      </c>
      <c r="O1514" t="str">
        <f>VLOOKUP(B1514, patient!A:C, 3, FALSE)</f>
        <v>Female</v>
      </c>
      <c r="P1514" t="str">
        <f>VLOOKUP(B1514, patient!A:F, 6, FALSE)</f>
        <v>White</v>
      </c>
      <c r="Q1514" t="s">
        <v>492</v>
      </c>
      <c r="R1514">
        <v>465</v>
      </c>
      <c r="S1514">
        <v>137</v>
      </c>
      <c r="U1514" s="1" t="str">
        <f t="shared" si="69"/>
        <v>No</v>
      </c>
      <c r="V1514">
        <v>1</v>
      </c>
      <c r="W1514" t="s">
        <v>494</v>
      </c>
      <c r="X1514" t="s">
        <v>495</v>
      </c>
      <c r="Y1514" t="str">
        <f t="shared" si="70"/>
        <v>Emergency</v>
      </c>
      <c r="Z1514" t="s">
        <v>489</v>
      </c>
      <c r="AC1514" t="s">
        <v>496</v>
      </c>
      <c r="AD1514">
        <v>456.4</v>
      </c>
      <c r="AE1514">
        <v>50</v>
      </c>
      <c r="AF1514" t="str">
        <f t="shared" si="71"/>
        <v>May</v>
      </c>
    </row>
    <row r="1515" spans="1:32" x14ac:dyDescent="0.25">
      <c r="A1515" s="1">
        <v>45443</v>
      </c>
      <c r="B1515">
        <v>663</v>
      </c>
      <c r="C1515">
        <v>5</v>
      </c>
      <c r="D1515">
        <v>5</v>
      </c>
      <c r="E1515">
        <v>1</v>
      </c>
      <c r="F1515">
        <v>1</v>
      </c>
      <c r="G1515">
        <v>3</v>
      </c>
      <c r="H1515">
        <f>VLOOKUP(B1515, patient!A:E, 5, FALSE)</f>
        <v>30</v>
      </c>
      <c r="I1515" t="str">
        <f>VLOOKUP(H1515, city!A:B, 2, FALSE)</f>
        <v>Manchester</v>
      </c>
      <c r="J1515" t="str">
        <f>VLOOKUP(E1515, diagnosis!A:B, 2, FALSE)</f>
        <v>Appendicitis</v>
      </c>
      <c r="K1515" t="str">
        <f>VLOOKUP(D1515, department!A:B, 2, FALSE)</f>
        <v>Pediatrics</v>
      </c>
      <c r="L1515" t="str">
        <f>VLOOKUP(C1515, provider!A:B, 2, FALSE)</f>
        <v>Dr. Sade Kikiola</v>
      </c>
      <c r="M1515" t="str">
        <f>VLOOKUP(G1515, insurance!A:B, 2, FALSE)</f>
        <v>Allianz</v>
      </c>
      <c r="N1515">
        <f>VLOOKUP(B1515, patient!A:D, 4, FALSE)</f>
        <v>28</v>
      </c>
      <c r="O1515" t="str">
        <f>VLOOKUP(B1515, patient!A:C, 3, FALSE)</f>
        <v>Male</v>
      </c>
      <c r="P1515" t="str">
        <f>VLOOKUP(B1515, patient!A:F, 6, FALSE)</f>
        <v>White</v>
      </c>
      <c r="Q1515" t="s">
        <v>486</v>
      </c>
      <c r="R1515">
        <v>755</v>
      </c>
      <c r="S1515">
        <v>182</v>
      </c>
      <c r="T1515" s="1">
        <v>45460</v>
      </c>
      <c r="U1515" s="1" t="str">
        <f t="shared" si="69"/>
        <v>Yes</v>
      </c>
      <c r="V1515">
        <v>2</v>
      </c>
      <c r="W1515" t="s">
        <v>487</v>
      </c>
      <c r="X1515" t="s">
        <v>488</v>
      </c>
      <c r="Y1515" t="str">
        <f t="shared" si="70"/>
        <v>Scheduled</v>
      </c>
      <c r="Z1515" t="s">
        <v>497</v>
      </c>
      <c r="AC1515" t="s">
        <v>490</v>
      </c>
      <c r="AD1515">
        <v>655.9</v>
      </c>
      <c r="AE1515">
        <v>0</v>
      </c>
      <c r="AF1515" t="str">
        <f t="shared" si="71"/>
        <v>May</v>
      </c>
    </row>
    <row r="1516" spans="1:32" x14ac:dyDescent="0.25">
      <c r="A1516" s="1">
        <v>45443</v>
      </c>
      <c r="B1516">
        <v>3808</v>
      </c>
      <c r="C1516">
        <v>5</v>
      </c>
      <c r="D1516">
        <v>2</v>
      </c>
      <c r="E1516">
        <v>3</v>
      </c>
      <c r="F1516">
        <v>4</v>
      </c>
      <c r="G1516">
        <v>1</v>
      </c>
      <c r="H1516">
        <f>VLOOKUP(B1516, patient!A:E, 5, FALSE)</f>
        <v>35</v>
      </c>
      <c r="I1516" t="str">
        <f>VLOOKUP(H1516, city!A:B, 2, FALSE)</f>
        <v>Newcastle</v>
      </c>
      <c r="J1516" t="str">
        <f>VLOOKUP(E1516, diagnosis!A:B, 2, FALSE)</f>
        <v>Fracture</v>
      </c>
      <c r="K1516" t="str">
        <f>VLOOKUP(D1516, department!A:B, 2, FALSE)</f>
        <v>General Surgery</v>
      </c>
      <c r="L1516" t="str">
        <f>VLOOKUP(C1516, provider!A:B, 2, FALSE)</f>
        <v>Dr. Sade Kikiola</v>
      </c>
      <c r="M1516" t="str">
        <f>VLOOKUP(G1516, insurance!A:B, 2, FALSE)</f>
        <v>Aviva</v>
      </c>
      <c r="N1516">
        <f>VLOOKUP(B1516, patient!A:D, 4, FALSE)</f>
        <v>79</v>
      </c>
      <c r="O1516" t="str">
        <f>VLOOKUP(B1516, patient!A:C, 3, FALSE)</f>
        <v>Male</v>
      </c>
      <c r="P1516" t="str">
        <f>VLOOKUP(B1516, patient!A:F, 6, FALSE)</f>
        <v>Other</v>
      </c>
      <c r="Q1516" t="s">
        <v>491</v>
      </c>
      <c r="R1516">
        <v>935</v>
      </c>
      <c r="S1516">
        <v>131</v>
      </c>
      <c r="U1516" s="1" t="str">
        <f t="shared" si="69"/>
        <v>No</v>
      </c>
      <c r="V1516">
        <v>1</v>
      </c>
      <c r="W1516" t="s">
        <v>494</v>
      </c>
      <c r="X1516" t="s">
        <v>488</v>
      </c>
      <c r="Y1516" t="str">
        <f t="shared" si="70"/>
        <v>Scheduled</v>
      </c>
      <c r="Z1516" t="s">
        <v>497</v>
      </c>
      <c r="AC1516" t="s">
        <v>493</v>
      </c>
      <c r="AD1516">
        <v>767.2</v>
      </c>
      <c r="AE1516">
        <v>30</v>
      </c>
      <c r="AF1516" t="str">
        <f t="shared" si="71"/>
        <v>May</v>
      </c>
    </row>
    <row r="1517" spans="1:32" x14ac:dyDescent="0.25">
      <c r="A1517" s="1">
        <v>45443</v>
      </c>
      <c r="B1517">
        <v>2399</v>
      </c>
      <c r="C1517">
        <v>4</v>
      </c>
      <c r="D1517">
        <v>2</v>
      </c>
      <c r="E1517">
        <v>1</v>
      </c>
      <c r="F1517">
        <v>4</v>
      </c>
      <c r="G1517">
        <v>2</v>
      </c>
      <c r="H1517">
        <f>VLOOKUP(B1517, patient!A:E, 5, FALSE)</f>
        <v>20</v>
      </c>
      <c r="I1517" t="str">
        <f>VLOOKUP(H1517, city!A:B, 2, FALSE)</f>
        <v>Leeds</v>
      </c>
      <c r="J1517" t="str">
        <f>VLOOKUP(E1517, diagnosis!A:B, 2, FALSE)</f>
        <v>Appendicitis</v>
      </c>
      <c r="K1517" t="str">
        <f>VLOOKUP(D1517, department!A:B, 2, FALSE)</f>
        <v>General Surgery</v>
      </c>
      <c r="L1517" t="str">
        <f>VLOOKUP(C1517, provider!A:B, 2, FALSE)</f>
        <v>Dr. Ravi Patel</v>
      </c>
      <c r="M1517" t="str">
        <f>VLOOKUP(G1517, insurance!A:B, 2, FALSE)</f>
        <v>AXA</v>
      </c>
      <c r="N1517">
        <f>VLOOKUP(B1517, patient!A:D, 4, FALSE)</f>
        <v>27</v>
      </c>
      <c r="O1517" t="str">
        <f>VLOOKUP(B1517, patient!A:C, 3, FALSE)</f>
        <v>Male</v>
      </c>
      <c r="P1517" t="str">
        <f>VLOOKUP(B1517, patient!A:F, 6, FALSE)</f>
        <v>White</v>
      </c>
      <c r="Q1517" t="s">
        <v>486</v>
      </c>
      <c r="R1517">
        <v>783</v>
      </c>
      <c r="S1517">
        <v>163</v>
      </c>
      <c r="T1517" s="1">
        <v>45463</v>
      </c>
      <c r="U1517" s="1" t="str">
        <f t="shared" si="69"/>
        <v>Yes</v>
      </c>
      <c r="V1517">
        <v>2</v>
      </c>
      <c r="W1517" t="s">
        <v>487</v>
      </c>
      <c r="X1517" t="s">
        <v>495</v>
      </c>
      <c r="Y1517" t="str">
        <f t="shared" si="70"/>
        <v>Emergency</v>
      </c>
      <c r="Z1517" t="s">
        <v>497</v>
      </c>
      <c r="AC1517" t="s">
        <v>490</v>
      </c>
      <c r="AD1517">
        <v>662.2</v>
      </c>
      <c r="AE1517">
        <v>0</v>
      </c>
      <c r="AF1517" t="str">
        <f t="shared" si="71"/>
        <v>May</v>
      </c>
    </row>
    <row r="1518" spans="1:32" x14ac:dyDescent="0.25">
      <c r="A1518" s="1">
        <v>45443</v>
      </c>
      <c r="B1518">
        <v>74</v>
      </c>
      <c r="C1518">
        <v>5</v>
      </c>
      <c r="D1518">
        <v>5</v>
      </c>
      <c r="E1518">
        <v>4</v>
      </c>
      <c r="F1518">
        <v>4</v>
      </c>
      <c r="G1518">
        <v>1</v>
      </c>
      <c r="H1518">
        <f>VLOOKUP(B1518, patient!A:E, 5, FALSE)</f>
        <v>8</v>
      </c>
      <c r="I1518" t="str">
        <f>VLOOKUP(H1518, city!A:B, 2, FALSE)</f>
        <v>Bristol</v>
      </c>
      <c r="J1518" t="str">
        <f>VLOOKUP(E1518, diagnosis!A:B, 2, FALSE)</f>
        <v>Hypertension</v>
      </c>
      <c r="K1518" t="str">
        <f>VLOOKUP(D1518, department!A:B, 2, FALSE)</f>
        <v>Pediatrics</v>
      </c>
      <c r="L1518" t="str">
        <f>VLOOKUP(C1518, provider!A:B, 2, FALSE)</f>
        <v>Dr. Sade Kikiola</v>
      </c>
      <c r="M1518" t="str">
        <f>VLOOKUP(G1518, insurance!A:B, 2, FALSE)</f>
        <v>Aviva</v>
      </c>
      <c r="N1518">
        <f>VLOOKUP(B1518, patient!A:D, 4, FALSE)</f>
        <v>57</v>
      </c>
      <c r="O1518" t="str">
        <f>VLOOKUP(B1518, patient!A:C, 3, FALSE)</f>
        <v>Male</v>
      </c>
      <c r="P1518" t="str">
        <f>VLOOKUP(B1518, patient!A:F, 6, FALSE)</f>
        <v>Asian</v>
      </c>
      <c r="Q1518" t="s">
        <v>486</v>
      </c>
      <c r="R1518">
        <v>429</v>
      </c>
      <c r="S1518">
        <v>138</v>
      </c>
      <c r="U1518" s="1" t="str">
        <f t="shared" si="69"/>
        <v>No</v>
      </c>
      <c r="V1518">
        <v>1</v>
      </c>
      <c r="W1518" t="s">
        <v>487</v>
      </c>
      <c r="X1518" t="s">
        <v>488</v>
      </c>
      <c r="Y1518" t="str">
        <f t="shared" si="70"/>
        <v>Scheduled</v>
      </c>
      <c r="Z1518" t="s">
        <v>497</v>
      </c>
      <c r="AC1518" t="s">
        <v>498</v>
      </c>
      <c r="AD1518">
        <v>403.9</v>
      </c>
      <c r="AE1518">
        <v>10</v>
      </c>
      <c r="AF1518" t="str">
        <f t="shared" si="71"/>
        <v>May</v>
      </c>
    </row>
    <row r="1519" spans="1:32" x14ac:dyDescent="0.25">
      <c r="A1519" s="1">
        <v>45443</v>
      </c>
      <c r="B1519">
        <v>4797</v>
      </c>
      <c r="C1519">
        <v>5</v>
      </c>
      <c r="D1519">
        <v>1</v>
      </c>
      <c r="E1519">
        <v>2</v>
      </c>
      <c r="F1519">
        <v>5</v>
      </c>
      <c r="G1519">
        <v>3</v>
      </c>
      <c r="H1519">
        <f>VLOOKUP(B1519, patient!A:E, 5, FALSE)</f>
        <v>9</v>
      </c>
      <c r="I1519" t="str">
        <f>VLOOKUP(H1519, city!A:B, 2, FALSE)</f>
        <v>Edinburgh</v>
      </c>
      <c r="J1519" t="str">
        <f>VLOOKUP(E1519, diagnosis!A:B, 2, FALSE)</f>
        <v>Asthma</v>
      </c>
      <c r="K1519" t="str">
        <f>VLOOKUP(D1519, department!A:B, 2, FALSE)</f>
        <v>Cardiology</v>
      </c>
      <c r="L1519" t="str">
        <f>VLOOKUP(C1519, provider!A:B, 2, FALSE)</f>
        <v>Dr. Sade Kikiola</v>
      </c>
      <c r="M1519" t="str">
        <f>VLOOKUP(G1519, insurance!A:B, 2, FALSE)</f>
        <v>Allianz</v>
      </c>
      <c r="N1519">
        <f>VLOOKUP(B1519, patient!A:D, 4, FALSE)</f>
        <v>55</v>
      </c>
      <c r="O1519" t="str">
        <f>VLOOKUP(B1519, patient!A:C, 3, FALSE)</f>
        <v>Female</v>
      </c>
      <c r="P1519" t="str">
        <f>VLOOKUP(B1519, patient!A:F, 6, FALSE)</f>
        <v>Hispanic</v>
      </c>
      <c r="Q1519" t="s">
        <v>492</v>
      </c>
      <c r="R1519">
        <v>858</v>
      </c>
      <c r="S1519">
        <v>134</v>
      </c>
      <c r="U1519" s="1" t="str">
        <f t="shared" si="69"/>
        <v>No</v>
      </c>
      <c r="V1519">
        <v>2</v>
      </c>
      <c r="W1519" t="s">
        <v>492</v>
      </c>
      <c r="X1519" t="s">
        <v>488</v>
      </c>
      <c r="Y1519" t="str">
        <f t="shared" si="70"/>
        <v>Scheduled</v>
      </c>
      <c r="Z1519" t="s">
        <v>489</v>
      </c>
      <c r="AC1519" t="s">
        <v>498</v>
      </c>
      <c r="AD1519">
        <v>701.4</v>
      </c>
      <c r="AE1519">
        <v>10</v>
      </c>
      <c r="AF1519" t="str">
        <f t="shared" si="71"/>
        <v>May</v>
      </c>
    </row>
    <row r="1520" spans="1:32" x14ac:dyDescent="0.25">
      <c r="A1520" s="1">
        <v>45443</v>
      </c>
      <c r="B1520">
        <v>644</v>
      </c>
      <c r="C1520">
        <v>4</v>
      </c>
      <c r="D1520">
        <v>3</v>
      </c>
      <c r="E1520">
        <v>2</v>
      </c>
      <c r="F1520">
        <v>3</v>
      </c>
      <c r="G1520">
        <v>3</v>
      </c>
      <c r="H1520">
        <f>VLOOKUP(B1520, patient!A:E, 5, FALSE)</f>
        <v>39</v>
      </c>
      <c r="I1520" t="str">
        <f>VLOOKUP(H1520, city!A:B, 2, FALSE)</f>
        <v>Sheffield</v>
      </c>
      <c r="J1520" t="str">
        <f>VLOOKUP(E1520, diagnosis!A:B, 2, FALSE)</f>
        <v>Asthma</v>
      </c>
      <c r="K1520" t="str">
        <f>VLOOKUP(D1520, department!A:B, 2, FALSE)</f>
        <v>Neurology</v>
      </c>
      <c r="L1520" t="str">
        <f>VLOOKUP(C1520, provider!A:B, 2, FALSE)</f>
        <v>Dr. Ravi Patel</v>
      </c>
      <c r="M1520" t="str">
        <f>VLOOKUP(G1520, insurance!A:B, 2, FALSE)</f>
        <v>Allianz</v>
      </c>
      <c r="N1520">
        <f>VLOOKUP(B1520, patient!A:D, 4, FALSE)</f>
        <v>23</v>
      </c>
      <c r="O1520" t="str">
        <f>VLOOKUP(B1520, patient!A:C, 3, FALSE)</f>
        <v>Female</v>
      </c>
      <c r="P1520" t="str">
        <f>VLOOKUP(B1520, patient!A:F, 6, FALSE)</f>
        <v>Black</v>
      </c>
      <c r="Q1520" t="s">
        <v>492</v>
      </c>
      <c r="R1520">
        <v>527</v>
      </c>
      <c r="S1520">
        <v>124</v>
      </c>
      <c r="U1520" s="1" t="str">
        <f t="shared" si="69"/>
        <v>No</v>
      </c>
      <c r="V1520">
        <v>1</v>
      </c>
      <c r="W1520" t="s">
        <v>487</v>
      </c>
      <c r="X1520" t="s">
        <v>495</v>
      </c>
      <c r="Y1520" t="str">
        <f t="shared" si="70"/>
        <v>Emergency</v>
      </c>
      <c r="Z1520" t="s">
        <v>489</v>
      </c>
      <c r="AC1520" t="s">
        <v>498</v>
      </c>
      <c r="AD1520">
        <v>462.7</v>
      </c>
      <c r="AE1520">
        <v>10</v>
      </c>
      <c r="AF1520" t="str">
        <f t="shared" si="71"/>
        <v>May</v>
      </c>
    </row>
    <row r="1521" spans="1:32" x14ac:dyDescent="0.25">
      <c r="A1521" s="1">
        <v>45443</v>
      </c>
      <c r="B1521">
        <v>2058</v>
      </c>
      <c r="C1521">
        <v>5</v>
      </c>
      <c r="D1521">
        <v>2</v>
      </c>
      <c r="E1521">
        <v>2</v>
      </c>
      <c r="F1521">
        <v>4</v>
      </c>
      <c r="G1521">
        <v>1</v>
      </c>
      <c r="H1521">
        <f>VLOOKUP(B1521, patient!A:E, 5, FALSE)</f>
        <v>8</v>
      </c>
      <c r="I1521" t="str">
        <f>VLOOKUP(H1521, city!A:B, 2, FALSE)</f>
        <v>Bristol</v>
      </c>
      <c r="J1521" t="str">
        <f>VLOOKUP(E1521, diagnosis!A:B, 2, FALSE)</f>
        <v>Asthma</v>
      </c>
      <c r="K1521" t="str">
        <f>VLOOKUP(D1521, department!A:B, 2, FALSE)</f>
        <v>General Surgery</v>
      </c>
      <c r="L1521" t="str">
        <f>VLOOKUP(C1521, provider!A:B, 2, FALSE)</f>
        <v>Dr. Sade Kikiola</v>
      </c>
      <c r="M1521" t="str">
        <f>VLOOKUP(G1521, insurance!A:B, 2, FALSE)</f>
        <v>Aviva</v>
      </c>
      <c r="N1521">
        <f>VLOOKUP(B1521, patient!A:D, 4, FALSE)</f>
        <v>25</v>
      </c>
      <c r="O1521" t="str">
        <f>VLOOKUP(B1521, patient!A:C, 3, FALSE)</f>
        <v>Female</v>
      </c>
      <c r="P1521" t="str">
        <f>VLOOKUP(B1521, patient!A:F, 6, FALSE)</f>
        <v>Black</v>
      </c>
      <c r="Q1521" t="s">
        <v>486</v>
      </c>
      <c r="R1521">
        <v>487</v>
      </c>
      <c r="S1521">
        <v>199</v>
      </c>
      <c r="U1521" s="1" t="str">
        <f t="shared" si="69"/>
        <v>No</v>
      </c>
      <c r="V1521">
        <v>2</v>
      </c>
      <c r="W1521" t="s">
        <v>494</v>
      </c>
      <c r="X1521" t="s">
        <v>495</v>
      </c>
      <c r="Y1521" t="str">
        <f t="shared" si="70"/>
        <v>Emergency</v>
      </c>
      <c r="Z1521" t="s">
        <v>489</v>
      </c>
      <c r="AC1521" t="s">
        <v>496</v>
      </c>
      <c r="AD1521">
        <v>515.20000000000005</v>
      </c>
      <c r="AE1521">
        <v>50</v>
      </c>
      <c r="AF1521" t="str">
        <f t="shared" si="71"/>
        <v>May</v>
      </c>
    </row>
    <row r="1522" spans="1:32" x14ac:dyDescent="0.25">
      <c r="A1522" s="1">
        <v>45444</v>
      </c>
      <c r="B1522">
        <v>1737</v>
      </c>
      <c r="C1522">
        <v>5</v>
      </c>
      <c r="D1522">
        <v>5</v>
      </c>
      <c r="E1522">
        <v>4</v>
      </c>
      <c r="F1522">
        <v>1</v>
      </c>
      <c r="G1522">
        <v>3</v>
      </c>
      <c r="H1522">
        <f>VLOOKUP(B1522, patient!A:E, 5, FALSE)</f>
        <v>28</v>
      </c>
      <c r="I1522" t="str">
        <f>VLOOKUP(H1522, city!A:B, 2, FALSE)</f>
        <v>London</v>
      </c>
      <c r="J1522" t="str">
        <f>VLOOKUP(E1522, diagnosis!A:B, 2, FALSE)</f>
        <v>Hypertension</v>
      </c>
      <c r="K1522" t="str">
        <f>VLOOKUP(D1522, department!A:B, 2, FALSE)</f>
        <v>Pediatrics</v>
      </c>
      <c r="L1522" t="str">
        <f>VLOOKUP(C1522, provider!A:B, 2, FALSE)</f>
        <v>Dr. Sade Kikiola</v>
      </c>
      <c r="M1522" t="str">
        <f>VLOOKUP(G1522, insurance!A:B, 2, FALSE)</f>
        <v>Allianz</v>
      </c>
      <c r="N1522">
        <f>VLOOKUP(B1522, patient!A:D, 4, FALSE)</f>
        <v>40</v>
      </c>
      <c r="O1522" t="str">
        <f>VLOOKUP(B1522, patient!A:C, 3, FALSE)</f>
        <v>Female</v>
      </c>
      <c r="P1522" t="str">
        <f>VLOOKUP(B1522, patient!A:F, 6, FALSE)</f>
        <v>Other</v>
      </c>
      <c r="Q1522" t="s">
        <v>486</v>
      </c>
      <c r="R1522">
        <v>351</v>
      </c>
      <c r="S1522">
        <v>85</v>
      </c>
      <c r="T1522" s="1">
        <v>45459</v>
      </c>
      <c r="U1522" s="1" t="str">
        <f t="shared" si="69"/>
        <v>Yes</v>
      </c>
      <c r="V1522">
        <v>1</v>
      </c>
      <c r="W1522" t="s">
        <v>492</v>
      </c>
      <c r="X1522" t="s">
        <v>488</v>
      </c>
      <c r="Y1522" t="str">
        <f t="shared" si="70"/>
        <v>Scheduled</v>
      </c>
      <c r="Z1522" t="s">
        <v>497</v>
      </c>
      <c r="AC1522" t="s">
        <v>490</v>
      </c>
      <c r="AD1522">
        <v>305.2</v>
      </c>
      <c r="AE1522">
        <v>0</v>
      </c>
      <c r="AF1522" t="str">
        <f t="shared" si="71"/>
        <v>Jun</v>
      </c>
    </row>
    <row r="1523" spans="1:32" x14ac:dyDescent="0.25">
      <c r="A1523" s="1">
        <v>45444</v>
      </c>
      <c r="B1523">
        <v>599</v>
      </c>
      <c r="C1523">
        <v>4</v>
      </c>
      <c r="D1523">
        <v>5</v>
      </c>
      <c r="E1523">
        <v>4</v>
      </c>
      <c r="F1523">
        <v>1</v>
      </c>
      <c r="G1523">
        <v>2</v>
      </c>
      <c r="H1523">
        <f>VLOOKUP(B1523, patient!A:E, 5, FALSE)</f>
        <v>30</v>
      </c>
      <c r="I1523" t="str">
        <f>VLOOKUP(H1523, city!A:B, 2, FALSE)</f>
        <v>Manchester</v>
      </c>
      <c r="J1523" t="str">
        <f>VLOOKUP(E1523, diagnosis!A:B, 2, FALSE)</f>
        <v>Hypertension</v>
      </c>
      <c r="K1523" t="str">
        <f>VLOOKUP(D1523, department!A:B, 2, FALSE)</f>
        <v>Pediatrics</v>
      </c>
      <c r="L1523" t="str">
        <f>VLOOKUP(C1523, provider!A:B, 2, FALSE)</f>
        <v>Dr. Ravi Patel</v>
      </c>
      <c r="M1523" t="str">
        <f>VLOOKUP(G1523, insurance!A:B, 2, FALSE)</f>
        <v>AXA</v>
      </c>
      <c r="N1523">
        <f>VLOOKUP(B1523, patient!A:D, 4, FALSE)</f>
        <v>64</v>
      </c>
      <c r="O1523" t="str">
        <f>VLOOKUP(B1523, patient!A:C, 3, FALSE)</f>
        <v>Male</v>
      </c>
      <c r="P1523" t="str">
        <f>VLOOKUP(B1523, patient!A:F, 6, FALSE)</f>
        <v>Hispanic</v>
      </c>
      <c r="Q1523" t="s">
        <v>486</v>
      </c>
      <c r="R1523">
        <v>691</v>
      </c>
      <c r="S1523">
        <v>25</v>
      </c>
      <c r="U1523" s="1" t="str">
        <f t="shared" si="69"/>
        <v>No</v>
      </c>
      <c r="V1523">
        <v>2</v>
      </c>
      <c r="W1523" t="s">
        <v>492</v>
      </c>
      <c r="X1523" t="s">
        <v>488</v>
      </c>
      <c r="Y1523" t="str">
        <f t="shared" si="70"/>
        <v>Scheduled</v>
      </c>
      <c r="Z1523" t="s">
        <v>497</v>
      </c>
      <c r="AC1523" t="s">
        <v>493</v>
      </c>
      <c r="AD1523">
        <v>522.20000000000005</v>
      </c>
      <c r="AE1523">
        <v>30</v>
      </c>
      <c r="AF1523" t="str">
        <f t="shared" si="71"/>
        <v>Jun</v>
      </c>
    </row>
    <row r="1524" spans="1:32" x14ac:dyDescent="0.25">
      <c r="A1524" s="1">
        <v>45444</v>
      </c>
      <c r="B1524">
        <v>3185</v>
      </c>
      <c r="C1524">
        <v>5</v>
      </c>
      <c r="D1524">
        <v>2</v>
      </c>
      <c r="E1524">
        <v>3</v>
      </c>
      <c r="F1524">
        <v>4</v>
      </c>
      <c r="G1524">
        <v>3</v>
      </c>
      <c r="H1524">
        <f>VLOOKUP(B1524, patient!A:E, 5, FALSE)</f>
        <v>32</v>
      </c>
      <c r="I1524" t="str">
        <f>VLOOKUP(H1524, city!A:B, 2, FALSE)</f>
        <v>Manchester</v>
      </c>
      <c r="J1524" t="str">
        <f>VLOOKUP(E1524, diagnosis!A:B, 2, FALSE)</f>
        <v>Fracture</v>
      </c>
      <c r="K1524" t="str">
        <f>VLOOKUP(D1524, department!A:B, 2, FALSE)</f>
        <v>General Surgery</v>
      </c>
      <c r="L1524" t="str">
        <f>VLOOKUP(C1524, provider!A:B, 2, FALSE)</f>
        <v>Dr. Sade Kikiola</v>
      </c>
      <c r="M1524" t="str">
        <f>VLOOKUP(G1524, insurance!A:B, 2, FALSE)</f>
        <v>Allianz</v>
      </c>
      <c r="N1524">
        <f>VLOOKUP(B1524, patient!A:D, 4, FALSE)</f>
        <v>43</v>
      </c>
      <c r="O1524" t="str">
        <f>VLOOKUP(B1524, patient!A:C, 3, FALSE)</f>
        <v>Male</v>
      </c>
      <c r="P1524" t="str">
        <f>VLOOKUP(B1524, patient!A:F, 6, FALSE)</f>
        <v>Asian</v>
      </c>
      <c r="Q1524" t="s">
        <v>486</v>
      </c>
      <c r="R1524">
        <v>75</v>
      </c>
      <c r="S1524">
        <v>33</v>
      </c>
      <c r="T1524" s="1">
        <v>45460</v>
      </c>
      <c r="U1524" s="1" t="str">
        <f t="shared" si="69"/>
        <v>Yes</v>
      </c>
      <c r="V1524">
        <v>1</v>
      </c>
      <c r="W1524" t="s">
        <v>492</v>
      </c>
      <c r="X1524" t="s">
        <v>495</v>
      </c>
      <c r="Y1524" t="str">
        <f t="shared" si="70"/>
        <v>Emergency</v>
      </c>
      <c r="Z1524" t="s">
        <v>489</v>
      </c>
      <c r="AC1524" t="s">
        <v>490</v>
      </c>
      <c r="AD1524">
        <v>75.599999999999994</v>
      </c>
      <c r="AE1524">
        <v>0</v>
      </c>
      <c r="AF1524" t="str">
        <f t="shared" si="71"/>
        <v>Jun</v>
      </c>
    </row>
    <row r="1525" spans="1:32" x14ac:dyDescent="0.25">
      <c r="A1525" s="1">
        <v>45444</v>
      </c>
      <c r="B1525">
        <v>93</v>
      </c>
      <c r="C1525">
        <v>5</v>
      </c>
      <c r="D1525">
        <v>4</v>
      </c>
      <c r="E1525">
        <v>4</v>
      </c>
      <c r="F1525">
        <v>3</v>
      </c>
      <c r="G1525">
        <v>2</v>
      </c>
      <c r="H1525">
        <f>VLOOKUP(B1525, patient!A:E, 5, FALSE)</f>
        <v>7</v>
      </c>
      <c r="I1525" t="str">
        <f>VLOOKUP(H1525, city!A:B, 2, FALSE)</f>
        <v>Bristol</v>
      </c>
      <c r="J1525" t="str">
        <f>VLOOKUP(E1525, diagnosis!A:B, 2, FALSE)</f>
        <v>Hypertension</v>
      </c>
      <c r="K1525" t="str">
        <f>VLOOKUP(D1525, department!A:B, 2, FALSE)</f>
        <v>Orthopedics</v>
      </c>
      <c r="L1525" t="str">
        <f>VLOOKUP(C1525, provider!A:B, 2, FALSE)</f>
        <v>Dr. Sade Kikiola</v>
      </c>
      <c r="M1525" t="str">
        <f>VLOOKUP(G1525, insurance!A:B, 2, FALSE)</f>
        <v>AXA</v>
      </c>
      <c r="N1525">
        <f>VLOOKUP(B1525, patient!A:D, 4, FALSE)</f>
        <v>63</v>
      </c>
      <c r="O1525" t="str">
        <f>VLOOKUP(B1525, patient!A:C, 3, FALSE)</f>
        <v>Female</v>
      </c>
      <c r="P1525" t="str">
        <f>VLOOKUP(B1525, patient!A:F, 6, FALSE)</f>
        <v>Asian</v>
      </c>
      <c r="Q1525" t="s">
        <v>492</v>
      </c>
      <c r="R1525">
        <v>166</v>
      </c>
      <c r="S1525">
        <v>176</v>
      </c>
      <c r="U1525" s="1" t="str">
        <f t="shared" si="69"/>
        <v>No</v>
      </c>
      <c r="V1525">
        <v>2</v>
      </c>
      <c r="W1525" t="s">
        <v>487</v>
      </c>
      <c r="X1525" t="s">
        <v>495</v>
      </c>
      <c r="Y1525" t="str">
        <f t="shared" si="70"/>
        <v>Emergency</v>
      </c>
      <c r="Z1525" t="s">
        <v>489</v>
      </c>
      <c r="AC1525" t="s">
        <v>498</v>
      </c>
      <c r="AD1525">
        <v>246.4</v>
      </c>
      <c r="AE1525">
        <v>10</v>
      </c>
      <c r="AF1525" t="str">
        <f t="shared" si="71"/>
        <v>Jun</v>
      </c>
    </row>
    <row r="1526" spans="1:32" x14ac:dyDescent="0.25">
      <c r="A1526" s="1">
        <v>45444</v>
      </c>
      <c r="B1526">
        <v>4561</v>
      </c>
      <c r="C1526">
        <v>4</v>
      </c>
      <c r="D1526">
        <v>3</v>
      </c>
      <c r="E1526">
        <v>4</v>
      </c>
      <c r="F1526">
        <v>5</v>
      </c>
      <c r="G1526">
        <v>3</v>
      </c>
      <c r="H1526">
        <f>VLOOKUP(B1526, patient!A:E, 5, FALSE)</f>
        <v>17</v>
      </c>
      <c r="I1526" t="str">
        <f>VLOOKUP(H1526, city!A:B, 2, FALSE)</f>
        <v>Leeds</v>
      </c>
      <c r="J1526" t="str">
        <f>VLOOKUP(E1526, diagnosis!A:B, 2, FALSE)</f>
        <v>Hypertension</v>
      </c>
      <c r="K1526" t="str">
        <f>VLOOKUP(D1526, department!A:B, 2, FALSE)</f>
        <v>Neurology</v>
      </c>
      <c r="L1526" t="str">
        <f>VLOOKUP(C1526, provider!A:B, 2, FALSE)</f>
        <v>Dr. Ravi Patel</v>
      </c>
      <c r="M1526" t="str">
        <f>VLOOKUP(G1526, insurance!A:B, 2, FALSE)</f>
        <v>Allianz</v>
      </c>
      <c r="N1526">
        <f>VLOOKUP(B1526, patient!A:D, 4, FALSE)</f>
        <v>60</v>
      </c>
      <c r="O1526" t="str">
        <f>VLOOKUP(B1526, patient!A:C, 3, FALSE)</f>
        <v>Female</v>
      </c>
      <c r="P1526" t="str">
        <f>VLOOKUP(B1526, patient!A:F, 6, FALSE)</f>
        <v>Other</v>
      </c>
      <c r="Q1526" t="s">
        <v>491</v>
      </c>
      <c r="R1526">
        <v>208</v>
      </c>
      <c r="S1526">
        <v>125</v>
      </c>
      <c r="U1526" s="1" t="str">
        <f t="shared" si="69"/>
        <v>No</v>
      </c>
      <c r="V1526">
        <v>1</v>
      </c>
      <c r="W1526" t="s">
        <v>487</v>
      </c>
      <c r="X1526" t="s">
        <v>495</v>
      </c>
      <c r="Y1526" t="str">
        <f t="shared" si="70"/>
        <v>Emergency</v>
      </c>
      <c r="Z1526" t="s">
        <v>489</v>
      </c>
      <c r="AC1526" t="s">
        <v>493</v>
      </c>
      <c r="AD1526">
        <v>254.1</v>
      </c>
      <c r="AE1526">
        <v>30</v>
      </c>
      <c r="AF1526" t="str">
        <f t="shared" si="71"/>
        <v>Jun</v>
      </c>
    </row>
    <row r="1527" spans="1:32" x14ac:dyDescent="0.25">
      <c r="A1527" s="1">
        <v>45444</v>
      </c>
      <c r="B1527">
        <v>3554</v>
      </c>
      <c r="C1527">
        <v>5</v>
      </c>
      <c r="D1527">
        <v>2</v>
      </c>
      <c r="E1527">
        <v>3</v>
      </c>
      <c r="F1527">
        <v>4</v>
      </c>
      <c r="G1527">
        <v>2</v>
      </c>
      <c r="H1527">
        <f>VLOOKUP(B1527, patient!A:E, 5, FALSE)</f>
        <v>37</v>
      </c>
      <c r="I1527" t="str">
        <f>VLOOKUP(H1527, city!A:B, 2, FALSE)</f>
        <v>Sheffield</v>
      </c>
      <c r="J1527" t="str">
        <f>VLOOKUP(E1527, diagnosis!A:B, 2, FALSE)</f>
        <v>Fracture</v>
      </c>
      <c r="K1527" t="str">
        <f>VLOOKUP(D1527, department!A:B, 2, FALSE)</f>
        <v>General Surgery</v>
      </c>
      <c r="L1527" t="str">
        <f>VLOOKUP(C1527, provider!A:B, 2, FALSE)</f>
        <v>Dr. Sade Kikiola</v>
      </c>
      <c r="M1527" t="str">
        <f>VLOOKUP(G1527, insurance!A:B, 2, FALSE)</f>
        <v>AXA</v>
      </c>
      <c r="N1527">
        <f>VLOOKUP(B1527, patient!A:D, 4, FALSE)</f>
        <v>29</v>
      </c>
      <c r="O1527" t="str">
        <f>VLOOKUP(B1527, patient!A:C, 3, FALSE)</f>
        <v>Female</v>
      </c>
      <c r="P1527" t="str">
        <f>VLOOKUP(B1527, patient!A:F, 6, FALSE)</f>
        <v>White</v>
      </c>
      <c r="Q1527" t="s">
        <v>491</v>
      </c>
      <c r="R1527">
        <v>122</v>
      </c>
      <c r="S1527">
        <v>173</v>
      </c>
      <c r="U1527" s="1" t="str">
        <f t="shared" si="69"/>
        <v>No</v>
      </c>
      <c r="V1527">
        <v>2</v>
      </c>
      <c r="W1527" t="s">
        <v>487</v>
      </c>
      <c r="X1527" t="s">
        <v>495</v>
      </c>
      <c r="Y1527" t="str">
        <f t="shared" si="70"/>
        <v>Emergency</v>
      </c>
      <c r="Z1527" t="s">
        <v>489</v>
      </c>
      <c r="AC1527" t="s">
        <v>496</v>
      </c>
      <c r="AD1527">
        <v>241.5</v>
      </c>
      <c r="AE1527">
        <v>50</v>
      </c>
      <c r="AF1527" t="str">
        <f t="shared" si="71"/>
        <v>Jun</v>
      </c>
    </row>
    <row r="1528" spans="1:32" x14ac:dyDescent="0.25">
      <c r="A1528" s="1">
        <v>45444</v>
      </c>
      <c r="B1528">
        <v>3593</v>
      </c>
      <c r="C1528">
        <v>5</v>
      </c>
      <c r="D1528">
        <v>5</v>
      </c>
      <c r="E1528">
        <v>3</v>
      </c>
      <c r="F1528">
        <v>1</v>
      </c>
      <c r="G1528">
        <v>1</v>
      </c>
      <c r="H1528">
        <f>VLOOKUP(B1528, patient!A:E, 5, FALSE)</f>
        <v>32</v>
      </c>
      <c r="I1528" t="str">
        <f>VLOOKUP(H1528, city!A:B, 2, FALSE)</f>
        <v>Manchester</v>
      </c>
      <c r="J1528" t="str">
        <f>VLOOKUP(E1528, diagnosis!A:B, 2, FALSE)</f>
        <v>Fracture</v>
      </c>
      <c r="K1528" t="str">
        <f>VLOOKUP(D1528, department!A:B, 2, FALSE)</f>
        <v>Pediatrics</v>
      </c>
      <c r="L1528" t="str">
        <f>VLOOKUP(C1528, provider!A:B, 2, FALSE)</f>
        <v>Dr. Sade Kikiola</v>
      </c>
      <c r="M1528" t="str">
        <f>VLOOKUP(G1528, insurance!A:B, 2, FALSE)</f>
        <v>Aviva</v>
      </c>
      <c r="N1528">
        <f>VLOOKUP(B1528, patient!A:D, 4, FALSE)</f>
        <v>43</v>
      </c>
      <c r="O1528" t="str">
        <f>VLOOKUP(B1528, patient!A:C, 3, FALSE)</f>
        <v>Female</v>
      </c>
      <c r="P1528" t="str">
        <f>VLOOKUP(B1528, patient!A:F, 6, FALSE)</f>
        <v>Hispanic</v>
      </c>
      <c r="Q1528" t="s">
        <v>486</v>
      </c>
      <c r="R1528">
        <v>139</v>
      </c>
      <c r="S1528">
        <v>37</v>
      </c>
      <c r="T1528" s="1">
        <v>45454</v>
      </c>
      <c r="U1528" s="1" t="str">
        <f t="shared" si="69"/>
        <v>Yes</v>
      </c>
      <c r="V1528">
        <v>1</v>
      </c>
      <c r="W1528" t="s">
        <v>492</v>
      </c>
      <c r="X1528" t="s">
        <v>495</v>
      </c>
      <c r="Y1528" t="str">
        <f t="shared" si="70"/>
        <v>Emergency</v>
      </c>
      <c r="Z1528" t="s">
        <v>489</v>
      </c>
      <c r="AC1528" t="s">
        <v>490</v>
      </c>
      <c r="AD1528">
        <v>123.2</v>
      </c>
      <c r="AE1528">
        <v>0</v>
      </c>
      <c r="AF1528" t="str">
        <f t="shared" si="71"/>
        <v>Jun</v>
      </c>
    </row>
    <row r="1529" spans="1:32" x14ac:dyDescent="0.25">
      <c r="A1529" s="1">
        <v>45444</v>
      </c>
      <c r="B1529">
        <v>4631</v>
      </c>
      <c r="C1529">
        <v>4</v>
      </c>
      <c r="D1529">
        <v>4</v>
      </c>
      <c r="E1529">
        <v>1</v>
      </c>
      <c r="F1529">
        <v>3</v>
      </c>
      <c r="G1529">
        <v>2</v>
      </c>
      <c r="H1529">
        <f>VLOOKUP(B1529, patient!A:E, 5, FALSE)</f>
        <v>20</v>
      </c>
      <c r="I1529" t="str">
        <f>VLOOKUP(H1529, city!A:B, 2, FALSE)</f>
        <v>Leeds</v>
      </c>
      <c r="J1529" t="str">
        <f>VLOOKUP(E1529, diagnosis!A:B, 2, FALSE)</f>
        <v>Appendicitis</v>
      </c>
      <c r="K1529" t="str">
        <f>VLOOKUP(D1529, department!A:B, 2, FALSE)</f>
        <v>Orthopedics</v>
      </c>
      <c r="L1529" t="str">
        <f>VLOOKUP(C1529, provider!A:B, 2, FALSE)</f>
        <v>Dr. Ravi Patel</v>
      </c>
      <c r="M1529" t="str">
        <f>VLOOKUP(G1529, insurance!A:B, 2, FALSE)</f>
        <v>AXA</v>
      </c>
      <c r="N1529">
        <f>VLOOKUP(B1529, patient!A:D, 4, FALSE)</f>
        <v>30</v>
      </c>
      <c r="O1529" t="str">
        <f>VLOOKUP(B1529, patient!A:C, 3, FALSE)</f>
        <v>Female</v>
      </c>
      <c r="P1529" t="str">
        <f>VLOOKUP(B1529, patient!A:F, 6, FALSE)</f>
        <v>Black</v>
      </c>
      <c r="Q1529" t="s">
        <v>492</v>
      </c>
      <c r="R1529">
        <v>587</v>
      </c>
      <c r="S1529">
        <v>23</v>
      </c>
      <c r="U1529" s="1" t="str">
        <f t="shared" si="69"/>
        <v>No</v>
      </c>
      <c r="V1529">
        <v>2</v>
      </c>
      <c r="W1529" t="s">
        <v>487</v>
      </c>
      <c r="X1529" t="s">
        <v>495</v>
      </c>
      <c r="Y1529" t="str">
        <f t="shared" si="70"/>
        <v>Emergency</v>
      </c>
      <c r="Z1529" t="s">
        <v>497</v>
      </c>
      <c r="AC1529" t="s">
        <v>496</v>
      </c>
      <c r="AD1529">
        <v>462</v>
      </c>
      <c r="AE1529">
        <v>50</v>
      </c>
      <c r="AF1529" t="str">
        <f t="shared" si="71"/>
        <v>Jun</v>
      </c>
    </row>
    <row r="1530" spans="1:32" x14ac:dyDescent="0.25">
      <c r="A1530" s="1">
        <v>45444</v>
      </c>
      <c r="B1530">
        <v>4804</v>
      </c>
      <c r="C1530">
        <v>5</v>
      </c>
      <c r="D1530">
        <v>2</v>
      </c>
      <c r="E1530">
        <v>5</v>
      </c>
      <c r="F1530">
        <v>4</v>
      </c>
      <c r="G1530">
        <v>1</v>
      </c>
      <c r="H1530">
        <f>VLOOKUP(B1530, patient!A:E, 5, FALSE)</f>
        <v>28</v>
      </c>
      <c r="I1530" t="str">
        <f>VLOOKUP(H1530, city!A:B, 2, FALSE)</f>
        <v>London</v>
      </c>
      <c r="J1530" t="str">
        <f>VLOOKUP(E1530, diagnosis!A:B, 2, FALSE)</f>
        <v>Migraine</v>
      </c>
      <c r="K1530" t="str">
        <f>VLOOKUP(D1530, department!A:B, 2, FALSE)</f>
        <v>General Surgery</v>
      </c>
      <c r="L1530" t="str">
        <f>VLOOKUP(C1530, provider!A:B, 2, FALSE)</f>
        <v>Dr. Sade Kikiola</v>
      </c>
      <c r="M1530" t="str">
        <f>VLOOKUP(G1530, insurance!A:B, 2, FALSE)</f>
        <v>Aviva</v>
      </c>
      <c r="N1530">
        <f>VLOOKUP(B1530, patient!A:D, 4, FALSE)</f>
        <v>57</v>
      </c>
      <c r="O1530" t="str">
        <f>VLOOKUP(B1530, patient!A:C, 3, FALSE)</f>
        <v>Male</v>
      </c>
      <c r="P1530" t="str">
        <f>VLOOKUP(B1530, patient!A:F, 6, FALSE)</f>
        <v>Hispanic</v>
      </c>
      <c r="Q1530" t="s">
        <v>486</v>
      </c>
      <c r="R1530">
        <v>825</v>
      </c>
      <c r="S1530">
        <v>76</v>
      </c>
      <c r="U1530" s="1" t="str">
        <f t="shared" si="69"/>
        <v>No</v>
      </c>
      <c r="V1530">
        <v>1</v>
      </c>
      <c r="W1530" t="s">
        <v>487</v>
      </c>
      <c r="X1530" t="s">
        <v>495</v>
      </c>
      <c r="Y1530" t="str">
        <f t="shared" si="70"/>
        <v>Emergency</v>
      </c>
      <c r="Z1530" t="s">
        <v>489</v>
      </c>
      <c r="AC1530" t="s">
        <v>496</v>
      </c>
      <c r="AD1530">
        <v>665.7</v>
      </c>
      <c r="AE1530">
        <v>50</v>
      </c>
      <c r="AF1530" t="str">
        <f t="shared" si="71"/>
        <v>Jun</v>
      </c>
    </row>
    <row r="1531" spans="1:32" x14ac:dyDescent="0.25">
      <c r="A1531" s="1">
        <v>45444</v>
      </c>
      <c r="B1531">
        <v>2041</v>
      </c>
      <c r="C1531">
        <v>5</v>
      </c>
      <c r="D1531">
        <v>3</v>
      </c>
      <c r="E1531">
        <v>5</v>
      </c>
      <c r="F1531">
        <v>1</v>
      </c>
      <c r="G1531">
        <v>3</v>
      </c>
      <c r="H1531">
        <f>VLOOKUP(B1531, patient!A:E, 5, FALSE)</f>
        <v>2</v>
      </c>
      <c r="I1531" t="str">
        <f>VLOOKUP(H1531, city!A:B, 2, FALSE)</f>
        <v>Birmingham</v>
      </c>
      <c r="J1531" t="str">
        <f>VLOOKUP(E1531, diagnosis!A:B, 2, FALSE)</f>
        <v>Migraine</v>
      </c>
      <c r="K1531" t="str">
        <f>VLOOKUP(D1531, department!A:B, 2, FALSE)</f>
        <v>Neurology</v>
      </c>
      <c r="L1531" t="str">
        <f>VLOOKUP(C1531, provider!A:B, 2, FALSE)</f>
        <v>Dr. Sade Kikiola</v>
      </c>
      <c r="M1531" t="str">
        <f>VLOOKUP(G1531, insurance!A:B, 2, FALSE)</f>
        <v>Allianz</v>
      </c>
      <c r="N1531">
        <f>VLOOKUP(B1531, patient!A:D, 4, FALSE)</f>
        <v>79</v>
      </c>
      <c r="O1531" t="str">
        <f>VLOOKUP(B1531, patient!A:C, 3, FALSE)</f>
        <v>Male</v>
      </c>
      <c r="P1531" t="str">
        <f>VLOOKUP(B1531, patient!A:F, 6, FALSE)</f>
        <v>Other</v>
      </c>
      <c r="Q1531" t="s">
        <v>486</v>
      </c>
      <c r="R1531">
        <v>320</v>
      </c>
      <c r="S1531">
        <v>138</v>
      </c>
      <c r="T1531" s="1">
        <v>45452</v>
      </c>
      <c r="U1531" s="1" t="str">
        <f t="shared" si="69"/>
        <v>Yes</v>
      </c>
      <c r="V1531">
        <v>2</v>
      </c>
      <c r="W1531" t="s">
        <v>492</v>
      </c>
      <c r="X1531" t="s">
        <v>495</v>
      </c>
      <c r="Y1531" t="str">
        <f t="shared" si="70"/>
        <v>Emergency</v>
      </c>
      <c r="Z1531" t="s">
        <v>489</v>
      </c>
      <c r="AC1531" t="s">
        <v>490</v>
      </c>
      <c r="AD1531">
        <v>320.60000000000002</v>
      </c>
      <c r="AE1531">
        <v>0</v>
      </c>
      <c r="AF1531" t="str">
        <f t="shared" si="71"/>
        <v>Jun</v>
      </c>
    </row>
    <row r="1532" spans="1:32" x14ac:dyDescent="0.25">
      <c r="A1532" s="1">
        <v>45445</v>
      </c>
      <c r="B1532">
        <v>2414</v>
      </c>
      <c r="C1532">
        <v>4</v>
      </c>
      <c r="D1532">
        <v>4</v>
      </c>
      <c r="E1532">
        <v>1</v>
      </c>
      <c r="F1532">
        <v>3</v>
      </c>
      <c r="G1532">
        <v>2</v>
      </c>
      <c r="H1532">
        <f>VLOOKUP(B1532, patient!A:E, 5, FALSE)</f>
        <v>24</v>
      </c>
      <c r="I1532" t="str">
        <f>VLOOKUP(H1532, city!A:B, 2, FALSE)</f>
        <v>Liverpool</v>
      </c>
      <c r="J1532" t="str">
        <f>VLOOKUP(E1532, diagnosis!A:B, 2, FALSE)</f>
        <v>Appendicitis</v>
      </c>
      <c r="K1532" t="str">
        <f>VLOOKUP(D1532, department!A:B, 2, FALSE)</f>
        <v>Orthopedics</v>
      </c>
      <c r="L1532" t="str">
        <f>VLOOKUP(C1532, provider!A:B, 2, FALSE)</f>
        <v>Dr. Ravi Patel</v>
      </c>
      <c r="M1532" t="str">
        <f>VLOOKUP(G1532, insurance!A:B, 2, FALSE)</f>
        <v>AXA</v>
      </c>
      <c r="N1532">
        <f>VLOOKUP(B1532, patient!A:D, 4, FALSE)</f>
        <v>35</v>
      </c>
      <c r="O1532" t="str">
        <f>VLOOKUP(B1532, patient!A:C, 3, FALSE)</f>
        <v>Male</v>
      </c>
      <c r="P1532" t="str">
        <f>VLOOKUP(B1532, patient!A:F, 6, FALSE)</f>
        <v>White</v>
      </c>
      <c r="Q1532" t="s">
        <v>491</v>
      </c>
      <c r="R1532">
        <v>834</v>
      </c>
      <c r="S1532">
        <v>72</v>
      </c>
      <c r="U1532" s="1" t="str">
        <f t="shared" si="69"/>
        <v>No</v>
      </c>
      <c r="V1532">
        <v>1</v>
      </c>
      <c r="W1532" t="s">
        <v>492</v>
      </c>
      <c r="X1532" t="s">
        <v>495</v>
      </c>
      <c r="Y1532" t="str">
        <f t="shared" si="70"/>
        <v>Emergency</v>
      </c>
      <c r="Z1532" t="s">
        <v>489</v>
      </c>
      <c r="AC1532" t="s">
        <v>496</v>
      </c>
      <c r="AD1532">
        <v>669.2</v>
      </c>
      <c r="AE1532">
        <v>50</v>
      </c>
      <c r="AF1532" t="str">
        <f t="shared" si="71"/>
        <v>Jun</v>
      </c>
    </row>
    <row r="1533" spans="1:32" x14ac:dyDescent="0.25">
      <c r="A1533" s="1">
        <v>45445</v>
      </c>
      <c r="B1533">
        <v>1744</v>
      </c>
      <c r="C1533">
        <v>5</v>
      </c>
      <c r="D1533">
        <v>5</v>
      </c>
      <c r="E1533">
        <v>2</v>
      </c>
      <c r="F1533">
        <v>1</v>
      </c>
      <c r="G1533">
        <v>2</v>
      </c>
      <c r="H1533">
        <f>VLOOKUP(B1533, patient!A:E, 5, FALSE)</f>
        <v>40</v>
      </c>
      <c r="I1533" t="str">
        <f>VLOOKUP(H1533, city!A:B, 2, FALSE)</f>
        <v>Sheffield</v>
      </c>
      <c r="J1533" t="str">
        <f>VLOOKUP(E1533, diagnosis!A:B, 2, FALSE)</f>
        <v>Asthma</v>
      </c>
      <c r="K1533" t="str">
        <f>VLOOKUP(D1533, department!A:B, 2, FALSE)</f>
        <v>Pediatrics</v>
      </c>
      <c r="L1533" t="str">
        <f>VLOOKUP(C1533, provider!A:B, 2, FALSE)</f>
        <v>Dr. Sade Kikiola</v>
      </c>
      <c r="M1533" t="str">
        <f>VLOOKUP(G1533, insurance!A:B, 2, FALSE)</f>
        <v>AXA</v>
      </c>
      <c r="N1533">
        <f>VLOOKUP(B1533, patient!A:D, 4, FALSE)</f>
        <v>42</v>
      </c>
      <c r="O1533" t="str">
        <f>VLOOKUP(B1533, patient!A:C, 3, FALSE)</f>
        <v>Female</v>
      </c>
      <c r="P1533" t="str">
        <f>VLOOKUP(B1533, patient!A:F, 6, FALSE)</f>
        <v>Hispanic</v>
      </c>
      <c r="Q1533" t="s">
        <v>486</v>
      </c>
      <c r="R1533">
        <v>935</v>
      </c>
      <c r="S1533">
        <v>121</v>
      </c>
      <c r="T1533" s="1">
        <v>45457</v>
      </c>
      <c r="U1533" s="1" t="str">
        <f t="shared" si="69"/>
        <v>Yes</v>
      </c>
      <c r="V1533">
        <v>2</v>
      </c>
      <c r="W1533" t="s">
        <v>494</v>
      </c>
      <c r="X1533" t="s">
        <v>495</v>
      </c>
      <c r="Y1533" t="str">
        <f t="shared" si="70"/>
        <v>Emergency</v>
      </c>
      <c r="Z1533" t="s">
        <v>489</v>
      </c>
      <c r="AC1533" t="s">
        <v>490</v>
      </c>
      <c r="AD1533">
        <v>739.2</v>
      </c>
      <c r="AE1533">
        <v>0</v>
      </c>
      <c r="AF1533" t="str">
        <f t="shared" si="71"/>
        <v>Jun</v>
      </c>
    </row>
    <row r="1534" spans="1:32" x14ac:dyDescent="0.25">
      <c r="A1534" s="1">
        <v>45445</v>
      </c>
      <c r="B1534">
        <v>2824</v>
      </c>
      <c r="C1534">
        <v>5</v>
      </c>
      <c r="D1534">
        <v>1</v>
      </c>
      <c r="E1534">
        <v>4</v>
      </c>
      <c r="F1534">
        <v>4</v>
      </c>
      <c r="G1534">
        <v>3</v>
      </c>
      <c r="H1534">
        <f>VLOOKUP(B1534, patient!A:E, 5, FALSE)</f>
        <v>26</v>
      </c>
      <c r="I1534" t="str">
        <f>VLOOKUP(H1534, city!A:B, 2, FALSE)</f>
        <v>London</v>
      </c>
      <c r="J1534" t="str">
        <f>VLOOKUP(E1534, diagnosis!A:B, 2, FALSE)</f>
        <v>Hypertension</v>
      </c>
      <c r="K1534" t="str">
        <f>VLOOKUP(D1534, department!A:B, 2, FALSE)</f>
        <v>Cardiology</v>
      </c>
      <c r="L1534" t="str">
        <f>VLOOKUP(C1534, provider!A:B, 2, FALSE)</f>
        <v>Dr. Sade Kikiola</v>
      </c>
      <c r="M1534" t="str">
        <f>VLOOKUP(G1534, insurance!A:B, 2, FALSE)</f>
        <v>Allianz</v>
      </c>
      <c r="N1534">
        <f>VLOOKUP(B1534, patient!A:D, 4, FALSE)</f>
        <v>50</v>
      </c>
      <c r="O1534" t="str">
        <f>VLOOKUP(B1534, patient!A:C, 3, FALSE)</f>
        <v>Female</v>
      </c>
      <c r="P1534" t="str">
        <f>VLOOKUP(B1534, patient!A:F, 6, FALSE)</f>
        <v>White</v>
      </c>
      <c r="Q1534" t="s">
        <v>492</v>
      </c>
      <c r="R1534">
        <v>951</v>
      </c>
      <c r="S1534">
        <v>44</v>
      </c>
      <c r="U1534" s="1" t="str">
        <f t="shared" si="69"/>
        <v>No</v>
      </c>
      <c r="V1534">
        <v>1</v>
      </c>
      <c r="W1534" t="s">
        <v>492</v>
      </c>
      <c r="X1534" t="s">
        <v>488</v>
      </c>
      <c r="Y1534" t="str">
        <f t="shared" si="70"/>
        <v>Scheduled</v>
      </c>
      <c r="Z1534" t="s">
        <v>489</v>
      </c>
      <c r="AC1534" t="s">
        <v>496</v>
      </c>
      <c r="AD1534">
        <v>731.5</v>
      </c>
      <c r="AE1534">
        <v>50</v>
      </c>
      <c r="AF1534" t="str">
        <f t="shared" si="71"/>
        <v>Jun</v>
      </c>
    </row>
    <row r="1535" spans="1:32" x14ac:dyDescent="0.25">
      <c r="A1535" s="1">
        <v>45445</v>
      </c>
      <c r="B1535">
        <v>3642</v>
      </c>
      <c r="C1535">
        <v>4</v>
      </c>
      <c r="D1535">
        <v>3</v>
      </c>
      <c r="E1535">
        <v>3</v>
      </c>
      <c r="F1535">
        <v>1</v>
      </c>
      <c r="G1535">
        <v>3</v>
      </c>
      <c r="H1535">
        <f>VLOOKUP(B1535, patient!A:E, 5, FALSE)</f>
        <v>15</v>
      </c>
      <c r="I1535" t="str">
        <f>VLOOKUP(H1535, city!A:B, 2, FALSE)</f>
        <v>Glasgow</v>
      </c>
      <c r="J1535" t="str">
        <f>VLOOKUP(E1535, diagnosis!A:B, 2, FALSE)</f>
        <v>Fracture</v>
      </c>
      <c r="K1535" t="str">
        <f>VLOOKUP(D1535, department!A:B, 2, FALSE)</f>
        <v>Neurology</v>
      </c>
      <c r="L1535" t="str">
        <f>VLOOKUP(C1535, provider!A:B, 2, FALSE)</f>
        <v>Dr. Ravi Patel</v>
      </c>
      <c r="M1535" t="str">
        <f>VLOOKUP(G1535, insurance!A:B, 2, FALSE)</f>
        <v>Allianz</v>
      </c>
      <c r="N1535">
        <f>VLOOKUP(B1535, patient!A:D, 4, FALSE)</f>
        <v>64</v>
      </c>
      <c r="O1535" t="str">
        <f>VLOOKUP(B1535, patient!A:C, 3, FALSE)</f>
        <v>Female</v>
      </c>
      <c r="P1535" t="str">
        <f>VLOOKUP(B1535, patient!A:F, 6, FALSE)</f>
        <v>Hispanic</v>
      </c>
      <c r="Q1535" t="s">
        <v>486</v>
      </c>
      <c r="R1535">
        <v>168</v>
      </c>
      <c r="S1535">
        <v>194</v>
      </c>
      <c r="U1535" s="1" t="str">
        <f t="shared" si="69"/>
        <v>No</v>
      </c>
      <c r="V1535">
        <v>2</v>
      </c>
      <c r="W1535" t="s">
        <v>492</v>
      </c>
      <c r="X1535" t="s">
        <v>488</v>
      </c>
      <c r="Y1535" t="str">
        <f t="shared" si="70"/>
        <v>Scheduled</v>
      </c>
      <c r="Z1535" t="s">
        <v>497</v>
      </c>
      <c r="AC1535" t="s">
        <v>496</v>
      </c>
      <c r="AD1535">
        <v>288.39999999999998</v>
      </c>
      <c r="AE1535">
        <v>50</v>
      </c>
      <c r="AF1535" t="str">
        <f t="shared" si="71"/>
        <v>Jun</v>
      </c>
    </row>
    <row r="1536" spans="1:32" x14ac:dyDescent="0.25">
      <c r="A1536" s="1">
        <v>45445</v>
      </c>
      <c r="B1536">
        <v>1064</v>
      </c>
      <c r="C1536">
        <v>5</v>
      </c>
      <c r="D1536">
        <v>4</v>
      </c>
      <c r="E1536">
        <v>3</v>
      </c>
      <c r="F1536">
        <v>3</v>
      </c>
      <c r="G1536">
        <v>2</v>
      </c>
      <c r="H1536">
        <f>VLOOKUP(B1536, patient!A:E, 5, FALSE)</f>
        <v>30</v>
      </c>
      <c r="I1536" t="str">
        <f>VLOOKUP(H1536, city!A:B, 2, FALSE)</f>
        <v>Manchester</v>
      </c>
      <c r="J1536" t="str">
        <f>VLOOKUP(E1536, diagnosis!A:B, 2, FALSE)</f>
        <v>Fracture</v>
      </c>
      <c r="K1536" t="str">
        <f>VLOOKUP(D1536, department!A:B, 2, FALSE)</f>
        <v>Orthopedics</v>
      </c>
      <c r="L1536" t="str">
        <f>VLOOKUP(C1536, provider!A:B, 2, FALSE)</f>
        <v>Dr. Sade Kikiola</v>
      </c>
      <c r="M1536" t="str">
        <f>VLOOKUP(G1536, insurance!A:B, 2, FALSE)</f>
        <v>AXA</v>
      </c>
      <c r="N1536">
        <f>VLOOKUP(B1536, patient!A:D, 4, FALSE)</f>
        <v>57</v>
      </c>
      <c r="O1536" t="str">
        <f>VLOOKUP(B1536, patient!A:C, 3, FALSE)</f>
        <v>Female</v>
      </c>
      <c r="P1536" t="str">
        <f>VLOOKUP(B1536, patient!A:F, 6, FALSE)</f>
        <v>Black</v>
      </c>
      <c r="Q1536" t="s">
        <v>492</v>
      </c>
      <c r="R1536">
        <v>573</v>
      </c>
      <c r="S1536">
        <v>199</v>
      </c>
      <c r="U1536" s="1" t="str">
        <f t="shared" si="69"/>
        <v>No</v>
      </c>
      <c r="V1536">
        <v>1</v>
      </c>
      <c r="W1536" t="s">
        <v>492</v>
      </c>
      <c r="X1536" t="s">
        <v>488</v>
      </c>
      <c r="Y1536" t="str">
        <f t="shared" si="70"/>
        <v>Scheduled</v>
      </c>
      <c r="Z1536" t="s">
        <v>489</v>
      </c>
      <c r="AC1536" t="s">
        <v>493</v>
      </c>
      <c r="AD1536">
        <v>561.4</v>
      </c>
      <c r="AE1536">
        <v>30</v>
      </c>
      <c r="AF1536" t="str">
        <f t="shared" si="71"/>
        <v>Jun</v>
      </c>
    </row>
    <row r="1537" spans="1:32" x14ac:dyDescent="0.25">
      <c r="A1537" s="1">
        <v>45445</v>
      </c>
      <c r="B1537">
        <v>2877</v>
      </c>
      <c r="C1537">
        <v>5</v>
      </c>
      <c r="D1537">
        <v>2</v>
      </c>
      <c r="E1537">
        <v>2</v>
      </c>
      <c r="F1537">
        <v>4</v>
      </c>
      <c r="G1537">
        <v>1</v>
      </c>
      <c r="H1537">
        <f>VLOOKUP(B1537, patient!A:E, 5, FALSE)</f>
        <v>9</v>
      </c>
      <c r="I1537" t="str">
        <f>VLOOKUP(H1537, city!A:B, 2, FALSE)</f>
        <v>Edinburgh</v>
      </c>
      <c r="J1537" t="str">
        <f>VLOOKUP(E1537, diagnosis!A:B, 2, FALSE)</f>
        <v>Asthma</v>
      </c>
      <c r="K1537" t="str">
        <f>VLOOKUP(D1537, department!A:B, 2, FALSE)</f>
        <v>General Surgery</v>
      </c>
      <c r="L1537" t="str">
        <f>VLOOKUP(C1537, provider!A:B, 2, FALSE)</f>
        <v>Dr. Sade Kikiola</v>
      </c>
      <c r="M1537" t="str">
        <f>VLOOKUP(G1537, insurance!A:B, 2, FALSE)</f>
        <v>Aviva</v>
      </c>
      <c r="N1537">
        <f>VLOOKUP(B1537, patient!A:D, 4, FALSE)</f>
        <v>77</v>
      </c>
      <c r="O1537" t="str">
        <f>VLOOKUP(B1537, patient!A:C, 3, FALSE)</f>
        <v>Male</v>
      </c>
      <c r="P1537" t="str">
        <f>VLOOKUP(B1537, patient!A:F, 6, FALSE)</f>
        <v>Asian</v>
      </c>
      <c r="Q1537" t="s">
        <v>486</v>
      </c>
      <c r="R1537">
        <v>780</v>
      </c>
      <c r="S1537">
        <v>181</v>
      </c>
      <c r="T1537" s="1">
        <v>45454</v>
      </c>
      <c r="U1537" s="1" t="str">
        <f t="shared" si="69"/>
        <v>Yes</v>
      </c>
      <c r="V1537">
        <v>2</v>
      </c>
      <c r="W1537" t="s">
        <v>494</v>
      </c>
      <c r="X1537" t="s">
        <v>495</v>
      </c>
      <c r="Y1537" t="str">
        <f t="shared" si="70"/>
        <v>Emergency</v>
      </c>
      <c r="Z1537" t="s">
        <v>489</v>
      </c>
      <c r="AC1537" t="s">
        <v>490</v>
      </c>
      <c r="AD1537">
        <v>672.7</v>
      </c>
      <c r="AE1537">
        <v>0</v>
      </c>
      <c r="AF1537" t="str">
        <f t="shared" si="71"/>
        <v>Jun</v>
      </c>
    </row>
    <row r="1538" spans="1:32" x14ac:dyDescent="0.25">
      <c r="A1538" s="1">
        <v>45445</v>
      </c>
      <c r="B1538">
        <v>3352</v>
      </c>
      <c r="C1538">
        <v>4</v>
      </c>
      <c r="D1538">
        <v>2</v>
      </c>
      <c r="E1538">
        <v>3</v>
      </c>
      <c r="F1538">
        <v>4</v>
      </c>
      <c r="G1538">
        <v>3</v>
      </c>
      <c r="H1538">
        <f>VLOOKUP(B1538, patient!A:E, 5, FALSE)</f>
        <v>18</v>
      </c>
      <c r="I1538" t="str">
        <f>VLOOKUP(H1538, city!A:B, 2, FALSE)</f>
        <v>Leeds</v>
      </c>
      <c r="J1538" t="str">
        <f>VLOOKUP(E1538, diagnosis!A:B, 2, FALSE)</f>
        <v>Fracture</v>
      </c>
      <c r="K1538" t="str">
        <f>VLOOKUP(D1538, department!A:B, 2, FALSE)</f>
        <v>General Surgery</v>
      </c>
      <c r="L1538" t="str">
        <f>VLOOKUP(C1538, provider!A:B, 2, FALSE)</f>
        <v>Dr. Ravi Patel</v>
      </c>
      <c r="M1538" t="str">
        <f>VLOOKUP(G1538, insurance!A:B, 2, FALSE)</f>
        <v>Allianz</v>
      </c>
      <c r="N1538">
        <f>VLOOKUP(B1538, patient!A:D, 4, FALSE)</f>
        <v>60</v>
      </c>
      <c r="O1538" t="str">
        <f>VLOOKUP(B1538, patient!A:C, 3, FALSE)</f>
        <v>Male</v>
      </c>
      <c r="P1538" t="str">
        <f>VLOOKUP(B1538, patient!A:F, 6, FALSE)</f>
        <v>Hispanic</v>
      </c>
      <c r="Q1538" t="s">
        <v>492</v>
      </c>
      <c r="R1538">
        <v>524</v>
      </c>
      <c r="S1538">
        <v>163</v>
      </c>
      <c r="U1538" s="1" t="str">
        <f t="shared" si="69"/>
        <v>No</v>
      </c>
      <c r="V1538">
        <v>1</v>
      </c>
      <c r="W1538" t="s">
        <v>494</v>
      </c>
      <c r="X1538" t="s">
        <v>488</v>
      </c>
      <c r="Y1538" t="str">
        <f t="shared" si="70"/>
        <v>Scheduled</v>
      </c>
      <c r="Z1538" t="s">
        <v>489</v>
      </c>
      <c r="AC1538" t="s">
        <v>498</v>
      </c>
      <c r="AD1538">
        <v>487.9</v>
      </c>
      <c r="AE1538">
        <v>10</v>
      </c>
      <c r="AF1538" t="str">
        <f t="shared" si="71"/>
        <v>Jun</v>
      </c>
    </row>
    <row r="1539" spans="1:32" x14ac:dyDescent="0.25">
      <c r="A1539" s="1">
        <v>45445</v>
      </c>
      <c r="B1539">
        <v>1472</v>
      </c>
      <c r="C1539">
        <v>5</v>
      </c>
      <c r="D1539">
        <v>4</v>
      </c>
      <c r="E1539">
        <v>2</v>
      </c>
      <c r="F1539">
        <v>3</v>
      </c>
      <c r="G1539">
        <v>2</v>
      </c>
      <c r="H1539">
        <f>VLOOKUP(B1539, patient!A:E, 5, FALSE)</f>
        <v>14</v>
      </c>
      <c r="I1539" t="str">
        <f>VLOOKUP(H1539, city!A:B, 2, FALSE)</f>
        <v>Glasgow</v>
      </c>
      <c r="J1539" t="str">
        <f>VLOOKUP(E1539, diagnosis!A:B, 2, FALSE)</f>
        <v>Asthma</v>
      </c>
      <c r="K1539" t="str">
        <f>VLOOKUP(D1539, department!A:B, 2, FALSE)</f>
        <v>Orthopedics</v>
      </c>
      <c r="L1539" t="str">
        <f>VLOOKUP(C1539, provider!A:B, 2, FALSE)</f>
        <v>Dr. Sade Kikiola</v>
      </c>
      <c r="M1539" t="str">
        <f>VLOOKUP(G1539, insurance!A:B, 2, FALSE)</f>
        <v>AXA</v>
      </c>
      <c r="N1539">
        <f>VLOOKUP(B1539, patient!A:D, 4, FALSE)</f>
        <v>29</v>
      </c>
      <c r="O1539" t="str">
        <f>VLOOKUP(B1539, patient!A:C, 3, FALSE)</f>
        <v>Female</v>
      </c>
      <c r="P1539" t="str">
        <f>VLOOKUP(B1539, patient!A:F, 6, FALSE)</f>
        <v>Asian</v>
      </c>
      <c r="Q1539" t="s">
        <v>486</v>
      </c>
      <c r="R1539">
        <v>114</v>
      </c>
      <c r="S1539">
        <v>113</v>
      </c>
      <c r="U1539" s="1" t="str">
        <f t="shared" ref="U1539:U1602" si="72">IF(T1539&lt;&gt;"", "Yes", "No")</f>
        <v>No</v>
      </c>
      <c r="V1539">
        <v>2</v>
      </c>
      <c r="W1539" t="s">
        <v>494</v>
      </c>
      <c r="X1539" t="s">
        <v>495</v>
      </c>
      <c r="Y1539" t="str">
        <f t="shared" ref="Y1539:Y1602" si="73">IF(TRIM(X1539)="yes", "Emergency", "Scheduled")</f>
        <v>Emergency</v>
      </c>
      <c r="Z1539" t="s">
        <v>497</v>
      </c>
      <c r="AC1539" t="s">
        <v>493</v>
      </c>
      <c r="AD1539">
        <v>179.9</v>
      </c>
      <c r="AE1539">
        <v>30</v>
      </c>
      <c r="AF1539" t="str">
        <f t="shared" ref="AF1539:AF1602" si="74">TEXT(A1539, "mmm")</f>
        <v>Jun</v>
      </c>
    </row>
    <row r="1540" spans="1:32" x14ac:dyDescent="0.25">
      <c r="A1540" s="1">
        <v>45445</v>
      </c>
      <c r="B1540">
        <v>4297</v>
      </c>
      <c r="C1540">
        <v>5</v>
      </c>
      <c r="D1540">
        <v>2</v>
      </c>
      <c r="E1540">
        <v>1</v>
      </c>
      <c r="F1540">
        <v>4</v>
      </c>
      <c r="G1540">
        <v>3</v>
      </c>
      <c r="H1540">
        <f>VLOOKUP(B1540, patient!A:E, 5, FALSE)</f>
        <v>7</v>
      </c>
      <c r="I1540" t="str">
        <f>VLOOKUP(H1540, city!A:B, 2, FALSE)</f>
        <v>Bristol</v>
      </c>
      <c r="J1540" t="str">
        <f>VLOOKUP(E1540, diagnosis!A:B, 2, FALSE)</f>
        <v>Appendicitis</v>
      </c>
      <c r="K1540" t="str">
        <f>VLOOKUP(D1540, department!A:B, 2, FALSE)</f>
        <v>General Surgery</v>
      </c>
      <c r="L1540" t="str">
        <f>VLOOKUP(C1540, provider!A:B, 2, FALSE)</f>
        <v>Dr. Sade Kikiola</v>
      </c>
      <c r="M1540" t="str">
        <f>VLOOKUP(G1540, insurance!A:B, 2, FALSE)</f>
        <v>Allianz</v>
      </c>
      <c r="N1540">
        <f>VLOOKUP(B1540, patient!A:D, 4, FALSE)</f>
        <v>61</v>
      </c>
      <c r="O1540" t="str">
        <f>VLOOKUP(B1540, patient!A:C, 3, FALSE)</f>
        <v>Male</v>
      </c>
      <c r="P1540" t="str">
        <f>VLOOKUP(B1540, patient!A:F, 6, FALSE)</f>
        <v>Asian</v>
      </c>
      <c r="Q1540" t="s">
        <v>491</v>
      </c>
      <c r="R1540">
        <v>496</v>
      </c>
      <c r="S1540">
        <v>146</v>
      </c>
      <c r="U1540" s="1" t="str">
        <f t="shared" si="72"/>
        <v>No</v>
      </c>
      <c r="V1540">
        <v>1</v>
      </c>
      <c r="W1540" t="s">
        <v>492</v>
      </c>
      <c r="X1540" t="s">
        <v>495</v>
      </c>
      <c r="Y1540" t="str">
        <f t="shared" si="73"/>
        <v>Emergency</v>
      </c>
      <c r="Z1540" t="s">
        <v>489</v>
      </c>
      <c r="AC1540" t="s">
        <v>493</v>
      </c>
      <c r="AD1540">
        <v>470.4</v>
      </c>
      <c r="AE1540">
        <v>30</v>
      </c>
      <c r="AF1540" t="str">
        <f t="shared" si="74"/>
        <v>Jun</v>
      </c>
    </row>
    <row r="1541" spans="1:32" x14ac:dyDescent="0.25">
      <c r="A1541" s="1">
        <v>45445</v>
      </c>
      <c r="B1541">
        <v>4015</v>
      </c>
      <c r="C1541">
        <v>4</v>
      </c>
      <c r="D1541">
        <v>4</v>
      </c>
      <c r="E1541">
        <v>2</v>
      </c>
      <c r="F1541">
        <v>3</v>
      </c>
      <c r="G1541">
        <v>3</v>
      </c>
      <c r="H1541">
        <f>VLOOKUP(B1541, patient!A:E, 5, FALSE)</f>
        <v>31</v>
      </c>
      <c r="I1541" t="str">
        <f>VLOOKUP(H1541, city!A:B, 2, FALSE)</f>
        <v>Manchester</v>
      </c>
      <c r="J1541" t="str">
        <f>VLOOKUP(E1541, diagnosis!A:B, 2, FALSE)</f>
        <v>Asthma</v>
      </c>
      <c r="K1541" t="str">
        <f>VLOOKUP(D1541, department!A:B, 2, FALSE)</f>
        <v>Orthopedics</v>
      </c>
      <c r="L1541" t="str">
        <f>VLOOKUP(C1541, provider!A:B, 2, FALSE)</f>
        <v>Dr. Ravi Patel</v>
      </c>
      <c r="M1541" t="str">
        <f>VLOOKUP(G1541, insurance!A:B, 2, FALSE)</f>
        <v>Allianz</v>
      </c>
      <c r="N1541">
        <f>VLOOKUP(B1541, patient!A:D, 4, FALSE)</f>
        <v>53</v>
      </c>
      <c r="O1541" t="str">
        <f>VLOOKUP(B1541, patient!A:C, 3, FALSE)</f>
        <v>Male</v>
      </c>
      <c r="P1541" t="str">
        <f>VLOOKUP(B1541, patient!A:F, 6, FALSE)</f>
        <v>Asian</v>
      </c>
      <c r="Q1541" t="s">
        <v>486</v>
      </c>
      <c r="R1541">
        <v>728</v>
      </c>
      <c r="S1541">
        <v>143</v>
      </c>
      <c r="T1541" s="1">
        <v>45464</v>
      </c>
      <c r="U1541" s="1" t="str">
        <f t="shared" si="72"/>
        <v>Yes</v>
      </c>
      <c r="V1541">
        <v>2</v>
      </c>
      <c r="W1541" t="s">
        <v>494</v>
      </c>
      <c r="X1541" t="s">
        <v>495</v>
      </c>
      <c r="Y1541" t="str">
        <f t="shared" si="73"/>
        <v>Emergency</v>
      </c>
      <c r="Z1541" t="s">
        <v>489</v>
      </c>
      <c r="AC1541" t="s">
        <v>490</v>
      </c>
      <c r="AD1541">
        <v>609.70000000000005</v>
      </c>
      <c r="AE1541">
        <v>0</v>
      </c>
      <c r="AF1541" t="str">
        <f t="shared" si="74"/>
        <v>Jun</v>
      </c>
    </row>
    <row r="1542" spans="1:32" x14ac:dyDescent="0.25">
      <c r="A1542" s="1">
        <v>45446</v>
      </c>
      <c r="B1542">
        <v>600</v>
      </c>
      <c r="C1542">
        <v>5</v>
      </c>
      <c r="D1542">
        <v>3</v>
      </c>
      <c r="E1542">
        <v>5</v>
      </c>
      <c r="F1542">
        <v>2</v>
      </c>
      <c r="G1542">
        <v>1</v>
      </c>
      <c r="H1542">
        <f>VLOOKUP(B1542, patient!A:E, 5, FALSE)</f>
        <v>4</v>
      </c>
      <c r="I1542" t="str">
        <f>VLOOKUP(H1542, city!A:B, 2, FALSE)</f>
        <v>Birmingham</v>
      </c>
      <c r="J1542" t="str">
        <f>VLOOKUP(E1542, diagnosis!A:B, 2, FALSE)</f>
        <v>Migraine</v>
      </c>
      <c r="K1542" t="str">
        <f>VLOOKUP(D1542, department!A:B, 2, FALSE)</f>
        <v>Neurology</v>
      </c>
      <c r="L1542" t="str">
        <f>VLOOKUP(C1542, provider!A:B, 2, FALSE)</f>
        <v>Dr. Sade Kikiola</v>
      </c>
      <c r="M1542" t="str">
        <f>VLOOKUP(G1542, insurance!A:B, 2, FALSE)</f>
        <v>Aviva</v>
      </c>
      <c r="N1542">
        <f>VLOOKUP(B1542, patient!A:D, 4, FALSE)</f>
        <v>65</v>
      </c>
      <c r="O1542" t="str">
        <f>VLOOKUP(B1542, patient!A:C, 3, FALSE)</f>
        <v>Female</v>
      </c>
      <c r="P1542" t="str">
        <f>VLOOKUP(B1542, patient!A:F, 6, FALSE)</f>
        <v>Other</v>
      </c>
      <c r="Q1542" t="s">
        <v>486</v>
      </c>
      <c r="R1542">
        <v>599</v>
      </c>
      <c r="S1542">
        <v>55</v>
      </c>
      <c r="T1542" s="1">
        <v>45464</v>
      </c>
      <c r="U1542" s="1" t="str">
        <f t="shared" si="72"/>
        <v>Yes</v>
      </c>
      <c r="V1542">
        <v>1</v>
      </c>
      <c r="W1542" t="s">
        <v>492</v>
      </c>
      <c r="X1542" t="s">
        <v>488</v>
      </c>
      <c r="Y1542" t="str">
        <f t="shared" si="73"/>
        <v>Scheduled</v>
      </c>
      <c r="Z1542" t="s">
        <v>489</v>
      </c>
      <c r="AC1542" t="s">
        <v>490</v>
      </c>
      <c r="AD1542">
        <v>457.8</v>
      </c>
      <c r="AE1542">
        <v>0</v>
      </c>
      <c r="AF1542" t="str">
        <f t="shared" si="74"/>
        <v>Jun</v>
      </c>
    </row>
    <row r="1543" spans="1:32" x14ac:dyDescent="0.25">
      <c r="A1543" s="1">
        <v>45446</v>
      </c>
      <c r="B1543">
        <v>3393</v>
      </c>
      <c r="C1543">
        <v>5</v>
      </c>
      <c r="D1543">
        <v>2</v>
      </c>
      <c r="E1543">
        <v>2</v>
      </c>
      <c r="F1543">
        <v>4</v>
      </c>
      <c r="G1543">
        <v>1</v>
      </c>
      <c r="H1543">
        <f>VLOOKUP(B1543, patient!A:E, 5, FALSE)</f>
        <v>14</v>
      </c>
      <c r="I1543" t="str">
        <f>VLOOKUP(H1543, city!A:B, 2, FALSE)</f>
        <v>Glasgow</v>
      </c>
      <c r="J1543" t="str">
        <f>VLOOKUP(E1543, diagnosis!A:B, 2, FALSE)</f>
        <v>Asthma</v>
      </c>
      <c r="K1543" t="str">
        <f>VLOOKUP(D1543, department!A:B, 2, FALSE)</f>
        <v>General Surgery</v>
      </c>
      <c r="L1543" t="str">
        <f>VLOOKUP(C1543, provider!A:B, 2, FALSE)</f>
        <v>Dr. Sade Kikiola</v>
      </c>
      <c r="M1543" t="str">
        <f>VLOOKUP(G1543, insurance!A:B, 2, FALSE)</f>
        <v>Aviva</v>
      </c>
      <c r="N1543">
        <f>VLOOKUP(B1543, patient!A:D, 4, FALSE)</f>
        <v>21</v>
      </c>
      <c r="O1543" t="str">
        <f>VLOOKUP(B1543, patient!A:C, 3, FALSE)</f>
        <v>Female</v>
      </c>
      <c r="P1543" t="str">
        <f>VLOOKUP(B1543, patient!A:F, 6, FALSE)</f>
        <v>Black</v>
      </c>
      <c r="Q1543" t="s">
        <v>486</v>
      </c>
      <c r="R1543">
        <v>501</v>
      </c>
      <c r="S1543">
        <v>175</v>
      </c>
      <c r="T1543" s="1">
        <v>45470</v>
      </c>
      <c r="U1543" s="1" t="str">
        <f t="shared" si="72"/>
        <v>Yes</v>
      </c>
      <c r="V1543">
        <v>2</v>
      </c>
      <c r="W1543" t="s">
        <v>487</v>
      </c>
      <c r="X1543" t="s">
        <v>495</v>
      </c>
      <c r="Y1543" t="str">
        <f t="shared" si="73"/>
        <v>Emergency</v>
      </c>
      <c r="Z1543" t="s">
        <v>489</v>
      </c>
      <c r="AC1543" t="s">
        <v>490</v>
      </c>
      <c r="AD1543">
        <v>473.2</v>
      </c>
      <c r="AE1543">
        <v>0</v>
      </c>
      <c r="AF1543" t="str">
        <f t="shared" si="74"/>
        <v>Jun</v>
      </c>
    </row>
    <row r="1544" spans="1:32" x14ac:dyDescent="0.25">
      <c r="A1544" s="1">
        <v>45446</v>
      </c>
      <c r="B1544">
        <v>3690</v>
      </c>
      <c r="C1544">
        <v>4</v>
      </c>
      <c r="D1544">
        <v>3</v>
      </c>
      <c r="E1544">
        <v>1</v>
      </c>
      <c r="F1544">
        <v>2</v>
      </c>
      <c r="G1544">
        <v>1</v>
      </c>
      <c r="H1544">
        <f>VLOOKUP(B1544, patient!A:E, 5, FALSE)</f>
        <v>35</v>
      </c>
      <c r="I1544" t="str">
        <f>VLOOKUP(H1544, city!A:B, 2, FALSE)</f>
        <v>Newcastle</v>
      </c>
      <c r="J1544" t="str">
        <f>VLOOKUP(E1544, diagnosis!A:B, 2, FALSE)</f>
        <v>Appendicitis</v>
      </c>
      <c r="K1544" t="str">
        <f>VLOOKUP(D1544, department!A:B, 2, FALSE)</f>
        <v>Neurology</v>
      </c>
      <c r="L1544" t="str">
        <f>VLOOKUP(C1544, provider!A:B, 2, FALSE)</f>
        <v>Dr. Ravi Patel</v>
      </c>
      <c r="M1544" t="str">
        <f>VLOOKUP(G1544, insurance!A:B, 2, FALSE)</f>
        <v>Aviva</v>
      </c>
      <c r="N1544">
        <f>VLOOKUP(B1544, patient!A:D, 4, FALSE)</f>
        <v>22</v>
      </c>
      <c r="O1544" t="str">
        <f>VLOOKUP(B1544, patient!A:C, 3, FALSE)</f>
        <v>Female</v>
      </c>
      <c r="P1544" t="str">
        <f>VLOOKUP(B1544, patient!A:F, 6, FALSE)</f>
        <v>Asian</v>
      </c>
      <c r="Q1544" t="s">
        <v>486</v>
      </c>
      <c r="R1544">
        <v>757</v>
      </c>
      <c r="S1544">
        <v>91</v>
      </c>
      <c r="T1544" s="1">
        <v>45458</v>
      </c>
      <c r="U1544" s="1" t="str">
        <f t="shared" si="72"/>
        <v>Yes</v>
      </c>
      <c r="V1544">
        <v>1</v>
      </c>
      <c r="W1544" t="s">
        <v>494</v>
      </c>
      <c r="X1544" t="s">
        <v>495</v>
      </c>
      <c r="Y1544" t="str">
        <f t="shared" si="73"/>
        <v>Emergency</v>
      </c>
      <c r="Z1544" t="s">
        <v>497</v>
      </c>
      <c r="AC1544" t="s">
        <v>490</v>
      </c>
      <c r="AD1544">
        <v>593.6</v>
      </c>
      <c r="AE1544">
        <v>0</v>
      </c>
      <c r="AF1544" t="str">
        <f t="shared" si="74"/>
        <v>Jun</v>
      </c>
    </row>
    <row r="1545" spans="1:32" x14ac:dyDescent="0.25">
      <c r="A1545" s="1">
        <v>45446</v>
      </c>
      <c r="B1545">
        <v>236</v>
      </c>
      <c r="C1545">
        <v>5</v>
      </c>
      <c r="D1545">
        <v>5</v>
      </c>
      <c r="E1545">
        <v>2</v>
      </c>
      <c r="F1545">
        <v>4</v>
      </c>
      <c r="G1545">
        <v>2</v>
      </c>
      <c r="H1545">
        <f>VLOOKUP(B1545, patient!A:E, 5, FALSE)</f>
        <v>17</v>
      </c>
      <c r="I1545" t="str">
        <f>VLOOKUP(H1545, city!A:B, 2, FALSE)</f>
        <v>Leeds</v>
      </c>
      <c r="J1545" t="str">
        <f>VLOOKUP(E1545, diagnosis!A:B, 2, FALSE)</f>
        <v>Asthma</v>
      </c>
      <c r="K1545" t="str">
        <f>VLOOKUP(D1545, department!A:B, 2, FALSE)</f>
        <v>Pediatrics</v>
      </c>
      <c r="L1545" t="str">
        <f>VLOOKUP(C1545, provider!A:B, 2, FALSE)</f>
        <v>Dr. Sade Kikiola</v>
      </c>
      <c r="M1545" t="str">
        <f>VLOOKUP(G1545, insurance!A:B, 2, FALSE)</f>
        <v>AXA</v>
      </c>
      <c r="N1545">
        <f>VLOOKUP(B1545, patient!A:D, 4, FALSE)</f>
        <v>73</v>
      </c>
      <c r="O1545" t="str">
        <f>VLOOKUP(B1545, patient!A:C, 3, FALSE)</f>
        <v>Female</v>
      </c>
      <c r="P1545" t="str">
        <f>VLOOKUP(B1545, patient!A:F, 6, FALSE)</f>
        <v>Black</v>
      </c>
      <c r="Q1545" t="s">
        <v>486</v>
      </c>
      <c r="R1545">
        <v>581</v>
      </c>
      <c r="S1545">
        <v>72</v>
      </c>
      <c r="T1545" s="1">
        <v>45462</v>
      </c>
      <c r="U1545" s="1" t="str">
        <f t="shared" si="72"/>
        <v>Yes</v>
      </c>
      <c r="V1545">
        <v>2</v>
      </c>
      <c r="W1545" t="s">
        <v>487</v>
      </c>
      <c r="X1545" t="s">
        <v>488</v>
      </c>
      <c r="Y1545" t="str">
        <f t="shared" si="73"/>
        <v>Scheduled</v>
      </c>
      <c r="Z1545" t="s">
        <v>497</v>
      </c>
      <c r="AC1545" t="s">
        <v>490</v>
      </c>
      <c r="AD1545">
        <v>457.1</v>
      </c>
      <c r="AE1545">
        <v>0</v>
      </c>
      <c r="AF1545" t="str">
        <f t="shared" si="74"/>
        <v>Jun</v>
      </c>
    </row>
    <row r="1546" spans="1:32" x14ac:dyDescent="0.25">
      <c r="A1546" s="1">
        <v>45446</v>
      </c>
      <c r="B1546">
        <v>3334</v>
      </c>
      <c r="C1546">
        <v>5</v>
      </c>
      <c r="D1546">
        <v>5</v>
      </c>
      <c r="E1546">
        <v>1</v>
      </c>
      <c r="F1546">
        <v>4</v>
      </c>
      <c r="G1546">
        <v>3</v>
      </c>
      <c r="H1546">
        <f>VLOOKUP(B1546, patient!A:E, 5, FALSE)</f>
        <v>16</v>
      </c>
      <c r="I1546" t="str">
        <f>VLOOKUP(H1546, city!A:B, 2, FALSE)</f>
        <v>Glasgow</v>
      </c>
      <c r="J1546" t="str">
        <f>VLOOKUP(E1546, diagnosis!A:B, 2, FALSE)</f>
        <v>Appendicitis</v>
      </c>
      <c r="K1546" t="str">
        <f>VLOOKUP(D1546, department!A:B, 2, FALSE)</f>
        <v>Pediatrics</v>
      </c>
      <c r="L1546" t="str">
        <f>VLOOKUP(C1546, provider!A:B, 2, FALSE)</f>
        <v>Dr. Sade Kikiola</v>
      </c>
      <c r="M1546" t="str">
        <f>VLOOKUP(G1546, insurance!A:B, 2, FALSE)</f>
        <v>Allianz</v>
      </c>
      <c r="N1546">
        <f>VLOOKUP(B1546, patient!A:D, 4, FALSE)</f>
        <v>54</v>
      </c>
      <c r="O1546" t="str">
        <f>VLOOKUP(B1546, patient!A:C, 3, FALSE)</f>
        <v>Female</v>
      </c>
      <c r="P1546" t="str">
        <f>VLOOKUP(B1546, patient!A:F, 6, FALSE)</f>
        <v>Hispanic</v>
      </c>
      <c r="Q1546" t="s">
        <v>486</v>
      </c>
      <c r="R1546">
        <v>114</v>
      </c>
      <c r="S1546">
        <v>189</v>
      </c>
      <c r="T1546" s="1">
        <v>45458</v>
      </c>
      <c r="U1546" s="1" t="str">
        <f t="shared" si="72"/>
        <v>Yes</v>
      </c>
      <c r="V1546">
        <v>1</v>
      </c>
      <c r="W1546" t="s">
        <v>492</v>
      </c>
      <c r="X1546" t="s">
        <v>495</v>
      </c>
      <c r="Y1546" t="str">
        <f t="shared" si="73"/>
        <v>Emergency</v>
      </c>
      <c r="Z1546" t="s">
        <v>489</v>
      </c>
      <c r="AC1546" t="s">
        <v>490</v>
      </c>
      <c r="AD1546">
        <v>212.1</v>
      </c>
      <c r="AE1546">
        <v>0</v>
      </c>
      <c r="AF1546" t="str">
        <f t="shared" si="74"/>
        <v>Jun</v>
      </c>
    </row>
    <row r="1547" spans="1:32" x14ac:dyDescent="0.25">
      <c r="A1547" s="1">
        <v>45446</v>
      </c>
      <c r="B1547">
        <v>522</v>
      </c>
      <c r="C1547">
        <v>4</v>
      </c>
      <c r="D1547">
        <v>5</v>
      </c>
      <c r="E1547">
        <v>5</v>
      </c>
      <c r="F1547">
        <v>4</v>
      </c>
      <c r="G1547">
        <v>1</v>
      </c>
      <c r="H1547">
        <f>VLOOKUP(B1547, patient!A:E, 5, FALSE)</f>
        <v>2</v>
      </c>
      <c r="I1547" t="str">
        <f>VLOOKUP(H1547, city!A:B, 2, FALSE)</f>
        <v>Birmingham</v>
      </c>
      <c r="J1547" t="str">
        <f>VLOOKUP(E1547, diagnosis!A:B, 2, FALSE)</f>
        <v>Migraine</v>
      </c>
      <c r="K1547" t="str">
        <f>VLOOKUP(D1547, department!A:B, 2, FALSE)</f>
        <v>Pediatrics</v>
      </c>
      <c r="L1547" t="str">
        <f>VLOOKUP(C1547, provider!A:B, 2, FALSE)</f>
        <v>Dr. Ravi Patel</v>
      </c>
      <c r="M1547" t="str">
        <f>VLOOKUP(G1547, insurance!A:B, 2, FALSE)</f>
        <v>Aviva</v>
      </c>
      <c r="N1547">
        <f>VLOOKUP(B1547, patient!A:D, 4, FALSE)</f>
        <v>25</v>
      </c>
      <c r="O1547" t="str">
        <f>VLOOKUP(B1547, patient!A:C, 3, FALSE)</f>
        <v>Female</v>
      </c>
      <c r="P1547" t="str">
        <f>VLOOKUP(B1547, patient!A:F, 6, FALSE)</f>
        <v>Black</v>
      </c>
      <c r="Q1547" t="s">
        <v>492</v>
      </c>
      <c r="R1547">
        <v>248</v>
      </c>
      <c r="S1547">
        <v>98</v>
      </c>
      <c r="U1547" s="1" t="str">
        <f t="shared" si="72"/>
        <v>No</v>
      </c>
      <c r="V1547">
        <v>2</v>
      </c>
      <c r="W1547" t="s">
        <v>487</v>
      </c>
      <c r="X1547" t="s">
        <v>488</v>
      </c>
      <c r="Y1547" t="str">
        <f t="shared" si="73"/>
        <v>Scheduled</v>
      </c>
      <c r="Z1547" t="s">
        <v>489</v>
      </c>
      <c r="AC1547" t="s">
        <v>493</v>
      </c>
      <c r="AD1547">
        <v>263.2</v>
      </c>
      <c r="AE1547">
        <v>30</v>
      </c>
      <c r="AF1547" t="str">
        <f t="shared" si="74"/>
        <v>Jun</v>
      </c>
    </row>
    <row r="1548" spans="1:32" x14ac:dyDescent="0.25">
      <c r="A1548" s="1">
        <v>45446</v>
      </c>
      <c r="B1548">
        <v>717</v>
      </c>
      <c r="C1548">
        <v>5</v>
      </c>
      <c r="D1548">
        <v>5</v>
      </c>
      <c r="E1548">
        <v>4</v>
      </c>
      <c r="F1548">
        <v>3</v>
      </c>
      <c r="G1548">
        <v>2</v>
      </c>
      <c r="H1548">
        <f>VLOOKUP(B1548, patient!A:E, 5, FALSE)</f>
        <v>37</v>
      </c>
      <c r="I1548" t="str">
        <f>VLOOKUP(H1548, city!A:B, 2, FALSE)</f>
        <v>Sheffield</v>
      </c>
      <c r="J1548" t="str">
        <f>VLOOKUP(E1548, diagnosis!A:B, 2, FALSE)</f>
        <v>Hypertension</v>
      </c>
      <c r="K1548" t="str">
        <f>VLOOKUP(D1548, department!A:B, 2, FALSE)</f>
        <v>Pediatrics</v>
      </c>
      <c r="L1548" t="str">
        <f>VLOOKUP(C1548, provider!A:B, 2, FALSE)</f>
        <v>Dr. Sade Kikiola</v>
      </c>
      <c r="M1548" t="str">
        <f>VLOOKUP(G1548, insurance!A:B, 2, FALSE)</f>
        <v>AXA</v>
      </c>
      <c r="N1548">
        <f>VLOOKUP(B1548, patient!A:D, 4, FALSE)</f>
        <v>59</v>
      </c>
      <c r="O1548" t="str">
        <f>VLOOKUP(B1548, patient!A:C, 3, FALSE)</f>
        <v>Male</v>
      </c>
      <c r="P1548" t="str">
        <f>VLOOKUP(B1548, patient!A:F, 6, FALSE)</f>
        <v>White</v>
      </c>
      <c r="Q1548" t="s">
        <v>492</v>
      </c>
      <c r="R1548">
        <v>905</v>
      </c>
      <c r="S1548">
        <v>117</v>
      </c>
      <c r="U1548" s="1" t="str">
        <f t="shared" si="72"/>
        <v>No</v>
      </c>
      <c r="V1548">
        <v>1</v>
      </c>
      <c r="W1548" t="s">
        <v>494</v>
      </c>
      <c r="X1548" t="s">
        <v>488</v>
      </c>
      <c r="Y1548" t="str">
        <f t="shared" si="73"/>
        <v>Scheduled</v>
      </c>
      <c r="Z1548" t="s">
        <v>489</v>
      </c>
      <c r="AC1548" t="s">
        <v>498</v>
      </c>
      <c r="AD1548">
        <v>722.4</v>
      </c>
      <c r="AE1548">
        <v>10</v>
      </c>
      <c r="AF1548" t="str">
        <f t="shared" si="74"/>
        <v>Jun</v>
      </c>
    </row>
    <row r="1549" spans="1:32" x14ac:dyDescent="0.25">
      <c r="A1549" s="1">
        <v>45446</v>
      </c>
      <c r="B1549">
        <v>2012</v>
      </c>
      <c r="C1549">
        <v>5</v>
      </c>
      <c r="D1549">
        <v>2</v>
      </c>
      <c r="E1549">
        <v>1</v>
      </c>
      <c r="F1549">
        <v>4</v>
      </c>
      <c r="G1549">
        <v>1</v>
      </c>
      <c r="H1549">
        <f>VLOOKUP(B1549, patient!A:E, 5, FALSE)</f>
        <v>7</v>
      </c>
      <c r="I1549" t="str">
        <f>VLOOKUP(H1549, city!A:B, 2, FALSE)</f>
        <v>Bristol</v>
      </c>
      <c r="J1549" t="str">
        <f>VLOOKUP(E1549, diagnosis!A:B, 2, FALSE)</f>
        <v>Appendicitis</v>
      </c>
      <c r="K1549" t="str">
        <f>VLOOKUP(D1549, department!A:B, 2, FALSE)</f>
        <v>General Surgery</v>
      </c>
      <c r="L1549" t="str">
        <f>VLOOKUP(C1549, provider!A:B, 2, FALSE)</f>
        <v>Dr. Sade Kikiola</v>
      </c>
      <c r="M1549" t="str">
        <f>VLOOKUP(G1549, insurance!A:B, 2, FALSE)</f>
        <v>Aviva</v>
      </c>
      <c r="N1549">
        <f>VLOOKUP(B1549, patient!A:D, 4, FALSE)</f>
        <v>66</v>
      </c>
      <c r="O1549" t="str">
        <f>VLOOKUP(B1549, patient!A:C, 3, FALSE)</f>
        <v>Male</v>
      </c>
      <c r="P1549" t="str">
        <f>VLOOKUP(B1549, patient!A:F, 6, FALSE)</f>
        <v>Asian</v>
      </c>
      <c r="Q1549" t="s">
        <v>486</v>
      </c>
      <c r="R1549">
        <v>896</v>
      </c>
      <c r="S1549">
        <v>166</v>
      </c>
      <c r="U1549" s="1" t="str">
        <f t="shared" si="72"/>
        <v>No</v>
      </c>
      <c r="V1549">
        <v>2</v>
      </c>
      <c r="W1549" t="s">
        <v>494</v>
      </c>
      <c r="X1549" t="s">
        <v>495</v>
      </c>
      <c r="Y1549" t="str">
        <f t="shared" si="73"/>
        <v>Emergency</v>
      </c>
      <c r="Z1549" t="s">
        <v>497</v>
      </c>
      <c r="AC1549" t="s">
        <v>493</v>
      </c>
      <c r="AD1549">
        <v>764.4</v>
      </c>
      <c r="AE1549">
        <v>30</v>
      </c>
      <c r="AF1549" t="str">
        <f t="shared" si="74"/>
        <v>Jun</v>
      </c>
    </row>
    <row r="1550" spans="1:32" x14ac:dyDescent="0.25">
      <c r="A1550" s="1">
        <v>45446</v>
      </c>
      <c r="B1550">
        <v>2689</v>
      </c>
      <c r="C1550">
        <v>4</v>
      </c>
      <c r="D1550">
        <v>4</v>
      </c>
      <c r="E1550">
        <v>4</v>
      </c>
      <c r="F1550">
        <v>3</v>
      </c>
      <c r="G1550">
        <v>1</v>
      </c>
      <c r="H1550">
        <f>VLOOKUP(B1550, patient!A:E, 5, FALSE)</f>
        <v>24</v>
      </c>
      <c r="I1550" t="str">
        <f>VLOOKUP(H1550, city!A:B, 2, FALSE)</f>
        <v>Liverpool</v>
      </c>
      <c r="J1550" t="str">
        <f>VLOOKUP(E1550, diagnosis!A:B, 2, FALSE)</f>
        <v>Hypertension</v>
      </c>
      <c r="K1550" t="str">
        <f>VLOOKUP(D1550, department!A:B, 2, FALSE)</f>
        <v>Orthopedics</v>
      </c>
      <c r="L1550" t="str">
        <f>VLOOKUP(C1550, provider!A:B, 2, FALSE)</f>
        <v>Dr. Ravi Patel</v>
      </c>
      <c r="M1550" t="str">
        <f>VLOOKUP(G1550, insurance!A:B, 2, FALSE)</f>
        <v>Aviva</v>
      </c>
      <c r="N1550">
        <f>VLOOKUP(B1550, patient!A:D, 4, FALSE)</f>
        <v>45</v>
      </c>
      <c r="O1550" t="str">
        <f>VLOOKUP(B1550, patient!A:C, 3, FALSE)</f>
        <v>Female</v>
      </c>
      <c r="P1550" t="str">
        <f>VLOOKUP(B1550, patient!A:F, 6, FALSE)</f>
        <v>Hispanic</v>
      </c>
      <c r="Q1550" t="s">
        <v>492</v>
      </c>
      <c r="R1550">
        <v>761</v>
      </c>
      <c r="S1550">
        <v>63</v>
      </c>
      <c r="U1550" s="1" t="str">
        <f t="shared" si="72"/>
        <v>No</v>
      </c>
      <c r="V1550">
        <v>1</v>
      </c>
      <c r="W1550" t="s">
        <v>492</v>
      </c>
      <c r="X1550" t="s">
        <v>488</v>
      </c>
      <c r="Y1550" t="str">
        <f t="shared" si="73"/>
        <v>Scheduled</v>
      </c>
      <c r="Z1550" t="s">
        <v>489</v>
      </c>
      <c r="AC1550" t="s">
        <v>493</v>
      </c>
      <c r="AD1550">
        <v>597.79999999999995</v>
      </c>
      <c r="AE1550">
        <v>30</v>
      </c>
      <c r="AF1550" t="str">
        <f t="shared" si="74"/>
        <v>Jun</v>
      </c>
    </row>
    <row r="1551" spans="1:32" x14ac:dyDescent="0.25">
      <c r="A1551" s="1">
        <v>45446</v>
      </c>
      <c r="B1551">
        <v>2935</v>
      </c>
      <c r="C1551">
        <v>5</v>
      </c>
      <c r="D1551">
        <v>2</v>
      </c>
      <c r="E1551">
        <v>1</v>
      </c>
      <c r="F1551">
        <v>4</v>
      </c>
      <c r="G1551">
        <v>3</v>
      </c>
      <c r="H1551">
        <f>VLOOKUP(B1551, patient!A:E, 5, FALSE)</f>
        <v>25</v>
      </c>
      <c r="I1551" t="str">
        <f>VLOOKUP(H1551, city!A:B, 2, FALSE)</f>
        <v>London</v>
      </c>
      <c r="J1551" t="str">
        <f>VLOOKUP(E1551, diagnosis!A:B, 2, FALSE)</f>
        <v>Appendicitis</v>
      </c>
      <c r="K1551" t="str">
        <f>VLOOKUP(D1551, department!A:B, 2, FALSE)</f>
        <v>General Surgery</v>
      </c>
      <c r="L1551" t="str">
        <f>VLOOKUP(C1551, provider!A:B, 2, FALSE)</f>
        <v>Dr. Sade Kikiola</v>
      </c>
      <c r="M1551" t="str">
        <f>VLOOKUP(G1551, insurance!A:B, 2, FALSE)</f>
        <v>Allianz</v>
      </c>
      <c r="N1551">
        <f>VLOOKUP(B1551, patient!A:D, 4, FALSE)</f>
        <v>48</v>
      </c>
      <c r="O1551" t="str">
        <f>VLOOKUP(B1551, patient!A:C, 3, FALSE)</f>
        <v>Male</v>
      </c>
      <c r="P1551" t="str">
        <f>VLOOKUP(B1551, patient!A:F, 6, FALSE)</f>
        <v>Asian</v>
      </c>
      <c r="Q1551" t="s">
        <v>492</v>
      </c>
      <c r="R1551">
        <v>249</v>
      </c>
      <c r="S1551">
        <v>49</v>
      </c>
      <c r="U1551" s="1" t="str">
        <f t="shared" si="72"/>
        <v>No</v>
      </c>
      <c r="V1551">
        <v>2</v>
      </c>
      <c r="W1551" t="s">
        <v>494</v>
      </c>
      <c r="X1551" t="s">
        <v>488</v>
      </c>
      <c r="Y1551" t="str">
        <f t="shared" si="73"/>
        <v>Scheduled</v>
      </c>
      <c r="Z1551" t="s">
        <v>497</v>
      </c>
      <c r="AC1551" t="s">
        <v>498</v>
      </c>
      <c r="AD1551">
        <v>215.6</v>
      </c>
      <c r="AE1551">
        <v>10</v>
      </c>
      <c r="AF1551" t="str">
        <f t="shared" si="74"/>
        <v>Jun</v>
      </c>
    </row>
    <row r="1552" spans="1:32" x14ac:dyDescent="0.25">
      <c r="A1552" s="1">
        <v>45447</v>
      </c>
      <c r="B1552">
        <v>872</v>
      </c>
      <c r="C1552">
        <v>5</v>
      </c>
      <c r="D1552">
        <v>2</v>
      </c>
      <c r="E1552">
        <v>2</v>
      </c>
      <c r="F1552">
        <v>4</v>
      </c>
      <c r="G1552">
        <v>2</v>
      </c>
      <c r="H1552">
        <f>VLOOKUP(B1552, patient!A:E, 5, FALSE)</f>
        <v>18</v>
      </c>
      <c r="I1552" t="str">
        <f>VLOOKUP(H1552, city!A:B, 2, FALSE)</f>
        <v>Leeds</v>
      </c>
      <c r="J1552" t="str">
        <f>VLOOKUP(E1552, diagnosis!A:B, 2, FALSE)</f>
        <v>Asthma</v>
      </c>
      <c r="K1552" t="str">
        <f>VLOOKUP(D1552, department!A:B, 2, FALSE)</f>
        <v>General Surgery</v>
      </c>
      <c r="L1552" t="str">
        <f>VLOOKUP(C1552, provider!A:B, 2, FALSE)</f>
        <v>Dr. Sade Kikiola</v>
      </c>
      <c r="M1552" t="str">
        <f>VLOOKUP(G1552, insurance!A:B, 2, FALSE)</f>
        <v>AXA</v>
      </c>
      <c r="N1552">
        <f>VLOOKUP(B1552, patient!A:D, 4, FALSE)</f>
        <v>75</v>
      </c>
      <c r="O1552" t="str">
        <f>VLOOKUP(B1552, patient!A:C, 3, FALSE)</f>
        <v>Female</v>
      </c>
      <c r="P1552" t="str">
        <f>VLOOKUP(B1552, patient!A:F, 6, FALSE)</f>
        <v>Asian</v>
      </c>
      <c r="Q1552" t="s">
        <v>486</v>
      </c>
      <c r="R1552">
        <v>322</v>
      </c>
      <c r="S1552">
        <v>93</v>
      </c>
      <c r="T1552" s="1">
        <v>45458</v>
      </c>
      <c r="U1552" s="1" t="str">
        <f t="shared" si="72"/>
        <v>Yes</v>
      </c>
      <c r="V1552">
        <v>1</v>
      </c>
      <c r="W1552" t="s">
        <v>487</v>
      </c>
      <c r="X1552" t="s">
        <v>495</v>
      </c>
      <c r="Y1552" t="str">
        <f t="shared" si="73"/>
        <v>Emergency</v>
      </c>
      <c r="Z1552" t="s">
        <v>497</v>
      </c>
      <c r="AC1552" t="s">
        <v>490</v>
      </c>
      <c r="AD1552">
        <v>290.5</v>
      </c>
      <c r="AE1552">
        <v>0</v>
      </c>
      <c r="AF1552" t="str">
        <f t="shared" si="74"/>
        <v>Jun</v>
      </c>
    </row>
    <row r="1553" spans="1:32" x14ac:dyDescent="0.25">
      <c r="A1553" s="1">
        <v>45447</v>
      </c>
      <c r="B1553">
        <v>139</v>
      </c>
      <c r="C1553">
        <v>4</v>
      </c>
      <c r="D1553">
        <v>3</v>
      </c>
      <c r="E1553">
        <v>4</v>
      </c>
      <c r="F1553">
        <v>4</v>
      </c>
      <c r="G1553">
        <v>3</v>
      </c>
      <c r="H1553">
        <f>VLOOKUP(B1553, patient!A:E, 5, FALSE)</f>
        <v>9</v>
      </c>
      <c r="I1553" t="str">
        <f>VLOOKUP(H1553, city!A:B, 2, FALSE)</f>
        <v>Edinburgh</v>
      </c>
      <c r="J1553" t="str">
        <f>VLOOKUP(E1553, diagnosis!A:B, 2, FALSE)</f>
        <v>Hypertension</v>
      </c>
      <c r="K1553" t="str">
        <f>VLOOKUP(D1553, department!A:B, 2, FALSE)</f>
        <v>Neurology</v>
      </c>
      <c r="L1553" t="str">
        <f>VLOOKUP(C1553, provider!A:B, 2, FALSE)</f>
        <v>Dr. Ravi Patel</v>
      </c>
      <c r="M1553" t="str">
        <f>VLOOKUP(G1553, insurance!A:B, 2, FALSE)</f>
        <v>Allianz</v>
      </c>
      <c r="N1553">
        <f>VLOOKUP(B1553, patient!A:D, 4, FALSE)</f>
        <v>26</v>
      </c>
      <c r="O1553" t="str">
        <f>VLOOKUP(B1553, patient!A:C, 3, FALSE)</f>
        <v>Female</v>
      </c>
      <c r="P1553" t="str">
        <f>VLOOKUP(B1553, patient!A:F, 6, FALSE)</f>
        <v>Hispanic</v>
      </c>
      <c r="Q1553" t="s">
        <v>486</v>
      </c>
      <c r="R1553">
        <v>397</v>
      </c>
      <c r="S1553">
        <v>191</v>
      </c>
      <c r="T1553" s="1">
        <v>45468</v>
      </c>
      <c r="U1553" s="1" t="str">
        <f t="shared" si="72"/>
        <v>Yes</v>
      </c>
      <c r="V1553">
        <v>2</v>
      </c>
      <c r="W1553" t="s">
        <v>487</v>
      </c>
      <c r="X1553" t="s">
        <v>495</v>
      </c>
      <c r="Y1553" t="str">
        <f t="shared" si="73"/>
        <v>Emergency</v>
      </c>
      <c r="Z1553" t="s">
        <v>497</v>
      </c>
      <c r="AC1553" t="s">
        <v>490</v>
      </c>
      <c r="AD1553">
        <v>411.6</v>
      </c>
      <c r="AE1553">
        <v>0</v>
      </c>
      <c r="AF1553" t="str">
        <f t="shared" si="74"/>
        <v>Jun</v>
      </c>
    </row>
    <row r="1554" spans="1:32" x14ac:dyDescent="0.25">
      <c r="A1554" s="1">
        <v>45447</v>
      </c>
      <c r="B1554">
        <v>2982</v>
      </c>
      <c r="C1554">
        <v>5</v>
      </c>
      <c r="D1554">
        <v>4</v>
      </c>
      <c r="E1554">
        <v>1</v>
      </c>
      <c r="F1554">
        <v>3</v>
      </c>
      <c r="G1554">
        <v>1</v>
      </c>
      <c r="H1554">
        <f>VLOOKUP(B1554, patient!A:E, 5, FALSE)</f>
        <v>36</v>
      </c>
      <c r="I1554" t="str">
        <f>VLOOKUP(H1554, city!A:B, 2, FALSE)</f>
        <v>Newcastle</v>
      </c>
      <c r="J1554" t="str">
        <f>VLOOKUP(E1554, diagnosis!A:B, 2, FALSE)</f>
        <v>Appendicitis</v>
      </c>
      <c r="K1554" t="str">
        <f>VLOOKUP(D1554, department!A:B, 2, FALSE)</f>
        <v>Orthopedics</v>
      </c>
      <c r="L1554" t="str">
        <f>VLOOKUP(C1554, provider!A:B, 2, FALSE)</f>
        <v>Dr. Sade Kikiola</v>
      </c>
      <c r="M1554" t="str">
        <f>VLOOKUP(G1554, insurance!A:B, 2, FALSE)</f>
        <v>Aviva</v>
      </c>
      <c r="N1554">
        <f>VLOOKUP(B1554, patient!A:D, 4, FALSE)</f>
        <v>71</v>
      </c>
      <c r="O1554" t="str">
        <f>VLOOKUP(B1554, patient!A:C, 3, FALSE)</f>
        <v>Female</v>
      </c>
      <c r="P1554" t="str">
        <f>VLOOKUP(B1554, patient!A:F, 6, FALSE)</f>
        <v>Hispanic</v>
      </c>
      <c r="Q1554" t="s">
        <v>486</v>
      </c>
      <c r="R1554">
        <v>99</v>
      </c>
      <c r="S1554">
        <v>136</v>
      </c>
      <c r="T1554" s="1">
        <v>45468</v>
      </c>
      <c r="U1554" s="1" t="str">
        <f t="shared" si="72"/>
        <v>Yes</v>
      </c>
      <c r="V1554">
        <v>1</v>
      </c>
      <c r="W1554" t="s">
        <v>494</v>
      </c>
      <c r="X1554" t="s">
        <v>495</v>
      </c>
      <c r="Y1554" t="str">
        <f t="shared" si="73"/>
        <v>Emergency</v>
      </c>
      <c r="Z1554" t="s">
        <v>497</v>
      </c>
      <c r="AC1554" t="s">
        <v>490</v>
      </c>
      <c r="AD1554">
        <v>164.5</v>
      </c>
      <c r="AE1554">
        <v>0</v>
      </c>
      <c r="AF1554" t="str">
        <f t="shared" si="74"/>
        <v>Jun</v>
      </c>
    </row>
    <row r="1555" spans="1:32" x14ac:dyDescent="0.25">
      <c r="A1555" s="1">
        <v>45447</v>
      </c>
      <c r="B1555">
        <v>477</v>
      </c>
      <c r="C1555">
        <v>5</v>
      </c>
      <c r="D1555">
        <v>1</v>
      </c>
      <c r="E1555">
        <v>1</v>
      </c>
      <c r="F1555">
        <v>2</v>
      </c>
      <c r="G1555">
        <v>3</v>
      </c>
      <c r="H1555">
        <f>VLOOKUP(B1555, patient!A:E, 5, FALSE)</f>
        <v>14</v>
      </c>
      <c r="I1555" t="str">
        <f>VLOOKUP(H1555, city!A:B, 2, FALSE)</f>
        <v>Glasgow</v>
      </c>
      <c r="J1555" t="str">
        <f>VLOOKUP(E1555, diagnosis!A:B, 2, FALSE)</f>
        <v>Appendicitis</v>
      </c>
      <c r="K1555" t="str">
        <f>VLOOKUP(D1555, department!A:B, 2, FALSE)</f>
        <v>Cardiology</v>
      </c>
      <c r="L1555" t="str">
        <f>VLOOKUP(C1555, provider!A:B, 2, FALSE)</f>
        <v>Dr. Sade Kikiola</v>
      </c>
      <c r="M1555" t="str">
        <f>VLOOKUP(G1555, insurance!A:B, 2, FALSE)</f>
        <v>Allianz</v>
      </c>
      <c r="N1555">
        <f>VLOOKUP(B1555, patient!A:D, 4, FALSE)</f>
        <v>68</v>
      </c>
      <c r="O1555" t="str">
        <f>VLOOKUP(B1555, patient!A:C, 3, FALSE)</f>
        <v>Female</v>
      </c>
      <c r="P1555" t="str">
        <f>VLOOKUP(B1555, patient!A:F, 6, FALSE)</f>
        <v>Other</v>
      </c>
      <c r="Q1555" t="s">
        <v>492</v>
      </c>
      <c r="R1555">
        <v>955</v>
      </c>
      <c r="S1555">
        <v>174</v>
      </c>
      <c r="U1555" s="1" t="str">
        <f t="shared" si="72"/>
        <v>No</v>
      </c>
      <c r="V1555">
        <v>2</v>
      </c>
      <c r="W1555" t="s">
        <v>494</v>
      </c>
      <c r="X1555" t="s">
        <v>495</v>
      </c>
      <c r="Y1555" t="str">
        <f t="shared" si="73"/>
        <v>Emergency</v>
      </c>
      <c r="Z1555" t="s">
        <v>497</v>
      </c>
      <c r="AC1555" t="s">
        <v>496</v>
      </c>
      <c r="AD1555">
        <v>825.3</v>
      </c>
      <c r="AE1555">
        <v>50</v>
      </c>
      <c r="AF1555" t="str">
        <f t="shared" si="74"/>
        <v>Jun</v>
      </c>
    </row>
    <row r="1556" spans="1:32" x14ac:dyDescent="0.25">
      <c r="A1556" s="1">
        <v>45447</v>
      </c>
      <c r="B1556">
        <v>3998</v>
      </c>
      <c r="C1556">
        <v>4</v>
      </c>
      <c r="D1556">
        <v>1</v>
      </c>
      <c r="E1556">
        <v>4</v>
      </c>
      <c r="F1556">
        <v>3</v>
      </c>
      <c r="G1556">
        <v>2</v>
      </c>
      <c r="H1556">
        <f>VLOOKUP(B1556, patient!A:E, 5, FALSE)</f>
        <v>18</v>
      </c>
      <c r="I1556" t="str">
        <f>VLOOKUP(H1556, city!A:B, 2, FALSE)</f>
        <v>Leeds</v>
      </c>
      <c r="J1556" t="str">
        <f>VLOOKUP(E1556, diagnosis!A:B, 2, FALSE)</f>
        <v>Hypertension</v>
      </c>
      <c r="K1556" t="str">
        <f>VLOOKUP(D1556, department!A:B, 2, FALSE)</f>
        <v>Cardiology</v>
      </c>
      <c r="L1556" t="str">
        <f>VLOOKUP(C1556, provider!A:B, 2, FALSE)</f>
        <v>Dr. Ravi Patel</v>
      </c>
      <c r="M1556" t="str">
        <f>VLOOKUP(G1556, insurance!A:B, 2, FALSE)</f>
        <v>AXA</v>
      </c>
      <c r="N1556">
        <f>VLOOKUP(B1556, patient!A:D, 4, FALSE)</f>
        <v>46</v>
      </c>
      <c r="O1556" t="str">
        <f>VLOOKUP(B1556, patient!A:C, 3, FALSE)</f>
        <v>Male</v>
      </c>
      <c r="P1556" t="str">
        <f>VLOOKUP(B1556, patient!A:F, 6, FALSE)</f>
        <v>Other</v>
      </c>
      <c r="Q1556" t="s">
        <v>486</v>
      </c>
      <c r="R1556">
        <v>724</v>
      </c>
      <c r="S1556">
        <v>103</v>
      </c>
      <c r="T1556" s="1">
        <v>45465</v>
      </c>
      <c r="U1556" s="1" t="str">
        <f t="shared" si="72"/>
        <v>Yes</v>
      </c>
      <c r="V1556">
        <v>1</v>
      </c>
      <c r="W1556" t="s">
        <v>492</v>
      </c>
      <c r="X1556" t="s">
        <v>488</v>
      </c>
      <c r="Y1556" t="str">
        <f t="shared" si="73"/>
        <v>Scheduled</v>
      </c>
      <c r="Z1556" t="s">
        <v>489</v>
      </c>
      <c r="AC1556" t="s">
        <v>490</v>
      </c>
      <c r="AD1556">
        <v>578.9</v>
      </c>
      <c r="AE1556">
        <v>0</v>
      </c>
      <c r="AF1556" t="str">
        <f t="shared" si="74"/>
        <v>Jun</v>
      </c>
    </row>
    <row r="1557" spans="1:32" x14ac:dyDescent="0.25">
      <c r="A1557" s="1">
        <v>45447</v>
      </c>
      <c r="B1557">
        <v>2193</v>
      </c>
      <c r="C1557">
        <v>5</v>
      </c>
      <c r="D1557">
        <v>4</v>
      </c>
      <c r="E1557">
        <v>1</v>
      </c>
      <c r="F1557">
        <v>3</v>
      </c>
      <c r="G1557">
        <v>1</v>
      </c>
      <c r="H1557">
        <f>VLOOKUP(B1557, patient!A:E, 5, FALSE)</f>
        <v>37</v>
      </c>
      <c r="I1557" t="str">
        <f>VLOOKUP(H1557, city!A:B, 2, FALSE)</f>
        <v>Sheffield</v>
      </c>
      <c r="J1557" t="str">
        <f>VLOOKUP(E1557, diagnosis!A:B, 2, FALSE)</f>
        <v>Appendicitis</v>
      </c>
      <c r="K1557" t="str">
        <f>VLOOKUP(D1557, department!A:B, 2, FALSE)</f>
        <v>Orthopedics</v>
      </c>
      <c r="L1557" t="str">
        <f>VLOOKUP(C1557, provider!A:B, 2, FALSE)</f>
        <v>Dr. Sade Kikiola</v>
      </c>
      <c r="M1557" t="str">
        <f>VLOOKUP(G1557, insurance!A:B, 2, FALSE)</f>
        <v>Aviva</v>
      </c>
      <c r="N1557">
        <f>VLOOKUP(B1557, patient!A:D, 4, FALSE)</f>
        <v>31</v>
      </c>
      <c r="O1557" t="str">
        <f>VLOOKUP(B1557, patient!A:C, 3, FALSE)</f>
        <v>Female</v>
      </c>
      <c r="P1557" t="str">
        <f>VLOOKUP(B1557, patient!A:F, 6, FALSE)</f>
        <v>Other</v>
      </c>
      <c r="Q1557" t="s">
        <v>486</v>
      </c>
      <c r="R1557">
        <v>941</v>
      </c>
      <c r="S1557">
        <v>92</v>
      </c>
      <c r="U1557" s="1" t="str">
        <f t="shared" si="72"/>
        <v>No</v>
      </c>
      <c r="V1557">
        <v>2</v>
      </c>
      <c r="W1557" t="s">
        <v>487</v>
      </c>
      <c r="X1557" t="s">
        <v>495</v>
      </c>
      <c r="Y1557" t="str">
        <f t="shared" si="73"/>
        <v>Emergency</v>
      </c>
      <c r="Z1557" t="s">
        <v>489</v>
      </c>
      <c r="AC1557" t="s">
        <v>493</v>
      </c>
      <c r="AD1557">
        <v>744.1</v>
      </c>
      <c r="AE1557">
        <v>30</v>
      </c>
      <c r="AF1557" t="str">
        <f t="shared" si="74"/>
        <v>Jun</v>
      </c>
    </row>
    <row r="1558" spans="1:32" x14ac:dyDescent="0.25">
      <c r="A1558" s="1">
        <v>45447</v>
      </c>
      <c r="B1558">
        <v>1998</v>
      </c>
      <c r="C1558">
        <v>5</v>
      </c>
      <c r="D1558">
        <v>1</v>
      </c>
      <c r="E1558">
        <v>4</v>
      </c>
      <c r="F1558">
        <v>5</v>
      </c>
      <c r="G1558">
        <v>1</v>
      </c>
      <c r="H1558">
        <f>VLOOKUP(B1558, patient!A:E, 5, FALSE)</f>
        <v>8</v>
      </c>
      <c r="I1558" t="str">
        <f>VLOOKUP(H1558, city!A:B, 2, FALSE)</f>
        <v>Bristol</v>
      </c>
      <c r="J1558" t="str">
        <f>VLOOKUP(E1558, diagnosis!A:B, 2, FALSE)</f>
        <v>Hypertension</v>
      </c>
      <c r="K1558" t="str">
        <f>VLOOKUP(D1558, department!A:B, 2, FALSE)</f>
        <v>Cardiology</v>
      </c>
      <c r="L1558" t="str">
        <f>VLOOKUP(C1558, provider!A:B, 2, FALSE)</f>
        <v>Dr. Sade Kikiola</v>
      </c>
      <c r="M1558" t="str">
        <f>VLOOKUP(G1558, insurance!A:B, 2, FALSE)</f>
        <v>Aviva</v>
      </c>
      <c r="N1558">
        <f>VLOOKUP(B1558, patient!A:D, 4, FALSE)</f>
        <v>57</v>
      </c>
      <c r="O1558" t="str">
        <f>VLOOKUP(B1558, patient!A:C, 3, FALSE)</f>
        <v>Male</v>
      </c>
      <c r="P1558" t="str">
        <f>VLOOKUP(B1558, patient!A:F, 6, FALSE)</f>
        <v>Black</v>
      </c>
      <c r="Q1558" t="s">
        <v>486</v>
      </c>
      <c r="R1558">
        <v>811</v>
      </c>
      <c r="S1558">
        <v>53</v>
      </c>
      <c r="T1558" s="1">
        <v>45462</v>
      </c>
      <c r="U1558" s="1" t="str">
        <f t="shared" si="72"/>
        <v>Yes</v>
      </c>
      <c r="V1558">
        <v>1</v>
      </c>
      <c r="W1558" t="s">
        <v>494</v>
      </c>
      <c r="X1558" t="s">
        <v>488</v>
      </c>
      <c r="Y1558" t="str">
        <f t="shared" si="73"/>
        <v>Scheduled</v>
      </c>
      <c r="Z1558" t="s">
        <v>489</v>
      </c>
      <c r="AC1558" t="s">
        <v>490</v>
      </c>
      <c r="AD1558">
        <v>604.79999999999995</v>
      </c>
      <c r="AE1558">
        <v>0</v>
      </c>
      <c r="AF1558" t="str">
        <f t="shared" si="74"/>
        <v>Jun</v>
      </c>
    </row>
    <row r="1559" spans="1:32" x14ac:dyDescent="0.25">
      <c r="A1559" s="1">
        <v>45447</v>
      </c>
      <c r="B1559">
        <v>208</v>
      </c>
      <c r="C1559">
        <v>4</v>
      </c>
      <c r="D1559">
        <v>4</v>
      </c>
      <c r="E1559">
        <v>5</v>
      </c>
      <c r="F1559">
        <v>3</v>
      </c>
      <c r="G1559">
        <v>1</v>
      </c>
      <c r="H1559">
        <f>VLOOKUP(B1559, patient!A:E, 5, FALSE)</f>
        <v>2</v>
      </c>
      <c r="I1559" t="str">
        <f>VLOOKUP(H1559, city!A:B, 2, FALSE)</f>
        <v>Birmingham</v>
      </c>
      <c r="J1559" t="str">
        <f>VLOOKUP(E1559, diagnosis!A:B, 2, FALSE)</f>
        <v>Migraine</v>
      </c>
      <c r="K1559" t="str">
        <f>VLOOKUP(D1559, department!A:B, 2, FALSE)</f>
        <v>Orthopedics</v>
      </c>
      <c r="L1559" t="str">
        <f>VLOOKUP(C1559, provider!A:B, 2, FALSE)</f>
        <v>Dr. Ravi Patel</v>
      </c>
      <c r="M1559" t="str">
        <f>VLOOKUP(G1559, insurance!A:B, 2, FALSE)</f>
        <v>Aviva</v>
      </c>
      <c r="N1559">
        <f>VLOOKUP(B1559, patient!A:D, 4, FALSE)</f>
        <v>58</v>
      </c>
      <c r="O1559" t="str">
        <f>VLOOKUP(B1559, patient!A:C, 3, FALSE)</f>
        <v>Female</v>
      </c>
      <c r="P1559" t="str">
        <f>VLOOKUP(B1559, patient!A:F, 6, FALSE)</f>
        <v>White</v>
      </c>
      <c r="Q1559" t="s">
        <v>492</v>
      </c>
      <c r="R1559">
        <v>229</v>
      </c>
      <c r="S1559">
        <v>146</v>
      </c>
      <c r="U1559" s="1" t="str">
        <f t="shared" si="72"/>
        <v>No</v>
      </c>
      <c r="V1559">
        <v>2</v>
      </c>
      <c r="W1559" t="s">
        <v>487</v>
      </c>
      <c r="X1559" t="s">
        <v>495</v>
      </c>
      <c r="Y1559" t="str">
        <f t="shared" si="73"/>
        <v>Emergency</v>
      </c>
      <c r="Z1559" t="s">
        <v>497</v>
      </c>
      <c r="AC1559" t="s">
        <v>498</v>
      </c>
      <c r="AD1559">
        <v>269.5</v>
      </c>
      <c r="AE1559">
        <v>10</v>
      </c>
      <c r="AF1559" t="str">
        <f t="shared" si="74"/>
        <v>Jun</v>
      </c>
    </row>
    <row r="1560" spans="1:32" x14ac:dyDescent="0.25">
      <c r="A1560" s="1">
        <v>45447</v>
      </c>
      <c r="B1560">
        <v>4517</v>
      </c>
      <c r="C1560">
        <v>5</v>
      </c>
      <c r="D1560">
        <v>3</v>
      </c>
      <c r="E1560">
        <v>3</v>
      </c>
      <c r="F1560">
        <v>4</v>
      </c>
      <c r="G1560">
        <v>1</v>
      </c>
      <c r="H1560">
        <f>VLOOKUP(B1560, patient!A:E, 5, FALSE)</f>
        <v>24</v>
      </c>
      <c r="I1560" t="str">
        <f>VLOOKUP(H1560, city!A:B, 2, FALSE)</f>
        <v>Liverpool</v>
      </c>
      <c r="J1560" t="str">
        <f>VLOOKUP(E1560, diagnosis!A:B, 2, FALSE)</f>
        <v>Fracture</v>
      </c>
      <c r="K1560" t="str">
        <f>VLOOKUP(D1560, department!A:B, 2, FALSE)</f>
        <v>Neurology</v>
      </c>
      <c r="L1560" t="str">
        <f>VLOOKUP(C1560, provider!A:B, 2, FALSE)</f>
        <v>Dr. Sade Kikiola</v>
      </c>
      <c r="M1560" t="str">
        <f>VLOOKUP(G1560, insurance!A:B, 2, FALSE)</f>
        <v>Aviva</v>
      </c>
      <c r="N1560">
        <f>VLOOKUP(B1560, patient!A:D, 4, FALSE)</f>
        <v>39</v>
      </c>
      <c r="O1560" t="str">
        <f>VLOOKUP(B1560, patient!A:C, 3, FALSE)</f>
        <v>Female</v>
      </c>
      <c r="P1560" t="str">
        <f>VLOOKUP(B1560, patient!A:F, 6, FALSE)</f>
        <v>White</v>
      </c>
      <c r="Q1560" t="s">
        <v>486</v>
      </c>
      <c r="R1560">
        <v>197</v>
      </c>
      <c r="S1560">
        <v>104</v>
      </c>
      <c r="T1560" s="1">
        <v>45466</v>
      </c>
      <c r="U1560" s="1" t="str">
        <f t="shared" si="72"/>
        <v>Yes</v>
      </c>
      <c r="V1560">
        <v>1</v>
      </c>
      <c r="W1560" t="s">
        <v>492</v>
      </c>
      <c r="X1560" t="s">
        <v>488</v>
      </c>
      <c r="Y1560" t="str">
        <f t="shared" si="73"/>
        <v>Scheduled</v>
      </c>
      <c r="Z1560" t="s">
        <v>497</v>
      </c>
      <c r="AC1560" t="s">
        <v>490</v>
      </c>
      <c r="AD1560">
        <v>210.7</v>
      </c>
      <c r="AE1560">
        <v>0</v>
      </c>
      <c r="AF1560" t="str">
        <f t="shared" si="74"/>
        <v>Jun</v>
      </c>
    </row>
    <row r="1561" spans="1:32" x14ac:dyDescent="0.25">
      <c r="A1561" s="1">
        <v>45447</v>
      </c>
      <c r="B1561">
        <v>3965</v>
      </c>
      <c r="C1561">
        <v>5</v>
      </c>
      <c r="D1561">
        <v>3</v>
      </c>
      <c r="E1561">
        <v>5</v>
      </c>
      <c r="F1561">
        <v>3</v>
      </c>
      <c r="G1561">
        <v>2</v>
      </c>
      <c r="H1561">
        <f>VLOOKUP(B1561, patient!A:E, 5, FALSE)</f>
        <v>19</v>
      </c>
      <c r="I1561" t="str">
        <f>VLOOKUP(H1561, city!A:B, 2, FALSE)</f>
        <v>Leeds</v>
      </c>
      <c r="J1561" t="str">
        <f>VLOOKUP(E1561, diagnosis!A:B, 2, FALSE)</f>
        <v>Migraine</v>
      </c>
      <c r="K1561" t="str">
        <f>VLOOKUP(D1561, department!A:B, 2, FALSE)</f>
        <v>Neurology</v>
      </c>
      <c r="L1561" t="str">
        <f>VLOOKUP(C1561, provider!A:B, 2, FALSE)</f>
        <v>Dr. Sade Kikiola</v>
      </c>
      <c r="M1561" t="str">
        <f>VLOOKUP(G1561, insurance!A:B, 2, FALSE)</f>
        <v>AXA</v>
      </c>
      <c r="N1561">
        <f>VLOOKUP(B1561, patient!A:D, 4, FALSE)</f>
        <v>28</v>
      </c>
      <c r="O1561" t="str">
        <f>VLOOKUP(B1561, patient!A:C, 3, FALSE)</f>
        <v>Female</v>
      </c>
      <c r="P1561" t="str">
        <f>VLOOKUP(B1561, patient!A:F, 6, FALSE)</f>
        <v>Black</v>
      </c>
      <c r="Q1561" t="s">
        <v>486</v>
      </c>
      <c r="R1561">
        <v>776</v>
      </c>
      <c r="S1561">
        <v>171</v>
      </c>
      <c r="U1561" s="1" t="str">
        <f t="shared" si="72"/>
        <v>No</v>
      </c>
      <c r="V1561">
        <v>2</v>
      </c>
      <c r="W1561" t="s">
        <v>487</v>
      </c>
      <c r="X1561" t="s">
        <v>495</v>
      </c>
      <c r="Y1561" t="str">
        <f t="shared" si="73"/>
        <v>Emergency</v>
      </c>
      <c r="Z1561" t="s">
        <v>489</v>
      </c>
      <c r="AC1561" t="s">
        <v>498</v>
      </c>
      <c r="AD1561">
        <v>669.9</v>
      </c>
      <c r="AE1561">
        <v>10</v>
      </c>
      <c r="AF1561" t="str">
        <f t="shared" si="74"/>
        <v>Jun</v>
      </c>
    </row>
    <row r="1562" spans="1:32" x14ac:dyDescent="0.25">
      <c r="A1562" s="1">
        <v>45448</v>
      </c>
      <c r="B1562">
        <v>4519</v>
      </c>
      <c r="C1562">
        <v>4</v>
      </c>
      <c r="D1562">
        <v>2</v>
      </c>
      <c r="E1562">
        <v>4</v>
      </c>
      <c r="F1562">
        <v>4</v>
      </c>
      <c r="G1562">
        <v>3</v>
      </c>
      <c r="H1562">
        <f>VLOOKUP(B1562, patient!A:E, 5, FALSE)</f>
        <v>9</v>
      </c>
      <c r="I1562" t="str">
        <f>VLOOKUP(H1562, city!A:B, 2, FALSE)</f>
        <v>Edinburgh</v>
      </c>
      <c r="J1562" t="str">
        <f>VLOOKUP(E1562, diagnosis!A:B, 2, FALSE)</f>
        <v>Hypertension</v>
      </c>
      <c r="K1562" t="str">
        <f>VLOOKUP(D1562, department!A:B, 2, FALSE)</f>
        <v>General Surgery</v>
      </c>
      <c r="L1562" t="str">
        <f>VLOOKUP(C1562, provider!A:B, 2, FALSE)</f>
        <v>Dr. Ravi Patel</v>
      </c>
      <c r="M1562" t="str">
        <f>VLOOKUP(G1562, insurance!A:B, 2, FALSE)</f>
        <v>Allianz</v>
      </c>
      <c r="N1562">
        <f>VLOOKUP(B1562, patient!A:D, 4, FALSE)</f>
        <v>40</v>
      </c>
      <c r="O1562" t="str">
        <f>VLOOKUP(B1562, patient!A:C, 3, FALSE)</f>
        <v>Male</v>
      </c>
      <c r="P1562" t="str">
        <f>VLOOKUP(B1562, patient!A:F, 6, FALSE)</f>
        <v>Other</v>
      </c>
      <c r="Q1562" t="s">
        <v>486</v>
      </c>
      <c r="R1562">
        <v>157</v>
      </c>
      <c r="S1562">
        <v>75</v>
      </c>
      <c r="T1562" s="1">
        <v>45470</v>
      </c>
      <c r="U1562" s="1" t="str">
        <f t="shared" si="72"/>
        <v>Yes</v>
      </c>
      <c r="V1562">
        <v>1</v>
      </c>
      <c r="W1562" t="s">
        <v>492</v>
      </c>
      <c r="X1562" t="s">
        <v>488</v>
      </c>
      <c r="Y1562" t="str">
        <f t="shared" si="73"/>
        <v>Scheduled</v>
      </c>
      <c r="Z1562" t="s">
        <v>497</v>
      </c>
      <c r="AC1562" t="s">
        <v>490</v>
      </c>
      <c r="AD1562">
        <v>162.4</v>
      </c>
      <c r="AE1562">
        <v>0</v>
      </c>
      <c r="AF1562" t="str">
        <f t="shared" si="74"/>
        <v>Jun</v>
      </c>
    </row>
    <row r="1563" spans="1:32" x14ac:dyDescent="0.25">
      <c r="A1563" s="1">
        <v>45448</v>
      </c>
      <c r="B1563">
        <v>2759</v>
      </c>
      <c r="C1563">
        <v>5</v>
      </c>
      <c r="D1563">
        <v>1</v>
      </c>
      <c r="E1563">
        <v>2</v>
      </c>
      <c r="F1563">
        <v>3</v>
      </c>
      <c r="G1563">
        <v>2</v>
      </c>
      <c r="H1563">
        <f>VLOOKUP(B1563, patient!A:E, 5, FALSE)</f>
        <v>28</v>
      </c>
      <c r="I1563" t="str">
        <f>VLOOKUP(H1563, city!A:B, 2, FALSE)</f>
        <v>London</v>
      </c>
      <c r="J1563" t="str">
        <f>VLOOKUP(E1563, diagnosis!A:B, 2, FALSE)</f>
        <v>Asthma</v>
      </c>
      <c r="K1563" t="str">
        <f>VLOOKUP(D1563, department!A:B, 2, FALSE)</f>
        <v>Cardiology</v>
      </c>
      <c r="L1563" t="str">
        <f>VLOOKUP(C1563, provider!A:B, 2, FALSE)</f>
        <v>Dr. Sade Kikiola</v>
      </c>
      <c r="M1563" t="str">
        <f>VLOOKUP(G1563, insurance!A:B, 2, FALSE)</f>
        <v>AXA</v>
      </c>
      <c r="N1563">
        <f>VLOOKUP(B1563, patient!A:D, 4, FALSE)</f>
        <v>18</v>
      </c>
      <c r="O1563" t="str">
        <f>VLOOKUP(B1563, patient!A:C, 3, FALSE)</f>
        <v>Female</v>
      </c>
      <c r="P1563" t="str">
        <f>VLOOKUP(B1563, patient!A:F, 6, FALSE)</f>
        <v>White</v>
      </c>
      <c r="Q1563" t="s">
        <v>486</v>
      </c>
      <c r="R1563">
        <v>854</v>
      </c>
      <c r="S1563">
        <v>26</v>
      </c>
      <c r="U1563" s="1" t="str">
        <f t="shared" si="72"/>
        <v>No</v>
      </c>
      <c r="V1563">
        <v>2</v>
      </c>
      <c r="W1563" t="s">
        <v>487</v>
      </c>
      <c r="X1563" t="s">
        <v>495</v>
      </c>
      <c r="Y1563" t="str">
        <f t="shared" si="73"/>
        <v>Emergency</v>
      </c>
      <c r="Z1563" t="s">
        <v>489</v>
      </c>
      <c r="AC1563" t="s">
        <v>493</v>
      </c>
      <c r="AD1563">
        <v>637</v>
      </c>
      <c r="AE1563">
        <v>30</v>
      </c>
      <c r="AF1563" t="str">
        <f t="shared" si="74"/>
        <v>Jun</v>
      </c>
    </row>
    <row r="1564" spans="1:32" x14ac:dyDescent="0.25">
      <c r="A1564" s="1">
        <v>45448</v>
      </c>
      <c r="B1564">
        <v>1191</v>
      </c>
      <c r="C1564">
        <v>5</v>
      </c>
      <c r="D1564">
        <v>4</v>
      </c>
      <c r="E1564">
        <v>2</v>
      </c>
      <c r="F1564">
        <v>3</v>
      </c>
      <c r="G1564">
        <v>1</v>
      </c>
      <c r="H1564">
        <f>VLOOKUP(B1564, patient!A:E, 5, FALSE)</f>
        <v>27</v>
      </c>
      <c r="I1564" t="str">
        <f>VLOOKUP(H1564, city!A:B, 2, FALSE)</f>
        <v>London</v>
      </c>
      <c r="J1564" t="str">
        <f>VLOOKUP(E1564, diagnosis!A:B, 2, FALSE)</f>
        <v>Asthma</v>
      </c>
      <c r="K1564" t="str">
        <f>VLOOKUP(D1564, department!A:B, 2, FALSE)</f>
        <v>Orthopedics</v>
      </c>
      <c r="L1564" t="str">
        <f>VLOOKUP(C1564, provider!A:B, 2, FALSE)</f>
        <v>Dr. Sade Kikiola</v>
      </c>
      <c r="M1564" t="str">
        <f>VLOOKUP(G1564, insurance!A:B, 2, FALSE)</f>
        <v>Aviva</v>
      </c>
      <c r="N1564">
        <f>VLOOKUP(B1564, patient!A:D, 4, FALSE)</f>
        <v>63</v>
      </c>
      <c r="O1564" t="str">
        <f>VLOOKUP(B1564, patient!A:C, 3, FALSE)</f>
        <v>Female</v>
      </c>
      <c r="P1564" t="str">
        <f>VLOOKUP(B1564, patient!A:F, 6, FALSE)</f>
        <v>Other</v>
      </c>
      <c r="Q1564" t="s">
        <v>486</v>
      </c>
      <c r="R1564">
        <v>949</v>
      </c>
      <c r="S1564">
        <v>70</v>
      </c>
      <c r="T1564" s="1">
        <v>45475</v>
      </c>
      <c r="U1564" s="1" t="str">
        <f t="shared" si="72"/>
        <v>Yes</v>
      </c>
      <c r="V1564">
        <v>1</v>
      </c>
      <c r="W1564" t="s">
        <v>492</v>
      </c>
      <c r="X1564" t="s">
        <v>488</v>
      </c>
      <c r="Y1564" t="str">
        <f t="shared" si="73"/>
        <v>Scheduled</v>
      </c>
      <c r="Z1564" t="s">
        <v>489</v>
      </c>
      <c r="AC1564" t="s">
        <v>490</v>
      </c>
      <c r="AD1564">
        <v>713.3</v>
      </c>
      <c r="AE1564">
        <v>0</v>
      </c>
      <c r="AF1564" t="str">
        <f t="shared" si="74"/>
        <v>Jun</v>
      </c>
    </row>
    <row r="1565" spans="1:32" x14ac:dyDescent="0.25">
      <c r="A1565" s="1">
        <v>45448</v>
      </c>
      <c r="B1565">
        <v>3886</v>
      </c>
      <c r="C1565">
        <v>4</v>
      </c>
      <c r="D1565">
        <v>3</v>
      </c>
      <c r="E1565">
        <v>3</v>
      </c>
      <c r="F1565">
        <v>2</v>
      </c>
      <c r="G1565">
        <v>2</v>
      </c>
      <c r="H1565">
        <f>VLOOKUP(B1565, patient!A:E, 5, FALSE)</f>
        <v>23</v>
      </c>
      <c r="I1565" t="str">
        <f>VLOOKUP(H1565, city!A:B, 2, FALSE)</f>
        <v>Liverpool</v>
      </c>
      <c r="J1565" t="str">
        <f>VLOOKUP(E1565, diagnosis!A:B, 2, FALSE)</f>
        <v>Fracture</v>
      </c>
      <c r="K1565" t="str">
        <f>VLOOKUP(D1565, department!A:B, 2, FALSE)</f>
        <v>Neurology</v>
      </c>
      <c r="L1565" t="str">
        <f>VLOOKUP(C1565, provider!A:B, 2, FALSE)</f>
        <v>Dr. Ravi Patel</v>
      </c>
      <c r="M1565" t="str">
        <f>VLOOKUP(G1565, insurance!A:B, 2, FALSE)</f>
        <v>AXA</v>
      </c>
      <c r="N1565">
        <f>VLOOKUP(B1565, patient!A:D, 4, FALSE)</f>
        <v>54</v>
      </c>
      <c r="O1565" t="str">
        <f>VLOOKUP(B1565, patient!A:C, 3, FALSE)</f>
        <v>Female</v>
      </c>
      <c r="P1565" t="str">
        <f>VLOOKUP(B1565, patient!A:F, 6, FALSE)</f>
        <v>Hispanic</v>
      </c>
      <c r="Q1565" t="s">
        <v>492</v>
      </c>
      <c r="R1565">
        <v>72</v>
      </c>
      <c r="S1565">
        <v>155</v>
      </c>
      <c r="U1565" s="1" t="str">
        <f t="shared" si="72"/>
        <v>No</v>
      </c>
      <c r="V1565">
        <v>2</v>
      </c>
      <c r="W1565" t="s">
        <v>494</v>
      </c>
      <c r="X1565" t="s">
        <v>495</v>
      </c>
      <c r="Y1565" t="str">
        <f t="shared" si="73"/>
        <v>Emergency</v>
      </c>
      <c r="Z1565" t="s">
        <v>489</v>
      </c>
      <c r="AC1565" t="s">
        <v>496</v>
      </c>
      <c r="AD1565">
        <v>193.9</v>
      </c>
      <c r="AE1565">
        <v>50</v>
      </c>
      <c r="AF1565" t="str">
        <f t="shared" si="74"/>
        <v>Jun</v>
      </c>
    </row>
    <row r="1566" spans="1:32" x14ac:dyDescent="0.25">
      <c r="A1566" s="1">
        <v>45448</v>
      </c>
      <c r="B1566">
        <v>3982</v>
      </c>
      <c r="C1566">
        <v>5</v>
      </c>
      <c r="D1566">
        <v>2</v>
      </c>
      <c r="E1566">
        <v>4</v>
      </c>
      <c r="F1566">
        <v>4</v>
      </c>
      <c r="G1566">
        <v>1</v>
      </c>
      <c r="H1566">
        <f>VLOOKUP(B1566, patient!A:E, 5, FALSE)</f>
        <v>36</v>
      </c>
      <c r="I1566" t="str">
        <f>VLOOKUP(H1566, city!A:B, 2, FALSE)</f>
        <v>Newcastle</v>
      </c>
      <c r="J1566" t="str">
        <f>VLOOKUP(E1566, diagnosis!A:B, 2, FALSE)</f>
        <v>Hypertension</v>
      </c>
      <c r="K1566" t="str">
        <f>VLOOKUP(D1566, department!A:B, 2, FALSE)</f>
        <v>General Surgery</v>
      </c>
      <c r="L1566" t="str">
        <f>VLOOKUP(C1566, provider!A:B, 2, FALSE)</f>
        <v>Dr. Sade Kikiola</v>
      </c>
      <c r="M1566" t="str">
        <f>VLOOKUP(G1566, insurance!A:B, 2, FALSE)</f>
        <v>Aviva</v>
      </c>
      <c r="N1566">
        <f>VLOOKUP(B1566, patient!A:D, 4, FALSE)</f>
        <v>38</v>
      </c>
      <c r="O1566" t="str">
        <f>VLOOKUP(B1566, patient!A:C, 3, FALSE)</f>
        <v>Male</v>
      </c>
      <c r="P1566" t="str">
        <f>VLOOKUP(B1566, patient!A:F, 6, FALSE)</f>
        <v>Black</v>
      </c>
      <c r="Q1566" t="s">
        <v>491</v>
      </c>
      <c r="R1566">
        <v>627</v>
      </c>
      <c r="S1566">
        <v>77</v>
      </c>
      <c r="U1566" s="1" t="str">
        <f t="shared" si="72"/>
        <v>No</v>
      </c>
      <c r="V1566">
        <v>1</v>
      </c>
      <c r="W1566" t="s">
        <v>494</v>
      </c>
      <c r="X1566" t="s">
        <v>488</v>
      </c>
      <c r="Y1566" t="str">
        <f t="shared" si="73"/>
        <v>Scheduled</v>
      </c>
      <c r="Z1566" t="s">
        <v>489</v>
      </c>
      <c r="AC1566" t="s">
        <v>498</v>
      </c>
      <c r="AD1566">
        <v>499.8</v>
      </c>
      <c r="AE1566">
        <v>10</v>
      </c>
      <c r="AF1566" t="str">
        <f t="shared" si="74"/>
        <v>Jun</v>
      </c>
    </row>
    <row r="1567" spans="1:32" x14ac:dyDescent="0.25">
      <c r="A1567" s="1">
        <v>45448</v>
      </c>
      <c r="B1567">
        <v>3311</v>
      </c>
      <c r="C1567">
        <v>5</v>
      </c>
      <c r="D1567">
        <v>1</v>
      </c>
      <c r="E1567">
        <v>1</v>
      </c>
      <c r="F1567">
        <v>5</v>
      </c>
      <c r="G1567">
        <v>1</v>
      </c>
      <c r="H1567">
        <f>VLOOKUP(B1567, patient!A:E, 5, FALSE)</f>
        <v>12</v>
      </c>
      <c r="I1567" t="str">
        <f>VLOOKUP(H1567, city!A:B, 2, FALSE)</f>
        <v>Edinburgh</v>
      </c>
      <c r="J1567" t="str">
        <f>VLOOKUP(E1567, diagnosis!A:B, 2, FALSE)</f>
        <v>Appendicitis</v>
      </c>
      <c r="K1567" t="str">
        <f>VLOOKUP(D1567, department!A:B, 2, FALSE)</f>
        <v>Cardiology</v>
      </c>
      <c r="L1567" t="str">
        <f>VLOOKUP(C1567, provider!A:B, 2, FALSE)</f>
        <v>Dr. Sade Kikiola</v>
      </c>
      <c r="M1567" t="str">
        <f>VLOOKUP(G1567, insurance!A:B, 2, FALSE)</f>
        <v>Aviva</v>
      </c>
      <c r="N1567">
        <f>VLOOKUP(B1567, patient!A:D, 4, FALSE)</f>
        <v>43</v>
      </c>
      <c r="O1567" t="str">
        <f>VLOOKUP(B1567, patient!A:C, 3, FALSE)</f>
        <v>Male</v>
      </c>
      <c r="P1567" t="str">
        <f>VLOOKUP(B1567, patient!A:F, 6, FALSE)</f>
        <v>Other</v>
      </c>
      <c r="Q1567" t="s">
        <v>492</v>
      </c>
      <c r="R1567">
        <v>995</v>
      </c>
      <c r="S1567">
        <v>104</v>
      </c>
      <c r="U1567" s="1" t="str">
        <f t="shared" si="72"/>
        <v>No</v>
      </c>
      <c r="V1567">
        <v>2</v>
      </c>
      <c r="W1567" t="s">
        <v>492</v>
      </c>
      <c r="X1567" t="s">
        <v>495</v>
      </c>
      <c r="Y1567" t="str">
        <f t="shared" si="73"/>
        <v>Emergency</v>
      </c>
      <c r="Z1567" t="s">
        <v>489</v>
      </c>
      <c r="AC1567" t="s">
        <v>498</v>
      </c>
      <c r="AD1567">
        <v>776.3</v>
      </c>
      <c r="AE1567">
        <v>10</v>
      </c>
      <c r="AF1567" t="str">
        <f t="shared" si="74"/>
        <v>Jun</v>
      </c>
    </row>
    <row r="1568" spans="1:32" x14ac:dyDescent="0.25">
      <c r="A1568" s="1">
        <v>45448</v>
      </c>
      <c r="B1568">
        <v>1075</v>
      </c>
      <c r="C1568">
        <v>4</v>
      </c>
      <c r="D1568">
        <v>1</v>
      </c>
      <c r="E1568">
        <v>5</v>
      </c>
      <c r="F1568">
        <v>4</v>
      </c>
      <c r="G1568">
        <v>3</v>
      </c>
      <c r="H1568">
        <f>VLOOKUP(B1568, patient!A:E, 5, FALSE)</f>
        <v>37</v>
      </c>
      <c r="I1568" t="str">
        <f>VLOOKUP(H1568, city!A:B, 2, FALSE)</f>
        <v>Sheffield</v>
      </c>
      <c r="J1568" t="str">
        <f>VLOOKUP(E1568, diagnosis!A:B, 2, FALSE)</f>
        <v>Migraine</v>
      </c>
      <c r="K1568" t="str">
        <f>VLOOKUP(D1568, department!A:B, 2, FALSE)</f>
        <v>Cardiology</v>
      </c>
      <c r="L1568" t="str">
        <f>VLOOKUP(C1568, provider!A:B, 2, FALSE)</f>
        <v>Dr. Ravi Patel</v>
      </c>
      <c r="M1568" t="str">
        <f>VLOOKUP(G1568, insurance!A:B, 2, FALSE)</f>
        <v>Allianz</v>
      </c>
      <c r="N1568">
        <f>VLOOKUP(B1568, patient!A:D, 4, FALSE)</f>
        <v>63</v>
      </c>
      <c r="O1568" t="str">
        <f>VLOOKUP(B1568, patient!A:C, 3, FALSE)</f>
        <v>Male</v>
      </c>
      <c r="P1568" t="str">
        <f>VLOOKUP(B1568, patient!A:F, 6, FALSE)</f>
        <v>Black</v>
      </c>
      <c r="Q1568" t="s">
        <v>491</v>
      </c>
      <c r="R1568">
        <v>938</v>
      </c>
      <c r="S1568">
        <v>88</v>
      </c>
      <c r="U1568" s="1" t="str">
        <f t="shared" si="72"/>
        <v>No</v>
      </c>
      <c r="V1568">
        <v>1</v>
      </c>
      <c r="W1568" t="s">
        <v>487</v>
      </c>
      <c r="X1568" t="s">
        <v>495</v>
      </c>
      <c r="Y1568" t="str">
        <f t="shared" si="73"/>
        <v>Emergency</v>
      </c>
      <c r="Z1568" t="s">
        <v>489</v>
      </c>
      <c r="AC1568" t="s">
        <v>498</v>
      </c>
      <c r="AD1568">
        <v>725.2</v>
      </c>
      <c r="AE1568">
        <v>10</v>
      </c>
      <c r="AF1568" t="str">
        <f t="shared" si="74"/>
        <v>Jun</v>
      </c>
    </row>
    <row r="1569" spans="1:32" x14ac:dyDescent="0.25">
      <c r="A1569" s="1">
        <v>45448</v>
      </c>
      <c r="B1569">
        <v>703</v>
      </c>
      <c r="C1569">
        <v>5</v>
      </c>
      <c r="D1569">
        <v>1</v>
      </c>
      <c r="E1569">
        <v>5</v>
      </c>
      <c r="F1569">
        <v>1</v>
      </c>
      <c r="G1569">
        <v>1</v>
      </c>
      <c r="H1569">
        <f>VLOOKUP(B1569, patient!A:E, 5, FALSE)</f>
        <v>9</v>
      </c>
      <c r="I1569" t="str">
        <f>VLOOKUP(H1569, city!A:B, 2, FALSE)</f>
        <v>Edinburgh</v>
      </c>
      <c r="J1569" t="str">
        <f>VLOOKUP(E1569, diagnosis!A:B, 2, FALSE)</f>
        <v>Migraine</v>
      </c>
      <c r="K1569" t="str">
        <f>VLOOKUP(D1569, department!A:B, 2, FALSE)</f>
        <v>Cardiology</v>
      </c>
      <c r="L1569" t="str">
        <f>VLOOKUP(C1569, provider!A:B, 2, FALSE)</f>
        <v>Dr. Sade Kikiola</v>
      </c>
      <c r="M1569" t="str">
        <f>VLOOKUP(G1569, insurance!A:B, 2, FALSE)</f>
        <v>Aviva</v>
      </c>
      <c r="N1569">
        <f>VLOOKUP(B1569, patient!A:D, 4, FALSE)</f>
        <v>53</v>
      </c>
      <c r="O1569" t="str">
        <f>VLOOKUP(B1569, patient!A:C, 3, FALSE)</f>
        <v>Female</v>
      </c>
      <c r="P1569" t="str">
        <f>VLOOKUP(B1569, patient!A:F, 6, FALSE)</f>
        <v>Asian</v>
      </c>
      <c r="Q1569" t="s">
        <v>486</v>
      </c>
      <c r="R1569">
        <v>930</v>
      </c>
      <c r="S1569">
        <v>27</v>
      </c>
      <c r="T1569" s="1">
        <v>45456</v>
      </c>
      <c r="U1569" s="1" t="str">
        <f t="shared" si="72"/>
        <v>Yes</v>
      </c>
      <c r="V1569">
        <v>2</v>
      </c>
      <c r="W1569" t="s">
        <v>487</v>
      </c>
      <c r="X1569" t="s">
        <v>495</v>
      </c>
      <c r="Y1569" t="str">
        <f t="shared" si="73"/>
        <v>Emergency</v>
      </c>
      <c r="Z1569" t="s">
        <v>497</v>
      </c>
      <c r="AC1569" t="s">
        <v>490</v>
      </c>
      <c r="AD1569">
        <v>669.9</v>
      </c>
      <c r="AE1569">
        <v>0</v>
      </c>
      <c r="AF1569" t="str">
        <f t="shared" si="74"/>
        <v>Jun</v>
      </c>
    </row>
    <row r="1570" spans="1:32" x14ac:dyDescent="0.25">
      <c r="A1570" s="1">
        <v>45448</v>
      </c>
      <c r="B1570">
        <v>1430</v>
      </c>
      <c r="C1570">
        <v>5</v>
      </c>
      <c r="D1570">
        <v>3</v>
      </c>
      <c r="E1570">
        <v>3</v>
      </c>
      <c r="F1570">
        <v>4</v>
      </c>
      <c r="G1570">
        <v>2</v>
      </c>
      <c r="H1570">
        <f>VLOOKUP(B1570, patient!A:E, 5, FALSE)</f>
        <v>38</v>
      </c>
      <c r="I1570" t="str">
        <f>VLOOKUP(H1570, city!A:B, 2, FALSE)</f>
        <v>Sheffield</v>
      </c>
      <c r="J1570" t="str">
        <f>VLOOKUP(E1570, diagnosis!A:B, 2, FALSE)</f>
        <v>Fracture</v>
      </c>
      <c r="K1570" t="str">
        <f>VLOOKUP(D1570, department!A:B, 2, FALSE)</f>
        <v>Neurology</v>
      </c>
      <c r="L1570" t="str">
        <f>VLOOKUP(C1570, provider!A:B, 2, FALSE)</f>
        <v>Dr. Sade Kikiola</v>
      </c>
      <c r="M1570" t="str">
        <f>VLOOKUP(G1570, insurance!A:B, 2, FALSE)</f>
        <v>AXA</v>
      </c>
      <c r="N1570">
        <f>VLOOKUP(B1570, patient!A:D, 4, FALSE)</f>
        <v>71</v>
      </c>
      <c r="O1570" t="str">
        <f>VLOOKUP(B1570, patient!A:C, 3, FALSE)</f>
        <v>Male</v>
      </c>
      <c r="P1570" t="str">
        <f>VLOOKUP(B1570, patient!A:F, 6, FALSE)</f>
        <v>Black</v>
      </c>
      <c r="Q1570" t="s">
        <v>486</v>
      </c>
      <c r="R1570">
        <v>307</v>
      </c>
      <c r="S1570">
        <v>171</v>
      </c>
      <c r="T1570" s="1">
        <v>45471</v>
      </c>
      <c r="U1570" s="1" t="str">
        <f t="shared" si="72"/>
        <v>Yes</v>
      </c>
      <c r="V1570">
        <v>1</v>
      </c>
      <c r="W1570" t="s">
        <v>487</v>
      </c>
      <c r="X1570" t="s">
        <v>495</v>
      </c>
      <c r="Y1570" t="str">
        <f t="shared" si="73"/>
        <v>Emergency</v>
      </c>
      <c r="Z1570" t="s">
        <v>489</v>
      </c>
      <c r="AC1570" t="s">
        <v>490</v>
      </c>
      <c r="AD1570">
        <v>334.6</v>
      </c>
      <c r="AE1570">
        <v>0</v>
      </c>
      <c r="AF1570" t="str">
        <f t="shared" si="74"/>
        <v>Jun</v>
      </c>
    </row>
    <row r="1571" spans="1:32" x14ac:dyDescent="0.25">
      <c r="A1571" s="1">
        <v>45448</v>
      </c>
      <c r="B1571">
        <v>3729</v>
      </c>
      <c r="C1571">
        <v>4</v>
      </c>
      <c r="D1571">
        <v>3</v>
      </c>
      <c r="E1571">
        <v>3</v>
      </c>
      <c r="F1571">
        <v>3</v>
      </c>
      <c r="G1571">
        <v>2</v>
      </c>
      <c r="H1571">
        <f>VLOOKUP(B1571, patient!A:E, 5, FALSE)</f>
        <v>33</v>
      </c>
      <c r="I1571" t="str">
        <f>VLOOKUP(H1571, city!A:B, 2, FALSE)</f>
        <v>Newcastle</v>
      </c>
      <c r="J1571" t="str">
        <f>VLOOKUP(E1571, diagnosis!A:B, 2, FALSE)</f>
        <v>Fracture</v>
      </c>
      <c r="K1571" t="str">
        <f>VLOOKUP(D1571, department!A:B, 2, FALSE)</f>
        <v>Neurology</v>
      </c>
      <c r="L1571" t="str">
        <f>VLOOKUP(C1571, provider!A:B, 2, FALSE)</f>
        <v>Dr. Ravi Patel</v>
      </c>
      <c r="M1571" t="str">
        <f>VLOOKUP(G1571, insurance!A:B, 2, FALSE)</f>
        <v>AXA</v>
      </c>
      <c r="N1571">
        <f>VLOOKUP(B1571, patient!A:D, 4, FALSE)</f>
        <v>40</v>
      </c>
      <c r="O1571" t="str">
        <f>VLOOKUP(B1571, patient!A:C, 3, FALSE)</f>
        <v>Female</v>
      </c>
      <c r="P1571" t="str">
        <f>VLOOKUP(B1571, patient!A:F, 6, FALSE)</f>
        <v>Black</v>
      </c>
      <c r="Q1571" t="s">
        <v>486</v>
      </c>
      <c r="R1571">
        <v>298</v>
      </c>
      <c r="S1571">
        <v>189</v>
      </c>
      <c r="T1571" s="1">
        <v>45463</v>
      </c>
      <c r="U1571" s="1" t="str">
        <f t="shared" si="72"/>
        <v>Yes</v>
      </c>
      <c r="V1571">
        <v>2</v>
      </c>
      <c r="W1571" t="s">
        <v>494</v>
      </c>
      <c r="X1571" t="s">
        <v>495</v>
      </c>
      <c r="Y1571" t="str">
        <f t="shared" si="73"/>
        <v>Emergency</v>
      </c>
      <c r="Z1571" t="s">
        <v>497</v>
      </c>
      <c r="AC1571" t="s">
        <v>490</v>
      </c>
      <c r="AD1571">
        <v>340.9</v>
      </c>
      <c r="AE1571">
        <v>0</v>
      </c>
      <c r="AF1571" t="str">
        <f t="shared" si="74"/>
        <v>Jun</v>
      </c>
    </row>
    <row r="1572" spans="1:32" x14ac:dyDescent="0.25">
      <c r="A1572" s="1">
        <v>45449</v>
      </c>
      <c r="B1572">
        <v>3116</v>
      </c>
      <c r="C1572">
        <v>5</v>
      </c>
      <c r="D1572">
        <v>1</v>
      </c>
      <c r="E1572">
        <v>3</v>
      </c>
      <c r="F1572">
        <v>1</v>
      </c>
      <c r="G1572">
        <v>3</v>
      </c>
      <c r="H1572">
        <f>VLOOKUP(B1572, patient!A:E, 5, FALSE)</f>
        <v>40</v>
      </c>
      <c r="I1572" t="str">
        <f>VLOOKUP(H1572, city!A:B, 2, FALSE)</f>
        <v>Sheffield</v>
      </c>
      <c r="J1572" t="str">
        <f>VLOOKUP(E1572, diagnosis!A:B, 2, FALSE)</f>
        <v>Fracture</v>
      </c>
      <c r="K1572" t="str">
        <f>VLOOKUP(D1572, department!A:B, 2, FALSE)</f>
        <v>Cardiology</v>
      </c>
      <c r="L1572" t="str">
        <f>VLOOKUP(C1572, provider!A:B, 2, FALSE)</f>
        <v>Dr. Sade Kikiola</v>
      </c>
      <c r="M1572" t="str">
        <f>VLOOKUP(G1572, insurance!A:B, 2, FALSE)</f>
        <v>Allianz</v>
      </c>
      <c r="N1572">
        <f>VLOOKUP(B1572, patient!A:D, 4, FALSE)</f>
        <v>74</v>
      </c>
      <c r="O1572" t="str">
        <f>VLOOKUP(B1572, patient!A:C, 3, FALSE)</f>
        <v>Male</v>
      </c>
      <c r="P1572" t="str">
        <f>VLOOKUP(B1572, patient!A:F, 6, FALSE)</f>
        <v>Other</v>
      </c>
      <c r="Q1572" t="s">
        <v>491</v>
      </c>
      <c r="R1572">
        <v>759</v>
      </c>
      <c r="S1572">
        <v>73</v>
      </c>
      <c r="U1572" s="1" t="str">
        <f t="shared" si="72"/>
        <v>No</v>
      </c>
      <c r="V1572">
        <v>1</v>
      </c>
      <c r="W1572" t="s">
        <v>494</v>
      </c>
      <c r="X1572" t="s">
        <v>488</v>
      </c>
      <c r="Y1572" t="str">
        <f t="shared" si="73"/>
        <v>Scheduled</v>
      </c>
      <c r="Z1572" t="s">
        <v>489</v>
      </c>
      <c r="AC1572" t="s">
        <v>498</v>
      </c>
      <c r="AD1572">
        <v>589.4</v>
      </c>
      <c r="AE1572">
        <v>10</v>
      </c>
      <c r="AF1572" t="str">
        <f t="shared" si="74"/>
        <v>Jun</v>
      </c>
    </row>
    <row r="1573" spans="1:32" x14ac:dyDescent="0.25">
      <c r="A1573" s="1">
        <v>45449</v>
      </c>
      <c r="B1573">
        <v>3387</v>
      </c>
      <c r="C1573">
        <v>5</v>
      </c>
      <c r="D1573">
        <v>3</v>
      </c>
      <c r="E1573">
        <v>3</v>
      </c>
      <c r="F1573">
        <v>5</v>
      </c>
      <c r="G1573">
        <v>3</v>
      </c>
      <c r="H1573">
        <f>VLOOKUP(B1573, patient!A:E, 5, FALSE)</f>
        <v>6</v>
      </c>
      <c r="I1573" t="str">
        <f>VLOOKUP(H1573, city!A:B, 2, FALSE)</f>
        <v>Bristol</v>
      </c>
      <c r="J1573" t="str">
        <f>VLOOKUP(E1573, diagnosis!A:B, 2, FALSE)</f>
        <v>Fracture</v>
      </c>
      <c r="K1573" t="str">
        <f>VLOOKUP(D1573, department!A:B, 2, FALSE)</f>
        <v>Neurology</v>
      </c>
      <c r="L1573" t="str">
        <f>VLOOKUP(C1573, provider!A:B, 2, FALSE)</f>
        <v>Dr. Sade Kikiola</v>
      </c>
      <c r="M1573" t="str">
        <f>VLOOKUP(G1573, insurance!A:B, 2, FALSE)</f>
        <v>Allianz</v>
      </c>
      <c r="N1573">
        <f>VLOOKUP(B1573, patient!A:D, 4, FALSE)</f>
        <v>18</v>
      </c>
      <c r="O1573" t="str">
        <f>VLOOKUP(B1573, patient!A:C, 3, FALSE)</f>
        <v>Male</v>
      </c>
      <c r="P1573" t="str">
        <f>VLOOKUP(B1573, patient!A:F, 6, FALSE)</f>
        <v>Black</v>
      </c>
      <c r="Q1573" t="s">
        <v>486</v>
      </c>
      <c r="R1573">
        <v>338</v>
      </c>
      <c r="S1573">
        <v>163</v>
      </c>
      <c r="T1573" s="1">
        <v>45478</v>
      </c>
      <c r="U1573" s="1" t="str">
        <f t="shared" si="72"/>
        <v>Yes</v>
      </c>
      <c r="V1573">
        <v>2</v>
      </c>
      <c r="W1573" t="s">
        <v>487</v>
      </c>
      <c r="X1573" t="s">
        <v>488</v>
      </c>
      <c r="Y1573" t="str">
        <f t="shared" si="73"/>
        <v>Scheduled</v>
      </c>
      <c r="Z1573" t="s">
        <v>497</v>
      </c>
      <c r="AC1573" t="s">
        <v>490</v>
      </c>
      <c r="AD1573">
        <v>350.7</v>
      </c>
      <c r="AE1573">
        <v>0</v>
      </c>
      <c r="AF1573" t="str">
        <f t="shared" si="74"/>
        <v>Jun</v>
      </c>
    </row>
    <row r="1574" spans="1:32" x14ac:dyDescent="0.25">
      <c r="A1574" s="1">
        <v>45449</v>
      </c>
      <c r="B1574">
        <v>1317</v>
      </c>
      <c r="C1574">
        <v>4</v>
      </c>
      <c r="D1574">
        <v>1</v>
      </c>
      <c r="E1574">
        <v>3</v>
      </c>
      <c r="F1574">
        <v>2</v>
      </c>
      <c r="G1574">
        <v>1</v>
      </c>
      <c r="H1574">
        <f>VLOOKUP(B1574, patient!A:E, 5, FALSE)</f>
        <v>11</v>
      </c>
      <c r="I1574" t="str">
        <f>VLOOKUP(H1574, city!A:B, 2, FALSE)</f>
        <v>Edinburgh</v>
      </c>
      <c r="J1574" t="str">
        <f>VLOOKUP(E1574, diagnosis!A:B, 2, FALSE)</f>
        <v>Fracture</v>
      </c>
      <c r="K1574" t="str">
        <f>VLOOKUP(D1574, department!A:B, 2, FALSE)</f>
        <v>Cardiology</v>
      </c>
      <c r="L1574" t="str">
        <f>VLOOKUP(C1574, provider!A:B, 2, FALSE)</f>
        <v>Dr. Ravi Patel</v>
      </c>
      <c r="M1574" t="str">
        <f>VLOOKUP(G1574, insurance!A:B, 2, FALSE)</f>
        <v>Aviva</v>
      </c>
      <c r="N1574">
        <f>VLOOKUP(B1574, patient!A:D, 4, FALSE)</f>
        <v>71</v>
      </c>
      <c r="O1574" t="str">
        <f>VLOOKUP(B1574, patient!A:C, 3, FALSE)</f>
        <v>Female</v>
      </c>
      <c r="P1574" t="str">
        <f>VLOOKUP(B1574, patient!A:F, 6, FALSE)</f>
        <v>Asian</v>
      </c>
      <c r="Q1574" t="s">
        <v>492</v>
      </c>
      <c r="R1574">
        <v>325</v>
      </c>
      <c r="S1574">
        <v>151</v>
      </c>
      <c r="U1574" s="1" t="str">
        <f t="shared" si="72"/>
        <v>No</v>
      </c>
      <c r="V1574">
        <v>1</v>
      </c>
      <c r="W1574" t="s">
        <v>494</v>
      </c>
      <c r="X1574" t="s">
        <v>488</v>
      </c>
      <c r="Y1574" t="str">
        <f t="shared" si="73"/>
        <v>Scheduled</v>
      </c>
      <c r="Z1574" t="s">
        <v>489</v>
      </c>
      <c r="AC1574" t="s">
        <v>498</v>
      </c>
      <c r="AD1574">
        <v>340.2</v>
      </c>
      <c r="AE1574">
        <v>10</v>
      </c>
      <c r="AF1574" t="str">
        <f t="shared" si="74"/>
        <v>Jun</v>
      </c>
    </row>
    <row r="1575" spans="1:32" x14ac:dyDescent="0.25">
      <c r="A1575" s="1">
        <v>45449</v>
      </c>
      <c r="B1575">
        <v>483</v>
      </c>
      <c r="C1575">
        <v>5</v>
      </c>
      <c r="D1575">
        <v>5</v>
      </c>
      <c r="E1575">
        <v>3</v>
      </c>
      <c r="F1575">
        <v>2</v>
      </c>
      <c r="G1575">
        <v>1</v>
      </c>
      <c r="H1575">
        <f>VLOOKUP(B1575, patient!A:E, 5, FALSE)</f>
        <v>3</v>
      </c>
      <c r="I1575" t="str">
        <f>VLOOKUP(H1575, city!A:B, 2, FALSE)</f>
        <v>Birmingham</v>
      </c>
      <c r="J1575" t="str">
        <f>VLOOKUP(E1575, diagnosis!A:B, 2, FALSE)</f>
        <v>Fracture</v>
      </c>
      <c r="K1575" t="str">
        <f>VLOOKUP(D1575, department!A:B, 2, FALSE)</f>
        <v>Pediatrics</v>
      </c>
      <c r="L1575" t="str">
        <f>VLOOKUP(C1575, provider!A:B, 2, FALSE)</f>
        <v>Dr. Sade Kikiola</v>
      </c>
      <c r="M1575" t="str">
        <f>VLOOKUP(G1575, insurance!A:B, 2, FALSE)</f>
        <v>Aviva</v>
      </c>
      <c r="N1575">
        <f>VLOOKUP(B1575, patient!A:D, 4, FALSE)</f>
        <v>72</v>
      </c>
      <c r="O1575" t="str">
        <f>VLOOKUP(B1575, patient!A:C, 3, FALSE)</f>
        <v>Male</v>
      </c>
      <c r="P1575" t="str">
        <f>VLOOKUP(B1575, patient!A:F, 6, FALSE)</f>
        <v>Hispanic</v>
      </c>
      <c r="Q1575" t="s">
        <v>486</v>
      </c>
      <c r="R1575">
        <v>790</v>
      </c>
      <c r="S1575">
        <v>78</v>
      </c>
      <c r="T1575" s="1">
        <v>45474</v>
      </c>
      <c r="U1575" s="1" t="str">
        <f t="shared" si="72"/>
        <v>Yes</v>
      </c>
      <c r="V1575">
        <v>2</v>
      </c>
      <c r="W1575" t="s">
        <v>494</v>
      </c>
      <c r="X1575" t="s">
        <v>495</v>
      </c>
      <c r="Y1575" t="str">
        <f t="shared" si="73"/>
        <v>Emergency</v>
      </c>
      <c r="Z1575" t="s">
        <v>489</v>
      </c>
      <c r="AC1575" t="s">
        <v>490</v>
      </c>
      <c r="AD1575">
        <v>607.6</v>
      </c>
      <c r="AE1575">
        <v>0</v>
      </c>
      <c r="AF1575" t="str">
        <f t="shared" si="74"/>
        <v>Jun</v>
      </c>
    </row>
    <row r="1576" spans="1:32" x14ac:dyDescent="0.25">
      <c r="A1576" s="1">
        <v>45449</v>
      </c>
      <c r="B1576">
        <v>3499</v>
      </c>
      <c r="C1576">
        <v>5</v>
      </c>
      <c r="D1576">
        <v>3</v>
      </c>
      <c r="E1576">
        <v>1</v>
      </c>
      <c r="F1576">
        <v>4</v>
      </c>
      <c r="G1576">
        <v>1</v>
      </c>
      <c r="H1576">
        <f>VLOOKUP(B1576, patient!A:E, 5, FALSE)</f>
        <v>4</v>
      </c>
      <c r="I1576" t="str">
        <f>VLOOKUP(H1576, city!A:B, 2, FALSE)</f>
        <v>Birmingham</v>
      </c>
      <c r="J1576" t="str">
        <f>VLOOKUP(E1576, diagnosis!A:B, 2, FALSE)</f>
        <v>Appendicitis</v>
      </c>
      <c r="K1576" t="str">
        <f>VLOOKUP(D1576, department!A:B, 2, FALSE)</f>
        <v>Neurology</v>
      </c>
      <c r="L1576" t="str">
        <f>VLOOKUP(C1576, provider!A:B, 2, FALSE)</f>
        <v>Dr. Sade Kikiola</v>
      </c>
      <c r="M1576" t="str">
        <f>VLOOKUP(G1576, insurance!A:B, 2, FALSE)</f>
        <v>Aviva</v>
      </c>
      <c r="N1576">
        <f>VLOOKUP(B1576, patient!A:D, 4, FALSE)</f>
        <v>68</v>
      </c>
      <c r="O1576" t="str">
        <f>VLOOKUP(B1576, patient!A:C, 3, FALSE)</f>
        <v>Female</v>
      </c>
      <c r="P1576" t="str">
        <f>VLOOKUP(B1576, patient!A:F, 6, FALSE)</f>
        <v>White</v>
      </c>
      <c r="Q1576" t="s">
        <v>486</v>
      </c>
      <c r="R1576">
        <v>853</v>
      </c>
      <c r="S1576">
        <v>113</v>
      </c>
      <c r="U1576" s="1" t="str">
        <f t="shared" si="72"/>
        <v>No</v>
      </c>
      <c r="V1576">
        <v>1</v>
      </c>
      <c r="W1576" t="s">
        <v>494</v>
      </c>
      <c r="X1576" t="s">
        <v>495</v>
      </c>
      <c r="Y1576" t="str">
        <f t="shared" si="73"/>
        <v>Emergency</v>
      </c>
      <c r="Z1576" t="s">
        <v>489</v>
      </c>
      <c r="AC1576" t="s">
        <v>498</v>
      </c>
      <c r="AD1576">
        <v>683.2</v>
      </c>
      <c r="AE1576">
        <v>10</v>
      </c>
      <c r="AF1576" t="str">
        <f t="shared" si="74"/>
        <v>Jun</v>
      </c>
    </row>
    <row r="1577" spans="1:32" x14ac:dyDescent="0.25">
      <c r="A1577" s="1">
        <v>45449</v>
      </c>
      <c r="B1577">
        <v>3481</v>
      </c>
      <c r="C1577">
        <v>4</v>
      </c>
      <c r="D1577">
        <v>4</v>
      </c>
      <c r="E1577">
        <v>1</v>
      </c>
      <c r="F1577">
        <v>3</v>
      </c>
      <c r="G1577">
        <v>1</v>
      </c>
      <c r="H1577">
        <f>VLOOKUP(B1577, patient!A:E, 5, FALSE)</f>
        <v>14</v>
      </c>
      <c r="I1577" t="str">
        <f>VLOOKUP(H1577, city!A:B, 2, FALSE)</f>
        <v>Glasgow</v>
      </c>
      <c r="J1577" t="str">
        <f>VLOOKUP(E1577, diagnosis!A:B, 2, FALSE)</f>
        <v>Appendicitis</v>
      </c>
      <c r="K1577" t="str">
        <f>VLOOKUP(D1577, department!A:B, 2, FALSE)</f>
        <v>Orthopedics</v>
      </c>
      <c r="L1577" t="str">
        <f>VLOOKUP(C1577, provider!A:B, 2, FALSE)</f>
        <v>Dr. Ravi Patel</v>
      </c>
      <c r="M1577" t="str">
        <f>VLOOKUP(G1577, insurance!A:B, 2, FALSE)</f>
        <v>Aviva</v>
      </c>
      <c r="N1577">
        <f>VLOOKUP(B1577, patient!A:D, 4, FALSE)</f>
        <v>57</v>
      </c>
      <c r="O1577" t="str">
        <f>VLOOKUP(B1577, patient!A:C, 3, FALSE)</f>
        <v>Female</v>
      </c>
      <c r="P1577" t="str">
        <f>VLOOKUP(B1577, patient!A:F, 6, FALSE)</f>
        <v>Hispanic</v>
      </c>
      <c r="Q1577" t="s">
        <v>486</v>
      </c>
      <c r="R1577">
        <v>811</v>
      </c>
      <c r="S1577">
        <v>65</v>
      </c>
      <c r="T1577" s="1">
        <v>45461</v>
      </c>
      <c r="U1577" s="1" t="str">
        <f t="shared" si="72"/>
        <v>Yes</v>
      </c>
      <c r="V1577">
        <v>2</v>
      </c>
      <c r="W1577" t="s">
        <v>492</v>
      </c>
      <c r="X1577" t="s">
        <v>488</v>
      </c>
      <c r="Y1577" t="str">
        <f t="shared" si="73"/>
        <v>Scheduled</v>
      </c>
      <c r="Z1577" t="s">
        <v>489</v>
      </c>
      <c r="AC1577" t="s">
        <v>490</v>
      </c>
      <c r="AD1577">
        <v>613.20000000000005</v>
      </c>
      <c r="AE1577">
        <v>0</v>
      </c>
      <c r="AF1577" t="str">
        <f t="shared" si="74"/>
        <v>Jun</v>
      </c>
    </row>
    <row r="1578" spans="1:32" x14ac:dyDescent="0.25">
      <c r="A1578" s="1">
        <v>45449</v>
      </c>
      <c r="B1578">
        <v>399</v>
      </c>
      <c r="C1578">
        <v>5</v>
      </c>
      <c r="D1578">
        <v>3</v>
      </c>
      <c r="E1578">
        <v>5</v>
      </c>
      <c r="F1578">
        <v>4</v>
      </c>
      <c r="G1578">
        <v>2</v>
      </c>
      <c r="H1578">
        <f>VLOOKUP(B1578, patient!A:E, 5, FALSE)</f>
        <v>10</v>
      </c>
      <c r="I1578" t="str">
        <f>VLOOKUP(H1578, city!A:B, 2, FALSE)</f>
        <v>Edinburgh</v>
      </c>
      <c r="J1578" t="str">
        <f>VLOOKUP(E1578, diagnosis!A:B, 2, FALSE)</f>
        <v>Migraine</v>
      </c>
      <c r="K1578" t="str">
        <f>VLOOKUP(D1578, department!A:B, 2, FALSE)</f>
        <v>Neurology</v>
      </c>
      <c r="L1578" t="str">
        <f>VLOOKUP(C1578, provider!A:B, 2, FALSE)</f>
        <v>Dr. Sade Kikiola</v>
      </c>
      <c r="M1578" t="str">
        <f>VLOOKUP(G1578, insurance!A:B, 2, FALSE)</f>
        <v>AXA</v>
      </c>
      <c r="N1578">
        <f>VLOOKUP(B1578, patient!A:D, 4, FALSE)</f>
        <v>32</v>
      </c>
      <c r="O1578" t="str">
        <f>VLOOKUP(B1578, patient!A:C, 3, FALSE)</f>
        <v>Male</v>
      </c>
      <c r="P1578" t="str">
        <f>VLOOKUP(B1578, patient!A:F, 6, FALSE)</f>
        <v>Black</v>
      </c>
      <c r="Q1578" t="s">
        <v>492</v>
      </c>
      <c r="R1578">
        <v>115</v>
      </c>
      <c r="S1578">
        <v>113</v>
      </c>
      <c r="U1578" s="1" t="str">
        <f t="shared" si="72"/>
        <v>No</v>
      </c>
      <c r="V1578">
        <v>1</v>
      </c>
      <c r="W1578" t="s">
        <v>492</v>
      </c>
      <c r="X1578" t="s">
        <v>495</v>
      </c>
      <c r="Y1578" t="str">
        <f t="shared" si="73"/>
        <v>Emergency</v>
      </c>
      <c r="Z1578" t="s">
        <v>489</v>
      </c>
      <c r="AC1578" t="s">
        <v>498</v>
      </c>
      <c r="AD1578">
        <v>166.6</v>
      </c>
      <c r="AE1578">
        <v>10</v>
      </c>
      <c r="AF1578" t="str">
        <f t="shared" si="74"/>
        <v>Jun</v>
      </c>
    </row>
    <row r="1579" spans="1:32" x14ac:dyDescent="0.25">
      <c r="A1579" s="1">
        <v>45449</v>
      </c>
      <c r="B1579">
        <v>2327</v>
      </c>
      <c r="C1579">
        <v>5</v>
      </c>
      <c r="D1579">
        <v>1</v>
      </c>
      <c r="E1579">
        <v>5</v>
      </c>
      <c r="F1579">
        <v>3</v>
      </c>
      <c r="G1579">
        <v>1</v>
      </c>
      <c r="H1579">
        <f>VLOOKUP(B1579, patient!A:E, 5, FALSE)</f>
        <v>33</v>
      </c>
      <c r="I1579" t="str">
        <f>VLOOKUP(H1579, city!A:B, 2, FALSE)</f>
        <v>Newcastle</v>
      </c>
      <c r="J1579" t="str">
        <f>VLOOKUP(E1579, diagnosis!A:B, 2, FALSE)</f>
        <v>Migraine</v>
      </c>
      <c r="K1579" t="str">
        <f>VLOOKUP(D1579, department!A:B, 2, FALSE)</f>
        <v>Cardiology</v>
      </c>
      <c r="L1579" t="str">
        <f>VLOOKUP(C1579, provider!A:B, 2, FALSE)</f>
        <v>Dr. Sade Kikiola</v>
      </c>
      <c r="M1579" t="str">
        <f>VLOOKUP(G1579, insurance!A:B, 2, FALSE)</f>
        <v>Aviva</v>
      </c>
      <c r="N1579">
        <f>VLOOKUP(B1579, patient!A:D, 4, FALSE)</f>
        <v>38</v>
      </c>
      <c r="O1579" t="str">
        <f>VLOOKUP(B1579, patient!A:C, 3, FALSE)</f>
        <v>Female</v>
      </c>
      <c r="P1579" t="str">
        <f>VLOOKUP(B1579, patient!A:F, 6, FALSE)</f>
        <v>Asian</v>
      </c>
      <c r="Q1579" t="s">
        <v>486</v>
      </c>
      <c r="R1579">
        <v>916</v>
      </c>
      <c r="S1579">
        <v>118</v>
      </c>
      <c r="U1579" s="1" t="str">
        <f t="shared" si="72"/>
        <v>No</v>
      </c>
      <c r="V1579">
        <v>2</v>
      </c>
      <c r="W1579" t="s">
        <v>494</v>
      </c>
      <c r="X1579" t="s">
        <v>488</v>
      </c>
      <c r="Y1579" t="str">
        <f t="shared" si="73"/>
        <v>Scheduled</v>
      </c>
      <c r="Z1579" t="s">
        <v>497</v>
      </c>
      <c r="AC1579" t="s">
        <v>493</v>
      </c>
      <c r="AD1579">
        <v>744.8</v>
      </c>
      <c r="AE1579">
        <v>30</v>
      </c>
      <c r="AF1579" t="str">
        <f t="shared" si="74"/>
        <v>Jun</v>
      </c>
    </row>
    <row r="1580" spans="1:32" x14ac:dyDescent="0.25">
      <c r="A1580" s="1">
        <v>45449</v>
      </c>
      <c r="B1580">
        <v>4040</v>
      </c>
      <c r="C1580">
        <v>4</v>
      </c>
      <c r="D1580">
        <v>4</v>
      </c>
      <c r="E1580">
        <v>3</v>
      </c>
      <c r="F1580">
        <v>3</v>
      </c>
      <c r="G1580">
        <v>3</v>
      </c>
      <c r="H1580">
        <f>VLOOKUP(B1580, patient!A:E, 5, FALSE)</f>
        <v>11</v>
      </c>
      <c r="I1580" t="str">
        <f>VLOOKUP(H1580, city!A:B, 2, FALSE)</f>
        <v>Edinburgh</v>
      </c>
      <c r="J1580" t="str">
        <f>VLOOKUP(E1580, diagnosis!A:B, 2, FALSE)</f>
        <v>Fracture</v>
      </c>
      <c r="K1580" t="str">
        <f>VLOOKUP(D1580, department!A:B, 2, FALSE)</f>
        <v>Orthopedics</v>
      </c>
      <c r="L1580" t="str">
        <f>VLOOKUP(C1580, provider!A:B, 2, FALSE)</f>
        <v>Dr. Ravi Patel</v>
      </c>
      <c r="M1580" t="str">
        <f>VLOOKUP(G1580, insurance!A:B, 2, FALSE)</f>
        <v>Allianz</v>
      </c>
      <c r="N1580">
        <f>VLOOKUP(B1580, patient!A:D, 4, FALSE)</f>
        <v>64</v>
      </c>
      <c r="O1580" t="str">
        <f>VLOOKUP(B1580, patient!A:C, 3, FALSE)</f>
        <v>Female</v>
      </c>
      <c r="P1580" t="str">
        <f>VLOOKUP(B1580, patient!A:F, 6, FALSE)</f>
        <v>Asian</v>
      </c>
      <c r="Q1580" t="s">
        <v>486</v>
      </c>
      <c r="R1580">
        <v>355</v>
      </c>
      <c r="S1580">
        <v>32</v>
      </c>
      <c r="T1580" s="1">
        <v>45459</v>
      </c>
      <c r="U1580" s="1" t="str">
        <f t="shared" si="72"/>
        <v>Yes</v>
      </c>
      <c r="V1580">
        <v>1</v>
      </c>
      <c r="W1580" t="s">
        <v>494</v>
      </c>
      <c r="X1580" t="s">
        <v>495</v>
      </c>
      <c r="Y1580" t="str">
        <f t="shared" si="73"/>
        <v>Emergency</v>
      </c>
      <c r="Z1580" t="s">
        <v>489</v>
      </c>
      <c r="AC1580" t="s">
        <v>490</v>
      </c>
      <c r="AD1580">
        <v>270.89999999999998</v>
      </c>
      <c r="AE1580">
        <v>0</v>
      </c>
      <c r="AF1580" t="str">
        <f t="shared" si="74"/>
        <v>Jun</v>
      </c>
    </row>
    <row r="1581" spans="1:32" x14ac:dyDescent="0.25">
      <c r="A1581" s="1">
        <v>45449</v>
      </c>
      <c r="B1581">
        <v>1587</v>
      </c>
      <c r="C1581">
        <v>5</v>
      </c>
      <c r="D1581">
        <v>2</v>
      </c>
      <c r="E1581">
        <v>5</v>
      </c>
      <c r="F1581">
        <v>4</v>
      </c>
      <c r="G1581">
        <v>2</v>
      </c>
      <c r="H1581">
        <f>VLOOKUP(B1581, patient!A:E, 5, FALSE)</f>
        <v>27</v>
      </c>
      <c r="I1581" t="str">
        <f>VLOOKUP(H1581, city!A:B, 2, FALSE)</f>
        <v>London</v>
      </c>
      <c r="J1581" t="str">
        <f>VLOOKUP(E1581, diagnosis!A:B, 2, FALSE)</f>
        <v>Migraine</v>
      </c>
      <c r="K1581" t="str">
        <f>VLOOKUP(D1581, department!A:B, 2, FALSE)</f>
        <v>General Surgery</v>
      </c>
      <c r="L1581" t="str">
        <f>VLOOKUP(C1581, provider!A:B, 2, FALSE)</f>
        <v>Dr. Sade Kikiola</v>
      </c>
      <c r="M1581" t="str">
        <f>VLOOKUP(G1581, insurance!A:B, 2, FALSE)</f>
        <v>AXA</v>
      </c>
      <c r="N1581">
        <f>VLOOKUP(B1581, patient!A:D, 4, FALSE)</f>
        <v>26</v>
      </c>
      <c r="O1581" t="str">
        <f>VLOOKUP(B1581, patient!A:C, 3, FALSE)</f>
        <v>Male</v>
      </c>
      <c r="P1581" t="str">
        <f>VLOOKUP(B1581, patient!A:F, 6, FALSE)</f>
        <v>Hispanic</v>
      </c>
      <c r="Q1581" t="s">
        <v>486</v>
      </c>
      <c r="R1581">
        <v>66</v>
      </c>
      <c r="S1581">
        <v>56</v>
      </c>
      <c r="T1581" s="1">
        <v>45470</v>
      </c>
      <c r="U1581" s="1" t="str">
        <f t="shared" si="72"/>
        <v>Yes</v>
      </c>
      <c r="V1581">
        <v>2</v>
      </c>
      <c r="W1581" t="s">
        <v>494</v>
      </c>
      <c r="X1581" t="s">
        <v>488</v>
      </c>
      <c r="Y1581" t="str">
        <f t="shared" si="73"/>
        <v>Scheduled</v>
      </c>
      <c r="Z1581" t="s">
        <v>497</v>
      </c>
      <c r="AC1581" t="s">
        <v>490</v>
      </c>
      <c r="AD1581">
        <v>85.4</v>
      </c>
      <c r="AE1581">
        <v>0</v>
      </c>
      <c r="AF1581" t="str">
        <f t="shared" si="74"/>
        <v>Jun</v>
      </c>
    </row>
    <row r="1582" spans="1:32" x14ac:dyDescent="0.25">
      <c r="A1582" s="1">
        <v>45450</v>
      </c>
      <c r="B1582">
        <v>3238</v>
      </c>
      <c r="C1582">
        <v>5</v>
      </c>
      <c r="D1582">
        <v>4</v>
      </c>
      <c r="E1582">
        <v>3</v>
      </c>
      <c r="F1582">
        <v>3</v>
      </c>
      <c r="G1582">
        <v>2</v>
      </c>
      <c r="H1582">
        <f>VLOOKUP(B1582, patient!A:E, 5, FALSE)</f>
        <v>5</v>
      </c>
      <c r="I1582" t="str">
        <f>VLOOKUP(H1582, city!A:B, 2, FALSE)</f>
        <v>Bristol</v>
      </c>
      <c r="J1582" t="str">
        <f>VLOOKUP(E1582, diagnosis!A:B, 2, FALSE)</f>
        <v>Fracture</v>
      </c>
      <c r="K1582" t="str">
        <f>VLOOKUP(D1582, department!A:B, 2, FALSE)</f>
        <v>Orthopedics</v>
      </c>
      <c r="L1582" t="str">
        <f>VLOOKUP(C1582, provider!A:B, 2, FALSE)</f>
        <v>Dr. Sade Kikiola</v>
      </c>
      <c r="M1582" t="str">
        <f>VLOOKUP(G1582, insurance!A:B, 2, FALSE)</f>
        <v>AXA</v>
      </c>
      <c r="N1582">
        <f>VLOOKUP(B1582, patient!A:D, 4, FALSE)</f>
        <v>70</v>
      </c>
      <c r="O1582" t="str">
        <f>VLOOKUP(B1582, patient!A:C, 3, FALSE)</f>
        <v>Male</v>
      </c>
      <c r="P1582" t="str">
        <f>VLOOKUP(B1582, patient!A:F, 6, FALSE)</f>
        <v>Other</v>
      </c>
      <c r="Q1582" t="s">
        <v>486</v>
      </c>
      <c r="R1582">
        <v>926</v>
      </c>
      <c r="S1582">
        <v>196</v>
      </c>
      <c r="T1582" s="1">
        <v>45474</v>
      </c>
      <c r="U1582" s="1" t="str">
        <f t="shared" si="72"/>
        <v>Yes</v>
      </c>
      <c r="V1582">
        <v>1</v>
      </c>
      <c r="W1582" t="s">
        <v>487</v>
      </c>
      <c r="X1582" t="s">
        <v>488</v>
      </c>
      <c r="Y1582" t="str">
        <f t="shared" si="73"/>
        <v>Scheduled</v>
      </c>
      <c r="Z1582" t="s">
        <v>497</v>
      </c>
      <c r="AC1582" t="s">
        <v>490</v>
      </c>
      <c r="AD1582">
        <v>785.4</v>
      </c>
      <c r="AE1582">
        <v>0</v>
      </c>
      <c r="AF1582" t="str">
        <f t="shared" si="74"/>
        <v>Jun</v>
      </c>
    </row>
    <row r="1583" spans="1:32" x14ac:dyDescent="0.25">
      <c r="A1583" s="1">
        <v>45450</v>
      </c>
      <c r="B1583">
        <v>1225</v>
      </c>
      <c r="C1583">
        <v>4</v>
      </c>
      <c r="D1583">
        <v>4</v>
      </c>
      <c r="E1583">
        <v>1</v>
      </c>
      <c r="F1583">
        <v>3</v>
      </c>
      <c r="G1583">
        <v>1</v>
      </c>
      <c r="H1583">
        <f>VLOOKUP(B1583, patient!A:E, 5, FALSE)</f>
        <v>27</v>
      </c>
      <c r="I1583" t="str">
        <f>VLOOKUP(H1583, city!A:B, 2, FALSE)</f>
        <v>London</v>
      </c>
      <c r="J1583" t="str">
        <f>VLOOKUP(E1583, diagnosis!A:B, 2, FALSE)</f>
        <v>Appendicitis</v>
      </c>
      <c r="K1583" t="str">
        <f>VLOOKUP(D1583, department!A:B, 2, FALSE)</f>
        <v>Orthopedics</v>
      </c>
      <c r="L1583" t="str">
        <f>VLOOKUP(C1583, provider!A:B, 2, FALSE)</f>
        <v>Dr. Ravi Patel</v>
      </c>
      <c r="M1583" t="str">
        <f>VLOOKUP(G1583, insurance!A:B, 2, FALSE)</f>
        <v>Aviva</v>
      </c>
      <c r="N1583">
        <f>VLOOKUP(B1583, patient!A:D, 4, FALSE)</f>
        <v>26</v>
      </c>
      <c r="O1583" t="str">
        <f>VLOOKUP(B1583, patient!A:C, 3, FALSE)</f>
        <v>Female</v>
      </c>
      <c r="P1583" t="str">
        <f>VLOOKUP(B1583, patient!A:F, 6, FALSE)</f>
        <v>White</v>
      </c>
      <c r="Q1583" t="s">
        <v>491</v>
      </c>
      <c r="R1583">
        <v>738</v>
      </c>
      <c r="S1583">
        <v>94</v>
      </c>
      <c r="U1583" s="1" t="str">
        <f t="shared" si="72"/>
        <v>No</v>
      </c>
      <c r="V1583">
        <v>2</v>
      </c>
      <c r="W1583" t="s">
        <v>492</v>
      </c>
      <c r="X1583" t="s">
        <v>488</v>
      </c>
      <c r="Y1583" t="str">
        <f t="shared" si="73"/>
        <v>Scheduled</v>
      </c>
      <c r="Z1583" t="s">
        <v>497</v>
      </c>
      <c r="AC1583" t="s">
        <v>498</v>
      </c>
      <c r="AD1583">
        <v>589.4</v>
      </c>
      <c r="AE1583">
        <v>10</v>
      </c>
      <c r="AF1583" t="str">
        <f t="shared" si="74"/>
        <v>Jun</v>
      </c>
    </row>
    <row r="1584" spans="1:32" x14ac:dyDescent="0.25">
      <c r="A1584" s="1">
        <v>45450</v>
      </c>
      <c r="B1584">
        <v>3281</v>
      </c>
      <c r="C1584">
        <v>5</v>
      </c>
      <c r="D1584">
        <v>3</v>
      </c>
      <c r="E1584">
        <v>2</v>
      </c>
      <c r="F1584">
        <v>2</v>
      </c>
      <c r="G1584">
        <v>1</v>
      </c>
      <c r="H1584">
        <f>VLOOKUP(B1584, patient!A:E, 5, FALSE)</f>
        <v>17</v>
      </c>
      <c r="I1584" t="str">
        <f>VLOOKUP(H1584, city!A:B, 2, FALSE)</f>
        <v>Leeds</v>
      </c>
      <c r="J1584" t="str">
        <f>VLOOKUP(E1584, diagnosis!A:B, 2, FALSE)</f>
        <v>Asthma</v>
      </c>
      <c r="K1584" t="str">
        <f>VLOOKUP(D1584, department!A:B, 2, FALSE)</f>
        <v>Neurology</v>
      </c>
      <c r="L1584" t="str">
        <f>VLOOKUP(C1584, provider!A:B, 2, FALSE)</f>
        <v>Dr. Sade Kikiola</v>
      </c>
      <c r="M1584" t="str">
        <f>VLOOKUP(G1584, insurance!A:B, 2, FALSE)</f>
        <v>Aviva</v>
      </c>
      <c r="N1584">
        <f>VLOOKUP(B1584, patient!A:D, 4, FALSE)</f>
        <v>27</v>
      </c>
      <c r="O1584" t="str">
        <f>VLOOKUP(B1584, patient!A:C, 3, FALSE)</f>
        <v>Male</v>
      </c>
      <c r="P1584" t="str">
        <f>VLOOKUP(B1584, patient!A:F, 6, FALSE)</f>
        <v>Black</v>
      </c>
      <c r="Q1584" t="s">
        <v>486</v>
      </c>
      <c r="R1584">
        <v>845</v>
      </c>
      <c r="S1584">
        <v>77</v>
      </c>
      <c r="U1584" s="1" t="str">
        <f t="shared" si="72"/>
        <v>No</v>
      </c>
      <c r="V1584">
        <v>1</v>
      </c>
      <c r="W1584" t="s">
        <v>487</v>
      </c>
      <c r="X1584" t="s">
        <v>495</v>
      </c>
      <c r="Y1584" t="str">
        <f t="shared" si="73"/>
        <v>Emergency</v>
      </c>
      <c r="Z1584" t="s">
        <v>489</v>
      </c>
      <c r="AC1584" t="s">
        <v>493</v>
      </c>
      <c r="AD1584">
        <v>666.4</v>
      </c>
      <c r="AE1584">
        <v>30</v>
      </c>
      <c r="AF1584" t="str">
        <f t="shared" si="74"/>
        <v>Jun</v>
      </c>
    </row>
    <row r="1585" spans="1:32" x14ac:dyDescent="0.25">
      <c r="A1585" s="1">
        <v>45450</v>
      </c>
      <c r="B1585">
        <v>1677</v>
      </c>
      <c r="C1585">
        <v>5</v>
      </c>
      <c r="D1585">
        <v>4</v>
      </c>
      <c r="E1585">
        <v>1</v>
      </c>
      <c r="F1585">
        <v>3</v>
      </c>
      <c r="G1585">
        <v>2</v>
      </c>
      <c r="H1585">
        <f>VLOOKUP(B1585, patient!A:E, 5, FALSE)</f>
        <v>31</v>
      </c>
      <c r="I1585" t="str">
        <f>VLOOKUP(H1585, city!A:B, 2, FALSE)</f>
        <v>Manchester</v>
      </c>
      <c r="J1585" t="str">
        <f>VLOOKUP(E1585, diagnosis!A:B, 2, FALSE)</f>
        <v>Appendicitis</v>
      </c>
      <c r="K1585" t="str">
        <f>VLOOKUP(D1585, department!A:B, 2, FALSE)</f>
        <v>Orthopedics</v>
      </c>
      <c r="L1585" t="str">
        <f>VLOOKUP(C1585, provider!A:B, 2, FALSE)</f>
        <v>Dr. Sade Kikiola</v>
      </c>
      <c r="M1585" t="str">
        <f>VLOOKUP(G1585, insurance!A:B, 2, FALSE)</f>
        <v>AXA</v>
      </c>
      <c r="N1585">
        <f>VLOOKUP(B1585, patient!A:D, 4, FALSE)</f>
        <v>69</v>
      </c>
      <c r="O1585" t="str">
        <f>VLOOKUP(B1585, patient!A:C, 3, FALSE)</f>
        <v>Female</v>
      </c>
      <c r="P1585" t="str">
        <f>VLOOKUP(B1585, patient!A:F, 6, FALSE)</f>
        <v>Black</v>
      </c>
      <c r="Q1585" t="s">
        <v>492</v>
      </c>
      <c r="R1585">
        <v>122</v>
      </c>
      <c r="S1585">
        <v>38</v>
      </c>
      <c r="U1585" s="1" t="str">
        <f t="shared" si="72"/>
        <v>No</v>
      </c>
      <c r="V1585">
        <v>2</v>
      </c>
      <c r="W1585" t="s">
        <v>494</v>
      </c>
      <c r="X1585" t="s">
        <v>488</v>
      </c>
      <c r="Y1585" t="str">
        <f t="shared" si="73"/>
        <v>Scheduled</v>
      </c>
      <c r="Z1585" t="s">
        <v>489</v>
      </c>
      <c r="AC1585" t="s">
        <v>498</v>
      </c>
      <c r="AD1585">
        <v>119</v>
      </c>
      <c r="AE1585">
        <v>10</v>
      </c>
      <c r="AF1585" t="str">
        <f t="shared" si="74"/>
        <v>Jun</v>
      </c>
    </row>
    <row r="1586" spans="1:32" x14ac:dyDescent="0.25">
      <c r="A1586" s="1">
        <v>45450</v>
      </c>
      <c r="B1586">
        <v>490</v>
      </c>
      <c r="C1586">
        <v>4</v>
      </c>
      <c r="D1586">
        <v>4</v>
      </c>
      <c r="E1586">
        <v>4</v>
      </c>
      <c r="F1586">
        <v>3</v>
      </c>
      <c r="G1586">
        <v>3</v>
      </c>
      <c r="H1586">
        <f>VLOOKUP(B1586, patient!A:E, 5, FALSE)</f>
        <v>15</v>
      </c>
      <c r="I1586" t="str">
        <f>VLOOKUP(H1586, city!A:B, 2, FALSE)</f>
        <v>Glasgow</v>
      </c>
      <c r="J1586" t="str">
        <f>VLOOKUP(E1586, diagnosis!A:B, 2, FALSE)</f>
        <v>Hypertension</v>
      </c>
      <c r="K1586" t="str">
        <f>VLOOKUP(D1586, department!A:B, 2, FALSE)</f>
        <v>Orthopedics</v>
      </c>
      <c r="L1586" t="str">
        <f>VLOOKUP(C1586, provider!A:B, 2, FALSE)</f>
        <v>Dr. Ravi Patel</v>
      </c>
      <c r="M1586" t="str">
        <f>VLOOKUP(G1586, insurance!A:B, 2, FALSE)</f>
        <v>Allianz</v>
      </c>
      <c r="N1586">
        <f>VLOOKUP(B1586, patient!A:D, 4, FALSE)</f>
        <v>74</v>
      </c>
      <c r="O1586" t="str">
        <f>VLOOKUP(B1586, patient!A:C, 3, FALSE)</f>
        <v>Female</v>
      </c>
      <c r="P1586" t="str">
        <f>VLOOKUP(B1586, patient!A:F, 6, FALSE)</f>
        <v>Hispanic</v>
      </c>
      <c r="Q1586" t="s">
        <v>486</v>
      </c>
      <c r="R1586">
        <v>174</v>
      </c>
      <c r="S1586">
        <v>165</v>
      </c>
      <c r="T1586" s="1">
        <v>45468</v>
      </c>
      <c r="U1586" s="1" t="str">
        <f t="shared" si="72"/>
        <v>Yes</v>
      </c>
      <c r="V1586">
        <v>1</v>
      </c>
      <c r="W1586" t="s">
        <v>494</v>
      </c>
      <c r="X1586" t="s">
        <v>488</v>
      </c>
      <c r="Y1586" t="str">
        <f t="shared" si="73"/>
        <v>Scheduled</v>
      </c>
      <c r="Z1586" t="s">
        <v>489</v>
      </c>
      <c r="AC1586" t="s">
        <v>490</v>
      </c>
      <c r="AD1586">
        <v>237.3</v>
      </c>
      <c r="AE1586">
        <v>0</v>
      </c>
      <c r="AF1586" t="str">
        <f t="shared" si="74"/>
        <v>Jun</v>
      </c>
    </row>
    <row r="1587" spans="1:32" x14ac:dyDescent="0.25">
      <c r="A1587" s="1">
        <v>45450</v>
      </c>
      <c r="B1587">
        <v>4697</v>
      </c>
      <c r="C1587">
        <v>5</v>
      </c>
      <c r="D1587">
        <v>1</v>
      </c>
      <c r="E1587">
        <v>1</v>
      </c>
      <c r="F1587">
        <v>4</v>
      </c>
      <c r="G1587">
        <v>1</v>
      </c>
      <c r="H1587">
        <f>VLOOKUP(B1587, patient!A:E, 5, FALSE)</f>
        <v>23</v>
      </c>
      <c r="I1587" t="str">
        <f>VLOOKUP(H1587, city!A:B, 2, FALSE)</f>
        <v>Liverpool</v>
      </c>
      <c r="J1587" t="str">
        <f>VLOOKUP(E1587, diagnosis!A:B, 2, FALSE)</f>
        <v>Appendicitis</v>
      </c>
      <c r="K1587" t="str">
        <f>VLOOKUP(D1587, department!A:B, 2, FALSE)</f>
        <v>Cardiology</v>
      </c>
      <c r="L1587" t="str">
        <f>VLOOKUP(C1587, provider!A:B, 2, FALSE)</f>
        <v>Dr. Sade Kikiola</v>
      </c>
      <c r="M1587" t="str">
        <f>VLOOKUP(G1587, insurance!A:B, 2, FALSE)</f>
        <v>Aviva</v>
      </c>
      <c r="N1587">
        <f>VLOOKUP(B1587, patient!A:D, 4, FALSE)</f>
        <v>70</v>
      </c>
      <c r="O1587" t="str">
        <f>VLOOKUP(B1587, patient!A:C, 3, FALSE)</f>
        <v>Male</v>
      </c>
      <c r="P1587" t="str">
        <f>VLOOKUP(B1587, patient!A:F, 6, FALSE)</f>
        <v>Asian</v>
      </c>
      <c r="Q1587" t="s">
        <v>492</v>
      </c>
      <c r="R1587">
        <v>785</v>
      </c>
      <c r="S1587">
        <v>164</v>
      </c>
      <c r="U1587" s="1" t="str">
        <f t="shared" si="72"/>
        <v>No</v>
      </c>
      <c r="V1587">
        <v>2</v>
      </c>
      <c r="W1587" t="s">
        <v>487</v>
      </c>
      <c r="X1587" t="s">
        <v>495</v>
      </c>
      <c r="Y1587" t="str">
        <f t="shared" si="73"/>
        <v>Emergency</v>
      </c>
      <c r="Z1587" t="s">
        <v>489</v>
      </c>
      <c r="AC1587" t="s">
        <v>498</v>
      </c>
      <c r="AD1587">
        <v>671.3</v>
      </c>
      <c r="AE1587">
        <v>10</v>
      </c>
      <c r="AF1587" t="str">
        <f t="shared" si="74"/>
        <v>Jun</v>
      </c>
    </row>
    <row r="1588" spans="1:32" x14ac:dyDescent="0.25">
      <c r="A1588" s="1">
        <v>45450</v>
      </c>
      <c r="B1588">
        <v>2212</v>
      </c>
      <c r="C1588">
        <v>5</v>
      </c>
      <c r="D1588">
        <v>3</v>
      </c>
      <c r="E1588">
        <v>4</v>
      </c>
      <c r="F1588">
        <v>3</v>
      </c>
      <c r="G1588">
        <v>2</v>
      </c>
      <c r="H1588">
        <f>VLOOKUP(B1588, patient!A:E, 5, FALSE)</f>
        <v>17</v>
      </c>
      <c r="I1588" t="str">
        <f>VLOOKUP(H1588, city!A:B, 2, FALSE)</f>
        <v>Leeds</v>
      </c>
      <c r="J1588" t="str">
        <f>VLOOKUP(E1588, diagnosis!A:B, 2, FALSE)</f>
        <v>Hypertension</v>
      </c>
      <c r="K1588" t="str">
        <f>VLOOKUP(D1588, department!A:B, 2, FALSE)</f>
        <v>Neurology</v>
      </c>
      <c r="L1588" t="str">
        <f>VLOOKUP(C1588, provider!A:B, 2, FALSE)</f>
        <v>Dr. Sade Kikiola</v>
      </c>
      <c r="M1588" t="str">
        <f>VLOOKUP(G1588, insurance!A:B, 2, FALSE)</f>
        <v>AXA</v>
      </c>
      <c r="N1588">
        <f>VLOOKUP(B1588, patient!A:D, 4, FALSE)</f>
        <v>43</v>
      </c>
      <c r="O1588" t="str">
        <f>VLOOKUP(B1588, patient!A:C, 3, FALSE)</f>
        <v>Male</v>
      </c>
      <c r="P1588" t="str">
        <f>VLOOKUP(B1588, patient!A:F, 6, FALSE)</f>
        <v>Asian</v>
      </c>
      <c r="Q1588" t="s">
        <v>486</v>
      </c>
      <c r="R1588">
        <v>296</v>
      </c>
      <c r="S1588">
        <v>158</v>
      </c>
      <c r="T1588" s="1">
        <v>45468</v>
      </c>
      <c r="U1588" s="1" t="str">
        <f t="shared" si="72"/>
        <v>Yes</v>
      </c>
      <c r="V1588">
        <v>1</v>
      </c>
      <c r="W1588" t="s">
        <v>494</v>
      </c>
      <c r="X1588" t="s">
        <v>495</v>
      </c>
      <c r="Y1588" t="str">
        <f t="shared" si="73"/>
        <v>Emergency</v>
      </c>
      <c r="Z1588" t="s">
        <v>489</v>
      </c>
      <c r="AC1588" t="s">
        <v>490</v>
      </c>
      <c r="AD1588">
        <v>317.8</v>
      </c>
      <c r="AE1588">
        <v>0</v>
      </c>
      <c r="AF1588" t="str">
        <f t="shared" si="74"/>
        <v>Jun</v>
      </c>
    </row>
    <row r="1589" spans="1:32" x14ac:dyDescent="0.25">
      <c r="A1589" s="1">
        <v>45450</v>
      </c>
      <c r="B1589">
        <v>79</v>
      </c>
      <c r="C1589">
        <v>4</v>
      </c>
      <c r="D1589">
        <v>1</v>
      </c>
      <c r="E1589">
        <v>5</v>
      </c>
      <c r="F1589">
        <v>2</v>
      </c>
      <c r="G1589">
        <v>2</v>
      </c>
      <c r="H1589">
        <f>VLOOKUP(B1589, patient!A:E, 5, FALSE)</f>
        <v>19</v>
      </c>
      <c r="I1589" t="str">
        <f>VLOOKUP(H1589, city!A:B, 2, FALSE)</f>
        <v>Leeds</v>
      </c>
      <c r="J1589" t="str">
        <f>VLOOKUP(E1589, diagnosis!A:B, 2, FALSE)</f>
        <v>Migraine</v>
      </c>
      <c r="K1589" t="str">
        <f>VLOOKUP(D1589, department!A:B, 2, FALSE)</f>
        <v>Cardiology</v>
      </c>
      <c r="L1589" t="str">
        <f>VLOOKUP(C1589, provider!A:B, 2, FALSE)</f>
        <v>Dr. Ravi Patel</v>
      </c>
      <c r="M1589" t="str">
        <f>VLOOKUP(G1589, insurance!A:B, 2, FALSE)</f>
        <v>AXA</v>
      </c>
      <c r="N1589">
        <f>VLOOKUP(B1589, patient!A:D, 4, FALSE)</f>
        <v>58</v>
      </c>
      <c r="O1589" t="str">
        <f>VLOOKUP(B1589, patient!A:C, 3, FALSE)</f>
        <v>Male</v>
      </c>
      <c r="P1589" t="str">
        <f>VLOOKUP(B1589, patient!A:F, 6, FALSE)</f>
        <v>Other</v>
      </c>
      <c r="Q1589" t="s">
        <v>492</v>
      </c>
      <c r="R1589">
        <v>202</v>
      </c>
      <c r="S1589">
        <v>162</v>
      </c>
      <c r="U1589" s="1" t="str">
        <f t="shared" si="72"/>
        <v>No</v>
      </c>
      <c r="V1589">
        <v>2</v>
      </c>
      <c r="W1589" t="s">
        <v>492</v>
      </c>
      <c r="X1589" t="s">
        <v>495</v>
      </c>
      <c r="Y1589" t="str">
        <f t="shared" si="73"/>
        <v>Emergency</v>
      </c>
      <c r="Z1589" t="s">
        <v>489</v>
      </c>
      <c r="AC1589" t="s">
        <v>493</v>
      </c>
      <c r="AD1589">
        <v>275.8</v>
      </c>
      <c r="AE1589">
        <v>30</v>
      </c>
      <c r="AF1589" t="str">
        <f t="shared" si="74"/>
        <v>Jun</v>
      </c>
    </row>
    <row r="1590" spans="1:32" x14ac:dyDescent="0.25">
      <c r="A1590" s="1">
        <v>45450</v>
      </c>
      <c r="B1590">
        <v>2345</v>
      </c>
      <c r="C1590">
        <v>5</v>
      </c>
      <c r="D1590">
        <v>3</v>
      </c>
      <c r="E1590">
        <v>1</v>
      </c>
      <c r="F1590">
        <v>2</v>
      </c>
      <c r="G1590">
        <v>1</v>
      </c>
      <c r="H1590">
        <f>VLOOKUP(B1590, patient!A:E, 5, FALSE)</f>
        <v>11</v>
      </c>
      <c r="I1590" t="str">
        <f>VLOOKUP(H1590, city!A:B, 2, FALSE)</f>
        <v>Edinburgh</v>
      </c>
      <c r="J1590" t="str">
        <f>VLOOKUP(E1590, diagnosis!A:B, 2, FALSE)</f>
        <v>Appendicitis</v>
      </c>
      <c r="K1590" t="str">
        <f>VLOOKUP(D1590, department!A:B, 2, FALSE)</f>
        <v>Neurology</v>
      </c>
      <c r="L1590" t="str">
        <f>VLOOKUP(C1590, provider!A:B, 2, FALSE)</f>
        <v>Dr. Sade Kikiola</v>
      </c>
      <c r="M1590" t="str">
        <f>VLOOKUP(G1590, insurance!A:B, 2, FALSE)</f>
        <v>Aviva</v>
      </c>
      <c r="N1590">
        <f>VLOOKUP(B1590, patient!A:D, 4, FALSE)</f>
        <v>52</v>
      </c>
      <c r="O1590" t="str">
        <f>VLOOKUP(B1590, patient!A:C, 3, FALSE)</f>
        <v>Male</v>
      </c>
      <c r="P1590" t="str">
        <f>VLOOKUP(B1590, patient!A:F, 6, FALSE)</f>
        <v>White</v>
      </c>
      <c r="Q1590" t="s">
        <v>486</v>
      </c>
      <c r="R1590">
        <v>471</v>
      </c>
      <c r="S1590">
        <v>127</v>
      </c>
      <c r="T1590" s="1">
        <v>45476</v>
      </c>
      <c r="U1590" s="1" t="str">
        <f t="shared" si="72"/>
        <v>Yes</v>
      </c>
      <c r="V1590">
        <v>1</v>
      </c>
      <c r="W1590" t="s">
        <v>492</v>
      </c>
      <c r="X1590" t="s">
        <v>488</v>
      </c>
      <c r="Y1590" t="str">
        <f t="shared" si="73"/>
        <v>Scheduled</v>
      </c>
      <c r="Z1590" t="s">
        <v>489</v>
      </c>
      <c r="AC1590" t="s">
        <v>490</v>
      </c>
      <c r="AD1590">
        <v>418.6</v>
      </c>
      <c r="AE1590">
        <v>0</v>
      </c>
      <c r="AF1590" t="str">
        <f t="shared" si="74"/>
        <v>Jun</v>
      </c>
    </row>
    <row r="1591" spans="1:32" x14ac:dyDescent="0.25">
      <c r="A1591" s="1">
        <v>45450</v>
      </c>
      <c r="B1591">
        <v>1426</v>
      </c>
      <c r="C1591">
        <v>5</v>
      </c>
      <c r="D1591">
        <v>2</v>
      </c>
      <c r="E1591">
        <v>2</v>
      </c>
      <c r="F1591">
        <v>4</v>
      </c>
      <c r="G1591">
        <v>3</v>
      </c>
      <c r="H1591">
        <f>VLOOKUP(B1591, patient!A:E, 5, FALSE)</f>
        <v>18</v>
      </c>
      <c r="I1591" t="str">
        <f>VLOOKUP(H1591, city!A:B, 2, FALSE)</f>
        <v>Leeds</v>
      </c>
      <c r="J1591" t="str">
        <f>VLOOKUP(E1591, diagnosis!A:B, 2, FALSE)</f>
        <v>Asthma</v>
      </c>
      <c r="K1591" t="str">
        <f>VLOOKUP(D1591, department!A:B, 2, FALSE)</f>
        <v>General Surgery</v>
      </c>
      <c r="L1591" t="str">
        <f>VLOOKUP(C1591, provider!A:B, 2, FALSE)</f>
        <v>Dr. Sade Kikiola</v>
      </c>
      <c r="M1591" t="str">
        <f>VLOOKUP(G1591, insurance!A:B, 2, FALSE)</f>
        <v>Allianz</v>
      </c>
      <c r="N1591">
        <f>VLOOKUP(B1591, patient!A:D, 4, FALSE)</f>
        <v>69</v>
      </c>
      <c r="O1591" t="str">
        <f>VLOOKUP(B1591, patient!A:C, 3, FALSE)</f>
        <v>Female</v>
      </c>
      <c r="P1591" t="str">
        <f>VLOOKUP(B1591, patient!A:F, 6, FALSE)</f>
        <v>Black</v>
      </c>
      <c r="Q1591" t="s">
        <v>491</v>
      </c>
      <c r="R1591">
        <v>823</v>
      </c>
      <c r="S1591">
        <v>164</v>
      </c>
      <c r="U1591" s="1" t="str">
        <f t="shared" si="72"/>
        <v>No</v>
      </c>
      <c r="V1591">
        <v>2</v>
      </c>
      <c r="W1591" t="s">
        <v>494</v>
      </c>
      <c r="X1591" t="s">
        <v>495</v>
      </c>
      <c r="Y1591" t="str">
        <f t="shared" si="73"/>
        <v>Emergency</v>
      </c>
      <c r="Z1591" t="s">
        <v>489</v>
      </c>
      <c r="AC1591" t="s">
        <v>493</v>
      </c>
      <c r="AD1591">
        <v>711.9</v>
      </c>
      <c r="AE1591">
        <v>30</v>
      </c>
      <c r="AF1591" t="str">
        <f t="shared" si="74"/>
        <v>Jun</v>
      </c>
    </row>
    <row r="1592" spans="1:32" x14ac:dyDescent="0.25">
      <c r="A1592" s="1">
        <v>45451</v>
      </c>
      <c r="B1592">
        <v>3990</v>
      </c>
      <c r="C1592">
        <v>4</v>
      </c>
      <c r="D1592">
        <v>4</v>
      </c>
      <c r="E1592">
        <v>1</v>
      </c>
      <c r="F1592">
        <v>3</v>
      </c>
      <c r="G1592">
        <v>2</v>
      </c>
      <c r="H1592">
        <f>VLOOKUP(B1592, patient!A:E, 5, FALSE)</f>
        <v>31</v>
      </c>
      <c r="I1592" t="str">
        <f>VLOOKUP(H1592, city!A:B, 2, FALSE)</f>
        <v>Manchester</v>
      </c>
      <c r="J1592" t="str">
        <f>VLOOKUP(E1592, diagnosis!A:B, 2, FALSE)</f>
        <v>Appendicitis</v>
      </c>
      <c r="K1592" t="str">
        <f>VLOOKUP(D1592, department!A:B, 2, FALSE)</f>
        <v>Orthopedics</v>
      </c>
      <c r="L1592" t="str">
        <f>VLOOKUP(C1592, provider!A:B, 2, FALSE)</f>
        <v>Dr. Ravi Patel</v>
      </c>
      <c r="M1592" t="str">
        <f>VLOOKUP(G1592, insurance!A:B, 2, FALSE)</f>
        <v>AXA</v>
      </c>
      <c r="N1592">
        <f>VLOOKUP(B1592, patient!A:D, 4, FALSE)</f>
        <v>42</v>
      </c>
      <c r="O1592" t="str">
        <f>VLOOKUP(B1592, patient!A:C, 3, FALSE)</f>
        <v>Female</v>
      </c>
      <c r="P1592" t="str">
        <f>VLOOKUP(B1592, patient!A:F, 6, FALSE)</f>
        <v>Hispanic</v>
      </c>
      <c r="Q1592" t="s">
        <v>486</v>
      </c>
      <c r="R1592">
        <v>377</v>
      </c>
      <c r="S1592">
        <v>109</v>
      </c>
      <c r="U1592" s="1" t="str">
        <f t="shared" si="72"/>
        <v>No</v>
      </c>
      <c r="V1592">
        <v>1</v>
      </c>
      <c r="W1592" t="s">
        <v>492</v>
      </c>
      <c r="X1592" t="s">
        <v>495</v>
      </c>
      <c r="Y1592" t="str">
        <f t="shared" si="73"/>
        <v>Emergency</v>
      </c>
      <c r="Z1592" t="s">
        <v>489</v>
      </c>
      <c r="AC1592" t="s">
        <v>493</v>
      </c>
      <c r="AD1592">
        <v>361.2</v>
      </c>
      <c r="AE1592">
        <v>30</v>
      </c>
      <c r="AF1592" t="str">
        <f t="shared" si="74"/>
        <v>Jun</v>
      </c>
    </row>
    <row r="1593" spans="1:32" x14ac:dyDescent="0.25">
      <c r="A1593" s="1">
        <v>45451</v>
      </c>
      <c r="B1593">
        <v>4767</v>
      </c>
      <c r="C1593">
        <v>5</v>
      </c>
      <c r="D1593">
        <v>3</v>
      </c>
      <c r="E1593">
        <v>1</v>
      </c>
      <c r="F1593">
        <v>1</v>
      </c>
      <c r="G1593">
        <v>2</v>
      </c>
      <c r="H1593">
        <f>VLOOKUP(B1593, patient!A:E, 5, FALSE)</f>
        <v>20</v>
      </c>
      <c r="I1593" t="str">
        <f>VLOOKUP(H1593, city!A:B, 2, FALSE)</f>
        <v>Leeds</v>
      </c>
      <c r="J1593" t="str">
        <f>VLOOKUP(E1593, diagnosis!A:B, 2, FALSE)</f>
        <v>Appendicitis</v>
      </c>
      <c r="K1593" t="str">
        <f>VLOOKUP(D1593, department!A:B, 2, FALSE)</f>
        <v>Neurology</v>
      </c>
      <c r="L1593" t="str">
        <f>VLOOKUP(C1593, provider!A:B, 2, FALSE)</f>
        <v>Dr. Sade Kikiola</v>
      </c>
      <c r="M1593" t="str">
        <f>VLOOKUP(G1593, insurance!A:B, 2, FALSE)</f>
        <v>AXA</v>
      </c>
      <c r="N1593">
        <f>VLOOKUP(B1593, patient!A:D, 4, FALSE)</f>
        <v>43</v>
      </c>
      <c r="O1593" t="str">
        <f>VLOOKUP(B1593, patient!A:C, 3, FALSE)</f>
        <v>Male</v>
      </c>
      <c r="P1593" t="str">
        <f>VLOOKUP(B1593, patient!A:F, 6, FALSE)</f>
        <v>Other</v>
      </c>
      <c r="Q1593" t="s">
        <v>486</v>
      </c>
      <c r="R1593">
        <v>205</v>
      </c>
      <c r="S1593">
        <v>139</v>
      </c>
      <c r="T1593" s="1">
        <v>45474</v>
      </c>
      <c r="U1593" s="1" t="str">
        <f t="shared" si="72"/>
        <v>Yes</v>
      </c>
      <c r="V1593">
        <v>2</v>
      </c>
      <c r="W1593" t="s">
        <v>494</v>
      </c>
      <c r="X1593" t="s">
        <v>495</v>
      </c>
      <c r="Y1593" t="str">
        <f t="shared" si="73"/>
        <v>Emergency</v>
      </c>
      <c r="Z1593" t="s">
        <v>489</v>
      </c>
      <c r="AC1593" t="s">
        <v>490</v>
      </c>
      <c r="AD1593">
        <v>240.8</v>
      </c>
      <c r="AE1593">
        <v>0</v>
      </c>
      <c r="AF1593" t="str">
        <f t="shared" si="74"/>
        <v>Jun</v>
      </c>
    </row>
    <row r="1594" spans="1:32" x14ac:dyDescent="0.25">
      <c r="A1594" s="1">
        <v>45451</v>
      </c>
      <c r="B1594">
        <v>4234</v>
      </c>
      <c r="C1594">
        <v>5</v>
      </c>
      <c r="D1594">
        <v>4</v>
      </c>
      <c r="E1594">
        <v>1</v>
      </c>
      <c r="F1594">
        <v>3</v>
      </c>
      <c r="G1594">
        <v>2</v>
      </c>
      <c r="H1594">
        <f>VLOOKUP(B1594, patient!A:E, 5, FALSE)</f>
        <v>11</v>
      </c>
      <c r="I1594" t="str">
        <f>VLOOKUP(H1594, city!A:B, 2, FALSE)</f>
        <v>Edinburgh</v>
      </c>
      <c r="J1594" t="str">
        <f>VLOOKUP(E1594, diagnosis!A:B, 2, FALSE)</f>
        <v>Appendicitis</v>
      </c>
      <c r="K1594" t="str">
        <f>VLOOKUP(D1594, department!A:B, 2, FALSE)</f>
        <v>Orthopedics</v>
      </c>
      <c r="L1594" t="str">
        <f>VLOOKUP(C1594, provider!A:B, 2, FALSE)</f>
        <v>Dr. Sade Kikiola</v>
      </c>
      <c r="M1594" t="str">
        <f>VLOOKUP(G1594, insurance!A:B, 2, FALSE)</f>
        <v>AXA</v>
      </c>
      <c r="N1594">
        <f>VLOOKUP(B1594, patient!A:D, 4, FALSE)</f>
        <v>28</v>
      </c>
      <c r="O1594" t="str">
        <f>VLOOKUP(B1594, patient!A:C, 3, FALSE)</f>
        <v>Male</v>
      </c>
      <c r="P1594" t="str">
        <f>VLOOKUP(B1594, patient!A:F, 6, FALSE)</f>
        <v>White</v>
      </c>
      <c r="Q1594" t="s">
        <v>492</v>
      </c>
      <c r="R1594">
        <v>612</v>
      </c>
      <c r="S1594">
        <v>24</v>
      </c>
      <c r="U1594" s="1" t="str">
        <f t="shared" si="72"/>
        <v>No</v>
      </c>
      <c r="V1594">
        <v>1</v>
      </c>
      <c r="W1594" t="s">
        <v>494</v>
      </c>
      <c r="X1594" t="s">
        <v>495</v>
      </c>
      <c r="Y1594" t="str">
        <f t="shared" si="73"/>
        <v>Emergency</v>
      </c>
      <c r="Z1594" t="s">
        <v>489</v>
      </c>
      <c r="AC1594" t="s">
        <v>496</v>
      </c>
      <c r="AD1594">
        <v>480.2</v>
      </c>
      <c r="AE1594">
        <v>50</v>
      </c>
      <c r="AF1594" t="str">
        <f t="shared" si="74"/>
        <v>Jun</v>
      </c>
    </row>
    <row r="1595" spans="1:32" x14ac:dyDescent="0.25">
      <c r="A1595" s="1">
        <v>45451</v>
      </c>
      <c r="B1595">
        <v>4287</v>
      </c>
      <c r="C1595">
        <v>4</v>
      </c>
      <c r="D1595">
        <v>4</v>
      </c>
      <c r="E1595">
        <v>3</v>
      </c>
      <c r="F1595">
        <v>3</v>
      </c>
      <c r="G1595">
        <v>1</v>
      </c>
      <c r="H1595">
        <f>VLOOKUP(B1595, patient!A:E, 5, FALSE)</f>
        <v>27</v>
      </c>
      <c r="I1595" t="str">
        <f>VLOOKUP(H1595, city!A:B, 2, FALSE)</f>
        <v>London</v>
      </c>
      <c r="J1595" t="str">
        <f>VLOOKUP(E1595, diagnosis!A:B, 2, FALSE)</f>
        <v>Fracture</v>
      </c>
      <c r="K1595" t="str">
        <f>VLOOKUP(D1595, department!A:B, 2, FALSE)</f>
        <v>Orthopedics</v>
      </c>
      <c r="L1595" t="str">
        <f>VLOOKUP(C1595, provider!A:B, 2, FALSE)</f>
        <v>Dr. Ravi Patel</v>
      </c>
      <c r="M1595" t="str">
        <f>VLOOKUP(G1595, insurance!A:B, 2, FALSE)</f>
        <v>Aviva</v>
      </c>
      <c r="N1595">
        <f>VLOOKUP(B1595, patient!A:D, 4, FALSE)</f>
        <v>55</v>
      </c>
      <c r="O1595" t="str">
        <f>VLOOKUP(B1595, patient!A:C, 3, FALSE)</f>
        <v>Female</v>
      </c>
      <c r="P1595" t="str">
        <f>VLOOKUP(B1595, patient!A:F, 6, FALSE)</f>
        <v>Black</v>
      </c>
      <c r="Q1595" t="s">
        <v>491</v>
      </c>
      <c r="R1595">
        <v>226</v>
      </c>
      <c r="S1595">
        <v>151</v>
      </c>
      <c r="U1595" s="1" t="str">
        <f t="shared" si="72"/>
        <v>No</v>
      </c>
      <c r="V1595">
        <v>2</v>
      </c>
      <c r="W1595" t="s">
        <v>494</v>
      </c>
      <c r="X1595" t="s">
        <v>495</v>
      </c>
      <c r="Y1595" t="str">
        <f t="shared" si="73"/>
        <v>Emergency</v>
      </c>
      <c r="Z1595" t="s">
        <v>489</v>
      </c>
      <c r="AC1595" t="s">
        <v>496</v>
      </c>
      <c r="AD1595">
        <v>298.89999999999998</v>
      </c>
      <c r="AE1595">
        <v>50</v>
      </c>
      <c r="AF1595" t="str">
        <f t="shared" si="74"/>
        <v>Jun</v>
      </c>
    </row>
    <row r="1596" spans="1:32" x14ac:dyDescent="0.25">
      <c r="A1596" s="1">
        <v>45451</v>
      </c>
      <c r="B1596">
        <v>4849</v>
      </c>
      <c r="C1596">
        <v>5</v>
      </c>
      <c r="D1596">
        <v>5</v>
      </c>
      <c r="E1596">
        <v>1</v>
      </c>
      <c r="F1596">
        <v>2</v>
      </c>
      <c r="G1596">
        <v>2</v>
      </c>
      <c r="H1596">
        <f>VLOOKUP(B1596, patient!A:E, 5, FALSE)</f>
        <v>18</v>
      </c>
      <c r="I1596" t="str">
        <f>VLOOKUP(H1596, city!A:B, 2, FALSE)</f>
        <v>Leeds</v>
      </c>
      <c r="J1596" t="str">
        <f>VLOOKUP(E1596, diagnosis!A:B, 2, FALSE)</f>
        <v>Appendicitis</v>
      </c>
      <c r="K1596" t="str">
        <f>VLOOKUP(D1596, department!A:B, 2, FALSE)</f>
        <v>Pediatrics</v>
      </c>
      <c r="L1596" t="str">
        <f>VLOOKUP(C1596, provider!A:B, 2, FALSE)</f>
        <v>Dr. Sade Kikiola</v>
      </c>
      <c r="M1596" t="str">
        <f>VLOOKUP(G1596, insurance!A:B, 2, FALSE)</f>
        <v>AXA</v>
      </c>
      <c r="N1596">
        <f>VLOOKUP(B1596, patient!A:D, 4, FALSE)</f>
        <v>19</v>
      </c>
      <c r="O1596" t="str">
        <f>VLOOKUP(B1596, patient!A:C, 3, FALSE)</f>
        <v>Female</v>
      </c>
      <c r="P1596" t="str">
        <f>VLOOKUP(B1596, patient!A:F, 6, FALSE)</f>
        <v>White</v>
      </c>
      <c r="Q1596" t="s">
        <v>486</v>
      </c>
      <c r="R1596">
        <v>161</v>
      </c>
      <c r="S1596">
        <v>75</v>
      </c>
      <c r="T1596" s="1">
        <v>45464</v>
      </c>
      <c r="U1596" s="1" t="str">
        <f t="shared" si="72"/>
        <v>Yes</v>
      </c>
      <c r="V1596">
        <v>1</v>
      </c>
      <c r="W1596" t="s">
        <v>492</v>
      </c>
      <c r="X1596" t="s">
        <v>488</v>
      </c>
      <c r="Y1596" t="str">
        <f t="shared" si="73"/>
        <v>Scheduled</v>
      </c>
      <c r="Z1596" t="s">
        <v>489</v>
      </c>
      <c r="AC1596" t="s">
        <v>490</v>
      </c>
      <c r="AD1596">
        <v>165.2</v>
      </c>
      <c r="AE1596">
        <v>0</v>
      </c>
      <c r="AF1596" t="str">
        <f t="shared" si="74"/>
        <v>Jun</v>
      </c>
    </row>
    <row r="1597" spans="1:32" x14ac:dyDescent="0.25">
      <c r="A1597" s="1">
        <v>45451</v>
      </c>
      <c r="B1597">
        <v>2395</v>
      </c>
      <c r="C1597">
        <v>5</v>
      </c>
      <c r="D1597">
        <v>1</v>
      </c>
      <c r="E1597">
        <v>1</v>
      </c>
      <c r="F1597">
        <v>2</v>
      </c>
      <c r="G1597">
        <v>2</v>
      </c>
      <c r="H1597">
        <f>VLOOKUP(B1597, patient!A:E, 5, FALSE)</f>
        <v>22</v>
      </c>
      <c r="I1597" t="str">
        <f>VLOOKUP(H1597, city!A:B, 2, FALSE)</f>
        <v>Liverpool</v>
      </c>
      <c r="J1597" t="str">
        <f>VLOOKUP(E1597, diagnosis!A:B, 2, FALSE)</f>
        <v>Appendicitis</v>
      </c>
      <c r="K1597" t="str">
        <f>VLOOKUP(D1597, department!A:B, 2, FALSE)</f>
        <v>Cardiology</v>
      </c>
      <c r="L1597" t="str">
        <f>VLOOKUP(C1597, provider!A:B, 2, FALSE)</f>
        <v>Dr. Sade Kikiola</v>
      </c>
      <c r="M1597" t="str">
        <f>VLOOKUP(G1597, insurance!A:B, 2, FALSE)</f>
        <v>AXA</v>
      </c>
      <c r="N1597">
        <f>VLOOKUP(B1597, patient!A:D, 4, FALSE)</f>
        <v>24</v>
      </c>
      <c r="O1597" t="str">
        <f>VLOOKUP(B1597, patient!A:C, 3, FALSE)</f>
        <v>Female</v>
      </c>
      <c r="P1597" t="str">
        <f>VLOOKUP(B1597, patient!A:F, 6, FALSE)</f>
        <v>Black</v>
      </c>
      <c r="Q1597" t="s">
        <v>486</v>
      </c>
      <c r="R1597">
        <v>231</v>
      </c>
      <c r="S1597">
        <v>123</v>
      </c>
      <c r="U1597" s="1" t="str">
        <f t="shared" si="72"/>
        <v>No</v>
      </c>
      <c r="V1597">
        <v>2</v>
      </c>
      <c r="W1597" t="s">
        <v>487</v>
      </c>
      <c r="X1597" t="s">
        <v>488</v>
      </c>
      <c r="Y1597" t="str">
        <f t="shared" si="73"/>
        <v>Scheduled</v>
      </c>
      <c r="Z1597" t="s">
        <v>489</v>
      </c>
      <c r="AC1597" t="s">
        <v>498</v>
      </c>
      <c r="AD1597">
        <v>254.8</v>
      </c>
      <c r="AE1597">
        <v>10</v>
      </c>
      <c r="AF1597" t="str">
        <f t="shared" si="74"/>
        <v>Jun</v>
      </c>
    </row>
    <row r="1598" spans="1:32" x14ac:dyDescent="0.25">
      <c r="A1598" s="1">
        <v>45451</v>
      </c>
      <c r="B1598">
        <v>3722</v>
      </c>
      <c r="C1598">
        <v>4</v>
      </c>
      <c r="D1598">
        <v>3</v>
      </c>
      <c r="E1598">
        <v>2</v>
      </c>
      <c r="F1598">
        <v>4</v>
      </c>
      <c r="G1598">
        <v>1</v>
      </c>
      <c r="H1598">
        <f>VLOOKUP(B1598, patient!A:E, 5, FALSE)</f>
        <v>5</v>
      </c>
      <c r="I1598" t="str">
        <f>VLOOKUP(H1598, city!A:B, 2, FALSE)</f>
        <v>Bristol</v>
      </c>
      <c r="J1598" t="str">
        <f>VLOOKUP(E1598, diagnosis!A:B, 2, FALSE)</f>
        <v>Asthma</v>
      </c>
      <c r="K1598" t="str">
        <f>VLOOKUP(D1598, department!A:B, 2, FALSE)</f>
        <v>Neurology</v>
      </c>
      <c r="L1598" t="str">
        <f>VLOOKUP(C1598, provider!A:B, 2, FALSE)</f>
        <v>Dr. Ravi Patel</v>
      </c>
      <c r="M1598" t="str">
        <f>VLOOKUP(G1598, insurance!A:B, 2, FALSE)</f>
        <v>Aviva</v>
      </c>
      <c r="N1598">
        <f>VLOOKUP(B1598, patient!A:D, 4, FALSE)</f>
        <v>35</v>
      </c>
      <c r="O1598" t="str">
        <f>VLOOKUP(B1598, patient!A:C, 3, FALSE)</f>
        <v>Female</v>
      </c>
      <c r="P1598" t="str">
        <f>VLOOKUP(B1598, patient!A:F, 6, FALSE)</f>
        <v>White</v>
      </c>
      <c r="Q1598" t="s">
        <v>486</v>
      </c>
      <c r="R1598">
        <v>196</v>
      </c>
      <c r="S1598">
        <v>67</v>
      </c>
      <c r="T1598" s="1">
        <v>45477</v>
      </c>
      <c r="U1598" s="1" t="str">
        <f t="shared" si="72"/>
        <v>Yes</v>
      </c>
      <c r="V1598">
        <v>1</v>
      </c>
      <c r="W1598" t="s">
        <v>492</v>
      </c>
      <c r="X1598" t="s">
        <v>495</v>
      </c>
      <c r="Y1598" t="str">
        <f t="shared" si="73"/>
        <v>Emergency</v>
      </c>
      <c r="Z1598" t="s">
        <v>489</v>
      </c>
      <c r="AC1598" t="s">
        <v>490</v>
      </c>
      <c r="AD1598">
        <v>184.1</v>
      </c>
      <c r="AE1598">
        <v>0</v>
      </c>
      <c r="AF1598" t="str">
        <f t="shared" si="74"/>
        <v>Jun</v>
      </c>
    </row>
    <row r="1599" spans="1:32" x14ac:dyDescent="0.25">
      <c r="A1599" s="1">
        <v>45451</v>
      </c>
      <c r="B1599">
        <v>689</v>
      </c>
      <c r="C1599">
        <v>5</v>
      </c>
      <c r="D1599">
        <v>2</v>
      </c>
      <c r="E1599">
        <v>4</v>
      </c>
      <c r="F1599">
        <v>4</v>
      </c>
      <c r="G1599">
        <v>3</v>
      </c>
      <c r="H1599">
        <f>VLOOKUP(B1599, patient!A:E, 5, FALSE)</f>
        <v>5</v>
      </c>
      <c r="I1599" t="str">
        <f>VLOOKUP(H1599, city!A:B, 2, FALSE)</f>
        <v>Bristol</v>
      </c>
      <c r="J1599" t="str">
        <f>VLOOKUP(E1599, diagnosis!A:B, 2, FALSE)</f>
        <v>Hypertension</v>
      </c>
      <c r="K1599" t="str">
        <f>VLOOKUP(D1599, department!A:B, 2, FALSE)</f>
        <v>General Surgery</v>
      </c>
      <c r="L1599" t="str">
        <f>VLOOKUP(C1599, provider!A:B, 2, FALSE)</f>
        <v>Dr. Sade Kikiola</v>
      </c>
      <c r="M1599" t="str">
        <f>VLOOKUP(G1599, insurance!A:B, 2, FALSE)</f>
        <v>Allianz</v>
      </c>
      <c r="N1599">
        <f>VLOOKUP(B1599, patient!A:D, 4, FALSE)</f>
        <v>44</v>
      </c>
      <c r="O1599" t="str">
        <f>VLOOKUP(B1599, patient!A:C, 3, FALSE)</f>
        <v>Male</v>
      </c>
      <c r="P1599" t="str">
        <f>VLOOKUP(B1599, patient!A:F, 6, FALSE)</f>
        <v>White</v>
      </c>
      <c r="Q1599" t="s">
        <v>486</v>
      </c>
      <c r="R1599">
        <v>656</v>
      </c>
      <c r="S1599">
        <v>67</v>
      </c>
      <c r="T1599" s="1">
        <v>45462</v>
      </c>
      <c r="U1599" s="1" t="str">
        <f t="shared" si="72"/>
        <v>Yes</v>
      </c>
      <c r="V1599">
        <v>2</v>
      </c>
      <c r="W1599" t="s">
        <v>492</v>
      </c>
      <c r="X1599" t="s">
        <v>495</v>
      </c>
      <c r="Y1599" t="str">
        <f t="shared" si="73"/>
        <v>Emergency</v>
      </c>
      <c r="Z1599" t="s">
        <v>489</v>
      </c>
      <c r="AC1599" t="s">
        <v>490</v>
      </c>
      <c r="AD1599">
        <v>506.1</v>
      </c>
      <c r="AE1599">
        <v>0</v>
      </c>
      <c r="AF1599" t="str">
        <f t="shared" si="74"/>
        <v>Jun</v>
      </c>
    </row>
    <row r="1600" spans="1:32" x14ac:dyDescent="0.25">
      <c r="A1600" s="1">
        <v>45451</v>
      </c>
      <c r="B1600">
        <v>1056</v>
      </c>
      <c r="C1600">
        <v>5</v>
      </c>
      <c r="D1600">
        <v>5</v>
      </c>
      <c r="E1600">
        <v>4</v>
      </c>
      <c r="F1600">
        <v>3</v>
      </c>
      <c r="G1600">
        <v>2</v>
      </c>
      <c r="H1600">
        <f>VLOOKUP(B1600, patient!A:E, 5, FALSE)</f>
        <v>40</v>
      </c>
      <c r="I1600" t="str">
        <f>VLOOKUP(H1600, city!A:B, 2, FALSE)</f>
        <v>Sheffield</v>
      </c>
      <c r="J1600" t="str">
        <f>VLOOKUP(E1600, diagnosis!A:B, 2, FALSE)</f>
        <v>Hypertension</v>
      </c>
      <c r="K1600" t="str">
        <f>VLOOKUP(D1600, department!A:B, 2, FALSE)</f>
        <v>Pediatrics</v>
      </c>
      <c r="L1600" t="str">
        <f>VLOOKUP(C1600, provider!A:B, 2, FALSE)</f>
        <v>Dr. Sade Kikiola</v>
      </c>
      <c r="M1600" t="str">
        <f>VLOOKUP(G1600, insurance!A:B, 2, FALSE)</f>
        <v>AXA</v>
      </c>
      <c r="N1600">
        <f>VLOOKUP(B1600, patient!A:D, 4, FALSE)</f>
        <v>51</v>
      </c>
      <c r="O1600" t="str">
        <f>VLOOKUP(B1600, patient!A:C, 3, FALSE)</f>
        <v>Female</v>
      </c>
      <c r="P1600" t="str">
        <f>VLOOKUP(B1600, patient!A:F, 6, FALSE)</f>
        <v>Hispanic</v>
      </c>
      <c r="Q1600" t="s">
        <v>492</v>
      </c>
      <c r="R1600">
        <v>916</v>
      </c>
      <c r="S1600">
        <v>182</v>
      </c>
      <c r="U1600" s="1" t="str">
        <f t="shared" si="72"/>
        <v>No</v>
      </c>
      <c r="V1600">
        <v>1</v>
      </c>
      <c r="W1600" t="s">
        <v>487</v>
      </c>
      <c r="X1600" t="s">
        <v>495</v>
      </c>
      <c r="Y1600" t="str">
        <f t="shared" si="73"/>
        <v>Emergency</v>
      </c>
      <c r="Z1600" t="s">
        <v>489</v>
      </c>
      <c r="AC1600" t="s">
        <v>496</v>
      </c>
      <c r="AD1600">
        <v>803.6</v>
      </c>
      <c r="AE1600">
        <v>50</v>
      </c>
      <c r="AF1600" t="str">
        <f t="shared" si="74"/>
        <v>Jun</v>
      </c>
    </row>
    <row r="1601" spans="1:32" x14ac:dyDescent="0.25">
      <c r="A1601" s="1">
        <v>45451</v>
      </c>
      <c r="B1601">
        <v>1041</v>
      </c>
      <c r="C1601">
        <v>4</v>
      </c>
      <c r="D1601">
        <v>1</v>
      </c>
      <c r="E1601">
        <v>2</v>
      </c>
      <c r="F1601">
        <v>2</v>
      </c>
      <c r="G1601">
        <v>1</v>
      </c>
      <c r="H1601">
        <f>VLOOKUP(B1601, patient!A:E, 5, FALSE)</f>
        <v>14</v>
      </c>
      <c r="I1601" t="str">
        <f>VLOOKUP(H1601, city!A:B, 2, FALSE)</f>
        <v>Glasgow</v>
      </c>
      <c r="J1601" t="str">
        <f>VLOOKUP(E1601, diagnosis!A:B, 2, FALSE)</f>
        <v>Asthma</v>
      </c>
      <c r="K1601" t="str">
        <f>VLOOKUP(D1601, department!A:B, 2, FALSE)</f>
        <v>Cardiology</v>
      </c>
      <c r="L1601" t="str">
        <f>VLOOKUP(C1601, provider!A:B, 2, FALSE)</f>
        <v>Dr. Ravi Patel</v>
      </c>
      <c r="M1601" t="str">
        <f>VLOOKUP(G1601, insurance!A:B, 2, FALSE)</f>
        <v>Aviva</v>
      </c>
      <c r="N1601">
        <f>VLOOKUP(B1601, patient!A:D, 4, FALSE)</f>
        <v>44</v>
      </c>
      <c r="O1601" t="str">
        <f>VLOOKUP(B1601, patient!A:C, 3, FALSE)</f>
        <v>Female</v>
      </c>
      <c r="P1601" t="str">
        <f>VLOOKUP(B1601, patient!A:F, 6, FALSE)</f>
        <v>Other</v>
      </c>
      <c r="Q1601" t="s">
        <v>492</v>
      </c>
      <c r="R1601">
        <v>573</v>
      </c>
      <c r="S1601">
        <v>128</v>
      </c>
      <c r="U1601" s="1" t="str">
        <f t="shared" si="72"/>
        <v>No</v>
      </c>
      <c r="V1601">
        <v>2</v>
      </c>
      <c r="W1601" t="s">
        <v>492</v>
      </c>
      <c r="X1601" t="s">
        <v>488</v>
      </c>
      <c r="Y1601" t="str">
        <f t="shared" si="73"/>
        <v>Scheduled</v>
      </c>
      <c r="Z1601" t="s">
        <v>489</v>
      </c>
      <c r="AC1601" t="s">
        <v>493</v>
      </c>
      <c r="AD1601">
        <v>511.7</v>
      </c>
      <c r="AE1601">
        <v>30</v>
      </c>
      <c r="AF1601" t="str">
        <f t="shared" si="74"/>
        <v>Jun</v>
      </c>
    </row>
    <row r="1602" spans="1:32" x14ac:dyDescent="0.25">
      <c r="A1602" s="1">
        <v>45452</v>
      </c>
      <c r="B1602">
        <v>2317</v>
      </c>
      <c r="C1602">
        <v>5</v>
      </c>
      <c r="D1602">
        <v>2</v>
      </c>
      <c r="E1602">
        <v>5</v>
      </c>
      <c r="F1602">
        <v>4</v>
      </c>
      <c r="G1602">
        <v>3</v>
      </c>
      <c r="H1602">
        <f>VLOOKUP(B1602, patient!A:E, 5, FALSE)</f>
        <v>29</v>
      </c>
      <c r="I1602" t="str">
        <f>VLOOKUP(H1602, city!A:B, 2, FALSE)</f>
        <v>Manchester</v>
      </c>
      <c r="J1602" t="str">
        <f>VLOOKUP(E1602, diagnosis!A:B, 2, FALSE)</f>
        <v>Migraine</v>
      </c>
      <c r="K1602" t="str">
        <f>VLOOKUP(D1602, department!A:B, 2, FALSE)</f>
        <v>General Surgery</v>
      </c>
      <c r="L1602" t="str">
        <f>VLOOKUP(C1602, provider!A:B, 2, FALSE)</f>
        <v>Dr. Sade Kikiola</v>
      </c>
      <c r="M1602" t="str">
        <f>VLOOKUP(G1602, insurance!A:B, 2, FALSE)</f>
        <v>Allianz</v>
      </c>
      <c r="N1602">
        <f>VLOOKUP(B1602, patient!A:D, 4, FALSE)</f>
        <v>34</v>
      </c>
      <c r="O1602" t="str">
        <f>VLOOKUP(B1602, patient!A:C, 3, FALSE)</f>
        <v>Male</v>
      </c>
      <c r="P1602" t="str">
        <f>VLOOKUP(B1602, patient!A:F, 6, FALSE)</f>
        <v>Asian</v>
      </c>
      <c r="Q1602" t="s">
        <v>491</v>
      </c>
      <c r="R1602">
        <v>50</v>
      </c>
      <c r="S1602">
        <v>180</v>
      </c>
      <c r="U1602" s="1" t="str">
        <f t="shared" si="72"/>
        <v>No</v>
      </c>
      <c r="V1602">
        <v>1</v>
      </c>
      <c r="W1602" t="s">
        <v>494</v>
      </c>
      <c r="X1602" t="s">
        <v>488</v>
      </c>
      <c r="Y1602" t="str">
        <f t="shared" si="73"/>
        <v>Scheduled</v>
      </c>
      <c r="Z1602" t="s">
        <v>489</v>
      </c>
      <c r="AC1602" t="s">
        <v>496</v>
      </c>
      <c r="AD1602">
        <v>196</v>
      </c>
      <c r="AE1602">
        <v>50</v>
      </c>
      <c r="AF1602" t="str">
        <f t="shared" si="74"/>
        <v>Jun</v>
      </c>
    </row>
    <row r="1603" spans="1:32" x14ac:dyDescent="0.25">
      <c r="A1603" s="1">
        <v>45452</v>
      </c>
      <c r="B1603">
        <v>4421</v>
      </c>
      <c r="C1603">
        <v>5</v>
      </c>
      <c r="D1603">
        <v>2</v>
      </c>
      <c r="E1603">
        <v>1</v>
      </c>
      <c r="F1603">
        <v>4</v>
      </c>
      <c r="G1603">
        <v>1</v>
      </c>
      <c r="H1603">
        <f>VLOOKUP(B1603, patient!A:E, 5, FALSE)</f>
        <v>1</v>
      </c>
      <c r="I1603" t="str">
        <f>VLOOKUP(H1603, city!A:B, 2, FALSE)</f>
        <v>Birmingham</v>
      </c>
      <c r="J1603" t="str">
        <f>VLOOKUP(E1603, diagnosis!A:B, 2, FALSE)</f>
        <v>Appendicitis</v>
      </c>
      <c r="K1603" t="str">
        <f>VLOOKUP(D1603, department!A:B, 2, FALSE)</f>
        <v>General Surgery</v>
      </c>
      <c r="L1603" t="str">
        <f>VLOOKUP(C1603, provider!A:B, 2, FALSE)</f>
        <v>Dr. Sade Kikiola</v>
      </c>
      <c r="M1603" t="str">
        <f>VLOOKUP(G1603, insurance!A:B, 2, FALSE)</f>
        <v>Aviva</v>
      </c>
      <c r="N1603">
        <f>VLOOKUP(B1603, patient!A:D, 4, FALSE)</f>
        <v>60</v>
      </c>
      <c r="O1603" t="str">
        <f>VLOOKUP(B1603, patient!A:C, 3, FALSE)</f>
        <v>Female</v>
      </c>
      <c r="P1603" t="str">
        <f>VLOOKUP(B1603, patient!A:F, 6, FALSE)</f>
        <v>White</v>
      </c>
      <c r="Q1603" t="s">
        <v>486</v>
      </c>
      <c r="R1603">
        <v>407</v>
      </c>
      <c r="S1603">
        <v>119</v>
      </c>
      <c r="T1603" s="1">
        <v>45470</v>
      </c>
      <c r="U1603" s="1" t="str">
        <f t="shared" ref="U1603:U1666" si="75">IF(T1603&lt;&gt;"", "Yes", "No")</f>
        <v>Yes</v>
      </c>
      <c r="V1603">
        <v>2</v>
      </c>
      <c r="W1603" t="s">
        <v>492</v>
      </c>
      <c r="X1603" t="s">
        <v>488</v>
      </c>
      <c r="Y1603" t="str">
        <f t="shared" ref="Y1603:Y1666" si="76">IF(TRIM(X1603)="yes", "Emergency", "Scheduled")</f>
        <v>Scheduled</v>
      </c>
      <c r="Z1603" t="s">
        <v>489</v>
      </c>
      <c r="AC1603" t="s">
        <v>490</v>
      </c>
      <c r="AD1603">
        <v>368.2</v>
      </c>
      <c r="AE1603">
        <v>0</v>
      </c>
      <c r="AF1603" t="str">
        <f t="shared" ref="AF1603:AF1666" si="77">TEXT(A1603, "mmm")</f>
        <v>Jun</v>
      </c>
    </row>
    <row r="1604" spans="1:32" x14ac:dyDescent="0.25">
      <c r="A1604" s="1">
        <v>45452</v>
      </c>
      <c r="B1604">
        <v>1689</v>
      </c>
      <c r="C1604">
        <v>4</v>
      </c>
      <c r="D1604">
        <v>4</v>
      </c>
      <c r="E1604">
        <v>5</v>
      </c>
      <c r="F1604">
        <v>3</v>
      </c>
      <c r="G1604">
        <v>3</v>
      </c>
      <c r="H1604">
        <f>VLOOKUP(B1604, patient!A:E, 5, FALSE)</f>
        <v>29</v>
      </c>
      <c r="I1604" t="str">
        <f>VLOOKUP(H1604, city!A:B, 2, FALSE)</f>
        <v>Manchester</v>
      </c>
      <c r="J1604" t="str">
        <f>VLOOKUP(E1604, diagnosis!A:B, 2, FALSE)</f>
        <v>Migraine</v>
      </c>
      <c r="K1604" t="str">
        <f>VLOOKUP(D1604, department!A:B, 2, FALSE)</f>
        <v>Orthopedics</v>
      </c>
      <c r="L1604" t="str">
        <f>VLOOKUP(C1604, provider!A:B, 2, FALSE)</f>
        <v>Dr. Ravi Patel</v>
      </c>
      <c r="M1604" t="str">
        <f>VLOOKUP(G1604, insurance!A:B, 2, FALSE)</f>
        <v>Allianz</v>
      </c>
      <c r="N1604">
        <f>VLOOKUP(B1604, patient!A:D, 4, FALSE)</f>
        <v>76</v>
      </c>
      <c r="O1604" t="str">
        <f>VLOOKUP(B1604, patient!A:C, 3, FALSE)</f>
        <v>Female</v>
      </c>
      <c r="P1604" t="str">
        <f>VLOOKUP(B1604, patient!A:F, 6, FALSE)</f>
        <v>Hispanic</v>
      </c>
      <c r="Q1604" t="s">
        <v>486</v>
      </c>
      <c r="R1604">
        <v>833</v>
      </c>
      <c r="S1604">
        <v>40</v>
      </c>
      <c r="U1604" s="1" t="str">
        <f t="shared" si="75"/>
        <v>No</v>
      </c>
      <c r="V1604">
        <v>1</v>
      </c>
      <c r="W1604" t="s">
        <v>494</v>
      </c>
      <c r="X1604" t="s">
        <v>495</v>
      </c>
      <c r="Y1604" t="str">
        <f t="shared" si="76"/>
        <v>Emergency</v>
      </c>
      <c r="Z1604" t="s">
        <v>489</v>
      </c>
      <c r="AC1604" t="s">
        <v>493</v>
      </c>
      <c r="AD1604">
        <v>632.1</v>
      </c>
      <c r="AE1604">
        <v>30</v>
      </c>
      <c r="AF1604" t="str">
        <f t="shared" si="77"/>
        <v>Jun</v>
      </c>
    </row>
    <row r="1605" spans="1:32" x14ac:dyDescent="0.25">
      <c r="A1605" s="1">
        <v>45452</v>
      </c>
      <c r="B1605">
        <v>3487</v>
      </c>
      <c r="C1605">
        <v>5</v>
      </c>
      <c r="D1605">
        <v>1</v>
      </c>
      <c r="E1605">
        <v>2</v>
      </c>
      <c r="F1605">
        <v>2</v>
      </c>
      <c r="G1605">
        <v>1</v>
      </c>
      <c r="H1605">
        <f>VLOOKUP(B1605, patient!A:E, 5, FALSE)</f>
        <v>38</v>
      </c>
      <c r="I1605" t="str">
        <f>VLOOKUP(H1605, city!A:B, 2, FALSE)</f>
        <v>Sheffield</v>
      </c>
      <c r="J1605" t="str">
        <f>VLOOKUP(E1605, diagnosis!A:B, 2, FALSE)</f>
        <v>Asthma</v>
      </c>
      <c r="K1605" t="str">
        <f>VLOOKUP(D1605, department!A:B, 2, FALSE)</f>
        <v>Cardiology</v>
      </c>
      <c r="L1605" t="str">
        <f>VLOOKUP(C1605, provider!A:B, 2, FALSE)</f>
        <v>Dr. Sade Kikiola</v>
      </c>
      <c r="M1605" t="str">
        <f>VLOOKUP(G1605, insurance!A:B, 2, FALSE)</f>
        <v>Aviva</v>
      </c>
      <c r="N1605">
        <f>VLOOKUP(B1605, patient!A:D, 4, FALSE)</f>
        <v>61</v>
      </c>
      <c r="O1605" t="str">
        <f>VLOOKUP(B1605, patient!A:C, 3, FALSE)</f>
        <v>Male</v>
      </c>
      <c r="P1605" t="str">
        <f>VLOOKUP(B1605, patient!A:F, 6, FALSE)</f>
        <v>Asian</v>
      </c>
      <c r="Q1605" t="s">
        <v>486</v>
      </c>
      <c r="R1605">
        <v>209</v>
      </c>
      <c r="S1605">
        <v>121</v>
      </c>
      <c r="T1605" s="1">
        <v>45475</v>
      </c>
      <c r="U1605" s="1" t="str">
        <f t="shared" si="75"/>
        <v>Yes</v>
      </c>
      <c r="V1605">
        <v>2</v>
      </c>
      <c r="W1605" t="s">
        <v>494</v>
      </c>
      <c r="X1605" t="s">
        <v>488</v>
      </c>
      <c r="Y1605" t="str">
        <f t="shared" si="76"/>
        <v>Scheduled</v>
      </c>
      <c r="Z1605" t="s">
        <v>489</v>
      </c>
      <c r="AC1605" t="s">
        <v>490</v>
      </c>
      <c r="AD1605">
        <v>231</v>
      </c>
      <c r="AE1605">
        <v>0</v>
      </c>
      <c r="AF1605" t="str">
        <f t="shared" si="77"/>
        <v>Jun</v>
      </c>
    </row>
    <row r="1606" spans="1:32" x14ac:dyDescent="0.25">
      <c r="A1606" s="1">
        <v>45452</v>
      </c>
      <c r="B1606">
        <v>4062</v>
      </c>
      <c r="C1606">
        <v>5</v>
      </c>
      <c r="D1606">
        <v>5</v>
      </c>
      <c r="E1606">
        <v>5</v>
      </c>
      <c r="F1606">
        <v>5</v>
      </c>
      <c r="G1606">
        <v>3</v>
      </c>
      <c r="H1606">
        <f>VLOOKUP(B1606, patient!A:E, 5, FALSE)</f>
        <v>22</v>
      </c>
      <c r="I1606" t="str">
        <f>VLOOKUP(H1606, city!A:B, 2, FALSE)</f>
        <v>Liverpool</v>
      </c>
      <c r="J1606" t="str">
        <f>VLOOKUP(E1606, diagnosis!A:B, 2, FALSE)</f>
        <v>Migraine</v>
      </c>
      <c r="K1606" t="str">
        <f>VLOOKUP(D1606, department!A:B, 2, FALSE)</f>
        <v>Pediatrics</v>
      </c>
      <c r="L1606" t="str">
        <f>VLOOKUP(C1606, provider!A:B, 2, FALSE)</f>
        <v>Dr. Sade Kikiola</v>
      </c>
      <c r="M1606" t="str">
        <f>VLOOKUP(G1606, insurance!A:B, 2, FALSE)</f>
        <v>Allianz</v>
      </c>
      <c r="N1606">
        <f>VLOOKUP(B1606, patient!A:D, 4, FALSE)</f>
        <v>76</v>
      </c>
      <c r="O1606" t="str">
        <f>VLOOKUP(B1606, patient!A:C, 3, FALSE)</f>
        <v>Male</v>
      </c>
      <c r="P1606" t="str">
        <f>VLOOKUP(B1606, patient!A:F, 6, FALSE)</f>
        <v>Other</v>
      </c>
      <c r="Q1606" t="s">
        <v>491</v>
      </c>
      <c r="R1606">
        <v>478</v>
      </c>
      <c r="S1606">
        <v>24</v>
      </c>
      <c r="U1606" s="1" t="str">
        <f t="shared" si="75"/>
        <v>No</v>
      </c>
      <c r="V1606">
        <v>1</v>
      </c>
      <c r="W1606" t="s">
        <v>492</v>
      </c>
      <c r="X1606" t="s">
        <v>488</v>
      </c>
      <c r="Y1606" t="str">
        <f t="shared" si="76"/>
        <v>Scheduled</v>
      </c>
      <c r="Z1606" t="s">
        <v>489</v>
      </c>
      <c r="AC1606" t="s">
        <v>498</v>
      </c>
      <c r="AD1606">
        <v>358.4</v>
      </c>
      <c r="AE1606">
        <v>10</v>
      </c>
      <c r="AF1606" t="str">
        <f t="shared" si="77"/>
        <v>Jun</v>
      </c>
    </row>
    <row r="1607" spans="1:32" x14ac:dyDescent="0.25">
      <c r="A1607" s="1">
        <v>45452</v>
      </c>
      <c r="B1607">
        <v>3104</v>
      </c>
      <c r="C1607">
        <v>4</v>
      </c>
      <c r="D1607">
        <v>3</v>
      </c>
      <c r="E1607">
        <v>4</v>
      </c>
      <c r="F1607">
        <v>2</v>
      </c>
      <c r="G1607">
        <v>3</v>
      </c>
      <c r="H1607">
        <f>VLOOKUP(B1607, patient!A:E, 5, FALSE)</f>
        <v>28</v>
      </c>
      <c r="I1607" t="str">
        <f>VLOOKUP(H1607, city!A:B, 2, FALSE)</f>
        <v>London</v>
      </c>
      <c r="J1607" t="str">
        <f>VLOOKUP(E1607, diagnosis!A:B, 2, FALSE)</f>
        <v>Hypertension</v>
      </c>
      <c r="K1607" t="str">
        <f>VLOOKUP(D1607, department!A:B, 2, FALSE)</f>
        <v>Neurology</v>
      </c>
      <c r="L1607" t="str">
        <f>VLOOKUP(C1607, provider!A:B, 2, FALSE)</f>
        <v>Dr. Ravi Patel</v>
      </c>
      <c r="M1607" t="str">
        <f>VLOOKUP(G1607, insurance!A:B, 2, FALSE)</f>
        <v>Allianz</v>
      </c>
      <c r="N1607">
        <f>VLOOKUP(B1607, patient!A:D, 4, FALSE)</f>
        <v>68</v>
      </c>
      <c r="O1607" t="str">
        <f>VLOOKUP(B1607, patient!A:C, 3, FALSE)</f>
        <v>Male</v>
      </c>
      <c r="P1607" t="str">
        <f>VLOOKUP(B1607, patient!A:F, 6, FALSE)</f>
        <v>Other</v>
      </c>
      <c r="Q1607" t="s">
        <v>491</v>
      </c>
      <c r="R1607">
        <v>733</v>
      </c>
      <c r="S1607">
        <v>168</v>
      </c>
      <c r="U1607" s="1" t="str">
        <f t="shared" si="75"/>
        <v>No</v>
      </c>
      <c r="V1607">
        <v>2</v>
      </c>
      <c r="W1607" t="s">
        <v>487</v>
      </c>
      <c r="X1607" t="s">
        <v>488</v>
      </c>
      <c r="Y1607" t="str">
        <f t="shared" si="76"/>
        <v>Scheduled</v>
      </c>
      <c r="Z1607" t="s">
        <v>489</v>
      </c>
      <c r="AC1607" t="s">
        <v>498</v>
      </c>
      <c r="AD1607">
        <v>637.70000000000005</v>
      </c>
      <c r="AE1607">
        <v>10</v>
      </c>
      <c r="AF1607" t="str">
        <f t="shared" si="77"/>
        <v>Jun</v>
      </c>
    </row>
    <row r="1608" spans="1:32" x14ac:dyDescent="0.25">
      <c r="A1608" s="1">
        <v>45452</v>
      </c>
      <c r="B1608">
        <v>4698</v>
      </c>
      <c r="C1608">
        <v>5</v>
      </c>
      <c r="D1608">
        <v>3</v>
      </c>
      <c r="E1608">
        <v>3</v>
      </c>
      <c r="F1608">
        <v>3</v>
      </c>
      <c r="G1608">
        <v>1</v>
      </c>
      <c r="H1608">
        <f>VLOOKUP(B1608, patient!A:E, 5, FALSE)</f>
        <v>2</v>
      </c>
      <c r="I1608" t="str">
        <f>VLOOKUP(H1608, city!A:B, 2, FALSE)</f>
        <v>Birmingham</v>
      </c>
      <c r="J1608" t="str">
        <f>VLOOKUP(E1608, diagnosis!A:B, 2, FALSE)</f>
        <v>Fracture</v>
      </c>
      <c r="K1608" t="str">
        <f>VLOOKUP(D1608, department!A:B, 2, FALSE)</f>
        <v>Neurology</v>
      </c>
      <c r="L1608" t="str">
        <f>VLOOKUP(C1608, provider!A:B, 2, FALSE)</f>
        <v>Dr. Sade Kikiola</v>
      </c>
      <c r="M1608" t="str">
        <f>VLOOKUP(G1608, insurance!A:B, 2, FALSE)</f>
        <v>Aviva</v>
      </c>
      <c r="N1608">
        <f>VLOOKUP(B1608, patient!A:D, 4, FALSE)</f>
        <v>71</v>
      </c>
      <c r="O1608" t="str">
        <f>VLOOKUP(B1608, patient!A:C, 3, FALSE)</f>
        <v>Female</v>
      </c>
      <c r="P1608" t="str">
        <f>VLOOKUP(B1608, patient!A:F, 6, FALSE)</f>
        <v>White</v>
      </c>
      <c r="Q1608" t="s">
        <v>486</v>
      </c>
      <c r="R1608">
        <v>262</v>
      </c>
      <c r="S1608">
        <v>108</v>
      </c>
      <c r="T1608" s="1">
        <v>45460</v>
      </c>
      <c r="U1608" s="1" t="str">
        <f t="shared" si="75"/>
        <v>Yes</v>
      </c>
      <c r="V1608">
        <v>1</v>
      </c>
      <c r="W1608" t="s">
        <v>492</v>
      </c>
      <c r="X1608" t="s">
        <v>495</v>
      </c>
      <c r="Y1608" t="str">
        <f t="shared" si="76"/>
        <v>Emergency</v>
      </c>
      <c r="Z1608" t="s">
        <v>489</v>
      </c>
      <c r="AC1608" t="s">
        <v>490</v>
      </c>
      <c r="AD1608">
        <v>259</v>
      </c>
      <c r="AE1608">
        <v>0</v>
      </c>
      <c r="AF1608" t="str">
        <f t="shared" si="77"/>
        <v>Jun</v>
      </c>
    </row>
    <row r="1609" spans="1:32" x14ac:dyDescent="0.25">
      <c r="A1609" s="1">
        <v>45452</v>
      </c>
      <c r="B1609">
        <v>1739</v>
      </c>
      <c r="C1609">
        <v>5</v>
      </c>
      <c r="D1609">
        <v>5</v>
      </c>
      <c r="E1609">
        <v>5</v>
      </c>
      <c r="F1609">
        <v>4</v>
      </c>
      <c r="G1609">
        <v>2</v>
      </c>
      <c r="H1609">
        <f>VLOOKUP(B1609, patient!A:E, 5, FALSE)</f>
        <v>10</v>
      </c>
      <c r="I1609" t="str">
        <f>VLOOKUP(H1609, city!A:B, 2, FALSE)</f>
        <v>Edinburgh</v>
      </c>
      <c r="J1609" t="str">
        <f>VLOOKUP(E1609, diagnosis!A:B, 2, FALSE)</f>
        <v>Migraine</v>
      </c>
      <c r="K1609" t="str">
        <f>VLOOKUP(D1609, department!A:B, 2, FALSE)</f>
        <v>Pediatrics</v>
      </c>
      <c r="L1609" t="str">
        <f>VLOOKUP(C1609, provider!A:B, 2, FALSE)</f>
        <v>Dr. Sade Kikiola</v>
      </c>
      <c r="M1609" t="str">
        <f>VLOOKUP(G1609, insurance!A:B, 2, FALSE)</f>
        <v>AXA</v>
      </c>
      <c r="N1609">
        <f>VLOOKUP(B1609, patient!A:D, 4, FALSE)</f>
        <v>41</v>
      </c>
      <c r="O1609" t="str">
        <f>VLOOKUP(B1609, patient!A:C, 3, FALSE)</f>
        <v>Female</v>
      </c>
      <c r="P1609" t="str">
        <f>VLOOKUP(B1609, patient!A:F, 6, FALSE)</f>
        <v>Black</v>
      </c>
      <c r="Q1609" t="s">
        <v>491</v>
      </c>
      <c r="R1609">
        <v>445</v>
      </c>
      <c r="S1609">
        <v>93</v>
      </c>
      <c r="U1609" s="1" t="str">
        <f t="shared" si="75"/>
        <v>No</v>
      </c>
      <c r="V1609">
        <v>2</v>
      </c>
      <c r="W1609" t="s">
        <v>492</v>
      </c>
      <c r="X1609" t="s">
        <v>488</v>
      </c>
      <c r="Y1609" t="str">
        <f t="shared" si="76"/>
        <v>Scheduled</v>
      </c>
      <c r="Z1609" t="s">
        <v>489</v>
      </c>
      <c r="AC1609" t="s">
        <v>493</v>
      </c>
      <c r="AD1609">
        <v>397.6</v>
      </c>
      <c r="AE1609">
        <v>30</v>
      </c>
      <c r="AF1609" t="str">
        <f t="shared" si="77"/>
        <v>Jun</v>
      </c>
    </row>
    <row r="1610" spans="1:32" x14ac:dyDescent="0.25">
      <c r="A1610" s="1">
        <v>45452</v>
      </c>
      <c r="B1610">
        <v>3590</v>
      </c>
      <c r="C1610">
        <v>4</v>
      </c>
      <c r="D1610">
        <v>4</v>
      </c>
      <c r="E1610">
        <v>3</v>
      </c>
      <c r="F1610">
        <v>3</v>
      </c>
      <c r="G1610">
        <v>3</v>
      </c>
      <c r="H1610">
        <f>VLOOKUP(B1610, patient!A:E, 5, FALSE)</f>
        <v>10</v>
      </c>
      <c r="I1610" t="str">
        <f>VLOOKUP(H1610, city!A:B, 2, FALSE)</f>
        <v>Edinburgh</v>
      </c>
      <c r="J1610" t="str">
        <f>VLOOKUP(E1610, diagnosis!A:B, 2, FALSE)</f>
        <v>Fracture</v>
      </c>
      <c r="K1610" t="str">
        <f>VLOOKUP(D1610, department!A:B, 2, FALSE)</f>
        <v>Orthopedics</v>
      </c>
      <c r="L1610" t="str">
        <f>VLOOKUP(C1610, provider!A:B, 2, FALSE)</f>
        <v>Dr. Ravi Patel</v>
      </c>
      <c r="M1610" t="str">
        <f>VLOOKUP(G1610, insurance!A:B, 2, FALSE)</f>
        <v>Allianz</v>
      </c>
      <c r="N1610">
        <f>VLOOKUP(B1610, patient!A:D, 4, FALSE)</f>
        <v>42</v>
      </c>
      <c r="O1610" t="str">
        <f>VLOOKUP(B1610, patient!A:C, 3, FALSE)</f>
        <v>Male</v>
      </c>
      <c r="P1610" t="str">
        <f>VLOOKUP(B1610, patient!A:F, 6, FALSE)</f>
        <v>Other</v>
      </c>
      <c r="Q1610" t="s">
        <v>492</v>
      </c>
      <c r="R1610">
        <v>533</v>
      </c>
      <c r="S1610">
        <v>141</v>
      </c>
      <c r="U1610" s="1" t="str">
        <f t="shared" si="75"/>
        <v>No</v>
      </c>
      <c r="V1610">
        <v>1</v>
      </c>
      <c r="W1610" t="s">
        <v>492</v>
      </c>
      <c r="X1610" t="s">
        <v>488</v>
      </c>
      <c r="Y1610" t="str">
        <f t="shared" si="76"/>
        <v>Scheduled</v>
      </c>
      <c r="Z1610" t="s">
        <v>489</v>
      </c>
      <c r="AC1610" t="s">
        <v>493</v>
      </c>
      <c r="AD1610">
        <v>492.8</v>
      </c>
      <c r="AE1610">
        <v>30</v>
      </c>
      <c r="AF1610" t="str">
        <f t="shared" si="77"/>
        <v>Jun</v>
      </c>
    </row>
    <row r="1611" spans="1:32" x14ac:dyDescent="0.25">
      <c r="A1611" s="1">
        <v>45452</v>
      </c>
      <c r="B1611">
        <v>1582</v>
      </c>
      <c r="C1611">
        <v>5</v>
      </c>
      <c r="D1611">
        <v>4</v>
      </c>
      <c r="E1611">
        <v>5</v>
      </c>
      <c r="F1611">
        <v>3</v>
      </c>
      <c r="G1611">
        <v>1</v>
      </c>
      <c r="H1611">
        <f>VLOOKUP(B1611, patient!A:E, 5, FALSE)</f>
        <v>16</v>
      </c>
      <c r="I1611" t="str">
        <f>VLOOKUP(H1611, city!A:B, 2, FALSE)</f>
        <v>Glasgow</v>
      </c>
      <c r="J1611" t="str">
        <f>VLOOKUP(E1611, diagnosis!A:B, 2, FALSE)</f>
        <v>Migraine</v>
      </c>
      <c r="K1611" t="str">
        <f>VLOOKUP(D1611, department!A:B, 2, FALSE)</f>
        <v>Orthopedics</v>
      </c>
      <c r="L1611" t="str">
        <f>VLOOKUP(C1611, provider!A:B, 2, FALSE)</f>
        <v>Dr. Sade Kikiola</v>
      </c>
      <c r="M1611" t="str">
        <f>VLOOKUP(G1611, insurance!A:B, 2, FALSE)</f>
        <v>Aviva</v>
      </c>
      <c r="N1611">
        <f>VLOOKUP(B1611, patient!A:D, 4, FALSE)</f>
        <v>24</v>
      </c>
      <c r="O1611" t="str">
        <f>VLOOKUP(B1611, patient!A:C, 3, FALSE)</f>
        <v>Male</v>
      </c>
      <c r="P1611" t="str">
        <f>VLOOKUP(B1611, patient!A:F, 6, FALSE)</f>
        <v>Hispanic</v>
      </c>
      <c r="Q1611" t="s">
        <v>492</v>
      </c>
      <c r="R1611">
        <v>884</v>
      </c>
      <c r="S1611">
        <v>179</v>
      </c>
      <c r="U1611" s="1" t="str">
        <f t="shared" si="75"/>
        <v>No</v>
      </c>
      <c r="V1611">
        <v>2</v>
      </c>
      <c r="W1611" t="s">
        <v>494</v>
      </c>
      <c r="X1611" t="s">
        <v>488</v>
      </c>
      <c r="Y1611" t="str">
        <f t="shared" si="76"/>
        <v>Scheduled</v>
      </c>
      <c r="Z1611" t="s">
        <v>489</v>
      </c>
      <c r="AC1611" t="s">
        <v>498</v>
      </c>
      <c r="AD1611">
        <v>751.1</v>
      </c>
      <c r="AE1611">
        <v>10</v>
      </c>
      <c r="AF1611" t="str">
        <f t="shared" si="77"/>
        <v>Jun</v>
      </c>
    </row>
    <row r="1612" spans="1:32" x14ac:dyDescent="0.25">
      <c r="A1612" s="1">
        <v>45453</v>
      </c>
      <c r="B1612">
        <v>3105</v>
      </c>
      <c r="C1612">
        <v>5</v>
      </c>
      <c r="D1612">
        <v>2</v>
      </c>
      <c r="E1612">
        <v>2</v>
      </c>
      <c r="F1612">
        <v>4</v>
      </c>
      <c r="G1612">
        <v>2</v>
      </c>
      <c r="H1612">
        <f>VLOOKUP(B1612, patient!A:E, 5, FALSE)</f>
        <v>3</v>
      </c>
      <c r="I1612" t="str">
        <f>VLOOKUP(H1612, city!A:B, 2, FALSE)</f>
        <v>Birmingham</v>
      </c>
      <c r="J1612" t="str">
        <f>VLOOKUP(E1612, diagnosis!A:B, 2, FALSE)</f>
        <v>Asthma</v>
      </c>
      <c r="K1612" t="str">
        <f>VLOOKUP(D1612, department!A:B, 2, FALSE)</f>
        <v>General Surgery</v>
      </c>
      <c r="L1612" t="str">
        <f>VLOOKUP(C1612, provider!A:B, 2, FALSE)</f>
        <v>Dr. Sade Kikiola</v>
      </c>
      <c r="M1612" t="str">
        <f>VLOOKUP(G1612, insurance!A:B, 2, FALSE)</f>
        <v>AXA</v>
      </c>
      <c r="N1612">
        <f>VLOOKUP(B1612, patient!A:D, 4, FALSE)</f>
        <v>69</v>
      </c>
      <c r="O1612" t="str">
        <f>VLOOKUP(B1612, patient!A:C, 3, FALSE)</f>
        <v>Female</v>
      </c>
      <c r="P1612" t="str">
        <f>VLOOKUP(B1612, patient!A:F, 6, FALSE)</f>
        <v>White</v>
      </c>
      <c r="Q1612" t="s">
        <v>491</v>
      </c>
      <c r="R1612">
        <v>58</v>
      </c>
      <c r="S1612">
        <v>165</v>
      </c>
      <c r="U1612" s="1" t="str">
        <f t="shared" si="75"/>
        <v>No</v>
      </c>
      <c r="V1612">
        <v>1</v>
      </c>
      <c r="W1612" t="s">
        <v>494</v>
      </c>
      <c r="X1612" t="s">
        <v>495</v>
      </c>
      <c r="Y1612" t="str">
        <f t="shared" si="76"/>
        <v>Emergency</v>
      </c>
      <c r="Z1612" t="s">
        <v>489</v>
      </c>
      <c r="AC1612" t="s">
        <v>493</v>
      </c>
      <c r="AD1612">
        <v>177.1</v>
      </c>
      <c r="AE1612">
        <v>30</v>
      </c>
      <c r="AF1612" t="str">
        <f t="shared" si="77"/>
        <v>Jun</v>
      </c>
    </row>
    <row r="1613" spans="1:32" x14ac:dyDescent="0.25">
      <c r="A1613" s="1">
        <v>45453</v>
      </c>
      <c r="B1613">
        <v>1453</v>
      </c>
      <c r="C1613">
        <v>4</v>
      </c>
      <c r="D1613">
        <v>1</v>
      </c>
      <c r="E1613">
        <v>3</v>
      </c>
      <c r="F1613">
        <v>5</v>
      </c>
      <c r="G1613">
        <v>2</v>
      </c>
      <c r="H1613">
        <f>VLOOKUP(B1613, patient!A:E, 5, FALSE)</f>
        <v>11</v>
      </c>
      <c r="I1613" t="str">
        <f>VLOOKUP(H1613, city!A:B, 2, FALSE)</f>
        <v>Edinburgh</v>
      </c>
      <c r="J1613" t="str">
        <f>VLOOKUP(E1613, diagnosis!A:B, 2, FALSE)</f>
        <v>Fracture</v>
      </c>
      <c r="K1613" t="str">
        <f>VLOOKUP(D1613, department!A:B, 2, FALSE)</f>
        <v>Cardiology</v>
      </c>
      <c r="L1613" t="str">
        <f>VLOOKUP(C1613, provider!A:B, 2, FALSE)</f>
        <v>Dr. Ravi Patel</v>
      </c>
      <c r="M1613" t="str">
        <f>VLOOKUP(G1613, insurance!A:B, 2, FALSE)</f>
        <v>AXA</v>
      </c>
      <c r="N1613">
        <f>VLOOKUP(B1613, patient!A:D, 4, FALSE)</f>
        <v>23</v>
      </c>
      <c r="O1613" t="str">
        <f>VLOOKUP(B1613, patient!A:C, 3, FALSE)</f>
        <v>Male</v>
      </c>
      <c r="P1613" t="str">
        <f>VLOOKUP(B1613, patient!A:F, 6, FALSE)</f>
        <v>Other</v>
      </c>
      <c r="Q1613" t="s">
        <v>491</v>
      </c>
      <c r="R1613">
        <v>753</v>
      </c>
      <c r="S1613">
        <v>77</v>
      </c>
      <c r="U1613" s="1" t="str">
        <f t="shared" si="75"/>
        <v>No</v>
      </c>
      <c r="V1613">
        <v>2</v>
      </c>
      <c r="W1613" t="s">
        <v>487</v>
      </c>
      <c r="X1613" t="s">
        <v>488</v>
      </c>
      <c r="Y1613" t="str">
        <f t="shared" si="76"/>
        <v>Scheduled</v>
      </c>
      <c r="Z1613" t="s">
        <v>489</v>
      </c>
      <c r="AC1613" t="s">
        <v>493</v>
      </c>
      <c r="AD1613">
        <v>602</v>
      </c>
      <c r="AE1613">
        <v>30</v>
      </c>
      <c r="AF1613" t="str">
        <f t="shared" si="77"/>
        <v>Jun</v>
      </c>
    </row>
    <row r="1614" spans="1:32" x14ac:dyDescent="0.25">
      <c r="A1614" s="1">
        <v>45453</v>
      </c>
      <c r="B1614">
        <v>4314</v>
      </c>
      <c r="C1614">
        <v>5</v>
      </c>
      <c r="D1614">
        <v>2</v>
      </c>
      <c r="E1614">
        <v>5</v>
      </c>
      <c r="F1614">
        <v>4</v>
      </c>
      <c r="G1614">
        <v>1</v>
      </c>
      <c r="H1614">
        <f>VLOOKUP(B1614, patient!A:E, 5, FALSE)</f>
        <v>13</v>
      </c>
      <c r="I1614" t="str">
        <f>VLOOKUP(H1614, city!A:B, 2, FALSE)</f>
        <v>Glasgow</v>
      </c>
      <c r="J1614" t="str">
        <f>VLOOKUP(E1614, diagnosis!A:B, 2, FALSE)</f>
        <v>Migraine</v>
      </c>
      <c r="K1614" t="str">
        <f>VLOOKUP(D1614, department!A:B, 2, FALSE)</f>
        <v>General Surgery</v>
      </c>
      <c r="L1614" t="str">
        <f>VLOOKUP(C1614, provider!A:B, 2, FALSE)</f>
        <v>Dr. Sade Kikiola</v>
      </c>
      <c r="M1614" t="str">
        <f>VLOOKUP(G1614, insurance!A:B, 2, FALSE)</f>
        <v>Aviva</v>
      </c>
      <c r="N1614">
        <f>VLOOKUP(B1614, patient!A:D, 4, FALSE)</f>
        <v>70</v>
      </c>
      <c r="O1614" t="str">
        <f>VLOOKUP(B1614, patient!A:C, 3, FALSE)</f>
        <v>Male</v>
      </c>
      <c r="P1614" t="str">
        <f>VLOOKUP(B1614, patient!A:F, 6, FALSE)</f>
        <v>White</v>
      </c>
      <c r="Q1614" t="s">
        <v>486</v>
      </c>
      <c r="R1614">
        <v>289</v>
      </c>
      <c r="S1614">
        <v>117</v>
      </c>
      <c r="T1614" s="1">
        <v>45463</v>
      </c>
      <c r="U1614" s="1" t="str">
        <f t="shared" si="75"/>
        <v>Yes</v>
      </c>
      <c r="V1614">
        <v>1</v>
      </c>
      <c r="W1614" t="s">
        <v>487</v>
      </c>
      <c r="X1614" t="s">
        <v>495</v>
      </c>
      <c r="Y1614" t="str">
        <f t="shared" si="76"/>
        <v>Emergency</v>
      </c>
      <c r="Z1614" t="s">
        <v>489</v>
      </c>
      <c r="AC1614" t="s">
        <v>490</v>
      </c>
      <c r="AD1614">
        <v>284.2</v>
      </c>
      <c r="AE1614">
        <v>0</v>
      </c>
      <c r="AF1614" t="str">
        <f t="shared" si="77"/>
        <v>Jun</v>
      </c>
    </row>
    <row r="1615" spans="1:32" x14ac:dyDescent="0.25">
      <c r="A1615" s="1">
        <v>45453</v>
      </c>
      <c r="B1615">
        <v>2929</v>
      </c>
      <c r="C1615">
        <v>5</v>
      </c>
      <c r="D1615">
        <v>3</v>
      </c>
      <c r="E1615">
        <v>2</v>
      </c>
      <c r="F1615">
        <v>5</v>
      </c>
      <c r="G1615">
        <v>1</v>
      </c>
      <c r="H1615">
        <f>VLOOKUP(B1615, patient!A:E, 5, FALSE)</f>
        <v>23</v>
      </c>
      <c r="I1615" t="str">
        <f>VLOOKUP(H1615, city!A:B, 2, FALSE)</f>
        <v>Liverpool</v>
      </c>
      <c r="J1615" t="str">
        <f>VLOOKUP(E1615, diagnosis!A:B, 2, FALSE)</f>
        <v>Asthma</v>
      </c>
      <c r="K1615" t="str">
        <f>VLOOKUP(D1615, department!A:B, 2, FALSE)</f>
        <v>Neurology</v>
      </c>
      <c r="L1615" t="str">
        <f>VLOOKUP(C1615, provider!A:B, 2, FALSE)</f>
        <v>Dr. Sade Kikiola</v>
      </c>
      <c r="M1615" t="str">
        <f>VLOOKUP(G1615, insurance!A:B, 2, FALSE)</f>
        <v>Aviva</v>
      </c>
      <c r="N1615">
        <f>VLOOKUP(B1615, patient!A:D, 4, FALSE)</f>
        <v>41</v>
      </c>
      <c r="O1615" t="str">
        <f>VLOOKUP(B1615, patient!A:C, 3, FALSE)</f>
        <v>Male</v>
      </c>
      <c r="P1615" t="str">
        <f>VLOOKUP(B1615, patient!A:F, 6, FALSE)</f>
        <v>Black</v>
      </c>
      <c r="Q1615" t="s">
        <v>492</v>
      </c>
      <c r="R1615">
        <v>995</v>
      </c>
      <c r="S1615">
        <v>98</v>
      </c>
      <c r="U1615" s="1" t="str">
        <f t="shared" si="75"/>
        <v>No</v>
      </c>
      <c r="V1615">
        <v>2</v>
      </c>
      <c r="W1615" t="s">
        <v>492</v>
      </c>
      <c r="X1615" t="s">
        <v>495</v>
      </c>
      <c r="Y1615" t="str">
        <f t="shared" si="76"/>
        <v>Emergency</v>
      </c>
      <c r="Z1615" t="s">
        <v>489</v>
      </c>
      <c r="AC1615" t="s">
        <v>493</v>
      </c>
      <c r="AD1615">
        <v>786.1</v>
      </c>
      <c r="AE1615">
        <v>30</v>
      </c>
      <c r="AF1615" t="str">
        <f t="shared" si="77"/>
        <v>Jun</v>
      </c>
    </row>
    <row r="1616" spans="1:32" x14ac:dyDescent="0.25">
      <c r="A1616" s="1">
        <v>45453</v>
      </c>
      <c r="B1616">
        <v>1981</v>
      </c>
      <c r="C1616">
        <v>4</v>
      </c>
      <c r="D1616">
        <v>5</v>
      </c>
      <c r="E1616">
        <v>4</v>
      </c>
      <c r="F1616">
        <v>1</v>
      </c>
      <c r="G1616">
        <v>3</v>
      </c>
      <c r="H1616">
        <f>VLOOKUP(B1616, patient!A:E, 5, FALSE)</f>
        <v>3</v>
      </c>
      <c r="I1616" t="str">
        <f>VLOOKUP(H1616, city!A:B, 2, FALSE)</f>
        <v>Birmingham</v>
      </c>
      <c r="J1616" t="str">
        <f>VLOOKUP(E1616, diagnosis!A:B, 2, FALSE)</f>
        <v>Hypertension</v>
      </c>
      <c r="K1616" t="str">
        <f>VLOOKUP(D1616, department!A:B, 2, FALSE)</f>
        <v>Pediatrics</v>
      </c>
      <c r="L1616" t="str">
        <f>VLOOKUP(C1616, provider!A:B, 2, FALSE)</f>
        <v>Dr. Ravi Patel</v>
      </c>
      <c r="M1616" t="str">
        <f>VLOOKUP(G1616, insurance!A:B, 2, FALSE)</f>
        <v>Allianz</v>
      </c>
      <c r="N1616">
        <f>VLOOKUP(B1616, patient!A:D, 4, FALSE)</f>
        <v>50</v>
      </c>
      <c r="O1616" t="str">
        <f>VLOOKUP(B1616, patient!A:C, 3, FALSE)</f>
        <v>Female</v>
      </c>
      <c r="P1616" t="str">
        <f>VLOOKUP(B1616, patient!A:F, 6, FALSE)</f>
        <v>Other</v>
      </c>
      <c r="Q1616" t="s">
        <v>486</v>
      </c>
      <c r="R1616">
        <v>993</v>
      </c>
      <c r="S1616">
        <v>171</v>
      </c>
      <c r="T1616" s="1">
        <v>45461</v>
      </c>
      <c r="U1616" s="1" t="str">
        <f t="shared" si="75"/>
        <v>Yes</v>
      </c>
      <c r="V1616">
        <v>1</v>
      </c>
      <c r="W1616" t="s">
        <v>487</v>
      </c>
      <c r="X1616" t="s">
        <v>488</v>
      </c>
      <c r="Y1616" t="str">
        <f t="shared" si="76"/>
        <v>Scheduled</v>
      </c>
      <c r="Z1616" t="s">
        <v>489</v>
      </c>
      <c r="AC1616" t="s">
        <v>490</v>
      </c>
      <c r="AD1616">
        <v>814.8</v>
      </c>
      <c r="AE1616">
        <v>0</v>
      </c>
      <c r="AF1616" t="str">
        <f t="shared" si="77"/>
        <v>Jun</v>
      </c>
    </row>
    <row r="1617" spans="1:32" x14ac:dyDescent="0.25">
      <c r="A1617" s="1">
        <v>45453</v>
      </c>
      <c r="B1617">
        <v>2973</v>
      </c>
      <c r="C1617">
        <v>5</v>
      </c>
      <c r="D1617">
        <v>1</v>
      </c>
      <c r="E1617">
        <v>1</v>
      </c>
      <c r="F1617">
        <v>3</v>
      </c>
      <c r="G1617">
        <v>1</v>
      </c>
      <c r="H1617">
        <f>VLOOKUP(B1617, patient!A:E, 5, FALSE)</f>
        <v>24</v>
      </c>
      <c r="I1617" t="str">
        <f>VLOOKUP(H1617, city!A:B, 2, FALSE)</f>
        <v>Liverpool</v>
      </c>
      <c r="J1617" t="str">
        <f>VLOOKUP(E1617, diagnosis!A:B, 2, FALSE)</f>
        <v>Appendicitis</v>
      </c>
      <c r="K1617" t="str">
        <f>VLOOKUP(D1617, department!A:B, 2, FALSE)</f>
        <v>Cardiology</v>
      </c>
      <c r="L1617" t="str">
        <f>VLOOKUP(C1617, provider!A:B, 2, FALSE)</f>
        <v>Dr. Sade Kikiola</v>
      </c>
      <c r="M1617" t="str">
        <f>VLOOKUP(G1617, insurance!A:B, 2, FALSE)</f>
        <v>Aviva</v>
      </c>
      <c r="N1617">
        <f>VLOOKUP(B1617, patient!A:D, 4, FALSE)</f>
        <v>66</v>
      </c>
      <c r="O1617" t="str">
        <f>VLOOKUP(B1617, patient!A:C, 3, FALSE)</f>
        <v>Female</v>
      </c>
      <c r="P1617" t="str">
        <f>VLOOKUP(B1617, patient!A:F, 6, FALSE)</f>
        <v>White</v>
      </c>
      <c r="Q1617" t="s">
        <v>491</v>
      </c>
      <c r="R1617">
        <v>374</v>
      </c>
      <c r="S1617">
        <v>24</v>
      </c>
      <c r="U1617" s="1" t="str">
        <f t="shared" si="75"/>
        <v>No</v>
      </c>
      <c r="V1617">
        <v>2</v>
      </c>
      <c r="W1617" t="s">
        <v>492</v>
      </c>
      <c r="X1617" t="s">
        <v>495</v>
      </c>
      <c r="Y1617" t="str">
        <f t="shared" si="76"/>
        <v>Emergency</v>
      </c>
      <c r="Z1617" t="s">
        <v>489</v>
      </c>
      <c r="AC1617" t="s">
        <v>496</v>
      </c>
      <c r="AD1617">
        <v>313.60000000000002</v>
      </c>
      <c r="AE1617">
        <v>50</v>
      </c>
      <c r="AF1617" t="str">
        <f t="shared" si="77"/>
        <v>Jun</v>
      </c>
    </row>
    <row r="1618" spans="1:32" x14ac:dyDescent="0.25">
      <c r="A1618" s="1">
        <v>45453</v>
      </c>
      <c r="B1618">
        <v>3453</v>
      </c>
      <c r="C1618">
        <v>5</v>
      </c>
      <c r="D1618">
        <v>5</v>
      </c>
      <c r="E1618">
        <v>2</v>
      </c>
      <c r="F1618">
        <v>3</v>
      </c>
      <c r="G1618">
        <v>2</v>
      </c>
      <c r="H1618">
        <f>VLOOKUP(B1618, patient!A:E, 5, FALSE)</f>
        <v>12</v>
      </c>
      <c r="I1618" t="str">
        <f>VLOOKUP(H1618, city!A:B, 2, FALSE)</f>
        <v>Edinburgh</v>
      </c>
      <c r="J1618" t="str">
        <f>VLOOKUP(E1618, diagnosis!A:B, 2, FALSE)</f>
        <v>Asthma</v>
      </c>
      <c r="K1618" t="str">
        <f>VLOOKUP(D1618, department!A:B, 2, FALSE)</f>
        <v>Pediatrics</v>
      </c>
      <c r="L1618" t="str">
        <f>VLOOKUP(C1618, provider!A:B, 2, FALSE)</f>
        <v>Dr. Sade Kikiola</v>
      </c>
      <c r="M1618" t="str">
        <f>VLOOKUP(G1618, insurance!A:B, 2, FALSE)</f>
        <v>AXA</v>
      </c>
      <c r="N1618">
        <f>VLOOKUP(B1618, patient!A:D, 4, FALSE)</f>
        <v>46</v>
      </c>
      <c r="O1618" t="str">
        <f>VLOOKUP(B1618, patient!A:C, 3, FALSE)</f>
        <v>Female</v>
      </c>
      <c r="P1618" t="str">
        <f>VLOOKUP(B1618, patient!A:F, 6, FALSE)</f>
        <v>Hispanic</v>
      </c>
      <c r="Q1618" t="s">
        <v>492</v>
      </c>
      <c r="R1618">
        <v>843</v>
      </c>
      <c r="S1618">
        <v>146</v>
      </c>
      <c r="U1618" s="1" t="str">
        <f t="shared" si="75"/>
        <v>No</v>
      </c>
      <c r="V1618">
        <v>1</v>
      </c>
      <c r="W1618" t="s">
        <v>494</v>
      </c>
      <c r="X1618" t="s">
        <v>488</v>
      </c>
      <c r="Y1618" t="str">
        <f t="shared" si="76"/>
        <v>Scheduled</v>
      </c>
      <c r="Z1618" t="s">
        <v>489</v>
      </c>
      <c r="AC1618" t="s">
        <v>496</v>
      </c>
      <c r="AD1618">
        <v>727.3</v>
      </c>
      <c r="AE1618">
        <v>50</v>
      </c>
      <c r="AF1618" t="str">
        <f t="shared" si="77"/>
        <v>Jun</v>
      </c>
    </row>
    <row r="1619" spans="1:32" x14ac:dyDescent="0.25">
      <c r="A1619" s="1">
        <v>45453</v>
      </c>
      <c r="B1619">
        <v>2357</v>
      </c>
      <c r="C1619">
        <v>4</v>
      </c>
      <c r="D1619">
        <v>1</v>
      </c>
      <c r="E1619">
        <v>2</v>
      </c>
      <c r="F1619">
        <v>1</v>
      </c>
      <c r="G1619">
        <v>1</v>
      </c>
      <c r="H1619">
        <f>VLOOKUP(B1619, patient!A:E, 5, FALSE)</f>
        <v>7</v>
      </c>
      <c r="I1619" t="str">
        <f>VLOOKUP(H1619, city!A:B, 2, FALSE)</f>
        <v>Bristol</v>
      </c>
      <c r="J1619" t="str">
        <f>VLOOKUP(E1619, diagnosis!A:B, 2, FALSE)</f>
        <v>Asthma</v>
      </c>
      <c r="K1619" t="str">
        <f>VLOOKUP(D1619, department!A:B, 2, FALSE)</f>
        <v>Cardiology</v>
      </c>
      <c r="L1619" t="str">
        <f>VLOOKUP(C1619, provider!A:B, 2, FALSE)</f>
        <v>Dr. Ravi Patel</v>
      </c>
      <c r="M1619" t="str">
        <f>VLOOKUP(G1619, insurance!A:B, 2, FALSE)</f>
        <v>Aviva</v>
      </c>
      <c r="N1619">
        <f>VLOOKUP(B1619, patient!A:D, 4, FALSE)</f>
        <v>60</v>
      </c>
      <c r="O1619" t="str">
        <f>VLOOKUP(B1619, patient!A:C, 3, FALSE)</f>
        <v>Female</v>
      </c>
      <c r="P1619" t="str">
        <f>VLOOKUP(B1619, patient!A:F, 6, FALSE)</f>
        <v>Other</v>
      </c>
      <c r="Q1619" t="s">
        <v>486</v>
      </c>
      <c r="R1619">
        <v>675</v>
      </c>
      <c r="S1619">
        <v>115</v>
      </c>
      <c r="T1619" s="1">
        <v>45473</v>
      </c>
      <c r="U1619" s="1" t="str">
        <f t="shared" si="75"/>
        <v>Yes</v>
      </c>
      <c r="V1619">
        <v>2</v>
      </c>
      <c r="W1619" t="s">
        <v>492</v>
      </c>
      <c r="X1619" t="s">
        <v>488</v>
      </c>
      <c r="Y1619" t="str">
        <f t="shared" si="76"/>
        <v>Scheduled</v>
      </c>
      <c r="Z1619" t="s">
        <v>489</v>
      </c>
      <c r="AC1619" t="s">
        <v>490</v>
      </c>
      <c r="AD1619">
        <v>553</v>
      </c>
      <c r="AE1619">
        <v>0</v>
      </c>
      <c r="AF1619" t="str">
        <f t="shared" si="77"/>
        <v>Jun</v>
      </c>
    </row>
    <row r="1620" spans="1:32" x14ac:dyDescent="0.25">
      <c r="A1620" s="1">
        <v>45453</v>
      </c>
      <c r="B1620">
        <v>3173</v>
      </c>
      <c r="C1620">
        <v>5</v>
      </c>
      <c r="D1620">
        <v>3</v>
      </c>
      <c r="E1620">
        <v>4</v>
      </c>
      <c r="F1620">
        <v>2</v>
      </c>
      <c r="G1620">
        <v>2</v>
      </c>
      <c r="H1620">
        <f>VLOOKUP(B1620, patient!A:E, 5, FALSE)</f>
        <v>31</v>
      </c>
      <c r="I1620" t="str">
        <f>VLOOKUP(H1620, city!A:B, 2, FALSE)</f>
        <v>Manchester</v>
      </c>
      <c r="J1620" t="str">
        <f>VLOOKUP(E1620, diagnosis!A:B, 2, FALSE)</f>
        <v>Hypertension</v>
      </c>
      <c r="K1620" t="str">
        <f>VLOOKUP(D1620, department!A:B, 2, FALSE)</f>
        <v>Neurology</v>
      </c>
      <c r="L1620" t="str">
        <f>VLOOKUP(C1620, provider!A:B, 2, FALSE)</f>
        <v>Dr. Sade Kikiola</v>
      </c>
      <c r="M1620" t="str">
        <f>VLOOKUP(G1620, insurance!A:B, 2, FALSE)</f>
        <v>AXA</v>
      </c>
      <c r="N1620">
        <f>VLOOKUP(B1620, patient!A:D, 4, FALSE)</f>
        <v>39</v>
      </c>
      <c r="O1620" t="str">
        <f>VLOOKUP(B1620, patient!A:C, 3, FALSE)</f>
        <v>Female</v>
      </c>
      <c r="P1620" t="str">
        <f>VLOOKUP(B1620, patient!A:F, 6, FALSE)</f>
        <v>Black</v>
      </c>
      <c r="Q1620" t="s">
        <v>492</v>
      </c>
      <c r="R1620">
        <v>444</v>
      </c>
      <c r="S1620">
        <v>152</v>
      </c>
      <c r="U1620" s="1" t="str">
        <f t="shared" si="75"/>
        <v>No</v>
      </c>
      <c r="V1620">
        <v>1</v>
      </c>
      <c r="W1620" t="s">
        <v>492</v>
      </c>
      <c r="X1620" t="s">
        <v>495</v>
      </c>
      <c r="Y1620" t="str">
        <f t="shared" si="76"/>
        <v>Emergency</v>
      </c>
      <c r="Z1620" t="s">
        <v>489</v>
      </c>
      <c r="AC1620" t="s">
        <v>498</v>
      </c>
      <c r="AD1620">
        <v>424.2</v>
      </c>
      <c r="AE1620">
        <v>10</v>
      </c>
      <c r="AF1620" t="str">
        <f t="shared" si="77"/>
        <v>Jun</v>
      </c>
    </row>
    <row r="1621" spans="1:32" x14ac:dyDescent="0.25">
      <c r="A1621" s="1">
        <v>45453</v>
      </c>
      <c r="B1621">
        <v>293</v>
      </c>
      <c r="C1621">
        <v>5</v>
      </c>
      <c r="D1621">
        <v>3</v>
      </c>
      <c r="E1621">
        <v>3</v>
      </c>
      <c r="F1621">
        <v>5</v>
      </c>
      <c r="G1621">
        <v>2</v>
      </c>
      <c r="H1621">
        <f>VLOOKUP(B1621, patient!A:E, 5, FALSE)</f>
        <v>31</v>
      </c>
      <c r="I1621" t="str">
        <f>VLOOKUP(H1621, city!A:B, 2, FALSE)</f>
        <v>Manchester</v>
      </c>
      <c r="J1621" t="str">
        <f>VLOOKUP(E1621, diagnosis!A:B, 2, FALSE)</f>
        <v>Fracture</v>
      </c>
      <c r="K1621" t="str">
        <f>VLOOKUP(D1621, department!A:B, 2, FALSE)</f>
        <v>Neurology</v>
      </c>
      <c r="L1621" t="str">
        <f>VLOOKUP(C1621, provider!A:B, 2, FALSE)</f>
        <v>Dr. Sade Kikiola</v>
      </c>
      <c r="M1621" t="str">
        <f>VLOOKUP(G1621, insurance!A:B, 2, FALSE)</f>
        <v>AXA</v>
      </c>
      <c r="N1621">
        <f>VLOOKUP(B1621, patient!A:D, 4, FALSE)</f>
        <v>43</v>
      </c>
      <c r="O1621" t="str">
        <f>VLOOKUP(B1621, patient!A:C, 3, FALSE)</f>
        <v>Female</v>
      </c>
      <c r="P1621" t="str">
        <f>VLOOKUP(B1621, patient!A:F, 6, FALSE)</f>
        <v>Asian</v>
      </c>
      <c r="Q1621" t="s">
        <v>492</v>
      </c>
      <c r="R1621">
        <v>57</v>
      </c>
      <c r="S1621">
        <v>141</v>
      </c>
      <c r="U1621" s="1" t="str">
        <f t="shared" si="75"/>
        <v>No</v>
      </c>
      <c r="V1621">
        <v>2</v>
      </c>
      <c r="W1621" t="s">
        <v>492</v>
      </c>
      <c r="X1621" t="s">
        <v>488</v>
      </c>
      <c r="Y1621" t="str">
        <f t="shared" si="76"/>
        <v>Scheduled</v>
      </c>
      <c r="Z1621" t="s">
        <v>489</v>
      </c>
      <c r="AC1621" t="s">
        <v>496</v>
      </c>
      <c r="AD1621">
        <v>173.6</v>
      </c>
      <c r="AE1621">
        <v>50</v>
      </c>
      <c r="AF1621" t="str">
        <f t="shared" si="77"/>
        <v>Jun</v>
      </c>
    </row>
    <row r="1622" spans="1:32" x14ac:dyDescent="0.25">
      <c r="A1622" s="1">
        <v>45454</v>
      </c>
      <c r="B1622">
        <v>936</v>
      </c>
      <c r="C1622">
        <v>4</v>
      </c>
      <c r="D1622">
        <v>1</v>
      </c>
      <c r="E1622">
        <v>5</v>
      </c>
      <c r="F1622">
        <v>3</v>
      </c>
      <c r="G1622">
        <v>1</v>
      </c>
      <c r="H1622">
        <f>VLOOKUP(B1622, patient!A:E, 5, FALSE)</f>
        <v>21</v>
      </c>
      <c r="I1622" t="str">
        <f>VLOOKUP(H1622, city!A:B, 2, FALSE)</f>
        <v>Liverpool</v>
      </c>
      <c r="J1622" t="str">
        <f>VLOOKUP(E1622, diagnosis!A:B, 2, FALSE)</f>
        <v>Migraine</v>
      </c>
      <c r="K1622" t="str">
        <f>VLOOKUP(D1622, department!A:B, 2, FALSE)</f>
        <v>Cardiology</v>
      </c>
      <c r="L1622" t="str">
        <f>VLOOKUP(C1622, provider!A:B, 2, FALSE)</f>
        <v>Dr. Ravi Patel</v>
      </c>
      <c r="M1622" t="str">
        <f>VLOOKUP(G1622, insurance!A:B, 2, FALSE)</f>
        <v>Aviva</v>
      </c>
      <c r="N1622">
        <f>VLOOKUP(B1622, patient!A:D, 4, FALSE)</f>
        <v>45</v>
      </c>
      <c r="O1622" t="str">
        <f>VLOOKUP(B1622, patient!A:C, 3, FALSE)</f>
        <v>Male</v>
      </c>
      <c r="P1622" t="str">
        <f>VLOOKUP(B1622, patient!A:F, 6, FALSE)</f>
        <v>Asian</v>
      </c>
      <c r="Q1622" t="s">
        <v>486</v>
      </c>
      <c r="R1622">
        <v>709</v>
      </c>
      <c r="S1622">
        <v>188</v>
      </c>
      <c r="T1622" s="1">
        <v>45474</v>
      </c>
      <c r="U1622" s="1" t="str">
        <f t="shared" si="75"/>
        <v>Yes</v>
      </c>
      <c r="V1622">
        <v>1</v>
      </c>
      <c r="W1622" t="s">
        <v>492</v>
      </c>
      <c r="X1622" t="s">
        <v>488</v>
      </c>
      <c r="Y1622" t="str">
        <f t="shared" si="76"/>
        <v>Scheduled</v>
      </c>
      <c r="Z1622" t="s">
        <v>489</v>
      </c>
      <c r="AC1622" t="s">
        <v>490</v>
      </c>
      <c r="AD1622">
        <v>627.9</v>
      </c>
      <c r="AE1622">
        <v>0</v>
      </c>
      <c r="AF1622" t="str">
        <f t="shared" si="77"/>
        <v>Jun</v>
      </c>
    </row>
    <row r="1623" spans="1:32" x14ac:dyDescent="0.25">
      <c r="A1623" s="1">
        <v>45454</v>
      </c>
      <c r="B1623">
        <v>1550</v>
      </c>
      <c r="C1623">
        <v>5</v>
      </c>
      <c r="D1623">
        <v>4</v>
      </c>
      <c r="E1623">
        <v>3</v>
      </c>
      <c r="F1623">
        <v>3</v>
      </c>
      <c r="G1623">
        <v>2</v>
      </c>
      <c r="H1623">
        <f>VLOOKUP(B1623, patient!A:E, 5, FALSE)</f>
        <v>8</v>
      </c>
      <c r="I1623" t="str">
        <f>VLOOKUP(H1623, city!A:B, 2, FALSE)</f>
        <v>Bristol</v>
      </c>
      <c r="J1623" t="str">
        <f>VLOOKUP(E1623, diagnosis!A:B, 2, FALSE)</f>
        <v>Fracture</v>
      </c>
      <c r="K1623" t="str">
        <f>VLOOKUP(D1623, department!A:B, 2, FALSE)</f>
        <v>Orthopedics</v>
      </c>
      <c r="L1623" t="str">
        <f>VLOOKUP(C1623, provider!A:B, 2, FALSE)</f>
        <v>Dr. Sade Kikiola</v>
      </c>
      <c r="M1623" t="str">
        <f>VLOOKUP(G1623, insurance!A:B, 2, FALSE)</f>
        <v>AXA</v>
      </c>
      <c r="N1623">
        <f>VLOOKUP(B1623, patient!A:D, 4, FALSE)</f>
        <v>67</v>
      </c>
      <c r="O1623" t="str">
        <f>VLOOKUP(B1623, patient!A:C, 3, FALSE)</f>
        <v>Female</v>
      </c>
      <c r="P1623" t="str">
        <f>VLOOKUP(B1623, patient!A:F, 6, FALSE)</f>
        <v>White</v>
      </c>
      <c r="Q1623" t="s">
        <v>486</v>
      </c>
      <c r="R1623">
        <v>406</v>
      </c>
      <c r="S1623">
        <v>117</v>
      </c>
      <c r="T1623" s="1">
        <v>45473</v>
      </c>
      <c r="U1623" s="1" t="str">
        <f t="shared" si="75"/>
        <v>Yes</v>
      </c>
      <c r="V1623">
        <v>2</v>
      </c>
      <c r="W1623" t="s">
        <v>487</v>
      </c>
      <c r="X1623" t="s">
        <v>488</v>
      </c>
      <c r="Y1623" t="str">
        <f t="shared" si="76"/>
        <v>Scheduled</v>
      </c>
      <c r="Z1623" t="s">
        <v>489</v>
      </c>
      <c r="AC1623" t="s">
        <v>490</v>
      </c>
      <c r="AD1623">
        <v>366.1</v>
      </c>
      <c r="AE1623">
        <v>0</v>
      </c>
      <c r="AF1623" t="str">
        <f t="shared" si="77"/>
        <v>Jun</v>
      </c>
    </row>
    <row r="1624" spans="1:32" x14ac:dyDescent="0.25">
      <c r="A1624" s="1">
        <v>45454</v>
      </c>
      <c r="B1624">
        <v>3980</v>
      </c>
      <c r="C1624">
        <v>5</v>
      </c>
      <c r="D1624">
        <v>1</v>
      </c>
      <c r="E1624">
        <v>2</v>
      </c>
      <c r="F1624">
        <v>1</v>
      </c>
      <c r="G1624">
        <v>2</v>
      </c>
      <c r="H1624">
        <f>VLOOKUP(B1624, patient!A:E, 5, FALSE)</f>
        <v>15</v>
      </c>
      <c r="I1624" t="str">
        <f>VLOOKUP(H1624, city!A:B, 2, FALSE)</f>
        <v>Glasgow</v>
      </c>
      <c r="J1624" t="str">
        <f>VLOOKUP(E1624, diagnosis!A:B, 2, FALSE)</f>
        <v>Asthma</v>
      </c>
      <c r="K1624" t="str">
        <f>VLOOKUP(D1624, department!A:B, 2, FALSE)</f>
        <v>Cardiology</v>
      </c>
      <c r="L1624" t="str">
        <f>VLOOKUP(C1624, provider!A:B, 2, FALSE)</f>
        <v>Dr. Sade Kikiola</v>
      </c>
      <c r="M1624" t="str">
        <f>VLOOKUP(G1624, insurance!A:B, 2, FALSE)</f>
        <v>AXA</v>
      </c>
      <c r="N1624">
        <f>VLOOKUP(B1624, patient!A:D, 4, FALSE)</f>
        <v>38</v>
      </c>
      <c r="O1624" t="str">
        <f>VLOOKUP(B1624, patient!A:C, 3, FALSE)</f>
        <v>Female</v>
      </c>
      <c r="P1624" t="str">
        <f>VLOOKUP(B1624, patient!A:F, 6, FALSE)</f>
        <v>Other</v>
      </c>
      <c r="Q1624" t="s">
        <v>492</v>
      </c>
      <c r="R1624">
        <v>93</v>
      </c>
      <c r="S1624">
        <v>154</v>
      </c>
      <c r="U1624" s="1" t="str">
        <f t="shared" si="75"/>
        <v>No</v>
      </c>
      <c r="V1624">
        <v>1</v>
      </c>
      <c r="W1624" t="s">
        <v>492</v>
      </c>
      <c r="X1624" t="s">
        <v>495</v>
      </c>
      <c r="Y1624" t="str">
        <f t="shared" si="76"/>
        <v>Emergency</v>
      </c>
      <c r="Z1624" t="s">
        <v>489</v>
      </c>
      <c r="AC1624" t="s">
        <v>498</v>
      </c>
      <c r="AD1624">
        <v>179.9</v>
      </c>
      <c r="AE1624">
        <v>10</v>
      </c>
      <c r="AF1624" t="str">
        <f t="shared" si="77"/>
        <v>Jun</v>
      </c>
    </row>
    <row r="1625" spans="1:32" x14ac:dyDescent="0.25">
      <c r="A1625" s="1">
        <v>45454</v>
      </c>
      <c r="B1625">
        <v>2859</v>
      </c>
      <c r="C1625">
        <v>4</v>
      </c>
      <c r="D1625">
        <v>3</v>
      </c>
      <c r="E1625">
        <v>5</v>
      </c>
      <c r="F1625">
        <v>4</v>
      </c>
      <c r="G1625">
        <v>3</v>
      </c>
      <c r="H1625">
        <f>VLOOKUP(B1625, patient!A:E, 5, FALSE)</f>
        <v>26</v>
      </c>
      <c r="I1625" t="str">
        <f>VLOOKUP(H1625, city!A:B, 2, FALSE)</f>
        <v>London</v>
      </c>
      <c r="J1625" t="str">
        <f>VLOOKUP(E1625, diagnosis!A:B, 2, FALSE)</f>
        <v>Migraine</v>
      </c>
      <c r="K1625" t="str">
        <f>VLOOKUP(D1625, department!A:B, 2, FALSE)</f>
        <v>Neurology</v>
      </c>
      <c r="L1625" t="str">
        <f>VLOOKUP(C1625, provider!A:B, 2, FALSE)</f>
        <v>Dr. Ravi Patel</v>
      </c>
      <c r="M1625" t="str">
        <f>VLOOKUP(G1625, insurance!A:B, 2, FALSE)</f>
        <v>Allianz</v>
      </c>
      <c r="N1625">
        <f>VLOOKUP(B1625, patient!A:D, 4, FALSE)</f>
        <v>66</v>
      </c>
      <c r="O1625" t="str">
        <f>VLOOKUP(B1625, patient!A:C, 3, FALSE)</f>
        <v>Male</v>
      </c>
      <c r="P1625" t="str">
        <f>VLOOKUP(B1625, patient!A:F, 6, FALSE)</f>
        <v>Other</v>
      </c>
      <c r="Q1625" t="s">
        <v>486</v>
      </c>
      <c r="R1625">
        <v>169</v>
      </c>
      <c r="S1625">
        <v>109</v>
      </c>
      <c r="T1625" s="1">
        <v>45477</v>
      </c>
      <c r="U1625" s="1" t="str">
        <f t="shared" si="75"/>
        <v>Yes</v>
      </c>
      <c r="V1625">
        <v>2</v>
      </c>
      <c r="W1625" t="s">
        <v>494</v>
      </c>
      <c r="X1625" t="s">
        <v>495</v>
      </c>
      <c r="Y1625" t="str">
        <f t="shared" si="76"/>
        <v>Emergency</v>
      </c>
      <c r="Z1625" t="s">
        <v>489</v>
      </c>
      <c r="AC1625" t="s">
        <v>490</v>
      </c>
      <c r="AD1625">
        <v>194.6</v>
      </c>
      <c r="AE1625">
        <v>0</v>
      </c>
      <c r="AF1625" t="str">
        <f t="shared" si="77"/>
        <v>Jun</v>
      </c>
    </row>
    <row r="1626" spans="1:32" x14ac:dyDescent="0.25">
      <c r="A1626" s="1">
        <v>45454</v>
      </c>
      <c r="B1626">
        <v>4341</v>
      </c>
      <c r="C1626">
        <v>5</v>
      </c>
      <c r="D1626">
        <v>5</v>
      </c>
      <c r="E1626">
        <v>1</v>
      </c>
      <c r="F1626">
        <v>1</v>
      </c>
      <c r="G1626">
        <v>2</v>
      </c>
      <c r="H1626">
        <f>VLOOKUP(B1626, patient!A:E, 5, FALSE)</f>
        <v>27</v>
      </c>
      <c r="I1626" t="str">
        <f>VLOOKUP(H1626, city!A:B, 2, FALSE)</f>
        <v>London</v>
      </c>
      <c r="J1626" t="str">
        <f>VLOOKUP(E1626, diagnosis!A:B, 2, FALSE)</f>
        <v>Appendicitis</v>
      </c>
      <c r="K1626" t="str">
        <f>VLOOKUP(D1626, department!A:B, 2, FALSE)</f>
        <v>Pediatrics</v>
      </c>
      <c r="L1626" t="str">
        <f>VLOOKUP(C1626, provider!A:B, 2, FALSE)</f>
        <v>Dr. Sade Kikiola</v>
      </c>
      <c r="M1626" t="str">
        <f>VLOOKUP(G1626, insurance!A:B, 2, FALSE)</f>
        <v>AXA</v>
      </c>
      <c r="N1626">
        <f>VLOOKUP(B1626, patient!A:D, 4, FALSE)</f>
        <v>24</v>
      </c>
      <c r="O1626" t="str">
        <f>VLOOKUP(B1626, patient!A:C, 3, FALSE)</f>
        <v>Female</v>
      </c>
      <c r="P1626" t="str">
        <f>VLOOKUP(B1626, patient!A:F, 6, FALSE)</f>
        <v>Black</v>
      </c>
      <c r="Q1626" t="s">
        <v>486</v>
      </c>
      <c r="R1626">
        <v>677</v>
      </c>
      <c r="S1626">
        <v>148</v>
      </c>
      <c r="T1626" s="1">
        <v>45477</v>
      </c>
      <c r="U1626" s="1" t="str">
        <f t="shared" si="75"/>
        <v>Yes</v>
      </c>
      <c r="V1626">
        <v>1</v>
      </c>
      <c r="W1626" t="s">
        <v>492</v>
      </c>
      <c r="X1626" t="s">
        <v>495</v>
      </c>
      <c r="Y1626" t="str">
        <f t="shared" si="76"/>
        <v>Emergency</v>
      </c>
      <c r="Z1626" t="s">
        <v>489</v>
      </c>
      <c r="AC1626" t="s">
        <v>490</v>
      </c>
      <c r="AD1626">
        <v>577.5</v>
      </c>
      <c r="AE1626">
        <v>0</v>
      </c>
      <c r="AF1626" t="str">
        <f t="shared" si="77"/>
        <v>Jun</v>
      </c>
    </row>
    <row r="1627" spans="1:32" x14ac:dyDescent="0.25">
      <c r="A1627" s="1">
        <v>45454</v>
      </c>
      <c r="B1627">
        <v>672</v>
      </c>
      <c r="C1627">
        <v>5</v>
      </c>
      <c r="D1627">
        <v>2</v>
      </c>
      <c r="E1627">
        <v>1</v>
      </c>
      <c r="F1627">
        <v>4</v>
      </c>
      <c r="G1627">
        <v>3</v>
      </c>
      <c r="H1627">
        <f>VLOOKUP(B1627, patient!A:E, 5, FALSE)</f>
        <v>34</v>
      </c>
      <c r="I1627" t="str">
        <f>VLOOKUP(H1627, city!A:B, 2, FALSE)</f>
        <v>Newcastle</v>
      </c>
      <c r="J1627" t="str">
        <f>VLOOKUP(E1627, diagnosis!A:B, 2, FALSE)</f>
        <v>Appendicitis</v>
      </c>
      <c r="K1627" t="str">
        <f>VLOOKUP(D1627, department!A:B, 2, FALSE)</f>
        <v>General Surgery</v>
      </c>
      <c r="L1627" t="str">
        <f>VLOOKUP(C1627, provider!A:B, 2, FALSE)</f>
        <v>Dr. Sade Kikiola</v>
      </c>
      <c r="M1627" t="str">
        <f>VLOOKUP(G1627, insurance!A:B, 2, FALSE)</f>
        <v>Allianz</v>
      </c>
      <c r="N1627">
        <f>VLOOKUP(B1627, patient!A:D, 4, FALSE)</f>
        <v>34</v>
      </c>
      <c r="O1627" t="str">
        <f>VLOOKUP(B1627, patient!A:C, 3, FALSE)</f>
        <v>Female</v>
      </c>
      <c r="P1627" t="str">
        <f>VLOOKUP(B1627, patient!A:F, 6, FALSE)</f>
        <v>Asian</v>
      </c>
      <c r="Q1627" t="s">
        <v>486</v>
      </c>
      <c r="R1627">
        <v>814</v>
      </c>
      <c r="S1627">
        <v>71</v>
      </c>
      <c r="T1627" s="1">
        <v>45482</v>
      </c>
      <c r="U1627" s="1" t="str">
        <f t="shared" si="75"/>
        <v>Yes</v>
      </c>
      <c r="V1627">
        <v>2</v>
      </c>
      <c r="W1627" t="s">
        <v>494</v>
      </c>
      <c r="X1627" t="s">
        <v>488</v>
      </c>
      <c r="Y1627" t="str">
        <f t="shared" si="76"/>
        <v>Scheduled</v>
      </c>
      <c r="Z1627" t="s">
        <v>489</v>
      </c>
      <c r="AC1627" t="s">
        <v>490</v>
      </c>
      <c r="AD1627">
        <v>619.5</v>
      </c>
      <c r="AE1627">
        <v>0</v>
      </c>
      <c r="AF1627" t="str">
        <f t="shared" si="77"/>
        <v>Jun</v>
      </c>
    </row>
    <row r="1628" spans="1:32" x14ac:dyDescent="0.25">
      <c r="A1628" s="1">
        <v>45454</v>
      </c>
      <c r="B1628">
        <v>1497</v>
      </c>
      <c r="C1628">
        <v>4</v>
      </c>
      <c r="D1628">
        <v>5</v>
      </c>
      <c r="E1628">
        <v>5</v>
      </c>
      <c r="F1628">
        <v>3</v>
      </c>
      <c r="G1628">
        <v>3</v>
      </c>
      <c r="H1628">
        <f>VLOOKUP(B1628, patient!A:E, 5, FALSE)</f>
        <v>37</v>
      </c>
      <c r="I1628" t="str">
        <f>VLOOKUP(H1628, city!A:B, 2, FALSE)</f>
        <v>Sheffield</v>
      </c>
      <c r="J1628" t="str">
        <f>VLOOKUP(E1628, diagnosis!A:B, 2, FALSE)</f>
        <v>Migraine</v>
      </c>
      <c r="K1628" t="str">
        <f>VLOOKUP(D1628, department!A:B, 2, FALSE)</f>
        <v>Pediatrics</v>
      </c>
      <c r="L1628" t="str">
        <f>VLOOKUP(C1628, provider!A:B, 2, FALSE)</f>
        <v>Dr. Ravi Patel</v>
      </c>
      <c r="M1628" t="str">
        <f>VLOOKUP(G1628, insurance!A:B, 2, FALSE)</f>
        <v>Allianz</v>
      </c>
      <c r="N1628">
        <f>VLOOKUP(B1628, patient!A:D, 4, FALSE)</f>
        <v>37</v>
      </c>
      <c r="O1628" t="str">
        <f>VLOOKUP(B1628, patient!A:C, 3, FALSE)</f>
        <v>Male</v>
      </c>
      <c r="P1628" t="str">
        <f>VLOOKUP(B1628, patient!A:F, 6, FALSE)</f>
        <v>Hispanic</v>
      </c>
      <c r="Q1628" t="s">
        <v>486</v>
      </c>
      <c r="R1628">
        <v>331</v>
      </c>
      <c r="S1628">
        <v>117</v>
      </c>
      <c r="T1628" s="1">
        <v>45478</v>
      </c>
      <c r="U1628" s="1" t="str">
        <f t="shared" si="75"/>
        <v>Yes</v>
      </c>
      <c r="V1628">
        <v>1</v>
      </c>
      <c r="W1628" t="s">
        <v>487</v>
      </c>
      <c r="X1628" t="s">
        <v>488</v>
      </c>
      <c r="Y1628" t="str">
        <f t="shared" si="76"/>
        <v>Scheduled</v>
      </c>
      <c r="Z1628" t="s">
        <v>489</v>
      </c>
      <c r="AC1628" t="s">
        <v>490</v>
      </c>
      <c r="AD1628">
        <v>313.60000000000002</v>
      </c>
      <c r="AE1628">
        <v>0</v>
      </c>
      <c r="AF1628" t="str">
        <f t="shared" si="77"/>
        <v>Jun</v>
      </c>
    </row>
    <row r="1629" spans="1:32" x14ac:dyDescent="0.25">
      <c r="A1629" s="1">
        <v>45454</v>
      </c>
      <c r="B1629">
        <v>4678</v>
      </c>
      <c r="C1629">
        <v>5</v>
      </c>
      <c r="D1629">
        <v>3</v>
      </c>
      <c r="E1629">
        <v>2</v>
      </c>
      <c r="F1629">
        <v>5</v>
      </c>
      <c r="G1629">
        <v>3</v>
      </c>
      <c r="H1629">
        <f>VLOOKUP(B1629, patient!A:E, 5, FALSE)</f>
        <v>18</v>
      </c>
      <c r="I1629" t="str">
        <f>VLOOKUP(H1629, city!A:B, 2, FALSE)</f>
        <v>Leeds</v>
      </c>
      <c r="J1629" t="str">
        <f>VLOOKUP(E1629, diagnosis!A:B, 2, FALSE)</f>
        <v>Asthma</v>
      </c>
      <c r="K1629" t="str">
        <f>VLOOKUP(D1629, department!A:B, 2, FALSE)</f>
        <v>Neurology</v>
      </c>
      <c r="L1629" t="str">
        <f>VLOOKUP(C1629, provider!A:B, 2, FALSE)</f>
        <v>Dr. Sade Kikiola</v>
      </c>
      <c r="M1629" t="str">
        <f>VLOOKUP(G1629, insurance!A:B, 2, FALSE)</f>
        <v>Allianz</v>
      </c>
      <c r="N1629">
        <f>VLOOKUP(B1629, patient!A:D, 4, FALSE)</f>
        <v>58</v>
      </c>
      <c r="O1629" t="str">
        <f>VLOOKUP(B1629, patient!A:C, 3, FALSE)</f>
        <v>Male</v>
      </c>
      <c r="P1629" t="str">
        <f>VLOOKUP(B1629, patient!A:F, 6, FALSE)</f>
        <v>Asian</v>
      </c>
      <c r="Q1629" t="s">
        <v>492</v>
      </c>
      <c r="R1629">
        <v>88</v>
      </c>
      <c r="S1629">
        <v>45</v>
      </c>
      <c r="U1629" s="1" t="str">
        <f t="shared" si="75"/>
        <v>No</v>
      </c>
      <c r="V1629">
        <v>2</v>
      </c>
      <c r="W1629" t="s">
        <v>492</v>
      </c>
      <c r="X1629" t="s">
        <v>495</v>
      </c>
      <c r="Y1629" t="str">
        <f t="shared" si="76"/>
        <v>Emergency</v>
      </c>
      <c r="Z1629" t="s">
        <v>489</v>
      </c>
      <c r="AC1629" t="s">
        <v>496</v>
      </c>
      <c r="AD1629">
        <v>128.1</v>
      </c>
      <c r="AE1629">
        <v>50</v>
      </c>
      <c r="AF1629" t="str">
        <f t="shared" si="77"/>
        <v>Jun</v>
      </c>
    </row>
    <row r="1630" spans="1:32" x14ac:dyDescent="0.25">
      <c r="A1630" s="1">
        <v>45454</v>
      </c>
      <c r="B1630">
        <v>2016</v>
      </c>
      <c r="C1630">
        <v>5</v>
      </c>
      <c r="D1630">
        <v>5</v>
      </c>
      <c r="E1630">
        <v>4</v>
      </c>
      <c r="F1630">
        <v>4</v>
      </c>
      <c r="G1630">
        <v>3</v>
      </c>
      <c r="H1630">
        <f>VLOOKUP(B1630, patient!A:E, 5, FALSE)</f>
        <v>36</v>
      </c>
      <c r="I1630" t="str">
        <f>VLOOKUP(H1630, city!A:B, 2, FALSE)</f>
        <v>Newcastle</v>
      </c>
      <c r="J1630" t="str">
        <f>VLOOKUP(E1630, diagnosis!A:B, 2, FALSE)</f>
        <v>Hypertension</v>
      </c>
      <c r="K1630" t="str">
        <f>VLOOKUP(D1630, department!A:B, 2, FALSE)</f>
        <v>Pediatrics</v>
      </c>
      <c r="L1630" t="str">
        <f>VLOOKUP(C1630, provider!A:B, 2, FALSE)</f>
        <v>Dr. Sade Kikiola</v>
      </c>
      <c r="M1630" t="str">
        <f>VLOOKUP(G1630, insurance!A:B, 2, FALSE)</f>
        <v>Allianz</v>
      </c>
      <c r="N1630">
        <f>VLOOKUP(B1630, patient!A:D, 4, FALSE)</f>
        <v>66</v>
      </c>
      <c r="O1630" t="str">
        <f>VLOOKUP(B1630, patient!A:C, 3, FALSE)</f>
        <v>Male</v>
      </c>
      <c r="P1630" t="str">
        <f>VLOOKUP(B1630, patient!A:F, 6, FALSE)</f>
        <v>Other</v>
      </c>
      <c r="Q1630" t="s">
        <v>486</v>
      </c>
      <c r="R1630">
        <v>356</v>
      </c>
      <c r="S1630">
        <v>140</v>
      </c>
      <c r="U1630" s="1" t="str">
        <f t="shared" si="75"/>
        <v>No</v>
      </c>
      <c r="V1630">
        <v>1</v>
      </c>
      <c r="W1630" t="s">
        <v>494</v>
      </c>
      <c r="X1630" t="s">
        <v>495</v>
      </c>
      <c r="Y1630" t="str">
        <f t="shared" si="76"/>
        <v>Emergency</v>
      </c>
      <c r="Z1630" t="s">
        <v>489</v>
      </c>
      <c r="AC1630" t="s">
        <v>493</v>
      </c>
      <c r="AD1630">
        <v>368.2</v>
      </c>
      <c r="AE1630">
        <v>30</v>
      </c>
      <c r="AF1630" t="str">
        <f t="shared" si="77"/>
        <v>Jun</v>
      </c>
    </row>
    <row r="1631" spans="1:32" x14ac:dyDescent="0.25">
      <c r="A1631" s="1">
        <v>45454</v>
      </c>
      <c r="B1631">
        <v>3167</v>
      </c>
      <c r="C1631">
        <v>4</v>
      </c>
      <c r="D1631">
        <v>4</v>
      </c>
      <c r="E1631">
        <v>3</v>
      </c>
      <c r="F1631">
        <v>3</v>
      </c>
      <c r="G1631">
        <v>2</v>
      </c>
      <c r="H1631">
        <f>VLOOKUP(B1631, patient!A:E, 5, FALSE)</f>
        <v>25</v>
      </c>
      <c r="I1631" t="str">
        <f>VLOOKUP(H1631, city!A:B, 2, FALSE)</f>
        <v>London</v>
      </c>
      <c r="J1631" t="str">
        <f>VLOOKUP(E1631, diagnosis!A:B, 2, FALSE)</f>
        <v>Fracture</v>
      </c>
      <c r="K1631" t="str">
        <f>VLOOKUP(D1631, department!A:B, 2, FALSE)</f>
        <v>Orthopedics</v>
      </c>
      <c r="L1631" t="str">
        <f>VLOOKUP(C1631, provider!A:B, 2, FALSE)</f>
        <v>Dr. Ravi Patel</v>
      </c>
      <c r="M1631" t="str">
        <f>VLOOKUP(G1631, insurance!A:B, 2, FALSE)</f>
        <v>AXA</v>
      </c>
      <c r="N1631">
        <f>VLOOKUP(B1631, patient!A:D, 4, FALSE)</f>
        <v>37</v>
      </c>
      <c r="O1631" t="str">
        <f>VLOOKUP(B1631, patient!A:C, 3, FALSE)</f>
        <v>Female</v>
      </c>
      <c r="P1631" t="str">
        <f>VLOOKUP(B1631, patient!A:F, 6, FALSE)</f>
        <v>Hispanic</v>
      </c>
      <c r="Q1631" t="s">
        <v>486</v>
      </c>
      <c r="R1631">
        <v>63</v>
      </c>
      <c r="S1631">
        <v>31</v>
      </c>
      <c r="T1631" s="1">
        <v>45463</v>
      </c>
      <c r="U1631" s="1" t="str">
        <f t="shared" si="75"/>
        <v>Yes</v>
      </c>
      <c r="V1631">
        <v>2</v>
      </c>
      <c r="W1631" t="s">
        <v>492</v>
      </c>
      <c r="X1631" t="s">
        <v>488</v>
      </c>
      <c r="Y1631" t="str">
        <f t="shared" si="76"/>
        <v>Scheduled</v>
      </c>
      <c r="Z1631" t="s">
        <v>489</v>
      </c>
      <c r="AC1631" t="s">
        <v>490</v>
      </c>
      <c r="AD1631">
        <v>65.8</v>
      </c>
      <c r="AE1631">
        <v>0</v>
      </c>
      <c r="AF1631" t="str">
        <f t="shared" si="77"/>
        <v>Jun</v>
      </c>
    </row>
    <row r="1632" spans="1:32" x14ac:dyDescent="0.25">
      <c r="A1632" s="1">
        <v>45455</v>
      </c>
      <c r="B1632">
        <v>4833</v>
      </c>
      <c r="C1632">
        <v>5</v>
      </c>
      <c r="D1632">
        <v>4</v>
      </c>
      <c r="E1632">
        <v>3</v>
      </c>
      <c r="F1632">
        <v>3</v>
      </c>
      <c r="G1632">
        <v>2</v>
      </c>
      <c r="H1632">
        <f>VLOOKUP(B1632, patient!A:E, 5, FALSE)</f>
        <v>5</v>
      </c>
      <c r="I1632" t="str">
        <f>VLOOKUP(H1632, city!A:B, 2, FALSE)</f>
        <v>Bristol</v>
      </c>
      <c r="J1632" t="str">
        <f>VLOOKUP(E1632, diagnosis!A:B, 2, FALSE)</f>
        <v>Fracture</v>
      </c>
      <c r="K1632" t="str">
        <f>VLOOKUP(D1632, department!A:B, 2, FALSE)</f>
        <v>Orthopedics</v>
      </c>
      <c r="L1632" t="str">
        <f>VLOOKUP(C1632, provider!A:B, 2, FALSE)</f>
        <v>Dr. Sade Kikiola</v>
      </c>
      <c r="M1632" t="str">
        <f>VLOOKUP(G1632, insurance!A:B, 2, FALSE)</f>
        <v>AXA</v>
      </c>
      <c r="N1632">
        <f>VLOOKUP(B1632, patient!A:D, 4, FALSE)</f>
        <v>71</v>
      </c>
      <c r="O1632" t="str">
        <f>VLOOKUP(B1632, patient!A:C, 3, FALSE)</f>
        <v>Male</v>
      </c>
      <c r="P1632" t="str">
        <f>VLOOKUP(B1632, patient!A:F, 6, FALSE)</f>
        <v>Hispanic</v>
      </c>
      <c r="Q1632" t="s">
        <v>492</v>
      </c>
      <c r="R1632">
        <v>974</v>
      </c>
      <c r="S1632">
        <v>89</v>
      </c>
      <c r="U1632" s="1" t="str">
        <f t="shared" si="75"/>
        <v>No</v>
      </c>
      <c r="V1632">
        <v>1</v>
      </c>
      <c r="W1632" t="s">
        <v>492</v>
      </c>
      <c r="X1632" t="s">
        <v>495</v>
      </c>
      <c r="Y1632" t="str">
        <f t="shared" si="76"/>
        <v>Emergency</v>
      </c>
      <c r="Z1632" t="s">
        <v>489</v>
      </c>
      <c r="AC1632" t="s">
        <v>498</v>
      </c>
      <c r="AD1632">
        <v>751.1</v>
      </c>
      <c r="AE1632">
        <v>10</v>
      </c>
      <c r="AF1632" t="str">
        <f t="shared" si="77"/>
        <v>Jun</v>
      </c>
    </row>
    <row r="1633" spans="1:32" x14ac:dyDescent="0.25">
      <c r="A1633" s="1">
        <v>45455</v>
      </c>
      <c r="B1633">
        <v>2679</v>
      </c>
      <c r="C1633">
        <v>5</v>
      </c>
      <c r="D1633">
        <v>1</v>
      </c>
      <c r="E1633">
        <v>4</v>
      </c>
      <c r="F1633">
        <v>2</v>
      </c>
      <c r="G1633">
        <v>1</v>
      </c>
      <c r="H1633">
        <f>VLOOKUP(B1633, patient!A:E, 5, FALSE)</f>
        <v>31</v>
      </c>
      <c r="I1633" t="str">
        <f>VLOOKUP(H1633, city!A:B, 2, FALSE)</f>
        <v>Manchester</v>
      </c>
      <c r="J1633" t="str">
        <f>VLOOKUP(E1633, diagnosis!A:B, 2, FALSE)</f>
        <v>Hypertension</v>
      </c>
      <c r="K1633" t="str">
        <f>VLOOKUP(D1633, department!A:B, 2, FALSE)</f>
        <v>Cardiology</v>
      </c>
      <c r="L1633" t="str">
        <f>VLOOKUP(C1633, provider!A:B, 2, FALSE)</f>
        <v>Dr. Sade Kikiola</v>
      </c>
      <c r="M1633" t="str">
        <f>VLOOKUP(G1633, insurance!A:B, 2, FALSE)</f>
        <v>Aviva</v>
      </c>
      <c r="N1633">
        <f>VLOOKUP(B1633, patient!A:D, 4, FALSE)</f>
        <v>39</v>
      </c>
      <c r="O1633" t="str">
        <f>VLOOKUP(B1633, patient!A:C, 3, FALSE)</f>
        <v>Female</v>
      </c>
      <c r="P1633" t="str">
        <f>VLOOKUP(B1633, patient!A:F, 6, FALSE)</f>
        <v>Black</v>
      </c>
      <c r="Q1633" t="s">
        <v>486</v>
      </c>
      <c r="R1633">
        <v>697</v>
      </c>
      <c r="S1633">
        <v>103</v>
      </c>
      <c r="T1633" s="1">
        <v>45482</v>
      </c>
      <c r="U1633" s="1" t="str">
        <f t="shared" si="75"/>
        <v>Yes</v>
      </c>
      <c r="V1633">
        <v>2</v>
      </c>
      <c r="W1633" t="s">
        <v>487</v>
      </c>
      <c r="X1633" t="s">
        <v>488</v>
      </c>
      <c r="Y1633" t="str">
        <f t="shared" si="76"/>
        <v>Scheduled</v>
      </c>
      <c r="Z1633" t="s">
        <v>489</v>
      </c>
      <c r="AC1633" t="s">
        <v>490</v>
      </c>
      <c r="AD1633">
        <v>560</v>
      </c>
      <c r="AE1633">
        <v>0</v>
      </c>
      <c r="AF1633" t="str">
        <f t="shared" si="77"/>
        <v>Jun</v>
      </c>
    </row>
    <row r="1634" spans="1:32" x14ac:dyDescent="0.25">
      <c r="A1634" s="1">
        <v>45455</v>
      </c>
      <c r="B1634">
        <v>938</v>
      </c>
      <c r="C1634">
        <v>4</v>
      </c>
      <c r="D1634">
        <v>5</v>
      </c>
      <c r="E1634">
        <v>4</v>
      </c>
      <c r="F1634">
        <v>1</v>
      </c>
      <c r="G1634">
        <v>3</v>
      </c>
      <c r="H1634">
        <f>VLOOKUP(B1634, patient!A:E, 5, FALSE)</f>
        <v>29</v>
      </c>
      <c r="I1634" t="str">
        <f>VLOOKUP(H1634, city!A:B, 2, FALSE)</f>
        <v>Manchester</v>
      </c>
      <c r="J1634" t="str">
        <f>VLOOKUP(E1634, diagnosis!A:B, 2, FALSE)</f>
        <v>Hypertension</v>
      </c>
      <c r="K1634" t="str">
        <f>VLOOKUP(D1634, department!A:B, 2, FALSE)</f>
        <v>Pediatrics</v>
      </c>
      <c r="L1634" t="str">
        <f>VLOOKUP(C1634, provider!A:B, 2, FALSE)</f>
        <v>Dr. Ravi Patel</v>
      </c>
      <c r="M1634" t="str">
        <f>VLOOKUP(G1634, insurance!A:B, 2, FALSE)</f>
        <v>Allianz</v>
      </c>
      <c r="N1634">
        <f>VLOOKUP(B1634, patient!A:D, 4, FALSE)</f>
        <v>45</v>
      </c>
      <c r="O1634" t="str">
        <f>VLOOKUP(B1634, patient!A:C, 3, FALSE)</f>
        <v>Female</v>
      </c>
      <c r="P1634" t="str">
        <f>VLOOKUP(B1634, patient!A:F, 6, FALSE)</f>
        <v>White</v>
      </c>
      <c r="Q1634" t="s">
        <v>486</v>
      </c>
      <c r="R1634">
        <v>447</v>
      </c>
      <c r="S1634">
        <v>38</v>
      </c>
      <c r="U1634" s="1" t="str">
        <f t="shared" si="75"/>
        <v>No</v>
      </c>
      <c r="V1634">
        <v>1</v>
      </c>
      <c r="W1634" t="s">
        <v>494</v>
      </c>
      <c r="X1634" t="s">
        <v>495</v>
      </c>
      <c r="Y1634" t="str">
        <f t="shared" si="76"/>
        <v>Emergency</v>
      </c>
      <c r="Z1634" t="s">
        <v>489</v>
      </c>
      <c r="AC1634" t="s">
        <v>496</v>
      </c>
      <c r="AD1634">
        <v>374.5</v>
      </c>
      <c r="AE1634">
        <v>50</v>
      </c>
      <c r="AF1634" t="str">
        <f t="shared" si="77"/>
        <v>Jun</v>
      </c>
    </row>
    <row r="1635" spans="1:32" x14ac:dyDescent="0.25">
      <c r="A1635" s="1">
        <v>45455</v>
      </c>
      <c r="B1635">
        <v>1692</v>
      </c>
      <c r="C1635">
        <v>5</v>
      </c>
      <c r="D1635">
        <v>5</v>
      </c>
      <c r="E1635">
        <v>1</v>
      </c>
      <c r="F1635">
        <v>2</v>
      </c>
      <c r="G1635">
        <v>2</v>
      </c>
      <c r="H1635">
        <f>VLOOKUP(B1635, patient!A:E, 5, FALSE)</f>
        <v>25</v>
      </c>
      <c r="I1635" t="str">
        <f>VLOOKUP(H1635, city!A:B, 2, FALSE)</f>
        <v>London</v>
      </c>
      <c r="J1635" t="str">
        <f>VLOOKUP(E1635, diagnosis!A:B, 2, FALSE)</f>
        <v>Appendicitis</v>
      </c>
      <c r="K1635" t="str">
        <f>VLOOKUP(D1635, department!A:B, 2, FALSE)</f>
        <v>Pediatrics</v>
      </c>
      <c r="L1635" t="str">
        <f>VLOOKUP(C1635, provider!A:B, 2, FALSE)</f>
        <v>Dr. Sade Kikiola</v>
      </c>
      <c r="M1635" t="str">
        <f>VLOOKUP(G1635, insurance!A:B, 2, FALSE)</f>
        <v>AXA</v>
      </c>
      <c r="N1635">
        <f>VLOOKUP(B1635, patient!A:D, 4, FALSE)</f>
        <v>78</v>
      </c>
      <c r="O1635" t="str">
        <f>VLOOKUP(B1635, patient!A:C, 3, FALSE)</f>
        <v>Female</v>
      </c>
      <c r="P1635" t="str">
        <f>VLOOKUP(B1635, patient!A:F, 6, FALSE)</f>
        <v>White</v>
      </c>
      <c r="Q1635" t="s">
        <v>491</v>
      </c>
      <c r="R1635">
        <v>741</v>
      </c>
      <c r="S1635">
        <v>151</v>
      </c>
      <c r="U1635" s="1" t="str">
        <f t="shared" si="75"/>
        <v>No</v>
      </c>
      <c r="V1635">
        <v>2</v>
      </c>
      <c r="W1635" t="s">
        <v>494</v>
      </c>
      <c r="X1635" t="s">
        <v>488</v>
      </c>
      <c r="Y1635" t="str">
        <f t="shared" si="76"/>
        <v>Scheduled</v>
      </c>
      <c r="Z1635" t="s">
        <v>489</v>
      </c>
      <c r="AC1635" t="s">
        <v>493</v>
      </c>
      <c r="AD1635">
        <v>645.4</v>
      </c>
      <c r="AE1635">
        <v>30</v>
      </c>
      <c r="AF1635" t="str">
        <f t="shared" si="77"/>
        <v>Jun</v>
      </c>
    </row>
    <row r="1636" spans="1:32" x14ac:dyDescent="0.25">
      <c r="A1636" s="1">
        <v>45455</v>
      </c>
      <c r="B1636">
        <v>323</v>
      </c>
      <c r="C1636">
        <v>5</v>
      </c>
      <c r="D1636">
        <v>3</v>
      </c>
      <c r="E1636">
        <v>4</v>
      </c>
      <c r="F1636">
        <v>5</v>
      </c>
      <c r="G1636">
        <v>3</v>
      </c>
      <c r="H1636">
        <f>VLOOKUP(B1636, patient!A:E, 5, FALSE)</f>
        <v>26</v>
      </c>
      <c r="I1636" t="str">
        <f>VLOOKUP(H1636, city!A:B, 2, FALSE)</f>
        <v>London</v>
      </c>
      <c r="J1636" t="str">
        <f>VLOOKUP(E1636, diagnosis!A:B, 2, FALSE)</f>
        <v>Hypertension</v>
      </c>
      <c r="K1636" t="str">
        <f>VLOOKUP(D1636, department!A:B, 2, FALSE)</f>
        <v>Neurology</v>
      </c>
      <c r="L1636" t="str">
        <f>VLOOKUP(C1636, provider!A:B, 2, FALSE)</f>
        <v>Dr. Sade Kikiola</v>
      </c>
      <c r="M1636" t="str">
        <f>VLOOKUP(G1636, insurance!A:B, 2, FALSE)</f>
        <v>Allianz</v>
      </c>
      <c r="N1636">
        <f>VLOOKUP(B1636, patient!A:D, 4, FALSE)</f>
        <v>57</v>
      </c>
      <c r="O1636" t="str">
        <f>VLOOKUP(B1636, patient!A:C, 3, FALSE)</f>
        <v>Female</v>
      </c>
      <c r="P1636" t="str">
        <f>VLOOKUP(B1636, patient!A:F, 6, FALSE)</f>
        <v>Black</v>
      </c>
      <c r="Q1636" t="s">
        <v>486</v>
      </c>
      <c r="R1636">
        <v>607</v>
      </c>
      <c r="S1636">
        <v>115</v>
      </c>
      <c r="T1636" s="1">
        <v>45477</v>
      </c>
      <c r="U1636" s="1" t="str">
        <f t="shared" si="75"/>
        <v>Yes</v>
      </c>
      <c r="V1636">
        <v>1</v>
      </c>
      <c r="W1636" t="s">
        <v>494</v>
      </c>
      <c r="X1636" t="s">
        <v>488</v>
      </c>
      <c r="Y1636" t="str">
        <f t="shared" si="76"/>
        <v>Scheduled</v>
      </c>
      <c r="Z1636" t="s">
        <v>489</v>
      </c>
      <c r="AC1636" t="s">
        <v>490</v>
      </c>
      <c r="AD1636">
        <v>505.4</v>
      </c>
      <c r="AE1636">
        <v>0</v>
      </c>
      <c r="AF1636" t="str">
        <f t="shared" si="77"/>
        <v>Jun</v>
      </c>
    </row>
    <row r="1637" spans="1:32" x14ac:dyDescent="0.25">
      <c r="A1637" s="1">
        <v>45455</v>
      </c>
      <c r="B1637">
        <v>1668</v>
      </c>
      <c r="C1637">
        <v>4</v>
      </c>
      <c r="D1637">
        <v>1</v>
      </c>
      <c r="E1637">
        <v>5</v>
      </c>
      <c r="F1637">
        <v>2</v>
      </c>
      <c r="G1637">
        <v>3</v>
      </c>
      <c r="H1637">
        <f>VLOOKUP(B1637, patient!A:E, 5, FALSE)</f>
        <v>39</v>
      </c>
      <c r="I1637" t="str">
        <f>VLOOKUP(H1637, city!A:B, 2, FALSE)</f>
        <v>Sheffield</v>
      </c>
      <c r="J1637" t="str">
        <f>VLOOKUP(E1637, diagnosis!A:B, 2, FALSE)</f>
        <v>Migraine</v>
      </c>
      <c r="K1637" t="str">
        <f>VLOOKUP(D1637, department!A:B, 2, FALSE)</f>
        <v>Cardiology</v>
      </c>
      <c r="L1637" t="str">
        <f>VLOOKUP(C1637, provider!A:B, 2, FALSE)</f>
        <v>Dr. Ravi Patel</v>
      </c>
      <c r="M1637" t="str">
        <f>VLOOKUP(G1637, insurance!A:B, 2, FALSE)</f>
        <v>Allianz</v>
      </c>
      <c r="N1637">
        <f>VLOOKUP(B1637, patient!A:D, 4, FALSE)</f>
        <v>66</v>
      </c>
      <c r="O1637" t="str">
        <f>VLOOKUP(B1637, patient!A:C, 3, FALSE)</f>
        <v>Male</v>
      </c>
      <c r="P1637" t="str">
        <f>VLOOKUP(B1637, patient!A:F, 6, FALSE)</f>
        <v>Other</v>
      </c>
      <c r="Q1637" t="s">
        <v>486</v>
      </c>
      <c r="R1637">
        <v>635</v>
      </c>
      <c r="S1637">
        <v>24</v>
      </c>
      <c r="T1637" s="1">
        <v>45480</v>
      </c>
      <c r="U1637" s="1" t="str">
        <f t="shared" si="75"/>
        <v>Yes</v>
      </c>
      <c r="V1637">
        <v>2</v>
      </c>
      <c r="W1637" t="s">
        <v>492</v>
      </c>
      <c r="X1637" t="s">
        <v>488</v>
      </c>
      <c r="Y1637" t="str">
        <f t="shared" si="76"/>
        <v>Scheduled</v>
      </c>
      <c r="Z1637" t="s">
        <v>489</v>
      </c>
      <c r="AC1637" t="s">
        <v>490</v>
      </c>
      <c r="AD1637">
        <v>461.3</v>
      </c>
      <c r="AE1637">
        <v>0</v>
      </c>
      <c r="AF1637" t="str">
        <f t="shared" si="77"/>
        <v>Jun</v>
      </c>
    </row>
    <row r="1638" spans="1:32" x14ac:dyDescent="0.25">
      <c r="A1638" s="1">
        <v>45455</v>
      </c>
      <c r="B1638">
        <v>3698</v>
      </c>
      <c r="C1638">
        <v>5</v>
      </c>
      <c r="D1638">
        <v>1</v>
      </c>
      <c r="E1638">
        <v>1</v>
      </c>
      <c r="F1638">
        <v>1</v>
      </c>
      <c r="G1638">
        <v>1</v>
      </c>
      <c r="H1638">
        <f>VLOOKUP(B1638, patient!A:E, 5, FALSE)</f>
        <v>28</v>
      </c>
      <c r="I1638" t="str">
        <f>VLOOKUP(H1638, city!A:B, 2, FALSE)</f>
        <v>London</v>
      </c>
      <c r="J1638" t="str">
        <f>VLOOKUP(E1638, diagnosis!A:B, 2, FALSE)</f>
        <v>Appendicitis</v>
      </c>
      <c r="K1638" t="str">
        <f>VLOOKUP(D1638, department!A:B, 2, FALSE)</f>
        <v>Cardiology</v>
      </c>
      <c r="L1638" t="str">
        <f>VLOOKUP(C1638, provider!A:B, 2, FALSE)</f>
        <v>Dr. Sade Kikiola</v>
      </c>
      <c r="M1638" t="str">
        <f>VLOOKUP(G1638, insurance!A:B, 2, FALSE)</f>
        <v>Aviva</v>
      </c>
      <c r="N1638">
        <f>VLOOKUP(B1638, patient!A:D, 4, FALSE)</f>
        <v>24</v>
      </c>
      <c r="O1638" t="str">
        <f>VLOOKUP(B1638, patient!A:C, 3, FALSE)</f>
        <v>Male</v>
      </c>
      <c r="P1638" t="str">
        <f>VLOOKUP(B1638, patient!A:F, 6, FALSE)</f>
        <v>Other</v>
      </c>
      <c r="Q1638" t="s">
        <v>486</v>
      </c>
      <c r="R1638">
        <v>523</v>
      </c>
      <c r="S1638">
        <v>140</v>
      </c>
      <c r="U1638" s="1" t="str">
        <f t="shared" si="75"/>
        <v>No</v>
      </c>
      <c r="V1638">
        <v>1</v>
      </c>
      <c r="W1638" t="s">
        <v>487</v>
      </c>
      <c r="X1638" t="s">
        <v>495</v>
      </c>
      <c r="Y1638" t="str">
        <f t="shared" si="76"/>
        <v>Emergency</v>
      </c>
      <c r="Z1638" t="s">
        <v>489</v>
      </c>
      <c r="AC1638" t="s">
        <v>493</v>
      </c>
      <c r="AD1638">
        <v>485.1</v>
      </c>
      <c r="AE1638">
        <v>30</v>
      </c>
      <c r="AF1638" t="str">
        <f t="shared" si="77"/>
        <v>Jun</v>
      </c>
    </row>
    <row r="1639" spans="1:32" x14ac:dyDescent="0.25">
      <c r="A1639" s="1">
        <v>45455</v>
      </c>
      <c r="B1639">
        <v>4712</v>
      </c>
      <c r="C1639">
        <v>5</v>
      </c>
      <c r="D1639">
        <v>5</v>
      </c>
      <c r="E1639">
        <v>2</v>
      </c>
      <c r="F1639">
        <v>3</v>
      </c>
      <c r="G1639">
        <v>3</v>
      </c>
      <c r="H1639">
        <f>VLOOKUP(B1639, patient!A:E, 5, FALSE)</f>
        <v>23</v>
      </c>
      <c r="I1639" t="str">
        <f>VLOOKUP(H1639, city!A:B, 2, FALSE)</f>
        <v>Liverpool</v>
      </c>
      <c r="J1639" t="str">
        <f>VLOOKUP(E1639, diagnosis!A:B, 2, FALSE)</f>
        <v>Asthma</v>
      </c>
      <c r="K1639" t="str">
        <f>VLOOKUP(D1639, department!A:B, 2, FALSE)</f>
        <v>Pediatrics</v>
      </c>
      <c r="L1639" t="str">
        <f>VLOOKUP(C1639, provider!A:B, 2, FALSE)</f>
        <v>Dr. Sade Kikiola</v>
      </c>
      <c r="M1639" t="str">
        <f>VLOOKUP(G1639, insurance!A:B, 2, FALSE)</f>
        <v>Allianz</v>
      </c>
      <c r="N1639">
        <f>VLOOKUP(B1639, patient!A:D, 4, FALSE)</f>
        <v>18</v>
      </c>
      <c r="O1639" t="str">
        <f>VLOOKUP(B1639, patient!A:C, 3, FALSE)</f>
        <v>Female</v>
      </c>
      <c r="P1639" t="str">
        <f>VLOOKUP(B1639, patient!A:F, 6, FALSE)</f>
        <v>White</v>
      </c>
      <c r="Q1639" t="s">
        <v>492</v>
      </c>
      <c r="R1639">
        <v>546</v>
      </c>
      <c r="S1639">
        <v>147</v>
      </c>
      <c r="U1639" s="1" t="str">
        <f t="shared" si="75"/>
        <v>No</v>
      </c>
      <c r="V1639">
        <v>2</v>
      </c>
      <c r="W1639" t="s">
        <v>492</v>
      </c>
      <c r="X1639" t="s">
        <v>488</v>
      </c>
      <c r="Y1639" t="str">
        <f t="shared" si="76"/>
        <v>Scheduled</v>
      </c>
      <c r="Z1639" t="s">
        <v>489</v>
      </c>
      <c r="AC1639" t="s">
        <v>498</v>
      </c>
      <c r="AD1639">
        <v>492.1</v>
      </c>
      <c r="AE1639">
        <v>10</v>
      </c>
      <c r="AF1639" t="str">
        <f t="shared" si="77"/>
        <v>Jun</v>
      </c>
    </row>
    <row r="1640" spans="1:32" x14ac:dyDescent="0.25">
      <c r="A1640" s="1">
        <v>45455</v>
      </c>
      <c r="B1640">
        <v>3198</v>
      </c>
      <c r="C1640">
        <v>4</v>
      </c>
      <c r="D1640">
        <v>2</v>
      </c>
      <c r="E1640">
        <v>1</v>
      </c>
      <c r="F1640">
        <v>4</v>
      </c>
      <c r="G1640">
        <v>2</v>
      </c>
      <c r="H1640">
        <f>VLOOKUP(B1640, patient!A:E, 5, FALSE)</f>
        <v>12</v>
      </c>
      <c r="I1640" t="str">
        <f>VLOOKUP(H1640, city!A:B, 2, FALSE)</f>
        <v>Edinburgh</v>
      </c>
      <c r="J1640" t="str">
        <f>VLOOKUP(E1640, diagnosis!A:B, 2, FALSE)</f>
        <v>Appendicitis</v>
      </c>
      <c r="K1640" t="str">
        <f>VLOOKUP(D1640, department!A:B, 2, FALSE)</f>
        <v>General Surgery</v>
      </c>
      <c r="L1640" t="str">
        <f>VLOOKUP(C1640, provider!A:B, 2, FALSE)</f>
        <v>Dr. Ravi Patel</v>
      </c>
      <c r="M1640" t="str">
        <f>VLOOKUP(G1640, insurance!A:B, 2, FALSE)</f>
        <v>AXA</v>
      </c>
      <c r="N1640">
        <f>VLOOKUP(B1640, patient!A:D, 4, FALSE)</f>
        <v>49</v>
      </c>
      <c r="O1640" t="str">
        <f>VLOOKUP(B1640, patient!A:C, 3, FALSE)</f>
        <v>Male</v>
      </c>
      <c r="P1640" t="str">
        <f>VLOOKUP(B1640, patient!A:F, 6, FALSE)</f>
        <v>Asian</v>
      </c>
      <c r="Q1640" t="s">
        <v>486</v>
      </c>
      <c r="R1640">
        <v>55</v>
      </c>
      <c r="S1640">
        <v>73</v>
      </c>
      <c r="U1640" s="1" t="str">
        <f t="shared" si="75"/>
        <v>No</v>
      </c>
      <c r="V1640">
        <v>1</v>
      </c>
      <c r="W1640" t="s">
        <v>487</v>
      </c>
      <c r="X1640" t="s">
        <v>495</v>
      </c>
      <c r="Y1640" t="str">
        <f t="shared" si="76"/>
        <v>Emergency</v>
      </c>
      <c r="Z1640" t="s">
        <v>489</v>
      </c>
      <c r="AC1640" t="s">
        <v>493</v>
      </c>
      <c r="AD1640">
        <v>110.6</v>
      </c>
      <c r="AE1640">
        <v>30</v>
      </c>
      <c r="AF1640" t="str">
        <f t="shared" si="77"/>
        <v>Jun</v>
      </c>
    </row>
    <row r="1641" spans="1:32" x14ac:dyDescent="0.25">
      <c r="A1641" s="1">
        <v>45455</v>
      </c>
      <c r="B1641">
        <v>1843</v>
      </c>
      <c r="C1641">
        <v>5</v>
      </c>
      <c r="D1641">
        <v>5</v>
      </c>
      <c r="E1641">
        <v>1</v>
      </c>
      <c r="F1641">
        <v>3</v>
      </c>
      <c r="G1641">
        <v>2</v>
      </c>
      <c r="H1641">
        <f>VLOOKUP(B1641, patient!A:E, 5, FALSE)</f>
        <v>18</v>
      </c>
      <c r="I1641" t="str">
        <f>VLOOKUP(H1641, city!A:B, 2, FALSE)</f>
        <v>Leeds</v>
      </c>
      <c r="J1641" t="str">
        <f>VLOOKUP(E1641, diagnosis!A:B, 2, FALSE)</f>
        <v>Appendicitis</v>
      </c>
      <c r="K1641" t="str">
        <f>VLOOKUP(D1641, department!A:B, 2, FALSE)</f>
        <v>Pediatrics</v>
      </c>
      <c r="L1641" t="str">
        <f>VLOOKUP(C1641, provider!A:B, 2, FALSE)</f>
        <v>Dr. Sade Kikiola</v>
      </c>
      <c r="M1641" t="str">
        <f>VLOOKUP(G1641, insurance!A:B, 2, FALSE)</f>
        <v>AXA</v>
      </c>
      <c r="N1641">
        <f>VLOOKUP(B1641, patient!A:D, 4, FALSE)</f>
        <v>30</v>
      </c>
      <c r="O1641" t="str">
        <f>VLOOKUP(B1641, patient!A:C, 3, FALSE)</f>
        <v>Female</v>
      </c>
      <c r="P1641" t="str">
        <f>VLOOKUP(B1641, patient!A:F, 6, FALSE)</f>
        <v>Black</v>
      </c>
      <c r="Q1641" t="s">
        <v>486</v>
      </c>
      <c r="R1641">
        <v>960</v>
      </c>
      <c r="S1641">
        <v>199</v>
      </c>
      <c r="T1641" s="1">
        <v>45467</v>
      </c>
      <c r="U1641" s="1" t="str">
        <f t="shared" si="75"/>
        <v>Yes</v>
      </c>
      <c r="V1641">
        <v>2</v>
      </c>
      <c r="W1641" t="s">
        <v>487</v>
      </c>
      <c r="X1641" t="s">
        <v>488</v>
      </c>
      <c r="Y1641" t="str">
        <f t="shared" si="76"/>
        <v>Scheduled</v>
      </c>
      <c r="Z1641" t="s">
        <v>489</v>
      </c>
      <c r="AC1641" t="s">
        <v>490</v>
      </c>
      <c r="AD1641">
        <v>811.3</v>
      </c>
      <c r="AE1641">
        <v>0</v>
      </c>
      <c r="AF1641" t="str">
        <f t="shared" si="77"/>
        <v>Jun</v>
      </c>
    </row>
    <row r="1642" spans="1:32" x14ac:dyDescent="0.25">
      <c r="A1642" s="1">
        <v>45456</v>
      </c>
      <c r="B1642">
        <v>1045</v>
      </c>
      <c r="C1642">
        <v>5</v>
      </c>
      <c r="D1642">
        <v>5</v>
      </c>
      <c r="E1642">
        <v>3</v>
      </c>
      <c r="F1642">
        <v>2</v>
      </c>
      <c r="G1642">
        <v>2</v>
      </c>
      <c r="H1642">
        <f>VLOOKUP(B1642, patient!A:E, 5, FALSE)</f>
        <v>13</v>
      </c>
      <c r="I1642" t="str">
        <f>VLOOKUP(H1642, city!A:B, 2, FALSE)</f>
        <v>Glasgow</v>
      </c>
      <c r="J1642" t="str">
        <f>VLOOKUP(E1642, diagnosis!A:B, 2, FALSE)</f>
        <v>Fracture</v>
      </c>
      <c r="K1642" t="str">
        <f>VLOOKUP(D1642, department!A:B, 2, FALSE)</f>
        <v>Pediatrics</v>
      </c>
      <c r="L1642" t="str">
        <f>VLOOKUP(C1642, provider!A:B, 2, FALSE)</f>
        <v>Dr. Sade Kikiola</v>
      </c>
      <c r="M1642" t="str">
        <f>VLOOKUP(G1642, insurance!A:B, 2, FALSE)</f>
        <v>AXA</v>
      </c>
      <c r="N1642">
        <f>VLOOKUP(B1642, patient!A:D, 4, FALSE)</f>
        <v>47</v>
      </c>
      <c r="O1642" t="str">
        <f>VLOOKUP(B1642, patient!A:C, 3, FALSE)</f>
        <v>Female</v>
      </c>
      <c r="P1642" t="str">
        <f>VLOOKUP(B1642, patient!A:F, 6, FALSE)</f>
        <v>Asian</v>
      </c>
      <c r="Q1642" t="s">
        <v>492</v>
      </c>
      <c r="R1642">
        <v>126</v>
      </c>
      <c r="S1642">
        <v>37</v>
      </c>
      <c r="U1642" s="1" t="str">
        <f t="shared" si="75"/>
        <v>No</v>
      </c>
      <c r="V1642">
        <v>1</v>
      </c>
      <c r="W1642" t="s">
        <v>494</v>
      </c>
      <c r="X1642" t="s">
        <v>488</v>
      </c>
      <c r="Y1642" t="str">
        <f t="shared" si="76"/>
        <v>Scheduled</v>
      </c>
      <c r="Z1642" t="s">
        <v>489</v>
      </c>
      <c r="AC1642" t="s">
        <v>498</v>
      </c>
      <c r="AD1642">
        <v>121.1</v>
      </c>
      <c r="AE1642">
        <v>10</v>
      </c>
      <c r="AF1642" t="str">
        <f t="shared" si="77"/>
        <v>Jun</v>
      </c>
    </row>
    <row r="1643" spans="1:32" x14ac:dyDescent="0.25">
      <c r="A1643" s="1">
        <v>45456</v>
      </c>
      <c r="B1643">
        <v>2201</v>
      </c>
      <c r="C1643">
        <v>4</v>
      </c>
      <c r="D1643">
        <v>5</v>
      </c>
      <c r="E1643">
        <v>4</v>
      </c>
      <c r="F1643">
        <v>5</v>
      </c>
      <c r="G1643">
        <v>2</v>
      </c>
      <c r="H1643">
        <f>VLOOKUP(B1643, patient!A:E, 5, FALSE)</f>
        <v>17</v>
      </c>
      <c r="I1643" t="str">
        <f>VLOOKUP(H1643, city!A:B, 2, FALSE)</f>
        <v>Leeds</v>
      </c>
      <c r="J1643" t="str">
        <f>VLOOKUP(E1643, diagnosis!A:B, 2, FALSE)</f>
        <v>Hypertension</v>
      </c>
      <c r="K1643" t="str">
        <f>VLOOKUP(D1643, department!A:B, 2, FALSE)</f>
        <v>Pediatrics</v>
      </c>
      <c r="L1643" t="str">
        <f>VLOOKUP(C1643, provider!A:B, 2, FALSE)</f>
        <v>Dr. Ravi Patel</v>
      </c>
      <c r="M1643" t="str">
        <f>VLOOKUP(G1643, insurance!A:B, 2, FALSE)</f>
        <v>AXA</v>
      </c>
      <c r="N1643">
        <f>VLOOKUP(B1643, patient!A:D, 4, FALSE)</f>
        <v>40</v>
      </c>
      <c r="O1643" t="str">
        <f>VLOOKUP(B1643, patient!A:C, 3, FALSE)</f>
        <v>Female</v>
      </c>
      <c r="P1643" t="str">
        <f>VLOOKUP(B1643, patient!A:F, 6, FALSE)</f>
        <v>Black</v>
      </c>
      <c r="Q1643" t="s">
        <v>486</v>
      </c>
      <c r="R1643">
        <v>985</v>
      </c>
      <c r="S1643">
        <v>83</v>
      </c>
      <c r="T1643" s="1">
        <v>45485</v>
      </c>
      <c r="U1643" s="1" t="str">
        <f t="shared" si="75"/>
        <v>Yes</v>
      </c>
      <c r="V1643">
        <v>2</v>
      </c>
      <c r="W1643" t="s">
        <v>487</v>
      </c>
      <c r="X1643" t="s">
        <v>488</v>
      </c>
      <c r="Y1643" t="str">
        <f t="shared" si="76"/>
        <v>Scheduled</v>
      </c>
      <c r="Z1643" t="s">
        <v>489</v>
      </c>
      <c r="AC1643" t="s">
        <v>490</v>
      </c>
      <c r="AD1643">
        <v>747.6</v>
      </c>
      <c r="AE1643">
        <v>0</v>
      </c>
      <c r="AF1643" t="str">
        <f t="shared" si="77"/>
        <v>Jun</v>
      </c>
    </row>
    <row r="1644" spans="1:32" x14ac:dyDescent="0.25">
      <c r="A1644" s="1">
        <v>45456</v>
      </c>
      <c r="B1644">
        <v>479</v>
      </c>
      <c r="C1644">
        <v>5</v>
      </c>
      <c r="D1644">
        <v>4</v>
      </c>
      <c r="E1644">
        <v>5</v>
      </c>
      <c r="F1644">
        <v>3</v>
      </c>
      <c r="G1644">
        <v>3</v>
      </c>
      <c r="H1644">
        <f>VLOOKUP(B1644, patient!A:E, 5, FALSE)</f>
        <v>19</v>
      </c>
      <c r="I1644" t="str">
        <f>VLOOKUP(H1644, city!A:B, 2, FALSE)</f>
        <v>Leeds</v>
      </c>
      <c r="J1644" t="str">
        <f>VLOOKUP(E1644, diagnosis!A:B, 2, FALSE)</f>
        <v>Migraine</v>
      </c>
      <c r="K1644" t="str">
        <f>VLOOKUP(D1644, department!A:B, 2, FALSE)</f>
        <v>Orthopedics</v>
      </c>
      <c r="L1644" t="str">
        <f>VLOOKUP(C1644, provider!A:B, 2, FALSE)</f>
        <v>Dr. Sade Kikiola</v>
      </c>
      <c r="M1644" t="str">
        <f>VLOOKUP(G1644, insurance!A:B, 2, FALSE)</f>
        <v>Allianz</v>
      </c>
      <c r="N1644">
        <f>VLOOKUP(B1644, patient!A:D, 4, FALSE)</f>
        <v>68</v>
      </c>
      <c r="O1644" t="str">
        <f>VLOOKUP(B1644, patient!A:C, 3, FALSE)</f>
        <v>Male</v>
      </c>
      <c r="P1644" t="str">
        <f>VLOOKUP(B1644, patient!A:F, 6, FALSE)</f>
        <v>Black</v>
      </c>
      <c r="Q1644" t="s">
        <v>486</v>
      </c>
      <c r="R1644">
        <v>117</v>
      </c>
      <c r="S1644">
        <v>157</v>
      </c>
      <c r="T1644" s="1">
        <v>45468</v>
      </c>
      <c r="U1644" s="1" t="str">
        <f t="shared" si="75"/>
        <v>Yes</v>
      </c>
      <c r="V1644">
        <v>1</v>
      </c>
      <c r="W1644" t="s">
        <v>494</v>
      </c>
      <c r="X1644" t="s">
        <v>495</v>
      </c>
      <c r="Y1644" t="str">
        <f t="shared" si="76"/>
        <v>Emergency</v>
      </c>
      <c r="Z1644" t="s">
        <v>489</v>
      </c>
      <c r="AC1644" t="s">
        <v>490</v>
      </c>
      <c r="AD1644">
        <v>191.8</v>
      </c>
      <c r="AE1644">
        <v>0</v>
      </c>
      <c r="AF1644" t="str">
        <f t="shared" si="77"/>
        <v>Jun</v>
      </c>
    </row>
    <row r="1645" spans="1:32" x14ac:dyDescent="0.25">
      <c r="A1645" s="1">
        <v>45456</v>
      </c>
      <c r="B1645">
        <v>498</v>
      </c>
      <c r="C1645">
        <v>5</v>
      </c>
      <c r="D1645">
        <v>1</v>
      </c>
      <c r="E1645">
        <v>4</v>
      </c>
      <c r="F1645">
        <v>1</v>
      </c>
      <c r="G1645">
        <v>2</v>
      </c>
      <c r="H1645">
        <f>VLOOKUP(B1645, patient!A:E, 5, FALSE)</f>
        <v>35</v>
      </c>
      <c r="I1645" t="str">
        <f>VLOOKUP(H1645, city!A:B, 2, FALSE)</f>
        <v>Newcastle</v>
      </c>
      <c r="J1645" t="str">
        <f>VLOOKUP(E1645, diagnosis!A:B, 2, FALSE)</f>
        <v>Hypertension</v>
      </c>
      <c r="K1645" t="str">
        <f>VLOOKUP(D1645, department!A:B, 2, FALSE)</f>
        <v>Cardiology</v>
      </c>
      <c r="L1645" t="str">
        <f>VLOOKUP(C1645, provider!A:B, 2, FALSE)</f>
        <v>Dr. Sade Kikiola</v>
      </c>
      <c r="M1645" t="str">
        <f>VLOOKUP(G1645, insurance!A:B, 2, FALSE)</f>
        <v>AXA</v>
      </c>
      <c r="N1645">
        <f>VLOOKUP(B1645, patient!A:D, 4, FALSE)</f>
        <v>76</v>
      </c>
      <c r="O1645" t="str">
        <f>VLOOKUP(B1645, patient!A:C, 3, FALSE)</f>
        <v>Female</v>
      </c>
      <c r="P1645" t="str">
        <f>VLOOKUP(B1645, patient!A:F, 6, FALSE)</f>
        <v>White</v>
      </c>
      <c r="Q1645" t="s">
        <v>486</v>
      </c>
      <c r="R1645">
        <v>601</v>
      </c>
      <c r="S1645">
        <v>42</v>
      </c>
      <c r="T1645" s="1">
        <v>45480</v>
      </c>
      <c r="U1645" s="1" t="str">
        <f t="shared" si="75"/>
        <v>Yes</v>
      </c>
      <c r="V1645">
        <v>2</v>
      </c>
      <c r="W1645" t="s">
        <v>492</v>
      </c>
      <c r="X1645" t="s">
        <v>488</v>
      </c>
      <c r="Y1645" t="str">
        <f t="shared" si="76"/>
        <v>Scheduled</v>
      </c>
      <c r="Z1645" t="s">
        <v>489</v>
      </c>
      <c r="AC1645" t="s">
        <v>490</v>
      </c>
      <c r="AD1645">
        <v>450.1</v>
      </c>
      <c r="AE1645">
        <v>0</v>
      </c>
      <c r="AF1645" t="str">
        <f t="shared" si="77"/>
        <v>Jun</v>
      </c>
    </row>
    <row r="1646" spans="1:32" x14ac:dyDescent="0.25">
      <c r="A1646" s="1">
        <v>45456</v>
      </c>
      <c r="B1646">
        <v>4961</v>
      </c>
      <c r="C1646">
        <v>4</v>
      </c>
      <c r="D1646">
        <v>4</v>
      </c>
      <c r="E1646">
        <v>3</v>
      </c>
      <c r="F1646">
        <v>3</v>
      </c>
      <c r="G1646">
        <v>1</v>
      </c>
      <c r="H1646">
        <f>VLOOKUP(B1646, patient!A:E, 5, FALSE)</f>
        <v>27</v>
      </c>
      <c r="I1646" t="str">
        <f>VLOOKUP(H1646, city!A:B, 2, FALSE)</f>
        <v>London</v>
      </c>
      <c r="J1646" t="str">
        <f>VLOOKUP(E1646, diagnosis!A:B, 2, FALSE)</f>
        <v>Fracture</v>
      </c>
      <c r="K1646" t="str">
        <f>VLOOKUP(D1646, department!A:B, 2, FALSE)</f>
        <v>Orthopedics</v>
      </c>
      <c r="L1646" t="str">
        <f>VLOOKUP(C1646, provider!A:B, 2, FALSE)</f>
        <v>Dr. Ravi Patel</v>
      </c>
      <c r="M1646" t="str">
        <f>VLOOKUP(G1646, insurance!A:B, 2, FALSE)</f>
        <v>Aviva</v>
      </c>
      <c r="N1646">
        <f>VLOOKUP(B1646, patient!A:D, 4, FALSE)</f>
        <v>73</v>
      </c>
      <c r="O1646" t="str">
        <f>VLOOKUP(B1646, patient!A:C, 3, FALSE)</f>
        <v>Female</v>
      </c>
      <c r="P1646" t="str">
        <f>VLOOKUP(B1646, patient!A:F, 6, FALSE)</f>
        <v>White</v>
      </c>
      <c r="Q1646" t="s">
        <v>492</v>
      </c>
      <c r="R1646">
        <v>937</v>
      </c>
      <c r="S1646">
        <v>139</v>
      </c>
      <c r="U1646" s="1" t="str">
        <f t="shared" si="75"/>
        <v>No</v>
      </c>
      <c r="V1646">
        <v>1</v>
      </c>
      <c r="W1646" t="s">
        <v>492</v>
      </c>
      <c r="X1646" t="s">
        <v>495</v>
      </c>
      <c r="Y1646" t="str">
        <f t="shared" si="76"/>
        <v>Emergency</v>
      </c>
      <c r="Z1646" t="s">
        <v>489</v>
      </c>
      <c r="AC1646" t="s">
        <v>493</v>
      </c>
      <c r="AD1646">
        <v>774.2</v>
      </c>
      <c r="AE1646">
        <v>30</v>
      </c>
      <c r="AF1646" t="str">
        <f t="shared" si="77"/>
        <v>Jun</v>
      </c>
    </row>
    <row r="1647" spans="1:32" x14ac:dyDescent="0.25">
      <c r="A1647" s="1">
        <v>45456</v>
      </c>
      <c r="B1647">
        <v>3841</v>
      </c>
      <c r="C1647">
        <v>5</v>
      </c>
      <c r="D1647">
        <v>2</v>
      </c>
      <c r="E1647">
        <v>4</v>
      </c>
      <c r="F1647">
        <v>4</v>
      </c>
      <c r="G1647">
        <v>3</v>
      </c>
      <c r="H1647">
        <f>VLOOKUP(B1647, patient!A:E, 5, FALSE)</f>
        <v>21</v>
      </c>
      <c r="I1647" t="str">
        <f>VLOOKUP(H1647, city!A:B, 2, FALSE)</f>
        <v>Liverpool</v>
      </c>
      <c r="J1647" t="str">
        <f>VLOOKUP(E1647, diagnosis!A:B, 2, FALSE)</f>
        <v>Hypertension</v>
      </c>
      <c r="K1647" t="str">
        <f>VLOOKUP(D1647, department!A:B, 2, FALSE)</f>
        <v>General Surgery</v>
      </c>
      <c r="L1647" t="str">
        <f>VLOOKUP(C1647, provider!A:B, 2, FALSE)</f>
        <v>Dr. Sade Kikiola</v>
      </c>
      <c r="M1647" t="str">
        <f>VLOOKUP(G1647, insurance!A:B, 2, FALSE)</f>
        <v>Allianz</v>
      </c>
      <c r="N1647">
        <f>VLOOKUP(B1647, patient!A:D, 4, FALSE)</f>
        <v>36</v>
      </c>
      <c r="O1647" t="str">
        <f>VLOOKUP(B1647, patient!A:C, 3, FALSE)</f>
        <v>Male</v>
      </c>
      <c r="P1647" t="str">
        <f>VLOOKUP(B1647, patient!A:F, 6, FALSE)</f>
        <v>Asian</v>
      </c>
      <c r="Q1647" t="s">
        <v>486</v>
      </c>
      <c r="R1647">
        <v>157</v>
      </c>
      <c r="S1647">
        <v>134</v>
      </c>
      <c r="T1647" s="1">
        <v>45471</v>
      </c>
      <c r="U1647" s="1" t="str">
        <f t="shared" si="75"/>
        <v>Yes</v>
      </c>
      <c r="V1647">
        <v>2</v>
      </c>
      <c r="W1647" t="s">
        <v>487</v>
      </c>
      <c r="X1647" t="s">
        <v>488</v>
      </c>
      <c r="Y1647" t="str">
        <f t="shared" si="76"/>
        <v>Scheduled</v>
      </c>
      <c r="Z1647" t="s">
        <v>489</v>
      </c>
      <c r="AC1647" t="s">
        <v>490</v>
      </c>
      <c r="AD1647">
        <v>203.7</v>
      </c>
      <c r="AE1647">
        <v>0</v>
      </c>
      <c r="AF1647" t="str">
        <f t="shared" si="77"/>
        <v>Jun</v>
      </c>
    </row>
    <row r="1648" spans="1:32" x14ac:dyDescent="0.25">
      <c r="A1648" s="1">
        <v>45456</v>
      </c>
      <c r="B1648">
        <v>1820</v>
      </c>
      <c r="C1648">
        <v>5</v>
      </c>
      <c r="D1648">
        <v>3</v>
      </c>
      <c r="E1648">
        <v>5</v>
      </c>
      <c r="F1648">
        <v>3</v>
      </c>
      <c r="G1648">
        <v>2</v>
      </c>
      <c r="H1648">
        <f>VLOOKUP(B1648, patient!A:E, 5, FALSE)</f>
        <v>33</v>
      </c>
      <c r="I1648" t="str">
        <f>VLOOKUP(H1648, city!A:B, 2, FALSE)</f>
        <v>Newcastle</v>
      </c>
      <c r="J1648" t="str">
        <f>VLOOKUP(E1648, diagnosis!A:B, 2, FALSE)</f>
        <v>Migraine</v>
      </c>
      <c r="K1648" t="str">
        <f>VLOOKUP(D1648, department!A:B, 2, FALSE)</f>
        <v>Neurology</v>
      </c>
      <c r="L1648" t="str">
        <f>VLOOKUP(C1648, provider!A:B, 2, FALSE)</f>
        <v>Dr. Sade Kikiola</v>
      </c>
      <c r="M1648" t="str">
        <f>VLOOKUP(G1648, insurance!A:B, 2, FALSE)</f>
        <v>AXA</v>
      </c>
      <c r="N1648">
        <f>VLOOKUP(B1648, patient!A:D, 4, FALSE)</f>
        <v>79</v>
      </c>
      <c r="O1648" t="str">
        <f>VLOOKUP(B1648, patient!A:C, 3, FALSE)</f>
        <v>Male</v>
      </c>
      <c r="P1648" t="str">
        <f>VLOOKUP(B1648, patient!A:F, 6, FALSE)</f>
        <v>Other</v>
      </c>
      <c r="Q1648" t="s">
        <v>491</v>
      </c>
      <c r="R1648">
        <v>761</v>
      </c>
      <c r="S1648">
        <v>101</v>
      </c>
      <c r="U1648" s="1" t="str">
        <f t="shared" si="75"/>
        <v>No</v>
      </c>
      <c r="V1648">
        <v>1</v>
      </c>
      <c r="W1648" t="s">
        <v>494</v>
      </c>
      <c r="X1648" t="s">
        <v>488</v>
      </c>
      <c r="Y1648" t="str">
        <f t="shared" si="76"/>
        <v>Scheduled</v>
      </c>
      <c r="Z1648" t="s">
        <v>489</v>
      </c>
      <c r="AC1648" t="s">
        <v>498</v>
      </c>
      <c r="AD1648">
        <v>610.4</v>
      </c>
      <c r="AE1648">
        <v>10</v>
      </c>
      <c r="AF1648" t="str">
        <f t="shared" si="77"/>
        <v>Jun</v>
      </c>
    </row>
    <row r="1649" spans="1:32" x14ac:dyDescent="0.25">
      <c r="A1649" s="1">
        <v>45456</v>
      </c>
      <c r="B1649">
        <v>4907</v>
      </c>
      <c r="C1649">
        <v>4</v>
      </c>
      <c r="D1649">
        <v>2</v>
      </c>
      <c r="E1649">
        <v>4</v>
      </c>
      <c r="F1649">
        <v>4</v>
      </c>
      <c r="G1649">
        <v>2</v>
      </c>
      <c r="H1649">
        <f>VLOOKUP(B1649, patient!A:E, 5, FALSE)</f>
        <v>34</v>
      </c>
      <c r="I1649" t="str">
        <f>VLOOKUP(H1649, city!A:B, 2, FALSE)</f>
        <v>Newcastle</v>
      </c>
      <c r="J1649" t="str">
        <f>VLOOKUP(E1649, diagnosis!A:B, 2, FALSE)</f>
        <v>Hypertension</v>
      </c>
      <c r="K1649" t="str">
        <f>VLOOKUP(D1649, department!A:B, 2, FALSE)</f>
        <v>General Surgery</v>
      </c>
      <c r="L1649" t="str">
        <f>VLOOKUP(C1649, provider!A:B, 2, FALSE)</f>
        <v>Dr. Ravi Patel</v>
      </c>
      <c r="M1649" t="str">
        <f>VLOOKUP(G1649, insurance!A:B, 2, FALSE)</f>
        <v>AXA</v>
      </c>
      <c r="N1649">
        <f>VLOOKUP(B1649, patient!A:D, 4, FALSE)</f>
        <v>49</v>
      </c>
      <c r="O1649" t="str">
        <f>VLOOKUP(B1649, patient!A:C, 3, FALSE)</f>
        <v>Male</v>
      </c>
      <c r="P1649" t="str">
        <f>VLOOKUP(B1649, patient!A:F, 6, FALSE)</f>
        <v>Hispanic</v>
      </c>
      <c r="Q1649" t="s">
        <v>486</v>
      </c>
      <c r="R1649">
        <v>451</v>
      </c>
      <c r="S1649">
        <v>199</v>
      </c>
      <c r="T1649" s="1">
        <v>45480</v>
      </c>
      <c r="U1649" s="1" t="str">
        <f t="shared" si="75"/>
        <v>Yes</v>
      </c>
      <c r="V1649">
        <v>2</v>
      </c>
      <c r="W1649" t="s">
        <v>494</v>
      </c>
      <c r="X1649" t="s">
        <v>495</v>
      </c>
      <c r="Y1649" t="str">
        <f t="shared" si="76"/>
        <v>Emergency</v>
      </c>
      <c r="Z1649" t="s">
        <v>489</v>
      </c>
      <c r="AC1649" t="s">
        <v>490</v>
      </c>
      <c r="AD1649">
        <v>455</v>
      </c>
      <c r="AE1649">
        <v>0</v>
      </c>
      <c r="AF1649" t="str">
        <f t="shared" si="77"/>
        <v>Jun</v>
      </c>
    </row>
    <row r="1650" spans="1:32" x14ac:dyDescent="0.25">
      <c r="A1650" s="1">
        <v>45456</v>
      </c>
      <c r="B1650">
        <v>1266</v>
      </c>
      <c r="C1650">
        <v>5</v>
      </c>
      <c r="D1650">
        <v>1</v>
      </c>
      <c r="E1650">
        <v>3</v>
      </c>
      <c r="F1650">
        <v>1</v>
      </c>
      <c r="G1650">
        <v>1</v>
      </c>
      <c r="H1650">
        <f>VLOOKUP(B1650, patient!A:E, 5, FALSE)</f>
        <v>12</v>
      </c>
      <c r="I1650" t="str">
        <f>VLOOKUP(H1650, city!A:B, 2, FALSE)</f>
        <v>Edinburgh</v>
      </c>
      <c r="J1650" t="str">
        <f>VLOOKUP(E1650, diagnosis!A:B, 2, FALSE)</f>
        <v>Fracture</v>
      </c>
      <c r="K1650" t="str">
        <f>VLOOKUP(D1650, department!A:B, 2, FALSE)</f>
        <v>Cardiology</v>
      </c>
      <c r="L1650" t="str">
        <f>VLOOKUP(C1650, provider!A:B, 2, FALSE)</f>
        <v>Dr. Sade Kikiola</v>
      </c>
      <c r="M1650" t="str">
        <f>VLOOKUP(G1650, insurance!A:B, 2, FALSE)</f>
        <v>Aviva</v>
      </c>
      <c r="N1650">
        <f>VLOOKUP(B1650, patient!A:D, 4, FALSE)</f>
        <v>47</v>
      </c>
      <c r="O1650" t="str">
        <f>VLOOKUP(B1650, patient!A:C, 3, FALSE)</f>
        <v>Male</v>
      </c>
      <c r="P1650" t="str">
        <f>VLOOKUP(B1650, patient!A:F, 6, FALSE)</f>
        <v>Asian</v>
      </c>
      <c r="Q1650" t="s">
        <v>492</v>
      </c>
      <c r="R1650">
        <v>927</v>
      </c>
      <c r="S1650">
        <v>115</v>
      </c>
      <c r="U1650" s="1" t="str">
        <f t="shared" si="75"/>
        <v>No</v>
      </c>
      <c r="V1650">
        <v>1</v>
      </c>
      <c r="W1650" t="s">
        <v>492</v>
      </c>
      <c r="X1650" t="s">
        <v>495</v>
      </c>
      <c r="Y1650" t="str">
        <f t="shared" si="76"/>
        <v>Emergency</v>
      </c>
      <c r="Z1650" t="s">
        <v>489</v>
      </c>
      <c r="AC1650" t="s">
        <v>496</v>
      </c>
      <c r="AD1650">
        <v>764.4</v>
      </c>
      <c r="AE1650">
        <v>50</v>
      </c>
      <c r="AF1650" t="str">
        <f t="shared" si="77"/>
        <v>Jun</v>
      </c>
    </row>
    <row r="1651" spans="1:32" x14ac:dyDescent="0.25">
      <c r="A1651" s="1">
        <v>45456</v>
      </c>
      <c r="B1651">
        <v>4898</v>
      </c>
      <c r="C1651">
        <v>5</v>
      </c>
      <c r="D1651">
        <v>3</v>
      </c>
      <c r="E1651">
        <v>5</v>
      </c>
      <c r="F1651">
        <v>5</v>
      </c>
      <c r="G1651">
        <v>3</v>
      </c>
      <c r="H1651">
        <f>VLOOKUP(B1651, patient!A:E, 5, FALSE)</f>
        <v>11</v>
      </c>
      <c r="I1651" t="str">
        <f>VLOOKUP(H1651, city!A:B, 2, FALSE)</f>
        <v>Edinburgh</v>
      </c>
      <c r="J1651" t="str">
        <f>VLOOKUP(E1651, diagnosis!A:B, 2, FALSE)</f>
        <v>Migraine</v>
      </c>
      <c r="K1651" t="str">
        <f>VLOOKUP(D1651, department!A:B, 2, FALSE)</f>
        <v>Neurology</v>
      </c>
      <c r="L1651" t="str">
        <f>VLOOKUP(C1651, provider!A:B, 2, FALSE)</f>
        <v>Dr. Sade Kikiola</v>
      </c>
      <c r="M1651" t="str">
        <f>VLOOKUP(G1651, insurance!A:B, 2, FALSE)</f>
        <v>Allianz</v>
      </c>
      <c r="N1651">
        <f>VLOOKUP(B1651, patient!A:D, 4, FALSE)</f>
        <v>46</v>
      </c>
      <c r="O1651" t="str">
        <f>VLOOKUP(B1651, patient!A:C, 3, FALSE)</f>
        <v>Female</v>
      </c>
      <c r="P1651" t="str">
        <f>VLOOKUP(B1651, patient!A:F, 6, FALSE)</f>
        <v>Black</v>
      </c>
      <c r="Q1651" t="s">
        <v>486</v>
      </c>
      <c r="R1651">
        <v>306</v>
      </c>
      <c r="S1651">
        <v>194</v>
      </c>
      <c r="U1651" s="1" t="str">
        <f t="shared" si="75"/>
        <v>No</v>
      </c>
      <c r="V1651">
        <v>2</v>
      </c>
      <c r="W1651" t="s">
        <v>487</v>
      </c>
      <c r="X1651" t="s">
        <v>488</v>
      </c>
      <c r="Y1651" t="str">
        <f t="shared" si="76"/>
        <v>Scheduled</v>
      </c>
      <c r="Z1651" t="s">
        <v>489</v>
      </c>
      <c r="AC1651" t="s">
        <v>496</v>
      </c>
      <c r="AD1651">
        <v>385</v>
      </c>
      <c r="AE1651">
        <v>50</v>
      </c>
      <c r="AF1651" t="str">
        <f t="shared" si="77"/>
        <v>Jun</v>
      </c>
    </row>
    <row r="1652" spans="1:32" x14ac:dyDescent="0.25">
      <c r="A1652" s="1">
        <v>45457</v>
      </c>
      <c r="B1652">
        <v>965</v>
      </c>
      <c r="C1652">
        <v>4</v>
      </c>
      <c r="D1652">
        <v>2</v>
      </c>
      <c r="E1652">
        <v>4</v>
      </c>
      <c r="F1652">
        <v>4</v>
      </c>
      <c r="G1652">
        <v>1</v>
      </c>
      <c r="H1652">
        <f>VLOOKUP(B1652, patient!A:E, 5, FALSE)</f>
        <v>5</v>
      </c>
      <c r="I1652" t="str">
        <f>VLOOKUP(H1652, city!A:B, 2, FALSE)</f>
        <v>Bristol</v>
      </c>
      <c r="J1652" t="str">
        <f>VLOOKUP(E1652, diagnosis!A:B, 2, FALSE)</f>
        <v>Hypertension</v>
      </c>
      <c r="K1652" t="str">
        <f>VLOOKUP(D1652, department!A:B, 2, FALSE)</f>
        <v>General Surgery</v>
      </c>
      <c r="L1652" t="str">
        <f>VLOOKUP(C1652, provider!A:B, 2, FALSE)</f>
        <v>Dr. Ravi Patel</v>
      </c>
      <c r="M1652" t="str">
        <f>VLOOKUP(G1652, insurance!A:B, 2, FALSE)</f>
        <v>Aviva</v>
      </c>
      <c r="N1652">
        <f>VLOOKUP(B1652, patient!A:D, 4, FALSE)</f>
        <v>66</v>
      </c>
      <c r="O1652" t="str">
        <f>VLOOKUP(B1652, patient!A:C, 3, FALSE)</f>
        <v>Male</v>
      </c>
      <c r="P1652" t="str">
        <f>VLOOKUP(B1652, patient!A:F, 6, FALSE)</f>
        <v>Hispanic</v>
      </c>
      <c r="Q1652" t="s">
        <v>486</v>
      </c>
      <c r="R1652">
        <v>50</v>
      </c>
      <c r="S1652">
        <v>45</v>
      </c>
      <c r="T1652" s="1">
        <v>45469</v>
      </c>
      <c r="U1652" s="1" t="str">
        <f t="shared" si="75"/>
        <v>Yes</v>
      </c>
      <c r="V1652">
        <v>1</v>
      </c>
      <c r="W1652" t="s">
        <v>494</v>
      </c>
      <c r="X1652" t="s">
        <v>495</v>
      </c>
      <c r="Y1652" t="str">
        <f t="shared" si="76"/>
        <v>Emergency</v>
      </c>
      <c r="Z1652" t="s">
        <v>489</v>
      </c>
      <c r="AC1652" t="s">
        <v>490</v>
      </c>
      <c r="AD1652">
        <v>66.5</v>
      </c>
      <c r="AE1652">
        <v>0</v>
      </c>
      <c r="AF1652" t="str">
        <f t="shared" si="77"/>
        <v>Jun</v>
      </c>
    </row>
    <row r="1653" spans="1:32" x14ac:dyDescent="0.25">
      <c r="A1653" s="1">
        <v>45457</v>
      </c>
      <c r="B1653">
        <v>460</v>
      </c>
      <c r="C1653">
        <v>5</v>
      </c>
      <c r="D1653">
        <v>1</v>
      </c>
      <c r="E1653">
        <v>3</v>
      </c>
      <c r="F1653">
        <v>2</v>
      </c>
      <c r="G1653">
        <v>1</v>
      </c>
      <c r="H1653">
        <f>VLOOKUP(B1653, patient!A:E, 5, FALSE)</f>
        <v>12</v>
      </c>
      <c r="I1653" t="str">
        <f>VLOOKUP(H1653, city!A:B, 2, FALSE)</f>
        <v>Edinburgh</v>
      </c>
      <c r="J1653" t="str">
        <f>VLOOKUP(E1653, diagnosis!A:B, 2, FALSE)</f>
        <v>Fracture</v>
      </c>
      <c r="K1653" t="str">
        <f>VLOOKUP(D1653, department!A:B, 2, FALSE)</f>
        <v>Cardiology</v>
      </c>
      <c r="L1653" t="str">
        <f>VLOOKUP(C1653, provider!A:B, 2, FALSE)</f>
        <v>Dr. Sade Kikiola</v>
      </c>
      <c r="M1653" t="str">
        <f>VLOOKUP(G1653, insurance!A:B, 2, FALSE)</f>
        <v>Aviva</v>
      </c>
      <c r="N1653">
        <f>VLOOKUP(B1653, patient!A:D, 4, FALSE)</f>
        <v>62</v>
      </c>
      <c r="O1653" t="str">
        <f>VLOOKUP(B1653, patient!A:C, 3, FALSE)</f>
        <v>Female</v>
      </c>
      <c r="P1653" t="str">
        <f>VLOOKUP(B1653, patient!A:F, 6, FALSE)</f>
        <v>Hispanic</v>
      </c>
      <c r="Q1653" t="s">
        <v>486</v>
      </c>
      <c r="R1653">
        <v>330</v>
      </c>
      <c r="S1653">
        <v>118</v>
      </c>
      <c r="T1653" s="1">
        <v>45472</v>
      </c>
      <c r="U1653" s="1" t="str">
        <f t="shared" si="75"/>
        <v>Yes</v>
      </c>
      <c r="V1653">
        <v>2</v>
      </c>
      <c r="W1653" t="s">
        <v>494</v>
      </c>
      <c r="X1653" t="s">
        <v>488</v>
      </c>
      <c r="Y1653" t="str">
        <f t="shared" si="76"/>
        <v>Scheduled</v>
      </c>
      <c r="Z1653" t="s">
        <v>489</v>
      </c>
      <c r="AC1653" t="s">
        <v>490</v>
      </c>
      <c r="AD1653">
        <v>313.60000000000002</v>
      </c>
      <c r="AE1653">
        <v>0</v>
      </c>
      <c r="AF1653" t="str">
        <f t="shared" si="77"/>
        <v>Jun</v>
      </c>
    </row>
    <row r="1654" spans="1:32" x14ac:dyDescent="0.25">
      <c r="A1654" s="1">
        <v>45457</v>
      </c>
      <c r="B1654">
        <v>3322</v>
      </c>
      <c r="C1654">
        <v>5</v>
      </c>
      <c r="D1654">
        <v>2</v>
      </c>
      <c r="E1654">
        <v>3</v>
      </c>
      <c r="F1654">
        <v>4</v>
      </c>
      <c r="G1654">
        <v>2</v>
      </c>
      <c r="H1654">
        <f>VLOOKUP(B1654, patient!A:E, 5, FALSE)</f>
        <v>23</v>
      </c>
      <c r="I1654" t="str">
        <f>VLOOKUP(H1654, city!A:B, 2, FALSE)</f>
        <v>Liverpool</v>
      </c>
      <c r="J1654" t="str">
        <f>VLOOKUP(E1654, diagnosis!A:B, 2, FALSE)</f>
        <v>Fracture</v>
      </c>
      <c r="K1654" t="str">
        <f>VLOOKUP(D1654, department!A:B, 2, FALSE)</f>
        <v>General Surgery</v>
      </c>
      <c r="L1654" t="str">
        <f>VLOOKUP(C1654, provider!A:B, 2, FALSE)</f>
        <v>Dr. Sade Kikiola</v>
      </c>
      <c r="M1654" t="str">
        <f>VLOOKUP(G1654, insurance!A:B, 2, FALSE)</f>
        <v>AXA</v>
      </c>
      <c r="N1654">
        <f>VLOOKUP(B1654, patient!A:D, 4, FALSE)</f>
        <v>46</v>
      </c>
      <c r="O1654" t="str">
        <f>VLOOKUP(B1654, patient!A:C, 3, FALSE)</f>
        <v>Male</v>
      </c>
      <c r="P1654" t="str">
        <f>VLOOKUP(B1654, patient!A:F, 6, FALSE)</f>
        <v>Hispanic</v>
      </c>
      <c r="Q1654" t="s">
        <v>491</v>
      </c>
      <c r="R1654">
        <v>949</v>
      </c>
      <c r="S1654">
        <v>190</v>
      </c>
      <c r="U1654" s="1" t="str">
        <f t="shared" si="75"/>
        <v>No</v>
      </c>
      <c r="V1654">
        <v>1</v>
      </c>
      <c r="W1654" t="s">
        <v>487</v>
      </c>
      <c r="X1654" t="s">
        <v>495</v>
      </c>
      <c r="Y1654" t="str">
        <f t="shared" si="76"/>
        <v>Emergency</v>
      </c>
      <c r="Z1654" t="s">
        <v>489</v>
      </c>
      <c r="AC1654" t="s">
        <v>493</v>
      </c>
      <c r="AD1654">
        <v>818.3</v>
      </c>
      <c r="AE1654">
        <v>30</v>
      </c>
      <c r="AF1654" t="str">
        <f t="shared" si="77"/>
        <v>Jun</v>
      </c>
    </row>
    <row r="1655" spans="1:32" x14ac:dyDescent="0.25">
      <c r="A1655" s="1">
        <v>45457</v>
      </c>
      <c r="B1655">
        <v>3606</v>
      </c>
      <c r="C1655">
        <v>4</v>
      </c>
      <c r="D1655">
        <v>3</v>
      </c>
      <c r="E1655">
        <v>1</v>
      </c>
      <c r="F1655">
        <v>5</v>
      </c>
      <c r="G1655">
        <v>2</v>
      </c>
      <c r="H1655">
        <f>VLOOKUP(B1655, patient!A:E, 5, FALSE)</f>
        <v>7</v>
      </c>
      <c r="I1655" t="str">
        <f>VLOOKUP(H1655, city!A:B, 2, FALSE)</f>
        <v>Bristol</v>
      </c>
      <c r="J1655" t="str">
        <f>VLOOKUP(E1655, diagnosis!A:B, 2, FALSE)</f>
        <v>Appendicitis</v>
      </c>
      <c r="K1655" t="str">
        <f>VLOOKUP(D1655, department!A:B, 2, FALSE)</f>
        <v>Neurology</v>
      </c>
      <c r="L1655" t="str">
        <f>VLOOKUP(C1655, provider!A:B, 2, FALSE)</f>
        <v>Dr. Ravi Patel</v>
      </c>
      <c r="M1655" t="str">
        <f>VLOOKUP(G1655, insurance!A:B, 2, FALSE)</f>
        <v>AXA</v>
      </c>
      <c r="N1655">
        <f>VLOOKUP(B1655, patient!A:D, 4, FALSE)</f>
        <v>47</v>
      </c>
      <c r="O1655" t="str">
        <f>VLOOKUP(B1655, patient!A:C, 3, FALSE)</f>
        <v>Male</v>
      </c>
      <c r="P1655" t="str">
        <f>VLOOKUP(B1655, patient!A:F, 6, FALSE)</f>
        <v>Hispanic</v>
      </c>
      <c r="Q1655" t="s">
        <v>492</v>
      </c>
      <c r="R1655">
        <v>956</v>
      </c>
      <c r="S1655">
        <v>85</v>
      </c>
      <c r="U1655" s="1" t="str">
        <f t="shared" si="75"/>
        <v>No</v>
      </c>
      <c r="V1655">
        <v>2</v>
      </c>
      <c r="W1655" t="s">
        <v>492</v>
      </c>
      <c r="X1655" t="s">
        <v>488</v>
      </c>
      <c r="Y1655" t="str">
        <f t="shared" si="76"/>
        <v>Scheduled</v>
      </c>
      <c r="Z1655" t="s">
        <v>489</v>
      </c>
      <c r="AC1655" t="s">
        <v>496</v>
      </c>
      <c r="AD1655">
        <v>763.7</v>
      </c>
      <c r="AE1655">
        <v>50</v>
      </c>
      <c r="AF1655" t="str">
        <f t="shared" si="77"/>
        <v>Jun</v>
      </c>
    </row>
    <row r="1656" spans="1:32" x14ac:dyDescent="0.25">
      <c r="A1656" s="1">
        <v>45457</v>
      </c>
      <c r="B1656">
        <v>910</v>
      </c>
      <c r="C1656">
        <v>5</v>
      </c>
      <c r="D1656">
        <v>3</v>
      </c>
      <c r="E1656">
        <v>5</v>
      </c>
      <c r="F1656">
        <v>3</v>
      </c>
      <c r="G1656">
        <v>1</v>
      </c>
      <c r="H1656">
        <f>VLOOKUP(B1656, patient!A:E, 5, FALSE)</f>
        <v>4</v>
      </c>
      <c r="I1656" t="str">
        <f>VLOOKUP(H1656, city!A:B, 2, FALSE)</f>
        <v>Birmingham</v>
      </c>
      <c r="J1656" t="str">
        <f>VLOOKUP(E1656, diagnosis!A:B, 2, FALSE)</f>
        <v>Migraine</v>
      </c>
      <c r="K1656" t="str">
        <f>VLOOKUP(D1656, department!A:B, 2, FALSE)</f>
        <v>Neurology</v>
      </c>
      <c r="L1656" t="str">
        <f>VLOOKUP(C1656, provider!A:B, 2, FALSE)</f>
        <v>Dr. Sade Kikiola</v>
      </c>
      <c r="M1656" t="str">
        <f>VLOOKUP(G1656, insurance!A:B, 2, FALSE)</f>
        <v>Aviva</v>
      </c>
      <c r="N1656">
        <f>VLOOKUP(B1656, patient!A:D, 4, FALSE)</f>
        <v>33</v>
      </c>
      <c r="O1656" t="str">
        <f>VLOOKUP(B1656, patient!A:C, 3, FALSE)</f>
        <v>Male</v>
      </c>
      <c r="P1656" t="str">
        <f>VLOOKUP(B1656, patient!A:F, 6, FALSE)</f>
        <v>Hispanic</v>
      </c>
      <c r="Q1656" t="s">
        <v>486</v>
      </c>
      <c r="R1656">
        <v>884</v>
      </c>
      <c r="S1656">
        <v>123</v>
      </c>
      <c r="T1656" s="1">
        <v>45481</v>
      </c>
      <c r="U1656" s="1" t="str">
        <f t="shared" si="75"/>
        <v>Yes</v>
      </c>
      <c r="V1656">
        <v>1</v>
      </c>
      <c r="W1656" t="s">
        <v>494</v>
      </c>
      <c r="X1656" t="s">
        <v>495</v>
      </c>
      <c r="Y1656" t="str">
        <f t="shared" si="76"/>
        <v>Emergency</v>
      </c>
      <c r="Z1656" t="s">
        <v>489</v>
      </c>
      <c r="AC1656" t="s">
        <v>490</v>
      </c>
      <c r="AD1656">
        <v>704.9</v>
      </c>
      <c r="AE1656">
        <v>0</v>
      </c>
      <c r="AF1656" t="str">
        <f t="shared" si="77"/>
        <v>Jun</v>
      </c>
    </row>
    <row r="1657" spans="1:32" x14ac:dyDescent="0.25">
      <c r="A1657" s="1">
        <v>45457</v>
      </c>
      <c r="B1657">
        <v>1999</v>
      </c>
      <c r="C1657">
        <v>5</v>
      </c>
      <c r="D1657">
        <v>2</v>
      </c>
      <c r="E1657">
        <v>5</v>
      </c>
      <c r="F1657">
        <v>4</v>
      </c>
      <c r="G1657">
        <v>3</v>
      </c>
      <c r="H1657">
        <f>VLOOKUP(B1657, patient!A:E, 5, FALSE)</f>
        <v>40</v>
      </c>
      <c r="I1657" t="str">
        <f>VLOOKUP(H1657, city!A:B, 2, FALSE)</f>
        <v>Sheffield</v>
      </c>
      <c r="J1657" t="str">
        <f>VLOOKUP(E1657, diagnosis!A:B, 2, FALSE)</f>
        <v>Migraine</v>
      </c>
      <c r="K1657" t="str">
        <f>VLOOKUP(D1657, department!A:B, 2, FALSE)</f>
        <v>General Surgery</v>
      </c>
      <c r="L1657" t="str">
        <f>VLOOKUP(C1657, provider!A:B, 2, FALSE)</f>
        <v>Dr. Sade Kikiola</v>
      </c>
      <c r="M1657" t="str">
        <f>VLOOKUP(G1657, insurance!A:B, 2, FALSE)</f>
        <v>Allianz</v>
      </c>
      <c r="N1657">
        <f>VLOOKUP(B1657, patient!A:D, 4, FALSE)</f>
        <v>57</v>
      </c>
      <c r="O1657" t="str">
        <f>VLOOKUP(B1657, patient!A:C, 3, FALSE)</f>
        <v>Male</v>
      </c>
      <c r="P1657" t="str">
        <f>VLOOKUP(B1657, patient!A:F, 6, FALSE)</f>
        <v>Asian</v>
      </c>
      <c r="Q1657" t="s">
        <v>486</v>
      </c>
      <c r="R1657">
        <v>469</v>
      </c>
      <c r="S1657">
        <v>160</v>
      </c>
      <c r="T1657" s="1">
        <v>45479</v>
      </c>
      <c r="U1657" s="1" t="str">
        <f t="shared" si="75"/>
        <v>Yes</v>
      </c>
      <c r="V1657">
        <v>2</v>
      </c>
      <c r="W1657" t="s">
        <v>494</v>
      </c>
      <c r="X1657" t="s">
        <v>495</v>
      </c>
      <c r="Y1657" t="str">
        <f t="shared" si="76"/>
        <v>Emergency</v>
      </c>
      <c r="Z1657" t="s">
        <v>489</v>
      </c>
      <c r="AC1657" t="s">
        <v>490</v>
      </c>
      <c r="AD1657">
        <v>440.3</v>
      </c>
      <c r="AE1657">
        <v>0</v>
      </c>
      <c r="AF1657" t="str">
        <f t="shared" si="77"/>
        <v>Jun</v>
      </c>
    </row>
    <row r="1658" spans="1:32" x14ac:dyDescent="0.25">
      <c r="A1658" s="1">
        <v>45457</v>
      </c>
      <c r="B1658">
        <v>3578</v>
      </c>
      <c r="C1658">
        <v>4</v>
      </c>
      <c r="D1658">
        <v>4</v>
      </c>
      <c r="E1658">
        <v>4</v>
      </c>
      <c r="F1658">
        <v>3</v>
      </c>
      <c r="G1658">
        <v>3</v>
      </c>
      <c r="H1658">
        <f>VLOOKUP(B1658, patient!A:E, 5, FALSE)</f>
        <v>4</v>
      </c>
      <c r="I1658" t="str">
        <f>VLOOKUP(H1658, city!A:B, 2, FALSE)</f>
        <v>Birmingham</v>
      </c>
      <c r="J1658" t="str">
        <f>VLOOKUP(E1658, diagnosis!A:B, 2, FALSE)</f>
        <v>Hypertension</v>
      </c>
      <c r="K1658" t="str">
        <f>VLOOKUP(D1658, department!A:B, 2, FALSE)</f>
        <v>Orthopedics</v>
      </c>
      <c r="L1658" t="str">
        <f>VLOOKUP(C1658, provider!A:B, 2, FALSE)</f>
        <v>Dr. Ravi Patel</v>
      </c>
      <c r="M1658" t="str">
        <f>VLOOKUP(G1658, insurance!A:B, 2, FALSE)</f>
        <v>Allianz</v>
      </c>
      <c r="N1658">
        <f>VLOOKUP(B1658, patient!A:D, 4, FALSE)</f>
        <v>36</v>
      </c>
      <c r="O1658" t="str">
        <f>VLOOKUP(B1658, patient!A:C, 3, FALSE)</f>
        <v>Male</v>
      </c>
      <c r="P1658" t="str">
        <f>VLOOKUP(B1658, patient!A:F, 6, FALSE)</f>
        <v>White</v>
      </c>
      <c r="Q1658" t="s">
        <v>491</v>
      </c>
      <c r="R1658">
        <v>447</v>
      </c>
      <c r="S1658">
        <v>198</v>
      </c>
      <c r="U1658" s="1" t="str">
        <f t="shared" si="75"/>
        <v>No</v>
      </c>
      <c r="V1658">
        <v>1</v>
      </c>
      <c r="W1658" t="s">
        <v>487</v>
      </c>
      <c r="X1658" t="s">
        <v>495</v>
      </c>
      <c r="Y1658" t="str">
        <f t="shared" si="76"/>
        <v>Emergency</v>
      </c>
      <c r="Z1658" t="s">
        <v>489</v>
      </c>
      <c r="AC1658" t="s">
        <v>496</v>
      </c>
      <c r="AD1658">
        <v>486.5</v>
      </c>
      <c r="AE1658">
        <v>50</v>
      </c>
      <c r="AF1658" t="str">
        <f t="shared" si="77"/>
        <v>Jun</v>
      </c>
    </row>
    <row r="1659" spans="1:32" x14ac:dyDescent="0.25">
      <c r="A1659" s="1">
        <v>45457</v>
      </c>
      <c r="B1659">
        <v>4642</v>
      </c>
      <c r="C1659">
        <v>5</v>
      </c>
      <c r="D1659">
        <v>2</v>
      </c>
      <c r="E1659">
        <v>1</v>
      </c>
      <c r="F1659">
        <v>4</v>
      </c>
      <c r="G1659">
        <v>3</v>
      </c>
      <c r="H1659">
        <f>VLOOKUP(B1659, patient!A:E, 5, FALSE)</f>
        <v>17</v>
      </c>
      <c r="I1659" t="str">
        <f>VLOOKUP(H1659, city!A:B, 2, FALSE)</f>
        <v>Leeds</v>
      </c>
      <c r="J1659" t="str">
        <f>VLOOKUP(E1659, diagnosis!A:B, 2, FALSE)</f>
        <v>Appendicitis</v>
      </c>
      <c r="K1659" t="str">
        <f>VLOOKUP(D1659, department!A:B, 2, FALSE)</f>
        <v>General Surgery</v>
      </c>
      <c r="L1659" t="str">
        <f>VLOOKUP(C1659, provider!A:B, 2, FALSE)</f>
        <v>Dr. Sade Kikiola</v>
      </c>
      <c r="M1659" t="str">
        <f>VLOOKUP(G1659, insurance!A:B, 2, FALSE)</f>
        <v>Allianz</v>
      </c>
      <c r="N1659">
        <f>VLOOKUP(B1659, patient!A:D, 4, FALSE)</f>
        <v>35</v>
      </c>
      <c r="O1659" t="str">
        <f>VLOOKUP(B1659, patient!A:C, 3, FALSE)</f>
        <v>Male</v>
      </c>
      <c r="P1659" t="str">
        <f>VLOOKUP(B1659, patient!A:F, 6, FALSE)</f>
        <v>White</v>
      </c>
      <c r="Q1659" t="s">
        <v>492</v>
      </c>
      <c r="R1659">
        <v>166</v>
      </c>
      <c r="S1659">
        <v>24</v>
      </c>
      <c r="U1659" s="1" t="str">
        <f t="shared" si="75"/>
        <v>No</v>
      </c>
      <c r="V1659">
        <v>2</v>
      </c>
      <c r="W1659" t="s">
        <v>487</v>
      </c>
      <c r="X1659" t="s">
        <v>495</v>
      </c>
      <c r="Y1659" t="str">
        <f t="shared" si="76"/>
        <v>Emergency</v>
      </c>
      <c r="Z1659" t="s">
        <v>489</v>
      </c>
      <c r="AC1659" t="s">
        <v>496</v>
      </c>
      <c r="AD1659">
        <v>168</v>
      </c>
      <c r="AE1659">
        <v>50</v>
      </c>
      <c r="AF1659" t="str">
        <f t="shared" si="77"/>
        <v>Jun</v>
      </c>
    </row>
    <row r="1660" spans="1:32" x14ac:dyDescent="0.25">
      <c r="A1660" s="1">
        <v>45457</v>
      </c>
      <c r="B1660">
        <v>4075</v>
      </c>
      <c r="C1660">
        <v>5</v>
      </c>
      <c r="D1660">
        <v>2</v>
      </c>
      <c r="E1660">
        <v>5</v>
      </c>
      <c r="F1660">
        <v>4</v>
      </c>
      <c r="G1660">
        <v>1</v>
      </c>
      <c r="H1660">
        <f>VLOOKUP(B1660, patient!A:E, 5, FALSE)</f>
        <v>34</v>
      </c>
      <c r="I1660" t="str">
        <f>VLOOKUP(H1660, city!A:B, 2, FALSE)</f>
        <v>Newcastle</v>
      </c>
      <c r="J1660" t="str">
        <f>VLOOKUP(E1660, diagnosis!A:B, 2, FALSE)</f>
        <v>Migraine</v>
      </c>
      <c r="K1660" t="str">
        <f>VLOOKUP(D1660, department!A:B, 2, FALSE)</f>
        <v>General Surgery</v>
      </c>
      <c r="L1660" t="str">
        <f>VLOOKUP(C1660, provider!A:B, 2, FALSE)</f>
        <v>Dr. Sade Kikiola</v>
      </c>
      <c r="M1660" t="str">
        <f>VLOOKUP(G1660, insurance!A:B, 2, FALSE)</f>
        <v>Aviva</v>
      </c>
      <c r="N1660">
        <f>VLOOKUP(B1660, patient!A:D, 4, FALSE)</f>
        <v>18</v>
      </c>
      <c r="O1660" t="str">
        <f>VLOOKUP(B1660, patient!A:C, 3, FALSE)</f>
        <v>Female</v>
      </c>
      <c r="P1660" t="str">
        <f>VLOOKUP(B1660, patient!A:F, 6, FALSE)</f>
        <v>Black</v>
      </c>
      <c r="Q1660" t="s">
        <v>486</v>
      </c>
      <c r="R1660">
        <v>304</v>
      </c>
      <c r="S1660">
        <v>194</v>
      </c>
      <c r="T1660" s="1">
        <v>45486</v>
      </c>
      <c r="U1660" s="1" t="str">
        <f t="shared" si="75"/>
        <v>Yes</v>
      </c>
      <c r="V1660">
        <v>1</v>
      </c>
      <c r="W1660" t="s">
        <v>494</v>
      </c>
      <c r="X1660" t="s">
        <v>488</v>
      </c>
      <c r="Y1660" t="str">
        <f t="shared" si="76"/>
        <v>Scheduled</v>
      </c>
      <c r="Z1660" t="s">
        <v>489</v>
      </c>
      <c r="AC1660" t="s">
        <v>490</v>
      </c>
      <c r="AD1660">
        <v>348.6</v>
      </c>
      <c r="AE1660">
        <v>0</v>
      </c>
      <c r="AF1660" t="str">
        <f t="shared" si="77"/>
        <v>Jun</v>
      </c>
    </row>
    <row r="1661" spans="1:32" x14ac:dyDescent="0.25">
      <c r="A1661" s="1">
        <v>45457</v>
      </c>
      <c r="B1661">
        <v>4359</v>
      </c>
      <c r="C1661">
        <v>4</v>
      </c>
      <c r="D1661">
        <v>2</v>
      </c>
      <c r="E1661">
        <v>3</v>
      </c>
      <c r="F1661">
        <v>4</v>
      </c>
      <c r="G1661">
        <v>3</v>
      </c>
      <c r="H1661">
        <f>VLOOKUP(B1661, patient!A:E, 5, FALSE)</f>
        <v>23</v>
      </c>
      <c r="I1661" t="str">
        <f>VLOOKUP(H1661, city!A:B, 2, FALSE)</f>
        <v>Liverpool</v>
      </c>
      <c r="J1661" t="str">
        <f>VLOOKUP(E1661, diagnosis!A:B, 2, FALSE)</f>
        <v>Fracture</v>
      </c>
      <c r="K1661" t="str">
        <f>VLOOKUP(D1661, department!A:B, 2, FALSE)</f>
        <v>General Surgery</v>
      </c>
      <c r="L1661" t="str">
        <f>VLOOKUP(C1661, provider!A:B, 2, FALSE)</f>
        <v>Dr. Ravi Patel</v>
      </c>
      <c r="M1661" t="str">
        <f>VLOOKUP(G1661, insurance!A:B, 2, FALSE)</f>
        <v>Allianz</v>
      </c>
      <c r="N1661">
        <f>VLOOKUP(B1661, patient!A:D, 4, FALSE)</f>
        <v>31</v>
      </c>
      <c r="O1661" t="str">
        <f>VLOOKUP(B1661, patient!A:C, 3, FALSE)</f>
        <v>Male</v>
      </c>
      <c r="P1661" t="str">
        <f>VLOOKUP(B1661, patient!A:F, 6, FALSE)</f>
        <v>Other</v>
      </c>
      <c r="Q1661" t="s">
        <v>491</v>
      </c>
      <c r="R1661">
        <v>282</v>
      </c>
      <c r="S1661">
        <v>183</v>
      </c>
      <c r="U1661" s="1" t="str">
        <f t="shared" si="75"/>
        <v>No</v>
      </c>
      <c r="V1661">
        <v>2</v>
      </c>
      <c r="W1661" t="s">
        <v>494</v>
      </c>
      <c r="X1661" t="s">
        <v>495</v>
      </c>
      <c r="Y1661" t="str">
        <f t="shared" si="76"/>
        <v>Emergency</v>
      </c>
      <c r="Z1661" t="s">
        <v>489</v>
      </c>
      <c r="AC1661" t="s">
        <v>493</v>
      </c>
      <c r="AD1661">
        <v>346.5</v>
      </c>
      <c r="AE1661">
        <v>30</v>
      </c>
      <c r="AF1661" t="str">
        <f t="shared" si="77"/>
        <v>Jun</v>
      </c>
    </row>
    <row r="1662" spans="1:32" x14ac:dyDescent="0.25">
      <c r="A1662" s="1">
        <v>45458</v>
      </c>
      <c r="B1662">
        <v>1310</v>
      </c>
      <c r="C1662">
        <v>5</v>
      </c>
      <c r="D1662">
        <v>4</v>
      </c>
      <c r="E1662">
        <v>5</v>
      </c>
      <c r="F1662">
        <v>3</v>
      </c>
      <c r="G1662">
        <v>2</v>
      </c>
      <c r="H1662">
        <f>VLOOKUP(B1662, patient!A:E, 5, FALSE)</f>
        <v>7</v>
      </c>
      <c r="I1662" t="str">
        <f>VLOOKUP(H1662, city!A:B, 2, FALSE)</f>
        <v>Bristol</v>
      </c>
      <c r="J1662" t="str">
        <f>VLOOKUP(E1662, diagnosis!A:B, 2, FALSE)</f>
        <v>Migraine</v>
      </c>
      <c r="K1662" t="str">
        <f>VLOOKUP(D1662, department!A:B, 2, FALSE)</f>
        <v>Orthopedics</v>
      </c>
      <c r="L1662" t="str">
        <f>VLOOKUP(C1662, provider!A:B, 2, FALSE)</f>
        <v>Dr. Sade Kikiola</v>
      </c>
      <c r="M1662" t="str">
        <f>VLOOKUP(G1662, insurance!A:B, 2, FALSE)</f>
        <v>AXA</v>
      </c>
      <c r="N1662">
        <f>VLOOKUP(B1662, patient!A:D, 4, FALSE)</f>
        <v>68</v>
      </c>
      <c r="O1662" t="str">
        <f>VLOOKUP(B1662, patient!A:C, 3, FALSE)</f>
        <v>Male</v>
      </c>
      <c r="P1662" t="str">
        <f>VLOOKUP(B1662, patient!A:F, 6, FALSE)</f>
        <v>Asian</v>
      </c>
      <c r="Q1662" t="s">
        <v>486</v>
      </c>
      <c r="R1662">
        <v>630</v>
      </c>
      <c r="S1662">
        <v>183</v>
      </c>
      <c r="T1662" s="1">
        <v>45477</v>
      </c>
      <c r="U1662" s="1" t="str">
        <f t="shared" si="75"/>
        <v>Yes</v>
      </c>
      <c r="V1662">
        <v>1</v>
      </c>
      <c r="W1662" t="s">
        <v>487</v>
      </c>
      <c r="X1662" t="s">
        <v>495</v>
      </c>
      <c r="Y1662" t="str">
        <f t="shared" si="76"/>
        <v>Emergency</v>
      </c>
      <c r="Z1662" t="s">
        <v>489</v>
      </c>
      <c r="AC1662" t="s">
        <v>490</v>
      </c>
      <c r="AD1662">
        <v>569.1</v>
      </c>
      <c r="AE1662">
        <v>0</v>
      </c>
      <c r="AF1662" t="str">
        <f t="shared" si="77"/>
        <v>Jun</v>
      </c>
    </row>
    <row r="1663" spans="1:32" x14ac:dyDescent="0.25">
      <c r="A1663" s="1">
        <v>45458</v>
      </c>
      <c r="B1663">
        <v>726</v>
      </c>
      <c r="C1663">
        <v>5</v>
      </c>
      <c r="D1663">
        <v>5</v>
      </c>
      <c r="E1663">
        <v>1</v>
      </c>
      <c r="F1663">
        <v>2</v>
      </c>
      <c r="G1663">
        <v>1</v>
      </c>
      <c r="H1663">
        <f>VLOOKUP(B1663, patient!A:E, 5, FALSE)</f>
        <v>4</v>
      </c>
      <c r="I1663" t="str">
        <f>VLOOKUP(H1663, city!A:B, 2, FALSE)</f>
        <v>Birmingham</v>
      </c>
      <c r="J1663" t="str">
        <f>VLOOKUP(E1663, diagnosis!A:B, 2, FALSE)</f>
        <v>Appendicitis</v>
      </c>
      <c r="K1663" t="str">
        <f>VLOOKUP(D1663, department!A:B, 2, FALSE)</f>
        <v>Pediatrics</v>
      </c>
      <c r="L1663" t="str">
        <f>VLOOKUP(C1663, provider!A:B, 2, FALSE)</f>
        <v>Dr. Sade Kikiola</v>
      </c>
      <c r="M1663" t="str">
        <f>VLOOKUP(G1663, insurance!A:B, 2, FALSE)</f>
        <v>Aviva</v>
      </c>
      <c r="N1663">
        <f>VLOOKUP(B1663, patient!A:D, 4, FALSE)</f>
        <v>64</v>
      </c>
      <c r="O1663" t="str">
        <f>VLOOKUP(B1663, patient!A:C, 3, FALSE)</f>
        <v>Male</v>
      </c>
      <c r="P1663" t="str">
        <f>VLOOKUP(B1663, patient!A:F, 6, FALSE)</f>
        <v>Hispanic</v>
      </c>
      <c r="Q1663" t="s">
        <v>486</v>
      </c>
      <c r="R1663">
        <v>843</v>
      </c>
      <c r="S1663">
        <v>197</v>
      </c>
      <c r="T1663" s="1">
        <v>45475</v>
      </c>
      <c r="U1663" s="1" t="str">
        <f t="shared" si="75"/>
        <v>Yes</v>
      </c>
      <c r="V1663">
        <v>2</v>
      </c>
      <c r="W1663" t="s">
        <v>487</v>
      </c>
      <c r="X1663" t="s">
        <v>495</v>
      </c>
      <c r="Y1663" t="str">
        <f t="shared" si="76"/>
        <v>Emergency</v>
      </c>
      <c r="Z1663" t="s">
        <v>489</v>
      </c>
      <c r="AC1663" t="s">
        <v>490</v>
      </c>
      <c r="AD1663">
        <v>728</v>
      </c>
      <c r="AE1663">
        <v>0</v>
      </c>
      <c r="AF1663" t="str">
        <f t="shared" si="77"/>
        <v>Jun</v>
      </c>
    </row>
    <row r="1664" spans="1:32" x14ac:dyDescent="0.25">
      <c r="A1664" s="1">
        <v>45458</v>
      </c>
      <c r="B1664">
        <v>473</v>
      </c>
      <c r="C1664">
        <v>4</v>
      </c>
      <c r="D1664">
        <v>3</v>
      </c>
      <c r="E1664">
        <v>2</v>
      </c>
      <c r="F1664">
        <v>2</v>
      </c>
      <c r="G1664">
        <v>1</v>
      </c>
      <c r="H1664">
        <f>VLOOKUP(B1664, patient!A:E, 5, FALSE)</f>
        <v>33</v>
      </c>
      <c r="I1664" t="str">
        <f>VLOOKUP(H1664, city!A:B, 2, FALSE)</f>
        <v>Newcastle</v>
      </c>
      <c r="J1664" t="str">
        <f>VLOOKUP(E1664, diagnosis!A:B, 2, FALSE)</f>
        <v>Asthma</v>
      </c>
      <c r="K1664" t="str">
        <f>VLOOKUP(D1664, department!A:B, 2, FALSE)</f>
        <v>Neurology</v>
      </c>
      <c r="L1664" t="str">
        <f>VLOOKUP(C1664, provider!A:B, 2, FALSE)</f>
        <v>Dr. Ravi Patel</v>
      </c>
      <c r="M1664" t="str">
        <f>VLOOKUP(G1664, insurance!A:B, 2, FALSE)</f>
        <v>Aviva</v>
      </c>
      <c r="N1664">
        <f>VLOOKUP(B1664, patient!A:D, 4, FALSE)</f>
        <v>67</v>
      </c>
      <c r="O1664" t="str">
        <f>VLOOKUP(B1664, patient!A:C, 3, FALSE)</f>
        <v>Male</v>
      </c>
      <c r="P1664" t="str">
        <f>VLOOKUP(B1664, patient!A:F, 6, FALSE)</f>
        <v>White</v>
      </c>
      <c r="Q1664" t="s">
        <v>486</v>
      </c>
      <c r="R1664">
        <v>758</v>
      </c>
      <c r="S1664">
        <v>38</v>
      </c>
      <c r="T1664" s="1">
        <v>45472</v>
      </c>
      <c r="U1664" s="1" t="str">
        <f t="shared" si="75"/>
        <v>Yes</v>
      </c>
      <c r="V1664">
        <v>1</v>
      </c>
      <c r="W1664" t="s">
        <v>494</v>
      </c>
      <c r="X1664" t="s">
        <v>488</v>
      </c>
      <c r="Y1664" t="str">
        <f t="shared" si="76"/>
        <v>Scheduled</v>
      </c>
      <c r="Z1664" t="s">
        <v>489</v>
      </c>
      <c r="AC1664" t="s">
        <v>490</v>
      </c>
      <c r="AD1664">
        <v>557.20000000000005</v>
      </c>
      <c r="AE1664">
        <v>0</v>
      </c>
      <c r="AF1664" t="str">
        <f t="shared" si="77"/>
        <v>Jun</v>
      </c>
    </row>
    <row r="1665" spans="1:32" x14ac:dyDescent="0.25">
      <c r="A1665" s="1">
        <v>45458</v>
      </c>
      <c r="B1665">
        <v>4606</v>
      </c>
      <c r="C1665">
        <v>5</v>
      </c>
      <c r="D1665">
        <v>1</v>
      </c>
      <c r="E1665">
        <v>3</v>
      </c>
      <c r="F1665">
        <v>5</v>
      </c>
      <c r="G1665">
        <v>1</v>
      </c>
      <c r="H1665">
        <f>VLOOKUP(B1665, patient!A:E, 5, FALSE)</f>
        <v>24</v>
      </c>
      <c r="I1665" t="str">
        <f>VLOOKUP(H1665, city!A:B, 2, FALSE)</f>
        <v>Liverpool</v>
      </c>
      <c r="J1665" t="str">
        <f>VLOOKUP(E1665, diagnosis!A:B, 2, FALSE)</f>
        <v>Fracture</v>
      </c>
      <c r="K1665" t="str">
        <f>VLOOKUP(D1665, department!A:B, 2, FALSE)</f>
        <v>Cardiology</v>
      </c>
      <c r="L1665" t="str">
        <f>VLOOKUP(C1665, provider!A:B, 2, FALSE)</f>
        <v>Dr. Sade Kikiola</v>
      </c>
      <c r="M1665" t="str">
        <f>VLOOKUP(G1665, insurance!A:B, 2, FALSE)</f>
        <v>Aviva</v>
      </c>
      <c r="N1665">
        <f>VLOOKUP(B1665, patient!A:D, 4, FALSE)</f>
        <v>19</v>
      </c>
      <c r="O1665" t="str">
        <f>VLOOKUP(B1665, patient!A:C, 3, FALSE)</f>
        <v>Female</v>
      </c>
      <c r="P1665" t="str">
        <f>VLOOKUP(B1665, patient!A:F, 6, FALSE)</f>
        <v>Black</v>
      </c>
      <c r="Q1665" t="s">
        <v>486</v>
      </c>
      <c r="R1665">
        <v>430</v>
      </c>
      <c r="S1665">
        <v>39</v>
      </c>
      <c r="T1665" s="1">
        <v>45481</v>
      </c>
      <c r="U1665" s="1" t="str">
        <f t="shared" si="75"/>
        <v>Yes</v>
      </c>
      <c r="V1665">
        <v>2</v>
      </c>
      <c r="W1665" t="s">
        <v>487</v>
      </c>
      <c r="X1665" t="s">
        <v>488</v>
      </c>
      <c r="Y1665" t="str">
        <f t="shared" si="76"/>
        <v>Scheduled</v>
      </c>
      <c r="Z1665" t="s">
        <v>489</v>
      </c>
      <c r="AC1665" t="s">
        <v>490</v>
      </c>
      <c r="AD1665">
        <v>328.3</v>
      </c>
      <c r="AE1665">
        <v>0</v>
      </c>
      <c r="AF1665" t="str">
        <f t="shared" si="77"/>
        <v>Jun</v>
      </c>
    </row>
    <row r="1666" spans="1:32" x14ac:dyDescent="0.25">
      <c r="A1666" s="1">
        <v>45458</v>
      </c>
      <c r="B1666">
        <v>2866</v>
      </c>
      <c r="C1666">
        <v>5</v>
      </c>
      <c r="D1666">
        <v>3</v>
      </c>
      <c r="E1666">
        <v>5</v>
      </c>
      <c r="F1666">
        <v>3</v>
      </c>
      <c r="G1666">
        <v>3</v>
      </c>
      <c r="H1666">
        <f>VLOOKUP(B1666, patient!A:E, 5, FALSE)</f>
        <v>13</v>
      </c>
      <c r="I1666" t="str">
        <f>VLOOKUP(H1666, city!A:B, 2, FALSE)</f>
        <v>Glasgow</v>
      </c>
      <c r="J1666" t="str">
        <f>VLOOKUP(E1666, diagnosis!A:B, 2, FALSE)</f>
        <v>Migraine</v>
      </c>
      <c r="K1666" t="str">
        <f>VLOOKUP(D1666, department!A:B, 2, FALSE)</f>
        <v>Neurology</v>
      </c>
      <c r="L1666" t="str">
        <f>VLOOKUP(C1666, provider!A:B, 2, FALSE)</f>
        <v>Dr. Sade Kikiola</v>
      </c>
      <c r="M1666" t="str">
        <f>VLOOKUP(G1666, insurance!A:B, 2, FALSE)</f>
        <v>Allianz</v>
      </c>
      <c r="N1666">
        <f>VLOOKUP(B1666, patient!A:D, 4, FALSE)</f>
        <v>71</v>
      </c>
      <c r="O1666" t="str">
        <f>VLOOKUP(B1666, patient!A:C, 3, FALSE)</f>
        <v>Male</v>
      </c>
      <c r="P1666" t="str">
        <f>VLOOKUP(B1666, patient!A:F, 6, FALSE)</f>
        <v>Hispanic</v>
      </c>
      <c r="Q1666" t="s">
        <v>486</v>
      </c>
      <c r="R1666">
        <v>871</v>
      </c>
      <c r="S1666">
        <v>169</v>
      </c>
      <c r="U1666" s="1" t="str">
        <f t="shared" si="75"/>
        <v>No</v>
      </c>
      <c r="V1666">
        <v>1</v>
      </c>
      <c r="W1666" t="s">
        <v>494</v>
      </c>
      <c r="X1666" t="s">
        <v>495</v>
      </c>
      <c r="Y1666" t="str">
        <f t="shared" si="76"/>
        <v>Emergency</v>
      </c>
      <c r="Z1666" t="s">
        <v>489</v>
      </c>
      <c r="AC1666" t="s">
        <v>498</v>
      </c>
      <c r="AD1666">
        <v>735</v>
      </c>
      <c r="AE1666">
        <v>10</v>
      </c>
      <c r="AF1666" t="str">
        <f t="shared" si="77"/>
        <v>Jun</v>
      </c>
    </row>
    <row r="1667" spans="1:32" x14ac:dyDescent="0.25">
      <c r="A1667" s="1">
        <v>45458</v>
      </c>
      <c r="B1667">
        <v>4265</v>
      </c>
      <c r="C1667">
        <v>4</v>
      </c>
      <c r="D1667">
        <v>3</v>
      </c>
      <c r="E1667">
        <v>3</v>
      </c>
      <c r="F1667">
        <v>4</v>
      </c>
      <c r="G1667">
        <v>3</v>
      </c>
      <c r="H1667">
        <f>VLOOKUP(B1667, patient!A:E, 5, FALSE)</f>
        <v>14</v>
      </c>
      <c r="I1667" t="str">
        <f>VLOOKUP(H1667, city!A:B, 2, FALSE)</f>
        <v>Glasgow</v>
      </c>
      <c r="J1667" t="str">
        <f>VLOOKUP(E1667, diagnosis!A:B, 2, FALSE)</f>
        <v>Fracture</v>
      </c>
      <c r="K1667" t="str">
        <f>VLOOKUP(D1667, department!A:B, 2, FALSE)</f>
        <v>Neurology</v>
      </c>
      <c r="L1667" t="str">
        <f>VLOOKUP(C1667, provider!A:B, 2, FALSE)</f>
        <v>Dr. Ravi Patel</v>
      </c>
      <c r="M1667" t="str">
        <f>VLOOKUP(G1667, insurance!A:B, 2, FALSE)</f>
        <v>Allianz</v>
      </c>
      <c r="N1667">
        <f>VLOOKUP(B1667, patient!A:D, 4, FALSE)</f>
        <v>45</v>
      </c>
      <c r="O1667" t="str">
        <f>VLOOKUP(B1667, patient!A:C, 3, FALSE)</f>
        <v>Male</v>
      </c>
      <c r="P1667" t="str">
        <f>VLOOKUP(B1667, patient!A:F, 6, FALSE)</f>
        <v>Black</v>
      </c>
      <c r="Q1667" t="s">
        <v>486</v>
      </c>
      <c r="R1667">
        <v>332</v>
      </c>
      <c r="S1667">
        <v>50</v>
      </c>
      <c r="T1667" s="1">
        <v>45473</v>
      </c>
      <c r="U1667" s="1" t="str">
        <f t="shared" ref="U1667:U1730" si="78">IF(T1667&lt;&gt;"", "Yes", "No")</f>
        <v>Yes</v>
      </c>
      <c r="V1667">
        <v>2</v>
      </c>
      <c r="W1667" t="s">
        <v>487</v>
      </c>
      <c r="X1667" t="s">
        <v>488</v>
      </c>
      <c r="Y1667" t="str">
        <f t="shared" ref="Y1667:Y1730" si="79">IF(TRIM(X1667)="yes", "Emergency", "Scheduled")</f>
        <v>Scheduled</v>
      </c>
      <c r="Z1667" t="s">
        <v>489</v>
      </c>
      <c r="AC1667" t="s">
        <v>490</v>
      </c>
      <c r="AD1667">
        <v>267.39999999999998</v>
      </c>
      <c r="AE1667">
        <v>0</v>
      </c>
      <c r="AF1667" t="str">
        <f t="shared" ref="AF1667:AF1730" si="80">TEXT(A1667, "mmm")</f>
        <v>Jun</v>
      </c>
    </row>
    <row r="1668" spans="1:32" x14ac:dyDescent="0.25">
      <c r="A1668" s="1">
        <v>45458</v>
      </c>
      <c r="B1668">
        <v>2368</v>
      </c>
      <c r="C1668">
        <v>5</v>
      </c>
      <c r="D1668">
        <v>5</v>
      </c>
      <c r="E1668">
        <v>4</v>
      </c>
      <c r="F1668">
        <v>2</v>
      </c>
      <c r="G1668">
        <v>2</v>
      </c>
      <c r="H1668">
        <f>VLOOKUP(B1668, patient!A:E, 5, FALSE)</f>
        <v>15</v>
      </c>
      <c r="I1668" t="str">
        <f>VLOOKUP(H1668, city!A:B, 2, FALSE)</f>
        <v>Glasgow</v>
      </c>
      <c r="J1668" t="str">
        <f>VLOOKUP(E1668, diagnosis!A:B, 2, FALSE)</f>
        <v>Hypertension</v>
      </c>
      <c r="K1668" t="str">
        <f>VLOOKUP(D1668, department!A:B, 2, FALSE)</f>
        <v>Pediatrics</v>
      </c>
      <c r="L1668" t="str">
        <f>VLOOKUP(C1668, provider!A:B, 2, FALSE)</f>
        <v>Dr. Sade Kikiola</v>
      </c>
      <c r="M1668" t="str">
        <f>VLOOKUP(G1668, insurance!A:B, 2, FALSE)</f>
        <v>AXA</v>
      </c>
      <c r="N1668">
        <f>VLOOKUP(B1668, patient!A:D, 4, FALSE)</f>
        <v>66</v>
      </c>
      <c r="O1668" t="str">
        <f>VLOOKUP(B1668, patient!A:C, 3, FALSE)</f>
        <v>Male</v>
      </c>
      <c r="P1668" t="str">
        <f>VLOOKUP(B1668, patient!A:F, 6, FALSE)</f>
        <v>Hispanic</v>
      </c>
      <c r="Q1668" t="s">
        <v>486</v>
      </c>
      <c r="R1668">
        <v>315</v>
      </c>
      <c r="S1668">
        <v>124</v>
      </c>
      <c r="T1668" s="1">
        <v>45470</v>
      </c>
      <c r="U1668" s="1" t="str">
        <f t="shared" si="78"/>
        <v>Yes</v>
      </c>
      <c r="V1668">
        <v>1</v>
      </c>
      <c r="W1668" t="s">
        <v>494</v>
      </c>
      <c r="X1668" t="s">
        <v>488</v>
      </c>
      <c r="Y1668" t="str">
        <f t="shared" si="79"/>
        <v>Scheduled</v>
      </c>
      <c r="Z1668" t="s">
        <v>489</v>
      </c>
      <c r="AC1668" t="s">
        <v>490</v>
      </c>
      <c r="AD1668">
        <v>307.3</v>
      </c>
      <c r="AE1668">
        <v>0</v>
      </c>
      <c r="AF1668" t="str">
        <f t="shared" si="80"/>
        <v>Jun</v>
      </c>
    </row>
    <row r="1669" spans="1:32" x14ac:dyDescent="0.25">
      <c r="A1669" s="1">
        <v>45458</v>
      </c>
      <c r="B1669">
        <v>4050</v>
      </c>
      <c r="C1669">
        <v>5</v>
      </c>
      <c r="D1669">
        <v>3</v>
      </c>
      <c r="E1669">
        <v>3</v>
      </c>
      <c r="F1669">
        <v>4</v>
      </c>
      <c r="G1669">
        <v>3</v>
      </c>
      <c r="H1669">
        <f>VLOOKUP(B1669, patient!A:E, 5, FALSE)</f>
        <v>39</v>
      </c>
      <c r="I1669" t="str">
        <f>VLOOKUP(H1669, city!A:B, 2, FALSE)</f>
        <v>Sheffield</v>
      </c>
      <c r="J1669" t="str">
        <f>VLOOKUP(E1669, diagnosis!A:B, 2, FALSE)</f>
        <v>Fracture</v>
      </c>
      <c r="K1669" t="str">
        <f>VLOOKUP(D1669, department!A:B, 2, FALSE)</f>
        <v>Neurology</v>
      </c>
      <c r="L1669" t="str">
        <f>VLOOKUP(C1669, provider!A:B, 2, FALSE)</f>
        <v>Dr. Sade Kikiola</v>
      </c>
      <c r="M1669" t="str">
        <f>VLOOKUP(G1669, insurance!A:B, 2, FALSE)</f>
        <v>Allianz</v>
      </c>
      <c r="N1669">
        <f>VLOOKUP(B1669, patient!A:D, 4, FALSE)</f>
        <v>67</v>
      </c>
      <c r="O1669" t="str">
        <f>VLOOKUP(B1669, patient!A:C, 3, FALSE)</f>
        <v>Male</v>
      </c>
      <c r="P1669" t="str">
        <f>VLOOKUP(B1669, patient!A:F, 6, FALSE)</f>
        <v>Hispanic</v>
      </c>
      <c r="Q1669" t="s">
        <v>491</v>
      </c>
      <c r="R1669">
        <v>146</v>
      </c>
      <c r="S1669">
        <v>63</v>
      </c>
      <c r="U1669" s="1" t="str">
        <f t="shared" si="78"/>
        <v>No</v>
      </c>
      <c r="V1669">
        <v>2</v>
      </c>
      <c r="W1669" t="s">
        <v>494</v>
      </c>
      <c r="X1669" t="s">
        <v>495</v>
      </c>
      <c r="Y1669" t="str">
        <f t="shared" si="79"/>
        <v>Emergency</v>
      </c>
      <c r="Z1669" t="s">
        <v>489</v>
      </c>
      <c r="AC1669" t="s">
        <v>498</v>
      </c>
      <c r="AD1669">
        <v>153.30000000000001</v>
      </c>
      <c r="AE1669">
        <v>10</v>
      </c>
      <c r="AF1669" t="str">
        <f t="shared" si="80"/>
        <v>Jun</v>
      </c>
    </row>
    <row r="1670" spans="1:32" x14ac:dyDescent="0.25">
      <c r="A1670" s="1">
        <v>45458</v>
      </c>
      <c r="B1670">
        <v>2109</v>
      </c>
      <c r="C1670">
        <v>4</v>
      </c>
      <c r="D1670">
        <v>3</v>
      </c>
      <c r="E1670">
        <v>5</v>
      </c>
      <c r="F1670">
        <v>3</v>
      </c>
      <c r="G1670">
        <v>3</v>
      </c>
      <c r="H1670">
        <f>VLOOKUP(B1670, patient!A:E, 5, FALSE)</f>
        <v>9</v>
      </c>
      <c r="I1670" t="str">
        <f>VLOOKUP(H1670, city!A:B, 2, FALSE)</f>
        <v>Edinburgh</v>
      </c>
      <c r="J1670" t="str">
        <f>VLOOKUP(E1670, diagnosis!A:B, 2, FALSE)</f>
        <v>Migraine</v>
      </c>
      <c r="K1670" t="str">
        <f>VLOOKUP(D1670, department!A:B, 2, FALSE)</f>
        <v>Neurology</v>
      </c>
      <c r="L1670" t="str">
        <f>VLOOKUP(C1670, provider!A:B, 2, FALSE)</f>
        <v>Dr. Ravi Patel</v>
      </c>
      <c r="M1670" t="str">
        <f>VLOOKUP(G1670, insurance!A:B, 2, FALSE)</f>
        <v>Allianz</v>
      </c>
      <c r="N1670">
        <f>VLOOKUP(B1670, patient!A:D, 4, FALSE)</f>
        <v>47</v>
      </c>
      <c r="O1670" t="str">
        <f>VLOOKUP(B1670, patient!A:C, 3, FALSE)</f>
        <v>Female</v>
      </c>
      <c r="P1670" t="str">
        <f>VLOOKUP(B1670, patient!A:F, 6, FALSE)</f>
        <v>White</v>
      </c>
      <c r="Q1670" t="s">
        <v>492</v>
      </c>
      <c r="R1670">
        <v>757</v>
      </c>
      <c r="S1670">
        <v>120</v>
      </c>
      <c r="U1670" s="1" t="str">
        <f t="shared" si="78"/>
        <v>No</v>
      </c>
      <c r="V1670">
        <v>1</v>
      </c>
      <c r="W1670" t="s">
        <v>487</v>
      </c>
      <c r="X1670" t="s">
        <v>488</v>
      </c>
      <c r="Y1670" t="str">
        <f t="shared" si="79"/>
        <v>Scheduled</v>
      </c>
      <c r="Z1670" t="s">
        <v>489</v>
      </c>
      <c r="AC1670" t="s">
        <v>496</v>
      </c>
      <c r="AD1670">
        <v>648.9</v>
      </c>
      <c r="AE1670">
        <v>50</v>
      </c>
      <c r="AF1670" t="str">
        <f t="shared" si="80"/>
        <v>Jun</v>
      </c>
    </row>
    <row r="1671" spans="1:32" x14ac:dyDescent="0.25">
      <c r="A1671" s="1">
        <v>45458</v>
      </c>
      <c r="B1671">
        <v>4288</v>
      </c>
      <c r="C1671">
        <v>5</v>
      </c>
      <c r="D1671">
        <v>4</v>
      </c>
      <c r="E1671">
        <v>4</v>
      </c>
      <c r="F1671">
        <v>3</v>
      </c>
      <c r="G1671">
        <v>3</v>
      </c>
      <c r="H1671">
        <f>VLOOKUP(B1671, patient!A:E, 5, FALSE)</f>
        <v>38</v>
      </c>
      <c r="I1671" t="str">
        <f>VLOOKUP(H1671, city!A:B, 2, FALSE)</f>
        <v>Sheffield</v>
      </c>
      <c r="J1671" t="str">
        <f>VLOOKUP(E1671, diagnosis!A:B, 2, FALSE)</f>
        <v>Hypertension</v>
      </c>
      <c r="K1671" t="str">
        <f>VLOOKUP(D1671, department!A:B, 2, FALSE)</f>
        <v>Orthopedics</v>
      </c>
      <c r="L1671" t="str">
        <f>VLOOKUP(C1671, provider!A:B, 2, FALSE)</f>
        <v>Dr. Sade Kikiola</v>
      </c>
      <c r="M1671" t="str">
        <f>VLOOKUP(G1671, insurance!A:B, 2, FALSE)</f>
        <v>Allianz</v>
      </c>
      <c r="N1671">
        <f>VLOOKUP(B1671, patient!A:D, 4, FALSE)</f>
        <v>55</v>
      </c>
      <c r="O1671" t="str">
        <f>VLOOKUP(B1671, patient!A:C, 3, FALSE)</f>
        <v>Male</v>
      </c>
      <c r="P1671" t="str">
        <f>VLOOKUP(B1671, patient!A:F, 6, FALSE)</f>
        <v>White</v>
      </c>
      <c r="Q1671" t="s">
        <v>486</v>
      </c>
      <c r="R1671">
        <v>851</v>
      </c>
      <c r="S1671">
        <v>108</v>
      </c>
      <c r="T1671" s="1">
        <v>45465</v>
      </c>
      <c r="U1671" s="1" t="str">
        <f t="shared" si="78"/>
        <v>Yes</v>
      </c>
      <c r="V1671">
        <v>2</v>
      </c>
      <c r="W1671" t="s">
        <v>492</v>
      </c>
      <c r="X1671" t="s">
        <v>495</v>
      </c>
      <c r="Y1671" t="str">
        <f t="shared" si="79"/>
        <v>Emergency</v>
      </c>
      <c r="Z1671" t="s">
        <v>489</v>
      </c>
      <c r="AC1671" t="s">
        <v>490</v>
      </c>
      <c r="AD1671">
        <v>671.3</v>
      </c>
      <c r="AE1671">
        <v>0</v>
      </c>
      <c r="AF1671" t="str">
        <f t="shared" si="80"/>
        <v>Jun</v>
      </c>
    </row>
    <row r="1672" spans="1:32" x14ac:dyDescent="0.25">
      <c r="A1672" s="1">
        <v>45459</v>
      </c>
      <c r="B1672">
        <v>2976</v>
      </c>
      <c r="C1672">
        <v>5</v>
      </c>
      <c r="D1672">
        <v>4</v>
      </c>
      <c r="E1672">
        <v>4</v>
      </c>
      <c r="F1672">
        <v>3</v>
      </c>
      <c r="G1672">
        <v>3</v>
      </c>
      <c r="H1672">
        <f>VLOOKUP(B1672, patient!A:E, 5, FALSE)</f>
        <v>38</v>
      </c>
      <c r="I1672" t="str">
        <f>VLOOKUP(H1672, city!A:B, 2, FALSE)</f>
        <v>Sheffield</v>
      </c>
      <c r="J1672" t="str">
        <f>VLOOKUP(E1672, diagnosis!A:B, 2, FALSE)</f>
        <v>Hypertension</v>
      </c>
      <c r="K1672" t="str">
        <f>VLOOKUP(D1672, department!A:B, 2, FALSE)</f>
        <v>Orthopedics</v>
      </c>
      <c r="L1672" t="str">
        <f>VLOOKUP(C1672, provider!A:B, 2, FALSE)</f>
        <v>Dr. Sade Kikiola</v>
      </c>
      <c r="M1672" t="str">
        <f>VLOOKUP(G1672, insurance!A:B, 2, FALSE)</f>
        <v>Allianz</v>
      </c>
      <c r="N1672">
        <f>VLOOKUP(B1672, patient!A:D, 4, FALSE)</f>
        <v>68</v>
      </c>
      <c r="O1672" t="str">
        <f>VLOOKUP(B1672, patient!A:C, 3, FALSE)</f>
        <v>Female</v>
      </c>
      <c r="P1672" t="str">
        <f>VLOOKUP(B1672, patient!A:F, 6, FALSE)</f>
        <v>Hispanic</v>
      </c>
      <c r="Q1672" t="s">
        <v>486</v>
      </c>
      <c r="R1672">
        <v>399</v>
      </c>
      <c r="S1672">
        <v>68</v>
      </c>
      <c r="T1672" s="1">
        <v>45466</v>
      </c>
      <c r="U1672" s="1" t="str">
        <f t="shared" si="78"/>
        <v>Yes</v>
      </c>
      <c r="V1672">
        <v>1</v>
      </c>
      <c r="W1672" t="s">
        <v>494</v>
      </c>
      <c r="X1672" t="s">
        <v>495</v>
      </c>
      <c r="Y1672" t="str">
        <f t="shared" si="79"/>
        <v>Emergency</v>
      </c>
      <c r="Z1672" t="s">
        <v>489</v>
      </c>
      <c r="AC1672" t="s">
        <v>490</v>
      </c>
      <c r="AD1672">
        <v>326.89999999999998</v>
      </c>
      <c r="AE1672">
        <v>0</v>
      </c>
      <c r="AF1672" t="str">
        <f t="shared" si="80"/>
        <v>Jun</v>
      </c>
    </row>
    <row r="1673" spans="1:32" x14ac:dyDescent="0.25">
      <c r="A1673" s="1">
        <v>45459</v>
      </c>
      <c r="B1673">
        <v>634</v>
      </c>
      <c r="C1673">
        <v>4</v>
      </c>
      <c r="D1673">
        <v>4</v>
      </c>
      <c r="E1673">
        <v>4</v>
      </c>
      <c r="F1673">
        <v>3</v>
      </c>
      <c r="G1673">
        <v>2</v>
      </c>
      <c r="H1673">
        <f>VLOOKUP(B1673, patient!A:E, 5, FALSE)</f>
        <v>23</v>
      </c>
      <c r="I1673" t="str">
        <f>VLOOKUP(H1673, city!A:B, 2, FALSE)</f>
        <v>Liverpool</v>
      </c>
      <c r="J1673" t="str">
        <f>VLOOKUP(E1673, diagnosis!A:B, 2, FALSE)</f>
        <v>Hypertension</v>
      </c>
      <c r="K1673" t="str">
        <f>VLOOKUP(D1673, department!A:B, 2, FALSE)</f>
        <v>Orthopedics</v>
      </c>
      <c r="L1673" t="str">
        <f>VLOOKUP(C1673, provider!A:B, 2, FALSE)</f>
        <v>Dr. Ravi Patel</v>
      </c>
      <c r="M1673" t="str">
        <f>VLOOKUP(G1673, insurance!A:B, 2, FALSE)</f>
        <v>AXA</v>
      </c>
      <c r="N1673">
        <f>VLOOKUP(B1673, patient!A:D, 4, FALSE)</f>
        <v>21</v>
      </c>
      <c r="O1673" t="str">
        <f>VLOOKUP(B1673, patient!A:C, 3, FALSE)</f>
        <v>Male</v>
      </c>
      <c r="P1673" t="str">
        <f>VLOOKUP(B1673, patient!A:F, 6, FALSE)</f>
        <v>White</v>
      </c>
      <c r="Q1673" t="s">
        <v>486</v>
      </c>
      <c r="R1673">
        <v>522</v>
      </c>
      <c r="S1673">
        <v>78</v>
      </c>
      <c r="T1673" s="1">
        <v>45478</v>
      </c>
      <c r="U1673" s="1" t="str">
        <f t="shared" si="78"/>
        <v>Yes</v>
      </c>
      <c r="V1673">
        <v>2</v>
      </c>
      <c r="W1673" t="s">
        <v>492</v>
      </c>
      <c r="X1673" t="s">
        <v>488</v>
      </c>
      <c r="Y1673" t="str">
        <f t="shared" si="79"/>
        <v>Scheduled</v>
      </c>
      <c r="Z1673" t="s">
        <v>489</v>
      </c>
      <c r="AC1673" t="s">
        <v>490</v>
      </c>
      <c r="AD1673">
        <v>420</v>
      </c>
      <c r="AE1673">
        <v>0</v>
      </c>
      <c r="AF1673" t="str">
        <f t="shared" si="80"/>
        <v>Jun</v>
      </c>
    </row>
    <row r="1674" spans="1:32" x14ac:dyDescent="0.25">
      <c r="A1674" s="1">
        <v>45459</v>
      </c>
      <c r="B1674">
        <v>3523</v>
      </c>
      <c r="C1674">
        <v>5</v>
      </c>
      <c r="D1674">
        <v>4</v>
      </c>
      <c r="E1674">
        <v>2</v>
      </c>
      <c r="F1674">
        <v>3</v>
      </c>
      <c r="G1674">
        <v>2</v>
      </c>
      <c r="H1674">
        <f>VLOOKUP(B1674, patient!A:E, 5, FALSE)</f>
        <v>23</v>
      </c>
      <c r="I1674" t="str">
        <f>VLOOKUP(H1674, city!A:B, 2, FALSE)</f>
        <v>Liverpool</v>
      </c>
      <c r="J1674" t="str">
        <f>VLOOKUP(E1674, diagnosis!A:B, 2, FALSE)</f>
        <v>Asthma</v>
      </c>
      <c r="K1674" t="str">
        <f>VLOOKUP(D1674, department!A:B, 2, FALSE)</f>
        <v>Orthopedics</v>
      </c>
      <c r="L1674" t="str">
        <f>VLOOKUP(C1674, provider!A:B, 2, FALSE)</f>
        <v>Dr. Sade Kikiola</v>
      </c>
      <c r="M1674" t="str">
        <f>VLOOKUP(G1674, insurance!A:B, 2, FALSE)</f>
        <v>AXA</v>
      </c>
      <c r="N1674">
        <f>VLOOKUP(B1674, patient!A:D, 4, FALSE)</f>
        <v>18</v>
      </c>
      <c r="O1674" t="str">
        <f>VLOOKUP(B1674, patient!A:C, 3, FALSE)</f>
        <v>Female</v>
      </c>
      <c r="P1674" t="str">
        <f>VLOOKUP(B1674, patient!A:F, 6, FALSE)</f>
        <v>Asian</v>
      </c>
      <c r="Q1674" t="s">
        <v>486</v>
      </c>
      <c r="R1674">
        <v>654</v>
      </c>
      <c r="S1674">
        <v>151</v>
      </c>
      <c r="T1674" s="1">
        <v>45472</v>
      </c>
      <c r="U1674" s="1" t="str">
        <f t="shared" si="78"/>
        <v>Yes</v>
      </c>
      <c r="V1674">
        <v>1</v>
      </c>
      <c r="W1674" t="s">
        <v>492</v>
      </c>
      <c r="X1674" t="s">
        <v>488</v>
      </c>
      <c r="Y1674" t="str">
        <f t="shared" si="79"/>
        <v>Scheduled</v>
      </c>
      <c r="Z1674" t="s">
        <v>489</v>
      </c>
      <c r="AC1674" t="s">
        <v>490</v>
      </c>
      <c r="AD1674">
        <v>563.5</v>
      </c>
      <c r="AE1674">
        <v>0</v>
      </c>
      <c r="AF1674" t="str">
        <f t="shared" si="80"/>
        <v>Jun</v>
      </c>
    </row>
    <row r="1675" spans="1:32" x14ac:dyDescent="0.25">
      <c r="A1675" s="1">
        <v>45459</v>
      </c>
      <c r="B1675">
        <v>2185</v>
      </c>
      <c r="C1675">
        <v>5</v>
      </c>
      <c r="D1675">
        <v>4</v>
      </c>
      <c r="E1675">
        <v>2</v>
      </c>
      <c r="F1675">
        <v>3</v>
      </c>
      <c r="G1675">
        <v>2</v>
      </c>
      <c r="H1675">
        <f>VLOOKUP(B1675, patient!A:E, 5, FALSE)</f>
        <v>20</v>
      </c>
      <c r="I1675" t="str">
        <f>VLOOKUP(H1675, city!A:B, 2, FALSE)</f>
        <v>Leeds</v>
      </c>
      <c r="J1675" t="str">
        <f>VLOOKUP(E1675, diagnosis!A:B, 2, FALSE)</f>
        <v>Asthma</v>
      </c>
      <c r="K1675" t="str">
        <f>VLOOKUP(D1675, department!A:B, 2, FALSE)</f>
        <v>Orthopedics</v>
      </c>
      <c r="L1675" t="str">
        <f>VLOOKUP(C1675, provider!A:B, 2, FALSE)</f>
        <v>Dr. Sade Kikiola</v>
      </c>
      <c r="M1675" t="str">
        <f>VLOOKUP(G1675, insurance!A:B, 2, FALSE)</f>
        <v>AXA</v>
      </c>
      <c r="N1675">
        <f>VLOOKUP(B1675, patient!A:D, 4, FALSE)</f>
        <v>25</v>
      </c>
      <c r="O1675" t="str">
        <f>VLOOKUP(B1675, patient!A:C, 3, FALSE)</f>
        <v>Female</v>
      </c>
      <c r="P1675" t="str">
        <f>VLOOKUP(B1675, patient!A:F, 6, FALSE)</f>
        <v>Hispanic</v>
      </c>
      <c r="Q1675" t="s">
        <v>486</v>
      </c>
      <c r="R1675">
        <v>228</v>
      </c>
      <c r="S1675">
        <v>136</v>
      </c>
      <c r="T1675" s="1">
        <v>45475</v>
      </c>
      <c r="U1675" s="1" t="str">
        <f t="shared" si="78"/>
        <v>Yes</v>
      </c>
      <c r="V1675">
        <v>2</v>
      </c>
      <c r="W1675" t="s">
        <v>487</v>
      </c>
      <c r="X1675" t="s">
        <v>495</v>
      </c>
      <c r="Y1675" t="str">
        <f t="shared" si="79"/>
        <v>Emergency</v>
      </c>
      <c r="Z1675" t="s">
        <v>489</v>
      </c>
      <c r="AC1675" t="s">
        <v>490</v>
      </c>
      <c r="AD1675">
        <v>254.8</v>
      </c>
      <c r="AE1675">
        <v>0</v>
      </c>
      <c r="AF1675" t="str">
        <f t="shared" si="80"/>
        <v>Jun</v>
      </c>
    </row>
    <row r="1676" spans="1:32" x14ac:dyDescent="0.25">
      <c r="A1676" s="1">
        <v>45459</v>
      </c>
      <c r="B1676">
        <v>3192</v>
      </c>
      <c r="C1676">
        <v>4</v>
      </c>
      <c r="D1676">
        <v>1</v>
      </c>
      <c r="E1676">
        <v>4</v>
      </c>
      <c r="F1676">
        <v>2</v>
      </c>
      <c r="G1676">
        <v>3</v>
      </c>
      <c r="H1676">
        <f>VLOOKUP(B1676, patient!A:E, 5, FALSE)</f>
        <v>5</v>
      </c>
      <c r="I1676" t="str">
        <f>VLOOKUP(H1676, city!A:B, 2, FALSE)</f>
        <v>Bristol</v>
      </c>
      <c r="J1676" t="str">
        <f>VLOOKUP(E1676, diagnosis!A:B, 2, FALSE)</f>
        <v>Hypertension</v>
      </c>
      <c r="K1676" t="str">
        <f>VLOOKUP(D1676, department!A:B, 2, FALSE)</f>
        <v>Cardiology</v>
      </c>
      <c r="L1676" t="str">
        <f>VLOOKUP(C1676, provider!A:B, 2, FALSE)</f>
        <v>Dr. Ravi Patel</v>
      </c>
      <c r="M1676" t="str">
        <f>VLOOKUP(G1676, insurance!A:B, 2, FALSE)</f>
        <v>Allianz</v>
      </c>
      <c r="N1676">
        <f>VLOOKUP(B1676, patient!A:D, 4, FALSE)</f>
        <v>46</v>
      </c>
      <c r="O1676" t="str">
        <f>VLOOKUP(B1676, patient!A:C, 3, FALSE)</f>
        <v>Male</v>
      </c>
      <c r="P1676" t="str">
        <f>VLOOKUP(B1676, patient!A:F, 6, FALSE)</f>
        <v>White</v>
      </c>
      <c r="Q1676" t="s">
        <v>486</v>
      </c>
      <c r="R1676">
        <v>873</v>
      </c>
      <c r="S1676">
        <v>186</v>
      </c>
      <c r="T1676" s="1">
        <v>45483</v>
      </c>
      <c r="U1676" s="1" t="str">
        <f t="shared" si="78"/>
        <v>Yes</v>
      </c>
      <c r="V1676">
        <v>1</v>
      </c>
      <c r="W1676" t="s">
        <v>494</v>
      </c>
      <c r="X1676" t="s">
        <v>495</v>
      </c>
      <c r="Y1676" t="str">
        <f t="shared" si="79"/>
        <v>Emergency</v>
      </c>
      <c r="Z1676" t="s">
        <v>489</v>
      </c>
      <c r="AC1676" t="s">
        <v>490</v>
      </c>
      <c r="AD1676">
        <v>741.3</v>
      </c>
      <c r="AE1676">
        <v>0</v>
      </c>
      <c r="AF1676" t="str">
        <f t="shared" si="80"/>
        <v>Jun</v>
      </c>
    </row>
    <row r="1677" spans="1:32" x14ac:dyDescent="0.25">
      <c r="A1677" s="1">
        <v>45459</v>
      </c>
      <c r="B1677">
        <v>2154</v>
      </c>
      <c r="C1677">
        <v>5</v>
      </c>
      <c r="D1677">
        <v>5</v>
      </c>
      <c r="E1677">
        <v>5</v>
      </c>
      <c r="F1677">
        <v>1</v>
      </c>
      <c r="G1677">
        <v>3</v>
      </c>
      <c r="H1677">
        <f>VLOOKUP(B1677, patient!A:E, 5, FALSE)</f>
        <v>31</v>
      </c>
      <c r="I1677" t="str">
        <f>VLOOKUP(H1677, city!A:B, 2, FALSE)</f>
        <v>Manchester</v>
      </c>
      <c r="J1677" t="str">
        <f>VLOOKUP(E1677, diagnosis!A:B, 2, FALSE)</f>
        <v>Migraine</v>
      </c>
      <c r="K1677" t="str">
        <f>VLOOKUP(D1677, department!A:B, 2, FALSE)</f>
        <v>Pediatrics</v>
      </c>
      <c r="L1677" t="str">
        <f>VLOOKUP(C1677, provider!A:B, 2, FALSE)</f>
        <v>Dr. Sade Kikiola</v>
      </c>
      <c r="M1677" t="str">
        <f>VLOOKUP(G1677, insurance!A:B, 2, FALSE)</f>
        <v>Allianz</v>
      </c>
      <c r="N1677">
        <f>VLOOKUP(B1677, patient!A:D, 4, FALSE)</f>
        <v>72</v>
      </c>
      <c r="O1677" t="str">
        <f>VLOOKUP(B1677, patient!A:C, 3, FALSE)</f>
        <v>Male</v>
      </c>
      <c r="P1677" t="str">
        <f>VLOOKUP(B1677, patient!A:F, 6, FALSE)</f>
        <v>Black</v>
      </c>
      <c r="Q1677" t="s">
        <v>491</v>
      </c>
      <c r="R1677">
        <v>410</v>
      </c>
      <c r="S1677">
        <v>154</v>
      </c>
      <c r="U1677" s="1" t="str">
        <f t="shared" si="78"/>
        <v>No</v>
      </c>
      <c r="V1677">
        <v>2</v>
      </c>
      <c r="W1677" t="s">
        <v>492</v>
      </c>
      <c r="X1677" t="s">
        <v>495</v>
      </c>
      <c r="Y1677" t="str">
        <f t="shared" si="79"/>
        <v>Emergency</v>
      </c>
      <c r="Z1677" t="s">
        <v>497</v>
      </c>
      <c r="AC1677" t="s">
        <v>498</v>
      </c>
      <c r="AD1677">
        <v>401.8</v>
      </c>
      <c r="AE1677">
        <v>10</v>
      </c>
      <c r="AF1677" t="str">
        <f t="shared" si="80"/>
        <v>Jun</v>
      </c>
    </row>
    <row r="1678" spans="1:32" x14ac:dyDescent="0.25">
      <c r="A1678" s="1">
        <v>45459</v>
      </c>
      <c r="B1678">
        <v>72</v>
      </c>
      <c r="C1678">
        <v>5</v>
      </c>
      <c r="D1678">
        <v>2</v>
      </c>
      <c r="E1678">
        <v>4</v>
      </c>
      <c r="F1678">
        <v>4</v>
      </c>
      <c r="G1678">
        <v>1</v>
      </c>
      <c r="H1678">
        <f>VLOOKUP(B1678, patient!A:E, 5, FALSE)</f>
        <v>14</v>
      </c>
      <c r="I1678" t="str">
        <f>VLOOKUP(H1678, city!A:B, 2, FALSE)</f>
        <v>Glasgow</v>
      </c>
      <c r="J1678" t="str">
        <f>VLOOKUP(E1678, diagnosis!A:B, 2, FALSE)</f>
        <v>Hypertension</v>
      </c>
      <c r="K1678" t="str">
        <f>VLOOKUP(D1678, department!A:B, 2, FALSE)</f>
        <v>General Surgery</v>
      </c>
      <c r="L1678" t="str">
        <f>VLOOKUP(C1678, provider!A:B, 2, FALSE)</f>
        <v>Dr. Sade Kikiola</v>
      </c>
      <c r="M1678" t="str">
        <f>VLOOKUP(G1678, insurance!A:B, 2, FALSE)</f>
        <v>Aviva</v>
      </c>
      <c r="N1678">
        <f>VLOOKUP(B1678, patient!A:D, 4, FALSE)</f>
        <v>56</v>
      </c>
      <c r="O1678" t="str">
        <f>VLOOKUP(B1678, patient!A:C, 3, FALSE)</f>
        <v>Female</v>
      </c>
      <c r="P1678" t="str">
        <f>VLOOKUP(B1678, patient!A:F, 6, FALSE)</f>
        <v>Black</v>
      </c>
      <c r="Q1678" t="s">
        <v>491</v>
      </c>
      <c r="R1678">
        <v>829</v>
      </c>
      <c r="S1678">
        <v>196</v>
      </c>
      <c r="U1678" s="1" t="str">
        <f t="shared" si="78"/>
        <v>No</v>
      </c>
      <c r="V1678">
        <v>1</v>
      </c>
      <c r="W1678" t="s">
        <v>494</v>
      </c>
      <c r="X1678" t="s">
        <v>488</v>
      </c>
      <c r="Y1678" t="str">
        <f t="shared" si="79"/>
        <v>Scheduled</v>
      </c>
      <c r="Z1678" t="s">
        <v>497</v>
      </c>
      <c r="AC1678" t="s">
        <v>498</v>
      </c>
      <c r="AD1678">
        <v>724.5</v>
      </c>
      <c r="AE1678">
        <v>10</v>
      </c>
      <c r="AF1678" t="str">
        <f t="shared" si="80"/>
        <v>Jun</v>
      </c>
    </row>
    <row r="1679" spans="1:32" x14ac:dyDescent="0.25">
      <c r="A1679" s="1">
        <v>45459</v>
      </c>
      <c r="B1679">
        <v>1702</v>
      </c>
      <c r="C1679">
        <v>4</v>
      </c>
      <c r="D1679">
        <v>4</v>
      </c>
      <c r="E1679">
        <v>4</v>
      </c>
      <c r="F1679">
        <v>3</v>
      </c>
      <c r="G1679">
        <v>1</v>
      </c>
      <c r="H1679">
        <f>VLOOKUP(B1679, patient!A:E, 5, FALSE)</f>
        <v>26</v>
      </c>
      <c r="I1679" t="str">
        <f>VLOOKUP(H1679, city!A:B, 2, FALSE)</f>
        <v>London</v>
      </c>
      <c r="J1679" t="str">
        <f>VLOOKUP(E1679, diagnosis!A:B, 2, FALSE)</f>
        <v>Hypertension</v>
      </c>
      <c r="K1679" t="str">
        <f>VLOOKUP(D1679, department!A:B, 2, FALSE)</f>
        <v>Orthopedics</v>
      </c>
      <c r="L1679" t="str">
        <f>VLOOKUP(C1679, provider!A:B, 2, FALSE)</f>
        <v>Dr. Ravi Patel</v>
      </c>
      <c r="M1679" t="str">
        <f>VLOOKUP(G1679, insurance!A:B, 2, FALSE)</f>
        <v>Aviva</v>
      </c>
      <c r="N1679">
        <f>VLOOKUP(B1679, patient!A:D, 4, FALSE)</f>
        <v>20</v>
      </c>
      <c r="O1679" t="str">
        <f>VLOOKUP(B1679, patient!A:C, 3, FALSE)</f>
        <v>Female</v>
      </c>
      <c r="P1679" t="str">
        <f>VLOOKUP(B1679, patient!A:F, 6, FALSE)</f>
        <v>Black</v>
      </c>
      <c r="Q1679" t="s">
        <v>486</v>
      </c>
      <c r="R1679">
        <v>159</v>
      </c>
      <c r="S1679">
        <v>108</v>
      </c>
      <c r="T1679" s="1">
        <v>45471</v>
      </c>
      <c r="U1679" s="1" t="str">
        <f t="shared" si="78"/>
        <v>Yes</v>
      </c>
      <c r="V1679">
        <v>2</v>
      </c>
      <c r="W1679" t="s">
        <v>494</v>
      </c>
      <c r="X1679" t="s">
        <v>488</v>
      </c>
      <c r="Y1679" t="str">
        <f t="shared" si="79"/>
        <v>Scheduled</v>
      </c>
      <c r="Z1679" t="s">
        <v>489</v>
      </c>
      <c r="AC1679" t="s">
        <v>490</v>
      </c>
      <c r="AD1679">
        <v>186.9</v>
      </c>
      <c r="AE1679">
        <v>0</v>
      </c>
      <c r="AF1679" t="str">
        <f t="shared" si="80"/>
        <v>Jun</v>
      </c>
    </row>
    <row r="1680" spans="1:32" x14ac:dyDescent="0.25">
      <c r="A1680" s="1">
        <v>45459</v>
      </c>
      <c r="B1680">
        <v>302</v>
      </c>
      <c r="C1680">
        <v>5</v>
      </c>
      <c r="D1680">
        <v>5</v>
      </c>
      <c r="E1680">
        <v>3</v>
      </c>
      <c r="F1680">
        <v>1</v>
      </c>
      <c r="G1680">
        <v>3</v>
      </c>
      <c r="H1680">
        <f>VLOOKUP(B1680, patient!A:E, 5, FALSE)</f>
        <v>35</v>
      </c>
      <c r="I1680" t="str">
        <f>VLOOKUP(H1680, city!A:B, 2, FALSE)</f>
        <v>Newcastle</v>
      </c>
      <c r="J1680" t="str">
        <f>VLOOKUP(E1680, diagnosis!A:B, 2, FALSE)</f>
        <v>Fracture</v>
      </c>
      <c r="K1680" t="str">
        <f>VLOOKUP(D1680, department!A:B, 2, FALSE)</f>
        <v>Pediatrics</v>
      </c>
      <c r="L1680" t="str">
        <f>VLOOKUP(C1680, provider!A:B, 2, FALSE)</f>
        <v>Dr. Sade Kikiola</v>
      </c>
      <c r="M1680" t="str">
        <f>VLOOKUP(G1680, insurance!A:B, 2, FALSE)</f>
        <v>Allianz</v>
      </c>
      <c r="N1680">
        <f>VLOOKUP(B1680, patient!A:D, 4, FALSE)</f>
        <v>49</v>
      </c>
      <c r="O1680" t="str">
        <f>VLOOKUP(B1680, patient!A:C, 3, FALSE)</f>
        <v>Male</v>
      </c>
      <c r="P1680" t="str">
        <f>VLOOKUP(B1680, patient!A:F, 6, FALSE)</f>
        <v>Other</v>
      </c>
      <c r="Q1680" t="s">
        <v>491</v>
      </c>
      <c r="R1680">
        <v>980</v>
      </c>
      <c r="S1680">
        <v>34</v>
      </c>
      <c r="U1680" s="1" t="str">
        <f t="shared" si="78"/>
        <v>No</v>
      </c>
      <c r="V1680">
        <v>1</v>
      </c>
      <c r="W1680" t="s">
        <v>492</v>
      </c>
      <c r="X1680" t="s">
        <v>488</v>
      </c>
      <c r="Y1680" t="str">
        <f t="shared" si="79"/>
        <v>Scheduled</v>
      </c>
      <c r="Z1680" t="s">
        <v>489</v>
      </c>
      <c r="AC1680" t="s">
        <v>493</v>
      </c>
      <c r="AD1680">
        <v>730.8</v>
      </c>
      <c r="AE1680">
        <v>30</v>
      </c>
      <c r="AF1680" t="str">
        <f t="shared" si="80"/>
        <v>Jun</v>
      </c>
    </row>
    <row r="1681" spans="1:32" x14ac:dyDescent="0.25">
      <c r="A1681" s="1">
        <v>45459</v>
      </c>
      <c r="B1681">
        <v>897</v>
      </c>
      <c r="C1681">
        <v>5</v>
      </c>
      <c r="D1681">
        <v>2</v>
      </c>
      <c r="E1681">
        <v>3</v>
      </c>
      <c r="F1681">
        <v>4</v>
      </c>
      <c r="G1681">
        <v>1</v>
      </c>
      <c r="H1681">
        <f>VLOOKUP(B1681, patient!A:E, 5, FALSE)</f>
        <v>30</v>
      </c>
      <c r="I1681" t="str">
        <f>VLOOKUP(H1681, city!A:B, 2, FALSE)</f>
        <v>Manchester</v>
      </c>
      <c r="J1681" t="str">
        <f>VLOOKUP(E1681, diagnosis!A:B, 2, FALSE)</f>
        <v>Fracture</v>
      </c>
      <c r="K1681" t="str">
        <f>VLOOKUP(D1681, department!A:B, 2, FALSE)</f>
        <v>General Surgery</v>
      </c>
      <c r="L1681" t="str">
        <f>VLOOKUP(C1681, provider!A:B, 2, FALSE)</f>
        <v>Dr. Sade Kikiola</v>
      </c>
      <c r="M1681" t="str">
        <f>VLOOKUP(G1681, insurance!A:B, 2, FALSE)</f>
        <v>Aviva</v>
      </c>
      <c r="N1681">
        <f>VLOOKUP(B1681, patient!A:D, 4, FALSE)</f>
        <v>27</v>
      </c>
      <c r="O1681" t="str">
        <f>VLOOKUP(B1681, patient!A:C, 3, FALSE)</f>
        <v>Female</v>
      </c>
      <c r="P1681" t="str">
        <f>VLOOKUP(B1681, patient!A:F, 6, FALSE)</f>
        <v>Black</v>
      </c>
      <c r="Q1681" t="s">
        <v>492</v>
      </c>
      <c r="R1681">
        <v>260</v>
      </c>
      <c r="S1681">
        <v>26</v>
      </c>
      <c r="U1681" s="1" t="str">
        <f t="shared" si="78"/>
        <v>No</v>
      </c>
      <c r="V1681">
        <v>2</v>
      </c>
      <c r="W1681" t="s">
        <v>492</v>
      </c>
      <c r="X1681" t="s">
        <v>488</v>
      </c>
      <c r="Y1681" t="str">
        <f t="shared" si="79"/>
        <v>Scheduled</v>
      </c>
      <c r="Z1681" t="s">
        <v>497</v>
      </c>
      <c r="AC1681" t="s">
        <v>498</v>
      </c>
      <c r="AD1681">
        <v>207.2</v>
      </c>
      <c r="AE1681">
        <v>10</v>
      </c>
      <c r="AF1681" t="str">
        <f t="shared" si="80"/>
        <v>Jun</v>
      </c>
    </row>
    <row r="1682" spans="1:32" x14ac:dyDescent="0.25">
      <c r="A1682" s="1">
        <v>45460</v>
      </c>
      <c r="B1682">
        <v>1468</v>
      </c>
      <c r="C1682">
        <v>4</v>
      </c>
      <c r="D1682">
        <v>3</v>
      </c>
      <c r="E1682">
        <v>3</v>
      </c>
      <c r="F1682">
        <v>2</v>
      </c>
      <c r="G1682">
        <v>2</v>
      </c>
      <c r="H1682">
        <f>VLOOKUP(B1682, patient!A:E, 5, FALSE)</f>
        <v>25</v>
      </c>
      <c r="I1682" t="str">
        <f>VLOOKUP(H1682, city!A:B, 2, FALSE)</f>
        <v>London</v>
      </c>
      <c r="J1682" t="str">
        <f>VLOOKUP(E1682, diagnosis!A:B, 2, FALSE)</f>
        <v>Fracture</v>
      </c>
      <c r="K1682" t="str">
        <f>VLOOKUP(D1682, department!A:B, 2, FALSE)</f>
        <v>Neurology</v>
      </c>
      <c r="L1682" t="str">
        <f>VLOOKUP(C1682, provider!A:B, 2, FALSE)</f>
        <v>Dr. Ravi Patel</v>
      </c>
      <c r="M1682" t="str">
        <f>VLOOKUP(G1682, insurance!A:B, 2, FALSE)</f>
        <v>AXA</v>
      </c>
      <c r="N1682">
        <f>VLOOKUP(B1682, patient!A:D, 4, FALSE)</f>
        <v>27</v>
      </c>
      <c r="O1682" t="str">
        <f>VLOOKUP(B1682, patient!A:C, 3, FALSE)</f>
        <v>Female</v>
      </c>
      <c r="P1682" t="str">
        <f>VLOOKUP(B1682, patient!A:F, 6, FALSE)</f>
        <v>Black</v>
      </c>
      <c r="Q1682" t="s">
        <v>486</v>
      </c>
      <c r="R1682">
        <v>343</v>
      </c>
      <c r="S1682">
        <v>194</v>
      </c>
      <c r="T1682" s="1">
        <v>45479</v>
      </c>
      <c r="U1682" s="1" t="str">
        <f t="shared" si="78"/>
        <v>Yes</v>
      </c>
      <c r="V1682">
        <v>1</v>
      </c>
      <c r="W1682" t="s">
        <v>494</v>
      </c>
      <c r="X1682" t="s">
        <v>495</v>
      </c>
      <c r="Y1682" t="str">
        <f t="shared" si="79"/>
        <v>Emergency</v>
      </c>
      <c r="Z1682" t="s">
        <v>489</v>
      </c>
      <c r="AC1682" t="s">
        <v>490</v>
      </c>
      <c r="AD1682">
        <v>375.9</v>
      </c>
      <c r="AE1682">
        <v>0</v>
      </c>
      <c r="AF1682" t="str">
        <f t="shared" si="80"/>
        <v>Jun</v>
      </c>
    </row>
    <row r="1683" spans="1:32" x14ac:dyDescent="0.25">
      <c r="A1683" s="1">
        <v>45460</v>
      </c>
      <c r="B1683">
        <v>280</v>
      </c>
      <c r="C1683">
        <v>5</v>
      </c>
      <c r="D1683">
        <v>3</v>
      </c>
      <c r="E1683">
        <v>1</v>
      </c>
      <c r="F1683">
        <v>2</v>
      </c>
      <c r="G1683">
        <v>2</v>
      </c>
      <c r="H1683">
        <f>VLOOKUP(B1683, patient!A:E, 5, FALSE)</f>
        <v>22</v>
      </c>
      <c r="I1683" t="str">
        <f>VLOOKUP(H1683, city!A:B, 2, FALSE)</f>
        <v>Liverpool</v>
      </c>
      <c r="J1683" t="str">
        <f>VLOOKUP(E1683, diagnosis!A:B, 2, FALSE)</f>
        <v>Appendicitis</v>
      </c>
      <c r="K1683" t="str">
        <f>VLOOKUP(D1683, department!A:B, 2, FALSE)</f>
        <v>Neurology</v>
      </c>
      <c r="L1683" t="str">
        <f>VLOOKUP(C1683, provider!A:B, 2, FALSE)</f>
        <v>Dr. Sade Kikiola</v>
      </c>
      <c r="M1683" t="str">
        <f>VLOOKUP(G1683, insurance!A:B, 2, FALSE)</f>
        <v>AXA</v>
      </c>
      <c r="N1683">
        <f>VLOOKUP(B1683, patient!A:D, 4, FALSE)</f>
        <v>36</v>
      </c>
      <c r="O1683" t="str">
        <f>VLOOKUP(B1683, patient!A:C, 3, FALSE)</f>
        <v>Female</v>
      </c>
      <c r="P1683" t="str">
        <f>VLOOKUP(B1683, patient!A:F, 6, FALSE)</f>
        <v>Asian</v>
      </c>
      <c r="Q1683" t="s">
        <v>492</v>
      </c>
      <c r="R1683">
        <v>806</v>
      </c>
      <c r="S1683">
        <v>135</v>
      </c>
      <c r="U1683" s="1" t="str">
        <f t="shared" si="78"/>
        <v>No</v>
      </c>
      <c r="V1683">
        <v>2</v>
      </c>
      <c r="W1683" t="s">
        <v>492</v>
      </c>
      <c r="X1683" t="s">
        <v>488</v>
      </c>
      <c r="Y1683" t="str">
        <f t="shared" si="79"/>
        <v>Scheduled</v>
      </c>
      <c r="Z1683" t="s">
        <v>497</v>
      </c>
      <c r="AC1683" t="s">
        <v>493</v>
      </c>
      <c r="AD1683">
        <v>679.7</v>
      </c>
      <c r="AE1683">
        <v>30</v>
      </c>
      <c r="AF1683" t="str">
        <f t="shared" si="80"/>
        <v>Jun</v>
      </c>
    </row>
    <row r="1684" spans="1:32" x14ac:dyDescent="0.25">
      <c r="A1684" s="1">
        <v>45460</v>
      </c>
      <c r="B1684">
        <v>338</v>
      </c>
      <c r="C1684">
        <v>5</v>
      </c>
      <c r="D1684">
        <v>5</v>
      </c>
      <c r="E1684">
        <v>3</v>
      </c>
      <c r="F1684">
        <v>2</v>
      </c>
      <c r="G1684">
        <v>2</v>
      </c>
      <c r="H1684">
        <f>VLOOKUP(B1684, patient!A:E, 5, FALSE)</f>
        <v>30</v>
      </c>
      <c r="I1684" t="str">
        <f>VLOOKUP(H1684, city!A:B, 2, FALSE)</f>
        <v>Manchester</v>
      </c>
      <c r="J1684" t="str">
        <f>VLOOKUP(E1684, diagnosis!A:B, 2, FALSE)</f>
        <v>Fracture</v>
      </c>
      <c r="K1684" t="str">
        <f>VLOOKUP(D1684, department!A:B, 2, FALSE)</f>
        <v>Pediatrics</v>
      </c>
      <c r="L1684" t="str">
        <f>VLOOKUP(C1684, provider!A:B, 2, FALSE)</f>
        <v>Dr. Sade Kikiola</v>
      </c>
      <c r="M1684" t="str">
        <f>VLOOKUP(G1684, insurance!A:B, 2, FALSE)</f>
        <v>AXA</v>
      </c>
      <c r="N1684">
        <f>VLOOKUP(B1684, patient!A:D, 4, FALSE)</f>
        <v>63</v>
      </c>
      <c r="O1684" t="str">
        <f>VLOOKUP(B1684, patient!A:C, 3, FALSE)</f>
        <v>Male</v>
      </c>
      <c r="P1684" t="str">
        <f>VLOOKUP(B1684, patient!A:F, 6, FALSE)</f>
        <v>Asian</v>
      </c>
      <c r="Q1684" t="s">
        <v>486</v>
      </c>
      <c r="R1684">
        <v>323</v>
      </c>
      <c r="S1684">
        <v>117</v>
      </c>
      <c r="U1684" s="1" t="str">
        <f t="shared" si="78"/>
        <v>No</v>
      </c>
      <c r="V1684">
        <v>1</v>
      </c>
      <c r="W1684" t="s">
        <v>492</v>
      </c>
      <c r="X1684" t="s">
        <v>488</v>
      </c>
      <c r="Y1684" t="str">
        <f t="shared" si="79"/>
        <v>Scheduled</v>
      </c>
      <c r="Z1684" t="s">
        <v>497</v>
      </c>
      <c r="AC1684" t="s">
        <v>498</v>
      </c>
      <c r="AD1684">
        <v>315</v>
      </c>
      <c r="AE1684">
        <v>10</v>
      </c>
      <c r="AF1684" t="str">
        <f t="shared" si="80"/>
        <v>Jun</v>
      </c>
    </row>
    <row r="1685" spans="1:32" x14ac:dyDescent="0.25">
      <c r="A1685" s="1">
        <v>45460</v>
      </c>
      <c r="B1685">
        <v>4914</v>
      </c>
      <c r="C1685">
        <v>4</v>
      </c>
      <c r="D1685">
        <v>1</v>
      </c>
      <c r="E1685">
        <v>3</v>
      </c>
      <c r="F1685">
        <v>1</v>
      </c>
      <c r="G1685">
        <v>1</v>
      </c>
      <c r="H1685">
        <f>VLOOKUP(B1685, patient!A:E, 5, FALSE)</f>
        <v>19</v>
      </c>
      <c r="I1685" t="str">
        <f>VLOOKUP(H1685, city!A:B, 2, FALSE)</f>
        <v>Leeds</v>
      </c>
      <c r="J1685" t="str">
        <f>VLOOKUP(E1685, diagnosis!A:B, 2, FALSE)</f>
        <v>Fracture</v>
      </c>
      <c r="K1685" t="str">
        <f>VLOOKUP(D1685, department!A:B, 2, FALSE)</f>
        <v>Cardiology</v>
      </c>
      <c r="L1685" t="str">
        <f>VLOOKUP(C1685, provider!A:B, 2, FALSE)</f>
        <v>Dr. Ravi Patel</v>
      </c>
      <c r="M1685" t="str">
        <f>VLOOKUP(G1685, insurance!A:B, 2, FALSE)</f>
        <v>Aviva</v>
      </c>
      <c r="N1685">
        <f>VLOOKUP(B1685, patient!A:D, 4, FALSE)</f>
        <v>51</v>
      </c>
      <c r="O1685" t="str">
        <f>VLOOKUP(B1685, patient!A:C, 3, FALSE)</f>
        <v>Female</v>
      </c>
      <c r="P1685" t="str">
        <f>VLOOKUP(B1685, patient!A:F, 6, FALSE)</f>
        <v>Other</v>
      </c>
      <c r="Q1685" t="s">
        <v>486</v>
      </c>
      <c r="R1685">
        <v>188</v>
      </c>
      <c r="S1685">
        <v>137</v>
      </c>
      <c r="T1685" s="1">
        <v>45471</v>
      </c>
      <c r="U1685" s="1" t="str">
        <f t="shared" si="78"/>
        <v>Yes</v>
      </c>
      <c r="V1685">
        <v>2</v>
      </c>
      <c r="W1685" t="s">
        <v>494</v>
      </c>
      <c r="X1685" t="s">
        <v>488</v>
      </c>
      <c r="Y1685" t="str">
        <f t="shared" si="79"/>
        <v>Scheduled</v>
      </c>
      <c r="Z1685" t="s">
        <v>489</v>
      </c>
      <c r="AC1685" t="s">
        <v>490</v>
      </c>
      <c r="AD1685">
        <v>227.5</v>
      </c>
      <c r="AE1685">
        <v>0</v>
      </c>
      <c r="AF1685" t="str">
        <f t="shared" si="80"/>
        <v>Jun</v>
      </c>
    </row>
    <row r="1686" spans="1:32" x14ac:dyDescent="0.25">
      <c r="A1686" s="1">
        <v>45460</v>
      </c>
      <c r="B1686">
        <v>4460</v>
      </c>
      <c r="C1686">
        <v>5</v>
      </c>
      <c r="D1686">
        <v>1</v>
      </c>
      <c r="E1686">
        <v>5</v>
      </c>
      <c r="F1686">
        <v>1</v>
      </c>
      <c r="G1686">
        <v>2</v>
      </c>
      <c r="H1686">
        <f>VLOOKUP(B1686, patient!A:E, 5, FALSE)</f>
        <v>13</v>
      </c>
      <c r="I1686" t="str">
        <f>VLOOKUP(H1686, city!A:B, 2, FALSE)</f>
        <v>Glasgow</v>
      </c>
      <c r="J1686" t="str">
        <f>VLOOKUP(E1686, diagnosis!A:B, 2, FALSE)</f>
        <v>Migraine</v>
      </c>
      <c r="K1686" t="str">
        <f>VLOOKUP(D1686, department!A:B, 2, FALSE)</f>
        <v>Cardiology</v>
      </c>
      <c r="L1686" t="str">
        <f>VLOOKUP(C1686, provider!A:B, 2, FALSE)</f>
        <v>Dr. Sade Kikiola</v>
      </c>
      <c r="M1686" t="str">
        <f>VLOOKUP(G1686, insurance!A:B, 2, FALSE)</f>
        <v>AXA</v>
      </c>
      <c r="N1686">
        <f>VLOOKUP(B1686, patient!A:D, 4, FALSE)</f>
        <v>77</v>
      </c>
      <c r="O1686" t="str">
        <f>VLOOKUP(B1686, patient!A:C, 3, FALSE)</f>
        <v>Female</v>
      </c>
      <c r="P1686" t="str">
        <f>VLOOKUP(B1686, patient!A:F, 6, FALSE)</f>
        <v>Asian</v>
      </c>
      <c r="Q1686" t="s">
        <v>486</v>
      </c>
      <c r="R1686">
        <v>939</v>
      </c>
      <c r="S1686">
        <v>192</v>
      </c>
      <c r="T1686" s="1">
        <v>45487</v>
      </c>
      <c r="U1686" s="1" t="str">
        <f t="shared" si="78"/>
        <v>Yes</v>
      </c>
      <c r="V1686">
        <v>1</v>
      </c>
      <c r="W1686" t="s">
        <v>492</v>
      </c>
      <c r="X1686" t="s">
        <v>495</v>
      </c>
      <c r="Y1686" t="str">
        <f t="shared" si="79"/>
        <v>Emergency</v>
      </c>
      <c r="Z1686" t="s">
        <v>489</v>
      </c>
      <c r="AC1686" t="s">
        <v>490</v>
      </c>
      <c r="AD1686">
        <v>791.7</v>
      </c>
      <c r="AE1686">
        <v>0</v>
      </c>
      <c r="AF1686" t="str">
        <f t="shared" si="80"/>
        <v>Jun</v>
      </c>
    </row>
    <row r="1687" spans="1:32" x14ac:dyDescent="0.25">
      <c r="A1687" s="1">
        <v>45460</v>
      </c>
      <c r="B1687">
        <v>2939</v>
      </c>
      <c r="C1687">
        <v>5</v>
      </c>
      <c r="D1687">
        <v>5</v>
      </c>
      <c r="E1687">
        <v>2</v>
      </c>
      <c r="F1687">
        <v>3</v>
      </c>
      <c r="G1687">
        <v>2</v>
      </c>
      <c r="H1687">
        <f>VLOOKUP(B1687, patient!A:E, 5, FALSE)</f>
        <v>9</v>
      </c>
      <c r="I1687" t="str">
        <f>VLOOKUP(H1687, city!A:B, 2, FALSE)</f>
        <v>Edinburgh</v>
      </c>
      <c r="J1687" t="str">
        <f>VLOOKUP(E1687, diagnosis!A:B, 2, FALSE)</f>
        <v>Asthma</v>
      </c>
      <c r="K1687" t="str">
        <f>VLOOKUP(D1687, department!A:B, 2, FALSE)</f>
        <v>Pediatrics</v>
      </c>
      <c r="L1687" t="str">
        <f>VLOOKUP(C1687, provider!A:B, 2, FALSE)</f>
        <v>Dr. Sade Kikiola</v>
      </c>
      <c r="M1687" t="str">
        <f>VLOOKUP(G1687, insurance!A:B, 2, FALSE)</f>
        <v>AXA</v>
      </c>
      <c r="N1687">
        <f>VLOOKUP(B1687, patient!A:D, 4, FALSE)</f>
        <v>50</v>
      </c>
      <c r="O1687" t="str">
        <f>VLOOKUP(B1687, patient!A:C, 3, FALSE)</f>
        <v>Female</v>
      </c>
      <c r="P1687" t="str">
        <f>VLOOKUP(B1687, patient!A:F, 6, FALSE)</f>
        <v>White</v>
      </c>
      <c r="Q1687" t="s">
        <v>486</v>
      </c>
      <c r="R1687">
        <v>512</v>
      </c>
      <c r="S1687">
        <v>127</v>
      </c>
      <c r="T1687" s="1">
        <v>45481</v>
      </c>
      <c r="U1687" s="1" t="str">
        <f t="shared" si="78"/>
        <v>Yes</v>
      </c>
      <c r="V1687">
        <v>2</v>
      </c>
      <c r="W1687" t="s">
        <v>492</v>
      </c>
      <c r="X1687" t="s">
        <v>488</v>
      </c>
      <c r="Y1687" t="str">
        <f t="shared" si="79"/>
        <v>Scheduled</v>
      </c>
      <c r="Z1687" t="s">
        <v>489</v>
      </c>
      <c r="AC1687" t="s">
        <v>490</v>
      </c>
      <c r="AD1687">
        <v>447.3</v>
      </c>
      <c r="AE1687">
        <v>0</v>
      </c>
      <c r="AF1687" t="str">
        <f t="shared" si="80"/>
        <v>Jun</v>
      </c>
    </row>
    <row r="1688" spans="1:32" x14ac:dyDescent="0.25">
      <c r="A1688" s="1">
        <v>45460</v>
      </c>
      <c r="B1688">
        <v>416</v>
      </c>
      <c r="C1688">
        <v>4</v>
      </c>
      <c r="D1688">
        <v>1</v>
      </c>
      <c r="E1688">
        <v>2</v>
      </c>
      <c r="F1688">
        <v>5</v>
      </c>
      <c r="G1688">
        <v>2</v>
      </c>
      <c r="H1688">
        <f>VLOOKUP(B1688, patient!A:E, 5, FALSE)</f>
        <v>36</v>
      </c>
      <c r="I1688" t="str">
        <f>VLOOKUP(H1688, city!A:B, 2, FALSE)</f>
        <v>Newcastle</v>
      </c>
      <c r="J1688" t="str">
        <f>VLOOKUP(E1688, diagnosis!A:B, 2, FALSE)</f>
        <v>Asthma</v>
      </c>
      <c r="K1688" t="str">
        <f>VLOOKUP(D1688, department!A:B, 2, FALSE)</f>
        <v>Cardiology</v>
      </c>
      <c r="L1688" t="str">
        <f>VLOOKUP(C1688, provider!A:B, 2, FALSE)</f>
        <v>Dr. Ravi Patel</v>
      </c>
      <c r="M1688" t="str">
        <f>VLOOKUP(G1688, insurance!A:B, 2, FALSE)</f>
        <v>AXA</v>
      </c>
      <c r="N1688">
        <f>VLOOKUP(B1688, patient!A:D, 4, FALSE)</f>
        <v>40</v>
      </c>
      <c r="O1688" t="str">
        <f>VLOOKUP(B1688, patient!A:C, 3, FALSE)</f>
        <v>Male</v>
      </c>
      <c r="P1688" t="str">
        <f>VLOOKUP(B1688, patient!A:F, 6, FALSE)</f>
        <v>Black</v>
      </c>
      <c r="Q1688" t="s">
        <v>486</v>
      </c>
      <c r="R1688">
        <v>274</v>
      </c>
      <c r="S1688">
        <v>125</v>
      </c>
      <c r="U1688" s="1" t="str">
        <f t="shared" si="78"/>
        <v>No</v>
      </c>
      <c r="V1688">
        <v>1</v>
      </c>
      <c r="W1688" t="s">
        <v>494</v>
      </c>
      <c r="X1688" t="s">
        <v>495</v>
      </c>
      <c r="Y1688" t="str">
        <f t="shared" si="79"/>
        <v>Emergency</v>
      </c>
      <c r="Z1688" t="s">
        <v>489</v>
      </c>
      <c r="AC1688" t="s">
        <v>496</v>
      </c>
      <c r="AD1688">
        <v>314.3</v>
      </c>
      <c r="AE1688">
        <v>50</v>
      </c>
      <c r="AF1688" t="str">
        <f t="shared" si="80"/>
        <v>Jun</v>
      </c>
    </row>
    <row r="1689" spans="1:32" x14ac:dyDescent="0.25">
      <c r="A1689" s="1">
        <v>45460</v>
      </c>
      <c r="B1689">
        <v>357</v>
      </c>
      <c r="C1689">
        <v>5</v>
      </c>
      <c r="D1689">
        <v>1</v>
      </c>
      <c r="E1689">
        <v>2</v>
      </c>
      <c r="F1689">
        <v>2</v>
      </c>
      <c r="G1689">
        <v>3</v>
      </c>
      <c r="H1689">
        <f>VLOOKUP(B1689, patient!A:E, 5, FALSE)</f>
        <v>25</v>
      </c>
      <c r="I1689" t="str">
        <f>VLOOKUP(H1689, city!A:B, 2, FALSE)</f>
        <v>London</v>
      </c>
      <c r="J1689" t="str">
        <f>VLOOKUP(E1689, diagnosis!A:B, 2, FALSE)</f>
        <v>Asthma</v>
      </c>
      <c r="K1689" t="str">
        <f>VLOOKUP(D1689, department!A:B, 2, FALSE)</f>
        <v>Cardiology</v>
      </c>
      <c r="L1689" t="str">
        <f>VLOOKUP(C1689, provider!A:B, 2, FALSE)</f>
        <v>Dr. Sade Kikiola</v>
      </c>
      <c r="M1689" t="str">
        <f>VLOOKUP(G1689, insurance!A:B, 2, FALSE)</f>
        <v>Allianz</v>
      </c>
      <c r="N1689">
        <f>VLOOKUP(B1689, patient!A:D, 4, FALSE)</f>
        <v>72</v>
      </c>
      <c r="O1689" t="str">
        <f>VLOOKUP(B1689, patient!A:C, 3, FALSE)</f>
        <v>Male</v>
      </c>
      <c r="P1689" t="str">
        <f>VLOOKUP(B1689, patient!A:F, 6, FALSE)</f>
        <v>White</v>
      </c>
      <c r="Q1689" t="s">
        <v>486</v>
      </c>
      <c r="R1689">
        <v>820</v>
      </c>
      <c r="S1689">
        <v>166</v>
      </c>
      <c r="T1689" s="1">
        <v>45478</v>
      </c>
      <c r="U1689" s="1" t="str">
        <f t="shared" si="78"/>
        <v>Yes</v>
      </c>
      <c r="V1689">
        <v>2</v>
      </c>
      <c r="W1689" t="s">
        <v>492</v>
      </c>
      <c r="X1689" t="s">
        <v>488</v>
      </c>
      <c r="Y1689" t="str">
        <f t="shared" si="79"/>
        <v>Scheduled</v>
      </c>
      <c r="Z1689" t="s">
        <v>489</v>
      </c>
      <c r="AC1689" t="s">
        <v>490</v>
      </c>
      <c r="AD1689">
        <v>690.2</v>
      </c>
      <c r="AE1689">
        <v>0</v>
      </c>
      <c r="AF1689" t="str">
        <f t="shared" si="80"/>
        <v>Jun</v>
      </c>
    </row>
    <row r="1690" spans="1:32" x14ac:dyDescent="0.25">
      <c r="A1690" s="1">
        <v>45460</v>
      </c>
      <c r="B1690">
        <v>3317</v>
      </c>
      <c r="C1690">
        <v>5</v>
      </c>
      <c r="D1690">
        <v>3</v>
      </c>
      <c r="E1690">
        <v>1</v>
      </c>
      <c r="F1690">
        <v>5</v>
      </c>
      <c r="G1690">
        <v>3</v>
      </c>
      <c r="H1690">
        <f>VLOOKUP(B1690, patient!A:E, 5, FALSE)</f>
        <v>16</v>
      </c>
      <c r="I1690" t="str">
        <f>VLOOKUP(H1690, city!A:B, 2, FALSE)</f>
        <v>Glasgow</v>
      </c>
      <c r="J1690" t="str">
        <f>VLOOKUP(E1690, diagnosis!A:B, 2, FALSE)</f>
        <v>Appendicitis</v>
      </c>
      <c r="K1690" t="str">
        <f>VLOOKUP(D1690, department!A:B, 2, FALSE)</f>
        <v>Neurology</v>
      </c>
      <c r="L1690" t="str">
        <f>VLOOKUP(C1690, provider!A:B, 2, FALSE)</f>
        <v>Dr. Sade Kikiola</v>
      </c>
      <c r="M1690" t="str">
        <f>VLOOKUP(G1690, insurance!A:B, 2, FALSE)</f>
        <v>Allianz</v>
      </c>
      <c r="N1690">
        <f>VLOOKUP(B1690, patient!A:D, 4, FALSE)</f>
        <v>45</v>
      </c>
      <c r="O1690" t="str">
        <f>VLOOKUP(B1690, patient!A:C, 3, FALSE)</f>
        <v>Female</v>
      </c>
      <c r="P1690" t="str">
        <f>VLOOKUP(B1690, patient!A:F, 6, FALSE)</f>
        <v>Other</v>
      </c>
      <c r="Q1690" t="s">
        <v>492</v>
      </c>
      <c r="R1690">
        <v>818</v>
      </c>
      <c r="S1690">
        <v>66</v>
      </c>
      <c r="U1690" s="1" t="str">
        <f t="shared" si="78"/>
        <v>No</v>
      </c>
      <c r="V1690">
        <v>1</v>
      </c>
      <c r="W1690" t="s">
        <v>487</v>
      </c>
      <c r="X1690" t="s">
        <v>495</v>
      </c>
      <c r="Y1690" t="str">
        <f t="shared" si="79"/>
        <v>Emergency</v>
      </c>
      <c r="Z1690" t="s">
        <v>489</v>
      </c>
      <c r="AC1690" t="s">
        <v>498</v>
      </c>
      <c r="AD1690">
        <v>625.79999999999995</v>
      </c>
      <c r="AE1690">
        <v>10</v>
      </c>
      <c r="AF1690" t="str">
        <f t="shared" si="80"/>
        <v>Jun</v>
      </c>
    </row>
    <row r="1691" spans="1:32" x14ac:dyDescent="0.25">
      <c r="A1691" s="1">
        <v>45460</v>
      </c>
      <c r="B1691">
        <v>3871</v>
      </c>
      <c r="C1691">
        <v>4</v>
      </c>
      <c r="D1691">
        <v>1</v>
      </c>
      <c r="E1691">
        <v>4</v>
      </c>
      <c r="F1691">
        <v>2</v>
      </c>
      <c r="G1691">
        <v>2</v>
      </c>
      <c r="H1691">
        <f>VLOOKUP(B1691, patient!A:E, 5, FALSE)</f>
        <v>19</v>
      </c>
      <c r="I1691" t="str">
        <f>VLOOKUP(H1691, city!A:B, 2, FALSE)</f>
        <v>Leeds</v>
      </c>
      <c r="J1691" t="str">
        <f>VLOOKUP(E1691, diagnosis!A:B, 2, FALSE)</f>
        <v>Hypertension</v>
      </c>
      <c r="K1691" t="str">
        <f>VLOOKUP(D1691, department!A:B, 2, FALSE)</f>
        <v>Cardiology</v>
      </c>
      <c r="L1691" t="str">
        <f>VLOOKUP(C1691, provider!A:B, 2, FALSE)</f>
        <v>Dr. Ravi Patel</v>
      </c>
      <c r="M1691" t="str">
        <f>VLOOKUP(G1691, insurance!A:B, 2, FALSE)</f>
        <v>AXA</v>
      </c>
      <c r="N1691">
        <f>VLOOKUP(B1691, patient!A:D, 4, FALSE)</f>
        <v>49</v>
      </c>
      <c r="O1691" t="str">
        <f>VLOOKUP(B1691, patient!A:C, 3, FALSE)</f>
        <v>Male</v>
      </c>
      <c r="P1691" t="str">
        <f>VLOOKUP(B1691, patient!A:F, 6, FALSE)</f>
        <v>White</v>
      </c>
      <c r="Q1691" t="s">
        <v>486</v>
      </c>
      <c r="R1691">
        <v>122</v>
      </c>
      <c r="S1691">
        <v>72</v>
      </c>
      <c r="T1691" s="1">
        <v>45488</v>
      </c>
      <c r="U1691" s="1" t="str">
        <f t="shared" si="78"/>
        <v>Yes</v>
      </c>
      <c r="V1691">
        <v>2</v>
      </c>
      <c r="W1691" t="s">
        <v>494</v>
      </c>
      <c r="X1691" t="s">
        <v>495</v>
      </c>
      <c r="Y1691" t="str">
        <f t="shared" si="79"/>
        <v>Emergency</v>
      </c>
      <c r="Z1691" t="s">
        <v>489</v>
      </c>
      <c r="AC1691" t="s">
        <v>490</v>
      </c>
      <c r="AD1691">
        <v>135.80000000000001</v>
      </c>
      <c r="AE1691">
        <v>0</v>
      </c>
      <c r="AF1691" t="str">
        <f t="shared" si="80"/>
        <v>Jun</v>
      </c>
    </row>
    <row r="1692" spans="1:32" x14ac:dyDescent="0.25">
      <c r="A1692" s="1">
        <v>45461</v>
      </c>
      <c r="B1692">
        <v>2017</v>
      </c>
      <c r="C1692">
        <v>5</v>
      </c>
      <c r="D1692">
        <v>1</v>
      </c>
      <c r="E1692">
        <v>3</v>
      </c>
      <c r="F1692">
        <v>1</v>
      </c>
      <c r="G1692">
        <v>2</v>
      </c>
      <c r="H1692">
        <f>VLOOKUP(B1692, patient!A:E, 5, FALSE)</f>
        <v>10</v>
      </c>
      <c r="I1692" t="str">
        <f>VLOOKUP(H1692, city!A:B, 2, FALSE)</f>
        <v>Edinburgh</v>
      </c>
      <c r="J1692" t="str">
        <f>VLOOKUP(E1692, diagnosis!A:B, 2, FALSE)</f>
        <v>Fracture</v>
      </c>
      <c r="K1692" t="str">
        <f>VLOOKUP(D1692, department!A:B, 2, FALSE)</f>
        <v>Cardiology</v>
      </c>
      <c r="L1692" t="str">
        <f>VLOOKUP(C1692, provider!A:B, 2, FALSE)</f>
        <v>Dr. Sade Kikiola</v>
      </c>
      <c r="M1692" t="str">
        <f>VLOOKUP(G1692, insurance!A:B, 2, FALSE)</f>
        <v>AXA</v>
      </c>
      <c r="N1692">
        <f>VLOOKUP(B1692, patient!A:D, 4, FALSE)</f>
        <v>67</v>
      </c>
      <c r="O1692" t="str">
        <f>VLOOKUP(B1692, patient!A:C, 3, FALSE)</f>
        <v>Female</v>
      </c>
      <c r="P1692" t="str">
        <f>VLOOKUP(B1692, patient!A:F, 6, FALSE)</f>
        <v>White</v>
      </c>
      <c r="Q1692" t="s">
        <v>486</v>
      </c>
      <c r="R1692">
        <v>113</v>
      </c>
      <c r="S1692">
        <v>174</v>
      </c>
      <c r="T1692" s="1">
        <v>45478</v>
      </c>
      <c r="U1692" s="1" t="str">
        <f t="shared" si="78"/>
        <v>Yes</v>
      </c>
      <c r="V1692">
        <v>1</v>
      </c>
      <c r="W1692" t="s">
        <v>487</v>
      </c>
      <c r="X1692" t="s">
        <v>495</v>
      </c>
      <c r="Y1692" t="str">
        <f t="shared" si="79"/>
        <v>Emergency</v>
      </c>
      <c r="Z1692" t="s">
        <v>489</v>
      </c>
      <c r="AC1692" t="s">
        <v>490</v>
      </c>
      <c r="AD1692">
        <v>200.9</v>
      </c>
      <c r="AE1692">
        <v>0</v>
      </c>
      <c r="AF1692" t="str">
        <f t="shared" si="80"/>
        <v>Jun</v>
      </c>
    </row>
    <row r="1693" spans="1:32" x14ac:dyDescent="0.25">
      <c r="A1693" s="1">
        <v>45461</v>
      </c>
      <c r="B1693">
        <v>645</v>
      </c>
      <c r="C1693">
        <v>5</v>
      </c>
      <c r="D1693">
        <v>5</v>
      </c>
      <c r="E1693">
        <v>5</v>
      </c>
      <c r="F1693">
        <v>1</v>
      </c>
      <c r="G1693">
        <v>3</v>
      </c>
      <c r="H1693">
        <f>VLOOKUP(B1693, patient!A:E, 5, FALSE)</f>
        <v>33</v>
      </c>
      <c r="I1693" t="str">
        <f>VLOOKUP(H1693, city!A:B, 2, FALSE)</f>
        <v>Newcastle</v>
      </c>
      <c r="J1693" t="str">
        <f>VLOOKUP(E1693, diagnosis!A:B, 2, FALSE)</f>
        <v>Migraine</v>
      </c>
      <c r="K1693" t="str">
        <f>VLOOKUP(D1693, department!A:B, 2, FALSE)</f>
        <v>Pediatrics</v>
      </c>
      <c r="L1693" t="str">
        <f>VLOOKUP(C1693, provider!A:B, 2, FALSE)</f>
        <v>Dr. Sade Kikiola</v>
      </c>
      <c r="M1693" t="str">
        <f>VLOOKUP(G1693, insurance!A:B, 2, FALSE)</f>
        <v>Allianz</v>
      </c>
      <c r="N1693">
        <f>VLOOKUP(B1693, patient!A:D, 4, FALSE)</f>
        <v>24</v>
      </c>
      <c r="O1693" t="str">
        <f>VLOOKUP(B1693, patient!A:C, 3, FALSE)</f>
        <v>Male</v>
      </c>
      <c r="P1693" t="str">
        <f>VLOOKUP(B1693, patient!A:F, 6, FALSE)</f>
        <v>White</v>
      </c>
      <c r="Q1693" t="s">
        <v>486</v>
      </c>
      <c r="R1693">
        <v>878</v>
      </c>
      <c r="S1693">
        <v>152</v>
      </c>
      <c r="T1693" s="1">
        <v>45475</v>
      </c>
      <c r="U1693" s="1" t="str">
        <f t="shared" si="78"/>
        <v>Yes</v>
      </c>
      <c r="V1693">
        <v>2</v>
      </c>
      <c r="W1693" t="s">
        <v>494</v>
      </c>
      <c r="X1693" t="s">
        <v>495</v>
      </c>
      <c r="Y1693" t="str">
        <f t="shared" si="79"/>
        <v>Emergency</v>
      </c>
      <c r="Z1693" t="s">
        <v>489</v>
      </c>
      <c r="AC1693" t="s">
        <v>490</v>
      </c>
      <c r="AD1693">
        <v>721</v>
      </c>
      <c r="AE1693">
        <v>0</v>
      </c>
      <c r="AF1693" t="str">
        <f t="shared" si="80"/>
        <v>Jun</v>
      </c>
    </row>
    <row r="1694" spans="1:32" x14ac:dyDescent="0.25">
      <c r="A1694" s="1">
        <v>45461</v>
      </c>
      <c r="B1694">
        <v>1155</v>
      </c>
      <c r="C1694">
        <v>4</v>
      </c>
      <c r="D1694">
        <v>1</v>
      </c>
      <c r="E1694">
        <v>1</v>
      </c>
      <c r="F1694">
        <v>2</v>
      </c>
      <c r="G1694">
        <v>3</v>
      </c>
      <c r="H1694">
        <f>VLOOKUP(B1694, patient!A:E, 5, FALSE)</f>
        <v>12</v>
      </c>
      <c r="I1694" t="str">
        <f>VLOOKUP(H1694, city!A:B, 2, FALSE)</f>
        <v>Edinburgh</v>
      </c>
      <c r="J1694" t="str">
        <f>VLOOKUP(E1694, diagnosis!A:B, 2, FALSE)</f>
        <v>Appendicitis</v>
      </c>
      <c r="K1694" t="str">
        <f>VLOOKUP(D1694, department!A:B, 2, FALSE)</f>
        <v>Cardiology</v>
      </c>
      <c r="L1694" t="str">
        <f>VLOOKUP(C1694, provider!A:B, 2, FALSE)</f>
        <v>Dr. Ravi Patel</v>
      </c>
      <c r="M1694" t="str">
        <f>VLOOKUP(G1694, insurance!A:B, 2, FALSE)</f>
        <v>Allianz</v>
      </c>
      <c r="N1694">
        <f>VLOOKUP(B1694, patient!A:D, 4, FALSE)</f>
        <v>46</v>
      </c>
      <c r="O1694" t="str">
        <f>VLOOKUP(B1694, patient!A:C, 3, FALSE)</f>
        <v>Male</v>
      </c>
      <c r="P1694" t="str">
        <f>VLOOKUP(B1694, patient!A:F, 6, FALSE)</f>
        <v>Asian</v>
      </c>
      <c r="Q1694" t="s">
        <v>486</v>
      </c>
      <c r="R1694">
        <v>614</v>
      </c>
      <c r="S1694">
        <v>79</v>
      </c>
      <c r="T1694" s="1">
        <v>45472</v>
      </c>
      <c r="U1694" s="1" t="str">
        <f t="shared" si="78"/>
        <v>Yes</v>
      </c>
      <c r="V1694">
        <v>1</v>
      </c>
      <c r="W1694" t="s">
        <v>487</v>
      </c>
      <c r="X1694" t="s">
        <v>488</v>
      </c>
      <c r="Y1694" t="str">
        <f t="shared" si="79"/>
        <v>Scheduled</v>
      </c>
      <c r="Z1694" t="s">
        <v>489</v>
      </c>
      <c r="AC1694" t="s">
        <v>490</v>
      </c>
      <c r="AD1694">
        <v>485.1</v>
      </c>
      <c r="AE1694">
        <v>0</v>
      </c>
      <c r="AF1694" t="str">
        <f t="shared" si="80"/>
        <v>Jun</v>
      </c>
    </row>
    <row r="1695" spans="1:32" x14ac:dyDescent="0.25">
      <c r="A1695" s="1">
        <v>45461</v>
      </c>
      <c r="B1695">
        <v>1834</v>
      </c>
      <c r="C1695">
        <v>5</v>
      </c>
      <c r="D1695">
        <v>4</v>
      </c>
      <c r="E1695">
        <v>2</v>
      </c>
      <c r="F1695">
        <v>3</v>
      </c>
      <c r="G1695">
        <v>1</v>
      </c>
      <c r="H1695">
        <f>VLOOKUP(B1695, patient!A:E, 5, FALSE)</f>
        <v>5</v>
      </c>
      <c r="I1695" t="str">
        <f>VLOOKUP(H1695, city!A:B, 2, FALSE)</f>
        <v>Bristol</v>
      </c>
      <c r="J1695" t="str">
        <f>VLOOKUP(E1695, diagnosis!A:B, 2, FALSE)</f>
        <v>Asthma</v>
      </c>
      <c r="K1695" t="str">
        <f>VLOOKUP(D1695, department!A:B, 2, FALSE)</f>
        <v>Orthopedics</v>
      </c>
      <c r="L1695" t="str">
        <f>VLOOKUP(C1695, provider!A:B, 2, FALSE)</f>
        <v>Dr. Sade Kikiola</v>
      </c>
      <c r="M1695" t="str">
        <f>VLOOKUP(G1695, insurance!A:B, 2, FALSE)</f>
        <v>Aviva</v>
      </c>
      <c r="N1695">
        <f>VLOOKUP(B1695, patient!A:D, 4, FALSE)</f>
        <v>25</v>
      </c>
      <c r="O1695" t="str">
        <f>VLOOKUP(B1695, patient!A:C, 3, FALSE)</f>
        <v>Female</v>
      </c>
      <c r="P1695" t="str">
        <f>VLOOKUP(B1695, patient!A:F, 6, FALSE)</f>
        <v>Black</v>
      </c>
      <c r="Q1695" t="s">
        <v>486</v>
      </c>
      <c r="R1695">
        <v>93</v>
      </c>
      <c r="S1695">
        <v>96</v>
      </c>
      <c r="U1695" s="1" t="str">
        <f t="shared" si="78"/>
        <v>No</v>
      </c>
      <c r="V1695">
        <v>2</v>
      </c>
      <c r="W1695" t="s">
        <v>487</v>
      </c>
      <c r="X1695" t="s">
        <v>488</v>
      </c>
      <c r="Y1695" t="str">
        <f t="shared" si="79"/>
        <v>Scheduled</v>
      </c>
      <c r="Z1695" t="s">
        <v>489</v>
      </c>
      <c r="AC1695" t="s">
        <v>493</v>
      </c>
      <c r="AD1695">
        <v>153.30000000000001</v>
      </c>
      <c r="AE1695">
        <v>30</v>
      </c>
      <c r="AF1695" t="str">
        <f t="shared" si="80"/>
        <v>Jun</v>
      </c>
    </row>
    <row r="1696" spans="1:32" x14ac:dyDescent="0.25">
      <c r="A1696" s="1">
        <v>45461</v>
      </c>
      <c r="B1696">
        <v>2631</v>
      </c>
      <c r="C1696">
        <v>5</v>
      </c>
      <c r="D1696">
        <v>4</v>
      </c>
      <c r="E1696">
        <v>1</v>
      </c>
      <c r="F1696">
        <v>3</v>
      </c>
      <c r="G1696">
        <v>3</v>
      </c>
      <c r="H1696">
        <f>VLOOKUP(B1696, patient!A:E, 5, FALSE)</f>
        <v>19</v>
      </c>
      <c r="I1696" t="str">
        <f>VLOOKUP(H1696, city!A:B, 2, FALSE)</f>
        <v>Leeds</v>
      </c>
      <c r="J1696" t="str">
        <f>VLOOKUP(E1696, diagnosis!A:B, 2, FALSE)</f>
        <v>Appendicitis</v>
      </c>
      <c r="K1696" t="str">
        <f>VLOOKUP(D1696, department!A:B, 2, FALSE)</f>
        <v>Orthopedics</v>
      </c>
      <c r="L1696" t="str">
        <f>VLOOKUP(C1696, provider!A:B, 2, FALSE)</f>
        <v>Dr. Sade Kikiola</v>
      </c>
      <c r="M1696" t="str">
        <f>VLOOKUP(G1696, insurance!A:B, 2, FALSE)</f>
        <v>Allianz</v>
      </c>
      <c r="N1696">
        <f>VLOOKUP(B1696, patient!A:D, 4, FALSE)</f>
        <v>18</v>
      </c>
      <c r="O1696" t="str">
        <f>VLOOKUP(B1696, patient!A:C, 3, FALSE)</f>
        <v>Male</v>
      </c>
      <c r="P1696" t="str">
        <f>VLOOKUP(B1696, patient!A:F, 6, FALSE)</f>
        <v>White</v>
      </c>
      <c r="Q1696" t="s">
        <v>491</v>
      </c>
      <c r="R1696">
        <v>901</v>
      </c>
      <c r="S1696">
        <v>81</v>
      </c>
      <c r="U1696" s="1" t="str">
        <f t="shared" si="78"/>
        <v>No</v>
      </c>
      <c r="V1696">
        <v>1</v>
      </c>
      <c r="W1696" t="s">
        <v>492</v>
      </c>
      <c r="X1696" t="s">
        <v>488</v>
      </c>
      <c r="Y1696" t="str">
        <f t="shared" si="79"/>
        <v>Scheduled</v>
      </c>
      <c r="Z1696" t="s">
        <v>489</v>
      </c>
      <c r="AC1696" t="s">
        <v>493</v>
      </c>
      <c r="AD1696">
        <v>708.4</v>
      </c>
      <c r="AE1696">
        <v>30</v>
      </c>
      <c r="AF1696" t="str">
        <f t="shared" si="80"/>
        <v>Jun</v>
      </c>
    </row>
    <row r="1697" spans="1:32" x14ac:dyDescent="0.25">
      <c r="A1697" s="1">
        <v>45461</v>
      </c>
      <c r="B1697">
        <v>4199</v>
      </c>
      <c r="C1697">
        <v>4</v>
      </c>
      <c r="D1697">
        <v>5</v>
      </c>
      <c r="E1697">
        <v>5</v>
      </c>
      <c r="F1697">
        <v>3</v>
      </c>
      <c r="G1697">
        <v>2</v>
      </c>
      <c r="H1697">
        <f>VLOOKUP(B1697, patient!A:E, 5, FALSE)</f>
        <v>20</v>
      </c>
      <c r="I1697" t="str">
        <f>VLOOKUP(H1697, city!A:B, 2, FALSE)</f>
        <v>Leeds</v>
      </c>
      <c r="J1697" t="str">
        <f>VLOOKUP(E1697, diagnosis!A:B, 2, FALSE)</f>
        <v>Migraine</v>
      </c>
      <c r="K1697" t="str">
        <f>VLOOKUP(D1697, department!A:B, 2, FALSE)</f>
        <v>Pediatrics</v>
      </c>
      <c r="L1697" t="str">
        <f>VLOOKUP(C1697, provider!A:B, 2, FALSE)</f>
        <v>Dr. Ravi Patel</v>
      </c>
      <c r="M1697" t="str">
        <f>VLOOKUP(G1697, insurance!A:B, 2, FALSE)</f>
        <v>AXA</v>
      </c>
      <c r="N1697">
        <f>VLOOKUP(B1697, patient!A:D, 4, FALSE)</f>
        <v>74</v>
      </c>
      <c r="O1697" t="str">
        <f>VLOOKUP(B1697, patient!A:C, 3, FALSE)</f>
        <v>Male</v>
      </c>
      <c r="P1697" t="str">
        <f>VLOOKUP(B1697, patient!A:F, 6, FALSE)</f>
        <v>Hispanic</v>
      </c>
      <c r="Q1697" t="s">
        <v>486</v>
      </c>
      <c r="R1697">
        <v>623</v>
      </c>
      <c r="S1697">
        <v>78</v>
      </c>
      <c r="T1697" s="1">
        <v>45475</v>
      </c>
      <c r="U1697" s="1" t="str">
        <f t="shared" si="78"/>
        <v>Yes</v>
      </c>
      <c r="V1697">
        <v>2</v>
      </c>
      <c r="W1697" t="s">
        <v>494</v>
      </c>
      <c r="X1697" t="s">
        <v>495</v>
      </c>
      <c r="Y1697" t="str">
        <f t="shared" si="79"/>
        <v>Emergency</v>
      </c>
      <c r="Z1697" t="s">
        <v>489</v>
      </c>
      <c r="AC1697" t="s">
        <v>490</v>
      </c>
      <c r="AD1697">
        <v>490.7</v>
      </c>
      <c r="AE1697">
        <v>0</v>
      </c>
      <c r="AF1697" t="str">
        <f t="shared" si="80"/>
        <v>Jun</v>
      </c>
    </row>
    <row r="1698" spans="1:32" x14ac:dyDescent="0.25">
      <c r="A1698" s="1">
        <v>45461</v>
      </c>
      <c r="B1698">
        <v>234</v>
      </c>
      <c r="C1698">
        <v>5</v>
      </c>
      <c r="D1698">
        <v>4</v>
      </c>
      <c r="E1698">
        <v>1</v>
      </c>
      <c r="F1698">
        <v>3</v>
      </c>
      <c r="G1698">
        <v>3</v>
      </c>
      <c r="H1698">
        <f>VLOOKUP(B1698, patient!A:E, 5, FALSE)</f>
        <v>36</v>
      </c>
      <c r="I1698" t="str">
        <f>VLOOKUP(H1698, city!A:B, 2, FALSE)</f>
        <v>Newcastle</v>
      </c>
      <c r="J1698" t="str">
        <f>VLOOKUP(E1698, diagnosis!A:B, 2, FALSE)</f>
        <v>Appendicitis</v>
      </c>
      <c r="K1698" t="str">
        <f>VLOOKUP(D1698, department!A:B, 2, FALSE)</f>
        <v>Orthopedics</v>
      </c>
      <c r="L1698" t="str">
        <f>VLOOKUP(C1698, provider!A:B, 2, FALSE)</f>
        <v>Dr. Sade Kikiola</v>
      </c>
      <c r="M1698" t="str">
        <f>VLOOKUP(G1698, insurance!A:B, 2, FALSE)</f>
        <v>Allianz</v>
      </c>
      <c r="N1698">
        <f>VLOOKUP(B1698, patient!A:D, 4, FALSE)</f>
        <v>72</v>
      </c>
      <c r="O1698" t="str">
        <f>VLOOKUP(B1698, patient!A:C, 3, FALSE)</f>
        <v>Male</v>
      </c>
      <c r="P1698" t="str">
        <f>VLOOKUP(B1698, patient!A:F, 6, FALSE)</f>
        <v>Black</v>
      </c>
      <c r="Q1698" t="s">
        <v>486</v>
      </c>
      <c r="R1698">
        <v>798</v>
      </c>
      <c r="S1698">
        <v>75</v>
      </c>
      <c r="U1698" s="1" t="str">
        <f t="shared" si="78"/>
        <v>No</v>
      </c>
      <c r="V1698">
        <v>1</v>
      </c>
      <c r="W1698" t="s">
        <v>494</v>
      </c>
      <c r="X1698" t="s">
        <v>495</v>
      </c>
      <c r="Y1698" t="str">
        <f t="shared" si="79"/>
        <v>Emergency</v>
      </c>
      <c r="Z1698" t="s">
        <v>489</v>
      </c>
      <c r="AC1698" t="s">
        <v>493</v>
      </c>
      <c r="AD1698">
        <v>632.1</v>
      </c>
      <c r="AE1698">
        <v>30</v>
      </c>
      <c r="AF1698" t="str">
        <f t="shared" si="80"/>
        <v>Jun</v>
      </c>
    </row>
    <row r="1699" spans="1:32" x14ac:dyDescent="0.25">
      <c r="A1699" s="1">
        <v>45461</v>
      </c>
      <c r="B1699">
        <v>1701</v>
      </c>
      <c r="C1699">
        <v>5</v>
      </c>
      <c r="D1699">
        <v>3</v>
      </c>
      <c r="E1699">
        <v>2</v>
      </c>
      <c r="F1699">
        <v>3</v>
      </c>
      <c r="G1699">
        <v>2</v>
      </c>
      <c r="H1699">
        <f>VLOOKUP(B1699, patient!A:E, 5, FALSE)</f>
        <v>16</v>
      </c>
      <c r="I1699" t="str">
        <f>VLOOKUP(H1699, city!A:B, 2, FALSE)</f>
        <v>Glasgow</v>
      </c>
      <c r="J1699" t="str">
        <f>VLOOKUP(E1699, diagnosis!A:B, 2, FALSE)</f>
        <v>Asthma</v>
      </c>
      <c r="K1699" t="str">
        <f>VLOOKUP(D1699, department!A:B, 2, FALSE)</f>
        <v>Neurology</v>
      </c>
      <c r="L1699" t="str">
        <f>VLOOKUP(C1699, provider!A:B, 2, FALSE)</f>
        <v>Dr. Sade Kikiola</v>
      </c>
      <c r="M1699" t="str">
        <f>VLOOKUP(G1699, insurance!A:B, 2, FALSE)</f>
        <v>AXA</v>
      </c>
      <c r="N1699">
        <f>VLOOKUP(B1699, patient!A:D, 4, FALSE)</f>
        <v>20</v>
      </c>
      <c r="O1699" t="str">
        <f>VLOOKUP(B1699, patient!A:C, 3, FALSE)</f>
        <v>Female</v>
      </c>
      <c r="P1699" t="str">
        <f>VLOOKUP(B1699, patient!A:F, 6, FALSE)</f>
        <v>Black</v>
      </c>
      <c r="Q1699" t="s">
        <v>486</v>
      </c>
      <c r="R1699">
        <v>612</v>
      </c>
      <c r="S1699">
        <v>97</v>
      </c>
      <c r="T1699" s="1">
        <v>45472</v>
      </c>
      <c r="U1699" s="1" t="str">
        <f t="shared" si="78"/>
        <v>Yes</v>
      </c>
      <c r="V1699">
        <v>2</v>
      </c>
      <c r="W1699" t="s">
        <v>492</v>
      </c>
      <c r="X1699" t="s">
        <v>495</v>
      </c>
      <c r="Y1699" t="str">
        <f t="shared" si="79"/>
        <v>Emergency</v>
      </c>
      <c r="Z1699" t="s">
        <v>489</v>
      </c>
      <c r="AC1699" t="s">
        <v>490</v>
      </c>
      <c r="AD1699">
        <v>496.3</v>
      </c>
      <c r="AE1699">
        <v>0</v>
      </c>
      <c r="AF1699" t="str">
        <f t="shared" si="80"/>
        <v>Jun</v>
      </c>
    </row>
    <row r="1700" spans="1:32" x14ac:dyDescent="0.25">
      <c r="A1700" s="1">
        <v>45461</v>
      </c>
      <c r="B1700">
        <v>3308</v>
      </c>
      <c r="C1700">
        <v>4</v>
      </c>
      <c r="D1700">
        <v>5</v>
      </c>
      <c r="E1700">
        <v>4</v>
      </c>
      <c r="F1700">
        <v>5</v>
      </c>
      <c r="G1700">
        <v>1</v>
      </c>
      <c r="H1700">
        <f>VLOOKUP(B1700, patient!A:E, 5, FALSE)</f>
        <v>15</v>
      </c>
      <c r="I1700" t="str">
        <f>VLOOKUP(H1700, city!A:B, 2, FALSE)</f>
        <v>Glasgow</v>
      </c>
      <c r="J1700" t="str">
        <f>VLOOKUP(E1700, diagnosis!A:B, 2, FALSE)</f>
        <v>Hypertension</v>
      </c>
      <c r="K1700" t="str">
        <f>VLOOKUP(D1700, department!A:B, 2, FALSE)</f>
        <v>Pediatrics</v>
      </c>
      <c r="L1700" t="str">
        <f>VLOOKUP(C1700, provider!A:B, 2, FALSE)</f>
        <v>Dr. Ravi Patel</v>
      </c>
      <c r="M1700" t="str">
        <f>VLOOKUP(G1700, insurance!A:B, 2, FALSE)</f>
        <v>Aviva</v>
      </c>
      <c r="N1700">
        <f>VLOOKUP(B1700, patient!A:D, 4, FALSE)</f>
        <v>41</v>
      </c>
      <c r="O1700" t="str">
        <f>VLOOKUP(B1700, patient!A:C, 3, FALSE)</f>
        <v>Male</v>
      </c>
      <c r="P1700" t="str">
        <f>VLOOKUP(B1700, patient!A:F, 6, FALSE)</f>
        <v>Hispanic</v>
      </c>
      <c r="Q1700" t="s">
        <v>486</v>
      </c>
      <c r="R1700">
        <v>605</v>
      </c>
      <c r="S1700">
        <v>66</v>
      </c>
      <c r="T1700" s="1">
        <v>45477</v>
      </c>
      <c r="U1700" s="1" t="str">
        <f t="shared" si="78"/>
        <v>Yes</v>
      </c>
      <c r="V1700">
        <v>1</v>
      </c>
      <c r="W1700" t="s">
        <v>492</v>
      </c>
      <c r="X1700" t="s">
        <v>495</v>
      </c>
      <c r="Y1700" t="str">
        <f t="shared" si="79"/>
        <v>Emergency</v>
      </c>
      <c r="Z1700" t="s">
        <v>489</v>
      </c>
      <c r="AC1700" t="s">
        <v>490</v>
      </c>
      <c r="AD1700">
        <v>469.7</v>
      </c>
      <c r="AE1700">
        <v>0</v>
      </c>
      <c r="AF1700" t="str">
        <f t="shared" si="80"/>
        <v>Jun</v>
      </c>
    </row>
    <row r="1701" spans="1:32" x14ac:dyDescent="0.25">
      <c r="A1701" s="1">
        <v>45461</v>
      </c>
      <c r="B1701">
        <v>3045</v>
      </c>
      <c r="C1701">
        <v>5</v>
      </c>
      <c r="D1701">
        <v>1</v>
      </c>
      <c r="E1701">
        <v>2</v>
      </c>
      <c r="F1701">
        <v>1</v>
      </c>
      <c r="G1701">
        <v>3</v>
      </c>
      <c r="H1701">
        <f>VLOOKUP(B1701, patient!A:E, 5, FALSE)</f>
        <v>4</v>
      </c>
      <c r="I1701" t="str">
        <f>VLOOKUP(H1701, city!A:B, 2, FALSE)</f>
        <v>Birmingham</v>
      </c>
      <c r="J1701" t="str">
        <f>VLOOKUP(E1701, diagnosis!A:B, 2, FALSE)</f>
        <v>Asthma</v>
      </c>
      <c r="K1701" t="str">
        <f>VLOOKUP(D1701, department!A:B, 2, FALSE)</f>
        <v>Cardiology</v>
      </c>
      <c r="L1701" t="str">
        <f>VLOOKUP(C1701, provider!A:B, 2, FALSE)</f>
        <v>Dr. Sade Kikiola</v>
      </c>
      <c r="M1701" t="str">
        <f>VLOOKUP(G1701, insurance!A:B, 2, FALSE)</f>
        <v>Allianz</v>
      </c>
      <c r="N1701">
        <f>VLOOKUP(B1701, patient!A:D, 4, FALSE)</f>
        <v>40</v>
      </c>
      <c r="O1701" t="str">
        <f>VLOOKUP(B1701, patient!A:C, 3, FALSE)</f>
        <v>Male</v>
      </c>
      <c r="P1701" t="str">
        <f>VLOOKUP(B1701, patient!A:F, 6, FALSE)</f>
        <v>Other</v>
      </c>
      <c r="Q1701" t="s">
        <v>491</v>
      </c>
      <c r="R1701">
        <v>908</v>
      </c>
      <c r="S1701">
        <v>195</v>
      </c>
      <c r="U1701" s="1" t="str">
        <f t="shared" si="78"/>
        <v>No</v>
      </c>
      <c r="V1701">
        <v>2</v>
      </c>
      <c r="W1701" t="s">
        <v>487</v>
      </c>
      <c r="X1701" t="s">
        <v>488</v>
      </c>
      <c r="Y1701" t="str">
        <f t="shared" si="79"/>
        <v>Scheduled</v>
      </c>
      <c r="Z1701" t="s">
        <v>489</v>
      </c>
      <c r="AC1701" t="s">
        <v>496</v>
      </c>
      <c r="AD1701">
        <v>807.1</v>
      </c>
      <c r="AE1701">
        <v>50</v>
      </c>
      <c r="AF1701" t="str">
        <f t="shared" si="80"/>
        <v>Jun</v>
      </c>
    </row>
    <row r="1702" spans="1:32" x14ac:dyDescent="0.25">
      <c r="A1702" s="1">
        <v>45462</v>
      </c>
      <c r="B1702">
        <v>3380</v>
      </c>
      <c r="C1702">
        <v>5</v>
      </c>
      <c r="D1702">
        <v>4</v>
      </c>
      <c r="E1702">
        <v>2</v>
      </c>
      <c r="F1702">
        <v>3</v>
      </c>
      <c r="G1702">
        <v>1</v>
      </c>
      <c r="H1702">
        <f>VLOOKUP(B1702, patient!A:E, 5, FALSE)</f>
        <v>14</v>
      </c>
      <c r="I1702" t="str">
        <f>VLOOKUP(H1702, city!A:B, 2, FALSE)</f>
        <v>Glasgow</v>
      </c>
      <c r="J1702" t="str">
        <f>VLOOKUP(E1702, diagnosis!A:B, 2, FALSE)</f>
        <v>Asthma</v>
      </c>
      <c r="K1702" t="str">
        <f>VLOOKUP(D1702, department!A:B, 2, FALSE)</f>
        <v>Orthopedics</v>
      </c>
      <c r="L1702" t="str">
        <f>VLOOKUP(C1702, provider!A:B, 2, FALSE)</f>
        <v>Dr. Sade Kikiola</v>
      </c>
      <c r="M1702" t="str">
        <f>VLOOKUP(G1702, insurance!A:B, 2, FALSE)</f>
        <v>Aviva</v>
      </c>
      <c r="N1702">
        <f>VLOOKUP(B1702, patient!A:D, 4, FALSE)</f>
        <v>76</v>
      </c>
      <c r="O1702" t="str">
        <f>VLOOKUP(B1702, patient!A:C, 3, FALSE)</f>
        <v>Female</v>
      </c>
      <c r="P1702" t="str">
        <f>VLOOKUP(B1702, patient!A:F, 6, FALSE)</f>
        <v>Other</v>
      </c>
      <c r="Q1702" t="s">
        <v>486</v>
      </c>
      <c r="R1702">
        <v>336</v>
      </c>
      <c r="S1702">
        <v>157</v>
      </c>
      <c r="U1702" s="1" t="str">
        <f t="shared" si="78"/>
        <v>No</v>
      </c>
      <c r="V1702">
        <v>1</v>
      </c>
      <c r="W1702" t="s">
        <v>494</v>
      </c>
      <c r="X1702" t="s">
        <v>488</v>
      </c>
      <c r="Y1702" t="str">
        <f t="shared" si="79"/>
        <v>Scheduled</v>
      </c>
      <c r="Z1702" t="s">
        <v>489</v>
      </c>
      <c r="AC1702" t="s">
        <v>493</v>
      </c>
      <c r="AD1702">
        <v>366.1</v>
      </c>
      <c r="AE1702">
        <v>30</v>
      </c>
      <c r="AF1702" t="str">
        <f t="shared" si="80"/>
        <v>Jun</v>
      </c>
    </row>
    <row r="1703" spans="1:32" x14ac:dyDescent="0.25">
      <c r="A1703" s="1">
        <v>45462</v>
      </c>
      <c r="B1703">
        <v>3385</v>
      </c>
      <c r="C1703">
        <v>4</v>
      </c>
      <c r="D1703">
        <v>3</v>
      </c>
      <c r="E1703">
        <v>2</v>
      </c>
      <c r="F1703">
        <v>5</v>
      </c>
      <c r="G1703">
        <v>2</v>
      </c>
      <c r="H1703">
        <f>VLOOKUP(B1703, patient!A:E, 5, FALSE)</f>
        <v>15</v>
      </c>
      <c r="I1703" t="str">
        <f>VLOOKUP(H1703, city!A:B, 2, FALSE)</f>
        <v>Glasgow</v>
      </c>
      <c r="J1703" t="str">
        <f>VLOOKUP(E1703, diagnosis!A:B, 2, FALSE)</f>
        <v>Asthma</v>
      </c>
      <c r="K1703" t="str">
        <f>VLOOKUP(D1703, department!A:B, 2, FALSE)</f>
        <v>Neurology</v>
      </c>
      <c r="L1703" t="str">
        <f>VLOOKUP(C1703, provider!A:B, 2, FALSE)</f>
        <v>Dr. Ravi Patel</v>
      </c>
      <c r="M1703" t="str">
        <f>VLOOKUP(G1703, insurance!A:B, 2, FALSE)</f>
        <v>AXA</v>
      </c>
      <c r="N1703">
        <f>VLOOKUP(B1703, patient!A:D, 4, FALSE)</f>
        <v>78</v>
      </c>
      <c r="O1703" t="str">
        <f>VLOOKUP(B1703, patient!A:C, 3, FALSE)</f>
        <v>Male</v>
      </c>
      <c r="P1703" t="str">
        <f>VLOOKUP(B1703, patient!A:F, 6, FALSE)</f>
        <v>Black</v>
      </c>
      <c r="Q1703" t="s">
        <v>486</v>
      </c>
      <c r="R1703">
        <v>879</v>
      </c>
      <c r="S1703">
        <v>179</v>
      </c>
      <c r="T1703" s="1">
        <v>45483</v>
      </c>
      <c r="U1703" s="1" t="str">
        <f t="shared" si="78"/>
        <v>Yes</v>
      </c>
      <c r="V1703">
        <v>2</v>
      </c>
      <c r="W1703" t="s">
        <v>492</v>
      </c>
      <c r="X1703" t="s">
        <v>495</v>
      </c>
      <c r="Y1703" t="str">
        <f t="shared" si="79"/>
        <v>Emergency</v>
      </c>
      <c r="Z1703" t="s">
        <v>489</v>
      </c>
      <c r="AC1703" t="s">
        <v>490</v>
      </c>
      <c r="AD1703">
        <v>740.6</v>
      </c>
      <c r="AE1703">
        <v>0</v>
      </c>
      <c r="AF1703" t="str">
        <f t="shared" si="80"/>
        <v>Jun</v>
      </c>
    </row>
    <row r="1704" spans="1:32" x14ac:dyDescent="0.25">
      <c r="A1704" s="1">
        <v>45462</v>
      </c>
      <c r="B1704">
        <v>4859</v>
      </c>
      <c r="C1704">
        <v>5</v>
      </c>
      <c r="D1704">
        <v>5</v>
      </c>
      <c r="E1704">
        <v>1</v>
      </c>
      <c r="F1704">
        <v>3</v>
      </c>
      <c r="G1704">
        <v>2</v>
      </c>
      <c r="H1704">
        <f>VLOOKUP(B1704, patient!A:E, 5, FALSE)</f>
        <v>6</v>
      </c>
      <c r="I1704" t="str">
        <f>VLOOKUP(H1704, city!A:B, 2, FALSE)</f>
        <v>Bristol</v>
      </c>
      <c r="J1704" t="str">
        <f>VLOOKUP(E1704, diagnosis!A:B, 2, FALSE)</f>
        <v>Appendicitis</v>
      </c>
      <c r="K1704" t="str">
        <f>VLOOKUP(D1704, department!A:B, 2, FALSE)</f>
        <v>Pediatrics</v>
      </c>
      <c r="L1704" t="str">
        <f>VLOOKUP(C1704, provider!A:B, 2, FALSE)</f>
        <v>Dr. Sade Kikiola</v>
      </c>
      <c r="M1704" t="str">
        <f>VLOOKUP(G1704, insurance!A:B, 2, FALSE)</f>
        <v>AXA</v>
      </c>
      <c r="N1704">
        <f>VLOOKUP(B1704, patient!A:D, 4, FALSE)</f>
        <v>25</v>
      </c>
      <c r="O1704" t="str">
        <f>VLOOKUP(B1704, patient!A:C, 3, FALSE)</f>
        <v>Male</v>
      </c>
      <c r="P1704" t="str">
        <f>VLOOKUP(B1704, patient!A:F, 6, FALSE)</f>
        <v>Asian</v>
      </c>
      <c r="Q1704" t="s">
        <v>486</v>
      </c>
      <c r="R1704">
        <v>146</v>
      </c>
      <c r="S1704">
        <v>43</v>
      </c>
      <c r="T1704" s="1">
        <v>45474</v>
      </c>
      <c r="U1704" s="1" t="str">
        <f t="shared" si="78"/>
        <v>Yes</v>
      </c>
      <c r="V1704">
        <v>1</v>
      </c>
      <c r="W1704" t="s">
        <v>492</v>
      </c>
      <c r="X1704" t="s">
        <v>488</v>
      </c>
      <c r="Y1704" t="str">
        <f t="shared" si="79"/>
        <v>Scheduled</v>
      </c>
      <c r="Z1704" t="s">
        <v>489</v>
      </c>
      <c r="AC1704" t="s">
        <v>490</v>
      </c>
      <c r="AD1704">
        <v>132.30000000000001</v>
      </c>
      <c r="AE1704">
        <v>0</v>
      </c>
      <c r="AF1704" t="str">
        <f t="shared" si="80"/>
        <v>Jun</v>
      </c>
    </row>
    <row r="1705" spans="1:32" x14ac:dyDescent="0.25">
      <c r="A1705" s="1">
        <v>45462</v>
      </c>
      <c r="B1705">
        <v>3507</v>
      </c>
      <c r="C1705">
        <v>5</v>
      </c>
      <c r="D1705">
        <v>5</v>
      </c>
      <c r="E1705">
        <v>5</v>
      </c>
      <c r="F1705">
        <v>4</v>
      </c>
      <c r="G1705">
        <v>2</v>
      </c>
      <c r="H1705">
        <f>VLOOKUP(B1705, patient!A:E, 5, FALSE)</f>
        <v>10</v>
      </c>
      <c r="I1705" t="str">
        <f>VLOOKUP(H1705, city!A:B, 2, FALSE)</f>
        <v>Edinburgh</v>
      </c>
      <c r="J1705" t="str">
        <f>VLOOKUP(E1705, diagnosis!A:B, 2, FALSE)</f>
        <v>Migraine</v>
      </c>
      <c r="K1705" t="str">
        <f>VLOOKUP(D1705, department!A:B, 2, FALSE)</f>
        <v>Pediatrics</v>
      </c>
      <c r="L1705" t="str">
        <f>VLOOKUP(C1705, provider!A:B, 2, FALSE)</f>
        <v>Dr. Sade Kikiola</v>
      </c>
      <c r="M1705" t="str">
        <f>VLOOKUP(G1705, insurance!A:B, 2, FALSE)</f>
        <v>AXA</v>
      </c>
      <c r="N1705">
        <f>VLOOKUP(B1705, patient!A:D, 4, FALSE)</f>
        <v>71</v>
      </c>
      <c r="O1705" t="str">
        <f>VLOOKUP(B1705, patient!A:C, 3, FALSE)</f>
        <v>Male</v>
      </c>
      <c r="P1705" t="str">
        <f>VLOOKUP(B1705, patient!A:F, 6, FALSE)</f>
        <v>Other</v>
      </c>
      <c r="Q1705" t="s">
        <v>486</v>
      </c>
      <c r="R1705">
        <v>99</v>
      </c>
      <c r="S1705">
        <v>48</v>
      </c>
      <c r="T1705" s="1">
        <v>45486</v>
      </c>
      <c r="U1705" s="1" t="str">
        <f t="shared" si="78"/>
        <v>Yes</v>
      </c>
      <c r="V1705">
        <v>2</v>
      </c>
      <c r="W1705" t="s">
        <v>487</v>
      </c>
      <c r="X1705" t="s">
        <v>495</v>
      </c>
      <c r="Y1705" t="str">
        <f t="shared" si="79"/>
        <v>Emergency</v>
      </c>
      <c r="Z1705" t="s">
        <v>489</v>
      </c>
      <c r="AC1705" t="s">
        <v>490</v>
      </c>
      <c r="AD1705">
        <v>102.9</v>
      </c>
      <c r="AE1705">
        <v>0</v>
      </c>
      <c r="AF1705" t="str">
        <f t="shared" si="80"/>
        <v>Jun</v>
      </c>
    </row>
    <row r="1706" spans="1:32" x14ac:dyDescent="0.25">
      <c r="A1706" s="1">
        <v>45462</v>
      </c>
      <c r="B1706">
        <v>3247</v>
      </c>
      <c r="C1706">
        <v>4</v>
      </c>
      <c r="D1706">
        <v>1</v>
      </c>
      <c r="E1706">
        <v>2</v>
      </c>
      <c r="F1706">
        <v>3</v>
      </c>
      <c r="G1706">
        <v>2</v>
      </c>
      <c r="H1706">
        <f>VLOOKUP(B1706, patient!A:E, 5, FALSE)</f>
        <v>7</v>
      </c>
      <c r="I1706" t="str">
        <f>VLOOKUP(H1706, city!A:B, 2, FALSE)</f>
        <v>Bristol</v>
      </c>
      <c r="J1706" t="str">
        <f>VLOOKUP(E1706, diagnosis!A:B, 2, FALSE)</f>
        <v>Asthma</v>
      </c>
      <c r="K1706" t="str">
        <f>VLOOKUP(D1706, department!A:B, 2, FALSE)</f>
        <v>Cardiology</v>
      </c>
      <c r="L1706" t="str">
        <f>VLOOKUP(C1706, provider!A:B, 2, FALSE)</f>
        <v>Dr. Ravi Patel</v>
      </c>
      <c r="M1706" t="str">
        <f>VLOOKUP(G1706, insurance!A:B, 2, FALSE)</f>
        <v>AXA</v>
      </c>
      <c r="N1706">
        <f>VLOOKUP(B1706, patient!A:D, 4, FALSE)</f>
        <v>74</v>
      </c>
      <c r="O1706" t="str">
        <f>VLOOKUP(B1706, patient!A:C, 3, FALSE)</f>
        <v>Male</v>
      </c>
      <c r="P1706" t="str">
        <f>VLOOKUP(B1706, patient!A:F, 6, FALSE)</f>
        <v>Other</v>
      </c>
      <c r="Q1706" t="s">
        <v>491</v>
      </c>
      <c r="R1706">
        <v>349</v>
      </c>
      <c r="S1706">
        <v>154</v>
      </c>
      <c r="U1706" s="1" t="str">
        <f t="shared" si="78"/>
        <v>No</v>
      </c>
      <c r="V1706">
        <v>1</v>
      </c>
      <c r="W1706" t="s">
        <v>487</v>
      </c>
      <c r="X1706" t="s">
        <v>488</v>
      </c>
      <c r="Y1706" t="str">
        <f t="shared" si="79"/>
        <v>Scheduled</v>
      </c>
      <c r="Z1706" t="s">
        <v>489</v>
      </c>
      <c r="AC1706" t="s">
        <v>496</v>
      </c>
      <c r="AD1706">
        <v>387.1</v>
      </c>
      <c r="AE1706">
        <v>50</v>
      </c>
      <c r="AF1706" t="str">
        <f t="shared" si="80"/>
        <v>Jun</v>
      </c>
    </row>
    <row r="1707" spans="1:32" x14ac:dyDescent="0.25">
      <c r="A1707" s="1">
        <v>45462</v>
      </c>
      <c r="B1707">
        <v>959</v>
      </c>
      <c r="C1707">
        <v>5</v>
      </c>
      <c r="D1707">
        <v>2</v>
      </c>
      <c r="E1707">
        <v>1</v>
      </c>
      <c r="F1707">
        <v>4</v>
      </c>
      <c r="G1707">
        <v>1</v>
      </c>
      <c r="H1707">
        <f>VLOOKUP(B1707, patient!A:E, 5, FALSE)</f>
        <v>13</v>
      </c>
      <c r="I1707" t="str">
        <f>VLOOKUP(H1707, city!A:B, 2, FALSE)</f>
        <v>Glasgow</v>
      </c>
      <c r="J1707" t="str">
        <f>VLOOKUP(E1707, diagnosis!A:B, 2, FALSE)</f>
        <v>Appendicitis</v>
      </c>
      <c r="K1707" t="str">
        <f>VLOOKUP(D1707, department!A:B, 2, FALSE)</f>
        <v>General Surgery</v>
      </c>
      <c r="L1707" t="str">
        <f>VLOOKUP(C1707, provider!A:B, 2, FALSE)</f>
        <v>Dr. Sade Kikiola</v>
      </c>
      <c r="M1707" t="str">
        <f>VLOOKUP(G1707, insurance!A:B, 2, FALSE)</f>
        <v>Aviva</v>
      </c>
      <c r="N1707">
        <f>VLOOKUP(B1707, patient!A:D, 4, FALSE)</f>
        <v>64</v>
      </c>
      <c r="O1707" t="str">
        <f>VLOOKUP(B1707, patient!A:C, 3, FALSE)</f>
        <v>Male</v>
      </c>
      <c r="P1707" t="str">
        <f>VLOOKUP(B1707, patient!A:F, 6, FALSE)</f>
        <v>White</v>
      </c>
      <c r="Q1707" t="s">
        <v>486</v>
      </c>
      <c r="R1707">
        <v>724</v>
      </c>
      <c r="S1707">
        <v>114</v>
      </c>
      <c r="T1707" s="1">
        <v>45491</v>
      </c>
      <c r="U1707" s="1" t="str">
        <f t="shared" si="78"/>
        <v>Yes</v>
      </c>
      <c r="V1707">
        <v>2</v>
      </c>
      <c r="W1707" t="s">
        <v>492</v>
      </c>
      <c r="X1707" t="s">
        <v>488</v>
      </c>
      <c r="Y1707" t="str">
        <f t="shared" si="79"/>
        <v>Scheduled</v>
      </c>
      <c r="Z1707" t="s">
        <v>489</v>
      </c>
      <c r="AC1707" t="s">
        <v>490</v>
      </c>
      <c r="AD1707">
        <v>586.6</v>
      </c>
      <c r="AE1707">
        <v>0</v>
      </c>
      <c r="AF1707" t="str">
        <f t="shared" si="80"/>
        <v>Jun</v>
      </c>
    </row>
    <row r="1708" spans="1:32" x14ac:dyDescent="0.25">
      <c r="A1708" s="1">
        <v>45462</v>
      </c>
      <c r="B1708">
        <v>2582</v>
      </c>
      <c r="C1708">
        <v>5</v>
      </c>
      <c r="D1708">
        <v>4</v>
      </c>
      <c r="E1708">
        <v>5</v>
      </c>
      <c r="F1708">
        <v>3</v>
      </c>
      <c r="G1708">
        <v>3</v>
      </c>
      <c r="H1708">
        <f>VLOOKUP(B1708, patient!A:E, 5, FALSE)</f>
        <v>30</v>
      </c>
      <c r="I1708" t="str">
        <f>VLOOKUP(H1708, city!A:B, 2, FALSE)</f>
        <v>Manchester</v>
      </c>
      <c r="J1708" t="str">
        <f>VLOOKUP(E1708, diagnosis!A:B, 2, FALSE)</f>
        <v>Migraine</v>
      </c>
      <c r="K1708" t="str">
        <f>VLOOKUP(D1708, department!A:B, 2, FALSE)</f>
        <v>Orthopedics</v>
      </c>
      <c r="L1708" t="str">
        <f>VLOOKUP(C1708, provider!A:B, 2, FALSE)</f>
        <v>Dr. Sade Kikiola</v>
      </c>
      <c r="M1708" t="str">
        <f>VLOOKUP(G1708, insurance!A:B, 2, FALSE)</f>
        <v>Allianz</v>
      </c>
      <c r="N1708">
        <f>VLOOKUP(B1708, patient!A:D, 4, FALSE)</f>
        <v>54</v>
      </c>
      <c r="O1708" t="str">
        <f>VLOOKUP(B1708, patient!A:C, 3, FALSE)</f>
        <v>Female</v>
      </c>
      <c r="P1708" t="str">
        <f>VLOOKUP(B1708, patient!A:F, 6, FALSE)</f>
        <v>White</v>
      </c>
      <c r="Q1708" t="s">
        <v>486</v>
      </c>
      <c r="R1708">
        <v>90</v>
      </c>
      <c r="S1708">
        <v>164</v>
      </c>
      <c r="T1708" s="1">
        <v>45471</v>
      </c>
      <c r="U1708" s="1" t="str">
        <f t="shared" si="78"/>
        <v>Yes</v>
      </c>
      <c r="V1708">
        <v>1</v>
      </c>
      <c r="W1708" t="s">
        <v>487</v>
      </c>
      <c r="X1708" t="s">
        <v>495</v>
      </c>
      <c r="Y1708" t="str">
        <f t="shared" si="79"/>
        <v>Emergency</v>
      </c>
      <c r="Z1708" t="s">
        <v>489</v>
      </c>
      <c r="AC1708" t="s">
        <v>490</v>
      </c>
      <c r="AD1708">
        <v>177.8</v>
      </c>
      <c r="AE1708">
        <v>0</v>
      </c>
      <c r="AF1708" t="str">
        <f t="shared" si="80"/>
        <v>Jun</v>
      </c>
    </row>
    <row r="1709" spans="1:32" x14ac:dyDescent="0.25">
      <c r="A1709" s="1">
        <v>45462</v>
      </c>
      <c r="B1709">
        <v>3813</v>
      </c>
      <c r="C1709">
        <v>4</v>
      </c>
      <c r="D1709">
        <v>3</v>
      </c>
      <c r="E1709">
        <v>4</v>
      </c>
      <c r="F1709">
        <v>2</v>
      </c>
      <c r="G1709">
        <v>3</v>
      </c>
      <c r="H1709">
        <f>VLOOKUP(B1709, patient!A:E, 5, FALSE)</f>
        <v>7</v>
      </c>
      <c r="I1709" t="str">
        <f>VLOOKUP(H1709, city!A:B, 2, FALSE)</f>
        <v>Bristol</v>
      </c>
      <c r="J1709" t="str">
        <f>VLOOKUP(E1709, diagnosis!A:B, 2, FALSE)</f>
        <v>Hypertension</v>
      </c>
      <c r="K1709" t="str">
        <f>VLOOKUP(D1709, department!A:B, 2, FALSE)</f>
        <v>Neurology</v>
      </c>
      <c r="L1709" t="str">
        <f>VLOOKUP(C1709, provider!A:B, 2, FALSE)</f>
        <v>Dr. Ravi Patel</v>
      </c>
      <c r="M1709" t="str">
        <f>VLOOKUP(G1709, insurance!A:B, 2, FALSE)</f>
        <v>Allianz</v>
      </c>
      <c r="N1709">
        <f>VLOOKUP(B1709, patient!A:D, 4, FALSE)</f>
        <v>20</v>
      </c>
      <c r="O1709" t="str">
        <f>VLOOKUP(B1709, patient!A:C, 3, FALSE)</f>
        <v>Female</v>
      </c>
      <c r="P1709" t="str">
        <f>VLOOKUP(B1709, patient!A:F, 6, FALSE)</f>
        <v>Other</v>
      </c>
      <c r="Q1709" t="s">
        <v>486</v>
      </c>
      <c r="R1709">
        <v>700</v>
      </c>
      <c r="S1709">
        <v>113</v>
      </c>
      <c r="T1709" s="1">
        <v>45477</v>
      </c>
      <c r="U1709" s="1" t="str">
        <f t="shared" si="78"/>
        <v>Yes</v>
      </c>
      <c r="V1709">
        <v>2</v>
      </c>
      <c r="W1709" t="s">
        <v>494</v>
      </c>
      <c r="X1709" t="s">
        <v>488</v>
      </c>
      <c r="Y1709" t="str">
        <f t="shared" si="79"/>
        <v>Scheduled</v>
      </c>
      <c r="Z1709" t="s">
        <v>489</v>
      </c>
      <c r="AC1709" t="s">
        <v>490</v>
      </c>
      <c r="AD1709">
        <v>569.1</v>
      </c>
      <c r="AE1709">
        <v>0</v>
      </c>
      <c r="AF1709" t="str">
        <f t="shared" si="80"/>
        <v>Jun</v>
      </c>
    </row>
    <row r="1710" spans="1:32" x14ac:dyDescent="0.25">
      <c r="A1710" s="1">
        <v>45462</v>
      </c>
      <c r="B1710">
        <v>606</v>
      </c>
      <c r="C1710">
        <v>5</v>
      </c>
      <c r="D1710">
        <v>5</v>
      </c>
      <c r="E1710">
        <v>2</v>
      </c>
      <c r="F1710">
        <v>5</v>
      </c>
      <c r="G1710">
        <v>2</v>
      </c>
      <c r="H1710">
        <f>VLOOKUP(B1710, patient!A:E, 5, FALSE)</f>
        <v>38</v>
      </c>
      <c r="I1710" t="str">
        <f>VLOOKUP(H1710, city!A:B, 2, FALSE)</f>
        <v>Sheffield</v>
      </c>
      <c r="J1710" t="str">
        <f>VLOOKUP(E1710, diagnosis!A:B, 2, FALSE)</f>
        <v>Asthma</v>
      </c>
      <c r="K1710" t="str">
        <f>VLOOKUP(D1710, department!A:B, 2, FALSE)</f>
        <v>Pediatrics</v>
      </c>
      <c r="L1710" t="str">
        <f>VLOOKUP(C1710, provider!A:B, 2, FALSE)</f>
        <v>Dr. Sade Kikiola</v>
      </c>
      <c r="M1710" t="str">
        <f>VLOOKUP(G1710, insurance!A:B, 2, FALSE)</f>
        <v>AXA</v>
      </c>
      <c r="N1710">
        <f>VLOOKUP(B1710, patient!A:D, 4, FALSE)</f>
        <v>68</v>
      </c>
      <c r="O1710" t="str">
        <f>VLOOKUP(B1710, patient!A:C, 3, FALSE)</f>
        <v>Male</v>
      </c>
      <c r="P1710" t="str">
        <f>VLOOKUP(B1710, patient!A:F, 6, FALSE)</f>
        <v>Asian</v>
      </c>
      <c r="Q1710" t="s">
        <v>486</v>
      </c>
      <c r="R1710">
        <v>73</v>
      </c>
      <c r="S1710">
        <v>44</v>
      </c>
      <c r="T1710" s="1">
        <v>45478</v>
      </c>
      <c r="U1710" s="1" t="str">
        <f t="shared" si="78"/>
        <v>Yes</v>
      </c>
      <c r="V1710">
        <v>1</v>
      </c>
      <c r="W1710" t="s">
        <v>487</v>
      </c>
      <c r="X1710" t="s">
        <v>495</v>
      </c>
      <c r="Y1710" t="str">
        <f t="shared" si="79"/>
        <v>Emergency</v>
      </c>
      <c r="Z1710" t="s">
        <v>489</v>
      </c>
      <c r="AC1710" t="s">
        <v>490</v>
      </c>
      <c r="AD1710">
        <v>81.900000000000006</v>
      </c>
      <c r="AE1710">
        <v>0</v>
      </c>
      <c r="AF1710" t="str">
        <f t="shared" si="80"/>
        <v>Jun</v>
      </c>
    </row>
    <row r="1711" spans="1:32" x14ac:dyDescent="0.25">
      <c r="A1711" s="1">
        <v>45462</v>
      </c>
      <c r="B1711">
        <v>4784</v>
      </c>
      <c r="C1711">
        <v>5</v>
      </c>
      <c r="D1711">
        <v>4</v>
      </c>
      <c r="E1711">
        <v>3</v>
      </c>
      <c r="F1711">
        <v>3</v>
      </c>
      <c r="G1711">
        <v>2</v>
      </c>
      <c r="H1711">
        <f>VLOOKUP(B1711, patient!A:E, 5, FALSE)</f>
        <v>32</v>
      </c>
      <c r="I1711" t="str">
        <f>VLOOKUP(H1711, city!A:B, 2, FALSE)</f>
        <v>Manchester</v>
      </c>
      <c r="J1711" t="str">
        <f>VLOOKUP(E1711, diagnosis!A:B, 2, FALSE)</f>
        <v>Fracture</v>
      </c>
      <c r="K1711" t="str">
        <f>VLOOKUP(D1711, department!A:B, 2, FALSE)</f>
        <v>Orthopedics</v>
      </c>
      <c r="L1711" t="str">
        <f>VLOOKUP(C1711, provider!A:B, 2, FALSE)</f>
        <v>Dr. Sade Kikiola</v>
      </c>
      <c r="M1711" t="str">
        <f>VLOOKUP(G1711, insurance!A:B, 2, FALSE)</f>
        <v>AXA</v>
      </c>
      <c r="N1711">
        <f>VLOOKUP(B1711, patient!A:D, 4, FALSE)</f>
        <v>50</v>
      </c>
      <c r="O1711" t="str">
        <f>VLOOKUP(B1711, patient!A:C, 3, FALSE)</f>
        <v>Male</v>
      </c>
      <c r="P1711" t="str">
        <f>VLOOKUP(B1711, patient!A:F, 6, FALSE)</f>
        <v>White</v>
      </c>
      <c r="Q1711" t="s">
        <v>486</v>
      </c>
      <c r="R1711">
        <v>859</v>
      </c>
      <c r="S1711">
        <v>55</v>
      </c>
      <c r="T1711" s="1">
        <v>45475</v>
      </c>
      <c r="U1711" s="1" t="str">
        <f t="shared" si="78"/>
        <v>Yes</v>
      </c>
      <c r="V1711">
        <v>2</v>
      </c>
      <c r="W1711" t="s">
        <v>494</v>
      </c>
      <c r="X1711" t="s">
        <v>488</v>
      </c>
      <c r="Y1711" t="str">
        <f t="shared" si="79"/>
        <v>Scheduled</v>
      </c>
      <c r="Z1711" t="s">
        <v>489</v>
      </c>
      <c r="AC1711" t="s">
        <v>490</v>
      </c>
      <c r="AD1711">
        <v>639.79999999999995</v>
      </c>
      <c r="AE1711">
        <v>0</v>
      </c>
      <c r="AF1711" t="str">
        <f t="shared" si="80"/>
        <v>Jun</v>
      </c>
    </row>
    <row r="1712" spans="1:32" x14ac:dyDescent="0.25">
      <c r="A1712" s="1">
        <v>45463</v>
      </c>
      <c r="B1712">
        <v>2817</v>
      </c>
      <c r="C1712">
        <v>4</v>
      </c>
      <c r="D1712">
        <v>3</v>
      </c>
      <c r="E1712">
        <v>1</v>
      </c>
      <c r="F1712">
        <v>1</v>
      </c>
      <c r="G1712">
        <v>1</v>
      </c>
      <c r="H1712">
        <f>VLOOKUP(B1712, patient!A:E, 5, FALSE)</f>
        <v>26</v>
      </c>
      <c r="I1712" t="str">
        <f>VLOOKUP(H1712, city!A:B, 2, FALSE)</f>
        <v>London</v>
      </c>
      <c r="J1712" t="str">
        <f>VLOOKUP(E1712, diagnosis!A:B, 2, FALSE)</f>
        <v>Appendicitis</v>
      </c>
      <c r="K1712" t="str">
        <f>VLOOKUP(D1712, department!A:B, 2, FALSE)</f>
        <v>Neurology</v>
      </c>
      <c r="L1712" t="str">
        <f>VLOOKUP(C1712, provider!A:B, 2, FALSE)</f>
        <v>Dr. Ravi Patel</v>
      </c>
      <c r="M1712" t="str">
        <f>VLOOKUP(G1712, insurance!A:B, 2, FALSE)</f>
        <v>Aviva</v>
      </c>
      <c r="N1712">
        <f>VLOOKUP(B1712, patient!A:D, 4, FALSE)</f>
        <v>45</v>
      </c>
      <c r="O1712" t="str">
        <f>VLOOKUP(B1712, patient!A:C, 3, FALSE)</f>
        <v>Male</v>
      </c>
      <c r="P1712" t="str">
        <f>VLOOKUP(B1712, patient!A:F, 6, FALSE)</f>
        <v>Asian</v>
      </c>
      <c r="Q1712" t="s">
        <v>486</v>
      </c>
      <c r="R1712">
        <v>96</v>
      </c>
      <c r="S1712">
        <v>90</v>
      </c>
      <c r="T1712" s="1">
        <v>45488</v>
      </c>
      <c r="U1712" s="1" t="str">
        <f t="shared" si="78"/>
        <v>Yes</v>
      </c>
      <c r="V1712">
        <v>1</v>
      </c>
      <c r="W1712" t="s">
        <v>492</v>
      </c>
      <c r="X1712" t="s">
        <v>495</v>
      </c>
      <c r="Y1712" t="str">
        <f t="shared" si="79"/>
        <v>Emergency</v>
      </c>
      <c r="Z1712" t="s">
        <v>489</v>
      </c>
      <c r="AC1712" t="s">
        <v>490</v>
      </c>
      <c r="AD1712">
        <v>130.19999999999999</v>
      </c>
      <c r="AE1712">
        <v>0</v>
      </c>
      <c r="AF1712" t="str">
        <f t="shared" si="80"/>
        <v>Jun</v>
      </c>
    </row>
    <row r="1713" spans="1:32" x14ac:dyDescent="0.25">
      <c r="A1713" s="1">
        <v>45463</v>
      </c>
      <c r="B1713">
        <v>218</v>
      </c>
      <c r="C1713">
        <v>5</v>
      </c>
      <c r="D1713">
        <v>3</v>
      </c>
      <c r="E1713">
        <v>4</v>
      </c>
      <c r="F1713">
        <v>2</v>
      </c>
      <c r="G1713">
        <v>1</v>
      </c>
      <c r="H1713">
        <f>VLOOKUP(B1713, patient!A:E, 5, FALSE)</f>
        <v>22</v>
      </c>
      <c r="I1713" t="str">
        <f>VLOOKUP(H1713, city!A:B, 2, FALSE)</f>
        <v>Liverpool</v>
      </c>
      <c r="J1713" t="str">
        <f>VLOOKUP(E1713, diagnosis!A:B, 2, FALSE)</f>
        <v>Hypertension</v>
      </c>
      <c r="K1713" t="str">
        <f>VLOOKUP(D1713, department!A:B, 2, FALSE)</f>
        <v>Neurology</v>
      </c>
      <c r="L1713" t="str">
        <f>VLOOKUP(C1713, provider!A:B, 2, FALSE)</f>
        <v>Dr. Sade Kikiola</v>
      </c>
      <c r="M1713" t="str">
        <f>VLOOKUP(G1713, insurance!A:B, 2, FALSE)</f>
        <v>Aviva</v>
      </c>
      <c r="N1713">
        <f>VLOOKUP(B1713, patient!A:D, 4, FALSE)</f>
        <v>64</v>
      </c>
      <c r="O1713" t="str">
        <f>VLOOKUP(B1713, patient!A:C, 3, FALSE)</f>
        <v>Female</v>
      </c>
      <c r="P1713" t="str">
        <f>VLOOKUP(B1713, patient!A:F, 6, FALSE)</f>
        <v>Black</v>
      </c>
      <c r="Q1713" t="s">
        <v>492</v>
      </c>
      <c r="R1713">
        <v>792</v>
      </c>
      <c r="S1713">
        <v>182</v>
      </c>
      <c r="U1713" s="1" t="str">
        <f t="shared" si="78"/>
        <v>No</v>
      </c>
      <c r="V1713">
        <v>2</v>
      </c>
      <c r="W1713" t="s">
        <v>492</v>
      </c>
      <c r="X1713" t="s">
        <v>495</v>
      </c>
      <c r="Y1713" t="str">
        <f t="shared" si="79"/>
        <v>Emergency</v>
      </c>
      <c r="Z1713" t="s">
        <v>489</v>
      </c>
      <c r="AC1713" t="s">
        <v>496</v>
      </c>
      <c r="AD1713">
        <v>716.8</v>
      </c>
      <c r="AE1713">
        <v>50</v>
      </c>
      <c r="AF1713" t="str">
        <f t="shared" si="80"/>
        <v>Jun</v>
      </c>
    </row>
    <row r="1714" spans="1:32" x14ac:dyDescent="0.25">
      <c r="A1714" s="1">
        <v>45463</v>
      </c>
      <c r="B1714">
        <v>2643</v>
      </c>
      <c r="C1714">
        <v>5</v>
      </c>
      <c r="D1714">
        <v>5</v>
      </c>
      <c r="E1714">
        <v>4</v>
      </c>
      <c r="F1714">
        <v>3</v>
      </c>
      <c r="G1714">
        <v>2</v>
      </c>
      <c r="H1714">
        <f>VLOOKUP(B1714, patient!A:E, 5, FALSE)</f>
        <v>2</v>
      </c>
      <c r="I1714" t="str">
        <f>VLOOKUP(H1714, city!A:B, 2, FALSE)</f>
        <v>Birmingham</v>
      </c>
      <c r="J1714" t="str">
        <f>VLOOKUP(E1714, diagnosis!A:B, 2, FALSE)</f>
        <v>Hypertension</v>
      </c>
      <c r="K1714" t="str">
        <f>VLOOKUP(D1714, department!A:B, 2, FALSE)</f>
        <v>Pediatrics</v>
      </c>
      <c r="L1714" t="str">
        <f>VLOOKUP(C1714, provider!A:B, 2, FALSE)</f>
        <v>Dr. Sade Kikiola</v>
      </c>
      <c r="M1714" t="str">
        <f>VLOOKUP(G1714, insurance!A:B, 2, FALSE)</f>
        <v>AXA</v>
      </c>
      <c r="N1714">
        <f>VLOOKUP(B1714, patient!A:D, 4, FALSE)</f>
        <v>25</v>
      </c>
      <c r="O1714" t="str">
        <f>VLOOKUP(B1714, patient!A:C, 3, FALSE)</f>
        <v>Female</v>
      </c>
      <c r="P1714" t="str">
        <f>VLOOKUP(B1714, patient!A:F, 6, FALSE)</f>
        <v>Asian</v>
      </c>
      <c r="Q1714" t="s">
        <v>486</v>
      </c>
      <c r="R1714">
        <v>127</v>
      </c>
      <c r="S1714">
        <v>139</v>
      </c>
      <c r="T1714" s="1">
        <v>45471</v>
      </c>
      <c r="U1714" s="1" t="str">
        <f t="shared" si="78"/>
        <v>Yes</v>
      </c>
      <c r="V1714">
        <v>1</v>
      </c>
      <c r="W1714" t="s">
        <v>487</v>
      </c>
      <c r="X1714" t="s">
        <v>495</v>
      </c>
      <c r="Y1714" t="str">
        <f t="shared" si="79"/>
        <v>Emergency</v>
      </c>
      <c r="Z1714" t="s">
        <v>489</v>
      </c>
      <c r="AC1714" t="s">
        <v>490</v>
      </c>
      <c r="AD1714">
        <v>186.2</v>
      </c>
      <c r="AE1714">
        <v>0</v>
      </c>
      <c r="AF1714" t="str">
        <f t="shared" si="80"/>
        <v>Jun</v>
      </c>
    </row>
    <row r="1715" spans="1:32" x14ac:dyDescent="0.25">
      <c r="A1715" s="1">
        <v>45463</v>
      </c>
      <c r="B1715">
        <v>2115</v>
      </c>
      <c r="C1715">
        <v>4</v>
      </c>
      <c r="D1715">
        <v>4</v>
      </c>
      <c r="E1715">
        <v>4</v>
      </c>
      <c r="F1715">
        <v>3</v>
      </c>
      <c r="G1715">
        <v>2</v>
      </c>
      <c r="H1715">
        <f>VLOOKUP(B1715, patient!A:E, 5, FALSE)</f>
        <v>28</v>
      </c>
      <c r="I1715" t="str">
        <f>VLOOKUP(H1715, city!A:B, 2, FALSE)</f>
        <v>London</v>
      </c>
      <c r="J1715" t="str">
        <f>VLOOKUP(E1715, diagnosis!A:B, 2, FALSE)</f>
        <v>Hypertension</v>
      </c>
      <c r="K1715" t="str">
        <f>VLOOKUP(D1715, department!A:B, 2, FALSE)</f>
        <v>Orthopedics</v>
      </c>
      <c r="L1715" t="str">
        <f>VLOOKUP(C1715, provider!A:B, 2, FALSE)</f>
        <v>Dr. Ravi Patel</v>
      </c>
      <c r="M1715" t="str">
        <f>VLOOKUP(G1715, insurance!A:B, 2, FALSE)</f>
        <v>AXA</v>
      </c>
      <c r="N1715">
        <f>VLOOKUP(B1715, patient!A:D, 4, FALSE)</f>
        <v>51</v>
      </c>
      <c r="O1715" t="str">
        <f>VLOOKUP(B1715, patient!A:C, 3, FALSE)</f>
        <v>Male</v>
      </c>
      <c r="P1715" t="str">
        <f>VLOOKUP(B1715, patient!A:F, 6, FALSE)</f>
        <v>White</v>
      </c>
      <c r="Q1715" t="s">
        <v>486</v>
      </c>
      <c r="R1715">
        <v>219</v>
      </c>
      <c r="S1715">
        <v>69</v>
      </c>
      <c r="T1715" s="1">
        <v>45477</v>
      </c>
      <c r="U1715" s="1" t="str">
        <f t="shared" si="78"/>
        <v>Yes</v>
      </c>
      <c r="V1715">
        <v>2</v>
      </c>
      <c r="W1715" t="s">
        <v>492</v>
      </c>
      <c r="X1715" t="s">
        <v>488</v>
      </c>
      <c r="Y1715" t="str">
        <f t="shared" si="79"/>
        <v>Scheduled</v>
      </c>
      <c r="Z1715" t="s">
        <v>489</v>
      </c>
      <c r="AC1715" t="s">
        <v>490</v>
      </c>
      <c r="AD1715">
        <v>201.6</v>
      </c>
      <c r="AE1715">
        <v>0</v>
      </c>
      <c r="AF1715" t="str">
        <f t="shared" si="80"/>
        <v>Jun</v>
      </c>
    </row>
    <row r="1716" spans="1:32" x14ac:dyDescent="0.25">
      <c r="A1716" s="1">
        <v>45463</v>
      </c>
      <c r="B1716">
        <v>2703</v>
      </c>
      <c r="C1716">
        <v>5</v>
      </c>
      <c r="D1716">
        <v>3</v>
      </c>
      <c r="E1716">
        <v>1</v>
      </c>
      <c r="F1716">
        <v>3</v>
      </c>
      <c r="G1716">
        <v>3</v>
      </c>
      <c r="H1716">
        <f>VLOOKUP(B1716, patient!A:E, 5, FALSE)</f>
        <v>22</v>
      </c>
      <c r="I1716" t="str">
        <f>VLOOKUP(H1716, city!A:B, 2, FALSE)</f>
        <v>Liverpool</v>
      </c>
      <c r="J1716" t="str">
        <f>VLOOKUP(E1716, diagnosis!A:B, 2, FALSE)</f>
        <v>Appendicitis</v>
      </c>
      <c r="K1716" t="str">
        <f>VLOOKUP(D1716, department!A:B, 2, FALSE)</f>
        <v>Neurology</v>
      </c>
      <c r="L1716" t="str">
        <f>VLOOKUP(C1716, provider!A:B, 2, FALSE)</f>
        <v>Dr. Sade Kikiola</v>
      </c>
      <c r="M1716" t="str">
        <f>VLOOKUP(G1716, insurance!A:B, 2, FALSE)</f>
        <v>Allianz</v>
      </c>
      <c r="N1716">
        <f>VLOOKUP(B1716, patient!A:D, 4, FALSE)</f>
        <v>52</v>
      </c>
      <c r="O1716" t="str">
        <f>VLOOKUP(B1716, patient!A:C, 3, FALSE)</f>
        <v>Male</v>
      </c>
      <c r="P1716" t="str">
        <f>VLOOKUP(B1716, patient!A:F, 6, FALSE)</f>
        <v>Hispanic</v>
      </c>
      <c r="Q1716" t="s">
        <v>486</v>
      </c>
      <c r="R1716">
        <v>642</v>
      </c>
      <c r="S1716">
        <v>147</v>
      </c>
      <c r="U1716" s="1" t="str">
        <f t="shared" si="78"/>
        <v>No</v>
      </c>
      <c r="V1716">
        <v>1</v>
      </c>
      <c r="W1716" t="s">
        <v>487</v>
      </c>
      <c r="X1716" t="s">
        <v>488</v>
      </c>
      <c r="Y1716" t="str">
        <f t="shared" si="79"/>
        <v>Scheduled</v>
      </c>
      <c r="Z1716" t="s">
        <v>489</v>
      </c>
      <c r="AC1716" t="s">
        <v>496</v>
      </c>
      <c r="AD1716">
        <v>587.29999999999995</v>
      </c>
      <c r="AE1716">
        <v>50</v>
      </c>
      <c r="AF1716" t="str">
        <f t="shared" si="80"/>
        <v>Jun</v>
      </c>
    </row>
    <row r="1717" spans="1:32" x14ac:dyDescent="0.25">
      <c r="A1717" s="1">
        <v>45463</v>
      </c>
      <c r="B1717">
        <v>4003</v>
      </c>
      <c r="C1717">
        <v>5</v>
      </c>
      <c r="D1717">
        <v>5</v>
      </c>
      <c r="E1717">
        <v>5</v>
      </c>
      <c r="F1717">
        <v>5</v>
      </c>
      <c r="G1717">
        <v>3</v>
      </c>
      <c r="H1717">
        <f>VLOOKUP(B1717, patient!A:E, 5, FALSE)</f>
        <v>7</v>
      </c>
      <c r="I1717" t="str">
        <f>VLOOKUP(H1717, city!A:B, 2, FALSE)</f>
        <v>Bristol</v>
      </c>
      <c r="J1717" t="str">
        <f>VLOOKUP(E1717, diagnosis!A:B, 2, FALSE)</f>
        <v>Migraine</v>
      </c>
      <c r="K1717" t="str">
        <f>VLOOKUP(D1717, department!A:B, 2, FALSE)</f>
        <v>Pediatrics</v>
      </c>
      <c r="L1717" t="str">
        <f>VLOOKUP(C1717, provider!A:B, 2, FALSE)</f>
        <v>Dr. Sade Kikiola</v>
      </c>
      <c r="M1717" t="str">
        <f>VLOOKUP(G1717, insurance!A:B, 2, FALSE)</f>
        <v>Allianz</v>
      </c>
      <c r="N1717">
        <f>VLOOKUP(B1717, patient!A:D, 4, FALSE)</f>
        <v>49</v>
      </c>
      <c r="O1717" t="str">
        <f>VLOOKUP(B1717, patient!A:C, 3, FALSE)</f>
        <v>Female</v>
      </c>
      <c r="P1717" t="str">
        <f>VLOOKUP(B1717, patient!A:F, 6, FALSE)</f>
        <v>Asian</v>
      </c>
      <c r="Q1717" t="s">
        <v>486</v>
      </c>
      <c r="R1717">
        <v>729</v>
      </c>
      <c r="S1717">
        <v>60</v>
      </c>
      <c r="U1717" s="1" t="str">
        <f t="shared" si="78"/>
        <v>No</v>
      </c>
      <c r="V1717">
        <v>2</v>
      </c>
      <c r="W1717" t="s">
        <v>487</v>
      </c>
      <c r="X1717" t="s">
        <v>495</v>
      </c>
      <c r="Y1717" t="str">
        <f t="shared" si="79"/>
        <v>Emergency</v>
      </c>
      <c r="Z1717" t="s">
        <v>489</v>
      </c>
      <c r="AC1717" t="s">
        <v>496</v>
      </c>
      <c r="AD1717">
        <v>587.29999999999995</v>
      </c>
      <c r="AE1717">
        <v>50</v>
      </c>
      <c r="AF1717" t="str">
        <f t="shared" si="80"/>
        <v>Jun</v>
      </c>
    </row>
    <row r="1718" spans="1:32" x14ac:dyDescent="0.25">
      <c r="A1718" s="1">
        <v>45463</v>
      </c>
      <c r="B1718">
        <v>1144</v>
      </c>
      <c r="C1718">
        <v>4</v>
      </c>
      <c r="D1718">
        <v>4</v>
      </c>
      <c r="E1718">
        <v>3</v>
      </c>
      <c r="F1718">
        <v>3</v>
      </c>
      <c r="G1718">
        <v>3</v>
      </c>
      <c r="H1718">
        <f>VLOOKUP(B1718, patient!A:E, 5, FALSE)</f>
        <v>38</v>
      </c>
      <c r="I1718" t="str">
        <f>VLOOKUP(H1718, city!A:B, 2, FALSE)</f>
        <v>Sheffield</v>
      </c>
      <c r="J1718" t="str">
        <f>VLOOKUP(E1718, diagnosis!A:B, 2, FALSE)</f>
        <v>Fracture</v>
      </c>
      <c r="K1718" t="str">
        <f>VLOOKUP(D1718, department!A:B, 2, FALSE)</f>
        <v>Orthopedics</v>
      </c>
      <c r="L1718" t="str">
        <f>VLOOKUP(C1718, provider!A:B, 2, FALSE)</f>
        <v>Dr. Ravi Patel</v>
      </c>
      <c r="M1718" t="str">
        <f>VLOOKUP(G1718, insurance!A:B, 2, FALSE)</f>
        <v>Allianz</v>
      </c>
      <c r="N1718">
        <f>VLOOKUP(B1718, patient!A:D, 4, FALSE)</f>
        <v>41</v>
      </c>
      <c r="O1718" t="str">
        <f>VLOOKUP(B1718, patient!A:C, 3, FALSE)</f>
        <v>Male</v>
      </c>
      <c r="P1718" t="str">
        <f>VLOOKUP(B1718, patient!A:F, 6, FALSE)</f>
        <v>Other</v>
      </c>
      <c r="Q1718" t="s">
        <v>486</v>
      </c>
      <c r="R1718">
        <v>925</v>
      </c>
      <c r="S1718">
        <v>44</v>
      </c>
      <c r="T1718" s="1">
        <v>45476</v>
      </c>
      <c r="U1718" s="1" t="str">
        <f t="shared" si="78"/>
        <v>Yes</v>
      </c>
      <c r="V1718">
        <v>1</v>
      </c>
      <c r="W1718" t="s">
        <v>487</v>
      </c>
      <c r="X1718" t="s">
        <v>495</v>
      </c>
      <c r="Y1718" t="str">
        <f t="shared" si="79"/>
        <v>Emergency</v>
      </c>
      <c r="Z1718" t="s">
        <v>489</v>
      </c>
      <c r="AC1718" t="s">
        <v>490</v>
      </c>
      <c r="AD1718">
        <v>678.3</v>
      </c>
      <c r="AE1718">
        <v>0</v>
      </c>
      <c r="AF1718" t="str">
        <f t="shared" si="80"/>
        <v>Jun</v>
      </c>
    </row>
    <row r="1719" spans="1:32" x14ac:dyDescent="0.25">
      <c r="A1719" s="1">
        <v>45463</v>
      </c>
      <c r="B1719">
        <v>2191</v>
      </c>
      <c r="C1719">
        <v>5</v>
      </c>
      <c r="D1719">
        <v>4</v>
      </c>
      <c r="E1719">
        <v>5</v>
      </c>
      <c r="F1719">
        <v>3</v>
      </c>
      <c r="G1719">
        <v>2</v>
      </c>
      <c r="H1719">
        <f>VLOOKUP(B1719, patient!A:E, 5, FALSE)</f>
        <v>23</v>
      </c>
      <c r="I1719" t="str">
        <f>VLOOKUP(H1719, city!A:B, 2, FALSE)</f>
        <v>Liverpool</v>
      </c>
      <c r="J1719" t="str">
        <f>VLOOKUP(E1719, diagnosis!A:B, 2, FALSE)</f>
        <v>Migraine</v>
      </c>
      <c r="K1719" t="str">
        <f>VLOOKUP(D1719, department!A:B, 2, FALSE)</f>
        <v>Orthopedics</v>
      </c>
      <c r="L1719" t="str">
        <f>VLOOKUP(C1719, provider!A:B, 2, FALSE)</f>
        <v>Dr. Sade Kikiola</v>
      </c>
      <c r="M1719" t="str">
        <f>VLOOKUP(G1719, insurance!A:B, 2, FALSE)</f>
        <v>AXA</v>
      </c>
      <c r="N1719">
        <f>VLOOKUP(B1719, patient!A:D, 4, FALSE)</f>
        <v>31</v>
      </c>
      <c r="O1719" t="str">
        <f>VLOOKUP(B1719, patient!A:C, 3, FALSE)</f>
        <v>Female</v>
      </c>
      <c r="P1719" t="str">
        <f>VLOOKUP(B1719, patient!A:F, 6, FALSE)</f>
        <v>Asian</v>
      </c>
      <c r="Q1719" t="s">
        <v>486</v>
      </c>
      <c r="R1719">
        <v>490</v>
      </c>
      <c r="S1719">
        <v>181</v>
      </c>
      <c r="U1719" s="1" t="str">
        <f t="shared" si="78"/>
        <v>No</v>
      </c>
      <c r="V1719">
        <v>2</v>
      </c>
      <c r="W1719" t="s">
        <v>487</v>
      </c>
      <c r="X1719" t="s">
        <v>488</v>
      </c>
      <c r="Y1719" t="str">
        <f t="shared" si="79"/>
        <v>Scheduled</v>
      </c>
      <c r="Z1719" t="s">
        <v>489</v>
      </c>
      <c r="AC1719" t="s">
        <v>498</v>
      </c>
      <c r="AD1719">
        <v>476.7</v>
      </c>
      <c r="AE1719">
        <v>10</v>
      </c>
      <c r="AF1719" t="str">
        <f t="shared" si="80"/>
        <v>Jun</v>
      </c>
    </row>
    <row r="1720" spans="1:32" x14ac:dyDescent="0.25">
      <c r="A1720" s="1">
        <v>45463</v>
      </c>
      <c r="B1720">
        <v>1162</v>
      </c>
      <c r="C1720">
        <v>5</v>
      </c>
      <c r="D1720">
        <v>5</v>
      </c>
      <c r="E1720">
        <v>2</v>
      </c>
      <c r="F1720">
        <v>2</v>
      </c>
      <c r="G1720">
        <v>1</v>
      </c>
      <c r="H1720">
        <f>VLOOKUP(B1720, patient!A:E, 5, FALSE)</f>
        <v>22</v>
      </c>
      <c r="I1720" t="str">
        <f>VLOOKUP(H1720, city!A:B, 2, FALSE)</f>
        <v>Liverpool</v>
      </c>
      <c r="J1720" t="str">
        <f>VLOOKUP(E1720, diagnosis!A:B, 2, FALSE)</f>
        <v>Asthma</v>
      </c>
      <c r="K1720" t="str">
        <f>VLOOKUP(D1720, department!A:B, 2, FALSE)</f>
        <v>Pediatrics</v>
      </c>
      <c r="L1720" t="str">
        <f>VLOOKUP(C1720, provider!A:B, 2, FALSE)</f>
        <v>Dr. Sade Kikiola</v>
      </c>
      <c r="M1720" t="str">
        <f>VLOOKUP(G1720, insurance!A:B, 2, FALSE)</f>
        <v>Aviva</v>
      </c>
      <c r="N1720">
        <f>VLOOKUP(B1720, patient!A:D, 4, FALSE)</f>
        <v>49</v>
      </c>
      <c r="O1720" t="str">
        <f>VLOOKUP(B1720, patient!A:C, 3, FALSE)</f>
        <v>Female</v>
      </c>
      <c r="P1720" t="str">
        <f>VLOOKUP(B1720, patient!A:F, 6, FALSE)</f>
        <v>Asian</v>
      </c>
      <c r="Q1720" t="s">
        <v>486</v>
      </c>
      <c r="R1720">
        <v>536</v>
      </c>
      <c r="S1720">
        <v>155</v>
      </c>
      <c r="T1720" s="1">
        <v>45474</v>
      </c>
      <c r="U1720" s="1" t="str">
        <f t="shared" si="78"/>
        <v>Yes</v>
      </c>
      <c r="V1720">
        <v>1</v>
      </c>
      <c r="W1720" t="s">
        <v>494</v>
      </c>
      <c r="X1720" t="s">
        <v>495</v>
      </c>
      <c r="Y1720" t="str">
        <f t="shared" si="79"/>
        <v>Emergency</v>
      </c>
      <c r="Z1720" t="s">
        <v>489</v>
      </c>
      <c r="AC1720" t="s">
        <v>490</v>
      </c>
      <c r="AD1720">
        <v>483.7</v>
      </c>
      <c r="AE1720">
        <v>0</v>
      </c>
      <c r="AF1720" t="str">
        <f t="shared" si="80"/>
        <v>Jun</v>
      </c>
    </row>
    <row r="1721" spans="1:32" x14ac:dyDescent="0.25">
      <c r="A1721" s="1">
        <v>45463</v>
      </c>
      <c r="B1721">
        <v>744</v>
      </c>
      <c r="C1721">
        <v>4</v>
      </c>
      <c r="D1721">
        <v>4</v>
      </c>
      <c r="E1721">
        <v>3</v>
      </c>
      <c r="F1721">
        <v>3</v>
      </c>
      <c r="G1721">
        <v>1</v>
      </c>
      <c r="H1721">
        <f>VLOOKUP(B1721, patient!A:E, 5, FALSE)</f>
        <v>26</v>
      </c>
      <c r="I1721" t="str">
        <f>VLOOKUP(H1721, city!A:B, 2, FALSE)</f>
        <v>London</v>
      </c>
      <c r="J1721" t="str">
        <f>VLOOKUP(E1721, diagnosis!A:B, 2, FALSE)</f>
        <v>Fracture</v>
      </c>
      <c r="K1721" t="str">
        <f>VLOOKUP(D1721, department!A:B, 2, FALSE)</f>
        <v>Orthopedics</v>
      </c>
      <c r="L1721" t="str">
        <f>VLOOKUP(C1721, provider!A:B, 2, FALSE)</f>
        <v>Dr. Ravi Patel</v>
      </c>
      <c r="M1721" t="str">
        <f>VLOOKUP(G1721, insurance!A:B, 2, FALSE)</f>
        <v>Aviva</v>
      </c>
      <c r="N1721">
        <f>VLOOKUP(B1721, patient!A:D, 4, FALSE)</f>
        <v>73</v>
      </c>
      <c r="O1721" t="str">
        <f>VLOOKUP(B1721, patient!A:C, 3, FALSE)</f>
        <v>Male</v>
      </c>
      <c r="P1721" t="str">
        <f>VLOOKUP(B1721, patient!A:F, 6, FALSE)</f>
        <v>Asian</v>
      </c>
      <c r="Q1721" t="s">
        <v>491</v>
      </c>
      <c r="R1721">
        <v>449</v>
      </c>
      <c r="S1721">
        <v>75</v>
      </c>
      <c r="U1721" s="1" t="str">
        <f t="shared" si="78"/>
        <v>No</v>
      </c>
      <c r="V1721">
        <v>2</v>
      </c>
      <c r="W1721" t="s">
        <v>494</v>
      </c>
      <c r="X1721" t="s">
        <v>495</v>
      </c>
      <c r="Y1721" t="str">
        <f t="shared" si="79"/>
        <v>Emergency</v>
      </c>
      <c r="Z1721" t="s">
        <v>489</v>
      </c>
      <c r="AC1721" t="s">
        <v>498</v>
      </c>
      <c r="AE1721">
        <v>10</v>
      </c>
      <c r="AF1721" t="str">
        <f t="shared" si="80"/>
        <v>Jun</v>
      </c>
    </row>
    <row r="1722" spans="1:32" x14ac:dyDescent="0.25">
      <c r="A1722" s="1">
        <v>45464</v>
      </c>
      <c r="B1722">
        <v>2362</v>
      </c>
      <c r="C1722">
        <v>5</v>
      </c>
      <c r="D1722">
        <v>2</v>
      </c>
      <c r="E1722">
        <v>5</v>
      </c>
      <c r="F1722">
        <v>4</v>
      </c>
      <c r="G1722">
        <v>1</v>
      </c>
      <c r="H1722">
        <f>VLOOKUP(B1722, patient!A:E, 5, FALSE)</f>
        <v>14</v>
      </c>
      <c r="I1722" t="str">
        <f>VLOOKUP(H1722, city!A:B, 2, FALSE)</f>
        <v>Glasgow</v>
      </c>
      <c r="J1722" t="str">
        <f>VLOOKUP(E1722, diagnosis!A:B, 2, FALSE)</f>
        <v>Migraine</v>
      </c>
      <c r="K1722" t="str">
        <f>VLOOKUP(D1722, department!A:B, 2, FALSE)</f>
        <v>General Surgery</v>
      </c>
      <c r="L1722" t="str">
        <f>VLOOKUP(C1722, provider!A:B, 2, FALSE)</f>
        <v>Dr. Sade Kikiola</v>
      </c>
      <c r="M1722" t="str">
        <f>VLOOKUP(G1722, insurance!A:B, 2, FALSE)</f>
        <v>Aviva</v>
      </c>
      <c r="N1722">
        <f>VLOOKUP(B1722, patient!A:D, 4, FALSE)</f>
        <v>63</v>
      </c>
      <c r="O1722" t="str">
        <f>VLOOKUP(B1722, patient!A:C, 3, FALSE)</f>
        <v>Female</v>
      </c>
      <c r="P1722" t="str">
        <f>VLOOKUP(B1722, patient!A:F, 6, FALSE)</f>
        <v>Other</v>
      </c>
      <c r="Q1722" t="s">
        <v>491</v>
      </c>
      <c r="R1722">
        <v>746</v>
      </c>
      <c r="S1722">
        <v>103</v>
      </c>
      <c r="U1722" s="1" t="str">
        <f t="shared" si="78"/>
        <v>No</v>
      </c>
      <c r="V1722">
        <v>1</v>
      </c>
      <c r="W1722" t="s">
        <v>492</v>
      </c>
      <c r="X1722" t="s">
        <v>488</v>
      </c>
      <c r="Y1722" t="str">
        <f t="shared" si="79"/>
        <v>Scheduled</v>
      </c>
      <c r="Z1722" t="s">
        <v>489</v>
      </c>
      <c r="AC1722" t="s">
        <v>493</v>
      </c>
      <c r="AD1722">
        <v>615.29999999999995</v>
      </c>
      <c r="AE1722">
        <v>30</v>
      </c>
      <c r="AF1722" t="str">
        <f t="shared" si="80"/>
        <v>Jun</v>
      </c>
    </row>
    <row r="1723" spans="1:32" x14ac:dyDescent="0.25">
      <c r="A1723" s="1">
        <v>45464</v>
      </c>
      <c r="B1723">
        <v>1183</v>
      </c>
      <c r="C1723">
        <v>5</v>
      </c>
      <c r="D1723">
        <v>3</v>
      </c>
      <c r="E1723">
        <v>2</v>
      </c>
      <c r="F1723">
        <v>1</v>
      </c>
      <c r="G1723">
        <v>2</v>
      </c>
      <c r="H1723">
        <f>VLOOKUP(B1723, patient!A:E, 5, FALSE)</f>
        <v>1</v>
      </c>
      <c r="I1723" t="str">
        <f>VLOOKUP(H1723, city!A:B, 2, FALSE)</f>
        <v>Birmingham</v>
      </c>
      <c r="J1723" t="str">
        <f>VLOOKUP(E1723, diagnosis!A:B, 2, FALSE)</f>
        <v>Asthma</v>
      </c>
      <c r="K1723" t="str">
        <f>VLOOKUP(D1723, department!A:B, 2, FALSE)</f>
        <v>Neurology</v>
      </c>
      <c r="L1723" t="str">
        <f>VLOOKUP(C1723, provider!A:B, 2, FALSE)</f>
        <v>Dr. Sade Kikiola</v>
      </c>
      <c r="M1723" t="str">
        <f>VLOOKUP(G1723, insurance!A:B, 2, FALSE)</f>
        <v>AXA</v>
      </c>
      <c r="N1723">
        <f>VLOOKUP(B1723, patient!A:D, 4, FALSE)</f>
        <v>60</v>
      </c>
      <c r="O1723" t="str">
        <f>VLOOKUP(B1723, patient!A:C, 3, FALSE)</f>
        <v>Male</v>
      </c>
      <c r="P1723" t="str">
        <f>VLOOKUP(B1723, patient!A:F, 6, FALSE)</f>
        <v>Asian</v>
      </c>
      <c r="Q1723" t="s">
        <v>486</v>
      </c>
      <c r="R1723">
        <v>356</v>
      </c>
      <c r="S1723">
        <v>177</v>
      </c>
      <c r="T1723" s="1">
        <v>45474</v>
      </c>
      <c r="U1723" s="1" t="str">
        <f t="shared" si="78"/>
        <v>Yes</v>
      </c>
      <c r="V1723">
        <v>2</v>
      </c>
      <c r="W1723" t="s">
        <v>487</v>
      </c>
      <c r="X1723" t="s">
        <v>495</v>
      </c>
      <c r="Y1723" t="str">
        <f t="shared" si="79"/>
        <v>Emergency</v>
      </c>
      <c r="Z1723" t="s">
        <v>489</v>
      </c>
      <c r="AC1723" t="s">
        <v>490</v>
      </c>
      <c r="AD1723">
        <v>373.1</v>
      </c>
      <c r="AE1723">
        <v>0</v>
      </c>
      <c r="AF1723" t="str">
        <f t="shared" si="80"/>
        <v>Jun</v>
      </c>
    </row>
    <row r="1724" spans="1:32" x14ac:dyDescent="0.25">
      <c r="A1724" s="1">
        <v>45464</v>
      </c>
      <c r="B1724">
        <v>2790</v>
      </c>
      <c r="C1724">
        <v>4</v>
      </c>
      <c r="D1724">
        <v>3</v>
      </c>
      <c r="E1724">
        <v>3</v>
      </c>
      <c r="F1724">
        <v>2</v>
      </c>
      <c r="G1724">
        <v>2</v>
      </c>
      <c r="H1724">
        <f>VLOOKUP(B1724, patient!A:E, 5, FALSE)</f>
        <v>9</v>
      </c>
      <c r="I1724" t="str">
        <f>VLOOKUP(H1724, city!A:B, 2, FALSE)</f>
        <v>Edinburgh</v>
      </c>
      <c r="J1724" t="str">
        <f>VLOOKUP(E1724, diagnosis!A:B, 2, FALSE)</f>
        <v>Fracture</v>
      </c>
      <c r="K1724" t="str">
        <f>VLOOKUP(D1724, department!A:B, 2, FALSE)</f>
        <v>Neurology</v>
      </c>
      <c r="L1724" t="str">
        <f>VLOOKUP(C1724, provider!A:B, 2, FALSE)</f>
        <v>Dr. Ravi Patel</v>
      </c>
      <c r="M1724" t="str">
        <f>VLOOKUP(G1724, insurance!A:B, 2, FALSE)</f>
        <v>AXA</v>
      </c>
      <c r="N1724">
        <f>VLOOKUP(B1724, patient!A:D, 4, FALSE)</f>
        <v>33</v>
      </c>
      <c r="O1724" t="str">
        <f>VLOOKUP(B1724, patient!A:C, 3, FALSE)</f>
        <v>Male</v>
      </c>
      <c r="P1724" t="str">
        <f>VLOOKUP(B1724, patient!A:F, 6, FALSE)</f>
        <v>Hispanic</v>
      </c>
      <c r="Q1724" t="s">
        <v>486</v>
      </c>
      <c r="R1724">
        <v>181</v>
      </c>
      <c r="S1724">
        <v>87</v>
      </c>
      <c r="U1724" s="1" t="str">
        <f t="shared" si="78"/>
        <v>No</v>
      </c>
      <c r="V1724">
        <v>1</v>
      </c>
      <c r="W1724" t="s">
        <v>492</v>
      </c>
      <c r="X1724" t="s">
        <v>495</v>
      </c>
      <c r="Y1724" t="str">
        <f t="shared" si="79"/>
        <v>Emergency</v>
      </c>
      <c r="Z1724" t="s">
        <v>489</v>
      </c>
      <c r="AC1724" t="s">
        <v>498</v>
      </c>
      <c r="AD1724">
        <v>194.6</v>
      </c>
      <c r="AE1724">
        <v>10</v>
      </c>
      <c r="AF1724" t="str">
        <f t="shared" si="80"/>
        <v>Jun</v>
      </c>
    </row>
    <row r="1725" spans="1:32" x14ac:dyDescent="0.25">
      <c r="A1725" s="1">
        <v>45464</v>
      </c>
      <c r="B1725">
        <v>891</v>
      </c>
      <c r="C1725">
        <v>5</v>
      </c>
      <c r="D1725">
        <v>4</v>
      </c>
      <c r="E1725">
        <v>1</v>
      </c>
      <c r="F1725">
        <v>3</v>
      </c>
      <c r="G1725">
        <v>1</v>
      </c>
      <c r="H1725">
        <f>VLOOKUP(B1725, patient!A:E, 5, FALSE)</f>
        <v>40</v>
      </c>
      <c r="I1725" t="str">
        <f>VLOOKUP(H1725, city!A:B, 2, FALSE)</f>
        <v>Sheffield</v>
      </c>
      <c r="J1725" t="str">
        <f>VLOOKUP(E1725, diagnosis!A:B, 2, FALSE)</f>
        <v>Appendicitis</v>
      </c>
      <c r="K1725" t="str">
        <f>VLOOKUP(D1725, department!A:B, 2, FALSE)</f>
        <v>Orthopedics</v>
      </c>
      <c r="L1725" t="str">
        <f>VLOOKUP(C1725, provider!A:B, 2, FALSE)</f>
        <v>Dr. Sade Kikiola</v>
      </c>
      <c r="M1725" t="str">
        <f>VLOOKUP(G1725, insurance!A:B, 2, FALSE)</f>
        <v>Aviva</v>
      </c>
      <c r="N1725">
        <f>VLOOKUP(B1725, patient!A:D, 4, FALSE)</f>
        <v>21</v>
      </c>
      <c r="O1725" t="str">
        <f>VLOOKUP(B1725, patient!A:C, 3, FALSE)</f>
        <v>Male</v>
      </c>
      <c r="P1725" t="str">
        <f>VLOOKUP(B1725, patient!A:F, 6, FALSE)</f>
        <v>Other</v>
      </c>
      <c r="Q1725" t="s">
        <v>486</v>
      </c>
      <c r="R1725">
        <v>666</v>
      </c>
      <c r="S1725">
        <v>40</v>
      </c>
      <c r="T1725" s="1">
        <v>45481</v>
      </c>
      <c r="U1725" s="1" t="str">
        <f t="shared" si="78"/>
        <v>Yes</v>
      </c>
      <c r="V1725">
        <v>2</v>
      </c>
      <c r="W1725" t="s">
        <v>487</v>
      </c>
      <c r="X1725" t="s">
        <v>495</v>
      </c>
      <c r="Y1725" t="str">
        <f t="shared" si="79"/>
        <v>Emergency</v>
      </c>
      <c r="Z1725" t="s">
        <v>489</v>
      </c>
      <c r="AC1725" t="s">
        <v>490</v>
      </c>
      <c r="AD1725">
        <v>494.2</v>
      </c>
      <c r="AE1725">
        <v>0</v>
      </c>
      <c r="AF1725" t="str">
        <f t="shared" si="80"/>
        <v>Jun</v>
      </c>
    </row>
    <row r="1726" spans="1:32" x14ac:dyDescent="0.25">
      <c r="A1726" s="1">
        <v>45464</v>
      </c>
      <c r="B1726">
        <v>1312</v>
      </c>
      <c r="C1726">
        <v>5</v>
      </c>
      <c r="D1726">
        <v>5</v>
      </c>
      <c r="E1726">
        <v>2</v>
      </c>
      <c r="F1726">
        <v>1</v>
      </c>
      <c r="G1726">
        <v>1</v>
      </c>
      <c r="H1726">
        <f>VLOOKUP(B1726, patient!A:E, 5, FALSE)</f>
        <v>23</v>
      </c>
      <c r="I1726" t="str">
        <f>VLOOKUP(H1726, city!A:B, 2, FALSE)</f>
        <v>Liverpool</v>
      </c>
      <c r="J1726" t="str">
        <f>VLOOKUP(E1726, diagnosis!A:B, 2, FALSE)</f>
        <v>Asthma</v>
      </c>
      <c r="K1726" t="str">
        <f>VLOOKUP(D1726, department!A:B, 2, FALSE)</f>
        <v>Pediatrics</v>
      </c>
      <c r="L1726" t="str">
        <f>VLOOKUP(C1726, provider!A:B, 2, FALSE)</f>
        <v>Dr. Sade Kikiola</v>
      </c>
      <c r="M1726" t="str">
        <f>VLOOKUP(G1726, insurance!A:B, 2, FALSE)</f>
        <v>Aviva</v>
      </c>
      <c r="N1726">
        <f>VLOOKUP(B1726, patient!A:D, 4, FALSE)</f>
        <v>69</v>
      </c>
      <c r="O1726" t="str">
        <f>VLOOKUP(B1726, patient!A:C, 3, FALSE)</f>
        <v>Male</v>
      </c>
      <c r="P1726" t="str">
        <f>VLOOKUP(B1726, patient!A:F, 6, FALSE)</f>
        <v>Hispanic</v>
      </c>
      <c r="Q1726" t="s">
        <v>486</v>
      </c>
      <c r="R1726">
        <v>670</v>
      </c>
      <c r="S1726">
        <v>110</v>
      </c>
      <c r="U1726" s="1" t="str">
        <f t="shared" si="78"/>
        <v>No</v>
      </c>
      <c r="V1726">
        <v>1</v>
      </c>
      <c r="W1726" t="s">
        <v>492</v>
      </c>
      <c r="X1726" t="s">
        <v>488</v>
      </c>
      <c r="Y1726" t="str">
        <f t="shared" si="79"/>
        <v>Scheduled</v>
      </c>
      <c r="Z1726" t="s">
        <v>489</v>
      </c>
      <c r="AC1726" t="s">
        <v>498</v>
      </c>
      <c r="AD1726">
        <v>553</v>
      </c>
      <c r="AE1726">
        <v>10</v>
      </c>
      <c r="AF1726" t="str">
        <f t="shared" si="80"/>
        <v>Jun</v>
      </c>
    </row>
    <row r="1727" spans="1:32" x14ac:dyDescent="0.25">
      <c r="A1727" s="1">
        <v>45464</v>
      </c>
      <c r="B1727">
        <v>3207</v>
      </c>
      <c r="C1727">
        <v>4</v>
      </c>
      <c r="D1727">
        <v>1</v>
      </c>
      <c r="E1727">
        <v>5</v>
      </c>
      <c r="F1727">
        <v>5</v>
      </c>
      <c r="G1727">
        <v>1</v>
      </c>
      <c r="H1727">
        <f>VLOOKUP(B1727, patient!A:E, 5, FALSE)</f>
        <v>16</v>
      </c>
      <c r="I1727" t="str">
        <f>VLOOKUP(H1727, city!A:B, 2, FALSE)</f>
        <v>Glasgow</v>
      </c>
      <c r="J1727" t="str">
        <f>VLOOKUP(E1727, diagnosis!A:B, 2, FALSE)</f>
        <v>Migraine</v>
      </c>
      <c r="K1727" t="str">
        <f>VLOOKUP(D1727, department!A:B, 2, FALSE)</f>
        <v>Cardiology</v>
      </c>
      <c r="L1727" t="str">
        <f>VLOOKUP(C1727, provider!A:B, 2, FALSE)</f>
        <v>Dr. Ravi Patel</v>
      </c>
      <c r="M1727" t="str">
        <f>VLOOKUP(G1727, insurance!A:B, 2, FALSE)</f>
        <v>Aviva</v>
      </c>
      <c r="N1727">
        <f>VLOOKUP(B1727, patient!A:D, 4, FALSE)</f>
        <v>54</v>
      </c>
      <c r="O1727" t="str">
        <f>VLOOKUP(B1727, patient!A:C, 3, FALSE)</f>
        <v>Male</v>
      </c>
      <c r="P1727" t="str">
        <f>VLOOKUP(B1727, patient!A:F, 6, FALSE)</f>
        <v>Hispanic</v>
      </c>
      <c r="Q1727" t="s">
        <v>486</v>
      </c>
      <c r="R1727">
        <v>234</v>
      </c>
      <c r="S1727">
        <v>29</v>
      </c>
      <c r="T1727" s="1">
        <v>45480</v>
      </c>
      <c r="U1727" s="1" t="str">
        <f t="shared" si="78"/>
        <v>Yes</v>
      </c>
      <c r="V1727">
        <v>2</v>
      </c>
      <c r="W1727" t="s">
        <v>494</v>
      </c>
      <c r="X1727" t="s">
        <v>488</v>
      </c>
      <c r="Y1727" t="str">
        <f t="shared" si="79"/>
        <v>Scheduled</v>
      </c>
      <c r="Z1727" t="s">
        <v>489</v>
      </c>
      <c r="AC1727" t="s">
        <v>490</v>
      </c>
      <c r="AD1727">
        <v>184.1</v>
      </c>
      <c r="AE1727">
        <v>0</v>
      </c>
      <c r="AF1727" t="str">
        <f t="shared" si="80"/>
        <v>Jun</v>
      </c>
    </row>
    <row r="1728" spans="1:32" x14ac:dyDescent="0.25">
      <c r="A1728" s="1">
        <v>45464</v>
      </c>
      <c r="B1728">
        <v>2981</v>
      </c>
      <c r="C1728">
        <v>5</v>
      </c>
      <c r="D1728">
        <v>4</v>
      </c>
      <c r="E1728">
        <v>3</v>
      </c>
      <c r="F1728">
        <v>3</v>
      </c>
      <c r="G1728">
        <v>2</v>
      </c>
      <c r="H1728">
        <f>VLOOKUP(B1728, patient!A:E, 5, FALSE)</f>
        <v>11</v>
      </c>
      <c r="I1728" t="str">
        <f>VLOOKUP(H1728, city!A:B, 2, FALSE)</f>
        <v>Edinburgh</v>
      </c>
      <c r="J1728" t="str">
        <f>VLOOKUP(E1728, diagnosis!A:B, 2, FALSE)</f>
        <v>Fracture</v>
      </c>
      <c r="K1728" t="str">
        <f>VLOOKUP(D1728, department!A:B, 2, FALSE)</f>
        <v>Orthopedics</v>
      </c>
      <c r="L1728" t="str">
        <f>VLOOKUP(C1728, provider!A:B, 2, FALSE)</f>
        <v>Dr. Sade Kikiola</v>
      </c>
      <c r="M1728" t="str">
        <f>VLOOKUP(G1728, insurance!A:B, 2, FALSE)</f>
        <v>AXA</v>
      </c>
      <c r="N1728">
        <f>VLOOKUP(B1728, patient!A:D, 4, FALSE)</f>
        <v>71</v>
      </c>
      <c r="O1728" t="str">
        <f>VLOOKUP(B1728, patient!A:C, 3, FALSE)</f>
        <v>Male</v>
      </c>
      <c r="P1728" t="str">
        <f>VLOOKUP(B1728, patient!A:F, 6, FALSE)</f>
        <v>Hispanic</v>
      </c>
      <c r="Q1728" t="s">
        <v>491</v>
      </c>
      <c r="R1728">
        <v>90</v>
      </c>
      <c r="S1728">
        <v>106</v>
      </c>
      <c r="U1728" s="1" t="str">
        <f t="shared" si="78"/>
        <v>No</v>
      </c>
      <c r="V1728">
        <v>1</v>
      </c>
      <c r="W1728" t="s">
        <v>492</v>
      </c>
      <c r="X1728" t="s">
        <v>495</v>
      </c>
      <c r="Y1728" t="str">
        <f t="shared" si="79"/>
        <v>Emergency</v>
      </c>
      <c r="Z1728" t="s">
        <v>489</v>
      </c>
      <c r="AC1728" t="s">
        <v>493</v>
      </c>
      <c r="AD1728">
        <v>158.19999999999999</v>
      </c>
      <c r="AE1728">
        <v>30</v>
      </c>
      <c r="AF1728" t="str">
        <f t="shared" si="80"/>
        <v>Jun</v>
      </c>
    </row>
    <row r="1729" spans="1:32" x14ac:dyDescent="0.25">
      <c r="A1729" s="1">
        <v>45464</v>
      </c>
      <c r="B1729">
        <v>3170</v>
      </c>
      <c r="C1729">
        <v>5</v>
      </c>
      <c r="D1729">
        <v>1</v>
      </c>
      <c r="E1729">
        <v>2</v>
      </c>
      <c r="F1729">
        <v>5</v>
      </c>
      <c r="G1729">
        <v>3</v>
      </c>
      <c r="H1729">
        <f>VLOOKUP(B1729, patient!A:E, 5, FALSE)</f>
        <v>40</v>
      </c>
      <c r="I1729" t="str">
        <f>VLOOKUP(H1729, city!A:B, 2, FALSE)</f>
        <v>Sheffield</v>
      </c>
      <c r="J1729" t="str">
        <f>VLOOKUP(E1729, diagnosis!A:B, 2, FALSE)</f>
        <v>Asthma</v>
      </c>
      <c r="K1729" t="str">
        <f>VLOOKUP(D1729, department!A:B, 2, FALSE)</f>
        <v>Cardiology</v>
      </c>
      <c r="L1729" t="str">
        <f>VLOOKUP(C1729, provider!A:B, 2, FALSE)</f>
        <v>Dr. Sade Kikiola</v>
      </c>
      <c r="M1729" t="str">
        <f>VLOOKUP(G1729, insurance!A:B, 2, FALSE)</f>
        <v>Allianz</v>
      </c>
      <c r="N1729">
        <f>VLOOKUP(B1729, patient!A:D, 4, FALSE)</f>
        <v>38</v>
      </c>
      <c r="O1729" t="str">
        <f>VLOOKUP(B1729, patient!A:C, 3, FALSE)</f>
        <v>Female</v>
      </c>
      <c r="P1729" t="str">
        <f>VLOOKUP(B1729, patient!A:F, 6, FALSE)</f>
        <v>Other</v>
      </c>
      <c r="Q1729" t="s">
        <v>486</v>
      </c>
      <c r="R1729">
        <v>741</v>
      </c>
      <c r="S1729">
        <v>52</v>
      </c>
      <c r="T1729" s="1">
        <v>45471</v>
      </c>
      <c r="U1729" s="1" t="str">
        <f t="shared" si="78"/>
        <v>Yes</v>
      </c>
      <c r="V1729">
        <v>2</v>
      </c>
      <c r="W1729" t="s">
        <v>487</v>
      </c>
      <c r="X1729" t="s">
        <v>495</v>
      </c>
      <c r="Y1729" t="str">
        <f t="shared" si="79"/>
        <v>Emergency</v>
      </c>
      <c r="Z1729" t="s">
        <v>489</v>
      </c>
      <c r="AC1729" t="s">
        <v>490</v>
      </c>
      <c r="AD1729">
        <v>555.1</v>
      </c>
      <c r="AE1729">
        <v>0</v>
      </c>
      <c r="AF1729" t="str">
        <f t="shared" si="80"/>
        <v>Jun</v>
      </c>
    </row>
    <row r="1730" spans="1:32" x14ac:dyDescent="0.25">
      <c r="A1730" s="1">
        <v>45464</v>
      </c>
      <c r="B1730">
        <v>2074</v>
      </c>
      <c r="C1730">
        <v>4</v>
      </c>
      <c r="D1730">
        <v>4</v>
      </c>
      <c r="E1730">
        <v>2</v>
      </c>
      <c r="F1730">
        <v>3</v>
      </c>
      <c r="G1730">
        <v>3</v>
      </c>
      <c r="H1730">
        <f>VLOOKUP(B1730, patient!A:E, 5, FALSE)</f>
        <v>16</v>
      </c>
      <c r="I1730" t="str">
        <f>VLOOKUP(H1730, city!A:B, 2, FALSE)</f>
        <v>Glasgow</v>
      </c>
      <c r="J1730" t="str">
        <f>VLOOKUP(E1730, diagnosis!A:B, 2, FALSE)</f>
        <v>Asthma</v>
      </c>
      <c r="K1730" t="str">
        <f>VLOOKUP(D1730, department!A:B, 2, FALSE)</f>
        <v>Orthopedics</v>
      </c>
      <c r="L1730" t="str">
        <f>VLOOKUP(C1730, provider!A:B, 2, FALSE)</f>
        <v>Dr. Ravi Patel</v>
      </c>
      <c r="M1730" t="str">
        <f>VLOOKUP(G1730, insurance!A:B, 2, FALSE)</f>
        <v>Allianz</v>
      </c>
      <c r="N1730">
        <f>VLOOKUP(B1730, patient!A:D, 4, FALSE)</f>
        <v>31</v>
      </c>
      <c r="O1730" t="str">
        <f>VLOOKUP(B1730, patient!A:C, 3, FALSE)</f>
        <v>Female</v>
      </c>
      <c r="P1730" t="str">
        <f>VLOOKUP(B1730, patient!A:F, 6, FALSE)</f>
        <v>White</v>
      </c>
      <c r="Q1730" t="s">
        <v>486</v>
      </c>
      <c r="R1730">
        <v>625</v>
      </c>
      <c r="S1730">
        <v>124</v>
      </c>
      <c r="T1730" s="1">
        <v>45474</v>
      </c>
      <c r="U1730" s="1" t="str">
        <f t="shared" si="78"/>
        <v>Yes</v>
      </c>
      <c r="V1730">
        <v>1</v>
      </c>
      <c r="W1730" t="s">
        <v>487</v>
      </c>
      <c r="X1730" t="s">
        <v>488</v>
      </c>
      <c r="Y1730" t="str">
        <f t="shared" si="79"/>
        <v>Scheduled</v>
      </c>
      <c r="Z1730" t="s">
        <v>489</v>
      </c>
      <c r="AC1730" t="s">
        <v>490</v>
      </c>
      <c r="AE1730">
        <v>0</v>
      </c>
      <c r="AF1730" t="str">
        <f t="shared" si="80"/>
        <v>Jun</v>
      </c>
    </row>
    <row r="1731" spans="1:32" x14ac:dyDescent="0.25">
      <c r="A1731" s="1">
        <v>45464</v>
      </c>
      <c r="B1731">
        <v>3742</v>
      </c>
      <c r="C1731">
        <v>5</v>
      </c>
      <c r="D1731">
        <v>1</v>
      </c>
      <c r="E1731">
        <v>1</v>
      </c>
      <c r="F1731">
        <v>4</v>
      </c>
      <c r="G1731">
        <v>2</v>
      </c>
      <c r="H1731">
        <f>VLOOKUP(B1731, patient!A:E, 5, FALSE)</f>
        <v>14</v>
      </c>
      <c r="I1731" t="str">
        <f>VLOOKUP(H1731, city!A:B, 2, FALSE)</f>
        <v>Glasgow</v>
      </c>
      <c r="J1731" t="str">
        <f>VLOOKUP(E1731, diagnosis!A:B, 2, FALSE)</f>
        <v>Appendicitis</v>
      </c>
      <c r="K1731" t="str">
        <f>VLOOKUP(D1731, department!A:B, 2, FALSE)</f>
        <v>Cardiology</v>
      </c>
      <c r="L1731" t="str">
        <f>VLOOKUP(C1731, provider!A:B, 2, FALSE)</f>
        <v>Dr. Sade Kikiola</v>
      </c>
      <c r="M1731" t="str">
        <f>VLOOKUP(G1731, insurance!A:B, 2, FALSE)</f>
        <v>AXA</v>
      </c>
      <c r="N1731">
        <f>VLOOKUP(B1731, patient!A:D, 4, FALSE)</f>
        <v>48</v>
      </c>
      <c r="O1731" t="str">
        <f>VLOOKUP(B1731, patient!A:C, 3, FALSE)</f>
        <v>Female</v>
      </c>
      <c r="P1731" t="str">
        <f>VLOOKUP(B1731, patient!A:F, 6, FALSE)</f>
        <v>Other</v>
      </c>
      <c r="Q1731" t="s">
        <v>486</v>
      </c>
      <c r="R1731">
        <v>965</v>
      </c>
      <c r="S1731">
        <v>102</v>
      </c>
      <c r="T1731" s="1">
        <v>45492</v>
      </c>
      <c r="U1731" s="1" t="str">
        <f t="shared" ref="U1731:U1794" si="81">IF(T1731&lt;&gt;"", "Yes", "No")</f>
        <v>Yes</v>
      </c>
      <c r="V1731">
        <v>2</v>
      </c>
      <c r="W1731" t="s">
        <v>492</v>
      </c>
      <c r="X1731" t="s">
        <v>495</v>
      </c>
      <c r="Y1731" t="str">
        <f t="shared" ref="Y1731:Y1794" si="82">IF(TRIM(X1731)="yes", "Emergency", "Scheduled")</f>
        <v>Emergency</v>
      </c>
      <c r="Z1731" t="s">
        <v>489</v>
      </c>
      <c r="AC1731" t="s">
        <v>490</v>
      </c>
      <c r="AD1731">
        <v>746.9</v>
      </c>
      <c r="AE1731">
        <v>0</v>
      </c>
      <c r="AF1731" t="str">
        <f t="shared" ref="AF1731:AF1794" si="83">TEXT(A1731, "mmm")</f>
        <v>Jun</v>
      </c>
    </row>
    <row r="1732" spans="1:32" x14ac:dyDescent="0.25">
      <c r="A1732" s="1">
        <v>45465</v>
      </c>
      <c r="B1732">
        <v>4835</v>
      </c>
      <c r="C1732">
        <v>5</v>
      </c>
      <c r="D1732">
        <v>4</v>
      </c>
      <c r="E1732">
        <v>2</v>
      </c>
      <c r="F1732">
        <v>3</v>
      </c>
      <c r="G1732">
        <v>3</v>
      </c>
      <c r="H1732">
        <f>VLOOKUP(B1732, patient!A:E, 5, FALSE)</f>
        <v>34</v>
      </c>
      <c r="I1732" t="str">
        <f>VLOOKUP(H1732, city!A:B, 2, FALSE)</f>
        <v>Newcastle</v>
      </c>
      <c r="J1732" t="str">
        <f>VLOOKUP(E1732, diagnosis!A:B, 2, FALSE)</f>
        <v>Asthma</v>
      </c>
      <c r="K1732" t="str">
        <f>VLOOKUP(D1732, department!A:B, 2, FALSE)</f>
        <v>Orthopedics</v>
      </c>
      <c r="L1732" t="str">
        <f>VLOOKUP(C1732, provider!A:B, 2, FALSE)</f>
        <v>Dr. Sade Kikiola</v>
      </c>
      <c r="M1732" t="str">
        <f>VLOOKUP(G1732, insurance!A:B, 2, FALSE)</f>
        <v>Allianz</v>
      </c>
      <c r="N1732">
        <f>VLOOKUP(B1732, patient!A:D, 4, FALSE)</f>
        <v>72</v>
      </c>
      <c r="O1732" t="str">
        <f>VLOOKUP(B1732, patient!A:C, 3, FALSE)</f>
        <v>Female</v>
      </c>
      <c r="P1732" t="str">
        <f>VLOOKUP(B1732, patient!A:F, 6, FALSE)</f>
        <v>Asian</v>
      </c>
      <c r="Q1732" t="s">
        <v>486</v>
      </c>
      <c r="R1732">
        <v>367</v>
      </c>
      <c r="S1732">
        <v>23</v>
      </c>
      <c r="T1732" s="1">
        <v>45477</v>
      </c>
      <c r="U1732" s="1" t="str">
        <f t="shared" si="81"/>
        <v>Yes</v>
      </c>
      <c r="V1732">
        <v>1</v>
      </c>
      <c r="W1732" t="s">
        <v>492</v>
      </c>
      <c r="X1732" t="s">
        <v>495</v>
      </c>
      <c r="Y1732" t="str">
        <f t="shared" si="82"/>
        <v>Emergency</v>
      </c>
      <c r="Z1732" t="s">
        <v>489</v>
      </c>
      <c r="AC1732" t="s">
        <v>490</v>
      </c>
      <c r="AD1732">
        <v>273</v>
      </c>
      <c r="AE1732">
        <v>0</v>
      </c>
      <c r="AF1732" t="str">
        <f t="shared" si="83"/>
        <v>Jun</v>
      </c>
    </row>
    <row r="1733" spans="1:32" x14ac:dyDescent="0.25">
      <c r="A1733" s="1">
        <v>45465</v>
      </c>
      <c r="B1733">
        <v>3772</v>
      </c>
      <c r="C1733">
        <v>4</v>
      </c>
      <c r="D1733">
        <v>5</v>
      </c>
      <c r="E1733">
        <v>3</v>
      </c>
      <c r="F1733">
        <v>4</v>
      </c>
      <c r="G1733">
        <v>1</v>
      </c>
      <c r="H1733">
        <f>VLOOKUP(B1733, patient!A:E, 5, FALSE)</f>
        <v>18</v>
      </c>
      <c r="I1733" t="str">
        <f>VLOOKUP(H1733, city!A:B, 2, FALSE)</f>
        <v>Leeds</v>
      </c>
      <c r="J1733" t="str">
        <f>VLOOKUP(E1733, diagnosis!A:B, 2, FALSE)</f>
        <v>Fracture</v>
      </c>
      <c r="K1733" t="str">
        <f>VLOOKUP(D1733, department!A:B, 2, FALSE)</f>
        <v>Pediatrics</v>
      </c>
      <c r="L1733" t="str">
        <f>VLOOKUP(C1733, provider!A:B, 2, FALSE)</f>
        <v>Dr. Ravi Patel</v>
      </c>
      <c r="M1733" t="str">
        <f>VLOOKUP(G1733, insurance!A:B, 2, FALSE)</f>
        <v>Aviva</v>
      </c>
      <c r="N1733">
        <f>VLOOKUP(B1733, patient!A:D, 4, FALSE)</f>
        <v>65</v>
      </c>
      <c r="O1733" t="str">
        <f>VLOOKUP(B1733, patient!A:C, 3, FALSE)</f>
        <v>Male</v>
      </c>
      <c r="P1733" t="str">
        <f>VLOOKUP(B1733, patient!A:F, 6, FALSE)</f>
        <v>Hispanic</v>
      </c>
      <c r="Q1733" t="s">
        <v>492</v>
      </c>
      <c r="R1733">
        <v>525</v>
      </c>
      <c r="S1733">
        <v>42</v>
      </c>
      <c r="U1733" s="1" t="str">
        <f t="shared" si="81"/>
        <v>No</v>
      </c>
      <c r="V1733">
        <v>2</v>
      </c>
      <c r="W1733" t="s">
        <v>487</v>
      </c>
      <c r="X1733" t="s">
        <v>495</v>
      </c>
      <c r="Y1733" t="str">
        <f t="shared" si="82"/>
        <v>Emergency</v>
      </c>
      <c r="Z1733" t="s">
        <v>489</v>
      </c>
      <c r="AC1733" t="s">
        <v>496</v>
      </c>
      <c r="AE1733">
        <v>50</v>
      </c>
      <c r="AF1733" t="str">
        <f t="shared" si="83"/>
        <v>Jun</v>
      </c>
    </row>
    <row r="1734" spans="1:32" x14ac:dyDescent="0.25">
      <c r="A1734" s="1">
        <v>45465</v>
      </c>
      <c r="B1734">
        <v>409</v>
      </c>
      <c r="C1734">
        <v>5</v>
      </c>
      <c r="D1734">
        <v>1</v>
      </c>
      <c r="E1734">
        <v>4</v>
      </c>
      <c r="F1734">
        <v>1</v>
      </c>
      <c r="G1734">
        <v>3</v>
      </c>
      <c r="H1734">
        <f>VLOOKUP(B1734, patient!A:E, 5, FALSE)</f>
        <v>14</v>
      </c>
      <c r="I1734" t="str">
        <f>VLOOKUP(H1734, city!A:B, 2, FALSE)</f>
        <v>Glasgow</v>
      </c>
      <c r="J1734" t="str">
        <f>VLOOKUP(E1734, diagnosis!A:B, 2, FALSE)</f>
        <v>Hypertension</v>
      </c>
      <c r="K1734" t="str">
        <f>VLOOKUP(D1734, department!A:B, 2, FALSE)</f>
        <v>Cardiology</v>
      </c>
      <c r="L1734" t="str">
        <f>VLOOKUP(C1734, provider!A:B, 2, FALSE)</f>
        <v>Dr. Sade Kikiola</v>
      </c>
      <c r="M1734" t="str">
        <f>VLOOKUP(G1734, insurance!A:B, 2, FALSE)</f>
        <v>Allianz</v>
      </c>
      <c r="N1734">
        <f>VLOOKUP(B1734, patient!A:D, 4, FALSE)</f>
        <v>35</v>
      </c>
      <c r="O1734" t="str">
        <f>VLOOKUP(B1734, patient!A:C, 3, FALSE)</f>
        <v>Female</v>
      </c>
      <c r="P1734" t="str">
        <f>VLOOKUP(B1734, patient!A:F, 6, FALSE)</f>
        <v>Asian</v>
      </c>
      <c r="Q1734" t="s">
        <v>486</v>
      </c>
      <c r="R1734">
        <v>799</v>
      </c>
      <c r="S1734">
        <v>72</v>
      </c>
      <c r="T1734" s="1">
        <v>45489</v>
      </c>
      <c r="U1734" s="1" t="str">
        <f t="shared" si="81"/>
        <v>Yes</v>
      </c>
      <c r="V1734">
        <v>1</v>
      </c>
      <c r="W1734" t="s">
        <v>492</v>
      </c>
      <c r="X1734" t="s">
        <v>488</v>
      </c>
      <c r="Y1734" t="str">
        <f t="shared" si="82"/>
        <v>Scheduled</v>
      </c>
      <c r="Z1734" t="s">
        <v>489</v>
      </c>
      <c r="AC1734" t="s">
        <v>490</v>
      </c>
      <c r="AD1734">
        <v>609.70000000000005</v>
      </c>
      <c r="AE1734">
        <v>0</v>
      </c>
      <c r="AF1734" t="str">
        <f t="shared" si="83"/>
        <v>Jun</v>
      </c>
    </row>
    <row r="1735" spans="1:32" x14ac:dyDescent="0.25">
      <c r="A1735" s="1">
        <v>45465</v>
      </c>
      <c r="B1735">
        <v>3695</v>
      </c>
      <c r="C1735">
        <v>5</v>
      </c>
      <c r="D1735">
        <v>2</v>
      </c>
      <c r="E1735">
        <v>3</v>
      </c>
      <c r="F1735">
        <v>4</v>
      </c>
      <c r="G1735">
        <v>1</v>
      </c>
      <c r="H1735">
        <f>VLOOKUP(B1735, patient!A:E, 5, FALSE)</f>
        <v>10</v>
      </c>
      <c r="I1735" t="str">
        <f>VLOOKUP(H1735, city!A:B, 2, FALSE)</f>
        <v>Edinburgh</v>
      </c>
      <c r="J1735" t="str">
        <f>VLOOKUP(E1735, diagnosis!A:B, 2, FALSE)</f>
        <v>Fracture</v>
      </c>
      <c r="K1735" t="str">
        <f>VLOOKUP(D1735, department!A:B, 2, FALSE)</f>
        <v>General Surgery</v>
      </c>
      <c r="L1735" t="str">
        <f>VLOOKUP(C1735, provider!A:B, 2, FALSE)</f>
        <v>Dr. Sade Kikiola</v>
      </c>
      <c r="M1735" t="str">
        <f>VLOOKUP(G1735, insurance!A:B, 2, FALSE)</f>
        <v>Aviva</v>
      </c>
      <c r="N1735">
        <f>VLOOKUP(B1735, patient!A:D, 4, FALSE)</f>
        <v>24</v>
      </c>
      <c r="O1735" t="str">
        <f>VLOOKUP(B1735, patient!A:C, 3, FALSE)</f>
        <v>Female</v>
      </c>
      <c r="P1735" t="str">
        <f>VLOOKUP(B1735, patient!A:F, 6, FALSE)</f>
        <v>Hispanic</v>
      </c>
      <c r="Q1735" t="s">
        <v>491</v>
      </c>
      <c r="R1735">
        <v>947</v>
      </c>
      <c r="S1735">
        <v>132</v>
      </c>
      <c r="U1735" s="1" t="str">
        <f t="shared" si="81"/>
        <v>No</v>
      </c>
      <c r="V1735">
        <v>2</v>
      </c>
      <c r="W1735" t="s">
        <v>494</v>
      </c>
      <c r="X1735" t="s">
        <v>488</v>
      </c>
      <c r="Y1735" t="str">
        <f t="shared" si="82"/>
        <v>Scheduled</v>
      </c>
      <c r="Z1735" t="s">
        <v>489</v>
      </c>
      <c r="AC1735" t="s">
        <v>493</v>
      </c>
      <c r="AD1735">
        <v>776.3</v>
      </c>
      <c r="AE1735">
        <v>30</v>
      </c>
      <c r="AF1735" t="str">
        <f t="shared" si="83"/>
        <v>Jun</v>
      </c>
    </row>
    <row r="1736" spans="1:32" x14ac:dyDescent="0.25">
      <c r="A1736" s="1">
        <v>45465</v>
      </c>
      <c r="B1736">
        <v>2063</v>
      </c>
      <c r="C1736">
        <v>4</v>
      </c>
      <c r="D1736">
        <v>5</v>
      </c>
      <c r="E1736">
        <v>3</v>
      </c>
      <c r="F1736">
        <v>3</v>
      </c>
      <c r="G1736">
        <v>2</v>
      </c>
      <c r="H1736">
        <f>VLOOKUP(B1736, patient!A:E, 5, FALSE)</f>
        <v>4</v>
      </c>
      <c r="I1736" t="str">
        <f>VLOOKUP(H1736, city!A:B, 2, FALSE)</f>
        <v>Birmingham</v>
      </c>
      <c r="J1736" t="str">
        <f>VLOOKUP(E1736, diagnosis!A:B, 2, FALSE)</f>
        <v>Fracture</v>
      </c>
      <c r="K1736" t="str">
        <f>VLOOKUP(D1736, department!A:B, 2, FALSE)</f>
        <v>Pediatrics</v>
      </c>
      <c r="L1736" t="str">
        <f>VLOOKUP(C1736, provider!A:B, 2, FALSE)</f>
        <v>Dr. Ravi Patel</v>
      </c>
      <c r="M1736" t="str">
        <f>VLOOKUP(G1736, insurance!A:B, 2, FALSE)</f>
        <v>AXA</v>
      </c>
      <c r="N1736">
        <f>VLOOKUP(B1736, patient!A:D, 4, FALSE)</f>
        <v>27</v>
      </c>
      <c r="O1736" t="str">
        <f>VLOOKUP(B1736, patient!A:C, 3, FALSE)</f>
        <v>Female</v>
      </c>
      <c r="P1736" t="str">
        <f>VLOOKUP(B1736, patient!A:F, 6, FALSE)</f>
        <v>Hispanic</v>
      </c>
      <c r="Q1736" t="s">
        <v>491</v>
      </c>
      <c r="R1736">
        <v>910</v>
      </c>
      <c r="S1736">
        <v>152</v>
      </c>
      <c r="U1736" s="1" t="str">
        <f t="shared" si="81"/>
        <v>No</v>
      </c>
      <c r="V1736">
        <v>1</v>
      </c>
      <c r="W1736" t="s">
        <v>487</v>
      </c>
      <c r="X1736" t="s">
        <v>488</v>
      </c>
      <c r="Y1736" t="str">
        <f t="shared" si="82"/>
        <v>Scheduled</v>
      </c>
      <c r="Z1736" t="s">
        <v>489</v>
      </c>
      <c r="AC1736" t="s">
        <v>498</v>
      </c>
      <c r="AE1736">
        <v>10</v>
      </c>
      <c r="AF1736" t="str">
        <f t="shared" si="83"/>
        <v>Jun</v>
      </c>
    </row>
    <row r="1737" spans="1:32" x14ac:dyDescent="0.25">
      <c r="A1737" s="1">
        <v>45465</v>
      </c>
      <c r="B1737">
        <v>15</v>
      </c>
      <c r="C1737">
        <v>5</v>
      </c>
      <c r="D1737">
        <v>4</v>
      </c>
      <c r="E1737">
        <v>1</v>
      </c>
      <c r="F1737">
        <v>3</v>
      </c>
      <c r="G1737">
        <v>2</v>
      </c>
      <c r="H1737">
        <f>VLOOKUP(B1737, patient!A:E, 5, FALSE)</f>
        <v>19</v>
      </c>
      <c r="I1737" t="str">
        <f>VLOOKUP(H1737, city!A:B, 2, FALSE)</f>
        <v>Leeds</v>
      </c>
      <c r="J1737" t="str">
        <f>VLOOKUP(E1737, diagnosis!A:B, 2, FALSE)</f>
        <v>Appendicitis</v>
      </c>
      <c r="K1737" t="str">
        <f>VLOOKUP(D1737, department!A:B, 2, FALSE)</f>
        <v>Orthopedics</v>
      </c>
      <c r="L1737" t="str">
        <f>VLOOKUP(C1737, provider!A:B, 2, FALSE)</f>
        <v>Dr. Sade Kikiola</v>
      </c>
      <c r="M1737" t="str">
        <f>VLOOKUP(G1737, insurance!A:B, 2, FALSE)</f>
        <v>AXA</v>
      </c>
      <c r="N1737">
        <f>VLOOKUP(B1737, patient!A:D, 4, FALSE)</f>
        <v>24</v>
      </c>
      <c r="O1737" t="str">
        <f>VLOOKUP(B1737, patient!A:C, 3, FALSE)</f>
        <v>Male</v>
      </c>
      <c r="P1737" t="str">
        <f>VLOOKUP(B1737, patient!A:F, 6, FALSE)</f>
        <v>Asian</v>
      </c>
      <c r="Q1737" t="s">
        <v>486</v>
      </c>
      <c r="R1737">
        <v>407</v>
      </c>
      <c r="S1737">
        <v>37</v>
      </c>
      <c r="T1737" s="1">
        <v>45484</v>
      </c>
      <c r="U1737" s="1" t="str">
        <f t="shared" si="81"/>
        <v>Yes</v>
      </c>
      <c r="V1737">
        <v>2</v>
      </c>
      <c r="W1737" t="s">
        <v>487</v>
      </c>
      <c r="X1737" t="s">
        <v>495</v>
      </c>
      <c r="Y1737" t="str">
        <f t="shared" si="82"/>
        <v>Emergency</v>
      </c>
      <c r="Z1737" t="s">
        <v>489</v>
      </c>
      <c r="AC1737" t="s">
        <v>490</v>
      </c>
      <c r="AD1737">
        <v>310.8</v>
      </c>
      <c r="AE1737">
        <v>0</v>
      </c>
      <c r="AF1737" t="str">
        <f t="shared" si="83"/>
        <v>Jun</v>
      </c>
    </row>
    <row r="1738" spans="1:32" x14ac:dyDescent="0.25">
      <c r="A1738" s="1">
        <v>45465</v>
      </c>
      <c r="B1738">
        <v>4911</v>
      </c>
      <c r="C1738">
        <v>5</v>
      </c>
      <c r="D1738">
        <v>1</v>
      </c>
      <c r="E1738">
        <v>1</v>
      </c>
      <c r="F1738">
        <v>1</v>
      </c>
      <c r="G1738">
        <v>1</v>
      </c>
      <c r="H1738">
        <f>VLOOKUP(B1738, patient!A:E, 5, FALSE)</f>
        <v>37</v>
      </c>
      <c r="I1738" t="str">
        <f>VLOOKUP(H1738, city!A:B, 2, FALSE)</f>
        <v>Sheffield</v>
      </c>
      <c r="J1738" t="str">
        <f>VLOOKUP(E1738, diagnosis!A:B, 2, FALSE)</f>
        <v>Appendicitis</v>
      </c>
      <c r="K1738" t="str">
        <f>VLOOKUP(D1738, department!A:B, 2, FALSE)</f>
        <v>Cardiology</v>
      </c>
      <c r="L1738" t="str">
        <f>VLOOKUP(C1738, provider!A:B, 2, FALSE)</f>
        <v>Dr. Sade Kikiola</v>
      </c>
      <c r="M1738" t="str">
        <f>VLOOKUP(G1738, insurance!A:B, 2, FALSE)</f>
        <v>Aviva</v>
      </c>
      <c r="N1738">
        <f>VLOOKUP(B1738, patient!A:D, 4, FALSE)</f>
        <v>50</v>
      </c>
      <c r="O1738" t="str">
        <f>VLOOKUP(B1738, patient!A:C, 3, FALSE)</f>
        <v>Female</v>
      </c>
      <c r="P1738" t="str">
        <f>VLOOKUP(B1738, patient!A:F, 6, FALSE)</f>
        <v>Black</v>
      </c>
      <c r="Q1738" t="s">
        <v>486</v>
      </c>
      <c r="R1738">
        <v>460</v>
      </c>
      <c r="S1738">
        <v>36</v>
      </c>
      <c r="T1738" s="1">
        <v>45484</v>
      </c>
      <c r="U1738" s="1" t="str">
        <f t="shared" si="81"/>
        <v>Yes</v>
      </c>
      <c r="V1738">
        <v>1</v>
      </c>
      <c r="W1738" t="s">
        <v>494</v>
      </c>
      <c r="X1738" t="s">
        <v>495</v>
      </c>
      <c r="Y1738" t="str">
        <f t="shared" si="82"/>
        <v>Emergency</v>
      </c>
      <c r="Z1738" t="s">
        <v>489</v>
      </c>
      <c r="AC1738" t="s">
        <v>490</v>
      </c>
      <c r="AD1738">
        <v>347.2</v>
      </c>
      <c r="AE1738">
        <v>0</v>
      </c>
      <c r="AF1738" t="str">
        <f t="shared" si="83"/>
        <v>Jun</v>
      </c>
    </row>
    <row r="1739" spans="1:32" x14ac:dyDescent="0.25">
      <c r="A1739" s="1">
        <v>45465</v>
      </c>
      <c r="B1739">
        <v>4888</v>
      </c>
      <c r="C1739">
        <v>4</v>
      </c>
      <c r="D1739">
        <v>3</v>
      </c>
      <c r="E1739">
        <v>2</v>
      </c>
      <c r="F1739">
        <v>2</v>
      </c>
      <c r="G1739">
        <v>1</v>
      </c>
      <c r="H1739">
        <f>VLOOKUP(B1739, patient!A:E, 5, FALSE)</f>
        <v>29</v>
      </c>
      <c r="I1739" t="str">
        <f>VLOOKUP(H1739, city!A:B, 2, FALSE)</f>
        <v>Manchester</v>
      </c>
      <c r="J1739" t="str">
        <f>VLOOKUP(E1739, diagnosis!A:B, 2, FALSE)</f>
        <v>Asthma</v>
      </c>
      <c r="K1739" t="str">
        <f>VLOOKUP(D1739, department!A:B, 2, FALSE)</f>
        <v>Neurology</v>
      </c>
      <c r="L1739" t="str">
        <f>VLOOKUP(C1739, provider!A:B, 2, FALSE)</f>
        <v>Dr. Ravi Patel</v>
      </c>
      <c r="M1739" t="str">
        <f>VLOOKUP(G1739, insurance!A:B, 2, FALSE)</f>
        <v>Aviva</v>
      </c>
      <c r="N1739">
        <f>VLOOKUP(B1739, patient!A:D, 4, FALSE)</f>
        <v>40</v>
      </c>
      <c r="O1739" t="str">
        <f>VLOOKUP(B1739, patient!A:C, 3, FALSE)</f>
        <v>Male</v>
      </c>
      <c r="P1739" t="str">
        <f>VLOOKUP(B1739, patient!A:F, 6, FALSE)</f>
        <v>Hispanic</v>
      </c>
      <c r="Q1739" t="s">
        <v>491</v>
      </c>
      <c r="R1739">
        <v>204</v>
      </c>
      <c r="S1739">
        <v>126</v>
      </c>
      <c r="U1739" s="1" t="str">
        <f t="shared" si="81"/>
        <v>No</v>
      </c>
      <c r="V1739">
        <v>2</v>
      </c>
      <c r="W1739" t="s">
        <v>492</v>
      </c>
      <c r="X1739" t="s">
        <v>488</v>
      </c>
      <c r="Y1739" t="str">
        <f t="shared" si="82"/>
        <v>Scheduled</v>
      </c>
      <c r="Z1739" t="s">
        <v>489</v>
      </c>
      <c r="AC1739" t="s">
        <v>493</v>
      </c>
      <c r="AE1739">
        <v>30</v>
      </c>
      <c r="AF1739" t="str">
        <f t="shared" si="83"/>
        <v>Jun</v>
      </c>
    </row>
    <row r="1740" spans="1:32" x14ac:dyDescent="0.25">
      <c r="A1740" s="1">
        <v>45465</v>
      </c>
      <c r="B1740">
        <v>38</v>
      </c>
      <c r="C1740">
        <v>5</v>
      </c>
      <c r="D1740">
        <v>5</v>
      </c>
      <c r="E1740">
        <v>1</v>
      </c>
      <c r="F1740">
        <v>3</v>
      </c>
      <c r="G1740">
        <v>3</v>
      </c>
      <c r="H1740">
        <f>VLOOKUP(B1740, patient!A:E, 5, FALSE)</f>
        <v>7</v>
      </c>
      <c r="I1740" t="str">
        <f>VLOOKUP(H1740, city!A:B, 2, FALSE)</f>
        <v>Bristol</v>
      </c>
      <c r="J1740" t="str">
        <f>VLOOKUP(E1740, diagnosis!A:B, 2, FALSE)</f>
        <v>Appendicitis</v>
      </c>
      <c r="K1740" t="str">
        <f>VLOOKUP(D1740, department!A:B, 2, FALSE)</f>
        <v>Pediatrics</v>
      </c>
      <c r="L1740" t="str">
        <f>VLOOKUP(C1740, provider!A:B, 2, FALSE)</f>
        <v>Dr. Sade Kikiola</v>
      </c>
      <c r="M1740" t="str">
        <f>VLOOKUP(G1740, insurance!A:B, 2, FALSE)</f>
        <v>Allianz</v>
      </c>
      <c r="N1740">
        <f>VLOOKUP(B1740, patient!A:D, 4, FALSE)</f>
        <v>38</v>
      </c>
      <c r="O1740" t="str">
        <f>VLOOKUP(B1740, patient!A:C, 3, FALSE)</f>
        <v>Female</v>
      </c>
      <c r="P1740" t="str">
        <f>VLOOKUP(B1740, patient!A:F, 6, FALSE)</f>
        <v>Black</v>
      </c>
      <c r="Q1740" t="s">
        <v>486</v>
      </c>
      <c r="R1740">
        <v>521</v>
      </c>
      <c r="S1740">
        <v>132</v>
      </c>
      <c r="U1740" s="1" t="str">
        <f t="shared" si="81"/>
        <v>No</v>
      </c>
      <c r="V1740">
        <v>1</v>
      </c>
      <c r="W1740" t="s">
        <v>494</v>
      </c>
      <c r="X1740" t="s">
        <v>495</v>
      </c>
      <c r="Y1740" t="str">
        <f t="shared" si="82"/>
        <v>Emergency</v>
      </c>
      <c r="Z1740" t="s">
        <v>489</v>
      </c>
      <c r="AC1740" t="s">
        <v>493</v>
      </c>
      <c r="AD1740">
        <v>478.1</v>
      </c>
      <c r="AE1740">
        <v>30</v>
      </c>
      <c r="AF1740" t="str">
        <f t="shared" si="83"/>
        <v>Jun</v>
      </c>
    </row>
    <row r="1741" spans="1:32" x14ac:dyDescent="0.25">
      <c r="A1741" s="1">
        <v>45465</v>
      </c>
      <c r="B1741">
        <v>4368</v>
      </c>
      <c r="C1741">
        <v>5</v>
      </c>
      <c r="D1741">
        <v>1</v>
      </c>
      <c r="E1741">
        <v>2</v>
      </c>
      <c r="F1741">
        <v>5</v>
      </c>
      <c r="G1741">
        <v>1</v>
      </c>
      <c r="H1741">
        <f>VLOOKUP(B1741, patient!A:E, 5, FALSE)</f>
        <v>37</v>
      </c>
      <c r="I1741" t="str">
        <f>VLOOKUP(H1741, city!A:B, 2, FALSE)</f>
        <v>Sheffield</v>
      </c>
      <c r="J1741" t="str">
        <f>VLOOKUP(E1741, diagnosis!A:B, 2, FALSE)</f>
        <v>Asthma</v>
      </c>
      <c r="K1741" t="str">
        <f>VLOOKUP(D1741, department!A:B, 2, FALSE)</f>
        <v>Cardiology</v>
      </c>
      <c r="L1741" t="str">
        <f>VLOOKUP(C1741, provider!A:B, 2, FALSE)</f>
        <v>Dr. Sade Kikiola</v>
      </c>
      <c r="M1741" t="str">
        <f>VLOOKUP(G1741, insurance!A:B, 2, FALSE)</f>
        <v>Aviva</v>
      </c>
      <c r="N1741">
        <f>VLOOKUP(B1741, patient!A:D, 4, FALSE)</f>
        <v>36</v>
      </c>
      <c r="O1741" t="str">
        <f>VLOOKUP(B1741, patient!A:C, 3, FALSE)</f>
        <v>Male</v>
      </c>
      <c r="P1741" t="str">
        <f>VLOOKUP(B1741, patient!A:F, 6, FALSE)</f>
        <v>Other</v>
      </c>
      <c r="Q1741" t="s">
        <v>491</v>
      </c>
      <c r="R1741">
        <v>943</v>
      </c>
      <c r="S1741">
        <v>141</v>
      </c>
      <c r="U1741" s="1" t="str">
        <f t="shared" si="81"/>
        <v>No</v>
      </c>
      <c r="V1741">
        <v>2</v>
      </c>
      <c r="W1741" t="s">
        <v>487</v>
      </c>
      <c r="X1741" t="s">
        <v>488</v>
      </c>
      <c r="Y1741" t="str">
        <f t="shared" si="82"/>
        <v>Scheduled</v>
      </c>
      <c r="Z1741" t="s">
        <v>489</v>
      </c>
      <c r="AC1741" t="s">
        <v>498</v>
      </c>
      <c r="AD1741">
        <v>765.8</v>
      </c>
      <c r="AE1741">
        <v>10</v>
      </c>
      <c r="AF1741" t="str">
        <f t="shared" si="83"/>
        <v>Jun</v>
      </c>
    </row>
    <row r="1742" spans="1:32" x14ac:dyDescent="0.25">
      <c r="A1742" s="1">
        <v>45466</v>
      </c>
      <c r="B1742">
        <v>963</v>
      </c>
      <c r="C1742">
        <v>4</v>
      </c>
      <c r="D1742">
        <v>5</v>
      </c>
      <c r="E1742">
        <v>4</v>
      </c>
      <c r="F1742">
        <v>3</v>
      </c>
      <c r="G1742">
        <v>2</v>
      </c>
      <c r="H1742">
        <f>VLOOKUP(B1742, patient!A:E, 5, FALSE)</f>
        <v>16</v>
      </c>
      <c r="I1742" t="str">
        <f>VLOOKUP(H1742, city!A:B, 2, FALSE)</f>
        <v>Glasgow</v>
      </c>
      <c r="J1742" t="str">
        <f>VLOOKUP(E1742, diagnosis!A:B, 2, FALSE)</f>
        <v>Hypertension</v>
      </c>
      <c r="K1742" t="str">
        <f>VLOOKUP(D1742, department!A:B, 2, FALSE)</f>
        <v>Pediatrics</v>
      </c>
      <c r="L1742" t="str">
        <f>VLOOKUP(C1742, provider!A:B, 2, FALSE)</f>
        <v>Dr. Ravi Patel</v>
      </c>
      <c r="M1742" t="str">
        <f>VLOOKUP(G1742, insurance!A:B, 2, FALSE)</f>
        <v>AXA</v>
      </c>
      <c r="N1742">
        <f>VLOOKUP(B1742, patient!A:D, 4, FALSE)</f>
        <v>65</v>
      </c>
      <c r="O1742" t="str">
        <f>VLOOKUP(B1742, patient!A:C, 3, FALSE)</f>
        <v>Male</v>
      </c>
      <c r="P1742" t="str">
        <f>VLOOKUP(B1742, patient!A:F, 6, FALSE)</f>
        <v>Hispanic</v>
      </c>
      <c r="Q1742" t="s">
        <v>486</v>
      </c>
      <c r="R1742">
        <v>129</v>
      </c>
      <c r="S1742">
        <v>187</v>
      </c>
      <c r="T1742" s="1">
        <v>45473</v>
      </c>
      <c r="U1742" s="1" t="str">
        <f t="shared" si="81"/>
        <v>Yes</v>
      </c>
      <c r="V1742">
        <v>1</v>
      </c>
      <c r="W1742" t="s">
        <v>494</v>
      </c>
      <c r="X1742" t="s">
        <v>495</v>
      </c>
      <c r="Y1742" t="str">
        <f t="shared" si="82"/>
        <v>Emergency</v>
      </c>
      <c r="Z1742" t="s">
        <v>489</v>
      </c>
      <c r="AC1742" t="s">
        <v>490</v>
      </c>
      <c r="AD1742">
        <v>221.2</v>
      </c>
      <c r="AE1742">
        <v>0</v>
      </c>
      <c r="AF1742" t="str">
        <f t="shared" si="83"/>
        <v>Jun</v>
      </c>
    </row>
    <row r="1743" spans="1:32" x14ac:dyDescent="0.25">
      <c r="A1743" s="1">
        <v>45466</v>
      </c>
      <c r="B1743">
        <v>3252</v>
      </c>
      <c r="C1743">
        <v>5</v>
      </c>
      <c r="D1743">
        <v>1</v>
      </c>
      <c r="E1743">
        <v>5</v>
      </c>
      <c r="F1743">
        <v>1</v>
      </c>
      <c r="G1743">
        <v>2</v>
      </c>
      <c r="H1743">
        <f>VLOOKUP(B1743, patient!A:E, 5, FALSE)</f>
        <v>11</v>
      </c>
      <c r="I1743" t="str">
        <f>VLOOKUP(H1743, city!A:B, 2, FALSE)</f>
        <v>Edinburgh</v>
      </c>
      <c r="J1743" t="str">
        <f>VLOOKUP(E1743, diagnosis!A:B, 2, FALSE)</f>
        <v>Migraine</v>
      </c>
      <c r="K1743" t="str">
        <f>VLOOKUP(D1743, department!A:B, 2, FALSE)</f>
        <v>Cardiology</v>
      </c>
      <c r="L1743" t="str">
        <f>VLOOKUP(C1743, provider!A:B, 2, FALSE)</f>
        <v>Dr. Sade Kikiola</v>
      </c>
      <c r="M1743" t="str">
        <f>VLOOKUP(G1743, insurance!A:B, 2, FALSE)</f>
        <v>AXA</v>
      </c>
      <c r="N1743">
        <f>VLOOKUP(B1743, patient!A:D, 4, FALSE)</f>
        <v>78</v>
      </c>
      <c r="O1743" t="str">
        <f>VLOOKUP(B1743, patient!A:C, 3, FALSE)</f>
        <v>Female</v>
      </c>
      <c r="P1743" t="str">
        <f>VLOOKUP(B1743, patient!A:F, 6, FALSE)</f>
        <v>Hispanic</v>
      </c>
      <c r="Q1743" t="s">
        <v>486</v>
      </c>
      <c r="R1743">
        <v>502</v>
      </c>
      <c r="S1743">
        <v>106</v>
      </c>
      <c r="T1743" s="1">
        <v>45476</v>
      </c>
      <c r="U1743" s="1" t="str">
        <f t="shared" si="81"/>
        <v>Yes</v>
      </c>
      <c r="V1743">
        <v>2</v>
      </c>
      <c r="W1743" t="s">
        <v>492</v>
      </c>
      <c r="X1743" t="s">
        <v>488</v>
      </c>
      <c r="Y1743" t="str">
        <f t="shared" si="82"/>
        <v>Scheduled</v>
      </c>
      <c r="Z1743" t="s">
        <v>489</v>
      </c>
      <c r="AC1743" t="s">
        <v>490</v>
      </c>
      <c r="AE1743">
        <v>0</v>
      </c>
      <c r="AF1743" t="str">
        <f t="shared" si="83"/>
        <v>Jun</v>
      </c>
    </row>
    <row r="1744" spans="1:32" x14ac:dyDescent="0.25">
      <c r="A1744" s="1">
        <v>45466</v>
      </c>
      <c r="B1744">
        <v>1956</v>
      </c>
      <c r="C1744">
        <v>5</v>
      </c>
      <c r="D1744">
        <v>3</v>
      </c>
      <c r="E1744">
        <v>1</v>
      </c>
      <c r="F1744">
        <v>2</v>
      </c>
      <c r="G1744">
        <v>3</v>
      </c>
      <c r="H1744">
        <f>VLOOKUP(B1744, patient!A:E, 5, FALSE)</f>
        <v>23</v>
      </c>
      <c r="I1744" t="str">
        <f>VLOOKUP(H1744, city!A:B, 2, FALSE)</f>
        <v>Liverpool</v>
      </c>
      <c r="J1744" t="str">
        <f>VLOOKUP(E1744, diagnosis!A:B, 2, FALSE)</f>
        <v>Appendicitis</v>
      </c>
      <c r="K1744" t="str">
        <f>VLOOKUP(D1744, department!A:B, 2, FALSE)</f>
        <v>Neurology</v>
      </c>
      <c r="L1744" t="str">
        <f>VLOOKUP(C1744, provider!A:B, 2, FALSE)</f>
        <v>Dr. Sade Kikiola</v>
      </c>
      <c r="M1744" t="str">
        <f>VLOOKUP(G1744, insurance!A:B, 2, FALSE)</f>
        <v>Allianz</v>
      </c>
      <c r="N1744">
        <f>VLOOKUP(B1744, patient!A:D, 4, FALSE)</f>
        <v>36</v>
      </c>
      <c r="O1744" t="str">
        <f>VLOOKUP(B1744, patient!A:C, 3, FALSE)</f>
        <v>Male</v>
      </c>
      <c r="P1744" t="str">
        <f>VLOOKUP(B1744, patient!A:F, 6, FALSE)</f>
        <v>Other</v>
      </c>
      <c r="Q1744" t="s">
        <v>492</v>
      </c>
      <c r="R1744">
        <v>647</v>
      </c>
      <c r="S1744">
        <v>21</v>
      </c>
      <c r="U1744" s="1" t="str">
        <f t="shared" si="81"/>
        <v>No</v>
      </c>
      <c r="V1744">
        <v>1</v>
      </c>
      <c r="W1744" t="s">
        <v>492</v>
      </c>
      <c r="X1744" t="s">
        <v>488</v>
      </c>
      <c r="Y1744" t="str">
        <f t="shared" si="82"/>
        <v>Scheduled</v>
      </c>
      <c r="Z1744" t="s">
        <v>489</v>
      </c>
      <c r="AC1744" t="s">
        <v>493</v>
      </c>
      <c r="AD1744">
        <v>488.6</v>
      </c>
      <c r="AE1744">
        <v>30</v>
      </c>
      <c r="AF1744" t="str">
        <f t="shared" si="83"/>
        <v>Jun</v>
      </c>
    </row>
    <row r="1745" spans="1:32" x14ac:dyDescent="0.25">
      <c r="A1745" s="1">
        <v>45466</v>
      </c>
      <c r="B1745">
        <v>3204</v>
      </c>
      <c r="C1745">
        <v>4</v>
      </c>
      <c r="D1745">
        <v>2</v>
      </c>
      <c r="E1745">
        <v>1</v>
      </c>
      <c r="F1745">
        <v>4</v>
      </c>
      <c r="G1745">
        <v>1</v>
      </c>
      <c r="H1745">
        <f>VLOOKUP(B1745, patient!A:E, 5, FALSE)</f>
        <v>25</v>
      </c>
      <c r="I1745" t="str">
        <f>VLOOKUP(H1745, city!A:B, 2, FALSE)</f>
        <v>London</v>
      </c>
      <c r="J1745" t="str">
        <f>VLOOKUP(E1745, diagnosis!A:B, 2, FALSE)</f>
        <v>Appendicitis</v>
      </c>
      <c r="K1745" t="str">
        <f>VLOOKUP(D1745, department!A:B, 2, FALSE)</f>
        <v>General Surgery</v>
      </c>
      <c r="L1745" t="str">
        <f>VLOOKUP(C1745, provider!A:B, 2, FALSE)</f>
        <v>Dr. Ravi Patel</v>
      </c>
      <c r="M1745" t="str">
        <f>VLOOKUP(G1745, insurance!A:B, 2, FALSE)</f>
        <v>Aviva</v>
      </c>
      <c r="N1745">
        <f>VLOOKUP(B1745, patient!A:D, 4, FALSE)</f>
        <v>53</v>
      </c>
      <c r="O1745" t="str">
        <f>VLOOKUP(B1745, patient!A:C, 3, FALSE)</f>
        <v>Male</v>
      </c>
      <c r="P1745" t="str">
        <f>VLOOKUP(B1745, patient!A:F, 6, FALSE)</f>
        <v>Asian</v>
      </c>
      <c r="Q1745" t="s">
        <v>492</v>
      </c>
      <c r="R1745">
        <v>512</v>
      </c>
      <c r="S1745">
        <v>140</v>
      </c>
      <c r="U1745" s="1" t="str">
        <f t="shared" si="81"/>
        <v>No</v>
      </c>
      <c r="V1745">
        <v>2</v>
      </c>
      <c r="W1745" t="s">
        <v>487</v>
      </c>
      <c r="X1745" t="s">
        <v>488</v>
      </c>
      <c r="Y1745" t="str">
        <f t="shared" si="82"/>
        <v>Scheduled</v>
      </c>
      <c r="Z1745" t="s">
        <v>489</v>
      </c>
      <c r="AC1745" t="s">
        <v>496</v>
      </c>
      <c r="AD1745">
        <v>491.4</v>
      </c>
      <c r="AE1745">
        <v>50</v>
      </c>
      <c r="AF1745" t="str">
        <f t="shared" si="83"/>
        <v>Jun</v>
      </c>
    </row>
    <row r="1746" spans="1:32" x14ac:dyDescent="0.25">
      <c r="A1746" s="1">
        <v>45466</v>
      </c>
      <c r="B1746">
        <v>2335</v>
      </c>
      <c r="C1746">
        <v>5</v>
      </c>
      <c r="D1746">
        <v>3</v>
      </c>
      <c r="E1746">
        <v>4</v>
      </c>
      <c r="F1746">
        <v>2</v>
      </c>
      <c r="G1746">
        <v>1</v>
      </c>
      <c r="H1746">
        <f>VLOOKUP(B1746, patient!A:E, 5, FALSE)</f>
        <v>5</v>
      </c>
      <c r="I1746" t="str">
        <f>VLOOKUP(H1746, city!A:B, 2, FALSE)</f>
        <v>Bristol</v>
      </c>
      <c r="J1746" t="str">
        <f>VLOOKUP(E1746, diagnosis!A:B, 2, FALSE)</f>
        <v>Hypertension</v>
      </c>
      <c r="K1746" t="str">
        <f>VLOOKUP(D1746, department!A:B, 2, FALSE)</f>
        <v>Neurology</v>
      </c>
      <c r="L1746" t="str">
        <f>VLOOKUP(C1746, provider!A:B, 2, FALSE)</f>
        <v>Dr. Sade Kikiola</v>
      </c>
      <c r="M1746" t="str">
        <f>VLOOKUP(G1746, insurance!A:B, 2, FALSE)</f>
        <v>Aviva</v>
      </c>
      <c r="N1746">
        <f>VLOOKUP(B1746, patient!A:D, 4, FALSE)</f>
        <v>46</v>
      </c>
      <c r="O1746" t="str">
        <f>VLOOKUP(B1746, patient!A:C, 3, FALSE)</f>
        <v>Female</v>
      </c>
      <c r="P1746" t="str">
        <f>VLOOKUP(B1746, patient!A:F, 6, FALSE)</f>
        <v>Asian</v>
      </c>
      <c r="Q1746" t="s">
        <v>492</v>
      </c>
      <c r="R1746">
        <v>327</v>
      </c>
      <c r="S1746">
        <v>122</v>
      </c>
      <c r="U1746" s="1" t="str">
        <f t="shared" si="81"/>
        <v>No</v>
      </c>
      <c r="V1746">
        <v>1</v>
      </c>
      <c r="W1746" t="s">
        <v>487</v>
      </c>
      <c r="X1746" t="s">
        <v>495</v>
      </c>
      <c r="Y1746" t="str">
        <f t="shared" si="82"/>
        <v>Emergency</v>
      </c>
      <c r="Z1746" t="s">
        <v>489</v>
      </c>
      <c r="AC1746" t="s">
        <v>496</v>
      </c>
      <c r="AD1746">
        <v>349.3</v>
      </c>
      <c r="AE1746">
        <v>50</v>
      </c>
      <c r="AF1746" t="str">
        <f t="shared" si="83"/>
        <v>Jun</v>
      </c>
    </row>
    <row r="1747" spans="1:32" x14ac:dyDescent="0.25">
      <c r="A1747" s="1">
        <v>45466</v>
      </c>
      <c r="B1747">
        <v>4208</v>
      </c>
      <c r="C1747">
        <v>5</v>
      </c>
      <c r="D1747">
        <v>4</v>
      </c>
      <c r="E1747">
        <v>1</v>
      </c>
      <c r="F1747">
        <v>3</v>
      </c>
      <c r="G1747">
        <v>3</v>
      </c>
      <c r="H1747">
        <f>VLOOKUP(B1747, patient!A:E, 5, FALSE)</f>
        <v>40</v>
      </c>
      <c r="I1747" t="str">
        <f>VLOOKUP(H1747, city!A:B, 2, FALSE)</f>
        <v>Sheffield</v>
      </c>
      <c r="J1747" t="str">
        <f>VLOOKUP(E1747, diagnosis!A:B, 2, FALSE)</f>
        <v>Appendicitis</v>
      </c>
      <c r="K1747" t="str">
        <f>VLOOKUP(D1747, department!A:B, 2, FALSE)</f>
        <v>Orthopedics</v>
      </c>
      <c r="L1747" t="str">
        <f>VLOOKUP(C1747, provider!A:B, 2, FALSE)</f>
        <v>Dr. Sade Kikiola</v>
      </c>
      <c r="M1747" t="str">
        <f>VLOOKUP(G1747, insurance!A:B, 2, FALSE)</f>
        <v>Allianz</v>
      </c>
      <c r="N1747">
        <f>VLOOKUP(B1747, patient!A:D, 4, FALSE)</f>
        <v>77</v>
      </c>
      <c r="O1747" t="str">
        <f>VLOOKUP(B1747, patient!A:C, 3, FALSE)</f>
        <v>Female</v>
      </c>
      <c r="P1747" t="str">
        <f>VLOOKUP(B1747, patient!A:F, 6, FALSE)</f>
        <v>Black</v>
      </c>
      <c r="Q1747" t="s">
        <v>486</v>
      </c>
      <c r="R1747">
        <v>620</v>
      </c>
      <c r="S1747">
        <v>168</v>
      </c>
      <c r="T1747" s="1">
        <v>45476</v>
      </c>
      <c r="U1747" s="1" t="str">
        <f t="shared" si="81"/>
        <v>Yes</v>
      </c>
      <c r="V1747">
        <v>2</v>
      </c>
      <c r="W1747" t="s">
        <v>494</v>
      </c>
      <c r="X1747" t="s">
        <v>495</v>
      </c>
      <c r="Y1747" t="str">
        <f t="shared" si="82"/>
        <v>Emergency</v>
      </c>
      <c r="Z1747" t="s">
        <v>489</v>
      </c>
      <c r="AC1747" t="s">
        <v>490</v>
      </c>
      <c r="AD1747">
        <v>551.6</v>
      </c>
      <c r="AE1747">
        <v>0</v>
      </c>
      <c r="AF1747" t="str">
        <f t="shared" si="83"/>
        <v>Jun</v>
      </c>
    </row>
    <row r="1748" spans="1:32" x14ac:dyDescent="0.25">
      <c r="A1748" s="1">
        <v>45466</v>
      </c>
      <c r="B1748">
        <v>2083</v>
      </c>
      <c r="C1748">
        <v>4</v>
      </c>
      <c r="D1748">
        <v>5</v>
      </c>
      <c r="E1748">
        <v>4</v>
      </c>
      <c r="F1748">
        <v>5</v>
      </c>
      <c r="G1748">
        <v>2</v>
      </c>
      <c r="H1748">
        <f>VLOOKUP(B1748, patient!A:E, 5, FALSE)</f>
        <v>34</v>
      </c>
      <c r="I1748" t="str">
        <f>VLOOKUP(H1748, city!A:B, 2, FALSE)</f>
        <v>Newcastle</v>
      </c>
      <c r="J1748" t="str">
        <f>VLOOKUP(E1748, diagnosis!A:B, 2, FALSE)</f>
        <v>Hypertension</v>
      </c>
      <c r="K1748" t="str">
        <f>VLOOKUP(D1748, department!A:B, 2, FALSE)</f>
        <v>Pediatrics</v>
      </c>
      <c r="L1748" t="str">
        <f>VLOOKUP(C1748, provider!A:B, 2, FALSE)</f>
        <v>Dr. Ravi Patel</v>
      </c>
      <c r="M1748" t="str">
        <f>VLOOKUP(G1748, insurance!A:B, 2, FALSE)</f>
        <v>AXA</v>
      </c>
      <c r="N1748">
        <f>VLOOKUP(B1748, patient!A:D, 4, FALSE)</f>
        <v>35</v>
      </c>
      <c r="O1748" t="str">
        <f>VLOOKUP(B1748, patient!A:C, 3, FALSE)</f>
        <v>Female</v>
      </c>
      <c r="P1748" t="str">
        <f>VLOOKUP(B1748, patient!A:F, 6, FALSE)</f>
        <v>Other</v>
      </c>
      <c r="Q1748" t="s">
        <v>491</v>
      </c>
      <c r="R1748">
        <v>217</v>
      </c>
      <c r="S1748">
        <v>199</v>
      </c>
      <c r="U1748" s="1" t="str">
        <f t="shared" si="81"/>
        <v>No</v>
      </c>
      <c r="V1748">
        <v>1</v>
      </c>
      <c r="W1748" t="s">
        <v>492</v>
      </c>
      <c r="X1748" t="s">
        <v>488</v>
      </c>
      <c r="Y1748" t="str">
        <f t="shared" si="82"/>
        <v>Scheduled</v>
      </c>
      <c r="Z1748" t="s">
        <v>489</v>
      </c>
      <c r="AC1748" t="s">
        <v>498</v>
      </c>
      <c r="AD1748">
        <v>298.2</v>
      </c>
      <c r="AE1748">
        <v>10</v>
      </c>
      <c r="AF1748" t="str">
        <f t="shared" si="83"/>
        <v>Jun</v>
      </c>
    </row>
    <row r="1749" spans="1:32" x14ac:dyDescent="0.25">
      <c r="A1749" s="1">
        <v>45466</v>
      </c>
      <c r="B1749">
        <v>2</v>
      </c>
      <c r="C1749">
        <v>5</v>
      </c>
      <c r="D1749">
        <v>2</v>
      </c>
      <c r="E1749">
        <v>2</v>
      </c>
      <c r="F1749">
        <v>4</v>
      </c>
      <c r="G1749">
        <v>1</v>
      </c>
      <c r="H1749">
        <f>VLOOKUP(B1749, patient!A:E, 5, FALSE)</f>
        <v>27</v>
      </c>
      <c r="I1749" t="str">
        <f>VLOOKUP(H1749, city!A:B, 2, FALSE)</f>
        <v>London</v>
      </c>
      <c r="J1749" t="str">
        <f>VLOOKUP(E1749, diagnosis!A:B, 2, FALSE)</f>
        <v>Asthma</v>
      </c>
      <c r="K1749" t="str">
        <f>VLOOKUP(D1749, department!A:B, 2, FALSE)</f>
        <v>General Surgery</v>
      </c>
      <c r="L1749" t="str">
        <f>VLOOKUP(C1749, provider!A:B, 2, FALSE)</f>
        <v>Dr. Sade Kikiola</v>
      </c>
      <c r="M1749" t="str">
        <f>VLOOKUP(G1749, insurance!A:B, 2, FALSE)</f>
        <v>Aviva</v>
      </c>
      <c r="N1749">
        <f>VLOOKUP(B1749, patient!A:D, 4, FALSE)</f>
        <v>19</v>
      </c>
      <c r="O1749" t="str">
        <f>VLOOKUP(B1749, patient!A:C, 3, FALSE)</f>
        <v>Male</v>
      </c>
      <c r="P1749" t="str">
        <f>VLOOKUP(B1749, patient!A:F, 6, FALSE)</f>
        <v>Hispanic</v>
      </c>
      <c r="Q1749" t="s">
        <v>492</v>
      </c>
      <c r="R1749">
        <v>624</v>
      </c>
      <c r="S1749">
        <v>171</v>
      </c>
      <c r="U1749" s="1" t="str">
        <f t="shared" si="81"/>
        <v>No</v>
      </c>
      <c r="V1749">
        <v>2</v>
      </c>
      <c r="W1749" t="s">
        <v>494</v>
      </c>
      <c r="X1749" t="s">
        <v>495</v>
      </c>
      <c r="Y1749" t="str">
        <f t="shared" si="82"/>
        <v>Emergency</v>
      </c>
      <c r="Z1749" t="s">
        <v>489</v>
      </c>
      <c r="AC1749" t="s">
        <v>498</v>
      </c>
      <c r="AD1749">
        <v>563.5</v>
      </c>
      <c r="AE1749">
        <v>10</v>
      </c>
      <c r="AF1749" t="str">
        <f t="shared" si="83"/>
        <v>Jun</v>
      </c>
    </row>
    <row r="1750" spans="1:32" x14ac:dyDescent="0.25">
      <c r="A1750" s="1">
        <v>45466</v>
      </c>
      <c r="B1750">
        <v>1821</v>
      </c>
      <c r="C1750">
        <v>5</v>
      </c>
      <c r="D1750">
        <v>5</v>
      </c>
      <c r="E1750">
        <v>1</v>
      </c>
      <c r="F1750">
        <v>1</v>
      </c>
      <c r="G1750">
        <v>3</v>
      </c>
      <c r="H1750">
        <f>VLOOKUP(B1750, patient!A:E, 5, FALSE)</f>
        <v>6</v>
      </c>
      <c r="I1750" t="str">
        <f>VLOOKUP(H1750, city!A:B, 2, FALSE)</f>
        <v>Bristol</v>
      </c>
      <c r="J1750" t="str">
        <f>VLOOKUP(E1750, diagnosis!A:B, 2, FALSE)</f>
        <v>Appendicitis</v>
      </c>
      <c r="K1750" t="str">
        <f>VLOOKUP(D1750, department!A:B, 2, FALSE)</f>
        <v>Pediatrics</v>
      </c>
      <c r="L1750" t="str">
        <f>VLOOKUP(C1750, provider!A:B, 2, FALSE)</f>
        <v>Dr. Sade Kikiola</v>
      </c>
      <c r="M1750" t="str">
        <f>VLOOKUP(G1750, insurance!A:B, 2, FALSE)</f>
        <v>Allianz</v>
      </c>
      <c r="N1750">
        <f>VLOOKUP(B1750, patient!A:D, 4, FALSE)</f>
        <v>18</v>
      </c>
      <c r="O1750" t="str">
        <f>VLOOKUP(B1750, patient!A:C, 3, FALSE)</f>
        <v>Male</v>
      </c>
      <c r="P1750" t="str">
        <f>VLOOKUP(B1750, patient!A:F, 6, FALSE)</f>
        <v>Black</v>
      </c>
      <c r="Q1750" t="s">
        <v>492</v>
      </c>
      <c r="R1750">
        <v>680</v>
      </c>
      <c r="S1750">
        <v>72</v>
      </c>
      <c r="U1750" s="1" t="str">
        <f t="shared" si="81"/>
        <v>No</v>
      </c>
      <c r="V1750">
        <v>1</v>
      </c>
      <c r="W1750" t="s">
        <v>487</v>
      </c>
      <c r="X1750" t="s">
        <v>488</v>
      </c>
      <c r="Y1750" t="str">
        <f t="shared" si="82"/>
        <v>Scheduled</v>
      </c>
      <c r="Z1750" t="s">
        <v>489</v>
      </c>
      <c r="AC1750" t="s">
        <v>498</v>
      </c>
      <c r="AD1750">
        <v>533.4</v>
      </c>
      <c r="AE1750">
        <v>10</v>
      </c>
      <c r="AF1750" t="str">
        <f t="shared" si="83"/>
        <v>Jun</v>
      </c>
    </row>
    <row r="1751" spans="1:32" x14ac:dyDescent="0.25">
      <c r="A1751" s="1">
        <v>45466</v>
      </c>
      <c r="B1751">
        <v>4431</v>
      </c>
      <c r="C1751">
        <v>4</v>
      </c>
      <c r="D1751">
        <v>1</v>
      </c>
      <c r="E1751">
        <v>1</v>
      </c>
      <c r="F1751">
        <v>2</v>
      </c>
      <c r="G1751">
        <v>3</v>
      </c>
      <c r="H1751">
        <f>VLOOKUP(B1751, patient!A:E, 5, FALSE)</f>
        <v>1</v>
      </c>
      <c r="I1751" t="str">
        <f>VLOOKUP(H1751, city!A:B, 2, FALSE)</f>
        <v>Birmingham</v>
      </c>
      <c r="J1751" t="str">
        <f>VLOOKUP(E1751, diagnosis!A:B, 2, FALSE)</f>
        <v>Appendicitis</v>
      </c>
      <c r="K1751" t="str">
        <f>VLOOKUP(D1751, department!A:B, 2, FALSE)</f>
        <v>Cardiology</v>
      </c>
      <c r="L1751" t="str">
        <f>VLOOKUP(C1751, provider!A:B, 2, FALSE)</f>
        <v>Dr. Ravi Patel</v>
      </c>
      <c r="M1751" t="str">
        <f>VLOOKUP(G1751, insurance!A:B, 2, FALSE)</f>
        <v>Allianz</v>
      </c>
      <c r="N1751">
        <f>VLOOKUP(B1751, patient!A:D, 4, FALSE)</f>
        <v>64</v>
      </c>
      <c r="O1751" t="str">
        <f>VLOOKUP(B1751, patient!A:C, 3, FALSE)</f>
        <v>Male</v>
      </c>
      <c r="P1751" t="str">
        <f>VLOOKUP(B1751, patient!A:F, 6, FALSE)</f>
        <v>Asian</v>
      </c>
      <c r="Q1751" t="s">
        <v>492</v>
      </c>
      <c r="R1751">
        <v>327</v>
      </c>
      <c r="S1751">
        <v>185</v>
      </c>
      <c r="U1751" s="1" t="str">
        <f t="shared" si="81"/>
        <v>No</v>
      </c>
      <c r="V1751">
        <v>2</v>
      </c>
      <c r="W1751" t="s">
        <v>494</v>
      </c>
      <c r="X1751" t="s">
        <v>488</v>
      </c>
      <c r="Y1751" t="str">
        <f t="shared" si="82"/>
        <v>Scheduled</v>
      </c>
      <c r="Z1751" t="s">
        <v>489</v>
      </c>
      <c r="AC1751" t="s">
        <v>493</v>
      </c>
      <c r="AD1751">
        <v>379.4</v>
      </c>
      <c r="AE1751">
        <v>30</v>
      </c>
      <c r="AF1751" t="str">
        <f t="shared" si="83"/>
        <v>Jun</v>
      </c>
    </row>
    <row r="1752" spans="1:32" x14ac:dyDescent="0.25">
      <c r="A1752" s="1">
        <v>45467</v>
      </c>
      <c r="B1752">
        <v>2053</v>
      </c>
      <c r="C1752">
        <v>5</v>
      </c>
      <c r="D1752">
        <v>4</v>
      </c>
      <c r="E1752">
        <v>2</v>
      </c>
      <c r="F1752">
        <v>3</v>
      </c>
      <c r="G1752">
        <v>3</v>
      </c>
      <c r="H1752">
        <f>VLOOKUP(B1752, patient!A:E, 5, FALSE)</f>
        <v>23</v>
      </c>
      <c r="I1752" t="str">
        <f>VLOOKUP(H1752, city!A:B, 2, FALSE)</f>
        <v>Liverpool</v>
      </c>
      <c r="J1752" t="str">
        <f>VLOOKUP(E1752, diagnosis!A:B, 2, FALSE)</f>
        <v>Asthma</v>
      </c>
      <c r="K1752" t="str">
        <f>VLOOKUP(D1752, department!A:B, 2, FALSE)</f>
        <v>Orthopedics</v>
      </c>
      <c r="L1752" t="str">
        <f>VLOOKUP(C1752, provider!A:B, 2, FALSE)</f>
        <v>Dr. Sade Kikiola</v>
      </c>
      <c r="M1752" t="str">
        <f>VLOOKUP(G1752, insurance!A:B, 2, FALSE)</f>
        <v>Allianz</v>
      </c>
      <c r="N1752">
        <f>VLOOKUP(B1752, patient!A:D, 4, FALSE)</f>
        <v>22</v>
      </c>
      <c r="O1752" t="str">
        <f>VLOOKUP(B1752, patient!A:C, 3, FALSE)</f>
        <v>Female</v>
      </c>
      <c r="P1752" t="str">
        <f>VLOOKUP(B1752, patient!A:F, 6, FALSE)</f>
        <v>Hispanic</v>
      </c>
      <c r="Q1752" t="s">
        <v>486</v>
      </c>
      <c r="R1752">
        <v>440</v>
      </c>
      <c r="S1752">
        <v>167</v>
      </c>
      <c r="T1752" s="1">
        <v>45491</v>
      </c>
      <c r="U1752" s="1" t="str">
        <f t="shared" si="81"/>
        <v>Yes</v>
      </c>
      <c r="V1752">
        <v>1</v>
      </c>
      <c r="W1752" t="s">
        <v>492</v>
      </c>
      <c r="X1752" t="s">
        <v>488</v>
      </c>
      <c r="Y1752" t="str">
        <f t="shared" si="82"/>
        <v>Scheduled</v>
      </c>
      <c r="Z1752" t="s">
        <v>489</v>
      </c>
      <c r="AC1752" t="s">
        <v>490</v>
      </c>
      <c r="AD1752">
        <v>424.9</v>
      </c>
      <c r="AE1752">
        <v>0</v>
      </c>
      <c r="AF1752" t="str">
        <f t="shared" si="83"/>
        <v>Jun</v>
      </c>
    </row>
    <row r="1753" spans="1:32" x14ac:dyDescent="0.25">
      <c r="A1753" s="1">
        <v>45467</v>
      </c>
      <c r="B1753">
        <v>1370</v>
      </c>
      <c r="C1753">
        <v>5</v>
      </c>
      <c r="D1753">
        <v>4</v>
      </c>
      <c r="E1753">
        <v>1</v>
      </c>
      <c r="F1753">
        <v>3</v>
      </c>
      <c r="G1753">
        <v>3</v>
      </c>
      <c r="H1753">
        <f>VLOOKUP(B1753, patient!A:E, 5, FALSE)</f>
        <v>34</v>
      </c>
      <c r="I1753" t="str">
        <f>VLOOKUP(H1753, city!A:B, 2, FALSE)</f>
        <v>Newcastle</v>
      </c>
      <c r="J1753" t="str">
        <f>VLOOKUP(E1753, diagnosis!A:B, 2, FALSE)</f>
        <v>Appendicitis</v>
      </c>
      <c r="K1753" t="str">
        <f>VLOOKUP(D1753, department!A:B, 2, FALSE)</f>
        <v>Orthopedics</v>
      </c>
      <c r="L1753" t="str">
        <f>VLOOKUP(C1753, provider!A:B, 2, FALSE)</f>
        <v>Dr. Sade Kikiola</v>
      </c>
      <c r="M1753" t="str">
        <f>VLOOKUP(G1753, insurance!A:B, 2, FALSE)</f>
        <v>Allianz</v>
      </c>
      <c r="N1753">
        <f>VLOOKUP(B1753, patient!A:D, 4, FALSE)</f>
        <v>37</v>
      </c>
      <c r="O1753" t="str">
        <f>VLOOKUP(B1753, patient!A:C, 3, FALSE)</f>
        <v>Male</v>
      </c>
      <c r="P1753" t="str">
        <f>VLOOKUP(B1753, patient!A:F, 6, FALSE)</f>
        <v>Asian</v>
      </c>
      <c r="Q1753" t="s">
        <v>491</v>
      </c>
      <c r="R1753">
        <v>625</v>
      </c>
      <c r="S1753">
        <v>69</v>
      </c>
      <c r="U1753" s="1" t="str">
        <f t="shared" si="81"/>
        <v>No</v>
      </c>
      <c r="V1753">
        <v>2</v>
      </c>
      <c r="W1753" t="s">
        <v>487</v>
      </c>
      <c r="X1753" t="s">
        <v>488</v>
      </c>
      <c r="Y1753" t="str">
        <f t="shared" si="82"/>
        <v>Scheduled</v>
      </c>
      <c r="Z1753" t="s">
        <v>489</v>
      </c>
      <c r="AC1753" t="s">
        <v>493</v>
      </c>
      <c r="AD1753">
        <v>506.8</v>
      </c>
      <c r="AE1753">
        <v>30</v>
      </c>
      <c r="AF1753" t="str">
        <f t="shared" si="83"/>
        <v>Jun</v>
      </c>
    </row>
    <row r="1754" spans="1:32" x14ac:dyDescent="0.25">
      <c r="A1754" s="1">
        <v>45467</v>
      </c>
      <c r="B1754">
        <v>3823</v>
      </c>
      <c r="C1754">
        <v>4</v>
      </c>
      <c r="D1754">
        <v>5</v>
      </c>
      <c r="E1754">
        <v>3</v>
      </c>
      <c r="F1754">
        <v>2</v>
      </c>
      <c r="G1754">
        <v>1</v>
      </c>
      <c r="H1754">
        <f>VLOOKUP(B1754, patient!A:E, 5, FALSE)</f>
        <v>8</v>
      </c>
      <c r="I1754" t="str">
        <f>VLOOKUP(H1754, city!A:B, 2, FALSE)</f>
        <v>Bristol</v>
      </c>
      <c r="J1754" t="str">
        <f>VLOOKUP(E1754, diagnosis!A:B, 2, FALSE)</f>
        <v>Fracture</v>
      </c>
      <c r="K1754" t="str">
        <f>VLOOKUP(D1754, department!A:B, 2, FALSE)</f>
        <v>Pediatrics</v>
      </c>
      <c r="L1754" t="str">
        <f>VLOOKUP(C1754, provider!A:B, 2, FALSE)</f>
        <v>Dr. Ravi Patel</v>
      </c>
      <c r="M1754" t="str">
        <f>VLOOKUP(G1754, insurance!A:B, 2, FALSE)</f>
        <v>Aviva</v>
      </c>
      <c r="N1754">
        <f>VLOOKUP(B1754, patient!A:D, 4, FALSE)</f>
        <v>28</v>
      </c>
      <c r="O1754" t="str">
        <f>VLOOKUP(B1754, patient!A:C, 3, FALSE)</f>
        <v>Male</v>
      </c>
      <c r="P1754" t="str">
        <f>VLOOKUP(B1754, patient!A:F, 6, FALSE)</f>
        <v>Black</v>
      </c>
      <c r="Q1754" t="s">
        <v>486</v>
      </c>
      <c r="R1754">
        <v>712</v>
      </c>
      <c r="S1754">
        <v>186</v>
      </c>
      <c r="T1754" s="1">
        <v>45491</v>
      </c>
      <c r="U1754" s="1" t="str">
        <f t="shared" si="81"/>
        <v>Yes</v>
      </c>
      <c r="V1754">
        <v>1</v>
      </c>
      <c r="W1754" t="s">
        <v>494</v>
      </c>
      <c r="X1754" t="s">
        <v>495</v>
      </c>
      <c r="Y1754" t="str">
        <f t="shared" si="82"/>
        <v>Emergency</v>
      </c>
      <c r="Z1754" t="s">
        <v>489</v>
      </c>
      <c r="AC1754" t="s">
        <v>490</v>
      </c>
      <c r="AD1754">
        <v>628.6</v>
      </c>
      <c r="AE1754">
        <v>0</v>
      </c>
      <c r="AF1754" t="str">
        <f t="shared" si="83"/>
        <v>Jun</v>
      </c>
    </row>
    <row r="1755" spans="1:32" x14ac:dyDescent="0.25">
      <c r="A1755" s="1">
        <v>45467</v>
      </c>
      <c r="B1755">
        <v>213</v>
      </c>
      <c r="C1755">
        <v>5</v>
      </c>
      <c r="D1755">
        <v>4</v>
      </c>
      <c r="E1755">
        <v>4</v>
      </c>
      <c r="F1755">
        <v>3</v>
      </c>
      <c r="G1755">
        <v>3</v>
      </c>
      <c r="H1755">
        <f>VLOOKUP(B1755, patient!A:E, 5, FALSE)</f>
        <v>16</v>
      </c>
      <c r="I1755" t="str">
        <f>VLOOKUP(H1755, city!A:B, 2, FALSE)</f>
        <v>Glasgow</v>
      </c>
      <c r="J1755" t="str">
        <f>VLOOKUP(E1755, diagnosis!A:B, 2, FALSE)</f>
        <v>Hypertension</v>
      </c>
      <c r="K1755" t="str">
        <f>VLOOKUP(D1755, department!A:B, 2, FALSE)</f>
        <v>Orthopedics</v>
      </c>
      <c r="L1755" t="str">
        <f>VLOOKUP(C1755, provider!A:B, 2, FALSE)</f>
        <v>Dr. Sade Kikiola</v>
      </c>
      <c r="M1755" t="str">
        <f>VLOOKUP(G1755, insurance!A:B, 2, FALSE)</f>
        <v>Allianz</v>
      </c>
      <c r="N1755">
        <f>VLOOKUP(B1755, patient!A:D, 4, FALSE)</f>
        <v>59</v>
      </c>
      <c r="O1755" t="str">
        <f>VLOOKUP(B1755, patient!A:C, 3, FALSE)</f>
        <v>Male</v>
      </c>
      <c r="P1755" t="str">
        <f>VLOOKUP(B1755, patient!A:F, 6, FALSE)</f>
        <v>Asian</v>
      </c>
      <c r="Q1755" t="s">
        <v>486</v>
      </c>
      <c r="R1755">
        <v>639</v>
      </c>
      <c r="S1755">
        <v>79</v>
      </c>
      <c r="T1755" s="1">
        <v>45491</v>
      </c>
      <c r="U1755" s="1" t="str">
        <f t="shared" si="81"/>
        <v>Yes</v>
      </c>
      <c r="V1755">
        <v>2</v>
      </c>
      <c r="W1755" t="s">
        <v>494</v>
      </c>
      <c r="X1755" t="s">
        <v>488</v>
      </c>
      <c r="Y1755" t="str">
        <f t="shared" si="82"/>
        <v>Scheduled</v>
      </c>
      <c r="Z1755" t="s">
        <v>489</v>
      </c>
      <c r="AC1755" t="s">
        <v>490</v>
      </c>
      <c r="AD1755">
        <v>502.6</v>
      </c>
      <c r="AE1755">
        <v>0</v>
      </c>
      <c r="AF1755" t="str">
        <f t="shared" si="83"/>
        <v>Jun</v>
      </c>
    </row>
    <row r="1756" spans="1:32" x14ac:dyDescent="0.25">
      <c r="A1756" s="1">
        <v>45467</v>
      </c>
      <c r="B1756">
        <v>4331</v>
      </c>
      <c r="C1756">
        <v>5</v>
      </c>
      <c r="D1756">
        <v>5</v>
      </c>
      <c r="E1756">
        <v>5</v>
      </c>
      <c r="F1756">
        <v>3</v>
      </c>
      <c r="G1756">
        <v>1</v>
      </c>
      <c r="H1756">
        <f>VLOOKUP(B1756, patient!A:E, 5, FALSE)</f>
        <v>8</v>
      </c>
      <c r="I1756" t="str">
        <f>VLOOKUP(H1756, city!A:B, 2, FALSE)</f>
        <v>Bristol</v>
      </c>
      <c r="J1756" t="str">
        <f>VLOOKUP(E1756, diagnosis!A:B, 2, FALSE)</f>
        <v>Migraine</v>
      </c>
      <c r="K1756" t="str">
        <f>VLOOKUP(D1756, department!A:B, 2, FALSE)</f>
        <v>Pediatrics</v>
      </c>
      <c r="L1756" t="str">
        <f>VLOOKUP(C1756, provider!A:B, 2, FALSE)</f>
        <v>Dr. Sade Kikiola</v>
      </c>
      <c r="M1756" t="str">
        <f>VLOOKUP(G1756, insurance!A:B, 2, FALSE)</f>
        <v>Aviva</v>
      </c>
      <c r="N1756">
        <f>VLOOKUP(B1756, patient!A:D, 4, FALSE)</f>
        <v>19</v>
      </c>
      <c r="O1756" t="str">
        <f>VLOOKUP(B1756, patient!A:C, 3, FALSE)</f>
        <v>Male</v>
      </c>
      <c r="P1756" t="str">
        <f>VLOOKUP(B1756, patient!A:F, 6, FALSE)</f>
        <v>Asian</v>
      </c>
      <c r="Q1756" t="s">
        <v>486</v>
      </c>
      <c r="R1756">
        <v>790</v>
      </c>
      <c r="S1756">
        <v>133</v>
      </c>
      <c r="U1756" s="1" t="str">
        <f t="shared" si="81"/>
        <v>No</v>
      </c>
      <c r="V1756">
        <v>1</v>
      </c>
      <c r="W1756" t="s">
        <v>492</v>
      </c>
      <c r="X1756" t="s">
        <v>495</v>
      </c>
      <c r="Y1756" t="str">
        <f t="shared" si="82"/>
        <v>Emergency</v>
      </c>
      <c r="Z1756" t="s">
        <v>489</v>
      </c>
      <c r="AC1756" t="s">
        <v>498</v>
      </c>
      <c r="AD1756">
        <v>653.1</v>
      </c>
      <c r="AE1756">
        <v>10</v>
      </c>
      <c r="AF1756" t="str">
        <f t="shared" si="83"/>
        <v>Jun</v>
      </c>
    </row>
    <row r="1757" spans="1:32" x14ac:dyDescent="0.25">
      <c r="A1757" s="1">
        <v>45467</v>
      </c>
      <c r="B1757">
        <v>3135</v>
      </c>
      <c r="C1757">
        <v>4</v>
      </c>
      <c r="D1757">
        <v>1</v>
      </c>
      <c r="E1757">
        <v>3</v>
      </c>
      <c r="F1757">
        <v>2</v>
      </c>
      <c r="G1757">
        <v>2</v>
      </c>
      <c r="H1757">
        <f>VLOOKUP(B1757, patient!A:E, 5, FALSE)</f>
        <v>11</v>
      </c>
      <c r="I1757" t="str">
        <f>VLOOKUP(H1757, city!A:B, 2, FALSE)</f>
        <v>Edinburgh</v>
      </c>
      <c r="J1757" t="str">
        <f>VLOOKUP(E1757, diagnosis!A:B, 2, FALSE)</f>
        <v>Fracture</v>
      </c>
      <c r="K1757" t="str">
        <f>VLOOKUP(D1757, department!A:B, 2, FALSE)</f>
        <v>Cardiology</v>
      </c>
      <c r="L1757" t="str">
        <f>VLOOKUP(C1757, provider!A:B, 2, FALSE)</f>
        <v>Dr. Ravi Patel</v>
      </c>
      <c r="M1757" t="str">
        <f>VLOOKUP(G1757, insurance!A:B, 2, FALSE)</f>
        <v>AXA</v>
      </c>
      <c r="N1757">
        <f>VLOOKUP(B1757, patient!A:D, 4, FALSE)</f>
        <v>20</v>
      </c>
      <c r="O1757" t="str">
        <f>VLOOKUP(B1757, patient!A:C, 3, FALSE)</f>
        <v>Male</v>
      </c>
      <c r="P1757" t="str">
        <f>VLOOKUP(B1757, patient!A:F, 6, FALSE)</f>
        <v>Other</v>
      </c>
      <c r="Q1757" t="s">
        <v>486</v>
      </c>
      <c r="R1757">
        <v>580</v>
      </c>
      <c r="S1757">
        <v>127</v>
      </c>
      <c r="T1757" s="1">
        <v>45488</v>
      </c>
      <c r="U1757" s="1" t="str">
        <f t="shared" si="81"/>
        <v>Yes</v>
      </c>
      <c r="V1757">
        <v>2</v>
      </c>
      <c r="W1757" t="s">
        <v>492</v>
      </c>
      <c r="X1757" t="s">
        <v>488</v>
      </c>
      <c r="Y1757" t="str">
        <f t="shared" si="82"/>
        <v>Scheduled</v>
      </c>
      <c r="Z1757" t="s">
        <v>489</v>
      </c>
      <c r="AC1757" t="s">
        <v>490</v>
      </c>
      <c r="AD1757">
        <v>494.9</v>
      </c>
      <c r="AE1757">
        <v>0</v>
      </c>
      <c r="AF1757" t="str">
        <f t="shared" si="83"/>
        <v>Jun</v>
      </c>
    </row>
    <row r="1758" spans="1:32" x14ac:dyDescent="0.25">
      <c r="A1758" s="1">
        <v>45467</v>
      </c>
      <c r="B1758">
        <v>287</v>
      </c>
      <c r="C1758">
        <v>5</v>
      </c>
      <c r="D1758">
        <v>1</v>
      </c>
      <c r="E1758">
        <v>5</v>
      </c>
      <c r="F1758">
        <v>5</v>
      </c>
      <c r="G1758">
        <v>3</v>
      </c>
      <c r="H1758">
        <f>VLOOKUP(B1758, patient!A:E, 5, FALSE)</f>
        <v>11</v>
      </c>
      <c r="I1758" t="str">
        <f>VLOOKUP(H1758, city!A:B, 2, FALSE)</f>
        <v>Edinburgh</v>
      </c>
      <c r="J1758" t="str">
        <f>VLOOKUP(E1758, diagnosis!A:B, 2, FALSE)</f>
        <v>Migraine</v>
      </c>
      <c r="K1758" t="str">
        <f>VLOOKUP(D1758, department!A:B, 2, FALSE)</f>
        <v>Cardiology</v>
      </c>
      <c r="L1758" t="str">
        <f>VLOOKUP(C1758, provider!A:B, 2, FALSE)</f>
        <v>Dr. Sade Kikiola</v>
      </c>
      <c r="M1758" t="str">
        <f>VLOOKUP(G1758, insurance!A:B, 2, FALSE)</f>
        <v>Allianz</v>
      </c>
      <c r="N1758">
        <f>VLOOKUP(B1758, patient!A:D, 4, FALSE)</f>
        <v>40</v>
      </c>
      <c r="O1758" t="str">
        <f>VLOOKUP(B1758, patient!A:C, 3, FALSE)</f>
        <v>Male</v>
      </c>
      <c r="P1758" t="str">
        <f>VLOOKUP(B1758, patient!A:F, 6, FALSE)</f>
        <v>Black</v>
      </c>
      <c r="Q1758" t="s">
        <v>491</v>
      </c>
      <c r="R1758">
        <v>654</v>
      </c>
      <c r="S1758">
        <v>58</v>
      </c>
      <c r="U1758" s="1" t="str">
        <f t="shared" si="81"/>
        <v>No</v>
      </c>
      <c r="V1758">
        <v>1</v>
      </c>
      <c r="W1758" t="s">
        <v>494</v>
      </c>
      <c r="X1758" t="s">
        <v>488</v>
      </c>
      <c r="Y1758" t="str">
        <f t="shared" si="82"/>
        <v>Scheduled</v>
      </c>
      <c r="Z1758" t="s">
        <v>489</v>
      </c>
      <c r="AC1758" t="s">
        <v>493</v>
      </c>
      <c r="AD1758">
        <v>519.4</v>
      </c>
      <c r="AE1758">
        <v>30</v>
      </c>
      <c r="AF1758" t="str">
        <f t="shared" si="83"/>
        <v>Jun</v>
      </c>
    </row>
    <row r="1759" spans="1:32" x14ac:dyDescent="0.25">
      <c r="A1759" s="1">
        <v>45467</v>
      </c>
      <c r="B1759">
        <v>2984</v>
      </c>
      <c r="C1759">
        <v>5</v>
      </c>
      <c r="D1759">
        <v>5</v>
      </c>
      <c r="E1759">
        <v>3</v>
      </c>
      <c r="F1759">
        <v>1</v>
      </c>
      <c r="G1759">
        <v>3</v>
      </c>
      <c r="H1759">
        <f>VLOOKUP(B1759, patient!A:E, 5, FALSE)</f>
        <v>11</v>
      </c>
      <c r="I1759" t="str">
        <f>VLOOKUP(H1759, city!A:B, 2, FALSE)</f>
        <v>Edinburgh</v>
      </c>
      <c r="J1759" t="str">
        <f>VLOOKUP(E1759, diagnosis!A:B, 2, FALSE)</f>
        <v>Fracture</v>
      </c>
      <c r="K1759" t="str">
        <f>VLOOKUP(D1759, department!A:B, 2, FALSE)</f>
        <v>Pediatrics</v>
      </c>
      <c r="L1759" t="str">
        <f>VLOOKUP(C1759, provider!A:B, 2, FALSE)</f>
        <v>Dr. Sade Kikiola</v>
      </c>
      <c r="M1759" t="str">
        <f>VLOOKUP(G1759, insurance!A:B, 2, FALSE)</f>
        <v>Allianz</v>
      </c>
      <c r="N1759">
        <f>VLOOKUP(B1759, patient!A:D, 4, FALSE)</f>
        <v>72</v>
      </c>
      <c r="O1759" t="str">
        <f>VLOOKUP(B1759, patient!A:C, 3, FALSE)</f>
        <v>Male</v>
      </c>
      <c r="P1759" t="str">
        <f>VLOOKUP(B1759, patient!A:F, 6, FALSE)</f>
        <v>Hispanic</v>
      </c>
      <c r="Q1759" t="s">
        <v>486</v>
      </c>
      <c r="R1759">
        <v>193</v>
      </c>
      <c r="S1759">
        <v>90</v>
      </c>
      <c r="U1759" s="1" t="str">
        <f t="shared" si="81"/>
        <v>No</v>
      </c>
      <c r="V1759">
        <v>2</v>
      </c>
      <c r="W1759" t="s">
        <v>492</v>
      </c>
      <c r="X1759" t="s">
        <v>488</v>
      </c>
      <c r="Y1759" t="str">
        <f t="shared" si="82"/>
        <v>Scheduled</v>
      </c>
      <c r="Z1759" t="s">
        <v>489</v>
      </c>
      <c r="AC1759" t="s">
        <v>496</v>
      </c>
      <c r="AD1759">
        <v>233.1</v>
      </c>
      <c r="AE1759">
        <v>50</v>
      </c>
      <c r="AF1759" t="str">
        <f t="shared" si="83"/>
        <v>Jun</v>
      </c>
    </row>
    <row r="1760" spans="1:32" x14ac:dyDescent="0.25">
      <c r="A1760" s="1">
        <v>45467</v>
      </c>
      <c r="B1760">
        <v>3028</v>
      </c>
      <c r="C1760">
        <v>4</v>
      </c>
      <c r="D1760">
        <v>3</v>
      </c>
      <c r="E1760">
        <v>3</v>
      </c>
      <c r="F1760">
        <v>4</v>
      </c>
      <c r="G1760">
        <v>2</v>
      </c>
      <c r="H1760">
        <f>VLOOKUP(B1760, patient!A:E, 5, FALSE)</f>
        <v>39</v>
      </c>
      <c r="I1760" t="str">
        <f>VLOOKUP(H1760, city!A:B, 2, FALSE)</f>
        <v>Sheffield</v>
      </c>
      <c r="J1760" t="str">
        <f>VLOOKUP(E1760, diagnosis!A:B, 2, FALSE)</f>
        <v>Fracture</v>
      </c>
      <c r="K1760" t="str">
        <f>VLOOKUP(D1760, department!A:B, 2, FALSE)</f>
        <v>Neurology</v>
      </c>
      <c r="L1760" t="str">
        <f>VLOOKUP(C1760, provider!A:B, 2, FALSE)</f>
        <v>Dr. Ravi Patel</v>
      </c>
      <c r="M1760" t="str">
        <f>VLOOKUP(G1760, insurance!A:B, 2, FALSE)</f>
        <v>AXA</v>
      </c>
      <c r="N1760">
        <f>VLOOKUP(B1760, patient!A:D, 4, FALSE)</f>
        <v>29</v>
      </c>
      <c r="O1760" t="str">
        <f>VLOOKUP(B1760, patient!A:C, 3, FALSE)</f>
        <v>Female</v>
      </c>
      <c r="P1760" t="str">
        <f>VLOOKUP(B1760, patient!A:F, 6, FALSE)</f>
        <v>Asian</v>
      </c>
      <c r="Q1760" t="s">
        <v>486</v>
      </c>
      <c r="R1760">
        <v>545</v>
      </c>
      <c r="S1760">
        <v>147</v>
      </c>
      <c r="U1760" s="1" t="str">
        <f t="shared" si="81"/>
        <v>No</v>
      </c>
      <c r="V1760">
        <v>1</v>
      </c>
      <c r="W1760" t="s">
        <v>487</v>
      </c>
      <c r="X1760" t="s">
        <v>488</v>
      </c>
      <c r="Y1760" t="str">
        <f t="shared" si="82"/>
        <v>Scheduled</v>
      </c>
      <c r="Z1760" t="s">
        <v>489</v>
      </c>
      <c r="AC1760" t="s">
        <v>498</v>
      </c>
      <c r="AD1760">
        <v>491.4</v>
      </c>
      <c r="AE1760">
        <v>10</v>
      </c>
      <c r="AF1760" t="str">
        <f t="shared" si="83"/>
        <v>Jun</v>
      </c>
    </row>
    <row r="1761" spans="1:32" x14ac:dyDescent="0.25">
      <c r="A1761" s="1">
        <v>45467</v>
      </c>
      <c r="B1761">
        <v>1133</v>
      </c>
      <c r="C1761">
        <v>5</v>
      </c>
      <c r="D1761">
        <v>3</v>
      </c>
      <c r="E1761">
        <v>3</v>
      </c>
      <c r="F1761">
        <v>2</v>
      </c>
      <c r="G1761">
        <v>3</v>
      </c>
      <c r="H1761">
        <f>VLOOKUP(B1761, patient!A:E, 5, FALSE)</f>
        <v>23</v>
      </c>
      <c r="I1761" t="str">
        <f>VLOOKUP(H1761, city!A:B, 2, FALSE)</f>
        <v>Liverpool</v>
      </c>
      <c r="J1761" t="str">
        <f>VLOOKUP(E1761, diagnosis!A:B, 2, FALSE)</f>
        <v>Fracture</v>
      </c>
      <c r="K1761" t="str">
        <f>VLOOKUP(D1761, department!A:B, 2, FALSE)</f>
        <v>Neurology</v>
      </c>
      <c r="L1761" t="str">
        <f>VLOOKUP(C1761, provider!A:B, 2, FALSE)</f>
        <v>Dr. Sade Kikiola</v>
      </c>
      <c r="M1761" t="str">
        <f>VLOOKUP(G1761, insurance!A:B, 2, FALSE)</f>
        <v>Allianz</v>
      </c>
      <c r="N1761">
        <f>VLOOKUP(B1761, patient!A:D, 4, FALSE)</f>
        <v>37</v>
      </c>
      <c r="O1761" t="str">
        <f>VLOOKUP(B1761, patient!A:C, 3, FALSE)</f>
        <v>Female</v>
      </c>
      <c r="P1761" t="str">
        <f>VLOOKUP(B1761, patient!A:F, 6, FALSE)</f>
        <v>Asian</v>
      </c>
      <c r="Q1761" t="s">
        <v>486</v>
      </c>
      <c r="R1761">
        <v>202</v>
      </c>
      <c r="S1761">
        <v>52</v>
      </c>
      <c r="U1761" s="1" t="str">
        <f t="shared" si="81"/>
        <v>No</v>
      </c>
      <c r="V1761">
        <v>2</v>
      </c>
      <c r="W1761" t="s">
        <v>494</v>
      </c>
      <c r="X1761" t="s">
        <v>488</v>
      </c>
      <c r="Y1761" t="str">
        <f t="shared" si="82"/>
        <v>Scheduled</v>
      </c>
      <c r="Z1761" t="s">
        <v>489</v>
      </c>
      <c r="AC1761" t="s">
        <v>498</v>
      </c>
      <c r="AD1761">
        <v>184.8</v>
      </c>
      <c r="AE1761">
        <v>10</v>
      </c>
      <c r="AF1761" t="str">
        <f t="shared" si="83"/>
        <v>Jun</v>
      </c>
    </row>
    <row r="1762" spans="1:32" x14ac:dyDescent="0.25">
      <c r="A1762" s="1">
        <v>45468</v>
      </c>
      <c r="B1762">
        <v>3955</v>
      </c>
      <c r="C1762">
        <v>5</v>
      </c>
      <c r="D1762">
        <v>1</v>
      </c>
      <c r="E1762">
        <v>4</v>
      </c>
      <c r="F1762">
        <v>5</v>
      </c>
      <c r="G1762">
        <v>1</v>
      </c>
      <c r="H1762">
        <f>VLOOKUP(B1762, patient!A:E, 5, FALSE)</f>
        <v>22</v>
      </c>
      <c r="I1762" t="str">
        <f>VLOOKUP(H1762, city!A:B, 2, FALSE)</f>
        <v>Liverpool</v>
      </c>
      <c r="J1762" t="str">
        <f>VLOOKUP(E1762, diagnosis!A:B, 2, FALSE)</f>
        <v>Hypertension</v>
      </c>
      <c r="K1762" t="str">
        <f>VLOOKUP(D1762, department!A:B, 2, FALSE)</f>
        <v>Cardiology</v>
      </c>
      <c r="L1762" t="str">
        <f>VLOOKUP(C1762, provider!A:B, 2, FALSE)</f>
        <v>Dr. Sade Kikiola</v>
      </c>
      <c r="M1762" t="str">
        <f>VLOOKUP(G1762, insurance!A:B, 2, FALSE)</f>
        <v>Aviva</v>
      </c>
      <c r="N1762">
        <f>VLOOKUP(B1762, patient!A:D, 4, FALSE)</f>
        <v>22</v>
      </c>
      <c r="O1762" t="str">
        <f>VLOOKUP(B1762, patient!A:C, 3, FALSE)</f>
        <v>Female</v>
      </c>
      <c r="P1762" t="str">
        <f>VLOOKUP(B1762, patient!A:F, 6, FALSE)</f>
        <v>White</v>
      </c>
      <c r="Q1762" t="s">
        <v>486</v>
      </c>
      <c r="R1762">
        <v>360</v>
      </c>
      <c r="S1762">
        <v>176</v>
      </c>
      <c r="U1762" s="1" t="str">
        <f t="shared" si="81"/>
        <v>No</v>
      </c>
      <c r="V1762">
        <v>1</v>
      </c>
      <c r="W1762" t="s">
        <v>494</v>
      </c>
      <c r="X1762" t="s">
        <v>488</v>
      </c>
      <c r="Y1762" t="str">
        <f t="shared" si="82"/>
        <v>Scheduled</v>
      </c>
      <c r="Z1762" t="s">
        <v>489</v>
      </c>
      <c r="AC1762" t="s">
        <v>493</v>
      </c>
      <c r="AD1762">
        <v>396.2</v>
      </c>
      <c r="AE1762">
        <v>30</v>
      </c>
      <c r="AF1762" t="str">
        <f t="shared" si="83"/>
        <v>Jun</v>
      </c>
    </row>
    <row r="1763" spans="1:32" x14ac:dyDescent="0.25">
      <c r="A1763" s="1">
        <v>45468</v>
      </c>
      <c r="B1763">
        <v>3626</v>
      </c>
      <c r="C1763">
        <v>4</v>
      </c>
      <c r="D1763">
        <v>2</v>
      </c>
      <c r="E1763">
        <v>5</v>
      </c>
      <c r="F1763">
        <v>4</v>
      </c>
      <c r="G1763">
        <v>2</v>
      </c>
      <c r="H1763">
        <f>VLOOKUP(B1763, patient!A:E, 5, FALSE)</f>
        <v>38</v>
      </c>
      <c r="I1763" t="str">
        <f>VLOOKUP(H1763, city!A:B, 2, FALSE)</f>
        <v>Sheffield</v>
      </c>
      <c r="J1763" t="str">
        <f>VLOOKUP(E1763, diagnosis!A:B, 2, FALSE)</f>
        <v>Migraine</v>
      </c>
      <c r="K1763" t="str">
        <f>VLOOKUP(D1763, department!A:B, 2, FALSE)</f>
        <v>General Surgery</v>
      </c>
      <c r="L1763" t="str">
        <f>VLOOKUP(C1763, provider!A:B, 2, FALSE)</f>
        <v>Dr. Ravi Patel</v>
      </c>
      <c r="M1763" t="str">
        <f>VLOOKUP(G1763, insurance!A:B, 2, FALSE)</f>
        <v>AXA</v>
      </c>
      <c r="N1763">
        <f>VLOOKUP(B1763, patient!A:D, 4, FALSE)</f>
        <v>54</v>
      </c>
      <c r="O1763" t="str">
        <f>VLOOKUP(B1763, patient!A:C, 3, FALSE)</f>
        <v>Male</v>
      </c>
      <c r="P1763" t="str">
        <f>VLOOKUP(B1763, patient!A:F, 6, FALSE)</f>
        <v>Black</v>
      </c>
      <c r="Q1763" t="s">
        <v>486</v>
      </c>
      <c r="R1763">
        <v>233</v>
      </c>
      <c r="S1763">
        <v>93</v>
      </c>
      <c r="T1763" s="1">
        <v>45492</v>
      </c>
      <c r="U1763" s="1" t="str">
        <f t="shared" si="81"/>
        <v>Yes</v>
      </c>
      <c r="V1763">
        <v>2</v>
      </c>
      <c r="W1763" t="s">
        <v>487</v>
      </c>
      <c r="X1763" t="s">
        <v>488</v>
      </c>
      <c r="Y1763" t="str">
        <f t="shared" si="82"/>
        <v>Scheduled</v>
      </c>
      <c r="Z1763" t="s">
        <v>489</v>
      </c>
      <c r="AC1763" t="s">
        <v>490</v>
      </c>
      <c r="AD1763">
        <v>228.2</v>
      </c>
      <c r="AE1763">
        <v>0</v>
      </c>
      <c r="AF1763" t="str">
        <f t="shared" si="83"/>
        <v>Jun</v>
      </c>
    </row>
    <row r="1764" spans="1:32" x14ac:dyDescent="0.25">
      <c r="A1764" s="1">
        <v>45468</v>
      </c>
      <c r="B1764">
        <v>317</v>
      </c>
      <c r="C1764">
        <v>5</v>
      </c>
      <c r="D1764">
        <v>3</v>
      </c>
      <c r="E1764">
        <v>2</v>
      </c>
      <c r="F1764">
        <v>1</v>
      </c>
      <c r="G1764">
        <v>2</v>
      </c>
      <c r="H1764">
        <f>VLOOKUP(B1764, patient!A:E, 5, FALSE)</f>
        <v>24</v>
      </c>
      <c r="I1764" t="str">
        <f>VLOOKUP(H1764, city!A:B, 2, FALSE)</f>
        <v>Liverpool</v>
      </c>
      <c r="J1764" t="str">
        <f>VLOOKUP(E1764, diagnosis!A:B, 2, FALSE)</f>
        <v>Asthma</v>
      </c>
      <c r="K1764" t="str">
        <f>VLOOKUP(D1764, department!A:B, 2, FALSE)</f>
        <v>Neurology</v>
      </c>
      <c r="L1764" t="str">
        <f>VLOOKUP(C1764, provider!A:B, 2, FALSE)</f>
        <v>Dr. Sade Kikiola</v>
      </c>
      <c r="M1764" t="str">
        <f>VLOOKUP(G1764, insurance!A:B, 2, FALSE)</f>
        <v>AXA</v>
      </c>
      <c r="N1764">
        <f>VLOOKUP(B1764, patient!A:D, 4, FALSE)</f>
        <v>55</v>
      </c>
      <c r="O1764" t="str">
        <f>VLOOKUP(B1764, patient!A:C, 3, FALSE)</f>
        <v>Male</v>
      </c>
      <c r="P1764" t="str">
        <f>VLOOKUP(B1764, patient!A:F, 6, FALSE)</f>
        <v>Black</v>
      </c>
      <c r="Q1764" t="s">
        <v>486</v>
      </c>
      <c r="R1764">
        <v>869</v>
      </c>
      <c r="S1764">
        <v>29</v>
      </c>
      <c r="T1764" s="1">
        <v>45489</v>
      </c>
      <c r="U1764" s="1" t="str">
        <f t="shared" si="81"/>
        <v>Yes</v>
      </c>
      <c r="V1764">
        <v>1</v>
      </c>
      <c r="W1764" t="s">
        <v>492</v>
      </c>
      <c r="X1764" t="s">
        <v>495</v>
      </c>
      <c r="Y1764" t="str">
        <f t="shared" si="82"/>
        <v>Emergency</v>
      </c>
      <c r="Z1764" t="s">
        <v>489</v>
      </c>
      <c r="AC1764" t="s">
        <v>490</v>
      </c>
      <c r="AD1764">
        <v>628.6</v>
      </c>
      <c r="AE1764">
        <v>0</v>
      </c>
      <c r="AF1764" t="str">
        <f t="shared" si="83"/>
        <v>Jun</v>
      </c>
    </row>
    <row r="1765" spans="1:32" x14ac:dyDescent="0.25">
      <c r="A1765" s="1">
        <v>45468</v>
      </c>
      <c r="B1765">
        <v>3868</v>
      </c>
      <c r="C1765">
        <v>5</v>
      </c>
      <c r="D1765">
        <v>5</v>
      </c>
      <c r="E1765">
        <v>2</v>
      </c>
      <c r="F1765">
        <v>1</v>
      </c>
      <c r="G1765">
        <v>1</v>
      </c>
      <c r="H1765">
        <f>VLOOKUP(B1765, patient!A:E, 5, FALSE)</f>
        <v>10</v>
      </c>
      <c r="I1765" t="str">
        <f>VLOOKUP(H1765, city!A:B, 2, FALSE)</f>
        <v>Edinburgh</v>
      </c>
      <c r="J1765" t="str">
        <f>VLOOKUP(E1765, diagnosis!A:B, 2, FALSE)</f>
        <v>Asthma</v>
      </c>
      <c r="K1765" t="str">
        <f>VLOOKUP(D1765, department!A:B, 2, FALSE)</f>
        <v>Pediatrics</v>
      </c>
      <c r="L1765" t="str">
        <f>VLOOKUP(C1765, provider!A:B, 2, FALSE)</f>
        <v>Dr. Sade Kikiola</v>
      </c>
      <c r="M1765" t="str">
        <f>VLOOKUP(G1765, insurance!A:B, 2, FALSE)</f>
        <v>Aviva</v>
      </c>
      <c r="N1765">
        <f>VLOOKUP(B1765, patient!A:D, 4, FALSE)</f>
        <v>47</v>
      </c>
      <c r="O1765" t="str">
        <f>VLOOKUP(B1765, patient!A:C, 3, FALSE)</f>
        <v>Female</v>
      </c>
      <c r="P1765" t="str">
        <f>VLOOKUP(B1765, patient!A:F, 6, FALSE)</f>
        <v>Hispanic</v>
      </c>
      <c r="Q1765" t="s">
        <v>491</v>
      </c>
      <c r="R1765">
        <v>645</v>
      </c>
      <c r="S1765">
        <v>150</v>
      </c>
      <c r="U1765" s="1" t="str">
        <f t="shared" si="81"/>
        <v>No</v>
      </c>
      <c r="V1765">
        <v>2</v>
      </c>
      <c r="W1765" t="s">
        <v>487</v>
      </c>
      <c r="X1765" t="s">
        <v>495</v>
      </c>
      <c r="Y1765" t="str">
        <f t="shared" si="82"/>
        <v>Emergency</v>
      </c>
      <c r="Z1765" t="s">
        <v>489</v>
      </c>
      <c r="AC1765" t="s">
        <v>493</v>
      </c>
      <c r="AD1765">
        <v>577.5</v>
      </c>
      <c r="AE1765">
        <v>30</v>
      </c>
      <c r="AF1765" t="str">
        <f t="shared" si="83"/>
        <v>Jun</v>
      </c>
    </row>
    <row r="1766" spans="1:32" x14ac:dyDescent="0.25">
      <c r="A1766" s="1">
        <v>45468</v>
      </c>
      <c r="B1766">
        <v>2061</v>
      </c>
      <c r="C1766">
        <v>4</v>
      </c>
      <c r="D1766">
        <v>1</v>
      </c>
      <c r="E1766">
        <v>1</v>
      </c>
      <c r="F1766">
        <v>4</v>
      </c>
      <c r="G1766">
        <v>1</v>
      </c>
      <c r="H1766">
        <f>VLOOKUP(B1766, patient!A:E, 5, FALSE)</f>
        <v>10</v>
      </c>
      <c r="I1766" t="str">
        <f>VLOOKUP(H1766, city!A:B, 2, FALSE)</f>
        <v>Edinburgh</v>
      </c>
      <c r="J1766" t="str">
        <f>VLOOKUP(E1766, diagnosis!A:B, 2, FALSE)</f>
        <v>Appendicitis</v>
      </c>
      <c r="K1766" t="str">
        <f>VLOOKUP(D1766, department!A:B, 2, FALSE)</f>
        <v>Cardiology</v>
      </c>
      <c r="L1766" t="str">
        <f>VLOOKUP(C1766, provider!A:B, 2, FALSE)</f>
        <v>Dr. Ravi Patel</v>
      </c>
      <c r="M1766" t="str">
        <f>VLOOKUP(G1766, insurance!A:B, 2, FALSE)</f>
        <v>Aviva</v>
      </c>
      <c r="N1766">
        <f>VLOOKUP(B1766, patient!A:D, 4, FALSE)</f>
        <v>26</v>
      </c>
      <c r="O1766" t="str">
        <f>VLOOKUP(B1766, patient!A:C, 3, FALSE)</f>
        <v>Male</v>
      </c>
      <c r="P1766" t="str">
        <f>VLOOKUP(B1766, patient!A:F, 6, FALSE)</f>
        <v>Other</v>
      </c>
      <c r="Q1766" t="s">
        <v>486</v>
      </c>
      <c r="R1766">
        <v>681</v>
      </c>
      <c r="S1766">
        <v>128</v>
      </c>
      <c r="T1766" s="1">
        <v>45491</v>
      </c>
      <c r="U1766" s="1" t="str">
        <f t="shared" si="81"/>
        <v>Yes</v>
      </c>
      <c r="V1766">
        <v>1</v>
      </c>
      <c r="W1766" t="s">
        <v>487</v>
      </c>
      <c r="X1766" t="s">
        <v>495</v>
      </c>
      <c r="Y1766" t="str">
        <f t="shared" si="82"/>
        <v>Emergency</v>
      </c>
      <c r="Z1766" t="s">
        <v>489</v>
      </c>
      <c r="AC1766" t="s">
        <v>490</v>
      </c>
      <c r="AD1766">
        <v>566.29999999999995</v>
      </c>
      <c r="AE1766">
        <v>0</v>
      </c>
      <c r="AF1766" t="str">
        <f t="shared" si="83"/>
        <v>Jun</v>
      </c>
    </row>
    <row r="1767" spans="1:32" x14ac:dyDescent="0.25">
      <c r="A1767" s="1">
        <v>45468</v>
      </c>
      <c r="B1767">
        <v>1759</v>
      </c>
      <c r="C1767">
        <v>5</v>
      </c>
      <c r="D1767">
        <v>4</v>
      </c>
      <c r="E1767">
        <v>4</v>
      </c>
      <c r="F1767">
        <v>3</v>
      </c>
      <c r="G1767">
        <v>2</v>
      </c>
      <c r="H1767">
        <f>VLOOKUP(B1767, patient!A:E, 5, FALSE)</f>
        <v>32</v>
      </c>
      <c r="I1767" t="str">
        <f>VLOOKUP(H1767, city!A:B, 2, FALSE)</f>
        <v>Manchester</v>
      </c>
      <c r="J1767" t="str">
        <f>VLOOKUP(E1767, diagnosis!A:B, 2, FALSE)</f>
        <v>Hypertension</v>
      </c>
      <c r="K1767" t="str">
        <f>VLOOKUP(D1767, department!A:B, 2, FALSE)</f>
        <v>Orthopedics</v>
      </c>
      <c r="L1767" t="str">
        <f>VLOOKUP(C1767, provider!A:B, 2, FALSE)</f>
        <v>Dr. Sade Kikiola</v>
      </c>
      <c r="M1767" t="str">
        <f>VLOOKUP(G1767, insurance!A:B, 2, FALSE)</f>
        <v>AXA</v>
      </c>
      <c r="N1767">
        <f>VLOOKUP(B1767, patient!A:D, 4, FALSE)</f>
        <v>51</v>
      </c>
      <c r="O1767" t="str">
        <f>VLOOKUP(B1767, patient!A:C, 3, FALSE)</f>
        <v>Female</v>
      </c>
      <c r="P1767" t="str">
        <f>VLOOKUP(B1767, patient!A:F, 6, FALSE)</f>
        <v>Hispanic</v>
      </c>
      <c r="Q1767" t="s">
        <v>486</v>
      </c>
      <c r="R1767">
        <v>368</v>
      </c>
      <c r="S1767">
        <v>178</v>
      </c>
      <c r="U1767" s="1" t="str">
        <f t="shared" si="81"/>
        <v>No</v>
      </c>
      <c r="V1767">
        <v>2</v>
      </c>
      <c r="W1767" t="s">
        <v>494</v>
      </c>
      <c r="X1767" t="s">
        <v>495</v>
      </c>
      <c r="Y1767" t="str">
        <f t="shared" si="82"/>
        <v>Emergency</v>
      </c>
      <c r="Z1767" t="s">
        <v>489</v>
      </c>
      <c r="AC1767" t="s">
        <v>493</v>
      </c>
      <c r="AD1767">
        <v>403.2</v>
      </c>
      <c r="AE1767">
        <v>30</v>
      </c>
      <c r="AF1767" t="str">
        <f t="shared" si="83"/>
        <v>Jun</v>
      </c>
    </row>
    <row r="1768" spans="1:32" x14ac:dyDescent="0.25">
      <c r="A1768" s="1">
        <v>45468</v>
      </c>
      <c r="B1768">
        <v>2495</v>
      </c>
      <c r="C1768">
        <v>5</v>
      </c>
      <c r="D1768">
        <v>4</v>
      </c>
      <c r="E1768">
        <v>4</v>
      </c>
      <c r="F1768">
        <v>3</v>
      </c>
      <c r="G1768">
        <v>3</v>
      </c>
      <c r="H1768">
        <f>VLOOKUP(B1768, patient!A:E, 5, FALSE)</f>
        <v>8</v>
      </c>
      <c r="I1768" t="str">
        <f>VLOOKUP(H1768, city!A:B, 2, FALSE)</f>
        <v>Bristol</v>
      </c>
      <c r="J1768" t="str">
        <f>VLOOKUP(E1768, diagnosis!A:B, 2, FALSE)</f>
        <v>Hypertension</v>
      </c>
      <c r="K1768" t="str">
        <f>VLOOKUP(D1768, department!A:B, 2, FALSE)</f>
        <v>Orthopedics</v>
      </c>
      <c r="L1768" t="str">
        <f>VLOOKUP(C1768, provider!A:B, 2, FALSE)</f>
        <v>Dr. Sade Kikiola</v>
      </c>
      <c r="M1768" t="str">
        <f>VLOOKUP(G1768, insurance!A:B, 2, FALSE)</f>
        <v>Allianz</v>
      </c>
      <c r="N1768">
        <f>VLOOKUP(B1768, patient!A:D, 4, FALSE)</f>
        <v>70</v>
      </c>
      <c r="O1768" t="str">
        <f>VLOOKUP(B1768, patient!A:C, 3, FALSE)</f>
        <v>Male</v>
      </c>
      <c r="P1768" t="str">
        <f>VLOOKUP(B1768, patient!A:F, 6, FALSE)</f>
        <v>Black</v>
      </c>
      <c r="Q1768" t="s">
        <v>486</v>
      </c>
      <c r="R1768">
        <v>990</v>
      </c>
      <c r="S1768">
        <v>46</v>
      </c>
      <c r="T1768" s="1">
        <v>45479</v>
      </c>
      <c r="U1768" s="1" t="str">
        <f t="shared" si="81"/>
        <v>Yes</v>
      </c>
      <c r="V1768">
        <v>1</v>
      </c>
      <c r="W1768" t="s">
        <v>487</v>
      </c>
      <c r="X1768" t="s">
        <v>495</v>
      </c>
      <c r="Y1768" t="str">
        <f t="shared" si="82"/>
        <v>Emergency</v>
      </c>
      <c r="Z1768" t="s">
        <v>489</v>
      </c>
      <c r="AC1768" t="s">
        <v>490</v>
      </c>
      <c r="AD1768">
        <v>725.2</v>
      </c>
      <c r="AE1768">
        <v>0</v>
      </c>
      <c r="AF1768" t="str">
        <f t="shared" si="83"/>
        <v>Jun</v>
      </c>
    </row>
    <row r="1769" spans="1:32" x14ac:dyDescent="0.25">
      <c r="A1769" s="1">
        <v>45468</v>
      </c>
      <c r="B1769">
        <v>332</v>
      </c>
      <c r="C1769">
        <v>4</v>
      </c>
      <c r="D1769">
        <v>3</v>
      </c>
      <c r="E1769">
        <v>4</v>
      </c>
      <c r="F1769">
        <v>3</v>
      </c>
      <c r="G1769">
        <v>1</v>
      </c>
      <c r="H1769">
        <f>VLOOKUP(B1769, patient!A:E, 5, FALSE)</f>
        <v>21</v>
      </c>
      <c r="I1769" t="str">
        <f>VLOOKUP(H1769, city!A:B, 2, FALSE)</f>
        <v>Liverpool</v>
      </c>
      <c r="J1769" t="str">
        <f>VLOOKUP(E1769, diagnosis!A:B, 2, FALSE)</f>
        <v>Hypertension</v>
      </c>
      <c r="K1769" t="str">
        <f>VLOOKUP(D1769, department!A:B, 2, FALSE)</f>
        <v>Neurology</v>
      </c>
      <c r="L1769" t="str">
        <f>VLOOKUP(C1769, provider!A:B, 2, FALSE)</f>
        <v>Dr. Ravi Patel</v>
      </c>
      <c r="M1769" t="str">
        <f>VLOOKUP(G1769, insurance!A:B, 2, FALSE)</f>
        <v>Aviva</v>
      </c>
      <c r="N1769">
        <f>VLOOKUP(B1769, patient!A:D, 4, FALSE)</f>
        <v>61</v>
      </c>
      <c r="O1769" t="str">
        <f>VLOOKUP(B1769, patient!A:C, 3, FALSE)</f>
        <v>Male</v>
      </c>
      <c r="P1769" t="str">
        <f>VLOOKUP(B1769, patient!A:F, 6, FALSE)</f>
        <v>Asian</v>
      </c>
      <c r="Q1769" t="s">
        <v>486</v>
      </c>
      <c r="R1769">
        <v>264</v>
      </c>
      <c r="S1769">
        <v>46</v>
      </c>
      <c r="T1769" s="1">
        <v>45485</v>
      </c>
      <c r="U1769" s="1" t="str">
        <f t="shared" si="81"/>
        <v>Yes</v>
      </c>
      <c r="V1769">
        <v>2</v>
      </c>
      <c r="W1769" t="s">
        <v>492</v>
      </c>
      <c r="X1769" t="s">
        <v>488</v>
      </c>
      <c r="Y1769" t="str">
        <f t="shared" si="82"/>
        <v>Scheduled</v>
      </c>
      <c r="Z1769" t="s">
        <v>489</v>
      </c>
      <c r="AC1769" t="s">
        <v>490</v>
      </c>
      <c r="AD1769">
        <v>217</v>
      </c>
      <c r="AE1769">
        <v>0</v>
      </c>
      <c r="AF1769" t="str">
        <f t="shared" si="83"/>
        <v>Jun</v>
      </c>
    </row>
    <row r="1770" spans="1:32" x14ac:dyDescent="0.25">
      <c r="A1770" s="1">
        <v>45468</v>
      </c>
      <c r="B1770">
        <v>2702</v>
      </c>
      <c r="C1770">
        <v>5</v>
      </c>
      <c r="D1770">
        <v>2</v>
      </c>
      <c r="E1770">
        <v>3</v>
      </c>
      <c r="F1770">
        <v>4</v>
      </c>
      <c r="G1770">
        <v>1</v>
      </c>
      <c r="H1770">
        <f>VLOOKUP(B1770, patient!A:E, 5, FALSE)</f>
        <v>20</v>
      </c>
      <c r="I1770" t="str">
        <f>VLOOKUP(H1770, city!A:B, 2, FALSE)</f>
        <v>Leeds</v>
      </c>
      <c r="J1770" t="str">
        <f>VLOOKUP(E1770, diagnosis!A:B, 2, FALSE)</f>
        <v>Fracture</v>
      </c>
      <c r="K1770" t="str">
        <f>VLOOKUP(D1770, department!A:B, 2, FALSE)</f>
        <v>General Surgery</v>
      </c>
      <c r="L1770" t="str">
        <f>VLOOKUP(C1770, provider!A:B, 2, FALSE)</f>
        <v>Dr. Sade Kikiola</v>
      </c>
      <c r="M1770" t="str">
        <f>VLOOKUP(G1770, insurance!A:B, 2, FALSE)</f>
        <v>Aviva</v>
      </c>
      <c r="N1770">
        <f>VLOOKUP(B1770, patient!A:D, 4, FALSE)</f>
        <v>52</v>
      </c>
      <c r="O1770" t="str">
        <f>VLOOKUP(B1770, patient!A:C, 3, FALSE)</f>
        <v>Female</v>
      </c>
      <c r="P1770" t="str">
        <f>VLOOKUP(B1770, patient!A:F, 6, FALSE)</f>
        <v>Other</v>
      </c>
      <c r="Q1770" t="s">
        <v>492</v>
      </c>
      <c r="R1770">
        <v>199</v>
      </c>
      <c r="S1770">
        <v>130</v>
      </c>
      <c r="U1770" s="1" t="str">
        <f t="shared" si="81"/>
        <v>No</v>
      </c>
      <c r="V1770">
        <v>1</v>
      </c>
      <c r="W1770" t="s">
        <v>494</v>
      </c>
      <c r="X1770" t="s">
        <v>488</v>
      </c>
      <c r="Y1770" t="str">
        <f t="shared" si="82"/>
        <v>Scheduled</v>
      </c>
      <c r="Z1770" t="s">
        <v>489</v>
      </c>
      <c r="AC1770" t="s">
        <v>496</v>
      </c>
      <c r="AD1770">
        <v>265.3</v>
      </c>
      <c r="AE1770">
        <v>50</v>
      </c>
      <c r="AF1770" t="str">
        <f t="shared" si="83"/>
        <v>Jun</v>
      </c>
    </row>
    <row r="1771" spans="1:32" x14ac:dyDescent="0.25">
      <c r="A1771" s="1">
        <v>45468</v>
      </c>
      <c r="B1771">
        <v>4827</v>
      </c>
      <c r="C1771">
        <v>5</v>
      </c>
      <c r="D1771">
        <v>3</v>
      </c>
      <c r="E1771">
        <v>4</v>
      </c>
      <c r="F1771">
        <v>5</v>
      </c>
      <c r="G1771">
        <v>1</v>
      </c>
      <c r="H1771">
        <f>VLOOKUP(B1771, patient!A:E, 5, FALSE)</f>
        <v>10</v>
      </c>
      <c r="I1771" t="str">
        <f>VLOOKUP(H1771, city!A:B, 2, FALSE)</f>
        <v>Edinburgh</v>
      </c>
      <c r="J1771" t="str">
        <f>VLOOKUP(E1771, diagnosis!A:B, 2, FALSE)</f>
        <v>Hypertension</v>
      </c>
      <c r="K1771" t="str">
        <f>VLOOKUP(D1771, department!A:B, 2, FALSE)</f>
        <v>Neurology</v>
      </c>
      <c r="L1771" t="str">
        <f>VLOOKUP(C1771, provider!A:B, 2, FALSE)</f>
        <v>Dr. Sade Kikiola</v>
      </c>
      <c r="M1771" t="str">
        <f>VLOOKUP(G1771, insurance!A:B, 2, FALSE)</f>
        <v>Aviva</v>
      </c>
      <c r="N1771">
        <f>VLOOKUP(B1771, patient!A:D, 4, FALSE)</f>
        <v>69</v>
      </c>
      <c r="O1771" t="str">
        <f>VLOOKUP(B1771, patient!A:C, 3, FALSE)</f>
        <v>Female</v>
      </c>
      <c r="P1771" t="str">
        <f>VLOOKUP(B1771, patient!A:F, 6, FALSE)</f>
        <v>Other</v>
      </c>
      <c r="Q1771" t="s">
        <v>486</v>
      </c>
      <c r="R1771">
        <v>304</v>
      </c>
      <c r="S1771">
        <v>28</v>
      </c>
      <c r="T1771" s="1">
        <v>45490</v>
      </c>
      <c r="U1771" s="1" t="str">
        <f t="shared" si="81"/>
        <v>Yes</v>
      </c>
      <c r="V1771">
        <v>2</v>
      </c>
      <c r="W1771" t="s">
        <v>492</v>
      </c>
      <c r="X1771" t="s">
        <v>495</v>
      </c>
      <c r="Y1771" t="str">
        <f t="shared" si="82"/>
        <v>Emergency</v>
      </c>
      <c r="Z1771" t="s">
        <v>489</v>
      </c>
      <c r="AC1771" t="s">
        <v>490</v>
      </c>
      <c r="AD1771">
        <v>232.4</v>
      </c>
      <c r="AE1771">
        <v>0</v>
      </c>
      <c r="AF1771" t="str">
        <f t="shared" si="83"/>
        <v>Jun</v>
      </c>
    </row>
    <row r="1772" spans="1:32" x14ac:dyDescent="0.25">
      <c r="A1772" s="1">
        <v>45469</v>
      </c>
      <c r="B1772">
        <v>1686</v>
      </c>
      <c r="C1772">
        <v>4</v>
      </c>
      <c r="D1772">
        <v>2</v>
      </c>
      <c r="E1772">
        <v>2</v>
      </c>
      <c r="F1772">
        <v>4</v>
      </c>
      <c r="G1772">
        <v>2</v>
      </c>
      <c r="H1772">
        <f>VLOOKUP(B1772, patient!A:E, 5, FALSE)</f>
        <v>7</v>
      </c>
      <c r="I1772" t="str">
        <f>VLOOKUP(H1772, city!A:B, 2, FALSE)</f>
        <v>Bristol</v>
      </c>
      <c r="J1772" t="str">
        <f>VLOOKUP(E1772, diagnosis!A:B, 2, FALSE)</f>
        <v>Asthma</v>
      </c>
      <c r="K1772" t="str">
        <f>VLOOKUP(D1772, department!A:B, 2, FALSE)</f>
        <v>General Surgery</v>
      </c>
      <c r="L1772" t="str">
        <f>VLOOKUP(C1772, provider!A:B, 2, FALSE)</f>
        <v>Dr. Ravi Patel</v>
      </c>
      <c r="M1772" t="str">
        <f>VLOOKUP(G1772, insurance!A:B, 2, FALSE)</f>
        <v>AXA</v>
      </c>
      <c r="N1772">
        <f>VLOOKUP(B1772, patient!A:D, 4, FALSE)</f>
        <v>75</v>
      </c>
      <c r="O1772" t="str">
        <f>VLOOKUP(B1772, patient!A:C, 3, FALSE)</f>
        <v>Female</v>
      </c>
      <c r="P1772" t="str">
        <f>VLOOKUP(B1772, patient!A:F, 6, FALSE)</f>
        <v>Black</v>
      </c>
      <c r="Q1772" t="s">
        <v>486</v>
      </c>
      <c r="R1772">
        <v>174</v>
      </c>
      <c r="S1772">
        <v>25</v>
      </c>
      <c r="T1772" s="1">
        <v>45495</v>
      </c>
      <c r="U1772" s="1" t="str">
        <f t="shared" si="81"/>
        <v>Yes</v>
      </c>
      <c r="V1772">
        <v>1</v>
      </c>
      <c r="W1772" t="s">
        <v>487</v>
      </c>
      <c r="X1772" t="s">
        <v>488</v>
      </c>
      <c r="Y1772" t="str">
        <f t="shared" si="82"/>
        <v>Scheduled</v>
      </c>
      <c r="Z1772" t="s">
        <v>489</v>
      </c>
      <c r="AC1772" t="s">
        <v>490</v>
      </c>
      <c r="AD1772">
        <v>139.30000000000001</v>
      </c>
      <c r="AE1772">
        <v>0</v>
      </c>
      <c r="AF1772" t="str">
        <f t="shared" si="83"/>
        <v>Jun</v>
      </c>
    </row>
    <row r="1773" spans="1:32" x14ac:dyDescent="0.25">
      <c r="A1773" s="1">
        <v>45469</v>
      </c>
      <c r="B1773">
        <v>4113</v>
      </c>
      <c r="C1773">
        <v>5</v>
      </c>
      <c r="D1773">
        <v>3</v>
      </c>
      <c r="E1773">
        <v>4</v>
      </c>
      <c r="F1773">
        <v>2</v>
      </c>
      <c r="G1773">
        <v>3</v>
      </c>
      <c r="H1773">
        <f>VLOOKUP(B1773, patient!A:E, 5, FALSE)</f>
        <v>28</v>
      </c>
      <c r="I1773" t="str">
        <f>VLOOKUP(H1773, city!A:B, 2, FALSE)</f>
        <v>London</v>
      </c>
      <c r="J1773" t="str">
        <f>VLOOKUP(E1773, diagnosis!A:B, 2, FALSE)</f>
        <v>Hypertension</v>
      </c>
      <c r="K1773" t="str">
        <f>VLOOKUP(D1773, department!A:B, 2, FALSE)</f>
        <v>Neurology</v>
      </c>
      <c r="L1773" t="str">
        <f>VLOOKUP(C1773, provider!A:B, 2, FALSE)</f>
        <v>Dr. Sade Kikiola</v>
      </c>
      <c r="M1773" t="str">
        <f>VLOOKUP(G1773, insurance!A:B, 2, FALSE)</f>
        <v>Allianz</v>
      </c>
      <c r="N1773">
        <f>VLOOKUP(B1773, patient!A:D, 4, FALSE)</f>
        <v>39</v>
      </c>
      <c r="O1773" t="str">
        <f>VLOOKUP(B1773, patient!A:C, 3, FALSE)</f>
        <v>Female</v>
      </c>
      <c r="P1773" t="str">
        <f>VLOOKUP(B1773, patient!A:F, 6, FALSE)</f>
        <v>Black</v>
      </c>
      <c r="Q1773" t="s">
        <v>486</v>
      </c>
      <c r="R1773">
        <v>371</v>
      </c>
      <c r="S1773">
        <v>153</v>
      </c>
      <c r="T1773" s="1">
        <v>45477</v>
      </c>
      <c r="U1773" s="1" t="str">
        <f t="shared" si="81"/>
        <v>Yes</v>
      </c>
      <c r="V1773">
        <v>2</v>
      </c>
      <c r="W1773" t="s">
        <v>487</v>
      </c>
      <c r="X1773" t="s">
        <v>488</v>
      </c>
      <c r="Y1773" t="str">
        <f t="shared" si="82"/>
        <v>Scheduled</v>
      </c>
      <c r="Z1773" t="s">
        <v>489</v>
      </c>
      <c r="AC1773" t="s">
        <v>490</v>
      </c>
      <c r="AD1773">
        <v>366.8</v>
      </c>
      <c r="AE1773">
        <v>0</v>
      </c>
      <c r="AF1773" t="str">
        <f t="shared" si="83"/>
        <v>Jun</v>
      </c>
    </row>
    <row r="1774" spans="1:32" x14ac:dyDescent="0.25">
      <c r="A1774" s="1">
        <v>45469</v>
      </c>
      <c r="B1774">
        <v>3091</v>
      </c>
      <c r="C1774">
        <v>5</v>
      </c>
      <c r="D1774">
        <v>4</v>
      </c>
      <c r="E1774">
        <v>3</v>
      </c>
      <c r="F1774">
        <v>3</v>
      </c>
      <c r="G1774">
        <v>1</v>
      </c>
      <c r="H1774">
        <f>VLOOKUP(B1774, patient!A:E, 5, FALSE)</f>
        <v>33</v>
      </c>
      <c r="I1774" t="str">
        <f>VLOOKUP(H1774, city!A:B, 2, FALSE)</f>
        <v>Newcastle</v>
      </c>
      <c r="J1774" t="str">
        <f>VLOOKUP(E1774, diagnosis!A:B, 2, FALSE)</f>
        <v>Fracture</v>
      </c>
      <c r="K1774" t="str">
        <f>VLOOKUP(D1774, department!A:B, 2, FALSE)</f>
        <v>Orthopedics</v>
      </c>
      <c r="L1774" t="str">
        <f>VLOOKUP(C1774, provider!A:B, 2, FALSE)</f>
        <v>Dr. Sade Kikiola</v>
      </c>
      <c r="M1774" t="str">
        <f>VLOOKUP(G1774, insurance!A:B, 2, FALSE)</f>
        <v>Aviva</v>
      </c>
      <c r="N1774">
        <f>VLOOKUP(B1774, patient!A:D, 4, FALSE)</f>
        <v>61</v>
      </c>
      <c r="O1774" t="str">
        <f>VLOOKUP(B1774, patient!A:C, 3, FALSE)</f>
        <v>Female</v>
      </c>
      <c r="P1774" t="str">
        <f>VLOOKUP(B1774, patient!A:F, 6, FALSE)</f>
        <v>Hispanic</v>
      </c>
      <c r="Q1774" t="s">
        <v>486</v>
      </c>
      <c r="R1774">
        <v>893</v>
      </c>
      <c r="S1774">
        <v>45</v>
      </c>
      <c r="U1774" s="1" t="str">
        <f t="shared" si="81"/>
        <v>No</v>
      </c>
      <c r="V1774">
        <v>1</v>
      </c>
      <c r="W1774" t="s">
        <v>492</v>
      </c>
      <c r="X1774" t="s">
        <v>488</v>
      </c>
      <c r="Y1774" t="str">
        <f t="shared" si="82"/>
        <v>Scheduled</v>
      </c>
      <c r="Z1774" t="s">
        <v>489</v>
      </c>
      <c r="AC1774" t="s">
        <v>498</v>
      </c>
      <c r="AD1774">
        <v>663.6</v>
      </c>
      <c r="AE1774">
        <v>10</v>
      </c>
      <c r="AF1774" t="str">
        <f t="shared" si="83"/>
        <v>Jun</v>
      </c>
    </row>
    <row r="1775" spans="1:32" x14ac:dyDescent="0.25">
      <c r="A1775" s="1">
        <v>45469</v>
      </c>
      <c r="B1775">
        <v>3177</v>
      </c>
      <c r="C1775">
        <v>4</v>
      </c>
      <c r="D1775">
        <v>2</v>
      </c>
      <c r="E1775">
        <v>5</v>
      </c>
      <c r="F1775">
        <v>4</v>
      </c>
      <c r="G1775">
        <v>2</v>
      </c>
      <c r="H1775">
        <f>VLOOKUP(B1775, patient!A:E, 5, FALSE)</f>
        <v>18</v>
      </c>
      <c r="I1775" t="str">
        <f>VLOOKUP(H1775, city!A:B, 2, FALSE)</f>
        <v>Leeds</v>
      </c>
      <c r="J1775" t="str">
        <f>VLOOKUP(E1775, diagnosis!A:B, 2, FALSE)</f>
        <v>Migraine</v>
      </c>
      <c r="K1775" t="str">
        <f>VLOOKUP(D1775, department!A:B, 2, FALSE)</f>
        <v>General Surgery</v>
      </c>
      <c r="L1775" t="str">
        <f>VLOOKUP(C1775, provider!A:B, 2, FALSE)</f>
        <v>Dr. Ravi Patel</v>
      </c>
      <c r="M1775" t="str">
        <f>VLOOKUP(G1775, insurance!A:B, 2, FALSE)</f>
        <v>AXA</v>
      </c>
      <c r="N1775">
        <f>VLOOKUP(B1775, patient!A:D, 4, FALSE)</f>
        <v>41</v>
      </c>
      <c r="O1775" t="str">
        <f>VLOOKUP(B1775, patient!A:C, 3, FALSE)</f>
        <v>Male</v>
      </c>
      <c r="P1775" t="str">
        <f>VLOOKUP(B1775, patient!A:F, 6, FALSE)</f>
        <v>White</v>
      </c>
      <c r="Q1775" t="s">
        <v>486</v>
      </c>
      <c r="R1775">
        <v>174</v>
      </c>
      <c r="S1775">
        <v>62</v>
      </c>
      <c r="T1775" s="1">
        <v>45492</v>
      </c>
      <c r="U1775" s="1" t="str">
        <f t="shared" si="81"/>
        <v>Yes</v>
      </c>
      <c r="V1775">
        <v>2</v>
      </c>
      <c r="W1775" t="s">
        <v>494</v>
      </c>
      <c r="X1775" t="s">
        <v>495</v>
      </c>
      <c r="Y1775" t="str">
        <f t="shared" si="82"/>
        <v>Emergency</v>
      </c>
      <c r="Z1775" t="s">
        <v>489</v>
      </c>
      <c r="AC1775" t="s">
        <v>490</v>
      </c>
      <c r="AD1775">
        <v>165.2</v>
      </c>
      <c r="AE1775">
        <v>0</v>
      </c>
      <c r="AF1775" t="str">
        <f t="shared" si="83"/>
        <v>Jun</v>
      </c>
    </row>
    <row r="1776" spans="1:32" x14ac:dyDescent="0.25">
      <c r="A1776" s="1">
        <v>45469</v>
      </c>
      <c r="B1776">
        <v>4743</v>
      </c>
      <c r="C1776">
        <v>5</v>
      </c>
      <c r="D1776">
        <v>4</v>
      </c>
      <c r="E1776">
        <v>4</v>
      </c>
      <c r="F1776">
        <v>3</v>
      </c>
      <c r="G1776">
        <v>2</v>
      </c>
      <c r="H1776">
        <f>VLOOKUP(B1776, patient!A:E, 5, FALSE)</f>
        <v>17</v>
      </c>
      <c r="I1776" t="str">
        <f>VLOOKUP(H1776, city!A:B, 2, FALSE)</f>
        <v>Leeds</v>
      </c>
      <c r="J1776" t="str">
        <f>VLOOKUP(E1776, diagnosis!A:B, 2, FALSE)</f>
        <v>Hypertension</v>
      </c>
      <c r="K1776" t="str">
        <f>VLOOKUP(D1776, department!A:B, 2, FALSE)</f>
        <v>Orthopedics</v>
      </c>
      <c r="L1776" t="str">
        <f>VLOOKUP(C1776, provider!A:B, 2, FALSE)</f>
        <v>Dr. Sade Kikiola</v>
      </c>
      <c r="M1776" t="str">
        <f>VLOOKUP(G1776, insurance!A:B, 2, FALSE)</f>
        <v>AXA</v>
      </c>
      <c r="N1776">
        <f>VLOOKUP(B1776, patient!A:D, 4, FALSE)</f>
        <v>34</v>
      </c>
      <c r="O1776" t="str">
        <f>VLOOKUP(B1776, patient!A:C, 3, FALSE)</f>
        <v>Male</v>
      </c>
      <c r="P1776" t="str">
        <f>VLOOKUP(B1776, patient!A:F, 6, FALSE)</f>
        <v>Black</v>
      </c>
      <c r="Q1776" t="s">
        <v>486</v>
      </c>
      <c r="R1776">
        <v>851</v>
      </c>
      <c r="S1776">
        <v>38</v>
      </c>
      <c r="T1776" s="1">
        <v>45476</v>
      </c>
      <c r="U1776" s="1" t="str">
        <f t="shared" si="81"/>
        <v>Yes</v>
      </c>
      <c r="V1776">
        <v>1</v>
      </c>
      <c r="W1776" t="s">
        <v>487</v>
      </c>
      <c r="X1776" t="s">
        <v>495</v>
      </c>
      <c r="Y1776" t="str">
        <f t="shared" si="82"/>
        <v>Emergency</v>
      </c>
      <c r="Z1776" t="s">
        <v>489</v>
      </c>
      <c r="AC1776" t="s">
        <v>490</v>
      </c>
      <c r="AD1776">
        <v>622.29999999999995</v>
      </c>
      <c r="AE1776">
        <v>0</v>
      </c>
      <c r="AF1776" t="str">
        <f t="shared" si="83"/>
        <v>Jun</v>
      </c>
    </row>
    <row r="1777" spans="1:32" x14ac:dyDescent="0.25">
      <c r="A1777" s="1">
        <v>45469</v>
      </c>
      <c r="B1777">
        <v>2400</v>
      </c>
      <c r="C1777">
        <v>5</v>
      </c>
      <c r="D1777">
        <v>5</v>
      </c>
      <c r="E1777">
        <v>5</v>
      </c>
      <c r="F1777">
        <v>2</v>
      </c>
      <c r="G1777">
        <v>3</v>
      </c>
      <c r="H1777">
        <f>VLOOKUP(B1777, patient!A:E, 5, FALSE)</f>
        <v>33</v>
      </c>
      <c r="I1777" t="str">
        <f>VLOOKUP(H1777, city!A:B, 2, FALSE)</f>
        <v>Newcastle</v>
      </c>
      <c r="J1777" t="str">
        <f>VLOOKUP(E1777, diagnosis!A:B, 2, FALSE)</f>
        <v>Migraine</v>
      </c>
      <c r="K1777" t="str">
        <f>VLOOKUP(D1777, department!A:B, 2, FALSE)</f>
        <v>Pediatrics</v>
      </c>
      <c r="L1777" t="str">
        <f>VLOOKUP(C1777, provider!A:B, 2, FALSE)</f>
        <v>Dr. Sade Kikiola</v>
      </c>
      <c r="M1777" t="str">
        <f>VLOOKUP(G1777, insurance!A:B, 2, FALSE)</f>
        <v>Allianz</v>
      </c>
      <c r="N1777">
        <f>VLOOKUP(B1777, patient!A:D, 4, FALSE)</f>
        <v>27</v>
      </c>
      <c r="O1777" t="str">
        <f>VLOOKUP(B1777, patient!A:C, 3, FALSE)</f>
        <v>Male</v>
      </c>
      <c r="P1777" t="str">
        <f>VLOOKUP(B1777, patient!A:F, 6, FALSE)</f>
        <v>Black</v>
      </c>
      <c r="Q1777" t="s">
        <v>486</v>
      </c>
      <c r="R1777">
        <v>327</v>
      </c>
      <c r="S1777">
        <v>35</v>
      </c>
      <c r="T1777" s="1">
        <v>45493</v>
      </c>
      <c r="U1777" s="1" t="str">
        <f t="shared" si="81"/>
        <v>Yes</v>
      </c>
      <c r="V1777">
        <v>2</v>
      </c>
      <c r="W1777" t="s">
        <v>487</v>
      </c>
      <c r="X1777" t="s">
        <v>495</v>
      </c>
      <c r="Y1777" t="str">
        <f t="shared" si="82"/>
        <v>Emergency</v>
      </c>
      <c r="Z1777" t="s">
        <v>489</v>
      </c>
      <c r="AC1777" t="s">
        <v>490</v>
      </c>
      <c r="AD1777">
        <v>253.4</v>
      </c>
      <c r="AE1777">
        <v>0</v>
      </c>
      <c r="AF1777" t="str">
        <f t="shared" si="83"/>
        <v>Jun</v>
      </c>
    </row>
    <row r="1778" spans="1:32" x14ac:dyDescent="0.25">
      <c r="A1778" s="1">
        <v>45469</v>
      </c>
      <c r="B1778">
        <v>3455</v>
      </c>
      <c r="C1778">
        <v>4</v>
      </c>
      <c r="D1778">
        <v>5</v>
      </c>
      <c r="E1778">
        <v>1</v>
      </c>
      <c r="F1778">
        <v>4</v>
      </c>
      <c r="G1778">
        <v>2</v>
      </c>
      <c r="H1778">
        <f>VLOOKUP(B1778, patient!A:E, 5, FALSE)</f>
        <v>38</v>
      </c>
      <c r="I1778" t="str">
        <f>VLOOKUP(H1778, city!A:B, 2, FALSE)</f>
        <v>Sheffield</v>
      </c>
      <c r="J1778" t="str">
        <f>VLOOKUP(E1778, diagnosis!A:B, 2, FALSE)</f>
        <v>Appendicitis</v>
      </c>
      <c r="K1778" t="str">
        <f>VLOOKUP(D1778, department!A:B, 2, FALSE)</f>
        <v>Pediatrics</v>
      </c>
      <c r="L1778" t="str">
        <f>VLOOKUP(C1778, provider!A:B, 2, FALSE)</f>
        <v>Dr. Ravi Patel</v>
      </c>
      <c r="M1778" t="str">
        <f>VLOOKUP(G1778, insurance!A:B, 2, FALSE)</f>
        <v>AXA</v>
      </c>
      <c r="N1778">
        <f>VLOOKUP(B1778, patient!A:D, 4, FALSE)</f>
        <v>47</v>
      </c>
      <c r="O1778" t="str">
        <f>VLOOKUP(B1778, patient!A:C, 3, FALSE)</f>
        <v>Female</v>
      </c>
      <c r="P1778" t="str">
        <f>VLOOKUP(B1778, patient!A:F, 6, FALSE)</f>
        <v>Hispanic</v>
      </c>
      <c r="Q1778" t="s">
        <v>486</v>
      </c>
      <c r="R1778">
        <v>148</v>
      </c>
      <c r="S1778">
        <v>124</v>
      </c>
      <c r="T1778" s="1">
        <v>45492</v>
      </c>
      <c r="U1778" s="1" t="str">
        <f t="shared" si="81"/>
        <v>Yes</v>
      </c>
      <c r="V1778">
        <v>1</v>
      </c>
      <c r="W1778" t="s">
        <v>487</v>
      </c>
      <c r="X1778" t="s">
        <v>488</v>
      </c>
      <c r="Y1778" t="str">
        <f t="shared" si="82"/>
        <v>Scheduled</v>
      </c>
      <c r="Z1778" t="s">
        <v>489</v>
      </c>
      <c r="AC1778" t="s">
        <v>490</v>
      </c>
      <c r="AD1778">
        <v>190.4</v>
      </c>
      <c r="AE1778">
        <v>0</v>
      </c>
      <c r="AF1778" t="str">
        <f t="shared" si="83"/>
        <v>Jun</v>
      </c>
    </row>
    <row r="1779" spans="1:32" x14ac:dyDescent="0.25">
      <c r="A1779" s="1">
        <v>45469</v>
      </c>
      <c r="B1779">
        <v>2987</v>
      </c>
      <c r="C1779">
        <v>5</v>
      </c>
      <c r="D1779">
        <v>1</v>
      </c>
      <c r="E1779">
        <v>3</v>
      </c>
      <c r="F1779">
        <v>4</v>
      </c>
      <c r="G1779">
        <v>2</v>
      </c>
      <c r="H1779">
        <f>VLOOKUP(B1779, patient!A:E, 5, FALSE)</f>
        <v>21</v>
      </c>
      <c r="I1779" t="str">
        <f>VLOOKUP(H1779, city!A:B, 2, FALSE)</f>
        <v>Liverpool</v>
      </c>
      <c r="J1779" t="str">
        <f>VLOOKUP(E1779, diagnosis!A:B, 2, FALSE)</f>
        <v>Fracture</v>
      </c>
      <c r="K1779" t="str">
        <f>VLOOKUP(D1779, department!A:B, 2, FALSE)</f>
        <v>Cardiology</v>
      </c>
      <c r="L1779" t="str">
        <f>VLOOKUP(C1779, provider!A:B, 2, FALSE)</f>
        <v>Dr. Sade Kikiola</v>
      </c>
      <c r="M1779" t="str">
        <f>VLOOKUP(G1779, insurance!A:B, 2, FALSE)</f>
        <v>AXA</v>
      </c>
      <c r="N1779">
        <f>VLOOKUP(B1779, patient!A:D, 4, FALSE)</f>
        <v>73</v>
      </c>
      <c r="O1779" t="str">
        <f>VLOOKUP(B1779, patient!A:C, 3, FALSE)</f>
        <v>Female</v>
      </c>
      <c r="P1779" t="str">
        <f>VLOOKUP(B1779, patient!A:F, 6, FALSE)</f>
        <v>Black</v>
      </c>
      <c r="Q1779" t="s">
        <v>486</v>
      </c>
      <c r="R1779">
        <v>668</v>
      </c>
      <c r="S1779">
        <v>42</v>
      </c>
      <c r="T1779" s="1">
        <v>45493</v>
      </c>
      <c r="U1779" s="1" t="str">
        <f t="shared" si="81"/>
        <v>Yes</v>
      </c>
      <c r="V1779">
        <v>2</v>
      </c>
      <c r="W1779" t="s">
        <v>494</v>
      </c>
      <c r="X1779" t="s">
        <v>495</v>
      </c>
      <c r="Y1779" t="str">
        <f t="shared" si="82"/>
        <v>Emergency</v>
      </c>
      <c r="Z1779" t="s">
        <v>489</v>
      </c>
      <c r="AC1779" t="s">
        <v>490</v>
      </c>
      <c r="AD1779">
        <v>497</v>
      </c>
      <c r="AE1779">
        <v>0</v>
      </c>
      <c r="AF1779" t="str">
        <f t="shared" si="83"/>
        <v>Jun</v>
      </c>
    </row>
    <row r="1780" spans="1:32" x14ac:dyDescent="0.25">
      <c r="A1780" s="1">
        <v>45469</v>
      </c>
      <c r="B1780">
        <v>1808</v>
      </c>
      <c r="C1780">
        <v>5</v>
      </c>
      <c r="D1780">
        <v>4</v>
      </c>
      <c r="E1780">
        <v>4</v>
      </c>
      <c r="F1780">
        <v>3</v>
      </c>
      <c r="G1780">
        <v>1</v>
      </c>
      <c r="H1780">
        <f>VLOOKUP(B1780, patient!A:E, 5, FALSE)</f>
        <v>18</v>
      </c>
      <c r="I1780" t="str">
        <f>VLOOKUP(H1780, city!A:B, 2, FALSE)</f>
        <v>Leeds</v>
      </c>
      <c r="J1780" t="str">
        <f>VLOOKUP(E1780, diagnosis!A:B, 2, FALSE)</f>
        <v>Hypertension</v>
      </c>
      <c r="K1780" t="str">
        <f>VLOOKUP(D1780, department!A:B, 2, FALSE)</f>
        <v>Orthopedics</v>
      </c>
      <c r="L1780" t="str">
        <f>VLOOKUP(C1780, provider!A:B, 2, FALSE)</f>
        <v>Dr. Sade Kikiola</v>
      </c>
      <c r="M1780" t="str">
        <f>VLOOKUP(G1780, insurance!A:B, 2, FALSE)</f>
        <v>Aviva</v>
      </c>
      <c r="N1780">
        <f>VLOOKUP(B1780, patient!A:D, 4, FALSE)</f>
        <v>76</v>
      </c>
      <c r="O1780" t="str">
        <f>VLOOKUP(B1780, patient!A:C, 3, FALSE)</f>
        <v>Female</v>
      </c>
      <c r="P1780" t="str">
        <f>VLOOKUP(B1780, patient!A:F, 6, FALSE)</f>
        <v>Hispanic</v>
      </c>
      <c r="Q1780" t="s">
        <v>486</v>
      </c>
      <c r="R1780">
        <v>814</v>
      </c>
      <c r="S1780">
        <v>176</v>
      </c>
      <c r="T1780" s="1">
        <v>45494</v>
      </c>
      <c r="U1780" s="1" t="str">
        <f t="shared" si="81"/>
        <v>Yes</v>
      </c>
      <c r="V1780">
        <v>1</v>
      </c>
      <c r="W1780" t="s">
        <v>494</v>
      </c>
      <c r="X1780" t="s">
        <v>488</v>
      </c>
      <c r="Y1780" t="str">
        <f t="shared" si="82"/>
        <v>Scheduled</v>
      </c>
      <c r="Z1780" t="s">
        <v>489</v>
      </c>
      <c r="AC1780" t="s">
        <v>490</v>
      </c>
      <c r="AD1780">
        <v>693</v>
      </c>
      <c r="AE1780">
        <v>0</v>
      </c>
      <c r="AF1780" t="str">
        <f t="shared" si="83"/>
        <v>Jun</v>
      </c>
    </row>
    <row r="1781" spans="1:32" x14ac:dyDescent="0.25">
      <c r="A1781" s="1">
        <v>45469</v>
      </c>
      <c r="B1781">
        <v>1660</v>
      </c>
      <c r="C1781">
        <v>4</v>
      </c>
      <c r="D1781">
        <v>4</v>
      </c>
      <c r="E1781">
        <v>1</v>
      </c>
      <c r="F1781">
        <v>3</v>
      </c>
      <c r="G1781">
        <v>1</v>
      </c>
      <c r="H1781">
        <f>VLOOKUP(B1781, patient!A:E, 5, FALSE)</f>
        <v>25</v>
      </c>
      <c r="I1781" t="str">
        <f>VLOOKUP(H1781, city!A:B, 2, FALSE)</f>
        <v>London</v>
      </c>
      <c r="J1781" t="str">
        <f>VLOOKUP(E1781, diagnosis!A:B, 2, FALSE)</f>
        <v>Appendicitis</v>
      </c>
      <c r="K1781" t="str">
        <f>VLOOKUP(D1781, department!A:B, 2, FALSE)</f>
        <v>Orthopedics</v>
      </c>
      <c r="L1781" t="str">
        <f>VLOOKUP(C1781, provider!A:B, 2, FALSE)</f>
        <v>Dr. Ravi Patel</v>
      </c>
      <c r="M1781" t="str">
        <f>VLOOKUP(G1781, insurance!A:B, 2, FALSE)</f>
        <v>Aviva</v>
      </c>
      <c r="N1781">
        <f>VLOOKUP(B1781, patient!A:D, 4, FALSE)</f>
        <v>63</v>
      </c>
      <c r="O1781" t="str">
        <f>VLOOKUP(B1781, patient!A:C, 3, FALSE)</f>
        <v>Female</v>
      </c>
      <c r="P1781" t="str">
        <f>VLOOKUP(B1781, patient!A:F, 6, FALSE)</f>
        <v>Black</v>
      </c>
      <c r="Q1781" t="s">
        <v>486</v>
      </c>
      <c r="R1781">
        <v>176</v>
      </c>
      <c r="S1781">
        <v>185</v>
      </c>
      <c r="T1781" s="1">
        <v>45480</v>
      </c>
      <c r="U1781" s="1" t="str">
        <f t="shared" si="81"/>
        <v>Yes</v>
      </c>
      <c r="V1781">
        <v>2</v>
      </c>
      <c r="W1781" t="s">
        <v>487</v>
      </c>
      <c r="X1781" t="s">
        <v>488</v>
      </c>
      <c r="Y1781" t="str">
        <f t="shared" si="82"/>
        <v>Scheduled</v>
      </c>
      <c r="Z1781" t="s">
        <v>489</v>
      </c>
      <c r="AC1781" t="s">
        <v>490</v>
      </c>
      <c r="AD1781">
        <v>252.7</v>
      </c>
      <c r="AE1781">
        <v>0</v>
      </c>
      <c r="AF1781" t="str">
        <f t="shared" si="83"/>
        <v>Jun</v>
      </c>
    </row>
    <row r="1782" spans="1:32" x14ac:dyDescent="0.25">
      <c r="A1782" s="1">
        <v>45470</v>
      </c>
      <c r="B1782">
        <v>3851</v>
      </c>
      <c r="C1782">
        <v>5</v>
      </c>
      <c r="D1782">
        <v>1</v>
      </c>
      <c r="E1782">
        <v>1</v>
      </c>
      <c r="F1782">
        <v>1</v>
      </c>
      <c r="G1782">
        <v>1</v>
      </c>
      <c r="H1782">
        <f>VLOOKUP(B1782, patient!A:E, 5, FALSE)</f>
        <v>7</v>
      </c>
      <c r="I1782" t="str">
        <f>VLOOKUP(H1782, city!A:B, 2, FALSE)</f>
        <v>Bristol</v>
      </c>
      <c r="J1782" t="str">
        <f>VLOOKUP(E1782, diagnosis!A:B, 2, FALSE)</f>
        <v>Appendicitis</v>
      </c>
      <c r="K1782" t="str">
        <f>VLOOKUP(D1782, department!A:B, 2, FALSE)</f>
        <v>Cardiology</v>
      </c>
      <c r="L1782" t="str">
        <f>VLOOKUP(C1782, provider!A:B, 2, FALSE)</f>
        <v>Dr. Sade Kikiola</v>
      </c>
      <c r="M1782" t="str">
        <f>VLOOKUP(G1782, insurance!A:B, 2, FALSE)</f>
        <v>Aviva</v>
      </c>
      <c r="N1782">
        <f>VLOOKUP(B1782, patient!A:D, 4, FALSE)</f>
        <v>40</v>
      </c>
      <c r="O1782" t="str">
        <f>VLOOKUP(B1782, patient!A:C, 3, FALSE)</f>
        <v>Female</v>
      </c>
      <c r="P1782" t="str">
        <f>VLOOKUP(B1782, patient!A:F, 6, FALSE)</f>
        <v>Asian</v>
      </c>
      <c r="Q1782" t="s">
        <v>486</v>
      </c>
      <c r="R1782">
        <v>136</v>
      </c>
      <c r="S1782">
        <v>78</v>
      </c>
      <c r="T1782" s="1">
        <v>45489</v>
      </c>
      <c r="U1782" s="1" t="str">
        <f t="shared" si="81"/>
        <v>Yes</v>
      </c>
      <c r="V1782">
        <v>1</v>
      </c>
      <c r="W1782" t="s">
        <v>494</v>
      </c>
      <c r="X1782" t="s">
        <v>488</v>
      </c>
      <c r="Y1782" t="str">
        <f t="shared" si="82"/>
        <v>Scheduled</v>
      </c>
      <c r="Z1782" t="s">
        <v>489</v>
      </c>
      <c r="AC1782" t="s">
        <v>490</v>
      </c>
      <c r="AD1782">
        <v>149.80000000000001</v>
      </c>
      <c r="AE1782">
        <v>0</v>
      </c>
      <c r="AF1782" t="str">
        <f t="shared" si="83"/>
        <v>Jun</v>
      </c>
    </row>
    <row r="1783" spans="1:32" x14ac:dyDescent="0.25">
      <c r="A1783" s="1">
        <v>45470</v>
      </c>
      <c r="B1783">
        <v>2822</v>
      </c>
      <c r="C1783">
        <v>5</v>
      </c>
      <c r="D1783">
        <v>5</v>
      </c>
      <c r="E1783">
        <v>5</v>
      </c>
      <c r="F1783">
        <v>3</v>
      </c>
      <c r="G1783">
        <v>2</v>
      </c>
      <c r="H1783">
        <f>VLOOKUP(B1783, patient!A:E, 5, FALSE)</f>
        <v>40</v>
      </c>
      <c r="I1783" t="str">
        <f>VLOOKUP(H1783, city!A:B, 2, FALSE)</f>
        <v>Sheffield</v>
      </c>
      <c r="J1783" t="str">
        <f>VLOOKUP(E1783, diagnosis!A:B, 2, FALSE)</f>
        <v>Migraine</v>
      </c>
      <c r="K1783" t="str">
        <f>VLOOKUP(D1783, department!A:B, 2, FALSE)</f>
        <v>Pediatrics</v>
      </c>
      <c r="L1783" t="str">
        <f>VLOOKUP(C1783, provider!A:B, 2, FALSE)</f>
        <v>Dr. Sade Kikiola</v>
      </c>
      <c r="M1783" t="str">
        <f>VLOOKUP(G1783, insurance!A:B, 2, FALSE)</f>
        <v>AXA</v>
      </c>
      <c r="N1783">
        <f>VLOOKUP(B1783, patient!A:D, 4, FALSE)</f>
        <v>49</v>
      </c>
      <c r="O1783" t="str">
        <f>VLOOKUP(B1783, patient!A:C, 3, FALSE)</f>
        <v>Female</v>
      </c>
      <c r="P1783" t="str">
        <f>VLOOKUP(B1783, patient!A:F, 6, FALSE)</f>
        <v>Black</v>
      </c>
      <c r="Q1783" t="s">
        <v>486</v>
      </c>
      <c r="R1783">
        <v>788</v>
      </c>
      <c r="S1783">
        <v>67</v>
      </c>
      <c r="T1783" s="1">
        <v>45499</v>
      </c>
      <c r="U1783" s="1" t="str">
        <f t="shared" si="81"/>
        <v>Yes</v>
      </c>
      <c r="V1783">
        <v>2</v>
      </c>
      <c r="W1783" t="s">
        <v>492</v>
      </c>
      <c r="X1783" t="s">
        <v>488</v>
      </c>
      <c r="Y1783" t="str">
        <f t="shared" si="82"/>
        <v>Scheduled</v>
      </c>
      <c r="Z1783" t="s">
        <v>489</v>
      </c>
      <c r="AC1783" t="s">
        <v>490</v>
      </c>
      <c r="AD1783">
        <v>598.5</v>
      </c>
      <c r="AE1783">
        <v>0</v>
      </c>
      <c r="AF1783" t="str">
        <f t="shared" si="83"/>
        <v>Jun</v>
      </c>
    </row>
    <row r="1784" spans="1:32" x14ac:dyDescent="0.25">
      <c r="A1784" s="1">
        <v>45470</v>
      </c>
      <c r="B1784">
        <v>4097</v>
      </c>
      <c r="C1784">
        <v>4</v>
      </c>
      <c r="D1784">
        <v>5</v>
      </c>
      <c r="E1784">
        <v>2</v>
      </c>
      <c r="F1784">
        <v>1</v>
      </c>
      <c r="G1784">
        <v>3</v>
      </c>
      <c r="H1784">
        <f>VLOOKUP(B1784, patient!A:E, 5, FALSE)</f>
        <v>15</v>
      </c>
      <c r="I1784" t="str">
        <f>VLOOKUP(H1784, city!A:B, 2, FALSE)</f>
        <v>Glasgow</v>
      </c>
      <c r="J1784" t="str">
        <f>VLOOKUP(E1784, diagnosis!A:B, 2, FALSE)</f>
        <v>Asthma</v>
      </c>
      <c r="K1784" t="str">
        <f>VLOOKUP(D1784, department!A:B, 2, FALSE)</f>
        <v>Pediatrics</v>
      </c>
      <c r="L1784" t="str">
        <f>VLOOKUP(C1784, provider!A:B, 2, FALSE)</f>
        <v>Dr. Ravi Patel</v>
      </c>
      <c r="M1784" t="str">
        <f>VLOOKUP(G1784, insurance!A:B, 2, FALSE)</f>
        <v>Allianz</v>
      </c>
      <c r="N1784">
        <f>VLOOKUP(B1784, patient!A:D, 4, FALSE)</f>
        <v>34</v>
      </c>
      <c r="O1784" t="str">
        <f>VLOOKUP(B1784, patient!A:C, 3, FALSE)</f>
        <v>Male</v>
      </c>
      <c r="P1784" t="str">
        <f>VLOOKUP(B1784, patient!A:F, 6, FALSE)</f>
        <v>White</v>
      </c>
      <c r="Q1784" t="s">
        <v>486</v>
      </c>
      <c r="R1784">
        <v>530</v>
      </c>
      <c r="S1784">
        <v>167</v>
      </c>
      <c r="U1784" s="1" t="str">
        <f t="shared" si="81"/>
        <v>No</v>
      </c>
      <c r="V1784">
        <v>1</v>
      </c>
      <c r="W1784" t="s">
        <v>487</v>
      </c>
      <c r="X1784" t="s">
        <v>488</v>
      </c>
      <c r="Y1784" t="str">
        <f t="shared" si="82"/>
        <v>Scheduled</v>
      </c>
      <c r="Z1784" t="s">
        <v>489</v>
      </c>
      <c r="AC1784" t="s">
        <v>496</v>
      </c>
      <c r="AD1784">
        <v>522.9</v>
      </c>
      <c r="AE1784">
        <v>50</v>
      </c>
      <c r="AF1784" t="str">
        <f t="shared" si="83"/>
        <v>Jun</v>
      </c>
    </row>
    <row r="1785" spans="1:32" x14ac:dyDescent="0.25">
      <c r="A1785" s="1">
        <v>45470</v>
      </c>
      <c r="B1785">
        <v>1419</v>
      </c>
      <c r="C1785">
        <v>5</v>
      </c>
      <c r="D1785">
        <v>2</v>
      </c>
      <c r="E1785">
        <v>2</v>
      </c>
      <c r="F1785">
        <v>4</v>
      </c>
      <c r="G1785">
        <v>3</v>
      </c>
      <c r="H1785">
        <f>VLOOKUP(B1785, patient!A:E, 5, FALSE)</f>
        <v>15</v>
      </c>
      <c r="I1785" t="str">
        <f>VLOOKUP(H1785, city!A:B, 2, FALSE)</f>
        <v>Glasgow</v>
      </c>
      <c r="J1785" t="str">
        <f>VLOOKUP(E1785, diagnosis!A:B, 2, FALSE)</f>
        <v>Asthma</v>
      </c>
      <c r="K1785" t="str">
        <f>VLOOKUP(D1785, department!A:B, 2, FALSE)</f>
        <v>General Surgery</v>
      </c>
      <c r="L1785" t="str">
        <f>VLOOKUP(C1785, provider!A:B, 2, FALSE)</f>
        <v>Dr. Sade Kikiola</v>
      </c>
      <c r="M1785" t="str">
        <f>VLOOKUP(G1785, insurance!A:B, 2, FALSE)</f>
        <v>Allianz</v>
      </c>
      <c r="N1785">
        <f>VLOOKUP(B1785, patient!A:D, 4, FALSE)</f>
        <v>67</v>
      </c>
      <c r="O1785" t="str">
        <f>VLOOKUP(B1785, patient!A:C, 3, FALSE)</f>
        <v>Male</v>
      </c>
      <c r="P1785" t="str">
        <f>VLOOKUP(B1785, patient!A:F, 6, FALSE)</f>
        <v>Other</v>
      </c>
      <c r="Q1785" t="s">
        <v>486</v>
      </c>
      <c r="R1785">
        <v>298</v>
      </c>
      <c r="S1785">
        <v>40</v>
      </c>
      <c r="T1785" s="1">
        <v>45482</v>
      </c>
      <c r="U1785" s="1" t="str">
        <f t="shared" si="81"/>
        <v>Yes</v>
      </c>
      <c r="V1785">
        <v>2</v>
      </c>
      <c r="W1785" t="s">
        <v>492</v>
      </c>
      <c r="X1785" t="s">
        <v>495</v>
      </c>
      <c r="Y1785" t="str">
        <f t="shared" si="82"/>
        <v>Emergency</v>
      </c>
      <c r="Z1785" t="s">
        <v>489</v>
      </c>
      <c r="AC1785" t="s">
        <v>490</v>
      </c>
      <c r="AD1785">
        <v>236.6</v>
      </c>
      <c r="AE1785">
        <v>0</v>
      </c>
      <c r="AF1785" t="str">
        <f t="shared" si="83"/>
        <v>Jun</v>
      </c>
    </row>
    <row r="1786" spans="1:32" x14ac:dyDescent="0.25">
      <c r="A1786" s="1">
        <v>45470</v>
      </c>
      <c r="B1786">
        <v>3503</v>
      </c>
      <c r="C1786">
        <v>5</v>
      </c>
      <c r="D1786">
        <v>2</v>
      </c>
      <c r="E1786">
        <v>2</v>
      </c>
      <c r="F1786">
        <v>4</v>
      </c>
      <c r="G1786">
        <v>3</v>
      </c>
      <c r="H1786">
        <f>VLOOKUP(B1786, patient!A:E, 5, FALSE)</f>
        <v>33</v>
      </c>
      <c r="I1786" t="str">
        <f>VLOOKUP(H1786, city!A:B, 2, FALSE)</f>
        <v>Newcastle</v>
      </c>
      <c r="J1786" t="str">
        <f>VLOOKUP(E1786, diagnosis!A:B, 2, FALSE)</f>
        <v>Asthma</v>
      </c>
      <c r="K1786" t="str">
        <f>VLOOKUP(D1786, department!A:B, 2, FALSE)</f>
        <v>General Surgery</v>
      </c>
      <c r="L1786" t="str">
        <f>VLOOKUP(C1786, provider!A:B, 2, FALSE)</f>
        <v>Dr. Sade Kikiola</v>
      </c>
      <c r="M1786" t="str">
        <f>VLOOKUP(G1786, insurance!A:B, 2, FALSE)</f>
        <v>Allianz</v>
      </c>
      <c r="N1786">
        <f>VLOOKUP(B1786, patient!A:D, 4, FALSE)</f>
        <v>68</v>
      </c>
      <c r="O1786" t="str">
        <f>VLOOKUP(B1786, patient!A:C, 3, FALSE)</f>
        <v>Male</v>
      </c>
      <c r="P1786" t="str">
        <f>VLOOKUP(B1786, patient!A:F, 6, FALSE)</f>
        <v>Hispanic</v>
      </c>
      <c r="Q1786" t="s">
        <v>486</v>
      </c>
      <c r="R1786">
        <v>847</v>
      </c>
      <c r="S1786">
        <v>175</v>
      </c>
      <c r="T1786" s="1">
        <v>45489</v>
      </c>
      <c r="U1786" s="1" t="str">
        <f t="shared" si="81"/>
        <v>Yes</v>
      </c>
      <c r="V1786">
        <v>1</v>
      </c>
      <c r="W1786" t="s">
        <v>494</v>
      </c>
      <c r="X1786" t="s">
        <v>495</v>
      </c>
      <c r="Y1786" t="str">
        <f t="shared" si="82"/>
        <v>Emergency</v>
      </c>
      <c r="Z1786" t="s">
        <v>489</v>
      </c>
      <c r="AC1786" t="s">
        <v>490</v>
      </c>
      <c r="AD1786">
        <v>715.4</v>
      </c>
      <c r="AE1786">
        <v>0</v>
      </c>
      <c r="AF1786" t="str">
        <f t="shared" si="83"/>
        <v>Jun</v>
      </c>
    </row>
    <row r="1787" spans="1:32" x14ac:dyDescent="0.25">
      <c r="A1787" s="1">
        <v>45470</v>
      </c>
      <c r="B1787">
        <v>1952</v>
      </c>
      <c r="C1787">
        <v>4</v>
      </c>
      <c r="D1787">
        <v>5</v>
      </c>
      <c r="E1787">
        <v>2</v>
      </c>
      <c r="F1787">
        <v>2</v>
      </c>
      <c r="G1787">
        <v>2</v>
      </c>
      <c r="H1787">
        <f>VLOOKUP(B1787, patient!A:E, 5, FALSE)</f>
        <v>8</v>
      </c>
      <c r="I1787" t="str">
        <f>VLOOKUP(H1787, city!A:B, 2, FALSE)</f>
        <v>Bristol</v>
      </c>
      <c r="J1787" t="str">
        <f>VLOOKUP(E1787, diagnosis!A:B, 2, FALSE)</f>
        <v>Asthma</v>
      </c>
      <c r="K1787" t="str">
        <f>VLOOKUP(D1787, department!A:B, 2, FALSE)</f>
        <v>Pediatrics</v>
      </c>
      <c r="L1787" t="str">
        <f>VLOOKUP(C1787, provider!A:B, 2, FALSE)</f>
        <v>Dr. Ravi Patel</v>
      </c>
      <c r="M1787" t="str">
        <f>VLOOKUP(G1787, insurance!A:B, 2, FALSE)</f>
        <v>AXA</v>
      </c>
      <c r="N1787">
        <f>VLOOKUP(B1787, patient!A:D, 4, FALSE)</f>
        <v>34</v>
      </c>
      <c r="O1787" t="str">
        <f>VLOOKUP(B1787, patient!A:C, 3, FALSE)</f>
        <v>Male</v>
      </c>
      <c r="P1787" t="str">
        <f>VLOOKUP(B1787, patient!A:F, 6, FALSE)</f>
        <v>White</v>
      </c>
      <c r="Q1787" t="s">
        <v>486</v>
      </c>
      <c r="R1787">
        <v>409</v>
      </c>
      <c r="S1787">
        <v>197</v>
      </c>
      <c r="T1787" s="1">
        <v>45494</v>
      </c>
      <c r="U1787" s="1" t="str">
        <f t="shared" si="81"/>
        <v>Yes</v>
      </c>
      <c r="V1787">
        <v>2</v>
      </c>
      <c r="W1787" t="s">
        <v>494</v>
      </c>
      <c r="X1787" t="s">
        <v>495</v>
      </c>
      <c r="Y1787" t="str">
        <f t="shared" si="82"/>
        <v>Emergency</v>
      </c>
      <c r="Z1787" t="s">
        <v>489</v>
      </c>
      <c r="AC1787" t="s">
        <v>490</v>
      </c>
      <c r="AD1787">
        <v>424.2</v>
      </c>
      <c r="AE1787">
        <v>0</v>
      </c>
      <c r="AF1787" t="str">
        <f t="shared" si="83"/>
        <v>Jun</v>
      </c>
    </row>
    <row r="1788" spans="1:32" x14ac:dyDescent="0.25">
      <c r="A1788" s="1">
        <v>45470</v>
      </c>
      <c r="B1788">
        <v>4501</v>
      </c>
      <c r="C1788">
        <v>5</v>
      </c>
      <c r="D1788">
        <v>3</v>
      </c>
      <c r="E1788">
        <v>3</v>
      </c>
      <c r="F1788">
        <v>5</v>
      </c>
      <c r="G1788">
        <v>1</v>
      </c>
      <c r="H1788">
        <f>VLOOKUP(B1788, patient!A:E, 5, FALSE)</f>
        <v>8</v>
      </c>
      <c r="I1788" t="str">
        <f>VLOOKUP(H1788, city!A:B, 2, FALSE)</f>
        <v>Bristol</v>
      </c>
      <c r="J1788" t="str">
        <f>VLOOKUP(E1788, diagnosis!A:B, 2, FALSE)</f>
        <v>Fracture</v>
      </c>
      <c r="K1788" t="str">
        <f>VLOOKUP(D1788, department!A:B, 2, FALSE)</f>
        <v>Neurology</v>
      </c>
      <c r="L1788" t="str">
        <f>VLOOKUP(C1788, provider!A:B, 2, FALSE)</f>
        <v>Dr. Sade Kikiola</v>
      </c>
      <c r="M1788" t="str">
        <f>VLOOKUP(G1788, insurance!A:B, 2, FALSE)</f>
        <v>Aviva</v>
      </c>
      <c r="N1788">
        <f>VLOOKUP(B1788, patient!A:D, 4, FALSE)</f>
        <v>31</v>
      </c>
      <c r="O1788" t="str">
        <f>VLOOKUP(B1788, patient!A:C, 3, FALSE)</f>
        <v>Male</v>
      </c>
      <c r="P1788" t="str">
        <f>VLOOKUP(B1788, patient!A:F, 6, FALSE)</f>
        <v>Hispanic</v>
      </c>
      <c r="Q1788" t="s">
        <v>486</v>
      </c>
      <c r="R1788">
        <v>890</v>
      </c>
      <c r="S1788">
        <v>52</v>
      </c>
      <c r="T1788" s="1">
        <v>45480</v>
      </c>
      <c r="U1788" s="1" t="str">
        <f t="shared" si="81"/>
        <v>Yes</v>
      </c>
      <c r="V1788">
        <v>1</v>
      </c>
      <c r="W1788" t="s">
        <v>492</v>
      </c>
      <c r="X1788" t="s">
        <v>488</v>
      </c>
      <c r="Y1788" t="str">
        <f t="shared" si="82"/>
        <v>Scheduled</v>
      </c>
      <c r="Z1788" t="s">
        <v>489</v>
      </c>
      <c r="AC1788" t="s">
        <v>490</v>
      </c>
      <c r="AD1788">
        <v>659.4</v>
      </c>
      <c r="AE1788">
        <v>0</v>
      </c>
      <c r="AF1788" t="str">
        <f t="shared" si="83"/>
        <v>Jun</v>
      </c>
    </row>
    <row r="1789" spans="1:32" x14ac:dyDescent="0.25">
      <c r="A1789" s="1">
        <v>45470</v>
      </c>
      <c r="B1789">
        <v>525</v>
      </c>
      <c r="C1789">
        <v>5</v>
      </c>
      <c r="D1789">
        <v>4</v>
      </c>
      <c r="E1789">
        <v>4</v>
      </c>
      <c r="F1789">
        <v>3</v>
      </c>
      <c r="G1789">
        <v>2</v>
      </c>
      <c r="H1789">
        <f>VLOOKUP(B1789, patient!A:E, 5, FALSE)</f>
        <v>16</v>
      </c>
      <c r="I1789" t="str">
        <f>VLOOKUP(H1789, city!A:B, 2, FALSE)</f>
        <v>Glasgow</v>
      </c>
      <c r="J1789" t="str">
        <f>VLOOKUP(E1789, diagnosis!A:B, 2, FALSE)</f>
        <v>Hypertension</v>
      </c>
      <c r="K1789" t="str">
        <f>VLOOKUP(D1789, department!A:B, 2, FALSE)</f>
        <v>Orthopedics</v>
      </c>
      <c r="L1789" t="str">
        <f>VLOOKUP(C1789, provider!A:B, 2, FALSE)</f>
        <v>Dr. Sade Kikiola</v>
      </c>
      <c r="M1789" t="str">
        <f>VLOOKUP(G1789, insurance!A:B, 2, FALSE)</f>
        <v>AXA</v>
      </c>
      <c r="N1789">
        <f>VLOOKUP(B1789, patient!A:D, 4, FALSE)</f>
        <v>26</v>
      </c>
      <c r="O1789" t="str">
        <f>VLOOKUP(B1789, patient!A:C, 3, FALSE)</f>
        <v>Female</v>
      </c>
      <c r="P1789" t="str">
        <f>VLOOKUP(B1789, patient!A:F, 6, FALSE)</f>
        <v>White</v>
      </c>
      <c r="Q1789" t="s">
        <v>486</v>
      </c>
      <c r="R1789">
        <v>403</v>
      </c>
      <c r="S1789">
        <v>133</v>
      </c>
      <c r="T1789" s="1">
        <v>45485</v>
      </c>
      <c r="U1789" s="1" t="str">
        <f t="shared" si="81"/>
        <v>Yes</v>
      </c>
      <c r="V1789">
        <v>2</v>
      </c>
      <c r="W1789" t="s">
        <v>494</v>
      </c>
      <c r="X1789" t="s">
        <v>495</v>
      </c>
      <c r="Y1789" t="str">
        <f t="shared" si="82"/>
        <v>Emergency</v>
      </c>
      <c r="Z1789" t="s">
        <v>489</v>
      </c>
      <c r="AC1789" t="s">
        <v>490</v>
      </c>
      <c r="AD1789">
        <v>375.2</v>
      </c>
      <c r="AE1789">
        <v>0</v>
      </c>
      <c r="AF1789" t="str">
        <f t="shared" si="83"/>
        <v>Jun</v>
      </c>
    </row>
    <row r="1790" spans="1:32" x14ac:dyDescent="0.25">
      <c r="A1790" s="1">
        <v>45470</v>
      </c>
      <c r="B1790">
        <v>75</v>
      </c>
      <c r="C1790">
        <v>4</v>
      </c>
      <c r="D1790">
        <v>2</v>
      </c>
      <c r="E1790">
        <v>4</v>
      </c>
      <c r="F1790">
        <v>4</v>
      </c>
      <c r="G1790">
        <v>1</v>
      </c>
      <c r="H1790">
        <f>VLOOKUP(B1790, patient!A:E, 5, FALSE)</f>
        <v>17</v>
      </c>
      <c r="I1790" t="str">
        <f>VLOOKUP(H1790, city!A:B, 2, FALSE)</f>
        <v>Leeds</v>
      </c>
      <c r="J1790" t="str">
        <f>VLOOKUP(E1790, diagnosis!A:B, 2, FALSE)</f>
        <v>Hypertension</v>
      </c>
      <c r="K1790" t="str">
        <f>VLOOKUP(D1790, department!A:B, 2, FALSE)</f>
        <v>General Surgery</v>
      </c>
      <c r="L1790" t="str">
        <f>VLOOKUP(C1790, provider!A:B, 2, FALSE)</f>
        <v>Dr. Ravi Patel</v>
      </c>
      <c r="M1790" t="str">
        <f>VLOOKUP(G1790, insurance!A:B, 2, FALSE)</f>
        <v>Aviva</v>
      </c>
      <c r="N1790">
        <f>VLOOKUP(B1790, patient!A:D, 4, FALSE)</f>
        <v>57</v>
      </c>
      <c r="O1790" t="str">
        <f>VLOOKUP(B1790, patient!A:C, 3, FALSE)</f>
        <v>Female</v>
      </c>
      <c r="P1790" t="str">
        <f>VLOOKUP(B1790, patient!A:F, 6, FALSE)</f>
        <v>Hispanic</v>
      </c>
      <c r="Q1790" t="s">
        <v>491</v>
      </c>
      <c r="R1790">
        <v>429</v>
      </c>
      <c r="S1790">
        <v>59</v>
      </c>
      <c r="U1790" s="1" t="str">
        <f t="shared" si="81"/>
        <v>No</v>
      </c>
      <c r="V1790">
        <v>1</v>
      </c>
      <c r="W1790" t="s">
        <v>487</v>
      </c>
      <c r="X1790" t="s">
        <v>495</v>
      </c>
      <c r="Y1790" t="str">
        <f t="shared" si="82"/>
        <v>Emergency</v>
      </c>
      <c r="Z1790" t="s">
        <v>489</v>
      </c>
      <c r="AC1790" t="s">
        <v>493</v>
      </c>
      <c r="AD1790">
        <v>362.6</v>
      </c>
      <c r="AE1790">
        <v>30</v>
      </c>
      <c r="AF1790" t="str">
        <f t="shared" si="83"/>
        <v>Jun</v>
      </c>
    </row>
    <row r="1791" spans="1:32" x14ac:dyDescent="0.25">
      <c r="A1791" s="1">
        <v>45470</v>
      </c>
      <c r="B1791">
        <v>1445</v>
      </c>
      <c r="C1791">
        <v>5</v>
      </c>
      <c r="D1791">
        <v>3</v>
      </c>
      <c r="E1791">
        <v>3</v>
      </c>
      <c r="F1791">
        <v>5</v>
      </c>
      <c r="G1791">
        <v>2</v>
      </c>
      <c r="H1791">
        <f>VLOOKUP(B1791, patient!A:E, 5, FALSE)</f>
        <v>23</v>
      </c>
      <c r="I1791" t="str">
        <f>VLOOKUP(H1791, city!A:B, 2, FALSE)</f>
        <v>Liverpool</v>
      </c>
      <c r="J1791" t="str">
        <f>VLOOKUP(E1791, diagnosis!A:B, 2, FALSE)</f>
        <v>Fracture</v>
      </c>
      <c r="K1791" t="str">
        <f>VLOOKUP(D1791, department!A:B, 2, FALSE)</f>
        <v>Neurology</v>
      </c>
      <c r="L1791" t="str">
        <f>VLOOKUP(C1791, provider!A:B, 2, FALSE)</f>
        <v>Dr. Sade Kikiola</v>
      </c>
      <c r="M1791" t="str">
        <f>VLOOKUP(G1791, insurance!A:B, 2, FALSE)</f>
        <v>AXA</v>
      </c>
      <c r="N1791">
        <f>VLOOKUP(B1791, patient!A:D, 4, FALSE)</f>
        <v>19</v>
      </c>
      <c r="O1791" t="str">
        <f>VLOOKUP(B1791, patient!A:C, 3, FALSE)</f>
        <v>Female</v>
      </c>
      <c r="P1791" t="str">
        <f>VLOOKUP(B1791, patient!A:F, 6, FALSE)</f>
        <v>Hispanic</v>
      </c>
      <c r="Q1791" t="s">
        <v>491</v>
      </c>
      <c r="R1791">
        <v>651</v>
      </c>
      <c r="S1791">
        <v>29</v>
      </c>
      <c r="U1791" s="1" t="str">
        <f t="shared" si="81"/>
        <v>No</v>
      </c>
      <c r="V1791">
        <v>2</v>
      </c>
      <c r="W1791" t="s">
        <v>492</v>
      </c>
      <c r="X1791" t="s">
        <v>488</v>
      </c>
      <c r="Y1791" t="str">
        <f t="shared" si="82"/>
        <v>Scheduled</v>
      </c>
      <c r="Z1791" t="s">
        <v>489</v>
      </c>
      <c r="AC1791" t="s">
        <v>496</v>
      </c>
      <c r="AD1791">
        <v>511</v>
      </c>
      <c r="AE1791">
        <v>50</v>
      </c>
      <c r="AF1791" t="str">
        <f t="shared" si="83"/>
        <v>Jun</v>
      </c>
    </row>
    <row r="1792" spans="1:32" x14ac:dyDescent="0.25">
      <c r="A1792" s="1">
        <v>45471</v>
      </c>
      <c r="B1792">
        <v>2595</v>
      </c>
      <c r="C1792">
        <v>5</v>
      </c>
      <c r="D1792">
        <v>2</v>
      </c>
      <c r="E1792">
        <v>5</v>
      </c>
      <c r="F1792">
        <v>4</v>
      </c>
      <c r="G1792">
        <v>2</v>
      </c>
      <c r="H1792">
        <f>VLOOKUP(B1792, patient!A:E, 5, FALSE)</f>
        <v>34</v>
      </c>
      <c r="I1792" t="str">
        <f>VLOOKUP(H1792, city!A:B, 2, FALSE)</f>
        <v>Newcastle</v>
      </c>
      <c r="J1792" t="str">
        <f>VLOOKUP(E1792, diagnosis!A:B, 2, FALSE)</f>
        <v>Migraine</v>
      </c>
      <c r="K1792" t="str">
        <f>VLOOKUP(D1792, department!A:B, 2, FALSE)</f>
        <v>General Surgery</v>
      </c>
      <c r="L1792" t="str">
        <f>VLOOKUP(C1792, provider!A:B, 2, FALSE)</f>
        <v>Dr. Sade Kikiola</v>
      </c>
      <c r="M1792" t="str">
        <f>VLOOKUP(G1792, insurance!A:B, 2, FALSE)</f>
        <v>AXA</v>
      </c>
      <c r="N1792">
        <f>VLOOKUP(B1792, patient!A:D, 4, FALSE)</f>
        <v>62</v>
      </c>
      <c r="O1792" t="str">
        <f>VLOOKUP(B1792, patient!A:C, 3, FALSE)</f>
        <v>Female</v>
      </c>
      <c r="P1792" t="str">
        <f>VLOOKUP(B1792, patient!A:F, 6, FALSE)</f>
        <v>Other</v>
      </c>
      <c r="Q1792" t="s">
        <v>491</v>
      </c>
      <c r="R1792">
        <v>397</v>
      </c>
      <c r="S1792">
        <v>181</v>
      </c>
      <c r="U1792" s="1" t="str">
        <f t="shared" si="81"/>
        <v>No</v>
      </c>
      <c r="V1792">
        <v>1</v>
      </c>
      <c r="W1792" t="s">
        <v>492</v>
      </c>
      <c r="X1792" t="s">
        <v>495</v>
      </c>
      <c r="Y1792" t="str">
        <f t="shared" si="82"/>
        <v>Emergency</v>
      </c>
      <c r="Z1792" t="s">
        <v>489</v>
      </c>
      <c r="AC1792" t="s">
        <v>496</v>
      </c>
      <c r="AD1792">
        <v>439.6</v>
      </c>
      <c r="AE1792">
        <v>50</v>
      </c>
      <c r="AF1792" t="str">
        <f t="shared" si="83"/>
        <v>Jun</v>
      </c>
    </row>
    <row r="1793" spans="1:32" x14ac:dyDescent="0.25">
      <c r="A1793" s="1">
        <v>45471</v>
      </c>
      <c r="B1793">
        <v>2429</v>
      </c>
      <c r="C1793">
        <v>4</v>
      </c>
      <c r="D1793">
        <v>1</v>
      </c>
      <c r="E1793">
        <v>4</v>
      </c>
      <c r="F1793">
        <v>1</v>
      </c>
      <c r="G1793">
        <v>3</v>
      </c>
      <c r="H1793">
        <f>VLOOKUP(B1793, patient!A:E, 5, FALSE)</f>
        <v>14</v>
      </c>
      <c r="I1793" t="str">
        <f>VLOOKUP(H1793, city!A:B, 2, FALSE)</f>
        <v>Glasgow</v>
      </c>
      <c r="J1793" t="str">
        <f>VLOOKUP(E1793, diagnosis!A:B, 2, FALSE)</f>
        <v>Hypertension</v>
      </c>
      <c r="K1793" t="str">
        <f>VLOOKUP(D1793, department!A:B, 2, FALSE)</f>
        <v>Cardiology</v>
      </c>
      <c r="L1793" t="str">
        <f>VLOOKUP(C1793, provider!A:B, 2, FALSE)</f>
        <v>Dr. Ravi Patel</v>
      </c>
      <c r="M1793" t="str">
        <f>VLOOKUP(G1793, insurance!A:B, 2, FALSE)</f>
        <v>Allianz</v>
      </c>
      <c r="N1793">
        <f>VLOOKUP(B1793, patient!A:D, 4, FALSE)</f>
        <v>42</v>
      </c>
      <c r="O1793" t="str">
        <f>VLOOKUP(B1793, patient!A:C, 3, FALSE)</f>
        <v>Female</v>
      </c>
      <c r="P1793" t="str">
        <f>VLOOKUP(B1793, patient!A:F, 6, FALSE)</f>
        <v>Black</v>
      </c>
      <c r="Q1793" t="s">
        <v>492</v>
      </c>
      <c r="R1793">
        <v>665</v>
      </c>
      <c r="S1793">
        <v>92</v>
      </c>
      <c r="U1793" s="1" t="str">
        <f t="shared" si="81"/>
        <v>No</v>
      </c>
      <c r="V1793">
        <v>2</v>
      </c>
      <c r="W1793" t="s">
        <v>487</v>
      </c>
      <c r="X1793" t="s">
        <v>488</v>
      </c>
      <c r="Y1793" t="str">
        <f t="shared" si="82"/>
        <v>Scheduled</v>
      </c>
      <c r="Z1793" t="s">
        <v>489</v>
      </c>
      <c r="AC1793" t="s">
        <v>498</v>
      </c>
      <c r="AD1793">
        <v>536.9</v>
      </c>
      <c r="AE1793">
        <v>10</v>
      </c>
      <c r="AF1793" t="str">
        <f t="shared" si="83"/>
        <v>Jun</v>
      </c>
    </row>
    <row r="1794" spans="1:32" x14ac:dyDescent="0.25">
      <c r="A1794" s="1">
        <v>45471</v>
      </c>
      <c r="B1794">
        <v>4799</v>
      </c>
      <c r="C1794">
        <v>5</v>
      </c>
      <c r="D1794">
        <v>4</v>
      </c>
      <c r="E1794">
        <v>1</v>
      </c>
      <c r="F1794">
        <v>3</v>
      </c>
      <c r="G1794">
        <v>2</v>
      </c>
      <c r="H1794">
        <f>VLOOKUP(B1794, patient!A:E, 5, FALSE)</f>
        <v>6</v>
      </c>
      <c r="I1794" t="str">
        <f>VLOOKUP(H1794, city!A:B, 2, FALSE)</f>
        <v>Bristol</v>
      </c>
      <c r="J1794" t="str">
        <f>VLOOKUP(E1794, diagnosis!A:B, 2, FALSE)</f>
        <v>Appendicitis</v>
      </c>
      <c r="K1794" t="str">
        <f>VLOOKUP(D1794, department!A:B, 2, FALSE)</f>
        <v>Orthopedics</v>
      </c>
      <c r="L1794" t="str">
        <f>VLOOKUP(C1794, provider!A:B, 2, FALSE)</f>
        <v>Dr. Sade Kikiola</v>
      </c>
      <c r="M1794" t="str">
        <f>VLOOKUP(G1794, insurance!A:B, 2, FALSE)</f>
        <v>AXA</v>
      </c>
      <c r="N1794">
        <f>VLOOKUP(B1794, patient!A:D, 4, FALSE)</f>
        <v>56</v>
      </c>
      <c r="O1794" t="str">
        <f>VLOOKUP(B1794, patient!A:C, 3, FALSE)</f>
        <v>Female</v>
      </c>
      <c r="P1794" t="str">
        <f>VLOOKUP(B1794, patient!A:F, 6, FALSE)</f>
        <v>Hispanic</v>
      </c>
      <c r="Q1794" t="s">
        <v>486</v>
      </c>
      <c r="R1794">
        <v>183</v>
      </c>
      <c r="S1794">
        <v>55</v>
      </c>
      <c r="T1794" s="1">
        <v>45500</v>
      </c>
      <c r="U1794" s="1" t="str">
        <f t="shared" si="81"/>
        <v>Yes</v>
      </c>
      <c r="V1794">
        <v>1</v>
      </c>
      <c r="W1794" t="s">
        <v>494</v>
      </c>
      <c r="X1794" t="s">
        <v>488</v>
      </c>
      <c r="Y1794" t="str">
        <f t="shared" si="82"/>
        <v>Scheduled</v>
      </c>
      <c r="Z1794" t="s">
        <v>489</v>
      </c>
      <c r="AC1794" t="s">
        <v>490</v>
      </c>
      <c r="AD1794">
        <v>166.6</v>
      </c>
      <c r="AE1794">
        <v>0</v>
      </c>
      <c r="AF1794" t="str">
        <f t="shared" si="83"/>
        <v>Jun</v>
      </c>
    </row>
    <row r="1795" spans="1:32" x14ac:dyDescent="0.25">
      <c r="A1795" s="1">
        <v>45471</v>
      </c>
      <c r="B1795">
        <v>3962</v>
      </c>
      <c r="C1795">
        <v>5</v>
      </c>
      <c r="D1795">
        <v>2</v>
      </c>
      <c r="E1795">
        <v>4</v>
      </c>
      <c r="F1795">
        <v>4</v>
      </c>
      <c r="G1795">
        <v>3</v>
      </c>
      <c r="H1795">
        <f>VLOOKUP(B1795, patient!A:E, 5, FALSE)</f>
        <v>40</v>
      </c>
      <c r="I1795" t="str">
        <f>VLOOKUP(H1795, city!A:B, 2, FALSE)</f>
        <v>Sheffield</v>
      </c>
      <c r="J1795" t="str">
        <f>VLOOKUP(E1795, diagnosis!A:B, 2, FALSE)</f>
        <v>Hypertension</v>
      </c>
      <c r="K1795" t="str">
        <f>VLOOKUP(D1795, department!A:B, 2, FALSE)</f>
        <v>General Surgery</v>
      </c>
      <c r="L1795" t="str">
        <f>VLOOKUP(C1795, provider!A:B, 2, FALSE)</f>
        <v>Dr. Sade Kikiola</v>
      </c>
      <c r="M1795" t="str">
        <f>VLOOKUP(G1795, insurance!A:B, 2, FALSE)</f>
        <v>Allianz</v>
      </c>
      <c r="N1795">
        <f>VLOOKUP(B1795, patient!A:D, 4, FALSE)</f>
        <v>26</v>
      </c>
      <c r="O1795" t="str">
        <f>VLOOKUP(B1795, patient!A:C, 3, FALSE)</f>
        <v>Male</v>
      </c>
      <c r="P1795" t="str">
        <f>VLOOKUP(B1795, patient!A:F, 6, FALSE)</f>
        <v>Hispanic</v>
      </c>
      <c r="Q1795" t="s">
        <v>486</v>
      </c>
      <c r="R1795">
        <v>678</v>
      </c>
      <c r="S1795">
        <v>94</v>
      </c>
      <c r="T1795" s="1">
        <v>45480</v>
      </c>
      <c r="U1795" s="1" t="str">
        <f t="shared" ref="U1795:U1858" si="84">IF(T1795&lt;&gt;"", "Yes", "No")</f>
        <v>Yes</v>
      </c>
      <c r="V1795">
        <v>2</v>
      </c>
      <c r="W1795" t="s">
        <v>492</v>
      </c>
      <c r="X1795" t="s">
        <v>488</v>
      </c>
      <c r="Y1795" t="str">
        <f t="shared" ref="Y1795:Y1858" si="85">IF(TRIM(X1795)="yes", "Emergency", "Scheduled")</f>
        <v>Scheduled</v>
      </c>
      <c r="Z1795" t="s">
        <v>489</v>
      </c>
      <c r="AC1795" t="s">
        <v>490</v>
      </c>
      <c r="AD1795">
        <v>540.4</v>
      </c>
      <c r="AE1795">
        <v>0</v>
      </c>
      <c r="AF1795" t="str">
        <f t="shared" ref="AF1795:AF1858" si="86">TEXT(A1795, "mmm")</f>
        <v>Jun</v>
      </c>
    </row>
    <row r="1796" spans="1:32" x14ac:dyDescent="0.25">
      <c r="A1796" s="1">
        <v>45471</v>
      </c>
      <c r="B1796">
        <v>2023</v>
      </c>
      <c r="C1796">
        <v>4</v>
      </c>
      <c r="D1796">
        <v>5</v>
      </c>
      <c r="E1796">
        <v>3</v>
      </c>
      <c r="F1796">
        <v>2</v>
      </c>
      <c r="G1796">
        <v>2</v>
      </c>
      <c r="H1796">
        <f>VLOOKUP(B1796, patient!A:E, 5, FALSE)</f>
        <v>26</v>
      </c>
      <c r="I1796" t="str">
        <f>VLOOKUP(H1796, city!A:B, 2, FALSE)</f>
        <v>London</v>
      </c>
      <c r="J1796" t="str">
        <f>VLOOKUP(E1796, diagnosis!A:B, 2, FALSE)</f>
        <v>Fracture</v>
      </c>
      <c r="K1796" t="str">
        <f>VLOOKUP(D1796, department!A:B, 2, FALSE)</f>
        <v>Pediatrics</v>
      </c>
      <c r="L1796" t="str">
        <f>VLOOKUP(C1796, provider!A:B, 2, FALSE)</f>
        <v>Dr. Ravi Patel</v>
      </c>
      <c r="M1796" t="str">
        <f>VLOOKUP(G1796, insurance!A:B, 2, FALSE)</f>
        <v>AXA</v>
      </c>
      <c r="N1796">
        <f>VLOOKUP(B1796, patient!A:D, 4, FALSE)</f>
        <v>71</v>
      </c>
      <c r="O1796" t="str">
        <f>VLOOKUP(B1796, patient!A:C, 3, FALSE)</f>
        <v>Female</v>
      </c>
      <c r="P1796" t="str">
        <f>VLOOKUP(B1796, patient!A:F, 6, FALSE)</f>
        <v>Other</v>
      </c>
      <c r="Q1796" t="s">
        <v>486</v>
      </c>
      <c r="R1796">
        <v>212</v>
      </c>
      <c r="S1796">
        <v>154</v>
      </c>
      <c r="T1796" s="1">
        <v>45499</v>
      </c>
      <c r="U1796" s="1" t="str">
        <f t="shared" si="84"/>
        <v>Yes</v>
      </c>
      <c r="V1796">
        <v>1</v>
      </c>
      <c r="W1796" t="s">
        <v>492</v>
      </c>
      <c r="X1796" t="s">
        <v>488</v>
      </c>
      <c r="Y1796" t="str">
        <f t="shared" si="85"/>
        <v>Scheduled</v>
      </c>
      <c r="Z1796" t="s">
        <v>489</v>
      </c>
      <c r="AC1796" t="s">
        <v>490</v>
      </c>
      <c r="AD1796">
        <v>256.2</v>
      </c>
      <c r="AE1796">
        <v>0</v>
      </c>
      <c r="AF1796" t="str">
        <f t="shared" si="86"/>
        <v>Jun</v>
      </c>
    </row>
    <row r="1797" spans="1:32" x14ac:dyDescent="0.25">
      <c r="A1797" s="1">
        <v>45471</v>
      </c>
      <c r="B1797">
        <v>3849</v>
      </c>
      <c r="C1797">
        <v>5</v>
      </c>
      <c r="D1797">
        <v>1</v>
      </c>
      <c r="E1797">
        <v>5</v>
      </c>
      <c r="F1797">
        <v>5</v>
      </c>
      <c r="G1797">
        <v>3</v>
      </c>
      <c r="H1797">
        <f>VLOOKUP(B1797, patient!A:E, 5, FALSE)</f>
        <v>39</v>
      </c>
      <c r="I1797" t="str">
        <f>VLOOKUP(H1797, city!A:B, 2, FALSE)</f>
        <v>Sheffield</v>
      </c>
      <c r="J1797" t="str">
        <f>VLOOKUP(E1797, diagnosis!A:B, 2, FALSE)</f>
        <v>Migraine</v>
      </c>
      <c r="K1797" t="str">
        <f>VLOOKUP(D1797, department!A:B, 2, FALSE)</f>
        <v>Cardiology</v>
      </c>
      <c r="L1797" t="str">
        <f>VLOOKUP(C1797, provider!A:B, 2, FALSE)</f>
        <v>Dr. Sade Kikiola</v>
      </c>
      <c r="M1797" t="str">
        <f>VLOOKUP(G1797, insurance!A:B, 2, FALSE)</f>
        <v>Allianz</v>
      </c>
      <c r="N1797">
        <f>VLOOKUP(B1797, patient!A:D, 4, FALSE)</f>
        <v>39</v>
      </c>
      <c r="O1797" t="str">
        <f>VLOOKUP(B1797, patient!A:C, 3, FALSE)</f>
        <v>Female</v>
      </c>
      <c r="P1797" t="str">
        <f>VLOOKUP(B1797, patient!A:F, 6, FALSE)</f>
        <v>Hispanic</v>
      </c>
      <c r="Q1797" t="s">
        <v>491</v>
      </c>
      <c r="R1797">
        <v>342</v>
      </c>
      <c r="S1797">
        <v>134</v>
      </c>
      <c r="U1797" s="1" t="str">
        <f t="shared" si="84"/>
        <v>No</v>
      </c>
      <c r="V1797">
        <v>2</v>
      </c>
      <c r="W1797" t="s">
        <v>487</v>
      </c>
      <c r="X1797" t="s">
        <v>495</v>
      </c>
      <c r="Y1797" t="str">
        <f t="shared" si="85"/>
        <v>Emergency</v>
      </c>
      <c r="Z1797" t="s">
        <v>489</v>
      </c>
      <c r="AC1797" t="s">
        <v>493</v>
      </c>
      <c r="AD1797">
        <v>354.2</v>
      </c>
      <c r="AE1797">
        <v>30</v>
      </c>
      <c r="AF1797" t="str">
        <f t="shared" si="86"/>
        <v>Jun</v>
      </c>
    </row>
    <row r="1798" spans="1:32" x14ac:dyDescent="0.25">
      <c r="A1798" s="1">
        <v>45471</v>
      </c>
      <c r="B1798">
        <v>2358</v>
      </c>
      <c r="C1798">
        <v>5</v>
      </c>
      <c r="D1798">
        <v>1</v>
      </c>
      <c r="E1798">
        <v>4</v>
      </c>
      <c r="F1798">
        <v>3</v>
      </c>
      <c r="G1798">
        <v>2</v>
      </c>
      <c r="H1798">
        <f>VLOOKUP(B1798, patient!A:E, 5, FALSE)</f>
        <v>38</v>
      </c>
      <c r="I1798" t="str">
        <f>VLOOKUP(H1798, city!A:B, 2, FALSE)</f>
        <v>Sheffield</v>
      </c>
      <c r="J1798" t="str">
        <f>VLOOKUP(E1798, diagnosis!A:B, 2, FALSE)</f>
        <v>Hypertension</v>
      </c>
      <c r="K1798" t="str">
        <f>VLOOKUP(D1798, department!A:B, 2, FALSE)</f>
        <v>Cardiology</v>
      </c>
      <c r="L1798" t="str">
        <f>VLOOKUP(C1798, provider!A:B, 2, FALSE)</f>
        <v>Dr. Sade Kikiola</v>
      </c>
      <c r="M1798" t="str">
        <f>VLOOKUP(G1798, insurance!A:B, 2, FALSE)</f>
        <v>AXA</v>
      </c>
      <c r="N1798">
        <f>VLOOKUP(B1798, patient!A:D, 4, FALSE)</f>
        <v>60</v>
      </c>
      <c r="O1798" t="str">
        <f>VLOOKUP(B1798, patient!A:C, 3, FALSE)</f>
        <v>Female</v>
      </c>
      <c r="P1798" t="str">
        <f>VLOOKUP(B1798, patient!A:F, 6, FALSE)</f>
        <v>Hispanic</v>
      </c>
      <c r="Q1798" t="s">
        <v>486</v>
      </c>
      <c r="R1798">
        <v>910</v>
      </c>
      <c r="S1798">
        <v>35</v>
      </c>
      <c r="U1798" s="1" t="str">
        <f t="shared" si="84"/>
        <v>No</v>
      </c>
      <c r="V1798">
        <v>1</v>
      </c>
      <c r="W1798" t="s">
        <v>494</v>
      </c>
      <c r="X1798" t="s">
        <v>495</v>
      </c>
      <c r="Y1798" t="str">
        <f t="shared" si="85"/>
        <v>Emergency</v>
      </c>
      <c r="Z1798" t="s">
        <v>489</v>
      </c>
      <c r="AC1798" t="s">
        <v>498</v>
      </c>
      <c r="AD1798">
        <v>668.5</v>
      </c>
      <c r="AE1798">
        <v>10</v>
      </c>
      <c r="AF1798" t="str">
        <f t="shared" si="86"/>
        <v>Jun</v>
      </c>
    </row>
    <row r="1799" spans="1:32" x14ac:dyDescent="0.25">
      <c r="A1799" s="1">
        <v>45471</v>
      </c>
      <c r="B1799">
        <v>2723</v>
      </c>
      <c r="C1799">
        <v>4</v>
      </c>
      <c r="D1799">
        <v>5</v>
      </c>
      <c r="E1799">
        <v>3</v>
      </c>
      <c r="F1799">
        <v>3</v>
      </c>
      <c r="G1799">
        <v>2</v>
      </c>
      <c r="H1799">
        <f>VLOOKUP(B1799, patient!A:E, 5, FALSE)</f>
        <v>24</v>
      </c>
      <c r="I1799" t="str">
        <f>VLOOKUP(H1799, city!A:B, 2, FALSE)</f>
        <v>Liverpool</v>
      </c>
      <c r="J1799" t="str">
        <f>VLOOKUP(E1799, diagnosis!A:B, 2, FALSE)</f>
        <v>Fracture</v>
      </c>
      <c r="K1799" t="str">
        <f>VLOOKUP(D1799, department!A:B, 2, FALSE)</f>
        <v>Pediatrics</v>
      </c>
      <c r="L1799" t="str">
        <f>VLOOKUP(C1799, provider!A:B, 2, FALSE)</f>
        <v>Dr. Ravi Patel</v>
      </c>
      <c r="M1799" t="str">
        <f>VLOOKUP(G1799, insurance!A:B, 2, FALSE)</f>
        <v>AXA</v>
      </c>
      <c r="N1799">
        <f>VLOOKUP(B1799, patient!A:D, 4, FALSE)</f>
        <v>63</v>
      </c>
      <c r="O1799" t="str">
        <f>VLOOKUP(B1799, patient!A:C, 3, FALSE)</f>
        <v>Female</v>
      </c>
      <c r="P1799" t="str">
        <f>VLOOKUP(B1799, patient!A:F, 6, FALSE)</f>
        <v>Asian</v>
      </c>
      <c r="Q1799" t="s">
        <v>492</v>
      </c>
      <c r="R1799">
        <v>556</v>
      </c>
      <c r="S1799">
        <v>198</v>
      </c>
      <c r="U1799" s="1" t="str">
        <f t="shared" si="84"/>
        <v>No</v>
      </c>
      <c r="V1799">
        <v>2</v>
      </c>
      <c r="W1799" t="s">
        <v>492</v>
      </c>
      <c r="X1799" t="s">
        <v>488</v>
      </c>
      <c r="Y1799" t="str">
        <f t="shared" si="85"/>
        <v>Scheduled</v>
      </c>
      <c r="Z1799" t="s">
        <v>489</v>
      </c>
      <c r="AC1799" t="s">
        <v>493</v>
      </c>
      <c r="AD1799">
        <v>548.79999999999995</v>
      </c>
      <c r="AE1799">
        <v>30</v>
      </c>
      <c r="AF1799" t="str">
        <f t="shared" si="86"/>
        <v>Jun</v>
      </c>
    </row>
    <row r="1800" spans="1:32" x14ac:dyDescent="0.25">
      <c r="A1800" s="1">
        <v>45471</v>
      </c>
      <c r="B1800">
        <v>386</v>
      </c>
      <c r="C1800">
        <v>5</v>
      </c>
      <c r="D1800">
        <v>1</v>
      </c>
      <c r="E1800">
        <v>1</v>
      </c>
      <c r="F1800">
        <v>5</v>
      </c>
      <c r="G1800">
        <v>1</v>
      </c>
      <c r="H1800">
        <f>VLOOKUP(B1800, patient!A:E, 5, FALSE)</f>
        <v>36</v>
      </c>
      <c r="I1800" t="str">
        <f>VLOOKUP(H1800, city!A:B, 2, FALSE)</f>
        <v>Newcastle</v>
      </c>
      <c r="J1800" t="str">
        <f>VLOOKUP(E1800, diagnosis!A:B, 2, FALSE)</f>
        <v>Appendicitis</v>
      </c>
      <c r="K1800" t="str">
        <f>VLOOKUP(D1800, department!A:B, 2, FALSE)</f>
        <v>Cardiology</v>
      </c>
      <c r="L1800" t="str">
        <f>VLOOKUP(C1800, provider!A:B, 2, FALSE)</f>
        <v>Dr. Sade Kikiola</v>
      </c>
      <c r="M1800" t="str">
        <f>VLOOKUP(G1800, insurance!A:B, 2, FALSE)</f>
        <v>Aviva</v>
      </c>
      <c r="N1800">
        <f>VLOOKUP(B1800, patient!A:D, 4, FALSE)</f>
        <v>21</v>
      </c>
      <c r="O1800" t="str">
        <f>VLOOKUP(B1800, patient!A:C, 3, FALSE)</f>
        <v>Male</v>
      </c>
      <c r="P1800" t="str">
        <f>VLOOKUP(B1800, patient!A:F, 6, FALSE)</f>
        <v>Asian</v>
      </c>
      <c r="Q1800" t="s">
        <v>491</v>
      </c>
      <c r="R1800">
        <v>833</v>
      </c>
      <c r="S1800">
        <v>178</v>
      </c>
      <c r="U1800" s="1" t="str">
        <f t="shared" si="84"/>
        <v>No</v>
      </c>
      <c r="V1800">
        <v>1</v>
      </c>
      <c r="W1800" t="s">
        <v>494</v>
      </c>
      <c r="X1800" t="s">
        <v>495</v>
      </c>
      <c r="Y1800" t="str">
        <f t="shared" si="85"/>
        <v>Emergency</v>
      </c>
      <c r="Z1800" t="s">
        <v>489</v>
      </c>
      <c r="AC1800" t="s">
        <v>498</v>
      </c>
      <c r="AD1800">
        <v>714.7</v>
      </c>
      <c r="AE1800">
        <v>10</v>
      </c>
      <c r="AF1800" t="str">
        <f t="shared" si="86"/>
        <v>Jun</v>
      </c>
    </row>
    <row r="1801" spans="1:32" x14ac:dyDescent="0.25">
      <c r="A1801" s="1">
        <v>45471</v>
      </c>
      <c r="B1801">
        <v>2815</v>
      </c>
      <c r="C1801">
        <v>5</v>
      </c>
      <c r="D1801">
        <v>4</v>
      </c>
      <c r="E1801">
        <v>2</v>
      </c>
      <c r="F1801">
        <v>3</v>
      </c>
      <c r="G1801">
        <v>1</v>
      </c>
      <c r="H1801">
        <f>VLOOKUP(B1801, patient!A:E, 5, FALSE)</f>
        <v>14</v>
      </c>
      <c r="I1801" t="str">
        <f>VLOOKUP(H1801, city!A:B, 2, FALSE)</f>
        <v>Glasgow</v>
      </c>
      <c r="J1801" t="str">
        <f>VLOOKUP(E1801, diagnosis!A:B, 2, FALSE)</f>
        <v>Asthma</v>
      </c>
      <c r="K1801" t="str">
        <f>VLOOKUP(D1801, department!A:B, 2, FALSE)</f>
        <v>Orthopedics</v>
      </c>
      <c r="L1801" t="str">
        <f>VLOOKUP(C1801, provider!A:B, 2, FALSE)</f>
        <v>Dr. Sade Kikiola</v>
      </c>
      <c r="M1801" t="str">
        <f>VLOOKUP(G1801, insurance!A:B, 2, FALSE)</f>
        <v>Aviva</v>
      </c>
      <c r="N1801">
        <f>VLOOKUP(B1801, patient!A:D, 4, FALSE)</f>
        <v>43</v>
      </c>
      <c r="O1801" t="str">
        <f>VLOOKUP(B1801, patient!A:C, 3, FALSE)</f>
        <v>Male</v>
      </c>
      <c r="P1801" t="str">
        <f>VLOOKUP(B1801, patient!A:F, 6, FALSE)</f>
        <v>Asian</v>
      </c>
      <c r="Q1801" t="s">
        <v>486</v>
      </c>
      <c r="R1801">
        <v>425</v>
      </c>
      <c r="S1801">
        <v>179</v>
      </c>
      <c r="T1801" s="1">
        <v>45485</v>
      </c>
      <c r="U1801" s="1" t="str">
        <f t="shared" si="84"/>
        <v>Yes</v>
      </c>
      <c r="V1801">
        <v>2</v>
      </c>
      <c r="W1801" t="s">
        <v>492</v>
      </c>
      <c r="X1801" t="s">
        <v>495</v>
      </c>
      <c r="Y1801" t="str">
        <f t="shared" si="85"/>
        <v>Emergency</v>
      </c>
      <c r="Z1801" t="s">
        <v>489</v>
      </c>
      <c r="AC1801" t="s">
        <v>490</v>
      </c>
      <c r="AD1801">
        <v>422.8</v>
      </c>
      <c r="AE1801">
        <v>0</v>
      </c>
      <c r="AF1801" t="str">
        <f t="shared" si="86"/>
        <v>Jun</v>
      </c>
    </row>
    <row r="1802" spans="1:32" x14ac:dyDescent="0.25">
      <c r="A1802" s="1">
        <v>45472</v>
      </c>
      <c r="B1802">
        <v>3516</v>
      </c>
      <c r="C1802">
        <v>4</v>
      </c>
      <c r="D1802">
        <v>2</v>
      </c>
      <c r="E1802">
        <v>1</v>
      </c>
      <c r="F1802">
        <v>4</v>
      </c>
      <c r="G1802">
        <v>1</v>
      </c>
      <c r="H1802">
        <f>VLOOKUP(B1802, patient!A:E, 5, FALSE)</f>
        <v>12</v>
      </c>
      <c r="I1802" t="str">
        <f>VLOOKUP(H1802, city!A:B, 2, FALSE)</f>
        <v>Edinburgh</v>
      </c>
      <c r="J1802" t="str">
        <f>VLOOKUP(E1802, diagnosis!A:B, 2, FALSE)</f>
        <v>Appendicitis</v>
      </c>
      <c r="K1802" t="str">
        <f>VLOOKUP(D1802, department!A:B, 2, FALSE)</f>
        <v>General Surgery</v>
      </c>
      <c r="L1802" t="str">
        <f>VLOOKUP(C1802, provider!A:B, 2, FALSE)</f>
        <v>Dr. Ravi Patel</v>
      </c>
      <c r="M1802" t="str">
        <f>VLOOKUP(G1802, insurance!A:B, 2, FALSE)</f>
        <v>Aviva</v>
      </c>
      <c r="N1802">
        <f>VLOOKUP(B1802, patient!A:D, 4, FALSE)</f>
        <v>75</v>
      </c>
      <c r="O1802" t="str">
        <f>VLOOKUP(B1802, patient!A:C, 3, FALSE)</f>
        <v>Female</v>
      </c>
      <c r="P1802" t="str">
        <f>VLOOKUP(B1802, patient!A:F, 6, FALSE)</f>
        <v>Other</v>
      </c>
      <c r="Q1802" t="s">
        <v>486</v>
      </c>
      <c r="R1802">
        <v>466</v>
      </c>
      <c r="S1802">
        <v>64</v>
      </c>
      <c r="T1802" s="1">
        <v>45491</v>
      </c>
      <c r="U1802" s="1" t="str">
        <f t="shared" si="84"/>
        <v>Yes</v>
      </c>
      <c r="V1802">
        <v>1</v>
      </c>
      <c r="W1802" t="s">
        <v>494</v>
      </c>
      <c r="X1802" t="s">
        <v>488</v>
      </c>
      <c r="Y1802" t="str">
        <f t="shared" si="85"/>
        <v>Scheduled</v>
      </c>
      <c r="Z1802" t="s">
        <v>489</v>
      </c>
      <c r="AC1802" t="s">
        <v>490</v>
      </c>
      <c r="AD1802">
        <v>371</v>
      </c>
      <c r="AE1802">
        <v>0</v>
      </c>
      <c r="AF1802" t="str">
        <f t="shared" si="86"/>
        <v>Jun</v>
      </c>
    </row>
    <row r="1803" spans="1:32" x14ac:dyDescent="0.25">
      <c r="A1803" s="1">
        <v>45472</v>
      </c>
      <c r="B1803">
        <v>2442</v>
      </c>
      <c r="C1803">
        <v>5</v>
      </c>
      <c r="D1803">
        <v>1</v>
      </c>
      <c r="E1803">
        <v>1</v>
      </c>
      <c r="F1803">
        <v>2</v>
      </c>
      <c r="G1803">
        <v>2</v>
      </c>
      <c r="H1803">
        <f>VLOOKUP(B1803, patient!A:E, 5, FALSE)</f>
        <v>6</v>
      </c>
      <c r="I1803" t="str">
        <f>VLOOKUP(H1803, city!A:B, 2, FALSE)</f>
        <v>Bristol</v>
      </c>
      <c r="J1803" t="str">
        <f>VLOOKUP(E1803, diagnosis!A:B, 2, FALSE)</f>
        <v>Appendicitis</v>
      </c>
      <c r="K1803" t="str">
        <f>VLOOKUP(D1803, department!A:B, 2, FALSE)</f>
        <v>Cardiology</v>
      </c>
      <c r="L1803" t="str">
        <f>VLOOKUP(C1803, provider!A:B, 2, FALSE)</f>
        <v>Dr. Sade Kikiola</v>
      </c>
      <c r="M1803" t="str">
        <f>VLOOKUP(G1803, insurance!A:B, 2, FALSE)</f>
        <v>AXA</v>
      </c>
      <c r="N1803">
        <f>VLOOKUP(B1803, patient!A:D, 4, FALSE)</f>
        <v>46</v>
      </c>
      <c r="O1803" t="str">
        <f>VLOOKUP(B1803, patient!A:C, 3, FALSE)</f>
        <v>Male</v>
      </c>
      <c r="P1803" t="str">
        <f>VLOOKUP(B1803, patient!A:F, 6, FALSE)</f>
        <v>Hispanic</v>
      </c>
      <c r="Q1803" t="s">
        <v>492</v>
      </c>
      <c r="R1803">
        <v>826</v>
      </c>
      <c r="S1803">
        <v>46</v>
      </c>
      <c r="U1803" s="1" t="str">
        <f t="shared" si="84"/>
        <v>No</v>
      </c>
      <c r="V1803">
        <v>2</v>
      </c>
      <c r="W1803" t="s">
        <v>492</v>
      </c>
      <c r="X1803" t="s">
        <v>488</v>
      </c>
      <c r="Y1803" t="str">
        <f t="shared" si="85"/>
        <v>Scheduled</v>
      </c>
      <c r="Z1803" t="s">
        <v>489</v>
      </c>
      <c r="AC1803" t="s">
        <v>498</v>
      </c>
      <c r="AD1803">
        <v>617.4</v>
      </c>
      <c r="AE1803">
        <v>10</v>
      </c>
      <c r="AF1803" t="str">
        <f t="shared" si="86"/>
        <v>Jun</v>
      </c>
    </row>
    <row r="1804" spans="1:32" x14ac:dyDescent="0.25">
      <c r="A1804" s="1">
        <v>45472</v>
      </c>
      <c r="B1804">
        <v>1779</v>
      </c>
      <c r="C1804">
        <v>5</v>
      </c>
      <c r="D1804">
        <v>4</v>
      </c>
      <c r="E1804">
        <v>5</v>
      </c>
      <c r="F1804">
        <v>3</v>
      </c>
      <c r="G1804">
        <v>1</v>
      </c>
      <c r="H1804">
        <f>VLOOKUP(B1804, patient!A:E, 5, FALSE)</f>
        <v>40</v>
      </c>
      <c r="I1804" t="str">
        <f>VLOOKUP(H1804, city!A:B, 2, FALSE)</f>
        <v>Sheffield</v>
      </c>
      <c r="J1804" t="str">
        <f>VLOOKUP(E1804, diagnosis!A:B, 2, FALSE)</f>
        <v>Migraine</v>
      </c>
      <c r="K1804" t="str">
        <f>VLOOKUP(D1804, department!A:B, 2, FALSE)</f>
        <v>Orthopedics</v>
      </c>
      <c r="L1804" t="str">
        <f>VLOOKUP(C1804, provider!A:B, 2, FALSE)</f>
        <v>Dr. Sade Kikiola</v>
      </c>
      <c r="M1804" t="str">
        <f>VLOOKUP(G1804, insurance!A:B, 2, FALSE)</f>
        <v>Aviva</v>
      </c>
      <c r="N1804">
        <f>VLOOKUP(B1804, patient!A:D, 4, FALSE)</f>
        <v>62</v>
      </c>
      <c r="O1804" t="str">
        <f>VLOOKUP(B1804, patient!A:C, 3, FALSE)</f>
        <v>Male</v>
      </c>
      <c r="P1804" t="str">
        <f>VLOOKUP(B1804, patient!A:F, 6, FALSE)</f>
        <v>Other</v>
      </c>
      <c r="Q1804" t="s">
        <v>486</v>
      </c>
      <c r="R1804">
        <v>924</v>
      </c>
      <c r="S1804">
        <v>41</v>
      </c>
      <c r="T1804" s="1">
        <v>45500</v>
      </c>
      <c r="U1804" s="1" t="str">
        <f t="shared" si="84"/>
        <v>Yes</v>
      </c>
      <c r="V1804">
        <v>1</v>
      </c>
      <c r="W1804" t="s">
        <v>494</v>
      </c>
      <c r="X1804" t="s">
        <v>488</v>
      </c>
      <c r="Y1804" t="str">
        <f t="shared" si="85"/>
        <v>Scheduled</v>
      </c>
      <c r="Z1804" t="s">
        <v>489</v>
      </c>
      <c r="AC1804" t="s">
        <v>490</v>
      </c>
      <c r="AD1804">
        <v>675.5</v>
      </c>
      <c r="AE1804">
        <v>0</v>
      </c>
      <c r="AF1804" t="str">
        <f t="shared" si="86"/>
        <v>Jun</v>
      </c>
    </row>
    <row r="1805" spans="1:32" x14ac:dyDescent="0.25">
      <c r="A1805" s="1">
        <v>45472</v>
      </c>
      <c r="B1805">
        <v>1524</v>
      </c>
      <c r="C1805">
        <v>4</v>
      </c>
      <c r="D1805">
        <v>5</v>
      </c>
      <c r="E1805">
        <v>4</v>
      </c>
      <c r="F1805">
        <v>1</v>
      </c>
      <c r="G1805">
        <v>1</v>
      </c>
      <c r="H1805">
        <f>VLOOKUP(B1805, patient!A:E, 5, FALSE)</f>
        <v>37</v>
      </c>
      <c r="I1805" t="str">
        <f>VLOOKUP(H1805, city!A:B, 2, FALSE)</f>
        <v>Sheffield</v>
      </c>
      <c r="J1805" t="str">
        <f>VLOOKUP(E1805, diagnosis!A:B, 2, FALSE)</f>
        <v>Hypertension</v>
      </c>
      <c r="K1805" t="str">
        <f>VLOOKUP(D1805, department!A:B, 2, FALSE)</f>
        <v>Pediatrics</v>
      </c>
      <c r="L1805" t="str">
        <f>VLOOKUP(C1805, provider!A:B, 2, FALSE)</f>
        <v>Dr. Ravi Patel</v>
      </c>
      <c r="M1805" t="str">
        <f>VLOOKUP(G1805, insurance!A:B, 2, FALSE)</f>
        <v>Aviva</v>
      </c>
      <c r="N1805">
        <f>VLOOKUP(B1805, patient!A:D, 4, FALSE)</f>
        <v>51</v>
      </c>
      <c r="O1805" t="str">
        <f>VLOOKUP(B1805, patient!A:C, 3, FALSE)</f>
        <v>Female</v>
      </c>
      <c r="P1805" t="str">
        <f>VLOOKUP(B1805, patient!A:F, 6, FALSE)</f>
        <v>Other</v>
      </c>
      <c r="Q1805" t="s">
        <v>491</v>
      </c>
      <c r="R1805">
        <v>84</v>
      </c>
      <c r="S1805">
        <v>162</v>
      </c>
      <c r="U1805" s="1" t="str">
        <f t="shared" si="84"/>
        <v>No</v>
      </c>
      <c r="V1805">
        <v>2</v>
      </c>
      <c r="W1805" t="s">
        <v>494</v>
      </c>
      <c r="X1805" t="s">
        <v>495</v>
      </c>
      <c r="Y1805" t="str">
        <f t="shared" si="85"/>
        <v>Emergency</v>
      </c>
      <c r="Z1805" t="s">
        <v>489</v>
      </c>
      <c r="AC1805" t="s">
        <v>498</v>
      </c>
      <c r="AD1805">
        <v>179.2</v>
      </c>
      <c r="AE1805">
        <v>10</v>
      </c>
      <c r="AF1805" t="str">
        <f t="shared" si="86"/>
        <v>Jun</v>
      </c>
    </row>
    <row r="1806" spans="1:32" x14ac:dyDescent="0.25">
      <c r="A1806" s="1">
        <v>45472</v>
      </c>
      <c r="B1806">
        <v>4758</v>
      </c>
      <c r="C1806">
        <v>5</v>
      </c>
      <c r="D1806">
        <v>2</v>
      </c>
      <c r="E1806">
        <v>2</v>
      </c>
      <c r="F1806">
        <v>4</v>
      </c>
      <c r="G1806">
        <v>2</v>
      </c>
      <c r="H1806">
        <f>VLOOKUP(B1806, patient!A:E, 5, FALSE)</f>
        <v>33</v>
      </c>
      <c r="I1806" t="str">
        <f>VLOOKUP(H1806, city!A:B, 2, FALSE)</f>
        <v>Newcastle</v>
      </c>
      <c r="J1806" t="str">
        <f>VLOOKUP(E1806, diagnosis!A:B, 2, FALSE)</f>
        <v>Asthma</v>
      </c>
      <c r="K1806" t="str">
        <f>VLOOKUP(D1806, department!A:B, 2, FALSE)</f>
        <v>General Surgery</v>
      </c>
      <c r="L1806" t="str">
        <f>VLOOKUP(C1806, provider!A:B, 2, FALSE)</f>
        <v>Dr. Sade Kikiola</v>
      </c>
      <c r="M1806" t="str">
        <f>VLOOKUP(G1806, insurance!A:B, 2, FALSE)</f>
        <v>AXA</v>
      </c>
      <c r="N1806">
        <f>VLOOKUP(B1806, patient!A:D, 4, FALSE)</f>
        <v>40</v>
      </c>
      <c r="O1806" t="str">
        <f>VLOOKUP(B1806, patient!A:C, 3, FALSE)</f>
        <v>Female</v>
      </c>
      <c r="P1806" t="str">
        <f>VLOOKUP(B1806, patient!A:F, 6, FALSE)</f>
        <v>White</v>
      </c>
      <c r="Q1806" t="s">
        <v>491</v>
      </c>
      <c r="R1806">
        <v>918</v>
      </c>
      <c r="S1806">
        <v>27</v>
      </c>
      <c r="U1806" s="1" t="str">
        <f t="shared" si="84"/>
        <v>No</v>
      </c>
      <c r="V1806">
        <v>1</v>
      </c>
      <c r="W1806" t="s">
        <v>492</v>
      </c>
      <c r="X1806" t="s">
        <v>495</v>
      </c>
      <c r="Y1806" t="str">
        <f t="shared" si="85"/>
        <v>Emergency</v>
      </c>
      <c r="Z1806" t="s">
        <v>489</v>
      </c>
      <c r="AC1806" t="s">
        <v>496</v>
      </c>
      <c r="AD1806">
        <v>696.5</v>
      </c>
      <c r="AE1806">
        <v>50</v>
      </c>
      <c r="AF1806" t="str">
        <f t="shared" si="86"/>
        <v>Jun</v>
      </c>
    </row>
    <row r="1807" spans="1:32" x14ac:dyDescent="0.25">
      <c r="A1807" s="1">
        <v>45472</v>
      </c>
      <c r="B1807">
        <v>1171</v>
      </c>
      <c r="C1807">
        <v>5</v>
      </c>
      <c r="D1807">
        <v>5</v>
      </c>
      <c r="E1807">
        <v>3</v>
      </c>
      <c r="F1807">
        <v>1</v>
      </c>
      <c r="G1807">
        <v>2</v>
      </c>
      <c r="H1807">
        <f>VLOOKUP(B1807, patient!A:E, 5, FALSE)</f>
        <v>3</v>
      </c>
      <c r="I1807" t="str">
        <f>VLOOKUP(H1807, city!A:B, 2, FALSE)</f>
        <v>Birmingham</v>
      </c>
      <c r="J1807" t="str">
        <f>VLOOKUP(E1807, diagnosis!A:B, 2, FALSE)</f>
        <v>Fracture</v>
      </c>
      <c r="K1807" t="str">
        <f>VLOOKUP(D1807, department!A:B, 2, FALSE)</f>
        <v>Pediatrics</v>
      </c>
      <c r="L1807" t="str">
        <f>VLOOKUP(C1807, provider!A:B, 2, FALSE)</f>
        <v>Dr. Sade Kikiola</v>
      </c>
      <c r="M1807" t="str">
        <f>VLOOKUP(G1807, insurance!A:B, 2, FALSE)</f>
        <v>AXA</v>
      </c>
      <c r="N1807">
        <f>VLOOKUP(B1807, patient!A:D, 4, FALSE)</f>
        <v>54</v>
      </c>
      <c r="O1807" t="str">
        <f>VLOOKUP(B1807, patient!A:C, 3, FALSE)</f>
        <v>Female</v>
      </c>
      <c r="P1807" t="str">
        <f>VLOOKUP(B1807, patient!A:F, 6, FALSE)</f>
        <v>Black</v>
      </c>
      <c r="Q1807" t="s">
        <v>491</v>
      </c>
      <c r="R1807">
        <v>736</v>
      </c>
      <c r="S1807">
        <v>135</v>
      </c>
      <c r="U1807" s="1" t="str">
        <f t="shared" si="84"/>
        <v>No</v>
      </c>
      <c r="V1807">
        <v>2</v>
      </c>
      <c r="W1807" t="s">
        <v>494</v>
      </c>
      <c r="X1807" t="s">
        <v>488</v>
      </c>
      <c r="Y1807" t="str">
        <f t="shared" si="85"/>
        <v>Scheduled</v>
      </c>
      <c r="Z1807" t="s">
        <v>489</v>
      </c>
      <c r="AC1807" t="s">
        <v>498</v>
      </c>
      <c r="AD1807">
        <v>616.70000000000005</v>
      </c>
      <c r="AE1807">
        <v>10</v>
      </c>
      <c r="AF1807" t="str">
        <f t="shared" si="86"/>
        <v>Jun</v>
      </c>
    </row>
    <row r="1808" spans="1:32" x14ac:dyDescent="0.25">
      <c r="A1808" s="1">
        <v>45472</v>
      </c>
      <c r="B1808">
        <v>2402</v>
      </c>
      <c r="C1808">
        <v>4</v>
      </c>
      <c r="D1808">
        <v>2</v>
      </c>
      <c r="E1808">
        <v>2</v>
      </c>
      <c r="F1808">
        <v>4</v>
      </c>
      <c r="G1808">
        <v>1</v>
      </c>
      <c r="H1808">
        <f>VLOOKUP(B1808, patient!A:E, 5, FALSE)</f>
        <v>5</v>
      </c>
      <c r="I1808" t="str">
        <f>VLOOKUP(H1808, city!A:B, 2, FALSE)</f>
        <v>Bristol</v>
      </c>
      <c r="J1808" t="str">
        <f>VLOOKUP(E1808, diagnosis!A:B, 2, FALSE)</f>
        <v>Asthma</v>
      </c>
      <c r="K1808" t="str">
        <f>VLOOKUP(D1808, department!A:B, 2, FALSE)</f>
        <v>General Surgery</v>
      </c>
      <c r="L1808" t="str">
        <f>VLOOKUP(C1808, provider!A:B, 2, FALSE)</f>
        <v>Dr. Ravi Patel</v>
      </c>
      <c r="M1808" t="str">
        <f>VLOOKUP(G1808, insurance!A:B, 2, FALSE)</f>
        <v>Aviva</v>
      </c>
      <c r="N1808">
        <f>VLOOKUP(B1808, patient!A:D, 4, FALSE)</f>
        <v>28</v>
      </c>
      <c r="O1808" t="str">
        <f>VLOOKUP(B1808, patient!A:C, 3, FALSE)</f>
        <v>Female</v>
      </c>
      <c r="P1808" t="str">
        <f>VLOOKUP(B1808, patient!A:F, 6, FALSE)</f>
        <v>White</v>
      </c>
      <c r="Q1808" t="s">
        <v>491</v>
      </c>
      <c r="R1808">
        <v>901</v>
      </c>
      <c r="S1808">
        <v>155</v>
      </c>
      <c r="U1808" s="1" t="str">
        <f t="shared" si="84"/>
        <v>No</v>
      </c>
      <c r="V1808">
        <v>1</v>
      </c>
      <c r="W1808" t="s">
        <v>494</v>
      </c>
      <c r="X1808" t="s">
        <v>488</v>
      </c>
      <c r="Y1808" t="str">
        <f t="shared" si="85"/>
        <v>Scheduled</v>
      </c>
      <c r="Z1808" t="s">
        <v>489</v>
      </c>
      <c r="AC1808" t="s">
        <v>496</v>
      </c>
      <c r="AD1808">
        <v>774.2</v>
      </c>
      <c r="AE1808">
        <v>50</v>
      </c>
      <c r="AF1808" t="str">
        <f t="shared" si="86"/>
        <v>Jun</v>
      </c>
    </row>
    <row r="1809" spans="1:32" x14ac:dyDescent="0.25">
      <c r="A1809" s="1">
        <v>45472</v>
      </c>
      <c r="B1809">
        <v>1937</v>
      </c>
      <c r="C1809">
        <v>5</v>
      </c>
      <c r="D1809">
        <v>1</v>
      </c>
      <c r="E1809">
        <v>4</v>
      </c>
      <c r="F1809">
        <v>5</v>
      </c>
      <c r="G1809">
        <v>1</v>
      </c>
      <c r="H1809">
        <f>VLOOKUP(B1809, patient!A:E, 5, FALSE)</f>
        <v>26</v>
      </c>
      <c r="I1809" t="str">
        <f>VLOOKUP(H1809, city!A:B, 2, FALSE)</f>
        <v>London</v>
      </c>
      <c r="J1809" t="str">
        <f>VLOOKUP(E1809, diagnosis!A:B, 2, FALSE)</f>
        <v>Hypertension</v>
      </c>
      <c r="K1809" t="str">
        <f>VLOOKUP(D1809, department!A:B, 2, FALSE)</f>
        <v>Cardiology</v>
      </c>
      <c r="L1809" t="str">
        <f>VLOOKUP(C1809, provider!A:B, 2, FALSE)</f>
        <v>Dr. Sade Kikiola</v>
      </c>
      <c r="M1809" t="str">
        <f>VLOOKUP(G1809, insurance!A:B, 2, FALSE)</f>
        <v>Aviva</v>
      </c>
      <c r="N1809">
        <f>VLOOKUP(B1809, patient!A:D, 4, FALSE)</f>
        <v>23</v>
      </c>
      <c r="O1809" t="str">
        <f>VLOOKUP(B1809, patient!A:C, 3, FALSE)</f>
        <v>Female</v>
      </c>
      <c r="P1809" t="str">
        <f>VLOOKUP(B1809, patient!A:F, 6, FALSE)</f>
        <v>Black</v>
      </c>
      <c r="Q1809" t="s">
        <v>486</v>
      </c>
      <c r="R1809">
        <v>753</v>
      </c>
      <c r="S1809">
        <v>106</v>
      </c>
      <c r="T1809" s="1">
        <v>45489</v>
      </c>
      <c r="U1809" s="1" t="str">
        <f t="shared" si="84"/>
        <v>Yes</v>
      </c>
      <c r="V1809">
        <v>2</v>
      </c>
      <c r="W1809" t="s">
        <v>487</v>
      </c>
      <c r="X1809" t="s">
        <v>488</v>
      </c>
      <c r="Y1809" t="str">
        <f t="shared" si="85"/>
        <v>Scheduled</v>
      </c>
      <c r="Z1809" t="s">
        <v>489</v>
      </c>
      <c r="AC1809" t="s">
        <v>490</v>
      </c>
      <c r="AD1809">
        <v>601.29999999999995</v>
      </c>
      <c r="AE1809">
        <v>0</v>
      </c>
      <c r="AF1809" t="str">
        <f t="shared" si="86"/>
        <v>Jun</v>
      </c>
    </row>
    <row r="1810" spans="1:32" x14ac:dyDescent="0.25">
      <c r="A1810" s="1">
        <v>45472</v>
      </c>
      <c r="B1810">
        <v>4509</v>
      </c>
      <c r="C1810">
        <v>5</v>
      </c>
      <c r="D1810">
        <v>1</v>
      </c>
      <c r="E1810">
        <v>5</v>
      </c>
      <c r="F1810">
        <v>5</v>
      </c>
      <c r="G1810">
        <v>2</v>
      </c>
      <c r="H1810">
        <f>VLOOKUP(B1810, patient!A:E, 5, FALSE)</f>
        <v>12</v>
      </c>
      <c r="I1810" t="str">
        <f>VLOOKUP(H1810, city!A:B, 2, FALSE)</f>
        <v>Edinburgh</v>
      </c>
      <c r="J1810" t="str">
        <f>VLOOKUP(E1810, diagnosis!A:B, 2, FALSE)</f>
        <v>Migraine</v>
      </c>
      <c r="K1810" t="str">
        <f>VLOOKUP(D1810, department!A:B, 2, FALSE)</f>
        <v>Cardiology</v>
      </c>
      <c r="L1810" t="str">
        <f>VLOOKUP(C1810, provider!A:B, 2, FALSE)</f>
        <v>Dr. Sade Kikiola</v>
      </c>
      <c r="M1810" t="str">
        <f>VLOOKUP(G1810, insurance!A:B, 2, FALSE)</f>
        <v>AXA</v>
      </c>
      <c r="N1810">
        <f>VLOOKUP(B1810, patient!A:D, 4, FALSE)</f>
        <v>35</v>
      </c>
      <c r="O1810" t="str">
        <f>VLOOKUP(B1810, patient!A:C, 3, FALSE)</f>
        <v>Male</v>
      </c>
      <c r="P1810" t="str">
        <f>VLOOKUP(B1810, patient!A:F, 6, FALSE)</f>
        <v>White</v>
      </c>
      <c r="Q1810" t="s">
        <v>486</v>
      </c>
      <c r="R1810">
        <v>241</v>
      </c>
      <c r="S1810">
        <v>136</v>
      </c>
      <c r="T1810" s="1">
        <v>45488</v>
      </c>
      <c r="U1810" s="1" t="str">
        <f t="shared" si="84"/>
        <v>Yes</v>
      </c>
      <c r="V1810">
        <v>1</v>
      </c>
      <c r="W1810" t="s">
        <v>487</v>
      </c>
      <c r="X1810" t="s">
        <v>495</v>
      </c>
      <c r="Y1810" t="str">
        <f t="shared" si="85"/>
        <v>Emergency</v>
      </c>
      <c r="Z1810" t="s">
        <v>497</v>
      </c>
      <c r="AC1810" t="s">
        <v>490</v>
      </c>
      <c r="AD1810">
        <v>263.89999999999998</v>
      </c>
      <c r="AE1810">
        <v>0</v>
      </c>
      <c r="AF1810" t="str">
        <f t="shared" si="86"/>
        <v>Jun</v>
      </c>
    </row>
    <row r="1811" spans="1:32" x14ac:dyDescent="0.25">
      <c r="A1811" s="1">
        <v>45472</v>
      </c>
      <c r="B1811">
        <v>3581</v>
      </c>
      <c r="C1811">
        <v>4</v>
      </c>
      <c r="D1811">
        <v>2</v>
      </c>
      <c r="E1811">
        <v>4</v>
      </c>
      <c r="F1811">
        <v>4</v>
      </c>
      <c r="G1811">
        <v>2</v>
      </c>
      <c r="H1811">
        <f>VLOOKUP(B1811, patient!A:E, 5, FALSE)</f>
        <v>15</v>
      </c>
      <c r="I1811" t="str">
        <f>VLOOKUP(H1811, city!A:B, 2, FALSE)</f>
        <v>Glasgow</v>
      </c>
      <c r="J1811" t="str">
        <f>VLOOKUP(E1811, diagnosis!A:B, 2, FALSE)</f>
        <v>Hypertension</v>
      </c>
      <c r="K1811" t="str">
        <f>VLOOKUP(D1811, department!A:B, 2, FALSE)</f>
        <v>General Surgery</v>
      </c>
      <c r="L1811" t="str">
        <f>VLOOKUP(C1811, provider!A:B, 2, FALSE)</f>
        <v>Dr. Ravi Patel</v>
      </c>
      <c r="M1811" t="str">
        <f>VLOOKUP(G1811, insurance!A:B, 2, FALSE)</f>
        <v>AXA</v>
      </c>
      <c r="N1811">
        <f>VLOOKUP(B1811, patient!A:D, 4, FALSE)</f>
        <v>38</v>
      </c>
      <c r="O1811" t="str">
        <f>VLOOKUP(B1811, patient!A:C, 3, FALSE)</f>
        <v>Female</v>
      </c>
      <c r="P1811" t="str">
        <f>VLOOKUP(B1811, patient!A:F, 6, FALSE)</f>
        <v>Hispanic</v>
      </c>
      <c r="Q1811" t="s">
        <v>491</v>
      </c>
      <c r="R1811">
        <v>359</v>
      </c>
      <c r="S1811">
        <v>35</v>
      </c>
      <c r="U1811" s="1" t="str">
        <f t="shared" si="84"/>
        <v>No</v>
      </c>
      <c r="V1811">
        <v>2</v>
      </c>
      <c r="W1811" t="s">
        <v>487</v>
      </c>
      <c r="X1811" t="s">
        <v>488</v>
      </c>
      <c r="Y1811" t="str">
        <f t="shared" si="85"/>
        <v>Scheduled</v>
      </c>
      <c r="Z1811" t="s">
        <v>497</v>
      </c>
      <c r="AC1811" t="s">
        <v>493</v>
      </c>
      <c r="AD1811">
        <v>296.8</v>
      </c>
      <c r="AE1811">
        <v>30</v>
      </c>
      <c r="AF1811" t="str">
        <f t="shared" si="86"/>
        <v>Jun</v>
      </c>
    </row>
    <row r="1812" spans="1:32" x14ac:dyDescent="0.25">
      <c r="A1812" s="1">
        <v>45473</v>
      </c>
      <c r="B1812">
        <v>4294</v>
      </c>
      <c r="C1812">
        <v>5</v>
      </c>
      <c r="D1812">
        <v>4</v>
      </c>
      <c r="E1812">
        <v>3</v>
      </c>
      <c r="F1812">
        <v>3</v>
      </c>
      <c r="G1812">
        <v>3</v>
      </c>
      <c r="H1812">
        <f>VLOOKUP(B1812, patient!A:E, 5, FALSE)</f>
        <v>30</v>
      </c>
      <c r="I1812" t="str">
        <f>VLOOKUP(H1812, city!A:B, 2, FALSE)</f>
        <v>Manchester</v>
      </c>
      <c r="J1812" t="str">
        <f>VLOOKUP(E1812, diagnosis!A:B, 2, FALSE)</f>
        <v>Fracture</v>
      </c>
      <c r="K1812" t="str">
        <f>VLOOKUP(D1812, department!A:B, 2, FALSE)</f>
        <v>Orthopedics</v>
      </c>
      <c r="L1812" t="str">
        <f>VLOOKUP(C1812, provider!A:B, 2, FALSE)</f>
        <v>Dr. Sade Kikiola</v>
      </c>
      <c r="M1812" t="str">
        <f>VLOOKUP(G1812, insurance!A:B, 2, FALSE)</f>
        <v>Allianz</v>
      </c>
      <c r="N1812">
        <f>VLOOKUP(B1812, patient!A:D, 4, FALSE)</f>
        <v>59</v>
      </c>
      <c r="O1812" t="str">
        <f>VLOOKUP(B1812, patient!A:C, 3, FALSE)</f>
        <v>Female</v>
      </c>
      <c r="P1812" t="str">
        <f>VLOOKUP(B1812, patient!A:F, 6, FALSE)</f>
        <v>Other</v>
      </c>
      <c r="Q1812" t="s">
        <v>486</v>
      </c>
      <c r="R1812">
        <v>804</v>
      </c>
      <c r="S1812">
        <v>195</v>
      </c>
      <c r="U1812" s="1" t="str">
        <f t="shared" si="84"/>
        <v>No</v>
      </c>
      <c r="V1812">
        <v>1</v>
      </c>
      <c r="W1812" t="s">
        <v>487</v>
      </c>
      <c r="X1812" t="s">
        <v>495</v>
      </c>
      <c r="Y1812" t="str">
        <f t="shared" si="85"/>
        <v>Emergency</v>
      </c>
      <c r="Z1812" t="s">
        <v>489</v>
      </c>
      <c r="AC1812" t="s">
        <v>493</v>
      </c>
      <c r="AD1812">
        <v>720.3</v>
      </c>
      <c r="AE1812">
        <v>30</v>
      </c>
      <c r="AF1812" t="str">
        <f t="shared" si="86"/>
        <v>Jun</v>
      </c>
    </row>
    <row r="1813" spans="1:32" x14ac:dyDescent="0.25">
      <c r="A1813" s="1">
        <v>45473</v>
      </c>
      <c r="B1813">
        <v>3205</v>
      </c>
      <c r="C1813">
        <v>5</v>
      </c>
      <c r="D1813">
        <v>4</v>
      </c>
      <c r="E1813">
        <v>2</v>
      </c>
      <c r="F1813">
        <v>3</v>
      </c>
      <c r="G1813">
        <v>3</v>
      </c>
      <c r="H1813">
        <f>VLOOKUP(B1813, patient!A:E, 5, FALSE)</f>
        <v>30</v>
      </c>
      <c r="I1813" t="str">
        <f>VLOOKUP(H1813, city!A:B, 2, FALSE)</f>
        <v>Manchester</v>
      </c>
      <c r="J1813" t="str">
        <f>VLOOKUP(E1813, diagnosis!A:B, 2, FALSE)</f>
        <v>Asthma</v>
      </c>
      <c r="K1813" t="str">
        <f>VLOOKUP(D1813, department!A:B, 2, FALSE)</f>
        <v>Orthopedics</v>
      </c>
      <c r="L1813" t="str">
        <f>VLOOKUP(C1813, provider!A:B, 2, FALSE)</f>
        <v>Dr. Sade Kikiola</v>
      </c>
      <c r="M1813" t="str">
        <f>VLOOKUP(G1813, insurance!A:B, 2, FALSE)</f>
        <v>Allianz</v>
      </c>
      <c r="N1813">
        <f>VLOOKUP(B1813, patient!A:D, 4, FALSE)</f>
        <v>53</v>
      </c>
      <c r="O1813" t="str">
        <f>VLOOKUP(B1813, patient!A:C, 3, FALSE)</f>
        <v>Female</v>
      </c>
      <c r="P1813" t="str">
        <f>VLOOKUP(B1813, patient!A:F, 6, FALSE)</f>
        <v>White</v>
      </c>
      <c r="Q1813" t="s">
        <v>486</v>
      </c>
      <c r="R1813">
        <v>406</v>
      </c>
      <c r="S1813">
        <v>181</v>
      </c>
      <c r="T1813" s="1">
        <v>45490</v>
      </c>
      <c r="U1813" s="1" t="str">
        <f t="shared" si="84"/>
        <v>Yes</v>
      </c>
      <c r="V1813">
        <v>2</v>
      </c>
      <c r="W1813" t="s">
        <v>494</v>
      </c>
      <c r="X1813" t="s">
        <v>488</v>
      </c>
      <c r="Y1813" t="str">
        <f t="shared" si="85"/>
        <v>Scheduled</v>
      </c>
      <c r="Z1813" t="s">
        <v>497</v>
      </c>
      <c r="AC1813" t="s">
        <v>490</v>
      </c>
      <c r="AD1813">
        <v>410.9</v>
      </c>
      <c r="AE1813">
        <v>0</v>
      </c>
      <c r="AF1813" t="str">
        <f t="shared" si="86"/>
        <v>Jun</v>
      </c>
    </row>
    <row r="1814" spans="1:32" x14ac:dyDescent="0.25">
      <c r="A1814" s="1">
        <v>45473</v>
      </c>
      <c r="B1814">
        <v>4807</v>
      </c>
      <c r="C1814">
        <v>4</v>
      </c>
      <c r="D1814">
        <v>4</v>
      </c>
      <c r="E1814">
        <v>1</v>
      </c>
      <c r="F1814">
        <v>3</v>
      </c>
      <c r="G1814">
        <v>2</v>
      </c>
      <c r="H1814">
        <f>VLOOKUP(B1814, patient!A:E, 5, FALSE)</f>
        <v>7</v>
      </c>
      <c r="I1814" t="str">
        <f>VLOOKUP(H1814, city!A:B, 2, FALSE)</f>
        <v>Bristol</v>
      </c>
      <c r="J1814" t="str">
        <f>VLOOKUP(E1814, diagnosis!A:B, 2, FALSE)</f>
        <v>Appendicitis</v>
      </c>
      <c r="K1814" t="str">
        <f>VLOOKUP(D1814, department!A:B, 2, FALSE)</f>
        <v>Orthopedics</v>
      </c>
      <c r="L1814" t="str">
        <f>VLOOKUP(C1814, provider!A:B, 2, FALSE)</f>
        <v>Dr. Ravi Patel</v>
      </c>
      <c r="M1814" t="str">
        <f>VLOOKUP(G1814, insurance!A:B, 2, FALSE)</f>
        <v>AXA</v>
      </c>
      <c r="N1814">
        <f>VLOOKUP(B1814, patient!A:D, 4, FALSE)</f>
        <v>58</v>
      </c>
      <c r="O1814" t="str">
        <f>VLOOKUP(B1814, patient!A:C, 3, FALSE)</f>
        <v>Male</v>
      </c>
      <c r="P1814" t="str">
        <f>VLOOKUP(B1814, patient!A:F, 6, FALSE)</f>
        <v>White</v>
      </c>
      <c r="Q1814" t="s">
        <v>486</v>
      </c>
      <c r="R1814">
        <v>646</v>
      </c>
      <c r="S1814">
        <v>132</v>
      </c>
      <c r="T1814" s="1">
        <v>45482</v>
      </c>
      <c r="U1814" s="1" t="str">
        <f t="shared" si="84"/>
        <v>Yes</v>
      </c>
      <c r="V1814">
        <v>1</v>
      </c>
      <c r="W1814" t="s">
        <v>492</v>
      </c>
      <c r="X1814" t="s">
        <v>495</v>
      </c>
      <c r="Y1814" t="str">
        <f t="shared" si="85"/>
        <v>Emergency</v>
      </c>
      <c r="Z1814" t="s">
        <v>489</v>
      </c>
      <c r="AC1814" t="s">
        <v>490</v>
      </c>
      <c r="AD1814">
        <v>544.6</v>
      </c>
      <c r="AE1814">
        <v>0</v>
      </c>
      <c r="AF1814" t="str">
        <f t="shared" si="86"/>
        <v>Jun</v>
      </c>
    </row>
    <row r="1815" spans="1:32" x14ac:dyDescent="0.25">
      <c r="A1815" s="1">
        <v>45473</v>
      </c>
      <c r="B1815">
        <v>202</v>
      </c>
      <c r="C1815">
        <v>5</v>
      </c>
      <c r="D1815">
        <v>3</v>
      </c>
      <c r="E1815">
        <v>4</v>
      </c>
      <c r="F1815">
        <v>1</v>
      </c>
      <c r="G1815">
        <v>2</v>
      </c>
      <c r="H1815">
        <f>VLOOKUP(B1815, patient!A:E, 5, FALSE)</f>
        <v>15</v>
      </c>
      <c r="I1815" t="str">
        <f>VLOOKUP(H1815, city!A:B, 2, FALSE)</f>
        <v>Glasgow</v>
      </c>
      <c r="J1815" t="str">
        <f>VLOOKUP(E1815, diagnosis!A:B, 2, FALSE)</f>
        <v>Hypertension</v>
      </c>
      <c r="K1815" t="str">
        <f>VLOOKUP(D1815, department!A:B, 2, FALSE)</f>
        <v>Neurology</v>
      </c>
      <c r="L1815" t="str">
        <f>VLOOKUP(C1815, provider!A:B, 2, FALSE)</f>
        <v>Dr. Sade Kikiola</v>
      </c>
      <c r="M1815" t="str">
        <f>VLOOKUP(G1815, insurance!A:B, 2, FALSE)</f>
        <v>AXA</v>
      </c>
      <c r="N1815">
        <f>VLOOKUP(B1815, patient!A:D, 4, FALSE)</f>
        <v>55</v>
      </c>
      <c r="O1815" t="str">
        <f>VLOOKUP(B1815, patient!A:C, 3, FALSE)</f>
        <v>Female</v>
      </c>
      <c r="P1815" t="str">
        <f>VLOOKUP(B1815, patient!A:F, 6, FALSE)</f>
        <v>Hispanic</v>
      </c>
      <c r="Q1815" t="s">
        <v>492</v>
      </c>
      <c r="R1815">
        <v>957</v>
      </c>
      <c r="S1815">
        <v>76</v>
      </c>
      <c r="U1815" s="1" t="str">
        <f t="shared" si="84"/>
        <v>No</v>
      </c>
      <c r="V1815">
        <v>2</v>
      </c>
      <c r="W1815" t="s">
        <v>492</v>
      </c>
      <c r="X1815" t="s">
        <v>495</v>
      </c>
      <c r="Y1815" t="str">
        <f t="shared" si="85"/>
        <v>Emergency</v>
      </c>
      <c r="Z1815" t="s">
        <v>497</v>
      </c>
      <c r="AC1815" t="s">
        <v>493</v>
      </c>
      <c r="AD1815">
        <v>744.1</v>
      </c>
      <c r="AE1815">
        <v>30</v>
      </c>
      <c r="AF1815" t="str">
        <f t="shared" si="86"/>
        <v>Jun</v>
      </c>
    </row>
    <row r="1816" spans="1:32" x14ac:dyDescent="0.25">
      <c r="A1816" s="1">
        <v>45473</v>
      </c>
      <c r="B1816">
        <v>3201</v>
      </c>
      <c r="C1816">
        <v>5</v>
      </c>
      <c r="D1816">
        <v>4</v>
      </c>
      <c r="E1816">
        <v>5</v>
      </c>
      <c r="F1816">
        <v>3</v>
      </c>
      <c r="G1816">
        <v>1</v>
      </c>
      <c r="H1816">
        <f>VLOOKUP(B1816, patient!A:E, 5, FALSE)</f>
        <v>2</v>
      </c>
      <c r="I1816" t="str">
        <f>VLOOKUP(H1816, city!A:B, 2, FALSE)</f>
        <v>Birmingham</v>
      </c>
      <c r="J1816" t="str">
        <f>VLOOKUP(E1816, diagnosis!A:B, 2, FALSE)</f>
        <v>Migraine</v>
      </c>
      <c r="K1816" t="str">
        <f>VLOOKUP(D1816, department!A:B, 2, FALSE)</f>
        <v>Orthopedics</v>
      </c>
      <c r="L1816" t="str">
        <f>VLOOKUP(C1816, provider!A:B, 2, FALSE)</f>
        <v>Dr. Sade Kikiola</v>
      </c>
      <c r="M1816" t="str">
        <f>VLOOKUP(G1816, insurance!A:B, 2, FALSE)</f>
        <v>Aviva</v>
      </c>
      <c r="N1816">
        <f>VLOOKUP(B1816, patient!A:D, 4, FALSE)</f>
        <v>51</v>
      </c>
      <c r="O1816" t="str">
        <f>VLOOKUP(B1816, patient!A:C, 3, FALSE)</f>
        <v>Female</v>
      </c>
      <c r="P1816" t="str">
        <f>VLOOKUP(B1816, patient!A:F, 6, FALSE)</f>
        <v>Other</v>
      </c>
      <c r="Q1816" t="s">
        <v>492</v>
      </c>
      <c r="R1816">
        <v>252</v>
      </c>
      <c r="S1816">
        <v>152</v>
      </c>
      <c r="U1816" s="1" t="str">
        <f t="shared" si="84"/>
        <v>No</v>
      </c>
      <c r="V1816">
        <v>1</v>
      </c>
      <c r="W1816" t="s">
        <v>487</v>
      </c>
      <c r="X1816" t="s">
        <v>488</v>
      </c>
      <c r="Y1816" t="str">
        <f t="shared" si="85"/>
        <v>Scheduled</v>
      </c>
      <c r="Z1816" t="s">
        <v>489</v>
      </c>
      <c r="AC1816" t="s">
        <v>498</v>
      </c>
      <c r="AD1816">
        <v>289.8</v>
      </c>
      <c r="AE1816">
        <v>10</v>
      </c>
      <c r="AF1816" t="str">
        <f t="shared" si="86"/>
        <v>Jun</v>
      </c>
    </row>
    <row r="1817" spans="1:32" x14ac:dyDescent="0.25">
      <c r="A1817" s="1">
        <v>45473</v>
      </c>
      <c r="B1817">
        <v>1021</v>
      </c>
      <c r="C1817">
        <v>4</v>
      </c>
      <c r="D1817">
        <v>1</v>
      </c>
      <c r="E1817">
        <v>5</v>
      </c>
      <c r="F1817">
        <v>4</v>
      </c>
      <c r="G1817">
        <v>3</v>
      </c>
      <c r="H1817">
        <f>VLOOKUP(B1817, patient!A:E, 5, FALSE)</f>
        <v>28</v>
      </c>
      <c r="I1817" t="str">
        <f>VLOOKUP(H1817, city!A:B, 2, FALSE)</f>
        <v>London</v>
      </c>
      <c r="J1817" t="str">
        <f>VLOOKUP(E1817, diagnosis!A:B, 2, FALSE)</f>
        <v>Migraine</v>
      </c>
      <c r="K1817" t="str">
        <f>VLOOKUP(D1817, department!A:B, 2, FALSE)</f>
        <v>Cardiology</v>
      </c>
      <c r="L1817" t="str">
        <f>VLOOKUP(C1817, provider!A:B, 2, FALSE)</f>
        <v>Dr. Ravi Patel</v>
      </c>
      <c r="M1817" t="str">
        <f>VLOOKUP(G1817, insurance!A:B, 2, FALSE)</f>
        <v>Allianz</v>
      </c>
      <c r="N1817">
        <f>VLOOKUP(B1817, patient!A:D, 4, FALSE)</f>
        <v>34</v>
      </c>
      <c r="O1817" t="str">
        <f>VLOOKUP(B1817, patient!A:C, 3, FALSE)</f>
        <v>Female</v>
      </c>
      <c r="P1817" t="str">
        <f>VLOOKUP(B1817, patient!A:F, 6, FALSE)</f>
        <v>Black</v>
      </c>
      <c r="Q1817" t="s">
        <v>492</v>
      </c>
      <c r="R1817">
        <v>598</v>
      </c>
      <c r="S1817">
        <v>63</v>
      </c>
      <c r="U1817" s="1" t="str">
        <f t="shared" si="84"/>
        <v>No</v>
      </c>
      <c r="V1817">
        <v>2</v>
      </c>
      <c r="W1817" t="s">
        <v>492</v>
      </c>
      <c r="X1817" t="s">
        <v>495</v>
      </c>
      <c r="Y1817" t="str">
        <f t="shared" si="85"/>
        <v>Emergency</v>
      </c>
      <c r="Z1817" t="s">
        <v>489</v>
      </c>
      <c r="AC1817" t="s">
        <v>493</v>
      </c>
      <c r="AD1817">
        <v>483.7</v>
      </c>
      <c r="AE1817">
        <v>30</v>
      </c>
      <c r="AF1817" t="str">
        <f t="shared" si="86"/>
        <v>Jun</v>
      </c>
    </row>
    <row r="1818" spans="1:32" x14ac:dyDescent="0.25">
      <c r="A1818" s="1">
        <v>45473</v>
      </c>
      <c r="B1818">
        <v>66</v>
      </c>
      <c r="C1818">
        <v>5</v>
      </c>
      <c r="D1818">
        <v>3</v>
      </c>
      <c r="E1818">
        <v>2</v>
      </c>
      <c r="F1818">
        <v>2</v>
      </c>
      <c r="G1818">
        <v>1</v>
      </c>
      <c r="H1818">
        <f>VLOOKUP(B1818, patient!A:E, 5, FALSE)</f>
        <v>10</v>
      </c>
      <c r="I1818" t="str">
        <f>VLOOKUP(H1818, city!A:B, 2, FALSE)</f>
        <v>Edinburgh</v>
      </c>
      <c r="J1818" t="str">
        <f>VLOOKUP(E1818, diagnosis!A:B, 2, FALSE)</f>
        <v>Asthma</v>
      </c>
      <c r="K1818" t="str">
        <f>VLOOKUP(D1818, department!A:B, 2, FALSE)</f>
        <v>Neurology</v>
      </c>
      <c r="L1818" t="str">
        <f>VLOOKUP(C1818, provider!A:B, 2, FALSE)</f>
        <v>Dr. Sade Kikiola</v>
      </c>
      <c r="M1818" t="str">
        <f>VLOOKUP(G1818, insurance!A:B, 2, FALSE)</f>
        <v>Aviva</v>
      </c>
      <c r="N1818">
        <f>VLOOKUP(B1818, patient!A:D, 4, FALSE)</f>
        <v>54</v>
      </c>
      <c r="O1818" t="str">
        <f>VLOOKUP(B1818, patient!A:C, 3, FALSE)</f>
        <v>Male</v>
      </c>
      <c r="P1818" t="str">
        <f>VLOOKUP(B1818, patient!A:F, 6, FALSE)</f>
        <v>White</v>
      </c>
      <c r="Q1818" t="s">
        <v>486</v>
      </c>
      <c r="R1818">
        <v>731</v>
      </c>
      <c r="S1818">
        <v>90</v>
      </c>
      <c r="U1818" s="1" t="str">
        <f t="shared" si="84"/>
        <v>No</v>
      </c>
      <c r="V1818">
        <v>1</v>
      </c>
      <c r="W1818" t="s">
        <v>492</v>
      </c>
      <c r="X1818" t="s">
        <v>495</v>
      </c>
      <c r="Y1818" t="str">
        <f t="shared" si="85"/>
        <v>Emergency</v>
      </c>
      <c r="Z1818" t="s">
        <v>489</v>
      </c>
      <c r="AC1818" t="s">
        <v>493</v>
      </c>
      <c r="AD1818">
        <v>595.70000000000005</v>
      </c>
      <c r="AE1818">
        <v>30</v>
      </c>
      <c r="AF1818" t="str">
        <f t="shared" si="86"/>
        <v>Jun</v>
      </c>
    </row>
    <row r="1819" spans="1:32" x14ac:dyDescent="0.25">
      <c r="A1819" s="1">
        <v>45473</v>
      </c>
      <c r="B1819">
        <v>2097</v>
      </c>
      <c r="C1819">
        <v>5</v>
      </c>
      <c r="D1819">
        <v>4</v>
      </c>
      <c r="E1819">
        <v>1</v>
      </c>
      <c r="F1819">
        <v>3</v>
      </c>
      <c r="G1819">
        <v>3</v>
      </c>
      <c r="H1819">
        <f>VLOOKUP(B1819, patient!A:E, 5, FALSE)</f>
        <v>4</v>
      </c>
      <c r="I1819" t="str">
        <f>VLOOKUP(H1819, city!A:B, 2, FALSE)</f>
        <v>Birmingham</v>
      </c>
      <c r="J1819" t="str">
        <f>VLOOKUP(E1819, diagnosis!A:B, 2, FALSE)</f>
        <v>Appendicitis</v>
      </c>
      <c r="K1819" t="str">
        <f>VLOOKUP(D1819, department!A:B, 2, FALSE)</f>
        <v>Orthopedics</v>
      </c>
      <c r="L1819" t="str">
        <f>VLOOKUP(C1819, provider!A:B, 2, FALSE)</f>
        <v>Dr. Sade Kikiola</v>
      </c>
      <c r="M1819" t="str">
        <f>VLOOKUP(G1819, insurance!A:B, 2, FALSE)</f>
        <v>Allianz</v>
      </c>
      <c r="N1819">
        <f>VLOOKUP(B1819, patient!A:D, 4, FALSE)</f>
        <v>42</v>
      </c>
      <c r="O1819" t="str">
        <f>VLOOKUP(B1819, patient!A:C, 3, FALSE)</f>
        <v>Female</v>
      </c>
      <c r="P1819" t="str">
        <f>VLOOKUP(B1819, patient!A:F, 6, FALSE)</f>
        <v>Black</v>
      </c>
      <c r="Q1819" t="s">
        <v>492</v>
      </c>
      <c r="R1819">
        <v>473</v>
      </c>
      <c r="S1819">
        <v>56</v>
      </c>
      <c r="U1819" s="1" t="str">
        <f t="shared" si="84"/>
        <v>No</v>
      </c>
      <c r="V1819">
        <v>2</v>
      </c>
      <c r="W1819" t="s">
        <v>494</v>
      </c>
      <c r="X1819" t="s">
        <v>495</v>
      </c>
      <c r="Y1819" t="str">
        <f t="shared" si="85"/>
        <v>Emergency</v>
      </c>
      <c r="Z1819" t="s">
        <v>497</v>
      </c>
      <c r="AC1819" t="s">
        <v>493</v>
      </c>
      <c r="AD1819">
        <v>391.3</v>
      </c>
      <c r="AE1819">
        <v>30</v>
      </c>
      <c r="AF1819" t="str">
        <f t="shared" si="86"/>
        <v>Jun</v>
      </c>
    </row>
    <row r="1820" spans="1:32" x14ac:dyDescent="0.25">
      <c r="A1820" s="1">
        <v>45473</v>
      </c>
      <c r="B1820">
        <v>1527</v>
      </c>
      <c r="C1820">
        <v>4</v>
      </c>
      <c r="D1820">
        <v>1</v>
      </c>
      <c r="E1820">
        <v>3</v>
      </c>
      <c r="F1820">
        <v>5</v>
      </c>
      <c r="G1820">
        <v>1</v>
      </c>
      <c r="H1820">
        <f>VLOOKUP(B1820, patient!A:E, 5, FALSE)</f>
        <v>11</v>
      </c>
      <c r="I1820" t="str">
        <f>VLOOKUP(H1820, city!A:B, 2, FALSE)</f>
        <v>Edinburgh</v>
      </c>
      <c r="J1820" t="str">
        <f>VLOOKUP(E1820, diagnosis!A:B, 2, FALSE)</f>
        <v>Fracture</v>
      </c>
      <c r="K1820" t="str">
        <f>VLOOKUP(D1820, department!A:B, 2, FALSE)</f>
        <v>Cardiology</v>
      </c>
      <c r="L1820" t="str">
        <f>VLOOKUP(C1820, provider!A:B, 2, FALSE)</f>
        <v>Dr. Ravi Patel</v>
      </c>
      <c r="M1820" t="str">
        <f>VLOOKUP(G1820, insurance!A:B, 2, FALSE)</f>
        <v>Aviva</v>
      </c>
      <c r="N1820">
        <f>VLOOKUP(B1820, patient!A:D, 4, FALSE)</f>
        <v>55</v>
      </c>
      <c r="O1820" t="str">
        <f>VLOOKUP(B1820, patient!A:C, 3, FALSE)</f>
        <v>Female</v>
      </c>
      <c r="P1820" t="str">
        <f>VLOOKUP(B1820, patient!A:F, 6, FALSE)</f>
        <v>Asian</v>
      </c>
      <c r="Q1820" t="s">
        <v>486</v>
      </c>
      <c r="R1820">
        <v>981</v>
      </c>
      <c r="S1820">
        <v>143</v>
      </c>
      <c r="T1820" s="1">
        <v>45493</v>
      </c>
      <c r="U1820" s="1" t="str">
        <f t="shared" si="84"/>
        <v>Yes</v>
      </c>
      <c r="V1820">
        <v>1</v>
      </c>
      <c r="W1820" t="s">
        <v>494</v>
      </c>
      <c r="X1820" t="s">
        <v>488</v>
      </c>
      <c r="Y1820" t="str">
        <f t="shared" si="85"/>
        <v>Scheduled</v>
      </c>
      <c r="Z1820" t="s">
        <v>489</v>
      </c>
      <c r="AC1820" t="s">
        <v>490</v>
      </c>
      <c r="AD1820">
        <v>786.8</v>
      </c>
      <c r="AE1820">
        <v>0</v>
      </c>
      <c r="AF1820" t="str">
        <f t="shared" si="86"/>
        <v>Jun</v>
      </c>
    </row>
    <row r="1821" spans="1:32" x14ac:dyDescent="0.25">
      <c r="A1821" s="1">
        <v>45473</v>
      </c>
      <c r="B1821">
        <v>2748</v>
      </c>
      <c r="C1821">
        <v>5</v>
      </c>
      <c r="D1821">
        <v>3</v>
      </c>
      <c r="E1821">
        <v>1</v>
      </c>
      <c r="F1821">
        <v>4</v>
      </c>
      <c r="G1821">
        <v>3</v>
      </c>
      <c r="H1821">
        <f>VLOOKUP(B1821, patient!A:E, 5, FALSE)</f>
        <v>30</v>
      </c>
      <c r="I1821" t="str">
        <f>VLOOKUP(H1821, city!A:B, 2, FALSE)</f>
        <v>Manchester</v>
      </c>
      <c r="J1821" t="str">
        <f>VLOOKUP(E1821, diagnosis!A:B, 2, FALSE)</f>
        <v>Appendicitis</v>
      </c>
      <c r="K1821" t="str">
        <f>VLOOKUP(D1821, department!A:B, 2, FALSE)</f>
        <v>Neurology</v>
      </c>
      <c r="L1821" t="str">
        <f>VLOOKUP(C1821, provider!A:B, 2, FALSE)</f>
        <v>Dr. Sade Kikiola</v>
      </c>
      <c r="M1821" t="str">
        <f>VLOOKUP(G1821, insurance!A:B, 2, FALSE)</f>
        <v>Allianz</v>
      </c>
      <c r="N1821">
        <f>VLOOKUP(B1821, patient!A:D, 4, FALSE)</f>
        <v>75</v>
      </c>
      <c r="O1821" t="str">
        <f>VLOOKUP(B1821, patient!A:C, 3, FALSE)</f>
        <v>Female</v>
      </c>
      <c r="P1821" t="str">
        <f>VLOOKUP(B1821, patient!A:F, 6, FALSE)</f>
        <v>White</v>
      </c>
      <c r="Q1821" t="s">
        <v>486</v>
      </c>
      <c r="R1821">
        <v>931</v>
      </c>
      <c r="S1821">
        <v>47</v>
      </c>
      <c r="T1821" s="1">
        <v>45493</v>
      </c>
      <c r="U1821" s="1" t="str">
        <f t="shared" si="84"/>
        <v>Yes</v>
      </c>
      <c r="V1821">
        <v>2</v>
      </c>
      <c r="W1821" t="s">
        <v>492</v>
      </c>
      <c r="X1821" t="s">
        <v>495</v>
      </c>
      <c r="Y1821" t="str">
        <f t="shared" si="85"/>
        <v>Emergency</v>
      </c>
      <c r="Z1821" t="s">
        <v>489</v>
      </c>
      <c r="AC1821" t="s">
        <v>490</v>
      </c>
      <c r="AD1821">
        <v>684.6</v>
      </c>
      <c r="AE1821">
        <v>0</v>
      </c>
      <c r="AF1821" t="str">
        <f t="shared" si="86"/>
        <v>Jun</v>
      </c>
    </row>
    <row r="1822" spans="1:32" x14ac:dyDescent="0.25">
      <c r="A1822" s="1">
        <v>45474</v>
      </c>
      <c r="B1822">
        <v>1474</v>
      </c>
      <c r="C1822">
        <v>5</v>
      </c>
      <c r="D1822">
        <v>1</v>
      </c>
      <c r="E1822">
        <v>2</v>
      </c>
      <c r="F1822">
        <v>3</v>
      </c>
      <c r="G1822">
        <v>2</v>
      </c>
      <c r="H1822">
        <f>VLOOKUP(B1822, patient!A:E, 5, FALSE)</f>
        <v>17</v>
      </c>
      <c r="I1822" t="str">
        <f>VLOOKUP(H1822, city!A:B, 2, FALSE)</f>
        <v>Leeds</v>
      </c>
      <c r="J1822" t="str">
        <f>VLOOKUP(E1822, diagnosis!A:B, 2, FALSE)</f>
        <v>Asthma</v>
      </c>
      <c r="K1822" t="str">
        <f>VLOOKUP(D1822, department!A:B, 2, FALSE)</f>
        <v>Cardiology</v>
      </c>
      <c r="L1822" t="str">
        <f>VLOOKUP(C1822, provider!A:B, 2, FALSE)</f>
        <v>Dr. Sade Kikiola</v>
      </c>
      <c r="M1822" t="str">
        <f>VLOOKUP(G1822, insurance!A:B, 2, FALSE)</f>
        <v>AXA</v>
      </c>
      <c r="N1822">
        <f>VLOOKUP(B1822, patient!A:D, 4, FALSE)</f>
        <v>29</v>
      </c>
      <c r="O1822" t="str">
        <f>VLOOKUP(B1822, patient!A:C, 3, FALSE)</f>
        <v>Male</v>
      </c>
      <c r="P1822" t="str">
        <f>VLOOKUP(B1822, patient!A:F, 6, FALSE)</f>
        <v>Other</v>
      </c>
      <c r="Q1822" t="s">
        <v>486</v>
      </c>
      <c r="R1822">
        <v>371</v>
      </c>
      <c r="S1822">
        <v>87</v>
      </c>
      <c r="U1822" s="1" t="str">
        <f t="shared" si="84"/>
        <v>No</v>
      </c>
      <c r="V1822">
        <v>1</v>
      </c>
      <c r="W1822" t="s">
        <v>494</v>
      </c>
      <c r="X1822" t="s">
        <v>495</v>
      </c>
      <c r="Y1822" t="str">
        <f t="shared" si="85"/>
        <v>Emergency</v>
      </c>
      <c r="Z1822" t="s">
        <v>489</v>
      </c>
      <c r="AC1822" t="s">
        <v>493</v>
      </c>
      <c r="AD1822">
        <v>341.6</v>
      </c>
      <c r="AE1822">
        <v>30</v>
      </c>
      <c r="AF1822" t="str">
        <f t="shared" si="86"/>
        <v>Jul</v>
      </c>
    </row>
    <row r="1823" spans="1:32" x14ac:dyDescent="0.25">
      <c r="A1823" s="1">
        <v>45474</v>
      </c>
      <c r="B1823">
        <v>3046</v>
      </c>
      <c r="C1823">
        <v>4</v>
      </c>
      <c r="D1823">
        <v>2</v>
      </c>
      <c r="E1823">
        <v>1</v>
      </c>
      <c r="F1823">
        <v>4</v>
      </c>
      <c r="G1823">
        <v>2</v>
      </c>
      <c r="H1823">
        <f>VLOOKUP(B1823, patient!A:E, 5, FALSE)</f>
        <v>30</v>
      </c>
      <c r="I1823" t="str">
        <f>VLOOKUP(H1823, city!A:B, 2, FALSE)</f>
        <v>Manchester</v>
      </c>
      <c r="J1823" t="str">
        <f>VLOOKUP(E1823, diagnosis!A:B, 2, FALSE)</f>
        <v>Appendicitis</v>
      </c>
      <c r="K1823" t="str">
        <f>VLOOKUP(D1823, department!A:B, 2, FALSE)</f>
        <v>General Surgery</v>
      </c>
      <c r="L1823" t="str">
        <f>VLOOKUP(C1823, provider!A:B, 2, FALSE)</f>
        <v>Dr. Ravi Patel</v>
      </c>
      <c r="M1823" t="str">
        <f>VLOOKUP(G1823, insurance!A:B, 2, FALSE)</f>
        <v>AXA</v>
      </c>
      <c r="N1823">
        <f>VLOOKUP(B1823, patient!A:D, 4, FALSE)</f>
        <v>40</v>
      </c>
      <c r="O1823" t="str">
        <f>VLOOKUP(B1823, patient!A:C, 3, FALSE)</f>
        <v>Female</v>
      </c>
      <c r="P1823" t="str">
        <f>VLOOKUP(B1823, patient!A:F, 6, FALSE)</f>
        <v>Asian</v>
      </c>
      <c r="Q1823" t="s">
        <v>491</v>
      </c>
      <c r="R1823">
        <v>699</v>
      </c>
      <c r="S1823">
        <v>132</v>
      </c>
      <c r="U1823" s="1" t="str">
        <f t="shared" si="84"/>
        <v>No</v>
      </c>
      <c r="V1823">
        <v>2</v>
      </c>
      <c r="W1823" t="s">
        <v>487</v>
      </c>
      <c r="X1823" t="s">
        <v>495</v>
      </c>
      <c r="Y1823" t="str">
        <f t="shared" si="85"/>
        <v>Emergency</v>
      </c>
      <c r="Z1823" t="s">
        <v>489</v>
      </c>
      <c r="AC1823" t="s">
        <v>493</v>
      </c>
      <c r="AD1823">
        <v>602.70000000000005</v>
      </c>
      <c r="AE1823">
        <v>30</v>
      </c>
      <c r="AF1823" t="str">
        <f t="shared" si="86"/>
        <v>Jul</v>
      </c>
    </row>
    <row r="1824" spans="1:32" x14ac:dyDescent="0.25">
      <c r="A1824" s="1">
        <v>45474</v>
      </c>
      <c r="B1824">
        <v>1556</v>
      </c>
      <c r="C1824">
        <v>5</v>
      </c>
      <c r="D1824">
        <v>1</v>
      </c>
      <c r="E1824">
        <v>2</v>
      </c>
      <c r="F1824">
        <v>1</v>
      </c>
      <c r="G1824">
        <v>2</v>
      </c>
      <c r="H1824">
        <f>VLOOKUP(B1824, patient!A:E, 5, FALSE)</f>
        <v>20</v>
      </c>
      <c r="I1824" t="str">
        <f>VLOOKUP(H1824, city!A:B, 2, FALSE)</f>
        <v>Leeds</v>
      </c>
      <c r="J1824" t="str">
        <f>VLOOKUP(E1824, diagnosis!A:B, 2, FALSE)</f>
        <v>Asthma</v>
      </c>
      <c r="K1824" t="str">
        <f>VLOOKUP(D1824, department!A:B, 2, FALSE)</f>
        <v>Cardiology</v>
      </c>
      <c r="L1824" t="str">
        <f>VLOOKUP(C1824, provider!A:B, 2, FALSE)</f>
        <v>Dr. Sade Kikiola</v>
      </c>
      <c r="M1824" t="str">
        <f>VLOOKUP(G1824, insurance!A:B, 2, FALSE)</f>
        <v>AXA</v>
      </c>
      <c r="N1824">
        <f>VLOOKUP(B1824, patient!A:D, 4, FALSE)</f>
        <v>70</v>
      </c>
      <c r="O1824" t="str">
        <f>VLOOKUP(B1824, patient!A:C, 3, FALSE)</f>
        <v>Female</v>
      </c>
      <c r="P1824" t="str">
        <f>VLOOKUP(B1824, patient!A:F, 6, FALSE)</f>
        <v>Asian</v>
      </c>
      <c r="Q1824" t="s">
        <v>491</v>
      </c>
      <c r="R1824">
        <v>80</v>
      </c>
      <c r="S1824">
        <v>185</v>
      </c>
      <c r="U1824" s="1" t="str">
        <f t="shared" si="84"/>
        <v>No</v>
      </c>
      <c r="V1824">
        <v>1</v>
      </c>
      <c r="W1824" t="s">
        <v>487</v>
      </c>
      <c r="X1824" t="s">
        <v>488</v>
      </c>
      <c r="Y1824" t="str">
        <f t="shared" si="85"/>
        <v>Scheduled</v>
      </c>
      <c r="Z1824" t="s">
        <v>497</v>
      </c>
      <c r="AC1824" t="s">
        <v>496</v>
      </c>
      <c r="AD1824">
        <v>220.5</v>
      </c>
      <c r="AE1824">
        <v>50</v>
      </c>
      <c r="AF1824" t="str">
        <f t="shared" si="86"/>
        <v>Jul</v>
      </c>
    </row>
    <row r="1825" spans="1:32" x14ac:dyDescent="0.25">
      <c r="A1825" s="1">
        <v>45474</v>
      </c>
      <c r="B1825">
        <v>2718</v>
      </c>
      <c r="C1825">
        <v>5</v>
      </c>
      <c r="D1825">
        <v>3</v>
      </c>
      <c r="E1825">
        <v>1</v>
      </c>
      <c r="F1825">
        <v>2</v>
      </c>
      <c r="G1825">
        <v>1</v>
      </c>
      <c r="H1825">
        <f>VLOOKUP(B1825, patient!A:E, 5, FALSE)</f>
        <v>14</v>
      </c>
      <c r="I1825" t="str">
        <f>VLOOKUP(H1825, city!A:B, 2, FALSE)</f>
        <v>Glasgow</v>
      </c>
      <c r="J1825" t="str">
        <f>VLOOKUP(E1825, diagnosis!A:B, 2, FALSE)</f>
        <v>Appendicitis</v>
      </c>
      <c r="K1825" t="str">
        <f>VLOOKUP(D1825, department!A:B, 2, FALSE)</f>
        <v>Neurology</v>
      </c>
      <c r="L1825" t="str">
        <f>VLOOKUP(C1825, provider!A:B, 2, FALSE)</f>
        <v>Dr. Sade Kikiola</v>
      </c>
      <c r="M1825" t="str">
        <f>VLOOKUP(G1825, insurance!A:B, 2, FALSE)</f>
        <v>Aviva</v>
      </c>
      <c r="N1825">
        <f>VLOOKUP(B1825, patient!A:D, 4, FALSE)</f>
        <v>59</v>
      </c>
      <c r="O1825" t="str">
        <f>VLOOKUP(B1825, patient!A:C, 3, FALSE)</f>
        <v>Female</v>
      </c>
      <c r="P1825" t="str">
        <f>VLOOKUP(B1825, patient!A:F, 6, FALSE)</f>
        <v>White</v>
      </c>
      <c r="Q1825" t="s">
        <v>486</v>
      </c>
      <c r="R1825">
        <v>933</v>
      </c>
      <c r="S1825">
        <v>65</v>
      </c>
      <c r="U1825" s="1" t="str">
        <f t="shared" si="84"/>
        <v>No</v>
      </c>
      <c r="V1825">
        <v>2</v>
      </c>
      <c r="W1825" t="s">
        <v>492</v>
      </c>
      <c r="X1825" t="s">
        <v>488</v>
      </c>
      <c r="Y1825" t="str">
        <f t="shared" si="85"/>
        <v>Scheduled</v>
      </c>
      <c r="Z1825" t="s">
        <v>497</v>
      </c>
      <c r="AC1825" t="s">
        <v>493</v>
      </c>
      <c r="AD1825">
        <v>719.6</v>
      </c>
      <c r="AE1825">
        <v>30</v>
      </c>
      <c r="AF1825" t="str">
        <f t="shared" si="86"/>
        <v>Jul</v>
      </c>
    </row>
    <row r="1826" spans="1:32" x14ac:dyDescent="0.25">
      <c r="A1826" s="1">
        <v>45474</v>
      </c>
      <c r="B1826">
        <v>3172</v>
      </c>
      <c r="C1826">
        <v>4</v>
      </c>
      <c r="D1826">
        <v>4</v>
      </c>
      <c r="E1826">
        <v>4</v>
      </c>
      <c r="F1826">
        <v>3</v>
      </c>
      <c r="G1826">
        <v>3</v>
      </c>
      <c r="H1826">
        <f>VLOOKUP(B1826, patient!A:E, 5, FALSE)</f>
        <v>8</v>
      </c>
      <c r="I1826" t="str">
        <f>VLOOKUP(H1826, city!A:B, 2, FALSE)</f>
        <v>Bristol</v>
      </c>
      <c r="J1826" t="str">
        <f>VLOOKUP(E1826, diagnosis!A:B, 2, FALSE)</f>
        <v>Hypertension</v>
      </c>
      <c r="K1826" t="str">
        <f>VLOOKUP(D1826, department!A:B, 2, FALSE)</f>
        <v>Orthopedics</v>
      </c>
      <c r="L1826" t="str">
        <f>VLOOKUP(C1826, provider!A:B, 2, FALSE)</f>
        <v>Dr. Ravi Patel</v>
      </c>
      <c r="M1826" t="str">
        <f>VLOOKUP(G1826, insurance!A:B, 2, FALSE)</f>
        <v>Allianz</v>
      </c>
      <c r="N1826">
        <f>VLOOKUP(B1826, patient!A:D, 4, FALSE)</f>
        <v>39</v>
      </c>
      <c r="O1826" t="str">
        <f>VLOOKUP(B1826, patient!A:C, 3, FALSE)</f>
        <v>Male</v>
      </c>
      <c r="P1826" t="str">
        <f>VLOOKUP(B1826, patient!A:F, 6, FALSE)</f>
        <v>White</v>
      </c>
      <c r="Q1826" t="s">
        <v>486</v>
      </c>
      <c r="R1826">
        <v>745</v>
      </c>
      <c r="S1826">
        <v>119</v>
      </c>
      <c r="T1826" s="1">
        <v>45499</v>
      </c>
      <c r="U1826" s="1" t="str">
        <f t="shared" si="84"/>
        <v>Yes</v>
      </c>
      <c r="V1826">
        <v>1</v>
      </c>
      <c r="W1826" t="s">
        <v>492</v>
      </c>
      <c r="X1826" t="s">
        <v>488</v>
      </c>
      <c r="Y1826" t="str">
        <f t="shared" si="85"/>
        <v>Scheduled</v>
      </c>
      <c r="Z1826" t="s">
        <v>489</v>
      </c>
      <c r="AC1826" t="s">
        <v>490</v>
      </c>
      <c r="AD1826">
        <v>604.79999999999995</v>
      </c>
      <c r="AE1826">
        <v>0</v>
      </c>
      <c r="AF1826" t="str">
        <f t="shared" si="86"/>
        <v>Jul</v>
      </c>
    </row>
    <row r="1827" spans="1:32" x14ac:dyDescent="0.25">
      <c r="A1827" s="1">
        <v>45474</v>
      </c>
      <c r="B1827">
        <v>3845</v>
      </c>
      <c r="C1827">
        <v>5</v>
      </c>
      <c r="D1827">
        <v>3</v>
      </c>
      <c r="E1827">
        <v>5</v>
      </c>
      <c r="F1827">
        <v>2</v>
      </c>
      <c r="G1827">
        <v>1</v>
      </c>
      <c r="H1827">
        <f>VLOOKUP(B1827, patient!A:E, 5, FALSE)</f>
        <v>29</v>
      </c>
      <c r="I1827" t="str">
        <f>VLOOKUP(H1827, city!A:B, 2, FALSE)</f>
        <v>Manchester</v>
      </c>
      <c r="J1827" t="str">
        <f>VLOOKUP(E1827, diagnosis!A:B, 2, FALSE)</f>
        <v>Migraine</v>
      </c>
      <c r="K1827" t="str">
        <f>VLOOKUP(D1827, department!A:B, 2, FALSE)</f>
        <v>Neurology</v>
      </c>
      <c r="L1827" t="str">
        <f>VLOOKUP(C1827, provider!A:B, 2, FALSE)</f>
        <v>Dr. Sade Kikiola</v>
      </c>
      <c r="M1827" t="str">
        <f>VLOOKUP(G1827, insurance!A:B, 2, FALSE)</f>
        <v>Aviva</v>
      </c>
      <c r="N1827">
        <f>VLOOKUP(B1827, patient!A:D, 4, FALSE)</f>
        <v>38</v>
      </c>
      <c r="O1827" t="str">
        <f>VLOOKUP(B1827, patient!A:C, 3, FALSE)</f>
        <v>Female</v>
      </c>
      <c r="P1827" t="str">
        <f>VLOOKUP(B1827, patient!A:F, 6, FALSE)</f>
        <v>Asian</v>
      </c>
      <c r="Q1827" t="s">
        <v>486</v>
      </c>
      <c r="R1827">
        <v>225</v>
      </c>
      <c r="S1827">
        <v>45</v>
      </c>
      <c r="T1827" s="1">
        <v>45484</v>
      </c>
      <c r="U1827" s="1" t="str">
        <f t="shared" si="84"/>
        <v>Yes</v>
      </c>
      <c r="V1827">
        <v>2</v>
      </c>
      <c r="W1827" t="s">
        <v>487</v>
      </c>
      <c r="X1827" t="s">
        <v>495</v>
      </c>
      <c r="Y1827" t="str">
        <f t="shared" si="85"/>
        <v>Emergency</v>
      </c>
      <c r="Z1827" t="s">
        <v>489</v>
      </c>
      <c r="AC1827" t="s">
        <v>490</v>
      </c>
      <c r="AD1827">
        <v>189</v>
      </c>
      <c r="AE1827">
        <v>0</v>
      </c>
      <c r="AF1827" t="str">
        <f t="shared" si="86"/>
        <v>Jul</v>
      </c>
    </row>
    <row r="1828" spans="1:32" x14ac:dyDescent="0.25">
      <c r="A1828" s="1">
        <v>45474</v>
      </c>
      <c r="B1828">
        <v>3595</v>
      </c>
      <c r="C1828">
        <v>5</v>
      </c>
      <c r="D1828">
        <v>4</v>
      </c>
      <c r="E1828">
        <v>2</v>
      </c>
      <c r="F1828">
        <v>3</v>
      </c>
      <c r="G1828">
        <v>2</v>
      </c>
      <c r="H1828">
        <f>VLOOKUP(B1828, patient!A:E, 5, FALSE)</f>
        <v>35</v>
      </c>
      <c r="I1828" t="str">
        <f>VLOOKUP(H1828, city!A:B, 2, FALSE)</f>
        <v>Newcastle</v>
      </c>
      <c r="J1828" t="str">
        <f>VLOOKUP(E1828, diagnosis!A:B, 2, FALSE)</f>
        <v>Asthma</v>
      </c>
      <c r="K1828" t="str">
        <f>VLOOKUP(D1828, department!A:B, 2, FALSE)</f>
        <v>Orthopedics</v>
      </c>
      <c r="L1828" t="str">
        <f>VLOOKUP(C1828, provider!A:B, 2, FALSE)</f>
        <v>Dr. Sade Kikiola</v>
      </c>
      <c r="M1828" t="str">
        <f>VLOOKUP(G1828, insurance!A:B, 2, FALSE)</f>
        <v>AXA</v>
      </c>
      <c r="N1828">
        <f>VLOOKUP(B1828, patient!A:D, 4, FALSE)</f>
        <v>44</v>
      </c>
      <c r="O1828" t="str">
        <f>VLOOKUP(B1828, patient!A:C, 3, FALSE)</f>
        <v>Female</v>
      </c>
      <c r="P1828" t="str">
        <f>VLOOKUP(B1828, patient!A:F, 6, FALSE)</f>
        <v>White</v>
      </c>
      <c r="Q1828" t="s">
        <v>492</v>
      </c>
      <c r="R1828">
        <v>659</v>
      </c>
      <c r="S1828">
        <v>94</v>
      </c>
      <c r="U1828" s="1" t="str">
        <f t="shared" si="84"/>
        <v>No</v>
      </c>
      <c r="V1828">
        <v>1</v>
      </c>
      <c r="W1828" t="s">
        <v>492</v>
      </c>
      <c r="X1828" t="s">
        <v>488</v>
      </c>
      <c r="Y1828" t="str">
        <f t="shared" si="85"/>
        <v>Scheduled</v>
      </c>
      <c r="Z1828" t="s">
        <v>497</v>
      </c>
      <c r="AC1828" t="s">
        <v>493</v>
      </c>
      <c r="AD1828">
        <v>548.1</v>
      </c>
      <c r="AE1828">
        <v>30</v>
      </c>
      <c r="AF1828" t="str">
        <f t="shared" si="86"/>
        <v>Jul</v>
      </c>
    </row>
    <row r="1829" spans="1:32" x14ac:dyDescent="0.25">
      <c r="A1829" s="1">
        <v>45474</v>
      </c>
      <c r="B1829">
        <v>1802</v>
      </c>
      <c r="C1829">
        <v>4</v>
      </c>
      <c r="D1829">
        <v>4</v>
      </c>
      <c r="E1829">
        <v>2</v>
      </c>
      <c r="F1829">
        <v>3</v>
      </c>
      <c r="G1829">
        <v>3</v>
      </c>
      <c r="H1829">
        <f>VLOOKUP(B1829, patient!A:E, 5, FALSE)</f>
        <v>1</v>
      </c>
      <c r="I1829" t="str">
        <f>VLOOKUP(H1829, city!A:B, 2, FALSE)</f>
        <v>Birmingham</v>
      </c>
      <c r="J1829" t="str">
        <f>VLOOKUP(E1829, diagnosis!A:B, 2, FALSE)</f>
        <v>Asthma</v>
      </c>
      <c r="K1829" t="str">
        <f>VLOOKUP(D1829, department!A:B, 2, FALSE)</f>
        <v>Orthopedics</v>
      </c>
      <c r="L1829" t="str">
        <f>VLOOKUP(C1829, provider!A:B, 2, FALSE)</f>
        <v>Dr. Ravi Patel</v>
      </c>
      <c r="M1829" t="str">
        <f>VLOOKUP(G1829, insurance!A:B, 2, FALSE)</f>
        <v>Allianz</v>
      </c>
      <c r="N1829">
        <f>VLOOKUP(B1829, patient!A:D, 4, FALSE)</f>
        <v>74</v>
      </c>
      <c r="O1829" t="str">
        <f>VLOOKUP(B1829, patient!A:C, 3, FALSE)</f>
        <v>Female</v>
      </c>
      <c r="P1829" t="str">
        <f>VLOOKUP(B1829, patient!A:F, 6, FALSE)</f>
        <v>Other</v>
      </c>
      <c r="Q1829" t="s">
        <v>486</v>
      </c>
      <c r="R1829">
        <v>650</v>
      </c>
      <c r="S1829">
        <v>131</v>
      </c>
      <c r="T1829" s="1">
        <v>45481</v>
      </c>
      <c r="U1829" s="1" t="str">
        <f t="shared" si="84"/>
        <v>Yes</v>
      </c>
      <c r="V1829">
        <v>2</v>
      </c>
      <c r="W1829" t="s">
        <v>492</v>
      </c>
      <c r="X1829" t="s">
        <v>488</v>
      </c>
      <c r="Y1829" t="str">
        <f t="shared" si="85"/>
        <v>Scheduled</v>
      </c>
      <c r="Z1829" t="s">
        <v>489</v>
      </c>
      <c r="AC1829" t="s">
        <v>490</v>
      </c>
      <c r="AD1829">
        <v>546.70000000000005</v>
      </c>
      <c r="AE1829">
        <v>0</v>
      </c>
      <c r="AF1829" t="str">
        <f t="shared" si="86"/>
        <v>Jul</v>
      </c>
    </row>
    <row r="1830" spans="1:32" x14ac:dyDescent="0.25">
      <c r="A1830" s="1">
        <v>45474</v>
      </c>
      <c r="B1830">
        <v>2111</v>
      </c>
      <c r="C1830">
        <v>5</v>
      </c>
      <c r="D1830">
        <v>5</v>
      </c>
      <c r="E1830">
        <v>5</v>
      </c>
      <c r="F1830">
        <v>3</v>
      </c>
      <c r="G1830">
        <v>3</v>
      </c>
      <c r="H1830">
        <f>VLOOKUP(B1830, patient!A:E, 5, FALSE)</f>
        <v>36</v>
      </c>
      <c r="I1830" t="str">
        <f>VLOOKUP(H1830, city!A:B, 2, FALSE)</f>
        <v>Newcastle</v>
      </c>
      <c r="J1830" t="str">
        <f>VLOOKUP(E1830, diagnosis!A:B, 2, FALSE)</f>
        <v>Migraine</v>
      </c>
      <c r="K1830" t="str">
        <f>VLOOKUP(D1830, department!A:B, 2, FALSE)</f>
        <v>Pediatrics</v>
      </c>
      <c r="L1830" t="str">
        <f>VLOOKUP(C1830, provider!A:B, 2, FALSE)</f>
        <v>Dr. Sade Kikiola</v>
      </c>
      <c r="M1830" t="str">
        <f>VLOOKUP(G1830, insurance!A:B, 2, FALSE)</f>
        <v>Allianz</v>
      </c>
      <c r="N1830">
        <f>VLOOKUP(B1830, patient!A:D, 4, FALSE)</f>
        <v>48</v>
      </c>
      <c r="O1830" t="str">
        <f>VLOOKUP(B1830, patient!A:C, 3, FALSE)</f>
        <v>Male</v>
      </c>
      <c r="P1830" t="str">
        <f>VLOOKUP(B1830, patient!A:F, 6, FALSE)</f>
        <v>Other</v>
      </c>
      <c r="Q1830" t="s">
        <v>486</v>
      </c>
      <c r="R1830">
        <v>553</v>
      </c>
      <c r="S1830">
        <v>82</v>
      </c>
      <c r="U1830" s="1" t="str">
        <f t="shared" si="84"/>
        <v>No</v>
      </c>
      <c r="V1830">
        <v>1</v>
      </c>
      <c r="W1830" t="s">
        <v>494</v>
      </c>
      <c r="X1830" t="s">
        <v>488</v>
      </c>
      <c r="Y1830" t="str">
        <f t="shared" si="85"/>
        <v>Scheduled</v>
      </c>
      <c r="Z1830" t="s">
        <v>497</v>
      </c>
      <c r="AC1830" t="s">
        <v>498</v>
      </c>
      <c r="AD1830">
        <v>451.5</v>
      </c>
      <c r="AE1830">
        <v>10</v>
      </c>
      <c r="AF1830" t="str">
        <f t="shared" si="86"/>
        <v>Jul</v>
      </c>
    </row>
    <row r="1831" spans="1:32" x14ac:dyDescent="0.25">
      <c r="A1831" s="1">
        <v>45474</v>
      </c>
      <c r="B1831">
        <v>1348</v>
      </c>
      <c r="C1831">
        <v>5</v>
      </c>
      <c r="D1831">
        <v>2</v>
      </c>
      <c r="E1831">
        <v>3</v>
      </c>
      <c r="F1831">
        <v>4</v>
      </c>
      <c r="G1831">
        <v>1</v>
      </c>
      <c r="H1831">
        <f>VLOOKUP(B1831, patient!A:E, 5, FALSE)</f>
        <v>15</v>
      </c>
      <c r="I1831" t="str">
        <f>VLOOKUP(H1831, city!A:B, 2, FALSE)</f>
        <v>Glasgow</v>
      </c>
      <c r="J1831" t="str">
        <f>VLOOKUP(E1831, diagnosis!A:B, 2, FALSE)</f>
        <v>Fracture</v>
      </c>
      <c r="K1831" t="str">
        <f>VLOOKUP(D1831, department!A:B, 2, FALSE)</f>
        <v>General Surgery</v>
      </c>
      <c r="L1831" t="str">
        <f>VLOOKUP(C1831, provider!A:B, 2, FALSE)</f>
        <v>Dr. Sade Kikiola</v>
      </c>
      <c r="M1831" t="str">
        <f>VLOOKUP(G1831, insurance!A:B, 2, FALSE)</f>
        <v>Aviva</v>
      </c>
      <c r="N1831">
        <f>VLOOKUP(B1831, patient!A:D, 4, FALSE)</f>
        <v>23</v>
      </c>
      <c r="O1831" t="str">
        <f>VLOOKUP(B1831, patient!A:C, 3, FALSE)</f>
        <v>Male</v>
      </c>
      <c r="P1831" t="str">
        <f>VLOOKUP(B1831, patient!A:F, 6, FALSE)</f>
        <v>Asian</v>
      </c>
      <c r="Q1831" t="s">
        <v>486</v>
      </c>
      <c r="R1831">
        <v>193</v>
      </c>
      <c r="S1831">
        <v>131</v>
      </c>
      <c r="U1831" s="1" t="str">
        <f t="shared" si="84"/>
        <v>No</v>
      </c>
      <c r="V1831">
        <v>2</v>
      </c>
      <c r="W1831" t="s">
        <v>494</v>
      </c>
      <c r="X1831" t="s">
        <v>488</v>
      </c>
      <c r="Y1831" t="str">
        <f t="shared" si="85"/>
        <v>Scheduled</v>
      </c>
      <c r="Z1831" t="s">
        <v>489</v>
      </c>
      <c r="AC1831" t="s">
        <v>493</v>
      </c>
      <c r="AD1831">
        <v>247.8</v>
      </c>
      <c r="AE1831">
        <v>30</v>
      </c>
      <c r="AF1831" t="str">
        <f t="shared" si="86"/>
        <v>Jul</v>
      </c>
    </row>
    <row r="1832" spans="1:32" x14ac:dyDescent="0.25">
      <c r="A1832" s="1">
        <v>45475</v>
      </c>
      <c r="B1832">
        <v>2105</v>
      </c>
      <c r="C1832">
        <v>4</v>
      </c>
      <c r="D1832">
        <v>5</v>
      </c>
      <c r="E1832">
        <v>2</v>
      </c>
      <c r="F1832">
        <v>2</v>
      </c>
      <c r="G1832">
        <v>2</v>
      </c>
      <c r="H1832">
        <f>VLOOKUP(B1832, patient!A:E, 5, FALSE)</f>
        <v>39</v>
      </c>
      <c r="I1832" t="str">
        <f>VLOOKUP(H1832, city!A:B, 2, FALSE)</f>
        <v>Sheffield</v>
      </c>
      <c r="J1832" t="str">
        <f>VLOOKUP(E1832, diagnosis!A:B, 2, FALSE)</f>
        <v>Asthma</v>
      </c>
      <c r="K1832" t="str">
        <f>VLOOKUP(D1832, department!A:B, 2, FALSE)</f>
        <v>Pediatrics</v>
      </c>
      <c r="L1832" t="str">
        <f>VLOOKUP(C1832, provider!A:B, 2, FALSE)</f>
        <v>Dr. Ravi Patel</v>
      </c>
      <c r="M1832" t="str">
        <f>VLOOKUP(G1832, insurance!A:B, 2, FALSE)</f>
        <v>AXA</v>
      </c>
      <c r="N1832">
        <f>VLOOKUP(B1832, patient!A:D, 4, FALSE)</f>
        <v>44</v>
      </c>
      <c r="O1832" t="str">
        <f>VLOOKUP(B1832, patient!A:C, 3, FALSE)</f>
        <v>Female</v>
      </c>
      <c r="P1832" t="str">
        <f>VLOOKUP(B1832, patient!A:F, 6, FALSE)</f>
        <v>White</v>
      </c>
      <c r="Q1832" t="s">
        <v>486</v>
      </c>
      <c r="R1832">
        <v>923</v>
      </c>
      <c r="S1832">
        <v>185</v>
      </c>
      <c r="T1832" s="1">
        <v>45483</v>
      </c>
      <c r="U1832" s="1" t="str">
        <f t="shared" si="84"/>
        <v>Yes</v>
      </c>
      <c r="V1832">
        <v>1</v>
      </c>
      <c r="W1832" t="s">
        <v>487</v>
      </c>
      <c r="X1832" t="s">
        <v>495</v>
      </c>
      <c r="Y1832" t="str">
        <f t="shared" si="85"/>
        <v>Emergency</v>
      </c>
      <c r="Z1832" t="s">
        <v>497</v>
      </c>
      <c r="AC1832" t="s">
        <v>490</v>
      </c>
      <c r="AD1832">
        <v>775.6</v>
      </c>
      <c r="AE1832">
        <v>0</v>
      </c>
      <c r="AF1832" t="str">
        <f t="shared" si="86"/>
        <v>Jul</v>
      </c>
    </row>
    <row r="1833" spans="1:32" x14ac:dyDescent="0.25">
      <c r="A1833" s="1">
        <v>45475</v>
      </c>
      <c r="B1833">
        <v>77</v>
      </c>
      <c r="C1833">
        <v>5</v>
      </c>
      <c r="D1833">
        <v>3</v>
      </c>
      <c r="E1833">
        <v>4</v>
      </c>
      <c r="F1833">
        <v>1</v>
      </c>
      <c r="G1833">
        <v>1</v>
      </c>
      <c r="H1833">
        <f>VLOOKUP(B1833, patient!A:E, 5, FALSE)</f>
        <v>34</v>
      </c>
      <c r="I1833" t="str">
        <f>VLOOKUP(H1833, city!A:B, 2, FALSE)</f>
        <v>Newcastle</v>
      </c>
      <c r="J1833" t="str">
        <f>VLOOKUP(E1833, diagnosis!A:B, 2, FALSE)</f>
        <v>Hypertension</v>
      </c>
      <c r="K1833" t="str">
        <f>VLOOKUP(D1833, department!A:B, 2, FALSE)</f>
        <v>Neurology</v>
      </c>
      <c r="L1833" t="str">
        <f>VLOOKUP(C1833, provider!A:B, 2, FALSE)</f>
        <v>Dr. Sade Kikiola</v>
      </c>
      <c r="M1833" t="str">
        <f>VLOOKUP(G1833, insurance!A:B, 2, FALSE)</f>
        <v>Aviva</v>
      </c>
      <c r="N1833">
        <f>VLOOKUP(B1833, patient!A:D, 4, FALSE)</f>
        <v>57</v>
      </c>
      <c r="O1833" t="str">
        <f>VLOOKUP(B1833, patient!A:C, 3, FALSE)</f>
        <v>Male</v>
      </c>
      <c r="P1833" t="str">
        <f>VLOOKUP(B1833, patient!A:F, 6, FALSE)</f>
        <v>Asian</v>
      </c>
      <c r="Q1833" t="s">
        <v>486</v>
      </c>
      <c r="R1833">
        <v>175</v>
      </c>
      <c r="S1833">
        <v>162</v>
      </c>
      <c r="U1833" s="1" t="str">
        <f t="shared" si="84"/>
        <v>No</v>
      </c>
      <c r="V1833">
        <v>2</v>
      </c>
      <c r="W1833" t="s">
        <v>487</v>
      </c>
      <c r="X1833" t="s">
        <v>488</v>
      </c>
      <c r="Y1833" t="str">
        <f t="shared" si="85"/>
        <v>Scheduled</v>
      </c>
      <c r="Z1833" t="s">
        <v>489</v>
      </c>
      <c r="AC1833" t="s">
        <v>498</v>
      </c>
      <c r="AD1833">
        <v>242.9</v>
      </c>
      <c r="AE1833">
        <v>10</v>
      </c>
      <c r="AF1833" t="str">
        <f t="shared" si="86"/>
        <v>Jul</v>
      </c>
    </row>
    <row r="1834" spans="1:32" x14ac:dyDescent="0.25">
      <c r="A1834" s="1">
        <v>45475</v>
      </c>
      <c r="B1834">
        <v>1272</v>
      </c>
      <c r="C1834">
        <v>5</v>
      </c>
      <c r="D1834">
        <v>5</v>
      </c>
      <c r="E1834">
        <v>1</v>
      </c>
      <c r="F1834">
        <v>4</v>
      </c>
      <c r="G1834">
        <v>1</v>
      </c>
      <c r="H1834">
        <f>VLOOKUP(B1834, patient!A:E, 5, FALSE)</f>
        <v>13</v>
      </c>
      <c r="I1834" t="str">
        <f>VLOOKUP(H1834, city!A:B, 2, FALSE)</f>
        <v>Glasgow</v>
      </c>
      <c r="J1834" t="str">
        <f>VLOOKUP(E1834, diagnosis!A:B, 2, FALSE)</f>
        <v>Appendicitis</v>
      </c>
      <c r="K1834" t="str">
        <f>VLOOKUP(D1834, department!A:B, 2, FALSE)</f>
        <v>Pediatrics</v>
      </c>
      <c r="L1834" t="str">
        <f>VLOOKUP(C1834, provider!A:B, 2, FALSE)</f>
        <v>Dr. Sade Kikiola</v>
      </c>
      <c r="M1834" t="str">
        <f>VLOOKUP(G1834, insurance!A:B, 2, FALSE)</f>
        <v>Aviva</v>
      </c>
      <c r="N1834">
        <f>VLOOKUP(B1834, patient!A:D, 4, FALSE)</f>
        <v>51</v>
      </c>
      <c r="O1834" t="str">
        <f>VLOOKUP(B1834, patient!A:C, 3, FALSE)</f>
        <v>Male</v>
      </c>
      <c r="P1834" t="str">
        <f>VLOOKUP(B1834, patient!A:F, 6, FALSE)</f>
        <v>Other</v>
      </c>
      <c r="Q1834" t="s">
        <v>486</v>
      </c>
      <c r="R1834">
        <v>472</v>
      </c>
      <c r="S1834">
        <v>118</v>
      </c>
      <c r="T1834" s="1">
        <v>45487</v>
      </c>
      <c r="U1834" s="1" t="str">
        <f t="shared" si="84"/>
        <v>Yes</v>
      </c>
      <c r="V1834">
        <v>1</v>
      </c>
      <c r="W1834" t="s">
        <v>487</v>
      </c>
      <c r="X1834" t="s">
        <v>488</v>
      </c>
      <c r="Y1834" t="str">
        <f t="shared" si="85"/>
        <v>Scheduled</v>
      </c>
      <c r="Z1834" t="s">
        <v>497</v>
      </c>
      <c r="AC1834" t="s">
        <v>490</v>
      </c>
      <c r="AD1834">
        <v>413</v>
      </c>
      <c r="AE1834">
        <v>0</v>
      </c>
      <c r="AF1834" t="str">
        <f t="shared" si="86"/>
        <v>Jul</v>
      </c>
    </row>
    <row r="1835" spans="1:32" x14ac:dyDescent="0.25">
      <c r="A1835" s="1">
        <v>45475</v>
      </c>
      <c r="B1835">
        <v>1121</v>
      </c>
      <c r="C1835">
        <v>4</v>
      </c>
      <c r="D1835">
        <v>4</v>
      </c>
      <c r="E1835">
        <v>4</v>
      </c>
      <c r="F1835">
        <v>3</v>
      </c>
      <c r="G1835">
        <v>2</v>
      </c>
      <c r="H1835">
        <f>VLOOKUP(B1835, patient!A:E, 5, FALSE)</f>
        <v>40</v>
      </c>
      <c r="I1835" t="str">
        <f>VLOOKUP(H1835, city!A:B, 2, FALSE)</f>
        <v>Sheffield</v>
      </c>
      <c r="J1835" t="str">
        <f>VLOOKUP(E1835, diagnosis!A:B, 2, FALSE)</f>
        <v>Hypertension</v>
      </c>
      <c r="K1835" t="str">
        <f>VLOOKUP(D1835, department!A:B, 2, FALSE)</f>
        <v>Orthopedics</v>
      </c>
      <c r="L1835" t="str">
        <f>VLOOKUP(C1835, provider!A:B, 2, FALSE)</f>
        <v>Dr. Ravi Patel</v>
      </c>
      <c r="M1835" t="str">
        <f>VLOOKUP(G1835, insurance!A:B, 2, FALSE)</f>
        <v>AXA</v>
      </c>
      <c r="N1835">
        <f>VLOOKUP(B1835, patient!A:D, 4, FALSE)</f>
        <v>29</v>
      </c>
      <c r="O1835" t="str">
        <f>VLOOKUP(B1835, patient!A:C, 3, FALSE)</f>
        <v>Male</v>
      </c>
      <c r="P1835" t="str">
        <f>VLOOKUP(B1835, patient!A:F, 6, FALSE)</f>
        <v>White</v>
      </c>
      <c r="Q1835" t="s">
        <v>492</v>
      </c>
      <c r="R1835">
        <v>549</v>
      </c>
      <c r="S1835">
        <v>28</v>
      </c>
      <c r="U1835" s="1" t="str">
        <f t="shared" si="84"/>
        <v>No</v>
      </c>
      <c r="V1835">
        <v>2</v>
      </c>
      <c r="W1835" t="s">
        <v>487</v>
      </c>
      <c r="X1835" t="s">
        <v>488</v>
      </c>
      <c r="Y1835" t="str">
        <f t="shared" si="85"/>
        <v>Scheduled</v>
      </c>
      <c r="Z1835" t="s">
        <v>497</v>
      </c>
      <c r="AC1835" t="s">
        <v>498</v>
      </c>
      <c r="AD1835">
        <v>410.9</v>
      </c>
      <c r="AE1835">
        <v>10</v>
      </c>
      <c r="AF1835" t="str">
        <f t="shared" si="86"/>
        <v>Jul</v>
      </c>
    </row>
    <row r="1836" spans="1:32" x14ac:dyDescent="0.25">
      <c r="A1836" s="1">
        <v>45475</v>
      </c>
      <c r="B1836">
        <v>3093</v>
      </c>
      <c r="C1836">
        <v>5</v>
      </c>
      <c r="D1836">
        <v>3</v>
      </c>
      <c r="E1836">
        <v>2</v>
      </c>
      <c r="F1836">
        <v>3</v>
      </c>
      <c r="G1836">
        <v>2</v>
      </c>
      <c r="H1836">
        <f>VLOOKUP(B1836, patient!A:E, 5, FALSE)</f>
        <v>20</v>
      </c>
      <c r="I1836" t="str">
        <f>VLOOKUP(H1836, city!A:B, 2, FALSE)</f>
        <v>Leeds</v>
      </c>
      <c r="J1836" t="str">
        <f>VLOOKUP(E1836, diagnosis!A:B, 2, FALSE)</f>
        <v>Asthma</v>
      </c>
      <c r="K1836" t="str">
        <f>VLOOKUP(D1836, department!A:B, 2, FALSE)</f>
        <v>Neurology</v>
      </c>
      <c r="L1836" t="str">
        <f>VLOOKUP(C1836, provider!A:B, 2, FALSE)</f>
        <v>Dr. Sade Kikiola</v>
      </c>
      <c r="M1836" t="str">
        <f>VLOOKUP(G1836, insurance!A:B, 2, FALSE)</f>
        <v>AXA</v>
      </c>
      <c r="N1836">
        <f>VLOOKUP(B1836, patient!A:D, 4, FALSE)</f>
        <v>62</v>
      </c>
      <c r="O1836" t="str">
        <f>VLOOKUP(B1836, patient!A:C, 3, FALSE)</f>
        <v>Female</v>
      </c>
      <c r="P1836" t="str">
        <f>VLOOKUP(B1836, patient!A:F, 6, FALSE)</f>
        <v>Other</v>
      </c>
      <c r="Q1836" t="s">
        <v>491</v>
      </c>
      <c r="R1836">
        <v>476</v>
      </c>
      <c r="S1836">
        <v>94</v>
      </c>
      <c r="U1836" s="1" t="str">
        <f t="shared" si="84"/>
        <v>No</v>
      </c>
      <c r="V1836">
        <v>1</v>
      </c>
      <c r="W1836" t="s">
        <v>487</v>
      </c>
      <c r="X1836" t="s">
        <v>488</v>
      </c>
      <c r="Y1836" t="str">
        <f t="shared" si="85"/>
        <v>Scheduled</v>
      </c>
      <c r="Z1836" t="s">
        <v>497</v>
      </c>
      <c r="AC1836" t="s">
        <v>496</v>
      </c>
      <c r="AD1836">
        <v>434</v>
      </c>
      <c r="AE1836">
        <v>50</v>
      </c>
      <c r="AF1836" t="str">
        <f t="shared" si="86"/>
        <v>Jul</v>
      </c>
    </row>
    <row r="1837" spans="1:32" x14ac:dyDescent="0.25">
      <c r="A1837" s="1">
        <v>45475</v>
      </c>
      <c r="B1837">
        <v>3671</v>
      </c>
      <c r="C1837">
        <v>5</v>
      </c>
      <c r="D1837">
        <v>5</v>
      </c>
      <c r="E1837">
        <v>3</v>
      </c>
      <c r="F1837">
        <v>5</v>
      </c>
      <c r="G1837">
        <v>1</v>
      </c>
      <c r="H1837">
        <f>VLOOKUP(B1837, patient!A:E, 5, FALSE)</f>
        <v>35</v>
      </c>
      <c r="I1837" t="str">
        <f>VLOOKUP(H1837, city!A:B, 2, FALSE)</f>
        <v>Newcastle</v>
      </c>
      <c r="J1837" t="str">
        <f>VLOOKUP(E1837, diagnosis!A:B, 2, FALSE)</f>
        <v>Fracture</v>
      </c>
      <c r="K1837" t="str">
        <f>VLOOKUP(D1837, department!A:B, 2, FALSE)</f>
        <v>Pediatrics</v>
      </c>
      <c r="L1837" t="str">
        <f>VLOOKUP(C1837, provider!A:B, 2, FALSE)</f>
        <v>Dr. Sade Kikiola</v>
      </c>
      <c r="M1837" t="str">
        <f>VLOOKUP(G1837, insurance!A:B, 2, FALSE)</f>
        <v>Aviva</v>
      </c>
      <c r="N1837">
        <f>VLOOKUP(B1837, patient!A:D, 4, FALSE)</f>
        <v>74</v>
      </c>
      <c r="O1837" t="str">
        <f>VLOOKUP(B1837, patient!A:C, 3, FALSE)</f>
        <v>Female</v>
      </c>
      <c r="P1837" t="str">
        <f>VLOOKUP(B1837, patient!A:F, 6, FALSE)</f>
        <v>White</v>
      </c>
      <c r="Q1837" t="s">
        <v>491</v>
      </c>
      <c r="R1837">
        <v>213</v>
      </c>
      <c r="S1837">
        <v>41</v>
      </c>
      <c r="U1837" s="1" t="str">
        <f t="shared" si="84"/>
        <v>No</v>
      </c>
      <c r="V1837">
        <v>2</v>
      </c>
      <c r="W1837" t="s">
        <v>494</v>
      </c>
      <c r="X1837" t="s">
        <v>495</v>
      </c>
      <c r="Y1837" t="str">
        <f t="shared" si="85"/>
        <v>Emergency</v>
      </c>
      <c r="Z1837" t="s">
        <v>489</v>
      </c>
      <c r="AC1837" t="s">
        <v>498</v>
      </c>
      <c r="AD1837">
        <v>184.8</v>
      </c>
      <c r="AE1837">
        <v>10</v>
      </c>
      <c r="AF1837" t="str">
        <f t="shared" si="86"/>
        <v>Jul</v>
      </c>
    </row>
    <row r="1838" spans="1:32" x14ac:dyDescent="0.25">
      <c r="A1838" s="1">
        <v>45475</v>
      </c>
      <c r="B1838">
        <v>2738</v>
      </c>
      <c r="C1838">
        <v>4</v>
      </c>
      <c r="D1838">
        <v>1</v>
      </c>
      <c r="E1838">
        <v>2</v>
      </c>
      <c r="F1838">
        <v>3</v>
      </c>
      <c r="G1838">
        <v>3</v>
      </c>
      <c r="H1838">
        <f>VLOOKUP(B1838, patient!A:E, 5, FALSE)</f>
        <v>14</v>
      </c>
      <c r="I1838" t="str">
        <f>VLOOKUP(H1838, city!A:B, 2, FALSE)</f>
        <v>Glasgow</v>
      </c>
      <c r="J1838" t="str">
        <f>VLOOKUP(E1838, diagnosis!A:B, 2, FALSE)</f>
        <v>Asthma</v>
      </c>
      <c r="K1838" t="str">
        <f>VLOOKUP(D1838, department!A:B, 2, FALSE)</f>
        <v>Cardiology</v>
      </c>
      <c r="L1838" t="str">
        <f>VLOOKUP(C1838, provider!A:B, 2, FALSE)</f>
        <v>Dr. Ravi Patel</v>
      </c>
      <c r="M1838" t="str">
        <f>VLOOKUP(G1838, insurance!A:B, 2, FALSE)</f>
        <v>Allianz</v>
      </c>
      <c r="N1838">
        <f>VLOOKUP(B1838, patient!A:D, 4, FALSE)</f>
        <v>70</v>
      </c>
      <c r="O1838" t="str">
        <f>VLOOKUP(B1838, patient!A:C, 3, FALSE)</f>
        <v>Male</v>
      </c>
      <c r="P1838" t="str">
        <f>VLOOKUP(B1838, patient!A:F, 6, FALSE)</f>
        <v>Hispanic</v>
      </c>
      <c r="Q1838" t="s">
        <v>491</v>
      </c>
      <c r="R1838">
        <v>273</v>
      </c>
      <c r="S1838">
        <v>56</v>
      </c>
      <c r="U1838" s="1" t="str">
        <f t="shared" si="84"/>
        <v>No</v>
      </c>
      <c r="V1838">
        <v>1</v>
      </c>
      <c r="W1838" t="s">
        <v>492</v>
      </c>
      <c r="X1838" t="s">
        <v>495</v>
      </c>
      <c r="Y1838" t="str">
        <f t="shared" si="85"/>
        <v>Emergency</v>
      </c>
      <c r="Z1838" t="s">
        <v>497</v>
      </c>
      <c r="AC1838" t="s">
        <v>493</v>
      </c>
      <c r="AD1838">
        <v>251.3</v>
      </c>
      <c r="AE1838">
        <v>30</v>
      </c>
      <c r="AF1838" t="str">
        <f t="shared" si="86"/>
        <v>Jul</v>
      </c>
    </row>
    <row r="1839" spans="1:32" x14ac:dyDescent="0.25">
      <c r="A1839" s="1">
        <v>45475</v>
      </c>
      <c r="B1839">
        <v>521</v>
      </c>
      <c r="C1839">
        <v>5</v>
      </c>
      <c r="D1839">
        <v>2</v>
      </c>
      <c r="E1839">
        <v>3</v>
      </c>
      <c r="F1839">
        <v>4</v>
      </c>
      <c r="G1839">
        <v>2</v>
      </c>
      <c r="H1839">
        <f>VLOOKUP(B1839, patient!A:E, 5, FALSE)</f>
        <v>40</v>
      </c>
      <c r="I1839" t="str">
        <f>VLOOKUP(H1839, city!A:B, 2, FALSE)</f>
        <v>Sheffield</v>
      </c>
      <c r="J1839" t="str">
        <f>VLOOKUP(E1839, diagnosis!A:B, 2, FALSE)</f>
        <v>Fracture</v>
      </c>
      <c r="K1839" t="str">
        <f>VLOOKUP(D1839, department!A:B, 2, FALSE)</f>
        <v>General Surgery</v>
      </c>
      <c r="L1839" t="str">
        <f>VLOOKUP(C1839, provider!A:B, 2, FALSE)</f>
        <v>Dr. Sade Kikiola</v>
      </c>
      <c r="M1839" t="str">
        <f>VLOOKUP(G1839, insurance!A:B, 2, FALSE)</f>
        <v>AXA</v>
      </c>
      <c r="N1839">
        <f>VLOOKUP(B1839, patient!A:D, 4, FALSE)</f>
        <v>24</v>
      </c>
      <c r="O1839" t="str">
        <f>VLOOKUP(B1839, patient!A:C, 3, FALSE)</f>
        <v>Male</v>
      </c>
      <c r="P1839" t="str">
        <f>VLOOKUP(B1839, patient!A:F, 6, FALSE)</f>
        <v>Other</v>
      </c>
      <c r="Q1839" t="s">
        <v>486</v>
      </c>
      <c r="R1839">
        <v>107</v>
      </c>
      <c r="S1839">
        <v>76</v>
      </c>
      <c r="T1839" s="1">
        <v>45494</v>
      </c>
      <c r="U1839" s="1" t="str">
        <f t="shared" si="84"/>
        <v>Yes</v>
      </c>
      <c r="V1839">
        <v>2</v>
      </c>
      <c r="W1839" t="s">
        <v>487</v>
      </c>
      <c r="X1839" t="s">
        <v>488</v>
      </c>
      <c r="Y1839" t="str">
        <f t="shared" si="85"/>
        <v>Scheduled</v>
      </c>
      <c r="Z1839" t="s">
        <v>497</v>
      </c>
      <c r="AC1839" t="s">
        <v>490</v>
      </c>
      <c r="AD1839">
        <v>128.1</v>
      </c>
      <c r="AE1839">
        <v>0</v>
      </c>
      <c r="AF1839" t="str">
        <f t="shared" si="86"/>
        <v>Jul</v>
      </c>
    </row>
    <row r="1840" spans="1:32" x14ac:dyDescent="0.25">
      <c r="A1840" s="1">
        <v>45475</v>
      </c>
      <c r="B1840">
        <v>2772</v>
      </c>
      <c r="C1840">
        <v>5</v>
      </c>
      <c r="D1840">
        <v>1</v>
      </c>
      <c r="E1840">
        <v>5</v>
      </c>
      <c r="F1840">
        <v>5</v>
      </c>
      <c r="G1840">
        <v>2</v>
      </c>
      <c r="H1840">
        <f>VLOOKUP(B1840, patient!A:E, 5, FALSE)</f>
        <v>18</v>
      </c>
      <c r="I1840" t="str">
        <f>VLOOKUP(H1840, city!A:B, 2, FALSE)</f>
        <v>Leeds</v>
      </c>
      <c r="J1840" t="str">
        <f>VLOOKUP(E1840, diagnosis!A:B, 2, FALSE)</f>
        <v>Migraine</v>
      </c>
      <c r="K1840" t="str">
        <f>VLOOKUP(D1840, department!A:B, 2, FALSE)</f>
        <v>Cardiology</v>
      </c>
      <c r="L1840" t="str">
        <f>VLOOKUP(C1840, provider!A:B, 2, FALSE)</f>
        <v>Dr. Sade Kikiola</v>
      </c>
      <c r="M1840" t="str">
        <f>VLOOKUP(G1840, insurance!A:B, 2, FALSE)</f>
        <v>AXA</v>
      </c>
      <c r="N1840">
        <f>VLOOKUP(B1840, patient!A:D, 4, FALSE)</f>
        <v>27</v>
      </c>
      <c r="O1840" t="str">
        <f>VLOOKUP(B1840, patient!A:C, 3, FALSE)</f>
        <v>Male</v>
      </c>
      <c r="P1840" t="str">
        <f>VLOOKUP(B1840, patient!A:F, 6, FALSE)</f>
        <v>Black</v>
      </c>
      <c r="Q1840" t="s">
        <v>492</v>
      </c>
      <c r="R1840">
        <v>797</v>
      </c>
      <c r="S1840">
        <v>133</v>
      </c>
      <c r="U1840" s="1" t="str">
        <f t="shared" si="84"/>
        <v>No</v>
      </c>
      <c r="V1840">
        <v>1</v>
      </c>
      <c r="W1840" t="s">
        <v>487</v>
      </c>
      <c r="X1840" t="s">
        <v>495</v>
      </c>
      <c r="Y1840" t="str">
        <f t="shared" si="85"/>
        <v>Emergency</v>
      </c>
      <c r="Z1840" t="s">
        <v>489</v>
      </c>
      <c r="AC1840" t="s">
        <v>493</v>
      </c>
      <c r="AD1840">
        <v>672</v>
      </c>
      <c r="AE1840">
        <v>30</v>
      </c>
      <c r="AF1840" t="str">
        <f t="shared" si="86"/>
        <v>Jul</v>
      </c>
    </row>
    <row r="1841" spans="1:32" x14ac:dyDescent="0.25">
      <c r="A1841" s="1">
        <v>45475</v>
      </c>
      <c r="B1841">
        <v>3903</v>
      </c>
      <c r="C1841">
        <v>4</v>
      </c>
      <c r="D1841">
        <v>3</v>
      </c>
      <c r="E1841">
        <v>1</v>
      </c>
      <c r="F1841">
        <v>4</v>
      </c>
      <c r="G1841">
        <v>2</v>
      </c>
      <c r="H1841">
        <f>VLOOKUP(B1841, patient!A:E, 5, FALSE)</f>
        <v>15</v>
      </c>
      <c r="I1841" t="str">
        <f>VLOOKUP(H1841, city!A:B, 2, FALSE)</f>
        <v>Glasgow</v>
      </c>
      <c r="J1841" t="str">
        <f>VLOOKUP(E1841, diagnosis!A:B, 2, FALSE)</f>
        <v>Appendicitis</v>
      </c>
      <c r="K1841" t="str">
        <f>VLOOKUP(D1841, department!A:B, 2, FALSE)</f>
        <v>Neurology</v>
      </c>
      <c r="L1841" t="str">
        <f>VLOOKUP(C1841, provider!A:B, 2, FALSE)</f>
        <v>Dr. Ravi Patel</v>
      </c>
      <c r="M1841" t="str">
        <f>VLOOKUP(G1841, insurance!A:B, 2, FALSE)</f>
        <v>AXA</v>
      </c>
      <c r="N1841">
        <f>VLOOKUP(B1841, patient!A:D, 4, FALSE)</f>
        <v>62</v>
      </c>
      <c r="O1841" t="str">
        <f>VLOOKUP(B1841, patient!A:C, 3, FALSE)</f>
        <v>Female</v>
      </c>
      <c r="P1841" t="str">
        <f>VLOOKUP(B1841, patient!A:F, 6, FALSE)</f>
        <v>White</v>
      </c>
      <c r="Q1841" t="s">
        <v>486</v>
      </c>
      <c r="R1841">
        <v>726</v>
      </c>
      <c r="S1841">
        <v>159</v>
      </c>
      <c r="T1841" s="1">
        <v>45495</v>
      </c>
      <c r="U1841" s="1" t="str">
        <f t="shared" si="84"/>
        <v>Yes</v>
      </c>
      <c r="V1841">
        <v>2</v>
      </c>
      <c r="W1841" t="s">
        <v>494</v>
      </c>
      <c r="X1841" t="s">
        <v>495</v>
      </c>
      <c r="Y1841" t="str">
        <f t="shared" si="85"/>
        <v>Emergency</v>
      </c>
      <c r="Z1841" t="s">
        <v>489</v>
      </c>
      <c r="AC1841" t="s">
        <v>490</v>
      </c>
      <c r="AD1841">
        <v>619.5</v>
      </c>
      <c r="AE1841">
        <v>0</v>
      </c>
      <c r="AF1841" t="str">
        <f t="shared" si="86"/>
        <v>Jul</v>
      </c>
    </row>
    <row r="1842" spans="1:32" x14ac:dyDescent="0.25">
      <c r="A1842" s="1">
        <v>45476</v>
      </c>
      <c r="B1842">
        <v>3573</v>
      </c>
      <c r="C1842">
        <v>5</v>
      </c>
      <c r="D1842">
        <v>5</v>
      </c>
      <c r="E1842">
        <v>4</v>
      </c>
      <c r="F1842">
        <v>2</v>
      </c>
      <c r="G1842">
        <v>2</v>
      </c>
      <c r="H1842">
        <f>VLOOKUP(B1842, patient!A:E, 5, FALSE)</f>
        <v>15</v>
      </c>
      <c r="I1842" t="str">
        <f>VLOOKUP(H1842, city!A:B, 2, FALSE)</f>
        <v>Glasgow</v>
      </c>
      <c r="J1842" t="str">
        <f>VLOOKUP(E1842, diagnosis!A:B, 2, FALSE)</f>
        <v>Hypertension</v>
      </c>
      <c r="K1842" t="str">
        <f>VLOOKUP(D1842, department!A:B, 2, FALSE)</f>
        <v>Pediatrics</v>
      </c>
      <c r="L1842" t="str">
        <f>VLOOKUP(C1842, provider!A:B, 2, FALSE)</f>
        <v>Dr. Sade Kikiola</v>
      </c>
      <c r="M1842" t="str">
        <f>VLOOKUP(G1842, insurance!A:B, 2, FALSE)</f>
        <v>AXA</v>
      </c>
      <c r="N1842">
        <f>VLOOKUP(B1842, patient!A:D, 4, FALSE)</f>
        <v>34</v>
      </c>
      <c r="O1842" t="str">
        <f>VLOOKUP(B1842, patient!A:C, 3, FALSE)</f>
        <v>Female</v>
      </c>
      <c r="P1842" t="str">
        <f>VLOOKUP(B1842, patient!A:F, 6, FALSE)</f>
        <v>Hispanic</v>
      </c>
      <c r="Q1842" t="s">
        <v>486</v>
      </c>
      <c r="R1842">
        <v>550</v>
      </c>
      <c r="S1842">
        <v>154</v>
      </c>
      <c r="T1842" s="1">
        <v>45483</v>
      </c>
      <c r="U1842" s="1" t="str">
        <f t="shared" si="84"/>
        <v>Yes</v>
      </c>
      <c r="V1842">
        <v>1</v>
      </c>
      <c r="W1842" t="s">
        <v>494</v>
      </c>
      <c r="X1842" t="s">
        <v>488</v>
      </c>
      <c r="Y1842" t="str">
        <f t="shared" si="85"/>
        <v>Scheduled</v>
      </c>
      <c r="Z1842" t="s">
        <v>489</v>
      </c>
      <c r="AC1842" t="s">
        <v>490</v>
      </c>
      <c r="AD1842">
        <v>492.8</v>
      </c>
      <c r="AE1842">
        <v>0</v>
      </c>
      <c r="AF1842" t="str">
        <f t="shared" si="86"/>
        <v>Jul</v>
      </c>
    </row>
    <row r="1843" spans="1:32" x14ac:dyDescent="0.25">
      <c r="A1843" s="1">
        <v>45476</v>
      </c>
      <c r="B1843">
        <v>3055</v>
      </c>
      <c r="C1843">
        <v>5</v>
      </c>
      <c r="D1843">
        <v>4</v>
      </c>
      <c r="E1843">
        <v>3</v>
      </c>
      <c r="F1843">
        <v>3</v>
      </c>
      <c r="G1843">
        <v>3</v>
      </c>
      <c r="H1843">
        <f>VLOOKUP(B1843, patient!A:E, 5, FALSE)</f>
        <v>19</v>
      </c>
      <c r="I1843" t="str">
        <f>VLOOKUP(H1843, city!A:B, 2, FALSE)</f>
        <v>Leeds</v>
      </c>
      <c r="J1843" t="str">
        <f>VLOOKUP(E1843, diagnosis!A:B, 2, FALSE)</f>
        <v>Fracture</v>
      </c>
      <c r="K1843" t="str">
        <f>VLOOKUP(D1843, department!A:B, 2, FALSE)</f>
        <v>Orthopedics</v>
      </c>
      <c r="L1843" t="str">
        <f>VLOOKUP(C1843, provider!A:B, 2, FALSE)</f>
        <v>Dr. Sade Kikiola</v>
      </c>
      <c r="M1843" t="str">
        <f>VLOOKUP(G1843, insurance!A:B, 2, FALSE)</f>
        <v>Allianz</v>
      </c>
      <c r="N1843">
        <f>VLOOKUP(B1843, patient!A:D, 4, FALSE)</f>
        <v>43</v>
      </c>
      <c r="O1843" t="str">
        <f>VLOOKUP(B1843, patient!A:C, 3, FALSE)</f>
        <v>Male</v>
      </c>
      <c r="P1843" t="str">
        <f>VLOOKUP(B1843, patient!A:F, 6, FALSE)</f>
        <v>Hispanic</v>
      </c>
      <c r="Q1843" t="s">
        <v>492</v>
      </c>
      <c r="R1843">
        <v>323</v>
      </c>
      <c r="S1843">
        <v>122</v>
      </c>
      <c r="U1843" s="1" t="str">
        <f t="shared" si="84"/>
        <v>No</v>
      </c>
      <c r="V1843">
        <v>2</v>
      </c>
      <c r="W1843" t="s">
        <v>494</v>
      </c>
      <c r="X1843" t="s">
        <v>495</v>
      </c>
      <c r="Y1843" t="str">
        <f t="shared" si="85"/>
        <v>Emergency</v>
      </c>
      <c r="Z1843" t="s">
        <v>489</v>
      </c>
      <c r="AC1843" t="s">
        <v>498</v>
      </c>
      <c r="AD1843">
        <v>318.5</v>
      </c>
      <c r="AE1843">
        <v>10</v>
      </c>
      <c r="AF1843" t="str">
        <f t="shared" si="86"/>
        <v>Jul</v>
      </c>
    </row>
    <row r="1844" spans="1:32" x14ac:dyDescent="0.25">
      <c r="A1844" s="1">
        <v>45476</v>
      </c>
      <c r="B1844">
        <v>2924</v>
      </c>
      <c r="C1844">
        <v>4</v>
      </c>
      <c r="D1844">
        <v>5</v>
      </c>
      <c r="E1844">
        <v>4</v>
      </c>
      <c r="F1844">
        <v>4</v>
      </c>
      <c r="G1844">
        <v>3</v>
      </c>
      <c r="H1844">
        <f>VLOOKUP(B1844, patient!A:E, 5, FALSE)</f>
        <v>18</v>
      </c>
      <c r="I1844" t="str">
        <f>VLOOKUP(H1844, city!A:B, 2, FALSE)</f>
        <v>Leeds</v>
      </c>
      <c r="J1844" t="str">
        <f>VLOOKUP(E1844, diagnosis!A:B, 2, FALSE)</f>
        <v>Hypertension</v>
      </c>
      <c r="K1844" t="str">
        <f>VLOOKUP(D1844, department!A:B, 2, FALSE)</f>
        <v>Pediatrics</v>
      </c>
      <c r="L1844" t="str">
        <f>VLOOKUP(C1844, provider!A:B, 2, FALSE)</f>
        <v>Dr. Ravi Patel</v>
      </c>
      <c r="M1844" t="str">
        <f>VLOOKUP(G1844, insurance!A:B, 2, FALSE)</f>
        <v>Allianz</v>
      </c>
      <c r="N1844">
        <f>VLOOKUP(B1844, patient!A:D, 4, FALSE)</f>
        <v>38</v>
      </c>
      <c r="O1844" t="str">
        <f>VLOOKUP(B1844, patient!A:C, 3, FALSE)</f>
        <v>Male</v>
      </c>
      <c r="P1844" t="str">
        <f>VLOOKUP(B1844, patient!A:F, 6, FALSE)</f>
        <v>Hispanic</v>
      </c>
      <c r="Q1844" t="s">
        <v>486</v>
      </c>
      <c r="R1844">
        <v>68</v>
      </c>
      <c r="S1844">
        <v>60</v>
      </c>
      <c r="T1844" s="1">
        <v>45490</v>
      </c>
      <c r="U1844" s="1" t="str">
        <f t="shared" si="84"/>
        <v>Yes</v>
      </c>
      <c r="V1844">
        <v>1</v>
      </c>
      <c r="W1844" t="s">
        <v>494</v>
      </c>
      <c r="X1844" t="s">
        <v>488</v>
      </c>
      <c r="Y1844" t="str">
        <f t="shared" si="85"/>
        <v>Scheduled</v>
      </c>
      <c r="Z1844" t="s">
        <v>497</v>
      </c>
      <c r="AC1844" t="s">
        <v>490</v>
      </c>
      <c r="AD1844">
        <v>89.6</v>
      </c>
      <c r="AE1844">
        <v>0</v>
      </c>
      <c r="AF1844" t="str">
        <f t="shared" si="86"/>
        <v>Jul</v>
      </c>
    </row>
    <row r="1845" spans="1:32" x14ac:dyDescent="0.25">
      <c r="A1845" s="1">
        <v>45476</v>
      </c>
      <c r="B1845">
        <v>692</v>
      </c>
      <c r="C1845">
        <v>5</v>
      </c>
      <c r="D1845">
        <v>3</v>
      </c>
      <c r="E1845">
        <v>5</v>
      </c>
      <c r="F1845">
        <v>1</v>
      </c>
      <c r="G1845">
        <v>1</v>
      </c>
      <c r="H1845">
        <f>VLOOKUP(B1845, patient!A:E, 5, FALSE)</f>
        <v>16</v>
      </c>
      <c r="I1845" t="str">
        <f>VLOOKUP(H1845, city!A:B, 2, FALSE)</f>
        <v>Glasgow</v>
      </c>
      <c r="J1845" t="str">
        <f>VLOOKUP(E1845, diagnosis!A:B, 2, FALSE)</f>
        <v>Migraine</v>
      </c>
      <c r="K1845" t="str">
        <f>VLOOKUP(D1845, department!A:B, 2, FALSE)</f>
        <v>Neurology</v>
      </c>
      <c r="L1845" t="str">
        <f>VLOOKUP(C1845, provider!A:B, 2, FALSE)</f>
        <v>Dr. Sade Kikiola</v>
      </c>
      <c r="M1845" t="str">
        <f>VLOOKUP(G1845, insurance!A:B, 2, FALSE)</f>
        <v>Aviva</v>
      </c>
      <c r="N1845">
        <f>VLOOKUP(B1845, patient!A:D, 4, FALSE)</f>
        <v>45</v>
      </c>
      <c r="O1845" t="str">
        <f>VLOOKUP(B1845, patient!A:C, 3, FALSE)</f>
        <v>Male</v>
      </c>
      <c r="P1845" t="str">
        <f>VLOOKUP(B1845, patient!A:F, 6, FALSE)</f>
        <v>Other</v>
      </c>
      <c r="Q1845" t="s">
        <v>492</v>
      </c>
      <c r="R1845">
        <v>643</v>
      </c>
      <c r="S1845">
        <v>171</v>
      </c>
      <c r="U1845" s="1" t="str">
        <f t="shared" si="84"/>
        <v>No</v>
      </c>
      <c r="V1845">
        <v>2</v>
      </c>
      <c r="W1845" t="s">
        <v>492</v>
      </c>
      <c r="X1845" t="s">
        <v>495</v>
      </c>
      <c r="Y1845" t="str">
        <f t="shared" si="85"/>
        <v>Emergency</v>
      </c>
      <c r="Z1845" t="s">
        <v>497</v>
      </c>
      <c r="AC1845" t="s">
        <v>498</v>
      </c>
      <c r="AD1845">
        <v>576.79999999999995</v>
      </c>
      <c r="AE1845">
        <v>10</v>
      </c>
      <c r="AF1845" t="str">
        <f t="shared" si="86"/>
        <v>Jul</v>
      </c>
    </row>
    <row r="1846" spans="1:32" x14ac:dyDescent="0.25">
      <c r="A1846" s="1">
        <v>45476</v>
      </c>
      <c r="B1846">
        <v>4069</v>
      </c>
      <c r="C1846">
        <v>5</v>
      </c>
      <c r="D1846">
        <v>3</v>
      </c>
      <c r="E1846">
        <v>2</v>
      </c>
      <c r="F1846">
        <v>3</v>
      </c>
      <c r="G1846">
        <v>1</v>
      </c>
      <c r="H1846">
        <f>VLOOKUP(B1846, patient!A:E, 5, FALSE)</f>
        <v>21</v>
      </c>
      <c r="I1846" t="str">
        <f>VLOOKUP(H1846, city!A:B, 2, FALSE)</f>
        <v>Liverpool</v>
      </c>
      <c r="J1846" t="str">
        <f>VLOOKUP(E1846, diagnosis!A:B, 2, FALSE)</f>
        <v>Asthma</v>
      </c>
      <c r="K1846" t="str">
        <f>VLOOKUP(D1846, department!A:B, 2, FALSE)</f>
        <v>Neurology</v>
      </c>
      <c r="L1846" t="str">
        <f>VLOOKUP(C1846, provider!A:B, 2, FALSE)</f>
        <v>Dr. Sade Kikiola</v>
      </c>
      <c r="M1846" t="str">
        <f>VLOOKUP(G1846, insurance!A:B, 2, FALSE)</f>
        <v>Aviva</v>
      </c>
      <c r="N1846">
        <f>VLOOKUP(B1846, patient!A:D, 4, FALSE)</f>
        <v>79</v>
      </c>
      <c r="O1846" t="str">
        <f>VLOOKUP(B1846, patient!A:C, 3, FALSE)</f>
        <v>Male</v>
      </c>
      <c r="P1846" t="str">
        <f>VLOOKUP(B1846, patient!A:F, 6, FALSE)</f>
        <v>Black</v>
      </c>
      <c r="Q1846" t="s">
        <v>486</v>
      </c>
      <c r="R1846">
        <v>259</v>
      </c>
      <c r="S1846">
        <v>172</v>
      </c>
      <c r="T1846" s="1">
        <v>45500</v>
      </c>
      <c r="U1846" s="1" t="str">
        <f t="shared" si="84"/>
        <v>Yes</v>
      </c>
      <c r="V1846">
        <v>1</v>
      </c>
      <c r="W1846" t="s">
        <v>492</v>
      </c>
      <c r="X1846" t="s">
        <v>488</v>
      </c>
      <c r="Y1846" t="str">
        <f t="shared" si="85"/>
        <v>Scheduled</v>
      </c>
      <c r="Z1846" t="s">
        <v>497</v>
      </c>
      <c r="AC1846" t="s">
        <v>490</v>
      </c>
      <c r="AD1846">
        <v>301.7</v>
      </c>
      <c r="AE1846">
        <v>0</v>
      </c>
      <c r="AF1846" t="str">
        <f t="shared" si="86"/>
        <v>Jul</v>
      </c>
    </row>
    <row r="1847" spans="1:32" x14ac:dyDescent="0.25">
      <c r="A1847" s="1">
        <v>45476</v>
      </c>
      <c r="B1847">
        <v>4966</v>
      </c>
      <c r="C1847">
        <v>4</v>
      </c>
      <c r="D1847">
        <v>3</v>
      </c>
      <c r="E1847">
        <v>3</v>
      </c>
      <c r="F1847">
        <v>5</v>
      </c>
      <c r="G1847">
        <v>2</v>
      </c>
      <c r="H1847">
        <f>VLOOKUP(B1847, patient!A:E, 5, FALSE)</f>
        <v>10</v>
      </c>
      <c r="I1847" t="str">
        <f>VLOOKUP(H1847, city!A:B, 2, FALSE)</f>
        <v>Edinburgh</v>
      </c>
      <c r="J1847" t="str">
        <f>VLOOKUP(E1847, diagnosis!A:B, 2, FALSE)</f>
        <v>Fracture</v>
      </c>
      <c r="K1847" t="str">
        <f>VLOOKUP(D1847, department!A:B, 2, FALSE)</f>
        <v>Neurology</v>
      </c>
      <c r="L1847" t="str">
        <f>VLOOKUP(C1847, provider!A:B, 2, FALSE)</f>
        <v>Dr. Ravi Patel</v>
      </c>
      <c r="M1847" t="str">
        <f>VLOOKUP(G1847, insurance!A:B, 2, FALSE)</f>
        <v>AXA</v>
      </c>
      <c r="N1847">
        <f>VLOOKUP(B1847, patient!A:D, 4, FALSE)</f>
        <v>75</v>
      </c>
      <c r="O1847" t="str">
        <f>VLOOKUP(B1847, patient!A:C, 3, FALSE)</f>
        <v>Female</v>
      </c>
      <c r="P1847" t="str">
        <f>VLOOKUP(B1847, patient!A:F, 6, FALSE)</f>
        <v>Hispanic</v>
      </c>
      <c r="Q1847" t="s">
        <v>486</v>
      </c>
      <c r="R1847">
        <v>796</v>
      </c>
      <c r="S1847">
        <v>124</v>
      </c>
      <c r="T1847" s="1">
        <v>45496</v>
      </c>
      <c r="U1847" s="1" t="str">
        <f t="shared" si="84"/>
        <v>Yes</v>
      </c>
      <c r="V1847">
        <v>2</v>
      </c>
      <c r="W1847" t="s">
        <v>494</v>
      </c>
      <c r="X1847" t="s">
        <v>495</v>
      </c>
      <c r="Y1847" t="str">
        <f t="shared" si="85"/>
        <v>Emergency</v>
      </c>
      <c r="Z1847" t="s">
        <v>497</v>
      </c>
      <c r="AC1847" t="s">
        <v>490</v>
      </c>
      <c r="AD1847">
        <v>644</v>
      </c>
      <c r="AE1847">
        <v>0</v>
      </c>
      <c r="AF1847" t="str">
        <f t="shared" si="86"/>
        <v>Jul</v>
      </c>
    </row>
    <row r="1848" spans="1:32" x14ac:dyDescent="0.25">
      <c r="A1848" s="1">
        <v>45476</v>
      </c>
      <c r="B1848">
        <v>958</v>
      </c>
      <c r="C1848">
        <v>5</v>
      </c>
      <c r="D1848">
        <v>3</v>
      </c>
      <c r="E1848">
        <v>1</v>
      </c>
      <c r="F1848">
        <v>4</v>
      </c>
      <c r="G1848">
        <v>1</v>
      </c>
      <c r="H1848">
        <f>VLOOKUP(B1848, patient!A:E, 5, FALSE)</f>
        <v>23</v>
      </c>
      <c r="I1848" t="str">
        <f>VLOOKUP(H1848, city!A:B, 2, FALSE)</f>
        <v>Liverpool</v>
      </c>
      <c r="J1848" t="str">
        <f>VLOOKUP(E1848, diagnosis!A:B, 2, FALSE)</f>
        <v>Appendicitis</v>
      </c>
      <c r="K1848" t="str">
        <f>VLOOKUP(D1848, department!A:B, 2, FALSE)</f>
        <v>Neurology</v>
      </c>
      <c r="L1848" t="str">
        <f>VLOOKUP(C1848, provider!A:B, 2, FALSE)</f>
        <v>Dr. Sade Kikiola</v>
      </c>
      <c r="M1848" t="str">
        <f>VLOOKUP(G1848, insurance!A:B, 2, FALSE)</f>
        <v>Aviva</v>
      </c>
      <c r="N1848">
        <f>VLOOKUP(B1848, patient!A:D, 4, FALSE)</f>
        <v>63</v>
      </c>
      <c r="O1848" t="str">
        <f>VLOOKUP(B1848, patient!A:C, 3, FALSE)</f>
        <v>Male</v>
      </c>
      <c r="P1848" t="str">
        <f>VLOOKUP(B1848, patient!A:F, 6, FALSE)</f>
        <v>Asian</v>
      </c>
      <c r="Q1848" t="s">
        <v>486</v>
      </c>
      <c r="R1848">
        <v>601</v>
      </c>
      <c r="S1848">
        <v>125</v>
      </c>
      <c r="U1848" s="1" t="str">
        <f t="shared" si="84"/>
        <v>No</v>
      </c>
      <c r="V1848">
        <v>1</v>
      </c>
      <c r="W1848" t="s">
        <v>494</v>
      </c>
      <c r="X1848" t="s">
        <v>495</v>
      </c>
      <c r="Y1848" t="str">
        <f t="shared" si="85"/>
        <v>Emergency</v>
      </c>
      <c r="Z1848" t="s">
        <v>497</v>
      </c>
      <c r="AC1848" t="s">
        <v>493</v>
      </c>
      <c r="AD1848">
        <v>529.20000000000005</v>
      </c>
      <c r="AE1848">
        <v>30</v>
      </c>
      <c r="AF1848" t="str">
        <f t="shared" si="86"/>
        <v>Jul</v>
      </c>
    </row>
    <row r="1849" spans="1:32" x14ac:dyDescent="0.25">
      <c r="A1849" s="1">
        <v>45476</v>
      </c>
      <c r="B1849">
        <v>2046</v>
      </c>
      <c r="C1849">
        <v>5</v>
      </c>
      <c r="D1849">
        <v>5</v>
      </c>
      <c r="E1849">
        <v>3</v>
      </c>
      <c r="F1849">
        <v>1</v>
      </c>
      <c r="G1849">
        <v>3</v>
      </c>
      <c r="H1849">
        <f>VLOOKUP(B1849, patient!A:E, 5, FALSE)</f>
        <v>25</v>
      </c>
      <c r="I1849" t="str">
        <f>VLOOKUP(H1849, city!A:B, 2, FALSE)</f>
        <v>London</v>
      </c>
      <c r="J1849" t="str">
        <f>VLOOKUP(E1849, diagnosis!A:B, 2, FALSE)</f>
        <v>Fracture</v>
      </c>
      <c r="K1849" t="str">
        <f>VLOOKUP(D1849, department!A:B, 2, FALSE)</f>
        <v>Pediatrics</v>
      </c>
      <c r="L1849" t="str">
        <f>VLOOKUP(C1849, provider!A:B, 2, FALSE)</f>
        <v>Dr. Sade Kikiola</v>
      </c>
      <c r="M1849" t="str">
        <f>VLOOKUP(G1849, insurance!A:B, 2, FALSE)</f>
        <v>Allianz</v>
      </c>
      <c r="N1849">
        <f>VLOOKUP(B1849, patient!A:D, 4, FALSE)</f>
        <v>19</v>
      </c>
      <c r="O1849" t="str">
        <f>VLOOKUP(B1849, patient!A:C, 3, FALSE)</f>
        <v>Female</v>
      </c>
      <c r="P1849" t="str">
        <f>VLOOKUP(B1849, patient!A:F, 6, FALSE)</f>
        <v>White</v>
      </c>
      <c r="Q1849" t="s">
        <v>491</v>
      </c>
      <c r="R1849">
        <v>299</v>
      </c>
      <c r="S1849">
        <v>63</v>
      </c>
      <c r="U1849" s="1" t="str">
        <f t="shared" si="84"/>
        <v>No</v>
      </c>
      <c r="V1849">
        <v>2</v>
      </c>
      <c r="W1849" t="s">
        <v>487</v>
      </c>
      <c r="X1849" t="s">
        <v>488</v>
      </c>
      <c r="Y1849" t="str">
        <f t="shared" si="85"/>
        <v>Scheduled</v>
      </c>
      <c r="Z1849" t="s">
        <v>497</v>
      </c>
      <c r="AC1849" t="s">
        <v>498</v>
      </c>
      <c r="AD1849">
        <v>260.39999999999998</v>
      </c>
      <c r="AE1849">
        <v>10</v>
      </c>
      <c r="AF1849" t="str">
        <f t="shared" si="86"/>
        <v>Jul</v>
      </c>
    </row>
    <row r="1850" spans="1:32" x14ac:dyDescent="0.25">
      <c r="A1850" s="1">
        <v>45476</v>
      </c>
      <c r="B1850">
        <v>1691</v>
      </c>
      <c r="C1850">
        <v>4</v>
      </c>
      <c r="D1850">
        <v>1</v>
      </c>
      <c r="E1850">
        <v>2</v>
      </c>
      <c r="F1850">
        <v>1</v>
      </c>
      <c r="G1850">
        <v>2</v>
      </c>
      <c r="H1850">
        <f>VLOOKUP(B1850, patient!A:E, 5, FALSE)</f>
        <v>29</v>
      </c>
      <c r="I1850" t="str">
        <f>VLOOKUP(H1850, city!A:B, 2, FALSE)</f>
        <v>Manchester</v>
      </c>
      <c r="J1850" t="str">
        <f>VLOOKUP(E1850, diagnosis!A:B, 2, FALSE)</f>
        <v>Asthma</v>
      </c>
      <c r="K1850" t="str">
        <f>VLOOKUP(D1850, department!A:B, 2, FALSE)</f>
        <v>Cardiology</v>
      </c>
      <c r="L1850" t="str">
        <f>VLOOKUP(C1850, provider!A:B, 2, FALSE)</f>
        <v>Dr. Ravi Patel</v>
      </c>
      <c r="M1850" t="str">
        <f>VLOOKUP(G1850, insurance!A:B, 2, FALSE)</f>
        <v>AXA</v>
      </c>
      <c r="N1850">
        <f>VLOOKUP(B1850, patient!A:D, 4, FALSE)</f>
        <v>77</v>
      </c>
      <c r="O1850" t="str">
        <f>VLOOKUP(B1850, patient!A:C, 3, FALSE)</f>
        <v>Male</v>
      </c>
      <c r="P1850" t="str">
        <f>VLOOKUP(B1850, patient!A:F, 6, FALSE)</f>
        <v>White</v>
      </c>
      <c r="Q1850" t="s">
        <v>486</v>
      </c>
      <c r="R1850">
        <v>557</v>
      </c>
      <c r="S1850">
        <v>149</v>
      </c>
      <c r="T1850" s="1">
        <v>45484</v>
      </c>
      <c r="U1850" s="1" t="str">
        <f t="shared" si="84"/>
        <v>Yes</v>
      </c>
      <c r="V1850">
        <v>1</v>
      </c>
      <c r="W1850" t="s">
        <v>492</v>
      </c>
      <c r="X1850" t="s">
        <v>495</v>
      </c>
      <c r="Y1850" t="str">
        <f t="shared" si="85"/>
        <v>Emergency</v>
      </c>
      <c r="Z1850" t="s">
        <v>497</v>
      </c>
      <c r="AC1850" t="s">
        <v>490</v>
      </c>
      <c r="AD1850">
        <v>494.2</v>
      </c>
      <c r="AE1850">
        <v>0</v>
      </c>
      <c r="AF1850" t="str">
        <f t="shared" si="86"/>
        <v>Jul</v>
      </c>
    </row>
    <row r="1851" spans="1:32" x14ac:dyDescent="0.25">
      <c r="A1851" s="1">
        <v>45476</v>
      </c>
      <c r="B1851">
        <v>2609</v>
      </c>
      <c r="C1851">
        <v>2</v>
      </c>
      <c r="D1851">
        <v>1</v>
      </c>
      <c r="E1851">
        <v>2</v>
      </c>
      <c r="F1851">
        <v>5</v>
      </c>
      <c r="G1851">
        <v>2</v>
      </c>
      <c r="H1851">
        <f>VLOOKUP(B1851, patient!A:E, 5, FALSE)</f>
        <v>9</v>
      </c>
      <c r="I1851" t="str">
        <f>VLOOKUP(H1851, city!A:B, 2, FALSE)</f>
        <v>Edinburgh</v>
      </c>
      <c r="J1851" t="str">
        <f>VLOOKUP(E1851, diagnosis!A:B, 2, FALSE)</f>
        <v>Asthma</v>
      </c>
      <c r="K1851" t="str">
        <f>VLOOKUP(D1851, department!A:B, 2, FALSE)</f>
        <v>Cardiology</v>
      </c>
      <c r="L1851" t="str">
        <f>VLOOKUP(C1851, provider!A:B, 2, FALSE)</f>
        <v>Dr. Johnson Grek</v>
      </c>
      <c r="M1851" t="str">
        <f>VLOOKUP(G1851, insurance!A:B, 2, FALSE)</f>
        <v>AXA</v>
      </c>
      <c r="N1851">
        <f>VLOOKUP(B1851, patient!A:D, 4, FALSE)</f>
        <v>71</v>
      </c>
      <c r="O1851" t="str">
        <f>VLOOKUP(B1851, patient!A:C, 3, FALSE)</f>
        <v>Male</v>
      </c>
      <c r="P1851" t="str">
        <f>VLOOKUP(B1851, patient!A:F, 6, FALSE)</f>
        <v>Black</v>
      </c>
      <c r="Q1851" t="s">
        <v>491</v>
      </c>
      <c r="R1851">
        <v>765</v>
      </c>
      <c r="S1851">
        <v>189</v>
      </c>
      <c r="U1851" s="1" t="str">
        <f t="shared" si="84"/>
        <v>No</v>
      </c>
      <c r="V1851">
        <v>2</v>
      </c>
      <c r="W1851" t="s">
        <v>487</v>
      </c>
      <c r="X1851" t="s">
        <v>488</v>
      </c>
      <c r="Y1851" t="str">
        <f t="shared" si="85"/>
        <v>Scheduled</v>
      </c>
      <c r="Z1851" t="s">
        <v>497</v>
      </c>
      <c r="AC1851" t="s">
        <v>496</v>
      </c>
      <c r="AD1851">
        <v>702.8</v>
      </c>
      <c r="AE1851">
        <v>50</v>
      </c>
      <c r="AF1851" t="str">
        <f t="shared" si="86"/>
        <v>Jul</v>
      </c>
    </row>
    <row r="1852" spans="1:32" x14ac:dyDescent="0.25">
      <c r="A1852" s="1">
        <v>45477</v>
      </c>
      <c r="B1852">
        <v>1294</v>
      </c>
      <c r="C1852">
        <v>3</v>
      </c>
      <c r="D1852">
        <v>1</v>
      </c>
      <c r="E1852">
        <v>1</v>
      </c>
      <c r="F1852">
        <v>4</v>
      </c>
      <c r="G1852">
        <v>2</v>
      </c>
      <c r="H1852">
        <f>VLOOKUP(B1852, patient!A:E, 5, FALSE)</f>
        <v>1</v>
      </c>
      <c r="I1852" t="str">
        <f>VLOOKUP(H1852, city!A:B, 2, FALSE)</f>
        <v>Birmingham</v>
      </c>
      <c r="J1852" t="str">
        <f>VLOOKUP(E1852, diagnosis!A:B, 2, FALSE)</f>
        <v>Appendicitis</v>
      </c>
      <c r="K1852" t="str">
        <f>VLOOKUP(D1852, department!A:B, 2, FALSE)</f>
        <v>Cardiology</v>
      </c>
      <c r="L1852" t="str">
        <f>VLOOKUP(C1852, provider!A:B, 2, FALSE)</f>
        <v>Dr. Emma Jones</v>
      </c>
      <c r="M1852" t="str">
        <f>VLOOKUP(G1852, insurance!A:B, 2, FALSE)</f>
        <v>AXA</v>
      </c>
      <c r="N1852">
        <f>VLOOKUP(B1852, patient!A:D, 4, FALSE)</f>
        <v>60</v>
      </c>
      <c r="O1852" t="str">
        <f>VLOOKUP(B1852, patient!A:C, 3, FALSE)</f>
        <v>Male</v>
      </c>
      <c r="P1852" t="str">
        <f>VLOOKUP(B1852, patient!A:F, 6, FALSE)</f>
        <v>Black</v>
      </c>
      <c r="Q1852" t="s">
        <v>491</v>
      </c>
      <c r="R1852">
        <v>515</v>
      </c>
      <c r="S1852">
        <v>180</v>
      </c>
      <c r="U1852" s="1" t="str">
        <f t="shared" si="84"/>
        <v>No</v>
      </c>
      <c r="V1852">
        <v>1</v>
      </c>
      <c r="W1852" t="s">
        <v>494</v>
      </c>
      <c r="X1852" t="s">
        <v>495</v>
      </c>
      <c r="Y1852" t="str">
        <f t="shared" si="85"/>
        <v>Emergency</v>
      </c>
      <c r="Z1852" t="s">
        <v>497</v>
      </c>
      <c r="AC1852" t="s">
        <v>496</v>
      </c>
      <c r="AD1852">
        <v>521.5</v>
      </c>
      <c r="AE1852">
        <v>50</v>
      </c>
      <c r="AF1852" t="str">
        <f t="shared" si="86"/>
        <v>Jul</v>
      </c>
    </row>
    <row r="1853" spans="1:32" x14ac:dyDescent="0.25">
      <c r="A1853" s="1">
        <v>45477</v>
      </c>
      <c r="B1853">
        <v>4074</v>
      </c>
      <c r="C1853">
        <v>5</v>
      </c>
      <c r="D1853">
        <v>1</v>
      </c>
      <c r="E1853">
        <v>1</v>
      </c>
      <c r="F1853">
        <v>3</v>
      </c>
      <c r="G1853">
        <v>1</v>
      </c>
      <c r="H1853">
        <f>VLOOKUP(B1853, patient!A:E, 5, FALSE)</f>
        <v>33</v>
      </c>
      <c r="I1853" t="str">
        <f>VLOOKUP(H1853, city!A:B, 2, FALSE)</f>
        <v>Newcastle</v>
      </c>
      <c r="J1853" t="str">
        <f>VLOOKUP(E1853, diagnosis!A:B, 2, FALSE)</f>
        <v>Appendicitis</v>
      </c>
      <c r="K1853" t="str">
        <f>VLOOKUP(D1853, department!A:B, 2, FALSE)</f>
        <v>Cardiology</v>
      </c>
      <c r="L1853" t="str">
        <f>VLOOKUP(C1853, provider!A:B, 2, FALSE)</f>
        <v>Dr. Sade Kikiola</v>
      </c>
      <c r="M1853" t="str">
        <f>VLOOKUP(G1853, insurance!A:B, 2, FALSE)</f>
        <v>Aviva</v>
      </c>
      <c r="N1853">
        <f>VLOOKUP(B1853, patient!A:D, 4, FALSE)</f>
        <v>18</v>
      </c>
      <c r="O1853" t="str">
        <f>VLOOKUP(B1853, patient!A:C, 3, FALSE)</f>
        <v>Male</v>
      </c>
      <c r="P1853" t="str">
        <f>VLOOKUP(B1853, patient!A:F, 6, FALSE)</f>
        <v>Other</v>
      </c>
      <c r="Q1853" t="s">
        <v>486</v>
      </c>
      <c r="R1853">
        <v>97</v>
      </c>
      <c r="S1853">
        <v>164</v>
      </c>
      <c r="T1853" s="1">
        <v>45495</v>
      </c>
      <c r="U1853" s="1" t="str">
        <f t="shared" si="84"/>
        <v>Yes</v>
      </c>
      <c r="V1853">
        <v>2</v>
      </c>
      <c r="W1853" t="s">
        <v>487</v>
      </c>
      <c r="X1853" t="s">
        <v>488</v>
      </c>
      <c r="Y1853" t="str">
        <f t="shared" si="85"/>
        <v>Scheduled</v>
      </c>
      <c r="Z1853" t="s">
        <v>497</v>
      </c>
      <c r="AC1853" t="s">
        <v>490</v>
      </c>
      <c r="AD1853">
        <v>182.7</v>
      </c>
      <c r="AE1853">
        <v>0</v>
      </c>
      <c r="AF1853" t="str">
        <f t="shared" si="86"/>
        <v>Jul</v>
      </c>
    </row>
    <row r="1854" spans="1:32" x14ac:dyDescent="0.25">
      <c r="A1854" s="1">
        <v>45477</v>
      </c>
      <c r="B1854">
        <v>969</v>
      </c>
      <c r="C1854">
        <v>5</v>
      </c>
      <c r="D1854">
        <v>1</v>
      </c>
      <c r="E1854">
        <v>5</v>
      </c>
      <c r="F1854">
        <v>3</v>
      </c>
      <c r="G1854">
        <v>2</v>
      </c>
      <c r="H1854">
        <f>VLOOKUP(B1854, patient!A:E, 5, FALSE)</f>
        <v>31</v>
      </c>
      <c r="I1854" t="str">
        <f>VLOOKUP(H1854, city!A:B, 2, FALSE)</f>
        <v>Manchester</v>
      </c>
      <c r="J1854" t="str">
        <f>VLOOKUP(E1854, diagnosis!A:B, 2, FALSE)</f>
        <v>Migraine</v>
      </c>
      <c r="K1854" t="str">
        <f>VLOOKUP(D1854, department!A:B, 2, FALSE)</f>
        <v>Cardiology</v>
      </c>
      <c r="L1854" t="str">
        <f>VLOOKUP(C1854, provider!A:B, 2, FALSE)</f>
        <v>Dr. Sade Kikiola</v>
      </c>
      <c r="M1854" t="str">
        <f>VLOOKUP(G1854, insurance!A:B, 2, FALSE)</f>
        <v>AXA</v>
      </c>
      <c r="N1854">
        <f>VLOOKUP(B1854, patient!A:D, 4, FALSE)</f>
        <v>68</v>
      </c>
      <c r="O1854" t="str">
        <f>VLOOKUP(B1854, patient!A:C, 3, FALSE)</f>
        <v>Male</v>
      </c>
      <c r="P1854" t="str">
        <f>VLOOKUP(B1854, patient!A:F, 6, FALSE)</f>
        <v>Asian</v>
      </c>
      <c r="Q1854" t="s">
        <v>486</v>
      </c>
      <c r="R1854">
        <v>705</v>
      </c>
      <c r="S1854">
        <v>141</v>
      </c>
      <c r="T1854" s="1">
        <v>45484</v>
      </c>
      <c r="U1854" s="1" t="str">
        <f t="shared" si="84"/>
        <v>Yes</v>
      </c>
      <c r="V1854">
        <v>1</v>
      </c>
      <c r="W1854" t="s">
        <v>494</v>
      </c>
      <c r="X1854" t="s">
        <v>495</v>
      </c>
      <c r="Y1854" t="str">
        <f t="shared" si="85"/>
        <v>Emergency</v>
      </c>
      <c r="Z1854" t="s">
        <v>497</v>
      </c>
      <c r="AC1854" t="s">
        <v>490</v>
      </c>
      <c r="AD1854">
        <v>592.20000000000005</v>
      </c>
      <c r="AE1854">
        <v>0</v>
      </c>
      <c r="AF1854" t="str">
        <f t="shared" si="86"/>
        <v>Jul</v>
      </c>
    </row>
    <row r="1855" spans="1:32" x14ac:dyDescent="0.25">
      <c r="A1855" s="1">
        <v>45477</v>
      </c>
      <c r="B1855">
        <v>2864</v>
      </c>
      <c r="C1855">
        <v>5</v>
      </c>
      <c r="D1855">
        <v>1</v>
      </c>
      <c r="E1855">
        <v>4</v>
      </c>
      <c r="F1855">
        <v>4</v>
      </c>
      <c r="G1855">
        <v>2</v>
      </c>
      <c r="H1855">
        <f>VLOOKUP(B1855, patient!A:E, 5, FALSE)</f>
        <v>24</v>
      </c>
      <c r="I1855" t="str">
        <f>VLOOKUP(H1855, city!A:B, 2, FALSE)</f>
        <v>Liverpool</v>
      </c>
      <c r="J1855" t="str">
        <f>VLOOKUP(E1855, diagnosis!A:B, 2, FALSE)</f>
        <v>Hypertension</v>
      </c>
      <c r="K1855" t="str">
        <f>VLOOKUP(D1855, department!A:B, 2, FALSE)</f>
        <v>Cardiology</v>
      </c>
      <c r="L1855" t="str">
        <f>VLOOKUP(C1855, provider!A:B, 2, FALSE)</f>
        <v>Dr. Sade Kikiola</v>
      </c>
      <c r="M1855" t="str">
        <f>VLOOKUP(G1855, insurance!A:B, 2, FALSE)</f>
        <v>AXA</v>
      </c>
      <c r="N1855">
        <f>VLOOKUP(B1855, patient!A:D, 4, FALSE)</f>
        <v>70</v>
      </c>
      <c r="O1855" t="str">
        <f>VLOOKUP(B1855, patient!A:C, 3, FALSE)</f>
        <v>Female</v>
      </c>
      <c r="P1855" t="str">
        <f>VLOOKUP(B1855, patient!A:F, 6, FALSE)</f>
        <v>White</v>
      </c>
      <c r="Q1855" t="s">
        <v>486</v>
      </c>
      <c r="R1855">
        <v>937</v>
      </c>
      <c r="S1855">
        <v>169</v>
      </c>
      <c r="U1855" s="1" t="str">
        <f t="shared" si="84"/>
        <v>No</v>
      </c>
      <c r="V1855">
        <v>2</v>
      </c>
      <c r="W1855" t="s">
        <v>492</v>
      </c>
      <c r="X1855" t="s">
        <v>495</v>
      </c>
      <c r="Y1855" t="str">
        <f t="shared" si="85"/>
        <v>Emergency</v>
      </c>
      <c r="Z1855" t="s">
        <v>489</v>
      </c>
      <c r="AC1855" t="s">
        <v>496</v>
      </c>
      <c r="AD1855">
        <v>809.2</v>
      </c>
      <c r="AE1855">
        <v>50</v>
      </c>
      <c r="AF1855" t="str">
        <f t="shared" si="86"/>
        <v>Jul</v>
      </c>
    </row>
    <row r="1856" spans="1:32" x14ac:dyDescent="0.25">
      <c r="A1856" s="1">
        <v>45477</v>
      </c>
      <c r="B1856">
        <v>4281</v>
      </c>
      <c r="C1856">
        <v>5</v>
      </c>
      <c r="D1856">
        <v>1</v>
      </c>
      <c r="E1856">
        <v>3</v>
      </c>
      <c r="F1856">
        <v>2</v>
      </c>
      <c r="G1856">
        <v>3</v>
      </c>
      <c r="H1856">
        <f>VLOOKUP(B1856, patient!A:E, 5, FALSE)</f>
        <v>17</v>
      </c>
      <c r="I1856" t="str">
        <f>VLOOKUP(H1856, city!A:B, 2, FALSE)</f>
        <v>Leeds</v>
      </c>
      <c r="J1856" t="str">
        <f>VLOOKUP(E1856, diagnosis!A:B, 2, FALSE)</f>
        <v>Fracture</v>
      </c>
      <c r="K1856" t="str">
        <f>VLOOKUP(D1856, department!A:B, 2, FALSE)</f>
        <v>Cardiology</v>
      </c>
      <c r="L1856" t="str">
        <f>VLOOKUP(C1856, provider!A:B, 2, FALSE)</f>
        <v>Dr. Sade Kikiola</v>
      </c>
      <c r="M1856" t="str">
        <f>VLOOKUP(G1856, insurance!A:B, 2, FALSE)</f>
        <v>Allianz</v>
      </c>
      <c r="N1856">
        <f>VLOOKUP(B1856, patient!A:D, 4, FALSE)</f>
        <v>53</v>
      </c>
      <c r="O1856" t="str">
        <f>VLOOKUP(B1856, patient!A:C, 3, FALSE)</f>
        <v>Male</v>
      </c>
      <c r="P1856" t="str">
        <f>VLOOKUP(B1856, patient!A:F, 6, FALSE)</f>
        <v>Hispanic</v>
      </c>
      <c r="Q1856" t="s">
        <v>486</v>
      </c>
      <c r="R1856">
        <v>778</v>
      </c>
      <c r="S1856">
        <v>20</v>
      </c>
      <c r="T1856" s="1">
        <v>45504</v>
      </c>
      <c r="U1856" s="1" t="str">
        <f t="shared" si="84"/>
        <v>Yes</v>
      </c>
      <c r="V1856">
        <v>1</v>
      </c>
      <c r="W1856" t="s">
        <v>487</v>
      </c>
      <c r="X1856" t="s">
        <v>495</v>
      </c>
      <c r="Y1856" t="str">
        <f t="shared" si="85"/>
        <v>Emergency</v>
      </c>
      <c r="Z1856" t="s">
        <v>489</v>
      </c>
      <c r="AC1856" t="s">
        <v>490</v>
      </c>
      <c r="AD1856">
        <v>558.6</v>
      </c>
      <c r="AE1856">
        <v>0</v>
      </c>
      <c r="AF1856" t="str">
        <f t="shared" si="86"/>
        <v>Jul</v>
      </c>
    </row>
    <row r="1857" spans="1:32" x14ac:dyDescent="0.25">
      <c r="A1857" s="1">
        <v>45477</v>
      </c>
      <c r="B1857">
        <v>4574</v>
      </c>
      <c r="C1857">
        <v>2</v>
      </c>
      <c r="D1857">
        <v>1</v>
      </c>
      <c r="E1857">
        <v>5</v>
      </c>
      <c r="F1857">
        <v>3</v>
      </c>
      <c r="G1857">
        <v>2</v>
      </c>
      <c r="H1857">
        <f>VLOOKUP(B1857, patient!A:E, 5, FALSE)</f>
        <v>16</v>
      </c>
      <c r="I1857" t="str">
        <f>VLOOKUP(H1857, city!A:B, 2, FALSE)</f>
        <v>Glasgow</v>
      </c>
      <c r="J1857" t="str">
        <f>VLOOKUP(E1857, diagnosis!A:B, 2, FALSE)</f>
        <v>Migraine</v>
      </c>
      <c r="K1857" t="str">
        <f>VLOOKUP(D1857, department!A:B, 2, FALSE)</f>
        <v>Cardiology</v>
      </c>
      <c r="L1857" t="str">
        <f>VLOOKUP(C1857, provider!A:B, 2, FALSE)</f>
        <v>Dr. Johnson Grek</v>
      </c>
      <c r="M1857" t="str">
        <f>VLOOKUP(G1857, insurance!A:B, 2, FALSE)</f>
        <v>AXA</v>
      </c>
      <c r="N1857">
        <f>VLOOKUP(B1857, patient!A:D, 4, FALSE)</f>
        <v>68</v>
      </c>
      <c r="O1857" t="str">
        <f>VLOOKUP(B1857, patient!A:C, 3, FALSE)</f>
        <v>Male</v>
      </c>
      <c r="P1857" t="str">
        <f>VLOOKUP(B1857, patient!A:F, 6, FALSE)</f>
        <v>Hispanic</v>
      </c>
      <c r="Q1857" t="s">
        <v>492</v>
      </c>
      <c r="R1857">
        <v>87</v>
      </c>
      <c r="S1857">
        <v>113</v>
      </c>
      <c r="U1857" s="1" t="str">
        <f t="shared" si="84"/>
        <v>No</v>
      </c>
      <c r="V1857">
        <v>2</v>
      </c>
      <c r="W1857" t="s">
        <v>487</v>
      </c>
      <c r="X1857" t="s">
        <v>495</v>
      </c>
      <c r="Y1857" t="str">
        <f t="shared" si="85"/>
        <v>Emergency</v>
      </c>
      <c r="Z1857" t="s">
        <v>489</v>
      </c>
      <c r="AC1857" t="s">
        <v>498</v>
      </c>
      <c r="AD1857">
        <v>147</v>
      </c>
      <c r="AE1857">
        <v>10</v>
      </c>
      <c r="AF1857" t="str">
        <f t="shared" si="86"/>
        <v>Jul</v>
      </c>
    </row>
    <row r="1858" spans="1:32" x14ac:dyDescent="0.25">
      <c r="A1858" s="1">
        <v>45477</v>
      </c>
      <c r="B1858">
        <v>4768</v>
      </c>
      <c r="C1858">
        <v>2</v>
      </c>
      <c r="D1858">
        <v>1</v>
      </c>
      <c r="E1858">
        <v>4</v>
      </c>
      <c r="F1858">
        <v>2</v>
      </c>
      <c r="G1858">
        <v>1</v>
      </c>
      <c r="H1858">
        <f>VLOOKUP(B1858, patient!A:E, 5, FALSE)</f>
        <v>24</v>
      </c>
      <c r="I1858" t="str">
        <f>VLOOKUP(H1858, city!A:B, 2, FALSE)</f>
        <v>Liverpool</v>
      </c>
      <c r="J1858" t="str">
        <f>VLOOKUP(E1858, diagnosis!A:B, 2, FALSE)</f>
        <v>Hypertension</v>
      </c>
      <c r="K1858" t="str">
        <f>VLOOKUP(D1858, department!A:B, 2, FALSE)</f>
        <v>Cardiology</v>
      </c>
      <c r="L1858" t="str">
        <f>VLOOKUP(C1858, provider!A:B, 2, FALSE)</f>
        <v>Dr. Johnson Grek</v>
      </c>
      <c r="M1858" t="str">
        <f>VLOOKUP(G1858, insurance!A:B, 2, FALSE)</f>
        <v>Aviva</v>
      </c>
      <c r="N1858">
        <f>VLOOKUP(B1858, patient!A:D, 4, FALSE)</f>
        <v>43</v>
      </c>
      <c r="O1858" t="str">
        <f>VLOOKUP(B1858, patient!A:C, 3, FALSE)</f>
        <v>Male</v>
      </c>
      <c r="P1858" t="str">
        <f>VLOOKUP(B1858, patient!A:F, 6, FALSE)</f>
        <v>White</v>
      </c>
      <c r="Q1858" t="s">
        <v>486</v>
      </c>
      <c r="R1858">
        <v>756</v>
      </c>
      <c r="S1858">
        <v>33</v>
      </c>
      <c r="U1858" s="1" t="str">
        <f t="shared" si="84"/>
        <v>No</v>
      </c>
      <c r="V1858">
        <v>1</v>
      </c>
      <c r="W1858" t="s">
        <v>487</v>
      </c>
      <c r="X1858" t="s">
        <v>495</v>
      </c>
      <c r="Y1858" t="str">
        <f t="shared" si="85"/>
        <v>Emergency</v>
      </c>
      <c r="Z1858" t="s">
        <v>489</v>
      </c>
      <c r="AC1858" t="s">
        <v>493</v>
      </c>
      <c r="AD1858">
        <v>573.29999999999995</v>
      </c>
      <c r="AE1858">
        <v>30</v>
      </c>
      <c r="AF1858" t="str">
        <f t="shared" si="86"/>
        <v>Jul</v>
      </c>
    </row>
    <row r="1859" spans="1:32" x14ac:dyDescent="0.25">
      <c r="A1859" s="1">
        <v>45477</v>
      </c>
      <c r="B1859">
        <v>1970</v>
      </c>
      <c r="C1859">
        <v>3</v>
      </c>
      <c r="D1859">
        <v>1</v>
      </c>
      <c r="E1859">
        <v>5</v>
      </c>
      <c r="F1859">
        <v>4</v>
      </c>
      <c r="G1859">
        <v>2</v>
      </c>
      <c r="H1859">
        <f>VLOOKUP(B1859, patient!A:E, 5, FALSE)</f>
        <v>2</v>
      </c>
      <c r="I1859" t="str">
        <f>VLOOKUP(H1859, city!A:B, 2, FALSE)</f>
        <v>Birmingham</v>
      </c>
      <c r="J1859" t="str">
        <f>VLOOKUP(E1859, diagnosis!A:B, 2, FALSE)</f>
        <v>Migraine</v>
      </c>
      <c r="K1859" t="str">
        <f>VLOOKUP(D1859, department!A:B, 2, FALSE)</f>
        <v>Cardiology</v>
      </c>
      <c r="L1859" t="str">
        <f>VLOOKUP(C1859, provider!A:B, 2, FALSE)</f>
        <v>Dr. Emma Jones</v>
      </c>
      <c r="M1859" t="str">
        <f>VLOOKUP(G1859, insurance!A:B, 2, FALSE)</f>
        <v>AXA</v>
      </c>
      <c r="N1859">
        <f>VLOOKUP(B1859, patient!A:D, 4, FALSE)</f>
        <v>46</v>
      </c>
      <c r="O1859" t="str">
        <f>VLOOKUP(B1859, patient!A:C, 3, FALSE)</f>
        <v>Female</v>
      </c>
      <c r="P1859" t="str">
        <f>VLOOKUP(B1859, patient!A:F, 6, FALSE)</f>
        <v>Asian</v>
      </c>
      <c r="Q1859" t="s">
        <v>486</v>
      </c>
      <c r="R1859">
        <v>814</v>
      </c>
      <c r="S1859">
        <v>119</v>
      </c>
      <c r="T1859" s="1">
        <v>45498</v>
      </c>
      <c r="U1859" s="1" t="str">
        <f t="shared" ref="U1859:U1922" si="87">IF(T1859&lt;&gt;"", "Yes", "No")</f>
        <v>Yes</v>
      </c>
      <c r="V1859">
        <v>2</v>
      </c>
      <c r="W1859" t="s">
        <v>492</v>
      </c>
      <c r="X1859" t="s">
        <v>488</v>
      </c>
      <c r="Y1859" t="str">
        <f t="shared" ref="Y1859:Y1922" si="88">IF(TRIM(X1859)="yes", "Emergency", "Scheduled")</f>
        <v>Scheduled</v>
      </c>
      <c r="Z1859" t="s">
        <v>489</v>
      </c>
      <c r="AC1859" t="s">
        <v>490</v>
      </c>
      <c r="AD1859">
        <v>653.1</v>
      </c>
      <c r="AE1859">
        <v>0</v>
      </c>
      <c r="AF1859" t="str">
        <f t="shared" ref="AF1859:AF1922" si="89">TEXT(A1859, "mmm")</f>
        <v>Jul</v>
      </c>
    </row>
    <row r="1860" spans="1:32" x14ac:dyDescent="0.25">
      <c r="A1860" s="1">
        <v>45477</v>
      </c>
      <c r="B1860">
        <v>3303</v>
      </c>
      <c r="C1860">
        <v>1</v>
      </c>
      <c r="D1860">
        <v>1</v>
      </c>
      <c r="E1860">
        <v>1</v>
      </c>
      <c r="F1860">
        <v>1</v>
      </c>
      <c r="G1860">
        <v>1</v>
      </c>
      <c r="H1860">
        <f>VLOOKUP(B1860, patient!A:E, 5, FALSE)</f>
        <v>27</v>
      </c>
      <c r="I1860" t="str">
        <f>VLOOKUP(H1860, city!A:B, 2, FALSE)</f>
        <v>London</v>
      </c>
      <c r="J1860" t="str">
        <f>VLOOKUP(E1860, diagnosis!A:B, 2, FALSE)</f>
        <v>Appendicitis</v>
      </c>
      <c r="K1860" t="str">
        <f>VLOOKUP(D1860, department!A:B, 2, FALSE)</f>
        <v>Cardiology</v>
      </c>
      <c r="L1860" t="str">
        <f>VLOOKUP(C1860, provider!A:B, 2, FALSE)</f>
        <v>Dr. Olu Abisola</v>
      </c>
      <c r="M1860" t="str">
        <f>VLOOKUP(G1860, insurance!A:B, 2, FALSE)</f>
        <v>Aviva</v>
      </c>
      <c r="N1860">
        <f>VLOOKUP(B1860, patient!A:D, 4, FALSE)</f>
        <v>38</v>
      </c>
      <c r="O1860" t="str">
        <f>VLOOKUP(B1860, patient!A:C, 3, FALSE)</f>
        <v>Female</v>
      </c>
      <c r="P1860" t="str">
        <f>VLOOKUP(B1860, patient!A:F, 6, FALSE)</f>
        <v>Asian</v>
      </c>
      <c r="Q1860" t="s">
        <v>492</v>
      </c>
      <c r="R1860">
        <v>805</v>
      </c>
      <c r="S1860">
        <v>121</v>
      </c>
      <c r="U1860" s="1" t="str">
        <f t="shared" si="87"/>
        <v>No</v>
      </c>
      <c r="V1860">
        <v>1</v>
      </c>
      <c r="W1860" t="s">
        <v>492</v>
      </c>
      <c r="X1860" t="s">
        <v>488</v>
      </c>
      <c r="Y1860" t="str">
        <f t="shared" si="88"/>
        <v>Scheduled</v>
      </c>
      <c r="Z1860" t="s">
        <v>489</v>
      </c>
      <c r="AC1860" t="s">
        <v>498</v>
      </c>
      <c r="AD1860">
        <v>655.20000000000005</v>
      </c>
      <c r="AE1860">
        <v>10</v>
      </c>
      <c r="AF1860" t="str">
        <f t="shared" si="89"/>
        <v>Jul</v>
      </c>
    </row>
    <row r="1861" spans="1:32" x14ac:dyDescent="0.25">
      <c r="A1861" s="1">
        <v>45477</v>
      </c>
      <c r="B1861">
        <v>1118</v>
      </c>
      <c r="C1861">
        <v>2</v>
      </c>
      <c r="D1861">
        <v>1</v>
      </c>
      <c r="E1861">
        <v>1</v>
      </c>
      <c r="F1861">
        <v>4</v>
      </c>
      <c r="G1861">
        <v>3</v>
      </c>
      <c r="H1861">
        <f>VLOOKUP(B1861, patient!A:E, 5, FALSE)</f>
        <v>1</v>
      </c>
      <c r="I1861" t="str">
        <f>VLOOKUP(H1861, city!A:B, 2, FALSE)</f>
        <v>Birmingham</v>
      </c>
      <c r="J1861" t="str">
        <f>VLOOKUP(E1861, diagnosis!A:B, 2, FALSE)</f>
        <v>Appendicitis</v>
      </c>
      <c r="K1861" t="str">
        <f>VLOOKUP(D1861, department!A:B, 2, FALSE)</f>
        <v>Cardiology</v>
      </c>
      <c r="L1861" t="str">
        <f>VLOOKUP(C1861, provider!A:B, 2, FALSE)</f>
        <v>Dr. Johnson Grek</v>
      </c>
      <c r="M1861" t="str">
        <f>VLOOKUP(G1861, insurance!A:B, 2, FALSE)</f>
        <v>Allianz</v>
      </c>
      <c r="N1861">
        <f>VLOOKUP(B1861, patient!A:D, 4, FALSE)</f>
        <v>28</v>
      </c>
      <c r="O1861" t="str">
        <f>VLOOKUP(B1861, patient!A:C, 3, FALSE)</f>
        <v>Female</v>
      </c>
      <c r="P1861" t="str">
        <f>VLOOKUP(B1861, patient!A:F, 6, FALSE)</f>
        <v>Hispanic</v>
      </c>
      <c r="Q1861" t="s">
        <v>486</v>
      </c>
      <c r="R1861">
        <v>632</v>
      </c>
      <c r="S1861">
        <v>72</v>
      </c>
      <c r="T1861" s="1">
        <v>45494</v>
      </c>
      <c r="U1861" s="1" t="str">
        <f t="shared" si="87"/>
        <v>Yes</v>
      </c>
      <c r="V1861">
        <v>2</v>
      </c>
      <c r="W1861" t="s">
        <v>487</v>
      </c>
      <c r="X1861" t="s">
        <v>488</v>
      </c>
      <c r="Y1861" t="str">
        <f t="shared" si="88"/>
        <v>Scheduled</v>
      </c>
      <c r="Z1861" t="s">
        <v>497</v>
      </c>
      <c r="AC1861" t="s">
        <v>490</v>
      </c>
      <c r="AD1861">
        <v>492.8</v>
      </c>
      <c r="AE1861">
        <v>0</v>
      </c>
      <c r="AF1861" t="str">
        <f t="shared" si="89"/>
        <v>Jul</v>
      </c>
    </row>
    <row r="1862" spans="1:32" x14ac:dyDescent="0.25">
      <c r="A1862" s="1">
        <v>45478</v>
      </c>
      <c r="B1862">
        <v>3629</v>
      </c>
      <c r="C1862">
        <v>5</v>
      </c>
      <c r="D1862">
        <v>1</v>
      </c>
      <c r="E1862">
        <v>2</v>
      </c>
      <c r="F1862">
        <v>1</v>
      </c>
      <c r="G1862">
        <v>3</v>
      </c>
      <c r="H1862">
        <f>VLOOKUP(B1862, patient!A:E, 5, FALSE)</f>
        <v>4</v>
      </c>
      <c r="I1862" t="str">
        <f>VLOOKUP(H1862, city!A:B, 2, FALSE)</f>
        <v>Birmingham</v>
      </c>
      <c r="J1862" t="str">
        <f>VLOOKUP(E1862, diagnosis!A:B, 2, FALSE)</f>
        <v>Asthma</v>
      </c>
      <c r="K1862" t="str">
        <f>VLOOKUP(D1862, department!A:B, 2, FALSE)</f>
        <v>Cardiology</v>
      </c>
      <c r="L1862" t="str">
        <f>VLOOKUP(C1862, provider!A:B, 2, FALSE)</f>
        <v>Dr. Sade Kikiola</v>
      </c>
      <c r="M1862" t="str">
        <f>VLOOKUP(G1862, insurance!A:B, 2, FALSE)</f>
        <v>Allianz</v>
      </c>
      <c r="N1862">
        <f>VLOOKUP(B1862, patient!A:D, 4, FALSE)</f>
        <v>57</v>
      </c>
      <c r="O1862" t="str">
        <f>VLOOKUP(B1862, patient!A:C, 3, FALSE)</f>
        <v>Female</v>
      </c>
      <c r="P1862" t="str">
        <f>VLOOKUP(B1862, patient!A:F, 6, FALSE)</f>
        <v>White</v>
      </c>
      <c r="Q1862" t="s">
        <v>492</v>
      </c>
      <c r="R1862">
        <v>258</v>
      </c>
      <c r="S1862">
        <v>25</v>
      </c>
      <c r="U1862" s="1" t="str">
        <f t="shared" si="87"/>
        <v>No</v>
      </c>
      <c r="V1862">
        <v>1</v>
      </c>
      <c r="W1862" t="s">
        <v>487</v>
      </c>
      <c r="X1862" t="s">
        <v>488</v>
      </c>
      <c r="Y1862" t="str">
        <f t="shared" si="88"/>
        <v>Scheduled</v>
      </c>
      <c r="Z1862" t="s">
        <v>497</v>
      </c>
      <c r="AC1862" t="s">
        <v>496</v>
      </c>
      <c r="AD1862">
        <v>233.1</v>
      </c>
      <c r="AE1862">
        <v>50</v>
      </c>
      <c r="AF1862" t="str">
        <f t="shared" si="89"/>
        <v>Jul</v>
      </c>
    </row>
    <row r="1863" spans="1:32" x14ac:dyDescent="0.25">
      <c r="A1863" s="1">
        <v>45478</v>
      </c>
      <c r="B1863">
        <v>1011</v>
      </c>
      <c r="C1863">
        <v>3</v>
      </c>
      <c r="D1863">
        <v>1</v>
      </c>
      <c r="E1863">
        <v>3</v>
      </c>
      <c r="F1863">
        <v>4</v>
      </c>
      <c r="G1863">
        <v>2</v>
      </c>
      <c r="H1863">
        <f>VLOOKUP(B1863, patient!A:E, 5, FALSE)</f>
        <v>22</v>
      </c>
      <c r="I1863" t="str">
        <f>VLOOKUP(H1863, city!A:B, 2, FALSE)</f>
        <v>Liverpool</v>
      </c>
      <c r="J1863" t="str">
        <f>VLOOKUP(E1863, diagnosis!A:B, 2, FALSE)</f>
        <v>Fracture</v>
      </c>
      <c r="K1863" t="str">
        <f>VLOOKUP(D1863, department!A:B, 2, FALSE)</f>
        <v>Cardiology</v>
      </c>
      <c r="L1863" t="str">
        <f>VLOOKUP(C1863, provider!A:B, 2, FALSE)</f>
        <v>Dr. Emma Jones</v>
      </c>
      <c r="M1863" t="str">
        <f>VLOOKUP(G1863, insurance!A:B, 2, FALSE)</f>
        <v>AXA</v>
      </c>
      <c r="N1863">
        <f>VLOOKUP(B1863, patient!A:D, 4, FALSE)</f>
        <v>28</v>
      </c>
      <c r="O1863" t="str">
        <f>VLOOKUP(B1863, patient!A:C, 3, FALSE)</f>
        <v>Male</v>
      </c>
      <c r="P1863" t="str">
        <f>VLOOKUP(B1863, patient!A:F, 6, FALSE)</f>
        <v>Hispanic</v>
      </c>
      <c r="Q1863" t="s">
        <v>492</v>
      </c>
      <c r="R1863">
        <v>905</v>
      </c>
      <c r="S1863">
        <v>109</v>
      </c>
      <c r="U1863" s="1" t="str">
        <f t="shared" si="87"/>
        <v>No</v>
      </c>
      <c r="V1863">
        <v>2</v>
      </c>
      <c r="W1863" t="s">
        <v>487</v>
      </c>
      <c r="X1863" t="s">
        <v>495</v>
      </c>
      <c r="Y1863" t="str">
        <f t="shared" si="88"/>
        <v>Emergency</v>
      </c>
      <c r="Z1863" t="s">
        <v>489</v>
      </c>
      <c r="AC1863" t="s">
        <v>496</v>
      </c>
      <c r="AD1863">
        <v>744.8</v>
      </c>
      <c r="AE1863">
        <v>50</v>
      </c>
      <c r="AF1863" t="str">
        <f t="shared" si="89"/>
        <v>Jul</v>
      </c>
    </row>
    <row r="1864" spans="1:32" x14ac:dyDescent="0.25">
      <c r="A1864" s="1">
        <v>45478</v>
      </c>
      <c r="B1864">
        <v>1391</v>
      </c>
      <c r="C1864">
        <v>5</v>
      </c>
      <c r="D1864">
        <v>1</v>
      </c>
      <c r="E1864">
        <v>3</v>
      </c>
      <c r="F1864">
        <v>2</v>
      </c>
      <c r="G1864">
        <v>3</v>
      </c>
      <c r="H1864">
        <f>VLOOKUP(B1864, patient!A:E, 5, FALSE)</f>
        <v>20</v>
      </c>
      <c r="I1864" t="str">
        <f>VLOOKUP(H1864, city!A:B, 2, FALSE)</f>
        <v>Leeds</v>
      </c>
      <c r="J1864" t="str">
        <f>VLOOKUP(E1864, diagnosis!A:B, 2, FALSE)</f>
        <v>Fracture</v>
      </c>
      <c r="K1864" t="str">
        <f>VLOOKUP(D1864, department!A:B, 2, FALSE)</f>
        <v>Cardiology</v>
      </c>
      <c r="L1864" t="str">
        <f>VLOOKUP(C1864, provider!A:B, 2, FALSE)</f>
        <v>Dr. Sade Kikiola</v>
      </c>
      <c r="M1864" t="str">
        <f>VLOOKUP(G1864, insurance!A:B, 2, FALSE)</f>
        <v>Allianz</v>
      </c>
      <c r="N1864">
        <f>VLOOKUP(B1864, patient!A:D, 4, FALSE)</f>
        <v>53</v>
      </c>
      <c r="O1864" t="str">
        <f>VLOOKUP(B1864, patient!A:C, 3, FALSE)</f>
        <v>Male</v>
      </c>
      <c r="P1864" t="str">
        <f>VLOOKUP(B1864, patient!A:F, 6, FALSE)</f>
        <v>Other</v>
      </c>
      <c r="Q1864" t="s">
        <v>492</v>
      </c>
      <c r="R1864">
        <v>202</v>
      </c>
      <c r="S1864">
        <v>83</v>
      </c>
      <c r="U1864" s="1" t="str">
        <f t="shared" si="87"/>
        <v>No</v>
      </c>
      <c r="V1864">
        <v>1</v>
      </c>
      <c r="W1864" t="s">
        <v>494</v>
      </c>
      <c r="X1864" t="s">
        <v>488</v>
      </c>
      <c r="Y1864" t="str">
        <f t="shared" si="88"/>
        <v>Scheduled</v>
      </c>
      <c r="Z1864" t="s">
        <v>489</v>
      </c>
      <c r="AC1864" t="s">
        <v>496</v>
      </c>
      <c r="AD1864">
        <v>234.5</v>
      </c>
      <c r="AE1864">
        <v>50</v>
      </c>
      <c r="AF1864" t="str">
        <f t="shared" si="89"/>
        <v>Jul</v>
      </c>
    </row>
    <row r="1865" spans="1:32" x14ac:dyDescent="0.25">
      <c r="A1865" s="1">
        <v>45478</v>
      </c>
      <c r="B1865">
        <v>4945</v>
      </c>
      <c r="C1865">
        <v>2</v>
      </c>
      <c r="D1865">
        <v>1</v>
      </c>
      <c r="E1865">
        <v>3</v>
      </c>
      <c r="F1865">
        <v>2</v>
      </c>
      <c r="G1865">
        <v>2</v>
      </c>
      <c r="H1865">
        <f>VLOOKUP(B1865, patient!A:E, 5, FALSE)</f>
        <v>9</v>
      </c>
      <c r="I1865" t="str">
        <f>VLOOKUP(H1865, city!A:B, 2, FALSE)</f>
        <v>Edinburgh</v>
      </c>
      <c r="J1865" t="str">
        <f>VLOOKUP(E1865, diagnosis!A:B, 2, FALSE)</f>
        <v>Fracture</v>
      </c>
      <c r="K1865" t="str">
        <f>VLOOKUP(D1865, department!A:B, 2, FALSE)</f>
        <v>Cardiology</v>
      </c>
      <c r="L1865" t="str">
        <f>VLOOKUP(C1865, provider!A:B, 2, FALSE)</f>
        <v>Dr. Johnson Grek</v>
      </c>
      <c r="M1865" t="str">
        <f>VLOOKUP(G1865, insurance!A:B, 2, FALSE)</f>
        <v>AXA</v>
      </c>
      <c r="N1865">
        <f>VLOOKUP(B1865, patient!A:D, 4, FALSE)</f>
        <v>66</v>
      </c>
      <c r="O1865" t="str">
        <f>VLOOKUP(B1865, patient!A:C, 3, FALSE)</f>
        <v>Male</v>
      </c>
      <c r="P1865" t="str">
        <f>VLOOKUP(B1865, patient!A:F, 6, FALSE)</f>
        <v>White</v>
      </c>
      <c r="Q1865" t="s">
        <v>486</v>
      </c>
      <c r="R1865">
        <v>151</v>
      </c>
      <c r="S1865">
        <v>107</v>
      </c>
      <c r="T1865" s="1">
        <v>45502</v>
      </c>
      <c r="U1865" s="1" t="str">
        <f t="shared" si="87"/>
        <v>Yes</v>
      </c>
      <c r="V1865">
        <v>2</v>
      </c>
      <c r="W1865" t="s">
        <v>494</v>
      </c>
      <c r="X1865" t="s">
        <v>488</v>
      </c>
      <c r="Y1865" t="str">
        <f t="shared" si="88"/>
        <v>Scheduled</v>
      </c>
      <c r="Z1865" t="s">
        <v>497</v>
      </c>
      <c r="AC1865" t="s">
        <v>490</v>
      </c>
      <c r="AD1865">
        <v>180.6</v>
      </c>
      <c r="AE1865">
        <v>0</v>
      </c>
      <c r="AF1865" t="str">
        <f t="shared" si="89"/>
        <v>Jul</v>
      </c>
    </row>
    <row r="1866" spans="1:32" x14ac:dyDescent="0.25">
      <c r="A1866" s="1">
        <v>45478</v>
      </c>
      <c r="B1866">
        <v>3798</v>
      </c>
      <c r="C1866">
        <v>3</v>
      </c>
      <c r="D1866">
        <v>1</v>
      </c>
      <c r="E1866">
        <v>5</v>
      </c>
      <c r="F1866">
        <v>4</v>
      </c>
      <c r="G1866">
        <v>3</v>
      </c>
      <c r="H1866">
        <f>VLOOKUP(B1866, patient!A:E, 5, FALSE)</f>
        <v>31</v>
      </c>
      <c r="I1866" t="str">
        <f>VLOOKUP(H1866, city!A:B, 2, FALSE)</f>
        <v>Manchester</v>
      </c>
      <c r="J1866" t="str">
        <f>VLOOKUP(E1866, diagnosis!A:B, 2, FALSE)</f>
        <v>Migraine</v>
      </c>
      <c r="K1866" t="str">
        <f>VLOOKUP(D1866, department!A:B, 2, FALSE)</f>
        <v>Cardiology</v>
      </c>
      <c r="L1866" t="str">
        <f>VLOOKUP(C1866, provider!A:B, 2, FALSE)</f>
        <v>Dr. Emma Jones</v>
      </c>
      <c r="M1866" t="str">
        <f>VLOOKUP(G1866, insurance!A:B, 2, FALSE)</f>
        <v>Allianz</v>
      </c>
      <c r="N1866">
        <f>VLOOKUP(B1866, patient!A:D, 4, FALSE)</f>
        <v>76</v>
      </c>
      <c r="O1866" t="str">
        <f>VLOOKUP(B1866, patient!A:C, 3, FALSE)</f>
        <v>Female</v>
      </c>
      <c r="P1866" t="str">
        <f>VLOOKUP(B1866, patient!A:F, 6, FALSE)</f>
        <v>Asian</v>
      </c>
      <c r="Q1866" t="s">
        <v>486</v>
      </c>
      <c r="R1866">
        <v>908</v>
      </c>
      <c r="S1866">
        <v>52</v>
      </c>
      <c r="T1866" s="1">
        <v>45501</v>
      </c>
      <c r="U1866" s="1" t="str">
        <f t="shared" si="87"/>
        <v>Yes</v>
      </c>
      <c r="V1866">
        <v>1</v>
      </c>
      <c r="W1866" t="s">
        <v>494</v>
      </c>
      <c r="X1866" t="s">
        <v>495</v>
      </c>
      <c r="Y1866" t="str">
        <f t="shared" si="88"/>
        <v>Emergency</v>
      </c>
      <c r="Z1866" t="s">
        <v>497</v>
      </c>
      <c r="AC1866" t="s">
        <v>490</v>
      </c>
      <c r="AD1866">
        <v>672</v>
      </c>
      <c r="AE1866">
        <v>0</v>
      </c>
      <c r="AF1866" t="str">
        <f t="shared" si="89"/>
        <v>Jul</v>
      </c>
    </row>
    <row r="1867" spans="1:32" x14ac:dyDescent="0.25">
      <c r="A1867" s="1">
        <v>45478</v>
      </c>
      <c r="B1867">
        <v>1768</v>
      </c>
      <c r="C1867">
        <v>5</v>
      </c>
      <c r="D1867">
        <v>1</v>
      </c>
      <c r="E1867">
        <v>5</v>
      </c>
      <c r="F1867">
        <v>1</v>
      </c>
      <c r="G1867">
        <v>3</v>
      </c>
      <c r="H1867">
        <f>VLOOKUP(B1867, patient!A:E, 5, FALSE)</f>
        <v>19</v>
      </c>
      <c r="I1867" t="str">
        <f>VLOOKUP(H1867, city!A:B, 2, FALSE)</f>
        <v>Leeds</v>
      </c>
      <c r="J1867" t="str">
        <f>VLOOKUP(E1867, diagnosis!A:B, 2, FALSE)</f>
        <v>Migraine</v>
      </c>
      <c r="K1867" t="str">
        <f>VLOOKUP(D1867, department!A:B, 2, FALSE)</f>
        <v>Cardiology</v>
      </c>
      <c r="L1867" t="str">
        <f>VLOOKUP(C1867, provider!A:B, 2, FALSE)</f>
        <v>Dr. Sade Kikiola</v>
      </c>
      <c r="M1867" t="str">
        <f>VLOOKUP(G1867, insurance!A:B, 2, FALSE)</f>
        <v>Allianz</v>
      </c>
      <c r="N1867">
        <f>VLOOKUP(B1867, patient!A:D, 4, FALSE)</f>
        <v>56</v>
      </c>
      <c r="O1867" t="str">
        <f>VLOOKUP(B1867, patient!A:C, 3, FALSE)</f>
        <v>Male</v>
      </c>
      <c r="P1867" t="str">
        <f>VLOOKUP(B1867, patient!A:F, 6, FALSE)</f>
        <v>Hispanic</v>
      </c>
      <c r="Q1867" t="s">
        <v>492</v>
      </c>
      <c r="R1867">
        <v>85</v>
      </c>
      <c r="S1867">
        <v>91</v>
      </c>
      <c r="U1867" s="1" t="str">
        <f t="shared" si="87"/>
        <v>No</v>
      </c>
      <c r="V1867">
        <v>2</v>
      </c>
      <c r="W1867" t="s">
        <v>492</v>
      </c>
      <c r="X1867" t="s">
        <v>488</v>
      </c>
      <c r="Y1867" t="str">
        <f t="shared" si="88"/>
        <v>Scheduled</v>
      </c>
      <c r="Z1867" t="s">
        <v>497</v>
      </c>
      <c r="AC1867" t="s">
        <v>498</v>
      </c>
      <c r="AD1867">
        <v>130.19999999999999</v>
      </c>
      <c r="AE1867">
        <v>10</v>
      </c>
      <c r="AF1867" t="str">
        <f t="shared" si="89"/>
        <v>Jul</v>
      </c>
    </row>
    <row r="1868" spans="1:32" x14ac:dyDescent="0.25">
      <c r="A1868" s="1">
        <v>45478</v>
      </c>
      <c r="B1868">
        <v>321</v>
      </c>
      <c r="C1868">
        <v>1</v>
      </c>
      <c r="D1868">
        <v>1</v>
      </c>
      <c r="E1868">
        <v>3</v>
      </c>
      <c r="F1868">
        <v>4</v>
      </c>
      <c r="G1868">
        <v>1</v>
      </c>
      <c r="H1868">
        <f>VLOOKUP(B1868, patient!A:E, 5, FALSE)</f>
        <v>5</v>
      </c>
      <c r="I1868" t="str">
        <f>VLOOKUP(H1868, city!A:B, 2, FALSE)</f>
        <v>Bristol</v>
      </c>
      <c r="J1868" t="str">
        <f>VLOOKUP(E1868, diagnosis!A:B, 2, FALSE)</f>
        <v>Fracture</v>
      </c>
      <c r="K1868" t="str">
        <f>VLOOKUP(D1868, department!A:B, 2, FALSE)</f>
        <v>Cardiology</v>
      </c>
      <c r="L1868" t="str">
        <f>VLOOKUP(C1868, provider!A:B, 2, FALSE)</f>
        <v>Dr. Olu Abisola</v>
      </c>
      <c r="M1868" t="str">
        <f>VLOOKUP(G1868, insurance!A:B, 2, FALSE)</f>
        <v>Aviva</v>
      </c>
      <c r="N1868">
        <f>VLOOKUP(B1868, patient!A:D, 4, FALSE)</f>
        <v>57</v>
      </c>
      <c r="O1868" t="str">
        <f>VLOOKUP(B1868, patient!A:C, 3, FALSE)</f>
        <v>Male</v>
      </c>
      <c r="P1868" t="str">
        <f>VLOOKUP(B1868, patient!A:F, 6, FALSE)</f>
        <v>Black</v>
      </c>
      <c r="Q1868" t="s">
        <v>486</v>
      </c>
      <c r="R1868">
        <v>669</v>
      </c>
      <c r="S1868">
        <v>63</v>
      </c>
      <c r="T1868" s="1">
        <v>45487</v>
      </c>
      <c r="U1868" s="1" t="str">
        <f t="shared" si="87"/>
        <v>Yes</v>
      </c>
      <c r="V1868">
        <v>1</v>
      </c>
      <c r="W1868" t="s">
        <v>487</v>
      </c>
      <c r="X1868" t="s">
        <v>495</v>
      </c>
      <c r="Y1868" t="str">
        <f t="shared" si="88"/>
        <v>Emergency</v>
      </c>
      <c r="Z1868" t="s">
        <v>489</v>
      </c>
      <c r="AC1868" t="s">
        <v>490</v>
      </c>
      <c r="AD1868">
        <v>512.4</v>
      </c>
      <c r="AE1868">
        <v>0</v>
      </c>
      <c r="AF1868" t="str">
        <f t="shared" si="89"/>
        <v>Jul</v>
      </c>
    </row>
    <row r="1869" spans="1:32" x14ac:dyDescent="0.25">
      <c r="A1869" s="1">
        <v>45478</v>
      </c>
      <c r="B1869">
        <v>442</v>
      </c>
      <c r="C1869">
        <v>4</v>
      </c>
      <c r="D1869">
        <v>1</v>
      </c>
      <c r="E1869">
        <v>2</v>
      </c>
      <c r="F1869">
        <v>1</v>
      </c>
      <c r="G1869">
        <v>1</v>
      </c>
      <c r="H1869">
        <f>VLOOKUP(B1869, patient!A:E, 5, FALSE)</f>
        <v>24</v>
      </c>
      <c r="I1869" t="str">
        <f>VLOOKUP(H1869, city!A:B, 2, FALSE)</f>
        <v>Liverpool</v>
      </c>
      <c r="J1869" t="str">
        <f>VLOOKUP(E1869, diagnosis!A:B, 2, FALSE)</f>
        <v>Asthma</v>
      </c>
      <c r="K1869" t="str">
        <f>VLOOKUP(D1869, department!A:B, 2, FALSE)</f>
        <v>Cardiology</v>
      </c>
      <c r="L1869" t="str">
        <f>VLOOKUP(C1869, provider!A:B, 2, FALSE)</f>
        <v>Dr. Ravi Patel</v>
      </c>
      <c r="M1869" t="str">
        <f>VLOOKUP(G1869, insurance!A:B, 2, FALSE)</f>
        <v>Aviva</v>
      </c>
      <c r="N1869">
        <f>VLOOKUP(B1869, patient!A:D, 4, FALSE)</f>
        <v>52</v>
      </c>
      <c r="O1869" t="str">
        <f>VLOOKUP(B1869, patient!A:C, 3, FALSE)</f>
        <v>Female</v>
      </c>
      <c r="P1869" t="str">
        <f>VLOOKUP(B1869, patient!A:F, 6, FALSE)</f>
        <v>Black</v>
      </c>
      <c r="Q1869" t="s">
        <v>486</v>
      </c>
      <c r="R1869">
        <v>532</v>
      </c>
      <c r="S1869">
        <v>126</v>
      </c>
      <c r="T1869" s="1">
        <v>45499</v>
      </c>
      <c r="U1869" s="1" t="str">
        <f t="shared" si="87"/>
        <v>Yes</v>
      </c>
      <c r="V1869">
        <v>2</v>
      </c>
      <c r="W1869" t="s">
        <v>494</v>
      </c>
      <c r="X1869" t="s">
        <v>488</v>
      </c>
      <c r="Y1869" t="str">
        <f t="shared" si="88"/>
        <v>Scheduled</v>
      </c>
      <c r="Z1869" t="s">
        <v>489</v>
      </c>
      <c r="AC1869" t="s">
        <v>490</v>
      </c>
      <c r="AD1869">
        <v>460.6</v>
      </c>
      <c r="AE1869">
        <v>0</v>
      </c>
      <c r="AF1869" t="str">
        <f t="shared" si="89"/>
        <v>Jul</v>
      </c>
    </row>
    <row r="1870" spans="1:32" x14ac:dyDescent="0.25">
      <c r="A1870" s="1">
        <v>45478</v>
      </c>
      <c r="B1870">
        <v>740</v>
      </c>
      <c r="C1870">
        <v>4</v>
      </c>
      <c r="D1870">
        <v>1</v>
      </c>
      <c r="E1870">
        <v>4</v>
      </c>
      <c r="F1870">
        <v>2</v>
      </c>
      <c r="G1870">
        <v>2</v>
      </c>
      <c r="H1870">
        <f>VLOOKUP(B1870, patient!A:E, 5, FALSE)</f>
        <v>34</v>
      </c>
      <c r="I1870" t="str">
        <f>VLOOKUP(H1870, city!A:B, 2, FALSE)</f>
        <v>Newcastle</v>
      </c>
      <c r="J1870" t="str">
        <f>VLOOKUP(E1870, diagnosis!A:B, 2, FALSE)</f>
        <v>Hypertension</v>
      </c>
      <c r="K1870" t="str">
        <f>VLOOKUP(D1870, department!A:B, 2, FALSE)</f>
        <v>Cardiology</v>
      </c>
      <c r="L1870" t="str">
        <f>VLOOKUP(C1870, provider!A:B, 2, FALSE)</f>
        <v>Dr. Ravi Patel</v>
      </c>
      <c r="M1870" t="str">
        <f>VLOOKUP(G1870, insurance!A:B, 2, FALSE)</f>
        <v>AXA</v>
      </c>
      <c r="N1870">
        <f>VLOOKUP(B1870, patient!A:D, 4, FALSE)</f>
        <v>71</v>
      </c>
      <c r="O1870" t="str">
        <f>VLOOKUP(B1870, patient!A:C, 3, FALSE)</f>
        <v>Female</v>
      </c>
      <c r="P1870" t="str">
        <f>VLOOKUP(B1870, patient!A:F, 6, FALSE)</f>
        <v>Other</v>
      </c>
      <c r="Q1870" t="s">
        <v>486</v>
      </c>
      <c r="R1870">
        <v>800</v>
      </c>
      <c r="S1870">
        <v>53</v>
      </c>
      <c r="U1870" s="1" t="str">
        <f t="shared" si="87"/>
        <v>No</v>
      </c>
      <c r="V1870">
        <v>1</v>
      </c>
      <c r="W1870" t="s">
        <v>487</v>
      </c>
      <c r="X1870" t="s">
        <v>495</v>
      </c>
      <c r="Y1870" t="str">
        <f t="shared" si="88"/>
        <v>Emergency</v>
      </c>
      <c r="Z1870" t="s">
        <v>497</v>
      </c>
      <c r="AC1870" t="s">
        <v>496</v>
      </c>
      <c r="AD1870">
        <v>632.1</v>
      </c>
      <c r="AE1870">
        <v>50</v>
      </c>
      <c r="AF1870" t="str">
        <f t="shared" si="89"/>
        <v>Jul</v>
      </c>
    </row>
    <row r="1871" spans="1:32" x14ac:dyDescent="0.25">
      <c r="A1871" s="1">
        <v>45478</v>
      </c>
      <c r="B1871">
        <v>1053</v>
      </c>
      <c r="C1871">
        <v>5</v>
      </c>
      <c r="D1871">
        <v>1</v>
      </c>
      <c r="E1871">
        <v>5</v>
      </c>
      <c r="F1871">
        <v>5</v>
      </c>
      <c r="G1871">
        <v>2</v>
      </c>
      <c r="H1871">
        <f>VLOOKUP(B1871, patient!A:E, 5, FALSE)</f>
        <v>3</v>
      </c>
      <c r="I1871" t="str">
        <f>VLOOKUP(H1871, city!A:B, 2, FALSE)</f>
        <v>Birmingham</v>
      </c>
      <c r="J1871" t="str">
        <f>VLOOKUP(E1871, diagnosis!A:B, 2, FALSE)</f>
        <v>Migraine</v>
      </c>
      <c r="K1871" t="str">
        <f>VLOOKUP(D1871, department!A:B, 2, FALSE)</f>
        <v>Cardiology</v>
      </c>
      <c r="L1871" t="str">
        <f>VLOOKUP(C1871, provider!A:B, 2, FALSE)</f>
        <v>Dr. Sade Kikiola</v>
      </c>
      <c r="M1871" t="str">
        <f>VLOOKUP(G1871, insurance!A:B, 2, FALSE)</f>
        <v>AXA</v>
      </c>
      <c r="N1871">
        <f>VLOOKUP(B1871, patient!A:D, 4, FALSE)</f>
        <v>51</v>
      </c>
      <c r="O1871" t="str">
        <f>VLOOKUP(B1871, patient!A:C, 3, FALSE)</f>
        <v>Female</v>
      </c>
      <c r="P1871" t="str">
        <f>VLOOKUP(B1871, patient!A:F, 6, FALSE)</f>
        <v>Black</v>
      </c>
      <c r="Q1871" t="s">
        <v>486</v>
      </c>
      <c r="R1871">
        <v>848</v>
      </c>
      <c r="S1871">
        <v>181</v>
      </c>
      <c r="T1871" s="1">
        <v>45497</v>
      </c>
      <c r="U1871" s="1" t="str">
        <f t="shared" si="87"/>
        <v>Yes</v>
      </c>
      <c r="V1871">
        <v>2</v>
      </c>
      <c r="W1871" t="s">
        <v>492</v>
      </c>
      <c r="X1871" t="s">
        <v>495</v>
      </c>
      <c r="Y1871" t="str">
        <f t="shared" si="88"/>
        <v>Emergency</v>
      </c>
      <c r="Z1871" t="s">
        <v>497</v>
      </c>
      <c r="AC1871" t="s">
        <v>490</v>
      </c>
      <c r="AD1871">
        <v>720.3</v>
      </c>
      <c r="AE1871">
        <v>0</v>
      </c>
      <c r="AF1871" t="str">
        <f t="shared" si="89"/>
        <v>Jul</v>
      </c>
    </row>
    <row r="1872" spans="1:32" x14ac:dyDescent="0.25">
      <c r="A1872" s="1">
        <v>45479</v>
      </c>
      <c r="B1872">
        <v>3375</v>
      </c>
      <c r="C1872">
        <v>4</v>
      </c>
      <c r="D1872">
        <v>1</v>
      </c>
      <c r="E1872">
        <v>3</v>
      </c>
      <c r="F1872">
        <v>3</v>
      </c>
      <c r="G1872">
        <v>1</v>
      </c>
      <c r="H1872">
        <f>VLOOKUP(B1872, patient!A:E, 5, FALSE)</f>
        <v>35</v>
      </c>
      <c r="I1872" t="str">
        <f>VLOOKUP(H1872, city!A:B, 2, FALSE)</f>
        <v>Newcastle</v>
      </c>
      <c r="J1872" t="str">
        <f>VLOOKUP(E1872, diagnosis!A:B, 2, FALSE)</f>
        <v>Fracture</v>
      </c>
      <c r="K1872" t="str">
        <f>VLOOKUP(D1872, department!A:B, 2, FALSE)</f>
        <v>Cardiology</v>
      </c>
      <c r="L1872" t="str">
        <f>VLOOKUP(C1872, provider!A:B, 2, FALSE)</f>
        <v>Dr. Ravi Patel</v>
      </c>
      <c r="M1872" t="str">
        <f>VLOOKUP(G1872, insurance!A:B, 2, FALSE)</f>
        <v>Aviva</v>
      </c>
      <c r="N1872">
        <f>VLOOKUP(B1872, patient!A:D, 4, FALSE)</f>
        <v>72</v>
      </c>
      <c r="O1872" t="str">
        <f>VLOOKUP(B1872, patient!A:C, 3, FALSE)</f>
        <v>Male</v>
      </c>
      <c r="P1872" t="str">
        <f>VLOOKUP(B1872, patient!A:F, 6, FALSE)</f>
        <v>Other</v>
      </c>
      <c r="Q1872" t="s">
        <v>486</v>
      </c>
      <c r="R1872">
        <v>74</v>
      </c>
      <c r="S1872">
        <v>171</v>
      </c>
      <c r="T1872" s="1">
        <v>45488</v>
      </c>
      <c r="U1872" s="1" t="str">
        <f t="shared" si="87"/>
        <v>Yes</v>
      </c>
      <c r="V1872">
        <v>1</v>
      </c>
      <c r="W1872" t="s">
        <v>494</v>
      </c>
      <c r="X1872" t="s">
        <v>495</v>
      </c>
      <c r="Y1872" t="str">
        <f t="shared" si="88"/>
        <v>Emergency</v>
      </c>
      <c r="Z1872" t="s">
        <v>489</v>
      </c>
      <c r="AC1872" t="s">
        <v>490</v>
      </c>
      <c r="AD1872">
        <v>171.5</v>
      </c>
      <c r="AE1872">
        <v>0</v>
      </c>
      <c r="AF1872" t="str">
        <f t="shared" si="89"/>
        <v>Jul</v>
      </c>
    </row>
    <row r="1873" spans="1:32" x14ac:dyDescent="0.25">
      <c r="A1873" s="1">
        <v>45479</v>
      </c>
      <c r="B1873">
        <v>1783</v>
      </c>
      <c r="C1873">
        <v>1</v>
      </c>
      <c r="D1873">
        <v>1</v>
      </c>
      <c r="E1873">
        <v>1</v>
      </c>
      <c r="F1873">
        <v>2</v>
      </c>
      <c r="G1873">
        <v>3</v>
      </c>
      <c r="H1873">
        <f>VLOOKUP(B1873, patient!A:E, 5, FALSE)</f>
        <v>32</v>
      </c>
      <c r="I1873" t="str">
        <f>VLOOKUP(H1873, city!A:B, 2, FALSE)</f>
        <v>Manchester</v>
      </c>
      <c r="J1873" t="str">
        <f>VLOOKUP(E1873, diagnosis!A:B, 2, FALSE)</f>
        <v>Appendicitis</v>
      </c>
      <c r="K1873" t="str">
        <f>VLOOKUP(D1873, department!A:B, 2, FALSE)</f>
        <v>Cardiology</v>
      </c>
      <c r="L1873" t="str">
        <f>VLOOKUP(C1873, provider!A:B, 2, FALSE)</f>
        <v>Dr. Olu Abisola</v>
      </c>
      <c r="M1873" t="str">
        <f>VLOOKUP(G1873, insurance!A:B, 2, FALSE)</f>
        <v>Allianz</v>
      </c>
      <c r="N1873">
        <f>VLOOKUP(B1873, patient!A:D, 4, FALSE)</f>
        <v>64</v>
      </c>
      <c r="O1873" t="str">
        <f>VLOOKUP(B1873, patient!A:C, 3, FALSE)</f>
        <v>Male</v>
      </c>
      <c r="P1873" t="str">
        <f>VLOOKUP(B1873, patient!A:F, 6, FALSE)</f>
        <v>Other</v>
      </c>
      <c r="Q1873" t="s">
        <v>486</v>
      </c>
      <c r="R1873">
        <v>692</v>
      </c>
      <c r="S1873">
        <v>21</v>
      </c>
      <c r="T1873" s="1">
        <v>45498</v>
      </c>
      <c r="U1873" s="1" t="str">
        <f t="shared" si="87"/>
        <v>Yes</v>
      </c>
      <c r="V1873">
        <v>2</v>
      </c>
      <c r="W1873" t="s">
        <v>487</v>
      </c>
      <c r="X1873" t="s">
        <v>488</v>
      </c>
      <c r="Y1873" t="str">
        <f t="shared" si="88"/>
        <v>Scheduled</v>
      </c>
      <c r="Z1873" t="s">
        <v>489</v>
      </c>
      <c r="AC1873" t="s">
        <v>490</v>
      </c>
      <c r="AD1873">
        <v>499.1</v>
      </c>
      <c r="AE1873">
        <v>0</v>
      </c>
      <c r="AF1873" t="str">
        <f t="shared" si="89"/>
        <v>Jul</v>
      </c>
    </row>
    <row r="1874" spans="1:32" x14ac:dyDescent="0.25">
      <c r="A1874" s="1">
        <v>45479</v>
      </c>
      <c r="B1874">
        <v>3176</v>
      </c>
      <c r="C1874">
        <v>1</v>
      </c>
      <c r="D1874">
        <v>1</v>
      </c>
      <c r="E1874">
        <v>5</v>
      </c>
      <c r="F1874">
        <v>4</v>
      </c>
      <c r="G1874">
        <v>2</v>
      </c>
      <c r="H1874">
        <f>VLOOKUP(B1874, patient!A:E, 5, FALSE)</f>
        <v>4</v>
      </c>
      <c r="I1874" t="str">
        <f>VLOOKUP(H1874, city!A:B, 2, FALSE)</f>
        <v>Birmingham</v>
      </c>
      <c r="J1874" t="str">
        <f>VLOOKUP(E1874, diagnosis!A:B, 2, FALSE)</f>
        <v>Migraine</v>
      </c>
      <c r="K1874" t="str">
        <f>VLOOKUP(D1874, department!A:B, 2, FALSE)</f>
        <v>Cardiology</v>
      </c>
      <c r="L1874" t="str">
        <f>VLOOKUP(C1874, provider!A:B, 2, FALSE)</f>
        <v>Dr. Olu Abisola</v>
      </c>
      <c r="M1874" t="str">
        <f>VLOOKUP(G1874, insurance!A:B, 2, FALSE)</f>
        <v>AXA</v>
      </c>
      <c r="N1874">
        <f>VLOOKUP(B1874, patient!A:D, 4, FALSE)</f>
        <v>41</v>
      </c>
      <c r="O1874" t="str">
        <f>VLOOKUP(B1874, patient!A:C, 3, FALSE)</f>
        <v>Female</v>
      </c>
      <c r="P1874" t="str">
        <f>VLOOKUP(B1874, patient!A:F, 6, FALSE)</f>
        <v>Asian</v>
      </c>
      <c r="Q1874" t="s">
        <v>486</v>
      </c>
      <c r="R1874">
        <v>581</v>
      </c>
      <c r="S1874">
        <v>155</v>
      </c>
      <c r="U1874" s="1" t="str">
        <f t="shared" si="87"/>
        <v>No</v>
      </c>
      <c r="V1874">
        <v>1</v>
      </c>
      <c r="W1874" t="s">
        <v>492</v>
      </c>
      <c r="X1874" t="s">
        <v>495</v>
      </c>
      <c r="Y1874" t="str">
        <f t="shared" si="88"/>
        <v>Emergency</v>
      </c>
      <c r="Z1874" t="s">
        <v>489</v>
      </c>
      <c r="AC1874" t="s">
        <v>498</v>
      </c>
      <c r="AD1874">
        <v>522.20000000000005</v>
      </c>
      <c r="AE1874">
        <v>10</v>
      </c>
      <c r="AF1874" t="str">
        <f t="shared" si="89"/>
        <v>Jul</v>
      </c>
    </row>
    <row r="1875" spans="1:32" x14ac:dyDescent="0.25">
      <c r="A1875" s="1">
        <v>45479</v>
      </c>
      <c r="B1875">
        <v>4193</v>
      </c>
      <c r="C1875">
        <v>5</v>
      </c>
      <c r="D1875">
        <v>1</v>
      </c>
      <c r="E1875">
        <v>4</v>
      </c>
      <c r="F1875">
        <v>4</v>
      </c>
      <c r="G1875">
        <v>3</v>
      </c>
      <c r="H1875">
        <f>VLOOKUP(B1875, patient!A:E, 5, FALSE)</f>
        <v>28</v>
      </c>
      <c r="I1875" t="str">
        <f>VLOOKUP(H1875, city!A:B, 2, FALSE)</f>
        <v>London</v>
      </c>
      <c r="J1875" t="str">
        <f>VLOOKUP(E1875, diagnosis!A:B, 2, FALSE)</f>
        <v>Hypertension</v>
      </c>
      <c r="K1875" t="str">
        <f>VLOOKUP(D1875, department!A:B, 2, FALSE)</f>
        <v>Cardiology</v>
      </c>
      <c r="L1875" t="str">
        <f>VLOOKUP(C1875, provider!A:B, 2, FALSE)</f>
        <v>Dr. Sade Kikiola</v>
      </c>
      <c r="M1875" t="str">
        <f>VLOOKUP(G1875, insurance!A:B, 2, FALSE)</f>
        <v>Allianz</v>
      </c>
      <c r="N1875">
        <f>VLOOKUP(B1875, patient!A:D, 4, FALSE)</f>
        <v>71</v>
      </c>
      <c r="O1875" t="str">
        <f>VLOOKUP(B1875, patient!A:C, 3, FALSE)</f>
        <v>Male</v>
      </c>
      <c r="P1875" t="str">
        <f>VLOOKUP(B1875, patient!A:F, 6, FALSE)</f>
        <v>Asian</v>
      </c>
      <c r="Q1875" t="s">
        <v>492</v>
      </c>
      <c r="R1875">
        <v>969</v>
      </c>
      <c r="S1875">
        <v>136</v>
      </c>
      <c r="U1875" s="1" t="str">
        <f t="shared" si="87"/>
        <v>No</v>
      </c>
      <c r="V1875">
        <v>2</v>
      </c>
      <c r="W1875" t="s">
        <v>492</v>
      </c>
      <c r="X1875" t="s">
        <v>488</v>
      </c>
      <c r="Y1875" t="str">
        <f t="shared" si="88"/>
        <v>Scheduled</v>
      </c>
      <c r="Z1875" t="s">
        <v>489</v>
      </c>
      <c r="AC1875" t="s">
        <v>498</v>
      </c>
      <c r="AD1875">
        <v>780.5</v>
      </c>
      <c r="AE1875">
        <v>10</v>
      </c>
      <c r="AF1875" t="str">
        <f t="shared" si="89"/>
        <v>Jul</v>
      </c>
    </row>
    <row r="1876" spans="1:32" x14ac:dyDescent="0.25">
      <c r="A1876" s="1">
        <v>45479</v>
      </c>
      <c r="B1876">
        <v>4255</v>
      </c>
      <c r="C1876">
        <v>1</v>
      </c>
      <c r="D1876">
        <v>1</v>
      </c>
      <c r="E1876">
        <v>5</v>
      </c>
      <c r="F1876">
        <v>1</v>
      </c>
      <c r="G1876">
        <v>1</v>
      </c>
      <c r="H1876">
        <f>VLOOKUP(B1876, patient!A:E, 5, FALSE)</f>
        <v>26</v>
      </c>
      <c r="I1876" t="str">
        <f>VLOOKUP(H1876, city!A:B, 2, FALSE)</f>
        <v>London</v>
      </c>
      <c r="J1876" t="str">
        <f>VLOOKUP(E1876, diagnosis!A:B, 2, FALSE)</f>
        <v>Migraine</v>
      </c>
      <c r="K1876" t="str">
        <f>VLOOKUP(D1876, department!A:B, 2, FALSE)</f>
        <v>Cardiology</v>
      </c>
      <c r="L1876" t="str">
        <f>VLOOKUP(C1876, provider!A:B, 2, FALSE)</f>
        <v>Dr. Olu Abisola</v>
      </c>
      <c r="M1876" t="str">
        <f>VLOOKUP(G1876, insurance!A:B, 2, FALSE)</f>
        <v>Aviva</v>
      </c>
      <c r="N1876">
        <f>VLOOKUP(B1876, patient!A:D, 4, FALSE)</f>
        <v>39</v>
      </c>
      <c r="O1876" t="str">
        <f>VLOOKUP(B1876, patient!A:C, 3, FALSE)</f>
        <v>Female</v>
      </c>
      <c r="P1876" t="str">
        <f>VLOOKUP(B1876, patient!A:F, 6, FALSE)</f>
        <v>White</v>
      </c>
      <c r="Q1876" t="s">
        <v>486</v>
      </c>
      <c r="R1876">
        <v>781</v>
      </c>
      <c r="S1876">
        <v>172</v>
      </c>
      <c r="T1876" s="1">
        <v>45494</v>
      </c>
      <c r="U1876" s="1" t="str">
        <f t="shared" si="87"/>
        <v>Yes</v>
      </c>
      <c r="V1876">
        <v>1</v>
      </c>
      <c r="W1876" t="s">
        <v>494</v>
      </c>
      <c r="X1876" t="s">
        <v>495</v>
      </c>
      <c r="Y1876" t="str">
        <f t="shared" si="88"/>
        <v>Emergency</v>
      </c>
      <c r="Z1876" t="s">
        <v>489</v>
      </c>
      <c r="AC1876" t="s">
        <v>490</v>
      </c>
      <c r="AD1876">
        <v>667.1</v>
      </c>
      <c r="AE1876">
        <v>0</v>
      </c>
      <c r="AF1876" t="str">
        <f t="shared" si="89"/>
        <v>Jul</v>
      </c>
    </row>
    <row r="1877" spans="1:32" x14ac:dyDescent="0.25">
      <c r="A1877" s="1">
        <v>45479</v>
      </c>
      <c r="B1877">
        <v>12</v>
      </c>
      <c r="C1877">
        <v>4</v>
      </c>
      <c r="D1877">
        <v>1</v>
      </c>
      <c r="E1877">
        <v>4</v>
      </c>
      <c r="F1877">
        <v>3</v>
      </c>
      <c r="G1877">
        <v>3</v>
      </c>
      <c r="H1877">
        <f>VLOOKUP(B1877, patient!A:E, 5, FALSE)</f>
        <v>32</v>
      </c>
      <c r="I1877" t="str">
        <f>VLOOKUP(H1877, city!A:B, 2, FALSE)</f>
        <v>Manchester</v>
      </c>
      <c r="J1877" t="str">
        <f>VLOOKUP(E1877, diagnosis!A:B, 2, FALSE)</f>
        <v>Hypertension</v>
      </c>
      <c r="K1877" t="str">
        <f>VLOOKUP(D1877, department!A:B, 2, FALSE)</f>
        <v>Cardiology</v>
      </c>
      <c r="L1877" t="str">
        <f>VLOOKUP(C1877, provider!A:B, 2, FALSE)</f>
        <v>Dr. Ravi Patel</v>
      </c>
      <c r="M1877" t="str">
        <f>VLOOKUP(G1877, insurance!A:B, 2, FALSE)</f>
        <v>Allianz</v>
      </c>
      <c r="N1877">
        <f>VLOOKUP(B1877, patient!A:D, 4, FALSE)</f>
        <v>22</v>
      </c>
      <c r="O1877" t="str">
        <f>VLOOKUP(B1877, patient!A:C, 3, FALSE)</f>
        <v>Female</v>
      </c>
      <c r="P1877" t="str">
        <f>VLOOKUP(B1877, patient!A:F, 6, FALSE)</f>
        <v>Hispanic</v>
      </c>
      <c r="Q1877" t="s">
        <v>486</v>
      </c>
      <c r="R1877">
        <v>532</v>
      </c>
      <c r="S1877">
        <v>140</v>
      </c>
      <c r="U1877" s="1" t="str">
        <f t="shared" si="87"/>
        <v>No</v>
      </c>
      <c r="V1877">
        <v>2</v>
      </c>
      <c r="W1877" t="s">
        <v>492</v>
      </c>
      <c r="X1877" t="s">
        <v>495</v>
      </c>
      <c r="Y1877" t="str">
        <f t="shared" si="88"/>
        <v>Emergency</v>
      </c>
      <c r="Z1877" t="s">
        <v>489</v>
      </c>
      <c r="AC1877" t="s">
        <v>498</v>
      </c>
      <c r="AD1877">
        <v>477.4</v>
      </c>
      <c r="AE1877">
        <v>10</v>
      </c>
      <c r="AF1877" t="str">
        <f t="shared" si="89"/>
        <v>Jul</v>
      </c>
    </row>
    <row r="1878" spans="1:32" x14ac:dyDescent="0.25">
      <c r="A1878" s="1">
        <v>45479</v>
      </c>
      <c r="B1878">
        <v>2985</v>
      </c>
      <c r="C1878">
        <v>5</v>
      </c>
      <c r="D1878">
        <v>1</v>
      </c>
      <c r="E1878">
        <v>4</v>
      </c>
      <c r="F1878">
        <v>2</v>
      </c>
      <c r="G1878">
        <v>3</v>
      </c>
      <c r="H1878">
        <f>VLOOKUP(B1878, patient!A:E, 5, FALSE)</f>
        <v>2</v>
      </c>
      <c r="I1878" t="str">
        <f>VLOOKUP(H1878, city!A:B, 2, FALSE)</f>
        <v>Birmingham</v>
      </c>
      <c r="J1878" t="str">
        <f>VLOOKUP(E1878, diagnosis!A:B, 2, FALSE)</f>
        <v>Hypertension</v>
      </c>
      <c r="K1878" t="str">
        <f>VLOOKUP(D1878, department!A:B, 2, FALSE)</f>
        <v>Cardiology</v>
      </c>
      <c r="L1878" t="str">
        <f>VLOOKUP(C1878, provider!A:B, 2, FALSE)</f>
        <v>Dr. Sade Kikiola</v>
      </c>
      <c r="M1878" t="str">
        <f>VLOOKUP(G1878, insurance!A:B, 2, FALSE)</f>
        <v>Allianz</v>
      </c>
      <c r="N1878">
        <f>VLOOKUP(B1878, patient!A:D, 4, FALSE)</f>
        <v>73</v>
      </c>
      <c r="O1878" t="str">
        <f>VLOOKUP(B1878, patient!A:C, 3, FALSE)</f>
        <v>Male</v>
      </c>
      <c r="P1878" t="str">
        <f>VLOOKUP(B1878, patient!A:F, 6, FALSE)</f>
        <v>Black</v>
      </c>
      <c r="Q1878" t="s">
        <v>486</v>
      </c>
      <c r="R1878">
        <v>643</v>
      </c>
      <c r="S1878">
        <v>51</v>
      </c>
      <c r="T1878" s="1">
        <v>45495</v>
      </c>
      <c r="U1878" s="1" t="str">
        <f t="shared" si="87"/>
        <v>Yes</v>
      </c>
      <c r="V1878">
        <v>1</v>
      </c>
      <c r="W1878" t="s">
        <v>492</v>
      </c>
      <c r="X1878" t="s">
        <v>495</v>
      </c>
      <c r="Y1878" t="str">
        <f t="shared" si="88"/>
        <v>Emergency</v>
      </c>
      <c r="Z1878" t="s">
        <v>489</v>
      </c>
      <c r="AC1878" t="s">
        <v>490</v>
      </c>
      <c r="AD1878">
        <v>485.8</v>
      </c>
      <c r="AE1878">
        <v>0</v>
      </c>
      <c r="AF1878" t="str">
        <f t="shared" si="89"/>
        <v>Jul</v>
      </c>
    </row>
    <row r="1879" spans="1:32" x14ac:dyDescent="0.25">
      <c r="A1879" s="1">
        <v>45479</v>
      </c>
      <c r="B1879">
        <v>190</v>
      </c>
      <c r="C1879">
        <v>4</v>
      </c>
      <c r="D1879">
        <v>1</v>
      </c>
      <c r="E1879">
        <v>5</v>
      </c>
      <c r="F1879">
        <v>3</v>
      </c>
      <c r="G1879">
        <v>2</v>
      </c>
      <c r="H1879">
        <f>VLOOKUP(B1879, patient!A:E, 5, FALSE)</f>
        <v>37</v>
      </c>
      <c r="I1879" t="str">
        <f>VLOOKUP(H1879, city!A:B, 2, FALSE)</f>
        <v>Sheffield</v>
      </c>
      <c r="J1879" t="str">
        <f>VLOOKUP(E1879, diagnosis!A:B, 2, FALSE)</f>
        <v>Migraine</v>
      </c>
      <c r="K1879" t="str">
        <f>VLOOKUP(D1879, department!A:B, 2, FALSE)</f>
        <v>Cardiology</v>
      </c>
      <c r="L1879" t="str">
        <f>VLOOKUP(C1879, provider!A:B, 2, FALSE)</f>
        <v>Dr. Ravi Patel</v>
      </c>
      <c r="M1879" t="str">
        <f>VLOOKUP(G1879, insurance!A:B, 2, FALSE)</f>
        <v>AXA</v>
      </c>
      <c r="N1879">
        <f>VLOOKUP(B1879, patient!A:D, 4, FALSE)</f>
        <v>50</v>
      </c>
      <c r="O1879" t="str">
        <f>VLOOKUP(B1879, patient!A:C, 3, FALSE)</f>
        <v>Female</v>
      </c>
      <c r="P1879" t="str">
        <f>VLOOKUP(B1879, patient!A:F, 6, FALSE)</f>
        <v>Hispanic</v>
      </c>
      <c r="Q1879" t="s">
        <v>492</v>
      </c>
      <c r="R1879">
        <v>227</v>
      </c>
      <c r="S1879">
        <v>75</v>
      </c>
      <c r="U1879" s="1" t="str">
        <f t="shared" si="87"/>
        <v>No</v>
      </c>
      <c r="V1879">
        <v>2</v>
      </c>
      <c r="W1879" t="s">
        <v>494</v>
      </c>
      <c r="X1879" t="s">
        <v>495</v>
      </c>
      <c r="Y1879" t="str">
        <f t="shared" si="88"/>
        <v>Emergency</v>
      </c>
      <c r="Z1879" t="s">
        <v>489</v>
      </c>
      <c r="AC1879" t="s">
        <v>493</v>
      </c>
      <c r="AD1879">
        <v>232.4</v>
      </c>
      <c r="AE1879">
        <v>30</v>
      </c>
      <c r="AF1879" t="str">
        <f t="shared" si="89"/>
        <v>Jul</v>
      </c>
    </row>
    <row r="1880" spans="1:32" x14ac:dyDescent="0.25">
      <c r="A1880" s="1">
        <v>45479</v>
      </c>
      <c r="B1880">
        <v>2745</v>
      </c>
      <c r="C1880">
        <v>1</v>
      </c>
      <c r="D1880">
        <v>1</v>
      </c>
      <c r="E1880">
        <v>4</v>
      </c>
      <c r="F1880">
        <v>3</v>
      </c>
      <c r="G1880">
        <v>3</v>
      </c>
      <c r="H1880">
        <f>VLOOKUP(B1880, patient!A:E, 5, FALSE)</f>
        <v>6</v>
      </c>
      <c r="I1880" t="str">
        <f>VLOOKUP(H1880, city!A:B, 2, FALSE)</f>
        <v>Bristol</v>
      </c>
      <c r="J1880" t="str">
        <f>VLOOKUP(E1880, diagnosis!A:B, 2, FALSE)</f>
        <v>Hypertension</v>
      </c>
      <c r="K1880" t="str">
        <f>VLOOKUP(D1880, department!A:B, 2, FALSE)</f>
        <v>Cardiology</v>
      </c>
      <c r="L1880" t="str">
        <f>VLOOKUP(C1880, provider!A:B, 2, FALSE)</f>
        <v>Dr. Olu Abisola</v>
      </c>
      <c r="M1880" t="str">
        <f>VLOOKUP(G1880, insurance!A:B, 2, FALSE)</f>
        <v>Allianz</v>
      </c>
      <c r="N1880">
        <f>VLOOKUP(B1880, patient!A:D, 4, FALSE)</f>
        <v>75</v>
      </c>
      <c r="O1880" t="str">
        <f>VLOOKUP(B1880, patient!A:C, 3, FALSE)</f>
        <v>Female</v>
      </c>
      <c r="P1880" t="str">
        <f>VLOOKUP(B1880, patient!A:F, 6, FALSE)</f>
        <v>Other</v>
      </c>
      <c r="Q1880" t="s">
        <v>486</v>
      </c>
      <c r="R1880">
        <v>278</v>
      </c>
      <c r="S1880">
        <v>113</v>
      </c>
      <c r="T1880" s="1">
        <v>45486</v>
      </c>
      <c r="U1880" s="1" t="str">
        <f t="shared" si="87"/>
        <v>Yes</v>
      </c>
      <c r="V1880">
        <v>1</v>
      </c>
      <c r="W1880" t="s">
        <v>487</v>
      </c>
      <c r="X1880" t="s">
        <v>495</v>
      </c>
      <c r="Y1880" t="str">
        <f t="shared" si="88"/>
        <v>Emergency</v>
      </c>
      <c r="Z1880" t="s">
        <v>489</v>
      </c>
      <c r="AC1880" t="s">
        <v>490</v>
      </c>
      <c r="AD1880">
        <v>273.7</v>
      </c>
      <c r="AE1880">
        <v>0</v>
      </c>
      <c r="AF1880" t="str">
        <f t="shared" si="89"/>
        <v>Jul</v>
      </c>
    </row>
    <row r="1881" spans="1:32" x14ac:dyDescent="0.25">
      <c r="A1881" s="1">
        <v>45479</v>
      </c>
      <c r="B1881">
        <v>3476</v>
      </c>
      <c r="C1881">
        <v>1</v>
      </c>
      <c r="D1881">
        <v>1</v>
      </c>
      <c r="E1881">
        <v>5</v>
      </c>
      <c r="F1881">
        <v>2</v>
      </c>
      <c r="G1881">
        <v>1</v>
      </c>
      <c r="H1881">
        <f>VLOOKUP(B1881, patient!A:E, 5, FALSE)</f>
        <v>40</v>
      </c>
      <c r="I1881" t="str">
        <f>VLOOKUP(H1881, city!A:B, 2, FALSE)</f>
        <v>Sheffield</v>
      </c>
      <c r="J1881" t="str">
        <f>VLOOKUP(E1881, diagnosis!A:B, 2, FALSE)</f>
        <v>Migraine</v>
      </c>
      <c r="K1881" t="str">
        <f>VLOOKUP(D1881, department!A:B, 2, FALSE)</f>
        <v>Cardiology</v>
      </c>
      <c r="L1881" t="str">
        <f>VLOOKUP(C1881, provider!A:B, 2, FALSE)</f>
        <v>Dr. Olu Abisola</v>
      </c>
      <c r="M1881" t="str">
        <f>VLOOKUP(G1881, insurance!A:B, 2, FALSE)</f>
        <v>Aviva</v>
      </c>
      <c r="N1881">
        <f>VLOOKUP(B1881, patient!A:D, 4, FALSE)</f>
        <v>53</v>
      </c>
      <c r="O1881" t="str">
        <f>VLOOKUP(B1881, patient!A:C, 3, FALSE)</f>
        <v>Female</v>
      </c>
      <c r="P1881" t="str">
        <f>VLOOKUP(B1881, patient!A:F, 6, FALSE)</f>
        <v>Hispanic</v>
      </c>
      <c r="Q1881" t="s">
        <v>491</v>
      </c>
      <c r="R1881">
        <v>703</v>
      </c>
      <c r="S1881">
        <v>26</v>
      </c>
      <c r="U1881" s="1" t="str">
        <f t="shared" si="87"/>
        <v>No</v>
      </c>
      <c r="V1881">
        <v>2</v>
      </c>
      <c r="W1881" t="s">
        <v>492</v>
      </c>
      <c r="X1881" t="s">
        <v>495</v>
      </c>
      <c r="Y1881" t="str">
        <f t="shared" si="88"/>
        <v>Emergency</v>
      </c>
      <c r="Z1881" t="s">
        <v>489</v>
      </c>
      <c r="AC1881" t="s">
        <v>493</v>
      </c>
      <c r="AD1881">
        <v>531.29999999999995</v>
      </c>
      <c r="AE1881">
        <v>30</v>
      </c>
      <c r="AF1881" t="str">
        <f t="shared" si="89"/>
        <v>Jul</v>
      </c>
    </row>
    <row r="1882" spans="1:32" x14ac:dyDescent="0.25">
      <c r="A1882" s="1">
        <v>45480</v>
      </c>
      <c r="B1882">
        <v>341</v>
      </c>
      <c r="C1882">
        <v>3</v>
      </c>
      <c r="D1882">
        <v>1</v>
      </c>
      <c r="E1882">
        <v>5</v>
      </c>
      <c r="F1882">
        <v>1</v>
      </c>
      <c r="G1882">
        <v>3</v>
      </c>
      <c r="H1882">
        <f>VLOOKUP(B1882, patient!A:E, 5, FALSE)</f>
        <v>10</v>
      </c>
      <c r="I1882" t="str">
        <f>VLOOKUP(H1882, city!A:B, 2, FALSE)</f>
        <v>Edinburgh</v>
      </c>
      <c r="J1882" t="str">
        <f>VLOOKUP(E1882, diagnosis!A:B, 2, FALSE)</f>
        <v>Migraine</v>
      </c>
      <c r="K1882" t="str">
        <f>VLOOKUP(D1882, department!A:B, 2, FALSE)</f>
        <v>Cardiology</v>
      </c>
      <c r="L1882" t="str">
        <f>VLOOKUP(C1882, provider!A:B, 2, FALSE)</f>
        <v>Dr. Emma Jones</v>
      </c>
      <c r="M1882" t="str">
        <f>VLOOKUP(G1882, insurance!A:B, 2, FALSE)</f>
        <v>Allianz</v>
      </c>
      <c r="N1882">
        <f>VLOOKUP(B1882, patient!A:D, 4, FALSE)</f>
        <v>64</v>
      </c>
      <c r="O1882" t="str">
        <f>VLOOKUP(B1882, patient!A:C, 3, FALSE)</f>
        <v>Female</v>
      </c>
      <c r="P1882" t="str">
        <f>VLOOKUP(B1882, patient!A:F, 6, FALSE)</f>
        <v>Other</v>
      </c>
      <c r="Q1882" t="s">
        <v>486</v>
      </c>
      <c r="R1882">
        <v>298</v>
      </c>
      <c r="S1882">
        <v>195</v>
      </c>
      <c r="T1882" s="1">
        <v>45488</v>
      </c>
      <c r="U1882" s="1" t="str">
        <f t="shared" si="87"/>
        <v>Yes</v>
      </c>
      <c r="V1882">
        <v>1</v>
      </c>
      <c r="W1882" t="s">
        <v>487</v>
      </c>
      <c r="X1882" t="s">
        <v>488</v>
      </c>
      <c r="Y1882" t="str">
        <f t="shared" si="88"/>
        <v>Scheduled</v>
      </c>
      <c r="Z1882" t="s">
        <v>489</v>
      </c>
      <c r="AC1882" t="s">
        <v>490</v>
      </c>
      <c r="AD1882">
        <v>345.1</v>
      </c>
      <c r="AE1882">
        <v>0</v>
      </c>
      <c r="AF1882" t="str">
        <f t="shared" si="89"/>
        <v>Jul</v>
      </c>
    </row>
    <row r="1883" spans="1:32" x14ac:dyDescent="0.25">
      <c r="A1883" s="1">
        <v>45480</v>
      </c>
      <c r="B1883">
        <v>3166</v>
      </c>
      <c r="C1883">
        <v>2</v>
      </c>
      <c r="D1883">
        <v>1</v>
      </c>
      <c r="E1883">
        <v>2</v>
      </c>
      <c r="F1883">
        <v>1</v>
      </c>
      <c r="G1883">
        <v>1</v>
      </c>
      <c r="H1883">
        <f>VLOOKUP(B1883, patient!A:E, 5, FALSE)</f>
        <v>10</v>
      </c>
      <c r="I1883" t="str">
        <f>VLOOKUP(H1883, city!A:B, 2, FALSE)</f>
        <v>Edinburgh</v>
      </c>
      <c r="J1883" t="str">
        <f>VLOOKUP(E1883, diagnosis!A:B, 2, FALSE)</f>
        <v>Asthma</v>
      </c>
      <c r="K1883" t="str">
        <f>VLOOKUP(D1883, department!A:B, 2, FALSE)</f>
        <v>Cardiology</v>
      </c>
      <c r="L1883" t="str">
        <f>VLOOKUP(C1883, provider!A:B, 2, FALSE)</f>
        <v>Dr. Johnson Grek</v>
      </c>
      <c r="M1883" t="str">
        <f>VLOOKUP(G1883, insurance!A:B, 2, FALSE)</f>
        <v>Aviva</v>
      </c>
      <c r="N1883">
        <f>VLOOKUP(B1883, patient!A:D, 4, FALSE)</f>
        <v>37</v>
      </c>
      <c r="O1883" t="str">
        <f>VLOOKUP(B1883, patient!A:C, 3, FALSE)</f>
        <v>Male</v>
      </c>
      <c r="P1883" t="str">
        <f>VLOOKUP(B1883, patient!A:F, 6, FALSE)</f>
        <v>Black</v>
      </c>
      <c r="Q1883" t="s">
        <v>486</v>
      </c>
      <c r="R1883">
        <v>225</v>
      </c>
      <c r="S1883">
        <v>107</v>
      </c>
      <c r="U1883" s="1" t="str">
        <f t="shared" si="87"/>
        <v>No</v>
      </c>
      <c r="V1883">
        <v>2</v>
      </c>
      <c r="W1883" t="s">
        <v>487</v>
      </c>
      <c r="X1883" t="s">
        <v>495</v>
      </c>
      <c r="Y1883" t="str">
        <f t="shared" si="88"/>
        <v>Emergency</v>
      </c>
      <c r="Z1883" t="s">
        <v>489</v>
      </c>
      <c r="AC1883" t="s">
        <v>496</v>
      </c>
      <c r="AD1883">
        <v>267.39999999999998</v>
      </c>
      <c r="AE1883">
        <v>50</v>
      </c>
      <c r="AF1883" t="str">
        <f t="shared" si="89"/>
        <v>Jul</v>
      </c>
    </row>
    <row r="1884" spans="1:32" x14ac:dyDescent="0.25">
      <c r="A1884" s="1">
        <v>45480</v>
      </c>
      <c r="B1884">
        <v>784</v>
      </c>
      <c r="C1884">
        <v>2</v>
      </c>
      <c r="D1884">
        <v>1</v>
      </c>
      <c r="E1884">
        <v>1</v>
      </c>
      <c r="F1884">
        <v>1</v>
      </c>
      <c r="G1884">
        <v>1</v>
      </c>
      <c r="H1884">
        <f>VLOOKUP(B1884, patient!A:E, 5, FALSE)</f>
        <v>14</v>
      </c>
      <c r="I1884" t="str">
        <f>VLOOKUP(H1884, city!A:B, 2, FALSE)</f>
        <v>Glasgow</v>
      </c>
      <c r="J1884" t="str">
        <f>VLOOKUP(E1884, diagnosis!A:B, 2, FALSE)</f>
        <v>Appendicitis</v>
      </c>
      <c r="K1884" t="str">
        <f>VLOOKUP(D1884, department!A:B, 2, FALSE)</f>
        <v>Cardiology</v>
      </c>
      <c r="L1884" t="str">
        <f>VLOOKUP(C1884, provider!A:B, 2, FALSE)</f>
        <v>Dr. Johnson Grek</v>
      </c>
      <c r="M1884" t="str">
        <f>VLOOKUP(G1884, insurance!A:B, 2, FALSE)</f>
        <v>Aviva</v>
      </c>
      <c r="N1884">
        <f>VLOOKUP(B1884, patient!A:D, 4, FALSE)</f>
        <v>36</v>
      </c>
      <c r="O1884" t="str">
        <f>VLOOKUP(B1884, patient!A:C, 3, FALSE)</f>
        <v>Female</v>
      </c>
      <c r="P1884" t="str">
        <f>VLOOKUP(B1884, patient!A:F, 6, FALSE)</f>
        <v>Asian</v>
      </c>
      <c r="Q1884" t="s">
        <v>486</v>
      </c>
      <c r="R1884">
        <v>449</v>
      </c>
      <c r="S1884">
        <v>149</v>
      </c>
      <c r="T1884" s="1">
        <v>45500</v>
      </c>
      <c r="U1884" s="1" t="str">
        <f t="shared" si="87"/>
        <v>Yes</v>
      </c>
      <c r="V1884">
        <v>1</v>
      </c>
      <c r="W1884" t="s">
        <v>487</v>
      </c>
      <c r="X1884" t="s">
        <v>495</v>
      </c>
      <c r="Y1884" t="str">
        <f t="shared" si="88"/>
        <v>Emergency</v>
      </c>
      <c r="Z1884" t="s">
        <v>489</v>
      </c>
      <c r="AC1884" t="s">
        <v>490</v>
      </c>
      <c r="AD1884">
        <v>418.6</v>
      </c>
      <c r="AE1884">
        <v>0</v>
      </c>
      <c r="AF1884" t="str">
        <f t="shared" si="89"/>
        <v>Jul</v>
      </c>
    </row>
    <row r="1885" spans="1:32" x14ac:dyDescent="0.25">
      <c r="A1885" s="1">
        <v>45480</v>
      </c>
      <c r="B1885">
        <v>61</v>
      </c>
      <c r="C1885">
        <v>5</v>
      </c>
      <c r="D1885">
        <v>1</v>
      </c>
      <c r="E1885">
        <v>4</v>
      </c>
      <c r="F1885">
        <v>5</v>
      </c>
      <c r="G1885">
        <v>2</v>
      </c>
      <c r="H1885">
        <f>VLOOKUP(B1885, patient!A:E, 5, FALSE)</f>
        <v>11</v>
      </c>
      <c r="I1885" t="str">
        <f>VLOOKUP(H1885, city!A:B, 2, FALSE)</f>
        <v>Edinburgh</v>
      </c>
      <c r="J1885" t="str">
        <f>VLOOKUP(E1885, diagnosis!A:B, 2, FALSE)</f>
        <v>Hypertension</v>
      </c>
      <c r="K1885" t="str">
        <f>VLOOKUP(D1885, department!A:B, 2, FALSE)</f>
        <v>Cardiology</v>
      </c>
      <c r="L1885" t="str">
        <f>VLOOKUP(C1885, provider!A:B, 2, FALSE)</f>
        <v>Dr. Sade Kikiola</v>
      </c>
      <c r="M1885" t="str">
        <f>VLOOKUP(G1885, insurance!A:B, 2, FALSE)</f>
        <v>AXA</v>
      </c>
      <c r="N1885">
        <f>VLOOKUP(B1885, patient!A:D, 4, FALSE)</f>
        <v>52</v>
      </c>
      <c r="O1885" t="str">
        <f>VLOOKUP(B1885, patient!A:C, 3, FALSE)</f>
        <v>Female</v>
      </c>
      <c r="P1885" t="str">
        <f>VLOOKUP(B1885, patient!A:F, 6, FALSE)</f>
        <v>Hispanic</v>
      </c>
      <c r="Q1885" t="s">
        <v>486</v>
      </c>
      <c r="R1885">
        <v>429</v>
      </c>
      <c r="S1885">
        <v>54</v>
      </c>
      <c r="U1885" s="1" t="str">
        <f t="shared" si="87"/>
        <v>No</v>
      </c>
      <c r="V1885">
        <v>2</v>
      </c>
      <c r="W1885" t="s">
        <v>494</v>
      </c>
      <c r="X1885" t="s">
        <v>488</v>
      </c>
      <c r="Y1885" t="str">
        <f t="shared" si="88"/>
        <v>Scheduled</v>
      </c>
      <c r="Z1885" t="s">
        <v>489</v>
      </c>
      <c r="AC1885" t="s">
        <v>496</v>
      </c>
      <c r="AD1885">
        <v>373.1</v>
      </c>
      <c r="AE1885">
        <v>50</v>
      </c>
      <c r="AF1885" t="str">
        <f t="shared" si="89"/>
        <v>Jul</v>
      </c>
    </row>
    <row r="1886" spans="1:32" x14ac:dyDescent="0.25">
      <c r="A1886" s="1">
        <v>45480</v>
      </c>
      <c r="B1886">
        <v>607</v>
      </c>
      <c r="C1886">
        <v>4</v>
      </c>
      <c r="D1886">
        <v>1</v>
      </c>
      <c r="E1886">
        <v>5</v>
      </c>
      <c r="F1886">
        <v>3</v>
      </c>
      <c r="G1886">
        <v>1</v>
      </c>
      <c r="H1886">
        <f>VLOOKUP(B1886, patient!A:E, 5, FALSE)</f>
        <v>20</v>
      </c>
      <c r="I1886" t="str">
        <f>VLOOKUP(H1886, city!A:B, 2, FALSE)</f>
        <v>Leeds</v>
      </c>
      <c r="J1886" t="str">
        <f>VLOOKUP(E1886, diagnosis!A:B, 2, FALSE)</f>
        <v>Migraine</v>
      </c>
      <c r="K1886" t="str">
        <f>VLOOKUP(D1886, department!A:B, 2, FALSE)</f>
        <v>Cardiology</v>
      </c>
      <c r="L1886" t="str">
        <f>VLOOKUP(C1886, provider!A:B, 2, FALSE)</f>
        <v>Dr. Ravi Patel</v>
      </c>
      <c r="M1886" t="str">
        <f>VLOOKUP(G1886, insurance!A:B, 2, FALSE)</f>
        <v>Aviva</v>
      </c>
      <c r="N1886">
        <f>VLOOKUP(B1886, patient!A:D, 4, FALSE)</f>
        <v>69</v>
      </c>
      <c r="O1886" t="str">
        <f>VLOOKUP(B1886, patient!A:C, 3, FALSE)</f>
        <v>Female</v>
      </c>
      <c r="P1886" t="str">
        <f>VLOOKUP(B1886, patient!A:F, 6, FALSE)</f>
        <v>Other</v>
      </c>
      <c r="Q1886" t="s">
        <v>486</v>
      </c>
      <c r="R1886">
        <v>728</v>
      </c>
      <c r="S1886">
        <v>117</v>
      </c>
      <c r="U1886" s="1" t="str">
        <f t="shared" si="87"/>
        <v>No</v>
      </c>
      <c r="V1886">
        <v>1</v>
      </c>
      <c r="W1886" t="s">
        <v>492</v>
      </c>
      <c r="X1886" t="s">
        <v>488</v>
      </c>
      <c r="Y1886" t="str">
        <f t="shared" si="88"/>
        <v>Scheduled</v>
      </c>
      <c r="Z1886" t="s">
        <v>489</v>
      </c>
      <c r="AC1886" t="s">
        <v>496</v>
      </c>
      <c r="AD1886">
        <v>626.5</v>
      </c>
      <c r="AE1886">
        <v>50</v>
      </c>
      <c r="AF1886" t="str">
        <f t="shared" si="89"/>
        <v>Jul</v>
      </c>
    </row>
    <row r="1887" spans="1:32" x14ac:dyDescent="0.25">
      <c r="A1887" s="1">
        <v>45480</v>
      </c>
      <c r="B1887">
        <v>3088</v>
      </c>
      <c r="C1887">
        <v>2</v>
      </c>
      <c r="D1887">
        <v>1</v>
      </c>
      <c r="E1887">
        <v>4</v>
      </c>
      <c r="F1887">
        <v>5</v>
      </c>
      <c r="G1887">
        <v>1</v>
      </c>
      <c r="H1887">
        <f>VLOOKUP(B1887, patient!A:E, 5, FALSE)</f>
        <v>14</v>
      </c>
      <c r="I1887" t="str">
        <f>VLOOKUP(H1887, city!A:B, 2, FALSE)</f>
        <v>Glasgow</v>
      </c>
      <c r="J1887" t="str">
        <f>VLOOKUP(E1887, diagnosis!A:B, 2, FALSE)</f>
        <v>Hypertension</v>
      </c>
      <c r="K1887" t="str">
        <f>VLOOKUP(D1887, department!A:B, 2, FALSE)</f>
        <v>Cardiology</v>
      </c>
      <c r="L1887" t="str">
        <f>VLOOKUP(C1887, provider!A:B, 2, FALSE)</f>
        <v>Dr. Johnson Grek</v>
      </c>
      <c r="M1887" t="str">
        <f>VLOOKUP(G1887, insurance!A:B, 2, FALSE)</f>
        <v>Aviva</v>
      </c>
      <c r="N1887">
        <f>VLOOKUP(B1887, patient!A:D, 4, FALSE)</f>
        <v>60</v>
      </c>
      <c r="O1887" t="str">
        <f>VLOOKUP(B1887, patient!A:C, 3, FALSE)</f>
        <v>Female</v>
      </c>
      <c r="P1887" t="str">
        <f>VLOOKUP(B1887, patient!A:F, 6, FALSE)</f>
        <v>Asian</v>
      </c>
      <c r="Q1887" t="s">
        <v>491</v>
      </c>
      <c r="R1887">
        <v>728</v>
      </c>
      <c r="S1887">
        <v>41</v>
      </c>
      <c r="U1887" s="1" t="str">
        <f t="shared" si="87"/>
        <v>No</v>
      </c>
      <c r="V1887">
        <v>2</v>
      </c>
      <c r="W1887" t="s">
        <v>494</v>
      </c>
      <c r="X1887" t="s">
        <v>495</v>
      </c>
      <c r="Y1887" t="str">
        <f t="shared" si="88"/>
        <v>Emergency</v>
      </c>
      <c r="Z1887" t="s">
        <v>489</v>
      </c>
      <c r="AC1887" t="s">
        <v>498</v>
      </c>
      <c r="AD1887">
        <v>545.29999999999995</v>
      </c>
      <c r="AE1887">
        <v>10</v>
      </c>
      <c r="AF1887" t="str">
        <f t="shared" si="89"/>
        <v>Jul</v>
      </c>
    </row>
    <row r="1888" spans="1:32" x14ac:dyDescent="0.25">
      <c r="A1888" s="1">
        <v>45480</v>
      </c>
      <c r="B1888">
        <v>4873</v>
      </c>
      <c r="C1888">
        <v>5</v>
      </c>
      <c r="D1888">
        <v>1</v>
      </c>
      <c r="E1888">
        <v>5</v>
      </c>
      <c r="F1888">
        <v>1</v>
      </c>
      <c r="G1888">
        <v>2</v>
      </c>
      <c r="H1888">
        <f>VLOOKUP(B1888, patient!A:E, 5, FALSE)</f>
        <v>28</v>
      </c>
      <c r="I1888" t="str">
        <f>VLOOKUP(H1888, city!A:B, 2, FALSE)</f>
        <v>London</v>
      </c>
      <c r="J1888" t="str">
        <f>VLOOKUP(E1888, diagnosis!A:B, 2, FALSE)</f>
        <v>Migraine</v>
      </c>
      <c r="K1888" t="str">
        <f>VLOOKUP(D1888, department!A:B, 2, FALSE)</f>
        <v>Cardiology</v>
      </c>
      <c r="L1888" t="str">
        <f>VLOOKUP(C1888, provider!A:B, 2, FALSE)</f>
        <v>Dr. Sade Kikiola</v>
      </c>
      <c r="M1888" t="str">
        <f>VLOOKUP(G1888, insurance!A:B, 2, FALSE)</f>
        <v>AXA</v>
      </c>
      <c r="N1888">
        <f>VLOOKUP(B1888, patient!A:D, 4, FALSE)</f>
        <v>34</v>
      </c>
      <c r="O1888" t="str">
        <f>VLOOKUP(B1888, patient!A:C, 3, FALSE)</f>
        <v>Female</v>
      </c>
      <c r="P1888" t="str">
        <f>VLOOKUP(B1888, patient!A:F, 6, FALSE)</f>
        <v>Other</v>
      </c>
      <c r="Q1888" t="s">
        <v>486</v>
      </c>
      <c r="R1888">
        <v>925</v>
      </c>
      <c r="S1888">
        <v>78</v>
      </c>
      <c r="T1888" s="1">
        <v>45491</v>
      </c>
      <c r="U1888" s="1" t="str">
        <f t="shared" si="87"/>
        <v>Yes</v>
      </c>
      <c r="V1888">
        <v>1</v>
      </c>
      <c r="W1888" t="s">
        <v>487</v>
      </c>
      <c r="X1888" t="s">
        <v>495</v>
      </c>
      <c r="Y1888" t="str">
        <f t="shared" si="88"/>
        <v>Emergency</v>
      </c>
      <c r="Z1888" t="s">
        <v>489</v>
      </c>
      <c r="AC1888" t="s">
        <v>490</v>
      </c>
      <c r="AD1888">
        <v>702.1</v>
      </c>
      <c r="AE1888">
        <v>0</v>
      </c>
      <c r="AF1888" t="str">
        <f t="shared" si="89"/>
        <v>Jul</v>
      </c>
    </row>
    <row r="1889" spans="1:32" x14ac:dyDescent="0.25">
      <c r="A1889" s="1">
        <v>45480</v>
      </c>
      <c r="B1889">
        <v>2284</v>
      </c>
      <c r="C1889">
        <v>1</v>
      </c>
      <c r="D1889">
        <v>1</v>
      </c>
      <c r="E1889">
        <v>5</v>
      </c>
      <c r="F1889">
        <v>2</v>
      </c>
      <c r="G1889">
        <v>2</v>
      </c>
      <c r="H1889">
        <f>VLOOKUP(B1889, patient!A:E, 5, FALSE)</f>
        <v>17</v>
      </c>
      <c r="I1889" t="str">
        <f>VLOOKUP(H1889, city!A:B, 2, FALSE)</f>
        <v>Leeds</v>
      </c>
      <c r="J1889" t="str">
        <f>VLOOKUP(E1889, diagnosis!A:B, 2, FALSE)</f>
        <v>Migraine</v>
      </c>
      <c r="K1889" t="str">
        <f>VLOOKUP(D1889, department!A:B, 2, FALSE)</f>
        <v>Cardiology</v>
      </c>
      <c r="L1889" t="str">
        <f>VLOOKUP(C1889, provider!A:B, 2, FALSE)</f>
        <v>Dr. Olu Abisola</v>
      </c>
      <c r="M1889" t="str">
        <f>VLOOKUP(G1889, insurance!A:B, 2, FALSE)</f>
        <v>AXA</v>
      </c>
      <c r="N1889">
        <f>VLOOKUP(B1889, patient!A:D, 4, FALSE)</f>
        <v>79</v>
      </c>
      <c r="O1889" t="str">
        <f>VLOOKUP(B1889, patient!A:C, 3, FALSE)</f>
        <v>Female</v>
      </c>
      <c r="P1889" t="str">
        <f>VLOOKUP(B1889, patient!A:F, 6, FALSE)</f>
        <v>Hispanic</v>
      </c>
      <c r="Q1889" t="s">
        <v>486</v>
      </c>
      <c r="R1889">
        <v>477</v>
      </c>
      <c r="S1889">
        <v>196</v>
      </c>
      <c r="T1889" s="1">
        <v>45508</v>
      </c>
      <c r="U1889" s="1" t="str">
        <f t="shared" si="87"/>
        <v>Yes</v>
      </c>
      <c r="V1889">
        <v>2</v>
      </c>
      <c r="W1889" t="s">
        <v>492</v>
      </c>
      <c r="X1889" t="s">
        <v>495</v>
      </c>
      <c r="Y1889" t="str">
        <f t="shared" si="88"/>
        <v>Emergency</v>
      </c>
      <c r="Z1889" t="s">
        <v>489</v>
      </c>
      <c r="AC1889" t="s">
        <v>490</v>
      </c>
      <c r="AD1889">
        <v>471.1</v>
      </c>
      <c r="AE1889">
        <v>0</v>
      </c>
      <c r="AF1889" t="str">
        <f t="shared" si="89"/>
        <v>Jul</v>
      </c>
    </row>
    <row r="1890" spans="1:32" x14ac:dyDescent="0.25">
      <c r="A1890" s="1">
        <v>45480</v>
      </c>
      <c r="B1890">
        <v>1913</v>
      </c>
      <c r="C1890">
        <v>2</v>
      </c>
      <c r="D1890">
        <v>1</v>
      </c>
      <c r="E1890">
        <v>5</v>
      </c>
      <c r="F1890">
        <v>3</v>
      </c>
      <c r="G1890">
        <v>2</v>
      </c>
      <c r="H1890">
        <f>VLOOKUP(B1890, patient!A:E, 5, FALSE)</f>
        <v>2</v>
      </c>
      <c r="I1890" t="str">
        <f>VLOOKUP(H1890, city!A:B, 2, FALSE)</f>
        <v>Birmingham</v>
      </c>
      <c r="J1890" t="str">
        <f>VLOOKUP(E1890, diagnosis!A:B, 2, FALSE)</f>
        <v>Migraine</v>
      </c>
      <c r="K1890" t="str">
        <f>VLOOKUP(D1890, department!A:B, 2, FALSE)</f>
        <v>Cardiology</v>
      </c>
      <c r="L1890" t="str">
        <f>VLOOKUP(C1890, provider!A:B, 2, FALSE)</f>
        <v>Dr. Johnson Grek</v>
      </c>
      <c r="M1890" t="str">
        <f>VLOOKUP(G1890, insurance!A:B, 2, FALSE)</f>
        <v>AXA</v>
      </c>
      <c r="N1890">
        <f>VLOOKUP(B1890, patient!A:D, 4, FALSE)</f>
        <v>76</v>
      </c>
      <c r="O1890" t="str">
        <f>VLOOKUP(B1890, patient!A:C, 3, FALSE)</f>
        <v>Female</v>
      </c>
      <c r="P1890" t="str">
        <f>VLOOKUP(B1890, patient!A:F, 6, FALSE)</f>
        <v>Hispanic</v>
      </c>
      <c r="Q1890" t="s">
        <v>486</v>
      </c>
      <c r="R1890">
        <v>313</v>
      </c>
      <c r="S1890">
        <v>71</v>
      </c>
      <c r="T1890" s="1">
        <v>45496</v>
      </c>
      <c r="U1890" s="1" t="str">
        <f t="shared" si="87"/>
        <v>Yes</v>
      </c>
      <c r="V1890">
        <v>1</v>
      </c>
      <c r="W1890" t="s">
        <v>487</v>
      </c>
      <c r="X1890" t="s">
        <v>495</v>
      </c>
      <c r="Y1890" t="str">
        <f t="shared" si="88"/>
        <v>Emergency</v>
      </c>
      <c r="Z1890" t="s">
        <v>489</v>
      </c>
      <c r="AC1890" t="s">
        <v>490</v>
      </c>
      <c r="AD1890">
        <v>268.8</v>
      </c>
      <c r="AE1890">
        <v>0</v>
      </c>
      <c r="AF1890" t="str">
        <f t="shared" si="89"/>
        <v>Jul</v>
      </c>
    </row>
    <row r="1891" spans="1:32" x14ac:dyDescent="0.25">
      <c r="A1891" s="1">
        <v>45480</v>
      </c>
      <c r="B1891">
        <v>1407</v>
      </c>
      <c r="C1891">
        <v>4</v>
      </c>
      <c r="D1891">
        <v>1</v>
      </c>
      <c r="E1891">
        <v>1</v>
      </c>
      <c r="F1891">
        <v>2</v>
      </c>
      <c r="G1891">
        <v>1</v>
      </c>
      <c r="H1891">
        <f>VLOOKUP(B1891, patient!A:E, 5, FALSE)</f>
        <v>30</v>
      </c>
      <c r="I1891" t="str">
        <f>VLOOKUP(H1891, city!A:B, 2, FALSE)</f>
        <v>Manchester</v>
      </c>
      <c r="J1891" t="str">
        <f>VLOOKUP(E1891, diagnosis!A:B, 2, FALSE)</f>
        <v>Appendicitis</v>
      </c>
      <c r="K1891" t="str">
        <f>VLOOKUP(D1891, department!A:B, 2, FALSE)</f>
        <v>Cardiology</v>
      </c>
      <c r="L1891" t="str">
        <f>VLOOKUP(C1891, provider!A:B, 2, FALSE)</f>
        <v>Dr. Ravi Patel</v>
      </c>
      <c r="M1891" t="str">
        <f>VLOOKUP(G1891, insurance!A:B, 2, FALSE)</f>
        <v>Aviva</v>
      </c>
      <c r="N1891">
        <f>VLOOKUP(B1891, patient!A:D, 4, FALSE)</f>
        <v>62</v>
      </c>
      <c r="O1891" t="str">
        <f>VLOOKUP(B1891, patient!A:C, 3, FALSE)</f>
        <v>Male</v>
      </c>
      <c r="P1891" t="str">
        <f>VLOOKUP(B1891, patient!A:F, 6, FALSE)</f>
        <v>Hispanic</v>
      </c>
      <c r="Q1891" t="s">
        <v>492</v>
      </c>
      <c r="R1891">
        <v>706</v>
      </c>
      <c r="S1891">
        <v>168</v>
      </c>
      <c r="U1891" s="1" t="str">
        <f t="shared" si="87"/>
        <v>No</v>
      </c>
      <c r="V1891">
        <v>2</v>
      </c>
      <c r="W1891" t="s">
        <v>487</v>
      </c>
      <c r="X1891" t="s">
        <v>488</v>
      </c>
      <c r="Y1891" t="str">
        <f t="shared" si="88"/>
        <v>Scheduled</v>
      </c>
      <c r="Z1891" t="s">
        <v>489</v>
      </c>
      <c r="AC1891" t="s">
        <v>498</v>
      </c>
      <c r="AD1891">
        <v>618.79999999999995</v>
      </c>
      <c r="AE1891">
        <v>10</v>
      </c>
      <c r="AF1891" t="str">
        <f t="shared" si="89"/>
        <v>Jul</v>
      </c>
    </row>
    <row r="1892" spans="1:32" x14ac:dyDescent="0.25">
      <c r="A1892" s="1">
        <v>45481</v>
      </c>
      <c r="B1892">
        <v>1069</v>
      </c>
      <c r="C1892">
        <v>3</v>
      </c>
      <c r="D1892">
        <v>1</v>
      </c>
      <c r="E1892">
        <v>4</v>
      </c>
      <c r="F1892">
        <v>4</v>
      </c>
      <c r="G1892">
        <v>2</v>
      </c>
      <c r="H1892">
        <f>VLOOKUP(B1892, patient!A:E, 5, FALSE)</f>
        <v>29</v>
      </c>
      <c r="I1892" t="str">
        <f>VLOOKUP(H1892, city!A:B, 2, FALSE)</f>
        <v>Manchester</v>
      </c>
      <c r="J1892" t="str">
        <f>VLOOKUP(E1892, diagnosis!A:B, 2, FALSE)</f>
        <v>Hypertension</v>
      </c>
      <c r="K1892" t="str">
        <f>VLOOKUP(D1892, department!A:B, 2, FALSE)</f>
        <v>Cardiology</v>
      </c>
      <c r="L1892" t="str">
        <f>VLOOKUP(C1892, provider!A:B, 2, FALSE)</f>
        <v>Dr. Emma Jones</v>
      </c>
      <c r="M1892" t="str">
        <f>VLOOKUP(G1892, insurance!A:B, 2, FALSE)</f>
        <v>AXA</v>
      </c>
      <c r="N1892">
        <f>VLOOKUP(B1892, patient!A:D, 4, FALSE)</f>
        <v>60</v>
      </c>
      <c r="O1892" t="str">
        <f>VLOOKUP(B1892, patient!A:C, 3, FALSE)</f>
        <v>Male</v>
      </c>
      <c r="P1892" t="str">
        <f>VLOOKUP(B1892, patient!A:F, 6, FALSE)</f>
        <v>Black</v>
      </c>
      <c r="Q1892" t="s">
        <v>486</v>
      </c>
      <c r="R1892">
        <v>764</v>
      </c>
      <c r="S1892">
        <v>159</v>
      </c>
      <c r="T1892" s="1">
        <v>45506</v>
      </c>
      <c r="U1892" s="1" t="str">
        <f t="shared" si="87"/>
        <v>Yes</v>
      </c>
      <c r="V1892">
        <v>1</v>
      </c>
      <c r="W1892" t="s">
        <v>494</v>
      </c>
      <c r="X1892" t="s">
        <v>488</v>
      </c>
      <c r="Y1892" t="str">
        <f t="shared" si="88"/>
        <v>Scheduled</v>
      </c>
      <c r="Z1892" t="s">
        <v>489</v>
      </c>
      <c r="AC1892" t="s">
        <v>490</v>
      </c>
      <c r="AD1892">
        <v>646.1</v>
      </c>
      <c r="AE1892">
        <v>0</v>
      </c>
      <c r="AF1892" t="str">
        <f t="shared" si="89"/>
        <v>Jul</v>
      </c>
    </row>
    <row r="1893" spans="1:32" x14ac:dyDescent="0.25">
      <c r="A1893" s="1">
        <v>45481</v>
      </c>
      <c r="B1893">
        <v>4141</v>
      </c>
      <c r="C1893">
        <v>3</v>
      </c>
      <c r="D1893">
        <v>1</v>
      </c>
      <c r="E1893">
        <v>1</v>
      </c>
      <c r="F1893">
        <v>3</v>
      </c>
      <c r="G1893">
        <v>1</v>
      </c>
      <c r="H1893">
        <f>VLOOKUP(B1893, patient!A:E, 5, FALSE)</f>
        <v>8</v>
      </c>
      <c r="I1893" t="str">
        <f>VLOOKUP(H1893, city!A:B, 2, FALSE)</f>
        <v>Bristol</v>
      </c>
      <c r="J1893" t="str">
        <f>VLOOKUP(E1893, diagnosis!A:B, 2, FALSE)</f>
        <v>Appendicitis</v>
      </c>
      <c r="K1893" t="str">
        <f>VLOOKUP(D1893, department!A:B, 2, FALSE)</f>
        <v>Cardiology</v>
      </c>
      <c r="L1893" t="str">
        <f>VLOOKUP(C1893, provider!A:B, 2, FALSE)</f>
        <v>Dr. Emma Jones</v>
      </c>
      <c r="M1893" t="str">
        <f>VLOOKUP(G1893, insurance!A:B, 2, FALSE)</f>
        <v>Aviva</v>
      </c>
      <c r="N1893">
        <f>VLOOKUP(B1893, patient!A:D, 4, FALSE)</f>
        <v>51</v>
      </c>
      <c r="O1893" t="str">
        <f>VLOOKUP(B1893, patient!A:C, 3, FALSE)</f>
        <v>Female</v>
      </c>
      <c r="P1893" t="str">
        <f>VLOOKUP(B1893, patient!A:F, 6, FALSE)</f>
        <v>Black</v>
      </c>
      <c r="Q1893" t="s">
        <v>491</v>
      </c>
      <c r="R1893">
        <v>848</v>
      </c>
      <c r="S1893">
        <v>30</v>
      </c>
      <c r="U1893" s="1" t="str">
        <f t="shared" si="87"/>
        <v>No</v>
      </c>
      <c r="V1893">
        <v>2</v>
      </c>
      <c r="W1893" t="s">
        <v>494</v>
      </c>
      <c r="X1893" t="s">
        <v>488</v>
      </c>
      <c r="Y1893" t="str">
        <f t="shared" si="88"/>
        <v>Scheduled</v>
      </c>
      <c r="Z1893" t="s">
        <v>489</v>
      </c>
      <c r="AC1893" t="s">
        <v>498</v>
      </c>
      <c r="AD1893">
        <v>621.6</v>
      </c>
      <c r="AE1893">
        <v>10</v>
      </c>
      <c r="AF1893" t="str">
        <f t="shared" si="89"/>
        <v>Jul</v>
      </c>
    </row>
    <row r="1894" spans="1:32" x14ac:dyDescent="0.25">
      <c r="A1894" s="1">
        <v>45481</v>
      </c>
      <c r="B1894">
        <v>1467</v>
      </c>
      <c r="C1894">
        <v>2</v>
      </c>
      <c r="D1894">
        <v>1</v>
      </c>
      <c r="E1894">
        <v>1</v>
      </c>
      <c r="F1894">
        <v>2</v>
      </c>
      <c r="G1894">
        <v>1</v>
      </c>
      <c r="H1894">
        <f>VLOOKUP(B1894, patient!A:E, 5, FALSE)</f>
        <v>25</v>
      </c>
      <c r="I1894" t="str">
        <f>VLOOKUP(H1894, city!A:B, 2, FALSE)</f>
        <v>London</v>
      </c>
      <c r="J1894" t="str">
        <f>VLOOKUP(E1894, diagnosis!A:B, 2, FALSE)</f>
        <v>Appendicitis</v>
      </c>
      <c r="K1894" t="str">
        <f>VLOOKUP(D1894, department!A:B, 2, FALSE)</f>
        <v>Cardiology</v>
      </c>
      <c r="L1894" t="str">
        <f>VLOOKUP(C1894, provider!A:B, 2, FALSE)</f>
        <v>Dr. Johnson Grek</v>
      </c>
      <c r="M1894" t="str">
        <f>VLOOKUP(G1894, insurance!A:B, 2, FALSE)</f>
        <v>Aviva</v>
      </c>
      <c r="N1894">
        <f>VLOOKUP(B1894, patient!A:D, 4, FALSE)</f>
        <v>26</v>
      </c>
      <c r="O1894" t="str">
        <f>VLOOKUP(B1894, patient!A:C, 3, FALSE)</f>
        <v>Male</v>
      </c>
      <c r="P1894" t="str">
        <f>VLOOKUP(B1894, patient!A:F, 6, FALSE)</f>
        <v>Hispanic</v>
      </c>
      <c r="Q1894" t="s">
        <v>486</v>
      </c>
      <c r="R1894">
        <v>526</v>
      </c>
      <c r="S1894">
        <v>141</v>
      </c>
      <c r="U1894" s="1" t="str">
        <f t="shared" si="87"/>
        <v>No</v>
      </c>
      <c r="V1894">
        <v>1</v>
      </c>
      <c r="W1894" t="s">
        <v>492</v>
      </c>
      <c r="X1894" t="s">
        <v>488</v>
      </c>
      <c r="Y1894" t="str">
        <f t="shared" si="88"/>
        <v>Scheduled</v>
      </c>
      <c r="Z1894" t="s">
        <v>489</v>
      </c>
      <c r="AC1894" t="s">
        <v>493</v>
      </c>
      <c r="AD1894">
        <v>487.9</v>
      </c>
      <c r="AE1894">
        <v>30</v>
      </c>
      <c r="AF1894" t="str">
        <f t="shared" si="89"/>
        <v>Jul</v>
      </c>
    </row>
    <row r="1895" spans="1:32" x14ac:dyDescent="0.25">
      <c r="A1895" s="1">
        <v>45481</v>
      </c>
      <c r="B1895">
        <v>1745</v>
      </c>
      <c r="C1895">
        <v>3</v>
      </c>
      <c r="D1895">
        <v>1</v>
      </c>
      <c r="E1895">
        <v>1</v>
      </c>
      <c r="F1895">
        <v>1</v>
      </c>
      <c r="G1895">
        <v>1</v>
      </c>
      <c r="H1895">
        <f>VLOOKUP(B1895, patient!A:E, 5, FALSE)</f>
        <v>5</v>
      </c>
      <c r="I1895" t="str">
        <f>VLOOKUP(H1895, city!A:B, 2, FALSE)</f>
        <v>Bristol</v>
      </c>
      <c r="J1895" t="str">
        <f>VLOOKUP(E1895, diagnosis!A:B, 2, FALSE)</f>
        <v>Appendicitis</v>
      </c>
      <c r="K1895" t="str">
        <f>VLOOKUP(D1895, department!A:B, 2, FALSE)</f>
        <v>Cardiology</v>
      </c>
      <c r="L1895" t="str">
        <f>VLOOKUP(C1895, provider!A:B, 2, FALSE)</f>
        <v>Dr. Emma Jones</v>
      </c>
      <c r="M1895" t="str">
        <f>VLOOKUP(G1895, insurance!A:B, 2, FALSE)</f>
        <v>Aviva</v>
      </c>
      <c r="N1895">
        <f>VLOOKUP(B1895, patient!A:D, 4, FALSE)</f>
        <v>43</v>
      </c>
      <c r="O1895" t="str">
        <f>VLOOKUP(B1895, patient!A:C, 3, FALSE)</f>
        <v>Male</v>
      </c>
      <c r="P1895" t="str">
        <f>VLOOKUP(B1895, patient!A:F, 6, FALSE)</f>
        <v>Black</v>
      </c>
      <c r="Q1895" t="s">
        <v>491</v>
      </c>
      <c r="R1895">
        <v>177</v>
      </c>
      <c r="S1895">
        <v>33</v>
      </c>
      <c r="U1895" s="1" t="str">
        <f t="shared" si="87"/>
        <v>No</v>
      </c>
      <c r="V1895">
        <v>2</v>
      </c>
      <c r="W1895" t="s">
        <v>492</v>
      </c>
      <c r="X1895" t="s">
        <v>488</v>
      </c>
      <c r="Y1895" t="str">
        <f t="shared" si="88"/>
        <v>Scheduled</v>
      </c>
      <c r="Z1895" t="s">
        <v>489</v>
      </c>
      <c r="AC1895" t="s">
        <v>498</v>
      </c>
      <c r="AD1895">
        <v>154</v>
      </c>
      <c r="AE1895">
        <v>10</v>
      </c>
      <c r="AF1895" t="str">
        <f t="shared" si="89"/>
        <v>Jul</v>
      </c>
    </row>
    <row r="1896" spans="1:32" x14ac:dyDescent="0.25">
      <c r="A1896" s="1">
        <v>45481</v>
      </c>
      <c r="B1896">
        <v>4715</v>
      </c>
      <c r="C1896">
        <v>5</v>
      </c>
      <c r="D1896">
        <v>1</v>
      </c>
      <c r="E1896">
        <v>1</v>
      </c>
      <c r="F1896">
        <v>5</v>
      </c>
      <c r="G1896">
        <v>2</v>
      </c>
      <c r="H1896">
        <f>VLOOKUP(B1896, patient!A:E, 5, FALSE)</f>
        <v>37</v>
      </c>
      <c r="I1896" t="str">
        <f>VLOOKUP(H1896, city!A:B, 2, FALSE)</f>
        <v>Sheffield</v>
      </c>
      <c r="J1896" t="str">
        <f>VLOOKUP(E1896, diagnosis!A:B, 2, FALSE)</f>
        <v>Appendicitis</v>
      </c>
      <c r="K1896" t="str">
        <f>VLOOKUP(D1896, department!A:B, 2, FALSE)</f>
        <v>Cardiology</v>
      </c>
      <c r="L1896" t="str">
        <f>VLOOKUP(C1896, provider!A:B, 2, FALSE)</f>
        <v>Dr. Sade Kikiola</v>
      </c>
      <c r="M1896" t="str">
        <f>VLOOKUP(G1896, insurance!A:B, 2, FALSE)</f>
        <v>AXA</v>
      </c>
      <c r="N1896">
        <f>VLOOKUP(B1896, patient!A:D, 4, FALSE)</f>
        <v>19</v>
      </c>
      <c r="O1896" t="str">
        <f>VLOOKUP(B1896, patient!A:C, 3, FALSE)</f>
        <v>Female</v>
      </c>
      <c r="P1896" t="str">
        <f>VLOOKUP(B1896, patient!A:F, 6, FALSE)</f>
        <v>Other</v>
      </c>
      <c r="Q1896" t="s">
        <v>486</v>
      </c>
      <c r="R1896">
        <v>55</v>
      </c>
      <c r="S1896">
        <v>52</v>
      </c>
      <c r="T1896" s="1">
        <v>45495</v>
      </c>
      <c r="U1896" s="1" t="str">
        <f t="shared" si="87"/>
        <v>Yes</v>
      </c>
      <c r="V1896">
        <v>1</v>
      </c>
      <c r="W1896" t="s">
        <v>487</v>
      </c>
      <c r="X1896" t="s">
        <v>495</v>
      </c>
      <c r="Y1896" t="str">
        <f t="shared" si="88"/>
        <v>Emergency</v>
      </c>
      <c r="Z1896" t="s">
        <v>489</v>
      </c>
      <c r="AC1896" t="s">
        <v>490</v>
      </c>
      <c r="AD1896">
        <v>74.900000000000006</v>
      </c>
      <c r="AE1896">
        <v>0</v>
      </c>
      <c r="AF1896" t="str">
        <f t="shared" si="89"/>
        <v>Jul</v>
      </c>
    </row>
    <row r="1897" spans="1:32" x14ac:dyDescent="0.25">
      <c r="A1897" s="1">
        <v>45481</v>
      </c>
      <c r="B1897">
        <v>3789</v>
      </c>
      <c r="C1897">
        <v>4</v>
      </c>
      <c r="D1897">
        <v>1</v>
      </c>
      <c r="E1897">
        <v>2</v>
      </c>
      <c r="F1897">
        <v>2</v>
      </c>
      <c r="G1897">
        <v>1</v>
      </c>
      <c r="H1897">
        <f>VLOOKUP(B1897, patient!A:E, 5, FALSE)</f>
        <v>21</v>
      </c>
      <c r="I1897" t="str">
        <f>VLOOKUP(H1897, city!A:B, 2, FALSE)</f>
        <v>Liverpool</v>
      </c>
      <c r="J1897" t="str">
        <f>VLOOKUP(E1897, diagnosis!A:B, 2, FALSE)</f>
        <v>Asthma</v>
      </c>
      <c r="K1897" t="str">
        <f>VLOOKUP(D1897, department!A:B, 2, FALSE)</f>
        <v>Cardiology</v>
      </c>
      <c r="L1897" t="str">
        <f>VLOOKUP(C1897, provider!A:B, 2, FALSE)</f>
        <v>Dr. Ravi Patel</v>
      </c>
      <c r="M1897" t="str">
        <f>VLOOKUP(G1897, insurance!A:B, 2, FALSE)</f>
        <v>Aviva</v>
      </c>
      <c r="N1897">
        <f>VLOOKUP(B1897, patient!A:D, 4, FALSE)</f>
        <v>70</v>
      </c>
      <c r="O1897" t="str">
        <f>VLOOKUP(B1897, patient!A:C, 3, FALSE)</f>
        <v>Male</v>
      </c>
      <c r="P1897" t="str">
        <f>VLOOKUP(B1897, patient!A:F, 6, FALSE)</f>
        <v>Other</v>
      </c>
      <c r="Q1897" t="s">
        <v>492</v>
      </c>
      <c r="R1897">
        <v>258</v>
      </c>
      <c r="S1897">
        <v>121</v>
      </c>
      <c r="U1897" s="1" t="str">
        <f t="shared" si="87"/>
        <v>No</v>
      </c>
      <c r="V1897">
        <v>2</v>
      </c>
      <c r="W1897" t="s">
        <v>487</v>
      </c>
      <c r="X1897" t="s">
        <v>488</v>
      </c>
      <c r="Y1897" t="str">
        <f t="shared" si="88"/>
        <v>Scheduled</v>
      </c>
      <c r="Z1897" t="s">
        <v>489</v>
      </c>
      <c r="AC1897" t="s">
        <v>498</v>
      </c>
      <c r="AD1897">
        <v>272.3</v>
      </c>
      <c r="AE1897">
        <v>10</v>
      </c>
      <c r="AF1897" t="str">
        <f t="shared" si="89"/>
        <v>Jul</v>
      </c>
    </row>
    <row r="1898" spans="1:32" x14ac:dyDescent="0.25">
      <c r="A1898" s="1">
        <v>45481</v>
      </c>
      <c r="B1898">
        <v>4486</v>
      </c>
      <c r="C1898">
        <v>1</v>
      </c>
      <c r="D1898">
        <v>1</v>
      </c>
      <c r="E1898">
        <v>4</v>
      </c>
      <c r="F1898">
        <v>4</v>
      </c>
      <c r="G1898">
        <v>1</v>
      </c>
      <c r="H1898">
        <f>VLOOKUP(B1898, patient!A:E, 5, FALSE)</f>
        <v>28</v>
      </c>
      <c r="I1898" t="str">
        <f>VLOOKUP(H1898, city!A:B, 2, FALSE)</f>
        <v>London</v>
      </c>
      <c r="J1898" t="str">
        <f>VLOOKUP(E1898, diagnosis!A:B, 2, FALSE)</f>
        <v>Hypertension</v>
      </c>
      <c r="K1898" t="str">
        <f>VLOOKUP(D1898, department!A:B, 2, FALSE)</f>
        <v>Cardiology</v>
      </c>
      <c r="L1898" t="str">
        <f>VLOOKUP(C1898, provider!A:B, 2, FALSE)</f>
        <v>Dr. Olu Abisola</v>
      </c>
      <c r="M1898" t="str">
        <f>VLOOKUP(G1898, insurance!A:B, 2, FALSE)</f>
        <v>Aviva</v>
      </c>
      <c r="N1898">
        <f>VLOOKUP(B1898, patient!A:D, 4, FALSE)</f>
        <v>26</v>
      </c>
      <c r="O1898" t="str">
        <f>VLOOKUP(B1898, patient!A:C, 3, FALSE)</f>
        <v>Female</v>
      </c>
      <c r="P1898" t="str">
        <f>VLOOKUP(B1898, patient!A:F, 6, FALSE)</f>
        <v>White</v>
      </c>
      <c r="Q1898" t="s">
        <v>486</v>
      </c>
      <c r="R1898">
        <v>245</v>
      </c>
      <c r="S1898">
        <v>96</v>
      </c>
      <c r="T1898" s="1">
        <v>45500</v>
      </c>
      <c r="U1898" s="1" t="str">
        <f t="shared" si="87"/>
        <v>Yes</v>
      </c>
      <c r="V1898">
        <v>1</v>
      </c>
      <c r="W1898" t="s">
        <v>487</v>
      </c>
      <c r="X1898" t="s">
        <v>495</v>
      </c>
      <c r="Y1898" t="str">
        <f t="shared" si="88"/>
        <v>Emergency</v>
      </c>
      <c r="Z1898" t="s">
        <v>489</v>
      </c>
      <c r="AC1898" t="s">
        <v>490</v>
      </c>
      <c r="AD1898">
        <v>238.7</v>
      </c>
      <c r="AE1898">
        <v>0</v>
      </c>
      <c r="AF1898" t="str">
        <f t="shared" si="89"/>
        <v>Jul</v>
      </c>
    </row>
    <row r="1899" spans="1:32" x14ac:dyDescent="0.25">
      <c r="A1899" s="1">
        <v>45481</v>
      </c>
      <c r="B1899">
        <v>3280</v>
      </c>
      <c r="C1899">
        <v>4</v>
      </c>
      <c r="D1899">
        <v>1</v>
      </c>
      <c r="E1899">
        <v>4</v>
      </c>
      <c r="F1899">
        <v>1</v>
      </c>
      <c r="G1899">
        <v>2</v>
      </c>
      <c r="H1899">
        <f>VLOOKUP(B1899, patient!A:E, 5, FALSE)</f>
        <v>34</v>
      </c>
      <c r="I1899" t="str">
        <f>VLOOKUP(H1899, city!A:B, 2, FALSE)</f>
        <v>Newcastle</v>
      </c>
      <c r="J1899" t="str">
        <f>VLOOKUP(E1899, diagnosis!A:B, 2, FALSE)</f>
        <v>Hypertension</v>
      </c>
      <c r="K1899" t="str">
        <f>VLOOKUP(D1899, department!A:B, 2, FALSE)</f>
        <v>Cardiology</v>
      </c>
      <c r="L1899" t="str">
        <f>VLOOKUP(C1899, provider!A:B, 2, FALSE)</f>
        <v>Dr. Ravi Patel</v>
      </c>
      <c r="M1899" t="str">
        <f>VLOOKUP(G1899, insurance!A:B, 2, FALSE)</f>
        <v>AXA</v>
      </c>
      <c r="N1899">
        <f>VLOOKUP(B1899, patient!A:D, 4, FALSE)</f>
        <v>26</v>
      </c>
      <c r="O1899" t="str">
        <f>VLOOKUP(B1899, patient!A:C, 3, FALSE)</f>
        <v>Female</v>
      </c>
      <c r="P1899" t="str">
        <f>VLOOKUP(B1899, patient!A:F, 6, FALSE)</f>
        <v>Asian</v>
      </c>
      <c r="Q1899" t="s">
        <v>486</v>
      </c>
      <c r="R1899">
        <v>204</v>
      </c>
      <c r="S1899">
        <v>45</v>
      </c>
      <c r="T1899" s="1">
        <v>45496</v>
      </c>
      <c r="U1899" s="1" t="str">
        <f t="shared" si="87"/>
        <v>Yes</v>
      </c>
      <c r="V1899">
        <v>2</v>
      </c>
      <c r="W1899" t="s">
        <v>494</v>
      </c>
      <c r="X1899" t="s">
        <v>488</v>
      </c>
      <c r="Y1899" t="str">
        <f t="shared" si="88"/>
        <v>Scheduled</v>
      </c>
      <c r="Z1899" t="s">
        <v>489</v>
      </c>
      <c r="AC1899" t="s">
        <v>490</v>
      </c>
      <c r="AD1899">
        <v>174.3</v>
      </c>
      <c r="AE1899">
        <v>0</v>
      </c>
      <c r="AF1899" t="str">
        <f t="shared" si="89"/>
        <v>Jul</v>
      </c>
    </row>
    <row r="1900" spans="1:32" x14ac:dyDescent="0.25">
      <c r="A1900" s="1">
        <v>45481</v>
      </c>
      <c r="B1900">
        <v>4291</v>
      </c>
      <c r="C1900">
        <v>1</v>
      </c>
      <c r="D1900">
        <v>1</v>
      </c>
      <c r="E1900">
        <v>4</v>
      </c>
      <c r="F1900">
        <v>4</v>
      </c>
      <c r="G1900">
        <v>2</v>
      </c>
      <c r="H1900">
        <f>VLOOKUP(B1900, patient!A:E, 5, FALSE)</f>
        <v>9</v>
      </c>
      <c r="I1900" t="str">
        <f>VLOOKUP(H1900, city!A:B, 2, FALSE)</f>
        <v>Edinburgh</v>
      </c>
      <c r="J1900" t="str">
        <f>VLOOKUP(E1900, diagnosis!A:B, 2, FALSE)</f>
        <v>Hypertension</v>
      </c>
      <c r="K1900" t="str">
        <f>VLOOKUP(D1900, department!A:B, 2, FALSE)</f>
        <v>Cardiology</v>
      </c>
      <c r="L1900" t="str">
        <f>VLOOKUP(C1900, provider!A:B, 2, FALSE)</f>
        <v>Dr. Olu Abisola</v>
      </c>
      <c r="M1900" t="str">
        <f>VLOOKUP(G1900, insurance!A:B, 2, FALSE)</f>
        <v>AXA</v>
      </c>
      <c r="N1900">
        <f>VLOOKUP(B1900, patient!A:D, 4, FALSE)</f>
        <v>57</v>
      </c>
      <c r="O1900" t="str">
        <f>VLOOKUP(B1900, patient!A:C, 3, FALSE)</f>
        <v>Female</v>
      </c>
      <c r="P1900" t="str">
        <f>VLOOKUP(B1900, patient!A:F, 6, FALSE)</f>
        <v>Other</v>
      </c>
      <c r="Q1900" t="s">
        <v>491</v>
      </c>
      <c r="R1900">
        <v>485</v>
      </c>
      <c r="S1900">
        <v>161</v>
      </c>
      <c r="U1900" s="1" t="str">
        <f t="shared" si="87"/>
        <v>No</v>
      </c>
      <c r="V1900">
        <v>1</v>
      </c>
      <c r="W1900" t="s">
        <v>492</v>
      </c>
      <c r="X1900" t="s">
        <v>488</v>
      </c>
      <c r="Y1900" t="str">
        <f t="shared" si="88"/>
        <v>Scheduled</v>
      </c>
      <c r="Z1900" t="s">
        <v>489</v>
      </c>
      <c r="AC1900" t="s">
        <v>496</v>
      </c>
      <c r="AD1900">
        <v>487.2</v>
      </c>
      <c r="AE1900">
        <v>50</v>
      </c>
      <c r="AF1900" t="str">
        <f t="shared" si="89"/>
        <v>Jul</v>
      </c>
    </row>
    <row r="1901" spans="1:32" x14ac:dyDescent="0.25">
      <c r="A1901" s="1">
        <v>45481</v>
      </c>
      <c r="B1901">
        <v>154</v>
      </c>
      <c r="C1901">
        <v>3</v>
      </c>
      <c r="D1901">
        <v>1</v>
      </c>
      <c r="E1901">
        <v>4</v>
      </c>
      <c r="F1901">
        <v>5</v>
      </c>
      <c r="G1901">
        <v>1</v>
      </c>
      <c r="H1901">
        <f>VLOOKUP(B1901, patient!A:E, 5, FALSE)</f>
        <v>13</v>
      </c>
      <c r="I1901" t="str">
        <f>VLOOKUP(H1901, city!A:B, 2, FALSE)</f>
        <v>Glasgow</v>
      </c>
      <c r="J1901" t="str">
        <f>VLOOKUP(E1901, diagnosis!A:B, 2, FALSE)</f>
        <v>Hypertension</v>
      </c>
      <c r="K1901" t="str">
        <f>VLOOKUP(D1901, department!A:B, 2, FALSE)</f>
        <v>Cardiology</v>
      </c>
      <c r="L1901" t="str">
        <f>VLOOKUP(C1901, provider!A:B, 2, FALSE)</f>
        <v>Dr. Emma Jones</v>
      </c>
      <c r="M1901" t="str">
        <f>VLOOKUP(G1901, insurance!A:B, 2, FALSE)</f>
        <v>Aviva</v>
      </c>
      <c r="N1901">
        <f>VLOOKUP(B1901, patient!A:D, 4, FALSE)</f>
        <v>34</v>
      </c>
      <c r="O1901" t="str">
        <f>VLOOKUP(B1901, patient!A:C, 3, FALSE)</f>
        <v>Female</v>
      </c>
      <c r="P1901" t="str">
        <f>VLOOKUP(B1901, patient!A:F, 6, FALSE)</f>
        <v>Asian</v>
      </c>
      <c r="Q1901" t="s">
        <v>486</v>
      </c>
      <c r="R1901">
        <v>544</v>
      </c>
      <c r="S1901">
        <v>195</v>
      </c>
      <c r="T1901" s="1">
        <v>45505</v>
      </c>
      <c r="U1901" s="1" t="str">
        <f t="shared" si="87"/>
        <v>Yes</v>
      </c>
      <c r="V1901">
        <v>2</v>
      </c>
      <c r="W1901" t="s">
        <v>494</v>
      </c>
      <c r="X1901" t="s">
        <v>495</v>
      </c>
      <c r="Y1901" t="str">
        <f t="shared" si="88"/>
        <v>Emergency</v>
      </c>
      <c r="Z1901" t="s">
        <v>489</v>
      </c>
      <c r="AC1901" t="s">
        <v>490</v>
      </c>
      <c r="AD1901">
        <v>517.29999999999995</v>
      </c>
      <c r="AE1901">
        <v>0</v>
      </c>
      <c r="AF1901" t="str">
        <f t="shared" si="89"/>
        <v>Jul</v>
      </c>
    </row>
    <row r="1902" spans="1:32" x14ac:dyDescent="0.25">
      <c r="A1902" s="1">
        <v>45482</v>
      </c>
      <c r="B1902">
        <v>4472</v>
      </c>
      <c r="C1902">
        <v>5</v>
      </c>
      <c r="D1902">
        <v>1</v>
      </c>
      <c r="E1902">
        <v>4</v>
      </c>
      <c r="F1902">
        <v>4</v>
      </c>
      <c r="G1902">
        <v>1</v>
      </c>
      <c r="H1902">
        <f>VLOOKUP(B1902, patient!A:E, 5, FALSE)</f>
        <v>39</v>
      </c>
      <c r="I1902" t="str">
        <f>VLOOKUP(H1902, city!A:B, 2, FALSE)</f>
        <v>Sheffield</v>
      </c>
      <c r="J1902" t="str">
        <f>VLOOKUP(E1902, diagnosis!A:B, 2, FALSE)</f>
        <v>Hypertension</v>
      </c>
      <c r="K1902" t="str">
        <f>VLOOKUP(D1902, department!A:B, 2, FALSE)</f>
        <v>Cardiology</v>
      </c>
      <c r="L1902" t="str">
        <f>VLOOKUP(C1902, provider!A:B, 2, FALSE)</f>
        <v>Dr. Sade Kikiola</v>
      </c>
      <c r="M1902" t="str">
        <f>VLOOKUP(G1902, insurance!A:B, 2, FALSE)</f>
        <v>Aviva</v>
      </c>
      <c r="N1902">
        <f>VLOOKUP(B1902, patient!A:D, 4, FALSE)</f>
        <v>18</v>
      </c>
      <c r="O1902" t="str">
        <f>VLOOKUP(B1902, patient!A:C, 3, FALSE)</f>
        <v>Female</v>
      </c>
      <c r="P1902" t="str">
        <f>VLOOKUP(B1902, patient!A:F, 6, FALSE)</f>
        <v>White</v>
      </c>
      <c r="Q1902" t="s">
        <v>486</v>
      </c>
      <c r="R1902">
        <v>447</v>
      </c>
      <c r="S1902">
        <v>84</v>
      </c>
      <c r="U1902" s="1" t="str">
        <f t="shared" si="87"/>
        <v>No</v>
      </c>
      <c r="V1902">
        <v>1</v>
      </c>
      <c r="W1902" t="s">
        <v>494</v>
      </c>
      <c r="X1902" t="s">
        <v>495</v>
      </c>
      <c r="Y1902" t="str">
        <f t="shared" si="88"/>
        <v>Emergency</v>
      </c>
      <c r="Z1902" t="s">
        <v>489</v>
      </c>
      <c r="AC1902" t="s">
        <v>498</v>
      </c>
      <c r="AD1902">
        <v>378.7</v>
      </c>
      <c r="AE1902">
        <v>10</v>
      </c>
      <c r="AF1902" t="str">
        <f t="shared" si="89"/>
        <v>Jul</v>
      </c>
    </row>
    <row r="1903" spans="1:32" x14ac:dyDescent="0.25">
      <c r="A1903" s="1">
        <v>45482</v>
      </c>
      <c r="B1903">
        <v>3181</v>
      </c>
      <c r="C1903">
        <v>1</v>
      </c>
      <c r="D1903">
        <v>1</v>
      </c>
      <c r="E1903">
        <v>4</v>
      </c>
      <c r="F1903">
        <v>2</v>
      </c>
      <c r="G1903">
        <v>1</v>
      </c>
      <c r="H1903">
        <f>VLOOKUP(B1903, patient!A:E, 5, FALSE)</f>
        <v>12</v>
      </c>
      <c r="I1903" t="str">
        <f>VLOOKUP(H1903, city!A:B, 2, FALSE)</f>
        <v>Edinburgh</v>
      </c>
      <c r="J1903" t="str">
        <f>VLOOKUP(E1903, diagnosis!A:B, 2, FALSE)</f>
        <v>Hypertension</v>
      </c>
      <c r="K1903" t="str">
        <f>VLOOKUP(D1903, department!A:B, 2, FALSE)</f>
        <v>Cardiology</v>
      </c>
      <c r="L1903" t="str">
        <f>VLOOKUP(C1903, provider!A:B, 2, FALSE)</f>
        <v>Dr. Olu Abisola</v>
      </c>
      <c r="M1903" t="str">
        <f>VLOOKUP(G1903, insurance!A:B, 2, FALSE)</f>
        <v>Aviva</v>
      </c>
      <c r="N1903">
        <f>VLOOKUP(B1903, patient!A:D, 4, FALSE)</f>
        <v>42</v>
      </c>
      <c r="O1903" t="str">
        <f>VLOOKUP(B1903, patient!A:C, 3, FALSE)</f>
        <v>Male</v>
      </c>
      <c r="P1903" t="str">
        <f>VLOOKUP(B1903, patient!A:F, 6, FALSE)</f>
        <v>White</v>
      </c>
      <c r="Q1903" t="s">
        <v>492</v>
      </c>
      <c r="R1903">
        <v>408</v>
      </c>
      <c r="S1903">
        <v>65</v>
      </c>
      <c r="U1903" s="1" t="str">
        <f t="shared" si="87"/>
        <v>No</v>
      </c>
      <c r="V1903">
        <v>2</v>
      </c>
      <c r="W1903" t="s">
        <v>487</v>
      </c>
      <c r="X1903" t="s">
        <v>495</v>
      </c>
      <c r="Y1903" t="str">
        <f t="shared" si="88"/>
        <v>Emergency</v>
      </c>
      <c r="Z1903" t="s">
        <v>489</v>
      </c>
      <c r="AC1903" t="s">
        <v>498</v>
      </c>
      <c r="AD1903">
        <v>338.1</v>
      </c>
      <c r="AE1903">
        <v>10</v>
      </c>
      <c r="AF1903" t="str">
        <f t="shared" si="89"/>
        <v>Jul</v>
      </c>
    </row>
    <row r="1904" spans="1:32" x14ac:dyDescent="0.25">
      <c r="A1904" s="1">
        <v>45482</v>
      </c>
      <c r="B1904">
        <v>3520</v>
      </c>
      <c r="C1904">
        <v>3</v>
      </c>
      <c r="D1904">
        <v>1</v>
      </c>
      <c r="E1904">
        <v>4</v>
      </c>
      <c r="F1904">
        <v>2</v>
      </c>
      <c r="G1904">
        <v>2</v>
      </c>
      <c r="H1904">
        <f>VLOOKUP(B1904, patient!A:E, 5, FALSE)</f>
        <v>13</v>
      </c>
      <c r="I1904" t="str">
        <f>VLOOKUP(H1904, city!A:B, 2, FALSE)</f>
        <v>Glasgow</v>
      </c>
      <c r="J1904" t="str">
        <f>VLOOKUP(E1904, diagnosis!A:B, 2, FALSE)</f>
        <v>Hypertension</v>
      </c>
      <c r="K1904" t="str">
        <f>VLOOKUP(D1904, department!A:B, 2, FALSE)</f>
        <v>Cardiology</v>
      </c>
      <c r="L1904" t="str">
        <f>VLOOKUP(C1904, provider!A:B, 2, FALSE)</f>
        <v>Dr. Emma Jones</v>
      </c>
      <c r="M1904" t="str">
        <f>VLOOKUP(G1904, insurance!A:B, 2, FALSE)</f>
        <v>AXA</v>
      </c>
      <c r="N1904">
        <f>VLOOKUP(B1904, patient!A:D, 4, FALSE)</f>
        <v>78</v>
      </c>
      <c r="O1904" t="str">
        <f>VLOOKUP(B1904, patient!A:C, 3, FALSE)</f>
        <v>Female</v>
      </c>
      <c r="P1904" t="str">
        <f>VLOOKUP(B1904, patient!A:F, 6, FALSE)</f>
        <v>Asian</v>
      </c>
      <c r="Q1904" t="s">
        <v>486</v>
      </c>
      <c r="R1904">
        <v>753</v>
      </c>
      <c r="S1904">
        <v>146</v>
      </c>
      <c r="T1904" s="1">
        <v>45492</v>
      </c>
      <c r="U1904" s="1" t="str">
        <f t="shared" si="87"/>
        <v>Yes</v>
      </c>
      <c r="V1904">
        <v>1</v>
      </c>
      <c r="W1904" t="s">
        <v>487</v>
      </c>
      <c r="X1904" t="s">
        <v>495</v>
      </c>
      <c r="Y1904" t="str">
        <f t="shared" si="88"/>
        <v>Emergency</v>
      </c>
      <c r="Z1904" t="s">
        <v>489</v>
      </c>
      <c r="AC1904" t="s">
        <v>490</v>
      </c>
      <c r="AD1904">
        <v>629.29999999999995</v>
      </c>
      <c r="AE1904">
        <v>0</v>
      </c>
      <c r="AF1904" t="str">
        <f t="shared" si="89"/>
        <v>Jul</v>
      </c>
    </row>
    <row r="1905" spans="1:32" x14ac:dyDescent="0.25">
      <c r="A1905" s="1">
        <v>45482</v>
      </c>
      <c r="B1905">
        <v>1186</v>
      </c>
      <c r="C1905">
        <v>1</v>
      </c>
      <c r="D1905">
        <v>1</v>
      </c>
      <c r="E1905">
        <v>4</v>
      </c>
      <c r="F1905">
        <v>1</v>
      </c>
      <c r="G1905">
        <v>2</v>
      </c>
      <c r="H1905">
        <f>VLOOKUP(B1905, patient!A:E, 5, FALSE)</f>
        <v>31</v>
      </c>
      <c r="I1905" t="str">
        <f>VLOOKUP(H1905, city!A:B, 2, FALSE)</f>
        <v>Manchester</v>
      </c>
      <c r="J1905" t="str">
        <f>VLOOKUP(E1905, diagnosis!A:B, 2, FALSE)</f>
        <v>Hypertension</v>
      </c>
      <c r="K1905" t="str">
        <f>VLOOKUP(D1905, department!A:B, 2, FALSE)</f>
        <v>Cardiology</v>
      </c>
      <c r="L1905" t="str">
        <f>VLOOKUP(C1905, provider!A:B, 2, FALSE)</f>
        <v>Dr. Olu Abisola</v>
      </c>
      <c r="M1905" t="str">
        <f>VLOOKUP(G1905, insurance!A:B, 2, FALSE)</f>
        <v>AXA</v>
      </c>
      <c r="N1905">
        <f>VLOOKUP(B1905, patient!A:D, 4, FALSE)</f>
        <v>60</v>
      </c>
      <c r="O1905" t="str">
        <f>VLOOKUP(B1905, patient!A:C, 3, FALSE)</f>
        <v>Male</v>
      </c>
      <c r="P1905" t="str">
        <f>VLOOKUP(B1905, patient!A:F, 6, FALSE)</f>
        <v>Hispanic</v>
      </c>
      <c r="Q1905" t="s">
        <v>491</v>
      </c>
      <c r="R1905">
        <v>990</v>
      </c>
      <c r="S1905">
        <v>113</v>
      </c>
      <c r="U1905" s="1" t="str">
        <f t="shared" si="87"/>
        <v>No</v>
      </c>
      <c r="V1905">
        <v>2</v>
      </c>
      <c r="W1905" t="s">
        <v>487</v>
      </c>
      <c r="X1905" t="s">
        <v>495</v>
      </c>
      <c r="Y1905" t="str">
        <f t="shared" si="88"/>
        <v>Emergency</v>
      </c>
      <c r="Z1905" t="s">
        <v>489</v>
      </c>
      <c r="AC1905" t="s">
        <v>493</v>
      </c>
      <c r="AD1905">
        <v>793.1</v>
      </c>
      <c r="AE1905">
        <v>30</v>
      </c>
      <c r="AF1905" t="str">
        <f t="shared" si="89"/>
        <v>Jul</v>
      </c>
    </row>
    <row r="1906" spans="1:32" x14ac:dyDescent="0.25">
      <c r="A1906" s="1">
        <v>45482</v>
      </c>
      <c r="B1906">
        <v>1771</v>
      </c>
      <c r="C1906">
        <v>2</v>
      </c>
      <c r="D1906">
        <v>1</v>
      </c>
      <c r="E1906">
        <v>4</v>
      </c>
      <c r="F1906">
        <v>5</v>
      </c>
      <c r="G1906">
        <v>3</v>
      </c>
      <c r="H1906">
        <f>VLOOKUP(B1906, patient!A:E, 5, FALSE)</f>
        <v>17</v>
      </c>
      <c r="I1906" t="str">
        <f>VLOOKUP(H1906, city!A:B, 2, FALSE)</f>
        <v>Leeds</v>
      </c>
      <c r="J1906" t="str">
        <f>VLOOKUP(E1906, diagnosis!A:B, 2, FALSE)</f>
        <v>Hypertension</v>
      </c>
      <c r="K1906" t="str">
        <f>VLOOKUP(D1906, department!A:B, 2, FALSE)</f>
        <v>Cardiology</v>
      </c>
      <c r="L1906" t="str">
        <f>VLOOKUP(C1906, provider!A:B, 2, FALSE)</f>
        <v>Dr. Johnson Grek</v>
      </c>
      <c r="M1906" t="str">
        <f>VLOOKUP(G1906, insurance!A:B, 2, FALSE)</f>
        <v>Allianz</v>
      </c>
      <c r="N1906">
        <f>VLOOKUP(B1906, patient!A:D, 4, FALSE)</f>
        <v>57</v>
      </c>
      <c r="O1906" t="str">
        <f>VLOOKUP(B1906, patient!A:C, 3, FALSE)</f>
        <v>Female</v>
      </c>
      <c r="P1906" t="str">
        <f>VLOOKUP(B1906, patient!A:F, 6, FALSE)</f>
        <v>Asian</v>
      </c>
      <c r="Q1906" t="s">
        <v>492</v>
      </c>
      <c r="R1906">
        <v>246</v>
      </c>
      <c r="S1906">
        <v>93</v>
      </c>
      <c r="U1906" s="1" t="str">
        <f t="shared" si="87"/>
        <v>No</v>
      </c>
      <c r="V1906">
        <v>1</v>
      </c>
      <c r="W1906" t="s">
        <v>494</v>
      </c>
      <c r="X1906" t="s">
        <v>495</v>
      </c>
      <c r="Y1906" t="str">
        <f t="shared" si="88"/>
        <v>Emergency</v>
      </c>
      <c r="Z1906" t="s">
        <v>489</v>
      </c>
      <c r="AC1906" t="s">
        <v>493</v>
      </c>
      <c r="AD1906">
        <v>258.3</v>
      </c>
      <c r="AE1906">
        <v>30</v>
      </c>
      <c r="AF1906" t="str">
        <f t="shared" si="89"/>
        <v>Jul</v>
      </c>
    </row>
    <row r="1907" spans="1:32" x14ac:dyDescent="0.25">
      <c r="A1907" s="1">
        <v>45482</v>
      </c>
      <c r="B1907">
        <v>2004</v>
      </c>
      <c r="C1907">
        <v>4</v>
      </c>
      <c r="D1907">
        <v>1</v>
      </c>
      <c r="E1907">
        <v>4</v>
      </c>
      <c r="F1907">
        <v>5</v>
      </c>
      <c r="G1907">
        <v>2</v>
      </c>
      <c r="H1907">
        <f>VLOOKUP(B1907, patient!A:E, 5, FALSE)</f>
        <v>32</v>
      </c>
      <c r="I1907" t="str">
        <f>VLOOKUP(H1907, city!A:B, 2, FALSE)</f>
        <v>Manchester</v>
      </c>
      <c r="J1907" t="str">
        <f>VLOOKUP(E1907, diagnosis!A:B, 2, FALSE)</f>
        <v>Hypertension</v>
      </c>
      <c r="K1907" t="str">
        <f>VLOOKUP(D1907, department!A:B, 2, FALSE)</f>
        <v>Cardiology</v>
      </c>
      <c r="L1907" t="str">
        <f>VLOOKUP(C1907, provider!A:B, 2, FALSE)</f>
        <v>Dr. Ravi Patel</v>
      </c>
      <c r="M1907" t="str">
        <f>VLOOKUP(G1907, insurance!A:B, 2, FALSE)</f>
        <v>AXA</v>
      </c>
      <c r="N1907">
        <f>VLOOKUP(B1907, patient!A:D, 4, FALSE)</f>
        <v>59</v>
      </c>
      <c r="O1907" t="str">
        <f>VLOOKUP(B1907, patient!A:C, 3, FALSE)</f>
        <v>Female</v>
      </c>
      <c r="P1907" t="str">
        <f>VLOOKUP(B1907, patient!A:F, 6, FALSE)</f>
        <v>Other</v>
      </c>
      <c r="Q1907" t="s">
        <v>491</v>
      </c>
      <c r="R1907">
        <v>130</v>
      </c>
      <c r="S1907">
        <v>147</v>
      </c>
      <c r="U1907" s="1" t="str">
        <f t="shared" si="87"/>
        <v>No</v>
      </c>
      <c r="V1907">
        <v>2</v>
      </c>
      <c r="W1907" t="s">
        <v>487</v>
      </c>
      <c r="X1907" t="s">
        <v>488</v>
      </c>
      <c r="Y1907" t="str">
        <f t="shared" si="88"/>
        <v>Scheduled</v>
      </c>
      <c r="Z1907" t="s">
        <v>489</v>
      </c>
      <c r="AC1907" t="s">
        <v>496</v>
      </c>
      <c r="AD1907">
        <v>228.9</v>
      </c>
      <c r="AE1907">
        <v>50</v>
      </c>
      <c r="AF1907" t="str">
        <f t="shared" si="89"/>
        <v>Jul</v>
      </c>
    </row>
    <row r="1908" spans="1:32" x14ac:dyDescent="0.25">
      <c r="A1908" s="1">
        <v>45482</v>
      </c>
      <c r="B1908">
        <v>3733</v>
      </c>
      <c r="C1908">
        <v>5</v>
      </c>
      <c r="D1908">
        <v>1</v>
      </c>
      <c r="E1908">
        <v>4</v>
      </c>
      <c r="F1908">
        <v>3</v>
      </c>
      <c r="G1908">
        <v>1</v>
      </c>
      <c r="H1908">
        <f>VLOOKUP(B1908, patient!A:E, 5, FALSE)</f>
        <v>39</v>
      </c>
      <c r="I1908" t="str">
        <f>VLOOKUP(H1908, city!A:B, 2, FALSE)</f>
        <v>Sheffield</v>
      </c>
      <c r="J1908" t="str">
        <f>VLOOKUP(E1908, diagnosis!A:B, 2, FALSE)</f>
        <v>Hypertension</v>
      </c>
      <c r="K1908" t="str">
        <f>VLOOKUP(D1908, department!A:B, 2, FALSE)</f>
        <v>Cardiology</v>
      </c>
      <c r="L1908" t="str">
        <f>VLOOKUP(C1908, provider!A:B, 2, FALSE)</f>
        <v>Dr. Sade Kikiola</v>
      </c>
      <c r="M1908" t="str">
        <f>VLOOKUP(G1908, insurance!A:B, 2, FALSE)</f>
        <v>Aviva</v>
      </c>
      <c r="N1908">
        <f>VLOOKUP(B1908, patient!A:D, 4, FALSE)</f>
        <v>42</v>
      </c>
      <c r="O1908" t="str">
        <f>VLOOKUP(B1908, patient!A:C, 3, FALSE)</f>
        <v>Female</v>
      </c>
      <c r="P1908" t="str">
        <f>VLOOKUP(B1908, patient!A:F, 6, FALSE)</f>
        <v>Asian</v>
      </c>
      <c r="Q1908" t="s">
        <v>486</v>
      </c>
      <c r="R1908">
        <v>725</v>
      </c>
      <c r="S1908">
        <v>93</v>
      </c>
      <c r="T1908" s="1">
        <v>45496</v>
      </c>
      <c r="U1908" s="1" t="str">
        <f t="shared" si="87"/>
        <v>Yes</v>
      </c>
      <c r="V1908">
        <v>1</v>
      </c>
      <c r="W1908" t="s">
        <v>494</v>
      </c>
      <c r="X1908" t="s">
        <v>488</v>
      </c>
      <c r="Y1908" t="str">
        <f t="shared" si="88"/>
        <v>Scheduled</v>
      </c>
      <c r="Z1908" t="s">
        <v>489</v>
      </c>
      <c r="AC1908" t="s">
        <v>490</v>
      </c>
      <c r="AE1908">
        <v>0</v>
      </c>
      <c r="AF1908" t="str">
        <f t="shared" si="89"/>
        <v>Jul</v>
      </c>
    </row>
    <row r="1909" spans="1:32" x14ac:dyDescent="0.25">
      <c r="A1909" s="1">
        <v>45482</v>
      </c>
      <c r="B1909">
        <v>4557</v>
      </c>
      <c r="C1909">
        <v>3</v>
      </c>
      <c r="D1909">
        <v>1</v>
      </c>
      <c r="E1909">
        <v>4</v>
      </c>
      <c r="F1909">
        <v>3</v>
      </c>
      <c r="G1909">
        <v>2</v>
      </c>
      <c r="H1909">
        <f>VLOOKUP(B1909, patient!A:E, 5, FALSE)</f>
        <v>31</v>
      </c>
      <c r="I1909" t="str">
        <f>VLOOKUP(H1909, city!A:B, 2, FALSE)</f>
        <v>Manchester</v>
      </c>
      <c r="J1909" t="str">
        <f>VLOOKUP(E1909, diagnosis!A:B, 2, FALSE)</f>
        <v>Hypertension</v>
      </c>
      <c r="K1909" t="str">
        <f>VLOOKUP(D1909, department!A:B, 2, FALSE)</f>
        <v>Cardiology</v>
      </c>
      <c r="L1909" t="str">
        <f>VLOOKUP(C1909, provider!A:B, 2, FALSE)</f>
        <v>Dr. Emma Jones</v>
      </c>
      <c r="M1909" t="str">
        <f>VLOOKUP(G1909, insurance!A:B, 2, FALSE)</f>
        <v>AXA</v>
      </c>
      <c r="N1909">
        <f>VLOOKUP(B1909, patient!A:D, 4, FALSE)</f>
        <v>56</v>
      </c>
      <c r="O1909" t="str">
        <f>VLOOKUP(B1909, patient!A:C, 3, FALSE)</f>
        <v>Male</v>
      </c>
      <c r="P1909" t="str">
        <f>VLOOKUP(B1909, patient!A:F, 6, FALSE)</f>
        <v>Other</v>
      </c>
      <c r="Q1909" t="s">
        <v>486</v>
      </c>
      <c r="R1909">
        <v>285</v>
      </c>
      <c r="S1909">
        <v>159</v>
      </c>
      <c r="T1909" s="1">
        <v>45493</v>
      </c>
      <c r="U1909" s="1" t="str">
        <f t="shared" si="87"/>
        <v>Yes</v>
      </c>
      <c r="V1909">
        <v>2</v>
      </c>
      <c r="W1909" t="s">
        <v>494</v>
      </c>
      <c r="X1909" t="s">
        <v>488</v>
      </c>
      <c r="Y1909" t="str">
        <f t="shared" si="88"/>
        <v>Scheduled</v>
      </c>
      <c r="Z1909" t="s">
        <v>489</v>
      </c>
      <c r="AC1909" t="s">
        <v>490</v>
      </c>
      <c r="AE1909">
        <v>0</v>
      </c>
      <c r="AF1909" t="str">
        <f t="shared" si="89"/>
        <v>Jul</v>
      </c>
    </row>
    <row r="1910" spans="1:32" x14ac:dyDescent="0.25">
      <c r="A1910" s="1">
        <v>45482</v>
      </c>
      <c r="B1910">
        <v>3880</v>
      </c>
      <c r="C1910">
        <v>5</v>
      </c>
      <c r="D1910">
        <v>1</v>
      </c>
      <c r="E1910">
        <v>4</v>
      </c>
      <c r="F1910">
        <v>2</v>
      </c>
      <c r="G1910">
        <v>2</v>
      </c>
      <c r="H1910">
        <f>VLOOKUP(B1910, patient!A:E, 5, FALSE)</f>
        <v>32</v>
      </c>
      <c r="I1910" t="str">
        <f>VLOOKUP(H1910, city!A:B, 2, FALSE)</f>
        <v>Manchester</v>
      </c>
      <c r="J1910" t="str">
        <f>VLOOKUP(E1910, diagnosis!A:B, 2, FALSE)</f>
        <v>Hypertension</v>
      </c>
      <c r="K1910" t="str">
        <f>VLOOKUP(D1910, department!A:B, 2, FALSE)</f>
        <v>Cardiology</v>
      </c>
      <c r="L1910" t="str">
        <f>VLOOKUP(C1910, provider!A:B, 2, FALSE)</f>
        <v>Dr. Sade Kikiola</v>
      </c>
      <c r="M1910" t="str">
        <f>VLOOKUP(G1910, insurance!A:B, 2, FALSE)</f>
        <v>AXA</v>
      </c>
      <c r="N1910">
        <f>VLOOKUP(B1910, patient!A:D, 4, FALSE)</f>
        <v>52</v>
      </c>
      <c r="O1910" t="str">
        <f>VLOOKUP(B1910, patient!A:C, 3, FALSE)</f>
        <v>Female</v>
      </c>
      <c r="P1910" t="str">
        <f>VLOOKUP(B1910, patient!A:F, 6, FALSE)</f>
        <v>Other</v>
      </c>
      <c r="Q1910" t="s">
        <v>486</v>
      </c>
      <c r="R1910">
        <v>111</v>
      </c>
      <c r="S1910">
        <v>121</v>
      </c>
      <c r="T1910" s="1">
        <v>45494</v>
      </c>
      <c r="U1910" s="1" t="str">
        <f t="shared" si="87"/>
        <v>Yes</v>
      </c>
      <c r="V1910">
        <v>1</v>
      </c>
      <c r="W1910" t="s">
        <v>494</v>
      </c>
      <c r="X1910" t="s">
        <v>488</v>
      </c>
      <c r="Y1910" t="str">
        <f t="shared" si="88"/>
        <v>Scheduled</v>
      </c>
      <c r="Z1910" t="s">
        <v>489</v>
      </c>
      <c r="AC1910" t="s">
        <v>490</v>
      </c>
      <c r="AD1910">
        <v>162.4</v>
      </c>
      <c r="AE1910">
        <v>0</v>
      </c>
      <c r="AF1910" t="str">
        <f t="shared" si="89"/>
        <v>Jul</v>
      </c>
    </row>
    <row r="1911" spans="1:32" x14ac:dyDescent="0.25">
      <c r="A1911" s="1">
        <v>45482</v>
      </c>
      <c r="B1911">
        <v>4716</v>
      </c>
      <c r="C1911">
        <v>4</v>
      </c>
      <c r="D1911">
        <v>1</v>
      </c>
      <c r="E1911">
        <v>4</v>
      </c>
      <c r="F1911">
        <v>4</v>
      </c>
      <c r="G1911">
        <v>3</v>
      </c>
      <c r="H1911">
        <f>VLOOKUP(B1911, patient!A:E, 5, FALSE)</f>
        <v>31</v>
      </c>
      <c r="I1911" t="str">
        <f>VLOOKUP(H1911, city!A:B, 2, FALSE)</f>
        <v>Manchester</v>
      </c>
      <c r="J1911" t="str">
        <f>VLOOKUP(E1911, diagnosis!A:B, 2, FALSE)</f>
        <v>Hypertension</v>
      </c>
      <c r="K1911" t="str">
        <f>VLOOKUP(D1911, department!A:B, 2, FALSE)</f>
        <v>Cardiology</v>
      </c>
      <c r="L1911" t="str">
        <f>VLOOKUP(C1911, provider!A:B, 2, FALSE)</f>
        <v>Dr. Ravi Patel</v>
      </c>
      <c r="M1911" t="str">
        <f>VLOOKUP(G1911, insurance!A:B, 2, FALSE)</f>
        <v>Allianz</v>
      </c>
      <c r="N1911">
        <f>VLOOKUP(B1911, patient!A:D, 4, FALSE)</f>
        <v>20</v>
      </c>
      <c r="O1911" t="str">
        <f>VLOOKUP(B1911, patient!A:C, 3, FALSE)</f>
        <v>Female</v>
      </c>
      <c r="P1911" t="str">
        <f>VLOOKUP(B1911, patient!A:F, 6, FALSE)</f>
        <v>Other</v>
      </c>
      <c r="Q1911" t="s">
        <v>492</v>
      </c>
      <c r="R1911">
        <v>675</v>
      </c>
      <c r="S1911">
        <v>66</v>
      </c>
      <c r="U1911" s="1" t="str">
        <f t="shared" si="87"/>
        <v>No</v>
      </c>
      <c r="V1911">
        <v>2</v>
      </c>
      <c r="W1911" t="s">
        <v>492</v>
      </c>
      <c r="X1911" t="s">
        <v>488</v>
      </c>
      <c r="Y1911" t="str">
        <f t="shared" si="88"/>
        <v>Scheduled</v>
      </c>
      <c r="Z1911" t="s">
        <v>489</v>
      </c>
      <c r="AC1911" t="s">
        <v>498</v>
      </c>
      <c r="AD1911">
        <v>525.70000000000005</v>
      </c>
      <c r="AE1911">
        <v>10</v>
      </c>
      <c r="AF1911" t="str">
        <f t="shared" si="89"/>
        <v>Jul</v>
      </c>
    </row>
    <row r="1912" spans="1:32" x14ac:dyDescent="0.25">
      <c r="A1912" s="1">
        <v>45483</v>
      </c>
      <c r="B1912">
        <v>4185</v>
      </c>
      <c r="C1912">
        <v>1</v>
      </c>
      <c r="D1912">
        <v>1</v>
      </c>
      <c r="E1912">
        <v>4</v>
      </c>
      <c r="F1912">
        <v>4</v>
      </c>
      <c r="G1912">
        <v>3</v>
      </c>
      <c r="H1912">
        <f>VLOOKUP(B1912, patient!A:E, 5, FALSE)</f>
        <v>27</v>
      </c>
      <c r="I1912" t="str">
        <f>VLOOKUP(H1912, city!A:B, 2, FALSE)</f>
        <v>London</v>
      </c>
      <c r="J1912" t="str">
        <f>VLOOKUP(E1912, diagnosis!A:B, 2, FALSE)</f>
        <v>Hypertension</v>
      </c>
      <c r="K1912" t="str">
        <f>VLOOKUP(D1912, department!A:B, 2, FALSE)</f>
        <v>Cardiology</v>
      </c>
      <c r="L1912" t="str">
        <f>VLOOKUP(C1912, provider!A:B, 2, FALSE)</f>
        <v>Dr. Olu Abisola</v>
      </c>
      <c r="M1912" t="str">
        <f>VLOOKUP(G1912, insurance!A:B, 2, FALSE)</f>
        <v>Allianz</v>
      </c>
      <c r="N1912">
        <f>VLOOKUP(B1912, patient!A:D, 4, FALSE)</f>
        <v>67</v>
      </c>
      <c r="O1912" t="str">
        <f>VLOOKUP(B1912, patient!A:C, 3, FALSE)</f>
        <v>Female</v>
      </c>
      <c r="P1912" t="str">
        <f>VLOOKUP(B1912, patient!A:F, 6, FALSE)</f>
        <v>Hispanic</v>
      </c>
      <c r="Q1912" t="s">
        <v>491</v>
      </c>
      <c r="R1912">
        <v>953</v>
      </c>
      <c r="S1912">
        <v>184</v>
      </c>
      <c r="U1912" s="1" t="str">
        <f t="shared" si="87"/>
        <v>No</v>
      </c>
      <c r="V1912">
        <v>1</v>
      </c>
      <c r="W1912" t="s">
        <v>494</v>
      </c>
      <c r="X1912" t="s">
        <v>488</v>
      </c>
      <c r="Y1912" t="str">
        <f t="shared" si="88"/>
        <v>Scheduled</v>
      </c>
      <c r="Z1912" t="s">
        <v>489</v>
      </c>
      <c r="AC1912" t="s">
        <v>493</v>
      </c>
      <c r="AD1912">
        <v>816.9</v>
      </c>
      <c r="AE1912">
        <v>30</v>
      </c>
      <c r="AF1912" t="str">
        <f t="shared" si="89"/>
        <v>Jul</v>
      </c>
    </row>
    <row r="1913" spans="1:32" x14ac:dyDescent="0.25">
      <c r="A1913" s="1">
        <v>45483</v>
      </c>
      <c r="B1913">
        <v>1765</v>
      </c>
      <c r="C1913">
        <v>1</v>
      </c>
      <c r="D1913">
        <v>1</v>
      </c>
      <c r="E1913">
        <v>4</v>
      </c>
      <c r="F1913">
        <v>1</v>
      </c>
      <c r="G1913">
        <v>1</v>
      </c>
      <c r="H1913">
        <f>VLOOKUP(B1913, patient!A:E, 5, FALSE)</f>
        <v>37</v>
      </c>
      <c r="I1913" t="str">
        <f>VLOOKUP(H1913, city!A:B, 2, FALSE)</f>
        <v>Sheffield</v>
      </c>
      <c r="J1913" t="str">
        <f>VLOOKUP(E1913, diagnosis!A:B, 2, FALSE)</f>
        <v>Hypertension</v>
      </c>
      <c r="K1913" t="str">
        <f>VLOOKUP(D1913, department!A:B, 2, FALSE)</f>
        <v>Cardiology</v>
      </c>
      <c r="L1913" t="str">
        <f>VLOOKUP(C1913, provider!A:B, 2, FALSE)</f>
        <v>Dr. Olu Abisola</v>
      </c>
      <c r="M1913" t="str">
        <f>VLOOKUP(G1913, insurance!A:B, 2, FALSE)</f>
        <v>Aviva</v>
      </c>
      <c r="N1913">
        <f>VLOOKUP(B1913, patient!A:D, 4, FALSE)</f>
        <v>54</v>
      </c>
      <c r="O1913" t="str">
        <f>VLOOKUP(B1913, patient!A:C, 3, FALSE)</f>
        <v>Female</v>
      </c>
      <c r="P1913" t="str">
        <f>VLOOKUP(B1913, patient!A:F, 6, FALSE)</f>
        <v>Hispanic</v>
      </c>
      <c r="Q1913" t="s">
        <v>486</v>
      </c>
      <c r="R1913">
        <v>304</v>
      </c>
      <c r="S1913">
        <v>188</v>
      </c>
      <c r="T1913" s="1">
        <v>45509</v>
      </c>
      <c r="U1913" s="1" t="str">
        <f t="shared" si="87"/>
        <v>Yes</v>
      </c>
      <c r="V1913">
        <v>2</v>
      </c>
      <c r="W1913" t="s">
        <v>487</v>
      </c>
      <c r="X1913" t="s">
        <v>488</v>
      </c>
      <c r="Y1913" t="str">
        <f t="shared" si="88"/>
        <v>Scheduled</v>
      </c>
      <c r="Z1913" t="s">
        <v>489</v>
      </c>
      <c r="AC1913" t="s">
        <v>490</v>
      </c>
      <c r="AD1913">
        <v>344.4</v>
      </c>
      <c r="AE1913">
        <v>0</v>
      </c>
      <c r="AF1913" t="str">
        <f t="shared" si="89"/>
        <v>Jul</v>
      </c>
    </row>
    <row r="1914" spans="1:32" x14ac:dyDescent="0.25">
      <c r="A1914" s="1">
        <v>45483</v>
      </c>
      <c r="B1914">
        <v>3089</v>
      </c>
      <c r="C1914">
        <v>5</v>
      </c>
      <c r="D1914">
        <v>1</v>
      </c>
      <c r="E1914">
        <v>4</v>
      </c>
      <c r="F1914">
        <v>5</v>
      </c>
      <c r="G1914">
        <v>3</v>
      </c>
      <c r="H1914">
        <f>VLOOKUP(B1914, patient!A:E, 5, FALSE)</f>
        <v>7</v>
      </c>
      <c r="I1914" t="str">
        <f>VLOOKUP(H1914, city!A:B, 2, FALSE)</f>
        <v>Bristol</v>
      </c>
      <c r="J1914" t="str">
        <f>VLOOKUP(E1914, diagnosis!A:B, 2, FALSE)</f>
        <v>Hypertension</v>
      </c>
      <c r="K1914" t="str">
        <f>VLOOKUP(D1914, department!A:B, 2, FALSE)</f>
        <v>Cardiology</v>
      </c>
      <c r="L1914" t="str">
        <f>VLOOKUP(C1914, provider!A:B, 2, FALSE)</f>
        <v>Dr. Sade Kikiola</v>
      </c>
      <c r="M1914" t="str">
        <f>VLOOKUP(G1914, insurance!A:B, 2, FALSE)</f>
        <v>Allianz</v>
      </c>
      <c r="N1914">
        <f>VLOOKUP(B1914, patient!A:D, 4, FALSE)</f>
        <v>61</v>
      </c>
      <c r="O1914" t="str">
        <f>VLOOKUP(B1914, patient!A:C, 3, FALSE)</f>
        <v>Male</v>
      </c>
      <c r="P1914" t="str">
        <f>VLOOKUP(B1914, patient!A:F, 6, FALSE)</f>
        <v>White</v>
      </c>
      <c r="Q1914" t="s">
        <v>486</v>
      </c>
      <c r="R1914">
        <v>80</v>
      </c>
      <c r="S1914">
        <v>46</v>
      </c>
      <c r="T1914" s="1">
        <v>45494</v>
      </c>
      <c r="U1914" s="1" t="str">
        <f t="shared" si="87"/>
        <v>Yes</v>
      </c>
      <c r="V1914">
        <v>1</v>
      </c>
      <c r="W1914" t="s">
        <v>487</v>
      </c>
      <c r="X1914" t="s">
        <v>488</v>
      </c>
      <c r="Y1914" t="str">
        <f t="shared" si="88"/>
        <v>Scheduled</v>
      </c>
      <c r="Z1914" t="s">
        <v>489</v>
      </c>
      <c r="AC1914" t="s">
        <v>490</v>
      </c>
      <c r="AD1914">
        <v>88.2</v>
      </c>
      <c r="AE1914">
        <v>0</v>
      </c>
      <c r="AF1914" t="str">
        <f t="shared" si="89"/>
        <v>Jul</v>
      </c>
    </row>
    <row r="1915" spans="1:32" x14ac:dyDescent="0.25">
      <c r="A1915" s="1">
        <v>45483</v>
      </c>
      <c r="B1915">
        <v>719</v>
      </c>
      <c r="C1915">
        <v>1</v>
      </c>
      <c r="D1915">
        <v>1</v>
      </c>
      <c r="E1915">
        <v>4</v>
      </c>
      <c r="F1915">
        <v>2</v>
      </c>
      <c r="G1915">
        <v>1</v>
      </c>
      <c r="H1915">
        <f>VLOOKUP(B1915, patient!A:E, 5, FALSE)</f>
        <v>30</v>
      </c>
      <c r="I1915" t="str">
        <f>VLOOKUP(H1915, city!A:B, 2, FALSE)</f>
        <v>Manchester</v>
      </c>
      <c r="J1915" t="str">
        <f>VLOOKUP(E1915, diagnosis!A:B, 2, FALSE)</f>
        <v>Hypertension</v>
      </c>
      <c r="K1915" t="str">
        <f>VLOOKUP(D1915, department!A:B, 2, FALSE)</f>
        <v>Cardiology</v>
      </c>
      <c r="L1915" t="str">
        <f>VLOOKUP(C1915, provider!A:B, 2, FALSE)</f>
        <v>Dr. Olu Abisola</v>
      </c>
      <c r="M1915" t="str">
        <f>VLOOKUP(G1915, insurance!A:B, 2, FALSE)</f>
        <v>Aviva</v>
      </c>
      <c r="N1915">
        <f>VLOOKUP(B1915, patient!A:D, 4, FALSE)</f>
        <v>61</v>
      </c>
      <c r="O1915" t="str">
        <f>VLOOKUP(B1915, patient!A:C, 3, FALSE)</f>
        <v>Female</v>
      </c>
      <c r="P1915" t="str">
        <f>VLOOKUP(B1915, patient!A:F, 6, FALSE)</f>
        <v>Black</v>
      </c>
      <c r="Q1915" t="s">
        <v>486</v>
      </c>
      <c r="R1915">
        <v>826</v>
      </c>
      <c r="S1915">
        <v>189</v>
      </c>
      <c r="T1915" s="1">
        <v>45490</v>
      </c>
      <c r="U1915" s="1" t="str">
        <f t="shared" si="87"/>
        <v>Yes</v>
      </c>
      <c r="V1915">
        <v>2</v>
      </c>
      <c r="W1915" t="s">
        <v>492</v>
      </c>
      <c r="X1915" t="s">
        <v>495</v>
      </c>
      <c r="Y1915" t="str">
        <f t="shared" si="88"/>
        <v>Emergency</v>
      </c>
      <c r="Z1915" t="s">
        <v>489</v>
      </c>
      <c r="AC1915" t="s">
        <v>490</v>
      </c>
      <c r="AD1915">
        <v>710.5</v>
      </c>
      <c r="AE1915">
        <v>0</v>
      </c>
      <c r="AF1915" t="str">
        <f t="shared" si="89"/>
        <v>Jul</v>
      </c>
    </row>
    <row r="1916" spans="1:32" x14ac:dyDescent="0.25">
      <c r="A1916" s="1">
        <v>45483</v>
      </c>
      <c r="B1916">
        <v>3502</v>
      </c>
      <c r="C1916">
        <v>1</v>
      </c>
      <c r="D1916">
        <v>1</v>
      </c>
      <c r="E1916">
        <v>4</v>
      </c>
      <c r="F1916">
        <v>4</v>
      </c>
      <c r="G1916">
        <v>1</v>
      </c>
      <c r="H1916">
        <f>VLOOKUP(B1916, patient!A:E, 5, FALSE)</f>
        <v>32</v>
      </c>
      <c r="I1916" t="str">
        <f>VLOOKUP(H1916, city!A:B, 2, FALSE)</f>
        <v>Manchester</v>
      </c>
      <c r="J1916" t="str">
        <f>VLOOKUP(E1916, diagnosis!A:B, 2, FALSE)</f>
        <v>Hypertension</v>
      </c>
      <c r="K1916" t="str">
        <f>VLOOKUP(D1916, department!A:B, 2, FALSE)</f>
        <v>Cardiology</v>
      </c>
      <c r="L1916" t="str">
        <f>VLOOKUP(C1916, provider!A:B, 2, FALSE)</f>
        <v>Dr. Olu Abisola</v>
      </c>
      <c r="M1916" t="str">
        <f>VLOOKUP(G1916, insurance!A:B, 2, FALSE)</f>
        <v>Aviva</v>
      </c>
      <c r="N1916">
        <f>VLOOKUP(B1916, patient!A:D, 4, FALSE)</f>
        <v>68</v>
      </c>
      <c r="O1916" t="str">
        <f>VLOOKUP(B1916, patient!A:C, 3, FALSE)</f>
        <v>Male</v>
      </c>
      <c r="P1916" t="str">
        <f>VLOOKUP(B1916, patient!A:F, 6, FALSE)</f>
        <v>Hispanic</v>
      </c>
      <c r="Q1916" t="s">
        <v>486</v>
      </c>
      <c r="R1916">
        <v>950</v>
      </c>
      <c r="S1916">
        <v>105</v>
      </c>
      <c r="T1916" s="1">
        <v>45508</v>
      </c>
      <c r="U1916" s="1" t="str">
        <f t="shared" si="87"/>
        <v>Yes</v>
      </c>
      <c r="V1916">
        <v>1</v>
      </c>
      <c r="W1916" t="s">
        <v>487</v>
      </c>
      <c r="X1916" t="s">
        <v>488</v>
      </c>
      <c r="Y1916" t="str">
        <f t="shared" si="88"/>
        <v>Scheduled</v>
      </c>
      <c r="Z1916" t="s">
        <v>489</v>
      </c>
      <c r="AC1916" t="s">
        <v>490</v>
      </c>
      <c r="AD1916">
        <v>738.5</v>
      </c>
      <c r="AE1916">
        <v>0</v>
      </c>
      <c r="AF1916" t="str">
        <f t="shared" si="89"/>
        <v>Jul</v>
      </c>
    </row>
    <row r="1917" spans="1:32" x14ac:dyDescent="0.25">
      <c r="A1917" s="1">
        <v>45483</v>
      </c>
      <c r="B1917">
        <v>4775</v>
      </c>
      <c r="C1917">
        <v>1</v>
      </c>
      <c r="D1917">
        <v>1</v>
      </c>
      <c r="E1917">
        <v>4</v>
      </c>
      <c r="F1917">
        <v>3</v>
      </c>
      <c r="G1917">
        <v>1</v>
      </c>
      <c r="H1917">
        <f>VLOOKUP(B1917, patient!A:E, 5, FALSE)</f>
        <v>13</v>
      </c>
      <c r="I1917" t="str">
        <f>VLOOKUP(H1917, city!A:B, 2, FALSE)</f>
        <v>Glasgow</v>
      </c>
      <c r="J1917" t="str">
        <f>VLOOKUP(E1917, diagnosis!A:B, 2, FALSE)</f>
        <v>Hypertension</v>
      </c>
      <c r="K1917" t="str">
        <f>VLOOKUP(D1917, department!A:B, 2, FALSE)</f>
        <v>Cardiology</v>
      </c>
      <c r="L1917" t="str">
        <f>VLOOKUP(C1917, provider!A:B, 2, FALSE)</f>
        <v>Dr. Olu Abisola</v>
      </c>
      <c r="M1917" t="str">
        <f>VLOOKUP(G1917, insurance!A:B, 2, FALSE)</f>
        <v>Aviva</v>
      </c>
      <c r="N1917">
        <f>VLOOKUP(B1917, patient!A:D, 4, FALSE)</f>
        <v>47</v>
      </c>
      <c r="O1917" t="str">
        <f>VLOOKUP(B1917, patient!A:C, 3, FALSE)</f>
        <v>Female</v>
      </c>
      <c r="P1917" t="str">
        <f>VLOOKUP(B1917, patient!A:F, 6, FALSE)</f>
        <v>Hispanic</v>
      </c>
      <c r="Q1917" t="s">
        <v>486</v>
      </c>
      <c r="R1917">
        <v>65</v>
      </c>
      <c r="S1917">
        <v>87</v>
      </c>
      <c r="T1917" s="1">
        <v>45493</v>
      </c>
      <c r="U1917" s="1" t="str">
        <f t="shared" si="87"/>
        <v>Yes</v>
      </c>
      <c r="V1917">
        <v>2</v>
      </c>
      <c r="W1917" t="s">
        <v>487</v>
      </c>
      <c r="X1917" t="s">
        <v>488</v>
      </c>
      <c r="Y1917" t="str">
        <f t="shared" si="88"/>
        <v>Scheduled</v>
      </c>
      <c r="Z1917" t="s">
        <v>489</v>
      </c>
      <c r="AC1917" t="s">
        <v>490</v>
      </c>
      <c r="AE1917">
        <v>0</v>
      </c>
      <c r="AF1917" t="str">
        <f t="shared" si="89"/>
        <v>Jul</v>
      </c>
    </row>
    <row r="1918" spans="1:32" x14ac:dyDescent="0.25">
      <c r="A1918" s="1">
        <v>45483</v>
      </c>
      <c r="B1918">
        <v>4156</v>
      </c>
      <c r="C1918">
        <v>2</v>
      </c>
      <c r="D1918">
        <v>1</v>
      </c>
      <c r="E1918">
        <v>4</v>
      </c>
      <c r="F1918">
        <v>2</v>
      </c>
      <c r="G1918">
        <v>1</v>
      </c>
      <c r="H1918">
        <f>VLOOKUP(B1918, patient!A:E, 5, FALSE)</f>
        <v>19</v>
      </c>
      <c r="I1918" t="str">
        <f>VLOOKUP(H1918, city!A:B, 2, FALSE)</f>
        <v>Leeds</v>
      </c>
      <c r="J1918" t="str">
        <f>VLOOKUP(E1918, diagnosis!A:B, 2, FALSE)</f>
        <v>Hypertension</v>
      </c>
      <c r="K1918" t="str">
        <f>VLOOKUP(D1918, department!A:B, 2, FALSE)</f>
        <v>Cardiology</v>
      </c>
      <c r="L1918" t="str">
        <f>VLOOKUP(C1918, provider!A:B, 2, FALSE)</f>
        <v>Dr. Johnson Grek</v>
      </c>
      <c r="M1918" t="str">
        <f>VLOOKUP(G1918, insurance!A:B, 2, FALSE)</f>
        <v>Aviva</v>
      </c>
      <c r="N1918">
        <f>VLOOKUP(B1918, patient!A:D, 4, FALSE)</f>
        <v>55</v>
      </c>
      <c r="O1918" t="str">
        <f>VLOOKUP(B1918, patient!A:C, 3, FALSE)</f>
        <v>Male</v>
      </c>
      <c r="P1918" t="str">
        <f>VLOOKUP(B1918, patient!A:F, 6, FALSE)</f>
        <v>White</v>
      </c>
      <c r="Q1918" t="s">
        <v>491</v>
      </c>
      <c r="R1918">
        <v>239</v>
      </c>
      <c r="S1918">
        <v>176</v>
      </c>
      <c r="U1918" s="1" t="str">
        <f t="shared" si="87"/>
        <v>No</v>
      </c>
      <c r="V1918">
        <v>1</v>
      </c>
      <c r="W1918" t="s">
        <v>487</v>
      </c>
      <c r="X1918" t="s">
        <v>495</v>
      </c>
      <c r="Y1918" t="str">
        <f t="shared" si="88"/>
        <v>Emergency</v>
      </c>
      <c r="Z1918" t="s">
        <v>489</v>
      </c>
      <c r="AC1918" t="s">
        <v>496</v>
      </c>
      <c r="AD1918">
        <v>325.5</v>
      </c>
      <c r="AE1918">
        <v>50</v>
      </c>
      <c r="AF1918" t="str">
        <f t="shared" si="89"/>
        <v>Jul</v>
      </c>
    </row>
    <row r="1919" spans="1:32" x14ac:dyDescent="0.25">
      <c r="A1919" s="1">
        <v>45483</v>
      </c>
      <c r="B1919">
        <v>4009</v>
      </c>
      <c r="C1919">
        <v>3</v>
      </c>
      <c r="D1919">
        <v>1</v>
      </c>
      <c r="E1919">
        <v>4</v>
      </c>
      <c r="F1919">
        <v>1</v>
      </c>
      <c r="G1919">
        <v>3</v>
      </c>
      <c r="H1919">
        <f>VLOOKUP(B1919, patient!A:E, 5, FALSE)</f>
        <v>30</v>
      </c>
      <c r="I1919" t="str">
        <f>VLOOKUP(H1919, city!A:B, 2, FALSE)</f>
        <v>Manchester</v>
      </c>
      <c r="J1919" t="str">
        <f>VLOOKUP(E1919, diagnosis!A:B, 2, FALSE)</f>
        <v>Hypertension</v>
      </c>
      <c r="K1919" t="str">
        <f>VLOOKUP(D1919, department!A:B, 2, FALSE)</f>
        <v>Cardiology</v>
      </c>
      <c r="L1919" t="str">
        <f>VLOOKUP(C1919, provider!A:B, 2, FALSE)</f>
        <v>Dr. Emma Jones</v>
      </c>
      <c r="M1919" t="str">
        <f>VLOOKUP(G1919, insurance!A:B, 2, FALSE)</f>
        <v>Allianz</v>
      </c>
      <c r="N1919">
        <f>VLOOKUP(B1919, patient!A:D, 4, FALSE)</f>
        <v>51</v>
      </c>
      <c r="O1919" t="str">
        <f>VLOOKUP(B1919, patient!A:C, 3, FALSE)</f>
        <v>Male</v>
      </c>
      <c r="P1919" t="str">
        <f>VLOOKUP(B1919, patient!A:F, 6, FALSE)</f>
        <v>White</v>
      </c>
      <c r="Q1919" t="s">
        <v>486</v>
      </c>
      <c r="R1919">
        <v>844</v>
      </c>
      <c r="S1919">
        <v>183</v>
      </c>
      <c r="T1919" s="1">
        <v>45490</v>
      </c>
      <c r="U1919" s="1" t="str">
        <f t="shared" si="87"/>
        <v>Yes</v>
      </c>
      <c r="V1919">
        <v>2</v>
      </c>
      <c r="W1919" t="s">
        <v>492</v>
      </c>
      <c r="X1919" t="s">
        <v>495</v>
      </c>
      <c r="Y1919" t="str">
        <f t="shared" si="88"/>
        <v>Emergency</v>
      </c>
      <c r="Z1919" t="s">
        <v>489</v>
      </c>
      <c r="AC1919" t="s">
        <v>490</v>
      </c>
      <c r="AD1919">
        <v>718.9</v>
      </c>
      <c r="AE1919">
        <v>0</v>
      </c>
      <c r="AF1919" t="str">
        <f t="shared" si="89"/>
        <v>Jul</v>
      </c>
    </row>
    <row r="1920" spans="1:32" x14ac:dyDescent="0.25">
      <c r="A1920" s="1">
        <v>45483</v>
      </c>
      <c r="B1920">
        <v>24</v>
      </c>
      <c r="C1920">
        <v>3</v>
      </c>
      <c r="D1920">
        <v>1</v>
      </c>
      <c r="E1920">
        <v>4</v>
      </c>
      <c r="F1920">
        <v>2</v>
      </c>
      <c r="G1920">
        <v>1</v>
      </c>
      <c r="H1920">
        <f>VLOOKUP(B1920, patient!A:E, 5, FALSE)</f>
        <v>5</v>
      </c>
      <c r="I1920" t="str">
        <f>VLOOKUP(H1920, city!A:B, 2, FALSE)</f>
        <v>Bristol</v>
      </c>
      <c r="J1920" t="str">
        <f>VLOOKUP(E1920, diagnosis!A:B, 2, FALSE)</f>
        <v>Hypertension</v>
      </c>
      <c r="K1920" t="str">
        <f>VLOOKUP(D1920, department!A:B, 2, FALSE)</f>
        <v>Cardiology</v>
      </c>
      <c r="L1920" t="str">
        <f>VLOOKUP(C1920, provider!A:B, 2, FALSE)</f>
        <v>Dr. Emma Jones</v>
      </c>
      <c r="M1920" t="str">
        <f>VLOOKUP(G1920, insurance!A:B, 2, FALSE)</f>
        <v>Aviva</v>
      </c>
      <c r="N1920">
        <f>VLOOKUP(B1920, patient!A:D, 4, FALSE)</f>
        <v>29</v>
      </c>
      <c r="O1920" t="str">
        <f>VLOOKUP(B1920, patient!A:C, 3, FALSE)</f>
        <v>Female</v>
      </c>
      <c r="P1920" t="str">
        <f>VLOOKUP(B1920, patient!A:F, 6, FALSE)</f>
        <v>White</v>
      </c>
      <c r="Q1920" t="s">
        <v>492</v>
      </c>
      <c r="R1920">
        <v>176</v>
      </c>
      <c r="S1920">
        <v>128</v>
      </c>
      <c r="U1920" s="1" t="str">
        <f t="shared" si="87"/>
        <v>No</v>
      </c>
      <c r="V1920">
        <v>1</v>
      </c>
      <c r="W1920" t="s">
        <v>494</v>
      </c>
      <c r="X1920" t="s">
        <v>488</v>
      </c>
      <c r="Y1920" t="str">
        <f t="shared" si="88"/>
        <v>Scheduled</v>
      </c>
      <c r="Z1920" t="s">
        <v>489</v>
      </c>
      <c r="AC1920" t="s">
        <v>496</v>
      </c>
      <c r="AE1920">
        <v>50</v>
      </c>
      <c r="AF1920" t="str">
        <f t="shared" si="89"/>
        <v>Jul</v>
      </c>
    </row>
    <row r="1921" spans="1:32" x14ac:dyDescent="0.25">
      <c r="A1921" s="1">
        <v>45483</v>
      </c>
      <c r="B1921">
        <v>2920</v>
      </c>
      <c r="C1921">
        <v>4</v>
      </c>
      <c r="D1921">
        <v>1</v>
      </c>
      <c r="E1921">
        <v>4</v>
      </c>
      <c r="F1921">
        <v>4</v>
      </c>
      <c r="G1921">
        <v>1</v>
      </c>
      <c r="H1921">
        <f>VLOOKUP(B1921, patient!A:E, 5, FALSE)</f>
        <v>8</v>
      </c>
      <c r="I1921" t="str">
        <f>VLOOKUP(H1921, city!A:B, 2, FALSE)</f>
        <v>Bristol</v>
      </c>
      <c r="J1921" t="str">
        <f>VLOOKUP(E1921, diagnosis!A:B, 2, FALSE)</f>
        <v>Hypertension</v>
      </c>
      <c r="K1921" t="str">
        <f>VLOOKUP(D1921, department!A:B, 2, FALSE)</f>
        <v>Cardiology</v>
      </c>
      <c r="L1921" t="str">
        <f>VLOOKUP(C1921, provider!A:B, 2, FALSE)</f>
        <v>Dr. Ravi Patel</v>
      </c>
      <c r="M1921" t="str">
        <f>VLOOKUP(G1921, insurance!A:B, 2, FALSE)</f>
        <v>Aviva</v>
      </c>
      <c r="N1921">
        <f>VLOOKUP(B1921, patient!A:D, 4, FALSE)</f>
        <v>36</v>
      </c>
      <c r="O1921" t="str">
        <f>VLOOKUP(B1921, patient!A:C, 3, FALSE)</f>
        <v>Female</v>
      </c>
      <c r="P1921" t="str">
        <f>VLOOKUP(B1921, patient!A:F, 6, FALSE)</f>
        <v>Asian</v>
      </c>
      <c r="Q1921" t="s">
        <v>491</v>
      </c>
      <c r="R1921">
        <v>208</v>
      </c>
      <c r="S1921">
        <v>76</v>
      </c>
      <c r="U1921" s="1" t="str">
        <f t="shared" si="87"/>
        <v>No</v>
      </c>
      <c r="V1921">
        <v>2</v>
      </c>
      <c r="W1921" t="s">
        <v>492</v>
      </c>
      <c r="X1921" t="s">
        <v>495</v>
      </c>
      <c r="Y1921" t="str">
        <f t="shared" si="88"/>
        <v>Emergency</v>
      </c>
      <c r="Z1921" t="s">
        <v>489</v>
      </c>
      <c r="AC1921" t="s">
        <v>493</v>
      </c>
      <c r="AE1921">
        <v>30</v>
      </c>
      <c r="AF1921" t="str">
        <f t="shared" si="89"/>
        <v>Jul</v>
      </c>
    </row>
    <row r="1922" spans="1:32" x14ac:dyDescent="0.25">
      <c r="A1922" s="1">
        <v>45484</v>
      </c>
      <c r="B1922">
        <v>3335</v>
      </c>
      <c r="C1922">
        <v>1</v>
      </c>
      <c r="D1922">
        <v>1</v>
      </c>
      <c r="E1922">
        <v>4</v>
      </c>
      <c r="F1922">
        <v>1</v>
      </c>
      <c r="G1922">
        <v>2</v>
      </c>
      <c r="H1922">
        <f>VLOOKUP(B1922, patient!A:E, 5, FALSE)</f>
        <v>19</v>
      </c>
      <c r="I1922" t="str">
        <f>VLOOKUP(H1922, city!A:B, 2, FALSE)</f>
        <v>Leeds</v>
      </c>
      <c r="J1922" t="str">
        <f>VLOOKUP(E1922, diagnosis!A:B, 2, FALSE)</f>
        <v>Hypertension</v>
      </c>
      <c r="K1922" t="str">
        <f>VLOOKUP(D1922, department!A:B, 2, FALSE)</f>
        <v>Cardiology</v>
      </c>
      <c r="L1922" t="str">
        <f>VLOOKUP(C1922, provider!A:B, 2, FALSE)</f>
        <v>Dr. Olu Abisola</v>
      </c>
      <c r="M1922" t="str">
        <f>VLOOKUP(G1922, insurance!A:B, 2, FALSE)</f>
        <v>AXA</v>
      </c>
      <c r="N1922">
        <f>VLOOKUP(B1922, patient!A:D, 4, FALSE)</f>
        <v>54</v>
      </c>
      <c r="O1922" t="str">
        <f>VLOOKUP(B1922, patient!A:C, 3, FALSE)</f>
        <v>Male</v>
      </c>
      <c r="P1922" t="str">
        <f>VLOOKUP(B1922, patient!A:F, 6, FALSE)</f>
        <v>Other</v>
      </c>
      <c r="Q1922" t="s">
        <v>492</v>
      </c>
      <c r="R1922">
        <v>810</v>
      </c>
      <c r="S1922">
        <v>159</v>
      </c>
      <c r="U1922" s="1" t="str">
        <f t="shared" si="87"/>
        <v>No</v>
      </c>
      <c r="V1922">
        <v>1</v>
      </c>
      <c r="W1922" t="s">
        <v>492</v>
      </c>
      <c r="X1922" t="s">
        <v>495</v>
      </c>
      <c r="Y1922" t="str">
        <f t="shared" si="88"/>
        <v>Emergency</v>
      </c>
      <c r="Z1922" t="s">
        <v>489</v>
      </c>
      <c r="AC1922" t="s">
        <v>493</v>
      </c>
      <c r="AD1922">
        <v>699.3</v>
      </c>
      <c r="AE1922">
        <v>30</v>
      </c>
      <c r="AF1922" t="str">
        <f t="shared" si="89"/>
        <v>Jul</v>
      </c>
    </row>
    <row r="1923" spans="1:32" x14ac:dyDescent="0.25">
      <c r="A1923" s="1">
        <v>45484</v>
      </c>
      <c r="B1923">
        <v>2006</v>
      </c>
      <c r="C1923">
        <v>5</v>
      </c>
      <c r="D1923">
        <v>1</v>
      </c>
      <c r="E1923">
        <v>4</v>
      </c>
      <c r="F1923">
        <v>3</v>
      </c>
      <c r="G1923">
        <v>1</v>
      </c>
      <c r="H1923">
        <f>VLOOKUP(B1923, patient!A:E, 5, FALSE)</f>
        <v>20</v>
      </c>
      <c r="I1923" t="str">
        <f>VLOOKUP(H1923, city!A:B, 2, FALSE)</f>
        <v>Leeds</v>
      </c>
      <c r="J1923" t="str">
        <f>VLOOKUP(E1923, diagnosis!A:B, 2, FALSE)</f>
        <v>Hypertension</v>
      </c>
      <c r="K1923" t="str">
        <f>VLOOKUP(D1923, department!A:B, 2, FALSE)</f>
        <v>Cardiology</v>
      </c>
      <c r="L1923" t="str">
        <f>VLOOKUP(C1923, provider!A:B, 2, FALSE)</f>
        <v>Dr. Sade Kikiola</v>
      </c>
      <c r="M1923" t="str">
        <f>VLOOKUP(G1923, insurance!A:B, 2, FALSE)</f>
        <v>Aviva</v>
      </c>
      <c r="N1923">
        <f>VLOOKUP(B1923, patient!A:D, 4, FALSE)</f>
        <v>61</v>
      </c>
      <c r="O1923" t="str">
        <f>VLOOKUP(B1923, patient!A:C, 3, FALSE)</f>
        <v>Female</v>
      </c>
      <c r="P1923" t="str">
        <f>VLOOKUP(B1923, patient!A:F, 6, FALSE)</f>
        <v>Hispanic</v>
      </c>
      <c r="Q1923" t="s">
        <v>486</v>
      </c>
      <c r="R1923">
        <v>398</v>
      </c>
      <c r="S1923">
        <v>192</v>
      </c>
      <c r="U1923" s="1" t="str">
        <f t="shared" ref="U1923:U1986" si="90">IF(T1923&lt;&gt;"", "Yes", "No")</f>
        <v>No</v>
      </c>
      <c r="V1923">
        <v>2</v>
      </c>
      <c r="W1923" t="s">
        <v>487</v>
      </c>
      <c r="X1923" t="s">
        <v>495</v>
      </c>
      <c r="Y1923" t="str">
        <f t="shared" ref="Y1923:Y1986" si="91">IF(TRIM(X1923)="yes", "Emergency", "Scheduled")</f>
        <v>Emergency</v>
      </c>
      <c r="Z1923" t="s">
        <v>489</v>
      </c>
      <c r="AC1923" t="s">
        <v>496</v>
      </c>
      <c r="AD1923">
        <v>448</v>
      </c>
      <c r="AE1923">
        <v>50</v>
      </c>
      <c r="AF1923" t="str">
        <f t="shared" ref="AF1923:AF1986" si="92">TEXT(A1923, "mmm")</f>
        <v>Jul</v>
      </c>
    </row>
    <row r="1924" spans="1:32" x14ac:dyDescent="0.25">
      <c r="A1924" s="1">
        <v>45484</v>
      </c>
      <c r="B1924">
        <v>618</v>
      </c>
      <c r="C1924">
        <v>1</v>
      </c>
      <c r="D1924">
        <v>1</v>
      </c>
      <c r="E1924">
        <v>4</v>
      </c>
      <c r="F1924">
        <v>3</v>
      </c>
      <c r="G1924">
        <v>2</v>
      </c>
      <c r="H1924">
        <f>VLOOKUP(B1924, patient!A:E, 5, FALSE)</f>
        <v>40</v>
      </c>
      <c r="I1924" t="str">
        <f>VLOOKUP(H1924, city!A:B, 2, FALSE)</f>
        <v>Sheffield</v>
      </c>
      <c r="J1924" t="str">
        <f>VLOOKUP(E1924, diagnosis!A:B, 2, FALSE)</f>
        <v>Hypertension</v>
      </c>
      <c r="K1924" t="str">
        <f>VLOOKUP(D1924, department!A:B, 2, FALSE)</f>
        <v>Cardiology</v>
      </c>
      <c r="L1924" t="str">
        <f>VLOOKUP(C1924, provider!A:B, 2, FALSE)</f>
        <v>Dr. Olu Abisola</v>
      </c>
      <c r="M1924" t="str">
        <f>VLOOKUP(G1924, insurance!A:B, 2, FALSE)</f>
        <v>AXA</v>
      </c>
      <c r="N1924">
        <f>VLOOKUP(B1924, patient!A:D, 4, FALSE)</f>
        <v>76</v>
      </c>
      <c r="O1924" t="str">
        <f>VLOOKUP(B1924, patient!A:C, 3, FALSE)</f>
        <v>Female</v>
      </c>
      <c r="P1924" t="str">
        <f>VLOOKUP(B1924, patient!A:F, 6, FALSE)</f>
        <v>Other</v>
      </c>
      <c r="Q1924" t="s">
        <v>486</v>
      </c>
      <c r="R1924">
        <v>731</v>
      </c>
      <c r="S1924">
        <v>167</v>
      </c>
      <c r="T1924" s="1">
        <v>45509</v>
      </c>
      <c r="U1924" s="1" t="str">
        <f t="shared" si="90"/>
        <v>Yes</v>
      </c>
      <c r="V1924">
        <v>1</v>
      </c>
      <c r="W1924" t="s">
        <v>487</v>
      </c>
      <c r="X1924" t="s">
        <v>495</v>
      </c>
      <c r="Y1924" t="str">
        <f t="shared" si="91"/>
        <v>Emergency</v>
      </c>
      <c r="Z1924" t="s">
        <v>489</v>
      </c>
      <c r="AC1924" t="s">
        <v>490</v>
      </c>
      <c r="AD1924">
        <v>628.6</v>
      </c>
      <c r="AE1924">
        <v>0</v>
      </c>
      <c r="AF1924" t="str">
        <f t="shared" si="92"/>
        <v>Jul</v>
      </c>
    </row>
    <row r="1925" spans="1:32" x14ac:dyDescent="0.25">
      <c r="A1925" s="1">
        <v>45484</v>
      </c>
      <c r="B1925">
        <v>368</v>
      </c>
      <c r="C1925">
        <v>4</v>
      </c>
      <c r="D1925">
        <v>1</v>
      </c>
      <c r="E1925">
        <v>4</v>
      </c>
      <c r="F1925">
        <v>4</v>
      </c>
      <c r="G1925">
        <v>3</v>
      </c>
      <c r="H1925">
        <f>VLOOKUP(B1925, patient!A:E, 5, FALSE)</f>
        <v>19</v>
      </c>
      <c r="I1925" t="str">
        <f>VLOOKUP(H1925, city!A:B, 2, FALSE)</f>
        <v>Leeds</v>
      </c>
      <c r="J1925" t="str">
        <f>VLOOKUP(E1925, diagnosis!A:B, 2, FALSE)</f>
        <v>Hypertension</v>
      </c>
      <c r="K1925" t="str">
        <f>VLOOKUP(D1925, department!A:B, 2, FALSE)</f>
        <v>Cardiology</v>
      </c>
      <c r="L1925" t="str">
        <f>VLOOKUP(C1925, provider!A:B, 2, FALSE)</f>
        <v>Dr. Ravi Patel</v>
      </c>
      <c r="M1925" t="str">
        <f>VLOOKUP(G1925, insurance!A:B, 2, FALSE)</f>
        <v>Allianz</v>
      </c>
      <c r="N1925">
        <f>VLOOKUP(B1925, patient!A:D, 4, FALSE)</f>
        <v>76</v>
      </c>
      <c r="O1925" t="str">
        <f>VLOOKUP(B1925, patient!A:C, 3, FALSE)</f>
        <v>Female</v>
      </c>
      <c r="P1925" t="str">
        <f>VLOOKUP(B1925, patient!A:F, 6, FALSE)</f>
        <v>Black</v>
      </c>
      <c r="Q1925" t="s">
        <v>492</v>
      </c>
      <c r="R1925">
        <v>890</v>
      </c>
      <c r="S1925">
        <v>64</v>
      </c>
      <c r="U1925" s="1" t="str">
        <f t="shared" si="90"/>
        <v>No</v>
      </c>
      <c r="V1925">
        <v>2</v>
      </c>
      <c r="W1925" t="s">
        <v>492</v>
      </c>
      <c r="X1925" t="s">
        <v>488</v>
      </c>
      <c r="Y1925" t="str">
        <f t="shared" si="91"/>
        <v>Scheduled</v>
      </c>
      <c r="Z1925" t="s">
        <v>489</v>
      </c>
      <c r="AC1925" t="s">
        <v>493</v>
      </c>
      <c r="AD1925">
        <v>688.8</v>
      </c>
      <c r="AE1925">
        <v>30</v>
      </c>
      <c r="AF1925" t="str">
        <f t="shared" si="92"/>
        <v>Jul</v>
      </c>
    </row>
    <row r="1926" spans="1:32" x14ac:dyDescent="0.25">
      <c r="A1926" s="1">
        <v>45484</v>
      </c>
      <c r="B1926">
        <v>1416</v>
      </c>
      <c r="C1926">
        <v>1</v>
      </c>
      <c r="D1926">
        <v>1</v>
      </c>
      <c r="E1926">
        <v>4</v>
      </c>
      <c r="F1926">
        <v>1</v>
      </c>
      <c r="G1926">
        <v>2</v>
      </c>
      <c r="H1926">
        <f>VLOOKUP(B1926, patient!A:E, 5, FALSE)</f>
        <v>35</v>
      </c>
      <c r="I1926" t="str">
        <f>VLOOKUP(H1926, city!A:B, 2, FALSE)</f>
        <v>Newcastle</v>
      </c>
      <c r="J1926" t="str">
        <f>VLOOKUP(E1926, diagnosis!A:B, 2, FALSE)</f>
        <v>Hypertension</v>
      </c>
      <c r="K1926" t="str">
        <f>VLOOKUP(D1926, department!A:B, 2, FALSE)</f>
        <v>Cardiology</v>
      </c>
      <c r="L1926" t="str">
        <f>VLOOKUP(C1926, provider!A:B, 2, FALSE)</f>
        <v>Dr. Olu Abisola</v>
      </c>
      <c r="M1926" t="str">
        <f>VLOOKUP(G1926, insurance!A:B, 2, FALSE)</f>
        <v>AXA</v>
      </c>
      <c r="N1926">
        <f>VLOOKUP(B1926, patient!A:D, 4, FALSE)</f>
        <v>66</v>
      </c>
      <c r="O1926" t="str">
        <f>VLOOKUP(B1926, patient!A:C, 3, FALSE)</f>
        <v>Male</v>
      </c>
      <c r="P1926" t="str">
        <f>VLOOKUP(B1926, patient!A:F, 6, FALSE)</f>
        <v>White</v>
      </c>
      <c r="Q1926" t="s">
        <v>486</v>
      </c>
      <c r="R1926">
        <v>93</v>
      </c>
      <c r="S1926">
        <v>42</v>
      </c>
      <c r="T1926" s="1">
        <v>45494</v>
      </c>
      <c r="U1926" s="1" t="str">
        <f t="shared" si="90"/>
        <v>Yes</v>
      </c>
      <c r="V1926">
        <v>1</v>
      </c>
      <c r="W1926" t="s">
        <v>494</v>
      </c>
      <c r="X1926" t="s">
        <v>495</v>
      </c>
      <c r="Y1926" t="str">
        <f t="shared" si="91"/>
        <v>Emergency</v>
      </c>
      <c r="Z1926" t="s">
        <v>489</v>
      </c>
      <c r="AC1926" t="s">
        <v>490</v>
      </c>
      <c r="AD1926">
        <v>94.5</v>
      </c>
      <c r="AE1926">
        <v>0</v>
      </c>
      <c r="AF1926" t="str">
        <f t="shared" si="92"/>
        <v>Jul</v>
      </c>
    </row>
    <row r="1927" spans="1:32" x14ac:dyDescent="0.25">
      <c r="A1927" s="1">
        <v>45484</v>
      </c>
      <c r="B1927">
        <v>3804</v>
      </c>
      <c r="C1927">
        <v>2</v>
      </c>
      <c r="D1927">
        <v>1</v>
      </c>
      <c r="E1927">
        <v>4</v>
      </c>
      <c r="F1927">
        <v>3</v>
      </c>
      <c r="G1927">
        <v>3</v>
      </c>
      <c r="H1927">
        <f>VLOOKUP(B1927, patient!A:E, 5, FALSE)</f>
        <v>37</v>
      </c>
      <c r="I1927" t="str">
        <f>VLOOKUP(H1927, city!A:B, 2, FALSE)</f>
        <v>Sheffield</v>
      </c>
      <c r="J1927" t="str">
        <f>VLOOKUP(E1927, diagnosis!A:B, 2, FALSE)</f>
        <v>Hypertension</v>
      </c>
      <c r="K1927" t="str">
        <f>VLOOKUP(D1927, department!A:B, 2, FALSE)</f>
        <v>Cardiology</v>
      </c>
      <c r="L1927" t="str">
        <f>VLOOKUP(C1927, provider!A:B, 2, FALSE)</f>
        <v>Dr. Johnson Grek</v>
      </c>
      <c r="M1927" t="str">
        <f>VLOOKUP(G1927, insurance!A:B, 2, FALSE)</f>
        <v>Allianz</v>
      </c>
      <c r="N1927">
        <f>VLOOKUP(B1927, patient!A:D, 4, FALSE)</f>
        <v>78</v>
      </c>
      <c r="O1927" t="str">
        <f>VLOOKUP(B1927, patient!A:C, 3, FALSE)</f>
        <v>Female</v>
      </c>
      <c r="P1927" t="str">
        <f>VLOOKUP(B1927, patient!A:F, 6, FALSE)</f>
        <v>Black</v>
      </c>
      <c r="Q1927" t="s">
        <v>492</v>
      </c>
      <c r="R1927">
        <v>937</v>
      </c>
      <c r="S1927">
        <v>53</v>
      </c>
      <c r="U1927" s="1" t="str">
        <f t="shared" si="90"/>
        <v>No</v>
      </c>
      <c r="V1927">
        <v>2</v>
      </c>
      <c r="W1927" t="s">
        <v>492</v>
      </c>
      <c r="X1927" t="s">
        <v>488</v>
      </c>
      <c r="Y1927" t="str">
        <f t="shared" si="91"/>
        <v>Scheduled</v>
      </c>
      <c r="Z1927" t="s">
        <v>489</v>
      </c>
      <c r="AC1927" t="s">
        <v>496</v>
      </c>
      <c r="AE1927">
        <v>50</v>
      </c>
      <c r="AF1927" t="str">
        <f t="shared" si="92"/>
        <v>Jul</v>
      </c>
    </row>
    <row r="1928" spans="1:32" x14ac:dyDescent="0.25">
      <c r="A1928" s="1">
        <v>45484</v>
      </c>
      <c r="B1928">
        <v>2549</v>
      </c>
      <c r="C1928">
        <v>4</v>
      </c>
      <c r="D1928">
        <v>1</v>
      </c>
      <c r="E1928">
        <v>4</v>
      </c>
      <c r="F1928">
        <v>1</v>
      </c>
      <c r="G1928">
        <v>3</v>
      </c>
      <c r="H1928">
        <f>VLOOKUP(B1928, patient!A:E, 5, FALSE)</f>
        <v>4</v>
      </c>
      <c r="I1928" t="str">
        <f>VLOOKUP(H1928, city!A:B, 2, FALSE)</f>
        <v>Birmingham</v>
      </c>
      <c r="J1928" t="str">
        <f>VLOOKUP(E1928, diagnosis!A:B, 2, FALSE)</f>
        <v>Hypertension</v>
      </c>
      <c r="K1928" t="str">
        <f>VLOOKUP(D1928, department!A:B, 2, FALSE)</f>
        <v>Cardiology</v>
      </c>
      <c r="L1928" t="str">
        <f>VLOOKUP(C1928, provider!A:B, 2, FALSE)</f>
        <v>Dr. Ravi Patel</v>
      </c>
      <c r="M1928" t="str">
        <f>VLOOKUP(G1928, insurance!A:B, 2, FALSE)</f>
        <v>Allianz</v>
      </c>
      <c r="N1928">
        <f>VLOOKUP(B1928, patient!A:D, 4, FALSE)</f>
        <v>34</v>
      </c>
      <c r="O1928" t="str">
        <f>VLOOKUP(B1928, patient!A:C, 3, FALSE)</f>
        <v>Female</v>
      </c>
      <c r="P1928" t="str">
        <f>VLOOKUP(B1928, patient!A:F, 6, FALSE)</f>
        <v>Black</v>
      </c>
      <c r="Q1928" t="s">
        <v>486</v>
      </c>
      <c r="R1928">
        <v>964</v>
      </c>
      <c r="S1928">
        <v>40</v>
      </c>
      <c r="T1928" s="1">
        <v>45504</v>
      </c>
      <c r="U1928" s="1" t="str">
        <f t="shared" si="90"/>
        <v>Yes</v>
      </c>
      <c r="V1928">
        <v>1</v>
      </c>
      <c r="W1928" t="s">
        <v>494</v>
      </c>
      <c r="X1928" t="s">
        <v>495</v>
      </c>
      <c r="Y1928" t="str">
        <f t="shared" si="91"/>
        <v>Emergency</v>
      </c>
      <c r="Z1928" t="s">
        <v>489</v>
      </c>
      <c r="AC1928" t="s">
        <v>490</v>
      </c>
      <c r="AE1928">
        <v>0</v>
      </c>
      <c r="AF1928" t="str">
        <f t="shared" si="92"/>
        <v>Jul</v>
      </c>
    </row>
    <row r="1929" spans="1:32" x14ac:dyDescent="0.25">
      <c r="A1929" s="1">
        <v>45484</v>
      </c>
      <c r="B1929">
        <v>771</v>
      </c>
      <c r="C1929">
        <v>3</v>
      </c>
      <c r="D1929">
        <v>1</v>
      </c>
      <c r="E1929">
        <v>4</v>
      </c>
      <c r="F1929">
        <v>2</v>
      </c>
      <c r="G1929">
        <v>2</v>
      </c>
      <c r="H1929">
        <f>VLOOKUP(B1929, patient!A:E, 5, FALSE)</f>
        <v>31</v>
      </c>
      <c r="I1929" t="str">
        <f>VLOOKUP(H1929, city!A:B, 2, FALSE)</f>
        <v>Manchester</v>
      </c>
      <c r="J1929" t="str">
        <f>VLOOKUP(E1929, diagnosis!A:B, 2, FALSE)</f>
        <v>Hypertension</v>
      </c>
      <c r="K1929" t="str">
        <f>VLOOKUP(D1929, department!A:B, 2, FALSE)</f>
        <v>Cardiology</v>
      </c>
      <c r="L1929" t="str">
        <f>VLOOKUP(C1929, provider!A:B, 2, FALSE)</f>
        <v>Dr. Emma Jones</v>
      </c>
      <c r="M1929" t="str">
        <f>VLOOKUP(G1929, insurance!A:B, 2, FALSE)</f>
        <v>AXA</v>
      </c>
      <c r="N1929">
        <f>VLOOKUP(B1929, patient!A:D, 4, FALSE)</f>
        <v>27</v>
      </c>
      <c r="O1929" t="str">
        <f>VLOOKUP(B1929, patient!A:C, 3, FALSE)</f>
        <v>Female</v>
      </c>
      <c r="P1929" t="str">
        <f>VLOOKUP(B1929, patient!A:F, 6, FALSE)</f>
        <v>Black</v>
      </c>
      <c r="Q1929" t="s">
        <v>486</v>
      </c>
      <c r="R1929">
        <v>219</v>
      </c>
      <c r="S1929">
        <v>198</v>
      </c>
      <c r="T1929" s="1">
        <v>45504</v>
      </c>
      <c r="U1929" s="1" t="str">
        <f t="shared" si="90"/>
        <v>Yes</v>
      </c>
      <c r="V1929">
        <v>2</v>
      </c>
      <c r="W1929" t="s">
        <v>487</v>
      </c>
      <c r="X1929" t="s">
        <v>495</v>
      </c>
      <c r="Y1929" t="str">
        <f t="shared" si="91"/>
        <v>Emergency</v>
      </c>
      <c r="Z1929" t="s">
        <v>489</v>
      </c>
      <c r="AC1929" t="s">
        <v>490</v>
      </c>
      <c r="AE1929">
        <v>0</v>
      </c>
      <c r="AF1929" t="str">
        <f t="shared" si="92"/>
        <v>Jul</v>
      </c>
    </row>
    <row r="1930" spans="1:32" x14ac:dyDescent="0.25">
      <c r="A1930" s="1">
        <v>45484</v>
      </c>
      <c r="B1930">
        <v>977</v>
      </c>
      <c r="C1930">
        <v>3</v>
      </c>
      <c r="D1930">
        <v>1</v>
      </c>
      <c r="E1930">
        <v>4</v>
      </c>
      <c r="F1930">
        <v>5</v>
      </c>
      <c r="G1930">
        <v>3</v>
      </c>
      <c r="H1930">
        <f>VLOOKUP(B1930, patient!A:E, 5, FALSE)</f>
        <v>8</v>
      </c>
      <c r="I1930" t="str">
        <f>VLOOKUP(H1930, city!A:B, 2, FALSE)</f>
        <v>Bristol</v>
      </c>
      <c r="J1930" t="str">
        <f>VLOOKUP(E1930, diagnosis!A:B, 2, FALSE)</f>
        <v>Hypertension</v>
      </c>
      <c r="K1930" t="str">
        <f>VLOOKUP(D1930, department!A:B, 2, FALSE)</f>
        <v>Cardiology</v>
      </c>
      <c r="L1930" t="str">
        <f>VLOOKUP(C1930, provider!A:B, 2, FALSE)</f>
        <v>Dr. Emma Jones</v>
      </c>
      <c r="M1930" t="str">
        <f>VLOOKUP(G1930, insurance!A:B, 2, FALSE)</f>
        <v>Allianz</v>
      </c>
      <c r="N1930">
        <f>VLOOKUP(B1930, patient!A:D, 4, FALSE)</f>
        <v>74</v>
      </c>
      <c r="O1930" t="str">
        <f>VLOOKUP(B1930, patient!A:C, 3, FALSE)</f>
        <v>Male</v>
      </c>
      <c r="P1930" t="str">
        <f>VLOOKUP(B1930, patient!A:F, 6, FALSE)</f>
        <v>Black</v>
      </c>
      <c r="Q1930" t="s">
        <v>486</v>
      </c>
      <c r="R1930">
        <v>370</v>
      </c>
      <c r="S1930">
        <v>156</v>
      </c>
      <c r="U1930" s="1" t="str">
        <f t="shared" si="90"/>
        <v>No</v>
      </c>
      <c r="V1930">
        <v>1</v>
      </c>
      <c r="W1930" t="s">
        <v>492</v>
      </c>
      <c r="X1930" t="s">
        <v>495</v>
      </c>
      <c r="Y1930" t="str">
        <f t="shared" si="91"/>
        <v>Emergency</v>
      </c>
      <c r="Z1930" t="s">
        <v>489</v>
      </c>
      <c r="AC1930" t="s">
        <v>493</v>
      </c>
      <c r="AD1930">
        <v>389.2</v>
      </c>
      <c r="AE1930">
        <v>30</v>
      </c>
      <c r="AF1930" t="str">
        <f t="shared" si="92"/>
        <v>Jul</v>
      </c>
    </row>
    <row r="1931" spans="1:32" x14ac:dyDescent="0.25">
      <c r="A1931" s="1">
        <v>45484</v>
      </c>
      <c r="B1931">
        <v>1319</v>
      </c>
      <c r="C1931">
        <v>2</v>
      </c>
      <c r="D1931">
        <v>1</v>
      </c>
      <c r="E1931">
        <v>4</v>
      </c>
      <c r="F1931">
        <v>5</v>
      </c>
      <c r="G1931">
        <v>3</v>
      </c>
      <c r="H1931">
        <f>VLOOKUP(B1931, patient!A:E, 5, FALSE)</f>
        <v>3</v>
      </c>
      <c r="I1931" t="str">
        <f>VLOOKUP(H1931, city!A:B, 2, FALSE)</f>
        <v>Birmingham</v>
      </c>
      <c r="J1931" t="str">
        <f>VLOOKUP(E1931, diagnosis!A:B, 2, FALSE)</f>
        <v>Hypertension</v>
      </c>
      <c r="K1931" t="str">
        <f>VLOOKUP(D1931, department!A:B, 2, FALSE)</f>
        <v>Cardiology</v>
      </c>
      <c r="L1931" t="str">
        <f>VLOOKUP(C1931, provider!A:B, 2, FALSE)</f>
        <v>Dr. Johnson Grek</v>
      </c>
      <c r="M1931" t="str">
        <f>VLOOKUP(G1931, insurance!A:B, 2, FALSE)</f>
        <v>Allianz</v>
      </c>
      <c r="N1931">
        <f>VLOOKUP(B1931, patient!A:D, 4, FALSE)</f>
        <v>72</v>
      </c>
      <c r="O1931" t="str">
        <f>VLOOKUP(B1931, patient!A:C, 3, FALSE)</f>
        <v>Female</v>
      </c>
      <c r="P1931" t="str">
        <f>VLOOKUP(B1931, patient!A:F, 6, FALSE)</f>
        <v>Black</v>
      </c>
      <c r="Q1931" t="s">
        <v>486</v>
      </c>
      <c r="R1931">
        <v>880</v>
      </c>
      <c r="S1931">
        <v>132</v>
      </c>
      <c r="T1931" s="1">
        <v>45499</v>
      </c>
      <c r="U1931" s="1" t="str">
        <f t="shared" si="90"/>
        <v>Yes</v>
      </c>
      <c r="V1931">
        <v>2</v>
      </c>
      <c r="W1931" t="s">
        <v>494</v>
      </c>
      <c r="X1931" t="s">
        <v>495</v>
      </c>
      <c r="Y1931" t="str">
        <f t="shared" si="91"/>
        <v>Emergency</v>
      </c>
      <c r="Z1931" t="s">
        <v>489</v>
      </c>
      <c r="AC1931" t="s">
        <v>490</v>
      </c>
      <c r="AD1931">
        <v>708.4</v>
      </c>
      <c r="AE1931">
        <v>0</v>
      </c>
      <c r="AF1931" t="str">
        <f t="shared" si="92"/>
        <v>Jul</v>
      </c>
    </row>
    <row r="1932" spans="1:32" x14ac:dyDescent="0.25">
      <c r="A1932" s="1">
        <v>45485</v>
      </c>
      <c r="B1932">
        <v>2974</v>
      </c>
      <c r="C1932">
        <v>3</v>
      </c>
      <c r="D1932">
        <v>1</v>
      </c>
      <c r="E1932">
        <v>4</v>
      </c>
      <c r="F1932">
        <v>5</v>
      </c>
      <c r="G1932">
        <v>3</v>
      </c>
      <c r="H1932">
        <f>VLOOKUP(B1932, patient!A:E, 5, FALSE)</f>
        <v>32</v>
      </c>
      <c r="I1932" t="str">
        <f>VLOOKUP(H1932, city!A:B, 2, FALSE)</f>
        <v>Manchester</v>
      </c>
      <c r="J1932" t="str">
        <f>VLOOKUP(E1932, diagnosis!A:B, 2, FALSE)</f>
        <v>Hypertension</v>
      </c>
      <c r="K1932" t="str">
        <f>VLOOKUP(D1932, department!A:B, 2, FALSE)</f>
        <v>Cardiology</v>
      </c>
      <c r="L1932" t="str">
        <f>VLOOKUP(C1932, provider!A:B, 2, FALSE)</f>
        <v>Dr. Emma Jones</v>
      </c>
      <c r="M1932" t="str">
        <f>VLOOKUP(G1932, insurance!A:B, 2, FALSE)</f>
        <v>Allianz</v>
      </c>
      <c r="N1932">
        <f>VLOOKUP(B1932, patient!A:D, 4, FALSE)</f>
        <v>66</v>
      </c>
      <c r="O1932" t="str">
        <f>VLOOKUP(B1932, patient!A:C, 3, FALSE)</f>
        <v>Male</v>
      </c>
      <c r="P1932" t="str">
        <f>VLOOKUP(B1932, patient!A:F, 6, FALSE)</f>
        <v>Black</v>
      </c>
      <c r="Q1932" t="s">
        <v>491</v>
      </c>
      <c r="R1932">
        <v>612</v>
      </c>
      <c r="S1932">
        <v>29</v>
      </c>
      <c r="U1932" s="1" t="str">
        <f t="shared" si="90"/>
        <v>No</v>
      </c>
      <c r="V1932">
        <v>1</v>
      </c>
      <c r="W1932" t="s">
        <v>492</v>
      </c>
      <c r="X1932" t="s">
        <v>495</v>
      </c>
      <c r="Y1932" t="str">
        <f t="shared" si="91"/>
        <v>Emergency</v>
      </c>
      <c r="Z1932" t="s">
        <v>489</v>
      </c>
      <c r="AC1932" t="s">
        <v>498</v>
      </c>
      <c r="AD1932">
        <v>455.7</v>
      </c>
      <c r="AE1932">
        <v>10</v>
      </c>
      <c r="AF1932" t="str">
        <f t="shared" si="92"/>
        <v>Jul</v>
      </c>
    </row>
    <row r="1933" spans="1:32" x14ac:dyDescent="0.25">
      <c r="A1933" s="1">
        <v>45485</v>
      </c>
      <c r="B1933">
        <v>4174</v>
      </c>
      <c r="C1933">
        <v>2</v>
      </c>
      <c r="D1933">
        <v>1</v>
      </c>
      <c r="E1933">
        <v>4</v>
      </c>
      <c r="F1933">
        <v>3</v>
      </c>
      <c r="G1933">
        <v>2</v>
      </c>
      <c r="H1933">
        <f>VLOOKUP(B1933, patient!A:E, 5, FALSE)</f>
        <v>5</v>
      </c>
      <c r="I1933" t="str">
        <f>VLOOKUP(H1933, city!A:B, 2, FALSE)</f>
        <v>Bristol</v>
      </c>
      <c r="J1933" t="str">
        <f>VLOOKUP(E1933, diagnosis!A:B, 2, FALSE)</f>
        <v>Hypertension</v>
      </c>
      <c r="K1933" t="str">
        <f>VLOOKUP(D1933, department!A:B, 2, FALSE)</f>
        <v>Cardiology</v>
      </c>
      <c r="L1933" t="str">
        <f>VLOOKUP(C1933, provider!A:B, 2, FALSE)</f>
        <v>Dr. Johnson Grek</v>
      </c>
      <c r="M1933" t="str">
        <f>VLOOKUP(G1933, insurance!A:B, 2, FALSE)</f>
        <v>AXA</v>
      </c>
      <c r="N1933">
        <f>VLOOKUP(B1933, patient!A:D, 4, FALSE)</f>
        <v>64</v>
      </c>
      <c r="O1933" t="str">
        <f>VLOOKUP(B1933, patient!A:C, 3, FALSE)</f>
        <v>Female</v>
      </c>
      <c r="P1933" t="str">
        <f>VLOOKUP(B1933, patient!A:F, 6, FALSE)</f>
        <v>Asian</v>
      </c>
      <c r="Q1933" t="s">
        <v>486</v>
      </c>
      <c r="R1933">
        <v>80</v>
      </c>
      <c r="S1933">
        <v>71</v>
      </c>
      <c r="T1933" s="1">
        <v>45510</v>
      </c>
      <c r="U1933" s="1" t="str">
        <f t="shared" si="90"/>
        <v>Yes</v>
      </c>
      <c r="V1933">
        <v>2</v>
      </c>
      <c r="W1933" t="s">
        <v>492</v>
      </c>
      <c r="X1933" t="s">
        <v>495</v>
      </c>
      <c r="Y1933" t="str">
        <f t="shared" si="91"/>
        <v>Emergency</v>
      </c>
      <c r="Z1933" t="s">
        <v>489</v>
      </c>
      <c r="AC1933" t="s">
        <v>490</v>
      </c>
      <c r="AD1933">
        <v>105.7</v>
      </c>
      <c r="AE1933">
        <v>0</v>
      </c>
      <c r="AF1933" t="str">
        <f t="shared" si="92"/>
        <v>Jul</v>
      </c>
    </row>
    <row r="1934" spans="1:32" x14ac:dyDescent="0.25">
      <c r="A1934" s="1">
        <v>45485</v>
      </c>
      <c r="B1934">
        <v>903</v>
      </c>
      <c r="C1934">
        <v>3</v>
      </c>
      <c r="D1934">
        <v>1</v>
      </c>
      <c r="E1934">
        <v>4</v>
      </c>
      <c r="F1934">
        <v>4</v>
      </c>
      <c r="G1934">
        <v>3</v>
      </c>
      <c r="H1934">
        <f>VLOOKUP(B1934, patient!A:E, 5, FALSE)</f>
        <v>8</v>
      </c>
      <c r="I1934" t="str">
        <f>VLOOKUP(H1934, city!A:B, 2, FALSE)</f>
        <v>Bristol</v>
      </c>
      <c r="J1934" t="str">
        <f>VLOOKUP(E1934, diagnosis!A:B, 2, FALSE)</f>
        <v>Hypertension</v>
      </c>
      <c r="K1934" t="str">
        <f>VLOOKUP(D1934, department!A:B, 2, FALSE)</f>
        <v>Cardiology</v>
      </c>
      <c r="L1934" t="str">
        <f>VLOOKUP(C1934, provider!A:B, 2, FALSE)</f>
        <v>Dr. Emma Jones</v>
      </c>
      <c r="M1934" t="str">
        <f>VLOOKUP(G1934, insurance!A:B, 2, FALSE)</f>
        <v>Allianz</v>
      </c>
      <c r="N1934">
        <f>VLOOKUP(B1934, patient!A:D, 4, FALSE)</f>
        <v>29</v>
      </c>
      <c r="O1934" t="str">
        <f>VLOOKUP(B1934, patient!A:C, 3, FALSE)</f>
        <v>Male</v>
      </c>
      <c r="P1934" t="str">
        <f>VLOOKUP(B1934, patient!A:F, 6, FALSE)</f>
        <v>Asian</v>
      </c>
      <c r="Q1934" t="s">
        <v>492</v>
      </c>
      <c r="R1934">
        <v>215</v>
      </c>
      <c r="S1934">
        <v>64</v>
      </c>
      <c r="U1934" s="1" t="str">
        <f t="shared" si="90"/>
        <v>No</v>
      </c>
      <c r="V1934">
        <v>1</v>
      </c>
      <c r="W1934" t="s">
        <v>487</v>
      </c>
      <c r="X1934" t="s">
        <v>495</v>
      </c>
      <c r="Y1934" t="str">
        <f t="shared" si="91"/>
        <v>Emergency</v>
      </c>
      <c r="Z1934" t="s">
        <v>489</v>
      </c>
      <c r="AC1934" t="s">
        <v>496</v>
      </c>
      <c r="AD1934">
        <v>230.3</v>
      </c>
      <c r="AE1934">
        <v>50</v>
      </c>
      <c r="AF1934" t="str">
        <f t="shared" si="92"/>
        <v>Jul</v>
      </c>
    </row>
    <row r="1935" spans="1:32" x14ac:dyDescent="0.25">
      <c r="A1935" s="1">
        <v>45485</v>
      </c>
      <c r="B1935">
        <v>4215</v>
      </c>
      <c r="C1935">
        <v>3</v>
      </c>
      <c r="D1935">
        <v>1</v>
      </c>
      <c r="E1935">
        <v>4</v>
      </c>
      <c r="F1935">
        <v>5</v>
      </c>
      <c r="G1935">
        <v>1</v>
      </c>
      <c r="H1935">
        <f>VLOOKUP(B1935, patient!A:E, 5, FALSE)</f>
        <v>15</v>
      </c>
      <c r="I1935" t="str">
        <f>VLOOKUP(H1935, city!A:B, 2, FALSE)</f>
        <v>Glasgow</v>
      </c>
      <c r="J1935" t="str">
        <f>VLOOKUP(E1935, diagnosis!A:B, 2, FALSE)</f>
        <v>Hypertension</v>
      </c>
      <c r="K1935" t="str">
        <f>VLOOKUP(D1935, department!A:B, 2, FALSE)</f>
        <v>Cardiology</v>
      </c>
      <c r="L1935" t="str">
        <f>VLOOKUP(C1935, provider!A:B, 2, FALSE)</f>
        <v>Dr. Emma Jones</v>
      </c>
      <c r="M1935" t="str">
        <f>VLOOKUP(G1935, insurance!A:B, 2, FALSE)</f>
        <v>Aviva</v>
      </c>
      <c r="N1935">
        <f>VLOOKUP(B1935, patient!A:D, 4, FALSE)</f>
        <v>79</v>
      </c>
      <c r="O1935" t="str">
        <f>VLOOKUP(B1935, patient!A:C, 3, FALSE)</f>
        <v>Female</v>
      </c>
      <c r="P1935" t="str">
        <f>VLOOKUP(B1935, patient!A:F, 6, FALSE)</f>
        <v>Asian</v>
      </c>
      <c r="Q1935" t="s">
        <v>486</v>
      </c>
      <c r="R1935">
        <v>253</v>
      </c>
      <c r="S1935">
        <v>199</v>
      </c>
      <c r="U1935" s="1" t="str">
        <f t="shared" si="90"/>
        <v>No</v>
      </c>
      <c r="V1935">
        <v>2</v>
      </c>
      <c r="W1935" t="s">
        <v>494</v>
      </c>
      <c r="X1935" t="s">
        <v>495</v>
      </c>
      <c r="Y1935" t="str">
        <f t="shared" si="91"/>
        <v>Emergency</v>
      </c>
      <c r="Z1935" t="s">
        <v>489</v>
      </c>
      <c r="AC1935" t="s">
        <v>493</v>
      </c>
      <c r="AD1935">
        <v>337.4</v>
      </c>
      <c r="AE1935">
        <v>30</v>
      </c>
      <c r="AF1935" t="str">
        <f t="shared" si="92"/>
        <v>Jul</v>
      </c>
    </row>
    <row r="1936" spans="1:32" x14ac:dyDescent="0.25">
      <c r="A1936" s="1">
        <v>45485</v>
      </c>
      <c r="B1936">
        <v>3713</v>
      </c>
      <c r="C1936">
        <v>1</v>
      </c>
      <c r="D1936">
        <v>1</v>
      </c>
      <c r="E1936">
        <v>4</v>
      </c>
      <c r="F1936">
        <v>4</v>
      </c>
      <c r="G1936">
        <v>2</v>
      </c>
      <c r="H1936">
        <f>VLOOKUP(B1936, patient!A:E, 5, FALSE)</f>
        <v>38</v>
      </c>
      <c r="I1936" t="str">
        <f>VLOOKUP(H1936, city!A:B, 2, FALSE)</f>
        <v>Sheffield</v>
      </c>
      <c r="J1936" t="str">
        <f>VLOOKUP(E1936, diagnosis!A:B, 2, FALSE)</f>
        <v>Hypertension</v>
      </c>
      <c r="K1936" t="str">
        <f>VLOOKUP(D1936, department!A:B, 2, FALSE)</f>
        <v>Cardiology</v>
      </c>
      <c r="L1936" t="str">
        <f>VLOOKUP(C1936, provider!A:B, 2, FALSE)</f>
        <v>Dr. Olu Abisola</v>
      </c>
      <c r="M1936" t="str">
        <f>VLOOKUP(G1936, insurance!A:B, 2, FALSE)</f>
        <v>AXA</v>
      </c>
      <c r="N1936">
        <f>VLOOKUP(B1936, patient!A:D, 4, FALSE)</f>
        <v>33</v>
      </c>
      <c r="O1936" t="str">
        <f>VLOOKUP(B1936, patient!A:C, 3, FALSE)</f>
        <v>Female</v>
      </c>
      <c r="P1936" t="str">
        <f>VLOOKUP(B1936, patient!A:F, 6, FALSE)</f>
        <v>Asian</v>
      </c>
      <c r="Q1936" t="s">
        <v>486</v>
      </c>
      <c r="R1936">
        <v>760</v>
      </c>
      <c r="S1936">
        <v>49</v>
      </c>
      <c r="T1936" s="1">
        <v>45502</v>
      </c>
      <c r="U1936" s="1" t="str">
        <f t="shared" si="90"/>
        <v>Yes</v>
      </c>
      <c r="V1936">
        <v>1</v>
      </c>
      <c r="W1936" t="s">
        <v>494</v>
      </c>
      <c r="X1936" t="s">
        <v>495</v>
      </c>
      <c r="Y1936" t="str">
        <f t="shared" si="91"/>
        <v>Emergency</v>
      </c>
      <c r="Z1936" t="s">
        <v>489</v>
      </c>
      <c r="AC1936" t="s">
        <v>490</v>
      </c>
      <c r="AD1936">
        <v>566.29999999999995</v>
      </c>
      <c r="AE1936">
        <v>0</v>
      </c>
      <c r="AF1936" t="str">
        <f t="shared" si="92"/>
        <v>Jul</v>
      </c>
    </row>
    <row r="1937" spans="1:32" x14ac:dyDescent="0.25">
      <c r="A1937" s="1">
        <v>45485</v>
      </c>
      <c r="B1937">
        <v>43</v>
      </c>
      <c r="C1937">
        <v>4</v>
      </c>
      <c r="D1937">
        <v>1</v>
      </c>
      <c r="E1937">
        <v>4</v>
      </c>
      <c r="F1937">
        <v>5</v>
      </c>
      <c r="G1937">
        <v>1</v>
      </c>
      <c r="H1937">
        <f>VLOOKUP(B1937, patient!A:E, 5, FALSE)</f>
        <v>21</v>
      </c>
      <c r="I1937" t="str">
        <f>VLOOKUP(H1937, city!A:B, 2, FALSE)</f>
        <v>Liverpool</v>
      </c>
      <c r="J1937" t="str">
        <f>VLOOKUP(E1937, diagnosis!A:B, 2, FALSE)</f>
        <v>Hypertension</v>
      </c>
      <c r="K1937" t="str">
        <f>VLOOKUP(D1937, department!A:B, 2, FALSE)</f>
        <v>Cardiology</v>
      </c>
      <c r="L1937" t="str">
        <f>VLOOKUP(C1937, provider!A:B, 2, FALSE)</f>
        <v>Dr. Ravi Patel</v>
      </c>
      <c r="M1937" t="str">
        <f>VLOOKUP(G1937, insurance!A:B, 2, FALSE)</f>
        <v>Aviva</v>
      </c>
      <c r="N1937">
        <f>VLOOKUP(B1937, patient!A:D, 4, FALSE)</f>
        <v>41</v>
      </c>
      <c r="O1937" t="str">
        <f>VLOOKUP(B1937, patient!A:C, 3, FALSE)</f>
        <v>Male</v>
      </c>
      <c r="P1937" t="str">
        <f>VLOOKUP(B1937, patient!A:F, 6, FALSE)</f>
        <v>Asian</v>
      </c>
      <c r="Q1937" t="s">
        <v>486</v>
      </c>
      <c r="R1937">
        <v>983</v>
      </c>
      <c r="S1937">
        <v>149</v>
      </c>
      <c r="T1937" s="1">
        <v>45507</v>
      </c>
      <c r="U1937" s="1" t="str">
        <f t="shared" si="90"/>
        <v>Yes</v>
      </c>
      <c r="V1937">
        <v>2</v>
      </c>
      <c r="W1937" t="s">
        <v>494</v>
      </c>
      <c r="X1937" t="s">
        <v>488</v>
      </c>
      <c r="Y1937" t="str">
        <f t="shared" si="91"/>
        <v>Scheduled</v>
      </c>
      <c r="Z1937" t="s">
        <v>489</v>
      </c>
      <c r="AC1937" t="s">
        <v>490</v>
      </c>
      <c r="AD1937">
        <v>792.4</v>
      </c>
      <c r="AE1937">
        <v>0</v>
      </c>
      <c r="AF1937" t="str">
        <f t="shared" si="92"/>
        <v>Jul</v>
      </c>
    </row>
    <row r="1938" spans="1:32" x14ac:dyDescent="0.25">
      <c r="A1938" s="1">
        <v>45485</v>
      </c>
      <c r="B1938">
        <v>4244</v>
      </c>
      <c r="C1938">
        <v>3</v>
      </c>
      <c r="D1938">
        <v>1</v>
      </c>
      <c r="E1938">
        <v>4</v>
      </c>
      <c r="F1938">
        <v>2</v>
      </c>
      <c r="G1938">
        <v>2</v>
      </c>
      <c r="H1938">
        <f>VLOOKUP(B1938, patient!A:E, 5, FALSE)</f>
        <v>13</v>
      </c>
      <c r="I1938" t="str">
        <f>VLOOKUP(H1938, city!A:B, 2, FALSE)</f>
        <v>Glasgow</v>
      </c>
      <c r="J1938" t="str">
        <f>VLOOKUP(E1938, diagnosis!A:B, 2, FALSE)</f>
        <v>Hypertension</v>
      </c>
      <c r="K1938" t="str">
        <f>VLOOKUP(D1938, department!A:B, 2, FALSE)</f>
        <v>Cardiology</v>
      </c>
      <c r="L1938" t="str">
        <f>VLOOKUP(C1938, provider!A:B, 2, FALSE)</f>
        <v>Dr. Emma Jones</v>
      </c>
      <c r="M1938" t="str">
        <f>VLOOKUP(G1938, insurance!A:B, 2, FALSE)</f>
        <v>AXA</v>
      </c>
      <c r="N1938">
        <f>VLOOKUP(B1938, patient!A:D, 4, FALSE)</f>
        <v>36</v>
      </c>
      <c r="O1938" t="str">
        <f>VLOOKUP(B1938, patient!A:C, 3, FALSE)</f>
        <v>Male</v>
      </c>
      <c r="P1938" t="str">
        <f>VLOOKUP(B1938, patient!A:F, 6, FALSE)</f>
        <v>Other</v>
      </c>
      <c r="Q1938" t="s">
        <v>492</v>
      </c>
      <c r="R1938">
        <v>65</v>
      </c>
      <c r="S1938">
        <v>196</v>
      </c>
      <c r="U1938" s="1" t="str">
        <f t="shared" si="90"/>
        <v>No</v>
      </c>
      <c r="V1938">
        <v>1</v>
      </c>
      <c r="W1938" t="s">
        <v>494</v>
      </c>
      <c r="X1938" t="s">
        <v>488</v>
      </c>
      <c r="Y1938" t="str">
        <f t="shared" si="91"/>
        <v>Scheduled</v>
      </c>
      <c r="Z1938" t="s">
        <v>489</v>
      </c>
      <c r="AC1938" t="s">
        <v>498</v>
      </c>
      <c r="AD1938">
        <v>189.7</v>
      </c>
      <c r="AE1938">
        <v>10</v>
      </c>
      <c r="AF1938" t="str">
        <f t="shared" si="92"/>
        <v>Jul</v>
      </c>
    </row>
    <row r="1939" spans="1:32" x14ac:dyDescent="0.25">
      <c r="A1939" s="1">
        <v>45485</v>
      </c>
      <c r="B1939">
        <v>2396</v>
      </c>
      <c r="C1939">
        <v>4</v>
      </c>
      <c r="D1939">
        <v>1</v>
      </c>
      <c r="E1939">
        <v>4</v>
      </c>
      <c r="F1939">
        <v>5</v>
      </c>
      <c r="G1939">
        <v>1</v>
      </c>
      <c r="H1939">
        <f>VLOOKUP(B1939, patient!A:E, 5, FALSE)</f>
        <v>2</v>
      </c>
      <c r="I1939" t="str">
        <f>VLOOKUP(H1939, city!A:B, 2, FALSE)</f>
        <v>Birmingham</v>
      </c>
      <c r="J1939" t="str">
        <f>VLOOKUP(E1939, diagnosis!A:B, 2, FALSE)</f>
        <v>Hypertension</v>
      </c>
      <c r="K1939" t="str">
        <f>VLOOKUP(D1939, department!A:B, 2, FALSE)</f>
        <v>Cardiology</v>
      </c>
      <c r="L1939" t="str">
        <f>VLOOKUP(C1939, provider!A:B, 2, FALSE)</f>
        <v>Dr. Ravi Patel</v>
      </c>
      <c r="M1939" t="str">
        <f>VLOOKUP(G1939, insurance!A:B, 2, FALSE)</f>
        <v>Aviva</v>
      </c>
      <c r="N1939">
        <f>VLOOKUP(B1939, patient!A:D, 4, FALSE)</f>
        <v>25</v>
      </c>
      <c r="O1939" t="str">
        <f>VLOOKUP(B1939, patient!A:C, 3, FALSE)</f>
        <v>Male</v>
      </c>
      <c r="P1939" t="str">
        <f>VLOOKUP(B1939, patient!A:F, 6, FALSE)</f>
        <v>Black</v>
      </c>
      <c r="Q1939" t="s">
        <v>486</v>
      </c>
      <c r="R1939">
        <v>640</v>
      </c>
      <c r="S1939">
        <v>115</v>
      </c>
      <c r="U1939" s="1" t="str">
        <f t="shared" si="90"/>
        <v>No</v>
      </c>
      <c r="V1939">
        <v>2</v>
      </c>
      <c r="W1939" t="s">
        <v>494</v>
      </c>
      <c r="X1939" t="s">
        <v>488</v>
      </c>
      <c r="Y1939" t="str">
        <f t="shared" si="91"/>
        <v>Scheduled</v>
      </c>
      <c r="Z1939" t="s">
        <v>489</v>
      </c>
      <c r="AC1939" t="s">
        <v>496</v>
      </c>
      <c r="AD1939">
        <v>563.5</v>
      </c>
      <c r="AE1939">
        <v>50</v>
      </c>
      <c r="AF1939" t="str">
        <f t="shared" si="92"/>
        <v>Jul</v>
      </c>
    </row>
    <row r="1940" spans="1:32" x14ac:dyDescent="0.25">
      <c r="A1940" s="1">
        <v>45485</v>
      </c>
      <c r="B1940">
        <v>4391</v>
      </c>
      <c r="C1940">
        <v>4</v>
      </c>
      <c r="D1940">
        <v>1</v>
      </c>
      <c r="E1940">
        <v>4</v>
      </c>
      <c r="F1940">
        <v>4</v>
      </c>
      <c r="G1940">
        <v>3</v>
      </c>
      <c r="H1940">
        <f>VLOOKUP(B1940, patient!A:E, 5, FALSE)</f>
        <v>11</v>
      </c>
      <c r="I1940" t="str">
        <f>VLOOKUP(H1940, city!A:B, 2, FALSE)</f>
        <v>Edinburgh</v>
      </c>
      <c r="J1940" t="str">
        <f>VLOOKUP(E1940, diagnosis!A:B, 2, FALSE)</f>
        <v>Hypertension</v>
      </c>
      <c r="K1940" t="str">
        <f>VLOOKUP(D1940, department!A:B, 2, FALSE)</f>
        <v>Cardiology</v>
      </c>
      <c r="L1940" t="str">
        <f>VLOOKUP(C1940, provider!A:B, 2, FALSE)</f>
        <v>Dr. Ravi Patel</v>
      </c>
      <c r="M1940" t="str">
        <f>VLOOKUP(G1940, insurance!A:B, 2, FALSE)</f>
        <v>Allianz</v>
      </c>
      <c r="N1940">
        <f>VLOOKUP(B1940, patient!A:D, 4, FALSE)</f>
        <v>48</v>
      </c>
      <c r="O1940" t="str">
        <f>VLOOKUP(B1940, patient!A:C, 3, FALSE)</f>
        <v>Female</v>
      </c>
      <c r="P1940" t="str">
        <f>VLOOKUP(B1940, patient!A:F, 6, FALSE)</f>
        <v>Black</v>
      </c>
      <c r="Q1940" t="s">
        <v>486</v>
      </c>
      <c r="R1940">
        <v>880</v>
      </c>
      <c r="S1940">
        <v>192</v>
      </c>
      <c r="T1940" s="1">
        <v>45510</v>
      </c>
      <c r="U1940" s="1" t="str">
        <f t="shared" si="90"/>
        <v>Yes</v>
      </c>
      <c r="V1940">
        <v>1</v>
      </c>
      <c r="W1940" t="s">
        <v>487</v>
      </c>
      <c r="X1940" t="s">
        <v>495</v>
      </c>
      <c r="Y1940" t="str">
        <f t="shared" si="91"/>
        <v>Emergency</v>
      </c>
      <c r="Z1940" t="s">
        <v>489</v>
      </c>
      <c r="AC1940" t="s">
        <v>490</v>
      </c>
      <c r="AD1940">
        <v>750.4</v>
      </c>
      <c r="AE1940">
        <v>0</v>
      </c>
      <c r="AF1940" t="str">
        <f t="shared" si="92"/>
        <v>Jul</v>
      </c>
    </row>
    <row r="1941" spans="1:32" x14ac:dyDescent="0.25">
      <c r="A1941" s="1">
        <v>45485</v>
      </c>
      <c r="B1941">
        <v>1730</v>
      </c>
      <c r="C1941">
        <v>3</v>
      </c>
      <c r="D1941">
        <v>1</v>
      </c>
      <c r="E1941">
        <v>4</v>
      </c>
      <c r="F1941">
        <v>3</v>
      </c>
      <c r="G1941">
        <v>1</v>
      </c>
      <c r="H1941">
        <f>VLOOKUP(B1941, patient!A:E, 5, FALSE)</f>
        <v>37</v>
      </c>
      <c r="I1941" t="str">
        <f>VLOOKUP(H1941, city!A:B, 2, FALSE)</f>
        <v>Sheffield</v>
      </c>
      <c r="J1941" t="str">
        <f>VLOOKUP(E1941, diagnosis!A:B, 2, FALSE)</f>
        <v>Hypertension</v>
      </c>
      <c r="K1941" t="str">
        <f>VLOOKUP(D1941, department!A:B, 2, FALSE)</f>
        <v>Cardiology</v>
      </c>
      <c r="L1941" t="str">
        <f>VLOOKUP(C1941, provider!A:B, 2, FALSE)</f>
        <v>Dr. Emma Jones</v>
      </c>
      <c r="M1941" t="str">
        <f>VLOOKUP(G1941, insurance!A:B, 2, FALSE)</f>
        <v>Aviva</v>
      </c>
      <c r="N1941">
        <f>VLOOKUP(B1941, patient!A:D, 4, FALSE)</f>
        <v>38</v>
      </c>
      <c r="O1941" t="str">
        <f>VLOOKUP(B1941, patient!A:C, 3, FALSE)</f>
        <v>Female</v>
      </c>
      <c r="P1941" t="str">
        <f>VLOOKUP(B1941, patient!A:F, 6, FALSE)</f>
        <v>Black</v>
      </c>
      <c r="Q1941" t="s">
        <v>492</v>
      </c>
      <c r="R1941">
        <v>923</v>
      </c>
      <c r="S1941">
        <v>36</v>
      </c>
      <c r="U1941" s="1" t="str">
        <f t="shared" si="90"/>
        <v>No</v>
      </c>
      <c r="V1941">
        <v>2</v>
      </c>
      <c r="W1941" t="s">
        <v>492</v>
      </c>
      <c r="X1941" t="s">
        <v>495</v>
      </c>
      <c r="Y1941" t="str">
        <f t="shared" si="91"/>
        <v>Emergency</v>
      </c>
      <c r="Z1941" t="s">
        <v>489</v>
      </c>
      <c r="AC1941" t="s">
        <v>498</v>
      </c>
      <c r="AD1941">
        <v>678.3</v>
      </c>
      <c r="AE1941">
        <v>10</v>
      </c>
      <c r="AF1941" t="str">
        <f t="shared" si="92"/>
        <v>Jul</v>
      </c>
    </row>
    <row r="1942" spans="1:32" x14ac:dyDescent="0.25">
      <c r="A1942" s="1">
        <v>45486</v>
      </c>
      <c r="B1942">
        <v>30</v>
      </c>
      <c r="C1942">
        <v>4</v>
      </c>
      <c r="D1942">
        <v>1</v>
      </c>
      <c r="E1942">
        <v>4</v>
      </c>
      <c r="F1942">
        <v>2</v>
      </c>
      <c r="G1942">
        <v>1</v>
      </c>
      <c r="H1942">
        <f>VLOOKUP(B1942, patient!A:E, 5, FALSE)</f>
        <v>18</v>
      </c>
      <c r="I1942" t="str">
        <f>VLOOKUP(H1942, city!A:B, 2, FALSE)</f>
        <v>Leeds</v>
      </c>
      <c r="J1942" t="str">
        <f>VLOOKUP(E1942, diagnosis!A:B, 2, FALSE)</f>
        <v>Hypertension</v>
      </c>
      <c r="K1942" t="str">
        <f>VLOOKUP(D1942, department!A:B, 2, FALSE)</f>
        <v>Cardiology</v>
      </c>
      <c r="L1942" t="str">
        <f>VLOOKUP(C1942, provider!A:B, 2, FALSE)</f>
        <v>Dr. Ravi Patel</v>
      </c>
      <c r="M1942" t="str">
        <f>VLOOKUP(G1942, insurance!A:B, 2, FALSE)</f>
        <v>Aviva</v>
      </c>
      <c r="N1942">
        <f>VLOOKUP(B1942, patient!A:D, 4, FALSE)</f>
        <v>34</v>
      </c>
      <c r="O1942" t="str">
        <f>VLOOKUP(B1942, patient!A:C, 3, FALSE)</f>
        <v>Female</v>
      </c>
      <c r="P1942" t="str">
        <f>VLOOKUP(B1942, patient!A:F, 6, FALSE)</f>
        <v>White</v>
      </c>
      <c r="Q1942" t="s">
        <v>491</v>
      </c>
      <c r="R1942">
        <v>854</v>
      </c>
      <c r="S1942">
        <v>47</v>
      </c>
      <c r="U1942" s="1" t="str">
        <f t="shared" si="90"/>
        <v>No</v>
      </c>
      <c r="V1942">
        <v>1</v>
      </c>
      <c r="W1942" t="s">
        <v>487</v>
      </c>
      <c r="X1942" t="s">
        <v>495</v>
      </c>
      <c r="Y1942" t="str">
        <f t="shared" si="91"/>
        <v>Emergency</v>
      </c>
      <c r="Z1942" t="s">
        <v>489</v>
      </c>
      <c r="AC1942" t="s">
        <v>498</v>
      </c>
      <c r="AD1942">
        <v>637.70000000000005</v>
      </c>
      <c r="AE1942">
        <v>10</v>
      </c>
      <c r="AF1942" t="str">
        <f t="shared" si="92"/>
        <v>Jul</v>
      </c>
    </row>
    <row r="1943" spans="1:32" x14ac:dyDescent="0.25">
      <c r="A1943" s="1">
        <v>45486</v>
      </c>
      <c r="B1943">
        <v>2927</v>
      </c>
      <c r="C1943">
        <v>2</v>
      </c>
      <c r="D1943">
        <v>1</v>
      </c>
      <c r="E1943">
        <v>4</v>
      </c>
      <c r="F1943">
        <v>4</v>
      </c>
      <c r="G1943">
        <v>1</v>
      </c>
      <c r="H1943">
        <f>VLOOKUP(B1943, patient!A:E, 5, FALSE)</f>
        <v>10</v>
      </c>
      <c r="I1943" t="str">
        <f>VLOOKUP(H1943, city!A:B, 2, FALSE)</f>
        <v>Edinburgh</v>
      </c>
      <c r="J1943" t="str">
        <f>VLOOKUP(E1943, diagnosis!A:B, 2, FALSE)</f>
        <v>Hypertension</v>
      </c>
      <c r="K1943" t="str">
        <f>VLOOKUP(D1943, department!A:B, 2, FALSE)</f>
        <v>Cardiology</v>
      </c>
      <c r="L1943" t="str">
        <f>VLOOKUP(C1943, provider!A:B, 2, FALSE)</f>
        <v>Dr. Johnson Grek</v>
      </c>
      <c r="M1943" t="str">
        <f>VLOOKUP(G1943, insurance!A:B, 2, FALSE)</f>
        <v>Aviva</v>
      </c>
      <c r="N1943">
        <f>VLOOKUP(B1943, patient!A:D, 4, FALSE)</f>
        <v>40</v>
      </c>
      <c r="O1943" t="str">
        <f>VLOOKUP(B1943, patient!A:C, 3, FALSE)</f>
        <v>Female</v>
      </c>
      <c r="P1943" t="str">
        <f>VLOOKUP(B1943, patient!A:F, 6, FALSE)</f>
        <v>Black</v>
      </c>
      <c r="Q1943" t="s">
        <v>492</v>
      </c>
      <c r="R1943">
        <v>864</v>
      </c>
      <c r="S1943">
        <v>145</v>
      </c>
      <c r="U1943" s="1" t="str">
        <f t="shared" si="90"/>
        <v>No</v>
      </c>
      <c r="V1943">
        <v>2</v>
      </c>
      <c r="W1943" t="s">
        <v>492</v>
      </c>
      <c r="X1943" t="s">
        <v>488</v>
      </c>
      <c r="Y1943" t="str">
        <f t="shared" si="91"/>
        <v>Scheduled</v>
      </c>
      <c r="Z1943" t="s">
        <v>489</v>
      </c>
      <c r="AC1943" t="s">
        <v>498</v>
      </c>
      <c r="AD1943">
        <v>713.3</v>
      </c>
      <c r="AE1943">
        <v>10</v>
      </c>
      <c r="AF1943" t="str">
        <f t="shared" si="92"/>
        <v>Jul</v>
      </c>
    </row>
    <row r="1944" spans="1:32" x14ac:dyDescent="0.25">
      <c r="A1944" s="1">
        <v>45486</v>
      </c>
      <c r="B1944">
        <v>4019</v>
      </c>
      <c r="C1944">
        <v>5</v>
      </c>
      <c r="D1944">
        <v>1</v>
      </c>
      <c r="E1944">
        <v>4</v>
      </c>
      <c r="F1944">
        <v>1</v>
      </c>
      <c r="G1944">
        <v>2</v>
      </c>
      <c r="H1944">
        <f>VLOOKUP(B1944, patient!A:E, 5, FALSE)</f>
        <v>4</v>
      </c>
      <c r="I1944" t="str">
        <f>VLOOKUP(H1944, city!A:B, 2, FALSE)</f>
        <v>Birmingham</v>
      </c>
      <c r="J1944" t="str">
        <f>VLOOKUP(E1944, diagnosis!A:B, 2, FALSE)</f>
        <v>Hypertension</v>
      </c>
      <c r="K1944" t="str">
        <f>VLOOKUP(D1944, department!A:B, 2, FALSE)</f>
        <v>Cardiology</v>
      </c>
      <c r="L1944" t="str">
        <f>VLOOKUP(C1944, provider!A:B, 2, FALSE)</f>
        <v>Dr. Sade Kikiola</v>
      </c>
      <c r="M1944" t="str">
        <f>VLOOKUP(G1944, insurance!A:B, 2, FALSE)</f>
        <v>AXA</v>
      </c>
      <c r="N1944">
        <f>VLOOKUP(B1944, patient!A:D, 4, FALSE)</f>
        <v>54</v>
      </c>
      <c r="O1944" t="str">
        <f>VLOOKUP(B1944, patient!A:C, 3, FALSE)</f>
        <v>Male</v>
      </c>
      <c r="P1944" t="str">
        <f>VLOOKUP(B1944, patient!A:F, 6, FALSE)</f>
        <v>Hispanic</v>
      </c>
      <c r="Q1944" t="s">
        <v>486</v>
      </c>
      <c r="R1944">
        <v>493</v>
      </c>
      <c r="S1944">
        <v>64</v>
      </c>
      <c r="T1944" s="1">
        <v>45496</v>
      </c>
      <c r="U1944" s="1" t="str">
        <f t="shared" si="90"/>
        <v>Yes</v>
      </c>
      <c r="V1944">
        <v>1</v>
      </c>
      <c r="W1944" t="s">
        <v>494</v>
      </c>
      <c r="X1944" t="s">
        <v>495</v>
      </c>
      <c r="Y1944" t="str">
        <f t="shared" si="91"/>
        <v>Emergency</v>
      </c>
      <c r="Z1944" t="s">
        <v>489</v>
      </c>
      <c r="AC1944" t="s">
        <v>490</v>
      </c>
      <c r="AD1944">
        <v>389.9</v>
      </c>
      <c r="AE1944">
        <v>0</v>
      </c>
      <c r="AF1944" t="str">
        <f t="shared" si="92"/>
        <v>Jul</v>
      </c>
    </row>
    <row r="1945" spans="1:32" x14ac:dyDescent="0.25">
      <c r="A1945" s="1">
        <v>45486</v>
      </c>
      <c r="B1945">
        <v>355</v>
      </c>
      <c r="C1945">
        <v>2</v>
      </c>
      <c r="D1945">
        <v>1</v>
      </c>
      <c r="E1945">
        <v>4</v>
      </c>
      <c r="F1945">
        <v>5</v>
      </c>
      <c r="G1945">
        <v>3</v>
      </c>
      <c r="H1945">
        <f>VLOOKUP(B1945, patient!A:E, 5, FALSE)</f>
        <v>32</v>
      </c>
      <c r="I1945" t="str">
        <f>VLOOKUP(H1945, city!A:B, 2, FALSE)</f>
        <v>Manchester</v>
      </c>
      <c r="J1945" t="str">
        <f>VLOOKUP(E1945, diagnosis!A:B, 2, FALSE)</f>
        <v>Hypertension</v>
      </c>
      <c r="K1945" t="str">
        <f>VLOOKUP(D1945, department!A:B, 2, FALSE)</f>
        <v>Cardiology</v>
      </c>
      <c r="L1945" t="str">
        <f>VLOOKUP(C1945, provider!A:B, 2, FALSE)</f>
        <v>Dr. Johnson Grek</v>
      </c>
      <c r="M1945" t="str">
        <f>VLOOKUP(G1945, insurance!A:B, 2, FALSE)</f>
        <v>Allianz</v>
      </c>
      <c r="N1945">
        <f>VLOOKUP(B1945, patient!A:D, 4, FALSE)</f>
        <v>71</v>
      </c>
      <c r="O1945" t="str">
        <f>VLOOKUP(B1945, patient!A:C, 3, FALSE)</f>
        <v>Female</v>
      </c>
      <c r="P1945" t="str">
        <f>VLOOKUP(B1945, patient!A:F, 6, FALSE)</f>
        <v>Hispanic</v>
      </c>
      <c r="Q1945" t="s">
        <v>486</v>
      </c>
      <c r="R1945">
        <v>720</v>
      </c>
      <c r="S1945">
        <v>36</v>
      </c>
      <c r="U1945" s="1" t="str">
        <f t="shared" si="90"/>
        <v>No</v>
      </c>
      <c r="V1945">
        <v>2</v>
      </c>
      <c r="W1945" t="s">
        <v>487</v>
      </c>
      <c r="X1945" t="s">
        <v>488</v>
      </c>
      <c r="Y1945" t="str">
        <f t="shared" si="91"/>
        <v>Scheduled</v>
      </c>
      <c r="Z1945" t="s">
        <v>489</v>
      </c>
      <c r="AC1945" t="s">
        <v>498</v>
      </c>
      <c r="AD1945">
        <v>536.20000000000005</v>
      </c>
      <c r="AE1945">
        <v>10</v>
      </c>
      <c r="AF1945" t="str">
        <f t="shared" si="92"/>
        <v>Jul</v>
      </c>
    </row>
    <row r="1946" spans="1:32" x14ac:dyDescent="0.25">
      <c r="A1946" s="1">
        <v>45486</v>
      </c>
      <c r="B1946">
        <v>2659</v>
      </c>
      <c r="C1946">
        <v>3</v>
      </c>
      <c r="D1946">
        <v>1</v>
      </c>
      <c r="E1946">
        <v>4</v>
      </c>
      <c r="F1946">
        <v>2</v>
      </c>
      <c r="G1946">
        <v>3</v>
      </c>
      <c r="H1946">
        <f>VLOOKUP(B1946, patient!A:E, 5, FALSE)</f>
        <v>27</v>
      </c>
      <c r="I1946" t="str">
        <f>VLOOKUP(H1946, city!A:B, 2, FALSE)</f>
        <v>London</v>
      </c>
      <c r="J1946" t="str">
        <f>VLOOKUP(E1946, diagnosis!A:B, 2, FALSE)</f>
        <v>Hypertension</v>
      </c>
      <c r="K1946" t="str">
        <f>VLOOKUP(D1946, department!A:B, 2, FALSE)</f>
        <v>Cardiology</v>
      </c>
      <c r="L1946" t="str">
        <f>VLOOKUP(C1946, provider!A:B, 2, FALSE)</f>
        <v>Dr. Emma Jones</v>
      </c>
      <c r="M1946" t="str">
        <f>VLOOKUP(G1946, insurance!A:B, 2, FALSE)</f>
        <v>Allianz</v>
      </c>
      <c r="N1946">
        <f>VLOOKUP(B1946, patient!A:D, 4, FALSE)</f>
        <v>33</v>
      </c>
      <c r="O1946" t="str">
        <f>VLOOKUP(B1946, patient!A:C, 3, FALSE)</f>
        <v>Female</v>
      </c>
      <c r="P1946" t="str">
        <f>VLOOKUP(B1946, patient!A:F, 6, FALSE)</f>
        <v>White</v>
      </c>
      <c r="Q1946" t="s">
        <v>492</v>
      </c>
      <c r="R1946">
        <v>190</v>
      </c>
      <c r="S1946">
        <v>161</v>
      </c>
      <c r="U1946" s="1" t="str">
        <f t="shared" si="90"/>
        <v>No</v>
      </c>
      <c r="V1946">
        <v>1</v>
      </c>
      <c r="W1946" t="s">
        <v>492</v>
      </c>
      <c r="X1946" t="s">
        <v>488</v>
      </c>
      <c r="Y1946" t="str">
        <f t="shared" si="91"/>
        <v>Scheduled</v>
      </c>
      <c r="Z1946" t="s">
        <v>489</v>
      </c>
      <c r="AC1946" t="s">
        <v>496</v>
      </c>
      <c r="AD1946">
        <v>280.7</v>
      </c>
      <c r="AE1946">
        <v>50</v>
      </c>
      <c r="AF1946" t="str">
        <f t="shared" si="92"/>
        <v>Jul</v>
      </c>
    </row>
    <row r="1947" spans="1:32" x14ac:dyDescent="0.25">
      <c r="A1947" s="1">
        <v>45486</v>
      </c>
      <c r="B1947">
        <v>1216</v>
      </c>
      <c r="C1947">
        <v>2</v>
      </c>
      <c r="D1947">
        <v>1</v>
      </c>
      <c r="E1947">
        <v>4</v>
      </c>
      <c r="F1947">
        <v>3</v>
      </c>
      <c r="G1947">
        <v>1</v>
      </c>
      <c r="H1947">
        <f>VLOOKUP(B1947, patient!A:E, 5, FALSE)</f>
        <v>22</v>
      </c>
      <c r="I1947" t="str">
        <f>VLOOKUP(H1947, city!A:B, 2, FALSE)</f>
        <v>Liverpool</v>
      </c>
      <c r="J1947" t="str">
        <f>VLOOKUP(E1947, diagnosis!A:B, 2, FALSE)</f>
        <v>Hypertension</v>
      </c>
      <c r="K1947" t="str">
        <f>VLOOKUP(D1947, department!A:B, 2, FALSE)</f>
        <v>Cardiology</v>
      </c>
      <c r="L1947" t="str">
        <f>VLOOKUP(C1947, provider!A:B, 2, FALSE)</f>
        <v>Dr. Johnson Grek</v>
      </c>
      <c r="M1947" t="str">
        <f>VLOOKUP(G1947, insurance!A:B, 2, FALSE)</f>
        <v>Aviva</v>
      </c>
      <c r="N1947">
        <f>VLOOKUP(B1947, patient!A:D, 4, FALSE)</f>
        <v>23</v>
      </c>
      <c r="O1947" t="str">
        <f>VLOOKUP(B1947, patient!A:C, 3, FALSE)</f>
        <v>Female</v>
      </c>
      <c r="P1947" t="str">
        <f>VLOOKUP(B1947, patient!A:F, 6, FALSE)</f>
        <v>Black</v>
      </c>
      <c r="Q1947" t="s">
        <v>486</v>
      </c>
      <c r="R1947">
        <v>436</v>
      </c>
      <c r="S1947">
        <v>135</v>
      </c>
      <c r="T1947" s="1">
        <v>45501</v>
      </c>
      <c r="U1947" s="1" t="str">
        <f t="shared" si="90"/>
        <v>Yes</v>
      </c>
      <c r="V1947">
        <v>2</v>
      </c>
      <c r="W1947" t="s">
        <v>492</v>
      </c>
      <c r="X1947" t="s">
        <v>495</v>
      </c>
      <c r="Y1947" t="str">
        <f t="shared" si="91"/>
        <v>Emergency</v>
      </c>
      <c r="Z1947" t="s">
        <v>489</v>
      </c>
      <c r="AC1947" t="s">
        <v>490</v>
      </c>
      <c r="AD1947">
        <v>399.7</v>
      </c>
      <c r="AE1947">
        <v>0</v>
      </c>
      <c r="AF1947" t="str">
        <f t="shared" si="92"/>
        <v>Jul</v>
      </c>
    </row>
    <row r="1948" spans="1:32" x14ac:dyDescent="0.25">
      <c r="A1948" s="1">
        <v>45486</v>
      </c>
      <c r="B1948">
        <v>3276</v>
      </c>
      <c r="C1948">
        <v>5</v>
      </c>
      <c r="D1948">
        <v>1</v>
      </c>
      <c r="E1948">
        <v>4</v>
      </c>
      <c r="F1948">
        <v>1</v>
      </c>
      <c r="G1948">
        <v>1</v>
      </c>
      <c r="H1948">
        <f>VLOOKUP(B1948, patient!A:E, 5, FALSE)</f>
        <v>16</v>
      </c>
      <c r="I1948" t="str">
        <f>VLOOKUP(H1948, city!A:B, 2, FALSE)</f>
        <v>Glasgow</v>
      </c>
      <c r="J1948" t="str">
        <f>VLOOKUP(E1948, diagnosis!A:B, 2, FALSE)</f>
        <v>Hypertension</v>
      </c>
      <c r="K1948" t="str">
        <f>VLOOKUP(D1948, department!A:B, 2, FALSE)</f>
        <v>Cardiology</v>
      </c>
      <c r="L1948" t="str">
        <f>VLOOKUP(C1948, provider!A:B, 2, FALSE)</f>
        <v>Dr. Sade Kikiola</v>
      </c>
      <c r="M1948" t="str">
        <f>VLOOKUP(G1948, insurance!A:B, 2, FALSE)</f>
        <v>Aviva</v>
      </c>
      <c r="N1948">
        <f>VLOOKUP(B1948, patient!A:D, 4, FALSE)</f>
        <v>25</v>
      </c>
      <c r="O1948" t="str">
        <f>VLOOKUP(B1948, patient!A:C, 3, FALSE)</f>
        <v>Female</v>
      </c>
      <c r="P1948" t="str">
        <f>VLOOKUP(B1948, patient!A:F, 6, FALSE)</f>
        <v>Black</v>
      </c>
      <c r="Q1948" t="s">
        <v>492</v>
      </c>
      <c r="R1948">
        <v>136</v>
      </c>
      <c r="S1948">
        <v>157</v>
      </c>
      <c r="U1948" s="1" t="str">
        <f t="shared" si="90"/>
        <v>No</v>
      </c>
      <c r="V1948">
        <v>1</v>
      </c>
      <c r="W1948" t="s">
        <v>492</v>
      </c>
      <c r="X1948" t="s">
        <v>488</v>
      </c>
      <c r="Y1948" t="str">
        <f t="shared" si="91"/>
        <v>Scheduled</v>
      </c>
      <c r="Z1948" t="s">
        <v>489</v>
      </c>
      <c r="AC1948" t="s">
        <v>496</v>
      </c>
      <c r="AD1948">
        <v>240.1</v>
      </c>
      <c r="AE1948">
        <v>50</v>
      </c>
      <c r="AF1948" t="str">
        <f t="shared" si="92"/>
        <v>Jul</v>
      </c>
    </row>
    <row r="1949" spans="1:32" x14ac:dyDescent="0.25">
      <c r="A1949" s="1">
        <v>45486</v>
      </c>
      <c r="B1949">
        <v>3442</v>
      </c>
      <c r="C1949">
        <v>2</v>
      </c>
      <c r="D1949">
        <v>1</v>
      </c>
      <c r="E1949">
        <v>4</v>
      </c>
      <c r="F1949">
        <v>5</v>
      </c>
      <c r="G1949">
        <v>2</v>
      </c>
      <c r="H1949">
        <f>VLOOKUP(B1949, patient!A:E, 5, FALSE)</f>
        <v>31</v>
      </c>
      <c r="I1949" t="str">
        <f>VLOOKUP(H1949, city!A:B, 2, FALSE)</f>
        <v>Manchester</v>
      </c>
      <c r="J1949" t="str">
        <f>VLOOKUP(E1949, diagnosis!A:B, 2, FALSE)</f>
        <v>Hypertension</v>
      </c>
      <c r="K1949" t="str">
        <f>VLOOKUP(D1949, department!A:B, 2, FALSE)</f>
        <v>Cardiology</v>
      </c>
      <c r="L1949" t="str">
        <f>VLOOKUP(C1949, provider!A:B, 2, FALSE)</f>
        <v>Dr. Johnson Grek</v>
      </c>
      <c r="M1949" t="str">
        <f>VLOOKUP(G1949, insurance!A:B, 2, FALSE)</f>
        <v>AXA</v>
      </c>
      <c r="N1949">
        <f>VLOOKUP(B1949, patient!A:D, 4, FALSE)</f>
        <v>42</v>
      </c>
      <c r="O1949" t="str">
        <f>VLOOKUP(B1949, patient!A:C, 3, FALSE)</f>
        <v>Female</v>
      </c>
      <c r="P1949" t="str">
        <f>VLOOKUP(B1949, patient!A:F, 6, FALSE)</f>
        <v>Asian</v>
      </c>
      <c r="Q1949" t="s">
        <v>492</v>
      </c>
      <c r="R1949">
        <v>100</v>
      </c>
      <c r="S1949">
        <v>100</v>
      </c>
      <c r="U1949" s="1" t="str">
        <f t="shared" si="90"/>
        <v>No</v>
      </c>
      <c r="V1949">
        <v>2</v>
      </c>
      <c r="W1949" t="s">
        <v>494</v>
      </c>
      <c r="X1949" t="s">
        <v>495</v>
      </c>
      <c r="Y1949" t="str">
        <f t="shared" si="91"/>
        <v>Emergency</v>
      </c>
      <c r="Z1949" t="s">
        <v>489</v>
      </c>
      <c r="AC1949" t="s">
        <v>493</v>
      </c>
      <c r="AD1949">
        <v>161</v>
      </c>
      <c r="AE1949">
        <v>30</v>
      </c>
      <c r="AF1949" t="str">
        <f t="shared" si="92"/>
        <v>Jul</v>
      </c>
    </row>
    <row r="1950" spans="1:32" x14ac:dyDescent="0.25">
      <c r="A1950" s="1">
        <v>45486</v>
      </c>
      <c r="B1950">
        <v>541</v>
      </c>
      <c r="C1950">
        <v>4</v>
      </c>
      <c r="D1950">
        <v>1</v>
      </c>
      <c r="E1950">
        <v>4</v>
      </c>
      <c r="F1950">
        <v>2</v>
      </c>
      <c r="G1950">
        <v>1</v>
      </c>
      <c r="H1950">
        <f>VLOOKUP(B1950, patient!A:E, 5, FALSE)</f>
        <v>1</v>
      </c>
      <c r="I1950" t="str">
        <f>VLOOKUP(H1950, city!A:B, 2, FALSE)</f>
        <v>Birmingham</v>
      </c>
      <c r="J1950" t="str">
        <f>VLOOKUP(E1950, diagnosis!A:B, 2, FALSE)</f>
        <v>Hypertension</v>
      </c>
      <c r="K1950" t="str">
        <f>VLOOKUP(D1950, department!A:B, 2, FALSE)</f>
        <v>Cardiology</v>
      </c>
      <c r="L1950" t="str">
        <f>VLOOKUP(C1950, provider!A:B, 2, FALSE)</f>
        <v>Dr. Ravi Patel</v>
      </c>
      <c r="M1950" t="str">
        <f>VLOOKUP(G1950, insurance!A:B, 2, FALSE)</f>
        <v>Aviva</v>
      </c>
      <c r="N1950">
        <f>VLOOKUP(B1950, patient!A:D, 4, FALSE)</f>
        <v>35</v>
      </c>
      <c r="O1950" t="str">
        <f>VLOOKUP(B1950, patient!A:C, 3, FALSE)</f>
        <v>Female</v>
      </c>
      <c r="P1950" t="str">
        <f>VLOOKUP(B1950, patient!A:F, 6, FALSE)</f>
        <v>Asian</v>
      </c>
      <c r="Q1950" t="s">
        <v>492</v>
      </c>
      <c r="R1950">
        <v>102</v>
      </c>
      <c r="S1950">
        <v>37</v>
      </c>
      <c r="U1950" s="1" t="str">
        <f t="shared" si="90"/>
        <v>No</v>
      </c>
      <c r="V1950">
        <v>1</v>
      </c>
      <c r="W1950" t="s">
        <v>487</v>
      </c>
      <c r="X1950" t="s">
        <v>488</v>
      </c>
      <c r="Y1950" t="str">
        <f t="shared" si="91"/>
        <v>Scheduled</v>
      </c>
      <c r="Z1950" t="s">
        <v>489</v>
      </c>
      <c r="AC1950" t="s">
        <v>496</v>
      </c>
      <c r="AD1950">
        <v>132.30000000000001</v>
      </c>
      <c r="AE1950">
        <v>50</v>
      </c>
      <c r="AF1950" t="str">
        <f t="shared" si="92"/>
        <v>Jul</v>
      </c>
    </row>
    <row r="1951" spans="1:32" x14ac:dyDescent="0.25">
      <c r="A1951" s="1">
        <v>45486</v>
      </c>
      <c r="B1951">
        <v>1510</v>
      </c>
      <c r="C1951">
        <v>3</v>
      </c>
      <c r="D1951">
        <v>1</v>
      </c>
      <c r="E1951">
        <v>4</v>
      </c>
      <c r="F1951">
        <v>4</v>
      </c>
      <c r="G1951">
        <v>1</v>
      </c>
      <c r="H1951">
        <f>VLOOKUP(B1951, patient!A:E, 5, FALSE)</f>
        <v>40</v>
      </c>
      <c r="I1951" t="str">
        <f>VLOOKUP(H1951, city!A:B, 2, FALSE)</f>
        <v>Sheffield</v>
      </c>
      <c r="J1951" t="str">
        <f>VLOOKUP(E1951, diagnosis!A:B, 2, FALSE)</f>
        <v>Hypertension</v>
      </c>
      <c r="K1951" t="str">
        <f>VLOOKUP(D1951, department!A:B, 2, FALSE)</f>
        <v>Cardiology</v>
      </c>
      <c r="L1951" t="str">
        <f>VLOOKUP(C1951, provider!A:B, 2, FALSE)</f>
        <v>Dr. Emma Jones</v>
      </c>
      <c r="M1951" t="str">
        <f>VLOOKUP(G1951, insurance!A:B, 2, FALSE)</f>
        <v>Aviva</v>
      </c>
      <c r="N1951">
        <f>VLOOKUP(B1951, patient!A:D, 4, FALSE)</f>
        <v>42</v>
      </c>
      <c r="O1951" t="str">
        <f>VLOOKUP(B1951, patient!A:C, 3, FALSE)</f>
        <v>Female</v>
      </c>
      <c r="P1951" t="str">
        <f>VLOOKUP(B1951, patient!A:F, 6, FALSE)</f>
        <v>Hispanic</v>
      </c>
      <c r="Q1951" t="s">
        <v>486</v>
      </c>
      <c r="R1951">
        <v>926</v>
      </c>
      <c r="S1951">
        <v>54</v>
      </c>
      <c r="U1951" s="1" t="str">
        <f t="shared" si="90"/>
        <v>No</v>
      </c>
      <c r="V1951">
        <v>2</v>
      </c>
      <c r="W1951" t="s">
        <v>492</v>
      </c>
      <c r="X1951" t="s">
        <v>495</v>
      </c>
      <c r="Y1951" t="str">
        <f t="shared" si="91"/>
        <v>Emergency</v>
      </c>
      <c r="Z1951" t="s">
        <v>489</v>
      </c>
      <c r="AC1951" t="s">
        <v>493</v>
      </c>
      <c r="AD1951">
        <v>707</v>
      </c>
      <c r="AE1951">
        <v>30</v>
      </c>
      <c r="AF1951" t="str">
        <f t="shared" si="92"/>
        <v>Jul</v>
      </c>
    </row>
    <row r="1952" spans="1:32" x14ac:dyDescent="0.25">
      <c r="A1952" s="1">
        <v>45487</v>
      </c>
      <c r="B1952">
        <v>268</v>
      </c>
      <c r="C1952">
        <v>4</v>
      </c>
      <c r="D1952">
        <v>1</v>
      </c>
      <c r="E1952">
        <v>4</v>
      </c>
      <c r="F1952">
        <v>5</v>
      </c>
      <c r="G1952">
        <v>1</v>
      </c>
      <c r="H1952">
        <f>VLOOKUP(B1952, patient!A:E, 5, FALSE)</f>
        <v>3</v>
      </c>
      <c r="I1952" t="str">
        <f>VLOOKUP(H1952, city!A:B, 2, FALSE)</f>
        <v>Birmingham</v>
      </c>
      <c r="J1952" t="str">
        <f>VLOOKUP(E1952, diagnosis!A:B, 2, FALSE)</f>
        <v>Hypertension</v>
      </c>
      <c r="K1952" t="str">
        <f>VLOOKUP(D1952, department!A:B, 2, FALSE)</f>
        <v>Cardiology</v>
      </c>
      <c r="L1952" t="str">
        <f>VLOOKUP(C1952, provider!A:B, 2, FALSE)</f>
        <v>Dr. Ravi Patel</v>
      </c>
      <c r="M1952" t="str">
        <f>VLOOKUP(G1952, insurance!A:B, 2, FALSE)</f>
        <v>Aviva</v>
      </c>
      <c r="N1952">
        <f>VLOOKUP(B1952, patient!A:D, 4, FALSE)</f>
        <v>29</v>
      </c>
      <c r="O1952" t="str">
        <f>VLOOKUP(B1952, patient!A:C, 3, FALSE)</f>
        <v>Male</v>
      </c>
      <c r="P1952" t="str">
        <f>VLOOKUP(B1952, patient!A:F, 6, FALSE)</f>
        <v>Other</v>
      </c>
      <c r="Q1952" t="s">
        <v>486</v>
      </c>
      <c r="R1952">
        <v>968</v>
      </c>
      <c r="S1952">
        <v>195</v>
      </c>
      <c r="T1952" s="1">
        <v>45510</v>
      </c>
      <c r="U1952" s="1" t="str">
        <f t="shared" si="90"/>
        <v>Yes</v>
      </c>
      <c r="V1952">
        <v>1</v>
      </c>
      <c r="W1952" t="s">
        <v>494</v>
      </c>
      <c r="X1952" t="s">
        <v>495</v>
      </c>
      <c r="Y1952" t="str">
        <f t="shared" si="91"/>
        <v>Emergency</v>
      </c>
      <c r="Z1952" t="s">
        <v>489</v>
      </c>
      <c r="AC1952" t="s">
        <v>490</v>
      </c>
      <c r="AD1952">
        <v>814.1</v>
      </c>
      <c r="AE1952">
        <v>0</v>
      </c>
      <c r="AF1952" t="str">
        <f t="shared" si="92"/>
        <v>Jul</v>
      </c>
    </row>
    <row r="1953" spans="1:32" x14ac:dyDescent="0.25">
      <c r="A1953" s="1">
        <v>45487</v>
      </c>
      <c r="B1953">
        <v>2310</v>
      </c>
      <c r="C1953">
        <v>4</v>
      </c>
      <c r="D1953">
        <v>1</v>
      </c>
      <c r="E1953">
        <v>4</v>
      </c>
      <c r="F1953">
        <v>2</v>
      </c>
      <c r="G1953">
        <v>2</v>
      </c>
      <c r="H1953">
        <f>VLOOKUP(B1953, patient!A:E, 5, FALSE)</f>
        <v>12</v>
      </c>
      <c r="I1953" t="str">
        <f>VLOOKUP(H1953, city!A:B, 2, FALSE)</f>
        <v>Edinburgh</v>
      </c>
      <c r="J1953" t="str">
        <f>VLOOKUP(E1953, diagnosis!A:B, 2, FALSE)</f>
        <v>Hypertension</v>
      </c>
      <c r="K1953" t="str">
        <f>VLOOKUP(D1953, department!A:B, 2, FALSE)</f>
        <v>Cardiology</v>
      </c>
      <c r="L1953" t="str">
        <f>VLOOKUP(C1953, provider!A:B, 2, FALSE)</f>
        <v>Dr. Ravi Patel</v>
      </c>
      <c r="M1953" t="str">
        <f>VLOOKUP(G1953, insurance!A:B, 2, FALSE)</f>
        <v>AXA</v>
      </c>
      <c r="N1953">
        <f>VLOOKUP(B1953, patient!A:D, 4, FALSE)</f>
        <v>32</v>
      </c>
      <c r="O1953" t="str">
        <f>VLOOKUP(B1953, patient!A:C, 3, FALSE)</f>
        <v>Female</v>
      </c>
      <c r="P1953" t="str">
        <f>VLOOKUP(B1953, patient!A:F, 6, FALSE)</f>
        <v>Hispanic</v>
      </c>
      <c r="Q1953" t="s">
        <v>486</v>
      </c>
      <c r="R1953">
        <v>477</v>
      </c>
      <c r="S1953">
        <v>77</v>
      </c>
      <c r="U1953" s="1" t="str">
        <f t="shared" si="90"/>
        <v>No</v>
      </c>
      <c r="V1953">
        <v>2</v>
      </c>
      <c r="W1953" t="s">
        <v>487</v>
      </c>
      <c r="X1953" t="s">
        <v>495</v>
      </c>
      <c r="Y1953" t="str">
        <f t="shared" si="91"/>
        <v>Emergency</v>
      </c>
      <c r="Z1953" t="s">
        <v>489</v>
      </c>
      <c r="AC1953" t="s">
        <v>493</v>
      </c>
      <c r="AD1953">
        <v>408.8</v>
      </c>
      <c r="AE1953">
        <v>30</v>
      </c>
      <c r="AF1953" t="str">
        <f t="shared" si="92"/>
        <v>Jul</v>
      </c>
    </row>
    <row r="1954" spans="1:32" x14ac:dyDescent="0.25">
      <c r="A1954" s="1">
        <v>45487</v>
      </c>
      <c r="B1954">
        <v>1914</v>
      </c>
      <c r="C1954">
        <v>3</v>
      </c>
      <c r="D1954">
        <v>1</v>
      </c>
      <c r="E1954">
        <v>4</v>
      </c>
      <c r="F1954">
        <v>5</v>
      </c>
      <c r="G1954">
        <v>1</v>
      </c>
      <c r="H1954">
        <f>VLOOKUP(B1954, patient!A:E, 5, FALSE)</f>
        <v>25</v>
      </c>
      <c r="I1954" t="str">
        <f>VLOOKUP(H1954, city!A:B, 2, FALSE)</f>
        <v>London</v>
      </c>
      <c r="J1954" t="str">
        <f>VLOOKUP(E1954, diagnosis!A:B, 2, FALSE)</f>
        <v>Hypertension</v>
      </c>
      <c r="K1954" t="str">
        <f>VLOOKUP(D1954, department!A:B, 2, FALSE)</f>
        <v>Cardiology</v>
      </c>
      <c r="L1954" t="str">
        <f>VLOOKUP(C1954, provider!A:B, 2, FALSE)</f>
        <v>Dr. Emma Jones</v>
      </c>
      <c r="M1954" t="str">
        <f>VLOOKUP(G1954, insurance!A:B, 2, FALSE)</f>
        <v>Aviva</v>
      </c>
      <c r="N1954">
        <f>VLOOKUP(B1954, patient!A:D, 4, FALSE)</f>
        <v>76</v>
      </c>
      <c r="O1954" t="str">
        <f>VLOOKUP(B1954, patient!A:C, 3, FALSE)</f>
        <v>Female</v>
      </c>
      <c r="P1954" t="str">
        <f>VLOOKUP(B1954, patient!A:F, 6, FALSE)</f>
        <v>White</v>
      </c>
      <c r="Q1954" t="s">
        <v>491</v>
      </c>
      <c r="R1954">
        <v>738</v>
      </c>
      <c r="S1954">
        <v>134</v>
      </c>
      <c r="U1954" s="1" t="str">
        <f t="shared" si="90"/>
        <v>No</v>
      </c>
      <c r="V1954">
        <v>1</v>
      </c>
      <c r="W1954" t="s">
        <v>492</v>
      </c>
      <c r="X1954" t="s">
        <v>495</v>
      </c>
      <c r="Y1954" t="str">
        <f t="shared" si="91"/>
        <v>Emergency</v>
      </c>
      <c r="Z1954" t="s">
        <v>489</v>
      </c>
      <c r="AC1954" t="s">
        <v>496</v>
      </c>
      <c r="AD1954">
        <v>645.4</v>
      </c>
      <c r="AE1954">
        <v>50</v>
      </c>
      <c r="AF1954" t="str">
        <f t="shared" si="92"/>
        <v>Jul</v>
      </c>
    </row>
    <row r="1955" spans="1:32" x14ac:dyDescent="0.25">
      <c r="A1955" s="1">
        <v>45487</v>
      </c>
      <c r="B1955">
        <v>2559</v>
      </c>
      <c r="C1955">
        <v>3</v>
      </c>
      <c r="D1955">
        <v>1</v>
      </c>
      <c r="E1955">
        <v>4</v>
      </c>
      <c r="F1955">
        <v>2</v>
      </c>
      <c r="G1955">
        <v>1</v>
      </c>
      <c r="H1955">
        <f>VLOOKUP(B1955, patient!A:E, 5, FALSE)</f>
        <v>9</v>
      </c>
      <c r="I1955" t="str">
        <f>VLOOKUP(H1955, city!A:B, 2, FALSE)</f>
        <v>Edinburgh</v>
      </c>
      <c r="J1955" t="str">
        <f>VLOOKUP(E1955, diagnosis!A:B, 2, FALSE)</f>
        <v>Hypertension</v>
      </c>
      <c r="K1955" t="str">
        <f>VLOOKUP(D1955, department!A:B, 2, FALSE)</f>
        <v>Cardiology</v>
      </c>
      <c r="L1955" t="str">
        <f>VLOOKUP(C1955, provider!A:B, 2, FALSE)</f>
        <v>Dr. Emma Jones</v>
      </c>
      <c r="M1955" t="str">
        <f>VLOOKUP(G1955, insurance!A:B, 2, FALSE)</f>
        <v>Aviva</v>
      </c>
      <c r="N1955">
        <f>VLOOKUP(B1955, patient!A:D, 4, FALSE)</f>
        <v>43</v>
      </c>
      <c r="O1955" t="str">
        <f>VLOOKUP(B1955, patient!A:C, 3, FALSE)</f>
        <v>Female</v>
      </c>
      <c r="P1955" t="str">
        <f>VLOOKUP(B1955, patient!A:F, 6, FALSE)</f>
        <v>Black</v>
      </c>
      <c r="Q1955" t="s">
        <v>492</v>
      </c>
      <c r="R1955">
        <v>510</v>
      </c>
      <c r="S1955">
        <v>37</v>
      </c>
      <c r="U1955" s="1" t="str">
        <f t="shared" si="90"/>
        <v>No</v>
      </c>
      <c r="V1955">
        <v>2</v>
      </c>
      <c r="W1955" t="s">
        <v>494</v>
      </c>
      <c r="X1955" t="s">
        <v>495</v>
      </c>
      <c r="Y1955" t="str">
        <f t="shared" si="91"/>
        <v>Emergency</v>
      </c>
      <c r="Z1955" t="s">
        <v>489</v>
      </c>
      <c r="AC1955" t="s">
        <v>498</v>
      </c>
      <c r="AD1955">
        <v>389.9</v>
      </c>
      <c r="AE1955">
        <v>10</v>
      </c>
      <c r="AF1955" t="str">
        <f t="shared" si="92"/>
        <v>Jul</v>
      </c>
    </row>
    <row r="1956" spans="1:32" x14ac:dyDescent="0.25">
      <c r="A1956" s="1">
        <v>45487</v>
      </c>
      <c r="B1956">
        <v>2844</v>
      </c>
      <c r="C1956">
        <v>1</v>
      </c>
      <c r="D1956">
        <v>1</v>
      </c>
      <c r="E1956">
        <v>4</v>
      </c>
      <c r="F1956">
        <v>4</v>
      </c>
      <c r="G1956">
        <v>1</v>
      </c>
      <c r="H1956">
        <f>VLOOKUP(B1956, patient!A:E, 5, FALSE)</f>
        <v>40</v>
      </c>
      <c r="I1956" t="str">
        <f>VLOOKUP(H1956, city!A:B, 2, FALSE)</f>
        <v>Sheffield</v>
      </c>
      <c r="J1956" t="str">
        <f>VLOOKUP(E1956, diagnosis!A:B, 2, FALSE)</f>
        <v>Hypertension</v>
      </c>
      <c r="K1956" t="str">
        <f>VLOOKUP(D1956, department!A:B, 2, FALSE)</f>
        <v>Cardiology</v>
      </c>
      <c r="L1956" t="str">
        <f>VLOOKUP(C1956, provider!A:B, 2, FALSE)</f>
        <v>Dr. Olu Abisola</v>
      </c>
      <c r="M1956" t="str">
        <f>VLOOKUP(G1956, insurance!A:B, 2, FALSE)</f>
        <v>Aviva</v>
      </c>
      <c r="N1956">
        <f>VLOOKUP(B1956, patient!A:D, 4, FALSE)</f>
        <v>58</v>
      </c>
      <c r="O1956" t="str">
        <f>VLOOKUP(B1956, patient!A:C, 3, FALSE)</f>
        <v>Female</v>
      </c>
      <c r="P1956" t="str">
        <f>VLOOKUP(B1956, patient!A:F, 6, FALSE)</f>
        <v>Asian</v>
      </c>
      <c r="Q1956" t="s">
        <v>486</v>
      </c>
      <c r="R1956">
        <v>512</v>
      </c>
      <c r="S1956">
        <v>199</v>
      </c>
      <c r="U1956" s="1" t="str">
        <f t="shared" si="90"/>
        <v>No</v>
      </c>
      <c r="V1956">
        <v>1</v>
      </c>
      <c r="W1956" t="s">
        <v>492</v>
      </c>
      <c r="X1956" t="s">
        <v>488</v>
      </c>
      <c r="Y1956" t="str">
        <f t="shared" si="91"/>
        <v>Scheduled</v>
      </c>
      <c r="Z1956" t="s">
        <v>489</v>
      </c>
      <c r="AC1956" t="s">
        <v>493</v>
      </c>
      <c r="AD1956">
        <v>518.70000000000005</v>
      </c>
      <c r="AE1956">
        <v>30</v>
      </c>
      <c r="AF1956" t="str">
        <f t="shared" si="92"/>
        <v>Jul</v>
      </c>
    </row>
    <row r="1957" spans="1:32" x14ac:dyDescent="0.25">
      <c r="A1957" s="1">
        <v>45487</v>
      </c>
      <c r="B1957">
        <v>3355</v>
      </c>
      <c r="C1957">
        <v>5</v>
      </c>
      <c r="D1957">
        <v>1</v>
      </c>
      <c r="E1957">
        <v>4</v>
      </c>
      <c r="F1957">
        <v>5</v>
      </c>
      <c r="G1957">
        <v>2</v>
      </c>
      <c r="H1957">
        <f>VLOOKUP(B1957, patient!A:E, 5, FALSE)</f>
        <v>5</v>
      </c>
      <c r="I1957" t="str">
        <f>VLOOKUP(H1957, city!A:B, 2, FALSE)</f>
        <v>Bristol</v>
      </c>
      <c r="J1957" t="str">
        <f>VLOOKUP(E1957, diagnosis!A:B, 2, FALSE)</f>
        <v>Hypertension</v>
      </c>
      <c r="K1957" t="str">
        <f>VLOOKUP(D1957, department!A:B, 2, FALSE)</f>
        <v>Cardiology</v>
      </c>
      <c r="L1957" t="str">
        <f>VLOOKUP(C1957, provider!A:B, 2, FALSE)</f>
        <v>Dr. Sade Kikiola</v>
      </c>
      <c r="M1957" t="str">
        <f>VLOOKUP(G1957, insurance!A:B, 2, FALSE)</f>
        <v>AXA</v>
      </c>
      <c r="N1957">
        <f>VLOOKUP(B1957, patient!A:D, 4, FALSE)</f>
        <v>62</v>
      </c>
      <c r="O1957" t="str">
        <f>VLOOKUP(B1957, patient!A:C, 3, FALSE)</f>
        <v>Male</v>
      </c>
      <c r="P1957" t="str">
        <f>VLOOKUP(B1957, patient!A:F, 6, FALSE)</f>
        <v>Hispanic</v>
      </c>
      <c r="Q1957" t="s">
        <v>486</v>
      </c>
      <c r="R1957">
        <v>659</v>
      </c>
      <c r="S1957">
        <v>177</v>
      </c>
      <c r="U1957" s="1" t="str">
        <f t="shared" si="90"/>
        <v>No</v>
      </c>
      <c r="V1957">
        <v>2</v>
      </c>
      <c r="W1957" t="s">
        <v>494</v>
      </c>
      <c r="X1957" t="s">
        <v>495</v>
      </c>
      <c r="Y1957" t="str">
        <f t="shared" si="91"/>
        <v>Emergency</v>
      </c>
      <c r="Z1957" t="s">
        <v>489</v>
      </c>
      <c r="AC1957" t="s">
        <v>498</v>
      </c>
      <c r="AD1957">
        <v>592.20000000000005</v>
      </c>
      <c r="AE1957">
        <v>10</v>
      </c>
      <c r="AF1957" t="str">
        <f t="shared" si="92"/>
        <v>Jul</v>
      </c>
    </row>
    <row r="1958" spans="1:32" x14ac:dyDescent="0.25">
      <c r="A1958" s="1">
        <v>45487</v>
      </c>
      <c r="B1958">
        <v>1145</v>
      </c>
      <c r="C1958">
        <v>4</v>
      </c>
      <c r="D1958">
        <v>1</v>
      </c>
      <c r="E1958">
        <v>4</v>
      </c>
      <c r="F1958">
        <v>2</v>
      </c>
      <c r="G1958">
        <v>2</v>
      </c>
      <c r="H1958">
        <f>VLOOKUP(B1958, patient!A:E, 5, FALSE)</f>
        <v>11</v>
      </c>
      <c r="I1958" t="str">
        <f>VLOOKUP(H1958, city!A:B, 2, FALSE)</f>
        <v>Edinburgh</v>
      </c>
      <c r="J1958" t="str">
        <f>VLOOKUP(E1958, diagnosis!A:B, 2, FALSE)</f>
        <v>Hypertension</v>
      </c>
      <c r="K1958" t="str">
        <f>VLOOKUP(D1958, department!A:B, 2, FALSE)</f>
        <v>Cardiology</v>
      </c>
      <c r="L1958" t="str">
        <f>VLOOKUP(C1958, provider!A:B, 2, FALSE)</f>
        <v>Dr. Ravi Patel</v>
      </c>
      <c r="M1958" t="str">
        <f>VLOOKUP(G1958, insurance!A:B, 2, FALSE)</f>
        <v>AXA</v>
      </c>
      <c r="N1958">
        <f>VLOOKUP(B1958, patient!A:D, 4, FALSE)</f>
        <v>43</v>
      </c>
      <c r="O1958" t="str">
        <f>VLOOKUP(B1958, patient!A:C, 3, FALSE)</f>
        <v>Male</v>
      </c>
      <c r="P1958" t="str">
        <f>VLOOKUP(B1958, patient!A:F, 6, FALSE)</f>
        <v>White</v>
      </c>
      <c r="Q1958" t="s">
        <v>486</v>
      </c>
      <c r="R1958">
        <v>675</v>
      </c>
      <c r="S1958">
        <v>56</v>
      </c>
      <c r="T1958" s="1">
        <v>45508</v>
      </c>
      <c r="U1958" s="1" t="str">
        <f t="shared" si="90"/>
        <v>Yes</v>
      </c>
      <c r="V1958">
        <v>1</v>
      </c>
      <c r="W1958" t="s">
        <v>487</v>
      </c>
      <c r="X1958" t="s">
        <v>495</v>
      </c>
      <c r="Y1958" t="str">
        <f t="shared" si="91"/>
        <v>Emergency</v>
      </c>
      <c r="Z1958" t="s">
        <v>489</v>
      </c>
      <c r="AC1958" t="s">
        <v>490</v>
      </c>
      <c r="AD1958">
        <v>511.7</v>
      </c>
      <c r="AE1958">
        <v>0</v>
      </c>
      <c r="AF1958" t="str">
        <f t="shared" si="92"/>
        <v>Jul</v>
      </c>
    </row>
    <row r="1959" spans="1:32" x14ac:dyDescent="0.25">
      <c r="A1959" s="1">
        <v>45487</v>
      </c>
      <c r="B1959">
        <v>4820</v>
      </c>
      <c r="C1959">
        <v>4</v>
      </c>
      <c r="D1959">
        <v>1</v>
      </c>
      <c r="E1959">
        <v>4</v>
      </c>
      <c r="F1959">
        <v>1</v>
      </c>
      <c r="G1959">
        <v>3</v>
      </c>
      <c r="H1959">
        <f>VLOOKUP(B1959, patient!A:E, 5, FALSE)</f>
        <v>36</v>
      </c>
      <c r="I1959" t="str">
        <f>VLOOKUP(H1959, city!A:B, 2, FALSE)</f>
        <v>Newcastle</v>
      </c>
      <c r="J1959" t="str">
        <f>VLOOKUP(E1959, diagnosis!A:B, 2, FALSE)</f>
        <v>Hypertension</v>
      </c>
      <c r="K1959" t="str">
        <f>VLOOKUP(D1959, department!A:B, 2, FALSE)</f>
        <v>Cardiology</v>
      </c>
      <c r="L1959" t="str">
        <f>VLOOKUP(C1959, provider!A:B, 2, FALSE)</f>
        <v>Dr. Ravi Patel</v>
      </c>
      <c r="M1959" t="str">
        <f>VLOOKUP(G1959, insurance!A:B, 2, FALSE)</f>
        <v>Allianz</v>
      </c>
      <c r="N1959">
        <f>VLOOKUP(B1959, patient!A:D, 4, FALSE)</f>
        <v>64</v>
      </c>
      <c r="O1959" t="str">
        <f>VLOOKUP(B1959, patient!A:C, 3, FALSE)</f>
        <v>Male</v>
      </c>
      <c r="P1959" t="str">
        <f>VLOOKUP(B1959, patient!A:F, 6, FALSE)</f>
        <v>Other</v>
      </c>
      <c r="Q1959" t="s">
        <v>486</v>
      </c>
      <c r="R1959">
        <v>199</v>
      </c>
      <c r="S1959">
        <v>59</v>
      </c>
      <c r="T1959" s="1">
        <v>45501</v>
      </c>
      <c r="U1959" s="1" t="str">
        <f t="shared" si="90"/>
        <v>Yes</v>
      </c>
      <c r="V1959">
        <v>2</v>
      </c>
      <c r="W1959" t="s">
        <v>492</v>
      </c>
      <c r="X1959" t="s">
        <v>488</v>
      </c>
      <c r="Y1959" t="str">
        <f t="shared" si="91"/>
        <v>Scheduled</v>
      </c>
      <c r="Z1959" t="s">
        <v>489</v>
      </c>
      <c r="AC1959" t="s">
        <v>490</v>
      </c>
      <c r="AD1959">
        <v>180.6</v>
      </c>
      <c r="AE1959">
        <v>0</v>
      </c>
      <c r="AF1959" t="str">
        <f t="shared" si="92"/>
        <v>Jul</v>
      </c>
    </row>
    <row r="1960" spans="1:32" x14ac:dyDescent="0.25">
      <c r="A1960" s="1">
        <v>45487</v>
      </c>
      <c r="B1960">
        <v>3070</v>
      </c>
      <c r="C1960">
        <v>3</v>
      </c>
      <c r="D1960">
        <v>1</v>
      </c>
      <c r="E1960">
        <v>4</v>
      </c>
      <c r="F1960">
        <v>3</v>
      </c>
      <c r="G1960">
        <v>2</v>
      </c>
      <c r="H1960">
        <f>VLOOKUP(B1960, patient!A:E, 5, FALSE)</f>
        <v>8</v>
      </c>
      <c r="I1960" t="str">
        <f>VLOOKUP(H1960, city!A:B, 2, FALSE)</f>
        <v>Bristol</v>
      </c>
      <c r="J1960" t="str">
        <f>VLOOKUP(E1960, diagnosis!A:B, 2, FALSE)</f>
        <v>Hypertension</v>
      </c>
      <c r="K1960" t="str">
        <f>VLOOKUP(D1960, department!A:B, 2, FALSE)</f>
        <v>Cardiology</v>
      </c>
      <c r="L1960" t="str">
        <f>VLOOKUP(C1960, provider!A:B, 2, FALSE)</f>
        <v>Dr. Emma Jones</v>
      </c>
      <c r="M1960" t="str">
        <f>VLOOKUP(G1960, insurance!A:B, 2, FALSE)</f>
        <v>AXA</v>
      </c>
      <c r="N1960">
        <f>VLOOKUP(B1960, patient!A:D, 4, FALSE)</f>
        <v>49</v>
      </c>
      <c r="O1960" t="str">
        <f>VLOOKUP(B1960, patient!A:C, 3, FALSE)</f>
        <v>Male</v>
      </c>
      <c r="P1960" t="str">
        <f>VLOOKUP(B1960, patient!A:F, 6, FALSE)</f>
        <v>Hispanic</v>
      </c>
      <c r="Q1960" t="s">
        <v>491</v>
      </c>
      <c r="R1960">
        <v>657</v>
      </c>
      <c r="S1960">
        <v>25</v>
      </c>
      <c r="U1960" s="1" t="str">
        <f t="shared" si="90"/>
        <v>No</v>
      </c>
      <c r="V1960">
        <v>1</v>
      </c>
      <c r="W1960" t="s">
        <v>494</v>
      </c>
      <c r="X1960" t="s">
        <v>488</v>
      </c>
      <c r="Y1960" t="str">
        <f t="shared" si="91"/>
        <v>Scheduled</v>
      </c>
      <c r="Z1960" t="s">
        <v>489</v>
      </c>
      <c r="AC1960" t="s">
        <v>498</v>
      </c>
      <c r="AD1960">
        <v>484.4</v>
      </c>
      <c r="AE1960">
        <v>10</v>
      </c>
      <c r="AF1960" t="str">
        <f t="shared" si="92"/>
        <v>Jul</v>
      </c>
    </row>
    <row r="1961" spans="1:32" x14ac:dyDescent="0.25">
      <c r="A1961" s="1">
        <v>45487</v>
      </c>
      <c r="B1961">
        <v>142</v>
      </c>
      <c r="C1961">
        <v>3</v>
      </c>
      <c r="D1961">
        <v>1</v>
      </c>
      <c r="E1961">
        <v>4</v>
      </c>
      <c r="F1961">
        <v>2</v>
      </c>
      <c r="G1961">
        <v>3</v>
      </c>
      <c r="H1961">
        <f>VLOOKUP(B1961, patient!A:E, 5, FALSE)</f>
        <v>17</v>
      </c>
      <c r="I1961" t="str">
        <f>VLOOKUP(H1961, city!A:B, 2, FALSE)</f>
        <v>Leeds</v>
      </c>
      <c r="J1961" t="str">
        <f>VLOOKUP(E1961, diagnosis!A:B, 2, FALSE)</f>
        <v>Hypertension</v>
      </c>
      <c r="K1961" t="str">
        <f>VLOOKUP(D1961, department!A:B, 2, FALSE)</f>
        <v>Cardiology</v>
      </c>
      <c r="L1961" t="str">
        <f>VLOOKUP(C1961, provider!A:B, 2, FALSE)</f>
        <v>Dr. Emma Jones</v>
      </c>
      <c r="M1961" t="str">
        <f>VLOOKUP(G1961, insurance!A:B, 2, FALSE)</f>
        <v>Allianz</v>
      </c>
      <c r="N1961">
        <f>VLOOKUP(B1961, patient!A:D, 4, FALSE)</f>
        <v>27</v>
      </c>
      <c r="O1961" t="str">
        <f>VLOOKUP(B1961, patient!A:C, 3, FALSE)</f>
        <v>Male</v>
      </c>
      <c r="P1961" t="str">
        <f>VLOOKUP(B1961, patient!A:F, 6, FALSE)</f>
        <v>Black</v>
      </c>
      <c r="Q1961" t="s">
        <v>486</v>
      </c>
      <c r="R1961">
        <v>942</v>
      </c>
      <c r="S1961">
        <v>98</v>
      </c>
      <c r="U1961" s="1" t="str">
        <f t="shared" si="90"/>
        <v>No</v>
      </c>
      <c r="V1961">
        <v>2</v>
      </c>
      <c r="W1961" t="s">
        <v>494</v>
      </c>
      <c r="X1961" t="s">
        <v>495</v>
      </c>
      <c r="Y1961" t="str">
        <f t="shared" si="91"/>
        <v>Emergency</v>
      </c>
      <c r="Z1961" t="s">
        <v>489</v>
      </c>
      <c r="AC1961" t="s">
        <v>496</v>
      </c>
      <c r="AD1961">
        <v>763</v>
      </c>
      <c r="AE1961">
        <v>50</v>
      </c>
      <c r="AF1961" t="str">
        <f t="shared" si="92"/>
        <v>Jul</v>
      </c>
    </row>
    <row r="1962" spans="1:32" x14ac:dyDescent="0.25">
      <c r="A1962" s="1">
        <v>45488</v>
      </c>
      <c r="B1962">
        <v>1720</v>
      </c>
      <c r="C1962">
        <v>2</v>
      </c>
      <c r="D1962">
        <v>1</v>
      </c>
      <c r="E1962">
        <v>4</v>
      </c>
      <c r="F1962">
        <v>2</v>
      </c>
      <c r="G1962">
        <v>3</v>
      </c>
      <c r="H1962">
        <f>VLOOKUP(B1962, patient!A:E, 5, FALSE)</f>
        <v>31</v>
      </c>
      <c r="I1962" t="str">
        <f>VLOOKUP(H1962, city!A:B, 2, FALSE)</f>
        <v>Manchester</v>
      </c>
      <c r="J1962" t="str">
        <f>VLOOKUP(E1962, diagnosis!A:B, 2, FALSE)</f>
        <v>Hypertension</v>
      </c>
      <c r="K1962" t="str">
        <f>VLOOKUP(D1962, department!A:B, 2, FALSE)</f>
        <v>Cardiology</v>
      </c>
      <c r="L1962" t="str">
        <f>VLOOKUP(C1962, provider!A:B, 2, FALSE)</f>
        <v>Dr. Johnson Grek</v>
      </c>
      <c r="M1962" t="str">
        <f>VLOOKUP(G1962, insurance!A:B, 2, FALSE)</f>
        <v>Allianz</v>
      </c>
      <c r="N1962">
        <f>VLOOKUP(B1962, patient!A:D, 4, FALSE)</f>
        <v>33</v>
      </c>
      <c r="O1962" t="str">
        <f>VLOOKUP(B1962, patient!A:C, 3, FALSE)</f>
        <v>Male</v>
      </c>
      <c r="P1962" t="str">
        <f>VLOOKUP(B1962, patient!A:F, 6, FALSE)</f>
        <v>Black</v>
      </c>
      <c r="Q1962" t="s">
        <v>486</v>
      </c>
      <c r="R1962">
        <v>662</v>
      </c>
      <c r="S1962">
        <v>182</v>
      </c>
      <c r="T1962" s="1">
        <v>45507</v>
      </c>
      <c r="U1962" s="1" t="str">
        <f t="shared" si="90"/>
        <v>Yes</v>
      </c>
      <c r="V1962">
        <v>1</v>
      </c>
      <c r="W1962" t="s">
        <v>494</v>
      </c>
      <c r="X1962" t="s">
        <v>488</v>
      </c>
      <c r="Y1962" t="str">
        <f t="shared" si="91"/>
        <v>Scheduled</v>
      </c>
      <c r="Z1962" t="s">
        <v>489</v>
      </c>
      <c r="AC1962" t="s">
        <v>490</v>
      </c>
      <c r="AD1962">
        <v>590.79999999999995</v>
      </c>
      <c r="AE1962">
        <v>0</v>
      </c>
      <c r="AF1962" t="str">
        <f t="shared" si="92"/>
        <v>Jul</v>
      </c>
    </row>
    <row r="1963" spans="1:32" x14ac:dyDescent="0.25">
      <c r="A1963" s="1">
        <v>45488</v>
      </c>
      <c r="B1963">
        <v>894</v>
      </c>
      <c r="C1963">
        <v>4</v>
      </c>
      <c r="D1963">
        <v>1</v>
      </c>
      <c r="E1963">
        <v>4</v>
      </c>
      <c r="F1963">
        <v>2</v>
      </c>
      <c r="G1963">
        <v>1</v>
      </c>
      <c r="H1963">
        <f>VLOOKUP(B1963, patient!A:E, 5, FALSE)</f>
        <v>40</v>
      </c>
      <c r="I1963" t="str">
        <f>VLOOKUP(H1963, city!A:B, 2, FALSE)</f>
        <v>Sheffield</v>
      </c>
      <c r="J1963" t="str">
        <f>VLOOKUP(E1963, diagnosis!A:B, 2, FALSE)</f>
        <v>Hypertension</v>
      </c>
      <c r="K1963" t="str">
        <f>VLOOKUP(D1963, department!A:B, 2, FALSE)</f>
        <v>Cardiology</v>
      </c>
      <c r="L1963" t="str">
        <f>VLOOKUP(C1963, provider!A:B, 2, FALSE)</f>
        <v>Dr. Ravi Patel</v>
      </c>
      <c r="M1963" t="str">
        <f>VLOOKUP(G1963, insurance!A:B, 2, FALSE)</f>
        <v>Aviva</v>
      </c>
      <c r="N1963">
        <f>VLOOKUP(B1963, patient!A:D, 4, FALSE)</f>
        <v>24</v>
      </c>
      <c r="O1963" t="str">
        <f>VLOOKUP(B1963, patient!A:C, 3, FALSE)</f>
        <v>Female</v>
      </c>
      <c r="P1963" t="str">
        <f>VLOOKUP(B1963, patient!A:F, 6, FALSE)</f>
        <v>Asian</v>
      </c>
      <c r="Q1963" t="s">
        <v>486</v>
      </c>
      <c r="R1963">
        <v>565</v>
      </c>
      <c r="S1963">
        <v>173</v>
      </c>
      <c r="T1963" s="1">
        <v>45495</v>
      </c>
      <c r="U1963" s="1" t="str">
        <f t="shared" si="90"/>
        <v>Yes</v>
      </c>
      <c r="V1963">
        <v>2</v>
      </c>
      <c r="W1963" t="s">
        <v>487</v>
      </c>
      <c r="X1963" t="s">
        <v>495</v>
      </c>
      <c r="Y1963" t="str">
        <f t="shared" si="91"/>
        <v>Emergency</v>
      </c>
      <c r="Z1963" t="s">
        <v>489</v>
      </c>
      <c r="AC1963" t="s">
        <v>490</v>
      </c>
      <c r="AD1963">
        <v>516.6</v>
      </c>
      <c r="AE1963">
        <v>0</v>
      </c>
      <c r="AF1963" t="str">
        <f t="shared" si="92"/>
        <v>Jul</v>
      </c>
    </row>
    <row r="1964" spans="1:32" x14ac:dyDescent="0.25">
      <c r="A1964" s="1">
        <v>45488</v>
      </c>
      <c r="B1964">
        <v>2917</v>
      </c>
      <c r="C1964">
        <v>4</v>
      </c>
      <c r="D1964">
        <v>1</v>
      </c>
      <c r="E1964">
        <v>4</v>
      </c>
      <c r="F1964">
        <v>5</v>
      </c>
      <c r="G1964">
        <v>3</v>
      </c>
      <c r="H1964">
        <f>VLOOKUP(B1964, patient!A:E, 5, FALSE)</f>
        <v>4</v>
      </c>
      <c r="I1964" t="str">
        <f>VLOOKUP(H1964, city!A:B, 2, FALSE)</f>
        <v>Birmingham</v>
      </c>
      <c r="J1964" t="str">
        <f>VLOOKUP(E1964, diagnosis!A:B, 2, FALSE)</f>
        <v>Hypertension</v>
      </c>
      <c r="K1964" t="str">
        <f>VLOOKUP(D1964, department!A:B, 2, FALSE)</f>
        <v>Cardiology</v>
      </c>
      <c r="L1964" t="str">
        <f>VLOOKUP(C1964, provider!A:B, 2, FALSE)</f>
        <v>Dr. Ravi Patel</v>
      </c>
      <c r="M1964" t="str">
        <f>VLOOKUP(G1964, insurance!A:B, 2, FALSE)</f>
        <v>Allianz</v>
      </c>
      <c r="N1964">
        <f>VLOOKUP(B1964, patient!A:D, 4, FALSE)</f>
        <v>34</v>
      </c>
      <c r="O1964" t="str">
        <f>VLOOKUP(B1964, patient!A:C, 3, FALSE)</f>
        <v>Male</v>
      </c>
      <c r="P1964" t="str">
        <f>VLOOKUP(B1964, patient!A:F, 6, FALSE)</f>
        <v>White</v>
      </c>
      <c r="Q1964" t="s">
        <v>486</v>
      </c>
      <c r="R1964">
        <v>549</v>
      </c>
      <c r="S1964">
        <v>124</v>
      </c>
      <c r="T1964" s="1">
        <v>45496</v>
      </c>
      <c r="U1964" s="1" t="str">
        <f t="shared" si="90"/>
        <v>Yes</v>
      </c>
      <c r="V1964">
        <v>1</v>
      </c>
      <c r="W1964" t="s">
        <v>494</v>
      </c>
      <c r="X1964" t="s">
        <v>495</v>
      </c>
      <c r="Y1964" t="str">
        <f t="shared" si="91"/>
        <v>Emergency</v>
      </c>
      <c r="Z1964" t="s">
        <v>489</v>
      </c>
      <c r="AC1964" t="s">
        <v>490</v>
      </c>
      <c r="AD1964">
        <v>471.1</v>
      </c>
      <c r="AE1964">
        <v>0</v>
      </c>
      <c r="AF1964" t="str">
        <f t="shared" si="92"/>
        <v>Jul</v>
      </c>
    </row>
    <row r="1965" spans="1:32" x14ac:dyDescent="0.25">
      <c r="A1965" s="1">
        <v>45488</v>
      </c>
      <c r="B1965">
        <v>3175</v>
      </c>
      <c r="C1965">
        <v>3</v>
      </c>
      <c r="D1965">
        <v>1</v>
      </c>
      <c r="E1965">
        <v>4</v>
      </c>
      <c r="F1965">
        <v>3</v>
      </c>
      <c r="G1965">
        <v>1</v>
      </c>
      <c r="H1965">
        <f>VLOOKUP(B1965, patient!A:E, 5, FALSE)</f>
        <v>17</v>
      </c>
      <c r="I1965" t="str">
        <f>VLOOKUP(H1965, city!A:B, 2, FALSE)</f>
        <v>Leeds</v>
      </c>
      <c r="J1965" t="str">
        <f>VLOOKUP(E1965, diagnosis!A:B, 2, FALSE)</f>
        <v>Hypertension</v>
      </c>
      <c r="K1965" t="str">
        <f>VLOOKUP(D1965, department!A:B, 2, FALSE)</f>
        <v>Cardiology</v>
      </c>
      <c r="L1965" t="str">
        <f>VLOOKUP(C1965, provider!A:B, 2, FALSE)</f>
        <v>Dr. Emma Jones</v>
      </c>
      <c r="M1965" t="str">
        <f>VLOOKUP(G1965, insurance!A:B, 2, FALSE)</f>
        <v>Aviva</v>
      </c>
      <c r="N1965">
        <f>VLOOKUP(B1965, patient!A:D, 4, FALSE)</f>
        <v>40</v>
      </c>
      <c r="O1965" t="str">
        <f>VLOOKUP(B1965, patient!A:C, 3, FALSE)</f>
        <v>Male</v>
      </c>
      <c r="P1965" t="str">
        <f>VLOOKUP(B1965, patient!A:F, 6, FALSE)</f>
        <v>Other</v>
      </c>
      <c r="Q1965" t="s">
        <v>492</v>
      </c>
      <c r="R1965">
        <v>180</v>
      </c>
      <c r="S1965">
        <v>110</v>
      </c>
      <c r="U1965" s="1" t="str">
        <f t="shared" si="90"/>
        <v>No</v>
      </c>
      <c r="V1965">
        <v>2</v>
      </c>
      <c r="W1965" t="s">
        <v>492</v>
      </c>
      <c r="X1965" t="s">
        <v>495</v>
      </c>
      <c r="Y1965" t="str">
        <f t="shared" si="91"/>
        <v>Emergency</v>
      </c>
      <c r="Z1965" t="s">
        <v>489</v>
      </c>
      <c r="AC1965" t="s">
        <v>493</v>
      </c>
      <c r="AD1965">
        <v>224</v>
      </c>
      <c r="AE1965">
        <v>30</v>
      </c>
      <c r="AF1965" t="str">
        <f t="shared" si="92"/>
        <v>Jul</v>
      </c>
    </row>
    <row r="1966" spans="1:32" x14ac:dyDescent="0.25">
      <c r="A1966" s="1">
        <v>45488</v>
      </c>
      <c r="B1966">
        <v>4382</v>
      </c>
      <c r="C1966">
        <v>4</v>
      </c>
      <c r="D1966">
        <v>1</v>
      </c>
      <c r="E1966">
        <v>4</v>
      </c>
      <c r="F1966">
        <v>5</v>
      </c>
      <c r="G1966">
        <v>2</v>
      </c>
      <c r="H1966">
        <f>VLOOKUP(B1966, patient!A:E, 5, FALSE)</f>
        <v>9</v>
      </c>
      <c r="I1966" t="str">
        <f>VLOOKUP(H1966, city!A:B, 2, FALSE)</f>
        <v>Edinburgh</v>
      </c>
      <c r="J1966" t="str">
        <f>VLOOKUP(E1966, diagnosis!A:B, 2, FALSE)</f>
        <v>Hypertension</v>
      </c>
      <c r="K1966" t="str">
        <f>VLOOKUP(D1966, department!A:B, 2, FALSE)</f>
        <v>Cardiology</v>
      </c>
      <c r="L1966" t="str">
        <f>VLOOKUP(C1966, provider!A:B, 2, FALSE)</f>
        <v>Dr. Ravi Patel</v>
      </c>
      <c r="M1966" t="str">
        <f>VLOOKUP(G1966, insurance!A:B, 2, FALSE)</f>
        <v>AXA</v>
      </c>
      <c r="N1966">
        <f>VLOOKUP(B1966, patient!A:D, 4, FALSE)</f>
        <v>43</v>
      </c>
      <c r="O1966" t="str">
        <f>VLOOKUP(B1966, patient!A:C, 3, FALSE)</f>
        <v>Female</v>
      </c>
      <c r="P1966" t="str">
        <f>VLOOKUP(B1966, patient!A:F, 6, FALSE)</f>
        <v>Other</v>
      </c>
      <c r="Q1966" t="s">
        <v>486</v>
      </c>
      <c r="R1966">
        <v>408</v>
      </c>
      <c r="S1966">
        <v>177</v>
      </c>
      <c r="U1966" s="1" t="str">
        <f t="shared" si="90"/>
        <v>No</v>
      </c>
      <c r="V1966">
        <v>1</v>
      </c>
      <c r="W1966" t="s">
        <v>487</v>
      </c>
      <c r="X1966" t="s">
        <v>488</v>
      </c>
      <c r="Y1966" t="str">
        <f t="shared" si="91"/>
        <v>Scheduled</v>
      </c>
      <c r="Z1966" t="s">
        <v>489</v>
      </c>
      <c r="AC1966" t="s">
        <v>496</v>
      </c>
      <c r="AD1966">
        <v>444.5</v>
      </c>
      <c r="AE1966">
        <v>50</v>
      </c>
      <c r="AF1966" t="str">
        <f t="shared" si="92"/>
        <v>Jul</v>
      </c>
    </row>
    <row r="1967" spans="1:32" x14ac:dyDescent="0.25">
      <c r="A1967" s="1">
        <v>45488</v>
      </c>
      <c r="B1967">
        <v>3430</v>
      </c>
      <c r="C1967">
        <v>5</v>
      </c>
      <c r="D1967">
        <v>1</v>
      </c>
      <c r="E1967">
        <v>4</v>
      </c>
      <c r="F1967">
        <v>2</v>
      </c>
      <c r="G1967">
        <v>2</v>
      </c>
      <c r="H1967">
        <f>VLOOKUP(B1967, patient!A:E, 5, FALSE)</f>
        <v>31</v>
      </c>
      <c r="I1967" t="str">
        <f>VLOOKUP(H1967, city!A:B, 2, FALSE)</f>
        <v>Manchester</v>
      </c>
      <c r="J1967" t="str">
        <f>VLOOKUP(E1967, diagnosis!A:B, 2, FALSE)</f>
        <v>Hypertension</v>
      </c>
      <c r="K1967" t="str">
        <f>VLOOKUP(D1967, department!A:B, 2, FALSE)</f>
        <v>Cardiology</v>
      </c>
      <c r="L1967" t="str">
        <f>VLOOKUP(C1967, provider!A:B, 2, FALSE)</f>
        <v>Dr. Sade Kikiola</v>
      </c>
      <c r="M1967" t="str">
        <f>VLOOKUP(G1967, insurance!A:B, 2, FALSE)</f>
        <v>AXA</v>
      </c>
      <c r="N1967">
        <f>VLOOKUP(B1967, patient!A:D, 4, FALSE)</f>
        <v>38</v>
      </c>
      <c r="O1967" t="str">
        <f>VLOOKUP(B1967, patient!A:C, 3, FALSE)</f>
        <v>Male</v>
      </c>
      <c r="P1967" t="str">
        <f>VLOOKUP(B1967, patient!A:F, 6, FALSE)</f>
        <v>White</v>
      </c>
      <c r="Q1967" t="s">
        <v>486</v>
      </c>
      <c r="R1967">
        <v>867</v>
      </c>
      <c r="S1967">
        <v>94</v>
      </c>
      <c r="U1967" s="1" t="str">
        <f t="shared" si="90"/>
        <v>No</v>
      </c>
      <c r="V1967">
        <v>2</v>
      </c>
      <c r="W1967" t="s">
        <v>492</v>
      </c>
      <c r="X1967" t="s">
        <v>495</v>
      </c>
      <c r="Y1967" t="str">
        <f t="shared" si="91"/>
        <v>Emergency</v>
      </c>
      <c r="Z1967" t="s">
        <v>489</v>
      </c>
      <c r="AC1967" t="s">
        <v>496</v>
      </c>
      <c r="AD1967">
        <v>707.7</v>
      </c>
      <c r="AE1967">
        <v>50</v>
      </c>
      <c r="AF1967" t="str">
        <f t="shared" si="92"/>
        <v>Jul</v>
      </c>
    </row>
    <row r="1968" spans="1:32" x14ac:dyDescent="0.25">
      <c r="A1968" s="1">
        <v>45488</v>
      </c>
      <c r="B1968">
        <v>2091</v>
      </c>
      <c r="C1968">
        <v>1</v>
      </c>
      <c r="D1968">
        <v>1</v>
      </c>
      <c r="E1968">
        <v>4</v>
      </c>
      <c r="F1968">
        <v>2</v>
      </c>
      <c r="G1968">
        <v>3</v>
      </c>
      <c r="H1968">
        <f>VLOOKUP(B1968, patient!A:E, 5, FALSE)</f>
        <v>7</v>
      </c>
      <c r="I1968" t="str">
        <f>VLOOKUP(H1968, city!A:B, 2, FALSE)</f>
        <v>Bristol</v>
      </c>
      <c r="J1968" t="str">
        <f>VLOOKUP(E1968, diagnosis!A:B, 2, FALSE)</f>
        <v>Hypertension</v>
      </c>
      <c r="K1968" t="str">
        <f>VLOOKUP(D1968, department!A:B, 2, FALSE)</f>
        <v>Cardiology</v>
      </c>
      <c r="L1968" t="str">
        <f>VLOOKUP(C1968, provider!A:B, 2, FALSE)</f>
        <v>Dr. Olu Abisola</v>
      </c>
      <c r="M1968" t="str">
        <f>VLOOKUP(G1968, insurance!A:B, 2, FALSE)</f>
        <v>Allianz</v>
      </c>
      <c r="N1968">
        <f>VLOOKUP(B1968, patient!A:D, 4, FALSE)</f>
        <v>39</v>
      </c>
      <c r="O1968" t="str">
        <f>VLOOKUP(B1968, patient!A:C, 3, FALSE)</f>
        <v>Female</v>
      </c>
      <c r="P1968" t="str">
        <f>VLOOKUP(B1968, patient!A:F, 6, FALSE)</f>
        <v>Asian</v>
      </c>
      <c r="Q1968" t="s">
        <v>492</v>
      </c>
      <c r="R1968">
        <v>427</v>
      </c>
      <c r="S1968">
        <v>135</v>
      </c>
      <c r="U1968" s="1" t="str">
        <f t="shared" si="90"/>
        <v>No</v>
      </c>
      <c r="V1968">
        <v>1</v>
      </c>
      <c r="W1968" t="s">
        <v>494</v>
      </c>
      <c r="X1968" t="s">
        <v>495</v>
      </c>
      <c r="Y1968" t="str">
        <f t="shared" si="91"/>
        <v>Emergency</v>
      </c>
      <c r="Z1968" t="s">
        <v>489</v>
      </c>
      <c r="AC1968" t="s">
        <v>493</v>
      </c>
      <c r="AD1968">
        <v>414.4</v>
      </c>
      <c r="AE1968">
        <v>30</v>
      </c>
      <c r="AF1968" t="str">
        <f t="shared" si="92"/>
        <v>Jul</v>
      </c>
    </row>
    <row r="1969" spans="1:32" x14ac:dyDescent="0.25">
      <c r="A1969" s="1">
        <v>45488</v>
      </c>
      <c r="B1969">
        <v>3675</v>
      </c>
      <c r="C1969">
        <v>3</v>
      </c>
      <c r="D1969">
        <v>1</v>
      </c>
      <c r="E1969">
        <v>4</v>
      </c>
      <c r="F1969">
        <v>3</v>
      </c>
      <c r="G1969">
        <v>1</v>
      </c>
      <c r="H1969">
        <f>VLOOKUP(B1969, patient!A:E, 5, FALSE)</f>
        <v>33</v>
      </c>
      <c r="I1969" t="str">
        <f>VLOOKUP(H1969, city!A:B, 2, FALSE)</f>
        <v>Newcastle</v>
      </c>
      <c r="J1969" t="str">
        <f>VLOOKUP(E1969, diagnosis!A:B, 2, FALSE)</f>
        <v>Hypertension</v>
      </c>
      <c r="K1969" t="str">
        <f>VLOOKUP(D1969, department!A:B, 2, FALSE)</f>
        <v>Cardiology</v>
      </c>
      <c r="L1969" t="str">
        <f>VLOOKUP(C1969, provider!A:B, 2, FALSE)</f>
        <v>Dr. Emma Jones</v>
      </c>
      <c r="M1969" t="str">
        <f>VLOOKUP(G1969, insurance!A:B, 2, FALSE)</f>
        <v>Aviva</v>
      </c>
      <c r="N1969">
        <f>VLOOKUP(B1969, patient!A:D, 4, FALSE)</f>
        <v>75</v>
      </c>
      <c r="O1969" t="str">
        <f>VLOOKUP(B1969, patient!A:C, 3, FALSE)</f>
        <v>Female</v>
      </c>
      <c r="P1969" t="str">
        <f>VLOOKUP(B1969, patient!A:F, 6, FALSE)</f>
        <v>Black</v>
      </c>
      <c r="Q1969" t="s">
        <v>491</v>
      </c>
      <c r="R1969">
        <v>251</v>
      </c>
      <c r="S1969">
        <v>171</v>
      </c>
      <c r="U1969" s="1" t="str">
        <f t="shared" si="90"/>
        <v>No</v>
      </c>
      <c r="V1969">
        <v>2</v>
      </c>
      <c r="W1969" t="s">
        <v>494</v>
      </c>
      <c r="X1969" t="s">
        <v>495</v>
      </c>
      <c r="Y1969" t="str">
        <f t="shared" si="91"/>
        <v>Emergency</v>
      </c>
      <c r="Z1969" t="s">
        <v>489</v>
      </c>
      <c r="AC1969" t="s">
        <v>498</v>
      </c>
      <c r="AD1969">
        <v>302.39999999999998</v>
      </c>
      <c r="AE1969">
        <v>10</v>
      </c>
      <c r="AF1969" t="str">
        <f t="shared" si="92"/>
        <v>Jul</v>
      </c>
    </row>
    <row r="1970" spans="1:32" x14ac:dyDescent="0.25">
      <c r="A1970" s="1">
        <v>45488</v>
      </c>
      <c r="B1970">
        <v>1217</v>
      </c>
      <c r="C1970">
        <v>3</v>
      </c>
      <c r="D1970">
        <v>1</v>
      </c>
      <c r="E1970">
        <v>4</v>
      </c>
      <c r="F1970">
        <v>1</v>
      </c>
      <c r="G1970">
        <v>3</v>
      </c>
      <c r="H1970">
        <f>VLOOKUP(B1970, patient!A:E, 5, FALSE)</f>
        <v>7</v>
      </c>
      <c r="I1970" t="str">
        <f>VLOOKUP(H1970, city!A:B, 2, FALSE)</f>
        <v>Bristol</v>
      </c>
      <c r="J1970" t="str">
        <f>VLOOKUP(E1970, diagnosis!A:B, 2, FALSE)</f>
        <v>Hypertension</v>
      </c>
      <c r="K1970" t="str">
        <f>VLOOKUP(D1970, department!A:B, 2, FALSE)</f>
        <v>Cardiology</v>
      </c>
      <c r="L1970" t="str">
        <f>VLOOKUP(C1970, provider!A:B, 2, FALSE)</f>
        <v>Dr. Emma Jones</v>
      </c>
      <c r="M1970" t="str">
        <f>VLOOKUP(G1970, insurance!A:B, 2, FALSE)</f>
        <v>Allianz</v>
      </c>
      <c r="N1970">
        <f>VLOOKUP(B1970, patient!A:D, 4, FALSE)</f>
        <v>24</v>
      </c>
      <c r="O1970" t="str">
        <f>VLOOKUP(B1970, patient!A:C, 3, FALSE)</f>
        <v>Male</v>
      </c>
      <c r="P1970" t="str">
        <f>VLOOKUP(B1970, patient!A:F, 6, FALSE)</f>
        <v>Other</v>
      </c>
      <c r="Q1970" t="s">
        <v>491</v>
      </c>
      <c r="R1970">
        <v>295</v>
      </c>
      <c r="S1970">
        <v>141</v>
      </c>
      <c r="U1970" s="1" t="str">
        <f t="shared" si="90"/>
        <v>No</v>
      </c>
      <c r="V1970">
        <v>1</v>
      </c>
      <c r="W1970" t="s">
        <v>492</v>
      </c>
      <c r="X1970" t="s">
        <v>495</v>
      </c>
      <c r="Y1970" t="str">
        <f t="shared" si="91"/>
        <v>Emergency</v>
      </c>
      <c r="Z1970" t="s">
        <v>489</v>
      </c>
      <c r="AC1970" t="s">
        <v>496</v>
      </c>
      <c r="AD1970">
        <v>340.2</v>
      </c>
      <c r="AE1970">
        <v>50</v>
      </c>
      <c r="AF1970" t="str">
        <f t="shared" si="92"/>
        <v>Jul</v>
      </c>
    </row>
    <row r="1971" spans="1:32" x14ac:dyDescent="0.25">
      <c r="A1971" s="1">
        <v>45488</v>
      </c>
      <c r="B1971">
        <v>4734</v>
      </c>
      <c r="C1971">
        <v>4</v>
      </c>
      <c r="D1971">
        <v>1</v>
      </c>
      <c r="E1971">
        <v>4</v>
      </c>
      <c r="F1971">
        <v>5</v>
      </c>
      <c r="G1971">
        <v>3</v>
      </c>
      <c r="H1971">
        <f>VLOOKUP(B1971, patient!A:E, 5, FALSE)</f>
        <v>14</v>
      </c>
      <c r="I1971" t="str">
        <f>VLOOKUP(H1971, city!A:B, 2, FALSE)</f>
        <v>Glasgow</v>
      </c>
      <c r="J1971" t="str">
        <f>VLOOKUP(E1971, diagnosis!A:B, 2, FALSE)</f>
        <v>Hypertension</v>
      </c>
      <c r="K1971" t="str">
        <f>VLOOKUP(D1971, department!A:B, 2, FALSE)</f>
        <v>Cardiology</v>
      </c>
      <c r="L1971" t="str">
        <f>VLOOKUP(C1971, provider!A:B, 2, FALSE)</f>
        <v>Dr. Ravi Patel</v>
      </c>
      <c r="M1971" t="str">
        <f>VLOOKUP(G1971, insurance!A:B, 2, FALSE)</f>
        <v>Allianz</v>
      </c>
      <c r="N1971">
        <f>VLOOKUP(B1971, patient!A:D, 4, FALSE)</f>
        <v>31</v>
      </c>
      <c r="O1971" t="str">
        <f>VLOOKUP(B1971, patient!A:C, 3, FALSE)</f>
        <v>Female</v>
      </c>
      <c r="P1971" t="str">
        <f>VLOOKUP(B1971, patient!A:F, 6, FALSE)</f>
        <v>White</v>
      </c>
      <c r="Q1971" t="s">
        <v>486</v>
      </c>
      <c r="R1971">
        <v>310</v>
      </c>
      <c r="S1971">
        <v>74</v>
      </c>
      <c r="T1971" s="1">
        <v>45504</v>
      </c>
      <c r="U1971" s="1" t="str">
        <f t="shared" si="90"/>
        <v>Yes</v>
      </c>
      <c r="V1971">
        <v>2</v>
      </c>
      <c r="W1971" t="s">
        <v>492</v>
      </c>
      <c r="X1971" t="s">
        <v>495</v>
      </c>
      <c r="Y1971" t="str">
        <f t="shared" si="91"/>
        <v>Emergency</v>
      </c>
      <c r="Z1971" t="s">
        <v>489</v>
      </c>
      <c r="AC1971" t="s">
        <v>490</v>
      </c>
      <c r="AD1971">
        <v>268.8</v>
      </c>
      <c r="AE1971">
        <v>0</v>
      </c>
      <c r="AF1971" t="str">
        <f t="shared" si="92"/>
        <v>Jul</v>
      </c>
    </row>
    <row r="1972" spans="1:32" x14ac:dyDescent="0.25">
      <c r="A1972" s="1">
        <v>45489</v>
      </c>
      <c r="B1972">
        <v>401</v>
      </c>
      <c r="C1972">
        <v>1</v>
      </c>
      <c r="D1972">
        <v>1</v>
      </c>
      <c r="E1972">
        <v>4</v>
      </c>
      <c r="F1972">
        <v>1</v>
      </c>
      <c r="G1972">
        <v>2</v>
      </c>
      <c r="H1972">
        <f>VLOOKUP(B1972, patient!A:E, 5, FALSE)</f>
        <v>38</v>
      </c>
      <c r="I1972" t="str">
        <f>VLOOKUP(H1972, city!A:B, 2, FALSE)</f>
        <v>Sheffield</v>
      </c>
      <c r="J1972" t="str">
        <f>VLOOKUP(E1972, diagnosis!A:B, 2, FALSE)</f>
        <v>Hypertension</v>
      </c>
      <c r="K1972" t="str">
        <f>VLOOKUP(D1972, department!A:B, 2, FALSE)</f>
        <v>Cardiology</v>
      </c>
      <c r="L1972" t="str">
        <f>VLOOKUP(C1972, provider!A:B, 2, FALSE)</f>
        <v>Dr. Olu Abisola</v>
      </c>
      <c r="M1972" t="str">
        <f>VLOOKUP(G1972, insurance!A:B, 2, FALSE)</f>
        <v>AXA</v>
      </c>
      <c r="N1972">
        <f>VLOOKUP(B1972, patient!A:D, 4, FALSE)</f>
        <v>32</v>
      </c>
      <c r="O1972" t="str">
        <f>VLOOKUP(B1972, patient!A:C, 3, FALSE)</f>
        <v>Male</v>
      </c>
      <c r="P1972" t="str">
        <f>VLOOKUP(B1972, patient!A:F, 6, FALSE)</f>
        <v>Asian</v>
      </c>
      <c r="Q1972" t="s">
        <v>486</v>
      </c>
      <c r="R1972">
        <v>66</v>
      </c>
      <c r="S1972">
        <v>28</v>
      </c>
      <c r="T1972" s="1">
        <v>45516</v>
      </c>
      <c r="U1972" s="1" t="str">
        <f t="shared" si="90"/>
        <v>Yes</v>
      </c>
      <c r="V1972">
        <v>1</v>
      </c>
      <c r="W1972" t="s">
        <v>487</v>
      </c>
      <c r="X1972" t="s">
        <v>495</v>
      </c>
      <c r="Y1972" t="str">
        <f t="shared" si="91"/>
        <v>Emergency</v>
      </c>
      <c r="Z1972" t="s">
        <v>489</v>
      </c>
      <c r="AC1972" t="s">
        <v>490</v>
      </c>
      <c r="AD1972">
        <v>65.8</v>
      </c>
      <c r="AE1972">
        <v>0</v>
      </c>
      <c r="AF1972" t="str">
        <f t="shared" si="92"/>
        <v>Jul</v>
      </c>
    </row>
    <row r="1973" spans="1:32" x14ac:dyDescent="0.25">
      <c r="A1973" s="1">
        <v>45489</v>
      </c>
      <c r="B1973">
        <v>857</v>
      </c>
      <c r="C1973">
        <v>1</v>
      </c>
      <c r="D1973">
        <v>1</v>
      </c>
      <c r="E1973">
        <v>4</v>
      </c>
      <c r="F1973">
        <v>2</v>
      </c>
      <c r="G1973">
        <v>3</v>
      </c>
      <c r="H1973">
        <f>VLOOKUP(B1973, patient!A:E, 5, FALSE)</f>
        <v>5</v>
      </c>
      <c r="I1973" t="str">
        <f>VLOOKUP(H1973, city!A:B, 2, FALSE)</f>
        <v>Bristol</v>
      </c>
      <c r="J1973" t="str">
        <f>VLOOKUP(E1973, diagnosis!A:B, 2, FALSE)</f>
        <v>Hypertension</v>
      </c>
      <c r="K1973" t="str">
        <f>VLOOKUP(D1973, department!A:B, 2, FALSE)</f>
        <v>Cardiology</v>
      </c>
      <c r="L1973" t="str">
        <f>VLOOKUP(C1973, provider!A:B, 2, FALSE)</f>
        <v>Dr. Olu Abisola</v>
      </c>
      <c r="M1973" t="str">
        <f>VLOOKUP(G1973, insurance!A:B, 2, FALSE)</f>
        <v>Allianz</v>
      </c>
      <c r="N1973">
        <f>VLOOKUP(B1973, patient!A:D, 4, FALSE)</f>
        <v>70</v>
      </c>
      <c r="O1973" t="str">
        <f>VLOOKUP(B1973, patient!A:C, 3, FALSE)</f>
        <v>Male</v>
      </c>
      <c r="P1973" t="str">
        <f>VLOOKUP(B1973, patient!A:F, 6, FALSE)</f>
        <v>Black</v>
      </c>
      <c r="Q1973" t="s">
        <v>492</v>
      </c>
      <c r="R1973">
        <v>568</v>
      </c>
      <c r="S1973">
        <v>125</v>
      </c>
      <c r="U1973" s="1" t="str">
        <f t="shared" si="90"/>
        <v>No</v>
      </c>
      <c r="V1973">
        <v>2</v>
      </c>
      <c r="W1973" t="s">
        <v>494</v>
      </c>
      <c r="X1973" t="s">
        <v>495</v>
      </c>
      <c r="Y1973" t="str">
        <f t="shared" si="91"/>
        <v>Emergency</v>
      </c>
      <c r="Z1973" t="s">
        <v>489</v>
      </c>
      <c r="AC1973" t="s">
        <v>496</v>
      </c>
      <c r="AD1973">
        <v>520.1</v>
      </c>
      <c r="AE1973">
        <v>50</v>
      </c>
      <c r="AF1973" t="str">
        <f t="shared" si="92"/>
        <v>Jul</v>
      </c>
    </row>
    <row r="1974" spans="1:32" x14ac:dyDescent="0.25">
      <c r="A1974" s="1">
        <v>45489</v>
      </c>
      <c r="B1974">
        <v>1218</v>
      </c>
      <c r="C1974">
        <v>3</v>
      </c>
      <c r="D1974">
        <v>1</v>
      </c>
      <c r="E1974">
        <v>4</v>
      </c>
      <c r="F1974">
        <v>2</v>
      </c>
      <c r="G1974">
        <v>1</v>
      </c>
      <c r="H1974">
        <f>VLOOKUP(B1974, patient!A:E, 5, FALSE)</f>
        <v>28</v>
      </c>
      <c r="I1974" t="str">
        <f>VLOOKUP(H1974, city!A:B, 2, FALSE)</f>
        <v>London</v>
      </c>
      <c r="J1974" t="str">
        <f>VLOOKUP(E1974, diagnosis!A:B, 2, FALSE)</f>
        <v>Hypertension</v>
      </c>
      <c r="K1974" t="str">
        <f>VLOOKUP(D1974, department!A:B, 2, FALSE)</f>
        <v>Cardiology</v>
      </c>
      <c r="L1974" t="str">
        <f>VLOOKUP(C1974, provider!A:B, 2, FALSE)</f>
        <v>Dr. Emma Jones</v>
      </c>
      <c r="M1974" t="str">
        <f>VLOOKUP(G1974, insurance!A:B, 2, FALSE)</f>
        <v>Aviva</v>
      </c>
      <c r="N1974">
        <f>VLOOKUP(B1974, patient!A:D, 4, FALSE)</f>
        <v>24</v>
      </c>
      <c r="O1974" t="str">
        <f>VLOOKUP(B1974, patient!A:C, 3, FALSE)</f>
        <v>Female</v>
      </c>
      <c r="P1974" t="str">
        <f>VLOOKUP(B1974, patient!A:F, 6, FALSE)</f>
        <v>White</v>
      </c>
      <c r="Q1974" t="s">
        <v>492</v>
      </c>
      <c r="R1974">
        <v>156</v>
      </c>
      <c r="S1974">
        <v>81</v>
      </c>
      <c r="U1974" s="1" t="str">
        <f t="shared" si="90"/>
        <v>No</v>
      </c>
      <c r="V1974">
        <v>1</v>
      </c>
      <c r="W1974" t="s">
        <v>487</v>
      </c>
      <c r="X1974" t="s">
        <v>488</v>
      </c>
      <c r="Y1974" t="str">
        <f t="shared" si="91"/>
        <v>Scheduled</v>
      </c>
      <c r="Z1974" t="s">
        <v>489</v>
      </c>
      <c r="AC1974" t="s">
        <v>496</v>
      </c>
      <c r="AD1974">
        <v>200.9</v>
      </c>
      <c r="AE1974">
        <v>50</v>
      </c>
      <c r="AF1974" t="str">
        <f t="shared" si="92"/>
        <v>Jul</v>
      </c>
    </row>
    <row r="1975" spans="1:32" x14ac:dyDescent="0.25">
      <c r="A1975" s="1">
        <v>45489</v>
      </c>
      <c r="B1975">
        <v>1589</v>
      </c>
      <c r="C1975">
        <v>3</v>
      </c>
      <c r="D1975">
        <v>1</v>
      </c>
      <c r="E1975">
        <v>4</v>
      </c>
      <c r="F1975">
        <v>4</v>
      </c>
      <c r="G1975">
        <v>2</v>
      </c>
      <c r="H1975">
        <f>VLOOKUP(B1975, patient!A:E, 5, FALSE)</f>
        <v>37</v>
      </c>
      <c r="I1975" t="str">
        <f>VLOOKUP(H1975, city!A:B, 2, FALSE)</f>
        <v>Sheffield</v>
      </c>
      <c r="J1975" t="str">
        <f>VLOOKUP(E1975, diagnosis!A:B, 2, FALSE)</f>
        <v>Hypertension</v>
      </c>
      <c r="K1975" t="str">
        <f>VLOOKUP(D1975, department!A:B, 2, FALSE)</f>
        <v>Cardiology</v>
      </c>
      <c r="L1975" t="str">
        <f>VLOOKUP(C1975, provider!A:B, 2, FALSE)</f>
        <v>Dr. Emma Jones</v>
      </c>
      <c r="M1975" t="str">
        <f>VLOOKUP(G1975, insurance!A:B, 2, FALSE)</f>
        <v>AXA</v>
      </c>
      <c r="N1975">
        <f>VLOOKUP(B1975, patient!A:D, 4, FALSE)</f>
        <v>26</v>
      </c>
      <c r="O1975" t="str">
        <f>VLOOKUP(B1975, patient!A:C, 3, FALSE)</f>
        <v>Female</v>
      </c>
      <c r="P1975" t="str">
        <f>VLOOKUP(B1975, patient!A:F, 6, FALSE)</f>
        <v>Asian</v>
      </c>
      <c r="Q1975" t="s">
        <v>491</v>
      </c>
      <c r="R1975">
        <v>106</v>
      </c>
      <c r="S1975">
        <v>130</v>
      </c>
      <c r="U1975" s="1" t="str">
        <f t="shared" si="90"/>
        <v>No</v>
      </c>
      <c r="V1975">
        <v>2</v>
      </c>
      <c r="W1975" t="s">
        <v>494</v>
      </c>
      <c r="X1975" t="s">
        <v>495</v>
      </c>
      <c r="Y1975" t="str">
        <f t="shared" si="91"/>
        <v>Emergency</v>
      </c>
      <c r="Z1975" t="s">
        <v>489</v>
      </c>
      <c r="AC1975" t="s">
        <v>496</v>
      </c>
      <c r="AD1975">
        <v>200.2</v>
      </c>
      <c r="AE1975">
        <v>50</v>
      </c>
      <c r="AF1975" t="str">
        <f t="shared" si="92"/>
        <v>Jul</v>
      </c>
    </row>
    <row r="1976" spans="1:32" x14ac:dyDescent="0.25">
      <c r="A1976" s="1">
        <v>45489</v>
      </c>
      <c r="B1976">
        <v>476</v>
      </c>
      <c r="C1976">
        <v>3</v>
      </c>
      <c r="D1976">
        <v>1</v>
      </c>
      <c r="E1976">
        <v>4</v>
      </c>
      <c r="F1976">
        <v>4</v>
      </c>
      <c r="G1976">
        <v>2</v>
      </c>
      <c r="H1976">
        <f>VLOOKUP(B1976, patient!A:E, 5, FALSE)</f>
        <v>13</v>
      </c>
      <c r="I1976" t="str">
        <f>VLOOKUP(H1976, city!A:B, 2, FALSE)</f>
        <v>Glasgow</v>
      </c>
      <c r="J1976" t="str">
        <f>VLOOKUP(E1976, diagnosis!A:B, 2, FALSE)</f>
        <v>Hypertension</v>
      </c>
      <c r="K1976" t="str">
        <f>VLOOKUP(D1976, department!A:B, 2, FALSE)</f>
        <v>Cardiology</v>
      </c>
      <c r="L1976" t="str">
        <f>VLOOKUP(C1976, provider!A:B, 2, FALSE)</f>
        <v>Dr. Emma Jones</v>
      </c>
      <c r="M1976" t="str">
        <f>VLOOKUP(G1976, insurance!A:B, 2, FALSE)</f>
        <v>AXA</v>
      </c>
      <c r="N1976">
        <f>VLOOKUP(B1976, patient!A:D, 4, FALSE)</f>
        <v>68</v>
      </c>
      <c r="O1976" t="str">
        <f>VLOOKUP(B1976, patient!A:C, 3, FALSE)</f>
        <v>Male</v>
      </c>
      <c r="P1976" t="str">
        <f>VLOOKUP(B1976, patient!A:F, 6, FALSE)</f>
        <v>Hispanic</v>
      </c>
      <c r="Q1976" t="s">
        <v>486</v>
      </c>
      <c r="R1976">
        <v>515</v>
      </c>
      <c r="S1976">
        <v>165</v>
      </c>
      <c r="T1976" s="1">
        <v>45508</v>
      </c>
      <c r="U1976" s="1" t="str">
        <f t="shared" si="90"/>
        <v>Yes</v>
      </c>
      <c r="V1976">
        <v>1</v>
      </c>
      <c r="W1976" t="s">
        <v>492</v>
      </c>
      <c r="X1976" t="s">
        <v>495</v>
      </c>
      <c r="Y1976" t="str">
        <f t="shared" si="91"/>
        <v>Emergency</v>
      </c>
      <c r="Z1976" t="s">
        <v>489</v>
      </c>
      <c r="AC1976" t="s">
        <v>490</v>
      </c>
      <c r="AD1976">
        <v>476</v>
      </c>
      <c r="AE1976">
        <v>0</v>
      </c>
      <c r="AF1976" t="str">
        <f t="shared" si="92"/>
        <v>Jul</v>
      </c>
    </row>
    <row r="1977" spans="1:32" x14ac:dyDescent="0.25">
      <c r="A1977" s="1">
        <v>45489</v>
      </c>
      <c r="B1977">
        <v>845</v>
      </c>
      <c r="C1977">
        <v>5</v>
      </c>
      <c r="D1977">
        <v>1</v>
      </c>
      <c r="E1977">
        <v>4</v>
      </c>
      <c r="F1977">
        <v>1</v>
      </c>
      <c r="G1977">
        <v>3</v>
      </c>
      <c r="H1977">
        <f>VLOOKUP(B1977, patient!A:E, 5, FALSE)</f>
        <v>37</v>
      </c>
      <c r="I1977" t="str">
        <f>VLOOKUP(H1977, city!A:B, 2, FALSE)</f>
        <v>Sheffield</v>
      </c>
      <c r="J1977" t="str">
        <f>VLOOKUP(E1977, diagnosis!A:B, 2, FALSE)</f>
        <v>Hypertension</v>
      </c>
      <c r="K1977" t="str">
        <f>VLOOKUP(D1977, department!A:B, 2, FALSE)</f>
        <v>Cardiology</v>
      </c>
      <c r="L1977" t="str">
        <f>VLOOKUP(C1977, provider!A:B, 2, FALSE)</f>
        <v>Dr. Sade Kikiola</v>
      </c>
      <c r="M1977" t="str">
        <f>VLOOKUP(G1977, insurance!A:B, 2, FALSE)</f>
        <v>Allianz</v>
      </c>
      <c r="N1977">
        <f>VLOOKUP(B1977, patient!A:D, 4, FALSE)</f>
        <v>65</v>
      </c>
      <c r="O1977" t="str">
        <f>VLOOKUP(B1977, patient!A:C, 3, FALSE)</f>
        <v>Female</v>
      </c>
      <c r="P1977" t="str">
        <f>VLOOKUP(B1977, patient!A:F, 6, FALSE)</f>
        <v>White</v>
      </c>
      <c r="Q1977" t="s">
        <v>486</v>
      </c>
      <c r="R1977">
        <v>351</v>
      </c>
      <c r="S1977">
        <v>70</v>
      </c>
      <c r="T1977" s="1">
        <v>45506</v>
      </c>
      <c r="U1977" s="1" t="str">
        <f t="shared" si="90"/>
        <v>Yes</v>
      </c>
      <c r="V1977">
        <v>2</v>
      </c>
      <c r="W1977" t="s">
        <v>487</v>
      </c>
      <c r="X1977" t="s">
        <v>495</v>
      </c>
      <c r="Y1977" t="str">
        <f t="shared" si="91"/>
        <v>Emergency</v>
      </c>
      <c r="Z1977" t="s">
        <v>489</v>
      </c>
      <c r="AC1977" t="s">
        <v>490</v>
      </c>
      <c r="AD1977">
        <v>294.7</v>
      </c>
      <c r="AE1977">
        <v>0</v>
      </c>
      <c r="AF1977" t="str">
        <f t="shared" si="92"/>
        <v>Jul</v>
      </c>
    </row>
    <row r="1978" spans="1:32" x14ac:dyDescent="0.25">
      <c r="A1978" s="1">
        <v>45489</v>
      </c>
      <c r="B1978">
        <v>138</v>
      </c>
      <c r="C1978">
        <v>4</v>
      </c>
      <c r="D1978">
        <v>1</v>
      </c>
      <c r="E1978">
        <v>4</v>
      </c>
      <c r="F1978">
        <v>4</v>
      </c>
      <c r="G1978">
        <v>3</v>
      </c>
      <c r="H1978">
        <f>VLOOKUP(B1978, patient!A:E, 5, FALSE)</f>
        <v>40</v>
      </c>
      <c r="I1978" t="str">
        <f>VLOOKUP(H1978, city!A:B, 2, FALSE)</f>
        <v>Sheffield</v>
      </c>
      <c r="J1978" t="str">
        <f>VLOOKUP(E1978, diagnosis!A:B, 2, FALSE)</f>
        <v>Hypertension</v>
      </c>
      <c r="K1978" t="str">
        <f>VLOOKUP(D1978, department!A:B, 2, FALSE)</f>
        <v>Cardiology</v>
      </c>
      <c r="L1978" t="str">
        <f>VLOOKUP(C1978, provider!A:B, 2, FALSE)</f>
        <v>Dr. Ravi Patel</v>
      </c>
      <c r="M1978" t="str">
        <f>VLOOKUP(G1978, insurance!A:B, 2, FALSE)</f>
        <v>Allianz</v>
      </c>
      <c r="N1978">
        <f>VLOOKUP(B1978, patient!A:D, 4, FALSE)</f>
        <v>25</v>
      </c>
      <c r="O1978" t="str">
        <f>VLOOKUP(B1978, patient!A:C, 3, FALSE)</f>
        <v>Female</v>
      </c>
      <c r="P1978" t="str">
        <f>VLOOKUP(B1978, patient!A:F, 6, FALSE)</f>
        <v>Other</v>
      </c>
      <c r="Q1978" t="s">
        <v>486</v>
      </c>
      <c r="R1978">
        <v>538</v>
      </c>
      <c r="S1978">
        <v>122</v>
      </c>
      <c r="T1978" s="1">
        <v>45509</v>
      </c>
      <c r="U1978" s="1" t="str">
        <f t="shared" si="90"/>
        <v>Yes</v>
      </c>
      <c r="V1978">
        <v>1</v>
      </c>
      <c r="W1978" t="s">
        <v>494</v>
      </c>
      <c r="X1978" t="s">
        <v>488</v>
      </c>
      <c r="Y1978" t="str">
        <f t="shared" si="91"/>
        <v>Scheduled</v>
      </c>
      <c r="Z1978" t="s">
        <v>489</v>
      </c>
      <c r="AC1978" t="s">
        <v>490</v>
      </c>
      <c r="AD1978">
        <v>462</v>
      </c>
      <c r="AE1978">
        <v>0</v>
      </c>
      <c r="AF1978" t="str">
        <f t="shared" si="92"/>
        <v>Jul</v>
      </c>
    </row>
    <row r="1979" spans="1:32" x14ac:dyDescent="0.25">
      <c r="A1979" s="1">
        <v>45489</v>
      </c>
      <c r="B1979">
        <v>1670</v>
      </c>
      <c r="C1979">
        <v>5</v>
      </c>
      <c r="D1979">
        <v>1</v>
      </c>
      <c r="E1979">
        <v>4</v>
      </c>
      <c r="F1979">
        <v>3</v>
      </c>
      <c r="G1979">
        <v>3</v>
      </c>
      <c r="H1979">
        <f>VLOOKUP(B1979, patient!A:E, 5, FALSE)</f>
        <v>34</v>
      </c>
      <c r="I1979" t="str">
        <f>VLOOKUP(H1979, city!A:B, 2, FALSE)</f>
        <v>Newcastle</v>
      </c>
      <c r="J1979" t="str">
        <f>VLOOKUP(E1979, diagnosis!A:B, 2, FALSE)</f>
        <v>Hypertension</v>
      </c>
      <c r="K1979" t="str">
        <f>VLOOKUP(D1979, department!A:B, 2, FALSE)</f>
        <v>Cardiology</v>
      </c>
      <c r="L1979" t="str">
        <f>VLOOKUP(C1979, provider!A:B, 2, FALSE)</f>
        <v>Dr. Sade Kikiola</v>
      </c>
      <c r="M1979" t="str">
        <f>VLOOKUP(G1979, insurance!A:B, 2, FALSE)</f>
        <v>Allianz</v>
      </c>
      <c r="N1979">
        <f>VLOOKUP(B1979, patient!A:D, 4, FALSE)</f>
        <v>67</v>
      </c>
      <c r="O1979" t="str">
        <f>VLOOKUP(B1979, patient!A:C, 3, FALSE)</f>
        <v>Male</v>
      </c>
      <c r="P1979" t="str">
        <f>VLOOKUP(B1979, patient!A:F, 6, FALSE)</f>
        <v>White</v>
      </c>
      <c r="Q1979" t="s">
        <v>486</v>
      </c>
      <c r="R1979">
        <v>745</v>
      </c>
      <c r="S1979">
        <v>38</v>
      </c>
      <c r="T1979" s="1">
        <v>45511</v>
      </c>
      <c r="U1979" s="1" t="str">
        <f t="shared" si="90"/>
        <v>Yes</v>
      </c>
      <c r="V1979">
        <v>2</v>
      </c>
      <c r="W1979" t="s">
        <v>492</v>
      </c>
      <c r="X1979" t="s">
        <v>488</v>
      </c>
      <c r="Y1979" t="str">
        <f t="shared" si="91"/>
        <v>Scheduled</v>
      </c>
      <c r="Z1979" t="s">
        <v>489</v>
      </c>
      <c r="AC1979" t="s">
        <v>490</v>
      </c>
      <c r="AD1979">
        <v>548.1</v>
      </c>
      <c r="AE1979">
        <v>0</v>
      </c>
      <c r="AF1979" t="str">
        <f t="shared" si="92"/>
        <v>Jul</v>
      </c>
    </row>
    <row r="1980" spans="1:32" x14ac:dyDescent="0.25">
      <c r="A1980" s="1">
        <v>45489</v>
      </c>
      <c r="B1980">
        <v>3935</v>
      </c>
      <c r="C1980">
        <v>3</v>
      </c>
      <c r="D1980">
        <v>1</v>
      </c>
      <c r="E1980">
        <v>4</v>
      </c>
      <c r="F1980">
        <v>1</v>
      </c>
      <c r="G1980">
        <v>1</v>
      </c>
      <c r="H1980">
        <f>VLOOKUP(B1980, patient!A:E, 5, FALSE)</f>
        <v>35</v>
      </c>
      <c r="I1980" t="str">
        <f>VLOOKUP(H1980, city!A:B, 2, FALSE)</f>
        <v>Newcastle</v>
      </c>
      <c r="J1980" t="str">
        <f>VLOOKUP(E1980, diagnosis!A:B, 2, FALSE)</f>
        <v>Hypertension</v>
      </c>
      <c r="K1980" t="str">
        <f>VLOOKUP(D1980, department!A:B, 2, FALSE)</f>
        <v>Cardiology</v>
      </c>
      <c r="L1980" t="str">
        <f>VLOOKUP(C1980, provider!A:B, 2, FALSE)</f>
        <v>Dr. Emma Jones</v>
      </c>
      <c r="M1980" t="str">
        <f>VLOOKUP(G1980, insurance!A:B, 2, FALSE)</f>
        <v>Aviva</v>
      </c>
      <c r="N1980">
        <f>VLOOKUP(B1980, patient!A:D, 4, FALSE)</f>
        <v>76</v>
      </c>
      <c r="O1980" t="str">
        <f>VLOOKUP(B1980, patient!A:C, 3, FALSE)</f>
        <v>Male</v>
      </c>
      <c r="P1980" t="str">
        <f>VLOOKUP(B1980, patient!A:F, 6, FALSE)</f>
        <v>Black</v>
      </c>
      <c r="Q1980" t="s">
        <v>486</v>
      </c>
      <c r="R1980">
        <v>650</v>
      </c>
      <c r="S1980">
        <v>88</v>
      </c>
      <c r="U1980" s="1" t="str">
        <f t="shared" si="90"/>
        <v>No</v>
      </c>
      <c r="V1980">
        <v>1</v>
      </c>
      <c r="W1980" t="s">
        <v>487</v>
      </c>
      <c r="X1980" t="s">
        <v>495</v>
      </c>
      <c r="Y1980" t="str">
        <f t="shared" si="91"/>
        <v>Emergency</v>
      </c>
      <c r="Z1980" t="s">
        <v>489</v>
      </c>
      <c r="AC1980" t="s">
        <v>493</v>
      </c>
      <c r="AD1980">
        <v>537.6</v>
      </c>
      <c r="AE1980">
        <v>30</v>
      </c>
      <c r="AF1980" t="str">
        <f t="shared" si="92"/>
        <v>Jul</v>
      </c>
    </row>
    <row r="1981" spans="1:32" x14ac:dyDescent="0.25">
      <c r="A1981" s="1">
        <v>45489</v>
      </c>
      <c r="B1981">
        <v>415</v>
      </c>
      <c r="C1981">
        <v>1</v>
      </c>
      <c r="D1981">
        <v>1</v>
      </c>
      <c r="E1981">
        <v>4</v>
      </c>
      <c r="F1981">
        <v>4</v>
      </c>
      <c r="G1981">
        <v>3</v>
      </c>
      <c r="H1981">
        <f>VLOOKUP(B1981, patient!A:E, 5, FALSE)</f>
        <v>2</v>
      </c>
      <c r="I1981" t="str">
        <f>VLOOKUP(H1981, city!A:B, 2, FALSE)</f>
        <v>Birmingham</v>
      </c>
      <c r="J1981" t="str">
        <f>VLOOKUP(E1981, diagnosis!A:B, 2, FALSE)</f>
        <v>Hypertension</v>
      </c>
      <c r="K1981" t="str">
        <f>VLOOKUP(D1981, department!A:B, 2, FALSE)</f>
        <v>Cardiology</v>
      </c>
      <c r="L1981" t="str">
        <f>VLOOKUP(C1981, provider!A:B, 2, FALSE)</f>
        <v>Dr. Olu Abisola</v>
      </c>
      <c r="M1981" t="str">
        <f>VLOOKUP(G1981, insurance!A:B, 2, FALSE)</f>
        <v>Allianz</v>
      </c>
      <c r="N1981">
        <f>VLOOKUP(B1981, patient!A:D, 4, FALSE)</f>
        <v>40</v>
      </c>
      <c r="O1981" t="str">
        <f>VLOOKUP(B1981, patient!A:C, 3, FALSE)</f>
        <v>Female</v>
      </c>
      <c r="P1981" t="str">
        <f>VLOOKUP(B1981, patient!A:F, 6, FALSE)</f>
        <v>White</v>
      </c>
      <c r="Q1981" t="s">
        <v>486</v>
      </c>
      <c r="R1981">
        <v>584</v>
      </c>
      <c r="S1981">
        <v>136</v>
      </c>
      <c r="T1981" s="1">
        <v>45501</v>
      </c>
      <c r="U1981" s="1" t="str">
        <f t="shared" si="90"/>
        <v>Yes</v>
      </c>
      <c r="V1981">
        <v>2</v>
      </c>
      <c r="W1981" t="s">
        <v>487</v>
      </c>
      <c r="X1981" t="s">
        <v>495</v>
      </c>
      <c r="Y1981" t="str">
        <f t="shared" si="91"/>
        <v>Emergency</v>
      </c>
      <c r="Z1981" t="s">
        <v>489</v>
      </c>
      <c r="AC1981" t="s">
        <v>490</v>
      </c>
      <c r="AD1981">
        <v>504</v>
      </c>
      <c r="AE1981">
        <v>0</v>
      </c>
      <c r="AF1981" t="str">
        <f t="shared" si="92"/>
        <v>Jul</v>
      </c>
    </row>
    <row r="1982" spans="1:32" x14ac:dyDescent="0.25">
      <c r="A1982" s="1">
        <v>45490</v>
      </c>
      <c r="B1982">
        <v>693</v>
      </c>
      <c r="C1982">
        <v>4</v>
      </c>
      <c r="D1982">
        <v>1</v>
      </c>
      <c r="E1982">
        <v>4</v>
      </c>
      <c r="F1982">
        <v>4</v>
      </c>
      <c r="G1982">
        <v>1</v>
      </c>
      <c r="H1982">
        <f>VLOOKUP(B1982, patient!A:E, 5, FALSE)</f>
        <v>7</v>
      </c>
      <c r="I1982" t="str">
        <f>VLOOKUP(H1982, city!A:B, 2, FALSE)</f>
        <v>Bristol</v>
      </c>
      <c r="J1982" t="str">
        <f>VLOOKUP(E1982, diagnosis!A:B, 2, FALSE)</f>
        <v>Hypertension</v>
      </c>
      <c r="K1982" t="str">
        <f>VLOOKUP(D1982, department!A:B, 2, FALSE)</f>
        <v>Cardiology</v>
      </c>
      <c r="L1982" t="str">
        <f>VLOOKUP(C1982, provider!A:B, 2, FALSE)</f>
        <v>Dr. Ravi Patel</v>
      </c>
      <c r="M1982" t="str">
        <f>VLOOKUP(G1982, insurance!A:B, 2, FALSE)</f>
        <v>Aviva</v>
      </c>
      <c r="N1982">
        <f>VLOOKUP(B1982, patient!A:D, 4, FALSE)</f>
        <v>46</v>
      </c>
      <c r="O1982" t="str">
        <f>VLOOKUP(B1982, patient!A:C, 3, FALSE)</f>
        <v>Male</v>
      </c>
      <c r="P1982" t="str">
        <f>VLOOKUP(B1982, patient!A:F, 6, FALSE)</f>
        <v>Black</v>
      </c>
      <c r="Q1982" t="s">
        <v>486</v>
      </c>
      <c r="R1982">
        <v>552</v>
      </c>
      <c r="S1982">
        <v>101</v>
      </c>
      <c r="T1982" s="1">
        <v>45498</v>
      </c>
      <c r="U1982" s="1" t="str">
        <f t="shared" si="90"/>
        <v>Yes</v>
      </c>
      <c r="V1982">
        <v>1</v>
      </c>
      <c r="W1982" t="s">
        <v>487</v>
      </c>
      <c r="X1982" t="s">
        <v>488</v>
      </c>
      <c r="Y1982" t="str">
        <f t="shared" si="91"/>
        <v>Scheduled</v>
      </c>
      <c r="Z1982" t="s">
        <v>489</v>
      </c>
      <c r="AC1982" t="s">
        <v>490</v>
      </c>
      <c r="AD1982">
        <v>457.1</v>
      </c>
      <c r="AE1982">
        <v>0</v>
      </c>
      <c r="AF1982" t="str">
        <f t="shared" si="92"/>
        <v>Jul</v>
      </c>
    </row>
    <row r="1983" spans="1:32" x14ac:dyDescent="0.25">
      <c r="A1983" s="1">
        <v>45490</v>
      </c>
      <c r="B1983">
        <v>2082</v>
      </c>
      <c r="C1983">
        <v>4</v>
      </c>
      <c r="D1983">
        <v>1</v>
      </c>
      <c r="E1983">
        <v>4</v>
      </c>
      <c r="F1983">
        <v>3</v>
      </c>
      <c r="G1983">
        <v>3</v>
      </c>
      <c r="H1983">
        <f>VLOOKUP(B1983, patient!A:E, 5, FALSE)</f>
        <v>11</v>
      </c>
      <c r="I1983" t="str">
        <f>VLOOKUP(H1983, city!A:B, 2, FALSE)</f>
        <v>Edinburgh</v>
      </c>
      <c r="J1983" t="str">
        <f>VLOOKUP(E1983, diagnosis!A:B, 2, FALSE)</f>
        <v>Hypertension</v>
      </c>
      <c r="K1983" t="str">
        <f>VLOOKUP(D1983, department!A:B, 2, FALSE)</f>
        <v>Cardiology</v>
      </c>
      <c r="L1983" t="str">
        <f>VLOOKUP(C1983, provider!A:B, 2, FALSE)</f>
        <v>Dr. Ravi Patel</v>
      </c>
      <c r="M1983" t="str">
        <f>VLOOKUP(G1983, insurance!A:B, 2, FALSE)</f>
        <v>Allianz</v>
      </c>
      <c r="N1983">
        <f>VLOOKUP(B1983, patient!A:D, 4, FALSE)</f>
        <v>35</v>
      </c>
      <c r="O1983" t="str">
        <f>VLOOKUP(B1983, patient!A:C, 3, FALSE)</f>
        <v>Male</v>
      </c>
      <c r="P1983" t="str">
        <f>VLOOKUP(B1983, patient!A:F, 6, FALSE)</f>
        <v>Asian</v>
      </c>
      <c r="Q1983" t="s">
        <v>491</v>
      </c>
      <c r="R1983">
        <v>796</v>
      </c>
      <c r="S1983">
        <v>142</v>
      </c>
      <c r="U1983" s="1" t="str">
        <f t="shared" si="90"/>
        <v>No</v>
      </c>
      <c r="V1983">
        <v>2</v>
      </c>
      <c r="W1983" t="s">
        <v>492</v>
      </c>
      <c r="X1983" t="s">
        <v>495</v>
      </c>
      <c r="Y1983" t="str">
        <f t="shared" si="91"/>
        <v>Emergency</v>
      </c>
      <c r="Z1983" t="s">
        <v>489</v>
      </c>
      <c r="AC1983" t="s">
        <v>498</v>
      </c>
      <c r="AD1983">
        <v>663.6</v>
      </c>
      <c r="AE1983">
        <v>10</v>
      </c>
      <c r="AF1983" t="str">
        <f t="shared" si="92"/>
        <v>Jul</v>
      </c>
    </row>
    <row r="1984" spans="1:32" x14ac:dyDescent="0.25">
      <c r="A1984" s="1">
        <v>45490</v>
      </c>
      <c r="B1984">
        <v>1628</v>
      </c>
      <c r="C1984">
        <v>3</v>
      </c>
      <c r="D1984">
        <v>1</v>
      </c>
      <c r="E1984">
        <v>4</v>
      </c>
      <c r="F1984">
        <v>3</v>
      </c>
      <c r="G1984">
        <v>3</v>
      </c>
      <c r="H1984">
        <f>VLOOKUP(B1984, patient!A:E, 5, FALSE)</f>
        <v>9</v>
      </c>
      <c r="I1984" t="str">
        <f>VLOOKUP(H1984, city!A:B, 2, FALSE)</f>
        <v>Edinburgh</v>
      </c>
      <c r="J1984" t="str">
        <f>VLOOKUP(E1984, diagnosis!A:B, 2, FALSE)</f>
        <v>Hypertension</v>
      </c>
      <c r="K1984" t="str">
        <f>VLOOKUP(D1984, department!A:B, 2, FALSE)</f>
        <v>Cardiology</v>
      </c>
      <c r="L1984" t="str">
        <f>VLOOKUP(C1984, provider!A:B, 2, FALSE)</f>
        <v>Dr. Emma Jones</v>
      </c>
      <c r="M1984" t="str">
        <f>VLOOKUP(G1984, insurance!A:B, 2, FALSE)</f>
        <v>Allianz</v>
      </c>
      <c r="N1984">
        <f>VLOOKUP(B1984, patient!A:D, 4, FALSE)</f>
        <v>48</v>
      </c>
      <c r="O1984" t="str">
        <f>VLOOKUP(B1984, patient!A:C, 3, FALSE)</f>
        <v>Male</v>
      </c>
      <c r="P1984" t="str">
        <f>VLOOKUP(B1984, patient!A:F, 6, FALSE)</f>
        <v>Hispanic</v>
      </c>
      <c r="Q1984" t="s">
        <v>492</v>
      </c>
      <c r="R1984">
        <v>290</v>
      </c>
      <c r="S1984">
        <v>52</v>
      </c>
      <c r="U1984" s="1" t="str">
        <f t="shared" si="90"/>
        <v>No</v>
      </c>
      <c r="V1984">
        <v>1</v>
      </c>
      <c r="W1984" t="s">
        <v>487</v>
      </c>
      <c r="X1984" t="s">
        <v>495</v>
      </c>
      <c r="Y1984" t="str">
        <f t="shared" si="91"/>
        <v>Emergency</v>
      </c>
      <c r="Z1984" t="s">
        <v>489</v>
      </c>
      <c r="AC1984" t="s">
        <v>493</v>
      </c>
      <c r="AD1984">
        <v>260.39999999999998</v>
      </c>
      <c r="AE1984">
        <v>30</v>
      </c>
      <c r="AF1984" t="str">
        <f t="shared" si="92"/>
        <v>Jul</v>
      </c>
    </row>
    <row r="1985" spans="1:32" x14ac:dyDescent="0.25">
      <c r="A1985" s="1">
        <v>45490</v>
      </c>
      <c r="B1985">
        <v>813</v>
      </c>
      <c r="C1985">
        <v>3</v>
      </c>
      <c r="D1985">
        <v>1</v>
      </c>
      <c r="E1985">
        <v>4</v>
      </c>
      <c r="F1985">
        <v>1</v>
      </c>
      <c r="G1985">
        <v>2</v>
      </c>
      <c r="H1985">
        <f>VLOOKUP(B1985, patient!A:E, 5, FALSE)</f>
        <v>33</v>
      </c>
      <c r="I1985" t="str">
        <f>VLOOKUP(H1985, city!A:B, 2, FALSE)</f>
        <v>Newcastle</v>
      </c>
      <c r="J1985" t="str">
        <f>VLOOKUP(E1985, diagnosis!A:B, 2, FALSE)</f>
        <v>Hypertension</v>
      </c>
      <c r="K1985" t="str">
        <f>VLOOKUP(D1985, department!A:B, 2, FALSE)</f>
        <v>Cardiology</v>
      </c>
      <c r="L1985" t="str">
        <f>VLOOKUP(C1985, provider!A:B, 2, FALSE)</f>
        <v>Dr. Emma Jones</v>
      </c>
      <c r="M1985" t="str">
        <f>VLOOKUP(G1985, insurance!A:B, 2, FALSE)</f>
        <v>AXA</v>
      </c>
      <c r="N1985">
        <f>VLOOKUP(B1985, patient!A:D, 4, FALSE)</f>
        <v>47</v>
      </c>
      <c r="O1985" t="str">
        <f>VLOOKUP(B1985, patient!A:C, 3, FALSE)</f>
        <v>Male</v>
      </c>
      <c r="P1985" t="str">
        <f>VLOOKUP(B1985, patient!A:F, 6, FALSE)</f>
        <v>Black</v>
      </c>
      <c r="Q1985" t="s">
        <v>486</v>
      </c>
      <c r="R1985">
        <v>141</v>
      </c>
      <c r="S1985">
        <v>127</v>
      </c>
      <c r="U1985" s="1" t="str">
        <f t="shared" si="90"/>
        <v>No</v>
      </c>
      <c r="V1985">
        <v>2</v>
      </c>
      <c r="W1985" t="s">
        <v>494</v>
      </c>
      <c r="X1985" t="s">
        <v>495</v>
      </c>
      <c r="Y1985" t="str">
        <f t="shared" si="91"/>
        <v>Emergency</v>
      </c>
      <c r="Z1985" t="s">
        <v>489</v>
      </c>
      <c r="AC1985" t="s">
        <v>493</v>
      </c>
      <c r="AD1985">
        <v>208.6</v>
      </c>
      <c r="AE1985">
        <v>30</v>
      </c>
      <c r="AF1985" t="str">
        <f t="shared" si="92"/>
        <v>Jul</v>
      </c>
    </row>
    <row r="1986" spans="1:32" x14ac:dyDescent="0.25">
      <c r="A1986" s="1">
        <v>45490</v>
      </c>
      <c r="B1986">
        <v>2606</v>
      </c>
      <c r="C1986">
        <v>3</v>
      </c>
      <c r="D1986">
        <v>1</v>
      </c>
      <c r="E1986">
        <v>4</v>
      </c>
      <c r="F1986">
        <v>5</v>
      </c>
      <c r="G1986">
        <v>2</v>
      </c>
      <c r="H1986">
        <f>VLOOKUP(B1986, patient!A:E, 5, FALSE)</f>
        <v>31</v>
      </c>
      <c r="I1986" t="str">
        <f>VLOOKUP(H1986, city!A:B, 2, FALSE)</f>
        <v>Manchester</v>
      </c>
      <c r="J1986" t="str">
        <f>VLOOKUP(E1986, diagnosis!A:B, 2, FALSE)</f>
        <v>Hypertension</v>
      </c>
      <c r="K1986" t="str">
        <f>VLOOKUP(D1986, department!A:B, 2, FALSE)</f>
        <v>Cardiology</v>
      </c>
      <c r="L1986" t="str">
        <f>VLOOKUP(C1986, provider!A:B, 2, FALSE)</f>
        <v>Dr. Emma Jones</v>
      </c>
      <c r="M1986" t="str">
        <f>VLOOKUP(G1986, insurance!A:B, 2, FALSE)</f>
        <v>AXA</v>
      </c>
      <c r="N1986">
        <f>VLOOKUP(B1986, patient!A:D, 4, FALSE)</f>
        <v>69</v>
      </c>
      <c r="O1986" t="str">
        <f>VLOOKUP(B1986, patient!A:C, 3, FALSE)</f>
        <v>Male</v>
      </c>
      <c r="P1986" t="str">
        <f>VLOOKUP(B1986, patient!A:F, 6, FALSE)</f>
        <v>Asian</v>
      </c>
      <c r="Q1986" t="s">
        <v>486</v>
      </c>
      <c r="R1986">
        <v>791</v>
      </c>
      <c r="S1986">
        <v>185</v>
      </c>
      <c r="T1986" s="1">
        <v>45501</v>
      </c>
      <c r="U1986" s="1" t="str">
        <f t="shared" si="90"/>
        <v>Yes</v>
      </c>
      <c r="V1986">
        <v>1</v>
      </c>
      <c r="W1986" t="s">
        <v>492</v>
      </c>
      <c r="X1986" t="s">
        <v>495</v>
      </c>
      <c r="Y1986" t="str">
        <f t="shared" si="91"/>
        <v>Emergency</v>
      </c>
      <c r="Z1986" t="s">
        <v>497</v>
      </c>
      <c r="AC1986" t="s">
        <v>490</v>
      </c>
      <c r="AD1986">
        <v>683.2</v>
      </c>
      <c r="AE1986">
        <v>0</v>
      </c>
      <c r="AF1986" t="str">
        <f t="shared" si="92"/>
        <v>Jul</v>
      </c>
    </row>
    <row r="1987" spans="1:32" x14ac:dyDescent="0.25">
      <c r="A1987" s="1">
        <v>45490</v>
      </c>
      <c r="B1987">
        <v>4290</v>
      </c>
      <c r="C1987">
        <v>3</v>
      </c>
      <c r="D1987">
        <v>1</v>
      </c>
      <c r="E1987">
        <v>4</v>
      </c>
      <c r="F1987">
        <v>3</v>
      </c>
      <c r="G1987">
        <v>1</v>
      </c>
      <c r="H1987">
        <f>VLOOKUP(B1987, patient!A:E, 5, FALSE)</f>
        <v>32</v>
      </c>
      <c r="I1987" t="str">
        <f>VLOOKUP(H1987, city!A:B, 2, FALSE)</f>
        <v>Manchester</v>
      </c>
      <c r="J1987" t="str">
        <f>VLOOKUP(E1987, diagnosis!A:B, 2, FALSE)</f>
        <v>Hypertension</v>
      </c>
      <c r="K1987" t="str">
        <f>VLOOKUP(D1987, department!A:B, 2, FALSE)</f>
        <v>Cardiology</v>
      </c>
      <c r="L1987" t="str">
        <f>VLOOKUP(C1987, provider!A:B, 2, FALSE)</f>
        <v>Dr. Emma Jones</v>
      </c>
      <c r="M1987" t="str">
        <f>VLOOKUP(G1987, insurance!A:B, 2, FALSE)</f>
        <v>Aviva</v>
      </c>
      <c r="N1987">
        <f>VLOOKUP(B1987, patient!A:D, 4, FALSE)</f>
        <v>56</v>
      </c>
      <c r="O1987" t="str">
        <f>VLOOKUP(B1987, patient!A:C, 3, FALSE)</f>
        <v>Male</v>
      </c>
      <c r="P1987" t="str">
        <f>VLOOKUP(B1987, patient!A:F, 6, FALSE)</f>
        <v>Asian</v>
      </c>
      <c r="Q1987" t="s">
        <v>486</v>
      </c>
      <c r="R1987">
        <v>678</v>
      </c>
      <c r="S1987">
        <v>32</v>
      </c>
      <c r="U1987" s="1" t="str">
        <f t="shared" ref="U1987:U2050" si="93">IF(T1987&lt;&gt;"", "Yes", "No")</f>
        <v>No</v>
      </c>
      <c r="V1987">
        <v>2</v>
      </c>
      <c r="W1987" t="s">
        <v>487</v>
      </c>
      <c r="X1987" t="s">
        <v>488</v>
      </c>
      <c r="Y1987" t="str">
        <f t="shared" ref="Y1987:Y2050" si="94">IF(TRIM(X1987)="yes", "Emergency", "Scheduled")</f>
        <v>Scheduled</v>
      </c>
      <c r="Z1987" t="s">
        <v>489</v>
      </c>
      <c r="AC1987" t="s">
        <v>498</v>
      </c>
      <c r="AD1987">
        <v>504</v>
      </c>
      <c r="AE1987">
        <v>10</v>
      </c>
      <c r="AF1987" t="str">
        <f t="shared" ref="AF1987:AF2050" si="95">TEXT(A1987, "mmm")</f>
        <v>Jul</v>
      </c>
    </row>
    <row r="1988" spans="1:32" x14ac:dyDescent="0.25">
      <c r="A1988" s="1">
        <v>45490</v>
      </c>
      <c r="B1988">
        <v>1275</v>
      </c>
      <c r="C1988">
        <v>3</v>
      </c>
      <c r="D1988">
        <v>1</v>
      </c>
      <c r="E1988">
        <v>4</v>
      </c>
      <c r="F1988">
        <v>4</v>
      </c>
      <c r="G1988">
        <v>3</v>
      </c>
      <c r="H1988">
        <f>VLOOKUP(B1988, patient!A:E, 5, FALSE)</f>
        <v>32</v>
      </c>
      <c r="I1988" t="str">
        <f>VLOOKUP(H1988, city!A:B, 2, FALSE)</f>
        <v>Manchester</v>
      </c>
      <c r="J1988" t="str">
        <f>VLOOKUP(E1988, diagnosis!A:B, 2, FALSE)</f>
        <v>Hypertension</v>
      </c>
      <c r="K1988" t="str">
        <f>VLOOKUP(D1988, department!A:B, 2, FALSE)</f>
        <v>Cardiology</v>
      </c>
      <c r="L1988" t="str">
        <f>VLOOKUP(C1988, provider!A:B, 2, FALSE)</f>
        <v>Dr. Emma Jones</v>
      </c>
      <c r="M1988" t="str">
        <f>VLOOKUP(G1988, insurance!A:B, 2, FALSE)</f>
        <v>Allianz</v>
      </c>
      <c r="N1988">
        <f>VLOOKUP(B1988, patient!A:D, 4, FALSE)</f>
        <v>52</v>
      </c>
      <c r="O1988" t="str">
        <f>VLOOKUP(B1988, patient!A:C, 3, FALSE)</f>
        <v>Male</v>
      </c>
      <c r="P1988" t="str">
        <f>VLOOKUP(B1988, patient!A:F, 6, FALSE)</f>
        <v>Hispanic</v>
      </c>
      <c r="Q1988" t="s">
        <v>486</v>
      </c>
      <c r="R1988">
        <v>713</v>
      </c>
      <c r="S1988">
        <v>196</v>
      </c>
      <c r="T1988" s="1">
        <v>45515</v>
      </c>
      <c r="U1988" s="1" t="str">
        <f t="shared" si="93"/>
        <v>Yes</v>
      </c>
      <c r="V1988">
        <v>1</v>
      </c>
      <c r="W1988" t="s">
        <v>492</v>
      </c>
      <c r="X1988" t="s">
        <v>495</v>
      </c>
      <c r="Y1988" t="str">
        <f t="shared" si="94"/>
        <v>Emergency</v>
      </c>
      <c r="Z1988" t="s">
        <v>489</v>
      </c>
      <c r="AC1988" t="s">
        <v>490</v>
      </c>
      <c r="AD1988">
        <v>636.29999999999995</v>
      </c>
      <c r="AE1988">
        <v>0</v>
      </c>
      <c r="AF1988" t="str">
        <f t="shared" si="95"/>
        <v>Jul</v>
      </c>
    </row>
    <row r="1989" spans="1:32" x14ac:dyDescent="0.25">
      <c r="A1989" s="1">
        <v>45490</v>
      </c>
      <c r="B1989">
        <v>4748</v>
      </c>
      <c r="C1989">
        <v>3</v>
      </c>
      <c r="D1989">
        <v>1</v>
      </c>
      <c r="E1989">
        <v>4</v>
      </c>
      <c r="F1989">
        <v>1</v>
      </c>
      <c r="G1989">
        <v>1</v>
      </c>
      <c r="H1989">
        <f>VLOOKUP(B1989, patient!A:E, 5, FALSE)</f>
        <v>32</v>
      </c>
      <c r="I1989" t="str">
        <f>VLOOKUP(H1989, city!A:B, 2, FALSE)</f>
        <v>Manchester</v>
      </c>
      <c r="J1989" t="str">
        <f>VLOOKUP(E1989, diagnosis!A:B, 2, FALSE)</f>
        <v>Hypertension</v>
      </c>
      <c r="K1989" t="str">
        <f>VLOOKUP(D1989, department!A:B, 2, FALSE)</f>
        <v>Cardiology</v>
      </c>
      <c r="L1989" t="str">
        <f>VLOOKUP(C1989, provider!A:B, 2, FALSE)</f>
        <v>Dr. Emma Jones</v>
      </c>
      <c r="M1989" t="str">
        <f>VLOOKUP(G1989, insurance!A:B, 2, FALSE)</f>
        <v>Aviva</v>
      </c>
      <c r="N1989">
        <f>VLOOKUP(B1989, patient!A:D, 4, FALSE)</f>
        <v>35</v>
      </c>
      <c r="O1989" t="str">
        <f>VLOOKUP(B1989, patient!A:C, 3, FALSE)</f>
        <v>Female</v>
      </c>
      <c r="P1989" t="str">
        <f>VLOOKUP(B1989, patient!A:F, 6, FALSE)</f>
        <v>Other</v>
      </c>
      <c r="Q1989" t="s">
        <v>486</v>
      </c>
      <c r="R1989">
        <v>929</v>
      </c>
      <c r="S1989">
        <v>92</v>
      </c>
      <c r="T1989" s="1">
        <v>45503</v>
      </c>
      <c r="U1989" s="1" t="str">
        <f t="shared" si="93"/>
        <v>Yes</v>
      </c>
      <c r="V1989">
        <v>2</v>
      </c>
      <c r="W1989" t="s">
        <v>494</v>
      </c>
      <c r="X1989" t="s">
        <v>488</v>
      </c>
      <c r="Y1989" t="str">
        <f t="shared" si="94"/>
        <v>Scheduled</v>
      </c>
      <c r="Z1989" t="s">
        <v>489</v>
      </c>
      <c r="AC1989" t="s">
        <v>490</v>
      </c>
      <c r="AD1989">
        <v>714.7</v>
      </c>
      <c r="AE1989">
        <v>0</v>
      </c>
      <c r="AF1989" t="str">
        <f t="shared" si="95"/>
        <v>Jul</v>
      </c>
    </row>
    <row r="1990" spans="1:32" x14ac:dyDescent="0.25">
      <c r="A1990" s="1">
        <v>45490</v>
      </c>
      <c r="B1990">
        <v>3381</v>
      </c>
      <c r="C1990">
        <v>4</v>
      </c>
      <c r="D1990">
        <v>1</v>
      </c>
      <c r="E1990">
        <v>4</v>
      </c>
      <c r="F1990">
        <v>5</v>
      </c>
      <c r="G1990">
        <v>2</v>
      </c>
      <c r="H1990">
        <f>VLOOKUP(B1990, patient!A:E, 5, FALSE)</f>
        <v>20</v>
      </c>
      <c r="I1990" t="str">
        <f>VLOOKUP(H1990, city!A:B, 2, FALSE)</f>
        <v>Leeds</v>
      </c>
      <c r="J1990" t="str">
        <f>VLOOKUP(E1990, diagnosis!A:B, 2, FALSE)</f>
        <v>Hypertension</v>
      </c>
      <c r="K1990" t="str">
        <f>VLOOKUP(D1990, department!A:B, 2, FALSE)</f>
        <v>Cardiology</v>
      </c>
      <c r="L1990" t="str">
        <f>VLOOKUP(C1990, provider!A:B, 2, FALSE)</f>
        <v>Dr. Ravi Patel</v>
      </c>
      <c r="M1990" t="str">
        <f>VLOOKUP(G1990, insurance!A:B, 2, FALSE)</f>
        <v>AXA</v>
      </c>
      <c r="N1990">
        <f>VLOOKUP(B1990, patient!A:D, 4, FALSE)</f>
        <v>76</v>
      </c>
      <c r="O1990" t="str">
        <f>VLOOKUP(B1990, patient!A:C, 3, FALSE)</f>
        <v>Male</v>
      </c>
      <c r="P1990" t="str">
        <f>VLOOKUP(B1990, patient!A:F, 6, FALSE)</f>
        <v>Other</v>
      </c>
      <c r="Q1990" t="s">
        <v>486</v>
      </c>
      <c r="R1990">
        <v>729</v>
      </c>
      <c r="S1990">
        <v>109</v>
      </c>
      <c r="T1990" s="1">
        <v>45513</v>
      </c>
      <c r="U1990" s="1" t="str">
        <f t="shared" si="93"/>
        <v>Yes</v>
      </c>
      <c r="V1990">
        <v>1</v>
      </c>
      <c r="W1990" t="s">
        <v>487</v>
      </c>
      <c r="X1990" t="s">
        <v>495</v>
      </c>
      <c r="Y1990" t="str">
        <f t="shared" si="94"/>
        <v>Emergency</v>
      </c>
      <c r="Z1990" t="s">
        <v>497</v>
      </c>
      <c r="AC1990" t="s">
        <v>490</v>
      </c>
      <c r="AD1990">
        <v>586.6</v>
      </c>
      <c r="AE1990">
        <v>0</v>
      </c>
      <c r="AF1990" t="str">
        <f t="shared" si="95"/>
        <v>Jul</v>
      </c>
    </row>
    <row r="1991" spans="1:32" x14ac:dyDescent="0.25">
      <c r="A1991" s="1">
        <v>45490</v>
      </c>
      <c r="B1991">
        <v>4681</v>
      </c>
      <c r="C1991">
        <v>5</v>
      </c>
      <c r="D1991">
        <v>1</v>
      </c>
      <c r="E1991">
        <v>4</v>
      </c>
      <c r="F1991">
        <v>1</v>
      </c>
      <c r="G1991">
        <v>2</v>
      </c>
      <c r="H1991">
        <f>VLOOKUP(B1991, patient!A:E, 5, FALSE)</f>
        <v>9</v>
      </c>
      <c r="I1991" t="str">
        <f>VLOOKUP(H1991, city!A:B, 2, FALSE)</f>
        <v>Edinburgh</v>
      </c>
      <c r="J1991" t="str">
        <f>VLOOKUP(E1991, diagnosis!A:B, 2, FALSE)</f>
        <v>Hypertension</v>
      </c>
      <c r="K1991" t="str">
        <f>VLOOKUP(D1991, department!A:B, 2, FALSE)</f>
        <v>Cardiology</v>
      </c>
      <c r="L1991" t="str">
        <f>VLOOKUP(C1991, provider!A:B, 2, FALSE)</f>
        <v>Dr. Sade Kikiola</v>
      </c>
      <c r="M1991" t="str">
        <f>VLOOKUP(G1991, insurance!A:B, 2, FALSE)</f>
        <v>AXA</v>
      </c>
      <c r="N1991">
        <f>VLOOKUP(B1991, patient!A:D, 4, FALSE)</f>
        <v>59</v>
      </c>
      <c r="O1991" t="str">
        <f>VLOOKUP(B1991, patient!A:C, 3, FALSE)</f>
        <v>Female</v>
      </c>
      <c r="P1991" t="str">
        <f>VLOOKUP(B1991, patient!A:F, 6, FALSE)</f>
        <v>White</v>
      </c>
      <c r="Q1991" t="s">
        <v>486</v>
      </c>
      <c r="R1991">
        <v>880</v>
      </c>
      <c r="S1991">
        <v>148</v>
      </c>
      <c r="T1991" s="1">
        <v>45501</v>
      </c>
      <c r="U1991" s="1" t="str">
        <f t="shared" si="93"/>
        <v>Yes</v>
      </c>
      <c r="V1991">
        <v>2</v>
      </c>
      <c r="W1991" t="s">
        <v>492</v>
      </c>
      <c r="X1991" t="s">
        <v>488</v>
      </c>
      <c r="Y1991" t="str">
        <f t="shared" si="94"/>
        <v>Scheduled</v>
      </c>
      <c r="Z1991" t="s">
        <v>489</v>
      </c>
      <c r="AC1991" t="s">
        <v>490</v>
      </c>
      <c r="AD1991">
        <v>719.6</v>
      </c>
      <c r="AE1991">
        <v>0</v>
      </c>
      <c r="AF1991" t="str">
        <f t="shared" si="95"/>
        <v>Jul</v>
      </c>
    </row>
    <row r="1992" spans="1:32" x14ac:dyDescent="0.25">
      <c r="A1992" s="1">
        <v>45491</v>
      </c>
      <c r="B1992">
        <v>4026</v>
      </c>
      <c r="C1992">
        <v>1</v>
      </c>
      <c r="D1992">
        <v>1</v>
      </c>
      <c r="E1992">
        <v>4</v>
      </c>
      <c r="F1992">
        <v>4</v>
      </c>
      <c r="G1992">
        <v>2</v>
      </c>
      <c r="H1992">
        <f>VLOOKUP(B1992, patient!A:E, 5, FALSE)</f>
        <v>30</v>
      </c>
      <c r="I1992" t="str">
        <f>VLOOKUP(H1992, city!A:B, 2, FALSE)</f>
        <v>Manchester</v>
      </c>
      <c r="J1992" t="str">
        <f>VLOOKUP(E1992, diagnosis!A:B, 2, FALSE)</f>
        <v>Hypertension</v>
      </c>
      <c r="K1992" t="str">
        <f>VLOOKUP(D1992, department!A:B, 2, FALSE)</f>
        <v>Cardiology</v>
      </c>
      <c r="L1992" t="str">
        <f>VLOOKUP(C1992, provider!A:B, 2, FALSE)</f>
        <v>Dr. Olu Abisola</v>
      </c>
      <c r="M1992" t="str">
        <f>VLOOKUP(G1992, insurance!A:B, 2, FALSE)</f>
        <v>AXA</v>
      </c>
      <c r="N1992">
        <f>VLOOKUP(B1992, patient!A:D, 4, FALSE)</f>
        <v>56</v>
      </c>
      <c r="O1992" t="str">
        <f>VLOOKUP(B1992, patient!A:C, 3, FALSE)</f>
        <v>Female</v>
      </c>
      <c r="P1992" t="str">
        <f>VLOOKUP(B1992, patient!A:F, 6, FALSE)</f>
        <v>Other</v>
      </c>
      <c r="Q1992" t="s">
        <v>491</v>
      </c>
      <c r="R1992">
        <v>613</v>
      </c>
      <c r="S1992">
        <v>31</v>
      </c>
      <c r="U1992" s="1" t="str">
        <f t="shared" si="93"/>
        <v>No</v>
      </c>
      <c r="V1992">
        <v>1</v>
      </c>
      <c r="W1992" t="s">
        <v>492</v>
      </c>
      <c r="X1992" t="s">
        <v>495</v>
      </c>
      <c r="Y1992" t="str">
        <f t="shared" si="94"/>
        <v>Emergency</v>
      </c>
      <c r="Z1992" t="s">
        <v>497</v>
      </c>
      <c r="AC1992" t="s">
        <v>493</v>
      </c>
      <c r="AD1992">
        <v>471.8</v>
      </c>
      <c r="AE1992">
        <v>30</v>
      </c>
      <c r="AF1992" t="str">
        <f t="shared" si="95"/>
        <v>Jul</v>
      </c>
    </row>
    <row r="1993" spans="1:32" x14ac:dyDescent="0.25">
      <c r="A1993" s="1">
        <v>45491</v>
      </c>
      <c r="B1993">
        <v>4638</v>
      </c>
      <c r="C1993">
        <v>3</v>
      </c>
      <c r="D1993">
        <v>1</v>
      </c>
      <c r="E1993">
        <v>4</v>
      </c>
      <c r="F1993">
        <v>5</v>
      </c>
      <c r="G1993">
        <v>2</v>
      </c>
      <c r="H1993">
        <f>VLOOKUP(B1993, patient!A:E, 5, FALSE)</f>
        <v>14</v>
      </c>
      <c r="I1993" t="str">
        <f>VLOOKUP(H1993, city!A:B, 2, FALSE)</f>
        <v>Glasgow</v>
      </c>
      <c r="J1993" t="str">
        <f>VLOOKUP(E1993, diagnosis!A:B, 2, FALSE)</f>
        <v>Hypertension</v>
      </c>
      <c r="K1993" t="str">
        <f>VLOOKUP(D1993, department!A:B, 2, FALSE)</f>
        <v>Cardiology</v>
      </c>
      <c r="L1993" t="str">
        <f>VLOOKUP(C1993, provider!A:B, 2, FALSE)</f>
        <v>Dr. Emma Jones</v>
      </c>
      <c r="M1993" t="str">
        <f>VLOOKUP(G1993, insurance!A:B, 2, FALSE)</f>
        <v>AXA</v>
      </c>
      <c r="N1993">
        <f>VLOOKUP(B1993, patient!A:D, 4, FALSE)</f>
        <v>34</v>
      </c>
      <c r="O1993" t="str">
        <f>VLOOKUP(B1993, patient!A:C, 3, FALSE)</f>
        <v>Female</v>
      </c>
      <c r="P1993" t="str">
        <f>VLOOKUP(B1993, patient!A:F, 6, FALSE)</f>
        <v>White</v>
      </c>
      <c r="Q1993" t="s">
        <v>486</v>
      </c>
      <c r="R1993">
        <v>569</v>
      </c>
      <c r="S1993">
        <v>171</v>
      </c>
      <c r="U1993" s="1" t="str">
        <f t="shared" si="93"/>
        <v>No</v>
      </c>
      <c r="V1993">
        <v>2</v>
      </c>
      <c r="W1993" t="s">
        <v>494</v>
      </c>
      <c r="X1993" t="s">
        <v>495</v>
      </c>
      <c r="Y1993" t="str">
        <f t="shared" si="94"/>
        <v>Emergency</v>
      </c>
      <c r="Z1993" t="s">
        <v>489</v>
      </c>
      <c r="AC1993" t="s">
        <v>498</v>
      </c>
      <c r="AD1993">
        <v>525</v>
      </c>
      <c r="AE1993">
        <v>10</v>
      </c>
      <c r="AF1993" t="str">
        <f t="shared" si="95"/>
        <v>Jul</v>
      </c>
    </row>
    <row r="1994" spans="1:32" x14ac:dyDescent="0.25">
      <c r="A1994" s="1">
        <v>45491</v>
      </c>
      <c r="B1994">
        <v>1016</v>
      </c>
      <c r="C1994">
        <v>1</v>
      </c>
      <c r="D1994">
        <v>1</v>
      </c>
      <c r="E1994">
        <v>4</v>
      </c>
      <c r="F1994">
        <v>5</v>
      </c>
      <c r="G1994">
        <v>1</v>
      </c>
      <c r="H1994">
        <f>VLOOKUP(B1994, patient!A:E, 5, FALSE)</f>
        <v>11</v>
      </c>
      <c r="I1994" t="str">
        <f>VLOOKUP(H1994, city!A:B, 2, FALSE)</f>
        <v>Edinburgh</v>
      </c>
      <c r="J1994" t="str">
        <f>VLOOKUP(E1994, diagnosis!A:B, 2, FALSE)</f>
        <v>Hypertension</v>
      </c>
      <c r="K1994" t="str">
        <f>VLOOKUP(D1994, department!A:B, 2, FALSE)</f>
        <v>Cardiology</v>
      </c>
      <c r="L1994" t="str">
        <f>VLOOKUP(C1994, provider!A:B, 2, FALSE)</f>
        <v>Dr. Olu Abisola</v>
      </c>
      <c r="M1994" t="str">
        <f>VLOOKUP(G1994, insurance!A:B, 2, FALSE)</f>
        <v>Aviva</v>
      </c>
      <c r="N1994">
        <f>VLOOKUP(B1994, patient!A:D, 4, FALSE)</f>
        <v>31</v>
      </c>
      <c r="O1994" t="str">
        <f>VLOOKUP(B1994, patient!A:C, 3, FALSE)</f>
        <v>Male</v>
      </c>
      <c r="P1994" t="str">
        <f>VLOOKUP(B1994, patient!A:F, 6, FALSE)</f>
        <v>Black</v>
      </c>
      <c r="Q1994" t="s">
        <v>486</v>
      </c>
      <c r="R1994">
        <v>940</v>
      </c>
      <c r="S1994">
        <v>148</v>
      </c>
      <c r="T1994" s="1">
        <v>45509</v>
      </c>
      <c r="U1994" s="1" t="str">
        <f t="shared" si="93"/>
        <v>Yes</v>
      </c>
      <c r="V1994">
        <v>1</v>
      </c>
      <c r="W1994" t="s">
        <v>494</v>
      </c>
      <c r="X1994" t="s">
        <v>488</v>
      </c>
      <c r="Y1994" t="str">
        <f t="shared" si="94"/>
        <v>Scheduled</v>
      </c>
      <c r="Z1994" t="s">
        <v>497</v>
      </c>
      <c r="AC1994" t="s">
        <v>490</v>
      </c>
      <c r="AD1994">
        <v>761.6</v>
      </c>
      <c r="AE1994">
        <v>0</v>
      </c>
      <c r="AF1994" t="str">
        <f t="shared" si="95"/>
        <v>Jul</v>
      </c>
    </row>
    <row r="1995" spans="1:32" x14ac:dyDescent="0.25">
      <c r="A1995" s="1">
        <v>45491</v>
      </c>
      <c r="B1995">
        <v>941</v>
      </c>
      <c r="C1995">
        <v>4</v>
      </c>
      <c r="D1995">
        <v>1</v>
      </c>
      <c r="E1995">
        <v>4</v>
      </c>
      <c r="F1995">
        <v>3</v>
      </c>
      <c r="G1995">
        <v>3</v>
      </c>
      <c r="H1995">
        <f>VLOOKUP(B1995, patient!A:E, 5, FALSE)</f>
        <v>40</v>
      </c>
      <c r="I1995" t="str">
        <f>VLOOKUP(H1995, city!A:B, 2, FALSE)</f>
        <v>Sheffield</v>
      </c>
      <c r="J1995" t="str">
        <f>VLOOKUP(E1995, diagnosis!A:B, 2, FALSE)</f>
        <v>Hypertension</v>
      </c>
      <c r="K1995" t="str">
        <f>VLOOKUP(D1995, department!A:B, 2, FALSE)</f>
        <v>Cardiology</v>
      </c>
      <c r="L1995" t="str">
        <f>VLOOKUP(C1995, provider!A:B, 2, FALSE)</f>
        <v>Dr. Ravi Patel</v>
      </c>
      <c r="M1995" t="str">
        <f>VLOOKUP(G1995, insurance!A:B, 2, FALSE)</f>
        <v>Allianz</v>
      </c>
      <c r="N1995">
        <f>VLOOKUP(B1995, patient!A:D, 4, FALSE)</f>
        <v>48</v>
      </c>
      <c r="O1995" t="str">
        <f>VLOOKUP(B1995, patient!A:C, 3, FALSE)</f>
        <v>Male</v>
      </c>
      <c r="P1995" t="str">
        <f>VLOOKUP(B1995, patient!A:F, 6, FALSE)</f>
        <v>Black</v>
      </c>
      <c r="Q1995" t="s">
        <v>486</v>
      </c>
      <c r="R1995">
        <v>622</v>
      </c>
      <c r="S1995">
        <v>87</v>
      </c>
      <c r="U1995" s="1" t="str">
        <f t="shared" si="93"/>
        <v>No</v>
      </c>
      <c r="V1995">
        <v>2</v>
      </c>
      <c r="W1995" t="s">
        <v>492</v>
      </c>
      <c r="X1995" t="s">
        <v>495</v>
      </c>
      <c r="Y1995" t="str">
        <f t="shared" si="94"/>
        <v>Emergency</v>
      </c>
      <c r="Z1995" t="s">
        <v>489</v>
      </c>
      <c r="AC1995" t="s">
        <v>498</v>
      </c>
      <c r="AD1995">
        <v>503.3</v>
      </c>
      <c r="AE1995">
        <v>10</v>
      </c>
      <c r="AF1995" t="str">
        <f t="shared" si="95"/>
        <v>Jul</v>
      </c>
    </row>
    <row r="1996" spans="1:32" x14ac:dyDescent="0.25">
      <c r="A1996" s="1">
        <v>45491</v>
      </c>
      <c r="B1996">
        <v>1615</v>
      </c>
      <c r="C1996">
        <v>1</v>
      </c>
      <c r="D1996">
        <v>1</v>
      </c>
      <c r="E1996">
        <v>4</v>
      </c>
      <c r="F1996">
        <v>2</v>
      </c>
      <c r="G1996">
        <v>1</v>
      </c>
      <c r="H1996">
        <f>VLOOKUP(B1996, patient!A:E, 5, FALSE)</f>
        <v>5</v>
      </c>
      <c r="I1996" t="str">
        <f>VLOOKUP(H1996, city!A:B, 2, FALSE)</f>
        <v>Bristol</v>
      </c>
      <c r="J1996" t="str">
        <f>VLOOKUP(E1996, diagnosis!A:B, 2, FALSE)</f>
        <v>Hypertension</v>
      </c>
      <c r="K1996" t="str">
        <f>VLOOKUP(D1996, department!A:B, 2, FALSE)</f>
        <v>Cardiology</v>
      </c>
      <c r="L1996" t="str">
        <f>VLOOKUP(C1996, provider!A:B, 2, FALSE)</f>
        <v>Dr. Olu Abisola</v>
      </c>
      <c r="M1996" t="str">
        <f>VLOOKUP(G1996, insurance!A:B, 2, FALSE)</f>
        <v>Aviva</v>
      </c>
      <c r="N1996">
        <f>VLOOKUP(B1996, patient!A:D, 4, FALSE)</f>
        <v>41</v>
      </c>
      <c r="O1996" t="str">
        <f>VLOOKUP(B1996, patient!A:C, 3, FALSE)</f>
        <v>Female</v>
      </c>
      <c r="P1996" t="str">
        <f>VLOOKUP(B1996, patient!A:F, 6, FALSE)</f>
        <v>White</v>
      </c>
      <c r="Q1996" t="s">
        <v>486</v>
      </c>
      <c r="R1996">
        <v>921</v>
      </c>
      <c r="S1996">
        <v>154</v>
      </c>
      <c r="T1996" s="1">
        <v>45516</v>
      </c>
      <c r="U1996" s="1" t="str">
        <f t="shared" si="93"/>
        <v>Yes</v>
      </c>
      <c r="V1996">
        <v>1</v>
      </c>
      <c r="W1996" t="s">
        <v>487</v>
      </c>
      <c r="X1996" t="s">
        <v>488</v>
      </c>
      <c r="Y1996" t="str">
        <f t="shared" si="94"/>
        <v>Scheduled</v>
      </c>
      <c r="Z1996" t="s">
        <v>489</v>
      </c>
      <c r="AC1996" t="s">
        <v>490</v>
      </c>
      <c r="AD1996">
        <v>752.5</v>
      </c>
      <c r="AE1996">
        <v>0</v>
      </c>
      <c r="AF1996" t="str">
        <f t="shared" si="95"/>
        <v>Jul</v>
      </c>
    </row>
    <row r="1997" spans="1:32" x14ac:dyDescent="0.25">
      <c r="A1997" s="1">
        <v>45491</v>
      </c>
      <c r="B1997">
        <v>62</v>
      </c>
      <c r="C1997">
        <v>4</v>
      </c>
      <c r="D1997">
        <v>1</v>
      </c>
      <c r="E1997">
        <v>4</v>
      </c>
      <c r="F1997">
        <v>4</v>
      </c>
      <c r="G1997">
        <v>3</v>
      </c>
      <c r="H1997">
        <f>VLOOKUP(B1997, patient!A:E, 5, FALSE)</f>
        <v>37</v>
      </c>
      <c r="I1997" t="str">
        <f>VLOOKUP(H1997, city!A:B, 2, FALSE)</f>
        <v>Sheffield</v>
      </c>
      <c r="J1997" t="str">
        <f>VLOOKUP(E1997, diagnosis!A:B, 2, FALSE)</f>
        <v>Hypertension</v>
      </c>
      <c r="K1997" t="str">
        <f>VLOOKUP(D1997, department!A:B, 2, FALSE)</f>
        <v>Cardiology</v>
      </c>
      <c r="L1997" t="str">
        <f>VLOOKUP(C1997, provider!A:B, 2, FALSE)</f>
        <v>Dr. Ravi Patel</v>
      </c>
      <c r="M1997" t="str">
        <f>VLOOKUP(G1997, insurance!A:B, 2, FALSE)</f>
        <v>Allianz</v>
      </c>
      <c r="N1997">
        <f>VLOOKUP(B1997, patient!A:D, 4, FALSE)</f>
        <v>52</v>
      </c>
      <c r="O1997" t="str">
        <f>VLOOKUP(B1997, patient!A:C, 3, FALSE)</f>
        <v>Male</v>
      </c>
      <c r="P1997" t="str">
        <f>VLOOKUP(B1997, patient!A:F, 6, FALSE)</f>
        <v>Hispanic</v>
      </c>
      <c r="Q1997" t="s">
        <v>486</v>
      </c>
      <c r="R1997">
        <v>127</v>
      </c>
      <c r="S1997">
        <v>135</v>
      </c>
      <c r="T1997" s="1">
        <v>45515</v>
      </c>
      <c r="U1997" s="1" t="str">
        <f t="shared" si="93"/>
        <v>Yes</v>
      </c>
      <c r="V1997">
        <v>2</v>
      </c>
      <c r="W1997" t="s">
        <v>487</v>
      </c>
      <c r="X1997" t="s">
        <v>488</v>
      </c>
      <c r="Y1997" t="str">
        <f t="shared" si="94"/>
        <v>Scheduled</v>
      </c>
      <c r="Z1997" t="s">
        <v>497</v>
      </c>
      <c r="AC1997" t="s">
        <v>490</v>
      </c>
      <c r="AD1997">
        <v>183.4</v>
      </c>
      <c r="AE1997">
        <v>0</v>
      </c>
      <c r="AF1997" t="str">
        <f t="shared" si="95"/>
        <v>Jul</v>
      </c>
    </row>
    <row r="1998" spans="1:32" x14ac:dyDescent="0.25">
      <c r="A1998" s="1">
        <v>45491</v>
      </c>
      <c r="B1998">
        <v>1297</v>
      </c>
      <c r="C1998">
        <v>2</v>
      </c>
      <c r="D1998">
        <v>1</v>
      </c>
      <c r="E1998">
        <v>4</v>
      </c>
      <c r="F1998">
        <v>2</v>
      </c>
      <c r="G1998">
        <v>2</v>
      </c>
      <c r="H1998">
        <f>VLOOKUP(B1998, patient!A:E, 5, FALSE)</f>
        <v>9</v>
      </c>
      <c r="I1998" t="str">
        <f>VLOOKUP(H1998, city!A:B, 2, FALSE)</f>
        <v>Edinburgh</v>
      </c>
      <c r="J1998" t="str">
        <f>VLOOKUP(E1998, diagnosis!A:B, 2, FALSE)</f>
        <v>Hypertension</v>
      </c>
      <c r="K1998" t="str">
        <f>VLOOKUP(D1998, department!A:B, 2, FALSE)</f>
        <v>Cardiology</v>
      </c>
      <c r="L1998" t="str">
        <f>VLOOKUP(C1998, provider!A:B, 2, FALSE)</f>
        <v>Dr. Johnson Grek</v>
      </c>
      <c r="M1998" t="str">
        <f>VLOOKUP(G1998, insurance!A:B, 2, FALSE)</f>
        <v>AXA</v>
      </c>
      <c r="N1998">
        <f>VLOOKUP(B1998, patient!A:D, 4, FALSE)</f>
        <v>61</v>
      </c>
      <c r="O1998" t="str">
        <f>VLOOKUP(B1998, patient!A:C, 3, FALSE)</f>
        <v>Female</v>
      </c>
      <c r="P1998" t="str">
        <f>VLOOKUP(B1998, patient!A:F, 6, FALSE)</f>
        <v>Hispanic</v>
      </c>
      <c r="Q1998" t="s">
        <v>492</v>
      </c>
      <c r="R1998">
        <v>265</v>
      </c>
      <c r="S1998">
        <v>111</v>
      </c>
      <c r="U1998" s="1" t="str">
        <f t="shared" si="93"/>
        <v>No</v>
      </c>
      <c r="V1998">
        <v>1</v>
      </c>
      <c r="W1998" t="s">
        <v>492</v>
      </c>
      <c r="X1998" t="s">
        <v>495</v>
      </c>
      <c r="Y1998" t="str">
        <f t="shared" si="94"/>
        <v>Emergency</v>
      </c>
      <c r="Z1998" t="s">
        <v>489</v>
      </c>
      <c r="AC1998" t="s">
        <v>498</v>
      </c>
      <c r="AD1998">
        <v>270.2</v>
      </c>
      <c r="AE1998">
        <v>10</v>
      </c>
      <c r="AF1998" t="str">
        <f t="shared" si="95"/>
        <v>Jul</v>
      </c>
    </row>
    <row r="1999" spans="1:32" x14ac:dyDescent="0.25">
      <c r="A1999" s="1">
        <v>45491</v>
      </c>
      <c r="B1999">
        <v>4593</v>
      </c>
      <c r="C1999">
        <v>5</v>
      </c>
      <c r="D1999">
        <v>1</v>
      </c>
      <c r="E1999">
        <v>4</v>
      </c>
      <c r="F1999">
        <v>4</v>
      </c>
      <c r="G1999">
        <v>1</v>
      </c>
      <c r="H1999">
        <f>VLOOKUP(B1999, patient!A:E, 5, FALSE)</f>
        <v>3</v>
      </c>
      <c r="I1999" t="str">
        <f>VLOOKUP(H1999, city!A:B, 2, FALSE)</f>
        <v>Birmingham</v>
      </c>
      <c r="J1999" t="str">
        <f>VLOOKUP(E1999, diagnosis!A:B, 2, FALSE)</f>
        <v>Hypertension</v>
      </c>
      <c r="K1999" t="str">
        <f>VLOOKUP(D1999, department!A:B, 2, FALSE)</f>
        <v>Cardiology</v>
      </c>
      <c r="L1999" t="str">
        <f>VLOOKUP(C1999, provider!A:B, 2, FALSE)</f>
        <v>Dr. Sade Kikiola</v>
      </c>
      <c r="M1999" t="str">
        <f>VLOOKUP(G1999, insurance!A:B, 2, FALSE)</f>
        <v>Aviva</v>
      </c>
      <c r="N1999">
        <f>VLOOKUP(B1999, patient!A:D, 4, FALSE)</f>
        <v>77</v>
      </c>
      <c r="O1999" t="str">
        <f>VLOOKUP(B1999, patient!A:C, 3, FALSE)</f>
        <v>Male</v>
      </c>
      <c r="P1999" t="str">
        <f>VLOOKUP(B1999, patient!A:F, 6, FALSE)</f>
        <v>Other</v>
      </c>
      <c r="Q1999" t="s">
        <v>491</v>
      </c>
      <c r="R1999">
        <v>257</v>
      </c>
      <c r="S1999">
        <v>58</v>
      </c>
      <c r="U1999" s="1" t="str">
        <f t="shared" si="93"/>
        <v>No</v>
      </c>
      <c r="V1999">
        <v>2</v>
      </c>
      <c r="W1999" t="s">
        <v>494</v>
      </c>
      <c r="X1999" t="s">
        <v>495</v>
      </c>
      <c r="Y1999" t="str">
        <f t="shared" si="94"/>
        <v>Emergency</v>
      </c>
      <c r="Z1999" t="s">
        <v>497</v>
      </c>
      <c r="AC1999" t="s">
        <v>498</v>
      </c>
      <c r="AD1999">
        <v>227.5</v>
      </c>
      <c r="AE1999">
        <v>10</v>
      </c>
      <c r="AF1999" t="str">
        <f t="shared" si="95"/>
        <v>Jul</v>
      </c>
    </row>
    <row r="2000" spans="1:32" x14ac:dyDescent="0.25">
      <c r="A2000" s="1">
        <v>45491</v>
      </c>
      <c r="B2000">
        <v>723</v>
      </c>
      <c r="C2000">
        <v>2</v>
      </c>
      <c r="D2000">
        <v>1</v>
      </c>
      <c r="E2000">
        <v>4</v>
      </c>
      <c r="F2000">
        <v>1</v>
      </c>
      <c r="G2000">
        <v>3</v>
      </c>
      <c r="H2000">
        <f>VLOOKUP(B2000, patient!A:E, 5, FALSE)</f>
        <v>25</v>
      </c>
      <c r="I2000" t="str">
        <f>VLOOKUP(H2000, city!A:B, 2, FALSE)</f>
        <v>London</v>
      </c>
      <c r="J2000" t="str">
        <f>VLOOKUP(E2000, diagnosis!A:B, 2, FALSE)</f>
        <v>Hypertension</v>
      </c>
      <c r="K2000" t="str">
        <f>VLOOKUP(D2000, department!A:B, 2, FALSE)</f>
        <v>Cardiology</v>
      </c>
      <c r="L2000" t="str">
        <f>VLOOKUP(C2000, provider!A:B, 2, FALSE)</f>
        <v>Dr. Johnson Grek</v>
      </c>
      <c r="M2000" t="str">
        <f>VLOOKUP(G2000, insurance!A:B, 2, FALSE)</f>
        <v>Allianz</v>
      </c>
      <c r="N2000">
        <f>VLOOKUP(B2000, patient!A:D, 4, FALSE)</f>
        <v>62</v>
      </c>
      <c r="O2000" t="str">
        <f>VLOOKUP(B2000, patient!A:C, 3, FALSE)</f>
        <v>Male</v>
      </c>
      <c r="P2000" t="str">
        <f>VLOOKUP(B2000, patient!A:F, 6, FALSE)</f>
        <v>Black</v>
      </c>
      <c r="Q2000" t="s">
        <v>486</v>
      </c>
      <c r="R2000">
        <v>613</v>
      </c>
      <c r="S2000">
        <v>51</v>
      </c>
      <c r="T2000" s="1">
        <v>45509</v>
      </c>
      <c r="U2000" s="1" t="str">
        <f t="shared" si="93"/>
        <v>Yes</v>
      </c>
      <c r="V2000">
        <v>1</v>
      </c>
      <c r="W2000" t="s">
        <v>487</v>
      </c>
      <c r="X2000" t="s">
        <v>488</v>
      </c>
      <c r="Y2000" t="str">
        <f t="shared" si="94"/>
        <v>Scheduled</v>
      </c>
      <c r="Z2000" t="s">
        <v>489</v>
      </c>
      <c r="AC2000" t="s">
        <v>490</v>
      </c>
      <c r="AD2000">
        <v>464.8</v>
      </c>
      <c r="AE2000">
        <v>0</v>
      </c>
      <c r="AF2000" t="str">
        <f t="shared" si="95"/>
        <v>Jul</v>
      </c>
    </row>
    <row r="2001" spans="1:32" x14ac:dyDescent="0.25">
      <c r="A2001" s="1">
        <v>45491</v>
      </c>
      <c r="B2001">
        <v>60</v>
      </c>
      <c r="C2001">
        <v>4</v>
      </c>
      <c r="D2001">
        <v>1</v>
      </c>
      <c r="E2001">
        <v>4</v>
      </c>
      <c r="F2001">
        <v>2</v>
      </c>
      <c r="G2001">
        <v>3</v>
      </c>
      <c r="H2001">
        <f>VLOOKUP(B2001, patient!A:E, 5, FALSE)</f>
        <v>35</v>
      </c>
      <c r="I2001" t="str">
        <f>VLOOKUP(H2001, city!A:B, 2, FALSE)</f>
        <v>Newcastle</v>
      </c>
      <c r="J2001" t="str">
        <f>VLOOKUP(E2001, diagnosis!A:B, 2, FALSE)</f>
        <v>Hypertension</v>
      </c>
      <c r="K2001" t="str">
        <f>VLOOKUP(D2001, department!A:B, 2, FALSE)</f>
        <v>Cardiology</v>
      </c>
      <c r="L2001" t="str">
        <f>VLOOKUP(C2001, provider!A:B, 2, FALSE)</f>
        <v>Dr. Ravi Patel</v>
      </c>
      <c r="M2001" t="str">
        <f>VLOOKUP(G2001, insurance!A:B, 2, FALSE)</f>
        <v>Allianz</v>
      </c>
      <c r="N2001">
        <f>VLOOKUP(B2001, patient!A:D, 4, FALSE)</f>
        <v>51</v>
      </c>
      <c r="O2001" t="str">
        <f>VLOOKUP(B2001, patient!A:C, 3, FALSE)</f>
        <v>Female</v>
      </c>
      <c r="P2001" t="str">
        <f>VLOOKUP(B2001, patient!A:F, 6, FALSE)</f>
        <v>Black</v>
      </c>
      <c r="Q2001" t="s">
        <v>492</v>
      </c>
      <c r="R2001">
        <v>980</v>
      </c>
      <c r="S2001">
        <v>196</v>
      </c>
      <c r="U2001" s="1" t="str">
        <f t="shared" si="93"/>
        <v>No</v>
      </c>
      <c r="V2001">
        <v>2</v>
      </c>
      <c r="W2001" t="s">
        <v>487</v>
      </c>
      <c r="X2001" t="s">
        <v>488</v>
      </c>
      <c r="Y2001" t="str">
        <f t="shared" si="94"/>
        <v>Scheduled</v>
      </c>
      <c r="Z2001" t="s">
        <v>497</v>
      </c>
      <c r="AC2001" t="s">
        <v>496</v>
      </c>
      <c r="AD2001">
        <v>858.2</v>
      </c>
      <c r="AE2001">
        <v>50</v>
      </c>
      <c r="AF2001" t="str">
        <f t="shared" si="95"/>
        <v>Jul</v>
      </c>
    </row>
    <row r="2002" spans="1:32" x14ac:dyDescent="0.25">
      <c r="A2002" s="1">
        <v>45492</v>
      </c>
      <c r="B2002">
        <v>3815</v>
      </c>
      <c r="C2002">
        <v>2</v>
      </c>
      <c r="D2002">
        <v>1</v>
      </c>
      <c r="E2002">
        <v>4</v>
      </c>
      <c r="F2002">
        <v>5</v>
      </c>
      <c r="G2002">
        <v>2</v>
      </c>
      <c r="H2002">
        <f>VLOOKUP(B2002, patient!A:E, 5, FALSE)</f>
        <v>11</v>
      </c>
      <c r="I2002" t="str">
        <f>VLOOKUP(H2002, city!A:B, 2, FALSE)</f>
        <v>Edinburgh</v>
      </c>
      <c r="J2002" t="str">
        <f>VLOOKUP(E2002, diagnosis!A:B, 2, FALSE)</f>
        <v>Hypertension</v>
      </c>
      <c r="K2002" t="str">
        <f>VLOOKUP(D2002, department!A:B, 2, FALSE)</f>
        <v>Cardiology</v>
      </c>
      <c r="L2002" t="str">
        <f>VLOOKUP(C2002, provider!A:B, 2, FALSE)</f>
        <v>Dr. Johnson Grek</v>
      </c>
      <c r="M2002" t="str">
        <f>VLOOKUP(G2002, insurance!A:B, 2, FALSE)</f>
        <v>AXA</v>
      </c>
      <c r="N2002">
        <f>VLOOKUP(B2002, patient!A:D, 4, FALSE)</f>
        <v>20</v>
      </c>
      <c r="O2002" t="str">
        <f>VLOOKUP(B2002, patient!A:C, 3, FALSE)</f>
        <v>Female</v>
      </c>
      <c r="P2002" t="str">
        <f>VLOOKUP(B2002, patient!A:F, 6, FALSE)</f>
        <v>Hispanic</v>
      </c>
      <c r="Q2002" t="s">
        <v>486</v>
      </c>
      <c r="R2002">
        <v>663</v>
      </c>
      <c r="S2002">
        <v>178</v>
      </c>
      <c r="T2002" s="1">
        <v>45501</v>
      </c>
      <c r="U2002" s="1" t="str">
        <f t="shared" si="93"/>
        <v>Yes</v>
      </c>
      <c r="V2002">
        <v>1</v>
      </c>
      <c r="W2002" t="s">
        <v>494</v>
      </c>
      <c r="X2002" t="s">
        <v>488</v>
      </c>
      <c r="Y2002" t="str">
        <f t="shared" si="94"/>
        <v>Scheduled</v>
      </c>
      <c r="Z2002" t="s">
        <v>489</v>
      </c>
      <c r="AC2002" t="s">
        <v>490</v>
      </c>
      <c r="AD2002">
        <v>588.70000000000005</v>
      </c>
      <c r="AE2002">
        <v>0</v>
      </c>
      <c r="AF2002" t="str">
        <f t="shared" si="95"/>
        <v>Jul</v>
      </c>
    </row>
    <row r="2003" spans="1:32" x14ac:dyDescent="0.25">
      <c r="A2003" s="1">
        <v>45492</v>
      </c>
      <c r="B2003">
        <v>1173</v>
      </c>
      <c r="C2003">
        <v>4</v>
      </c>
      <c r="D2003">
        <v>1</v>
      </c>
      <c r="E2003">
        <v>4</v>
      </c>
      <c r="F2003">
        <v>3</v>
      </c>
      <c r="G2003">
        <v>3</v>
      </c>
      <c r="H2003">
        <f>VLOOKUP(B2003, patient!A:E, 5, FALSE)</f>
        <v>23</v>
      </c>
      <c r="I2003" t="str">
        <f>VLOOKUP(H2003, city!A:B, 2, FALSE)</f>
        <v>Liverpool</v>
      </c>
      <c r="J2003" t="str">
        <f>VLOOKUP(E2003, diagnosis!A:B, 2, FALSE)</f>
        <v>Hypertension</v>
      </c>
      <c r="K2003" t="str">
        <f>VLOOKUP(D2003, department!A:B, 2, FALSE)</f>
        <v>Cardiology</v>
      </c>
      <c r="L2003" t="str">
        <f>VLOOKUP(C2003, provider!A:B, 2, FALSE)</f>
        <v>Dr. Ravi Patel</v>
      </c>
      <c r="M2003" t="str">
        <f>VLOOKUP(G2003, insurance!A:B, 2, FALSE)</f>
        <v>Allianz</v>
      </c>
      <c r="N2003">
        <f>VLOOKUP(B2003, patient!A:D, 4, FALSE)</f>
        <v>54</v>
      </c>
      <c r="O2003" t="str">
        <f>VLOOKUP(B2003, patient!A:C, 3, FALSE)</f>
        <v>Female</v>
      </c>
      <c r="P2003" t="str">
        <f>VLOOKUP(B2003, patient!A:F, 6, FALSE)</f>
        <v>Asian</v>
      </c>
      <c r="Q2003" t="s">
        <v>492</v>
      </c>
      <c r="R2003">
        <v>913</v>
      </c>
      <c r="S2003">
        <v>127</v>
      </c>
      <c r="U2003" s="1" t="str">
        <f t="shared" si="93"/>
        <v>No</v>
      </c>
      <c r="V2003">
        <v>2</v>
      </c>
      <c r="W2003" t="s">
        <v>494</v>
      </c>
      <c r="X2003" t="s">
        <v>495</v>
      </c>
      <c r="Y2003" t="str">
        <f t="shared" si="94"/>
        <v>Emergency</v>
      </c>
      <c r="Z2003" t="s">
        <v>497</v>
      </c>
      <c r="AC2003" t="s">
        <v>493</v>
      </c>
      <c r="AD2003">
        <v>749</v>
      </c>
      <c r="AE2003">
        <v>30</v>
      </c>
      <c r="AF2003" t="str">
        <f t="shared" si="95"/>
        <v>Jul</v>
      </c>
    </row>
    <row r="2004" spans="1:32" x14ac:dyDescent="0.25">
      <c r="A2004" s="1">
        <v>45492</v>
      </c>
      <c r="B2004">
        <v>2589</v>
      </c>
      <c r="C2004">
        <v>2</v>
      </c>
      <c r="D2004">
        <v>1</v>
      </c>
      <c r="E2004">
        <v>4</v>
      </c>
      <c r="F2004">
        <v>4</v>
      </c>
      <c r="G2004">
        <v>3</v>
      </c>
      <c r="H2004">
        <f>VLOOKUP(B2004, patient!A:E, 5, FALSE)</f>
        <v>31</v>
      </c>
      <c r="I2004" t="str">
        <f>VLOOKUP(H2004, city!A:B, 2, FALSE)</f>
        <v>Manchester</v>
      </c>
      <c r="J2004" t="str">
        <f>VLOOKUP(E2004, diagnosis!A:B, 2, FALSE)</f>
        <v>Hypertension</v>
      </c>
      <c r="K2004" t="str">
        <f>VLOOKUP(D2004, department!A:B, 2, FALSE)</f>
        <v>Cardiology</v>
      </c>
      <c r="L2004" t="str">
        <f>VLOOKUP(C2004, provider!A:B, 2, FALSE)</f>
        <v>Dr. Johnson Grek</v>
      </c>
      <c r="M2004" t="str">
        <f>VLOOKUP(G2004, insurance!A:B, 2, FALSE)</f>
        <v>Allianz</v>
      </c>
      <c r="N2004">
        <f>VLOOKUP(B2004, patient!A:D, 4, FALSE)</f>
        <v>60</v>
      </c>
      <c r="O2004" t="str">
        <f>VLOOKUP(B2004, patient!A:C, 3, FALSE)</f>
        <v>Male</v>
      </c>
      <c r="P2004" t="str">
        <f>VLOOKUP(B2004, patient!A:F, 6, FALSE)</f>
        <v>Hispanic</v>
      </c>
      <c r="Q2004" t="s">
        <v>486</v>
      </c>
      <c r="R2004">
        <v>277</v>
      </c>
      <c r="S2004">
        <v>98</v>
      </c>
      <c r="T2004" s="1">
        <v>45502</v>
      </c>
      <c r="U2004" s="1" t="str">
        <f t="shared" si="93"/>
        <v>Yes</v>
      </c>
      <c r="V2004">
        <v>1</v>
      </c>
      <c r="W2004" t="s">
        <v>494</v>
      </c>
      <c r="X2004" t="s">
        <v>495</v>
      </c>
      <c r="Y2004" t="str">
        <f t="shared" si="94"/>
        <v>Emergency</v>
      </c>
      <c r="Z2004" t="s">
        <v>489</v>
      </c>
      <c r="AC2004" t="s">
        <v>490</v>
      </c>
      <c r="AD2004">
        <v>262.5</v>
      </c>
      <c r="AE2004">
        <v>0</v>
      </c>
      <c r="AF2004" t="str">
        <f t="shared" si="95"/>
        <v>Jul</v>
      </c>
    </row>
    <row r="2005" spans="1:32" x14ac:dyDescent="0.25">
      <c r="A2005" s="1">
        <v>45492</v>
      </c>
      <c r="B2005">
        <v>1532</v>
      </c>
      <c r="C2005">
        <v>4</v>
      </c>
      <c r="D2005">
        <v>1</v>
      </c>
      <c r="E2005">
        <v>4</v>
      </c>
      <c r="F2005">
        <v>3</v>
      </c>
      <c r="G2005">
        <v>1</v>
      </c>
      <c r="H2005">
        <f>VLOOKUP(B2005, patient!A:E, 5, FALSE)</f>
        <v>25</v>
      </c>
      <c r="I2005" t="str">
        <f>VLOOKUP(H2005, city!A:B, 2, FALSE)</f>
        <v>London</v>
      </c>
      <c r="J2005" t="str">
        <f>VLOOKUP(E2005, diagnosis!A:B, 2, FALSE)</f>
        <v>Hypertension</v>
      </c>
      <c r="K2005" t="str">
        <f>VLOOKUP(D2005, department!A:B, 2, FALSE)</f>
        <v>Cardiology</v>
      </c>
      <c r="L2005" t="str">
        <f>VLOOKUP(C2005, provider!A:B, 2, FALSE)</f>
        <v>Dr. Ravi Patel</v>
      </c>
      <c r="M2005" t="str">
        <f>VLOOKUP(G2005, insurance!A:B, 2, FALSE)</f>
        <v>Aviva</v>
      </c>
      <c r="N2005">
        <f>VLOOKUP(B2005, patient!A:D, 4, FALSE)</f>
        <v>57</v>
      </c>
      <c r="O2005" t="str">
        <f>VLOOKUP(B2005, patient!A:C, 3, FALSE)</f>
        <v>Female</v>
      </c>
      <c r="P2005" t="str">
        <f>VLOOKUP(B2005, patient!A:F, 6, FALSE)</f>
        <v>Hispanic</v>
      </c>
      <c r="Q2005" t="s">
        <v>486</v>
      </c>
      <c r="R2005">
        <v>483</v>
      </c>
      <c r="S2005">
        <v>22</v>
      </c>
      <c r="T2005" s="1">
        <v>45513</v>
      </c>
      <c r="U2005" s="1" t="str">
        <f t="shared" si="93"/>
        <v>Yes</v>
      </c>
      <c r="V2005">
        <v>2</v>
      </c>
      <c r="W2005" t="s">
        <v>492</v>
      </c>
      <c r="X2005" t="s">
        <v>495</v>
      </c>
      <c r="Y2005" t="str">
        <f t="shared" si="94"/>
        <v>Emergency</v>
      </c>
      <c r="Z2005" t="s">
        <v>497</v>
      </c>
      <c r="AC2005" t="s">
        <v>490</v>
      </c>
      <c r="AD2005">
        <v>353.5</v>
      </c>
      <c r="AE2005">
        <v>0</v>
      </c>
      <c r="AF2005" t="str">
        <f t="shared" si="95"/>
        <v>Jul</v>
      </c>
    </row>
    <row r="2006" spans="1:32" x14ac:dyDescent="0.25">
      <c r="A2006" s="1">
        <v>45492</v>
      </c>
      <c r="B2006">
        <v>3186</v>
      </c>
      <c r="C2006">
        <v>5</v>
      </c>
      <c r="D2006">
        <v>1</v>
      </c>
      <c r="E2006">
        <v>4</v>
      </c>
      <c r="F2006">
        <v>4</v>
      </c>
      <c r="G2006">
        <v>2</v>
      </c>
      <c r="H2006">
        <f>VLOOKUP(B2006, patient!A:E, 5, FALSE)</f>
        <v>33</v>
      </c>
      <c r="I2006" t="str">
        <f>VLOOKUP(H2006, city!A:B, 2, FALSE)</f>
        <v>Newcastle</v>
      </c>
      <c r="J2006" t="str">
        <f>VLOOKUP(E2006, diagnosis!A:B, 2, FALSE)</f>
        <v>Hypertension</v>
      </c>
      <c r="K2006" t="str">
        <f>VLOOKUP(D2006, department!A:B, 2, FALSE)</f>
        <v>Cardiology</v>
      </c>
      <c r="L2006" t="str">
        <f>VLOOKUP(C2006, provider!A:B, 2, FALSE)</f>
        <v>Dr. Sade Kikiola</v>
      </c>
      <c r="M2006" t="str">
        <f>VLOOKUP(G2006, insurance!A:B, 2, FALSE)</f>
        <v>AXA</v>
      </c>
      <c r="N2006">
        <f>VLOOKUP(B2006, patient!A:D, 4, FALSE)</f>
        <v>43</v>
      </c>
      <c r="O2006" t="str">
        <f>VLOOKUP(B2006, patient!A:C, 3, FALSE)</f>
        <v>Male</v>
      </c>
      <c r="P2006" t="str">
        <f>VLOOKUP(B2006, patient!A:F, 6, FALSE)</f>
        <v>Asian</v>
      </c>
      <c r="Q2006" t="s">
        <v>486</v>
      </c>
      <c r="R2006">
        <v>523</v>
      </c>
      <c r="S2006">
        <v>129</v>
      </c>
      <c r="U2006" s="1" t="str">
        <f t="shared" si="93"/>
        <v>No</v>
      </c>
      <c r="V2006">
        <v>1</v>
      </c>
      <c r="W2006" t="s">
        <v>492</v>
      </c>
      <c r="X2006" t="s">
        <v>488</v>
      </c>
      <c r="Y2006" t="str">
        <f t="shared" si="94"/>
        <v>Scheduled</v>
      </c>
      <c r="Z2006" t="s">
        <v>497</v>
      </c>
      <c r="AC2006" t="s">
        <v>493</v>
      </c>
      <c r="AD2006">
        <v>477.4</v>
      </c>
      <c r="AE2006">
        <v>30</v>
      </c>
      <c r="AF2006" t="str">
        <f t="shared" si="95"/>
        <v>Jul</v>
      </c>
    </row>
    <row r="2007" spans="1:32" x14ac:dyDescent="0.25">
      <c r="A2007" s="1">
        <v>45492</v>
      </c>
      <c r="B2007">
        <v>612</v>
      </c>
      <c r="C2007">
        <v>5</v>
      </c>
      <c r="D2007">
        <v>1</v>
      </c>
      <c r="E2007">
        <v>4</v>
      </c>
      <c r="F2007">
        <v>5</v>
      </c>
      <c r="G2007">
        <v>2</v>
      </c>
      <c r="H2007">
        <f>VLOOKUP(B2007, patient!A:E, 5, FALSE)</f>
        <v>18</v>
      </c>
      <c r="I2007" t="str">
        <f>VLOOKUP(H2007, city!A:B, 2, FALSE)</f>
        <v>Leeds</v>
      </c>
      <c r="J2007" t="str">
        <f>VLOOKUP(E2007, diagnosis!A:B, 2, FALSE)</f>
        <v>Hypertension</v>
      </c>
      <c r="K2007" t="str">
        <f>VLOOKUP(D2007, department!A:B, 2, FALSE)</f>
        <v>Cardiology</v>
      </c>
      <c r="L2007" t="str">
        <f>VLOOKUP(C2007, provider!A:B, 2, FALSE)</f>
        <v>Dr. Sade Kikiola</v>
      </c>
      <c r="M2007" t="str">
        <f>VLOOKUP(G2007, insurance!A:B, 2, FALSE)</f>
        <v>AXA</v>
      </c>
      <c r="N2007">
        <f>VLOOKUP(B2007, patient!A:D, 4, FALSE)</f>
        <v>72</v>
      </c>
      <c r="O2007" t="str">
        <f>VLOOKUP(B2007, patient!A:C, 3, FALSE)</f>
        <v>Male</v>
      </c>
      <c r="P2007" t="str">
        <f>VLOOKUP(B2007, patient!A:F, 6, FALSE)</f>
        <v>Other</v>
      </c>
      <c r="Q2007" t="s">
        <v>492</v>
      </c>
      <c r="R2007">
        <v>742</v>
      </c>
      <c r="S2007">
        <v>194</v>
      </c>
      <c r="U2007" s="1" t="str">
        <f t="shared" si="93"/>
        <v>No</v>
      </c>
      <c r="V2007">
        <v>2</v>
      </c>
      <c r="W2007" t="s">
        <v>492</v>
      </c>
      <c r="X2007" t="s">
        <v>495</v>
      </c>
      <c r="Y2007" t="str">
        <f t="shared" si="94"/>
        <v>Emergency</v>
      </c>
      <c r="Z2007" t="s">
        <v>489</v>
      </c>
      <c r="AC2007" t="s">
        <v>493</v>
      </c>
      <c r="AD2007">
        <v>676.2</v>
      </c>
      <c r="AE2007">
        <v>30</v>
      </c>
      <c r="AF2007" t="str">
        <f t="shared" si="95"/>
        <v>Jul</v>
      </c>
    </row>
    <row r="2008" spans="1:32" x14ac:dyDescent="0.25">
      <c r="A2008" s="1">
        <v>45492</v>
      </c>
      <c r="B2008">
        <v>1141</v>
      </c>
      <c r="C2008">
        <v>5</v>
      </c>
      <c r="D2008">
        <v>1</v>
      </c>
      <c r="E2008">
        <v>4</v>
      </c>
      <c r="F2008">
        <v>5</v>
      </c>
      <c r="G2008">
        <v>3</v>
      </c>
      <c r="H2008">
        <f>VLOOKUP(B2008, patient!A:E, 5, FALSE)</f>
        <v>17</v>
      </c>
      <c r="I2008" t="str">
        <f>VLOOKUP(H2008, city!A:B, 2, FALSE)</f>
        <v>Leeds</v>
      </c>
      <c r="J2008" t="str">
        <f>VLOOKUP(E2008, diagnosis!A:B, 2, FALSE)</f>
        <v>Hypertension</v>
      </c>
      <c r="K2008" t="str">
        <f>VLOOKUP(D2008, department!A:B, 2, FALSE)</f>
        <v>Cardiology</v>
      </c>
      <c r="L2008" t="str">
        <f>VLOOKUP(C2008, provider!A:B, 2, FALSE)</f>
        <v>Dr. Sade Kikiola</v>
      </c>
      <c r="M2008" t="str">
        <f>VLOOKUP(G2008, insurance!A:B, 2, FALSE)</f>
        <v>Allianz</v>
      </c>
      <c r="N2008">
        <f>VLOOKUP(B2008, patient!A:D, 4, FALSE)</f>
        <v>40</v>
      </c>
      <c r="O2008" t="str">
        <f>VLOOKUP(B2008, patient!A:C, 3, FALSE)</f>
        <v>Male</v>
      </c>
      <c r="P2008" t="str">
        <f>VLOOKUP(B2008, patient!A:F, 6, FALSE)</f>
        <v>White</v>
      </c>
      <c r="Q2008" t="s">
        <v>486</v>
      </c>
      <c r="R2008">
        <v>249</v>
      </c>
      <c r="S2008">
        <v>130</v>
      </c>
      <c r="T2008" s="1">
        <v>45513</v>
      </c>
      <c r="U2008" s="1" t="str">
        <f t="shared" si="93"/>
        <v>Yes</v>
      </c>
      <c r="V2008">
        <v>1</v>
      </c>
      <c r="W2008" t="s">
        <v>494</v>
      </c>
      <c r="X2008" t="s">
        <v>488</v>
      </c>
      <c r="Y2008" t="str">
        <f t="shared" si="94"/>
        <v>Scheduled</v>
      </c>
      <c r="Z2008" t="s">
        <v>497</v>
      </c>
      <c r="AC2008" t="s">
        <v>490</v>
      </c>
      <c r="AD2008">
        <v>265.3</v>
      </c>
      <c r="AE2008">
        <v>0</v>
      </c>
      <c r="AF2008" t="str">
        <f t="shared" si="95"/>
        <v>Jul</v>
      </c>
    </row>
    <row r="2009" spans="1:32" x14ac:dyDescent="0.25">
      <c r="A2009" s="1">
        <v>45492</v>
      </c>
      <c r="B2009">
        <v>1406</v>
      </c>
      <c r="C2009">
        <v>4</v>
      </c>
      <c r="D2009">
        <v>1</v>
      </c>
      <c r="E2009">
        <v>4</v>
      </c>
      <c r="F2009">
        <v>5</v>
      </c>
      <c r="G2009">
        <v>3</v>
      </c>
      <c r="H2009">
        <f>VLOOKUP(B2009, patient!A:E, 5, FALSE)</f>
        <v>24</v>
      </c>
      <c r="I2009" t="str">
        <f>VLOOKUP(H2009, city!A:B, 2, FALSE)</f>
        <v>Liverpool</v>
      </c>
      <c r="J2009" t="str">
        <f>VLOOKUP(E2009, diagnosis!A:B, 2, FALSE)</f>
        <v>Hypertension</v>
      </c>
      <c r="K2009" t="str">
        <f>VLOOKUP(D2009, department!A:B, 2, FALSE)</f>
        <v>Cardiology</v>
      </c>
      <c r="L2009" t="str">
        <f>VLOOKUP(C2009, provider!A:B, 2, FALSE)</f>
        <v>Dr. Ravi Patel</v>
      </c>
      <c r="M2009" t="str">
        <f>VLOOKUP(G2009, insurance!A:B, 2, FALSE)</f>
        <v>Allianz</v>
      </c>
      <c r="N2009">
        <f>VLOOKUP(B2009, patient!A:D, 4, FALSE)</f>
        <v>61</v>
      </c>
      <c r="O2009" t="str">
        <f>VLOOKUP(B2009, patient!A:C, 3, FALSE)</f>
        <v>Female</v>
      </c>
      <c r="P2009" t="str">
        <f>VLOOKUP(B2009, patient!A:F, 6, FALSE)</f>
        <v>Other</v>
      </c>
      <c r="Q2009" t="s">
        <v>486</v>
      </c>
      <c r="R2009">
        <v>243</v>
      </c>
      <c r="S2009">
        <v>34</v>
      </c>
      <c r="U2009" s="1" t="str">
        <f t="shared" si="93"/>
        <v>No</v>
      </c>
      <c r="V2009">
        <v>2</v>
      </c>
      <c r="W2009" t="s">
        <v>492</v>
      </c>
      <c r="X2009" t="s">
        <v>488</v>
      </c>
      <c r="Y2009" t="str">
        <f t="shared" si="94"/>
        <v>Scheduled</v>
      </c>
      <c r="Z2009" t="s">
        <v>497</v>
      </c>
      <c r="AC2009" t="s">
        <v>496</v>
      </c>
      <c r="AD2009">
        <v>228.9</v>
      </c>
      <c r="AE2009">
        <v>50</v>
      </c>
      <c r="AF2009" t="str">
        <f t="shared" si="95"/>
        <v>Jul</v>
      </c>
    </row>
    <row r="2010" spans="1:32" x14ac:dyDescent="0.25">
      <c r="A2010" s="1">
        <v>45492</v>
      </c>
      <c r="B2010">
        <v>3209</v>
      </c>
      <c r="C2010">
        <v>1</v>
      </c>
      <c r="D2010">
        <v>1</v>
      </c>
      <c r="E2010">
        <v>4</v>
      </c>
      <c r="F2010">
        <v>5</v>
      </c>
      <c r="G2010">
        <v>2</v>
      </c>
      <c r="H2010">
        <f>VLOOKUP(B2010, patient!A:E, 5, FALSE)</f>
        <v>16</v>
      </c>
      <c r="I2010" t="str">
        <f>VLOOKUP(H2010, city!A:B, 2, FALSE)</f>
        <v>Glasgow</v>
      </c>
      <c r="J2010" t="str">
        <f>VLOOKUP(E2010, diagnosis!A:B, 2, FALSE)</f>
        <v>Hypertension</v>
      </c>
      <c r="K2010" t="str">
        <f>VLOOKUP(D2010, department!A:B, 2, FALSE)</f>
        <v>Cardiology</v>
      </c>
      <c r="L2010" t="str">
        <f>VLOOKUP(C2010, provider!A:B, 2, FALSE)</f>
        <v>Dr. Olu Abisola</v>
      </c>
      <c r="M2010" t="str">
        <f>VLOOKUP(G2010, insurance!A:B, 2, FALSE)</f>
        <v>AXA</v>
      </c>
      <c r="N2010">
        <f>VLOOKUP(B2010, patient!A:D, 4, FALSE)</f>
        <v>56</v>
      </c>
      <c r="O2010" t="str">
        <f>VLOOKUP(B2010, patient!A:C, 3, FALSE)</f>
        <v>Female</v>
      </c>
      <c r="P2010" t="str">
        <f>VLOOKUP(B2010, patient!A:F, 6, FALSE)</f>
        <v>Asian</v>
      </c>
      <c r="Q2010" t="s">
        <v>486</v>
      </c>
      <c r="R2010">
        <v>829</v>
      </c>
      <c r="S2010">
        <v>70</v>
      </c>
      <c r="U2010" s="1" t="str">
        <f t="shared" si="93"/>
        <v>No</v>
      </c>
      <c r="V2010">
        <v>1</v>
      </c>
      <c r="W2010" t="s">
        <v>494</v>
      </c>
      <c r="X2010" t="s">
        <v>488</v>
      </c>
      <c r="Y2010" t="str">
        <f t="shared" si="94"/>
        <v>Scheduled</v>
      </c>
      <c r="Z2010" t="s">
        <v>489</v>
      </c>
      <c r="AC2010" t="s">
        <v>496</v>
      </c>
      <c r="AD2010">
        <v>664.3</v>
      </c>
      <c r="AE2010">
        <v>50</v>
      </c>
      <c r="AF2010" t="str">
        <f t="shared" si="95"/>
        <v>Jul</v>
      </c>
    </row>
    <row r="2011" spans="1:32" x14ac:dyDescent="0.25">
      <c r="A2011" s="1">
        <v>45492</v>
      </c>
      <c r="B2011">
        <v>3567</v>
      </c>
      <c r="C2011">
        <v>2</v>
      </c>
      <c r="D2011">
        <v>1</v>
      </c>
      <c r="E2011">
        <v>4</v>
      </c>
      <c r="F2011">
        <v>5</v>
      </c>
      <c r="G2011">
        <v>2</v>
      </c>
      <c r="H2011">
        <f>VLOOKUP(B2011, patient!A:E, 5, FALSE)</f>
        <v>39</v>
      </c>
      <c r="I2011" t="str">
        <f>VLOOKUP(H2011, city!A:B, 2, FALSE)</f>
        <v>Sheffield</v>
      </c>
      <c r="J2011" t="str">
        <f>VLOOKUP(E2011, diagnosis!A:B, 2, FALSE)</f>
        <v>Hypertension</v>
      </c>
      <c r="K2011" t="str">
        <f>VLOOKUP(D2011, department!A:B, 2, FALSE)</f>
        <v>Cardiology</v>
      </c>
      <c r="L2011" t="str">
        <f>VLOOKUP(C2011, provider!A:B, 2, FALSE)</f>
        <v>Dr. Johnson Grek</v>
      </c>
      <c r="M2011" t="str">
        <f>VLOOKUP(G2011, insurance!A:B, 2, FALSE)</f>
        <v>AXA</v>
      </c>
      <c r="N2011">
        <f>VLOOKUP(B2011, patient!A:D, 4, FALSE)</f>
        <v>32</v>
      </c>
      <c r="O2011" t="str">
        <f>VLOOKUP(B2011, patient!A:C, 3, FALSE)</f>
        <v>Female</v>
      </c>
      <c r="P2011" t="str">
        <f>VLOOKUP(B2011, patient!A:F, 6, FALSE)</f>
        <v>Asian</v>
      </c>
      <c r="Q2011" t="s">
        <v>486</v>
      </c>
      <c r="R2011">
        <v>265</v>
      </c>
      <c r="S2011">
        <v>126</v>
      </c>
      <c r="T2011" s="1">
        <v>45509</v>
      </c>
      <c r="U2011" s="1" t="str">
        <f t="shared" si="93"/>
        <v>Yes</v>
      </c>
      <c r="V2011">
        <v>2</v>
      </c>
      <c r="W2011" t="s">
        <v>492</v>
      </c>
      <c r="X2011" t="s">
        <v>495</v>
      </c>
      <c r="Y2011" t="str">
        <f t="shared" si="94"/>
        <v>Emergency</v>
      </c>
      <c r="Z2011" t="s">
        <v>489</v>
      </c>
      <c r="AC2011" t="s">
        <v>490</v>
      </c>
      <c r="AD2011">
        <v>273.7</v>
      </c>
      <c r="AE2011">
        <v>0</v>
      </c>
      <c r="AF2011" t="str">
        <f t="shared" si="95"/>
        <v>Jul</v>
      </c>
    </row>
    <row r="2012" spans="1:32" x14ac:dyDescent="0.25">
      <c r="A2012" s="1">
        <v>45493</v>
      </c>
      <c r="B2012">
        <v>235</v>
      </c>
      <c r="C2012">
        <v>2</v>
      </c>
      <c r="D2012">
        <v>1</v>
      </c>
      <c r="E2012">
        <v>4</v>
      </c>
      <c r="F2012">
        <v>3</v>
      </c>
      <c r="G2012">
        <v>2</v>
      </c>
      <c r="H2012">
        <f>VLOOKUP(B2012, patient!A:E, 5, FALSE)</f>
        <v>7</v>
      </c>
      <c r="I2012" t="str">
        <f>VLOOKUP(H2012, city!A:B, 2, FALSE)</f>
        <v>Bristol</v>
      </c>
      <c r="J2012" t="str">
        <f>VLOOKUP(E2012, diagnosis!A:B, 2, FALSE)</f>
        <v>Hypertension</v>
      </c>
      <c r="K2012" t="str">
        <f>VLOOKUP(D2012, department!A:B, 2, FALSE)</f>
        <v>Cardiology</v>
      </c>
      <c r="L2012" t="str">
        <f>VLOOKUP(C2012, provider!A:B, 2, FALSE)</f>
        <v>Dr. Johnson Grek</v>
      </c>
      <c r="M2012" t="str">
        <f>VLOOKUP(G2012, insurance!A:B, 2, FALSE)</f>
        <v>AXA</v>
      </c>
      <c r="N2012">
        <f>VLOOKUP(B2012, patient!A:D, 4, FALSE)</f>
        <v>73</v>
      </c>
      <c r="O2012" t="str">
        <f>VLOOKUP(B2012, patient!A:C, 3, FALSE)</f>
        <v>Male</v>
      </c>
      <c r="P2012" t="str">
        <f>VLOOKUP(B2012, patient!A:F, 6, FALSE)</f>
        <v>Other</v>
      </c>
      <c r="Q2012" t="s">
        <v>486</v>
      </c>
      <c r="R2012">
        <v>98</v>
      </c>
      <c r="S2012">
        <v>40</v>
      </c>
      <c r="T2012" s="1">
        <v>45501</v>
      </c>
      <c r="U2012" s="1" t="str">
        <f t="shared" si="93"/>
        <v>Yes</v>
      </c>
      <c r="V2012">
        <v>1</v>
      </c>
      <c r="W2012" t="s">
        <v>492</v>
      </c>
      <c r="X2012" t="s">
        <v>495</v>
      </c>
      <c r="Y2012" t="str">
        <f t="shared" si="94"/>
        <v>Emergency</v>
      </c>
      <c r="Z2012" t="s">
        <v>489</v>
      </c>
      <c r="AC2012" t="s">
        <v>490</v>
      </c>
      <c r="AD2012">
        <v>96.6</v>
      </c>
      <c r="AE2012">
        <v>0</v>
      </c>
      <c r="AF2012" t="str">
        <f t="shared" si="95"/>
        <v>Jul</v>
      </c>
    </row>
    <row r="2013" spans="1:32" x14ac:dyDescent="0.25">
      <c r="A2013" s="1">
        <v>45493</v>
      </c>
      <c r="B2013">
        <v>102</v>
      </c>
      <c r="C2013">
        <v>2</v>
      </c>
      <c r="D2013">
        <v>1</v>
      </c>
      <c r="E2013">
        <v>4</v>
      </c>
      <c r="F2013">
        <v>1</v>
      </c>
      <c r="G2013">
        <v>3</v>
      </c>
      <c r="H2013">
        <f>VLOOKUP(B2013, patient!A:E, 5, FALSE)</f>
        <v>39</v>
      </c>
      <c r="I2013" t="str">
        <f>VLOOKUP(H2013, city!A:B, 2, FALSE)</f>
        <v>Sheffield</v>
      </c>
      <c r="J2013" t="str">
        <f>VLOOKUP(E2013, diagnosis!A:B, 2, FALSE)</f>
        <v>Hypertension</v>
      </c>
      <c r="K2013" t="str">
        <f>VLOOKUP(D2013, department!A:B, 2, FALSE)</f>
        <v>Cardiology</v>
      </c>
      <c r="L2013" t="str">
        <f>VLOOKUP(C2013, provider!A:B, 2, FALSE)</f>
        <v>Dr. Johnson Grek</v>
      </c>
      <c r="M2013" t="str">
        <f>VLOOKUP(G2013, insurance!A:B, 2, FALSE)</f>
        <v>Allianz</v>
      </c>
      <c r="N2013">
        <f>VLOOKUP(B2013, patient!A:D, 4, FALSE)</f>
        <v>66</v>
      </c>
      <c r="O2013" t="str">
        <f>VLOOKUP(B2013, patient!A:C, 3, FALSE)</f>
        <v>Male</v>
      </c>
      <c r="P2013" t="str">
        <f>VLOOKUP(B2013, patient!A:F, 6, FALSE)</f>
        <v>White</v>
      </c>
      <c r="Q2013" t="s">
        <v>486</v>
      </c>
      <c r="R2013">
        <v>209</v>
      </c>
      <c r="S2013">
        <v>60</v>
      </c>
      <c r="U2013" s="1" t="str">
        <f t="shared" si="93"/>
        <v>No</v>
      </c>
      <c r="V2013">
        <v>2</v>
      </c>
      <c r="W2013" t="s">
        <v>487</v>
      </c>
      <c r="X2013" t="s">
        <v>488</v>
      </c>
      <c r="Y2013" t="str">
        <f t="shared" si="94"/>
        <v>Scheduled</v>
      </c>
      <c r="Z2013" t="s">
        <v>489</v>
      </c>
      <c r="AC2013" t="s">
        <v>498</v>
      </c>
      <c r="AD2013">
        <v>195.3</v>
      </c>
      <c r="AE2013">
        <v>10</v>
      </c>
      <c r="AF2013" t="str">
        <f t="shared" si="95"/>
        <v>Jul</v>
      </c>
    </row>
    <row r="2014" spans="1:32" x14ac:dyDescent="0.25">
      <c r="A2014" s="1">
        <v>45493</v>
      </c>
      <c r="B2014">
        <v>2175</v>
      </c>
      <c r="C2014">
        <v>2</v>
      </c>
      <c r="D2014">
        <v>1</v>
      </c>
      <c r="E2014">
        <v>4</v>
      </c>
      <c r="F2014">
        <v>2</v>
      </c>
      <c r="G2014">
        <v>3</v>
      </c>
      <c r="H2014">
        <f>VLOOKUP(B2014, patient!A:E, 5, FALSE)</f>
        <v>34</v>
      </c>
      <c r="I2014" t="str">
        <f>VLOOKUP(H2014, city!A:B, 2, FALSE)</f>
        <v>Newcastle</v>
      </c>
      <c r="J2014" t="str">
        <f>VLOOKUP(E2014, diagnosis!A:B, 2, FALSE)</f>
        <v>Hypertension</v>
      </c>
      <c r="K2014" t="str">
        <f>VLOOKUP(D2014, department!A:B, 2, FALSE)</f>
        <v>Cardiology</v>
      </c>
      <c r="L2014" t="str">
        <f>VLOOKUP(C2014, provider!A:B, 2, FALSE)</f>
        <v>Dr. Johnson Grek</v>
      </c>
      <c r="M2014" t="str">
        <f>VLOOKUP(G2014, insurance!A:B, 2, FALSE)</f>
        <v>Allianz</v>
      </c>
      <c r="N2014">
        <f>VLOOKUP(B2014, patient!A:D, 4, FALSE)</f>
        <v>21</v>
      </c>
      <c r="O2014" t="str">
        <f>VLOOKUP(B2014, patient!A:C, 3, FALSE)</f>
        <v>Female</v>
      </c>
      <c r="P2014" t="str">
        <f>VLOOKUP(B2014, patient!A:F, 6, FALSE)</f>
        <v>Other</v>
      </c>
      <c r="Q2014" t="s">
        <v>491</v>
      </c>
      <c r="R2014">
        <v>551</v>
      </c>
      <c r="S2014">
        <v>139</v>
      </c>
      <c r="U2014" s="1" t="str">
        <f t="shared" si="93"/>
        <v>No</v>
      </c>
      <c r="V2014">
        <v>1</v>
      </c>
      <c r="W2014" t="s">
        <v>494</v>
      </c>
      <c r="X2014" t="s">
        <v>488</v>
      </c>
      <c r="Y2014" t="str">
        <f t="shared" si="94"/>
        <v>Scheduled</v>
      </c>
      <c r="Z2014" t="s">
        <v>489</v>
      </c>
      <c r="AC2014" t="s">
        <v>493</v>
      </c>
      <c r="AD2014">
        <v>504</v>
      </c>
      <c r="AE2014">
        <v>30</v>
      </c>
      <c r="AF2014" t="str">
        <f t="shared" si="95"/>
        <v>Jul</v>
      </c>
    </row>
    <row r="2015" spans="1:32" x14ac:dyDescent="0.25">
      <c r="A2015" s="1">
        <v>45493</v>
      </c>
      <c r="B2015">
        <v>3737</v>
      </c>
      <c r="C2015">
        <v>5</v>
      </c>
      <c r="D2015">
        <v>1</v>
      </c>
      <c r="E2015">
        <v>4</v>
      </c>
      <c r="F2015">
        <v>3</v>
      </c>
      <c r="G2015">
        <v>2</v>
      </c>
      <c r="H2015">
        <f>VLOOKUP(B2015, patient!A:E, 5, FALSE)</f>
        <v>11</v>
      </c>
      <c r="I2015" t="str">
        <f>VLOOKUP(H2015, city!A:B, 2, FALSE)</f>
        <v>Edinburgh</v>
      </c>
      <c r="J2015" t="str">
        <f>VLOOKUP(E2015, diagnosis!A:B, 2, FALSE)</f>
        <v>Hypertension</v>
      </c>
      <c r="K2015" t="str">
        <f>VLOOKUP(D2015, department!A:B, 2, FALSE)</f>
        <v>Cardiology</v>
      </c>
      <c r="L2015" t="str">
        <f>VLOOKUP(C2015, provider!A:B, 2, FALSE)</f>
        <v>Dr. Sade Kikiola</v>
      </c>
      <c r="M2015" t="str">
        <f>VLOOKUP(G2015, insurance!A:B, 2, FALSE)</f>
        <v>AXA</v>
      </c>
      <c r="N2015">
        <f>VLOOKUP(B2015, patient!A:D, 4, FALSE)</f>
        <v>46</v>
      </c>
      <c r="O2015" t="str">
        <f>VLOOKUP(B2015, patient!A:C, 3, FALSE)</f>
        <v>Male</v>
      </c>
      <c r="P2015" t="str">
        <f>VLOOKUP(B2015, patient!A:F, 6, FALSE)</f>
        <v>Black</v>
      </c>
      <c r="Q2015" t="s">
        <v>486</v>
      </c>
      <c r="R2015">
        <v>64</v>
      </c>
      <c r="S2015">
        <v>22</v>
      </c>
      <c r="T2015" s="1">
        <v>45517</v>
      </c>
      <c r="U2015" s="1" t="str">
        <f t="shared" si="93"/>
        <v>Yes</v>
      </c>
      <c r="V2015">
        <v>2</v>
      </c>
      <c r="W2015" t="s">
        <v>487</v>
      </c>
      <c r="X2015" t="s">
        <v>488</v>
      </c>
      <c r="Y2015" t="str">
        <f t="shared" si="94"/>
        <v>Scheduled</v>
      </c>
      <c r="Z2015" t="s">
        <v>489</v>
      </c>
      <c r="AC2015" t="s">
        <v>490</v>
      </c>
      <c r="AD2015">
        <v>60.2</v>
      </c>
      <c r="AE2015">
        <v>0</v>
      </c>
      <c r="AF2015" t="str">
        <f t="shared" si="95"/>
        <v>Jul</v>
      </c>
    </row>
    <row r="2016" spans="1:32" x14ac:dyDescent="0.25">
      <c r="A2016" s="1">
        <v>45493</v>
      </c>
      <c r="B2016">
        <v>1612</v>
      </c>
      <c r="C2016">
        <v>1</v>
      </c>
      <c r="D2016">
        <v>1</v>
      </c>
      <c r="E2016">
        <v>4</v>
      </c>
      <c r="F2016">
        <v>2</v>
      </c>
      <c r="G2016">
        <v>2</v>
      </c>
      <c r="H2016">
        <f>VLOOKUP(B2016, patient!A:E, 5, FALSE)</f>
        <v>38</v>
      </c>
      <c r="I2016" t="str">
        <f>VLOOKUP(H2016, city!A:B, 2, FALSE)</f>
        <v>Sheffield</v>
      </c>
      <c r="J2016" t="str">
        <f>VLOOKUP(E2016, diagnosis!A:B, 2, FALSE)</f>
        <v>Hypertension</v>
      </c>
      <c r="K2016" t="str">
        <f>VLOOKUP(D2016, department!A:B, 2, FALSE)</f>
        <v>Cardiology</v>
      </c>
      <c r="L2016" t="str">
        <f>VLOOKUP(C2016, provider!A:B, 2, FALSE)</f>
        <v>Dr. Olu Abisola</v>
      </c>
      <c r="M2016" t="str">
        <f>VLOOKUP(G2016, insurance!A:B, 2, FALSE)</f>
        <v>AXA</v>
      </c>
      <c r="N2016">
        <f>VLOOKUP(B2016, patient!A:D, 4, FALSE)</f>
        <v>39</v>
      </c>
      <c r="O2016" t="str">
        <f>VLOOKUP(B2016, patient!A:C, 3, FALSE)</f>
        <v>Male</v>
      </c>
      <c r="P2016" t="str">
        <f>VLOOKUP(B2016, patient!A:F, 6, FALSE)</f>
        <v>Black</v>
      </c>
      <c r="Q2016" t="s">
        <v>486</v>
      </c>
      <c r="R2016">
        <v>149</v>
      </c>
      <c r="S2016">
        <v>148</v>
      </c>
      <c r="T2016" s="1">
        <v>45502</v>
      </c>
      <c r="U2016" s="1" t="str">
        <f t="shared" si="93"/>
        <v>Yes</v>
      </c>
      <c r="V2016">
        <v>1</v>
      </c>
      <c r="W2016" t="s">
        <v>494</v>
      </c>
      <c r="X2016" t="s">
        <v>488</v>
      </c>
      <c r="Y2016" t="str">
        <f t="shared" si="94"/>
        <v>Scheduled</v>
      </c>
      <c r="Z2016" t="s">
        <v>497</v>
      </c>
      <c r="AC2016" t="s">
        <v>490</v>
      </c>
      <c r="AD2016">
        <v>207.9</v>
      </c>
      <c r="AE2016">
        <v>0</v>
      </c>
      <c r="AF2016" t="str">
        <f t="shared" si="95"/>
        <v>Jul</v>
      </c>
    </row>
    <row r="2017" spans="1:32" x14ac:dyDescent="0.25">
      <c r="A2017" s="1">
        <v>45493</v>
      </c>
      <c r="B2017">
        <v>1379</v>
      </c>
      <c r="C2017">
        <v>2</v>
      </c>
      <c r="D2017">
        <v>1</v>
      </c>
      <c r="E2017">
        <v>4</v>
      </c>
      <c r="F2017">
        <v>1</v>
      </c>
      <c r="G2017">
        <v>3</v>
      </c>
      <c r="H2017">
        <f>VLOOKUP(B2017, patient!A:E, 5, FALSE)</f>
        <v>3</v>
      </c>
      <c r="I2017" t="str">
        <f>VLOOKUP(H2017, city!A:B, 2, FALSE)</f>
        <v>Birmingham</v>
      </c>
      <c r="J2017" t="str">
        <f>VLOOKUP(E2017, diagnosis!A:B, 2, FALSE)</f>
        <v>Hypertension</v>
      </c>
      <c r="K2017" t="str">
        <f>VLOOKUP(D2017, department!A:B, 2, FALSE)</f>
        <v>Cardiology</v>
      </c>
      <c r="L2017" t="str">
        <f>VLOOKUP(C2017, provider!A:B, 2, FALSE)</f>
        <v>Dr. Johnson Grek</v>
      </c>
      <c r="M2017" t="str">
        <f>VLOOKUP(G2017, insurance!A:B, 2, FALSE)</f>
        <v>Allianz</v>
      </c>
      <c r="N2017">
        <f>VLOOKUP(B2017, patient!A:D, 4, FALSE)</f>
        <v>42</v>
      </c>
      <c r="O2017" t="str">
        <f>VLOOKUP(B2017, patient!A:C, 3, FALSE)</f>
        <v>Female</v>
      </c>
      <c r="P2017" t="str">
        <f>VLOOKUP(B2017, patient!A:F, 6, FALSE)</f>
        <v>Black</v>
      </c>
      <c r="Q2017" t="s">
        <v>486</v>
      </c>
      <c r="R2017">
        <v>421</v>
      </c>
      <c r="S2017">
        <v>168</v>
      </c>
      <c r="T2017" s="1">
        <v>45517</v>
      </c>
      <c r="U2017" s="1" t="str">
        <f t="shared" si="93"/>
        <v>Yes</v>
      </c>
      <c r="V2017">
        <v>2</v>
      </c>
      <c r="W2017" t="s">
        <v>492</v>
      </c>
      <c r="X2017" t="s">
        <v>495</v>
      </c>
      <c r="Y2017" t="str">
        <f t="shared" si="94"/>
        <v>Emergency</v>
      </c>
      <c r="Z2017" t="s">
        <v>497</v>
      </c>
      <c r="AC2017" t="s">
        <v>490</v>
      </c>
      <c r="AD2017">
        <v>412.3</v>
      </c>
      <c r="AE2017">
        <v>0</v>
      </c>
      <c r="AF2017" t="str">
        <f t="shared" si="95"/>
        <v>Jul</v>
      </c>
    </row>
    <row r="2018" spans="1:32" x14ac:dyDescent="0.25">
      <c r="A2018" s="1">
        <v>45493</v>
      </c>
      <c r="B2018">
        <v>2307</v>
      </c>
      <c r="C2018">
        <v>1</v>
      </c>
      <c r="D2018">
        <v>1</v>
      </c>
      <c r="E2018">
        <v>4</v>
      </c>
      <c r="F2018">
        <v>4</v>
      </c>
      <c r="G2018">
        <v>3</v>
      </c>
      <c r="H2018">
        <f>VLOOKUP(B2018, patient!A:E, 5, FALSE)</f>
        <v>40</v>
      </c>
      <c r="I2018" t="str">
        <f>VLOOKUP(H2018, city!A:B, 2, FALSE)</f>
        <v>Sheffield</v>
      </c>
      <c r="J2018" t="str">
        <f>VLOOKUP(E2018, diagnosis!A:B, 2, FALSE)</f>
        <v>Hypertension</v>
      </c>
      <c r="K2018" t="str">
        <f>VLOOKUP(D2018, department!A:B, 2, FALSE)</f>
        <v>Cardiology</v>
      </c>
      <c r="L2018" t="str">
        <f>VLOOKUP(C2018, provider!A:B, 2, FALSE)</f>
        <v>Dr. Olu Abisola</v>
      </c>
      <c r="M2018" t="str">
        <f>VLOOKUP(G2018, insurance!A:B, 2, FALSE)</f>
        <v>Allianz</v>
      </c>
      <c r="N2018">
        <f>VLOOKUP(B2018, patient!A:D, 4, FALSE)</f>
        <v>30</v>
      </c>
      <c r="O2018" t="str">
        <f>VLOOKUP(B2018, patient!A:C, 3, FALSE)</f>
        <v>Female</v>
      </c>
      <c r="P2018" t="str">
        <f>VLOOKUP(B2018, patient!A:F, 6, FALSE)</f>
        <v>White</v>
      </c>
      <c r="Q2018" t="s">
        <v>486</v>
      </c>
      <c r="R2018">
        <v>215</v>
      </c>
      <c r="S2018">
        <v>99</v>
      </c>
      <c r="T2018" s="1">
        <v>45513</v>
      </c>
      <c r="U2018" s="1" t="str">
        <f t="shared" si="93"/>
        <v>Yes</v>
      </c>
      <c r="V2018">
        <v>1</v>
      </c>
      <c r="W2018" t="s">
        <v>492</v>
      </c>
      <c r="X2018" t="s">
        <v>495</v>
      </c>
      <c r="Y2018" t="str">
        <f t="shared" si="94"/>
        <v>Emergency</v>
      </c>
      <c r="Z2018" t="s">
        <v>497</v>
      </c>
      <c r="AC2018" t="s">
        <v>490</v>
      </c>
      <c r="AD2018">
        <v>219.8</v>
      </c>
      <c r="AE2018">
        <v>0</v>
      </c>
      <c r="AF2018" t="str">
        <f t="shared" si="95"/>
        <v>Jul</v>
      </c>
    </row>
    <row r="2019" spans="1:32" x14ac:dyDescent="0.25">
      <c r="A2019" s="1">
        <v>45493</v>
      </c>
      <c r="B2019">
        <v>4643</v>
      </c>
      <c r="C2019">
        <v>4</v>
      </c>
      <c r="D2019">
        <v>1</v>
      </c>
      <c r="E2019">
        <v>4</v>
      </c>
      <c r="F2019">
        <v>1</v>
      </c>
      <c r="G2019">
        <v>3</v>
      </c>
      <c r="H2019">
        <f>VLOOKUP(B2019, patient!A:E, 5, FALSE)</f>
        <v>31</v>
      </c>
      <c r="I2019" t="str">
        <f>VLOOKUP(H2019, city!A:B, 2, FALSE)</f>
        <v>Manchester</v>
      </c>
      <c r="J2019" t="str">
        <f>VLOOKUP(E2019, diagnosis!A:B, 2, FALSE)</f>
        <v>Hypertension</v>
      </c>
      <c r="K2019" t="str">
        <f>VLOOKUP(D2019, department!A:B, 2, FALSE)</f>
        <v>Cardiology</v>
      </c>
      <c r="L2019" t="str">
        <f>VLOOKUP(C2019, provider!A:B, 2, FALSE)</f>
        <v>Dr. Ravi Patel</v>
      </c>
      <c r="M2019" t="str">
        <f>VLOOKUP(G2019, insurance!A:B, 2, FALSE)</f>
        <v>Allianz</v>
      </c>
      <c r="N2019">
        <f>VLOOKUP(B2019, patient!A:D, 4, FALSE)</f>
        <v>35</v>
      </c>
      <c r="O2019" t="str">
        <f>VLOOKUP(B2019, patient!A:C, 3, FALSE)</f>
        <v>Female</v>
      </c>
      <c r="P2019" t="str">
        <f>VLOOKUP(B2019, patient!A:F, 6, FALSE)</f>
        <v>White</v>
      </c>
      <c r="Q2019" t="s">
        <v>486</v>
      </c>
      <c r="R2019">
        <v>252</v>
      </c>
      <c r="S2019">
        <v>118</v>
      </c>
      <c r="T2019" s="1">
        <v>45505</v>
      </c>
      <c r="U2019" s="1" t="str">
        <f t="shared" si="93"/>
        <v>Yes</v>
      </c>
      <c r="V2019">
        <v>2</v>
      </c>
      <c r="W2019" t="s">
        <v>492</v>
      </c>
      <c r="X2019" t="s">
        <v>488</v>
      </c>
      <c r="Y2019" t="str">
        <f t="shared" si="94"/>
        <v>Scheduled</v>
      </c>
      <c r="Z2019" t="s">
        <v>489</v>
      </c>
      <c r="AC2019" t="s">
        <v>490</v>
      </c>
      <c r="AD2019">
        <v>259</v>
      </c>
      <c r="AE2019">
        <v>0</v>
      </c>
      <c r="AF2019" t="str">
        <f t="shared" si="95"/>
        <v>Jul</v>
      </c>
    </row>
    <row r="2020" spans="1:32" x14ac:dyDescent="0.25">
      <c r="A2020" s="1">
        <v>45493</v>
      </c>
      <c r="B2020">
        <v>697</v>
      </c>
      <c r="C2020">
        <v>4</v>
      </c>
      <c r="D2020">
        <v>1</v>
      </c>
      <c r="E2020">
        <v>4</v>
      </c>
      <c r="F2020">
        <v>1</v>
      </c>
      <c r="G2020">
        <v>1</v>
      </c>
      <c r="H2020">
        <f>VLOOKUP(B2020, patient!A:E, 5, FALSE)</f>
        <v>37</v>
      </c>
      <c r="I2020" t="str">
        <f>VLOOKUP(H2020, city!A:B, 2, FALSE)</f>
        <v>Sheffield</v>
      </c>
      <c r="J2020" t="str">
        <f>VLOOKUP(E2020, diagnosis!A:B, 2, FALSE)</f>
        <v>Hypertension</v>
      </c>
      <c r="K2020" t="str">
        <f>VLOOKUP(D2020, department!A:B, 2, FALSE)</f>
        <v>Cardiology</v>
      </c>
      <c r="L2020" t="str">
        <f>VLOOKUP(C2020, provider!A:B, 2, FALSE)</f>
        <v>Dr. Ravi Patel</v>
      </c>
      <c r="M2020" t="str">
        <f>VLOOKUP(G2020, insurance!A:B, 2, FALSE)</f>
        <v>Aviva</v>
      </c>
      <c r="N2020">
        <f>VLOOKUP(B2020, patient!A:D, 4, FALSE)</f>
        <v>50</v>
      </c>
      <c r="O2020" t="str">
        <f>VLOOKUP(B2020, patient!A:C, 3, FALSE)</f>
        <v>Male</v>
      </c>
      <c r="P2020" t="str">
        <f>VLOOKUP(B2020, patient!A:F, 6, FALSE)</f>
        <v>Asian</v>
      </c>
      <c r="Q2020" t="s">
        <v>486</v>
      </c>
      <c r="R2020">
        <v>54</v>
      </c>
      <c r="S2020">
        <v>168</v>
      </c>
      <c r="T2020" s="1">
        <v>45501</v>
      </c>
      <c r="U2020" s="1" t="str">
        <f t="shared" si="93"/>
        <v>Yes</v>
      </c>
      <c r="V2020">
        <v>1</v>
      </c>
      <c r="W2020" t="s">
        <v>494</v>
      </c>
      <c r="X2020" t="s">
        <v>495</v>
      </c>
      <c r="Y2020" t="str">
        <f t="shared" si="94"/>
        <v>Emergency</v>
      </c>
      <c r="Z2020" t="s">
        <v>489</v>
      </c>
      <c r="AC2020" t="s">
        <v>490</v>
      </c>
      <c r="AD2020">
        <v>155.4</v>
      </c>
      <c r="AE2020">
        <v>0</v>
      </c>
      <c r="AF2020" t="str">
        <f t="shared" si="95"/>
        <v>Jul</v>
      </c>
    </row>
    <row r="2021" spans="1:32" x14ac:dyDescent="0.25">
      <c r="A2021" s="1">
        <v>45493</v>
      </c>
      <c r="B2021">
        <v>3417</v>
      </c>
      <c r="C2021">
        <v>2</v>
      </c>
      <c r="D2021">
        <v>1</v>
      </c>
      <c r="E2021">
        <v>4</v>
      </c>
      <c r="F2021">
        <v>4</v>
      </c>
      <c r="G2021">
        <v>2</v>
      </c>
      <c r="H2021">
        <f>VLOOKUP(B2021, patient!A:E, 5, FALSE)</f>
        <v>23</v>
      </c>
      <c r="I2021" t="str">
        <f>VLOOKUP(H2021, city!A:B, 2, FALSE)</f>
        <v>Liverpool</v>
      </c>
      <c r="J2021" t="str">
        <f>VLOOKUP(E2021, diagnosis!A:B, 2, FALSE)</f>
        <v>Hypertension</v>
      </c>
      <c r="K2021" t="str">
        <f>VLOOKUP(D2021, department!A:B, 2, FALSE)</f>
        <v>Cardiology</v>
      </c>
      <c r="L2021" t="str">
        <f>VLOOKUP(C2021, provider!A:B, 2, FALSE)</f>
        <v>Dr. Johnson Grek</v>
      </c>
      <c r="M2021" t="str">
        <f>VLOOKUP(G2021, insurance!A:B, 2, FALSE)</f>
        <v>AXA</v>
      </c>
      <c r="N2021">
        <f>VLOOKUP(B2021, patient!A:D, 4, FALSE)</f>
        <v>33</v>
      </c>
      <c r="O2021" t="str">
        <f>VLOOKUP(B2021, patient!A:C, 3, FALSE)</f>
        <v>Male</v>
      </c>
      <c r="P2021" t="str">
        <f>VLOOKUP(B2021, patient!A:F, 6, FALSE)</f>
        <v>Hispanic</v>
      </c>
      <c r="Q2021" t="s">
        <v>486</v>
      </c>
      <c r="R2021">
        <v>921</v>
      </c>
      <c r="S2021">
        <v>124</v>
      </c>
      <c r="T2021" s="1">
        <v>45500</v>
      </c>
      <c r="U2021" s="1" t="str">
        <f t="shared" si="93"/>
        <v>Yes</v>
      </c>
      <c r="V2021">
        <v>2</v>
      </c>
      <c r="W2021" t="s">
        <v>494</v>
      </c>
      <c r="X2021" t="s">
        <v>495</v>
      </c>
      <c r="Y2021" t="str">
        <f t="shared" si="94"/>
        <v>Emergency</v>
      </c>
      <c r="Z2021" t="s">
        <v>497</v>
      </c>
      <c r="AC2021" t="s">
        <v>490</v>
      </c>
      <c r="AD2021">
        <v>731.5</v>
      </c>
      <c r="AE2021">
        <v>0</v>
      </c>
      <c r="AF2021" t="str">
        <f t="shared" si="95"/>
        <v>Jul</v>
      </c>
    </row>
    <row r="2022" spans="1:32" x14ac:dyDescent="0.25">
      <c r="A2022" s="1">
        <v>45494</v>
      </c>
      <c r="B2022">
        <v>461</v>
      </c>
      <c r="C2022">
        <v>3</v>
      </c>
      <c r="D2022">
        <v>1</v>
      </c>
      <c r="E2022">
        <v>4</v>
      </c>
      <c r="F2022">
        <v>2</v>
      </c>
      <c r="G2022">
        <v>1</v>
      </c>
      <c r="H2022">
        <f>VLOOKUP(B2022, patient!A:E, 5, FALSE)</f>
        <v>17</v>
      </c>
      <c r="I2022" t="str">
        <f>VLOOKUP(H2022, city!A:B, 2, FALSE)</f>
        <v>Leeds</v>
      </c>
      <c r="J2022" t="str">
        <f>VLOOKUP(E2022, diagnosis!A:B, 2, FALSE)</f>
        <v>Hypertension</v>
      </c>
      <c r="K2022" t="str">
        <f>VLOOKUP(D2022, department!A:B, 2, FALSE)</f>
        <v>Cardiology</v>
      </c>
      <c r="L2022" t="str">
        <f>VLOOKUP(C2022, provider!A:B, 2, FALSE)</f>
        <v>Dr. Emma Jones</v>
      </c>
      <c r="M2022" t="str">
        <f>VLOOKUP(G2022, insurance!A:B, 2, FALSE)</f>
        <v>Aviva</v>
      </c>
      <c r="N2022">
        <f>VLOOKUP(B2022, patient!A:D, 4, FALSE)</f>
        <v>62</v>
      </c>
      <c r="O2022" t="str">
        <f>VLOOKUP(B2022, patient!A:C, 3, FALSE)</f>
        <v>Male</v>
      </c>
      <c r="P2022" t="str">
        <f>VLOOKUP(B2022, patient!A:F, 6, FALSE)</f>
        <v>White</v>
      </c>
      <c r="Q2022" t="s">
        <v>486</v>
      </c>
      <c r="R2022">
        <v>692</v>
      </c>
      <c r="S2022">
        <v>114</v>
      </c>
      <c r="T2022" s="1">
        <v>45508</v>
      </c>
      <c r="U2022" s="1" t="str">
        <f t="shared" si="93"/>
        <v>Yes</v>
      </c>
      <c r="V2022">
        <v>1</v>
      </c>
      <c r="W2022" t="s">
        <v>492</v>
      </c>
      <c r="X2022" t="s">
        <v>495</v>
      </c>
      <c r="Y2022" t="str">
        <f t="shared" si="94"/>
        <v>Emergency</v>
      </c>
      <c r="Z2022" t="s">
        <v>497</v>
      </c>
      <c r="AC2022" t="s">
        <v>490</v>
      </c>
      <c r="AD2022">
        <v>564.20000000000005</v>
      </c>
      <c r="AE2022">
        <v>0</v>
      </c>
      <c r="AF2022" t="str">
        <f t="shared" si="95"/>
        <v>Jul</v>
      </c>
    </row>
    <row r="2023" spans="1:32" x14ac:dyDescent="0.25">
      <c r="A2023" s="1">
        <v>45494</v>
      </c>
      <c r="B2023">
        <v>3087</v>
      </c>
      <c r="C2023">
        <v>5</v>
      </c>
      <c r="D2023">
        <v>1</v>
      </c>
      <c r="E2023">
        <v>4</v>
      </c>
      <c r="F2023">
        <v>5</v>
      </c>
      <c r="G2023">
        <v>1</v>
      </c>
      <c r="H2023">
        <f>VLOOKUP(B2023, patient!A:E, 5, FALSE)</f>
        <v>29</v>
      </c>
      <c r="I2023" t="str">
        <f>VLOOKUP(H2023, city!A:B, 2, FALSE)</f>
        <v>Manchester</v>
      </c>
      <c r="J2023" t="str">
        <f>VLOOKUP(E2023, diagnosis!A:B, 2, FALSE)</f>
        <v>Hypertension</v>
      </c>
      <c r="K2023" t="str">
        <f>VLOOKUP(D2023, department!A:B, 2, FALSE)</f>
        <v>Cardiology</v>
      </c>
      <c r="L2023" t="str">
        <f>VLOOKUP(C2023, provider!A:B, 2, FALSE)</f>
        <v>Dr. Sade Kikiola</v>
      </c>
      <c r="M2023" t="str">
        <f>VLOOKUP(G2023, insurance!A:B, 2, FALSE)</f>
        <v>Aviva</v>
      </c>
      <c r="N2023">
        <f>VLOOKUP(B2023, patient!A:D, 4, FALSE)</f>
        <v>59</v>
      </c>
      <c r="O2023" t="str">
        <f>VLOOKUP(B2023, patient!A:C, 3, FALSE)</f>
        <v>Male</v>
      </c>
      <c r="P2023" t="str">
        <f>VLOOKUP(B2023, patient!A:F, 6, FALSE)</f>
        <v>Hispanic</v>
      </c>
      <c r="Q2023" t="s">
        <v>491</v>
      </c>
      <c r="R2023">
        <v>265</v>
      </c>
      <c r="S2023">
        <v>196</v>
      </c>
      <c r="U2023" s="1" t="str">
        <f t="shared" si="93"/>
        <v>No</v>
      </c>
      <c r="V2023">
        <v>2</v>
      </c>
      <c r="W2023" t="s">
        <v>487</v>
      </c>
      <c r="X2023" t="s">
        <v>495</v>
      </c>
      <c r="Y2023" t="str">
        <f t="shared" si="94"/>
        <v>Emergency</v>
      </c>
      <c r="Z2023" t="s">
        <v>489</v>
      </c>
      <c r="AC2023" t="s">
        <v>498</v>
      </c>
      <c r="AD2023">
        <v>329.7</v>
      </c>
      <c r="AE2023">
        <v>10</v>
      </c>
      <c r="AF2023" t="str">
        <f t="shared" si="95"/>
        <v>Jul</v>
      </c>
    </row>
    <row r="2024" spans="1:32" x14ac:dyDescent="0.25">
      <c r="A2024" s="1">
        <v>45494</v>
      </c>
      <c r="B2024">
        <v>459</v>
      </c>
      <c r="C2024">
        <v>2</v>
      </c>
      <c r="D2024">
        <v>1</v>
      </c>
      <c r="E2024">
        <v>4</v>
      </c>
      <c r="F2024">
        <v>4</v>
      </c>
      <c r="G2024">
        <v>3</v>
      </c>
      <c r="H2024">
        <f>VLOOKUP(B2024, patient!A:E, 5, FALSE)</f>
        <v>33</v>
      </c>
      <c r="I2024" t="str">
        <f>VLOOKUP(H2024, city!A:B, 2, FALSE)</f>
        <v>Newcastle</v>
      </c>
      <c r="J2024" t="str">
        <f>VLOOKUP(E2024, diagnosis!A:B, 2, FALSE)</f>
        <v>Hypertension</v>
      </c>
      <c r="K2024" t="str">
        <f>VLOOKUP(D2024, department!A:B, 2, FALSE)</f>
        <v>Cardiology</v>
      </c>
      <c r="L2024" t="str">
        <f>VLOOKUP(C2024, provider!A:B, 2, FALSE)</f>
        <v>Dr. Johnson Grek</v>
      </c>
      <c r="M2024" t="str">
        <f>VLOOKUP(G2024, insurance!A:B, 2, FALSE)</f>
        <v>Allianz</v>
      </c>
      <c r="N2024">
        <f>VLOOKUP(B2024, patient!A:D, 4, FALSE)</f>
        <v>61</v>
      </c>
      <c r="O2024" t="str">
        <f>VLOOKUP(B2024, patient!A:C, 3, FALSE)</f>
        <v>Male</v>
      </c>
      <c r="P2024" t="str">
        <f>VLOOKUP(B2024, patient!A:F, 6, FALSE)</f>
        <v>Black</v>
      </c>
      <c r="Q2024" t="s">
        <v>492</v>
      </c>
      <c r="R2024">
        <v>672</v>
      </c>
      <c r="S2024">
        <v>84</v>
      </c>
      <c r="U2024" s="1" t="str">
        <f t="shared" si="93"/>
        <v>No</v>
      </c>
      <c r="V2024">
        <v>1</v>
      </c>
      <c r="W2024" t="s">
        <v>492</v>
      </c>
      <c r="X2024" t="s">
        <v>488</v>
      </c>
      <c r="Y2024" t="str">
        <f t="shared" si="94"/>
        <v>Scheduled</v>
      </c>
      <c r="Z2024" t="s">
        <v>497</v>
      </c>
      <c r="AC2024" t="s">
        <v>498</v>
      </c>
      <c r="AD2024">
        <v>536.20000000000005</v>
      </c>
      <c r="AE2024">
        <v>10</v>
      </c>
      <c r="AF2024" t="str">
        <f t="shared" si="95"/>
        <v>Jul</v>
      </c>
    </row>
    <row r="2025" spans="1:32" x14ac:dyDescent="0.25">
      <c r="A2025" s="1">
        <v>45494</v>
      </c>
      <c r="B2025">
        <v>2040</v>
      </c>
      <c r="C2025">
        <v>5</v>
      </c>
      <c r="D2025">
        <v>1</v>
      </c>
      <c r="E2025">
        <v>4</v>
      </c>
      <c r="F2025">
        <v>4</v>
      </c>
      <c r="G2025">
        <v>2</v>
      </c>
      <c r="H2025">
        <f>VLOOKUP(B2025, patient!A:E, 5, FALSE)</f>
        <v>1</v>
      </c>
      <c r="I2025" t="str">
        <f>VLOOKUP(H2025, city!A:B, 2, FALSE)</f>
        <v>Birmingham</v>
      </c>
      <c r="J2025" t="str">
        <f>VLOOKUP(E2025, diagnosis!A:B, 2, FALSE)</f>
        <v>Hypertension</v>
      </c>
      <c r="K2025" t="str">
        <f>VLOOKUP(D2025, department!A:B, 2, FALSE)</f>
        <v>Cardiology</v>
      </c>
      <c r="L2025" t="str">
        <f>VLOOKUP(C2025, provider!A:B, 2, FALSE)</f>
        <v>Dr. Sade Kikiola</v>
      </c>
      <c r="M2025" t="str">
        <f>VLOOKUP(G2025, insurance!A:B, 2, FALSE)</f>
        <v>AXA</v>
      </c>
      <c r="N2025">
        <f>VLOOKUP(B2025, patient!A:D, 4, FALSE)</f>
        <v>79</v>
      </c>
      <c r="O2025" t="str">
        <f>VLOOKUP(B2025, patient!A:C, 3, FALSE)</f>
        <v>Female</v>
      </c>
      <c r="P2025" t="str">
        <f>VLOOKUP(B2025, patient!A:F, 6, FALSE)</f>
        <v>Black</v>
      </c>
      <c r="Q2025" t="s">
        <v>492</v>
      </c>
      <c r="R2025">
        <v>508</v>
      </c>
      <c r="S2025">
        <v>60</v>
      </c>
      <c r="U2025" s="1" t="str">
        <f t="shared" si="93"/>
        <v>No</v>
      </c>
      <c r="V2025">
        <v>2</v>
      </c>
      <c r="W2025" t="s">
        <v>492</v>
      </c>
      <c r="X2025" t="s">
        <v>495</v>
      </c>
      <c r="Y2025" t="str">
        <f t="shared" si="94"/>
        <v>Emergency</v>
      </c>
      <c r="Z2025" t="s">
        <v>489</v>
      </c>
      <c r="AC2025" t="s">
        <v>498</v>
      </c>
      <c r="AD2025">
        <v>404.6</v>
      </c>
      <c r="AE2025">
        <v>10</v>
      </c>
      <c r="AF2025" t="str">
        <f t="shared" si="95"/>
        <v>Jul</v>
      </c>
    </row>
    <row r="2026" spans="1:32" x14ac:dyDescent="0.25">
      <c r="A2026" s="1">
        <v>45494</v>
      </c>
      <c r="B2026">
        <v>2886</v>
      </c>
      <c r="C2026">
        <v>2</v>
      </c>
      <c r="D2026">
        <v>1</v>
      </c>
      <c r="E2026">
        <v>4</v>
      </c>
      <c r="F2026">
        <v>1</v>
      </c>
      <c r="G2026">
        <v>3</v>
      </c>
      <c r="H2026">
        <f>VLOOKUP(B2026, patient!A:E, 5, FALSE)</f>
        <v>14</v>
      </c>
      <c r="I2026" t="str">
        <f>VLOOKUP(H2026, city!A:B, 2, FALSE)</f>
        <v>Glasgow</v>
      </c>
      <c r="J2026" t="str">
        <f>VLOOKUP(E2026, diagnosis!A:B, 2, FALSE)</f>
        <v>Hypertension</v>
      </c>
      <c r="K2026" t="str">
        <f>VLOOKUP(D2026, department!A:B, 2, FALSE)</f>
        <v>Cardiology</v>
      </c>
      <c r="L2026" t="str">
        <f>VLOOKUP(C2026, provider!A:B, 2, FALSE)</f>
        <v>Dr. Johnson Grek</v>
      </c>
      <c r="M2026" t="str">
        <f>VLOOKUP(G2026, insurance!A:B, 2, FALSE)</f>
        <v>Allianz</v>
      </c>
      <c r="N2026">
        <f>VLOOKUP(B2026, patient!A:D, 4, FALSE)</f>
        <v>19</v>
      </c>
      <c r="O2026" t="str">
        <f>VLOOKUP(B2026, patient!A:C, 3, FALSE)</f>
        <v>Male</v>
      </c>
      <c r="P2026" t="str">
        <f>VLOOKUP(B2026, patient!A:F, 6, FALSE)</f>
        <v>Hispanic</v>
      </c>
      <c r="Q2026" t="s">
        <v>486</v>
      </c>
      <c r="R2026">
        <v>311</v>
      </c>
      <c r="S2026">
        <v>86</v>
      </c>
      <c r="T2026" s="1">
        <v>45510</v>
      </c>
      <c r="U2026" s="1" t="str">
        <f t="shared" si="93"/>
        <v>Yes</v>
      </c>
      <c r="V2026">
        <v>1</v>
      </c>
      <c r="W2026" t="s">
        <v>492</v>
      </c>
      <c r="X2026" t="s">
        <v>488</v>
      </c>
      <c r="Y2026" t="str">
        <f t="shared" si="94"/>
        <v>Scheduled</v>
      </c>
      <c r="Z2026" t="s">
        <v>489</v>
      </c>
      <c r="AC2026" t="s">
        <v>490</v>
      </c>
      <c r="AD2026">
        <v>277.89999999999998</v>
      </c>
      <c r="AE2026">
        <v>0</v>
      </c>
      <c r="AF2026" t="str">
        <f t="shared" si="95"/>
        <v>Jul</v>
      </c>
    </row>
    <row r="2027" spans="1:32" x14ac:dyDescent="0.25">
      <c r="A2027" s="1">
        <v>45494</v>
      </c>
      <c r="B2027">
        <v>3246</v>
      </c>
      <c r="C2027">
        <v>5</v>
      </c>
      <c r="D2027">
        <v>1</v>
      </c>
      <c r="E2027">
        <v>4</v>
      </c>
      <c r="F2027">
        <v>4</v>
      </c>
      <c r="G2027">
        <v>3</v>
      </c>
      <c r="H2027">
        <f>VLOOKUP(B2027, patient!A:E, 5, FALSE)</f>
        <v>38</v>
      </c>
      <c r="I2027" t="str">
        <f>VLOOKUP(H2027, city!A:B, 2, FALSE)</f>
        <v>Sheffield</v>
      </c>
      <c r="J2027" t="str">
        <f>VLOOKUP(E2027, diagnosis!A:B, 2, FALSE)</f>
        <v>Hypertension</v>
      </c>
      <c r="K2027" t="str">
        <f>VLOOKUP(D2027, department!A:B, 2, FALSE)</f>
        <v>Cardiology</v>
      </c>
      <c r="L2027" t="str">
        <f>VLOOKUP(C2027, provider!A:B, 2, FALSE)</f>
        <v>Dr. Sade Kikiola</v>
      </c>
      <c r="M2027" t="str">
        <f>VLOOKUP(G2027, insurance!A:B, 2, FALSE)</f>
        <v>Allianz</v>
      </c>
      <c r="N2027">
        <f>VLOOKUP(B2027, patient!A:D, 4, FALSE)</f>
        <v>72</v>
      </c>
      <c r="O2027" t="str">
        <f>VLOOKUP(B2027, patient!A:C, 3, FALSE)</f>
        <v>Male</v>
      </c>
      <c r="P2027" t="str">
        <f>VLOOKUP(B2027, patient!A:F, 6, FALSE)</f>
        <v>Other</v>
      </c>
      <c r="Q2027" t="s">
        <v>486</v>
      </c>
      <c r="R2027">
        <v>244</v>
      </c>
      <c r="S2027">
        <v>143</v>
      </c>
      <c r="U2027" s="1" t="str">
        <f t="shared" si="93"/>
        <v>No</v>
      </c>
      <c r="V2027">
        <v>2</v>
      </c>
      <c r="W2027" t="s">
        <v>492</v>
      </c>
      <c r="X2027" t="s">
        <v>495</v>
      </c>
      <c r="Y2027" t="str">
        <f t="shared" si="94"/>
        <v>Emergency</v>
      </c>
      <c r="Z2027" t="s">
        <v>497</v>
      </c>
      <c r="AC2027" t="s">
        <v>496</v>
      </c>
      <c r="AD2027">
        <v>305.89999999999998</v>
      </c>
      <c r="AE2027">
        <v>50</v>
      </c>
      <c r="AF2027" t="str">
        <f t="shared" si="95"/>
        <v>Jul</v>
      </c>
    </row>
    <row r="2028" spans="1:32" x14ac:dyDescent="0.25">
      <c r="A2028" s="1">
        <v>45494</v>
      </c>
      <c r="B2028">
        <v>4401</v>
      </c>
      <c r="C2028">
        <v>3</v>
      </c>
      <c r="D2028">
        <v>1</v>
      </c>
      <c r="E2028">
        <v>4</v>
      </c>
      <c r="F2028">
        <v>3</v>
      </c>
      <c r="G2028">
        <v>3</v>
      </c>
      <c r="H2028">
        <f>VLOOKUP(B2028, patient!A:E, 5, FALSE)</f>
        <v>11</v>
      </c>
      <c r="I2028" t="str">
        <f>VLOOKUP(H2028, city!A:B, 2, FALSE)</f>
        <v>Edinburgh</v>
      </c>
      <c r="J2028" t="str">
        <f>VLOOKUP(E2028, diagnosis!A:B, 2, FALSE)</f>
        <v>Hypertension</v>
      </c>
      <c r="K2028" t="str">
        <f>VLOOKUP(D2028, department!A:B, 2, FALSE)</f>
        <v>Cardiology</v>
      </c>
      <c r="L2028" t="str">
        <f>VLOOKUP(C2028, provider!A:B, 2, FALSE)</f>
        <v>Dr. Emma Jones</v>
      </c>
      <c r="M2028" t="str">
        <f>VLOOKUP(G2028, insurance!A:B, 2, FALSE)</f>
        <v>Allianz</v>
      </c>
      <c r="N2028">
        <f>VLOOKUP(B2028, patient!A:D, 4, FALSE)</f>
        <v>52</v>
      </c>
      <c r="O2028" t="str">
        <f>VLOOKUP(B2028, patient!A:C, 3, FALSE)</f>
        <v>Male</v>
      </c>
      <c r="P2028" t="str">
        <f>VLOOKUP(B2028, patient!A:F, 6, FALSE)</f>
        <v>Asian</v>
      </c>
      <c r="Q2028" t="s">
        <v>486</v>
      </c>
      <c r="R2028">
        <v>745</v>
      </c>
      <c r="S2028">
        <v>61</v>
      </c>
      <c r="T2028" s="1">
        <v>45520</v>
      </c>
      <c r="U2028" s="1" t="str">
        <f t="shared" si="93"/>
        <v>Yes</v>
      </c>
      <c r="V2028">
        <v>1</v>
      </c>
      <c r="W2028" t="s">
        <v>487</v>
      </c>
      <c r="X2028" t="s">
        <v>488</v>
      </c>
      <c r="Y2028" t="str">
        <f t="shared" si="94"/>
        <v>Scheduled</v>
      </c>
      <c r="Z2028" t="s">
        <v>489</v>
      </c>
      <c r="AC2028" t="s">
        <v>490</v>
      </c>
      <c r="AD2028">
        <v>564.20000000000005</v>
      </c>
      <c r="AE2028">
        <v>0</v>
      </c>
      <c r="AF2028" t="str">
        <f t="shared" si="95"/>
        <v>Jul</v>
      </c>
    </row>
    <row r="2029" spans="1:32" x14ac:dyDescent="0.25">
      <c r="A2029" s="1">
        <v>45494</v>
      </c>
      <c r="B2029">
        <v>4031</v>
      </c>
      <c r="C2029">
        <v>3</v>
      </c>
      <c r="D2029">
        <v>1</v>
      </c>
      <c r="E2029">
        <v>4</v>
      </c>
      <c r="F2029">
        <v>5</v>
      </c>
      <c r="G2029">
        <v>3</v>
      </c>
      <c r="H2029">
        <f>VLOOKUP(B2029, patient!A:E, 5, FALSE)</f>
        <v>3</v>
      </c>
      <c r="I2029" t="str">
        <f>VLOOKUP(H2029, city!A:B, 2, FALSE)</f>
        <v>Birmingham</v>
      </c>
      <c r="J2029" t="str">
        <f>VLOOKUP(E2029, diagnosis!A:B, 2, FALSE)</f>
        <v>Hypertension</v>
      </c>
      <c r="K2029" t="str">
        <f>VLOOKUP(D2029, department!A:B, 2, FALSE)</f>
        <v>Cardiology</v>
      </c>
      <c r="L2029" t="str">
        <f>VLOOKUP(C2029, provider!A:B, 2, FALSE)</f>
        <v>Dr. Emma Jones</v>
      </c>
      <c r="M2029" t="str">
        <f>VLOOKUP(G2029, insurance!A:B, 2, FALSE)</f>
        <v>Allianz</v>
      </c>
      <c r="N2029">
        <f>VLOOKUP(B2029, patient!A:D, 4, FALSE)</f>
        <v>59</v>
      </c>
      <c r="O2029" t="str">
        <f>VLOOKUP(B2029, patient!A:C, 3, FALSE)</f>
        <v>Female</v>
      </c>
      <c r="P2029" t="str">
        <f>VLOOKUP(B2029, patient!A:F, 6, FALSE)</f>
        <v>Asian</v>
      </c>
      <c r="Q2029" t="s">
        <v>486</v>
      </c>
      <c r="R2029">
        <v>354</v>
      </c>
      <c r="S2029">
        <v>88</v>
      </c>
      <c r="U2029" s="1" t="str">
        <f t="shared" si="93"/>
        <v>No</v>
      </c>
      <c r="V2029">
        <v>2</v>
      </c>
      <c r="W2029" t="s">
        <v>487</v>
      </c>
      <c r="X2029" t="s">
        <v>488</v>
      </c>
      <c r="Y2029" t="str">
        <f t="shared" si="94"/>
        <v>Scheduled</v>
      </c>
      <c r="Z2029" t="s">
        <v>489</v>
      </c>
      <c r="AC2029" t="s">
        <v>498</v>
      </c>
      <c r="AD2029">
        <v>316.39999999999998</v>
      </c>
      <c r="AE2029">
        <v>10</v>
      </c>
      <c r="AF2029" t="str">
        <f t="shared" si="95"/>
        <v>Jul</v>
      </c>
    </row>
    <row r="2030" spans="1:32" x14ac:dyDescent="0.25">
      <c r="A2030" s="1">
        <v>45494</v>
      </c>
      <c r="B2030">
        <v>4276</v>
      </c>
      <c r="C2030">
        <v>4</v>
      </c>
      <c r="D2030">
        <v>1</v>
      </c>
      <c r="E2030">
        <v>4</v>
      </c>
      <c r="F2030">
        <v>1</v>
      </c>
      <c r="G2030">
        <v>2</v>
      </c>
      <c r="H2030">
        <f>VLOOKUP(B2030, patient!A:E, 5, FALSE)</f>
        <v>18</v>
      </c>
      <c r="I2030" t="str">
        <f>VLOOKUP(H2030, city!A:B, 2, FALSE)</f>
        <v>Leeds</v>
      </c>
      <c r="J2030" t="str">
        <f>VLOOKUP(E2030, diagnosis!A:B, 2, FALSE)</f>
        <v>Hypertension</v>
      </c>
      <c r="K2030" t="str">
        <f>VLOOKUP(D2030, department!A:B, 2, FALSE)</f>
        <v>Cardiology</v>
      </c>
      <c r="L2030" t="str">
        <f>VLOOKUP(C2030, provider!A:B, 2, FALSE)</f>
        <v>Dr. Ravi Patel</v>
      </c>
      <c r="M2030" t="str">
        <f>VLOOKUP(G2030, insurance!A:B, 2, FALSE)</f>
        <v>AXA</v>
      </c>
      <c r="N2030">
        <f>VLOOKUP(B2030, patient!A:D, 4, FALSE)</f>
        <v>51</v>
      </c>
      <c r="O2030" t="str">
        <f>VLOOKUP(B2030, patient!A:C, 3, FALSE)</f>
        <v>Female</v>
      </c>
      <c r="P2030" t="str">
        <f>VLOOKUP(B2030, patient!A:F, 6, FALSE)</f>
        <v>Other</v>
      </c>
      <c r="Q2030" t="s">
        <v>486</v>
      </c>
      <c r="R2030">
        <v>997</v>
      </c>
      <c r="S2030">
        <v>190</v>
      </c>
      <c r="T2030" s="1">
        <v>45518</v>
      </c>
      <c r="U2030" s="1" t="str">
        <f t="shared" si="93"/>
        <v>Yes</v>
      </c>
      <c r="V2030">
        <v>1</v>
      </c>
      <c r="W2030" t="s">
        <v>487</v>
      </c>
      <c r="X2030" t="s">
        <v>495</v>
      </c>
      <c r="Y2030" t="str">
        <f t="shared" si="94"/>
        <v>Emergency</v>
      </c>
      <c r="Z2030" t="s">
        <v>489</v>
      </c>
      <c r="AC2030" t="s">
        <v>490</v>
      </c>
      <c r="AD2030">
        <v>830.9</v>
      </c>
      <c r="AE2030">
        <v>0</v>
      </c>
      <c r="AF2030" t="str">
        <f t="shared" si="95"/>
        <v>Jul</v>
      </c>
    </row>
    <row r="2031" spans="1:32" x14ac:dyDescent="0.25">
      <c r="A2031" s="1">
        <v>45494</v>
      </c>
      <c r="B2031">
        <v>4538</v>
      </c>
      <c r="C2031">
        <v>2</v>
      </c>
      <c r="D2031">
        <v>1</v>
      </c>
      <c r="E2031">
        <v>4</v>
      </c>
      <c r="F2031">
        <v>2</v>
      </c>
      <c r="G2031">
        <v>2</v>
      </c>
      <c r="H2031">
        <f>VLOOKUP(B2031, patient!A:E, 5, FALSE)</f>
        <v>31</v>
      </c>
      <c r="I2031" t="str">
        <f>VLOOKUP(H2031, city!A:B, 2, FALSE)</f>
        <v>Manchester</v>
      </c>
      <c r="J2031" t="str">
        <f>VLOOKUP(E2031, diagnosis!A:B, 2, FALSE)</f>
        <v>Hypertension</v>
      </c>
      <c r="K2031" t="str">
        <f>VLOOKUP(D2031, department!A:B, 2, FALSE)</f>
        <v>Cardiology</v>
      </c>
      <c r="L2031" t="str">
        <f>VLOOKUP(C2031, provider!A:B, 2, FALSE)</f>
        <v>Dr. Johnson Grek</v>
      </c>
      <c r="M2031" t="str">
        <f>VLOOKUP(G2031, insurance!A:B, 2, FALSE)</f>
        <v>AXA</v>
      </c>
      <c r="N2031">
        <f>VLOOKUP(B2031, patient!A:D, 4, FALSE)</f>
        <v>47</v>
      </c>
      <c r="O2031" t="str">
        <f>VLOOKUP(B2031, patient!A:C, 3, FALSE)</f>
        <v>Female</v>
      </c>
      <c r="P2031" t="str">
        <f>VLOOKUP(B2031, patient!A:F, 6, FALSE)</f>
        <v>Hispanic</v>
      </c>
      <c r="Q2031" t="s">
        <v>486</v>
      </c>
      <c r="R2031">
        <v>552</v>
      </c>
      <c r="S2031">
        <v>120</v>
      </c>
      <c r="T2031" s="1">
        <v>45520</v>
      </c>
      <c r="U2031" s="1" t="str">
        <f t="shared" si="93"/>
        <v>Yes</v>
      </c>
      <c r="V2031">
        <v>2</v>
      </c>
      <c r="W2031" t="s">
        <v>494</v>
      </c>
      <c r="X2031" t="s">
        <v>495</v>
      </c>
      <c r="Y2031" t="str">
        <f t="shared" si="94"/>
        <v>Emergency</v>
      </c>
      <c r="Z2031" t="s">
        <v>489</v>
      </c>
      <c r="AC2031" t="s">
        <v>490</v>
      </c>
      <c r="AD2031">
        <v>470.4</v>
      </c>
      <c r="AE2031">
        <v>0</v>
      </c>
      <c r="AF2031" t="str">
        <f t="shared" si="95"/>
        <v>Jul</v>
      </c>
    </row>
    <row r="2032" spans="1:32" x14ac:dyDescent="0.25">
      <c r="A2032" s="1">
        <v>45495</v>
      </c>
      <c r="B2032">
        <v>3117</v>
      </c>
      <c r="C2032">
        <v>3</v>
      </c>
      <c r="D2032">
        <v>1</v>
      </c>
      <c r="E2032">
        <v>4</v>
      </c>
      <c r="F2032">
        <v>2</v>
      </c>
      <c r="G2032">
        <v>3</v>
      </c>
      <c r="H2032">
        <f>VLOOKUP(B2032, patient!A:E, 5, FALSE)</f>
        <v>7</v>
      </c>
      <c r="I2032" t="str">
        <f>VLOOKUP(H2032, city!A:B, 2, FALSE)</f>
        <v>Bristol</v>
      </c>
      <c r="J2032" t="str">
        <f>VLOOKUP(E2032, diagnosis!A:B, 2, FALSE)</f>
        <v>Hypertension</v>
      </c>
      <c r="K2032" t="str">
        <f>VLOOKUP(D2032, department!A:B, 2, FALSE)</f>
        <v>Cardiology</v>
      </c>
      <c r="L2032" t="str">
        <f>VLOOKUP(C2032, provider!A:B, 2, FALSE)</f>
        <v>Dr. Emma Jones</v>
      </c>
      <c r="M2032" t="str">
        <f>VLOOKUP(G2032, insurance!A:B, 2, FALSE)</f>
        <v>Allianz</v>
      </c>
      <c r="N2032">
        <f>VLOOKUP(B2032, patient!A:D, 4, FALSE)</f>
        <v>76</v>
      </c>
      <c r="O2032" t="str">
        <f>VLOOKUP(B2032, patient!A:C, 3, FALSE)</f>
        <v>Male</v>
      </c>
      <c r="P2032" t="str">
        <f>VLOOKUP(B2032, patient!A:F, 6, FALSE)</f>
        <v>Hispanic</v>
      </c>
      <c r="Q2032" t="s">
        <v>491</v>
      </c>
      <c r="R2032">
        <v>679</v>
      </c>
      <c r="S2032">
        <v>159</v>
      </c>
      <c r="U2032" s="1" t="str">
        <f t="shared" si="93"/>
        <v>No</v>
      </c>
      <c r="V2032">
        <v>1</v>
      </c>
      <c r="W2032" t="s">
        <v>492</v>
      </c>
      <c r="X2032" t="s">
        <v>495</v>
      </c>
      <c r="Y2032" t="str">
        <f t="shared" si="94"/>
        <v>Emergency</v>
      </c>
      <c r="Z2032" t="s">
        <v>497</v>
      </c>
      <c r="AC2032" t="s">
        <v>493</v>
      </c>
      <c r="AD2032">
        <v>607.6</v>
      </c>
      <c r="AE2032">
        <v>30</v>
      </c>
      <c r="AF2032" t="str">
        <f t="shared" si="95"/>
        <v>Jul</v>
      </c>
    </row>
    <row r="2033" spans="1:32" x14ac:dyDescent="0.25">
      <c r="A2033" s="1">
        <v>45495</v>
      </c>
      <c r="B2033">
        <v>356</v>
      </c>
      <c r="C2033">
        <v>3</v>
      </c>
      <c r="D2033">
        <v>1</v>
      </c>
      <c r="E2033">
        <v>4</v>
      </c>
      <c r="F2033">
        <v>2</v>
      </c>
      <c r="G2033">
        <v>1</v>
      </c>
      <c r="H2033">
        <f>VLOOKUP(B2033, patient!A:E, 5, FALSE)</f>
        <v>22</v>
      </c>
      <c r="I2033" t="str">
        <f>VLOOKUP(H2033, city!A:B, 2, FALSE)</f>
        <v>Liverpool</v>
      </c>
      <c r="J2033" t="str">
        <f>VLOOKUP(E2033, diagnosis!A:B, 2, FALSE)</f>
        <v>Hypertension</v>
      </c>
      <c r="K2033" t="str">
        <f>VLOOKUP(D2033, department!A:B, 2, FALSE)</f>
        <v>Cardiology</v>
      </c>
      <c r="L2033" t="str">
        <f>VLOOKUP(C2033, provider!A:B, 2, FALSE)</f>
        <v>Dr. Emma Jones</v>
      </c>
      <c r="M2033" t="str">
        <f>VLOOKUP(G2033, insurance!A:B, 2, FALSE)</f>
        <v>Aviva</v>
      </c>
      <c r="N2033">
        <f>VLOOKUP(B2033, patient!A:D, 4, FALSE)</f>
        <v>72</v>
      </c>
      <c r="O2033" t="str">
        <f>VLOOKUP(B2033, patient!A:C, 3, FALSE)</f>
        <v>Female</v>
      </c>
      <c r="P2033" t="str">
        <f>VLOOKUP(B2033, patient!A:F, 6, FALSE)</f>
        <v>White</v>
      </c>
      <c r="Q2033" t="s">
        <v>486</v>
      </c>
      <c r="R2033">
        <v>70</v>
      </c>
      <c r="S2033">
        <v>83</v>
      </c>
      <c r="T2033" s="1">
        <v>45512</v>
      </c>
      <c r="U2033" s="1" t="str">
        <f t="shared" si="93"/>
        <v>Yes</v>
      </c>
      <c r="V2033">
        <v>2</v>
      </c>
      <c r="W2033" t="s">
        <v>494</v>
      </c>
      <c r="X2033" t="s">
        <v>495</v>
      </c>
      <c r="Y2033" t="str">
        <f t="shared" si="94"/>
        <v>Emergency</v>
      </c>
      <c r="Z2033" t="s">
        <v>489</v>
      </c>
      <c r="AC2033" t="s">
        <v>490</v>
      </c>
      <c r="AD2033">
        <v>107.1</v>
      </c>
      <c r="AE2033">
        <v>0</v>
      </c>
      <c r="AF2033" t="str">
        <f t="shared" si="95"/>
        <v>Jul</v>
      </c>
    </row>
    <row r="2034" spans="1:32" x14ac:dyDescent="0.25">
      <c r="A2034" s="1">
        <v>45495</v>
      </c>
      <c r="B2034">
        <v>3556</v>
      </c>
      <c r="C2034">
        <v>2</v>
      </c>
      <c r="D2034">
        <v>1</v>
      </c>
      <c r="E2034">
        <v>4</v>
      </c>
      <c r="F2034">
        <v>2</v>
      </c>
      <c r="G2034">
        <v>3</v>
      </c>
      <c r="H2034">
        <f>VLOOKUP(B2034, patient!A:E, 5, FALSE)</f>
        <v>2</v>
      </c>
      <c r="I2034" t="str">
        <f>VLOOKUP(H2034, city!A:B, 2, FALSE)</f>
        <v>Birmingham</v>
      </c>
      <c r="J2034" t="str">
        <f>VLOOKUP(E2034, diagnosis!A:B, 2, FALSE)</f>
        <v>Hypertension</v>
      </c>
      <c r="K2034" t="str">
        <f>VLOOKUP(D2034, department!A:B, 2, FALSE)</f>
        <v>Cardiology</v>
      </c>
      <c r="L2034" t="str">
        <f>VLOOKUP(C2034, provider!A:B, 2, FALSE)</f>
        <v>Dr. Johnson Grek</v>
      </c>
      <c r="M2034" t="str">
        <f>VLOOKUP(G2034, insurance!A:B, 2, FALSE)</f>
        <v>Allianz</v>
      </c>
      <c r="N2034">
        <f>VLOOKUP(B2034, patient!A:D, 4, FALSE)</f>
        <v>30</v>
      </c>
      <c r="O2034" t="str">
        <f>VLOOKUP(B2034, patient!A:C, 3, FALSE)</f>
        <v>Female</v>
      </c>
      <c r="P2034" t="str">
        <f>VLOOKUP(B2034, patient!A:F, 6, FALSE)</f>
        <v>Black</v>
      </c>
      <c r="Q2034" t="s">
        <v>486</v>
      </c>
      <c r="R2034">
        <v>142</v>
      </c>
      <c r="S2034">
        <v>127</v>
      </c>
      <c r="U2034" s="1" t="str">
        <f t="shared" si="93"/>
        <v>No</v>
      </c>
      <c r="V2034">
        <v>1</v>
      </c>
      <c r="W2034" t="s">
        <v>492</v>
      </c>
      <c r="X2034" t="s">
        <v>488</v>
      </c>
      <c r="Y2034" t="str">
        <f t="shared" si="94"/>
        <v>Scheduled</v>
      </c>
      <c r="Z2034" t="s">
        <v>489</v>
      </c>
      <c r="AC2034" t="s">
        <v>493</v>
      </c>
      <c r="AD2034">
        <v>209.3</v>
      </c>
      <c r="AE2034">
        <v>30</v>
      </c>
      <c r="AF2034" t="str">
        <f t="shared" si="95"/>
        <v>Jul</v>
      </c>
    </row>
    <row r="2035" spans="1:32" x14ac:dyDescent="0.25">
      <c r="A2035" s="1">
        <v>45495</v>
      </c>
      <c r="B2035">
        <v>3029</v>
      </c>
      <c r="C2035">
        <v>2</v>
      </c>
      <c r="D2035">
        <v>1</v>
      </c>
      <c r="E2035">
        <v>4</v>
      </c>
      <c r="F2035">
        <v>2</v>
      </c>
      <c r="G2035">
        <v>1</v>
      </c>
      <c r="H2035">
        <f>VLOOKUP(B2035, patient!A:E, 5, FALSE)</f>
        <v>15</v>
      </c>
      <c r="I2035" t="str">
        <f>VLOOKUP(H2035, city!A:B, 2, FALSE)</f>
        <v>Glasgow</v>
      </c>
      <c r="J2035" t="str">
        <f>VLOOKUP(E2035, diagnosis!A:B, 2, FALSE)</f>
        <v>Hypertension</v>
      </c>
      <c r="K2035" t="str">
        <f>VLOOKUP(D2035, department!A:B, 2, FALSE)</f>
        <v>Cardiology</v>
      </c>
      <c r="L2035" t="str">
        <f>VLOOKUP(C2035, provider!A:B, 2, FALSE)</f>
        <v>Dr. Johnson Grek</v>
      </c>
      <c r="M2035" t="str">
        <f>VLOOKUP(G2035, insurance!A:B, 2, FALSE)</f>
        <v>Aviva</v>
      </c>
      <c r="N2035">
        <f>VLOOKUP(B2035, patient!A:D, 4, FALSE)</f>
        <v>30</v>
      </c>
      <c r="O2035" t="str">
        <f>VLOOKUP(B2035, patient!A:C, 3, FALSE)</f>
        <v>Female</v>
      </c>
      <c r="P2035" t="str">
        <f>VLOOKUP(B2035, patient!A:F, 6, FALSE)</f>
        <v>Black</v>
      </c>
      <c r="Q2035" t="s">
        <v>492</v>
      </c>
      <c r="R2035">
        <v>648</v>
      </c>
      <c r="S2035">
        <v>70</v>
      </c>
      <c r="U2035" s="1" t="str">
        <f t="shared" si="93"/>
        <v>No</v>
      </c>
      <c r="V2035">
        <v>2</v>
      </c>
      <c r="W2035" t="s">
        <v>487</v>
      </c>
      <c r="X2035" t="s">
        <v>488</v>
      </c>
      <c r="Y2035" t="str">
        <f t="shared" si="94"/>
        <v>Scheduled</v>
      </c>
      <c r="Z2035" t="s">
        <v>497</v>
      </c>
      <c r="AC2035" t="s">
        <v>498</v>
      </c>
      <c r="AD2035">
        <v>509.6</v>
      </c>
      <c r="AE2035">
        <v>10</v>
      </c>
      <c r="AF2035" t="str">
        <f t="shared" si="95"/>
        <v>Jul</v>
      </c>
    </row>
    <row r="2036" spans="1:32" x14ac:dyDescent="0.25">
      <c r="A2036" s="1">
        <v>45495</v>
      </c>
      <c r="B2036">
        <v>1023</v>
      </c>
      <c r="C2036">
        <v>4</v>
      </c>
      <c r="D2036">
        <v>1</v>
      </c>
      <c r="E2036">
        <v>4</v>
      </c>
      <c r="F2036">
        <v>1</v>
      </c>
      <c r="G2036">
        <v>1</v>
      </c>
      <c r="H2036">
        <f>VLOOKUP(B2036, patient!A:E, 5, FALSE)</f>
        <v>14</v>
      </c>
      <c r="I2036" t="str">
        <f>VLOOKUP(H2036, city!A:B, 2, FALSE)</f>
        <v>Glasgow</v>
      </c>
      <c r="J2036" t="str">
        <f>VLOOKUP(E2036, diagnosis!A:B, 2, FALSE)</f>
        <v>Hypertension</v>
      </c>
      <c r="K2036" t="str">
        <f>VLOOKUP(D2036, department!A:B, 2, FALSE)</f>
        <v>Cardiology</v>
      </c>
      <c r="L2036" t="str">
        <f>VLOOKUP(C2036, provider!A:B, 2, FALSE)</f>
        <v>Dr. Ravi Patel</v>
      </c>
      <c r="M2036" t="str">
        <f>VLOOKUP(G2036, insurance!A:B, 2, FALSE)</f>
        <v>Aviva</v>
      </c>
      <c r="N2036">
        <f>VLOOKUP(B2036, patient!A:D, 4, FALSE)</f>
        <v>35</v>
      </c>
      <c r="O2036" t="str">
        <f>VLOOKUP(B2036, patient!A:C, 3, FALSE)</f>
        <v>Male</v>
      </c>
      <c r="P2036" t="str">
        <f>VLOOKUP(B2036, patient!A:F, 6, FALSE)</f>
        <v>Hispanic</v>
      </c>
      <c r="Q2036" t="s">
        <v>491</v>
      </c>
      <c r="R2036">
        <v>89</v>
      </c>
      <c r="S2036">
        <v>92</v>
      </c>
      <c r="U2036" s="1" t="str">
        <f t="shared" si="93"/>
        <v>No</v>
      </c>
      <c r="V2036">
        <v>1</v>
      </c>
      <c r="W2036" t="s">
        <v>492</v>
      </c>
      <c r="X2036" t="s">
        <v>495</v>
      </c>
      <c r="Y2036" t="str">
        <f t="shared" si="94"/>
        <v>Emergency</v>
      </c>
      <c r="Z2036" t="s">
        <v>489</v>
      </c>
      <c r="AC2036" t="s">
        <v>498</v>
      </c>
      <c r="AD2036">
        <v>133.69999999999999</v>
      </c>
      <c r="AE2036">
        <v>10</v>
      </c>
      <c r="AF2036" t="str">
        <f t="shared" si="95"/>
        <v>Jul</v>
      </c>
    </row>
    <row r="2037" spans="1:32" x14ac:dyDescent="0.25">
      <c r="A2037" s="1">
        <v>45495</v>
      </c>
      <c r="B2037">
        <v>4136</v>
      </c>
      <c r="C2037">
        <v>3</v>
      </c>
      <c r="D2037">
        <v>1</v>
      </c>
      <c r="E2037">
        <v>4</v>
      </c>
      <c r="F2037">
        <v>3</v>
      </c>
      <c r="G2037">
        <v>3</v>
      </c>
      <c r="H2037">
        <f>VLOOKUP(B2037, patient!A:E, 5, FALSE)</f>
        <v>28</v>
      </c>
      <c r="I2037" t="str">
        <f>VLOOKUP(H2037, city!A:B, 2, FALSE)</f>
        <v>London</v>
      </c>
      <c r="J2037" t="str">
        <f>VLOOKUP(E2037, diagnosis!A:B, 2, FALSE)</f>
        <v>Hypertension</v>
      </c>
      <c r="K2037" t="str">
        <f>VLOOKUP(D2037, department!A:B, 2, FALSE)</f>
        <v>Cardiology</v>
      </c>
      <c r="L2037" t="str">
        <f>VLOOKUP(C2037, provider!A:B, 2, FALSE)</f>
        <v>Dr. Emma Jones</v>
      </c>
      <c r="M2037" t="str">
        <f>VLOOKUP(G2037, insurance!A:B, 2, FALSE)</f>
        <v>Allianz</v>
      </c>
      <c r="N2037">
        <f>VLOOKUP(B2037, patient!A:D, 4, FALSE)</f>
        <v>49</v>
      </c>
      <c r="O2037" t="str">
        <f>VLOOKUP(B2037, patient!A:C, 3, FALSE)</f>
        <v>Female</v>
      </c>
      <c r="P2037" t="str">
        <f>VLOOKUP(B2037, patient!A:F, 6, FALSE)</f>
        <v>White</v>
      </c>
      <c r="Q2037" t="s">
        <v>492</v>
      </c>
      <c r="R2037">
        <v>753</v>
      </c>
      <c r="S2037">
        <v>79</v>
      </c>
      <c r="U2037" s="1" t="str">
        <f t="shared" si="93"/>
        <v>No</v>
      </c>
      <c r="V2037">
        <v>2</v>
      </c>
      <c r="W2037" t="s">
        <v>487</v>
      </c>
      <c r="X2037" t="s">
        <v>488</v>
      </c>
      <c r="Y2037" t="str">
        <f t="shared" si="94"/>
        <v>Scheduled</v>
      </c>
      <c r="Z2037" t="s">
        <v>489</v>
      </c>
      <c r="AC2037" t="s">
        <v>496</v>
      </c>
      <c r="AD2037">
        <v>617.4</v>
      </c>
      <c r="AE2037">
        <v>50</v>
      </c>
      <c r="AF2037" t="str">
        <f t="shared" si="95"/>
        <v>Jul</v>
      </c>
    </row>
    <row r="2038" spans="1:32" x14ac:dyDescent="0.25">
      <c r="A2038" s="1">
        <v>45495</v>
      </c>
      <c r="B2038">
        <v>2449</v>
      </c>
      <c r="C2038">
        <v>5</v>
      </c>
      <c r="D2038">
        <v>1</v>
      </c>
      <c r="E2038">
        <v>4</v>
      </c>
      <c r="F2038">
        <v>3</v>
      </c>
      <c r="G2038">
        <v>2</v>
      </c>
      <c r="H2038">
        <f>VLOOKUP(B2038, patient!A:E, 5, FALSE)</f>
        <v>13</v>
      </c>
      <c r="I2038" t="str">
        <f>VLOOKUP(H2038, city!A:B, 2, FALSE)</f>
        <v>Glasgow</v>
      </c>
      <c r="J2038" t="str">
        <f>VLOOKUP(E2038, diagnosis!A:B, 2, FALSE)</f>
        <v>Hypertension</v>
      </c>
      <c r="K2038" t="str">
        <f>VLOOKUP(D2038, department!A:B, 2, FALSE)</f>
        <v>Cardiology</v>
      </c>
      <c r="L2038" t="str">
        <f>VLOOKUP(C2038, provider!A:B, 2, FALSE)</f>
        <v>Dr. Sade Kikiola</v>
      </c>
      <c r="M2038" t="str">
        <f>VLOOKUP(G2038, insurance!A:B, 2, FALSE)</f>
        <v>AXA</v>
      </c>
      <c r="N2038">
        <f>VLOOKUP(B2038, patient!A:D, 4, FALSE)</f>
        <v>49</v>
      </c>
      <c r="O2038" t="str">
        <f>VLOOKUP(B2038, patient!A:C, 3, FALSE)</f>
        <v>Male</v>
      </c>
      <c r="P2038" t="str">
        <f>VLOOKUP(B2038, patient!A:F, 6, FALSE)</f>
        <v>White</v>
      </c>
      <c r="Q2038" t="s">
        <v>492</v>
      </c>
      <c r="R2038">
        <v>544</v>
      </c>
      <c r="S2038">
        <v>99</v>
      </c>
      <c r="U2038" s="1" t="str">
        <f t="shared" si="93"/>
        <v>No</v>
      </c>
      <c r="V2038">
        <v>1</v>
      </c>
      <c r="W2038" t="s">
        <v>492</v>
      </c>
      <c r="X2038" t="s">
        <v>488</v>
      </c>
      <c r="Y2038" t="str">
        <f t="shared" si="94"/>
        <v>Scheduled</v>
      </c>
      <c r="Z2038" t="s">
        <v>497</v>
      </c>
      <c r="AC2038" t="s">
        <v>493</v>
      </c>
      <c r="AD2038">
        <v>471.1</v>
      </c>
      <c r="AE2038">
        <v>30</v>
      </c>
      <c r="AF2038" t="str">
        <f t="shared" si="95"/>
        <v>Jul</v>
      </c>
    </row>
    <row r="2039" spans="1:32" x14ac:dyDescent="0.25">
      <c r="A2039" s="1">
        <v>45495</v>
      </c>
      <c r="B2039">
        <v>3620</v>
      </c>
      <c r="C2039">
        <v>2</v>
      </c>
      <c r="D2039">
        <v>1</v>
      </c>
      <c r="E2039">
        <v>4</v>
      </c>
      <c r="F2039">
        <v>2</v>
      </c>
      <c r="G2039">
        <v>3</v>
      </c>
      <c r="H2039">
        <f>VLOOKUP(B2039, patient!A:E, 5, FALSE)</f>
        <v>21</v>
      </c>
      <c r="I2039" t="str">
        <f>VLOOKUP(H2039, city!A:B, 2, FALSE)</f>
        <v>Liverpool</v>
      </c>
      <c r="J2039" t="str">
        <f>VLOOKUP(E2039, diagnosis!A:B, 2, FALSE)</f>
        <v>Hypertension</v>
      </c>
      <c r="K2039" t="str">
        <f>VLOOKUP(D2039, department!A:B, 2, FALSE)</f>
        <v>Cardiology</v>
      </c>
      <c r="L2039" t="str">
        <f>VLOOKUP(C2039, provider!A:B, 2, FALSE)</f>
        <v>Dr. Johnson Grek</v>
      </c>
      <c r="M2039" t="str">
        <f>VLOOKUP(G2039, insurance!A:B, 2, FALSE)</f>
        <v>Allianz</v>
      </c>
      <c r="N2039">
        <f>VLOOKUP(B2039, patient!A:D, 4, FALSE)</f>
        <v>52</v>
      </c>
      <c r="O2039" t="str">
        <f>VLOOKUP(B2039, patient!A:C, 3, FALSE)</f>
        <v>Male</v>
      </c>
      <c r="P2039" t="str">
        <f>VLOOKUP(B2039, patient!A:F, 6, FALSE)</f>
        <v>Asian</v>
      </c>
      <c r="Q2039" t="s">
        <v>486</v>
      </c>
      <c r="R2039">
        <v>818</v>
      </c>
      <c r="S2039">
        <v>175</v>
      </c>
      <c r="U2039" s="1" t="str">
        <f t="shared" si="93"/>
        <v>No</v>
      </c>
      <c r="V2039">
        <v>2</v>
      </c>
      <c r="W2039" t="s">
        <v>492</v>
      </c>
      <c r="X2039" t="s">
        <v>495</v>
      </c>
      <c r="Y2039" t="str">
        <f t="shared" si="94"/>
        <v>Emergency</v>
      </c>
      <c r="Z2039" t="s">
        <v>497</v>
      </c>
      <c r="AC2039" t="s">
        <v>496</v>
      </c>
      <c r="AD2039">
        <v>730.1</v>
      </c>
      <c r="AE2039">
        <v>50</v>
      </c>
      <c r="AF2039" t="str">
        <f t="shared" si="95"/>
        <v>Jul</v>
      </c>
    </row>
    <row r="2040" spans="1:32" x14ac:dyDescent="0.25">
      <c r="A2040" s="1">
        <v>45495</v>
      </c>
      <c r="B2040">
        <v>1810</v>
      </c>
      <c r="C2040">
        <v>2</v>
      </c>
      <c r="D2040">
        <v>1</v>
      </c>
      <c r="E2040">
        <v>4</v>
      </c>
      <c r="F2040">
        <v>3</v>
      </c>
      <c r="G2040">
        <v>2</v>
      </c>
      <c r="H2040">
        <f>VLOOKUP(B2040, patient!A:E, 5, FALSE)</f>
        <v>36</v>
      </c>
      <c r="I2040" t="str">
        <f>VLOOKUP(H2040, city!A:B, 2, FALSE)</f>
        <v>Newcastle</v>
      </c>
      <c r="J2040" t="str">
        <f>VLOOKUP(E2040, diagnosis!A:B, 2, FALSE)</f>
        <v>Hypertension</v>
      </c>
      <c r="K2040" t="str">
        <f>VLOOKUP(D2040, department!A:B, 2, FALSE)</f>
        <v>Cardiology</v>
      </c>
      <c r="L2040" t="str">
        <f>VLOOKUP(C2040, provider!A:B, 2, FALSE)</f>
        <v>Dr. Johnson Grek</v>
      </c>
      <c r="M2040" t="str">
        <f>VLOOKUP(G2040, insurance!A:B, 2, FALSE)</f>
        <v>AXA</v>
      </c>
      <c r="N2040">
        <f>VLOOKUP(B2040, patient!A:D, 4, FALSE)</f>
        <v>76</v>
      </c>
      <c r="O2040" t="str">
        <f>VLOOKUP(B2040, patient!A:C, 3, FALSE)</f>
        <v>Female</v>
      </c>
      <c r="P2040" t="str">
        <f>VLOOKUP(B2040, patient!A:F, 6, FALSE)</f>
        <v>Asian</v>
      </c>
      <c r="Q2040" t="s">
        <v>492</v>
      </c>
      <c r="R2040">
        <v>458</v>
      </c>
      <c r="S2040">
        <v>143</v>
      </c>
      <c r="U2040" s="1" t="str">
        <f t="shared" si="93"/>
        <v>No</v>
      </c>
      <c r="V2040">
        <v>1</v>
      </c>
      <c r="W2040" t="s">
        <v>487</v>
      </c>
      <c r="X2040" t="s">
        <v>495</v>
      </c>
      <c r="Y2040" t="str">
        <f t="shared" si="94"/>
        <v>Emergency</v>
      </c>
      <c r="Z2040" t="s">
        <v>489</v>
      </c>
      <c r="AC2040" t="s">
        <v>498</v>
      </c>
      <c r="AD2040">
        <v>427.7</v>
      </c>
      <c r="AE2040">
        <v>10</v>
      </c>
      <c r="AF2040" t="str">
        <f t="shared" si="95"/>
        <v>Jul</v>
      </c>
    </row>
    <row r="2041" spans="1:32" x14ac:dyDescent="0.25">
      <c r="A2041" s="1">
        <v>45495</v>
      </c>
      <c r="B2041">
        <v>2467</v>
      </c>
      <c r="C2041">
        <v>2</v>
      </c>
      <c r="D2041">
        <v>1</v>
      </c>
      <c r="E2041">
        <v>4</v>
      </c>
      <c r="F2041">
        <v>5</v>
      </c>
      <c r="G2041">
        <v>1</v>
      </c>
      <c r="H2041">
        <f>VLOOKUP(B2041, patient!A:E, 5, FALSE)</f>
        <v>36</v>
      </c>
      <c r="I2041" t="str">
        <f>VLOOKUP(H2041, city!A:B, 2, FALSE)</f>
        <v>Newcastle</v>
      </c>
      <c r="J2041" t="str">
        <f>VLOOKUP(E2041, diagnosis!A:B, 2, FALSE)</f>
        <v>Hypertension</v>
      </c>
      <c r="K2041" t="str">
        <f>VLOOKUP(D2041, department!A:B, 2, FALSE)</f>
        <v>Cardiology</v>
      </c>
      <c r="L2041" t="str">
        <f>VLOOKUP(C2041, provider!A:B, 2, FALSE)</f>
        <v>Dr. Johnson Grek</v>
      </c>
      <c r="M2041" t="str">
        <f>VLOOKUP(G2041, insurance!A:B, 2, FALSE)</f>
        <v>Aviva</v>
      </c>
      <c r="N2041">
        <f>VLOOKUP(B2041, patient!A:D, 4, FALSE)</f>
        <v>56</v>
      </c>
      <c r="O2041" t="str">
        <f>VLOOKUP(B2041, patient!A:C, 3, FALSE)</f>
        <v>Male</v>
      </c>
      <c r="P2041" t="str">
        <f>VLOOKUP(B2041, patient!A:F, 6, FALSE)</f>
        <v>Hispanic</v>
      </c>
      <c r="Q2041" t="s">
        <v>491</v>
      </c>
      <c r="R2041">
        <v>172</v>
      </c>
      <c r="S2041">
        <v>33</v>
      </c>
      <c r="U2041" s="1" t="str">
        <f t="shared" si="93"/>
        <v>No</v>
      </c>
      <c r="V2041">
        <v>2</v>
      </c>
      <c r="W2041" t="s">
        <v>492</v>
      </c>
      <c r="X2041" t="s">
        <v>488</v>
      </c>
      <c r="Y2041" t="str">
        <f t="shared" si="94"/>
        <v>Scheduled</v>
      </c>
      <c r="Z2041" t="s">
        <v>489</v>
      </c>
      <c r="AC2041" t="s">
        <v>493</v>
      </c>
      <c r="AD2041">
        <v>164.5</v>
      </c>
      <c r="AE2041">
        <v>30</v>
      </c>
      <c r="AF2041" t="str">
        <f t="shared" si="95"/>
        <v>Jul</v>
      </c>
    </row>
    <row r="2042" spans="1:32" x14ac:dyDescent="0.25">
      <c r="A2042" s="1">
        <v>45496</v>
      </c>
      <c r="B2042">
        <v>840</v>
      </c>
      <c r="C2042">
        <v>2</v>
      </c>
      <c r="D2042">
        <v>1</v>
      </c>
      <c r="E2042">
        <v>4</v>
      </c>
      <c r="F2042">
        <v>3</v>
      </c>
      <c r="G2042">
        <v>2</v>
      </c>
      <c r="H2042">
        <f>VLOOKUP(B2042, patient!A:E, 5, FALSE)</f>
        <v>31</v>
      </c>
      <c r="I2042" t="str">
        <f>VLOOKUP(H2042, city!A:B, 2, FALSE)</f>
        <v>Manchester</v>
      </c>
      <c r="J2042" t="str">
        <f>VLOOKUP(E2042, diagnosis!A:B, 2, FALSE)</f>
        <v>Hypertension</v>
      </c>
      <c r="K2042" t="str">
        <f>VLOOKUP(D2042, department!A:B, 2, FALSE)</f>
        <v>Cardiology</v>
      </c>
      <c r="L2042" t="str">
        <f>VLOOKUP(C2042, provider!A:B, 2, FALSE)</f>
        <v>Dr. Johnson Grek</v>
      </c>
      <c r="M2042" t="str">
        <f>VLOOKUP(G2042, insurance!A:B, 2, FALSE)</f>
        <v>AXA</v>
      </c>
      <c r="N2042">
        <f>VLOOKUP(B2042, patient!A:D, 4, FALSE)</f>
        <v>63</v>
      </c>
      <c r="O2042" t="str">
        <f>VLOOKUP(B2042, patient!A:C, 3, FALSE)</f>
        <v>Female</v>
      </c>
      <c r="P2042" t="str">
        <f>VLOOKUP(B2042, patient!A:F, 6, FALSE)</f>
        <v>Asian</v>
      </c>
      <c r="Q2042" t="s">
        <v>486</v>
      </c>
      <c r="R2042">
        <v>123</v>
      </c>
      <c r="S2042">
        <v>179</v>
      </c>
      <c r="U2042" s="1" t="str">
        <f t="shared" si="93"/>
        <v>No</v>
      </c>
      <c r="V2042">
        <v>1</v>
      </c>
      <c r="W2042" t="s">
        <v>487</v>
      </c>
      <c r="X2042" t="s">
        <v>495</v>
      </c>
      <c r="Y2042" t="str">
        <f t="shared" si="94"/>
        <v>Emergency</v>
      </c>
      <c r="Z2042" t="s">
        <v>497</v>
      </c>
      <c r="AC2042" t="s">
        <v>498</v>
      </c>
      <c r="AD2042">
        <v>218.4</v>
      </c>
      <c r="AE2042">
        <v>10</v>
      </c>
      <c r="AF2042" t="str">
        <f t="shared" si="95"/>
        <v>Jul</v>
      </c>
    </row>
    <row r="2043" spans="1:32" x14ac:dyDescent="0.25">
      <c r="A2043" s="1">
        <v>45496</v>
      </c>
      <c r="B2043">
        <v>2371</v>
      </c>
      <c r="C2043">
        <v>3</v>
      </c>
      <c r="D2043">
        <v>1</v>
      </c>
      <c r="E2043">
        <v>4</v>
      </c>
      <c r="F2043">
        <v>4</v>
      </c>
      <c r="G2043">
        <v>2</v>
      </c>
      <c r="H2043">
        <f>VLOOKUP(B2043, patient!A:E, 5, FALSE)</f>
        <v>3</v>
      </c>
      <c r="I2043" t="str">
        <f>VLOOKUP(H2043, city!A:B, 2, FALSE)</f>
        <v>Birmingham</v>
      </c>
      <c r="J2043" t="str">
        <f>VLOOKUP(E2043, diagnosis!A:B, 2, FALSE)</f>
        <v>Hypertension</v>
      </c>
      <c r="K2043" t="str">
        <f>VLOOKUP(D2043, department!A:B, 2, FALSE)</f>
        <v>Cardiology</v>
      </c>
      <c r="L2043" t="str">
        <f>VLOOKUP(C2043, provider!A:B, 2, FALSE)</f>
        <v>Dr. Emma Jones</v>
      </c>
      <c r="M2043" t="str">
        <f>VLOOKUP(G2043, insurance!A:B, 2, FALSE)</f>
        <v>AXA</v>
      </c>
      <c r="N2043">
        <f>VLOOKUP(B2043, patient!A:D, 4, FALSE)</f>
        <v>69</v>
      </c>
      <c r="O2043" t="str">
        <f>VLOOKUP(B2043, patient!A:C, 3, FALSE)</f>
        <v>Male</v>
      </c>
      <c r="P2043" t="str">
        <f>VLOOKUP(B2043, patient!A:F, 6, FALSE)</f>
        <v>White</v>
      </c>
      <c r="Q2043" t="s">
        <v>486</v>
      </c>
      <c r="R2043">
        <v>858</v>
      </c>
      <c r="S2043">
        <v>27</v>
      </c>
      <c r="T2043" s="1">
        <v>45520</v>
      </c>
      <c r="U2043" s="1" t="str">
        <f t="shared" si="93"/>
        <v>Yes</v>
      </c>
      <c r="V2043">
        <v>2</v>
      </c>
      <c r="W2043" t="s">
        <v>487</v>
      </c>
      <c r="X2043" t="s">
        <v>495</v>
      </c>
      <c r="Y2043" t="str">
        <f t="shared" si="94"/>
        <v>Emergency</v>
      </c>
      <c r="Z2043" t="s">
        <v>489</v>
      </c>
      <c r="AC2043" t="s">
        <v>490</v>
      </c>
      <c r="AD2043">
        <v>619.5</v>
      </c>
      <c r="AE2043">
        <v>0</v>
      </c>
      <c r="AF2043" t="str">
        <f t="shared" si="95"/>
        <v>Jul</v>
      </c>
    </row>
    <row r="2044" spans="1:32" x14ac:dyDescent="0.25">
      <c r="A2044" s="1">
        <v>45496</v>
      </c>
      <c r="B2044">
        <v>810</v>
      </c>
      <c r="C2044">
        <v>5</v>
      </c>
      <c r="D2044">
        <v>1</v>
      </c>
      <c r="E2044">
        <v>4</v>
      </c>
      <c r="F2044">
        <v>2</v>
      </c>
      <c r="G2044">
        <v>2</v>
      </c>
      <c r="H2044">
        <f>VLOOKUP(B2044, patient!A:E, 5, FALSE)</f>
        <v>33</v>
      </c>
      <c r="I2044" t="str">
        <f>VLOOKUP(H2044, city!A:B, 2, FALSE)</f>
        <v>Newcastle</v>
      </c>
      <c r="J2044" t="str">
        <f>VLOOKUP(E2044, diagnosis!A:B, 2, FALSE)</f>
        <v>Hypertension</v>
      </c>
      <c r="K2044" t="str">
        <f>VLOOKUP(D2044, department!A:B, 2, FALSE)</f>
        <v>Cardiology</v>
      </c>
      <c r="L2044" t="str">
        <f>VLOOKUP(C2044, provider!A:B, 2, FALSE)</f>
        <v>Dr. Sade Kikiola</v>
      </c>
      <c r="M2044" t="str">
        <f>VLOOKUP(G2044, insurance!A:B, 2, FALSE)</f>
        <v>AXA</v>
      </c>
      <c r="N2044">
        <f>VLOOKUP(B2044, patient!A:D, 4, FALSE)</f>
        <v>46</v>
      </c>
      <c r="O2044" t="str">
        <f>VLOOKUP(B2044, patient!A:C, 3, FALSE)</f>
        <v>Female</v>
      </c>
      <c r="P2044" t="str">
        <f>VLOOKUP(B2044, patient!A:F, 6, FALSE)</f>
        <v>Other</v>
      </c>
      <c r="Q2044" t="s">
        <v>486</v>
      </c>
      <c r="R2044">
        <v>712</v>
      </c>
      <c r="S2044">
        <v>46</v>
      </c>
      <c r="T2044" s="1">
        <v>45518</v>
      </c>
      <c r="U2044" s="1" t="str">
        <f t="shared" si="93"/>
        <v>Yes</v>
      </c>
      <c r="V2044">
        <v>1</v>
      </c>
      <c r="W2044" t="s">
        <v>492</v>
      </c>
      <c r="X2044" t="s">
        <v>488</v>
      </c>
      <c r="Y2044" t="str">
        <f t="shared" si="94"/>
        <v>Scheduled</v>
      </c>
      <c r="Z2044" t="s">
        <v>489</v>
      </c>
      <c r="AC2044" t="s">
        <v>490</v>
      </c>
      <c r="AD2044">
        <v>530.6</v>
      </c>
      <c r="AE2044">
        <v>0</v>
      </c>
      <c r="AF2044" t="str">
        <f t="shared" si="95"/>
        <v>Jul</v>
      </c>
    </row>
    <row r="2045" spans="1:32" x14ac:dyDescent="0.25">
      <c r="A2045" s="1">
        <v>45496</v>
      </c>
      <c r="B2045">
        <v>992</v>
      </c>
      <c r="C2045">
        <v>4</v>
      </c>
      <c r="D2045">
        <v>1</v>
      </c>
      <c r="E2045">
        <v>4</v>
      </c>
      <c r="F2045">
        <v>4</v>
      </c>
      <c r="G2045">
        <v>3</v>
      </c>
      <c r="H2045">
        <f>VLOOKUP(B2045, patient!A:E, 5, FALSE)</f>
        <v>15</v>
      </c>
      <c r="I2045" t="str">
        <f>VLOOKUP(H2045, city!A:B, 2, FALSE)</f>
        <v>Glasgow</v>
      </c>
      <c r="J2045" t="str">
        <f>VLOOKUP(E2045, diagnosis!A:B, 2, FALSE)</f>
        <v>Hypertension</v>
      </c>
      <c r="K2045" t="str">
        <f>VLOOKUP(D2045, department!A:B, 2, FALSE)</f>
        <v>Cardiology</v>
      </c>
      <c r="L2045" t="str">
        <f>VLOOKUP(C2045, provider!A:B, 2, FALSE)</f>
        <v>Dr. Ravi Patel</v>
      </c>
      <c r="M2045" t="str">
        <f>VLOOKUP(G2045, insurance!A:B, 2, FALSE)</f>
        <v>Allianz</v>
      </c>
      <c r="N2045">
        <f>VLOOKUP(B2045, patient!A:D, 4, FALSE)</f>
        <v>79</v>
      </c>
      <c r="O2045" t="str">
        <f>VLOOKUP(B2045, patient!A:C, 3, FALSE)</f>
        <v>Female</v>
      </c>
      <c r="P2045" t="str">
        <f>VLOOKUP(B2045, patient!A:F, 6, FALSE)</f>
        <v>Black</v>
      </c>
      <c r="Q2045" t="s">
        <v>486</v>
      </c>
      <c r="R2045">
        <v>678</v>
      </c>
      <c r="S2045">
        <v>69</v>
      </c>
      <c r="U2045" s="1" t="str">
        <f t="shared" si="93"/>
        <v>No</v>
      </c>
      <c r="V2045">
        <v>2</v>
      </c>
      <c r="W2045" t="s">
        <v>487</v>
      </c>
      <c r="X2045" t="s">
        <v>488</v>
      </c>
      <c r="Y2045" t="str">
        <f t="shared" si="94"/>
        <v>Scheduled</v>
      </c>
      <c r="Z2045" t="s">
        <v>489</v>
      </c>
      <c r="AC2045" t="s">
        <v>498</v>
      </c>
      <c r="AD2045">
        <v>529.9</v>
      </c>
      <c r="AE2045">
        <v>10</v>
      </c>
      <c r="AF2045" t="str">
        <f t="shared" si="95"/>
        <v>Jul</v>
      </c>
    </row>
    <row r="2046" spans="1:32" x14ac:dyDescent="0.25">
      <c r="A2046" s="1">
        <v>45496</v>
      </c>
      <c r="B2046">
        <v>2729</v>
      </c>
      <c r="C2046">
        <v>1</v>
      </c>
      <c r="D2046">
        <v>1</v>
      </c>
      <c r="E2046">
        <v>4</v>
      </c>
      <c r="F2046">
        <v>4</v>
      </c>
      <c r="G2046">
        <v>1</v>
      </c>
      <c r="H2046">
        <f>VLOOKUP(B2046, patient!A:E, 5, FALSE)</f>
        <v>1</v>
      </c>
      <c r="I2046" t="str">
        <f>VLOOKUP(H2046, city!A:B, 2, FALSE)</f>
        <v>Birmingham</v>
      </c>
      <c r="J2046" t="str">
        <f>VLOOKUP(E2046, diagnosis!A:B, 2, FALSE)</f>
        <v>Hypertension</v>
      </c>
      <c r="K2046" t="str">
        <f>VLOOKUP(D2046, department!A:B, 2, FALSE)</f>
        <v>Cardiology</v>
      </c>
      <c r="L2046" t="str">
        <f>VLOOKUP(C2046, provider!A:B, 2, FALSE)</f>
        <v>Dr. Olu Abisola</v>
      </c>
      <c r="M2046" t="str">
        <f>VLOOKUP(G2046, insurance!A:B, 2, FALSE)</f>
        <v>Aviva</v>
      </c>
      <c r="N2046">
        <f>VLOOKUP(B2046, patient!A:D, 4, FALSE)</f>
        <v>66</v>
      </c>
      <c r="O2046" t="str">
        <f>VLOOKUP(B2046, patient!A:C, 3, FALSE)</f>
        <v>Female</v>
      </c>
      <c r="P2046" t="str">
        <f>VLOOKUP(B2046, patient!A:F, 6, FALSE)</f>
        <v>Hispanic</v>
      </c>
      <c r="Q2046" t="s">
        <v>486</v>
      </c>
      <c r="R2046">
        <v>771</v>
      </c>
      <c r="S2046">
        <v>76</v>
      </c>
      <c r="T2046" s="1">
        <v>45507</v>
      </c>
      <c r="U2046" s="1" t="str">
        <f t="shared" si="93"/>
        <v>Yes</v>
      </c>
      <c r="V2046">
        <v>1</v>
      </c>
      <c r="W2046" t="s">
        <v>494</v>
      </c>
      <c r="X2046" t="s">
        <v>495</v>
      </c>
      <c r="Y2046" t="str">
        <f t="shared" si="94"/>
        <v>Emergency</v>
      </c>
      <c r="Z2046" t="s">
        <v>497</v>
      </c>
      <c r="AC2046" t="s">
        <v>490</v>
      </c>
      <c r="AD2046">
        <v>592.9</v>
      </c>
      <c r="AE2046">
        <v>0</v>
      </c>
      <c r="AF2046" t="str">
        <f t="shared" si="95"/>
        <v>Jul</v>
      </c>
    </row>
    <row r="2047" spans="1:32" x14ac:dyDescent="0.25">
      <c r="A2047" s="1">
        <v>45496</v>
      </c>
      <c r="B2047">
        <v>1156</v>
      </c>
      <c r="C2047">
        <v>3</v>
      </c>
      <c r="D2047">
        <v>1</v>
      </c>
      <c r="E2047">
        <v>4</v>
      </c>
      <c r="F2047">
        <v>2</v>
      </c>
      <c r="G2047">
        <v>1</v>
      </c>
      <c r="H2047">
        <f>VLOOKUP(B2047, patient!A:E, 5, FALSE)</f>
        <v>15</v>
      </c>
      <c r="I2047" t="str">
        <f>VLOOKUP(H2047, city!A:B, 2, FALSE)</f>
        <v>Glasgow</v>
      </c>
      <c r="J2047" t="str">
        <f>VLOOKUP(E2047, diagnosis!A:B, 2, FALSE)</f>
        <v>Hypertension</v>
      </c>
      <c r="K2047" t="str">
        <f>VLOOKUP(D2047, department!A:B, 2, FALSE)</f>
        <v>Cardiology</v>
      </c>
      <c r="L2047" t="str">
        <f>VLOOKUP(C2047, provider!A:B, 2, FALSE)</f>
        <v>Dr. Emma Jones</v>
      </c>
      <c r="M2047" t="str">
        <f>VLOOKUP(G2047, insurance!A:B, 2, FALSE)</f>
        <v>Aviva</v>
      </c>
      <c r="N2047">
        <f>VLOOKUP(B2047, patient!A:D, 4, FALSE)</f>
        <v>46</v>
      </c>
      <c r="O2047" t="str">
        <f>VLOOKUP(B2047, patient!A:C, 3, FALSE)</f>
        <v>Male</v>
      </c>
      <c r="P2047" t="str">
        <f>VLOOKUP(B2047, patient!A:F, 6, FALSE)</f>
        <v>Asian</v>
      </c>
      <c r="Q2047" t="s">
        <v>486</v>
      </c>
      <c r="R2047">
        <v>490</v>
      </c>
      <c r="S2047">
        <v>22</v>
      </c>
      <c r="T2047" s="1">
        <v>45509</v>
      </c>
      <c r="U2047" s="1" t="str">
        <f t="shared" si="93"/>
        <v>Yes</v>
      </c>
      <c r="V2047">
        <v>2</v>
      </c>
      <c r="W2047" t="s">
        <v>494</v>
      </c>
      <c r="X2047" t="s">
        <v>488</v>
      </c>
      <c r="Y2047" t="str">
        <f t="shared" si="94"/>
        <v>Scheduled</v>
      </c>
      <c r="Z2047" t="s">
        <v>489</v>
      </c>
      <c r="AC2047" t="s">
        <v>490</v>
      </c>
      <c r="AD2047">
        <v>358.4</v>
      </c>
      <c r="AE2047">
        <v>0</v>
      </c>
      <c r="AF2047" t="str">
        <f t="shared" si="95"/>
        <v>Jul</v>
      </c>
    </row>
    <row r="2048" spans="1:32" x14ac:dyDescent="0.25">
      <c r="A2048" s="1">
        <v>45496</v>
      </c>
      <c r="B2048">
        <v>2628</v>
      </c>
      <c r="C2048">
        <v>3</v>
      </c>
      <c r="D2048">
        <v>1</v>
      </c>
      <c r="E2048">
        <v>4</v>
      </c>
      <c r="F2048">
        <v>1</v>
      </c>
      <c r="G2048">
        <v>2</v>
      </c>
      <c r="H2048">
        <f>VLOOKUP(B2048, patient!A:E, 5, FALSE)</f>
        <v>15</v>
      </c>
      <c r="I2048" t="str">
        <f>VLOOKUP(H2048, city!A:B, 2, FALSE)</f>
        <v>Glasgow</v>
      </c>
      <c r="J2048" t="str">
        <f>VLOOKUP(E2048, diagnosis!A:B, 2, FALSE)</f>
        <v>Hypertension</v>
      </c>
      <c r="K2048" t="str">
        <f>VLOOKUP(D2048, department!A:B, 2, FALSE)</f>
        <v>Cardiology</v>
      </c>
      <c r="L2048" t="str">
        <f>VLOOKUP(C2048, provider!A:B, 2, FALSE)</f>
        <v>Dr. Emma Jones</v>
      </c>
      <c r="M2048" t="str">
        <f>VLOOKUP(G2048, insurance!A:B, 2, FALSE)</f>
        <v>AXA</v>
      </c>
      <c r="N2048">
        <f>VLOOKUP(B2048, patient!A:D, 4, FALSE)</f>
        <v>79</v>
      </c>
      <c r="O2048" t="str">
        <f>VLOOKUP(B2048, patient!A:C, 3, FALSE)</f>
        <v>Female</v>
      </c>
      <c r="P2048" t="str">
        <f>VLOOKUP(B2048, patient!A:F, 6, FALSE)</f>
        <v>Asian</v>
      </c>
      <c r="Q2048" t="s">
        <v>486</v>
      </c>
      <c r="R2048">
        <v>752</v>
      </c>
      <c r="S2048">
        <v>174</v>
      </c>
      <c r="U2048" s="1" t="str">
        <f t="shared" si="93"/>
        <v>No</v>
      </c>
      <c r="V2048">
        <v>1</v>
      </c>
      <c r="W2048" t="s">
        <v>492</v>
      </c>
      <c r="X2048" t="s">
        <v>488</v>
      </c>
      <c r="Y2048" t="str">
        <f t="shared" si="94"/>
        <v>Scheduled</v>
      </c>
      <c r="Z2048" t="s">
        <v>497</v>
      </c>
      <c r="AC2048" t="s">
        <v>496</v>
      </c>
      <c r="AD2048">
        <v>683.2</v>
      </c>
      <c r="AE2048">
        <v>50</v>
      </c>
      <c r="AF2048" t="str">
        <f t="shared" si="95"/>
        <v>Jul</v>
      </c>
    </row>
    <row r="2049" spans="1:32" x14ac:dyDescent="0.25">
      <c r="A2049" s="1">
        <v>45496</v>
      </c>
      <c r="B2049">
        <v>4829</v>
      </c>
      <c r="C2049">
        <v>1</v>
      </c>
      <c r="D2049">
        <v>1</v>
      </c>
      <c r="E2049">
        <v>4</v>
      </c>
      <c r="F2049">
        <v>3</v>
      </c>
      <c r="G2049">
        <v>1</v>
      </c>
      <c r="H2049">
        <f>VLOOKUP(B2049, patient!A:E, 5, FALSE)</f>
        <v>5</v>
      </c>
      <c r="I2049" t="str">
        <f>VLOOKUP(H2049, city!A:B, 2, FALSE)</f>
        <v>Bristol</v>
      </c>
      <c r="J2049" t="str">
        <f>VLOOKUP(E2049, diagnosis!A:B, 2, FALSE)</f>
        <v>Hypertension</v>
      </c>
      <c r="K2049" t="str">
        <f>VLOOKUP(D2049, department!A:B, 2, FALSE)</f>
        <v>Cardiology</v>
      </c>
      <c r="L2049" t="str">
        <f>VLOOKUP(C2049, provider!A:B, 2, FALSE)</f>
        <v>Dr. Olu Abisola</v>
      </c>
      <c r="M2049" t="str">
        <f>VLOOKUP(G2049, insurance!A:B, 2, FALSE)</f>
        <v>Aviva</v>
      </c>
      <c r="N2049">
        <f>VLOOKUP(B2049, patient!A:D, 4, FALSE)</f>
        <v>70</v>
      </c>
      <c r="O2049" t="str">
        <f>VLOOKUP(B2049, patient!A:C, 3, FALSE)</f>
        <v>Male</v>
      </c>
      <c r="P2049" t="str">
        <f>VLOOKUP(B2049, patient!A:F, 6, FALSE)</f>
        <v>White</v>
      </c>
      <c r="Q2049" t="s">
        <v>492</v>
      </c>
      <c r="R2049">
        <v>985</v>
      </c>
      <c r="S2049">
        <v>53</v>
      </c>
      <c r="U2049" s="1" t="str">
        <f t="shared" si="93"/>
        <v>No</v>
      </c>
      <c r="V2049">
        <v>7</v>
      </c>
      <c r="W2049" t="s">
        <v>487</v>
      </c>
      <c r="X2049" t="s">
        <v>495</v>
      </c>
      <c r="Y2049" t="str">
        <f t="shared" si="94"/>
        <v>Emergency</v>
      </c>
      <c r="Z2049" t="s">
        <v>497</v>
      </c>
      <c r="AC2049" t="s">
        <v>498</v>
      </c>
      <c r="AD2049">
        <v>733.6</v>
      </c>
      <c r="AE2049">
        <v>10</v>
      </c>
      <c r="AF2049" t="str">
        <f t="shared" si="95"/>
        <v>Jul</v>
      </c>
    </row>
    <row r="2050" spans="1:32" x14ac:dyDescent="0.25">
      <c r="A2050" s="1">
        <v>45496</v>
      </c>
      <c r="B2050">
        <v>1536</v>
      </c>
      <c r="C2050">
        <v>1</v>
      </c>
      <c r="D2050">
        <v>1</v>
      </c>
      <c r="E2050">
        <v>4</v>
      </c>
      <c r="F2050">
        <v>5</v>
      </c>
      <c r="G2050">
        <v>2</v>
      </c>
      <c r="H2050">
        <f>VLOOKUP(B2050, patient!A:E, 5, FALSE)</f>
        <v>36</v>
      </c>
      <c r="I2050" t="str">
        <f>VLOOKUP(H2050, city!A:B, 2, FALSE)</f>
        <v>Newcastle</v>
      </c>
      <c r="J2050" t="str">
        <f>VLOOKUP(E2050, diagnosis!A:B, 2, FALSE)</f>
        <v>Hypertension</v>
      </c>
      <c r="K2050" t="str">
        <f>VLOOKUP(D2050, department!A:B, 2, FALSE)</f>
        <v>Cardiology</v>
      </c>
      <c r="L2050" t="str">
        <f>VLOOKUP(C2050, provider!A:B, 2, FALSE)</f>
        <v>Dr. Olu Abisola</v>
      </c>
      <c r="M2050" t="str">
        <f>VLOOKUP(G2050, insurance!A:B, 2, FALSE)</f>
        <v>AXA</v>
      </c>
      <c r="N2050">
        <f>VLOOKUP(B2050, patient!A:D, 4, FALSE)</f>
        <v>61</v>
      </c>
      <c r="O2050" t="str">
        <f>VLOOKUP(B2050, patient!A:C, 3, FALSE)</f>
        <v>Female</v>
      </c>
      <c r="P2050" t="str">
        <f>VLOOKUP(B2050, patient!A:F, 6, FALSE)</f>
        <v>Asian</v>
      </c>
      <c r="Q2050" t="s">
        <v>486</v>
      </c>
      <c r="R2050">
        <v>892</v>
      </c>
      <c r="S2050">
        <v>45</v>
      </c>
      <c r="T2050" s="1">
        <v>45524</v>
      </c>
      <c r="U2050" s="1" t="str">
        <f t="shared" si="93"/>
        <v>Yes</v>
      </c>
      <c r="V2050">
        <v>2</v>
      </c>
      <c r="W2050" t="s">
        <v>494</v>
      </c>
      <c r="X2050" t="s">
        <v>488</v>
      </c>
      <c r="Y2050" t="str">
        <f t="shared" si="94"/>
        <v>Scheduled</v>
      </c>
      <c r="Z2050" t="s">
        <v>497</v>
      </c>
      <c r="AC2050" t="s">
        <v>490</v>
      </c>
      <c r="AD2050">
        <v>655.9</v>
      </c>
      <c r="AE2050">
        <v>0</v>
      </c>
      <c r="AF2050" t="str">
        <f t="shared" si="95"/>
        <v>Jul</v>
      </c>
    </row>
    <row r="2051" spans="1:32" x14ac:dyDescent="0.25">
      <c r="A2051" s="1">
        <v>45496</v>
      </c>
      <c r="B2051">
        <v>1091</v>
      </c>
      <c r="C2051">
        <v>2</v>
      </c>
      <c r="D2051">
        <v>1</v>
      </c>
      <c r="E2051">
        <v>4</v>
      </c>
      <c r="F2051">
        <v>1</v>
      </c>
      <c r="G2051">
        <v>2</v>
      </c>
      <c r="H2051">
        <f>VLOOKUP(B2051, patient!A:E, 5, FALSE)</f>
        <v>40</v>
      </c>
      <c r="I2051" t="str">
        <f>VLOOKUP(H2051, city!A:B, 2, FALSE)</f>
        <v>Sheffield</v>
      </c>
      <c r="J2051" t="str">
        <f>VLOOKUP(E2051, diagnosis!A:B, 2, FALSE)</f>
        <v>Hypertension</v>
      </c>
      <c r="K2051" t="str">
        <f>VLOOKUP(D2051, department!A:B, 2, FALSE)</f>
        <v>Cardiology</v>
      </c>
      <c r="L2051" t="str">
        <f>VLOOKUP(C2051, provider!A:B, 2, FALSE)</f>
        <v>Dr. Johnson Grek</v>
      </c>
      <c r="M2051" t="str">
        <f>VLOOKUP(G2051, insurance!A:B, 2, FALSE)</f>
        <v>AXA</v>
      </c>
      <c r="N2051">
        <f>VLOOKUP(B2051, patient!A:D, 4, FALSE)</f>
        <v>74</v>
      </c>
      <c r="O2051" t="str">
        <f>VLOOKUP(B2051, patient!A:C, 3, FALSE)</f>
        <v>Male</v>
      </c>
      <c r="P2051" t="str">
        <f>VLOOKUP(B2051, patient!A:F, 6, FALSE)</f>
        <v>Black</v>
      </c>
      <c r="Q2051" t="s">
        <v>486</v>
      </c>
      <c r="R2051">
        <v>192</v>
      </c>
      <c r="S2051">
        <v>187</v>
      </c>
      <c r="U2051" s="1" t="str">
        <f t="shared" ref="U2051:U2114" si="96">IF(T2051&lt;&gt;"", "Yes", "No")</f>
        <v>No</v>
      </c>
      <c r="V2051">
        <v>2</v>
      </c>
      <c r="W2051" t="s">
        <v>494</v>
      </c>
      <c r="X2051" t="s">
        <v>495</v>
      </c>
      <c r="Y2051" t="str">
        <f t="shared" ref="Y2051:Y2114" si="97">IF(TRIM(X2051)="yes", "Emergency", "Scheduled")</f>
        <v>Emergency</v>
      </c>
      <c r="Z2051" t="s">
        <v>497</v>
      </c>
      <c r="AC2051" t="s">
        <v>496</v>
      </c>
      <c r="AD2051">
        <v>300.3</v>
      </c>
      <c r="AE2051">
        <v>50</v>
      </c>
      <c r="AF2051" t="str">
        <f t="shared" ref="AF2051:AF2114" si="98">TEXT(A2051, "mmm")</f>
        <v>Jul</v>
      </c>
    </row>
    <row r="2052" spans="1:32" x14ac:dyDescent="0.25">
      <c r="A2052" s="1">
        <v>45497</v>
      </c>
      <c r="B2052">
        <v>4507</v>
      </c>
      <c r="C2052">
        <v>5</v>
      </c>
      <c r="D2052">
        <v>1</v>
      </c>
      <c r="E2052">
        <v>4</v>
      </c>
      <c r="F2052">
        <v>5</v>
      </c>
      <c r="G2052">
        <v>2</v>
      </c>
      <c r="H2052">
        <f>VLOOKUP(B2052, patient!A:E, 5, FALSE)</f>
        <v>7</v>
      </c>
      <c r="I2052" t="str">
        <f>VLOOKUP(H2052, city!A:B, 2, FALSE)</f>
        <v>Bristol</v>
      </c>
      <c r="J2052" t="str">
        <f>VLOOKUP(E2052, diagnosis!A:B, 2, FALSE)</f>
        <v>Hypertension</v>
      </c>
      <c r="K2052" t="str">
        <f>VLOOKUP(D2052, department!A:B, 2, FALSE)</f>
        <v>Cardiology</v>
      </c>
      <c r="L2052" t="str">
        <f>VLOOKUP(C2052, provider!A:B, 2, FALSE)</f>
        <v>Dr. Sade Kikiola</v>
      </c>
      <c r="M2052" t="str">
        <f>VLOOKUP(G2052, insurance!A:B, 2, FALSE)</f>
        <v>AXA</v>
      </c>
      <c r="N2052">
        <f>VLOOKUP(B2052, patient!A:D, 4, FALSE)</f>
        <v>33</v>
      </c>
      <c r="O2052" t="str">
        <f>VLOOKUP(B2052, patient!A:C, 3, FALSE)</f>
        <v>Male</v>
      </c>
      <c r="P2052" t="str">
        <f>VLOOKUP(B2052, patient!A:F, 6, FALSE)</f>
        <v>Hispanic</v>
      </c>
      <c r="Q2052" t="s">
        <v>491</v>
      </c>
      <c r="R2052">
        <v>973</v>
      </c>
      <c r="S2052">
        <v>134</v>
      </c>
      <c r="U2052" s="1" t="str">
        <f t="shared" si="96"/>
        <v>No</v>
      </c>
      <c r="V2052">
        <v>9</v>
      </c>
      <c r="W2052" t="s">
        <v>487</v>
      </c>
      <c r="X2052" t="s">
        <v>495</v>
      </c>
      <c r="Y2052" t="str">
        <f t="shared" si="97"/>
        <v>Emergency</v>
      </c>
      <c r="Z2052" t="s">
        <v>489</v>
      </c>
      <c r="AC2052" t="s">
        <v>498</v>
      </c>
      <c r="AD2052">
        <v>781.9</v>
      </c>
      <c r="AE2052">
        <v>10</v>
      </c>
      <c r="AF2052" t="str">
        <f t="shared" si="98"/>
        <v>Jul</v>
      </c>
    </row>
    <row r="2053" spans="1:32" x14ac:dyDescent="0.25">
      <c r="A2053" s="1">
        <v>45497</v>
      </c>
      <c r="B2053">
        <v>2271</v>
      </c>
      <c r="C2053">
        <v>3</v>
      </c>
      <c r="D2053">
        <v>1</v>
      </c>
      <c r="E2053">
        <v>4</v>
      </c>
      <c r="F2053">
        <v>2</v>
      </c>
      <c r="G2053">
        <v>2</v>
      </c>
      <c r="H2053">
        <f>VLOOKUP(B2053, patient!A:E, 5, FALSE)</f>
        <v>4</v>
      </c>
      <c r="I2053" t="str">
        <f>VLOOKUP(H2053, city!A:B, 2, FALSE)</f>
        <v>Birmingham</v>
      </c>
      <c r="J2053" t="str">
        <f>VLOOKUP(E2053, diagnosis!A:B, 2, FALSE)</f>
        <v>Hypertension</v>
      </c>
      <c r="K2053" t="str">
        <f>VLOOKUP(D2053, department!A:B, 2, FALSE)</f>
        <v>Cardiology</v>
      </c>
      <c r="L2053" t="str">
        <f>VLOOKUP(C2053, provider!A:B, 2, FALSE)</f>
        <v>Dr. Emma Jones</v>
      </c>
      <c r="M2053" t="str">
        <f>VLOOKUP(G2053, insurance!A:B, 2, FALSE)</f>
        <v>AXA</v>
      </c>
      <c r="N2053">
        <f>VLOOKUP(B2053, patient!A:D, 4, FALSE)</f>
        <v>73</v>
      </c>
      <c r="O2053" t="str">
        <f>VLOOKUP(B2053, patient!A:C, 3, FALSE)</f>
        <v>Female</v>
      </c>
      <c r="P2053" t="str">
        <f>VLOOKUP(B2053, patient!A:F, 6, FALSE)</f>
        <v>Asian</v>
      </c>
      <c r="Q2053" t="s">
        <v>491</v>
      </c>
      <c r="R2053">
        <v>83</v>
      </c>
      <c r="S2053">
        <v>105</v>
      </c>
      <c r="U2053" s="1" t="str">
        <f t="shared" si="96"/>
        <v>No</v>
      </c>
      <c r="V2053">
        <v>2</v>
      </c>
      <c r="W2053" t="s">
        <v>494</v>
      </c>
      <c r="X2053" t="s">
        <v>488</v>
      </c>
      <c r="Y2053" t="str">
        <f t="shared" si="97"/>
        <v>Scheduled</v>
      </c>
      <c r="Z2053" t="s">
        <v>497</v>
      </c>
      <c r="AC2053" t="s">
        <v>493</v>
      </c>
      <c r="AD2053">
        <v>152.6</v>
      </c>
      <c r="AE2053">
        <v>30</v>
      </c>
      <c r="AF2053" t="str">
        <f t="shared" si="98"/>
        <v>Jul</v>
      </c>
    </row>
    <row r="2054" spans="1:32" x14ac:dyDescent="0.25">
      <c r="A2054" s="1">
        <v>45497</v>
      </c>
      <c r="B2054">
        <v>2848</v>
      </c>
      <c r="C2054">
        <v>3</v>
      </c>
      <c r="D2054">
        <v>1</v>
      </c>
      <c r="E2054">
        <v>4</v>
      </c>
      <c r="F2054">
        <v>3</v>
      </c>
      <c r="G2054">
        <v>3</v>
      </c>
      <c r="H2054">
        <f>VLOOKUP(B2054, patient!A:E, 5, FALSE)</f>
        <v>27</v>
      </c>
      <c r="I2054" t="str">
        <f>VLOOKUP(H2054, city!A:B, 2, FALSE)</f>
        <v>London</v>
      </c>
      <c r="J2054" t="str">
        <f>VLOOKUP(E2054, diagnosis!A:B, 2, FALSE)</f>
        <v>Hypertension</v>
      </c>
      <c r="K2054" t="str">
        <f>VLOOKUP(D2054, department!A:B, 2, FALSE)</f>
        <v>Cardiology</v>
      </c>
      <c r="L2054" t="str">
        <f>VLOOKUP(C2054, provider!A:B, 2, FALSE)</f>
        <v>Dr. Emma Jones</v>
      </c>
      <c r="M2054" t="str">
        <f>VLOOKUP(G2054, insurance!A:B, 2, FALSE)</f>
        <v>Allianz</v>
      </c>
      <c r="N2054">
        <f>VLOOKUP(B2054, patient!A:D, 4, FALSE)</f>
        <v>61</v>
      </c>
      <c r="O2054" t="str">
        <f>VLOOKUP(B2054, patient!A:C, 3, FALSE)</f>
        <v>Female</v>
      </c>
      <c r="P2054" t="str">
        <f>VLOOKUP(B2054, patient!A:F, 6, FALSE)</f>
        <v>Other</v>
      </c>
      <c r="Q2054" t="s">
        <v>486</v>
      </c>
      <c r="R2054">
        <v>309</v>
      </c>
      <c r="S2054">
        <v>179</v>
      </c>
      <c r="T2054" s="1">
        <v>45505</v>
      </c>
      <c r="U2054" s="1" t="str">
        <f t="shared" si="96"/>
        <v>Yes</v>
      </c>
      <c r="V2054">
        <v>10</v>
      </c>
      <c r="W2054" t="s">
        <v>494</v>
      </c>
      <c r="X2054" t="s">
        <v>488</v>
      </c>
      <c r="Y2054" t="str">
        <f t="shared" si="97"/>
        <v>Scheduled</v>
      </c>
      <c r="Z2054" t="s">
        <v>489</v>
      </c>
      <c r="AC2054" t="s">
        <v>490</v>
      </c>
      <c r="AD2054">
        <v>341.6</v>
      </c>
      <c r="AE2054">
        <v>0</v>
      </c>
      <c r="AF2054" t="str">
        <f t="shared" si="98"/>
        <v>Jul</v>
      </c>
    </row>
    <row r="2055" spans="1:32" x14ac:dyDescent="0.25">
      <c r="A2055" s="1">
        <v>45497</v>
      </c>
      <c r="B2055">
        <v>94</v>
      </c>
      <c r="C2055">
        <v>4</v>
      </c>
      <c r="D2055">
        <v>1</v>
      </c>
      <c r="E2055">
        <v>4</v>
      </c>
      <c r="F2055">
        <v>1</v>
      </c>
      <c r="G2055">
        <v>2</v>
      </c>
      <c r="H2055">
        <f>VLOOKUP(B2055, patient!A:E, 5, FALSE)</f>
        <v>2</v>
      </c>
      <c r="I2055" t="str">
        <f>VLOOKUP(H2055, city!A:B, 2, FALSE)</f>
        <v>Birmingham</v>
      </c>
      <c r="J2055" t="str">
        <f>VLOOKUP(E2055, diagnosis!A:B, 2, FALSE)</f>
        <v>Hypertension</v>
      </c>
      <c r="K2055" t="str">
        <f>VLOOKUP(D2055, department!A:B, 2, FALSE)</f>
        <v>Cardiology</v>
      </c>
      <c r="L2055" t="str">
        <f>VLOOKUP(C2055, provider!A:B, 2, FALSE)</f>
        <v>Dr. Ravi Patel</v>
      </c>
      <c r="M2055" t="str">
        <f>VLOOKUP(G2055, insurance!A:B, 2, FALSE)</f>
        <v>AXA</v>
      </c>
      <c r="N2055">
        <f>VLOOKUP(B2055, patient!A:D, 4, FALSE)</f>
        <v>64</v>
      </c>
      <c r="O2055" t="str">
        <f>VLOOKUP(B2055, patient!A:C, 3, FALSE)</f>
        <v>Female</v>
      </c>
      <c r="P2055" t="str">
        <f>VLOOKUP(B2055, patient!A:F, 6, FALSE)</f>
        <v>Other</v>
      </c>
      <c r="Q2055" t="s">
        <v>486</v>
      </c>
      <c r="R2055">
        <v>521</v>
      </c>
      <c r="S2055">
        <v>188</v>
      </c>
      <c r="U2055" s="1" t="str">
        <f t="shared" si="96"/>
        <v>No</v>
      </c>
      <c r="V2055">
        <v>3</v>
      </c>
      <c r="W2055" t="s">
        <v>492</v>
      </c>
      <c r="X2055" t="s">
        <v>495</v>
      </c>
      <c r="Y2055" t="str">
        <f t="shared" si="97"/>
        <v>Emergency</v>
      </c>
      <c r="Z2055" t="s">
        <v>497</v>
      </c>
      <c r="AC2055" t="s">
        <v>496</v>
      </c>
      <c r="AD2055">
        <v>531.29999999999995</v>
      </c>
      <c r="AE2055">
        <v>50</v>
      </c>
      <c r="AF2055" t="str">
        <f t="shared" si="98"/>
        <v>Jul</v>
      </c>
    </row>
    <row r="2056" spans="1:32" x14ac:dyDescent="0.25">
      <c r="A2056" s="1">
        <v>45497</v>
      </c>
      <c r="B2056">
        <v>2744</v>
      </c>
      <c r="C2056">
        <v>1</v>
      </c>
      <c r="D2056">
        <v>1</v>
      </c>
      <c r="E2056">
        <v>4</v>
      </c>
      <c r="F2056">
        <v>2</v>
      </c>
      <c r="G2056">
        <v>1</v>
      </c>
      <c r="H2056">
        <f>VLOOKUP(B2056, patient!A:E, 5, FALSE)</f>
        <v>26</v>
      </c>
      <c r="I2056" t="str">
        <f>VLOOKUP(H2056, city!A:B, 2, FALSE)</f>
        <v>London</v>
      </c>
      <c r="J2056" t="str">
        <f>VLOOKUP(E2056, diagnosis!A:B, 2, FALSE)</f>
        <v>Hypertension</v>
      </c>
      <c r="K2056" t="str">
        <f>VLOOKUP(D2056, department!A:B, 2, FALSE)</f>
        <v>Cardiology</v>
      </c>
      <c r="L2056" t="str">
        <f>VLOOKUP(C2056, provider!A:B, 2, FALSE)</f>
        <v>Dr. Olu Abisola</v>
      </c>
      <c r="M2056" t="str">
        <f>VLOOKUP(G2056, insurance!A:B, 2, FALSE)</f>
        <v>Aviva</v>
      </c>
      <c r="N2056">
        <f>VLOOKUP(B2056, patient!A:D, 4, FALSE)</f>
        <v>74</v>
      </c>
      <c r="O2056" t="str">
        <f>VLOOKUP(B2056, patient!A:C, 3, FALSE)</f>
        <v>Female</v>
      </c>
      <c r="P2056" t="str">
        <f>VLOOKUP(B2056, patient!A:F, 6, FALSE)</f>
        <v>Hispanic</v>
      </c>
      <c r="Q2056" t="s">
        <v>486</v>
      </c>
      <c r="R2056">
        <v>514</v>
      </c>
      <c r="S2056">
        <v>149</v>
      </c>
      <c r="T2056" s="1">
        <v>45514</v>
      </c>
      <c r="U2056" s="1" t="str">
        <f t="shared" si="96"/>
        <v>Yes</v>
      </c>
      <c r="V2056">
        <v>3</v>
      </c>
      <c r="W2056" t="s">
        <v>492</v>
      </c>
      <c r="X2056" t="s">
        <v>488</v>
      </c>
      <c r="Y2056" t="str">
        <f t="shared" si="97"/>
        <v>Scheduled</v>
      </c>
      <c r="Z2056" t="s">
        <v>497</v>
      </c>
      <c r="AC2056" t="s">
        <v>490</v>
      </c>
      <c r="AD2056">
        <v>464.1</v>
      </c>
      <c r="AE2056">
        <v>0</v>
      </c>
      <c r="AF2056" t="str">
        <f t="shared" si="98"/>
        <v>Jul</v>
      </c>
    </row>
    <row r="2057" spans="1:32" x14ac:dyDescent="0.25">
      <c r="A2057" s="1">
        <v>45497</v>
      </c>
      <c r="B2057">
        <v>656</v>
      </c>
      <c r="C2057">
        <v>1</v>
      </c>
      <c r="D2057">
        <v>1</v>
      </c>
      <c r="E2057">
        <v>4</v>
      </c>
      <c r="F2057">
        <v>1</v>
      </c>
      <c r="G2057">
        <v>3</v>
      </c>
      <c r="H2057">
        <f>VLOOKUP(B2057, patient!A:E, 5, FALSE)</f>
        <v>38</v>
      </c>
      <c r="I2057" t="str">
        <f>VLOOKUP(H2057, city!A:B, 2, FALSE)</f>
        <v>Sheffield</v>
      </c>
      <c r="J2057" t="str">
        <f>VLOOKUP(E2057, diagnosis!A:B, 2, FALSE)</f>
        <v>Hypertension</v>
      </c>
      <c r="K2057" t="str">
        <f>VLOOKUP(D2057, department!A:B, 2, FALSE)</f>
        <v>Cardiology</v>
      </c>
      <c r="L2057" t="str">
        <f>VLOOKUP(C2057, provider!A:B, 2, FALSE)</f>
        <v>Dr. Olu Abisola</v>
      </c>
      <c r="M2057" t="str">
        <f>VLOOKUP(G2057, insurance!A:B, 2, FALSE)</f>
        <v>Allianz</v>
      </c>
      <c r="N2057">
        <f>VLOOKUP(B2057, patient!A:D, 4, FALSE)</f>
        <v>27</v>
      </c>
      <c r="O2057" t="str">
        <f>VLOOKUP(B2057, patient!A:C, 3, FALSE)</f>
        <v>Female</v>
      </c>
      <c r="P2057" t="str">
        <f>VLOOKUP(B2057, patient!A:F, 6, FALSE)</f>
        <v>Other</v>
      </c>
      <c r="Q2057" t="s">
        <v>492</v>
      </c>
      <c r="R2057">
        <v>423</v>
      </c>
      <c r="S2057">
        <v>130</v>
      </c>
      <c r="U2057" s="1" t="str">
        <f t="shared" si="96"/>
        <v>No</v>
      </c>
      <c r="V2057">
        <v>2</v>
      </c>
      <c r="W2057" t="s">
        <v>487</v>
      </c>
      <c r="X2057" t="s">
        <v>488</v>
      </c>
      <c r="Y2057" t="str">
        <f t="shared" si="97"/>
        <v>Scheduled</v>
      </c>
      <c r="Z2057" t="s">
        <v>489</v>
      </c>
      <c r="AC2057" t="s">
        <v>498</v>
      </c>
      <c r="AD2057">
        <v>394.1</v>
      </c>
      <c r="AE2057">
        <v>10</v>
      </c>
      <c r="AF2057" t="str">
        <f t="shared" si="98"/>
        <v>Jul</v>
      </c>
    </row>
    <row r="2058" spans="1:32" x14ac:dyDescent="0.25">
      <c r="A2058" s="1">
        <v>45497</v>
      </c>
      <c r="B2058">
        <v>4267</v>
      </c>
      <c r="C2058">
        <v>3</v>
      </c>
      <c r="D2058">
        <v>1</v>
      </c>
      <c r="E2058">
        <v>4</v>
      </c>
      <c r="F2058">
        <v>4</v>
      </c>
      <c r="G2058">
        <v>1</v>
      </c>
      <c r="H2058">
        <f>VLOOKUP(B2058, patient!A:E, 5, FALSE)</f>
        <v>4</v>
      </c>
      <c r="I2058" t="str">
        <f>VLOOKUP(H2058, city!A:B, 2, FALSE)</f>
        <v>Birmingham</v>
      </c>
      <c r="J2058" t="str">
        <f>VLOOKUP(E2058, diagnosis!A:B, 2, FALSE)</f>
        <v>Hypertension</v>
      </c>
      <c r="K2058" t="str">
        <f>VLOOKUP(D2058, department!A:B, 2, FALSE)</f>
        <v>Cardiology</v>
      </c>
      <c r="L2058" t="str">
        <f>VLOOKUP(C2058, provider!A:B, 2, FALSE)</f>
        <v>Dr. Emma Jones</v>
      </c>
      <c r="M2058" t="str">
        <f>VLOOKUP(G2058, insurance!A:B, 2, FALSE)</f>
        <v>Aviva</v>
      </c>
      <c r="N2058">
        <f>VLOOKUP(B2058, patient!A:D, 4, FALSE)</f>
        <v>47</v>
      </c>
      <c r="O2058" t="str">
        <f>VLOOKUP(B2058, patient!A:C, 3, FALSE)</f>
        <v>Male</v>
      </c>
      <c r="P2058" t="str">
        <f>VLOOKUP(B2058, patient!A:F, 6, FALSE)</f>
        <v>Other</v>
      </c>
      <c r="Q2058" t="s">
        <v>492</v>
      </c>
      <c r="R2058">
        <v>924</v>
      </c>
      <c r="S2058">
        <v>125</v>
      </c>
      <c r="U2058" s="1" t="str">
        <f t="shared" si="96"/>
        <v>No</v>
      </c>
      <c r="V2058">
        <v>10</v>
      </c>
      <c r="W2058" t="s">
        <v>487</v>
      </c>
      <c r="X2058" t="s">
        <v>495</v>
      </c>
      <c r="Y2058" t="str">
        <f t="shared" si="97"/>
        <v>Emergency</v>
      </c>
      <c r="Z2058" t="s">
        <v>497</v>
      </c>
      <c r="AC2058" t="s">
        <v>493</v>
      </c>
      <c r="AD2058">
        <v>755.3</v>
      </c>
      <c r="AE2058">
        <v>30</v>
      </c>
      <c r="AF2058" t="str">
        <f t="shared" si="98"/>
        <v>Jul</v>
      </c>
    </row>
    <row r="2059" spans="1:32" x14ac:dyDescent="0.25">
      <c r="A2059" s="1">
        <v>45497</v>
      </c>
      <c r="B2059">
        <v>800</v>
      </c>
      <c r="C2059">
        <v>1</v>
      </c>
      <c r="D2059">
        <v>1</v>
      </c>
      <c r="E2059">
        <v>4</v>
      </c>
      <c r="F2059">
        <v>3</v>
      </c>
      <c r="G2059">
        <v>3</v>
      </c>
      <c r="H2059">
        <f>VLOOKUP(B2059, patient!A:E, 5, FALSE)</f>
        <v>8</v>
      </c>
      <c r="I2059" t="str">
        <f>VLOOKUP(H2059, city!A:B, 2, FALSE)</f>
        <v>Bristol</v>
      </c>
      <c r="J2059" t="str">
        <f>VLOOKUP(E2059, diagnosis!A:B, 2, FALSE)</f>
        <v>Hypertension</v>
      </c>
      <c r="K2059" t="str">
        <f>VLOOKUP(D2059, department!A:B, 2, FALSE)</f>
        <v>Cardiology</v>
      </c>
      <c r="L2059" t="str">
        <f>VLOOKUP(C2059, provider!A:B, 2, FALSE)</f>
        <v>Dr. Olu Abisola</v>
      </c>
      <c r="M2059" t="str">
        <f>VLOOKUP(G2059, insurance!A:B, 2, FALSE)</f>
        <v>Allianz</v>
      </c>
      <c r="N2059">
        <f>VLOOKUP(B2059, patient!A:D, 4, FALSE)</f>
        <v>42</v>
      </c>
      <c r="O2059" t="str">
        <f>VLOOKUP(B2059, patient!A:C, 3, FALSE)</f>
        <v>Female</v>
      </c>
      <c r="P2059" t="str">
        <f>VLOOKUP(B2059, patient!A:F, 6, FALSE)</f>
        <v>Asian</v>
      </c>
      <c r="Q2059" t="s">
        <v>486</v>
      </c>
      <c r="R2059">
        <v>131</v>
      </c>
      <c r="S2059">
        <v>154</v>
      </c>
      <c r="T2059" s="1">
        <v>45516</v>
      </c>
      <c r="U2059" s="1" t="str">
        <f t="shared" si="96"/>
        <v>Yes</v>
      </c>
      <c r="V2059">
        <v>3</v>
      </c>
      <c r="W2059" t="s">
        <v>494</v>
      </c>
      <c r="X2059" t="s">
        <v>488</v>
      </c>
      <c r="Y2059" t="str">
        <f t="shared" si="97"/>
        <v>Scheduled</v>
      </c>
      <c r="Z2059" t="s">
        <v>497</v>
      </c>
      <c r="AC2059" t="s">
        <v>490</v>
      </c>
      <c r="AD2059">
        <v>199.5</v>
      </c>
      <c r="AE2059">
        <v>0</v>
      </c>
      <c r="AF2059" t="str">
        <f t="shared" si="98"/>
        <v>Jul</v>
      </c>
    </row>
    <row r="2060" spans="1:32" x14ac:dyDescent="0.25">
      <c r="A2060" s="1">
        <v>45497</v>
      </c>
      <c r="B2060">
        <v>2350</v>
      </c>
      <c r="C2060">
        <v>2</v>
      </c>
      <c r="D2060">
        <v>1</v>
      </c>
      <c r="E2060">
        <v>4</v>
      </c>
      <c r="F2060">
        <v>3</v>
      </c>
      <c r="G2060">
        <v>2</v>
      </c>
      <c r="H2060">
        <f>VLOOKUP(B2060, patient!A:E, 5, FALSE)</f>
        <v>21</v>
      </c>
      <c r="I2060" t="str">
        <f>VLOOKUP(H2060, city!A:B, 2, FALSE)</f>
        <v>Liverpool</v>
      </c>
      <c r="J2060" t="str">
        <f>VLOOKUP(E2060, diagnosis!A:B, 2, FALSE)</f>
        <v>Hypertension</v>
      </c>
      <c r="K2060" t="str">
        <f>VLOOKUP(D2060, department!A:B, 2, FALSE)</f>
        <v>Cardiology</v>
      </c>
      <c r="L2060" t="str">
        <f>VLOOKUP(C2060, provider!A:B, 2, FALSE)</f>
        <v>Dr. Johnson Grek</v>
      </c>
      <c r="M2060" t="str">
        <f>VLOOKUP(G2060, insurance!A:B, 2, FALSE)</f>
        <v>AXA</v>
      </c>
      <c r="N2060">
        <f>VLOOKUP(B2060, patient!A:D, 4, FALSE)</f>
        <v>56</v>
      </c>
      <c r="O2060" t="str">
        <f>VLOOKUP(B2060, patient!A:C, 3, FALSE)</f>
        <v>Female</v>
      </c>
      <c r="P2060" t="str">
        <f>VLOOKUP(B2060, patient!A:F, 6, FALSE)</f>
        <v>Other</v>
      </c>
      <c r="Q2060" t="s">
        <v>492</v>
      </c>
      <c r="R2060">
        <v>341</v>
      </c>
      <c r="S2060">
        <v>38</v>
      </c>
      <c r="U2060" s="1" t="str">
        <f t="shared" si="96"/>
        <v>No</v>
      </c>
      <c r="V2060">
        <v>9</v>
      </c>
      <c r="W2060" t="s">
        <v>492</v>
      </c>
      <c r="X2060" t="s">
        <v>488</v>
      </c>
      <c r="Y2060" t="str">
        <f t="shared" si="97"/>
        <v>Scheduled</v>
      </c>
      <c r="Z2060" t="s">
        <v>489</v>
      </c>
      <c r="AC2060" t="s">
        <v>496</v>
      </c>
      <c r="AD2060">
        <v>300.3</v>
      </c>
      <c r="AE2060">
        <v>50</v>
      </c>
      <c r="AF2060" t="str">
        <f t="shared" si="98"/>
        <v>Jul</v>
      </c>
    </row>
    <row r="2061" spans="1:32" x14ac:dyDescent="0.25">
      <c r="A2061" s="1">
        <v>45497</v>
      </c>
      <c r="B2061">
        <v>281</v>
      </c>
      <c r="C2061">
        <v>4</v>
      </c>
      <c r="D2061">
        <v>1</v>
      </c>
      <c r="E2061">
        <v>4</v>
      </c>
      <c r="F2061">
        <v>2</v>
      </c>
      <c r="G2061">
        <v>3</v>
      </c>
      <c r="H2061">
        <f>VLOOKUP(B2061, patient!A:E, 5, FALSE)</f>
        <v>4</v>
      </c>
      <c r="I2061" t="str">
        <f>VLOOKUP(H2061, city!A:B, 2, FALSE)</f>
        <v>Birmingham</v>
      </c>
      <c r="J2061" t="str">
        <f>VLOOKUP(E2061, diagnosis!A:B, 2, FALSE)</f>
        <v>Hypertension</v>
      </c>
      <c r="K2061" t="str">
        <f>VLOOKUP(D2061, department!A:B, 2, FALSE)</f>
        <v>Cardiology</v>
      </c>
      <c r="L2061" t="str">
        <f>VLOOKUP(C2061, provider!A:B, 2, FALSE)</f>
        <v>Dr. Ravi Patel</v>
      </c>
      <c r="M2061" t="str">
        <f>VLOOKUP(G2061, insurance!A:B, 2, FALSE)</f>
        <v>Allianz</v>
      </c>
      <c r="N2061">
        <f>VLOOKUP(B2061, patient!A:D, 4, FALSE)</f>
        <v>37</v>
      </c>
      <c r="O2061" t="str">
        <f>VLOOKUP(B2061, patient!A:C, 3, FALSE)</f>
        <v>Male</v>
      </c>
      <c r="P2061" t="str">
        <f>VLOOKUP(B2061, patient!A:F, 6, FALSE)</f>
        <v>Asian</v>
      </c>
      <c r="Q2061" t="s">
        <v>486</v>
      </c>
      <c r="R2061">
        <v>478</v>
      </c>
      <c r="S2061">
        <v>52</v>
      </c>
      <c r="T2061" s="1">
        <v>45523</v>
      </c>
      <c r="U2061" s="1" t="str">
        <f t="shared" si="96"/>
        <v>Yes</v>
      </c>
      <c r="V2061">
        <v>3</v>
      </c>
      <c r="W2061" t="s">
        <v>487</v>
      </c>
      <c r="X2061" t="s">
        <v>488</v>
      </c>
      <c r="Y2061" t="str">
        <f t="shared" si="97"/>
        <v>Scheduled</v>
      </c>
      <c r="Z2061" t="s">
        <v>497</v>
      </c>
      <c r="AC2061" t="s">
        <v>490</v>
      </c>
      <c r="AD2061">
        <v>371</v>
      </c>
      <c r="AE2061">
        <v>0</v>
      </c>
      <c r="AF2061" t="str">
        <f t="shared" si="98"/>
        <v>Jul</v>
      </c>
    </row>
    <row r="2062" spans="1:32" x14ac:dyDescent="0.25">
      <c r="A2062" s="1">
        <v>45498</v>
      </c>
      <c r="B2062">
        <v>260</v>
      </c>
      <c r="C2062">
        <v>3</v>
      </c>
      <c r="D2062">
        <v>1</v>
      </c>
      <c r="E2062">
        <v>4</v>
      </c>
      <c r="F2062">
        <v>2</v>
      </c>
      <c r="G2062">
        <v>1</v>
      </c>
      <c r="H2062">
        <f>VLOOKUP(B2062, patient!A:E, 5, FALSE)</f>
        <v>39</v>
      </c>
      <c r="I2062" t="str">
        <f>VLOOKUP(H2062, city!A:B, 2, FALSE)</f>
        <v>Sheffield</v>
      </c>
      <c r="J2062" t="str">
        <f>VLOOKUP(E2062, diagnosis!A:B, 2, FALSE)</f>
        <v>Hypertension</v>
      </c>
      <c r="K2062" t="str">
        <f>VLOOKUP(D2062, department!A:B, 2, FALSE)</f>
        <v>Cardiology</v>
      </c>
      <c r="L2062" t="str">
        <f>VLOOKUP(C2062, provider!A:B, 2, FALSE)</f>
        <v>Dr. Emma Jones</v>
      </c>
      <c r="M2062" t="str">
        <f>VLOOKUP(G2062, insurance!A:B, 2, FALSE)</f>
        <v>Aviva</v>
      </c>
      <c r="N2062">
        <f>VLOOKUP(B2062, patient!A:D, 4, FALSE)</f>
        <v>22</v>
      </c>
      <c r="O2062" t="str">
        <f>VLOOKUP(B2062, patient!A:C, 3, FALSE)</f>
        <v>Female</v>
      </c>
      <c r="P2062" t="str">
        <f>VLOOKUP(B2062, patient!A:F, 6, FALSE)</f>
        <v>Black</v>
      </c>
      <c r="Q2062" t="s">
        <v>486</v>
      </c>
      <c r="R2062">
        <v>435</v>
      </c>
      <c r="S2062">
        <v>21</v>
      </c>
      <c r="T2062" s="1">
        <v>45520</v>
      </c>
      <c r="U2062" s="1" t="str">
        <f t="shared" si="96"/>
        <v>Yes</v>
      </c>
      <c r="V2062">
        <v>5</v>
      </c>
      <c r="W2062" t="s">
        <v>494</v>
      </c>
      <c r="X2062" t="s">
        <v>495</v>
      </c>
      <c r="Y2062" t="str">
        <f t="shared" si="97"/>
        <v>Emergency</v>
      </c>
      <c r="Z2062" t="s">
        <v>497</v>
      </c>
      <c r="AC2062" t="s">
        <v>490</v>
      </c>
      <c r="AD2062">
        <v>319.2</v>
      </c>
      <c r="AE2062">
        <v>0</v>
      </c>
      <c r="AF2062" t="str">
        <f t="shared" si="98"/>
        <v>Jul</v>
      </c>
    </row>
    <row r="2063" spans="1:32" x14ac:dyDescent="0.25">
      <c r="A2063" s="1">
        <v>45498</v>
      </c>
      <c r="B2063">
        <v>2629</v>
      </c>
      <c r="C2063">
        <v>4</v>
      </c>
      <c r="D2063">
        <v>1</v>
      </c>
      <c r="E2063">
        <v>4</v>
      </c>
      <c r="F2063">
        <v>2</v>
      </c>
      <c r="G2063">
        <v>3</v>
      </c>
      <c r="H2063">
        <f>VLOOKUP(B2063, patient!A:E, 5, FALSE)</f>
        <v>5</v>
      </c>
      <c r="I2063" t="str">
        <f>VLOOKUP(H2063, city!A:B, 2, FALSE)</f>
        <v>Bristol</v>
      </c>
      <c r="J2063" t="str">
        <f>VLOOKUP(E2063, diagnosis!A:B, 2, FALSE)</f>
        <v>Hypertension</v>
      </c>
      <c r="K2063" t="str">
        <f>VLOOKUP(D2063, department!A:B, 2, FALSE)</f>
        <v>Cardiology</v>
      </c>
      <c r="L2063" t="str">
        <f>VLOOKUP(C2063, provider!A:B, 2, FALSE)</f>
        <v>Dr. Ravi Patel</v>
      </c>
      <c r="M2063" t="str">
        <f>VLOOKUP(G2063, insurance!A:B, 2, FALSE)</f>
        <v>Allianz</v>
      </c>
      <c r="N2063">
        <f>VLOOKUP(B2063, patient!A:D, 4, FALSE)</f>
        <v>18</v>
      </c>
      <c r="O2063" t="str">
        <f>VLOOKUP(B2063, patient!A:C, 3, FALSE)</f>
        <v>Female</v>
      </c>
      <c r="P2063" t="str">
        <f>VLOOKUP(B2063, patient!A:F, 6, FALSE)</f>
        <v>White</v>
      </c>
      <c r="Q2063" t="s">
        <v>491</v>
      </c>
      <c r="R2063">
        <v>750</v>
      </c>
      <c r="S2063">
        <v>34</v>
      </c>
      <c r="U2063" s="1" t="str">
        <f t="shared" si="96"/>
        <v>No</v>
      </c>
      <c r="V2063">
        <v>7</v>
      </c>
      <c r="W2063" t="s">
        <v>492</v>
      </c>
      <c r="X2063" t="s">
        <v>488</v>
      </c>
      <c r="Y2063" t="str">
        <f t="shared" si="97"/>
        <v>Scheduled</v>
      </c>
      <c r="Z2063" t="s">
        <v>497</v>
      </c>
      <c r="AC2063" t="s">
        <v>496</v>
      </c>
      <c r="AD2063">
        <v>583.79999999999995</v>
      </c>
      <c r="AE2063">
        <v>50</v>
      </c>
      <c r="AF2063" t="str">
        <f t="shared" si="98"/>
        <v>Jul</v>
      </c>
    </row>
    <row r="2064" spans="1:32" x14ac:dyDescent="0.25">
      <c r="A2064" s="1">
        <v>45498</v>
      </c>
      <c r="B2064">
        <v>1625</v>
      </c>
      <c r="C2064">
        <v>2</v>
      </c>
      <c r="D2064">
        <v>1</v>
      </c>
      <c r="E2064">
        <v>4</v>
      </c>
      <c r="F2064">
        <v>3</v>
      </c>
      <c r="G2064">
        <v>3</v>
      </c>
      <c r="H2064">
        <f>VLOOKUP(B2064, patient!A:E, 5, FALSE)</f>
        <v>4</v>
      </c>
      <c r="I2064" t="str">
        <f>VLOOKUP(H2064, city!A:B, 2, FALSE)</f>
        <v>Birmingham</v>
      </c>
      <c r="J2064" t="str">
        <f>VLOOKUP(E2064, diagnosis!A:B, 2, FALSE)</f>
        <v>Hypertension</v>
      </c>
      <c r="K2064" t="str">
        <f>VLOOKUP(D2064, department!A:B, 2, FALSE)</f>
        <v>Cardiology</v>
      </c>
      <c r="L2064" t="str">
        <f>VLOOKUP(C2064, provider!A:B, 2, FALSE)</f>
        <v>Dr. Johnson Grek</v>
      </c>
      <c r="M2064" t="str">
        <f>VLOOKUP(G2064, insurance!A:B, 2, FALSE)</f>
        <v>Allianz</v>
      </c>
      <c r="N2064">
        <f>VLOOKUP(B2064, patient!A:D, 4, FALSE)</f>
        <v>47</v>
      </c>
      <c r="O2064" t="str">
        <f>VLOOKUP(B2064, patient!A:C, 3, FALSE)</f>
        <v>Male</v>
      </c>
      <c r="P2064" t="str">
        <f>VLOOKUP(B2064, patient!A:F, 6, FALSE)</f>
        <v>Asian</v>
      </c>
      <c r="Q2064" t="s">
        <v>491</v>
      </c>
      <c r="R2064">
        <v>818</v>
      </c>
      <c r="S2064">
        <v>40</v>
      </c>
      <c r="U2064" s="1" t="str">
        <f t="shared" si="96"/>
        <v>No</v>
      </c>
      <c r="V2064">
        <v>1</v>
      </c>
      <c r="W2064" t="s">
        <v>487</v>
      </c>
      <c r="X2064" t="s">
        <v>495</v>
      </c>
      <c r="Y2064" t="str">
        <f t="shared" si="97"/>
        <v>Emergency</v>
      </c>
      <c r="Z2064" t="s">
        <v>489</v>
      </c>
      <c r="AC2064" t="s">
        <v>496</v>
      </c>
      <c r="AD2064">
        <v>635.6</v>
      </c>
      <c r="AE2064">
        <v>50</v>
      </c>
      <c r="AF2064" t="str">
        <f t="shared" si="98"/>
        <v>Jul</v>
      </c>
    </row>
    <row r="2065" spans="1:32" x14ac:dyDescent="0.25">
      <c r="A2065" s="1">
        <v>45498</v>
      </c>
      <c r="B2065">
        <v>2972</v>
      </c>
      <c r="C2065">
        <v>4</v>
      </c>
      <c r="D2065">
        <v>1</v>
      </c>
      <c r="E2065">
        <v>4</v>
      </c>
      <c r="F2065">
        <v>4</v>
      </c>
      <c r="G2065">
        <v>2</v>
      </c>
      <c r="H2065">
        <f>VLOOKUP(B2065, patient!A:E, 5, FALSE)</f>
        <v>9</v>
      </c>
      <c r="I2065" t="str">
        <f>VLOOKUP(H2065, city!A:B, 2, FALSE)</f>
        <v>Edinburgh</v>
      </c>
      <c r="J2065" t="str">
        <f>VLOOKUP(E2065, diagnosis!A:B, 2, FALSE)</f>
        <v>Hypertension</v>
      </c>
      <c r="K2065" t="str">
        <f>VLOOKUP(D2065, department!A:B, 2, FALSE)</f>
        <v>Cardiology</v>
      </c>
      <c r="L2065" t="str">
        <f>VLOOKUP(C2065, provider!A:B, 2, FALSE)</f>
        <v>Dr. Ravi Patel</v>
      </c>
      <c r="M2065" t="str">
        <f>VLOOKUP(G2065, insurance!A:B, 2, FALSE)</f>
        <v>AXA</v>
      </c>
      <c r="N2065">
        <f>VLOOKUP(B2065, patient!A:D, 4, FALSE)</f>
        <v>66</v>
      </c>
      <c r="O2065" t="str">
        <f>VLOOKUP(B2065, patient!A:C, 3, FALSE)</f>
        <v>Female</v>
      </c>
      <c r="P2065" t="str">
        <f>VLOOKUP(B2065, patient!A:F, 6, FALSE)</f>
        <v>White</v>
      </c>
      <c r="Q2065" t="s">
        <v>486</v>
      </c>
      <c r="R2065">
        <v>529</v>
      </c>
      <c r="S2065">
        <v>97</v>
      </c>
      <c r="T2065" s="1">
        <v>45518</v>
      </c>
      <c r="U2065" s="1" t="str">
        <f t="shared" si="96"/>
        <v>Yes</v>
      </c>
      <c r="V2065">
        <v>1</v>
      </c>
      <c r="W2065" t="s">
        <v>492</v>
      </c>
      <c r="X2065" t="s">
        <v>488</v>
      </c>
      <c r="Y2065" t="str">
        <f t="shared" si="97"/>
        <v>Scheduled</v>
      </c>
      <c r="Z2065" t="s">
        <v>497</v>
      </c>
      <c r="AC2065" t="s">
        <v>490</v>
      </c>
      <c r="AD2065">
        <v>438.2</v>
      </c>
      <c r="AE2065">
        <v>0</v>
      </c>
      <c r="AF2065" t="str">
        <f t="shared" si="98"/>
        <v>Jul</v>
      </c>
    </row>
    <row r="2066" spans="1:32" x14ac:dyDescent="0.25">
      <c r="A2066" s="1">
        <v>45498</v>
      </c>
      <c r="B2066">
        <v>128</v>
      </c>
      <c r="C2066">
        <v>1</v>
      </c>
      <c r="D2066">
        <v>1</v>
      </c>
      <c r="E2066">
        <v>4</v>
      </c>
      <c r="F2066">
        <v>3</v>
      </c>
      <c r="G2066">
        <v>2</v>
      </c>
      <c r="H2066">
        <f>VLOOKUP(B2066, patient!A:E, 5, FALSE)</f>
        <v>16</v>
      </c>
      <c r="I2066" t="str">
        <f>VLOOKUP(H2066, city!A:B, 2, FALSE)</f>
        <v>Glasgow</v>
      </c>
      <c r="J2066" t="str">
        <f>VLOOKUP(E2066, diagnosis!A:B, 2, FALSE)</f>
        <v>Hypertension</v>
      </c>
      <c r="K2066" t="str">
        <f>VLOOKUP(D2066, department!A:B, 2, FALSE)</f>
        <v>Cardiology</v>
      </c>
      <c r="L2066" t="str">
        <f>VLOOKUP(C2066, provider!A:B, 2, FALSE)</f>
        <v>Dr. Olu Abisola</v>
      </c>
      <c r="M2066" t="str">
        <f>VLOOKUP(G2066, insurance!A:B, 2, FALSE)</f>
        <v>AXA</v>
      </c>
      <c r="N2066">
        <f>VLOOKUP(B2066, patient!A:D, 4, FALSE)</f>
        <v>20</v>
      </c>
      <c r="O2066" t="str">
        <f>VLOOKUP(B2066, patient!A:C, 3, FALSE)</f>
        <v>Female</v>
      </c>
      <c r="P2066" t="str">
        <f>VLOOKUP(B2066, patient!A:F, 6, FALSE)</f>
        <v>Asian</v>
      </c>
      <c r="Q2066" t="s">
        <v>486</v>
      </c>
      <c r="R2066">
        <v>854</v>
      </c>
      <c r="S2066">
        <v>78</v>
      </c>
      <c r="T2066" s="1">
        <v>45511</v>
      </c>
      <c r="U2066" s="1" t="str">
        <f t="shared" si="96"/>
        <v>Yes</v>
      </c>
      <c r="V2066">
        <v>10</v>
      </c>
      <c r="W2066" t="s">
        <v>494</v>
      </c>
      <c r="X2066" t="s">
        <v>488</v>
      </c>
      <c r="Y2066" t="str">
        <f t="shared" si="97"/>
        <v>Scheduled</v>
      </c>
      <c r="Z2066" t="s">
        <v>489</v>
      </c>
      <c r="AC2066" t="s">
        <v>490</v>
      </c>
      <c r="AD2066">
        <v>652.4</v>
      </c>
      <c r="AE2066">
        <v>0</v>
      </c>
      <c r="AF2066" t="str">
        <f t="shared" si="98"/>
        <v>Jul</v>
      </c>
    </row>
    <row r="2067" spans="1:32" x14ac:dyDescent="0.25">
      <c r="A2067" s="1">
        <v>45498</v>
      </c>
      <c r="B2067">
        <v>4565</v>
      </c>
      <c r="C2067">
        <v>3</v>
      </c>
      <c r="D2067">
        <v>1</v>
      </c>
      <c r="E2067">
        <v>4</v>
      </c>
      <c r="F2067">
        <v>2</v>
      </c>
      <c r="G2067">
        <v>3</v>
      </c>
      <c r="H2067">
        <f>VLOOKUP(B2067, patient!A:E, 5, FALSE)</f>
        <v>31</v>
      </c>
      <c r="I2067" t="str">
        <f>VLOOKUP(H2067, city!A:B, 2, FALSE)</f>
        <v>Manchester</v>
      </c>
      <c r="J2067" t="str">
        <f>VLOOKUP(E2067, diagnosis!A:B, 2, FALSE)</f>
        <v>Hypertension</v>
      </c>
      <c r="K2067" t="str">
        <f>VLOOKUP(D2067, department!A:B, 2, FALSE)</f>
        <v>Cardiology</v>
      </c>
      <c r="L2067" t="str">
        <f>VLOOKUP(C2067, provider!A:B, 2, FALSE)</f>
        <v>Dr. Emma Jones</v>
      </c>
      <c r="M2067" t="str">
        <f>VLOOKUP(G2067, insurance!A:B, 2, FALSE)</f>
        <v>Allianz</v>
      </c>
      <c r="N2067">
        <f>VLOOKUP(B2067, patient!A:D, 4, FALSE)</f>
        <v>62</v>
      </c>
      <c r="O2067" t="str">
        <f>VLOOKUP(B2067, patient!A:C, 3, FALSE)</f>
        <v>Female</v>
      </c>
      <c r="P2067" t="str">
        <f>VLOOKUP(B2067, patient!A:F, 6, FALSE)</f>
        <v>Asian</v>
      </c>
      <c r="Q2067" t="s">
        <v>492</v>
      </c>
      <c r="R2067">
        <v>341</v>
      </c>
      <c r="S2067">
        <v>123</v>
      </c>
      <c r="U2067" s="1" t="str">
        <f t="shared" si="96"/>
        <v>No</v>
      </c>
      <c r="V2067">
        <v>2</v>
      </c>
      <c r="W2067" t="s">
        <v>494</v>
      </c>
      <c r="X2067" t="s">
        <v>495</v>
      </c>
      <c r="Y2067" t="str">
        <f t="shared" si="97"/>
        <v>Emergency</v>
      </c>
      <c r="Z2067" t="s">
        <v>489</v>
      </c>
      <c r="AC2067" t="s">
        <v>496</v>
      </c>
      <c r="AD2067">
        <v>359.8</v>
      </c>
      <c r="AE2067">
        <v>50</v>
      </c>
      <c r="AF2067" t="str">
        <f t="shared" si="98"/>
        <v>Jul</v>
      </c>
    </row>
    <row r="2068" spans="1:32" x14ac:dyDescent="0.25">
      <c r="A2068" s="1">
        <v>45498</v>
      </c>
      <c r="B2068">
        <v>2783</v>
      </c>
      <c r="C2068">
        <v>4</v>
      </c>
      <c r="D2068">
        <v>1</v>
      </c>
      <c r="E2068">
        <v>4</v>
      </c>
      <c r="F2068">
        <v>5</v>
      </c>
      <c r="G2068">
        <v>2</v>
      </c>
      <c r="H2068">
        <f>VLOOKUP(B2068, patient!A:E, 5, FALSE)</f>
        <v>6</v>
      </c>
      <c r="I2068" t="str">
        <f>VLOOKUP(H2068, city!A:B, 2, FALSE)</f>
        <v>Bristol</v>
      </c>
      <c r="J2068" t="str">
        <f>VLOOKUP(E2068, diagnosis!A:B, 2, FALSE)</f>
        <v>Hypertension</v>
      </c>
      <c r="K2068" t="str">
        <f>VLOOKUP(D2068, department!A:B, 2, FALSE)</f>
        <v>Cardiology</v>
      </c>
      <c r="L2068" t="str">
        <f>VLOOKUP(C2068, provider!A:B, 2, FALSE)</f>
        <v>Dr. Ravi Patel</v>
      </c>
      <c r="M2068" t="str">
        <f>VLOOKUP(G2068, insurance!A:B, 2, FALSE)</f>
        <v>AXA</v>
      </c>
      <c r="N2068">
        <f>VLOOKUP(B2068, patient!A:D, 4, FALSE)</f>
        <v>31</v>
      </c>
      <c r="O2068" t="str">
        <f>VLOOKUP(B2068, patient!A:C, 3, FALSE)</f>
        <v>Male</v>
      </c>
      <c r="P2068" t="str">
        <f>VLOOKUP(B2068, patient!A:F, 6, FALSE)</f>
        <v>Hispanic</v>
      </c>
      <c r="Q2068" t="s">
        <v>491</v>
      </c>
      <c r="R2068">
        <v>205</v>
      </c>
      <c r="S2068">
        <v>101</v>
      </c>
      <c r="U2068" s="1" t="str">
        <f t="shared" si="96"/>
        <v>No</v>
      </c>
      <c r="V2068">
        <v>1</v>
      </c>
      <c r="W2068" t="s">
        <v>494</v>
      </c>
      <c r="X2068" t="s">
        <v>488</v>
      </c>
      <c r="Y2068" t="str">
        <f t="shared" si="97"/>
        <v>Scheduled</v>
      </c>
      <c r="Z2068" t="s">
        <v>489</v>
      </c>
      <c r="AC2068" t="s">
        <v>493</v>
      </c>
      <c r="AD2068">
        <v>235.2</v>
      </c>
      <c r="AE2068">
        <v>30</v>
      </c>
      <c r="AF2068" t="str">
        <f t="shared" si="98"/>
        <v>Jul</v>
      </c>
    </row>
    <row r="2069" spans="1:32" x14ac:dyDescent="0.25">
      <c r="A2069" s="1">
        <v>45498</v>
      </c>
      <c r="B2069">
        <v>4056</v>
      </c>
      <c r="C2069">
        <v>5</v>
      </c>
      <c r="D2069">
        <v>1</v>
      </c>
      <c r="E2069">
        <v>4</v>
      </c>
      <c r="F2069">
        <v>4</v>
      </c>
      <c r="G2069">
        <v>2</v>
      </c>
      <c r="H2069">
        <f>VLOOKUP(B2069, patient!A:E, 5, FALSE)</f>
        <v>26</v>
      </c>
      <c r="I2069" t="str">
        <f>VLOOKUP(H2069, city!A:B, 2, FALSE)</f>
        <v>London</v>
      </c>
      <c r="J2069" t="str">
        <f>VLOOKUP(E2069, diagnosis!A:B, 2, FALSE)</f>
        <v>Hypertension</v>
      </c>
      <c r="K2069" t="str">
        <f>VLOOKUP(D2069, department!A:B, 2, FALSE)</f>
        <v>Cardiology</v>
      </c>
      <c r="L2069" t="str">
        <f>VLOOKUP(C2069, provider!A:B, 2, FALSE)</f>
        <v>Dr. Sade Kikiola</v>
      </c>
      <c r="M2069" t="str">
        <f>VLOOKUP(G2069, insurance!A:B, 2, FALSE)</f>
        <v>AXA</v>
      </c>
      <c r="N2069">
        <f>VLOOKUP(B2069, patient!A:D, 4, FALSE)</f>
        <v>73</v>
      </c>
      <c r="O2069" t="str">
        <f>VLOOKUP(B2069, patient!A:C, 3, FALSE)</f>
        <v>Female</v>
      </c>
      <c r="P2069" t="str">
        <f>VLOOKUP(B2069, patient!A:F, 6, FALSE)</f>
        <v>Asian</v>
      </c>
      <c r="Q2069" t="s">
        <v>491</v>
      </c>
      <c r="R2069">
        <v>551</v>
      </c>
      <c r="S2069">
        <v>137</v>
      </c>
      <c r="U2069" s="1" t="str">
        <f t="shared" si="96"/>
        <v>No</v>
      </c>
      <c r="V2069">
        <v>1</v>
      </c>
      <c r="W2069" t="s">
        <v>492</v>
      </c>
      <c r="X2069" t="s">
        <v>488</v>
      </c>
      <c r="Y2069" t="str">
        <f t="shared" si="97"/>
        <v>Scheduled</v>
      </c>
      <c r="Z2069" t="s">
        <v>497</v>
      </c>
      <c r="AC2069" t="s">
        <v>493</v>
      </c>
      <c r="AD2069">
        <v>502.6</v>
      </c>
      <c r="AE2069">
        <v>30</v>
      </c>
      <c r="AF2069" t="str">
        <f t="shared" si="98"/>
        <v>Jul</v>
      </c>
    </row>
    <row r="2070" spans="1:32" x14ac:dyDescent="0.25">
      <c r="A2070" s="1">
        <v>45498</v>
      </c>
      <c r="B2070">
        <v>4903</v>
      </c>
      <c r="C2070">
        <v>3</v>
      </c>
      <c r="D2070">
        <v>1</v>
      </c>
      <c r="E2070">
        <v>4</v>
      </c>
      <c r="F2070">
        <v>3</v>
      </c>
      <c r="G2070">
        <v>3</v>
      </c>
      <c r="H2070">
        <f>VLOOKUP(B2070, patient!A:E, 5, FALSE)</f>
        <v>19</v>
      </c>
      <c r="I2070" t="str">
        <f>VLOOKUP(H2070, city!A:B, 2, FALSE)</f>
        <v>Leeds</v>
      </c>
      <c r="J2070" t="str">
        <f>VLOOKUP(E2070, diagnosis!A:B, 2, FALSE)</f>
        <v>Hypertension</v>
      </c>
      <c r="K2070" t="str">
        <f>VLOOKUP(D2070, department!A:B, 2, FALSE)</f>
        <v>Cardiology</v>
      </c>
      <c r="L2070" t="str">
        <f>VLOOKUP(C2070, provider!A:B, 2, FALSE)</f>
        <v>Dr. Emma Jones</v>
      </c>
      <c r="M2070" t="str">
        <f>VLOOKUP(G2070, insurance!A:B, 2, FALSE)</f>
        <v>Allianz</v>
      </c>
      <c r="N2070">
        <f>VLOOKUP(B2070, patient!A:D, 4, FALSE)</f>
        <v>47</v>
      </c>
      <c r="O2070" t="str">
        <f>VLOOKUP(B2070, patient!A:C, 3, FALSE)</f>
        <v>Male</v>
      </c>
      <c r="P2070" t="str">
        <f>VLOOKUP(B2070, patient!A:F, 6, FALSE)</f>
        <v>Other</v>
      </c>
      <c r="Q2070" t="s">
        <v>492</v>
      </c>
      <c r="R2070">
        <v>436</v>
      </c>
      <c r="S2070">
        <v>132</v>
      </c>
      <c r="U2070" s="1" t="str">
        <f t="shared" si="96"/>
        <v>No</v>
      </c>
      <c r="V2070">
        <v>10</v>
      </c>
      <c r="W2070" t="s">
        <v>487</v>
      </c>
      <c r="X2070" t="s">
        <v>488</v>
      </c>
      <c r="Y2070" t="str">
        <f t="shared" si="97"/>
        <v>Scheduled</v>
      </c>
      <c r="Z2070" t="s">
        <v>497</v>
      </c>
      <c r="AC2070" t="s">
        <v>496</v>
      </c>
      <c r="AD2070">
        <v>432.6</v>
      </c>
      <c r="AE2070">
        <v>50</v>
      </c>
      <c r="AF2070" t="str">
        <f t="shared" si="98"/>
        <v>Jul</v>
      </c>
    </row>
    <row r="2071" spans="1:32" x14ac:dyDescent="0.25">
      <c r="A2071" s="1">
        <v>45498</v>
      </c>
      <c r="B2071">
        <v>3917</v>
      </c>
      <c r="C2071">
        <v>4</v>
      </c>
      <c r="D2071">
        <v>1</v>
      </c>
      <c r="E2071">
        <v>4</v>
      </c>
      <c r="F2071">
        <v>5</v>
      </c>
      <c r="G2071">
        <v>1</v>
      </c>
      <c r="H2071">
        <f>VLOOKUP(B2071, patient!A:E, 5, FALSE)</f>
        <v>17</v>
      </c>
      <c r="I2071" t="str">
        <f>VLOOKUP(H2071, city!A:B, 2, FALSE)</f>
        <v>Leeds</v>
      </c>
      <c r="J2071" t="str">
        <f>VLOOKUP(E2071, diagnosis!A:B, 2, FALSE)</f>
        <v>Hypertension</v>
      </c>
      <c r="K2071" t="str">
        <f>VLOOKUP(D2071, department!A:B, 2, FALSE)</f>
        <v>Cardiology</v>
      </c>
      <c r="L2071" t="str">
        <f>VLOOKUP(C2071, provider!A:B, 2, FALSE)</f>
        <v>Dr. Ravi Patel</v>
      </c>
      <c r="M2071" t="str">
        <f>VLOOKUP(G2071, insurance!A:B, 2, FALSE)</f>
        <v>Aviva</v>
      </c>
      <c r="N2071">
        <f>VLOOKUP(B2071, patient!A:D, 4, FALSE)</f>
        <v>67</v>
      </c>
      <c r="O2071" t="str">
        <f>VLOOKUP(B2071, patient!A:C, 3, FALSE)</f>
        <v>Female</v>
      </c>
      <c r="P2071" t="str">
        <f>VLOOKUP(B2071, patient!A:F, 6, FALSE)</f>
        <v>Other</v>
      </c>
      <c r="Q2071" t="s">
        <v>486</v>
      </c>
      <c r="R2071">
        <v>465</v>
      </c>
      <c r="S2071">
        <v>58</v>
      </c>
      <c r="U2071" s="1" t="str">
        <f t="shared" si="96"/>
        <v>No</v>
      </c>
      <c r="V2071">
        <v>4</v>
      </c>
      <c r="W2071" t="s">
        <v>487</v>
      </c>
      <c r="X2071" t="s">
        <v>495</v>
      </c>
      <c r="Y2071" t="str">
        <f t="shared" si="97"/>
        <v>Emergency</v>
      </c>
      <c r="Z2071" t="s">
        <v>497</v>
      </c>
      <c r="AC2071" t="s">
        <v>498</v>
      </c>
      <c r="AD2071">
        <v>373.1</v>
      </c>
      <c r="AE2071">
        <v>10</v>
      </c>
      <c r="AF2071" t="str">
        <f t="shared" si="98"/>
        <v>Jul</v>
      </c>
    </row>
    <row r="2072" spans="1:32" x14ac:dyDescent="0.25">
      <c r="A2072" s="1">
        <v>45499</v>
      </c>
      <c r="B2072">
        <v>4853</v>
      </c>
      <c r="C2072">
        <v>3</v>
      </c>
      <c r="D2072">
        <v>3</v>
      </c>
      <c r="E2072">
        <v>4</v>
      </c>
      <c r="F2072">
        <v>4</v>
      </c>
      <c r="G2072">
        <v>2</v>
      </c>
      <c r="H2072">
        <f>VLOOKUP(B2072, patient!A:E, 5, FALSE)</f>
        <v>34</v>
      </c>
      <c r="I2072" t="str">
        <f>VLOOKUP(H2072, city!A:B, 2, FALSE)</f>
        <v>Newcastle</v>
      </c>
      <c r="J2072" t="str">
        <f>VLOOKUP(E2072, diagnosis!A:B, 2, FALSE)</f>
        <v>Hypertension</v>
      </c>
      <c r="K2072" t="str">
        <f>VLOOKUP(D2072, department!A:B, 2, FALSE)</f>
        <v>Neurology</v>
      </c>
      <c r="L2072" t="str">
        <f>VLOOKUP(C2072, provider!A:B, 2, FALSE)</f>
        <v>Dr. Emma Jones</v>
      </c>
      <c r="M2072" t="str">
        <f>VLOOKUP(G2072, insurance!A:B, 2, FALSE)</f>
        <v>AXA</v>
      </c>
      <c r="N2072">
        <f>VLOOKUP(B2072, patient!A:D, 4, FALSE)</f>
        <v>21</v>
      </c>
      <c r="O2072" t="str">
        <f>VLOOKUP(B2072, patient!A:C, 3, FALSE)</f>
        <v>Male</v>
      </c>
      <c r="P2072" t="str">
        <f>VLOOKUP(B2072, patient!A:F, 6, FALSE)</f>
        <v>Asian</v>
      </c>
      <c r="Q2072" t="s">
        <v>486</v>
      </c>
      <c r="R2072">
        <v>978</v>
      </c>
      <c r="S2072">
        <v>39</v>
      </c>
      <c r="T2072" s="1">
        <v>45512</v>
      </c>
      <c r="U2072" s="1" t="str">
        <f t="shared" si="96"/>
        <v>Yes</v>
      </c>
      <c r="V2072">
        <v>10</v>
      </c>
      <c r="W2072" t="s">
        <v>494</v>
      </c>
      <c r="X2072" t="s">
        <v>495</v>
      </c>
      <c r="Y2072" t="str">
        <f t="shared" si="97"/>
        <v>Emergency</v>
      </c>
      <c r="Z2072" t="s">
        <v>497</v>
      </c>
      <c r="AC2072" t="s">
        <v>490</v>
      </c>
      <c r="AD2072">
        <v>711.9</v>
      </c>
      <c r="AE2072">
        <v>0</v>
      </c>
      <c r="AF2072" t="str">
        <f t="shared" si="98"/>
        <v>Jul</v>
      </c>
    </row>
    <row r="2073" spans="1:32" x14ac:dyDescent="0.25">
      <c r="A2073" s="1">
        <v>45499</v>
      </c>
      <c r="B2073">
        <v>2794</v>
      </c>
      <c r="C2073">
        <v>4</v>
      </c>
      <c r="D2073">
        <v>4</v>
      </c>
      <c r="E2073">
        <v>4</v>
      </c>
      <c r="F2073">
        <v>3</v>
      </c>
      <c r="G2073">
        <v>3</v>
      </c>
      <c r="H2073">
        <f>VLOOKUP(B2073, patient!A:E, 5, FALSE)</f>
        <v>16</v>
      </c>
      <c r="I2073" t="str">
        <f>VLOOKUP(H2073, city!A:B, 2, FALSE)</f>
        <v>Glasgow</v>
      </c>
      <c r="J2073" t="str">
        <f>VLOOKUP(E2073, diagnosis!A:B, 2, FALSE)</f>
        <v>Hypertension</v>
      </c>
      <c r="K2073" t="str">
        <f>VLOOKUP(D2073, department!A:B, 2, FALSE)</f>
        <v>Orthopedics</v>
      </c>
      <c r="L2073" t="str">
        <f>VLOOKUP(C2073, provider!A:B, 2, FALSE)</f>
        <v>Dr. Ravi Patel</v>
      </c>
      <c r="M2073" t="str">
        <f>VLOOKUP(G2073, insurance!A:B, 2, FALSE)</f>
        <v>Allianz</v>
      </c>
      <c r="N2073">
        <f>VLOOKUP(B2073, patient!A:D, 4, FALSE)</f>
        <v>35</v>
      </c>
      <c r="O2073" t="str">
        <f>VLOOKUP(B2073, patient!A:C, 3, FALSE)</f>
        <v>Female</v>
      </c>
      <c r="P2073" t="str">
        <f>VLOOKUP(B2073, patient!A:F, 6, FALSE)</f>
        <v>Black</v>
      </c>
      <c r="Q2073" t="s">
        <v>486</v>
      </c>
      <c r="R2073">
        <v>154</v>
      </c>
      <c r="S2073">
        <v>20</v>
      </c>
      <c r="T2073" s="1">
        <v>45517</v>
      </c>
      <c r="U2073" s="1" t="str">
        <f t="shared" si="96"/>
        <v>Yes</v>
      </c>
      <c r="V2073">
        <v>3</v>
      </c>
      <c r="W2073" t="s">
        <v>494</v>
      </c>
      <c r="X2073" t="s">
        <v>495</v>
      </c>
      <c r="Y2073" t="str">
        <f t="shared" si="97"/>
        <v>Emergency</v>
      </c>
      <c r="Z2073" t="s">
        <v>489</v>
      </c>
      <c r="AC2073" t="s">
        <v>490</v>
      </c>
      <c r="AD2073">
        <v>121.8</v>
      </c>
      <c r="AE2073">
        <v>0</v>
      </c>
      <c r="AF2073" t="str">
        <f t="shared" si="98"/>
        <v>Jul</v>
      </c>
    </row>
    <row r="2074" spans="1:32" x14ac:dyDescent="0.25">
      <c r="A2074" s="1">
        <v>45499</v>
      </c>
      <c r="B2074">
        <v>4216</v>
      </c>
      <c r="C2074">
        <v>4</v>
      </c>
      <c r="D2074">
        <v>1</v>
      </c>
      <c r="E2074">
        <v>4</v>
      </c>
      <c r="F2074">
        <v>2</v>
      </c>
      <c r="G2074">
        <v>3</v>
      </c>
      <c r="H2074">
        <f>VLOOKUP(B2074, patient!A:E, 5, FALSE)</f>
        <v>20</v>
      </c>
      <c r="I2074" t="str">
        <f>VLOOKUP(H2074, city!A:B, 2, FALSE)</f>
        <v>Leeds</v>
      </c>
      <c r="J2074" t="str">
        <f>VLOOKUP(E2074, diagnosis!A:B, 2, FALSE)</f>
        <v>Hypertension</v>
      </c>
      <c r="K2074" t="str">
        <f>VLOOKUP(D2074, department!A:B, 2, FALSE)</f>
        <v>Cardiology</v>
      </c>
      <c r="L2074" t="str">
        <f>VLOOKUP(C2074, provider!A:B, 2, FALSE)</f>
        <v>Dr. Ravi Patel</v>
      </c>
      <c r="M2074" t="str">
        <f>VLOOKUP(G2074, insurance!A:B, 2, FALSE)</f>
        <v>Allianz</v>
      </c>
      <c r="N2074">
        <f>VLOOKUP(B2074, patient!A:D, 4, FALSE)</f>
        <v>79</v>
      </c>
      <c r="O2074" t="str">
        <f>VLOOKUP(B2074, patient!A:C, 3, FALSE)</f>
        <v>Male</v>
      </c>
      <c r="P2074" t="str">
        <f>VLOOKUP(B2074, patient!A:F, 6, FALSE)</f>
        <v>Other</v>
      </c>
      <c r="Q2074" t="s">
        <v>486</v>
      </c>
      <c r="R2074">
        <v>676</v>
      </c>
      <c r="S2074">
        <v>92</v>
      </c>
      <c r="T2074" s="1">
        <v>45517</v>
      </c>
      <c r="U2074" s="1" t="str">
        <f t="shared" si="96"/>
        <v>Yes</v>
      </c>
      <c r="V2074">
        <v>1</v>
      </c>
      <c r="W2074" t="s">
        <v>494</v>
      </c>
      <c r="X2074" t="s">
        <v>488</v>
      </c>
      <c r="Y2074" t="str">
        <f t="shared" si="97"/>
        <v>Scheduled</v>
      </c>
      <c r="Z2074" t="s">
        <v>489</v>
      </c>
      <c r="AC2074" t="s">
        <v>490</v>
      </c>
      <c r="AD2074">
        <v>537.6</v>
      </c>
      <c r="AE2074">
        <v>0</v>
      </c>
      <c r="AF2074" t="str">
        <f t="shared" si="98"/>
        <v>Jul</v>
      </c>
    </row>
    <row r="2075" spans="1:32" x14ac:dyDescent="0.25">
      <c r="A2075" s="1">
        <v>45499</v>
      </c>
      <c r="B2075">
        <v>3079</v>
      </c>
      <c r="C2075">
        <v>1</v>
      </c>
      <c r="D2075">
        <v>4</v>
      </c>
      <c r="E2075">
        <v>4</v>
      </c>
      <c r="F2075">
        <v>3</v>
      </c>
      <c r="G2075">
        <v>3</v>
      </c>
      <c r="H2075">
        <f>VLOOKUP(B2075, patient!A:E, 5, FALSE)</f>
        <v>25</v>
      </c>
      <c r="I2075" t="str">
        <f>VLOOKUP(H2075, city!A:B, 2, FALSE)</f>
        <v>London</v>
      </c>
      <c r="J2075" t="str">
        <f>VLOOKUP(E2075, diagnosis!A:B, 2, FALSE)</f>
        <v>Hypertension</v>
      </c>
      <c r="K2075" t="str">
        <f>VLOOKUP(D2075, department!A:B, 2, FALSE)</f>
        <v>Orthopedics</v>
      </c>
      <c r="L2075" t="str">
        <f>VLOOKUP(C2075, provider!A:B, 2, FALSE)</f>
        <v>Dr. Olu Abisola</v>
      </c>
      <c r="M2075" t="str">
        <f>VLOOKUP(G2075, insurance!A:B, 2, FALSE)</f>
        <v>Allianz</v>
      </c>
      <c r="N2075">
        <f>VLOOKUP(B2075, patient!A:D, 4, FALSE)</f>
        <v>54</v>
      </c>
      <c r="O2075" t="str">
        <f>VLOOKUP(B2075, patient!A:C, 3, FALSE)</f>
        <v>Male</v>
      </c>
      <c r="P2075" t="str">
        <f>VLOOKUP(B2075, patient!A:F, 6, FALSE)</f>
        <v>White</v>
      </c>
      <c r="Q2075" t="s">
        <v>486</v>
      </c>
      <c r="R2075">
        <v>979</v>
      </c>
      <c r="S2075">
        <v>28</v>
      </c>
      <c r="T2075" s="1">
        <v>45525</v>
      </c>
      <c r="U2075" s="1" t="str">
        <f t="shared" si="96"/>
        <v>Yes</v>
      </c>
      <c r="V2075">
        <v>3</v>
      </c>
      <c r="W2075" t="s">
        <v>494</v>
      </c>
      <c r="X2075" t="s">
        <v>495</v>
      </c>
      <c r="Y2075" t="str">
        <f t="shared" si="97"/>
        <v>Emergency</v>
      </c>
      <c r="Z2075" t="s">
        <v>497</v>
      </c>
      <c r="AC2075" t="s">
        <v>490</v>
      </c>
      <c r="AD2075">
        <v>704.9</v>
      </c>
      <c r="AE2075">
        <v>0</v>
      </c>
      <c r="AF2075" t="str">
        <f t="shared" si="98"/>
        <v>Jul</v>
      </c>
    </row>
    <row r="2076" spans="1:32" x14ac:dyDescent="0.25">
      <c r="A2076" s="1">
        <v>45499</v>
      </c>
      <c r="B2076">
        <v>3180</v>
      </c>
      <c r="C2076">
        <v>4</v>
      </c>
      <c r="D2076">
        <v>4</v>
      </c>
      <c r="E2076">
        <v>4</v>
      </c>
      <c r="F2076">
        <v>3</v>
      </c>
      <c r="G2076">
        <v>1</v>
      </c>
      <c r="H2076">
        <f>VLOOKUP(B2076, patient!A:E, 5, FALSE)</f>
        <v>9</v>
      </c>
      <c r="I2076" t="str">
        <f>VLOOKUP(H2076, city!A:B, 2, FALSE)</f>
        <v>Edinburgh</v>
      </c>
      <c r="J2076" t="str">
        <f>VLOOKUP(E2076, diagnosis!A:B, 2, FALSE)</f>
        <v>Hypertension</v>
      </c>
      <c r="K2076" t="str">
        <f>VLOOKUP(D2076, department!A:B, 2, FALSE)</f>
        <v>Orthopedics</v>
      </c>
      <c r="L2076" t="str">
        <f>VLOOKUP(C2076, provider!A:B, 2, FALSE)</f>
        <v>Dr. Ravi Patel</v>
      </c>
      <c r="M2076" t="str">
        <f>VLOOKUP(G2076, insurance!A:B, 2, FALSE)</f>
        <v>Aviva</v>
      </c>
      <c r="N2076">
        <f>VLOOKUP(B2076, patient!A:D, 4, FALSE)</f>
        <v>42</v>
      </c>
      <c r="O2076" t="str">
        <f>VLOOKUP(B2076, patient!A:C, 3, FALSE)</f>
        <v>Male</v>
      </c>
      <c r="P2076" t="str">
        <f>VLOOKUP(B2076, patient!A:F, 6, FALSE)</f>
        <v>Black</v>
      </c>
      <c r="Q2076" t="s">
        <v>486</v>
      </c>
      <c r="R2076">
        <v>896</v>
      </c>
      <c r="S2076">
        <v>70</v>
      </c>
      <c r="U2076" s="1" t="str">
        <f t="shared" si="96"/>
        <v>No</v>
      </c>
      <c r="V2076">
        <v>1</v>
      </c>
      <c r="W2076" t="s">
        <v>492</v>
      </c>
      <c r="X2076" t="s">
        <v>488</v>
      </c>
      <c r="Y2076" t="str">
        <f t="shared" si="97"/>
        <v>Scheduled</v>
      </c>
      <c r="Z2076" t="s">
        <v>497</v>
      </c>
      <c r="AC2076" t="s">
        <v>498</v>
      </c>
      <c r="AD2076">
        <v>683.2</v>
      </c>
      <c r="AE2076">
        <v>10</v>
      </c>
      <c r="AF2076" t="str">
        <f t="shared" si="98"/>
        <v>Jul</v>
      </c>
    </row>
    <row r="2077" spans="1:32" x14ac:dyDescent="0.25">
      <c r="A2077" s="1">
        <v>45499</v>
      </c>
      <c r="B2077">
        <v>4307</v>
      </c>
      <c r="C2077">
        <v>5</v>
      </c>
      <c r="D2077">
        <v>3</v>
      </c>
      <c r="E2077">
        <v>4</v>
      </c>
      <c r="F2077">
        <v>2</v>
      </c>
      <c r="G2077">
        <v>1</v>
      </c>
      <c r="H2077">
        <f>VLOOKUP(B2077, patient!A:E, 5, FALSE)</f>
        <v>35</v>
      </c>
      <c r="I2077" t="str">
        <f>VLOOKUP(H2077, city!A:B, 2, FALSE)</f>
        <v>Newcastle</v>
      </c>
      <c r="J2077" t="str">
        <f>VLOOKUP(E2077, diagnosis!A:B, 2, FALSE)</f>
        <v>Hypertension</v>
      </c>
      <c r="K2077" t="str">
        <f>VLOOKUP(D2077, department!A:B, 2, FALSE)</f>
        <v>Neurology</v>
      </c>
      <c r="L2077" t="str">
        <f>VLOOKUP(C2077, provider!A:B, 2, FALSE)</f>
        <v>Dr. Sade Kikiola</v>
      </c>
      <c r="M2077" t="str">
        <f>VLOOKUP(G2077, insurance!A:B, 2, FALSE)</f>
        <v>Aviva</v>
      </c>
      <c r="N2077">
        <f>VLOOKUP(B2077, patient!A:D, 4, FALSE)</f>
        <v>65</v>
      </c>
      <c r="O2077" t="str">
        <f>VLOOKUP(B2077, patient!A:C, 3, FALSE)</f>
        <v>Male</v>
      </c>
      <c r="P2077" t="str">
        <f>VLOOKUP(B2077, patient!A:F, 6, FALSE)</f>
        <v>White</v>
      </c>
      <c r="Q2077" t="s">
        <v>486</v>
      </c>
      <c r="R2077">
        <v>191</v>
      </c>
      <c r="S2077">
        <v>185</v>
      </c>
      <c r="T2077" s="1">
        <v>45506</v>
      </c>
      <c r="U2077" s="1" t="str">
        <f t="shared" si="96"/>
        <v>Yes</v>
      </c>
      <c r="V2077">
        <v>3</v>
      </c>
      <c r="W2077" t="s">
        <v>494</v>
      </c>
      <c r="X2077" t="s">
        <v>488</v>
      </c>
      <c r="Y2077" t="str">
        <f t="shared" si="97"/>
        <v>Scheduled</v>
      </c>
      <c r="Z2077" t="s">
        <v>489</v>
      </c>
      <c r="AC2077" t="s">
        <v>490</v>
      </c>
      <c r="AD2077">
        <v>263.2</v>
      </c>
      <c r="AE2077">
        <v>0</v>
      </c>
      <c r="AF2077" t="str">
        <f t="shared" si="98"/>
        <v>Jul</v>
      </c>
    </row>
    <row r="2078" spans="1:32" x14ac:dyDescent="0.25">
      <c r="A2078" s="1">
        <v>45499</v>
      </c>
      <c r="B2078">
        <v>625</v>
      </c>
      <c r="C2078">
        <v>1</v>
      </c>
      <c r="D2078">
        <v>1</v>
      </c>
      <c r="E2078">
        <v>4</v>
      </c>
      <c r="F2078">
        <v>1</v>
      </c>
      <c r="G2078">
        <v>1</v>
      </c>
      <c r="H2078">
        <f>VLOOKUP(B2078, patient!A:E, 5, FALSE)</f>
        <v>30</v>
      </c>
      <c r="I2078" t="str">
        <f>VLOOKUP(H2078, city!A:B, 2, FALSE)</f>
        <v>Manchester</v>
      </c>
      <c r="J2078" t="str">
        <f>VLOOKUP(E2078, diagnosis!A:B, 2, FALSE)</f>
        <v>Hypertension</v>
      </c>
      <c r="K2078" t="str">
        <f>VLOOKUP(D2078, department!A:B, 2, FALSE)</f>
        <v>Cardiology</v>
      </c>
      <c r="L2078" t="str">
        <f>VLOOKUP(C2078, provider!A:B, 2, FALSE)</f>
        <v>Dr. Olu Abisola</v>
      </c>
      <c r="M2078" t="str">
        <f>VLOOKUP(G2078, insurance!A:B, 2, FALSE)</f>
        <v>Aviva</v>
      </c>
      <c r="N2078">
        <f>VLOOKUP(B2078, patient!A:D, 4, FALSE)</f>
        <v>18</v>
      </c>
      <c r="O2078" t="str">
        <f>VLOOKUP(B2078, patient!A:C, 3, FALSE)</f>
        <v>Male</v>
      </c>
      <c r="P2078" t="str">
        <f>VLOOKUP(B2078, patient!A:F, 6, FALSE)</f>
        <v>Asian</v>
      </c>
      <c r="Q2078" t="s">
        <v>492</v>
      </c>
      <c r="R2078">
        <v>159</v>
      </c>
      <c r="S2078">
        <v>34</v>
      </c>
      <c r="U2078" s="1" t="str">
        <f t="shared" si="96"/>
        <v>No</v>
      </c>
      <c r="V2078">
        <v>4</v>
      </c>
      <c r="W2078" t="s">
        <v>494</v>
      </c>
      <c r="X2078" t="s">
        <v>495</v>
      </c>
      <c r="Y2078" t="str">
        <f t="shared" si="97"/>
        <v>Emergency</v>
      </c>
      <c r="Z2078" t="s">
        <v>497</v>
      </c>
      <c r="AC2078" t="s">
        <v>493</v>
      </c>
      <c r="AD2078">
        <v>156.1</v>
      </c>
      <c r="AE2078">
        <v>30</v>
      </c>
      <c r="AF2078" t="str">
        <f t="shared" si="98"/>
        <v>Jul</v>
      </c>
    </row>
    <row r="2079" spans="1:32" x14ac:dyDescent="0.25">
      <c r="A2079" s="1">
        <v>45499</v>
      </c>
      <c r="B2079">
        <v>737</v>
      </c>
      <c r="C2079">
        <v>5</v>
      </c>
      <c r="D2079">
        <v>1</v>
      </c>
      <c r="E2079">
        <v>4</v>
      </c>
      <c r="F2079">
        <v>5</v>
      </c>
      <c r="G2079">
        <v>2</v>
      </c>
      <c r="H2079">
        <f>VLOOKUP(B2079, patient!A:E, 5, FALSE)</f>
        <v>33</v>
      </c>
      <c r="I2079" t="str">
        <f>VLOOKUP(H2079, city!A:B, 2, FALSE)</f>
        <v>Newcastle</v>
      </c>
      <c r="J2079" t="str">
        <f>VLOOKUP(E2079, diagnosis!A:B, 2, FALSE)</f>
        <v>Hypertension</v>
      </c>
      <c r="K2079" t="str">
        <f>VLOOKUP(D2079, department!A:B, 2, FALSE)</f>
        <v>Cardiology</v>
      </c>
      <c r="L2079" t="str">
        <f>VLOOKUP(C2079, provider!A:B, 2, FALSE)</f>
        <v>Dr. Sade Kikiola</v>
      </c>
      <c r="M2079" t="str">
        <f>VLOOKUP(G2079, insurance!A:B, 2, FALSE)</f>
        <v>AXA</v>
      </c>
      <c r="N2079">
        <f>VLOOKUP(B2079, patient!A:D, 4, FALSE)</f>
        <v>70</v>
      </c>
      <c r="O2079" t="str">
        <f>VLOOKUP(B2079, patient!A:C, 3, FALSE)</f>
        <v>Male</v>
      </c>
      <c r="P2079" t="str">
        <f>VLOOKUP(B2079, patient!A:F, 6, FALSE)</f>
        <v>Asian</v>
      </c>
      <c r="Q2079" t="s">
        <v>491</v>
      </c>
      <c r="R2079">
        <v>161</v>
      </c>
      <c r="S2079">
        <v>103</v>
      </c>
      <c r="U2079" s="1" t="str">
        <f t="shared" si="96"/>
        <v>No</v>
      </c>
      <c r="V2079">
        <v>8</v>
      </c>
      <c r="W2079" t="s">
        <v>487</v>
      </c>
      <c r="X2079" t="s">
        <v>495</v>
      </c>
      <c r="Y2079" t="str">
        <f t="shared" si="97"/>
        <v>Emergency</v>
      </c>
      <c r="Z2079" t="s">
        <v>497</v>
      </c>
      <c r="AC2079" t="s">
        <v>498</v>
      </c>
      <c r="AD2079">
        <v>191.8</v>
      </c>
      <c r="AE2079">
        <v>10</v>
      </c>
      <c r="AF2079" t="str">
        <f t="shared" si="98"/>
        <v>Jul</v>
      </c>
    </row>
    <row r="2080" spans="1:32" x14ac:dyDescent="0.25">
      <c r="A2080" s="1">
        <v>45499</v>
      </c>
      <c r="B2080">
        <v>1656</v>
      </c>
      <c r="C2080">
        <v>5</v>
      </c>
      <c r="D2080">
        <v>1</v>
      </c>
      <c r="E2080">
        <v>4</v>
      </c>
      <c r="F2080">
        <v>2</v>
      </c>
      <c r="G2080">
        <v>3</v>
      </c>
      <c r="H2080">
        <f>VLOOKUP(B2080, patient!A:E, 5, FALSE)</f>
        <v>2</v>
      </c>
      <c r="I2080" t="str">
        <f>VLOOKUP(H2080, city!A:B, 2, FALSE)</f>
        <v>Birmingham</v>
      </c>
      <c r="J2080" t="str">
        <f>VLOOKUP(E2080, diagnosis!A:B, 2, FALSE)</f>
        <v>Hypertension</v>
      </c>
      <c r="K2080" t="str">
        <f>VLOOKUP(D2080, department!A:B, 2, FALSE)</f>
        <v>Cardiology</v>
      </c>
      <c r="L2080" t="str">
        <f>VLOOKUP(C2080, provider!A:B, 2, FALSE)</f>
        <v>Dr. Sade Kikiola</v>
      </c>
      <c r="M2080" t="str">
        <f>VLOOKUP(G2080, insurance!A:B, 2, FALSE)</f>
        <v>Allianz</v>
      </c>
      <c r="N2080">
        <f>VLOOKUP(B2080, patient!A:D, 4, FALSE)</f>
        <v>63</v>
      </c>
      <c r="O2080" t="str">
        <f>VLOOKUP(B2080, patient!A:C, 3, FALSE)</f>
        <v>Female</v>
      </c>
      <c r="P2080" t="str">
        <f>VLOOKUP(B2080, patient!A:F, 6, FALSE)</f>
        <v>Asian</v>
      </c>
      <c r="Q2080" t="s">
        <v>492</v>
      </c>
      <c r="R2080">
        <v>642</v>
      </c>
      <c r="S2080">
        <v>60</v>
      </c>
      <c r="U2080" s="1" t="str">
        <f t="shared" si="96"/>
        <v>No</v>
      </c>
      <c r="V2080">
        <v>3</v>
      </c>
      <c r="W2080" t="s">
        <v>492</v>
      </c>
      <c r="X2080" t="s">
        <v>488</v>
      </c>
      <c r="Y2080" t="str">
        <f t="shared" si="97"/>
        <v>Scheduled</v>
      </c>
      <c r="Z2080" t="s">
        <v>497</v>
      </c>
      <c r="AC2080" t="s">
        <v>498</v>
      </c>
      <c r="AD2080">
        <v>498.4</v>
      </c>
      <c r="AE2080">
        <v>10</v>
      </c>
      <c r="AF2080" t="str">
        <f t="shared" si="98"/>
        <v>Jul</v>
      </c>
    </row>
    <row r="2081" spans="1:32" x14ac:dyDescent="0.25">
      <c r="A2081" s="1">
        <v>45499</v>
      </c>
      <c r="B2081">
        <v>3833</v>
      </c>
      <c r="C2081">
        <v>2</v>
      </c>
      <c r="D2081">
        <v>3</v>
      </c>
      <c r="E2081">
        <v>4</v>
      </c>
      <c r="F2081">
        <v>2</v>
      </c>
      <c r="G2081">
        <v>3</v>
      </c>
      <c r="H2081">
        <f>VLOOKUP(B2081, patient!A:E, 5, FALSE)</f>
        <v>14</v>
      </c>
      <c r="I2081" t="str">
        <f>VLOOKUP(H2081, city!A:B, 2, FALSE)</f>
        <v>Glasgow</v>
      </c>
      <c r="J2081" t="str">
        <f>VLOOKUP(E2081, diagnosis!A:B, 2, FALSE)</f>
        <v>Hypertension</v>
      </c>
      <c r="K2081" t="str">
        <f>VLOOKUP(D2081, department!A:B, 2, FALSE)</f>
        <v>Neurology</v>
      </c>
      <c r="L2081" t="str">
        <f>VLOOKUP(C2081, provider!A:B, 2, FALSE)</f>
        <v>Dr. Johnson Grek</v>
      </c>
      <c r="M2081" t="str">
        <f>VLOOKUP(G2081, insurance!A:B, 2, FALSE)</f>
        <v>Allianz</v>
      </c>
      <c r="N2081">
        <f>VLOOKUP(B2081, patient!A:D, 4, FALSE)</f>
        <v>32</v>
      </c>
      <c r="O2081" t="str">
        <f>VLOOKUP(B2081, patient!A:C, 3, FALSE)</f>
        <v>Female</v>
      </c>
      <c r="P2081" t="str">
        <f>VLOOKUP(B2081, patient!A:F, 6, FALSE)</f>
        <v>Other</v>
      </c>
      <c r="Q2081" t="s">
        <v>486</v>
      </c>
      <c r="R2081">
        <v>391</v>
      </c>
      <c r="S2081">
        <v>194</v>
      </c>
      <c r="U2081" s="1" t="str">
        <f t="shared" si="96"/>
        <v>No</v>
      </c>
      <c r="V2081">
        <v>3</v>
      </c>
      <c r="W2081" t="s">
        <v>494</v>
      </c>
      <c r="X2081" t="s">
        <v>495</v>
      </c>
      <c r="Y2081" t="str">
        <f t="shared" si="97"/>
        <v>Emergency</v>
      </c>
      <c r="Z2081" t="s">
        <v>497</v>
      </c>
      <c r="AC2081" t="s">
        <v>496</v>
      </c>
      <c r="AD2081">
        <v>444.5</v>
      </c>
      <c r="AE2081">
        <v>50</v>
      </c>
      <c r="AF2081" t="str">
        <f t="shared" si="98"/>
        <v>Jul</v>
      </c>
    </row>
    <row r="2082" spans="1:32" x14ac:dyDescent="0.25">
      <c r="A2082" s="1">
        <v>45500</v>
      </c>
      <c r="B2082">
        <v>17</v>
      </c>
      <c r="C2082">
        <v>5</v>
      </c>
      <c r="D2082">
        <v>2</v>
      </c>
      <c r="E2082">
        <v>4</v>
      </c>
      <c r="F2082">
        <v>4</v>
      </c>
      <c r="G2082">
        <v>1</v>
      </c>
      <c r="H2082">
        <f>VLOOKUP(B2082, patient!A:E, 5, FALSE)</f>
        <v>8</v>
      </c>
      <c r="I2082" t="str">
        <f>VLOOKUP(H2082, city!A:B, 2, FALSE)</f>
        <v>Bristol</v>
      </c>
      <c r="J2082" t="str">
        <f>VLOOKUP(E2082, diagnosis!A:B, 2, FALSE)</f>
        <v>Hypertension</v>
      </c>
      <c r="K2082" t="str">
        <f>VLOOKUP(D2082, department!A:B, 2, FALSE)</f>
        <v>General Surgery</v>
      </c>
      <c r="L2082" t="str">
        <f>VLOOKUP(C2082, provider!A:B, 2, FALSE)</f>
        <v>Dr. Sade Kikiola</v>
      </c>
      <c r="M2082" t="str">
        <f>VLOOKUP(G2082, insurance!A:B, 2, FALSE)</f>
        <v>Aviva</v>
      </c>
      <c r="N2082">
        <f>VLOOKUP(B2082, patient!A:D, 4, FALSE)</f>
        <v>26</v>
      </c>
      <c r="O2082" t="str">
        <f>VLOOKUP(B2082, patient!A:C, 3, FALSE)</f>
        <v>Male</v>
      </c>
      <c r="P2082" t="str">
        <f>VLOOKUP(B2082, patient!A:F, 6, FALSE)</f>
        <v>Black</v>
      </c>
      <c r="Q2082" t="s">
        <v>491</v>
      </c>
      <c r="R2082">
        <v>660</v>
      </c>
      <c r="S2082">
        <v>173</v>
      </c>
      <c r="U2082" s="1" t="str">
        <f t="shared" si="96"/>
        <v>No</v>
      </c>
      <c r="V2082">
        <v>9</v>
      </c>
      <c r="W2082" t="s">
        <v>492</v>
      </c>
      <c r="X2082" t="s">
        <v>495</v>
      </c>
      <c r="Y2082" t="str">
        <f t="shared" si="97"/>
        <v>Emergency</v>
      </c>
      <c r="Z2082" t="s">
        <v>497</v>
      </c>
      <c r="AC2082" t="s">
        <v>496</v>
      </c>
      <c r="AD2082">
        <v>618.1</v>
      </c>
      <c r="AE2082">
        <v>50</v>
      </c>
      <c r="AF2082" t="str">
        <f t="shared" si="98"/>
        <v>Jul</v>
      </c>
    </row>
    <row r="2083" spans="1:32" x14ac:dyDescent="0.25">
      <c r="A2083" s="1">
        <v>45500</v>
      </c>
      <c r="B2083">
        <v>4363</v>
      </c>
      <c r="C2083">
        <v>4</v>
      </c>
      <c r="D2083">
        <v>1</v>
      </c>
      <c r="E2083">
        <v>4</v>
      </c>
      <c r="F2083">
        <v>4</v>
      </c>
      <c r="G2083">
        <v>2</v>
      </c>
      <c r="H2083">
        <f>VLOOKUP(B2083, patient!A:E, 5, FALSE)</f>
        <v>33</v>
      </c>
      <c r="I2083" t="str">
        <f>VLOOKUP(H2083, city!A:B, 2, FALSE)</f>
        <v>Newcastle</v>
      </c>
      <c r="J2083" t="str">
        <f>VLOOKUP(E2083, diagnosis!A:B, 2, FALSE)</f>
        <v>Hypertension</v>
      </c>
      <c r="K2083" t="str">
        <f>VLOOKUP(D2083, department!A:B, 2, FALSE)</f>
        <v>Cardiology</v>
      </c>
      <c r="L2083" t="str">
        <f>VLOOKUP(C2083, provider!A:B, 2, FALSE)</f>
        <v>Dr. Ravi Patel</v>
      </c>
      <c r="M2083" t="str">
        <f>VLOOKUP(G2083, insurance!A:B, 2, FALSE)</f>
        <v>AXA</v>
      </c>
      <c r="N2083">
        <f>VLOOKUP(B2083, patient!A:D, 4, FALSE)</f>
        <v>32</v>
      </c>
      <c r="O2083" t="str">
        <f>VLOOKUP(B2083, patient!A:C, 3, FALSE)</f>
        <v>Male</v>
      </c>
      <c r="P2083" t="str">
        <f>VLOOKUP(B2083, patient!A:F, 6, FALSE)</f>
        <v>White</v>
      </c>
      <c r="Q2083" t="s">
        <v>486</v>
      </c>
      <c r="R2083">
        <v>146</v>
      </c>
      <c r="S2083">
        <v>73</v>
      </c>
      <c r="T2083" s="1">
        <v>45529</v>
      </c>
      <c r="U2083" s="1" t="str">
        <f t="shared" si="96"/>
        <v>Yes</v>
      </c>
      <c r="V2083">
        <v>9</v>
      </c>
      <c r="W2083" t="s">
        <v>494</v>
      </c>
      <c r="X2083" t="s">
        <v>488</v>
      </c>
      <c r="Y2083" t="str">
        <f t="shared" si="97"/>
        <v>Scheduled</v>
      </c>
      <c r="Z2083" t="s">
        <v>497</v>
      </c>
      <c r="AC2083" t="s">
        <v>490</v>
      </c>
      <c r="AD2083">
        <v>153.30000000000001</v>
      </c>
      <c r="AE2083">
        <v>0</v>
      </c>
      <c r="AF2083" t="str">
        <f t="shared" si="98"/>
        <v>Jul</v>
      </c>
    </row>
    <row r="2084" spans="1:32" x14ac:dyDescent="0.25">
      <c r="A2084" s="1">
        <v>45500</v>
      </c>
      <c r="B2084">
        <v>1786</v>
      </c>
      <c r="C2084">
        <v>3</v>
      </c>
      <c r="D2084">
        <v>2</v>
      </c>
      <c r="E2084">
        <v>4</v>
      </c>
      <c r="F2084">
        <v>4</v>
      </c>
      <c r="G2084">
        <v>2</v>
      </c>
      <c r="H2084">
        <f>VLOOKUP(B2084, patient!A:E, 5, FALSE)</f>
        <v>7</v>
      </c>
      <c r="I2084" t="str">
        <f>VLOOKUP(H2084, city!A:B, 2, FALSE)</f>
        <v>Bristol</v>
      </c>
      <c r="J2084" t="str">
        <f>VLOOKUP(E2084, diagnosis!A:B, 2, FALSE)</f>
        <v>Hypertension</v>
      </c>
      <c r="K2084" t="str">
        <f>VLOOKUP(D2084, department!A:B, 2, FALSE)</f>
        <v>General Surgery</v>
      </c>
      <c r="L2084" t="str">
        <f>VLOOKUP(C2084, provider!A:B, 2, FALSE)</f>
        <v>Dr. Emma Jones</v>
      </c>
      <c r="M2084" t="str">
        <f>VLOOKUP(G2084, insurance!A:B, 2, FALSE)</f>
        <v>AXA</v>
      </c>
      <c r="N2084">
        <f>VLOOKUP(B2084, patient!A:D, 4, FALSE)</f>
        <v>66</v>
      </c>
      <c r="O2084" t="str">
        <f>VLOOKUP(B2084, patient!A:C, 3, FALSE)</f>
        <v>Male</v>
      </c>
      <c r="P2084" t="str">
        <f>VLOOKUP(B2084, patient!A:F, 6, FALSE)</f>
        <v>Hispanic</v>
      </c>
      <c r="Q2084" t="s">
        <v>492</v>
      </c>
      <c r="R2084">
        <v>813</v>
      </c>
      <c r="S2084">
        <v>138</v>
      </c>
      <c r="U2084" s="1" t="str">
        <f t="shared" si="96"/>
        <v>No</v>
      </c>
      <c r="V2084">
        <v>6</v>
      </c>
      <c r="W2084" t="s">
        <v>492</v>
      </c>
      <c r="X2084" t="s">
        <v>488</v>
      </c>
      <c r="Y2084" t="str">
        <f t="shared" si="97"/>
        <v>Scheduled</v>
      </c>
      <c r="Z2084" t="s">
        <v>489</v>
      </c>
      <c r="AC2084" t="s">
        <v>496</v>
      </c>
      <c r="AD2084">
        <v>700.7</v>
      </c>
      <c r="AE2084">
        <v>50</v>
      </c>
      <c r="AF2084" t="str">
        <f t="shared" si="98"/>
        <v>Jul</v>
      </c>
    </row>
    <row r="2085" spans="1:32" x14ac:dyDescent="0.25">
      <c r="A2085" s="1">
        <v>45500</v>
      </c>
      <c r="B2085">
        <v>3794</v>
      </c>
      <c r="C2085">
        <v>1</v>
      </c>
      <c r="D2085">
        <v>5</v>
      </c>
      <c r="E2085">
        <v>4</v>
      </c>
      <c r="F2085">
        <v>4</v>
      </c>
      <c r="G2085">
        <v>3</v>
      </c>
      <c r="H2085">
        <f>VLOOKUP(B2085, patient!A:E, 5, FALSE)</f>
        <v>29</v>
      </c>
      <c r="I2085" t="str">
        <f>VLOOKUP(H2085, city!A:B, 2, FALSE)</f>
        <v>Manchester</v>
      </c>
      <c r="J2085" t="str">
        <f>VLOOKUP(E2085, diagnosis!A:B, 2, FALSE)</f>
        <v>Hypertension</v>
      </c>
      <c r="K2085" t="str">
        <f>VLOOKUP(D2085, department!A:B, 2, FALSE)</f>
        <v>Pediatrics</v>
      </c>
      <c r="L2085" t="str">
        <f>VLOOKUP(C2085, provider!A:B, 2, FALSE)</f>
        <v>Dr. Olu Abisola</v>
      </c>
      <c r="M2085" t="str">
        <f>VLOOKUP(G2085, insurance!A:B, 2, FALSE)</f>
        <v>Allianz</v>
      </c>
      <c r="N2085">
        <f>VLOOKUP(B2085, patient!A:D, 4, FALSE)</f>
        <v>74</v>
      </c>
      <c r="O2085" t="str">
        <f>VLOOKUP(B2085, patient!A:C, 3, FALSE)</f>
        <v>Male</v>
      </c>
      <c r="P2085" t="str">
        <f>VLOOKUP(B2085, patient!A:F, 6, FALSE)</f>
        <v>Black</v>
      </c>
      <c r="Q2085" t="s">
        <v>492</v>
      </c>
      <c r="R2085">
        <v>582</v>
      </c>
      <c r="S2085">
        <v>186</v>
      </c>
      <c r="U2085" s="1" t="str">
        <f t="shared" si="96"/>
        <v>No</v>
      </c>
      <c r="V2085">
        <v>10</v>
      </c>
      <c r="W2085" t="s">
        <v>494</v>
      </c>
      <c r="X2085" t="s">
        <v>488</v>
      </c>
      <c r="Y2085" t="str">
        <f t="shared" si="97"/>
        <v>Scheduled</v>
      </c>
      <c r="Z2085" t="s">
        <v>489</v>
      </c>
      <c r="AC2085" t="s">
        <v>493</v>
      </c>
      <c r="AD2085">
        <v>558.6</v>
      </c>
      <c r="AE2085">
        <v>30</v>
      </c>
      <c r="AF2085" t="str">
        <f t="shared" si="98"/>
        <v>Jul</v>
      </c>
    </row>
    <row r="2086" spans="1:32" x14ac:dyDescent="0.25">
      <c r="A2086" s="1">
        <v>45500</v>
      </c>
      <c r="B2086">
        <v>684</v>
      </c>
      <c r="C2086">
        <v>1</v>
      </c>
      <c r="D2086">
        <v>3</v>
      </c>
      <c r="E2086">
        <v>4</v>
      </c>
      <c r="F2086">
        <v>2</v>
      </c>
      <c r="G2086">
        <v>1</v>
      </c>
      <c r="H2086">
        <f>VLOOKUP(B2086, patient!A:E, 5, FALSE)</f>
        <v>38</v>
      </c>
      <c r="I2086" t="str">
        <f>VLOOKUP(H2086, city!A:B, 2, FALSE)</f>
        <v>Sheffield</v>
      </c>
      <c r="J2086" t="str">
        <f>VLOOKUP(E2086, diagnosis!A:B, 2, FALSE)</f>
        <v>Hypertension</v>
      </c>
      <c r="K2086" t="str">
        <f>VLOOKUP(D2086, department!A:B, 2, FALSE)</f>
        <v>Neurology</v>
      </c>
      <c r="L2086" t="str">
        <f>VLOOKUP(C2086, provider!A:B, 2, FALSE)</f>
        <v>Dr. Olu Abisola</v>
      </c>
      <c r="M2086" t="str">
        <f>VLOOKUP(G2086, insurance!A:B, 2, FALSE)</f>
        <v>Aviva</v>
      </c>
      <c r="N2086">
        <f>VLOOKUP(B2086, patient!A:D, 4, FALSE)</f>
        <v>41</v>
      </c>
      <c r="O2086" t="str">
        <f>VLOOKUP(B2086, patient!A:C, 3, FALSE)</f>
        <v>Female</v>
      </c>
      <c r="P2086" t="str">
        <f>VLOOKUP(B2086, patient!A:F, 6, FALSE)</f>
        <v>White</v>
      </c>
      <c r="Q2086" t="s">
        <v>492</v>
      </c>
      <c r="R2086">
        <v>636</v>
      </c>
      <c r="S2086">
        <v>36</v>
      </c>
      <c r="U2086" s="1" t="str">
        <f t="shared" si="96"/>
        <v>No</v>
      </c>
      <c r="V2086">
        <v>4</v>
      </c>
      <c r="W2086" t="s">
        <v>494</v>
      </c>
      <c r="X2086" t="s">
        <v>495</v>
      </c>
      <c r="Y2086" t="str">
        <f t="shared" si="97"/>
        <v>Emergency</v>
      </c>
      <c r="Z2086" t="s">
        <v>489</v>
      </c>
      <c r="AC2086" t="s">
        <v>496</v>
      </c>
      <c r="AD2086">
        <v>505.4</v>
      </c>
      <c r="AE2086">
        <v>50</v>
      </c>
      <c r="AF2086" t="str">
        <f t="shared" si="98"/>
        <v>Jul</v>
      </c>
    </row>
    <row r="2087" spans="1:32" x14ac:dyDescent="0.25">
      <c r="A2087" s="1">
        <v>45500</v>
      </c>
      <c r="B2087">
        <v>3530</v>
      </c>
      <c r="C2087">
        <v>1</v>
      </c>
      <c r="D2087">
        <v>2</v>
      </c>
      <c r="E2087">
        <v>4</v>
      </c>
      <c r="F2087">
        <v>4</v>
      </c>
      <c r="G2087">
        <v>3</v>
      </c>
      <c r="H2087">
        <f>VLOOKUP(B2087, patient!A:E, 5, FALSE)</f>
        <v>24</v>
      </c>
      <c r="I2087" t="str">
        <f>VLOOKUP(H2087, city!A:B, 2, FALSE)</f>
        <v>Liverpool</v>
      </c>
      <c r="J2087" t="str">
        <f>VLOOKUP(E2087, diagnosis!A:B, 2, FALSE)</f>
        <v>Hypertension</v>
      </c>
      <c r="K2087" t="str">
        <f>VLOOKUP(D2087, department!A:B, 2, FALSE)</f>
        <v>General Surgery</v>
      </c>
      <c r="L2087" t="str">
        <f>VLOOKUP(C2087, provider!A:B, 2, FALSE)</f>
        <v>Dr. Olu Abisola</v>
      </c>
      <c r="M2087" t="str">
        <f>VLOOKUP(G2087, insurance!A:B, 2, FALSE)</f>
        <v>Allianz</v>
      </c>
      <c r="N2087">
        <f>VLOOKUP(B2087, patient!A:D, 4, FALSE)</f>
        <v>21</v>
      </c>
      <c r="O2087" t="str">
        <f>VLOOKUP(B2087, patient!A:C, 3, FALSE)</f>
        <v>Male</v>
      </c>
      <c r="P2087" t="str">
        <f>VLOOKUP(B2087, patient!A:F, 6, FALSE)</f>
        <v>Hispanic</v>
      </c>
      <c r="Q2087" t="s">
        <v>486</v>
      </c>
      <c r="R2087">
        <v>688</v>
      </c>
      <c r="S2087">
        <v>147</v>
      </c>
      <c r="T2087" s="1">
        <v>45512</v>
      </c>
      <c r="U2087" s="1" t="str">
        <f t="shared" si="96"/>
        <v>Yes</v>
      </c>
      <c r="V2087">
        <v>10</v>
      </c>
      <c r="W2087" t="s">
        <v>492</v>
      </c>
      <c r="X2087" t="s">
        <v>488</v>
      </c>
      <c r="Y2087" t="str">
        <f t="shared" si="97"/>
        <v>Scheduled</v>
      </c>
      <c r="Z2087" t="s">
        <v>489</v>
      </c>
      <c r="AC2087" t="s">
        <v>490</v>
      </c>
      <c r="AD2087">
        <v>584.5</v>
      </c>
      <c r="AE2087">
        <v>0</v>
      </c>
      <c r="AF2087" t="str">
        <f t="shared" si="98"/>
        <v>Jul</v>
      </c>
    </row>
    <row r="2088" spans="1:32" x14ac:dyDescent="0.25">
      <c r="A2088" s="1">
        <v>45500</v>
      </c>
      <c r="B2088">
        <v>3413</v>
      </c>
      <c r="C2088">
        <v>3</v>
      </c>
      <c r="D2088">
        <v>1</v>
      </c>
      <c r="E2088">
        <v>4</v>
      </c>
      <c r="F2088">
        <v>5</v>
      </c>
      <c r="G2088">
        <v>1</v>
      </c>
      <c r="H2088">
        <f>VLOOKUP(B2088, patient!A:E, 5, FALSE)</f>
        <v>37</v>
      </c>
      <c r="I2088" t="str">
        <f>VLOOKUP(H2088, city!A:B, 2, FALSE)</f>
        <v>Sheffield</v>
      </c>
      <c r="J2088" t="str">
        <f>VLOOKUP(E2088, diagnosis!A:B, 2, FALSE)</f>
        <v>Hypertension</v>
      </c>
      <c r="K2088" t="str">
        <f>VLOOKUP(D2088, department!A:B, 2, FALSE)</f>
        <v>Cardiology</v>
      </c>
      <c r="L2088" t="str">
        <f>VLOOKUP(C2088, provider!A:B, 2, FALSE)</f>
        <v>Dr. Emma Jones</v>
      </c>
      <c r="M2088" t="str">
        <f>VLOOKUP(G2088, insurance!A:B, 2, FALSE)</f>
        <v>Aviva</v>
      </c>
      <c r="N2088">
        <f>VLOOKUP(B2088, patient!A:D, 4, FALSE)</f>
        <v>29</v>
      </c>
      <c r="O2088" t="str">
        <f>VLOOKUP(B2088, patient!A:C, 3, FALSE)</f>
        <v>Female</v>
      </c>
      <c r="P2088" t="str">
        <f>VLOOKUP(B2088, patient!A:F, 6, FALSE)</f>
        <v>Black</v>
      </c>
      <c r="Q2088" t="s">
        <v>486</v>
      </c>
      <c r="R2088">
        <v>415</v>
      </c>
      <c r="S2088">
        <v>111</v>
      </c>
      <c r="U2088" s="1" t="str">
        <f t="shared" si="96"/>
        <v>No</v>
      </c>
      <c r="V2088">
        <v>5</v>
      </c>
      <c r="W2088" t="s">
        <v>494</v>
      </c>
      <c r="X2088" t="s">
        <v>495</v>
      </c>
      <c r="Y2088" t="str">
        <f t="shared" si="97"/>
        <v>Emergency</v>
      </c>
      <c r="Z2088" t="s">
        <v>497</v>
      </c>
      <c r="AC2088" t="s">
        <v>498</v>
      </c>
      <c r="AD2088">
        <v>375.2</v>
      </c>
      <c r="AE2088">
        <v>10</v>
      </c>
      <c r="AF2088" t="str">
        <f t="shared" si="98"/>
        <v>Jul</v>
      </c>
    </row>
    <row r="2089" spans="1:32" x14ac:dyDescent="0.25">
      <c r="A2089" s="1">
        <v>45500</v>
      </c>
      <c r="B2089">
        <v>366</v>
      </c>
      <c r="C2089">
        <v>5</v>
      </c>
      <c r="D2089">
        <v>1</v>
      </c>
      <c r="E2089">
        <v>4</v>
      </c>
      <c r="F2089">
        <v>3</v>
      </c>
      <c r="G2089">
        <v>1</v>
      </c>
      <c r="H2089">
        <f>VLOOKUP(B2089, patient!A:E, 5, FALSE)</f>
        <v>17</v>
      </c>
      <c r="I2089" t="str">
        <f>VLOOKUP(H2089, city!A:B, 2, FALSE)</f>
        <v>Leeds</v>
      </c>
      <c r="J2089" t="str">
        <f>VLOOKUP(E2089, diagnosis!A:B, 2, FALSE)</f>
        <v>Hypertension</v>
      </c>
      <c r="K2089" t="str">
        <f>VLOOKUP(D2089, department!A:B, 2, FALSE)</f>
        <v>Cardiology</v>
      </c>
      <c r="L2089" t="str">
        <f>VLOOKUP(C2089, provider!A:B, 2, FALSE)</f>
        <v>Dr. Sade Kikiola</v>
      </c>
      <c r="M2089" t="str">
        <f>VLOOKUP(G2089, insurance!A:B, 2, FALSE)</f>
        <v>Aviva</v>
      </c>
      <c r="N2089">
        <f>VLOOKUP(B2089, patient!A:D, 4, FALSE)</f>
        <v>76</v>
      </c>
      <c r="O2089" t="str">
        <f>VLOOKUP(B2089, patient!A:C, 3, FALSE)</f>
        <v>Female</v>
      </c>
      <c r="P2089" t="str">
        <f>VLOOKUP(B2089, patient!A:F, 6, FALSE)</f>
        <v>Black</v>
      </c>
      <c r="Q2089" t="s">
        <v>491</v>
      </c>
      <c r="R2089">
        <v>869</v>
      </c>
      <c r="S2089">
        <v>28</v>
      </c>
      <c r="U2089" s="1" t="str">
        <f t="shared" si="96"/>
        <v>No</v>
      </c>
      <c r="V2089">
        <v>9</v>
      </c>
      <c r="W2089" t="s">
        <v>494</v>
      </c>
      <c r="X2089" t="s">
        <v>488</v>
      </c>
      <c r="Y2089" t="str">
        <f t="shared" si="97"/>
        <v>Scheduled</v>
      </c>
      <c r="Z2089" t="s">
        <v>497</v>
      </c>
      <c r="AC2089" t="s">
        <v>493</v>
      </c>
      <c r="AD2089">
        <v>648.9</v>
      </c>
      <c r="AE2089">
        <v>30</v>
      </c>
      <c r="AF2089" t="str">
        <f t="shared" si="98"/>
        <v>Jul</v>
      </c>
    </row>
    <row r="2090" spans="1:32" x14ac:dyDescent="0.25">
      <c r="A2090" s="1">
        <v>45500</v>
      </c>
      <c r="B2090">
        <v>1435</v>
      </c>
      <c r="C2090">
        <v>2</v>
      </c>
      <c r="D2090">
        <v>2</v>
      </c>
      <c r="E2090">
        <v>4</v>
      </c>
      <c r="F2090">
        <v>4</v>
      </c>
      <c r="G2090">
        <v>3</v>
      </c>
      <c r="H2090">
        <f>VLOOKUP(B2090, patient!A:E, 5, FALSE)</f>
        <v>1</v>
      </c>
      <c r="I2090" t="str">
        <f>VLOOKUP(H2090, city!A:B, 2, FALSE)</f>
        <v>Birmingham</v>
      </c>
      <c r="J2090" t="str">
        <f>VLOOKUP(E2090, diagnosis!A:B, 2, FALSE)</f>
        <v>Hypertension</v>
      </c>
      <c r="K2090" t="str">
        <f>VLOOKUP(D2090, department!A:B, 2, FALSE)</f>
        <v>General Surgery</v>
      </c>
      <c r="L2090" t="str">
        <f>VLOOKUP(C2090, provider!A:B, 2, FALSE)</f>
        <v>Dr. Johnson Grek</v>
      </c>
      <c r="M2090" t="str">
        <f>VLOOKUP(G2090, insurance!A:B, 2, FALSE)</f>
        <v>Allianz</v>
      </c>
      <c r="N2090">
        <f>VLOOKUP(B2090, patient!A:D, 4, FALSE)</f>
        <v>75</v>
      </c>
      <c r="O2090" t="str">
        <f>VLOOKUP(B2090, patient!A:C, 3, FALSE)</f>
        <v>Male</v>
      </c>
      <c r="P2090" t="str">
        <f>VLOOKUP(B2090, patient!A:F, 6, FALSE)</f>
        <v>Asian</v>
      </c>
      <c r="Q2090" t="s">
        <v>492</v>
      </c>
      <c r="R2090">
        <v>280</v>
      </c>
      <c r="S2090">
        <v>65</v>
      </c>
      <c r="U2090" s="1" t="str">
        <f t="shared" si="96"/>
        <v>No</v>
      </c>
      <c r="V2090">
        <v>1</v>
      </c>
      <c r="W2090" t="s">
        <v>492</v>
      </c>
      <c r="X2090" t="s">
        <v>495</v>
      </c>
      <c r="Y2090" t="str">
        <f t="shared" si="97"/>
        <v>Emergency</v>
      </c>
      <c r="Z2090" t="s">
        <v>489</v>
      </c>
      <c r="AC2090" t="s">
        <v>498</v>
      </c>
      <c r="AD2090">
        <v>248.5</v>
      </c>
      <c r="AE2090">
        <v>10</v>
      </c>
      <c r="AF2090" t="str">
        <f t="shared" si="98"/>
        <v>Jul</v>
      </c>
    </row>
    <row r="2091" spans="1:32" x14ac:dyDescent="0.25">
      <c r="A2091" s="1">
        <v>45500</v>
      </c>
      <c r="B2091">
        <v>4670</v>
      </c>
      <c r="C2091">
        <v>4</v>
      </c>
      <c r="D2091">
        <v>2</v>
      </c>
      <c r="E2091">
        <v>4</v>
      </c>
      <c r="F2091">
        <v>4</v>
      </c>
      <c r="G2091">
        <v>1</v>
      </c>
      <c r="H2091">
        <f>VLOOKUP(B2091, patient!A:E, 5, FALSE)</f>
        <v>15</v>
      </c>
      <c r="I2091" t="str">
        <f>VLOOKUP(H2091, city!A:B, 2, FALSE)</f>
        <v>Glasgow</v>
      </c>
      <c r="J2091" t="str">
        <f>VLOOKUP(E2091, diagnosis!A:B, 2, FALSE)</f>
        <v>Hypertension</v>
      </c>
      <c r="K2091" t="str">
        <f>VLOOKUP(D2091, department!A:B, 2, FALSE)</f>
        <v>General Surgery</v>
      </c>
      <c r="L2091" t="str">
        <f>VLOOKUP(C2091, provider!A:B, 2, FALSE)</f>
        <v>Dr. Ravi Patel</v>
      </c>
      <c r="M2091" t="str">
        <f>VLOOKUP(G2091, insurance!A:B, 2, FALSE)</f>
        <v>Aviva</v>
      </c>
      <c r="N2091">
        <f>VLOOKUP(B2091, patient!A:D, 4, FALSE)</f>
        <v>54</v>
      </c>
      <c r="O2091" t="str">
        <f>VLOOKUP(B2091, patient!A:C, 3, FALSE)</f>
        <v>Male</v>
      </c>
      <c r="P2091" t="str">
        <f>VLOOKUP(B2091, patient!A:F, 6, FALSE)</f>
        <v>Black</v>
      </c>
      <c r="Q2091" t="s">
        <v>486</v>
      </c>
      <c r="R2091">
        <v>676</v>
      </c>
      <c r="S2091">
        <v>153</v>
      </c>
      <c r="T2091" s="1">
        <v>45514</v>
      </c>
      <c r="U2091" s="1" t="str">
        <f t="shared" si="96"/>
        <v>Yes</v>
      </c>
      <c r="V2091">
        <v>7</v>
      </c>
      <c r="W2091" t="s">
        <v>487</v>
      </c>
      <c r="X2091" t="s">
        <v>495</v>
      </c>
      <c r="Y2091" t="str">
        <f t="shared" si="97"/>
        <v>Emergency</v>
      </c>
      <c r="Z2091" t="s">
        <v>489</v>
      </c>
      <c r="AC2091" t="s">
        <v>490</v>
      </c>
      <c r="AD2091">
        <v>580.29999999999995</v>
      </c>
      <c r="AE2091">
        <v>0</v>
      </c>
      <c r="AF2091" t="str">
        <f t="shared" si="98"/>
        <v>Jul</v>
      </c>
    </row>
    <row r="2092" spans="1:32" x14ac:dyDescent="0.25">
      <c r="A2092" s="1">
        <v>45501</v>
      </c>
      <c r="B2092">
        <v>3125</v>
      </c>
      <c r="C2092">
        <v>1</v>
      </c>
      <c r="D2092">
        <v>5</v>
      </c>
      <c r="E2092">
        <v>4</v>
      </c>
      <c r="F2092">
        <v>4</v>
      </c>
      <c r="G2092">
        <v>1</v>
      </c>
      <c r="H2092">
        <f>VLOOKUP(B2092, patient!A:E, 5, FALSE)</f>
        <v>15</v>
      </c>
      <c r="I2092" t="str">
        <f>VLOOKUP(H2092, city!A:B, 2, FALSE)</f>
        <v>Glasgow</v>
      </c>
      <c r="J2092" t="str">
        <f>VLOOKUP(E2092, diagnosis!A:B, 2, FALSE)</f>
        <v>Hypertension</v>
      </c>
      <c r="K2092" t="str">
        <f>VLOOKUP(D2092, department!A:B, 2, FALSE)</f>
        <v>Pediatrics</v>
      </c>
      <c r="L2092" t="str">
        <f>VLOOKUP(C2092, provider!A:B, 2, FALSE)</f>
        <v>Dr. Olu Abisola</v>
      </c>
      <c r="M2092" t="str">
        <f>VLOOKUP(G2092, insurance!A:B, 2, FALSE)</f>
        <v>Aviva</v>
      </c>
      <c r="N2092">
        <f>VLOOKUP(B2092, patient!A:D, 4, FALSE)</f>
        <v>78</v>
      </c>
      <c r="O2092" t="str">
        <f>VLOOKUP(B2092, patient!A:C, 3, FALSE)</f>
        <v>Female</v>
      </c>
      <c r="P2092" t="str">
        <f>VLOOKUP(B2092, patient!A:F, 6, FALSE)</f>
        <v>White</v>
      </c>
      <c r="Q2092" t="s">
        <v>491</v>
      </c>
      <c r="R2092">
        <v>761</v>
      </c>
      <c r="S2092">
        <v>35</v>
      </c>
      <c r="U2092" s="1" t="str">
        <f t="shared" si="96"/>
        <v>No</v>
      </c>
      <c r="V2092">
        <v>7</v>
      </c>
      <c r="W2092" t="s">
        <v>487</v>
      </c>
      <c r="X2092" t="s">
        <v>488</v>
      </c>
      <c r="Y2092" t="str">
        <f t="shared" si="97"/>
        <v>Scheduled</v>
      </c>
      <c r="Z2092" t="s">
        <v>489</v>
      </c>
      <c r="AC2092" t="s">
        <v>498</v>
      </c>
      <c r="AD2092">
        <v>564.20000000000005</v>
      </c>
      <c r="AE2092">
        <v>10</v>
      </c>
      <c r="AF2092" t="str">
        <f t="shared" si="98"/>
        <v>Jul</v>
      </c>
    </row>
    <row r="2093" spans="1:32" x14ac:dyDescent="0.25">
      <c r="A2093" s="1">
        <v>45501</v>
      </c>
      <c r="B2093">
        <v>2238</v>
      </c>
      <c r="C2093">
        <v>4</v>
      </c>
      <c r="D2093">
        <v>3</v>
      </c>
      <c r="E2093">
        <v>4</v>
      </c>
      <c r="F2093">
        <v>2</v>
      </c>
      <c r="G2093">
        <v>1</v>
      </c>
      <c r="H2093">
        <f>VLOOKUP(B2093, patient!A:E, 5, FALSE)</f>
        <v>19</v>
      </c>
      <c r="I2093" t="str">
        <f>VLOOKUP(H2093, city!A:B, 2, FALSE)</f>
        <v>Leeds</v>
      </c>
      <c r="J2093" t="str">
        <f>VLOOKUP(E2093, diagnosis!A:B, 2, FALSE)</f>
        <v>Hypertension</v>
      </c>
      <c r="K2093" t="str">
        <f>VLOOKUP(D2093, department!A:B, 2, FALSE)</f>
        <v>Neurology</v>
      </c>
      <c r="L2093" t="str">
        <f>VLOOKUP(C2093, provider!A:B, 2, FALSE)</f>
        <v>Dr. Ravi Patel</v>
      </c>
      <c r="M2093" t="str">
        <f>VLOOKUP(G2093, insurance!A:B, 2, FALSE)</f>
        <v>Aviva</v>
      </c>
      <c r="N2093">
        <f>VLOOKUP(B2093, patient!A:D, 4, FALSE)</f>
        <v>54</v>
      </c>
      <c r="O2093" t="str">
        <f>VLOOKUP(B2093, patient!A:C, 3, FALSE)</f>
        <v>Female</v>
      </c>
      <c r="P2093" t="str">
        <f>VLOOKUP(B2093, patient!A:F, 6, FALSE)</f>
        <v>Asian</v>
      </c>
      <c r="Q2093" t="s">
        <v>486</v>
      </c>
      <c r="R2093">
        <v>908</v>
      </c>
      <c r="S2093">
        <v>131</v>
      </c>
      <c r="T2093" s="1">
        <v>45520</v>
      </c>
      <c r="U2093" s="1" t="str">
        <f t="shared" si="96"/>
        <v>Yes</v>
      </c>
      <c r="V2093">
        <v>10</v>
      </c>
      <c r="W2093" t="s">
        <v>494</v>
      </c>
      <c r="X2093" t="s">
        <v>495</v>
      </c>
      <c r="Y2093" t="str">
        <f t="shared" si="97"/>
        <v>Emergency</v>
      </c>
      <c r="Z2093" t="s">
        <v>489</v>
      </c>
      <c r="AC2093" t="s">
        <v>490</v>
      </c>
      <c r="AD2093">
        <v>727.3</v>
      </c>
      <c r="AE2093">
        <v>0</v>
      </c>
      <c r="AF2093" t="str">
        <f t="shared" si="98"/>
        <v>Jul</v>
      </c>
    </row>
    <row r="2094" spans="1:32" x14ac:dyDescent="0.25">
      <c r="A2094" s="1">
        <v>45501</v>
      </c>
      <c r="B2094">
        <v>86</v>
      </c>
      <c r="C2094">
        <v>5</v>
      </c>
      <c r="D2094">
        <v>4</v>
      </c>
      <c r="E2094">
        <v>4</v>
      </c>
      <c r="F2094">
        <v>3</v>
      </c>
      <c r="G2094">
        <v>1</v>
      </c>
      <c r="H2094">
        <f>VLOOKUP(B2094, patient!A:E, 5, FALSE)</f>
        <v>11</v>
      </c>
      <c r="I2094" t="str">
        <f>VLOOKUP(H2094, city!A:B, 2, FALSE)</f>
        <v>Edinburgh</v>
      </c>
      <c r="J2094" t="str">
        <f>VLOOKUP(E2094, diagnosis!A:B, 2, FALSE)</f>
        <v>Hypertension</v>
      </c>
      <c r="K2094" t="str">
        <f>VLOOKUP(D2094, department!A:B, 2, FALSE)</f>
        <v>Orthopedics</v>
      </c>
      <c r="L2094" t="str">
        <f>VLOOKUP(C2094, provider!A:B, 2, FALSE)</f>
        <v>Dr. Sade Kikiola</v>
      </c>
      <c r="M2094" t="str">
        <f>VLOOKUP(G2094, insurance!A:B, 2, FALSE)</f>
        <v>Aviva</v>
      </c>
      <c r="N2094">
        <f>VLOOKUP(B2094, patient!A:D, 4, FALSE)</f>
        <v>60</v>
      </c>
      <c r="O2094" t="str">
        <f>VLOOKUP(B2094, patient!A:C, 3, FALSE)</f>
        <v>Male</v>
      </c>
      <c r="P2094" t="str">
        <f>VLOOKUP(B2094, patient!A:F, 6, FALSE)</f>
        <v>Black</v>
      </c>
      <c r="Q2094" t="s">
        <v>486</v>
      </c>
      <c r="R2094">
        <v>121</v>
      </c>
      <c r="S2094">
        <v>106</v>
      </c>
      <c r="T2094" s="1">
        <v>45512</v>
      </c>
      <c r="U2094" s="1" t="str">
        <f t="shared" si="96"/>
        <v>Yes</v>
      </c>
      <c r="V2094">
        <v>1</v>
      </c>
      <c r="W2094" t="s">
        <v>492</v>
      </c>
      <c r="X2094" t="s">
        <v>495</v>
      </c>
      <c r="Y2094" t="str">
        <f t="shared" si="97"/>
        <v>Emergency</v>
      </c>
      <c r="Z2094" t="s">
        <v>489</v>
      </c>
      <c r="AC2094" t="s">
        <v>490</v>
      </c>
      <c r="AD2094">
        <v>158.9</v>
      </c>
      <c r="AE2094">
        <v>0</v>
      </c>
      <c r="AF2094" t="str">
        <f t="shared" si="98"/>
        <v>Jul</v>
      </c>
    </row>
    <row r="2095" spans="1:32" x14ac:dyDescent="0.25">
      <c r="A2095" s="1">
        <v>45501</v>
      </c>
      <c r="B2095">
        <v>2165</v>
      </c>
      <c r="C2095">
        <v>2</v>
      </c>
      <c r="D2095">
        <v>5</v>
      </c>
      <c r="E2095">
        <v>4</v>
      </c>
      <c r="F2095">
        <v>2</v>
      </c>
      <c r="G2095">
        <v>2</v>
      </c>
      <c r="H2095">
        <f>VLOOKUP(B2095, patient!A:E, 5, FALSE)</f>
        <v>8</v>
      </c>
      <c r="I2095" t="str">
        <f>VLOOKUP(H2095, city!A:B, 2, FALSE)</f>
        <v>Bristol</v>
      </c>
      <c r="J2095" t="str">
        <f>VLOOKUP(E2095, diagnosis!A:B, 2, FALSE)</f>
        <v>Hypertension</v>
      </c>
      <c r="K2095" t="str">
        <f>VLOOKUP(D2095, department!A:B, 2, FALSE)</f>
        <v>Pediatrics</v>
      </c>
      <c r="L2095" t="str">
        <f>VLOOKUP(C2095, provider!A:B, 2, FALSE)</f>
        <v>Dr. Johnson Grek</v>
      </c>
      <c r="M2095" t="str">
        <f>VLOOKUP(G2095, insurance!A:B, 2, FALSE)</f>
        <v>AXA</v>
      </c>
      <c r="N2095">
        <f>VLOOKUP(B2095, patient!A:D, 4, FALSE)</f>
        <v>77</v>
      </c>
      <c r="O2095" t="str">
        <f>VLOOKUP(B2095, patient!A:C, 3, FALSE)</f>
        <v>Male</v>
      </c>
      <c r="P2095" t="str">
        <f>VLOOKUP(B2095, patient!A:F, 6, FALSE)</f>
        <v>Asian</v>
      </c>
      <c r="Q2095" t="s">
        <v>486</v>
      </c>
      <c r="R2095">
        <v>919</v>
      </c>
      <c r="S2095">
        <v>176</v>
      </c>
      <c r="U2095" s="1" t="str">
        <f t="shared" si="96"/>
        <v>No</v>
      </c>
      <c r="V2095">
        <v>1</v>
      </c>
      <c r="W2095" t="s">
        <v>487</v>
      </c>
      <c r="X2095" t="s">
        <v>495</v>
      </c>
      <c r="Y2095" t="str">
        <f t="shared" si="97"/>
        <v>Emergency</v>
      </c>
      <c r="Z2095" t="s">
        <v>497</v>
      </c>
      <c r="AC2095" t="s">
        <v>496</v>
      </c>
      <c r="AD2095">
        <v>801.5</v>
      </c>
      <c r="AE2095">
        <v>50</v>
      </c>
      <c r="AF2095" t="str">
        <f t="shared" si="98"/>
        <v>Jul</v>
      </c>
    </row>
    <row r="2096" spans="1:32" x14ac:dyDescent="0.25">
      <c r="A2096" s="1">
        <v>45501</v>
      </c>
      <c r="B2096">
        <v>3958</v>
      </c>
      <c r="C2096">
        <v>1</v>
      </c>
      <c r="D2096">
        <v>5</v>
      </c>
      <c r="E2096">
        <v>4</v>
      </c>
      <c r="F2096">
        <v>3</v>
      </c>
      <c r="G2096">
        <v>1</v>
      </c>
      <c r="H2096">
        <f>VLOOKUP(B2096, patient!A:E, 5, FALSE)</f>
        <v>16</v>
      </c>
      <c r="I2096" t="str">
        <f>VLOOKUP(H2096, city!A:B, 2, FALSE)</f>
        <v>Glasgow</v>
      </c>
      <c r="J2096" t="str">
        <f>VLOOKUP(E2096, diagnosis!A:B, 2, FALSE)</f>
        <v>Hypertension</v>
      </c>
      <c r="K2096" t="str">
        <f>VLOOKUP(D2096, department!A:B, 2, FALSE)</f>
        <v>Pediatrics</v>
      </c>
      <c r="L2096" t="str">
        <f>VLOOKUP(C2096, provider!A:B, 2, FALSE)</f>
        <v>Dr. Olu Abisola</v>
      </c>
      <c r="M2096" t="str">
        <f>VLOOKUP(G2096, insurance!A:B, 2, FALSE)</f>
        <v>Aviva</v>
      </c>
      <c r="N2096">
        <f>VLOOKUP(B2096, patient!A:D, 4, FALSE)</f>
        <v>23</v>
      </c>
      <c r="O2096" t="str">
        <f>VLOOKUP(B2096, patient!A:C, 3, FALSE)</f>
        <v>Male</v>
      </c>
      <c r="P2096" t="str">
        <f>VLOOKUP(B2096, patient!A:F, 6, FALSE)</f>
        <v>Hispanic</v>
      </c>
      <c r="Q2096" t="s">
        <v>486</v>
      </c>
      <c r="R2096">
        <v>249</v>
      </c>
      <c r="S2096">
        <v>188</v>
      </c>
      <c r="T2096" s="1">
        <v>45517</v>
      </c>
      <c r="U2096" s="1" t="str">
        <f t="shared" si="96"/>
        <v>Yes</v>
      </c>
      <c r="V2096">
        <v>9</v>
      </c>
      <c r="W2096" t="s">
        <v>492</v>
      </c>
      <c r="X2096" t="s">
        <v>488</v>
      </c>
      <c r="Y2096" t="str">
        <f t="shared" si="97"/>
        <v>Scheduled</v>
      </c>
      <c r="Z2096" t="s">
        <v>497</v>
      </c>
      <c r="AC2096" t="s">
        <v>490</v>
      </c>
      <c r="AD2096">
        <v>305.89999999999998</v>
      </c>
      <c r="AE2096">
        <v>0</v>
      </c>
      <c r="AF2096" t="str">
        <f t="shared" si="98"/>
        <v>Jul</v>
      </c>
    </row>
    <row r="2097" spans="1:32" x14ac:dyDescent="0.25">
      <c r="A2097" s="1">
        <v>45501</v>
      </c>
      <c r="B2097">
        <v>2950</v>
      </c>
      <c r="C2097">
        <v>5</v>
      </c>
      <c r="D2097">
        <v>5</v>
      </c>
      <c r="E2097">
        <v>4</v>
      </c>
      <c r="F2097">
        <v>2</v>
      </c>
      <c r="G2097">
        <v>1</v>
      </c>
      <c r="H2097">
        <f>VLOOKUP(B2097, patient!A:E, 5, FALSE)</f>
        <v>39</v>
      </c>
      <c r="I2097" t="str">
        <f>VLOOKUP(H2097, city!A:B, 2, FALSE)</f>
        <v>Sheffield</v>
      </c>
      <c r="J2097" t="str">
        <f>VLOOKUP(E2097, diagnosis!A:B, 2, FALSE)</f>
        <v>Hypertension</v>
      </c>
      <c r="K2097" t="str">
        <f>VLOOKUP(D2097, department!A:B, 2, FALSE)</f>
        <v>Pediatrics</v>
      </c>
      <c r="L2097" t="str">
        <f>VLOOKUP(C2097, provider!A:B, 2, FALSE)</f>
        <v>Dr. Sade Kikiola</v>
      </c>
      <c r="M2097" t="str">
        <f>VLOOKUP(G2097, insurance!A:B, 2, FALSE)</f>
        <v>Aviva</v>
      </c>
      <c r="N2097">
        <f>VLOOKUP(B2097, patient!A:D, 4, FALSE)</f>
        <v>56</v>
      </c>
      <c r="O2097" t="str">
        <f>VLOOKUP(B2097, patient!A:C, 3, FALSE)</f>
        <v>Female</v>
      </c>
      <c r="P2097" t="str">
        <f>VLOOKUP(B2097, patient!A:F, 6, FALSE)</f>
        <v>White</v>
      </c>
      <c r="Q2097" t="s">
        <v>486</v>
      </c>
      <c r="R2097">
        <v>837</v>
      </c>
      <c r="S2097">
        <v>81</v>
      </c>
      <c r="T2097" s="1">
        <v>45521</v>
      </c>
      <c r="U2097" s="1" t="str">
        <f t="shared" si="96"/>
        <v>Yes</v>
      </c>
      <c r="V2097">
        <v>7</v>
      </c>
      <c r="W2097" t="s">
        <v>487</v>
      </c>
      <c r="X2097" t="s">
        <v>495</v>
      </c>
      <c r="Y2097" t="str">
        <f t="shared" si="97"/>
        <v>Emergency</v>
      </c>
      <c r="Z2097" t="s">
        <v>489</v>
      </c>
      <c r="AC2097" t="s">
        <v>490</v>
      </c>
      <c r="AD2097">
        <v>642.6</v>
      </c>
      <c r="AE2097">
        <v>0</v>
      </c>
      <c r="AF2097" t="str">
        <f t="shared" si="98"/>
        <v>Jul</v>
      </c>
    </row>
    <row r="2098" spans="1:32" x14ac:dyDescent="0.25">
      <c r="A2098" s="1">
        <v>45501</v>
      </c>
      <c r="B2098">
        <v>1684</v>
      </c>
      <c r="C2098">
        <v>2</v>
      </c>
      <c r="D2098">
        <v>1</v>
      </c>
      <c r="E2098">
        <v>4</v>
      </c>
      <c r="F2098">
        <v>3</v>
      </c>
      <c r="G2098">
        <v>1</v>
      </c>
      <c r="H2098">
        <f>VLOOKUP(B2098, patient!A:E, 5, FALSE)</f>
        <v>10</v>
      </c>
      <c r="I2098" t="str">
        <f>VLOOKUP(H2098, city!A:B, 2, FALSE)</f>
        <v>Edinburgh</v>
      </c>
      <c r="J2098" t="str">
        <f>VLOOKUP(E2098, diagnosis!A:B, 2, FALSE)</f>
        <v>Hypertension</v>
      </c>
      <c r="K2098" t="str">
        <f>VLOOKUP(D2098, department!A:B, 2, FALSE)</f>
        <v>Cardiology</v>
      </c>
      <c r="L2098" t="str">
        <f>VLOOKUP(C2098, provider!A:B, 2, FALSE)</f>
        <v>Dr. Johnson Grek</v>
      </c>
      <c r="M2098" t="str">
        <f>VLOOKUP(G2098, insurance!A:B, 2, FALSE)</f>
        <v>Aviva</v>
      </c>
      <c r="N2098">
        <f>VLOOKUP(B2098, patient!A:D, 4, FALSE)</f>
        <v>73</v>
      </c>
      <c r="O2098" t="str">
        <f>VLOOKUP(B2098, patient!A:C, 3, FALSE)</f>
        <v>Female</v>
      </c>
      <c r="P2098" t="str">
        <f>VLOOKUP(B2098, patient!A:F, 6, FALSE)</f>
        <v>Hispanic</v>
      </c>
      <c r="Q2098" t="s">
        <v>492</v>
      </c>
      <c r="R2098">
        <v>76</v>
      </c>
      <c r="S2098">
        <v>123</v>
      </c>
      <c r="U2098" s="1" t="str">
        <f t="shared" si="96"/>
        <v>No</v>
      </c>
      <c r="V2098">
        <v>4</v>
      </c>
      <c r="W2098" t="s">
        <v>494</v>
      </c>
      <c r="X2098" t="s">
        <v>488</v>
      </c>
      <c r="Y2098" t="str">
        <f t="shared" si="97"/>
        <v>Scheduled</v>
      </c>
      <c r="Z2098" t="s">
        <v>489</v>
      </c>
      <c r="AC2098" t="s">
        <v>493</v>
      </c>
      <c r="AD2098">
        <v>160.30000000000001</v>
      </c>
      <c r="AE2098">
        <v>30</v>
      </c>
      <c r="AF2098" t="str">
        <f t="shared" si="98"/>
        <v>Jul</v>
      </c>
    </row>
    <row r="2099" spans="1:32" x14ac:dyDescent="0.25">
      <c r="A2099" s="1">
        <v>45501</v>
      </c>
      <c r="B2099">
        <v>4171</v>
      </c>
      <c r="C2099">
        <v>1</v>
      </c>
      <c r="D2099">
        <v>2</v>
      </c>
      <c r="E2099">
        <v>4</v>
      </c>
      <c r="F2099">
        <v>4</v>
      </c>
      <c r="G2099">
        <v>3</v>
      </c>
      <c r="H2099">
        <f>VLOOKUP(B2099, patient!A:E, 5, FALSE)</f>
        <v>11</v>
      </c>
      <c r="I2099" t="str">
        <f>VLOOKUP(H2099, city!A:B, 2, FALSE)</f>
        <v>Edinburgh</v>
      </c>
      <c r="J2099" t="str">
        <f>VLOOKUP(E2099, diagnosis!A:B, 2, FALSE)</f>
        <v>Hypertension</v>
      </c>
      <c r="K2099" t="str">
        <f>VLOOKUP(D2099, department!A:B, 2, FALSE)</f>
        <v>General Surgery</v>
      </c>
      <c r="L2099" t="str">
        <f>VLOOKUP(C2099, provider!A:B, 2, FALSE)</f>
        <v>Dr. Olu Abisola</v>
      </c>
      <c r="M2099" t="str">
        <f>VLOOKUP(G2099, insurance!A:B, 2, FALSE)</f>
        <v>Allianz</v>
      </c>
      <c r="N2099">
        <f>VLOOKUP(B2099, patient!A:D, 4, FALSE)</f>
        <v>63</v>
      </c>
      <c r="O2099" t="str">
        <f>VLOOKUP(B2099, patient!A:C, 3, FALSE)</f>
        <v>Male</v>
      </c>
      <c r="P2099" t="str">
        <f>VLOOKUP(B2099, patient!A:F, 6, FALSE)</f>
        <v>White</v>
      </c>
      <c r="Q2099" t="s">
        <v>491</v>
      </c>
      <c r="R2099">
        <v>775</v>
      </c>
      <c r="S2099">
        <v>139</v>
      </c>
      <c r="U2099" s="1" t="str">
        <f t="shared" si="96"/>
        <v>No</v>
      </c>
      <c r="V2099">
        <v>9</v>
      </c>
      <c r="W2099" t="s">
        <v>492</v>
      </c>
      <c r="X2099" t="s">
        <v>488</v>
      </c>
      <c r="Y2099" t="str">
        <f t="shared" si="97"/>
        <v>Scheduled</v>
      </c>
      <c r="Z2099" t="s">
        <v>497</v>
      </c>
      <c r="AC2099" t="s">
        <v>498</v>
      </c>
      <c r="AD2099">
        <v>646.79999999999995</v>
      </c>
      <c r="AE2099">
        <v>10</v>
      </c>
      <c r="AF2099" t="str">
        <f t="shared" si="98"/>
        <v>Jul</v>
      </c>
    </row>
    <row r="2100" spans="1:32" x14ac:dyDescent="0.25">
      <c r="A2100" s="1">
        <v>45501</v>
      </c>
      <c r="B2100">
        <v>1038</v>
      </c>
      <c r="C2100">
        <v>5</v>
      </c>
      <c r="D2100">
        <v>3</v>
      </c>
      <c r="E2100">
        <v>4</v>
      </c>
      <c r="F2100">
        <v>2</v>
      </c>
      <c r="G2100">
        <v>2</v>
      </c>
      <c r="H2100">
        <f>VLOOKUP(B2100, patient!A:E, 5, FALSE)</f>
        <v>7</v>
      </c>
      <c r="I2100" t="str">
        <f>VLOOKUP(H2100, city!A:B, 2, FALSE)</f>
        <v>Bristol</v>
      </c>
      <c r="J2100" t="str">
        <f>VLOOKUP(E2100, diagnosis!A:B, 2, FALSE)</f>
        <v>Hypertension</v>
      </c>
      <c r="K2100" t="str">
        <f>VLOOKUP(D2100, department!A:B, 2, FALSE)</f>
        <v>Neurology</v>
      </c>
      <c r="L2100" t="str">
        <f>VLOOKUP(C2100, provider!A:B, 2, FALSE)</f>
        <v>Dr. Sade Kikiola</v>
      </c>
      <c r="M2100" t="str">
        <f>VLOOKUP(G2100, insurance!A:B, 2, FALSE)</f>
        <v>AXA</v>
      </c>
      <c r="N2100">
        <f>VLOOKUP(B2100, patient!A:D, 4, FALSE)</f>
        <v>41</v>
      </c>
      <c r="O2100" t="str">
        <f>VLOOKUP(B2100, patient!A:C, 3, FALSE)</f>
        <v>Female</v>
      </c>
      <c r="P2100" t="str">
        <f>VLOOKUP(B2100, patient!A:F, 6, FALSE)</f>
        <v>Other</v>
      </c>
      <c r="Q2100" t="s">
        <v>491</v>
      </c>
      <c r="R2100">
        <v>670</v>
      </c>
      <c r="S2100">
        <v>187</v>
      </c>
      <c r="U2100" s="1" t="str">
        <f t="shared" si="96"/>
        <v>No</v>
      </c>
      <c r="V2100">
        <v>5</v>
      </c>
      <c r="W2100" t="s">
        <v>494</v>
      </c>
      <c r="X2100" t="s">
        <v>495</v>
      </c>
      <c r="Y2100" t="str">
        <f t="shared" si="97"/>
        <v>Emergency</v>
      </c>
      <c r="Z2100" t="s">
        <v>497</v>
      </c>
      <c r="AC2100" t="s">
        <v>496</v>
      </c>
      <c r="AD2100">
        <v>634.9</v>
      </c>
      <c r="AE2100">
        <v>50</v>
      </c>
      <c r="AF2100" t="str">
        <f t="shared" si="98"/>
        <v>Jul</v>
      </c>
    </row>
    <row r="2101" spans="1:32" x14ac:dyDescent="0.25">
      <c r="A2101" s="1">
        <v>45501</v>
      </c>
      <c r="B2101">
        <v>4730</v>
      </c>
      <c r="C2101">
        <v>4</v>
      </c>
      <c r="D2101">
        <v>1</v>
      </c>
      <c r="E2101">
        <v>4</v>
      </c>
      <c r="F2101">
        <v>1</v>
      </c>
      <c r="G2101">
        <v>1</v>
      </c>
      <c r="H2101">
        <f>VLOOKUP(B2101, patient!A:E, 5, FALSE)</f>
        <v>18</v>
      </c>
      <c r="I2101" t="str">
        <f>VLOOKUP(H2101, city!A:B, 2, FALSE)</f>
        <v>Leeds</v>
      </c>
      <c r="J2101" t="str">
        <f>VLOOKUP(E2101, diagnosis!A:B, 2, FALSE)</f>
        <v>Hypertension</v>
      </c>
      <c r="K2101" t="str">
        <f>VLOOKUP(D2101, department!A:B, 2, FALSE)</f>
        <v>Cardiology</v>
      </c>
      <c r="L2101" t="str">
        <f>VLOOKUP(C2101, provider!A:B, 2, FALSE)</f>
        <v>Dr. Ravi Patel</v>
      </c>
      <c r="M2101" t="str">
        <f>VLOOKUP(G2101, insurance!A:B, 2, FALSE)</f>
        <v>Aviva</v>
      </c>
      <c r="N2101">
        <f>VLOOKUP(B2101, patient!A:D, 4, FALSE)</f>
        <v>28</v>
      </c>
      <c r="O2101" t="str">
        <f>VLOOKUP(B2101, patient!A:C, 3, FALSE)</f>
        <v>Female</v>
      </c>
      <c r="P2101" t="str">
        <f>VLOOKUP(B2101, patient!A:F, 6, FALSE)</f>
        <v>Hispanic</v>
      </c>
      <c r="Q2101" t="s">
        <v>491</v>
      </c>
      <c r="R2101">
        <v>180</v>
      </c>
      <c r="S2101">
        <v>171</v>
      </c>
      <c r="U2101" s="1" t="str">
        <f t="shared" si="96"/>
        <v>No</v>
      </c>
      <c r="V2101">
        <v>3</v>
      </c>
      <c r="W2101" t="s">
        <v>494</v>
      </c>
      <c r="X2101" t="s">
        <v>495</v>
      </c>
      <c r="Y2101" t="str">
        <f t="shared" si="97"/>
        <v>Emergency</v>
      </c>
      <c r="Z2101" t="s">
        <v>497</v>
      </c>
      <c r="AC2101" t="s">
        <v>498</v>
      </c>
      <c r="AD2101">
        <v>252.7</v>
      </c>
      <c r="AE2101">
        <v>10</v>
      </c>
      <c r="AF2101" t="str">
        <f t="shared" si="98"/>
        <v>Jul</v>
      </c>
    </row>
    <row r="2102" spans="1:32" x14ac:dyDescent="0.25">
      <c r="A2102" s="1">
        <v>45502</v>
      </c>
      <c r="B2102">
        <v>994</v>
      </c>
      <c r="C2102">
        <v>3</v>
      </c>
      <c r="D2102">
        <v>5</v>
      </c>
      <c r="E2102">
        <v>4</v>
      </c>
      <c r="F2102">
        <v>2</v>
      </c>
      <c r="G2102">
        <v>1</v>
      </c>
      <c r="H2102">
        <f>VLOOKUP(B2102, patient!A:E, 5, FALSE)</f>
        <v>33</v>
      </c>
      <c r="I2102" t="str">
        <f>VLOOKUP(H2102, city!A:B, 2, FALSE)</f>
        <v>Newcastle</v>
      </c>
      <c r="J2102" t="str">
        <f>VLOOKUP(E2102, diagnosis!A:B, 2, FALSE)</f>
        <v>Hypertension</v>
      </c>
      <c r="K2102" t="str">
        <f>VLOOKUP(D2102, department!A:B, 2, FALSE)</f>
        <v>Pediatrics</v>
      </c>
      <c r="L2102" t="str">
        <f>VLOOKUP(C2102, provider!A:B, 2, FALSE)</f>
        <v>Dr. Emma Jones</v>
      </c>
      <c r="M2102" t="str">
        <f>VLOOKUP(G2102, insurance!A:B, 2, FALSE)</f>
        <v>Aviva</v>
      </c>
      <c r="N2102">
        <f>VLOOKUP(B2102, patient!A:D, 4, FALSE)</f>
        <v>79</v>
      </c>
      <c r="O2102" t="str">
        <f>VLOOKUP(B2102, patient!A:C, 3, FALSE)</f>
        <v>Male</v>
      </c>
      <c r="P2102" t="str">
        <f>VLOOKUP(B2102, patient!A:F, 6, FALSE)</f>
        <v>Other</v>
      </c>
      <c r="Q2102" t="s">
        <v>486</v>
      </c>
      <c r="R2102">
        <v>861</v>
      </c>
      <c r="S2102">
        <v>153</v>
      </c>
      <c r="T2102" s="1">
        <v>45517</v>
      </c>
      <c r="U2102" s="1" t="str">
        <f t="shared" si="96"/>
        <v>Yes</v>
      </c>
      <c r="V2102">
        <v>2</v>
      </c>
      <c r="W2102" t="s">
        <v>494</v>
      </c>
      <c r="X2102" t="s">
        <v>488</v>
      </c>
      <c r="Y2102" t="str">
        <f t="shared" si="97"/>
        <v>Scheduled</v>
      </c>
      <c r="Z2102" t="s">
        <v>489</v>
      </c>
      <c r="AC2102" t="s">
        <v>490</v>
      </c>
      <c r="AD2102">
        <v>709.8</v>
      </c>
      <c r="AE2102">
        <v>0</v>
      </c>
      <c r="AF2102" t="str">
        <f t="shared" si="98"/>
        <v>Jul</v>
      </c>
    </row>
    <row r="2103" spans="1:32" x14ac:dyDescent="0.25">
      <c r="A2103" s="1">
        <v>45502</v>
      </c>
      <c r="B2103">
        <v>147</v>
      </c>
      <c r="C2103">
        <v>1</v>
      </c>
      <c r="D2103">
        <v>3</v>
      </c>
      <c r="E2103">
        <v>4</v>
      </c>
      <c r="F2103">
        <v>3</v>
      </c>
      <c r="G2103">
        <v>3</v>
      </c>
      <c r="H2103">
        <f>VLOOKUP(B2103, patient!A:E, 5, FALSE)</f>
        <v>22</v>
      </c>
      <c r="I2103" t="str">
        <f>VLOOKUP(H2103, city!A:B, 2, FALSE)</f>
        <v>Liverpool</v>
      </c>
      <c r="J2103" t="str">
        <f>VLOOKUP(E2103, diagnosis!A:B, 2, FALSE)</f>
        <v>Hypertension</v>
      </c>
      <c r="K2103" t="str">
        <f>VLOOKUP(D2103, department!A:B, 2, FALSE)</f>
        <v>Neurology</v>
      </c>
      <c r="L2103" t="str">
        <f>VLOOKUP(C2103, provider!A:B, 2, FALSE)</f>
        <v>Dr. Olu Abisola</v>
      </c>
      <c r="M2103" t="str">
        <f>VLOOKUP(G2103, insurance!A:B, 2, FALSE)</f>
        <v>Allianz</v>
      </c>
      <c r="N2103">
        <f>VLOOKUP(B2103, patient!A:D, 4, FALSE)</f>
        <v>30</v>
      </c>
      <c r="O2103" t="str">
        <f>VLOOKUP(B2103, patient!A:C, 3, FALSE)</f>
        <v>Male</v>
      </c>
      <c r="P2103" t="str">
        <f>VLOOKUP(B2103, patient!A:F, 6, FALSE)</f>
        <v>Asian</v>
      </c>
      <c r="Q2103" t="s">
        <v>486</v>
      </c>
      <c r="R2103">
        <v>993</v>
      </c>
      <c r="S2103">
        <v>59</v>
      </c>
      <c r="T2103" s="1">
        <v>45525</v>
      </c>
      <c r="U2103" s="1" t="str">
        <f t="shared" si="96"/>
        <v>Yes</v>
      </c>
      <c r="V2103">
        <v>9</v>
      </c>
      <c r="W2103" t="s">
        <v>492</v>
      </c>
      <c r="X2103" t="s">
        <v>488</v>
      </c>
      <c r="Y2103" t="str">
        <f t="shared" si="97"/>
        <v>Scheduled</v>
      </c>
      <c r="Z2103" t="s">
        <v>497</v>
      </c>
      <c r="AC2103" t="s">
        <v>490</v>
      </c>
      <c r="AD2103">
        <v>736.4</v>
      </c>
      <c r="AE2103">
        <v>0</v>
      </c>
      <c r="AF2103" t="str">
        <f t="shared" si="98"/>
        <v>Jul</v>
      </c>
    </row>
    <row r="2104" spans="1:32" x14ac:dyDescent="0.25">
      <c r="A2104" s="1">
        <v>45502</v>
      </c>
      <c r="B2104">
        <v>1876</v>
      </c>
      <c r="C2104">
        <v>2</v>
      </c>
      <c r="D2104">
        <v>1</v>
      </c>
      <c r="E2104">
        <v>4</v>
      </c>
      <c r="F2104">
        <v>5</v>
      </c>
      <c r="G2104">
        <v>2</v>
      </c>
      <c r="H2104">
        <f>VLOOKUP(B2104, patient!A:E, 5, FALSE)</f>
        <v>14</v>
      </c>
      <c r="I2104" t="str">
        <f>VLOOKUP(H2104, city!A:B, 2, FALSE)</f>
        <v>Glasgow</v>
      </c>
      <c r="J2104" t="str">
        <f>VLOOKUP(E2104, diagnosis!A:B, 2, FALSE)</f>
        <v>Hypertension</v>
      </c>
      <c r="K2104" t="str">
        <f>VLOOKUP(D2104, department!A:B, 2, FALSE)</f>
        <v>Cardiology</v>
      </c>
      <c r="L2104" t="str">
        <f>VLOOKUP(C2104, provider!A:B, 2, FALSE)</f>
        <v>Dr. Johnson Grek</v>
      </c>
      <c r="M2104" t="str">
        <f>VLOOKUP(G2104, insurance!A:B, 2, FALSE)</f>
        <v>AXA</v>
      </c>
      <c r="N2104">
        <f>VLOOKUP(B2104, patient!A:D, 4, FALSE)</f>
        <v>51</v>
      </c>
      <c r="O2104" t="str">
        <f>VLOOKUP(B2104, patient!A:C, 3, FALSE)</f>
        <v>Female</v>
      </c>
      <c r="P2104" t="str">
        <f>VLOOKUP(B2104, patient!A:F, 6, FALSE)</f>
        <v>Hispanic</v>
      </c>
      <c r="Q2104" t="s">
        <v>486</v>
      </c>
      <c r="R2104">
        <v>314</v>
      </c>
      <c r="S2104">
        <v>77</v>
      </c>
      <c r="U2104" s="1" t="str">
        <f t="shared" si="96"/>
        <v>No</v>
      </c>
      <c r="V2104">
        <v>4</v>
      </c>
      <c r="W2104" t="s">
        <v>487</v>
      </c>
      <c r="X2104" t="s">
        <v>495</v>
      </c>
      <c r="Y2104" t="str">
        <f t="shared" si="97"/>
        <v>Emergency</v>
      </c>
      <c r="Z2104" t="s">
        <v>489</v>
      </c>
      <c r="AC2104" t="s">
        <v>496</v>
      </c>
      <c r="AD2104">
        <v>308.7</v>
      </c>
      <c r="AE2104">
        <v>50</v>
      </c>
      <c r="AF2104" t="str">
        <f t="shared" si="98"/>
        <v>Jul</v>
      </c>
    </row>
    <row r="2105" spans="1:32" x14ac:dyDescent="0.25">
      <c r="A2105" s="1">
        <v>45502</v>
      </c>
      <c r="B2105">
        <v>2331</v>
      </c>
      <c r="C2105">
        <v>2</v>
      </c>
      <c r="D2105">
        <v>4</v>
      </c>
      <c r="E2105">
        <v>4</v>
      </c>
      <c r="F2105">
        <v>3</v>
      </c>
      <c r="G2105">
        <v>2</v>
      </c>
      <c r="H2105">
        <f>VLOOKUP(B2105, patient!A:E, 5, FALSE)</f>
        <v>28</v>
      </c>
      <c r="I2105" t="str">
        <f>VLOOKUP(H2105, city!A:B, 2, FALSE)</f>
        <v>London</v>
      </c>
      <c r="J2105" t="str">
        <f>VLOOKUP(E2105, diagnosis!A:B, 2, FALSE)</f>
        <v>Hypertension</v>
      </c>
      <c r="K2105" t="str">
        <f>VLOOKUP(D2105, department!A:B, 2, FALSE)</f>
        <v>Orthopedics</v>
      </c>
      <c r="L2105" t="str">
        <f>VLOOKUP(C2105, provider!A:B, 2, FALSE)</f>
        <v>Dr. Johnson Grek</v>
      </c>
      <c r="M2105" t="str">
        <f>VLOOKUP(G2105, insurance!A:B, 2, FALSE)</f>
        <v>AXA</v>
      </c>
      <c r="N2105">
        <f>VLOOKUP(B2105, patient!A:D, 4, FALSE)</f>
        <v>42</v>
      </c>
      <c r="O2105" t="str">
        <f>VLOOKUP(B2105, patient!A:C, 3, FALSE)</f>
        <v>Female</v>
      </c>
      <c r="P2105" t="str">
        <f>VLOOKUP(B2105, patient!A:F, 6, FALSE)</f>
        <v>Black</v>
      </c>
      <c r="Q2105" t="s">
        <v>492</v>
      </c>
      <c r="R2105">
        <v>340</v>
      </c>
      <c r="S2105">
        <v>161</v>
      </c>
      <c r="U2105" s="1" t="str">
        <f t="shared" si="96"/>
        <v>No</v>
      </c>
      <c r="V2105">
        <v>7</v>
      </c>
      <c r="W2105" t="s">
        <v>494</v>
      </c>
      <c r="X2105" t="s">
        <v>488</v>
      </c>
      <c r="Y2105" t="str">
        <f t="shared" si="97"/>
        <v>Scheduled</v>
      </c>
      <c r="Z2105" t="s">
        <v>489</v>
      </c>
      <c r="AC2105" t="s">
        <v>498</v>
      </c>
      <c r="AD2105">
        <v>357.7</v>
      </c>
      <c r="AE2105">
        <v>10</v>
      </c>
      <c r="AF2105" t="str">
        <f t="shared" si="98"/>
        <v>Jul</v>
      </c>
    </row>
    <row r="2106" spans="1:32" x14ac:dyDescent="0.25">
      <c r="A2106" s="1">
        <v>45502</v>
      </c>
      <c r="B2106">
        <v>646</v>
      </c>
      <c r="C2106">
        <v>3</v>
      </c>
      <c r="D2106">
        <v>5</v>
      </c>
      <c r="E2106">
        <v>4</v>
      </c>
      <c r="F2106">
        <v>2</v>
      </c>
      <c r="G2106">
        <v>2</v>
      </c>
      <c r="H2106">
        <f>VLOOKUP(B2106, patient!A:E, 5, FALSE)</f>
        <v>37</v>
      </c>
      <c r="I2106" t="str">
        <f>VLOOKUP(H2106, city!A:B, 2, FALSE)</f>
        <v>Sheffield</v>
      </c>
      <c r="J2106" t="str">
        <f>VLOOKUP(E2106, diagnosis!A:B, 2, FALSE)</f>
        <v>Hypertension</v>
      </c>
      <c r="K2106" t="str">
        <f>VLOOKUP(D2106, department!A:B, 2, FALSE)</f>
        <v>Pediatrics</v>
      </c>
      <c r="L2106" t="str">
        <f>VLOOKUP(C2106, provider!A:B, 2, FALSE)</f>
        <v>Dr. Emma Jones</v>
      </c>
      <c r="M2106" t="str">
        <f>VLOOKUP(G2106, insurance!A:B, 2, FALSE)</f>
        <v>AXA</v>
      </c>
      <c r="N2106">
        <f>VLOOKUP(B2106, patient!A:D, 4, FALSE)</f>
        <v>24</v>
      </c>
      <c r="O2106" t="str">
        <f>VLOOKUP(B2106, patient!A:C, 3, FALSE)</f>
        <v>Male</v>
      </c>
      <c r="P2106" t="str">
        <f>VLOOKUP(B2106, patient!A:F, 6, FALSE)</f>
        <v>White</v>
      </c>
      <c r="Q2106" t="s">
        <v>491</v>
      </c>
      <c r="R2106">
        <v>889</v>
      </c>
      <c r="S2106">
        <v>97</v>
      </c>
      <c r="U2106" s="1" t="str">
        <f t="shared" si="96"/>
        <v>No</v>
      </c>
      <c r="V2106">
        <v>1</v>
      </c>
      <c r="W2106" t="s">
        <v>492</v>
      </c>
      <c r="X2106" t="s">
        <v>488</v>
      </c>
      <c r="Y2106" t="str">
        <f t="shared" si="97"/>
        <v>Scheduled</v>
      </c>
      <c r="Z2106" t="s">
        <v>497</v>
      </c>
      <c r="AC2106" t="s">
        <v>496</v>
      </c>
      <c r="AD2106">
        <v>725.2</v>
      </c>
      <c r="AE2106">
        <v>50</v>
      </c>
      <c r="AF2106" t="str">
        <f t="shared" si="98"/>
        <v>Jul</v>
      </c>
    </row>
    <row r="2107" spans="1:32" x14ac:dyDescent="0.25">
      <c r="A2107" s="1">
        <v>45502</v>
      </c>
      <c r="B2107">
        <v>1313</v>
      </c>
      <c r="C2107">
        <v>3</v>
      </c>
      <c r="D2107">
        <v>1</v>
      </c>
      <c r="E2107">
        <v>4</v>
      </c>
      <c r="F2107">
        <v>4</v>
      </c>
      <c r="G2107">
        <v>1</v>
      </c>
      <c r="H2107">
        <f>VLOOKUP(B2107, patient!A:E, 5, FALSE)</f>
        <v>30</v>
      </c>
      <c r="I2107" t="str">
        <f>VLOOKUP(H2107, city!A:B, 2, FALSE)</f>
        <v>Manchester</v>
      </c>
      <c r="J2107" t="str">
        <f>VLOOKUP(E2107, diagnosis!A:B, 2, FALSE)</f>
        <v>Hypertension</v>
      </c>
      <c r="K2107" t="str">
        <f>VLOOKUP(D2107, department!A:B, 2, FALSE)</f>
        <v>Cardiology</v>
      </c>
      <c r="L2107" t="str">
        <f>VLOOKUP(C2107, provider!A:B, 2, FALSE)</f>
        <v>Dr. Emma Jones</v>
      </c>
      <c r="M2107" t="str">
        <f>VLOOKUP(G2107, insurance!A:B, 2, FALSE)</f>
        <v>Aviva</v>
      </c>
      <c r="N2107">
        <f>VLOOKUP(B2107, patient!A:D, 4, FALSE)</f>
        <v>69</v>
      </c>
      <c r="O2107" t="str">
        <f>VLOOKUP(B2107, patient!A:C, 3, FALSE)</f>
        <v>Male</v>
      </c>
      <c r="P2107" t="str">
        <f>VLOOKUP(B2107, patient!A:F, 6, FALSE)</f>
        <v>Black</v>
      </c>
      <c r="Q2107" t="s">
        <v>486</v>
      </c>
      <c r="R2107">
        <v>601</v>
      </c>
      <c r="S2107">
        <v>192</v>
      </c>
      <c r="T2107" s="1">
        <v>45511</v>
      </c>
      <c r="U2107" s="1" t="str">
        <f t="shared" si="96"/>
        <v>Yes</v>
      </c>
      <c r="V2107">
        <v>9</v>
      </c>
      <c r="W2107" t="s">
        <v>487</v>
      </c>
      <c r="X2107" t="s">
        <v>488</v>
      </c>
      <c r="Y2107" t="str">
        <f t="shared" si="97"/>
        <v>Scheduled</v>
      </c>
      <c r="Z2107" t="s">
        <v>497</v>
      </c>
      <c r="AC2107" t="s">
        <v>490</v>
      </c>
      <c r="AD2107">
        <v>555.1</v>
      </c>
      <c r="AE2107">
        <v>0</v>
      </c>
      <c r="AF2107" t="str">
        <f t="shared" si="98"/>
        <v>Jul</v>
      </c>
    </row>
    <row r="2108" spans="1:32" x14ac:dyDescent="0.25">
      <c r="A2108" s="1">
        <v>45502</v>
      </c>
      <c r="B2108">
        <v>256</v>
      </c>
      <c r="C2108">
        <v>5</v>
      </c>
      <c r="D2108">
        <v>1</v>
      </c>
      <c r="E2108">
        <v>4</v>
      </c>
      <c r="F2108">
        <v>1</v>
      </c>
      <c r="G2108">
        <v>2</v>
      </c>
      <c r="H2108">
        <f>VLOOKUP(B2108, patient!A:E, 5, FALSE)</f>
        <v>23</v>
      </c>
      <c r="I2108" t="str">
        <f>VLOOKUP(H2108, city!A:B, 2, FALSE)</f>
        <v>Liverpool</v>
      </c>
      <c r="J2108" t="str">
        <f>VLOOKUP(E2108, diagnosis!A:B, 2, FALSE)</f>
        <v>Hypertension</v>
      </c>
      <c r="K2108" t="str">
        <f>VLOOKUP(D2108, department!A:B, 2, FALSE)</f>
        <v>Cardiology</v>
      </c>
      <c r="L2108" t="str">
        <f>VLOOKUP(C2108, provider!A:B, 2, FALSE)</f>
        <v>Dr. Sade Kikiola</v>
      </c>
      <c r="M2108" t="str">
        <f>VLOOKUP(G2108, insurance!A:B, 2, FALSE)</f>
        <v>AXA</v>
      </c>
      <c r="N2108">
        <f>VLOOKUP(B2108, patient!A:D, 4, FALSE)</f>
        <v>21</v>
      </c>
      <c r="O2108" t="str">
        <f>VLOOKUP(B2108, patient!A:C, 3, FALSE)</f>
        <v>Male</v>
      </c>
      <c r="P2108" t="str">
        <f>VLOOKUP(B2108, patient!A:F, 6, FALSE)</f>
        <v>Black</v>
      </c>
      <c r="Q2108" t="s">
        <v>486</v>
      </c>
      <c r="R2108">
        <v>420</v>
      </c>
      <c r="S2108">
        <v>130</v>
      </c>
      <c r="U2108" s="1" t="str">
        <f t="shared" si="96"/>
        <v>No</v>
      </c>
      <c r="V2108">
        <v>9</v>
      </c>
      <c r="W2108" t="s">
        <v>494</v>
      </c>
      <c r="X2108" t="s">
        <v>495</v>
      </c>
      <c r="Y2108" t="str">
        <f t="shared" si="97"/>
        <v>Emergency</v>
      </c>
      <c r="Z2108" t="s">
        <v>497</v>
      </c>
      <c r="AC2108" t="s">
        <v>493</v>
      </c>
      <c r="AD2108">
        <v>406</v>
      </c>
      <c r="AE2108">
        <v>30</v>
      </c>
      <c r="AF2108" t="str">
        <f t="shared" si="98"/>
        <v>Jul</v>
      </c>
    </row>
    <row r="2109" spans="1:32" x14ac:dyDescent="0.25">
      <c r="A2109" s="1">
        <v>45502</v>
      </c>
      <c r="B2109">
        <v>616</v>
      </c>
      <c r="C2109">
        <v>3</v>
      </c>
      <c r="D2109">
        <v>5</v>
      </c>
      <c r="E2109">
        <v>4</v>
      </c>
      <c r="F2109">
        <v>4</v>
      </c>
      <c r="G2109">
        <v>3</v>
      </c>
      <c r="H2109">
        <f>VLOOKUP(B2109, patient!A:E, 5, FALSE)</f>
        <v>6</v>
      </c>
      <c r="I2109" t="str">
        <f>VLOOKUP(H2109, city!A:B, 2, FALSE)</f>
        <v>Bristol</v>
      </c>
      <c r="J2109" t="str">
        <f>VLOOKUP(E2109, diagnosis!A:B, 2, FALSE)</f>
        <v>Hypertension</v>
      </c>
      <c r="K2109" t="str">
        <f>VLOOKUP(D2109, department!A:B, 2, FALSE)</f>
        <v>Pediatrics</v>
      </c>
      <c r="L2109" t="str">
        <f>VLOOKUP(C2109, provider!A:B, 2, FALSE)</f>
        <v>Dr. Emma Jones</v>
      </c>
      <c r="M2109" t="str">
        <f>VLOOKUP(G2109, insurance!A:B, 2, FALSE)</f>
        <v>Allianz</v>
      </c>
      <c r="N2109">
        <f>VLOOKUP(B2109, patient!A:D, 4, FALSE)</f>
        <v>76</v>
      </c>
      <c r="O2109" t="str">
        <f>VLOOKUP(B2109, patient!A:C, 3, FALSE)</f>
        <v>Male</v>
      </c>
      <c r="P2109" t="str">
        <f>VLOOKUP(B2109, patient!A:F, 6, FALSE)</f>
        <v>Asian</v>
      </c>
      <c r="Q2109" t="s">
        <v>486</v>
      </c>
      <c r="R2109">
        <v>324</v>
      </c>
      <c r="S2109">
        <v>118</v>
      </c>
      <c r="T2109" s="1">
        <v>45520</v>
      </c>
      <c r="U2109" s="1" t="str">
        <f t="shared" si="96"/>
        <v>Yes</v>
      </c>
      <c r="V2109">
        <v>10</v>
      </c>
      <c r="W2109" t="s">
        <v>487</v>
      </c>
      <c r="X2109" t="s">
        <v>495</v>
      </c>
      <c r="Y2109" t="str">
        <f t="shared" si="97"/>
        <v>Emergency</v>
      </c>
      <c r="Z2109" t="s">
        <v>489</v>
      </c>
      <c r="AC2109" t="s">
        <v>490</v>
      </c>
      <c r="AD2109">
        <v>309.39999999999998</v>
      </c>
      <c r="AE2109">
        <v>0</v>
      </c>
      <c r="AF2109" t="str">
        <f t="shared" si="98"/>
        <v>Jul</v>
      </c>
    </row>
    <row r="2110" spans="1:32" x14ac:dyDescent="0.25">
      <c r="A2110" s="1">
        <v>45502</v>
      </c>
      <c r="B2110">
        <v>3960</v>
      </c>
      <c r="C2110">
        <v>1</v>
      </c>
      <c r="D2110">
        <v>4</v>
      </c>
      <c r="E2110">
        <v>4</v>
      </c>
      <c r="F2110">
        <v>3</v>
      </c>
      <c r="G2110">
        <v>3</v>
      </c>
      <c r="H2110">
        <f>VLOOKUP(B2110, patient!A:E, 5, FALSE)</f>
        <v>4</v>
      </c>
      <c r="I2110" t="str">
        <f>VLOOKUP(H2110, city!A:B, 2, FALSE)</f>
        <v>Birmingham</v>
      </c>
      <c r="J2110" t="str">
        <f>VLOOKUP(E2110, diagnosis!A:B, 2, FALSE)</f>
        <v>Hypertension</v>
      </c>
      <c r="K2110" t="str">
        <f>VLOOKUP(D2110, department!A:B, 2, FALSE)</f>
        <v>Orthopedics</v>
      </c>
      <c r="L2110" t="str">
        <f>VLOOKUP(C2110, provider!A:B, 2, FALSE)</f>
        <v>Dr. Olu Abisola</v>
      </c>
      <c r="M2110" t="str">
        <f>VLOOKUP(G2110, insurance!A:B, 2, FALSE)</f>
        <v>Allianz</v>
      </c>
      <c r="N2110">
        <f>VLOOKUP(B2110, patient!A:D, 4, FALSE)</f>
        <v>25</v>
      </c>
      <c r="O2110" t="str">
        <f>VLOOKUP(B2110, patient!A:C, 3, FALSE)</f>
        <v>Male</v>
      </c>
      <c r="P2110" t="str">
        <f>VLOOKUP(B2110, patient!A:F, 6, FALSE)</f>
        <v>Asian</v>
      </c>
      <c r="Q2110" t="s">
        <v>486</v>
      </c>
      <c r="R2110">
        <v>691</v>
      </c>
      <c r="S2110">
        <v>25</v>
      </c>
      <c r="T2110" s="1">
        <v>45520</v>
      </c>
      <c r="U2110" s="1" t="str">
        <f t="shared" si="96"/>
        <v>Yes</v>
      </c>
      <c r="V2110">
        <v>6</v>
      </c>
      <c r="W2110" t="s">
        <v>487</v>
      </c>
      <c r="X2110" t="s">
        <v>488</v>
      </c>
      <c r="Y2110" t="str">
        <f t="shared" si="97"/>
        <v>Scheduled</v>
      </c>
      <c r="Z2110" t="s">
        <v>497</v>
      </c>
      <c r="AC2110" t="s">
        <v>490</v>
      </c>
      <c r="AD2110">
        <v>501.2</v>
      </c>
      <c r="AE2110">
        <v>0</v>
      </c>
      <c r="AF2110" t="str">
        <f t="shared" si="98"/>
        <v>Jul</v>
      </c>
    </row>
    <row r="2111" spans="1:32" x14ac:dyDescent="0.25">
      <c r="A2111" s="1">
        <v>45502</v>
      </c>
      <c r="B2111">
        <v>4370</v>
      </c>
      <c r="C2111">
        <v>3</v>
      </c>
      <c r="D2111">
        <v>2</v>
      </c>
      <c r="E2111">
        <v>4</v>
      </c>
      <c r="F2111">
        <v>4</v>
      </c>
      <c r="G2111">
        <v>1</v>
      </c>
      <c r="H2111">
        <f>VLOOKUP(B2111, patient!A:E, 5, FALSE)</f>
        <v>14</v>
      </c>
      <c r="I2111" t="str">
        <f>VLOOKUP(H2111, city!A:B, 2, FALSE)</f>
        <v>Glasgow</v>
      </c>
      <c r="J2111" t="str">
        <f>VLOOKUP(E2111, diagnosis!A:B, 2, FALSE)</f>
        <v>Hypertension</v>
      </c>
      <c r="K2111" t="str">
        <f>VLOOKUP(D2111, department!A:B, 2, FALSE)</f>
        <v>General Surgery</v>
      </c>
      <c r="L2111" t="str">
        <f>VLOOKUP(C2111, provider!A:B, 2, FALSE)</f>
        <v>Dr. Emma Jones</v>
      </c>
      <c r="M2111" t="str">
        <f>VLOOKUP(G2111, insurance!A:B, 2, FALSE)</f>
        <v>Aviva</v>
      </c>
      <c r="N2111">
        <f>VLOOKUP(B2111, patient!A:D, 4, FALSE)</f>
        <v>37</v>
      </c>
      <c r="O2111" t="str">
        <f>VLOOKUP(B2111, patient!A:C, 3, FALSE)</f>
        <v>Female</v>
      </c>
      <c r="P2111" t="str">
        <f>VLOOKUP(B2111, patient!A:F, 6, FALSE)</f>
        <v>Black</v>
      </c>
      <c r="Q2111" t="s">
        <v>486</v>
      </c>
      <c r="R2111">
        <v>333</v>
      </c>
      <c r="S2111">
        <v>42</v>
      </c>
      <c r="T2111" s="1">
        <v>45519</v>
      </c>
      <c r="U2111" s="1" t="str">
        <f t="shared" si="96"/>
        <v>Yes</v>
      </c>
      <c r="V2111">
        <v>6</v>
      </c>
      <c r="W2111" t="s">
        <v>492</v>
      </c>
      <c r="X2111" t="s">
        <v>495</v>
      </c>
      <c r="Y2111" t="str">
        <f t="shared" si="97"/>
        <v>Emergency</v>
      </c>
      <c r="Z2111" t="s">
        <v>497</v>
      </c>
      <c r="AC2111" t="s">
        <v>490</v>
      </c>
      <c r="AD2111">
        <v>262.5</v>
      </c>
      <c r="AE2111">
        <v>0</v>
      </c>
      <c r="AF2111" t="str">
        <f t="shared" si="98"/>
        <v>Jul</v>
      </c>
    </row>
    <row r="2112" spans="1:32" x14ac:dyDescent="0.25">
      <c r="A2112" s="1">
        <v>45503</v>
      </c>
      <c r="B2112">
        <v>3321</v>
      </c>
      <c r="C2112">
        <v>1</v>
      </c>
      <c r="D2112">
        <v>4</v>
      </c>
      <c r="E2112">
        <v>4</v>
      </c>
      <c r="F2112">
        <v>3</v>
      </c>
      <c r="G2112">
        <v>1</v>
      </c>
      <c r="H2112">
        <f>VLOOKUP(B2112, patient!A:E, 5, FALSE)</f>
        <v>11</v>
      </c>
      <c r="I2112" t="str">
        <f>VLOOKUP(H2112, city!A:B, 2, FALSE)</f>
        <v>Edinburgh</v>
      </c>
      <c r="J2112" t="str">
        <f>VLOOKUP(E2112, diagnosis!A:B, 2, FALSE)</f>
        <v>Hypertension</v>
      </c>
      <c r="K2112" t="str">
        <f>VLOOKUP(D2112, department!A:B, 2, FALSE)</f>
        <v>Orthopedics</v>
      </c>
      <c r="L2112" t="str">
        <f>VLOOKUP(C2112, provider!A:B, 2, FALSE)</f>
        <v>Dr. Olu Abisola</v>
      </c>
      <c r="M2112" t="str">
        <f>VLOOKUP(G2112, insurance!A:B, 2, FALSE)</f>
        <v>Aviva</v>
      </c>
      <c r="N2112">
        <f>VLOOKUP(B2112, patient!A:D, 4, FALSE)</f>
        <v>46</v>
      </c>
      <c r="O2112" t="str">
        <f>VLOOKUP(B2112, patient!A:C, 3, FALSE)</f>
        <v>Female</v>
      </c>
      <c r="P2112" t="str">
        <f>VLOOKUP(B2112, patient!A:F, 6, FALSE)</f>
        <v>Black</v>
      </c>
      <c r="Q2112" t="s">
        <v>486</v>
      </c>
      <c r="R2112">
        <v>60</v>
      </c>
      <c r="S2112">
        <v>81</v>
      </c>
      <c r="T2112" s="1">
        <v>45531</v>
      </c>
      <c r="U2112" s="1" t="str">
        <f t="shared" si="96"/>
        <v>Yes</v>
      </c>
      <c r="V2112">
        <v>6</v>
      </c>
      <c r="W2112" t="s">
        <v>492</v>
      </c>
      <c r="X2112" t="s">
        <v>495</v>
      </c>
      <c r="Y2112" t="str">
        <f t="shared" si="97"/>
        <v>Emergency</v>
      </c>
      <c r="Z2112" t="s">
        <v>489</v>
      </c>
      <c r="AC2112" t="s">
        <v>490</v>
      </c>
      <c r="AD2112">
        <v>98.7</v>
      </c>
      <c r="AE2112">
        <v>0</v>
      </c>
      <c r="AF2112" t="str">
        <f t="shared" si="98"/>
        <v>Jul</v>
      </c>
    </row>
    <row r="2113" spans="1:32" x14ac:dyDescent="0.25">
      <c r="A2113" s="1">
        <v>45503</v>
      </c>
      <c r="B2113">
        <v>2377</v>
      </c>
      <c r="C2113">
        <v>4</v>
      </c>
      <c r="D2113">
        <v>5</v>
      </c>
      <c r="E2113">
        <v>4</v>
      </c>
      <c r="F2113">
        <v>2</v>
      </c>
      <c r="G2113">
        <v>1</v>
      </c>
      <c r="H2113">
        <f>VLOOKUP(B2113, patient!A:E, 5, FALSE)</f>
        <v>17</v>
      </c>
      <c r="I2113" t="str">
        <f>VLOOKUP(H2113, city!A:B, 2, FALSE)</f>
        <v>Leeds</v>
      </c>
      <c r="J2113" t="str">
        <f>VLOOKUP(E2113, diagnosis!A:B, 2, FALSE)</f>
        <v>Hypertension</v>
      </c>
      <c r="K2113" t="str">
        <f>VLOOKUP(D2113, department!A:B, 2, FALSE)</f>
        <v>Pediatrics</v>
      </c>
      <c r="L2113" t="str">
        <f>VLOOKUP(C2113, provider!A:B, 2, FALSE)</f>
        <v>Dr. Ravi Patel</v>
      </c>
      <c r="M2113" t="str">
        <f>VLOOKUP(G2113, insurance!A:B, 2, FALSE)</f>
        <v>Aviva</v>
      </c>
      <c r="N2113">
        <f>VLOOKUP(B2113, patient!A:D, 4, FALSE)</f>
        <v>71</v>
      </c>
      <c r="O2113" t="str">
        <f>VLOOKUP(B2113, patient!A:C, 3, FALSE)</f>
        <v>Female</v>
      </c>
      <c r="P2113" t="str">
        <f>VLOOKUP(B2113, patient!A:F, 6, FALSE)</f>
        <v>Black</v>
      </c>
      <c r="Q2113" t="s">
        <v>492</v>
      </c>
      <c r="R2113">
        <v>496</v>
      </c>
      <c r="S2113">
        <v>36</v>
      </c>
      <c r="U2113" s="1" t="str">
        <f t="shared" si="96"/>
        <v>No</v>
      </c>
      <c r="V2113">
        <v>5</v>
      </c>
      <c r="W2113" t="s">
        <v>492</v>
      </c>
      <c r="X2113" t="s">
        <v>488</v>
      </c>
      <c r="Y2113" t="str">
        <f t="shared" si="97"/>
        <v>Scheduled</v>
      </c>
      <c r="Z2113" t="s">
        <v>497</v>
      </c>
      <c r="AC2113" t="s">
        <v>498</v>
      </c>
      <c r="AD2113">
        <v>379.4</v>
      </c>
      <c r="AE2113">
        <v>10</v>
      </c>
      <c r="AF2113" t="str">
        <f t="shared" si="98"/>
        <v>Jul</v>
      </c>
    </row>
    <row r="2114" spans="1:32" x14ac:dyDescent="0.25">
      <c r="A2114" s="1">
        <v>45503</v>
      </c>
      <c r="B2114">
        <v>4831</v>
      </c>
      <c r="C2114">
        <v>3</v>
      </c>
      <c r="D2114">
        <v>2</v>
      </c>
      <c r="E2114">
        <v>4</v>
      </c>
      <c r="F2114">
        <v>4</v>
      </c>
      <c r="G2114">
        <v>1</v>
      </c>
      <c r="H2114">
        <f>VLOOKUP(B2114, patient!A:E, 5, FALSE)</f>
        <v>16</v>
      </c>
      <c r="I2114" t="str">
        <f>VLOOKUP(H2114, city!A:B, 2, FALSE)</f>
        <v>Glasgow</v>
      </c>
      <c r="J2114" t="str">
        <f>VLOOKUP(E2114, diagnosis!A:B, 2, FALSE)</f>
        <v>Hypertension</v>
      </c>
      <c r="K2114" t="str">
        <f>VLOOKUP(D2114, department!A:B, 2, FALSE)</f>
        <v>General Surgery</v>
      </c>
      <c r="L2114" t="str">
        <f>VLOOKUP(C2114, provider!A:B, 2, FALSE)</f>
        <v>Dr. Emma Jones</v>
      </c>
      <c r="M2114" t="str">
        <f>VLOOKUP(G2114, insurance!A:B, 2, FALSE)</f>
        <v>Aviva</v>
      </c>
      <c r="N2114">
        <f>VLOOKUP(B2114, patient!A:D, 4, FALSE)</f>
        <v>70</v>
      </c>
      <c r="O2114" t="str">
        <f>VLOOKUP(B2114, patient!A:C, 3, FALSE)</f>
        <v>Female</v>
      </c>
      <c r="P2114" t="str">
        <f>VLOOKUP(B2114, patient!A:F, 6, FALSE)</f>
        <v>White</v>
      </c>
      <c r="Q2114" t="s">
        <v>491</v>
      </c>
      <c r="R2114">
        <v>460</v>
      </c>
      <c r="S2114">
        <v>103</v>
      </c>
      <c r="U2114" s="1" t="str">
        <f t="shared" si="96"/>
        <v>No</v>
      </c>
      <c r="V2114">
        <v>1</v>
      </c>
      <c r="W2114" t="s">
        <v>487</v>
      </c>
      <c r="X2114" t="s">
        <v>488</v>
      </c>
      <c r="Y2114" t="str">
        <f t="shared" si="97"/>
        <v>Scheduled</v>
      </c>
      <c r="Z2114" t="s">
        <v>497</v>
      </c>
      <c r="AC2114" t="s">
        <v>493</v>
      </c>
      <c r="AD2114">
        <v>415.1</v>
      </c>
      <c r="AE2114">
        <v>30</v>
      </c>
      <c r="AF2114" t="str">
        <f t="shared" si="98"/>
        <v>Jul</v>
      </c>
    </row>
    <row r="2115" spans="1:32" x14ac:dyDescent="0.25">
      <c r="A2115" s="1">
        <v>45503</v>
      </c>
      <c r="B2115">
        <v>3236</v>
      </c>
      <c r="C2115">
        <v>4</v>
      </c>
      <c r="D2115">
        <v>1</v>
      </c>
      <c r="E2115">
        <v>4</v>
      </c>
      <c r="F2115">
        <v>4</v>
      </c>
      <c r="G2115">
        <v>3</v>
      </c>
      <c r="H2115">
        <f>VLOOKUP(B2115, patient!A:E, 5, FALSE)</f>
        <v>25</v>
      </c>
      <c r="I2115" t="str">
        <f>VLOOKUP(H2115, city!A:B, 2, FALSE)</f>
        <v>London</v>
      </c>
      <c r="J2115" t="str">
        <f>VLOOKUP(E2115, diagnosis!A:B, 2, FALSE)</f>
        <v>Hypertension</v>
      </c>
      <c r="K2115" t="str">
        <f>VLOOKUP(D2115, department!A:B, 2, FALSE)</f>
        <v>Cardiology</v>
      </c>
      <c r="L2115" t="str">
        <f>VLOOKUP(C2115, provider!A:B, 2, FALSE)</f>
        <v>Dr. Ravi Patel</v>
      </c>
      <c r="M2115" t="str">
        <f>VLOOKUP(G2115, insurance!A:B, 2, FALSE)</f>
        <v>Allianz</v>
      </c>
      <c r="N2115">
        <f>VLOOKUP(B2115, patient!A:D, 4, FALSE)</f>
        <v>68</v>
      </c>
      <c r="O2115" t="str">
        <f>VLOOKUP(B2115, patient!A:C, 3, FALSE)</f>
        <v>Male</v>
      </c>
      <c r="P2115" t="str">
        <f>VLOOKUP(B2115, patient!A:F, 6, FALSE)</f>
        <v>Asian</v>
      </c>
      <c r="Q2115" t="s">
        <v>492</v>
      </c>
      <c r="R2115">
        <v>96</v>
      </c>
      <c r="S2115">
        <v>131</v>
      </c>
      <c r="U2115" s="1" t="str">
        <f t="shared" ref="U2115:U2178" si="99">IF(T2115&lt;&gt;"", "Yes", "No")</f>
        <v>No</v>
      </c>
      <c r="V2115">
        <v>4</v>
      </c>
      <c r="W2115" t="s">
        <v>487</v>
      </c>
      <c r="X2115" t="s">
        <v>495</v>
      </c>
      <c r="Y2115" t="str">
        <f t="shared" ref="Y2115:Y2178" si="100">IF(TRIM(X2115)="yes", "Emergency", "Scheduled")</f>
        <v>Emergency</v>
      </c>
      <c r="Z2115" t="s">
        <v>489</v>
      </c>
      <c r="AC2115" t="s">
        <v>493</v>
      </c>
      <c r="AD2115">
        <v>179.9</v>
      </c>
      <c r="AE2115">
        <v>30</v>
      </c>
      <c r="AF2115" t="str">
        <f t="shared" ref="AF2115:AF2178" si="101">TEXT(A2115, "mmm")</f>
        <v>Jul</v>
      </c>
    </row>
    <row r="2116" spans="1:32" x14ac:dyDescent="0.25">
      <c r="A2116" s="1">
        <v>45503</v>
      </c>
      <c r="B2116">
        <v>1301</v>
      </c>
      <c r="C2116">
        <v>2</v>
      </c>
      <c r="D2116">
        <v>4</v>
      </c>
      <c r="E2116">
        <v>4</v>
      </c>
      <c r="F2116">
        <v>3</v>
      </c>
      <c r="G2116">
        <v>1</v>
      </c>
      <c r="H2116">
        <f>VLOOKUP(B2116, patient!A:E, 5, FALSE)</f>
        <v>20</v>
      </c>
      <c r="I2116" t="str">
        <f>VLOOKUP(H2116, city!A:B, 2, FALSE)</f>
        <v>Leeds</v>
      </c>
      <c r="J2116" t="str">
        <f>VLOOKUP(E2116, diagnosis!A:B, 2, FALSE)</f>
        <v>Hypertension</v>
      </c>
      <c r="K2116" t="str">
        <f>VLOOKUP(D2116, department!A:B, 2, FALSE)</f>
        <v>Orthopedics</v>
      </c>
      <c r="L2116" t="str">
        <f>VLOOKUP(C2116, provider!A:B, 2, FALSE)</f>
        <v>Dr. Johnson Grek</v>
      </c>
      <c r="M2116" t="str">
        <f>VLOOKUP(G2116, insurance!A:B, 2, FALSE)</f>
        <v>Aviva</v>
      </c>
      <c r="N2116">
        <f>VLOOKUP(B2116, patient!A:D, 4, FALSE)</f>
        <v>62</v>
      </c>
      <c r="O2116" t="str">
        <f>VLOOKUP(B2116, patient!A:C, 3, FALSE)</f>
        <v>Male</v>
      </c>
      <c r="P2116" t="str">
        <f>VLOOKUP(B2116, patient!A:F, 6, FALSE)</f>
        <v>Hispanic</v>
      </c>
      <c r="Q2116" t="s">
        <v>486</v>
      </c>
      <c r="R2116">
        <v>309</v>
      </c>
      <c r="S2116">
        <v>123</v>
      </c>
      <c r="T2116" s="1">
        <v>45513</v>
      </c>
      <c r="U2116" s="1" t="str">
        <f t="shared" si="99"/>
        <v>Yes</v>
      </c>
      <c r="V2116">
        <v>10</v>
      </c>
      <c r="W2116" t="s">
        <v>492</v>
      </c>
      <c r="X2116" t="s">
        <v>495</v>
      </c>
      <c r="Y2116" t="str">
        <f t="shared" si="100"/>
        <v>Emergency</v>
      </c>
      <c r="Z2116" t="s">
        <v>489</v>
      </c>
      <c r="AC2116" t="s">
        <v>490</v>
      </c>
      <c r="AD2116">
        <v>302.39999999999998</v>
      </c>
      <c r="AE2116">
        <v>0</v>
      </c>
      <c r="AF2116" t="str">
        <f t="shared" si="101"/>
        <v>Jul</v>
      </c>
    </row>
    <row r="2117" spans="1:32" x14ac:dyDescent="0.25">
      <c r="A2117" s="1">
        <v>45503</v>
      </c>
      <c r="B2117">
        <v>724</v>
      </c>
      <c r="C2117">
        <v>3</v>
      </c>
      <c r="D2117">
        <v>4</v>
      </c>
      <c r="E2117">
        <v>4</v>
      </c>
      <c r="F2117">
        <v>3</v>
      </c>
      <c r="G2117">
        <v>1</v>
      </c>
      <c r="H2117">
        <f>VLOOKUP(B2117, patient!A:E, 5, FALSE)</f>
        <v>11</v>
      </c>
      <c r="I2117" t="str">
        <f>VLOOKUP(H2117, city!A:B, 2, FALSE)</f>
        <v>Edinburgh</v>
      </c>
      <c r="J2117" t="str">
        <f>VLOOKUP(E2117, diagnosis!A:B, 2, FALSE)</f>
        <v>Hypertension</v>
      </c>
      <c r="K2117" t="str">
        <f>VLOOKUP(D2117, department!A:B, 2, FALSE)</f>
        <v>Orthopedics</v>
      </c>
      <c r="L2117" t="str">
        <f>VLOOKUP(C2117, provider!A:B, 2, FALSE)</f>
        <v>Dr. Emma Jones</v>
      </c>
      <c r="M2117" t="str">
        <f>VLOOKUP(G2117, insurance!A:B, 2, FALSE)</f>
        <v>Aviva</v>
      </c>
      <c r="N2117">
        <f>VLOOKUP(B2117, patient!A:D, 4, FALSE)</f>
        <v>63</v>
      </c>
      <c r="O2117" t="str">
        <f>VLOOKUP(B2117, patient!A:C, 3, FALSE)</f>
        <v>Male</v>
      </c>
      <c r="P2117" t="str">
        <f>VLOOKUP(B2117, patient!A:F, 6, FALSE)</f>
        <v>Asian</v>
      </c>
      <c r="Q2117" t="s">
        <v>486</v>
      </c>
      <c r="R2117">
        <v>319</v>
      </c>
      <c r="S2117">
        <v>144</v>
      </c>
      <c r="T2117" s="1">
        <v>45517</v>
      </c>
      <c r="U2117" s="1" t="str">
        <f t="shared" si="99"/>
        <v>Yes</v>
      </c>
      <c r="V2117">
        <v>1</v>
      </c>
      <c r="W2117" t="s">
        <v>487</v>
      </c>
      <c r="X2117" t="s">
        <v>495</v>
      </c>
      <c r="Y2117" t="str">
        <f t="shared" si="100"/>
        <v>Emergency</v>
      </c>
      <c r="Z2117" t="s">
        <v>489</v>
      </c>
      <c r="AC2117" t="s">
        <v>490</v>
      </c>
      <c r="AD2117">
        <v>324.10000000000002</v>
      </c>
      <c r="AE2117">
        <v>0</v>
      </c>
      <c r="AF2117" t="str">
        <f t="shared" si="101"/>
        <v>Jul</v>
      </c>
    </row>
    <row r="2118" spans="1:32" x14ac:dyDescent="0.25">
      <c r="A2118" s="1">
        <v>45503</v>
      </c>
      <c r="B2118">
        <v>1470</v>
      </c>
      <c r="C2118">
        <v>2</v>
      </c>
      <c r="D2118">
        <v>2</v>
      </c>
      <c r="E2118">
        <v>4</v>
      </c>
      <c r="F2118">
        <v>4</v>
      </c>
      <c r="G2118">
        <v>1</v>
      </c>
      <c r="H2118">
        <f>VLOOKUP(B2118, patient!A:E, 5, FALSE)</f>
        <v>36</v>
      </c>
      <c r="I2118" t="str">
        <f>VLOOKUP(H2118, city!A:B, 2, FALSE)</f>
        <v>Newcastle</v>
      </c>
      <c r="J2118" t="str">
        <f>VLOOKUP(E2118, diagnosis!A:B, 2, FALSE)</f>
        <v>Hypertension</v>
      </c>
      <c r="K2118" t="str">
        <f>VLOOKUP(D2118, department!A:B, 2, FALSE)</f>
        <v>General Surgery</v>
      </c>
      <c r="L2118" t="str">
        <f>VLOOKUP(C2118, provider!A:B, 2, FALSE)</f>
        <v>Dr. Johnson Grek</v>
      </c>
      <c r="M2118" t="str">
        <f>VLOOKUP(G2118, insurance!A:B, 2, FALSE)</f>
        <v>Aviva</v>
      </c>
      <c r="N2118">
        <f>VLOOKUP(B2118, patient!A:D, 4, FALSE)</f>
        <v>27</v>
      </c>
      <c r="O2118" t="str">
        <f>VLOOKUP(B2118, patient!A:C, 3, FALSE)</f>
        <v>Female</v>
      </c>
      <c r="P2118" t="str">
        <f>VLOOKUP(B2118, patient!A:F, 6, FALSE)</f>
        <v>Black</v>
      </c>
      <c r="Q2118" t="s">
        <v>492</v>
      </c>
      <c r="R2118">
        <v>384</v>
      </c>
      <c r="S2118">
        <v>47</v>
      </c>
      <c r="U2118" s="1" t="str">
        <f t="shared" si="99"/>
        <v>No</v>
      </c>
      <c r="V2118">
        <v>5</v>
      </c>
      <c r="W2118" t="s">
        <v>487</v>
      </c>
      <c r="X2118" t="s">
        <v>495</v>
      </c>
      <c r="Y2118" t="str">
        <f t="shared" si="100"/>
        <v>Emergency</v>
      </c>
      <c r="Z2118" t="s">
        <v>489</v>
      </c>
      <c r="AC2118" t="s">
        <v>493</v>
      </c>
      <c r="AD2118">
        <v>322.7</v>
      </c>
      <c r="AE2118">
        <v>30</v>
      </c>
      <c r="AF2118" t="str">
        <f t="shared" si="101"/>
        <v>Jul</v>
      </c>
    </row>
    <row r="2119" spans="1:32" x14ac:dyDescent="0.25">
      <c r="A2119" s="1">
        <v>45503</v>
      </c>
      <c r="B2119">
        <v>718</v>
      </c>
      <c r="C2119">
        <v>4</v>
      </c>
      <c r="D2119">
        <v>1</v>
      </c>
      <c r="E2119">
        <v>4</v>
      </c>
      <c r="F2119">
        <v>5</v>
      </c>
      <c r="G2119">
        <v>1</v>
      </c>
      <c r="H2119">
        <f>VLOOKUP(B2119, patient!A:E, 5, FALSE)</f>
        <v>9</v>
      </c>
      <c r="I2119" t="str">
        <f>VLOOKUP(H2119, city!A:B, 2, FALSE)</f>
        <v>Edinburgh</v>
      </c>
      <c r="J2119" t="str">
        <f>VLOOKUP(E2119, diagnosis!A:B, 2, FALSE)</f>
        <v>Hypertension</v>
      </c>
      <c r="K2119" t="str">
        <f>VLOOKUP(D2119, department!A:B, 2, FALSE)</f>
        <v>Cardiology</v>
      </c>
      <c r="L2119" t="str">
        <f>VLOOKUP(C2119, provider!A:B, 2, FALSE)</f>
        <v>Dr. Ravi Patel</v>
      </c>
      <c r="M2119" t="str">
        <f>VLOOKUP(G2119, insurance!A:B, 2, FALSE)</f>
        <v>Aviva</v>
      </c>
      <c r="N2119">
        <f>VLOOKUP(B2119, patient!A:D, 4, FALSE)</f>
        <v>60</v>
      </c>
      <c r="O2119" t="str">
        <f>VLOOKUP(B2119, patient!A:C, 3, FALSE)</f>
        <v>Female</v>
      </c>
      <c r="P2119" t="str">
        <f>VLOOKUP(B2119, patient!A:F, 6, FALSE)</f>
        <v>Hispanic</v>
      </c>
      <c r="Q2119" t="s">
        <v>486</v>
      </c>
      <c r="R2119">
        <v>704</v>
      </c>
      <c r="S2119">
        <v>160</v>
      </c>
      <c r="T2119" s="1">
        <v>45519</v>
      </c>
      <c r="U2119" s="1" t="str">
        <f t="shared" si="99"/>
        <v>Yes</v>
      </c>
      <c r="V2119">
        <v>4</v>
      </c>
      <c r="W2119" t="s">
        <v>487</v>
      </c>
      <c r="X2119" t="s">
        <v>495</v>
      </c>
      <c r="Y2119" t="str">
        <f t="shared" si="100"/>
        <v>Emergency</v>
      </c>
      <c r="Z2119" t="s">
        <v>489</v>
      </c>
      <c r="AC2119" t="s">
        <v>490</v>
      </c>
      <c r="AD2119">
        <v>604.79999999999995</v>
      </c>
      <c r="AE2119">
        <v>0</v>
      </c>
      <c r="AF2119" t="str">
        <f t="shared" si="101"/>
        <v>Jul</v>
      </c>
    </row>
    <row r="2120" spans="1:32" x14ac:dyDescent="0.25">
      <c r="A2120" s="1">
        <v>45503</v>
      </c>
      <c r="B2120">
        <v>3074</v>
      </c>
      <c r="C2120">
        <v>2</v>
      </c>
      <c r="D2120">
        <v>4</v>
      </c>
      <c r="E2120">
        <v>4</v>
      </c>
      <c r="F2120">
        <v>3</v>
      </c>
      <c r="G2120">
        <v>3</v>
      </c>
      <c r="H2120">
        <f>VLOOKUP(B2120, patient!A:E, 5, FALSE)</f>
        <v>33</v>
      </c>
      <c r="I2120" t="str">
        <f>VLOOKUP(H2120, city!A:B, 2, FALSE)</f>
        <v>Newcastle</v>
      </c>
      <c r="J2120" t="str">
        <f>VLOOKUP(E2120, diagnosis!A:B, 2, FALSE)</f>
        <v>Hypertension</v>
      </c>
      <c r="K2120" t="str">
        <f>VLOOKUP(D2120, department!A:B, 2, FALSE)</f>
        <v>Orthopedics</v>
      </c>
      <c r="L2120" t="str">
        <f>VLOOKUP(C2120, provider!A:B, 2, FALSE)</f>
        <v>Dr. Johnson Grek</v>
      </c>
      <c r="M2120" t="str">
        <f>VLOOKUP(G2120, insurance!A:B, 2, FALSE)</f>
        <v>Allianz</v>
      </c>
      <c r="N2120">
        <f>VLOOKUP(B2120, patient!A:D, 4, FALSE)</f>
        <v>51</v>
      </c>
      <c r="O2120" t="str">
        <f>VLOOKUP(B2120, patient!A:C, 3, FALSE)</f>
        <v>Female</v>
      </c>
      <c r="P2120" t="str">
        <f>VLOOKUP(B2120, patient!A:F, 6, FALSE)</f>
        <v>Hispanic</v>
      </c>
      <c r="Q2120" t="s">
        <v>486</v>
      </c>
      <c r="R2120">
        <v>841</v>
      </c>
      <c r="S2120">
        <v>176</v>
      </c>
      <c r="T2120" s="1">
        <v>45523</v>
      </c>
      <c r="U2120" s="1" t="str">
        <f t="shared" si="99"/>
        <v>Yes</v>
      </c>
      <c r="V2120">
        <v>8</v>
      </c>
      <c r="W2120" t="s">
        <v>492</v>
      </c>
      <c r="X2120" t="s">
        <v>495</v>
      </c>
      <c r="Y2120" t="str">
        <f t="shared" si="100"/>
        <v>Emergency</v>
      </c>
      <c r="Z2120" t="s">
        <v>497</v>
      </c>
      <c r="AC2120" t="s">
        <v>490</v>
      </c>
      <c r="AD2120">
        <v>711.9</v>
      </c>
      <c r="AE2120">
        <v>0</v>
      </c>
      <c r="AF2120" t="str">
        <f t="shared" si="101"/>
        <v>Jul</v>
      </c>
    </row>
    <row r="2121" spans="1:32" x14ac:dyDescent="0.25">
      <c r="A2121" s="1">
        <v>45503</v>
      </c>
      <c r="B2121">
        <v>1912</v>
      </c>
      <c r="C2121">
        <v>4</v>
      </c>
      <c r="D2121">
        <v>2</v>
      </c>
      <c r="E2121">
        <v>4</v>
      </c>
      <c r="F2121">
        <v>4</v>
      </c>
      <c r="G2121">
        <v>2</v>
      </c>
      <c r="H2121">
        <f>VLOOKUP(B2121, patient!A:E, 5, FALSE)</f>
        <v>34</v>
      </c>
      <c r="I2121" t="str">
        <f>VLOOKUP(H2121, city!A:B, 2, FALSE)</f>
        <v>Newcastle</v>
      </c>
      <c r="J2121" t="str">
        <f>VLOOKUP(E2121, diagnosis!A:B, 2, FALSE)</f>
        <v>Hypertension</v>
      </c>
      <c r="K2121" t="str">
        <f>VLOOKUP(D2121, department!A:B, 2, FALSE)</f>
        <v>General Surgery</v>
      </c>
      <c r="L2121" t="str">
        <f>VLOOKUP(C2121, provider!A:B, 2, FALSE)</f>
        <v>Dr. Ravi Patel</v>
      </c>
      <c r="M2121" t="str">
        <f>VLOOKUP(G2121, insurance!A:B, 2, FALSE)</f>
        <v>AXA</v>
      </c>
      <c r="N2121">
        <f>VLOOKUP(B2121, patient!A:D, 4, FALSE)</f>
        <v>74</v>
      </c>
      <c r="O2121" t="str">
        <f>VLOOKUP(B2121, patient!A:C, 3, FALSE)</f>
        <v>Male</v>
      </c>
      <c r="P2121" t="str">
        <f>VLOOKUP(B2121, patient!A:F, 6, FALSE)</f>
        <v>Hispanic</v>
      </c>
      <c r="Q2121" t="s">
        <v>486</v>
      </c>
      <c r="R2121">
        <v>269</v>
      </c>
      <c r="S2121">
        <v>192</v>
      </c>
      <c r="T2121" s="1">
        <v>45510</v>
      </c>
      <c r="U2121" s="1" t="str">
        <f t="shared" si="99"/>
        <v>Yes</v>
      </c>
      <c r="V2121">
        <v>1</v>
      </c>
      <c r="W2121" t="s">
        <v>494</v>
      </c>
      <c r="X2121" t="s">
        <v>495</v>
      </c>
      <c r="Y2121" t="str">
        <f t="shared" si="100"/>
        <v>Emergency</v>
      </c>
      <c r="Z2121" t="s">
        <v>497</v>
      </c>
      <c r="AC2121" t="s">
        <v>490</v>
      </c>
      <c r="AD2121">
        <v>322.7</v>
      </c>
      <c r="AE2121">
        <v>0</v>
      </c>
      <c r="AF2121" t="str">
        <f t="shared" si="101"/>
        <v>Jul</v>
      </c>
    </row>
    <row r="2122" spans="1:32" x14ac:dyDescent="0.25">
      <c r="A2122" s="1">
        <v>45504</v>
      </c>
      <c r="B2122">
        <v>3054</v>
      </c>
      <c r="C2122">
        <v>5</v>
      </c>
      <c r="D2122">
        <v>4</v>
      </c>
      <c r="E2122">
        <v>4</v>
      </c>
      <c r="F2122">
        <v>3</v>
      </c>
      <c r="G2122">
        <v>1</v>
      </c>
      <c r="H2122">
        <f>VLOOKUP(B2122, patient!A:E, 5, FALSE)</f>
        <v>17</v>
      </c>
      <c r="I2122" t="str">
        <f>VLOOKUP(H2122, city!A:B, 2, FALSE)</f>
        <v>Leeds</v>
      </c>
      <c r="J2122" t="str">
        <f>VLOOKUP(E2122, diagnosis!A:B, 2, FALSE)</f>
        <v>Hypertension</v>
      </c>
      <c r="K2122" t="str">
        <f>VLOOKUP(D2122, department!A:B, 2, FALSE)</f>
        <v>Orthopedics</v>
      </c>
      <c r="L2122" t="str">
        <f>VLOOKUP(C2122, provider!A:B, 2, FALSE)</f>
        <v>Dr. Sade Kikiola</v>
      </c>
      <c r="M2122" t="str">
        <f>VLOOKUP(G2122, insurance!A:B, 2, FALSE)</f>
        <v>Aviva</v>
      </c>
      <c r="N2122">
        <f>VLOOKUP(B2122, patient!A:D, 4, FALSE)</f>
        <v>43</v>
      </c>
      <c r="O2122" t="str">
        <f>VLOOKUP(B2122, patient!A:C, 3, FALSE)</f>
        <v>Female</v>
      </c>
      <c r="P2122" t="str">
        <f>VLOOKUP(B2122, patient!A:F, 6, FALSE)</f>
        <v>Asian</v>
      </c>
      <c r="Q2122" t="s">
        <v>491</v>
      </c>
      <c r="R2122">
        <v>139</v>
      </c>
      <c r="S2122">
        <v>39</v>
      </c>
      <c r="U2122" s="1" t="str">
        <f t="shared" si="99"/>
        <v>No</v>
      </c>
      <c r="V2122">
        <v>8</v>
      </c>
      <c r="W2122" t="s">
        <v>494</v>
      </c>
      <c r="X2122" t="s">
        <v>488</v>
      </c>
      <c r="Y2122" t="str">
        <f t="shared" si="100"/>
        <v>Scheduled</v>
      </c>
      <c r="Z2122" t="s">
        <v>489</v>
      </c>
      <c r="AC2122" t="s">
        <v>496</v>
      </c>
      <c r="AD2122">
        <v>159.6</v>
      </c>
      <c r="AE2122">
        <v>50</v>
      </c>
      <c r="AF2122" t="str">
        <f t="shared" si="101"/>
        <v>Jul</v>
      </c>
    </row>
    <row r="2123" spans="1:32" x14ac:dyDescent="0.25">
      <c r="A2123" s="1">
        <v>45504</v>
      </c>
      <c r="B2123">
        <v>2843</v>
      </c>
      <c r="C2123">
        <v>4</v>
      </c>
      <c r="D2123">
        <v>1</v>
      </c>
      <c r="E2123">
        <v>4</v>
      </c>
      <c r="F2123">
        <v>4</v>
      </c>
      <c r="G2123">
        <v>3</v>
      </c>
      <c r="H2123">
        <f>VLOOKUP(B2123, patient!A:E, 5, FALSE)</f>
        <v>22</v>
      </c>
      <c r="I2123" t="str">
        <f>VLOOKUP(H2123, city!A:B, 2, FALSE)</f>
        <v>Liverpool</v>
      </c>
      <c r="J2123" t="str">
        <f>VLOOKUP(E2123, diagnosis!A:B, 2, FALSE)</f>
        <v>Hypertension</v>
      </c>
      <c r="K2123" t="str">
        <f>VLOOKUP(D2123, department!A:B, 2, FALSE)</f>
        <v>Cardiology</v>
      </c>
      <c r="L2123" t="str">
        <f>VLOOKUP(C2123, provider!A:B, 2, FALSE)</f>
        <v>Dr. Ravi Patel</v>
      </c>
      <c r="M2123" t="str">
        <f>VLOOKUP(G2123, insurance!A:B, 2, FALSE)</f>
        <v>Allianz</v>
      </c>
      <c r="N2123">
        <f>VLOOKUP(B2123, patient!A:D, 4, FALSE)</f>
        <v>58</v>
      </c>
      <c r="O2123" t="str">
        <f>VLOOKUP(B2123, patient!A:C, 3, FALSE)</f>
        <v>Male</v>
      </c>
      <c r="P2123" t="str">
        <f>VLOOKUP(B2123, patient!A:F, 6, FALSE)</f>
        <v>Black</v>
      </c>
      <c r="Q2123" t="s">
        <v>492</v>
      </c>
      <c r="R2123">
        <v>556</v>
      </c>
      <c r="S2123">
        <v>136</v>
      </c>
      <c r="U2123" s="1" t="str">
        <f t="shared" si="99"/>
        <v>No</v>
      </c>
      <c r="V2123">
        <v>8</v>
      </c>
      <c r="W2123" t="s">
        <v>492</v>
      </c>
      <c r="X2123" t="s">
        <v>495</v>
      </c>
      <c r="Y2123" t="str">
        <f t="shared" si="100"/>
        <v>Emergency</v>
      </c>
      <c r="Z2123" t="s">
        <v>497</v>
      </c>
      <c r="AC2123" t="s">
        <v>493</v>
      </c>
      <c r="AD2123">
        <v>505.4</v>
      </c>
      <c r="AE2123">
        <v>30</v>
      </c>
      <c r="AF2123" t="str">
        <f t="shared" si="101"/>
        <v>Jul</v>
      </c>
    </row>
    <row r="2124" spans="1:32" x14ac:dyDescent="0.25">
      <c r="A2124" s="1">
        <v>45504</v>
      </c>
      <c r="B2124">
        <v>3914</v>
      </c>
      <c r="C2124">
        <v>5</v>
      </c>
      <c r="D2124">
        <v>1</v>
      </c>
      <c r="E2124">
        <v>4</v>
      </c>
      <c r="F2124">
        <v>3</v>
      </c>
      <c r="G2124">
        <v>2</v>
      </c>
      <c r="H2124">
        <f>VLOOKUP(B2124, patient!A:E, 5, FALSE)</f>
        <v>13</v>
      </c>
      <c r="I2124" t="str">
        <f>VLOOKUP(H2124, city!A:B, 2, FALSE)</f>
        <v>Glasgow</v>
      </c>
      <c r="J2124" t="str">
        <f>VLOOKUP(E2124, diagnosis!A:B, 2, FALSE)</f>
        <v>Hypertension</v>
      </c>
      <c r="K2124" t="str">
        <f>VLOOKUP(D2124, department!A:B, 2, FALSE)</f>
        <v>Cardiology</v>
      </c>
      <c r="L2124" t="str">
        <f>VLOOKUP(C2124, provider!A:B, 2, FALSE)</f>
        <v>Dr. Sade Kikiola</v>
      </c>
      <c r="M2124" t="str">
        <f>VLOOKUP(G2124, insurance!A:B, 2, FALSE)</f>
        <v>AXA</v>
      </c>
      <c r="N2124">
        <f>VLOOKUP(B2124, patient!A:D, 4, FALSE)</f>
        <v>66</v>
      </c>
      <c r="O2124" t="str">
        <f>VLOOKUP(B2124, patient!A:C, 3, FALSE)</f>
        <v>Male</v>
      </c>
      <c r="P2124" t="str">
        <f>VLOOKUP(B2124, patient!A:F, 6, FALSE)</f>
        <v>Black</v>
      </c>
      <c r="Q2124" t="s">
        <v>492</v>
      </c>
      <c r="R2124">
        <v>168</v>
      </c>
      <c r="S2124">
        <v>73</v>
      </c>
      <c r="U2124" s="1" t="str">
        <f t="shared" si="99"/>
        <v>No</v>
      </c>
      <c r="V2124">
        <v>1</v>
      </c>
      <c r="W2124" t="s">
        <v>487</v>
      </c>
      <c r="X2124" t="s">
        <v>495</v>
      </c>
      <c r="Y2124" t="str">
        <f t="shared" si="100"/>
        <v>Emergency</v>
      </c>
      <c r="Z2124" t="s">
        <v>497</v>
      </c>
      <c r="AC2124" t="s">
        <v>496</v>
      </c>
      <c r="AD2124">
        <v>203.7</v>
      </c>
      <c r="AE2124">
        <v>50</v>
      </c>
      <c r="AF2124" t="str">
        <f t="shared" si="101"/>
        <v>Jul</v>
      </c>
    </row>
    <row r="2125" spans="1:32" x14ac:dyDescent="0.25">
      <c r="A2125" s="1">
        <v>45504</v>
      </c>
      <c r="B2125">
        <v>4060</v>
      </c>
      <c r="C2125">
        <v>2</v>
      </c>
      <c r="D2125">
        <v>3</v>
      </c>
      <c r="E2125">
        <v>4</v>
      </c>
      <c r="F2125">
        <v>4</v>
      </c>
      <c r="G2125">
        <v>3</v>
      </c>
      <c r="H2125">
        <f>VLOOKUP(B2125, patient!A:E, 5, FALSE)</f>
        <v>26</v>
      </c>
      <c r="I2125" t="str">
        <f>VLOOKUP(H2125, city!A:B, 2, FALSE)</f>
        <v>London</v>
      </c>
      <c r="J2125" t="str">
        <f>VLOOKUP(E2125, diagnosis!A:B, 2, FALSE)</f>
        <v>Hypertension</v>
      </c>
      <c r="K2125" t="str">
        <f>VLOOKUP(D2125, department!A:B, 2, FALSE)</f>
        <v>Neurology</v>
      </c>
      <c r="L2125" t="str">
        <f>VLOOKUP(C2125, provider!A:B, 2, FALSE)</f>
        <v>Dr. Johnson Grek</v>
      </c>
      <c r="M2125" t="str">
        <f>VLOOKUP(G2125, insurance!A:B, 2, FALSE)</f>
        <v>Allianz</v>
      </c>
      <c r="N2125">
        <f>VLOOKUP(B2125, patient!A:D, 4, FALSE)</f>
        <v>75</v>
      </c>
      <c r="O2125" t="str">
        <f>VLOOKUP(B2125, patient!A:C, 3, FALSE)</f>
        <v>Male</v>
      </c>
      <c r="P2125" t="str">
        <f>VLOOKUP(B2125, patient!A:F, 6, FALSE)</f>
        <v>Other</v>
      </c>
      <c r="Q2125" t="s">
        <v>486</v>
      </c>
      <c r="R2125">
        <v>682</v>
      </c>
      <c r="S2125">
        <v>128</v>
      </c>
      <c r="T2125" s="1">
        <v>45522</v>
      </c>
      <c r="U2125" s="1" t="str">
        <f t="shared" si="99"/>
        <v>Yes</v>
      </c>
      <c r="V2125">
        <v>9</v>
      </c>
      <c r="W2125" t="s">
        <v>492</v>
      </c>
      <c r="X2125" t="s">
        <v>495</v>
      </c>
      <c r="Y2125" t="str">
        <f t="shared" si="100"/>
        <v>Emergency</v>
      </c>
      <c r="Z2125" t="s">
        <v>489</v>
      </c>
      <c r="AC2125" t="s">
        <v>490</v>
      </c>
      <c r="AD2125">
        <v>567</v>
      </c>
      <c r="AE2125">
        <v>0</v>
      </c>
      <c r="AF2125" t="str">
        <f t="shared" si="101"/>
        <v>Jul</v>
      </c>
    </row>
    <row r="2126" spans="1:32" x14ac:dyDescent="0.25">
      <c r="A2126" s="1">
        <v>45504</v>
      </c>
      <c r="B2126">
        <v>3010</v>
      </c>
      <c r="C2126">
        <v>4</v>
      </c>
      <c r="D2126">
        <v>2</v>
      </c>
      <c r="E2126">
        <v>4</v>
      </c>
      <c r="F2126">
        <v>4</v>
      </c>
      <c r="G2126">
        <v>2</v>
      </c>
      <c r="H2126">
        <f>VLOOKUP(B2126, patient!A:E, 5, FALSE)</f>
        <v>7</v>
      </c>
      <c r="I2126" t="str">
        <f>VLOOKUP(H2126, city!A:B, 2, FALSE)</f>
        <v>Bristol</v>
      </c>
      <c r="J2126" t="str">
        <f>VLOOKUP(E2126, diagnosis!A:B, 2, FALSE)</f>
        <v>Hypertension</v>
      </c>
      <c r="K2126" t="str">
        <f>VLOOKUP(D2126, department!A:B, 2, FALSE)</f>
        <v>General Surgery</v>
      </c>
      <c r="L2126" t="str">
        <f>VLOOKUP(C2126, provider!A:B, 2, FALSE)</f>
        <v>Dr. Ravi Patel</v>
      </c>
      <c r="M2126" t="str">
        <f>VLOOKUP(G2126, insurance!A:B, 2, FALSE)</f>
        <v>AXA</v>
      </c>
      <c r="N2126">
        <f>VLOOKUP(B2126, patient!A:D, 4, FALSE)</f>
        <v>20</v>
      </c>
      <c r="O2126" t="str">
        <f>VLOOKUP(B2126, patient!A:C, 3, FALSE)</f>
        <v>Male</v>
      </c>
      <c r="P2126" t="str">
        <f>VLOOKUP(B2126, patient!A:F, 6, FALSE)</f>
        <v>White</v>
      </c>
      <c r="Q2126" t="s">
        <v>486</v>
      </c>
      <c r="R2126">
        <v>923</v>
      </c>
      <c r="S2126">
        <v>83</v>
      </c>
      <c r="U2126" s="1" t="str">
        <f t="shared" si="99"/>
        <v>No</v>
      </c>
      <c r="V2126">
        <v>9</v>
      </c>
      <c r="W2126" t="s">
        <v>494</v>
      </c>
      <c r="X2126" t="s">
        <v>495</v>
      </c>
      <c r="Y2126" t="str">
        <f t="shared" si="100"/>
        <v>Emergency</v>
      </c>
      <c r="Z2126" t="s">
        <v>489</v>
      </c>
      <c r="AC2126" t="s">
        <v>496</v>
      </c>
      <c r="AD2126">
        <v>739.2</v>
      </c>
      <c r="AE2126">
        <v>50</v>
      </c>
      <c r="AF2126" t="str">
        <f t="shared" si="101"/>
        <v>Jul</v>
      </c>
    </row>
    <row r="2127" spans="1:32" x14ac:dyDescent="0.25">
      <c r="A2127" s="1">
        <v>45504</v>
      </c>
      <c r="B2127">
        <v>4704</v>
      </c>
      <c r="C2127">
        <v>5</v>
      </c>
      <c r="D2127">
        <v>5</v>
      </c>
      <c r="E2127">
        <v>4</v>
      </c>
      <c r="F2127">
        <v>3</v>
      </c>
      <c r="G2127">
        <v>3</v>
      </c>
      <c r="H2127">
        <f>VLOOKUP(B2127, patient!A:E, 5, FALSE)</f>
        <v>10</v>
      </c>
      <c r="I2127" t="str">
        <f>VLOOKUP(H2127, city!A:B, 2, FALSE)</f>
        <v>Edinburgh</v>
      </c>
      <c r="J2127" t="str">
        <f>VLOOKUP(E2127, diagnosis!A:B, 2, FALSE)</f>
        <v>Hypertension</v>
      </c>
      <c r="K2127" t="str">
        <f>VLOOKUP(D2127, department!A:B, 2, FALSE)</f>
        <v>Pediatrics</v>
      </c>
      <c r="L2127" t="str">
        <f>VLOOKUP(C2127, provider!A:B, 2, FALSE)</f>
        <v>Dr. Sade Kikiola</v>
      </c>
      <c r="M2127" t="str">
        <f>VLOOKUP(G2127, insurance!A:B, 2, FALSE)</f>
        <v>Allianz</v>
      </c>
      <c r="N2127">
        <f>VLOOKUP(B2127, patient!A:D, 4, FALSE)</f>
        <v>73</v>
      </c>
      <c r="O2127" t="str">
        <f>VLOOKUP(B2127, patient!A:C, 3, FALSE)</f>
        <v>Male</v>
      </c>
      <c r="P2127" t="str">
        <f>VLOOKUP(B2127, patient!A:F, 6, FALSE)</f>
        <v>Asian</v>
      </c>
      <c r="Q2127" t="s">
        <v>486</v>
      </c>
      <c r="R2127">
        <v>367</v>
      </c>
      <c r="S2127">
        <v>71</v>
      </c>
      <c r="U2127" s="1" t="str">
        <f t="shared" si="99"/>
        <v>No</v>
      </c>
      <c r="V2127">
        <v>6</v>
      </c>
      <c r="W2127" t="s">
        <v>492</v>
      </c>
      <c r="X2127" t="s">
        <v>488</v>
      </c>
      <c r="Y2127" t="str">
        <f t="shared" si="100"/>
        <v>Scheduled</v>
      </c>
      <c r="Z2127" t="s">
        <v>489</v>
      </c>
      <c r="AC2127" t="s">
        <v>493</v>
      </c>
      <c r="AD2127">
        <v>327.60000000000002</v>
      </c>
      <c r="AE2127">
        <v>30</v>
      </c>
      <c r="AF2127" t="str">
        <f t="shared" si="101"/>
        <v>Jul</v>
      </c>
    </row>
    <row r="2128" spans="1:32" x14ac:dyDescent="0.25">
      <c r="A2128" s="1">
        <v>45504</v>
      </c>
      <c r="B2128">
        <v>1936</v>
      </c>
      <c r="C2128">
        <v>4</v>
      </c>
      <c r="D2128">
        <v>4</v>
      </c>
      <c r="E2128">
        <v>4</v>
      </c>
      <c r="F2128">
        <v>3</v>
      </c>
      <c r="G2128">
        <v>1</v>
      </c>
      <c r="H2128">
        <f>VLOOKUP(B2128, patient!A:E, 5, FALSE)</f>
        <v>13</v>
      </c>
      <c r="I2128" t="str">
        <f>VLOOKUP(H2128, city!A:B, 2, FALSE)</f>
        <v>Glasgow</v>
      </c>
      <c r="J2128" t="str">
        <f>VLOOKUP(E2128, diagnosis!A:B, 2, FALSE)</f>
        <v>Hypertension</v>
      </c>
      <c r="K2128" t="str">
        <f>VLOOKUP(D2128, department!A:B, 2, FALSE)</f>
        <v>Orthopedics</v>
      </c>
      <c r="L2128" t="str">
        <f>VLOOKUP(C2128, provider!A:B, 2, FALSE)</f>
        <v>Dr. Ravi Patel</v>
      </c>
      <c r="M2128" t="str">
        <f>VLOOKUP(G2128, insurance!A:B, 2, FALSE)</f>
        <v>Aviva</v>
      </c>
      <c r="N2128">
        <f>VLOOKUP(B2128, patient!A:D, 4, FALSE)</f>
        <v>23</v>
      </c>
      <c r="O2128" t="str">
        <f>VLOOKUP(B2128, patient!A:C, 3, FALSE)</f>
        <v>Male</v>
      </c>
      <c r="P2128" t="str">
        <f>VLOOKUP(B2128, patient!A:F, 6, FALSE)</f>
        <v>Other</v>
      </c>
      <c r="Q2128" t="s">
        <v>492</v>
      </c>
      <c r="R2128">
        <v>907</v>
      </c>
      <c r="S2128">
        <v>62</v>
      </c>
      <c r="U2128" s="1" t="str">
        <f t="shared" si="99"/>
        <v>No</v>
      </c>
      <c r="V2128">
        <v>1</v>
      </c>
      <c r="W2128" t="s">
        <v>494</v>
      </c>
      <c r="X2128" t="s">
        <v>488</v>
      </c>
      <c r="Y2128" t="str">
        <f t="shared" si="100"/>
        <v>Scheduled</v>
      </c>
      <c r="Z2128" t="s">
        <v>497</v>
      </c>
      <c r="AC2128" t="s">
        <v>498</v>
      </c>
      <c r="AD2128">
        <v>685.3</v>
      </c>
      <c r="AE2128">
        <v>10</v>
      </c>
      <c r="AF2128" t="str">
        <f t="shared" si="101"/>
        <v>Jul</v>
      </c>
    </row>
    <row r="2129" spans="1:32" x14ac:dyDescent="0.25">
      <c r="A2129" s="1">
        <v>45504</v>
      </c>
      <c r="B2129">
        <v>643</v>
      </c>
      <c r="C2129">
        <v>1</v>
      </c>
      <c r="D2129">
        <v>1</v>
      </c>
      <c r="E2129">
        <v>4</v>
      </c>
      <c r="F2129">
        <v>1</v>
      </c>
      <c r="G2129">
        <v>2</v>
      </c>
      <c r="H2129">
        <f>VLOOKUP(B2129, patient!A:E, 5, FALSE)</f>
        <v>35</v>
      </c>
      <c r="I2129" t="str">
        <f>VLOOKUP(H2129, city!A:B, 2, FALSE)</f>
        <v>Newcastle</v>
      </c>
      <c r="J2129" t="str">
        <f>VLOOKUP(E2129, diagnosis!A:B, 2, FALSE)</f>
        <v>Hypertension</v>
      </c>
      <c r="K2129" t="str">
        <f>VLOOKUP(D2129, department!A:B, 2, FALSE)</f>
        <v>Cardiology</v>
      </c>
      <c r="L2129" t="str">
        <f>VLOOKUP(C2129, provider!A:B, 2, FALSE)</f>
        <v>Dr. Olu Abisola</v>
      </c>
      <c r="M2129" t="str">
        <f>VLOOKUP(G2129, insurance!A:B, 2, FALSE)</f>
        <v>AXA</v>
      </c>
      <c r="N2129">
        <f>VLOOKUP(B2129, patient!A:D, 4, FALSE)</f>
        <v>22</v>
      </c>
      <c r="O2129" t="str">
        <f>VLOOKUP(B2129, patient!A:C, 3, FALSE)</f>
        <v>Female</v>
      </c>
      <c r="P2129" t="str">
        <f>VLOOKUP(B2129, patient!A:F, 6, FALSE)</f>
        <v>Other</v>
      </c>
      <c r="Q2129" t="s">
        <v>486</v>
      </c>
      <c r="R2129">
        <v>601</v>
      </c>
      <c r="S2129">
        <v>106</v>
      </c>
      <c r="T2129" s="1">
        <v>45515</v>
      </c>
      <c r="U2129" s="1" t="str">
        <f t="shared" si="99"/>
        <v>Yes</v>
      </c>
      <c r="V2129">
        <v>7</v>
      </c>
      <c r="W2129" t="s">
        <v>494</v>
      </c>
      <c r="X2129" t="s">
        <v>488</v>
      </c>
      <c r="Y2129" t="str">
        <f t="shared" si="100"/>
        <v>Scheduled</v>
      </c>
      <c r="Z2129" t="s">
        <v>489</v>
      </c>
      <c r="AC2129" t="s">
        <v>490</v>
      </c>
      <c r="AD2129">
        <v>494.9</v>
      </c>
      <c r="AE2129">
        <v>0</v>
      </c>
      <c r="AF2129" t="str">
        <f t="shared" si="101"/>
        <v>Jul</v>
      </c>
    </row>
    <row r="2130" spans="1:32" x14ac:dyDescent="0.25">
      <c r="A2130" s="1">
        <v>45504</v>
      </c>
      <c r="B2130">
        <v>4225</v>
      </c>
      <c r="C2130">
        <v>1</v>
      </c>
      <c r="D2130">
        <v>4</v>
      </c>
      <c r="E2130">
        <v>4</v>
      </c>
      <c r="F2130">
        <v>3</v>
      </c>
      <c r="G2130">
        <v>3</v>
      </c>
      <c r="H2130">
        <f>VLOOKUP(B2130, patient!A:E, 5, FALSE)</f>
        <v>36</v>
      </c>
      <c r="I2130" t="str">
        <f>VLOOKUP(H2130, city!A:B, 2, FALSE)</f>
        <v>Newcastle</v>
      </c>
      <c r="J2130" t="str">
        <f>VLOOKUP(E2130, diagnosis!A:B, 2, FALSE)</f>
        <v>Hypertension</v>
      </c>
      <c r="K2130" t="str">
        <f>VLOOKUP(D2130, department!A:B, 2, FALSE)</f>
        <v>Orthopedics</v>
      </c>
      <c r="L2130" t="str">
        <f>VLOOKUP(C2130, provider!A:B, 2, FALSE)</f>
        <v>Dr. Olu Abisola</v>
      </c>
      <c r="M2130" t="str">
        <f>VLOOKUP(G2130, insurance!A:B, 2, FALSE)</f>
        <v>Allianz</v>
      </c>
      <c r="N2130">
        <f>VLOOKUP(B2130, patient!A:D, 4, FALSE)</f>
        <v>22</v>
      </c>
      <c r="O2130" t="str">
        <f>VLOOKUP(B2130, patient!A:C, 3, FALSE)</f>
        <v>Male</v>
      </c>
      <c r="P2130" t="str">
        <f>VLOOKUP(B2130, patient!A:F, 6, FALSE)</f>
        <v>Other</v>
      </c>
      <c r="Q2130" t="s">
        <v>486</v>
      </c>
      <c r="R2130">
        <v>451</v>
      </c>
      <c r="S2130">
        <v>37</v>
      </c>
      <c r="T2130" s="1">
        <v>45524</v>
      </c>
      <c r="U2130" s="1" t="str">
        <f t="shared" si="99"/>
        <v>Yes</v>
      </c>
      <c r="V2130">
        <v>7</v>
      </c>
      <c r="W2130" t="s">
        <v>492</v>
      </c>
      <c r="X2130" t="s">
        <v>495</v>
      </c>
      <c r="Y2130" t="str">
        <f t="shared" si="100"/>
        <v>Emergency</v>
      </c>
      <c r="Z2130" t="s">
        <v>497</v>
      </c>
      <c r="AC2130" t="s">
        <v>490</v>
      </c>
      <c r="AD2130">
        <v>341.6</v>
      </c>
      <c r="AE2130">
        <v>0</v>
      </c>
      <c r="AF2130" t="str">
        <f t="shared" si="101"/>
        <v>Jul</v>
      </c>
    </row>
    <row r="2131" spans="1:32" x14ac:dyDescent="0.25">
      <c r="A2131" s="1">
        <v>45504</v>
      </c>
      <c r="B2131">
        <v>862</v>
      </c>
      <c r="C2131">
        <v>2</v>
      </c>
      <c r="D2131">
        <v>4</v>
      </c>
      <c r="E2131">
        <v>4</v>
      </c>
      <c r="F2131">
        <v>3</v>
      </c>
      <c r="G2131">
        <v>1</v>
      </c>
      <c r="H2131">
        <f>VLOOKUP(B2131, patient!A:E, 5, FALSE)</f>
        <v>9</v>
      </c>
      <c r="I2131" t="str">
        <f>VLOOKUP(H2131, city!A:B, 2, FALSE)</f>
        <v>Edinburgh</v>
      </c>
      <c r="J2131" t="str">
        <f>VLOOKUP(E2131, diagnosis!A:B, 2, FALSE)</f>
        <v>Hypertension</v>
      </c>
      <c r="K2131" t="str">
        <f>VLOOKUP(D2131, department!A:B, 2, FALSE)</f>
        <v>Orthopedics</v>
      </c>
      <c r="L2131" t="str">
        <f>VLOOKUP(C2131, provider!A:B, 2, FALSE)</f>
        <v>Dr. Johnson Grek</v>
      </c>
      <c r="M2131" t="str">
        <f>VLOOKUP(G2131, insurance!A:B, 2, FALSE)</f>
        <v>Aviva</v>
      </c>
      <c r="N2131">
        <f>VLOOKUP(B2131, patient!A:D, 4, FALSE)</f>
        <v>71</v>
      </c>
      <c r="O2131" t="str">
        <f>VLOOKUP(B2131, patient!A:C, 3, FALSE)</f>
        <v>Male</v>
      </c>
      <c r="P2131" t="str">
        <f>VLOOKUP(B2131, patient!A:F, 6, FALSE)</f>
        <v>Asian</v>
      </c>
      <c r="Q2131" t="s">
        <v>486</v>
      </c>
      <c r="R2131">
        <v>480</v>
      </c>
      <c r="S2131">
        <v>103</v>
      </c>
      <c r="T2131" s="1">
        <v>45514</v>
      </c>
      <c r="U2131" s="1" t="str">
        <f t="shared" si="99"/>
        <v>Yes</v>
      </c>
      <c r="V2131">
        <v>9</v>
      </c>
      <c r="W2131" t="s">
        <v>492</v>
      </c>
      <c r="X2131" t="s">
        <v>495</v>
      </c>
      <c r="Y2131" t="str">
        <f t="shared" si="100"/>
        <v>Emergency</v>
      </c>
      <c r="Z2131" t="s">
        <v>497</v>
      </c>
      <c r="AC2131" t="s">
        <v>490</v>
      </c>
      <c r="AD2131">
        <v>408.1</v>
      </c>
      <c r="AE2131">
        <v>0</v>
      </c>
      <c r="AF2131" t="str">
        <f t="shared" si="101"/>
        <v>Jul</v>
      </c>
    </row>
    <row r="2132" spans="1:32" x14ac:dyDescent="0.25">
      <c r="A2132" s="1">
        <v>45505</v>
      </c>
      <c r="B2132">
        <v>2484</v>
      </c>
      <c r="C2132">
        <v>1</v>
      </c>
      <c r="D2132">
        <v>5</v>
      </c>
      <c r="E2132">
        <v>4</v>
      </c>
      <c r="F2132">
        <v>5</v>
      </c>
      <c r="G2132">
        <v>1</v>
      </c>
      <c r="H2132">
        <f>VLOOKUP(B2132, patient!A:E, 5, FALSE)</f>
        <v>34</v>
      </c>
      <c r="I2132" t="str">
        <f>VLOOKUP(H2132, city!A:B, 2, FALSE)</f>
        <v>Newcastle</v>
      </c>
      <c r="J2132" t="str">
        <f>VLOOKUP(E2132, diagnosis!A:B, 2, FALSE)</f>
        <v>Hypertension</v>
      </c>
      <c r="K2132" t="str">
        <f>VLOOKUP(D2132, department!A:B, 2, FALSE)</f>
        <v>Pediatrics</v>
      </c>
      <c r="L2132" t="str">
        <f>VLOOKUP(C2132, provider!A:B, 2, FALSE)</f>
        <v>Dr. Olu Abisola</v>
      </c>
      <c r="M2132" t="str">
        <f>VLOOKUP(G2132, insurance!A:B, 2, FALSE)</f>
        <v>Aviva</v>
      </c>
      <c r="N2132">
        <f>VLOOKUP(B2132, patient!A:D, 4, FALSE)</f>
        <v>64</v>
      </c>
      <c r="O2132" t="str">
        <f>VLOOKUP(B2132, patient!A:C, 3, FALSE)</f>
        <v>Female</v>
      </c>
      <c r="P2132" t="str">
        <f>VLOOKUP(B2132, patient!A:F, 6, FALSE)</f>
        <v>White</v>
      </c>
      <c r="Q2132" t="s">
        <v>486</v>
      </c>
      <c r="R2132">
        <v>330</v>
      </c>
      <c r="S2132">
        <v>73</v>
      </c>
      <c r="T2132" s="1">
        <v>45528</v>
      </c>
      <c r="U2132" s="1" t="str">
        <f t="shared" si="99"/>
        <v>Yes</v>
      </c>
      <c r="V2132">
        <v>1</v>
      </c>
      <c r="W2132" t="s">
        <v>494</v>
      </c>
      <c r="X2132" t="s">
        <v>488</v>
      </c>
      <c r="Y2132" t="str">
        <f t="shared" si="100"/>
        <v>Scheduled</v>
      </c>
      <c r="Z2132" t="s">
        <v>497</v>
      </c>
      <c r="AC2132" t="s">
        <v>490</v>
      </c>
      <c r="AD2132">
        <v>282.10000000000002</v>
      </c>
      <c r="AE2132">
        <v>0</v>
      </c>
      <c r="AF2132" t="str">
        <f t="shared" si="101"/>
        <v>Aug</v>
      </c>
    </row>
    <row r="2133" spans="1:32" x14ac:dyDescent="0.25">
      <c r="A2133" s="1">
        <v>45505</v>
      </c>
      <c r="B2133">
        <v>924</v>
      </c>
      <c r="C2133">
        <v>3</v>
      </c>
      <c r="D2133">
        <v>1</v>
      </c>
      <c r="E2133">
        <v>4</v>
      </c>
      <c r="F2133">
        <v>5</v>
      </c>
      <c r="G2133">
        <v>2</v>
      </c>
      <c r="H2133">
        <f>VLOOKUP(B2133, patient!A:E, 5, FALSE)</f>
        <v>4</v>
      </c>
      <c r="I2133" t="str">
        <f>VLOOKUP(H2133, city!A:B, 2, FALSE)</f>
        <v>Birmingham</v>
      </c>
      <c r="J2133" t="str">
        <f>VLOOKUP(E2133, diagnosis!A:B, 2, FALSE)</f>
        <v>Hypertension</v>
      </c>
      <c r="K2133" t="str">
        <f>VLOOKUP(D2133, department!A:B, 2, FALSE)</f>
        <v>Cardiology</v>
      </c>
      <c r="L2133" t="str">
        <f>VLOOKUP(C2133, provider!A:B, 2, FALSE)</f>
        <v>Dr. Emma Jones</v>
      </c>
      <c r="M2133" t="str">
        <f>VLOOKUP(G2133, insurance!A:B, 2, FALSE)</f>
        <v>AXA</v>
      </c>
      <c r="N2133">
        <f>VLOOKUP(B2133, patient!A:D, 4, FALSE)</f>
        <v>40</v>
      </c>
      <c r="O2133" t="str">
        <f>VLOOKUP(B2133, patient!A:C, 3, FALSE)</f>
        <v>Male</v>
      </c>
      <c r="P2133" t="str">
        <f>VLOOKUP(B2133, patient!A:F, 6, FALSE)</f>
        <v>Hispanic</v>
      </c>
      <c r="Q2133" t="s">
        <v>486</v>
      </c>
      <c r="R2133">
        <v>146</v>
      </c>
      <c r="S2133">
        <v>79</v>
      </c>
      <c r="T2133" s="1">
        <v>45533</v>
      </c>
      <c r="U2133" s="1" t="str">
        <f t="shared" si="99"/>
        <v>Yes</v>
      </c>
      <c r="V2133">
        <v>8</v>
      </c>
      <c r="W2133" t="s">
        <v>487</v>
      </c>
      <c r="X2133" t="s">
        <v>488</v>
      </c>
      <c r="Y2133" t="str">
        <f t="shared" si="100"/>
        <v>Scheduled</v>
      </c>
      <c r="Z2133" t="s">
        <v>497</v>
      </c>
      <c r="AC2133" t="s">
        <v>490</v>
      </c>
      <c r="AD2133">
        <v>157.5</v>
      </c>
      <c r="AE2133">
        <v>0</v>
      </c>
      <c r="AF2133" t="str">
        <f t="shared" si="101"/>
        <v>Aug</v>
      </c>
    </row>
    <row r="2134" spans="1:32" x14ac:dyDescent="0.25">
      <c r="A2134" s="1">
        <v>45505</v>
      </c>
      <c r="B2134">
        <v>222</v>
      </c>
      <c r="C2134">
        <v>5</v>
      </c>
      <c r="D2134">
        <v>3</v>
      </c>
      <c r="E2134">
        <v>4</v>
      </c>
      <c r="F2134">
        <v>1</v>
      </c>
      <c r="G2134">
        <v>3</v>
      </c>
      <c r="H2134">
        <f>VLOOKUP(B2134, patient!A:E, 5, FALSE)</f>
        <v>6</v>
      </c>
      <c r="I2134" t="str">
        <f>VLOOKUP(H2134, city!A:B, 2, FALSE)</f>
        <v>Bristol</v>
      </c>
      <c r="J2134" t="str">
        <f>VLOOKUP(E2134, diagnosis!A:B, 2, FALSE)</f>
        <v>Hypertension</v>
      </c>
      <c r="K2134" t="str">
        <f>VLOOKUP(D2134, department!A:B, 2, FALSE)</f>
        <v>Neurology</v>
      </c>
      <c r="L2134" t="str">
        <f>VLOOKUP(C2134, provider!A:B, 2, FALSE)</f>
        <v>Dr. Sade Kikiola</v>
      </c>
      <c r="M2134" t="str">
        <f>VLOOKUP(G2134, insurance!A:B, 2, FALSE)</f>
        <v>Allianz</v>
      </c>
      <c r="N2134">
        <f>VLOOKUP(B2134, patient!A:D, 4, FALSE)</f>
        <v>66</v>
      </c>
      <c r="O2134" t="str">
        <f>VLOOKUP(B2134, patient!A:C, 3, FALSE)</f>
        <v>Female</v>
      </c>
      <c r="P2134" t="str">
        <f>VLOOKUP(B2134, patient!A:F, 6, FALSE)</f>
        <v>White</v>
      </c>
      <c r="Q2134" t="s">
        <v>491</v>
      </c>
      <c r="R2134">
        <v>640</v>
      </c>
      <c r="S2134">
        <v>142</v>
      </c>
      <c r="U2134" s="1" t="str">
        <f t="shared" si="99"/>
        <v>No</v>
      </c>
      <c r="V2134">
        <v>8</v>
      </c>
      <c r="W2134" t="s">
        <v>487</v>
      </c>
      <c r="X2134" t="s">
        <v>495</v>
      </c>
      <c r="Y2134" t="str">
        <f t="shared" si="100"/>
        <v>Emergency</v>
      </c>
      <c r="Z2134" t="s">
        <v>489</v>
      </c>
      <c r="AC2134" t="s">
        <v>498</v>
      </c>
      <c r="AD2134">
        <v>554.4</v>
      </c>
      <c r="AE2134">
        <v>10</v>
      </c>
      <c r="AF2134" t="str">
        <f t="shared" si="101"/>
        <v>Aug</v>
      </c>
    </row>
    <row r="2135" spans="1:32" x14ac:dyDescent="0.25">
      <c r="A2135" s="1">
        <v>45505</v>
      </c>
      <c r="B2135">
        <v>2903</v>
      </c>
      <c r="C2135">
        <v>3</v>
      </c>
      <c r="D2135">
        <v>2</v>
      </c>
      <c r="E2135">
        <v>4</v>
      </c>
      <c r="F2135">
        <v>4</v>
      </c>
      <c r="G2135">
        <v>1</v>
      </c>
      <c r="H2135">
        <f>VLOOKUP(B2135, patient!A:E, 5, FALSE)</f>
        <v>16</v>
      </c>
      <c r="I2135" t="str">
        <f>VLOOKUP(H2135, city!A:B, 2, FALSE)</f>
        <v>Glasgow</v>
      </c>
      <c r="J2135" t="str">
        <f>VLOOKUP(E2135, diagnosis!A:B, 2, FALSE)</f>
        <v>Hypertension</v>
      </c>
      <c r="K2135" t="str">
        <f>VLOOKUP(D2135, department!A:B, 2, FALSE)</f>
        <v>General Surgery</v>
      </c>
      <c r="L2135" t="str">
        <f>VLOOKUP(C2135, provider!A:B, 2, FALSE)</f>
        <v>Dr. Emma Jones</v>
      </c>
      <c r="M2135" t="str">
        <f>VLOOKUP(G2135, insurance!A:B, 2, FALSE)</f>
        <v>Aviva</v>
      </c>
      <c r="N2135">
        <f>VLOOKUP(B2135, patient!A:D, 4, FALSE)</f>
        <v>26</v>
      </c>
      <c r="O2135" t="str">
        <f>VLOOKUP(B2135, patient!A:C, 3, FALSE)</f>
        <v>Female</v>
      </c>
      <c r="P2135" t="str">
        <f>VLOOKUP(B2135, patient!A:F, 6, FALSE)</f>
        <v>White</v>
      </c>
      <c r="Q2135" t="s">
        <v>486</v>
      </c>
      <c r="R2135">
        <v>828</v>
      </c>
      <c r="S2135">
        <v>90</v>
      </c>
      <c r="U2135" s="1" t="str">
        <f t="shared" si="99"/>
        <v>No</v>
      </c>
      <c r="V2135">
        <v>7</v>
      </c>
      <c r="W2135" t="s">
        <v>494</v>
      </c>
      <c r="X2135" t="s">
        <v>495</v>
      </c>
      <c r="Y2135" t="str">
        <f t="shared" si="100"/>
        <v>Emergency</v>
      </c>
      <c r="Z2135" t="s">
        <v>497</v>
      </c>
      <c r="AC2135" t="s">
        <v>498</v>
      </c>
      <c r="AD2135">
        <v>649.6</v>
      </c>
      <c r="AE2135">
        <v>10</v>
      </c>
      <c r="AF2135" t="str">
        <f t="shared" si="101"/>
        <v>Aug</v>
      </c>
    </row>
    <row r="2136" spans="1:32" x14ac:dyDescent="0.25">
      <c r="A2136" s="1">
        <v>45505</v>
      </c>
      <c r="B2136">
        <v>2117</v>
      </c>
      <c r="C2136">
        <v>1</v>
      </c>
      <c r="D2136">
        <v>4</v>
      </c>
      <c r="E2136">
        <v>4</v>
      </c>
      <c r="F2136">
        <v>3</v>
      </c>
      <c r="G2136">
        <v>3</v>
      </c>
      <c r="H2136">
        <f>VLOOKUP(B2136, patient!A:E, 5, FALSE)</f>
        <v>31</v>
      </c>
      <c r="I2136" t="str">
        <f>VLOOKUP(H2136, city!A:B, 2, FALSE)</f>
        <v>Manchester</v>
      </c>
      <c r="J2136" t="str">
        <f>VLOOKUP(E2136, diagnosis!A:B, 2, FALSE)</f>
        <v>Hypertension</v>
      </c>
      <c r="K2136" t="str">
        <f>VLOOKUP(D2136, department!A:B, 2, FALSE)</f>
        <v>Orthopedics</v>
      </c>
      <c r="L2136" t="str">
        <f>VLOOKUP(C2136, provider!A:B, 2, FALSE)</f>
        <v>Dr. Olu Abisola</v>
      </c>
      <c r="M2136" t="str">
        <f>VLOOKUP(G2136, insurance!A:B, 2, FALSE)</f>
        <v>Allianz</v>
      </c>
      <c r="N2136">
        <f>VLOOKUP(B2136, patient!A:D, 4, FALSE)</f>
        <v>52</v>
      </c>
      <c r="O2136" t="str">
        <f>VLOOKUP(B2136, patient!A:C, 3, FALSE)</f>
        <v>Female</v>
      </c>
      <c r="P2136" t="str">
        <f>VLOOKUP(B2136, patient!A:F, 6, FALSE)</f>
        <v>Black</v>
      </c>
      <c r="Q2136" t="s">
        <v>486</v>
      </c>
      <c r="R2136">
        <v>110</v>
      </c>
      <c r="S2136">
        <v>148</v>
      </c>
      <c r="T2136" s="1">
        <v>45524</v>
      </c>
      <c r="U2136" s="1" t="str">
        <f t="shared" si="99"/>
        <v>Yes</v>
      </c>
      <c r="V2136">
        <v>6</v>
      </c>
      <c r="W2136" t="s">
        <v>487</v>
      </c>
      <c r="X2136" t="s">
        <v>495</v>
      </c>
      <c r="Y2136" t="str">
        <f t="shared" si="100"/>
        <v>Emergency</v>
      </c>
      <c r="Z2136" t="s">
        <v>489</v>
      </c>
      <c r="AC2136" t="s">
        <v>490</v>
      </c>
      <c r="AD2136">
        <v>180.6</v>
      </c>
      <c r="AE2136">
        <v>0</v>
      </c>
      <c r="AF2136" t="str">
        <f t="shared" si="101"/>
        <v>Aug</v>
      </c>
    </row>
    <row r="2137" spans="1:32" x14ac:dyDescent="0.25">
      <c r="A2137" s="1">
        <v>45505</v>
      </c>
      <c r="B2137">
        <v>673</v>
      </c>
      <c r="C2137">
        <v>2</v>
      </c>
      <c r="D2137">
        <v>5</v>
      </c>
      <c r="E2137">
        <v>4</v>
      </c>
      <c r="F2137">
        <v>2</v>
      </c>
      <c r="G2137">
        <v>1</v>
      </c>
      <c r="H2137">
        <f>VLOOKUP(B2137, patient!A:E, 5, FALSE)</f>
        <v>29</v>
      </c>
      <c r="I2137" t="str">
        <f>VLOOKUP(H2137, city!A:B, 2, FALSE)</f>
        <v>Manchester</v>
      </c>
      <c r="J2137" t="str">
        <f>VLOOKUP(E2137, diagnosis!A:B, 2, FALSE)</f>
        <v>Hypertension</v>
      </c>
      <c r="K2137" t="str">
        <f>VLOOKUP(D2137, department!A:B, 2, FALSE)</f>
        <v>Pediatrics</v>
      </c>
      <c r="L2137" t="str">
        <f>VLOOKUP(C2137, provider!A:B, 2, FALSE)</f>
        <v>Dr. Johnson Grek</v>
      </c>
      <c r="M2137" t="str">
        <f>VLOOKUP(G2137, insurance!A:B, 2, FALSE)</f>
        <v>Aviva</v>
      </c>
      <c r="N2137">
        <f>VLOOKUP(B2137, patient!A:D, 4, FALSE)</f>
        <v>37</v>
      </c>
      <c r="O2137" t="str">
        <f>VLOOKUP(B2137, patient!A:C, 3, FALSE)</f>
        <v>Male</v>
      </c>
      <c r="P2137" t="str">
        <f>VLOOKUP(B2137, patient!A:F, 6, FALSE)</f>
        <v>Other</v>
      </c>
      <c r="Q2137" t="s">
        <v>486</v>
      </c>
      <c r="R2137">
        <v>528</v>
      </c>
      <c r="S2137">
        <v>132</v>
      </c>
      <c r="T2137" s="1">
        <v>45514</v>
      </c>
      <c r="U2137" s="1" t="str">
        <f t="shared" si="99"/>
        <v>Yes</v>
      </c>
      <c r="V2137">
        <v>1</v>
      </c>
      <c r="W2137" t="s">
        <v>494</v>
      </c>
      <c r="X2137" t="s">
        <v>488</v>
      </c>
      <c r="Y2137" t="str">
        <f t="shared" si="100"/>
        <v>Scheduled</v>
      </c>
      <c r="Z2137" t="s">
        <v>497</v>
      </c>
      <c r="AC2137" t="s">
        <v>490</v>
      </c>
      <c r="AD2137">
        <v>462</v>
      </c>
      <c r="AE2137">
        <v>0</v>
      </c>
      <c r="AF2137" t="str">
        <f t="shared" si="101"/>
        <v>Aug</v>
      </c>
    </row>
    <row r="2138" spans="1:32" x14ac:dyDescent="0.25">
      <c r="A2138" s="1">
        <v>45505</v>
      </c>
      <c r="B2138">
        <v>2747</v>
      </c>
      <c r="C2138">
        <v>3</v>
      </c>
      <c r="D2138">
        <v>5</v>
      </c>
      <c r="E2138">
        <v>4</v>
      </c>
      <c r="F2138">
        <v>3</v>
      </c>
      <c r="G2138">
        <v>1</v>
      </c>
      <c r="H2138">
        <f>VLOOKUP(B2138, patient!A:E, 5, FALSE)</f>
        <v>19</v>
      </c>
      <c r="I2138" t="str">
        <f>VLOOKUP(H2138, city!A:B, 2, FALSE)</f>
        <v>Leeds</v>
      </c>
      <c r="J2138" t="str">
        <f>VLOOKUP(E2138, diagnosis!A:B, 2, FALSE)</f>
        <v>Hypertension</v>
      </c>
      <c r="K2138" t="str">
        <f>VLOOKUP(D2138, department!A:B, 2, FALSE)</f>
        <v>Pediatrics</v>
      </c>
      <c r="L2138" t="str">
        <f>VLOOKUP(C2138, provider!A:B, 2, FALSE)</f>
        <v>Dr. Emma Jones</v>
      </c>
      <c r="M2138" t="str">
        <f>VLOOKUP(G2138, insurance!A:B, 2, FALSE)</f>
        <v>Aviva</v>
      </c>
      <c r="N2138">
        <f>VLOOKUP(B2138, patient!A:D, 4, FALSE)</f>
        <v>75</v>
      </c>
      <c r="O2138" t="str">
        <f>VLOOKUP(B2138, patient!A:C, 3, FALSE)</f>
        <v>Male</v>
      </c>
      <c r="P2138" t="str">
        <f>VLOOKUP(B2138, patient!A:F, 6, FALSE)</f>
        <v>Other</v>
      </c>
      <c r="Q2138" t="s">
        <v>491</v>
      </c>
      <c r="R2138">
        <v>480</v>
      </c>
      <c r="S2138">
        <v>56</v>
      </c>
      <c r="U2138" s="1" t="str">
        <f t="shared" si="99"/>
        <v>No</v>
      </c>
      <c r="V2138">
        <v>10</v>
      </c>
      <c r="W2138" t="s">
        <v>494</v>
      </c>
      <c r="X2138" t="s">
        <v>495</v>
      </c>
      <c r="Y2138" t="str">
        <f t="shared" si="100"/>
        <v>Emergency</v>
      </c>
      <c r="Z2138" t="s">
        <v>489</v>
      </c>
      <c r="AC2138" t="s">
        <v>498</v>
      </c>
      <c r="AD2138">
        <v>382.2</v>
      </c>
      <c r="AE2138">
        <v>10</v>
      </c>
      <c r="AF2138" t="str">
        <f t="shared" si="101"/>
        <v>Aug</v>
      </c>
    </row>
    <row r="2139" spans="1:32" x14ac:dyDescent="0.25">
      <c r="A2139" s="1">
        <v>45505</v>
      </c>
      <c r="B2139">
        <v>4308</v>
      </c>
      <c r="C2139">
        <v>2</v>
      </c>
      <c r="D2139">
        <v>2</v>
      </c>
      <c r="E2139">
        <v>4</v>
      </c>
      <c r="F2139">
        <v>4</v>
      </c>
      <c r="G2139">
        <v>1</v>
      </c>
      <c r="H2139">
        <f>VLOOKUP(B2139, patient!A:E, 5, FALSE)</f>
        <v>9</v>
      </c>
      <c r="I2139" t="str">
        <f>VLOOKUP(H2139, city!A:B, 2, FALSE)</f>
        <v>Edinburgh</v>
      </c>
      <c r="J2139" t="str">
        <f>VLOOKUP(E2139, diagnosis!A:B, 2, FALSE)</f>
        <v>Hypertension</v>
      </c>
      <c r="K2139" t="str">
        <f>VLOOKUP(D2139, department!A:B, 2, FALSE)</f>
        <v>General Surgery</v>
      </c>
      <c r="L2139" t="str">
        <f>VLOOKUP(C2139, provider!A:B, 2, FALSE)</f>
        <v>Dr. Johnson Grek</v>
      </c>
      <c r="M2139" t="str">
        <f>VLOOKUP(G2139, insurance!A:B, 2, FALSE)</f>
        <v>Aviva</v>
      </c>
      <c r="N2139">
        <f>VLOOKUP(B2139, patient!A:D, 4, FALSE)</f>
        <v>66</v>
      </c>
      <c r="O2139" t="str">
        <f>VLOOKUP(B2139, patient!A:C, 3, FALSE)</f>
        <v>Female</v>
      </c>
      <c r="P2139" t="str">
        <f>VLOOKUP(B2139, patient!A:F, 6, FALSE)</f>
        <v>Hispanic</v>
      </c>
      <c r="Q2139" t="s">
        <v>486</v>
      </c>
      <c r="R2139">
        <v>977</v>
      </c>
      <c r="S2139">
        <v>68</v>
      </c>
      <c r="T2139" s="1">
        <v>45522</v>
      </c>
      <c r="U2139" s="1" t="str">
        <f t="shared" si="99"/>
        <v>Yes</v>
      </c>
      <c r="V2139">
        <v>8</v>
      </c>
      <c r="W2139" t="s">
        <v>494</v>
      </c>
      <c r="X2139" t="s">
        <v>488</v>
      </c>
      <c r="Y2139" t="str">
        <f t="shared" si="100"/>
        <v>Scheduled</v>
      </c>
      <c r="Z2139" t="s">
        <v>489</v>
      </c>
      <c r="AC2139" t="s">
        <v>490</v>
      </c>
      <c r="AD2139">
        <v>731.5</v>
      </c>
      <c r="AE2139">
        <v>0</v>
      </c>
      <c r="AF2139" t="str">
        <f t="shared" si="101"/>
        <v>Aug</v>
      </c>
    </row>
    <row r="2140" spans="1:32" x14ac:dyDescent="0.25">
      <c r="A2140" s="1">
        <v>45505</v>
      </c>
      <c r="B2140">
        <v>501</v>
      </c>
      <c r="C2140">
        <v>4</v>
      </c>
      <c r="D2140">
        <v>2</v>
      </c>
      <c r="E2140">
        <v>4</v>
      </c>
      <c r="F2140">
        <v>4</v>
      </c>
      <c r="G2140">
        <v>2</v>
      </c>
      <c r="H2140">
        <f>VLOOKUP(B2140, patient!A:E, 5, FALSE)</f>
        <v>36</v>
      </c>
      <c r="I2140" t="str">
        <f>VLOOKUP(H2140, city!A:B, 2, FALSE)</f>
        <v>Newcastle</v>
      </c>
      <c r="J2140" t="str">
        <f>VLOOKUP(E2140, diagnosis!A:B, 2, FALSE)</f>
        <v>Hypertension</v>
      </c>
      <c r="K2140" t="str">
        <f>VLOOKUP(D2140, department!A:B, 2, FALSE)</f>
        <v>General Surgery</v>
      </c>
      <c r="L2140" t="str">
        <f>VLOOKUP(C2140, provider!A:B, 2, FALSE)</f>
        <v>Dr. Ravi Patel</v>
      </c>
      <c r="M2140" t="str">
        <f>VLOOKUP(G2140, insurance!A:B, 2, FALSE)</f>
        <v>AXA</v>
      </c>
      <c r="N2140">
        <f>VLOOKUP(B2140, patient!A:D, 4, FALSE)</f>
        <v>78</v>
      </c>
      <c r="O2140" t="str">
        <f>VLOOKUP(B2140, patient!A:C, 3, FALSE)</f>
        <v>Male</v>
      </c>
      <c r="P2140" t="str">
        <f>VLOOKUP(B2140, patient!A:F, 6, FALSE)</f>
        <v>Black</v>
      </c>
      <c r="Q2140" t="s">
        <v>486</v>
      </c>
      <c r="R2140">
        <v>894</v>
      </c>
      <c r="S2140">
        <v>54</v>
      </c>
      <c r="T2140" s="1">
        <v>45522</v>
      </c>
      <c r="U2140" s="1" t="str">
        <f t="shared" si="99"/>
        <v>Yes</v>
      </c>
      <c r="V2140">
        <v>5</v>
      </c>
      <c r="W2140" t="s">
        <v>492</v>
      </c>
      <c r="X2140" t="s">
        <v>488</v>
      </c>
      <c r="Y2140" t="str">
        <f t="shared" si="100"/>
        <v>Scheduled</v>
      </c>
      <c r="Z2140" t="s">
        <v>489</v>
      </c>
      <c r="AC2140" t="s">
        <v>490</v>
      </c>
      <c r="AD2140">
        <v>663.6</v>
      </c>
      <c r="AE2140">
        <v>0</v>
      </c>
      <c r="AF2140" t="str">
        <f t="shared" si="101"/>
        <v>Aug</v>
      </c>
    </row>
    <row r="2141" spans="1:32" x14ac:dyDescent="0.25">
      <c r="A2141" s="1">
        <v>45505</v>
      </c>
      <c r="B2141">
        <v>367</v>
      </c>
      <c r="C2141">
        <v>3</v>
      </c>
      <c r="D2141">
        <v>1</v>
      </c>
      <c r="E2141">
        <v>4</v>
      </c>
      <c r="F2141">
        <v>2</v>
      </c>
      <c r="G2141">
        <v>3</v>
      </c>
      <c r="H2141">
        <f>VLOOKUP(B2141, patient!A:E, 5, FALSE)</f>
        <v>19</v>
      </c>
      <c r="I2141" t="str">
        <f>VLOOKUP(H2141, city!A:B, 2, FALSE)</f>
        <v>Leeds</v>
      </c>
      <c r="J2141" t="str">
        <f>VLOOKUP(E2141, diagnosis!A:B, 2, FALSE)</f>
        <v>Hypertension</v>
      </c>
      <c r="K2141" t="str">
        <f>VLOOKUP(D2141, department!A:B, 2, FALSE)</f>
        <v>Cardiology</v>
      </c>
      <c r="L2141" t="str">
        <f>VLOOKUP(C2141, provider!A:B, 2, FALSE)</f>
        <v>Dr. Emma Jones</v>
      </c>
      <c r="M2141" t="str">
        <f>VLOOKUP(G2141, insurance!A:B, 2, FALSE)</f>
        <v>Allianz</v>
      </c>
      <c r="N2141">
        <f>VLOOKUP(B2141, patient!A:D, 4, FALSE)</f>
        <v>76</v>
      </c>
      <c r="O2141" t="str">
        <f>VLOOKUP(B2141, patient!A:C, 3, FALSE)</f>
        <v>Female</v>
      </c>
      <c r="P2141" t="str">
        <f>VLOOKUP(B2141, patient!A:F, 6, FALSE)</f>
        <v>Black</v>
      </c>
      <c r="Q2141" t="s">
        <v>486</v>
      </c>
      <c r="R2141">
        <v>763</v>
      </c>
      <c r="S2141">
        <v>124</v>
      </c>
      <c r="T2141" s="1">
        <v>45516</v>
      </c>
      <c r="U2141" s="1" t="str">
        <f t="shared" si="99"/>
        <v>Yes</v>
      </c>
      <c r="V2141">
        <v>4</v>
      </c>
      <c r="W2141" t="s">
        <v>492</v>
      </c>
      <c r="X2141" t="s">
        <v>488</v>
      </c>
      <c r="Y2141" t="str">
        <f t="shared" si="100"/>
        <v>Scheduled</v>
      </c>
      <c r="Z2141" t="s">
        <v>497</v>
      </c>
      <c r="AC2141" t="s">
        <v>490</v>
      </c>
      <c r="AD2141">
        <v>620.9</v>
      </c>
      <c r="AE2141">
        <v>0</v>
      </c>
      <c r="AF2141" t="str">
        <f t="shared" si="101"/>
        <v>Aug</v>
      </c>
    </row>
    <row r="2142" spans="1:32" x14ac:dyDescent="0.25">
      <c r="A2142" s="1">
        <v>45506</v>
      </c>
      <c r="B2142">
        <v>1292</v>
      </c>
      <c r="C2142">
        <v>4</v>
      </c>
      <c r="D2142">
        <v>4</v>
      </c>
      <c r="E2142">
        <v>4</v>
      </c>
      <c r="F2142">
        <v>3</v>
      </c>
      <c r="G2142">
        <v>2</v>
      </c>
      <c r="H2142">
        <f>VLOOKUP(B2142, patient!A:E, 5, FALSE)</f>
        <v>37</v>
      </c>
      <c r="I2142" t="str">
        <f>VLOOKUP(H2142, city!A:B, 2, FALSE)</f>
        <v>Sheffield</v>
      </c>
      <c r="J2142" t="str">
        <f>VLOOKUP(E2142, diagnosis!A:B, 2, FALSE)</f>
        <v>Hypertension</v>
      </c>
      <c r="K2142" t="str">
        <f>VLOOKUP(D2142, department!A:B, 2, FALSE)</f>
        <v>Orthopedics</v>
      </c>
      <c r="L2142" t="str">
        <f>VLOOKUP(C2142, provider!A:B, 2, FALSE)</f>
        <v>Dr. Ravi Patel</v>
      </c>
      <c r="M2142" t="str">
        <f>VLOOKUP(G2142, insurance!A:B, 2, FALSE)</f>
        <v>AXA</v>
      </c>
      <c r="N2142">
        <f>VLOOKUP(B2142, patient!A:D, 4, FALSE)</f>
        <v>59</v>
      </c>
      <c r="O2142" t="str">
        <f>VLOOKUP(B2142, patient!A:C, 3, FALSE)</f>
        <v>Male</v>
      </c>
      <c r="P2142" t="str">
        <f>VLOOKUP(B2142, patient!A:F, 6, FALSE)</f>
        <v>Hispanic</v>
      </c>
      <c r="Q2142" t="s">
        <v>486</v>
      </c>
      <c r="R2142">
        <v>288</v>
      </c>
      <c r="S2142">
        <v>54</v>
      </c>
      <c r="T2142" s="1">
        <v>45518</v>
      </c>
      <c r="U2142" s="1" t="str">
        <f t="shared" si="99"/>
        <v>Yes</v>
      </c>
      <c r="V2142">
        <v>5</v>
      </c>
      <c r="W2142" t="s">
        <v>492</v>
      </c>
      <c r="X2142" t="s">
        <v>495</v>
      </c>
      <c r="Y2142" t="str">
        <f t="shared" si="100"/>
        <v>Emergency</v>
      </c>
      <c r="Z2142" t="s">
        <v>497</v>
      </c>
      <c r="AC2142" t="s">
        <v>490</v>
      </c>
      <c r="AD2142">
        <v>239.4</v>
      </c>
      <c r="AE2142">
        <v>0</v>
      </c>
      <c r="AF2142" t="str">
        <f t="shared" si="101"/>
        <v>Aug</v>
      </c>
    </row>
    <row r="2143" spans="1:32" x14ac:dyDescent="0.25">
      <c r="A2143" s="1">
        <v>45506</v>
      </c>
      <c r="B2143">
        <v>3202</v>
      </c>
      <c r="C2143">
        <v>3</v>
      </c>
      <c r="D2143">
        <v>4</v>
      </c>
      <c r="E2143">
        <v>4</v>
      </c>
      <c r="F2143">
        <v>3</v>
      </c>
      <c r="G2143">
        <v>2</v>
      </c>
      <c r="H2143">
        <f>VLOOKUP(B2143, patient!A:E, 5, FALSE)</f>
        <v>32</v>
      </c>
      <c r="I2143" t="str">
        <f>VLOOKUP(H2143, city!A:B, 2, FALSE)</f>
        <v>Manchester</v>
      </c>
      <c r="J2143" t="str">
        <f>VLOOKUP(E2143, diagnosis!A:B, 2, FALSE)</f>
        <v>Hypertension</v>
      </c>
      <c r="K2143" t="str">
        <f>VLOOKUP(D2143, department!A:B, 2, FALSE)</f>
        <v>Orthopedics</v>
      </c>
      <c r="L2143" t="str">
        <f>VLOOKUP(C2143, provider!A:B, 2, FALSE)</f>
        <v>Dr. Emma Jones</v>
      </c>
      <c r="M2143" t="str">
        <f>VLOOKUP(G2143, insurance!A:B, 2, FALSE)</f>
        <v>AXA</v>
      </c>
      <c r="N2143">
        <f>VLOOKUP(B2143, patient!A:D, 4, FALSE)</f>
        <v>52</v>
      </c>
      <c r="O2143" t="str">
        <f>VLOOKUP(B2143, patient!A:C, 3, FALSE)</f>
        <v>Female</v>
      </c>
      <c r="P2143" t="str">
        <f>VLOOKUP(B2143, patient!A:F, 6, FALSE)</f>
        <v>Asian</v>
      </c>
      <c r="Q2143" t="s">
        <v>486</v>
      </c>
      <c r="R2143">
        <v>51</v>
      </c>
      <c r="S2143">
        <v>28</v>
      </c>
      <c r="T2143" s="1">
        <v>45516</v>
      </c>
      <c r="U2143" s="1" t="str">
        <f t="shared" si="99"/>
        <v>Yes</v>
      </c>
      <c r="V2143">
        <v>5</v>
      </c>
      <c r="W2143" t="s">
        <v>494</v>
      </c>
      <c r="X2143" t="s">
        <v>495</v>
      </c>
      <c r="Y2143" t="str">
        <f t="shared" si="100"/>
        <v>Emergency</v>
      </c>
      <c r="Z2143" t="s">
        <v>497</v>
      </c>
      <c r="AC2143" t="s">
        <v>490</v>
      </c>
      <c r="AD2143">
        <v>55.3</v>
      </c>
      <c r="AE2143">
        <v>0</v>
      </c>
      <c r="AF2143" t="str">
        <f t="shared" si="101"/>
        <v>Aug</v>
      </c>
    </row>
    <row r="2144" spans="1:32" x14ac:dyDescent="0.25">
      <c r="A2144" s="1">
        <v>45506</v>
      </c>
      <c r="B2144">
        <v>1669</v>
      </c>
      <c r="C2144">
        <v>5</v>
      </c>
      <c r="D2144">
        <v>2</v>
      </c>
      <c r="E2144">
        <v>4</v>
      </c>
      <c r="F2144">
        <v>4</v>
      </c>
      <c r="G2144">
        <v>2</v>
      </c>
      <c r="H2144">
        <f>VLOOKUP(B2144, patient!A:E, 5, FALSE)</f>
        <v>23</v>
      </c>
      <c r="I2144" t="str">
        <f>VLOOKUP(H2144, city!A:B, 2, FALSE)</f>
        <v>Liverpool</v>
      </c>
      <c r="J2144" t="str">
        <f>VLOOKUP(E2144, diagnosis!A:B, 2, FALSE)</f>
        <v>Hypertension</v>
      </c>
      <c r="K2144" t="str">
        <f>VLOOKUP(D2144, department!A:B, 2, FALSE)</f>
        <v>General Surgery</v>
      </c>
      <c r="L2144" t="str">
        <f>VLOOKUP(C2144, provider!A:B, 2, FALSE)</f>
        <v>Dr. Sade Kikiola</v>
      </c>
      <c r="M2144" t="str">
        <f>VLOOKUP(G2144, insurance!A:B, 2, FALSE)</f>
        <v>AXA</v>
      </c>
      <c r="N2144">
        <f>VLOOKUP(B2144, patient!A:D, 4, FALSE)</f>
        <v>67</v>
      </c>
      <c r="O2144" t="str">
        <f>VLOOKUP(B2144, patient!A:C, 3, FALSE)</f>
        <v>Female</v>
      </c>
      <c r="P2144" t="str">
        <f>VLOOKUP(B2144, patient!A:F, 6, FALSE)</f>
        <v>Black</v>
      </c>
      <c r="Q2144" t="s">
        <v>492</v>
      </c>
      <c r="R2144">
        <v>559</v>
      </c>
      <c r="S2144">
        <v>184</v>
      </c>
      <c r="U2144" s="1" t="str">
        <f t="shared" si="99"/>
        <v>No</v>
      </c>
      <c r="V2144">
        <v>10</v>
      </c>
      <c r="W2144" t="s">
        <v>492</v>
      </c>
      <c r="X2144" t="s">
        <v>488</v>
      </c>
      <c r="Y2144" t="str">
        <f t="shared" si="100"/>
        <v>Scheduled</v>
      </c>
      <c r="Z2144" t="s">
        <v>489</v>
      </c>
      <c r="AC2144" t="s">
        <v>493</v>
      </c>
      <c r="AD2144">
        <v>541.1</v>
      </c>
      <c r="AE2144">
        <v>30</v>
      </c>
      <c r="AF2144" t="str">
        <f t="shared" si="101"/>
        <v>Aug</v>
      </c>
    </row>
    <row r="2145" spans="1:32" x14ac:dyDescent="0.25">
      <c r="A2145" s="1">
        <v>45506</v>
      </c>
      <c r="B2145">
        <v>1365</v>
      </c>
      <c r="C2145">
        <v>2</v>
      </c>
      <c r="D2145">
        <v>3</v>
      </c>
      <c r="E2145">
        <v>4</v>
      </c>
      <c r="F2145">
        <v>1</v>
      </c>
      <c r="G2145">
        <v>2</v>
      </c>
      <c r="H2145">
        <f>VLOOKUP(B2145, patient!A:E, 5, FALSE)</f>
        <v>19</v>
      </c>
      <c r="I2145" t="str">
        <f>VLOOKUP(H2145, city!A:B, 2, FALSE)</f>
        <v>Leeds</v>
      </c>
      <c r="J2145" t="str">
        <f>VLOOKUP(E2145, diagnosis!A:B, 2, FALSE)</f>
        <v>Hypertension</v>
      </c>
      <c r="K2145" t="str">
        <f>VLOOKUP(D2145, department!A:B, 2, FALSE)</f>
        <v>Neurology</v>
      </c>
      <c r="L2145" t="str">
        <f>VLOOKUP(C2145, provider!A:B, 2, FALSE)</f>
        <v>Dr. Johnson Grek</v>
      </c>
      <c r="M2145" t="str">
        <f>VLOOKUP(G2145, insurance!A:B, 2, FALSE)</f>
        <v>AXA</v>
      </c>
      <c r="N2145">
        <f>VLOOKUP(B2145, patient!A:D, 4, FALSE)</f>
        <v>35</v>
      </c>
      <c r="O2145" t="str">
        <f>VLOOKUP(B2145, patient!A:C, 3, FALSE)</f>
        <v>Male</v>
      </c>
      <c r="P2145" t="str">
        <f>VLOOKUP(B2145, patient!A:F, 6, FALSE)</f>
        <v>Other</v>
      </c>
      <c r="Q2145" t="s">
        <v>491</v>
      </c>
      <c r="R2145">
        <v>777</v>
      </c>
      <c r="S2145">
        <v>79</v>
      </c>
      <c r="U2145" s="1" t="str">
        <f t="shared" si="99"/>
        <v>No</v>
      </c>
      <c r="V2145">
        <v>3</v>
      </c>
      <c r="W2145" t="s">
        <v>487</v>
      </c>
      <c r="X2145" t="s">
        <v>488</v>
      </c>
      <c r="Y2145" t="str">
        <f t="shared" si="100"/>
        <v>Scheduled</v>
      </c>
      <c r="Z2145" t="s">
        <v>497</v>
      </c>
      <c r="AC2145" t="s">
        <v>493</v>
      </c>
      <c r="AD2145">
        <v>620.20000000000005</v>
      </c>
      <c r="AE2145">
        <v>30</v>
      </c>
      <c r="AF2145" t="str">
        <f t="shared" si="101"/>
        <v>Aug</v>
      </c>
    </row>
    <row r="2146" spans="1:32" x14ac:dyDescent="0.25">
      <c r="A2146" s="1">
        <v>45506</v>
      </c>
      <c r="B2146">
        <v>4711</v>
      </c>
      <c r="C2146">
        <v>4</v>
      </c>
      <c r="D2146">
        <v>4</v>
      </c>
      <c r="E2146">
        <v>4</v>
      </c>
      <c r="F2146">
        <v>3</v>
      </c>
      <c r="G2146">
        <v>2</v>
      </c>
      <c r="H2146">
        <f>VLOOKUP(B2146, patient!A:E, 5, FALSE)</f>
        <v>23</v>
      </c>
      <c r="I2146" t="str">
        <f>VLOOKUP(H2146, city!A:B, 2, FALSE)</f>
        <v>Liverpool</v>
      </c>
      <c r="J2146" t="str">
        <f>VLOOKUP(E2146, diagnosis!A:B, 2, FALSE)</f>
        <v>Hypertension</v>
      </c>
      <c r="K2146" t="str">
        <f>VLOOKUP(D2146, department!A:B, 2, FALSE)</f>
        <v>Orthopedics</v>
      </c>
      <c r="L2146" t="str">
        <f>VLOOKUP(C2146, provider!A:B, 2, FALSE)</f>
        <v>Dr. Ravi Patel</v>
      </c>
      <c r="M2146" t="str">
        <f>VLOOKUP(G2146, insurance!A:B, 2, FALSE)</f>
        <v>AXA</v>
      </c>
      <c r="N2146">
        <f>VLOOKUP(B2146, patient!A:D, 4, FALSE)</f>
        <v>79</v>
      </c>
      <c r="O2146" t="str">
        <f>VLOOKUP(B2146, patient!A:C, 3, FALSE)</f>
        <v>Female</v>
      </c>
      <c r="P2146" t="str">
        <f>VLOOKUP(B2146, patient!A:F, 6, FALSE)</f>
        <v>Hispanic</v>
      </c>
      <c r="Q2146" t="s">
        <v>486</v>
      </c>
      <c r="R2146">
        <v>760</v>
      </c>
      <c r="S2146">
        <v>75</v>
      </c>
      <c r="T2146" s="1">
        <v>45522</v>
      </c>
      <c r="U2146" s="1" t="str">
        <f t="shared" si="99"/>
        <v>Yes</v>
      </c>
      <c r="V2146">
        <v>4</v>
      </c>
      <c r="W2146" t="s">
        <v>487</v>
      </c>
      <c r="X2146" t="s">
        <v>488</v>
      </c>
      <c r="Y2146" t="str">
        <f t="shared" si="100"/>
        <v>Scheduled</v>
      </c>
      <c r="Z2146" t="s">
        <v>497</v>
      </c>
      <c r="AC2146" t="s">
        <v>490</v>
      </c>
      <c r="AD2146">
        <v>584.5</v>
      </c>
      <c r="AE2146">
        <v>0</v>
      </c>
      <c r="AF2146" t="str">
        <f t="shared" si="101"/>
        <v>Aug</v>
      </c>
    </row>
    <row r="2147" spans="1:32" x14ac:dyDescent="0.25">
      <c r="A2147" s="1">
        <v>45506</v>
      </c>
      <c r="B2147">
        <v>1022</v>
      </c>
      <c r="C2147">
        <v>1</v>
      </c>
      <c r="D2147">
        <v>5</v>
      </c>
      <c r="E2147">
        <v>4</v>
      </c>
      <c r="F2147">
        <v>1</v>
      </c>
      <c r="G2147">
        <v>1</v>
      </c>
      <c r="H2147">
        <f>VLOOKUP(B2147, patient!A:E, 5, FALSE)</f>
        <v>35</v>
      </c>
      <c r="I2147" t="str">
        <f>VLOOKUP(H2147, city!A:B, 2, FALSE)</f>
        <v>Newcastle</v>
      </c>
      <c r="J2147" t="str">
        <f>VLOOKUP(E2147, diagnosis!A:B, 2, FALSE)</f>
        <v>Hypertension</v>
      </c>
      <c r="K2147" t="str">
        <f>VLOOKUP(D2147, department!A:B, 2, FALSE)</f>
        <v>Pediatrics</v>
      </c>
      <c r="L2147" t="str">
        <f>VLOOKUP(C2147, provider!A:B, 2, FALSE)</f>
        <v>Dr. Olu Abisola</v>
      </c>
      <c r="M2147" t="str">
        <f>VLOOKUP(G2147, insurance!A:B, 2, FALSE)</f>
        <v>Aviva</v>
      </c>
      <c r="N2147">
        <f>VLOOKUP(B2147, patient!A:D, 4, FALSE)</f>
        <v>34</v>
      </c>
      <c r="O2147" t="str">
        <f>VLOOKUP(B2147, patient!A:C, 3, FALSE)</f>
        <v>Female</v>
      </c>
      <c r="P2147" t="str">
        <f>VLOOKUP(B2147, patient!A:F, 6, FALSE)</f>
        <v>Black</v>
      </c>
      <c r="Q2147" t="s">
        <v>486</v>
      </c>
      <c r="R2147">
        <v>436</v>
      </c>
      <c r="S2147">
        <v>125</v>
      </c>
      <c r="T2147" s="1">
        <v>45522</v>
      </c>
      <c r="U2147" s="1" t="str">
        <f t="shared" si="99"/>
        <v>Yes</v>
      </c>
      <c r="V2147">
        <v>4</v>
      </c>
      <c r="W2147" t="s">
        <v>492</v>
      </c>
      <c r="X2147" t="s">
        <v>495</v>
      </c>
      <c r="Y2147" t="str">
        <f t="shared" si="100"/>
        <v>Emergency</v>
      </c>
      <c r="Z2147" t="s">
        <v>497</v>
      </c>
      <c r="AC2147" t="s">
        <v>490</v>
      </c>
      <c r="AD2147">
        <v>392.7</v>
      </c>
      <c r="AE2147">
        <v>0</v>
      </c>
      <c r="AF2147" t="str">
        <f t="shared" si="101"/>
        <v>Aug</v>
      </c>
    </row>
    <row r="2148" spans="1:32" x14ac:dyDescent="0.25">
      <c r="A2148" s="1">
        <v>45506</v>
      </c>
      <c r="B2148">
        <v>169</v>
      </c>
      <c r="C2148">
        <v>3</v>
      </c>
      <c r="D2148">
        <v>2</v>
      </c>
      <c r="E2148">
        <v>4</v>
      </c>
      <c r="F2148">
        <v>4</v>
      </c>
      <c r="G2148">
        <v>1</v>
      </c>
      <c r="H2148">
        <f>VLOOKUP(B2148, patient!A:E, 5, FALSE)</f>
        <v>38</v>
      </c>
      <c r="I2148" t="str">
        <f>VLOOKUP(H2148, city!A:B, 2, FALSE)</f>
        <v>Sheffield</v>
      </c>
      <c r="J2148" t="str">
        <f>VLOOKUP(E2148, diagnosis!A:B, 2, FALSE)</f>
        <v>Hypertension</v>
      </c>
      <c r="K2148" t="str">
        <f>VLOOKUP(D2148, department!A:B, 2, FALSE)</f>
        <v>General Surgery</v>
      </c>
      <c r="L2148" t="str">
        <f>VLOOKUP(C2148, provider!A:B, 2, FALSE)</f>
        <v>Dr. Emma Jones</v>
      </c>
      <c r="M2148" t="str">
        <f>VLOOKUP(G2148, insurance!A:B, 2, FALSE)</f>
        <v>Aviva</v>
      </c>
      <c r="N2148">
        <f>VLOOKUP(B2148, patient!A:D, 4, FALSE)</f>
        <v>41</v>
      </c>
      <c r="O2148" t="str">
        <f>VLOOKUP(B2148, patient!A:C, 3, FALSE)</f>
        <v>Female</v>
      </c>
      <c r="P2148" t="str">
        <f>VLOOKUP(B2148, patient!A:F, 6, FALSE)</f>
        <v>Black</v>
      </c>
      <c r="Q2148" t="s">
        <v>491</v>
      </c>
      <c r="R2148">
        <v>74</v>
      </c>
      <c r="S2148">
        <v>130</v>
      </c>
      <c r="U2148" s="1" t="str">
        <f t="shared" si="99"/>
        <v>No</v>
      </c>
      <c r="V2148">
        <v>8</v>
      </c>
      <c r="W2148" t="s">
        <v>492</v>
      </c>
      <c r="X2148" t="s">
        <v>495</v>
      </c>
      <c r="Y2148" t="str">
        <f t="shared" si="100"/>
        <v>Emergency</v>
      </c>
      <c r="Z2148" t="s">
        <v>489</v>
      </c>
      <c r="AC2148" t="s">
        <v>493</v>
      </c>
      <c r="AD2148">
        <v>163.80000000000001</v>
      </c>
      <c r="AE2148">
        <v>30</v>
      </c>
      <c r="AF2148" t="str">
        <f t="shared" si="101"/>
        <v>Aug</v>
      </c>
    </row>
    <row r="2149" spans="1:32" x14ac:dyDescent="0.25">
      <c r="A2149" s="1">
        <v>45506</v>
      </c>
      <c r="B2149">
        <v>4220</v>
      </c>
      <c r="C2149">
        <v>4</v>
      </c>
      <c r="D2149">
        <v>4</v>
      </c>
      <c r="E2149">
        <v>4</v>
      </c>
      <c r="F2149">
        <v>3</v>
      </c>
      <c r="G2149">
        <v>1</v>
      </c>
      <c r="H2149">
        <f>VLOOKUP(B2149, patient!A:E, 5, FALSE)</f>
        <v>36</v>
      </c>
      <c r="I2149" t="str">
        <f>VLOOKUP(H2149, city!A:B, 2, FALSE)</f>
        <v>Newcastle</v>
      </c>
      <c r="J2149" t="str">
        <f>VLOOKUP(E2149, diagnosis!A:B, 2, FALSE)</f>
        <v>Hypertension</v>
      </c>
      <c r="K2149" t="str">
        <f>VLOOKUP(D2149, department!A:B, 2, FALSE)</f>
        <v>Orthopedics</v>
      </c>
      <c r="L2149" t="str">
        <f>VLOOKUP(C2149, provider!A:B, 2, FALSE)</f>
        <v>Dr. Ravi Patel</v>
      </c>
      <c r="M2149" t="str">
        <f>VLOOKUP(G2149, insurance!A:B, 2, FALSE)</f>
        <v>Aviva</v>
      </c>
      <c r="N2149">
        <f>VLOOKUP(B2149, patient!A:D, 4, FALSE)</f>
        <v>20</v>
      </c>
      <c r="O2149" t="str">
        <f>VLOOKUP(B2149, patient!A:C, 3, FALSE)</f>
        <v>Male</v>
      </c>
      <c r="P2149" t="str">
        <f>VLOOKUP(B2149, patient!A:F, 6, FALSE)</f>
        <v>White</v>
      </c>
      <c r="Q2149" t="s">
        <v>486</v>
      </c>
      <c r="R2149">
        <v>829</v>
      </c>
      <c r="S2149">
        <v>108</v>
      </c>
      <c r="T2149" s="1">
        <v>45524</v>
      </c>
      <c r="U2149" s="1" t="str">
        <f t="shared" si="99"/>
        <v>Yes</v>
      </c>
      <c r="V2149">
        <v>5</v>
      </c>
      <c r="W2149" t="s">
        <v>494</v>
      </c>
      <c r="X2149" t="s">
        <v>495</v>
      </c>
      <c r="Y2149" t="str">
        <f t="shared" si="100"/>
        <v>Emergency</v>
      </c>
      <c r="Z2149" t="s">
        <v>497</v>
      </c>
      <c r="AC2149" t="s">
        <v>490</v>
      </c>
      <c r="AD2149">
        <v>655.9</v>
      </c>
      <c r="AE2149">
        <v>0</v>
      </c>
      <c r="AF2149" t="str">
        <f t="shared" si="101"/>
        <v>Aug</v>
      </c>
    </row>
    <row r="2150" spans="1:32" x14ac:dyDescent="0.25">
      <c r="A2150" s="1">
        <v>45506</v>
      </c>
      <c r="B2150">
        <v>4396</v>
      </c>
      <c r="C2150">
        <v>3</v>
      </c>
      <c r="D2150">
        <v>1</v>
      </c>
      <c r="E2150">
        <v>4</v>
      </c>
      <c r="F2150">
        <v>1</v>
      </c>
      <c r="G2150">
        <v>2</v>
      </c>
      <c r="H2150">
        <f>VLOOKUP(B2150, patient!A:E, 5, FALSE)</f>
        <v>38</v>
      </c>
      <c r="I2150" t="str">
        <f>VLOOKUP(H2150, city!A:B, 2, FALSE)</f>
        <v>Sheffield</v>
      </c>
      <c r="J2150" t="str">
        <f>VLOOKUP(E2150, diagnosis!A:B, 2, FALSE)</f>
        <v>Hypertension</v>
      </c>
      <c r="K2150" t="str">
        <f>VLOOKUP(D2150, department!A:B, 2, FALSE)</f>
        <v>Cardiology</v>
      </c>
      <c r="L2150" t="str">
        <f>VLOOKUP(C2150, provider!A:B, 2, FALSE)</f>
        <v>Dr. Emma Jones</v>
      </c>
      <c r="M2150" t="str">
        <f>VLOOKUP(G2150, insurance!A:B, 2, FALSE)</f>
        <v>AXA</v>
      </c>
      <c r="N2150">
        <f>VLOOKUP(B2150, patient!A:D, 4, FALSE)</f>
        <v>49</v>
      </c>
      <c r="O2150" t="str">
        <f>VLOOKUP(B2150, patient!A:C, 3, FALSE)</f>
        <v>Male</v>
      </c>
      <c r="P2150" t="str">
        <f>VLOOKUP(B2150, patient!A:F, 6, FALSE)</f>
        <v>Black</v>
      </c>
      <c r="Q2150" t="s">
        <v>486</v>
      </c>
      <c r="R2150">
        <v>883</v>
      </c>
      <c r="S2150">
        <v>31</v>
      </c>
      <c r="U2150" s="1" t="str">
        <f t="shared" si="99"/>
        <v>No</v>
      </c>
      <c r="V2150">
        <v>6</v>
      </c>
      <c r="W2150" t="s">
        <v>492</v>
      </c>
      <c r="X2150" t="s">
        <v>488</v>
      </c>
      <c r="Y2150" t="str">
        <f t="shared" si="100"/>
        <v>Scheduled</v>
      </c>
      <c r="Z2150" t="s">
        <v>497</v>
      </c>
      <c r="AC2150" t="s">
        <v>496</v>
      </c>
      <c r="AD2150">
        <v>674.8</v>
      </c>
      <c r="AE2150">
        <v>50</v>
      </c>
      <c r="AF2150" t="str">
        <f t="shared" si="101"/>
        <v>Aug</v>
      </c>
    </row>
    <row r="2151" spans="1:32" x14ac:dyDescent="0.25">
      <c r="A2151" s="1">
        <v>45506</v>
      </c>
      <c r="B2151">
        <v>1635</v>
      </c>
      <c r="C2151">
        <v>3</v>
      </c>
      <c r="D2151">
        <v>2</v>
      </c>
      <c r="E2151">
        <v>4</v>
      </c>
      <c r="F2151">
        <v>4</v>
      </c>
      <c r="G2151">
        <v>1</v>
      </c>
      <c r="H2151">
        <f>VLOOKUP(B2151, patient!A:E, 5, FALSE)</f>
        <v>40</v>
      </c>
      <c r="I2151" t="str">
        <f>VLOOKUP(H2151, city!A:B, 2, FALSE)</f>
        <v>Sheffield</v>
      </c>
      <c r="J2151" t="str">
        <f>VLOOKUP(E2151, diagnosis!A:B, 2, FALSE)</f>
        <v>Hypertension</v>
      </c>
      <c r="K2151" t="str">
        <f>VLOOKUP(D2151, department!A:B, 2, FALSE)</f>
        <v>General Surgery</v>
      </c>
      <c r="L2151" t="str">
        <f>VLOOKUP(C2151, provider!A:B, 2, FALSE)</f>
        <v>Dr. Emma Jones</v>
      </c>
      <c r="M2151" t="str">
        <f>VLOOKUP(G2151, insurance!A:B, 2, FALSE)</f>
        <v>Aviva</v>
      </c>
      <c r="N2151">
        <f>VLOOKUP(B2151, patient!A:D, 4, FALSE)</f>
        <v>52</v>
      </c>
      <c r="O2151" t="str">
        <f>VLOOKUP(B2151, patient!A:C, 3, FALSE)</f>
        <v>Male</v>
      </c>
      <c r="P2151" t="str">
        <f>VLOOKUP(B2151, patient!A:F, 6, FALSE)</f>
        <v>Black</v>
      </c>
      <c r="Q2151" t="s">
        <v>486</v>
      </c>
      <c r="R2151">
        <v>661</v>
      </c>
      <c r="S2151">
        <v>90</v>
      </c>
      <c r="T2151" s="1">
        <v>45534</v>
      </c>
      <c r="U2151" s="1" t="str">
        <f t="shared" si="99"/>
        <v>Yes</v>
      </c>
      <c r="V2151">
        <v>10</v>
      </c>
      <c r="W2151" t="s">
        <v>492</v>
      </c>
      <c r="X2151" t="s">
        <v>495</v>
      </c>
      <c r="Y2151" t="str">
        <f t="shared" si="100"/>
        <v>Emergency</v>
      </c>
      <c r="Z2151" t="s">
        <v>489</v>
      </c>
      <c r="AC2151" t="s">
        <v>490</v>
      </c>
      <c r="AD2151">
        <v>525.70000000000005</v>
      </c>
      <c r="AE2151">
        <v>0</v>
      </c>
      <c r="AF2151" t="str">
        <f t="shared" si="101"/>
        <v>Aug</v>
      </c>
    </row>
    <row r="2152" spans="1:32" x14ac:dyDescent="0.25">
      <c r="A2152" s="1">
        <v>45507</v>
      </c>
      <c r="B2152">
        <v>4023</v>
      </c>
      <c r="C2152">
        <v>3</v>
      </c>
      <c r="D2152">
        <v>5</v>
      </c>
      <c r="E2152">
        <v>4</v>
      </c>
      <c r="F2152">
        <v>1</v>
      </c>
      <c r="G2152">
        <v>1</v>
      </c>
      <c r="H2152">
        <f>VLOOKUP(B2152, patient!A:E, 5, FALSE)</f>
        <v>40</v>
      </c>
      <c r="I2152" t="str">
        <f>VLOOKUP(H2152, city!A:B, 2, FALSE)</f>
        <v>Sheffield</v>
      </c>
      <c r="J2152" t="str">
        <f>VLOOKUP(E2152, diagnosis!A:B, 2, FALSE)</f>
        <v>Hypertension</v>
      </c>
      <c r="K2152" t="str">
        <f>VLOOKUP(D2152, department!A:B, 2, FALSE)</f>
        <v>Pediatrics</v>
      </c>
      <c r="L2152" t="str">
        <f>VLOOKUP(C2152, provider!A:B, 2, FALSE)</f>
        <v>Dr. Emma Jones</v>
      </c>
      <c r="M2152" t="str">
        <f>VLOOKUP(G2152, insurance!A:B, 2, FALSE)</f>
        <v>Aviva</v>
      </c>
      <c r="N2152">
        <f>VLOOKUP(B2152, patient!A:D, 4, FALSE)</f>
        <v>55</v>
      </c>
      <c r="O2152" t="str">
        <f>VLOOKUP(B2152, patient!A:C, 3, FALSE)</f>
        <v>Female</v>
      </c>
      <c r="P2152" t="str">
        <f>VLOOKUP(B2152, patient!A:F, 6, FALSE)</f>
        <v>Other</v>
      </c>
      <c r="Q2152" t="s">
        <v>486</v>
      </c>
      <c r="R2152">
        <v>619</v>
      </c>
      <c r="S2152">
        <v>90</v>
      </c>
      <c r="U2152" s="1" t="str">
        <f t="shared" si="99"/>
        <v>No</v>
      </c>
      <c r="V2152">
        <v>2</v>
      </c>
      <c r="W2152" t="s">
        <v>492</v>
      </c>
      <c r="X2152" t="s">
        <v>495</v>
      </c>
      <c r="Y2152" t="str">
        <f t="shared" si="100"/>
        <v>Emergency</v>
      </c>
      <c r="Z2152" t="s">
        <v>489</v>
      </c>
      <c r="AC2152" t="s">
        <v>496</v>
      </c>
      <c r="AD2152">
        <v>531.29999999999995</v>
      </c>
      <c r="AE2152">
        <v>50</v>
      </c>
      <c r="AF2152" t="str">
        <f t="shared" si="101"/>
        <v>Aug</v>
      </c>
    </row>
    <row r="2153" spans="1:32" x14ac:dyDescent="0.25">
      <c r="A2153" s="1">
        <v>45507</v>
      </c>
      <c r="B2153">
        <v>905</v>
      </c>
      <c r="C2153">
        <v>4</v>
      </c>
      <c r="D2153">
        <v>1</v>
      </c>
      <c r="E2153">
        <v>4</v>
      </c>
      <c r="F2153">
        <v>2</v>
      </c>
      <c r="G2153">
        <v>1</v>
      </c>
      <c r="H2153">
        <f>VLOOKUP(B2153, patient!A:E, 5, FALSE)</f>
        <v>4</v>
      </c>
      <c r="I2153" t="str">
        <f>VLOOKUP(H2153, city!A:B, 2, FALSE)</f>
        <v>Birmingham</v>
      </c>
      <c r="J2153" t="str">
        <f>VLOOKUP(E2153, diagnosis!A:B, 2, FALSE)</f>
        <v>Hypertension</v>
      </c>
      <c r="K2153" t="str">
        <f>VLOOKUP(D2153, department!A:B, 2, FALSE)</f>
        <v>Cardiology</v>
      </c>
      <c r="L2153" t="str">
        <f>VLOOKUP(C2153, provider!A:B, 2, FALSE)</f>
        <v>Dr. Ravi Patel</v>
      </c>
      <c r="M2153" t="str">
        <f>VLOOKUP(G2153, insurance!A:B, 2, FALSE)</f>
        <v>Aviva</v>
      </c>
      <c r="N2153">
        <f>VLOOKUP(B2153, patient!A:D, 4, FALSE)</f>
        <v>30</v>
      </c>
      <c r="O2153" t="str">
        <f>VLOOKUP(B2153, patient!A:C, 3, FALSE)</f>
        <v>Male</v>
      </c>
      <c r="P2153" t="str">
        <f>VLOOKUP(B2153, patient!A:F, 6, FALSE)</f>
        <v>Asian</v>
      </c>
      <c r="Q2153" t="s">
        <v>486</v>
      </c>
      <c r="R2153">
        <v>224</v>
      </c>
      <c r="S2153">
        <v>138</v>
      </c>
      <c r="U2153" s="1" t="str">
        <f t="shared" si="99"/>
        <v>No</v>
      </c>
      <c r="V2153">
        <v>9</v>
      </c>
      <c r="W2153" t="s">
        <v>494</v>
      </c>
      <c r="X2153" t="s">
        <v>495</v>
      </c>
      <c r="Y2153" t="str">
        <f t="shared" si="100"/>
        <v>Emergency</v>
      </c>
      <c r="Z2153" t="s">
        <v>489</v>
      </c>
      <c r="AC2153" t="s">
        <v>498</v>
      </c>
      <c r="AD2153">
        <v>260.39999999999998</v>
      </c>
      <c r="AE2153">
        <v>10</v>
      </c>
      <c r="AF2153" t="str">
        <f t="shared" si="101"/>
        <v>Aug</v>
      </c>
    </row>
    <row r="2154" spans="1:32" x14ac:dyDescent="0.25">
      <c r="A2154" s="1">
        <v>45507</v>
      </c>
      <c r="B2154">
        <v>2276</v>
      </c>
      <c r="C2154">
        <v>4</v>
      </c>
      <c r="D2154">
        <v>2</v>
      </c>
      <c r="E2154">
        <v>4</v>
      </c>
      <c r="F2154">
        <v>4</v>
      </c>
      <c r="G2154">
        <v>2</v>
      </c>
      <c r="H2154">
        <f>VLOOKUP(B2154, patient!A:E, 5, FALSE)</f>
        <v>37</v>
      </c>
      <c r="I2154" t="str">
        <f>VLOOKUP(H2154, city!A:B, 2, FALSE)</f>
        <v>Sheffield</v>
      </c>
      <c r="J2154" t="str">
        <f>VLOOKUP(E2154, diagnosis!A:B, 2, FALSE)</f>
        <v>Hypertension</v>
      </c>
      <c r="K2154" t="str">
        <f>VLOOKUP(D2154, department!A:B, 2, FALSE)</f>
        <v>General Surgery</v>
      </c>
      <c r="L2154" t="str">
        <f>VLOOKUP(C2154, provider!A:B, 2, FALSE)</f>
        <v>Dr. Ravi Patel</v>
      </c>
      <c r="M2154" t="str">
        <f>VLOOKUP(G2154, insurance!A:B, 2, FALSE)</f>
        <v>AXA</v>
      </c>
      <c r="N2154">
        <f>VLOOKUP(B2154, patient!A:D, 4, FALSE)</f>
        <v>73</v>
      </c>
      <c r="O2154" t="str">
        <f>VLOOKUP(B2154, patient!A:C, 3, FALSE)</f>
        <v>Female</v>
      </c>
      <c r="P2154" t="str">
        <f>VLOOKUP(B2154, patient!A:F, 6, FALSE)</f>
        <v>Hispanic</v>
      </c>
      <c r="Q2154" t="s">
        <v>486</v>
      </c>
      <c r="R2154">
        <v>535</v>
      </c>
      <c r="S2154">
        <v>151</v>
      </c>
      <c r="T2154" s="1">
        <v>45536</v>
      </c>
      <c r="U2154" s="1" t="str">
        <f t="shared" si="99"/>
        <v>Yes</v>
      </c>
      <c r="V2154">
        <v>8</v>
      </c>
      <c r="W2154" t="s">
        <v>487</v>
      </c>
      <c r="X2154" t="s">
        <v>495</v>
      </c>
      <c r="Y2154" t="str">
        <f t="shared" si="100"/>
        <v>Emergency</v>
      </c>
      <c r="Z2154" t="s">
        <v>489</v>
      </c>
      <c r="AC2154" t="s">
        <v>490</v>
      </c>
      <c r="AD2154">
        <v>480.2</v>
      </c>
      <c r="AE2154">
        <v>0</v>
      </c>
      <c r="AF2154" t="str">
        <f t="shared" si="101"/>
        <v>Aug</v>
      </c>
    </row>
    <row r="2155" spans="1:32" x14ac:dyDescent="0.25">
      <c r="A2155" s="1">
        <v>45507</v>
      </c>
      <c r="B2155">
        <v>2387</v>
      </c>
      <c r="C2155">
        <v>3</v>
      </c>
      <c r="D2155">
        <v>2</v>
      </c>
      <c r="E2155">
        <v>4</v>
      </c>
      <c r="F2155">
        <v>4</v>
      </c>
      <c r="G2155">
        <v>3</v>
      </c>
      <c r="H2155">
        <f>VLOOKUP(B2155, patient!A:E, 5, FALSE)</f>
        <v>4</v>
      </c>
      <c r="I2155" t="str">
        <f>VLOOKUP(H2155, city!A:B, 2, FALSE)</f>
        <v>Birmingham</v>
      </c>
      <c r="J2155" t="str">
        <f>VLOOKUP(E2155, diagnosis!A:B, 2, FALSE)</f>
        <v>Hypertension</v>
      </c>
      <c r="K2155" t="str">
        <f>VLOOKUP(D2155, department!A:B, 2, FALSE)</f>
        <v>General Surgery</v>
      </c>
      <c r="L2155" t="str">
        <f>VLOOKUP(C2155, provider!A:B, 2, FALSE)</f>
        <v>Dr. Emma Jones</v>
      </c>
      <c r="M2155" t="str">
        <f>VLOOKUP(G2155, insurance!A:B, 2, FALSE)</f>
        <v>Allianz</v>
      </c>
      <c r="N2155">
        <f>VLOOKUP(B2155, patient!A:D, 4, FALSE)</f>
        <v>78</v>
      </c>
      <c r="O2155" t="str">
        <f>VLOOKUP(B2155, patient!A:C, 3, FALSE)</f>
        <v>Male</v>
      </c>
      <c r="P2155" t="str">
        <f>VLOOKUP(B2155, patient!A:F, 6, FALSE)</f>
        <v>Asian</v>
      </c>
      <c r="Q2155" t="s">
        <v>486</v>
      </c>
      <c r="R2155">
        <v>396</v>
      </c>
      <c r="S2155">
        <v>192</v>
      </c>
      <c r="T2155" s="1">
        <v>45531</v>
      </c>
      <c r="U2155" s="1" t="str">
        <f t="shared" si="99"/>
        <v>Yes</v>
      </c>
      <c r="V2155">
        <v>8</v>
      </c>
      <c r="W2155" t="s">
        <v>494</v>
      </c>
      <c r="X2155" t="s">
        <v>488</v>
      </c>
      <c r="Y2155" t="str">
        <f t="shared" si="100"/>
        <v>Scheduled</v>
      </c>
      <c r="Z2155" t="s">
        <v>489</v>
      </c>
      <c r="AC2155" t="s">
        <v>490</v>
      </c>
      <c r="AD2155">
        <v>411.6</v>
      </c>
      <c r="AE2155">
        <v>0</v>
      </c>
      <c r="AF2155" t="str">
        <f t="shared" si="101"/>
        <v>Aug</v>
      </c>
    </row>
    <row r="2156" spans="1:32" x14ac:dyDescent="0.25">
      <c r="A2156" s="1">
        <v>45507</v>
      </c>
      <c r="B2156">
        <v>220</v>
      </c>
      <c r="C2156">
        <v>1</v>
      </c>
      <c r="D2156">
        <v>4</v>
      </c>
      <c r="E2156">
        <v>4</v>
      </c>
      <c r="F2156">
        <v>3</v>
      </c>
      <c r="G2156">
        <v>3</v>
      </c>
      <c r="H2156">
        <f>VLOOKUP(B2156, patient!A:E, 5, FALSE)</f>
        <v>35</v>
      </c>
      <c r="I2156" t="str">
        <f>VLOOKUP(H2156, city!A:B, 2, FALSE)</f>
        <v>Newcastle</v>
      </c>
      <c r="J2156" t="str">
        <f>VLOOKUP(E2156, diagnosis!A:B, 2, FALSE)</f>
        <v>Hypertension</v>
      </c>
      <c r="K2156" t="str">
        <f>VLOOKUP(D2156, department!A:B, 2, FALSE)</f>
        <v>Orthopedics</v>
      </c>
      <c r="L2156" t="str">
        <f>VLOOKUP(C2156, provider!A:B, 2, FALSE)</f>
        <v>Dr. Olu Abisola</v>
      </c>
      <c r="M2156" t="str">
        <f>VLOOKUP(G2156, insurance!A:B, 2, FALSE)</f>
        <v>Allianz</v>
      </c>
      <c r="N2156">
        <f>VLOOKUP(B2156, patient!A:D, 4, FALSE)</f>
        <v>64</v>
      </c>
      <c r="O2156" t="str">
        <f>VLOOKUP(B2156, patient!A:C, 3, FALSE)</f>
        <v>Male</v>
      </c>
      <c r="P2156" t="str">
        <f>VLOOKUP(B2156, patient!A:F, 6, FALSE)</f>
        <v>Black</v>
      </c>
      <c r="Q2156" t="s">
        <v>486</v>
      </c>
      <c r="R2156">
        <v>572</v>
      </c>
      <c r="S2156">
        <v>114</v>
      </c>
      <c r="U2156" s="1" t="str">
        <f t="shared" si="99"/>
        <v>No</v>
      </c>
      <c r="V2156">
        <v>10</v>
      </c>
      <c r="W2156" t="s">
        <v>492</v>
      </c>
      <c r="X2156" t="s">
        <v>495</v>
      </c>
      <c r="Y2156" t="str">
        <f t="shared" si="100"/>
        <v>Emergency</v>
      </c>
      <c r="Z2156" t="s">
        <v>489</v>
      </c>
      <c r="AC2156" t="s">
        <v>498</v>
      </c>
      <c r="AD2156">
        <v>487.2</v>
      </c>
      <c r="AE2156">
        <v>10</v>
      </c>
      <c r="AF2156" t="str">
        <f t="shared" si="101"/>
        <v>Aug</v>
      </c>
    </row>
    <row r="2157" spans="1:32" x14ac:dyDescent="0.25">
      <c r="A2157" s="1">
        <v>45507</v>
      </c>
      <c r="B2157">
        <v>1965</v>
      </c>
      <c r="C2157">
        <v>2</v>
      </c>
      <c r="D2157">
        <v>1</v>
      </c>
      <c r="E2157">
        <v>4</v>
      </c>
      <c r="F2157">
        <v>4</v>
      </c>
      <c r="G2157">
        <v>1</v>
      </c>
      <c r="H2157">
        <f>VLOOKUP(B2157, patient!A:E, 5, FALSE)</f>
        <v>2</v>
      </c>
      <c r="I2157" t="str">
        <f>VLOOKUP(H2157, city!A:B, 2, FALSE)</f>
        <v>Birmingham</v>
      </c>
      <c r="J2157" t="str">
        <f>VLOOKUP(E2157, diagnosis!A:B, 2, FALSE)</f>
        <v>Hypertension</v>
      </c>
      <c r="K2157" t="str">
        <f>VLOOKUP(D2157, department!A:B, 2, FALSE)</f>
        <v>Cardiology</v>
      </c>
      <c r="L2157" t="str">
        <f>VLOOKUP(C2157, provider!A:B, 2, FALSE)</f>
        <v>Dr. Johnson Grek</v>
      </c>
      <c r="M2157" t="str">
        <f>VLOOKUP(G2157, insurance!A:B, 2, FALSE)</f>
        <v>Aviva</v>
      </c>
      <c r="N2157">
        <f>VLOOKUP(B2157, patient!A:D, 4, FALSE)</f>
        <v>42</v>
      </c>
      <c r="O2157" t="str">
        <f>VLOOKUP(B2157, patient!A:C, 3, FALSE)</f>
        <v>Female</v>
      </c>
      <c r="P2157" t="str">
        <f>VLOOKUP(B2157, patient!A:F, 6, FALSE)</f>
        <v>Other</v>
      </c>
      <c r="Q2157" t="s">
        <v>486</v>
      </c>
      <c r="R2157">
        <v>576</v>
      </c>
      <c r="S2157">
        <v>197</v>
      </c>
      <c r="T2157" s="1">
        <v>45528</v>
      </c>
      <c r="U2157" s="1" t="str">
        <f t="shared" si="99"/>
        <v>Yes</v>
      </c>
      <c r="V2157">
        <v>5</v>
      </c>
      <c r="W2157" t="s">
        <v>492</v>
      </c>
      <c r="X2157" t="s">
        <v>495</v>
      </c>
      <c r="Y2157" t="str">
        <f t="shared" si="100"/>
        <v>Emergency</v>
      </c>
      <c r="Z2157" t="s">
        <v>497</v>
      </c>
      <c r="AC2157" t="s">
        <v>490</v>
      </c>
      <c r="AD2157">
        <v>541.1</v>
      </c>
      <c r="AE2157">
        <v>0</v>
      </c>
      <c r="AF2157" t="str">
        <f t="shared" si="101"/>
        <v>Aug</v>
      </c>
    </row>
    <row r="2158" spans="1:32" x14ac:dyDescent="0.25">
      <c r="A2158" s="1">
        <v>45507</v>
      </c>
      <c r="B2158">
        <v>1466</v>
      </c>
      <c r="C2158">
        <v>3</v>
      </c>
      <c r="D2158">
        <v>2</v>
      </c>
      <c r="E2158">
        <v>4</v>
      </c>
      <c r="F2158">
        <v>4</v>
      </c>
      <c r="G2158">
        <v>2</v>
      </c>
      <c r="H2158">
        <f>VLOOKUP(B2158, patient!A:E, 5, FALSE)</f>
        <v>15</v>
      </c>
      <c r="I2158" t="str">
        <f>VLOOKUP(H2158, city!A:B, 2, FALSE)</f>
        <v>Glasgow</v>
      </c>
      <c r="J2158" t="str">
        <f>VLOOKUP(E2158, diagnosis!A:B, 2, FALSE)</f>
        <v>Hypertension</v>
      </c>
      <c r="K2158" t="str">
        <f>VLOOKUP(D2158, department!A:B, 2, FALSE)</f>
        <v>General Surgery</v>
      </c>
      <c r="L2158" t="str">
        <f>VLOOKUP(C2158, provider!A:B, 2, FALSE)</f>
        <v>Dr. Emma Jones</v>
      </c>
      <c r="M2158" t="str">
        <f>VLOOKUP(G2158, insurance!A:B, 2, FALSE)</f>
        <v>AXA</v>
      </c>
      <c r="N2158">
        <f>VLOOKUP(B2158, patient!A:D, 4, FALSE)</f>
        <v>26</v>
      </c>
      <c r="O2158" t="str">
        <f>VLOOKUP(B2158, patient!A:C, 3, FALSE)</f>
        <v>Male</v>
      </c>
      <c r="P2158" t="str">
        <f>VLOOKUP(B2158, patient!A:F, 6, FALSE)</f>
        <v>Other</v>
      </c>
      <c r="Q2158" t="s">
        <v>486</v>
      </c>
      <c r="R2158">
        <v>426</v>
      </c>
      <c r="S2158">
        <v>69</v>
      </c>
      <c r="U2158" s="1" t="str">
        <f t="shared" si="99"/>
        <v>No</v>
      </c>
      <c r="V2158">
        <v>5</v>
      </c>
      <c r="W2158" t="s">
        <v>487</v>
      </c>
      <c r="X2158" t="s">
        <v>488</v>
      </c>
      <c r="Y2158" t="str">
        <f t="shared" si="100"/>
        <v>Scheduled</v>
      </c>
      <c r="Z2158" t="s">
        <v>497</v>
      </c>
      <c r="AC2158" t="s">
        <v>498</v>
      </c>
      <c r="AD2158">
        <v>353.5</v>
      </c>
      <c r="AE2158">
        <v>10</v>
      </c>
      <c r="AF2158" t="str">
        <f t="shared" si="101"/>
        <v>Aug</v>
      </c>
    </row>
    <row r="2159" spans="1:32" x14ac:dyDescent="0.25">
      <c r="A2159" s="1">
        <v>45507</v>
      </c>
      <c r="B2159">
        <v>2636</v>
      </c>
      <c r="C2159">
        <v>1</v>
      </c>
      <c r="D2159">
        <v>5</v>
      </c>
      <c r="E2159">
        <v>4</v>
      </c>
      <c r="F2159">
        <v>2</v>
      </c>
      <c r="G2159">
        <v>3</v>
      </c>
      <c r="H2159">
        <f>VLOOKUP(B2159, patient!A:E, 5, FALSE)</f>
        <v>23</v>
      </c>
      <c r="I2159" t="str">
        <f>VLOOKUP(H2159, city!A:B, 2, FALSE)</f>
        <v>Liverpool</v>
      </c>
      <c r="J2159" t="str">
        <f>VLOOKUP(E2159, diagnosis!A:B, 2, FALSE)</f>
        <v>Hypertension</v>
      </c>
      <c r="K2159" t="str">
        <f>VLOOKUP(D2159, department!A:B, 2, FALSE)</f>
        <v>Pediatrics</v>
      </c>
      <c r="L2159" t="str">
        <f>VLOOKUP(C2159, provider!A:B, 2, FALSE)</f>
        <v>Dr. Olu Abisola</v>
      </c>
      <c r="M2159" t="str">
        <f>VLOOKUP(G2159, insurance!A:B, 2, FALSE)</f>
        <v>Allianz</v>
      </c>
      <c r="N2159">
        <f>VLOOKUP(B2159, patient!A:D, 4, FALSE)</f>
        <v>21</v>
      </c>
      <c r="O2159" t="str">
        <f>VLOOKUP(B2159, patient!A:C, 3, FALSE)</f>
        <v>Female</v>
      </c>
      <c r="P2159" t="str">
        <f>VLOOKUP(B2159, patient!A:F, 6, FALSE)</f>
        <v>Other</v>
      </c>
      <c r="Q2159" t="s">
        <v>486</v>
      </c>
      <c r="R2159">
        <v>498</v>
      </c>
      <c r="S2159">
        <v>122</v>
      </c>
      <c r="T2159" s="1">
        <v>45536</v>
      </c>
      <c r="U2159" s="1" t="str">
        <f t="shared" si="99"/>
        <v>Yes</v>
      </c>
      <c r="V2159">
        <v>3</v>
      </c>
      <c r="W2159" t="s">
        <v>492</v>
      </c>
      <c r="X2159" t="s">
        <v>488</v>
      </c>
      <c r="Y2159" t="str">
        <f t="shared" si="100"/>
        <v>Scheduled</v>
      </c>
      <c r="Z2159" t="s">
        <v>489</v>
      </c>
      <c r="AC2159" t="s">
        <v>490</v>
      </c>
      <c r="AD2159">
        <v>434</v>
      </c>
      <c r="AE2159">
        <v>0</v>
      </c>
      <c r="AF2159" t="str">
        <f t="shared" si="101"/>
        <v>Aug</v>
      </c>
    </row>
    <row r="2160" spans="1:32" x14ac:dyDescent="0.25">
      <c r="A2160" s="1">
        <v>45507</v>
      </c>
      <c r="B2160">
        <v>3033</v>
      </c>
      <c r="C2160">
        <v>2</v>
      </c>
      <c r="D2160">
        <v>1</v>
      </c>
      <c r="E2160">
        <v>4</v>
      </c>
      <c r="F2160">
        <v>5</v>
      </c>
      <c r="G2160">
        <v>1</v>
      </c>
      <c r="H2160">
        <f>VLOOKUP(B2160, patient!A:E, 5, FALSE)</f>
        <v>38</v>
      </c>
      <c r="I2160" t="str">
        <f>VLOOKUP(H2160, city!A:B, 2, FALSE)</f>
        <v>Sheffield</v>
      </c>
      <c r="J2160" t="str">
        <f>VLOOKUP(E2160, diagnosis!A:B, 2, FALSE)</f>
        <v>Hypertension</v>
      </c>
      <c r="K2160" t="str">
        <f>VLOOKUP(D2160, department!A:B, 2, FALSE)</f>
        <v>Cardiology</v>
      </c>
      <c r="L2160" t="str">
        <f>VLOOKUP(C2160, provider!A:B, 2, FALSE)</f>
        <v>Dr. Johnson Grek</v>
      </c>
      <c r="M2160" t="str">
        <f>VLOOKUP(G2160, insurance!A:B, 2, FALSE)</f>
        <v>Aviva</v>
      </c>
      <c r="N2160">
        <f>VLOOKUP(B2160, patient!A:D, 4, FALSE)</f>
        <v>31</v>
      </c>
      <c r="O2160" t="str">
        <f>VLOOKUP(B2160, patient!A:C, 3, FALSE)</f>
        <v>Male</v>
      </c>
      <c r="P2160" t="str">
        <f>VLOOKUP(B2160, patient!A:F, 6, FALSE)</f>
        <v>Other</v>
      </c>
      <c r="Q2160" t="s">
        <v>486</v>
      </c>
      <c r="R2160">
        <v>474</v>
      </c>
      <c r="S2160">
        <v>195</v>
      </c>
      <c r="T2160" s="1">
        <v>45536</v>
      </c>
      <c r="U2160" s="1" t="str">
        <f t="shared" si="99"/>
        <v>Yes</v>
      </c>
      <c r="V2160">
        <v>2</v>
      </c>
      <c r="W2160" t="s">
        <v>494</v>
      </c>
      <c r="X2160" t="s">
        <v>495</v>
      </c>
      <c r="Y2160" t="str">
        <f t="shared" si="100"/>
        <v>Emergency</v>
      </c>
      <c r="Z2160" t="s">
        <v>497</v>
      </c>
      <c r="AC2160" t="s">
        <v>490</v>
      </c>
      <c r="AD2160">
        <v>468.3</v>
      </c>
      <c r="AE2160">
        <v>0</v>
      </c>
      <c r="AF2160" t="str">
        <f t="shared" si="101"/>
        <v>Aug</v>
      </c>
    </row>
    <row r="2161" spans="1:32" x14ac:dyDescent="0.25">
      <c r="A2161" s="1">
        <v>45507</v>
      </c>
      <c r="B2161">
        <v>4671</v>
      </c>
      <c r="C2161">
        <v>3</v>
      </c>
      <c r="D2161">
        <v>4</v>
      </c>
      <c r="E2161">
        <v>4</v>
      </c>
      <c r="F2161">
        <v>3</v>
      </c>
      <c r="G2161">
        <v>2</v>
      </c>
      <c r="H2161">
        <f>VLOOKUP(B2161, patient!A:E, 5, FALSE)</f>
        <v>27</v>
      </c>
      <c r="I2161" t="str">
        <f>VLOOKUP(H2161, city!A:B, 2, FALSE)</f>
        <v>London</v>
      </c>
      <c r="J2161" t="str">
        <f>VLOOKUP(E2161, diagnosis!A:B, 2, FALSE)</f>
        <v>Hypertension</v>
      </c>
      <c r="K2161" t="str">
        <f>VLOOKUP(D2161, department!A:B, 2, FALSE)</f>
        <v>Orthopedics</v>
      </c>
      <c r="L2161" t="str">
        <f>VLOOKUP(C2161, provider!A:B, 2, FALSE)</f>
        <v>Dr. Emma Jones</v>
      </c>
      <c r="M2161" t="str">
        <f>VLOOKUP(G2161, insurance!A:B, 2, FALSE)</f>
        <v>AXA</v>
      </c>
      <c r="N2161">
        <f>VLOOKUP(B2161, patient!A:D, 4, FALSE)</f>
        <v>54</v>
      </c>
      <c r="O2161" t="str">
        <f>VLOOKUP(B2161, patient!A:C, 3, FALSE)</f>
        <v>Male</v>
      </c>
      <c r="P2161" t="str">
        <f>VLOOKUP(B2161, patient!A:F, 6, FALSE)</f>
        <v>White</v>
      </c>
      <c r="Q2161" t="s">
        <v>486</v>
      </c>
      <c r="R2161">
        <v>193</v>
      </c>
      <c r="S2161">
        <v>42</v>
      </c>
      <c r="T2161" s="1">
        <v>45531</v>
      </c>
      <c r="U2161" s="1" t="str">
        <f t="shared" si="99"/>
        <v>Yes</v>
      </c>
      <c r="V2161">
        <v>9</v>
      </c>
      <c r="W2161" t="s">
        <v>494</v>
      </c>
      <c r="X2161" t="s">
        <v>495</v>
      </c>
      <c r="Y2161" t="str">
        <f t="shared" si="100"/>
        <v>Emergency</v>
      </c>
      <c r="Z2161" t="s">
        <v>489</v>
      </c>
      <c r="AC2161" t="s">
        <v>490</v>
      </c>
      <c r="AD2161">
        <v>164.5</v>
      </c>
      <c r="AE2161">
        <v>0</v>
      </c>
      <c r="AF2161" t="str">
        <f t="shared" si="101"/>
        <v>Aug</v>
      </c>
    </row>
    <row r="2162" spans="1:32" x14ac:dyDescent="0.25">
      <c r="A2162" s="1">
        <v>45508</v>
      </c>
      <c r="B2162">
        <v>2343</v>
      </c>
      <c r="C2162">
        <v>2</v>
      </c>
      <c r="D2162">
        <v>3</v>
      </c>
      <c r="E2162">
        <v>4</v>
      </c>
      <c r="F2162">
        <v>1</v>
      </c>
      <c r="G2162">
        <v>3</v>
      </c>
      <c r="H2162">
        <f>VLOOKUP(B2162, patient!A:E, 5, FALSE)</f>
        <v>5</v>
      </c>
      <c r="I2162" t="str">
        <f>VLOOKUP(H2162, city!A:B, 2, FALSE)</f>
        <v>Bristol</v>
      </c>
      <c r="J2162" t="str">
        <f>VLOOKUP(E2162, diagnosis!A:B, 2, FALSE)</f>
        <v>Hypertension</v>
      </c>
      <c r="K2162" t="str">
        <f>VLOOKUP(D2162, department!A:B, 2, FALSE)</f>
        <v>Neurology</v>
      </c>
      <c r="L2162" t="str">
        <f>VLOOKUP(C2162, provider!A:B, 2, FALSE)</f>
        <v>Dr. Johnson Grek</v>
      </c>
      <c r="M2162" t="str">
        <f>VLOOKUP(G2162, insurance!A:B, 2, FALSE)</f>
        <v>Allianz</v>
      </c>
      <c r="N2162">
        <f>VLOOKUP(B2162, patient!A:D, 4, FALSE)</f>
        <v>51</v>
      </c>
      <c r="O2162" t="str">
        <f>VLOOKUP(B2162, patient!A:C, 3, FALSE)</f>
        <v>Female</v>
      </c>
      <c r="P2162" t="str">
        <f>VLOOKUP(B2162, patient!A:F, 6, FALSE)</f>
        <v>Black</v>
      </c>
      <c r="Q2162" t="s">
        <v>492</v>
      </c>
      <c r="R2162">
        <v>544</v>
      </c>
      <c r="S2162">
        <v>109</v>
      </c>
      <c r="U2162" s="1" t="str">
        <f t="shared" si="99"/>
        <v>No</v>
      </c>
      <c r="V2162">
        <v>6</v>
      </c>
      <c r="W2162" t="s">
        <v>494</v>
      </c>
      <c r="X2162" t="s">
        <v>488</v>
      </c>
      <c r="Y2162" t="str">
        <f t="shared" si="100"/>
        <v>Scheduled</v>
      </c>
      <c r="Z2162" t="s">
        <v>497</v>
      </c>
      <c r="AC2162" t="s">
        <v>493</v>
      </c>
      <c r="AD2162">
        <v>478.1</v>
      </c>
      <c r="AE2162">
        <v>30</v>
      </c>
      <c r="AF2162" t="str">
        <f t="shared" si="101"/>
        <v>Aug</v>
      </c>
    </row>
    <row r="2163" spans="1:32" x14ac:dyDescent="0.25">
      <c r="A2163" s="1">
        <v>45508</v>
      </c>
      <c r="B2163">
        <v>2403</v>
      </c>
      <c r="C2163">
        <v>3</v>
      </c>
      <c r="D2163">
        <v>2</v>
      </c>
      <c r="E2163">
        <v>4</v>
      </c>
      <c r="F2163">
        <v>4</v>
      </c>
      <c r="G2163">
        <v>3</v>
      </c>
      <c r="H2163">
        <f>VLOOKUP(B2163, patient!A:E, 5, FALSE)</f>
        <v>19</v>
      </c>
      <c r="I2163" t="str">
        <f>VLOOKUP(H2163, city!A:B, 2, FALSE)</f>
        <v>Leeds</v>
      </c>
      <c r="J2163" t="str">
        <f>VLOOKUP(E2163, diagnosis!A:B, 2, FALSE)</f>
        <v>Hypertension</v>
      </c>
      <c r="K2163" t="str">
        <f>VLOOKUP(D2163, department!A:B, 2, FALSE)</f>
        <v>General Surgery</v>
      </c>
      <c r="L2163" t="str">
        <f>VLOOKUP(C2163, provider!A:B, 2, FALSE)</f>
        <v>Dr. Emma Jones</v>
      </c>
      <c r="M2163" t="str">
        <f>VLOOKUP(G2163, insurance!A:B, 2, FALSE)</f>
        <v>Allianz</v>
      </c>
      <c r="N2163">
        <f>VLOOKUP(B2163, patient!A:D, 4, FALSE)</f>
        <v>28</v>
      </c>
      <c r="O2163" t="str">
        <f>VLOOKUP(B2163, patient!A:C, 3, FALSE)</f>
        <v>Female</v>
      </c>
      <c r="P2163" t="str">
        <f>VLOOKUP(B2163, patient!A:F, 6, FALSE)</f>
        <v>White</v>
      </c>
      <c r="Q2163" t="s">
        <v>491</v>
      </c>
      <c r="R2163">
        <v>335</v>
      </c>
      <c r="S2163">
        <v>112</v>
      </c>
      <c r="U2163" s="1" t="str">
        <f t="shared" si="99"/>
        <v>No</v>
      </c>
      <c r="V2163">
        <v>8</v>
      </c>
      <c r="W2163" t="s">
        <v>494</v>
      </c>
      <c r="X2163" t="s">
        <v>488</v>
      </c>
      <c r="Y2163" t="str">
        <f t="shared" si="100"/>
        <v>Scheduled</v>
      </c>
      <c r="Z2163" t="s">
        <v>489</v>
      </c>
      <c r="AC2163" t="s">
        <v>493</v>
      </c>
      <c r="AD2163">
        <v>333.9</v>
      </c>
      <c r="AE2163">
        <v>30</v>
      </c>
      <c r="AF2163" t="str">
        <f t="shared" si="101"/>
        <v>Aug</v>
      </c>
    </row>
    <row r="2164" spans="1:32" x14ac:dyDescent="0.25">
      <c r="A2164" s="1">
        <v>45508</v>
      </c>
      <c r="B2164">
        <v>3483</v>
      </c>
      <c r="C2164">
        <v>4</v>
      </c>
      <c r="D2164">
        <v>3</v>
      </c>
      <c r="E2164">
        <v>4</v>
      </c>
      <c r="F2164">
        <v>4</v>
      </c>
      <c r="G2164">
        <v>2</v>
      </c>
      <c r="H2164">
        <f>VLOOKUP(B2164, patient!A:E, 5, FALSE)</f>
        <v>35</v>
      </c>
      <c r="I2164" t="str">
        <f>VLOOKUP(H2164, city!A:B, 2, FALSE)</f>
        <v>Newcastle</v>
      </c>
      <c r="J2164" t="str">
        <f>VLOOKUP(E2164, diagnosis!A:B, 2, FALSE)</f>
        <v>Hypertension</v>
      </c>
      <c r="K2164" t="str">
        <f>VLOOKUP(D2164, department!A:B, 2, FALSE)</f>
        <v>Neurology</v>
      </c>
      <c r="L2164" t="str">
        <f>VLOOKUP(C2164, provider!A:B, 2, FALSE)</f>
        <v>Dr. Ravi Patel</v>
      </c>
      <c r="M2164" t="str">
        <f>VLOOKUP(G2164, insurance!A:B, 2, FALSE)</f>
        <v>AXA</v>
      </c>
      <c r="N2164">
        <f>VLOOKUP(B2164, patient!A:D, 4, FALSE)</f>
        <v>58</v>
      </c>
      <c r="O2164" t="str">
        <f>VLOOKUP(B2164, patient!A:C, 3, FALSE)</f>
        <v>Female</v>
      </c>
      <c r="P2164" t="str">
        <f>VLOOKUP(B2164, patient!A:F, 6, FALSE)</f>
        <v>White</v>
      </c>
      <c r="Q2164" t="s">
        <v>486</v>
      </c>
      <c r="R2164">
        <v>899</v>
      </c>
      <c r="S2164">
        <v>27</v>
      </c>
      <c r="T2164" s="1">
        <v>45517</v>
      </c>
      <c r="U2164" s="1" t="str">
        <f t="shared" si="99"/>
        <v>Yes</v>
      </c>
      <c r="V2164">
        <v>4</v>
      </c>
      <c r="W2164" t="s">
        <v>492</v>
      </c>
      <c r="X2164" t="s">
        <v>495</v>
      </c>
      <c r="Y2164" t="str">
        <f t="shared" si="100"/>
        <v>Emergency</v>
      </c>
      <c r="Z2164" t="s">
        <v>489</v>
      </c>
      <c r="AC2164" t="s">
        <v>490</v>
      </c>
      <c r="AD2164">
        <v>648.20000000000005</v>
      </c>
      <c r="AE2164">
        <v>0</v>
      </c>
      <c r="AF2164" t="str">
        <f t="shared" si="101"/>
        <v>Aug</v>
      </c>
    </row>
    <row r="2165" spans="1:32" x14ac:dyDescent="0.25">
      <c r="A2165" s="1">
        <v>45508</v>
      </c>
      <c r="B2165">
        <v>4054</v>
      </c>
      <c r="C2165">
        <v>3</v>
      </c>
      <c r="D2165">
        <v>2</v>
      </c>
      <c r="E2165">
        <v>4</v>
      </c>
      <c r="F2165">
        <v>4</v>
      </c>
      <c r="G2165">
        <v>3</v>
      </c>
      <c r="H2165">
        <f>VLOOKUP(B2165, patient!A:E, 5, FALSE)</f>
        <v>10</v>
      </c>
      <c r="I2165" t="str">
        <f>VLOOKUP(H2165, city!A:B, 2, FALSE)</f>
        <v>Edinburgh</v>
      </c>
      <c r="J2165" t="str">
        <f>VLOOKUP(E2165, diagnosis!A:B, 2, FALSE)</f>
        <v>Hypertension</v>
      </c>
      <c r="K2165" t="str">
        <f>VLOOKUP(D2165, department!A:B, 2, FALSE)</f>
        <v>General Surgery</v>
      </c>
      <c r="L2165" t="str">
        <f>VLOOKUP(C2165, provider!A:B, 2, FALSE)</f>
        <v>Dr. Emma Jones</v>
      </c>
      <c r="M2165" t="str">
        <f>VLOOKUP(G2165, insurance!A:B, 2, FALSE)</f>
        <v>Allianz</v>
      </c>
      <c r="N2165">
        <f>VLOOKUP(B2165, patient!A:D, 4, FALSE)</f>
        <v>73</v>
      </c>
      <c r="O2165" t="str">
        <f>VLOOKUP(B2165, patient!A:C, 3, FALSE)</f>
        <v>Male</v>
      </c>
      <c r="P2165" t="str">
        <f>VLOOKUP(B2165, patient!A:F, 6, FALSE)</f>
        <v>Black</v>
      </c>
      <c r="Q2165" t="s">
        <v>492</v>
      </c>
      <c r="R2165">
        <v>774</v>
      </c>
      <c r="S2165">
        <v>48</v>
      </c>
      <c r="U2165" s="1" t="str">
        <f t="shared" si="99"/>
        <v>No</v>
      </c>
      <c r="V2165">
        <v>5</v>
      </c>
      <c r="W2165" t="s">
        <v>494</v>
      </c>
      <c r="X2165" t="s">
        <v>495</v>
      </c>
      <c r="Y2165" t="str">
        <f t="shared" si="100"/>
        <v>Emergency</v>
      </c>
      <c r="Z2165" t="s">
        <v>497</v>
      </c>
      <c r="AC2165" t="s">
        <v>496</v>
      </c>
      <c r="AD2165">
        <v>610.4</v>
      </c>
      <c r="AE2165">
        <v>50</v>
      </c>
      <c r="AF2165" t="str">
        <f t="shared" si="101"/>
        <v>Aug</v>
      </c>
    </row>
    <row r="2166" spans="1:32" x14ac:dyDescent="0.25">
      <c r="A2166" s="1">
        <v>45508</v>
      </c>
      <c r="B2166">
        <v>2291</v>
      </c>
      <c r="C2166">
        <v>3</v>
      </c>
      <c r="D2166">
        <v>4</v>
      </c>
      <c r="E2166">
        <v>4</v>
      </c>
      <c r="F2166">
        <v>3</v>
      </c>
      <c r="G2166">
        <v>1</v>
      </c>
      <c r="H2166">
        <f>VLOOKUP(B2166, patient!A:E, 5, FALSE)</f>
        <v>23</v>
      </c>
      <c r="I2166" t="str">
        <f>VLOOKUP(H2166, city!A:B, 2, FALSE)</f>
        <v>Liverpool</v>
      </c>
      <c r="J2166" t="str">
        <f>VLOOKUP(E2166, diagnosis!A:B, 2, FALSE)</f>
        <v>Hypertension</v>
      </c>
      <c r="K2166" t="str">
        <f>VLOOKUP(D2166, department!A:B, 2, FALSE)</f>
        <v>Orthopedics</v>
      </c>
      <c r="L2166" t="str">
        <f>VLOOKUP(C2166, provider!A:B, 2, FALSE)</f>
        <v>Dr. Emma Jones</v>
      </c>
      <c r="M2166" t="str">
        <f>VLOOKUP(G2166, insurance!A:B, 2, FALSE)</f>
        <v>Aviva</v>
      </c>
      <c r="N2166">
        <f>VLOOKUP(B2166, patient!A:D, 4, FALSE)</f>
        <v>20</v>
      </c>
      <c r="O2166" t="str">
        <f>VLOOKUP(B2166, patient!A:C, 3, FALSE)</f>
        <v>Male</v>
      </c>
      <c r="P2166" t="str">
        <f>VLOOKUP(B2166, patient!A:F, 6, FALSE)</f>
        <v>Other</v>
      </c>
      <c r="Q2166" t="s">
        <v>486</v>
      </c>
      <c r="R2166">
        <v>52</v>
      </c>
      <c r="S2166">
        <v>190</v>
      </c>
      <c r="T2166" s="1">
        <v>45517</v>
      </c>
      <c r="U2166" s="1" t="str">
        <f t="shared" si="99"/>
        <v>Yes</v>
      </c>
      <c r="V2166">
        <v>10</v>
      </c>
      <c r="W2166" t="s">
        <v>492</v>
      </c>
      <c r="X2166" t="s">
        <v>495</v>
      </c>
      <c r="Y2166" t="str">
        <f t="shared" si="100"/>
        <v>Emergency</v>
      </c>
      <c r="Z2166" t="s">
        <v>497</v>
      </c>
      <c r="AC2166" t="s">
        <v>490</v>
      </c>
      <c r="AD2166">
        <v>169.4</v>
      </c>
      <c r="AE2166">
        <v>0</v>
      </c>
      <c r="AF2166" t="str">
        <f t="shared" si="101"/>
        <v>Aug</v>
      </c>
    </row>
    <row r="2167" spans="1:32" x14ac:dyDescent="0.25">
      <c r="A2167" s="1">
        <v>45508</v>
      </c>
      <c r="B2167">
        <v>496</v>
      </c>
      <c r="C2167">
        <v>3</v>
      </c>
      <c r="D2167">
        <v>4</v>
      </c>
      <c r="E2167">
        <v>4</v>
      </c>
      <c r="F2167">
        <v>3</v>
      </c>
      <c r="G2167">
        <v>1</v>
      </c>
      <c r="H2167">
        <f>VLOOKUP(B2167, patient!A:E, 5, FALSE)</f>
        <v>40</v>
      </c>
      <c r="I2167" t="str">
        <f>VLOOKUP(H2167, city!A:B, 2, FALSE)</f>
        <v>Sheffield</v>
      </c>
      <c r="J2167" t="str">
        <f>VLOOKUP(E2167, diagnosis!A:B, 2, FALSE)</f>
        <v>Hypertension</v>
      </c>
      <c r="K2167" t="str">
        <f>VLOOKUP(D2167, department!A:B, 2, FALSE)</f>
        <v>Orthopedics</v>
      </c>
      <c r="L2167" t="str">
        <f>VLOOKUP(C2167, provider!A:B, 2, FALSE)</f>
        <v>Dr. Emma Jones</v>
      </c>
      <c r="M2167" t="str">
        <f>VLOOKUP(G2167, insurance!A:B, 2, FALSE)</f>
        <v>Aviva</v>
      </c>
      <c r="N2167">
        <f>VLOOKUP(B2167, patient!A:D, 4, FALSE)</f>
        <v>76</v>
      </c>
      <c r="O2167" t="str">
        <f>VLOOKUP(B2167, patient!A:C, 3, FALSE)</f>
        <v>Male</v>
      </c>
      <c r="P2167" t="str">
        <f>VLOOKUP(B2167, patient!A:F, 6, FALSE)</f>
        <v>Asian</v>
      </c>
      <c r="Q2167" t="s">
        <v>491</v>
      </c>
      <c r="R2167">
        <v>478</v>
      </c>
      <c r="S2167">
        <v>72</v>
      </c>
      <c r="U2167" s="1" t="str">
        <f t="shared" si="99"/>
        <v>No</v>
      </c>
      <c r="V2167">
        <v>5</v>
      </c>
      <c r="W2167" t="s">
        <v>494</v>
      </c>
      <c r="X2167" t="s">
        <v>488</v>
      </c>
      <c r="Y2167" t="str">
        <f t="shared" si="100"/>
        <v>Scheduled</v>
      </c>
      <c r="Z2167" t="s">
        <v>497</v>
      </c>
      <c r="AC2167" t="s">
        <v>498</v>
      </c>
      <c r="AD2167">
        <v>392</v>
      </c>
      <c r="AE2167">
        <v>10</v>
      </c>
      <c r="AF2167" t="str">
        <f t="shared" si="101"/>
        <v>Aug</v>
      </c>
    </row>
    <row r="2168" spans="1:32" x14ac:dyDescent="0.25">
      <c r="A2168" s="1">
        <v>45508</v>
      </c>
      <c r="B2168">
        <v>2216</v>
      </c>
      <c r="C2168">
        <v>3</v>
      </c>
      <c r="D2168">
        <v>4</v>
      </c>
      <c r="E2168">
        <v>4</v>
      </c>
      <c r="F2168">
        <v>3</v>
      </c>
      <c r="G2168">
        <v>2</v>
      </c>
      <c r="H2168">
        <f>VLOOKUP(B2168, patient!A:E, 5, FALSE)</f>
        <v>12</v>
      </c>
      <c r="I2168" t="str">
        <f>VLOOKUP(H2168, city!A:B, 2, FALSE)</f>
        <v>Edinburgh</v>
      </c>
      <c r="J2168" t="str">
        <f>VLOOKUP(E2168, diagnosis!A:B, 2, FALSE)</f>
        <v>Hypertension</v>
      </c>
      <c r="K2168" t="str">
        <f>VLOOKUP(D2168, department!A:B, 2, FALSE)</f>
        <v>Orthopedics</v>
      </c>
      <c r="L2168" t="str">
        <f>VLOOKUP(C2168, provider!A:B, 2, FALSE)</f>
        <v>Dr. Emma Jones</v>
      </c>
      <c r="M2168" t="str">
        <f>VLOOKUP(G2168, insurance!A:B, 2, FALSE)</f>
        <v>AXA</v>
      </c>
      <c r="N2168">
        <f>VLOOKUP(B2168, patient!A:D, 4, FALSE)</f>
        <v>45</v>
      </c>
      <c r="O2168" t="str">
        <f>VLOOKUP(B2168, patient!A:C, 3, FALSE)</f>
        <v>Male</v>
      </c>
      <c r="P2168" t="str">
        <f>VLOOKUP(B2168, patient!A:F, 6, FALSE)</f>
        <v>Hispanic</v>
      </c>
      <c r="Q2168" t="s">
        <v>486</v>
      </c>
      <c r="R2168">
        <v>392</v>
      </c>
      <c r="S2168">
        <v>153</v>
      </c>
      <c r="T2168" s="1">
        <v>45515</v>
      </c>
      <c r="U2168" s="1" t="str">
        <f t="shared" si="99"/>
        <v>Yes</v>
      </c>
      <c r="V2168">
        <v>10</v>
      </c>
      <c r="W2168" t="s">
        <v>487</v>
      </c>
      <c r="X2168" t="s">
        <v>488</v>
      </c>
      <c r="Y2168" t="str">
        <f t="shared" si="100"/>
        <v>Scheduled</v>
      </c>
      <c r="Z2168" t="s">
        <v>497</v>
      </c>
      <c r="AC2168" t="s">
        <v>490</v>
      </c>
      <c r="AD2168">
        <v>381.5</v>
      </c>
      <c r="AE2168">
        <v>0</v>
      </c>
      <c r="AF2168" t="str">
        <f t="shared" si="101"/>
        <v>Aug</v>
      </c>
    </row>
    <row r="2169" spans="1:32" x14ac:dyDescent="0.25">
      <c r="A2169" s="1">
        <v>45508</v>
      </c>
      <c r="B2169">
        <v>178</v>
      </c>
      <c r="C2169">
        <v>1</v>
      </c>
      <c r="D2169">
        <v>4</v>
      </c>
      <c r="E2169">
        <v>4</v>
      </c>
      <c r="F2169">
        <v>3</v>
      </c>
      <c r="G2169">
        <v>2</v>
      </c>
      <c r="H2169">
        <f>VLOOKUP(B2169, patient!A:E, 5, FALSE)</f>
        <v>20</v>
      </c>
      <c r="I2169" t="str">
        <f>VLOOKUP(H2169, city!A:B, 2, FALSE)</f>
        <v>Leeds</v>
      </c>
      <c r="J2169" t="str">
        <f>VLOOKUP(E2169, diagnosis!A:B, 2, FALSE)</f>
        <v>Hypertension</v>
      </c>
      <c r="K2169" t="str">
        <f>VLOOKUP(D2169, department!A:B, 2, FALSE)</f>
        <v>Orthopedics</v>
      </c>
      <c r="L2169" t="str">
        <f>VLOOKUP(C2169, provider!A:B, 2, FALSE)</f>
        <v>Dr. Olu Abisola</v>
      </c>
      <c r="M2169" t="str">
        <f>VLOOKUP(G2169, insurance!A:B, 2, FALSE)</f>
        <v>AXA</v>
      </c>
      <c r="N2169">
        <f>VLOOKUP(B2169, patient!A:D, 4, FALSE)</f>
        <v>46</v>
      </c>
      <c r="O2169" t="str">
        <f>VLOOKUP(B2169, patient!A:C, 3, FALSE)</f>
        <v>Female</v>
      </c>
      <c r="P2169" t="str">
        <f>VLOOKUP(B2169, patient!A:F, 6, FALSE)</f>
        <v>Other</v>
      </c>
      <c r="Q2169" t="s">
        <v>491</v>
      </c>
      <c r="R2169">
        <v>767</v>
      </c>
      <c r="S2169">
        <v>43</v>
      </c>
      <c r="U2169" s="1" t="str">
        <f t="shared" si="99"/>
        <v>No</v>
      </c>
      <c r="V2169">
        <v>4</v>
      </c>
      <c r="W2169" t="s">
        <v>487</v>
      </c>
      <c r="X2169" t="s">
        <v>495</v>
      </c>
      <c r="Y2169" t="str">
        <f t="shared" si="100"/>
        <v>Emergency</v>
      </c>
      <c r="Z2169" t="s">
        <v>497</v>
      </c>
      <c r="AC2169" t="s">
        <v>496</v>
      </c>
      <c r="AD2169">
        <v>602</v>
      </c>
      <c r="AE2169">
        <v>50</v>
      </c>
      <c r="AF2169" t="str">
        <f t="shared" si="101"/>
        <v>Aug</v>
      </c>
    </row>
    <row r="2170" spans="1:32" x14ac:dyDescent="0.25">
      <c r="A2170" s="1">
        <v>45508</v>
      </c>
      <c r="B2170">
        <v>4725</v>
      </c>
      <c r="C2170">
        <v>5</v>
      </c>
      <c r="D2170">
        <v>1</v>
      </c>
      <c r="E2170">
        <v>4</v>
      </c>
      <c r="F2170">
        <v>5</v>
      </c>
      <c r="G2170">
        <v>1</v>
      </c>
      <c r="H2170">
        <f>VLOOKUP(B2170, patient!A:E, 5, FALSE)</f>
        <v>21</v>
      </c>
      <c r="I2170" t="str">
        <f>VLOOKUP(H2170, city!A:B, 2, FALSE)</f>
        <v>Liverpool</v>
      </c>
      <c r="J2170" t="str">
        <f>VLOOKUP(E2170, diagnosis!A:B, 2, FALSE)</f>
        <v>Hypertension</v>
      </c>
      <c r="K2170" t="str">
        <f>VLOOKUP(D2170, department!A:B, 2, FALSE)</f>
        <v>Cardiology</v>
      </c>
      <c r="L2170" t="str">
        <f>VLOOKUP(C2170, provider!A:B, 2, FALSE)</f>
        <v>Dr. Sade Kikiola</v>
      </c>
      <c r="M2170" t="str">
        <f>VLOOKUP(G2170, insurance!A:B, 2, FALSE)</f>
        <v>Aviva</v>
      </c>
      <c r="N2170">
        <f>VLOOKUP(B2170, patient!A:D, 4, FALSE)</f>
        <v>26</v>
      </c>
      <c r="O2170" t="str">
        <f>VLOOKUP(B2170, patient!A:C, 3, FALSE)</f>
        <v>Female</v>
      </c>
      <c r="P2170" t="str">
        <f>VLOOKUP(B2170, patient!A:F, 6, FALSE)</f>
        <v>Other</v>
      </c>
      <c r="Q2170" t="s">
        <v>492</v>
      </c>
      <c r="R2170">
        <v>948</v>
      </c>
      <c r="S2170">
        <v>139</v>
      </c>
      <c r="U2170" s="1" t="str">
        <f t="shared" si="99"/>
        <v>No</v>
      </c>
      <c r="V2170">
        <v>2</v>
      </c>
      <c r="W2170" t="s">
        <v>494</v>
      </c>
      <c r="X2170" t="s">
        <v>495</v>
      </c>
      <c r="Y2170" t="str">
        <f t="shared" si="100"/>
        <v>Emergency</v>
      </c>
      <c r="Z2170" t="s">
        <v>497</v>
      </c>
      <c r="AC2170" t="s">
        <v>496</v>
      </c>
      <c r="AD2170">
        <v>795.9</v>
      </c>
      <c r="AE2170">
        <v>50</v>
      </c>
      <c r="AF2170" t="str">
        <f t="shared" si="101"/>
        <v>Aug</v>
      </c>
    </row>
    <row r="2171" spans="1:32" x14ac:dyDescent="0.25">
      <c r="A2171" s="1">
        <v>45508</v>
      </c>
      <c r="B2171">
        <v>2288</v>
      </c>
      <c r="C2171">
        <v>1</v>
      </c>
      <c r="D2171">
        <v>1</v>
      </c>
      <c r="E2171">
        <v>4</v>
      </c>
      <c r="F2171">
        <v>4</v>
      </c>
      <c r="G2171">
        <v>2</v>
      </c>
      <c r="H2171">
        <f>VLOOKUP(B2171, patient!A:E, 5, FALSE)</f>
        <v>2</v>
      </c>
      <c r="I2171" t="str">
        <f>VLOOKUP(H2171, city!A:B, 2, FALSE)</f>
        <v>Birmingham</v>
      </c>
      <c r="J2171" t="str">
        <f>VLOOKUP(E2171, diagnosis!A:B, 2, FALSE)</f>
        <v>Hypertension</v>
      </c>
      <c r="K2171" t="str">
        <f>VLOOKUP(D2171, department!A:B, 2, FALSE)</f>
        <v>Cardiology</v>
      </c>
      <c r="L2171" t="str">
        <f>VLOOKUP(C2171, provider!A:B, 2, FALSE)</f>
        <v>Dr. Olu Abisola</v>
      </c>
      <c r="M2171" t="str">
        <f>VLOOKUP(G2171, insurance!A:B, 2, FALSE)</f>
        <v>AXA</v>
      </c>
      <c r="N2171">
        <f>VLOOKUP(B2171, patient!A:D, 4, FALSE)</f>
        <v>20</v>
      </c>
      <c r="O2171" t="str">
        <f>VLOOKUP(B2171, patient!A:C, 3, FALSE)</f>
        <v>Female</v>
      </c>
      <c r="P2171" t="str">
        <f>VLOOKUP(B2171, patient!A:F, 6, FALSE)</f>
        <v>White</v>
      </c>
      <c r="Q2171" t="s">
        <v>491</v>
      </c>
      <c r="R2171">
        <v>732</v>
      </c>
      <c r="S2171">
        <v>143</v>
      </c>
      <c r="U2171" s="1" t="str">
        <f t="shared" si="99"/>
        <v>No</v>
      </c>
      <c r="V2171">
        <v>6</v>
      </c>
      <c r="W2171" t="s">
        <v>487</v>
      </c>
      <c r="X2171" t="s">
        <v>488</v>
      </c>
      <c r="Y2171" t="str">
        <f t="shared" si="100"/>
        <v>Scheduled</v>
      </c>
      <c r="Z2171" t="s">
        <v>497</v>
      </c>
      <c r="AC2171" t="s">
        <v>493</v>
      </c>
      <c r="AD2171">
        <v>633.5</v>
      </c>
      <c r="AE2171">
        <v>30</v>
      </c>
      <c r="AF2171" t="str">
        <f t="shared" si="101"/>
        <v>Aug</v>
      </c>
    </row>
    <row r="2172" spans="1:32" x14ac:dyDescent="0.25">
      <c r="A2172" s="1">
        <v>45509</v>
      </c>
      <c r="B2172">
        <v>3051</v>
      </c>
      <c r="C2172">
        <v>1</v>
      </c>
      <c r="D2172">
        <v>2</v>
      </c>
      <c r="E2172">
        <v>4</v>
      </c>
      <c r="F2172">
        <v>4</v>
      </c>
      <c r="G2172">
        <v>3</v>
      </c>
      <c r="H2172">
        <f>VLOOKUP(B2172, patient!A:E, 5, FALSE)</f>
        <v>14</v>
      </c>
      <c r="I2172" t="str">
        <f>VLOOKUP(H2172, city!A:B, 2, FALSE)</f>
        <v>Glasgow</v>
      </c>
      <c r="J2172" t="str">
        <f>VLOOKUP(E2172, diagnosis!A:B, 2, FALSE)</f>
        <v>Hypertension</v>
      </c>
      <c r="K2172" t="str">
        <f>VLOOKUP(D2172, department!A:B, 2, FALSE)</f>
        <v>General Surgery</v>
      </c>
      <c r="L2172" t="str">
        <f>VLOOKUP(C2172, provider!A:B, 2, FALSE)</f>
        <v>Dr. Olu Abisola</v>
      </c>
      <c r="M2172" t="str">
        <f>VLOOKUP(G2172, insurance!A:B, 2, FALSE)</f>
        <v>Allianz</v>
      </c>
      <c r="N2172">
        <f>VLOOKUP(B2172, patient!A:D, 4, FALSE)</f>
        <v>42</v>
      </c>
      <c r="O2172" t="str">
        <f>VLOOKUP(B2172, patient!A:C, 3, FALSE)</f>
        <v>Male</v>
      </c>
      <c r="P2172" t="str">
        <f>VLOOKUP(B2172, patient!A:F, 6, FALSE)</f>
        <v>Asian</v>
      </c>
      <c r="Q2172" t="s">
        <v>486</v>
      </c>
      <c r="R2172">
        <v>140</v>
      </c>
      <c r="S2172">
        <v>161</v>
      </c>
      <c r="U2172" s="1" t="str">
        <f t="shared" si="99"/>
        <v>No</v>
      </c>
      <c r="V2172">
        <v>4</v>
      </c>
      <c r="W2172" t="s">
        <v>487</v>
      </c>
      <c r="X2172" t="s">
        <v>488</v>
      </c>
      <c r="Y2172" t="str">
        <f t="shared" si="100"/>
        <v>Scheduled</v>
      </c>
      <c r="Z2172" t="s">
        <v>497</v>
      </c>
      <c r="AC2172" t="s">
        <v>496</v>
      </c>
      <c r="AD2172">
        <v>245.7</v>
      </c>
      <c r="AE2172">
        <v>50</v>
      </c>
      <c r="AF2172" t="str">
        <f t="shared" si="101"/>
        <v>Aug</v>
      </c>
    </row>
    <row r="2173" spans="1:32" x14ac:dyDescent="0.25">
      <c r="A2173" s="1">
        <v>45509</v>
      </c>
      <c r="B2173">
        <v>4277</v>
      </c>
      <c r="C2173">
        <v>4</v>
      </c>
      <c r="D2173">
        <v>1</v>
      </c>
      <c r="E2173">
        <v>4</v>
      </c>
      <c r="F2173">
        <v>5</v>
      </c>
      <c r="G2173">
        <v>3</v>
      </c>
      <c r="H2173">
        <f>VLOOKUP(B2173, patient!A:E, 5, FALSE)</f>
        <v>30</v>
      </c>
      <c r="I2173" t="str">
        <f>VLOOKUP(H2173, city!A:B, 2, FALSE)</f>
        <v>Manchester</v>
      </c>
      <c r="J2173" t="str">
        <f>VLOOKUP(E2173, diagnosis!A:B, 2, FALSE)</f>
        <v>Hypertension</v>
      </c>
      <c r="K2173" t="str">
        <f>VLOOKUP(D2173, department!A:B, 2, FALSE)</f>
        <v>Cardiology</v>
      </c>
      <c r="L2173" t="str">
        <f>VLOOKUP(C2173, provider!A:B, 2, FALSE)</f>
        <v>Dr. Ravi Patel</v>
      </c>
      <c r="M2173" t="str">
        <f>VLOOKUP(G2173, insurance!A:B, 2, FALSE)</f>
        <v>Allianz</v>
      </c>
      <c r="N2173">
        <f>VLOOKUP(B2173, patient!A:D, 4, FALSE)</f>
        <v>51</v>
      </c>
      <c r="O2173" t="str">
        <f>VLOOKUP(B2173, patient!A:C, 3, FALSE)</f>
        <v>Male</v>
      </c>
      <c r="P2173" t="str">
        <f>VLOOKUP(B2173, patient!A:F, 6, FALSE)</f>
        <v>Other</v>
      </c>
      <c r="Q2173" t="s">
        <v>491</v>
      </c>
      <c r="R2173">
        <v>424</v>
      </c>
      <c r="S2173">
        <v>71</v>
      </c>
      <c r="U2173" s="1" t="str">
        <f t="shared" si="99"/>
        <v>No</v>
      </c>
      <c r="V2173">
        <v>4</v>
      </c>
      <c r="W2173" t="s">
        <v>487</v>
      </c>
      <c r="X2173" t="s">
        <v>488</v>
      </c>
      <c r="Y2173" t="str">
        <f t="shared" si="100"/>
        <v>Scheduled</v>
      </c>
      <c r="Z2173" t="s">
        <v>489</v>
      </c>
      <c r="AC2173" t="s">
        <v>496</v>
      </c>
      <c r="AD2173">
        <v>381.5</v>
      </c>
      <c r="AE2173">
        <v>50</v>
      </c>
      <c r="AF2173" t="str">
        <f t="shared" si="101"/>
        <v>Aug</v>
      </c>
    </row>
    <row r="2174" spans="1:32" x14ac:dyDescent="0.25">
      <c r="A2174" s="1">
        <v>45509</v>
      </c>
      <c r="B2174">
        <v>902</v>
      </c>
      <c r="C2174">
        <v>3</v>
      </c>
      <c r="D2174">
        <v>2</v>
      </c>
      <c r="E2174">
        <v>4</v>
      </c>
      <c r="F2174">
        <v>4</v>
      </c>
      <c r="G2174">
        <v>3</v>
      </c>
      <c r="H2174">
        <f>VLOOKUP(B2174, patient!A:E, 5, FALSE)</f>
        <v>9</v>
      </c>
      <c r="I2174" t="str">
        <f>VLOOKUP(H2174, city!A:B, 2, FALSE)</f>
        <v>Edinburgh</v>
      </c>
      <c r="J2174" t="str">
        <f>VLOOKUP(E2174, diagnosis!A:B, 2, FALSE)</f>
        <v>Hypertension</v>
      </c>
      <c r="K2174" t="str">
        <f>VLOOKUP(D2174, department!A:B, 2, FALSE)</f>
        <v>General Surgery</v>
      </c>
      <c r="L2174" t="str">
        <f>VLOOKUP(C2174, provider!A:B, 2, FALSE)</f>
        <v>Dr. Emma Jones</v>
      </c>
      <c r="M2174" t="str">
        <f>VLOOKUP(G2174, insurance!A:B, 2, FALSE)</f>
        <v>Allianz</v>
      </c>
      <c r="N2174">
        <f>VLOOKUP(B2174, patient!A:D, 4, FALSE)</f>
        <v>29</v>
      </c>
      <c r="O2174" t="str">
        <f>VLOOKUP(B2174, patient!A:C, 3, FALSE)</f>
        <v>Male</v>
      </c>
      <c r="P2174" t="str">
        <f>VLOOKUP(B2174, patient!A:F, 6, FALSE)</f>
        <v>White</v>
      </c>
      <c r="Q2174" t="s">
        <v>492</v>
      </c>
      <c r="R2174">
        <v>793</v>
      </c>
      <c r="S2174">
        <v>89</v>
      </c>
      <c r="U2174" s="1" t="str">
        <f t="shared" si="99"/>
        <v>No</v>
      </c>
      <c r="V2174">
        <v>10</v>
      </c>
      <c r="W2174" t="s">
        <v>487</v>
      </c>
      <c r="X2174" t="s">
        <v>488</v>
      </c>
      <c r="Y2174" t="str">
        <f t="shared" si="100"/>
        <v>Scheduled</v>
      </c>
      <c r="Z2174" t="s">
        <v>497</v>
      </c>
      <c r="AC2174" t="s">
        <v>493</v>
      </c>
      <c r="AD2174">
        <v>638.4</v>
      </c>
      <c r="AE2174">
        <v>30</v>
      </c>
      <c r="AF2174" t="str">
        <f t="shared" si="101"/>
        <v>Aug</v>
      </c>
    </row>
    <row r="2175" spans="1:32" x14ac:dyDescent="0.25">
      <c r="A2175" s="1">
        <v>45509</v>
      </c>
      <c r="B2175">
        <v>1888</v>
      </c>
      <c r="C2175">
        <v>1</v>
      </c>
      <c r="D2175">
        <v>1</v>
      </c>
      <c r="E2175">
        <v>4</v>
      </c>
      <c r="F2175">
        <v>2</v>
      </c>
      <c r="G2175">
        <v>3</v>
      </c>
      <c r="H2175">
        <f>VLOOKUP(B2175, patient!A:E, 5, FALSE)</f>
        <v>37</v>
      </c>
      <c r="I2175" t="str">
        <f>VLOOKUP(H2175, city!A:B, 2, FALSE)</f>
        <v>Sheffield</v>
      </c>
      <c r="J2175" t="str">
        <f>VLOOKUP(E2175, diagnosis!A:B, 2, FALSE)</f>
        <v>Hypertension</v>
      </c>
      <c r="K2175" t="str">
        <f>VLOOKUP(D2175, department!A:B, 2, FALSE)</f>
        <v>Cardiology</v>
      </c>
      <c r="L2175" t="str">
        <f>VLOOKUP(C2175, provider!A:B, 2, FALSE)</f>
        <v>Dr. Olu Abisola</v>
      </c>
      <c r="M2175" t="str">
        <f>VLOOKUP(G2175, insurance!A:B, 2, FALSE)</f>
        <v>Allianz</v>
      </c>
      <c r="N2175">
        <f>VLOOKUP(B2175, patient!A:D, 4, FALSE)</f>
        <v>59</v>
      </c>
      <c r="O2175" t="str">
        <f>VLOOKUP(B2175, patient!A:C, 3, FALSE)</f>
        <v>Female</v>
      </c>
      <c r="P2175" t="str">
        <f>VLOOKUP(B2175, patient!A:F, 6, FALSE)</f>
        <v>Black</v>
      </c>
      <c r="Q2175" t="s">
        <v>486</v>
      </c>
      <c r="R2175">
        <v>888</v>
      </c>
      <c r="S2175">
        <v>23</v>
      </c>
      <c r="T2175" s="1">
        <v>45532</v>
      </c>
      <c r="U2175" s="1" t="str">
        <f t="shared" si="99"/>
        <v>Yes</v>
      </c>
      <c r="V2175">
        <v>3</v>
      </c>
      <c r="W2175" t="s">
        <v>492</v>
      </c>
      <c r="X2175" t="s">
        <v>495</v>
      </c>
      <c r="Y2175" t="str">
        <f t="shared" si="100"/>
        <v>Emergency</v>
      </c>
      <c r="Z2175" t="s">
        <v>497</v>
      </c>
      <c r="AC2175" t="s">
        <v>490</v>
      </c>
      <c r="AD2175">
        <v>637.70000000000005</v>
      </c>
      <c r="AE2175">
        <v>0</v>
      </c>
      <c r="AF2175" t="str">
        <f t="shared" si="101"/>
        <v>Aug</v>
      </c>
    </row>
    <row r="2176" spans="1:32" x14ac:dyDescent="0.25">
      <c r="A2176" s="1">
        <v>45509</v>
      </c>
      <c r="B2176">
        <v>4228</v>
      </c>
      <c r="C2176">
        <v>2</v>
      </c>
      <c r="D2176">
        <v>1</v>
      </c>
      <c r="E2176">
        <v>4</v>
      </c>
      <c r="F2176">
        <v>4</v>
      </c>
      <c r="G2176">
        <v>2</v>
      </c>
      <c r="H2176">
        <f>VLOOKUP(B2176, patient!A:E, 5, FALSE)</f>
        <v>23</v>
      </c>
      <c r="I2176" t="str">
        <f>VLOOKUP(H2176, city!A:B, 2, FALSE)</f>
        <v>Liverpool</v>
      </c>
      <c r="J2176" t="str">
        <f>VLOOKUP(E2176, diagnosis!A:B, 2, FALSE)</f>
        <v>Hypertension</v>
      </c>
      <c r="K2176" t="str">
        <f>VLOOKUP(D2176, department!A:B, 2, FALSE)</f>
        <v>Cardiology</v>
      </c>
      <c r="L2176" t="str">
        <f>VLOOKUP(C2176, provider!A:B, 2, FALSE)</f>
        <v>Dr. Johnson Grek</v>
      </c>
      <c r="M2176" t="str">
        <f>VLOOKUP(G2176, insurance!A:B, 2, FALSE)</f>
        <v>AXA</v>
      </c>
      <c r="N2176">
        <f>VLOOKUP(B2176, patient!A:D, 4, FALSE)</f>
        <v>26</v>
      </c>
      <c r="O2176" t="str">
        <f>VLOOKUP(B2176, patient!A:C, 3, FALSE)</f>
        <v>Male</v>
      </c>
      <c r="P2176" t="str">
        <f>VLOOKUP(B2176, patient!A:F, 6, FALSE)</f>
        <v>Black</v>
      </c>
      <c r="Q2176" t="s">
        <v>486</v>
      </c>
      <c r="R2176">
        <v>762</v>
      </c>
      <c r="S2176">
        <v>135</v>
      </c>
      <c r="T2176" s="1">
        <v>45525</v>
      </c>
      <c r="U2176" s="1" t="str">
        <f t="shared" si="99"/>
        <v>Yes</v>
      </c>
      <c r="V2176">
        <v>8</v>
      </c>
      <c r="W2176" t="s">
        <v>494</v>
      </c>
      <c r="X2176" t="s">
        <v>495</v>
      </c>
      <c r="Y2176" t="str">
        <f t="shared" si="100"/>
        <v>Emergency</v>
      </c>
      <c r="Z2176" t="s">
        <v>489</v>
      </c>
      <c r="AC2176" t="s">
        <v>490</v>
      </c>
      <c r="AD2176">
        <v>627.9</v>
      </c>
      <c r="AE2176">
        <v>0</v>
      </c>
      <c r="AF2176" t="str">
        <f t="shared" si="101"/>
        <v>Aug</v>
      </c>
    </row>
    <row r="2177" spans="1:32" x14ac:dyDescent="0.25">
      <c r="A2177" s="1">
        <v>45509</v>
      </c>
      <c r="B2177">
        <v>1718</v>
      </c>
      <c r="C2177">
        <v>3</v>
      </c>
      <c r="D2177">
        <v>1</v>
      </c>
      <c r="E2177">
        <v>4</v>
      </c>
      <c r="F2177">
        <v>3</v>
      </c>
      <c r="G2177">
        <v>3</v>
      </c>
      <c r="H2177">
        <f>VLOOKUP(B2177, patient!A:E, 5, FALSE)</f>
        <v>2</v>
      </c>
      <c r="I2177" t="str">
        <f>VLOOKUP(H2177, city!A:B, 2, FALSE)</f>
        <v>Birmingham</v>
      </c>
      <c r="J2177" t="str">
        <f>VLOOKUP(E2177, diagnosis!A:B, 2, FALSE)</f>
        <v>Hypertension</v>
      </c>
      <c r="K2177" t="str">
        <f>VLOOKUP(D2177, department!A:B, 2, FALSE)</f>
        <v>Cardiology</v>
      </c>
      <c r="L2177" t="str">
        <f>VLOOKUP(C2177, provider!A:B, 2, FALSE)</f>
        <v>Dr. Emma Jones</v>
      </c>
      <c r="M2177" t="str">
        <f>VLOOKUP(G2177, insurance!A:B, 2, FALSE)</f>
        <v>Allianz</v>
      </c>
      <c r="N2177">
        <f>VLOOKUP(B2177, patient!A:D, 4, FALSE)</f>
        <v>32</v>
      </c>
      <c r="O2177" t="str">
        <f>VLOOKUP(B2177, patient!A:C, 3, FALSE)</f>
        <v>Female</v>
      </c>
      <c r="P2177" t="str">
        <f>VLOOKUP(B2177, patient!A:F, 6, FALSE)</f>
        <v>Black</v>
      </c>
      <c r="Q2177" t="s">
        <v>486</v>
      </c>
      <c r="R2177">
        <v>344</v>
      </c>
      <c r="S2177">
        <v>56</v>
      </c>
      <c r="U2177" s="1" t="str">
        <f t="shared" si="99"/>
        <v>No</v>
      </c>
      <c r="V2177">
        <v>6</v>
      </c>
      <c r="W2177" t="s">
        <v>487</v>
      </c>
      <c r="X2177" t="s">
        <v>488</v>
      </c>
      <c r="Y2177" t="str">
        <f t="shared" si="100"/>
        <v>Scheduled</v>
      </c>
      <c r="Z2177" t="s">
        <v>489</v>
      </c>
      <c r="AC2177" t="s">
        <v>496</v>
      </c>
      <c r="AD2177">
        <v>315</v>
      </c>
      <c r="AE2177">
        <v>50</v>
      </c>
      <c r="AF2177" t="str">
        <f t="shared" si="101"/>
        <v>Aug</v>
      </c>
    </row>
    <row r="2178" spans="1:32" x14ac:dyDescent="0.25">
      <c r="A2178" s="1">
        <v>45509</v>
      </c>
      <c r="B2178">
        <v>1887</v>
      </c>
      <c r="C2178">
        <v>4</v>
      </c>
      <c r="D2178">
        <v>5</v>
      </c>
      <c r="E2178">
        <v>4</v>
      </c>
      <c r="F2178">
        <v>3</v>
      </c>
      <c r="G2178">
        <v>2</v>
      </c>
      <c r="H2178">
        <f>VLOOKUP(B2178, patient!A:E, 5, FALSE)</f>
        <v>29</v>
      </c>
      <c r="I2178" t="str">
        <f>VLOOKUP(H2178, city!A:B, 2, FALSE)</f>
        <v>Manchester</v>
      </c>
      <c r="J2178" t="str">
        <f>VLOOKUP(E2178, diagnosis!A:B, 2, FALSE)</f>
        <v>Hypertension</v>
      </c>
      <c r="K2178" t="str">
        <f>VLOOKUP(D2178, department!A:B, 2, FALSE)</f>
        <v>Pediatrics</v>
      </c>
      <c r="L2178" t="str">
        <f>VLOOKUP(C2178, provider!A:B, 2, FALSE)</f>
        <v>Dr. Ravi Patel</v>
      </c>
      <c r="M2178" t="str">
        <f>VLOOKUP(G2178, insurance!A:B, 2, FALSE)</f>
        <v>AXA</v>
      </c>
      <c r="N2178">
        <f>VLOOKUP(B2178, patient!A:D, 4, FALSE)</f>
        <v>57</v>
      </c>
      <c r="O2178" t="str">
        <f>VLOOKUP(B2178, patient!A:C, 3, FALSE)</f>
        <v>Male</v>
      </c>
      <c r="P2178" t="str">
        <f>VLOOKUP(B2178, patient!A:F, 6, FALSE)</f>
        <v>White</v>
      </c>
      <c r="Q2178" t="s">
        <v>486</v>
      </c>
      <c r="R2178">
        <v>814</v>
      </c>
      <c r="S2178">
        <v>67</v>
      </c>
      <c r="T2178" s="1">
        <v>45521</v>
      </c>
      <c r="U2178" s="1" t="str">
        <f t="shared" si="99"/>
        <v>Yes</v>
      </c>
      <c r="V2178">
        <v>9</v>
      </c>
      <c r="W2178" t="s">
        <v>492</v>
      </c>
      <c r="X2178" t="s">
        <v>488</v>
      </c>
      <c r="Y2178" t="str">
        <f t="shared" si="100"/>
        <v>Scheduled</v>
      </c>
      <c r="Z2178" t="s">
        <v>489</v>
      </c>
      <c r="AC2178" t="s">
        <v>490</v>
      </c>
      <c r="AD2178">
        <v>616.70000000000005</v>
      </c>
      <c r="AE2178">
        <v>0</v>
      </c>
      <c r="AF2178" t="str">
        <f t="shared" si="101"/>
        <v>Aug</v>
      </c>
    </row>
    <row r="2179" spans="1:32" x14ac:dyDescent="0.25">
      <c r="A2179" s="1">
        <v>45509</v>
      </c>
      <c r="B2179">
        <v>3183</v>
      </c>
      <c r="C2179">
        <v>4</v>
      </c>
      <c r="D2179">
        <v>4</v>
      </c>
      <c r="E2179">
        <v>4</v>
      </c>
      <c r="F2179">
        <v>3</v>
      </c>
      <c r="G2179">
        <v>1</v>
      </c>
      <c r="H2179">
        <f>VLOOKUP(B2179, patient!A:E, 5, FALSE)</f>
        <v>16</v>
      </c>
      <c r="I2179" t="str">
        <f>VLOOKUP(H2179, city!A:B, 2, FALSE)</f>
        <v>Glasgow</v>
      </c>
      <c r="J2179" t="str">
        <f>VLOOKUP(E2179, diagnosis!A:B, 2, FALSE)</f>
        <v>Hypertension</v>
      </c>
      <c r="K2179" t="str">
        <f>VLOOKUP(D2179, department!A:B, 2, FALSE)</f>
        <v>Orthopedics</v>
      </c>
      <c r="L2179" t="str">
        <f>VLOOKUP(C2179, provider!A:B, 2, FALSE)</f>
        <v>Dr. Ravi Patel</v>
      </c>
      <c r="M2179" t="str">
        <f>VLOOKUP(G2179, insurance!A:B, 2, FALSE)</f>
        <v>Aviva</v>
      </c>
      <c r="N2179">
        <f>VLOOKUP(B2179, patient!A:D, 4, FALSE)</f>
        <v>42</v>
      </c>
      <c r="O2179" t="str">
        <f>VLOOKUP(B2179, patient!A:C, 3, FALSE)</f>
        <v>Male</v>
      </c>
      <c r="P2179" t="str">
        <f>VLOOKUP(B2179, patient!A:F, 6, FALSE)</f>
        <v>Hispanic</v>
      </c>
      <c r="Q2179" t="s">
        <v>492</v>
      </c>
      <c r="R2179">
        <v>676</v>
      </c>
      <c r="S2179">
        <v>141</v>
      </c>
      <c r="U2179" s="1" t="str">
        <f t="shared" ref="U2179:U2242" si="102">IF(T2179&lt;&gt;"", "Yes", "No")</f>
        <v>No</v>
      </c>
      <c r="V2179">
        <v>5</v>
      </c>
      <c r="W2179" t="s">
        <v>487</v>
      </c>
      <c r="X2179" t="s">
        <v>488</v>
      </c>
      <c r="Y2179" t="str">
        <f t="shared" ref="Y2179:Y2242" si="103">IF(TRIM(X2179)="yes", "Emergency", "Scheduled")</f>
        <v>Scheduled</v>
      </c>
      <c r="Z2179" t="s">
        <v>489</v>
      </c>
      <c r="AC2179" t="s">
        <v>498</v>
      </c>
      <c r="AD2179">
        <v>578.9</v>
      </c>
      <c r="AE2179">
        <v>10</v>
      </c>
      <c r="AF2179" t="str">
        <f t="shared" ref="AF2179:AF2242" si="104">TEXT(A2179, "mmm")</f>
        <v>Aug</v>
      </c>
    </row>
    <row r="2180" spans="1:32" x14ac:dyDescent="0.25">
      <c r="A2180" s="1">
        <v>45509</v>
      </c>
      <c r="B2180">
        <v>4339</v>
      </c>
      <c r="C2180">
        <v>2</v>
      </c>
      <c r="D2180">
        <v>5</v>
      </c>
      <c r="E2180">
        <v>4</v>
      </c>
      <c r="F2180">
        <v>3</v>
      </c>
      <c r="G2180">
        <v>3</v>
      </c>
      <c r="H2180">
        <f>VLOOKUP(B2180, patient!A:E, 5, FALSE)</f>
        <v>36</v>
      </c>
      <c r="I2180" t="str">
        <f>VLOOKUP(H2180, city!A:B, 2, FALSE)</f>
        <v>Newcastle</v>
      </c>
      <c r="J2180" t="str">
        <f>VLOOKUP(E2180, diagnosis!A:B, 2, FALSE)</f>
        <v>Hypertension</v>
      </c>
      <c r="K2180" t="str">
        <f>VLOOKUP(D2180, department!A:B, 2, FALSE)</f>
        <v>Pediatrics</v>
      </c>
      <c r="L2180" t="str">
        <f>VLOOKUP(C2180, provider!A:B, 2, FALSE)</f>
        <v>Dr. Johnson Grek</v>
      </c>
      <c r="M2180" t="str">
        <f>VLOOKUP(G2180, insurance!A:B, 2, FALSE)</f>
        <v>Allianz</v>
      </c>
      <c r="N2180">
        <f>VLOOKUP(B2180, patient!A:D, 4, FALSE)</f>
        <v>22</v>
      </c>
      <c r="O2180" t="str">
        <f>VLOOKUP(B2180, patient!A:C, 3, FALSE)</f>
        <v>Female</v>
      </c>
      <c r="P2180" t="str">
        <f>VLOOKUP(B2180, patient!A:F, 6, FALSE)</f>
        <v>Hispanic</v>
      </c>
      <c r="Q2180" t="s">
        <v>486</v>
      </c>
      <c r="R2180">
        <v>106</v>
      </c>
      <c r="S2180">
        <v>58</v>
      </c>
      <c r="T2180" s="1">
        <v>45526</v>
      </c>
      <c r="U2180" s="1" t="str">
        <f t="shared" si="102"/>
        <v>Yes</v>
      </c>
      <c r="V2180">
        <v>6</v>
      </c>
      <c r="W2180" t="s">
        <v>492</v>
      </c>
      <c r="X2180" t="s">
        <v>488</v>
      </c>
      <c r="Y2180" t="str">
        <f t="shared" si="103"/>
        <v>Scheduled</v>
      </c>
      <c r="Z2180" t="s">
        <v>497</v>
      </c>
      <c r="AC2180" t="s">
        <v>490</v>
      </c>
      <c r="AD2180">
        <v>114.8</v>
      </c>
      <c r="AE2180">
        <v>0</v>
      </c>
      <c r="AF2180" t="str">
        <f t="shared" si="104"/>
        <v>Aug</v>
      </c>
    </row>
    <row r="2181" spans="1:32" x14ac:dyDescent="0.25">
      <c r="A2181" s="1">
        <v>45509</v>
      </c>
      <c r="B2181">
        <v>1942</v>
      </c>
      <c r="C2181">
        <v>4</v>
      </c>
      <c r="D2181">
        <v>1</v>
      </c>
      <c r="E2181">
        <v>4</v>
      </c>
      <c r="F2181">
        <v>5</v>
      </c>
      <c r="G2181">
        <v>2</v>
      </c>
      <c r="H2181">
        <f>VLOOKUP(B2181, patient!A:E, 5, FALSE)</f>
        <v>14</v>
      </c>
      <c r="I2181" t="str">
        <f>VLOOKUP(H2181, city!A:B, 2, FALSE)</f>
        <v>Glasgow</v>
      </c>
      <c r="J2181" t="str">
        <f>VLOOKUP(E2181, diagnosis!A:B, 2, FALSE)</f>
        <v>Hypertension</v>
      </c>
      <c r="K2181" t="str">
        <f>VLOOKUP(D2181, department!A:B, 2, FALSE)</f>
        <v>Cardiology</v>
      </c>
      <c r="L2181" t="str">
        <f>VLOOKUP(C2181, provider!A:B, 2, FALSE)</f>
        <v>Dr. Ravi Patel</v>
      </c>
      <c r="M2181" t="str">
        <f>VLOOKUP(G2181, insurance!A:B, 2, FALSE)</f>
        <v>AXA</v>
      </c>
      <c r="N2181">
        <f>VLOOKUP(B2181, patient!A:D, 4, FALSE)</f>
        <v>28</v>
      </c>
      <c r="O2181" t="str">
        <f>VLOOKUP(B2181, patient!A:C, 3, FALSE)</f>
        <v>Male</v>
      </c>
      <c r="P2181" t="str">
        <f>VLOOKUP(B2181, patient!A:F, 6, FALSE)</f>
        <v>Hispanic</v>
      </c>
      <c r="Q2181" t="s">
        <v>486</v>
      </c>
      <c r="R2181">
        <v>203</v>
      </c>
      <c r="S2181">
        <v>111</v>
      </c>
      <c r="T2181" s="1">
        <v>45529</v>
      </c>
      <c r="U2181" s="1" t="str">
        <f t="shared" si="102"/>
        <v>Yes</v>
      </c>
      <c r="V2181">
        <v>9</v>
      </c>
      <c r="W2181" t="s">
        <v>494</v>
      </c>
      <c r="X2181" t="s">
        <v>495</v>
      </c>
      <c r="Y2181" t="str">
        <f t="shared" si="103"/>
        <v>Emergency</v>
      </c>
      <c r="Z2181" t="s">
        <v>497</v>
      </c>
      <c r="AC2181" t="s">
        <v>490</v>
      </c>
      <c r="AD2181">
        <v>219.8</v>
      </c>
      <c r="AE2181">
        <v>0</v>
      </c>
      <c r="AF2181" t="str">
        <f t="shared" si="104"/>
        <v>Aug</v>
      </c>
    </row>
    <row r="2182" spans="1:32" x14ac:dyDescent="0.25">
      <c r="A2182" s="1">
        <v>45510</v>
      </c>
      <c r="B2182">
        <v>4457</v>
      </c>
      <c r="C2182">
        <v>3</v>
      </c>
      <c r="D2182">
        <v>1</v>
      </c>
      <c r="E2182">
        <v>4</v>
      </c>
      <c r="F2182">
        <v>1</v>
      </c>
      <c r="G2182">
        <v>1</v>
      </c>
      <c r="H2182">
        <f>VLOOKUP(B2182, patient!A:E, 5, FALSE)</f>
        <v>28</v>
      </c>
      <c r="I2182" t="str">
        <f>VLOOKUP(H2182, city!A:B, 2, FALSE)</f>
        <v>London</v>
      </c>
      <c r="J2182" t="str">
        <f>VLOOKUP(E2182, diagnosis!A:B, 2, FALSE)</f>
        <v>Hypertension</v>
      </c>
      <c r="K2182" t="str">
        <f>VLOOKUP(D2182, department!A:B, 2, FALSE)</f>
        <v>Cardiology</v>
      </c>
      <c r="L2182" t="str">
        <f>VLOOKUP(C2182, provider!A:B, 2, FALSE)</f>
        <v>Dr. Emma Jones</v>
      </c>
      <c r="M2182" t="str">
        <f>VLOOKUP(G2182, insurance!A:B, 2, FALSE)</f>
        <v>Aviva</v>
      </c>
      <c r="N2182">
        <f>VLOOKUP(B2182, patient!A:D, 4, FALSE)</f>
        <v>76</v>
      </c>
      <c r="O2182" t="str">
        <f>VLOOKUP(B2182, patient!A:C, 3, FALSE)</f>
        <v>Male</v>
      </c>
      <c r="P2182" t="str">
        <f>VLOOKUP(B2182, patient!A:F, 6, FALSE)</f>
        <v>Other</v>
      </c>
      <c r="Q2182" t="s">
        <v>486</v>
      </c>
      <c r="R2182">
        <v>76</v>
      </c>
      <c r="S2182">
        <v>85</v>
      </c>
      <c r="T2182" s="1">
        <v>45533</v>
      </c>
      <c r="U2182" s="1" t="str">
        <f t="shared" si="102"/>
        <v>Yes</v>
      </c>
      <c r="V2182">
        <v>4</v>
      </c>
      <c r="W2182" t="s">
        <v>492</v>
      </c>
      <c r="X2182" t="s">
        <v>488</v>
      </c>
      <c r="Y2182" t="str">
        <f t="shared" si="103"/>
        <v>Scheduled</v>
      </c>
      <c r="Z2182" t="s">
        <v>489</v>
      </c>
      <c r="AC2182" t="s">
        <v>490</v>
      </c>
      <c r="AD2182">
        <v>112.7</v>
      </c>
      <c r="AE2182">
        <v>0</v>
      </c>
      <c r="AF2182" t="str">
        <f t="shared" si="104"/>
        <v>Aug</v>
      </c>
    </row>
    <row r="2183" spans="1:32" x14ac:dyDescent="0.25">
      <c r="A2183" s="1">
        <v>45510</v>
      </c>
      <c r="B2183">
        <v>4400</v>
      </c>
      <c r="C2183">
        <v>5</v>
      </c>
      <c r="D2183">
        <v>5</v>
      </c>
      <c r="E2183">
        <v>4</v>
      </c>
      <c r="F2183">
        <v>5</v>
      </c>
      <c r="G2183">
        <v>3</v>
      </c>
      <c r="H2183">
        <f>VLOOKUP(B2183, patient!A:E, 5, FALSE)</f>
        <v>3</v>
      </c>
      <c r="I2183" t="str">
        <f>VLOOKUP(H2183, city!A:B, 2, FALSE)</f>
        <v>Birmingham</v>
      </c>
      <c r="J2183" t="str">
        <f>VLOOKUP(E2183, diagnosis!A:B, 2, FALSE)</f>
        <v>Hypertension</v>
      </c>
      <c r="K2183" t="str">
        <f>VLOOKUP(D2183, department!A:B, 2, FALSE)</f>
        <v>Pediatrics</v>
      </c>
      <c r="L2183" t="str">
        <f>VLOOKUP(C2183, provider!A:B, 2, FALSE)</f>
        <v>Dr. Sade Kikiola</v>
      </c>
      <c r="M2183" t="str">
        <f>VLOOKUP(G2183, insurance!A:B, 2, FALSE)</f>
        <v>Allianz</v>
      </c>
      <c r="N2183">
        <f>VLOOKUP(B2183, patient!A:D, 4, FALSE)</f>
        <v>51</v>
      </c>
      <c r="O2183" t="str">
        <f>VLOOKUP(B2183, patient!A:C, 3, FALSE)</f>
        <v>Female</v>
      </c>
      <c r="P2183" t="str">
        <f>VLOOKUP(B2183, patient!A:F, 6, FALSE)</f>
        <v>Other</v>
      </c>
      <c r="Q2183" t="s">
        <v>486</v>
      </c>
      <c r="R2183">
        <v>59</v>
      </c>
      <c r="S2183">
        <v>32</v>
      </c>
      <c r="T2183" s="1">
        <v>45523</v>
      </c>
      <c r="U2183" s="1" t="str">
        <f t="shared" si="102"/>
        <v>Yes</v>
      </c>
      <c r="V2183">
        <v>10</v>
      </c>
      <c r="W2183" t="s">
        <v>494</v>
      </c>
      <c r="X2183" t="s">
        <v>495</v>
      </c>
      <c r="Y2183" t="str">
        <f t="shared" si="103"/>
        <v>Emergency</v>
      </c>
      <c r="Z2183" t="s">
        <v>489</v>
      </c>
      <c r="AC2183" t="s">
        <v>490</v>
      </c>
      <c r="AD2183">
        <v>63.7</v>
      </c>
      <c r="AE2183">
        <v>0</v>
      </c>
      <c r="AF2183" t="str">
        <f t="shared" si="104"/>
        <v>Aug</v>
      </c>
    </row>
    <row r="2184" spans="1:32" x14ac:dyDescent="0.25">
      <c r="A2184" s="1">
        <v>45510</v>
      </c>
      <c r="B2184">
        <v>2205</v>
      </c>
      <c r="C2184">
        <v>5</v>
      </c>
      <c r="D2184">
        <v>2</v>
      </c>
      <c r="E2184">
        <v>4</v>
      </c>
      <c r="F2184">
        <v>1</v>
      </c>
      <c r="G2184">
        <v>3</v>
      </c>
      <c r="H2184">
        <f>VLOOKUP(B2184, patient!A:E, 5, FALSE)</f>
        <v>11</v>
      </c>
      <c r="I2184" t="str">
        <f>VLOOKUP(H2184, city!A:B, 2, FALSE)</f>
        <v>Edinburgh</v>
      </c>
      <c r="J2184" t="str">
        <f>VLOOKUP(E2184, diagnosis!A:B, 2, FALSE)</f>
        <v>Hypertension</v>
      </c>
      <c r="K2184" t="str">
        <f>VLOOKUP(D2184, department!A:B, 2, FALSE)</f>
        <v>General Surgery</v>
      </c>
      <c r="L2184" t="str">
        <f>VLOOKUP(C2184, provider!A:B, 2, FALSE)</f>
        <v>Dr. Sade Kikiola</v>
      </c>
      <c r="M2184" t="str">
        <f>VLOOKUP(G2184, insurance!A:B, 2, FALSE)</f>
        <v>Allianz</v>
      </c>
      <c r="N2184">
        <f>VLOOKUP(B2184, patient!A:D, 4, FALSE)</f>
        <v>41</v>
      </c>
      <c r="O2184" t="str">
        <f>VLOOKUP(B2184, patient!A:C, 3, FALSE)</f>
        <v>Female</v>
      </c>
      <c r="P2184" t="str">
        <f>VLOOKUP(B2184, patient!A:F, 6, FALSE)</f>
        <v>Asian</v>
      </c>
      <c r="Q2184" t="s">
        <v>486</v>
      </c>
      <c r="R2184">
        <v>339</v>
      </c>
      <c r="S2184">
        <v>79</v>
      </c>
      <c r="U2184" s="1" t="str">
        <f t="shared" si="102"/>
        <v>No</v>
      </c>
      <c r="V2184">
        <v>7</v>
      </c>
      <c r="W2184" t="s">
        <v>492</v>
      </c>
      <c r="X2184" t="s">
        <v>495</v>
      </c>
      <c r="Y2184" t="str">
        <f t="shared" si="103"/>
        <v>Emergency</v>
      </c>
      <c r="Z2184" t="s">
        <v>497</v>
      </c>
      <c r="AC2184" t="s">
        <v>493</v>
      </c>
      <c r="AD2184">
        <v>313.60000000000002</v>
      </c>
      <c r="AE2184">
        <v>30</v>
      </c>
      <c r="AF2184" t="str">
        <f t="shared" si="104"/>
        <v>Aug</v>
      </c>
    </row>
    <row r="2185" spans="1:32" x14ac:dyDescent="0.25">
      <c r="A2185" s="1">
        <v>45510</v>
      </c>
      <c r="B2185">
        <v>2623</v>
      </c>
      <c r="C2185">
        <v>1</v>
      </c>
      <c r="D2185">
        <v>4</v>
      </c>
      <c r="E2185">
        <v>4</v>
      </c>
      <c r="F2185">
        <v>3</v>
      </c>
      <c r="G2185">
        <v>3</v>
      </c>
      <c r="H2185">
        <f>VLOOKUP(B2185, patient!A:E, 5, FALSE)</f>
        <v>38</v>
      </c>
      <c r="I2185" t="str">
        <f>VLOOKUP(H2185, city!A:B, 2, FALSE)</f>
        <v>Sheffield</v>
      </c>
      <c r="J2185" t="str">
        <f>VLOOKUP(E2185, diagnosis!A:B, 2, FALSE)</f>
        <v>Hypertension</v>
      </c>
      <c r="K2185" t="str">
        <f>VLOOKUP(D2185, department!A:B, 2, FALSE)</f>
        <v>Orthopedics</v>
      </c>
      <c r="L2185" t="str">
        <f>VLOOKUP(C2185, provider!A:B, 2, FALSE)</f>
        <v>Dr. Olu Abisola</v>
      </c>
      <c r="M2185" t="str">
        <f>VLOOKUP(G2185, insurance!A:B, 2, FALSE)</f>
        <v>Allianz</v>
      </c>
      <c r="N2185">
        <f>VLOOKUP(B2185, patient!A:D, 4, FALSE)</f>
        <v>77</v>
      </c>
      <c r="O2185" t="str">
        <f>VLOOKUP(B2185, patient!A:C, 3, FALSE)</f>
        <v>Male</v>
      </c>
      <c r="P2185" t="str">
        <f>VLOOKUP(B2185, patient!A:F, 6, FALSE)</f>
        <v>Asian</v>
      </c>
      <c r="Q2185" t="s">
        <v>486</v>
      </c>
      <c r="R2185">
        <v>351</v>
      </c>
      <c r="S2185">
        <v>145</v>
      </c>
      <c r="T2185" s="1">
        <v>45538</v>
      </c>
      <c r="U2185" s="1" t="str">
        <f t="shared" si="102"/>
        <v>Yes</v>
      </c>
      <c r="V2185">
        <v>10</v>
      </c>
      <c r="W2185" t="s">
        <v>492</v>
      </c>
      <c r="X2185" t="s">
        <v>495</v>
      </c>
      <c r="Y2185" t="str">
        <f t="shared" si="103"/>
        <v>Emergency</v>
      </c>
      <c r="Z2185" t="s">
        <v>497</v>
      </c>
      <c r="AC2185" t="s">
        <v>490</v>
      </c>
      <c r="AD2185">
        <v>347.2</v>
      </c>
      <c r="AE2185">
        <v>0</v>
      </c>
      <c r="AF2185" t="str">
        <f t="shared" si="104"/>
        <v>Aug</v>
      </c>
    </row>
    <row r="2186" spans="1:32" x14ac:dyDescent="0.25">
      <c r="A2186" s="1">
        <v>45510</v>
      </c>
      <c r="B2186">
        <v>1364</v>
      </c>
      <c r="C2186">
        <v>4</v>
      </c>
      <c r="D2186">
        <v>2</v>
      </c>
      <c r="E2186">
        <v>4</v>
      </c>
      <c r="F2186">
        <v>4</v>
      </c>
      <c r="G2186">
        <v>2</v>
      </c>
      <c r="H2186">
        <f>VLOOKUP(B2186, patient!A:E, 5, FALSE)</f>
        <v>13</v>
      </c>
      <c r="I2186" t="str">
        <f>VLOOKUP(H2186, city!A:B, 2, FALSE)</f>
        <v>Glasgow</v>
      </c>
      <c r="J2186" t="str">
        <f>VLOOKUP(E2186, diagnosis!A:B, 2, FALSE)</f>
        <v>Hypertension</v>
      </c>
      <c r="K2186" t="str">
        <f>VLOOKUP(D2186, department!A:B, 2, FALSE)</f>
        <v>General Surgery</v>
      </c>
      <c r="L2186" t="str">
        <f>VLOOKUP(C2186, provider!A:B, 2, FALSE)</f>
        <v>Dr. Ravi Patel</v>
      </c>
      <c r="M2186" t="str">
        <f>VLOOKUP(G2186, insurance!A:B, 2, FALSE)</f>
        <v>AXA</v>
      </c>
      <c r="N2186">
        <f>VLOOKUP(B2186, patient!A:D, 4, FALSE)</f>
        <v>32</v>
      </c>
      <c r="O2186" t="str">
        <f>VLOOKUP(B2186, patient!A:C, 3, FALSE)</f>
        <v>Female</v>
      </c>
      <c r="P2186" t="str">
        <f>VLOOKUP(B2186, patient!A:F, 6, FALSE)</f>
        <v>Asian</v>
      </c>
      <c r="Q2186" t="s">
        <v>486</v>
      </c>
      <c r="R2186">
        <v>158</v>
      </c>
      <c r="S2186">
        <v>188</v>
      </c>
      <c r="T2186" s="1">
        <v>45520</v>
      </c>
      <c r="U2186" s="1" t="str">
        <f t="shared" si="102"/>
        <v>Yes</v>
      </c>
      <c r="V2186">
        <v>10</v>
      </c>
      <c r="W2186" t="s">
        <v>487</v>
      </c>
      <c r="X2186" t="s">
        <v>495</v>
      </c>
      <c r="Y2186" t="str">
        <f t="shared" si="103"/>
        <v>Emergency</v>
      </c>
      <c r="Z2186" t="s">
        <v>497</v>
      </c>
      <c r="AC2186" t="s">
        <v>490</v>
      </c>
      <c r="AD2186">
        <v>242.2</v>
      </c>
      <c r="AE2186">
        <v>0</v>
      </c>
      <c r="AF2186" t="str">
        <f t="shared" si="104"/>
        <v>Aug</v>
      </c>
    </row>
    <row r="2187" spans="1:32" x14ac:dyDescent="0.25">
      <c r="A2187" s="1">
        <v>45510</v>
      </c>
      <c r="B2187">
        <v>70</v>
      </c>
      <c r="C2187">
        <v>3</v>
      </c>
      <c r="D2187">
        <v>4</v>
      </c>
      <c r="E2187">
        <v>4</v>
      </c>
      <c r="F2187">
        <v>3</v>
      </c>
      <c r="G2187">
        <v>2</v>
      </c>
      <c r="H2187">
        <f>VLOOKUP(B2187, patient!A:E, 5, FALSE)</f>
        <v>17</v>
      </c>
      <c r="I2187" t="str">
        <f>VLOOKUP(H2187, city!A:B, 2, FALSE)</f>
        <v>Leeds</v>
      </c>
      <c r="J2187" t="str">
        <f>VLOOKUP(E2187, diagnosis!A:B, 2, FALSE)</f>
        <v>Hypertension</v>
      </c>
      <c r="K2187" t="str">
        <f>VLOOKUP(D2187, department!A:B, 2, FALSE)</f>
        <v>Orthopedics</v>
      </c>
      <c r="L2187" t="str">
        <f>VLOOKUP(C2187, provider!A:B, 2, FALSE)</f>
        <v>Dr. Emma Jones</v>
      </c>
      <c r="M2187" t="str">
        <f>VLOOKUP(G2187, insurance!A:B, 2, FALSE)</f>
        <v>AXA</v>
      </c>
      <c r="N2187">
        <f>VLOOKUP(B2187, patient!A:D, 4, FALSE)</f>
        <v>55</v>
      </c>
      <c r="O2187" t="str">
        <f>VLOOKUP(B2187, patient!A:C, 3, FALSE)</f>
        <v>Male</v>
      </c>
      <c r="P2187" t="str">
        <f>VLOOKUP(B2187, patient!A:F, 6, FALSE)</f>
        <v>White</v>
      </c>
      <c r="Q2187" t="s">
        <v>486</v>
      </c>
      <c r="R2187">
        <v>719</v>
      </c>
      <c r="S2187">
        <v>51</v>
      </c>
      <c r="T2187" s="1">
        <v>45527</v>
      </c>
      <c r="U2187" s="1" t="str">
        <f t="shared" si="102"/>
        <v>Yes</v>
      </c>
      <c r="V2187">
        <v>6</v>
      </c>
      <c r="W2187" t="s">
        <v>487</v>
      </c>
      <c r="X2187" t="s">
        <v>495</v>
      </c>
      <c r="Y2187" t="str">
        <f t="shared" si="103"/>
        <v>Emergency</v>
      </c>
      <c r="Z2187" t="s">
        <v>497</v>
      </c>
      <c r="AC2187" t="s">
        <v>490</v>
      </c>
      <c r="AD2187">
        <v>539</v>
      </c>
      <c r="AE2187">
        <v>0</v>
      </c>
      <c r="AF2187" t="str">
        <f t="shared" si="104"/>
        <v>Aug</v>
      </c>
    </row>
    <row r="2188" spans="1:32" x14ac:dyDescent="0.25">
      <c r="A2188" s="1">
        <v>45510</v>
      </c>
      <c r="B2188">
        <v>3405</v>
      </c>
      <c r="C2188">
        <v>2</v>
      </c>
      <c r="D2188">
        <v>3</v>
      </c>
      <c r="E2188">
        <v>4</v>
      </c>
      <c r="F2188">
        <v>5</v>
      </c>
      <c r="G2188">
        <v>1</v>
      </c>
      <c r="H2188">
        <f>VLOOKUP(B2188, patient!A:E, 5, FALSE)</f>
        <v>1</v>
      </c>
      <c r="I2188" t="str">
        <f>VLOOKUP(H2188, city!A:B, 2, FALSE)</f>
        <v>Birmingham</v>
      </c>
      <c r="J2188" t="str">
        <f>VLOOKUP(E2188, diagnosis!A:B, 2, FALSE)</f>
        <v>Hypertension</v>
      </c>
      <c r="K2188" t="str">
        <f>VLOOKUP(D2188, department!A:B, 2, FALSE)</f>
        <v>Neurology</v>
      </c>
      <c r="L2188" t="str">
        <f>VLOOKUP(C2188, provider!A:B, 2, FALSE)</f>
        <v>Dr. Johnson Grek</v>
      </c>
      <c r="M2188" t="str">
        <f>VLOOKUP(G2188, insurance!A:B, 2, FALSE)</f>
        <v>Aviva</v>
      </c>
      <c r="N2188">
        <f>VLOOKUP(B2188, patient!A:D, 4, FALSE)</f>
        <v>25</v>
      </c>
      <c r="O2188" t="str">
        <f>VLOOKUP(B2188, patient!A:C, 3, FALSE)</f>
        <v>Female</v>
      </c>
      <c r="P2188" t="str">
        <f>VLOOKUP(B2188, patient!A:F, 6, FALSE)</f>
        <v>Hispanic</v>
      </c>
      <c r="Q2188" t="s">
        <v>492</v>
      </c>
      <c r="R2188">
        <v>306</v>
      </c>
      <c r="S2188">
        <v>199</v>
      </c>
      <c r="U2188" s="1" t="str">
        <f t="shared" si="102"/>
        <v>No</v>
      </c>
      <c r="V2188">
        <v>6</v>
      </c>
      <c r="W2188" t="s">
        <v>492</v>
      </c>
      <c r="X2188" t="s">
        <v>488</v>
      </c>
      <c r="Y2188" t="str">
        <f t="shared" si="103"/>
        <v>Scheduled</v>
      </c>
      <c r="Z2188" t="s">
        <v>489</v>
      </c>
      <c r="AC2188" t="s">
        <v>498</v>
      </c>
      <c r="AD2188">
        <v>360.5</v>
      </c>
      <c r="AE2188">
        <v>10</v>
      </c>
      <c r="AF2188" t="str">
        <f t="shared" si="104"/>
        <v>Aug</v>
      </c>
    </row>
    <row r="2189" spans="1:32" x14ac:dyDescent="0.25">
      <c r="A2189" s="1">
        <v>45510</v>
      </c>
      <c r="B2189">
        <v>3677</v>
      </c>
      <c r="C2189">
        <v>2</v>
      </c>
      <c r="D2189">
        <v>4</v>
      </c>
      <c r="E2189">
        <v>4</v>
      </c>
      <c r="F2189">
        <v>3</v>
      </c>
      <c r="G2189">
        <v>3</v>
      </c>
      <c r="H2189">
        <f>VLOOKUP(B2189, patient!A:E, 5, FALSE)</f>
        <v>33</v>
      </c>
      <c r="I2189" t="str">
        <f>VLOOKUP(H2189, city!A:B, 2, FALSE)</f>
        <v>Newcastle</v>
      </c>
      <c r="J2189" t="str">
        <f>VLOOKUP(E2189, diagnosis!A:B, 2, FALSE)</f>
        <v>Hypertension</v>
      </c>
      <c r="K2189" t="str">
        <f>VLOOKUP(D2189, department!A:B, 2, FALSE)</f>
        <v>Orthopedics</v>
      </c>
      <c r="L2189" t="str">
        <f>VLOOKUP(C2189, provider!A:B, 2, FALSE)</f>
        <v>Dr. Johnson Grek</v>
      </c>
      <c r="M2189" t="str">
        <f>VLOOKUP(G2189, insurance!A:B, 2, FALSE)</f>
        <v>Allianz</v>
      </c>
      <c r="N2189">
        <f>VLOOKUP(B2189, patient!A:D, 4, FALSE)</f>
        <v>76</v>
      </c>
      <c r="O2189" t="str">
        <f>VLOOKUP(B2189, patient!A:C, 3, FALSE)</f>
        <v>Male</v>
      </c>
      <c r="P2189" t="str">
        <f>VLOOKUP(B2189, patient!A:F, 6, FALSE)</f>
        <v>Other</v>
      </c>
      <c r="Q2189" t="s">
        <v>486</v>
      </c>
      <c r="R2189">
        <v>485</v>
      </c>
      <c r="S2189">
        <v>152</v>
      </c>
      <c r="T2189" s="1">
        <v>45535</v>
      </c>
      <c r="U2189" s="1" t="str">
        <f t="shared" si="102"/>
        <v>Yes</v>
      </c>
      <c r="V2189">
        <v>6</v>
      </c>
      <c r="W2189" t="s">
        <v>492</v>
      </c>
      <c r="X2189" t="s">
        <v>495</v>
      </c>
      <c r="Y2189" t="str">
        <f t="shared" si="103"/>
        <v>Emergency</v>
      </c>
      <c r="Z2189" t="s">
        <v>497</v>
      </c>
      <c r="AC2189" t="s">
        <v>490</v>
      </c>
      <c r="AD2189">
        <v>445.9</v>
      </c>
      <c r="AE2189">
        <v>0</v>
      </c>
      <c r="AF2189" t="str">
        <f t="shared" si="104"/>
        <v>Aug</v>
      </c>
    </row>
    <row r="2190" spans="1:32" x14ac:dyDescent="0.25">
      <c r="A2190" s="1">
        <v>45510</v>
      </c>
      <c r="B2190">
        <v>1934</v>
      </c>
      <c r="C2190">
        <v>3</v>
      </c>
      <c r="D2190">
        <v>2</v>
      </c>
      <c r="E2190">
        <v>4</v>
      </c>
      <c r="F2190">
        <v>5</v>
      </c>
      <c r="G2190">
        <v>1</v>
      </c>
      <c r="H2190">
        <f>VLOOKUP(B2190, patient!A:E, 5, FALSE)</f>
        <v>38</v>
      </c>
      <c r="I2190" t="str">
        <f>VLOOKUP(H2190, city!A:B, 2, FALSE)</f>
        <v>Sheffield</v>
      </c>
      <c r="J2190" t="str">
        <f>VLOOKUP(E2190, diagnosis!A:B, 2, FALSE)</f>
        <v>Hypertension</v>
      </c>
      <c r="K2190" t="str">
        <f>VLOOKUP(D2190, department!A:B, 2, FALSE)</f>
        <v>General Surgery</v>
      </c>
      <c r="L2190" t="str">
        <f>VLOOKUP(C2190, provider!A:B, 2, FALSE)</f>
        <v>Dr. Emma Jones</v>
      </c>
      <c r="M2190" t="str">
        <f>VLOOKUP(G2190, insurance!A:B, 2, FALSE)</f>
        <v>Aviva</v>
      </c>
      <c r="N2190">
        <f>VLOOKUP(B2190, patient!A:D, 4, FALSE)</f>
        <v>22</v>
      </c>
      <c r="O2190" t="str">
        <f>VLOOKUP(B2190, patient!A:C, 3, FALSE)</f>
        <v>Male</v>
      </c>
      <c r="P2190" t="str">
        <f>VLOOKUP(B2190, patient!A:F, 6, FALSE)</f>
        <v>Asian</v>
      </c>
      <c r="Q2190" t="s">
        <v>491</v>
      </c>
      <c r="R2190">
        <v>490</v>
      </c>
      <c r="S2190">
        <v>85</v>
      </c>
      <c r="U2190" s="1" t="str">
        <f t="shared" si="102"/>
        <v>No</v>
      </c>
      <c r="V2190">
        <v>4</v>
      </c>
      <c r="W2190" t="s">
        <v>492</v>
      </c>
      <c r="X2190" t="s">
        <v>488</v>
      </c>
      <c r="Y2190" t="str">
        <f t="shared" si="103"/>
        <v>Scheduled</v>
      </c>
      <c r="Z2190" t="s">
        <v>489</v>
      </c>
      <c r="AC2190" t="s">
        <v>493</v>
      </c>
      <c r="AD2190">
        <v>423.5</v>
      </c>
      <c r="AE2190">
        <v>30</v>
      </c>
      <c r="AF2190" t="str">
        <f t="shared" si="104"/>
        <v>Aug</v>
      </c>
    </row>
    <row r="2191" spans="1:32" x14ac:dyDescent="0.25">
      <c r="A2191" s="1">
        <v>45510</v>
      </c>
      <c r="B2191">
        <v>4041</v>
      </c>
      <c r="C2191">
        <v>3</v>
      </c>
      <c r="D2191">
        <v>4</v>
      </c>
      <c r="E2191">
        <v>4</v>
      </c>
      <c r="F2191">
        <v>3</v>
      </c>
      <c r="G2191">
        <v>2</v>
      </c>
      <c r="H2191">
        <f>VLOOKUP(B2191, patient!A:E, 5, FALSE)</f>
        <v>11</v>
      </c>
      <c r="I2191" t="str">
        <f>VLOOKUP(H2191, city!A:B, 2, FALSE)</f>
        <v>Edinburgh</v>
      </c>
      <c r="J2191" t="str">
        <f>VLOOKUP(E2191, diagnosis!A:B, 2, FALSE)</f>
        <v>Hypertension</v>
      </c>
      <c r="K2191" t="str">
        <f>VLOOKUP(D2191, department!A:B, 2, FALSE)</f>
        <v>Orthopedics</v>
      </c>
      <c r="L2191" t="str">
        <f>VLOOKUP(C2191, provider!A:B, 2, FALSE)</f>
        <v>Dr. Emma Jones</v>
      </c>
      <c r="M2191" t="str">
        <f>VLOOKUP(G2191, insurance!A:B, 2, FALSE)</f>
        <v>AXA</v>
      </c>
      <c r="N2191">
        <f>VLOOKUP(B2191, patient!A:D, 4, FALSE)</f>
        <v>65</v>
      </c>
      <c r="O2191" t="str">
        <f>VLOOKUP(B2191, patient!A:C, 3, FALSE)</f>
        <v>Female</v>
      </c>
      <c r="P2191" t="str">
        <f>VLOOKUP(B2191, patient!A:F, 6, FALSE)</f>
        <v>White</v>
      </c>
      <c r="Q2191" t="s">
        <v>491</v>
      </c>
      <c r="R2191">
        <v>297</v>
      </c>
      <c r="S2191">
        <v>97</v>
      </c>
      <c r="U2191" s="1" t="str">
        <f t="shared" si="102"/>
        <v>No</v>
      </c>
      <c r="V2191">
        <v>10</v>
      </c>
      <c r="W2191" t="s">
        <v>494</v>
      </c>
      <c r="X2191" t="s">
        <v>488</v>
      </c>
      <c r="Y2191" t="str">
        <f t="shared" si="103"/>
        <v>Scheduled</v>
      </c>
      <c r="Z2191" t="s">
        <v>489</v>
      </c>
      <c r="AC2191" t="s">
        <v>496</v>
      </c>
      <c r="AD2191">
        <v>310.8</v>
      </c>
      <c r="AE2191">
        <v>50</v>
      </c>
      <c r="AF2191" t="str">
        <f t="shared" si="104"/>
        <v>Aug</v>
      </c>
    </row>
    <row r="2192" spans="1:32" x14ac:dyDescent="0.25">
      <c r="A2192" s="1">
        <v>45511</v>
      </c>
      <c r="B2192">
        <v>2814</v>
      </c>
      <c r="C2192">
        <v>2</v>
      </c>
      <c r="D2192">
        <v>3</v>
      </c>
      <c r="E2192">
        <v>4</v>
      </c>
      <c r="F2192">
        <v>2</v>
      </c>
      <c r="G2192">
        <v>3</v>
      </c>
      <c r="H2192">
        <f>VLOOKUP(B2192, patient!A:E, 5, FALSE)</f>
        <v>10</v>
      </c>
      <c r="I2192" t="str">
        <f>VLOOKUP(H2192, city!A:B, 2, FALSE)</f>
        <v>Edinburgh</v>
      </c>
      <c r="J2192" t="str">
        <f>VLOOKUP(E2192, diagnosis!A:B, 2, FALSE)</f>
        <v>Hypertension</v>
      </c>
      <c r="K2192" t="str">
        <f>VLOOKUP(D2192, department!A:B, 2, FALSE)</f>
        <v>Neurology</v>
      </c>
      <c r="L2192" t="str">
        <f>VLOOKUP(C2192, provider!A:B, 2, FALSE)</f>
        <v>Dr. Johnson Grek</v>
      </c>
      <c r="M2192" t="str">
        <f>VLOOKUP(G2192, insurance!A:B, 2, FALSE)</f>
        <v>Allianz</v>
      </c>
      <c r="N2192">
        <f>VLOOKUP(B2192, patient!A:D, 4, FALSE)</f>
        <v>43</v>
      </c>
      <c r="O2192" t="str">
        <f>VLOOKUP(B2192, patient!A:C, 3, FALSE)</f>
        <v>Male</v>
      </c>
      <c r="P2192" t="str">
        <f>VLOOKUP(B2192, patient!A:F, 6, FALSE)</f>
        <v>Asian</v>
      </c>
      <c r="Q2192" t="s">
        <v>486</v>
      </c>
      <c r="R2192">
        <v>983</v>
      </c>
      <c r="S2192">
        <v>199</v>
      </c>
      <c r="T2192" s="1">
        <v>45526</v>
      </c>
      <c r="U2192" s="1" t="str">
        <f t="shared" si="102"/>
        <v>Yes</v>
      </c>
      <c r="V2192">
        <v>6</v>
      </c>
      <c r="W2192" t="s">
        <v>492</v>
      </c>
      <c r="X2192" t="s">
        <v>495</v>
      </c>
      <c r="Y2192" t="str">
        <f t="shared" si="103"/>
        <v>Emergency</v>
      </c>
      <c r="Z2192" t="s">
        <v>489</v>
      </c>
      <c r="AC2192" t="s">
        <v>490</v>
      </c>
      <c r="AD2192">
        <v>827.4</v>
      </c>
      <c r="AE2192">
        <v>0</v>
      </c>
      <c r="AF2192" t="str">
        <f t="shared" si="104"/>
        <v>Aug</v>
      </c>
    </row>
    <row r="2193" spans="1:32" x14ac:dyDescent="0.25">
      <c r="A2193" s="1">
        <v>45511</v>
      </c>
      <c r="B2193">
        <v>408</v>
      </c>
      <c r="C2193">
        <v>4</v>
      </c>
      <c r="D2193">
        <v>3</v>
      </c>
      <c r="E2193">
        <v>4</v>
      </c>
      <c r="F2193">
        <v>3</v>
      </c>
      <c r="G2193">
        <v>1</v>
      </c>
      <c r="H2193">
        <f>VLOOKUP(B2193, patient!A:E, 5, FALSE)</f>
        <v>6</v>
      </c>
      <c r="I2193" t="str">
        <f>VLOOKUP(H2193, city!A:B, 2, FALSE)</f>
        <v>Bristol</v>
      </c>
      <c r="J2193" t="str">
        <f>VLOOKUP(E2193, diagnosis!A:B, 2, FALSE)</f>
        <v>Hypertension</v>
      </c>
      <c r="K2193" t="str">
        <f>VLOOKUP(D2193, department!A:B, 2, FALSE)</f>
        <v>Neurology</v>
      </c>
      <c r="L2193" t="str">
        <f>VLOOKUP(C2193, provider!A:B, 2, FALSE)</f>
        <v>Dr. Ravi Patel</v>
      </c>
      <c r="M2193" t="str">
        <f>VLOOKUP(G2193, insurance!A:B, 2, FALSE)</f>
        <v>Aviva</v>
      </c>
      <c r="N2193">
        <f>VLOOKUP(B2193, patient!A:D, 4, FALSE)</f>
        <v>35</v>
      </c>
      <c r="O2193" t="str">
        <f>VLOOKUP(B2193, patient!A:C, 3, FALSE)</f>
        <v>Male</v>
      </c>
      <c r="P2193" t="str">
        <f>VLOOKUP(B2193, patient!A:F, 6, FALSE)</f>
        <v>Other</v>
      </c>
      <c r="Q2193" t="s">
        <v>486</v>
      </c>
      <c r="R2193">
        <v>892</v>
      </c>
      <c r="S2193">
        <v>145</v>
      </c>
      <c r="U2193" s="1" t="str">
        <f t="shared" si="102"/>
        <v>No</v>
      </c>
      <c r="V2193">
        <v>7</v>
      </c>
      <c r="W2193" t="s">
        <v>494</v>
      </c>
      <c r="X2193" t="s">
        <v>488</v>
      </c>
      <c r="Y2193" t="str">
        <f t="shared" si="103"/>
        <v>Scheduled</v>
      </c>
      <c r="Z2193" t="s">
        <v>497</v>
      </c>
      <c r="AC2193" t="s">
        <v>496</v>
      </c>
      <c r="AD2193">
        <v>760.9</v>
      </c>
      <c r="AE2193">
        <v>50</v>
      </c>
      <c r="AF2193" t="str">
        <f t="shared" si="104"/>
        <v>Aug</v>
      </c>
    </row>
    <row r="2194" spans="1:32" x14ac:dyDescent="0.25">
      <c r="A2194" s="1">
        <v>45511</v>
      </c>
      <c r="B2194">
        <v>1456</v>
      </c>
      <c r="C2194">
        <v>1</v>
      </c>
      <c r="D2194">
        <v>1</v>
      </c>
      <c r="E2194">
        <v>4</v>
      </c>
      <c r="F2194">
        <v>4</v>
      </c>
      <c r="G2194">
        <v>3</v>
      </c>
      <c r="H2194">
        <f>VLOOKUP(B2194, patient!A:E, 5, FALSE)</f>
        <v>36</v>
      </c>
      <c r="I2194" t="str">
        <f>VLOOKUP(H2194, city!A:B, 2, FALSE)</f>
        <v>Newcastle</v>
      </c>
      <c r="J2194" t="str">
        <f>VLOOKUP(E2194, diagnosis!A:B, 2, FALSE)</f>
        <v>Hypertension</v>
      </c>
      <c r="K2194" t="str">
        <f>VLOOKUP(D2194, department!A:B, 2, FALSE)</f>
        <v>Cardiology</v>
      </c>
      <c r="L2194" t="str">
        <f>VLOOKUP(C2194, provider!A:B, 2, FALSE)</f>
        <v>Dr. Olu Abisola</v>
      </c>
      <c r="M2194" t="str">
        <f>VLOOKUP(G2194, insurance!A:B, 2, FALSE)</f>
        <v>Allianz</v>
      </c>
      <c r="N2194">
        <f>VLOOKUP(B2194, patient!A:D, 4, FALSE)</f>
        <v>23</v>
      </c>
      <c r="O2194" t="str">
        <f>VLOOKUP(B2194, patient!A:C, 3, FALSE)</f>
        <v>Female</v>
      </c>
      <c r="P2194" t="str">
        <f>VLOOKUP(B2194, patient!A:F, 6, FALSE)</f>
        <v>Asian</v>
      </c>
      <c r="Q2194" t="s">
        <v>486</v>
      </c>
      <c r="R2194">
        <v>204</v>
      </c>
      <c r="S2194">
        <v>196</v>
      </c>
      <c r="T2194" s="1">
        <v>45538</v>
      </c>
      <c r="U2194" s="1" t="str">
        <f t="shared" si="102"/>
        <v>Yes</v>
      </c>
      <c r="V2194">
        <v>2</v>
      </c>
      <c r="W2194" t="s">
        <v>494</v>
      </c>
      <c r="X2194" t="s">
        <v>488</v>
      </c>
      <c r="Y2194" t="str">
        <f t="shared" si="103"/>
        <v>Scheduled</v>
      </c>
      <c r="Z2194" t="s">
        <v>489</v>
      </c>
      <c r="AC2194" t="s">
        <v>490</v>
      </c>
      <c r="AD2194">
        <v>280</v>
      </c>
      <c r="AE2194">
        <v>0</v>
      </c>
      <c r="AF2194" t="str">
        <f t="shared" si="104"/>
        <v>Aug</v>
      </c>
    </row>
    <row r="2195" spans="1:32" x14ac:dyDescent="0.25">
      <c r="A2195" s="1">
        <v>45511</v>
      </c>
      <c r="B2195">
        <v>3757</v>
      </c>
      <c r="C2195">
        <v>1</v>
      </c>
      <c r="D2195">
        <v>3</v>
      </c>
      <c r="E2195">
        <v>4</v>
      </c>
      <c r="F2195">
        <v>2</v>
      </c>
      <c r="G2195">
        <v>2</v>
      </c>
      <c r="H2195">
        <f>VLOOKUP(B2195, patient!A:E, 5, FALSE)</f>
        <v>27</v>
      </c>
      <c r="I2195" t="str">
        <f>VLOOKUP(H2195, city!A:B, 2, FALSE)</f>
        <v>London</v>
      </c>
      <c r="J2195" t="str">
        <f>VLOOKUP(E2195, diagnosis!A:B, 2, FALSE)</f>
        <v>Hypertension</v>
      </c>
      <c r="K2195" t="str">
        <f>VLOOKUP(D2195, department!A:B, 2, FALSE)</f>
        <v>Neurology</v>
      </c>
      <c r="L2195" t="str">
        <f>VLOOKUP(C2195, provider!A:B, 2, FALSE)</f>
        <v>Dr. Olu Abisola</v>
      </c>
      <c r="M2195" t="str">
        <f>VLOOKUP(G2195, insurance!A:B, 2, FALSE)</f>
        <v>AXA</v>
      </c>
      <c r="N2195">
        <f>VLOOKUP(B2195, patient!A:D, 4, FALSE)</f>
        <v>54</v>
      </c>
      <c r="O2195" t="str">
        <f>VLOOKUP(B2195, patient!A:C, 3, FALSE)</f>
        <v>Female</v>
      </c>
      <c r="P2195" t="str">
        <f>VLOOKUP(B2195, patient!A:F, 6, FALSE)</f>
        <v>White</v>
      </c>
      <c r="Q2195" t="s">
        <v>486</v>
      </c>
      <c r="R2195">
        <v>968</v>
      </c>
      <c r="S2195">
        <v>48</v>
      </c>
      <c r="T2195" s="1">
        <v>45525</v>
      </c>
      <c r="U2195" s="1" t="str">
        <f t="shared" si="102"/>
        <v>Yes</v>
      </c>
      <c r="V2195">
        <v>9</v>
      </c>
      <c r="W2195" t="s">
        <v>494</v>
      </c>
      <c r="X2195" t="s">
        <v>488</v>
      </c>
      <c r="Y2195" t="str">
        <f t="shared" si="103"/>
        <v>Scheduled</v>
      </c>
      <c r="Z2195" t="s">
        <v>497</v>
      </c>
      <c r="AC2195" t="s">
        <v>490</v>
      </c>
      <c r="AD2195">
        <v>711.2</v>
      </c>
      <c r="AE2195">
        <v>0</v>
      </c>
      <c r="AF2195" t="str">
        <f t="shared" si="104"/>
        <v>Aug</v>
      </c>
    </row>
    <row r="2196" spans="1:32" x14ac:dyDescent="0.25">
      <c r="A2196" s="1">
        <v>45511</v>
      </c>
      <c r="B2196">
        <v>2510</v>
      </c>
      <c r="C2196">
        <v>1</v>
      </c>
      <c r="D2196">
        <v>5</v>
      </c>
      <c r="E2196">
        <v>4</v>
      </c>
      <c r="F2196">
        <v>3</v>
      </c>
      <c r="G2196">
        <v>1</v>
      </c>
      <c r="H2196">
        <f>VLOOKUP(B2196, patient!A:E, 5, FALSE)</f>
        <v>17</v>
      </c>
      <c r="I2196" t="str">
        <f>VLOOKUP(H2196, city!A:B, 2, FALSE)</f>
        <v>Leeds</v>
      </c>
      <c r="J2196" t="str">
        <f>VLOOKUP(E2196, diagnosis!A:B, 2, FALSE)</f>
        <v>Hypertension</v>
      </c>
      <c r="K2196" t="str">
        <f>VLOOKUP(D2196, department!A:B, 2, FALSE)</f>
        <v>Pediatrics</v>
      </c>
      <c r="L2196" t="str">
        <f>VLOOKUP(C2196, provider!A:B, 2, FALSE)</f>
        <v>Dr. Olu Abisola</v>
      </c>
      <c r="M2196" t="str">
        <f>VLOOKUP(G2196, insurance!A:B, 2, FALSE)</f>
        <v>Aviva</v>
      </c>
      <c r="N2196">
        <f>VLOOKUP(B2196, patient!A:D, 4, FALSE)</f>
        <v>77</v>
      </c>
      <c r="O2196" t="str">
        <f>VLOOKUP(B2196, patient!A:C, 3, FALSE)</f>
        <v>Male</v>
      </c>
      <c r="P2196" t="str">
        <f>VLOOKUP(B2196, patient!A:F, 6, FALSE)</f>
        <v>White</v>
      </c>
      <c r="Q2196" t="s">
        <v>486</v>
      </c>
      <c r="R2196">
        <v>112</v>
      </c>
      <c r="S2196">
        <v>185</v>
      </c>
      <c r="T2196" s="1">
        <v>45537</v>
      </c>
      <c r="U2196" s="1" t="str">
        <f t="shared" si="102"/>
        <v>Yes</v>
      </c>
      <c r="V2196">
        <v>7</v>
      </c>
      <c r="W2196" t="s">
        <v>494</v>
      </c>
      <c r="X2196" t="s">
        <v>495</v>
      </c>
      <c r="Y2196" t="str">
        <f t="shared" si="103"/>
        <v>Emergency</v>
      </c>
      <c r="Z2196" t="s">
        <v>489</v>
      </c>
      <c r="AC2196" t="s">
        <v>490</v>
      </c>
      <c r="AD2196">
        <v>207.9</v>
      </c>
      <c r="AE2196">
        <v>0</v>
      </c>
      <c r="AF2196" t="str">
        <f t="shared" si="104"/>
        <v>Aug</v>
      </c>
    </row>
    <row r="2197" spans="1:32" x14ac:dyDescent="0.25">
      <c r="A2197" s="1">
        <v>45511</v>
      </c>
      <c r="B2197">
        <v>2856</v>
      </c>
      <c r="C2197">
        <v>3</v>
      </c>
      <c r="D2197">
        <v>2</v>
      </c>
      <c r="E2197">
        <v>4</v>
      </c>
      <c r="F2197">
        <v>5</v>
      </c>
      <c r="G2197">
        <v>3</v>
      </c>
      <c r="H2197">
        <f>VLOOKUP(B2197, patient!A:E, 5, FALSE)</f>
        <v>15</v>
      </c>
      <c r="I2197" t="str">
        <f>VLOOKUP(H2197, city!A:B, 2, FALSE)</f>
        <v>Glasgow</v>
      </c>
      <c r="J2197" t="str">
        <f>VLOOKUP(E2197, diagnosis!A:B, 2, FALSE)</f>
        <v>Hypertension</v>
      </c>
      <c r="K2197" t="str">
        <f>VLOOKUP(D2197, department!A:B, 2, FALSE)</f>
        <v>General Surgery</v>
      </c>
      <c r="L2197" t="str">
        <f>VLOOKUP(C2197, provider!A:B, 2, FALSE)</f>
        <v>Dr. Emma Jones</v>
      </c>
      <c r="M2197" t="str">
        <f>VLOOKUP(G2197, insurance!A:B, 2, FALSE)</f>
        <v>Allianz</v>
      </c>
      <c r="N2197">
        <f>VLOOKUP(B2197, patient!A:D, 4, FALSE)</f>
        <v>65</v>
      </c>
      <c r="O2197" t="str">
        <f>VLOOKUP(B2197, patient!A:C, 3, FALSE)</f>
        <v>Female</v>
      </c>
      <c r="P2197" t="str">
        <f>VLOOKUP(B2197, patient!A:F, 6, FALSE)</f>
        <v>Asian</v>
      </c>
      <c r="Q2197" t="s">
        <v>486</v>
      </c>
      <c r="R2197">
        <v>283</v>
      </c>
      <c r="S2197">
        <v>89</v>
      </c>
      <c r="T2197" s="1">
        <v>45521</v>
      </c>
      <c r="U2197" s="1" t="str">
        <f t="shared" si="102"/>
        <v>Yes</v>
      </c>
      <c r="V2197">
        <v>3</v>
      </c>
      <c r="W2197" t="s">
        <v>494</v>
      </c>
      <c r="X2197" t="s">
        <v>495</v>
      </c>
      <c r="Y2197" t="str">
        <f t="shared" si="103"/>
        <v>Emergency</v>
      </c>
      <c r="Z2197" t="s">
        <v>497</v>
      </c>
      <c r="AC2197" t="s">
        <v>490</v>
      </c>
      <c r="AD2197">
        <v>260.39999999999998</v>
      </c>
      <c r="AE2197">
        <v>0</v>
      </c>
      <c r="AF2197" t="str">
        <f t="shared" si="104"/>
        <v>Aug</v>
      </c>
    </row>
    <row r="2198" spans="1:32" x14ac:dyDescent="0.25">
      <c r="A2198" s="1">
        <v>45511</v>
      </c>
      <c r="B2198">
        <v>4629</v>
      </c>
      <c r="C2198">
        <v>2</v>
      </c>
      <c r="D2198">
        <v>5</v>
      </c>
      <c r="E2198">
        <v>4</v>
      </c>
      <c r="F2198">
        <v>2</v>
      </c>
      <c r="G2198">
        <v>3</v>
      </c>
      <c r="H2198">
        <f>VLOOKUP(B2198, patient!A:E, 5, FALSE)</f>
        <v>16</v>
      </c>
      <c r="I2198" t="str">
        <f>VLOOKUP(H2198, city!A:B, 2, FALSE)</f>
        <v>Glasgow</v>
      </c>
      <c r="J2198" t="str">
        <f>VLOOKUP(E2198, diagnosis!A:B, 2, FALSE)</f>
        <v>Hypertension</v>
      </c>
      <c r="K2198" t="str">
        <f>VLOOKUP(D2198, department!A:B, 2, FALSE)</f>
        <v>Pediatrics</v>
      </c>
      <c r="L2198" t="str">
        <f>VLOOKUP(C2198, provider!A:B, 2, FALSE)</f>
        <v>Dr. Johnson Grek</v>
      </c>
      <c r="M2198" t="str">
        <f>VLOOKUP(G2198, insurance!A:B, 2, FALSE)</f>
        <v>Allianz</v>
      </c>
      <c r="N2198">
        <f>VLOOKUP(B2198, patient!A:D, 4, FALSE)</f>
        <v>30</v>
      </c>
      <c r="O2198" t="str">
        <f>VLOOKUP(B2198, patient!A:C, 3, FALSE)</f>
        <v>Female</v>
      </c>
      <c r="P2198" t="str">
        <f>VLOOKUP(B2198, patient!A:F, 6, FALSE)</f>
        <v>Other</v>
      </c>
      <c r="Q2198" t="s">
        <v>486</v>
      </c>
      <c r="R2198">
        <v>225</v>
      </c>
      <c r="S2198">
        <v>155</v>
      </c>
      <c r="T2198" s="1">
        <v>45533</v>
      </c>
      <c r="U2198" s="1" t="str">
        <f t="shared" si="102"/>
        <v>Yes</v>
      </c>
      <c r="V2198">
        <v>10</v>
      </c>
      <c r="W2198" t="s">
        <v>494</v>
      </c>
      <c r="X2198" t="s">
        <v>495</v>
      </c>
      <c r="Y2198" t="str">
        <f t="shared" si="103"/>
        <v>Emergency</v>
      </c>
      <c r="Z2198" t="s">
        <v>489</v>
      </c>
      <c r="AC2198" t="s">
        <v>490</v>
      </c>
      <c r="AD2198">
        <v>266</v>
      </c>
      <c r="AE2198">
        <v>0</v>
      </c>
      <c r="AF2198" t="str">
        <f t="shared" si="104"/>
        <v>Aug</v>
      </c>
    </row>
    <row r="2199" spans="1:32" x14ac:dyDescent="0.25">
      <c r="A2199" s="1">
        <v>45511</v>
      </c>
      <c r="B2199">
        <v>3319</v>
      </c>
      <c r="C2199">
        <v>2</v>
      </c>
      <c r="D2199">
        <v>5</v>
      </c>
      <c r="E2199">
        <v>4</v>
      </c>
      <c r="F2199">
        <v>2</v>
      </c>
      <c r="G2199">
        <v>3</v>
      </c>
      <c r="H2199">
        <f>VLOOKUP(B2199, patient!A:E, 5, FALSE)</f>
        <v>26</v>
      </c>
      <c r="I2199" t="str">
        <f>VLOOKUP(H2199, city!A:B, 2, FALSE)</f>
        <v>London</v>
      </c>
      <c r="J2199" t="str">
        <f>VLOOKUP(E2199, diagnosis!A:B, 2, FALSE)</f>
        <v>Hypertension</v>
      </c>
      <c r="K2199" t="str">
        <f>VLOOKUP(D2199, department!A:B, 2, FALSE)</f>
        <v>Pediatrics</v>
      </c>
      <c r="L2199" t="str">
        <f>VLOOKUP(C2199, provider!A:B, 2, FALSE)</f>
        <v>Dr. Johnson Grek</v>
      </c>
      <c r="M2199" t="str">
        <f>VLOOKUP(G2199, insurance!A:B, 2, FALSE)</f>
        <v>Allianz</v>
      </c>
      <c r="N2199">
        <f>VLOOKUP(B2199, patient!A:D, 4, FALSE)</f>
        <v>45</v>
      </c>
      <c r="O2199" t="str">
        <f>VLOOKUP(B2199, patient!A:C, 3, FALSE)</f>
        <v>Male</v>
      </c>
      <c r="P2199" t="str">
        <f>VLOOKUP(B2199, patient!A:F, 6, FALSE)</f>
        <v>White</v>
      </c>
      <c r="Q2199" t="s">
        <v>486</v>
      </c>
      <c r="R2199">
        <v>718</v>
      </c>
      <c r="S2199">
        <v>74</v>
      </c>
      <c r="T2199" s="1">
        <v>45523</v>
      </c>
      <c r="U2199" s="1" t="str">
        <f t="shared" si="102"/>
        <v>Yes</v>
      </c>
      <c r="V2199">
        <v>10</v>
      </c>
      <c r="W2199" t="s">
        <v>494</v>
      </c>
      <c r="X2199" t="s">
        <v>488</v>
      </c>
      <c r="Y2199" t="str">
        <f t="shared" si="103"/>
        <v>Scheduled</v>
      </c>
      <c r="Z2199" t="s">
        <v>489</v>
      </c>
      <c r="AC2199" t="s">
        <v>490</v>
      </c>
      <c r="AD2199">
        <v>554.4</v>
      </c>
      <c r="AE2199">
        <v>0</v>
      </c>
      <c r="AF2199" t="str">
        <f t="shared" si="104"/>
        <v>Aug</v>
      </c>
    </row>
    <row r="2200" spans="1:32" x14ac:dyDescent="0.25">
      <c r="A2200" s="1">
        <v>45511</v>
      </c>
      <c r="B2200">
        <v>2295</v>
      </c>
      <c r="C2200">
        <v>2</v>
      </c>
      <c r="D2200">
        <v>2</v>
      </c>
      <c r="E2200">
        <v>4</v>
      </c>
      <c r="F2200">
        <v>5</v>
      </c>
      <c r="G2200">
        <v>1</v>
      </c>
      <c r="H2200">
        <f>VLOOKUP(B2200, patient!A:E, 5, FALSE)</f>
        <v>9</v>
      </c>
      <c r="I2200" t="str">
        <f>VLOOKUP(H2200, city!A:B, 2, FALSE)</f>
        <v>Edinburgh</v>
      </c>
      <c r="J2200" t="str">
        <f>VLOOKUP(E2200, diagnosis!A:B, 2, FALSE)</f>
        <v>Hypertension</v>
      </c>
      <c r="K2200" t="str">
        <f>VLOOKUP(D2200, department!A:B, 2, FALSE)</f>
        <v>General Surgery</v>
      </c>
      <c r="L2200" t="str">
        <f>VLOOKUP(C2200, provider!A:B, 2, FALSE)</f>
        <v>Dr. Johnson Grek</v>
      </c>
      <c r="M2200" t="str">
        <f>VLOOKUP(G2200, insurance!A:B, 2, FALSE)</f>
        <v>Aviva</v>
      </c>
      <c r="N2200">
        <f>VLOOKUP(B2200, patient!A:D, 4, FALSE)</f>
        <v>22</v>
      </c>
      <c r="O2200" t="str">
        <f>VLOOKUP(B2200, patient!A:C, 3, FALSE)</f>
        <v>Male</v>
      </c>
      <c r="P2200" t="str">
        <f>VLOOKUP(B2200, patient!A:F, 6, FALSE)</f>
        <v>White</v>
      </c>
      <c r="Q2200" t="s">
        <v>486</v>
      </c>
      <c r="R2200">
        <v>658</v>
      </c>
      <c r="S2200">
        <v>129</v>
      </c>
      <c r="T2200" s="1">
        <v>45523</v>
      </c>
      <c r="U2200" s="1" t="str">
        <f t="shared" si="102"/>
        <v>Yes</v>
      </c>
      <c r="V2200">
        <v>7</v>
      </c>
      <c r="W2200" t="s">
        <v>492</v>
      </c>
      <c r="X2200" t="s">
        <v>488</v>
      </c>
      <c r="Y2200" t="str">
        <f t="shared" si="103"/>
        <v>Scheduled</v>
      </c>
      <c r="Z2200" t="s">
        <v>497</v>
      </c>
      <c r="AC2200" t="s">
        <v>490</v>
      </c>
      <c r="AD2200">
        <v>550.9</v>
      </c>
      <c r="AE2200">
        <v>0</v>
      </c>
      <c r="AF2200" t="str">
        <f t="shared" si="104"/>
        <v>Aug</v>
      </c>
    </row>
    <row r="2201" spans="1:32" x14ac:dyDescent="0.25">
      <c r="A2201" s="1">
        <v>45511</v>
      </c>
      <c r="B2201">
        <v>4091</v>
      </c>
      <c r="C2201">
        <v>2</v>
      </c>
      <c r="D2201">
        <v>5</v>
      </c>
      <c r="E2201">
        <v>4</v>
      </c>
      <c r="F2201">
        <v>2</v>
      </c>
      <c r="G2201">
        <v>2</v>
      </c>
      <c r="H2201">
        <f>VLOOKUP(B2201, patient!A:E, 5, FALSE)</f>
        <v>32</v>
      </c>
      <c r="I2201" t="str">
        <f>VLOOKUP(H2201, city!A:B, 2, FALSE)</f>
        <v>Manchester</v>
      </c>
      <c r="J2201" t="str">
        <f>VLOOKUP(E2201, diagnosis!A:B, 2, FALSE)</f>
        <v>Hypertension</v>
      </c>
      <c r="K2201" t="str">
        <f>VLOOKUP(D2201, department!A:B, 2, FALSE)</f>
        <v>Pediatrics</v>
      </c>
      <c r="L2201" t="str">
        <f>VLOOKUP(C2201, provider!A:B, 2, FALSE)</f>
        <v>Dr. Johnson Grek</v>
      </c>
      <c r="M2201" t="str">
        <f>VLOOKUP(G2201, insurance!A:B, 2, FALSE)</f>
        <v>AXA</v>
      </c>
      <c r="N2201">
        <f>VLOOKUP(B2201, patient!A:D, 4, FALSE)</f>
        <v>30</v>
      </c>
      <c r="O2201" t="str">
        <f>VLOOKUP(B2201, patient!A:C, 3, FALSE)</f>
        <v>Male</v>
      </c>
      <c r="P2201" t="str">
        <f>VLOOKUP(B2201, patient!A:F, 6, FALSE)</f>
        <v>Hispanic</v>
      </c>
      <c r="Q2201" t="s">
        <v>491</v>
      </c>
      <c r="R2201">
        <v>629</v>
      </c>
      <c r="S2201">
        <v>21</v>
      </c>
      <c r="U2201" s="1" t="str">
        <f t="shared" si="102"/>
        <v>No</v>
      </c>
      <c r="V2201">
        <v>10</v>
      </c>
      <c r="W2201" t="s">
        <v>494</v>
      </c>
      <c r="X2201" t="s">
        <v>488</v>
      </c>
      <c r="Y2201" t="str">
        <f t="shared" si="103"/>
        <v>Scheduled</v>
      </c>
      <c r="Z2201" t="s">
        <v>497</v>
      </c>
      <c r="AC2201" t="s">
        <v>493</v>
      </c>
      <c r="AD2201">
        <v>476</v>
      </c>
      <c r="AE2201">
        <v>30</v>
      </c>
      <c r="AF2201" t="str">
        <f t="shared" si="104"/>
        <v>Aug</v>
      </c>
    </row>
    <row r="2202" spans="1:32" x14ac:dyDescent="0.25">
      <c r="A2202" s="1">
        <v>45512</v>
      </c>
      <c r="B2202">
        <v>3571</v>
      </c>
      <c r="C2202">
        <v>2</v>
      </c>
      <c r="D2202">
        <v>5</v>
      </c>
      <c r="E2202">
        <v>4</v>
      </c>
      <c r="F2202">
        <v>1</v>
      </c>
      <c r="G2202">
        <v>2</v>
      </c>
      <c r="H2202">
        <f>VLOOKUP(B2202, patient!A:E, 5, FALSE)</f>
        <v>10</v>
      </c>
      <c r="I2202" t="str">
        <f>VLOOKUP(H2202, city!A:B, 2, FALSE)</f>
        <v>Edinburgh</v>
      </c>
      <c r="J2202" t="str">
        <f>VLOOKUP(E2202, diagnosis!A:B, 2, FALSE)</f>
        <v>Hypertension</v>
      </c>
      <c r="K2202" t="str">
        <f>VLOOKUP(D2202, department!A:B, 2, FALSE)</f>
        <v>Pediatrics</v>
      </c>
      <c r="L2202" t="str">
        <f>VLOOKUP(C2202, provider!A:B, 2, FALSE)</f>
        <v>Dr. Johnson Grek</v>
      </c>
      <c r="M2202" t="str">
        <f>VLOOKUP(G2202, insurance!A:B, 2, FALSE)</f>
        <v>AXA</v>
      </c>
      <c r="N2202">
        <f>VLOOKUP(B2202, patient!A:D, 4, FALSE)</f>
        <v>34</v>
      </c>
      <c r="O2202" t="str">
        <f>VLOOKUP(B2202, patient!A:C, 3, FALSE)</f>
        <v>Female</v>
      </c>
      <c r="P2202" t="str">
        <f>VLOOKUP(B2202, patient!A:F, 6, FALSE)</f>
        <v>White</v>
      </c>
      <c r="Q2202" t="s">
        <v>486</v>
      </c>
      <c r="R2202">
        <v>886</v>
      </c>
      <c r="S2202">
        <v>173</v>
      </c>
      <c r="U2202" s="1" t="str">
        <f t="shared" si="102"/>
        <v>No</v>
      </c>
      <c r="V2202">
        <v>10</v>
      </c>
      <c r="W2202" t="s">
        <v>492</v>
      </c>
      <c r="X2202" t="s">
        <v>488</v>
      </c>
      <c r="Y2202" t="str">
        <f t="shared" si="103"/>
        <v>Scheduled</v>
      </c>
      <c r="Z2202" t="s">
        <v>489</v>
      </c>
      <c r="AC2202" t="s">
        <v>493</v>
      </c>
      <c r="AD2202">
        <v>762.3</v>
      </c>
      <c r="AE2202">
        <v>30</v>
      </c>
      <c r="AF2202" t="str">
        <f t="shared" si="104"/>
        <v>Aug</v>
      </c>
    </row>
    <row r="2203" spans="1:32" x14ac:dyDescent="0.25">
      <c r="A2203" s="1">
        <v>45512</v>
      </c>
      <c r="B2203">
        <v>2601</v>
      </c>
      <c r="C2203">
        <v>5</v>
      </c>
      <c r="D2203">
        <v>5</v>
      </c>
      <c r="E2203">
        <v>4</v>
      </c>
      <c r="F2203">
        <v>5</v>
      </c>
      <c r="G2203">
        <v>1</v>
      </c>
      <c r="H2203">
        <f>VLOOKUP(B2203, patient!A:E, 5, FALSE)</f>
        <v>13</v>
      </c>
      <c r="I2203" t="str">
        <f>VLOOKUP(H2203, city!A:B, 2, FALSE)</f>
        <v>Glasgow</v>
      </c>
      <c r="J2203" t="str">
        <f>VLOOKUP(E2203, diagnosis!A:B, 2, FALSE)</f>
        <v>Hypertension</v>
      </c>
      <c r="K2203" t="str">
        <f>VLOOKUP(D2203, department!A:B, 2, FALSE)</f>
        <v>Pediatrics</v>
      </c>
      <c r="L2203" t="str">
        <f>VLOOKUP(C2203, provider!A:B, 2, FALSE)</f>
        <v>Dr. Sade Kikiola</v>
      </c>
      <c r="M2203" t="str">
        <f>VLOOKUP(G2203, insurance!A:B, 2, FALSE)</f>
        <v>Aviva</v>
      </c>
      <c r="N2203">
        <f>VLOOKUP(B2203, patient!A:D, 4, FALSE)</f>
        <v>67</v>
      </c>
      <c r="O2203" t="str">
        <f>VLOOKUP(B2203, patient!A:C, 3, FALSE)</f>
        <v>Female</v>
      </c>
      <c r="P2203" t="str">
        <f>VLOOKUP(B2203, patient!A:F, 6, FALSE)</f>
        <v>Black</v>
      </c>
      <c r="Q2203" t="s">
        <v>486</v>
      </c>
      <c r="R2203">
        <v>857</v>
      </c>
      <c r="S2203">
        <v>82</v>
      </c>
      <c r="T2203" s="1">
        <v>45537</v>
      </c>
      <c r="U2203" s="1" t="str">
        <f t="shared" si="102"/>
        <v>Yes</v>
      </c>
      <c r="V2203">
        <v>5</v>
      </c>
      <c r="W2203" t="s">
        <v>492</v>
      </c>
      <c r="X2203" t="s">
        <v>495</v>
      </c>
      <c r="Y2203" t="str">
        <f t="shared" si="103"/>
        <v>Emergency</v>
      </c>
      <c r="Z2203" t="s">
        <v>489</v>
      </c>
      <c r="AC2203" t="s">
        <v>490</v>
      </c>
      <c r="AD2203">
        <v>657.3</v>
      </c>
      <c r="AE2203">
        <v>0</v>
      </c>
      <c r="AF2203" t="str">
        <f t="shared" si="104"/>
        <v>Aug</v>
      </c>
    </row>
    <row r="2204" spans="1:32" x14ac:dyDescent="0.25">
      <c r="A2204" s="1">
        <v>45512</v>
      </c>
      <c r="B2204">
        <v>2709</v>
      </c>
      <c r="C2204">
        <v>3</v>
      </c>
      <c r="D2204">
        <v>3</v>
      </c>
      <c r="E2204">
        <v>4</v>
      </c>
      <c r="F2204">
        <v>2</v>
      </c>
      <c r="G2204">
        <v>3</v>
      </c>
      <c r="H2204">
        <f>VLOOKUP(B2204, patient!A:E, 5, FALSE)</f>
        <v>3</v>
      </c>
      <c r="I2204" t="str">
        <f>VLOOKUP(H2204, city!A:B, 2, FALSE)</f>
        <v>Birmingham</v>
      </c>
      <c r="J2204" t="str">
        <f>VLOOKUP(E2204, diagnosis!A:B, 2, FALSE)</f>
        <v>Hypertension</v>
      </c>
      <c r="K2204" t="str">
        <f>VLOOKUP(D2204, department!A:B, 2, FALSE)</f>
        <v>Neurology</v>
      </c>
      <c r="L2204" t="str">
        <f>VLOOKUP(C2204, provider!A:B, 2, FALSE)</f>
        <v>Dr. Emma Jones</v>
      </c>
      <c r="M2204" t="str">
        <f>VLOOKUP(G2204, insurance!A:B, 2, FALSE)</f>
        <v>Allianz</v>
      </c>
      <c r="N2204">
        <f>VLOOKUP(B2204, patient!A:D, 4, FALSE)</f>
        <v>57</v>
      </c>
      <c r="O2204" t="str">
        <f>VLOOKUP(B2204, patient!A:C, 3, FALSE)</f>
        <v>Female</v>
      </c>
      <c r="P2204" t="str">
        <f>VLOOKUP(B2204, patient!A:F, 6, FALSE)</f>
        <v>Asian</v>
      </c>
      <c r="Q2204" t="s">
        <v>486</v>
      </c>
      <c r="R2204">
        <v>474</v>
      </c>
      <c r="S2204">
        <v>36</v>
      </c>
      <c r="T2204" s="1">
        <v>45520</v>
      </c>
      <c r="U2204" s="1" t="str">
        <f t="shared" si="102"/>
        <v>Yes</v>
      </c>
      <c r="V2204">
        <v>9</v>
      </c>
      <c r="W2204" t="s">
        <v>494</v>
      </c>
      <c r="X2204" t="s">
        <v>495</v>
      </c>
      <c r="Y2204" t="str">
        <f t="shared" si="103"/>
        <v>Emergency</v>
      </c>
      <c r="Z2204" t="s">
        <v>497</v>
      </c>
      <c r="AC2204" t="s">
        <v>490</v>
      </c>
      <c r="AD2204">
        <v>357</v>
      </c>
      <c r="AE2204">
        <v>0</v>
      </c>
      <c r="AF2204" t="str">
        <f t="shared" si="104"/>
        <v>Aug</v>
      </c>
    </row>
    <row r="2205" spans="1:32" x14ac:dyDescent="0.25">
      <c r="A2205" s="1">
        <v>45512</v>
      </c>
      <c r="B2205">
        <v>4302</v>
      </c>
      <c r="C2205">
        <v>3</v>
      </c>
      <c r="D2205">
        <v>2</v>
      </c>
      <c r="E2205">
        <v>4</v>
      </c>
      <c r="F2205">
        <v>5</v>
      </c>
      <c r="G2205">
        <v>1</v>
      </c>
      <c r="H2205">
        <f>VLOOKUP(B2205, patient!A:E, 5, FALSE)</f>
        <v>5</v>
      </c>
      <c r="I2205" t="str">
        <f>VLOOKUP(H2205, city!A:B, 2, FALSE)</f>
        <v>Bristol</v>
      </c>
      <c r="J2205" t="str">
        <f>VLOOKUP(E2205, diagnosis!A:B, 2, FALSE)</f>
        <v>Hypertension</v>
      </c>
      <c r="K2205" t="str">
        <f>VLOOKUP(D2205, department!A:B, 2, FALSE)</f>
        <v>General Surgery</v>
      </c>
      <c r="L2205" t="str">
        <f>VLOOKUP(C2205, provider!A:B, 2, FALSE)</f>
        <v>Dr. Emma Jones</v>
      </c>
      <c r="M2205" t="str">
        <f>VLOOKUP(G2205, insurance!A:B, 2, FALSE)</f>
        <v>Aviva</v>
      </c>
      <c r="N2205">
        <f>VLOOKUP(B2205, patient!A:D, 4, FALSE)</f>
        <v>62</v>
      </c>
      <c r="O2205" t="str">
        <f>VLOOKUP(B2205, patient!A:C, 3, FALSE)</f>
        <v>Male</v>
      </c>
      <c r="P2205" t="str">
        <f>VLOOKUP(B2205, patient!A:F, 6, FALSE)</f>
        <v>Hispanic</v>
      </c>
      <c r="Q2205" t="s">
        <v>492</v>
      </c>
      <c r="R2205">
        <v>161</v>
      </c>
      <c r="S2205">
        <v>78</v>
      </c>
      <c r="U2205" s="1" t="str">
        <f t="shared" si="102"/>
        <v>No</v>
      </c>
      <c r="V2205">
        <v>6</v>
      </c>
      <c r="W2205" t="s">
        <v>492</v>
      </c>
      <c r="X2205" t="s">
        <v>495</v>
      </c>
      <c r="Y2205" t="str">
        <f t="shared" si="103"/>
        <v>Emergency</v>
      </c>
      <c r="Z2205" t="s">
        <v>489</v>
      </c>
      <c r="AC2205" t="s">
        <v>496</v>
      </c>
      <c r="AD2205">
        <v>202.3</v>
      </c>
      <c r="AE2205">
        <v>50</v>
      </c>
      <c r="AF2205" t="str">
        <f t="shared" si="104"/>
        <v>Aug</v>
      </c>
    </row>
    <row r="2206" spans="1:32" x14ac:dyDescent="0.25">
      <c r="A2206" s="1">
        <v>45512</v>
      </c>
      <c r="B2206">
        <v>942</v>
      </c>
      <c r="C2206">
        <v>5</v>
      </c>
      <c r="D2206">
        <v>2</v>
      </c>
      <c r="E2206">
        <v>4</v>
      </c>
      <c r="F2206">
        <v>5</v>
      </c>
      <c r="G2206">
        <v>1</v>
      </c>
      <c r="H2206">
        <f>VLOOKUP(B2206, patient!A:E, 5, FALSE)</f>
        <v>25</v>
      </c>
      <c r="I2206" t="str">
        <f>VLOOKUP(H2206, city!A:B, 2, FALSE)</f>
        <v>London</v>
      </c>
      <c r="J2206" t="str">
        <f>VLOOKUP(E2206, diagnosis!A:B, 2, FALSE)</f>
        <v>Hypertension</v>
      </c>
      <c r="K2206" t="str">
        <f>VLOOKUP(D2206, department!A:B, 2, FALSE)</f>
        <v>General Surgery</v>
      </c>
      <c r="L2206" t="str">
        <f>VLOOKUP(C2206, provider!A:B, 2, FALSE)</f>
        <v>Dr. Sade Kikiola</v>
      </c>
      <c r="M2206" t="str">
        <f>VLOOKUP(G2206, insurance!A:B, 2, FALSE)</f>
        <v>Aviva</v>
      </c>
      <c r="N2206">
        <f>VLOOKUP(B2206, patient!A:D, 4, FALSE)</f>
        <v>49</v>
      </c>
      <c r="O2206" t="str">
        <f>VLOOKUP(B2206, patient!A:C, 3, FALSE)</f>
        <v>Male</v>
      </c>
      <c r="P2206" t="str">
        <f>VLOOKUP(B2206, patient!A:F, 6, FALSE)</f>
        <v>Other</v>
      </c>
      <c r="Q2206" t="s">
        <v>486</v>
      </c>
      <c r="R2206">
        <v>210</v>
      </c>
      <c r="S2206">
        <v>107</v>
      </c>
      <c r="T2206" s="1">
        <v>45529</v>
      </c>
      <c r="U2206" s="1" t="str">
        <f t="shared" si="102"/>
        <v>Yes</v>
      </c>
      <c r="V2206">
        <v>7</v>
      </c>
      <c r="W2206" t="s">
        <v>492</v>
      </c>
      <c r="X2206" t="s">
        <v>488</v>
      </c>
      <c r="Y2206" t="str">
        <f t="shared" si="103"/>
        <v>Scheduled</v>
      </c>
      <c r="Z2206" t="s">
        <v>497</v>
      </c>
      <c r="AC2206" t="s">
        <v>490</v>
      </c>
      <c r="AD2206">
        <v>221.9</v>
      </c>
      <c r="AE2206">
        <v>0</v>
      </c>
      <c r="AF2206" t="str">
        <f t="shared" si="104"/>
        <v>Aug</v>
      </c>
    </row>
    <row r="2207" spans="1:32" x14ac:dyDescent="0.25">
      <c r="A2207" s="1">
        <v>45512</v>
      </c>
      <c r="B2207">
        <v>2883</v>
      </c>
      <c r="C2207">
        <v>1</v>
      </c>
      <c r="D2207">
        <v>2</v>
      </c>
      <c r="E2207">
        <v>4</v>
      </c>
      <c r="F2207">
        <v>5</v>
      </c>
      <c r="G2207">
        <v>2</v>
      </c>
      <c r="H2207">
        <f>VLOOKUP(B2207, patient!A:E, 5, FALSE)</f>
        <v>28</v>
      </c>
      <c r="I2207" t="str">
        <f>VLOOKUP(H2207, city!A:B, 2, FALSE)</f>
        <v>London</v>
      </c>
      <c r="J2207" t="str">
        <f>VLOOKUP(E2207, diagnosis!A:B, 2, FALSE)</f>
        <v>Hypertension</v>
      </c>
      <c r="K2207" t="str">
        <f>VLOOKUP(D2207, department!A:B, 2, FALSE)</f>
        <v>General Surgery</v>
      </c>
      <c r="L2207" t="str">
        <f>VLOOKUP(C2207, provider!A:B, 2, FALSE)</f>
        <v>Dr. Olu Abisola</v>
      </c>
      <c r="M2207" t="str">
        <f>VLOOKUP(G2207, insurance!A:B, 2, FALSE)</f>
        <v>AXA</v>
      </c>
      <c r="N2207">
        <f>VLOOKUP(B2207, patient!A:D, 4, FALSE)</f>
        <v>79</v>
      </c>
      <c r="O2207" t="str">
        <f>VLOOKUP(B2207, patient!A:C, 3, FALSE)</f>
        <v>Male</v>
      </c>
      <c r="P2207" t="str">
        <f>VLOOKUP(B2207, patient!A:F, 6, FALSE)</f>
        <v>Hispanic</v>
      </c>
      <c r="Q2207" t="s">
        <v>486</v>
      </c>
      <c r="R2207">
        <v>746</v>
      </c>
      <c r="S2207">
        <v>35</v>
      </c>
      <c r="U2207" s="1" t="str">
        <f t="shared" si="102"/>
        <v>No</v>
      </c>
      <c r="V2207">
        <v>4</v>
      </c>
      <c r="W2207" t="s">
        <v>494</v>
      </c>
      <c r="X2207" t="s">
        <v>488</v>
      </c>
      <c r="Y2207" t="str">
        <f t="shared" si="103"/>
        <v>Scheduled</v>
      </c>
      <c r="Z2207" t="s">
        <v>497</v>
      </c>
      <c r="AC2207" t="s">
        <v>496</v>
      </c>
      <c r="AD2207">
        <v>581.70000000000005</v>
      </c>
      <c r="AE2207">
        <v>50</v>
      </c>
      <c r="AF2207" t="str">
        <f t="shared" si="104"/>
        <v>Aug</v>
      </c>
    </row>
    <row r="2208" spans="1:32" x14ac:dyDescent="0.25">
      <c r="A2208" s="1">
        <v>45512</v>
      </c>
      <c r="B2208">
        <v>4126</v>
      </c>
      <c r="C2208">
        <v>4</v>
      </c>
      <c r="D2208">
        <v>5</v>
      </c>
      <c r="E2208">
        <v>4</v>
      </c>
      <c r="F2208">
        <v>4</v>
      </c>
      <c r="G2208">
        <v>1</v>
      </c>
      <c r="H2208">
        <f>VLOOKUP(B2208, patient!A:E, 5, FALSE)</f>
        <v>24</v>
      </c>
      <c r="I2208" t="str">
        <f>VLOOKUP(H2208, city!A:B, 2, FALSE)</f>
        <v>Liverpool</v>
      </c>
      <c r="J2208" t="str">
        <f>VLOOKUP(E2208, diagnosis!A:B, 2, FALSE)</f>
        <v>Hypertension</v>
      </c>
      <c r="K2208" t="str">
        <f>VLOOKUP(D2208, department!A:B, 2, FALSE)</f>
        <v>Pediatrics</v>
      </c>
      <c r="L2208" t="str">
        <f>VLOOKUP(C2208, provider!A:B, 2, FALSE)</f>
        <v>Dr. Ravi Patel</v>
      </c>
      <c r="M2208" t="str">
        <f>VLOOKUP(G2208, insurance!A:B, 2, FALSE)</f>
        <v>Aviva</v>
      </c>
      <c r="N2208">
        <f>VLOOKUP(B2208, patient!A:D, 4, FALSE)</f>
        <v>46</v>
      </c>
      <c r="O2208" t="str">
        <f>VLOOKUP(B2208, patient!A:C, 3, FALSE)</f>
        <v>Male</v>
      </c>
      <c r="P2208" t="str">
        <f>VLOOKUP(B2208, patient!A:F, 6, FALSE)</f>
        <v>White</v>
      </c>
      <c r="Q2208" t="s">
        <v>492</v>
      </c>
      <c r="R2208">
        <v>274</v>
      </c>
      <c r="S2208">
        <v>77</v>
      </c>
      <c r="U2208" s="1" t="str">
        <f t="shared" si="102"/>
        <v>No</v>
      </c>
      <c r="V2208">
        <v>2</v>
      </c>
      <c r="W2208" t="s">
        <v>492</v>
      </c>
      <c r="X2208" t="s">
        <v>488</v>
      </c>
      <c r="Y2208" t="str">
        <f t="shared" si="103"/>
        <v>Scheduled</v>
      </c>
      <c r="Z2208" t="s">
        <v>489</v>
      </c>
      <c r="AC2208" t="s">
        <v>498</v>
      </c>
      <c r="AD2208">
        <v>252.7</v>
      </c>
      <c r="AE2208">
        <v>10</v>
      </c>
      <c r="AF2208" t="str">
        <f t="shared" si="104"/>
        <v>Aug</v>
      </c>
    </row>
    <row r="2209" spans="1:32" x14ac:dyDescent="0.25">
      <c r="A2209" s="1">
        <v>45512</v>
      </c>
      <c r="B2209">
        <v>603</v>
      </c>
      <c r="C2209">
        <v>3</v>
      </c>
      <c r="D2209">
        <v>3</v>
      </c>
      <c r="E2209">
        <v>4</v>
      </c>
      <c r="F2209">
        <v>1</v>
      </c>
      <c r="G2209">
        <v>3</v>
      </c>
      <c r="H2209">
        <f>VLOOKUP(B2209, patient!A:E, 5, FALSE)</f>
        <v>26</v>
      </c>
      <c r="I2209" t="str">
        <f>VLOOKUP(H2209, city!A:B, 2, FALSE)</f>
        <v>London</v>
      </c>
      <c r="J2209" t="str">
        <f>VLOOKUP(E2209, diagnosis!A:B, 2, FALSE)</f>
        <v>Hypertension</v>
      </c>
      <c r="K2209" t="str">
        <f>VLOOKUP(D2209, department!A:B, 2, FALSE)</f>
        <v>Neurology</v>
      </c>
      <c r="L2209" t="str">
        <f>VLOOKUP(C2209, provider!A:B, 2, FALSE)</f>
        <v>Dr. Emma Jones</v>
      </c>
      <c r="M2209" t="str">
        <f>VLOOKUP(G2209, insurance!A:B, 2, FALSE)</f>
        <v>Allianz</v>
      </c>
      <c r="N2209">
        <f>VLOOKUP(B2209, patient!A:D, 4, FALSE)</f>
        <v>68</v>
      </c>
      <c r="O2209" t="str">
        <f>VLOOKUP(B2209, patient!A:C, 3, FALSE)</f>
        <v>Male</v>
      </c>
      <c r="P2209" t="str">
        <f>VLOOKUP(B2209, patient!A:F, 6, FALSE)</f>
        <v>White</v>
      </c>
      <c r="Q2209" t="s">
        <v>486</v>
      </c>
      <c r="R2209">
        <v>621</v>
      </c>
      <c r="S2209">
        <v>69</v>
      </c>
      <c r="T2209" s="1">
        <v>45536</v>
      </c>
      <c r="U2209" s="1" t="str">
        <f t="shared" si="102"/>
        <v>Yes</v>
      </c>
      <c r="V2209">
        <v>4</v>
      </c>
      <c r="W2209" t="s">
        <v>492</v>
      </c>
      <c r="X2209" t="s">
        <v>488</v>
      </c>
      <c r="Y2209" t="str">
        <f t="shared" si="103"/>
        <v>Scheduled</v>
      </c>
      <c r="Z2209" t="s">
        <v>497</v>
      </c>
      <c r="AC2209" t="s">
        <v>490</v>
      </c>
      <c r="AD2209">
        <v>483</v>
      </c>
      <c r="AE2209">
        <v>0</v>
      </c>
      <c r="AF2209" t="str">
        <f t="shared" si="104"/>
        <v>Aug</v>
      </c>
    </row>
    <row r="2210" spans="1:32" x14ac:dyDescent="0.25">
      <c r="A2210" s="1">
        <v>45512</v>
      </c>
      <c r="B2210">
        <v>1687</v>
      </c>
      <c r="C2210">
        <v>3</v>
      </c>
      <c r="D2210">
        <v>2</v>
      </c>
      <c r="E2210">
        <v>4</v>
      </c>
      <c r="F2210">
        <v>5</v>
      </c>
      <c r="G2210">
        <v>2</v>
      </c>
      <c r="H2210">
        <f>VLOOKUP(B2210, patient!A:E, 5, FALSE)</f>
        <v>17</v>
      </c>
      <c r="I2210" t="str">
        <f>VLOOKUP(H2210, city!A:B, 2, FALSE)</f>
        <v>Leeds</v>
      </c>
      <c r="J2210" t="str">
        <f>VLOOKUP(E2210, diagnosis!A:B, 2, FALSE)</f>
        <v>Hypertension</v>
      </c>
      <c r="K2210" t="str">
        <f>VLOOKUP(D2210, department!A:B, 2, FALSE)</f>
        <v>General Surgery</v>
      </c>
      <c r="L2210" t="str">
        <f>VLOOKUP(C2210, provider!A:B, 2, FALSE)</f>
        <v>Dr. Emma Jones</v>
      </c>
      <c r="M2210" t="str">
        <f>VLOOKUP(G2210, insurance!A:B, 2, FALSE)</f>
        <v>AXA</v>
      </c>
      <c r="N2210">
        <f>VLOOKUP(B2210, patient!A:D, 4, FALSE)</f>
        <v>75</v>
      </c>
      <c r="O2210" t="str">
        <f>VLOOKUP(B2210, patient!A:C, 3, FALSE)</f>
        <v>Male</v>
      </c>
      <c r="P2210" t="str">
        <f>VLOOKUP(B2210, patient!A:F, 6, FALSE)</f>
        <v>Black</v>
      </c>
      <c r="Q2210" t="s">
        <v>486</v>
      </c>
      <c r="R2210">
        <v>927</v>
      </c>
      <c r="S2210">
        <v>173</v>
      </c>
      <c r="T2210" s="1">
        <v>45527</v>
      </c>
      <c r="U2210" s="1" t="str">
        <f t="shared" si="102"/>
        <v>Yes</v>
      </c>
      <c r="V2210">
        <v>9</v>
      </c>
      <c r="W2210" t="s">
        <v>487</v>
      </c>
      <c r="X2210" t="s">
        <v>495</v>
      </c>
      <c r="Y2210" t="str">
        <f t="shared" si="103"/>
        <v>Emergency</v>
      </c>
      <c r="Z2210" t="s">
        <v>489</v>
      </c>
      <c r="AC2210" t="s">
        <v>490</v>
      </c>
      <c r="AD2210">
        <v>770</v>
      </c>
      <c r="AE2210">
        <v>0</v>
      </c>
      <c r="AF2210" t="str">
        <f t="shared" si="104"/>
        <v>Aug</v>
      </c>
    </row>
    <row r="2211" spans="1:32" x14ac:dyDescent="0.25">
      <c r="A2211" s="1">
        <v>45512</v>
      </c>
      <c r="B2211">
        <v>2392</v>
      </c>
      <c r="C2211">
        <v>5</v>
      </c>
      <c r="D2211">
        <v>4</v>
      </c>
      <c r="E2211">
        <v>4</v>
      </c>
      <c r="F2211">
        <v>3</v>
      </c>
      <c r="G2211">
        <v>2</v>
      </c>
      <c r="H2211">
        <f>VLOOKUP(B2211, patient!A:E, 5, FALSE)</f>
        <v>24</v>
      </c>
      <c r="I2211" t="str">
        <f>VLOOKUP(H2211, city!A:B, 2, FALSE)</f>
        <v>Liverpool</v>
      </c>
      <c r="J2211" t="str">
        <f>VLOOKUP(E2211, diagnosis!A:B, 2, FALSE)</f>
        <v>Hypertension</v>
      </c>
      <c r="K2211" t="str">
        <f>VLOOKUP(D2211, department!A:B, 2, FALSE)</f>
        <v>Orthopedics</v>
      </c>
      <c r="L2211" t="str">
        <f>VLOOKUP(C2211, provider!A:B, 2, FALSE)</f>
        <v>Dr. Sade Kikiola</v>
      </c>
      <c r="M2211" t="str">
        <f>VLOOKUP(G2211, insurance!A:B, 2, FALSE)</f>
        <v>AXA</v>
      </c>
      <c r="N2211">
        <f>VLOOKUP(B2211, patient!A:D, 4, FALSE)</f>
        <v>20</v>
      </c>
      <c r="O2211" t="str">
        <f>VLOOKUP(B2211, patient!A:C, 3, FALSE)</f>
        <v>Male</v>
      </c>
      <c r="P2211" t="str">
        <f>VLOOKUP(B2211, patient!A:F, 6, FALSE)</f>
        <v>Hispanic</v>
      </c>
      <c r="Q2211" t="s">
        <v>491</v>
      </c>
      <c r="R2211">
        <v>938</v>
      </c>
      <c r="S2211">
        <v>36</v>
      </c>
      <c r="U2211" s="1" t="str">
        <f t="shared" si="102"/>
        <v>No</v>
      </c>
      <c r="V2211">
        <v>3</v>
      </c>
      <c r="W2211" t="s">
        <v>487</v>
      </c>
      <c r="X2211" t="s">
        <v>488</v>
      </c>
      <c r="Y2211" t="str">
        <f t="shared" si="103"/>
        <v>Scheduled</v>
      </c>
      <c r="Z2211" t="s">
        <v>497</v>
      </c>
      <c r="AC2211" t="s">
        <v>498</v>
      </c>
      <c r="AD2211">
        <v>688.8</v>
      </c>
      <c r="AE2211">
        <v>10</v>
      </c>
      <c r="AF2211" t="str">
        <f t="shared" si="104"/>
        <v>Aug</v>
      </c>
    </row>
    <row r="2212" spans="1:32" x14ac:dyDescent="0.25">
      <c r="A2212" s="1">
        <v>45513</v>
      </c>
      <c r="B2212">
        <v>3513</v>
      </c>
      <c r="C2212">
        <v>3</v>
      </c>
      <c r="D2212">
        <v>2</v>
      </c>
      <c r="E2212">
        <v>4</v>
      </c>
      <c r="F2212">
        <v>5</v>
      </c>
      <c r="G2212">
        <v>3</v>
      </c>
      <c r="H2212">
        <f>VLOOKUP(B2212, patient!A:E, 5, FALSE)</f>
        <v>28</v>
      </c>
      <c r="I2212" t="str">
        <f>VLOOKUP(H2212, city!A:B, 2, FALSE)</f>
        <v>London</v>
      </c>
      <c r="J2212" t="str">
        <f>VLOOKUP(E2212, diagnosis!A:B, 2, FALSE)</f>
        <v>Hypertension</v>
      </c>
      <c r="K2212" t="str">
        <f>VLOOKUP(D2212, department!A:B, 2, FALSE)</f>
        <v>General Surgery</v>
      </c>
      <c r="L2212" t="str">
        <f>VLOOKUP(C2212, provider!A:B, 2, FALSE)</f>
        <v>Dr. Emma Jones</v>
      </c>
      <c r="M2212" t="str">
        <f>VLOOKUP(G2212, insurance!A:B, 2, FALSE)</f>
        <v>Allianz</v>
      </c>
      <c r="N2212">
        <f>VLOOKUP(B2212, patient!A:D, 4, FALSE)</f>
        <v>73</v>
      </c>
      <c r="O2212" t="str">
        <f>VLOOKUP(B2212, patient!A:C, 3, FALSE)</f>
        <v>Female</v>
      </c>
      <c r="P2212" t="str">
        <f>VLOOKUP(B2212, patient!A:F, 6, FALSE)</f>
        <v>White</v>
      </c>
      <c r="Q2212" t="s">
        <v>492</v>
      </c>
      <c r="R2212">
        <v>709</v>
      </c>
      <c r="S2212">
        <v>133</v>
      </c>
      <c r="U2212" s="1" t="str">
        <f t="shared" si="102"/>
        <v>No</v>
      </c>
      <c r="V2212">
        <v>7</v>
      </c>
      <c r="W2212" t="s">
        <v>494</v>
      </c>
      <c r="X2212" t="s">
        <v>495</v>
      </c>
      <c r="Y2212" t="str">
        <f t="shared" si="103"/>
        <v>Emergency</v>
      </c>
      <c r="Z2212" t="s">
        <v>497</v>
      </c>
      <c r="AC2212" t="s">
        <v>498</v>
      </c>
      <c r="AD2212">
        <v>596.4</v>
      </c>
      <c r="AE2212">
        <v>10</v>
      </c>
      <c r="AF2212" t="str">
        <f t="shared" si="104"/>
        <v>Aug</v>
      </c>
    </row>
    <row r="2213" spans="1:32" x14ac:dyDescent="0.25">
      <c r="A2213" s="1">
        <v>45513</v>
      </c>
      <c r="B2213">
        <v>3763</v>
      </c>
      <c r="C2213">
        <v>3</v>
      </c>
      <c r="D2213">
        <v>1</v>
      </c>
      <c r="E2213">
        <v>4</v>
      </c>
      <c r="F2213">
        <v>2</v>
      </c>
      <c r="G2213">
        <v>1</v>
      </c>
      <c r="H2213">
        <f>VLOOKUP(B2213, patient!A:E, 5, FALSE)</f>
        <v>37</v>
      </c>
      <c r="I2213" t="str">
        <f>VLOOKUP(H2213, city!A:B, 2, FALSE)</f>
        <v>Sheffield</v>
      </c>
      <c r="J2213" t="str">
        <f>VLOOKUP(E2213, diagnosis!A:B, 2, FALSE)</f>
        <v>Hypertension</v>
      </c>
      <c r="K2213" t="str">
        <f>VLOOKUP(D2213, department!A:B, 2, FALSE)</f>
        <v>Cardiology</v>
      </c>
      <c r="L2213" t="str">
        <f>VLOOKUP(C2213, provider!A:B, 2, FALSE)</f>
        <v>Dr. Emma Jones</v>
      </c>
      <c r="M2213" t="str">
        <f>VLOOKUP(G2213, insurance!A:B, 2, FALSE)</f>
        <v>Aviva</v>
      </c>
      <c r="N2213">
        <f>VLOOKUP(B2213, patient!A:D, 4, FALSE)</f>
        <v>57</v>
      </c>
      <c r="O2213" t="str">
        <f>VLOOKUP(B2213, patient!A:C, 3, FALSE)</f>
        <v>Female</v>
      </c>
      <c r="P2213" t="str">
        <f>VLOOKUP(B2213, patient!A:F, 6, FALSE)</f>
        <v>Other</v>
      </c>
      <c r="Q2213" t="s">
        <v>486</v>
      </c>
      <c r="R2213">
        <v>729</v>
      </c>
      <c r="S2213">
        <v>65</v>
      </c>
      <c r="T2213" s="1">
        <v>45535</v>
      </c>
      <c r="U2213" s="1" t="str">
        <f t="shared" si="102"/>
        <v>Yes</v>
      </c>
      <c r="V2213">
        <v>4</v>
      </c>
      <c r="W2213" t="s">
        <v>494</v>
      </c>
      <c r="X2213" t="s">
        <v>495</v>
      </c>
      <c r="Y2213" t="str">
        <f t="shared" si="103"/>
        <v>Emergency</v>
      </c>
      <c r="Z2213" t="s">
        <v>489</v>
      </c>
      <c r="AC2213" t="s">
        <v>490</v>
      </c>
      <c r="AD2213">
        <v>555.79999999999995</v>
      </c>
      <c r="AE2213">
        <v>0</v>
      </c>
      <c r="AF2213" t="str">
        <f t="shared" si="104"/>
        <v>Aug</v>
      </c>
    </row>
    <row r="2214" spans="1:32" x14ac:dyDescent="0.25">
      <c r="A2214" s="1">
        <v>45513</v>
      </c>
      <c r="B2214">
        <v>820</v>
      </c>
      <c r="C2214">
        <v>1</v>
      </c>
      <c r="D2214">
        <v>4</v>
      </c>
      <c r="E2214">
        <v>4</v>
      </c>
      <c r="F2214">
        <v>3</v>
      </c>
      <c r="G2214">
        <v>2</v>
      </c>
      <c r="H2214">
        <f>VLOOKUP(B2214, patient!A:E, 5, FALSE)</f>
        <v>18</v>
      </c>
      <c r="I2214" t="str">
        <f>VLOOKUP(H2214, city!A:B, 2, FALSE)</f>
        <v>Leeds</v>
      </c>
      <c r="J2214" t="str">
        <f>VLOOKUP(E2214, diagnosis!A:B, 2, FALSE)</f>
        <v>Hypertension</v>
      </c>
      <c r="K2214" t="str">
        <f>VLOOKUP(D2214, department!A:B, 2, FALSE)</f>
        <v>Orthopedics</v>
      </c>
      <c r="L2214" t="str">
        <f>VLOOKUP(C2214, provider!A:B, 2, FALSE)</f>
        <v>Dr. Olu Abisola</v>
      </c>
      <c r="M2214" t="str">
        <f>VLOOKUP(G2214, insurance!A:B, 2, FALSE)</f>
        <v>AXA</v>
      </c>
      <c r="N2214">
        <f>VLOOKUP(B2214, patient!A:D, 4, FALSE)</f>
        <v>51</v>
      </c>
      <c r="O2214" t="str">
        <f>VLOOKUP(B2214, patient!A:C, 3, FALSE)</f>
        <v>Male</v>
      </c>
      <c r="P2214" t="str">
        <f>VLOOKUP(B2214, patient!A:F, 6, FALSE)</f>
        <v>Other</v>
      </c>
      <c r="Q2214" t="s">
        <v>486</v>
      </c>
      <c r="R2214">
        <v>569</v>
      </c>
      <c r="S2214">
        <v>125</v>
      </c>
      <c r="T2214" s="1">
        <v>45530</v>
      </c>
      <c r="U2214" s="1" t="str">
        <f t="shared" si="102"/>
        <v>Yes</v>
      </c>
      <c r="V2214">
        <v>3</v>
      </c>
      <c r="W2214" t="s">
        <v>494</v>
      </c>
      <c r="X2214" t="s">
        <v>488</v>
      </c>
      <c r="Y2214" t="str">
        <f t="shared" si="103"/>
        <v>Scheduled</v>
      </c>
      <c r="Z2214" t="s">
        <v>497</v>
      </c>
      <c r="AC2214" t="s">
        <v>490</v>
      </c>
      <c r="AD2214">
        <v>485.8</v>
      </c>
      <c r="AE2214">
        <v>0</v>
      </c>
      <c r="AF2214" t="str">
        <f t="shared" si="104"/>
        <v>Aug</v>
      </c>
    </row>
    <row r="2215" spans="1:32" x14ac:dyDescent="0.25">
      <c r="A2215" s="1">
        <v>45513</v>
      </c>
      <c r="B2215">
        <v>3762</v>
      </c>
      <c r="C2215">
        <v>5</v>
      </c>
      <c r="D2215">
        <v>2</v>
      </c>
      <c r="E2215">
        <v>4</v>
      </c>
      <c r="F2215">
        <v>5</v>
      </c>
      <c r="G2215">
        <v>1</v>
      </c>
      <c r="H2215">
        <f>VLOOKUP(B2215, patient!A:E, 5, FALSE)</f>
        <v>37</v>
      </c>
      <c r="I2215" t="str">
        <f>VLOOKUP(H2215, city!A:B, 2, FALSE)</f>
        <v>Sheffield</v>
      </c>
      <c r="J2215" t="str">
        <f>VLOOKUP(E2215, diagnosis!A:B, 2, FALSE)</f>
        <v>Hypertension</v>
      </c>
      <c r="K2215" t="str">
        <f>VLOOKUP(D2215, department!A:B, 2, FALSE)</f>
        <v>General Surgery</v>
      </c>
      <c r="L2215" t="str">
        <f>VLOOKUP(C2215, provider!A:B, 2, FALSE)</f>
        <v>Dr. Sade Kikiola</v>
      </c>
      <c r="M2215" t="str">
        <f>VLOOKUP(G2215, insurance!A:B, 2, FALSE)</f>
        <v>Aviva</v>
      </c>
      <c r="N2215">
        <f>VLOOKUP(B2215, patient!A:D, 4, FALSE)</f>
        <v>57</v>
      </c>
      <c r="O2215" t="str">
        <f>VLOOKUP(B2215, patient!A:C, 3, FALSE)</f>
        <v>Male</v>
      </c>
      <c r="P2215" t="str">
        <f>VLOOKUP(B2215, patient!A:F, 6, FALSE)</f>
        <v>Hispanic</v>
      </c>
      <c r="Q2215" t="s">
        <v>491</v>
      </c>
      <c r="R2215">
        <v>897</v>
      </c>
      <c r="S2215">
        <v>146</v>
      </c>
      <c r="U2215" s="1" t="str">
        <f t="shared" si="102"/>
        <v>No</v>
      </c>
      <c r="V2215">
        <v>5</v>
      </c>
      <c r="W2215" t="s">
        <v>494</v>
      </c>
      <c r="X2215" t="s">
        <v>495</v>
      </c>
      <c r="Y2215" t="str">
        <f t="shared" si="103"/>
        <v>Emergency</v>
      </c>
      <c r="Z2215" t="s">
        <v>489</v>
      </c>
      <c r="AC2215" t="s">
        <v>496</v>
      </c>
      <c r="AD2215">
        <v>765.1</v>
      </c>
      <c r="AE2215">
        <v>50</v>
      </c>
      <c r="AF2215" t="str">
        <f t="shared" si="104"/>
        <v>Aug</v>
      </c>
    </row>
    <row r="2216" spans="1:32" x14ac:dyDescent="0.25">
      <c r="A2216" s="1">
        <v>45513</v>
      </c>
      <c r="B2216">
        <v>3596</v>
      </c>
      <c r="C2216">
        <v>3</v>
      </c>
      <c r="D2216">
        <v>5</v>
      </c>
      <c r="E2216">
        <v>4</v>
      </c>
      <c r="F2216">
        <v>2</v>
      </c>
      <c r="G2216">
        <v>3</v>
      </c>
      <c r="H2216">
        <f>VLOOKUP(B2216, patient!A:E, 5, FALSE)</f>
        <v>38</v>
      </c>
      <c r="I2216" t="str">
        <f>VLOOKUP(H2216, city!A:B, 2, FALSE)</f>
        <v>Sheffield</v>
      </c>
      <c r="J2216" t="str">
        <f>VLOOKUP(E2216, diagnosis!A:B, 2, FALSE)</f>
        <v>Hypertension</v>
      </c>
      <c r="K2216" t="str">
        <f>VLOOKUP(D2216, department!A:B, 2, FALSE)</f>
        <v>Pediatrics</v>
      </c>
      <c r="L2216" t="str">
        <f>VLOOKUP(C2216, provider!A:B, 2, FALSE)</f>
        <v>Dr. Emma Jones</v>
      </c>
      <c r="M2216" t="str">
        <f>VLOOKUP(G2216, insurance!A:B, 2, FALSE)</f>
        <v>Allianz</v>
      </c>
      <c r="N2216">
        <f>VLOOKUP(B2216, patient!A:D, 4, FALSE)</f>
        <v>44</v>
      </c>
      <c r="O2216" t="str">
        <f>VLOOKUP(B2216, patient!A:C, 3, FALSE)</f>
        <v>Male</v>
      </c>
      <c r="P2216" t="str">
        <f>VLOOKUP(B2216, patient!A:F, 6, FALSE)</f>
        <v>Hispanic</v>
      </c>
      <c r="Q2216" t="s">
        <v>492</v>
      </c>
      <c r="R2216">
        <v>171</v>
      </c>
      <c r="S2216">
        <v>69</v>
      </c>
      <c r="U2216" s="1" t="str">
        <f t="shared" si="102"/>
        <v>No</v>
      </c>
      <c r="V2216">
        <v>2</v>
      </c>
      <c r="W2216" t="s">
        <v>494</v>
      </c>
      <c r="X2216" t="s">
        <v>495</v>
      </c>
      <c r="Y2216" t="str">
        <f t="shared" si="103"/>
        <v>Emergency</v>
      </c>
      <c r="Z2216" t="s">
        <v>497</v>
      </c>
      <c r="AC2216" t="s">
        <v>493</v>
      </c>
      <c r="AD2216">
        <v>189</v>
      </c>
      <c r="AE2216">
        <v>30</v>
      </c>
      <c r="AF2216" t="str">
        <f t="shared" si="104"/>
        <v>Aug</v>
      </c>
    </row>
    <row r="2217" spans="1:32" x14ac:dyDescent="0.25">
      <c r="A2217" s="1">
        <v>45513</v>
      </c>
      <c r="B2217">
        <v>3284</v>
      </c>
      <c r="C2217">
        <v>2</v>
      </c>
      <c r="D2217">
        <v>2</v>
      </c>
      <c r="E2217">
        <v>4</v>
      </c>
      <c r="F2217">
        <v>5</v>
      </c>
      <c r="G2217">
        <v>2</v>
      </c>
      <c r="H2217">
        <f>VLOOKUP(B2217, patient!A:E, 5, FALSE)</f>
        <v>22</v>
      </c>
      <c r="I2217" t="str">
        <f>VLOOKUP(H2217, city!A:B, 2, FALSE)</f>
        <v>Liverpool</v>
      </c>
      <c r="J2217" t="str">
        <f>VLOOKUP(E2217, diagnosis!A:B, 2, FALSE)</f>
        <v>Hypertension</v>
      </c>
      <c r="K2217" t="str">
        <f>VLOOKUP(D2217, department!A:B, 2, FALSE)</f>
        <v>General Surgery</v>
      </c>
      <c r="L2217" t="str">
        <f>VLOOKUP(C2217, provider!A:B, 2, FALSE)</f>
        <v>Dr. Johnson Grek</v>
      </c>
      <c r="M2217" t="str">
        <f>VLOOKUP(G2217, insurance!A:B, 2, FALSE)</f>
        <v>AXA</v>
      </c>
      <c r="N2217">
        <f>VLOOKUP(B2217, patient!A:D, 4, FALSE)</f>
        <v>30</v>
      </c>
      <c r="O2217" t="str">
        <f>VLOOKUP(B2217, patient!A:C, 3, FALSE)</f>
        <v>Female</v>
      </c>
      <c r="P2217" t="str">
        <f>VLOOKUP(B2217, patient!A:F, 6, FALSE)</f>
        <v>Black</v>
      </c>
      <c r="Q2217" t="s">
        <v>486</v>
      </c>
      <c r="R2217">
        <v>694</v>
      </c>
      <c r="S2217">
        <v>190</v>
      </c>
      <c r="U2217" s="1" t="str">
        <f t="shared" si="102"/>
        <v>No</v>
      </c>
      <c r="V2217">
        <v>10</v>
      </c>
      <c r="W2217" t="s">
        <v>487</v>
      </c>
      <c r="X2217" t="s">
        <v>488</v>
      </c>
      <c r="Y2217" t="str">
        <f t="shared" si="103"/>
        <v>Scheduled</v>
      </c>
      <c r="Z2217" t="s">
        <v>497</v>
      </c>
      <c r="AC2217" t="s">
        <v>496</v>
      </c>
      <c r="AD2217">
        <v>653.79999999999995</v>
      </c>
      <c r="AE2217">
        <v>50</v>
      </c>
      <c r="AF2217" t="str">
        <f t="shared" si="104"/>
        <v>Aug</v>
      </c>
    </row>
    <row r="2218" spans="1:32" x14ac:dyDescent="0.25">
      <c r="A2218" s="1">
        <v>45513</v>
      </c>
      <c r="B2218">
        <v>2960</v>
      </c>
      <c r="C2218">
        <v>5</v>
      </c>
      <c r="D2218">
        <v>3</v>
      </c>
      <c r="E2218">
        <v>4</v>
      </c>
      <c r="F2218">
        <v>1</v>
      </c>
      <c r="G2218">
        <v>3</v>
      </c>
      <c r="H2218">
        <f>VLOOKUP(B2218, patient!A:E, 5, FALSE)</f>
        <v>12</v>
      </c>
      <c r="I2218" t="str">
        <f>VLOOKUP(H2218, city!A:B, 2, FALSE)</f>
        <v>Edinburgh</v>
      </c>
      <c r="J2218" t="str">
        <f>VLOOKUP(E2218, diagnosis!A:B, 2, FALSE)</f>
        <v>Hypertension</v>
      </c>
      <c r="K2218" t="str">
        <f>VLOOKUP(D2218, department!A:B, 2, FALSE)</f>
        <v>Neurology</v>
      </c>
      <c r="L2218" t="str">
        <f>VLOOKUP(C2218, provider!A:B, 2, FALSE)</f>
        <v>Dr. Sade Kikiola</v>
      </c>
      <c r="M2218" t="str">
        <f>VLOOKUP(G2218, insurance!A:B, 2, FALSE)</f>
        <v>Allianz</v>
      </c>
      <c r="N2218">
        <f>VLOOKUP(B2218, patient!A:D, 4, FALSE)</f>
        <v>62</v>
      </c>
      <c r="O2218" t="str">
        <f>VLOOKUP(B2218, patient!A:C, 3, FALSE)</f>
        <v>Male</v>
      </c>
      <c r="P2218" t="str">
        <f>VLOOKUP(B2218, patient!A:F, 6, FALSE)</f>
        <v>Hispanic</v>
      </c>
      <c r="Q2218" t="s">
        <v>486</v>
      </c>
      <c r="R2218">
        <v>993</v>
      </c>
      <c r="S2218">
        <v>137</v>
      </c>
      <c r="T2218" s="1">
        <v>45533</v>
      </c>
      <c r="U2218" s="1" t="str">
        <f t="shared" si="102"/>
        <v>Yes</v>
      </c>
      <c r="V2218">
        <v>4</v>
      </c>
      <c r="W2218" t="s">
        <v>487</v>
      </c>
      <c r="X2218" t="s">
        <v>495</v>
      </c>
      <c r="Y2218" t="str">
        <f t="shared" si="103"/>
        <v>Emergency</v>
      </c>
      <c r="Z2218" t="s">
        <v>497</v>
      </c>
      <c r="AC2218" t="s">
        <v>490</v>
      </c>
      <c r="AD2218">
        <v>791</v>
      </c>
      <c r="AE2218">
        <v>0</v>
      </c>
      <c r="AF2218" t="str">
        <f t="shared" si="104"/>
        <v>Aug</v>
      </c>
    </row>
    <row r="2219" spans="1:32" x14ac:dyDescent="0.25">
      <c r="A2219" s="1">
        <v>45513</v>
      </c>
      <c r="B2219">
        <v>2572</v>
      </c>
      <c r="C2219">
        <v>1</v>
      </c>
      <c r="D2219">
        <v>3</v>
      </c>
      <c r="E2219">
        <v>4</v>
      </c>
      <c r="F2219">
        <v>2</v>
      </c>
      <c r="G2219">
        <v>2</v>
      </c>
      <c r="H2219">
        <f>VLOOKUP(B2219, patient!A:E, 5, FALSE)</f>
        <v>25</v>
      </c>
      <c r="I2219" t="str">
        <f>VLOOKUP(H2219, city!A:B, 2, FALSE)</f>
        <v>London</v>
      </c>
      <c r="J2219" t="str">
        <f>VLOOKUP(E2219, diagnosis!A:B, 2, FALSE)</f>
        <v>Hypertension</v>
      </c>
      <c r="K2219" t="str">
        <f>VLOOKUP(D2219, department!A:B, 2, FALSE)</f>
        <v>Neurology</v>
      </c>
      <c r="L2219" t="str">
        <f>VLOOKUP(C2219, provider!A:B, 2, FALSE)</f>
        <v>Dr. Olu Abisola</v>
      </c>
      <c r="M2219" t="str">
        <f>VLOOKUP(G2219, insurance!A:B, 2, FALSE)</f>
        <v>AXA</v>
      </c>
      <c r="N2219">
        <f>VLOOKUP(B2219, patient!A:D, 4, FALSE)</f>
        <v>50</v>
      </c>
      <c r="O2219" t="str">
        <f>VLOOKUP(B2219, patient!A:C, 3, FALSE)</f>
        <v>Female</v>
      </c>
      <c r="P2219" t="str">
        <f>VLOOKUP(B2219, patient!A:F, 6, FALSE)</f>
        <v>Other</v>
      </c>
      <c r="Q2219" t="s">
        <v>486</v>
      </c>
      <c r="R2219">
        <v>952</v>
      </c>
      <c r="S2219">
        <v>195</v>
      </c>
      <c r="T2219" s="1">
        <v>45527</v>
      </c>
      <c r="U2219" s="1" t="str">
        <f t="shared" si="102"/>
        <v>Yes</v>
      </c>
      <c r="V2219">
        <v>7</v>
      </c>
      <c r="W2219" t="s">
        <v>492</v>
      </c>
      <c r="X2219" t="s">
        <v>488</v>
      </c>
      <c r="Y2219" t="str">
        <f t="shared" si="103"/>
        <v>Scheduled</v>
      </c>
      <c r="Z2219" t="s">
        <v>497</v>
      </c>
      <c r="AC2219" t="s">
        <v>490</v>
      </c>
      <c r="AD2219">
        <v>802.9</v>
      </c>
      <c r="AE2219">
        <v>0</v>
      </c>
      <c r="AF2219" t="str">
        <f t="shared" si="104"/>
        <v>Aug</v>
      </c>
    </row>
    <row r="2220" spans="1:32" x14ac:dyDescent="0.25">
      <c r="A2220" s="1">
        <v>45513</v>
      </c>
      <c r="B2220">
        <v>2180</v>
      </c>
      <c r="C2220">
        <v>4</v>
      </c>
      <c r="D2220">
        <v>2</v>
      </c>
      <c r="E2220">
        <v>4</v>
      </c>
      <c r="F2220">
        <v>5</v>
      </c>
      <c r="G2220">
        <v>3</v>
      </c>
      <c r="H2220">
        <f>VLOOKUP(B2220, patient!A:E, 5, FALSE)</f>
        <v>13</v>
      </c>
      <c r="I2220" t="str">
        <f>VLOOKUP(H2220, city!A:B, 2, FALSE)</f>
        <v>Glasgow</v>
      </c>
      <c r="J2220" t="str">
        <f>VLOOKUP(E2220, diagnosis!A:B, 2, FALSE)</f>
        <v>Hypertension</v>
      </c>
      <c r="K2220" t="str">
        <f>VLOOKUP(D2220, department!A:B, 2, FALSE)</f>
        <v>General Surgery</v>
      </c>
      <c r="L2220" t="str">
        <f>VLOOKUP(C2220, provider!A:B, 2, FALSE)</f>
        <v>Dr. Ravi Patel</v>
      </c>
      <c r="M2220" t="str">
        <f>VLOOKUP(G2220, insurance!A:B, 2, FALSE)</f>
        <v>Allianz</v>
      </c>
      <c r="N2220">
        <f>VLOOKUP(B2220, patient!A:D, 4, FALSE)</f>
        <v>23</v>
      </c>
      <c r="O2220" t="str">
        <f>VLOOKUP(B2220, patient!A:C, 3, FALSE)</f>
        <v>Female</v>
      </c>
      <c r="P2220" t="str">
        <f>VLOOKUP(B2220, patient!A:F, 6, FALSE)</f>
        <v>Hispanic</v>
      </c>
      <c r="Q2220" t="s">
        <v>486</v>
      </c>
      <c r="R2220">
        <v>592</v>
      </c>
      <c r="S2220">
        <v>87</v>
      </c>
      <c r="T2220" s="1">
        <v>45532</v>
      </c>
      <c r="U2220" s="1" t="str">
        <f t="shared" si="102"/>
        <v>Yes</v>
      </c>
      <c r="V2220">
        <v>2</v>
      </c>
      <c r="W2220" t="s">
        <v>487</v>
      </c>
      <c r="X2220" t="s">
        <v>488</v>
      </c>
      <c r="Y2220" t="str">
        <f t="shared" si="103"/>
        <v>Scheduled</v>
      </c>
      <c r="Z2220" t="s">
        <v>489</v>
      </c>
      <c r="AC2220" t="s">
        <v>490</v>
      </c>
      <c r="AD2220">
        <v>475.3</v>
      </c>
      <c r="AE2220">
        <v>0</v>
      </c>
      <c r="AF2220" t="str">
        <f t="shared" si="104"/>
        <v>Aug</v>
      </c>
    </row>
    <row r="2221" spans="1:32" x14ac:dyDescent="0.25">
      <c r="A2221" s="1">
        <v>45513</v>
      </c>
      <c r="B2221">
        <v>4259</v>
      </c>
      <c r="C2221">
        <v>3</v>
      </c>
      <c r="D2221">
        <v>5</v>
      </c>
      <c r="E2221">
        <v>4</v>
      </c>
      <c r="F2221">
        <v>5</v>
      </c>
      <c r="G2221">
        <v>1</v>
      </c>
      <c r="H2221">
        <f>VLOOKUP(B2221, patient!A:E, 5, FALSE)</f>
        <v>4</v>
      </c>
      <c r="I2221" t="str">
        <f>VLOOKUP(H2221, city!A:B, 2, FALSE)</f>
        <v>Birmingham</v>
      </c>
      <c r="J2221" t="str">
        <f>VLOOKUP(E2221, diagnosis!A:B, 2, FALSE)</f>
        <v>Hypertension</v>
      </c>
      <c r="K2221" t="str">
        <f>VLOOKUP(D2221, department!A:B, 2, FALSE)</f>
        <v>Pediatrics</v>
      </c>
      <c r="L2221" t="str">
        <f>VLOOKUP(C2221, provider!A:B, 2, FALSE)</f>
        <v>Dr. Emma Jones</v>
      </c>
      <c r="M2221" t="str">
        <f>VLOOKUP(G2221, insurance!A:B, 2, FALSE)</f>
        <v>Aviva</v>
      </c>
      <c r="N2221">
        <f>VLOOKUP(B2221, patient!A:D, 4, FALSE)</f>
        <v>41</v>
      </c>
      <c r="O2221" t="str">
        <f>VLOOKUP(B2221, patient!A:C, 3, FALSE)</f>
        <v>Female</v>
      </c>
      <c r="P2221" t="str">
        <f>VLOOKUP(B2221, patient!A:F, 6, FALSE)</f>
        <v>White</v>
      </c>
      <c r="Q2221" t="s">
        <v>486</v>
      </c>
      <c r="R2221">
        <v>614</v>
      </c>
      <c r="S2221">
        <v>166</v>
      </c>
      <c r="U2221" s="1" t="str">
        <f t="shared" si="102"/>
        <v>No</v>
      </c>
      <c r="V2221">
        <v>10</v>
      </c>
      <c r="W2221" t="s">
        <v>494</v>
      </c>
      <c r="X2221" t="s">
        <v>495</v>
      </c>
      <c r="Y2221" t="str">
        <f t="shared" si="103"/>
        <v>Emergency</v>
      </c>
      <c r="Z2221" t="s">
        <v>497</v>
      </c>
      <c r="AC2221" t="s">
        <v>493</v>
      </c>
      <c r="AD2221">
        <v>567</v>
      </c>
      <c r="AE2221">
        <v>30</v>
      </c>
      <c r="AF2221" t="str">
        <f t="shared" si="104"/>
        <v>Aug</v>
      </c>
    </row>
    <row r="2222" spans="1:32" x14ac:dyDescent="0.25">
      <c r="A2222" s="1">
        <v>45514</v>
      </c>
      <c r="B2222">
        <v>1368</v>
      </c>
      <c r="C2222">
        <v>2</v>
      </c>
      <c r="D2222">
        <v>5</v>
      </c>
      <c r="E2222">
        <v>4</v>
      </c>
      <c r="F2222">
        <v>4</v>
      </c>
      <c r="G2222">
        <v>3</v>
      </c>
      <c r="H2222">
        <f>VLOOKUP(B2222, patient!A:E, 5, FALSE)</f>
        <v>35</v>
      </c>
      <c r="I2222" t="str">
        <f>VLOOKUP(H2222, city!A:B, 2, FALSE)</f>
        <v>Newcastle</v>
      </c>
      <c r="J2222" t="str">
        <f>VLOOKUP(E2222, diagnosis!A:B, 2, FALSE)</f>
        <v>Hypertension</v>
      </c>
      <c r="K2222" t="str">
        <f>VLOOKUP(D2222, department!A:B, 2, FALSE)</f>
        <v>Pediatrics</v>
      </c>
      <c r="L2222" t="str">
        <f>VLOOKUP(C2222, provider!A:B, 2, FALSE)</f>
        <v>Dr. Johnson Grek</v>
      </c>
      <c r="M2222" t="str">
        <f>VLOOKUP(G2222, insurance!A:B, 2, FALSE)</f>
        <v>Allianz</v>
      </c>
      <c r="N2222">
        <f>VLOOKUP(B2222, patient!A:D, 4, FALSE)</f>
        <v>36</v>
      </c>
      <c r="O2222" t="str">
        <f>VLOOKUP(B2222, patient!A:C, 3, FALSE)</f>
        <v>Female</v>
      </c>
      <c r="P2222" t="str">
        <f>VLOOKUP(B2222, patient!A:F, 6, FALSE)</f>
        <v>White</v>
      </c>
      <c r="Q2222" t="s">
        <v>491</v>
      </c>
      <c r="R2222">
        <v>770</v>
      </c>
      <c r="S2222">
        <v>172</v>
      </c>
      <c r="U2222" s="1" t="str">
        <f t="shared" si="102"/>
        <v>No</v>
      </c>
      <c r="V2222">
        <v>6</v>
      </c>
      <c r="W2222" t="s">
        <v>487</v>
      </c>
      <c r="X2222" t="s">
        <v>488</v>
      </c>
      <c r="Y2222" t="str">
        <f t="shared" si="103"/>
        <v>Scheduled</v>
      </c>
      <c r="Z2222" t="s">
        <v>497</v>
      </c>
      <c r="AC2222" t="s">
        <v>496</v>
      </c>
      <c r="AD2222">
        <v>694.4</v>
      </c>
      <c r="AE2222">
        <v>50</v>
      </c>
      <c r="AF2222" t="str">
        <f t="shared" si="104"/>
        <v>Aug</v>
      </c>
    </row>
    <row r="2223" spans="1:32" x14ac:dyDescent="0.25">
      <c r="A2223" s="1">
        <v>45514</v>
      </c>
      <c r="B2223">
        <v>404</v>
      </c>
      <c r="C2223">
        <v>2</v>
      </c>
      <c r="D2223">
        <v>5</v>
      </c>
      <c r="E2223">
        <v>4</v>
      </c>
      <c r="F2223">
        <v>3</v>
      </c>
      <c r="G2223">
        <v>3</v>
      </c>
      <c r="H2223">
        <f>VLOOKUP(B2223, patient!A:E, 5, FALSE)</f>
        <v>35</v>
      </c>
      <c r="I2223" t="str">
        <f>VLOOKUP(H2223, city!A:B, 2, FALSE)</f>
        <v>Newcastle</v>
      </c>
      <c r="J2223" t="str">
        <f>VLOOKUP(E2223, diagnosis!A:B, 2, FALSE)</f>
        <v>Hypertension</v>
      </c>
      <c r="K2223" t="str">
        <f>VLOOKUP(D2223, department!A:B, 2, FALSE)</f>
        <v>Pediatrics</v>
      </c>
      <c r="L2223" t="str">
        <f>VLOOKUP(C2223, provider!A:B, 2, FALSE)</f>
        <v>Dr. Johnson Grek</v>
      </c>
      <c r="M2223" t="str">
        <f>VLOOKUP(G2223, insurance!A:B, 2, FALSE)</f>
        <v>Allianz</v>
      </c>
      <c r="N2223">
        <f>VLOOKUP(B2223, patient!A:D, 4, FALSE)</f>
        <v>33</v>
      </c>
      <c r="O2223" t="str">
        <f>VLOOKUP(B2223, patient!A:C, 3, FALSE)</f>
        <v>Female</v>
      </c>
      <c r="P2223" t="str">
        <f>VLOOKUP(B2223, patient!A:F, 6, FALSE)</f>
        <v>Hispanic</v>
      </c>
      <c r="Q2223" t="s">
        <v>486</v>
      </c>
      <c r="R2223">
        <v>816</v>
      </c>
      <c r="S2223">
        <v>165</v>
      </c>
      <c r="T2223" s="1">
        <v>45530</v>
      </c>
      <c r="U2223" s="1" t="str">
        <f t="shared" si="102"/>
        <v>Yes</v>
      </c>
      <c r="V2223">
        <v>5</v>
      </c>
      <c r="W2223" t="s">
        <v>492</v>
      </c>
      <c r="X2223" t="s">
        <v>495</v>
      </c>
      <c r="Y2223" t="str">
        <f t="shared" si="103"/>
        <v>Emergency</v>
      </c>
      <c r="Z2223" t="s">
        <v>497</v>
      </c>
      <c r="AC2223" t="s">
        <v>490</v>
      </c>
      <c r="AD2223">
        <v>686.7</v>
      </c>
      <c r="AE2223">
        <v>0</v>
      </c>
      <c r="AF2223" t="str">
        <f t="shared" si="104"/>
        <v>Aug</v>
      </c>
    </row>
    <row r="2224" spans="1:32" x14ac:dyDescent="0.25">
      <c r="A2224" s="1">
        <v>45514</v>
      </c>
      <c r="B2224">
        <v>947</v>
      </c>
      <c r="C2224">
        <v>4</v>
      </c>
      <c r="D2224">
        <v>2</v>
      </c>
      <c r="E2224">
        <v>4</v>
      </c>
      <c r="F2224">
        <v>5</v>
      </c>
      <c r="G2224">
        <v>3</v>
      </c>
      <c r="H2224">
        <f>VLOOKUP(B2224, patient!A:E, 5, FALSE)</f>
        <v>21</v>
      </c>
      <c r="I2224" t="str">
        <f>VLOOKUP(H2224, city!A:B, 2, FALSE)</f>
        <v>Liverpool</v>
      </c>
      <c r="J2224" t="str">
        <f>VLOOKUP(E2224, diagnosis!A:B, 2, FALSE)</f>
        <v>Hypertension</v>
      </c>
      <c r="K2224" t="str">
        <f>VLOOKUP(D2224, department!A:B, 2, FALSE)</f>
        <v>General Surgery</v>
      </c>
      <c r="L2224" t="str">
        <f>VLOOKUP(C2224, provider!A:B, 2, FALSE)</f>
        <v>Dr. Ravi Patel</v>
      </c>
      <c r="M2224" t="str">
        <f>VLOOKUP(G2224, insurance!A:B, 2, FALSE)</f>
        <v>Allianz</v>
      </c>
      <c r="N2224">
        <f>VLOOKUP(B2224, patient!A:D, 4, FALSE)</f>
        <v>57</v>
      </c>
      <c r="O2224" t="str">
        <f>VLOOKUP(B2224, patient!A:C, 3, FALSE)</f>
        <v>Male</v>
      </c>
      <c r="P2224" t="str">
        <f>VLOOKUP(B2224, patient!A:F, 6, FALSE)</f>
        <v>Asian</v>
      </c>
      <c r="Q2224" t="s">
        <v>486</v>
      </c>
      <c r="R2224">
        <v>196</v>
      </c>
      <c r="S2224">
        <v>70</v>
      </c>
      <c r="U2224" s="1" t="str">
        <f t="shared" si="102"/>
        <v>No</v>
      </c>
      <c r="V2224">
        <v>3</v>
      </c>
      <c r="W2224" t="s">
        <v>494</v>
      </c>
      <c r="X2224" t="s">
        <v>495</v>
      </c>
      <c r="Y2224" t="str">
        <f t="shared" si="103"/>
        <v>Emergency</v>
      </c>
      <c r="Z2224" t="s">
        <v>489</v>
      </c>
      <c r="AC2224" t="s">
        <v>493</v>
      </c>
      <c r="AD2224">
        <v>207.2</v>
      </c>
      <c r="AE2224">
        <v>30</v>
      </c>
      <c r="AF2224" t="str">
        <f t="shared" si="104"/>
        <v>Aug</v>
      </c>
    </row>
    <row r="2225" spans="1:32" x14ac:dyDescent="0.25">
      <c r="A2225" s="1">
        <v>45514</v>
      </c>
      <c r="B2225">
        <v>1150</v>
      </c>
      <c r="C2225">
        <v>5</v>
      </c>
      <c r="D2225">
        <v>2</v>
      </c>
      <c r="E2225">
        <v>4</v>
      </c>
      <c r="F2225">
        <v>5</v>
      </c>
      <c r="G2225">
        <v>3</v>
      </c>
      <c r="H2225">
        <f>VLOOKUP(B2225, patient!A:E, 5, FALSE)</f>
        <v>20</v>
      </c>
      <c r="I2225" t="str">
        <f>VLOOKUP(H2225, city!A:B, 2, FALSE)</f>
        <v>Leeds</v>
      </c>
      <c r="J2225" t="str">
        <f>VLOOKUP(E2225, diagnosis!A:B, 2, FALSE)</f>
        <v>Hypertension</v>
      </c>
      <c r="K2225" t="str">
        <f>VLOOKUP(D2225, department!A:B, 2, FALSE)</f>
        <v>General Surgery</v>
      </c>
      <c r="L2225" t="str">
        <f>VLOOKUP(C2225, provider!A:B, 2, FALSE)</f>
        <v>Dr. Sade Kikiola</v>
      </c>
      <c r="M2225" t="str">
        <f>VLOOKUP(G2225, insurance!A:B, 2, FALSE)</f>
        <v>Allianz</v>
      </c>
      <c r="N2225">
        <f>VLOOKUP(B2225, patient!A:D, 4, FALSE)</f>
        <v>45</v>
      </c>
      <c r="O2225" t="str">
        <f>VLOOKUP(B2225, patient!A:C, 3, FALSE)</f>
        <v>Male</v>
      </c>
      <c r="P2225" t="str">
        <f>VLOOKUP(B2225, patient!A:F, 6, FALSE)</f>
        <v>Hispanic</v>
      </c>
      <c r="Q2225" t="s">
        <v>486</v>
      </c>
      <c r="R2225">
        <v>56</v>
      </c>
      <c r="S2225">
        <v>165</v>
      </c>
      <c r="U2225" s="1" t="str">
        <f t="shared" si="102"/>
        <v>No</v>
      </c>
      <c r="V2225">
        <v>5</v>
      </c>
      <c r="W2225" t="s">
        <v>494</v>
      </c>
      <c r="X2225" t="s">
        <v>495</v>
      </c>
      <c r="Y2225" t="str">
        <f t="shared" si="103"/>
        <v>Emergency</v>
      </c>
      <c r="Z2225" t="s">
        <v>489</v>
      </c>
      <c r="AC2225" t="s">
        <v>496</v>
      </c>
      <c r="AD2225">
        <v>189.7</v>
      </c>
      <c r="AE2225">
        <v>50</v>
      </c>
      <c r="AF2225" t="str">
        <f t="shared" si="104"/>
        <v>Aug</v>
      </c>
    </row>
    <row r="2226" spans="1:32" x14ac:dyDescent="0.25">
      <c r="A2226" s="1">
        <v>45514</v>
      </c>
      <c r="B2226">
        <v>4912</v>
      </c>
      <c r="C2226">
        <v>1</v>
      </c>
      <c r="D2226">
        <v>1</v>
      </c>
      <c r="E2226">
        <v>4</v>
      </c>
      <c r="F2226">
        <v>2</v>
      </c>
      <c r="G2226">
        <v>3</v>
      </c>
      <c r="H2226">
        <f>VLOOKUP(B2226, patient!A:E, 5, FALSE)</f>
        <v>38</v>
      </c>
      <c r="I2226" t="str">
        <f>VLOOKUP(H2226, city!A:B, 2, FALSE)</f>
        <v>Sheffield</v>
      </c>
      <c r="J2226" t="str">
        <f>VLOOKUP(E2226, diagnosis!A:B, 2, FALSE)</f>
        <v>Hypertension</v>
      </c>
      <c r="K2226" t="str">
        <f>VLOOKUP(D2226, department!A:B, 2, FALSE)</f>
        <v>Cardiology</v>
      </c>
      <c r="L2226" t="str">
        <f>VLOOKUP(C2226, provider!A:B, 2, FALSE)</f>
        <v>Dr. Olu Abisola</v>
      </c>
      <c r="M2226" t="str">
        <f>VLOOKUP(G2226, insurance!A:B, 2, FALSE)</f>
        <v>Allianz</v>
      </c>
      <c r="N2226">
        <f>VLOOKUP(B2226, patient!A:D, 4, FALSE)</f>
        <v>50</v>
      </c>
      <c r="O2226" t="str">
        <f>VLOOKUP(B2226, patient!A:C, 3, FALSE)</f>
        <v>Female</v>
      </c>
      <c r="P2226" t="str">
        <f>VLOOKUP(B2226, patient!A:F, 6, FALSE)</f>
        <v>Black</v>
      </c>
      <c r="Q2226" t="s">
        <v>486</v>
      </c>
      <c r="R2226">
        <v>963</v>
      </c>
      <c r="S2226">
        <v>131</v>
      </c>
      <c r="U2226" s="1" t="str">
        <f t="shared" si="102"/>
        <v>No</v>
      </c>
      <c r="V2226">
        <v>10</v>
      </c>
      <c r="W2226" t="s">
        <v>492</v>
      </c>
      <c r="X2226" t="s">
        <v>495</v>
      </c>
      <c r="Y2226" t="str">
        <f t="shared" si="103"/>
        <v>Emergency</v>
      </c>
      <c r="Z2226" t="s">
        <v>489</v>
      </c>
      <c r="AC2226" t="s">
        <v>493</v>
      </c>
      <c r="AD2226">
        <v>786.8</v>
      </c>
      <c r="AE2226">
        <v>30</v>
      </c>
      <c r="AF2226" t="str">
        <f t="shared" si="104"/>
        <v>Aug</v>
      </c>
    </row>
    <row r="2227" spans="1:32" x14ac:dyDescent="0.25">
      <c r="A2227" s="1">
        <v>45514</v>
      </c>
      <c r="B2227">
        <v>617</v>
      </c>
      <c r="C2227">
        <v>3</v>
      </c>
      <c r="D2227">
        <v>3</v>
      </c>
      <c r="E2227">
        <v>4</v>
      </c>
      <c r="F2227">
        <v>2</v>
      </c>
      <c r="G2227">
        <v>1</v>
      </c>
      <c r="H2227">
        <f>VLOOKUP(B2227, patient!A:E, 5, FALSE)</f>
        <v>10</v>
      </c>
      <c r="I2227" t="str">
        <f>VLOOKUP(H2227, city!A:B, 2, FALSE)</f>
        <v>Edinburgh</v>
      </c>
      <c r="J2227" t="str">
        <f>VLOOKUP(E2227, diagnosis!A:B, 2, FALSE)</f>
        <v>Hypertension</v>
      </c>
      <c r="K2227" t="str">
        <f>VLOOKUP(D2227, department!A:B, 2, FALSE)</f>
        <v>Neurology</v>
      </c>
      <c r="L2227" t="str">
        <f>VLOOKUP(C2227, provider!A:B, 2, FALSE)</f>
        <v>Dr. Emma Jones</v>
      </c>
      <c r="M2227" t="str">
        <f>VLOOKUP(G2227, insurance!A:B, 2, FALSE)</f>
        <v>Aviva</v>
      </c>
      <c r="N2227">
        <f>VLOOKUP(B2227, patient!A:D, 4, FALSE)</f>
        <v>76</v>
      </c>
      <c r="O2227" t="str">
        <f>VLOOKUP(B2227, patient!A:C, 3, FALSE)</f>
        <v>Male</v>
      </c>
      <c r="P2227" t="str">
        <f>VLOOKUP(B2227, patient!A:F, 6, FALSE)</f>
        <v>Other</v>
      </c>
      <c r="Q2227" t="s">
        <v>491</v>
      </c>
      <c r="R2227">
        <v>624</v>
      </c>
      <c r="S2227">
        <v>83</v>
      </c>
      <c r="U2227" s="1" t="str">
        <f t="shared" si="102"/>
        <v>No</v>
      </c>
      <c r="V2227">
        <v>7</v>
      </c>
      <c r="W2227" t="s">
        <v>487</v>
      </c>
      <c r="X2227" t="s">
        <v>495</v>
      </c>
      <c r="Y2227" t="str">
        <f t="shared" si="103"/>
        <v>Emergency</v>
      </c>
      <c r="Z2227" t="s">
        <v>489</v>
      </c>
      <c r="AC2227" t="s">
        <v>498</v>
      </c>
      <c r="AD2227">
        <v>501.9</v>
      </c>
      <c r="AE2227">
        <v>10</v>
      </c>
      <c r="AF2227" t="str">
        <f t="shared" si="104"/>
        <v>Aug</v>
      </c>
    </row>
    <row r="2228" spans="1:32" x14ac:dyDescent="0.25">
      <c r="A2228" s="1">
        <v>45514</v>
      </c>
      <c r="B2228">
        <v>2875</v>
      </c>
      <c r="C2228">
        <v>3</v>
      </c>
      <c r="D2228">
        <v>4</v>
      </c>
      <c r="E2228">
        <v>4</v>
      </c>
      <c r="F2228">
        <v>3</v>
      </c>
      <c r="G2228">
        <v>1</v>
      </c>
      <c r="H2228">
        <f>VLOOKUP(B2228, patient!A:E, 5, FALSE)</f>
        <v>17</v>
      </c>
      <c r="I2228" t="str">
        <f>VLOOKUP(H2228, city!A:B, 2, FALSE)</f>
        <v>Leeds</v>
      </c>
      <c r="J2228" t="str">
        <f>VLOOKUP(E2228, diagnosis!A:B, 2, FALSE)</f>
        <v>Hypertension</v>
      </c>
      <c r="K2228" t="str">
        <f>VLOOKUP(D2228, department!A:B, 2, FALSE)</f>
        <v>Orthopedics</v>
      </c>
      <c r="L2228" t="str">
        <f>VLOOKUP(C2228, provider!A:B, 2, FALSE)</f>
        <v>Dr. Emma Jones</v>
      </c>
      <c r="M2228" t="str">
        <f>VLOOKUP(G2228, insurance!A:B, 2, FALSE)</f>
        <v>Aviva</v>
      </c>
      <c r="N2228">
        <f>VLOOKUP(B2228, patient!A:D, 4, FALSE)</f>
        <v>76</v>
      </c>
      <c r="O2228" t="str">
        <f>VLOOKUP(B2228, patient!A:C, 3, FALSE)</f>
        <v>Female</v>
      </c>
      <c r="P2228" t="str">
        <f>VLOOKUP(B2228, patient!A:F, 6, FALSE)</f>
        <v>Other</v>
      </c>
      <c r="Q2228" t="s">
        <v>486</v>
      </c>
      <c r="R2228">
        <v>402</v>
      </c>
      <c r="S2228">
        <v>164</v>
      </c>
      <c r="U2228" s="1" t="str">
        <f t="shared" si="102"/>
        <v>No</v>
      </c>
      <c r="V2228">
        <v>3</v>
      </c>
      <c r="W2228" t="s">
        <v>492</v>
      </c>
      <c r="X2228" t="s">
        <v>495</v>
      </c>
      <c r="Y2228" t="str">
        <f t="shared" si="103"/>
        <v>Emergency</v>
      </c>
      <c r="Z2228" t="s">
        <v>497</v>
      </c>
      <c r="AC2228" t="s">
        <v>496</v>
      </c>
      <c r="AD2228">
        <v>431.2</v>
      </c>
      <c r="AE2228">
        <v>50</v>
      </c>
      <c r="AF2228" t="str">
        <f t="shared" si="104"/>
        <v>Aug</v>
      </c>
    </row>
    <row r="2229" spans="1:32" x14ac:dyDescent="0.25">
      <c r="A2229" s="1">
        <v>45514</v>
      </c>
      <c r="B2229">
        <v>1665</v>
      </c>
      <c r="C2229">
        <v>3</v>
      </c>
      <c r="D2229">
        <v>4</v>
      </c>
      <c r="E2229">
        <v>4</v>
      </c>
      <c r="F2229">
        <v>3</v>
      </c>
      <c r="G2229">
        <v>2</v>
      </c>
      <c r="H2229">
        <f>VLOOKUP(B2229, patient!A:E, 5, FALSE)</f>
        <v>24</v>
      </c>
      <c r="I2229" t="str">
        <f>VLOOKUP(H2229, city!A:B, 2, FALSE)</f>
        <v>Liverpool</v>
      </c>
      <c r="J2229" t="str">
        <f>VLOOKUP(E2229, diagnosis!A:B, 2, FALSE)</f>
        <v>Hypertension</v>
      </c>
      <c r="K2229" t="str">
        <f>VLOOKUP(D2229, department!A:B, 2, FALSE)</f>
        <v>Orthopedics</v>
      </c>
      <c r="L2229" t="str">
        <f>VLOOKUP(C2229, provider!A:B, 2, FALSE)</f>
        <v>Dr. Emma Jones</v>
      </c>
      <c r="M2229" t="str">
        <f>VLOOKUP(G2229, insurance!A:B, 2, FALSE)</f>
        <v>AXA</v>
      </c>
      <c r="N2229">
        <f>VLOOKUP(B2229, patient!A:D, 4, FALSE)</f>
        <v>65</v>
      </c>
      <c r="O2229" t="str">
        <f>VLOOKUP(B2229, patient!A:C, 3, FALSE)</f>
        <v>Female</v>
      </c>
      <c r="P2229" t="str">
        <f>VLOOKUP(B2229, patient!A:F, 6, FALSE)</f>
        <v>Hispanic</v>
      </c>
      <c r="Q2229" t="s">
        <v>486</v>
      </c>
      <c r="R2229">
        <v>684</v>
      </c>
      <c r="S2229">
        <v>78</v>
      </c>
      <c r="T2229" s="1">
        <v>45543</v>
      </c>
      <c r="U2229" s="1" t="str">
        <f t="shared" si="102"/>
        <v>Yes</v>
      </c>
      <c r="V2229">
        <v>8</v>
      </c>
      <c r="W2229" t="s">
        <v>494</v>
      </c>
      <c r="X2229" t="s">
        <v>488</v>
      </c>
      <c r="Y2229" t="str">
        <f t="shared" si="103"/>
        <v>Scheduled</v>
      </c>
      <c r="Z2229" t="s">
        <v>497</v>
      </c>
      <c r="AC2229" t="s">
        <v>490</v>
      </c>
      <c r="AD2229">
        <v>533.4</v>
      </c>
      <c r="AE2229">
        <v>0</v>
      </c>
      <c r="AF2229" t="str">
        <f t="shared" si="104"/>
        <v>Aug</v>
      </c>
    </row>
    <row r="2230" spans="1:32" x14ac:dyDescent="0.25">
      <c r="A2230" s="1">
        <v>45514</v>
      </c>
      <c r="B2230">
        <v>3347</v>
      </c>
      <c r="C2230">
        <v>2</v>
      </c>
      <c r="D2230">
        <v>3</v>
      </c>
      <c r="E2230">
        <v>4</v>
      </c>
      <c r="F2230">
        <v>2</v>
      </c>
      <c r="G2230">
        <v>3</v>
      </c>
      <c r="H2230">
        <f>VLOOKUP(B2230, patient!A:E, 5, FALSE)</f>
        <v>29</v>
      </c>
      <c r="I2230" t="str">
        <f>VLOOKUP(H2230, city!A:B, 2, FALSE)</f>
        <v>Manchester</v>
      </c>
      <c r="J2230" t="str">
        <f>VLOOKUP(E2230, diagnosis!A:B, 2, FALSE)</f>
        <v>Hypertension</v>
      </c>
      <c r="K2230" t="str">
        <f>VLOOKUP(D2230, department!A:B, 2, FALSE)</f>
        <v>Neurology</v>
      </c>
      <c r="L2230" t="str">
        <f>VLOOKUP(C2230, provider!A:B, 2, FALSE)</f>
        <v>Dr. Johnson Grek</v>
      </c>
      <c r="M2230" t="str">
        <f>VLOOKUP(G2230, insurance!A:B, 2, FALSE)</f>
        <v>Allianz</v>
      </c>
      <c r="N2230">
        <f>VLOOKUP(B2230, patient!A:D, 4, FALSE)</f>
        <v>58</v>
      </c>
      <c r="O2230" t="str">
        <f>VLOOKUP(B2230, patient!A:C, 3, FALSE)</f>
        <v>Male</v>
      </c>
      <c r="P2230" t="str">
        <f>VLOOKUP(B2230, patient!A:F, 6, FALSE)</f>
        <v>Asian</v>
      </c>
      <c r="Q2230" t="s">
        <v>486</v>
      </c>
      <c r="R2230">
        <v>294</v>
      </c>
      <c r="S2230">
        <v>162</v>
      </c>
      <c r="T2230" s="1">
        <v>45532</v>
      </c>
      <c r="U2230" s="1" t="str">
        <f t="shared" si="102"/>
        <v>Yes</v>
      </c>
      <c r="V2230">
        <v>7</v>
      </c>
      <c r="W2230" t="s">
        <v>494</v>
      </c>
      <c r="X2230" t="s">
        <v>488</v>
      </c>
      <c r="Y2230" t="str">
        <f t="shared" si="103"/>
        <v>Scheduled</v>
      </c>
      <c r="Z2230" t="s">
        <v>497</v>
      </c>
      <c r="AC2230" t="s">
        <v>490</v>
      </c>
      <c r="AD2230">
        <v>319.2</v>
      </c>
      <c r="AE2230">
        <v>0</v>
      </c>
      <c r="AF2230" t="str">
        <f t="shared" si="104"/>
        <v>Aug</v>
      </c>
    </row>
    <row r="2231" spans="1:32" x14ac:dyDescent="0.25">
      <c r="A2231" s="1">
        <v>45514</v>
      </c>
      <c r="B2231">
        <v>531</v>
      </c>
      <c r="C2231">
        <v>5</v>
      </c>
      <c r="D2231">
        <v>1</v>
      </c>
      <c r="E2231">
        <v>4</v>
      </c>
      <c r="F2231">
        <v>4</v>
      </c>
      <c r="G2231">
        <v>1</v>
      </c>
      <c r="H2231">
        <f>VLOOKUP(B2231, patient!A:E, 5, FALSE)</f>
        <v>1</v>
      </c>
      <c r="I2231" t="str">
        <f>VLOOKUP(H2231, city!A:B, 2, FALSE)</f>
        <v>Birmingham</v>
      </c>
      <c r="J2231" t="str">
        <f>VLOOKUP(E2231, diagnosis!A:B, 2, FALSE)</f>
        <v>Hypertension</v>
      </c>
      <c r="K2231" t="str">
        <f>VLOOKUP(D2231, department!A:B, 2, FALSE)</f>
        <v>Cardiology</v>
      </c>
      <c r="L2231" t="str">
        <f>VLOOKUP(C2231, provider!A:B, 2, FALSE)</f>
        <v>Dr. Sade Kikiola</v>
      </c>
      <c r="M2231" t="str">
        <f>VLOOKUP(G2231, insurance!A:B, 2, FALSE)</f>
        <v>Aviva</v>
      </c>
      <c r="N2231">
        <f>VLOOKUP(B2231, patient!A:D, 4, FALSE)</f>
        <v>30</v>
      </c>
      <c r="O2231" t="str">
        <f>VLOOKUP(B2231, patient!A:C, 3, FALSE)</f>
        <v>Male</v>
      </c>
      <c r="P2231" t="str">
        <f>VLOOKUP(B2231, patient!A:F, 6, FALSE)</f>
        <v>Other</v>
      </c>
      <c r="Q2231" t="s">
        <v>486</v>
      </c>
      <c r="R2231">
        <v>222</v>
      </c>
      <c r="S2231">
        <v>119</v>
      </c>
      <c r="T2231" s="1">
        <v>45541</v>
      </c>
      <c r="U2231" s="1" t="str">
        <f t="shared" si="102"/>
        <v>Yes</v>
      </c>
      <c r="V2231">
        <v>4</v>
      </c>
      <c r="W2231" t="s">
        <v>487</v>
      </c>
      <c r="X2231" t="s">
        <v>488</v>
      </c>
      <c r="Y2231" t="str">
        <f t="shared" si="103"/>
        <v>Scheduled</v>
      </c>
      <c r="Z2231" t="s">
        <v>489</v>
      </c>
      <c r="AC2231" t="s">
        <v>490</v>
      </c>
      <c r="AD2231">
        <v>238.7</v>
      </c>
      <c r="AE2231">
        <v>0</v>
      </c>
      <c r="AF2231" t="str">
        <f t="shared" si="104"/>
        <v>Aug</v>
      </c>
    </row>
    <row r="2232" spans="1:32" x14ac:dyDescent="0.25">
      <c r="A2232" s="1">
        <v>45515</v>
      </c>
      <c r="B2232">
        <v>2130</v>
      </c>
      <c r="C2232">
        <v>4</v>
      </c>
      <c r="D2232">
        <v>3</v>
      </c>
      <c r="E2232">
        <v>4</v>
      </c>
      <c r="F2232">
        <v>1</v>
      </c>
      <c r="G2232">
        <v>3</v>
      </c>
      <c r="H2232">
        <f>VLOOKUP(B2232, patient!A:E, 5, FALSE)</f>
        <v>12</v>
      </c>
      <c r="I2232" t="str">
        <f>VLOOKUP(H2232, city!A:B, 2, FALSE)</f>
        <v>Edinburgh</v>
      </c>
      <c r="J2232" t="str">
        <f>VLOOKUP(E2232, diagnosis!A:B, 2, FALSE)</f>
        <v>Hypertension</v>
      </c>
      <c r="K2232" t="str">
        <f>VLOOKUP(D2232, department!A:B, 2, FALSE)</f>
        <v>Neurology</v>
      </c>
      <c r="L2232" t="str">
        <f>VLOOKUP(C2232, provider!A:B, 2, FALSE)</f>
        <v>Dr. Ravi Patel</v>
      </c>
      <c r="M2232" t="str">
        <f>VLOOKUP(G2232, insurance!A:B, 2, FALSE)</f>
        <v>Allianz</v>
      </c>
      <c r="N2232">
        <f>VLOOKUP(B2232, patient!A:D, 4, FALSE)</f>
        <v>60</v>
      </c>
      <c r="O2232" t="str">
        <f>VLOOKUP(B2232, patient!A:C, 3, FALSE)</f>
        <v>Male</v>
      </c>
      <c r="P2232" t="str">
        <f>VLOOKUP(B2232, patient!A:F, 6, FALSE)</f>
        <v>Asian</v>
      </c>
      <c r="Q2232" t="s">
        <v>486</v>
      </c>
      <c r="R2232">
        <v>400</v>
      </c>
      <c r="S2232">
        <v>45</v>
      </c>
      <c r="T2232" s="1">
        <v>45524</v>
      </c>
      <c r="U2232" s="1" t="str">
        <f t="shared" si="102"/>
        <v>Yes</v>
      </c>
      <c r="V2232">
        <v>5</v>
      </c>
      <c r="W2232" t="s">
        <v>492</v>
      </c>
      <c r="X2232" t="s">
        <v>488</v>
      </c>
      <c r="Y2232" t="str">
        <f t="shared" si="103"/>
        <v>Scheduled</v>
      </c>
      <c r="Z2232" t="s">
        <v>489</v>
      </c>
      <c r="AC2232" t="s">
        <v>490</v>
      </c>
      <c r="AD2232">
        <v>311.5</v>
      </c>
      <c r="AE2232">
        <v>0</v>
      </c>
      <c r="AF2232" t="str">
        <f t="shared" si="104"/>
        <v>Aug</v>
      </c>
    </row>
    <row r="2233" spans="1:32" x14ac:dyDescent="0.25">
      <c r="A2233" s="1">
        <v>45515</v>
      </c>
      <c r="B2233">
        <v>4814</v>
      </c>
      <c r="C2233">
        <v>5</v>
      </c>
      <c r="D2233">
        <v>1</v>
      </c>
      <c r="E2233">
        <v>4</v>
      </c>
      <c r="F2233">
        <v>2</v>
      </c>
      <c r="G2233">
        <v>3</v>
      </c>
      <c r="H2233">
        <f>VLOOKUP(B2233, patient!A:E, 5, FALSE)</f>
        <v>17</v>
      </c>
      <c r="I2233" t="str">
        <f>VLOOKUP(H2233, city!A:B, 2, FALSE)</f>
        <v>Leeds</v>
      </c>
      <c r="J2233" t="str">
        <f>VLOOKUP(E2233, diagnosis!A:B, 2, FALSE)</f>
        <v>Hypertension</v>
      </c>
      <c r="K2233" t="str">
        <f>VLOOKUP(D2233, department!A:B, 2, FALSE)</f>
        <v>Cardiology</v>
      </c>
      <c r="L2233" t="str">
        <f>VLOOKUP(C2233, provider!A:B, 2, FALSE)</f>
        <v>Dr. Sade Kikiola</v>
      </c>
      <c r="M2233" t="str">
        <f>VLOOKUP(G2233, insurance!A:B, 2, FALSE)</f>
        <v>Allianz</v>
      </c>
      <c r="N2233">
        <f>VLOOKUP(B2233, patient!A:D, 4, FALSE)</f>
        <v>62</v>
      </c>
      <c r="O2233" t="str">
        <f>VLOOKUP(B2233, patient!A:C, 3, FALSE)</f>
        <v>Male</v>
      </c>
      <c r="P2233" t="str">
        <f>VLOOKUP(B2233, patient!A:F, 6, FALSE)</f>
        <v>Other</v>
      </c>
      <c r="Q2233" t="s">
        <v>486</v>
      </c>
      <c r="R2233">
        <v>588</v>
      </c>
      <c r="S2233">
        <v>195</v>
      </c>
      <c r="T2233" s="1">
        <v>45523</v>
      </c>
      <c r="U2233" s="1" t="str">
        <f t="shared" si="102"/>
        <v>Yes</v>
      </c>
      <c r="V2233">
        <v>10</v>
      </c>
      <c r="W2233" t="s">
        <v>487</v>
      </c>
      <c r="X2233" t="s">
        <v>488</v>
      </c>
      <c r="Y2233" t="str">
        <f t="shared" si="103"/>
        <v>Scheduled</v>
      </c>
      <c r="Z2233" t="s">
        <v>497</v>
      </c>
      <c r="AC2233" t="s">
        <v>490</v>
      </c>
      <c r="AD2233">
        <v>548.1</v>
      </c>
      <c r="AE2233">
        <v>0</v>
      </c>
      <c r="AF2233" t="str">
        <f t="shared" si="104"/>
        <v>Aug</v>
      </c>
    </row>
    <row r="2234" spans="1:32" x14ac:dyDescent="0.25">
      <c r="A2234" s="1">
        <v>45515</v>
      </c>
      <c r="B2234">
        <v>3858</v>
      </c>
      <c r="C2234">
        <v>1</v>
      </c>
      <c r="D2234">
        <v>1</v>
      </c>
      <c r="E2234">
        <v>4</v>
      </c>
      <c r="F2234">
        <v>4</v>
      </c>
      <c r="G2234">
        <v>2</v>
      </c>
      <c r="H2234">
        <f>VLOOKUP(B2234, patient!A:E, 5, FALSE)</f>
        <v>34</v>
      </c>
      <c r="I2234" t="str">
        <f>VLOOKUP(H2234, city!A:B, 2, FALSE)</f>
        <v>Newcastle</v>
      </c>
      <c r="J2234" t="str">
        <f>VLOOKUP(E2234, diagnosis!A:B, 2, FALSE)</f>
        <v>Hypertension</v>
      </c>
      <c r="K2234" t="str">
        <f>VLOOKUP(D2234, department!A:B, 2, FALSE)</f>
        <v>Cardiology</v>
      </c>
      <c r="L2234" t="str">
        <f>VLOOKUP(C2234, provider!A:B, 2, FALSE)</f>
        <v>Dr. Olu Abisola</v>
      </c>
      <c r="M2234" t="str">
        <f>VLOOKUP(G2234, insurance!A:B, 2, FALSE)</f>
        <v>AXA</v>
      </c>
      <c r="N2234">
        <f>VLOOKUP(B2234, patient!A:D, 4, FALSE)</f>
        <v>42</v>
      </c>
      <c r="O2234" t="str">
        <f>VLOOKUP(B2234, patient!A:C, 3, FALSE)</f>
        <v>Male</v>
      </c>
      <c r="P2234" t="str">
        <f>VLOOKUP(B2234, patient!A:F, 6, FALSE)</f>
        <v>White</v>
      </c>
      <c r="Q2234" t="s">
        <v>486</v>
      </c>
      <c r="R2234">
        <v>173</v>
      </c>
      <c r="S2234">
        <v>33</v>
      </c>
      <c r="U2234" s="1" t="str">
        <f t="shared" si="102"/>
        <v>No</v>
      </c>
      <c r="V2234">
        <v>4</v>
      </c>
      <c r="W2234" t="s">
        <v>494</v>
      </c>
      <c r="X2234" t="s">
        <v>488</v>
      </c>
      <c r="Y2234" t="str">
        <f t="shared" si="103"/>
        <v>Scheduled</v>
      </c>
      <c r="Z2234" t="s">
        <v>497</v>
      </c>
      <c r="AC2234" t="s">
        <v>493</v>
      </c>
      <c r="AD2234">
        <v>165.2</v>
      </c>
      <c r="AE2234">
        <v>30</v>
      </c>
      <c r="AF2234" t="str">
        <f t="shared" si="104"/>
        <v>Aug</v>
      </c>
    </row>
    <row r="2235" spans="1:32" x14ac:dyDescent="0.25">
      <c r="A2235" s="1">
        <v>45515</v>
      </c>
      <c r="B2235">
        <v>4446</v>
      </c>
      <c r="C2235">
        <v>1</v>
      </c>
      <c r="D2235">
        <v>5</v>
      </c>
      <c r="E2235">
        <v>4</v>
      </c>
      <c r="F2235">
        <v>1</v>
      </c>
      <c r="G2235">
        <v>3</v>
      </c>
      <c r="H2235">
        <f>VLOOKUP(B2235, patient!A:E, 5, FALSE)</f>
        <v>11</v>
      </c>
      <c r="I2235" t="str">
        <f>VLOOKUP(H2235, city!A:B, 2, FALSE)</f>
        <v>Edinburgh</v>
      </c>
      <c r="J2235" t="str">
        <f>VLOOKUP(E2235, diagnosis!A:B, 2, FALSE)</f>
        <v>Hypertension</v>
      </c>
      <c r="K2235" t="str">
        <f>VLOOKUP(D2235, department!A:B, 2, FALSE)</f>
        <v>Pediatrics</v>
      </c>
      <c r="L2235" t="str">
        <f>VLOOKUP(C2235, provider!A:B, 2, FALSE)</f>
        <v>Dr. Olu Abisola</v>
      </c>
      <c r="M2235" t="str">
        <f>VLOOKUP(G2235, insurance!A:B, 2, FALSE)</f>
        <v>Allianz</v>
      </c>
      <c r="N2235">
        <f>VLOOKUP(B2235, patient!A:D, 4, FALSE)</f>
        <v>70</v>
      </c>
      <c r="O2235" t="str">
        <f>VLOOKUP(B2235, patient!A:C, 3, FALSE)</f>
        <v>Female</v>
      </c>
      <c r="P2235" t="str">
        <f>VLOOKUP(B2235, patient!A:F, 6, FALSE)</f>
        <v>Black</v>
      </c>
      <c r="Q2235" t="s">
        <v>492</v>
      </c>
      <c r="R2235">
        <v>825</v>
      </c>
      <c r="S2235">
        <v>141</v>
      </c>
      <c r="U2235" s="1" t="str">
        <f t="shared" si="102"/>
        <v>No</v>
      </c>
      <c r="V2235">
        <v>2</v>
      </c>
      <c r="W2235" t="s">
        <v>492</v>
      </c>
      <c r="X2235" t="s">
        <v>488</v>
      </c>
      <c r="Y2235" t="str">
        <f t="shared" si="103"/>
        <v>Scheduled</v>
      </c>
      <c r="Z2235" t="s">
        <v>497</v>
      </c>
      <c r="AC2235" t="s">
        <v>493</v>
      </c>
      <c r="AD2235">
        <v>697.2</v>
      </c>
      <c r="AE2235">
        <v>30</v>
      </c>
      <c r="AF2235" t="str">
        <f t="shared" si="104"/>
        <v>Aug</v>
      </c>
    </row>
    <row r="2236" spans="1:32" x14ac:dyDescent="0.25">
      <c r="A2236" s="1">
        <v>45515</v>
      </c>
      <c r="B2236">
        <v>1293</v>
      </c>
      <c r="C2236">
        <v>4</v>
      </c>
      <c r="D2236">
        <v>3</v>
      </c>
      <c r="E2236">
        <v>4</v>
      </c>
      <c r="F2236">
        <v>1</v>
      </c>
      <c r="G2236">
        <v>1</v>
      </c>
      <c r="H2236">
        <f>VLOOKUP(B2236, patient!A:E, 5, FALSE)</f>
        <v>38</v>
      </c>
      <c r="I2236" t="str">
        <f>VLOOKUP(H2236, city!A:B, 2, FALSE)</f>
        <v>Sheffield</v>
      </c>
      <c r="J2236" t="str">
        <f>VLOOKUP(E2236, diagnosis!A:B, 2, FALSE)</f>
        <v>Hypertension</v>
      </c>
      <c r="K2236" t="str">
        <f>VLOOKUP(D2236, department!A:B, 2, FALSE)</f>
        <v>Neurology</v>
      </c>
      <c r="L2236" t="str">
        <f>VLOOKUP(C2236, provider!A:B, 2, FALSE)</f>
        <v>Dr. Ravi Patel</v>
      </c>
      <c r="M2236" t="str">
        <f>VLOOKUP(G2236, insurance!A:B, 2, FALSE)</f>
        <v>Aviva</v>
      </c>
      <c r="N2236">
        <f>VLOOKUP(B2236, patient!A:D, 4, FALSE)</f>
        <v>59</v>
      </c>
      <c r="O2236" t="str">
        <f>VLOOKUP(B2236, patient!A:C, 3, FALSE)</f>
        <v>Male</v>
      </c>
      <c r="P2236" t="str">
        <f>VLOOKUP(B2236, patient!A:F, 6, FALSE)</f>
        <v>Other</v>
      </c>
      <c r="Q2236" t="s">
        <v>491</v>
      </c>
      <c r="R2236">
        <v>752</v>
      </c>
      <c r="S2236">
        <v>28</v>
      </c>
      <c r="U2236" s="1" t="str">
        <f t="shared" si="102"/>
        <v>No</v>
      </c>
      <c r="V2236">
        <v>9</v>
      </c>
      <c r="W2236" t="s">
        <v>492</v>
      </c>
      <c r="X2236" t="s">
        <v>488</v>
      </c>
      <c r="Y2236" t="str">
        <f t="shared" si="103"/>
        <v>Scheduled</v>
      </c>
      <c r="Z2236" t="s">
        <v>489</v>
      </c>
      <c r="AC2236" t="s">
        <v>498</v>
      </c>
      <c r="AD2236">
        <v>553</v>
      </c>
      <c r="AE2236">
        <v>10</v>
      </c>
      <c r="AF2236" t="str">
        <f t="shared" si="104"/>
        <v>Aug</v>
      </c>
    </row>
    <row r="2237" spans="1:32" x14ac:dyDescent="0.25">
      <c r="A2237" s="1">
        <v>45515</v>
      </c>
      <c r="B2237">
        <v>4146</v>
      </c>
      <c r="C2237">
        <v>2</v>
      </c>
      <c r="D2237">
        <v>4</v>
      </c>
      <c r="E2237">
        <v>4</v>
      </c>
      <c r="F2237">
        <v>3</v>
      </c>
      <c r="G2237">
        <v>2</v>
      </c>
      <c r="H2237">
        <f>VLOOKUP(B2237, patient!A:E, 5, FALSE)</f>
        <v>15</v>
      </c>
      <c r="I2237" t="str">
        <f>VLOOKUP(H2237, city!A:B, 2, FALSE)</f>
        <v>Glasgow</v>
      </c>
      <c r="J2237" t="str">
        <f>VLOOKUP(E2237, diagnosis!A:B, 2, FALSE)</f>
        <v>Hypertension</v>
      </c>
      <c r="K2237" t="str">
        <f>VLOOKUP(D2237, department!A:B, 2, FALSE)</f>
        <v>Orthopedics</v>
      </c>
      <c r="L2237" t="str">
        <f>VLOOKUP(C2237, provider!A:B, 2, FALSE)</f>
        <v>Dr. Johnson Grek</v>
      </c>
      <c r="M2237" t="str">
        <f>VLOOKUP(G2237, insurance!A:B, 2, FALSE)</f>
        <v>AXA</v>
      </c>
      <c r="N2237">
        <f>VLOOKUP(B2237, patient!A:D, 4, FALSE)</f>
        <v>53</v>
      </c>
      <c r="O2237" t="str">
        <f>VLOOKUP(B2237, patient!A:C, 3, FALSE)</f>
        <v>Male</v>
      </c>
      <c r="P2237" t="str">
        <f>VLOOKUP(B2237, patient!A:F, 6, FALSE)</f>
        <v>Hispanic</v>
      </c>
      <c r="Q2237" t="s">
        <v>486</v>
      </c>
      <c r="R2237">
        <v>292</v>
      </c>
      <c r="S2237">
        <v>26</v>
      </c>
      <c r="T2237" s="1">
        <v>45532</v>
      </c>
      <c r="U2237" s="1" t="str">
        <f t="shared" si="102"/>
        <v>Yes</v>
      </c>
      <c r="V2237">
        <v>1</v>
      </c>
      <c r="W2237" t="s">
        <v>487</v>
      </c>
      <c r="X2237" t="s">
        <v>488</v>
      </c>
      <c r="Y2237" t="str">
        <f t="shared" si="103"/>
        <v>Scheduled</v>
      </c>
      <c r="Z2237" t="s">
        <v>497</v>
      </c>
      <c r="AC2237" t="s">
        <v>490</v>
      </c>
      <c r="AD2237">
        <v>222.6</v>
      </c>
      <c r="AE2237">
        <v>0</v>
      </c>
      <c r="AF2237" t="str">
        <f t="shared" si="104"/>
        <v>Aug</v>
      </c>
    </row>
    <row r="2238" spans="1:32" x14ac:dyDescent="0.25">
      <c r="A2238" s="1">
        <v>45515</v>
      </c>
      <c r="B2238">
        <v>2103</v>
      </c>
      <c r="C2238">
        <v>4</v>
      </c>
      <c r="D2238">
        <v>2</v>
      </c>
      <c r="E2238">
        <v>4</v>
      </c>
      <c r="F2238">
        <v>5</v>
      </c>
      <c r="G2238">
        <v>2</v>
      </c>
      <c r="H2238">
        <f>VLOOKUP(B2238, patient!A:E, 5, FALSE)</f>
        <v>28</v>
      </c>
      <c r="I2238" t="str">
        <f>VLOOKUP(H2238, city!A:B, 2, FALSE)</f>
        <v>London</v>
      </c>
      <c r="J2238" t="str">
        <f>VLOOKUP(E2238, diagnosis!A:B, 2, FALSE)</f>
        <v>Hypertension</v>
      </c>
      <c r="K2238" t="str">
        <f>VLOOKUP(D2238, department!A:B, 2, FALSE)</f>
        <v>General Surgery</v>
      </c>
      <c r="L2238" t="str">
        <f>VLOOKUP(C2238, provider!A:B, 2, FALSE)</f>
        <v>Dr. Ravi Patel</v>
      </c>
      <c r="M2238" t="str">
        <f>VLOOKUP(G2238, insurance!A:B, 2, FALSE)</f>
        <v>AXA</v>
      </c>
      <c r="N2238">
        <f>VLOOKUP(B2238, patient!A:D, 4, FALSE)</f>
        <v>44</v>
      </c>
      <c r="O2238" t="str">
        <f>VLOOKUP(B2238, patient!A:C, 3, FALSE)</f>
        <v>Male</v>
      </c>
      <c r="P2238" t="str">
        <f>VLOOKUP(B2238, patient!A:F, 6, FALSE)</f>
        <v>White</v>
      </c>
      <c r="Q2238" t="s">
        <v>486</v>
      </c>
      <c r="R2238">
        <v>980</v>
      </c>
      <c r="S2238">
        <v>159</v>
      </c>
      <c r="U2238" s="1" t="str">
        <f t="shared" si="102"/>
        <v>No</v>
      </c>
      <c r="V2238">
        <v>8</v>
      </c>
      <c r="W2238" t="s">
        <v>494</v>
      </c>
      <c r="X2238" t="s">
        <v>488</v>
      </c>
      <c r="Y2238" t="str">
        <f t="shared" si="103"/>
        <v>Scheduled</v>
      </c>
      <c r="Z2238" t="s">
        <v>497</v>
      </c>
      <c r="AC2238" t="s">
        <v>493</v>
      </c>
      <c r="AD2238">
        <v>818.3</v>
      </c>
      <c r="AE2238">
        <v>30</v>
      </c>
      <c r="AF2238" t="str">
        <f t="shared" si="104"/>
        <v>Aug</v>
      </c>
    </row>
    <row r="2239" spans="1:32" x14ac:dyDescent="0.25">
      <c r="A2239" s="1">
        <v>45515</v>
      </c>
      <c r="B2239">
        <v>1766</v>
      </c>
      <c r="C2239">
        <v>1</v>
      </c>
      <c r="D2239">
        <v>2</v>
      </c>
      <c r="E2239">
        <v>4</v>
      </c>
      <c r="F2239">
        <v>5</v>
      </c>
      <c r="G2239">
        <v>2</v>
      </c>
      <c r="H2239">
        <f>VLOOKUP(B2239, patient!A:E, 5, FALSE)</f>
        <v>13</v>
      </c>
      <c r="I2239" t="str">
        <f>VLOOKUP(H2239, city!A:B, 2, FALSE)</f>
        <v>Glasgow</v>
      </c>
      <c r="J2239" t="str">
        <f>VLOOKUP(E2239, diagnosis!A:B, 2, FALSE)</f>
        <v>Hypertension</v>
      </c>
      <c r="K2239" t="str">
        <f>VLOOKUP(D2239, department!A:B, 2, FALSE)</f>
        <v>General Surgery</v>
      </c>
      <c r="L2239" t="str">
        <f>VLOOKUP(C2239, provider!A:B, 2, FALSE)</f>
        <v>Dr. Olu Abisola</v>
      </c>
      <c r="M2239" t="str">
        <f>VLOOKUP(G2239, insurance!A:B, 2, FALSE)</f>
        <v>AXA</v>
      </c>
      <c r="N2239">
        <f>VLOOKUP(B2239, patient!A:D, 4, FALSE)</f>
        <v>55</v>
      </c>
      <c r="O2239" t="str">
        <f>VLOOKUP(B2239, patient!A:C, 3, FALSE)</f>
        <v>Female</v>
      </c>
      <c r="P2239" t="str">
        <f>VLOOKUP(B2239, patient!A:F, 6, FALSE)</f>
        <v>Asian</v>
      </c>
      <c r="Q2239" t="s">
        <v>491</v>
      </c>
      <c r="R2239">
        <v>198</v>
      </c>
      <c r="S2239">
        <v>164</v>
      </c>
      <c r="U2239" s="1" t="str">
        <f t="shared" si="102"/>
        <v>No</v>
      </c>
      <c r="V2239">
        <v>4</v>
      </c>
      <c r="W2239" t="s">
        <v>492</v>
      </c>
      <c r="X2239" t="s">
        <v>488</v>
      </c>
      <c r="Y2239" t="str">
        <f t="shared" si="103"/>
        <v>Scheduled</v>
      </c>
      <c r="Z2239" t="s">
        <v>489</v>
      </c>
      <c r="AC2239" t="s">
        <v>493</v>
      </c>
      <c r="AD2239">
        <v>274.39999999999998</v>
      </c>
      <c r="AE2239">
        <v>30</v>
      </c>
      <c r="AF2239" t="str">
        <f t="shared" si="104"/>
        <v>Aug</v>
      </c>
    </row>
    <row r="2240" spans="1:32" x14ac:dyDescent="0.25">
      <c r="A2240" s="1">
        <v>45515</v>
      </c>
      <c r="B2240">
        <v>4970</v>
      </c>
      <c r="C2240">
        <v>2</v>
      </c>
      <c r="D2240">
        <v>3</v>
      </c>
      <c r="E2240">
        <v>4</v>
      </c>
      <c r="F2240">
        <v>5</v>
      </c>
      <c r="G2240">
        <v>3</v>
      </c>
      <c r="H2240">
        <f>VLOOKUP(B2240, patient!A:E, 5, FALSE)</f>
        <v>23</v>
      </c>
      <c r="I2240" t="str">
        <f>VLOOKUP(H2240, city!A:B, 2, FALSE)</f>
        <v>Liverpool</v>
      </c>
      <c r="J2240" t="str">
        <f>VLOOKUP(E2240, diagnosis!A:B, 2, FALSE)</f>
        <v>Hypertension</v>
      </c>
      <c r="K2240" t="str">
        <f>VLOOKUP(D2240, department!A:B, 2, FALSE)</f>
        <v>Neurology</v>
      </c>
      <c r="L2240" t="str">
        <f>VLOOKUP(C2240, provider!A:B, 2, FALSE)</f>
        <v>Dr. Johnson Grek</v>
      </c>
      <c r="M2240" t="str">
        <f>VLOOKUP(G2240, insurance!A:B, 2, FALSE)</f>
        <v>Allianz</v>
      </c>
      <c r="N2240">
        <f>VLOOKUP(B2240, patient!A:D, 4, FALSE)</f>
        <v>77</v>
      </c>
      <c r="O2240" t="str">
        <f>VLOOKUP(B2240, patient!A:C, 3, FALSE)</f>
        <v>Male</v>
      </c>
      <c r="P2240" t="str">
        <f>VLOOKUP(B2240, patient!A:F, 6, FALSE)</f>
        <v>Black</v>
      </c>
      <c r="Q2240" t="s">
        <v>491</v>
      </c>
      <c r="R2240">
        <v>422</v>
      </c>
      <c r="S2240">
        <v>127</v>
      </c>
      <c r="U2240" s="1" t="str">
        <f t="shared" si="102"/>
        <v>No</v>
      </c>
      <c r="V2240">
        <v>9</v>
      </c>
      <c r="W2240" t="s">
        <v>487</v>
      </c>
      <c r="X2240" t="s">
        <v>488</v>
      </c>
      <c r="Y2240" t="str">
        <f t="shared" si="103"/>
        <v>Scheduled</v>
      </c>
      <c r="Z2240" t="s">
        <v>489</v>
      </c>
      <c r="AC2240" t="s">
        <v>498</v>
      </c>
      <c r="AD2240">
        <v>391.3</v>
      </c>
      <c r="AE2240">
        <v>10</v>
      </c>
      <c r="AF2240" t="str">
        <f t="shared" si="104"/>
        <v>Aug</v>
      </c>
    </row>
    <row r="2241" spans="1:32" x14ac:dyDescent="0.25">
      <c r="A2241" s="1">
        <v>45515</v>
      </c>
      <c r="B2241">
        <v>1939</v>
      </c>
      <c r="C2241">
        <v>5</v>
      </c>
      <c r="D2241">
        <v>2</v>
      </c>
      <c r="E2241">
        <v>4</v>
      </c>
      <c r="F2241">
        <v>5</v>
      </c>
      <c r="G2241">
        <v>2</v>
      </c>
      <c r="H2241">
        <f>VLOOKUP(B2241, patient!A:E, 5, FALSE)</f>
        <v>32</v>
      </c>
      <c r="I2241" t="str">
        <f>VLOOKUP(H2241, city!A:B, 2, FALSE)</f>
        <v>Manchester</v>
      </c>
      <c r="J2241" t="str">
        <f>VLOOKUP(E2241, diagnosis!A:B, 2, FALSE)</f>
        <v>Hypertension</v>
      </c>
      <c r="K2241" t="str">
        <f>VLOOKUP(D2241, department!A:B, 2, FALSE)</f>
        <v>General Surgery</v>
      </c>
      <c r="L2241" t="str">
        <f>VLOOKUP(C2241, provider!A:B, 2, FALSE)</f>
        <v>Dr. Sade Kikiola</v>
      </c>
      <c r="M2241" t="str">
        <f>VLOOKUP(G2241, insurance!A:B, 2, FALSE)</f>
        <v>AXA</v>
      </c>
      <c r="N2241">
        <f>VLOOKUP(B2241, patient!A:D, 4, FALSE)</f>
        <v>24</v>
      </c>
      <c r="O2241" t="str">
        <f>VLOOKUP(B2241, patient!A:C, 3, FALSE)</f>
        <v>Female</v>
      </c>
      <c r="P2241" t="str">
        <f>VLOOKUP(B2241, patient!A:F, 6, FALSE)</f>
        <v>Asian</v>
      </c>
      <c r="Q2241" t="s">
        <v>486</v>
      </c>
      <c r="R2241">
        <v>619</v>
      </c>
      <c r="S2241">
        <v>155</v>
      </c>
      <c r="T2241" s="1">
        <v>45539</v>
      </c>
      <c r="U2241" s="1" t="str">
        <f t="shared" si="102"/>
        <v>Yes</v>
      </c>
      <c r="V2241">
        <v>3</v>
      </c>
      <c r="W2241" t="s">
        <v>494</v>
      </c>
      <c r="X2241" t="s">
        <v>488</v>
      </c>
      <c r="Y2241" t="str">
        <f t="shared" si="103"/>
        <v>Scheduled</v>
      </c>
      <c r="Z2241" t="s">
        <v>497</v>
      </c>
      <c r="AC2241" t="s">
        <v>490</v>
      </c>
      <c r="AD2241">
        <v>541.79999999999995</v>
      </c>
      <c r="AE2241">
        <v>0</v>
      </c>
      <c r="AF2241" t="str">
        <f t="shared" si="104"/>
        <v>Aug</v>
      </c>
    </row>
    <row r="2242" spans="1:32" x14ac:dyDescent="0.25">
      <c r="A2242" s="1">
        <v>45516</v>
      </c>
      <c r="B2242">
        <v>3686</v>
      </c>
      <c r="C2242">
        <v>1</v>
      </c>
      <c r="D2242">
        <v>1</v>
      </c>
      <c r="E2242">
        <v>4</v>
      </c>
      <c r="F2242">
        <v>1</v>
      </c>
      <c r="G2242">
        <v>1</v>
      </c>
      <c r="H2242">
        <f>VLOOKUP(B2242, patient!A:E, 5, FALSE)</f>
        <v>8</v>
      </c>
      <c r="I2242" t="str">
        <f>VLOOKUP(H2242, city!A:B, 2, FALSE)</f>
        <v>Bristol</v>
      </c>
      <c r="J2242" t="str">
        <f>VLOOKUP(E2242, diagnosis!A:B, 2, FALSE)</f>
        <v>Hypertension</v>
      </c>
      <c r="K2242" t="str">
        <f>VLOOKUP(D2242, department!A:B, 2, FALSE)</f>
        <v>Cardiology</v>
      </c>
      <c r="L2242" t="str">
        <f>VLOOKUP(C2242, provider!A:B, 2, FALSE)</f>
        <v>Dr. Olu Abisola</v>
      </c>
      <c r="M2242" t="str">
        <f>VLOOKUP(G2242, insurance!A:B, 2, FALSE)</f>
        <v>Aviva</v>
      </c>
      <c r="N2242">
        <f>VLOOKUP(B2242, patient!A:D, 4, FALSE)</f>
        <v>22</v>
      </c>
      <c r="O2242" t="str">
        <f>VLOOKUP(B2242, patient!A:C, 3, FALSE)</f>
        <v>Male</v>
      </c>
      <c r="P2242" t="str">
        <f>VLOOKUP(B2242, patient!A:F, 6, FALSE)</f>
        <v>Asian</v>
      </c>
      <c r="Q2242" t="s">
        <v>492</v>
      </c>
      <c r="R2242">
        <v>676</v>
      </c>
      <c r="S2242">
        <v>110</v>
      </c>
      <c r="U2242" s="1" t="str">
        <f t="shared" si="102"/>
        <v>No</v>
      </c>
      <c r="V2242">
        <v>7</v>
      </c>
      <c r="W2242" t="s">
        <v>494</v>
      </c>
      <c r="X2242" t="s">
        <v>488</v>
      </c>
      <c r="Y2242" t="str">
        <f t="shared" si="103"/>
        <v>Scheduled</v>
      </c>
      <c r="Z2242" t="s">
        <v>489</v>
      </c>
      <c r="AC2242" t="s">
        <v>496</v>
      </c>
      <c r="AD2242">
        <v>585.20000000000005</v>
      </c>
      <c r="AE2242">
        <v>50</v>
      </c>
      <c r="AF2242" t="str">
        <f t="shared" si="104"/>
        <v>Aug</v>
      </c>
    </row>
    <row r="2243" spans="1:32" x14ac:dyDescent="0.25">
      <c r="A2243" s="1">
        <v>45516</v>
      </c>
      <c r="B2243">
        <v>330</v>
      </c>
      <c r="C2243">
        <v>2</v>
      </c>
      <c r="D2243">
        <v>2</v>
      </c>
      <c r="E2243">
        <v>4</v>
      </c>
      <c r="F2243">
        <v>5</v>
      </c>
      <c r="G2243">
        <v>1</v>
      </c>
      <c r="H2243">
        <f>VLOOKUP(B2243, patient!A:E, 5, FALSE)</f>
        <v>32</v>
      </c>
      <c r="I2243" t="str">
        <f>VLOOKUP(H2243, city!A:B, 2, FALSE)</f>
        <v>Manchester</v>
      </c>
      <c r="J2243" t="str">
        <f>VLOOKUP(E2243, diagnosis!A:B, 2, FALSE)</f>
        <v>Hypertension</v>
      </c>
      <c r="K2243" t="str">
        <f>VLOOKUP(D2243, department!A:B, 2, FALSE)</f>
        <v>General Surgery</v>
      </c>
      <c r="L2243" t="str">
        <f>VLOOKUP(C2243, provider!A:B, 2, FALSE)</f>
        <v>Dr. Johnson Grek</v>
      </c>
      <c r="M2243" t="str">
        <f>VLOOKUP(G2243, insurance!A:B, 2, FALSE)</f>
        <v>Aviva</v>
      </c>
      <c r="N2243">
        <f>VLOOKUP(B2243, patient!A:D, 4, FALSE)</f>
        <v>60</v>
      </c>
      <c r="O2243" t="str">
        <f>VLOOKUP(B2243, patient!A:C, 3, FALSE)</f>
        <v>Male</v>
      </c>
      <c r="P2243" t="str">
        <f>VLOOKUP(B2243, patient!A:F, 6, FALSE)</f>
        <v>Other</v>
      </c>
      <c r="Q2243" t="s">
        <v>492</v>
      </c>
      <c r="R2243">
        <v>842</v>
      </c>
      <c r="S2243">
        <v>143</v>
      </c>
      <c r="U2243" s="1" t="str">
        <f t="shared" ref="U2243:U2306" si="105">IF(T2243&lt;&gt;"", "Yes", "No")</f>
        <v>No</v>
      </c>
      <c r="V2243">
        <v>3</v>
      </c>
      <c r="W2243" t="s">
        <v>494</v>
      </c>
      <c r="X2243" t="s">
        <v>488</v>
      </c>
      <c r="Y2243" t="str">
        <f t="shared" ref="Y2243:Y2306" si="106">IF(TRIM(X2243)="yes", "Emergency", "Scheduled")</f>
        <v>Scheduled</v>
      </c>
      <c r="Z2243" t="s">
        <v>497</v>
      </c>
      <c r="AC2243" t="s">
        <v>493</v>
      </c>
      <c r="AD2243">
        <v>710.5</v>
      </c>
      <c r="AE2243">
        <v>30</v>
      </c>
      <c r="AF2243" t="str">
        <f t="shared" ref="AF2243:AF2306" si="107">TEXT(A2243, "mmm")</f>
        <v>Aug</v>
      </c>
    </row>
    <row r="2244" spans="1:32" x14ac:dyDescent="0.25">
      <c r="A2244" s="1">
        <v>45516</v>
      </c>
      <c r="B2244">
        <v>92</v>
      </c>
      <c r="C2244">
        <v>2</v>
      </c>
      <c r="D2244">
        <v>1</v>
      </c>
      <c r="E2244">
        <v>4</v>
      </c>
      <c r="F2244">
        <v>5</v>
      </c>
      <c r="G2244">
        <v>2</v>
      </c>
      <c r="H2244">
        <f>VLOOKUP(B2244, patient!A:E, 5, FALSE)</f>
        <v>38</v>
      </c>
      <c r="I2244" t="str">
        <f>VLOOKUP(H2244, city!A:B, 2, FALSE)</f>
        <v>Sheffield</v>
      </c>
      <c r="J2244" t="str">
        <f>VLOOKUP(E2244, diagnosis!A:B, 2, FALSE)</f>
        <v>Hypertension</v>
      </c>
      <c r="K2244" t="str">
        <f>VLOOKUP(D2244, department!A:B, 2, FALSE)</f>
        <v>Cardiology</v>
      </c>
      <c r="L2244" t="str">
        <f>VLOOKUP(C2244, provider!A:B, 2, FALSE)</f>
        <v>Dr. Johnson Grek</v>
      </c>
      <c r="M2244" t="str">
        <f>VLOOKUP(G2244, insurance!A:B, 2, FALSE)</f>
        <v>AXA</v>
      </c>
      <c r="N2244">
        <f>VLOOKUP(B2244, patient!A:D, 4, FALSE)</f>
        <v>62</v>
      </c>
      <c r="O2244" t="str">
        <f>VLOOKUP(B2244, patient!A:C, 3, FALSE)</f>
        <v>Female</v>
      </c>
      <c r="P2244" t="str">
        <f>VLOOKUP(B2244, patient!A:F, 6, FALSE)</f>
        <v>White</v>
      </c>
      <c r="Q2244" t="s">
        <v>486</v>
      </c>
      <c r="R2244">
        <v>667</v>
      </c>
      <c r="S2244">
        <v>189</v>
      </c>
      <c r="T2244" s="1">
        <v>45543</v>
      </c>
      <c r="U2244" s="1" t="str">
        <f t="shared" si="105"/>
        <v>Yes</v>
      </c>
      <c r="V2244">
        <v>10</v>
      </c>
      <c r="W2244" t="s">
        <v>487</v>
      </c>
      <c r="X2244" t="s">
        <v>488</v>
      </c>
      <c r="Y2244" t="str">
        <f t="shared" si="106"/>
        <v>Scheduled</v>
      </c>
      <c r="Z2244" t="s">
        <v>497</v>
      </c>
      <c r="AC2244" t="s">
        <v>490</v>
      </c>
      <c r="AD2244">
        <v>599.20000000000005</v>
      </c>
      <c r="AE2244">
        <v>0</v>
      </c>
      <c r="AF2244" t="str">
        <f t="shared" si="107"/>
        <v>Aug</v>
      </c>
    </row>
    <row r="2245" spans="1:32" x14ac:dyDescent="0.25">
      <c r="A2245" s="1">
        <v>45516</v>
      </c>
      <c r="B2245">
        <v>112</v>
      </c>
      <c r="C2245">
        <v>3</v>
      </c>
      <c r="D2245">
        <v>1</v>
      </c>
      <c r="E2245">
        <v>4</v>
      </c>
      <c r="F2245">
        <v>4</v>
      </c>
      <c r="G2245">
        <v>2</v>
      </c>
      <c r="H2245">
        <f>VLOOKUP(B2245, patient!A:E, 5, FALSE)</f>
        <v>30</v>
      </c>
      <c r="I2245" t="str">
        <f>VLOOKUP(H2245, city!A:B, 2, FALSE)</f>
        <v>Manchester</v>
      </c>
      <c r="J2245" t="str">
        <f>VLOOKUP(E2245, diagnosis!A:B, 2, FALSE)</f>
        <v>Hypertension</v>
      </c>
      <c r="K2245" t="str">
        <f>VLOOKUP(D2245, department!A:B, 2, FALSE)</f>
        <v>Cardiology</v>
      </c>
      <c r="L2245" t="str">
        <f>VLOOKUP(C2245, provider!A:B, 2, FALSE)</f>
        <v>Dr. Emma Jones</v>
      </c>
      <c r="M2245" t="str">
        <f>VLOOKUP(G2245, insurance!A:B, 2, FALSE)</f>
        <v>AXA</v>
      </c>
      <c r="N2245">
        <f>VLOOKUP(B2245, patient!A:D, 4, FALSE)</f>
        <v>75</v>
      </c>
      <c r="O2245" t="str">
        <f>VLOOKUP(B2245, patient!A:C, 3, FALSE)</f>
        <v>Male</v>
      </c>
      <c r="P2245" t="str">
        <f>VLOOKUP(B2245, patient!A:F, 6, FALSE)</f>
        <v>Black</v>
      </c>
      <c r="Q2245" t="s">
        <v>486</v>
      </c>
      <c r="R2245">
        <v>637</v>
      </c>
      <c r="S2245">
        <v>184</v>
      </c>
      <c r="T2245" s="1">
        <v>45526</v>
      </c>
      <c r="U2245" s="1" t="str">
        <f t="shared" si="105"/>
        <v>Yes</v>
      </c>
      <c r="V2245">
        <v>7</v>
      </c>
      <c r="W2245" t="s">
        <v>494</v>
      </c>
      <c r="X2245" t="s">
        <v>488</v>
      </c>
      <c r="Y2245" t="str">
        <f t="shared" si="106"/>
        <v>Scheduled</v>
      </c>
      <c r="Z2245" t="s">
        <v>497</v>
      </c>
      <c r="AC2245" t="s">
        <v>490</v>
      </c>
      <c r="AD2245">
        <v>574.70000000000005</v>
      </c>
      <c r="AE2245">
        <v>0</v>
      </c>
      <c r="AF2245" t="str">
        <f t="shared" si="107"/>
        <v>Aug</v>
      </c>
    </row>
    <row r="2246" spans="1:32" x14ac:dyDescent="0.25">
      <c r="A2246" s="1">
        <v>45516</v>
      </c>
      <c r="B2246">
        <v>3113</v>
      </c>
      <c r="C2246">
        <v>5</v>
      </c>
      <c r="D2246">
        <v>4</v>
      </c>
      <c r="E2246">
        <v>4</v>
      </c>
      <c r="F2246">
        <v>3</v>
      </c>
      <c r="G2246">
        <v>2</v>
      </c>
      <c r="H2246">
        <f>VLOOKUP(B2246, patient!A:E, 5, FALSE)</f>
        <v>3</v>
      </c>
      <c r="I2246" t="str">
        <f>VLOOKUP(H2246, city!A:B, 2, FALSE)</f>
        <v>Birmingham</v>
      </c>
      <c r="J2246" t="str">
        <f>VLOOKUP(E2246, diagnosis!A:B, 2, FALSE)</f>
        <v>Hypertension</v>
      </c>
      <c r="K2246" t="str">
        <f>VLOOKUP(D2246, department!A:B, 2, FALSE)</f>
        <v>Orthopedics</v>
      </c>
      <c r="L2246" t="str">
        <f>VLOOKUP(C2246, provider!A:B, 2, FALSE)</f>
        <v>Dr. Sade Kikiola</v>
      </c>
      <c r="M2246" t="str">
        <f>VLOOKUP(G2246, insurance!A:B, 2, FALSE)</f>
        <v>AXA</v>
      </c>
      <c r="N2246">
        <f>VLOOKUP(B2246, patient!A:D, 4, FALSE)</f>
        <v>74</v>
      </c>
      <c r="O2246" t="str">
        <f>VLOOKUP(B2246, patient!A:C, 3, FALSE)</f>
        <v>Male</v>
      </c>
      <c r="P2246" t="str">
        <f>VLOOKUP(B2246, patient!A:F, 6, FALSE)</f>
        <v>White</v>
      </c>
      <c r="Q2246" t="s">
        <v>486</v>
      </c>
      <c r="R2246">
        <v>963</v>
      </c>
      <c r="S2246">
        <v>167</v>
      </c>
      <c r="U2246" s="1" t="str">
        <f t="shared" si="105"/>
        <v>No</v>
      </c>
      <c r="V2246">
        <v>2</v>
      </c>
      <c r="W2246" t="s">
        <v>487</v>
      </c>
      <c r="X2246" t="s">
        <v>488</v>
      </c>
      <c r="Y2246" t="str">
        <f t="shared" si="106"/>
        <v>Scheduled</v>
      </c>
      <c r="Z2246" t="s">
        <v>497</v>
      </c>
      <c r="AC2246" t="s">
        <v>493</v>
      </c>
      <c r="AD2246">
        <v>812</v>
      </c>
      <c r="AE2246">
        <v>30</v>
      </c>
      <c r="AF2246" t="str">
        <f t="shared" si="107"/>
        <v>Aug</v>
      </c>
    </row>
    <row r="2247" spans="1:32" x14ac:dyDescent="0.25">
      <c r="A2247" s="1">
        <v>45516</v>
      </c>
      <c r="B2247">
        <v>1197</v>
      </c>
      <c r="C2247">
        <v>2</v>
      </c>
      <c r="D2247">
        <v>2</v>
      </c>
      <c r="E2247">
        <v>4</v>
      </c>
      <c r="F2247">
        <v>5</v>
      </c>
      <c r="G2247">
        <v>3</v>
      </c>
      <c r="H2247">
        <f>VLOOKUP(B2247, patient!A:E, 5, FALSE)</f>
        <v>7</v>
      </c>
      <c r="I2247" t="str">
        <f>VLOOKUP(H2247, city!A:B, 2, FALSE)</f>
        <v>Bristol</v>
      </c>
      <c r="J2247" t="str">
        <f>VLOOKUP(E2247, diagnosis!A:B, 2, FALSE)</f>
        <v>Hypertension</v>
      </c>
      <c r="K2247" t="str">
        <f>VLOOKUP(D2247, department!A:B, 2, FALSE)</f>
        <v>General Surgery</v>
      </c>
      <c r="L2247" t="str">
        <f>VLOOKUP(C2247, provider!A:B, 2, FALSE)</f>
        <v>Dr. Johnson Grek</v>
      </c>
      <c r="M2247" t="str">
        <f>VLOOKUP(G2247, insurance!A:B, 2, FALSE)</f>
        <v>Allianz</v>
      </c>
      <c r="N2247">
        <f>VLOOKUP(B2247, patient!A:D, 4, FALSE)</f>
        <v>68</v>
      </c>
      <c r="O2247" t="str">
        <f>VLOOKUP(B2247, patient!A:C, 3, FALSE)</f>
        <v>Female</v>
      </c>
      <c r="P2247" t="str">
        <f>VLOOKUP(B2247, patient!A:F, 6, FALSE)</f>
        <v>White</v>
      </c>
      <c r="Q2247" t="s">
        <v>486</v>
      </c>
      <c r="R2247">
        <v>520</v>
      </c>
      <c r="S2247">
        <v>20</v>
      </c>
      <c r="T2247" s="1">
        <v>45530</v>
      </c>
      <c r="U2247" s="1" t="str">
        <f t="shared" si="105"/>
        <v>Yes</v>
      </c>
      <c r="V2247">
        <v>3</v>
      </c>
      <c r="W2247" t="s">
        <v>494</v>
      </c>
      <c r="X2247" t="s">
        <v>488</v>
      </c>
      <c r="Y2247" t="str">
        <f t="shared" si="106"/>
        <v>Scheduled</v>
      </c>
      <c r="Z2247" t="s">
        <v>489</v>
      </c>
      <c r="AC2247" t="s">
        <v>490</v>
      </c>
      <c r="AD2247">
        <v>378</v>
      </c>
      <c r="AE2247">
        <v>0</v>
      </c>
      <c r="AF2247" t="str">
        <f t="shared" si="107"/>
        <v>Aug</v>
      </c>
    </row>
    <row r="2248" spans="1:32" x14ac:dyDescent="0.25">
      <c r="A2248" s="1">
        <v>45516</v>
      </c>
      <c r="B2248">
        <v>4132</v>
      </c>
      <c r="C2248">
        <v>4</v>
      </c>
      <c r="D2248">
        <v>4</v>
      </c>
      <c r="E2248">
        <v>4</v>
      </c>
      <c r="F2248">
        <v>3</v>
      </c>
      <c r="G2248">
        <v>2</v>
      </c>
      <c r="H2248">
        <f>VLOOKUP(B2248, patient!A:E, 5, FALSE)</f>
        <v>22</v>
      </c>
      <c r="I2248" t="str">
        <f>VLOOKUP(H2248, city!A:B, 2, FALSE)</f>
        <v>Liverpool</v>
      </c>
      <c r="J2248" t="str">
        <f>VLOOKUP(E2248, diagnosis!A:B, 2, FALSE)</f>
        <v>Hypertension</v>
      </c>
      <c r="K2248" t="str">
        <f>VLOOKUP(D2248, department!A:B, 2, FALSE)</f>
        <v>Orthopedics</v>
      </c>
      <c r="L2248" t="str">
        <f>VLOOKUP(C2248, provider!A:B, 2, FALSE)</f>
        <v>Dr. Ravi Patel</v>
      </c>
      <c r="M2248" t="str">
        <f>VLOOKUP(G2248, insurance!A:B, 2, FALSE)</f>
        <v>AXA</v>
      </c>
      <c r="N2248">
        <f>VLOOKUP(B2248, patient!A:D, 4, FALSE)</f>
        <v>48</v>
      </c>
      <c r="O2248" t="str">
        <f>VLOOKUP(B2248, patient!A:C, 3, FALSE)</f>
        <v>Male</v>
      </c>
      <c r="P2248" t="str">
        <f>VLOOKUP(B2248, patient!A:F, 6, FALSE)</f>
        <v>Other</v>
      </c>
      <c r="Q2248" t="s">
        <v>492</v>
      </c>
      <c r="R2248">
        <v>493</v>
      </c>
      <c r="S2248">
        <v>28</v>
      </c>
      <c r="U2248" s="1" t="str">
        <f t="shared" si="105"/>
        <v>No</v>
      </c>
      <c r="V2248">
        <v>8</v>
      </c>
      <c r="W2248" t="s">
        <v>487</v>
      </c>
      <c r="X2248" t="s">
        <v>488</v>
      </c>
      <c r="Y2248" t="str">
        <f t="shared" si="106"/>
        <v>Scheduled</v>
      </c>
      <c r="Z2248" t="s">
        <v>489</v>
      </c>
      <c r="AC2248" t="s">
        <v>496</v>
      </c>
      <c r="AD2248">
        <v>399.7</v>
      </c>
      <c r="AE2248">
        <v>50</v>
      </c>
      <c r="AF2248" t="str">
        <f t="shared" si="107"/>
        <v>Aug</v>
      </c>
    </row>
    <row r="2249" spans="1:32" x14ac:dyDescent="0.25">
      <c r="A2249" s="1">
        <v>45516</v>
      </c>
      <c r="B2249">
        <v>4258</v>
      </c>
      <c r="C2249">
        <v>5</v>
      </c>
      <c r="D2249">
        <v>2</v>
      </c>
      <c r="E2249">
        <v>4</v>
      </c>
      <c r="F2249">
        <v>5</v>
      </c>
      <c r="G2249">
        <v>2</v>
      </c>
      <c r="H2249">
        <f>VLOOKUP(B2249, patient!A:E, 5, FALSE)</f>
        <v>27</v>
      </c>
      <c r="I2249" t="str">
        <f>VLOOKUP(H2249, city!A:B, 2, FALSE)</f>
        <v>London</v>
      </c>
      <c r="J2249" t="str">
        <f>VLOOKUP(E2249, diagnosis!A:B, 2, FALSE)</f>
        <v>Hypertension</v>
      </c>
      <c r="K2249" t="str">
        <f>VLOOKUP(D2249, department!A:B, 2, FALSE)</f>
        <v>General Surgery</v>
      </c>
      <c r="L2249" t="str">
        <f>VLOOKUP(C2249, provider!A:B, 2, FALSE)</f>
        <v>Dr. Sade Kikiola</v>
      </c>
      <c r="M2249" t="str">
        <f>VLOOKUP(G2249, insurance!A:B, 2, FALSE)</f>
        <v>AXA</v>
      </c>
      <c r="N2249">
        <f>VLOOKUP(B2249, patient!A:D, 4, FALSE)</f>
        <v>40</v>
      </c>
      <c r="O2249" t="str">
        <f>VLOOKUP(B2249, patient!A:C, 3, FALSE)</f>
        <v>Female</v>
      </c>
      <c r="P2249" t="str">
        <f>VLOOKUP(B2249, patient!A:F, 6, FALSE)</f>
        <v>Asian</v>
      </c>
      <c r="Q2249" t="s">
        <v>486</v>
      </c>
      <c r="R2249">
        <v>840</v>
      </c>
      <c r="S2249">
        <v>130</v>
      </c>
      <c r="T2249" s="1">
        <v>45533</v>
      </c>
      <c r="U2249" s="1" t="str">
        <f t="shared" si="105"/>
        <v>Yes</v>
      </c>
      <c r="V2249">
        <v>7</v>
      </c>
      <c r="W2249" t="s">
        <v>487</v>
      </c>
      <c r="X2249" t="s">
        <v>488</v>
      </c>
      <c r="Y2249" t="str">
        <f t="shared" si="106"/>
        <v>Scheduled</v>
      </c>
      <c r="Z2249" t="s">
        <v>489</v>
      </c>
      <c r="AC2249" t="s">
        <v>490</v>
      </c>
      <c r="AD2249">
        <v>679</v>
      </c>
      <c r="AE2249">
        <v>0</v>
      </c>
      <c r="AF2249" t="str">
        <f t="shared" si="107"/>
        <v>Aug</v>
      </c>
    </row>
    <row r="2250" spans="1:32" x14ac:dyDescent="0.25">
      <c r="A2250" s="1">
        <v>45516</v>
      </c>
      <c r="B2250">
        <v>4559</v>
      </c>
      <c r="C2250">
        <v>5</v>
      </c>
      <c r="D2250">
        <v>1</v>
      </c>
      <c r="E2250">
        <v>4</v>
      </c>
      <c r="F2250">
        <v>4</v>
      </c>
      <c r="G2250">
        <v>3</v>
      </c>
      <c r="H2250">
        <f>VLOOKUP(B2250, patient!A:E, 5, FALSE)</f>
        <v>19</v>
      </c>
      <c r="I2250" t="str">
        <f>VLOOKUP(H2250, city!A:B, 2, FALSE)</f>
        <v>Leeds</v>
      </c>
      <c r="J2250" t="str">
        <f>VLOOKUP(E2250, diagnosis!A:B, 2, FALSE)</f>
        <v>Hypertension</v>
      </c>
      <c r="K2250" t="str">
        <f>VLOOKUP(D2250, department!A:B, 2, FALSE)</f>
        <v>Cardiology</v>
      </c>
      <c r="L2250" t="str">
        <f>VLOOKUP(C2250, provider!A:B, 2, FALSE)</f>
        <v>Dr. Sade Kikiola</v>
      </c>
      <c r="M2250" t="str">
        <f>VLOOKUP(G2250, insurance!A:B, 2, FALSE)</f>
        <v>Allianz</v>
      </c>
      <c r="N2250">
        <f>VLOOKUP(B2250, patient!A:D, 4, FALSE)</f>
        <v>59</v>
      </c>
      <c r="O2250" t="str">
        <f>VLOOKUP(B2250, patient!A:C, 3, FALSE)</f>
        <v>Female</v>
      </c>
      <c r="P2250" t="str">
        <f>VLOOKUP(B2250, patient!A:F, 6, FALSE)</f>
        <v>White</v>
      </c>
      <c r="Q2250" t="s">
        <v>492</v>
      </c>
      <c r="R2250">
        <v>969</v>
      </c>
      <c r="S2250">
        <v>43</v>
      </c>
      <c r="U2250" s="1" t="str">
        <f t="shared" si="105"/>
        <v>No</v>
      </c>
      <c r="V2250">
        <v>3</v>
      </c>
      <c r="W2250" t="s">
        <v>492</v>
      </c>
      <c r="X2250" t="s">
        <v>488</v>
      </c>
      <c r="Y2250" t="str">
        <f t="shared" si="106"/>
        <v>Scheduled</v>
      </c>
      <c r="Z2250" t="s">
        <v>497</v>
      </c>
      <c r="AC2250" t="s">
        <v>496</v>
      </c>
      <c r="AD2250">
        <v>743.4</v>
      </c>
      <c r="AE2250">
        <v>50</v>
      </c>
      <c r="AF2250" t="str">
        <f t="shared" si="107"/>
        <v>Aug</v>
      </c>
    </row>
    <row r="2251" spans="1:32" x14ac:dyDescent="0.25">
      <c r="A2251" s="1">
        <v>45516</v>
      </c>
      <c r="B2251">
        <v>1710</v>
      </c>
      <c r="C2251">
        <v>1</v>
      </c>
      <c r="D2251">
        <v>2</v>
      </c>
      <c r="E2251">
        <v>4</v>
      </c>
      <c r="F2251">
        <v>5</v>
      </c>
      <c r="G2251">
        <v>2</v>
      </c>
      <c r="H2251">
        <f>VLOOKUP(B2251, patient!A:E, 5, FALSE)</f>
        <v>13</v>
      </c>
      <c r="I2251" t="str">
        <f>VLOOKUP(H2251, city!A:B, 2, FALSE)</f>
        <v>Glasgow</v>
      </c>
      <c r="J2251" t="str">
        <f>VLOOKUP(E2251, diagnosis!A:B, 2, FALSE)</f>
        <v>Hypertension</v>
      </c>
      <c r="K2251" t="str">
        <f>VLOOKUP(D2251, department!A:B, 2, FALSE)</f>
        <v>General Surgery</v>
      </c>
      <c r="L2251" t="str">
        <f>VLOOKUP(C2251, provider!A:B, 2, FALSE)</f>
        <v>Dr. Olu Abisola</v>
      </c>
      <c r="M2251" t="str">
        <f>VLOOKUP(G2251, insurance!A:B, 2, FALSE)</f>
        <v>AXA</v>
      </c>
      <c r="N2251">
        <f>VLOOKUP(B2251, patient!A:D, 4, FALSE)</f>
        <v>27</v>
      </c>
      <c r="O2251" t="str">
        <f>VLOOKUP(B2251, patient!A:C, 3, FALSE)</f>
        <v>Female</v>
      </c>
      <c r="P2251" t="str">
        <f>VLOOKUP(B2251, patient!A:F, 6, FALSE)</f>
        <v>Asian</v>
      </c>
      <c r="Q2251" t="s">
        <v>491</v>
      </c>
      <c r="R2251">
        <v>238</v>
      </c>
      <c r="S2251">
        <v>144</v>
      </c>
      <c r="U2251" s="1" t="str">
        <f t="shared" si="105"/>
        <v>No</v>
      </c>
      <c r="V2251">
        <v>8</v>
      </c>
      <c r="W2251" t="s">
        <v>487</v>
      </c>
      <c r="X2251" t="s">
        <v>488</v>
      </c>
      <c r="Y2251" t="str">
        <f t="shared" si="106"/>
        <v>Scheduled</v>
      </c>
      <c r="Z2251" t="s">
        <v>497</v>
      </c>
      <c r="AC2251" t="s">
        <v>496</v>
      </c>
      <c r="AD2251">
        <v>302.39999999999998</v>
      </c>
      <c r="AE2251">
        <v>50</v>
      </c>
      <c r="AF2251" t="str">
        <f t="shared" si="107"/>
        <v>Aug</v>
      </c>
    </row>
    <row r="2252" spans="1:32" x14ac:dyDescent="0.25">
      <c r="A2252" s="1">
        <v>45517</v>
      </c>
      <c r="B2252">
        <v>3745</v>
      </c>
      <c r="C2252">
        <v>5</v>
      </c>
      <c r="D2252">
        <v>4</v>
      </c>
      <c r="E2252">
        <v>4</v>
      </c>
      <c r="F2252">
        <v>3</v>
      </c>
      <c r="G2252">
        <v>2</v>
      </c>
      <c r="H2252">
        <f>VLOOKUP(B2252, patient!A:E, 5, FALSE)</f>
        <v>3</v>
      </c>
      <c r="I2252" t="str">
        <f>VLOOKUP(H2252, city!A:B, 2, FALSE)</f>
        <v>Birmingham</v>
      </c>
      <c r="J2252" t="str">
        <f>VLOOKUP(E2252, diagnosis!A:B, 2, FALSE)</f>
        <v>Hypertension</v>
      </c>
      <c r="K2252" t="str">
        <f>VLOOKUP(D2252, department!A:B, 2, FALSE)</f>
        <v>Orthopedics</v>
      </c>
      <c r="L2252" t="str">
        <f>VLOOKUP(C2252, provider!A:B, 2, FALSE)</f>
        <v>Dr. Sade Kikiola</v>
      </c>
      <c r="M2252" t="str">
        <f>VLOOKUP(G2252, insurance!A:B, 2, FALSE)</f>
        <v>AXA</v>
      </c>
      <c r="N2252">
        <f>VLOOKUP(B2252, patient!A:D, 4, FALSE)</f>
        <v>49</v>
      </c>
      <c r="O2252" t="str">
        <f>VLOOKUP(B2252, patient!A:C, 3, FALSE)</f>
        <v>Female</v>
      </c>
      <c r="P2252" t="str">
        <f>VLOOKUP(B2252, patient!A:F, 6, FALSE)</f>
        <v>White</v>
      </c>
      <c r="Q2252" t="s">
        <v>486</v>
      </c>
      <c r="R2252">
        <v>745</v>
      </c>
      <c r="S2252">
        <v>181</v>
      </c>
      <c r="T2252" s="1">
        <v>45538</v>
      </c>
      <c r="U2252" s="1" t="str">
        <f t="shared" si="105"/>
        <v>Yes</v>
      </c>
      <c r="V2252">
        <v>9</v>
      </c>
      <c r="W2252" t="s">
        <v>492</v>
      </c>
      <c r="X2252" t="s">
        <v>488</v>
      </c>
      <c r="Y2252" t="str">
        <f t="shared" si="106"/>
        <v>Scheduled</v>
      </c>
      <c r="Z2252" t="s">
        <v>497</v>
      </c>
      <c r="AC2252" t="s">
        <v>490</v>
      </c>
      <c r="AD2252">
        <v>648.20000000000005</v>
      </c>
      <c r="AE2252">
        <v>0</v>
      </c>
      <c r="AF2252" t="str">
        <f t="shared" si="107"/>
        <v>Aug</v>
      </c>
    </row>
    <row r="2253" spans="1:32" x14ac:dyDescent="0.25">
      <c r="A2253" s="1">
        <v>45517</v>
      </c>
      <c r="B2253">
        <v>3636</v>
      </c>
      <c r="C2253">
        <v>5</v>
      </c>
      <c r="D2253">
        <v>5</v>
      </c>
      <c r="E2253">
        <v>4</v>
      </c>
      <c r="F2253">
        <v>1</v>
      </c>
      <c r="G2253">
        <v>1</v>
      </c>
      <c r="H2253">
        <f>VLOOKUP(B2253, patient!A:E, 5, FALSE)</f>
        <v>28</v>
      </c>
      <c r="I2253" t="str">
        <f>VLOOKUP(H2253, city!A:B, 2, FALSE)</f>
        <v>London</v>
      </c>
      <c r="J2253" t="str">
        <f>VLOOKUP(E2253, diagnosis!A:B, 2, FALSE)</f>
        <v>Hypertension</v>
      </c>
      <c r="K2253" t="str">
        <f>VLOOKUP(D2253, department!A:B, 2, FALSE)</f>
        <v>Pediatrics</v>
      </c>
      <c r="L2253" t="str">
        <f>VLOOKUP(C2253, provider!A:B, 2, FALSE)</f>
        <v>Dr. Sade Kikiola</v>
      </c>
      <c r="M2253" t="str">
        <f>VLOOKUP(G2253, insurance!A:B, 2, FALSE)</f>
        <v>Aviva</v>
      </c>
      <c r="N2253">
        <f>VLOOKUP(B2253, patient!A:D, 4, FALSE)</f>
        <v>60</v>
      </c>
      <c r="O2253" t="str">
        <f>VLOOKUP(B2253, patient!A:C, 3, FALSE)</f>
        <v>Female</v>
      </c>
      <c r="P2253" t="str">
        <f>VLOOKUP(B2253, patient!A:F, 6, FALSE)</f>
        <v>Black</v>
      </c>
      <c r="Q2253" t="s">
        <v>486</v>
      </c>
      <c r="R2253">
        <v>189</v>
      </c>
      <c r="S2253">
        <v>55</v>
      </c>
      <c r="T2253" s="1">
        <v>45546</v>
      </c>
      <c r="U2253" s="1" t="str">
        <f t="shared" si="105"/>
        <v>Yes</v>
      </c>
      <c r="V2253">
        <v>2</v>
      </c>
      <c r="W2253" t="s">
        <v>494</v>
      </c>
      <c r="X2253" t="s">
        <v>488</v>
      </c>
      <c r="Y2253" t="str">
        <f t="shared" si="106"/>
        <v>Scheduled</v>
      </c>
      <c r="Z2253" t="s">
        <v>489</v>
      </c>
      <c r="AC2253" t="s">
        <v>490</v>
      </c>
      <c r="AD2253">
        <v>170.8</v>
      </c>
      <c r="AE2253">
        <v>0</v>
      </c>
      <c r="AF2253" t="str">
        <f t="shared" si="107"/>
        <v>Aug</v>
      </c>
    </row>
    <row r="2254" spans="1:32" x14ac:dyDescent="0.25">
      <c r="A2254" s="1">
        <v>45517</v>
      </c>
      <c r="B2254">
        <v>3368</v>
      </c>
      <c r="C2254">
        <v>3</v>
      </c>
      <c r="D2254">
        <v>4</v>
      </c>
      <c r="E2254">
        <v>4</v>
      </c>
      <c r="F2254">
        <v>3</v>
      </c>
      <c r="G2254">
        <v>1</v>
      </c>
      <c r="H2254">
        <f>VLOOKUP(B2254, patient!A:E, 5, FALSE)</f>
        <v>1</v>
      </c>
      <c r="I2254" t="str">
        <f>VLOOKUP(H2254, city!A:B, 2, FALSE)</f>
        <v>Birmingham</v>
      </c>
      <c r="J2254" t="str">
        <f>VLOOKUP(E2254, diagnosis!A:B, 2, FALSE)</f>
        <v>Hypertension</v>
      </c>
      <c r="K2254" t="str">
        <f>VLOOKUP(D2254, department!A:B, 2, FALSE)</f>
        <v>Orthopedics</v>
      </c>
      <c r="L2254" t="str">
        <f>VLOOKUP(C2254, provider!A:B, 2, FALSE)</f>
        <v>Dr. Emma Jones</v>
      </c>
      <c r="M2254" t="str">
        <f>VLOOKUP(G2254, insurance!A:B, 2, FALSE)</f>
        <v>Aviva</v>
      </c>
      <c r="N2254">
        <f>VLOOKUP(B2254, patient!A:D, 4, FALSE)</f>
        <v>70</v>
      </c>
      <c r="O2254" t="str">
        <f>VLOOKUP(B2254, patient!A:C, 3, FALSE)</f>
        <v>Male</v>
      </c>
      <c r="P2254" t="str">
        <f>VLOOKUP(B2254, patient!A:F, 6, FALSE)</f>
        <v>Hispanic</v>
      </c>
      <c r="Q2254" t="s">
        <v>486</v>
      </c>
      <c r="R2254">
        <v>143</v>
      </c>
      <c r="S2254">
        <v>23</v>
      </c>
      <c r="T2254" s="1">
        <v>45544</v>
      </c>
      <c r="U2254" s="1" t="str">
        <f t="shared" si="105"/>
        <v>Yes</v>
      </c>
      <c r="V2254">
        <v>2</v>
      </c>
      <c r="W2254" t="s">
        <v>494</v>
      </c>
      <c r="X2254" t="s">
        <v>488</v>
      </c>
      <c r="Y2254" t="str">
        <f t="shared" si="106"/>
        <v>Scheduled</v>
      </c>
      <c r="Z2254" t="s">
        <v>489</v>
      </c>
      <c r="AC2254" t="s">
        <v>490</v>
      </c>
      <c r="AD2254">
        <v>116.2</v>
      </c>
      <c r="AE2254">
        <v>0</v>
      </c>
      <c r="AF2254" t="str">
        <f t="shared" si="107"/>
        <v>Aug</v>
      </c>
    </row>
    <row r="2255" spans="1:32" x14ac:dyDescent="0.25">
      <c r="A2255" s="1">
        <v>45517</v>
      </c>
      <c r="B2255">
        <v>1755</v>
      </c>
      <c r="C2255">
        <v>5</v>
      </c>
      <c r="D2255">
        <v>5</v>
      </c>
      <c r="E2255">
        <v>4</v>
      </c>
      <c r="F2255">
        <v>4</v>
      </c>
      <c r="G2255">
        <v>1</v>
      </c>
      <c r="H2255">
        <f>VLOOKUP(B2255, patient!A:E, 5, FALSE)</f>
        <v>39</v>
      </c>
      <c r="I2255" t="str">
        <f>VLOOKUP(H2255, city!A:B, 2, FALSE)</f>
        <v>Sheffield</v>
      </c>
      <c r="J2255" t="str">
        <f>VLOOKUP(E2255, diagnosis!A:B, 2, FALSE)</f>
        <v>Hypertension</v>
      </c>
      <c r="K2255" t="str">
        <f>VLOOKUP(D2255, department!A:B, 2, FALSE)</f>
        <v>Pediatrics</v>
      </c>
      <c r="L2255" t="str">
        <f>VLOOKUP(C2255, provider!A:B, 2, FALSE)</f>
        <v>Dr. Sade Kikiola</v>
      </c>
      <c r="M2255" t="str">
        <f>VLOOKUP(G2255, insurance!A:B, 2, FALSE)</f>
        <v>Aviva</v>
      </c>
      <c r="N2255">
        <f>VLOOKUP(B2255, patient!A:D, 4, FALSE)</f>
        <v>47</v>
      </c>
      <c r="O2255" t="str">
        <f>VLOOKUP(B2255, patient!A:C, 3, FALSE)</f>
        <v>Male</v>
      </c>
      <c r="P2255" t="str">
        <f>VLOOKUP(B2255, patient!A:F, 6, FALSE)</f>
        <v>Hispanic</v>
      </c>
      <c r="Q2255" t="s">
        <v>486</v>
      </c>
      <c r="R2255">
        <v>681</v>
      </c>
      <c r="S2255">
        <v>176</v>
      </c>
      <c r="T2255" s="1">
        <v>45525</v>
      </c>
      <c r="U2255" s="1" t="str">
        <f t="shared" si="105"/>
        <v>Yes</v>
      </c>
      <c r="V2255">
        <v>7</v>
      </c>
      <c r="W2255" t="s">
        <v>487</v>
      </c>
      <c r="X2255" t="s">
        <v>488</v>
      </c>
      <c r="Y2255" t="str">
        <f t="shared" si="106"/>
        <v>Scheduled</v>
      </c>
      <c r="Z2255" t="s">
        <v>497</v>
      </c>
      <c r="AC2255" t="s">
        <v>490</v>
      </c>
      <c r="AD2255">
        <v>599.9</v>
      </c>
      <c r="AE2255">
        <v>0</v>
      </c>
      <c r="AF2255" t="str">
        <f t="shared" si="107"/>
        <v>Aug</v>
      </c>
    </row>
    <row r="2256" spans="1:32" x14ac:dyDescent="0.25">
      <c r="A2256" s="1">
        <v>45517</v>
      </c>
      <c r="B2256">
        <v>2949</v>
      </c>
      <c r="C2256">
        <v>2</v>
      </c>
      <c r="D2256">
        <v>3</v>
      </c>
      <c r="E2256">
        <v>4</v>
      </c>
      <c r="F2256">
        <v>4</v>
      </c>
      <c r="G2256">
        <v>3</v>
      </c>
      <c r="H2256">
        <f>VLOOKUP(B2256, patient!A:E, 5, FALSE)</f>
        <v>29</v>
      </c>
      <c r="I2256" t="str">
        <f>VLOOKUP(H2256, city!A:B, 2, FALSE)</f>
        <v>Manchester</v>
      </c>
      <c r="J2256" t="str">
        <f>VLOOKUP(E2256, diagnosis!A:B, 2, FALSE)</f>
        <v>Hypertension</v>
      </c>
      <c r="K2256" t="str">
        <f>VLOOKUP(D2256, department!A:B, 2, FALSE)</f>
        <v>Neurology</v>
      </c>
      <c r="L2256" t="str">
        <f>VLOOKUP(C2256, provider!A:B, 2, FALSE)</f>
        <v>Dr. Johnson Grek</v>
      </c>
      <c r="M2256" t="str">
        <f>VLOOKUP(G2256, insurance!A:B, 2, FALSE)</f>
        <v>Allianz</v>
      </c>
      <c r="N2256">
        <f>VLOOKUP(B2256, patient!A:D, 4, FALSE)</f>
        <v>56</v>
      </c>
      <c r="O2256" t="str">
        <f>VLOOKUP(B2256, patient!A:C, 3, FALSE)</f>
        <v>Male</v>
      </c>
      <c r="P2256" t="str">
        <f>VLOOKUP(B2256, patient!A:F, 6, FALSE)</f>
        <v>Hispanic</v>
      </c>
      <c r="Q2256" t="s">
        <v>486</v>
      </c>
      <c r="R2256">
        <v>474</v>
      </c>
      <c r="S2256">
        <v>106</v>
      </c>
      <c r="U2256" s="1" t="str">
        <f t="shared" si="105"/>
        <v>No</v>
      </c>
      <c r="V2256">
        <v>8</v>
      </c>
      <c r="W2256" t="s">
        <v>494</v>
      </c>
      <c r="X2256" t="s">
        <v>488</v>
      </c>
      <c r="Y2256" t="str">
        <f t="shared" si="106"/>
        <v>Scheduled</v>
      </c>
      <c r="Z2256" t="s">
        <v>489</v>
      </c>
      <c r="AC2256" t="s">
        <v>496</v>
      </c>
      <c r="AD2256">
        <v>441</v>
      </c>
      <c r="AE2256">
        <v>50</v>
      </c>
      <c r="AF2256" t="str">
        <f t="shared" si="107"/>
        <v>Aug</v>
      </c>
    </row>
    <row r="2257" spans="1:32" x14ac:dyDescent="0.25">
      <c r="A2257" s="1">
        <v>45517</v>
      </c>
      <c r="B2257">
        <v>4392</v>
      </c>
      <c r="C2257">
        <v>4</v>
      </c>
      <c r="D2257">
        <v>4</v>
      </c>
      <c r="E2257">
        <v>4</v>
      </c>
      <c r="F2257">
        <v>3</v>
      </c>
      <c r="G2257">
        <v>1</v>
      </c>
      <c r="H2257">
        <f>VLOOKUP(B2257, patient!A:E, 5, FALSE)</f>
        <v>28</v>
      </c>
      <c r="I2257" t="str">
        <f>VLOOKUP(H2257, city!A:B, 2, FALSE)</f>
        <v>London</v>
      </c>
      <c r="J2257" t="str">
        <f>VLOOKUP(E2257, diagnosis!A:B, 2, FALSE)</f>
        <v>Hypertension</v>
      </c>
      <c r="K2257" t="str">
        <f>VLOOKUP(D2257, department!A:B, 2, FALSE)</f>
        <v>Orthopedics</v>
      </c>
      <c r="L2257" t="str">
        <f>VLOOKUP(C2257, provider!A:B, 2, FALSE)</f>
        <v>Dr. Ravi Patel</v>
      </c>
      <c r="M2257" t="str">
        <f>VLOOKUP(G2257, insurance!A:B, 2, FALSE)</f>
        <v>Aviva</v>
      </c>
      <c r="N2257">
        <f>VLOOKUP(B2257, patient!A:D, 4, FALSE)</f>
        <v>48</v>
      </c>
      <c r="O2257" t="str">
        <f>VLOOKUP(B2257, patient!A:C, 3, FALSE)</f>
        <v>Female</v>
      </c>
      <c r="P2257" t="str">
        <f>VLOOKUP(B2257, patient!A:F, 6, FALSE)</f>
        <v>Other</v>
      </c>
      <c r="Q2257" t="s">
        <v>486</v>
      </c>
      <c r="R2257">
        <v>381</v>
      </c>
      <c r="S2257">
        <v>163</v>
      </c>
      <c r="T2257" s="1">
        <v>45546</v>
      </c>
      <c r="U2257" s="1" t="str">
        <f t="shared" si="105"/>
        <v>Yes</v>
      </c>
      <c r="V2257">
        <v>5</v>
      </c>
      <c r="W2257" t="s">
        <v>494</v>
      </c>
      <c r="X2257" t="s">
        <v>488</v>
      </c>
      <c r="Y2257" t="str">
        <f t="shared" si="106"/>
        <v>Scheduled</v>
      </c>
      <c r="Z2257" t="s">
        <v>489</v>
      </c>
      <c r="AC2257" t="s">
        <v>490</v>
      </c>
      <c r="AD2257">
        <v>380.8</v>
      </c>
      <c r="AE2257">
        <v>0</v>
      </c>
      <c r="AF2257" t="str">
        <f t="shared" si="107"/>
        <v>Aug</v>
      </c>
    </row>
    <row r="2258" spans="1:32" x14ac:dyDescent="0.25">
      <c r="A2258" s="1">
        <v>45517</v>
      </c>
      <c r="B2258">
        <v>2664</v>
      </c>
      <c r="C2258">
        <v>3</v>
      </c>
      <c r="D2258">
        <v>2</v>
      </c>
      <c r="E2258">
        <v>4</v>
      </c>
      <c r="F2258">
        <v>5</v>
      </c>
      <c r="G2258">
        <v>1</v>
      </c>
      <c r="H2258">
        <f>VLOOKUP(B2258, patient!A:E, 5, FALSE)</f>
        <v>11</v>
      </c>
      <c r="I2258" t="str">
        <f>VLOOKUP(H2258, city!A:B, 2, FALSE)</f>
        <v>Edinburgh</v>
      </c>
      <c r="J2258" t="str">
        <f>VLOOKUP(E2258, diagnosis!A:B, 2, FALSE)</f>
        <v>Hypertension</v>
      </c>
      <c r="K2258" t="str">
        <f>VLOOKUP(D2258, department!A:B, 2, FALSE)</f>
        <v>General Surgery</v>
      </c>
      <c r="L2258" t="str">
        <f>VLOOKUP(C2258, provider!A:B, 2, FALSE)</f>
        <v>Dr. Emma Jones</v>
      </c>
      <c r="M2258" t="str">
        <f>VLOOKUP(G2258, insurance!A:B, 2, FALSE)</f>
        <v>Aviva</v>
      </c>
      <c r="N2258">
        <f>VLOOKUP(B2258, patient!A:D, 4, FALSE)</f>
        <v>35</v>
      </c>
      <c r="O2258" t="str">
        <f>VLOOKUP(B2258, patient!A:C, 3, FALSE)</f>
        <v>Female</v>
      </c>
      <c r="P2258" t="str">
        <f>VLOOKUP(B2258, patient!A:F, 6, FALSE)</f>
        <v>Other</v>
      </c>
      <c r="Q2258" t="s">
        <v>491</v>
      </c>
      <c r="R2258">
        <v>311</v>
      </c>
      <c r="S2258">
        <v>27</v>
      </c>
      <c r="U2258" s="1" t="str">
        <f t="shared" si="105"/>
        <v>No</v>
      </c>
      <c r="V2258">
        <v>2</v>
      </c>
      <c r="W2258" t="s">
        <v>487</v>
      </c>
      <c r="X2258" t="s">
        <v>488</v>
      </c>
      <c r="Y2258" t="str">
        <f t="shared" si="106"/>
        <v>Scheduled</v>
      </c>
      <c r="Z2258" t="s">
        <v>489</v>
      </c>
      <c r="AC2258" t="s">
        <v>498</v>
      </c>
      <c r="AE2258">
        <v>10</v>
      </c>
      <c r="AF2258" t="str">
        <f t="shared" si="107"/>
        <v>Aug</v>
      </c>
    </row>
    <row r="2259" spans="1:32" x14ac:dyDescent="0.25">
      <c r="A2259" s="1">
        <v>45517</v>
      </c>
      <c r="B2259">
        <v>4014</v>
      </c>
      <c r="C2259">
        <v>3</v>
      </c>
      <c r="D2259">
        <v>5</v>
      </c>
      <c r="E2259">
        <v>4</v>
      </c>
      <c r="F2259">
        <v>4</v>
      </c>
      <c r="G2259">
        <v>2</v>
      </c>
      <c r="H2259">
        <f>VLOOKUP(B2259, patient!A:E, 5, FALSE)</f>
        <v>9</v>
      </c>
      <c r="I2259" t="str">
        <f>VLOOKUP(H2259, city!A:B, 2, FALSE)</f>
        <v>Edinburgh</v>
      </c>
      <c r="J2259" t="str">
        <f>VLOOKUP(E2259, diagnosis!A:B, 2, FALSE)</f>
        <v>Hypertension</v>
      </c>
      <c r="K2259" t="str">
        <f>VLOOKUP(D2259, department!A:B, 2, FALSE)</f>
        <v>Pediatrics</v>
      </c>
      <c r="L2259" t="str">
        <f>VLOOKUP(C2259, provider!A:B, 2, FALSE)</f>
        <v>Dr. Emma Jones</v>
      </c>
      <c r="M2259" t="str">
        <f>VLOOKUP(G2259, insurance!A:B, 2, FALSE)</f>
        <v>AXA</v>
      </c>
      <c r="N2259">
        <f>VLOOKUP(B2259, patient!A:D, 4, FALSE)</f>
        <v>53</v>
      </c>
      <c r="O2259" t="str">
        <f>VLOOKUP(B2259, patient!A:C, 3, FALSE)</f>
        <v>Female</v>
      </c>
      <c r="P2259" t="str">
        <f>VLOOKUP(B2259, patient!A:F, 6, FALSE)</f>
        <v>Asian</v>
      </c>
      <c r="Q2259" t="s">
        <v>491</v>
      </c>
      <c r="R2259">
        <v>108</v>
      </c>
      <c r="S2259">
        <v>110</v>
      </c>
      <c r="U2259" s="1" t="str">
        <f t="shared" si="105"/>
        <v>No</v>
      </c>
      <c r="V2259">
        <v>10</v>
      </c>
      <c r="W2259" t="s">
        <v>494</v>
      </c>
      <c r="X2259" t="s">
        <v>488</v>
      </c>
      <c r="Y2259" t="str">
        <f t="shared" si="106"/>
        <v>Scheduled</v>
      </c>
      <c r="Z2259" t="s">
        <v>489</v>
      </c>
      <c r="AC2259" t="s">
        <v>493</v>
      </c>
      <c r="AE2259">
        <v>30</v>
      </c>
      <c r="AF2259" t="str">
        <f t="shared" si="107"/>
        <v>Aug</v>
      </c>
    </row>
    <row r="2260" spans="1:32" x14ac:dyDescent="0.25">
      <c r="A2260" s="1">
        <v>45517</v>
      </c>
      <c r="B2260">
        <v>2633</v>
      </c>
      <c r="C2260">
        <v>3</v>
      </c>
      <c r="D2260">
        <v>2</v>
      </c>
      <c r="E2260">
        <v>4</v>
      </c>
      <c r="F2260">
        <v>5</v>
      </c>
      <c r="G2260">
        <v>3</v>
      </c>
      <c r="H2260">
        <f>VLOOKUP(B2260, patient!A:E, 5, FALSE)</f>
        <v>15</v>
      </c>
      <c r="I2260" t="str">
        <f>VLOOKUP(H2260, city!A:B, 2, FALSE)</f>
        <v>Glasgow</v>
      </c>
      <c r="J2260" t="str">
        <f>VLOOKUP(E2260, diagnosis!A:B, 2, FALSE)</f>
        <v>Hypertension</v>
      </c>
      <c r="K2260" t="str">
        <f>VLOOKUP(D2260, department!A:B, 2, FALSE)</f>
        <v>General Surgery</v>
      </c>
      <c r="L2260" t="str">
        <f>VLOOKUP(C2260, provider!A:B, 2, FALSE)</f>
        <v>Dr. Emma Jones</v>
      </c>
      <c r="M2260" t="str">
        <f>VLOOKUP(G2260, insurance!A:B, 2, FALSE)</f>
        <v>Allianz</v>
      </c>
      <c r="N2260">
        <f>VLOOKUP(B2260, patient!A:D, 4, FALSE)</f>
        <v>19</v>
      </c>
      <c r="O2260" t="str">
        <f>VLOOKUP(B2260, patient!A:C, 3, FALSE)</f>
        <v>Female</v>
      </c>
      <c r="P2260" t="str">
        <f>VLOOKUP(B2260, patient!A:F, 6, FALSE)</f>
        <v>Other</v>
      </c>
      <c r="Q2260" t="s">
        <v>492</v>
      </c>
      <c r="R2260">
        <v>967</v>
      </c>
      <c r="S2260">
        <v>58</v>
      </c>
      <c r="U2260" s="1" t="str">
        <f t="shared" si="105"/>
        <v>No</v>
      </c>
      <c r="V2260">
        <v>5</v>
      </c>
      <c r="W2260" t="s">
        <v>494</v>
      </c>
      <c r="X2260" t="s">
        <v>488</v>
      </c>
      <c r="Y2260" t="str">
        <f t="shared" si="106"/>
        <v>Scheduled</v>
      </c>
      <c r="Z2260" t="s">
        <v>497</v>
      </c>
      <c r="AC2260" t="s">
        <v>493</v>
      </c>
      <c r="AD2260">
        <v>738.5</v>
      </c>
      <c r="AE2260">
        <v>30</v>
      </c>
      <c r="AF2260" t="str">
        <f t="shared" si="107"/>
        <v>Aug</v>
      </c>
    </row>
    <row r="2261" spans="1:32" x14ac:dyDescent="0.25">
      <c r="A2261" s="1">
        <v>45517</v>
      </c>
      <c r="B2261">
        <v>2075</v>
      </c>
      <c r="C2261">
        <v>3</v>
      </c>
      <c r="D2261">
        <v>5</v>
      </c>
      <c r="E2261">
        <v>4</v>
      </c>
      <c r="F2261">
        <v>1</v>
      </c>
      <c r="G2261">
        <v>2</v>
      </c>
      <c r="H2261">
        <f>VLOOKUP(B2261, patient!A:E, 5, FALSE)</f>
        <v>29</v>
      </c>
      <c r="I2261" t="str">
        <f>VLOOKUP(H2261, city!A:B, 2, FALSE)</f>
        <v>Manchester</v>
      </c>
      <c r="J2261" t="str">
        <f>VLOOKUP(E2261, diagnosis!A:B, 2, FALSE)</f>
        <v>Hypertension</v>
      </c>
      <c r="K2261" t="str">
        <f>VLOOKUP(D2261, department!A:B, 2, FALSE)</f>
        <v>Pediatrics</v>
      </c>
      <c r="L2261" t="str">
        <f>VLOOKUP(C2261, provider!A:B, 2, FALSE)</f>
        <v>Dr. Emma Jones</v>
      </c>
      <c r="M2261" t="str">
        <f>VLOOKUP(G2261, insurance!A:B, 2, FALSE)</f>
        <v>AXA</v>
      </c>
      <c r="N2261">
        <f>VLOOKUP(B2261, patient!A:D, 4, FALSE)</f>
        <v>31</v>
      </c>
      <c r="O2261" t="str">
        <f>VLOOKUP(B2261, patient!A:C, 3, FALSE)</f>
        <v>Male</v>
      </c>
      <c r="P2261" t="str">
        <f>VLOOKUP(B2261, patient!A:F, 6, FALSE)</f>
        <v>Hispanic</v>
      </c>
      <c r="Q2261" t="s">
        <v>486</v>
      </c>
      <c r="R2261">
        <v>278</v>
      </c>
      <c r="S2261">
        <v>77</v>
      </c>
      <c r="T2261" s="1">
        <v>45542</v>
      </c>
      <c r="U2261" s="1" t="str">
        <f t="shared" si="105"/>
        <v>Yes</v>
      </c>
      <c r="V2261">
        <v>3</v>
      </c>
      <c r="W2261" t="s">
        <v>494</v>
      </c>
      <c r="X2261" t="s">
        <v>488</v>
      </c>
      <c r="Y2261" t="str">
        <f t="shared" si="106"/>
        <v>Scheduled</v>
      </c>
      <c r="Z2261" t="s">
        <v>489</v>
      </c>
      <c r="AC2261" t="s">
        <v>490</v>
      </c>
      <c r="AD2261">
        <v>248.5</v>
      </c>
      <c r="AE2261">
        <v>0</v>
      </c>
      <c r="AF2261" t="str">
        <f t="shared" si="107"/>
        <v>Aug</v>
      </c>
    </row>
    <row r="2262" spans="1:32" x14ac:dyDescent="0.25">
      <c r="A2262" s="1">
        <v>45518</v>
      </c>
      <c r="B2262">
        <v>1600</v>
      </c>
      <c r="C2262">
        <v>1</v>
      </c>
      <c r="D2262">
        <v>4</v>
      </c>
      <c r="E2262">
        <v>4</v>
      </c>
      <c r="F2262">
        <v>3</v>
      </c>
      <c r="G2262">
        <v>2</v>
      </c>
      <c r="H2262">
        <f>VLOOKUP(B2262, patient!A:E, 5, FALSE)</f>
        <v>25</v>
      </c>
      <c r="I2262" t="str">
        <f>VLOOKUP(H2262, city!A:B, 2, FALSE)</f>
        <v>London</v>
      </c>
      <c r="J2262" t="str">
        <f>VLOOKUP(E2262, diagnosis!A:B, 2, FALSE)</f>
        <v>Hypertension</v>
      </c>
      <c r="K2262" t="str">
        <f>VLOOKUP(D2262, department!A:B, 2, FALSE)</f>
        <v>Orthopedics</v>
      </c>
      <c r="L2262" t="str">
        <f>VLOOKUP(C2262, provider!A:B, 2, FALSE)</f>
        <v>Dr. Olu Abisola</v>
      </c>
      <c r="M2262" t="str">
        <f>VLOOKUP(G2262, insurance!A:B, 2, FALSE)</f>
        <v>AXA</v>
      </c>
      <c r="N2262">
        <f>VLOOKUP(B2262, patient!A:D, 4, FALSE)</f>
        <v>30</v>
      </c>
      <c r="O2262" t="str">
        <f>VLOOKUP(B2262, patient!A:C, 3, FALSE)</f>
        <v>Male</v>
      </c>
      <c r="P2262" t="str">
        <f>VLOOKUP(B2262, patient!A:F, 6, FALSE)</f>
        <v>Other</v>
      </c>
      <c r="Q2262" t="s">
        <v>492</v>
      </c>
      <c r="R2262">
        <v>667</v>
      </c>
      <c r="S2262">
        <v>159</v>
      </c>
      <c r="U2262" s="1" t="str">
        <f t="shared" si="105"/>
        <v>No</v>
      </c>
      <c r="V2262">
        <v>9</v>
      </c>
      <c r="W2262" t="s">
        <v>492</v>
      </c>
      <c r="X2262" t="s">
        <v>488</v>
      </c>
      <c r="Y2262" t="str">
        <f t="shared" si="106"/>
        <v>Scheduled</v>
      </c>
      <c r="Z2262" t="s">
        <v>497</v>
      </c>
      <c r="AC2262" t="s">
        <v>493</v>
      </c>
      <c r="AD2262">
        <v>599.20000000000005</v>
      </c>
      <c r="AE2262">
        <v>30</v>
      </c>
      <c r="AF2262" t="str">
        <f t="shared" si="107"/>
        <v>Aug</v>
      </c>
    </row>
    <row r="2263" spans="1:32" x14ac:dyDescent="0.25">
      <c r="A2263" s="1">
        <v>45518</v>
      </c>
      <c r="B2263">
        <v>809</v>
      </c>
      <c r="C2263">
        <v>3</v>
      </c>
      <c r="D2263">
        <v>4</v>
      </c>
      <c r="E2263">
        <v>4</v>
      </c>
      <c r="F2263">
        <v>3</v>
      </c>
      <c r="G2263">
        <v>3</v>
      </c>
      <c r="H2263">
        <f>VLOOKUP(B2263, patient!A:E, 5, FALSE)</f>
        <v>16</v>
      </c>
      <c r="I2263" t="str">
        <f>VLOOKUP(H2263, city!A:B, 2, FALSE)</f>
        <v>Glasgow</v>
      </c>
      <c r="J2263" t="str">
        <f>VLOOKUP(E2263, diagnosis!A:B, 2, FALSE)</f>
        <v>Hypertension</v>
      </c>
      <c r="K2263" t="str">
        <f>VLOOKUP(D2263, department!A:B, 2, FALSE)</f>
        <v>Orthopedics</v>
      </c>
      <c r="L2263" t="str">
        <f>VLOOKUP(C2263, provider!A:B, 2, FALSE)</f>
        <v>Dr. Emma Jones</v>
      </c>
      <c r="M2263" t="str">
        <f>VLOOKUP(G2263, insurance!A:B, 2, FALSE)</f>
        <v>Allianz</v>
      </c>
      <c r="N2263">
        <f>VLOOKUP(B2263, patient!A:D, 4, FALSE)</f>
        <v>46</v>
      </c>
      <c r="O2263" t="str">
        <f>VLOOKUP(B2263, patient!A:C, 3, FALSE)</f>
        <v>Female</v>
      </c>
      <c r="P2263" t="str">
        <f>VLOOKUP(B2263, patient!A:F, 6, FALSE)</f>
        <v>Hispanic</v>
      </c>
      <c r="Q2263" t="s">
        <v>491</v>
      </c>
      <c r="R2263">
        <v>178</v>
      </c>
      <c r="S2263">
        <v>191</v>
      </c>
      <c r="U2263" s="1" t="str">
        <f t="shared" si="105"/>
        <v>No</v>
      </c>
      <c r="V2263">
        <v>2</v>
      </c>
      <c r="W2263" t="s">
        <v>494</v>
      </c>
      <c r="X2263" t="s">
        <v>488</v>
      </c>
      <c r="Y2263" t="str">
        <f t="shared" si="106"/>
        <v>Scheduled</v>
      </c>
      <c r="Z2263" t="s">
        <v>489</v>
      </c>
      <c r="AC2263" t="s">
        <v>498</v>
      </c>
      <c r="AD2263">
        <v>265.3</v>
      </c>
      <c r="AE2263">
        <v>10</v>
      </c>
      <c r="AF2263" t="str">
        <f t="shared" si="107"/>
        <v>Aug</v>
      </c>
    </row>
    <row r="2264" spans="1:32" x14ac:dyDescent="0.25">
      <c r="A2264" s="1">
        <v>45518</v>
      </c>
      <c r="B2264">
        <v>1598</v>
      </c>
      <c r="C2264">
        <v>1</v>
      </c>
      <c r="D2264">
        <v>2</v>
      </c>
      <c r="E2264">
        <v>4</v>
      </c>
      <c r="F2264">
        <v>5</v>
      </c>
      <c r="G2264">
        <v>3</v>
      </c>
      <c r="H2264">
        <f>VLOOKUP(B2264, patient!A:E, 5, FALSE)</f>
        <v>36</v>
      </c>
      <c r="I2264" t="str">
        <f>VLOOKUP(H2264, city!A:B, 2, FALSE)</f>
        <v>Newcastle</v>
      </c>
      <c r="J2264" t="str">
        <f>VLOOKUP(E2264, diagnosis!A:B, 2, FALSE)</f>
        <v>Hypertension</v>
      </c>
      <c r="K2264" t="str">
        <f>VLOOKUP(D2264, department!A:B, 2, FALSE)</f>
        <v>General Surgery</v>
      </c>
      <c r="L2264" t="str">
        <f>VLOOKUP(C2264, provider!A:B, 2, FALSE)</f>
        <v>Dr. Olu Abisola</v>
      </c>
      <c r="M2264" t="str">
        <f>VLOOKUP(G2264, insurance!A:B, 2, FALSE)</f>
        <v>Allianz</v>
      </c>
      <c r="N2264">
        <f>VLOOKUP(B2264, patient!A:D, 4, FALSE)</f>
        <v>29</v>
      </c>
      <c r="O2264" t="str">
        <f>VLOOKUP(B2264, patient!A:C, 3, FALSE)</f>
        <v>Female</v>
      </c>
      <c r="P2264" t="str">
        <f>VLOOKUP(B2264, patient!A:F, 6, FALSE)</f>
        <v>White</v>
      </c>
      <c r="Q2264" t="s">
        <v>486</v>
      </c>
      <c r="R2264">
        <v>997</v>
      </c>
      <c r="S2264">
        <v>23</v>
      </c>
      <c r="T2264" s="1">
        <v>45539</v>
      </c>
      <c r="U2264" s="1" t="str">
        <f t="shared" si="105"/>
        <v>Yes</v>
      </c>
      <c r="V2264">
        <v>9</v>
      </c>
      <c r="W2264" t="s">
        <v>487</v>
      </c>
      <c r="X2264" t="s">
        <v>488</v>
      </c>
      <c r="Y2264" t="str">
        <f t="shared" si="106"/>
        <v>Scheduled</v>
      </c>
      <c r="Z2264" t="s">
        <v>497</v>
      </c>
      <c r="AC2264" t="s">
        <v>490</v>
      </c>
      <c r="AD2264">
        <v>714</v>
      </c>
      <c r="AE2264">
        <v>0</v>
      </c>
      <c r="AF2264" t="str">
        <f t="shared" si="107"/>
        <v>Aug</v>
      </c>
    </row>
    <row r="2265" spans="1:32" x14ac:dyDescent="0.25">
      <c r="A2265" s="1">
        <v>45518</v>
      </c>
      <c r="B2265">
        <v>1283</v>
      </c>
      <c r="C2265">
        <v>1</v>
      </c>
      <c r="D2265">
        <v>4</v>
      </c>
      <c r="E2265">
        <v>4</v>
      </c>
      <c r="F2265">
        <v>3</v>
      </c>
      <c r="G2265">
        <v>2</v>
      </c>
      <c r="H2265">
        <f>VLOOKUP(B2265, patient!A:E, 5, FALSE)</f>
        <v>19</v>
      </c>
      <c r="I2265" t="str">
        <f>VLOOKUP(H2265, city!A:B, 2, FALSE)</f>
        <v>Leeds</v>
      </c>
      <c r="J2265" t="str">
        <f>VLOOKUP(E2265, diagnosis!A:B, 2, FALSE)</f>
        <v>Hypertension</v>
      </c>
      <c r="K2265" t="str">
        <f>VLOOKUP(D2265, department!A:B, 2, FALSE)</f>
        <v>Orthopedics</v>
      </c>
      <c r="L2265" t="str">
        <f>VLOOKUP(C2265, provider!A:B, 2, FALSE)</f>
        <v>Dr. Olu Abisola</v>
      </c>
      <c r="M2265" t="str">
        <f>VLOOKUP(G2265, insurance!A:B, 2, FALSE)</f>
        <v>AXA</v>
      </c>
      <c r="N2265">
        <f>VLOOKUP(B2265, patient!A:D, 4, FALSE)</f>
        <v>56</v>
      </c>
      <c r="O2265" t="str">
        <f>VLOOKUP(B2265, patient!A:C, 3, FALSE)</f>
        <v>Male</v>
      </c>
      <c r="P2265" t="str">
        <f>VLOOKUP(B2265, patient!A:F, 6, FALSE)</f>
        <v>Hispanic</v>
      </c>
      <c r="Q2265" t="s">
        <v>491</v>
      </c>
      <c r="R2265">
        <v>439</v>
      </c>
      <c r="S2265">
        <v>44</v>
      </c>
      <c r="U2265" s="1" t="str">
        <f t="shared" si="105"/>
        <v>No</v>
      </c>
      <c r="V2265">
        <v>2</v>
      </c>
      <c r="W2265" t="s">
        <v>487</v>
      </c>
      <c r="X2265" t="s">
        <v>488</v>
      </c>
      <c r="Y2265" t="str">
        <f t="shared" si="106"/>
        <v>Scheduled</v>
      </c>
      <c r="Z2265" t="s">
        <v>497</v>
      </c>
      <c r="AC2265" t="s">
        <v>498</v>
      </c>
      <c r="AE2265">
        <v>10</v>
      </c>
      <c r="AF2265" t="str">
        <f t="shared" si="107"/>
        <v>Aug</v>
      </c>
    </row>
    <row r="2266" spans="1:32" x14ac:dyDescent="0.25">
      <c r="A2266" s="1">
        <v>45518</v>
      </c>
      <c r="B2266">
        <v>2889</v>
      </c>
      <c r="C2266">
        <v>5</v>
      </c>
      <c r="D2266">
        <v>2</v>
      </c>
      <c r="E2266">
        <v>4</v>
      </c>
      <c r="F2266">
        <v>5</v>
      </c>
      <c r="G2266">
        <v>2</v>
      </c>
      <c r="H2266">
        <f>VLOOKUP(B2266, patient!A:E, 5, FALSE)</f>
        <v>38</v>
      </c>
      <c r="I2266" t="str">
        <f>VLOOKUP(H2266, city!A:B, 2, FALSE)</f>
        <v>Sheffield</v>
      </c>
      <c r="J2266" t="str">
        <f>VLOOKUP(E2266, diagnosis!A:B, 2, FALSE)</f>
        <v>Hypertension</v>
      </c>
      <c r="K2266" t="str">
        <f>VLOOKUP(D2266, department!A:B, 2, FALSE)</f>
        <v>General Surgery</v>
      </c>
      <c r="L2266" t="str">
        <f>VLOOKUP(C2266, provider!A:B, 2, FALSE)</f>
        <v>Dr. Sade Kikiola</v>
      </c>
      <c r="M2266" t="str">
        <f>VLOOKUP(G2266, insurance!A:B, 2, FALSE)</f>
        <v>AXA</v>
      </c>
      <c r="N2266">
        <f>VLOOKUP(B2266, patient!A:D, 4, FALSE)</f>
        <v>19</v>
      </c>
      <c r="O2266" t="str">
        <f>VLOOKUP(B2266, patient!A:C, 3, FALSE)</f>
        <v>Female</v>
      </c>
      <c r="P2266" t="str">
        <f>VLOOKUP(B2266, patient!A:F, 6, FALSE)</f>
        <v>Hispanic</v>
      </c>
      <c r="Q2266" t="s">
        <v>491</v>
      </c>
      <c r="R2266">
        <v>682</v>
      </c>
      <c r="S2266">
        <v>86</v>
      </c>
      <c r="U2266" s="1" t="str">
        <f t="shared" si="105"/>
        <v>No</v>
      </c>
      <c r="V2266">
        <v>1</v>
      </c>
      <c r="W2266" t="s">
        <v>494</v>
      </c>
      <c r="X2266" t="s">
        <v>488</v>
      </c>
      <c r="Y2266" t="str">
        <f t="shared" si="106"/>
        <v>Scheduled</v>
      </c>
      <c r="Z2266" t="s">
        <v>489</v>
      </c>
      <c r="AC2266" t="s">
        <v>496</v>
      </c>
      <c r="AE2266">
        <v>50</v>
      </c>
      <c r="AF2266" t="str">
        <f t="shared" si="107"/>
        <v>Aug</v>
      </c>
    </row>
    <row r="2267" spans="1:32" x14ac:dyDescent="0.25">
      <c r="A2267" s="1">
        <v>45518</v>
      </c>
      <c r="B2267">
        <v>437</v>
      </c>
      <c r="C2267">
        <v>4</v>
      </c>
      <c r="D2267">
        <v>1</v>
      </c>
      <c r="E2267">
        <v>4</v>
      </c>
      <c r="F2267">
        <v>5</v>
      </c>
      <c r="G2267">
        <v>2</v>
      </c>
      <c r="H2267">
        <f>VLOOKUP(B2267, patient!A:E, 5, FALSE)</f>
        <v>15</v>
      </c>
      <c r="I2267" t="str">
        <f>VLOOKUP(H2267, city!A:B, 2, FALSE)</f>
        <v>Glasgow</v>
      </c>
      <c r="J2267" t="str">
        <f>VLOOKUP(E2267, diagnosis!A:B, 2, FALSE)</f>
        <v>Hypertension</v>
      </c>
      <c r="K2267" t="str">
        <f>VLOOKUP(D2267, department!A:B, 2, FALSE)</f>
        <v>Cardiology</v>
      </c>
      <c r="L2267" t="str">
        <f>VLOOKUP(C2267, provider!A:B, 2, FALSE)</f>
        <v>Dr. Ravi Patel</v>
      </c>
      <c r="M2267" t="str">
        <f>VLOOKUP(G2267, insurance!A:B, 2, FALSE)</f>
        <v>AXA</v>
      </c>
      <c r="N2267">
        <f>VLOOKUP(B2267, patient!A:D, 4, FALSE)</f>
        <v>49</v>
      </c>
      <c r="O2267" t="str">
        <f>VLOOKUP(B2267, patient!A:C, 3, FALSE)</f>
        <v>Female</v>
      </c>
      <c r="P2267" t="str">
        <f>VLOOKUP(B2267, patient!A:F, 6, FALSE)</f>
        <v>Black</v>
      </c>
      <c r="Q2267" t="s">
        <v>486</v>
      </c>
      <c r="R2267">
        <v>110</v>
      </c>
      <c r="S2267">
        <v>186</v>
      </c>
      <c r="U2267" s="1" t="str">
        <f t="shared" si="105"/>
        <v>No</v>
      </c>
      <c r="V2267">
        <v>10</v>
      </c>
      <c r="W2267" t="s">
        <v>487</v>
      </c>
      <c r="X2267" t="s">
        <v>488</v>
      </c>
      <c r="Y2267" t="str">
        <f t="shared" si="106"/>
        <v>Scheduled</v>
      </c>
      <c r="Z2267" t="s">
        <v>497</v>
      </c>
      <c r="AC2267" t="s">
        <v>496</v>
      </c>
      <c r="AD2267">
        <v>242.2</v>
      </c>
      <c r="AE2267">
        <v>50</v>
      </c>
      <c r="AF2267" t="str">
        <f t="shared" si="107"/>
        <v>Aug</v>
      </c>
    </row>
    <row r="2268" spans="1:32" x14ac:dyDescent="0.25">
      <c r="A2268" s="1">
        <v>45518</v>
      </c>
      <c r="B2268">
        <v>534</v>
      </c>
      <c r="C2268">
        <v>5</v>
      </c>
      <c r="D2268">
        <v>5</v>
      </c>
      <c r="E2268">
        <v>4</v>
      </c>
      <c r="F2268">
        <v>4</v>
      </c>
      <c r="G2268">
        <v>3</v>
      </c>
      <c r="H2268">
        <f>VLOOKUP(B2268, patient!A:E, 5, FALSE)</f>
        <v>33</v>
      </c>
      <c r="I2268" t="str">
        <f>VLOOKUP(H2268, city!A:B, 2, FALSE)</f>
        <v>Newcastle</v>
      </c>
      <c r="J2268" t="str">
        <f>VLOOKUP(E2268, diagnosis!A:B, 2, FALSE)</f>
        <v>Hypertension</v>
      </c>
      <c r="K2268" t="str">
        <f>VLOOKUP(D2268, department!A:B, 2, FALSE)</f>
        <v>Pediatrics</v>
      </c>
      <c r="L2268" t="str">
        <f>VLOOKUP(C2268, provider!A:B, 2, FALSE)</f>
        <v>Dr. Sade Kikiola</v>
      </c>
      <c r="M2268" t="str">
        <f>VLOOKUP(G2268, insurance!A:B, 2, FALSE)</f>
        <v>Allianz</v>
      </c>
      <c r="N2268">
        <f>VLOOKUP(B2268, patient!A:D, 4, FALSE)</f>
        <v>30</v>
      </c>
      <c r="O2268" t="str">
        <f>VLOOKUP(B2268, patient!A:C, 3, FALSE)</f>
        <v>Female</v>
      </c>
      <c r="P2268" t="str">
        <f>VLOOKUP(B2268, patient!A:F, 6, FALSE)</f>
        <v>Black</v>
      </c>
      <c r="Q2268" t="s">
        <v>486</v>
      </c>
      <c r="R2268">
        <v>693</v>
      </c>
      <c r="S2268">
        <v>137</v>
      </c>
      <c r="T2268" s="1">
        <v>45537</v>
      </c>
      <c r="U2268" s="1" t="str">
        <f t="shared" si="105"/>
        <v>Yes</v>
      </c>
      <c r="V2268">
        <v>6</v>
      </c>
      <c r="W2268" t="s">
        <v>487</v>
      </c>
      <c r="X2268" t="s">
        <v>488</v>
      </c>
      <c r="Y2268" t="str">
        <f t="shared" si="106"/>
        <v>Scheduled</v>
      </c>
      <c r="Z2268" t="s">
        <v>497</v>
      </c>
      <c r="AC2268" t="s">
        <v>490</v>
      </c>
      <c r="AD2268">
        <v>581</v>
      </c>
      <c r="AE2268">
        <v>0</v>
      </c>
      <c r="AF2268" t="str">
        <f t="shared" si="107"/>
        <v>Aug</v>
      </c>
    </row>
    <row r="2269" spans="1:32" x14ac:dyDescent="0.25">
      <c r="A2269" s="1">
        <v>45518</v>
      </c>
      <c r="B2269">
        <v>1074</v>
      </c>
      <c r="C2269">
        <v>1</v>
      </c>
      <c r="D2269">
        <v>2</v>
      </c>
      <c r="E2269">
        <v>4</v>
      </c>
      <c r="F2269">
        <v>5</v>
      </c>
      <c r="G2269">
        <v>2</v>
      </c>
      <c r="H2269">
        <f>VLOOKUP(B2269, patient!A:E, 5, FALSE)</f>
        <v>32</v>
      </c>
      <c r="I2269" t="str">
        <f>VLOOKUP(H2269, city!A:B, 2, FALSE)</f>
        <v>Manchester</v>
      </c>
      <c r="J2269" t="str">
        <f>VLOOKUP(E2269, diagnosis!A:B, 2, FALSE)</f>
        <v>Hypertension</v>
      </c>
      <c r="K2269" t="str">
        <f>VLOOKUP(D2269, department!A:B, 2, FALSE)</f>
        <v>General Surgery</v>
      </c>
      <c r="L2269" t="str">
        <f>VLOOKUP(C2269, provider!A:B, 2, FALSE)</f>
        <v>Dr. Olu Abisola</v>
      </c>
      <c r="M2269" t="str">
        <f>VLOOKUP(G2269, insurance!A:B, 2, FALSE)</f>
        <v>AXA</v>
      </c>
      <c r="N2269">
        <f>VLOOKUP(B2269, patient!A:D, 4, FALSE)</f>
        <v>63</v>
      </c>
      <c r="O2269" t="str">
        <f>VLOOKUP(B2269, patient!A:C, 3, FALSE)</f>
        <v>Male</v>
      </c>
      <c r="P2269" t="str">
        <f>VLOOKUP(B2269, patient!A:F, 6, FALSE)</f>
        <v>Black</v>
      </c>
      <c r="Q2269" t="s">
        <v>491</v>
      </c>
      <c r="R2269">
        <v>845</v>
      </c>
      <c r="S2269">
        <v>43</v>
      </c>
      <c r="U2269" s="1" t="str">
        <f t="shared" si="105"/>
        <v>No</v>
      </c>
      <c r="V2269">
        <v>6</v>
      </c>
      <c r="W2269" t="s">
        <v>487</v>
      </c>
      <c r="X2269" t="s">
        <v>488</v>
      </c>
      <c r="Y2269" t="str">
        <f t="shared" si="106"/>
        <v>Scheduled</v>
      </c>
      <c r="Z2269" t="s">
        <v>489</v>
      </c>
      <c r="AC2269" t="s">
        <v>493</v>
      </c>
      <c r="AD2269">
        <v>642.6</v>
      </c>
      <c r="AE2269">
        <v>30</v>
      </c>
      <c r="AF2269" t="str">
        <f t="shared" si="107"/>
        <v>Aug</v>
      </c>
    </row>
    <row r="2270" spans="1:32" x14ac:dyDescent="0.25">
      <c r="A2270" s="1">
        <v>45518</v>
      </c>
      <c r="B2270">
        <v>2562</v>
      </c>
      <c r="C2270">
        <v>5</v>
      </c>
      <c r="D2270">
        <v>5</v>
      </c>
      <c r="E2270">
        <v>4</v>
      </c>
      <c r="F2270">
        <v>3</v>
      </c>
      <c r="G2270">
        <v>2</v>
      </c>
      <c r="H2270">
        <f>VLOOKUP(B2270, patient!A:E, 5, FALSE)</f>
        <v>20</v>
      </c>
      <c r="I2270" t="str">
        <f>VLOOKUP(H2270, city!A:B, 2, FALSE)</f>
        <v>Leeds</v>
      </c>
      <c r="J2270" t="str">
        <f>VLOOKUP(E2270, diagnosis!A:B, 2, FALSE)</f>
        <v>Hypertension</v>
      </c>
      <c r="K2270" t="str">
        <f>VLOOKUP(D2270, department!A:B, 2, FALSE)</f>
        <v>Pediatrics</v>
      </c>
      <c r="L2270" t="str">
        <f>VLOOKUP(C2270, provider!A:B, 2, FALSE)</f>
        <v>Dr. Sade Kikiola</v>
      </c>
      <c r="M2270" t="str">
        <f>VLOOKUP(G2270, insurance!A:B, 2, FALSE)</f>
        <v>AXA</v>
      </c>
      <c r="N2270">
        <f>VLOOKUP(B2270, patient!A:D, 4, FALSE)</f>
        <v>44</v>
      </c>
      <c r="O2270" t="str">
        <f>VLOOKUP(B2270, patient!A:C, 3, FALSE)</f>
        <v>Male</v>
      </c>
      <c r="P2270" t="str">
        <f>VLOOKUP(B2270, patient!A:F, 6, FALSE)</f>
        <v>Black</v>
      </c>
      <c r="Q2270" t="s">
        <v>492</v>
      </c>
      <c r="R2270">
        <v>221</v>
      </c>
      <c r="S2270">
        <v>25</v>
      </c>
      <c r="U2270" s="1" t="str">
        <f t="shared" si="105"/>
        <v>No</v>
      </c>
      <c r="V2270">
        <v>4</v>
      </c>
      <c r="W2270" t="s">
        <v>487</v>
      </c>
      <c r="X2270" t="s">
        <v>488</v>
      </c>
      <c r="Y2270" t="str">
        <f t="shared" si="106"/>
        <v>Scheduled</v>
      </c>
      <c r="Z2270" t="s">
        <v>497</v>
      </c>
      <c r="AC2270" t="s">
        <v>496</v>
      </c>
      <c r="AE2270">
        <v>50</v>
      </c>
      <c r="AF2270" t="str">
        <f t="shared" si="107"/>
        <v>Aug</v>
      </c>
    </row>
    <row r="2271" spans="1:32" x14ac:dyDescent="0.25">
      <c r="A2271" s="1">
        <v>45518</v>
      </c>
      <c r="B2271">
        <v>2975</v>
      </c>
      <c r="C2271">
        <v>2</v>
      </c>
      <c r="D2271">
        <v>1</v>
      </c>
      <c r="E2271">
        <v>4</v>
      </c>
      <c r="F2271">
        <v>1</v>
      </c>
      <c r="G2271">
        <v>1</v>
      </c>
      <c r="H2271">
        <f>VLOOKUP(B2271, patient!A:E, 5, FALSE)</f>
        <v>37</v>
      </c>
      <c r="I2271" t="str">
        <f>VLOOKUP(H2271, city!A:B, 2, FALSE)</f>
        <v>Sheffield</v>
      </c>
      <c r="J2271" t="str">
        <f>VLOOKUP(E2271, diagnosis!A:B, 2, FALSE)</f>
        <v>Hypertension</v>
      </c>
      <c r="K2271" t="str">
        <f>VLOOKUP(D2271, department!A:B, 2, FALSE)</f>
        <v>Cardiology</v>
      </c>
      <c r="L2271" t="str">
        <f>VLOOKUP(C2271, provider!A:B, 2, FALSE)</f>
        <v>Dr. Johnson Grek</v>
      </c>
      <c r="M2271" t="str">
        <f>VLOOKUP(G2271, insurance!A:B, 2, FALSE)</f>
        <v>Aviva</v>
      </c>
      <c r="N2271">
        <f>VLOOKUP(B2271, patient!A:D, 4, FALSE)</f>
        <v>66</v>
      </c>
      <c r="O2271" t="str">
        <f>VLOOKUP(B2271, patient!A:C, 3, FALSE)</f>
        <v>Female</v>
      </c>
      <c r="P2271" t="str">
        <f>VLOOKUP(B2271, patient!A:F, 6, FALSE)</f>
        <v>Hispanic</v>
      </c>
      <c r="Q2271" t="s">
        <v>492</v>
      </c>
      <c r="R2271">
        <v>431</v>
      </c>
      <c r="S2271">
        <v>116</v>
      </c>
      <c r="U2271" s="1" t="str">
        <f t="shared" si="105"/>
        <v>No</v>
      </c>
      <c r="V2271">
        <v>2</v>
      </c>
      <c r="W2271" t="s">
        <v>494</v>
      </c>
      <c r="X2271" t="s">
        <v>488</v>
      </c>
      <c r="Y2271" t="str">
        <f t="shared" si="106"/>
        <v>Scheduled</v>
      </c>
      <c r="Z2271" t="s">
        <v>489</v>
      </c>
      <c r="AC2271" t="s">
        <v>498</v>
      </c>
      <c r="AD2271">
        <v>389.9</v>
      </c>
      <c r="AE2271">
        <v>10</v>
      </c>
      <c r="AF2271" t="str">
        <f t="shared" si="107"/>
        <v>Aug</v>
      </c>
    </row>
    <row r="2272" spans="1:32" x14ac:dyDescent="0.25">
      <c r="A2272" s="1">
        <v>45519</v>
      </c>
      <c r="B2272">
        <v>3213</v>
      </c>
      <c r="C2272">
        <v>3</v>
      </c>
      <c r="D2272">
        <v>5</v>
      </c>
      <c r="E2272">
        <v>4</v>
      </c>
      <c r="F2272">
        <v>3</v>
      </c>
      <c r="G2272">
        <v>1</v>
      </c>
      <c r="H2272">
        <f>VLOOKUP(B2272, patient!A:E, 5, FALSE)</f>
        <v>6</v>
      </c>
      <c r="I2272" t="str">
        <f>VLOOKUP(H2272, city!A:B, 2, FALSE)</f>
        <v>Bristol</v>
      </c>
      <c r="J2272" t="str">
        <f>VLOOKUP(E2272, diagnosis!A:B, 2, FALSE)</f>
        <v>Hypertension</v>
      </c>
      <c r="K2272" t="str">
        <f>VLOOKUP(D2272, department!A:B, 2, FALSE)</f>
        <v>Pediatrics</v>
      </c>
      <c r="L2272" t="str">
        <f>VLOOKUP(C2272, provider!A:B, 2, FALSE)</f>
        <v>Dr. Emma Jones</v>
      </c>
      <c r="M2272" t="str">
        <f>VLOOKUP(G2272, insurance!A:B, 2, FALSE)</f>
        <v>Aviva</v>
      </c>
      <c r="N2272">
        <f>VLOOKUP(B2272, patient!A:D, 4, FALSE)</f>
        <v>58</v>
      </c>
      <c r="O2272" t="str">
        <f>VLOOKUP(B2272, patient!A:C, 3, FALSE)</f>
        <v>Male</v>
      </c>
      <c r="P2272" t="str">
        <f>VLOOKUP(B2272, patient!A:F, 6, FALSE)</f>
        <v>Asian</v>
      </c>
      <c r="Q2272" t="s">
        <v>486</v>
      </c>
      <c r="R2272">
        <v>391</v>
      </c>
      <c r="S2272">
        <v>91</v>
      </c>
      <c r="T2272" s="1">
        <v>45527</v>
      </c>
      <c r="U2272" s="1" t="str">
        <f t="shared" si="105"/>
        <v>Yes</v>
      </c>
      <c r="V2272">
        <v>10</v>
      </c>
      <c r="W2272" t="s">
        <v>487</v>
      </c>
      <c r="X2272" t="s">
        <v>488</v>
      </c>
      <c r="Y2272" t="str">
        <f t="shared" si="106"/>
        <v>Scheduled</v>
      </c>
      <c r="Z2272" t="s">
        <v>497</v>
      </c>
      <c r="AC2272" t="s">
        <v>490</v>
      </c>
      <c r="AD2272">
        <v>337.4</v>
      </c>
      <c r="AE2272">
        <v>0</v>
      </c>
      <c r="AF2272" t="str">
        <f t="shared" si="107"/>
        <v>Aug</v>
      </c>
    </row>
    <row r="2273" spans="1:32" x14ac:dyDescent="0.25">
      <c r="A2273" s="1">
        <v>45519</v>
      </c>
      <c r="B2273">
        <v>3159</v>
      </c>
      <c r="C2273">
        <v>3</v>
      </c>
      <c r="D2273">
        <v>2</v>
      </c>
      <c r="E2273">
        <v>4</v>
      </c>
      <c r="F2273">
        <v>5</v>
      </c>
      <c r="G2273">
        <v>1</v>
      </c>
      <c r="H2273">
        <f>VLOOKUP(B2273, patient!A:E, 5, FALSE)</f>
        <v>4</v>
      </c>
      <c r="I2273" t="str">
        <f>VLOOKUP(H2273, city!A:B, 2, FALSE)</f>
        <v>Birmingham</v>
      </c>
      <c r="J2273" t="str">
        <f>VLOOKUP(E2273, diagnosis!A:B, 2, FALSE)</f>
        <v>Hypertension</v>
      </c>
      <c r="K2273" t="str">
        <f>VLOOKUP(D2273, department!A:B, 2, FALSE)</f>
        <v>General Surgery</v>
      </c>
      <c r="L2273" t="str">
        <f>VLOOKUP(C2273, provider!A:B, 2, FALSE)</f>
        <v>Dr. Emma Jones</v>
      </c>
      <c r="M2273" t="str">
        <f>VLOOKUP(G2273, insurance!A:B, 2, FALSE)</f>
        <v>Aviva</v>
      </c>
      <c r="N2273">
        <f>VLOOKUP(B2273, patient!A:D, 4, FALSE)</f>
        <v>34</v>
      </c>
      <c r="O2273" t="str">
        <f>VLOOKUP(B2273, patient!A:C, 3, FALSE)</f>
        <v>Female</v>
      </c>
      <c r="P2273" t="str">
        <f>VLOOKUP(B2273, patient!A:F, 6, FALSE)</f>
        <v>Black</v>
      </c>
      <c r="Q2273" t="s">
        <v>486</v>
      </c>
      <c r="R2273">
        <v>855</v>
      </c>
      <c r="S2273">
        <v>180</v>
      </c>
      <c r="T2273" s="1">
        <v>45528</v>
      </c>
      <c r="U2273" s="1" t="str">
        <f t="shared" si="105"/>
        <v>Yes</v>
      </c>
      <c r="V2273">
        <v>3</v>
      </c>
      <c r="W2273" t="s">
        <v>492</v>
      </c>
      <c r="X2273" t="s">
        <v>488</v>
      </c>
      <c r="Y2273" t="str">
        <f t="shared" si="106"/>
        <v>Scheduled</v>
      </c>
      <c r="Z2273" t="s">
        <v>489</v>
      </c>
      <c r="AC2273" t="s">
        <v>490</v>
      </c>
      <c r="AD2273">
        <v>724.5</v>
      </c>
      <c r="AE2273">
        <v>0</v>
      </c>
      <c r="AF2273" t="str">
        <f t="shared" si="107"/>
        <v>Aug</v>
      </c>
    </row>
    <row r="2274" spans="1:32" x14ac:dyDescent="0.25">
      <c r="A2274" s="1">
        <v>45519</v>
      </c>
      <c r="B2274">
        <v>3345</v>
      </c>
      <c r="C2274">
        <v>1</v>
      </c>
      <c r="D2274">
        <v>4</v>
      </c>
      <c r="E2274">
        <v>4</v>
      </c>
      <c r="F2274">
        <v>3</v>
      </c>
      <c r="G2274">
        <v>1</v>
      </c>
      <c r="H2274">
        <f>VLOOKUP(B2274, patient!A:E, 5, FALSE)</f>
        <v>6</v>
      </c>
      <c r="I2274" t="str">
        <f>VLOOKUP(H2274, city!A:B, 2, FALSE)</f>
        <v>Bristol</v>
      </c>
      <c r="J2274" t="str">
        <f>VLOOKUP(E2274, diagnosis!A:B, 2, FALSE)</f>
        <v>Hypertension</v>
      </c>
      <c r="K2274" t="str">
        <f>VLOOKUP(D2274, department!A:B, 2, FALSE)</f>
        <v>Orthopedics</v>
      </c>
      <c r="L2274" t="str">
        <f>VLOOKUP(C2274, provider!A:B, 2, FALSE)</f>
        <v>Dr. Olu Abisola</v>
      </c>
      <c r="M2274" t="str">
        <f>VLOOKUP(G2274, insurance!A:B, 2, FALSE)</f>
        <v>Aviva</v>
      </c>
      <c r="N2274">
        <f>VLOOKUP(B2274, patient!A:D, 4, FALSE)</f>
        <v>57</v>
      </c>
      <c r="O2274" t="str">
        <f>VLOOKUP(B2274, patient!A:C, 3, FALSE)</f>
        <v>Female</v>
      </c>
      <c r="P2274" t="str">
        <f>VLOOKUP(B2274, patient!A:F, 6, FALSE)</f>
        <v>Other</v>
      </c>
      <c r="Q2274" t="s">
        <v>486</v>
      </c>
      <c r="R2274">
        <v>489</v>
      </c>
      <c r="S2274">
        <v>195</v>
      </c>
      <c r="T2274" s="1">
        <v>45539</v>
      </c>
      <c r="U2274" s="1" t="str">
        <f t="shared" si="105"/>
        <v>Yes</v>
      </c>
      <c r="V2274">
        <v>6</v>
      </c>
      <c r="W2274" t="s">
        <v>492</v>
      </c>
      <c r="X2274" t="s">
        <v>488</v>
      </c>
      <c r="Y2274" t="str">
        <f t="shared" si="106"/>
        <v>Scheduled</v>
      </c>
      <c r="Z2274" t="s">
        <v>489</v>
      </c>
      <c r="AC2274" t="s">
        <v>490</v>
      </c>
      <c r="AD2274">
        <v>478.8</v>
      </c>
      <c r="AE2274">
        <v>0</v>
      </c>
      <c r="AF2274" t="str">
        <f t="shared" si="107"/>
        <v>Aug</v>
      </c>
    </row>
    <row r="2275" spans="1:32" x14ac:dyDescent="0.25">
      <c r="A2275" s="1">
        <v>45519</v>
      </c>
      <c r="B2275">
        <v>2692</v>
      </c>
      <c r="C2275">
        <v>5</v>
      </c>
      <c r="D2275">
        <v>5</v>
      </c>
      <c r="E2275">
        <v>4</v>
      </c>
      <c r="F2275">
        <v>2</v>
      </c>
      <c r="G2275">
        <v>1</v>
      </c>
      <c r="H2275">
        <f>VLOOKUP(B2275, patient!A:E, 5, FALSE)</f>
        <v>32</v>
      </c>
      <c r="I2275" t="str">
        <f>VLOOKUP(H2275, city!A:B, 2, FALSE)</f>
        <v>Manchester</v>
      </c>
      <c r="J2275" t="str">
        <f>VLOOKUP(E2275, diagnosis!A:B, 2, FALSE)</f>
        <v>Hypertension</v>
      </c>
      <c r="K2275" t="str">
        <f>VLOOKUP(D2275, department!A:B, 2, FALSE)</f>
        <v>Pediatrics</v>
      </c>
      <c r="L2275" t="str">
        <f>VLOOKUP(C2275, provider!A:B, 2, FALSE)</f>
        <v>Dr. Sade Kikiola</v>
      </c>
      <c r="M2275" t="str">
        <f>VLOOKUP(G2275, insurance!A:B, 2, FALSE)</f>
        <v>Aviva</v>
      </c>
      <c r="N2275">
        <f>VLOOKUP(B2275, patient!A:D, 4, FALSE)</f>
        <v>48</v>
      </c>
      <c r="O2275" t="str">
        <f>VLOOKUP(B2275, patient!A:C, 3, FALSE)</f>
        <v>Male</v>
      </c>
      <c r="P2275" t="str">
        <f>VLOOKUP(B2275, patient!A:F, 6, FALSE)</f>
        <v>Other</v>
      </c>
      <c r="Q2275" t="s">
        <v>492</v>
      </c>
      <c r="R2275">
        <v>499</v>
      </c>
      <c r="S2275">
        <v>143</v>
      </c>
      <c r="U2275" s="1" t="str">
        <f t="shared" si="105"/>
        <v>No</v>
      </c>
      <c r="V2275">
        <v>4</v>
      </c>
      <c r="W2275" t="s">
        <v>492</v>
      </c>
      <c r="X2275" t="s">
        <v>488</v>
      </c>
      <c r="Y2275" t="str">
        <f t="shared" si="106"/>
        <v>Scheduled</v>
      </c>
      <c r="Z2275" t="s">
        <v>489</v>
      </c>
      <c r="AC2275" t="s">
        <v>498</v>
      </c>
      <c r="AE2275">
        <v>10</v>
      </c>
      <c r="AF2275" t="str">
        <f t="shared" si="107"/>
        <v>Aug</v>
      </c>
    </row>
    <row r="2276" spans="1:32" x14ac:dyDescent="0.25">
      <c r="A2276" s="1">
        <v>45519</v>
      </c>
      <c r="B2276">
        <v>3072</v>
      </c>
      <c r="C2276">
        <v>2</v>
      </c>
      <c r="D2276">
        <v>5</v>
      </c>
      <c r="E2276">
        <v>4</v>
      </c>
      <c r="F2276">
        <v>4</v>
      </c>
      <c r="G2276">
        <v>2</v>
      </c>
      <c r="H2276">
        <f>VLOOKUP(B2276, patient!A:E, 5, FALSE)</f>
        <v>1</v>
      </c>
      <c r="I2276" t="str">
        <f>VLOOKUP(H2276, city!A:B, 2, FALSE)</f>
        <v>Birmingham</v>
      </c>
      <c r="J2276" t="str">
        <f>VLOOKUP(E2276, diagnosis!A:B, 2, FALSE)</f>
        <v>Hypertension</v>
      </c>
      <c r="K2276" t="str">
        <f>VLOOKUP(D2276, department!A:B, 2, FALSE)</f>
        <v>Pediatrics</v>
      </c>
      <c r="L2276" t="str">
        <f>VLOOKUP(C2276, provider!A:B, 2, FALSE)</f>
        <v>Dr. Johnson Grek</v>
      </c>
      <c r="M2276" t="str">
        <f>VLOOKUP(G2276, insurance!A:B, 2, FALSE)</f>
        <v>AXA</v>
      </c>
      <c r="N2276">
        <f>VLOOKUP(B2276, patient!A:D, 4, FALSE)</f>
        <v>51</v>
      </c>
      <c r="O2276" t="str">
        <f>VLOOKUP(B2276, patient!A:C, 3, FALSE)</f>
        <v>Female</v>
      </c>
      <c r="P2276" t="str">
        <f>VLOOKUP(B2276, patient!A:F, 6, FALSE)</f>
        <v>Other</v>
      </c>
      <c r="Q2276" t="s">
        <v>486</v>
      </c>
      <c r="R2276">
        <v>786</v>
      </c>
      <c r="S2276">
        <v>21</v>
      </c>
      <c r="U2276" s="1" t="str">
        <f t="shared" si="105"/>
        <v>No</v>
      </c>
      <c r="V2276">
        <v>5</v>
      </c>
      <c r="W2276" t="s">
        <v>494</v>
      </c>
      <c r="X2276" t="s">
        <v>488</v>
      </c>
      <c r="Y2276" t="str">
        <f t="shared" si="106"/>
        <v>Scheduled</v>
      </c>
      <c r="Z2276" t="s">
        <v>489</v>
      </c>
      <c r="AC2276" t="s">
        <v>493</v>
      </c>
      <c r="AD2276">
        <v>585.9</v>
      </c>
      <c r="AE2276">
        <v>30</v>
      </c>
      <c r="AF2276" t="str">
        <f t="shared" si="107"/>
        <v>Aug</v>
      </c>
    </row>
    <row r="2277" spans="1:32" x14ac:dyDescent="0.25">
      <c r="A2277" s="1">
        <v>45519</v>
      </c>
      <c r="B2277">
        <v>2997</v>
      </c>
      <c r="C2277">
        <v>2</v>
      </c>
      <c r="D2277">
        <v>1</v>
      </c>
      <c r="E2277">
        <v>4</v>
      </c>
      <c r="F2277">
        <v>3</v>
      </c>
      <c r="G2277">
        <v>2</v>
      </c>
      <c r="H2277">
        <f>VLOOKUP(B2277, patient!A:E, 5, FALSE)</f>
        <v>15</v>
      </c>
      <c r="I2277" t="str">
        <f>VLOOKUP(H2277, city!A:B, 2, FALSE)</f>
        <v>Glasgow</v>
      </c>
      <c r="J2277" t="str">
        <f>VLOOKUP(E2277, diagnosis!A:B, 2, FALSE)</f>
        <v>Hypertension</v>
      </c>
      <c r="K2277" t="str">
        <f>VLOOKUP(D2277, department!A:B, 2, FALSE)</f>
        <v>Cardiology</v>
      </c>
      <c r="L2277" t="str">
        <f>VLOOKUP(C2277, provider!A:B, 2, FALSE)</f>
        <v>Dr. Johnson Grek</v>
      </c>
      <c r="M2277" t="str">
        <f>VLOOKUP(G2277, insurance!A:B, 2, FALSE)</f>
        <v>AXA</v>
      </c>
      <c r="N2277">
        <f>VLOOKUP(B2277, patient!A:D, 4, FALSE)</f>
        <v>77</v>
      </c>
      <c r="O2277" t="str">
        <f>VLOOKUP(B2277, patient!A:C, 3, FALSE)</f>
        <v>Female</v>
      </c>
      <c r="P2277" t="str">
        <f>VLOOKUP(B2277, patient!A:F, 6, FALSE)</f>
        <v>Hispanic</v>
      </c>
      <c r="Q2277" t="s">
        <v>491</v>
      </c>
      <c r="R2277">
        <v>623</v>
      </c>
      <c r="S2277">
        <v>57</v>
      </c>
      <c r="U2277" s="1" t="str">
        <f t="shared" si="105"/>
        <v>No</v>
      </c>
      <c r="V2277">
        <v>9</v>
      </c>
      <c r="W2277" t="s">
        <v>487</v>
      </c>
      <c r="X2277" t="s">
        <v>488</v>
      </c>
      <c r="Y2277" t="str">
        <f t="shared" si="106"/>
        <v>Scheduled</v>
      </c>
      <c r="Z2277" t="s">
        <v>489</v>
      </c>
      <c r="AC2277" t="s">
        <v>493</v>
      </c>
      <c r="AD2277">
        <v>497</v>
      </c>
      <c r="AE2277">
        <v>30</v>
      </c>
      <c r="AF2277" t="str">
        <f t="shared" si="107"/>
        <v>Aug</v>
      </c>
    </row>
    <row r="2278" spans="1:32" x14ac:dyDescent="0.25">
      <c r="A2278" s="1">
        <v>45519</v>
      </c>
      <c r="B2278">
        <v>290</v>
      </c>
      <c r="C2278">
        <v>2</v>
      </c>
      <c r="D2278">
        <v>3</v>
      </c>
      <c r="E2278">
        <v>4</v>
      </c>
      <c r="F2278">
        <v>5</v>
      </c>
      <c r="G2278">
        <v>3</v>
      </c>
      <c r="H2278">
        <f>VLOOKUP(B2278, patient!A:E, 5, FALSE)</f>
        <v>35</v>
      </c>
      <c r="I2278" t="str">
        <f>VLOOKUP(H2278, city!A:B, 2, FALSE)</f>
        <v>Newcastle</v>
      </c>
      <c r="J2278" t="str">
        <f>VLOOKUP(E2278, diagnosis!A:B, 2, FALSE)</f>
        <v>Hypertension</v>
      </c>
      <c r="K2278" t="str">
        <f>VLOOKUP(D2278, department!A:B, 2, FALSE)</f>
        <v>Neurology</v>
      </c>
      <c r="L2278" t="str">
        <f>VLOOKUP(C2278, provider!A:B, 2, FALSE)</f>
        <v>Dr. Johnson Grek</v>
      </c>
      <c r="M2278" t="str">
        <f>VLOOKUP(G2278, insurance!A:B, 2, FALSE)</f>
        <v>Allianz</v>
      </c>
      <c r="N2278">
        <f>VLOOKUP(B2278, patient!A:D, 4, FALSE)</f>
        <v>41</v>
      </c>
      <c r="O2278" t="str">
        <f>VLOOKUP(B2278, patient!A:C, 3, FALSE)</f>
        <v>Male</v>
      </c>
      <c r="P2278" t="str">
        <f>VLOOKUP(B2278, patient!A:F, 6, FALSE)</f>
        <v>White</v>
      </c>
      <c r="Q2278" t="s">
        <v>486</v>
      </c>
      <c r="R2278">
        <v>269</v>
      </c>
      <c r="S2278">
        <v>59</v>
      </c>
      <c r="U2278" s="1" t="str">
        <f t="shared" si="105"/>
        <v>No</v>
      </c>
      <c r="V2278">
        <v>5</v>
      </c>
      <c r="W2278" t="s">
        <v>494</v>
      </c>
      <c r="X2278" t="s">
        <v>488</v>
      </c>
      <c r="Y2278" t="str">
        <f t="shared" si="106"/>
        <v>Scheduled</v>
      </c>
      <c r="Z2278" t="s">
        <v>497</v>
      </c>
      <c r="AC2278" t="s">
        <v>498</v>
      </c>
      <c r="AD2278">
        <v>236.6</v>
      </c>
      <c r="AE2278">
        <v>10</v>
      </c>
      <c r="AF2278" t="str">
        <f t="shared" si="107"/>
        <v>Aug</v>
      </c>
    </row>
    <row r="2279" spans="1:32" x14ac:dyDescent="0.25">
      <c r="A2279" s="1">
        <v>45519</v>
      </c>
      <c r="B2279">
        <v>593</v>
      </c>
      <c r="C2279">
        <v>1</v>
      </c>
      <c r="D2279">
        <v>4</v>
      </c>
      <c r="E2279">
        <v>4</v>
      </c>
      <c r="F2279">
        <v>3</v>
      </c>
      <c r="G2279">
        <v>3</v>
      </c>
      <c r="H2279">
        <f>VLOOKUP(B2279, patient!A:E, 5, FALSE)</f>
        <v>34</v>
      </c>
      <c r="I2279" t="str">
        <f>VLOOKUP(H2279, city!A:B, 2, FALSE)</f>
        <v>Newcastle</v>
      </c>
      <c r="J2279" t="str">
        <f>VLOOKUP(E2279, diagnosis!A:B, 2, FALSE)</f>
        <v>Hypertension</v>
      </c>
      <c r="K2279" t="str">
        <f>VLOOKUP(D2279, department!A:B, 2, FALSE)</f>
        <v>Orthopedics</v>
      </c>
      <c r="L2279" t="str">
        <f>VLOOKUP(C2279, provider!A:B, 2, FALSE)</f>
        <v>Dr. Olu Abisola</v>
      </c>
      <c r="M2279" t="str">
        <f>VLOOKUP(G2279, insurance!A:B, 2, FALSE)</f>
        <v>Allianz</v>
      </c>
      <c r="N2279">
        <f>VLOOKUP(B2279, patient!A:D, 4, FALSE)</f>
        <v>62</v>
      </c>
      <c r="O2279" t="str">
        <f>VLOOKUP(B2279, patient!A:C, 3, FALSE)</f>
        <v>Female</v>
      </c>
      <c r="P2279" t="str">
        <f>VLOOKUP(B2279, patient!A:F, 6, FALSE)</f>
        <v>White</v>
      </c>
      <c r="Q2279" t="s">
        <v>491</v>
      </c>
      <c r="R2279">
        <v>665</v>
      </c>
      <c r="S2279">
        <v>75</v>
      </c>
      <c r="U2279" s="1" t="str">
        <f t="shared" si="105"/>
        <v>No</v>
      </c>
      <c r="V2279">
        <v>10</v>
      </c>
      <c r="W2279" t="s">
        <v>487</v>
      </c>
      <c r="X2279" t="s">
        <v>488</v>
      </c>
      <c r="Y2279" t="str">
        <f t="shared" si="106"/>
        <v>Scheduled</v>
      </c>
      <c r="Z2279" t="s">
        <v>497</v>
      </c>
      <c r="AC2279" t="s">
        <v>493</v>
      </c>
      <c r="AD2279">
        <v>539</v>
      </c>
      <c r="AE2279">
        <v>30</v>
      </c>
      <c r="AF2279" t="str">
        <f t="shared" si="107"/>
        <v>Aug</v>
      </c>
    </row>
    <row r="2280" spans="1:32" x14ac:dyDescent="0.25">
      <c r="A2280" s="1">
        <v>45519</v>
      </c>
      <c r="B2280">
        <v>1057</v>
      </c>
      <c r="C2280">
        <v>5</v>
      </c>
      <c r="D2280">
        <v>2</v>
      </c>
      <c r="E2280">
        <v>4</v>
      </c>
      <c r="F2280">
        <v>5</v>
      </c>
      <c r="G2280">
        <v>3</v>
      </c>
      <c r="H2280">
        <f>VLOOKUP(B2280, patient!A:E, 5, FALSE)</f>
        <v>7</v>
      </c>
      <c r="I2280" t="str">
        <f>VLOOKUP(H2280, city!A:B, 2, FALSE)</f>
        <v>Bristol</v>
      </c>
      <c r="J2280" t="str">
        <f>VLOOKUP(E2280, diagnosis!A:B, 2, FALSE)</f>
        <v>Hypertension</v>
      </c>
      <c r="K2280" t="str">
        <f>VLOOKUP(D2280, department!A:B, 2, FALSE)</f>
        <v>General Surgery</v>
      </c>
      <c r="L2280" t="str">
        <f>VLOOKUP(C2280, provider!A:B, 2, FALSE)</f>
        <v>Dr. Sade Kikiola</v>
      </c>
      <c r="M2280" t="str">
        <f>VLOOKUP(G2280, insurance!A:B, 2, FALSE)</f>
        <v>Allianz</v>
      </c>
      <c r="N2280">
        <f>VLOOKUP(B2280, patient!A:D, 4, FALSE)</f>
        <v>52</v>
      </c>
      <c r="O2280" t="str">
        <f>VLOOKUP(B2280, patient!A:C, 3, FALSE)</f>
        <v>Female</v>
      </c>
      <c r="P2280" t="str">
        <f>VLOOKUP(B2280, patient!A:F, 6, FALSE)</f>
        <v>Black</v>
      </c>
      <c r="Q2280" t="s">
        <v>486</v>
      </c>
      <c r="R2280">
        <v>196</v>
      </c>
      <c r="S2280">
        <v>122</v>
      </c>
      <c r="T2280" s="1">
        <v>45545</v>
      </c>
      <c r="U2280" s="1" t="str">
        <f t="shared" si="105"/>
        <v>Yes</v>
      </c>
      <c r="V2280">
        <v>8</v>
      </c>
      <c r="W2280" t="s">
        <v>487</v>
      </c>
      <c r="X2280" t="s">
        <v>488</v>
      </c>
      <c r="Y2280" t="str">
        <f t="shared" si="106"/>
        <v>Scheduled</v>
      </c>
      <c r="Z2280" t="s">
        <v>489</v>
      </c>
      <c r="AC2280" t="s">
        <v>490</v>
      </c>
      <c r="AD2280">
        <v>222.6</v>
      </c>
      <c r="AE2280">
        <v>0</v>
      </c>
      <c r="AF2280" t="str">
        <f t="shared" si="107"/>
        <v>Aug</v>
      </c>
    </row>
    <row r="2281" spans="1:32" x14ac:dyDescent="0.25">
      <c r="A2281" s="1">
        <v>45519</v>
      </c>
      <c r="B2281">
        <v>1414</v>
      </c>
      <c r="C2281">
        <v>2</v>
      </c>
      <c r="D2281">
        <v>1</v>
      </c>
      <c r="E2281">
        <v>4</v>
      </c>
      <c r="F2281">
        <v>4</v>
      </c>
      <c r="G2281">
        <v>2</v>
      </c>
      <c r="H2281">
        <f>VLOOKUP(B2281, patient!A:E, 5, FALSE)</f>
        <v>25</v>
      </c>
      <c r="I2281" t="str">
        <f>VLOOKUP(H2281, city!A:B, 2, FALSE)</f>
        <v>London</v>
      </c>
      <c r="J2281" t="str">
        <f>VLOOKUP(E2281, diagnosis!A:B, 2, FALSE)</f>
        <v>Hypertension</v>
      </c>
      <c r="K2281" t="str">
        <f>VLOOKUP(D2281, department!A:B, 2, FALSE)</f>
        <v>Cardiology</v>
      </c>
      <c r="L2281" t="str">
        <f>VLOOKUP(C2281, provider!A:B, 2, FALSE)</f>
        <v>Dr. Johnson Grek</v>
      </c>
      <c r="M2281" t="str">
        <f>VLOOKUP(G2281, insurance!A:B, 2, FALSE)</f>
        <v>AXA</v>
      </c>
      <c r="N2281">
        <f>VLOOKUP(B2281, patient!A:D, 4, FALSE)</f>
        <v>65</v>
      </c>
      <c r="O2281" t="str">
        <f>VLOOKUP(B2281, patient!A:C, 3, FALSE)</f>
        <v>Female</v>
      </c>
      <c r="P2281" t="str">
        <f>VLOOKUP(B2281, patient!A:F, 6, FALSE)</f>
        <v>Other</v>
      </c>
      <c r="Q2281" t="s">
        <v>491</v>
      </c>
      <c r="R2281">
        <v>690</v>
      </c>
      <c r="S2281">
        <v>122</v>
      </c>
      <c r="U2281" s="1" t="str">
        <f t="shared" si="105"/>
        <v>No</v>
      </c>
      <c r="V2281">
        <v>2</v>
      </c>
      <c r="W2281" t="s">
        <v>487</v>
      </c>
      <c r="X2281" t="s">
        <v>488</v>
      </c>
      <c r="Y2281" t="str">
        <f t="shared" si="106"/>
        <v>Scheduled</v>
      </c>
      <c r="Z2281" t="s">
        <v>497</v>
      </c>
      <c r="AC2281" t="s">
        <v>493</v>
      </c>
      <c r="AD2281">
        <v>589.4</v>
      </c>
      <c r="AE2281">
        <v>30</v>
      </c>
      <c r="AF2281" t="str">
        <f t="shared" si="107"/>
        <v>Aug</v>
      </c>
    </row>
    <row r="2282" spans="1:32" x14ac:dyDescent="0.25">
      <c r="A2282" s="1">
        <v>45520</v>
      </c>
      <c r="B2282">
        <v>2054</v>
      </c>
      <c r="C2282">
        <v>2</v>
      </c>
      <c r="D2282">
        <v>2</v>
      </c>
      <c r="E2282">
        <v>4</v>
      </c>
      <c r="F2282">
        <v>5</v>
      </c>
      <c r="G2282">
        <v>1</v>
      </c>
      <c r="H2282">
        <f>VLOOKUP(B2282, patient!A:E, 5, FALSE)</f>
        <v>19</v>
      </c>
      <c r="I2282" t="str">
        <f>VLOOKUP(H2282, city!A:B, 2, FALSE)</f>
        <v>Leeds</v>
      </c>
      <c r="J2282" t="str">
        <f>VLOOKUP(E2282, diagnosis!A:B, 2, FALSE)</f>
        <v>Hypertension</v>
      </c>
      <c r="K2282" t="str">
        <f>VLOOKUP(D2282, department!A:B, 2, FALSE)</f>
        <v>General Surgery</v>
      </c>
      <c r="L2282" t="str">
        <f>VLOOKUP(C2282, provider!A:B, 2, FALSE)</f>
        <v>Dr. Johnson Grek</v>
      </c>
      <c r="M2282" t="str">
        <f>VLOOKUP(G2282, insurance!A:B, 2, FALSE)</f>
        <v>Aviva</v>
      </c>
      <c r="N2282">
        <f>VLOOKUP(B2282, patient!A:D, 4, FALSE)</f>
        <v>23</v>
      </c>
      <c r="O2282" t="str">
        <f>VLOOKUP(B2282, patient!A:C, 3, FALSE)</f>
        <v>Male</v>
      </c>
      <c r="P2282" t="str">
        <f>VLOOKUP(B2282, patient!A:F, 6, FALSE)</f>
        <v>Black</v>
      </c>
      <c r="Q2282" t="s">
        <v>491</v>
      </c>
      <c r="R2282">
        <v>910</v>
      </c>
      <c r="S2282">
        <v>40</v>
      </c>
      <c r="U2282" s="1" t="str">
        <f t="shared" si="105"/>
        <v>No</v>
      </c>
      <c r="V2282">
        <v>6</v>
      </c>
      <c r="W2282" t="s">
        <v>487</v>
      </c>
      <c r="X2282" t="s">
        <v>488</v>
      </c>
      <c r="Y2282" t="str">
        <f t="shared" si="106"/>
        <v>Scheduled</v>
      </c>
      <c r="Z2282" t="s">
        <v>497</v>
      </c>
      <c r="AC2282" t="s">
        <v>493</v>
      </c>
      <c r="AD2282">
        <v>686</v>
      </c>
      <c r="AE2282">
        <v>30</v>
      </c>
      <c r="AF2282" t="str">
        <f t="shared" si="107"/>
        <v>Aug</v>
      </c>
    </row>
    <row r="2283" spans="1:32" x14ac:dyDescent="0.25">
      <c r="A2283" s="1">
        <v>45520</v>
      </c>
      <c r="B2283">
        <v>4750</v>
      </c>
      <c r="C2283">
        <v>5</v>
      </c>
      <c r="D2283">
        <v>2</v>
      </c>
      <c r="E2283">
        <v>4</v>
      </c>
      <c r="F2283">
        <v>5</v>
      </c>
      <c r="G2283">
        <v>2</v>
      </c>
      <c r="H2283">
        <f>VLOOKUP(B2283, patient!A:E, 5, FALSE)</f>
        <v>26</v>
      </c>
      <c r="I2283" t="str">
        <f>VLOOKUP(H2283, city!A:B, 2, FALSE)</f>
        <v>London</v>
      </c>
      <c r="J2283" t="str">
        <f>VLOOKUP(E2283, diagnosis!A:B, 2, FALSE)</f>
        <v>Hypertension</v>
      </c>
      <c r="K2283" t="str">
        <f>VLOOKUP(D2283, department!A:B, 2, FALSE)</f>
        <v>General Surgery</v>
      </c>
      <c r="L2283" t="str">
        <f>VLOOKUP(C2283, provider!A:B, 2, FALSE)</f>
        <v>Dr. Sade Kikiola</v>
      </c>
      <c r="M2283" t="str">
        <f>VLOOKUP(G2283, insurance!A:B, 2, FALSE)</f>
        <v>AXA</v>
      </c>
      <c r="N2283">
        <f>VLOOKUP(B2283, patient!A:D, 4, FALSE)</f>
        <v>36</v>
      </c>
      <c r="O2283" t="str">
        <f>VLOOKUP(B2283, patient!A:C, 3, FALSE)</f>
        <v>Female</v>
      </c>
      <c r="P2283" t="str">
        <f>VLOOKUP(B2283, patient!A:F, 6, FALSE)</f>
        <v>Hispanic</v>
      </c>
      <c r="Q2283" t="s">
        <v>486</v>
      </c>
      <c r="R2283">
        <v>962</v>
      </c>
      <c r="S2283">
        <v>134</v>
      </c>
      <c r="T2283" s="1">
        <v>45539</v>
      </c>
      <c r="U2283" s="1" t="str">
        <f t="shared" si="105"/>
        <v>Yes</v>
      </c>
      <c r="V2283">
        <v>6</v>
      </c>
      <c r="W2283" t="s">
        <v>487</v>
      </c>
      <c r="X2283" t="s">
        <v>488</v>
      </c>
      <c r="Y2283" t="str">
        <f t="shared" si="106"/>
        <v>Scheduled</v>
      </c>
      <c r="Z2283" t="s">
        <v>497</v>
      </c>
      <c r="AC2283" t="s">
        <v>490</v>
      </c>
      <c r="AD2283">
        <v>767.2</v>
      </c>
      <c r="AE2283">
        <v>0</v>
      </c>
      <c r="AF2283" t="str">
        <f t="shared" si="107"/>
        <v>Aug</v>
      </c>
    </row>
    <row r="2284" spans="1:32" x14ac:dyDescent="0.25">
      <c r="A2284" s="1">
        <v>45520</v>
      </c>
      <c r="B2284">
        <v>298</v>
      </c>
      <c r="C2284">
        <v>5</v>
      </c>
      <c r="D2284">
        <v>5</v>
      </c>
      <c r="E2284">
        <v>4</v>
      </c>
      <c r="F2284">
        <v>1</v>
      </c>
      <c r="G2284">
        <v>2</v>
      </c>
      <c r="H2284">
        <f>VLOOKUP(B2284, patient!A:E, 5, FALSE)</f>
        <v>25</v>
      </c>
      <c r="I2284" t="str">
        <f>VLOOKUP(H2284, city!A:B, 2, FALSE)</f>
        <v>London</v>
      </c>
      <c r="J2284" t="str">
        <f>VLOOKUP(E2284, diagnosis!A:B, 2, FALSE)</f>
        <v>Hypertension</v>
      </c>
      <c r="K2284" t="str">
        <f>VLOOKUP(D2284, department!A:B, 2, FALSE)</f>
        <v>Pediatrics</v>
      </c>
      <c r="L2284" t="str">
        <f>VLOOKUP(C2284, provider!A:B, 2, FALSE)</f>
        <v>Dr. Sade Kikiola</v>
      </c>
      <c r="M2284" t="str">
        <f>VLOOKUP(G2284, insurance!A:B, 2, FALSE)</f>
        <v>AXA</v>
      </c>
      <c r="N2284">
        <f>VLOOKUP(B2284, patient!A:D, 4, FALSE)</f>
        <v>47</v>
      </c>
      <c r="O2284" t="str">
        <f>VLOOKUP(B2284, patient!A:C, 3, FALSE)</f>
        <v>Male</v>
      </c>
      <c r="P2284" t="str">
        <f>VLOOKUP(B2284, patient!A:F, 6, FALSE)</f>
        <v>Other</v>
      </c>
      <c r="Q2284" t="s">
        <v>486</v>
      </c>
      <c r="R2284">
        <v>679</v>
      </c>
      <c r="S2284">
        <v>54</v>
      </c>
      <c r="T2284" s="1">
        <v>45549</v>
      </c>
      <c r="U2284" s="1" t="str">
        <f t="shared" si="105"/>
        <v>Yes</v>
      </c>
      <c r="V2284">
        <v>5</v>
      </c>
      <c r="W2284" t="s">
        <v>494</v>
      </c>
      <c r="X2284" t="s">
        <v>488</v>
      </c>
      <c r="Y2284" t="str">
        <f t="shared" si="106"/>
        <v>Scheduled</v>
      </c>
      <c r="Z2284" t="s">
        <v>489</v>
      </c>
      <c r="AC2284" t="s">
        <v>490</v>
      </c>
      <c r="AD2284">
        <v>513.1</v>
      </c>
      <c r="AE2284">
        <v>0</v>
      </c>
      <c r="AF2284" t="str">
        <f t="shared" si="107"/>
        <v>Aug</v>
      </c>
    </row>
    <row r="2285" spans="1:32" x14ac:dyDescent="0.25">
      <c r="A2285" s="1">
        <v>45520</v>
      </c>
      <c r="B2285">
        <v>2640</v>
      </c>
      <c r="C2285">
        <v>3</v>
      </c>
      <c r="D2285">
        <v>1</v>
      </c>
      <c r="E2285">
        <v>4</v>
      </c>
      <c r="F2285">
        <v>5</v>
      </c>
      <c r="G2285">
        <v>3</v>
      </c>
      <c r="H2285">
        <f>VLOOKUP(B2285, patient!A:E, 5, FALSE)</f>
        <v>13</v>
      </c>
      <c r="I2285" t="str">
        <f>VLOOKUP(H2285, city!A:B, 2, FALSE)</f>
        <v>Glasgow</v>
      </c>
      <c r="J2285" t="str">
        <f>VLOOKUP(E2285, diagnosis!A:B, 2, FALSE)</f>
        <v>Hypertension</v>
      </c>
      <c r="K2285" t="str">
        <f>VLOOKUP(D2285, department!A:B, 2, FALSE)</f>
        <v>Cardiology</v>
      </c>
      <c r="L2285" t="str">
        <f>VLOOKUP(C2285, provider!A:B, 2, FALSE)</f>
        <v>Dr. Emma Jones</v>
      </c>
      <c r="M2285" t="str">
        <f>VLOOKUP(G2285, insurance!A:B, 2, FALSE)</f>
        <v>Allianz</v>
      </c>
      <c r="N2285">
        <f>VLOOKUP(B2285, patient!A:D, 4, FALSE)</f>
        <v>24</v>
      </c>
      <c r="O2285" t="str">
        <f>VLOOKUP(B2285, patient!A:C, 3, FALSE)</f>
        <v>Female</v>
      </c>
      <c r="P2285" t="str">
        <f>VLOOKUP(B2285, patient!A:F, 6, FALSE)</f>
        <v>Black</v>
      </c>
      <c r="Q2285" t="s">
        <v>492</v>
      </c>
      <c r="R2285">
        <v>822</v>
      </c>
      <c r="S2285">
        <v>86</v>
      </c>
      <c r="U2285" s="1" t="str">
        <f t="shared" si="105"/>
        <v>No</v>
      </c>
      <c r="V2285">
        <v>6</v>
      </c>
      <c r="W2285" t="s">
        <v>494</v>
      </c>
      <c r="X2285" t="s">
        <v>488</v>
      </c>
      <c r="Y2285" t="str">
        <f t="shared" si="106"/>
        <v>Scheduled</v>
      </c>
      <c r="Z2285" t="s">
        <v>489</v>
      </c>
      <c r="AC2285" t="s">
        <v>496</v>
      </c>
      <c r="AD2285">
        <v>670.6</v>
      </c>
      <c r="AE2285">
        <v>50</v>
      </c>
      <c r="AF2285" t="str">
        <f t="shared" si="107"/>
        <v>Aug</v>
      </c>
    </row>
    <row r="2286" spans="1:32" x14ac:dyDescent="0.25">
      <c r="A2286" s="1">
        <v>45520</v>
      </c>
      <c r="B2286">
        <v>4489</v>
      </c>
      <c r="C2286">
        <v>4</v>
      </c>
      <c r="D2286">
        <v>1</v>
      </c>
      <c r="E2286">
        <v>4</v>
      </c>
      <c r="F2286">
        <v>4</v>
      </c>
      <c r="G2286">
        <v>3</v>
      </c>
      <c r="H2286">
        <f>VLOOKUP(B2286, patient!A:E, 5, FALSE)</f>
        <v>24</v>
      </c>
      <c r="I2286" t="str">
        <f>VLOOKUP(H2286, city!A:B, 2, FALSE)</f>
        <v>Liverpool</v>
      </c>
      <c r="J2286" t="str">
        <f>VLOOKUP(E2286, diagnosis!A:B, 2, FALSE)</f>
        <v>Hypertension</v>
      </c>
      <c r="K2286" t="str">
        <f>VLOOKUP(D2286, department!A:B, 2, FALSE)</f>
        <v>Cardiology</v>
      </c>
      <c r="L2286" t="str">
        <f>VLOOKUP(C2286, provider!A:B, 2, FALSE)</f>
        <v>Dr. Ravi Patel</v>
      </c>
      <c r="M2286" t="str">
        <f>VLOOKUP(G2286, insurance!A:B, 2, FALSE)</f>
        <v>Allianz</v>
      </c>
      <c r="N2286">
        <f>VLOOKUP(B2286, patient!A:D, 4, FALSE)</f>
        <v>27</v>
      </c>
      <c r="O2286" t="str">
        <f>VLOOKUP(B2286, patient!A:C, 3, FALSE)</f>
        <v>Female</v>
      </c>
      <c r="P2286" t="str">
        <f>VLOOKUP(B2286, patient!A:F, 6, FALSE)</f>
        <v>Asian</v>
      </c>
      <c r="Q2286" t="s">
        <v>486</v>
      </c>
      <c r="R2286">
        <v>392</v>
      </c>
      <c r="S2286">
        <v>170</v>
      </c>
      <c r="T2286" s="1">
        <v>45542</v>
      </c>
      <c r="U2286" s="1" t="str">
        <f t="shared" si="105"/>
        <v>Yes</v>
      </c>
      <c r="V2286">
        <v>5</v>
      </c>
      <c r="W2286" t="s">
        <v>492</v>
      </c>
      <c r="X2286" t="s">
        <v>488</v>
      </c>
      <c r="Y2286" t="str">
        <f t="shared" si="106"/>
        <v>Scheduled</v>
      </c>
      <c r="Z2286" t="s">
        <v>497</v>
      </c>
      <c r="AC2286" t="s">
        <v>490</v>
      </c>
      <c r="AD2286">
        <v>393.4</v>
      </c>
      <c r="AE2286">
        <v>0</v>
      </c>
      <c r="AF2286" t="str">
        <f t="shared" si="107"/>
        <v>Aug</v>
      </c>
    </row>
    <row r="2287" spans="1:32" x14ac:dyDescent="0.25">
      <c r="A2287" s="1">
        <v>45520</v>
      </c>
      <c r="B2287">
        <v>2002</v>
      </c>
      <c r="C2287">
        <v>4</v>
      </c>
      <c r="D2287">
        <v>4</v>
      </c>
      <c r="E2287">
        <v>4</v>
      </c>
      <c r="F2287">
        <v>3</v>
      </c>
      <c r="G2287">
        <v>3</v>
      </c>
      <c r="H2287">
        <f>VLOOKUP(B2287, patient!A:E, 5, FALSE)</f>
        <v>28</v>
      </c>
      <c r="I2287" t="str">
        <f>VLOOKUP(H2287, city!A:B, 2, FALSE)</f>
        <v>London</v>
      </c>
      <c r="J2287" t="str">
        <f>VLOOKUP(E2287, diagnosis!A:B, 2, FALSE)</f>
        <v>Hypertension</v>
      </c>
      <c r="K2287" t="str">
        <f>VLOOKUP(D2287, department!A:B, 2, FALSE)</f>
        <v>Orthopedics</v>
      </c>
      <c r="L2287" t="str">
        <f>VLOOKUP(C2287, provider!A:B, 2, FALSE)</f>
        <v>Dr. Ravi Patel</v>
      </c>
      <c r="M2287" t="str">
        <f>VLOOKUP(G2287, insurance!A:B, 2, FALSE)</f>
        <v>Allianz</v>
      </c>
      <c r="N2287">
        <f>VLOOKUP(B2287, patient!A:D, 4, FALSE)</f>
        <v>58</v>
      </c>
      <c r="O2287" t="str">
        <f>VLOOKUP(B2287, patient!A:C, 3, FALSE)</f>
        <v>Female</v>
      </c>
      <c r="P2287" t="str">
        <f>VLOOKUP(B2287, patient!A:F, 6, FALSE)</f>
        <v>Hispanic</v>
      </c>
      <c r="Q2287" t="s">
        <v>486</v>
      </c>
      <c r="R2287">
        <v>264</v>
      </c>
      <c r="S2287">
        <v>170</v>
      </c>
      <c r="T2287" s="1">
        <v>45538</v>
      </c>
      <c r="U2287" s="1" t="str">
        <f t="shared" si="105"/>
        <v>Yes</v>
      </c>
      <c r="V2287">
        <v>2</v>
      </c>
      <c r="W2287" t="s">
        <v>494</v>
      </c>
      <c r="X2287" t="s">
        <v>488</v>
      </c>
      <c r="Y2287" t="str">
        <f t="shared" si="106"/>
        <v>Scheduled</v>
      </c>
      <c r="Z2287" t="s">
        <v>489</v>
      </c>
      <c r="AC2287" t="s">
        <v>490</v>
      </c>
      <c r="AD2287">
        <v>303.8</v>
      </c>
      <c r="AE2287">
        <v>0</v>
      </c>
      <c r="AF2287" t="str">
        <f t="shared" si="107"/>
        <v>Aug</v>
      </c>
    </row>
    <row r="2288" spans="1:32" x14ac:dyDescent="0.25">
      <c r="A2288" s="1">
        <v>45520</v>
      </c>
      <c r="B2288">
        <v>816</v>
      </c>
      <c r="C2288">
        <v>2</v>
      </c>
      <c r="D2288">
        <v>3</v>
      </c>
      <c r="E2288">
        <v>4</v>
      </c>
      <c r="F2288">
        <v>3</v>
      </c>
      <c r="G2288">
        <v>3</v>
      </c>
      <c r="H2288">
        <f>VLOOKUP(B2288, patient!A:E, 5, FALSE)</f>
        <v>23</v>
      </c>
      <c r="I2288" t="str">
        <f>VLOOKUP(H2288, city!A:B, 2, FALSE)</f>
        <v>Liverpool</v>
      </c>
      <c r="J2288" t="str">
        <f>VLOOKUP(E2288, diagnosis!A:B, 2, FALSE)</f>
        <v>Hypertension</v>
      </c>
      <c r="K2288" t="str">
        <f>VLOOKUP(D2288, department!A:B, 2, FALSE)</f>
        <v>Neurology</v>
      </c>
      <c r="L2288" t="str">
        <f>VLOOKUP(C2288, provider!A:B, 2, FALSE)</f>
        <v>Dr. Johnson Grek</v>
      </c>
      <c r="M2288" t="str">
        <f>VLOOKUP(G2288, insurance!A:B, 2, FALSE)</f>
        <v>Allianz</v>
      </c>
      <c r="N2288">
        <f>VLOOKUP(B2288, patient!A:D, 4, FALSE)</f>
        <v>49</v>
      </c>
      <c r="O2288" t="str">
        <f>VLOOKUP(B2288, patient!A:C, 3, FALSE)</f>
        <v>Female</v>
      </c>
      <c r="P2288" t="str">
        <f>VLOOKUP(B2288, patient!A:F, 6, FALSE)</f>
        <v>Hispanic</v>
      </c>
      <c r="Q2288" t="s">
        <v>486</v>
      </c>
      <c r="R2288">
        <v>273</v>
      </c>
      <c r="S2288">
        <v>142</v>
      </c>
      <c r="T2288" s="1">
        <v>45527</v>
      </c>
      <c r="U2288" s="1" t="str">
        <f t="shared" si="105"/>
        <v>Yes</v>
      </c>
      <c r="V2288">
        <v>5</v>
      </c>
      <c r="W2288" t="s">
        <v>492</v>
      </c>
      <c r="X2288" t="s">
        <v>488</v>
      </c>
      <c r="Y2288" t="str">
        <f t="shared" si="106"/>
        <v>Scheduled</v>
      </c>
      <c r="Z2288" t="s">
        <v>489</v>
      </c>
      <c r="AC2288" t="s">
        <v>490</v>
      </c>
      <c r="AD2288">
        <v>290.5</v>
      </c>
      <c r="AE2288">
        <v>0</v>
      </c>
      <c r="AF2288" t="str">
        <f t="shared" si="107"/>
        <v>Aug</v>
      </c>
    </row>
    <row r="2289" spans="1:32" x14ac:dyDescent="0.25">
      <c r="A2289" s="1">
        <v>45520</v>
      </c>
      <c r="B2289">
        <v>1986</v>
      </c>
      <c r="C2289">
        <v>5</v>
      </c>
      <c r="D2289">
        <v>2</v>
      </c>
      <c r="E2289">
        <v>4</v>
      </c>
      <c r="F2289">
        <v>5</v>
      </c>
      <c r="G2289">
        <v>2</v>
      </c>
      <c r="H2289">
        <f>VLOOKUP(B2289, patient!A:E, 5, FALSE)</f>
        <v>14</v>
      </c>
      <c r="I2289" t="str">
        <f>VLOOKUP(H2289, city!A:B, 2, FALSE)</f>
        <v>Glasgow</v>
      </c>
      <c r="J2289" t="str">
        <f>VLOOKUP(E2289, diagnosis!A:B, 2, FALSE)</f>
        <v>Hypertension</v>
      </c>
      <c r="K2289" t="str">
        <f>VLOOKUP(D2289, department!A:B, 2, FALSE)</f>
        <v>General Surgery</v>
      </c>
      <c r="L2289" t="str">
        <f>VLOOKUP(C2289, provider!A:B, 2, FALSE)</f>
        <v>Dr. Sade Kikiola</v>
      </c>
      <c r="M2289" t="str">
        <f>VLOOKUP(G2289, insurance!A:B, 2, FALSE)</f>
        <v>AXA</v>
      </c>
      <c r="N2289">
        <f>VLOOKUP(B2289, patient!A:D, 4, FALSE)</f>
        <v>51</v>
      </c>
      <c r="O2289" t="str">
        <f>VLOOKUP(B2289, patient!A:C, 3, FALSE)</f>
        <v>Male</v>
      </c>
      <c r="P2289" t="str">
        <f>VLOOKUP(B2289, patient!A:F, 6, FALSE)</f>
        <v>Hispanic</v>
      </c>
      <c r="Q2289" t="s">
        <v>491</v>
      </c>
      <c r="R2289">
        <v>281</v>
      </c>
      <c r="S2289">
        <v>61</v>
      </c>
      <c r="U2289" s="1" t="str">
        <f t="shared" si="105"/>
        <v>No</v>
      </c>
      <c r="V2289">
        <v>1</v>
      </c>
      <c r="W2289" t="s">
        <v>492</v>
      </c>
      <c r="X2289" t="s">
        <v>488</v>
      </c>
      <c r="Y2289" t="str">
        <f t="shared" si="106"/>
        <v>Scheduled</v>
      </c>
      <c r="Z2289" t="s">
        <v>497</v>
      </c>
      <c r="AC2289" t="s">
        <v>498</v>
      </c>
      <c r="AD2289">
        <v>246.4</v>
      </c>
      <c r="AE2289">
        <v>10</v>
      </c>
      <c r="AF2289" t="str">
        <f t="shared" si="107"/>
        <v>Aug</v>
      </c>
    </row>
    <row r="2290" spans="1:32" x14ac:dyDescent="0.25">
      <c r="A2290" s="1">
        <v>45520</v>
      </c>
      <c r="B2290">
        <v>4266</v>
      </c>
      <c r="C2290">
        <v>3</v>
      </c>
      <c r="D2290">
        <v>4</v>
      </c>
      <c r="E2290">
        <v>4</v>
      </c>
      <c r="F2290">
        <v>3</v>
      </c>
      <c r="G2290">
        <v>3</v>
      </c>
      <c r="H2290">
        <f>VLOOKUP(B2290, patient!A:E, 5, FALSE)</f>
        <v>17</v>
      </c>
      <c r="I2290" t="str">
        <f>VLOOKUP(H2290, city!A:B, 2, FALSE)</f>
        <v>Leeds</v>
      </c>
      <c r="J2290" t="str">
        <f>VLOOKUP(E2290, diagnosis!A:B, 2, FALSE)</f>
        <v>Hypertension</v>
      </c>
      <c r="K2290" t="str">
        <f>VLOOKUP(D2290, department!A:B, 2, FALSE)</f>
        <v>Orthopedics</v>
      </c>
      <c r="L2290" t="str">
        <f>VLOOKUP(C2290, provider!A:B, 2, FALSE)</f>
        <v>Dr. Emma Jones</v>
      </c>
      <c r="M2290" t="str">
        <f>VLOOKUP(G2290, insurance!A:B, 2, FALSE)</f>
        <v>Allianz</v>
      </c>
      <c r="N2290">
        <f>VLOOKUP(B2290, patient!A:D, 4, FALSE)</f>
        <v>45</v>
      </c>
      <c r="O2290" t="str">
        <f>VLOOKUP(B2290, patient!A:C, 3, FALSE)</f>
        <v>Male</v>
      </c>
      <c r="P2290" t="str">
        <f>VLOOKUP(B2290, patient!A:F, 6, FALSE)</f>
        <v>Asian</v>
      </c>
      <c r="Q2290" t="s">
        <v>486</v>
      </c>
      <c r="R2290">
        <v>156</v>
      </c>
      <c r="S2290">
        <v>100</v>
      </c>
      <c r="T2290" s="1">
        <v>45532</v>
      </c>
      <c r="U2290" s="1" t="str">
        <f t="shared" si="105"/>
        <v>Yes</v>
      </c>
      <c r="V2290">
        <v>3</v>
      </c>
      <c r="W2290" t="s">
        <v>487</v>
      </c>
      <c r="X2290" t="s">
        <v>488</v>
      </c>
      <c r="Y2290" t="str">
        <f t="shared" si="106"/>
        <v>Scheduled</v>
      </c>
      <c r="Z2290" t="s">
        <v>489</v>
      </c>
      <c r="AC2290" t="s">
        <v>490</v>
      </c>
      <c r="AD2290">
        <v>179.2</v>
      </c>
      <c r="AE2290">
        <v>0</v>
      </c>
      <c r="AF2290" t="str">
        <f t="shared" si="107"/>
        <v>Aug</v>
      </c>
    </row>
    <row r="2291" spans="1:32" x14ac:dyDescent="0.25">
      <c r="A2291" s="1">
        <v>45520</v>
      </c>
      <c r="B2291">
        <v>986</v>
      </c>
      <c r="C2291">
        <v>1</v>
      </c>
      <c r="D2291">
        <v>4</v>
      </c>
      <c r="E2291">
        <v>4</v>
      </c>
      <c r="F2291">
        <v>3</v>
      </c>
      <c r="G2291">
        <v>1</v>
      </c>
      <c r="H2291">
        <f>VLOOKUP(B2291, patient!A:E, 5, FALSE)</f>
        <v>35</v>
      </c>
      <c r="I2291" t="str">
        <f>VLOOKUP(H2291, city!A:B, 2, FALSE)</f>
        <v>Newcastle</v>
      </c>
      <c r="J2291" t="str">
        <f>VLOOKUP(E2291, diagnosis!A:B, 2, FALSE)</f>
        <v>Hypertension</v>
      </c>
      <c r="K2291" t="str">
        <f>VLOOKUP(D2291, department!A:B, 2, FALSE)</f>
        <v>Orthopedics</v>
      </c>
      <c r="L2291" t="str">
        <f>VLOOKUP(C2291, provider!A:B, 2, FALSE)</f>
        <v>Dr. Olu Abisola</v>
      </c>
      <c r="M2291" t="str">
        <f>VLOOKUP(G2291, insurance!A:B, 2, FALSE)</f>
        <v>Aviva</v>
      </c>
      <c r="N2291">
        <f>VLOOKUP(B2291, patient!A:D, 4, FALSE)</f>
        <v>77</v>
      </c>
      <c r="O2291" t="str">
        <f>VLOOKUP(B2291, patient!A:C, 3, FALSE)</f>
        <v>Female</v>
      </c>
      <c r="P2291" t="str">
        <f>VLOOKUP(B2291, patient!A:F, 6, FALSE)</f>
        <v>White</v>
      </c>
      <c r="Q2291" t="s">
        <v>491</v>
      </c>
      <c r="R2291">
        <v>215</v>
      </c>
      <c r="S2291">
        <v>60</v>
      </c>
      <c r="U2291" s="1" t="str">
        <f t="shared" si="105"/>
        <v>No</v>
      </c>
      <c r="V2291">
        <v>7</v>
      </c>
      <c r="W2291" t="s">
        <v>494</v>
      </c>
      <c r="X2291" t="s">
        <v>488</v>
      </c>
      <c r="Y2291" t="str">
        <f t="shared" si="106"/>
        <v>Scheduled</v>
      </c>
      <c r="Z2291" t="s">
        <v>489</v>
      </c>
      <c r="AC2291" t="s">
        <v>493</v>
      </c>
      <c r="AD2291">
        <v>213.5</v>
      </c>
      <c r="AE2291">
        <v>30</v>
      </c>
      <c r="AF2291" t="str">
        <f t="shared" si="107"/>
        <v>Aug</v>
      </c>
    </row>
    <row r="2292" spans="1:32" x14ac:dyDescent="0.25">
      <c r="A2292" s="1">
        <v>45521</v>
      </c>
      <c r="B2292">
        <v>151</v>
      </c>
      <c r="C2292">
        <v>4</v>
      </c>
      <c r="D2292">
        <v>2</v>
      </c>
      <c r="E2292">
        <v>4</v>
      </c>
      <c r="F2292">
        <v>5</v>
      </c>
      <c r="G2292">
        <v>2</v>
      </c>
      <c r="H2292">
        <f>VLOOKUP(B2292, patient!A:E, 5, FALSE)</f>
        <v>15</v>
      </c>
      <c r="I2292" t="str">
        <f>VLOOKUP(H2292, city!A:B, 2, FALSE)</f>
        <v>Glasgow</v>
      </c>
      <c r="J2292" t="str">
        <f>VLOOKUP(E2292, diagnosis!A:B, 2, FALSE)</f>
        <v>Hypertension</v>
      </c>
      <c r="K2292" t="str">
        <f>VLOOKUP(D2292, department!A:B, 2, FALSE)</f>
        <v>General Surgery</v>
      </c>
      <c r="L2292" t="str">
        <f>VLOOKUP(C2292, provider!A:B, 2, FALSE)</f>
        <v>Dr. Ravi Patel</v>
      </c>
      <c r="M2292" t="str">
        <f>VLOOKUP(G2292, insurance!A:B, 2, FALSE)</f>
        <v>AXA</v>
      </c>
      <c r="N2292">
        <f>VLOOKUP(B2292, patient!A:D, 4, FALSE)</f>
        <v>32</v>
      </c>
      <c r="O2292" t="str">
        <f>VLOOKUP(B2292, patient!A:C, 3, FALSE)</f>
        <v>Female</v>
      </c>
      <c r="P2292" t="str">
        <f>VLOOKUP(B2292, patient!A:F, 6, FALSE)</f>
        <v>White</v>
      </c>
      <c r="Q2292" t="s">
        <v>486</v>
      </c>
      <c r="R2292">
        <v>241</v>
      </c>
      <c r="S2292">
        <v>133</v>
      </c>
      <c r="T2292" s="1">
        <v>45540</v>
      </c>
      <c r="U2292" s="1" t="str">
        <f t="shared" si="105"/>
        <v>Yes</v>
      </c>
      <c r="V2292">
        <v>4</v>
      </c>
      <c r="W2292" t="s">
        <v>494</v>
      </c>
      <c r="X2292" t="s">
        <v>488</v>
      </c>
      <c r="Y2292" t="str">
        <f t="shared" si="106"/>
        <v>Scheduled</v>
      </c>
      <c r="Z2292" t="s">
        <v>489</v>
      </c>
      <c r="AC2292" t="s">
        <v>490</v>
      </c>
      <c r="AD2292">
        <v>261.8</v>
      </c>
      <c r="AE2292">
        <v>0</v>
      </c>
      <c r="AF2292" t="str">
        <f t="shared" si="107"/>
        <v>Aug</v>
      </c>
    </row>
    <row r="2293" spans="1:32" x14ac:dyDescent="0.25">
      <c r="A2293" s="1">
        <v>45521</v>
      </c>
      <c r="B2293">
        <v>3324</v>
      </c>
      <c r="C2293">
        <v>4</v>
      </c>
      <c r="D2293">
        <v>5</v>
      </c>
      <c r="E2293">
        <v>4</v>
      </c>
      <c r="F2293">
        <v>3</v>
      </c>
      <c r="G2293">
        <v>1</v>
      </c>
      <c r="H2293">
        <f>VLOOKUP(B2293, patient!A:E, 5, FALSE)</f>
        <v>8</v>
      </c>
      <c r="I2293" t="str">
        <f>VLOOKUP(H2293, city!A:B, 2, FALSE)</f>
        <v>Bristol</v>
      </c>
      <c r="J2293" t="str">
        <f>VLOOKUP(E2293, diagnosis!A:B, 2, FALSE)</f>
        <v>Hypertension</v>
      </c>
      <c r="K2293" t="str">
        <f>VLOOKUP(D2293, department!A:B, 2, FALSE)</f>
        <v>Pediatrics</v>
      </c>
      <c r="L2293" t="str">
        <f>VLOOKUP(C2293, provider!A:B, 2, FALSE)</f>
        <v>Dr. Ravi Patel</v>
      </c>
      <c r="M2293" t="str">
        <f>VLOOKUP(G2293, insurance!A:B, 2, FALSE)</f>
        <v>Aviva</v>
      </c>
      <c r="N2293">
        <f>VLOOKUP(B2293, patient!A:D, 4, FALSE)</f>
        <v>47</v>
      </c>
      <c r="O2293" t="str">
        <f>VLOOKUP(B2293, patient!A:C, 3, FALSE)</f>
        <v>Female</v>
      </c>
      <c r="P2293" t="str">
        <f>VLOOKUP(B2293, patient!A:F, 6, FALSE)</f>
        <v>Asian</v>
      </c>
      <c r="Q2293" t="s">
        <v>486</v>
      </c>
      <c r="R2293">
        <v>471</v>
      </c>
      <c r="S2293">
        <v>39</v>
      </c>
      <c r="U2293" s="1" t="str">
        <f t="shared" si="105"/>
        <v>No</v>
      </c>
      <c r="V2293">
        <v>8</v>
      </c>
      <c r="W2293" t="s">
        <v>487</v>
      </c>
      <c r="X2293" t="s">
        <v>488</v>
      </c>
      <c r="Y2293" t="str">
        <f t="shared" si="106"/>
        <v>Scheduled</v>
      </c>
      <c r="Z2293" t="s">
        <v>489</v>
      </c>
      <c r="AC2293" t="s">
        <v>498</v>
      </c>
      <c r="AD2293">
        <v>364</v>
      </c>
      <c r="AE2293">
        <v>10</v>
      </c>
      <c r="AF2293" t="str">
        <f t="shared" si="107"/>
        <v>Aug</v>
      </c>
    </row>
    <row r="2294" spans="1:32" x14ac:dyDescent="0.25">
      <c r="A2294" s="1">
        <v>45521</v>
      </c>
      <c r="B2294">
        <v>1526</v>
      </c>
      <c r="C2294">
        <v>5</v>
      </c>
      <c r="D2294">
        <v>5</v>
      </c>
      <c r="E2294">
        <v>4</v>
      </c>
      <c r="F2294">
        <v>4</v>
      </c>
      <c r="G2294">
        <v>2</v>
      </c>
      <c r="H2294">
        <f>VLOOKUP(B2294, patient!A:E, 5, FALSE)</f>
        <v>39</v>
      </c>
      <c r="I2294" t="str">
        <f>VLOOKUP(H2294, city!A:B, 2, FALSE)</f>
        <v>Sheffield</v>
      </c>
      <c r="J2294" t="str">
        <f>VLOOKUP(E2294, diagnosis!A:B, 2, FALSE)</f>
        <v>Hypertension</v>
      </c>
      <c r="K2294" t="str">
        <f>VLOOKUP(D2294, department!A:B, 2, FALSE)</f>
        <v>Pediatrics</v>
      </c>
      <c r="L2294" t="str">
        <f>VLOOKUP(C2294, provider!A:B, 2, FALSE)</f>
        <v>Dr. Sade Kikiola</v>
      </c>
      <c r="M2294" t="str">
        <f>VLOOKUP(G2294, insurance!A:B, 2, FALSE)</f>
        <v>AXA</v>
      </c>
      <c r="N2294">
        <f>VLOOKUP(B2294, patient!A:D, 4, FALSE)</f>
        <v>54</v>
      </c>
      <c r="O2294" t="str">
        <f>VLOOKUP(B2294, patient!A:C, 3, FALSE)</f>
        <v>Female</v>
      </c>
      <c r="P2294" t="str">
        <f>VLOOKUP(B2294, patient!A:F, 6, FALSE)</f>
        <v>White</v>
      </c>
      <c r="Q2294" t="s">
        <v>492</v>
      </c>
      <c r="R2294">
        <v>487</v>
      </c>
      <c r="S2294">
        <v>28</v>
      </c>
      <c r="U2294" s="1" t="str">
        <f t="shared" si="105"/>
        <v>No</v>
      </c>
      <c r="V2294">
        <v>3</v>
      </c>
      <c r="W2294" t="s">
        <v>487</v>
      </c>
      <c r="X2294" t="s">
        <v>488</v>
      </c>
      <c r="Y2294" t="str">
        <f t="shared" si="106"/>
        <v>Scheduled</v>
      </c>
      <c r="Z2294" t="s">
        <v>489</v>
      </c>
      <c r="AC2294" t="s">
        <v>498</v>
      </c>
      <c r="AD2294">
        <v>367.5</v>
      </c>
      <c r="AE2294">
        <v>10</v>
      </c>
      <c r="AF2294" t="str">
        <f t="shared" si="107"/>
        <v>Aug</v>
      </c>
    </row>
    <row r="2295" spans="1:32" x14ac:dyDescent="0.25">
      <c r="A2295" s="1">
        <v>45521</v>
      </c>
      <c r="B2295">
        <v>1752</v>
      </c>
      <c r="C2295">
        <v>1</v>
      </c>
      <c r="D2295">
        <v>2</v>
      </c>
      <c r="E2295">
        <v>4</v>
      </c>
      <c r="F2295">
        <v>5</v>
      </c>
      <c r="G2295">
        <v>2</v>
      </c>
      <c r="H2295">
        <f>VLOOKUP(B2295, patient!A:E, 5, FALSE)</f>
        <v>31</v>
      </c>
      <c r="I2295" t="str">
        <f>VLOOKUP(H2295, city!A:B, 2, FALSE)</f>
        <v>Manchester</v>
      </c>
      <c r="J2295" t="str">
        <f>VLOOKUP(E2295, diagnosis!A:B, 2, FALSE)</f>
        <v>Hypertension</v>
      </c>
      <c r="K2295" t="str">
        <f>VLOOKUP(D2295, department!A:B, 2, FALSE)</f>
        <v>General Surgery</v>
      </c>
      <c r="L2295" t="str">
        <f>VLOOKUP(C2295, provider!A:B, 2, FALSE)</f>
        <v>Dr. Olu Abisola</v>
      </c>
      <c r="M2295" t="str">
        <f>VLOOKUP(G2295, insurance!A:B, 2, FALSE)</f>
        <v>AXA</v>
      </c>
      <c r="N2295">
        <f>VLOOKUP(B2295, patient!A:D, 4, FALSE)</f>
        <v>46</v>
      </c>
      <c r="O2295" t="str">
        <f>VLOOKUP(B2295, patient!A:C, 3, FALSE)</f>
        <v>Female</v>
      </c>
      <c r="P2295" t="str">
        <f>VLOOKUP(B2295, patient!A:F, 6, FALSE)</f>
        <v>Asian</v>
      </c>
      <c r="Q2295" t="s">
        <v>491</v>
      </c>
      <c r="R2295">
        <v>876</v>
      </c>
      <c r="S2295">
        <v>76</v>
      </c>
      <c r="U2295" s="1" t="str">
        <f t="shared" si="105"/>
        <v>No</v>
      </c>
      <c r="V2295">
        <v>7</v>
      </c>
      <c r="W2295" t="s">
        <v>492</v>
      </c>
      <c r="X2295" t="s">
        <v>488</v>
      </c>
      <c r="Y2295" t="str">
        <f t="shared" si="106"/>
        <v>Scheduled</v>
      </c>
      <c r="Z2295" t="s">
        <v>497</v>
      </c>
      <c r="AC2295" t="s">
        <v>498</v>
      </c>
      <c r="AD2295">
        <v>673.4</v>
      </c>
      <c r="AE2295">
        <v>10</v>
      </c>
      <c r="AF2295" t="str">
        <f t="shared" si="107"/>
        <v>Aug</v>
      </c>
    </row>
    <row r="2296" spans="1:32" x14ac:dyDescent="0.25">
      <c r="A2296" s="1">
        <v>45521</v>
      </c>
      <c r="B2296">
        <v>1500</v>
      </c>
      <c r="C2296">
        <v>4</v>
      </c>
      <c r="D2296">
        <v>1</v>
      </c>
      <c r="E2296">
        <v>4</v>
      </c>
      <c r="F2296">
        <v>4</v>
      </c>
      <c r="G2296">
        <v>3</v>
      </c>
      <c r="H2296">
        <f>VLOOKUP(B2296, patient!A:E, 5, FALSE)</f>
        <v>24</v>
      </c>
      <c r="I2296" t="str">
        <f>VLOOKUP(H2296, city!A:B, 2, FALSE)</f>
        <v>Liverpool</v>
      </c>
      <c r="J2296" t="str">
        <f>VLOOKUP(E2296, diagnosis!A:B, 2, FALSE)</f>
        <v>Hypertension</v>
      </c>
      <c r="K2296" t="str">
        <f>VLOOKUP(D2296, department!A:B, 2, FALSE)</f>
        <v>Cardiology</v>
      </c>
      <c r="L2296" t="str">
        <f>VLOOKUP(C2296, provider!A:B, 2, FALSE)</f>
        <v>Dr. Ravi Patel</v>
      </c>
      <c r="M2296" t="str">
        <f>VLOOKUP(G2296, insurance!A:B, 2, FALSE)</f>
        <v>Allianz</v>
      </c>
      <c r="N2296">
        <f>VLOOKUP(B2296, patient!A:D, 4, FALSE)</f>
        <v>39</v>
      </c>
      <c r="O2296" t="str">
        <f>VLOOKUP(B2296, patient!A:C, 3, FALSE)</f>
        <v>Female</v>
      </c>
      <c r="P2296" t="str">
        <f>VLOOKUP(B2296, patient!A:F, 6, FALSE)</f>
        <v>Black</v>
      </c>
      <c r="Q2296" t="s">
        <v>486</v>
      </c>
      <c r="R2296">
        <v>698</v>
      </c>
      <c r="S2296">
        <v>143</v>
      </c>
      <c r="T2296" s="1">
        <v>45549</v>
      </c>
      <c r="U2296" s="1" t="str">
        <f t="shared" si="105"/>
        <v>Yes</v>
      </c>
      <c r="V2296">
        <v>2</v>
      </c>
      <c r="W2296" t="s">
        <v>494</v>
      </c>
      <c r="X2296" t="s">
        <v>488</v>
      </c>
      <c r="Y2296" t="str">
        <f t="shared" si="106"/>
        <v>Scheduled</v>
      </c>
      <c r="Z2296" t="s">
        <v>489</v>
      </c>
      <c r="AC2296" t="s">
        <v>490</v>
      </c>
      <c r="AD2296">
        <v>588.70000000000005</v>
      </c>
      <c r="AE2296">
        <v>0</v>
      </c>
      <c r="AF2296" t="str">
        <f t="shared" si="107"/>
        <v>Aug</v>
      </c>
    </row>
    <row r="2297" spans="1:32" x14ac:dyDescent="0.25">
      <c r="A2297" s="1">
        <v>45521</v>
      </c>
      <c r="B2297">
        <v>2293</v>
      </c>
      <c r="C2297">
        <v>3</v>
      </c>
      <c r="D2297">
        <v>3</v>
      </c>
      <c r="E2297">
        <v>4</v>
      </c>
      <c r="F2297">
        <v>4</v>
      </c>
      <c r="G2297">
        <v>1</v>
      </c>
      <c r="H2297">
        <f>VLOOKUP(B2297, patient!A:E, 5, FALSE)</f>
        <v>3</v>
      </c>
      <c r="I2297" t="str">
        <f>VLOOKUP(H2297, city!A:B, 2, FALSE)</f>
        <v>Birmingham</v>
      </c>
      <c r="J2297" t="str">
        <f>VLOOKUP(E2297, diagnosis!A:B, 2, FALSE)</f>
        <v>Hypertension</v>
      </c>
      <c r="K2297" t="str">
        <f>VLOOKUP(D2297, department!A:B, 2, FALSE)</f>
        <v>Neurology</v>
      </c>
      <c r="L2297" t="str">
        <f>VLOOKUP(C2297, provider!A:B, 2, FALSE)</f>
        <v>Dr. Emma Jones</v>
      </c>
      <c r="M2297" t="str">
        <f>VLOOKUP(G2297, insurance!A:B, 2, FALSE)</f>
        <v>Aviva</v>
      </c>
      <c r="N2297">
        <f>VLOOKUP(B2297, patient!A:D, 4, FALSE)</f>
        <v>21</v>
      </c>
      <c r="O2297" t="str">
        <f>VLOOKUP(B2297, patient!A:C, 3, FALSE)</f>
        <v>Female</v>
      </c>
      <c r="P2297" t="str">
        <f>VLOOKUP(B2297, patient!A:F, 6, FALSE)</f>
        <v>Asian</v>
      </c>
      <c r="Q2297" t="s">
        <v>486</v>
      </c>
      <c r="R2297">
        <v>569</v>
      </c>
      <c r="S2297">
        <v>164</v>
      </c>
      <c r="T2297" s="1">
        <v>45529</v>
      </c>
      <c r="U2297" s="1" t="str">
        <f t="shared" si="105"/>
        <v>Yes</v>
      </c>
      <c r="V2297">
        <v>8</v>
      </c>
      <c r="W2297" t="s">
        <v>494</v>
      </c>
      <c r="X2297" t="s">
        <v>488</v>
      </c>
      <c r="Y2297" t="str">
        <f t="shared" si="106"/>
        <v>Scheduled</v>
      </c>
      <c r="Z2297" t="s">
        <v>489</v>
      </c>
      <c r="AC2297" t="s">
        <v>490</v>
      </c>
      <c r="AD2297">
        <v>513.1</v>
      </c>
      <c r="AE2297">
        <v>0</v>
      </c>
      <c r="AF2297" t="str">
        <f t="shared" si="107"/>
        <v>Aug</v>
      </c>
    </row>
    <row r="2298" spans="1:32" x14ac:dyDescent="0.25">
      <c r="A2298" s="1">
        <v>45521</v>
      </c>
      <c r="B2298">
        <v>4247</v>
      </c>
      <c r="C2298">
        <v>4</v>
      </c>
      <c r="D2298">
        <v>5</v>
      </c>
      <c r="E2298">
        <v>4</v>
      </c>
      <c r="F2298">
        <v>1</v>
      </c>
      <c r="G2298">
        <v>2</v>
      </c>
      <c r="H2298">
        <f>VLOOKUP(B2298, patient!A:E, 5, FALSE)</f>
        <v>31</v>
      </c>
      <c r="I2298" t="str">
        <f>VLOOKUP(H2298, city!A:B, 2, FALSE)</f>
        <v>Manchester</v>
      </c>
      <c r="J2298" t="str">
        <f>VLOOKUP(E2298, diagnosis!A:B, 2, FALSE)</f>
        <v>Hypertension</v>
      </c>
      <c r="K2298" t="str">
        <f>VLOOKUP(D2298, department!A:B, 2, FALSE)</f>
        <v>Pediatrics</v>
      </c>
      <c r="L2298" t="str">
        <f>VLOOKUP(C2298, provider!A:B, 2, FALSE)</f>
        <v>Dr. Ravi Patel</v>
      </c>
      <c r="M2298" t="str">
        <f>VLOOKUP(G2298, insurance!A:B, 2, FALSE)</f>
        <v>AXA</v>
      </c>
      <c r="N2298">
        <f>VLOOKUP(B2298, patient!A:D, 4, FALSE)</f>
        <v>37</v>
      </c>
      <c r="O2298" t="str">
        <f>VLOOKUP(B2298, patient!A:C, 3, FALSE)</f>
        <v>Female</v>
      </c>
      <c r="P2298" t="str">
        <f>VLOOKUP(B2298, patient!A:F, 6, FALSE)</f>
        <v>White</v>
      </c>
      <c r="Q2298" t="s">
        <v>486</v>
      </c>
      <c r="R2298">
        <v>842</v>
      </c>
      <c r="S2298">
        <v>97</v>
      </c>
      <c r="T2298" s="1">
        <v>45545</v>
      </c>
      <c r="U2298" s="1" t="str">
        <f t="shared" si="105"/>
        <v>Yes</v>
      </c>
      <c r="V2298">
        <v>3</v>
      </c>
      <c r="W2298" t="s">
        <v>492</v>
      </c>
      <c r="X2298" t="s">
        <v>488</v>
      </c>
      <c r="Y2298" t="str">
        <f t="shared" si="106"/>
        <v>Scheduled</v>
      </c>
      <c r="Z2298" t="s">
        <v>497</v>
      </c>
      <c r="AC2298" t="s">
        <v>490</v>
      </c>
      <c r="AD2298">
        <v>657.3</v>
      </c>
      <c r="AE2298">
        <v>0</v>
      </c>
      <c r="AF2298" t="str">
        <f t="shared" si="107"/>
        <v>Aug</v>
      </c>
    </row>
    <row r="2299" spans="1:32" x14ac:dyDescent="0.25">
      <c r="A2299" s="1">
        <v>45521</v>
      </c>
      <c r="B2299">
        <v>2570</v>
      </c>
      <c r="C2299">
        <v>5</v>
      </c>
      <c r="D2299">
        <v>3</v>
      </c>
      <c r="E2299">
        <v>4</v>
      </c>
      <c r="F2299">
        <v>1</v>
      </c>
      <c r="G2299">
        <v>1</v>
      </c>
      <c r="H2299">
        <f>VLOOKUP(B2299, patient!A:E, 5, FALSE)</f>
        <v>25</v>
      </c>
      <c r="I2299" t="str">
        <f>VLOOKUP(H2299, city!A:B, 2, FALSE)</f>
        <v>London</v>
      </c>
      <c r="J2299" t="str">
        <f>VLOOKUP(E2299, diagnosis!A:B, 2, FALSE)</f>
        <v>Hypertension</v>
      </c>
      <c r="K2299" t="str">
        <f>VLOOKUP(D2299, department!A:B, 2, FALSE)</f>
        <v>Neurology</v>
      </c>
      <c r="L2299" t="str">
        <f>VLOOKUP(C2299, provider!A:B, 2, FALSE)</f>
        <v>Dr. Sade Kikiola</v>
      </c>
      <c r="M2299" t="str">
        <f>VLOOKUP(G2299, insurance!A:B, 2, FALSE)</f>
        <v>Aviva</v>
      </c>
      <c r="N2299">
        <f>VLOOKUP(B2299, patient!A:D, 4, FALSE)</f>
        <v>49</v>
      </c>
      <c r="O2299" t="str">
        <f>VLOOKUP(B2299, patient!A:C, 3, FALSE)</f>
        <v>Male</v>
      </c>
      <c r="P2299" t="str">
        <f>VLOOKUP(B2299, patient!A:F, 6, FALSE)</f>
        <v>Asian</v>
      </c>
      <c r="Q2299" t="s">
        <v>486</v>
      </c>
      <c r="R2299">
        <v>171</v>
      </c>
      <c r="S2299">
        <v>37</v>
      </c>
      <c r="U2299" s="1" t="str">
        <f t="shared" si="105"/>
        <v>No</v>
      </c>
      <c r="V2299">
        <v>6</v>
      </c>
      <c r="W2299" t="s">
        <v>492</v>
      </c>
      <c r="X2299" t="s">
        <v>488</v>
      </c>
      <c r="Y2299" t="str">
        <f t="shared" si="106"/>
        <v>Scheduled</v>
      </c>
      <c r="Z2299" t="s">
        <v>497</v>
      </c>
      <c r="AC2299" t="s">
        <v>498</v>
      </c>
      <c r="AD2299">
        <v>152.6</v>
      </c>
      <c r="AE2299">
        <v>10</v>
      </c>
      <c r="AF2299" t="str">
        <f t="shared" si="107"/>
        <v>Aug</v>
      </c>
    </row>
    <row r="2300" spans="1:32" x14ac:dyDescent="0.25">
      <c r="A2300" s="1">
        <v>45521</v>
      </c>
      <c r="B2300">
        <v>4548</v>
      </c>
      <c r="C2300">
        <v>5</v>
      </c>
      <c r="D2300">
        <v>4</v>
      </c>
      <c r="E2300">
        <v>4</v>
      </c>
      <c r="F2300">
        <v>3</v>
      </c>
      <c r="G2300">
        <v>2</v>
      </c>
      <c r="H2300">
        <f>VLOOKUP(B2300, patient!A:E, 5, FALSE)</f>
        <v>19</v>
      </c>
      <c r="I2300" t="str">
        <f>VLOOKUP(H2300, city!A:B, 2, FALSE)</f>
        <v>Leeds</v>
      </c>
      <c r="J2300" t="str">
        <f>VLOOKUP(E2300, diagnosis!A:B, 2, FALSE)</f>
        <v>Hypertension</v>
      </c>
      <c r="K2300" t="str">
        <f>VLOOKUP(D2300, department!A:B, 2, FALSE)</f>
        <v>Orthopedics</v>
      </c>
      <c r="L2300" t="str">
        <f>VLOOKUP(C2300, provider!A:B, 2, FALSE)</f>
        <v>Dr. Sade Kikiola</v>
      </c>
      <c r="M2300" t="str">
        <f>VLOOKUP(G2300, insurance!A:B, 2, FALSE)</f>
        <v>AXA</v>
      </c>
      <c r="N2300">
        <f>VLOOKUP(B2300, patient!A:D, 4, FALSE)</f>
        <v>53</v>
      </c>
      <c r="O2300" t="str">
        <f>VLOOKUP(B2300, patient!A:C, 3, FALSE)</f>
        <v>Male</v>
      </c>
      <c r="P2300" t="str">
        <f>VLOOKUP(B2300, patient!A:F, 6, FALSE)</f>
        <v>Asian</v>
      </c>
      <c r="Q2300" t="s">
        <v>486</v>
      </c>
      <c r="R2300">
        <v>463</v>
      </c>
      <c r="S2300">
        <v>82</v>
      </c>
      <c r="T2300" s="1">
        <v>45544</v>
      </c>
      <c r="U2300" s="1" t="str">
        <f t="shared" si="105"/>
        <v>Yes</v>
      </c>
      <c r="V2300">
        <v>2</v>
      </c>
      <c r="W2300" t="s">
        <v>492</v>
      </c>
      <c r="X2300" t="s">
        <v>488</v>
      </c>
      <c r="Y2300" t="str">
        <f t="shared" si="106"/>
        <v>Scheduled</v>
      </c>
      <c r="Z2300" t="s">
        <v>489</v>
      </c>
      <c r="AC2300" t="s">
        <v>490</v>
      </c>
      <c r="AD2300">
        <v>381.5</v>
      </c>
      <c r="AE2300">
        <v>0</v>
      </c>
      <c r="AF2300" t="str">
        <f t="shared" si="107"/>
        <v>Aug</v>
      </c>
    </row>
    <row r="2301" spans="1:32" x14ac:dyDescent="0.25">
      <c r="A2301" s="1">
        <v>45521</v>
      </c>
      <c r="B2301">
        <v>1417</v>
      </c>
      <c r="C2301">
        <v>1</v>
      </c>
      <c r="D2301">
        <v>4</v>
      </c>
      <c r="E2301">
        <v>4</v>
      </c>
      <c r="F2301">
        <v>3</v>
      </c>
      <c r="G2301">
        <v>2</v>
      </c>
      <c r="H2301">
        <f>VLOOKUP(B2301, patient!A:E, 5, FALSE)</f>
        <v>8</v>
      </c>
      <c r="I2301" t="str">
        <f>VLOOKUP(H2301, city!A:B, 2, FALSE)</f>
        <v>Bristol</v>
      </c>
      <c r="J2301" t="str">
        <f>VLOOKUP(E2301, diagnosis!A:B, 2, FALSE)</f>
        <v>Hypertension</v>
      </c>
      <c r="K2301" t="str">
        <f>VLOOKUP(D2301, department!A:B, 2, FALSE)</f>
        <v>Orthopedics</v>
      </c>
      <c r="L2301" t="str">
        <f>VLOOKUP(C2301, provider!A:B, 2, FALSE)</f>
        <v>Dr. Olu Abisola</v>
      </c>
      <c r="M2301" t="str">
        <f>VLOOKUP(G2301, insurance!A:B, 2, FALSE)</f>
        <v>AXA</v>
      </c>
      <c r="N2301">
        <f>VLOOKUP(B2301, patient!A:D, 4, FALSE)</f>
        <v>67</v>
      </c>
      <c r="O2301" t="str">
        <f>VLOOKUP(B2301, patient!A:C, 3, FALSE)</f>
        <v>Male</v>
      </c>
      <c r="P2301" t="str">
        <f>VLOOKUP(B2301, patient!A:F, 6, FALSE)</f>
        <v>Other</v>
      </c>
      <c r="Q2301" t="s">
        <v>486</v>
      </c>
      <c r="R2301">
        <v>472</v>
      </c>
      <c r="S2301">
        <v>112</v>
      </c>
      <c r="T2301" s="1">
        <v>45546</v>
      </c>
      <c r="U2301" s="1" t="str">
        <f t="shared" si="105"/>
        <v>Yes</v>
      </c>
      <c r="V2301">
        <v>7</v>
      </c>
      <c r="W2301" t="s">
        <v>487</v>
      </c>
      <c r="X2301" t="s">
        <v>488</v>
      </c>
      <c r="Y2301" t="str">
        <f t="shared" si="106"/>
        <v>Scheduled</v>
      </c>
      <c r="Z2301" t="s">
        <v>497</v>
      </c>
      <c r="AC2301" t="s">
        <v>490</v>
      </c>
      <c r="AD2301">
        <v>408.8</v>
      </c>
      <c r="AE2301">
        <v>0</v>
      </c>
      <c r="AF2301" t="str">
        <f t="shared" si="107"/>
        <v>Aug</v>
      </c>
    </row>
    <row r="2302" spans="1:32" x14ac:dyDescent="0.25">
      <c r="A2302" s="1">
        <v>45522</v>
      </c>
      <c r="B2302">
        <v>1344</v>
      </c>
      <c r="C2302">
        <v>4</v>
      </c>
      <c r="D2302">
        <v>2</v>
      </c>
      <c r="E2302">
        <v>4</v>
      </c>
      <c r="F2302">
        <v>5</v>
      </c>
      <c r="G2302">
        <v>2</v>
      </c>
      <c r="H2302">
        <f>VLOOKUP(B2302, patient!A:E, 5, FALSE)</f>
        <v>4</v>
      </c>
      <c r="I2302" t="str">
        <f>VLOOKUP(H2302, city!A:B, 2, FALSE)</f>
        <v>Birmingham</v>
      </c>
      <c r="J2302" t="str">
        <f>VLOOKUP(E2302, diagnosis!A:B, 2, FALSE)</f>
        <v>Hypertension</v>
      </c>
      <c r="K2302" t="str">
        <f>VLOOKUP(D2302, department!A:B, 2, FALSE)</f>
        <v>General Surgery</v>
      </c>
      <c r="L2302" t="str">
        <f>VLOOKUP(C2302, provider!A:B, 2, FALSE)</f>
        <v>Dr. Ravi Patel</v>
      </c>
      <c r="M2302" t="str">
        <f>VLOOKUP(G2302, insurance!A:B, 2, FALSE)</f>
        <v>AXA</v>
      </c>
      <c r="N2302">
        <f>VLOOKUP(B2302, patient!A:D, 4, FALSE)</f>
        <v>21</v>
      </c>
      <c r="O2302" t="str">
        <f>VLOOKUP(B2302, patient!A:C, 3, FALSE)</f>
        <v>Female</v>
      </c>
      <c r="P2302" t="str">
        <f>VLOOKUP(B2302, patient!A:F, 6, FALSE)</f>
        <v>Asian</v>
      </c>
      <c r="Q2302" t="s">
        <v>492</v>
      </c>
      <c r="R2302">
        <v>202</v>
      </c>
      <c r="S2302">
        <v>45</v>
      </c>
      <c r="U2302" s="1" t="str">
        <f t="shared" si="105"/>
        <v>No</v>
      </c>
      <c r="V2302">
        <v>4</v>
      </c>
      <c r="W2302" t="s">
        <v>492</v>
      </c>
      <c r="X2302" t="s">
        <v>488</v>
      </c>
      <c r="Y2302" t="str">
        <f t="shared" si="106"/>
        <v>Scheduled</v>
      </c>
      <c r="Z2302" t="s">
        <v>489</v>
      </c>
      <c r="AC2302" t="s">
        <v>498</v>
      </c>
      <c r="AD2302">
        <v>179.9</v>
      </c>
      <c r="AE2302">
        <v>10</v>
      </c>
      <c r="AF2302" t="str">
        <f t="shared" si="107"/>
        <v>Aug</v>
      </c>
    </row>
    <row r="2303" spans="1:32" x14ac:dyDescent="0.25">
      <c r="A2303" s="1">
        <v>45522</v>
      </c>
      <c r="B2303">
        <v>4121</v>
      </c>
      <c r="C2303">
        <v>1</v>
      </c>
      <c r="D2303">
        <v>2</v>
      </c>
      <c r="E2303">
        <v>4</v>
      </c>
      <c r="F2303">
        <v>5</v>
      </c>
      <c r="G2303">
        <v>1</v>
      </c>
      <c r="H2303">
        <f>VLOOKUP(B2303, patient!A:E, 5, FALSE)</f>
        <v>13</v>
      </c>
      <c r="I2303" t="str">
        <f>VLOOKUP(H2303, city!A:B, 2, FALSE)</f>
        <v>Glasgow</v>
      </c>
      <c r="J2303" t="str">
        <f>VLOOKUP(E2303, diagnosis!A:B, 2, FALSE)</f>
        <v>Hypertension</v>
      </c>
      <c r="K2303" t="str">
        <f>VLOOKUP(D2303, department!A:B, 2, FALSE)</f>
        <v>General Surgery</v>
      </c>
      <c r="L2303" t="str">
        <f>VLOOKUP(C2303, provider!A:B, 2, FALSE)</f>
        <v>Dr. Olu Abisola</v>
      </c>
      <c r="M2303" t="str">
        <f>VLOOKUP(G2303, insurance!A:B, 2, FALSE)</f>
        <v>Aviva</v>
      </c>
      <c r="N2303">
        <f>VLOOKUP(B2303, patient!A:D, 4, FALSE)</f>
        <v>44</v>
      </c>
      <c r="O2303" t="str">
        <f>VLOOKUP(B2303, patient!A:C, 3, FALSE)</f>
        <v>Female</v>
      </c>
      <c r="P2303" t="str">
        <f>VLOOKUP(B2303, patient!A:F, 6, FALSE)</f>
        <v>White</v>
      </c>
      <c r="Q2303" t="s">
        <v>486</v>
      </c>
      <c r="R2303">
        <v>180</v>
      </c>
      <c r="S2303">
        <v>103</v>
      </c>
      <c r="T2303" s="1">
        <v>45551</v>
      </c>
      <c r="U2303" s="1" t="str">
        <f t="shared" si="105"/>
        <v>Yes</v>
      </c>
      <c r="V2303">
        <v>6</v>
      </c>
      <c r="W2303" t="s">
        <v>492</v>
      </c>
      <c r="X2303" t="s">
        <v>488</v>
      </c>
      <c r="Y2303" t="str">
        <f t="shared" si="106"/>
        <v>Scheduled</v>
      </c>
      <c r="Z2303" t="s">
        <v>497</v>
      </c>
      <c r="AC2303" t="s">
        <v>490</v>
      </c>
      <c r="AD2303">
        <v>198.1</v>
      </c>
      <c r="AE2303">
        <v>0</v>
      </c>
      <c r="AF2303" t="str">
        <f t="shared" si="107"/>
        <v>Aug</v>
      </c>
    </row>
    <row r="2304" spans="1:32" x14ac:dyDescent="0.25">
      <c r="A2304" s="1">
        <v>45522</v>
      </c>
      <c r="B2304">
        <v>1240</v>
      </c>
      <c r="C2304">
        <v>4</v>
      </c>
      <c r="D2304">
        <v>2</v>
      </c>
      <c r="E2304">
        <v>4</v>
      </c>
      <c r="F2304">
        <v>5</v>
      </c>
      <c r="G2304">
        <v>2</v>
      </c>
      <c r="H2304">
        <f>VLOOKUP(B2304, patient!A:E, 5, FALSE)</f>
        <v>36</v>
      </c>
      <c r="I2304" t="str">
        <f>VLOOKUP(H2304, city!A:B, 2, FALSE)</f>
        <v>Newcastle</v>
      </c>
      <c r="J2304" t="str">
        <f>VLOOKUP(E2304, diagnosis!A:B, 2, FALSE)</f>
        <v>Hypertension</v>
      </c>
      <c r="K2304" t="str">
        <f>VLOOKUP(D2304, department!A:B, 2, FALSE)</f>
        <v>General Surgery</v>
      </c>
      <c r="L2304" t="str">
        <f>VLOOKUP(C2304, provider!A:B, 2, FALSE)</f>
        <v>Dr. Ravi Patel</v>
      </c>
      <c r="M2304" t="str">
        <f>VLOOKUP(G2304, insurance!A:B, 2, FALSE)</f>
        <v>AXA</v>
      </c>
      <c r="N2304">
        <f>VLOOKUP(B2304, patient!A:D, 4, FALSE)</f>
        <v>34</v>
      </c>
      <c r="O2304" t="str">
        <f>VLOOKUP(B2304, patient!A:C, 3, FALSE)</f>
        <v>Female</v>
      </c>
      <c r="P2304" t="str">
        <f>VLOOKUP(B2304, patient!A:F, 6, FALSE)</f>
        <v>Hispanic</v>
      </c>
      <c r="Q2304" t="s">
        <v>486</v>
      </c>
      <c r="R2304">
        <v>482</v>
      </c>
      <c r="S2304">
        <v>32</v>
      </c>
      <c r="U2304" s="1" t="str">
        <f t="shared" si="105"/>
        <v>No</v>
      </c>
      <c r="V2304">
        <v>2</v>
      </c>
      <c r="W2304" t="s">
        <v>487</v>
      </c>
      <c r="X2304" t="s">
        <v>488</v>
      </c>
      <c r="Y2304" t="str">
        <f t="shared" si="106"/>
        <v>Scheduled</v>
      </c>
      <c r="Z2304" t="s">
        <v>489</v>
      </c>
      <c r="AC2304" t="s">
        <v>493</v>
      </c>
      <c r="AD2304">
        <v>380.8</v>
      </c>
      <c r="AE2304">
        <v>30</v>
      </c>
      <c r="AF2304" t="str">
        <f t="shared" si="107"/>
        <v>Aug</v>
      </c>
    </row>
    <row r="2305" spans="1:32" x14ac:dyDescent="0.25">
      <c r="A2305" s="1">
        <v>45522</v>
      </c>
      <c r="B2305">
        <v>4627</v>
      </c>
      <c r="C2305">
        <v>2</v>
      </c>
      <c r="D2305">
        <v>5</v>
      </c>
      <c r="E2305">
        <v>4</v>
      </c>
      <c r="F2305">
        <v>5</v>
      </c>
      <c r="G2305">
        <v>1</v>
      </c>
      <c r="H2305">
        <f>VLOOKUP(B2305, patient!A:E, 5, FALSE)</f>
        <v>16</v>
      </c>
      <c r="I2305" t="str">
        <f>VLOOKUP(H2305, city!A:B, 2, FALSE)</f>
        <v>Glasgow</v>
      </c>
      <c r="J2305" t="str">
        <f>VLOOKUP(E2305, diagnosis!A:B, 2, FALSE)</f>
        <v>Hypertension</v>
      </c>
      <c r="K2305" t="str">
        <f>VLOOKUP(D2305, department!A:B, 2, FALSE)</f>
        <v>Pediatrics</v>
      </c>
      <c r="L2305" t="str">
        <f>VLOOKUP(C2305, provider!A:B, 2, FALSE)</f>
        <v>Dr. Johnson Grek</v>
      </c>
      <c r="M2305" t="str">
        <f>VLOOKUP(G2305, insurance!A:B, 2, FALSE)</f>
        <v>Aviva</v>
      </c>
      <c r="N2305">
        <f>VLOOKUP(B2305, patient!A:D, 4, FALSE)</f>
        <v>29</v>
      </c>
      <c r="O2305" t="str">
        <f>VLOOKUP(B2305, patient!A:C, 3, FALSE)</f>
        <v>Male</v>
      </c>
      <c r="P2305" t="str">
        <f>VLOOKUP(B2305, patient!A:F, 6, FALSE)</f>
        <v>Black</v>
      </c>
      <c r="Q2305" t="s">
        <v>486</v>
      </c>
      <c r="R2305">
        <v>504</v>
      </c>
      <c r="S2305">
        <v>138</v>
      </c>
      <c r="T2305" s="1">
        <v>45543</v>
      </c>
      <c r="U2305" s="1" t="str">
        <f t="shared" si="105"/>
        <v>Yes</v>
      </c>
      <c r="V2305">
        <v>3</v>
      </c>
      <c r="W2305" t="s">
        <v>492</v>
      </c>
      <c r="X2305" t="s">
        <v>488</v>
      </c>
      <c r="Y2305" t="str">
        <f t="shared" si="106"/>
        <v>Scheduled</v>
      </c>
      <c r="Z2305" t="s">
        <v>497</v>
      </c>
      <c r="AC2305" t="s">
        <v>490</v>
      </c>
      <c r="AD2305">
        <v>449.4</v>
      </c>
      <c r="AE2305">
        <v>0</v>
      </c>
      <c r="AF2305" t="str">
        <f t="shared" si="107"/>
        <v>Aug</v>
      </c>
    </row>
    <row r="2306" spans="1:32" x14ac:dyDescent="0.25">
      <c r="A2306" s="1">
        <v>45522</v>
      </c>
      <c r="B2306">
        <v>3984</v>
      </c>
      <c r="C2306">
        <v>4</v>
      </c>
      <c r="D2306">
        <v>3</v>
      </c>
      <c r="E2306">
        <v>4</v>
      </c>
      <c r="F2306">
        <v>4</v>
      </c>
      <c r="G2306">
        <v>1</v>
      </c>
      <c r="H2306">
        <f>VLOOKUP(B2306, patient!A:E, 5, FALSE)</f>
        <v>16</v>
      </c>
      <c r="I2306" t="str">
        <f>VLOOKUP(H2306, city!A:B, 2, FALSE)</f>
        <v>Glasgow</v>
      </c>
      <c r="J2306" t="str">
        <f>VLOOKUP(E2306, diagnosis!A:B, 2, FALSE)</f>
        <v>Hypertension</v>
      </c>
      <c r="K2306" t="str">
        <f>VLOOKUP(D2306, department!A:B, 2, FALSE)</f>
        <v>Neurology</v>
      </c>
      <c r="L2306" t="str">
        <f>VLOOKUP(C2306, provider!A:B, 2, FALSE)</f>
        <v>Dr. Ravi Patel</v>
      </c>
      <c r="M2306" t="str">
        <f>VLOOKUP(G2306, insurance!A:B, 2, FALSE)</f>
        <v>Aviva</v>
      </c>
      <c r="N2306">
        <f>VLOOKUP(B2306, patient!A:D, 4, FALSE)</f>
        <v>39</v>
      </c>
      <c r="O2306" t="str">
        <f>VLOOKUP(B2306, patient!A:C, 3, FALSE)</f>
        <v>Female</v>
      </c>
      <c r="P2306" t="str">
        <f>VLOOKUP(B2306, patient!A:F, 6, FALSE)</f>
        <v>Asian</v>
      </c>
      <c r="Q2306" t="s">
        <v>491</v>
      </c>
      <c r="R2306">
        <v>702</v>
      </c>
      <c r="S2306">
        <v>164</v>
      </c>
      <c r="U2306" s="1" t="str">
        <f t="shared" si="105"/>
        <v>No</v>
      </c>
      <c r="V2306">
        <v>3</v>
      </c>
      <c r="W2306" t="s">
        <v>492</v>
      </c>
      <c r="X2306" t="s">
        <v>488</v>
      </c>
      <c r="Y2306" t="str">
        <f t="shared" si="106"/>
        <v>Scheduled</v>
      </c>
      <c r="Z2306" t="s">
        <v>489</v>
      </c>
      <c r="AC2306" t="s">
        <v>498</v>
      </c>
      <c r="AD2306">
        <v>613.20000000000005</v>
      </c>
      <c r="AE2306">
        <v>10</v>
      </c>
      <c r="AF2306" t="str">
        <f t="shared" si="107"/>
        <v>Aug</v>
      </c>
    </row>
    <row r="2307" spans="1:32" x14ac:dyDescent="0.25">
      <c r="A2307" s="1">
        <v>45522</v>
      </c>
      <c r="B2307">
        <v>2663</v>
      </c>
      <c r="C2307">
        <v>5</v>
      </c>
      <c r="D2307">
        <v>4</v>
      </c>
      <c r="E2307">
        <v>4</v>
      </c>
      <c r="F2307">
        <v>3</v>
      </c>
      <c r="G2307">
        <v>3</v>
      </c>
      <c r="H2307">
        <f>VLOOKUP(B2307, patient!A:E, 5, FALSE)</f>
        <v>39</v>
      </c>
      <c r="I2307" t="str">
        <f>VLOOKUP(H2307, city!A:B, 2, FALSE)</f>
        <v>Sheffield</v>
      </c>
      <c r="J2307" t="str">
        <f>VLOOKUP(E2307, diagnosis!A:B, 2, FALSE)</f>
        <v>Hypertension</v>
      </c>
      <c r="K2307" t="str">
        <f>VLOOKUP(D2307, department!A:B, 2, FALSE)</f>
        <v>Orthopedics</v>
      </c>
      <c r="L2307" t="str">
        <f>VLOOKUP(C2307, provider!A:B, 2, FALSE)</f>
        <v>Dr. Sade Kikiola</v>
      </c>
      <c r="M2307" t="str">
        <f>VLOOKUP(G2307, insurance!A:B, 2, FALSE)</f>
        <v>Allianz</v>
      </c>
      <c r="N2307">
        <f>VLOOKUP(B2307, patient!A:D, 4, FALSE)</f>
        <v>34</v>
      </c>
      <c r="O2307" t="str">
        <f>VLOOKUP(B2307, patient!A:C, 3, FALSE)</f>
        <v>Male</v>
      </c>
      <c r="P2307" t="str">
        <f>VLOOKUP(B2307, patient!A:F, 6, FALSE)</f>
        <v>White</v>
      </c>
      <c r="Q2307" t="s">
        <v>486</v>
      </c>
      <c r="R2307">
        <v>74</v>
      </c>
      <c r="S2307">
        <v>134</v>
      </c>
      <c r="U2307" s="1" t="str">
        <f t="shared" ref="U2307:U2370" si="108">IF(T2307&lt;&gt;"", "Yes", "No")</f>
        <v>No</v>
      </c>
      <c r="V2307">
        <v>4</v>
      </c>
      <c r="W2307" t="s">
        <v>494</v>
      </c>
      <c r="X2307" t="s">
        <v>488</v>
      </c>
      <c r="Y2307" t="str">
        <f t="shared" ref="Y2307:Y2370" si="109">IF(TRIM(X2307)="yes", "Emergency", "Scheduled")</f>
        <v>Scheduled</v>
      </c>
      <c r="Z2307" t="s">
        <v>497</v>
      </c>
      <c r="AC2307" t="s">
        <v>496</v>
      </c>
      <c r="AD2307">
        <v>180.6</v>
      </c>
      <c r="AE2307">
        <v>50</v>
      </c>
      <c r="AF2307" t="str">
        <f t="shared" ref="AF2307:AF2370" si="110">TEXT(A2307, "mmm")</f>
        <v>Aug</v>
      </c>
    </row>
    <row r="2308" spans="1:32" x14ac:dyDescent="0.25">
      <c r="A2308" s="1">
        <v>45522</v>
      </c>
      <c r="B2308">
        <v>4229</v>
      </c>
      <c r="C2308">
        <v>5</v>
      </c>
      <c r="D2308">
        <v>3</v>
      </c>
      <c r="E2308">
        <v>4</v>
      </c>
      <c r="F2308">
        <v>2</v>
      </c>
      <c r="G2308">
        <v>1</v>
      </c>
      <c r="H2308">
        <f>VLOOKUP(B2308, patient!A:E, 5, FALSE)</f>
        <v>5</v>
      </c>
      <c r="I2308" t="str">
        <f>VLOOKUP(H2308, city!A:B, 2, FALSE)</f>
        <v>Bristol</v>
      </c>
      <c r="J2308" t="str">
        <f>VLOOKUP(E2308, diagnosis!A:B, 2, FALSE)</f>
        <v>Hypertension</v>
      </c>
      <c r="K2308" t="str">
        <f>VLOOKUP(D2308, department!A:B, 2, FALSE)</f>
        <v>Neurology</v>
      </c>
      <c r="L2308" t="str">
        <f>VLOOKUP(C2308, provider!A:B, 2, FALSE)</f>
        <v>Dr. Sade Kikiola</v>
      </c>
      <c r="M2308" t="str">
        <f>VLOOKUP(G2308, insurance!A:B, 2, FALSE)</f>
        <v>Aviva</v>
      </c>
      <c r="N2308">
        <f>VLOOKUP(B2308, patient!A:D, 4, FALSE)</f>
        <v>27</v>
      </c>
      <c r="O2308" t="str">
        <f>VLOOKUP(B2308, patient!A:C, 3, FALSE)</f>
        <v>Female</v>
      </c>
      <c r="P2308" t="str">
        <f>VLOOKUP(B2308, patient!A:F, 6, FALSE)</f>
        <v>White</v>
      </c>
      <c r="Q2308" t="s">
        <v>486</v>
      </c>
      <c r="R2308">
        <v>985</v>
      </c>
      <c r="S2308">
        <v>45</v>
      </c>
      <c r="T2308" s="1">
        <v>45536</v>
      </c>
      <c r="U2308" s="1" t="str">
        <f t="shared" si="108"/>
        <v>Yes</v>
      </c>
      <c r="V2308">
        <v>1</v>
      </c>
      <c r="W2308" t="s">
        <v>492</v>
      </c>
      <c r="X2308" t="s">
        <v>488</v>
      </c>
      <c r="Y2308" t="str">
        <f t="shared" si="109"/>
        <v>Scheduled</v>
      </c>
      <c r="Z2308" t="s">
        <v>489</v>
      </c>
      <c r="AC2308" t="s">
        <v>490</v>
      </c>
      <c r="AD2308">
        <v>721</v>
      </c>
      <c r="AE2308">
        <v>0</v>
      </c>
      <c r="AF2308" t="str">
        <f t="shared" si="110"/>
        <v>Aug</v>
      </c>
    </row>
    <row r="2309" spans="1:32" x14ac:dyDescent="0.25">
      <c r="A2309" s="1">
        <v>45522</v>
      </c>
      <c r="B2309">
        <v>1798</v>
      </c>
      <c r="C2309">
        <v>2</v>
      </c>
      <c r="D2309">
        <v>5</v>
      </c>
      <c r="E2309">
        <v>4</v>
      </c>
      <c r="F2309">
        <v>1</v>
      </c>
      <c r="G2309">
        <v>2</v>
      </c>
      <c r="H2309">
        <f>VLOOKUP(B2309, patient!A:E, 5, FALSE)</f>
        <v>6</v>
      </c>
      <c r="I2309" t="str">
        <f>VLOOKUP(H2309, city!A:B, 2, FALSE)</f>
        <v>Bristol</v>
      </c>
      <c r="J2309" t="str">
        <f>VLOOKUP(E2309, diagnosis!A:B, 2, FALSE)</f>
        <v>Hypertension</v>
      </c>
      <c r="K2309" t="str">
        <f>VLOOKUP(D2309, department!A:B, 2, FALSE)</f>
        <v>Pediatrics</v>
      </c>
      <c r="L2309" t="str">
        <f>VLOOKUP(C2309, provider!A:B, 2, FALSE)</f>
        <v>Dr. Johnson Grek</v>
      </c>
      <c r="M2309" t="str">
        <f>VLOOKUP(G2309, insurance!A:B, 2, FALSE)</f>
        <v>AXA</v>
      </c>
      <c r="N2309">
        <f>VLOOKUP(B2309, patient!A:D, 4, FALSE)</f>
        <v>71</v>
      </c>
      <c r="O2309" t="str">
        <f>VLOOKUP(B2309, patient!A:C, 3, FALSE)</f>
        <v>Male</v>
      </c>
      <c r="P2309" t="str">
        <f>VLOOKUP(B2309, patient!A:F, 6, FALSE)</f>
        <v>Other</v>
      </c>
      <c r="Q2309" t="s">
        <v>486</v>
      </c>
      <c r="R2309">
        <v>577</v>
      </c>
      <c r="S2309">
        <v>153</v>
      </c>
      <c r="U2309" s="1" t="str">
        <f t="shared" si="108"/>
        <v>No</v>
      </c>
      <c r="V2309">
        <v>6</v>
      </c>
      <c r="W2309" t="s">
        <v>492</v>
      </c>
      <c r="X2309" t="s">
        <v>488</v>
      </c>
      <c r="Y2309" t="str">
        <f t="shared" si="109"/>
        <v>Scheduled</v>
      </c>
      <c r="Z2309" t="s">
        <v>489</v>
      </c>
      <c r="AC2309" t="s">
        <v>493</v>
      </c>
      <c r="AD2309">
        <v>532</v>
      </c>
      <c r="AE2309">
        <v>30</v>
      </c>
      <c r="AF2309" t="str">
        <f t="shared" si="110"/>
        <v>Aug</v>
      </c>
    </row>
    <row r="2310" spans="1:32" x14ac:dyDescent="0.25">
      <c r="A2310" s="1">
        <v>45522</v>
      </c>
      <c r="B2310">
        <v>1928</v>
      </c>
      <c r="C2310">
        <v>4</v>
      </c>
      <c r="D2310">
        <v>3</v>
      </c>
      <c r="E2310">
        <v>4</v>
      </c>
      <c r="F2310">
        <v>1</v>
      </c>
      <c r="G2310">
        <v>2</v>
      </c>
      <c r="H2310">
        <f>VLOOKUP(B2310, patient!A:E, 5, FALSE)</f>
        <v>25</v>
      </c>
      <c r="I2310" t="str">
        <f>VLOOKUP(H2310, city!A:B, 2, FALSE)</f>
        <v>London</v>
      </c>
      <c r="J2310" t="str">
        <f>VLOOKUP(E2310, diagnosis!A:B, 2, FALSE)</f>
        <v>Hypertension</v>
      </c>
      <c r="K2310" t="str">
        <f>VLOOKUP(D2310, department!A:B, 2, FALSE)</f>
        <v>Neurology</v>
      </c>
      <c r="L2310" t="str">
        <f>VLOOKUP(C2310, provider!A:B, 2, FALSE)</f>
        <v>Dr. Ravi Patel</v>
      </c>
      <c r="M2310" t="str">
        <f>VLOOKUP(G2310, insurance!A:B, 2, FALSE)</f>
        <v>AXA</v>
      </c>
      <c r="N2310">
        <f>VLOOKUP(B2310, patient!A:D, 4, FALSE)</f>
        <v>18</v>
      </c>
      <c r="O2310" t="str">
        <f>VLOOKUP(B2310, patient!A:C, 3, FALSE)</f>
        <v>Male</v>
      </c>
      <c r="P2310" t="str">
        <f>VLOOKUP(B2310, patient!A:F, 6, FALSE)</f>
        <v>White</v>
      </c>
      <c r="Q2310" t="s">
        <v>486</v>
      </c>
      <c r="R2310">
        <v>206</v>
      </c>
      <c r="S2310">
        <v>100</v>
      </c>
      <c r="T2310" s="1">
        <v>45551</v>
      </c>
      <c r="U2310" s="1" t="str">
        <f t="shared" si="108"/>
        <v>Yes</v>
      </c>
      <c r="V2310">
        <v>6</v>
      </c>
      <c r="W2310" t="s">
        <v>487</v>
      </c>
      <c r="X2310" t="s">
        <v>488</v>
      </c>
      <c r="Y2310" t="str">
        <f t="shared" si="109"/>
        <v>Scheduled</v>
      </c>
      <c r="Z2310" t="s">
        <v>489</v>
      </c>
      <c r="AC2310" t="s">
        <v>490</v>
      </c>
      <c r="AD2310">
        <v>214.2</v>
      </c>
      <c r="AE2310">
        <v>0</v>
      </c>
      <c r="AF2310" t="str">
        <f t="shared" si="110"/>
        <v>Aug</v>
      </c>
    </row>
    <row r="2311" spans="1:32" x14ac:dyDescent="0.25">
      <c r="A2311" s="1">
        <v>45522</v>
      </c>
      <c r="B2311">
        <v>678</v>
      </c>
      <c r="C2311">
        <v>4</v>
      </c>
      <c r="D2311">
        <v>3</v>
      </c>
      <c r="E2311">
        <v>4</v>
      </c>
      <c r="F2311">
        <v>5</v>
      </c>
      <c r="G2311">
        <v>2</v>
      </c>
      <c r="H2311">
        <f>VLOOKUP(B2311, patient!A:E, 5, FALSE)</f>
        <v>25</v>
      </c>
      <c r="I2311" t="str">
        <f>VLOOKUP(H2311, city!A:B, 2, FALSE)</f>
        <v>London</v>
      </c>
      <c r="J2311" t="str">
        <f>VLOOKUP(E2311, diagnosis!A:B, 2, FALSE)</f>
        <v>Hypertension</v>
      </c>
      <c r="K2311" t="str">
        <f>VLOOKUP(D2311, department!A:B, 2, FALSE)</f>
        <v>Neurology</v>
      </c>
      <c r="L2311" t="str">
        <f>VLOOKUP(C2311, provider!A:B, 2, FALSE)</f>
        <v>Dr. Ravi Patel</v>
      </c>
      <c r="M2311" t="str">
        <f>VLOOKUP(G2311, insurance!A:B, 2, FALSE)</f>
        <v>AXA</v>
      </c>
      <c r="N2311">
        <f>VLOOKUP(B2311, patient!A:D, 4, FALSE)</f>
        <v>39</v>
      </c>
      <c r="O2311" t="str">
        <f>VLOOKUP(B2311, patient!A:C, 3, FALSE)</f>
        <v>Male</v>
      </c>
      <c r="P2311" t="str">
        <f>VLOOKUP(B2311, patient!A:F, 6, FALSE)</f>
        <v>Hispanic</v>
      </c>
      <c r="Q2311" t="s">
        <v>486</v>
      </c>
      <c r="R2311">
        <v>600</v>
      </c>
      <c r="S2311">
        <v>151</v>
      </c>
      <c r="T2311" s="1">
        <v>45537</v>
      </c>
      <c r="U2311" s="1" t="str">
        <f t="shared" si="108"/>
        <v>Yes</v>
      </c>
      <c r="V2311">
        <v>4</v>
      </c>
      <c r="W2311" t="s">
        <v>492</v>
      </c>
      <c r="X2311" t="s">
        <v>488</v>
      </c>
      <c r="Y2311" t="str">
        <f t="shared" si="109"/>
        <v>Scheduled</v>
      </c>
      <c r="Z2311" t="s">
        <v>497</v>
      </c>
      <c r="AC2311" t="s">
        <v>490</v>
      </c>
      <c r="AD2311">
        <v>525.70000000000005</v>
      </c>
      <c r="AE2311">
        <v>0</v>
      </c>
      <c r="AF2311" t="str">
        <f t="shared" si="110"/>
        <v>Aug</v>
      </c>
    </row>
    <row r="2312" spans="1:32" x14ac:dyDescent="0.25">
      <c r="A2312" s="1">
        <v>45523</v>
      </c>
      <c r="B2312">
        <v>4769</v>
      </c>
      <c r="C2312">
        <v>5</v>
      </c>
      <c r="D2312">
        <v>2</v>
      </c>
      <c r="E2312">
        <v>4</v>
      </c>
      <c r="F2312">
        <v>5</v>
      </c>
      <c r="G2312">
        <v>2</v>
      </c>
      <c r="H2312">
        <f>VLOOKUP(B2312, patient!A:E, 5, FALSE)</f>
        <v>29</v>
      </c>
      <c r="I2312" t="str">
        <f>VLOOKUP(H2312, city!A:B, 2, FALSE)</f>
        <v>Manchester</v>
      </c>
      <c r="J2312" t="str">
        <f>VLOOKUP(E2312, diagnosis!A:B, 2, FALSE)</f>
        <v>Hypertension</v>
      </c>
      <c r="K2312" t="str">
        <f>VLOOKUP(D2312, department!A:B, 2, FALSE)</f>
        <v>General Surgery</v>
      </c>
      <c r="L2312" t="str">
        <f>VLOOKUP(C2312, provider!A:B, 2, FALSE)</f>
        <v>Dr. Sade Kikiola</v>
      </c>
      <c r="M2312" t="str">
        <f>VLOOKUP(G2312, insurance!A:B, 2, FALSE)</f>
        <v>AXA</v>
      </c>
      <c r="N2312">
        <f>VLOOKUP(B2312, patient!A:D, 4, FALSE)</f>
        <v>43</v>
      </c>
      <c r="O2312" t="str">
        <f>VLOOKUP(B2312, patient!A:C, 3, FALSE)</f>
        <v>Female</v>
      </c>
      <c r="P2312" t="str">
        <f>VLOOKUP(B2312, patient!A:F, 6, FALSE)</f>
        <v>White</v>
      </c>
      <c r="Q2312" t="s">
        <v>486</v>
      </c>
      <c r="R2312">
        <v>830</v>
      </c>
      <c r="S2312">
        <v>108</v>
      </c>
      <c r="T2312" s="1">
        <v>45537</v>
      </c>
      <c r="U2312" s="1" t="str">
        <f t="shared" si="108"/>
        <v>Yes</v>
      </c>
      <c r="V2312">
        <v>8</v>
      </c>
      <c r="W2312" t="s">
        <v>494</v>
      </c>
      <c r="X2312" t="s">
        <v>488</v>
      </c>
      <c r="Y2312" t="str">
        <f t="shared" si="109"/>
        <v>Scheduled</v>
      </c>
      <c r="Z2312" t="s">
        <v>497</v>
      </c>
      <c r="AC2312" t="s">
        <v>490</v>
      </c>
      <c r="AD2312">
        <v>656.6</v>
      </c>
      <c r="AE2312">
        <v>0</v>
      </c>
      <c r="AF2312" t="str">
        <f t="shared" si="110"/>
        <v>Aug</v>
      </c>
    </row>
    <row r="2313" spans="1:32" x14ac:dyDescent="0.25">
      <c r="A2313" s="1">
        <v>45523</v>
      </c>
      <c r="B2313">
        <v>3512</v>
      </c>
      <c r="C2313">
        <v>2</v>
      </c>
      <c r="D2313">
        <v>3</v>
      </c>
      <c r="E2313">
        <v>4</v>
      </c>
      <c r="F2313">
        <v>1</v>
      </c>
      <c r="G2313">
        <v>1</v>
      </c>
      <c r="H2313">
        <f>VLOOKUP(B2313, patient!A:E, 5, FALSE)</f>
        <v>6</v>
      </c>
      <c r="I2313" t="str">
        <f>VLOOKUP(H2313, city!A:B, 2, FALSE)</f>
        <v>Bristol</v>
      </c>
      <c r="J2313" t="str">
        <f>VLOOKUP(E2313, diagnosis!A:B, 2, FALSE)</f>
        <v>Hypertension</v>
      </c>
      <c r="K2313" t="str">
        <f>VLOOKUP(D2313, department!A:B, 2, FALSE)</f>
        <v>Neurology</v>
      </c>
      <c r="L2313" t="str">
        <f>VLOOKUP(C2313, provider!A:B, 2, FALSE)</f>
        <v>Dr. Johnson Grek</v>
      </c>
      <c r="M2313" t="str">
        <f>VLOOKUP(G2313, insurance!A:B, 2, FALSE)</f>
        <v>Aviva</v>
      </c>
      <c r="N2313">
        <f>VLOOKUP(B2313, patient!A:D, 4, FALSE)</f>
        <v>73</v>
      </c>
      <c r="O2313" t="str">
        <f>VLOOKUP(B2313, patient!A:C, 3, FALSE)</f>
        <v>Male</v>
      </c>
      <c r="P2313" t="str">
        <f>VLOOKUP(B2313, patient!A:F, 6, FALSE)</f>
        <v>Hispanic</v>
      </c>
      <c r="Q2313" t="s">
        <v>486</v>
      </c>
      <c r="R2313">
        <v>681</v>
      </c>
      <c r="S2313">
        <v>26</v>
      </c>
      <c r="T2313" s="1">
        <v>45537</v>
      </c>
      <c r="U2313" s="1" t="str">
        <f t="shared" si="108"/>
        <v>Yes</v>
      </c>
      <c r="V2313">
        <v>5</v>
      </c>
      <c r="W2313" t="s">
        <v>494</v>
      </c>
      <c r="X2313" t="s">
        <v>488</v>
      </c>
      <c r="Y2313" t="str">
        <f t="shared" si="109"/>
        <v>Scheduled</v>
      </c>
      <c r="Z2313" t="s">
        <v>489</v>
      </c>
      <c r="AC2313" t="s">
        <v>490</v>
      </c>
      <c r="AD2313">
        <v>494.9</v>
      </c>
      <c r="AE2313">
        <v>0</v>
      </c>
      <c r="AF2313" t="str">
        <f t="shared" si="110"/>
        <v>Aug</v>
      </c>
    </row>
    <row r="2314" spans="1:32" x14ac:dyDescent="0.25">
      <c r="A2314" s="1">
        <v>45523</v>
      </c>
      <c r="B2314">
        <v>2995</v>
      </c>
      <c r="C2314">
        <v>5</v>
      </c>
      <c r="D2314">
        <v>3</v>
      </c>
      <c r="E2314">
        <v>4</v>
      </c>
      <c r="F2314">
        <v>3</v>
      </c>
      <c r="G2314">
        <v>3</v>
      </c>
      <c r="H2314">
        <f>VLOOKUP(B2314, patient!A:E, 5, FALSE)</f>
        <v>34</v>
      </c>
      <c r="I2314" t="str">
        <f>VLOOKUP(H2314, city!A:B, 2, FALSE)</f>
        <v>Newcastle</v>
      </c>
      <c r="J2314" t="str">
        <f>VLOOKUP(E2314, diagnosis!A:B, 2, FALSE)</f>
        <v>Hypertension</v>
      </c>
      <c r="K2314" t="str">
        <f>VLOOKUP(D2314, department!A:B, 2, FALSE)</f>
        <v>Neurology</v>
      </c>
      <c r="L2314" t="str">
        <f>VLOOKUP(C2314, provider!A:B, 2, FALSE)</f>
        <v>Dr. Sade Kikiola</v>
      </c>
      <c r="M2314" t="str">
        <f>VLOOKUP(G2314, insurance!A:B, 2, FALSE)</f>
        <v>Allianz</v>
      </c>
      <c r="N2314">
        <f>VLOOKUP(B2314, patient!A:D, 4, FALSE)</f>
        <v>76</v>
      </c>
      <c r="O2314" t="str">
        <f>VLOOKUP(B2314, patient!A:C, 3, FALSE)</f>
        <v>Female</v>
      </c>
      <c r="P2314" t="str">
        <f>VLOOKUP(B2314, patient!A:F, 6, FALSE)</f>
        <v>Black</v>
      </c>
      <c r="Q2314" t="s">
        <v>486</v>
      </c>
      <c r="R2314">
        <v>204</v>
      </c>
      <c r="S2314">
        <v>36</v>
      </c>
      <c r="U2314" s="1" t="str">
        <f t="shared" si="108"/>
        <v>No</v>
      </c>
      <c r="V2314">
        <v>10</v>
      </c>
      <c r="W2314" t="s">
        <v>487</v>
      </c>
      <c r="X2314" t="s">
        <v>488</v>
      </c>
      <c r="Y2314" t="str">
        <f t="shared" si="109"/>
        <v>Scheduled</v>
      </c>
      <c r="Z2314" t="s">
        <v>489</v>
      </c>
      <c r="AC2314" t="s">
        <v>498</v>
      </c>
      <c r="AD2314">
        <v>175</v>
      </c>
      <c r="AE2314">
        <v>10</v>
      </c>
      <c r="AF2314" t="str">
        <f t="shared" si="110"/>
        <v>Aug</v>
      </c>
    </row>
    <row r="2315" spans="1:32" x14ac:dyDescent="0.25">
      <c r="A2315" s="1">
        <v>45523</v>
      </c>
      <c r="B2315">
        <v>4747</v>
      </c>
      <c r="C2315">
        <v>2</v>
      </c>
      <c r="D2315">
        <v>3</v>
      </c>
      <c r="E2315">
        <v>4</v>
      </c>
      <c r="F2315">
        <v>1</v>
      </c>
      <c r="G2315">
        <v>1</v>
      </c>
      <c r="H2315">
        <f>VLOOKUP(B2315, patient!A:E, 5, FALSE)</f>
        <v>28</v>
      </c>
      <c r="I2315" t="str">
        <f>VLOOKUP(H2315, city!A:B, 2, FALSE)</f>
        <v>London</v>
      </c>
      <c r="J2315" t="str">
        <f>VLOOKUP(E2315, diagnosis!A:B, 2, FALSE)</f>
        <v>Hypertension</v>
      </c>
      <c r="K2315" t="str">
        <f>VLOOKUP(D2315, department!A:B, 2, FALSE)</f>
        <v>Neurology</v>
      </c>
      <c r="L2315" t="str">
        <f>VLOOKUP(C2315, provider!A:B, 2, FALSE)</f>
        <v>Dr. Johnson Grek</v>
      </c>
      <c r="M2315" t="str">
        <f>VLOOKUP(G2315, insurance!A:B, 2, FALSE)</f>
        <v>Aviva</v>
      </c>
      <c r="N2315">
        <f>VLOOKUP(B2315, patient!A:D, 4, FALSE)</f>
        <v>35</v>
      </c>
      <c r="O2315" t="str">
        <f>VLOOKUP(B2315, patient!A:C, 3, FALSE)</f>
        <v>Female</v>
      </c>
      <c r="P2315" t="str">
        <f>VLOOKUP(B2315, patient!A:F, 6, FALSE)</f>
        <v>Asian</v>
      </c>
      <c r="Q2315" t="s">
        <v>491</v>
      </c>
      <c r="R2315">
        <v>414</v>
      </c>
      <c r="S2315">
        <v>105</v>
      </c>
      <c r="U2315" s="1" t="str">
        <f t="shared" si="108"/>
        <v>No</v>
      </c>
      <c r="V2315">
        <v>4</v>
      </c>
      <c r="W2315" t="s">
        <v>494</v>
      </c>
      <c r="X2315" t="s">
        <v>488</v>
      </c>
      <c r="Y2315" t="str">
        <f t="shared" si="109"/>
        <v>Scheduled</v>
      </c>
      <c r="Z2315" t="s">
        <v>489</v>
      </c>
      <c r="AC2315" t="s">
        <v>496</v>
      </c>
      <c r="AD2315">
        <v>398.3</v>
      </c>
      <c r="AE2315">
        <v>50</v>
      </c>
      <c r="AF2315" t="str">
        <f t="shared" si="110"/>
        <v>Aug</v>
      </c>
    </row>
    <row r="2316" spans="1:32" x14ac:dyDescent="0.25">
      <c r="A2316" s="1">
        <v>45523</v>
      </c>
      <c r="B2316">
        <v>4048</v>
      </c>
      <c r="C2316">
        <v>5</v>
      </c>
      <c r="D2316">
        <v>1</v>
      </c>
      <c r="E2316">
        <v>4</v>
      </c>
      <c r="F2316">
        <v>1</v>
      </c>
      <c r="G2316">
        <v>2</v>
      </c>
      <c r="H2316">
        <f>VLOOKUP(B2316, patient!A:E, 5, FALSE)</f>
        <v>19</v>
      </c>
      <c r="I2316" t="str">
        <f>VLOOKUP(H2316, city!A:B, 2, FALSE)</f>
        <v>Leeds</v>
      </c>
      <c r="J2316" t="str">
        <f>VLOOKUP(E2316, diagnosis!A:B, 2, FALSE)</f>
        <v>Hypertension</v>
      </c>
      <c r="K2316" t="str">
        <f>VLOOKUP(D2316, department!A:B, 2, FALSE)</f>
        <v>Cardiology</v>
      </c>
      <c r="L2316" t="str">
        <f>VLOOKUP(C2316, provider!A:B, 2, FALSE)</f>
        <v>Dr. Sade Kikiola</v>
      </c>
      <c r="M2316" t="str">
        <f>VLOOKUP(G2316, insurance!A:B, 2, FALSE)</f>
        <v>AXA</v>
      </c>
      <c r="N2316">
        <f>VLOOKUP(B2316, patient!A:D, 4, FALSE)</f>
        <v>67</v>
      </c>
      <c r="O2316" t="str">
        <f>VLOOKUP(B2316, patient!A:C, 3, FALSE)</f>
        <v>Female</v>
      </c>
      <c r="P2316" t="str">
        <f>VLOOKUP(B2316, patient!A:F, 6, FALSE)</f>
        <v>Black</v>
      </c>
      <c r="Q2316" t="s">
        <v>492</v>
      </c>
      <c r="R2316">
        <v>814</v>
      </c>
      <c r="S2316">
        <v>147</v>
      </c>
      <c r="U2316" s="1" t="str">
        <f t="shared" si="108"/>
        <v>No</v>
      </c>
      <c r="V2316">
        <v>7</v>
      </c>
      <c r="W2316" t="s">
        <v>487</v>
      </c>
      <c r="X2316" t="s">
        <v>488</v>
      </c>
      <c r="Y2316" t="str">
        <f t="shared" si="109"/>
        <v>Scheduled</v>
      </c>
      <c r="Z2316" t="s">
        <v>489</v>
      </c>
      <c r="AC2316" t="s">
        <v>498</v>
      </c>
      <c r="AD2316">
        <v>679.7</v>
      </c>
      <c r="AE2316">
        <v>10</v>
      </c>
      <c r="AF2316" t="str">
        <f t="shared" si="110"/>
        <v>Aug</v>
      </c>
    </row>
    <row r="2317" spans="1:32" x14ac:dyDescent="0.25">
      <c r="A2317" s="1">
        <v>45523</v>
      </c>
      <c r="B2317">
        <v>3562</v>
      </c>
      <c r="C2317">
        <v>3</v>
      </c>
      <c r="D2317">
        <v>4</v>
      </c>
      <c r="E2317">
        <v>4</v>
      </c>
      <c r="F2317">
        <v>3</v>
      </c>
      <c r="G2317">
        <v>1</v>
      </c>
      <c r="H2317">
        <f>VLOOKUP(B2317, patient!A:E, 5, FALSE)</f>
        <v>40</v>
      </c>
      <c r="I2317" t="str">
        <f>VLOOKUP(H2317, city!A:B, 2, FALSE)</f>
        <v>Sheffield</v>
      </c>
      <c r="J2317" t="str">
        <f>VLOOKUP(E2317, diagnosis!A:B, 2, FALSE)</f>
        <v>Hypertension</v>
      </c>
      <c r="K2317" t="str">
        <f>VLOOKUP(D2317, department!A:B, 2, FALSE)</f>
        <v>Orthopedics</v>
      </c>
      <c r="L2317" t="str">
        <f>VLOOKUP(C2317, provider!A:B, 2, FALSE)</f>
        <v>Dr. Emma Jones</v>
      </c>
      <c r="M2317" t="str">
        <f>VLOOKUP(G2317, insurance!A:B, 2, FALSE)</f>
        <v>Aviva</v>
      </c>
      <c r="N2317">
        <f>VLOOKUP(B2317, patient!A:D, 4, FALSE)</f>
        <v>31</v>
      </c>
      <c r="O2317" t="str">
        <f>VLOOKUP(B2317, patient!A:C, 3, FALSE)</f>
        <v>Female</v>
      </c>
      <c r="P2317" t="str">
        <f>VLOOKUP(B2317, patient!A:F, 6, FALSE)</f>
        <v>Asian</v>
      </c>
      <c r="Q2317" t="s">
        <v>486</v>
      </c>
      <c r="R2317">
        <v>417</v>
      </c>
      <c r="S2317">
        <v>137</v>
      </c>
      <c r="T2317" s="1">
        <v>45540</v>
      </c>
      <c r="U2317" s="1" t="str">
        <f t="shared" si="108"/>
        <v>Yes</v>
      </c>
      <c r="V2317">
        <v>10</v>
      </c>
      <c r="W2317" t="s">
        <v>494</v>
      </c>
      <c r="X2317" t="s">
        <v>495</v>
      </c>
      <c r="Y2317" t="str">
        <f t="shared" si="109"/>
        <v>Emergency</v>
      </c>
      <c r="Z2317" t="s">
        <v>497</v>
      </c>
      <c r="AC2317" t="s">
        <v>490</v>
      </c>
      <c r="AD2317">
        <v>387.8</v>
      </c>
      <c r="AE2317">
        <v>0</v>
      </c>
      <c r="AF2317" t="str">
        <f t="shared" si="110"/>
        <v>Aug</v>
      </c>
    </row>
    <row r="2318" spans="1:32" x14ac:dyDescent="0.25">
      <c r="A2318" s="1">
        <v>45523</v>
      </c>
      <c r="B2318">
        <v>4175</v>
      </c>
      <c r="C2318">
        <v>4</v>
      </c>
      <c r="D2318">
        <v>4</v>
      </c>
      <c r="E2318">
        <v>4</v>
      </c>
      <c r="F2318">
        <v>3</v>
      </c>
      <c r="G2318">
        <v>3</v>
      </c>
      <c r="H2318">
        <f>VLOOKUP(B2318, patient!A:E, 5, FALSE)</f>
        <v>32</v>
      </c>
      <c r="I2318" t="str">
        <f>VLOOKUP(H2318, city!A:B, 2, FALSE)</f>
        <v>Manchester</v>
      </c>
      <c r="J2318" t="str">
        <f>VLOOKUP(E2318, diagnosis!A:B, 2, FALSE)</f>
        <v>Hypertension</v>
      </c>
      <c r="K2318" t="str">
        <f>VLOOKUP(D2318, department!A:B, 2, FALSE)</f>
        <v>Orthopedics</v>
      </c>
      <c r="L2318" t="str">
        <f>VLOOKUP(C2318, provider!A:B, 2, FALSE)</f>
        <v>Dr. Ravi Patel</v>
      </c>
      <c r="M2318" t="str">
        <f>VLOOKUP(G2318, insurance!A:B, 2, FALSE)</f>
        <v>Allianz</v>
      </c>
      <c r="N2318">
        <f>VLOOKUP(B2318, patient!A:D, 4, FALSE)</f>
        <v>64</v>
      </c>
      <c r="O2318" t="str">
        <f>VLOOKUP(B2318, patient!A:C, 3, FALSE)</f>
        <v>Female</v>
      </c>
      <c r="P2318" t="str">
        <f>VLOOKUP(B2318, patient!A:F, 6, FALSE)</f>
        <v>Black</v>
      </c>
      <c r="Q2318" t="s">
        <v>486</v>
      </c>
      <c r="R2318">
        <v>117</v>
      </c>
      <c r="S2318">
        <v>111</v>
      </c>
      <c r="T2318" s="1">
        <v>45547</v>
      </c>
      <c r="U2318" s="1" t="str">
        <f t="shared" si="108"/>
        <v>Yes</v>
      </c>
      <c r="V2318">
        <v>10</v>
      </c>
      <c r="W2318" t="s">
        <v>494</v>
      </c>
      <c r="X2318" t="s">
        <v>495</v>
      </c>
      <c r="Y2318" t="str">
        <f t="shared" si="109"/>
        <v>Emergency</v>
      </c>
      <c r="Z2318" t="s">
        <v>497</v>
      </c>
      <c r="AC2318" t="s">
        <v>490</v>
      </c>
      <c r="AD2318">
        <v>159.6</v>
      </c>
      <c r="AE2318">
        <v>0</v>
      </c>
      <c r="AF2318" t="str">
        <f t="shared" si="110"/>
        <v>Aug</v>
      </c>
    </row>
    <row r="2319" spans="1:32" x14ac:dyDescent="0.25">
      <c r="A2319" s="1">
        <v>45523</v>
      </c>
      <c r="B2319">
        <v>2441</v>
      </c>
      <c r="C2319">
        <v>1</v>
      </c>
      <c r="D2319">
        <v>3</v>
      </c>
      <c r="E2319">
        <v>4</v>
      </c>
      <c r="F2319">
        <v>1</v>
      </c>
      <c r="G2319">
        <v>3</v>
      </c>
      <c r="H2319">
        <f>VLOOKUP(B2319, patient!A:E, 5, FALSE)</f>
        <v>2</v>
      </c>
      <c r="I2319" t="str">
        <f>VLOOKUP(H2319, city!A:B, 2, FALSE)</f>
        <v>Birmingham</v>
      </c>
      <c r="J2319" t="str">
        <f>VLOOKUP(E2319, diagnosis!A:B, 2, FALSE)</f>
        <v>Hypertension</v>
      </c>
      <c r="K2319" t="str">
        <f>VLOOKUP(D2319, department!A:B, 2, FALSE)</f>
        <v>Neurology</v>
      </c>
      <c r="L2319" t="str">
        <f>VLOOKUP(C2319, provider!A:B, 2, FALSE)</f>
        <v>Dr. Olu Abisola</v>
      </c>
      <c r="M2319" t="str">
        <f>VLOOKUP(G2319, insurance!A:B, 2, FALSE)</f>
        <v>Allianz</v>
      </c>
      <c r="N2319">
        <f>VLOOKUP(B2319, patient!A:D, 4, FALSE)</f>
        <v>46</v>
      </c>
      <c r="O2319" t="str">
        <f>VLOOKUP(B2319, patient!A:C, 3, FALSE)</f>
        <v>Male</v>
      </c>
      <c r="P2319" t="str">
        <f>VLOOKUP(B2319, patient!A:F, 6, FALSE)</f>
        <v>Hispanic</v>
      </c>
      <c r="Q2319" t="s">
        <v>491</v>
      </c>
      <c r="R2319">
        <v>452</v>
      </c>
      <c r="S2319">
        <v>69</v>
      </c>
      <c r="U2319" s="1" t="str">
        <f t="shared" si="108"/>
        <v>No</v>
      </c>
      <c r="V2319">
        <v>8</v>
      </c>
      <c r="W2319" t="s">
        <v>492</v>
      </c>
      <c r="X2319" t="s">
        <v>488</v>
      </c>
      <c r="Y2319" t="str">
        <f t="shared" si="109"/>
        <v>Scheduled</v>
      </c>
      <c r="Z2319" t="s">
        <v>497</v>
      </c>
      <c r="AC2319" t="s">
        <v>496</v>
      </c>
      <c r="AD2319">
        <v>399.7</v>
      </c>
      <c r="AE2319">
        <v>50</v>
      </c>
      <c r="AF2319" t="str">
        <f t="shared" si="110"/>
        <v>Aug</v>
      </c>
    </row>
    <row r="2320" spans="1:32" x14ac:dyDescent="0.25">
      <c r="A2320" s="1">
        <v>45523</v>
      </c>
      <c r="B2320">
        <v>3829</v>
      </c>
      <c r="C2320">
        <v>3</v>
      </c>
      <c r="D2320">
        <v>2</v>
      </c>
      <c r="E2320">
        <v>4</v>
      </c>
      <c r="F2320">
        <v>5</v>
      </c>
      <c r="G2320">
        <v>3</v>
      </c>
      <c r="H2320">
        <f>VLOOKUP(B2320, patient!A:E, 5, FALSE)</f>
        <v>24</v>
      </c>
      <c r="I2320" t="str">
        <f>VLOOKUP(H2320, city!A:B, 2, FALSE)</f>
        <v>Liverpool</v>
      </c>
      <c r="J2320" t="str">
        <f>VLOOKUP(E2320, diagnosis!A:B, 2, FALSE)</f>
        <v>Hypertension</v>
      </c>
      <c r="K2320" t="str">
        <f>VLOOKUP(D2320, department!A:B, 2, FALSE)</f>
        <v>General Surgery</v>
      </c>
      <c r="L2320" t="str">
        <f>VLOOKUP(C2320, provider!A:B, 2, FALSE)</f>
        <v>Dr. Emma Jones</v>
      </c>
      <c r="M2320" t="str">
        <f>VLOOKUP(G2320, insurance!A:B, 2, FALSE)</f>
        <v>Allianz</v>
      </c>
      <c r="N2320">
        <f>VLOOKUP(B2320, patient!A:D, 4, FALSE)</f>
        <v>29</v>
      </c>
      <c r="O2320" t="str">
        <f>VLOOKUP(B2320, patient!A:C, 3, FALSE)</f>
        <v>Female</v>
      </c>
      <c r="P2320" t="str">
        <f>VLOOKUP(B2320, patient!A:F, 6, FALSE)</f>
        <v>Asian</v>
      </c>
      <c r="Q2320" t="s">
        <v>492</v>
      </c>
      <c r="R2320">
        <v>83</v>
      </c>
      <c r="S2320">
        <v>147</v>
      </c>
      <c r="U2320" s="1" t="str">
        <f t="shared" si="108"/>
        <v>No</v>
      </c>
      <c r="V2320">
        <v>2</v>
      </c>
      <c r="W2320" t="s">
        <v>487</v>
      </c>
      <c r="X2320" t="s">
        <v>488</v>
      </c>
      <c r="Y2320" t="str">
        <f t="shared" si="109"/>
        <v>Scheduled</v>
      </c>
      <c r="Z2320" t="s">
        <v>489</v>
      </c>
      <c r="AC2320" t="s">
        <v>493</v>
      </c>
      <c r="AD2320">
        <v>182</v>
      </c>
      <c r="AE2320">
        <v>30</v>
      </c>
      <c r="AF2320" t="str">
        <f t="shared" si="110"/>
        <v>Aug</v>
      </c>
    </row>
    <row r="2321" spans="1:32" x14ac:dyDescent="0.25">
      <c r="A2321" s="1">
        <v>45523</v>
      </c>
      <c r="B2321">
        <v>4149</v>
      </c>
      <c r="C2321">
        <v>5</v>
      </c>
      <c r="D2321">
        <v>2</v>
      </c>
      <c r="E2321">
        <v>4</v>
      </c>
      <c r="F2321">
        <v>5</v>
      </c>
      <c r="G2321">
        <v>3</v>
      </c>
      <c r="H2321">
        <f>VLOOKUP(B2321, patient!A:E, 5, FALSE)</f>
        <v>36</v>
      </c>
      <c r="I2321" t="str">
        <f>VLOOKUP(H2321, city!A:B, 2, FALSE)</f>
        <v>Newcastle</v>
      </c>
      <c r="J2321" t="str">
        <f>VLOOKUP(E2321, diagnosis!A:B, 2, FALSE)</f>
        <v>Hypertension</v>
      </c>
      <c r="K2321" t="str">
        <f>VLOOKUP(D2321, department!A:B, 2, FALSE)</f>
        <v>General Surgery</v>
      </c>
      <c r="L2321" t="str">
        <f>VLOOKUP(C2321, provider!A:B, 2, FALSE)</f>
        <v>Dr. Sade Kikiola</v>
      </c>
      <c r="M2321" t="str">
        <f>VLOOKUP(G2321, insurance!A:B, 2, FALSE)</f>
        <v>Allianz</v>
      </c>
      <c r="N2321">
        <f>VLOOKUP(B2321, patient!A:D, 4, FALSE)</f>
        <v>53</v>
      </c>
      <c r="O2321" t="str">
        <f>VLOOKUP(B2321, patient!A:C, 3, FALSE)</f>
        <v>Female</v>
      </c>
      <c r="P2321" t="str">
        <f>VLOOKUP(B2321, patient!A:F, 6, FALSE)</f>
        <v>Asian</v>
      </c>
      <c r="Q2321" t="s">
        <v>486</v>
      </c>
      <c r="R2321">
        <v>542</v>
      </c>
      <c r="S2321">
        <v>25</v>
      </c>
      <c r="T2321" s="1">
        <v>45546</v>
      </c>
      <c r="U2321" s="1" t="str">
        <f t="shared" si="108"/>
        <v>Yes</v>
      </c>
      <c r="V2321">
        <v>1</v>
      </c>
      <c r="W2321" t="s">
        <v>492</v>
      </c>
      <c r="X2321" t="s">
        <v>495</v>
      </c>
      <c r="Y2321" t="str">
        <f t="shared" si="109"/>
        <v>Emergency</v>
      </c>
      <c r="Z2321" t="s">
        <v>489</v>
      </c>
      <c r="AC2321" t="s">
        <v>490</v>
      </c>
      <c r="AD2321">
        <v>396.9</v>
      </c>
      <c r="AE2321">
        <v>0</v>
      </c>
      <c r="AF2321" t="str">
        <f t="shared" si="110"/>
        <v>Aug</v>
      </c>
    </row>
    <row r="2322" spans="1:32" x14ac:dyDescent="0.25">
      <c r="A2322" s="1">
        <v>45524</v>
      </c>
      <c r="B2322">
        <v>4590</v>
      </c>
      <c r="C2322">
        <v>2</v>
      </c>
      <c r="D2322">
        <v>2</v>
      </c>
      <c r="E2322">
        <v>4</v>
      </c>
      <c r="F2322">
        <v>5</v>
      </c>
      <c r="G2322">
        <v>3</v>
      </c>
      <c r="H2322">
        <f>VLOOKUP(B2322, patient!A:E, 5, FALSE)</f>
        <v>2</v>
      </c>
      <c r="I2322" t="str">
        <f>VLOOKUP(H2322, city!A:B, 2, FALSE)</f>
        <v>Birmingham</v>
      </c>
      <c r="J2322" t="str">
        <f>VLOOKUP(E2322, diagnosis!A:B, 2, FALSE)</f>
        <v>Hypertension</v>
      </c>
      <c r="K2322" t="str">
        <f>VLOOKUP(D2322, department!A:B, 2, FALSE)</f>
        <v>General Surgery</v>
      </c>
      <c r="L2322" t="str">
        <f>VLOOKUP(C2322, provider!A:B, 2, FALSE)</f>
        <v>Dr. Johnson Grek</v>
      </c>
      <c r="M2322" t="str">
        <f>VLOOKUP(G2322, insurance!A:B, 2, FALSE)</f>
        <v>Allianz</v>
      </c>
      <c r="N2322">
        <f>VLOOKUP(B2322, patient!A:D, 4, FALSE)</f>
        <v>76</v>
      </c>
      <c r="O2322" t="str">
        <f>VLOOKUP(B2322, patient!A:C, 3, FALSE)</f>
        <v>Female</v>
      </c>
      <c r="P2322" t="str">
        <f>VLOOKUP(B2322, patient!A:F, 6, FALSE)</f>
        <v>Black</v>
      </c>
      <c r="Q2322" t="s">
        <v>486</v>
      </c>
      <c r="R2322">
        <v>158</v>
      </c>
      <c r="S2322">
        <v>177</v>
      </c>
      <c r="T2322" s="1">
        <v>45552</v>
      </c>
      <c r="U2322" s="1" t="str">
        <f t="shared" si="108"/>
        <v>Yes</v>
      </c>
      <c r="V2322">
        <v>6</v>
      </c>
      <c r="W2322" t="s">
        <v>487</v>
      </c>
      <c r="X2322" t="s">
        <v>495</v>
      </c>
      <c r="Y2322" t="str">
        <f t="shared" si="109"/>
        <v>Emergency</v>
      </c>
      <c r="Z2322" t="s">
        <v>497</v>
      </c>
      <c r="AC2322" t="s">
        <v>490</v>
      </c>
      <c r="AD2322">
        <v>234.5</v>
      </c>
      <c r="AE2322">
        <v>0</v>
      </c>
      <c r="AF2322" t="str">
        <f t="shared" si="110"/>
        <v>Aug</v>
      </c>
    </row>
    <row r="2323" spans="1:32" x14ac:dyDescent="0.25">
      <c r="A2323" s="1">
        <v>45524</v>
      </c>
      <c r="B2323">
        <v>1389</v>
      </c>
      <c r="C2323">
        <v>1</v>
      </c>
      <c r="D2323">
        <v>4</v>
      </c>
      <c r="E2323">
        <v>4</v>
      </c>
      <c r="F2323">
        <v>3</v>
      </c>
      <c r="G2323">
        <v>1</v>
      </c>
      <c r="H2323">
        <f>VLOOKUP(B2323, patient!A:E, 5, FALSE)</f>
        <v>17</v>
      </c>
      <c r="I2323" t="str">
        <f>VLOOKUP(H2323, city!A:B, 2, FALSE)</f>
        <v>Leeds</v>
      </c>
      <c r="J2323" t="str">
        <f>VLOOKUP(E2323, diagnosis!A:B, 2, FALSE)</f>
        <v>Hypertension</v>
      </c>
      <c r="K2323" t="str">
        <f>VLOOKUP(D2323, department!A:B, 2, FALSE)</f>
        <v>Orthopedics</v>
      </c>
      <c r="L2323" t="str">
        <f>VLOOKUP(C2323, provider!A:B, 2, FALSE)</f>
        <v>Dr. Olu Abisola</v>
      </c>
      <c r="M2323" t="str">
        <f>VLOOKUP(G2323, insurance!A:B, 2, FALSE)</f>
        <v>Aviva</v>
      </c>
      <c r="N2323">
        <f>VLOOKUP(B2323, patient!A:D, 4, FALSE)</f>
        <v>52</v>
      </c>
      <c r="O2323" t="str">
        <f>VLOOKUP(B2323, patient!A:C, 3, FALSE)</f>
        <v>Female</v>
      </c>
      <c r="P2323" t="str">
        <f>VLOOKUP(B2323, patient!A:F, 6, FALSE)</f>
        <v>Other</v>
      </c>
      <c r="Q2323" t="s">
        <v>486</v>
      </c>
      <c r="R2323">
        <v>738</v>
      </c>
      <c r="S2323">
        <v>93</v>
      </c>
      <c r="T2323" s="1">
        <v>45553</v>
      </c>
      <c r="U2323" s="1" t="str">
        <f t="shared" si="108"/>
        <v>Yes</v>
      </c>
      <c r="V2323">
        <v>2</v>
      </c>
      <c r="W2323" t="s">
        <v>492</v>
      </c>
      <c r="X2323" t="s">
        <v>495</v>
      </c>
      <c r="Y2323" t="str">
        <f t="shared" si="109"/>
        <v>Emergency</v>
      </c>
      <c r="Z2323" t="s">
        <v>497</v>
      </c>
      <c r="AC2323" t="s">
        <v>490</v>
      </c>
      <c r="AD2323">
        <v>581.70000000000005</v>
      </c>
      <c r="AE2323">
        <v>0</v>
      </c>
      <c r="AF2323" t="str">
        <f t="shared" si="110"/>
        <v>Aug</v>
      </c>
    </row>
    <row r="2324" spans="1:32" x14ac:dyDescent="0.25">
      <c r="A2324" s="1">
        <v>45524</v>
      </c>
      <c r="B2324">
        <v>2492</v>
      </c>
      <c r="C2324">
        <v>2</v>
      </c>
      <c r="D2324">
        <v>5</v>
      </c>
      <c r="E2324">
        <v>4</v>
      </c>
      <c r="F2324">
        <v>4</v>
      </c>
      <c r="G2324">
        <v>3</v>
      </c>
      <c r="H2324">
        <f>VLOOKUP(B2324, patient!A:E, 5, FALSE)</f>
        <v>37</v>
      </c>
      <c r="I2324" t="str">
        <f>VLOOKUP(H2324, city!A:B, 2, FALSE)</f>
        <v>Sheffield</v>
      </c>
      <c r="J2324" t="str">
        <f>VLOOKUP(E2324, diagnosis!A:B, 2, FALSE)</f>
        <v>Hypertension</v>
      </c>
      <c r="K2324" t="str">
        <f>VLOOKUP(D2324, department!A:B, 2, FALSE)</f>
        <v>Pediatrics</v>
      </c>
      <c r="L2324" t="str">
        <f>VLOOKUP(C2324, provider!A:B, 2, FALSE)</f>
        <v>Dr. Johnson Grek</v>
      </c>
      <c r="M2324" t="str">
        <f>VLOOKUP(G2324, insurance!A:B, 2, FALSE)</f>
        <v>Allianz</v>
      </c>
      <c r="N2324">
        <f>VLOOKUP(B2324, patient!A:D, 4, FALSE)</f>
        <v>69</v>
      </c>
      <c r="O2324" t="str">
        <f>VLOOKUP(B2324, patient!A:C, 3, FALSE)</f>
        <v>Female</v>
      </c>
      <c r="P2324" t="str">
        <f>VLOOKUP(B2324, patient!A:F, 6, FALSE)</f>
        <v>Other</v>
      </c>
      <c r="Q2324" t="s">
        <v>491</v>
      </c>
      <c r="R2324">
        <v>630</v>
      </c>
      <c r="S2324">
        <v>75</v>
      </c>
      <c r="U2324" s="1" t="str">
        <f t="shared" si="108"/>
        <v>No</v>
      </c>
      <c r="V2324">
        <v>8</v>
      </c>
      <c r="W2324" t="s">
        <v>494</v>
      </c>
      <c r="X2324" t="s">
        <v>488</v>
      </c>
      <c r="Y2324" t="str">
        <f t="shared" si="109"/>
        <v>Scheduled</v>
      </c>
      <c r="Z2324" t="s">
        <v>497</v>
      </c>
      <c r="AC2324" t="s">
        <v>493</v>
      </c>
      <c r="AD2324">
        <v>514.5</v>
      </c>
      <c r="AE2324">
        <v>30</v>
      </c>
      <c r="AF2324" t="str">
        <f t="shared" si="110"/>
        <v>Aug</v>
      </c>
    </row>
    <row r="2325" spans="1:32" x14ac:dyDescent="0.25">
      <c r="A2325" s="1">
        <v>45524</v>
      </c>
      <c r="B2325">
        <v>2388</v>
      </c>
      <c r="C2325">
        <v>2</v>
      </c>
      <c r="D2325">
        <v>3</v>
      </c>
      <c r="E2325">
        <v>4</v>
      </c>
      <c r="F2325">
        <v>4</v>
      </c>
      <c r="G2325">
        <v>3</v>
      </c>
      <c r="H2325">
        <f>VLOOKUP(B2325, patient!A:E, 5, FALSE)</f>
        <v>38</v>
      </c>
      <c r="I2325" t="str">
        <f>VLOOKUP(H2325, city!A:B, 2, FALSE)</f>
        <v>Sheffield</v>
      </c>
      <c r="J2325" t="str">
        <f>VLOOKUP(E2325, diagnosis!A:B, 2, FALSE)</f>
        <v>Hypertension</v>
      </c>
      <c r="K2325" t="str">
        <f>VLOOKUP(D2325, department!A:B, 2, FALSE)</f>
        <v>Neurology</v>
      </c>
      <c r="L2325" t="str">
        <f>VLOOKUP(C2325, provider!A:B, 2, FALSE)</f>
        <v>Dr. Johnson Grek</v>
      </c>
      <c r="M2325" t="str">
        <f>VLOOKUP(G2325, insurance!A:B, 2, FALSE)</f>
        <v>Allianz</v>
      </c>
      <c r="N2325">
        <f>VLOOKUP(B2325, patient!A:D, 4, FALSE)</f>
        <v>78</v>
      </c>
      <c r="O2325" t="str">
        <f>VLOOKUP(B2325, patient!A:C, 3, FALSE)</f>
        <v>Male</v>
      </c>
      <c r="P2325" t="str">
        <f>VLOOKUP(B2325, patient!A:F, 6, FALSE)</f>
        <v>Black</v>
      </c>
      <c r="Q2325" t="s">
        <v>486</v>
      </c>
      <c r="R2325">
        <v>579</v>
      </c>
      <c r="S2325">
        <v>58</v>
      </c>
      <c r="T2325" s="1">
        <v>45536</v>
      </c>
      <c r="U2325" s="1" t="str">
        <f t="shared" si="108"/>
        <v>Yes</v>
      </c>
      <c r="V2325">
        <v>5</v>
      </c>
      <c r="W2325" t="s">
        <v>492</v>
      </c>
      <c r="X2325" t="s">
        <v>488</v>
      </c>
      <c r="Y2325" t="str">
        <f t="shared" si="109"/>
        <v>Scheduled</v>
      </c>
      <c r="Z2325" t="s">
        <v>497</v>
      </c>
      <c r="AC2325" t="s">
        <v>490</v>
      </c>
      <c r="AD2325">
        <v>445.9</v>
      </c>
      <c r="AE2325">
        <v>0</v>
      </c>
      <c r="AF2325" t="str">
        <f t="shared" si="110"/>
        <v>Aug</v>
      </c>
    </row>
    <row r="2326" spans="1:32" x14ac:dyDescent="0.25">
      <c r="A2326" s="1">
        <v>45524</v>
      </c>
      <c r="B2326">
        <v>2304</v>
      </c>
      <c r="C2326">
        <v>4</v>
      </c>
      <c r="D2326">
        <v>4</v>
      </c>
      <c r="E2326">
        <v>4</v>
      </c>
      <c r="F2326">
        <v>3</v>
      </c>
      <c r="G2326">
        <v>2</v>
      </c>
      <c r="H2326">
        <f>VLOOKUP(B2326, patient!A:E, 5, FALSE)</f>
        <v>35</v>
      </c>
      <c r="I2326" t="str">
        <f>VLOOKUP(H2326, city!A:B, 2, FALSE)</f>
        <v>Newcastle</v>
      </c>
      <c r="J2326" t="str">
        <f>VLOOKUP(E2326, diagnosis!A:B, 2, FALSE)</f>
        <v>Hypertension</v>
      </c>
      <c r="K2326" t="str">
        <f>VLOOKUP(D2326, department!A:B, 2, FALSE)</f>
        <v>Orthopedics</v>
      </c>
      <c r="L2326" t="str">
        <f>VLOOKUP(C2326, provider!A:B, 2, FALSE)</f>
        <v>Dr. Ravi Patel</v>
      </c>
      <c r="M2326" t="str">
        <f>VLOOKUP(G2326, insurance!A:B, 2, FALSE)</f>
        <v>AXA</v>
      </c>
      <c r="N2326">
        <f>VLOOKUP(B2326, patient!A:D, 4, FALSE)</f>
        <v>29</v>
      </c>
      <c r="O2326" t="str">
        <f>VLOOKUP(B2326, patient!A:C, 3, FALSE)</f>
        <v>Male</v>
      </c>
      <c r="P2326" t="str">
        <f>VLOOKUP(B2326, patient!A:F, 6, FALSE)</f>
        <v>White</v>
      </c>
      <c r="Q2326" t="s">
        <v>492</v>
      </c>
      <c r="R2326">
        <v>618</v>
      </c>
      <c r="S2326">
        <v>161</v>
      </c>
      <c r="U2326" s="1" t="str">
        <f t="shared" si="108"/>
        <v>No</v>
      </c>
      <c r="V2326">
        <v>2</v>
      </c>
      <c r="W2326" t="s">
        <v>494</v>
      </c>
      <c r="X2326" t="s">
        <v>495</v>
      </c>
      <c r="Y2326" t="str">
        <f t="shared" si="109"/>
        <v>Emergency</v>
      </c>
      <c r="Z2326" t="s">
        <v>489</v>
      </c>
      <c r="AC2326" t="s">
        <v>498</v>
      </c>
      <c r="AD2326">
        <v>552.29999999999995</v>
      </c>
      <c r="AE2326">
        <v>10</v>
      </c>
      <c r="AF2326" t="str">
        <f t="shared" si="110"/>
        <v>Aug</v>
      </c>
    </row>
    <row r="2327" spans="1:32" x14ac:dyDescent="0.25">
      <c r="A2327" s="1">
        <v>45524</v>
      </c>
      <c r="B2327">
        <v>4083</v>
      </c>
      <c r="C2327">
        <v>5</v>
      </c>
      <c r="D2327">
        <v>2</v>
      </c>
      <c r="E2327">
        <v>4</v>
      </c>
      <c r="F2327">
        <v>5</v>
      </c>
      <c r="G2327">
        <v>3</v>
      </c>
      <c r="H2327">
        <f>VLOOKUP(B2327, patient!A:E, 5, FALSE)</f>
        <v>16</v>
      </c>
      <c r="I2327" t="str">
        <f>VLOOKUP(H2327, city!A:B, 2, FALSE)</f>
        <v>Glasgow</v>
      </c>
      <c r="J2327" t="str">
        <f>VLOOKUP(E2327, diagnosis!A:B, 2, FALSE)</f>
        <v>Hypertension</v>
      </c>
      <c r="K2327" t="str">
        <f>VLOOKUP(D2327, department!A:B, 2, FALSE)</f>
        <v>General Surgery</v>
      </c>
      <c r="L2327" t="str">
        <f>VLOOKUP(C2327, provider!A:B, 2, FALSE)</f>
        <v>Dr. Sade Kikiola</v>
      </c>
      <c r="M2327" t="str">
        <f>VLOOKUP(G2327, insurance!A:B, 2, FALSE)</f>
        <v>Allianz</v>
      </c>
      <c r="N2327">
        <f>VLOOKUP(B2327, patient!A:D, 4, FALSE)</f>
        <v>24</v>
      </c>
      <c r="O2327" t="str">
        <f>VLOOKUP(B2327, patient!A:C, 3, FALSE)</f>
        <v>Female</v>
      </c>
      <c r="P2327" t="str">
        <f>VLOOKUP(B2327, patient!A:F, 6, FALSE)</f>
        <v>Black</v>
      </c>
      <c r="Q2327" t="s">
        <v>486</v>
      </c>
      <c r="R2327">
        <v>853</v>
      </c>
      <c r="S2327">
        <v>73</v>
      </c>
      <c r="T2327" s="1">
        <v>45553</v>
      </c>
      <c r="U2327" s="1" t="str">
        <f t="shared" si="108"/>
        <v>Yes</v>
      </c>
      <c r="V2327">
        <v>5</v>
      </c>
      <c r="W2327" t="s">
        <v>487</v>
      </c>
      <c r="X2327" t="s">
        <v>488</v>
      </c>
      <c r="Y2327" t="str">
        <f t="shared" si="109"/>
        <v>Scheduled</v>
      </c>
      <c r="Z2327" t="s">
        <v>489</v>
      </c>
      <c r="AC2327" t="s">
        <v>490</v>
      </c>
      <c r="AD2327">
        <v>648.20000000000005</v>
      </c>
      <c r="AE2327">
        <v>0</v>
      </c>
      <c r="AF2327" t="str">
        <f t="shared" si="110"/>
        <v>Aug</v>
      </c>
    </row>
    <row r="2328" spans="1:32" x14ac:dyDescent="0.25">
      <c r="A2328" s="1">
        <v>45524</v>
      </c>
      <c r="B2328">
        <v>1750</v>
      </c>
      <c r="C2328">
        <v>4</v>
      </c>
      <c r="D2328">
        <v>4</v>
      </c>
      <c r="E2328">
        <v>4</v>
      </c>
      <c r="F2328">
        <v>3</v>
      </c>
      <c r="G2328">
        <v>1</v>
      </c>
      <c r="H2328">
        <f>VLOOKUP(B2328, patient!A:E, 5, FALSE)</f>
        <v>9</v>
      </c>
      <c r="I2328" t="str">
        <f>VLOOKUP(H2328, city!A:B, 2, FALSE)</f>
        <v>Edinburgh</v>
      </c>
      <c r="J2328" t="str">
        <f>VLOOKUP(E2328, diagnosis!A:B, 2, FALSE)</f>
        <v>Hypertension</v>
      </c>
      <c r="K2328" t="str">
        <f>VLOOKUP(D2328, department!A:B, 2, FALSE)</f>
        <v>Orthopedics</v>
      </c>
      <c r="L2328" t="str">
        <f>VLOOKUP(C2328, provider!A:B, 2, FALSE)</f>
        <v>Dr. Ravi Patel</v>
      </c>
      <c r="M2328" t="str">
        <f>VLOOKUP(G2328, insurance!A:B, 2, FALSE)</f>
        <v>Aviva</v>
      </c>
      <c r="N2328">
        <f>VLOOKUP(B2328, patient!A:D, 4, FALSE)</f>
        <v>46</v>
      </c>
      <c r="O2328" t="str">
        <f>VLOOKUP(B2328, patient!A:C, 3, FALSE)</f>
        <v>Male</v>
      </c>
      <c r="P2328" t="str">
        <f>VLOOKUP(B2328, patient!A:F, 6, FALSE)</f>
        <v>Hispanic</v>
      </c>
      <c r="Q2328" t="s">
        <v>486</v>
      </c>
      <c r="R2328">
        <v>75</v>
      </c>
      <c r="S2328">
        <v>41</v>
      </c>
      <c r="U2328" s="1" t="str">
        <f t="shared" si="108"/>
        <v>No</v>
      </c>
      <c r="V2328">
        <v>2</v>
      </c>
      <c r="W2328" t="s">
        <v>487</v>
      </c>
      <c r="X2328" t="s">
        <v>495</v>
      </c>
      <c r="Y2328" t="str">
        <f t="shared" si="109"/>
        <v>Emergency</v>
      </c>
      <c r="Z2328" t="s">
        <v>489</v>
      </c>
      <c r="AC2328" t="s">
        <v>498</v>
      </c>
      <c r="AD2328">
        <v>88.2</v>
      </c>
      <c r="AE2328">
        <v>10</v>
      </c>
      <c r="AF2328" t="str">
        <f t="shared" si="110"/>
        <v>Aug</v>
      </c>
    </row>
    <row r="2329" spans="1:32" x14ac:dyDescent="0.25">
      <c r="A2329" s="1">
        <v>45524</v>
      </c>
      <c r="B2329">
        <v>144</v>
      </c>
      <c r="C2329">
        <v>2</v>
      </c>
      <c r="D2329">
        <v>4</v>
      </c>
      <c r="E2329">
        <v>4</v>
      </c>
      <c r="F2329">
        <v>3</v>
      </c>
      <c r="G2329">
        <v>2</v>
      </c>
      <c r="H2329">
        <f>VLOOKUP(B2329, patient!A:E, 5, FALSE)</f>
        <v>38</v>
      </c>
      <c r="I2329" t="str">
        <f>VLOOKUP(H2329, city!A:B, 2, FALSE)</f>
        <v>Sheffield</v>
      </c>
      <c r="J2329" t="str">
        <f>VLOOKUP(E2329, diagnosis!A:B, 2, FALSE)</f>
        <v>Hypertension</v>
      </c>
      <c r="K2329" t="str">
        <f>VLOOKUP(D2329, department!A:B, 2, FALSE)</f>
        <v>Orthopedics</v>
      </c>
      <c r="L2329" t="str">
        <f>VLOOKUP(C2329, provider!A:B, 2, FALSE)</f>
        <v>Dr. Johnson Grek</v>
      </c>
      <c r="M2329" t="str">
        <f>VLOOKUP(G2329, insurance!A:B, 2, FALSE)</f>
        <v>AXA</v>
      </c>
      <c r="N2329">
        <f>VLOOKUP(B2329, patient!A:D, 4, FALSE)</f>
        <v>28</v>
      </c>
      <c r="O2329" t="str">
        <f>VLOOKUP(B2329, patient!A:C, 3, FALSE)</f>
        <v>Male</v>
      </c>
      <c r="P2329" t="str">
        <f>VLOOKUP(B2329, patient!A:F, 6, FALSE)</f>
        <v>Hispanic</v>
      </c>
      <c r="Q2329" t="s">
        <v>486</v>
      </c>
      <c r="R2329">
        <v>842</v>
      </c>
      <c r="S2329">
        <v>60</v>
      </c>
      <c r="T2329" s="1">
        <v>45532</v>
      </c>
      <c r="U2329" s="1" t="str">
        <f t="shared" si="108"/>
        <v>Yes</v>
      </c>
      <c r="V2329">
        <v>6</v>
      </c>
      <c r="W2329" t="s">
        <v>494</v>
      </c>
      <c r="X2329" t="s">
        <v>495</v>
      </c>
      <c r="Y2329" t="str">
        <f t="shared" si="109"/>
        <v>Emergency</v>
      </c>
      <c r="Z2329" t="s">
        <v>497</v>
      </c>
      <c r="AC2329" t="s">
        <v>490</v>
      </c>
      <c r="AD2329">
        <v>631.4</v>
      </c>
      <c r="AE2329">
        <v>0</v>
      </c>
      <c r="AF2329" t="str">
        <f t="shared" si="110"/>
        <v>Aug</v>
      </c>
    </row>
    <row r="2330" spans="1:32" x14ac:dyDescent="0.25">
      <c r="A2330" s="1">
        <v>45524</v>
      </c>
      <c r="B2330">
        <v>1871</v>
      </c>
      <c r="C2330">
        <v>4</v>
      </c>
      <c r="D2330">
        <v>4</v>
      </c>
      <c r="E2330">
        <v>4</v>
      </c>
      <c r="F2330">
        <v>3</v>
      </c>
      <c r="G2330">
        <v>1</v>
      </c>
      <c r="H2330">
        <f>VLOOKUP(B2330, patient!A:E, 5, FALSE)</f>
        <v>7</v>
      </c>
      <c r="I2330" t="str">
        <f>VLOOKUP(H2330, city!A:B, 2, FALSE)</f>
        <v>Bristol</v>
      </c>
      <c r="J2330" t="str">
        <f>VLOOKUP(E2330, diagnosis!A:B, 2, FALSE)</f>
        <v>Hypertension</v>
      </c>
      <c r="K2330" t="str">
        <f>VLOOKUP(D2330, department!A:B, 2, FALSE)</f>
        <v>Orthopedics</v>
      </c>
      <c r="L2330" t="str">
        <f>VLOOKUP(C2330, provider!A:B, 2, FALSE)</f>
        <v>Dr. Ravi Patel</v>
      </c>
      <c r="M2330" t="str">
        <f>VLOOKUP(G2330, insurance!A:B, 2, FALSE)</f>
        <v>Aviva</v>
      </c>
      <c r="N2330">
        <f>VLOOKUP(B2330, patient!A:D, 4, FALSE)</f>
        <v>50</v>
      </c>
      <c r="O2330" t="str">
        <f>VLOOKUP(B2330, patient!A:C, 3, FALSE)</f>
        <v>Female</v>
      </c>
      <c r="P2330" t="str">
        <f>VLOOKUP(B2330, patient!A:F, 6, FALSE)</f>
        <v>White</v>
      </c>
      <c r="Q2330" t="s">
        <v>491</v>
      </c>
      <c r="R2330">
        <v>728</v>
      </c>
      <c r="S2330">
        <v>109</v>
      </c>
      <c r="U2330" s="1" t="str">
        <f t="shared" si="108"/>
        <v>No</v>
      </c>
      <c r="V2330">
        <v>8</v>
      </c>
      <c r="W2330" t="s">
        <v>492</v>
      </c>
      <c r="X2330" t="s">
        <v>488</v>
      </c>
      <c r="Y2330" t="str">
        <f t="shared" si="109"/>
        <v>Scheduled</v>
      </c>
      <c r="Z2330" t="s">
        <v>489</v>
      </c>
      <c r="AC2330" t="s">
        <v>493</v>
      </c>
      <c r="AD2330">
        <v>606.9</v>
      </c>
      <c r="AE2330">
        <v>30</v>
      </c>
      <c r="AF2330" t="str">
        <f t="shared" si="110"/>
        <v>Aug</v>
      </c>
    </row>
    <row r="2331" spans="1:32" x14ac:dyDescent="0.25">
      <c r="A2331" s="1">
        <v>45524</v>
      </c>
      <c r="B2331">
        <v>2179</v>
      </c>
      <c r="C2331">
        <v>3</v>
      </c>
      <c r="D2331">
        <v>2</v>
      </c>
      <c r="E2331">
        <v>4</v>
      </c>
      <c r="F2331">
        <v>5</v>
      </c>
      <c r="G2331">
        <v>2</v>
      </c>
      <c r="H2331">
        <f>VLOOKUP(B2331, patient!A:E, 5, FALSE)</f>
        <v>12</v>
      </c>
      <c r="I2331" t="str">
        <f>VLOOKUP(H2331, city!A:B, 2, FALSE)</f>
        <v>Edinburgh</v>
      </c>
      <c r="J2331" t="str">
        <f>VLOOKUP(E2331, diagnosis!A:B, 2, FALSE)</f>
        <v>Hypertension</v>
      </c>
      <c r="K2331" t="str">
        <f>VLOOKUP(D2331, department!A:B, 2, FALSE)</f>
        <v>General Surgery</v>
      </c>
      <c r="L2331" t="str">
        <f>VLOOKUP(C2331, provider!A:B, 2, FALSE)</f>
        <v>Dr. Emma Jones</v>
      </c>
      <c r="M2331" t="str">
        <f>VLOOKUP(G2331, insurance!A:B, 2, FALSE)</f>
        <v>AXA</v>
      </c>
      <c r="N2331">
        <f>VLOOKUP(B2331, patient!A:D, 4, FALSE)</f>
        <v>23</v>
      </c>
      <c r="O2331" t="str">
        <f>VLOOKUP(B2331, patient!A:C, 3, FALSE)</f>
        <v>Male</v>
      </c>
      <c r="P2331" t="str">
        <f>VLOOKUP(B2331, patient!A:F, 6, FALSE)</f>
        <v>Other</v>
      </c>
      <c r="Q2331" t="s">
        <v>492</v>
      </c>
      <c r="R2331">
        <v>861</v>
      </c>
      <c r="S2331">
        <v>29</v>
      </c>
      <c r="U2331" s="1" t="str">
        <f t="shared" si="108"/>
        <v>No</v>
      </c>
      <c r="V2331">
        <v>2</v>
      </c>
      <c r="W2331" t="s">
        <v>494</v>
      </c>
      <c r="X2331" t="s">
        <v>488</v>
      </c>
      <c r="Y2331" t="str">
        <f t="shared" si="109"/>
        <v>Scheduled</v>
      </c>
      <c r="Z2331" t="s">
        <v>497</v>
      </c>
      <c r="AC2331" t="s">
        <v>493</v>
      </c>
      <c r="AD2331">
        <v>644</v>
      </c>
      <c r="AE2331">
        <v>30</v>
      </c>
      <c r="AF2331" t="str">
        <f t="shared" si="110"/>
        <v>Aug</v>
      </c>
    </row>
    <row r="2332" spans="1:32" x14ac:dyDescent="0.25">
      <c r="A2332" s="1">
        <v>45525</v>
      </c>
      <c r="B2332">
        <v>842</v>
      </c>
      <c r="C2332">
        <v>2</v>
      </c>
      <c r="D2332">
        <v>5</v>
      </c>
      <c r="E2332">
        <v>4</v>
      </c>
      <c r="F2332">
        <v>3</v>
      </c>
      <c r="G2332">
        <v>3</v>
      </c>
      <c r="H2332">
        <f>VLOOKUP(B2332, patient!A:E, 5, FALSE)</f>
        <v>6</v>
      </c>
      <c r="I2332" t="str">
        <f>VLOOKUP(H2332, city!A:B, 2, FALSE)</f>
        <v>Bristol</v>
      </c>
      <c r="J2332" t="str">
        <f>VLOOKUP(E2332, diagnosis!A:B, 2, FALSE)</f>
        <v>Hypertension</v>
      </c>
      <c r="K2332" t="str">
        <f>VLOOKUP(D2332, department!A:B, 2, FALSE)</f>
        <v>Pediatrics</v>
      </c>
      <c r="L2332" t="str">
        <f>VLOOKUP(C2332, provider!A:B, 2, FALSE)</f>
        <v>Dr. Johnson Grek</v>
      </c>
      <c r="M2332" t="str">
        <f>VLOOKUP(G2332, insurance!A:B, 2, FALSE)</f>
        <v>Allianz</v>
      </c>
      <c r="N2332">
        <f>VLOOKUP(B2332, patient!A:D, 4, FALSE)</f>
        <v>64</v>
      </c>
      <c r="O2332" t="str">
        <f>VLOOKUP(B2332, patient!A:C, 3, FALSE)</f>
        <v>Female</v>
      </c>
      <c r="P2332" t="str">
        <f>VLOOKUP(B2332, patient!A:F, 6, FALSE)</f>
        <v>Hispanic</v>
      </c>
      <c r="Q2332" t="s">
        <v>492</v>
      </c>
      <c r="R2332">
        <v>85</v>
      </c>
      <c r="S2332">
        <v>21</v>
      </c>
      <c r="U2332" s="1" t="str">
        <f t="shared" si="108"/>
        <v>No</v>
      </c>
      <c r="V2332">
        <v>6</v>
      </c>
      <c r="W2332" t="s">
        <v>492</v>
      </c>
      <c r="X2332" t="s">
        <v>488</v>
      </c>
      <c r="Y2332" t="str">
        <f t="shared" si="109"/>
        <v>Scheduled</v>
      </c>
      <c r="Z2332" t="s">
        <v>497</v>
      </c>
      <c r="AC2332" t="s">
        <v>496</v>
      </c>
      <c r="AD2332">
        <v>109.2</v>
      </c>
      <c r="AE2332">
        <v>50</v>
      </c>
      <c r="AF2332" t="str">
        <f t="shared" si="110"/>
        <v>Aug</v>
      </c>
    </row>
    <row r="2333" spans="1:32" x14ac:dyDescent="0.25">
      <c r="A2333" s="1">
        <v>45525</v>
      </c>
      <c r="B2333">
        <v>2786</v>
      </c>
      <c r="C2333">
        <v>2</v>
      </c>
      <c r="D2333">
        <v>1</v>
      </c>
      <c r="E2333">
        <v>4</v>
      </c>
      <c r="F2333">
        <v>1</v>
      </c>
      <c r="G2333">
        <v>1</v>
      </c>
      <c r="H2333">
        <f>VLOOKUP(B2333, patient!A:E, 5, FALSE)</f>
        <v>14</v>
      </c>
      <c r="I2333" t="str">
        <f>VLOOKUP(H2333, city!A:B, 2, FALSE)</f>
        <v>Glasgow</v>
      </c>
      <c r="J2333" t="str">
        <f>VLOOKUP(E2333, diagnosis!A:B, 2, FALSE)</f>
        <v>Hypertension</v>
      </c>
      <c r="K2333" t="str">
        <f>VLOOKUP(D2333, department!A:B, 2, FALSE)</f>
        <v>Cardiology</v>
      </c>
      <c r="L2333" t="str">
        <f>VLOOKUP(C2333, provider!A:B, 2, FALSE)</f>
        <v>Dr. Johnson Grek</v>
      </c>
      <c r="M2333" t="str">
        <f>VLOOKUP(G2333, insurance!A:B, 2, FALSE)</f>
        <v>Aviva</v>
      </c>
      <c r="N2333">
        <f>VLOOKUP(B2333, patient!A:D, 4, FALSE)</f>
        <v>32</v>
      </c>
      <c r="O2333" t="str">
        <f>VLOOKUP(B2333, patient!A:C, 3, FALSE)</f>
        <v>Male</v>
      </c>
      <c r="P2333" t="str">
        <f>VLOOKUP(B2333, patient!A:F, 6, FALSE)</f>
        <v>Hispanic</v>
      </c>
      <c r="Q2333" t="s">
        <v>486</v>
      </c>
      <c r="R2333">
        <v>284</v>
      </c>
      <c r="S2333">
        <v>67</v>
      </c>
      <c r="T2333" s="1">
        <v>45532</v>
      </c>
      <c r="U2333" s="1" t="str">
        <f t="shared" si="108"/>
        <v>Yes</v>
      </c>
      <c r="V2333">
        <v>6</v>
      </c>
      <c r="W2333" t="s">
        <v>494</v>
      </c>
      <c r="X2333" t="s">
        <v>495</v>
      </c>
      <c r="Y2333" t="str">
        <f t="shared" si="109"/>
        <v>Emergency</v>
      </c>
      <c r="Z2333" t="s">
        <v>497</v>
      </c>
      <c r="AC2333" t="s">
        <v>490</v>
      </c>
      <c r="AD2333">
        <v>245.7</v>
      </c>
      <c r="AE2333">
        <v>0</v>
      </c>
      <c r="AF2333" t="str">
        <f t="shared" si="110"/>
        <v>Aug</v>
      </c>
    </row>
    <row r="2334" spans="1:32" x14ac:dyDescent="0.25">
      <c r="A2334" s="1">
        <v>45525</v>
      </c>
      <c r="B2334">
        <v>562</v>
      </c>
      <c r="C2334">
        <v>3</v>
      </c>
      <c r="D2334">
        <v>3</v>
      </c>
      <c r="E2334">
        <v>4</v>
      </c>
      <c r="F2334">
        <v>2</v>
      </c>
      <c r="G2334">
        <v>2</v>
      </c>
      <c r="H2334">
        <f>VLOOKUP(B2334, patient!A:E, 5, FALSE)</f>
        <v>14</v>
      </c>
      <c r="I2334" t="str">
        <f>VLOOKUP(H2334, city!A:B, 2, FALSE)</f>
        <v>Glasgow</v>
      </c>
      <c r="J2334" t="str">
        <f>VLOOKUP(E2334, diagnosis!A:B, 2, FALSE)</f>
        <v>Hypertension</v>
      </c>
      <c r="K2334" t="str">
        <f>VLOOKUP(D2334, department!A:B, 2, FALSE)</f>
        <v>Neurology</v>
      </c>
      <c r="L2334" t="str">
        <f>VLOOKUP(C2334, provider!A:B, 2, FALSE)</f>
        <v>Dr. Emma Jones</v>
      </c>
      <c r="M2334" t="str">
        <f>VLOOKUP(G2334, insurance!A:B, 2, FALSE)</f>
        <v>AXA</v>
      </c>
      <c r="N2334">
        <f>VLOOKUP(B2334, patient!A:D, 4, FALSE)</f>
        <v>49</v>
      </c>
      <c r="O2334" t="str">
        <f>VLOOKUP(B2334, patient!A:C, 3, FALSE)</f>
        <v>Male</v>
      </c>
      <c r="P2334" t="str">
        <f>VLOOKUP(B2334, patient!A:F, 6, FALSE)</f>
        <v>Asian</v>
      </c>
      <c r="Q2334" t="s">
        <v>492</v>
      </c>
      <c r="R2334">
        <v>842</v>
      </c>
      <c r="S2334">
        <v>61</v>
      </c>
      <c r="U2334" s="1" t="str">
        <f t="shared" si="108"/>
        <v>No</v>
      </c>
      <c r="V2334">
        <v>1</v>
      </c>
      <c r="W2334" t="s">
        <v>494</v>
      </c>
      <c r="X2334" t="s">
        <v>488</v>
      </c>
      <c r="Y2334" t="str">
        <f t="shared" si="109"/>
        <v>Scheduled</v>
      </c>
      <c r="Z2334" t="s">
        <v>497</v>
      </c>
      <c r="AC2334" t="s">
        <v>496</v>
      </c>
      <c r="AD2334">
        <v>667.1</v>
      </c>
      <c r="AE2334">
        <v>50</v>
      </c>
      <c r="AF2334" t="str">
        <f t="shared" si="110"/>
        <v>Aug</v>
      </c>
    </row>
    <row r="2335" spans="1:32" x14ac:dyDescent="0.25">
      <c r="A2335" s="1">
        <v>45525</v>
      </c>
      <c r="B2335">
        <v>3103</v>
      </c>
      <c r="C2335">
        <v>2</v>
      </c>
      <c r="D2335">
        <v>3</v>
      </c>
      <c r="E2335">
        <v>4</v>
      </c>
      <c r="F2335">
        <v>3</v>
      </c>
      <c r="G2335">
        <v>1</v>
      </c>
      <c r="H2335">
        <f>VLOOKUP(B2335, patient!A:E, 5, FALSE)</f>
        <v>16</v>
      </c>
      <c r="I2335" t="str">
        <f>VLOOKUP(H2335, city!A:B, 2, FALSE)</f>
        <v>Glasgow</v>
      </c>
      <c r="J2335" t="str">
        <f>VLOOKUP(E2335, diagnosis!A:B, 2, FALSE)</f>
        <v>Hypertension</v>
      </c>
      <c r="K2335" t="str">
        <f>VLOOKUP(D2335, department!A:B, 2, FALSE)</f>
        <v>Neurology</v>
      </c>
      <c r="L2335" t="str">
        <f>VLOOKUP(C2335, provider!A:B, 2, FALSE)</f>
        <v>Dr. Johnson Grek</v>
      </c>
      <c r="M2335" t="str">
        <f>VLOOKUP(G2335, insurance!A:B, 2, FALSE)</f>
        <v>Aviva</v>
      </c>
      <c r="N2335">
        <f>VLOOKUP(B2335, patient!A:D, 4, FALSE)</f>
        <v>68</v>
      </c>
      <c r="O2335" t="str">
        <f>VLOOKUP(B2335, patient!A:C, 3, FALSE)</f>
        <v>Male</v>
      </c>
      <c r="P2335" t="str">
        <f>VLOOKUP(B2335, patient!A:F, 6, FALSE)</f>
        <v>Asian</v>
      </c>
      <c r="Q2335" t="s">
        <v>491</v>
      </c>
      <c r="R2335">
        <v>339</v>
      </c>
      <c r="S2335">
        <v>158</v>
      </c>
      <c r="U2335" s="1" t="str">
        <f t="shared" si="108"/>
        <v>No</v>
      </c>
      <c r="V2335">
        <v>9</v>
      </c>
      <c r="W2335" t="s">
        <v>487</v>
      </c>
      <c r="X2335" t="s">
        <v>488</v>
      </c>
      <c r="Y2335" t="str">
        <f t="shared" si="109"/>
        <v>Scheduled</v>
      </c>
      <c r="Z2335" t="s">
        <v>497</v>
      </c>
      <c r="AC2335" t="s">
        <v>498</v>
      </c>
      <c r="AD2335">
        <v>354.9</v>
      </c>
      <c r="AE2335">
        <v>10</v>
      </c>
      <c r="AF2335" t="str">
        <f t="shared" si="110"/>
        <v>Aug</v>
      </c>
    </row>
    <row r="2336" spans="1:32" x14ac:dyDescent="0.25">
      <c r="A2336" s="1">
        <v>45525</v>
      </c>
      <c r="B2336">
        <v>3552</v>
      </c>
      <c r="C2336">
        <v>1</v>
      </c>
      <c r="D2336">
        <v>4</v>
      </c>
      <c r="E2336">
        <v>4</v>
      </c>
      <c r="F2336">
        <v>3</v>
      </c>
      <c r="G2336">
        <v>2</v>
      </c>
      <c r="H2336">
        <f>VLOOKUP(B2336, patient!A:E, 5, FALSE)</f>
        <v>25</v>
      </c>
      <c r="I2336" t="str">
        <f>VLOOKUP(H2336, city!A:B, 2, FALSE)</f>
        <v>London</v>
      </c>
      <c r="J2336" t="str">
        <f>VLOOKUP(E2336, diagnosis!A:B, 2, FALSE)</f>
        <v>Hypertension</v>
      </c>
      <c r="K2336" t="str">
        <f>VLOOKUP(D2336, department!A:B, 2, FALSE)</f>
        <v>Orthopedics</v>
      </c>
      <c r="L2336" t="str">
        <f>VLOOKUP(C2336, provider!A:B, 2, FALSE)</f>
        <v>Dr. Olu Abisola</v>
      </c>
      <c r="M2336" t="str">
        <f>VLOOKUP(G2336, insurance!A:B, 2, FALSE)</f>
        <v>AXA</v>
      </c>
      <c r="N2336">
        <f>VLOOKUP(B2336, patient!A:D, 4, FALSE)</f>
        <v>28</v>
      </c>
      <c r="O2336" t="str">
        <f>VLOOKUP(B2336, patient!A:C, 3, FALSE)</f>
        <v>Female</v>
      </c>
      <c r="P2336" t="str">
        <f>VLOOKUP(B2336, patient!A:F, 6, FALSE)</f>
        <v>White</v>
      </c>
      <c r="Q2336" t="s">
        <v>486</v>
      </c>
      <c r="R2336">
        <v>764</v>
      </c>
      <c r="S2336">
        <v>159</v>
      </c>
      <c r="T2336" s="1">
        <v>45541</v>
      </c>
      <c r="U2336" s="1" t="str">
        <f t="shared" si="108"/>
        <v>Yes</v>
      </c>
      <c r="V2336">
        <v>8</v>
      </c>
      <c r="W2336" t="s">
        <v>492</v>
      </c>
      <c r="X2336" t="s">
        <v>488</v>
      </c>
      <c r="Y2336" t="str">
        <f t="shared" si="109"/>
        <v>Scheduled</v>
      </c>
      <c r="Z2336" t="s">
        <v>489</v>
      </c>
      <c r="AC2336" t="s">
        <v>490</v>
      </c>
      <c r="AD2336">
        <v>646.1</v>
      </c>
      <c r="AE2336">
        <v>0</v>
      </c>
      <c r="AF2336" t="str">
        <f t="shared" si="110"/>
        <v>Aug</v>
      </c>
    </row>
    <row r="2337" spans="1:32" x14ac:dyDescent="0.25">
      <c r="A2337" s="1">
        <v>45525</v>
      </c>
      <c r="B2337">
        <v>3796</v>
      </c>
      <c r="C2337">
        <v>1</v>
      </c>
      <c r="D2337">
        <v>5</v>
      </c>
      <c r="E2337">
        <v>4</v>
      </c>
      <c r="F2337">
        <v>2</v>
      </c>
      <c r="G2337">
        <v>3</v>
      </c>
      <c r="H2337">
        <f>VLOOKUP(B2337, patient!A:E, 5, FALSE)</f>
        <v>24</v>
      </c>
      <c r="I2337" t="str">
        <f>VLOOKUP(H2337, city!A:B, 2, FALSE)</f>
        <v>Liverpool</v>
      </c>
      <c r="J2337" t="str">
        <f>VLOOKUP(E2337, diagnosis!A:B, 2, FALSE)</f>
        <v>Hypertension</v>
      </c>
      <c r="K2337" t="str">
        <f>VLOOKUP(D2337, department!A:B, 2, FALSE)</f>
        <v>Pediatrics</v>
      </c>
      <c r="L2337" t="str">
        <f>VLOOKUP(C2337, provider!A:B, 2, FALSE)</f>
        <v>Dr. Olu Abisola</v>
      </c>
      <c r="M2337" t="str">
        <f>VLOOKUP(G2337, insurance!A:B, 2, FALSE)</f>
        <v>Allianz</v>
      </c>
      <c r="N2337">
        <f>VLOOKUP(B2337, patient!A:D, 4, FALSE)</f>
        <v>75</v>
      </c>
      <c r="O2337" t="str">
        <f>VLOOKUP(B2337, patient!A:C, 3, FALSE)</f>
        <v>Male</v>
      </c>
      <c r="P2337" t="str">
        <f>VLOOKUP(B2337, patient!A:F, 6, FALSE)</f>
        <v>Hispanic</v>
      </c>
      <c r="Q2337" t="s">
        <v>491</v>
      </c>
      <c r="R2337">
        <v>239</v>
      </c>
      <c r="S2337">
        <v>161</v>
      </c>
      <c r="U2337" s="1" t="str">
        <f t="shared" si="108"/>
        <v>No</v>
      </c>
      <c r="V2337">
        <v>4</v>
      </c>
      <c r="W2337" t="s">
        <v>492</v>
      </c>
      <c r="X2337" t="s">
        <v>495</v>
      </c>
      <c r="Y2337" t="str">
        <f t="shared" si="109"/>
        <v>Emergency</v>
      </c>
      <c r="Z2337" t="s">
        <v>489</v>
      </c>
      <c r="AC2337" t="s">
        <v>496</v>
      </c>
      <c r="AD2337">
        <v>315</v>
      </c>
      <c r="AE2337">
        <v>50</v>
      </c>
      <c r="AF2337" t="str">
        <f t="shared" si="110"/>
        <v>Aug</v>
      </c>
    </row>
    <row r="2338" spans="1:32" x14ac:dyDescent="0.25">
      <c r="A2338" s="1">
        <v>45525</v>
      </c>
      <c r="B2338">
        <v>3174</v>
      </c>
      <c r="C2338">
        <v>5</v>
      </c>
      <c r="D2338">
        <v>2</v>
      </c>
      <c r="E2338">
        <v>4</v>
      </c>
      <c r="F2338">
        <v>5</v>
      </c>
      <c r="G2338">
        <v>1</v>
      </c>
      <c r="H2338">
        <f>VLOOKUP(B2338, patient!A:E, 5, FALSE)</f>
        <v>16</v>
      </c>
      <c r="I2338" t="str">
        <f>VLOOKUP(H2338, city!A:B, 2, FALSE)</f>
        <v>Glasgow</v>
      </c>
      <c r="J2338" t="str">
        <f>VLOOKUP(E2338, diagnosis!A:B, 2, FALSE)</f>
        <v>Hypertension</v>
      </c>
      <c r="K2338" t="str">
        <f>VLOOKUP(D2338, department!A:B, 2, FALSE)</f>
        <v>General Surgery</v>
      </c>
      <c r="L2338" t="str">
        <f>VLOOKUP(C2338, provider!A:B, 2, FALSE)</f>
        <v>Dr. Sade Kikiola</v>
      </c>
      <c r="M2338" t="str">
        <f>VLOOKUP(G2338, insurance!A:B, 2, FALSE)</f>
        <v>Aviva</v>
      </c>
      <c r="N2338">
        <f>VLOOKUP(B2338, patient!A:D, 4, FALSE)</f>
        <v>40</v>
      </c>
      <c r="O2338" t="str">
        <f>VLOOKUP(B2338, patient!A:C, 3, FALSE)</f>
        <v>Male</v>
      </c>
      <c r="P2338" t="str">
        <f>VLOOKUP(B2338, patient!A:F, 6, FALSE)</f>
        <v>Black</v>
      </c>
      <c r="Q2338" t="s">
        <v>491</v>
      </c>
      <c r="R2338">
        <v>501</v>
      </c>
      <c r="S2338">
        <v>49</v>
      </c>
      <c r="U2338" s="1" t="str">
        <f t="shared" si="108"/>
        <v>No</v>
      </c>
      <c r="V2338">
        <v>7</v>
      </c>
      <c r="W2338" t="s">
        <v>494</v>
      </c>
      <c r="X2338" t="s">
        <v>495</v>
      </c>
      <c r="Y2338" t="str">
        <f t="shared" si="109"/>
        <v>Emergency</v>
      </c>
      <c r="Z2338" t="s">
        <v>489</v>
      </c>
      <c r="AC2338" t="s">
        <v>498</v>
      </c>
      <c r="AD2338">
        <v>392</v>
      </c>
      <c r="AE2338">
        <v>10</v>
      </c>
      <c r="AF2338" t="str">
        <f t="shared" si="110"/>
        <v>Aug</v>
      </c>
    </row>
    <row r="2339" spans="1:32" x14ac:dyDescent="0.25">
      <c r="A2339" s="1">
        <v>45525</v>
      </c>
      <c r="B2339">
        <v>2210</v>
      </c>
      <c r="C2339">
        <v>5</v>
      </c>
      <c r="D2339">
        <v>1</v>
      </c>
      <c r="E2339">
        <v>4</v>
      </c>
      <c r="F2339">
        <v>1</v>
      </c>
      <c r="G2339">
        <v>1</v>
      </c>
      <c r="H2339">
        <f>VLOOKUP(B2339, patient!A:E, 5, FALSE)</f>
        <v>5</v>
      </c>
      <c r="I2339" t="str">
        <f>VLOOKUP(H2339, city!A:B, 2, FALSE)</f>
        <v>Bristol</v>
      </c>
      <c r="J2339" t="str">
        <f>VLOOKUP(E2339, diagnosis!A:B, 2, FALSE)</f>
        <v>Hypertension</v>
      </c>
      <c r="K2339" t="str">
        <f>VLOOKUP(D2339, department!A:B, 2, FALSE)</f>
        <v>Cardiology</v>
      </c>
      <c r="L2339" t="str">
        <f>VLOOKUP(C2339, provider!A:B, 2, FALSE)</f>
        <v>Dr. Sade Kikiola</v>
      </c>
      <c r="M2339" t="str">
        <f>VLOOKUP(G2339, insurance!A:B, 2, FALSE)</f>
        <v>Aviva</v>
      </c>
      <c r="N2339">
        <f>VLOOKUP(B2339, patient!A:D, 4, FALSE)</f>
        <v>43</v>
      </c>
      <c r="O2339" t="str">
        <f>VLOOKUP(B2339, patient!A:C, 3, FALSE)</f>
        <v>Female</v>
      </c>
      <c r="P2339" t="str">
        <f>VLOOKUP(B2339, patient!A:F, 6, FALSE)</f>
        <v>Other</v>
      </c>
      <c r="Q2339" t="s">
        <v>486</v>
      </c>
      <c r="R2339">
        <v>565</v>
      </c>
      <c r="S2339">
        <v>79</v>
      </c>
      <c r="T2339" s="1">
        <v>45539</v>
      </c>
      <c r="U2339" s="1" t="str">
        <f t="shared" si="108"/>
        <v>Yes</v>
      </c>
      <c r="V2339">
        <v>4</v>
      </c>
      <c r="W2339" t="s">
        <v>492</v>
      </c>
      <c r="X2339" t="s">
        <v>495</v>
      </c>
      <c r="Y2339" t="str">
        <f t="shared" si="109"/>
        <v>Emergency</v>
      </c>
      <c r="Z2339" t="s">
        <v>497</v>
      </c>
      <c r="AC2339" t="s">
        <v>490</v>
      </c>
      <c r="AD2339">
        <v>450.8</v>
      </c>
      <c r="AE2339">
        <v>0</v>
      </c>
      <c r="AF2339" t="str">
        <f t="shared" si="110"/>
        <v>Aug</v>
      </c>
    </row>
    <row r="2340" spans="1:32" x14ac:dyDescent="0.25">
      <c r="A2340" s="1">
        <v>45525</v>
      </c>
      <c r="B2340">
        <v>1386</v>
      </c>
      <c r="C2340">
        <v>4</v>
      </c>
      <c r="D2340">
        <v>1</v>
      </c>
      <c r="E2340">
        <v>4</v>
      </c>
      <c r="F2340">
        <v>5</v>
      </c>
      <c r="G2340">
        <v>1</v>
      </c>
      <c r="H2340">
        <f>VLOOKUP(B2340, patient!A:E, 5, FALSE)</f>
        <v>6</v>
      </c>
      <c r="I2340" t="str">
        <f>VLOOKUP(H2340, city!A:B, 2, FALSE)</f>
        <v>Bristol</v>
      </c>
      <c r="J2340" t="str">
        <f>VLOOKUP(E2340, diagnosis!A:B, 2, FALSE)</f>
        <v>Hypertension</v>
      </c>
      <c r="K2340" t="str">
        <f>VLOOKUP(D2340, department!A:B, 2, FALSE)</f>
        <v>Cardiology</v>
      </c>
      <c r="L2340" t="str">
        <f>VLOOKUP(C2340, provider!A:B, 2, FALSE)</f>
        <v>Dr. Ravi Patel</v>
      </c>
      <c r="M2340" t="str">
        <f>VLOOKUP(G2340, insurance!A:B, 2, FALSE)</f>
        <v>Aviva</v>
      </c>
      <c r="N2340">
        <f>VLOOKUP(B2340, patient!A:D, 4, FALSE)</f>
        <v>51</v>
      </c>
      <c r="O2340" t="str">
        <f>VLOOKUP(B2340, patient!A:C, 3, FALSE)</f>
        <v>Female</v>
      </c>
      <c r="P2340" t="str">
        <f>VLOOKUP(B2340, patient!A:F, 6, FALSE)</f>
        <v>White</v>
      </c>
      <c r="Q2340" t="s">
        <v>486</v>
      </c>
      <c r="R2340">
        <v>638</v>
      </c>
      <c r="S2340">
        <v>177</v>
      </c>
      <c r="U2340" s="1" t="str">
        <f t="shared" si="108"/>
        <v>No</v>
      </c>
      <c r="V2340">
        <v>8</v>
      </c>
      <c r="W2340" t="s">
        <v>494</v>
      </c>
      <c r="X2340" t="s">
        <v>488</v>
      </c>
      <c r="Y2340" t="str">
        <f t="shared" si="109"/>
        <v>Scheduled</v>
      </c>
      <c r="Z2340" t="s">
        <v>489</v>
      </c>
      <c r="AC2340" t="s">
        <v>493</v>
      </c>
      <c r="AD2340">
        <v>591.5</v>
      </c>
      <c r="AE2340">
        <v>30</v>
      </c>
      <c r="AF2340" t="str">
        <f t="shared" si="110"/>
        <v>Aug</v>
      </c>
    </row>
    <row r="2341" spans="1:32" x14ac:dyDescent="0.25">
      <c r="A2341" s="1">
        <v>45525</v>
      </c>
      <c r="B2341">
        <v>4816</v>
      </c>
      <c r="C2341">
        <v>4</v>
      </c>
      <c r="D2341">
        <v>4</v>
      </c>
      <c r="E2341">
        <v>4</v>
      </c>
      <c r="F2341">
        <v>3</v>
      </c>
      <c r="G2341">
        <v>3</v>
      </c>
      <c r="H2341">
        <f>VLOOKUP(B2341, patient!A:E, 5, FALSE)</f>
        <v>31</v>
      </c>
      <c r="I2341" t="str">
        <f>VLOOKUP(H2341, city!A:B, 2, FALSE)</f>
        <v>Manchester</v>
      </c>
      <c r="J2341" t="str">
        <f>VLOOKUP(E2341, diagnosis!A:B, 2, FALSE)</f>
        <v>Hypertension</v>
      </c>
      <c r="K2341" t="str">
        <f>VLOOKUP(D2341, department!A:B, 2, FALSE)</f>
        <v>Orthopedics</v>
      </c>
      <c r="L2341" t="str">
        <f>VLOOKUP(C2341, provider!A:B, 2, FALSE)</f>
        <v>Dr. Ravi Patel</v>
      </c>
      <c r="M2341" t="str">
        <f>VLOOKUP(G2341, insurance!A:B, 2, FALSE)</f>
        <v>Allianz</v>
      </c>
      <c r="N2341">
        <f>VLOOKUP(B2341, patient!A:D, 4, FALSE)</f>
        <v>63</v>
      </c>
      <c r="O2341" t="str">
        <f>VLOOKUP(B2341, patient!A:C, 3, FALSE)</f>
        <v>Male</v>
      </c>
      <c r="P2341" t="str">
        <f>VLOOKUP(B2341, patient!A:F, 6, FALSE)</f>
        <v>Black</v>
      </c>
      <c r="Q2341" t="s">
        <v>486</v>
      </c>
      <c r="R2341">
        <v>897</v>
      </c>
      <c r="S2341">
        <v>57</v>
      </c>
      <c r="T2341" s="1">
        <v>45547</v>
      </c>
      <c r="U2341" s="1" t="str">
        <f t="shared" si="108"/>
        <v>Yes</v>
      </c>
      <c r="V2341">
        <v>10</v>
      </c>
      <c r="W2341" t="s">
        <v>494</v>
      </c>
      <c r="X2341" t="s">
        <v>495</v>
      </c>
      <c r="Y2341" t="str">
        <f t="shared" si="109"/>
        <v>Emergency</v>
      </c>
      <c r="Z2341" t="s">
        <v>497</v>
      </c>
      <c r="AC2341" t="s">
        <v>490</v>
      </c>
      <c r="AD2341">
        <v>667.8</v>
      </c>
      <c r="AE2341">
        <v>0</v>
      </c>
      <c r="AF2341" t="str">
        <f t="shared" si="110"/>
        <v>Aug</v>
      </c>
    </row>
    <row r="2342" spans="1:32" x14ac:dyDescent="0.25">
      <c r="A2342" s="1">
        <v>45526</v>
      </c>
      <c r="B2342">
        <v>2826</v>
      </c>
      <c r="C2342">
        <v>3</v>
      </c>
      <c r="D2342">
        <v>4</v>
      </c>
      <c r="E2342">
        <v>4</v>
      </c>
      <c r="F2342">
        <v>3</v>
      </c>
      <c r="G2342">
        <v>3</v>
      </c>
      <c r="H2342">
        <f>VLOOKUP(B2342, patient!A:E, 5, FALSE)</f>
        <v>23</v>
      </c>
      <c r="I2342" t="str">
        <f>VLOOKUP(H2342, city!A:B, 2, FALSE)</f>
        <v>Liverpool</v>
      </c>
      <c r="J2342" t="str">
        <f>VLOOKUP(E2342, diagnosis!A:B, 2, FALSE)</f>
        <v>Hypertension</v>
      </c>
      <c r="K2342" t="str">
        <f>VLOOKUP(D2342, department!A:B, 2, FALSE)</f>
        <v>Orthopedics</v>
      </c>
      <c r="L2342" t="str">
        <f>VLOOKUP(C2342, provider!A:B, 2, FALSE)</f>
        <v>Dr. Emma Jones</v>
      </c>
      <c r="M2342" t="str">
        <f>VLOOKUP(G2342, insurance!A:B, 2, FALSE)</f>
        <v>Allianz</v>
      </c>
      <c r="N2342">
        <f>VLOOKUP(B2342, patient!A:D, 4, FALSE)</f>
        <v>51</v>
      </c>
      <c r="O2342" t="str">
        <f>VLOOKUP(B2342, patient!A:C, 3, FALSE)</f>
        <v>Female</v>
      </c>
      <c r="P2342" t="str">
        <f>VLOOKUP(B2342, patient!A:F, 6, FALSE)</f>
        <v>Black</v>
      </c>
      <c r="Q2342" t="s">
        <v>491</v>
      </c>
      <c r="R2342">
        <v>126</v>
      </c>
      <c r="S2342">
        <v>94</v>
      </c>
      <c r="U2342" s="1" t="str">
        <f t="shared" si="108"/>
        <v>No</v>
      </c>
      <c r="V2342">
        <v>2</v>
      </c>
      <c r="W2342" t="s">
        <v>492</v>
      </c>
      <c r="X2342" t="s">
        <v>495</v>
      </c>
      <c r="Y2342" t="str">
        <f t="shared" si="109"/>
        <v>Emergency</v>
      </c>
      <c r="Z2342" t="s">
        <v>489</v>
      </c>
      <c r="AC2342" t="s">
        <v>493</v>
      </c>
      <c r="AD2342">
        <v>175</v>
      </c>
      <c r="AE2342">
        <v>30</v>
      </c>
      <c r="AF2342" t="str">
        <f t="shared" si="110"/>
        <v>Aug</v>
      </c>
    </row>
    <row r="2343" spans="1:32" x14ac:dyDescent="0.25">
      <c r="A2343" s="1">
        <v>45526</v>
      </c>
      <c r="B2343">
        <v>811</v>
      </c>
      <c r="C2343">
        <v>3</v>
      </c>
      <c r="D2343">
        <v>2</v>
      </c>
      <c r="E2343">
        <v>4</v>
      </c>
      <c r="F2343">
        <v>5</v>
      </c>
      <c r="G2343">
        <v>2</v>
      </c>
      <c r="H2343">
        <f>VLOOKUP(B2343, patient!A:E, 5, FALSE)</f>
        <v>33</v>
      </c>
      <c r="I2343" t="str">
        <f>VLOOKUP(H2343, city!A:B, 2, FALSE)</f>
        <v>Newcastle</v>
      </c>
      <c r="J2343" t="str">
        <f>VLOOKUP(E2343, diagnosis!A:B, 2, FALSE)</f>
        <v>Hypertension</v>
      </c>
      <c r="K2343" t="str">
        <f>VLOOKUP(D2343, department!A:B, 2, FALSE)</f>
        <v>General Surgery</v>
      </c>
      <c r="L2343" t="str">
        <f>VLOOKUP(C2343, provider!A:B, 2, FALSE)</f>
        <v>Dr. Emma Jones</v>
      </c>
      <c r="M2343" t="str">
        <f>VLOOKUP(G2343, insurance!A:B, 2, FALSE)</f>
        <v>AXA</v>
      </c>
      <c r="N2343">
        <f>VLOOKUP(B2343, patient!A:D, 4, FALSE)</f>
        <v>46</v>
      </c>
      <c r="O2343" t="str">
        <f>VLOOKUP(B2343, patient!A:C, 3, FALSE)</f>
        <v>Male</v>
      </c>
      <c r="P2343" t="str">
        <f>VLOOKUP(B2343, patient!A:F, 6, FALSE)</f>
        <v>White</v>
      </c>
      <c r="Q2343" t="s">
        <v>486</v>
      </c>
      <c r="R2343">
        <v>421</v>
      </c>
      <c r="S2343">
        <v>84</v>
      </c>
      <c r="T2343" s="1">
        <v>45546</v>
      </c>
      <c r="U2343" s="1" t="str">
        <f t="shared" si="108"/>
        <v>Yes</v>
      </c>
      <c r="V2343">
        <v>2</v>
      </c>
      <c r="W2343" t="s">
        <v>492</v>
      </c>
      <c r="X2343" t="s">
        <v>495</v>
      </c>
      <c r="Y2343" t="str">
        <f t="shared" si="109"/>
        <v>Emergency</v>
      </c>
      <c r="Z2343" t="s">
        <v>497</v>
      </c>
      <c r="AC2343" t="s">
        <v>490</v>
      </c>
      <c r="AD2343">
        <v>353.5</v>
      </c>
      <c r="AE2343">
        <v>0</v>
      </c>
      <c r="AF2343" t="str">
        <f t="shared" si="110"/>
        <v>Aug</v>
      </c>
    </row>
    <row r="2344" spans="1:32" x14ac:dyDescent="0.25">
      <c r="A2344" s="1">
        <v>45526</v>
      </c>
      <c r="B2344">
        <v>637</v>
      </c>
      <c r="C2344">
        <v>2</v>
      </c>
      <c r="D2344">
        <v>2</v>
      </c>
      <c r="E2344">
        <v>4</v>
      </c>
      <c r="F2344">
        <v>5</v>
      </c>
      <c r="G2344">
        <v>1</v>
      </c>
      <c r="H2344">
        <f>VLOOKUP(B2344, patient!A:E, 5, FALSE)</f>
        <v>33</v>
      </c>
      <c r="I2344" t="str">
        <f>VLOOKUP(H2344, city!A:B, 2, FALSE)</f>
        <v>Newcastle</v>
      </c>
      <c r="J2344" t="str">
        <f>VLOOKUP(E2344, diagnosis!A:B, 2, FALSE)</f>
        <v>Hypertension</v>
      </c>
      <c r="K2344" t="str">
        <f>VLOOKUP(D2344, department!A:B, 2, FALSE)</f>
        <v>General Surgery</v>
      </c>
      <c r="L2344" t="str">
        <f>VLOOKUP(C2344, provider!A:B, 2, FALSE)</f>
        <v>Dr. Johnson Grek</v>
      </c>
      <c r="M2344" t="str">
        <f>VLOOKUP(G2344, insurance!A:B, 2, FALSE)</f>
        <v>Aviva</v>
      </c>
      <c r="N2344">
        <f>VLOOKUP(B2344, patient!A:D, 4, FALSE)</f>
        <v>21</v>
      </c>
      <c r="O2344" t="str">
        <f>VLOOKUP(B2344, patient!A:C, 3, FALSE)</f>
        <v>Male</v>
      </c>
      <c r="P2344" t="str">
        <f>VLOOKUP(B2344, patient!A:F, 6, FALSE)</f>
        <v>White</v>
      </c>
      <c r="Q2344" t="s">
        <v>492</v>
      </c>
      <c r="R2344">
        <v>120</v>
      </c>
      <c r="S2344">
        <v>194</v>
      </c>
      <c r="U2344" s="1" t="str">
        <f t="shared" si="108"/>
        <v>No</v>
      </c>
      <c r="V2344">
        <v>3</v>
      </c>
      <c r="W2344" t="s">
        <v>494</v>
      </c>
      <c r="X2344" t="s">
        <v>488</v>
      </c>
      <c r="Y2344" t="str">
        <f t="shared" si="109"/>
        <v>Scheduled</v>
      </c>
      <c r="Z2344" t="s">
        <v>497</v>
      </c>
      <c r="AC2344" t="s">
        <v>493</v>
      </c>
      <c r="AD2344">
        <v>240.8</v>
      </c>
      <c r="AE2344">
        <v>30</v>
      </c>
      <c r="AF2344" t="str">
        <f t="shared" si="110"/>
        <v>Aug</v>
      </c>
    </row>
    <row r="2345" spans="1:32" x14ac:dyDescent="0.25">
      <c r="A2345" s="1">
        <v>45526</v>
      </c>
      <c r="B2345">
        <v>3975</v>
      </c>
      <c r="C2345">
        <v>5</v>
      </c>
      <c r="D2345">
        <v>2</v>
      </c>
      <c r="E2345">
        <v>4</v>
      </c>
      <c r="F2345">
        <v>5</v>
      </c>
      <c r="G2345">
        <v>2</v>
      </c>
      <c r="H2345">
        <f>VLOOKUP(B2345, patient!A:E, 5, FALSE)</f>
        <v>22</v>
      </c>
      <c r="I2345" t="str">
        <f>VLOOKUP(H2345, city!A:B, 2, FALSE)</f>
        <v>Liverpool</v>
      </c>
      <c r="J2345" t="str">
        <f>VLOOKUP(E2345, diagnosis!A:B, 2, FALSE)</f>
        <v>Hypertension</v>
      </c>
      <c r="K2345" t="str">
        <f>VLOOKUP(D2345, department!A:B, 2, FALSE)</f>
        <v>General Surgery</v>
      </c>
      <c r="L2345" t="str">
        <f>VLOOKUP(C2345, provider!A:B, 2, FALSE)</f>
        <v>Dr. Sade Kikiola</v>
      </c>
      <c r="M2345" t="str">
        <f>VLOOKUP(G2345, insurance!A:B, 2, FALSE)</f>
        <v>AXA</v>
      </c>
      <c r="N2345">
        <f>VLOOKUP(B2345, patient!A:D, 4, FALSE)</f>
        <v>34</v>
      </c>
      <c r="O2345" t="str">
        <f>VLOOKUP(B2345, patient!A:C, 3, FALSE)</f>
        <v>Female</v>
      </c>
      <c r="P2345" t="str">
        <f>VLOOKUP(B2345, patient!A:F, 6, FALSE)</f>
        <v>Hispanic</v>
      </c>
      <c r="Q2345" t="s">
        <v>492</v>
      </c>
      <c r="R2345">
        <v>145</v>
      </c>
      <c r="S2345">
        <v>58</v>
      </c>
      <c r="U2345" s="1" t="str">
        <f t="shared" si="108"/>
        <v>No</v>
      </c>
      <c r="V2345">
        <v>4</v>
      </c>
      <c r="W2345" t="s">
        <v>492</v>
      </c>
      <c r="X2345" t="s">
        <v>495</v>
      </c>
      <c r="Y2345" t="str">
        <f t="shared" si="109"/>
        <v>Emergency</v>
      </c>
      <c r="Z2345" t="s">
        <v>489</v>
      </c>
      <c r="AC2345" t="s">
        <v>496</v>
      </c>
      <c r="AD2345">
        <v>177.1</v>
      </c>
      <c r="AE2345">
        <v>50</v>
      </c>
      <c r="AF2345" t="str">
        <f t="shared" si="110"/>
        <v>Aug</v>
      </c>
    </row>
    <row r="2346" spans="1:32" x14ac:dyDescent="0.25">
      <c r="A2346" s="1">
        <v>45526</v>
      </c>
      <c r="B2346">
        <v>2827</v>
      </c>
      <c r="C2346">
        <v>5</v>
      </c>
      <c r="D2346">
        <v>4</v>
      </c>
      <c r="E2346">
        <v>4</v>
      </c>
      <c r="F2346">
        <v>3</v>
      </c>
      <c r="G2346">
        <v>2</v>
      </c>
      <c r="H2346">
        <f>VLOOKUP(B2346, patient!A:E, 5, FALSE)</f>
        <v>3</v>
      </c>
      <c r="I2346" t="str">
        <f>VLOOKUP(H2346, city!A:B, 2, FALSE)</f>
        <v>Birmingham</v>
      </c>
      <c r="J2346" t="str">
        <f>VLOOKUP(E2346, diagnosis!A:B, 2, FALSE)</f>
        <v>Hypertension</v>
      </c>
      <c r="K2346" t="str">
        <f>VLOOKUP(D2346, department!A:B, 2, FALSE)</f>
        <v>Orthopedics</v>
      </c>
      <c r="L2346" t="str">
        <f>VLOOKUP(C2346, provider!A:B, 2, FALSE)</f>
        <v>Dr. Sade Kikiola</v>
      </c>
      <c r="M2346" t="str">
        <f>VLOOKUP(G2346, insurance!A:B, 2, FALSE)</f>
        <v>AXA</v>
      </c>
      <c r="N2346">
        <f>VLOOKUP(B2346, patient!A:D, 4, FALSE)</f>
        <v>52</v>
      </c>
      <c r="O2346" t="str">
        <f>VLOOKUP(B2346, patient!A:C, 3, FALSE)</f>
        <v>Female</v>
      </c>
      <c r="P2346" t="str">
        <f>VLOOKUP(B2346, patient!A:F, 6, FALSE)</f>
        <v>Other</v>
      </c>
      <c r="Q2346" t="s">
        <v>492</v>
      </c>
      <c r="R2346">
        <v>509</v>
      </c>
      <c r="S2346">
        <v>196</v>
      </c>
      <c r="U2346" s="1" t="str">
        <f t="shared" si="108"/>
        <v>No</v>
      </c>
      <c r="V2346">
        <v>6</v>
      </c>
      <c r="W2346" t="s">
        <v>492</v>
      </c>
      <c r="X2346" t="s">
        <v>495</v>
      </c>
      <c r="Y2346" t="str">
        <f t="shared" si="109"/>
        <v>Emergency</v>
      </c>
      <c r="Z2346" t="s">
        <v>497</v>
      </c>
      <c r="AC2346" t="s">
        <v>498</v>
      </c>
      <c r="AD2346">
        <v>500.5</v>
      </c>
      <c r="AE2346">
        <v>10</v>
      </c>
      <c r="AF2346" t="str">
        <f t="shared" si="110"/>
        <v>Aug</v>
      </c>
    </row>
    <row r="2347" spans="1:32" x14ac:dyDescent="0.25">
      <c r="A2347" s="1">
        <v>45526</v>
      </c>
      <c r="B2347">
        <v>4498</v>
      </c>
      <c r="C2347">
        <v>5</v>
      </c>
      <c r="D2347">
        <v>5</v>
      </c>
      <c r="E2347">
        <v>4</v>
      </c>
      <c r="F2347">
        <v>4</v>
      </c>
      <c r="G2347">
        <v>3</v>
      </c>
      <c r="H2347">
        <f>VLOOKUP(B2347, patient!A:E, 5, FALSE)</f>
        <v>27</v>
      </c>
      <c r="I2347" t="str">
        <f>VLOOKUP(H2347, city!A:B, 2, FALSE)</f>
        <v>London</v>
      </c>
      <c r="J2347" t="str">
        <f>VLOOKUP(E2347, diagnosis!A:B, 2, FALSE)</f>
        <v>Hypertension</v>
      </c>
      <c r="K2347" t="str">
        <f>VLOOKUP(D2347, department!A:B, 2, FALSE)</f>
        <v>Pediatrics</v>
      </c>
      <c r="L2347" t="str">
        <f>VLOOKUP(C2347, provider!A:B, 2, FALSE)</f>
        <v>Dr. Sade Kikiola</v>
      </c>
      <c r="M2347" t="str">
        <f>VLOOKUP(G2347, insurance!A:B, 2, FALSE)</f>
        <v>Allianz</v>
      </c>
      <c r="N2347">
        <f>VLOOKUP(B2347, patient!A:D, 4, FALSE)</f>
        <v>30</v>
      </c>
      <c r="O2347" t="str">
        <f>VLOOKUP(B2347, patient!A:C, 3, FALSE)</f>
        <v>Female</v>
      </c>
      <c r="P2347" t="str">
        <f>VLOOKUP(B2347, patient!A:F, 6, FALSE)</f>
        <v>Hispanic</v>
      </c>
      <c r="Q2347" t="s">
        <v>486</v>
      </c>
      <c r="R2347">
        <v>754</v>
      </c>
      <c r="S2347">
        <v>92</v>
      </c>
      <c r="T2347" s="1">
        <v>45548</v>
      </c>
      <c r="U2347" s="1" t="str">
        <f t="shared" si="108"/>
        <v>Yes</v>
      </c>
      <c r="V2347">
        <v>5</v>
      </c>
      <c r="W2347" t="s">
        <v>492</v>
      </c>
      <c r="X2347" t="s">
        <v>495</v>
      </c>
      <c r="Y2347" t="str">
        <f t="shared" si="109"/>
        <v>Emergency</v>
      </c>
      <c r="Z2347" t="s">
        <v>489</v>
      </c>
      <c r="AC2347" t="s">
        <v>490</v>
      </c>
      <c r="AD2347">
        <v>592.20000000000005</v>
      </c>
      <c r="AE2347">
        <v>0</v>
      </c>
      <c r="AF2347" t="str">
        <f t="shared" si="110"/>
        <v>Aug</v>
      </c>
    </row>
    <row r="2348" spans="1:32" x14ac:dyDescent="0.25">
      <c r="A2348" s="1">
        <v>45526</v>
      </c>
      <c r="B2348">
        <v>210</v>
      </c>
      <c r="C2348">
        <v>5</v>
      </c>
      <c r="D2348">
        <v>4</v>
      </c>
      <c r="E2348">
        <v>4</v>
      </c>
      <c r="F2348">
        <v>3</v>
      </c>
      <c r="G2348">
        <v>1</v>
      </c>
      <c r="H2348">
        <f>VLOOKUP(B2348, patient!A:E, 5, FALSE)</f>
        <v>10</v>
      </c>
      <c r="I2348" t="str">
        <f>VLOOKUP(H2348, city!A:B, 2, FALSE)</f>
        <v>Edinburgh</v>
      </c>
      <c r="J2348" t="str">
        <f>VLOOKUP(E2348, diagnosis!A:B, 2, FALSE)</f>
        <v>Hypertension</v>
      </c>
      <c r="K2348" t="str">
        <f>VLOOKUP(D2348, department!A:B, 2, FALSE)</f>
        <v>Orthopedics</v>
      </c>
      <c r="L2348" t="str">
        <f>VLOOKUP(C2348, provider!A:B, 2, FALSE)</f>
        <v>Dr. Sade Kikiola</v>
      </c>
      <c r="M2348" t="str">
        <f>VLOOKUP(G2348, insurance!A:B, 2, FALSE)</f>
        <v>Aviva</v>
      </c>
      <c r="N2348">
        <f>VLOOKUP(B2348, patient!A:D, 4, FALSE)</f>
        <v>58</v>
      </c>
      <c r="O2348" t="str">
        <f>VLOOKUP(B2348, patient!A:C, 3, FALSE)</f>
        <v>Male</v>
      </c>
      <c r="P2348" t="str">
        <f>VLOOKUP(B2348, patient!A:F, 6, FALSE)</f>
        <v>Black</v>
      </c>
      <c r="Q2348" t="s">
        <v>491</v>
      </c>
      <c r="R2348">
        <v>739</v>
      </c>
      <c r="S2348">
        <v>77</v>
      </c>
      <c r="U2348" s="1" t="str">
        <f t="shared" si="108"/>
        <v>No</v>
      </c>
      <c r="V2348">
        <v>10</v>
      </c>
      <c r="W2348" t="s">
        <v>492</v>
      </c>
      <c r="X2348" t="s">
        <v>488</v>
      </c>
      <c r="Y2348" t="str">
        <f t="shared" si="109"/>
        <v>Scheduled</v>
      </c>
      <c r="Z2348" t="s">
        <v>489</v>
      </c>
      <c r="AC2348" t="s">
        <v>498</v>
      </c>
      <c r="AD2348">
        <v>578.20000000000005</v>
      </c>
      <c r="AE2348">
        <v>10</v>
      </c>
      <c r="AF2348" t="str">
        <f t="shared" si="110"/>
        <v>Aug</v>
      </c>
    </row>
    <row r="2349" spans="1:32" x14ac:dyDescent="0.25">
      <c r="A2349" s="1">
        <v>45526</v>
      </c>
      <c r="B2349">
        <v>3210</v>
      </c>
      <c r="C2349">
        <v>4</v>
      </c>
      <c r="D2349">
        <v>4</v>
      </c>
      <c r="E2349">
        <v>4</v>
      </c>
      <c r="F2349">
        <v>3</v>
      </c>
      <c r="G2349">
        <v>3</v>
      </c>
      <c r="H2349">
        <f>VLOOKUP(B2349, patient!A:E, 5, FALSE)</f>
        <v>33</v>
      </c>
      <c r="I2349" t="str">
        <f>VLOOKUP(H2349, city!A:B, 2, FALSE)</f>
        <v>Newcastle</v>
      </c>
      <c r="J2349" t="str">
        <f>VLOOKUP(E2349, diagnosis!A:B, 2, FALSE)</f>
        <v>Hypertension</v>
      </c>
      <c r="K2349" t="str">
        <f>VLOOKUP(D2349, department!A:B, 2, FALSE)</f>
        <v>Orthopedics</v>
      </c>
      <c r="L2349" t="str">
        <f>VLOOKUP(C2349, provider!A:B, 2, FALSE)</f>
        <v>Dr. Ravi Patel</v>
      </c>
      <c r="M2349" t="str">
        <f>VLOOKUP(G2349, insurance!A:B, 2, FALSE)</f>
        <v>Allianz</v>
      </c>
      <c r="N2349">
        <f>VLOOKUP(B2349, patient!A:D, 4, FALSE)</f>
        <v>56</v>
      </c>
      <c r="O2349" t="str">
        <f>VLOOKUP(B2349, patient!A:C, 3, FALSE)</f>
        <v>Female</v>
      </c>
      <c r="P2349" t="str">
        <f>VLOOKUP(B2349, patient!A:F, 6, FALSE)</f>
        <v>Hispanic</v>
      </c>
      <c r="Q2349" t="s">
        <v>492</v>
      </c>
      <c r="R2349">
        <v>260</v>
      </c>
      <c r="S2349">
        <v>126</v>
      </c>
      <c r="U2349" s="1" t="str">
        <f t="shared" si="108"/>
        <v>No</v>
      </c>
      <c r="V2349">
        <v>10</v>
      </c>
      <c r="W2349" t="s">
        <v>487</v>
      </c>
      <c r="X2349" t="s">
        <v>495</v>
      </c>
      <c r="Y2349" t="str">
        <f t="shared" si="109"/>
        <v>Emergency</v>
      </c>
      <c r="Z2349" t="s">
        <v>489</v>
      </c>
      <c r="AC2349" t="s">
        <v>496</v>
      </c>
      <c r="AD2349">
        <v>305.2</v>
      </c>
      <c r="AE2349">
        <v>50</v>
      </c>
      <c r="AF2349" t="str">
        <f t="shared" si="110"/>
        <v>Aug</v>
      </c>
    </row>
    <row r="2350" spans="1:32" x14ac:dyDescent="0.25">
      <c r="A2350" s="1">
        <v>45526</v>
      </c>
      <c r="B2350">
        <v>3152</v>
      </c>
      <c r="C2350">
        <v>1</v>
      </c>
      <c r="D2350">
        <v>1</v>
      </c>
      <c r="E2350">
        <v>4</v>
      </c>
      <c r="F2350">
        <v>1</v>
      </c>
      <c r="G2350">
        <v>1</v>
      </c>
      <c r="H2350">
        <f>VLOOKUP(B2350, patient!A:E, 5, FALSE)</f>
        <v>13</v>
      </c>
      <c r="I2350" t="str">
        <f>VLOOKUP(H2350, city!A:B, 2, FALSE)</f>
        <v>Glasgow</v>
      </c>
      <c r="J2350" t="str">
        <f>VLOOKUP(E2350, diagnosis!A:B, 2, FALSE)</f>
        <v>Hypertension</v>
      </c>
      <c r="K2350" t="str">
        <f>VLOOKUP(D2350, department!A:B, 2, FALSE)</f>
        <v>Cardiology</v>
      </c>
      <c r="L2350" t="str">
        <f>VLOOKUP(C2350, provider!A:B, 2, FALSE)</f>
        <v>Dr. Olu Abisola</v>
      </c>
      <c r="M2350" t="str">
        <f>VLOOKUP(G2350, insurance!A:B, 2, FALSE)</f>
        <v>Aviva</v>
      </c>
      <c r="N2350">
        <f>VLOOKUP(B2350, patient!A:D, 4, FALSE)</f>
        <v>32</v>
      </c>
      <c r="O2350" t="str">
        <f>VLOOKUP(B2350, patient!A:C, 3, FALSE)</f>
        <v>Male</v>
      </c>
      <c r="P2350" t="str">
        <f>VLOOKUP(B2350, patient!A:F, 6, FALSE)</f>
        <v>Hispanic</v>
      </c>
      <c r="Q2350" t="s">
        <v>486</v>
      </c>
      <c r="R2350">
        <v>422</v>
      </c>
      <c r="S2350">
        <v>108</v>
      </c>
      <c r="T2350" s="1">
        <v>45546</v>
      </c>
      <c r="U2350" s="1" t="str">
        <f t="shared" si="108"/>
        <v>Yes</v>
      </c>
      <c r="V2350">
        <v>7</v>
      </c>
      <c r="W2350" t="s">
        <v>487</v>
      </c>
      <c r="X2350" t="s">
        <v>495</v>
      </c>
      <c r="Y2350" t="str">
        <f t="shared" si="109"/>
        <v>Emergency</v>
      </c>
      <c r="Z2350" t="s">
        <v>497</v>
      </c>
      <c r="AC2350" t="s">
        <v>490</v>
      </c>
      <c r="AD2350">
        <v>371</v>
      </c>
      <c r="AE2350">
        <v>0</v>
      </c>
      <c r="AF2350" t="str">
        <f t="shared" si="110"/>
        <v>Aug</v>
      </c>
    </row>
    <row r="2351" spans="1:32" x14ac:dyDescent="0.25">
      <c r="A2351" s="1">
        <v>45526</v>
      </c>
      <c r="B2351">
        <v>1431</v>
      </c>
      <c r="C2351">
        <v>3</v>
      </c>
      <c r="D2351">
        <v>2</v>
      </c>
      <c r="E2351">
        <v>4</v>
      </c>
      <c r="F2351">
        <v>5</v>
      </c>
      <c r="G2351">
        <v>2</v>
      </c>
      <c r="H2351">
        <f>VLOOKUP(B2351, patient!A:E, 5, FALSE)</f>
        <v>34</v>
      </c>
      <c r="I2351" t="str">
        <f>VLOOKUP(H2351, city!A:B, 2, FALSE)</f>
        <v>Newcastle</v>
      </c>
      <c r="J2351" t="str">
        <f>VLOOKUP(E2351, diagnosis!A:B, 2, FALSE)</f>
        <v>Hypertension</v>
      </c>
      <c r="K2351" t="str">
        <f>VLOOKUP(D2351, department!A:B, 2, FALSE)</f>
        <v>General Surgery</v>
      </c>
      <c r="L2351" t="str">
        <f>VLOOKUP(C2351, provider!A:B, 2, FALSE)</f>
        <v>Dr. Emma Jones</v>
      </c>
      <c r="M2351" t="str">
        <f>VLOOKUP(G2351, insurance!A:B, 2, FALSE)</f>
        <v>AXA</v>
      </c>
      <c r="N2351">
        <f>VLOOKUP(B2351, patient!A:D, 4, FALSE)</f>
        <v>72</v>
      </c>
      <c r="O2351" t="str">
        <f>VLOOKUP(B2351, patient!A:C, 3, FALSE)</f>
        <v>Female</v>
      </c>
      <c r="P2351" t="str">
        <f>VLOOKUP(B2351, patient!A:F, 6, FALSE)</f>
        <v>Other</v>
      </c>
      <c r="Q2351" t="s">
        <v>486</v>
      </c>
      <c r="R2351">
        <v>143</v>
      </c>
      <c r="S2351">
        <v>36</v>
      </c>
      <c r="T2351" s="1">
        <v>45539</v>
      </c>
      <c r="U2351" s="1" t="str">
        <f t="shared" si="108"/>
        <v>Yes</v>
      </c>
      <c r="V2351">
        <v>6</v>
      </c>
      <c r="W2351" t="s">
        <v>494</v>
      </c>
      <c r="X2351" t="s">
        <v>495</v>
      </c>
      <c r="Y2351" t="str">
        <f t="shared" si="109"/>
        <v>Emergency</v>
      </c>
      <c r="Z2351" t="s">
        <v>497</v>
      </c>
      <c r="AC2351" t="s">
        <v>490</v>
      </c>
      <c r="AD2351">
        <v>125.3</v>
      </c>
      <c r="AE2351">
        <v>0</v>
      </c>
      <c r="AF2351" t="str">
        <f t="shared" si="110"/>
        <v>Aug</v>
      </c>
    </row>
    <row r="2352" spans="1:32" x14ac:dyDescent="0.25">
      <c r="A2352" s="1">
        <v>45527</v>
      </c>
      <c r="B2352">
        <v>1262</v>
      </c>
      <c r="C2352">
        <v>3</v>
      </c>
      <c r="D2352">
        <v>3</v>
      </c>
      <c r="E2352">
        <v>4</v>
      </c>
      <c r="F2352">
        <v>4</v>
      </c>
      <c r="G2352">
        <v>3</v>
      </c>
      <c r="H2352">
        <f>VLOOKUP(B2352, patient!A:E, 5, FALSE)</f>
        <v>13</v>
      </c>
      <c r="I2352" t="str">
        <f>VLOOKUP(H2352, city!A:B, 2, FALSE)</f>
        <v>Glasgow</v>
      </c>
      <c r="J2352" t="str">
        <f>VLOOKUP(E2352, diagnosis!A:B, 2, FALSE)</f>
        <v>Hypertension</v>
      </c>
      <c r="K2352" t="str">
        <f>VLOOKUP(D2352, department!A:B, 2, FALSE)</f>
        <v>Neurology</v>
      </c>
      <c r="L2352" t="str">
        <f>VLOOKUP(C2352, provider!A:B, 2, FALSE)</f>
        <v>Dr. Emma Jones</v>
      </c>
      <c r="M2352" t="str">
        <f>VLOOKUP(G2352, insurance!A:B, 2, FALSE)</f>
        <v>Allianz</v>
      </c>
      <c r="N2352">
        <f>VLOOKUP(B2352, patient!A:D, 4, FALSE)</f>
        <v>46</v>
      </c>
      <c r="O2352" t="str">
        <f>VLOOKUP(B2352, patient!A:C, 3, FALSE)</f>
        <v>Male</v>
      </c>
      <c r="P2352" t="str">
        <f>VLOOKUP(B2352, patient!A:F, 6, FALSE)</f>
        <v>Asian</v>
      </c>
      <c r="Q2352" t="s">
        <v>486</v>
      </c>
      <c r="R2352">
        <v>250</v>
      </c>
      <c r="S2352">
        <v>153</v>
      </c>
      <c r="T2352" s="1">
        <v>45551</v>
      </c>
      <c r="U2352" s="1" t="str">
        <f t="shared" si="108"/>
        <v>Yes</v>
      </c>
      <c r="V2352">
        <v>4</v>
      </c>
      <c r="W2352" t="s">
        <v>494</v>
      </c>
      <c r="X2352" t="s">
        <v>488</v>
      </c>
      <c r="Y2352" t="str">
        <f t="shared" si="109"/>
        <v>Scheduled</v>
      </c>
      <c r="Z2352" t="s">
        <v>497</v>
      </c>
      <c r="AC2352" t="s">
        <v>490</v>
      </c>
      <c r="AD2352">
        <v>282.10000000000002</v>
      </c>
      <c r="AE2352">
        <v>0</v>
      </c>
      <c r="AF2352" t="str">
        <f t="shared" si="110"/>
        <v>Aug</v>
      </c>
    </row>
    <row r="2353" spans="1:32" x14ac:dyDescent="0.25">
      <c r="A2353" s="1">
        <v>45527</v>
      </c>
      <c r="B2353">
        <v>2564</v>
      </c>
      <c r="C2353">
        <v>5</v>
      </c>
      <c r="D2353">
        <v>2</v>
      </c>
      <c r="E2353">
        <v>4</v>
      </c>
      <c r="F2353">
        <v>5</v>
      </c>
      <c r="G2353">
        <v>3</v>
      </c>
      <c r="H2353">
        <f>VLOOKUP(B2353, patient!A:E, 5, FALSE)</f>
        <v>8</v>
      </c>
      <c r="I2353" t="str">
        <f>VLOOKUP(H2353, city!A:B, 2, FALSE)</f>
        <v>Bristol</v>
      </c>
      <c r="J2353" t="str">
        <f>VLOOKUP(E2353, diagnosis!A:B, 2, FALSE)</f>
        <v>Hypertension</v>
      </c>
      <c r="K2353" t="str">
        <f>VLOOKUP(D2353, department!A:B, 2, FALSE)</f>
        <v>General Surgery</v>
      </c>
      <c r="L2353" t="str">
        <f>VLOOKUP(C2353, provider!A:B, 2, FALSE)</f>
        <v>Dr. Sade Kikiola</v>
      </c>
      <c r="M2353" t="str">
        <f>VLOOKUP(G2353, insurance!A:B, 2, FALSE)</f>
        <v>Allianz</v>
      </c>
      <c r="N2353">
        <f>VLOOKUP(B2353, patient!A:D, 4, FALSE)</f>
        <v>46</v>
      </c>
      <c r="O2353" t="str">
        <f>VLOOKUP(B2353, patient!A:C, 3, FALSE)</f>
        <v>Female</v>
      </c>
      <c r="P2353" t="str">
        <f>VLOOKUP(B2353, patient!A:F, 6, FALSE)</f>
        <v>Other</v>
      </c>
      <c r="Q2353" t="s">
        <v>486</v>
      </c>
      <c r="R2353">
        <v>944</v>
      </c>
      <c r="S2353">
        <v>162</v>
      </c>
      <c r="U2353" s="1" t="str">
        <f t="shared" si="108"/>
        <v>No</v>
      </c>
      <c r="V2353">
        <v>10</v>
      </c>
      <c r="W2353" t="s">
        <v>487</v>
      </c>
      <c r="X2353" t="s">
        <v>488</v>
      </c>
      <c r="Y2353" t="str">
        <f t="shared" si="109"/>
        <v>Scheduled</v>
      </c>
      <c r="Z2353" t="s">
        <v>497</v>
      </c>
      <c r="AC2353" t="s">
        <v>498</v>
      </c>
      <c r="AD2353">
        <v>781.2</v>
      </c>
      <c r="AE2353">
        <v>10</v>
      </c>
      <c r="AF2353" t="str">
        <f t="shared" si="110"/>
        <v>Aug</v>
      </c>
    </row>
    <row r="2354" spans="1:32" x14ac:dyDescent="0.25">
      <c r="A2354" s="1">
        <v>45527</v>
      </c>
      <c r="B2354">
        <v>3825</v>
      </c>
      <c r="C2354">
        <v>5</v>
      </c>
      <c r="D2354">
        <v>5</v>
      </c>
      <c r="E2354">
        <v>4</v>
      </c>
      <c r="F2354">
        <v>3</v>
      </c>
      <c r="G2354">
        <v>1</v>
      </c>
      <c r="H2354">
        <f>VLOOKUP(B2354, patient!A:E, 5, FALSE)</f>
        <v>13</v>
      </c>
      <c r="I2354" t="str">
        <f>VLOOKUP(H2354, city!A:B, 2, FALSE)</f>
        <v>Glasgow</v>
      </c>
      <c r="J2354" t="str">
        <f>VLOOKUP(E2354, diagnosis!A:B, 2, FALSE)</f>
        <v>Hypertension</v>
      </c>
      <c r="K2354" t="str">
        <f>VLOOKUP(D2354, department!A:B, 2, FALSE)</f>
        <v>Pediatrics</v>
      </c>
      <c r="L2354" t="str">
        <f>VLOOKUP(C2354, provider!A:B, 2, FALSE)</f>
        <v>Dr. Sade Kikiola</v>
      </c>
      <c r="M2354" t="str">
        <f>VLOOKUP(G2354, insurance!A:B, 2, FALSE)</f>
        <v>Aviva</v>
      </c>
      <c r="N2354">
        <f>VLOOKUP(B2354, patient!A:D, 4, FALSE)</f>
        <v>28</v>
      </c>
      <c r="O2354" t="str">
        <f>VLOOKUP(B2354, patient!A:C, 3, FALSE)</f>
        <v>Male</v>
      </c>
      <c r="P2354" t="str">
        <f>VLOOKUP(B2354, patient!A:F, 6, FALSE)</f>
        <v>Hispanic</v>
      </c>
      <c r="Q2354" t="s">
        <v>486</v>
      </c>
      <c r="R2354">
        <v>418</v>
      </c>
      <c r="S2354">
        <v>114</v>
      </c>
      <c r="U2354" s="1" t="str">
        <f t="shared" si="108"/>
        <v>No</v>
      </c>
      <c r="V2354">
        <v>9</v>
      </c>
      <c r="W2354" t="s">
        <v>494</v>
      </c>
      <c r="X2354" t="s">
        <v>495</v>
      </c>
      <c r="Y2354" t="str">
        <f t="shared" si="109"/>
        <v>Emergency</v>
      </c>
      <c r="Z2354" t="s">
        <v>489</v>
      </c>
      <c r="AC2354" t="s">
        <v>498</v>
      </c>
      <c r="AD2354">
        <v>379.4</v>
      </c>
      <c r="AE2354">
        <v>10</v>
      </c>
      <c r="AF2354" t="str">
        <f t="shared" si="110"/>
        <v>Aug</v>
      </c>
    </row>
    <row r="2355" spans="1:32" x14ac:dyDescent="0.25">
      <c r="A2355" s="1">
        <v>45527</v>
      </c>
      <c r="B2355">
        <v>1793</v>
      </c>
      <c r="C2355">
        <v>4</v>
      </c>
      <c r="D2355">
        <v>5</v>
      </c>
      <c r="E2355">
        <v>4</v>
      </c>
      <c r="F2355">
        <v>3</v>
      </c>
      <c r="G2355">
        <v>2</v>
      </c>
      <c r="H2355">
        <f>VLOOKUP(B2355, patient!A:E, 5, FALSE)</f>
        <v>16</v>
      </c>
      <c r="I2355" t="str">
        <f>VLOOKUP(H2355, city!A:B, 2, FALSE)</f>
        <v>Glasgow</v>
      </c>
      <c r="J2355" t="str">
        <f>VLOOKUP(E2355, diagnosis!A:B, 2, FALSE)</f>
        <v>Hypertension</v>
      </c>
      <c r="K2355" t="str">
        <f>VLOOKUP(D2355, department!A:B, 2, FALSE)</f>
        <v>Pediatrics</v>
      </c>
      <c r="L2355" t="str">
        <f>VLOOKUP(C2355, provider!A:B, 2, FALSE)</f>
        <v>Dr. Ravi Patel</v>
      </c>
      <c r="M2355" t="str">
        <f>VLOOKUP(G2355, insurance!A:B, 2, FALSE)</f>
        <v>AXA</v>
      </c>
      <c r="N2355">
        <f>VLOOKUP(B2355, patient!A:D, 4, FALSE)</f>
        <v>69</v>
      </c>
      <c r="O2355" t="str">
        <f>VLOOKUP(B2355, patient!A:C, 3, FALSE)</f>
        <v>Female</v>
      </c>
      <c r="P2355" t="str">
        <f>VLOOKUP(B2355, patient!A:F, 6, FALSE)</f>
        <v>Asian</v>
      </c>
      <c r="Q2355" t="s">
        <v>491</v>
      </c>
      <c r="R2355">
        <v>851</v>
      </c>
      <c r="S2355">
        <v>175</v>
      </c>
      <c r="U2355" s="1" t="str">
        <f t="shared" si="108"/>
        <v>No</v>
      </c>
      <c r="V2355">
        <v>7</v>
      </c>
      <c r="W2355" t="s">
        <v>487</v>
      </c>
      <c r="X2355" t="s">
        <v>495</v>
      </c>
      <c r="Y2355" t="str">
        <f t="shared" si="109"/>
        <v>Emergency</v>
      </c>
      <c r="Z2355" t="s">
        <v>497</v>
      </c>
      <c r="AC2355" t="s">
        <v>496</v>
      </c>
      <c r="AD2355">
        <v>753.2</v>
      </c>
      <c r="AE2355">
        <v>50</v>
      </c>
      <c r="AF2355" t="str">
        <f t="shared" si="110"/>
        <v>Aug</v>
      </c>
    </row>
    <row r="2356" spans="1:32" x14ac:dyDescent="0.25">
      <c r="A2356" s="1">
        <v>45527</v>
      </c>
      <c r="B2356">
        <v>4135</v>
      </c>
      <c r="C2356">
        <v>4</v>
      </c>
      <c r="D2356">
        <v>2</v>
      </c>
      <c r="E2356">
        <v>4</v>
      </c>
      <c r="F2356">
        <v>5</v>
      </c>
      <c r="G2356">
        <v>3</v>
      </c>
      <c r="H2356">
        <f>VLOOKUP(B2356, patient!A:E, 5, FALSE)</f>
        <v>27</v>
      </c>
      <c r="I2356" t="str">
        <f>VLOOKUP(H2356, city!A:B, 2, FALSE)</f>
        <v>London</v>
      </c>
      <c r="J2356" t="str">
        <f>VLOOKUP(E2356, diagnosis!A:B, 2, FALSE)</f>
        <v>Hypertension</v>
      </c>
      <c r="K2356" t="str">
        <f>VLOOKUP(D2356, department!A:B, 2, FALSE)</f>
        <v>General Surgery</v>
      </c>
      <c r="L2356" t="str">
        <f>VLOOKUP(C2356, provider!A:B, 2, FALSE)</f>
        <v>Dr. Ravi Patel</v>
      </c>
      <c r="M2356" t="str">
        <f>VLOOKUP(G2356, insurance!A:B, 2, FALSE)</f>
        <v>Allianz</v>
      </c>
      <c r="N2356">
        <f>VLOOKUP(B2356, patient!A:D, 4, FALSE)</f>
        <v>49</v>
      </c>
      <c r="O2356" t="str">
        <f>VLOOKUP(B2356, patient!A:C, 3, FALSE)</f>
        <v>Male</v>
      </c>
      <c r="P2356" t="str">
        <f>VLOOKUP(B2356, patient!A:F, 6, FALSE)</f>
        <v>Black</v>
      </c>
      <c r="Q2356" t="s">
        <v>486</v>
      </c>
      <c r="R2356">
        <v>840</v>
      </c>
      <c r="S2356">
        <v>191</v>
      </c>
      <c r="T2356" s="1">
        <v>45553</v>
      </c>
      <c r="U2356" s="1" t="str">
        <f t="shared" si="108"/>
        <v>Yes</v>
      </c>
      <c r="V2356">
        <v>1</v>
      </c>
      <c r="W2356" t="s">
        <v>494</v>
      </c>
      <c r="X2356" t="s">
        <v>495</v>
      </c>
      <c r="Y2356" t="str">
        <f t="shared" si="109"/>
        <v>Emergency</v>
      </c>
      <c r="Z2356" t="s">
        <v>489</v>
      </c>
      <c r="AC2356" t="s">
        <v>490</v>
      </c>
      <c r="AD2356">
        <v>721.7</v>
      </c>
      <c r="AE2356">
        <v>0</v>
      </c>
      <c r="AF2356" t="str">
        <f t="shared" si="110"/>
        <v>Aug</v>
      </c>
    </row>
    <row r="2357" spans="1:32" x14ac:dyDescent="0.25">
      <c r="A2357" s="1">
        <v>45527</v>
      </c>
      <c r="B2357">
        <v>3390</v>
      </c>
      <c r="C2357">
        <v>3</v>
      </c>
      <c r="D2357">
        <v>2</v>
      </c>
      <c r="E2357">
        <v>4</v>
      </c>
      <c r="F2357">
        <v>5</v>
      </c>
      <c r="G2357">
        <v>2</v>
      </c>
      <c r="H2357">
        <f>VLOOKUP(B2357, patient!A:E, 5, FALSE)</f>
        <v>31</v>
      </c>
      <c r="I2357" t="str">
        <f>VLOOKUP(H2357, city!A:B, 2, FALSE)</f>
        <v>Manchester</v>
      </c>
      <c r="J2357" t="str">
        <f>VLOOKUP(E2357, diagnosis!A:B, 2, FALSE)</f>
        <v>Hypertension</v>
      </c>
      <c r="K2357" t="str">
        <f>VLOOKUP(D2357, department!A:B, 2, FALSE)</f>
        <v>General Surgery</v>
      </c>
      <c r="L2357" t="str">
        <f>VLOOKUP(C2357, provider!A:B, 2, FALSE)</f>
        <v>Dr. Emma Jones</v>
      </c>
      <c r="M2357" t="str">
        <f>VLOOKUP(G2357, insurance!A:B, 2, FALSE)</f>
        <v>AXA</v>
      </c>
      <c r="N2357">
        <f>VLOOKUP(B2357, patient!A:D, 4, FALSE)</f>
        <v>19</v>
      </c>
      <c r="O2357" t="str">
        <f>VLOOKUP(B2357, patient!A:C, 3, FALSE)</f>
        <v>Female</v>
      </c>
      <c r="P2357" t="str">
        <f>VLOOKUP(B2357, patient!A:F, 6, FALSE)</f>
        <v>Other</v>
      </c>
      <c r="Q2357" t="s">
        <v>486</v>
      </c>
      <c r="R2357">
        <v>574</v>
      </c>
      <c r="S2357">
        <v>165</v>
      </c>
      <c r="T2357" s="1">
        <v>45542</v>
      </c>
      <c r="U2357" s="1" t="str">
        <f t="shared" si="108"/>
        <v>Yes</v>
      </c>
      <c r="V2357">
        <v>8</v>
      </c>
      <c r="W2357" t="s">
        <v>492</v>
      </c>
      <c r="X2357" t="s">
        <v>488</v>
      </c>
      <c r="Y2357" t="str">
        <f t="shared" si="109"/>
        <v>Scheduled</v>
      </c>
      <c r="Z2357" t="s">
        <v>489</v>
      </c>
      <c r="AC2357" t="s">
        <v>490</v>
      </c>
      <c r="AD2357">
        <v>517.29999999999995</v>
      </c>
      <c r="AE2357">
        <v>0</v>
      </c>
      <c r="AF2357" t="str">
        <f t="shared" si="110"/>
        <v>Aug</v>
      </c>
    </row>
    <row r="2358" spans="1:32" x14ac:dyDescent="0.25">
      <c r="A2358" s="1">
        <v>45527</v>
      </c>
      <c r="B2358">
        <v>4304</v>
      </c>
      <c r="C2358">
        <v>5</v>
      </c>
      <c r="D2358">
        <v>4</v>
      </c>
      <c r="E2358">
        <v>4</v>
      </c>
      <c r="F2358">
        <v>3</v>
      </c>
      <c r="G2358">
        <v>3</v>
      </c>
      <c r="H2358">
        <f>VLOOKUP(B2358, patient!A:E, 5, FALSE)</f>
        <v>13</v>
      </c>
      <c r="I2358" t="str">
        <f>VLOOKUP(H2358, city!A:B, 2, FALSE)</f>
        <v>Glasgow</v>
      </c>
      <c r="J2358" t="str">
        <f>VLOOKUP(E2358, diagnosis!A:B, 2, FALSE)</f>
        <v>Hypertension</v>
      </c>
      <c r="K2358" t="str">
        <f>VLOOKUP(D2358, department!A:B, 2, FALSE)</f>
        <v>Orthopedics</v>
      </c>
      <c r="L2358" t="str">
        <f>VLOOKUP(C2358, provider!A:B, 2, FALSE)</f>
        <v>Dr. Sade Kikiola</v>
      </c>
      <c r="M2358" t="str">
        <f>VLOOKUP(G2358, insurance!A:B, 2, FALSE)</f>
        <v>Allianz</v>
      </c>
      <c r="N2358">
        <f>VLOOKUP(B2358, patient!A:D, 4, FALSE)</f>
        <v>64</v>
      </c>
      <c r="O2358" t="str">
        <f>VLOOKUP(B2358, patient!A:C, 3, FALSE)</f>
        <v>Female</v>
      </c>
      <c r="P2358" t="str">
        <f>VLOOKUP(B2358, patient!A:F, 6, FALSE)</f>
        <v>White</v>
      </c>
      <c r="Q2358" t="s">
        <v>492</v>
      </c>
      <c r="R2358">
        <v>637</v>
      </c>
      <c r="S2358">
        <v>179</v>
      </c>
      <c r="U2358" s="1" t="str">
        <f t="shared" si="108"/>
        <v>No</v>
      </c>
      <c r="V2358">
        <v>4</v>
      </c>
      <c r="W2358" t="s">
        <v>492</v>
      </c>
      <c r="X2358" t="s">
        <v>488</v>
      </c>
      <c r="Y2358" t="str">
        <f t="shared" si="109"/>
        <v>Scheduled</v>
      </c>
      <c r="Z2358" t="s">
        <v>497</v>
      </c>
      <c r="AC2358" t="s">
        <v>493</v>
      </c>
      <c r="AD2358">
        <v>592.20000000000005</v>
      </c>
      <c r="AE2358">
        <v>30</v>
      </c>
      <c r="AF2358" t="str">
        <f t="shared" si="110"/>
        <v>Aug</v>
      </c>
    </row>
    <row r="2359" spans="1:32" x14ac:dyDescent="0.25">
      <c r="A2359" s="1">
        <v>45527</v>
      </c>
      <c r="B2359">
        <v>398</v>
      </c>
      <c r="C2359">
        <v>5</v>
      </c>
      <c r="D2359">
        <v>3</v>
      </c>
      <c r="E2359">
        <v>4</v>
      </c>
      <c r="F2359">
        <v>2</v>
      </c>
      <c r="G2359">
        <v>3</v>
      </c>
      <c r="H2359">
        <f>VLOOKUP(B2359, patient!A:E, 5, FALSE)</f>
        <v>10</v>
      </c>
      <c r="I2359" t="str">
        <f>VLOOKUP(H2359, city!A:B, 2, FALSE)</f>
        <v>Edinburgh</v>
      </c>
      <c r="J2359" t="str">
        <f>VLOOKUP(E2359, diagnosis!A:B, 2, FALSE)</f>
        <v>Hypertension</v>
      </c>
      <c r="K2359" t="str">
        <f>VLOOKUP(D2359, department!A:B, 2, FALSE)</f>
        <v>Neurology</v>
      </c>
      <c r="L2359" t="str">
        <f>VLOOKUP(C2359, provider!A:B, 2, FALSE)</f>
        <v>Dr. Sade Kikiola</v>
      </c>
      <c r="M2359" t="str">
        <f>VLOOKUP(G2359, insurance!A:B, 2, FALSE)</f>
        <v>Allianz</v>
      </c>
      <c r="N2359">
        <f>VLOOKUP(B2359, patient!A:D, 4, FALSE)</f>
        <v>31</v>
      </c>
      <c r="O2359" t="str">
        <f>VLOOKUP(B2359, patient!A:C, 3, FALSE)</f>
        <v>Male</v>
      </c>
      <c r="P2359" t="str">
        <f>VLOOKUP(B2359, patient!A:F, 6, FALSE)</f>
        <v>Black</v>
      </c>
      <c r="Q2359" t="s">
        <v>492</v>
      </c>
      <c r="R2359">
        <v>246</v>
      </c>
      <c r="S2359">
        <v>191</v>
      </c>
      <c r="U2359" s="1" t="str">
        <f t="shared" si="108"/>
        <v>No</v>
      </c>
      <c r="V2359">
        <v>7</v>
      </c>
      <c r="W2359" t="s">
        <v>487</v>
      </c>
      <c r="X2359" t="s">
        <v>488</v>
      </c>
      <c r="Y2359" t="str">
        <f t="shared" si="109"/>
        <v>Scheduled</v>
      </c>
      <c r="Z2359" t="s">
        <v>497</v>
      </c>
      <c r="AC2359" t="s">
        <v>493</v>
      </c>
      <c r="AD2359">
        <v>326.89999999999998</v>
      </c>
      <c r="AE2359">
        <v>30</v>
      </c>
      <c r="AF2359" t="str">
        <f t="shared" si="110"/>
        <v>Aug</v>
      </c>
    </row>
    <row r="2360" spans="1:32" x14ac:dyDescent="0.25">
      <c r="A2360" s="1">
        <v>45527</v>
      </c>
      <c r="B2360">
        <v>2417</v>
      </c>
      <c r="C2360">
        <v>3</v>
      </c>
      <c r="D2360">
        <v>4</v>
      </c>
      <c r="E2360">
        <v>4</v>
      </c>
      <c r="F2360">
        <v>3</v>
      </c>
      <c r="G2360">
        <v>3</v>
      </c>
      <c r="H2360">
        <f>VLOOKUP(B2360, patient!A:E, 5, FALSE)</f>
        <v>1</v>
      </c>
      <c r="I2360" t="str">
        <f>VLOOKUP(H2360, city!A:B, 2, FALSE)</f>
        <v>Birmingham</v>
      </c>
      <c r="J2360" t="str">
        <f>VLOOKUP(E2360, diagnosis!A:B, 2, FALSE)</f>
        <v>Hypertension</v>
      </c>
      <c r="K2360" t="str">
        <f>VLOOKUP(D2360, department!A:B, 2, FALSE)</f>
        <v>Orthopedics</v>
      </c>
      <c r="L2360" t="str">
        <f>VLOOKUP(C2360, provider!A:B, 2, FALSE)</f>
        <v>Dr. Emma Jones</v>
      </c>
      <c r="M2360" t="str">
        <f>VLOOKUP(G2360, insurance!A:B, 2, FALSE)</f>
        <v>Allianz</v>
      </c>
      <c r="N2360">
        <f>VLOOKUP(B2360, patient!A:D, 4, FALSE)</f>
        <v>37</v>
      </c>
      <c r="O2360" t="str">
        <f>VLOOKUP(B2360, patient!A:C, 3, FALSE)</f>
        <v>Female</v>
      </c>
      <c r="P2360" t="str">
        <f>VLOOKUP(B2360, patient!A:F, 6, FALSE)</f>
        <v>Asian</v>
      </c>
      <c r="Q2360" t="s">
        <v>486</v>
      </c>
      <c r="R2360">
        <v>517</v>
      </c>
      <c r="S2360">
        <v>89</v>
      </c>
      <c r="T2360" s="1">
        <v>45537</v>
      </c>
      <c r="U2360" s="1" t="str">
        <f t="shared" si="108"/>
        <v>Yes</v>
      </c>
      <c r="V2360">
        <v>2</v>
      </c>
      <c r="W2360" t="s">
        <v>487</v>
      </c>
      <c r="X2360" t="s">
        <v>488</v>
      </c>
      <c r="Y2360" t="str">
        <f t="shared" si="109"/>
        <v>Scheduled</v>
      </c>
      <c r="Z2360" t="s">
        <v>489</v>
      </c>
      <c r="AC2360" t="s">
        <v>490</v>
      </c>
      <c r="AD2360">
        <v>424.2</v>
      </c>
      <c r="AE2360">
        <v>0</v>
      </c>
      <c r="AF2360" t="str">
        <f t="shared" si="110"/>
        <v>Aug</v>
      </c>
    </row>
    <row r="2361" spans="1:32" x14ac:dyDescent="0.25">
      <c r="A2361" s="1">
        <v>45527</v>
      </c>
      <c r="B2361">
        <v>2093</v>
      </c>
      <c r="C2361">
        <v>4</v>
      </c>
      <c r="D2361">
        <v>1</v>
      </c>
      <c r="E2361">
        <v>4</v>
      </c>
      <c r="F2361">
        <v>3</v>
      </c>
      <c r="G2361">
        <v>2</v>
      </c>
      <c r="H2361">
        <f>VLOOKUP(B2361, patient!A:E, 5, FALSE)</f>
        <v>26</v>
      </c>
      <c r="I2361" t="str">
        <f>VLOOKUP(H2361, city!A:B, 2, FALSE)</f>
        <v>London</v>
      </c>
      <c r="J2361" t="str">
        <f>VLOOKUP(E2361, diagnosis!A:B, 2, FALSE)</f>
        <v>Hypertension</v>
      </c>
      <c r="K2361" t="str">
        <f>VLOOKUP(D2361, department!A:B, 2, FALSE)</f>
        <v>Cardiology</v>
      </c>
      <c r="L2361" t="str">
        <f>VLOOKUP(C2361, provider!A:B, 2, FALSE)</f>
        <v>Dr. Ravi Patel</v>
      </c>
      <c r="M2361" t="str">
        <f>VLOOKUP(G2361, insurance!A:B, 2, FALSE)</f>
        <v>AXA</v>
      </c>
      <c r="N2361">
        <f>VLOOKUP(B2361, patient!A:D, 4, FALSE)</f>
        <v>39</v>
      </c>
      <c r="O2361" t="str">
        <f>VLOOKUP(B2361, patient!A:C, 3, FALSE)</f>
        <v>Male</v>
      </c>
      <c r="P2361" t="str">
        <f>VLOOKUP(B2361, patient!A:F, 6, FALSE)</f>
        <v>Black</v>
      </c>
      <c r="Q2361" t="s">
        <v>486</v>
      </c>
      <c r="R2361">
        <v>583</v>
      </c>
      <c r="S2361">
        <v>82</v>
      </c>
      <c r="T2361" s="1">
        <v>45549</v>
      </c>
      <c r="U2361" s="1" t="str">
        <f t="shared" si="108"/>
        <v>Yes</v>
      </c>
      <c r="V2361">
        <v>3</v>
      </c>
      <c r="W2361" t="s">
        <v>487</v>
      </c>
      <c r="X2361" t="s">
        <v>495</v>
      </c>
      <c r="Y2361" t="str">
        <f t="shared" si="109"/>
        <v>Emergency</v>
      </c>
      <c r="Z2361" t="s">
        <v>497</v>
      </c>
      <c r="AC2361" t="s">
        <v>490</v>
      </c>
      <c r="AD2361">
        <v>465.5</v>
      </c>
      <c r="AE2361">
        <v>0</v>
      </c>
      <c r="AF2361" t="str">
        <f t="shared" si="110"/>
        <v>Aug</v>
      </c>
    </row>
    <row r="2362" spans="1:32" x14ac:dyDescent="0.25">
      <c r="A2362" s="1">
        <v>45528</v>
      </c>
      <c r="B2362">
        <v>2775</v>
      </c>
      <c r="C2362">
        <v>3</v>
      </c>
      <c r="D2362">
        <v>1</v>
      </c>
      <c r="E2362">
        <v>4</v>
      </c>
      <c r="F2362">
        <v>1</v>
      </c>
      <c r="G2362">
        <v>2</v>
      </c>
      <c r="H2362">
        <f>VLOOKUP(B2362, patient!A:E, 5, FALSE)</f>
        <v>31</v>
      </c>
      <c r="I2362" t="str">
        <f>VLOOKUP(H2362, city!A:B, 2, FALSE)</f>
        <v>Manchester</v>
      </c>
      <c r="J2362" t="str">
        <f>VLOOKUP(E2362, diagnosis!A:B, 2, FALSE)</f>
        <v>Hypertension</v>
      </c>
      <c r="K2362" t="str">
        <f>VLOOKUP(D2362, department!A:B, 2, FALSE)</f>
        <v>Cardiology</v>
      </c>
      <c r="L2362" t="str">
        <f>VLOOKUP(C2362, provider!A:B, 2, FALSE)</f>
        <v>Dr. Emma Jones</v>
      </c>
      <c r="M2362" t="str">
        <f>VLOOKUP(G2362, insurance!A:B, 2, FALSE)</f>
        <v>AXA</v>
      </c>
      <c r="N2362">
        <f>VLOOKUP(B2362, patient!A:D, 4, FALSE)</f>
        <v>28</v>
      </c>
      <c r="O2362" t="str">
        <f>VLOOKUP(B2362, patient!A:C, 3, FALSE)</f>
        <v>Male</v>
      </c>
      <c r="P2362" t="str">
        <f>VLOOKUP(B2362, patient!A:F, 6, FALSE)</f>
        <v>White</v>
      </c>
      <c r="Q2362" t="s">
        <v>486</v>
      </c>
      <c r="R2362">
        <v>800</v>
      </c>
      <c r="S2362">
        <v>77</v>
      </c>
      <c r="T2362" s="1">
        <v>45556</v>
      </c>
      <c r="U2362" s="1" t="str">
        <f t="shared" si="108"/>
        <v>Yes</v>
      </c>
      <c r="V2362">
        <v>1</v>
      </c>
      <c r="W2362" t="s">
        <v>487</v>
      </c>
      <c r="X2362" t="s">
        <v>495</v>
      </c>
      <c r="Y2362" t="str">
        <f t="shared" si="109"/>
        <v>Emergency</v>
      </c>
      <c r="Z2362" t="s">
        <v>489</v>
      </c>
      <c r="AC2362" t="s">
        <v>490</v>
      </c>
      <c r="AD2362">
        <v>613.9</v>
      </c>
      <c r="AE2362">
        <v>0</v>
      </c>
      <c r="AF2362" t="str">
        <f t="shared" si="110"/>
        <v>Aug</v>
      </c>
    </row>
    <row r="2363" spans="1:32" x14ac:dyDescent="0.25">
      <c r="A2363" s="1">
        <v>45528</v>
      </c>
      <c r="B2363">
        <v>2685</v>
      </c>
      <c r="C2363">
        <v>4</v>
      </c>
      <c r="D2363">
        <v>5</v>
      </c>
      <c r="E2363">
        <v>4</v>
      </c>
      <c r="F2363">
        <v>4</v>
      </c>
      <c r="G2363">
        <v>2</v>
      </c>
      <c r="H2363">
        <f>VLOOKUP(B2363, patient!A:E, 5, FALSE)</f>
        <v>3</v>
      </c>
      <c r="I2363" t="str">
        <f>VLOOKUP(H2363, city!A:B, 2, FALSE)</f>
        <v>Birmingham</v>
      </c>
      <c r="J2363" t="str">
        <f>VLOOKUP(E2363, diagnosis!A:B, 2, FALSE)</f>
        <v>Hypertension</v>
      </c>
      <c r="K2363" t="str">
        <f>VLOOKUP(D2363, department!A:B, 2, FALSE)</f>
        <v>Pediatrics</v>
      </c>
      <c r="L2363" t="str">
        <f>VLOOKUP(C2363, provider!A:B, 2, FALSE)</f>
        <v>Dr. Ravi Patel</v>
      </c>
      <c r="M2363" t="str">
        <f>VLOOKUP(G2363, insurance!A:B, 2, FALSE)</f>
        <v>AXA</v>
      </c>
      <c r="N2363">
        <f>VLOOKUP(B2363, patient!A:D, 4, FALSE)</f>
        <v>44</v>
      </c>
      <c r="O2363" t="str">
        <f>VLOOKUP(B2363, patient!A:C, 3, FALSE)</f>
        <v>Female</v>
      </c>
      <c r="P2363" t="str">
        <f>VLOOKUP(B2363, patient!A:F, 6, FALSE)</f>
        <v>White</v>
      </c>
      <c r="Q2363" t="s">
        <v>492</v>
      </c>
      <c r="R2363">
        <v>132</v>
      </c>
      <c r="S2363">
        <v>194</v>
      </c>
      <c r="U2363" s="1" t="str">
        <f t="shared" si="108"/>
        <v>No</v>
      </c>
      <c r="V2363">
        <v>2</v>
      </c>
      <c r="W2363" t="s">
        <v>492</v>
      </c>
      <c r="X2363" t="s">
        <v>488</v>
      </c>
      <c r="Y2363" t="str">
        <f t="shared" si="109"/>
        <v>Scheduled</v>
      </c>
      <c r="Z2363" t="s">
        <v>497</v>
      </c>
      <c r="AC2363" t="s">
        <v>493</v>
      </c>
      <c r="AD2363">
        <v>249.2</v>
      </c>
      <c r="AE2363">
        <v>30</v>
      </c>
      <c r="AF2363" t="str">
        <f t="shared" si="110"/>
        <v>Aug</v>
      </c>
    </row>
    <row r="2364" spans="1:32" x14ac:dyDescent="0.25">
      <c r="A2364" s="1">
        <v>45528</v>
      </c>
      <c r="B2364">
        <v>4478</v>
      </c>
      <c r="C2364">
        <v>4</v>
      </c>
      <c r="D2364">
        <v>5</v>
      </c>
      <c r="E2364">
        <v>4</v>
      </c>
      <c r="F2364">
        <v>3</v>
      </c>
      <c r="G2364">
        <v>2</v>
      </c>
      <c r="H2364">
        <f>VLOOKUP(B2364, patient!A:E, 5, FALSE)</f>
        <v>39</v>
      </c>
      <c r="I2364" t="str">
        <f>VLOOKUP(H2364, city!A:B, 2, FALSE)</f>
        <v>Sheffield</v>
      </c>
      <c r="J2364" t="str">
        <f>VLOOKUP(E2364, diagnosis!A:B, 2, FALSE)</f>
        <v>Hypertension</v>
      </c>
      <c r="K2364" t="str">
        <f>VLOOKUP(D2364, department!A:B, 2, FALSE)</f>
        <v>Pediatrics</v>
      </c>
      <c r="L2364" t="str">
        <f>VLOOKUP(C2364, provider!A:B, 2, FALSE)</f>
        <v>Dr. Ravi Patel</v>
      </c>
      <c r="M2364" t="str">
        <f>VLOOKUP(G2364, insurance!A:B, 2, FALSE)</f>
        <v>AXA</v>
      </c>
      <c r="N2364">
        <f>VLOOKUP(B2364, patient!A:D, 4, FALSE)</f>
        <v>20</v>
      </c>
      <c r="O2364" t="str">
        <f>VLOOKUP(B2364, patient!A:C, 3, FALSE)</f>
        <v>Male</v>
      </c>
      <c r="P2364" t="str">
        <f>VLOOKUP(B2364, patient!A:F, 6, FALSE)</f>
        <v>Other</v>
      </c>
      <c r="Q2364" t="s">
        <v>486</v>
      </c>
      <c r="R2364">
        <v>169</v>
      </c>
      <c r="S2364">
        <v>145</v>
      </c>
      <c r="T2364" s="1">
        <v>45545</v>
      </c>
      <c r="U2364" s="1" t="str">
        <f t="shared" si="108"/>
        <v>Yes</v>
      </c>
      <c r="V2364">
        <v>5</v>
      </c>
      <c r="W2364" t="s">
        <v>492</v>
      </c>
      <c r="X2364" t="s">
        <v>488</v>
      </c>
      <c r="Y2364" t="str">
        <f t="shared" si="109"/>
        <v>Scheduled</v>
      </c>
      <c r="Z2364" t="s">
        <v>497</v>
      </c>
      <c r="AC2364" t="s">
        <v>490</v>
      </c>
      <c r="AD2364">
        <v>219.8</v>
      </c>
      <c r="AE2364">
        <v>0</v>
      </c>
      <c r="AF2364" t="str">
        <f t="shared" si="110"/>
        <v>Aug</v>
      </c>
    </row>
    <row r="2365" spans="1:32" x14ac:dyDescent="0.25">
      <c r="A2365" s="1">
        <v>45528</v>
      </c>
      <c r="B2365">
        <v>2314</v>
      </c>
      <c r="C2365">
        <v>4</v>
      </c>
      <c r="D2365">
        <v>3</v>
      </c>
      <c r="E2365">
        <v>4</v>
      </c>
      <c r="F2365">
        <v>1</v>
      </c>
      <c r="G2365">
        <v>2</v>
      </c>
      <c r="H2365">
        <f>VLOOKUP(B2365, patient!A:E, 5, FALSE)</f>
        <v>6</v>
      </c>
      <c r="I2365" t="str">
        <f>VLOOKUP(H2365, city!A:B, 2, FALSE)</f>
        <v>Bristol</v>
      </c>
      <c r="J2365" t="str">
        <f>VLOOKUP(E2365, diagnosis!A:B, 2, FALSE)</f>
        <v>Hypertension</v>
      </c>
      <c r="K2365" t="str">
        <f>VLOOKUP(D2365, department!A:B, 2, FALSE)</f>
        <v>Neurology</v>
      </c>
      <c r="L2365" t="str">
        <f>VLOOKUP(C2365, provider!A:B, 2, FALSE)</f>
        <v>Dr. Ravi Patel</v>
      </c>
      <c r="M2365" t="str">
        <f>VLOOKUP(G2365, insurance!A:B, 2, FALSE)</f>
        <v>AXA</v>
      </c>
      <c r="N2365">
        <f>VLOOKUP(B2365, patient!A:D, 4, FALSE)</f>
        <v>34</v>
      </c>
      <c r="O2365" t="str">
        <f>VLOOKUP(B2365, patient!A:C, 3, FALSE)</f>
        <v>Female</v>
      </c>
      <c r="P2365" t="str">
        <f>VLOOKUP(B2365, patient!A:F, 6, FALSE)</f>
        <v>Other</v>
      </c>
      <c r="Q2365" t="s">
        <v>486</v>
      </c>
      <c r="R2365">
        <v>857</v>
      </c>
      <c r="S2365">
        <v>164</v>
      </c>
      <c r="T2365" s="1">
        <v>45543</v>
      </c>
      <c r="U2365" s="1" t="str">
        <f t="shared" si="108"/>
        <v>Yes</v>
      </c>
      <c r="V2365">
        <v>2</v>
      </c>
      <c r="W2365" t="s">
        <v>487</v>
      </c>
      <c r="X2365" t="s">
        <v>488</v>
      </c>
      <c r="Y2365" t="str">
        <f t="shared" si="109"/>
        <v>Scheduled</v>
      </c>
      <c r="Z2365" t="s">
        <v>489</v>
      </c>
      <c r="AC2365" t="s">
        <v>490</v>
      </c>
      <c r="AD2365">
        <v>714.7</v>
      </c>
      <c r="AE2365">
        <v>0</v>
      </c>
      <c r="AF2365" t="str">
        <f t="shared" si="110"/>
        <v>Aug</v>
      </c>
    </row>
    <row r="2366" spans="1:32" x14ac:dyDescent="0.25">
      <c r="A2366" s="1">
        <v>45528</v>
      </c>
      <c r="B2366">
        <v>3945</v>
      </c>
      <c r="C2366">
        <v>5</v>
      </c>
      <c r="D2366">
        <v>5</v>
      </c>
      <c r="E2366">
        <v>4</v>
      </c>
      <c r="F2366">
        <v>5</v>
      </c>
      <c r="G2366">
        <v>2</v>
      </c>
      <c r="H2366">
        <f>VLOOKUP(B2366, patient!A:E, 5, FALSE)</f>
        <v>18</v>
      </c>
      <c r="I2366" t="str">
        <f>VLOOKUP(H2366, city!A:B, 2, FALSE)</f>
        <v>Leeds</v>
      </c>
      <c r="J2366" t="str">
        <f>VLOOKUP(E2366, diagnosis!A:B, 2, FALSE)</f>
        <v>Hypertension</v>
      </c>
      <c r="K2366" t="str">
        <f>VLOOKUP(D2366, department!A:B, 2, FALSE)</f>
        <v>Pediatrics</v>
      </c>
      <c r="L2366" t="str">
        <f>VLOOKUP(C2366, provider!A:B, 2, FALSE)</f>
        <v>Dr. Sade Kikiola</v>
      </c>
      <c r="M2366" t="str">
        <f>VLOOKUP(G2366, insurance!A:B, 2, FALSE)</f>
        <v>AXA</v>
      </c>
      <c r="N2366">
        <f>VLOOKUP(B2366, patient!A:D, 4, FALSE)</f>
        <v>79</v>
      </c>
      <c r="O2366" t="str">
        <f>VLOOKUP(B2366, patient!A:C, 3, FALSE)</f>
        <v>Female</v>
      </c>
      <c r="P2366" t="str">
        <f>VLOOKUP(B2366, patient!A:F, 6, FALSE)</f>
        <v>Hispanic</v>
      </c>
      <c r="Q2366" t="s">
        <v>486</v>
      </c>
      <c r="R2366">
        <v>254</v>
      </c>
      <c r="S2366">
        <v>186</v>
      </c>
      <c r="T2366" s="1">
        <v>45551</v>
      </c>
      <c r="U2366" s="1" t="str">
        <f t="shared" si="108"/>
        <v>Yes</v>
      </c>
      <c r="V2366">
        <v>6</v>
      </c>
      <c r="W2366" t="s">
        <v>487</v>
      </c>
      <c r="X2366" t="s">
        <v>495</v>
      </c>
      <c r="Y2366" t="str">
        <f t="shared" si="109"/>
        <v>Emergency</v>
      </c>
      <c r="Z2366" t="s">
        <v>489</v>
      </c>
      <c r="AC2366" t="s">
        <v>490</v>
      </c>
      <c r="AD2366">
        <v>308</v>
      </c>
      <c r="AE2366">
        <v>0</v>
      </c>
      <c r="AF2366" t="str">
        <f t="shared" si="110"/>
        <v>Aug</v>
      </c>
    </row>
    <row r="2367" spans="1:32" x14ac:dyDescent="0.25">
      <c r="A2367" s="1">
        <v>45528</v>
      </c>
      <c r="B2367">
        <v>2474</v>
      </c>
      <c r="C2367">
        <v>3</v>
      </c>
      <c r="D2367">
        <v>1</v>
      </c>
      <c r="E2367">
        <v>4</v>
      </c>
      <c r="F2367">
        <v>4</v>
      </c>
      <c r="G2367">
        <v>2</v>
      </c>
      <c r="H2367">
        <f>VLOOKUP(B2367, patient!A:E, 5, FALSE)</f>
        <v>7</v>
      </c>
      <c r="I2367" t="str">
        <f>VLOOKUP(H2367, city!A:B, 2, FALSE)</f>
        <v>Bristol</v>
      </c>
      <c r="J2367" t="str">
        <f>VLOOKUP(E2367, diagnosis!A:B, 2, FALSE)</f>
        <v>Hypertension</v>
      </c>
      <c r="K2367" t="str">
        <f>VLOOKUP(D2367, department!A:B, 2, FALSE)</f>
        <v>Cardiology</v>
      </c>
      <c r="L2367" t="str">
        <f>VLOOKUP(C2367, provider!A:B, 2, FALSE)</f>
        <v>Dr. Emma Jones</v>
      </c>
      <c r="M2367" t="str">
        <f>VLOOKUP(G2367, insurance!A:B, 2, FALSE)</f>
        <v>AXA</v>
      </c>
      <c r="N2367">
        <f>VLOOKUP(B2367, patient!A:D, 4, FALSE)</f>
        <v>61</v>
      </c>
      <c r="O2367" t="str">
        <f>VLOOKUP(B2367, patient!A:C, 3, FALSE)</f>
        <v>Male</v>
      </c>
      <c r="P2367" t="str">
        <f>VLOOKUP(B2367, patient!A:F, 6, FALSE)</f>
        <v>Hispanic</v>
      </c>
      <c r="Q2367" t="s">
        <v>486</v>
      </c>
      <c r="R2367">
        <v>486</v>
      </c>
      <c r="S2367">
        <v>154</v>
      </c>
      <c r="T2367" s="1">
        <v>45556</v>
      </c>
      <c r="U2367" s="1" t="str">
        <f t="shared" si="108"/>
        <v>Yes</v>
      </c>
      <c r="V2367">
        <v>6</v>
      </c>
      <c r="W2367" t="s">
        <v>494</v>
      </c>
      <c r="X2367" t="s">
        <v>488</v>
      </c>
      <c r="Y2367" t="str">
        <f t="shared" si="109"/>
        <v>Scheduled</v>
      </c>
      <c r="Z2367" t="s">
        <v>489</v>
      </c>
      <c r="AC2367" t="s">
        <v>490</v>
      </c>
      <c r="AD2367">
        <v>448</v>
      </c>
      <c r="AE2367">
        <v>0</v>
      </c>
      <c r="AF2367" t="str">
        <f t="shared" si="110"/>
        <v>Aug</v>
      </c>
    </row>
    <row r="2368" spans="1:32" x14ac:dyDescent="0.25">
      <c r="A2368" s="1">
        <v>45528</v>
      </c>
      <c r="B2368">
        <v>362</v>
      </c>
      <c r="C2368">
        <v>4</v>
      </c>
      <c r="D2368">
        <v>3</v>
      </c>
      <c r="E2368">
        <v>4</v>
      </c>
      <c r="F2368">
        <v>4</v>
      </c>
      <c r="G2368">
        <v>1</v>
      </c>
      <c r="H2368">
        <f>VLOOKUP(B2368, patient!A:E, 5, FALSE)</f>
        <v>37</v>
      </c>
      <c r="I2368" t="str">
        <f>VLOOKUP(H2368, city!A:B, 2, FALSE)</f>
        <v>Sheffield</v>
      </c>
      <c r="J2368" t="str">
        <f>VLOOKUP(E2368, diagnosis!A:B, 2, FALSE)</f>
        <v>Hypertension</v>
      </c>
      <c r="K2368" t="str">
        <f>VLOOKUP(D2368, department!A:B, 2, FALSE)</f>
        <v>Neurology</v>
      </c>
      <c r="L2368" t="str">
        <f>VLOOKUP(C2368, provider!A:B, 2, FALSE)</f>
        <v>Dr. Ravi Patel</v>
      </c>
      <c r="M2368" t="str">
        <f>VLOOKUP(G2368, insurance!A:B, 2, FALSE)</f>
        <v>Aviva</v>
      </c>
      <c r="N2368">
        <f>VLOOKUP(B2368, patient!A:D, 4, FALSE)</f>
        <v>73</v>
      </c>
      <c r="O2368" t="str">
        <f>VLOOKUP(B2368, patient!A:C, 3, FALSE)</f>
        <v>Female</v>
      </c>
      <c r="P2368" t="str">
        <f>VLOOKUP(B2368, patient!A:F, 6, FALSE)</f>
        <v>Black</v>
      </c>
      <c r="Q2368" t="s">
        <v>486</v>
      </c>
      <c r="R2368">
        <v>872</v>
      </c>
      <c r="S2368">
        <v>82</v>
      </c>
      <c r="U2368" s="1" t="str">
        <f t="shared" si="108"/>
        <v>No</v>
      </c>
      <c r="V2368">
        <v>6</v>
      </c>
      <c r="W2368" t="s">
        <v>492</v>
      </c>
      <c r="X2368" t="s">
        <v>488</v>
      </c>
      <c r="Y2368" t="str">
        <f t="shared" si="109"/>
        <v>Scheduled</v>
      </c>
      <c r="Z2368" t="s">
        <v>497</v>
      </c>
      <c r="AC2368" t="s">
        <v>493</v>
      </c>
      <c r="AD2368">
        <v>688.8</v>
      </c>
      <c r="AE2368">
        <v>30</v>
      </c>
      <c r="AF2368" t="str">
        <f t="shared" si="110"/>
        <v>Aug</v>
      </c>
    </row>
    <row r="2369" spans="1:32" x14ac:dyDescent="0.25">
      <c r="A2369" s="1">
        <v>45528</v>
      </c>
      <c r="B2369">
        <v>3191</v>
      </c>
      <c r="C2369">
        <v>1</v>
      </c>
      <c r="D2369">
        <v>1</v>
      </c>
      <c r="E2369">
        <v>4</v>
      </c>
      <c r="F2369">
        <v>3</v>
      </c>
      <c r="G2369">
        <v>2</v>
      </c>
      <c r="H2369">
        <f>VLOOKUP(B2369, patient!A:E, 5, FALSE)</f>
        <v>2</v>
      </c>
      <c r="I2369" t="str">
        <f>VLOOKUP(H2369, city!A:B, 2, FALSE)</f>
        <v>Birmingham</v>
      </c>
      <c r="J2369" t="str">
        <f>VLOOKUP(E2369, diagnosis!A:B, 2, FALSE)</f>
        <v>Hypertension</v>
      </c>
      <c r="K2369" t="str">
        <f>VLOOKUP(D2369, department!A:B, 2, FALSE)</f>
        <v>Cardiology</v>
      </c>
      <c r="L2369" t="str">
        <f>VLOOKUP(C2369, provider!A:B, 2, FALSE)</f>
        <v>Dr. Olu Abisola</v>
      </c>
      <c r="M2369" t="str">
        <f>VLOOKUP(G2369, insurance!A:B, 2, FALSE)</f>
        <v>AXA</v>
      </c>
      <c r="N2369">
        <f>VLOOKUP(B2369, patient!A:D, 4, FALSE)</f>
        <v>45</v>
      </c>
      <c r="O2369" t="str">
        <f>VLOOKUP(B2369, patient!A:C, 3, FALSE)</f>
        <v>Male</v>
      </c>
      <c r="P2369" t="str">
        <f>VLOOKUP(B2369, patient!A:F, 6, FALSE)</f>
        <v>White</v>
      </c>
      <c r="Q2369" t="s">
        <v>486</v>
      </c>
      <c r="R2369">
        <v>611</v>
      </c>
      <c r="S2369">
        <v>136</v>
      </c>
      <c r="T2369" s="1">
        <v>45545</v>
      </c>
      <c r="U2369" s="1" t="str">
        <f t="shared" si="108"/>
        <v>Yes</v>
      </c>
      <c r="V2369">
        <v>3</v>
      </c>
      <c r="W2369" t="s">
        <v>492</v>
      </c>
      <c r="X2369" t="s">
        <v>488</v>
      </c>
      <c r="Y2369" t="str">
        <f t="shared" si="109"/>
        <v>Scheduled</v>
      </c>
      <c r="Z2369" t="s">
        <v>497</v>
      </c>
      <c r="AC2369" t="s">
        <v>490</v>
      </c>
      <c r="AD2369">
        <v>522.9</v>
      </c>
      <c r="AE2369">
        <v>0</v>
      </c>
      <c r="AF2369" t="str">
        <f t="shared" si="110"/>
        <v>Aug</v>
      </c>
    </row>
    <row r="2370" spans="1:32" x14ac:dyDescent="0.25">
      <c r="A2370" s="1">
        <v>45528</v>
      </c>
      <c r="B2370">
        <v>4536</v>
      </c>
      <c r="C2370">
        <v>4</v>
      </c>
      <c r="D2370">
        <v>2</v>
      </c>
      <c r="E2370">
        <v>4</v>
      </c>
      <c r="F2370">
        <v>5</v>
      </c>
      <c r="G2370">
        <v>2</v>
      </c>
      <c r="H2370">
        <f>VLOOKUP(B2370, patient!A:E, 5, FALSE)</f>
        <v>24</v>
      </c>
      <c r="I2370" t="str">
        <f>VLOOKUP(H2370, city!A:B, 2, FALSE)</f>
        <v>Liverpool</v>
      </c>
      <c r="J2370" t="str">
        <f>VLOOKUP(E2370, diagnosis!A:B, 2, FALSE)</f>
        <v>Hypertension</v>
      </c>
      <c r="K2370" t="str">
        <f>VLOOKUP(D2370, department!A:B, 2, FALSE)</f>
        <v>General Surgery</v>
      </c>
      <c r="L2370" t="str">
        <f>VLOOKUP(C2370, provider!A:B, 2, FALSE)</f>
        <v>Dr. Ravi Patel</v>
      </c>
      <c r="M2370" t="str">
        <f>VLOOKUP(G2370, insurance!A:B, 2, FALSE)</f>
        <v>AXA</v>
      </c>
      <c r="N2370">
        <f>VLOOKUP(B2370, patient!A:D, 4, FALSE)</f>
        <v>46</v>
      </c>
      <c r="O2370" t="str">
        <f>VLOOKUP(B2370, patient!A:C, 3, FALSE)</f>
        <v>Male</v>
      </c>
      <c r="P2370" t="str">
        <f>VLOOKUP(B2370, patient!A:F, 6, FALSE)</f>
        <v>Black</v>
      </c>
      <c r="Q2370" t="s">
        <v>491</v>
      </c>
      <c r="R2370">
        <v>766</v>
      </c>
      <c r="S2370">
        <v>181</v>
      </c>
      <c r="U2370" s="1" t="str">
        <f t="shared" si="108"/>
        <v>No</v>
      </c>
      <c r="V2370">
        <v>3</v>
      </c>
      <c r="W2370" t="s">
        <v>487</v>
      </c>
      <c r="X2370" t="s">
        <v>488</v>
      </c>
      <c r="Y2370" t="str">
        <f t="shared" si="109"/>
        <v>Scheduled</v>
      </c>
      <c r="Z2370" t="s">
        <v>497</v>
      </c>
      <c r="AC2370" t="s">
        <v>496</v>
      </c>
      <c r="AD2370">
        <v>697.9</v>
      </c>
      <c r="AE2370">
        <v>50</v>
      </c>
      <c r="AF2370" t="str">
        <f t="shared" si="110"/>
        <v>Aug</v>
      </c>
    </row>
    <row r="2371" spans="1:32" x14ac:dyDescent="0.25">
      <c r="A2371" s="1">
        <v>45528</v>
      </c>
      <c r="B2371">
        <v>2087</v>
      </c>
      <c r="C2371">
        <v>4</v>
      </c>
      <c r="D2371">
        <v>2</v>
      </c>
      <c r="E2371">
        <v>4</v>
      </c>
      <c r="F2371">
        <v>5</v>
      </c>
      <c r="G2371">
        <v>1</v>
      </c>
      <c r="H2371">
        <f>VLOOKUP(B2371, patient!A:E, 5, FALSE)</f>
        <v>7</v>
      </c>
      <c r="I2371" t="str">
        <f>VLOOKUP(H2371, city!A:B, 2, FALSE)</f>
        <v>Bristol</v>
      </c>
      <c r="J2371" t="str">
        <f>VLOOKUP(E2371, diagnosis!A:B, 2, FALSE)</f>
        <v>Hypertension</v>
      </c>
      <c r="K2371" t="str">
        <f>VLOOKUP(D2371, department!A:B, 2, FALSE)</f>
        <v>General Surgery</v>
      </c>
      <c r="L2371" t="str">
        <f>VLOOKUP(C2371, provider!A:B, 2, FALSE)</f>
        <v>Dr. Ravi Patel</v>
      </c>
      <c r="M2371" t="str">
        <f>VLOOKUP(G2371, insurance!A:B, 2, FALSE)</f>
        <v>Aviva</v>
      </c>
      <c r="N2371">
        <f>VLOOKUP(B2371, patient!A:D, 4, FALSE)</f>
        <v>38</v>
      </c>
      <c r="O2371" t="str">
        <f>VLOOKUP(B2371, patient!A:C, 3, FALSE)</f>
        <v>Female</v>
      </c>
      <c r="P2371" t="str">
        <f>VLOOKUP(B2371, patient!A:F, 6, FALSE)</f>
        <v>Asian</v>
      </c>
      <c r="Q2371" t="s">
        <v>492</v>
      </c>
      <c r="R2371">
        <v>601</v>
      </c>
      <c r="S2371">
        <v>72</v>
      </c>
      <c r="U2371" s="1" t="str">
        <f t="shared" ref="U2371:U2434" si="111">IF(T2371&lt;&gt;"", "Yes", "No")</f>
        <v>No</v>
      </c>
      <c r="V2371">
        <v>10</v>
      </c>
      <c r="W2371" t="s">
        <v>494</v>
      </c>
      <c r="X2371" t="s">
        <v>488</v>
      </c>
      <c r="Y2371" t="str">
        <f t="shared" ref="Y2371:Y2434" si="112">IF(TRIM(X2371)="yes", "Emergency", "Scheduled")</f>
        <v>Scheduled</v>
      </c>
      <c r="Z2371" t="s">
        <v>489</v>
      </c>
      <c r="AC2371" t="s">
        <v>496</v>
      </c>
      <c r="AD2371">
        <v>506.1</v>
      </c>
      <c r="AE2371">
        <v>50</v>
      </c>
      <c r="AF2371" t="str">
        <f t="shared" ref="AF2371:AF2434" si="113">TEXT(A2371, "mmm")</f>
        <v>Aug</v>
      </c>
    </row>
    <row r="2372" spans="1:32" x14ac:dyDescent="0.25">
      <c r="A2372" s="1">
        <v>45529</v>
      </c>
      <c r="B2372">
        <v>4819</v>
      </c>
      <c r="C2372">
        <v>4</v>
      </c>
      <c r="D2372">
        <v>3</v>
      </c>
      <c r="E2372">
        <v>4</v>
      </c>
      <c r="F2372">
        <v>3</v>
      </c>
      <c r="G2372">
        <v>1</v>
      </c>
      <c r="H2372">
        <f>VLOOKUP(B2372, patient!A:E, 5, FALSE)</f>
        <v>34</v>
      </c>
      <c r="I2372" t="str">
        <f>VLOOKUP(H2372, city!A:B, 2, FALSE)</f>
        <v>Newcastle</v>
      </c>
      <c r="J2372" t="str">
        <f>VLOOKUP(E2372, diagnosis!A:B, 2, FALSE)</f>
        <v>Hypertension</v>
      </c>
      <c r="K2372" t="str">
        <f>VLOOKUP(D2372, department!A:B, 2, FALSE)</f>
        <v>Neurology</v>
      </c>
      <c r="L2372" t="str">
        <f>VLOOKUP(C2372, provider!A:B, 2, FALSE)</f>
        <v>Dr. Ravi Patel</v>
      </c>
      <c r="M2372" t="str">
        <f>VLOOKUP(G2372, insurance!A:B, 2, FALSE)</f>
        <v>Aviva</v>
      </c>
      <c r="N2372">
        <f>VLOOKUP(B2372, patient!A:D, 4, FALSE)</f>
        <v>64</v>
      </c>
      <c r="O2372" t="str">
        <f>VLOOKUP(B2372, patient!A:C, 3, FALSE)</f>
        <v>Female</v>
      </c>
      <c r="P2372" t="str">
        <f>VLOOKUP(B2372, patient!A:F, 6, FALSE)</f>
        <v>Asian</v>
      </c>
      <c r="Q2372" t="s">
        <v>486</v>
      </c>
      <c r="R2372">
        <v>552</v>
      </c>
      <c r="S2372">
        <v>101</v>
      </c>
      <c r="T2372" s="1">
        <v>45555</v>
      </c>
      <c r="U2372" s="1" t="str">
        <f t="shared" si="111"/>
        <v>Yes</v>
      </c>
      <c r="V2372">
        <v>7</v>
      </c>
      <c r="W2372" t="s">
        <v>492</v>
      </c>
      <c r="X2372" t="s">
        <v>495</v>
      </c>
      <c r="Y2372" t="str">
        <f t="shared" si="112"/>
        <v>Emergency</v>
      </c>
      <c r="Z2372" t="s">
        <v>489</v>
      </c>
      <c r="AC2372" t="s">
        <v>490</v>
      </c>
      <c r="AD2372">
        <v>457.1</v>
      </c>
      <c r="AE2372">
        <v>0</v>
      </c>
      <c r="AF2372" t="str">
        <f t="shared" si="113"/>
        <v>Aug</v>
      </c>
    </row>
    <row r="2373" spans="1:32" x14ac:dyDescent="0.25">
      <c r="A2373" s="1">
        <v>45529</v>
      </c>
      <c r="B2373">
        <v>668</v>
      </c>
      <c r="C2373">
        <v>2</v>
      </c>
      <c r="D2373">
        <v>4</v>
      </c>
      <c r="E2373">
        <v>4</v>
      </c>
      <c r="F2373">
        <v>3</v>
      </c>
      <c r="G2373">
        <v>2</v>
      </c>
      <c r="H2373">
        <f>VLOOKUP(B2373, patient!A:E, 5, FALSE)</f>
        <v>11</v>
      </c>
      <c r="I2373" t="str">
        <f>VLOOKUP(H2373, city!A:B, 2, FALSE)</f>
        <v>Edinburgh</v>
      </c>
      <c r="J2373" t="str">
        <f>VLOOKUP(E2373, diagnosis!A:B, 2, FALSE)</f>
        <v>Hypertension</v>
      </c>
      <c r="K2373" t="str">
        <f>VLOOKUP(D2373, department!A:B, 2, FALSE)</f>
        <v>Orthopedics</v>
      </c>
      <c r="L2373" t="str">
        <f>VLOOKUP(C2373, provider!A:B, 2, FALSE)</f>
        <v>Dr. Johnson Grek</v>
      </c>
      <c r="M2373" t="str">
        <f>VLOOKUP(G2373, insurance!A:B, 2, FALSE)</f>
        <v>AXA</v>
      </c>
      <c r="N2373">
        <f>VLOOKUP(B2373, patient!A:D, 4, FALSE)</f>
        <v>33</v>
      </c>
      <c r="O2373" t="str">
        <f>VLOOKUP(B2373, patient!A:C, 3, FALSE)</f>
        <v>Male</v>
      </c>
      <c r="P2373" t="str">
        <f>VLOOKUP(B2373, patient!A:F, 6, FALSE)</f>
        <v>Hispanic</v>
      </c>
      <c r="Q2373" t="s">
        <v>486</v>
      </c>
      <c r="R2373">
        <v>252</v>
      </c>
      <c r="S2373">
        <v>195</v>
      </c>
      <c r="T2373" s="1">
        <v>45538</v>
      </c>
      <c r="U2373" s="1" t="str">
        <f t="shared" si="111"/>
        <v>Yes</v>
      </c>
      <c r="V2373">
        <v>4</v>
      </c>
      <c r="W2373" t="s">
        <v>494</v>
      </c>
      <c r="X2373" t="s">
        <v>488</v>
      </c>
      <c r="Y2373" t="str">
        <f t="shared" si="112"/>
        <v>Scheduled</v>
      </c>
      <c r="Z2373" t="s">
        <v>497</v>
      </c>
      <c r="AC2373" t="s">
        <v>490</v>
      </c>
      <c r="AD2373">
        <v>312.89999999999998</v>
      </c>
      <c r="AE2373">
        <v>0</v>
      </c>
      <c r="AF2373" t="str">
        <f t="shared" si="113"/>
        <v>Aug</v>
      </c>
    </row>
    <row r="2374" spans="1:32" x14ac:dyDescent="0.25">
      <c r="A2374" s="1">
        <v>45529</v>
      </c>
      <c r="B2374">
        <v>4153</v>
      </c>
      <c r="C2374">
        <v>1</v>
      </c>
      <c r="D2374">
        <v>5</v>
      </c>
      <c r="E2374">
        <v>4</v>
      </c>
      <c r="F2374">
        <v>2</v>
      </c>
      <c r="G2374">
        <v>2</v>
      </c>
      <c r="H2374">
        <f>VLOOKUP(B2374, patient!A:E, 5, FALSE)</f>
        <v>40</v>
      </c>
      <c r="I2374" t="str">
        <f>VLOOKUP(H2374, city!A:B, 2, FALSE)</f>
        <v>Sheffield</v>
      </c>
      <c r="J2374" t="str">
        <f>VLOOKUP(E2374, diagnosis!A:B, 2, FALSE)</f>
        <v>Hypertension</v>
      </c>
      <c r="K2374" t="str">
        <f>VLOOKUP(D2374, department!A:B, 2, FALSE)</f>
        <v>Pediatrics</v>
      </c>
      <c r="L2374" t="str">
        <f>VLOOKUP(C2374, provider!A:B, 2, FALSE)</f>
        <v>Dr. Olu Abisola</v>
      </c>
      <c r="M2374" t="str">
        <f>VLOOKUP(G2374, insurance!A:B, 2, FALSE)</f>
        <v>AXA</v>
      </c>
      <c r="N2374">
        <f>VLOOKUP(B2374, patient!A:D, 4, FALSE)</f>
        <v>54</v>
      </c>
      <c r="O2374" t="str">
        <f>VLOOKUP(B2374, patient!A:C, 3, FALSE)</f>
        <v>Male</v>
      </c>
      <c r="P2374" t="str">
        <f>VLOOKUP(B2374, patient!A:F, 6, FALSE)</f>
        <v>Black</v>
      </c>
      <c r="Q2374" t="s">
        <v>491</v>
      </c>
      <c r="R2374">
        <v>174</v>
      </c>
      <c r="S2374">
        <v>62</v>
      </c>
      <c r="U2374" s="1" t="str">
        <f t="shared" si="111"/>
        <v>No</v>
      </c>
      <c r="V2374">
        <v>6</v>
      </c>
      <c r="W2374" t="s">
        <v>494</v>
      </c>
      <c r="X2374" t="s">
        <v>488</v>
      </c>
      <c r="Y2374" t="str">
        <f t="shared" si="112"/>
        <v>Scheduled</v>
      </c>
      <c r="Z2374" t="s">
        <v>489</v>
      </c>
      <c r="AC2374" t="s">
        <v>498</v>
      </c>
      <c r="AD2374">
        <v>172.2</v>
      </c>
      <c r="AE2374">
        <v>10</v>
      </c>
      <c r="AF2374" t="str">
        <f t="shared" si="113"/>
        <v>Aug</v>
      </c>
    </row>
    <row r="2375" spans="1:32" x14ac:dyDescent="0.25">
      <c r="A2375" s="1">
        <v>45529</v>
      </c>
      <c r="B2375">
        <v>2994</v>
      </c>
      <c r="C2375">
        <v>5</v>
      </c>
      <c r="D2375">
        <v>3</v>
      </c>
      <c r="E2375">
        <v>4</v>
      </c>
      <c r="F2375">
        <v>2</v>
      </c>
      <c r="G2375">
        <v>2</v>
      </c>
      <c r="H2375">
        <f>VLOOKUP(B2375, patient!A:E, 5, FALSE)</f>
        <v>9</v>
      </c>
      <c r="I2375" t="str">
        <f>VLOOKUP(H2375, city!A:B, 2, FALSE)</f>
        <v>Edinburgh</v>
      </c>
      <c r="J2375" t="str">
        <f>VLOOKUP(E2375, diagnosis!A:B, 2, FALSE)</f>
        <v>Hypertension</v>
      </c>
      <c r="K2375" t="str">
        <f>VLOOKUP(D2375, department!A:B, 2, FALSE)</f>
        <v>Neurology</v>
      </c>
      <c r="L2375" t="str">
        <f>VLOOKUP(C2375, provider!A:B, 2, FALSE)</f>
        <v>Dr. Sade Kikiola</v>
      </c>
      <c r="M2375" t="str">
        <f>VLOOKUP(G2375, insurance!A:B, 2, FALSE)</f>
        <v>AXA</v>
      </c>
      <c r="N2375">
        <f>VLOOKUP(B2375, patient!A:D, 4, FALSE)</f>
        <v>76</v>
      </c>
      <c r="O2375" t="str">
        <f>VLOOKUP(B2375, patient!A:C, 3, FALSE)</f>
        <v>Female</v>
      </c>
      <c r="P2375" t="str">
        <f>VLOOKUP(B2375, patient!A:F, 6, FALSE)</f>
        <v>Asian</v>
      </c>
      <c r="Q2375" t="s">
        <v>486</v>
      </c>
      <c r="R2375">
        <v>398</v>
      </c>
      <c r="S2375">
        <v>23</v>
      </c>
      <c r="T2375" s="1">
        <v>45556</v>
      </c>
      <c r="U2375" s="1" t="str">
        <f t="shared" si="111"/>
        <v>Yes</v>
      </c>
      <c r="V2375">
        <v>8</v>
      </c>
      <c r="W2375" t="s">
        <v>492</v>
      </c>
      <c r="X2375" t="s">
        <v>495</v>
      </c>
      <c r="Y2375" t="str">
        <f t="shared" si="112"/>
        <v>Emergency</v>
      </c>
      <c r="Z2375" t="s">
        <v>497</v>
      </c>
      <c r="AC2375" t="s">
        <v>490</v>
      </c>
      <c r="AD2375">
        <v>294.7</v>
      </c>
      <c r="AE2375">
        <v>0</v>
      </c>
      <c r="AF2375" t="str">
        <f t="shared" si="113"/>
        <v>Aug</v>
      </c>
    </row>
    <row r="2376" spans="1:32" x14ac:dyDescent="0.25">
      <c r="A2376" s="1">
        <v>45529</v>
      </c>
      <c r="B2376">
        <v>413</v>
      </c>
      <c r="C2376">
        <v>3</v>
      </c>
      <c r="D2376">
        <v>5</v>
      </c>
      <c r="E2376">
        <v>4</v>
      </c>
      <c r="F2376">
        <v>2</v>
      </c>
      <c r="G2376">
        <v>1</v>
      </c>
      <c r="H2376">
        <f>VLOOKUP(B2376, patient!A:E, 5, FALSE)</f>
        <v>28</v>
      </c>
      <c r="I2376" t="str">
        <f>VLOOKUP(H2376, city!A:B, 2, FALSE)</f>
        <v>London</v>
      </c>
      <c r="J2376" t="str">
        <f>VLOOKUP(E2376, diagnosis!A:B, 2, FALSE)</f>
        <v>Hypertension</v>
      </c>
      <c r="K2376" t="str">
        <f>VLOOKUP(D2376, department!A:B, 2, FALSE)</f>
        <v>Pediatrics</v>
      </c>
      <c r="L2376" t="str">
        <f>VLOOKUP(C2376, provider!A:B, 2, FALSE)</f>
        <v>Dr. Emma Jones</v>
      </c>
      <c r="M2376" t="str">
        <f>VLOOKUP(G2376, insurance!A:B, 2, FALSE)</f>
        <v>Aviva</v>
      </c>
      <c r="N2376">
        <f>VLOOKUP(B2376, patient!A:D, 4, FALSE)</f>
        <v>37</v>
      </c>
      <c r="O2376" t="str">
        <f>VLOOKUP(B2376, patient!A:C, 3, FALSE)</f>
        <v>Female</v>
      </c>
      <c r="P2376" t="str">
        <f>VLOOKUP(B2376, patient!A:F, 6, FALSE)</f>
        <v>Hispanic</v>
      </c>
      <c r="Q2376" t="s">
        <v>491</v>
      </c>
      <c r="R2376">
        <v>666</v>
      </c>
      <c r="S2376">
        <v>94</v>
      </c>
      <c r="U2376" s="1" t="str">
        <f t="shared" si="111"/>
        <v>No</v>
      </c>
      <c r="V2376">
        <v>3</v>
      </c>
      <c r="W2376" t="s">
        <v>492</v>
      </c>
      <c r="X2376" t="s">
        <v>488</v>
      </c>
      <c r="Y2376" t="str">
        <f t="shared" si="112"/>
        <v>Scheduled</v>
      </c>
      <c r="Z2376" t="s">
        <v>489</v>
      </c>
      <c r="AC2376" t="s">
        <v>493</v>
      </c>
      <c r="AD2376">
        <v>553</v>
      </c>
      <c r="AE2376">
        <v>30</v>
      </c>
      <c r="AF2376" t="str">
        <f t="shared" si="113"/>
        <v>Aug</v>
      </c>
    </row>
    <row r="2377" spans="1:32" x14ac:dyDescent="0.25">
      <c r="A2377" s="1">
        <v>45529</v>
      </c>
      <c r="B2377">
        <v>1457</v>
      </c>
      <c r="C2377">
        <v>3</v>
      </c>
      <c r="D2377">
        <v>1</v>
      </c>
      <c r="E2377">
        <v>4</v>
      </c>
      <c r="F2377">
        <v>2</v>
      </c>
      <c r="G2377">
        <v>3</v>
      </c>
      <c r="H2377">
        <f>VLOOKUP(B2377, patient!A:E, 5, FALSE)</f>
        <v>37</v>
      </c>
      <c r="I2377" t="str">
        <f>VLOOKUP(H2377, city!A:B, 2, FALSE)</f>
        <v>Sheffield</v>
      </c>
      <c r="J2377" t="str">
        <f>VLOOKUP(E2377, diagnosis!A:B, 2, FALSE)</f>
        <v>Hypertension</v>
      </c>
      <c r="K2377" t="str">
        <f>VLOOKUP(D2377, department!A:B, 2, FALSE)</f>
        <v>Cardiology</v>
      </c>
      <c r="L2377" t="str">
        <f>VLOOKUP(C2377, provider!A:B, 2, FALSE)</f>
        <v>Dr. Emma Jones</v>
      </c>
      <c r="M2377" t="str">
        <f>VLOOKUP(G2377, insurance!A:B, 2, FALSE)</f>
        <v>Allianz</v>
      </c>
      <c r="N2377">
        <f>VLOOKUP(B2377, patient!A:D, 4, FALSE)</f>
        <v>23</v>
      </c>
      <c r="O2377" t="str">
        <f>VLOOKUP(B2377, patient!A:C, 3, FALSE)</f>
        <v>Female</v>
      </c>
      <c r="P2377" t="str">
        <f>VLOOKUP(B2377, patient!A:F, 6, FALSE)</f>
        <v>Black</v>
      </c>
      <c r="Q2377" t="s">
        <v>486</v>
      </c>
      <c r="R2377">
        <v>462</v>
      </c>
      <c r="S2377">
        <v>113</v>
      </c>
      <c r="T2377" s="1">
        <v>45546</v>
      </c>
      <c r="U2377" s="1" t="str">
        <f t="shared" si="111"/>
        <v>Yes</v>
      </c>
      <c r="V2377">
        <v>9</v>
      </c>
      <c r="W2377" t="s">
        <v>494</v>
      </c>
      <c r="X2377" t="s">
        <v>488</v>
      </c>
      <c r="Y2377" t="str">
        <f t="shared" si="112"/>
        <v>Scheduled</v>
      </c>
      <c r="Z2377" t="s">
        <v>497</v>
      </c>
      <c r="AC2377" t="s">
        <v>490</v>
      </c>
      <c r="AD2377">
        <v>402.5</v>
      </c>
      <c r="AE2377">
        <v>0</v>
      </c>
      <c r="AF2377" t="str">
        <f t="shared" si="113"/>
        <v>Aug</v>
      </c>
    </row>
    <row r="2378" spans="1:32" x14ac:dyDescent="0.25">
      <c r="A2378" s="1">
        <v>45529</v>
      </c>
      <c r="B2378">
        <v>1132</v>
      </c>
      <c r="C2378">
        <v>3</v>
      </c>
      <c r="D2378">
        <v>4</v>
      </c>
      <c r="E2378">
        <v>4</v>
      </c>
      <c r="F2378">
        <v>3</v>
      </c>
      <c r="G2378">
        <v>3</v>
      </c>
      <c r="H2378">
        <f>VLOOKUP(B2378, patient!A:E, 5, FALSE)</f>
        <v>13</v>
      </c>
      <c r="I2378" t="str">
        <f>VLOOKUP(H2378, city!A:B, 2, FALSE)</f>
        <v>Glasgow</v>
      </c>
      <c r="J2378" t="str">
        <f>VLOOKUP(E2378, diagnosis!A:B, 2, FALSE)</f>
        <v>Hypertension</v>
      </c>
      <c r="K2378" t="str">
        <f>VLOOKUP(D2378, department!A:B, 2, FALSE)</f>
        <v>Orthopedics</v>
      </c>
      <c r="L2378" t="str">
        <f>VLOOKUP(C2378, provider!A:B, 2, FALSE)</f>
        <v>Dr. Emma Jones</v>
      </c>
      <c r="M2378" t="str">
        <f>VLOOKUP(G2378, insurance!A:B, 2, FALSE)</f>
        <v>Allianz</v>
      </c>
      <c r="N2378">
        <f>VLOOKUP(B2378, patient!A:D, 4, FALSE)</f>
        <v>36</v>
      </c>
      <c r="O2378" t="str">
        <f>VLOOKUP(B2378, patient!A:C, 3, FALSE)</f>
        <v>Female</v>
      </c>
      <c r="P2378" t="str">
        <f>VLOOKUP(B2378, patient!A:F, 6, FALSE)</f>
        <v>White</v>
      </c>
      <c r="Q2378" t="s">
        <v>491</v>
      </c>
      <c r="R2378">
        <v>475</v>
      </c>
      <c r="S2378">
        <v>126</v>
      </c>
      <c r="U2378" s="1" t="str">
        <f t="shared" si="111"/>
        <v>No</v>
      </c>
      <c r="V2378">
        <v>9</v>
      </c>
      <c r="W2378" t="s">
        <v>494</v>
      </c>
      <c r="X2378" t="s">
        <v>488</v>
      </c>
      <c r="Y2378" t="str">
        <f t="shared" si="112"/>
        <v>Scheduled</v>
      </c>
      <c r="Z2378" t="s">
        <v>497</v>
      </c>
      <c r="AC2378" t="s">
        <v>496</v>
      </c>
      <c r="AD2378">
        <v>455.7</v>
      </c>
      <c r="AE2378">
        <v>50</v>
      </c>
      <c r="AF2378" t="str">
        <f t="shared" si="113"/>
        <v>Aug</v>
      </c>
    </row>
    <row r="2379" spans="1:32" x14ac:dyDescent="0.25">
      <c r="A2379" s="1">
        <v>45529</v>
      </c>
      <c r="B2379">
        <v>1089</v>
      </c>
      <c r="C2379">
        <v>5</v>
      </c>
      <c r="D2379">
        <v>5</v>
      </c>
      <c r="E2379">
        <v>4</v>
      </c>
      <c r="F2379">
        <v>1</v>
      </c>
      <c r="G2379">
        <v>3</v>
      </c>
      <c r="H2379">
        <f>VLOOKUP(B2379, patient!A:E, 5, FALSE)</f>
        <v>22</v>
      </c>
      <c r="I2379" t="str">
        <f>VLOOKUP(H2379, city!A:B, 2, FALSE)</f>
        <v>Liverpool</v>
      </c>
      <c r="J2379" t="str">
        <f>VLOOKUP(E2379, diagnosis!A:B, 2, FALSE)</f>
        <v>Hypertension</v>
      </c>
      <c r="K2379" t="str">
        <f>VLOOKUP(D2379, department!A:B, 2, FALSE)</f>
        <v>Pediatrics</v>
      </c>
      <c r="L2379" t="str">
        <f>VLOOKUP(C2379, provider!A:B, 2, FALSE)</f>
        <v>Dr. Sade Kikiola</v>
      </c>
      <c r="M2379" t="str">
        <f>VLOOKUP(G2379, insurance!A:B, 2, FALSE)</f>
        <v>Allianz</v>
      </c>
      <c r="N2379">
        <f>VLOOKUP(B2379, patient!A:D, 4, FALSE)</f>
        <v>74</v>
      </c>
      <c r="O2379" t="str">
        <f>VLOOKUP(B2379, patient!A:C, 3, FALSE)</f>
        <v>Male</v>
      </c>
      <c r="P2379" t="str">
        <f>VLOOKUP(B2379, patient!A:F, 6, FALSE)</f>
        <v>Asian</v>
      </c>
      <c r="Q2379" t="s">
        <v>491</v>
      </c>
      <c r="R2379">
        <v>762</v>
      </c>
      <c r="S2379">
        <v>110</v>
      </c>
      <c r="U2379" s="1" t="str">
        <f t="shared" si="111"/>
        <v>No</v>
      </c>
      <c r="V2379">
        <v>3</v>
      </c>
      <c r="W2379" t="s">
        <v>492</v>
      </c>
      <c r="X2379" t="s">
        <v>495</v>
      </c>
      <c r="Y2379" t="str">
        <f t="shared" si="112"/>
        <v>Emergency</v>
      </c>
      <c r="Z2379" t="s">
        <v>497</v>
      </c>
      <c r="AC2379" t="s">
        <v>493</v>
      </c>
      <c r="AD2379">
        <v>631.4</v>
      </c>
      <c r="AE2379">
        <v>30</v>
      </c>
      <c r="AF2379" t="str">
        <f t="shared" si="113"/>
        <v>Aug</v>
      </c>
    </row>
    <row r="2380" spans="1:32" x14ac:dyDescent="0.25">
      <c r="A2380" s="1">
        <v>45529</v>
      </c>
      <c r="B2380">
        <v>892</v>
      </c>
      <c r="C2380">
        <v>4</v>
      </c>
      <c r="D2380">
        <v>2</v>
      </c>
      <c r="E2380">
        <v>4</v>
      </c>
      <c r="F2380">
        <v>5</v>
      </c>
      <c r="G2380">
        <v>3</v>
      </c>
      <c r="H2380">
        <f>VLOOKUP(B2380, patient!A:E, 5, FALSE)</f>
        <v>29</v>
      </c>
      <c r="I2380" t="str">
        <f>VLOOKUP(H2380, city!A:B, 2, FALSE)</f>
        <v>Manchester</v>
      </c>
      <c r="J2380" t="str">
        <f>VLOOKUP(E2380, diagnosis!A:B, 2, FALSE)</f>
        <v>Hypertension</v>
      </c>
      <c r="K2380" t="str">
        <f>VLOOKUP(D2380, department!A:B, 2, FALSE)</f>
        <v>General Surgery</v>
      </c>
      <c r="L2380" t="str">
        <f>VLOOKUP(C2380, provider!A:B, 2, FALSE)</f>
        <v>Dr. Ravi Patel</v>
      </c>
      <c r="M2380" t="str">
        <f>VLOOKUP(G2380, insurance!A:B, 2, FALSE)</f>
        <v>Allianz</v>
      </c>
      <c r="N2380">
        <f>VLOOKUP(B2380, patient!A:D, 4, FALSE)</f>
        <v>22</v>
      </c>
      <c r="O2380" t="str">
        <f>VLOOKUP(B2380, patient!A:C, 3, FALSE)</f>
        <v>Female</v>
      </c>
      <c r="P2380" t="str">
        <f>VLOOKUP(B2380, patient!A:F, 6, FALSE)</f>
        <v>Asian</v>
      </c>
      <c r="Q2380" t="s">
        <v>492</v>
      </c>
      <c r="R2380">
        <v>544</v>
      </c>
      <c r="S2380">
        <v>112</v>
      </c>
      <c r="U2380" s="1" t="str">
        <f t="shared" si="111"/>
        <v>No</v>
      </c>
      <c r="V2380">
        <v>6</v>
      </c>
      <c r="W2380" t="s">
        <v>487</v>
      </c>
      <c r="X2380" t="s">
        <v>488</v>
      </c>
      <c r="Y2380" t="str">
        <f t="shared" si="112"/>
        <v>Scheduled</v>
      </c>
      <c r="Z2380" t="s">
        <v>489</v>
      </c>
      <c r="AC2380" t="s">
        <v>496</v>
      </c>
      <c r="AD2380">
        <v>494.2</v>
      </c>
      <c r="AE2380">
        <v>50</v>
      </c>
      <c r="AF2380" t="str">
        <f t="shared" si="113"/>
        <v>Aug</v>
      </c>
    </row>
    <row r="2381" spans="1:32" x14ac:dyDescent="0.25">
      <c r="A2381" s="1">
        <v>45529</v>
      </c>
      <c r="B2381">
        <v>631</v>
      </c>
      <c r="C2381">
        <v>1</v>
      </c>
      <c r="D2381">
        <v>2</v>
      </c>
      <c r="E2381">
        <v>4</v>
      </c>
      <c r="F2381">
        <v>5</v>
      </c>
      <c r="G2381">
        <v>3</v>
      </c>
      <c r="H2381">
        <f>VLOOKUP(B2381, patient!A:E, 5, FALSE)</f>
        <v>29</v>
      </c>
      <c r="I2381" t="str">
        <f>VLOOKUP(H2381, city!A:B, 2, FALSE)</f>
        <v>Manchester</v>
      </c>
      <c r="J2381" t="str">
        <f>VLOOKUP(E2381, diagnosis!A:B, 2, FALSE)</f>
        <v>Hypertension</v>
      </c>
      <c r="K2381" t="str">
        <f>VLOOKUP(D2381, department!A:B, 2, FALSE)</f>
        <v>General Surgery</v>
      </c>
      <c r="L2381" t="str">
        <f>VLOOKUP(C2381, provider!A:B, 2, FALSE)</f>
        <v>Dr. Olu Abisola</v>
      </c>
      <c r="M2381" t="str">
        <f>VLOOKUP(G2381, insurance!A:B, 2, FALSE)</f>
        <v>Allianz</v>
      </c>
      <c r="N2381">
        <f>VLOOKUP(B2381, patient!A:D, 4, FALSE)</f>
        <v>20</v>
      </c>
      <c r="O2381" t="str">
        <f>VLOOKUP(B2381, patient!A:C, 3, FALSE)</f>
        <v>Male</v>
      </c>
      <c r="P2381" t="str">
        <f>VLOOKUP(B2381, patient!A:F, 6, FALSE)</f>
        <v>White</v>
      </c>
      <c r="Q2381" t="s">
        <v>486</v>
      </c>
      <c r="R2381">
        <v>967</v>
      </c>
      <c r="S2381">
        <v>199</v>
      </c>
      <c r="T2381" s="1">
        <v>45543</v>
      </c>
      <c r="U2381" s="1" t="str">
        <f t="shared" si="111"/>
        <v>Yes</v>
      </c>
      <c r="V2381">
        <v>5</v>
      </c>
      <c r="W2381" t="s">
        <v>494</v>
      </c>
      <c r="X2381" t="s">
        <v>495</v>
      </c>
      <c r="Y2381" t="str">
        <f t="shared" si="112"/>
        <v>Emergency</v>
      </c>
      <c r="Z2381" t="s">
        <v>489</v>
      </c>
      <c r="AC2381" t="s">
        <v>490</v>
      </c>
      <c r="AD2381">
        <v>816.2</v>
      </c>
      <c r="AE2381">
        <v>0</v>
      </c>
      <c r="AF2381" t="str">
        <f t="shared" si="113"/>
        <v>Aug</v>
      </c>
    </row>
    <row r="2382" spans="1:32" x14ac:dyDescent="0.25">
      <c r="A2382" s="1">
        <v>45530</v>
      </c>
      <c r="B2382">
        <v>1094</v>
      </c>
      <c r="C2382">
        <v>3</v>
      </c>
      <c r="D2382">
        <v>1</v>
      </c>
      <c r="E2382">
        <v>4</v>
      </c>
      <c r="F2382">
        <v>5</v>
      </c>
      <c r="G2382">
        <v>2</v>
      </c>
      <c r="H2382">
        <f>VLOOKUP(B2382, patient!A:E, 5, FALSE)</f>
        <v>17</v>
      </c>
      <c r="I2382" t="str">
        <f>VLOOKUP(H2382, city!A:B, 2, FALSE)</f>
        <v>Leeds</v>
      </c>
      <c r="J2382" t="str">
        <f>VLOOKUP(E2382, diagnosis!A:B, 2, FALSE)</f>
        <v>Hypertension</v>
      </c>
      <c r="K2382" t="str">
        <f>VLOOKUP(D2382, department!A:B, 2, FALSE)</f>
        <v>Cardiology</v>
      </c>
      <c r="L2382" t="str">
        <f>VLOOKUP(C2382, provider!A:B, 2, FALSE)</f>
        <v>Dr. Emma Jones</v>
      </c>
      <c r="M2382" t="str">
        <f>VLOOKUP(G2382, insurance!A:B, 2, FALSE)</f>
        <v>AXA</v>
      </c>
      <c r="N2382">
        <f>VLOOKUP(B2382, patient!A:D, 4, FALSE)</f>
        <v>76</v>
      </c>
      <c r="O2382" t="str">
        <f>VLOOKUP(B2382, patient!A:C, 3, FALSE)</f>
        <v>Male</v>
      </c>
      <c r="P2382" t="str">
        <f>VLOOKUP(B2382, patient!A:F, 6, FALSE)</f>
        <v>Hispanic</v>
      </c>
      <c r="Q2382" t="s">
        <v>492</v>
      </c>
      <c r="R2382">
        <v>804</v>
      </c>
      <c r="S2382">
        <v>179</v>
      </c>
      <c r="U2382" s="1" t="str">
        <f t="shared" si="111"/>
        <v>No</v>
      </c>
      <c r="V2382">
        <v>4</v>
      </c>
      <c r="W2382" t="s">
        <v>492</v>
      </c>
      <c r="X2382" t="s">
        <v>495</v>
      </c>
      <c r="Y2382" t="str">
        <f t="shared" si="112"/>
        <v>Emergency</v>
      </c>
      <c r="Z2382" t="s">
        <v>497</v>
      </c>
      <c r="AC2382" t="s">
        <v>498</v>
      </c>
      <c r="AD2382">
        <v>695.1</v>
      </c>
      <c r="AE2382">
        <v>10</v>
      </c>
      <c r="AF2382" t="str">
        <f t="shared" si="113"/>
        <v>Aug</v>
      </c>
    </row>
    <row r="2383" spans="1:32" x14ac:dyDescent="0.25">
      <c r="A2383" s="1">
        <v>45530</v>
      </c>
      <c r="B2383">
        <v>3128</v>
      </c>
      <c r="C2383">
        <v>2</v>
      </c>
      <c r="D2383">
        <v>3</v>
      </c>
      <c r="E2383">
        <v>4</v>
      </c>
      <c r="F2383">
        <v>5</v>
      </c>
      <c r="G2383">
        <v>3</v>
      </c>
      <c r="H2383">
        <f>VLOOKUP(B2383, patient!A:E, 5, FALSE)</f>
        <v>19</v>
      </c>
      <c r="I2383" t="str">
        <f>VLOOKUP(H2383, city!A:B, 2, FALSE)</f>
        <v>Leeds</v>
      </c>
      <c r="J2383" t="str">
        <f>VLOOKUP(E2383, diagnosis!A:B, 2, FALSE)</f>
        <v>Hypertension</v>
      </c>
      <c r="K2383" t="str">
        <f>VLOOKUP(D2383, department!A:B, 2, FALSE)</f>
        <v>Neurology</v>
      </c>
      <c r="L2383" t="str">
        <f>VLOOKUP(C2383, provider!A:B, 2, FALSE)</f>
        <v>Dr. Johnson Grek</v>
      </c>
      <c r="M2383" t="str">
        <f>VLOOKUP(G2383, insurance!A:B, 2, FALSE)</f>
        <v>Allianz</v>
      </c>
      <c r="N2383">
        <f>VLOOKUP(B2383, patient!A:D, 4, FALSE)</f>
        <v>18</v>
      </c>
      <c r="O2383" t="str">
        <f>VLOOKUP(B2383, patient!A:C, 3, FALSE)</f>
        <v>Female</v>
      </c>
      <c r="P2383" t="str">
        <f>VLOOKUP(B2383, patient!A:F, 6, FALSE)</f>
        <v>Asian</v>
      </c>
      <c r="Q2383" t="s">
        <v>491</v>
      </c>
      <c r="R2383">
        <v>995</v>
      </c>
      <c r="S2383">
        <v>132</v>
      </c>
      <c r="U2383" s="1" t="str">
        <f t="shared" si="111"/>
        <v>No</v>
      </c>
      <c r="V2383">
        <v>8</v>
      </c>
      <c r="W2383" t="s">
        <v>494</v>
      </c>
      <c r="X2383" t="s">
        <v>488</v>
      </c>
      <c r="Y2383" t="str">
        <f t="shared" si="112"/>
        <v>Scheduled</v>
      </c>
      <c r="Z2383" t="s">
        <v>497</v>
      </c>
      <c r="AC2383" t="s">
        <v>498</v>
      </c>
      <c r="AD2383">
        <v>795.9</v>
      </c>
      <c r="AE2383">
        <v>10</v>
      </c>
      <c r="AF2383" t="str">
        <f t="shared" si="113"/>
        <v>Aug</v>
      </c>
    </row>
    <row r="2384" spans="1:32" x14ac:dyDescent="0.25">
      <c r="A2384" s="1">
        <v>45530</v>
      </c>
      <c r="B2384">
        <v>2873</v>
      </c>
      <c r="C2384">
        <v>2</v>
      </c>
      <c r="D2384">
        <v>5</v>
      </c>
      <c r="E2384">
        <v>4</v>
      </c>
      <c r="F2384">
        <v>2</v>
      </c>
      <c r="G2384">
        <v>2</v>
      </c>
      <c r="H2384">
        <f>VLOOKUP(B2384, patient!A:E, 5, FALSE)</f>
        <v>14</v>
      </c>
      <c r="I2384" t="str">
        <f>VLOOKUP(H2384, city!A:B, 2, FALSE)</f>
        <v>Glasgow</v>
      </c>
      <c r="J2384" t="str">
        <f>VLOOKUP(E2384, diagnosis!A:B, 2, FALSE)</f>
        <v>Hypertension</v>
      </c>
      <c r="K2384" t="str">
        <f>VLOOKUP(D2384, department!A:B, 2, FALSE)</f>
        <v>Pediatrics</v>
      </c>
      <c r="L2384" t="str">
        <f>VLOOKUP(C2384, provider!A:B, 2, FALSE)</f>
        <v>Dr. Johnson Grek</v>
      </c>
      <c r="M2384" t="str">
        <f>VLOOKUP(G2384, insurance!A:B, 2, FALSE)</f>
        <v>AXA</v>
      </c>
      <c r="N2384">
        <f>VLOOKUP(B2384, patient!A:D, 4, FALSE)</f>
        <v>75</v>
      </c>
      <c r="O2384" t="str">
        <f>VLOOKUP(B2384, patient!A:C, 3, FALSE)</f>
        <v>Male</v>
      </c>
      <c r="P2384" t="str">
        <f>VLOOKUP(B2384, patient!A:F, 6, FALSE)</f>
        <v>White</v>
      </c>
      <c r="Q2384" t="s">
        <v>486</v>
      </c>
      <c r="R2384">
        <v>392</v>
      </c>
      <c r="S2384">
        <v>109</v>
      </c>
      <c r="T2384" s="1">
        <v>45546</v>
      </c>
      <c r="U2384" s="1" t="str">
        <f t="shared" si="111"/>
        <v>Yes</v>
      </c>
      <c r="V2384">
        <v>10</v>
      </c>
      <c r="W2384" t="s">
        <v>492</v>
      </c>
      <c r="X2384" t="s">
        <v>495</v>
      </c>
      <c r="Y2384" t="str">
        <f t="shared" si="112"/>
        <v>Emergency</v>
      </c>
      <c r="Z2384" t="s">
        <v>497</v>
      </c>
      <c r="AC2384" t="s">
        <v>490</v>
      </c>
      <c r="AD2384">
        <v>350.7</v>
      </c>
      <c r="AE2384">
        <v>0</v>
      </c>
      <c r="AF2384" t="str">
        <f t="shared" si="113"/>
        <v>Aug</v>
      </c>
    </row>
    <row r="2385" spans="1:32" x14ac:dyDescent="0.25">
      <c r="A2385" s="1">
        <v>45530</v>
      </c>
      <c r="B2385">
        <v>3937</v>
      </c>
      <c r="C2385">
        <v>1</v>
      </c>
      <c r="D2385">
        <v>1</v>
      </c>
      <c r="E2385">
        <v>4</v>
      </c>
      <c r="F2385">
        <v>1</v>
      </c>
      <c r="G2385">
        <v>1</v>
      </c>
      <c r="H2385">
        <f>VLOOKUP(B2385, patient!A:E, 5, FALSE)</f>
        <v>10</v>
      </c>
      <c r="I2385" t="str">
        <f>VLOOKUP(H2385, city!A:B, 2, FALSE)</f>
        <v>Edinburgh</v>
      </c>
      <c r="J2385" t="str">
        <f>VLOOKUP(E2385, diagnosis!A:B, 2, FALSE)</f>
        <v>Hypertension</v>
      </c>
      <c r="K2385" t="str">
        <f>VLOOKUP(D2385, department!A:B, 2, FALSE)</f>
        <v>Cardiology</v>
      </c>
      <c r="L2385" t="str">
        <f>VLOOKUP(C2385, provider!A:B, 2, FALSE)</f>
        <v>Dr. Olu Abisola</v>
      </c>
      <c r="M2385" t="str">
        <f>VLOOKUP(G2385, insurance!A:B, 2, FALSE)</f>
        <v>Aviva</v>
      </c>
      <c r="N2385">
        <f>VLOOKUP(B2385, patient!A:D, 4, FALSE)</f>
        <v>77</v>
      </c>
      <c r="O2385" t="str">
        <f>VLOOKUP(B2385, patient!A:C, 3, FALSE)</f>
        <v>Female</v>
      </c>
      <c r="P2385" t="str">
        <f>VLOOKUP(B2385, patient!A:F, 6, FALSE)</f>
        <v>Hispanic</v>
      </c>
      <c r="Q2385" t="s">
        <v>486</v>
      </c>
      <c r="R2385">
        <v>951</v>
      </c>
      <c r="S2385">
        <v>113</v>
      </c>
      <c r="T2385" s="1">
        <v>45542</v>
      </c>
      <c r="U2385" s="1" t="str">
        <f t="shared" si="111"/>
        <v>Yes</v>
      </c>
      <c r="V2385">
        <v>9</v>
      </c>
      <c r="W2385" t="s">
        <v>494</v>
      </c>
      <c r="X2385" t="s">
        <v>488</v>
      </c>
      <c r="Y2385" t="str">
        <f t="shared" si="112"/>
        <v>Scheduled</v>
      </c>
      <c r="Z2385" t="s">
        <v>497</v>
      </c>
      <c r="AC2385" t="s">
        <v>490</v>
      </c>
      <c r="AD2385">
        <v>744.8</v>
      </c>
      <c r="AE2385">
        <v>0</v>
      </c>
      <c r="AF2385" t="str">
        <f t="shared" si="113"/>
        <v>Aug</v>
      </c>
    </row>
    <row r="2386" spans="1:32" x14ac:dyDescent="0.25">
      <c r="A2386" s="1">
        <v>45530</v>
      </c>
      <c r="B2386">
        <v>4022</v>
      </c>
      <c r="C2386">
        <v>3</v>
      </c>
      <c r="D2386">
        <v>2</v>
      </c>
      <c r="E2386">
        <v>4</v>
      </c>
      <c r="F2386">
        <v>5</v>
      </c>
      <c r="G2386">
        <v>1</v>
      </c>
      <c r="H2386">
        <f>VLOOKUP(B2386, patient!A:E, 5, FALSE)</f>
        <v>25</v>
      </c>
      <c r="I2386" t="str">
        <f>VLOOKUP(H2386, city!A:B, 2, FALSE)</f>
        <v>London</v>
      </c>
      <c r="J2386" t="str">
        <f>VLOOKUP(E2386, diagnosis!A:B, 2, FALSE)</f>
        <v>Hypertension</v>
      </c>
      <c r="K2386" t="str">
        <f>VLOOKUP(D2386, department!A:B, 2, FALSE)</f>
        <v>General Surgery</v>
      </c>
      <c r="L2386" t="str">
        <f>VLOOKUP(C2386, provider!A:B, 2, FALSE)</f>
        <v>Dr. Emma Jones</v>
      </c>
      <c r="M2386" t="str">
        <f>VLOOKUP(G2386, insurance!A:B, 2, FALSE)</f>
        <v>Aviva</v>
      </c>
      <c r="N2386">
        <f>VLOOKUP(B2386, patient!A:D, 4, FALSE)</f>
        <v>55</v>
      </c>
      <c r="O2386" t="str">
        <f>VLOOKUP(B2386, patient!A:C, 3, FALSE)</f>
        <v>Male</v>
      </c>
      <c r="P2386" t="str">
        <f>VLOOKUP(B2386, patient!A:F, 6, FALSE)</f>
        <v>Other</v>
      </c>
      <c r="Q2386" t="s">
        <v>492</v>
      </c>
      <c r="R2386">
        <v>574</v>
      </c>
      <c r="S2386">
        <v>198</v>
      </c>
      <c r="U2386" s="1" t="str">
        <f t="shared" si="111"/>
        <v>No</v>
      </c>
      <c r="V2386">
        <v>9</v>
      </c>
      <c r="W2386" t="s">
        <v>494</v>
      </c>
      <c r="X2386" t="s">
        <v>495</v>
      </c>
      <c r="Y2386" t="str">
        <f t="shared" si="112"/>
        <v>Emergency</v>
      </c>
      <c r="Z2386" t="s">
        <v>497</v>
      </c>
      <c r="AC2386" t="s">
        <v>496</v>
      </c>
      <c r="AD2386">
        <v>575.4</v>
      </c>
      <c r="AE2386">
        <v>50</v>
      </c>
      <c r="AF2386" t="str">
        <f t="shared" si="113"/>
        <v>Aug</v>
      </c>
    </row>
    <row r="2387" spans="1:32" x14ac:dyDescent="0.25">
      <c r="A2387" s="1">
        <v>45530</v>
      </c>
      <c r="B2387">
        <v>4636</v>
      </c>
      <c r="C2387">
        <v>4</v>
      </c>
      <c r="D2387">
        <v>2</v>
      </c>
      <c r="E2387">
        <v>4</v>
      </c>
      <c r="F2387">
        <v>5</v>
      </c>
      <c r="G2387">
        <v>3</v>
      </c>
      <c r="H2387">
        <f>VLOOKUP(B2387, patient!A:E, 5, FALSE)</f>
        <v>35</v>
      </c>
      <c r="I2387" t="str">
        <f>VLOOKUP(H2387, city!A:B, 2, FALSE)</f>
        <v>Newcastle</v>
      </c>
      <c r="J2387" t="str">
        <f>VLOOKUP(E2387, diagnosis!A:B, 2, FALSE)</f>
        <v>Hypertension</v>
      </c>
      <c r="K2387" t="str">
        <f>VLOOKUP(D2387, department!A:B, 2, FALSE)</f>
        <v>General Surgery</v>
      </c>
      <c r="L2387" t="str">
        <f>VLOOKUP(C2387, provider!A:B, 2, FALSE)</f>
        <v>Dr. Ravi Patel</v>
      </c>
      <c r="M2387" t="str">
        <f>VLOOKUP(G2387, insurance!A:B, 2, FALSE)</f>
        <v>Allianz</v>
      </c>
      <c r="N2387">
        <f>VLOOKUP(B2387, patient!A:D, 4, FALSE)</f>
        <v>32</v>
      </c>
      <c r="O2387" t="str">
        <f>VLOOKUP(B2387, patient!A:C, 3, FALSE)</f>
        <v>Female</v>
      </c>
      <c r="P2387" t="str">
        <f>VLOOKUP(B2387, patient!A:F, 6, FALSE)</f>
        <v>Hispanic</v>
      </c>
      <c r="Q2387" t="s">
        <v>492</v>
      </c>
      <c r="R2387">
        <v>771</v>
      </c>
      <c r="S2387">
        <v>157</v>
      </c>
      <c r="U2387" s="1" t="str">
        <f t="shared" si="111"/>
        <v>No</v>
      </c>
      <c r="V2387">
        <v>5</v>
      </c>
      <c r="W2387" t="s">
        <v>487</v>
      </c>
      <c r="X2387" t="s">
        <v>495</v>
      </c>
      <c r="Y2387" t="str">
        <f t="shared" si="112"/>
        <v>Emergency</v>
      </c>
      <c r="Z2387" t="s">
        <v>497</v>
      </c>
      <c r="AC2387" t="s">
        <v>493</v>
      </c>
      <c r="AD2387">
        <v>670.6</v>
      </c>
      <c r="AE2387">
        <v>30</v>
      </c>
      <c r="AF2387" t="str">
        <f t="shared" si="113"/>
        <v>Aug</v>
      </c>
    </row>
    <row r="2388" spans="1:32" x14ac:dyDescent="0.25">
      <c r="A2388" s="1">
        <v>45530</v>
      </c>
      <c r="B2388">
        <v>1055</v>
      </c>
      <c r="C2388">
        <v>3</v>
      </c>
      <c r="D2388">
        <v>2</v>
      </c>
      <c r="E2388">
        <v>4</v>
      </c>
      <c r="F2388">
        <v>5</v>
      </c>
      <c r="G2388">
        <v>1</v>
      </c>
      <c r="H2388">
        <f>VLOOKUP(B2388, patient!A:E, 5, FALSE)</f>
        <v>17</v>
      </c>
      <c r="I2388" t="str">
        <f>VLOOKUP(H2388, city!A:B, 2, FALSE)</f>
        <v>Leeds</v>
      </c>
      <c r="J2388" t="str">
        <f>VLOOKUP(E2388, diagnosis!A:B, 2, FALSE)</f>
        <v>Hypertension</v>
      </c>
      <c r="K2388" t="str">
        <f>VLOOKUP(D2388, department!A:B, 2, FALSE)</f>
        <v>General Surgery</v>
      </c>
      <c r="L2388" t="str">
        <f>VLOOKUP(C2388, provider!A:B, 2, FALSE)</f>
        <v>Dr. Emma Jones</v>
      </c>
      <c r="M2388" t="str">
        <f>VLOOKUP(G2388, insurance!A:B, 2, FALSE)</f>
        <v>Aviva</v>
      </c>
      <c r="N2388">
        <f>VLOOKUP(B2388, patient!A:D, 4, FALSE)</f>
        <v>51</v>
      </c>
      <c r="O2388" t="str">
        <f>VLOOKUP(B2388, patient!A:C, 3, FALSE)</f>
        <v>Male</v>
      </c>
      <c r="P2388" t="str">
        <f>VLOOKUP(B2388, patient!A:F, 6, FALSE)</f>
        <v>Asian</v>
      </c>
      <c r="Q2388" t="s">
        <v>486</v>
      </c>
      <c r="R2388">
        <v>853</v>
      </c>
      <c r="S2388">
        <v>159</v>
      </c>
      <c r="T2388" s="1">
        <v>45553</v>
      </c>
      <c r="U2388" s="1" t="str">
        <f t="shared" si="111"/>
        <v>Yes</v>
      </c>
      <c r="V2388">
        <v>5</v>
      </c>
      <c r="W2388" t="s">
        <v>494</v>
      </c>
      <c r="X2388" t="s">
        <v>495</v>
      </c>
      <c r="Y2388" t="str">
        <f t="shared" si="112"/>
        <v>Emergency</v>
      </c>
      <c r="Z2388" t="s">
        <v>489</v>
      </c>
      <c r="AC2388" t="s">
        <v>490</v>
      </c>
      <c r="AD2388">
        <v>708.4</v>
      </c>
      <c r="AE2388">
        <v>0</v>
      </c>
      <c r="AF2388" t="str">
        <f t="shared" si="113"/>
        <v>Aug</v>
      </c>
    </row>
    <row r="2389" spans="1:32" x14ac:dyDescent="0.25">
      <c r="A2389" s="1">
        <v>45530</v>
      </c>
      <c r="B2389">
        <v>243</v>
      </c>
      <c r="C2389">
        <v>4</v>
      </c>
      <c r="D2389">
        <v>4</v>
      </c>
      <c r="E2389">
        <v>4</v>
      </c>
      <c r="F2389">
        <v>3</v>
      </c>
      <c r="G2389">
        <v>2</v>
      </c>
      <c r="H2389">
        <f>VLOOKUP(B2389, patient!A:E, 5, FALSE)</f>
        <v>38</v>
      </c>
      <c r="I2389" t="str">
        <f>VLOOKUP(H2389, city!A:B, 2, FALSE)</f>
        <v>Sheffield</v>
      </c>
      <c r="J2389" t="str">
        <f>VLOOKUP(E2389, diagnosis!A:B, 2, FALSE)</f>
        <v>Hypertension</v>
      </c>
      <c r="K2389" t="str">
        <f>VLOOKUP(D2389, department!A:B, 2, FALSE)</f>
        <v>Orthopedics</v>
      </c>
      <c r="L2389" t="str">
        <f>VLOOKUP(C2389, provider!A:B, 2, FALSE)</f>
        <v>Dr. Ravi Patel</v>
      </c>
      <c r="M2389" t="str">
        <f>VLOOKUP(G2389, insurance!A:B, 2, FALSE)</f>
        <v>AXA</v>
      </c>
      <c r="N2389">
        <f>VLOOKUP(B2389, patient!A:D, 4, FALSE)</f>
        <v>78</v>
      </c>
      <c r="O2389" t="str">
        <f>VLOOKUP(B2389, patient!A:C, 3, FALSE)</f>
        <v>Male</v>
      </c>
      <c r="P2389" t="str">
        <f>VLOOKUP(B2389, patient!A:F, 6, FALSE)</f>
        <v>Hispanic</v>
      </c>
      <c r="Q2389" t="s">
        <v>492</v>
      </c>
      <c r="R2389">
        <v>804</v>
      </c>
      <c r="S2389">
        <v>186</v>
      </c>
      <c r="U2389" s="1" t="str">
        <f t="shared" si="111"/>
        <v>No</v>
      </c>
      <c r="V2389">
        <v>3</v>
      </c>
      <c r="W2389" t="s">
        <v>494</v>
      </c>
      <c r="X2389" t="s">
        <v>488</v>
      </c>
      <c r="Y2389" t="str">
        <f t="shared" si="112"/>
        <v>Scheduled</v>
      </c>
      <c r="Z2389" t="s">
        <v>489</v>
      </c>
      <c r="AC2389" t="s">
        <v>496</v>
      </c>
      <c r="AD2389">
        <v>728</v>
      </c>
      <c r="AE2389">
        <v>50</v>
      </c>
      <c r="AF2389" t="str">
        <f t="shared" si="113"/>
        <v>Aug</v>
      </c>
    </row>
    <row r="2390" spans="1:32" x14ac:dyDescent="0.25">
      <c r="A2390" s="1">
        <v>45530</v>
      </c>
      <c r="B2390">
        <v>2457</v>
      </c>
      <c r="C2390">
        <v>3</v>
      </c>
      <c r="D2390">
        <v>4</v>
      </c>
      <c r="E2390">
        <v>4</v>
      </c>
      <c r="F2390">
        <v>3</v>
      </c>
      <c r="G2390">
        <v>3</v>
      </c>
      <c r="H2390">
        <f>VLOOKUP(B2390, patient!A:E, 5, FALSE)</f>
        <v>6</v>
      </c>
      <c r="I2390" t="str">
        <f>VLOOKUP(H2390, city!A:B, 2, FALSE)</f>
        <v>Bristol</v>
      </c>
      <c r="J2390" t="str">
        <f>VLOOKUP(E2390, diagnosis!A:B, 2, FALSE)</f>
        <v>Hypertension</v>
      </c>
      <c r="K2390" t="str">
        <f>VLOOKUP(D2390, department!A:B, 2, FALSE)</f>
        <v>Orthopedics</v>
      </c>
      <c r="L2390" t="str">
        <f>VLOOKUP(C2390, provider!A:B, 2, FALSE)</f>
        <v>Dr. Emma Jones</v>
      </c>
      <c r="M2390" t="str">
        <f>VLOOKUP(G2390, insurance!A:B, 2, FALSE)</f>
        <v>Allianz</v>
      </c>
      <c r="N2390">
        <f>VLOOKUP(B2390, patient!A:D, 4, FALSE)</f>
        <v>52</v>
      </c>
      <c r="O2390" t="str">
        <f>VLOOKUP(B2390, patient!A:C, 3, FALSE)</f>
        <v>Female</v>
      </c>
      <c r="P2390" t="str">
        <f>VLOOKUP(B2390, patient!A:F, 6, FALSE)</f>
        <v>Asian</v>
      </c>
      <c r="Q2390" t="s">
        <v>486</v>
      </c>
      <c r="R2390">
        <v>965</v>
      </c>
      <c r="S2390">
        <v>157</v>
      </c>
      <c r="T2390" s="1">
        <v>45542</v>
      </c>
      <c r="U2390" s="1" t="str">
        <f t="shared" si="111"/>
        <v>Yes</v>
      </c>
      <c r="V2390">
        <v>9</v>
      </c>
      <c r="W2390" t="s">
        <v>494</v>
      </c>
      <c r="X2390" t="s">
        <v>488</v>
      </c>
      <c r="Y2390" t="str">
        <f t="shared" si="112"/>
        <v>Scheduled</v>
      </c>
      <c r="Z2390" t="s">
        <v>489</v>
      </c>
      <c r="AC2390" t="s">
        <v>490</v>
      </c>
      <c r="AD2390">
        <v>785.4</v>
      </c>
      <c r="AE2390">
        <v>0</v>
      </c>
      <c r="AF2390" t="str">
        <f t="shared" si="113"/>
        <v>Aug</v>
      </c>
    </row>
    <row r="2391" spans="1:32" x14ac:dyDescent="0.25">
      <c r="A2391" s="1">
        <v>45530</v>
      </c>
      <c r="B2391">
        <v>1896</v>
      </c>
      <c r="C2391">
        <v>2</v>
      </c>
      <c r="D2391">
        <v>2</v>
      </c>
      <c r="E2391">
        <v>4</v>
      </c>
      <c r="F2391">
        <v>5</v>
      </c>
      <c r="G2391">
        <v>3</v>
      </c>
      <c r="H2391">
        <f>VLOOKUP(B2391, patient!A:E, 5, FALSE)</f>
        <v>2</v>
      </c>
      <c r="I2391" t="str">
        <f>VLOOKUP(H2391, city!A:B, 2, FALSE)</f>
        <v>Birmingham</v>
      </c>
      <c r="J2391" t="str">
        <f>VLOOKUP(E2391, diagnosis!A:B, 2, FALSE)</f>
        <v>Hypertension</v>
      </c>
      <c r="K2391" t="str">
        <f>VLOOKUP(D2391, department!A:B, 2, FALSE)</f>
        <v>General Surgery</v>
      </c>
      <c r="L2391" t="str">
        <f>VLOOKUP(C2391, provider!A:B, 2, FALSE)</f>
        <v>Dr. Johnson Grek</v>
      </c>
      <c r="M2391" t="str">
        <f>VLOOKUP(G2391, insurance!A:B, 2, FALSE)</f>
        <v>Allianz</v>
      </c>
      <c r="N2391">
        <f>VLOOKUP(B2391, patient!A:D, 4, FALSE)</f>
        <v>66</v>
      </c>
      <c r="O2391" t="str">
        <f>VLOOKUP(B2391, patient!A:C, 3, FALSE)</f>
        <v>Female</v>
      </c>
      <c r="P2391" t="str">
        <f>VLOOKUP(B2391, patient!A:F, 6, FALSE)</f>
        <v>Hispanic</v>
      </c>
      <c r="Q2391" t="s">
        <v>486</v>
      </c>
      <c r="R2391">
        <v>360</v>
      </c>
      <c r="S2391">
        <v>111</v>
      </c>
      <c r="T2391" s="1">
        <v>45543</v>
      </c>
      <c r="U2391" s="1" t="str">
        <f t="shared" si="111"/>
        <v>Yes</v>
      </c>
      <c r="V2391">
        <v>1</v>
      </c>
      <c r="W2391" t="s">
        <v>492</v>
      </c>
      <c r="X2391" t="s">
        <v>495</v>
      </c>
      <c r="Y2391" t="str">
        <f t="shared" si="112"/>
        <v>Emergency</v>
      </c>
      <c r="Z2391" t="s">
        <v>489</v>
      </c>
      <c r="AC2391" t="s">
        <v>490</v>
      </c>
      <c r="AD2391">
        <v>329.7</v>
      </c>
      <c r="AE2391">
        <v>0</v>
      </c>
      <c r="AF2391" t="str">
        <f t="shared" si="113"/>
        <v>Aug</v>
      </c>
    </row>
    <row r="2392" spans="1:32" x14ac:dyDescent="0.25">
      <c r="A2392" s="1">
        <v>45531</v>
      </c>
      <c r="B2392">
        <v>3989</v>
      </c>
      <c r="C2392">
        <v>5</v>
      </c>
      <c r="D2392">
        <v>3</v>
      </c>
      <c r="E2392">
        <v>4</v>
      </c>
      <c r="F2392">
        <v>2</v>
      </c>
      <c r="G2392">
        <v>2</v>
      </c>
      <c r="H2392">
        <f>VLOOKUP(B2392, patient!A:E, 5, FALSE)</f>
        <v>22</v>
      </c>
      <c r="I2392" t="str">
        <f>VLOOKUP(H2392, city!A:B, 2, FALSE)</f>
        <v>Liverpool</v>
      </c>
      <c r="J2392" t="str">
        <f>VLOOKUP(E2392, diagnosis!A:B, 2, FALSE)</f>
        <v>Hypertension</v>
      </c>
      <c r="K2392" t="str">
        <f>VLOOKUP(D2392, department!A:B, 2, FALSE)</f>
        <v>Neurology</v>
      </c>
      <c r="L2392" t="str">
        <f>VLOOKUP(C2392, provider!A:B, 2, FALSE)</f>
        <v>Dr. Sade Kikiola</v>
      </c>
      <c r="M2392" t="str">
        <f>VLOOKUP(G2392, insurance!A:B, 2, FALSE)</f>
        <v>AXA</v>
      </c>
      <c r="N2392">
        <f>VLOOKUP(B2392, patient!A:D, 4, FALSE)</f>
        <v>42</v>
      </c>
      <c r="O2392" t="str">
        <f>VLOOKUP(B2392, patient!A:C, 3, FALSE)</f>
        <v>Male</v>
      </c>
      <c r="P2392" t="str">
        <f>VLOOKUP(B2392, patient!A:F, 6, FALSE)</f>
        <v>Other</v>
      </c>
      <c r="Q2392" t="s">
        <v>486</v>
      </c>
      <c r="R2392">
        <v>928</v>
      </c>
      <c r="S2392">
        <v>124</v>
      </c>
      <c r="T2392" s="1">
        <v>45550</v>
      </c>
      <c r="U2392" s="1" t="str">
        <f t="shared" si="111"/>
        <v>Yes</v>
      </c>
      <c r="V2392">
        <v>3</v>
      </c>
      <c r="W2392" t="s">
        <v>492</v>
      </c>
      <c r="X2392" t="s">
        <v>488</v>
      </c>
      <c r="Y2392" t="str">
        <f t="shared" si="112"/>
        <v>Scheduled</v>
      </c>
      <c r="Z2392" t="s">
        <v>497</v>
      </c>
      <c r="AC2392" t="s">
        <v>490</v>
      </c>
      <c r="AD2392">
        <v>736.4</v>
      </c>
      <c r="AE2392">
        <v>0</v>
      </c>
      <c r="AF2392" t="str">
        <f t="shared" si="113"/>
        <v>Aug</v>
      </c>
    </row>
    <row r="2393" spans="1:32" x14ac:dyDescent="0.25">
      <c r="A2393" s="1">
        <v>45531</v>
      </c>
      <c r="B2393">
        <v>550</v>
      </c>
      <c r="C2393">
        <v>1</v>
      </c>
      <c r="D2393">
        <v>4</v>
      </c>
      <c r="E2393">
        <v>4</v>
      </c>
      <c r="F2393">
        <v>3</v>
      </c>
      <c r="G2393">
        <v>2</v>
      </c>
      <c r="H2393">
        <f>VLOOKUP(B2393, patient!A:E, 5, FALSE)</f>
        <v>39</v>
      </c>
      <c r="I2393" t="str">
        <f>VLOOKUP(H2393, city!A:B, 2, FALSE)</f>
        <v>Sheffield</v>
      </c>
      <c r="J2393" t="str">
        <f>VLOOKUP(E2393, diagnosis!A:B, 2, FALSE)</f>
        <v>Hypertension</v>
      </c>
      <c r="K2393" t="str">
        <f>VLOOKUP(D2393, department!A:B, 2, FALSE)</f>
        <v>Orthopedics</v>
      </c>
      <c r="L2393" t="str">
        <f>VLOOKUP(C2393, provider!A:B, 2, FALSE)</f>
        <v>Dr. Olu Abisola</v>
      </c>
      <c r="M2393" t="str">
        <f>VLOOKUP(G2393, insurance!A:B, 2, FALSE)</f>
        <v>AXA</v>
      </c>
      <c r="N2393">
        <f>VLOOKUP(B2393, patient!A:D, 4, FALSE)</f>
        <v>41</v>
      </c>
      <c r="O2393" t="str">
        <f>VLOOKUP(B2393, patient!A:C, 3, FALSE)</f>
        <v>Male</v>
      </c>
      <c r="P2393" t="str">
        <f>VLOOKUP(B2393, patient!A:F, 6, FALSE)</f>
        <v>Hispanic</v>
      </c>
      <c r="Q2393" t="s">
        <v>491</v>
      </c>
      <c r="R2393">
        <v>579</v>
      </c>
      <c r="S2393">
        <v>92</v>
      </c>
      <c r="U2393" s="1" t="str">
        <f t="shared" si="111"/>
        <v>No</v>
      </c>
      <c r="V2393">
        <v>7</v>
      </c>
      <c r="W2393" t="s">
        <v>492</v>
      </c>
      <c r="X2393" t="s">
        <v>495</v>
      </c>
      <c r="Y2393" t="str">
        <f t="shared" si="112"/>
        <v>Emergency</v>
      </c>
      <c r="Z2393" t="s">
        <v>497</v>
      </c>
      <c r="AC2393" t="s">
        <v>496</v>
      </c>
      <c r="AD2393">
        <v>504.7</v>
      </c>
      <c r="AE2393">
        <v>50</v>
      </c>
      <c r="AF2393" t="str">
        <f t="shared" si="113"/>
        <v>Aug</v>
      </c>
    </row>
    <row r="2394" spans="1:32" x14ac:dyDescent="0.25">
      <c r="A2394" s="1">
        <v>45531</v>
      </c>
      <c r="B2394">
        <v>904</v>
      </c>
      <c r="C2394">
        <v>4</v>
      </c>
      <c r="D2394">
        <v>5</v>
      </c>
      <c r="E2394">
        <v>4</v>
      </c>
      <c r="F2394">
        <v>1</v>
      </c>
      <c r="G2394">
        <v>2</v>
      </c>
      <c r="H2394">
        <f>VLOOKUP(B2394, patient!A:E, 5, FALSE)</f>
        <v>8</v>
      </c>
      <c r="I2394" t="str">
        <f>VLOOKUP(H2394, city!A:B, 2, FALSE)</f>
        <v>Bristol</v>
      </c>
      <c r="J2394" t="str">
        <f>VLOOKUP(E2394, diagnosis!A:B, 2, FALSE)</f>
        <v>Hypertension</v>
      </c>
      <c r="K2394" t="str">
        <f>VLOOKUP(D2394, department!A:B, 2, FALSE)</f>
        <v>Pediatrics</v>
      </c>
      <c r="L2394" t="str">
        <f>VLOOKUP(C2394, provider!A:B, 2, FALSE)</f>
        <v>Dr. Ravi Patel</v>
      </c>
      <c r="M2394" t="str">
        <f>VLOOKUP(G2394, insurance!A:B, 2, FALSE)</f>
        <v>AXA</v>
      </c>
      <c r="N2394">
        <f>VLOOKUP(B2394, patient!A:D, 4, FALSE)</f>
        <v>29</v>
      </c>
      <c r="O2394" t="str">
        <f>VLOOKUP(B2394, patient!A:C, 3, FALSE)</f>
        <v>Female</v>
      </c>
      <c r="P2394" t="str">
        <f>VLOOKUP(B2394, patient!A:F, 6, FALSE)</f>
        <v>Other</v>
      </c>
      <c r="Q2394" t="s">
        <v>486</v>
      </c>
      <c r="R2394">
        <v>794</v>
      </c>
      <c r="S2394">
        <v>29</v>
      </c>
      <c r="T2394" s="1">
        <v>45543</v>
      </c>
      <c r="U2394" s="1" t="str">
        <f t="shared" si="111"/>
        <v>Yes</v>
      </c>
      <c r="V2394">
        <v>7</v>
      </c>
      <c r="W2394" t="s">
        <v>492</v>
      </c>
      <c r="X2394" t="s">
        <v>488</v>
      </c>
      <c r="Y2394" t="str">
        <f t="shared" si="112"/>
        <v>Scheduled</v>
      </c>
      <c r="Z2394" t="s">
        <v>497</v>
      </c>
      <c r="AC2394" t="s">
        <v>490</v>
      </c>
      <c r="AD2394">
        <v>576.1</v>
      </c>
      <c r="AE2394">
        <v>0</v>
      </c>
      <c r="AF2394" t="str">
        <f t="shared" si="113"/>
        <v>Aug</v>
      </c>
    </row>
    <row r="2395" spans="1:32" x14ac:dyDescent="0.25">
      <c r="A2395" s="1">
        <v>45531</v>
      </c>
      <c r="B2395">
        <v>543</v>
      </c>
      <c r="C2395">
        <v>5</v>
      </c>
      <c r="D2395">
        <v>4</v>
      </c>
      <c r="E2395">
        <v>4</v>
      </c>
      <c r="F2395">
        <v>3</v>
      </c>
      <c r="G2395">
        <v>3</v>
      </c>
      <c r="H2395">
        <f>VLOOKUP(B2395, patient!A:E, 5, FALSE)</f>
        <v>12</v>
      </c>
      <c r="I2395" t="str">
        <f>VLOOKUP(H2395, city!A:B, 2, FALSE)</f>
        <v>Edinburgh</v>
      </c>
      <c r="J2395" t="str">
        <f>VLOOKUP(E2395, diagnosis!A:B, 2, FALSE)</f>
        <v>Hypertension</v>
      </c>
      <c r="K2395" t="str">
        <f>VLOOKUP(D2395, department!A:B, 2, FALSE)</f>
        <v>Orthopedics</v>
      </c>
      <c r="L2395" t="str">
        <f>VLOOKUP(C2395, provider!A:B, 2, FALSE)</f>
        <v>Dr. Sade Kikiola</v>
      </c>
      <c r="M2395" t="str">
        <f>VLOOKUP(G2395, insurance!A:B, 2, FALSE)</f>
        <v>Allianz</v>
      </c>
      <c r="N2395">
        <f>VLOOKUP(B2395, patient!A:D, 4, FALSE)</f>
        <v>35</v>
      </c>
      <c r="O2395" t="str">
        <f>VLOOKUP(B2395, patient!A:C, 3, FALSE)</f>
        <v>Male</v>
      </c>
      <c r="P2395" t="str">
        <f>VLOOKUP(B2395, patient!A:F, 6, FALSE)</f>
        <v>Asian</v>
      </c>
      <c r="Q2395" t="s">
        <v>492</v>
      </c>
      <c r="R2395">
        <v>262</v>
      </c>
      <c r="S2395">
        <v>123</v>
      </c>
      <c r="U2395" s="1" t="str">
        <f t="shared" si="111"/>
        <v>No</v>
      </c>
      <c r="V2395">
        <v>5</v>
      </c>
      <c r="W2395" t="s">
        <v>494</v>
      </c>
      <c r="X2395" t="s">
        <v>495</v>
      </c>
      <c r="Y2395" t="str">
        <f t="shared" si="112"/>
        <v>Emergency</v>
      </c>
      <c r="Z2395" t="s">
        <v>489</v>
      </c>
      <c r="AC2395" t="s">
        <v>498</v>
      </c>
      <c r="AD2395">
        <v>276.5</v>
      </c>
      <c r="AE2395">
        <v>10</v>
      </c>
      <c r="AF2395" t="str">
        <f t="shared" si="113"/>
        <v>Aug</v>
      </c>
    </row>
    <row r="2396" spans="1:32" x14ac:dyDescent="0.25">
      <c r="A2396" s="1">
        <v>45531</v>
      </c>
      <c r="B2396">
        <v>4362</v>
      </c>
      <c r="C2396">
        <v>4</v>
      </c>
      <c r="D2396">
        <v>5</v>
      </c>
      <c r="E2396">
        <v>4</v>
      </c>
      <c r="F2396">
        <v>2</v>
      </c>
      <c r="G2396">
        <v>1</v>
      </c>
      <c r="H2396">
        <f>VLOOKUP(B2396, patient!A:E, 5, FALSE)</f>
        <v>11</v>
      </c>
      <c r="I2396" t="str">
        <f>VLOOKUP(H2396, city!A:B, 2, FALSE)</f>
        <v>Edinburgh</v>
      </c>
      <c r="J2396" t="str">
        <f>VLOOKUP(E2396, diagnosis!A:B, 2, FALSE)</f>
        <v>Hypertension</v>
      </c>
      <c r="K2396" t="str">
        <f>VLOOKUP(D2396, department!A:B, 2, FALSE)</f>
        <v>Pediatrics</v>
      </c>
      <c r="L2396" t="str">
        <f>VLOOKUP(C2396, provider!A:B, 2, FALSE)</f>
        <v>Dr. Ravi Patel</v>
      </c>
      <c r="M2396" t="str">
        <f>VLOOKUP(G2396, insurance!A:B, 2, FALSE)</f>
        <v>Aviva</v>
      </c>
      <c r="N2396">
        <f>VLOOKUP(B2396, patient!A:D, 4, FALSE)</f>
        <v>32</v>
      </c>
      <c r="O2396" t="str">
        <f>VLOOKUP(B2396, patient!A:C, 3, FALSE)</f>
        <v>Female</v>
      </c>
      <c r="P2396" t="str">
        <f>VLOOKUP(B2396, patient!A:F, 6, FALSE)</f>
        <v>Hispanic</v>
      </c>
      <c r="Q2396" t="s">
        <v>486</v>
      </c>
      <c r="R2396">
        <v>201</v>
      </c>
      <c r="S2396">
        <v>170</v>
      </c>
      <c r="U2396" s="1" t="str">
        <f t="shared" si="111"/>
        <v>No</v>
      </c>
      <c r="V2396">
        <v>6</v>
      </c>
      <c r="W2396" t="s">
        <v>487</v>
      </c>
      <c r="X2396" t="s">
        <v>488</v>
      </c>
      <c r="Y2396" t="str">
        <f t="shared" si="112"/>
        <v>Scheduled</v>
      </c>
      <c r="Z2396" t="s">
        <v>489</v>
      </c>
      <c r="AC2396" t="s">
        <v>493</v>
      </c>
      <c r="AD2396">
        <v>280.7</v>
      </c>
      <c r="AE2396">
        <v>30</v>
      </c>
      <c r="AF2396" t="str">
        <f t="shared" si="113"/>
        <v>Aug</v>
      </c>
    </row>
    <row r="2397" spans="1:32" x14ac:dyDescent="0.25">
      <c r="A2397" s="1">
        <v>45531</v>
      </c>
      <c r="B2397">
        <v>1072</v>
      </c>
      <c r="C2397">
        <v>1</v>
      </c>
      <c r="D2397">
        <v>4</v>
      </c>
      <c r="E2397">
        <v>4</v>
      </c>
      <c r="F2397">
        <v>3</v>
      </c>
      <c r="G2397">
        <v>1</v>
      </c>
      <c r="H2397">
        <f>VLOOKUP(B2397, patient!A:E, 5, FALSE)</f>
        <v>25</v>
      </c>
      <c r="I2397" t="str">
        <f>VLOOKUP(H2397, city!A:B, 2, FALSE)</f>
        <v>London</v>
      </c>
      <c r="J2397" t="str">
        <f>VLOOKUP(E2397, diagnosis!A:B, 2, FALSE)</f>
        <v>Hypertension</v>
      </c>
      <c r="K2397" t="str">
        <f>VLOOKUP(D2397, department!A:B, 2, FALSE)</f>
        <v>Orthopedics</v>
      </c>
      <c r="L2397" t="str">
        <f>VLOOKUP(C2397, provider!A:B, 2, FALSE)</f>
        <v>Dr. Olu Abisola</v>
      </c>
      <c r="M2397" t="str">
        <f>VLOOKUP(G2397, insurance!A:B, 2, FALSE)</f>
        <v>Aviva</v>
      </c>
      <c r="N2397">
        <f>VLOOKUP(B2397, patient!A:D, 4, FALSE)</f>
        <v>61</v>
      </c>
      <c r="O2397" t="str">
        <f>VLOOKUP(B2397, patient!A:C, 3, FALSE)</f>
        <v>Male</v>
      </c>
      <c r="P2397" t="str">
        <f>VLOOKUP(B2397, patient!A:F, 6, FALSE)</f>
        <v>White</v>
      </c>
      <c r="Q2397" t="s">
        <v>486</v>
      </c>
      <c r="R2397">
        <v>305</v>
      </c>
      <c r="S2397">
        <v>160</v>
      </c>
      <c r="T2397" s="1">
        <v>45540</v>
      </c>
      <c r="U2397" s="1" t="str">
        <f t="shared" si="111"/>
        <v>Yes</v>
      </c>
      <c r="V2397">
        <v>4</v>
      </c>
      <c r="W2397" t="s">
        <v>494</v>
      </c>
      <c r="X2397" t="s">
        <v>495</v>
      </c>
      <c r="Y2397" t="str">
        <f t="shared" si="112"/>
        <v>Emergency</v>
      </c>
      <c r="Z2397" t="s">
        <v>497</v>
      </c>
      <c r="AC2397" t="s">
        <v>490</v>
      </c>
      <c r="AD2397">
        <v>325.5</v>
      </c>
      <c r="AE2397">
        <v>0</v>
      </c>
      <c r="AF2397" t="str">
        <f t="shared" si="113"/>
        <v>Aug</v>
      </c>
    </row>
    <row r="2398" spans="1:32" x14ac:dyDescent="0.25">
      <c r="A2398" s="1">
        <v>45531</v>
      </c>
      <c r="B2398">
        <v>276</v>
      </c>
      <c r="C2398">
        <v>5</v>
      </c>
      <c r="D2398">
        <v>2</v>
      </c>
      <c r="E2398">
        <v>4</v>
      </c>
      <c r="F2398">
        <v>5</v>
      </c>
      <c r="G2398">
        <v>1</v>
      </c>
      <c r="H2398">
        <f>VLOOKUP(B2398, patient!A:E, 5, FALSE)</f>
        <v>14</v>
      </c>
      <c r="I2398" t="str">
        <f>VLOOKUP(H2398, city!A:B, 2, FALSE)</f>
        <v>Glasgow</v>
      </c>
      <c r="J2398" t="str">
        <f>VLOOKUP(E2398, diagnosis!A:B, 2, FALSE)</f>
        <v>Hypertension</v>
      </c>
      <c r="K2398" t="str">
        <f>VLOOKUP(D2398, department!A:B, 2, FALSE)</f>
        <v>General Surgery</v>
      </c>
      <c r="L2398" t="str">
        <f>VLOOKUP(C2398, provider!A:B, 2, FALSE)</f>
        <v>Dr. Sade Kikiola</v>
      </c>
      <c r="M2398" t="str">
        <f>VLOOKUP(G2398, insurance!A:B, 2, FALSE)</f>
        <v>Aviva</v>
      </c>
      <c r="N2398">
        <f>VLOOKUP(B2398, patient!A:D, 4, FALSE)</f>
        <v>33</v>
      </c>
      <c r="O2398" t="str">
        <f>VLOOKUP(B2398, patient!A:C, 3, FALSE)</f>
        <v>Female</v>
      </c>
      <c r="P2398" t="str">
        <f>VLOOKUP(B2398, patient!A:F, 6, FALSE)</f>
        <v>Other</v>
      </c>
      <c r="Q2398" t="s">
        <v>486</v>
      </c>
      <c r="R2398">
        <v>140</v>
      </c>
      <c r="S2398">
        <v>67</v>
      </c>
      <c r="T2398" s="1">
        <v>45550</v>
      </c>
      <c r="U2398" s="1" t="str">
        <f t="shared" si="111"/>
        <v>Yes</v>
      </c>
      <c r="V2398">
        <v>8</v>
      </c>
      <c r="W2398" t="s">
        <v>494</v>
      </c>
      <c r="X2398" t="s">
        <v>488</v>
      </c>
      <c r="Y2398" t="str">
        <f t="shared" si="112"/>
        <v>Scheduled</v>
      </c>
      <c r="Z2398" t="s">
        <v>489</v>
      </c>
      <c r="AC2398" t="s">
        <v>490</v>
      </c>
      <c r="AD2398">
        <v>144.9</v>
      </c>
      <c r="AE2398">
        <v>0</v>
      </c>
      <c r="AF2398" t="str">
        <f t="shared" si="113"/>
        <v>Aug</v>
      </c>
    </row>
    <row r="2399" spans="1:32" x14ac:dyDescent="0.25">
      <c r="A2399" s="1">
        <v>45531</v>
      </c>
      <c r="B2399">
        <v>3189</v>
      </c>
      <c r="C2399">
        <v>5</v>
      </c>
      <c r="D2399">
        <v>5</v>
      </c>
      <c r="E2399">
        <v>4</v>
      </c>
      <c r="F2399">
        <v>3</v>
      </c>
      <c r="G2399">
        <v>1</v>
      </c>
      <c r="H2399">
        <f>VLOOKUP(B2399, patient!A:E, 5, FALSE)</f>
        <v>10</v>
      </c>
      <c r="I2399" t="str">
        <f>VLOOKUP(H2399, city!A:B, 2, FALSE)</f>
        <v>Edinburgh</v>
      </c>
      <c r="J2399" t="str">
        <f>VLOOKUP(E2399, diagnosis!A:B, 2, FALSE)</f>
        <v>Hypertension</v>
      </c>
      <c r="K2399" t="str">
        <f>VLOOKUP(D2399, department!A:B, 2, FALSE)</f>
        <v>Pediatrics</v>
      </c>
      <c r="L2399" t="str">
        <f>VLOOKUP(C2399, provider!A:B, 2, FALSE)</f>
        <v>Dr. Sade Kikiola</v>
      </c>
      <c r="M2399" t="str">
        <f>VLOOKUP(G2399, insurance!A:B, 2, FALSE)</f>
        <v>Aviva</v>
      </c>
      <c r="N2399">
        <f>VLOOKUP(B2399, patient!A:D, 4, FALSE)</f>
        <v>44</v>
      </c>
      <c r="O2399" t="str">
        <f>VLOOKUP(B2399, patient!A:C, 3, FALSE)</f>
        <v>Male</v>
      </c>
      <c r="P2399" t="str">
        <f>VLOOKUP(B2399, patient!A:F, 6, FALSE)</f>
        <v>Black</v>
      </c>
      <c r="Q2399" t="s">
        <v>486</v>
      </c>
      <c r="R2399">
        <v>609</v>
      </c>
      <c r="S2399">
        <v>128</v>
      </c>
      <c r="T2399" s="1">
        <v>45547</v>
      </c>
      <c r="U2399" s="1" t="str">
        <f t="shared" si="111"/>
        <v>Yes</v>
      </c>
      <c r="V2399">
        <v>4</v>
      </c>
      <c r="W2399" t="s">
        <v>487</v>
      </c>
      <c r="X2399" t="s">
        <v>488</v>
      </c>
      <c r="Y2399" t="str">
        <f t="shared" si="112"/>
        <v>Scheduled</v>
      </c>
      <c r="Z2399" t="s">
        <v>489</v>
      </c>
      <c r="AC2399" t="s">
        <v>490</v>
      </c>
      <c r="AD2399">
        <v>515.9</v>
      </c>
      <c r="AE2399">
        <v>0</v>
      </c>
      <c r="AF2399" t="str">
        <f t="shared" si="113"/>
        <v>Aug</v>
      </c>
    </row>
    <row r="2400" spans="1:32" x14ac:dyDescent="0.25">
      <c r="A2400" s="1">
        <v>45531</v>
      </c>
      <c r="B2400">
        <v>393</v>
      </c>
      <c r="C2400">
        <v>1</v>
      </c>
      <c r="D2400">
        <v>3</v>
      </c>
      <c r="E2400">
        <v>4</v>
      </c>
      <c r="F2400">
        <v>2</v>
      </c>
      <c r="G2400">
        <v>3</v>
      </c>
      <c r="H2400">
        <f>VLOOKUP(B2400, patient!A:E, 5, FALSE)</f>
        <v>30</v>
      </c>
      <c r="I2400" t="str">
        <f>VLOOKUP(H2400, city!A:B, 2, FALSE)</f>
        <v>Manchester</v>
      </c>
      <c r="J2400" t="str">
        <f>VLOOKUP(E2400, diagnosis!A:B, 2, FALSE)</f>
        <v>Hypertension</v>
      </c>
      <c r="K2400" t="str">
        <f>VLOOKUP(D2400, department!A:B, 2, FALSE)</f>
        <v>Neurology</v>
      </c>
      <c r="L2400" t="str">
        <f>VLOOKUP(C2400, provider!A:B, 2, FALSE)</f>
        <v>Dr. Olu Abisola</v>
      </c>
      <c r="M2400" t="str">
        <f>VLOOKUP(G2400, insurance!A:B, 2, FALSE)</f>
        <v>Allianz</v>
      </c>
      <c r="N2400">
        <f>VLOOKUP(B2400, patient!A:D, 4, FALSE)</f>
        <v>25</v>
      </c>
      <c r="O2400" t="str">
        <f>VLOOKUP(B2400, patient!A:C, 3, FALSE)</f>
        <v>Female</v>
      </c>
      <c r="P2400" t="str">
        <f>VLOOKUP(B2400, patient!A:F, 6, FALSE)</f>
        <v>Other</v>
      </c>
      <c r="Q2400" t="s">
        <v>486</v>
      </c>
      <c r="R2400">
        <v>303</v>
      </c>
      <c r="S2400">
        <v>108</v>
      </c>
      <c r="T2400" s="1">
        <v>45541</v>
      </c>
      <c r="U2400" s="1" t="str">
        <f t="shared" si="111"/>
        <v>Yes</v>
      </c>
      <c r="V2400">
        <v>10</v>
      </c>
      <c r="W2400" t="s">
        <v>487</v>
      </c>
      <c r="X2400" t="s">
        <v>488</v>
      </c>
      <c r="Y2400" t="str">
        <f t="shared" si="112"/>
        <v>Scheduled</v>
      </c>
      <c r="Z2400" t="s">
        <v>497</v>
      </c>
      <c r="AC2400" t="s">
        <v>490</v>
      </c>
      <c r="AD2400">
        <v>287.7</v>
      </c>
      <c r="AE2400">
        <v>0</v>
      </c>
      <c r="AF2400" t="str">
        <f t="shared" si="113"/>
        <v>Aug</v>
      </c>
    </row>
    <row r="2401" spans="1:32" x14ac:dyDescent="0.25">
      <c r="A2401" s="1">
        <v>45531</v>
      </c>
      <c r="B2401">
        <v>4324</v>
      </c>
      <c r="C2401">
        <v>1</v>
      </c>
      <c r="D2401">
        <v>4</v>
      </c>
      <c r="E2401">
        <v>4</v>
      </c>
      <c r="F2401">
        <v>3</v>
      </c>
      <c r="G2401">
        <v>2</v>
      </c>
      <c r="H2401">
        <f>VLOOKUP(B2401, patient!A:E, 5, FALSE)</f>
        <v>23</v>
      </c>
      <c r="I2401" t="str">
        <f>VLOOKUP(H2401, city!A:B, 2, FALSE)</f>
        <v>Liverpool</v>
      </c>
      <c r="J2401" t="str">
        <f>VLOOKUP(E2401, diagnosis!A:B, 2, FALSE)</f>
        <v>Hypertension</v>
      </c>
      <c r="K2401" t="str">
        <f>VLOOKUP(D2401, department!A:B, 2, FALSE)</f>
        <v>Orthopedics</v>
      </c>
      <c r="L2401" t="str">
        <f>VLOOKUP(C2401, provider!A:B, 2, FALSE)</f>
        <v>Dr. Olu Abisola</v>
      </c>
      <c r="M2401" t="str">
        <f>VLOOKUP(G2401, insurance!A:B, 2, FALSE)</f>
        <v>AXA</v>
      </c>
      <c r="N2401">
        <f>VLOOKUP(B2401, patient!A:D, 4, FALSE)</f>
        <v>77</v>
      </c>
      <c r="O2401" t="str">
        <f>VLOOKUP(B2401, patient!A:C, 3, FALSE)</f>
        <v>Female</v>
      </c>
      <c r="P2401" t="str">
        <f>VLOOKUP(B2401, patient!A:F, 6, FALSE)</f>
        <v>Hispanic</v>
      </c>
      <c r="Q2401" t="s">
        <v>491</v>
      </c>
      <c r="R2401">
        <v>292</v>
      </c>
      <c r="S2401">
        <v>63</v>
      </c>
      <c r="U2401" s="1" t="str">
        <f t="shared" si="111"/>
        <v>No</v>
      </c>
      <c r="V2401">
        <v>6</v>
      </c>
      <c r="W2401" t="s">
        <v>487</v>
      </c>
      <c r="X2401" t="s">
        <v>488</v>
      </c>
      <c r="Y2401" t="str">
        <f t="shared" si="112"/>
        <v>Scheduled</v>
      </c>
      <c r="Z2401" t="s">
        <v>497</v>
      </c>
      <c r="AC2401" t="s">
        <v>496</v>
      </c>
      <c r="AD2401">
        <v>283.5</v>
      </c>
      <c r="AE2401">
        <v>50</v>
      </c>
      <c r="AF2401" t="str">
        <f t="shared" si="113"/>
        <v>Aug</v>
      </c>
    </row>
    <row r="2402" spans="1:32" x14ac:dyDescent="0.25">
      <c r="A2402" s="1">
        <v>45532</v>
      </c>
      <c r="B2402">
        <v>2363</v>
      </c>
      <c r="C2402">
        <v>4</v>
      </c>
      <c r="D2402">
        <v>4</v>
      </c>
      <c r="E2402">
        <v>4</v>
      </c>
      <c r="F2402">
        <v>3</v>
      </c>
      <c r="G2402">
        <v>1</v>
      </c>
      <c r="H2402">
        <f>VLOOKUP(B2402, patient!A:E, 5, FALSE)</f>
        <v>31</v>
      </c>
      <c r="I2402" t="str">
        <f>VLOOKUP(H2402, city!A:B, 2, FALSE)</f>
        <v>Manchester</v>
      </c>
      <c r="J2402" t="str">
        <f>VLOOKUP(E2402, diagnosis!A:B, 2, FALSE)</f>
        <v>Hypertension</v>
      </c>
      <c r="K2402" t="str">
        <f>VLOOKUP(D2402, department!A:B, 2, FALSE)</f>
        <v>Orthopedics</v>
      </c>
      <c r="L2402" t="str">
        <f>VLOOKUP(C2402, provider!A:B, 2, FALSE)</f>
        <v>Dr. Ravi Patel</v>
      </c>
      <c r="M2402" t="str">
        <f>VLOOKUP(G2402, insurance!A:B, 2, FALSE)</f>
        <v>Aviva</v>
      </c>
      <c r="N2402">
        <f>VLOOKUP(B2402, patient!A:D, 4, FALSE)</f>
        <v>63</v>
      </c>
      <c r="O2402" t="str">
        <f>VLOOKUP(B2402, patient!A:C, 3, FALSE)</f>
        <v>Male</v>
      </c>
      <c r="P2402" t="str">
        <f>VLOOKUP(B2402, patient!A:F, 6, FALSE)</f>
        <v>Other</v>
      </c>
      <c r="Q2402" t="s">
        <v>492</v>
      </c>
      <c r="R2402">
        <v>750</v>
      </c>
      <c r="S2402">
        <v>112</v>
      </c>
      <c r="U2402" s="1" t="str">
        <f t="shared" si="111"/>
        <v>No</v>
      </c>
      <c r="V2402">
        <v>5</v>
      </c>
      <c r="W2402" t="s">
        <v>487</v>
      </c>
      <c r="X2402" t="s">
        <v>488</v>
      </c>
      <c r="Y2402" t="str">
        <f t="shared" si="112"/>
        <v>Scheduled</v>
      </c>
      <c r="Z2402" t="s">
        <v>497</v>
      </c>
      <c r="AC2402" t="s">
        <v>498</v>
      </c>
      <c r="AD2402">
        <v>610.4</v>
      </c>
      <c r="AE2402">
        <v>10</v>
      </c>
      <c r="AF2402" t="str">
        <f t="shared" si="113"/>
        <v>Aug</v>
      </c>
    </row>
    <row r="2403" spans="1:32" x14ac:dyDescent="0.25">
      <c r="A2403" s="1">
        <v>45532</v>
      </c>
      <c r="B2403">
        <v>551</v>
      </c>
      <c r="C2403">
        <v>5</v>
      </c>
      <c r="D2403">
        <v>2</v>
      </c>
      <c r="E2403">
        <v>4</v>
      </c>
      <c r="F2403">
        <v>5</v>
      </c>
      <c r="G2403">
        <v>3</v>
      </c>
      <c r="H2403">
        <f>VLOOKUP(B2403, patient!A:E, 5, FALSE)</f>
        <v>2</v>
      </c>
      <c r="I2403" t="str">
        <f>VLOOKUP(H2403, city!A:B, 2, FALSE)</f>
        <v>Birmingham</v>
      </c>
      <c r="J2403" t="str">
        <f>VLOOKUP(E2403, diagnosis!A:B, 2, FALSE)</f>
        <v>Hypertension</v>
      </c>
      <c r="K2403" t="str">
        <f>VLOOKUP(D2403, department!A:B, 2, FALSE)</f>
        <v>General Surgery</v>
      </c>
      <c r="L2403" t="str">
        <f>VLOOKUP(C2403, provider!A:B, 2, FALSE)</f>
        <v>Dr. Sade Kikiola</v>
      </c>
      <c r="M2403" t="str">
        <f>VLOOKUP(G2403, insurance!A:B, 2, FALSE)</f>
        <v>Allianz</v>
      </c>
      <c r="N2403">
        <f>VLOOKUP(B2403, patient!A:D, 4, FALSE)</f>
        <v>42</v>
      </c>
      <c r="O2403" t="str">
        <f>VLOOKUP(B2403, patient!A:C, 3, FALSE)</f>
        <v>Female</v>
      </c>
      <c r="P2403" t="str">
        <f>VLOOKUP(B2403, patient!A:F, 6, FALSE)</f>
        <v>Hispanic</v>
      </c>
      <c r="Q2403" t="s">
        <v>486</v>
      </c>
      <c r="R2403">
        <v>258</v>
      </c>
      <c r="S2403">
        <v>83</v>
      </c>
      <c r="T2403" s="1">
        <v>45543</v>
      </c>
      <c r="U2403" s="1" t="str">
        <f t="shared" si="111"/>
        <v>Yes</v>
      </c>
      <c r="V2403">
        <v>10</v>
      </c>
      <c r="W2403" t="s">
        <v>487</v>
      </c>
      <c r="X2403" t="s">
        <v>495</v>
      </c>
      <c r="Y2403" t="str">
        <f t="shared" si="112"/>
        <v>Emergency</v>
      </c>
      <c r="Z2403" t="s">
        <v>489</v>
      </c>
      <c r="AC2403" t="s">
        <v>490</v>
      </c>
      <c r="AD2403">
        <v>238.7</v>
      </c>
      <c r="AE2403">
        <v>0</v>
      </c>
      <c r="AF2403" t="str">
        <f t="shared" si="113"/>
        <v>Aug</v>
      </c>
    </row>
    <row r="2404" spans="1:32" x14ac:dyDescent="0.25">
      <c r="A2404" s="1">
        <v>45532</v>
      </c>
      <c r="B2404">
        <v>2081</v>
      </c>
      <c r="C2404">
        <v>1</v>
      </c>
      <c r="D2404">
        <v>5</v>
      </c>
      <c r="E2404">
        <v>4</v>
      </c>
      <c r="F2404">
        <v>5</v>
      </c>
      <c r="G2404">
        <v>3</v>
      </c>
      <c r="H2404">
        <f>VLOOKUP(B2404, patient!A:E, 5, FALSE)</f>
        <v>26</v>
      </c>
      <c r="I2404" t="str">
        <f>VLOOKUP(H2404, city!A:B, 2, FALSE)</f>
        <v>London</v>
      </c>
      <c r="J2404" t="str">
        <f>VLOOKUP(E2404, diagnosis!A:B, 2, FALSE)</f>
        <v>Hypertension</v>
      </c>
      <c r="K2404" t="str">
        <f>VLOOKUP(D2404, department!A:B, 2, FALSE)</f>
        <v>Pediatrics</v>
      </c>
      <c r="L2404" t="str">
        <f>VLOOKUP(C2404, provider!A:B, 2, FALSE)</f>
        <v>Dr. Olu Abisola</v>
      </c>
      <c r="M2404" t="str">
        <f>VLOOKUP(G2404, insurance!A:B, 2, FALSE)</f>
        <v>Allianz</v>
      </c>
      <c r="N2404">
        <f>VLOOKUP(B2404, patient!A:D, 4, FALSE)</f>
        <v>34</v>
      </c>
      <c r="O2404" t="str">
        <f>VLOOKUP(B2404, patient!A:C, 3, FALSE)</f>
        <v>Male</v>
      </c>
      <c r="P2404" t="str">
        <f>VLOOKUP(B2404, patient!A:F, 6, FALSE)</f>
        <v>Asian</v>
      </c>
      <c r="Q2404" t="s">
        <v>486</v>
      </c>
      <c r="R2404">
        <v>185</v>
      </c>
      <c r="S2404">
        <v>59</v>
      </c>
      <c r="U2404" s="1" t="str">
        <f t="shared" si="111"/>
        <v>No</v>
      </c>
      <c r="V2404">
        <v>6</v>
      </c>
      <c r="W2404" t="s">
        <v>487</v>
      </c>
      <c r="X2404" t="s">
        <v>495</v>
      </c>
      <c r="Y2404" t="str">
        <f t="shared" si="112"/>
        <v>Emergency</v>
      </c>
      <c r="Z2404" t="s">
        <v>497</v>
      </c>
      <c r="AC2404" t="s">
        <v>498</v>
      </c>
      <c r="AD2404">
        <v>177.8</v>
      </c>
      <c r="AE2404">
        <v>10</v>
      </c>
      <c r="AF2404" t="str">
        <f t="shared" si="113"/>
        <v>Aug</v>
      </c>
    </row>
    <row r="2405" spans="1:32" x14ac:dyDescent="0.25">
      <c r="A2405" s="1">
        <v>45532</v>
      </c>
      <c r="B2405">
        <v>432</v>
      </c>
      <c r="C2405">
        <v>4</v>
      </c>
      <c r="D2405">
        <v>2</v>
      </c>
      <c r="E2405">
        <v>4</v>
      </c>
      <c r="F2405">
        <v>5</v>
      </c>
      <c r="G2405">
        <v>1</v>
      </c>
      <c r="H2405">
        <f>VLOOKUP(B2405, patient!A:E, 5, FALSE)</f>
        <v>1</v>
      </c>
      <c r="I2405" t="str">
        <f>VLOOKUP(H2405, city!A:B, 2, FALSE)</f>
        <v>Birmingham</v>
      </c>
      <c r="J2405" t="str">
        <f>VLOOKUP(E2405, diagnosis!A:B, 2, FALSE)</f>
        <v>Hypertension</v>
      </c>
      <c r="K2405" t="str">
        <f>VLOOKUP(D2405, department!A:B, 2, FALSE)</f>
        <v>General Surgery</v>
      </c>
      <c r="L2405" t="str">
        <f>VLOOKUP(C2405, provider!A:B, 2, FALSE)</f>
        <v>Dr. Ravi Patel</v>
      </c>
      <c r="M2405" t="str">
        <f>VLOOKUP(G2405, insurance!A:B, 2, FALSE)</f>
        <v>Aviva</v>
      </c>
      <c r="N2405">
        <f>VLOOKUP(B2405, patient!A:D, 4, FALSE)</f>
        <v>46</v>
      </c>
      <c r="O2405" t="str">
        <f>VLOOKUP(B2405, patient!A:C, 3, FALSE)</f>
        <v>Female</v>
      </c>
      <c r="P2405" t="str">
        <f>VLOOKUP(B2405, patient!A:F, 6, FALSE)</f>
        <v>Asian</v>
      </c>
      <c r="Q2405" t="s">
        <v>486</v>
      </c>
      <c r="R2405">
        <v>316</v>
      </c>
      <c r="S2405">
        <v>153</v>
      </c>
      <c r="T2405" s="1">
        <v>45559</v>
      </c>
      <c r="U2405" s="1" t="str">
        <f t="shared" si="111"/>
        <v>Yes</v>
      </c>
      <c r="V2405">
        <v>3</v>
      </c>
      <c r="W2405" t="s">
        <v>492</v>
      </c>
      <c r="X2405" t="s">
        <v>488</v>
      </c>
      <c r="Y2405" t="str">
        <f t="shared" si="112"/>
        <v>Scheduled</v>
      </c>
      <c r="Z2405" t="s">
        <v>497</v>
      </c>
      <c r="AC2405" t="s">
        <v>490</v>
      </c>
      <c r="AD2405">
        <v>328.3</v>
      </c>
      <c r="AE2405">
        <v>0</v>
      </c>
      <c r="AF2405" t="str">
        <f t="shared" si="113"/>
        <v>Aug</v>
      </c>
    </row>
    <row r="2406" spans="1:32" x14ac:dyDescent="0.25">
      <c r="A2406" s="1">
        <v>45532</v>
      </c>
      <c r="B2406">
        <v>4447</v>
      </c>
      <c r="C2406">
        <v>3</v>
      </c>
      <c r="D2406">
        <v>5</v>
      </c>
      <c r="E2406">
        <v>4</v>
      </c>
      <c r="F2406">
        <v>2</v>
      </c>
      <c r="G2406">
        <v>2</v>
      </c>
      <c r="H2406">
        <f>VLOOKUP(B2406, patient!A:E, 5, FALSE)</f>
        <v>12</v>
      </c>
      <c r="I2406" t="str">
        <f>VLOOKUP(H2406, city!A:B, 2, FALSE)</f>
        <v>Edinburgh</v>
      </c>
      <c r="J2406" t="str">
        <f>VLOOKUP(E2406, diagnosis!A:B, 2, FALSE)</f>
        <v>Hypertension</v>
      </c>
      <c r="K2406" t="str">
        <f>VLOOKUP(D2406, department!A:B, 2, FALSE)</f>
        <v>Pediatrics</v>
      </c>
      <c r="L2406" t="str">
        <f>VLOOKUP(C2406, provider!A:B, 2, FALSE)</f>
        <v>Dr. Emma Jones</v>
      </c>
      <c r="M2406" t="str">
        <f>VLOOKUP(G2406, insurance!A:B, 2, FALSE)</f>
        <v>AXA</v>
      </c>
      <c r="N2406">
        <f>VLOOKUP(B2406, patient!A:D, 4, FALSE)</f>
        <v>70</v>
      </c>
      <c r="O2406" t="str">
        <f>VLOOKUP(B2406, patient!A:C, 3, FALSE)</f>
        <v>Female</v>
      </c>
      <c r="P2406" t="str">
        <f>VLOOKUP(B2406, patient!A:F, 6, FALSE)</f>
        <v>White</v>
      </c>
      <c r="Q2406" t="s">
        <v>492</v>
      </c>
      <c r="R2406">
        <v>352</v>
      </c>
      <c r="S2406">
        <v>139</v>
      </c>
      <c r="U2406" s="1" t="str">
        <f t="shared" si="111"/>
        <v>No</v>
      </c>
      <c r="V2406">
        <v>3</v>
      </c>
      <c r="W2406" t="s">
        <v>487</v>
      </c>
      <c r="X2406" t="s">
        <v>488</v>
      </c>
      <c r="Y2406" t="str">
        <f t="shared" si="112"/>
        <v>Scheduled</v>
      </c>
      <c r="Z2406" t="s">
        <v>497</v>
      </c>
      <c r="AC2406" t="s">
        <v>496</v>
      </c>
      <c r="AD2406">
        <v>378.7</v>
      </c>
      <c r="AE2406">
        <v>50</v>
      </c>
      <c r="AF2406" t="str">
        <f t="shared" si="113"/>
        <v>Aug</v>
      </c>
    </row>
    <row r="2407" spans="1:32" x14ac:dyDescent="0.25">
      <c r="A2407" s="1">
        <v>45532</v>
      </c>
      <c r="B2407">
        <v>2902</v>
      </c>
      <c r="C2407">
        <v>1</v>
      </c>
      <c r="D2407">
        <v>4</v>
      </c>
      <c r="E2407">
        <v>4</v>
      </c>
      <c r="F2407">
        <v>3</v>
      </c>
      <c r="G2407">
        <v>2</v>
      </c>
      <c r="H2407">
        <f>VLOOKUP(B2407, patient!A:E, 5, FALSE)</f>
        <v>15</v>
      </c>
      <c r="I2407" t="str">
        <f>VLOOKUP(H2407, city!A:B, 2, FALSE)</f>
        <v>Glasgow</v>
      </c>
      <c r="J2407" t="str">
        <f>VLOOKUP(E2407, diagnosis!A:B, 2, FALSE)</f>
        <v>Hypertension</v>
      </c>
      <c r="K2407" t="str">
        <f>VLOOKUP(D2407, department!A:B, 2, FALSE)</f>
        <v>Orthopedics</v>
      </c>
      <c r="L2407" t="str">
        <f>VLOOKUP(C2407, provider!A:B, 2, FALSE)</f>
        <v>Dr. Olu Abisola</v>
      </c>
      <c r="M2407" t="str">
        <f>VLOOKUP(G2407, insurance!A:B, 2, FALSE)</f>
        <v>AXA</v>
      </c>
      <c r="N2407">
        <f>VLOOKUP(B2407, patient!A:D, 4, FALSE)</f>
        <v>25</v>
      </c>
      <c r="O2407" t="str">
        <f>VLOOKUP(B2407, patient!A:C, 3, FALSE)</f>
        <v>Female</v>
      </c>
      <c r="P2407" t="str">
        <f>VLOOKUP(B2407, patient!A:F, 6, FALSE)</f>
        <v>Black</v>
      </c>
      <c r="Q2407" t="s">
        <v>491</v>
      </c>
      <c r="R2407">
        <v>786</v>
      </c>
      <c r="S2407">
        <v>91</v>
      </c>
      <c r="U2407" s="1" t="str">
        <f t="shared" si="111"/>
        <v>No</v>
      </c>
      <c r="V2407">
        <v>10</v>
      </c>
      <c r="W2407" t="s">
        <v>487</v>
      </c>
      <c r="X2407" t="s">
        <v>495</v>
      </c>
      <c r="Y2407" t="str">
        <f t="shared" si="112"/>
        <v>Emergency</v>
      </c>
      <c r="Z2407" t="s">
        <v>489</v>
      </c>
      <c r="AC2407" t="s">
        <v>493</v>
      </c>
      <c r="AD2407">
        <v>634.9</v>
      </c>
      <c r="AE2407">
        <v>30</v>
      </c>
      <c r="AF2407" t="str">
        <f t="shared" si="113"/>
        <v>Aug</v>
      </c>
    </row>
    <row r="2408" spans="1:32" x14ac:dyDescent="0.25">
      <c r="A2408" s="1">
        <v>45532</v>
      </c>
      <c r="B2408">
        <v>3565</v>
      </c>
      <c r="C2408">
        <v>5</v>
      </c>
      <c r="D2408">
        <v>4</v>
      </c>
      <c r="E2408">
        <v>4</v>
      </c>
      <c r="F2408">
        <v>3</v>
      </c>
      <c r="G2408">
        <v>3</v>
      </c>
      <c r="H2408">
        <f>VLOOKUP(B2408, patient!A:E, 5, FALSE)</f>
        <v>20</v>
      </c>
      <c r="I2408" t="str">
        <f>VLOOKUP(H2408, city!A:B, 2, FALSE)</f>
        <v>Leeds</v>
      </c>
      <c r="J2408" t="str">
        <f>VLOOKUP(E2408, diagnosis!A:B, 2, FALSE)</f>
        <v>Hypertension</v>
      </c>
      <c r="K2408" t="str">
        <f>VLOOKUP(D2408, department!A:B, 2, FALSE)</f>
        <v>Orthopedics</v>
      </c>
      <c r="L2408" t="str">
        <f>VLOOKUP(C2408, provider!A:B, 2, FALSE)</f>
        <v>Dr. Sade Kikiola</v>
      </c>
      <c r="M2408" t="str">
        <f>VLOOKUP(G2408, insurance!A:B, 2, FALSE)</f>
        <v>Allianz</v>
      </c>
      <c r="N2408">
        <f>VLOOKUP(B2408, patient!A:D, 4, FALSE)</f>
        <v>32</v>
      </c>
      <c r="O2408" t="str">
        <f>VLOOKUP(B2408, patient!A:C, 3, FALSE)</f>
        <v>Male</v>
      </c>
      <c r="P2408" t="str">
        <f>VLOOKUP(B2408, patient!A:F, 6, FALSE)</f>
        <v>Asian</v>
      </c>
      <c r="Q2408" t="s">
        <v>491</v>
      </c>
      <c r="R2408">
        <v>203</v>
      </c>
      <c r="S2408">
        <v>117</v>
      </c>
      <c r="U2408" s="1" t="str">
        <f t="shared" si="111"/>
        <v>No</v>
      </c>
      <c r="V2408">
        <v>7</v>
      </c>
      <c r="W2408" t="s">
        <v>487</v>
      </c>
      <c r="X2408" t="s">
        <v>488</v>
      </c>
      <c r="Y2408" t="str">
        <f t="shared" si="112"/>
        <v>Scheduled</v>
      </c>
      <c r="Z2408" t="s">
        <v>489</v>
      </c>
      <c r="AC2408" t="s">
        <v>496</v>
      </c>
      <c r="AD2408">
        <v>259</v>
      </c>
      <c r="AE2408">
        <v>50</v>
      </c>
      <c r="AF2408" t="str">
        <f t="shared" si="113"/>
        <v>Aug</v>
      </c>
    </row>
    <row r="2409" spans="1:32" x14ac:dyDescent="0.25">
      <c r="A2409" s="1">
        <v>45532</v>
      </c>
      <c r="B2409">
        <v>4529</v>
      </c>
      <c r="C2409">
        <v>3</v>
      </c>
      <c r="D2409">
        <v>4</v>
      </c>
      <c r="E2409">
        <v>4</v>
      </c>
      <c r="F2409">
        <v>3</v>
      </c>
      <c r="G2409">
        <v>2</v>
      </c>
      <c r="H2409">
        <f>VLOOKUP(B2409, patient!A:E, 5, FALSE)</f>
        <v>6</v>
      </c>
      <c r="I2409" t="str">
        <f>VLOOKUP(H2409, city!A:B, 2, FALSE)</f>
        <v>Bristol</v>
      </c>
      <c r="J2409" t="str">
        <f>VLOOKUP(E2409, diagnosis!A:B, 2, FALSE)</f>
        <v>Hypertension</v>
      </c>
      <c r="K2409" t="str">
        <f>VLOOKUP(D2409, department!A:B, 2, FALSE)</f>
        <v>Orthopedics</v>
      </c>
      <c r="L2409" t="str">
        <f>VLOOKUP(C2409, provider!A:B, 2, FALSE)</f>
        <v>Dr. Emma Jones</v>
      </c>
      <c r="M2409" t="str">
        <f>VLOOKUP(G2409, insurance!A:B, 2, FALSE)</f>
        <v>AXA</v>
      </c>
      <c r="N2409">
        <f>VLOOKUP(B2409, patient!A:D, 4, FALSE)</f>
        <v>44</v>
      </c>
      <c r="O2409" t="str">
        <f>VLOOKUP(B2409, patient!A:C, 3, FALSE)</f>
        <v>Female</v>
      </c>
      <c r="P2409" t="str">
        <f>VLOOKUP(B2409, patient!A:F, 6, FALSE)</f>
        <v>White</v>
      </c>
      <c r="Q2409" t="s">
        <v>486</v>
      </c>
      <c r="R2409">
        <v>274</v>
      </c>
      <c r="S2409">
        <v>190</v>
      </c>
      <c r="T2409" s="1">
        <v>45557</v>
      </c>
      <c r="U2409" s="1" t="str">
        <f t="shared" si="111"/>
        <v>Yes</v>
      </c>
      <c r="V2409">
        <v>1</v>
      </c>
      <c r="W2409" t="s">
        <v>487</v>
      </c>
      <c r="X2409" t="s">
        <v>488</v>
      </c>
      <c r="Y2409" t="str">
        <f t="shared" si="112"/>
        <v>Scheduled</v>
      </c>
      <c r="Z2409" t="s">
        <v>497</v>
      </c>
      <c r="AC2409" t="s">
        <v>490</v>
      </c>
      <c r="AD2409">
        <v>324.8</v>
      </c>
      <c r="AE2409">
        <v>0</v>
      </c>
      <c r="AF2409" t="str">
        <f t="shared" si="113"/>
        <v>Aug</v>
      </c>
    </row>
    <row r="2410" spans="1:32" x14ac:dyDescent="0.25">
      <c r="A2410" s="1">
        <v>45532</v>
      </c>
      <c r="B2410">
        <v>2361</v>
      </c>
      <c r="C2410">
        <v>1</v>
      </c>
      <c r="D2410">
        <v>4</v>
      </c>
      <c r="E2410">
        <v>4</v>
      </c>
      <c r="F2410">
        <v>3</v>
      </c>
      <c r="G2410">
        <v>3</v>
      </c>
      <c r="H2410">
        <f>VLOOKUP(B2410, patient!A:E, 5, FALSE)</f>
        <v>8</v>
      </c>
      <c r="I2410" t="str">
        <f>VLOOKUP(H2410, city!A:B, 2, FALSE)</f>
        <v>Bristol</v>
      </c>
      <c r="J2410" t="str">
        <f>VLOOKUP(E2410, diagnosis!A:B, 2, FALSE)</f>
        <v>Hypertension</v>
      </c>
      <c r="K2410" t="str">
        <f>VLOOKUP(D2410, department!A:B, 2, FALSE)</f>
        <v>Orthopedics</v>
      </c>
      <c r="L2410" t="str">
        <f>VLOOKUP(C2410, provider!A:B, 2, FALSE)</f>
        <v>Dr. Olu Abisola</v>
      </c>
      <c r="M2410" t="str">
        <f>VLOOKUP(G2410, insurance!A:B, 2, FALSE)</f>
        <v>Allianz</v>
      </c>
      <c r="N2410">
        <f>VLOOKUP(B2410, patient!A:D, 4, FALSE)</f>
        <v>63</v>
      </c>
      <c r="O2410" t="str">
        <f>VLOOKUP(B2410, patient!A:C, 3, FALSE)</f>
        <v>Male</v>
      </c>
      <c r="P2410" t="str">
        <f>VLOOKUP(B2410, patient!A:F, 6, FALSE)</f>
        <v>Black</v>
      </c>
      <c r="Q2410" t="s">
        <v>492</v>
      </c>
      <c r="R2410">
        <v>324</v>
      </c>
      <c r="S2410">
        <v>51</v>
      </c>
      <c r="U2410" s="1" t="str">
        <f t="shared" si="111"/>
        <v>No</v>
      </c>
      <c r="V2410">
        <v>1</v>
      </c>
      <c r="W2410" t="s">
        <v>487</v>
      </c>
      <c r="X2410" t="s">
        <v>488</v>
      </c>
      <c r="Y2410" t="str">
        <f t="shared" si="112"/>
        <v>Scheduled</v>
      </c>
      <c r="Z2410" t="s">
        <v>497</v>
      </c>
      <c r="AC2410" t="s">
        <v>498</v>
      </c>
      <c r="AD2410">
        <v>269.5</v>
      </c>
      <c r="AE2410">
        <v>10</v>
      </c>
      <c r="AF2410" t="str">
        <f t="shared" si="113"/>
        <v>Aug</v>
      </c>
    </row>
    <row r="2411" spans="1:32" x14ac:dyDescent="0.25">
      <c r="A2411" s="1">
        <v>45532</v>
      </c>
      <c r="B2411">
        <v>2603</v>
      </c>
      <c r="C2411">
        <v>2</v>
      </c>
      <c r="D2411">
        <v>1</v>
      </c>
      <c r="E2411">
        <v>4</v>
      </c>
      <c r="F2411">
        <v>1</v>
      </c>
      <c r="G2411">
        <v>2</v>
      </c>
      <c r="H2411">
        <f>VLOOKUP(B2411, patient!A:E, 5, FALSE)</f>
        <v>28</v>
      </c>
      <c r="I2411" t="str">
        <f>VLOOKUP(H2411, city!A:B, 2, FALSE)</f>
        <v>London</v>
      </c>
      <c r="J2411" t="str">
        <f>VLOOKUP(E2411, diagnosis!A:B, 2, FALSE)</f>
        <v>Hypertension</v>
      </c>
      <c r="K2411" t="str">
        <f>VLOOKUP(D2411, department!A:B, 2, FALSE)</f>
        <v>Cardiology</v>
      </c>
      <c r="L2411" t="str">
        <f>VLOOKUP(C2411, provider!A:B, 2, FALSE)</f>
        <v>Dr. Johnson Grek</v>
      </c>
      <c r="M2411" t="str">
        <f>VLOOKUP(G2411, insurance!A:B, 2, FALSE)</f>
        <v>AXA</v>
      </c>
      <c r="N2411">
        <f>VLOOKUP(B2411, patient!A:D, 4, FALSE)</f>
        <v>67</v>
      </c>
      <c r="O2411" t="str">
        <f>VLOOKUP(B2411, patient!A:C, 3, FALSE)</f>
        <v>Female</v>
      </c>
      <c r="P2411" t="str">
        <f>VLOOKUP(B2411, patient!A:F, 6, FALSE)</f>
        <v>White</v>
      </c>
      <c r="Q2411" t="s">
        <v>492</v>
      </c>
      <c r="R2411">
        <v>404</v>
      </c>
      <c r="S2411">
        <v>196</v>
      </c>
      <c r="U2411" s="1" t="str">
        <f t="shared" si="111"/>
        <v>No</v>
      </c>
      <c r="V2411">
        <v>1</v>
      </c>
      <c r="W2411" t="s">
        <v>492</v>
      </c>
      <c r="X2411" t="s">
        <v>488</v>
      </c>
      <c r="Y2411" t="str">
        <f t="shared" si="112"/>
        <v>Scheduled</v>
      </c>
      <c r="Z2411" t="s">
        <v>489</v>
      </c>
      <c r="AC2411" t="s">
        <v>498</v>
      </c>
      <c r="AD2411">
        <v>427</v>
      </c>
      <c r="AE2411">
        <v>10</v>
      </c>
      <c r="AF2411" t="str">
        <f t="shared" si="113"/>
        <v>Aug</v>
      </c>
    </row>
    <row r="2412" spans="1:32" x14ac:dyDescent="0.25">
      <c r="A2412" s="1">
        <v>45533</v>
      </c>
      <c r="B2412">
        <v>735</v>
      </c>
      <c r="C2412">
        <v>5</v>
      </c>
      <c r="D2412">
        <v>4</v>
      </c>
      <c r="E2412">
        <v>4</v>
      </c>
      <c r="F2412">
        <v>3</v>
      </c>
      <c r="G2412">
        <v>1</v>
      </c>
      <c r="H2412">
        <f>VLOOKUP(B2412, patient!A:E, 5, FALSE)</f>
        <v>39</v>
      </c>
      <c r="I2412" t="str">
        <f>VLOOKUP(H2412, city!A:B, 2, FALSE)</f>
        <v>Sheffield</v>
      </c>
      <c r="J2412" t="str">
        <f>VLOOKUP(E2412, diagnosis!A:B, 2, FALSE)</f>
        <v>Hypertension</v>
      </c>
      <c r="K2412" t="str">
        <f>VLOOKUP(D2412, department!A:B, 2, FALSE)</f>
        <v>Orthopedics</v>
      </c>
      <c r="L2412" t="str">
        <f>VLOOKUP(C2412, provider!A:B, 2, FALSE)</f>
        <v>Dr. Sade Kikiola</v>
      </c>
      <c r="M2412" t="str">
        <f>VLOOKUP(G2412, insurance!A:B, 2, FALSE)</f>
        <v>Aviva</v>
      </c>
      <c r="N2412">
        <f>VLOOKUP(B2412, patient!A:D, 4, FALSE)</f>
        <v>69</v>
      </c>
      <c r="O2412" t="str">
        <f>VLOOKUP(B2412, patient!A:C, 3, FALSE)</f>
        <v>Male</v>
      </c>
      <c r="P2412" t="str">
        <f>VLOOKUP(B2412, patient!A:F, 6, FALSE)</f>
        <v>Asian</v>
      </c>
      <c r="Q2412" t="s">
        <v>492</v>
      </c>
      <c r="R2412">
        <v>491</v>
      </c>
      <c r="S2412">
        <v>93</v>
      </c>
      <c r="U2412" s="1" t="str">
        <f t="shared" si="111"/>
        <v>No</v>
      </c>
      <c r="V2412">
        <v>6</v>
      </c>
      <c r="W2412" t="s">
        <v>492</v>
      </c>
      <c r="X2412" t="s">
        <v>495</v>
      </c>
      <c r="Y2412" t="str">
        <f t="shared" si="112"/>
        <v>Emergency</v>
      </c>
      <c r="Z2412" t="s">
        <v>489</v>
      </c>
      <c r="AC2412" t="s">
        <v>493</v>
      </c>
      <c r="AD2412">
        <v>429.8</v>
      </c>
      <c r="AE2412">
        <v>30</v>
      </c>
      <c r="AF2412" t="str">
        <f t="shared" si="113"/>
        <v>Aug</v>
      </c>
    </row>
    <row r="2413" spans="1:32" x14ac:dyDescent="0.25">
      <c r="A2413" s="1">
        <v>45533</v>
      </c>
      <c r="B2413">
        <v>4858</v>
      </c>
      <c r="C2413">
        <v>5</v>
      </c>
      <c r="D2413">
        <v>4</v>
      </c>
      <c r="E2413">
        <v>4</v>
      </c>
      <c r="F2413">
        <v>3</v>
      </c>
      <c r="G2413">
        <v>2</v>
      </c>
      <c r="H2413">
        <f>VLOOKUP(B2413, patient!A:E, 5, FALSE)</f>
        <v>39</v>
      </c>
      <c r="I2413" t="str">
        <f>VLOOKUP(H2413, city!A:B, 2, FALSE)</f>
        <v>Sheffield</v>
      </c>
      <c r="J2413" t="str">
        <f>VLOOKUP(E2413, diagnosis!A:B, 2, FALSE)</f>
        <v>Hypertension</v>
      </c>
      <c r="K2413" t="str">
        <f>VLOOKUP(D2413, department!A:B, 2, FALSE)</f>
        <v>Orthopedics</v>
      </c>
      <c r="L2413" t="str">
        <f>VLOOKUP(C2413, provider!A:B, 2, FALSE)</f>
        <v>Dr. Sade Kikiola</v>
      </c>
      <c r="M2413" t="str">
        <f>VLOOKUP(G2413, insurance!A:B, 2, FALSE)</f>
        <v>AXA</v>
      </c>
      <c r="N2413">
        <f>VLOOKUP(B2413, patient!A:D, 4, FALSE)</f>
        <v>24</v>
      </c>
      <c r="O2413" t="str">
        <f>VLOOKUP(B2413, patient!A:C, 3, FALSE)</f>
        <v>Male</v>
      </c>
      <c r="P2413" t="str">
        <f>VLOOKUP(B2413, patient!A:F, 6, FALSE)</f>
        <v>Black</v>
      </c>
      <c r="Q2413" t="s">
        <v>492</v>
      </c>
      <c r="R2413">
        <v>296</v>
      </c>
      <c r="S2413">
        <v>142</v>
      </c>
      <c r="U2413" s="1" t="str">
        <f t="shared" si="111"/>
        <v>No</v>
      </c>
      <c r="V2413">
        <v>4</v>
      </c>
      <c r="W2413" t="s">
        <v>492</v>
      </c>
      <c r="X2413" t="s">
        <v>488</v>
      </c>
      <c r="Y2413" t="str">
        <f t="shared" si="112"/>
        <v>Scheduled</v>
      </c>
      <c r="Z2413" t="s">
        <v>497</v>
      </c>
      <c r="AC2413" t="s">
        <v>498</v>
      </c>
      <c r="AD2413">
        <v>313.60000000000002</v>
      </c>
      <c r="AE2413">
        <v>10</v>
      </c>
      <c r="AF2413" t="str">
        <f t="shared" si="113"/>
        <v>Aug</v>
      </c>
    </row>
    <row r="2414" spans="1:32" x14ac:dyDescent="0.25">
      <c r="A2414" s="1">
        <v>45533</v>
      </c>
      <c r="B2414">
        <v>1211</v>
      </c>
      <c r="C2414">
        <v>4</v>
      </c>
      <c r="D2414">
        <v>5</v>
      </c>
      <c r="E2414">
        <v>4</v>
      </c>
      <c r="F2414">
        <v>2</v>
      </c>
      <c r="G2414">
        <v>1</v>
      </c>
      <c r="H2414">
        <f>VLOOKUP(B2414, patient!A:E, 5, FALSE)</f>
        <v>29</v>
      </c>
      <c r="I2414" t="str">
        <f>VLOOKUP(H2414, city!A:B, 2, FALSE)</f>
        <v>Manchester</v>
      </c>
      <c r="J2414" t="str">
        <f>VLOOKUP(E2414, diagnosis!A:B, 2, FALSE)</f>
        <v>Hypertension</v>
      </c>
      <c r="K2414" t="str">
        <f>VLOOKUP(D2414, department!A:B, 2, FALSE)</f>
        <v>Pediatrics</v>
      </c>
      <c r="L2414" t="str">
        <f>VLOOKUP(C2414, provider!A:B, 2, FALSE)</f>
        <v>Dr. Ravi Patel</v>
      </c>
      <c r="M2414" t="str">
        <f>VLOOKUP(G2414, insurance!A:B, 2, FALSE)</f>
        <v>Aviva</v>
      </c>
      <c r="N2414">
        <f>VLOOKUP(B2414, patient!A:D, 4, FALSE)</f>
        <v>20</v>
      </c>
      <c r="O2414" t="str">
        <f>VLOOKUP(B2414, patient!A:C, 3, FALSE)</f>
        <v>Male</v>
      </c>
      <c r="P2414" t="str">
        <f>VLOOKUP(B2414, patient!A:F, 6, FALSE)</f>
        <v>Asian</v>
      </c>
      <c r="Q2414" t="s">
        <v>486</v>
      </c>
      <c r="R2414">
        <v>401</v>
      </c>
      <c r="S2414">
        <v>166</v>
      </c>
      <c r="T2414" s="1">
        <v>45557</v>
      </c>
      <c r="U2414" s="1" t="str">
        <f t="shared" si="111"/>
        <v>Yes</v>
      </c>
      <c r="V2414">
        <v>6</v>
      </c>
      <c r="W2414" t="s">
        <v>494</v>
      </c>
      <c r="X2414" t="s">
        <v>495</v>
      </c>
      <c r="Y2414" t="str">
        <f t="shared" si="112"/>
        <v>Emergency</v>
      </c>
      <c r="Z2414" t="s">
        <v>489</v>
      </c>
      <c r="AC2414" t="s">
        <v>490</v>
      </c>
      <c r="AD2414">
        <v>396.9</v>
      </c>
      <c r="AE2414">
        <v>0</v>
      </c>
      <c r="AF2414" t="str">
        <f t="shared" si="113"/>
        <v>Aug</v>
      </c>
    </row>
    <row r="2415" spans="1:32" x14ac:dyDescent="0.25">
      <c r="A2415" s="1">
        <v>45533</v>
      </c>
      <c r="B2415">
        <v>3062</v>
      </c>
      <c r="C2415">
        <v>2</v>
      </c>
      <c r="D2415">
        <v>4</v>
      </c>
      <c r="E2415">
        <v>4</v>
      </c>
      <c r="F2415">
        <v>3</v>
      </c>
      <c r="G2415">
        <v>1</v>
      </c>
      <c r="H2415">
        <f>VLOOKUP(B2415, patient!A:E, 5, FALSE)</f>
        <v>30</v>
      </c>
      <c r="I2415" t="str">
        <f>VLOOKUP(H2415, city!A:B, 2, FALSE)</f>
        <v>Manchester</v>
      </c>
      <c r="J2415" t="str">
        <f>VLOOKUP(E2415, diagnosis!A:B, 2, FALSE)</f>
        <v>Hypertension</v>
      </c>
      <c r="K2415" t="str">
        <f>VLOOKUP(D2415, department!A:B, 2, FALSE)</f>
        <v>Orthopedics</v>
      </c>
      <c r="L2415" t="str">
        <f>VLOOKUP(C2415, provider!A:B, 2, FALSE)</f>
        <v>Dr. Johnson Grek</v>
      </c>
      <c r="M2415" t="str">
        <f>VLOOKUP(G2415, insurance!A:B, 2, FALSE)</f>
        <v>Aviva</v>
      </c>
      <c r="N2415">
        <f>VLOOKUP(B2415, patient!A:D, 4, FALSE)</f>
        <v>46</v>
      </c>
      <c r="O2415" t="str">
        <f>VLOOKUP(B2415, patient!A:C, 3, FALSE)</f>
        <v>Female</v>
      </c>
      <c r="P2415" t="str">
        <f>VLOOKUP(B2415, patient!A:F, 6, FALSE)</f>
        <v>Hispanic</v>
      </c>
      <c r="Q2415" t="s">
        <v>492</v>
      </c>
      <c r="R2415">
        <v>203</v>
      </c>
      <c r="S2415">
        <v>103</v>
      </c>
      <c r="U2415" s="1" t="str">
        <f t="shared" si="111"/>
        <v>No</v>
      </c>
      <c r="V2415">
        <v>1</v>
      </c>
      <c r="W2415" t="s">
        <v>487</v>
      </c>
      <c r="X2415" t="s">
        <v>495</v>
      </c>
      <c r="Y2415" t="str">
        <f t="shared" si="112"/>
        <v>Emergency</v>
      </c>
      <c r="Z2415" t="s">
        <v>497</v>
      </c>
      <c r="AC2415" t="s">
        <v>496</v>
      </c>
      <c r="AD2415">
        <v>249.2</v>
      </c>
      <c r="AE2415">
        <v>50</v>
      </c>
      <c r="AF2415" t="str">
        <f t="shared" si="113"/>
        <v>Aug</v>
      </c>
    </row>
    <row r="2416" spans="1:32" x14ac:dyDescent="0.25">
      <c r="A2416" s="1">
        <v>45533</v>
      </c>
      <c r="B2416">
        <v>2591</v>
      </c>
      <c r="C2416">
        <v>1</v>
      </c>
      <c r="D2416">
        <v>4</v>
      </c>
      <c r="E2416">
        <v>4</v>
      </c>
      <c r="F2416">
        <v>3</v>
      </c>
      <c r="G2416">
        <v>3</v>
      </c>
      <c r="H2416">
        <f>VLOOKUP(B2416, patient!A:E, 5, FALSE)</f>
        <v>5</v>
      </c>
      <c r="I2416" t="str">
        <f>VLOOKUP(H2416, city!A:B, 2, FALSE)</f>
        <v>Bristol</v>
      </c>
      <c r="J2416" t="str">
        <f>VLOOKUP(E2416, diagnosis!A:B, 2, FALSE)</f>
        <v>Hypertension</v>
      </c>
      <c r="K2416" t="str">
        <f>VLOOKUP(D2416, department!A:B, 2, FALSE)</f>
        <v>Orthopedics</v>
      </c>
      <c r="L2416" t="str">
        <f>VLOOKUP(C2416, provider!A:B, 2, FALSE)</f>
        <v>Dr. Olu Abisola</v>
      </c>
      <c r="M2416" t="str">
        <f>VLOOKUP(G2416, insurance!A:B, 2, FALSE)</f>
        <v>Allianz</v>
      </c>
      <c r="N2416">
        <f>VLOOKUP(B2416, patient!A:D, 4, FALSE)</f>
        <v>61</v>
      </c>
      <c r="O2416" t="str">
        <f>VLOOKUP(B2416, patient!A:C, 3, FALSE)</f>
        <v>Male</v>
      </c>
      <c r="P2416" t="str">
        <f>VLOOKUP(B2416, patient!A:F, 6, FALSE)</f>
        <v>Black</v>
      </c>
      <c r="Q2416" t="s">
        <v>486</v>
      </c>
      <c r="R2416">
        <v>237</v>
      </c>
      <c r="S2416">
        <v>71</v>
      </c>
      <c r="T2416" s="1">
        <v>45546</v>
      </c>
      <c r="U2416" s="1" t="str">
        <f t="shared" si="111"/>
        <v>Yes</v>
      </c>
      <c r="V2416">
        <v>4</v>
      </c>
      <c r="W2416" t="s">
        <v>492</v>
      </c>
      <c r="X2416" t="s">
        <v>495</v>
      </c>
      <c r="Y2416" t="str">
        <f t="shared" si="112"/>
        <v>Emergency</v>
      </c>
      <c r="Z2416" t="s">
        <v>497</v>
      </c>
      <c r="AC2416" t="s">
        <v>490</v>
      </c>
      <c r="AD2416">
        <v>215.6</v>
      </c>
      <c r="AE2416">
        <v>0</v>
      </c>
      <c r="AF2416" t="str">
        <f t="shared" si="113"/>
        <v>Aug</v>
      </c>
    </row>
    <row r="2417" spans="1:32" x14ac:dyDescent="0.25">
      <c r="A2417" s="1">
        <v>45533</v>
      </c>
      <c r="B2417">
        <v>353</v>
      </c>
      <c r="C2417">
        <v>2</v>
      </c>
      <c r="D2417">
        <v>5</v>
      </c>
      <c r="E2417">
        <v>4</v>
      </c>
      <c r="F2417">
        <v>4</v>
      </c>
      <c r="G2417">
        <v>1</v>
      </c>
      <c r="H2417">
        <f>VLOOKUP(B2417, patient!A:E, 5, FALSE)</f>
        <v>23</v>
      </c>
      <c r="I2417" t="str">
        <f>VLOOKUP(H2417, city!A:B, 2, FALSE)</f>
        <v>Liverpool</v>
      </c>
      <c r="J2417" t="str">
        <f>VLOOKUP(E2417, diagnosis!A:B, 2, FALSE)</f>
        <v>Hypertension</v>
      </c>
      <c r="K2417" t="str">
        <f>VLOOKUP(D2417, department!A:B, 2, FALSE)</f>
        <v>Pediatrics</v>
      </c>
      <c r="L2417" t="str">
        <f>VLOOKUP(C2417, provider!A:B, 2, FALSE)</f>
        <v>Dr. Johnson Grek</v>
      </c>
      <c r="M2417" t="str">
        <f>VLOOKUP(G2417, insurance!A:B, 2, FALSE)</f>
        <v>Aviva</v>
      </c>
      <c r="N2417">
        <f>VLOOKUP(B2417, patient!A:D, 4, FALSE)</f>
        <v>70</v>
      </c>
      <c r="O2417" t="str">
        <f>VLOOKUP(B2417, patient!A:C, 3, FALSE)</f>
        <v>Female</v>
      </c>
      <c r="P2417" t="str">
        <f>VLOOKUP(B2417, patient!A:F, 6, FALSE)</f>
        <v>White</v>
      </c>
      <c r="Q2417" t="s">
        <v>486</v>
      </c>
      <c r="R2417">
        <v>951</v>
      </c>
      <c r="S2417">
        <v>199</v>
      </c>
      <c r="T2417" s="1">
        <v>45560</v>
      </c>
      <c r="U2417" s="1" t="str">
        <f t="shared" si="111"/>
        <v>Yes</v>
      </c>
      <c r="V2417">
        <v>4</v>
      </c>
      <c r="W2417" t="s">
        <v>487</v>
      </c>
      <c r="X2417" t="s">
        <v>495</v>
      </c>
      <c r="Y2417" t="str">
        <f t="shared" si="112"/>
        <v>Emergency</v>
      </c>
      <c r="Z2417" t="s">
        <v>489</v>
      </c>
      <c r="AC2417" t="s">
        <v>490</v>
      </c>
      <c r="AD2417">
        <v>805</v>
      </c>
      <c r="AE2417">
        <v>0</v>
      </c>
      <c r="AF2417" t="str">
        <f t="shared" si="113"/>
        <v>Aug</v>
      </c>
    </row>
    <row r="2418" spans="1:32" x14ac:dyDescent="0.25">
      <c r="A2418" s="1">
        <v>45533</v>
      </c>
      <c r="B2418">
        <v>2554</v>
      </c>
      <c r="C2418">
        <v>1</v>
      </c>
      <c r="D2418">
        <v>4</v>
      </c>
      <c r="E2418">
        <v>4</v>
      </c>
      <c r="F2418">
        <v>3</v>
      </c>
      <c r="G2418">
        <v>3</v>
      </c>
      <c r="H2418">
        <f>VLOOKUP(B2418, patient!A:E, 5, FALSE)</f>
        <v>1</v>
      </c>
      <c r="I2418" t="str">
        <f>VLOOKUP(H2418, city!A:B, 2, FALSE)</f>
        <v>Birmingham</v>
      </c>
      <c r="J2418" t="str">
        <f>VLOOKUP(E2418, diagnosis!A:B, 2, FALSE)</f>
        <v>Hypertension</v>
      </c>
      <c r="K2418" t="str">
        <f>VLOOKUP(D2418, department!A:B, 2, FALSE)</f>
        <v>Orthopedics</v>
      </c>
      <c r="L2418" t="str">
        <f>VLOOKUP(C2418, provider!A:B, 2, FALSE)</f>
        <v>Dr. Olu Abisola</v>
      </c>
      <c r="M2418" t="str">
        <f>VLOOKUP(G2418, insurance!A:B, 2, FALSE)</f>
        <v>Allianz</v>
      </c>
      <c r="N2418">
        <f>VLOOKUP(B2418, patient!A:D, 4, FALSE)</f>
        <v>41</v>
      </c>
      <c r="O2418" t="str">
        <f>VLOOKUP(B2418, patient!A:C, 3, FALSE)</f>
        <v>Male</v>
      </c>
      <c r="P2418" t="str">
        <f>VLOOKUP(B2418, patient!A:F, 6, FALSE)</f>
        <v>Hispanic</v>
      </c>
      <c r="Q2418" t="s">
        <v>491</v>
      </c>
      <c r="R2418">
        <v>483</v>
      </c>
      <c r="S2418">
        <v>53</v>
      </c>
      <c r="U2418" s="1" t="str">
        <f t="shared" si="111"/>
        <v>No</v>
      </c>
      <c r="V2418">
        <v>2</v>
      </c>
      <c r="W2418" t="s">
        <v>487</v>
      </c>
      <c r="X2418" t="s">
        <v>488</v>
      </c>
      <c r="Y2418" t="str">
        <f t="shared" si="112"/>
        <v>Scheduled</v>
      </c>
      <c r="Z2418" t="s">
        <v>497</v>
      </c>
      <c r="AC2418" t="s">
        <v>498</v>
      </c>
      <c r="AD2418">
        <v>382.2</v>
      </c>
      <c r="AE2418">
        <v>10</v>
      </c>
      <c r="AF2418" t="str">
        <f t="shared" si="113"/>
        <v>Aug</v>
      </c>
    </row>
    <row r="2419" spans="1:32" x14ac:dyDescent="0.25">
      <c r="A2419" s="1">
        <v>45533</v>
      </c>
      <c r="B2419">
        <v>4710</v>
      </c>
      <c r="C2419">
        <v>4</v>
      </c>
      <c r="D2419">
        <v>4</v>
      </c>
      <c r="E2419">
        <v>4</v>
      </c>
      <c r="F2419">
        <v>3</v>
      </c>
      <c r="G2419">
        <v>1</v>
      </c>
      <c r="H2419">
        <f>VLOOKUP(B2419, patient!A:E, 5, FALSE)</f>
        <v>32</v>
      </c>
      <c r="I2419" t="str">
        <f>VLOOKUP(H2419, city!A:B, 2, FALSE)</f>
        <v>Manchester</v>
      </c>
      <c r="J2419" t="str">
        <f>VLOOKUP(E2419, diagnosis!A:B, 2, FALSE)</f>
        <v>Hypertension</v>
      </c>
      <c r="K2419" t="str">
        <f>VLOOKUP(D2419, department!A:B, 2, FALSE)</f>
        <v>Orthopedics</v>
      </c>
      <c r="L2419" t="str">
        <f>VLOOKUP(C2419, provider!A:B, 2, FALSE)</f>
        <v>Dr. Ravi Patel</v>
      </c>
      <c r="M2419" t="str">
        <f>VLOOKUP(G2419, insurance!A:B, 2, FALSE)</f>
        <v>Aviva</v>
      </c>
      <c r="N2419">
        <f>VLOOKUP(B2419, patient!A:D, 4, FALSE)</f>
        <v>77</v>
      </c>
      <c r="O2419" t="str">
        <f>VLOOKUP(B2419, patient!A:C, 3, FALSE)</f>
        <v>Male</v>
      </c>
      <c r="P2419" t="str">
        <f>VLOOKUP(B2419, patient!A:F, 6, FALSE)</f>
        <v>White</v>
      </c>
      <c r="Q2419" t="s">
        <v>486</v>
      </c>
      <c r="R2419">
        <v>864</v>
      </c>
      <c r="S2419">
        <v>100</v>
      </c>
      <c r="U2419" s="1" t="str">
        <f t="shared" si="111"/>
        <v>No</v>
      </c>
      <c r="V2419">
        <v>1</v>
      </c>
      <c r="W2419" t="s">
        <v>492</v>
      </c>
      <c r="X2419" t="s">
        <v>495</v>
      </c>
      <c r="Y2419" t="str">
        <f t="shared" si="112"/>
        <v>Emergency</v>
      </c>
      <c r="Z2419" t="s">
        <v>497</v>
      </c>
      <c r="AC2419" t="s">
        <v>493</v>
      </c>
      <c r="AD2419">
        <v>695.8</v>
      </c>
      <c r="AE2419">
        <v>30</v>
      </c>
      <c r="AF2419" t="str">
        <f t="shared" si="113"/>
        <v>Aug</v>
      </c>
    </row>
    <row r="2420" spans="1:32" x14ac:dyDescent="0.25">
      <c r="A2420" s="1">
        <v>45533</v>
      </c>
      <c r="B2420">
        <v>493</v>
      </c>
      <c r="C2420">
        <v>3</v>
      </c>
      <c r="D2420">
        <v>2</v>
      </c>
      <c r="E2420">
        <v>4</v>
      </c>
      <c r="F2420">
        <v>5</v>
      </c>
      <c r="G2420">
        <v>1</v>
      </c>
      <c r="H2420">
        <f>VLOOKUP(B2420, patient!A:E, 5, FALSE)</f>
        <v>16</v>
      </c>
      <c r="I2420" t="str">
        <f>VLOOKUP(H2420, city!A:B, 2, FALSE)</f>
        <v>Glasgow</v>
      </c>
      <c r="J2420" t="str">
        <f>VLOOKUP(E2420, diagnosis!A:B, 2, FALSE)</f>
        <v>Hypertension</v>
      </c>
      <c r="K2420" t="str">
        <f>VLOOKUP(D2420, department!A:B, 2, FALSE)</f>
        <v>General Surgery</v>
      </c>
      <c r="L2420" t="str">
        <f>VLOOKUP(C2420, provider!A:B, 2, FALSE)</f>
        <v>Dr. Emma Jones</v>
      </c>
      <c r="M2420" t="str">
        <f>VLOOKUP(G2420, insurance!A:B, 2, FALSE)</f>
        <v>Aviva</v>
      </c>
      <c r="N2420">
        <f>VLOOKUP(B2420, patient!A:D, 4, FALSE)</f>
        <v>75</v>
      </c>
      <c r="O2420" t="str">
        <f>VLOOKUP(B2420, patient!A:C, 3, FALSE)</f>
        <v>Male</v>
      </c>
      <c r="P2420" t="str">
        <f>VLOOKUP(B2420, patient!A:F, 6, FALSE)</f>
        <v>Asian</v>
      </c>
      <c r="Q2420" t="s">
        <v>486</v>
      </c>
      <c r="R2420">
        <v>932</v>
      </c>
      <c r="S2420">
        <v>127</v>
      </c>
      <c r="T2420" s="1">
        <v>45540</v>
      </c>
      <c r="U2420" s="1" t="str">
        <f t="shared" si="111"/>
        <v>Yes</v>
      </c>
      <c r="V2420">
        <v>8</v>
      </c>
      <c r="W2420" t="s">
        <v>492</v>
      </c>
      <c r="X2420" t="s">
        <v>488</v>
      </c>
      <c r="Y2420" t="str">
        <f t="shared" si="112"/>
        <v>Scheduled</v>
      </c>
      <c r="Z2420" t="s">
        <v>489</v>
      </c>
      <c r="AC2420" t="s">
        <v>490</v>
      </c>
      <c r="AD2420">
        <v>741.3</v>
      </c>
      <c r="AE2420">
        <v>0</v>
      </c>
      <c r="AF2420" t="str">
        <f t="shared" si="113"/>
        <v>Aug</v>
      </c>
    </row>
    <row r="2421" spans="1:32" x14ac:dyDescent="0.25">
      <c r="A2421" s="1">
        <v>45533</v>
      </c>
      <c r="B2421">
        <v>2048</v>
      </c>
      <c r="C2421">
        <v>2</v>
      </c>
      <c r="D2421">
        <v>1</v>
      </c>
      <c r="E2421">
        <v>4</v>
      </c>
      <c r="F2421">
        <v>3</v>
      </c>
      <c r="G2421">
        <v>1</v>
      </c>
      <c r="H2421">
        <f>VLOOKUP(B2421, patient!A:E, 5, FALSE)</f>
        <v>7</v>
      </c>
      <c r="I2421" t="str">
        <f>VLOOKUP(H2421, city!A:B, 2, FALSE)</f>
        <v>Bristol</v>
      </c>
      <c r="J2421" t="str">
        <f>VLOOKUP(E2421, diagnosis!A:B, 2, FALSE)</f>
        <v>Hypertension</v>
      </c>
      <c r="K2421" t="str">
        <f>VLOOKUP(D2421, department!A:B, 2, FALSE)</f>
        <v>Cardiology</v>
      </c>
      <c r="L2421" t="str">
        <f>VLOOKUP(C2421, provider!A:B, 2, FALSE)</f>
        <v>Dr. Johnson Grek</v>
      </c>
      <c r="M2421" t="str">
        <f>VLOOKUP(G2421, insurance!A:B, 2, FALSE)</f>
        <v>Aviva</v>
      </c>
      <c r="N2421">
        <f>VLOOKUP(B2421, patient!A:D, 4, FALSE)</f>
        <v>20</v>
      </c>
      <c r="O2421" t="str">
        <f>VLOOKUP(B2421, patient!A:C, 3, FALSE)</f>
        <v>Male</v>
      </c>
      <c r="P2421" t="str">
        <f>VLOOKUP(B2421, patient!A:F, 6, FALSE)</f>
        <v>Asian</v>
      </c>
      <c r="Q2421" t="s">
        <v>486</v>
      </c>
      <c r="R2421">
        <v>887</v>
      </c>
      <c r="S2421">
        <v>145</v>
      </c>
      <c r="T2421" s="1">
        <v>45556</v>
      </c>
      <c r="U2421" s="1" t="str">
        <f t="shared" si="111"/>
        <v>Yes</v>
      </c>
      <c r="V2421">
        <v>6</v>
      </c>
      <c r="W2421" t="s">
        <v>487</v>
      </c>
      <c r="X2421" t="s">
        <v>488</v>
      </c>
      <c r="Y2421" t="str">
        <f t="shared" si="112"/>
        <v>Scheduled</v>
      </c>
      <c r="Z2421" t="s">
        <v>497</v>
      </c>
      <c r="AC2421" t="s">
        <v>490</v>
      </c>
      <c r="AD2421">
        <v>722.4</v>
      </c>
      <c r="AE2421">
        <v>0</v>
      </c>
      <c r="AF2421" t="str">
        <f t="shared" si="113"/>
        <v>Aug</v>
      </c>
    </row>
    <row r="2422" spans="1:32" x14ac:dyDescent="0.25">
      <c r="A2422" s="1">
        <v>45534</v>
      </c>
      <c r="B2422">
        <v>2419</v>
      </c>
      <c r="C2422">
        <v>5</v>
      </c>
      <c r="D2422">
        <v>5</v>
      </c>
      <c r="E2422">
        <v>4</v>
      </c>
      <c r="F2422">
        <v>1</v>
      </c>
      <c r="G2422">
        <v>2</v>
      </c>
      <c r="H2422">
        <f>VLOOKUP(B2422, patient!A:E, 5, FALSE)</f>
        <v>24</v>
      </c>
      <c r="I2422" t="str">
        <f>VLOOKUP(H2422, city!A:B, 2, FALSE)</f>
        <v>Liverpool</v>
      </c>
      <c r="J2422" t="str">
        <f>VLOOKUP(E2422, diagnosis!A:B, 2, FALSE)</f>
        <v>Hypertension</v>
      </c>
      <c r="K2422" t="str">
        <f>VLOOKUP(D2422, department!A:B, 2, FALSE)</f>
        <v>Pediatrics</v>
      </c>
      <c r="L2422" t="str">
        <f>VLOOKUP(C2422, provider!A:B, 2, FALSE)</f>
        <v>Dr. Sade Kikiola</v>
      </c>
      <c r="M2422" t="str">
        <f>VLOOKUP(G2422, insurance!A:B, 2, FALSE)</f>
        <v>AXA</v>
      </c>
      <c r="N2422">
        <f>VLOOKUP(B2422, patient!A:D, 4, FALSE)</f>
        <v>37</v>
      </c>
      <c r="O2422" t="str">
        <f>VLOOKUP(B2422, patient!A:C, 3, FALSE)</f>
        <v>Female</v>
      </c>
      <c r="P2422" t="str">
        <f>VLOOKUP(B2422, patient!A:F, 6, FALSE)</f>
        <v>Hispanic</v>
      </c>
      <c r="Q2422" t="s">
        <v>486</v>
      </c>
      <c r="R2422">
        <v>101</v>
      </c>
      <c r="S2422">
        <v>24</v>
      </c>
      <c r="T2422" s="1">
        <v>45560</v>
      </c>
      <c r="U2422" s="1" t="str">
        <f t="shared" si="111"/>
        <v>Yes</v>
      </c>
      <c r="V2422">
        <v>4</v>
      </c>
      <c r="W2422" t="s">
        <v>487</v>
      </c>
      <c r="X2422" t="s">
        <v>495</v>
      </c>
      <c r="Y2422" t="str">
        <f t="shared" si="112"/>
        <v>Emergency</v>
      </c>
      <c r="Z2422" t="s">
        <v>489</v>
      </c>
      <c r="AC2422" t="s">
        <v>490</v>
      </c>
      <c r="AD2422">
        <v>87.5</v>
      </c>
      <c r="AE2422">
        <v>0</v>
      </c>
      <c r="AF2422" t="str">
        <f t="shared" si="113"/>
        <v>Aug</v>
      </c>
    </row>
    <row r="2423" spans="1:32" x14ac:dyDescent="0.25">
      <c r="A2423" s="1">
        <v>45534</v>
      </c>
      <c r="B2423">
        <v>2479</v>
      </c>
      <c r="C2423">
        <v>1</v>
      </c>
      <c r="D2423">
        <v>2</v>
      </c>
      <c r="E2423">
        <v>4</v>
      </c>
      <c r="F2423">
        <v>5</v>
      </c>
      <c r="G2423">
        <v>2</v>
      </c>
      <c r="H2423">
        <f>VLOOKUP(B2423, patient!A:E, 5, FALSE)</f>
        <v>2</v>
      </c>
      <c r="I2423" t="str">
        <f>VLOOKUP(H2423, city!A:B, 2, FALSE)</f>
        <v>Birmingham</v>
      </c>
      <c r="J2423" t="str">
        <f>VLOOKUP(E2423, diagnosis!A:B, 2, FALSE)</f>
        <v>Hypertension</v>
      </c>
      <c r="K2423" t="str">
        <f>VLOOKUP(D2423, department!A:B, 2, FALSE)</f>
        <v>General Surgery</v>
      </c>
      <c r="L2423" t="str">
        <f>VLOOKUP(C2423, provider!A:B, 2, FALSE)</f>
        <v>Dr. Olu Abisola</v>
      </c>
      <c r="M2423" t="str">
        <f>VLOOKUP(G2423, insurance!A:B, 2, FALSE)</f>
        <v>AXA</v>
      </c>
      <c r="N2423">
        <f>VLOOKUP(B2423, patient!A:D, 4, FALSE)</f>
        <v>63</v>
      </c>
      <c r="O2423" t="str">
        <f>VLOOKUP(B2423, patient!A:C, 3, FALSE)</f>
        <v>Male</v>
      </c>
      <c r="P2423" t="str">
        <f>VLOOKUP(B2423, patient!A:F, 6, FALSE)</f>
        <v>Hispanic</v>
      </c>
      <c r="Q2423" t="s">
        <v>486</v>
      </c>
      <c r="R2423">
        <v>129</v>
      </c>
      <c r="S2423">
        <v>60</v>
      </c>
      <c r="U2423" s="1" t="str">
        <f t="shared" si="111"/>
        <v>No</v>
      </c>
      <c r="V2423">
        <v>2</v>
      </c>
      <c r="W2423" t="s">
        <v>494</v>
      </c>
      <c r="X2423" t="s">
        <v>495</v>
      </c>
      <c r="Y2423" t="str">
        <f t="shared" si="112"/>
        <v>Emergency</v>
      </c>
      <c r="Z2423" t="s">
        <v>497</v>
      </c>
      <c r="AC2423" t="s">
        <v>496</v>
      </c>
      <c r="AD2423">
        <v>167.3</v>
      </c>
      <c r="AE2423">
        <v>50</v>
      </c>
      <c r="AF2423" t="str">
        <f t="shared" si="113"/>
        <v>Aug</v>
      </c>
    </row>
    <row r="2424" spans="1:32" x14ac:dyDescent="0.25">
      <c r="A2424" s="1">
        <v>45534</v>
      </c>
      <c r="B2424">
        <v>667</v>
      </c>
      <c r="C2424">
        <v>2</v>
      </c>
      <c r="D2424">
        <v>3</v>
      </c>
      <c r="E2424">
        <v>4</v>
      </c>
      <c r="F2424">
        <v>2</v>
      </c>
      <c r="G2424">
        <v>1</v>
      </c>
      <c r="H2424">
        <f>VLOOKUP(B2424, patient!A:E, 5, FALSE)</f>
        <v>39</v>
      </c>
      <c r="I2424" t="str">
        <f>VLOOKUP(H2424, city!A:B, 2, FALSE)</f>
        <v>Sheffield</v>
      </c>
      <c r="J2424" t="str">
        <f>VLOOKUP(E2424, diagnosis!A:B, 2, FALSE)</f>
        <v>Hypertension</v>
      </c>
      <c r="K2424" t="str">
        <f>VLOOKUP(D2424, department!A:B, 2, FALSE)</f>
        <v>Neurology</v>
      </c>
      <c r="L2424" t="str">
        <f>VLOOKUP(C2424, provider!A:B, 2, FALSE)</f>
        <v>Dr. Johnson Grek</v>
      </c>
      <c r="M2424" t="str">
        <f>VLOOKUP(G2424, insurance!A:B, 2, FALSE)</f>
        <v>Aviva</v>
      </c>
      <c r="N2424">
        <f>VLOOKUP(B2424, patient!A:D, 4, FALSE)</f>
        <v>32</v>
      </c>
      <c r="O2424" t="str">
        <f>VLOOKUP(B2424, patient!A:C, 3, FALSE)</f>
        <v>Male</v>
      </c>
      <c r="P2424" t="str">
        <f>VLOOKUP(B2424, patient!A:F, 6, FALSE)</f>
        <v>Black</v>
      </c>
      <c r="Q2424" t="s">
        <v>492</v>
      </c>
      <c r="R2424">
        <v>978</v>
      </c>
      <c r="S2424">
        <v>53</v>
      </c>
      <c r="U2424" s="1" t="str">
        <f t="shared" si="111"/>
        <v>No</v>
      </c>
      <c r="V2424">
        <v>5</v>
      </c>
      <c r="W2424" t="s">
        <v>492</v>
      </c>
      <c r="X2424" t="s">
        <v>488</v>
      </c>
      <c r="Y2424" t="str">
        <f t="shared" si="112"/>
        <v>Scheduled</v>
      </c>
      <c r="Z2424" t="s">
        <v>497</v>
      </c>
      <c r="AC2424" t="s">
        <v>496</v>
      </c>
      <c r="AD2424">
        <v>756.7</v>
      </c>
      <c r="AE2424">
        <v>50</v>
      </c>
      <c r="AF2424" t="str">
        <f t="shared" si="113"/>
        <v>Aug</v>
      </c>
    </row>
    <row r="2425" spans="1:32" x14ac:dyDescent="0.25">
      <c r="A2425" s="1">
        <v>45534</v>
      </c>
      <c r="B2425">
        <v>2428</v>
      </c>
      <c r="C2425">
        <v>1</v>
      </c>
      <c r="D2425">
        <v>3</v>
      </c>
      <c r="E2425">
        <v>4</v>
      </c>
      <c r="F2425">
        <v>1</v>
      </c>
      <c r="G2425">
        <v>3</v>
      </c>
      <c r="H2425">
        <f>VLOOKUP(B2425, patient!A:E, 5, FALSE)</f>
        <v>6</v>
      </c>
      <c r="I2425" t="str">
        <f>VLOOKUP(H2425, city!A:B, 2, FALSE)</f>
        <v>Bristol</v>
      </c>
      <c r="J2425" t="str">
        <f>VLOOKUP(E2425, diagnosis!A:B, 2, FALSE)</f>
        <v>Hypertension</v>
      </c>
      <c r="K2425" t="str">
        <f>VLOOKUP(D2425, department!A:B, 2, FALSE)</f>
        <v>Neurology</v>
      </c>
      <c r="L2425" t="str">
        <f>VLOOKUP(C2425, provider!A:B, 2, FALSE)</f>
        <v>Dr. Olu Abisola</v>
      </c>
      <c r="M2425" t="str">
        <f>VLOOKUP(G2425, insurance!A:B, 2, FALSE)</f>
        <v>Allianz</v>
      </c>
      <c r="N2425">
        <f>VLOOKUP(B2425, patient!A:D, 4, FALSE)</f>
        <v>42</v>
      </c>
      <c r="O2425" t="str">
        <f>VLOOKUP(B2425, patient!A:C, 3, FALSE)</f>
        <v>Female</v>
      </c>
      <c r="P2425" t="str">
        <f>VLOOKUP(B2425, patient!A:F, 6, FALSE)</f>
        <v>White</v>
      </c>
      <c r="Q2425" t="s">
        <v>486</v>
      </c>
      <c r="R2425">
        <v>871</v>
      </c>
      <c r="S2425">
        <v>39</v>
      </c>
      <c r="T2425" s="1">
        <v>45560</v>
      </c>
      <c r="U2425" s="1" t="str">
        <f t="shared" si="111"/>
        <v>Yes</v>
      </c>
      <c r="V2425">
        <v>9</v>
      </c>
      <c r="W2425" t="s">
        <v>487</v>
      </c>
      <c r="X2425" t="s">
        <v>488</v>
      </c>
      <c r="Y2425" t="str">
        <f t="shared" si="112"/>
        <v>Scheduled</v>
      </c>
      <c r="Z2425" t="s">
        <v>489</v>
      </c>
      <c r="AC2425" t="s">
        <v>490</v>
      </c>
      <c r="AD2425">
        <v>637</v>
      </c>
      <c r="AE2425">
        <v>0</v>
      </c>
      <c r="AF2425" t="str">
        <f t="shared" si="113"/>
        <v>Aug</v>
      </c>
    </row>
    <row r="2426" spans="1:32" x14ac:dyDescent="0.25">
      <c r="A2426" s="1">
        <v>45534</v>
      </c>
      <c r="B2426">
        <v>1267</v>
      </c>
      <c r="C2426">
        <v>2</v>
      </c>
      <c r="D2426">
        <v>1</v>
      </c>
      <c r="E2426">
        <v>4</v>
      </c>
      <c r="F2426">
        <v>4</v>
      </c>
      <c r="G2426">
        <v>1</v>
      </c>
      <c r="H2426">
        <f>VLOOKUP(B2426, patient!A:E, 5, FALSE)</f>
        <v>35</v>
      </c>
      <c r="I2426" t="str">
        <f>VLOOKUP(H2426, city!A:B, 2, FALSE)</f>
        <v>Newcastle</v>
      </c>
      <c r="J2426" t="str">
        <f>VLOOKUP(E2426, diagnosis!A:B, 2, FALSE)</f>
        <v>Hypertension</v>
      </c>
      <c r="K2426" t="str">
        <f>VLOOKUP(D2426, department!A:B, 2, FALSE)</f>
        <v>Cardiology</v>
      </c>
      <c r="L2426" t="str">
        <f>VLOOKUP(C2426, provider!A:B, 2, FALSE)</f>
        <v>Dr. Johnson Grek</v>
      </c>
      <c r="M2426" t="str">
        <f>VLOOKUP(G2426, insurance!A:B, 2, FALSE)</f>
        <v>Aviva</v>
      </c>
      <c r="N2426">
        <f>VLOOKUP(B2426, patient!A:D, 4, FALSE)</f>
        <v>47</v>
      </c>
      <c r="O2426" t="str">
        <f>VLOOKUP(B2426, patient!A:C, 3, FALSE)</f>
        <v>Male</v>
      </c>
      <c r="P2426" t="str">
        <f>VLOOKUP(B2426, patient!A:F, 6, FALSE)</f>
        <v>Other</v>
      </c>
      <c r="Q2426" t="s">
        <v>486</v>
      </c>
      <c r="R2426">
        <v>852</v>
      </c>
      <c r="S2426">
        <v>85</v>
      </c>
      <c r="T2426" s="1">
        <v>45558</v>
      </c>
      <c r="U2426" s="1" t="str">
        <f t="shared" si="111"/>
        <v>Yes</v>
      </c>
      <c r="V2426">
        <v>7</v>
      </c>
      <c r="W2426" t="s">
        <v>494</v>
      </c>
      <c r="X2426" t="s">
        <v>495</v>
      </c>
      <c r="Y2426" t="str">
        <f t="shared" si="112"/>
        <v>Emergency</v>
      </c>
      <c r="Z2426" t="s">
        <v>489</v>
      </c>
      <c r="AC2426" t="s">
        <v>490</v>
      </c>
      <c r="AD2426">
        <v>655.9</v>
      </c>
      <c r="AE2426">
        <v>0</v>
      </c>
      <c r="AF2426" t="str">
        <f t="shared" si="113"/>
        <v>Aug</v>
      </c>
    </row>
    <row r="2427" spans="1:32" x14ac:dyDescent="0.25">
      <c r="A2427" s="1">
        <v>45534</v>
      </c>
      <c r="B2427">
        <v>3832</v>
      </c>
      <c r="C2427">
        <v>5</v>
      </c>
      <c r="D2427">
        <v>3</v>
      </c>
      <c r="E2427">
        <v>4</v>
      </c>
      <c r="F2427">
        <v>3</v>
      </c>
      <c r="G2427">
        <v>3</v>
      </c>
      <c r="H2427">
        <f>VLOOKUP(B2427, patient!A:E, 5, FALSE)</f>
        <v>23</v>
      </c>
      <c r="I2427" t="str">
        <f>VLOOKUP(H2427, city!A:B, 2, FALSE)</f>
        <v>Liverpool</v>
      </c>
      <c r="J2427" t="str">
        <f>VLOOKUP(E2427, diagnosis!A:B, 2, FALSE)</f>
        <v>Hypertension</v>
      </c>
      <c r="K2427" t="str">
        <f>VLOOKUP(D2427, department!A:B, 2, FALSE)</f>
        <v>Neurology</v>
      </c>
      <c r="L2427" t="str">
        <f>VLOOKUP(C2427, provider!A:B, 2, FALSE)</f>
        <v>Dr. Sade Kikiola</v>
      </c>
      <c r="M2427" t="str">
        <f>VLOOKUP(G2427, insurance!A:B, 2, FALSE)</f>
        <v>Allianz</v>
      </c>
      <c r="N2427">
        <f>VLOOKUP(B2427, patient!A:D, 4, FALSE)</f>
        <v>31</v>
      </c>
      <c r="O2427" t="str">
        <f>VLOOKUP(B2427, patient!A:C, 3, FALSE)</f>
        <v>Male</v>
      </c>
      <c r="P2427" t="str">
        <f>VLOOKUP(B2427, patient!A:F, 6, FALSE)</f>
        <v>Asian</v>
      </c>
      <c r="Q2427" t="s">
        <v>486</v>
      </c>
      <c r="R2427">
        <v>480</v>
      </c>
      <c r="S2427">
        <v>111</v>
      </c>
      <c r="T2427" s="1">
        <v>45545</v>
      </c>
      <c r="U2427" s="1" t="str">
        <f t="shared" si="111"/>
        <v>Yes</v>
      </c>
      <c r="V2427">
        <v>4</v>
      </c>
      <c r="W2427" t="s">
        <v>487</v>
      </c>
      <c r="X2427" t="s">
        <v>495</v>
      </c>
      <c r="Y2427" t="str">
        <f t="shared" si="112"/>
        <v>Emergency</v>
      </c>
      <c r="Z2427" t="s">
        <v>489</v>
      </c>
      <c r="AC2427" t="s">
        <v>490</v>
      </c>
      <c r="AD2427">
        <v>413.7</v>
      </c>
      <c r="AE2427">
        <v>0</v>
      </c>
      <c r="AF2427" t="str">
        <f t="shared" si="113"/>
        <v>Aug</v>
      </c>
    </row>
    <row r="2428" spans="1:32" x14ac:dyDescent="0.25">
      <c r="A2428" s="1">
        <v>45534</v>
      </c>
      <c r="B2428">
        <v>2642</v>
      </c>
      <c r="C2428">
        <v>1</v>
      </c>
      <c r="D2428">
        <v>1</v>
      </c>
      <c r="E2428">
        <v>4</v>
      </c>
      <c r="F2428">
        <v>2</v>
      </c>
      <c r="G2428">
        <v>1</v>
      </c>
      <c r="H2428">
        <f>VLOOKUP(B2428, patient!A:E, 5, FALSE)</f>
        <v>28</v>
      </c>
      <c r="I2428" t="str">
        <f>VLOOKUP(H2428, city!A:B, 2, FALSE)</f>
        <v>London</v>
      </c>
      <c r="J2428" t="str">
        <f>VLOOKUP(E2428, diagnosis!A:B, 2, FALSE)</f>
        <v>Hypertension</v>
      </c>
      <c r="K2428" t="str">
        <f>VLOOKUP(D2428, department!A:B, 2, FALSE)</f>
        <v>Cardiology</v>
      </c>
      <c r="L2428" t="str">
        <f>VLOOKUP(C2428, provider!A:B, 2, FALSE)</f>
        <v>Dr. Olu Abisola</v>
      </c>
      <c r="M2428" t="str">
        <f>VLOOKUP(G2428, insurance!A:B, 2, FALSE)</f>
        <v>Aviva</v>
      </c>
      <c r="N2428">
        <f>VLOOKUP(B2428, patient!A:D, 4, FALSE)</f>
        <v>24</v>
      </c>
      <c r="O2428" t="str">
        <f>VLOOKUP(B2428, patient!A:C, 3, FALSE)</f>
        <v>Male</v>
      </c>
      <c r="P2428" t="str">
        <f>VLOOKUP(B2428, patient!A:F, 6, FALSE)</f>
        <v>Other</v>
      </c>
      <c r="Q2428" t="s">
        <v>486</v>
      </c>
      <c r="R2428">
        <v>570</v>
      </c>
      <c r="S2428">
        <v>165</v>
      </c>
      <c r="U2428" s="1" t="str">
        <f t="shared" si="111"/>
        <v>No</v>
      </c>
      <c r="V2428">
        <v>5</v>
      </c>
      <c r="W2428" t="s">
        <v>492</v>
      </c>
      <c r="X2428" t="s">
        <v>488</v>
      </c>
      <c r="Y2428" t="str">
        <f t="shared" si="112"/>
        <v>Scheduled</v>
      </c>
      <c r="Z2428" t="s">
        <v>489</v>
      </c>
      <c r="AC2428" t="s">
        <v>493</v>
      </c>
      <c r="AD2428">
        <v>535.5</v>
      </c>
      <c r="AE2428">
        <v>30</v>
      </c>
      <c r="AF2428" t="str">
        <f t="shared" si="113"/>
        <v>Aug</v>
      </c>
    </row>
    <row r="2429" spans="1:32" x14ac:dyDescent="0.25">
      <c r="A2429" s="1">
        <v>45534</v>
      </c>
      <c r="B2429">
        <v>3575</v>
      </c>
      <c r="C2429">
        <v>1</v>
      </c>
      <c r="D2429">
        <v>3</v>
      </c>
      <c r="E2429">
        <v>4</v>
      </c>
      <c r="F2429">
        <v>2</v>
      </c>
      <c r="G2429">
        <v>1</v>
      </c>
      <c r="H2429">
        <f>VLOOKUP(B2429, patient!A:E, 5, FALSE)</f>
        <v>31</v>
      </c>
      <c r="I2429" t="str">
        <f>VLOOKUP(H2429, city!A:B, 2, FALSE)</f>
        <v>Manchester</v>
      </c>
      <c r="J2429" t="str">
        <f>VLOOKUP(E2429, diagnosis!A:B, 2, FALSE)</f>
        <v>Hypertension</v>
      </c>
      <c r="K2429" t="str">
        <f>VLOOKUP(D2429, department!A:B, 2, FALSE)</f>
        <v>Neurology</v>
      </c>
      <c r="L2429" t="str">
        <f>VLOOKUP(C2429, provider!A:B, 2, FALSE)</f>
        <v>Dr. Olu Abisola</v>
      </c>
      <c r="M2429" t="str">
        <f>VLOOKUP(G2429, insurance!A:B, 2, FALSE)</f>
        <v>Aviva</v>
      </c>
      <c r="N2429">
        <f>VLOOKUP(B2429, patient!A:D, 4, FALSE)</f>
        <v>34</v>
      </c>
      <c r="O2429" t="str">
        <f>VLOOKUP(B2429, patient!A:C, 3, FALSE)</f>
        <v>Male</v>
      </c>
      <c r="P2429" t="str">
        <f>VLOOKUP(B2429, patient!A:F, 6, FALSE)</f>
        <v>Other</v>
      </c>
      <c r="Q2429" t="s">
        <v>492</v>
      </c>
      <c r="R2429">
        <v>441</v>
      </c>
      <c r="S2429">
        <v>63</v>
      </c>
      <c r="U2429" s="1" t="str">
        <f t="shared" si="111"/>
        <v>No</v>
      </c>
      <c r="V2429">
        <v>8</v>
      </c>
      <c r="W2429" t="s">
        <v>487</v>
      </c>
      <c r="X2429" t="s">
        <v>495</v>
      </c>
      <c r="Y2429" t="str">
        <f t="shared" si="112"/>
        <v>Emergency</v>
      </c>
      <c r="Z2429" t="s">
        <v>489</v>
      </c>
      <c r="AC2429" t="s">
        <v>498</v>
      </c>
      <c r="AD2429">
        <v>359.8</v>
      </c>
      <c r="AE2429">
        <v>10</v>
      </c>
      <c r="AF2429" t="str">
        <f t="shared" si="113"/>
        <v>Aug</v>
      </c>
    </row>
    <row r="2430" spans="1:32" x14ac:dyDescent="0.25">
      <c r="A2430" s="1">
        <v>45534</v>
      </c>
      <c r="B2430">
        <v>2514</v>
      </c>
      <c r="C2430">
        <v>3</v>
      </c>
      <c r="D2430">
        <v>3</v>
      </c>
      <c r="E2430">
        <v>4</v>
      </c>
      <c r="F2430">
        <v>1</v>
      </c>
      <c r="G2430">
        <v>3</v>
      </c>
      <c r="H2430">
        <f>VLOOKUP(B2430, patient!A:E, 5, FALSE)</f>
        <v>19</v>
      </c>
      <c r="I2430" t="str">
        <f>VLOOKUP(H2430, city!A:B, 2, FALSE)</f>
        <v>Leeds</v>
      </c>
      <c r="J2430" t="str">
        <f>VLOOKUP(E2430, diagnosis!A:B, 2, FALSE)</f>
        <v>Hypertension</v>
      </c>
      <c r="K2430" t="str">
        <f>VLOOKUP(D2430, department!A:B, 2, FALSE)</f>
        <v>Neurology</v>
      </c>
      <c r="L2430" t="str">
        <f>VLOOKUP(C2430, provider!A:B, 2, FALSE)</f>
        <v>Dr. Emma Jones</v>
      </c>
      <c r="M2430" t="str">
        <f>VLOOKUP(G2430, insurance!A:B, 2, FALSE)</f>
        <v>Allianz</v>
      </c>
      <c r="N2430">
        <f>VLOOKUP(B2430, patient!A:D, 4, FALSE)</f>
        <v>79</v>
      </c>
      <c r="O2430" t="str">
        <f>VLOOKUP(B2430, patient!A:C, 3, FALSE)</f>
        <v>Female</v>
      </c>
      <c r="P2430" t="str">
        <f>VLOOKUP(B2430, patient!A:F, 6, FALSE)</f>
        <v>Hispanic</v>
      </c>
      <c r="Q2430" t="s">
        <v>486</v>
      </c>
      <c r="R2430">
        <v>930</v>
      </c>
      <c r="S2430">
        <v>122</v>
      </c>
      <c r="T2430" s="1">
        <v>45562</v>
      </c>
      <c r="U2430" s="1" t="str">
        <f t="shared" si="111"/>
        <v>Yes</v>
      </c>
      <c r="V2430">
        <v>5</v>
      </c>
      <c r="W2430" t="s">
        <v>492</v>
      </c>
      <c r="X2430" t="s">
        <v>495</v>
      </c>
      <c r="Y2430" t="str">
        <f t="shared" si="112"/>
        <v>Emergency</v>
      </c>
      <c r="Z2430" t="s">
        <v>489</v>
      </c>
      <c r="AC2430" t="s">
        <v>490</v>
      </c>
      <c r="AD2430">
        <v>736.4</v>
      </c>
      <c r="AE2430">
        <v>0</v>
      </c>
      <c r="AF2430" t="str">
        <f t="shared" si="113"/>
        <v>Aug</v>
      </c>
    </row>
    <row r="2431" spans="1:32" x14ac:dyDescent="0.25">
      <c r="A2431" s="1">
        <v>45534</v>
      </c>
      <c r="B2431">
        <v>4036</v>
      </c>
      <c r="C2431">
        <v>4</v>
      </c>
      <c r="D2431">
        <v>2</v>
      </c>
      <c r="E2431">
        <v>4</v>
      </c>
      <c r="F2431">
        <v>5</v>
      </c>
      <c r="G2431">
        <v>3</v>
      </c>
      <c r="H2431">
        <f>VLOOKUP(B2431, patient!A:E, 5, FALSE)</f>
        <v>29</v>
      </c>
      <c r="I2431" t="str">
        <f>VLOOKUP(H2431, city!A:B, 2, FALSE)</f>
        <v>Manchester</v>
      </c>
      <c r="J2431" t="str">
        <f>VLOOKUP(E2431, diagnosis!A:B, 2, FALSE)</f>
        <v>Hypertension</v>
      </c>
      <c r="K2431" t="str">
        <f>VLOOKUP(D2431, department!A:B, 2, FALSE)</f>
        <v>General Surgery</v>
      </c>
      <c r="L2431" t="str">
        <f>VLOOKUP(C2431, provider!A:B, 2, FALSE)</f>
        <v>Dr. Ravi Patel</v>
      </c>
      <c r="M2431" t="str">
        <f>VLOOKUP(G2431, insurance!A:B, 2, FALSE)</f>
        <v>Allianz</v>
      </c>
      <c r="N2431">
        <f>VLOOKUP(B2431, patient!A:D, 4, FALSE)</f>
        <v>61</v>
      </c>
      <c r="O2431" t="str">
        <f>VLOOKUP(B2431, patient!A:C, 3, FALSE)</f>
        <v>Female</v>
      </c>
      <c r="P2431" t="str">
        <f>VLOOKUP(B2431, patient!A:F, 6, FALSE)</f>
        <v>White</v>
      </c>
      <c r="Q2431" t="s">
        <v>491</v>
      </c>
      <c r="R2431">
        <v>909</v>
      </c>
      <c r="S2431">
        <v>67</v>
      </c>
      <c r="U2431" s="1" t="str">
        <f t="shared" si="111"/>
        <v>No</v>
      </c>
      <c r="V2431">
        <v>6</v>
      </c>
      <c r="W2431" t="s">
        <v>494</v>
      </c>
      <c r="X2431" t="s">
        <v>488</v>
      </c>
      <c r="Y2431" t="str">
        <f t="shared" si="112"/>
        <v>Scheduled</v>
      </c>
      <c r="Z2431" t="s">
        <v>497</v>
      </c>
      <c r="AC2431" t="s">
        <v>493</v>
      </c>
      <c r="AD2431">
        <v>704.2</v>
      </c>
      <c r="AE2431">
        <v>30</v>
      </c>
      <c r="AF2431" t="str">
        <f t="shared" si="113"/>
        <v>Aug</v>
      </c>
    </row>
    <row r="2432" spans="1:32" x14ac:dyDescent="0.25">
      <c r="A2432" s="1">
        <v>45535</v>
      </c>
      <c r="B2432">
        <v>2668</v>
      </c>
      <c r="C2432">
        <v>2</v>
      </c>
      <c r="D2432">
        <v>3</v>
      </c>
      <c r="E2432">
        <v>4</v>
      </c>
      <c r="F2432">
        <v>5</v>
      </c>
      <c r="G2432">
        <v>2</v>
      </c>
      <c r="H2432">
        <f>VLOOKUP(B2432, patient!A:E, 5, FALSE)</f>
        <v>4</v>
      </c>
      <c r="I2432" t="str">
        <f>VLOOKUP(H2432, city!A:B, 2, FALSE)</f>
        <v>Birmingham</v>
      </c>
      <c r="J2432" t="str">
        <f>VLOOKUP(E2432, diagnosis!A:B, 2, FALSE)</f>
        <v>Hypertension</v>
      </c>
      <c r="K2432" t="str">
        <f>VLOOKUP(D2432, department!A:B, 2, FALSE)</f>
        <v>Neurology</v>
      </c>
      <c r="L2432" t="str">
        <f>VLOOKUP(C2432, provider!A:B, 2, FALSE)</f>
        <v>Dr. Johnson Grek</v>
      </c>
      <c r="M2432" t="str">
        <f>VLOOKUP(G2432, insurance!A:B, 2, FALSE)</f>
        <v>AXA</v>
      </c>
      <c r="N2432">
        <f>VLOOKUP(B2432, patient!A:D, 4, FALSE)</f>
        <v>37</v>
      </c>
      <c r="O2432" t="str">
        <f>VLOOKUP(B2432, patient!A:C, 3, FALSE)</f>
        <v>Male</v>
      </c>
      <c r="P2432" t="str">
        <f>VLOOKUP(B2432, patient!A:F, 6, FALSE)</f>
        <v>Other</v>
      </c>
      <c r="Q2432" t="s">
        <v>486</v>
      </c>
      <c r="R2432">
        <v>909</v>
      </c>
      <c r="S2432">
        <v>54</v>
      </c>
      <c r="T2432" s="1">
        <v>45547</v>
      </c>
      <c r="U2432" s="1" t="str">
        <f t="shared" si="111"/>
        <v>Yes</v>
      </c>
      <c r="V2432">
        <v>10</v>
      </c>
      <c r="W2432" t="s">
        <v>487</v>
      </c>
      <c r="X2432" t="s">
        <v>488</v>
      </c>
      <c r="Y2432" t="str">
        <f t="shared" si="112"/>
        <v>Scheduled</v>
      </c>
      <c r="Z2432" t="s">
        <v>489</v>
      </c>
      <c r="AC2432" t="s">
        <v>490</v>
      </c>
      <c r="AD2432">
        <v>674.1</v>
      </c>
      <c r="AE2432">
        <v>0</v>
      </c>
      <c r="AF2432" t="str">
        <f t="shared" si="113"/>
        <v>Aug</v>
      </c>
    </row>
    <row r="2433" spans="1:32" x14ac:dyDescent="0.25">
      <c r="A2433" s="1">
        <v>45535</v>
      </c>
      <c r="B2433">
        <v>1636</v>
      </c>
      <c r="C2433">
        <v>5</v>
      </c>
      <c r="D2433">
        <v>1</v>
      </c>
      <c r="E2433">
        <v>4</v>
      </c>
      <c r="F2433">
        <v>5</v>
      </c>
      <c r="G2433">
        <v>3</v>
      </c>
      <c r="H2433">
        <f>VLOOKUP(B2433, patient!A:E, 5, FALSE)</f>
        <v>6</v>
      </c>
      <c r="I2433" t="str">
        <f>VLOOKUP(H2433, city!A:B, 2, FALSE)</f>
        <v>Bristol</v>
      </c>
      <c r="J2433" t="str">
        <f>VLOOKUP(E2433, diagnosis!A:B, 2, FALSE)</f>
        <v>Hypertension</v>
      </c>
      <c r="K2433" t="str">
        <f>VLOOKUP(D2433, department!A:B, 2, FALSE)</f>
        <v>Cardiology</v>
      </c>
      <c r="L2433" t="str">
        <f>VLOOKUP(C2433, provider!A:B, 2, FALSE)</f>
        <v>Dr. Sade Kikiola</v>
      </c>
      <c r="M2433" t="str">
        <f>VLOOKUP(G2433, insurance!A:B, 2, FALSE)</f>
        <v>Allianz</v>
      </c>
      <c r="N2433">
        <f>VLOOKUP(B2433, patient!A:D, 4, FALSE)</f>
        <v>53</v>
      </c>
      <c r="O2433" t="str">
        <f>VLOOKUP(B2433, patient!A:C, 3, FALSE)</f>
        <v>Female</v>
      </c>
      <c r="P2433" t="str">
        <f>VLOOKUP(B2433, patient!A:F, 6, FALSE)</f>
        <v>White</v>
      </c>
      <c r="Q2433" t="s">
        <v>492</v>
      </c>
      <c r="R2433">
        <v>413</v>
      </c>
      <c r="S2433">
        <v>130</v>
      </c>
      <c r="U2433" s="1" t="str">
        <f t="shared" si="111"/>
        <v>No</v>
      </c>
      <c r="V2433">
        <v>6</v>
      </c>
      <c r="W2433" t="s">
        <v>492</v>
      </c>
      <c r="X2433" t="s">
        <v>488</v>
      </c>
      <c r="Y2433" t="str">
        <f t="shared" si="112"/>
        <v>Scheduled</v>
      </c>
      <c r="Z2433" t="s">
        <v>497</v>
      </c>
      <c r="AC2433" t="s">
        <v>498</v>
      </c>
      <c r="AD2433">
        <v>387.1</v>
      </c>
      <c r="AE2433">
        <v>10</v>
      </c>
      <c r="AF2433" t="str">
        <f t="shared" si="113"/>
        <v>Aug</v>
      </c>
    </row>
    <row r="2434" spans="1:32" x14ac:dyDescent="0.25">
      <c r="A2434" s="1">
        <v>45535</v>
      </c>
      <c r="B2434">
        <v>3147</v>
      </c>
      <c r="C2434">
        <v>3</v>
      </c>
      <c r="D2434">
        <v>4</v>
      </c>
      <c r="E2434">
        <v>4</v>
      </c>
      <c r="F2434">
        <v>3</v>
      </c>
      <c r="G2434">
        <v>1</v>
      </c>
      <c r="H2434">
        <f>VLOOKUP(B2434, patient!A:E, 5, FALSE)</f>
        <v>39</v>
      </c>
      <c r="I2434" t="str">
        <f>VLOOKUP(H2434, city!A:B, 2, FALSE)</f>
        <v>Sheffield</v>
      </c>
      <c r="J2434" t="str">
        <f>VLOOKUP(E2434, diagnosis!A:B, 2, FALSE)</f>
        <v>Hypertension</v>
      </c>
      <c r="K2434" t="str">
        <f>VLOOKUP(D2434, department!A:B, 2, FALSE)</f>
        <v>Orthopedics</v>
      </c>
      <c r="L2434" t="str">
        <f>VLOOKUP(C2434, provider!A:B, 2, FALSE)</f>
        <v>Dr. Emma Jones</v>
      </c>
      <c r="M2434" t="str">
        <f>VLOOKUP(G2434, insurance!A:B, 2, FALSE)</f>
        <v>Aviva</v>
      </c>
      <c r="N2434">
        <f>VLOOKUP(B2434, patient!A:D, 4, FALSE)</f>
        <v>26</v>
      </c>
      <c r="O2434" t="str">
        <f>VLOOKUP(B2434, patient!A:C, 3, FALSE)</f>
        <v>Female</v>
      </c>
      <c r="P2434" t="str">
        <f>VLOOKUP(B2434, patient!A:F, 6, FALSE)</f>
        <v>Hispanic</v>
      </c>
      <c r="Q2434" t="s">
        <v>486</v>
      </c>
      <c r="R2434">
        <v>809</v>
      </c>
      <c r="S2434">
        <v>58</v>
      </c>
      <c r="T2434" s="1">
        <v>45551</v>
      </c>
      <c r="U2434" s="1" t="str">
        <f t="shared" si="111"/>
        <v>Yes</v>
      </c>
      <c r="V2434">
        <v>8</v>
      </c>
      <c r="W2434" t="s">
        <v>494</v>
      </c>
      <c r="X2434" t="s">
        <v>488</v>
      </c>
      <c r="Y2434" t="str">
        <f t="shared" si="112"/>
        <v>Scheduled</v>
      </c>
      <c r="Z2434" t="s">
        <v>489</v>
      </c>
      <c r="AC2434" t="s">
        <v>490</v>
      </c>
      <c r="AD2434">
        <v>606.9</v>
      </c>
      <c r="AE2434">
        <v>0</v>
      </c>
      <c r="AF2434" t="str">
        <f t="shared" si="113"/>
        <v>Aug</v>
      </c>
    </row>
    <row r="2435" spans="1:32" x14ac:dyDescent="0.25">
      <c r="A2435" s="1">
        <v>45535</v>
      </c>
      <c r="B2435">
        <v>1644</v>
      </c>
      <c r="C2435">
        <v>3</v>
      </c>
      <c r="D2435">
        <v>4</v>
      </c>
      <c r="E2435">
        <v>4</v>
      </c>
      <c r="F2435">
        <v>3</v>
      </c>
      <c r="G2435">
        <v>3</v>
      </c>
      <c r="H2435">
        <f>VLOOKUP(B2435, patient!A:E, 5, FALSE)</f>
        <v>22</v>
      </c>
      <c r="I2435" t="str">
        <f>VLOOKUP(H2435, city!A:B, 2, FALSE)</f>
        <v>Liverpool</v>
      </c>
      <c r="J2435" t="str">
        <f>VLOOKUP(E2435, diagnosis!A:B, 2, FALSE)</f>
        <v>Hypertension</v>
      </c>
      <c r="K2435" t="str">
        <f>VLOOKUP(D2435, department!A:B, 2, FALSE)</f>
        <v>Orthopedics</v>
      </c>
      <c r="L2435" t="str">
        <f>VLOOKUP(C2435, provider!A:B, 2, FALSE)</f>
        <v>Dr. Emma Jones</v>
      </c>
      <c r="M2435" t="str">
        <f>VLOOKUP(G2435, insurance!A:B, 2, FALSE)</f>
        <v>Allianz</v>
      </c>
      <c r="N2435">
        <f>VLOOKUP(B2435, patient!A:D, 4, FALSE)</f>
        <v>55</v>
      </c>
      <c r="O2435" t="str">
        <f>VLOOKUP(B2435, patient!A:C, 3, FALSE)</f>
        <v>Male</v>
      </c>
      <c r="P2435" t="str">
        <f>VLOOKUP(B2435, patient!A:F, 6, FALSE)</f>
        <v>Other</v>
      </c>
      <c r="Q2435" t="s">
        <v>491</v>
      </c>
      <c r="R2435">
        <v>790</v>
      </c>
      <c r="S2435">
        <v>22</v>
      </c>
      <c r="U2435" s="1" t="str">
        <f t="shared" ref="U2435:U2498" si="114">IF(T2435&lt;&gt;"", "Yes", "No")</f>
        <v>No</v>
      </c>
      <c r="V2435">
        <v>5</v>
      </c>
      <c r="W2435" t="s">
        <v>494</v>
      </c>
      <c r="X2435" t="s">
        <v>488</v>
      </c>
      <c r="Y2435" t="str">
        <f t="shared" ref="Y2435:Y2498" si="115">IF(TRIM(X2435)="yes", "Emergency", "Scheduled")</f>
        <v>Scheduled</v>
      </c>
      <c r="Z2435" t="s">
        <v>497</v>
      </c>
      <c r="AC2435" t="s">
        <v>496</v>
      </c>
      <c r="AD2435">
        <v>603.4</v>
      </c>
      <c r="AE2435">
        <v>50</v>
      </c>
      <c r="AF2435" t="str">
        <f t="shared" ref="AF2435:AF2498" si="116">TEXT(A2435, "mmm")</f>
        <v>Aug</v>
      </c>
    </row>
    <row r="2436" spans="1:32" x14ac:dyDescent="0.25">
      <c r="A2436" s="1">
        <v>45535</v>
      </c>
      <c r="B2436">
        <v>221</v>
      </c>
      <c r="C2436">
        <v>4</v>
      </c>
      <c r="D2436">
        <v>4</v>
      </c>
      <c r="E2436">
        <v>4</v>
      </c>
      <c r="F2436">
        <v>3</v>
      </c>
      <c r="G2436">
        <v>2</v>
      </c>
      <c r="H2436">
        <f>VLOOKUP(B2436, patient!A:E, 5, FALSE)</f>
        <v>17</v>
      </c>
      <c r="I2436" t="str">
        <f>VLOOKUP(H2436, city!A:B, 2, FALSE)</f>
        <v>Leeds</v>
      </c>
      <c r="J2436" t="str">
        <f>VLOOKUP(E2436, diagnosis!A:B, 2, FALSE)</f>
        <v>Hypertension</v>
      </c>
      <c r="K2436" t="str">
        <f>VLOOKUP(D2436, department!A:B, 2, FALSE)</f>
        <v>Orthopedics</v>
      </c>
      <c r="L2436" t="str">
        <f>VLOOKUP(C2436, provider!A:B, 2, FALSE)</f>
        <v>Dr. Ravi Patel</v>
      </c>
      <c r="M2436" t="str">
        <f>VLOOKUP(G2436, insurance!A:B, 2, FALSE)</f>
        <v>AXA</v>
      </c>
      <c r="N2436">
        <f>VLOOKUP(B2436, patient!A:D, 4, FALSE)</f>
        <v>65</v>
      </c>
      <c r="O2436" t="str">
        <f>VLOOKUP(B2436, patient!A:C, 3, FALSE)</f>
        <v>Female</v>
      </c>
      <c r="P2436" t="str">
        <f>VLOOKUP(B2436, patient!A:F, 6, FALSE)</f>
        <v>Other</v>
      </c>
      <c r="Q2436" t="s">
        <v>486</v>
      </c>
      <c r="R2436">
        <v>951</v>
      </c>
      <c r="S2436">
        <v>38</v>
      </c>
      <c r="U2436" s="1" t="str">
        <f t="shared" si="114"/>
        <v>No</v>
      </c>
      <c r="V2436">
        <v>1</v>
      </c>
      <c r="W2436" t="s">
        <v>492</v>
      </c>
      <c r="X2436" t="s">
        <v>488</v>
      </c>
      <c r="Y2436" t="str">
        <f t="shared" si="115"/>
        <v>Scheduled</v>
      </c>
      <c r="Z2436" t="s">
        <v>497</v>
      </c>
      <c r="AC2436" t="s">
        <v>498</v>
      </c>
      <c r="AD2436">
        <v>699.3</v>
      </c>
      <c r="AE2436">
        <v>10</v>
      </c>
      <c r="AF2436" t="str">
        <f t="shared" si="116"/>
        <v>Aug</v>
      </c>
    </row>
    <row r="2437" spans="1:32" x14ac:dyDescent="0.25">
      <c r="A2437" s="1">
        <v>45535</v>
      </c>
      <c r="B2437">
        <v>1322</v>
      </c>
      <c r="C2437">
        <v>5</v>
      </c>
      <c r="D2437">
        <v>1</v>
      </c>
      <c r="E2437">
        <v>4</v>
      </c>
      <c r="F2437">
        <v>4</v>
      </c>
      <c r="G2437">
        <v>1</v>
      </c>
      <c r="H2437">
        <f>VLOOKUP(B2437, patient!A:E, 5, FALSE)</f>
        <v>31</v>
      </c>
      <c r="I2437" t="str">
        <f>VLOOKUP(H2437, city!A:B, 2, FALSE)</f>
        <v>Manchester</v>
      </c>
      <c r="J2437" t="str">
        <f>VLOOKUP(E2437, diagnosis!A:B, 2, FALSE)</f>
        <v>Hypertension</v>
      </c>
      <c r="K2437" t="str">
        <f>VLOOKUP(D2437, department!A:B, 2, FALSE)</f>
        <v>Cardiology</v>
      </c>
      <c r="L2437" t="str">
        <f>VLOOKUP(C2437, provider!A:B, 2, FALSE)</f>
        <v>Dr. Sade Kikiola</v>
      </c>
      <c r="M2437" t="str">
        <f>VLOOKUP(G2437, insurance!A:B, 2, FALSE)</f>
        <v>Aviva</v>
      </c>
      <c r="N2437">
        <f>VLOOKUP(B2437, patient!A:D, 4, FALSE)</f>
        <v>74</v>
      </c>
      <c r="O2437" t="str">
        <f>VLOOKUP(B2437, patient!A:C, 3, FALSE)</f>
        <v>Male</v>
      </c>
      <c r="P2437" t="str">
        <f>VLOOKUP(B2437, patient!A:F, 6, FALSE)</f>
        <v>Asian</v>
      </c>
      <c r="Q2437" t="s">
        <v>491</v>
      </c>
      <c r="R2437">
        <v>160</v>
      </c>
      <c r="S2437">
        <v>144</v>
      </c>
      <c r="U2437" s="1" t="str">
        <f t="shared" si="114"/>
        <v>No</v>
      </c>
      <c r="V2437">
        <v>4</v>
      </c>
      <c r="W2437" t="s">
        <v>487</v>
      </c>
      <c r="X2437" t="s">
        <v>495</v>
      </c>
      <c r="Y2437" t="str">
        <f t="shared" si="115"/>
        <v>Emergency</v>
      </c>
      <c r="Z2437" t="s">
        <v>489</v>
      </c>
      <c r="AC2437" t="s">
        <v>493</v>
      </c>
      <c r="AD2437">
        <v>233.8</v>
      </c>
      <c r="AE2437">
        <v>30</v>
      </c>
      <c r="AF2437" t="str">
        <f t="shared" si="116"/>
        <v>Aug</v>
      </c>
    </row>
    <row r="2438" spans="1:32" x14ac:dyDescent="0.25">
      <c r="A2438" s="1">
        <v>45535</v>
      </c>
      <c r="B2438">
        <v>1916</v>
      </c>
      <c r="C2438">
        <v>2</v>
      </c>
      <c r="D2438">
        <v>1</v>
      </c>
      <c r="E2438">
        <v>4</v>
      </c>
      <c r="F2438">
        <v>4</v>
      </c>
      <c r="G2438">
        <v>1</v>
      </c>
      <c r="H2438">
        <f>VLOOKUP(B2438, patient!A:E, 5, FALSE)</f>
        <v>10</v>
      </c>
      <c r="I2438" t="str">
        <f>VLOOKUP(H2438, city!A:B, 2, FALSE)</f>
        <v>Edinburgh</v>
      </c>
      <c r="J2438" t="str">
        <f>VLOOKUP(E2438, diagnosis!A:B, 2, FALSE)</f>
        <v>Hypertension</v>
      </c>
      <c r="K2438" t="str">
        <f>VLOOKUP(D2438, department!A:B, 2, FALSE)</f>
        <v>Cardiology</v>
      </c>
      <c r="L2438" t="str">
        <f>VLOOKUP(C2438, provider!A:B, 2, FALSE)</f>
        <v>Dr. Johnson Grek</v>
      </c>
      <c r="M2438" t="str">
        <f>VLOOKUP(G2438, insurance!A:B, 2, FALSE)</f>
        <v>Aviva</v>
      </c>
      <c r="N2438">
        <f>VLOOKUP(B2438, patient!A:D, 4, FALSE)</f>
        <v>77</v>
      </c>
      <c r="O2438" t="str">
        <f>VLOOKUP(B2438, patient!A:C, 3, FALSE)</f>
        <v>Female</v>
      </c>
      <c r="P2438" t="str">
        <f>VLOOKUP(B2438, patient!A:F, 6, FALSE)</f>
        <v>Other</v>
      </c>
      <c r="Q2438" t="s">
        <v>486</v>
      </c>
      <c r="R2438">
        <v>575</v>
      </c>
      <c r="S2438">
        <v>165</v>
      </c>
      <c r="U2438" s="1" t="str">
        <f t="shared" si="114"/>
        <v>No</v>
      </c>
      <c r="V2438">
        <v>3</v>
      </c>
      <c r="W2438" t="s">
        <v>492</v>
      </c>
      <c r="X2438" t="s">
        <v>488</v>
      </c>
      <c r="Y2438" t="str">
        <f t="shared" si="115"/>
        <v>Scheduled</v>
      </c>
      <c r="Z2438" t="s">
        <v>497</v>
      </c>
      <c r="AC2438" t="s">
        <v>498</v>
      </c>
      <c r="AD2438">
        <v>525</v>
      </c>
      <c r="AE2438">
        <v>10</v>
      </c>
      <c r="AF2438" t="str">
        <f t="shared" si="116"/>
        <v>Aug</v>
      </c>
    </row>
    <row r="2439" spans="1:32" x14ac:dyDescent="0.25">
      <c r="A2439" s="1">
        <v>45535</v>
      </c>
      <c r="B2439">
        <v>1250</v>
      </c>
      <c r="C2439">
        <v>1</v>
      </c>
      <c r="D2439">
        <v>4</v>
      </c>
      <c r="E2439">
        <v>4</v>
      </c>
      <c r="F2439">
        <v>3</v>
      </c>
      <c r="G2439">
        <v>1</v>
      </c>
      <c r="H2439">
        <f>VLOOKUP(B2439, patient!A:E, 5, FALSE)</f>
        <v>36</v>
      </c>
      <c r="I2439" t="str">
        <f>VLOOKUP(H2439, city!A:B, 2, FALSE)</f>
        <v>Newcastle</v>
      </c>
      <c r="J2439" t="str">
        <f>VLOOKUP(E2439, diagnosis!A:B, 2, FALSE)</f>
        <v>Hypertension</v>
      </c>
      <c r="K2439" t="str">
        <f>VLOOKUP(D2439, department!A:B, 2, FALSE)</f>
        <v>Orthopedics</v>
      </c>
      <c r="L2439" t="str">
        <f>VLOOKUP(C2439, provider!A:B, 2, FALSE)</f>
        <v>Dr. Olu Abisola</v>
      </c>
      <c r="M2439" t="str">
        <f>VLOOKUP(G2439, insurance!A:B, 2, FALSE)</f>
        <v>Aviva</v>
      </c>
      <c r="N2439">
        <f>VLOOKUP(B2439, patient!A:D, 4, FALSE)</f>
        <v>39</v>
      </c>
      <c r="O2439" t="str">
        <f>VLOOKUP(B2439, patient!A:C, 3, FALSE)</f>
        <v>Female</v>
      </c>
      <c r="P2439" t="str">
        <f>VLOOKUP(B2439, patient!A:F, 6, FALSE)</f>
        <v>Black</v>
      </c>
      <c r="Q2439" t="s">
        <v>492</v>
      </c>
      <c r="R2439">
        <v>639</v>
      </c>
      <c r="S2439">
        <v>102</v>
      </c>
      <c r="U2439" s="1" t="str">
        <f t="shared" si="114"/>
        <v>No</v>
      </c>
      <c r="V2439">
        <v>2</v>
      </c>
      <c r="W2439" t="s">
        <v>494</v>
      </c>
      <c r="X2439" t="s">
        <v>488</v>
      </c>
      <c r="Y2439" t="str">
        <f t="shared" si="115"/>
        <v>Scheduled</v>
      </c>
      <c r="Z2439" t="s">
        <v>497</v>
      </c>
      <c r="AC2439" t="s">
        <v>496</v>
      </c>
      <c r="AD2439">
        <v>553.70000000000005</v>
      </c>
      <c r="AE2439">
        <v>50</v>
      </c>
      <c r="AF2439" t="str">
        <f t="shared" si="116"/>
        <v>Aug</v>
      </c>
    </row>
    <row r="2440" spans="1:32" x14ac:dyDescent="0.25">
      <c r="A2440" s="1">
        <v>45535</v>
      </c>
      <c r="B2440">
        <v>738</v>
      </c>
      <c r="C2440">
        <v>4</v>
      </c>
      <c r="D2440">
        <v>3</v>
      </c>
      <c r="E2440">
        <v>4</v>
      </c>
      <c r="F2440">
        <v>5</v>
      </c>
      <c r="G2440">
        <v>3</v>
      </c>
      <c r="H2440">
        <f>VLOOKUP(B2440, patient!A:E, 5, FALSE)</f>
        <v>9</v>
      </c>
      <c r="I2440" t="str">
        <f>VLOOKUP(H2440, city!A:B, 2, FALSE)</f>
        <v>Edinburgh</v>
      </c>
      <c r="J2440" t="str">
        <f>VLOOKUP(E2440, diagnosis!A:B, 2, FALSE)</f>
        <v>Hypertension</v>
      </c>
      <c r="K2440" t="str">
        <f>VLOOKUP(D2440, department!A:B, 2, FALSE)</f>
        <v>Neurology</v>
      </c>
      <c r="L2440" t="str">
        <f>VLOOKUP(C2440, provider!A:B, 2, FALSE)</f>
        <v>Dr. Ravi Patel</v>
      </c>
      <c r="M2440" t="str">
        <f>VLOOKUP(G2440, insurance!A:B, 2, FALSE)</f>
        <v>Allianz</v>
      </c>
      <c r="N2440">
        <f>VLOOKUP(B2440, patient!A:D, 4, FALSE)</f>
        <v>71</v>
      </c>
      <c r="O2440" t="str">
        <f>VLOOKUP(B2440, patient!A:C, 3, FALSE)</f>
        <v>Female</v>
      </c>
      <c r="P2440" t="str">
        <f>VLOOKUP(B2440, patient!A:F, 6, FALSE)</f>
        <v>Hispanic</v>
      </c>
      <c r="Q2440" t="s">
        <v>486</v>
      </c>
      <c r="R2440">
        <v>811</v>
      </c>
      <c r="S2440">
        <v>24</v>
      </c>
      <c r="U2440" s="1" t="str">
        <f t="shared" si="114"/>
        <v>No</v>
      </c>
      <c r="V2440">
        <v>7</v>
      </c>
      <c r="W2440" t="s">
        <v>492</v>
      </c>
      <c r="X2440" t="s">
        <v>488</v>
      </c>
      <c r="Y2440" t="str">
        <f t="shared" si="115"/>
        <v>Scheduled</v>
      </c>
      <c r="Z2440" t="s">
        <v>497</v>
      </c>
      <c r="AC2440" t="s">
        <v>498</v>
      </c>
      <c r="AD2440">
        <v>591.5</v>
      </c>
      <c r="AE2440">
        <v>10</v>
      </c>
      <c r="AF2440" t="str">
        <f t="shared" si="116"/>
        <v>Aug</v>
      </c>
    </row>
    <row r="2441" spans="1:32" x14ac:dyDescent="0.25">
      <c r="A2441" s="1">
        <v>45535</v>
      </c>
      <c r="B2441">
        <v>2607</v>
      </c>
      <c r="C2441">
        <v>1</v>
      </c>
      <c r="D2441">
        <v>4</v>
      </c>
      <c r="E2441">
        <v>4</v>
      </c>
      <c r="F2441">
        <v>3</v>
      </c>
      <c r="G2441">
        <v>1</v>
      </c>
      <c r="H2441">
        <f>VLOOKUP(B2441, patient!A:E, 5, FALSE)</f>
        <v>33</v>
      </c>
      <c r="I2441" t="str">
        <f>VLOOKUP(H2441, city!A:B, 2, FALSE)</f>
        <v>Newcastle</v>
      </c>
      <c r="J2441" t="str">
        <f>VLOOKUP(E2441, diagnosis!A:B, 2, FALSE)</f>
        <v>Hypertension</v>
      </c>
      <c r="K2441" t="str">
        <f>VLOOKUP(D2441, department!A:B, 2, FALSE)</f>
        <v>Orthopedics</v>
      </c>
      <c r="L2441" t="str">
        <f>VLOOKUP(C2441, provider!A:B, 2, FALSE)</f>
        <v>Dr. Olu Abisola</v>
      </c>
      <c r="M2441" t="str">
        <f>VLOOKUP(G2441, insurance!A:B, 2, FALSE)</f>
        <v>Aviva</v>
      </c>
      <c r="N2441">
        <f>VLOOKUP(B2441, patient!A:D, 4, FALSE)</f>
        <v>70</v>
      </c>
      <c r="O2441" t="str">
        <f>VLOOKUP(B2441, patient!A:C, 3, FALSE)</f>
        <v>Male</v>
      </c>
      <c r="P2441" t="str">
        <f>VLOOKUP(B2441, patient!A:F, 6, FALSE)</f>
        <v>Black</v>
      </c>
      <c r="Q2441" t="s">
        <v>486</v>
      </c>
      <c r="R2441">
        <v>125</v>
      </c>
      <c r="S2441">
        <v>74</v>
      </c>
      <c r="U2441" s="1" t="str">
        <f t="shared" si="114"/>
        <v>No</v>
      </c>
      <c r="V2441">
        <v>7</v>
      </c>
      <c r="W2441" t="s">
        <v>494</v>
      </c>
      <c r="X2441" t="s">
        <v>495</v>
      </c>
      <c r="Y2441" t="str">
        <f t="shared" si="115"/>
        <v>Emergency</v>
      </c>
      <c r="Z2441" t="s">
        <v>489</v>
      </c>
      <c r="AC2441" t="s">
        <v>498</v>
      </c>
      <c r="AD2441">
        <v>146.30000000000001</v>
      </c>
      <c r="AE2441">
        <v>10</v>
      </c>
      <c r="AF2441" t="str">
        <f t="shared" si="116"/>
        <v>Aug</v>
      </c>
    </row>
    <row r="2442" spans="1:32" x14ac:dyDescent="0.25">
      <c r="A2442" s="1">
        <v>45536</v>
      </c>
      <c r="B2442">
        <v>3241</v>
      </c>
      <c r="C2442">
        <v>3</v>
      </c>
      <c r="D2442">
        <v>5</v>
      </c>
      <c r="E2442">
        <v>4</v>
      </c>
      <c r="F2442">
        <v>4</v>
      </c>
      <c r="G2442">
        <v>1</v>
      </c>
      <c r="H2442">
        <f>VLOOKUP(B2442, patient!A:E, 5, FALSE)</f>
        <v>38</v>
      </c>
      <c r="I2442" t="str">
        <f>VLOOKUP(H2442, city!A:B, 2, FALSE)</f>
        <v>Sheffield</v>
      </c>
      <c r="J2442" t="str">
        <f>VLOOKUP(E2442, diagnosis!A:B, 2, FALSE)</f>
        <v>Hypertension</v>
      </c>
      <c r="K2442" t="str">
        <f>VLOOKUP(D2442, department!A:B, 2, FALSE)</f>
        <v>Pediatrics</v>
      </c>
      <c r="L2442" t="str">
        <f>VLOOKUP(C2442, provider!A:B, 2, FALSE)</f>
        <v>Dr. Emma Jones</v>
      </c>
      <c r="M2442" t="str">
        <f>VLOOKUP(G2442, insurance!A:B, 2, FALSE)</f>
        <v>Aviva</v>
      </c>
      <c r="N2442">
        <f>VLOOKUP(B2442, patient!A:D, 4, FALSE)</f>
        <v>70</v>
      </c>
      <c r="O2442" t="str">
        <f>VLOOKUP(B2442, patient!A:C, 3, FALSE)</f>
        <v>Female</v>
      </c>
      <c r="P2442" t="str">
        <f>VLOOKUP(B2442, patient!A:F, 6, FALSE)</f>
        <v>Other</v>
      </c>
      <c r="Q2442" t="s">
        <v>486</v>
      </c>
      <c r="R2442">
        <v>920</v>
      </c>
      <c r="S2442">
        <v>32</v>
      </c>
      <c r="T2442" s="1">
        <v>45561</v>
      </c>
      <c r="U2442" s="1" t="str">
        <f t="shared" si="114"/>
        <v>Yes</v>
      </c>
      <c r="V2442">
        <v>8</v>
      </c>
      <c r="W2442" t="s">
        <v>494</v>
      </c>
      <c r="X2442" t="s">
        <v>495</v>
      </c>
      <c r="Y2442" t="str">
        <f t="shared" si="115"/>
        <v>Emergency</v>
      </c>
      <c r="Z2442" t="s">
        <v>489</v>
      </c>
      <c r="AC2442" t="s">
        <v>490</v>
      </c>
      <c r="AD2442">
        <v>666.4</v>
      </c>
      <c r="AE2442">
        <v>0</v>
      </c>
      <c r="AF2442" t="str">
        <f t="shared" si="116"/>
        <v>Sep</v>
      </c>
    </row>
    <row r="2443" spans="1:32" x14ac:dyDescent="0.25">
      <c r="A2443" s="1">
        <v>45536</v>
      </c>
      <c r="B2443">
        <v>4713</v>
      </c>
      <c r="C2443">
        <v>1</v>
      </c>
      <c r="D2443">
        <v>1</v>
      </c>
      <c r="E2443">
        <v>4</v>
      </c>
      <c r="F2443">
        <v>2</v>
      </c>
      <c r="G2443">
        <v>3</v>
      </c>
      <c r="H2443">
        <f>VLOOKUP(B2443, patient!A:E, 5, FALSE)</f>
        <v>15</v>
      </c>
      <c r="I2443" t="str">
        <f>VLOOKUP(H2443, city!A:B, 2, FALSE)</f>
        <v>Glasgow</v>
      </c>
      <c r="J2443" t="str">
        <f>VLOOKUP(E2443, diagnosis!A:B, 2, FALSE)</f>
        <v>Hypertension</v>
      </c>
      <c r="K2443" t="str">
        <f>VLOOKUP(D2443, department!A:B, 2, FALSE)</f>
        <v>Cardiology</v>
      </c>
      <c r="L2443" t="str">
        <f>VLOOKUP(C2443, provider!A:B, 2, FALSE)</f>
        <v>Dr. Olu Abisola</v>
      </c>
      <c r="M2443" t="str">
        <f>VLOOKUP(G2443, insurance!A:B, 2, FALSE)</f>
        <v>Allianz</v>
      </c>
      <c r="N2443">
        <f>VLOOKUP(B2443, patient!A:D, 4, FALSE)</f>
        <v>19</v>
      </c>
      <c r="O2443" t="str">
        <f>VLOOKUP(B2443, patient!A:C, 3, FALSE)</f>
        <v>Male</v>
      </c>
      <c r="P2443" t="str">
        <f>VLOOKUP(B2443, patient!A:F, 6, FALSE)</f>
        <v>Other</v>
      </c>
      <c r="Q2443" t="s">
        <v>486</v>
      </c>
      <c r="R2443">
        <v>394</v>
      </c>
      <c r="S2443">
        <v>181</v>
      </c>
      <c r="T2443" s="1">
        <v>45552</v>
      </c>
      <c r="U2443" s="1" t="str">
        <f t="shared" si="114"/>
        <v>Yes</v>
      </c>
      <c r="V2443">
        <v>10</v>
      </c>
      <c r="W2443" t="s">
        <v>494</v>
      </c>
      <c r="X2443" t="s">
        <v>488</v>
      </c>
      <c r="Y2443" t="str">
        <f t="shared" si="115"/>
        <v>Scheduled</v>
      </c>
      <c r="Z2443" t="s">
        <v>497</v>
      </c>
      <c r="AC2443" t="s">
        <v>490</v>
      </c>
      <c r="AD2443">
        <v>402.5</v>
      </c>
      <c r="AE2443">
        <v>0</v>
      </c>
      <c r="AF2443" t="str">
        <f t="shared" si="116"/>
        <v>Sep</v>
      </c>
    </row>
    <row r="2444" spans="1:32" x14ac:dyDescent="0.25">
      <c r="A2444" s="1">
        <v>45536</v>
      </c>
      <c r="B2444">
        <v>3439</v>
      </c>
      <c r="C2444">
        <v>2</v>
      </c>
      <c r="D2444">
        <v>5</v>
      </c>
      <c r="E2444">
        <v>4</v>
      </c>
      <c r="F2444">
        <v>1</v>
      </c>
      <c r="G2444">
        <v>1</v>
      </c>
      <c r="H2444">
        <f>VLOOKUP(B2444, patient!A:E, 5, FALSE)</f>
        <v>35</v>
      </c>
      <c r="I2444" t="str">
        <f>VLOOKUP(H2444, city!A:B, 2, FALSE)</f>
        <v>Newcastle</v>
      </c>
      <c r="J2444" t="str">
        <f>VLOOKUP(E2444, diagnosis!A:B, 2, FALSE)</f>
        <v>Hypertension</v>
      </c>
      <c r="K2444" t="str">
        <f>VLOOKUP(D2444, department!A:B, 2, FALSE)</f>
        <v>Pediatrics</v>
      </c>
      <c r="L2444" t="str">
        <f>VLOOKUP(C2444, provider!A:B, 2, FALSE)</f>
        <v>Dr. Johnson Grek</v>
      </c>
      <c r="M2444" t="str">
        <f>VLOOKUP(G2444, insurance!A:B, 2, FALSE)</f>
        <v>Aviva</v>
      </c>
      <c r="N2444">
        <f>VLOOKUP(B2444, patient!A:D, 4, FALSE)</f>
        <v>41</v>
      </c>
      <c r="O2444" t="str">
        <f>VLOOKUP(B2444, patient!A:C, 3, FALSE)</f>
        <v>Male</v>
      </c>
      <c r="P2444" t="str">
        <f>VLOOKUP(B2444, patient!A:F, 6, FALSE)</f>
        <v>Black</v>
      </c>
      <c r="Q2444" t="s">
        <v>486</v>
      </c>
      <c r="R2444">
        <v>279</v>
      </c>
      <c r="S2444">
        <v>37</v>
      </c>
      <c r="T2444" s="1">
        <v>45548</v>
      </c>
      <c r="U2444" s="1" t="str">
        <f t="shared" si="114"/>
        <v>Yes</v>
      </c>
      <c r="V2444">
        <v>5</v>
      </c>
      <c r="W2444" t="s">
        <v>494</v>
      </c>
      <c r="X2444" t="s">
        <v>488</v>
      </c>
      <c r="Y2444" t="str">
        <f t="shared" si="115"/>
        <v>Scheduled</v>
      </c>
      <c r="Z2444" t="s">
        <v>489</v>
      </c>
      <c r="AC2444" t="s">
        <v>490</v>
      </c>
      <c r="AD2444">
        <v>221.2</v>
      </c>
      <c r="AE2444">
        <v>0</v>
      </c>
      <c r="AF2444" t="str">
        <f t="shared" si="116"/>
        <v>Sep</v>
      </c>
    </row>
    <row r="2445" spans="1:32" x14ac:dyDescent="0.25">
      <c r="A2445" s="1">
        <v>45536</v>
      </c>
      <c r="B2445">
        <v>1006</v>
      </c>
      <c r="C2445">
        <v>2</v>
      </c>
      <c r="D2445">
        <v>5</v>
      </c>
      <c r="E2445">
        <v>4</v>
      </c>
      <c r="F2445">
        <v>2</v>
      </c>
      <c r="G2445">
        <v>3</v>
      </c>
      <c r="H2445">
        <f>VLOOKUP(B2445, patient!A:E, 5, FALSE)</f>
        <v>20</v>
      </c>
      <c r="I2445" t="str">
        <f>VLOOKUP(H2445, city!A:B, 2, FALSE)</f>
        <v>Leeds</v>
      </c>
      <c r="J2445" t="str">
        <f>VLOOKUP(E2445, diagnosis!A:B, 2, FALSE)</f>
        <v>Hypertension</v>
      </c>
      <c r="K2445" t="str">
        <f>VLOOKUP(D2445, department!A:B, 2, FALSE)</f>
        <v>Pediatrics</v>
      </c>
      <c r="L2445" t="str">
        <f>VLOOKUP(C2445, provider!A:B, 2, FALSE)</f>
        <v>Dr. Johnson Grek</v>
      </c>
      <c r="M2445" t="str">
        <f>VLOOKUP(G2445, insurance!A:B, 2, FALSE)</f>
        <v>Allianz</v>
      </c>
      <c r="N2445">
        <f>VLOOKUP(B2445, patient!A:D, 4, FALSE)</f>
        <v>25</v>
      </c>
      <c r="O2445" t="str">
        <f>VLOOKUP(B2445, patient!A:C, 3, FALSE)</f>
        <v>Female</v>
      </c>
      <c r="P2445" t="str">
        <f>VLOOKUP(B2445, patient!A:F, 6, FALSE)</f>
        <v>Asian</v>
      </c>
      <c r="Q2445" t="s">
        <v>492</v>
      </c>
      <c r="R2445">
        <v>180</v>
      </c>
      <c r="S2445">
        <v>87</v>
      </c>
      <c r="U2445" s="1" t="str">
        <f t="shared" si="114"/>
        <v>No</v>
      </c>
      <c r="V2445">
        <v>1</v>
      </c>
      <c r="W2445" t="s">
        <v>487</v>
      </c>
      <c r="X2445" t="s">
        <v>495</v>
      </c>
      <c r="Y2445" t="str">
        <f t="shared" si="115"/>
        <v>Emergency</v>
      </c>
      <c r="Z2445" t="s">
        <v>489</v>
      </c>
      <c r="AC2445" t="s">
        <v>498</v>
      </c>
      <c r="AD2445">
        <v>193.9</v>
      </c>
      <c r="AE2445">
        <v>10</v>
      </c>
      <c r="AF2445" t="str">
        <f t="shared" si="116"/>
        <v>Sep</v>
      </c>
    </row>
    <row r="2446" spans="1:32" x14ac:dyDescent="0.25">
      <c r="A2446" s="1">
        <v>45536</v>
      </c>
      <c r="B2446">
        <v>2539</v>
      </c>
      <c r="C2446">
        <v>1</v>
      </c>
      <c r="D2446">
        <v>1</v>
      </c>
      <c r="E2446">
        <v>4</v>
      </c>
      <c r="F2446">
        <v>5</v>
      </c>
      <c r="G2446">
        <v>3</v>
      </c>
      <c r="H2446">
        <f>VLOOKUP(B2446, patient!A:E, 5, FALSE)</f>
        <v>36</v>
      </c>
      <c r="I2446" t="str">
        <f>VLOOKUP(H2446, city!A:B, 2, FALSE)</f>
        <v>Newcastle</v>
      </c>
      <c r="J2446" t="str">
        <f>VLOOKUP(E2446, diagnosis!A:B, 2, FALSE)</f>
        <v>Hypertension</v>
      </c>
      <c r="K2446" t="str">
        <f>VLOOKUP(D2446, department!A:B, 2, FALSE)</f>
        <v>Cardiology</v>
      </c>
      <c r="L2446" t="str">
        <f>VLOOKUP(C2446, provider!A:B, 2, FALSE)</f>
        <v>Dr. Olu Abisola</v>
      </c>
      <c r="M2446" t="str">
        <f>VLOOKUP(G2446, insurance!A:B, 2, FALSE)</f>
        <v>Allianz</v>
      </c>
      <c r="N2446">
        <f>VLOOKUP(B2446, patient!A:D, 4, FALSE)</f>
        <v>28</v>
      </c>
      <c r="O2446" t="str">
        <f>VLOOKUP(B2446, patient!A:C, 3, FALSE)</f>
        <v>Male</v>
      </c>
      <c r="P2446" t="str">
        <f>VLOOKUP(B2446, patient!A:F, 6, FALSE)</f>
        <v>Asian</v>
      </c>
      <c r="Q2446" t="s">
        <v>492</v>
      </c>
      <c r="R2446">
        <v>92</v>
      </c>
      <c r="S2446">
        <v>119</v>
      </c>
      <c r="U2446" s="1" t="str">
        <f t="shared" si="114"/>
        <v>No</v>
      </c>
      <c r="V2446">
        <v>6</v>
      </c>
      <c r="W2446" t="s">
        <v>494</v>
      </c>
      <c r="X2446" t="s">
        <v>495</v>
      </c>
      <c r="Y2446" t="str">
        <f t="shared" si="115"/>
        <v>Emergency</v>
      </c>
      <c r="Z2446" t="s">
        <v>497</v>
      </c>
      <c r="AC2446" t="s">
        <v>493</v>
      </c>
      <c r="AD2446">
        <v>168.7</v>
      </c>
      <c r="AE2446">
        <v>30</v>
      </c>
      <c r="AF2446" t="str">
        <f t="shared" si="116"/>
        <v>Sep</v>
      </c>
    </row>
    <row r="2447" spans="1:32" x14ac:dyDescent="0.25">
      <c r="A2447" s="1">
        <v>45536</v>
      </c>
      <c r="B2447">
        <v>4354</v>
      </c>
      <c r="C2447">
        <v>1</v>
      </c>
      <c r="D2447">
        <v>4</v>
      </c>
      <c r="E2447">
        <v>4</v>
      </c>
      <c r="F2447">
        <v>3</v>
      </c>
      <c r="G2447">
        <v>2</v>
      </c>
      <c r="H2447">
        <f>VLOOKUP(B2447, patient!A:E, 5, FALSE)</f>
        <v>23</v>
      </c>
      <c r="I2447" t="str">
        <f>VLOOKUP(H2447, city!A:B, 2, FALSE)</f>
        <v>Liverpool</v>
      </c>
      <c r="J2447" t="str">
        <f>VLOOKUP(E2447, diagnosis!A:B, 2, FALSE)</f>
        <v>Hypertension</v>
      </c>
      <c r="K2447" t="str">
        <f>VLOOKUP(D2447, department!A:B, 2, FALSE)</f>
        <v>Orthopedics</v>
      </c>
      <c r="L2447" t="str">
        <f>VLOOKUP(C2447, provider!A:B, 2, FALSE)</f>
        <v>Dr. Olu Abisola</v>
      </c>
      <c r="M2447" t="str">
        <f>VLOOKUP(G2447, insurance!A:B, 2, FALSE)</f>
        <v>AXA</v>
      </c>
      <c r="N2447">
        <f>VLOOKUP(B2447, patient!A:D, 4, FALSE)</f>
        <v>30</v>
      </c>
      <c r="O2447" t="str">
        <f>VLOOKUP(B2447, patient!A:C, 3, FALSE)</f>
        <v>Female</v>
      </c>
      <c r="P2447" t="str">
        <f>VLOOKUP(B2447, patient!A:F, 6, FALSE)</f>
        <v>Black</v>
      </c>
      <c r="Q2447" t="s">
        <v>486</v>
      </c>
      <c r="R2447">
        <v>596</v>
      </c>
      <c r="S2447">
        <v>190</v>
      </c>
      <c r="U2447" s="1" t="str">
        <f t="shared" si="114"/>
        <v>No</v>
      </c>
      <c r="V2447">
        <v>6</v>
      </c>
      <c r="W2447" t="s">
        <v>494</v>
      </c>
      <c r="X2447" t="s">
        <v>488</v>
      </c>
      <c r="Y2447" t="str">
        <f t="shared" si="115"/>
        <v>Scheduled</v>
      </c>
      <c r="Z2447" t="s">
        <v>497</v>
      </c>
      <c r="AC2447" t="s">
        <v>498</v>
      </c>
      <c r="AD2447">
        <v>557.20000000000005</v>
      </c>
      <c r="AE2447">
        <v>10</v>
      </c>
      <c r="AF2447" t="str">
        <f t="shared" si="116"/>
        <v>Sep</v>
      </c>
    </row>
    <row r="2448" spans="1:32" x14ac:dyDescent="0.25">
      <c r="A2448" s="1">
        <v>45536</v>
      </c>
      <c r="B2448">
        <v>1605</v>
      </c>
      <c r="C2448">
        <v>4</v>
      </c>
      <c r="D2448">
        <v>2</v>
      </c>
      <c r="E2448">
        <v>4</v>
      </c>
      <c r="F2448">
        <v>5</v>
      </c>
      <c r="G2448">
        <v>1</v>
      </c>
      <c r="H2448">
        <f>VLOOKUP(B2448, patient!A:E, 5, FALSE)</f>
        <v>29</v>
      </c>
      <c r="I2448" t="str">
        <f>VLOOKUP(H2448, city!A:B, 2, FALSE)</f>
        <v>Manchester</v>
      </c>
      <c r="J2448" t="str">
        <f>VLOOKUP(E2448, diagnosis!A:B, 2, FALSE)</f>
        <v>Hypertension</v>
      </c>
      <c r="K2448" t="str">
        <f>VLOOKUP(D2448, department!A:B, 2, FALSE)</f>
        <v>General Surgery</v>
      </c>
      <c r="L2448" t="str">
        <f>VLOOKUP(C2448, provider!A:B, 2, FALSE)</f>
        <v>Dr. Ravi Patel</v>
      </c>
      <c r="M2448" t="str">
        <f>VLOOKUP(G2448, insurance!A:B, 2, FALSE)</f>
        <v>Aviva</v>
      </c>
      <c r="N2448">
        <f>VLOOKUP(B2448, patient!A:D, 4, FALSE)</f>
        <v>34</v>
      </c>
      <c r="O2448" t="str">
        <f>VLOOKUP(B2448, patient!A:C, 3, FALSE)</f>
        <v>Male</v>
      </c>
      <c r="P2448" t="str">
        <f>VLOOKUP(B2448, patient!A:F, 6, FALSE)</f>
        <v>Black</v>
      </c>
      <c r="Q2448" t="s">
        <v>486</v>
      </c>
      <c r="R2448">
        <v>318</v>
      </c>
      <c r="S2448">
        <v>188</v>
      </c>
      <c r="T2448" s="1">
        <v>45552</v>
      </c>
      <c r="U2448" s="1" t="str">
        <f t="shared" si="114"/>
        <v>Yes</v>
      </c>
      <c r="V2448">
        <v>8</v>
      </c>
      <c r="W2448" t="s">
        <v>494</v>
      </c>
      <c r="X2448" t="s">
        <v>495</v>
      </c>
      <c r="Y2448" t="str">
        <f t="shared" si="115"/>
        <v>Emergency</v>
      </c>
      <c r="Z2448" t="s">
        <v>489</v>
      </c>
      <c r="AC2448" t="s">
        <v>490</v>
      </c>
      <c r="AD2448">
        <v>354.2</v>
      </c>
      <c r="AE2448">
        <v>0</v>
      </c>
      <c r="AF2448" t="str">
        <f t="shared" si="116"/>
        <v>Sep</v>
      </c>
    </row>
    <row r="2449" spans="1:32" x14ac:dyDescent="0.25">
      <c r="A2449" s="1">
        <v>45536</v>
      </c>
      <c r="B2449">
        <v>4484</v>
      </c>
      <c r="C2449">
        <v>2</v>
      </c>
      <c r="D2449">
        <v>5</v>
      </c>
      <c r="E2449">
        <v>4</v>
      </c>
      <c r="F2449">
        <v>5</v>
      </c>
      <c r="G2449">
        <v>3</v>
      </c>
      <c r="H2449">
        <f>VLOOKUP(B2449, patient!A:E, 5, FALSE)</f>
        <v>32</v>
      </c>
      <c r="I2449" t="str">
        <f>VLOOKUP(H2449, city!A:B, 2, FALSE)</f>
        <v>Manchester</v>
      </c>
      <c r="J2449" t="str">
        <f>VLOOKUP(E2449, diagnosis!A:B, 2, FALSE)</f>
        <v>Hypertension</v>
      </c>
      <c r="K2449" t="str">
        <f>VLOOKUP(D2449, department!A:B, 2, FALSE)</f>
        <v>Pediatrics</v>
      </c>
      <c r="L2449" t="str">
        <f>VLOOKUP(C2449, provider!A:B, 2, FALSE)</f>
        <v>Dr. Johnson Grek</v>
      </c>
      <c r="M2449" t="str">
        <f>VLOOKUP(G2449, insurance!A:B, 2, FALSE)</f>
        <v>Allianz</v>
      </c>
      <c r="N2449">
        <f>VLOOKUP(B2449, patient!A:D, 4, FALSE)</f>
        <v>25</v>
      </c>
      <c r="O2449" t="str">
        <f>VLOOKUP(B2449, patient!A:C, 3, FALSE)</f>
        <v>Male</v>
      </c>
      <c r="P2449" t="str">
        <f>VLOOKUP(B2449, patient!A:F, 6, FALSE)</f>
        <v>Hispanic</v>
      </c>
      <c r="Q2449" t="s">
        <v>486</v>
      </c>
      <c r="R2449">
        <v>597</v>
      </c>
      <c r="S2449">
        <v>57</v>
      </c>
      <c r="T2449" s="1">
        <v>45552</v>
      </c>
      <c r="U2449" s="1" t="str">
        <f t="shared" si="114"/>
        <v>Yes</v>
      </c>
      <c r="V2449">
        <v>10</v>
      </c>
      <c r="W2449" t="s">
        <v>492</v>
      </c>
      <c r="X2449" t="s">
        <v>495</v>
      </c>
      <c r="Y2449" t="str">
        <f t="shared" si="115"/>
        <v>Emergency</v>
      </c>
      <c r="Z2449" t="s">
        <v>489</v>
      </c>
      <c r="AC2449" t="s">
        <v>490</v>
      </c>
      <c r="AD2449">
        <v>457.8</v>
      </c>
      <c r="AE2449">
        <v>0</v>
      </c>
      <c r="AF2449" t="str">
        <f t="shared" si="116"/>
        <v>Sep</v>
      </c>
    </row>
    <row r="2450" spans="1:32" x14ac:dyDescent="0.25">
      <c r="A2450" s="1">
        <v>45536</v>
      </c>
      <c r="B2450">
        <v>1374</v>
      </c>
      <c r="C2450">
        <v>1</v>
      </c>
      <c r="D2450">
        <v>4</v>
      </c>
      <c r="E2450">
        <v>4</v>
      </c>
      <c r="F2450">
        <v>3</v>
      </c>
      <c r="G2450">
        <v>2</v>
      </c>
      <c r="H2450">
        <f>VLOOKUP(B2450, patient!A:E, 5, FALSE)</f>
        <v>40</v>
      </c>
      <c r="I2450" t="str">
        <f>VLOOKUP(H2450, city!A:B, 2, FALSE)</f>
        <v>Sheffield</v>
      </c>
      <c r="J2450" t="str">
        <f>VLOOKUP(E2450, diagnosis!A:B, 2, FALSE)</f>
        <v>Hypertension</v>
      </c>
      <c r="K2450" t="str">
        <f>VLOOKUP(D2450, department!A:B, 2, FALSE)</f>
        <v>Orthopedics</v>
      </c>
      <c r="L2450" t="str">
        <f>VLOOKUP(C2450, provider!A:B, 2, FALSE)</f>
        <v>Dr. Olu Abisola</v>
      </c>
      <c r="M2450" t="str">
        <f>VLOOKUP(G2450, insurance!A:B, 2, FALSE)</f>
        <v>AXA</v>
      </c>
      <c r="N2450">
        <f>VLOOKUP(B2450, patient!A:D, 4, FALSE)</f>
        <v>38</v>
      </c>
      <c r="O2450" t="str">
        <f>VLOOKUP(B2450, patient!A:C, 3, FALSE)</f>
        <v>Female</v>
      </c>
      <c r="P2450" t="str">
        <f>VLOOKUP(B2450, patient!A:F, 6, FALSE)</f>
        <v>Asian</v>
      </c>
      <c r="Q2450" t="s">
        <v>486</v>
      </c>
      <c r="R2450">
        <v>632</v>
      </c>
      <c r="S2450">
        <v>185</v>
      </c>
      <c r="T2450" s="1">
        <v>45563</v>
      </c>
      <c r="U2450" s="1" t="str">
        <f t="shared" si="114"/>
        <v>Yes</v>
      </c>
      <c r="V2450">
        <v>2</v>
      </c>
      <c r="W2450" t="s">
        <v>487</v>
      </c>
      <c r="X2450" t="s">
        <v>495</v>
      </c>
      <c r="Y2450" t="str">
        <f t="shared" si="115"/>
        <v>Emergency</v>
      </c>
      <c r="Z2450" t="s">
        <v>489</v>
      </c>
      <c r="AC2450" t="s">
        <v>490</v>
      </c>
      <c r="AD2450">
        <v>571.9</v>
      </c>
      <c r="AE2450">
        <v>0</v>
      </c>
      <c r="AF2450" t="str">
        <f t="shared" si="116"/>
        <v>Sep</v>
      </c>
    </row>
    <row r="2451" spans="1:32" x14ac:dyDescent="0.25">
      <c r="A2451" s="1">
        <v>45536</v>
      </c>
      <c r="B2451">
        <v>32</v>
      </c>
      <c r="C2451">
        <v>5</v>
      </c>
      <c r="D2451">
        <v>2</v>
      </c>
      <c r="E2451">
        <v>4</v>
      </c>
      <c r="F2451">
        <v>5</v>
      </c>
      <c r="G2451">
        <v>3</v>
      </c>
      <c r="H2451">
        <f>VLOOKUP(B2451, patient!A:E, 5, FALSE)</f>
        <v>9</v>
      </c>
      <c r="I2451" t="str">
        <f>VLOOKUP(H2451, city!A:B, 2, FALSE)</f>
        <v>Edinburgh</v>
      </c>
      <c r="J2451" t="str">
        <f>VLOOKUP(E2451, diagnosis!A:B, 2, FALSE)</f>
        <v>Hypertension</v>
      </c>
      <c r="K2451" t="str">
        <f>VLOOKUP(D2451, department!A:B, 2, FALSE)</f>
        <v>General Surgery</v>
      </c>
      <c r="L2451" t="str">
        <f>VLOOKUP(C2451, provider!A:B, 2, FALSE)</f>
        <v>Dr. Sade Kikiola</v>
      </c>
      <c r="M2451" t="str">
        <f>VLOOKUP(G2451, insurance!A:B, 2, FALSE)</f>
        <v>Allianz</v>
      </c>
      <c r="N2451">
        <f>VLOOKUP(B2451, patient!A:D, 4, FALSE)</f>
        <v>35</v>
      </c>
      <c r="O2451" t="str">
        <f>VLOOKUP(B2451, patient!A:C, 3, FALSE)</f>
        <v>Female</v>
      </c>
      <c r="P2451" t="str">
        <f>VLOOKUP(B2451, patient!A:F, 6, FALSE)</f>
        <v>White</v>
      </c>
      <c r="Q2451" t="s">
        <v>486</v>
      </c>
      <c r="R2451">
        <v>437</v>
      </c>
      <c r="S2451">
        <v>160</v>
      </c>
      <c r="T2451" s="1">
        <v>45554</v>
      </c>
      <c r="U2451" s="1" t="str">
        <f t="shared" si="114"/>
        <v>Yes</v>
      </c>
      <c r="V2451">
        <v>9</v>
      </c>
      <c r="W2451" t="s">
        <v>494</v>
      </c>
      <c r="X2451" t="s">
        <v>488</v>
      </c>
      <c r="Y2451" t="str">
        <f t="shared" si="115"/>
        <v>Scheduled</v>
      </c>
      <c r="Z2451" t="s">
        <v>497</v>
      </c>
      <c r="AC2451" t="s">
        <v>490</v>
      </c>
      <c r="AD2451">
        <v>417.9</v>
      </c>
      <c r="AE2451">
        <v>0</v>
      </c>
      <c r="AF2451" t="str">
        <f t="shared" si="116"/>
        <v>Sep</v>
      </c>
    </row>
    <row r="2452" spans="1:32" x14ac:dyDescent="0.25">
      <c r="A2452" s="1">
        <v>45537</v>
      </c>
      <c r="B2452">
        <v>4658</v>
      </c>
      <c r="C2452">
        <v>4</v>
      </c>
      <c r="D2452">
        <v>5</v>
      </c>
      <c r="E2452">
        <v>4</v>
      </c>
      <c r="F2452">
        <v>2</v>
      </c>
      <c r="G2452">
        <v>1</v>
      </c>
      <c r="H2452">
        <f>VLOOKUP(B2452, patient!A:E, 5, FALSE)</f>
        <v>11</v>
      </c>
      <c r="I2452" t="str">
        <f>VLOOKUP(H2452, city!A:B, 2, FALSE)</f>
        <v>Edinburgh</v>
      </c>
      <c r="J2452" t="str">
        <f>VLOOKUP(E2452, diagnosis!A:B, 2, FALSE)</f>
        <v>Hypertension</v>
      </c>
      <c r="K2452" t="str">
        <f>VLOOKUP(D2452, department!A:B, 2, FALSE)</f>
        <v>Pediatrics</v>
      </c>
      <c r="L2452" t="str">
        <f>VLOOKUP(C2452, provider!A:B, 2, FALSE)</f>
        <v>Dr. Ravi Patel</v>
      </c>
      <c r="M2452" t="str">
        <f>VLOOKUP(G2452, insurance!A:B, 2, FALSE)</f>
        <v>Aviva</v>
      </c>
      <c r="N2452">
        <f>VLOOKUP(B2452, patient!A:D, 4, FALSE)</f>
        <v>47</v>
      </c>
      <c r="O2452" t="str">
        <f>VLOOKUP(B2452, patient!A:C, 3, FALSE)</f>
        <v>Female</v>
      </c>
      <c r="P2452" t="str">
        <f>VLOOKUP(B2452, patient!A:F, 6, FALSE)</f>
        <v>Other</v>
      </c>
      <c r="Q2452" t="s">
        <v>486</v>
      </c>
      <c r="R2452">
        <v>959</v>
      </c>
      <c r="S2452">
        <v>144</v>
      </c>
      <c r="T2452" s="1">
        <v>45547</v>
      </c>
      <c r="U2452" s="1" t="str">
        <f t="shared" si="114"/>
        <v>Yes</v>
      </c>
      <c r="V2452">
        <v>6</v>
      </c>
      <c r="W2452" t="s">
        <v>492</v>
      </c>
      <c r="X2452" t="s">
        <v>495</v>
      </c>
      <c r="Y2452" t="str">
        <f t="shared" si="115"/>
        <v>Emergency</v>
      </c>
      <c r="Z2452" t="s">
        <v>489</v>
      </c>
      <c r="AC2452" t="s">
        <v>490</v>
      </c>
      <c r="AD2452">
        <v>772.1</v>
      </c>
      <c r="AE2452">
        <v>0</v>
      </c>
      <c r="AF2452" t="str">
        <f t="shared" si="116"/>
        <v>Sep</v>
      </c>
    </row>
    <row r="2453" spans="1:32" x14ac:dyDescent="0.25">
      <c r="A2453" s="1">
        <v>45537</v>
      </c>
      <c r="B2453">
        <v>4745</v>
      </c>
      <c r="C2453">
        <v>4</v>
      </c>
      <c r="D2453">
        <v>4</v>
      </c>
      <c r="E2453">
        <v>4</v>
      </c>
      <c r="F2453">
        <v>3</v>
      </c>
      <c r="G2453">
        <v>2</v>
      </c>
      <c r="H2453">
        <f>VLOOKUP(B2453, patient!A:E, 5, FALSE)</f>
        <v>14</v>
      </c>
      <c r="I2453" t="str">
        <f>VLOOKUP(H2453, city!A:B, 2, FALSE)</f>
        <v>Glasgow</v>
      </c>
      <c r="J2453" t="str">
        <f>VLOOKUP(E2453, diagnosis!A:B, 2, FALSE)</f>
        <v>Hypertension</v>
      </c>
      <c r="K2453" t="str">
        <f>VLOOKUP(D2453, department!A:B, 2, FALSE)</f>
        <v>Orthopedics</v>
      </c>
      <c r="L2453" t="str">
        <f>VLOOKUP(C2453, provider!A:B, 2, FALSE)</f>
        <v>Dr. Ravi Patel</v>
      </c>
      <c r="M2453" t="str">
        <f>VLOOKUP(G2453, insurance!A:B, 2, FALSE)</f>
        <v>AXA</v>
      </c>
      <c r="N2453">
        <f>VLOOKUP(B2453, patient!A:D, 4, FALSE)</f>
        <v>35</v>
      </c>
      <c r="O2453" t="str">
        <f>VLOOKUP(B2453, patient!A:C, 3, FALSE)</f>
        <v>Female</v>
      </c>
      <c r="P2453" t="str">
        <f>VLOOKUP(B2453, patient!A:F, 6, FALSE)</f>
        <v>Other</v>
      </c>
      <c r="Q2453" t="s">
        <v>486</v>
      </c>
      <c r="R2453">
        <v>587</v>
      </c>
      <c r="S2453">
        <v>41</v>
      </c>
      <c r="T2453" s="1">
        <v>45556</v>
      </c>
      <c r="U2453" s="1" t="str">
        <f t="shared" si="114"/>
        <v>Yes</v>
      </c>
      <c r="V2453">
        <v>1</v>
      </c>
      <c r="W2453" t="s">
        <v>494</v>
      </c>
      <c r="X2453" t="s">
        <v>495</v>
      </c>
      <c r="Y2453" t="str">
        <f t="shared" si="115"/>
        <v>Emergency</v>
      </c>
      <c r="Z2453" t="s">
        <v>489</v>
      </c>
      <c r="AC2453" t="s">
        <v>490</v>
      </c>
      <c r="AD2453">
        <v>439.6</v>
      </c>
      <c r="AE2453">
        <v>0</v>
      </c>
      <c r="AF2453" t="str">
        <f t="shared" si="116"/>
        <v>Sep</v>
      </c>
    </row>
    <row r="2454" spans="1:32" x14ac:dyDescent="0.25">
      <c r="A2454" s="1">
        <v>45537</v>
      </c>
      <c r="B2454">
        <v>4687</v>
      </c>
      <c r="C2454">
        <v>4</v>
      </c>
      <c r="D2454">
        <v>5</v>
      </c>
      <c r="E2454">
        <v>4</v>
      </c>
      <c r="F2454">
        <v>4</v>
      </c>
      <c r="G2454">
        <v>3</v>
      </c>
      <c r="H2454">
        <f>VLOOKUP(B2454, patient!A:E, 5, FALSE)</f>
        <v>12</v>
      </c>
      <c r="I2454" t="str">
        <f>VLOOKUP(H2454, city!A:B, 2, FALSE)</f>
        <v>Edinburgh</v>
      </c>
      <c r="J2454" t="str">
        <f>VLOOKUP(E2454, diagnosis!A:B, 2, FALSE)</f>
        <v>Hypertension</v>
      </c>
      <c r="K2454" t="str">
        <f>VLOOKUP(D2454, department!A:B, 2, FALSE)</f>
        <v>Pediatrics</v>
      </c>
      <c r="L2454" t="str">
        <f>VLOOKUP(C2454, provider!A:B, 2, FALSE)</f>
        <v>Dr. Ravi Patel</v>
      </c>
      <c r="M2454" t="str">
        <f>VLOOKUP(G2454, insurance!A:B, 2, FALSE)</f>
        <v>Allianz</v>
      </c>
      <c r="N2454">
        <f>VLOOKUP(B2454, patient!A:D, 4, FALSE)</f>
        <v>63</v>
      </c>
      <c r="O2454" t="str">
        <f>VLOOKUP(B2454, patient!A:C, 3, FALSE)</f>
        <v>Male</v>
      </c>
      <c r="P2454" t="str">
        <f>VLOOKUP(B2454, patient!A:F, 6, FALSE)</f>
        <v>Black</v>
      </c>
      <c r="Q2454" t="s">
        <v>491</v>
      </c>
      <c r="R2454">
        <v>387</v>
      </c>
      <c r="S2454">
        <v>48</v>
      </c>
      <c r="U2454" s="1" t="str">
        <f t="shared" si="114"/>
        <v>No</v>
      </c>
      <c r="V2454">
        <v>9</v>
      </c>
      <c r="W2454" t="s">
        <v>487</v>
      </c>
      <c r="X2454" t="s">
        <v>488</v>
      </c>
      <c r="Y2454" t="str">
        <f t="shared" si="115"/>
        <v>Scheduled</v>
      </c>
      <c r="Z2454" t="s">
        <v>489</v>
      </c>
      <c r="AC2454" t="s">
        <v>498</v>
      </c>
      <c r="AD2454">
        <v>311.5</v>
      </c>
      <c r="AE2454">
        <v>10</v>
      </c>
      <c r="AF2454" t="str">
        <f t="shared" si="116"/>
        <v>Sep</v>
      </c>
    </row>
    <row r="2455" spans="1:32" x14ac:dyDescent="0.25">
      <c r="A2455" s="1">
        <v>45537</v>
      </c>
      <c r="B2455">
        <v>2140</v>
      </c>
      <c r="C2455">
        <v>4</v>
      </c>
      <c r="D2455">
        <v>4</v>
      </c>
      <c r="E2455">
        <v>4</v>
      </c>
      <c r="F2455">
        <v>3</v>
      </c>
      <c r="G2455">
        <v>2</v>
      </c>
      <c r="H2455">
        <f>VLOOKUP(B2455, patient!A:E, 5, FALSE)</f>
        <v>37</v>
      </c>
      <c r="I2455" t="str">
        <f>VLOOKUP(H2455, city!A:B, 2, FALSE)</f>
        <v>Sheffield</v>
      </c>
      <c r="J2455" t="str">
        <f>VLOOKUP(E2455, diagnosis!A:B, 2, FALSE)</f>
        <v>Hypertension</v>
      </c>
      <c r="K2455" t="str">
        <f>VLOOKUP(D2455, department!A:B, 2, FALSE)</f>
        <v>Orthopedics</v>
      </c>
      <c r="L2455" t="str">
        <f>VLOOKUP(C2455, provider!A:B, 2, FALSE)</f>
        <v>Dr. Ravi Patel</v>
      </c>
      <c r="M2455" t="str">
        <f>VLOOKUP(G2455, insurance!A:B, 2, FALSE)</f>
        <v>AXA</v>
      </c>
      <c r="N2455">
        <f>VLOOKUP(B2455, patient!A:D, 4, FALSE)</f>
        <v>64</v>
      </c>
      <c r="O2455" t="str">
        <f>VLOOKUP(B2455, patient!A:C, 3, FALSE)</f>
        <v>Male</v>
      </c>
      <c r="P2455" t="str">
        <f>VLOOKUP(B2455, patient!A:F, 6, FALSE)</f>
        <v>White</v>
      </c>
      <c r="Q2455" t="s">
        <v>486</v>
      </c>
      <c r="R2455">
        <v>442</v>
      </c>
      <c r="S2455">
        <v>156</v>
      </c>
      <c r="T2455" s="1">
        <v>45553</v>
      </c>
      <c r="U2455" s="1" t="str">
        <f t="shared" si="114"/>
        <v>Yes</v>
      </c>
      <c r="V2455">
        <v>8</v>
      </c>
      <c r="W2455" t="s">
        <v>487</v>
      </c>
      <c r="X2455" t="s">
        <v>495</v>
      </c>
      <c r="Y2455" t="str">
        <f t="shared" si="115"/>
        <v>Emergency</v>
      </c>
      <c r="Z2455" t="s">
        <v>497</v>
      </c>
      <c r="AC2455" t="s">
        <v>490</v>
      </c>
      <c r="AD2455">
        <v>418.6</v>
      </c>
      <c r="AE2455">
        <v>0</v>
      </c>
      <c r="AF2455" t="str">
        <f t="shared" si="116"/>
        <v>Sep</v>
      </c>
    </row>
    <row r="2456" spans="1:32" x14ac:dyDescent="0.25">
      <c r="A2456" s="1">
        <v>45537</v>
      </c>
      <c r="B2456">
        <v>3744</v>
      </c>
      <c r="C2456">
        <v>1</v>
      </c>
      <c r="D2456">
        <v>3</v>
      </c>
      <c r="E2456">
        <v>4</v>
      </c>
      <c r="F2456">
        <v>2</v>
      </c>
      <c r="G2456">
        <v>1</v>
      </c>
      <c r="H2456">
        <f>VLOOKUP(B2456, patient!A:E, 5, FALSE)</f>
        <v>36</v>
      </c>
      <c r="I2456" t="str">
        <f>VLOOKUP(H2456, city!A:B, 2, FALSE)</f>
        <v>Newcastle</v>
      </c>
      <c r="J2456" t="str">
        <f>VLOOKUP(E2456, diagnosis!A:B, 2, FALSE)</f>
        <v>Hypertension</v>
      </c>
      <c r="K2456" t="str">
        <f>VLOOKUP(D2456, department!A:B, 2, FALSE)</f>
        <v>Neurology</v>
      </c>
      <c r="L2456" t="str">
        <f>VLOOKUP(C2456, provider!A:B, 2, FALSE)</f>
        <v>Dr. Olu Abisola</v>
      </c>
      <c r="M2456" t="str">
        <f>VLOOKUP(G2456, insurance!A:B, 2, FALSE)</f>
        <v>Aviva</v>
      </c>
      <c r="N2456">
        <f>VLOOKUP(B2456, patient!A:D, 4, FALSE)</f>
        <v>48</v>
      </c>
      <c r="O2456" t="str">
        <f>VLOOKUP(B2456, patient!A:C, 3, FALSE)</f>
        <v>Male</v>
      </c>
      <c r="P2456" t="str">
        <f>VLOOKUP(B2456, patient!A:F, 6, FALSE)</f>
        <v>Asian</v>
      </c>
      <c r="Q2456" t="s">
        <v>486</v>
      </c>
      <c r="R2456">
        <v>536</v>
      </c>
      <c r="S2456">
        <v>129</v>
      </c>
      <c r="U2456" s="1" t="str">
        <f t="shared" si="114"/>
        <v>No</v>
      </c>
      <c r="V2456">
        <v>10</v>
      </c>
      <c r="W2456" t="s">
        <v>487</v>
      </c>
      <c r="X2456" t="s">
        <v>495</v>
      </c>
      <c r="Y2456" t="str">
        <f t="shared" si="115"/>
        <v>Emergency</v>
      </c>
      <c r="Z2456" t="s">
        <v>497</v>
      </c>
      <c r="AC2456" t="s">
        <v>496</v>
      </c>
      <c r="AD2456">
        <v>500.5</v>
      </c>
      <c r="AE2456">
        <v>50</v>
      </c>
      <c r="AF2456" t="str">
        <f t="shared" si="116"/>
        <v>Sep</v>
      </c>
    </row>
    <row r="2457" spans="1:32" x14ac:dyDescent="0.25">
      <c r="A2457" s="1">
        <v>45537</v>
      </c>
      <c r="B2457">
        <v>3082</v>
      </c>
      <c r="C2457">
        <v>3</v>
      </c>
      <c r="D2457">
        <v>3</v>
      </c>
      <c r="E2457">
        <v>4</v>
      </c>
      <c r="F2457">
        <v>1</v>
      </c>
      <c r="G2457">
        <v>3</v>
      </c>
      <c r="H2457">
        <f>VLOOKUP(B2457, patient!A:E, 5, FALSE)</f>
        <v>13</v>
      </c>
      <c r="I2457" t="str">
        <f>VLOOKUP(H2457, city!A:B, 2, FALSE)</f>
        <v>Glasgow</v>
      </c>
      <c r="J2457" t="str">
        <f>VLOOKUP(E2457, diagnosis!A:B, 2, FALSE)</f>
        <v>Hypertension</v>
      </c>
      <c r="K2457" t="str">
        <f>VLOOKUP(D2457, department!A:B, 2, FALSE)</f>
        <v>Neurology</v>
      </c>
      <c r="L2457" t="str">
        <f>VLOOKUP(C2457, provider!A:B, 2, FALSE)</f>
        <v>Dr. Emma Jones</v>
      </c>
      <c r="M2457" t="str">
        <f>VLOOKUP(G2457, insurance!A:B, 2, FALSE)</f>
        <v>Allianz</v>
      </c>
      <c r="N2457">
        <f>VLOOKUP(B2457, patient!A:D, 4, FALSE)</f>
        <v>55</v>
      </c>
      <c r="O2457" t="str">
        <f>VLOOKUP(B2457, patient!A:C, 3, FALSE)</f>
        <v>Female</v>
      </c>
      <c r="P2457" t="str">
        <f>VLOOKUP(B2457, patient!A:F, 6, FALSE)</f>
        <v>Asian</v>
      </c>
      <c r="Q2457" t="s">
        <v>486</v>
      </c>
      <c r="R2457">
        <v>483</v>
      </c>
      <c r="S2457">
        <v>127</v>
      </c>
      <c r="T2457" s="1">
        <v>45559</v>
      </c>
      <c r="U2457" s="1" t="str">
        <f t="shared" si="114"/>
        <v>Yes</v>
      </c>
      <c r="V2457">
        <v>1</v>
      </c>
      <c r="W2457" t="s">
        <v>487</v>
      </c>
      <c r="X2457" t="s">
        <v>495</v>
      </c>
      <c r="Y2457" t="str">
        <f t="shared" si="115"/>
        <v>Emergency</v>
      </c>
      <c r="Z2457" t="s">
        <v>497</v>
      </c>
      <c r="AC2457" t="s">
        <v>490</v>
      </c>
      <c r="AD2457">
        <v>427</v>
      </c>
      <c r="AE2457">
        <v>0</v>
      </c>
      <c r="AF2457" t="str">
        <f t="shared" si="116"/>
        <v>Sep</v>
      </c>
    </row>
    <row r="2458" spans="1:32" x14ac:dyDescent="0.25">
      <c r="A2458" s="1">
        <v>45537</v>
      </c>
      <c r="B2458">
        <v>3462</v>
      </c>
      <c r="C2458">
        <v>5</v>
      </c>
      <c r="D2458">
        <v>1</v>
      </c>
      <c r="E2458">
        <v>4</v>
      </c>
      <c r="F2458">
        <v>4</v>
      </c>
      <c r="G2458">
        <v>1</v>
      </c>
      <c r="H2458">
        <f>VLOOKUP(B2458, patient!A:E, 5, FALSE)</f>
        <v>40</v>
      </c>
      <c r="I2458" t="str">
        <f>VLOOKUP(H2458, city!A:B, 2, FALSE)</f>
        <v>Sheffield</v>
      </c>
      <c r="J2458" t="str">
        <f>VLOOKUP(E2458, diagnosis!A:B, 2, FALSE)</f>
        <v>Hypertension</v>
      </c>
      <c r="K2458" t="str">
        <f>VLOOKUP(D2458, department!A:B, 2, FALSE)</f>
        <v>Cardiology</v>
      </c>
      <c r="L2458" t="str">
        <f>VLOOKUP(C2458, provider!A:B, 2, FALSE)</f>
        <v>Dr. Sade Kikiola</v>
      </c>
      <c r="M2458" t="str">
        <f>VLOOKUP(G2458, insurance!A:B, 2, FALSE)</f>
        <v>Aviva</v>
      </c>
      <c r="N2458">
        <f>VLOOKUP(B2458, patient!A:D, 4, FALSE)</f>
        <v>49</v>
      </c>
      <c r="O2458" t="str">
        <f>VLOOKUP(B2458, patient!A:C, 3, FALSE)</f>
        <v>Male</v>
      </c>
      <c r="P2458" t="str">
        <f>VLOOKUP(B2458, patient!A:F, 6, FALSE)</f>
        <v>Asian</v>
      </c>
      <c r="Q2458" t="s">
        <v>486</v>
      </c>
      <c r="R2458">
        <v>284</v>
      </c>
      <c r="S2458">
        <v>87</v>
      </c>
      <c r="T2458" s="1">
        <v>45562</v>
      </c>
      <c r="U2458" s="1" t="str">
        <f t="shared" si="114"/>
        <v>Yes</v>
      </c>
      <c r="V2458">
        <v>8</v>
      </c>
      <c r="W2458" t="s">
        <v>492</v>
      </c>
      <c r="X2458" t="s">
        <v>488</v>
      </c>
      <c r="Y2458" t="str">
        <f t="shared" si="115"/>
        <v>Scheduled</v>
      </c>
      <c r="Z2458" t="s">
        <v>489</v>
      </c>
      <c r="AC2458" t="s">
        <v>490</v>
      </c>
      <c r="AD2458">
        <v>259.7</v>
      </c>
      <c r="AE2458">
        <v>0</v>
      </c>
      <c r="AF2458" t="str">
        <f t="shared" si="116"/>
        <v>Sep</v>
      </c>
    </row>
    <row r="2459" spans="1:32" x14ac:dyDescent="0.25">
      <c r="A2459" s="1">
        <v>45537</v>
      </c>
      <c r="B2459">
        <v>662</v>
      </c>
      <c r="C2459">
        <v>3</v>
      </c>
      <c r="D2459">
        <v>2</v>
      </c>
      <c r="E2459">
        <v>4</v>
      </c>
      <c r="F2459">
        <v>5</v>
      </c>
      <c r="G2459">
        <v>3</v>
      </c>
      <c r="H2459">
        <f>VLOOKUP(B2459, patient!A:E, 5, FALSE)</f>
        <v>27</v>
      </c>
      <c r="I2459" t="str">
        <f>VLOOKUP(H2459, city!A:B, 2, FALSE)</f>
        <v>London</v>
      </c>
      <c r="J2459" t="str">
        <f>VLOOKUP(E2459, diagnosis!A:B, 2, FALSE)</f>
        <v>Hypertension</v>
      </c>
      <c r="K2459" t="str">
        <f>VLOOKUP(D2459, department!A:B, 2, FALSE)</f>
        <v>General Surgery</v>
      </c>
      <c r="L2459" t="str">
        <f>VLOOKUP(C2459, provider!A:B, 2, FALSE)</f>
        <v>Dr. Emma Jones</v>
      </c>
      <c r="M2459" t="str">
        <f>VLOOKUP(G2459, insurance!A:B, 2, FALSE)</f>
        <v>Allianz</v>
      </c>
      <c r="N2459">
        <f>VLOOKUP(B2459, patient!A:D, 4, FALSE)</f>
        <v>28</v>
      </c>
      <c r="O2459" t="str">
        <f>VLOOKUP(B2459, patient!A:C, 3, FALSE)</f>
        <v>Female</v>
      </c>
      <c r="P2459" t="str">
        <f>VLOOKUP(B2459, patient!A:F, 6, FALSE)</f>
        <v>Black</v>
      </c>
      <c r="Q2459" t="s">
        <v>491</v>
      </c>
      <c r="R2459">
        <v>465</v>
      </c>
      <c r="S2459">
        <v>123</v>
      </c>
      <c r="U2459" s="1" t="str">
        <f t="shared" si="114"/>
        <v>No</v>
      </c>
      <c r="V2459">
        <v>7</v>
      </c>
      <c r="W2459" t="s">
        <v>487</v>
      </c>
      <c r="X2459" t="s">
        <v>488</v>
      </c>
      <c r="Y2459" t="str">
        <f t="shared" si="115"/>
        <v>Scheduled</v>
      </c>
      <c r="Z2459" t="s">
        <v>489</v>
      </c>
      <c r="AC2459" t="s">
        <v>493</v>
      </c>
      <c r="AD2459">
        <v>432.6</v>
      </c>
      <c r="AE2459">
        <v>30</v>
      </c>
      <c r="AF2459" t="str">
        <f t="shared" si="116"/>
        <v>Sep</v>
      </c>
    </row>
    <row r="2460" spans="1:32" x14ac:dyDescent="0.25">
      <c r="A2460" s="1">
        <v>45537</v>
      </c>
      <c r="B2460">
        <v>3092</v>
      </c>
      <c r="C2460">
        <v>3</v>
      </c>
      <c r="D2460">
        <v>5</v>
      </c>
      <c r="E2460">
        <v>4</v>
      </c>
      <c r="F2460">
        <v>1</v>
      </c>
      <c r="G2460">
        <v>2</v>
      </c>
      <c r="H2460">
        <f>VLOOKUP(B2460, patient!A:E, 5, FALSE)</f>
        <v>1</v>
      </c>
      <c r="I2460" t="str">
        <f>VLOOKUP(H2460, city!A:B, 2, FALSE)</f>
        <v>Birmingham</v>
      </c>
      <c r="J2460" t="str">
        <f>VLOOKUP(E2460, diagnosis!A:B, 2, FALSE)</f>
        <v>Hypertension</v>
      </c>
      <c r="K2460" t="str">
        <f>VLOOKUP(D2460, department!A:B, 2, FALSE)</f>
        <v>Pediatrics</v>
      </c>
      <c r="L2460" t="str">
        <f>VLOOKUP(C2460, provider!A:B, 2, FALSE)</f>
        <v>Dr. Emma Jones</v>
      </c>
      <c r="M2460" t="str">
        <f>VLOOKUP(G2460, insurance!A:B, 2, FALSE)</f>
        <v>AXA</v>
      </c>
      <c r="N2460">
        <f>VLOOKUP(B2460, patient!A:D, 4, FALSE)</f>
        <v>62</v>
      </c>
      <c r="O2460" t="str">
        <f>VLOOKUP(B2460, patient!A:C, 3, FALSE)</f>
        <v>Male</v>
      </c>
      <c r="P2460" t="str">
        <f>VLOOKUP(B2460, patient!A:F, 6, FALSE)</f>
        <v>Black</v>
      </c>
      <c r="Q2460" t="s">
        <v>492</v>
      </c>
      <c r="R2460">
        <v>909</v>
      </c>
      <c r="S2460">
        <v>164</v>
      </c>
      <c r="U2460" s="1" t="str">
        <f t="shared" si="114"/>
        <v>No</v>
      </c>
      <c r="V2460">
        <v>5</v>
      </c>
      <c r="W2460" t="s">
        <v>492</v>
      </c>
      <c r="X2460" t="s">
        <v>488</v>
      </c>
      <c r="Y2460" t="str">
        <f t="shared" si="115"/>
        <v>Scheduled</v>
      </c>
      <c r="Z2460" t="s">
        <v>497</v>
      </c>
      <c r="AC2460" t="s">
        <v>493</v>
      </c>
      <c r="AD2460">
        <v>772.1</v>
      </c>
      <c r="AE2460">
        <v>30</v>
      </c>
      <c r="AF2460" t="str">
        <f t="shared" si="116"/>
        <v>Sep</v>
      </c>
    </row>
    <row r="2461" spans="1:32" x14ac:dyDescent="0.25">
      <c r="A2461" s="1">
        <v>45537</v>
      </c>
      <c r="B2461">
        <v>3441</v>
      </c>
      <c r="C2461">
        <v>1</v>
      </c>
      <c r="D2461">
        <v>5</v>
      </c>
      <c r="E2461">
        <v>4</v>
      </c>
      <c r="F2461">
        <v>2</v>
      </c>
      <c r="G2461">
        <v>1</v>
      </c>
      <c r="H2461">
        <f>VLOOKUP(B2461, patient!A:E, 5, FALSE)</f>
        <v>10</v>
      </c>
      <c r="I2461" t="str">
        <f>VLOOKUP(H2461, city!A:B, 2, FALSE)</f>
        <v>Edinburgh</v>
      </c>
      <c r="J2461" t="str">
        <f>VLOOKUP(E2461, diagnosis!A:B, 2, FALSE)</f>
        <v>Hypertension</v>
      </c>
      <c r="K2461" t="str">
        <f>VLOOKUP(D2461, department!A:B, 2, FALSE)</f>
        <v>Pediatrics</v>
      </c>
      <c r="L2461" t="str">
        <f>VLOOKUP(C2461, provider!A:B, 2, FALSE)</f>
        <v>Dr. Olu Abisola</v>
      </c>
      <c r="M2461" t="str">
        <f>VLOOKUP(G2461, insurance!A:B, 2, FALSE)</f>
        <v>Aviva</v>
      </c>
      <c r="N2461">
        <f>VLOOKUP(B2461, patient!A:D, 4, FALSE)</f>
        <v>42</v>
      </c>
      <c r="O2461" t="str">
        <f>VLOOKUP(B2461, patient!A:C, 3, FALSE)</f>
        <v>Female</v>
      </c>
      <c r="P2461" t="str">
        <f>VLOOKUP(B2461, patient!A:F, 6, FALSE)</f>
        <v>Other</v>
      </c>
      <c r="Q2461" t="s">
        <v>491</v>
      </c>
      <c r="R2461">
        <v>181</v>
      </c>
      <c r="S2461">
        <v>184</v>
      </c>
      <c r="U2461" s="1" t="str">
        <f t="shared" si="114"/>
        <v>No</v>
      </c>
      <c r="V2461">
        <v>6</v>
      </c>
      <c r="W2461" t="s">
        <v>492</v>
      </c>
      <c r="X2461" t="s">
        <v>495</v>
      </c>
      <c r="Y2461" t="str">
        <f t="shared" si="115"/>
        <v>Emergency</v>
      </c>
      <c r="Z2461" t="s">
        <v>489</v>
      </c>
      <c r="AC2461" t="s">
        <v>496</v>
      </c>
      <c r="AD2461">
        <v>290.5</v>
      </c>
      <c r="AE2461">
        <v>50</v>
      </c>
      <c r="AF2461" t="str">
        <f t="shared" si="116"/>
        <v>Sep</v>
      </c>
    </row>
    <row r="2462" spans="1:32" x14ac:dyDescent="0.25">
      <c r="A2462" s="1">
        <v>45538</v>
      </c>
      <c r="B2462">
        <v>3466</v>
      </c>
      <c r="C2462">
        <v>4</v>
      </c>
      <c r="D2462">
        <v>4</v>
      </c>
      <c r="E2462">
        <v>4</v>
      </c>
      <c r="F2462">
        <v>3</v>
      </c>
      <c r="G2462">
        <v>2</v>
      </c>
      <c r="H2462">
        <f>VLOOKUP(B2462, patient!A:E, 5, FALSE)</f>
        <v>18</v>
      </c>
      <c r="I2462" t="str">
        <f>VLOOKUP(H2462, city!A:B, 2, FALSE)</f>
        <v>Leeds</v>
      </c>
      <c r="J2462" t="str">
        <f>VLOOKUP(E2462, diagnosis!A:B, 2, FALSE)</f>
        <v>Hypertension</v>
      </c>
      <c r="K2462" t="str">
        <f>VLOOKUP(D2462, department!A:B, 2, FALSE)</f>
        <v>Orthopedics</v>
      </c>
      <c r="L2462" t="str">
        <f>VLOOKUP(C2462, provider!A:B, 2, FALSE)</f>
        <v>Dr. Ravi Patel</v>
      </c>
      <c r="M2462" t="str">
        <f>VLOOKUP(G2462, insurance!A:B, 2, FALSE)</f>
        <v>AXA</v>
      </c>
      <c r="N2462">
        <f>VLOOKUP(B2462, patient!A:D, 4, FALSE)</f>
        <v>50</v>
      </c>
      <c r="O2462" t="str">
        <f>VLOOKUP(B2462, patient!A:C, 3, FALSE)</f>
        <v>Male</v>
      </c>
      <c r="P2462" t="str">
        <f>VLOOKUP(B2462, patient!A:F, 6, FALSE)</f>
        <v>Other</v>
      </c>
      <c r="Q2462" t="s">
        <v>486</v>
      </c>
      <c r="R2462">
        <v>344</v>
      </c>
      <c r="S2462">
        <v>151</v>
      </c>
      <c r="T2462" s="1">
        <v>45550</v>
      </c>
      <c r="U2462" s="1" t="str">
        <f t="shared" si="114"/>
        <v>Yes</v>
      </c>
      <c r="V2462">
        <v>4</v>
      </c>
      <c r="W2462" t="s">
        <v>487</v>
      </c>
      <c r="X2462" t="s">
        <v>495</v>
      </c>
      <c r="Y2462" t="str">
        <f t="shared" si="115"/>
        <v>Emergency</v>
      </c>
      <c r="Z2462" t="s">
        <v>489</v>
      </c>
      <c r="AC2462" t="s">
        <v>490</v>
      </c>
      <c r="AD2462">
        <v>346.5</v>
      </c>
      <c r="AE2462">
        <v>0</v>
      </c>
      <c r="AF2462" t="str">
        <f t="shared" si="116"/>
        <v>Sep</v>
      </c>
    </row>
    <row r="2463" spans="1:32" x14ac:dyDescent="0.25">
      <c r="A2463" s="1">
        <v>45538</v>
      </c>
      <c r="B2463">
        <v>985</v>
      </c>
      <c r="C2463">
        <v>4</v>
      </c>
      <c r="D2463">
        <v>2</v>
      </c>
      <c r="E2463">
        <v>4</v>
      </c>
      <c r="F2463">
        <v>5</v>
      </c>
      <c r="G2463">
        <v>3</v>
      </c>
      <c r="H2463">
        <f>VLOOKUP(B2463, patient!A:E, 5, FALSE)</f>
        <v>32</v>
      </c>
      <c r="I2463" t="str">
        <f>VLOOKUP(H2463, city!A:B, 2, FALSE)</f>
        <v>Manchester</v>
      </c>
      <c r="J2463" t="str">
        <f>VLOOKUP(E2463, diagnosis!A:B, 2, FALSE)</f>
        <v>Hypertension</v>
      </c>
      <c r="K2463" t="str">
        <f>VLOOKUP(D2463, department!A:B, 2, FALSE)</f>
        <v>General Surgery</v>
      </c>
      <c r="L2463" t="str">
        <f>VLOOKUP(C2463, provider!A:B, 2, FALSE)</f>
        <v>Dr. Ravi Patel</v>
      </c>
      <c r="M2463" t="str">
        <f>VLOOKUP(G2463, insurance!A:B, 2, FALSE)</f>
        <v>Allianz</v>
      </c>
      <c r="N2463">
        <f>VLOOKUP(B2463, patient!A:D, 4, FALSE)</f>
        <v>77</v>
      </c>
      <c r="O2463" t="str">
        <f>VLOOKUP(B2463, patient!A:C, 3, FALSE)</f>
        <v>Male</v>
      </c>
      <c r="P2463" t="str">
        <f>VLOOKUP(B2463, patient!A:F, 6, FALSE)</f>
        <v>Asian</v>
      </c>
      <c r="Q2463" t="s">
        <v>486</v>
      </c>
      <c r="R2463">
        <v>71</v>
      </c>
      <c r="S2463">
        <v>59</v>
      </c>
      <c r="T2463" s="1">
        <v>45553</v>
      </c>
      <c r="U2463" s="1" t="str">
        <f t="shared" si="114"/>
        <v>Yes</v>
      </c>
      <c r="V2463">
        <v>9</v>
      </c>
      <c r="W2463" t="s">
        <v>492</v>
      </c>
      <c r="X2463" t="s">
        <v>495</v>
      </c>
      <c r="Y2463" t="str">
        <f t="shared" si="115"/>
        <v>Emergency</v>
      </c>
      <c r="Z2463" t="s">
        <v>489</v>
      </c>
      <c r="AC2463" t="s">
        <v>490</v>
      </c>
      <c r="AD2463">
        <v>91</v>
      </c>
      <c r="AE2463">
        <v>0</v>
      </c>
      <c r="AF2463" t="str">
        <f t="shared" si="116"/>
        <v>Sep</v>
      </c>
    </row>
    <row r="2464" spans="1:32" x14ac:dyDescent="0.25">
      <c r="A2464" s="1">
        <v>45538</v>
      </c>
      <c r="B2464">
        <v>1881</v>
      </c>
      <c r="C2464">
        <v>1</v>
      </c>
      <c r="D2464">
        <v>5</v>
      </c>
      <c r="E2464">
        <v>4</v>
      </c>
      <c r="F2464">
        <v>2</v>
      </c>
      <c r="G2464">
        <v>3</v>
      </c>
      <c r="H2464">
        <f>VLOOKUP(B2464, patient!A:E, 5, FALSE)</f>
        <v>2</v>
      </c>
      <c r="I2464" t="str">
        <f>VLOOKUP(H2464, city!A:B, 2, FALSE)</f>
        <v>Birmingham</v>
      </c>
      <c r="J2464" t="str">
        <f>VLOOKUP(E2464, diagnosis!A:B, 2, FALSE)</f>
        <v>Hypertension</v>
      </c>
      <c r="K2464" t="str">
        <f>VLOOKUP(D2464, department!A:B, 2, FALSE)</f>
        <v>Pediatrics</v>
      </c>
      <c r="L2464" t="str">
        <f>VLOOKUP(C2464, provider!A:B, 2, FALSE)</f>
        <v>Dr. Olu Abisola</v>
      </c>
      <c r="M2464" t="str">
        <f>VLOOKUP(G2464, insurance!A:B, 2, FALSE)</f>
        <v>Allianz</v>
      </c>
      <c r="N2464">
        <f>VLOOKUP(B2464, patient!A:D, 4, FALSE)</f>
        <v>55</v>
      </c>
      <c r="O2464" t="str">
        <f>VLOOKUP(B2464, patient!A:C, 3, FALSE)</f>
        <v>Female</v>
      </c>
      <c r="P2464" t="str">
        <f>VLOOKUP(B2464, patient!A:F, 6, FALSE)</f>
        <v>Other</v>
      </c>
      <c r="Q2464" t="s">
        <v>486</v>
      </c>
      <c r="R2464">
        <v>714</v>
      </c>
      <c r="S2464">
        <v>163</v>
      </c>
      <c r="U2464" s="1" t="str">
        <f t="shared" si="114"/>
        <v>No</v>
      </c>
      <c r="V2464">
        <v>9</v>
      </c>
      <c r="W2464" t="s">
        <v>492</v>
      </c>
      <c r="X2464" t="s">
        <v>488</v>
      </c>
      <c r="Y2464" t="str">
        <f t="shared" si="115"/>
        <v>Scheduled</v>
      </c>
      <c r="Z2464" t="s">
        <v>497</v>
      </c>
      <c r="AC2464" t="s">
        <v>493</v>
      </c>
      <c r="AD2464">
        <v>634.9</v>
      </c>
      <c r="AE2464">
        <v>30</v>
      </c>
      <c r="AF2464" t="str">
        <f t="shared" si="116"/>
        <v>Sep</v>
      </c>
    </row>
    <row r="2465" spans="1:32" x14ac:dyDescent="0.25">
      <c r="A2465" s="1">
        <v>45538</v>
      </c>
      <c r="B2465">
        <v>713</v>
      </c>
      <c r="C2465">
        <v>1</v>
      </c>
      <c r="D2465">
        <v>2</v>
      </c>
      <c r="E2465">
        <v>4</v>
      </c>
      <c r="F2465">
        <v>5</v>
      </c>
      <c r="G2465">
        <v>1</v>
      </c>
      <c r="H2465">
        <f>VLOOKUP(B2465, patient!A:E, 5, FALSE)</f>
        <v>12</v>
      </c>
      <c r="I2465" t="str">
        <f>VLOOKUP(H2465, city!A:B, 2, FALSE)</f>
        <v>Edinburgh</v>
      </c>
      <c r="J2465" t="str">
        <f>VLOOKUP(E2465, diagnosis!A:B, 2, FALSE)</f>
        <v>Hypertension</v>
      </c>
      <c r="K2465" t="str">
        <f>VLOOKUP(D2465, department!A:B, 2, FALSE)</f>
        <v>General Surgery</v>
      </c>
      <c r="L2465" t="str">
        <f>VLOOKUP(C2465, provider!A:B, 2, FALSE)</f>
        <v>Dr. Olu Abisola</v>
      </c>
      <c r="M2465" t="str">
        <f>VLOOKUP(G2465, insurance!A:B, 2, FALSE)</f>
        <v>Aviva</v>
      </c>
      <c r="N2465">
        <f>VLOOKUP(B2465, patient!A:D, 4, FALSE)</f>
        <v>58</v>
      </c>
      <c r="O2465" t="str">
        <f>VLOOKUP(B2465, patient!A:C, 3, FALSE)</f>
        <v>Male</v>
      </c>
      <c r="P2465" t="str">
        <f>VLOOKUP(B2465, patient!A:F, 6, FALSE)</f>
        <v>Other</v>
      </c>
      <c r="Q2465" t="s">
        <v>486</v>
      </c>
      <c r="R2465">
        <v>544</v>
      </c>
      <c r="S2465">
        <v>158</v>
      </c>
      <c r="T2465" s="1">
        <v>45558</v>
      </c>
      <c r="U2465" s="1" t="str">
        <f t="shared" si="114"/>
        <v>Yes</v>
      </c>
      <c r="V2465">
        <v>10</v>
      </c>
      <c r="W2465" t="s">
        <v>487</v>
      </c>
      <c r="X2465" t="s">
        <v>488</v>
      </c>
      <c r="Y2465" t="str">
        <f t="shared" si="115"/>
        <v>Scheduled</v>
      </c>
      <c r="Z2465" t="s">
        <v>489</v>
      </c>
      <c r="AC2465" t="s">
        <v>490</v>
      </c>
      <c r="AD2465">
        <v>491.4</v>
      </c>
      <c r="AE2465">
        <v>0</v>
      </c>
      <c r="AF2465" t="str">
        <f t="shared" si="116"/>
        <v>Sep</v>
      </c>
    </row>
    <row r="2466" spans="1:32" x14ac:dyDescent="0.25">
      <c r="A2466" s="1">
        <v>45538</v>
      </c>
      <c r="B2466">
        <v>3021</v>
      </c>
      <c r="C2466">
        <v>2</v>
      </c>
      <c r="D2466">
        <v>2</v>
      </c>
      <c r="E2466">
        <v>4</v>
      </c>
      <c r="F2466">
        <v>5</v>
      </c>
      <c r="G2466">
        <v>1</v>
      </c>
      <c r="H2466">
        <f>VLOOKUP(B2466, patient!A:E, 5, FALSE)</f>
        <v>5</v>
      </c>
      <c r="I2466" t="str">
        <f>VLOOKUP(H2466, city!A:B, 2, FALSE)</f>
        <v>Bristol</v>
      </c>
      <c r="J2466" t="str">
        <f>VLOOKUP(E2466, diagnosis!A:B, 2, FALSE)</f>
        <v>Hypertension</v>
      </c>
      <c r="K2466" t="str">
        <f>VLOOKUP(D2466, department!A:B, 2, FALSE)</f>
        <v>General Surgery</v>
      </c>
      <c r="L2466" t="str">
        <f>VLOOKUP(C2466, provider!A:B, 2, FALSE)</f>
        <v>Dr. Johnson Grek</v>
      </c>
      <c r="M2466" t="str">
        <f>VLOOKUP(G2466, insurance!A:B, 2, FALSE)</f>
        <v>Aviva</v>
      </c>
      <c r="N2466">
        <f>VLOOKUP(B2466, patient!A:D, 4, FALSE)</f>
        <v>25</v>
      </c>
      <c r="O2466" t="str">
        <f>VLOOKUP(B2466, patient!A:C, 3, FALSE)</f>
        <v>Female</v>
      </c>
      <c r="P2466" t="str">
        <f>VLOOKUP(B2466, patient!A:F, 6, FALSE)</f>
        <v>Asian</v>
      </c>
      <c r="Q2466" t="s">
        <v>492</v>
      </c>
      <c r="R2466">
        <v>900</v>
      </c>
      <c r="S2466">
        <v>45</v>
      </c>
      <c r="U2466" s="1" t="str">
        <f t="shared" si="114"/>
        <v>No</v>
      </c>
      <c r="V2466">
        <v>1</v>
      </c>
      <c r="W2466" t="s">
        <v>494</v>
      </c>
      <c r="X2466" t="s">
        <v>495</v>
      </c>
      <c r="Y2466" t="str">
        <f t="shared" si="115"/>
        <v>Emergency</v>
      </c>
      <c r="Z2466" t="s">
        <v>489</v>
      </c>
      <c r="AC2466" t="s">
        <v>496</v>
      </c>
      <c r="AD2466">
        <v>696.5</v>
      </c>
      <c r="AE2466">
        <v>50</v>
      </c>
      <c r="AF2466" t="str">
        <f t="shared" si="116"/>
        <v>Sep</v>
      </c>
    </row>
    <row r="2467" spans="1:32" x14ac:dyDescent="0.25">
      <c r="A2467" s="1">
        <v>45538</v>
      </c>
      <c r="B2467">
        <v>4623</v>
      </c>
      <c r="C2467">
        <v>4</v>
      </c>
      <c r="D2467">
        <v>3</v>
      </c>
      <c r="E2467">
        <v>4</v>
      </c>
      <c r="F2467">
        <v>4</v>
      </c>
      <c r="G2467">
        <v>3</v>
      </c>
      <c r="H2467">
        <f>VLOOKUP(B2467, patient!A:E, 5, FALSE)</f>
        <v>37</v>
      </c>
      <c r="I2467" t="str">
        <f>VLOOKUP(H2467, city!A:B, 2, FALSE)</f>
        <v>Sheffield</v>
      </c>
      <c r="J2467" t="str">
        <f>VLOOKUP(E2467, diagnosis!A:B, 2, FALSE)</f>
        <v>Hypertension</v>
      </c>
      <c r="K2467" t="str">
        <f>VLOOKUP(D2467, department!A:B, 2, FALSE)</f>
        <v>Neurology</v>
      </c>
      <c r="L2467" t="str">
        <f>VLOOKUP(C2467, provider!A:B, 2, FALSE)</f>
        <v>Dr. Ravi Patel</v>
      </c>
      <c r="M2467" t="str">
        <f>VLOOKUP(G2467, insurance!A:B, 2, FALSE)</f>
        <v>Allianz</v>
      </c>
      <c r="N2467">
        <f>VLOOKUP(B2467, patient!A:D, 4, FALSE)</f>
        <v>28</v>
      </c>
      <c r="O2467" t="str">
        <f>VLOOKUP(B2467, patient!A:C, 3, FALSE)</f>
        <v>Male</v>
      </c>
      <c r="P2467" t="str">
        <f>VLOOKUP(B2467, patient!A:F, 6, FALSE)</f>
        <v>Black</v>
      </c>
      <c r="Q2467" t="s">
        <v>486</v>
      </c>
      <c r="R2467">
        <v>954</v>
      </c>
      <c r="S2467">
        <v>114</v>
      </c>
      <c r="T2467" s="1">
        <v>45554</v>
      </c>
      <c r="U2467" s="1" t="str">
        <f t="shared" si="114"/>
        <v>Yes</v>
      </c>
      <c r="V2467">
        <v>9</v>
      </c>
      <c r="W2467" t="s">
        <v>494</v>
      </c>
      <c r="X2467" t="s">
        <v>488</v>
      </c>
      <c r="Y2467" t="str">
        <f t="shared" si="115"/>
        <v>Scheduled</v>
      </c>
      <c r="Z2467" t="s">
        <v>497</v>
      </c>
      <c r="AC2467" t="s">
        <v>490</v>
      </c>
      <c r="AD2467">
        <v>747.6</v>
      </c>
      <c r="AE2467">
        <v>0</v>
      </c>
      <c r="AF2467" t="str">
        <f t="shared" si="116"/>
        <v>Sep</v>
      </c>
    </row>
    <row r="2468" spans="1:32" x14ac:dyDescent="0.25">
      <c r="A2468" s="1">
        <v>45538</v>
      </c>
      <c r="B2468">
        <v>164</v>
      </c>
      <c r="C2468">
        <v>5</v>
      </c>
      <c r="D2468">
        <v>5</v>
      </c>
      <c r="E2468">
        <v>4</v>
      </c>
      <c r="F2468">
        <v>5</v>
      </c>
      <c r="G2468">
        <v>2</v>
      </c>
      <c r="H2468">
        <f>VLOOKUP(B2468, patient!A:E, 5, FALSE)</f>
        <v>22</v>
      </c>
      <c r="I2468" t="str">
        <f>VLOOKUP(H2468, city!A:B, 2, FALSE)</f>
        <v>Liverpool</v>
      </c>
      <c r="J2468" t="str">
        <f>VLOOKUP(E2468, diagnosis!A:B, 2, FALSE)</f>
        <v>Hypertension</v>
      </c>
      <c r="K2468" t="str">
        <f>VLOOKUP(D2468, department!A:B, 2, FALSE)</f>
        <v>Pediatrics</v>
      </c>
      <c r="L2468" t="str">
        <f>VLOOKUP(C2468, provider!A:B, 2, FALSE)</f>
        <v>Dr. Sade Kikiola</v>
      </c>
      <c r="M2468" t="str">
        <f>VLOOKUP(G2468, insurance!A:B, 2, FALSE)</f>
        <v>AXA</v>
      </c>
      <c r="N2468">
        <f>VLOOKUP(B2468, patient!A:D, 4, FALSE)</f>
        <v>39</v>
      </c>
      <c r="O2468" t="str">
        <f>VLOOKUP(B2468, patient!A:C, 3, FALSE)</f>
        <v>Male</v>
      </c>
      <c r="P2468" t="str">
        <f>VLOOKUP(B2468, patient!A:F, 6, FALSE)</f>
        <v>Other</v>
      </c>
      <c r="Q2468" t="s">
        <v>486</v>
      </c>
      <c r="R2468">
        <v>826</v>
      </c>
      <c r="S2468">
        <v>117</v>
      </c>
      <c r="T2468" s="1">
        <v>45552</v>
      </c>
      <c r="U2468" s="1" t="str">
        <f t="shared" si="114"/>
        <v>Yes</v>
      </c>
      <c r="V2468">
        <v>3</v>
      </c>
      <c r="W2468" t="s">
        <v>492</v>
      </c>
      <c r="X2468" t="s">
        <v>488</v>
      </c>
      <c r="Y2468" t="str">
        <f t="shared" si="115"/>
        <v>Scheduled</v>
      </c>
      <c r="Z2468" t="s">
        <v>489</v>
      </c>
      <c r="AC2468" t="s">
        <v>490</v>
      </c>
      <c r="AD2468">
        <v>660.1</v>
      </c>
      <c r="AE2468">
        <v>0</v>
      </c>
      <c r="AF2468" t="str">
        <f t="shared" si="116"/>
        <v>Sep</v>
      </c>
    </row>
    <row r="2469" spans="1:32" x14ac:dyDescent="0.25">
      <c r="A2469" s="1">
        <v>45538</v>
      </c>
      <c r="B2469">
        <v>854</v>
      </c>
      <c r="C2469">
        <v>2</v>
      </c>
      <c r="D2469">
        <v>5</v>
      </c>
      <c r="E2469">
        <v>4</v>
      </c>
      <c r="F2469">
        <v>4</v>
      </c>
      <c r="G2469">
        <v>3</v>
      </c>
      <c r="H2469">
        <f>VLOOKUP(B2469, patient!A:E, 5, FALSE)</f>
        <v>34</v>
      </c>
      <c r="I2469" t="str">
        <f>VLOOKUP(H2469, city!A:B, 2, FALSE)</f>
        <v>Newcastle</v>
      </c>
      <c r="J2469" t="str">
        <f>VLOOKUP(E2469, diagnosis!A:B, 2, FALSE)</f>
        <v>Hypertension</v>
      </c>
      <c r="K2469" t="str">
        <f>VLOOKUP(D2469, department!A:B, 2, FALSE)</f>
        <v>Pediatrics</v>
      </c>
      <c r="L2469" t="str">
        <f>VLOOKUP(C2469, provider!A:B, 2, FALSE)</f>
        <v>Dr. Johnson Grek</v>
      </c>
      <c r="M2469" t="str">
        <f>VLOOKUP(G2469, insurance!A:B, 2, FALSE)</f>
        <v>Allianz</v>
      </c>
      <c r="N2469">
        <f>VLOOKUP(B2469, patient!A:D, 4, FALSE)</f>
        <v>68</v>
      </c>
      <c r="O2469" t="str">
        <f>VLOOKUP(B2469, patient!A:C, 3, FALSE)</f>
        <v>Female</v>
      </c>
      <c r="P2469" t="str">
        <f>VLOOKUP(B2469, patient!A:F, 6, FALSE)</f>
        <v>Black</v>
      </c>
      <c r="Q2469" t="s">
        <v>486</v>
      </c>
      <c r="R2469">
        <v>190</v>
      </c>
      <c r="S2469">
        <v>122</v>
      </c>
      <c r="T2469" s="1">
        <v>45547</v>
      </c>
      <c r="U2469" s="1" t="str">
        <f t="shared" si="114"/>
        <v>Yes</v>
      </c>
      <c r="V2469">
        <v>2</v>
      </c>
      <c r="W2469" t="s">
        <v>487</v>
      </c>
      <c r="X2469" t="s">
        <v>495</v>
      </c>
      <c r="Y2469" t="str">
        <f t="shared" si="115"/>
        <v>Emergency</v>
      </c>
      <c r="Z2469" t="s">
        <v>497</v>
      </c>
      <c r="AC2469" t="s">
        <v>490</v>
      </c>
      <c r="AE2469">
        <v>0</v>
      </c>
      <c r="AF2469" t="str">
        <f t="shared" si="116"/>
        <v>Sep</v>
      </c>
    </row>
    <row r="2470" spans="1:32" x14ac:dyDescent="0.25">
      <c r="A2470" s="1">
        <v>45538</v>
      </c>
      <c r="B2470">
        <v>3440</v>
      </c>
      <c r="C2470">
        <v>3</v>
      </c>
      <c r="D2470">
        <v>1</v>
      </c>
      <c r="E2470">
        <v>4</v>
      </c>
      <c r="F2470">
        <v>2</v>
      </c>
      <c r="G2470">
        <v>2</v>
      </c>
      <c r="H2470">
        <f>VLOOKUP(B2470, patient!A:E, 5, FALSE)</f>
        <v>39</v>
      </c>
      <c r="I2470" t="str">
        <f>VLOOKUP(H2470, city!A:B, 2, FALSE)</f>
        <v>Sheffield</v>
      </c>
      <c r="J2470" t="str">
        <f>VLOOKUP(E2470, diagnosis!A:B, 2, FALSE)</f>
        <v>Hypertension</v>
      </c>
      <c r="K2470" t="str">
        <f>VLOOKUP(D2470, department!A:B, 2, FALSE)</f>
        <v>Cardiology</v>
      </c>
      <c r="L2470" t="str">
        <f>VLOOKUP(C2470, provider!A:B, 2, FALSE)</f>
        <v>Dr. Emma Jones</v>
      </c>
      <c r="M2470" t="str">
        <f>VLOOKUP(G2470, insurance!A:B, 2, FALSE)</f>
        <v>AXA</v>
      </c>
      <c r="N2470">
        <f>VLOOKUP(B2470, patient!A:D, 4, FALSE)</f>
        <v>41</v>
      </c>
      <c r="O2470" t="str">
        <f>VLOOKUP(B2470, patient!A:C, 3, FALSE)</f>
        <v>Female</v>
      </c>
      <c r="P2470" t="str">
        <f>VLOOKUP(B2470, patient!A:F, 6, FALSE)</f>
        <v>White</v>
      </c>
      <c r="Q2470" t="s">
        <v>486</v>
      </c>
      <c r="R2470">
        <v>380</v>
      </c>
      <c r="S2470">
        <v>144</v>
      </c>
      <c r="U2470" s="1" t="str">
        <f t="shared" si="114"/>
        <v>No</v>
      </c>
      <c r="V2470">
        <v>4</v>
      </c>
      <c r="W2470" t="s">
        <v>487</v>
      </c>
      <c r="X2470" t="s">
        <v>495</v>
      </c>
      <c r="Y2470" t="str">
        <f t="shared" si="115"/>
        <v>Emergency</v>
      </c>
      <c r="Z2470" t="s">
        <v>489</v>
      </c>
      <c r="AC2470" t="s">
        <v>496</v>
      </c>
      <c r="AD2470">
        <v>401.8</v>
      </c>
      <c r="AE2470">
        <v>50</v>
      </c>
      <c r="AF2470" t="str">
        <f t="shared" si="116"/>
        <v>Sep</v>
      </c>
    </row>
    <row r="2471" spans="1:32" x14ac:dyDescent="0.25">
      <c r="A2471" s="1">
        <v>45538</v>
      </c>
      <c r="B2471">
        <v>4292</v>
      </c>
      <c r="C2471">
        <v>4</v>
      </c>
      <c r="D2471">
        <v>2</v>
      </c>
      <c r="E2471">
        <v>4</v>
      </c>
      <c r="F2471">
        <v>5</v>
      </c>
      <c r="G2471">
        <v>1</v>
      </c>
      <c r="H2471">
        <f>VLOOKUP(B2471, patient!A:E, 5, FALSE)</f>
        <v>17</v>
      </c>
      <c r="I2471" t="str">
        <f>VLOOKUP(H2471, city!A:B, 2, FALSE)</f>
        <v>Leeds</v>
      </c>
      <c r="J2471" t="str">
        <f>VLOOKUP(E2471, diagnosis!A:B, 2, FALSE)</f>
        <v>Hypertension</v>
      </c>
      <c r="K2471" t="str">
        <f>VLOOKUP(D2471, department!A:B, 2, FALSE)</f>
        <v>General Surgery</v>
      </c>
      <c r="L2471" t="str">
        <f>VLOOKUP(C2471, provider!A:B, 2, FALSE)</f>
        <v>Dr. Ravi Patel</v>
      </c>
      <c r="M2471" t="str">
        <f>VLOOKUP(G2471, insurance!A:B, 2, FALSE)</f>
        <v>Aviva</v>
      </c>
      <c r="N2471">
        <f>VLOOKUP(B2471, patient!A:D, 4, FALSE)</f>
        <v>58</v>
      </c>
      <c r="O2471" t="str">
        <f>VLOOKUP(B2471, patient!A:C, 3, FALSE)</f>
        <v>Male</v>
      </c>
      <c r="P2471" t="str">
        <f>VLOOKUP(B2471, patient!A:F, 6, FALSE)</f>
        <v>Black</v>
      </c>
      <c r="Q2471" t="s">
        <v>486</v>
      </c>
      <c r="R2471">
        <v>93</v>
      </c>
      <c r="S2471">
        <v>21</v>
      </c>
      <c r="T2471" s="1">
        <v>45561</v>
      </c>
      <c r="U2471" s="1" t="str">
        <f t="shared" si="114"/>
        <v>Yes</v>
      </c>
      <c r="V2471">
        <v>4</v>
      </c>
      <c r="W2471" t="s">
        <v>487</v>
      </c>
      <c r="X2471" t="s">
        <v>488</v>
      </c>
      <c r="Y2471" t="str">
        <f t="shared" si="115"/>
        <v>Scheduled</v>
      </c>
      <c r="Z2471" t="s">
        <v>497</v>
      </c>
      <c r="AC2471" t="s">
        <v>490</v>
      </c>
      <c r="AD2471">
        <v>79.8</v>
      </c>
      <c r="AE2471">
        <v>0</v>
      </c>
      <c r="AF2471" t="str">
        <f t="shared" si="116"/>
        <v>Sep</v>
      </c>
    </row>
    <row r="2472" spans="1:32" x14ac:dyDescent="0.25">
      <c r="A2472" s="1">
        <v>45539</v>
      </c>
      <c r="B2472">
        <v>405</v>
      </c>
      <c r="C2472">
        <v>1</v>
      </c>
      <c r="D2472">
        <v>4</v>
      </c>
      <c r="E2472">
        <v>4</v>
      </c>
      <c r="F2472">
        <v>3</v>
      </c>
      <c r="G2472">
        <v>2</v>
      </c>
      <c r="H2472">
        <f>VLOOKUP(B2472, patient!A:E, 5, FALSE)</f>
        <v>14</v>
      </c>
      <c r="I2472" t="str">
        <f>VLOOKUP(H2472, city!A:B, 2, FALSE)</f>
        <v>Glasgow</v>
      </c>
      <c r="J2472" t="str">
        <f>VLOOKUP(E2472, diagnosis!A:B, 2, FALSE)</f>
        <v>Hypertension</v>
      </c>
      <c r="K2472" t="str">
        <f>VLOOKUP(D2472, department!A:B, 2, FALSE)</f>
        <v>Orthopedics</v>
      </c>
      <c r="L2472" t="str">
        <f>VLOOKUP(C2472, provider!A:B, 2, FALSE)</f>
        <v>Dr. Olu Abisola</v>
      </c>
      <c r="M2472" t="str">
        <f>VLOOKUP(G2472, insurance!A:B, 2, FALSE)</f>
        <v>AXA</v>
      </c>
      <c r="N2472">
        <f>VLOOKUP(B2472, patient!A:D, 4, FALSE)</f>
        <v>34</v>
      </c>
      <c r="O2472" t="str">
        <f>VLOOKUP(B2472, patient!A:C, 3, FALSE)</f>
        <v>Male</v>
      </c>
      <c r="P2472" t="str">
        <f>VLOOKUP(B2472, patient!A:F, 6, FALSE)</f>
        <v>Hispanic</v>
      </c>
      <c r="Q2472" t="s">
        <v>491</v>
      </c>
      <c r="R2472">
        <v>200</v>
      </c>
      <c r="S2472">
        <v>110</v>
      </c>
      <c r="U2472" s="1" t="str">
        <f t="shared" si="114"/>
        <v>No</v>
      </c>
      <c r="V2472">
        <v>9</v>
      </c>
      <c r="W2472" t="s">
        <v>494</v>
      </c>
      <c r="X2472" t="s">
        <v>488</v>
      </c>
      <c r="Y2472" t="str">
        <f t="shared" si="115"/>
        <v>Scheduled</v>
      </c>
      <c r="Z2472" t="s">
        <v>497</v>
      </c>
      <c r="AC2472" t="s">
        <v>498</v>
      </c>
      <c r="AD2472">
        <v>224</v>
      </c>
      <c r="AE2472">
        <v>10</v>
      </c>
      <c r="AF2472" t="str">
        <f t="shared" si="116"/>
        <v>Sep</v>
      </c>
    </row>
    <row r="2473" spans="1:32" x14ac:dyDescent="0.25">
      <c r="A2473" s="1">
        <v>45539</v>
      </c>
      <c r="B2473">
        <v>4089</v>
      </c>
      <c r="C2473">
        <v>1</v>
      </c>
      <c r="D2473">
        <v>3</v>
      </c>
      <c r="E2473">
        <v>4</v>
      </c>
      <c r="F2473">
        <v>3</v>
      </c>
      <c r="G2473">
        <v>3</v>
      </c>
      <c r="H2473">
        <f>VLOOKUP(B2473, patient!A:E, 5, FALSE)</f>
        <v>26</v>
      </c>
      <c r="I2473" t="str">
        <f>VLOOKUP(H2473, city!A:B, 2, FALSE)</f>
        <v>London</v>
      </c>
      <c r="J2473" t="str">
        <f>VLOOKUP(E2473, diagnosis!A:B, 2, FALSE)</f>
        <v>Hypertension</v>
      </c>
      <c r="K2473" t="str">
        <f>VLOOKUP(D2473, department!A:B, 2, FALSE)</f>
        <v>Neurology</v>
      </c>
      <c r="L2473" t="str">
        <f>VLOOKUP(C2473, provider!A:B, 2, FALSE)</f>
        <v>Dr. Olu Abisola</v>
      </c>
      <c r="M2473" t="str">
        <f>VLOOKUP(G2473, insurance!A:B, 2, FALSE)</f>
        <v>Allianz</v>
      </c>
      <c r="N2473">
        <f>VLOOKUP(B2473, patient!A:D, 4, FALSE)</f>
        <v>29</v>
      </c>
      <c r="O2473" t="str">
        <f>VLOOKUP(B2473, patient!A:C, 3, FALSE)</f>
        <v>Male</v>
      </c>
      <c r="P2473" t="str">
        <f>VLOOKUP(B2473, patient!A:F, 6, FALSE)</f>
        <v>Hispanic</v>
      </c>
      <c r="Q2473" t="s">
        <v>491</v>
      </c>
      <c r="R2473">
        <v>373</v>
      </c>
      <c r="S2473">
        <v>64</v>
      </c>
      <c r="U2473" s="1" t="str">
        <f t="shared" si="114"/>
        <v>No</v>
      </c>
      <c r="V2473">
        <v>4</v>
      </c>
      <c r="W2473" t="s">
        <v>492</v>
      </c>
      <c r="X2473" t="s">
        <v>488</v>
      </c>
      <c r="Y2473" t="str">
        <f t="shared" si="115"/>
        <v>Scheduled</v>
      </c>
      <c r="Z2473" t="s">
        <v>489</v>
      </c>
      <c r="AC2473" t="s">
        <v>496</v>
      </c>
      <c r="AE2473">
        <v>50</v>
      </c>
      <c r="AF2473" t="str">
        <f t="shared" si="116"/>
        <v>Sep</v>
      </c>
    </row>
    <row r="2474" spans="1:32" x14ac:dyDescent="0.25">
      <c r="A2474" s="1">
        <v>45539</v>
      </c>
      <c r="B2474">
        <v>4201</v>
      </c>
      <c r="C2474">
        <v>1</v>
      </c>
      <c r="D2474">
        <v>1</v>
      </c>
      <c r="E2474">
        <v>4</v>
      </c>
      <c r="F2474">
        <v>2</v>
      </c>
      <c r="G2474">
        <v>2</v>
      </c>
      <c r="H2474">
        <f>VLOOKUP(B2474, patient!A:E, 5, FALSE)</f>
        <v>38</v>
      </c>
      <c r="I2474" t="str">
        <f>VLOOKUP(H2474, city!A:B, 2, FALSE)</f>
        <v>Sheffield</v>
      </c>
      <c r="J2474" t="str">
        <f>VLOOKUP(E2474, diagnosis!A:B, 2, FALSE)</f>
        <v>Hypertension</v>
      </c>
      <c r="K2474" t="str">
        <f>VLOOKUP(D2474, department!A:B, 2, FALSE)</f>
        <v>Cardiology</v>
      </c>
      <c r="L2474" t="str">
        <f>VLOOKUP(C2474, provider!A:B, 2, FALSE)</f>
        <v>Dr. Olu Abisola</v>
      </c>
      <c r="M2474" t="str">
        <f>VLOOKUP(G2474, insurance!A:B, 2, FALSE)</f>
        <v>AXA</v>
      </c>
      <c r="N2474">
        <f>VLOOKUP(B2474, patient!A:D, 4, FALSE)</f>
        <v>74</v>
      </c>
      <c r="O2474" t="str">
        <f>VLOOKUP(B2474, patient!A:C, 3, FALSE)</f>
        <v>Male</v>
      </c>
      <c r="P2474" t="str">
        <f>VLOOKUP(B2474, patient!A:F, 6, FALSE)</f>
        <v>Asian</v>
      </c>
      <c r="Q2474" t="s">
        <v>492</v>
      </c>
      <c r="R2474">
        <v>926</v>
      </c>
      <c r="S2474">
        <v>190</v>
      </c>
      <c r="U2474" s="1" t="str">
        <f t="shared" si="114"/>
        <v>No</v>
      </c>
      <c r="V2474">
        <v>5</v>
      </c>
      <c r="W2474" t="s">
        <v>487</v>
      </c>
      <c r="X2474" t="s">
        <v>495</v>
      </c>
      <c r="Y2474" t="str">
        <f t="shared" si="115"/>
        <v>Emergency</v>
      </c>
      <c r="Z2474" t="s">
        <v>489</v>
      </c>
      <c r="AC2474" t="s">
        <v>498</v>
      </c>
      <c r="AD2474">
        <v>788.2</v>
      </c>
      <c r="AE2474">
        <v>10</v>
      </c>
      <c r="AF2474" t="str">
        <f t="shared" si="116"/>
        <v>Sep</v>
      </c>
    </row>
    <row r="2475" spans="1:32" x14ac:dyDescent="0.25">
      <c r="A2475" s="1">
        <v>45539</v>
      </c>
      <c r="B2475">
        <v>339</v>
      </c>
      <c r="C2475">
        <v>4</v>
      </c>
      <c r="D2475">
        <v>3</v>
      </c>
      <c r="E2475">
        <v>4</v>
      </c>
      <c r="F2475">
        <v>1</v>
      </c>
      <c r="G2475">
        <v>1</v>
      </c>
      <c r="H2475">
        <f>VLOOKUP(B2475, patient!A:E, 5, FALSE)</f>
        <v>40</v>
      </c>
      <c r="I2475" t="str">
        <f>VLOOKUP(H2475, city!A:B, 2, FALSE)</f>
        <v>Sheffield</v>
      </c>
      <c r="J2475" t="str">
        <f>VLOOKUP(E2475, diagnosis!A:B, 2, FALSE)</f>
        <v>Hypertension</v>
      </c>
      <c r="K2475" t="str">
        <f>VLOOKUP(D2475, department!A:B, 2, FALSE)</f>
        <v>Neurology</v>
      </c>
      <c r="L2475" t="str">
        <f>VLOOKUP(C2475, provider!A:B, 2, FALSE)</f>
        <v>Dr. Ravi Patel</v>
      </c>
      <c r="M2475" t="str">
        <f>VLOOKUP(G2475, insurance!A:B, 2, FALSE)</f>
        <v>Aviva</v>
      </c>
      <c r="N2475">
        <f>VLOOKUP(B2475, patient!A:D, 4, FALSE)</f>
        <v>63</v>
      </c>
      <c r="O2475" t="str">
        <f>VLOOKUP(B2475, patient!A:C, 3, FALSE)</f>
        <v>Male</v>
      </c>
      <c r="P2475" t="str">
        <f>VLOOKUP(B2475, patient!A:F, 6, FALSE)</f>
        <v>Hispanic</v>
      </c>
      <c r="Q2475" t="s">
        <v>486</v>
      </c>
      <c r="R2475">
        <v>307</v>
      </c>
      <c r="S2475">
        <v>22</v>
      </c>
      <c r="U2475" s="1" t="str">
        <f t="shared" si="114"/>
        <v>No</v>
      </c>
      <c r="V2475">
        <v>6</v>
      </c>
      <c r="W2475" t="s">
        <v>492</v>
      </c>
      <c r="X2475" t="s">
        <v>488</v>
      </c>
      <c r="Y2475" t="str">
        <f t="shared" si="115"/>
        <v>Scheduled</v>
      </c>
      <c r="Z2475" t="s">
        <v>497</v>
      </c>
      <c r="AC2475" t="s">
        <v>493</v>
      </c>
      <c r="AD2475">
        <v>251.3</v>
      </c>
      <c r="AE2475">
        <v>30</v>
      </c>
      <c r="AF2475" t="str">
        <f t="shared" si="116"/>
        <v>Sep</v>
      </c>
    </row>
    <row r="2476" spans="1:32" x14ac:dyDescent="0.25">
      <c r="A2476" s="1">
        <v>45539</v>
      </c>
      <c r="B2476">
        <v>1980</v>
      </c>
      <c r="C2476">
        <v>5</v>
      </c>
      <c r="D2476">
        <v>4</v>
      </c>
      <c r="E2476">
        <v>4</v>
      </c>
      <c r="F2476">
        <v>3</v>
      </c>
      <c r="G2476">
        <v>2</v>
      </c>
      <c r="H2476">
        <f>VLOOKUP(B2476, patient!A:E, 5, FALSE)</f>
        <v>39</v>
      </c>
      <c r="I2476" t="str">
        <f>VLOOKUP(H2476, city!A:B, 2, FALSE)</f>
        <v>Sheffield</v>
      </c>
      <c r="J2476" t="str">
        <f>VLOOKUP(E2476, diagnosis!A:B, 2, FALSE)</f>
        <v>Hypertension</v>
      </c>
      <c r="K2476" t="str">
        <f>VLOOKUP(D2476, department!A:B, 2, FALSE)</f>
        <v>Orthopedics</v>
      </c>
      <c r="L2476" t="str">
        <f>VLOOKUP(C2476, provider!A:B, 2, FALSE)</f>
        <v>Dr. Sade Kikiola</v>
      </c>
      <c r="M2476" t="str">
        <f>VLOOKUP(G2476, insurance!A:B, 2, FALSE)</f>
        <v>AXA</v>
      </c>
      <c r="N2476">
        <f>VLOOKUP(B2476, patient!A:D, 4, FALSE)</f>
        <v>49</v>
      </c>
      <c r="O2476" t="str">
        <f>VLOOKUP(B2476, patient!A:C, 3, FALSE)</f>
        <v>Male</v>
      </c>
      <c r="P2476" t="str">
        <f>VLOOKUP(B2476, patient!A:F, 6, FALSE)</f>
        <v>White</v>
      </c>
      <c r="Q2476" t="s">
        <v>491</v>
      </c>
      <c r="R2476">
        <v>790</v>
      </c>
      <c r="S2476">
        <v>181</v>
      </c>
      <c r="U2476" s="1" t="str">
        <f t="shared" si="114"/>
        <v>No</v>
      </c>
      <c r="V2476">
        <v>4</v>
      </c>
      <c r="W2476" t="s">
        <v>487</v>
      </c>
      <c r="X2476" t="s">
        <v>495</v>
      </c>
      <c r="Y2476" t="str">
        <f t="shared" si="115"/>
        <v>Emergency</v>
      </c>
      <c r="Z2476" t="s">
        <v>489</v>
      </c>
      <c r="AC2476" t="s">
        <v>496</v>
      </c>
      <c r="AD2476">
        <v>714.7</v>
      </c>
      <c r="AE2476">
        <v>50</v>
      </c>
      <c r="AF2476" t="str">
        <f t="shared" si="116"/>
        <v>Sep</v>
      </c>
    </row>
    <row r="2477" spans="1:32" x14ac:dyDescent="0.25">
      <c r="A2477" s="1">
        <v>45539</v>
      </c>
      <c r="B2477">
        <v>1361</v>
      </c>
      <c r="C2477">
        <v>1</v>
      </c>
      <c r="D2477">
        <v>1</v>
      </c>
      <c r="E2477">
        <v>4</v>
      </c>
      <c r="F2477">
        <v>1</v>
      </c>
      <c r="G2477">
        <v>3</v>
      </c>
      <c r="H2477">
        <f>VLOOKUP(B2477, patient!A:E, 5, FALSE)</f>
        <v>1</v>
      </c>
      <c r="I2477" t="str">
        <f>VLOOKUP(H2477, city!A:B, 2, FALSE)</f>
        <v>Birmingham</v>
      </c>
      <c r="J2477" t="str">
        <f>VLOOKUP(E2477, diagnosis!A:B, 2, FALSE)</f>
        <v>Hypertension</v>
      </c>
      <c r="K2477" t="str">
        <f>VLOOKUP(D2477, department!A:B, 2, FALSE)</f>
        <v>Cardiology</v>
      </c>
      <c r="L2477" t="str">
        <f>VLOOKUP(C2477, provider!A:B, 2, FALSE)</f>
        <v>Dr. Olu Abisola</v>
      </c>
      <c r="M2477" t="str">
        <f>VLOOKUP(G2477, insurance!A:B, 2, FALSE)</f>
        <v>Allianz</v>
      </c>
      <c r="N2477">
        <f>VLOOKUP(B2477, patient!A:D, 4, FALSE)</f>
        <v>32</v>
      </c>
      <c r="O2477" t="str">
        <f>VLOOKUP(B2477, patient!A:C, 3, FALSE)</f>
        <v>Female</v>
      </c>
      <c r="P2477" t="str">
        <f>VLOOKUP(B2477, patient!A:F, 6, FALSE)</f>
        <v>Black</v>
      </c>
      <c r="Q2477" t="s">
        <v>486</v>
      </c>
      <c r="R2477">
        <v>607</v>
      </c>
      <c r="S2477">
        <v>99</v>
      </c>
      <c r="U2477" s="1" t="str">
        <f t="shared" si="114"/>
        <v>No</v>
      </c>
      <c r="V2477">
        <v>1</v>
      </c>
      <c r="W2477" t="s">
        <v>487</v>
      </c>
      <c r="X2477" t="s">
        <v>488</v>
      </c>
      <c r="Y2477" t="str">
        <f t="shared" si="115"/>
        <v>Scheduled</v>
      </c>
      <c r="Z2477" t="s">
        <v>497</v>
      </c>
      <c r="AC2477" t="s">
        <v>496</v>
      </c>
      <c r="AE2477">
        <v>50</v>
      </c>
      <c r="AF2477" t="str">
        <f t="shared" si="116"/>
        <v>Sep</v>
      </c>
    </row>
    <row r="2478" spans="1:32" x14ac:dyDescent="0.25">
      <c r="A2478" s="1">
        <v>45539</v>
      </c>
      <c r="B2478">
        <v>2547</v>
      </c>
      <c r="C2478">
        <v>4</v>
      </c>
      <c r="D2478">
        <v>3</v>
      </c>
      <c r="E2478">
        <v>4</v>
      </c>
      <c r="F2478">
        <v>3</v>
      </c>
      <c r="G2478">
        <v>3</v>
      </c>
      <c r="H2478">
        <f>VLOOKUP(B2478, patient!A:E, 5, FALSE)</f>
        <v>34</v>
      </c>
      <c r="I2478" t="str">
        <f>VLOOKUP(H2478, city!A:B, 2, FALSE)</f>
        <v>Newcastle</v>
      </c>
      <c r="J2478" t="str">
        <f>VLOOKUP(E2478, diagnosis!A:B, 2, FALSE)</f>
        <v>Hypertension</v>
      </c>
      <c r="K2478" t="str">
        <f>VLOOKUP(D2478, department!A:B, 2, FALSE)</f>
        <v>Neurology</v>
      </c>
      <c r="L2478" t="str">
        <f>VLOOKUP(C2478, provider!A:B, 2, FALSE)</f>
        <v>Dr. Ravi Patel</v>
      </c>
      <c r="M2478" t="str">
        <f>VLOOKUP(G2478, insurance!A:B, 2, FALSE)</f>
        <v>Allianz</v>
      </c>
      <c r="N2478">
        <f>VLOOKUP(B2478, patient!A:D, 4, FALSE)</f>
        <v>33</v>
      </c>
      <c r="O2478" t="str">
        <f>VLOOKUP(B2478, patient!A:C, 3, FALSE)</f>
        <v>Female</v>
      </c>
      <c r="P2478" t="str">
        <f>VLOOKUP(B2478, patient!A:F, 6, FALSE)</f>
        <v>Black</v>
      </c>
      <c r="Q2478" t="s">
        <v>491</v>
      </c>
      <c r="R2478">
        <v>550</v>
      </c>
      <c r="S2478">
        <v>83</v>
      </c>
      <c r="U2478" s="1" t="str">
        <f t="shared" si="114"/>
        <v>No</v>
      </c>
      <c r="V2478">
        <v>2</v>
      </c>
      <c r="W2478" t="s">
        <v>487</v>
      </c>
      <c r="X2478" t="s">
        <v>488</v>
      </c>
      <c r="Y2478" t="str">
        <f t="shared" si="115"/>
        <v>Scheduled</v>
      </c>
      <c r="Z2478" t="s">
        <v>489</v>
      </c>
      <c r="AC2478" t="s">
        <v>498</v>
      </c>
      <c r="AD2478">
        <v>450.1</v>
      </c>
      <c r="AE2478">
        <v>10</v>
      </c>
      <c r="AF2478" t="str">
        <f t="shared" si="116"/>
        <v>Sep</v>
      </c>
    </row>
    <row r="2479" spans="1:32" x14ac:dyDescent="0.25">
      <c r="A2479" s="1">
        <v>45539</v>
      </c>
      <c r="B2479">
        <v>611</v>
      </c>
      <c r="C2479">
        <v>3</v>
      </c>
      <c r="D2479">
        <v>4</v>
      </c>
      <c r="E2479">
        <v>4</v>
      </c>
      <c r="F2479">
        <v>3</v>
      </c>
      <c r="G2479">
        <v>2</v>
      </c>
      <c r="H2479">
        <f>VLOOKUP(B2479, patient!A:E, 5, FALSE)</f>
        <v>34</v>
      </c>
      <c r="I2479" t="str">
        <f>VLOOKUP(H2479, city!A:B, 2, FALSE)</f>
        <v>Newcastle</v>
      </c>
      <c r="J2479" t="str">
        <f>VLOOKUP(E2479, diagnosis!A:B, 2, FALSE)</f>
        <v>Hypertension</v>
      </c>
      <c r="K2479" t="str">
        <f>VLOOKUP(D2479, department!A:B, 2, FALSE)</f>
        <v>Orthopedics</v>
      </c>
      <c r="L2479" t="str">
        <f>VLOOKUP(C2479, provider!A:B, 2, FALSE)</f>
        <v>Dr. Emma Jones</v>
      </c>
      <c r="M2479" t="str">
        <f>VLOOKUP(G2479, insurance!A:B, 2, FALSE)</f>
        <v>AXA</v>
      </c>
      <c r="N2479">
        <f>VLOOKUP(B2479, patient!A:D, 4, FALSE)</f>
        <v>71</v>
      </c>
      <c r="O2479" t="str">
        <f>VLOOKUP(B2479, patient!A:C, 3, FALSE)</f>
        <v>Female</v>
      </c>
      <c r="P2479" t="str">
        <f>VLOOKUP(B2479, patient!A:F, 6, FALSE)</f>
        <v>Other</v>
      </c>
      <c r="Q2479" t="s">
        <v>486</v>
      </c>
      <c r="R2479">
        <v>226</v>
      </c>
      <c r="S2479">
        <v>154</v>
      </c>
      <c r="U2479" s="1" t="str">
        <f t="shared" si="114"/>
        <v>No</v>
      </c>
      <c r="V2479">
        <v>3</v>
      </c>
      <c r="W2479" t="s">
        <v>492</v>
      </c>
      <c r="X2479" t="s">
        <v>495</v>
      </c>
      <c r="Y2479" t="str">
        <f t="shared" si="115"/>
        <v>Emergency</v>
      </c>
      <c r="Z2479" t="s">
        <v>489</v>
      </c>
      <c r="AC2479" t="s">
        <v>496</v>
      </c>
      <c r="AD2479">
        <v>301</v>
      </c>
      <c r="AE2479">
        <v>50</v>
      </c>
      <c r="AF2479" t="str">
        <f t="shared" si="116"/>
        <v>Sep</v>
      </c>
    </row>
    <row r="2480" spans="1:32" x14ac:dyDescent="0.25">
      <c r="A2480" s="1">
        <v>45539</v>
      </c>
      <c r="B2480">
        <v>2200</v>
      </c>
      <c r="C2480">
        <v>2</v>
      </c>
      <c r="D2480">
        <v>1</v>
      </c>
      <c r="E2480">
        <v>4</v>
      </c>
      <c r="F2480">
        <v>3</v>
      </c>
      <c r="G2480">
        <v>3</v>
      </c>
      <c r="H2480">
        <f>VLOOKUP(B2480, patient!A:E, 5, FALSE)</f>
        <v>34</v>
      </c>
      <c r="I2480" t="str">
        <f>VLOOKUP(H2480, city!A:B, 2, FALSE)</f>
        <v>Newcastle</v>
      </c>
      <c r="J2480" t="str">
        <f>VLOOKUP(E2480, diagnosis!A:B, 2, FALSE)</f>
        <v>Hypertension</v>
      </c>
      <c r="K2480" t="str">
        <f>VLOOKUP(D2480, department!A:B, 2, FALSE)</f>
        <v>Cardiology</v>
      </c>
      <c r="L2480" t="str">
        <f>VLOOKUP(C2480, provider!A:B, 2, FALSE)</f>
        <v>Dr. Johnson Grek</v>
      </c>
      <c r="M2480" t="str">
        <f>VLOOKUP(G2480, insurance!A:B, 2, FALSE)</f>
        <v>Allianz</v>
      </c>
      <c r="N2480">
        <f>VLOOKUP(B2480, patient!A:D, 4, FALSE)</f>
        <v>39</v>
      </c>
      <c r="O2480" t="str">
        <f>VLOOKUP(B2480, patient!A:C, 3, FALSE)</f>
        <v>Male</v>
      </c>
      <c r="P2480" t="str">
        <f>VLOOKUP(B2480, patient!A:F, 6, FALSE)</f>
        <v>Other</v>
      </c>
      <c r="Q2480" t="s">
        <v>491</v>
      </c>
      <c r="R2480">
        <v>272</v>
      </c>
      <c r="S2480">
        <v>54</v>
      </c>
      <c r="U2480" s="1" t="str">
        <f t="shared" si="114"/>
        <v>No</v>
      </c>
      <c r="V2480">
        <v>4</v>
      </c>
      <c r="W2480" t="s">
        <v>494</v>
      </c>
      <c r="X2480" t="s">
        <v>495</v>
      </c>
      <c r="Y2480" t="str">
        <f t="shared" si="115"/>
        <v>Emergency</v>
      </c>
      <c r="Z2480" t="s">
        <v>489</v>
      </c>
      <c r="AC2480" t="s">
        <v>498</v>
      </c>
      <c r="AE2480">
        <v>10</v>
      </c>
      <c r="AF2480" t="str">
        <f t="shared" si="116"/>
        <v>Sep</v>
      </c>
    </row>
    <row r="2481" spans="1:32" x14ac:dyDescent="0.25">
      <c r="A2481" s="1">
        <v>45539</v>
      </c>
      <c r="B2481">
        <v>1512</v>
      </c>
      <c r="C2481">
        <v>4</v>
      </c>
      <c r="D2481">
        <v>4</v>
      </c>
      <c r="E2481">
        <v>4</v>
      </c>
      <c r="F2481">
        <v>3</v>
      </c>
      <c r="G2481">
        <v>1</v>
      </c>
      <c r="H2481">
        <f>VLOOKUP(B2481, patient!A:E, 5, FALSE)</f>
        <v>8</v>
      </c>
      <c r="I2481" t="str">
        <f>VLOOKUP(H2481, city!A:B, 2, FALSE)</f>
        <v>Bristol</v>
      </c>
      <c r="J2481" t="str">
        <f>VLOOKUP(E2481, diagnosis!A:B, 2, FALSE)</f>
        <v>Hypertension</v>
      </c>
      <c r="K2481" t="str">
        <f>VLOOKUP(D2481, department!A:B, 2, FALSE)</f>
        <v>Orthopedics</v>
      </c>
      <c r="L2481" t="str">
        <f>VLOOKUP(C2481, provider!A:B, 2, FALSE)</f>
        <v>Dr. Ravi Patel</v>
      </c>
      <c r="M2481" t="str">
        <f>VLOOKUP(G2481, insurance!A:B, 2, FALSE)</f>
        <v>Aviva</v>
      </c>
      <c r="N2481">
        <f>VLOOKUP(B2481, patient!A:D, 4, FALSE)</f>
        <v>45</v>
      </c>
      <c r="O2481" t="str">
        <f>VLOOKUP(B2481, patient!A:C, 3, FALSE)</f>
        <v>Male</v>
      </c>
      <c r="P2481" t="str">
        <f>VLOOKUP(B2481, patient!A:F, 6, FALSE)</f>
        <v>Other</v>
      </c>
      <c r="Q2481" t="s">
        <v>486</v>
      </c>
      <c r="R2481">
        <v>91</v>
      </c>
      <c r="S2481">
        <v>41</v>
      </c>
      <c r="T2481" s="1">
        <v>45564</v>
      </c>
      <c r="U2481" s="1" t="str">
        <f t="shared" si="114"/>
        <v>Yes</v>
      </c>
      <c r="V2481">
        <v>5</v>
      </c>
      <c r="W2481" t="s">
        <v>494</v>
      </c>
      <c r="X2481" t="s">
        <v>488</v>
      </c>
      <c r="Y2481" t="str">
        <f t="shared" si="115"/>
        <v>Scheduled</v>
      </c>
      <c r="Z2481" t="s">
        <v>489</v>
      </c>
      <c r="AC2481" t="s">
        <v>490</v>
      </c>
      <c r="AE2481">
        <v>0</v>
      </c>
      <c r="AF2481" t="str">
        <f t="shared" si="116"/>
        <v>Sep</v>
      </c>
    </row>
    <row r="2482" spans="1:32" x14ac:dyDescent="0.25">
      <c r="A2482" s="1">
        <v>45540</v>
      </c>
      <c r="B2482">
        <v>2086</v>
      </c>
      <c r="C2482">
        <v>4</v>
      </c>
      <c r="D2482">
        <v>1</v>
      </c>
      <c r="E2482">
        <v>4</v>
      </c>
      <c r="F2482">
        <v>4</v>
      </c>
      <c r="G2482">
        <v>2</v>
      </c>
      <c r="H2482">
        <f>VLOOKUP(B2482, patient!A:E, 5, FALSE)</f>
        <v>1</v>
      </c>
      <c r="I2482" t="str">
        <f>VLOOKUP(H2482, city!A:B, 2, FALSE)</f>
        <v>Birmingham</v>
      </c>
      <c r="J2482" t="str">
        <f>VLOOKUP(E2482, diagnosis!A:B, 2, FALSE)</f>
        <v>Hypertension</v>
      </c>
      <c r="K2482" t="str">
        <f>VLOOKUP(D2482, department!A:B, 2, FALSE)</f>
        <v>Cardiology</v>
      </c>
      <c r="L2482" t="str">
        <f>VLOOKUP(C2482, provider!A:B, 2, FALSE)</f>
        <v>Dr. Ravi Patel</v>
      </c>
      <c r="M2482" t="str">
        <f>VLOOKUP(G2482, insurance!A:B, 2, FALSE)</f>
        <v>AXA</v>
      </c>
      <c r="N2482">
        <f>VLOOKUP(B2482, patient!A:D, 4, FALSE)</f>
        <v>37</v>
      </c>
      <c r="O2482" t="str">
        <f>VLOOKUP(B2482, patient!A:C, 3, FALSE)</f>
        <v>Male</v>
      </c>
      <c r="P2482" t="str">
        <f>VLOOKUP(B2482, patient!A:F, 6, FALSE)</f>
        <v>Black</v>
      </c>
      <c r="Q2482" t="s">
        <v>491</v>
      </c>
      <c r="R2482">
        <v>680</v>
      </c>
      <c r="S2482">
        <v>195</v>
      </c>
      <c r="U2482" s="1" t="str">
        <f t="shared" si="114"/>
        <v>No</v>
      </c>
      <c r="V2482">
        <v>10</v>
      </c>
      <c r="W2482" t="s">
        <v>492</v>
      </c>
      <c r="X2482" t="s">
        <v>488</v>
      </c>
      <c r="Y2482" t="str">
        <f t="shared" si="115"/>
        <v>Scheduled</v>
      </c>
      <c r="Z2482" t="s">
        <v>497</v>
      </c>
      <c r="AC2482" t="s">
        <v>498</v>
      </c>
      <c r="AE2482">
        <v>10</v>
      </c>
      <c r="AF2482" t="str">
        <f t="shared" si="116"/>
        <v>Sep</v>
      </c>
    </row>
    <row r="2483" spans="1:32" x14ac:dyDescent="0.25">
      <c r="A2483" s="1">
        <v>45540</v>
      </c>
      <c r="B2483">
        <v>2823</v>
      </c>
      <c r="C2483">
        <v>1</v>
      </c>
      <c r="D2483">
        <v>5</v>
      </c>
      <c r="E2483">
        <v>4</v>
      </c>
      <c r="F2483">
        <v>2</v>
      </c>
      <c r="G2483">
        <v>2</v>
      </c>
      <c r="H2483">
        <f>VLOOKUP(B2483, patient!A:E, 5, FALSE)</f>
        <v>22</v>
      </c>
      <c r="I2483" t="str">
        <f>VLOOKUP(H2483, city!A:B, 2, FALSE)</f>
        <v>Liverpool</v>
      </c>
      <c r="J2483" t="str">
        <f>VLOOKUP(E2483, diagnosis!A:B, 2, FALSE)</f>
        <v>Hypertension</v>
      </c>
      <c r="K2483" t="str">
        <f>VLOOKUP(D2483, department!A:B, 2, FALSE)</f>
        <v>Pediatrics</v>
      </c>
      <c r="L2483" t="str">
        <f>VLOOKUP(C2483, provider!A:B, 2, FALSE)</f>
        <v>Dr. Olu Abisola</v>
      </c>
      <c r="M2483" t="str">
        <f>VLOOKUP(G2483, insurance!A:B, 2, FALSE)</f>
        <v>AXA</v>
      </c>
      <c r="N2483">
        <f>VLOOKUP(B2483, patient!A:D, 4, FALSE)</f>
        <v>50</v>
      </c>
      <c r="O2483" t="str">
        <f>VLOOKUP(B2483, patient!A:C, 3, FALSE)</f>
        <v>Female</v>
      </c>
      <c r="P2483" t="str">
        <f>VLOOKUP(B2483, patient!A:F, 6, FALSE)</f>
        <v>Black</v>
      </c>
      <c r="Q2483" t="s">
        <v>486</v>
      </c>
      <c r="R2483">
        <v>102</v>
      </c>
      <c r="S2483">
        <v>179</v>
      </c>
      <c r="T2483" s="1">
        <v>45549</v>
      </c>
      <c r="U2483" s="1" t="str">
        <f t="shared" si="114"/>
        <v>Yes</v>
      </c>
      <c r="V2483">
        <v>10</v>
      </c>
      <c r="W2483" t="s">
        <v>487</v>
      </c>
      <c r="X2483" t="s">
        <v>495</v>
      </c>
      <c r="Y2483" t="str">
        <f t="shared" si="115"/>
        <v>Emergency</v>
      </c>
      <c r="Z2483" t="s">
        <v>497</v>
      </c>
      <c r="AC2483" t="s">
        <v>490</v>
      </c>
      <c r="AE2483">
        <v>0</v>
      </c>
      <c r="AF2483" t="str">
        <f t="shared" si="116"/>
        <v>Sep</v>
      </c>
    </row>
    <row r="2484" spans="1:32" x14ac:dyDescent="0.25">
      <c r="A2484" s="1">
        <v>45540</v>
      </c>
      <c r="B2484">
        <v>2302</v>
      </c>
      <c r="C2484">
        <v>2</v>
      </c>
      <c r="D2484">
        <v>5</v>
      </c>
      <c r="E2484">
        <v>4</v>
      </c>
      <c r="F2484">
        <v>5</v>
      </c>
      <c r="G2484">
        <v>2</v>
      </c>
      <c r="H2484">
        <f>VLOOKUP(B2484, patient!A:E, 5, FALSE)</f>
        <v>14</v>
      </c>
      <c r="I2484" t="str">
        <f>VLOOKUP(H2484, city!A:B, 2, FALSE)</f>
        <v>Glasgow</v>
      </c>
      <c r="J2484" t="str">
        <f>VLOOKUP(E2484, diagnosis!A:B, 2, FALSE)</f>
        <v>Hypertension</v>
      </c>
      <c r="K2484" t="str">
        <f>VLOOKUP(D2484, department!A:B, 2, FALSE)</f>
        <v>Pediatrics</v>
      </c>
      <c r="L2484" t="str">
        <f>VLOOKUP(C2484, provider!A:B, 2, FALSE)</f>
        <v>Dr. Johnson Grek</v>
      </c>
      <c r="M2484" t="str">
        <f>VLOOKUP(G2484, insurance!A:B, 2, FALSE)</f>
        <v>AXA</v>
      </c>
      <c r="N2484">
        <f>VLOOKUP(B2484, patient!A:D, 4, FALSE)</f>
        <v>27</v>
      </c>
      <c r="O2484" t="str">
        <f>VLOOKUP(B2484, patient!A:C, 3, FALSE)</f>
        <v>Female</v>
      </c>
      <c r="P2484" t="str">
        <f>VLOOKUP(B2484, patient!A:F, 6, FALSE)</f>
        <v>Other</v>
      </c>
      <c r="Q2484" t="s">
        <v>491</v>
      </c>
      <c r="R2484">
        <v>736</v>
      </c>
      <c r="S2484">
        <v>45</v>
      </c>
      <c r="U2484" s="1" t="str">
        <f t="shared" si="114"/>
        <v>No</v>
      </c>
      <c r="V2484">
        <v>3</v>
      </c>
      <c r="W2484" t="s">
        <v>494</v>
      </c>
      <c r="X2484" t="s">
        <v>488</v>
      </c>
      <c r="Y2484" t="str">
        <f t="shared" si="115"/>
        <v>Scheduled</v>
      </c>
      <c r="Z2484" t="s">
        <v>489</v>
      </c>
      <c r="AC2484" t="s">
        <v>493</v>
      </c>
      <c r="AE2484">
        <v>30</v>
      </c>
      <c r="AF2484" t="str">
        <f t="shared" si="116"/>
        <v>Sep</v>
      </c>
    </row>
    <row r="2485" spans="1:32" x14ac:dyDescent="0.25">
      <c r="A2485" s="1">
        <v>45540</v>
      </c>
      <c r="B2485">
        <v>1063</v>
      </c>
      <c r="C2485">
        <v>2</v>
      </c>
      <c r="D2485">
        <v>3</v>
      </c>
      <c r="E2485">
        <v>4</v>
      </c>
      <c r="F2485">
        <v>5</v>
      </c>
      <c r="G2485">
        <v>3</v>
      </c>
      <c r="H2485">
        <f>VLOOKUP(B2485, patient!A:E, 5, FALSE)</f>
        <v>8</v>
      </c>
      <c r="I2485" t="str">
        <f>VLOOKUP(H2485, city!A:B, 2, FALSE)</f>
        <v>Bristol</v>
      </c>
      <c r="J2485" t="str">
        <f>VLOOKUP(E2485, diagnosis!A:B, 2, FALSE)</f>
        <v>Hypertension</v>
      </c>
      <c r="K2485" t="str">
        <f>VLOOKUP(D2485, department!A:B, 2, FALSE)</f>
        <v>Neurology</v>
      </c>
      <c r="L2485" t="str">
        <f>VLOOKUP(C2485, provider!A:B, 2, FALSE)</f>
        <v>Dr. Johnson Grek</v>
      </c>
      <c r="M2485" t="str">
        <f>VLOOKUP(G2485, insurance!A:B, 2, FALSE)</f>
        <v>Allianz</v>
      </c>
      <c r="N2485">
        <f>VLOOKUP(B2485, patient!A:D, 4, FALSE)</f>
        <v>57</v>
      </c>
      <c r="O2485" t="str">
        <f>VLOOKUP(B2485, patient!A:C, 3, FALSE)</f>
        <v>Male</v>
      </c>
      <c r="P2485" t="str">
        <f>VLOOKUP(B2485, patient!A:F, 6, FALSE)</f>
        <v>Black</v>
      </c>
      <c r="Q2485" t="s">
        <v>486</v>
      </c>
      <c r="R2485">
        <v>1000</v>
      </c>
      <c r="S2485">
        <v>139</v>
      </c>
      <c r="T2485" s="1">
        <v>45560</v>
      </c>
      <c r="U2485" s="1" t="str">
        <f t="shared" si="114"/>
        <v>Yes</v>
      </c>
      <c r="V2485">
        <v>1</v>
      </c>
      <c r="W2485" t="s">
        <v>494</v>
      </c>
      <c r="X2485" t="s">
        <v>495</v>
      </c>
      <c r="Y2485" t="str">
        <f t="shared" si="115"/>
        <v>Emergency</v>
      </c>
      <c r="Z2485" t="s">
        <v>489</v>
      </c>
      <c r="AC2485" t="s">
        <v>490</v>
      </c>
      <c r="AD2485">
        <v>797.3</v>
      </c>
      <c r="AE2485">
        <v>0</v>
      </c>
      <c r="AF2485" t="str">
        <f t="shared" si="116"/>
        <v>Sep</v>
      </c>
    </row>
    <row r="2486" spans="1:32" x14ac:dyDescent="0.25">
      <c r="A2486" s="1">
        <v>45540</v>
      </c>
      <c r="B2486">
        <v>4268</v>
      </c>
      <c r="C2486">
        <v>1</v>
      </c>
      <c r="D2486">
        <v>2</v>
      </c>
      <c r="E2486">
        <v>4</v>
      </c>
      <c r="F2486">
        <v>5</v>
      </c>
      <c r="G2486">
        <v>2</v>
      </c>
      <c r="H2486">
        <f>VLOOKUP(B2486, patient!A:E, 5, FALSE)</f>
        <v>4</v>
      </c>
      <c r="I2486" t="str">
        <f>VLOOKUP(H2486, city!A:B, 2, FALSE)</f>
        <v>Birmingham</v>
      </c>
      <c r="J2486" t="str">
        <f>VLOOKUP(E2486, diagnosis!A:B, 2, FALSE)</f>
        <v>Hypertension</v>
      </c>
      <c r="K2486" t="str">
        <f>VLOOKUP(D2486, department!A:B, 2, FALSE)</f>
        <v>General Surgery</v>
      </c>
      <c r="L2486" t="str">
        <f>VLOOKUP(C2486, provider!A:B, 2, FALSE)</f>
        <v>Dr. Olu Abisola</v>
      </c>
      <c r="M2486" t="str">
        <f>VLOOKUP(G2486, insurance!A:B, 2, FALSE)</f>
        <v>AXA</v>
      </c>
      <c r="N2486">
        <f>VLOOKUP(B2486, patient!A:D, 4, FALSE)</f>
        <v>49</v>
      </c>
      <c r="O2486" t="str">
        <f>VLOOKUP(B2486, patient!A:C, 3, FALSE)</f>
        <v>Male</v>
      </c>
      <c r="P2486" t="str">
        <f>VLOOKUP(B2486, patient!A:F, 6, FALSE)</f>
        <v>White</v>
      </c>
      <c r="Q2486" t="s">
        <v>486</v>
      </c>
      <c r="R2486">
        <v>751</v>
      </c>
      <c r="S2486">
        <v>25</v>
      </c>
      <c r="T2486" s="1">
        <v>45552</v>
      </c>
      <c r="U2486" s="1" t="str">
        <f t="shared" si="114"/>
        <v>Yes</v>
      </c>
      <c r="V2486">
        <v>8</v>
      </c>
      <c r="W2486" t="s">
        <v>492</v>
      </c>
      <c r="X2486" t="s">
        <v>495</v>
      </c>
      <c r="Y2486" t="str">
        <f t="shared" si="115"/>
        <v>Emergency</v>
      </c>
      <c r="Z2486" t="s">
        <v>489</v>
      </c>
      <c r="AC2486" t="s">
        <v>490</v>
      </c>
      <c r="AD2486">
        <v>543.20000000000005</v>
      </c>
      <c r="AE2486">
        <v>0</v>
      </c>
      <c r="AF2486" t="str">
        <f t="shared" si="116"/>
        <v>Sep</v>
      </c>
    </row>
    <row r="2487" spans="1:32" x14ac:dyDescent="0.25">
      <c r="A2487" s="1">
        <v>45540</v>
      </c>
      <c r="B2487">
        <v>2602</v>
      </c>
      <c r="C2487">
        <v>5</v>
      </c>
      <c r="D2487">
        <v>2</v>
      </c>
      <c r="E2487">
        <v>4</v>
      </c>
      <c r="F2487">
        <v>5</v>
      </c>
      <c r="G2487">
        <v>2</v>
      </c>
      <c r="H2487">
        <f>VLOOKUP(B2487, patient!A:E, 5, FALSE)</f>
        <v>27</v>
      </c>
      <c r="I2487" t="str">
        <f>VLOOKUP(H2487, city!A:B, 2, FALSE)</f>
        <v>London</v>
      </c>
      <c r="J2487" t="str">
        <f>VLOOKUP(E2487, diagnosis!A:B, 2, FALSE)</f>
        <v>Hypertension</v>
      </c>
      <c r="K2487" t="str">
        <f>VLOOKUP(D2487, department!A:B, 2, FALSE)</f>
        <v>General Surgery</v>
      </c>
      <c r="L2487" t="str">
        <f>VLOOKUP(C2487, provider!A:B, 2, FALSE)</f>
        <v>Dr. Sade Kikiola</v>
      </c>
      <c r="M2487" t="str">
        <f>VLOOKUP(G2487, insurance!A:B, 2, FALSE)</f>
        <v>AXA</v>
      </c>
      <c r="N2487">
        <f>VLOOKUP(B2487, patient!A:D, 4, FALSE)</f>
        <v>67</v>
      </c>
      <c r="O2487" t="str">
        <f>VLOOKUP(B2487, patient!A:C, 3, FALSE)</f>
        <v>Female</v>
      </c>
      <c r="P2487" t="str">
        <f>VLOOKUP(B2487, patient!A:F, 6, FALSE)</f>
        <v>Other</v>
      </c>
      <c r="Q2487" t="s">
        <v>486</v>
      </c>
      <c r="R2487">
        <v>250</v>
      </c>
      <c r="S2487">
        <v>193</v>
      </c>
      <c r="T2487" s="1">
        <v>45565</v>
      </c>
      <c r="U2487" s="1" t="str">
        <f t="shared" si="114"/>
        <v>Yes</v>
      </c>
      <c r="V2487">
        <v>8</v>
      </c>
      <c r="W2487" t="s">
        <v>492</v>
      </c>
      <c r="X2487" t="s">
        <v>488</v>
      </c>
      <c r="Y2487" t="str">
        <f t="shared" si="115"/>
        <v>Scheduled</v>
      </c>
      <c r="Z2487" t="s">
        <v>489</v>
      </c>
      <c r="AC2487" t="s">
        <v>490</v>
      </c>
      <c r="AD2487">
        <v>310.10000000000002</v>
      </c>
      <c r="AE2487">
        <v>0</v>
      </c>
      <c r="AF2487" t="str">
        <f t="shared" si="116"/>
        <v>Sep</v>
      </c>
    </row>
    <row r="2488" spans="1:32" x14ac:dyDescent="0.25">
      <c r="A2488" s="1">
        <v>45540</v>
      </c>
      <c r="B2488">
        <v>989</v>
      </c>
      <c r="C2488">
        <v>4</v>
      </c>
      <c r="D2488">
        <v>4</v>
      </c>
      <c r="E2488">
        <v>4</v>
      </c>
      <c r="F2488">
        <v>3</v>
      </c>
      <c r="G2488">
        <v>2</v>
      </c>
      <c r="H2488">
        <f>VLOOKUP(B2488, patient!A:E, 5, FALSE)</f>
        <v>39</v>
      </c>
      <c r="I2488" t="str">
        <f>VLOOKUP(H2488, city!A:B, 2, FALSE)</f>
        <v>Sheffield</v>
      </c>
      <c r="J2488" t="str">
        <f>VLOOKUP(E2488, diagnosis!A:B, 2, FALSE)</f>
        <v>Hypertension</v>
      </c>
      <c r="K2488" t="str">
        <f>VLOOKUP(D2488, department!A:B, 2, FALSE)</f>
        <v>Orthopedics</v>
      </c>
      <c r="L2488" t="str">
        <f>VLOOKUP(C2488, provider!A:B, 2, FALSE)</f>
        <v>Dr. Ravi Patel</v>
      </c>
      <c r="M2488" t="str">
        <f>VLOOKUP(G2488, insurance!A:B, 2, FALSE)</f>
        <v>AXA</v>
      </c>
      <c r="N2488">
        <f>VLOOKUP(B2488, patient!A:D, 4, FALSE)</f>
        <v>77</v>
      </c>
      <c r="O2488" t="str">
        <f>VLOOKUP(B2488, patient!A:C, 3, FALSE)</f>
        <v>Female</v>
      </c>
      <c r="P2488" t="str">
        <f>VLOOKUP(B2488, patient!A:F, 6, FALSE)</f>
        <v>Hispanic</v>
      </c>
      <c r="Q2488" t="s">
        <v>486</v>
      </c>
      <c r="R2488">
        <v>848</v>
      </c>
      <c r="S2488">
        <v>137</v>
      </c>
      <c r="T2488" s="1">
        <v>45564</v>
      </c>
      <c r="U2488" s="1" t="str">
        <f t="shared" si="114"/>
        <v>Yes</v>
      </c>
      <c r="V2488">
        <v>4</v>
      </c>
      <c r="W2488" t="s">
        <v>492</v>
      </c>
      <c r="X2488" t="s">
        <v>495</v>
      </c>
      <c r="Y2488" t="str">
        <f t="shared" si="115"/>
        <v>Emergency</v>
      </c>
      <c r="Z2488" t="s">
        <v>489</v>
      </c>
      <c r="AC2488" t="s">
        <v>490</v>
      </c>
      <c r="AD2488">
        <v>689.5</v>
      </c>
      <c r="AE2488">
        <v>0</v>
      </c>
      <c r="AF2488" t="str">
        <f t="shared" si="116"/>
        <v>Sep</v>
      </c>
    </row>
    <row r="2489" spans="1:32" x14ac:dyDescent="0.25">
      <c r="A2489" s="1">
        <v>45540</v>
      </c>
      <c r="B2489">
        <v>2229</v>
      </c>
      <c r="C2489">
        <v>1</v>
      </c>
      <c r="D2489">
        <v>1</v>
      </c>
      <c r="E2489">
        <v>4</v>
      </c>
      <c r="F2489">
        <v>5</v>
      </c>
      <c r="G2489">
        <v>2</v>
      </c>
      <c r="H2489">
        <f>VLOOKUP(B2489, patient!A:E, 5, FALSE)</f>
        <v>33</v>
      </c>
      <c r="I2489" t="str">
        <f>VLOOKUP(H2489, city!A:B, 2, FALSE)</f>
        <v>Newcastle</v>
      </c>
      <c r="J2489" t="str">
        <f>VLOOKUP(E2489, diagnosis!A:B, 2, FALSE)</f>
        <v>Hypertension</v>
      </c>
      <c r="K2489" t="str">
        <f>VLOOKUP(D2489, department!A:B, 2, FALSE)</f>
        <v>Cardiology</v>
      </c>
      <c r="L2489" t="str">
        <f>VLOOKUP(C2489, provider!A:B, 2, FALSE)</f>
        <v>Dr. Olu Abisola</v>
      </c>
      <c r="M2489" t="str">
        <f>VLOOKUP(G2489, insurance!A:B, 2, FALSE)</f>
        <v>AXA</v>
      </c>
      <c r="N2489">
        <f>VLOOKUP(B2489, patient!A:D, 4, FALSE)</f>
        <v>50</v>
      </c>
      <c r="O2489" t="str">
        <f>VLOOKUP(B2489, patient!A:C, 3, FALSE)</f>
        <v>Female</v>
      </c>
      <c r="P2489" t="str">
        <f>VLOOKUP(B2489, patient!A:F, 6, FALSE)</f>
        <v>Other</v>
      </c>
      <c r="Q2489" t="s">
        <v>486</v>
      </c>
      <c r="R2489">
        <v>308</v>
      </c>
      <c r="S2489">
        <v>104</v>
      </c>
      <c r="T2489" s="1">
        <v>45558</v>
      </c>
      <c r="U2489" s="1" t="str">
        <f t="shared" si="114"/>
        <v>Yes</v>
      </c>
      <c r="V2489">
        <v>7</v>
      </c>
      <c r="W2489" t="s">
        <v>487</v>
      </c>
      <c r="X2489" t="s">
        <v>495</v>
      </c>
      <c r="Y2489" t="str">
        <f t="shared" si="115"/>
        <v>Emergency</v>
      </c>
      <c r="Z2489" t="s">
        <v>497</v>
      </c>
      <c r="AC2489" t="s">
        <v>490</v>
      </c>
      <c r="AE2489">
        <v>0</v>
      </c>
      <c r="AF2489" t="str">
        <f t="shared" si="116"/>
        <v>Sep</v>
      </c>
    </row>
    <row r="2490" spans="1:32" x14ac:dyDescent="0.25">
      <c r="A2490" s="1">
        <v>45540</v>
      </c>
      <c r="B2490">
        <v>4607</v>
      </c>
      <c r="C2490">
        <v>5</v>
      </c>
      <c r="D2490">
        <v>5</v>
      </c>
      <c r="E2490">
        <v>4</v>
      </c>
      <c r="F2490">
        <v>2</v>
      </c>
      <c r="G2490">
        <v>1</v>
      </c>
      <c r="H2490">
        <f>VLOOKUP(B2490, patient!A:E, 5, FALSE)</f>
        <v>39</v>
      </c>
      <c r="I2490" t="str">
        <f>VLOOKUP(H2490, city!A:B, 2, FALSE)</f>
        <v>Sheffield</v>
      </c>
      <c r="J2490" t="str">
        <f>VLOOKUP(E2490, diagnosis!A:B, 2, FALSE)</f>
        <v>Hypertension</v>
      </c>
      <c r="K2490" t="str">
        <f>VLOOKUP(D2490, department!A:B, 2, FALSE)</f>
        <v>Pediatrics</v>
      </c>
      <c r="L2490" t="str">
        <f>VLOOKUP(C2490, provider!A:B, 2, FALSE)</f>
        <v>Dr. Sade Kikiola</v>
      </c>
      <c r="M2490" t="str">
        <f>VLOOKUP(G2490, insurance!A:B, 2, FALSE)</f>
        <v>Aviva</v>
      </c>
      <c r="N2490">
        <f>VLOOKUP(B2490, patient!A:D, 4, FALSE)</f>
        <v>19</v>
      </c>
      <c r="O2490" t="str">
        <f>VLOOKUP(B2490, patient!A:C, 3, FALSE)</f>
        <v>Male</v>
      </c>
      <c r="P2490" t="str">
        <f>VLOOKUP(B2490, patient!A:F, 6, FALSE)</f>
        <v>Hispanic</v>
      </c>
      <c r="Q2490" t="s">
        <v>486</v>
      </c>
      <c r="R2490">
        <v>728</v>
      </c>
      <c r="S2490">
        <v>140</v>
      </c>
      <c r="T2490" s="1">
        <v>45561</v>
      </c>
      <c r="U2490" s="1" t="str">
        <f t="shared" si="114"/>
        <v>Yes</v>
      </c>
      <c r="V2490">
        <v>4</v>
      </c>
      <c r="W2490" t="s">
        <v>487</v>
      </c>
      <c r="X2490" t="s">
        <v>488</v>
      </c>
      <c r="Y2490" t="str">
        <f t="shared" si="115"/>
        <v>Scheduled</v>
      </c>
      <c r="Z2490" t="s">
        <v>497</v>
      </c>
      <c r="AC2490" t="s">
        <v>490</v>
      </c>
      <c r="AD2490">
        <v>607.6</v>
      </c>
      <c r="AE2490">
        <v>0</v>
      </c>
      <c r="AF2490" t="str">
        <f t="shared" si="116"/>
        <v>Sep</v>
      </c>
    </row>
    <row r="2491" spans="1:32" x14ac:dyDescent="0.25">
      <c r="A2491" s="1">
        <v>45540</v>
      </c>
      <c r="B2491">
        <v>1268</v>
      </c>
      <c r="C2491">
        <v>1</v>
      </c>
      <c r="D2491">
        <v>2</v>
      </c>
      <c r="E2491">
        <v>4</v>
      </c>
      <c r="F2491">
        <v>5</v>
      </c>
      <c r="G2491">
        <v>3</v>
      </c>
      <c r="H2491">
        <f>VLOOKUP(B2491, patient!A:E, 5, FALSE)</f>
        <v>1</v>
      </c>
      <c r="I2491" t="str">
        <f>VLOOKUP(H2491, city!A:B, 2, FALSE)</f>
        <v>Birmingham</v>
      </c>
      <c r="J2491" t="str">
        <f>VLOOKUP(E2491, diagnosis!A:B, 2, FALSE)</f>
        <v>Hypertension</v>
      </c>
      <c r="K2491" t="str">
        <f>VLOOKUP(D2491, department!A:B, 2, FALSE)</f>
        <v>General Surgery</v>
      </c>
      <c r="L2491" t="str">
        <f>VLOOKUP(C2491, provider!A:B, 2, FALSE)</f>
        <v>Dr. Olu Abisola</v>
      </c>
      <c r="M2491" t="str">
        <f>VLOOKUP(G2491, insurance!A:B, 2, FALSE)</f>
        <v>Allianz</v>
      </c>
      <c r="N2491">
        <f>VLOOKUP(B2491, patient!A:D, 4, FALSE)</f>
        <v>50</v>
      </c>
      <c r="O2491" t="str">
        <f>VLOOKUP(B2491, patient!A:C, 3, FALSE)</f>
        <v>Male</v>
      </c>
      <c r="P2491" t="str">
        <f>VLOOKUP(B2491, patient!A:F, 6, FALSE)</f>
        <v>Asian</v>
      </c>
      <c r="Q2491" t="s">
        <v>491</v>
      </c>
      <c r="R2491">
        <v>315</v>
      </c>
      <c r="S2491">
        <v>82</v>
      </c>
      <c r="U2491" s="1" t="str">
        <f t="shared" si="114"/>
        <v>No</v>
      </c>
      <c r="V2491">
        <v>3</v>
      </c>
      <c r="W2491" t="s">
        <v>492</v>
      </c>
      <c r="X2491" t="s">
        <v>488</v>
      </c>
      <c r="Y2491" t="str">
        <f t="shared" si="115"/>
        <v>Scheduled</v>
      </c>
      <c r="Z2491" t="s">
        <v>489</v>
      </c>
      <c r="AC2491" t="s">
        <v>493</v>
      </c>
      <c r="AD2491">
        <v>298.89999999999998</v>
      </c>
      <c r="AE2491">
        <v>30</v>
      </c>
      <c r="AF2491" t="str">
        <f t="shared" si="116"/>
        <v>Sep</v>
      </c>
    </row>
    <row r="2492" spans="1:32" x14ac:dyDescent="0.25">
      <c r="A2492" s="1">
        <v>45541</v>
      </c>
      <c r="B2492">
        <v>1523</v>
      </c>
      <c r="C2492">
        <v>3</v>
      </c>
      <c r="D2492">
        <v>5</v>
      </c>
      <c r="E2492">
        <v>4</v>
      </c>
      <c r="F2492">
        <v>1</v>
      </c>
      <c r="G2492">
        <v>1</v>
      </c>
      <c r="H2492">
        <f>VLOOKUP(B2492, patient!A:E, 5, FALSE)</f>
        <v>31</v>
      </c>
      <c r="I2492" t="str">
        <f>VLOOKUP(H2492, city!A:B, 2, FALSE)</f>
        <v>Manchester</v>
      </c>
      <c r="J2492" t="str">
        <f>VLOOKUP(E2492, diagnosis!A:B, 2, FALSE)</f>
        <v>Hypertension</v>
      </c>
      <c r="K2492" t="str">
        <f>VLOOKUP(D2492, department!A:B, 2, FALSE)</f>
        <v>Pediatrics</v>
      </c>
      <c r="L2492" t="str">
        <f>VLOOKUP(C2492, provider!A:B, 2, FALSE)</f>
        <v>Dr. Emma Jones</v>
      </c>
      <c r="M2492" t="str">
        <f>VLOOKUP(G2492, insurance!A:B, 2, FALSE)</f>
        <v>Aviva</v>
      </c>
      <c r="N2492">
        <f>VLOOKUP(B2492, patient!A:D, 4, FALSE)</f>
        <v>50</v>
      </c>
      <c r="O2492" t="str">
        <f>VLOOKUP(B2492, patient!A:C, 3, FALSE)</f>
        <v>Male</v>
      </c>
      <c r="P2492" t="str">
        <f>VLOOKUP(B2492, patient!A:F, 6, FALSE)</f>
        <v>Hispanic</v>
      </c>
      <c r="Q2492" t="s">
        <v>491</v>
      </c>
      <c r="R2492">
        <v>256</v>
      </c>
      <c r="S2492">
        <v>148</v>
      </c>
      <c r="U2492" s="1" t="str">
        <f t="shared" si="114"/>
        <v>No</v>
      </c>
      <c r="V2492">
        <v>7</v>
      </c>
      <c r="W2492" t="s">
        <v>492</v>
      </c>
      <c r="X2492" t="s">
        <v>488</v>
      </c>
      <c r="Y2492" t="str">
        <f t="shared" si="115"/>
        <v>Scheduled</v>
      </c>
      <c r="Z2492" t="s">
        <v>497</v>
      </c>
      <c r="AC2492" t="s">
        <v>498</v>
      </c>
      <c r="AD2492">
        <v>289.8</v>
      </c>
      <c r="AE2492">
        <v>10</v>
      </c>
      <c r="AF2492" t="str">
        <f t="shared" si="116"/>
        <v>Sep</v>
      </c>
    </row>
    <row r="2493" spans="1:32" x14ac:dyDescent="0.25">
      <c r="A2493" s="1">
        <v>45541</v>
      </c>
      <c r="B2493">
        <v>4416</v>
      </c>
      <c r="C2493">
        <v>5</v>
      </c>
      <c r="D2493">
        <v>4</v>
      </c>
      <c r="E2493">
        <v>4</v>
      </c>
      <c r="F2493">
        <v>3</v>
      </c>
      <c r="G2493">
        <v>2</v>
      </c>
      <c r="H2493">
        <f>VLOOKUP(B2493, patient!A:E, 5, FALSE)</f>
        <v>18</v>
      </c>
      <c r="I2493" t="str">
        <f>VLOOKUP(H2493, city!A:B, 2, FALSE)</f>
        <v>Leeds</v>
      </c>
      <c r="J2493" t="str">
        <f>VLOOKUP(E2493, diagnosis!A:B, 2, FALSE)</f>
        <v>Hypertension</v>
      </c>
      <c r="K2493" t="str">
        <f>VLOOKUP(D2493, department!A:B, 2, FALSE)</f>
        <v>Orthopedics</v>
      </c>
      <c r="L2493" t="str">
        <f>VLOOKUP(C2493, provider!A:B, 2, FALSE)</f>
        <v>Dr. Sade Kikiola</v>
      </c>
      <c r="M2493" t="str">
        <f>VLOOKUP(G2493, insurance!A:B, 2, FALSE)</f>
        <v>AXA</v>
      </c>
      <c r="N2493">
        <f>VLOOKUP(B2493, patient!A:D, 4, FALSE)</f>
        <v>58</v>
      </c>
      <c r="O2493" t="str">
        <f>VLOOKUP(B2493, patient!A:C, 3, FALSE)</f>
        <v>Female</v>
      </c>
      <c r="P2493" t="str">
        <f>VLOOKUP(B2493, patient!A:F, 6, FALSE)</f>
        <v>White</v>
      </c>
      <c r="Q2493" t="s">
        <v>492</v>
      </c>
      <c r="R2493">
        <v>529</v>
      </c>
      <c r="S2493">
        <v>168</v>
      </c>
      <c r="U2493" s="1" t="str">
        <f t="shared" si="114"/>
        <v>No</v>
      </c>
      <c r="V2493">
        <v>6</v>
      </c>
      <c r="W2493" t="s">
        <v>494</v>
      </c>
      <c r="X2493" t="s">
        <v>488</v>
      </c>
      <c r="Y2493" t="str">
        <f t="shared" si="115"/>
        <v>Scheduled</v>
      </c>
      <c r="Z2493" t="s">
        <v>497</v>
      </c>
      <c r="AC2493" t="s">
        <v>498</v>
      </c>
      <c r="AD2493">
        <v>494.9</v>
      </c>
      <c r="AE2493">
        <v>10</v>
      </c>
      <c r="AF2493" t="str">
        <f t="shared" si="116"/>
        <v>Sep</v>
      </c>
    </row>
    <row r="2494" spans="1:32" x14ac:dyDescent="0.25">
      <c r="A2494" s="1">
        <v>45541</v>
      </c>
      <c r="B2494">
        <v>1233</v>
      </c>
      <c r="C2494">
        <v>5</v>
      </c>
      <c r="D2494">
        <v>4</v>
      </c>
      <c r="E2494">
        <v>4</v>
      </c>
      <c r="F2494">
        <v>3</v>
      </c>
      <c r="G2494">
        <v>3</v>
      </c>
      <c r="H2494">
        <f>VLOOKUP(B2494, patient!A:E, 5, FALSE)</f>
        <v>7</v>
      </c>
      <c r="I2494" t="str">
        <f>VLOOKUP(H2494, city!A:B, 2, FALSE)</f>
        <v>Bristol</v>
      </c>
      <c r="J2494" t="str">
        <f>VLOOKUP(E2494, diagnosis!A:B, 2, FALSE)</f>
        <v>Hypertension</v>
      </c>
      <c r="K2494" t="str">
        <f>VLOOKUP(D2494, department!A:B, 2, FALSE)</f>
        <v>Orthopedics</v>
      </c>
      <c r="L2494" t="str">
        <f>VLOOKUP(C2494, provider!A:B, 2, FALSE)</f>
        <v>Dr. Sade Kikiola</v>
      </c>
      <c r="M2494" t="str">
        <f>VLOOKUP(G2494, insurance!A:B, 2, FALSE)</f>
        <v>Allianz</v>
      </c>
      <c r="N2494">
        <f>VLOOKUP(B2494, patient!A:D, 4, FALSE)</f>
        <v>30</v>
      </c>
      <c r="O2494" t="str">
        <f>VLOOKUP(B2494, patient!A:C, 3, FALSE)</f>
        <v>Female</v>
      </c>
      <c r="P2494" t="str">
        <f>VLOOKUP(B2494, patient!A:F, 6, FALSE)</f>
        <v>Black</v>
      </c>
      <c r="Q2494" t="s">
        <v>486</v>
      </c>
      <c r="R2494">
        <v>108</v>
      </c>
      <c r="S2494">
        <v>39</v>
      </c>
      <c r="U2494" s="1" t="str">
        <f t="shared" si="114"/>
        <v>No</v>
      </c>
      <c r="V2494">
        <v>1</v>
      </c>
      <c r="W2494" t="s">
        <v>494</v>
      </c>
      <c r="X2494" t="s">
        <v>488</v>
      </c>
      <c r="Y2494" t="str">
        <f t="shared" si="115"/>
        <v>Scheduled</v>
      </c>
      <c r="Z2494" t="s">
        <v>489</v>
      </c>
      <c r="AC2494" t="s">
        <v>496</v>
      </c>
      <c r="AD2494">
        <v>137.9</v>
      </c>
      <c r="AE2494">
        <v>50</v>
      </c>
      <c r="AF2494" t="str">
        <f t="shared" si="116"/>
        <v>Sep</v>
      </c>
    </row>
    <row r="2495" spans="1:32" x14ac:dyDescent="0.25">
      <c r="A2495" s="1">
        <v>45541</v>
      </c>
      <c r="B2495">
        <v>4388</v>
      </c>
      <c r="C2495">
        <v>2</v>
      </c>
      <c r="D2495">
        <v>1</v>
      </c>
      <c r="E2495">
        <v>4</v>
      </c>
      <c r="F2495">
        <v>2</v>
      </c>
      <c r="G2495">
        <v>2</v>
      </c>
      <c r="H2495">
        <f>VLOOKUP(B2495, patient!A:E, 5, FALSE)</f>
        <v>22</v>
      </c>
      <c r="I2495" t="str">
        <f>VLOOKUP(H2495, city!A:B, 2, FALSE)</f>
        <v>Liverpool</v>
      </c>
      <c r="J2495" t="str">
        <f>VLOOKUP(E2495, diagnosis!A:B, 2, FALSE)</f>
        <v>Hypertension</v>
      </c>
      <c r="K2495" t="str">
        <f>VLOOKUP(D2495, department!A:B, 2, FALSE)</f>
        <v>Cardiology</v>
      </c>
      <c r="L2495" t="str">
        <f>VLOOKUP(C2495, provider!A:B, 2, FALSE)</f>
        <v>Dr. Johnson Grek</v>
      </c>
      <c r="M2495" t="str">
        <f>VLOOKUP(G2495, insurance!A:B, 2, FALSE)</f>
        <v>AXA</v>
      </c>
      <c r="N2495">
        <f>VLOOKUP(B2495, patient!A:D, 4, FALSE)</f>
        <v>47</v>
      </c>
      <c r="O2495" t="str">
        <f>VLOOKUP(B2495, patient!A:C, 3, FALSE)</f>
        <v>Male</v>
      </c>
      <c r="P2495" t="str">
        <f>VLOOKUP(B2495, patient!A:F, 6, FALSE)</f>
        <v>White</v>
      </c>
      <c r="Q2495" t="s">
        <v>486</v>
      </c>
      <c r="R2495">
        <v>540</v>
      </c>
      <c r="S2495">
        <v>48</v>
      </c>
      <c r="U2495" s="1" t="str">
        <f t="shared" si="114"/>
        <v>No</v>
      </c>
      <c r="V2495">
        <v>9</v>
      </c>
      <c r="W2495" t="s">
        <v>492</v>
      </c>
      <c r="X2495" t="s">
        <v>488</v>
      </c>
      <c r="Y2495" t="str">
        <f t="shared" si="115"/>
        <v>Scheduled</v>
      </c>
      <c r="Z2495" t="s">
        <v>497</v>
      </c>
      <c r="AC2495" t="s">
        <v>496</v>
      </c>
      <c r="AD2495">
        <v>446.6</v>
      </c>
      <c r="AE2495">
        <v>50</v>
      </c>
      <c r="AF2495" t="str">
        <f t="shared" si="116"/>
        <v>Sep</v>
      </c>
    </row>
    <row r="2496" spans="1:32" x14ac:dyDescent="0.25">
      <c r="A2496" s="1">
        <v>45541</v>
      </c>
      <c r="B2496">
        <v>3467</v>
      </c>
      <c r="C2496">
        <v>4</v>
      </c>
      <c r="D2496">
        <v>2</v>
      </c>
      <c r="E2496">
        <v>4</v>
      </c>
      <c r="F2496">
        <v>5</v>
      </c>
      <c r="G2496">
        <v>1</v>
      </c>
      <c r="H2496">
        <f>VLOOKUP(B2496, patient!A:E, 5, FALSE)</f>
        <v>33</v>
      </c>
      <c r="I2496" t="str">
        <f>VLOOKUP(H2496, city!A:B, 2, FALSE)</f>
        <v>Newcastle</v>
      </c>
      <c r="J2496" t="str">
        <f>VLOOKUP(E2496, diagnosis!A:B, 2, FALSE)</f>
        <v>Hypertension</v>
      </c>
      <c r="K2496" t="str">
        <f>VLOOKUP(D2496, department!A:B, 2, FALSE)</f>
        <v>General Surgery</v>
      </c>
      <c r="L2496" t="str">
        <f>VLOOKUP(C2496, provider!A:B, 2, FALSE)</f>
        <v>Dr. Ravi Patel</v>
      </c>
      <c r="M2496" t="str">
        <f>VLOOKUP(G2496, insurance!A:B, 2, FALSE)</f>
        <v>Aviva</v>
      </c>
      <c r="N2496">
        <f>VLOOKUP(B2496, patient!A:D, 4, FALSE)</f>
        <v>50</v>
      </c>
      <c r="O2496" t="str">
        <f>VLOOKUP(B2496, patient!A:C, 3, FALSE)</f>
        <v>Male</v>
      </c>
      <c r="P2496" t="str">
        <f>VLOOKUP(B2496, patient!A:F, 6, FALSE)</f>
        <v>Asian</v>
      </c>
      <c r="Q2496" t="s">
        <v>491</v>
      </c>
      <c r="R2496">
        <v>930</v>
      </c>
      <c r="S2496">
        <v>62</v>
      </c>
      <c r="U2496" s="1" t="str">
        <f t="shared" si="114"/>
        <v>No</v>
      </c>
      <c r="V2496">
        <v>2</v>
      </c>
      <c r="W2496" t="s">
        <v>492</v>
      </c>
      <c r="X2496" t="s">
        <v>488</v>
      </c>
      <c r="Y2496" t="str">
        <f t="shared" si="115"/>
        <v>Scheduled</v>
      </c>
      <c r="Z2496" t="s">
        <v>497</v>
      </c>
      <c r="AC2496" t="s">
        <v>498</v>
      </c>
      <c r="AD2496">
        <v>701.4</v>
      </c>
      <c r="AE2496">
        <v>10</v>
      </c>
      <c r="AF2496" t="str">
        <f t="shared" si="116"/>
        <v>Sep</v>
      </c>
    </row>
    <row r="2497" spans="1:32" x14ac:dyDescent="0.25">
      <c r="A2497" s="1">
        <v>45541</v>
      </c>
      <c r="B2497">
        <v>775</v>
      </c>
      <c r="C2497">
        <v>1</v>
      </c>
      <c r="D2497">
        <v>4</v>
      </c>
      <c r="E2497">
        <v>4</v>
      </c>
      <c r="F2497">
        <v>3</v>
      </c>
      <c r="G2497">
        <v>2</v>
      </c>
      <c r="H2497">
        <f>VLOOKUP(B2497, patient!A:E, 5, FALSE)</f>
        <v>27</v>
      </c>
      <c r="I2497" t="str">
        <f>VLOOKUP(H2497, city!A:B, 2, FALSE)</f>
        <v>London</v>
      </c>
      <c r="J2497" t="str">
        <f>VLOOKUP(E2497, diagnosis!A:B, 2, FALSE)</f>
        <v>Hypertension</v>
      </c>
      <c r="K2497" t="str">
        <f>VLOOKUP(D2497, department!A:B, 2, FALSE)</f>
        <v>Orthopedics</v>
      </c>
      <c r="L2497" t="str">
        <f>VLOOKUP(C2497, provider!A:B, 2, FALSE)</f>
        <v>Dr. Olu Abisola</v>
      </c>
      <c r="M2497" t="str">
        <f>VLOOKUP(G2497, insurance!A:B, 2, FALSE)</f>
        <v>AXA</v>
      </c>
      <c r="N2497">
        <f>VLOOKUP(B2497, patient!A:D, 4, FALSE)</f>
        <v>30</v>
      </c>
      <c r="O2497" t="str">
        <f>VLOOKUP(B2497, patient!A:C, 3, FALSE)</f>
        <v>Female</v>
      </c>
      <c r="P2497" t="str">
        <f>VLOOKUP(B2497, patient!A:F, 6, FALSE)</f>
        <v>White</v>
      </c>
      <c r="Q2497" t="s">
        <v>486</v>
      </c>
      <c r="R2497">
        <v>130</v>
      </c>
      <c r="S2497">
        <v>192</v>
      </c>
      <c r="T2497" s="1">
        <v>45553</v>
      </c>
      <c r="U2497" s="1" t="str">
        <f t="shared" si="114"/>
        <v>Yes</v>
      </c>
      <c r="V2497">
        <v>3</v>
      </c>
      <c r="W2497" t="s">
        <v>492</v>
      </c>
      <c r="X2497" t="s">
        <v>488</v>
      </c>
      <c r="Y2497" t="str">
        <f t="shared" si="115"/>
        <v>Scheduled</v>
      </c>
      <c r="Z2497" t="s">
        <v>497</v>
      </c>
      <c r="AC2497" t="s">
        <v>490</v>
      </c>
      <c r="AD2497">
        <v>225.4</v>
      </c>
      <c r="AE2497">
        <v>0</v>
      </c>
      <c r="AF2497" t="str">
        <f t="shared" si="116"/>
        <v>Sep</v>
      </c>
    </row>
    <row r="2498" spans="1:32" x14ac:dyDescent="0.25">
      <c r="A2498" s="1">
        <v>45541</v>
      </c>
      <c r="B2498">
        <v>3922</v>
      </c>
      <c r="C2498">
        <v>1</v>
      </c>
      <c r="D2498">
        <v>4</v>
      </c>
      <c r="E2498">
        <v>4</v>
      </c>
      <c r="F2498">
        <v>3</v>
      </c>
      <c r="G2498">
        <v>1</v>
      </c>
      <c r="H2498">
        <f>VLOOKUP(B2498, patient!A:E, 5, FALSE)</f>
        <v>7</v>
      </c>
      <c r="I2498" t="str">
        <f>VLOOKUP(H2498, city!A:B, 2, FALSE)</f>
        <v>Bristol</v>
      </c>
      <c r="J2498" t="str">
        <f>VLOOKUP(E2498, diagnosis!A:B, 2, FALSE)</f>
        <v>Hypertension</v>
      </c>
      <c r="K2498" t="str">
        <f>VLOOKUP(D2498, department!A:B, 2, FALSE)</f>
        <v>Orthopedics</v>
      </c>
      <c r="L2498" t="str">
        <f>VLOOKUP(C2498, provider!A:B, 2, FALSE)</f>
        <v>Dr. Olu Abisola</v>
      </c>
      <c r="M2498" t="str">
        <f>VLOOKUP(G2498, insurance!A:B, 2, FALSE)</f>
        <v>Aviva</v>
      </c>
      <c r="N2498">
        <f>VLOOKUP(B2498, patient!A:D, 4, FALSE)</f>
        <v>69</v>
      </c>
      <c r="O2498" t="str">
        <f>VLOOKUP(B2498, patient!A:C, 3, FALSE)</f>
        <v>Male</v>
      </c>
      <c r="P2498" t="str">
        <f>VLOOKUP(B2498, patient!A:F, 6, FALSE)</f>
        <v>White</v>
      </c>
      <c r="Q2498" t="s">
        <v>491</v>
      </c>
      <c r="R2498">
        <v>932</v>
      </c>
      <c r="S2498">
        <v>84</v>
      </c>
      <c r="U2498" s="1" t="str">
        <f t="shared" si="114"/>
        <v>No</v>
      </c>
      <c r="V2498">
        <v>5</v>
      </c>
      <c r="W2498" t="s">
        <v>494</v>
      </c>
      <c r="X2498" t="s">
        <v>488</v>
      </c>
      <c r="Y2498" t="str">
        <f t="shared" si="115"/>
        <v>Scheduled</v>
      </c>
      <c r="Z2498" t="s">
        <v>497</v>
      </c>
      <c r="AC2498" t="s">
        <v>498</v>
      </c>
      <c r="AD2498">
        <v>718.2</v>
      </c>
      <c r="AE2498">
        <v>10</v>
      </c>
      <c r="AF2498" t="str">
        <f t="shared" si="116"/>
        <v>Sep</v>
      </c>
    </row>
    <row r="2499" spans="1:32" x14ac:dyDescent="0.25">
      <c r="A2499" s="1">
        <v>45541</v>
      </c>
      <c r="B2499">
        <v>3445</v>
      </c>
      <c r="C2499">
        <v>4</v>
      </c>
      <c r="D2499">
        <v>5</v>
      </c>
      <c r="E2499">
        <v>4</v>
      </c>
      <c r="F2499">
        <v>3</v>
      </c>
      <c r="G2499">
        <v>1</v>
      </c>
      <c r="H2499">
        <f>VLOOKUP(B2499, patient!A:E, 5, FALSE)</f>
        <v>15</v>
      </c>
      <c r="I2499" t="str">
        <f>VLOOKUP(H2499, city!A:B, 2, FALSE)</f>
        <v>Glasgow</v>
      </c>
      <c r="J2499" t="str">
        <f>VLOOKUP(E2499, diagnosis!A:B, 2, FALSE)</f>
        <v>Hypertension</v>
      </c>
      <c r="K2499" t="str">
        <f>VLOOKUP(D2499, department!A:B, 2, FALSE)</f>
        <v>Pediatrics</v>
      </c>
      <c r="L2499" t="str">
        <f>VLOOKUP(C2499, provider!A:B, 2, FALSE)</f>
        <v>Dr. Ravi Patel</v>
      </c>
      <c r="M2499" t="str">
        <f>VLOOKUP(G2499, insurance!A:B, 2, FALSE)</f>
        <v>Aviva</v>
      </c>
      <c r="N2499">
        <f>VLOOKUP(B2499, patient!A:D, 4, FALSE)</f>
        <v>43</v>
      </c>
      <c r="O2499" t="str">
        <f>VLOOKUP(B2499, patient!A:C, 3, FALSE)</f>
        <v>Female</v>
      </c>
      <c r="P2499" t="str">
        <f>VLOOKUP(B2499, patient!A:F, 6, FALSE)</f>
        <v>Asian</v>
      </c>
      <c r="Q2499" t="s">
        <v>486</v>
      </c>
      <c r="R2499">
        <v>798</v>
      </c>
      <c r="S2499">
        <v>150</v>
      </c>
      <c r="T2499" s="1">
        <v>45568</v>
      </c>
      <c r="U2499" s="1" t="str">
        <f t="shared" ref="U2499:U2562" si="117">IF(T2499&lt;&gt;"", "Yes", "No")</f>
        <v>Yes</v>
      </c>
      <c r="V2499">
        <v>3</v>
      </c>
      <c r="W2499" t="s">
        <v>494</v>
      </c>
      <c r="X2499" t="s">
        <v>495</v>
      </c>
      <c r="Y2499" t="str">
        <f t="shared" ref="Y2499:Y2562" si="118">IF(TRIM(X2499)="yes", "Emergency", "Scheduled")</f>
        <v>Emergency</v>
      </c>
      <c r="Z2499" t="s">
        <v>489</v>
      </c>
      <c r="AC2499" t="s">
        <v>490</v>
      </c>
      <c r="AD2499">
        <v>663.6</v>
      </c>
      <c r="AE2499">
        <v>0</v>
      </c>
      <c r="AF2499" t="str">
        <f t="shared" ref="AF2499:AF2562" si="119">TEXT(A2499, "mmm")</f>
        <v>Sep</v>
      </c>
    </row>
    <row r="2500" spans="1:32" x14ac:dyDescent="0.25">
      <c r="A2500" s="1">
        <v>45541</v>
      </c>
      <c r="B2500">
        <v>3584</v>
      </c>
      <c r="C2500">
        <v>4</v>
      </c>
      <c r="D2500">
        <v>3</v>
      </c>
      <c r="E2500">
        <v>4</v>
      </c>
      <c r="F2500">
        <v>3</v>
      </c>
      <c r="G2500">
        <v>3</v>
      </c>
      <c r="H2500">
        <f>VLOOKUP(B2500, patient!A:E, 5, FALSE)</f>
        <v>22</v>
      </c>
      <c r="I2500" t="str">
        <f>VLOOKUP(H2500, city!A:B, 2, FALSE)</f>
        <v>Liverpool</v>
      </c>
      <c r="J2500" t="str">
        <f>VLOOKUP(E2500, diagnosis!A:B, 2, FALSE)</f>
        <v>Hypertension</v>
      </c>
      <c r="K2500" t="str">
        <f>VLOOKUP(D2500, department!A:B, 2, FALSE)</f>
        <v>Neurology</v>
      </c>
      <c r="L2500" t="str">
        <f>VLOOKUP(C2500, provider!A:B, 2, FALSE)</f>
        <v>Dr. Ravi Patel</v>
      </c>
      <c r="M2500" t="str">
        <f>VLOOKUP(G2500, insurance!A:B, 2, FALSE)</f>
        <v>Allianz</v>
      </c>
      <c r="N2500">
        <f>VLOOKUP(B2500, patient!A:D, 4, FALSE)</f>
        <v>39</v>
      </c>
      <c r="O2500" t="str">
        <f>VLOOKUP(B2500, patient!A:C, 3, FALSE)</f>
        <v>Female</v>
      </c>
      <c r="P2500" t="str">
        <f>VLOOKUP(B2500, patient!A:F, 6, FALSE)</f>
        <v>White</v>
      </c>
      <c r="Q2500" t="s">
        <v>486</v>
      </c>
      <c r="R2500">
        <v>170</v>
      </c>
      <c r="S2500">
        <v>115</v>
      </c>
      <c r="T2500" s="1">
        <v>45559</v>
      </c>
      <c r="U2500" s="1" t="str">
        <f t="shared" si="117"/>
        <v>Yes</v>
      </c>
      <c r="V2500">
        <v>3</v>
      </c>
      <c r="W2500" t="s">
        <v>487</v>
      </c>
      <c r="X2500" t="s">
        <v>488</v>
      </c>
      <c r="Y2500" t="str">
        <f t="shared" si="118"/>
        <v>Scheduled</v>
      </c>
      <c r="Z2500" t="s">
        <v>497</v>
      </c>
      <c r="AC2500" t="s">
        <v>490</v>
      </c>
      <c r="AD2500">
        <v>199.5</v>
      </c>
      <c r="AE2500">
        <v>0</v>
      </c>
      <c r="AF2500" t="str">
        <f t="shared" si="119"/>
        <v>Sep</v>
      </c>
    </row>
    <row r="2501" spans="1:32" x14ac:dyDescent="0.25">
      <c r="A2501" s="1">
        <v>45541</v>
      </c>
      <c r="B2501">
        <v>3340</v>
      </c>
      <c r="C2501">
        <v>2</v>
      </c>
      <c r="D2501">
        <v>2</v>
      </c>
      <c r="E2501">
        <v>4</v>
      </c>
      <c r="F2501">
        <v>5</v>
      </c>
      <c r="G2501">
        <v>2</v>
      </c>
      <c r="H2501">
        <f>VLOOKUP(B2501, patient!A:E, 5, FALSE)</f>
        <v>14</v>
      </c>
      <c r="I2501" t="str">
        <f>VLOOKUP(H2501, city!A:B, 2, FALSE)</f>
        <v>Glasgow</v>
      </c>
      <c r="J2501" t="str">
        <f>VLOOKUP(E2501, diagnosis!A:B, 2, FALSE)</f>
        <v>Hypertension</v>
      </c>
      <c r="K2501" t="str">
        <f>VLOOKUP(D2501, department!A:B, 2, FALSE)</f>
        <v>General Surgery</v>
      </c>
      <c r="L2501" t="str">
        <f>VLOOKUP(C2501, provider!A:B, 2, FALSE)</f>
        <v>Dr. Johnson Grek</v>
      </c>
      <c r="M2501" t="str">
        <f>VLOOKUP(G2501, insurance!A:B, 2, FALSE)</f>
        <v>AXA</v>
      </c>
      <c r="N2501">
        <f>VLOOKUP(B2501, patient!A:D, 4, FALSE)</f>
        <v>56</v>
      </c>
      <c r="O2501" t="str">
        <f>VLOOKUP(B2501, patient!A:C, 3, FALSE)</f>
        <v>Male</v>
      </c>
      <c r="P2501" t="str">
        <f>VLOOKUP(B2501, patient!A:F, 6, FALSE)</f>
        <v>Asian</v>
      </c>
      <c r="Q2501" t="s">
        <v>486</v>
      </c>
      <c r="R2501">
        <v>708</v>
      </c>
      <c r="S2501">
        <v>39</v>
      </c>
      <c r="T2501" s="1">
        <v>45566</v>
      </c>
      <c r="U2501" s="1" t="str">
        <f t="shared" si="117"/>
        <v>Yes</v>
      </c>
      <c r="V2501">
        <v>8</v>
      </c>
      <c r="W2501" t="s">
        <v>494</v>
      </c>
      <c r="X2501" t="s">
        <v>495</v>
      </c>
      <c r="Y2501" t="str">
        <f t="shared" si="118"/>
        <v>Emergency</v>
      </c>
      <c r="Z2501" t="s">
        <v>497</v>
      </c>
      <c r="AC2501" t="s">
        <v>490</v>
      </c>
      <c r="AD2501">
        <v>522.9</v>
      </c>
      <c r="AE2501">
        <v>0</v>
      </c>
      <c r="AF2501" t="str">
        <f t="shared" si="119"/>
        <v>Sep</v>
      </c>
    </row>
    <row r="2502" spans="1:32" x14ac:dyDescent="0.25">
      <c r="A2502" s="1">
        <v>45542</v>
      </c>
      <c r="B2502">
        <v>1446</v>
      </c>
      <c r="C2502">
        <v>4</v>
      </c>
      <c r="D2502">
        <v>1</v>
      </c>
      <c r="E2502">
        <v>4</v>
      </c>
      <c r="F2502">
        <v>1</v>
      </c>
      <c r="G2502">
        <v>2</v>
      </c>
      <c r="H2502">
        <f>VLOOKUP(B2502, patient!A:E, 5, FALSE)</f>
        <v>35</v>
      </c>
      <c r="I2502" t="str">
        <f>VLOOKUP(H2502, city!A:B, 2, FALSE)</f>
        <v>Newcastle</v>
      </c>
      <c r="J2502" t="str">
        <f>VLOOKUP(E2502, diagnosis!A:B, 2, FALSE)</f>
        <v>Hypertension</v>
      </c>
      <c r="K2502" t="str">
        <f>VLOOKUP(D2502, department!A:B, 2, FALSE)</f>
        <v>Cardiology</v>
      </c>
      <c r="L2502" t="str">
        <f>VLOOKUP(C2502, provider!A:B, 2, FALSE)</f>
        <v>Dr. Ravi Patel</v>
      </c>
      <c r="M2502" t="str">
        <f>VLOOKUP(G2502, insurance!A:B, 2, FALSE)</f>
        <v>AXA</v>
      </c>
      <c r="N2502">
        <f>VLOOKUP(B2502, patient!A:D, 4, FALSE)</f>
        <v>19</v>
      </c>
      <c r="O2502" t="str">
        <f>VLOOKUP(B2502, patient!A:C, 3, FALSE)</f>
        <v>Female</v>
      </c>
      <c r="P2502" t="str">
        <f>VLOOKUP(B2502, patient!A:F, 6, FALSE)</f>
        <v>Black</v>
      </c>
      <c r="Q2502" t="s">
        <v>486</v>
      </c>
      <c r="R2502">
        <v>701</v>
      </c>
      <c r="S2502">
        <v>100</v>
      </c>
      <c r="T2502" s="1">
        <v>45555</v>
      </c>
      <c r="U2502" s="1" t="str">
        <f t="shared" si="117"/>
        <v>Yes</v>
      </c>
      <c r="V2502">
        <v>4</v>
      </c>
      <c r="W2502" t="s">
        <v>494</v>
      </c>
      <c r="X2502" t="s">
        <v>488</v>
      </c>
      <c r="Y2502" t="str">
        <f t="shared" si="118"/>
        <v>Scheduled</v>
      </c>
      <c r="Z2502" t="s">
        <v>497</v>
      </c>
      <c r="AC2502" t="s">
        <v>490</v>
      </c>
      <c r="AD2502">
        <v>560.70000000000005</v>
      </c>
      <c r="AE2502">
        <v>0</v>
      </c>
      <c r="AF2502" t="str">
        <f t="shared" si="119"/>
        <v>Sep</v>
      </c>
    </row>
    <row r="2503" spans="1:32" x14ac:dyDescent="0.25">
      <c r="A2503" s="1">
        <v>45542</v>
      </c>
      <c r="B2503">
        <v>3081</v>
      </c>
      <c r="C2503">
        <v>3</v>
      </c>
      <c r="D2503">
        <v>1</v>
      </c>
      <c r="E2503">
        <v>4</v>
      </c>
      <c r="F2503">
        <v>4</v>
      </c>
      <c r="G2503">
        <v>2</v>
      </c>
      <c r="H2503">
        <f>VLOOKUP(B2503, patient!A:E, 5, FALSE)</f>
        <v>13</v>
      </c>
      <c r="I2503" t="str">
        <f>VLOOKUP(H2503, city!A:B, 2, FALSE)</f>
        <v>Glasgow</v>
      </c>
      <c r="J2503" t="str">
        <f>VLOOKUP(E2503, diagnosis!A:B, 2, FALSE)</f>
        <v>Hypertension</v>
      </c>
      <c r="K2503" t="str">
        <f>VLOOKUP(D2503, department!A:B, 2, FALSE)</f>
        <v>Cardiology</v>
      </c>
      <c r="L2503" t="str">
        <f>VLOOKUP(C2503, provider!A:B, 2, FALSE)</f>
        <v>Dr. Emma Jones</v>
      </c>
      <c r="M2503" t="str">
        <f>VLOOKUP(G2503, insurance!A:B, 2, FALSE)</f>
        <v>AXA</v>
      </c>
      <c r="N2503">
        <f>VLOOKUP(B2503, patient!A:D, 4, FALSE)</f>
        <v>55</v>
      </c>
      <c r="O2503" t="str">
        <f>VLOOKUP(B2503, patient!A:C, 3, FALSE)</f>
        <v>Male</v>
      </c>
      <c r="P2503" t="str">
        <f>VLOOKUP(B2503, patient!A:F, 6, FALSE)</f>
        <v>Other</v>
      </c>
      <c r="Q2503" t="s">
        <v>486</v>
      </c>
      <c r="R2503">
        <v>94</v>
      </c>
      <c r="S2503">
        <v>56</v>
      </c>
      <c r="T2503" s="1">
        <v>45571</v>
      </c>
      <c r="U2503" s="1" t="str">
        <f t="shared" si="117"/>
        <v>Yes</v>
      </c>
      <c r="V2503">
        <v>10</v>
      </c>
      <c r="W2503" t="s">
        <v>492</v>
      </c>
      <c r="X2503" t="s">
        <v>488</v>
      </c>
      <c r="Y2503" t="str">
        <f t="shared" si="118"/>
        <v>Scheduled</v>
      </c>
      <c r="Z2503" t="s">
        <v>489</v>
      </c>
      <c r="AC2503" t="s">
        <v>490</v>
      </c>
      <c r="AD2503">
        <v>105</v>
      </c>
      <c r="AE2503">
        <v>0</v>
      </c>
      <c r="AF2503" t="str">
        <f t="shared" si="119"/>
        <v>Sep</v>
      </c>
    </row>
    <row r="2504" spans="1:32" x14ac:dyDescent="0.25">
      <c r="A2504" s="1">
        <v>45542</v>
      </c>
      <c r="B2504">
        <v>4410</v>
      </c>
      <c r="C2504">
        <v>2</v>
      </c>
      <c r="D2504">
        <v>5</v>
      </c>
      <c r="E2504">
        <v>4</v>
      </c>
      <c r="F2504">
        <v>3</v>
      </c>
      <c r="G2504">
        <v>3</v>
      </c>
      <c r="H2504">
        <f>VLOOKUP(B2504, patient!A:E, 5, FALSE)</f>
        <v>2</v>
      </c>
      <c r="I2504" t="str">
        <f>VLOOKUP(H2504, city!A:B, 2, FALSE)</f>
        <v>Birmingham</v>
      </c>
      <c r="J2504" t="str">
        <f>VLOOKUP(E2504, diagnosis!A:B, 2, FALSE)</f>
        <v>Hypertension</v>
      </c>
      <c r="K2504" t="str">
        <f>VLOOKUP(D2504, department!A:B, 2, FALSE)</f>
        <v>Pediatrics</v>
      </c>
      <c r="L2504" t="str">
        <f>VLOOKUP(C2504, provider!A:B, 2, FALSE)</f>
        <v>Dr. Johnson Grek</v>
      </c>
      <c r="M2504" t="str">
        <f>VLOOKUP(G2504, insurance!A:B, 2, FALSE)</f>
        <v>Allianz</v>
      </c>
      <c r="N2504">
        <f>VLOOKUP(B2504, patient!A:D, 4, FALSE)</f>
        <v>56</v>
      </c>
      <c r="O2504" t="str">
        <f>VLOOKUP(B2504, patient!A:C, 3, FALSE)</f>
        <v>Female</v>
      </c>
      <c r="P2504" t="str">
        <f>VLOOKUP(B2504, patient!A:F, 6, FALSE)</f>
        <v>Black</v>
      </c>
      <c r="Q2504" t="s">
        <v>486</v>
      </c>
      <c r="R2504">
        <v>987</v>
      </c>
      <c r="S2504">
        <v>57</v>
      </c>
      <c r="T2504" s="1">
        <v>45568</v>
      </c>
      <c r="U2504" s="1" t="str">
        <f t="shared" si="117"/>
        <v>Yes</v>
      </c>
      <c r="V2504">
        <v>2</v>
      </c>
      <c r="W2504" t="s">
        <v>492</v>
      </c>
      <c r="X2504" t="s">
        <v>495</v>
      </c>
      <c r="Y2504" t="str">
        <f t="shared" si="118"/>
        <v>Emergency</v>
      </c>
      <c r="Z2504" t="s">
        <v>497</v>
      </c>
      <c r="AC2504" t="s">
        <v>490</v>
      </c>
      <c r="AD2504">
        <v>730.8</v>
      </c>
      <c r="AE2504">
        <v>0</v>
      </c>
      <c r="AF2504" t="str">
        <f t="shared" si="119"/>
        <v>Sep</v>
      </c>
    </row>
    <row r="2505" spans="1:32" x14ac:dyDescent="0.25">
      <c r="A2505" s="1">
        <v>45542</v>
      </c>
      <c r="B2505">
        <v>3312</v>
      </c>
      <c r="C2505">
        <v>5</v>
      </c>
      <c r="D2505">
        <v>1</v>
      </c>
      <c r="E2505">
        <v>4</v>
      </c>
      <c r="F2505">
        <v>1</v>
      </c>
      <c r="G2505">
        <v>1</v>
      </c>
      <c r="H2505">
        <f>VLOOKUP(B2505, patient!A:E, 5, FALSE)</f>
        <v>20</v>
      </c>
      <c r="I2505" t="str">
        <f>VLOOKUP(H2505, city!A:B, 2, FALSE)</f>
        <v>Leeds</v>
      </c>
      <c r="J2505" t="str">
        <f>VLOOKUP(E2505, diagnosis!A:B, 2, FALSE)</f>
        <v>Hypertension</v>
      </c>
      <c r="K2505" t="str">
        <f>VLOOKUP(D2505, department!A:B, 2, FALSE)</f>
        <v>Cardiology</v>
      </c>
      <c r="L2505" t="str">
        <f>VLOOKUP(C2505, provider!A:B, 2, FALSE)</f>
        <v>Dr. Sade Kikiola</v>
      </c>
      <c r="M2505" t="str">
        <f>VLOOKUP(G2505, insurance!A:B, 2, FALSE)</f>
        <v>Aviva</v>
      </c>
      <c r="N2505">
        <f>VLOOKUP(B2505, patient!A:D, 4, FALSE)</f>
        <v>43</v>
      </c>
      <c r="O2505" t="str">
        <f>VLOOKUP(B2505, patient!A:C, 3, FALSE)</f>
        <v>Female</v>
      </c>
      <c r="P2505" t="str">
        <f>VLOOKUP(B2505, patient!A:F, 6, FALSE)</f>
        <v>Black</v>
      </c>
      <c r="Q2505" t="s">
        <v>492</v>
      </c>
      <c r="R2505">
        <v>144</v>
      </c>
      <c r="S2505">
        <v>64</v>
      </c>
      <c r="U2505" s="1" t="str">
        <f t="shared" si="117"/>
        <v>No</v>
      </c>
      <c r="V2505">
        <v>5</v>
      </c>
      <c r="W2505" t="s">
        <v>487</v>
      </c>
      <c r="X2505" t="s">
        <v>495</v>
      </c>
      <c r="Y2505" t="str">
        <f t="shared" si="118"/>
        <v>Emergency</v>
      </c>
      <c r="Z2505" t="s">
        <v>497</v>
      </c>
      <c r="AC2505" t="s">
        <v>493</v>
      </c>
      <c r="AD2505">
        <v>166.6</v>
      </c>
      <c r="AE2505">
        <v>30</v>
      </c>
      <c r="AF2505" t="str">
        <f t="shared" si="119"/>
        <v>Sep</v>
      </c>
    </row>
    <row r="2506" spans="1:32" x14ac:dyDescent="0.25">
      <c r="A2506" s="1">
        <v>45542</v>
      </c>
      <c r="B2506">
        <v>4688</v>
      </c>
      <c r="C2506">
        <v>4</v>
      </c>
      <c r="D2506">
        <v>4</v>
      </c>
      <c r="E2506">
        <v>4</v>
      </c>
      <c r="F2506">
        <v>3</v>
      </c>
      <c r="G2506">
        <v>3</v>
      </c>
      <c r="H2506">
        <f>VLOOKUP(B2506, patient!A:E, 5, FALSE)</f>
        <v>13</v>
      </c>
      <c r="I2506" t="str">
        <f>VLOOKUP(H2506, city!A:B, 2, FALSE)</f>
        <v>Glasgow</v>
      </c>
      <c r="J2506" t="str">
        <f>VLOOKUP(E2506, diagnosis!A:B, 2, FALSE)</f>
        <v>Hypertension</v>
      </c>
      <c r="K2506" t="str">
        <f>VLOOKUP(D2506, department!A:B, 2, FALSE)</f>
        <v>Orthopedics</v>
      </c>
      <c r="L2506" t="str">
        <f>VLOOKUP(C2506, provider!A:B, 2, FALSE)</f>
        <v>Dr. Ravi Patel</v>
      </c>
      <c r="M2506" t="str">
        <f>VLOOKUP(G2506, insurance!A:B, 2, FALSE)</f>
        <v>Allianz</v>
      </c>
      <c r="N2506">
        <f>VLOOKUP(B2506, patient!A:D, 4, FALSE)</f>
        <v>63</v>
      </c>
      <c r="O2506" t="str">
        <f>VLOOKUP(B2506, patient!A:C, 3, FALSE)</f>
        <v>Male</v>
      </c>
      <c r="P2506" t="str">
        <f>VLOOKUP(B2506, patient!A:F, 6, FALSE)</f>
        <v>Black</v>
      </c>
      <c r="Q2506" t="s">
        <v>486</v>
      </c>
      <c r="R2506">
        <v>153</v>
      </c>
      <c r="S2506">
        <v>189</v>
      </c>
      <c r="T2506" s="1">
        <v>45558</v>
      </c>
      <c r="U2506" s="1" t="str">
        <f t="shared" si="117"/>
        <v>Yes</v>
      </c>
      <c r="V2506">
        <v>2</v>
      </c>
      <c r="W2506" t="s">
        <v>492</v>
      </c>
      <c r="X2506" t="s">
        <v>495</v>
      </c>
      <c r="Y2506" t="str">
        <f t="shared" si="118"/>
        <v>Emergency</v>
      </c>
      <c r="Z2506" t="s">
        <v>497</v>
      </c>
      <c r="AC2506" t="s">
        <v>490</v>
      </c>
      <c r="AD2506">
        <v>239.4</v>
      </c>
      <c r="AE2506">
        <v>0</v>
      </c>
      <c r="AF2506" t="str">
        <f t="shared" si="119"/>
        <v>Sep</v>
      </c>
    </row>
    <row r="2507" spans="1:32" x14ac:dyDescent="0.25">
      <c r="A2507" s="1">
        <v>45542</v>
      </c>
      <c r="B2507">
        <v>749</v>
      </c>
      <c r="C2507">
        <v>5</v>
      </c>
      <c r="D2507">
        <v>2</v>
      </c>
      <c r="E2507">
        <v>4</v>
      </c>
      <c r="F2507">
        <v>5</v>
      </c>
      <c r="G2507">
        <v>3</v>
      </c>
      <c r="H2507">
        <f>VLOOKUP(B2507, patient!A:E, 5, FALSE)</f>
        <v>29</v>
      </c>
      <c r="I2507" t="str">
        <f>VLOOKUP(H2507, city!A:B, 2, FALSE)</f>
        <v>Manchester</v>
      </c>
      <c r="J2507" t="str">
        <f>VLOOKUP(E2507, diagnosis!A:B, 2, FALSE)</f>
        <v>Hypertension</v>
      </c>
      <c r="K2507" t="str">
        <f>VLOOKUP(D2507, department!A:B, 2, FALSE)</f>
        <v>General Surgery</v>
      </c>
      <c r="L2507" t="str">
        <f>VLOOKUP(C2507, provider!A:B, 2, FALSE)</f>
        <v>Dr. Sade Kikiola</v>
      </c>
      <c r="M2507" t="str">
        <f>VLOOKUP(G2507, insurance!A:B, 2, FALSE)</f>
        <v>Allianz</v>
      </c>
      <c r="N2507">
        <f>VLOOKUP(B2507, patient!A:D, 4, FALSE)</f>
        <v>75</v>
      </c>
      <c r="O2507" t="str">
        <f>VLOOKUP(B2507, patient!A:C, 3, FALSE)</f>
        <v>Female</v>
      </c>
      <c r="P2507" t="str">
        <f>VLOOKUP(B2507, patient!A:F, 6, FALSE)</f>
        <v>White</v>
      </c>
      <c r="Q2507" t="s">
        <v>486</v>
      </c>
      <c r="R2507">
        <v>115</v>
      </c>
      <c r="S2507">
        <v>65</v>
      </c>
      <c r="T2507" s="1">
        <v>45566</v>
      </c>
      <c r="U2507" s="1" t="str">
        <f t="shared" si="117"/>
        <v>Yes</v>
      </c>
      <c r="V2507">
        <v>10</v>
      </c>
      <c r="W2507" t="s">
        <v>492</v>
      </c>
      <c r="X2507" t="s">
        <v>495</v>
      </c>
      <c r="Y2507" t="str">
        <f t="shared" si="118"/>
        <v>Emergency</v>
      </c>
      <c r="Z2507" t="s">
        <v>489</v>
      </c>
      <c r="AC2507" t="s">
        <v>490</v>
      </c>
      <c r="AD2507">
        <v>126</v>
      </c>
      <c r="AE2507">
        <v>0</v>
      </c>
      <c r="AF2507" t="str">
        <f t="shared" si="119"/>
        <v>Sep</v>
      </c>
    </row>
    <row r="2508" spans="1:32" x14ac:dyDescent="0.25">
      <c r="A2508" s="1">
        <v>45542</v>
      </c>
      <c r="B2508">
        <v>1899</v>
      </c>
      <c r="C2508">
        <v>2</v>
      </c>
      <c r="D2508">
        <v>1</v>
      </c>
      <c r="E2508">
        <v>4</v>
      </c>
      <c r="F2508">
        <v>1</v>
      </c>
      <c r="G2508">
        <v>1</v>
      </c>
      <c r="H2508">
        <f>VLOOKUP(B2508, patient!A:E, 5, FALSE)</f>
        <v>21</v>
      </c>
      <c r="I2508" t="str">
        <f>VLOOKUP(H2508, city!A:B, 2, FALSE)</f>
        <v>Liverpool</v>
      </c>
      <c r="J2508" t="str">
        <f>VLOOKUP(E2508, diagnosis!A:B, 2, FALSE)</f>
        <v>Hypertension</v>
      </c>
      <c r="K2508" t="str">
        <f>VLOOKUP(D2508, department!A:B, 2, FALSE)</f>
        <v>Cardiology</v>
      </c>
      <c r="L2508" t="str">
        <f>VLOOKUP(C2508, provider!A:B, 2, FALSE)</f>
        <v>Dr. Johnson Grek</v>
      </c>
      <c r="M2508" t="str">
        <f>VLOOKUP(G2508, insurance!A:B, 2, FALSE)</f>
        <v>Aviva</v>
      </c>
      <c r="N2508">
        <f>VLOOKUP(B2508, patient!A:D, 4, FALSE)</f>
        <v>67</v>
      </c>
      <c r="O2508" t="str">
        <f>VLOOKUP(B2508, patient!A:C, 3, FALSE)</f>
        <v>Male</v>
      </c>
      <c r="P2508" t="str">
        <f>VLOOKUP(B2508, patient!A:F, 6, FALSE)</f>
        <v>Black</v>
      </c>
      <c r="Q2508" t="s">
        <v>486</v>
      </c>
      <c r="R2508">
        <v>634</v>
      </c>
      <c r="S2508">
        <v>79</v>
      </c>
      <c r="U2508" s="1" t="str">
        <f t="shared" si="117"/>
        <v>No</v>
      </c>
      <c r="V2508">
        <v>8</v>
      </c>
      <c r="W2508" t="s">
        <v>494</v>
      </c>
      <c r="X2508" t="s">
        <v>488</v>
      </c>
      <c r="Y2508" t="str">
        <f t="shared" si="118"/>
        <v>Scheduled</v>
      </c>
      <c r="Z2508" t="s">
        <v>489</v>
      </c>
      <c r="AC2508" t="s">
        <v>493</v>
      </c>
      <c r="AD2508">
        <v>520.1</v>
      </c>
      <c r="AE2508">
        <v>30</v>
      </c>
      <c r="AF2508" t="str">
        <f t="shared" si="119"/>
        <v>Sep</v>
      </c>
    </row>
    <row r="2509" spans="1:32" x14ac:dyDescent="0.25">
      <c r="A2509" s="1">
        <v>45542</v>
      </c>
      <c r="B2509">
        <v>4739</v>
      </c>
      <c r="C2509">
        <v>3</v>
      </c>
      <c r="D2509">
        <v>2</v>
      </c>
      <c r="E2509">
        <v>4</v>
      </c>
      <c r="F2509">
        <v>5</v>
      </c>
      <c r="G2509">
        <v>2</v>
      </c>
      <c r="H2509">
        <f>VLOOKUP(B2509, patient!A:E, 5, FALSE)</f>
        <v>30</v>
      </c>
      <c r="I2509" t="str">
        <f>VLOOKUP(H2509, city!A:B, 2, FALSE)</f>
        <v>Manchester</v>
      </c>
      <c r="J2509" t="str">
        <f>VLOOKUP(E2509, diagnosis!A:B, 2, FALSE)</f>
        <v>Hypertension</v>
      </c>
      <c r="K2509" t="str">
        <f>VLOOKUP(D2509, department!A:B, 2, FALSE)</f>
        <v>General Surgery</v>
      </c>
      <c r="L2509" t="str">
        <f>VLOOKUP(C2509, provider!A:B, 2, FALSE)</f>
        <v>Dr. Emma Jones</v>
      </c>
      <c r="M2509" t="str">
        <f>VLOOKUP(G2509, insurance!A:B, 2, FALSE)</f>
        <v>AXA</v>
      </c>
      <c r="N2509">
        <f>VLOOKUP(B2509, patient!A:D, 4, FALSE)</f>
        <v>32</v>
      </c>
      <c r="O2509" t="str">
        <f>VLOOKUP(B2509, patient!A:C, 3, FALSE)</f>
        <v>Male</v>
      </c>
      <c r="P2509" t="str">
        <f>VLOOKUP(B2509, patient!A:F, 6, FALSE)</f>
        <v>Asian</v>
      </c>
      <c r="Q2509" t="s">
        <v>492</v>
      </c>
      <c r="R2509">
        <v>915</v>
      </c>
      <c r="S2509">
        <v>115</v>
      </c>
      <c r="U2509" s="1" t="str">
        <f t="shared" si="117"/>
        <v>No</v>
      </c>
      <c r="V2509">
        <v>3</v>
      </c>
      <c r="W2509" t="s">
        <v>492</v>
      </c>
      <c r="X2509" t="s">
        <v>488</v>
      </c>
      <c r="Y2509" t="str">
        <f t="shared" si="118"/>
        <v>Scheduled</v>
      </c>
      <c r="Z2509" t="s">
        <v>489</v>
      </c>
      <c r="AC2509" t="s">
        <v>493</v>
      </c>
      <c r="AD2509">
        <v>742</v>
      </c>
      <c r="AE2509">
        <v>30</v>
      </c>
      <c r="AF2509" t="str">
        <f t="shared" si="119"/>
        <v>Sep</v>
      </c>
    </row>
    <row r="2510" spans="1:32" x14ac:dyDescent="0.25">
      <c r="A2510" s="1">
        <v>45542</v>
      </c>
      <c r="B2510">
        <v>4144</v>
      </c>
      <c r="C2510">
        <v>3</v>
      </c>
      <c r="D2510">
        <v>1</v>
      </c>
      <c r="E2510">
        <v>4</v>
      </c>
      <c r="F2510">
        <v>2</v>
      </c>
      <c r="G2510">
        <v>1</v>
      </c>
      <c r="H2510">
        <f>VLOOKUP(B2510, patient!A:E, 5, FALSE)</f>
        <v>19</v>
      </c>
      <c r="I2510" t="str">
        <f>VLOOKUP(H2510, city!A:B, 2, FALSE)</f>
        <v>Leeds</v>
      </c>
      <c r="J2510" t="str">
        <f>VLOOKUP(E2510, diagnosis!A:B, 2, FALSE)</f>
        <v>Hypertension</v>
      </c>
      <c r="K2510" t="str">
        <f>VLOOKUP(D2510, department!A:B, 2, FALSE)</f>
        <v>Cardiology</v>
      </c>
      <c r="L2510" t="str">
        <f>VLOOKUP(C2510, provider!A:B, 2, FALSE)</f>
        <v>Dr. Emma Jones</v>
      </c>
      <c r="M2510" t="str">
        <f>VLOOKUP(G2510, insurance!A:B, 2, FALSE)</f>
        <v>Aviva</v>
      </c>
      <c r="N2510">
        <f>VLOOKUP(B2510, patient!A:D, 4, FALSE)</f>
        <v>51</v>
      </c>
      <c r="O2510" t="str">
        <f>VLOOKUP(B2510, patient!A:C, 3, FALSE)</f>
        <v>Male</v>
      </c>
      <c r="P2510" t="str">
        <f>VLOOKUP(B2510, patient!A:F, 6, FALSE)</f>
        <v>Other</v>
      </c>
      <c r="Q2510" t="s">
        <v>492</v>
      </c>
      <c r="R2510">
        <v>887</v>
      </c>
      <c r="S2510">
        <v>32</v>
      </c>
      <c r="U2510" s="1" t="str">
        <f t="shared" si="117"/>
        <v>No</v>
      </c>
      <c r="V2510">
        <v>2</v>
      </c>
      <c r="W2510" t="s">
        <v>494</v>
      </c>
      <c r="X2510" t="s">
        <v>488</v>
      </c>
      <c r="Y2510" t="str">
        <f t="shared" si="118"/>
        <v>Scheduled</v>
      </c>
      <c r="Z2510" t="s">
        <v>489</v>
      </c>
      <c r="AC2510" t="s">
        <v>498</v>
      </c>
      <c r="AD2510">
        <v>650.29999999999995</v>
      </c>
      <c r="AE2510">
        <v>10</v>
      </c>
      <c r="AF2510" t="str">
        <f t="shared" si="119"/>
        <v>Sep</v>
      </c>
    </row>
    <row r="2511" spans="1:32" x14ac:dyDescent="0.25">
      <c r="A2511" s="1">
        <v>45542</v>
      </c>
      <c r="B2511">
        <v>2003</v>
      </c>
      <c r="C2511">
        <v>4</v>
      </c>
      <c r="D2511">
        <v>3</v>
      </c>
      <c r="E2511">
        <v>4</v>
      </c>
      <c r="F2511">
        <v>3</v>
      </c>
      <c r="G2511">
        <v>1</v>
      </c>
      <c r="H2511">
        <f>VLOOKUP(B2511, patient!A:E, 5, FALSE)</f>
        <v>27</v>
      </c>
      <c r="I2511" t="str">
        <f>VLOOKUP(H2511, city!A:B, 2, FALSE)</f>
        <v>London</v>
      </c>
      <c r="J2511" t="str">
        <f>VLOOKUP(E2511, diagnosis!A:B, 2, FALSE)</f>
        <v>Hypertension</v>
      </c>
      <c r="K2511" t="str">
        <f>VLOOKUP(D2511, department!A:B, 2, FALSE)</f>
        <v>Neurology</v>
      </c>
      <c r="L2511" t="str">
        <f>VLOOKUP(C2511, provider!A:B, 2, FALSE)</f>
        <v>Dr. Ravi Patel</v>
      </c>
      <c r="M2511" t="str">
        <f>VLOOKUP(G2511, insurance!A:B, 2, FALSE)</f>
        <v>Aviva</v>
      </c>
      <c r="N2511">
        <f>VLOOKUP(B2511, patient!A:D, 4, FALSE)</f>
        <v>59</v>
      </c>
      <c r="O2511" t="str">
        <f>VLOOKUP(B2511, patient!A:C, 3, FALSE)</f>
        <v>Female</v>
      </c>
      <c r="P2511" t="str">
        <f>VLOOKUP(B2511, patient!A:F, 6, FALSE)</f>
        <v>Asian</v>
      </c>
      <c r="Q2511" t="s">
        <v>491</v>
      </c>
      <c r="R2511">
        <v>284</v>
      </c>
      <c r="S2511">
        <v>50</v>
      </c>
      <c r="U2511" s="1" t="str">
        <f t="shared" si="117"/>
        <v>No</v>
      </c>
      <c r="V2511">
        <v>3</v>
      </c>
      <c r="W2511" t="s">
        <v>494</v>
      </c>
      <c r="X2511" t="s">
        <v>488</v>
      </c>
      <c r="Y2511" t="str">
        <f t="shared" si="118"/>
        <v>Scheduled</v>
      </c>
      <c r="Z2511" t="s">
        <v>489</v>
      </c>
      <c r="AC2511" t="s">
        <v>493</v>
      </c>
      <c r="AD2511">
        <v>254.8</v>
      </c>
      <c r="AE2511">
        <v>30</v>
      </c>
      <c r="AF2511" t="str">
        <f t="shared" si="119"/>
        <v>Sep</v>
      </c>
    </row>
    <row r="2512" spans="1:32" x14ac:dyDescent="0.25">
      <c r="A2512" s="1">
        <v>45543</v>
      </c>
      <c r="B2512">
        <v>1800</v>
      </c>
      <c r="C2512">
        <v>3</v>
      </c>
      <c r="D2512">
        <v>3</v>
      </c>
      <c r="E2512">
        <v>4</v>
      </c>
      <c r="F2512">
        <v>5</v>
      </c>
      <c r="G2512">
        <v>1</v>
      </c>
      <c r="H2512">
        <f>VLOOKUP(B2512, patient!A:E, 5, FALSE)</f>
        <v>20</v>
      </c>
      <c r="I2512" t="str">
        <f>VLOOKUP(H2512, city!A:B, 2, FALSE)</f>
        <v>Leeds</v>
      </c>
      <c r="J2512" t="str">
        <f>VLOOKUP(E2512, diagnosis!A:B, 2, FALSE)</f>
        <v>Hypertension</v>
      </c>
      <c r="K2512" t="str">
        <f>VLOOKUP(D2512, department!A:B, 2, FALSE)</f>
        <v>Neurology</v>
      </c>
      <c r="L2512" t="str">
        <f>VLOOKUP(C2512, provider!A:B, 2, FALSE)</f>
        <v>Dr. Emma Jones</v>
      </c>
      <c r="M2512" t="str">
        <f>VLOOKUP(G2512, insurance!A:B, 2, FALSE)</f>
        <v>Aviva</v>
      </c>
      <c r="N2512">
        <f>VLOOKUP(B2512, patient!A:D, 4, FALSE)</f>
        <v>72</v>
      </c>
      <c r="O2512" t="str">
        <f>VLOOKUP(B2512, patient!A:C, 3, FALSE)</f>
        <v>Male</v>
      </c>
      <c r="P2512" t="str">
        <f>VLOOKUP(B2512, patient!A:F, 6, FALSE)</f>
        <v>Asian</v>
      </c>
      <c r="Q2512" t="s">
        <v>491</v>
      </c>
      <c r="R2512">
        <v>617</v>
      </c>
      <c r="S2512">
        <v>143</v>
      </c>
      <c r="U2512" s="1" t="str">
        <f t="shared" si="117"/>
        <v>No</v>
      </c>
      <c r="V2512">
        <v>3</v>
      </c>
      <c r="W2512" t="s">
        <v>492</v>
      </c>
      <c r="X2512" t="s">
        <v>488</v>
      </c>
      <c r="Y2512" t="str">
        <f t="shared" si="118"/>
        <v>Scheduled</v>
      </c>
      <c r="Z2512" t="s">
        <v>497</v>
      </c>
      <c r="AC2512" t="s">
        <v>493</v>
      </c>
      <c r="AD2512">
        <v>553</v>
      </c>
      <c r="AE2512">
        <v>30</v>
      </c>
      <c r="AF2512" t="str">
        <f t="shared" si="119"/>
        <v>Sep</v>
      </c>
    </row>
    <row r="2513" spans="1:32" x14ac:dyDescent="0.25">
      <c r="A2513" s="1">
        <v>45543</v>
      </c>
      <c r="B2513">
        <v>2132</v>
      </c>
      <c r="C2513">
        <v>1</v>
      </c>
      <c r="D2513">
        <v>2</v>
      </c>
      <c r="E2513">
        <v>4</v>
      </c>
      <c r="F2513">
        <v>5</v>
      </c>
      <c r="G2513">
        <v>2</v>
      </c>
      <c r="H2513">
        <f>VLOOKUP(B2513, patient!A:E, 5, FALSE)</f>
        <v>11</v>
      </c>
      <c r="I2513" t="str">
        <f>VLOOKUP(H2513, city!A:B, 2, FALSE)</f>
        <v>Edinburgh</v>
      </c>
      <c r="J2513" t="str">
        <f>VLOOKUP(E2513, diagnosis!A:B, 2, FALSE)</f>
        <v>Hypertension</v>
      </c>
      <c r="K2513" t="str">
        <f>VLOOKUP(D2513, department!A:B, 2, FALSE)</f>
        <v>General Surgery</v>
      </c>
      <c r="L2513" t="str">
        <f>VLOOKUP(C2513, provider!A:B, 2, FALSE)</f>
        <v>Dr. Olu Abisola</v>
      </c>
      <c r="M2513" t="str">
        <f>VLOOKUP(G2513, insurance!A:B, 2, FALSE)</f>
        <v>AXA</v>
      </c>
      <c r="N2513">
        <f>VLOOKUP(B2513, patient!A:D, 4, FALSE)</f>
        <v>61</v>
      </c>
      <c r="O2513" t="str">
        <f>VLOOKUP(B2513, patient!A:C, 3, FALSE)</f>
        <v>Male</v>
      </c>
      <c r="P2513" t="str">
        <f>VLOOKUP(B2513, patient!A:F, 6, FALSE)</f>
        <v>Asian</v>
      </c>
      <c r="Q2513" t="s">
        <v>486</v>
      </c>
      <c r="R2513">
        <v>808</v>
      </c>
      <c r="S2513">
        <v>87</v>
      </c>
      <c r="U2513" s="1" t="str">
        <f t="shared" si="117"/>
        <v>No</v>
      </c>
      <c r="V2513">
        <v>1</v>
      </c>
      <c r="W2513" t="s">
        <v>492</v>
      </c>
      <c r="X2513" t="s">
        <v>488</v>
      </c>
      <c r="Y2513" t="str">
        <f t="shared" si="118"/>
        <v>Scheduled</v>
      </c>
      <c r="Z2513" t="s">
        <v>489</v>
      </c>
      <c r="AC2513" t="s">
        <v>496</v>
      </c>
      <c r="AD2513">
        <v>661.5</v>
      </c>
      <c r="AE2513">
        <v>50</v>
      </c>
      <c r="AF2513" t="str">
        <f t="shared" si="119"/>
        <v>Sep</v>
      </c>
    </row>
    <row r="2514" spans="1:32" x14ac:dyDescent="0.25">
      <c r="A2514" s="1">
        <v>45543</v>
      </c>
      <c r="B2514">
        <v>1546</v>
      </c>
      <c r="C2514">
        <v>2</v>
      </c>
      <c r="D2514">
        <v>3</v>
      </c>
      <c r="E2514">
        <v>4</v>
      </c>
      <c r="F2514">
        <v>5</v>
      </c>
      <c r="G2514">
        <v>1</v>
      </c>
      <c r="H2514">
        <f>VLOOKUP(B2514, patient!A:E, 5, FALSE)</f>
        <v>8</v>
      </c>
      <c r="I2514" t="str">
        <f>VLOOKUP(H2514, city!A:B, 2, FALSE)</f>
        <v>Bristol</v>
      </c>
      <c r="J2514" t="str">
        <f>VLOOKUP(E2514, diagnosis!A:B, 2, FALSE)</f>
        <v>Hypertension</v>
      </c>
      <c r="K2514" t="str">
        <f>VLOOKUP(D2514, department!A:B, 2, FALSE)</f>
        <v>Neurology</v>
      </c>
      <c r="L2514" t="str">
        <f>VLOOKUP(C2514, provider!A:B, 2, FALSE)</f>
        <v>Dr. Johnson Grek</v>
      </c>
      <c r="M2514" t="str">
        <f>VLOOKUP(G2514, insurance!A:B, 2, FALSE)</f>
        <v>Aviva</v>
      </c>
      <c r="N2514">
        <f>VLOOKUP(B2514, patient!A:D, 4, FALSE)</f>
        <v>66</v>
      </c>
      <c r="O2514" t="str">
        <f>VLOOKUP(B2514, patient!A:C, 3, FALSE)</f>
        <v>Male</v>
      </c>
      <c r="P2514" t="str">
        <f>VLOOKUP(B2514, patient!A:F, 6, FALSE)</f>
        <v>Black</v>
      </c>
      <c r="Q2514" t="s">
        <v>492</v>
      </c>
      <c r="R2514">
        <v>814</v>
      </c>
      <c r="S2514">
        <v>135</v>
      </c>
      <c r="U2514" s="1" t="str">
        <f t="shared" si="117"/>
        <v>No</v>
      </c>
      <c r="V2514">
        <v>3</v>
      </c>
      <c r="W2514" t="s">
        <v>494</v>
      </c>
      <c r="X2514" t="s">
        <v>495</v>
      </c>
      <c r="Y2514" t="str">
        <f t="shared" si="118"/>
        <v>Emergency</v>
      </c>
      <c r="Z2514" t="s">
        <v>497</v>
      </c>
      <c r="AC2514" t="s">
        <v>496</v>
      </c>
      <c r="AD2514">
        <v>699.3</v>
      </c>
      <c r="AE2514">
        <v>50</v>
      </c>
      <c r="AF2514" t="str">
        <f t="shared" si="119"/>
        <v>Sep</v>
      </c>
    </row>
    <row r="2515" spans="1:32" x14ac:dyDescent="0.25">
      <c r="A2515" s="1">
        <v>45543</v>
      </c>
      <c r="B2515">
        <v>3761</v>
      </c>
      <c r="C2515">
        <v>3</v>
      </c>
      <c r="D2515">
        <v>3</v>
      </c>
      <c r="E2515">
        <v>4</v>
      </c>
      <c r="F2515">
        <v>5</v>
      </c>
      <c r="G2515">
        <v>3</v>
      </c>
      <c r="H2515">
        <f>VLOOKUP(B2515, patient!A:E, 5, FALSE)</f>
        <v>32</v>
      </c>
      <c r="I2515" t="str">
        <f>VLOOKUP(H2515, city!A:B, 2, FALSE)</f>
        <v>Manchester</v>
      </c>
      <c r="J2515" t="str">
        <f>VLOOKUP(E2515, diagnosis!A:B, 2, FALSE)</f>
        <v>Hypertension</v>
      </c>
      <c r="K2515" t="str">
        <f>VLOOKUP(D2515, department!A:B, 2, FALSE)</f>
        <v>Neurology</v>
      </c>
      <c r="L2515" t="str">
        <f>VLOOKUP(C2515, provider!A:B, 2, FALSE)</f>
        <v>Dr. Emma Jones</v>
      </c>
      <c r="M2515" t="str">
        <f>VLOOKUP(G2515, insurance!A:B, 2, FALSE)</f>
        <v>Allianz</v>
      </c>
      <c r="N2515">
        <f>VLOOKUP(B2515, patient!A:D, 4, FALSE)</f>
        <v>57</v>
      </c>
      <c r="O2515" t="str">
        <f>VLOOKUP(B2515, patient!A:C, 3, FALSE)</f>
        <v>Male</v>
      </c>
      <c r="P2515" t="str">
        <f>VLOOKUP(B2515, patient!A:F, 6, FALSE)</f>
        <v>Hispanic</v>
      </c>
      <c r="Q2515" t="s">
        <v>486</v>
      </c>
      <c r="R2515">
        <v>981</v>
      </c>
      <c r="S2515">
        <v>81</v>
      </c>
      <c r="T2515" s="1">
        <v>45551</v>
      </c>
      <c r="U2515" s="1" t="str">
        <f t="shared" si="117"/>
        <v>Yes</v>
      </c>
      <c r="V2515">
        <v>3</v>
      </c>
      <c r="W2515" t="s">
        <v>487</v>
      </c>
      <c r="X2515" t="s">
        <v>488</v>
      </c>
      <c r="Y2515" t="str">
        <f t="shared" si="118"/>
        <v>Scheduled</v>
      </c>
      <c r="Z2515" t="s">
        <v>489</v>
      </c>
      <c r="AC2515" t="s">
        <v>490</v>
      </c>
      <c r="AD2515">
        <v>743.4</v>
      </c>
      <c r="AE2515">
        <v>0</v>
      </c>
      <c r="AF2515" t="str">
        <f t="shared" si="119"/>
        <v>Sep</v>
      </c>
    </row>
    <row r="2516" spans="1:32" x14ac:dyDescent="0.25">
      <c r="A2516" s="1">
        <v>45543</v>
      </c>
      <c r="B2516">
        <v>658</v>
      </c>
      <c r="C2516">
        <v>2</v>
      </c>
      <c r="D2516">
        <v>4</v>
      </c>
      <c r="E2516">
        <v>4</v>
      </c>
      <c r="F2516">
        <v>3</v>
      </c>
      <c r="G2516">
        <v>1</v>
      </c>
      <c r="H2516">
        <f>VLOOKUP(B2516, patient!A:E, 5, FALSE)</f>
        <v>3</v>
      </c>
      <c r="I2516" t="str">
        <f>VLOOKUP(H2516, city!A:B, 2, FALSE)</f>
        <v>Birmingham</v>
      </c>
      <c r="J2516" t="str">
        <f>VLOOKUP(E2516, diagnosis!A:B, 2, FALSE)</f>
        <v>Hypertension</v>
      </c>
      <c r="K2516" t="str">
        <f>VLOOKUP(D2516, department!A:B, 2, FALSE)</f>
        <v>Orthopedics</v>
      </c>
      <c r="L2516" t="str">
        <f>VLOOKUP(C2516, provider!A:B, 2, FALSE)</f>
        <v>Dr. Johnson Grek</v>
      </c>
      <c r="M2516" t="str">
        <f>VLOOKUP(G2516, insurance!A:B, 2, FALSE)</f>
        <v>Aviva</v>
      </c>
      <c r="N2516">
        <f>VLOOKUP(B2516, patient!A:D, 4, FALSE)</f>
        <v>28</v>
      </c>
      <c r="O2516" t="str">
        <f>VLOOKUP(B2516, patient!A:C, 3, FALSE)</f>
        <v>Male</v>
      </c>
      <c r="P2516" t="str">
        <f>VLOOKUP(B2516, patient!A:F, 6, FALSE)</f>
        <v>Other</v>
      </c>
      <c r="Q2516" t="s">
        <v>491</v>
      </c>
      <c r="R2516">
        <v>230</v>
      </c>
      <c r="S2516">
        <v>196</v>
      </c>
      <c r="U2516" s="1" t="str">
        <f t="shared" si="117"/>
        <v>No</v>
      </c>
      <c r="V2516">
        <v>4</v>
      </c>
      <c r="W2516" t="s">
        <v>492</v>
      </c>
      <c r="X2516" t="s">
        <v>495</v>
      </c>
      <c r="Y2516" t="str">
        <f t="shared" si="118"/>
        <v>Emergency</v>
      </c>
      <c r="Z2516" t="s">
        <v>489</v>
      </c>
      <c r="AC2516" t="s">
        <v>496</v>
      </c>
      <c r="AD2516">
        <v>333.2</v>
      </c>
      <c r="AE2516">
        <v>50</v>
      </c>
      <c r="AF2516" t="str">
        <f t="shared" si="119"/>
        <v>Sep</v>
      </c>
    </row>
    <row r="2517" spans="1:32" x14ac:dyDescent="0.25">
      <c r="A2517" s="1">
        <v>45543</v>
      </c>
      <c r="B2517">
        <v>3941</v>
      </c>
      <c r="C2517">
        <v>2</v>
      </c>
      <c r="D2517">
        <v>1</v>
      </c>
      <c r="E2517">
        <v>4</v>
      </c>
      <c r="F2517">
        <v>3</v>
      </c>
      <c r="G2517">
        <v>1</v>
      </c>
      <c r="H2517">
        <f>VLOOKUP(B2517, patient!A:E, 5, FALSE)</f>
        <v>28</v>
      </c>
      <c r="I2517" t="str">
        <f>VLOOKUP(H2517, city!A:B, 2, FALSE)</f>
        <v>London</v>
      </c>
      <c r="J2517" t="str">
        <f>VLOOKUP(E2517, diagnosis!A:B, 2, FALSE)</f>
        <v>Hypertension</v>
      </c>
      <c r="K2517" t="str">
        <f>VLOOKUP(D2517, department!A:B, 2, FALSE)</f>
        <v>Cardiology</v>
      </c>
      <c r="L2517" t="str">
        <f>VLOOKUP(C2517, provider!A:B, 2, FALSE)</f>
        <v>Dr. Johnson Grek</v>
      </c>
      <c r="M2517" t="str">
        <f>VLOOKUP(G2517, insurance!A:B, 2, FALSE)</f>
        <v>Aviva</v>
      </c>
      <c r="N2517">
        <f>VLOOKUP(B2517, patient!A:D, 4, FALSE)</f>
        <v>78</v>
      </c>
      <c r="O2517" t="str">
        <f>VLOOKUP(B2517, patient!A:C, 3, FALSE)</f>
        <v>Male</v>
      </c>
      <c r="P2517" t="str">
        <f>VLOOKUP(B2517, patient!A:F, 6, FALSE)</f>
        <v>Hispanic</v>
      </c>
      <c r="Q2517" t="s">
        <v>486</v>
      </c>
      <c r="R2517">
        <v>991</v>
      </c>
      <c r="S2517">
        <v>165</v>
      </c>
      <c r="T2517" s="1">
        <v>45562</v>
      </c>
      <c r="U2517" s="1" t="str">
        <f t="shared" si="117"/>
        <v>Yes</v>
      </c>
      <c r="V2517">
        <v>8</v>
      </c>
      <c r="W2517" t="s">
        <v>494</v>
      </c>
      <c r="X2517" t="s">
        <v>488</v>
      </c>
      <c r="Y2517" t="str">
        <f t="shared" si="118"/>
        <v>Scheduled</v>
      </c>
      <c r="Z2517" t="s">
        <v>489</v>
      </c>
      <c r="AC2517" t="s">
        <v>490</v>
      </c>
      <c r="AD2517">
        <v>809.2</v>
      </c>
      <c r="AE2517">
        <v>0</v>
      </c>
      <c r="AF2517" t="str">
        <f t="shared" si="119"/>
        <v>Sep</v>
      </c>
    </row>
    <row r="2518" spans="1:32" x14ac:dyDescent="0.25">
      <c r="A2518" s="1">
        <v>45543</v>
      </c>
      <c r="B2518">
        <v>3814</v>
      </c>
      <c r="C2518">
        <v>1</v>
      </c>
      <c r="D2518">
        <v>3</v>
      </c>
      <c r="E2518">
        <v>4</v>
      </c>
      <c r="F2518">
        <v>1</v>
      </c>
      <c r="G2518">
        <v>3</v>
      </c>
      <c r="H2518">
        <f>VLOOKUP(B2518, patient!A:E, 5, FALSE)</f>
        <v>9</v>
      </c>
      <c r="I2518" t="str">
        <f>VLOOKUP(H2518, city!A:B, 2, FALSE)</f>
        <v>Edinburgh</v>
      </c>
      <c r="J2518" t="str">
        <f>VLOOKUP(E2518, diagnosis!A:B, 2, FALSE)</f>
        <v>Hypertension</v>
      </c>
      <c r="K2518" t="str">
        <f>VLOOKUP(D2518, department!A:B, 2, FALSE)</f>
        <v>Neurology</v>
      </c>
      <c r="L2518" t="str">
        <f>VLOOKUP(C2518, provider!A:B, 2, FALSE)</f>
        <v>Dr. Olu Abisola</v>
      </c>
      <c r="M2518" t="str">
        <f>VLOOKUP(G2518, insurance!A:B, 2, FALSE)</f>
        <v>Allianz</v>
      </c>
      <c r="N2518">
        <f>VLOOKUP(B2518, patient!A:D, 4, FALSE)</f>
        <v>20</v>
      </c>
      <c r="O2518" t="str">
        <f>VLOOKUP(B2518, patient!A:C, 3, FALSE)</f>
        <v>Female</v>
      </c>
      <c r="P2518" t="str">
        <f>VLOOKUP(B2518, patient!A:F, 6, FALSE)</f>
        <v>White</v>
      </c>
      <c r="Q2518" t="s">
        <v>491</v>
      </c>
      <c r="R2518">
        <v>133</v>
      </c>
      <c r="S2518">
        <v>94</v>
      </c>
      <c r="U2518" s="1" t="str">
        <f t="shared" si="117"/>
        <v>No</v>
      </c>
      <c r="V2518">
        <v>9</v>
      </c>
      <c r="W2518" t="s">
        <v>494</v>
      </c>
      <c r="X2518" t="s">
        <v>488</v>
      </c>
      <c r="Y2518" t="str">
        <f t="shared" si="118"/>
        <v>Scheduled</v>
      </c>
      <c r="Z2518" t="s">
        <v>497</v>
      </c>
      <c r="AC2518" t="s">
        <v>496</v>
      </c>
      <c r="AD2518">
        <v>193.9</v>
      </c>
      <c r="AE2518">
        <v>50</v>
      </c>
      <c r="AF2518" t="str">
        <f t="shared" si="119"/>
        <v>Sep</v>
      </c>
    </row>
    <row r="2519" spans="1:32" x14ac:dyDescent="0.25">
      <c r="A2519" s="1">
        <v>45543</v>
      </c>
      <c r="B2519">
        <v>2279</v>
      </c>
      <c r="C2519">
        <v>4</v>
      </c>
      <c r="D2519">
        <v>2</v>
      </c>
      <c r="E2519">
        <v>4</v>
      </c>
      <c r="F2519">
        <v>5</v>
      </c>
      <c r="G2519">
        <v>2</v>
      </c>
      <c r="H2519">
        <f>VLOOKUP(B2519, patient!A:E, 5, FALSE)</f>
        <v>17</v>
      </c>
      <c r="I2519" t="str">
        <f>VLOOKUP(H2519, city!A:B, 2, FALSE)</f>
        <v>Leeds</v>
      </c>
      <c r="J2519" t="str">
        <f>VLOOKUP(E2519, diagnosis!A:B, 2, FALSE)</f>
        <v>Hypertension</v>
      </c>
      <c r="K2519" t="str">
        <f>VLOOKUP(D2519, department!A:B, 2, FALSE)</f>
        <v>General Surgery</v>
      </c>
      <c r="L2519" t="str">
        <f>VLOOKUP(C2519, provider!A:B, 2, FALSE)</f>
        <v>Dr. Ravi Patel</v>
      </c>
      <c r="M2519" t="str">
        <f>VLOOKUP(G2519, insurance!A:B, 2, FALSE)</f>
        <v>AXA</v>
      </c>
      <c r="N2519">
        <f>VLOOKUP(B2519, patient!A:D, 4, FALSE)</f>
        <v>76</v>
      </c>
      <c r="O2519" t="str">
        <f>VLOOKUP(B2519, patient!A:C, 3, FALSE)</f>
        <v>Male</v>
      </c>
      <c r="P2519" t="str">
        <f>VLOOKUP(B2519, patient!A:F, 6, FALSE)</f>
        <v>Black</v>
      </c>
      <c r="Q2519" t="s">
        <v>492</v>
      </c>
      <c r="R2519">
        <v>486</v>
      </c>
      <c r="S2519">
        <v>125</v>
      </c>
      <c r="U2519" s="1" t="str">
        <f t="shared" si="117"/>
        <v>No</v>
      </c>
      <c r="V2519">
        <v>1</v>
      </c>
      <c r="W2519" t="s">
        <v>492</v>
      </c>
      <c r="X2519" t="s">
        <v>495</v>
      </c>
      <c r="Y2519" t="str">
        <f t="shared" si="118"/>
        <v>Emergency</v>
      </c>
      <c r="Z2519" t="s">
        <v>497</v>
      </c>
      <c r="AC2519" t="s">
        <v>496</v>
      </c>
      <c r="AD2519">
        <v>462.7</v>
      </c>
      <c r="AE2519">
        <v>50</v>
      </c>
      <c r="AF2519" t="str">
        <f t="shared" si="119"/>
        <v>Sep</v>
      </c>
    </row>
    <row r="2520" spans="1:32" x14ac:dyDescent="0.25">
      <c r="A2520" s="1">
        <v>45543</v>
      </c>
      <c r="B2520">
        <v>2182</v>
      </c>
      <c r="C2520">
        <v>2</v>
      </c>
      <c r="D2520">
        <v>4</v>
      </c>
      <c r="E2520">
        <v>4</v>
      </c>
      <c r="F2520">
        <v>3</v>
      </c>
      <c r="G2520">
        <v>3</v>
      </c>
      <c r="H2520">
        <f>VLOOKUP(B2520, patient!A:E, 5, FALSE)</f>
        <v>33</v>
      </c>
      <c r="I2520" t="str">
        <f>VLOOKUP(H2520, city!A:B, 2, FALSE)</f>
        <v>Newcastle</v>
      </c>
      <c r="J2520" t="str">
        <f>VLOOKUP(E2520, diagnosis!A:B, 2, FALSE)</f>
        <v>Hypertension</v>
      </c>
      <c r="K2520" t="str">
        <f>VLOOKUP(D2520, department!A:B, 2, FALSE)</f>
        <v>Orthopedics</v>
      </c>
      <c r="L2520" t="str">
        <f>VLOOKUP(C2520, provider!A:B, 2, FALSE)</f>
        <v>Dr. Johnson Grek</v>
      </c>
      <c r="M2520" t="str">
        <f>VLOOKUP(G2520, insurance!A:B, 2, FALSE)</f>
        <v>Allianz</v>
      </c>
      <c r="N2520">
        <f>VLOOKUP(B2520, patient!A:D, 4, FALSE)</f>
        <v>23</v>
      </c>
      <c r="O2520" t="str">
        <f>VLOOKUP(B2520, patient!A:C, 3, FALSE)</f>
        <v>Female</v>
      </c>
      <c r="P2520" t="str">
        <f>VLOOKUP(B2520, patient!A:F, 6, FALSE)</f>
        <v>Hispanic</v>
      </c>
      <c r="Q2520" t="s">
        <v>486</v>
      </c>
      <c r="R2520">
        <v>355</v>
      </c>
      <c r="S2520">
        <v>72</v>
      </c>
      <c r="T2520" s="1">
        <v>45564</v>
      </c>
      <c r="U2520" s="1" t="str">
        <f t="shared" si="117"/>
        <v>Yes</v>
      </c>
      <c r="V2520">
        <v>1</v>
      </c>
      <c r="W2520" t="s">
        <v>494</v>
      </c>
      <c r="X2520" t="s">
        <v>488</v>
      </c>
      <c r="Y2520" t="str">
        <f t="shared" si="118"/>
        <v>Scheduled</v>
      </c>
      <c r="Z2520" t="s">
        <v>497</v>
      </c>
      <c r="AC2520" t="s">
        <v>490</v>
      </c>
      <c r="AD2520">
        <v>298.89999999999998</v>
      </c>
      <c r="AE2520">
        <v>0</v>
      </c>
      <c r="AF2520" t="str">
        <f t="shared" si="119"/>
        <v>Sep</v>
      </c>
    </row>
    <row r="2521" spans="1:32" x14ac:dyDescent="0.25">
      <c r="A2521" s="1">
        <v>45543</v>
      </c>
      <c r="B2521">
        <v>896</v>
      </c>
      <c r="C2521">
        <v>1</v>
      </c>
      <c r="D2521">
        <v>3</v>
      </c>
      <c r="E2521">
        <v>4</v>
      </c>
      <c r="F2521">
        <v>4</v>
      </c>
      <c r="G2521">
        <v>2</v>
      </c>
      <c r="H2521">
        <f>VLOOKUP(B2521, patient!A:E, 5, FALSE)</f>
        <v>6</v>
      </c>
      <c r="I2521" t="str">
        <f>VLOOKUP(H2521, city!A:B, 2, FALSE)</f>
        <v>Bristol</v>
      </c>
      <c r="J2521" t="str">
        <f>VLOOKUP(E2521, diagnosis!A:B, 2, FALSE)</f>
        <v>Hypertension</v>
      </c>
      <c r="K2521" t="str">
        <f>VLOOKUP(D2521, department!A:B, 2, FALSE)</f>
        <v>Neurology</v>
      </c>
      <c r="L2521" t="str">
        <f>VLOOKUP(C2521, provider!A:B, 2, FALSE)</f>
        <v>Dr. Olu Abisola</v>
      </c>
      <c r="M2521" t="str">
        <f>VLOOKUP(G2521, insurance!A:B, 2, FALSE)</f>
        <v>AXA</v>
      </c>
      <c r="N2521">
        <f>VLOOKUP(B2521, patient!A:D, 4, FALSE)</f>
        <v>26</v>
      </c>
      <c r="O2521" t="str">
        <f>VLOOKUP(B2521, patient!A:C, 3, FALSE)</f>
        <v>Female</v>
      </c>
      <c r="P2521" t="str">
        <f>VLOOKUP(B2521, patient!A:F, 6, FALSE)</f>
        <v>Black</v>
      </c>
      <c r="Q2521" t="s">
        <v>492</v>
      </c>
      <c r="R2521">
        <v>187</v>
      </c>
      <c r="S2521">
        <v>165</v>
      </c>
      <c r="U2521" s="1" t="str">
        <f t="shared" si="117"/>
        <v>No</v>
      </c>
      <c r="V2521">
        <v>6</v>
      </c>
      <c r="W2521" t="s">
        <v>492</v>
      </c>
      <c r="X2521" t="s">
        <v>488</v>
      </c>
      <c r="Y2521" t="str">
        <f t="shared" si="118"/>
        <v>Scheduled</v>
      </c>
      <c r="Z2521" t="s">
        <v>489</v>
      </c>
      <c r="AA2521" s="1">
        <v>45550</v>
      </c>
      <c r="AB2521" s="1">
        <v>45543</v>
      </c>
      <c r="AC2521" t="s">
        <v>493</v>
      </c>
      <c r="AD2521">
        <v>267.39999999999998</v>
      </c>
      <c r="AE2521">
        <v>30</v>
      </c>
      <c r="AF2521" t="str">
        <f t="shared" si="119"/>
        <v>Sep</v>
      </c>
    </row>
    <row r="2522" spans="1:32" x14ac:dyDescent="0.25">
      <c r="A2522" s="1">
        <v>45544</v>
      </c>
      <c r="B2522">
        <v>1109</v>
      </c>
      <c r="C2522">
        <v>3</v>
      </c>
      <c r="D2522">
        <v>2</v>
      </c>
      <c r="E2522">
        <v>4</v>
      </c>
      <c r="F2522">
        <v>5</v>
      </c>
      <c r="G2522">
        <v>2</v>
      </c>
      <c r="H2522">
        <f>VLOOKUP(B2522, patient!A:E, 5, FALSE)</f>
        <v>16</v>
      </c>
      <c r="I2522" t="str">
        <f>VLOOKUP(H2522, city!A:B, 2, FALSE)</f>
        <v>Glasgow</v>
      </c>
      <c r="J2522" t="str">
        <f>VLOOKUP(E2522, diagnosis!A:B, 2, FALSE)</f>
        <v>Hypertension</v>
      </c>
      <c r="K2522" t="str">
        <f>VLOOKUP(D2522, department!A:B, 2, FALSE)</f>
        <v>General Surgery</v>
      </c>
      <c r="L2522" t="str">
        <f>VLOOKUP(C2522, provider!A:B, 2, FALSE)</f>
        <v>Dr. Emma Jones</v>
      </c>
      <c r="M2522" t="str">
        <f>VLOOKUP(G2522, insurance!A:B, 2, FALSE)</f>
        <v>AXA</v>
      </c>
      <c r="N2522">
        <f>VLOOKUP(B2522, patient!A:D, 4, FALSE)</f>
        <v>23</v>
      </c>
      <c r="O2522" t="str">
        <f>VLOOKUP(B2522, patient!A:C, 3, FALSE)</f>
        <v>Male</v>
      </c>
      <c r="P2522" t="str">
        <f>VLOOKUP(B2522, patient!A:F, 6, FALSE)</f>
        <v>Asian</v>
      </c>
      <c r="Q2522" t="s">
        <v>492</v>
      </c>
      <c r="R2522">
        <v>386</v>
      </c>
      <c r="S2522">
        <v>70</v>
      </c>
      <c r="U2522" s="1" t="str">
        <f t="shared" si="117"/>
        <v>No</v>
      </c>
      <c r="V2522">
        <v>1</v>
      </c>
      <c r="W2522" t="s">
        <v>487</v>
      </c>
      <c r="X2522" t="s">
        <v>495</v>
      </c>
      <c r="Y2522" t="str">
        <f t="shared" si="118"/>
        <v>Emergency</v>
      </c>
      <c r="Z2522" t="s">
        <v>489</v>
      </c>
      <c r="AA2522" s="1">
        <v>45551</v>
      </c>
      <c r="AB2522" s="1">
        <v>45544</v>
      </c>
      <c r="AC2522" t="s">
        <v>493</v>
      </c>
      <c r="AD2522">
        <v>340.2</v>
      </c>
      <c r="AE2522">
        <v>30</v>
      </c>
      <c r="AF2522" t="str">
        <f t="shared" si="119"/>
        <v>Sep</v>
      </c>
    </row>
    <row r="2523" spans="1:32" x14ac:dyDescent="0.25">
      <c r="A2523" s="1">
        <v>45544</v>
      </c>
      <c r="B2523">
        <v>4487</v>
      </c>
      <c r="C2523">
        <v>5</v>
      </c>
      <c r="D2523">
        <v>1</v>
      </c>
      <c r="E2523">
        <v>4</v>
      </c>
      <c r="F2523">
        <v>2</v>
      </c>
      <c r="G2523">
        <v>2</v>
      </c>
      <c r="H2523">
        <f>VLOOKUP(B2523, patient!A:E, 5, FALSE)</f>
        <v>40</v>
      </c>
      <c r="I2523" t="str">
        <f>VLOOKUP(H2523, city!A:B, 2, FALSE)</f>
        <v>Sheffield</v>
      </c>
      <c r="J2523" t="str">
        <f>VLOOKUP(E2523, diagnosis!A:B, 2, FALSE)</f>
        <v>Hypertension</v>
      </c>
      <c r="K2523" t="str">
        <f>VLOOKUP(D2523, department!A:B, 2, FALSE)</f>
        <v>Cardiology</v>
      </c>
      <c r="L2523" t="str">
        <f>VLOOKUP(C2523, provider!A:B, 2, FALSE)</f>
        <v>Dr. Sade Kikiola</v>
      </c>
      <c r="M2523" t="str">
        <f>VLOOKUP(G2523, insurance!A:B, 2, FALSE)</f>
        <v>AXA</v>
      </c>
      <c r="N2523">
        <f>VLOOKUP(B2523, patient!A:D, 4, FALSE)</f>
        <v>26</v>
      </c>
      <c r="O2523" t="str">
        <f>VLOOKUP(B2523, patient!A:C, 3, FALSE)</f>
        <v>Female</v>
      </c>
      <c r="P2523" t="str">
        <f>VLOOKUP(B2523, patient!A:F, 6, FALSE)</f>
        <v>Asian</v>
      </c>
      <c r="Q2523" t="s">
        <v>491</v>
      </c>
      <c r="R2523">
        <v>962</v>
      </c>
      <c r="S2523">
        <v>188</v>
      </c>
      <c r="U2523" s="1" t="str">
        <f t="shared" si="117"/>
        <v>No</v>
      </c>
      <c r="V2523">
        <v>5</v>
      </c>
      <c r="W2523" t="s">
        <v>487</v>
      </c>
      <c r="X2523" t="s">
        <v>495</v>
      </c>
      <c r="Y2523" t="str">
        <f t="shared" si="118"/>
        <v>Emergency</v>
      </c>
      <c r="Z2523" t="s">
        <v>489</v>
      </c>
      <c r="AA2523" s="1">
        <v>45551</v>
      </c>
      <c r="AB2523" s="1">
        <v>45544</v>
      </c>
      <c r="AC2523" t="s">
        <v>493</v>
      </c>
      <c r="AD2523">
        <v>826</v>
      </c>
      <c r="AE2523">
        <v>30</v>
      </c>
      <c r="AF2523" t="str">
        <f t="shared" si="119"/>
        <v>Sep</v>
      </c>
    </row>
    <row r="2524" spans="1:32" x14ac:dyDescent="0.25">
      <c r="A2524" s="1">
        <v>45544</v>
      </c>
      <c r="B2524">
        <v>1284</v>
      </c>
      <c r="C2524">
        <v>4</v>
      </c>
      <c r="D2524">
        <v>3</v>
      </c>
      <c r="E2524">
        <v>4</v>
      </c>
      <c r="F2524">
        <v>5</v>
      </c>
      <c r="G2524">
        <v>2</v>
      </c>
      <c r="H2524">
        <f>VLOOKUP(B2524, patient!A:E, 5, FALSE)</f>
        <v>21</v>
      </c>
      <c r="I2524" t="str">
        <f>VLOOKUP(H2524, city!A:B, 2, FALSE)</f>
        <v>Liverpool</v>
      </c>
      <c r="J2524" t="str">
        <f>VLOOKUP(E2524, diagnosis!A:B, 2, FALSE)</f>
        <v>Hypertension</v>
      </c>
      <c r="K2524" t="str">
        <f>VLOOKUP(D2524, department!A:B, 2, FALSE)</f>
        <v>Neurology</v>
      </c>
      <c r="L2524" t="str">
        <f>VLOOKUP(C2524, provider!A:B, 2, FALSE)</f>
        <v>Dr. Ravi Patel</v>
      </c>
      <c r="M2524" t="str">
        <f>VLOOKUP(G2524, insurance!A:B, 2, FALSE)</f>
        <v>AXA</v>
      </c>
      <c r="N2524">
        <f>VLOOKUP(B2524, patient!A:D, 4, FALSE)</f>
        <v>56</v>
      </c>
      <c r="O2524" t="str">
        <f>VLOOKUP(B2524, patient!A:C, 3, FALSE)</f>
        <v>Female</v>
      </c>
      <c r="P2524" t="str">
        <f>VLOOKUP(B2524, patient!A:F, 6, FALSE)</f>
        <v>Asian</v>
      </c>
      <c r="Q2524" t="s">
        <v>491</v>
      </c>
      <c r="R2524">
        <v>524</v>
      </c>
      <c r="S2524">
        <v>120</v>
      </c>
      <c r="U2524" s="1" t="str">
        <f t="shared" si="117"/>
        <v>No</v>
      </c>
      <c r="V2524">
        <v>1</v>
      </c>
      <c r="W2524" t="s">
        <v>494</v>
      </c>
      <c r="X2524" t="s">
        <v>488</v>
      </c>
      <c r="Y2524" t="str">
        <f t="shared" si="118"/>
        <v>Scheduled</v>
      </c>
      <c r="Z2524" t="s">
        <v>489</v>
      </c>
      <c r="AA2524" s="1">
        <v>45546</v>
      </c>
      <c r="AB2524" s="1">
        <v>45544</v>
      </c>
      <c r="AC2524" t="s">
        <v>498</v>
      </c>
      <c r="AD2524">
        <v>457.8</v>
      </c>
      <c r="AE2524">
        <v>10</v>
      </c>
      <c r="AF2524" t="str">
        <f t="shared" si="119"/>
        <v>Sep</v>
      </c>
    </row>
    <row r="2525" spans="1:32" x14ac:dyDescent="0.25">
      <c r="A2525" s="1">
        <v>45544</v>
      </c>
      <c r="B2525">
        <v>3197</v>
      </c>
      <c r="C2525">
        <v>5</v>
      </c>
      <c r="D2525">
        <v>2</v>
      </c>
      <c r="E2525">
        <v>4</v>
      </c>
      <c r="F2525">
        <v>5</v>
      </c>
      <c r="G2525">
        <v>3</v>
      </c>
      <c r="H2525">
        <f>VLOOKUP(B2525, patient!A:E, 5, FALSE)</f>
        <v>34</v>
      </c>
      <c r="I2525" t="str">
        <f>VLOOKUP(H2525, city!A:B, 2, FALSE)</f>
        <v>Newcastle</v>
      </c>
      <c r="J2525" t="str">
        <f>VLOOKUP(E2525, diagnosis!A:B, 2, FALSE)</f>
        <v>Hypertension</v>
      </c>
      <c r="K2525" t="str">
        <f>VLOOKUP(D2525, department!A:B, 2, FALSE)</f>
        <v>General Surgery</v>
      </c>
      <c r="L2525" t="str">
        <f>VLOOKUP(C2525, provider!A:B, 2, FALSE)</f>
        <v>Dr. Sade Kikiola</v>
      </c>
      <c r="M2525" t="str">
        <f>VLOOKUP(G2525, insurance!A:B, 2, FALSE)</f>
        <v>Allianz</v>
      </c>
      <c r="N2525">
        <f>VLOOKUP(B2525, patient!A:D, 4, FALSE)</f>
        <v>48</v>
      </c>
      <c r="O2525" t="str">
        <f>VLOOKUP(B2525, patient!A:C, 3, FALSE)</f>
        <v>Male</v>
      </c>
      <c r="P2525" t="str">
        <f>VLOOKUP(B2525, patient!A:F, 6, FALSE)</f>
        <v>Asian</v>
      </c>
      <c r="Q2525" t="s">
        <v>486</v>
      </c>
      <c r="R2525">
        <v>237</v>
      </c>
      <c r="S2525">
        <v>120</v>
      </c>
      <c r="U2525" s="1" t="str">
        <f t="shared" si="117"/>
        <v>No</v>
      </c>
      <c r="V2525">
        <v>8</v>
      </c>
      <c r="W2525" t="s">
        <v>492</v>
      </c>
      <c r="X2525" t="s">
        <v>495</v>
      </c>
      <c r="Y2525" t="str">
        <f t="shared" si="118"/>
        <v>Emergency</v>
      </c>
      <c r="Z2525" t="s">
        <v>489</v>
      </c>
      <c r="AA2525" s="1">
        <v>45547</v>
      </c>
      <c r="AB2525" s="1">
        <v>45544</v>
      </c>
      <c r="AC2525" t="s">
        <v>493</v>
      </c>
      <c r="AD2525">
        <v>270.89999999999998</v>
      </c>
      <c r="AE2525">
        <v>30</v>
      </c>
      <c r="AF2525" t="str">
        <f t="shared" si="119"/>
        <v>Sep</v>
      </c>
    </row>
    <row r="2526" spans="1:32" x14ac:dyDescent="0.25">
      <c r="A2526" s="1">
        <v>45544</v>
      </c>
      <c r="B2526">
        <v>4004</v>
      </c>
      <c r="C2526">
        <v>1</v>
      </c>
      <c r="D2526">
        <v>2</v>
      </c>
      <c r="E2526">
        <v>4</v>
      </c>
      <c r="F2526">
        <v>5</v>
      </c>
      <c r="G2526">
        <v>2</v>
      </c>
      <c r="H2526">
        <f>VLOOKUP(B2526, patient!A:E, 5, FALSE)</f>
        <v>31</v>
      </c>
      <c r="I2526" t="str">
        <f>VLOOKUP(H2526, city!A:B, 2, FALSE)</f>
        <v>Manchester</v>
      </c>
      <c r="J2526" t="str">
        <f>VLOOKUP(E2526, diagnosis!A:B, 2, FALSE)</f>
        <v>Hypertension</v>
      </c>
      <c r="K2526" t="str">
        <f>VLOOKUP(D2526, department!A:B, 2, FALSE)</f>
        <v>General Surgery</v>
      </c>
      <c r="L2526" t="str">
        <f>VLOOKUP(C2526, provider!A:B, 2, FALSE)</f>
        <v>Dr. Olu Abisola</v>
      </c>
      <c r="M2526" t="str">
        <f>VLOOKUP(G2526, insurance!A:B, 2, FALSE)</f>
        <v>AXA</v>
      </c>
      <c r="N2526">
        <f>VLOOKUP(B2526, patient!A:D, 4, FALSE)</f>
        <v>49</v>
      </c>
      <c r="O2526" t="str">
        <f>VLOOKUP(B2526, patient!A:C, 3, FALSE)</f>
        <v>Male</v>
      </c>
      <c r="P2526" t="str">
        <f>VLOOKUP(B2526, patient!A:F, 6, FALSE)</f>
        <v>Asian</v>
      </c>
      <c r="Q2526" t="s">
        <v>492</v>
      </c>
      <c r="R2526">
        <v>553</v>
      </c>
      <c r="S2526">
        <v>102</v>
      </c>
      <c r="U2526" s="1" t="str">
        <f t="shared" si="117"/>
        <v>No</v>
      </c>
      <c r="V2526">
        <v>5</v>
      </c>
      <c r="W2526" t="s">
        <v>492</v>
      </c>
      <c r="X2526" t="s">
        <v>495</v>
      </c>
      <c r="Y2526" t="str">
        <f t="shared" si="118"/>
        <v>Emergency</v>
      </c>
      <c r="Z2526" t="s">
        <v>489</v>
      </c>
      <c r="AA2526" s="1">
        <v>45547</v>
      </c>
      <c r="AB2526" s="1">
        <v>45544</v>
      </c>
      <c r="AC2526" t="s">
        <v>493</v>
      </c>
      <c r="AD2526">
        <v>479.5</v>
      </c>
      <c r="AE2526">
        <v>30</v>
      </c>
      <c r="AF2526" t="str">
        <f t="shared" si="119"/>
        <v>Sep</v>
      </c>
    </row>
    <row r="2527" spans="1:32" x14ac:dyDescent="0.25">
      <c r="A2527" s="1">
        <v>45544</v>
      </c>
      <c r="B2527">
        <v>212</v>
      </c>
      <c r="C2527">
        <v>2</v>
      </c>
      <c r="D2527">
        <v>5</v>
      </c>
      <c r="E2527">
        <v>4</v>
      </c>
      <c r="F2527">
        <v>4</v>
      </c>
      <c r="G2527">
        <v>3</v>
      </c>
      <c r="H2527">
        <f>VLOOKUP(B2527, patient!A:E, 5, FALSE)</f>
        <v>25</v>
      </c>
      <c r="I2527" t="str">
        <f>VLOOKUP(H2527, city!A:B, 2, FALSE)</f>
        <v>London</v>
      </c>
      <c r="J2527" t="str">
        <f>VLOOKUP(E2527, diagnosis!A:B, 2, FALSE)</f>
        <v>Hypertension</v>
      </c>
      <c r="K2527" t="str">
        <f>VLOOKUP(D2527, department!A:B, 2, FALSE)</f>
        <v>Pediatrics</v>
      </c>
      <c r="L2527" t="str">
        <f>VLOOKUP(C2527, provider!A:B, 2, FALSE)</f>
        <v>Dr. Johnson Grek</v>
      </c>
      <c r="M2527" t="str">
        <f>VLOOKUP(G2527, insurance!A:B, 2, FALSE)</f>
        <v>Allianz</v>
      </c>
      <c r="N2527">
        <f>VLOOKUP(B2527, patient!A:D, 4, FALSE)</f>
        <v>58</v>
      </c>
      <c r="O2527" t="str">
        <f>VLOOKUP(B2527, patient!A:C, 3, FALSE)</f>
        <v>Male</v>
      </c>
      <c r="P2527" t="str">
        <f>VLOOKUP(B2527, patient!A:F, 6, FALSE)</f>
        <v>Asian</v>
      </c>
      <c r="Q2527" t="s">
        <v>486</v>
      </c>
      <c r="R2527">
        <v>951</v>
      </c>
      <c r="S2527">
        <v>142</v>
      </c>
      <c r="U2527" s="1" t="str">
        <f t="shared" si="117"/>
        <v>No</v>
      </c>
      <c r="V2527">
        <v>6</v>
      </c>
      <c r="W2527" t="s">
        <v>487</v>
      </c>
      <c r="X2527" t="s">
        <v>495</v>
      </c>
      <c r="Y2527" t="str">
        <f t="shared" si="118"/>
        <v>Emergency</v>
      </c>
      <c r="Z2527" t="s">
        <v>497</v>
      </c>
      <c r="AA2527" s="1">
        <v>45548</v>
      </c>
      <c r="AB2527" s="1">
        <v>45544</v>
      </c>
      <c r="AC2527" t="s">
        <v>496</v>
      </c>
      <c r="AD2527">
        <v>800.1</v>
      </c>
      <c r="AE2527">
        <v>50</v>
      </c>
      <c r="AF2527" t="str">
        <f t="shared" si="119"/>
        <v>Sep</v>
      </c>
    </row>
    <row r="2528" spans="1:32" x14ac:dyDescent="0.25">
      <c r="A2528" s="1">
        <v>45544</v>
      </c>
      <c r="B2528">
        <v>4049</v>
      </c>
      <c r="C2528">
        <v>1</v>
      </c>
      <c r="D2528">
        <v>2</v>
      </c>
      <c r="E2528">
        <v>4</v>
      </c>
      <c r="F2528">
        <v>5</v>
      </c>
      <c r="G2528">
        <v>1</v>
      </c>
      <c r="H2528">
        <f>VLOOKUP(B2528, patient!A:E, 5, FALSE)</f>
        <v>26</v>
      </c>
      <c r="I2528" t="str">
        <f>VLOOKUP(H2528, city!A:B, 2, FALSE)</f>
        <v>London</v>
      </c>
      <c r="J2528" t="str">
        <f>VLOOKUP(E2528, diagnosis!A:B, 2, FALSE)</f>
        <v>Hypertension</v>
      </c>
      <c r="K2528" t="str">
        <f>VLOOKUP(D2528, department!A:B, 2, FALSE)</f>
        <v>General Surgery</v>
      </c>
      <c r="L2528" t="str">
        <f>VLOOKUP(C2528, provider!A:B, 2, FALSE)</f>
        <v>Dr. Olu Abisola</v>
      </c>
      <c r="M2528" t="str">
        <f>VLOOKUP(G2528, insurance!A:B, 2, FALSE)</f>
        <v>Aviva</v>
      </c>
      <c r="N2528">
        <f>VLOOKUP(B2528, patient!A:D, 4, FALSE)</f>
        <v>67</v>
      </c>
      <c r="O2528" t="str">
        <f>VLOOKUP(B2528, patient!A:C, 3, FALSE)</f>
        <v>Female</v>
      </c>
      <c r="P2528" t="str">
        <f>VLOOKUP(B2528, patient!A:F, 6, FALSE)</f>
        <v>White</v>
      </c>
      <c r="Q2528" t="s">
        <v>486</v>
      </c>
      <c r="R2528">
        <v>483</v>
      </c>
      <c r="S2528">
        <v>153</v>
      </c>
      <c r="T2528" s="1">
        <v>45554</v>
      </c>
      <c r="U2528" s="1" t="str">
        <f t="shared" si="117"/>
        <v>Yes</v>
      </c>
      <c r="V2528">
        <v>4</v>
      </c>
      <c r="W2528" t="s">
        <v>487</v>
      </c>
      <c r="X2528" t="s">
        <v>488</v>
      </c>
      <c r="Y2528" t="str">
        <f t="shared" si="118"/>
        <v>Scheduled</v>
      </c>
      <c r="Z2528" t="s">
        <v>497</v>
      </c>
      <c r="AC2528" t="s">
        <v>490</v>
      </c>
      <c r="AD2528">
        <v>445.2</v>
      </c>
      <c r="AE2528">
        <v>0</v>
      </c>
      <c r="AF2528" t="str">
        <f t="shared" si="119"/>
        <v>Sep</v>
      </c>
    </row>
    <row r="2529" spans="1:32" x14ac:dyDescent="0.25">
      <c r="A2529" s="1">
        <v>45544</v>
      </c>
      <c r="B2529">
        <v>1477</v>
      </c>
      <c r="C2529">
        <v>4</v>
      </c>
      <c r="D2529">
        <v>5</v>
      </c>
      <c r="E2529">
        <v>4</v>
      </c>
      <c r="F2529">
        <v>5</v>
      </c>
      <c r="G2529">
        <v>3</v>
      </c>
      <c r="H2529">
        <f>VLOOKUP(B2529, patient!A:E, 5, FALSE)</f>
        <v>39</v>
      </c>
      <c r="I2529" t="str">
        <f>VLOOKUP(H2529, city!A:B, 2, FALSE)</f>
        <v>Sheffield</v>
      </c>
      <c r="J2529" t="str">
        <f>VLOOKUP(E2529, diagnosis!A:B, 2, FALSE)</f>
        <v>Hypertension</v>
      </c>
      <c r="K2529" t="str">
        <f>VLOOKUP(D2529, department!A:B, 2, FALSE)</f>
        <v>Pediatrics</v>
      </c>
      <c r="L2529" t="str">
        <f>VLOOKUP(C2529, provider!A:B, 2, FALSE)</f>
        <v>Dr. Ravi Patel</v>
      </c>
      <c r="M2529" t="str">
        <f>VLOOKUP(G2529, insurance!A:B, 2, FALSE)</f>
        <v>Allianz</v>
      </c>
      <c r="N2529">
        <f>VLOOKUP(B2529, patient!A:D, 4, FALSE)</f>
        <v>29</v>
      </c>
      <c r="O2529" t="str">
        <f>VLOOKUP(B2529, patient!A:C, 3, FALSE)</f>
        <v>Female</v>
      </c>
      <c r="P2529" t="str">
        <f>VLOOKUP(B2529, patient!A:F, 6, FALSE)</f>
        <v>Asian</v>
      </c>
      <c r="Q2529" t="s">
        <v>486</v>
      </c>
      <c r="R2529">
        <v>838</v>
      </c>
      <c r="S2529">
        <v>184</v>
      </c>
      <c r="U2529" s="1" t="str">
        <f t="shared" si="117"/>
        <v>No</v>
      </c>
      <c r="V2529">
        <v>8</v>
      </c>
      <c r="W2529" t="s">
        <v>492</v>
      </c>
      <c r="X2529" t="s">
        <v>495</v>
      </c>
      <c r="Y2529" t="str">
        <f t="shared" si="118"/>
        <v>Emergency</v>
      </c>
      <c r="Z2529" t="s">
        <v>489</v>
      </c>
      <c r="AA2529" s="1">
        <v>45553</v>
      </c>
      <c r="AB2529" s="1">
        <v>45544</v>
      </c>
      <c r="AC2529" t="s">
        <v>496</v>
      </c>
      <c r="AD2529">
        <v>750.4</v>
      </c>
      <c r="AE2529">
        <v>50</v>
      </c>
      <c r="AF2529" t="str">
        <f t="shared" si="119"/>
        <v>Sep</v>
      </c>
    </row>
    <row r="2530" spans="1:32" x14ac:dyDescent="0.25">
      <c r="A2530" s="1">
        <v>45544</v>
      </c>
      <c r="B2530">
        <v>3407</v>
      </c>
      <c r="C2530">
        <v>4</v>
      </c>
      <c r="D2530">
        <v>1</v>
      </c>
      <c r="E2530">
        <v>4</v>
      </c>
      <c r="F2530">
        <v>5</v>
      </c>
      <c r="G2530">
        <v>1</v>
      </c>
      <c r="H2530">
        <f>VLOOKUP(B2530, patient!A:E, 5, FALSE)</f>
        <v>26</v>
      </c>
      <c r="I2530" t="str">
        <f>VLOOKUP(H2530, city!A:B, 2, FALSE)</f>
        <v>London</v>
      </c>
      <c r="J2530" t="str">
        <f>VLOOKUP(E2530, diagnosis!A:B, 2, FALSE)</f>
        <v>Hypertension</v>
      </c>
      <c r="K2530" t="str">
        <f>VLOOKUP(D2530, department!A:B, 2, FALSE)</f>
        <v>Cardiology</v>
      </c>
      <c r="L2530" t="str">
        <f>VLOOKUP(C2530, provider!A:B, 2, FALSE)</f>
        <v>Dr. Ravi Patel</v>
      </c>
      <c r="M2530" t="str">
        <f>VLOOKUP(G2530, insurance!A:B, 2, FALSE)</f>
        <v>Aviva</v>
      </c>
      <c r="N2530">
        <f>VLOOKUP(B2530, patient!A:D, 4, FALSE)</f>
        <v>25</v>
      </c>
      <c r="O2530" t="str">
        <f>VLOOKUP(B2530, patient!A:C, 3, FALSE)</f>
        <v>Male</v>
      </c>
      <c r="P2530" t="str">
        <f>VLOOKUP(B2530, patient!A:F, 6, FALSE)</f>
        <v>Asian</v>
      </c>
      <c r="Q2530" t="s">
        <v>486</v>
      </c>
      <c r="R2530">
        <v>351</v>
      </c>
      <c r="S2530">
        <v>31</v>
      </c>
      <c r="T2530" s="1">
        <v>45557</v>
      </c>
      <c r="U2530" s="1" t="str">
        <f t="shared" si="117"/>
        <v>Yes</v>
      </c>
      <c r="V2530">
        <v>9</v>
      </c>
      <c r="W2530" t="s">
        <v>494</v>
      </c>
      <c r="X2530" t="s">
        <v>488</v>
      </c>
      <c r="Y2530" t="str">
        <f t="shared" si="118"/>
        <v>Scheduled</v>
      </c>
      <c r="Z2530" t="s">
        <v>497</v>
      </c>
      <c r="AC2530" t="s">
        <v>490</v>
      </c>
      <c r="AD2530">
        <v>267.39999999999998</v>
      </c>
      <c r="AE2530">
        <v>0</v>
      </c>
      <c r="AF2530" t="str">
        <f t="shared" si="119"/>
        <v>Sep</v>
      </c>
    </row>
    <row r="2531" spans="1:32" x14ac:dyDescent="0.25">
      <c r="A2531" s="1">
        <v>45544</v>
      </c>
      <c r="B2531">
        <v>4482</v>
      </c>
      <c r="C2531">
        <v>3</v>
      </c>
      <c r="D2531">
        <v>1</v>
      </c>
      <c r="E2531">
        <v>4</v>
      </c>
      <c r="F2531">
        <v>3</v>
      </c>
      <c r="G2531">
        <v>3</v>
      </c>
      <c r="H2531">
        <f>VLOOKUP(B2531, patient!A:E, 5, FALSE)</f>
        <v>3</v>
      </c>
      <c r="I2531" t="str">
        <f>VLOOKUP(H2531, city!A:B, 2, FALSE)</f>
        <v>Birmingham</v>
      </c>
      <c r="J2531" t="str">
        <f>VLOOKUP(E2531, diagnosis!A:B, 2, FALSE)</f>
        <v>Hypertension</v>
      </c>
      <c r="K2531" t="str">
        <f>VLOOKUP(D2531, department!A:B, 2, FALSE)</f>
        <v>Cardiology</v>
      </c>
      <c r="L2531" t="str">
        <f>VLOOKUP(C2531, provider!A:B, 2, FALSE)</f>
        <v>Dr. Emma Jones</v>
      </c>
      <c r="M2531" t="str">
        <f>VLOOKUP(G2531, insurance!A:B, 2, FALSE)</f>
        <v>Allianz</v>
      </c>
      <c r="N2531">
        <f>VLOOKUP(B2531, patient!A:D, 4, FALSE)</f>
        <v>25</v>
      </c>
      <c r="O2531" t="str">
        <f>VLOOKUP(B2531, patient!A:C, 3, FALSE)</f>
        <v>Male</v>
      </c>
      <c r="P2531" t="str">
        <f>VLOOKUP(B2531, patient!A:F, 6, FALSE)</f>
        <v>Hispanic</v>
      </c>
      <c r="Q2531" t="s">
        <v>486</v>
      </c>
      <c r="R2531">
        <v>258</v>
      </c>
      <c r="S2531">
        <v>100</v>
      </c>
      <c r="T2531" s="1">
        <v>45553</v>
      </c>
      <c r="U2531" s="1" t="str">
        <f t="shared" si="117"/>
        <v>Yes</v>
      </c>
      <c r="V2531">
        <v>9</v>
      </c>
      <c r="W2531" t="s">
        <v>492</v>
      </c>
      <c r="X2531" t="s">
        <v>495</v>
      </c>
      <c r="Y2531" t="str">
        <f t="shared" si="118"/>
        <v>Emergency</v>
      </c>
      <c r="Z2531" t="s">
        <v>497</v>
      </c>
      <c r="AC2531" t="s">
        <v>490</v>
      </c>
      <c r="AD2531">
        <v>250.6</v>
      </c>
      <c r="AE2531">
        <v>0</v>
      </c>
      <c r="AF2531" t="str">
        <f t="shared" si="119"/>
        <v>Sep</v>
      </c>
    </row>
    <row r="2532" spans="1:32" x14ac:dyDescent="0.25">
      <c r="A2532" s="1">
        <v>45545</v>
      </c>
      <c r="B2532">
        <v>2604</v>
      </c>
      <c r="C2532">
        <v>1</v>
      </c>
      <c r="D2532">
        <v>4</v>
      </c>
      <c r="E2532">
        <v>4</v>
      </c>
      <c r="F2532">
        <v>3</v>
      </c>
      <c r="G2532">
        <v>1</v>
      </c>
      <c r="H2532">
        <f>VLOOKUP(B2532, patient!A:E, 5, FALSE)</f>
        <v>32</v>
      </c>
      <c r="I2532" t="str">
        <f>VLOOKUP(H2532, city!A:B, 2, FALSE)</f>
        <v>Manchester</v>
      </c>
      <c r="J2532" t="str">
        <f>VLOOKUP(E2532, diagnosis!A:B, 2, FALSE)</f>
        <v>Hypertension</v>
      </c>
      <c r="K2532" t="str">
        <f>VLOOKUP(D2532, department!A:B, 2, FALSE)</f>
        <v>Orthopedics</v>
      </c>
      <c r="L2532" t="str">
        <f>VLOOKUP(C2532, provider!A:B, 2, FALSE)</f>
        <v>Dr. Olu Abisola</v>
      </c>
      <c r="M2532" t="str">
        <f>VLOOKUP(G2532, insurance!A:B, 2, FALSE)</f>
        <v>Aviva</v>
      </c>
      <c r="N2532">
        <f>VLOOKUP(B2532, patient!A:D, 4, FALSE)</f>
        <v>67</v>
      </c>
      <c r="O2532" t="str">
        <f>VLOOKUP(B2532, patient!A:C, 3, FALSE)</f>
        <v>Female</v>
      </c>
      <c r="P2532" t="str">
        <f>VLOOKUP(B2532, patient!A:F, 6, FALSE)</f>
        <v>Asian</v>
      </c>
      <c r="Q2532" t="s">
        <v>486</v>
      </c>
      <c r="R2532">
        <v>1000</v>
      </c>
      <c r="S2532">
        <v>21</v>
      </c>
      <c r="T2532" s="1">
        <v>45567</v>
      </c>
      <c r="U2532" s="1" t="str">
        <f t="shared" si="117"/>
        <v>Yes</v>
      </c>
      <c r="V2532">
        <v>1</v>
      </c>
      <c r="W2532" t="s">
        <v>494</v>
      </c>
      <c r="X2532" t="s">
        <v>495</v>
      </c>
      <c r="Y2532" t="str">
        <f t="shared" si="118"/>
        <v>Emergency</v>
      </c>
      <c r="Z2532" t="s">
        <v>497</v>
      </c>
      <c r="AC2532" t="s">
        <v>490</v>
      </c>
      <c r="AD2532">
        <v>714.7</v>
      </c>
      <c r="AE2532">
        <v>0</v>
      </c>
      <c r="AF2532" t="str">
        <f t="shared" si="119"/>
        <v>Sep</v>
      </c>
    </row>
    <row r="2533" spans="1:32" x14ac:dyDescent="0.25">
      <c r="A2533" s="1">
        <v>45545</v>
      </c>
      <c r="B2533">
        <v>1382</v>
      </c>
      <c r="C2533">
        <v>4</v>
      </c>
      <c r="D2533">
        <v>5</v>
      </c>
      <c r="E2533">
        <v>4</v>
      </c>
      <c r="F2533">
        <v>3</v>
      </c>
      <c r="G2533">
        <v>3</v>
      </c>
      <c r="H2533">
        <f>VLOOKUP(B2533, patient!A:E, 5, FALSE)</f>
        <v>20</v>
      </c>
      <c r="I2533" t="str">
        <f>VLOOKUP(H2533, city!A:B, 2, FALSE)</f>
        <v>Leeds</v>
      </c>
      <c r="J2533" t="str">
        <f>VLOOKUP(E2533, diagnosis!A:B, 2, FALSE)</f>
        <v>Hypertension</v>
      </c>
      <c r="K2533" t="str">
        <f>VLOOKUP(D2533, department!A:B, 2, FALSE)</f>
        <v>Pediatrics</v>
      </c>
      <c r="L2533" t="str">
        <f>VLOOKUP(C2533, provider!A:B, 2, FALSE)</f>
        <v>Dr. Ravi Patel</v>
      </c>
      <c r="M2533" t="str">
        <f>VLOOKUP(G2533, insurance!A:B, 2, FALSE)</f>
        <v>Allianz</v>
      </c>
      <c r="N2533">
        <f>VLOOKUP(B2533, patient!A:D, 4, FALSE)</f>
        <v>45</v>
      </c>
      <c r="O2533" t="str">
        <f>VLOOKUP(B2533, patient!A:C, 3, FALSE)</f>
        <v>Female</v>
      </c>
      <c r="P2533" t="str">
        <f>VLOOKUP(B2533, patient!A:F, 6, FALSE)</f>
        <v>White</v>
      </c>
      <c r="Q2533" t="s">
        <v>486</v>
      </c>
      <c r="R2533">
        <v>150</v>
      </c>
      <c r="S2533">
        <v>72</v>
      </c>
      <c r="T2533" s="1">
        <v>45560</v>
      </c>
      <c r="U2533" s="1" t="str">
        <f t="shared" si="117"/>
        <v>Yes</v>
      </c>
      <c r="V2533">
        <v>7</v>
      </c>
      <c r="W2533" t="s">
        <v>494</v>
      </c>
      <c r="X2533" t="s">
        <v>495</v>
      </c>
      <c r="Y2533" t="str">
        <f t="shared" si="118"/>
        <v>Emergency</v>
      </c>
      <c r="Z2533" t="s">
        <v>489</v>
      </c>
      <c r="AC2533" t="s">
        <v>490</v>
      </c>
      <c r="AD2533">
        <v>155.4</v>
      </c>
      <c r="AE2533">
        <v>0</v>
      </c>
      <c r="AF2533" t="str">
        <f t="shared" si="119"/>
        <v>Sep</v>
      </c>
    </row>
    <row r="2534" spans="1:32" x14ac:dyDescent="0.25">
      <c r="A2534" s="1">
        <v>45545</v>
      </c>
      <c r="B2534">
        <v>3259</v>
      </c>
      <c r="C2534">
        <v>1</v>
      </c>
      <c r="D2534">
        <v>2</v>
      </c>
      <c r="E2534">
        <v>4</v>
      </c>
      <c r="F2534">
        <v>5</v>
      </c>
      <c r="G2534">
        <v>3</v>
      </c>
      <c r="H2534">
        <f>VLOOKUP(B2534, patient!A:E, 5, FALSE)</f>
        <v>26</v>
      </c>
      <c r="I2534" t="str">
        <f>VLOOKUP(H2534, city!A:B, 2, FALSE)</f>
        <v>London</v>
      </c>
      <c r="J2534" t="str">
        <f>VLOOKUP(E2534, diagnosis!A:B, 2, FALSE)</f>
        <v>Hypertension</v>
      </c>
      <c r="K2534" t="str">
        <f>VLOOKUP(D2534, department!A:B, 2, FALSE)</f>
        <v>General Surgery</v>
      </c>
      <c r="L2534" t="str">
        <f>VLOOKUP(C2534, provider!A:B, 2, FALSE)</f>
        <v>Dr. Olu Abisola</v>
      </c>
      <c r="M2534" t="str">
        <f>VLOOKUP(G2534, insurance!A:B, 2, FALSE)</f>
        <v>Allianz</v>
      </c>
      <c r="N2534">
        <f>VLOOKUP(B2534, patient!A:D, 4, FALSE)</f>
        <v>79</v>
      </c>
      <c r="O2534" t="str">
        <f>VLOOKUP(B2534, patient!A:C, 3, FALSE)</f>
        <v>Female</v>
      </c>
      <c r="P2534" t="str">
        <f>VLOOKUP(B2534, patient!A:F, 6, FALSE)</f>
        <v>Black</v>
      </c>
      <c r="Q2534" t="s">
        <v>486</v>
      </c>
      <c r="R2534">
        <v>383</v>
      </c>
      <c r="S2534">
        <v>172</v>
      </c>
      <c r="T2534" s="1">
        <v>45574</v>
      </c>
      <c r="U2534" s="1" t="str">
        <f t="shared" si="117"/>
        <v>Yes</v>
      </c>
      <c r="V2534">
        <v>4</v>
      </c>
      <c r="W2534" t="s">
        <v>492</v>
      </c>
      <c r="X2534" t="s">
        <v>495</v>
      </c>
      <c r="Y2534" t="str">
        <f t="shared" si="118"/>
        <v>Emergency</v>
      </c>
      <c r="Z2534" t="s">
        <v>489</v>
      </c>
      <c r="AC2534" t="s">
        <v>490</v>
      </c>
      <c r="AD2534">
        <v>388.5</v>
      </c>
      <c r="AE2534">
        <v>0</v>
      </c>
      <c r="AF2534" t="str">
        <f t="shared" si="119"/>
        <v>Sep</v>
      </c>
    </row>
    <row r="2535" spans="1:32" x14ac:dyDescent="0.25">
      <c r="A2535" s="1">
        <v>45545</v>
      </c>
      <c r="B2535">
        <v>37</v>
      </c>
      <c r="C2535">
        <v>3</v>
      </c>
      <c r="D2535">
        <v>4</v>
      </c>
      <c r="E2535">
        <v>4</v>
      </c>
      <c r="F2535">
        <v>3</v>
      </c>
      <c r="G2535">
        <v>3</v>
      </c>
      <c r="H2535">
        <f>VLOOKUP(B2535, patient!A:E, 5, FALSE)</f>
        <v>26</v>
      </c>
      <c r="I2535" t="str">
        <f>VLOOKUP(H2535, city!A:B, 2, FALSE)</f>
        <v>London</v>
      </c>
      <c r="J2535" t="str">
        <f>VLOOKUP(E2535, diagnosis!A:B, 2, FALSE)</f>
        <v>Hypertension</v>
      </c>
      <c r="K2535" t="str">
        <f>VLOOKUP(D2535, department!A:B, 2, FALSE)</f>
        <v>Orthopedics</v>
      </c>
      <c r="L2535" t="str">
        <f>VLOOKUP(C2535, provider!A:B, 2, FALSE)</f>
        <v>Dr. Emma Jones</v>
      </c>
      <c r="M2535" t="str">
        <f>VLOOKUP(G2535, insurance!A:B, 2, FALSE)</f>
        <v>Allianz</v>
      </c>
      <c r="N2535">
        <f>VLOOKUP(B2535, patient!A:D, 4, FALSE)</f>
        <v>37</v>
      </c>
      <c r="O2535" t="str">
        <f>VLOOKUP(B2535, patient!A:C, 3, FALSE)</f>
        <v>Female</v>
      </c>
      <c r="P2535" t="str">
        <f>VLOOKUP(B2535, patient!A:F, 6, FALSE)</f>
        <v>Black</v>
      </c>
      <c r="Q2535" t="s">
        <v>486</v>
      </c>
      <c r="R2535">
        <v>950</v>
      </c>
      <c r="S2535">
        <v>175</v>
      </c>
      <c r="T2535" s="1">
        <v>45574</v>
      </c>
      <c r="U2535" s="1" t="str">
        <f t="shared" si="117"/>
        <v>Yes</v>
      </c>
      <c r="V2535">
        <v>10</v>
      </c>
      <c r="W2535" t="s">
        <v>492</v>
      </c>
      <c r="X2535" t="s">
        <v>488</v>
      </c>
      <c r="Y2535" t="str">
        <f t="shared" si="118"/>
        <v>Scheduled</v>
      </c>
      <c r="Z2535" t="s">
        <v>489</v>
      </c>
      <c r="AC2535" t="s">
        <v>490</v>
      </c>
      <c r="AD2535">
        <v>787.5</v>
      </c>
      <c r="AE2535">
        <v>0</v>
      </c>
      <c r="AF2535" t="str">
        <f t="shared" si="119"/>
        <v>Sep</v>
      </c>
    </row>
    <row r="2536" spans="1:32" x14ac:dyDescent="0.25">
      <c r="A2536" s="1">
        <v>45545</v>
      </c>
      <c r="B2536">
        <v>504</v>
      </c>
      <c r="C2536">
        <v>3</v>
      </c>
      <c r="D2536">
        <v>4</v>
      </c>
      <c r="E2536">
        <v>4</v>
      </c>
      <c r="F2536">
        <v>3</v>
      </c>
      <c r="G2536">
        <v>3</v>
      </c>
      <c r="H2536">
        <f>VLOOKUP(B2536, patient!A:E, 5, FALSE)</f>
        <v>19</v>
      </c>
      <c r="I2536" t="str">
        <f>VLOOKUP(H2536, city!A:B, 2, FALSE)</f>
        <v>Leeds</v>
      </c>
      <c r="J2536" t="str">
        <f>VLOOKUP(E2536, diagnosis!A:B, 2, FALSE)</f>
        <v>Hypertension</v>
      </c>
      <c r="K2536" t="str">
        <f>VLOOKUP(D2536, department!A:B, 2, FALSE)</f>
        <v>Orthopedics</v>
      </c>
      <c r="L2536" t="str">
        <f>VLOOKUP(C2536, provider!A:B, 2, FALSE)</f>
        <v>Dr. Emma Jones</v>
      </c>
      <c r="M2536" t="str">
        <f>VLOOKUP(G2536, insurance!A:B, 2, FALSE)</f>
        <v>Allianz</v>
      </c>
      <c r="N2536">
        <f>VLOOKUP(B2536, patient!A:D, 4, FALSE)</f>
        <v>79</v>
      </c>
      <c r="O2536" t="str">
        <f>VLOOKUP(B2536, patient!A:C, 3, FALSE)</f>
        <v>Male</v>
      </c>
      <c r="P2536" t="str">
        <f>VLOOKUP(B2536, patient!A:F, 6, FALSE)</f>
        <v>Black</v>
      </c>
      <c r="Q2536" t="s">
        <v>486</v>
      </c>
      <c r="R2536">
        <v>962</v>
      </c>
      <c r="S2536">
        <v>192</v>
      </c>
      <c r="T2536" s="1">
        <v>45568</v>
      </c>
      <c r="U2536" s="1" t="str">
        <f t="shared" si="117"/>
        <v>Yes</v>
      </c>
      <c r="V2536">
        <v>8</v>
      </c>
      <c r="W2536" t="s">
        <v>487</v>
      </c>
      <c r="X2536" t="s">
        <v>488</v>
      </c>
      <c r="Y2536" t="str">
        <f t="shared" si="118"/>
        <v>Scheduled</v>
      </c>
      <c r="Z2536" t="s">
        <v>489</v>
      </c>
      <c r="AC2536" t="s">
        <v>490</v>
      </c>
      <c r="AD2536">
        <v>807.8</v>
      </c>
      <c r="AE2536">
        <v>0</v>
      </c>
      <c r="AF2536" t="str">
        <f t="shared" si="119"/>
        <v>Sep</v>
      </c>
    </row>
    <row r="2537" spans="1:32" x14ac:dyDescent="0.25">
      <c r="A2537" s="1">
        <v>45545</v>
      </c>
      <c r="B2537">
        <v>2139</v>
      </c>
      <c r="C2537">
        <v>1</v>
      </c>
      <c r="D2537">
        <v>1</v>
      </c>
      <c r="E2537">
        <v>4</v>
      </c>
      <c r="F2537">
        <v>3</v>
      </c>
      <c r="G2537">
        <v>1</v>
      </c>
      <c r="H2537">
        <f>VLOOKUP(B2537, patient!A:E, 5, FALSE)</f>
        <v>18</v>
      </c>
      <c r="I2537" t="str">
        <f>VLOOKUP(H2537, city!A:B, 2, FALSE)</f>
        <v>Leeds</v>
      </c>
      <c r="J2537" t="str">
        <f>VLOOKUP(E2537, diagnosis!A:B, 2, FALSE)</f>
        <v>Hypertension</v>
      </c>
      <c r="K2537" t="str">
        <f>VLOOKUP(D2537, department!A:B, 2, FALSE)</f>
        <v>Cardiology</v>
      </c>
      <c r="L2537" t="str">
        <f>VLOOKUP(C2537, provider!A:B, 2, FALSE)</f>
        <v>Dr. Olu Abisola</v>
      </c>
      <c r="M2537" t="str">
        <f>VLOOKUP(G2537, insurance!A:B, 2, FALSE)</f>
        <v>Aviva</v>
      </c>
      <c r="N2537">
        <f>VLOOKUP(B2537, patient!A:D, 4, FALSE)</f>
        <v>64</v>
      </c>
      <c r="O2537" t="str">
        <f>VLOOKUP(B2537, patient!A:C, 3, FALSE)</f>
        <v>Female</v>
      </c>
      <c r="P2537" t="str">
        <f>VLOOKUP(B2537, patient!A:F, 6, FALSE)</f>
        <v>Black</v>
      </c>
      <c r="Q2537" t="s">
        <v>492</v>
      </c>
      <c r="R2537">
        <v>183</v>
      </c>
      <c r="S2537">
        <v>56</v>
      </c>
      <c r="U2537" s="1" t="str">
        <f t="shared" si="117"/>
        <v>No</v>
      </c>
      <c r="V2537">
        <v>7</v>
      </c>
      <c r="W2537" t="s">
        <v>487</v>
      </c>
      <c r="X2537" t="s">
        <v>488</v>
      </c>
      <c r="Y2537" t="str">
        <f t="shared" si="118"/>
        <v>Scheduled</v>
      </c>
      <c r="Z2537" t="s">
        <v>497</v>
      </c>
      <c r="AA2537" s="1">
        <v>45546</v>
      </c>
      <c r="AB2537" s="1">
        <v>45545</v>
      </c>
      <c r="AC2537" t="s">
        <v>496</v>
      </c>
      <c r="AD2537">
        <v>202.3</v>
      </c>
      <c r="AE2537">
        <v>50</v>
      </c>
      <c r="AF2537" t="str">
        <f t="shared" si="119"/>
        <v>Sep</v>
      </c>
    </row>
    <row r="2538" spans="1:32" x14ac:dyDescent="0.25">
      <c r="A2538" s="1">
        <v>45545</v>
      </c>
      <c r="B2538">
        <v>4591</v>
      </c>
      <c r="C2538">
        <v>4</v>
      </c>
      <c r="D2538">
        <v>2</v>
      </c>
      <c r="E2538">
        <v>4</v>
      </c>
      <c r="F2538">
        <v>5</v>
      </c>
      <c r="G2538">
        <v>2</v>
      </c>
      <c r="H2538">
        <f>VLOOKUP(B2538, patient!A:E, 5, FALSE)</f>
        <v>10</v>
      </c>
      <c r="I2538" t="str">
        <f>VLOOKUP(H2538, city!A:B, 2, FALSE)</f>
        <v>Edinburgh</v>
      </c>
      <c r="J2538" t="str">
        <f>VLOOKUP(E2538, diagnosis!A:B, 2, FALSE)</f>
        <v>Hypertension</v>
      </c>
      <c r="K2538" t="str">
        <f>VLOOKUP(D2538, department!A:B, 2, FALSE)</f>
        <v>General Surgery</v>
      </c>
      <c r="L2538" t="str">
        <f>VLOOKUP(C2538, provider!A:B, 2, FALSE)</f>
        <v>Dr. Ravi Patel</v>
      </c>
      <c r="M2538" t="str">
        <f>VLOOKUP(G2538, insurance!A:B, 2, FALSE)</f>
        <v>AXA</v>
      </c>
      <c r="N2538">
        <f>VLOOKUP(B2538, patient!A:D, 4, FALSE)</f>
        <v>76</v>
      </c>
      <c r="O2538" t="str">
        <f>VLOOKUP(B2538, patient!A:C, 3, FALSE)</f>
        <v>Female</v>
      </c>
      <c r="P2538" t="str">
        <f>VLOOKUP(B2538, patient!A:F, 6, FALSE)</f>
        <v>Hispanic</v>
      </c>
      <c r="Q2538" t="s">
        <v>492</v>
      </c>
      <c r="R2538">
        <v>590</v>
      </c>
      <c r="S2538">
        <v>164</v>
      </c>
      <c r="U2538" s="1" t="str">
        <f t="shared" si="117"/>
        <v>No</v>
      </c>
      <c r="V2538">
        <v>1</v>
      </c>
      <c r="W2538" t="s">
        <v>487</v>
      </c>
      <c r="X2538" t="s">
        <v>495</v>
      </c>
      <c r="Y2538" t="str">
        <f t="shared" si="118"/>
        <v>Emergency</v>
      </c>
      <c r="Z2538" t="s">
        <v>489</v>
      </c>
      <c r="AA2538" s="1">
        <v>45552</v>
      </c>
      <c r="AB2538" s="1">
        <v>45545</v>
      </c>
      <c r="AC2538" t="s">
        <v>496</v>
      </c>
      <c r="AD2538">
        <v>562.79999999999995</v>
      </c>
      <c r="AE2538">
        <v>50</v>
      </c>
      <c r="AF2538" t="str">
        <f t="shared" si="119"/>
        <v>Sep</v>
      </c>
    </row>
    <row r="2539" spans="1:32" x14ac:dyDescent="0.25">
      <c r="A2539" s="1">
        <v>45545</v>
      </c>
      <c r="B2539">
        <v>3404</v>
      </c>
      <c r="C2539">
        <v>2</v>
      </c>
      <c r="D2539">
        <v>5</v>
      </c>
      <c r="E2539">
        <v>4</v>
      </c>
      <c r="F2539">
        <v>4</v>
      </c>
      <c r="G2539">
        <v>3</v>
      </c>
      <c r="H2539">
        <f>VLOOKUP(B2539, patient!A:E, 5, FALSE)</f>
        <v>7</v>
      </c>
      <c r="I2539" t="str">
        <f>VLOOKUP(H2539, city!A:B, 2, FALSE)</f>
        <v>Bristol</v>
      </c>
      <c r="J2539" t="str">
        <f>VLOOKUP(E2539, diagnosis!A:B, 2, FALSE)</f>
        <v>Hypertension</v>
      </c>
      <c r="K2539" t="str">
        <f>VLOOKUP(D2539, department!A:B, 2, FALSE)</f>
        <v>Pediatrics</v>
      </c>
      <c r="L2539" t="str">
        <f>VLOOKUP(C2539, provider!A:B, 2, FALSE)</f>
        <v>Dr. Johnson Grek</v>
      </c>
      <c r="M2539" t="str">
        <f>VLOOKUP(G2539, insurance!A:B, 2, FALSE)</f>
        <v>Allianz</v>
      </c>
      <c r="N2539">
        <f>VLOOKUP(B2539, patient!A:D, 4, FALSE)</f>
        <v>24</v>
      </c>
      <c r="O2539" t="str">
        <f>VLOOKUP(B2539, patient!A:C, 3, FALSE)</f>
        <v>Female</v>
      </c>
      <c r="P2539" t="str">
        <f>VLOOKUP(B2539, patient!A:F, 6, FALSE)</f>
        <v>Other</v>
      </c>
      <c r="Q2539" t="s">
        <v>491</v>
      </c>
      <c r="R2539">
        <v>154</v>
      </c>
      <c r="S2539">
        <v>88</v>
      </c>
      <c r="U2539" s="1" t="str">
        <f t="shared" si="117"/>
        <v>No</v>
      </c>
      <c r="V2539">
        <v>1</v>
      </c>
      <c r="W2539" t="s">
        <v>494</v>
      </c>
      <c r="X2539" t="s">
        <v>495</v>
      </c>
      <c r="Y2539" t="str">
        <f t="shared" si="118"/>
        <v>Emergency</v>
      </c>
      <c r="Z2539" t="s">
        <v>489</v>
      </c>
      <c r="AA2539" s="1">
        <v>45552</v>
      </c>
      <c r="AB2539" s="1">
        <v>45545</v>
      </c>
      <c r="AC2539" t="s">
        <v>496</v>
      </c>
      <c r="AD2539">
        <v>204.4</v>
      </c>
      <c r="AE2539">
        <v>50</v>
      </c>
      <c r="AF2539" t="str">
        <f t="shared" si="119"/>
        <v>Sep</v>
      </c>
    </row>
    <row r="2540" spans="1:32" x14ac:dyDescent="0.25">
      <c r="A2540" s="1">
        <v>45545</v>
      </c>
      <c r="B2540">
        <v>4347</v>
      </c>
      <c r="C2540">
        <v>2</v>
      </c>
      <c r="D2540">
        <v>1</v>
      </c>
      <c r="E2540">
        <v>4</v>
      </c>
      <c r="F2540">
        <v>5</v>
      </c>
      <c r="G2540">
        <v>1</v>
      </c>
      <c r="H2540">
        <f>VLOOKUP(B2540, patient!A:E, 5, FALSE)</f>
        <v>7</v>
      </c>
      <c r="I2540" t="str">
        <f>VLOOKUP(H2540, city!A:B, 2, FALSE)</f>
        <v>Bristol</v>
      </c>
      <c r="J2540" t="str">
        <f>VLOOKUP(E2540, diagnosis!A:B, 2, FALSE)</f>
        <v>Hypertension</v>
      </c>
      <c r="K2540" t="str">
        <f>VLOOKUP(D2540, department!A:B, 2, FALSE)</f>
        <v>Cardiology</v>
      </c>
      <c r="L2540" t="str">
        <f>VLOOKUP(C2540, provider!A:B, 2, FALSE)</f>
        <v>Dr. Johnson Grek</v>
      </c>
      <c r="M2540" t="str">
        <f>VLOOKUP(G2540, insurance!A:B, 2, FALSE)</f>
        <v>Aviva</v>
      </c>
      <c r="N2540">
        <f>VLOOKUP(B2540, patient!A:D, 4, FALSE)</f>
        <v>28</v>
      </c>
      <c r="O2540" t="str">
        <f>VLOOKUP(B2540, patient!A:C, 3, FALSE)</f>
        <v>Female</v>
      </c>
      <c r="P2540" t="str">
        <f>VLOOKUP(B2540, patient!A:F, 6, FALSE)</f>
        <v>Other</v>
      </c>
      <c r="Q2540" t="s">
        <v>486</v>
      </c>
      <c r="R2540">
        <v>641</v>
      </c>
      <c r="S2540">
        <v>75</v>
      </c>
      <c r="T2540" s="1">
        <v>45559</v>
      </c>
      <c r="U2540" s="1" t="str">
        <f t="shared" si="117"/>
        <v>Yes</v>
      </c>
      <c r="V2540">
        <v>1</v>
      </c>
      <c r="W2540" t="s">
        <v>487</v>
      </c>
      <c r="X2540" t="s">
        <v>495</v>
      </c>
      <c r="Y2540" t="str">
        <f t="shared" si="118"/>
        <v>Emergency</v>
      </c>
      <c r="Z2540" t="s">
        <v>489</v>
      </c>
      <c r="AC2540" t="s">
        <v>490</v>
      </c>
      <c r="AD2540">
        <v>501.2</v>
      </c>
      <c r="AE2540">
        <v>0</v>
      </c>
      <c r="AF2540" t="str">
        <f t="shared" si="119"/>
        <v>Sep</v>
      </c>
    </row>
    <row r="2541" spans="1:32" x14ac:dyDescent="0.25">
      <c r="A2541" s="1">
        <v>45545</v>
      </c>
      <c r="B2541">
        <v>3842</v>
      </c>
      <c r="C2541">
        <v>3</v>
      </c>
      <c r="D2541">
        <v>4</v>
      </c>
      <c r="E2541">
        <v>4</v>
      </c>
      <c r="F2541">
        <v>3</v>
      </c>
      <c r="G2541">
        <v>3</v>
      </c>
      <c r="H2541">
        <f>VLOOKUP(B2541, patient!A:E, 5, FALSE)</f>
        <v>8</v>
      </c>
      <c r="I2541" t="str">
        <f>VLOOKUP(H2541, city!A:B, 2, FALSE)</f>
        <v>Bristol</v>
      </c>
      <c r="J2541" t="str">
        <f>VLOOKUP(E2541, diagnosis!A:B, 2, FALSE)</f>
        <v>Hypertension</v>
      </c>
      <c r="K2541" t="str">
        <f>VLOOKUP(D2541, department!A:B, 2, FALSE)</f>
        <v>Orthopedics</v>
      </c>
      <c r="L2541" t="str">
        <f>VLOOKUP(C2541, provider!A:B, 2, FALSE)</f>
        <v>Dr. Emma Jones</v>
      </c>
      <c r="M2541" t="str">
        <f>VLOOKUP(G2541, insurance!A:B, 2, FALSE)</f>
        <v>Allianz</v>
      </c>
      <c r="N2541">
        <f>VLOOKUP(B2541, patient!A:D, 4, FALSE)</f>
        <v>37</v>
      </c>
      <c r="O2541" t="str">
        <f>VLOOKUP(B2541, patient!A:C, 3, FALSE)</f>
        <v>Male</v>
      </c>
      <c r="P2541" t="str">
        <f>VLOOKUP(B2541, patient!A:F, 6, FALSE)</f>
        <v>White</v>
      </c>
      <c r="Q2541" t="s">
        <v>486</v>
      </c>
      <c r="R2541">
        <v>676</v>
      </c>
      <c r="S2541">
        <v>140</v>
      </c>
      <c r="U2541" s="1" t="str">
        <f t="shared" si="117"/>
        <v>No</v>
      </c>
      <c r="V2541">
        <v>2</v>
      </c>
      <c r="W2541" t="s">
        <v>492</v>
      </c>
      <c r="X2541" t="s">
        <v>488</v>
      </c>
      <c r="Y2541" t="str">
        <f t="shared" si="118"/>
        <v>Scheduled</v>
      </c>
      <c r="Z2541" t="s">
        <v>497</v>
      </c>
      <c r="AA2541" s="1">
        <v>45549</v>
      </c>
      <c r="AB2541" s="1">
        <v>45545</v>
      </c>
      <c r="AC2541" t="s">
        <v>496</v>
      </c>
      <c r="AD2541">
        <v>606.20000000000005</v>
      </c>
      <c r="AE2541">
        <v>50</v>
      </c>
      <c r="AF2541" t="str">
        <f t="shared" si="119"/>
        <v>Sep</v>
      </c>
    </row>
    <row r="2542" spans="1:32" x14ac:dyDescent="0.25">
      <c r="A2542" s="1">
        <v>45546</v>
      </c>
      <c r="B2542">
        <v>1604</v>
      </c>
      <c r="C2542">
        <v>4</v>
      </c>
      <c r="D2542">
        <v>3</v>
      </c>
      <c r="E2542">
        <v>4</v>
      </c>
      <c r="F2542">
        <v>1</v>
      </c>
      <c r="G2542">
        <v>2</v>
      </c>
      <c r="H2542">
        <f>VLOOKUP(B2542, patient!A:E, 5, FALSE)</f>
        <v>37</v>
      </c>
      <c r="I2542" t="str">
        <f>VLOOKUP(H2542, city!A:B, 2, FALSE)</f>
        <v>Sheffield</v>
      </c>
      <c r="J2542" t="str">
        <f>VLOOKUP(E2542, diagnosis!A:B, 2, FALSE)</f>
        <v>Hypertension</v>
      </c>
      <c r="K2542" t="str">
        <f>VLOOKUP(D2542, department!A:B, 2, FALSE)</f>
        <v>Neurology</v>
      </c>
      <c r="L2542" t="str">
        <f>VLOOKUP(C2542, provider!A:B, 2, FALSE)</f>
        <v>Dr. Ravi Patel</v>
      </c>
      <c r="M2542" t="str">
        <f>VLOOKUP(G2542, insurance!A:B, 2, FALSE)</f>
        <v>AXA</v>
      </c>
      <c r="N2542">
        <f>VLOOKUP(B2542, patient!A:D, 4, FALSE)</f>
        <v>33</v>
      </c>
      <c r="O2542" t="str">
        <f>VLOOKUP(B2542, patient!A:C, 3, FALSE)</f>
        <v>Male</v>
      </c>
      <c r="P2542" t="str">
        <f>VLOOKUP(B2542, patient!A:F, 6, FALSE)</f>
        <v>Hispanic</v>
      </c>
      <c r="Q2542" t="s">
        <v>486</v>
      </c>
      <c r="R2542">
        <v>868</v>
      </c>
      <c r="S2542">
        <v>77</v>
      </c>
      <c r="T2542" s="1">
        <v>45570</v>
      </c>
      <c r="U2542" s="1" t="str">
        <f t="shared" si="117"/>
        <v>Yes</v>
      </c>
      <c r="V2542">
        <v>10</v>
      </c>
      <c r="W2542" t="s">
        <v>494</v>
      </c>
      <c r="X2542" t="s">
        <v>495</v>
      </c>
      <c r="Y2542" t="str">
        <f t="shared" si="118"/>
        <v>Emergency</v>
      </c>
      <c r="Z2542" t="s">
        <v>497</v>
      </c>
      <c r="AC2542" t="s">
        <v>490</v>
      </c>
      <c r="AD2542">
        <v>661.5</v>
      </c>
      <c r="AE2542">
        <v>0</v>
      </c>
      <c r="AF2542" t="str">
        <f t="shared" si="119"/>
        <v>Sep</v>
      </c>
    </row>
    <row r="2543" spans="1:32" x14ac:dyDescent="0.25">
      <c r="A2543" s="1">
        <v>45546</v>
      </c>
      <c r="B2543">
        <v>3531</v>
      </c>
      <c r="C2543">
        <v>3</v>
      </c>
      <c r="D2543">
        <v>4</v>
      </c>
      <c r="E2543">
        <v>4</v>
      </c>
      <c r="F2543">
        <v>3</v>
      </c>
      <c r="G2543">
        <v>1</v>
      </c>
      <c r="H2543">
        <f>VLOOKUP(B2543, patient!A:E, 5, FALSE)</f>
        <v>26</v>
      </c>
      <c r="I2543" t="str">
        <f>VLOOKUP(H2543, city!A:B, 2, FALSE)</f>
        <v>London</v>
      </c>
      <c r="J2543" t="str">
        <f>VLOOKUP(E2543, diagnosis!A:B, 2, FALSE)</f>
        <v>Hypertension</v>
      </c>
      <c r="K2543" t="str">
        <f>VLOOKUP(D2543, department!A:B, 2, FALSE)</f>
        <v>Orthopedics</v>
      </c>
      <c r="L2543" t="str">
        <f>VLOOKUP(C2543, provider!A:B, 2, FALSE)</f>
        <v>Dr. Emma Jones</v>
      </c>
      <c r="M2543" t="str">
        <f>VLOOKUP(G2543, insurance!A:B, 2, FALSE)</f>
        <v>Aviva</v>
      </c>
      <c r="N2543">
        <f>VLOOKUP(B2543, patient!A:D, 4, FALSE)</f>
        <v>21</v>
      </c>
      <c r="O2543" t="str">
        <f>VLOOKUP(B2543, patient!A:C, 3, FALSE)</f>
        <v>Female</v>
      </c>
      <c r="P2543" t="str">
        <f>VLOOKUP(B2543, patient!A:F, 6, FALSE)</f>
        <v>Hispanic</v>
      </c>
      <c r="Q2543" t="s">
        <v>486</v>
      </c>
      <c r="R2543">
        <v>565</v>
      </c>
      <c r="S2543">
        <v>23</v>
      </c>
      <c r="T2543" s="1">
        <v>45565</v>
      </c>
      <c r="U2543" s="1" t="str">
        <f t="shared" si="117"/>
        <v>Yes</v>
      </c>
      <c r="V2543">
        <v>2</v>
      </c>
      <c r="W2543" t="s">
        <v>487</v>
      </c>
      <c r="X2543" t="s">
        <v>495</v>
      </c>
      <c r="Y2543" t="str">
        <f t="shared" si="118"/>
        <v>Emergency</v>
      </c>
      <c r="Z2543" t="s">
        <v>497</v>
      </c>
      <c r="AC2543" t="s">
        <v>490</v>
      </c>
      <c r="AD2543">
        <v>411.6</v>
      </c>
      <c r="AE2543">
        <v>0</v>
      </c>
      <c r="AF2543" t="str">
        <f t="shared" si="119"/>
        <v>Sep</v>
      </c>
    </row>
    <row r="2544" spans="1:32" x14ac:dyDescent="0.25">
      <c r="A2544" s="1">
        <v>45546</v>
      </c>
      <c r="B2544">
        <v>1580</v>
      </c>
      <c r="C2544">
        <v>3</v>
      </c>
      <c r="D2544">
        <v>3</v>
      </c>
      <c r="E2544">
        <v>4</v>
      </c>
      <c r="F2544">
        <v>4</v>
      </c>
      <c r="G2544">
        <v>1</v>
      </c>
      <c r="H2544">
        <f>VLOOKUP(B2544, patient!A:E, 5, FALSE)</f>
        <v>39</v>
      </c>
      <c r="I2544" t="str">
        <f>VLOOKUP(H2544, city!A:B, 2, FALSE)</f>
        <v>Sheffield</v>
      </c>
      <c r="J2544" t="str">
        <f>VLOOKUP(E2544, diagnosis!A:B, 2, FALSE)</f>
        <v>Hypertension</v>
      </c>
      <c r="K2544" t="str">
        <f>VLOOKUP(D2544, department!A:B, 2, FALSE)</f>
        <v>Neurology</v>
      </c>
      <c r="L2544" t="str">
        <f>VLOOKUP(C2544, provider!A:B, 2, FALSE)</f>
        <v>Dr. Emma Jones</v>
      </c>
      <c r="M2544" t="str">
        <f>VLOOKUP(G2544, insurance!A:B, 2, FALSE)</f>
        <v>Aviva</v>
      </c>
      <c r="N2544">
        <f>VLOOKUP(B2544, patient!A:D, 4, FALSE)</f>
        <v>23</v>
      </c>
      <c r="O2544" t="str">
        <f>VLOOKUP(B2544, patient!A:C, 3, FALSE)</f>
        <v>Female</v>
      </c>
      <c r="P2544" t="str">
        <f>VLOOKUP(B2544, patient!A:F, 6, FALSE)</f>
        <v>Hispanic</v>
      </c>
      <c r="Q2544" t="s">
        <v>491</v>
      </c>
      <c r="R2544">
        <v>977</v>
      </c>
      <c r="S2544">
        <v>122</v>
      </c>
      <c r="U2544" s="1" t="str">
        <f t="shared" si="117"/>
        <v>No</v>
      </c>
      <c r="V2544">
        <v>9</v>
      </c>
      <c r="W2544" t="s">
        <v>492</v>
      </c>
      <c r="X2544" t="s">
        <v>488</v>
      </c>
      <c r="Y2544" t="str">
        <f t="shared" si="118"/>
        <v>Scheduled</v>
      </c>
      <c r="Z2544" t="s">
        <v>497</v>
      </c>
      <c r="AA2544" s="1">
        <v>45547</v>
      </c>
      <c r="AB2544" s="1">
        <v>45546</v>
      </c>
      <c r="AC2544" t="s">
        <v>496</v>
      </c>
      <c r="AD2544">
        <v>804.3</v>
      </c>
      <c r="AE2544">
        <v>50</v>
      </c>
      <c r="AF2544" t="str">
        <f t="shared" si="119"/>
        <v>Sep</v>
      </c>
    </row>
    <row r="2545" spans="1:32" x14ac:dyDescent="0.25">
      <c r="A2545" s="1">
        <v>45546</v>
      </c>
      <c r="B2545">
        <v>2163</v>
      </c>
      <c r="C2545">
        <v>3</v>
      </c>
      <c r="D2545">
        <v>1</v>
      </c>
      <c r="E2545">
        <v>4</v>
      </c>
      <c r="F2545">
        <v>4</v>
      </c>
      <c r="G2545">
        <v>1</v>
      </c>
      <c r="H2545">
        <f>VLOOKUP(B2545, patient!A:E, 5, FALSE)</f>
        <v>36</v>
      </c>
      <c r="I2545" t="str">
        <f>VLOOKUP(H2545, city!A:B, 2, FALSE)</f>
        <v>Newcastle</v>
      </c>
      <c r="J2545" t="str">
        <f>VLOOKUP(E2545, diagnosis!A:B, 2, FALSE)</f>
        <v>Hypertension</v>
      </c>
      <c r="K2545" t="str">
        <f>VLOOKUP(D2545, department!A:B, 2, FALSE)</f>
        <v>Cardiology</v>
      </c>
      <c r="L2545" t="str">
        <f>VLOOKUP(C2545, provider!A:B, 2, FALSE)</f>
        <v>Dr. Emma Jones</v>
      </c>
      <c r="M2545" t="str">
        <f>VLOOKUP(G2545, insurance!A:B, 2, FALSE)</f>
        <v>Aviva</v>
      </c>
      <c r="N2545">
        <f>VLOOKUP(B2545, patient!A:D, 4, FALSE)</f>
        <v>75</v>
      </c>
      <c r="O2545" t="str">
        <f>VLOOKUP(B2545, patient!A:C, 3, FALSE)</f>
        <v>Male</v>
      </c>
      <c r="P2545" t="str">
        <f>VLOOKUP(B2545, patient!A:F, 6, FALSE)</f>
        <v>Hispanic</v>
      </c>
      <c r="Q2545" t="s">
        <v>486</v>
      </c>
      <c r="R2545">
        <v>799</v>
      </c>
      <c r="S2545">
        <v>68</v>
      </c>
      <c r="T2545" s="1">
        <v>45554</v>
      </c>
      <c r="U2545" s="1" t="str">
        <f t="shared" si="117"/>
        <v>Yes</v>
      </c>
      <c r="V2545">
        <v>5</v>
      </c>
      <c r="W2545" t="s">
        <v>492</v>
      </c>
      <c r="X2545" t="s">
        <v>495</v>
      </c>
      <c r="Y2545" t="str">
        <f t="shared" si="118"/>
        <v>Emergency</v>
      </c>
      <c r="Z2545" t="s">
        <v>497</v>
      </c>
      <c r="AC2545" t="s">
        <v>490</v>
      </c>
      <c r="AD2545">
        <v>606.9</v>
      </c>
      <c r="AE2545">
        <v>0</v>
      </c>
      <c r="AF2545" t="str">
        <f t="shared" si="119"/>
        <v>Sep</v>
      </c>
    </row>
    <row r="2546" spans="1:32" x14ac:dyDescent="0.25">
      <c r="A2546" s="1">
        <v>45546</v>
      </c>
      <c r="B2546">
        <v>4757</v>
      </c>
      <c r="C2546">
        <v>3</v>
      </c>
      <c r="D2546">
        <v>5</v>
      </c>
      <c r="E2546">
        <v>4</v>
      </c>
      <c r="F2546">
        <v>2</v>
      </c>
      <c r="G2546">
        <v>3</v>
      </c>
      <c r="H2546">
        <f>VLOOKUP(B2546, patient!A:E, 5, FALSE)</f>
        <v>5</v>
      </c>
      <c r="I2546" t="str">
        <f>VLOOKUP(H2546, city!A:B, 2, FALSE)</f>
        <v>Bristol</v>
      </c>
      <c r="J2546" t="str">
        <f>VLOOKUP(E2546, diagnosis!A:B, 2, FALSE)</f>
        <v>Hypertension</v>
      </c>
      <c r="K2546" t="str">
        <f>VLOOKUP(D2546, department!A:B, 2, FALSE)</f>
        <v>Pediatrics</v>
      </c>
      <c r="L2546" t="str">
        <f>VLOOKUP(C2546, provider!A:B, 2, FALSE)</f>
        <v>Dr. Emma Jones</v>
      </c>
      <c r="M2546" t="str">
        <f>VLOOKUP(G2546, insurance!A:B, 2, FALSE)</f>
        <v>Allianz</v>
      </c>
      <c r="N2546">
        <f>VLOOKUP(B2546, patient!A:D, 4, FALSE)</f>
        <v>39</v>
      </c>
      <c r="O2546" t="str">
        <f>VLOOKUP(B2546, patient!A:C, 3, FALSE)</f>
        <v>Male</v>
      </c>
      <c r="P2546" t="str">
        <f>VLOOKUP(B2546, patient!A:F, 6, FALSE)</f>
        <v>White</v>
      </c>
      <c r="Q2546" t="s">
        <v>486</v>
      </c>
      <c r="R2546">
        <v>754</v>
      </c>
      <c r="S2546">
        <v>57</v>
      </c>
      <c r="T2546" s="1">
        <v>45553</v>
      </c>
      <c r="U2546" s="1" t="str">
        <f t="shared" si="117"/>
        <v>Yes</v>
      </c>
      <c r="V2546">
        <v>1</v>
      </c>
      <c r="W2546" t="s">
        <v>487</v>
      </c>
      <c r="X2546" t="s">
        <v>488</v>
      </c>
      <c r="Y2546" t="str">
        <f t="shared" si="118"/>
        <v>Scheduled</v>
      </c>
      <c r="Z2546" t="s">
        <v>489</v>
      </c>
      <c r="AC2546" t="s">
        <v>490</v>
      </c>
      <c r="AD2546">
        <v>567.70000000000005</v>
      </c>
      <c r="AE2546">
        <v>0</v>
      </c>
      <c r="AF2546" t="str">
        <f t="shared" si="119"/>
        <v>Sep</v>
      </c>
    </row>
    <row r="2547" spans="1:32" x14ac:dyDescent="0.25">
      <c r="A2547" s="1">
        <v>45546</v>
      </c>
      <c r="B2547">
        <v>1622</v>
      </c>
      <c r="C2547">
        <v>1</v>
      </c>
      <c r="D2547">
        <v>2</v>
      </c>
      <c r="E2547">
        <v>4</v>
      </c>
      <c r="F2547">
        <v>5</v>
      </c>
      <c r="G2547">
        <v>3</v>
      </c>
      <c r="H2547">
        <f>VLOOKUP(B2547, patient!A:E, 5, FALSE)</f>
        <v>26</v>
      </c>
      <c r="I2547" t="str">
        <f>VLOOKUP(H2547, city!A:B, 2, FALSE)</f>
        <v>London</v>
      </c>
      <c r="J2547" t="str">
        <f>VLOOKUP(E2547, diagnosis!A:B, 2, FALSE)</f>
        <v>Hypertension</v>
      </c>
      <c r="K2547" t="str">
        <f>VLOOKUP(D2547, department!A:B, 2, FALSE)</f>
        <v>General Surgery</v>
      </c>
      <c r="L2547" t="str">
        <f>VLOOKUP(C2547, provider!A:B, 2, FALSE)</f>
        <v>Dr. Olu Abisola</v>
      </c>
      <c r="M2547" t="str">
        <f>VLOOKUP(G2547, insurance!A:B, 2, FALSE)</f>
        <v>Allianz</v>
      </c>
      <c r="N2547">
        <f>VLOOKUP(B2547, patient!A:D, 4, FALSE)</f>
        <v>43</v>
      </c>
      <c r="O2547" t="str">
        <f>VLOOKUP(B2547, patient!A:C, 3, FALSE)</f>
        <v>Female</v>
      </c>
      <c r="P2547" t="str">
        <f>VLOOKUP(B2547, patient!A:F, 6, FALSE)</f>
        <v>Asian</v>
      </c>
      <c r="Q2547" t="s">
        <v>492</v>
      </c>
      <c r="R2547">
        <v>686</v>
      </c>
      <c r="S2547">
        <v>64</v>
      </c>
      <c r="U2547" s="1" t="str">
        <f t="shared" si="117"/>
        <v>No</v>
      </c>
      <c r="V2547">
        <v>7</v>
      </c>
      <c r="W2547" t="s">
        <v>492</v>
      </c>
      <c r="X2547" t="s">
        <v>488</v>
      </c>
      <c r="Y2547" t="str">
        <f t="shared" si="118"/>
        <v>Scheduled</v>
      </c>
      <c r="Z2547" t="s">
        <v>497</v>
      </c>
      <c r="AA2547" s="1">
        <v>45549</v>
      </c>
      <c r="AB2547" s="1">
        <v>45546</v>
      </c>
      <c r="AC2547" t="s">
        <v>498</v>
      </c>
      <c r="AD2547">
        <v>532</v>
      </c>
      <c r="AE2547">
        <v>10</v>
      </c>
      <c r="AF2547" t="str">
        <f t="shared" si="119"/>
        <v>Sep</v>
      </c>
    </row>
    <row r="2548" spans="1:32" x14ac:dyDescent="0.25">
      <c r="A2548" s="1">
        <v>45546</v>
      </c>
      <c r="B2548">
        <v>383</v>
      </c>
      <c r="C2548">
        <v>1</v>
      </c>
      <c r="D2548">
        <v>3</v>
      </c>
      <c r="E2548">
        <v>4</v>
      </c>
      <c r="F2548">
        <v>5</v>
      </c>
      <c r="G2548">
        <v>2</v>
      </c>
      <c r="H2548">
        <f>VLOOKUP(B2548, patient!A:E, 5, FALSE)</f>
        <v>12</v>
      </c>
      <c r="I2548" t="str">
        <f>VLOOKUP(H2548, city!A:B, 2, FALSE)</f>
        <v>Edinburgh</v>
      </c>
      <c r="J2548" t="str">
        <f>VLOOKUP(E2548, diagnosis!A:B, 2, FALSE)</f>
        <v>Hypertension</v>
      </c>
      <c r="K2548" t="str">
        <f>VLOOKUP(D2548, department!A:B, 2, FALSE)</f>
        <v>Neurology</v>
      </c>
      <c r="L2548" t="str">
        <f>VLOOKUP(C2548, provider!A:B, 2, FALSE)</f>
        <v>Dr. Olu Abisola</v>
      </c>
      <c r="M2548" t="str">
        <f>VLOOKUP(G2548, insurance!A:B, 2, FALSE)</f>
        <v>AXA</v>
      </c>
      <c r="N2548">
        <f>VLOOKUP(B2548, patient!A:D, 4, FALSE)</f>
        <v>20</v>
      </c>
      <c r="O2548" t="str">
        <f>VLOOKUP(B2548, patient!A:C, 3, FALSE)</f>
        <v>Female</v>
      </c>
      <c r="P2548" t="str">
        <f>VLOOKUP(B2548, patient!A:F, 6, FALSE)</f>
        <v>Other</v>
      </c>
      <c r="Q2548" t="s">
        <v>486</v>
      </c>
      <c r="R2548">
        <v>410</v>
      </c>
      <c r="S2548">
        <v>127</v>
      </c>
      <c r="T2548" s="1">
        <v>45568</v>
      </c>
      <c r="U2548" s="1" t="str">
        <f t="shared" si="117"/>
        <v>Yes</v>
      </c>
      <c r="V2548">
        <v>10</v>
      </c>
      <c r="W2548" t="s">
        <v>492</v>
      </c>
      <c r="X2548" t="s">
        <v>488</v>
      </c>
      <c r="Y2548" t="str">
        <f t="shared" si="118"/>
        <v>Scheduled</v>
      </c>
      <c r="Z2548" t="s">
        <v>497</v>
      </c>
      <c r="AC2548" t="s">
        <v>490</v>
      </c>
      <c r="AD2548">
        <v>375.9</v>
      </c>
      <c r="AE2548">
        <v>0</v>
      </c>
      <c r="AF2548" t="str">
        <f t="shared" si="119"/>
        <v>Sep</v>
      </c>
    </row>
    <row r="2549" spans="1:32" x14ac:dyDescent="0.25">
      <c r="A2549" s="1">
        <v>45546</v>
      </c>
      <c r="B2549">
        <v>951</v>
      </c>
      <c r="C2549">
        <v>4</v>
      </c>
      <c r="D2549">
        <v>2</v>
      </c>
      <c r="E2549">
        <v>4</v>
      </c>
      <c r="F2549">
        <v>5</v>
      </c>
      <c r="G2549">
        <v>2</v>
      </c>
      <c r="H2549">
        <f>VLOOKUP(B2549, patient!A:E, 5, FALSE)</f>
        <v>37</v>
      </c>
      <c r="I2549" t="str">
        <f>VLOOKUP(H2549, city!A:B, 2, FALSE)</f>
        <v>Sheffield</v>
      </c>
      <c r="J2549" t="str">
        <f>VLOOKUP(E2549, diagnosis!A:B, 2, FALSE)</f>
        <v>Hypertension</v>
      </c>
      <c r="K2549" t="str">
        <f>VLOOKUP(D2549, department!A:B, 2, FALSE)</f>
        <v>General Surgery</v>
      </c>
      <c r="L2549" t="str">
        <f>VLOOKUP(C2549, provider!A:B, 2, FALSE)</f>
        <v>Dr. Ravi Patel</v>
      </c>
      <c r="M2549" t="str">
        <f>VLOOKUP(G2549, insurance!A:B, 2, FALSE)</f>
        <v>AXA</v>
      </c>
      <c r="N2549">
        <f>VLOOKUP(B2549, patient!A:D, 4, FALSE)</f>
        <v>58</v>
      </c>
      <c r="O2549" t="str">
        <f>VLOOKUP(B2549, patient!A:C, 3, FALSE)</f>
        <v>Male</v>
      </c>
      <c r="P2549" t="str">
        <f>VLOOKUP(B2549, patient!A:F, 6, FALSE)</f>
        <v>Other</v>
      </c>
      <c r="Q2549" t="s">
        <v>492</v>
      </c>
      <c r="R2549">
        <v>68</v>
      </c>
      <c r="S2549">
        <v>177</v>
      </c>
      <c r="U2549" s="1" t="str">
        <f t="shared" si="117"/>
        <v>No</v>
      </c>
      <c r="V2549">
        <v>2</v>
      </c>
      <c r="W2549" t="s">
        <v>492</v>
      </c>
      <c r="X2549" t="s">
        <v>495</v>
      </c>
      <c r="Y2549" t="str">
        <f t="shared" si="118"/>
        <v>Emergency</v>
      </c>
      <c r="Z2549" t="s">
        <v>489</v>
      </c>
      <c r="AA2549" s="1">
        <v>45551</v>
      </c>
      <c r="AB2549" s="1">
        <v>45546</v>
      </c>
      <c r="AC2549" t="s">
        <v>496</v>
      </c>
      <c r="AD2549">
        <v>206.5</v>
      </c>
      <c r="AE2549">
        <v>50</v>
      </c>
      <c r="AF2549" t="str">
        <f t="shared" si="119"/>
        <v>Sep</v>
      </c>
    </row>
    <row r="2550" spans="1:32" x14ac:dyDescent="0.25">
      <c r="A2550" s="1">
        <v>45546</v>
      </c>
      <c r="B2550">
        <v>3122</v>
      </c>
      <c r="C2550">
        <v>4</v>
      </c>
      <c r="D2550">
        <v>1</v>
      </c>
      <c r="E2550">
        <v>4</v>
      </c>
      <c r="F2550">
        <v>4</v>
      </c>
      <c r="G2550">
        <v>3</v>
      </c>
      <c r="H2550">
        <f>VLOOKUP(B2550, patient!A:E, 5, FALSE)</f>
        <v>18</v>
      </c>
      <c r="I2550" t="str">
        <f>VLOOKUP(H2550, city!A:B, 2, FALSE)</f>
        <v>Leeds</v>
      </c>
      <c r="J2550" t="str">
        <f>VLOOKUP(E2550, diagnosis!A:B, 2, FALSE)</f>
        <v>Hypertension</v>
      </c>
      <c r="K2550" t="str">
        <f>VLOOKUP(D2550, department!A:B, 2, FALSE)</f>
        <v>Cardiology</v>
      </c>
      <c r="L2550" t="str">
        <f>VLOOKUP(C2550, provider!A:B, 2, FALSE)</f>
        <v>Dr. Ravi Patel</v>
      </c>
      <c r="M2550" t="str">
        <f>VLOOKUP(G2550, insurance!A:B, 2, FALSE)</f>
        <v>Allianz</v>
      </c>
      <c r="N2550">
        <f>VLOOKUP(B2550, patient!A:D, 4, FALSE)</f>
        <v>77</v>
      </c>
      <c r="O2550" t="str">
        <f>VLOOKUP(B2550, patient!A:C, 3, FALSE)</f>
        <v>Male</v>
      </c>
      <c r="P2550" t="str">
        <f>VLOOKUP(B2550, patient!A:F, 6, FALSE)</f>
        <v>Black</v>
      </c>
      <c r="Q2550" t="s">
        <v>486</v>
      </c>
      <c r="R2550">
        <v>949</v>
      </c>
      <c r="S2550">
        <v>56</v>
      </c>
      <c r="T2550" s="1">
        <v>45568</v>
      </c>
      <c r="U2550" s="1" t="str">
        <f t="shared" si="117"/>
        <v>Yes</v>
      </c>
      <c r="V2550">
        <v>3</v>
      </c>
      <c r="W2550" t="s">
        <v>487</v>
      </c>
      <c r="X2550" t="s">
        <v>495</v>
      </c>
      <c r="Y2550" t="str">
        <f t="shared" si="118"/>
        <v>Emergency</v>
      </c>
      <c r="Z2550" t="s">
        <v>489</v>
      </c>
      <c r="AC2550" t="s">
        <v>490</v>
      </c>
      <c r="AD2550">
        <v>703.5</v>
      </c>
      <c r="AE2550">
        <v>0</v>
      </c>
      <c r="AF2550" t="str">
        <f t="shared" si="119"/>
        <v>Sep</v>
      </c>
    </row>
    <row r="2551" spans="1:32" x14ac:dyDescent="0.25">
      <c r="A2551" s="1">
        <v>45546</v>
      </c>
      <c r="B2551">
        <v>4810</v>
      </c>
      <c r="C2551">
        <v>5</v>
      </c>
      <c r="D2551">
        <v>1</v>
      </c>
      <c r="E2551">
        <v>4</v>
      </c>
      <c r="F2551">
        <v>2</v>
      </c>
      <c r="G2551">
        <v>3</v>
      </c>
      <c r="H2551">
        <f>VLOOKUP(B2551, patient!A:E, 5, FALSE)</f>
        <v>40</v>
      </c>
      <c r="I2551" t="str">
        <f>VLOOKUP(H2551, city!A:B, 2, FALSE)</f>
        <v>Sheffield</v>
      </c>
      <c r="J2551" t="str">
        <f>VLOOKUP(E2551, diagnosis!A:B, 2, FALSE)</f>
        <v>Hypertension</v>
      </c>
      <c r="K2551" t="str">
        <f>VLOOKUP(D2551, department!A:B, 2, FALSE)</f>
        <v>Cardiology</v>
      </c>
      <c r="L2551" t="str">
        <f>VLOOKUP(C2551, provider!A:B, 2, FALSE)</f>
        <v>Dr. Sade Kikiola</v>
      </c>
      <c r="M2551" t="str">
        <f>VLOOKUP(G2551, insurance!A:B, 2, FALSE)</f>
        <v>Allianz</v>
      </c>
      <c r="N2551">
        <f>VLOOKUP(B2551, patient!A:D, 4, FALSE)</f>
        <v>59</v>
      </c>
      <c r="O2551" t="str">
        <f>VLOOKUP(B2551, patient!A:C, 3, FALSE)</f>
        <v>Male</v>
      </c>
      <c r="P2551" t="str">
        <f>VLOOKUP(B2551, patient!A:F, 6, FALSE)</f>
        <v>White</v>
      </c>
      <c r="Q2551" t="s">
        <v>486</v>
      </c>
      <c r="R2551">
        <v>116</v>
      </c>
      <c r="S2551">
        <v>174</v>
      </c>
      <c r="T2551" s="1">
        <v>45563</v>
      </c>
      <c r="U2551" s="1" t="str">
        <f t="shared" si="117"/>
        <v>Yes</v>
      </c>
      <c r="V2551">
        <v>4</v>
      </c>
      <c r="W2551" t="s">
        <v>492</v>
      </c>
      <c r="X2551" t="s">
        <v>495</v>
      </c>
      <c r="Y2551" t="str">
        <f t="shared" si="118"/>
        <v>Emergency</v>
      </c>
      <c r="Z2551" t="s">
        <v>489</v>
      </c>
      <c r="AC2551" t="s">
        <v>490</v>
      </c>
      <c r="AD2551">
        <v>203</v>
      </c>
      <c r="AE2551">
        <v>0</v>
      </c>
      <c r="AF2551" t="str">
        <f t="shared" si="119"/>
        <v>Sep</v>
      </c>
    </row>
    <row r="2552" spans="1:32" x14ac:dyDescent="0.25">
      <c r="A2552" s="1">
        <v>45547</v>
      </c>
      <c r="B2552">
        <v>2656</v>
      </c>
      <c r="C2552">
        <v>2</v>
      </c>
      <c r="D2552">
        <v>1</v>
      </c>
      <c r="E2552">
        <v>4</v>
      </c>
      <c r="F2552">
        <v>4</v>
      </c>
      <c r="G2552">
        <v>1</v>
      </c>
      <c r="H2552">
        <f>VLOOKUP(B2552, patient!A:E, 5, FALSE)</f>
        <v>26</v>
      </c>
      <c r="I2552" t="str">
        <f>VLOOKUP(H2552, city!A:B, 2, FALSE)</f>
        <v>London</v>
      </c>
      <c r="J2552" t="str">
        <f>VLOOKUP(E2552, diagnosis!A:B, 2, FALSE)</f>
        <v>Hypertension</v>
      </c>
      <c r="K2552" t="str">
        <f>VLOOKUP(D2552, department!A:B, 2, FALSE)</f>
        <v>Cardiology</v>
      </c>
      <c r="L2552" t="str">
        <f>VLOOKUP(C2552, provider!A:B, 2, FALSE)</f>
        <v>Dr. Johnson Grek</v>
      </c>
      <c r="M2552" t="str">
        <f>VLOOKUP(G2552, insurance!A:B, 2, FALSE)</f>
        <v>Aviva</v>
      </c>
      <c r="N2552">
        <f>VLOOKUP(B2552, patient!A:D, 4, FALSE)</f>
        <v>31</v>
      </c>
      <c r="O2552" t="str">
        <f>VLOOKUP(B2552, patient!A:C, 3, FALSE)</f>
        <v>Male</v>
      </c>
      <c r="P2552" t="str">
        <f>VLOOKUP(B2552, patient!A:F, 6, FALSE)</f>
        <v>Other</v>
      </c>
      <c r="Q2552" t="s">
        <v>486</v>
      </c>
      <c r="R2552">
        <v>669</v>
      </c>
      <c r="S2552">
        <v>51</v>
      </c>
      <c r="U2552" s="1" t="str">
        <f t="shared" si="117"/>
        <v>No</v>
      </c>
      <c r="V2552">
        <v>3</v>
      </c>
      <c r="W2552" t="s">
        <v>494</v>
      </c>
      <c r="X2552" t="s">
        <v>488</v>
      </c>
      <c r="Y2552" t="str">
        <f t="shared" si="118"/>
        <v>Scheduled</v>
      </c>
      <c r="Z2552" t="s">
        <v>497</v>
      </c>
      <c r="AA2552" s="1">
        <v>45549</v>
      </c>
      <c r="AB2552" s="1">
        <v>45547</v>
      </c>
      <c r="AC2552" t="s">
        <v>493</v>
      </c>
      <c r="AD2552">
        <v>525</v>
      </c>
      <c r="AE2552">
        <v>30</v>
      </c>
      <c r="AF2552" t="str">
        <f t="shared" si="119"/>
        <v>Sep</v>
      </c>
    </row>
    <row r="2553" spans="1:32" x14ac:dyDescent="0.25">
      <c r="A2553" s="1">
        <v>45547</v>
      </c>
      <c r="B2553">
        <v>3553</v>
      </c>
      <c r="C2553">
        <v>1</v>
      </c>
      <c r="D2553">
        <v>5</v>
      </c>
      <c r="E2553">
        <v>4</v>
      </c>
      <c r="F2553">
        <v>2</v>
      </c>
      <c r="G2553">
        <v>3</v>
      </c>
      <c r="H2553">
        <f>VLOOKUP(B2553, patient!A:E, 5, FALSE)</f>
        <v>37</v>
      </c>
      <c r="I2553" t="str">
        <f>VLOOKUP(H2553, city!A:B, 2, FALSE)</f>
        <v>Sheffield</v>
      </c>
      <c r="J2553" t="str">
        <f>VLOOKUP(E2553, diagnosis!A:B, 2, FALSE)</f>
        <v>Hypertension</v>
      </c>
      <c r="K2553" t="str">
        <f>VLOOKUP(D2553, department!A:B, 2, FALSE)</f>
        <v>Pediatrics</v>
      </c>
      <c r="L2553" t="str">
        <f>VLOOKUP(C2553, provider!A:B, 2, FALSE)</f>
        <v>Dr. Olu Abisola</v>
      </c>
      <c r="M2553" t="str">
        <f>VLOOKUP(G2553, insurance!A:B, 2, FALSE)</f>
        <v>Allianz</v>
      </c>
      <c r="N2553">
        <f>VLOOKUP(B2553, patient!A:D, 4, FALSE)</f>
        <v>28</v>
      </c>
      <c r="O2553" t="str">
        <f>VLOOKUP(B2553, patient!A:C, 3, FALSE)</f>
        <v>Male</v>
      </c>
      <c r="P2553" t="str">
        <f>VLOOKUP(B2553, patient!A:F, 6, FALSE)</f>
        <v>White</v>
      </c>
      <c r="Q2553" t="s">
        <v>486</v>
      </c>
      <c r="R2553">
        <v>105</v>
      </c>
      <c r="S2553">
        <v>158</v>
      </c>
      <c r="U2553" s="1" t="str">
        <f t="shared" si="117"/>
        <v>No</v>
      </c>
      <c r="V2553">
        <v>3</v>
      </c>
      <c r="W2553" t="s">
        <v>492</v>
      </c>
      <c r="X2553" t="s">
        <v>495</v>
      </c>
      <c r="Y2553" t="str">
        <f t="shared" si="118"/>
        <v>Emergency</v>
      </c>
      <c r="Z2553" t="s">
        <v>489</v>
      </c>
      <c r="AA2553" s="1">
        <v>45554</v>
      </c>
      <c r="AB2553" s="1">
        <v>45547</v>
      </c>
      <c r="AC2553" t="s">
        <v>498</v>
      </c>
      <c r="AD2553">
        <v>191.1</v>
      </c>
      <c r="AE2553">
        <v>10</v>
      </c>
      <c r="AF2553" t="str">
        <f t="shared" si="119"/>
        <v>Sep</v>
      </c>
    </row>
    <row r="2554" spans="1:32" x14ac:dyDescent="0.25">
      <c r="A2554" s="1">
        <v>45547</v>
      </c>
      <c r="B2554">
        <v>3421</v>
      </c>
      <c r="C2554">
        <v>4</v>
      </c>
      <c r="D2554">
        <v>3</v>
      </c>
      <c r="E2554">
        <v>4</v>
      </c>
      <c r="F2554">
        <v>1</v>
      </c>
      <c r="G2554">
        <v>1</v>
      </c>
      <c r="H2554">
        <f>VLOOKUP(B2554, patient!A:E, 5, FALSE)</f>
        <v>23</v>
      </c>
      <c r="I2554" t="str">
        <f>VLOOKUP(H2554, city!A:B, 2, FALSE)</f>
        <v>Liverpool</v>
      </c>
      <c r="J2554" t="str">
        <f>VLOOKUP(E2554, diagnosis!A:B, 2, FALSE)</f>
        <v>Hypertension</v>
      </c>
      <c r="K2554" t="str">
        <f>VLOOKUP(D2554, department!A:B, 2, FALSE)</f>
        <v>Neurology</v>
      </c>
      <c r="L2554" t="str">
        <f>VLOOKUP(C2554, provider!A:B, 2, FALSE)</f>
        <v>Dr. Ravi Patel</v>
      </c>
      <c r="M2554" t="str">
        <f>VLOOKUP(G2554, insurance!A:B, 2, FALSE)</f>
        <v>Aviva</v>
      </c>
      <c r="N2554">
        <f>VLOOKUP(B2554, patient!A:D, 4, FALSE)</f>
        <v>35</v>
      </c>
      <c r="O2554" t="str">
        <f>VLOOKUP(B2554, patient!A:C, 3, FALSE)</f>
        <v>Male</v>
      </c>
      <c r="P2554" t="str">
        <f>VLOOKUP(B2554, patient!A:F, 6, FALSE)</f>
        <v>White</v>
      </c>
      <c r="Q2554" t="s">
        <v>486</v>
      </c>
      <c r="R2554">
        <v>835</v>
      </c>
      <c r="S2554">
        <v>77</v>
      </c>
      <c r="U2554" s="1" t="str">
        <f t="shared" si="117"/>
        <v>No</v>
      </c>
      <c r="V2554">
        <v>9</v>
      </c>
      <c r="W2554" t="s">
        <v>492</v>
      </c>
      <c r="X2554" t="s">
        <v>488</v>
      </c>
      <c r="Y2554" t="str">
        <f t="shared" si="118"/>
        <v>Scheduled</v>
      </c>
      <c r="Z2554" t="s">
        <v>497</v>
      </c>
      <c r="AA2554" s="1">
        <v>45554</v>
      </c>
      <c r="AB2554" s="1">
        <v>45547</v>
      </c>
      <c r="AC2554" t="s">
        <v>493</v>
      </c>
      <c r="AD2554">
        <v>659.4</v>
      </c>
      <c r="AE2554">
        <v>30</v>
      </c>
      <c r="AF2554" t="str">
        <f t="shared" si="119"/>
        <v>Sep</v>
      </c>
    </row>
    <row r="2555" spans="1:32" x14ac:dyDescent="0.25">
      <c r="A2555" s="1">
        <v>45547</v>
      </c>
      <c r="B2555">
        <v>2269</v>
      </c>
      <c r="C2555">
        <v>3</v>
      </c>
      <c r="D2555">
        <v>2</v>
      </c>
      <c r="E2555">
        <v>4</v>
      </c>
      <c r="F2555">
        <v>5</v>
      </c>
      <c r="G2555">
        <v>2</v>
      </c>
      <c r="H2555">
        <f>VLOOKUP(B2555, patient!A:E, 5, FALSE)</f>
        <v>20</v>
      </c>
      <c r="I2555" t="str">
        <f>VLOOKUP(H2555, city!A:B, 2, FALSE)</f>
        <v>Leeds</v>
      </c>
      <c r="J2555" t="str">
        <f>VLOOKUP(E2555, diagnosis!A:B, 2, FALSE)</f>
        <v>Hypertension</v>
      </c>
      <c r="K2555" t="str">
        <f>VLOOKUP(D2555, department!A:B, 2, FALSE)</f>
        <v>General Surgery</v>
      </c>
      <c r="L2555" t="str">
        <f>VLOOKUP(C2555, provider!A:B, 2, FALSE)</f>
        <v>Dr. Emma Jones</v>
      </c>
      <c r="M2555" t="str">
        <f>VLOOKUP(G2555, insurance!A:B, 2, FALSE)</f>
        <v>AXA</v>
      </c>
      <c r="N2555">
        <f>VLOOKUP(B2555, patient!A:D, 4, FALSE)</f>
        <v>71</v>
      </c>
      <c r="O2555" t="str">
        <f>VLOOKUP(B2555, patient!A:C, 3, FALSE)</f>
        <v>Female</v>
      </c>
      <c r="P2555" t="str">
        <f>VLOOKUP(B2555, patient!A:F, 6, FALSE)</f>
        <v>Hispanic</v>
      </c>
      <c r="Q2555" t="s">
        <v>486</v>
      </c>
      <c r="R2555">
        <v>820</v>
      </c>
      <c r="S2555">
        <v>96</v>
      </c>
      <c r="T2555" s="1">
        <v>45557</v>
      </c>
      <c r="U2555" s="1" t="str">
        <f t="shared" si="117"/>
        <v>Yes</v>
      </c>
      <c r="V2555">
        <v>4</v>
      </c>
      <c r="W2555" t="s">
        <v>487</v>
      </c>
      <c r="X2555" t="s">
        <v>488</v>
      </c>
      <c r="Y2555" t="str">
        <f t="shared" si="118"/>
        <v>Scheduled</v>
      </c>
      <c r="Z2555" t="s">
        <v>489</v>
      </c>
      <c r="AC2555" t="s">
        <v>490</v>
      </c>
      <c r="AD2555">
        <v>641.20000000000005</v>
      </c>
      <c r="AE2555">
        <v>0</v>
      </c>
      <c r="AF2555" t="str">
        <f t="shared" si="119"/>
        <v>Sep</v>
      </c>
    </row>
    <row r="2556" spans="1:32" x14ac:dyDescent="0.25">
      <c r="A2556" s="1">
        <v>45547</v>
      </c>
      <c r="B2556">
        <v>3967</v>
      </c>
      <c r="C2556">
        <v>1</v>
      </c>
      <c r="D2556">
        <v>4</v>
      </c>
      <c r="E2556">
        <v>4</v>
      </c>
      <c r="F2556">
        <v>3</v>
      </c>
      <c r="G2556">
        <v>3</v>
      </c>
      <c r="H2556">
        <f>VLOOKUP(B2556, patient!A:E, 5, FALSE)</f>
        <v>13</v>
      </c>
      <c r="I2556" t="str">
        <f>VLOOKUP(H2556, city!A:B, 2, FALSE)</f>
        <v>Glasgow</v>
      </c>
      <c r="J2556" t="str">
        <f>VLOOKUP(E2556, diagnosis!A:B, 2, FALSE)</f>
        <v>Hypertension</v>
      </c>
      <c r="K2556" t="str">
        <f>VLOOKUP(D2556, department!A:B, 2, FALSE)</f>
        <v>Orthopedics</v>
      </c>
      <c r="L2556" t="str">
        <f>VLOOKUP(C2556, provider!A:B, 2, FALSE)</f>
        <v>Dr. Olu Abisola</v>
      </c>
      <c r="M2556" t="str">
        <f>VLOOKUP(G2556, insurance!A:B, 2, FALSE)</f>
        <v>Allianz</v>
      </c>
      <c r="N2556">
        <f>VLOOKUP(B2556, patient!A:D, 4, FALSE)</f>
        <v>29</v>
      </c>
      <c r="O2556" t="str">
        <f>VLOOKUP(B2556, patient!A:C, 3, FALSE)</f>
        <v>Male</v>
      </c>
      <c r="P2556" t="str">
        <f>VLOOKUP(B2556, patient!A:F, 6, FALSE)</f>
        <v>Black</v>
      </c>
      <c r="Q2556" t="s">
        <v>486</v>
      </c>
      <c r="R2556">
        <v>422</v>
      </c>
      <c r="S2556">
        <v>182</v>
      </c>
      <c r="T2556" s="1">
        <v>45564</v>
      </c>
      <c r="U2556" s="1" t="str">
        <f t="shared" si="117"/>
        <v>Yes</v>
      </c>
      <c r="V2556">
        <v>8</v>
      </c>
      <c r="W2556" t="s">
        <v>492</v>
      </c>
      <c r="X2556" t="s">
        <v>495</v>
      </c>
      <c r="Y2556" t="str">
        <f t="shared" si="118"/>
        <v>Emergency</v>
      </c>
      <c r="Z2556" t="s">
        <v>497</v>
      </c>
      <c r="AC2556" t="s">
        <v>490</v>
      </c>
      <c r="AD2556">
        <v>422.8</v>
      </c>
      <c r="AE2556">
        <v>0</v>
      </c>
      <c r="AF2556" t="str">
        <f t="shared" si="119"/>
        <v>Sep</v>
      </c>
    </row>
    <row r="2557" spans="1:32" x14ac:dyDescent="0.25">
      <c r="A2557" s="1">
        <v>45547</v>
      </c>
      <c r="B2557">
        <v>1962</v>
      </c>
      <c r="C2557">
        <v>2</v>
      </c>
      <c r="D2557">
        <v>1</v>
      </c>
      <c r="E2557">
        <v>4</v>
      </c>
      <c r="F2557">
        <v>2</v>
      </c>
      <c r="G2557">
        <v>2</v>
      </c>
      <c r="H2557">
        <f>VLOOKUP(B2557, patient!A:E, 5, FALSE)</f>
        <v>10</v>
      </c>
      <c r="I2557" t="str">
        <f>VLOOKUP(H2557, city!A:B, 2, FALSE)</f>
        <v>Edinburgh</v>
      </c>
      <c r="J2557" t="str">
        <f>VLOOKUP(E2557, diagnosis!A:B, 2, FALSE)</f>
        <v>Hypertension</v>
      </c>
      <c r="K2557" t="str">
        <f>VLOOKUP(D2557, department!A:B, 2, FALSE)</f>
        <v>Cardiology</v>
      </c>
      <c r="L2557" t="str">
        <f>VLOOKUP(C2557, provider!A:B, 2, FALSE)</f>
        <v>Dr. Johnson Grek</v>
      </c>
      <c r="M2557" t="str">
        <f>VLOOKUP(G2557, insurance!A:B, 2, FALSE)</f>
        <v>AXA</v>
      </c>
      <c r="N2557">
        <f>VLOOKUP(B2557, patient!A:D, 4, FALSE)</f>
        <v>40</v>
      </c>
      <c r="O2557" t="str">
        <f>VLOOKUP(B2557, patient!A:C, 3, FALSE)</f>
        <v>Male</v>
      </c>
      <c r="P2557" t="str">
        <f>VLOOKUP(B2557, patient!A:F, 6, FALSE)</f>
        <v>White</v>
      </c>
      <c r="Q2557" t="s">
        <v>491</v>
      </c>
      <c r="R2557">
        <v>546</v>
      </c>
      <c r="S2557">
        <v>36</v>
      </c>
      <c r="U2557" s="1" t="str">
        <f t="shared" si="117"/>
        <v>No</v>
      </c>
      <c r="V2557">
        <v>1</v>
      </c>
      <c r="W2557" t="s">
        <v>487</v>
      </c>
      <c r="X2557" t="s">
        <v>495</v>
      </c>
      <c r="Y2557" t="str">
        <f t="shared" si="118"/>
        <v>Emergency</v>
      </c>
      <c r="Z2557" t="s">
        <v>497</v>
      </c>
      <c r="AA2557" s="1">
        <v>45552</v>
      </c>
      <c r="AB2557" s="1">
        <v>45547</v>
      </c>
      <c r="AC2557" t="s">
        <v>498</v>
      </c>
      <c r="AD2557">
        <v>414.4</v>
      </c>
      <c r="AE2557">
        <v>10</v>
      </c>
      <c r="AF2557" t="str">
        <f t="shared" si="119"/>
        <v>Sep</v>
      </c>
    </row>
    <row r="2558" spans="1:32" x14ac:dyDescent="0.25">
      <c r="A2558" s="1">
        <v>45547</v>
      </c>
      <c r="B2558">
        <v>3708</v>
      </c>
      <c r="C2558">
        <v>1</v>
      </c>
      <c r="D2558">
        <v>2</v>
      </c>
      <c r="E2558">
        <v>4</v>
      </c>
      <c r="F2558">
        <v>5</v>
      </c>
      <c r="G2558">
        <v>3</v>
      </c>
      <c r="H2558">
        <f>VLOOKUP(B2558, patient!A:E, 5, FALSE)</f>
        <v>33</v>
      </c>
      <c r="I2558" t="str">
        <f>VLOOKUP(H2558, city!A:B, 2, FALSE)</f>
        <v>Newcastle</v>
      </c>
      <c r="J2558" t="str">
        <f>VLOOKUP(E2558, diagnosis!A:B, 2, FALSE)</f>
        <v>Hypertension</v>
      </c>
      <c r="K2558" t="str">
        <f>VLOOKUP(D2558, department!A:B, 2, FALSE)</f>
        <v>General Surgery</v>
      </c>
      <c r="L2558" t="str">
        <f>VLOOKUP(C2558, provider!A:B, 2, FALSE)</f>
        <v>Dr. Olu Abisola</v>
      </c>
      <c r="M2558" t="str">
        <f>VLOOKUP(G2558, insurance!A:B, 2, FALSE)</f>
        <v>Allianz</v>
      </c>
      <c r="N2558">
        <f>VLOOKUP(B2558, patient!A:D, 4, FALSE)</f>
        <v>29</v>
      </c>
      <c r="O2558" t="str">
        <f>VLOOKUP(B2558, patient!A:C, 3, FALSE)</f>
        <v>Male</v>
      </c>
      <c r="P2558" t="str">
        <f>VLOOKUP(B2558, patient!A:F, 6, FALSE)</f>
        <v>Other</v>
      </c>
      <c r="Q2558" t="s">
        <v>491</v>
      </c>
      <c r="R2558">
        <v>682</v>
      </c>
      <c r="S2558">
        <v>177</v>
      </c>
      <c r="U2558" s="1" t="str">
        <f t="shared" si="117"/>
        <v>No</v>
      </c>
      <c r="V2558">
        <v>6</v>
      </c>
      <c r="W2558" t="s">
        <v>487</v>
      </c>
      <c r="X2558" t="s">
        <v>488</v>
      </c>
      <c r="Y2558" t="str">
        <f t="shared" si="118"/>
        <v>Scheduled</v>
      </c>
      <c r="Z2558" t="s">
        <v>497</v>
      </c>
      <c r="AA2558" s="1">
        <v>45553</v>
      </c>
      <c r="AB2558" s="1">
        <v>45547</v>
      </c>
      <c r="AC2558" t="s">
        <v>496</v>
      </c>
      <c r="AD2558">
        <v>636.29999999999995</v>
      </c>
      <c r="AE2558">
        <v>50</v>
      </c>
      <c r="AF2558" t="str">
        <f t="shared" si="119"/>
        <v>Sep</v>
      </c>
    </row>
    <row r="2559" spans="1:32" x14ac:dyDescent="0.25">
      <c r="A2559" s="1">
        <v>45547</v>
      </c>
      <c r="B2559">
        <v>773</v>
      </c>
      <c r="C2559">
        <v>2</v>
      </c>
      <c r="D2559">
        <v>2</v>
      </c>
      <c r="E2559">
        <v>4</v>
      </c>
      <c r="F2559">
        <v>5</v>
      </c>
      <c r="G2559">
        <v>3</v>
      </c>
      <c r="H2559">
        <f>VLOOKUP(B2559, patient!A:E, 5, FALSE)</f>
        <v>17</v>
      </c>
      <c r="I2559" t="str">
        <f>VLOOKUP(H2559, city!A:B, 2, FALSE)</f>
        <v>Leeds</v>
      </c>
      <c r="J2559" t="str">
        <f>VLOOKUP(E2559, diagnosis!A:B, 2, FALSE)</f>
        <v>Hypertension</v>
      </c>
      <c r="K2559" t="str">
        <f>VLOOKUP(D2559, department!A:B, 2, FALSE)</f>
        <v>General Surgery</v>
      </c>
      <c r="L2559" t="str">
        <f>VLOOKUP(C2559, provider!A:B, 2, FALSE)</f>
        <v>Dr. Johnson Grek</v>
      </c>
      <c r="M2559" t="str">
        <f>VLOOKUP(G2559, insurance!A:B, 2, FALSE)</f>
        <v>Allianz</v>
      </c>
      <c r="N2559">
        <f>VLOOKUP(B2559, patient!A:D, 4, FALSE)</f>
        <v>30</v>
      </c>
      <c r="O2559" t="str">
        <f>VLOOKUP(B2559, patient!A:C, 3, FALSE)</f>
        <v>Male</v>
      </c>
      <c r="P2559" t="str">
        <f>VLOOKUP(B2559, patient!A:F, 6, FALSE)</f>
        <v>Other</v>
      </c>
      <c r="Q2559" t="s">
        <v>486</v>
      </c>
      <c r="R2559">
        <v>401</v>
      </c>
      <c r="S2559">
        <v>165</v>
      </c>
      <c r="U2559" s="1" t="str">
        <f t="shared" si="117"/>
        <v>No</v>
      </c>
      <c r="V2559">
        <v>1</v>
      </c>
      <c r="W2559" t="s">
        <v>487</v>
      </c>
      <c r="X2559" t="s">
        <v>488</v>
      </c>
      <c r="Y2559" t="str">
        <f t="shared" si="118"/>
        <v>Scheduled</v>
      </c>
      <c r="Z2559" t="s">
        <v>497</v>
      </c>
      <c r="AA2559" s="1">
        <v>45548</v>
      </c>
      <c r="AB2559" s="1">
        <v>45547</v>
      </c>
      <c r="AC2559" t="s">
        <v>493</v>
      </c>
      <c r="AD2559">
        <v>417.2</v>
      </c>
      <c r="AE2559">
        <v>30</v>
      </c>
      <c r="AF2559" t="str">
        <f t="shared" si="119"/>
        <v>Sep</v>
      </c>
    </row>
    <row r="2560" spans="1:32" x14ac:dyDescent="0.25">
      <c r="A2560" s="1">
        <v>45547</v>
      </c>
      <c r="B2560">
        <v>2098</v>
      </c>
      <c r="C2560">
        <v>5</v>
      </c>
      <c r="D2560">
        <v>5</v>
      </c>
      <c r="E2560">
        <v>4</v>
      </c>
      <c r="F2560">
        <v>3</v>
      </c>
      <c r="G2560">
        <v>1</v>
      </c>
      <c r="H2560">
        <f>VLOOKUP(B2560, patient!A:E, 5, FALSE)</f>
        <v>7</v>
      </c>
      <c r="I2560" t="str">
        <f>VLOOKUP(H2560, city!A:B, 2, FALSE)</f>
        <v>Bristol</v>
      </c>
      <c r="J2560" t="str">
        <f>VLOOKUP(E2560, diagnosis!A:B, 2, FALSE)</f>
        <v>Hypertension</v>
      </c>
      <c r="K2560" t="str">
        <f>VLOOKUP(D2560, department!A:B, 2, FALSE)</f>
        <v>Pediatrics</v>
      </c>
      <c r="L2560" t="str">
        <f>VLOOKUP(C2560, provider!A:B, 2, FALSE)</f>
        <v>Dr. Sade Kikiola</v>
      </c>
      <c r="M2560" t="str">
        <f>VLOOKUP(G2560, insurance!A:B, 2, FALSE)</f>
        <v>Aviva</v>
      </c>
      <c r="N2560">
        <f>VLOOKUP(B2560, patient!A:D, 4, FALSE)</f>
        <v>42</v>
      </c>
      <c r="O2560" t="str">
        <f>VLOOKUP(B2560, patient!A:C, 3, FALSE)</f>
        <v>Female</v>
      </c>
      <c r="P2560" t="str">
        <f>VLOOKUP(B2560, patient!A:F, 6, FALSE)</f>
        <v>Black</v>
      </c>
      <c r="Q2560" t="s">
        <v>486</v>
      </c>
      <c r="R2560">
        <v>666</v>
      </c>
      <c r="S2560">
        <v>49</v>
      </c>
      <c r="T2560" s="1">
        <v>45559</v>
      </c>
      <c r="U2560" s="1" t="str">
        <f t="shared" si="117"/>
        <v>Yes</v>
      </c>
      <c r="V2560">
        <v>5</v>
      </c>
      <c r="W2560" t="s">
        <v>487</v>
      </c>
      <c r="X2560" t="s">
        <v>495</v>
      </c>
      <c r="Y2560" t="str">
        <f t="shared" si="118"/>
        <v>Emergency</v>
      </c>
      <c r="Z2560" t="s">
        <v>489</v>
      </c>
      <c r="AC2560" t="s">
        <v>490</v>
      </c>
      <c r="AD2560">
        <v>500.5</v>
      </c>
      <c r="AE2560">
        <v>0</v>
      </c>
      <c r="AF2560" t="str">
        <f t="shared" si="119"/>
        <v>Sep</v>
      </c>
    </row>
    <row r="2561" spans="1:32" x14ac:dyDescent="0.25">
      <c r="A2561" s="1">
        <v>45547</v>
      </c>
      <c r="B2561">
        <v>4685</v>
      </c>
      <c r="C2561">
        <v>4</v>
      </c>
      <c r="D2561">
        <v>3</v>
      </c>
      <c r="E2561">
        <v>4</v>
      </c>
      <c r="F2561">
        <v>2</v>
      </c>
      <c r="G2561">
        <v>3</v>
      </c>
      <c r="H2561">
        <f>VLOOKUP(B2561, patient!A:E, 5, FALSE)</f>
        <v>4</v>
      </c>
      <c r="I2561" t="str">
        <f>VLOOKUP(H2561, city!A:B, 2, FALSE)</f>
        <v>Birmingham</v>
      </c>
      <c r="J2561" t="str">
        <f>VLOOKUP(E2561, diagnosis!A:B, 2, FALSE)</f>
        <v>Hypertension</v>
      </c>
      <c r="K2561" t="str">
        <f>VLOOKUP(D2561, department!A:B, 2, FALSE)</f>
        <v>Neurology</v>
      </c>
      <c r="L2561" t="str">
        <f>VLOOKUP(C2561, provider!A:B, 2, FALSE)</f>
        <v>Dr. Ravi Patel</v>
      </c>
      <c r="M2561" t="str">
        <f>VLOOKUP(G2561, insurance!A:B, 2, FALSE)</f>
        <v>Allianz</v>
      </c>
      <c r="N2561">
        <f>VLOOKUP(B2561, patient!A:D, 4, FALSE)</f>
        <v>62</v>
      </c>
      <c r="O2561" t="str">
        <f>VLOOKUP(B2561, patient!A:C, 3, FALSE)</f>
        <v>Female</v>
      </c>
      <c r="P2561" t="str">
        <f>VLOOKUP(B2561, patient!A:F, 6, FALSE)</f>
        <v>White</v>
      </c>
      <c r="Q2561" t="s">
        <v>486</v>
      </c>
      <c r="R2561">
        <v>328</v>
      </c>
      <c r="S2561">
        <v>109</v>
      </c>
      <c r="T2561" s="1">
        <v>45564</v>
      </c>
      <c r="U2561" s="1" t="str">
        <f t="shared" si="117"/>
        <v>Yes</v>
      </c>
      <c r="V2561">
        <v>7</v>
      </c>
      <c r="W2561" t="s">
        <v>492</v>
      </c>
      <c r="X2561" t="s">
        <v>495</v>
      </c>
      <c r="Y2561" t="str">
        <f t="shared" si="118"/>
        <v>Emergency</v>
      </c>
      <c r="Z2561" t="s">
        <v>489</v>
      </c>
      <c r="AC2561" t="s">
        <v>490</v>
      </c>
      <c r="AD2561">
        <v>305.89999999999998</v>
      </c>
      <c r="AE2561">
        <v>0</v>
      </c>
      <c r="AF2561" t="str">
        <f t="shared" si="119"/>
        <v>Sep</v>
      </c>
    </row>
    <row r="2562" spans="1:32" x14ac:dyDescent="0.25">
      <c r="A2562" s="1">
        <v>45548</v>
      </c>
      <c r="B2562">
        <v>1901</v>
      </c>
      <c r="C2562">
        <v>2</v>
      </c>
      <c r="D2562">
        <v>5</v>
      </c>
      <c r="E2562">
        <v>4</v>
      </c>
      <c r="F2562">
        <v>5</v>
      </c>
      <c r="G2562">
        <v>2</v>
      </c>
      <c r="H2562">
        <f>VLOOKUP(B2562, patient!A:E, 5, FALSE)</f>
        <v>29</v>
      </c>
      <c r="I2562" t="str">
        <f>VLOOKUP(H2562, city!A:B, 2, FALSE)</f>
        <v>Manchester</v>
      </c>
      <c r="J2562" t="str">
        <f>VLOOKUP(E2562, diagnosis!A:B, 2, FALSE)</f>
        <v>Hypertension</v>
      </c>
      <c r="K2562" t="str">
        <f>VLOOKUP(D2562, department!A:B, 2, FALSE)</f>
        <v>Pediatrics</v>
      </c>
      <c r="L2562" t="str">
        <f>VLOOKUP(C2562, provider!A:B, 2, FALSE)</f>
        <v>Dr. Johnson Grek</v>
      </c>
      <c r="M2562" t="str">
        <f>VLOOKUP(G2562, insurance!A:B, 2, FALSE)</f>
        <v>AXA</v>
      </c>
      <c r="N2562">
        <f>VLOOKUP(B2562, patient!A:D, 4, FALSE)</f>
        <v>68</v>
      </c>
      <c r="O2562" t="str">
        <f>VLOOKUP(B2562, patient!A:C, 3, FALSE)</f>
        <v>Male</v>
      </c>
      <c r="P2562" t="str">
        <f>VLOOKUP(B2562, patient!A:F, 6, FALSE)</f>
        <v>Hispanic</v>
      </c>
      <c r="Q2562" t="s">
        <v>491</v>
      </c>
      <c r="R2562">
        <v>187</v>
      </c>
      <c r="S2562">
        <v>138</v>
      </c>
      <c r="U2562" s="1" t="str">
        <f t="shared" si="117"/>
        <v>No</v>
      </c>
      <c r="V2562">
        <v>1</v>
      </c>
      <c r="W2562" t="s">
        <v>492</v>
      </c>
      <c r="X2562" t="s">
        <v>488</v>
      </c>
      <c r="Y2562" t="str">
        <f t="shared" si="118"/>
        <v>Scheduled</v>
      </c>
      <c r="Z2562" t="s">
        <v>497</v>
      </c>
      <c r="AA2562" s="1">
        <v>45552</v>
      </c>
      <c r="AB2562" s="1">
        <v>45548</v>
      </c>
      <c r="AC2562" t="s">
        <v>496</v>
      </c>
      <c r="AD2562">
        <v>262.5</v>
      </c>
      <c r="AE2562">
        <v>50</v>
      </c>
      <c r="AF2562" t="str">
        <f t="shared" si="119"/>
        <v>Sep</v>
      </c>
    </row>
    <row r="2563" spans="1:32" x14ac:dyDescent="0.25">
      <c r="A2563" s="1">
        <v>45548</v>
      </c>
      <c r="B2563">
        <v>2160</v>
      </c>
      <c r="C2563">
        <v>5</v>
      </c>
      <c r="D2563">
        <v>5</v>
      </c>
      <c r="E2563">
        <v>4</v>
      </c>
      <c r="F2563">
        <v>5</v>
      </c>
      <c r="G2563">
        <v>3</v>
      </c>
      <c r="H2563">
        <f>VLOOKUP(B2563, patient!A:E, 5, FALSE)</f>
        <v>27</v>
      </c>
      <c r="I2563" t="str">
        <f>VLOOKUP(H2563, city!A:B, 2, FALSE)</f>
        <v>London</v>
      </c>
      <c r="J2563" t="str">
        <f>VLOOKUP(E2563, diagnosis!A:B, 2, FALSE)</f>
        <v>Hypertension</v>
      </c>
      <c r="K2563" t="str">
        <f>VLOOKUP(D2563, department!A:B, 2, FALSE)</f>
        <v>Pediatrics</v>
      </c>
      <c r="L2563" t="str">
        <f>VLOOKUP(C2563, provider!A:B, 2, FALSE)</f>
        <v>Dr. Sade Kikiola</v>
      </c>
      <c r="M2563" t="str">
        <f>VLOOKUP(G2563, insurance!A:B, 2, FALSE)</f>
        <v>Allianz</v>
      </c>
      <c r="N2563">
        <f>VLOOKUP(B2563, patient!A:D, 4, FALSE)</f>
        <v>75</v>
      </c>
      <c r="O2563" t="str">
        <f>VLOOKUP(B2563, patient!A:C, 3, FALSE)</f>
        <v>Female</v>
      </c>
      <c r="P2563" t="str">
        <f>VLOOKUP(B2563, patient!A:F, 6, FALSE)</f>
        <v>Black</v>
      </c>
      <c r="Q2563" t="s">
        <v>486</v>
      </c>
      <c r="R2563">
        <v>463</v>
      </c>
      <c r="S2563">
        <v>35</v>
      </c>
      <c r="U2563" s="1" t="str">
        <f t="shared" ref="U2563:U2626" si="120">IF(T2563&lt;&gt;"", "Yes", "No")</f>
        <v>No</v>
      </c>
      <c r="V2563">
        <v>9</v>
      </c>
      <c r="W2563" t="s">
        <v>487</v>
      </c>
      <c r="X2563" t="s">
        <v>488</v>
      </c>
      <c r="Y2563" t="str">
        <f t="shared" ref="Y2563:Y2626" si="121">IF(TRIM(X2563)="yes", "Emergency", "Scheduled")</f>
        <v>Scheduled</v>
      </c>
      <c r="Z2563" t="s">
        <v>489</v>
      </c>
      <c r="AA2563" s="1">
        <v>45552</v>
      </c>
      <c r="AB2563" s="1">
        <v>45548</v>
      </c>
      <c r="AC2563" t="s">
        <v>493</v>
      </c>
      <c r="AD2563">
        <v>369.6</v>
      </c>
      <c r="AE2563">
        <v>30</v>
      </c>
      <c r="AF2563" t="str">
        <f t="shared" ref="AF2563:AF2626" si="122">TEXT(A2563, "mmm")</f>
        <v>Sep</v>
      </c>
    </row>
    <row r="2564" spans="1:32" x14ac:dyDescent="0.25">
      <c r="A2564" s="1">
        <v>45548</v>
      </c>
      <c r="B2564">
        <v>1367</v>
      </c>
      <c r="C2564">
        <v>1</v>
      </c>
      <c r="D2564">
        <v>2</v>
      </c>
      <c r="E2564">
        <v>4</v>
      </c>
      <c r="F2564">
        <v>5</v>
      </c>
      <c r="G2564">
        <v>2</v>
      </c>
      <c r="H2564">
        <f>VLOOKUP(B2564, patient!A:E, 5, FALSE)</f>
        <v>23</v>
      </c>
      <c r="I2564" t="str">
        <f>VLOOKUP(H2564, city!A:B, 2, FALSE)</f>
        <v>Liverpool</v>
      </c>
      <c r="J2564" t="str">
        <f>VLOOKUP(E2564, diagnosis!A:B, 2, FALSE)</f>
        <v>Hypertension</v>
      </c>
      <c r="K2564" t="str">
        <f>VLOOKUP(D2564, department!A:B, 2, FALSE)</f>
        <v>General Surgery</v>
      </c>
      <c r="L2564" t="str">
        <f>VLOOKUP(C2564, provider!A:B, 2, FALSE)</f>
        <v>Dr. Olu Abisola</v>
      </c>
      <c r="M2564" t="str">
        <f>VLOOKUP(G2564, insurance!A:B, 2, FALSE)</f>
        <v>AXA</v>
      </c>
      <c r="N2564">
        <f>VLOOKUP(B2564, patient!A:D, 4, FALSE)</f>
        <v>36</v>
      </c>
      <c r="O2564" t="str">
        <f>VLOOKUP(B2564, patient!A:C, 3, FALSE)</f>
        <v>Female</v>
      </c>
      <c r="P2564" t="str">
        <f>VLOOKUP(B2564, patient!A:F, 6, FALSE)</f>
        <v>White</v>
      </c>
      <c r="Q2564" t="s">
        <v>486</v>
      </c>
      <c r="R2564">
        <v>188</v>
      </c>
      <c r="S2564">
        <v>94</v>
      </c>
      <c r="U2564" s="1" t="str">
        <f t="shared" si="120"/>
        <v>No</v>
      </c>
      <c r="V2564">
        <v>9</v>
      </c>
      <c r="W2564" t="s">
        <v>487</v>
      </c>
      <c r="X2564" t="s">
        <v>495</v>
      </c>
      <c r="Y2564" t="str">
        <f t="shared" si="121"/>
        <v>Emergency</v>
      </c>
      <c r="Z2564" t="s">
        <v>497</v>
      </c>
      <c r="AA2564" s="1">
        <v>45556</v>
      </c>
      <c r="AB2564" s="1">
        <v>45548</v>
      </c>
      <c r="AC2564" t="s">
        <v>496</v>
      </c>
      <c r="AD2564">
        <v>232.4</v>
      </c>
      <c r="AE2564">
        <v>50</v>
      </c>
      <c r="AF2564" t="str">
        <f t="shared" si="122"/>
        <v>Sep</v>
      </c>
    </row>
    <row r="2565" spans="1:32" x14ac:dyDescent="0.25">
      <c r="A2565" s="1">
        <v>45548</v>
      </c>
      <c r="B2565">
        <v>2741</v>
      </c>
      <c r="C2565">
        <v>4</v>
      </c>
      <c r="D2565">
        <v>3</v>
      </c>
      <c r="E2565">
        <v>4</v>
      </c>
      <c r="F2565">
        <v>4</v>
      </c>
      <c r="G2565">
        <v>3</v>
      </c>
      <c r="H2565">
        <f>VLOOKUP(B2565, patient!A:E, 5, FALSE)</f>
        <v>31</v>
      </c>
      <c r="I2565" t="str">
        <f>VLOOKUP(H2565, city!A:B, 2, FALSE)</f>
        <v>Manchester</v>
      </c>
      <c r="J2565" t="str">
        <f>VLOOKUP(E2565, diagnosis!A:B, 2, FALSE)</f>
        <v>Hypertension</v>
      </c>
      <c r="K2565" t="str">
        <f>VLOOKUP(D2565, department!A:B, 2, FALSE)</f>
        <v>Neurology</v>
      </c>
      <c r="L2565" t="str">
        <f>VLOOKUP(C2565, provider!A:B, 2, FALSE)</f>
        <v>Dr. Ravi Patel</v>
      </c>
      <c r="M2565" t="str">
        <f>VLOOKUP(G2565, insurance!A:B, 2, FALSE)</f>
        <v>Allianz</v>
      </c>
      <c r="N2565">
        <f>VLOOKUP(B2565, patient!A:D, 4, FALSE)</f>
        <v>72</v>
      </c>
      <c r="O2565" t="str">
        <f>VLOOKUP(B2565, patient!A:C, 3, FALSE)</f>
        <v>Female</v>
      </c>
      <c r="P2565" t="str">
        <f>VLOOKUP(B2565, patient!A:F, 6, FALSE)</f>
        <v>Black</v>
      </c>
      <c r="Q2565" t="s">
        <v>486</v>
      </c>
      <c r="R2565">
        <v>368</v>
      </c>
      <c r="S2565">
        <v>23</v>
      </c>
      <c r="T2565" s="1">
        <v>45555</v>
      </c>
      <c r="U2565" s="1" t="str">
        <f t="shared" si="120"/>
        <v>Yes</v>
      </c>
      <c r="V2565">
        <v>6</v>
      </c>
      <c r="W2565" t="s">
        <v>487</v>
      </c>
      <c r="X2565" t="s">
        <v>488</v>
      </c>
      <c r="Y2565" t="str">
        <f t="shared" si="121"/>
        <v>Scheduled</v>
      </c>
      <c r="Z2565" t="s">
        <v>489</v>
      </c>
      <c r="AC2565" t="s">
        <v>490</v>
      </c>
      <c r="AD2565">
        <v>273.7</v>
      </c>
      <c r="AE2565">
        <v>0</v>
      </c>
      <c r="AF2565" t="str">
        <f t="shared" si="122"/>
        <v>Sep</v>
      </c>
    </row>
    <row r="2566" spans="1:32" x14ac:dyDescent="0.25">
      <c r="A2566" s="1">
        <v>45548</v>
      </c>
      <c r="B2566">
        <v>1657</v>
      </c>
      <c r="C2566">
        <v>2</v>
      </c>
      <c r="D2566">
        <v>3</v>
      </c>
      <c r="E2566">
        <v>4</v>
      </c>
      <c r="F2566">
        <v>4</v>
      </c>
      <c r="G2566">
        <v>2</v>
      </c>
      <c r="H2566">
        <f>VLOOKUP(B2566, patient!A:E, 5, FALSE)</f>
        <v>6</v>
      </c>
      <c r="I2566" t="str">
        <f>VLOOKUP(H2566, city!A:B, 2, FALSE)</f>
        <v>Bristol</v>
      </c>
      <c r="J2566" t="str">
        <f>VLOOKUP(E2566, diagnosis!A:B, 2, FALSE)</f>
        <v>Hypertension</v>
      </c>
      <c r="K2566" t="str">
        <f>VLOOKUP(D2566, department!A:B, 2, FALSE)</f>
        <v>Neurology</v>
      </c>
      <c r="L2566" t="str">
        <f>VLOOKUP(C2566, provider!A:B, 2, FALSE)</f>
        <v>Dr. Johnson Grek</v>
      </c>
      <c r="M2566" t="str">
        <f>VLOOKUP(G2566, insurance!A:B, 2, FALSE)</f>
        <v>AXA</v>
      </c>
      <c r="N2566">
        <f>VLOOKUP(B2566, patient!A:D, 4, FALSE)</f>
        <v>63</v>
      </c>
      <c r="O2566" t="str">
        <f>VLOOKUP(B2566, patient!A:C, 3, FALSE)</f>
        <v>Female</v>
      </c>
      <c r="P2566" t="str">
        <f>VLOOKUP(B2566, patient!A:F, 6, FALSE)</f>
        <v>Hispanic</v>
      </c>
      <c r="Q2566" t="s">
        <v>486</v>
      </c>
      <c r="R2566">
        <v>151</v>
      </c>
      <c r="S2566">
        <v>146</v>
      </c>
      <c r="U2566" s="1" t="str">
        <f t="shared" si="120"/>
        <v>No</v>
      </c>
      <c r="V2566">
        <v>2</v>
      </c>
      <c r="W2566" t="s">
        <v>487</v>
      </c>
      <c r="X2566" t="s">
        <v>495</v>
      </c>
      <c r="Y2566" t="str">
        <f t="shared" si="121"/>
        <v>Emergency</v>
      </c>
      <c r="Z2566" t="s">
        <v>489</v>
      </c>
      <c r="AA2566" s="1">
        <v>45550</v>
      </c>
      <c r="AB2566" s="1">
        <v>45548</v>
      </c>
      <c r="AC2566" t="s">
        <v>496</v>
      </c>
      <c r="AD2566">
        <v>242.9</v>
      </c>
      <c r="AE2566">
        <v>50</v>
      </c>
      <c r="AF2566" t="str">
        <f t="shared" si="122"/>
        <v>Sep</v>
      </c>
    </row>
    <row r="2567" spans="1:32" x14ac:dyDescent="0.25">
      <c r="A2567" s="1">
        <v>45548</v>
      </c>
      <c r="B2567">
        <v>446</v>
      </c>
      <c r="C2567">
        <v>2</v>
      </c>
      <c r="D2567">
        <v>3</v>
      </c>
      <c r="E2567">
        <v>4</v>
      </c>
      <c r="F2567">
        <v>2</v>
      </c>
      <c r="G2567">
        <v>2</v>
      </c>
      <c r="H2567">
        <f>VLOOKUP(B2567, patient!A:E, 5, FALSE)</f>
        <v>35</v>
      </c>
      <c r="I2567" t="str">
        <f>VLOOKUP(H2567, city!A:B, 2, FALSE)</f>
        <v>Newcastle</v>
      </c>
      <c r="J2567" t="str">
        <f>VLOOKUP(E2567, diagnosis!A:B, 2, FALSE)</f>
        <v>Hypertension</v>
      </c>
      <c r="K2567" t="str">
        <f>VLOOKUP(D2567, department!A:B, 2, FALSE)</f>
        <v>Neurology</v>
      </c>
      <c r="L2567" t="str">
        <f>VLOOKUP(C2567, provider!A:B, 2, FALSE)</f>
        <v>Dr. Johnson Grek</v>
      </c>
      <c r="M2567" t="str">
        <f>VLOOKUP(G2567, insurance!A:B, 2, FALSE)</f>
        <v>AXA</v>
      </c>
      <c r="N2567">
        <f>VLOOKUP(B2567, patient!A:D, 4, FALSE)</f>
        <v>53</v>
      </c>
      <c r="O2567" t="str">
        <f>VLOOKUP(B2567, patient!A:C, 3, FALSE)</f>
        <v>Female</v>
      </c>
      <c r="P2567" t="str">
        <f>VLOOKUP(B2567, patient!A:F, 6, FALSE)</f>
        <v>Asian</v>
      </c>
      <c r="Q2567" t="s">
        <v>492</v>
      </c>
      <c r="R2567">
        <v>942</v>
      </c>
      <c r="S2567">
        <v>124</v>
      </c>
      <c r="U2567" s="1" t="str">
        <f t="shared" si="120"/>
        <v>No</v>
      </c>
      <c r="V2567">
        <v>2</v>
      </c>
      <c r="W2567" t="s">
        <v>492</v>
      </c>
      <c r="X2567" t="s">
        <v>495</v>
      </c>
      <c r="Y2567" t="str">
        <f t="shared" si="121"/>
        <v>Emergency</v>
      </c>
      <c r="Z2567" t="s">
        <v>497</v>
      </c>
      <c r="AA2567" s="1">
        <v>45549</v>
      </c>
      <c r="AB2567" s="1">
        <v>45548</v>
      </c>
      <c r="AC2567" t="s">
        <v>493</v>
      </c>
      <c r="AD2567">
        <v>767.2</v>
      </c>
      <c r="AE2567">
        <v>30</v>
      </c>
      <c r="AF2567" t="str">
        <f t="shared" si="122"/>
        <v>Sep</v>
      </c>
    </row>
    <row r="2568" spans="1:32" x14ac:dyDescent="0.25">
      <c r="A2568" s="1">
        <v>45548</v>
      </c>
      <c r="B2568">
        <v>2249</v>
      </c>
      <c r="C2568">
        <v>4</v>
      </c>
      <c r="D2568">
        <v>1</v>
      </c>
      <c r="E2568">
        <v>4</v>
      </c>
      <c r="F2568">
        <v>5</v>
      </c>
      <c r="G2568">
        <v>2</v>
      </c>
      <c r="H2568">
        <f>VLOOKUP(B2568, patient!A:E, 5, FALSE)</f>
        <v>19</v>
      </c>
      <c r="I2568" t="str">
        <f>VLOOKUP(H2568, city!A:B, 2, FALSE)</f>
        <v>Leeds</v>
      </c>
      <c r="J2568" t="str">
        <f>VLOOKUP(E2568, diagnosis!A:B, 2, FALSE)</f>
        <v>Hypertension</v>
      </c>
      <c r="K2568" t="str">
        <f>VLOOKUP(D2568, department!A:B, 2, FALSE)</f>
        <v>Cardiology</v>
      </c>
      <c r="L2568" t="str">
        <f>VLOOKUP(C2568, provider!A:B, 2, FALSE)</f>
        <v>Dr. Ravi Patel</v>
      </c>
      <c r="M2568" t="str">
        <f>VLOOKUP(G2568, insurance!A:B, 2, FALSE)</f>
        <v>AXA</v>
      </c>
      <c r="N2568">
        <f>VLOOKUP(B2568, patient!A:D, 4, FALSE)</f>
        <v>62</v>
      </c>
      <c r="O2568" t="str">
        <f>VLOOKUP(B2568, patient!A:C, 3, FALSE)</f>
        <v>Female</v>
      </c>
      <c r="P2568" t="str">
        <f>VLOOKUP(B2568, patient!A:F, 6, FALSE)</f>
        <v>Asian</v>
      </c>
      <c r="Q2568" t="s">
        <v>491</v>
      </c>
      <c r="R2568">
        <v>506</v>
      </c>
      <c r="S2568">
        <v>162</v>
      </c>
      <c r="U2568" s="1" t="str">
        <f t="shared" si="120"/>
        <v>No</v>
      </c>
      <c r="V2568">
        <v>9</v>
      </c>
      <c r="W2568" t="s">
        <v>494</v>
      </c>
      <c r="X2568" t="s">
        <v>488</v>
      </c>
      <c r="Y2568" t="str">
        <f t="shared" si="121"/>
        <v>Scheduled</v>
      </c>
      <c r="Z2568" t="s">
        <v>497</v>
      </c>
      <c r="AA2568" s="1">
        <v>45555</v>
      </c>
      <c r="AB2568" s="1">
        <v>45548</v>
      </c>
      <c r="AC2568" t="s">
        <v>496</v>
      </c>
      <c r="AD2568">
        <v>502.6</v>
      </c>
      <c r="AE2568">
        <v>50</v>
      </c>
      <c r="AF2568" t="str">
        <f t="shared" si="122"/>
        <v>Sep</v>
      </c>
    </row>
    <row r="2569" spans="1:32" x14ac:dyDescent="0.25">
      <c r="A2569" s="1">
        <v>45548</v>
      </c>
      <c r="B2569">
        <v>768</v>
      </c>
      <c r="C2569">
        <v>1</v>
      </c>
      <c r="D2569">
        <v>3</v>
      </c>
      <c r="E2569">
        <v>4</v>
      </c>
      <c r="F2569">
        <v>1</v>
      </c>
      <c r="G2569">
        <v>3</v>
      </c>
      <c r="H2569">
        <f>VLOOKUP(B2569, patient!A:E, 5, FALSE)</f>
        <v>39</v>
      </c>
      <c r="I2569" t="str">
        <f>VLOOKUP(H2569, city!A:B, 2, FALSE)</f>
        <v>Sheffield</v>
      </c>
      <c r="J2569" t="str">
        <f>VLOOKUP(E2569, diagnosis!A:B, 2, FALSE)</f>
        <v>Hypertension</v>
      </c>
      <c r="K2569" t="str">
        <f>VLOOKUP(D2569, department!A:B, 2, FALSE)</f>
        <v>Neurology</v>
      </c>
      <c r="L2569" t="str">
        <f>VLOOKUP(C2569, provider!A:B, 2, FALSE)</f>
        <v>Dr. Olu Abisola</v>
      </c>
      <c r="M2569" t="str">
        <f>VLOOKUP(G2569, insurance!A:B, 2, FALSE)</f>
        <v>Allianz</v>
      </c>
      <c r="N2569">
        <f>VLOOKUP(B2569, patient!A:D, 4, FALSE)</f>
        <v>25</v>
      </c>
      <c r="O2569" t="str">
        <f>VLOOKUP(B2569, patient!A:C, 3, FALSE)</f>
        <v>Male</v>
      </c>
      <c r="P2569" t="str">
        <f>VLOOKUP(B2569, patient!A:F, 6, FALSE)</f>
        <v>Asian</v>
      </c>
      <c r="Q2569" t="s">
        <v>486</v>
      </c>
      <c r="R2569">
        <v>732</v>
      </c>
      <c r="S2569">
        <v>174</v>
      </c>
      <c r="T2569" s="1">
        <v>45563</v>
      </c>
      <c r="U2569" s="1" t="str">
        <f t="shared" si="120"/>
        <v>Yes</v>
      </c>
      <c r="V2569">
        <v>4</v>
      </c>
      <c r="W2569" t="s">
        <v>492</v>
      </c>
      <c r="X2569" t="s">
        <v>488</v>
      </c>
      <c r="Y2569" t="str">
        <f t="shared" si="121"/>
        <v>Scheduled</v>
      </c>
      <c r="Z2569" t="s">
        <v>489</v>
      </c>
      <c r="AC2569" t="s">
        <v>490</v>
      </c>
      <c r="AD2569">
        <v>634.20000000000005</v>
      </c>
      <c r="AE2569">
        <v>0</v>
      </c>
      <c r="AF2569" t="str">
        <f t="shared" si="122"/>
        <v>Sep</v>
      </c>
    </row>
    <row r="2570" spans="1:32" x14ac:dyDescent="0.25">
      <c r="A2570" s="1">
        <v>45548</v>
      </c>
      <c r="B2570">
        <v>3061</v>
      </c>
      <c r="C2570">
        <v>1</v>
      </c>
      <c r="D2570">
        <v>2</v>
      </c>
      <c r="E2570">
        <v>4</v>
      </c>
      <c r="F2570">
        <v>5</v>
      </c>
      <c r="G2570">
        <v>1</v>
      </c>
      <c r="H2570">
        <f>VLOOKUP(B2570, patient!A:E, 5, FALSE)</f>
        <v>19</v>
      </c>
      <c r="I2570" t="str">
        <f>VLOOKUP(H2570, city!A:B, 2, FALSE)</f>
        <v>Leeds</v>
      </c>
      <c r="J2570" t="str">
        <f>VLOOKUP(E2570, diagnosis!A:B, 2, FALSE)</f>
        <v>Hypertension</v>
      </c>
      <c r="K2570" t="str">
        <f>VLOOKUP(D2570, department!A:B, 2, FALSE)</f>
        <v>General Surgery</v>
      </c>
      <c r="L2570" t="str">
        <f>VLOOKUP(C2570, provider!A:B, 2, FALSE)</f>
        <v>Dr. Olu Abisola</v>
      </c>
      <c r="M2570" t="str">
        <f>VLOOKUP(G2570, insurance!A:B, 2, FALSE)</f>
        <v>Aviva</v>
      </c>
      <c r="N2570">
        <f>VLOOKUP(B2570, patient!A:D, 4, FALSE)</f>
        <v>46</v>
      </c>
      <c r="O2570" t="str">
        <f>VLOOKUP(B2570, patient!A:C, 3, FALSE)</f>
        <v>Male</v>
      </c>
      <c r="P2570" t="str">
        <f>VLOOKUP(B2570, patient!A:F, 6, FALSE)</f>
        <v>Hispanic</v>
      </c>
      <c r="Q2570" t="s">
        <v>486</v>
      </c>
      <c r="R2570">
        <v>377</v>
      </c>
      <c r="S2570">
        <v>23</v>
      </c>
      <c r="T2570" s="1">
        <v>45561</v>
      </c>
      <c r="U2570" s="1" t="str">
        <f t="shared" si="120"/>
        <v>Yes</v>
      </c>
      <c r="V2570">
        <v>6</v>
      </c>
      <c r="W2570" t="s">
        <v>487</v>
      </c>
      <c r="X2570" t="s">
        <v>495</v>
      </c>
      <c r="Y2570" t="str">
        <f t="shared" si="121"/>
        <v>Emergency</v>
      </c>
      <c r="Z2570" t="s">
        <v>497</v>
      </c>
      <c r="AC2570" t="s">
        <v>490</v>
      </c>
      <c r="AD2570">
        <v>280</v>
      </c>
      <c r="AE2570">
        <v>0</v>
      </c>
      <c r="AF2570" t="str">
        <f t="shared" si="122"/>
        <v>Sep</v>
      </c>
    </row>
    <row r="2571" spans="1:32" x14ac:dyDescent="0.25">
      <c r="A2571" s="1">
        <v>45548</v>
      </c>
      <c r="B2571">
        <v>3509</v>
      </c>
      <c r="C2571">
        <v>3</v>
      </c>
      <c r="D2571">
        <v>1</v>
      </c>
      <c r="E2571">
        <v>4</v>
      </c>
      <c r="F2571">
        <v>2</v>
      </c>
      <c r="G2571">
        <v>2</v>
      </c>
      <c r="H2571">
        <f>VLOOKUP(B2571, patient!A:E, 5, FALSE)</f>
        <v>20</v>
      </c>
      <c r="I2571" t="str">
        <f>VLOOKUP(H2571, city!A:B, 2, FALSE)</f>
        <v>Leeds</v>
      </c>
      <c r="J2571" t="str">
        <f>VLOOKUP(E2571, diagnosis!A:B, 2, FALSE)</f>
        <v>Hypertension</v>
      </c>
      <c r="K2571" t="str">
        <f>VLOOKUP(D2571, department!A:B, 2, FALSE)</f>
        <v>Cardiology</v>
      </c>
      <c r="L2571" t="str">
        <f>VLOOKUP(C2571, provider!A:B, 2, FALSE)</f>
        <v>Dr. Emma Jones</v>
      </c>
      <c r="M2571" t="str">
        <f>VLOOKUP(G2571, insurance!A:B, 2, FALSE)</f>
        <v>AXA</v>
      </c>
      <c r="N2571">
        <f>VLOOKUP(B2571, patient!A:D, 4, FALSE)</f>
        <v>72</v>
      </c>
      <c r="O2571" t="str">
        <f>VLOOKUP(B2571, patient!A:C, 3, FALSE)</f>
        <v>Male</v>
      </c>
      <c r="P2571" t="str">
        <f>VLOOKUP(B2571, patient!A:F, 6, FALSE)</f>
        <v>Hispanic</v>
      </c>
      <c r="Q2571" t="s">
        <v>486</v>
      </c>
      <c r="R2571">
        <v>849</v>
      </c>
      <c r="S2571">
        <v>182</v>
      </c>
      <c r="U2571" s="1" t="str">
        <f t="shared" si="120"/>
        <v>No</v>
      </c>
      <c r="V2571">
        <v>10</v>
      </c>
      <c r="W2571" t="s">
        <v>487</v>
      </c>
      <c r="X2571" t="s">
        <v>488</v>
      </c>
      <c r="Y2571" t="str">
        <f t="shared" si="121"/>
        <v>Scheduled</v>
      </c>
      <c r="Z2571" t="s">
        <v>489</v>
      </c>
      <c r="AA2571" s="1">
        <v>45554</v>
      </c>
      <c r="AB2571" s="1">
        <v>45548</v>
      </c>
      <c r="AC2571" t="s">
        <v>498</v>
      </c>
      <c r="AD2571">
        <v>728.7</v>
      </c>
      <c r="AE2571">
        <v>10</v>
      </c>
      <c r="AF2571" t="str">
        <f t="shared" si="122"/>
        <v>Sep</v>
      </c>
    </row>
    <row r="2572" spans="1:32" x14ac:dyDescent="0.25">
      <c r="A2572" s="1">
        <v>45549</v>
      </c>
      <c r="B2572">
        <v>3786</v>
      </c>
      <c r="C2572">
        <v>1</v>
      </c>
      <c r="D2572">
        <v>4</v>
      </c>
      <c r="E2572">
        <v>4</v>
      </c>
      <c r="F2572">
        <v>3</v>
      </c>
      <c r="G2572">
        <v>2</v>
      </c>
      <c r="H2572">
        <f>VLOOKUP(B2572, patient!A:E, 5, FALSE)</f>
        <v>8</v>
      </c>
      <c r="I2572" t="str">
        <f>VLOOKUP(H2572, city!A:B, 2, FALSE)</f>
        <v>Bristol</v>
      </c>
      <c r="J2572" t="str">
        <f>VLOOKUP(E2572, diagnosis!A:B, 2, FALSE)</f>
        <v>Hypertension</v>
      </c>
      <c r="K2572" t="str">
        <f>VLOOKUP(D2572, department!A:B, 2, FALSE)</f>
        <v>Orthopedics</v>
      </c>
      <c r="L2572" t="str">
        <f>VLOOKUP(C2572, provider!A:B, 2, FALSE)</f>
        <v>Dr. Olu Abisola</v>
      </c>
      <c r="M2572" t="str">
        <f>VLOOKUP(G2572, insurance!A:B, 2, FALSE)</f>
        <v>AXA</v>
      </c>
      <c r="N2572">
        <f>VLOOKUP(B2572, patient!A:D, 4, FALSE)</f>
        <v>70</v>
      </c>
      <c r="O2572" t="str">
        <f>VLOOKUP(B2572, patient!A:C, 3, FALSE)</f>
        <v>Male</v>
      </c>
      <c r="P2572" t="str">
        <f>VLOOKUP(B2572, patient!A:F, 6, FALSE)</f>
        <v>Black</v>
      </c>
      <c r="Q2572" t="s">
        <v>486</v>
      </c>
      <c r="R2572">
        <v>513</v>
      </c>
      <c r="S2572">
        <v>104</v>
      </c>
      <c r="T2572" s="1">
        <v>45576</v>
      </c>
      <c r="U2572" s="1" t="str">
        <f t="shared" si="120"/>
        <v>Yes</v>
      </c>
      <c r="V2572">
        <v>2</v>
      </c>
      <c r="W2572" t="s">
        <v>487</v>
      </c>
      <c r="X2572" t="s">
        <v>495</v>
      </c>
      <c r="Y2572" t="str">
        <f t="shared" si="121"/>
        <v>Emergency</v>
      </c>
      <c r="Z2572" t="s">
        <v>489</v>
      </c>
      <c r="AC2572" t="s">
        <v>490</v>
      </c>
      <c r="AD2572">
        <v>431.9</v>
      </c>
      <c r="AE2572">
        <v>0</v>
      </c>
      <c r="AF2572" t="str">
        <f t="shared" si="122"/>
        <v>Sep</v>
      </c>
    </row>
    <row r="2573" spans="1:32" x14ac:dyDescent="0.25">
      <c r="A2573" s="1">
        <v>45549</v>
      </c>
      <c r="B2573">
        <v>3790</v>
      </c>
      <c r="C2573">
        <v>4</v>
      </c>
      <c r="D2573">
        <v>5</v>
      </c>
      <c r="E2573">
        <v>4</v>
      </c>
      <c r="F2573">
        <v>3</v>
      </c>
      <c r="G2573">
        <v>1</v>
      </c>
      <c r="H2573">
        <f>VLOOKUP(B2573, patient!A:E, 5, FALSE)</f>
        <v>7</v>
      </c>
      <c r="I2573" t="str">
        <f>VLOOKUP(H2573, city!A:B, 2, FALSE)</f>
        <v>Bristol</v>
      </c>
      <c r="J2573" t="str">
        <f>VLOOKUP(E2573, diagnosis!A:B, 2, FALSE)</f>
        <v>Hypertension</v>
      </c>
      <c r="K2573" t="str">
        <f>VLOOKUP(D2573, department!A:B, 2, FALSE)</f>
        <v>Pediatrics</v>
      </c>
      <c r="L2573" t="str">
        <f>VLOOKUP(C2573, provider!A:B, 2, FALSE)</f>
        <v>Dr. Ravi Patel</v>
      </c>
      <c r="M2573" t="str">
        <f>VLOOKUP(G2573, insurance!A:B, 2, FALSE)</f>
        <v>Aviva</v>
      </c>
      <c r="N2573">
        <f>VLOOKUP(B2573, patient!A:D, 4, FALSE)</f>
        <v>72</v>
      </c>
      <c r="O2573" t="str">
        <f>VLOOKUP(B2573, patient!A:C, 3, FALSE)</f>
        <v>Male</v>
      </c>
      <c r="P2573" t="str">
        <f>VLOOKUP(B2573, patient!A:F, 6, FALSE)</f>
        <v>Other</v>
      </c>
      <c r="Q2573" t="s">
        <v>492</v>
      </c>
      <c r="R2573">
        <v>661</v>
      </c>
      <c r="S2573">
        <v>82</v>
      </c>
      <c r="U2573" s="1" t="str">
        <f t="shared" si="120"/>
        <v>No</v>
      </c>
      <c r="V2573">
        <v>4</v>
      </c>
      <c r="W2573" t="s">
        <v>487</v>
      </c>
      <c r="X2573" t="s">
        <v>488</v>
      </c>
      <c r="Y2573" t="str">
        <f t="shared" si="121"/>
        <v>Scheduled</v>
      </c>
      <c r="Z2573" t="s">
        <v>489</v>
      </c>
      <c r="AA2573" s="1">
        <v>45554</v>
      </c>
      <c r="AB2573" s="1">
        <v>45549</v>
      </c>
      <c r="AC2573" t="s">
        <v>493</v>
      </c>
      <c r="AD2573">
        <v>541.1</v>
      </c>
      <c r="AE2573">
        <v>30</v>
      </c>
      <c r="AF2573" t="str">
        <f t="shared" si="122"/>
        <v>Sep</v>
      </c>
    </row>
    <row r="2574" spans="1:32" x14ac:dyDescent="0.25">
      <c r="A2574" s="1">
        <v>45549</v>
      </c>
      <c r="B2574">
        <v>1976</v>
      </c>
      <c r="C2574">
        <v>5</v>
      </c>
      <c r="D2574">
        <v>3</v>
      </c>
      <c r="E2574">
        <v>4</v>
      </c>
      <c r="F2574">
        <v>5</v>
      </c>
      <c r="G2574">
        <v>2</v>
      </c>
      <c r="H2574">
        <f>VLOOKUP(B2574, patient!A:E, 5, FALSE)</f>
        <v>13</v>
      </c>
      <c r="I2574" t="str">
        <f>VLOOKUP(H2574, city!A:B, 2, FALSE)</f>
        <v>Glasgow</v>
      </c>
      <c r="J2574" t="str">
        <f>VLOOKUP(E2574, diagnosis!A:B, 2, FALSE)</f>
        <v>Hypertension</v>
      </c>
      <c r="K2574" t="str">
        <f>VLOOKUP(D2574, department!A:B, 2, FALSE)</f>
        <v>Neurology</v>
      </c>
      <c r="L2574" t="str">
        <f>VLOOKUP(C2574, provider!A:B, 2, FALSE)</f>
        <v>Dr. Sade Kikiola</v>
      </c>
      <c r="M2574" t="str">
        <f>VLOOKUP(G2574, insurance!A:B, 2, FALSE)</f>
        <v>AXA</v>
      </c>
      <c r="N2574">
        <f>VLOOKUP(B2574, patient!A:D, 4, FALSE)</f>
        <v>49</v>
      </c>
      <c r="O2574" t="str">
        <f>VLOOKUP(B2574, patient!A:C, 3, FALSE)</f>
        <v>Female</v>
      </c>
      <c r="P2574" t="str">
        <f>VLOOKUP(B2574, patient!A:F, 6, FALSE)</f>
        <v>Hispanic</v>
      </c>
      <c r="Q2574" t="s">
        <v>486</v>
      </c>
      <c r="R2574">
        <v>72</v>
      </c>
      <c r="S2574">
        <v>119</v>
      </c>
      <c r="U2574" s="1" t="str">
        <f t="shared" si="120"/>
        <v>No</v>
      </c>
      <c r="V2574">
        <v>2</v>
      </c>
      <c r="W2574" t="s">
        <v>494</v>
      </c>
      <c r="X2574" t="s">
        <v>488</v>
      </c>
      <c r="Y2574" t="str">
        <f t="shared" si="121"/>
        <v>Scheduled</v>
      </c>
      <c r="Z2574" t="s">
        <v>497</v>
      </c>
      <c r="AA2574" s="1">
        <v>45557</v>
      </c>
      <c r="AB2574" s="1">
        <v>45549</v>
      </c>
      <c r="AC2574" t="s">
        <v>493</v>
      </c>
      <c r="AD2574">
        <v>154.69999999999999</v>
      </c>
      <c r="AE2574">
        <v>30</v>
      </c>
      <c r="AF2574" t="str">
        <f t="shared" si="122"/>
        <v>Sep</v>
      </c>
    </row>
    <row r="2575" spans="1:32" x14ac:dyDescent="0.25">
      <c r="A2575" s="1">
        <v>45549</v>
      </c>
      <c r="B2575">
        <v>2369</v>
      </c>
      <c r="C2575">
        <v>4</v>
      </c>
      <c r="D2575">
        <v>4</v>
      </c>
      <c r="E2575">
        <v>4</v>
      </c>
      <c r="F2575">
        <v>3</v>
      </c>
      <c r="G2575">
        <v>2</v>
      </c>
      <c r="H2575">
        <f>VLOOKUP(B2575, patient!A:E, 5, FALSE)</f>
        <v>2</v>
      </c>
      <c r="I2575" t="str">
        <f>VLOOKUP(H2575, city!A:B, 2, FALSE)</f>
        <v>Birmingham</v>
      </c>
      <c r="J2575" t="str">
        <f>VLOOKUP(E2575, diagnosis!A:B, 2, FALSE)</f>
        <v>Hypertension</v>
      </c>
      <c r="K2575" t="str">
        <f>VLOOKUP(D2575, department!A:B, 2, FALSE)</f>
        <v>Orthopedics</v>
      </c>
      <c r="L2575" t="str">
        <f>VLOOKUP(C2575, provider!A:B, 2, FALSE)</f>
        <v>Dr. Ravi Patel</v>
      </c>
      <c r="M2575" t="str">
        <f>VLOOKUP(G2575, insurance!A:B, 2, FALSE)</f>
        <v>AXA</v>
      </c>
      <c r="N2575">
        <f>VLOOKUP(B2575, patient!A:D, 4, FALSE)</f>
        <v>68</v>
      </c>
      <c r="O2575" t="str">
        <f>VLOOKUP(B2575, patient!A:C, 3, FALSE)</f>
        <v>Male</v>
      </c>
      <c r="P2575" t="str">
        <f>VLOOKUP(B2575, patient!A:F, 6, FALSE)</f>
        <v>Hispanic</v>
      </c>
      <c r="Q2575" t="s">
        <v>491</v>
      </c>
      <c r="R2575">
        <v>642</v>
      </c>
      <c r="S2575">
        <v>85</v>
      </c>
      <c r="U2575" s="1" t="str">
        <f t="shared" si="120"/>
        <v>No</v>
      </c>
      <c r="V2575">
        <v>3</v>
      </c>
      <c r="W2575" t="s">
        <v>487</v>
      </c>
      <c r="X2575" t="s">
        <v>488</v>
      </c>
      <c r="Y2575" t="str">
        <f t="shared" si="121"/>
        <v>Scheduled</v>
      </c>
      <c r="Z2575" t="s">
        <v>497</v>
      </c>
      <c r="AA2575" s="1">
        <v>45551</v>
      </c>
      <c r="AB2575" s="1">
        <v>45549</v>
      </c>
      <c r="AC2575" t="s">
        <v>493</v>
      </c>
      <c r="AD2575">
        <v>529.9</v>
      </c>
      <c r="AE2575">
        <v>30</v>
      </c>
      <c r="AF2575" t="str">
        <f t="shared" si="122"/>
        <v>Sep</v>
      </c>
    </row>
    <row r="2576" spans="1:32" x14ac:dyDescent="0.25">
      <c r="A2576" s="1">
        <v>45549</v>
      </c>
      <c r="B2576">
        <v>591</v>
      </c>
      <c r="C2576">
        <v>2</v>
      </c>
      <c r="D2576">
        <v>3</v>
      </c>
      <c r="E2576">
        <v>4</v>
      </c>
      <c r="F2576">
        <v>2</v>
      </c>
      <c r="G2576">
        <v>3</v>
      </c>
      <c r="H2576">
        <f>VLOOKUP(B2576, patient!A:E, 5, FALSE)</f>
        <v>29</v>
      </c>
      <c r="I2576" t="str">
        <f>VLOOKUP(H2576, city!A:B, 2, FALSE)</f>
        <v>Manchester</v>
      </c>
      <c r="J2576" t="str">
        <f>VLOOKUP(E2576, diagnosis!A:B, 2, FALSE)</f>
        <v>Hypertension</v>
      </c>
      <c r="K2576" t="str">
        <f>VLOOKUP(D2576, department!A:B, 2, FALSE)</f>
        <v>Neurology</v>
      </c>
      <c r="L2576" t="str">
        <f>VLOOKUP(C2576, provider!A:B, 2, FALSE)</f>
        <v>Dr. Johnson Grek</v>
      </c>
      <c r="M2576" t="str">
        <f>VLOOKUP(G2576, insurance!A:B, 2, FALSE)</f>
        <v>Allianz</v>
      </c>
      <c r="N2576">
        <f>VLOOKUP(B2576, patient!A:D, 4, FALSE)</f>
        <v>61</v>
      </c>
      <c r="O2576" t="str">
        <f>VLOOKUP(B2576, patient!A:C, 3, FALSE)</f>
        <v>Male</v>
      </c>
      <c r="P2576" t="str">
        <f>VLOOKUP(B2576, patient!A:F, 6, FALSE)</f>
        <v>Asian</v>
      </c>
      <c r="Q2576" t="s">
        <v>491</v>
      </c>
      <c r="R2576">
        <v>262</v>
      </c>
      <c r="S2576">
        <v>58</v>
      </c>
      <c r="U2576" s="1" t="str">
        <f t="shared" si="120"/>
        <v>No</v>
      </c>
      <c r="V2576">
        <v>2</v>
      </c>
      <c r="W2576" t="s">
        <v>494</v>
      </c>
      <c r="X2576" t="s">
        <v>488</v>
      </c>
      <c r="Y2576" t="str">
        <f t="shared" si="121"/>
        <v>Scheduled</v>
      </c>
      <c r="Z2576" t="s">
        <v>489</v>
      </c>
      <c r="AA2576" s="1">
        <v>45551</v>
      </c>
      <c r="AB2576" s="1">
        <v>45549</v>
      </c>
      <c r="AC2576" t="s">
        <v>498</v>
      </c>
      <c r="AD2576">
        <v>231</v>
      </c>
      <c r="AE2576">
        <v>10</v>
      </c>
      <c r="AF2576" t="str">
        <f t="shared" si="122"/>
        <v>Sep</v>
      </c>
    </row>
    <row r="2577" spans="1:32" x14ac:dyDescent="0.25">
      <c r="A2577" s="1">
        <v>45549</v>
      </c>
      <c r="B2577">
        <v>4644</v>
      </c>
      <c r="C2577">
        <v>3</v>
      </c>
      <c r="D2577">
        <v>5</v>
      </c>
      <c r="E2577">
        <v>4</v>
      </c>
      <c r="F2577">
        <v>2</v>
      </c>
      <c r="G2577">
        <v>1</v>
      </c>
      <c r="H2577">
        <f>VLOOKUP(B2577, patient!A:E, 5, FALSE)</f>
        <v>37</v>
      </c>
      <c r="I2577" t="str">
        <f>VLOOKUP(H2577, city!A:B, 2, FALSE)</f>
        <v>Sheffield</v>
      </c>
      <c r="J2577" t="str">
        <f>VLOOKUP(E2577, diagnosis!A:B, 2, FALSE)</f>
        <v>Hypertension</v>
      </c>
      <c r="K2577" t="str">
        <f>VLOOKUP(D2577, department!A:B, 2, FALSE)</f>
        <v>Pediatrics</v>
      </c>
      <c r="L2577" t="str">
        <f>VLOOKUP(C2577, provider!A:B, 2, FALSE)</f>
        <v>Dr. Emma Jones</v>
      </c>
      <c r="M2577" t="str">
        <f>VLOOKUP(G2577, insurance!A:B, 2, FALSE)</f>
        <v>Aviva</v>
      </c>
      <c r="N2577">
        <f>VLOOKUP(B2577, patient!A:D, 4, FALSE)</f>
        <v>35</v>
      </c>
      <c r="O2577" t="str">
        <f>VLOOKUP(B2577, patient!A:C, 3, FALSE)</f>
        <v>Female</v>
      </c>
      <c r="P2577" t="str">
        <f>VLOOKUP(B2577, patient!A:F, 6, FALSE)</f>
        <v>Asian</v>
      </c>
      <c r="Q2577" t="s">
        <v>486</v>
      </c>
      <c r="R2577">
        <v>801</v>
      </c>
      <c r="S2577">
        <v>175</v>
      </c>
      <c r="T2577" s="1">
        <v>45577</v>
      </c>
      <c r="U2577" s="1" t="str">
        <f t="shared" si="120"/>
        <v>Yes</v>
      </c>
      <c r="V2577">
        <v>8</v>
      </c>
      <c r="W2577" t="s">
        <v>492</v>
      </c>
      <c r="X2577" t="s">
        <v>495</v>
      </c>
      <c r="Y2577" t="str">
        <f t="shared" si="121"/>
        <v>Emergency</v>
      </c>
      <c r="Z2577" t="s">
        <v>497</v>
      </c>
      <c r="AC2577" t="s">
        <v>490</v>
      </c>
      <c r="AD2577">
        <v>683.2</v>
      </c>
      <c r="AE2577">
        <v>0</v>
      </c>
      <c r="AF2577" t="str">
        <f t="shared" si="122"/>
        <v>Sep</v>
      </c>
    </row>
    <row r="2578" spans="1:32" x14ac:dyDescent="0.25">
      <c r="A2578" s="1">
        <v>45549</v>
      </c>
      <c r="B2578">
        <v>4340</v>
      </c>
      <c r="C2578">
        <v>3</v>
      </c>
      <c r="D2578">
        <v>2</v>
      </c>
      <c r="E2578">
        <v>4</v>
      </c>
      <c r="F2578">
        <v>5</v>
      </c>
      <c r="G2578">
        <v>2</v>
      </c>
      <c r="H2578">
        <f>VLOOKUP(B2578, patient!A:E, 5, FALSE)</f>
        <v>39</v>
      </c>
      <c r="I2578" t="str">
        <f>VLOOKUP(H2578, city!A:B, 2, FALSE)</f>
        <v>Sheffield</v>
      </c>
      <c r="J2578" t="str">
        <f>VLOOKUP(E2578, diagnosis!A:B, 2, FALSE)</f>
        <v>Hypertension</v>
      </c>
      <c r="K2578" t="str">
        <f>VLOOKUP(D2578, department!A:B, 2, FALSE)</f>
        <v>General Surgery</v>
      </c>
      <c r="L2578" t="str">
        <f>VLOOKUP(C2578, provider!A:B, 2, FALSE)</f>
        <v>Dr. Emma Jones</v>
      </c>
      <c r="M2578" t="str">
        <f>VLOOKUP(G2578, insurance!A:B, 2, FALSE)</f>
        <v>AXA</v>
      </c>
      <c r="N2578">
        <f>VLOOKUP(B2578, patient!A:D, 4, FALSE)</f>
        <v>23</v>
      </c>
      <c r="O2578" t="str">
        <f>VLOOKUP(B2578, patient!A:C, 3, FALSE)</f>
        <v>Female</v>
      </c>
      <c r="P2578" t="str">
        <f>VLOOKUP(B2578, patient!A:F, 6, FALSE)</f>
        <v>Asian</v>
      </c>
      <c r="Q2578" t="s">
        <v>491</v>
      </c>
      <c r="R2578">
        <v>207</v>
      </c>
      <c r="S2578">
        <v>181</v>
      </c>
      <c r="U2578" s="1" t="str">
        <f t="shared" si="120"/>
        <v>No</v>
      </c>
      <c r="V2578">
        <v>5</v>
      </c>
      <c r="W2578" t="s">
        <v>494</v>
      </c>
      <c r="X2578" t="s">
        <v>495</v>
      </c>
      <c r="Y2578" t="str">
        <f t="shared" si="121"/>
        <v>Emergency</v>
      </c>
      <c r="Z2578" t="s">
        <v>497</v>
      </c>
      <c r="AA2578" s="1">
        <v>45558</v>
      </c>
      <c r="AB2578" s="1">
        <v>45549</v>
      </c>
      <c r="AC2578" t="s">
        <v>493</v>
      </c>
      <c r="AD2578">
        <v>292.60000000000002</v>
      </c>
      <c r="AE2578">
        <v>30</v>
      </c>
      <c r="AF2578" t="str">
        <f t="shared" si="122"/>
        <v>Sep</v>
      </c>
    </row>
    <row r="2579" spans="1:32" x14ac:dyDescent="0.25">
      <c r="A2579" s="1">
        <v>45549</v>
      </c>
      <c r="B2579">
        <v>33</v>
      </c>
      <c r="C2579">
        <v>5</v>
      </c>
      <c r="D2579">
        <v>2</v>
      </c>
      <c r="E2579">
        <v>4</v>
      </c>
      <c r="F2579">
        <v>5</v>
      </c>
      <c r="G2579">
        <v>3</v>
      </c>
      <c r="H2579">
        <f>VLOOKUP(B2579, patient!A:E, 5, FALSE)</f>
        <v>13</v>
      </c>
      <c r="I2579" t="str">
        <f>VLOOKUP(H2579, city!A:B, 2, FALSE)</f>
        <v>Glasgow</v>
      </c>
      <c r="J2579" t="str">
        <f>VLOOKUP(E2579, diagnosis!A:B, 2, FALSE)</f>
        <v>Hypertension</v>
      </c>
      <c r="K2579" t="str">
        <f>VLOOKUP(D2579, department!A:B, 2, FALSE)</f>
        <v>General Surgery</v>
      </c>
      <c r="L2579" t="str">
        <f>VLOOKUP(C2579, provider!A:B, 2, FALSE)</f>
        <v>Dr. Sade Kikiola</v>
      </c>
      <c r="M2579" t="str">
        <f>VLOOKUP(G2579, insurance!A:B, 2, FALSE)</f>
        <v>Allianz</v>
      </c>
      <c r="N2579">
        <f>VLOOKUP(B2579, patient!A:D, 4, FALSE)</f>
        <v>35</v>
      </c>
      <c r="O2579" t="str">
        <f>VLOOKUP(B2579, patient!A:C, 3, FALSE)</f>
        <v>Male</v>
      </c>
      <c r="P2579" t="str">
        <f>VLOOKUP(B2579, patient!A:F, 6, FALSE)</f>
        <v>Other</v>
      </c>
      <c r="Q2579" t="s">
        <v>492</v>
      </c>
      <c r="R2579">
        <v>97</v>
      </c>
      <c r="S2579">
        <v>180</v>
      </c>
      <c r="U2579" s="1" t="str">
        <f t="shared" si="120"/>
        <v>No</v>
      </c>
      <c r="V2579">
        <v>5</v>
      </c>
      <c r="W2579" t="s">
        <v>492</v>
      </c>
      <c r="X2579" t="s">
        <v>495</v>
      </c>
      <c r="Y2579" t="str">
        <f t="shared" si="121"/>
        <v>Emergency</v>
      </c>
      <c r="Z2579" t="s">
        <v>489</v>
      </c>
      <c r="AA2579" s="1">
        <v>45550</v>
      </c>
      <c r="AB2579" s="1">
        <v>45549</v>
      </c>
      <c r="AC2579" t="s">
        <v>496</v>
      </c>
      <c r="AD2579">
        <v>228.9</v>
      </c>
      <c r="AE2579">
        <v>50</v>
      </c>
      <c r="AF2579" t="str">
        <f t="shared" si="122"/>
        <v>Sep</v>
      </c>
    </row>
    <row r="2580" spans="1:32" x14ac:dyDescent="0.25">
      <c r="A2580" s="1">
        <v>45549</v>
      </c>
      <c r="B2580">
        <v>1724</v>
      </c>
      <c r="C2580">
        <v>2</v>
      </c>
      <c r="D2580">
        <v>5</v>
      </c>
      <c r="E2580">
        <v>4</v>
      </c>
      <c r="F2580">
        <v>5</v>
      </c>
      <c r="G2580">
        <v>3</v>
      </c>
      <c r="H2580">
        <f>VLOOKUP(B2580, patient!A:E, 5, FALSE)</f>
        <v>8</v>
      </c>
      <c r="I2580" t="str">
        <f>VLOOKUP(H2580, city!A:B, 2, FALSE)</f>
        <v>Bristol</v>
      </c>
      <c r="J2580" t="str">
        <f>VLOOKUP(E2580, diagnosis!A:B, 2, FALSE)</f>
        <v>Hypertension</v>
      </c>
      <c r="K2580" t="str">
        <f>VLOOKUP(D2580, department!A:B, 2, FALSE)</f>
        <v>Pediatrics</v>
      </c>
      <c r="L2580" t="str">
        <f>VLOOKUP(C2580, provider!A:B, 2, FALSE)</f>
        <v>Dr. Johnson Grek</v>
      </c>
      <c r="M2580" t="str">
        <f>VLOOKUP(G2580, insurance!A:B, 2, FALSE)</f>
        <v>Allianz</v>
      </c>
      <c r="N2580">
        <f>VLOOKUP(B2580, patient!A:D, 4, FALSE)</f>
        <v>36</v>
      </c>
      <c r="O2580" t="str">
        <f>VLOOKUP(B2580, patient!A:C, 3, FALSE)</f>
        <v>Female</v>
      </c>
      <c r="P2580" t="str">
        <f>VLOOKUP(B2580, patient!A:F, 6, FALSE)</f>
        <v>Asian</v>
      </c>
      <c r="Q2580" t="s">
        <v>486</v>
      </c>
      <c r="R2580">
        <v>164</v>
      </c>
      <c r="S2580">
        <v>197</v>
      </c>
      <c r="T2580" s="1">
        <v>45558</v>
      </c>
      <c r="U2580" s="1" t="str">
        <f t="shared" si="120"/>
        <v>Yes</v>
      </c>
      <c r="V2580">
        <v>8</v>
      </c>
      <c r="W2580" t="s">
        <v>494</v>
      </c>
      <c r="X2580" t="s">
        <v>488</v>
      </c>
      <c r="Y2580" t="str">
        <f t="shared" si="121"/>
        <v>Scheduled</v>
      </c>
      <c r="Z2580" t="s">
        <v>497</v>
      </c>
      <c r="AC2580" t="s">
        <v>490</v>
      </c>
      <c r="AD2580">
        <v>252.7</v>
      </c>
      <c r="AE2580">
        <v>0</v>
      </c>
      <c r="AF2580" t="str">
        <f t="shared" si="122"/>
        <v>Sep</v>
      </c>
    </row>
    <row r="2581" spans="1:32" x14ac:dyDescent="0.25">
      <c r="A2581" s="1">
        <v>45549</v>
      </c>
      <c r="B2581">
        <v>1032</v>
      </c>
      <c r="C2581">
        <v>1</v>
      </c>
      <c r="D2581">
        <v>4</v>
      </c>
      <c r="E2581">
        <v>4</v>
      </c>
      <c r="F2581">
        <v>3</v>
      </c>
      <c r="G2581">
        <v>3</v>
      </c>
      <c r="H2581">
        <f>VLOOKUP(B2581, patient!A:E, 5, FALSE)</f>
        <v>12</v>
      </c>
      <c r="I2581" t="str">
        <f>VLOOKUP(H2581, city!A:B, 2, FALSE)</f>
        <v>Edinburgh</v>
      </c>
      <c r="J2581" t="str">
        <f>VLOOKUP(E2581, diagnosis!A:B, 2, FALSE)</f>
        <v>Hypertension</v>
      </c>
      <c r="K2581" t="str">
        <f>VLOOKUP(D2581, department!A:B, 2, FALSE)</f>
        <v>Orthopedics</v>
      </c>
      <c r="L2581" t="str">
        <f>VLOOKUP(C2581, provider!A:B, 2, FALSE)</f>
        <v>Dr. Olu Abisola</v>
      </c>
      <c r="M2581" t="str">
        <f>VLOOKUP(G2581, insurance!A:B, 2, FALSE)</f>
        <v>Allianz</v>
      </c>
      <c r="N2581">
        <f>VLOOKUP(B2581, patient!A:D, 4, FALSE)</f>
        <v>39</v>
      </c>
      <c r="O2581" t="str">
        <f>VLOOKUP(B2581, patient!A:C, 3, FALSE)</f>
        <v>Female</v>
      </c>
      <c r="P2581" t="str">
        <f>VLOOKUP(B2581, patient!A:F, 6, FALSE)</f>
        <v>Asian</v>
      </c>
      <c r="Q2581" t="s">
        <v>491</v>
      </c>
      <c r="R2581">
        <v>728</v>
      </c>
      <c r="S2581">
        <v>91</v>
      </c>
      <c r="U2581" s="1" t="str">
        <f t="shared" si="120"/>
        <v>No</v>
      </c>
      <c r="V2581">
        <v>8</v>
      </c>
      <c r="W2581" t="s">
        <v>487</v>
      </c>
      <c r="X2581" t="s">
        <v>495</v>
      </c>
      <c r="Y2581" t="str">
        <f t="shared" si="121"/>
        <v>Emergency</v>
      </c>
      <c r="Z2581" t="s">
        <v>497</v>
      </c>
      <c r="AA2581" s="1">
        <v>45555</v>
      </c>
      <c r="AB2581" s="1">
        <v>45549</v>
      </c>
      <c r="AC2581" t="s">
        <v>493</v>
      </c>
      <c r="AD2581">
        <v>594.29999999999995</v>
      </c>
      <c r="AE2581">
        <v>30</v>
      </c>
      <c r="AF2581" t="str">
        <f t="shared" si="122"/>
        <v>Sep</v>
      </c>
    </row>
    <row r="2582" spans="1:32" x14ac:dyDescent="0.25">
      <c r="A2582" s="1">
        <v>45550</v>
      </c>
      <c r="B2582">
        <v>3078</v>
      </c>
      <c r="C2582">
        <v>1</v>
      </c>
      <c r="D2582">
        <v>1</v>
      </c>
      <c r="E2582">
        <v>4</v>
      </c>
      <c r="F2582">
        <v>5</v>
      </c>
      <c r="G2582">
        <v>3</v>
      </c>
      <c r="H2582">
        <f>VLOOKUP(B2582, patient!A:E, 5, FALSE)</f>
        <v>2</v>
      </c>
      <c r="I2582" t="str">
        <f>VLOOKUP(H2582, city!A:B, 2, FALSE)</f>
        <v>Birmingham</v>
      </c>
      <c r="J2582" t="str">
        <f>VLOOKUP(E2582, diagnosis!A:B, 2, FALSE)</f>
        <v>Hypertension</v>
      </c>
      <c r="K2582" t="str">
        <f>VLOOKUP(D2582, department!A:B, 2, FALSE)</f>
        <v>Cardiology</v>
      </c>
      <c r="L2582" t="str">
        <f>VLOOKUP(C2582, provider!A:B, 2, FALSE)</f>
        <v>Dr. Olu Abisola</v>
      </c>
      <c r="M2582" t="str">
        <f>VLOOKUP(G2582, insurance!A:B, 2, FALSE)</f>
        <v>Allianz</v>
      </c>
      <c r="N2582">
        <f>VLOOKUP(B2582, patient!A:D, 4, FALSE)</f>
        <v>54</v>
      </c>
      <c r="O2582" t="str">
        <f>VLOOKUP(B2582, patient!A:C, 3, FALSE)</f>
        <v>Female</v>
      </c>
      <c r="P2582" t="str">
        <f>VLOOKUP(B2582, patient!A:F, 6, FALSE)</f>
        <v>Other</v>
      </c>
      <c r="Q2582" t="s">
        <v>486</v>
      </c>
      <c r="R2582">
        <v>373</v>
      </c>
      <c r="S2582">
        <v>91</v>
      </c>
      <c r="T2582" s="1">
        <v>45565</v>
      </c>
      <c r="U2582" s="1" t="str">
        <f t="shared" si="120"/>
        <v>Yes</v>
      </c>
      <c r="V2582">
        <v>7</v>
      </c>
      <c r="W2582" t="s">
        <v>494</v>
      </c>
      <c r="X2582" t="s">
        <v>488</v>
      </c>
      <c r="Y2582" t="str">
        <f t="shared" si="121"/>
        <v>Scheduled</v>
      </c>
      <c r="Z2582" t="s">
        <v>489</v>
      </c>
      <c r="AC2582" t="s">
        <v>490</v>
      </c>
      <c r="AD2582">
        <v>324.8</v>
      </c>
      <c r="AE2582">
        <v>0</v>
      </c>
      <c r="AF2582" t="str">
        <f t="shared" si="122"/>
        <v>Sep</v>
      </c>
    </row>
    <row r="2583" spans="1:32" x14ac:dyDescent="0.25">
      <c r="A2583" s="1">
        <v>45550</v>
      </c>
      <c r="B2583">
        <v>4540</v>
      </c>
      <c r="C2583">
        <v>1</v>
      </c>
      <c r="D2583">
        <v>1</v>
      </c>
      <c r="E2583">
        <v>4</v>
      </c>
      <c r="F2583">
        <v>2</v>
      </c>
      <c r="G2583">
        <v>1</v>
      </c>
      <c r="H2583">
        <f>VLOOKUP(B2583, patient!A:E, 5, FALSE)</f>
        <v>16</v>
      </c>
      <c r="I2583" t="str">
        <f>VLOOKUP(H2583, city!A:B, 2, FALSE)</f>
        <v>Glasgow</v>
      </c>
      <c r="J2583" t="str">
        <f>VLOOKUP(E2583, diagnosis!A:B, 2, FALSE)</f>
        <v>Hypertension</v>
      </c>
      <c r="K2583" t="str">
        <f>VLOOKUP(D2583, department!A:B, 2, FALSE)</f>
        <v>Cardiology</v>
      </c>
      <c r="L2583" t="str">
        <f>VLOOKUP(C2583, provider!A:B, 2, FALSE)</f>
        <v>Dr. Olu Abisola</v>
      </c>
      <c r="M2583" t="str">
        <f>VLOOKUP(G2583, insurance!A:B, 2, FALSE)</f>
        <v>Aviva</v>
      </c>
      <c r="N2583">
        <f>VLOOKUP(B2583, patient!A:D, 4, FALSE)</f>
        <v>49</v>
      </c>
      <c r="O2583" t="str">
        <f>VLOOKUP(B2583, patient!A:C, 3, FALSE)</f>
        <v>Female</v>
      </c>
      <c r="P2583" t="str">
        <f>VLOOKUP(B2583, patient!A:F, 6, FALSE)</f>
        <v>Asian</v>
      </c>
      <c r="Q2583" t="s">
        <v>492</v>
      </c>
      <c r="R2583">
        <v>87</v>
      </c>
      <c r="S2583">
        <v>61</v>
      </c>
      <c r="U2583" s="1" t="str">
        <f t="shared" si="120"/>
        <v>No</v>
      </c>
      <c r="V2583">
        <v>5</v>
      </c>
      <c r="W2583" t="s">
        <v>487</v>
      </c>
      <c r="X2583" t="s">
        <v>488</v>
      </c>
      <c r="Y2583" t="str">
        <f t="shared" si="121"/>
        <v>Scheduled</v>
      </c>
      <c r="Z2583" t="s">
        <v>497</v>
      </c>
      <c r="AA2583" s="1">
        <v>45553</v>
      </c>
      <c r="AB2583" s="1">
        <v>45550</v>
      </c>
      <c r="AC2583" t="s">
        <v>496</v>
      </c>
      <c r="AD2583">
        <v>138.6</v>
      </c>
      <c r="AE2583">
        <v>50</v>
      </c>
      <c r="AF2583" t="str">
        <f t="shared" si="122"/>
        <v>Sep</v>
      </c>
    </row>
    <row r="2584" spans="1:32" x14ac:dyDescent="0.25">
      <c r="A2584" s="1">
        <v>45550</v>
      </c>
      <c r="B2584">
        <v>2743</v>
      </c>
      <c r="C2584">
        <v>4</v>
      </c>
      <c r="D2584">
        <v>3</v>
      </c>
      <c r="E2584">
        <v>4</v>
      </c>
      <c r="F2584">
        <v>5</v>
      </c>
      <c r="G2584">
        <v>1</v>
      </c>
      <c r="H2584">
        <f>VLOOKUP(B2584, patient!A:E, 5, FALSE)</f>
        <v>40</v>
      </c>
      <c r="I2584" t="str">
        <f>VLOOKUP(H2584, city!A:B, 2, FALSE)</f>
        <v>Sheffield</v>
      </c>
      <c r="J2584" t="str">
        <f>VLOOKUP(E2584, diagnosis!A:B, 2, FALSE)</f>
        <v>Hypertension</v>
      </c>
      <c r="K2584" t="str">
        <f>VLOOKUP(D2584, department!A:B, 2, FALSE)</f>
        <v>Neurology</v>
      </c>
      <c r="L2584" t="str">
        <f>VLOOKUP(C2584, provider!A:B, 2, FALSE)</f>
        <v>Dr. Ravi Patel</v>
      </c>
      <c r="M2584" t="str">
        <f>VLOOKUP(G2584, insurance!A:B, 2, FALSE)</f>
        <v>Aviva</v>
      </c>
      <c r="N2584">
        <f>VLOOKUP(B2584, patient!A:D, 4, FALSE)</f>
        <v>73</v>
      </c>
      <c r="O2584" t="str">
        <f>VLOOKUP(B2584, patient!A:C, 3, FALSE)</f>
        <v>Male</v>
      </c>
      <c r="P2584" t="str">
        <f>VLOOKUP(B2584, patient!A:F, 6, FALSE)</f>
        <v>Black</v>
      </c>
      <c r="Q2584" t="s">
        <v>486</v>
      </c>
      <c r="R2584">
        <v>113</v>
      </c>
      <c r="S2584">
        <v>105</v>
      </c>
      <c r="U2584" s="1" t="str">
        <f t="shared" si="120"/>
        <v>No</v>
      </c>
      <c r="V2584">
        <v>7</v>
      </c>
      <c r="W2584" t="s">
        <v>494</v>
      </c>
      <c r="X2584" t="s">
        <v>495</v>
      </c>
      <c r="Y2584" t="str">
        <f t="shared" si="121"/>
        <v>Emergency</v>
      </c>
      <c r="Z2584" t="s">
        <v>489</v>
      </c>
      <c r="AA2584" s="1">
        <v>45555</v>
      </c>
      <c r="AB2584" s="1">
        <v>45550</v>
      </c>
      <c r="AC2584" t="s">
        <v>493</v>
      </c>
      <c r="AD2584">
        <v>173.6</v>
      </c>
      <c r="AE2584">
        <v>30</v>
      </c>
      <c r="AF2584" t="str">
        <f t="shared" si="122"/>
        <v>Sep</v>
      </c>
    </row>
    <row r="2585" spans="1:32" x14ac:dyDescent="0.25">
      <c r="A2585" s="1">
        <v>45550</v>
      </c>
      <c r="B2585">
        <v>1289</v>
      </c>
      <c r="C2585">
        <v>1</v>
      </c>
      <c r="D2585">
        <v>5</v>
      </c>
      <c r="E2585">
        <v>4</v>
      </c>
      <c r="F2585">
        <v>5</v>
      </c>
      <c r="G2585">
        <v>3</v>
      </c>
      <c r="H2585">
        <f>VLOOKUP(B2585, patient!A:E, 5, FALSE)</f>
        <v>19</v>
      </c>
      <c r="I2585" t="str">
        <f>VLOOKUP(H2585, city!A:B, 2, FALSE)</f>
        <v>Leeds</v>
      </c>
      <c r="J2585" t="str">
        <f>VLOOKUP(E2585, diagnosis!A:B, 2, FALSE)</f>
        <v>Hypertension</v>
      </c>
      <c r="K2585" t="str">
        <f>VLOOKUP(D2585, department!A:B, 2, FALSE)</f>
        <v>Pediatrics</v>
      </c>
      <c r="L2585" t="str">
        <f>VLOOKUP(C2585, provider!A:B, 2, FALSE)</f>
        <v>Dr. Olu Abisola</v>
      </c>
      <c r="M2585" t="str">
        <f>VLOOKUP(G2585, insurance!A:B, 2, FALSE)</f>
        <v>Allianz</v>
      </c>
      <c r="N2585">
        <f>VLOOKUP(B2585, patient!A:D, 4, FALSE)</f>
        <v>58</v>
      </c>
      <c r="O2585" t="str">
        <f>VLOOKUP(B2585, patient!A:C, 3, FALSE)</f>
        <v>Female</v>
      </c>
      <c r="P2585" t="str">
        <f>VLOOKUP(B2585, patient!A:F, 6, FALSE)</f>
        <v>Black</v>
      </c>
      <c r="Q2585" t="s">
        <v>491</v>
      </c>
      <c r="R2585">
        <v>792</v>
      </c>
      <c r="S2585">
        <v>110</v>
      </c>
      <c r="U2585" s="1" t="str">
        <f t="shared" si="120"/>
        <v>No</v>
      </c>
      <c r="V2585">
        <v>1</v>
      </c>
      <c r="W2585" t="s">
        <v>492</v>
      </c>
      <c r="X2585" t="s">
        <v>495</v>
      </c>
      <c r="Y2585" t="str">
        <f t="shared" si="121"/>
        <v>Emergency</v>
      </c>
      <c r="Z2585" t="s">
        <v>497</v>
      </c>
      <c r="AA2585" s="1">
        <v>45558</v>
      </c>
      <c r="AB2585" s="1">
        <v>45550</v>
      </c>
      <c r="AC2585" t="s">
        <v>496</v>
      </c>
      <c r="AD2585">
        <v>666.4</v>
      </c>
      <c r="AE2585">
        <v>50</v>
      </c>
      <c r="AF2585" t="str">
        <f t="shared" si="122"/>
        <v>Sep</v>
      </c>
    </row>
    <row r="2586" spans="1:32" x14ac:dyDescent="0.25">
      <c r="A2586" s="1">
        <v>45550</v>
      </c>
      <c r="B2586">
        <v>4840</v>
      </c>
      <c r="C2586">
        <v>2</v>
      </c>
      <c r="D2586">
        <v>5</v>
      </c>
      <c r="E2586">
        <v>4</v>
      </c>
      <c r="F2586">
        <v>1</v>
      </c>
      <c r="G2586">
        <v>1</v>
      </c>
      <c r="H2586">
        <f>VLOOKUP(B2586, patient!A:E, 5, FALSE)</f>
        <v>4</v>
      </c>
      <c r="I2586" t="str">
        <f>VLOOKUP(H2586, city!A:B, 2, FALSE)</f>
        <v>Birmingham</v>
      </c>
      <c r="J2586" t="str">
        <f>VLOOKUP(E2586, diagnosis!A:B, 2, FALSE)</f>
        <v>Hypertension</v>
      </c>
      <c r="K2586" t="str">
        <f>VLOOKUP(D2586, department!A:B, 2, FALSE)</f>
        <v>Pediatrics</v>
      </c>
      <c r="L2586" t="str">
        <f>VLOOKUP(C2586, provider!A:B, 2, FALSE)</f>
        <v>Dr. Johnson Grek</v>
      </c>
      <c r="M2586" t="str">
        <f>VLOOKUP(G2586, insurance!A:B, 2, FALSE)</f>
        <v>Aviva</v>
      </c>
      <c r="N2586">
        <f>VLOOKUP(B2586, patient!A:D, 4, FALSE)</f>
        <v>76</v>
      </c>
      <c r="O2586" t="str">
        <f>VLOOKUP(B2586, patient!A:C, 3, FALSE)</f>
        <v>Male</v>
      </c>
      <c r="P2586" t="str">
        <f>VLOOKUP(B2586, patient!A:F, 6, FALSE)</f>
        <v>White</v>
      </c>
      <c r="Q2586" t="s">
        <v>492</v>
      </c>
      <c r="R2586">
        <v>685</v>
      </c>
      <c r="S2586">
        <v>47</v>
      </c>
      <c r="U2586" s="1" t="str">
        <f t="shared" si="120"/>
        <v>No</v>
      </c>
      <c r="V2586">
        <v>3</v>
      </c>
      <c r="W2586" t="s">
        <v>494</v>
      </c>
      <c r="X2586" t="s">
        <v>488</v>
      </c>
      <c r="Y2586" t="str">
        <f t="shared" si="121"/>
        <v>Scheduled</v>
      </c>
      <c r="Z2586" t="s">
        <v>497</v>
      </c>
      <c r="AA2586" s="1">
        <v>45557</v>
      </c>
      <c r="AB2586" s="1">
        <v>45550</v>
      </c>
      <c r="AC2586" t="s">
        <v>496</v>
      </c>
      <c r="AD2586">
        <v>547.4</v>
      </c>
      <c r="AE2586">
        <v>50</v>
      </c>
      <c r="AF2586" t="str">
        <f t="shared" si="122"/>
        <v>Sep</v>
      </c>
    </row>
    <row r="2587" spans="1:32" x14ac:dyDescent="0.25">
      <c r="A2587" s="1">
        <v>45550</v>
      </c>
      <c r="B2587">
        <v>4</v>
      </c>
      <c r="C2587">
        <v>3</v>
      </c>
      <c r="D2587">
        <v>1</v>
      </c>
      <c r="E2587">
        <v>4</v>
      </c>
      <c r="F2587">
        <v>1</v>
      </c>
      <c r="G2587">
        <v>3</v>
      </c>
      <c r="H2587">
        <f>VLOOKUP(B2587, patient!A:E, 5, FALSE)</f>
        <v>9</v>
      </c>
      <c r="I2587" t="str">
        <f>VLOOKUP(H2587, city!A:B, 2, FALSE)</f>
        <v>Edinburgh</v>
      </c>
      <c r="J2587" t="str">
        <f>VLOOKUP(E2587, diagnosis!A:B, 2, FALSE)</f>
        <v>Hypertension</v>
      </c>
      <c r="K2587" t="str">
        <f>VLOOKUP(D2587, department!A:B, 2, FALSE)</f>
        <v>Cardiology</v>
      </c>
      <c r="L2587" t="str">
        <f>VLOOKUP(C2587, provider!A:B, 2, FALSE)</f>
        <v>Dr. Emma Jones</v>
      </c>
      <c r="M2587" t="str">
        <f>VLOOKUP(G2587, insurance!A:B, 2, FALSE)</f>
        <v>Allianz</v>
      </c>
      <c r="N2587">
        <f>VLOOKUP(B2587, patient!A:D, 4, FALSE)</f>
        <v>20</v>
      </c>
      <c r="O2587" t="str">
        <f>VLOOKUP(B2587, patient!A:C, 3, FALSE)</f>
        <v>Male</v>
      </c>
      <c r="P2587" t="str">
        <f>VLOOKUP(B2587, patient!A:F, 6, FALSE)</f>
        <v>Black</v>
      </c>
      <c r="Q2587" t="s">
        <v>486</v>
      </c>
      <c r="R2587">
        <v>234</v>
      </c>
      <c r="S2587">
        <v>174</v>
      </c>
      <c r="T2587" s="1">
        <v>45558</v>
      </c>
      <c r="U2587" s="1" t="str">
        <f t="shared" si="120"/>
        <v>Yes</v>
      </c>
      <c r="V2587">
        <v>3</v>
      </c>
      <c r="W2587" t="s">
        <v>494</v>
      </c>
      <c r="X2587" t="s">
        <v>488</v>
      </c>
      <c r="Y2587" t="str">
        <f t="shared" si="121"/>
        <v>Scheduled</v>
      </c>
      <c r="Z2587" t="s">
        <v>489</v>
      </c>
      <c r="AC2587" t="s">
        <v>490</v>
      </c>
      <c r="AD2587">
        <v>285.60000000000002</v>
      </c>
      <c r="AE2587">
        <v>0</v>
      </c>
      <c r="AF2587" t="str">
        <f t="shared" si="122"/>
        <v>Sep</v>
      </c>
    </row>
    <row r="2588" spans="1:32" x14ac:dyDescent="0.25">
      <c r="A2588" s="1">
        <v>45550</v>
      </c>
      <c r="B2588">
        <v>691</v>
      </c>
      <c r="C2588">
        <v>4</v>
      </c>
      <c r="D2588">
        <v>4</v>
      </c>
      <c r="E2588">
        <v>4</v>
      </c>
      <c r="F2588">
        <v>3</v>
      </c>
      <c r="G2588">
        <v>2</v>
      </c>
      <c r="H2588">
        <f>VLOOKUP(B2588, patient!A:E, 5, FALSE)</f>
        <v>5</v>
      </c>
      <c r="I2588" t="str">
        <f>VLOOKUP(H2588, city!A:B, 2, FALSE)</f>
        <v>Bristol</v>
      </c>
      <c r="J2588" t="str">
        <f>VLOOKUP(E2588, diagnosis!A:B, 2, FALSE)</f>
        <v>Hypertension</v>
      </c>
      <c r="K2588" t="str">
        <f>VLOOKUP(D2588, department!A:B, 2, FALSE)</f>
        <v>Orthopedics</v>
      </c>
      <c r="L2588" t="str">
        <f>VLOOKUP(C2588, provider!A:B, 2, FALSE)</f>
        <v>Dr. Ravi Patel</v>
      </c>
      <c r="M2588" t="str">
        <f>VLOOKUP(G2588, insurance!A:B, 2, FALSE)</f>
        <v>AXA</v>
      </c>
      <c r="N2588">
        <f>VLOOKUP(B2588, patient!A:D, 4, FALSE)</f>
        <v>45</v>
      </c>
      <c r="O2588" t="str">
        <f>VLOOKUP(B2588, patient!A:C, 3, FALSE)</f>
        <v>Female</v>
      </c>
      <c r="P2588" t="str">
        <f>VLOOKUP(B2588, patient!A:F, 6, FALSE)</f>
        <v>Other</v>
      </c>
      <c r="Q2588" t="s">
        <v>491</v>
      </c>
      <c r="R2588">
        <v>656</v>
      </c>
      <c r="S2588">
        <v>138</v>
      </c>
      <c r="U2588" s="1" t="str">
        <f t="shared" si="120"/>
        <v>No</v>
      </c>
      <c r="V2588">
        <v>2</v>
      </c>
      <c r="W2588" t="s">
        <v>492</v>
      </c>
      <c r="X2588" t="s">
        <v>488</v>
      </c>
      <c r="Y2588" t="str">
        <f t="shared" si="121"/>
        <v>Scheduled</v>
      </c>
      <c r="Z2588" t="s">
        <v>489</v>
      </c>
      <c r="AA2588" s="1">
        <v>45554</v>
      </c>
      <c r="AB2588" s="1">
        <v>45550</v>
      </c>
      <c r="AC2588" t="s">
        <v>498</v>
      </c>
      <c r="AD2588">
        <v>562.79999999999995</v>
      </c>
      <c r="AE2588">
        <v>10</v>
      </c>
      <c r="AF2588" t="str">
        <f t="shared" si="122"/>
        <v>Sep</v>
      </c>
    </row>
    <row r="2589" spans="1:32" x14ac:dyDescent="0.25">
      <c r="A2589" s="1">
        <v>45550</v>
      </c>
      <c r="B2589">
        <v>264</v>
      </c>
      <c r="C2589">
        <v>1</v>
      </c>
      <c r="D2589">
        <v>5</v>
      </c>
      <c r="E2589">
        <v>4</v>
      </c>
      <c r="F2589">
        <v>1</v>
      </c>
      <c r="G2589">
        <v>2</v>
      </c>
      <c r="H2589">
        <f>VLOOKUP(B2589, patient!A:E, 5, FALSE)</f>
        <v>16</v>
      </c>
      <c r="I2589" t="str">
        <f>VLOOKUP(H2589, city!A:B, 2, FALSE)</f>
        <v>Glasgow</v>
      </c>
      <c r="J2589" t="str">
        <f>VLOOKUP(E2589, diagnosis!A:B, 2, FALSE)</f>
        <v>Hypertension</v>
      </c>
      <c r="K2589" t="str">
        <f>VLOOKUP(D2589, department!A:B, 2, FALSE)</f>
        <v>Pediatrics</v>
      </c>
      <c r="L2589" t="str">
        <f>VLOOKUP(C2589, provider!A:B, 2, FALSE)</f>
        <v>Dr. Olu Abisola</v>
      </c>
      <c r="M2589" t="str">
        <f>VLOOKUP(G2589, insurance!A:B, 2, FALSE)</f>
        <v>AXA</v>
      </c>
      <c r="N2589">
        <f>VLOOKUP(B2589, patient!A:D, 4, FALSE)</f>
        <v>27</v>
      </c>
      <c r="O2589" t="str">
        <f>VLOOKUP(B2589, patient!A:C, 3, FALSE)</f>
        <v>Female</v>
      </c>
      <c r="P2589" t="str">
        <f>VLOOKUP(B2589, patient!A:F, 6, FALSE)</f>
        <v>Asian</v>
      </c>
      <c r="Q2589" t="s">
        <v>486</v>
      </c>
      <c r="R2589">
        <v>760</v>
      </c>
      <c r="S2589">
        <v>148</v>
      </c>
      <c r="T2589" s="1">
        <v>45566</v>
      </c>
      <c r="U2589" s="1" t="str">
        <f t="shared" si="120"/>
        <v>Yes</v>
      </c>
      <c r="V2589">
        <v>6</v>
      </c>
      <c r="W2589" t="s">
        <v>494</v>
      </c>
      <c r="X2589" t="s">
        <v>488</v>
      </c>
      <c r="Y2589" t="str">
        <f t="shared" si="121"/>
        <v>Scheduled</v>
      </c>
      <c r="Z2589" t="s">
        <v>497</v>
      </c>
      <c r="AC2589" t="s">
        <v>490</v>
      </c>
      <c r="AD2589">
        <v>635.6</v>
      </c>
      <c r="AE2589">
        <v>0</v>
      </c>
      <c r="AF2589" t="str">
        <f t="shared" si="122"/>
        <v>Sep</v>
      </c>
    </row>
    <row r="2590" spans="1:32" x14ac:dyDescent="0.25">
      <c r="A2590" s="1">
        <v>45550</v>
      </c>
      <c r="B2590">
        <v>2262</v>
      </c>
      <c r="C2590">
        <v>2</v>
      </c>
      <c r="D2590">
        <v>2</v>
      </c>
      <c r="E2590">
        <v>4</v>
      </c>
      <c r="F2590">
        <v>5</v>
      </c>
      <c r="G2590">
        <v>3</v>
      </c>
      <c r="H2590">
        <f>VLOOKUP(B2590, patient!A:E, 5, FALSE)</f>
        <v>6</v>
      </c>
      <c r="I2590" t="str">
        <f>VLOOKUP(H2590, city!A:B, 2, FALSE)</f>
        <v>Bristol</v>
      </c>
      <c r="J2590" t="str">
        <f>VLOOKUP(E2590, diagnosis!A:B, 2, FALSE)</f>
        <v>Hypertension</v>
      </c>
      <c r="K2590" t="str">
        <f>VLOOKUP(D2590, department!A:B, 2, FALSE)</f>
        <v>General Surgery</v>
      </c>
      <c r="L2590" t="str">
        <f>VLOOKUP(C2590, provider!A:B, 2, FALSE)</f>
        <v>Dr. Johnson Grek</v>
      </c>
      <c r="M2590" t="str">
        <f>VLOOKUP(G2590, insurance!A:B, 2, FALSE)</f>
        <v>Allianz</v>
      </c>
      <c r="N2590">
        <f>VLOOKUP(B2590, patient!A:D, 4, FALSE)</f>
        <v>68</v>
      </c>
      <c r="O2590" t="str">
        <f>VLOOKUP(B2590, patient!A:C, 3, FALSE)</f>
        <v>Female</v>
      </c>
      <c r="P2590" t="str">
        <f>VLOOKUP(B2590, patient!A:F, 6, FALSE)</f>
        <v>White</v>
      </c>
      <c r="Q2590" t="s">
        <v>486</v>
      </c>
      <c r="R2590">
        <v>938</v>
      </c>
      <c r="S2590">
        <v>110</v>
      </c>
      <c r="T2590" s="1">
        <v>45573</v>
      </c>
      <c r="U2590" s="1" t="str">
        <f t="shared" si="120"/>
        <v>Yes</v>
      </c>
      <c r="V2590">
        <v>3</v>
      </c>
      <c r="W2590" t="s">
        <v>492</v>
      </c>
      <c r="X2590" t="s">
        <v>488</v>
      </c>
      <c r="Y2590" t="str">
        <f t="shared" si="121"/>
        <v>Scheduled</v>
      </c>
      <c r="Z2590" t="s">
        <v>489</v>
      </c>
      <c r="AC2590" t="s">
        <v>490</v>
      </c>
      <c r="AD2590">
        <v>733.6</v>
      </c>
      <c r="AE2590">
        <v>0</v>
      </c>
      <c r="AF2590" t="str">
        <f t="shared" si="122"/>
        <v>Sep</v>
      </c>
    </row>
    <row r="2591" spans="1:32" x14ac:dyDescent="0.25">
      <c r="A2591" s="1">
        <v>45550</v>
      </c>
      <c r="B2591">
        <v>2942</v>
      </c>
      <c r="C2591">
        <v>5</v>
      </c>
      <c r="D2591">
        <v>2</v>
      </c>
      <c r="E2591">
        <v>4</v>
      </c>
      <c r="F2591">
        <v>5</v>
      </c>
      <c r="G2591">
        <v>2</v>
      </c>
      <c r="H2591">
        <f>VLOOKUP(B2591, patient!A:E, 5, FALSE)</f>
        <v>14</v>
      </c>
      <c r="I2591" t="str">
        <f>VLOOKUP(H2591, city!A:B, 2, FALSE)</f>
        <v>Glasgow</v>
      </c>
      <c r="J2591" t="str">
        <f>VLOOKUP(E2591, diagnosis!A:B, 2, FALSE)</f>
        <v>Hypertension</v>
      </c>
      <c r="K2591" t="str">
        <f>VLOOKUP(D2591, department!A:B, 2, FALSE)</f>
        <v>General Surgery</v>
      </c>
      <c r="L2591" t="str">
        <f>VLOOKUP(C2591, provider!A:B, 2, FALSE)</f>
        <v>Dr. Sade Kikiola</v>
      </c>
      <c r="M2591" t="str">
        <f>VLOOKUP(G2591, insurance!A:B, 2, FALSE)</f>
        <v>AXA</v>
      </c>
      <c r="N2591">
        <f>VLOOKUP(B2591, patient!A:D, 4, FALSE)</f>
        <v>52</v>
      </c>
      <c r="O2591" t="str">
        <f>VLOOKUP(B2591, patient!A:C, 3, FALSE)</f>
        <v>Male</v>
      </c>
      <c r="P2591" t="str">
        <f>VLOOKUP(B2591, patient!A:F, 6, FALSE)</f>
        <v>Hispanic</v>
      </c>
      <c r="Q2591" t="s">
        <v>486</v>
      </c>
      <c r="R2591">
        <v>542</v>
      </c>
      <c r="S2591">
        <v>27</v>
      </c>
      <c r="T2591" s="1">
        <v>45557</v>
      </c>
      <c r="U2591" s="1" t="str">
        <f t="shared" si="120"/>
        <v>Yes</v>
      </c>
      <c r="V2591">
        <v>4</v>
      </c>
      <c r="W2591" t="s">
        <v>494</v>
      </c>
      <c r="X2591" t="s">
        <v>488</v>
      </c>
      <c r="Y2591" t="str">
        <f t="shared" si="121"/>
        <v>Scheduled</v>
      </c>
      <c r="Z2591" t="s">
        <v>489</v>
      </c>
      <c r="AC2591" t="s">
        <v>490</v>
      </c>
      <c r="AD2591">
        <v>398.3</v>
      </c>
      <c r="AE2591">
        <v>0</v>
      </c>
      <c r="AF2591" t="str">
        <f t="shared" si="122"/>
        <v>Sep</v>
      </c>
    </row>
    <row r="2592" spans="1:32" x14ac:dyDescent="0.25">
      <c r="A2592" s="1">
        <v>45551</v>
      </c>
      <c r="B2592">
        <v>1923</v>
      </c>
      <c r="C2592">
        <v>2</v>
      </c>
      <c r="D2592">
        <v>5</v>
      </c>
      <c r="E2592">
        <v>4</v>
      </c>
      <c r="F2592">
        <v>2</v>
      </c>
      <c r="G2592">
        <v>3</v>
      </c>
      <c r="H2592">
        <f>VLOOKUP(B2592, patient!A:E, 5, FALSE)</f>
        <v>38</v>
      </c>
      <c r="I2592" t="str">
        <f>VLOOKUP(H2592, city!A:B, 2, FALSE)</f>
        <v>Sheffield</v>
      </c>
      <c r="J2592" t="str">
        <f>VLOOKUP(E2592, diagnosis!A:B, 2, FALSE)</f>
        <v>Hypertension</v>
      </c>
      <c r="K2592" t="str">
        <f>VLOOKUP(D2592, department!A:B, 2, FALSE)</f>
        <v>Pediatrics</v>
      </c>
      <c r="L2592" t="str">
        <f>VLOOKUP(C2592, provider!A:B, 2, FALSE)</f>
        <v>Dr. Johnson Grek</v>
      </c>
      <c r="M2592" t="str">
        <f>VLOOKUP(G2592, insurance!A:B, 2, FALSE)</f>
        <v>Allianz</v>
      </c>
      <c r="N2592">
        <f>VLOOKUP(B2592, patient!A:D, 4, FALSE)</f>
        <v>78</v>
      </c>
      <c r="O2592" t="str">
        <f>VLOOKUP(B2592, patient!A:C, 3, FALSE)</f>
        <v>Female</v>
      </c>
      <c r="P2592" t="str">
        <f>VLOOKUP(B2592, patient!A:F, 6, FALSE)</f>
        <v>Hispanic</v>
      </c>
      <c r="Q2592" t="s">
        <v>491</v>
      </c>
      <c r="R2592">
        <v>127</v>
      </c>
      <c r="S2592">
        <v>140</v>
      </c>
      <c r="U2592" s="1" t="str">
        <f t="shared" si="120"/>
        <v>No</v>
      </c>
      <c r="V2592">
        <v>3</v>
      </c>
      <c r="W2592" t="s">
        <v>492</v>
      </c>
      <c r="X2592" t="s">
        <v>495</v>
      </c>
      <c r="Y2592" t="str">
        <f t="shared" si="121"/>
        <v>Emergency</v>
      </c>
      <c r="Z2592" t="s">
        <v>497</v>
      </c>
      <c r="AA2592" s="1">
        <v>45559</v>
      </c>
      <c r="AB2592" s="1">
        <v>45551</v>
      </c>
      <c r="AC2592" t="s">
        <v>493</v>
      </c>
      <c r="AD2592">
        <v>207.9</v>
      </c>
      <c r="AE2592">
        <v>30</v>
      </c>
      <c r="AF2592" t="str">
        <f t="shared" si="122"/>
        <v>Sep</v>
      </c>
    </row>
    <row r="2593" spans="1:32" x14ac:dyDescent="0.25">
      <c r="A2593" s="1">
        <v>45551</v>
      </c>
      <c r="B2593">
        <v>1261</v>
      </c>
      <c r="C2593">
        <v>3</v>
      </c>
      <c r="D2593">
        <v>4</v>
      </c>
      <c r="E2593">
        <v>4</v>
      </c>
      <c r="F2593">
        <v>3</v>
      </c>
      <c r="G2593">
        <v>2</v>
      </c>
      <c r="H2593">
        <f>VLOOKUP(B2593, patient!A:E, 5, FALSE)</f>
        <v>12</v>
      </c>
      <c r="I2593" t="str">
        <f>VLOOKUP(H2593, city!A:B, 2, FALSE)</f>
        <v>Edinburgh</v>
      </c>
      <c r="J2593" t="str">
        <f>VLOOKUP(E2593, diagnosis!A:B, 2, FALSE)</f>
        <v>Hypertension</v>
      </c>
      <c r="K2593" t="str">
        <f>VLOOKUP(D2593, department!A:B, 2, FALSE)</f>
        <v>Orthopedics</v>
      </c>
      <c r="L2593" t="str">
        <f>VLOOKUP(C2593, provider!A:B, 2, FALSE)</f>
        <v>Dr. Emma Jones</v>
      </c>
      <c r="M2593" t="str">
        <f>VLOOKUP(G2593, insurance!A:B, 2, FALSE)</f>
        <v>AXA</v>
      </c>
      <c r="N2593">
        <f>VLOOKUP(B2593, patient!A:D, 4, FALSE)</f>
        <v>46</v>
      </c>
      <c r="O2593" t="str">
        <f>VLOOKUP(B2593, patient!A:C, 3, FALSE)</f>
        <v>Female</v>
      </c>
      <c r="P2593" t="str">
        <f>VLOOKUP(B2593, patient!A:F, 6, FALSE)</f>
        <v>Black</v>
      </c>
      <c r="Q2593" t="s">
        <v>486</v>
      </c>
      <c r="R2593">
        <v>819</v>
      </c>
      <c r="S2593">
        <v>65</v>
      </c>
      <c r="T2593" s="1">
        <v>45575</v>
      </c>
      <c r="U2593" s="1" t="str">
        <f t="shared" si="120"/>
        <v>Yes</v>
      </c>
      <c r="V2593">
        <v>7</v>
      </c>
      <c r="W2593" t="s">
        <v>492</v>
      </c>
      <c r="X2593" t="s">
        <v>495</v>
      </c>
      <c r="Y2593" t="str">
        <f t="shared" si="121"/>
        <v>Emergency</v>
      </c>
      <c r="Z2593" t="s">
        <v>489</v>
      </c>
      <c r="AC2593" t="s">
        <v>490</v>
      </c>
      <c r="AD2593">
        <v>618.79999999999995</v>
      </c>
      <c r="AE2593">
        <v>0</v>
      </c>
      <c r="AF2593" t="str">
        <f t="shared" si="122"/>
        <v>Sep</v>
      </c>
    </row>
    <row r="2594" spans="1:32" x14ac:dyDescent="0.25">
      <c r="A2594" s="1">
        <v>45551</v>
      </c>
      <c r="B2594">
        <v>2610</v>
      </c>
      <c r="C2594">
        <v>2</v>
      </c>
      <c r="D2594">
        <v>2</v>
      </c>
      <c r="E2594">
        <v>4</v>
      </c>
      <c r="F2594">
        <v>5</v>
      </c>
      <c r="G2594">
        <v>2</v>
      </c>
      <c r="H2594">
        <f>VLOOKUP(B2594, patient!A:E, 5, FALSE)</f>
        <v>14</v>
      </c>
      <c r="I2594" t="str">
        <f>VLOOKUP(H2594, city!A:B, 2, FALSE)</f>
        <v>Glasgow</v>
      </c>
      <c r="J2594" t="str">
        <f>VLOOKUP(E2594, diagnosis!A:B, 2, FALSE)</f>
        <v>Hypertension</v>
      </c>
      <c r="K2594" t="str">
        <f>VLOOKUP(D2594, department!A:B, 2, FALSE)</f>
        <v>General Surgery</v>
      </c>
      <c r="L2594" t="str">
        <f>VLOOKUP(C2594, provider!A:B, 2, FALSE)</f>
        <v>Dr. Johnson Grek</v>
      </c>
      <c r="M2594" t="str">
        <f>VLOOKUP(G2594, insurance!A:B, 2, FALSE)</f>
        <v>AXA</v>
      </c>
      <c r="N2594">
        <f>VLOOKUP(B2594, patient!A:D, 4, FALSE)</f>
        <v>71</v>
      </c>
      <c r="O2594" t="str">
        <f>VLOOKUP(B2594, patient!A:C, 3, FALSE)</f>
        <v>Female</v>
      </c>
      <c r="P2594" t="str">
        <f>VLOOKUP(B2594, patient!A:F, 6, FALSE)</f>
        <v>White</v>
      </c>
      <c r="Q2594" t="s">
        <v>486</v>
      </c>
      <c r="R2594">
        <v>376</v>
      </c>
      <c r="S2594">
        <v>43</v>
      </c>
      <c r="T2594" s="1">
        <v>45563</v>
      </c>
      <c r="U2594" s="1" t="str">
        <f t="shared" si="120"/>
        <v>Yes</v>
      </c>
      <c r="V2594">
        <v>4</v>
      </c>
      <c r="W2594" t="s">
        <v>487</v>
      </c>
      <c r="X2594" t="s">
        <v>488</v>
      </c>
      <c r="Y2594" t="str">
        <f t="shared" si="121"/>
        <v>Scheduled</v>
      </c>
      <c r="Z2594" t="s">
        <v>497</v>
      </c>
      <c r="AC2594" t="s">
        <v>490</v>
      </c>
      <c r="AD2594">
        <v>293.3</v>
      </c>
      <c r="AE2594">
        <v>0</v>
      </c>
      <c r="AF2594" t="str">
        <f t="shared" si="122"/>
        <v>Sep</v>
      </c>
    </row>
    <row r="2595" spans="1:32" x14ac:dyDescent="0.25">
      <c r="A2595" s="1">
        <v>45551</v>
      </c>
      <c r="B2595">
        <v>2789</v>
      </c>
      <c r="C2595">
        <v>2</v>
      </c>
      <c r="D2595">
        <v>4</v>
      </c>
      <c r="E2595">
        <v>4</v>
      </c>
      <c r="F2595">
        <v>3</v>
      </c>
      <c r="G2595">
        <v>1</v>
      </c>
      <c r="H2595">
        <f>VLOOKUP(B2595, patient!A:E, 5, FALSE)</f>
        <v>40</v>
      </c>
      <c r="I2595" t="str">
        <f>VLOOKUP(H2595, city!A:B, 2, FALSE)</f>
        <v>Sheffield</v>
      </c>
      <c r="J2595" t="str">
        <f>VLOOKUP(E2595, diagnosis!A:B, 2, FALSE)</f>
        <v>Hypertension</v>
      </c>
      <c r="K2595" t="str">
        <f>VLOOKUP(D2595, department!A:B, 2, FALSE)</f>
        <v>Orthopedics</v>
      </c>
      <c r="L2595" t="str">
        <f>VLOOKUP(C2595, provider!A:B, 2, FALSE)</f>
        <v>Dr. Johnson Grek</v>
      </c>
      <c r="M2595" t="str">
        <f>VLOOKUP(G2595, insurance!A:B, 2, FALSE)</f>
        <v>Aviva</v>
      </c>
      <c r="N2595">
        <f>VLOOKUP(B2595, patient!A:D, 4, FALSE)</f>
        <v>32</v>
      </c>
      <c r="O2595" t="str">
        <f>VLOOKUP(B2595, patient!A:C, 3, FALSE)</f>
        <v>Female</v>
      </c>
      <c r="P2595" t="str">
        <f>VLOOKUP(B2595, patient!A:F, 6, FALSE)</f>
        <v>Hispanic</v>
      </c>
      <c r="Q2595" t="s">
        <v>491</v>
      </c>
      <c r="R2595">
        <v>749</v>
      </c>
      <c r="S2595">
        <v>134</v>
      </c>
      <c r="T2595" s="1">
        <v>45563</v>
      </c>
      <c r="U2595" s="1" t="str">
        <f t="shared" si="120"/>
        <v>Yes</v>
      </c>
      <c r="V2595">
        <v>5</v>
      </c>
      <c r="W2595" t="s">
        <v>492</v>
      </c>
      <c r="X2595" t="s">
        <v>495</v>
      </c>
      <c r="Y2595" t="str">
        <f t="shared" si="121"/>
        <v>Emergency</v>
      </c>
      <c r="Z2595" t="s">
        <v>497</v>
      </c>
      <c r="AC2595" t="s">
        <v>490</v>
      </c>
      <c r="AD2595">
        <v>618.1</v>
      </c>
      <c r="AE2595">
        <v>0</v>
      </c>
      <c r="AF2595" t="str">
        <f t="shared" si="122"/>
        <v>Sep</v>
      </c>
    </row>
    <row r="2596" spans="1:32" x14ac:dyDescent="0.25">
      <c r="A2596" s="1">
        <v>45551</v>
      </c>
      <c r="B2596">
        <v>1984</v>
      </c>
      <c r="C2596">
        <v>4</v>
      </c>
      <c r="D2596">
        <v>1</v>
      </c>
      <c r="E2596">
        <v>4</v>
      </c>
      <c r="F2596">
        <v>4</v>
      </c>
      <c r="G2596">
        <v>3</v>
      </c>
      <c r="H2596">
        <f>VLOOKUP(B2596, patient!A:E, 5, FALSE)</f>
        <v>13</v>
      </c>
      <c r="I2596" t="str">
        <f>VLOOKUP(H2596, city!A:B, 2, FALSE)</f>
        <v>Glasgow</v>
      </c>
      <c r="J2596" t="str">
        <f>VLOOKUP(E2596, diagnosis!A:B, 2, FALSE)</f>
        <v>Hypertension</v>
      </c>
      <c r="K2596" t="str">
        <f>VLOOKUP(D2596, department!A:B, 2, FALSE)</f>
        <v>Cardiology</v>
      </c>
      <c r="L2596" t="str">
        <f>VLOOKUP(C2596, provider!A:B, 2, FALSE)</f>
        <v>Dr. Ravi Patel</v>
      </c>
      <c r="M2596" t="str">
        <f>VLOOKUP(G2596, insurance!A:B, 2, FALSE)</f>
        <v>Allianz</v>
      </c>
      <c r="N2596">
        <f>VLOOKUP(B2596, patient!A:D, 4, FALSE)</f>
        <v>50</v>
      </c>
      <c r="O2596" t="str">
        <f>VLOOKUP(B2596, patient!A:C, 3, FALSE)</f>
        <v>Female</v>
      </c>
      <c r="P2596" t="str">
        <f>VLOOKUP(B2596, patient!A:F, 6, FALSE)</f>
        <v>Hispanic</v>
      </c>
      <c r="Q2596" t="s">
        <v>492</v>
      </c>
      <c r="R2596">
        <v>929</v>
      </c>
      <c r="S2596">
        <v>187</v>
      </c>
      <c r="U2596" s="1" t="str">
        <f t="shared" si="120"/>
        <v>No</v>
      </c>
      <c r="V2596">
        <v>7</v>
      </c>
      <c r="W2596" t="s">
        <v>492</v>
      </c>
      <c r="X2596" t="s">
        <v>495</v>
      </c>
      <c r="Y2596" t="str">
        <f t="shared" si="121"/>
        <v>Emergency</v>
      </c>
      <c r="Z2596" t="s">
        <v>489</v>
      </c>
      <c r="AA2596" s="1">
        <v>45553</v>
      </c>
      <c r="AB2596" s="1">
        <v>45551</v>
      </c>
      <c r="AC2596" t="s">
        <v>498</v>
      </c>
      <c r="AD2596">
        <v>788.2</v>
      </c>
      <c r="AE2596">
        <v>10</v>
      </c>
      <c r="AF2596" t="str">
        <f t="shared" si="122"/>
        <v>Sep</v>
      </c>
    </row>
    <row r="2597" spans="1:32" x14ac:dyDescent="0.25">
      <c r="A2597" s="1">
        <v>45551</v>
      </c>
      <c r="B2597">
        <v>2899</v>
      </c>
      <c r="C2597">
        <v>3</v>
      </c>
      <c r="D2597">
        <v>3</v>
      </c>
      <c r="E2597">
        <v>4</v>
      </c>
      <c r="F2597">
        <v>5</v>
      </c>
      <c r="G2597">
        <v>1</v>
      </c>
      <c r="H2597">
        <f>VLOOKUP(B2597, patient!A:E, 5, FALSE)</f>
        <v>6</v>
      </c>
      <c r="I2597" t="str">
        <f>VLOOKUP(H2597, city!A:B, 2, FALSE)</f>
        <v>Bristol</v>
      </c>
      <c r="J2597" t="str">
        <f>VLOOKUP(E2597, diagnosis!A:B, 2, FALSE)</f>
        <v>Hypertension</v>
      </c>
      <c r="K2597" t="str">
        <f>VLOOKUP(D2597, department!A:B, 2, FALSE)</f>
        <v>Neurology</v>
      </c>
      <c r="L2597" t="str">
        <f>VLOOKUP(C2597, provider!A:B, 2, FALSE)</f>
        <v>Dr. Emma Jones</v>
      </c>
      <c r="M2597" t="str">
        <f>VLOOKUP(G2597, insurance!A:B, 2, FALSE)</f>
        <v>Aviva</v>
      </c>
      <c r="N2597">
        <f>VLOOKUP(B2597, patient!A:D, 4, FALSE)</f>
        <v>24</v>
      </c>
      <c r="O2597" t="str">
        <f>VLOOKUP(B2597, patient!A:C, 3, FALSE)</f>
        <v>Male</v>
      </c>
      <c r="P2597" t="str">
        <f>VLOOKUP(B2597, patient!A:F, 6, FALSE)</f>
        <v>Hispanic</v>
      </c>
      <c r="Q2597" t="s">
        <v>492</v>
      </c>
      <c r="R2597">
        <v>624</v>
      </c>
      <c r="S2597">
        <v>198</v>
      </c>
      <c r="U2597" s="1" t="str">
        <f t="shared" si="120"/>
        <v>No</v>
      </c>
      <c r="V2597">
        <v>4</v>
      </c>
      <c r="W2597" t="s">
        <v>487</v>
      </c>
      <c r="X2597" t="s">
        <v>495</v>
      </c>
      <c r="Y2597" t="str">
        <f t="shared" si="121"/>
        <v>Emergency</v>
      </c>
      <c r="Z2597" t="s">
        <v>497</v>
      </c>
      <c r="AA2597" s="1">
        <v>45558</v>
      </c>
      <c r="AB2597" s="1">
        <v>45551</v>
      </c>
      <c r="AC2597" t="s">
        <v>496</v>
      </c>
      <c r="AD2597">
        <v>610.4</v>
      </c>
      <c r="AE2597">
        <v>50</v>
      </c>
      <c r="AF2597" t="str">
        <f t="shared" si="122"/>
        <v>Sep</v>
      </c>
    </row>
    <row r="2598" spans="1:32" x14ac:dyDescent="0.25">
      <c r="A2598" s="1">
        <v>45551</v>
      </c>
      <c r="B2598">
        <v>4494</v>
      </c>
      <c r="C2598">
        <v>1</v>
      </c>
      <c r="D2598">
        <v>1</v>
      </c>
      <c r="E2598">
        <v>4</v>
      </c>
      <c r="F2598">
        <v>1</v>
      </c>
      <c r="G2598">
        <v>3</v>
      </c>
      <c r="H2598">
        <f>VLOOKUP(B2598, patient!A:E, 5, FALSE)</f>
        <v>18</v>
      </c>
      <c r="I2598" t="str">
        <f>VLOOKUP(H2598, city!A:B, 2, FALSE)</f>
        <v>Leeds</v>
      </c>
      <c r="J2598" t="str">
        <f>VLOOKUP(E2598, diagnosis!A:B, 2, FALSE)</f>
        <v>Hypertension</v>
      </c>
      <c r="K2598" t="str">
        <f>VLOOKUP(D2598, department!A:B, 2, FALSE)</f>
        <v>Cardiology</v>
      </c>
      <c r="L2598" t="str">
        <f>VLOOKUP(C2598, provider!A:B, 2, FALSE)</f>
        <v>Dr. Olu Abisola</v>
      </c>
      <c r="M2598" t="str">
        <f>VLOOKUP(G2598, insurance!A:B, 2, FALSE)</f>
        <v>Allianz</v>
      </c>
      <c r="N2598">
        <f>VLOOKUP(B2598, patient!A:D, 4, FALSE)</f>
        <v>29</v>
      </c>
      <c r="O2598" t="str">
        <f>VLOOKUP(B2598, patient!A:C, 3, FALSE)</f>
        <v>Female</v>
      </c>
      <c r="P2598" t="str">
        <f>VLOOKUP(B2598, patient!A:F, 6, FALSE)</f>
        <v>Black</v>
      </c>
      <c r="Q2598" t="s">
        <v>486</v>
      </c>
      <c r="R2598">
        <v>688</v>
      </c>
      <c r="S2598">
        <v>138</v>
      </c>
      <c r="T2598" s="1">
        <v>45566</v>
      </c>
      <c r="U2598" s="1" t="str">
        <f t="shared" si="120"/>
        <v>Yes</v>
      </c>
      <c r="V2598">
        <v>6</v>
      </c>
      <c r="W2598" t="s">
        <v>487</v>
      </c>
      <c r="X2598" t="s">
        <v>495</v>
      </c>
      <c r="Y2598" t="str">
        <f t="shared" si="121"/>
        <v>Emergency</v>
      </c>
      <c r="Z2598" t="s">
        <v>489</v>
      </c>
      <c r="AC2598" t="s">
        <v>490</v>
      </c>
      <c r="AD2598">
        <v>578.20000000000005</v>
      </c>
      <c r="AE2598">
        <v>0</v>
      </c>
      <c r="AF2598" t="str">
        <f t="shared" si="122"/>
        <v>Sep</v>
      </c>
    </row>
    <row r="2599" spans="1:32" x14ac:dyDescent="0.25">
      <c r="A2599" s="1">
        <v>45551</v>
      </c>
      <c r="B2599">
        <v>4949</v>
      </c>
      <c r="C2599">
        <v>3</v>
      </c>
      <c r="D2599">
        <v>3</v>
      </c>
      <c r="E2599">
        <v>4</v>
      </c>
      <c r="F2599">
        <v>2</v>
      </c>
      <c r="G2599">
        <v>2</v>
      </c>
      <c r="H2599">
        <f>VLOOKUP(B2599, patient!A:E, 5, FALSE)</f>
        <v>38</v>
      </c>
      <c r="I2599" t="str">
        <f>VLOOKUP(H2599, city!A:B, 2, FALSE)</f>
        <v>Sheffield</v>
      </c>
      <c r="J2599" t="str">
        <f>VLOOKUP(E2599, diagnosis!A:B, 2, FALSE)</f>
        <v>Hypertension</v>
      </c>
      <c r="K2599" t="str">
        <f>VLOOKUP(D2599, department!A:B, 2, FALSE)</f>
        <v>Neurology</v>
      </c>
      <c r="L2599" t="str">
        <f>VLOOKUP(C2599, provider!A:B, 2, FALSE)</f>
        <v>Dr. Emma Jones</v>
      </c>
      <c r="M2599" t="str">
        <f>VLOOKUP(G2599, insurance!A:B, 2, FALSE)</f>
        <v>AXA</v>
      </c>
      <c r="N2599">
        <f>VLOOKUP(B2599, patient!A:D, 4, FALSE)</f>
        <v>66</v>
      </c>
      <c r="O2599" t="str">
        <f>VLOOKUP(B2599, patient!A:C, 3, FALSE)</f>
        <v>Female</v>
      </c>
      <c r="P2599" t="str">
        <f>VLOOKUP(B2599, patient!A:F, 6, FALSE)</f>
        <v>Black</v>
      </c>
      <c r="Q2599" t="s">
        <v>486</v>
      </c>
      <c r="R2599">
        <v>189</v>
      </c>
      <c r="S2599">
        <v>43</v>
      </c>
      <c r="T2599" s="1">
        <v>45567</v>
      </c>
      <c r="U2599" s="1" t="str">
        <f t="shared" si="120"/>
        <v>Yes</v>
      </c>
      <c r="V2599">
        <v>9</v>
      </c>
      <c r="W2599" t="s">
        <v>492</v>
      </c>
      <c r="X2599" t="s">
        <v>495</v>
      </c>
      <c r="Y2599" t="str">
        <f t="shared" si="121"/>
        <v>Emergency</v>
      </c>
      <c r="Z2599" t="s">
        <v>497</v>
      </c>
      <c r="AC2599" t="s">
        <v>490</v>
      </c>
      <c r="AD2599">
        <v>162.4</v>
      </c>
      <c r="AE2599">
        <v>0</v>
      </c>
      <c r="AF2599" t="str">
        <f t="shared" si="122"/>
        <v>Sep</v>
      </c>
    </row>
    <row r="2600" spans="1:32" x14ac:dyDescent="0.25">
      <c r="A2600" s="1">
        <v>45551</v>
      </c>
      <c r="B2600">
        <v>181</v>
      </c>
      <c r="C2600">
        <v>5</v>
      </c>
      <c r="D2600">
        <v>2</v>
      </c>
      <c r="E2600">
        <v>4</v>
      </c>
      <c r="F2600">
        <v>5</v>
      </c>
      <c r="G2600">
        <v>3</v>
      </c>
      <c r="H2600">
        <f>VLOOKUP(B2600, patient!A:E, 5, FALSE)</f>
        <v>21</v>
      </c>
      <c r="I2600" t="str">
        <f>VLOOKUP(H2600, city!A:B, 2, FALSE)</f>
        <v>Liverpool</v>
      </c>
      <c r="J2600" t="str">
        <f>VLOOKUP(E2600, diagnosis!A:B, 2, FALSE)</f>
        <v>Hypertension</v>
      </c>
      <c r="K2600" t="str">
        <f>VLOOKUP(D2600, department!A:B, 2, FALSE)</f>
        <v>General Surgery</v>
      </c>
      <c r="L2600" t="str">
        <f>VLOOKUP(C2600, provider!A:B, 2, FALSE)</f>
        <v>Dr. Sade Kikiola</v>
      </c>
      <c r="M2600" t="str">
        <f>VLOOKUP(G2600, insurance!A:B, 2, FALSE)</f>
        <v>Allianz</v>
      </c>
      <c r="N2600">
        <f>VLOOKUP(B2600, patient!A:D, 4, FALSE)</f>
        <v>47</v>
      </c>
      <c r="O2600" t="str">
        <f>VLOOKUP(B2600, patient!A:C, 3, FALSE)</f>
        <v>Female</v>
      </c>
      <c r="P2600" t="str">
        <f>VLOOKUP(B2600, patient!A:F, 6, FALSE)</f>
        <v>White</v>
      </c>
      <c r="Q2600" t="s">
        <v>486</v>
      </c>
      <c r="R2600">
        <v>270</v>
      </c>
      <c r="S2600">
        <v>41</v>
      </c>
      <c r="U2600" s="1" t="str">
        <f t="shared" si="120"/>
        <v>No</v>
      </c>
      <c r="V2600">
        <v>6</v>
      </c>
      <c r="W2600" t="s">
        <v>487</v>
      </c>
      <c r="X2600" t="s">
        <v>495</v>
      </c>
      <c r="Y2600" t="str">
        <f t="shared" si="121"/>
        <v>Emergency</v>
      </c>
      <c r="Z2600" t="s">
        <v>489</v>
      </c>
      <c r="AA2600" s="1">
        <v>45556</v>
      </c>
      <c r="AB2600" s="1">
        <v>45551</v>
      </c>
      <c r="AC2600" t="s">
        <v>493</v>
      </c>
      <c r="AD2600">
        <v>238.7</v>
      </c>
      <c r="AE2600">
        <v>30</v>
      </c>
      <c r="AF2600" t="str">
        <f t="shared" si="122"/>
        <v>Sep</v>
      </c>
    </row>
    <row r="2601" spans="1:32" x14ac:dyDescent="0.25">
      <c r="A2601" s="1">
        <v>45551</v>
      </c>
      <c r="B2601">
        <v>1135</v>
      </c>
      <c r="C2601">
        <v>3</v>
      </c>
      <c r="D2601">
        <v>3</v>
      </c>
      <c r="E2601">
        <v>4</v>
      </c>
      <c r="F2601">
        <v>3</v>
      </c>
      <c r="G2601">
        <v>3</v>
      </c>
      <c r="H2601">
        <f>VLOOKUP(B2601, patient!A:E, 5, FALSE)</f>
        <v>24</v>
      </c>
      <c r="I2601" t="str">
        <f>VLOOKUP(H2601, city!A:B, 2, FALSE)</f>
        <v>Liverpool</v>
      </c>
      <c r="J2601" t="str">
        <f>VLOOKUP(E2601, diagnosis!A:B, 2, FALSE)</f>
        <v>Hypertension</v>
      </c>
      <c r="K2601" t="str">
        <f>VLOOKUP(D2601, department!A:B, 2, FALSE)</f>
        <v>Neurology</v>
      </c>
      <c r="L2601" t="str">
        <f>VLOOKUP(C2601, provider!A:B, 2, FALSE)</f>
        <v>Dr. Emma Jones</v>
      </c>
      <c r="M2601" t="str">
        <f>VLOOKUP(G2601, insurance!A:B, 2, FALSE)</f>
        <v>Allianz</v>
      </c>
      <c r="N2601">
        <f>VLOOKUP(B2601, patient!A:D, 4, FALSE)</f>
        <v>38</v>
      </c>
      <c r="O2601" t="str">
        <f>VLOOKUP(B2601, patient!A:C, 3, FALSE)</f>
        <v>Male</v>
      </c>
      <c r="P2601" t="str">
        <f>VLOOKUP(B2601, patient!A:F, 6, FALSE)</f>
        <v>Black</v>
      </c>
      <c r="Q2601" t="s">
        <v>492</v>
      </c>
      <c r="R2601">
        <v>995</v>
      </c>
      <c r="S2601">
        <v>87</v>
      </c>
      <c r="T2601" s="1">
        <v>45572</v>
      </c>
      <c r="U2601" s="1" t="str">
        <f t="shared" si="120"/>
        <v>Yes</v>
      </c>
      <c r="V2601">
        <v>5</v>
      </c>
      <c r="W2601" t="s">
        <v>492</v>
      </c>
      <c r="X2601" t="s">
        <v>495</v>
      </c>
      <c r="Y2601" t="str">
        <f t="shared" si="121"/>
        <v>Emergency</v>
      </c>
      <c r="Z2601" t="s">
        <v>489</v>
      </c>
      <c r="AC2601" t="s">
        <v>490</v>
      </c>
      <c r="AD2601">
        <v>757.4</v>
      </c>
      <c r="AE2601">
        <v>0</v>
      </c>
      <c r="AF2601" t="str">
        <f t="shared" si="122"/>
        <v>Sep</v>
      </c>
    </row>
    <row r="2602" spans="1:32" x14ac:dyDescent="0.25">
      <c r="A2602" s="1">
        <v>45552</v>
      </c>
      <c r="B2602">
        <v>4905</v>
      </c>
      <c r="C2602">
        <v>4</v>
      </c>
      <c r="D2602">
        <v>3</v>
      </c>
      <c r="E2602">
        <v>4</v>
      </c>
      <c r="F2602">
        <v>5</v>
      </c>
      <c r="G2602">
        <v>3</v>
      </c>
      <c r="H2602">
        <f>VLOOKUP(B2602, patient!A:E, 5, FALSE)</f>
        <v>1</v>
      </c>
      <c r="I2602" t="str">
        <f>VLOOKUP(H2602, city!A:B, 2, FALSE)</f>
        <v>Birmingham</v>
      </c>
      <c r="J2602" t="str">
        <f>VLOOKUP(E2602, diagnosis!A:B, 2, FALSE)</f>
        <v>Hypertension</v>
      </c>
      <c r="K2602" t="str">
        <f>VLOOKUP(D2602, department!A:B, 2, FALSE)</f>
        <v>Neurology</v>
      </c>
      <c r="L2602" t="str">
        <f>VLOOKUP(C2602, provider!A:B, 2, FALSE)</f>
        <v>Dr. Ravi Patel</v>
      </c>
      <c r="M2602" t="str">
        <f>VLOOKUP(G2602, insurance!A:B, 2, FALSE)</f>
        <v>Allianz</v>
      </c>
      <c r="N2602">
        <f>VLOOKUP(B2602, patient!A:D, 4, FALSE)</f>
        <v>48</v>
      </c>
      <c r="O2602" t="str">
        <f>VLOOKUP(B2602, patient!A:C, 3, FALSE)</f>
        <v>Female</v>
      </c>
      <c r="P2602" t="str">
        <f>VLOOKUP(B2602, patient!A:F, 6, FALSE)</f>
        <v>Black</v>
      </c>
      <c r="Q2602" t="s">
        <v>492</v>
      </c>
      <c r="R2602">
        <v>254</v>
      </c>
      <c r="S2602">
        <v>155</v>
      </c>
      <c r="T2602" s="1">
        <v>45562</v>
      </c>
      <c r="U2602" s="1" t="str">
        <f t="shared" si="120"/>
        <v>Yes</v>
      </c>
      <c r="V2602">
        <v>1</v>
      </c>
      <c r="W2602" t="s">
        <v>492</v>
      </c>
      <c r="X2602" t="s">
        <v>495</v>
      </c>
      <c r="Y2602" t="str">
        <f t="shared" si="121"/>
        <v>Emergency</v>
      </c>
      <c r="Z2602" t="s">
        <v>497</v>
      </c>
      <c r="AC2602" t="s">
        <v>490</v>
      </c>
      <c r="AD2602">
        <v>286.3</v>
      </c>
      <c r="AE2602">
        <v>0</v>
      </c>
      <c r="AF2602" t="str">
        <f t="shared" si="122"/>
        <v>Sep</v>
      </c>
    </row>
    <row r="2603" spans="1:32" x14ac:dyDescent="0.25">
      <c r="A2603" s="1">
        <v>45552</v>
      </c>
      <c r="B2603">
        <v>238</v>
      </c>
      <c r="C2603">
        <v>1</v>
      </c>
      <c r="D2603">
        <v>5</v>
      </c>
      <c r="E2603">
        <v>4</v>
      </c>
      <c r="F2603">
        <v>1</v>
      </c>
      <c r="G2603">
        <v>3</v>
      </c>
      <c r="H2603">
        <f>VLOOKUP(B2603, patient!A:E, 5, FALSE)</f>
        <v>1</v>
      </c>
      <c r="I2603" t="str">
        <f>VLOOKUP(H2603, city!A:B, 2, FALSE)</f>
        <v>Birmingham</v>
      </c>
      <c r="J2603" t="str">
        <f>VLOOKUP(E2603, diagnosis!A:B, 2, FALSE)</f>
        <v>Hypertension</v>
      </c>
      <c r="K2603" t="str">
        <f>VLOOKUP(D2603, department!A:B, 2, FALSE)</f>
        <v>Pediatrics</v>
      </c>
      <c r="L2603" t="str">
        <f>VLOOKUP(C2603, provider!A:B, 2, FALSE)</f>
        <v>Dr. Olu Abisola</v>
      </c>
      <c r="M2603" t="str">
        <f>VLOOKUP(G2603, insurance!A:B, 2, FALSE)</f>
        <v>Allianz</v>
      </c>
      <c r="N2603">
        <f>VLOOKUP(B2603, patient!A:D, 4, FALSE)</f>
        <v>75</v>
      </c>
      <c r="O2603" t="str">
        <f>VLOOKUP(B2603, patient!A:C, 3, FALSE)</f>
        <v>Male</v>
      </c>
      <c r="P2603" t="str">
        <f>VLOOKUP(B2603, patient!A:F, 6, FALSE)</f>
        <v>Other</v>
      </c>
      <c r="Q2603" t="s">
        <v>486</v>
      </c>
      <c r="R2603">
        <v>592</v>
      </c>
      <c r="S2603">
        <v>77</v>
      </c>
      <c r="T2603" s="1">
        <v>45566</v>
      </c>
      <c r="U2603" s="1" t="str">
        <f t="shared" si="120"/>
        <v>Yes</v>
      </c>
      <c r="V2603">
        <v>8</v>
      </c>
      <c r="W2603" t="s">
        <v>494</v>
      </c>
      <c r="X2603" t="s">
        <v>488</v>
      </c>
      <c r="Y2603" t="str">
        <f t="shared" si="121"/>
        <v>Scheduled</v>
      </c>
      <c r="Z2603" t="s">
        <v>489</v>
      </c>
      <c r="AC2603" t="s">
        <v>490</v>
      </c>
      <c r="AD2603">
        <v>468.3</v>
      </c>
      <c r="AE2603">
        <v>0</v>
      </c>
      <c r="AF2603" t="str">
        <f t="shared" si="122"/>
        <v>Sep</v>
      </c>
    </row>
    <row r="2604" spans="1:32" x14ac:dyDescent="0.25">
      <c r="A2604" s="1">
        <v>45552</v>
      </c>
      <c r="B2604">
        <v>3386</v>
      </c>
      <c r="C2604">
        <v>3</v>
      </c>
      <c r="D2604">
        <v>3</v>
      </c>
      <c r="E2604">
        <v>4</v>
      </c>
      <c r="F2604">
        <v>3</v>
      </c>
      <c r="G2604">
        <v>2</v>
      </c>
      <c r="H2604">
        <f>VLOOKUP(B2604, patient!A:E, 5, FALSE)</f>
        <v>19</v>
      </c>
      <c r="I2604" t="str">
        <f>VLOOKUP(H2604, city!A:B, 2, FALSE)</f>
        <v>Leeds</v>
      </c>
      <c r="J2604" t="str">
        <f>VLOOKUP(E2604, diagnosis!A:B, 2, FALSE)</f>
        <v>Hypertension</v>
      </c>
      <c r="K2604" t="str">
        <f>VLOOKUP(D2604, department!A:B, 2, FALSE)</f>
        <v>Neurology</v>
      </c>
      <c r="L2604" t="str">
        <f>VLOOKUP(C2604, provider!A:B, 2, FALSE)</f>
        <v>Dr. Emma Jones</v>
      </c>
      <c r="M2604" t="str">
        <f>VLOOKUP(G2604, insurance!A:B, 2, FALSE)</f>
        <v>AXA</v>
      </c>
      <c r="N2604">
        <f>VLOOKUP(B2604, patient!A:D, 4, FALSE)</f>
        <v>78</v>
      </c>
      <c r="O2604" t="str">
        <f>VLOOKUP(B2604, patient!A:C, 3, FALSE)</f>
        <v>Male</v>
      </c>
      <c r="P2604" t="str">
        <f>VLOOKUP(B2604, patient!A:F, 6, FALSE)</f>
        <v>Black</v>
      </c>
      <c r="Q2604" t="s">
        <v>486</v>
      </c>
      <c r="R2604">
        <v>991</v>
      </c>
      <c r="S2604">
        <v>34</v>
      </c>
      <c r="U2604" s="1" t="str">
        <f t="shared" si="120"/>
        <v>No</v>
      </c>
      <c r="V2604">
        <v>5</v>
      </c>
      <c r="W2604" t="s">
        <v>492</v>
      </c>
      <c r="X2604" t="s">
        <v>495</v>
      </c>
      <c r="Y2604" t="str">
        <f t="shared" si="121"/>
        <v>Emergency</v>
      </c>
      <c r="Z2604" t="s">
        <v>489</v>
      </c>
      <c r="AA2604" s="1">
        <v>45558</v>
      </c>
      <c r="AB2604" s="1">
        <v>45552</v>
      </c>
      <c r="AC2604" t="s">
        <v>493</v>
      </c>
      <c r="AD2604">
        <v>738.5</v>
      </c>
      <c r="AE2604">
        <v>30</v>
      </c>
      <c r="AF2604" t="str">
        <f t="shared" si="122"/>
        <v>Sep</v>
      </c>
    </row>
    <row r="2605" spans="1:32" x14ac:dyDescent="0.25">
      <c r="A2605" s="1">
        <v>45552</v>
      </c>
      <c r="B2605">
        <v>2208</v>
      </c>
      <c r="C2605">
        <v>1</v>
      </c>
      <c r="D2605">
        <v>5</v>
      </c>
      <c r="E2605">
        <v>4</v>
      </c>
      <c r="F2605">
        <v>1</v>
      </c>
      <c r="G2605">
        <v>2</v>
      </c>
      <c r="H2605">
        <f>VLOOKUP(B2605, patient!A:E, 5, FALSE)</f>
        <v>26</v>
      </c>
      <c r="I2605" t="str">
        <f>VLOOKUP(H2605, city!A:B, 2, FALSE)</f>
        <v>London</v>
      </c>
      <c r="J2605" t="str">
        <f>VLOOKUP(E2605, diagnosis!A:B, 2, FALSE)</f>
        <v>Hypertension</v>
      </c>
      <c r="K2605" t="str">
        <f>VLOOKUP(D2605, department!A:B, 2, FALSE)</f>
        <v>Pediatrics</v>
      </c>
      <c r="L2605" t="str">
        <f>VLOOKUP(C2605, provider!A:B, 2, FALSE)</f>
        <v>Dr. Olu Abisola</v>
      </c>
      <c r="M2605" t="str">
        <f>VLOOKUP(G2605, insurance!A:B, 2, FALSE)</f>
        <v>AXA</v>
      </c>
      <c r="N2605">
        <f>VLOOKUP(B2605, patient!A:D, 4, FALSE)</f>
        <v>41</v>
      </c>
      <c r="O2605" t="str">
        <f>VLOOKUP(B2605, patient!A:C, 3, FALSE)</f>
        <v>Female</v>
      </c>
      <c r="P2605" t="str">
        <f>VLOOKUP(B2605, patient!A:F, 6, FALSE)</f>
        <v>White</v>
      </c>
      <c r="Q2605" t="s">
        <v>491</v>
      </c>
      <c r="R2605">
        <v>302</v>
      </c>
      <c r="S2605">
        <v>27</v>
      </c>
      <c r="T2605" s="1">
        <v>45562</v>
      </c>
      <c r="U2605" s="1" t="str">
        <f t="shared" si="120"/>
        <v>Yes</v>
      </c>
      <c r="V2605">
        <v>5</v>
      </c>
      <c r="W2605" t="s">
        <v>487</v>
      </c>
      <c r="X2605" t="s">
        <v>488</v>
      </c>
      <c r="Y2605" t="str">
        <f t="shared" si="121"/>
        <v>Scheduled</v>
      </c>
      <c r="Z2605" t="s">
        <v>489</v>
      </c>
      <c r="AC2605" t="s">
        <v>490</v>
      </c>
      <c r="AD2605">
        <v>230.3</v>
      </c>
      <c r="AE2605">
        <v>0</v>
      </c>
      <c r="AF2605" t="str">
        <f t="shared" si="122"/>
        <v>Sep</v>
      </c>
    </row>
    <row r="2606" spans="1:32" x14ac:dyDescent="0.25">
      <c r="A2606" s="1">
        <v>45552</v>
      </c>
      <c r="B2606">
        <v>2921</v>
      </c>
      <c r="C2606">
        <v>4</v>
      </c>
      <c r="D2606">
        <v>3</v>
      </c>
      <c r="E2606">
        <v>4</v>
      </c>
      <c r="F2606">
        <v>1</v>
      </c>
      <c r="G2606">
        <v>1</v>
      </c>
      <c r="H2606">
        <f>VLOOKUP(B2606, patient!A:E, 5, FALSE)</f>
        <v>24</v>
      </c>
      <c r="I2606" t="str">
        <f>VLOOKUP(H2606, city!A:B, 2, FALSE)</f>
        <v>Liverpool</v>
      </c>
      <c r="J2606" t="str">
        <f>VLOOKUP(E2606, diagnosis!A:B, 2, FALSE)</f>
        <v>Hypertension</v>
      </c>
      <c r="K2606" t="str">
        <f>VLOOKUP(D2606, department!A:B, 2, FALSE)</f>
        <v>Neurology</v>
      </c>
      <c r="L2606" t="str">
        <f>VLOOKUP(C2606, provider!A:B, 2, FALSE)</f>
        <v>Dr. Ravi Patel</v>
      </c>
      <c r="M2606" t="str">
        <f>VLOOKUP(G2606, insurance!A:B, 2, FALSE)</f>
        <v>Aviva</v>
      </c>
      <c r="N2606">
        <f>VLOOKUP(B2606, patient!A:D, 4, FALSE)</f>
        <v>37</v>
      </c>
      <c r="O2606" t="str">
        <f>VLOOKUP(B2606, patient!A:C, 3, FALSE)</f>
        <v>Female</v>
      </c>
      <c r="P2606" t="str">
        <f>VLOOKUP(B2606, patient!A:F, 6, FALSE)</f>
        <v>Black</v>
      </c>
      <c r="Q2606" t="s">
        <v>491</v>
      </c>
      <c r="R2606">
        <v>973</v>
      </c>
      <c r="S2606">
        <v>189</v>
      </c>
      <c r="T2606" s="1">
        <v>45561</v>
      </c>
      <c r="U2606" s="1" t="str">
        <f t="shared" si="120"/>
        <v>Yes</v>
      </c>
      <c r="V2606">
        <v>3</v>
      </c>
      <c r="W2606" t="s">
        <v>494</v>
      </c>
      <c r="X2606" t="s">
        <v>495</v>
      </c>
      <c r="Y2606" t="str">
        <f t="shared" si="121"/>
        <v>Emergency</v>
      </c>
      <c r="Z2606" t="s">
        <v>497</v>
      </c>
      <c r="AC2606" t="s">
        <v>490</v>
      </c>
      <c r="AD2606">
        <v>813.4</v>
      </c>
      <c r="AE2606">
        <v>0</v>
      </c>
      <c r="AF2606" t="str">
        <f t="shared" si="122"/>
        <v>Sep</v>
      </c>
    </row>
    <row r="2607" spans="1:32" x14ac:dyDescent="0.25">
      <c r="A2607" s="1">
        <v>45552</v>
      </c>
      <c r="B2607">
        <v>4923</v>
      </c>
      <c r="C2607">
        <v>2</v>
      </c>
      <c r="D2607">
        <v>5</v>
      </c>
      <c r="E2607">
        <v>4</v>
      </c>
      <c r="F2607">
        <v>5</v>
      </c>
      <c r="G2607">
        <v>3</v>
      </c>
      <c r="H2607">
        <f>VLOOKUP(B2607, patient!A:E, 5, FALSE)</f>
        <v>28</v>
      </c>
      <c r="I2607" t="str">
        <f>VLOOKUP(H2607, city!A:B, 2, FALSE)</f>
        <v>London</v>
      </c>
      <c r="J2607" t="str">
        <f>VLOOKUP(E2607, diagnosis!A:B, 2, FALSE)</f>
        <v>Hypertension</v>
      </c>
      <c r="K2607" t="str">
        <f>VLOOKUP(D2607, department!A:B, 2, FALSE)</f>
        <v>Pediatrics</v>
      </c>
      <c r="L2607" t="str">
        <f>VLOOKUP(C2607, provider!A:B, 2, FALSE)</f>
        <v>Dr. Johnson Grek</v>
      </c>
      <c r="M2607" t="str">
        <f>VLOOKUP(G2607, insurance!A:B, 2, FALSE)</f>
        <v>Allianz</v>
      </c>
      <c r="N2607">
        <f>VLOOKUP(B2607, patient!A:D, 4, FALSE)</f>
        <v>54</v>
      </c>
      <c r="O2607" t="str">
        <f>VLOOKUP(B2607, patient!A:C, 3, FALSE)</f>
        <v>Female</v>
      </c>
      <c r="P2607" t="str">
        <f>VLOOKUP(B2607, patient!A:F, 6, FALSE)</f>
        <v>Black</v>
      </c>
      <c r="Q2607" t="s">
        <v>491</v>
      </c>
      <c r="R2607">
        <v>149</v>
      </c>
      <c r="S2607">
        <v>186</v>
      </c>
      <c r="U2607" s="1" t="str">
        <f t="shared" si="120"/>
        <v>No</v>
      </c>
      <c r="V2607">
        <v>10</v>
      </c>
      <c r="W2607" t="s">
        <v>494</v>
      </c>
      <c r="X2607" t="s">
        <v>488</v>
      </c>
      <c r="Y2607" t="str">
        <f t="shared" si="121"/>
        <v>Scheduled</v>
      </c>
      <c r="Z2607" t="s">
        <v>497</v>
      </c>
      <c r="AA2607" s="1">
        <v>45555</v>
      </c>
      <c r="AB2607" s="1">
        <v>45552</v>
      </c>
      <c r="AC2607" t="s">
        <v>498</v>
      </c>
      <c r="AD2607">
        <v>241.5</v>
      </c>
      <c r="AE2607">
        <v>10</v>
      </c>
      <c r="AF2607" t="str">
        <f t="shared" si="122"/>
        <v>Sep</v>
      </c>
    </row>
    <row r="2608" spans="1:32" x14ac:dyDescent="0.25">
      <c r="A2608" s="1">
        <v>45552</v>
      </c>
      <c r="B2608">
        <v>4718</v>
      </c>
      <c r="C2608">
        <v>5</v>
      </c>
      <c r="D2608">
        <v>2</v>
      </c>
      <c r="E2608">
        <v>4</v>
      </c>
      <c r="F2608">
        <v>5</v>
      </c>
      <c r="G2608">
        <v>1</v>
      </c>
      <c r="H2608">
        <f>VLOOKUP(B2608, patient!A:E, 5, FALSE)</f>
        <v>19</v>
      </c>
      <c r="I2608" t="str">
        <f>VLOOKUP(H2608, city!A:B, 2, FALSE)</f>
        <v>Leeds</v>
      </c>
      <c r="J2608" t="str">
        <f>VLOOKUP(E2608, diagnosis!A:B, 2, FALSE)</f>
        <v>Hypertension</v>
      </c>
      <c r="K2608" t="str">
        <f>VLOOKUP(D2608, department!A:B, 2, FALSE)</f>
        <v>General Surgery</v>
      </c>
      <c r="L2608" t="str">
        <f>VLOOKUP(C2608, provider!A:B, 2, FALSE)</f>
        <v>Dr. Sade Kikiola</v>
      </c>
      <c r="M2608" t="str">
        <f>VLOOKUP(G2608, insurance!A:B, 2, FALSE)</f>
        <v>Aviva</v>
      </c>
      <c r="N2608">
        <f>VLOOKUP(B2608, patient!A:D, 4, FALSE)</f>
        <v>21</v>
      </c>
      <c r="O2608" t="str">
        <f>VLOOKUP(B2608, patient!A:C, 3, FALSE)</f>
        <v>Male</v>
      </c>
      <c r="P2608" t="str">
        <f>VLOOKUP(B2608, patient!A:F, 6, FALSE)</f>
        <v>Other</v>
      </c>
      <c r="Q2608" t="s">
        <v>491</v>
      </c>
      <c r="R2608">
        <v>706</v>
      </c>
      <c r="S2608">
        <v>54</v>
      </c>
      <c r="T2608" s="1">
        <v>45562</v>
      </c>
      <c r="U2608" s="1" t="str">
        <f t="shared" si="120"/>
        <v>Yes</v>
      </c>
      <c r="V2608">
        <v>2</v>
      </c>
      <c r="W2608" t="s">
        <v>487</v>
      </c>
      <c r="X2608" t="s">
        <v>488</v>
      </c>
      <c r="Y2608" t="str">
        <f t="shared" si="121"/>
        <v>Scheduled</v>
      </c>
      <c r="Z2608" t="s">
        <v>489</v>
      </c>
      <c r="AC2608" t="s">
        <v>490</v>
      </c>
      <c r="AD2608">
        <v>532</v>
      </c>
      <c r="AE2608">
        <v>0</v>
      </c>
      <c r="AF2608" t="str">
        <f t="shared" si="122"/>
        <v>Sep</v>
      </c>
    </row>
    <row r="2609" spans="1:32" x14ac:dyDescent="0.25">
      <c r="A2609" s="1">
        <v>45552</v>
      </c>
      <c r="B2609">
        <v>4530</v>
      </c>
      <c r="C2609">
        <v>3</v>
      </c>
      <c r="D2609">
        <v>2</v>
      </c>
      <c r="E2609">
        <v>4</v>
      </c>
      <c r="F2609">
        <v>5</v>
      </c>
      <c r="G2609">
        <v>2</v>
      </c>
      <c r="H2609">
        <f>VLOOKUP(B2609, patient!A:E, 5, FALSE)</f>
        <v>11</v>
      </c>
      <c r="I2609" t="str">
        <f>VLOOKUP(H2609, city!A:B, 2, FALSE)</f>
        <v>Edinburgh</v>
      </c>
      <c r="J2609" t="str">
        <f>VLOOKUP(E2609, diagnosis!A:B, 2, FALSE)</f>
        <v>Hypertension</v>
      </c>
      <c r="K2609" t="str">
        <f>VLOOKUP(D2609, department!A:B, 2, FALSE)</f>
        <v>General Surgery</v>
      </c>
      <c r="L2609" t="str">
        <f>VLOOKUP(C2609, provider!A:B, 2, FALSE)</f>
        <v>Dr. Emma Jones</v>
      </c>
      <c r="M2609" t="str">
        <f>VLOOKUP(G2609, insurance!A:B, 2, FALSE)</f>
        <v>AXA</v>
      </c>
      <c r="N2609">
        <f>VLOOKUP(B2609, patient!A:D, 4, FALSE)</f>
        <v>45</v>
      </c>
      <c r="O2609" t="str">
        <f>VLOOKUP(B2609, patient!A:C, 3, FALSE)</f>
        <v>Male</v>
      </c>
      <c r="P2609" t="str">
        <f>VLOOKUP(B2609, patient!A:F, 6, FALSE)</f>
        <v>White</v>
      </c>
      <c r="Q2609" t="s">
        <v>486</v>
      </c>
      <c r="R2609">
        <v>741</v>
      </c>
      <c r="S2609">
        <v>188</v>
      </c>
      <c r="U2609" s="1" t="str">
        <f t="shared" si="120"/>
        <v>No</v>
      </c>
      <c r="V2609">
        <v>1</v>
      </c>
      <c r="W2609" t="s">
        <v>487</v>
      </c>
      <c r="X2609" t="s">
        <v>495</v>
      </c>
      <c r="Y2609" t="str">
        <f t="shared" si="121"/>
        <v>Emergency</v>
      </c>
      <c r="Z2609" t="s">
        <v>489</v>
      </c>
      <c r="AA2609" s="1">
        <v>45559</v>
      </c>
      <c r="AB2609" s="1">
        <v>45552</v>
      </c>
      <c r="AC2609" t="s">
        <v>498</v>
      </c>
      <c r="AD2609">
        <v>657.3</v>
      </c>
      <c r="AE2609">
        <v>10</v>
      </c>
      <c r="AF2609" t="str">
        <f t="shared" si="122"/>
        <v>Sep</v>
      </c>
    </row>
    <row r="2610" spans="1:32" x14ac:dyDescent="0.25">
      <c r="A2610" s="1">
        <v>45552</v>
      </c>
      <c r="B2610">
        <v>4933</v>
      </c>
      <c r="C2610">
        <v>1</v>
      </c>
      <c r="D2610">
        <v>3</v>
      </c>
      <c r="E2610">
        <v>4</v>
      </c>
      <c r="F2610">
        <v>3</v>
      </c>
      <c r="G2610">
        <v>2</v>
      </c>
      <c r="H2610">
        <f>VLOOKUP(B2610, patient!A:E, 5, FALSE)</f>
        <v>21</v>
      </c>
      <c r="I2610" t="str">
        <f>VLOOKUP(H2610, city!A:B, 2, FALSE)</f>
        <v>Liverpool</v>
      </c>
      <c r="J2610" t="str">
        <f>VLOOKUP(E2610, diagnosis!A:B, 2, FALSE)</f>
        <v>Hypertension</v>
      </c>
      <c r="K2610" t="str">
        <f>VLOOKUP(D2610, department!A:B, 2, FALSE)</f>
        <v>Neurology</v>
      </c>
      <c r="L2610" t="str">
        <f>VLOOKUP(C2610, provider!A:B, 2, FALSE)</f>
        <v>Dr. Olu Abisola</v>
      </c>
      <c r="M2610" t="str">
        <f>VLOOKUP(G2610, insurance!A:B, 2, FALSE)</f>
        <v>AXA</v>
      </c>
      <c r="N2610">
        <f>VLOOKUP(B2610, patient!A:D, 4, FALSE)</f>
        <v>61</v>
      </c>
      <c r="O2610" t="str">
        <f>VLOOKUP(B2610, patient!A:C, 3, FALSE)</f>
        <v>Male</v>
      </c>
      <c r="P2610" t="str">
        <f>VLOOKUP(B2610, patient!A:F, 6, FALSE)</f>
        <v>Hispanic</v>
      </c>
      <c r="Q2610" t="s">
        <v>492</v>
      </c>
      <c r="R2610">
        <v>223</v>
      </c>
      <c r="S2610">
        <v>67</v>
      </c>
      <c r="U2610" s="1" t="str">
        <f t="shared" si="120"/>
        <v>No</v>
      </c>
      <c r="V2610">
        <v>9</v>
      </c>
      <c r="W2610" t="s">
        <v>494</v>
      </c>
      <c r="X2610" t="s">
        <v>488</v>
      </c>
      <c r="Y2610" t="str">
        <f t="shared" si="121"/>
        <v>Scheduled</v>
      </c>
      <c r="Z2610" t="s">
        <v>497</v>
      </c>
      <c r="AA2610" s="1">
        <v>45559</v>
      </c>
      <c r="AB2610" s="1">
        <v>45552</v>
      </c>
      <c r="AC2610" t="s">
        <v>498</v>
      </c>
      <c r="AD2610">
        <v>210</v>
      </c>
      <c r="AE2610">
        <v>10</v>
      </c>
      <c r="AF2610" t="str">
        <f t="shared" si="122"/>
        <v>Sep</v>
      </c>
    </row>
    <row r="2611" spans="1:32" x14ac:dyDescent="0.25">
      <c r="A2611" s="1">
        <v>45552</v>
      </c>
      <c r="B2611">
        <v>3127</v>
      </c>
      <c r="C2611">
        <v>3</v>
      </c>
      <c r="D2611">
        <v>4</v>
      </c>
      <c r="E2611">
        <v>4</v>
      </c>
      <c r="F2611">
        <v>3</v>
      </c>
      <c r="G2611">
        <v>3</v>
      </c>
      <c r="H2611">
        <f>VLOOKUP(B2611, patient!A:E, 5, FALSE)</f>
        <v>7</v>
      </c>
      <c r="I2611" t="str">
        <f>VLOOKUP(H2611, city!A:B, 2, FALSE)</f>
        <v>Bristol</v>
      </c>
      <c r="J2611" t="str">
        <f>VLOOKUP(E2611, diagnosis!A:B, 2, FALSE)</f>
        <v>Hypertension</v>
      </c>
      <c r="K2611" t="str">
        <f>VLOOKUP(D2611, department!A:B, 2, FALSE)</f>
        <v>Orthopedics</v>
      </c>
      <c r="L2611" t="str">
        <f>VLOOKUP(C2611, provider!A:B, 2, FALSE)</f>
        <v>Dr. Emma Jones</v>
      </c>
      <c r="M2611" t="str">
        <f>VLOOKUP(G2611, insurance!A:B, 2, FALSE)</f>
        <v>Allianz</v>
      </c>
      <c r="N2611">
        <f>VLOOKUP(B2611, patient!A:D, 4, FALSE)</f>
        <v>79</v>
      </c>
      <c r="O2611" t="str">
        <f>VLOOKUP(B2611, patient!A:C, 3, FALSE)</f>
        <v>Male</v>
      </c>
      <c r="P2611" t="str">
        <f>VLOOKUP(B2611, patient!A:F, 6, FALSE)</f>
        <v>Other</v>
      </c>
      <c r="Q2611" t="s">
        <v>492</v>
      </c>
      <c r="R2611">
        <v>175</v>
      </c>
      <c r="S2611">
        <v>115</v>
      </c>
      <c r="U2611" s="1" t="str">
        <f t="shared" si="120"/>
        <v>No</v>
      </c>
      <c r="V2611">
        <v>5</v>
      </c>
      <c r="W2611" t="s">
        <v>487</v>
      </c>
      <c r="X2611" t="s">
        <v>495</v>
      </c>
      <c r="Y2611" t="str">
        <f t="shared" si="121"/>
        <v>Emergency</v>
      </c>
      <c r="Z2611" t="s">
        <v>497</v>
      </c>
      <c r="AA2611" s="1">
        <v>45554</v>
      </c>
      <c r="AB2611" s="1">
        <v>45552</v>
      </c>
      <c r="AC2611" t="s">
        <v>496</v>
      </c>
      <c r="AD2611">
        <v>238</v>
      </c>
      <c r="AE2611">
        <v>50</v>
      </c>
      <c r="AF2611" t="str">
        <f t="shared" si="122"/>
        <v>Sep</v>
      </c>
    </row>
    <row r="2612" spans="1:32" x14ac:dyDescent="0.25">
      <c r="A2612" s="1">
        <v>45553</v>
      </c>
      <c r="B2612">
        <v>4513</v>
      </c>
      <c r="C2612">
        <v>4</v>
      </c>
      <c r="D2612">
        <v>2</v>
      </c>
      <c r="E2612">
        <v>4</v>
      </c>
      <c r="F2612">
        <v>5</v>
      </c>
      <c r="G2612">
        <v>3</v>
      </c>
      <c r="H2612">
        <f>VLOOKUP(B2612, patient!A:E, 5, FALSE)</f>
        <v>20</v>
      </c>
      <c r="I2612" t="str">
        <f>VLOOKUP(H2612, city!A:B, 2, FALSE)</f>
        <v>Leeds</v>
      </c>
      <c r="J2612" t="str">
        <f>VLOOKUP(E2612, diagnosis!A:B, 2, FALSE)</f>
        <v>Hypertension</v>
      </c>
      <c r="K2612" t="str">
        <f>VLOOKUP(D2612, department!A:B, 2, FALSE)</f>
        <v>General Surgery</v>
      </c>
      <c r="L2612" t="str">
        <f>VLOOKUP(C2612, provider!A:B, 2, FALSE)</f>
        <v>Dr. Ravi Patel</v>
      </c>
      <c r="M2612" t="str">
        <f>VLOOKUP(G2612, insurance!A:B, 2, FALSE)</f>
        <v>Allianz</v>
      </c>
      <c r="N2612">
        <f>VLOOKUP(B2612, patient!A:D, 4, FALSE)</f>
        <v>37</v>
      </c>
      <c r="O2612" t="str">
        <f>VLOOKUP(B2612, patient!A:C, 3, FALSE)</f>
        <v>Male</v>
      </c>
      <c r="P2612" t="str">
        <f>VLOOKUP(B2612, patient!A:F, 6, FALSE)</f>
        <v>Black</v>
      </c>
      <c r="Q2612" t="s">
        <v>491</v>
      </c>
      <c r="R2612">
        <v>978</v>
      </c>
      <c r="S2612">
        <v>90</v>
      </c>
      <c r="T2612" s="1">
        <v>45560</v>
      </c>
      <c r="U2612" s="1" t="str">
        <f t="shared" si="120"/>
        <v>Yes</v>
      </c>
      <c r="V2612">
        <v>10</v>
      </c>
      <c r="W2612" t="s">
        <v>487</v>
      </c>
      <c r="X2612" t="s">
        <v>495</v>
      </c>
      <c r="Y2612" t="str">
        <f t="shared" si="121"/>
        <v>Emergency</v>
      </c>
      <c r="Z2612" t="s">
        <v>497</v>
      </c>
      <c r="AC2612" t="s">
        <v>490</v>
      </c>
      <c r="AD2612">
        <v>747.6</v>
      </c>
      <c r="AE2612">
        <v>0</v>
      </c>
      <c r="AF2612" t="str">
        <f t="shared" si="122"/>
        <v>Sep</v>
      </c>
    </row>
    <row r="2613" spans="1:32" x14ac:dyDescent="0.25">
      <c r="A2613" s="1">
        <v>45553</v>
      </c>
      <c r="B2613">
        <v>4463</v>
      </c>
      <c r="C2613">
        <v>2</v>
      </c>
      <c r="D2613">
        <v>1</v>
      </c>
      <c r="E2613">
        <v>4</v>
      </c>
      <c r="F2613">
        <v>2</v>
      </c>
      <c r="G2613">
        <v>1</v>
      </c>
      <c r="H2613">
        <f>VLOOKUP(B2613, patient!A:E, 5, FALSE)</f>
        <v>40</v>
      </c>
      <c r="I2613" t="str">
        <f>VLOOKUP(H2613, city!A:B, 2, FALSE)</f>
        <v>Sheffield</v>
      </c>
      <c r="J2613" t="str">
        <f>VLOOKUP(E2613, diagnosis!A:B, 2, FALSE)</f>
        <v>Hypertension</v>
      </c>
      <c r="K2613" t="str">
        <f>VLOOKUP(D2613, department!A:B, 2, FALSE)</f>
        <v>Cardiology</v>
      </c>
      <c r="L2613" t="str">
        <f>VLOOKUP(C2613, provider!A:B, 2, FALSE)</f>
        <v>Dr. Johnson Grek</v>
      </c>
      <c r="M2613" t="str">
        <f>VLOOKUP(G2613, insurance!A:B, 2, FALSE)</f>
        <v>Aviva</v>
      </c>
      <c r="N2613">
        <f>VLOOKUP(B2613, patient!A:D, 4, FALSE)</f>
        <v>77</v>
      </c>
      <c r="O2613" t="str">
        <f>VLOOKUP(B2613, patient!A:C, 3, FALSE)</f>
        <v>Male</v>
      </c>
      <c r="P2613" t="str">
        <f>VLOOKUP(B2613, patient!A:F, 6, FALSE)</f>
        <v>Asian</v>
      </c>
      <c r="Q2613" t="s">
        <v>492</v>
      </c>
      <c r="R2613">
        <v>200</v>
      </c>
      <c r="S2613">
        <v>63</v>
      </c>
      <c r="T2613" s="1">
        <v>45568</v>
      </c>
      <c r="U2613" s="1" t="str">
        <f t="shared" si="120"/>
        <v>Yes</v>
      </c>
      <c r="V2613">
        <v>4</v>
      </c>
      <c r="W2613" t="s">
        <v>492</v>
      </c>
      <c r="X2613" t="s">
        <v>495</v>
      </c>
      <c r="Y2613" t="str">
        <f t="shared" si="121"/>
        <v>Emergency</v>
      </c>
      <c r="Z2613" t="s">
        <v>489</v>
      </c>
      <c r="AC2613" t="s">
        <v>490</v>
      </c>
      <c r="AD2613">
        <v>184.1</v>
      </c>
      <c r="AE2613">
        <v>0</v>
      </c>
      <c r="AF2613" t="str">
        <f t="shared" si="122"/>
        <v>Sep</v>
      </c>
    </row>
    <row r="2614" spans="1:32" x14ac:dyDescent="0.25">
      <c r="A2614" s="1">
        <v>45553</v>
      </c>
      <c r="B2614">
        <v>2808</v>
      </c>
      <c r="C2614">
        <v>4</v>
      </c>
      <c r="D2614">
        <v>1</v>
      </c>
      <c r="E2614">
        <v>4</v>
      </c>
      <c r="F2614">
        <v>2</v>
      </c>
      <c r="G2614">
        <v>2</v>
      </c>
      <c r="H2614">
        <f>VLOOKUP(B2614, patient!A:E, 5, FALSE)</f>
        <v>36</v>
      </c>
      <c r="I2614" t="str">
        <f>VLOOKUP(H2614, city!A:B, 2, FALSE)</f>
        <v>Newcastle</v>
      </c>
      <c r="J2614" t="str">
        <f>VLOOKUP(E2614, diagnosis!A:B, 2, FALSE)</f>
        <v>Hypertension</v>
      </c>
      <c r="K2614" t="str">
        <f>VLOOKUP(D2614, department!A:B, 2, FALSE)</f>
        <v>Cardiology</v>
      </c>
      <c r="L2614" t="str">
        <f>VLOOKUP(C2614, provider!A:B, 2, FALSE)</f>
        <v>Dr. Ravi Patel</v>
      </c>
      <c r="M2614" t="str">
        <f>VLOOKUP(G2614, insurance!A:B, 2, FALSE)</f>
        <v>AXA</v>
      </c>
      <c r="N2614">
        <f>VLOOKUP(B2614, patient!A:D, 4, FALSE)</f>
        <v>41</v>
      </c>
      <c r="O2614" t="str">
        <f>VLOOKUP(B2614, patient!A:C, 3, FALSE)</f>
        <v>Female</v>
      </c>
      <c r="P2614" t="str">
        <f>VLOOKUP(B2614, patient!A:F, 6, FALSE)</f>
        <v>Other</v>
      </c>
      <c r="Q2614" t="s">
        <v>491</v>
      </c>
      <c r="R2614">
        <v>480</v>
      </c>
      <c r="S2614">
        <v>116</v>
      </c>
      <c r="T2614" s="1">
        <v>45570</v>
      </c>
      <c r="U2614" s="1" t="str">
        <f t="shared" si="120"/>
        <v>Yes</v>
      </c>
      <c r="V2614">
        <v>7</v>
      </c>
      <c r="W2614" t="s">
        <v>487</v>
      </c>
      <c r="X2614" t="s">
        <v>495</v>
      </c>
      <c r="Y2614" t="str">
        <f t="shared" si="121"/>
        <v>Emergency</v>
      </c>
      <c r="Z2614" t="s">
        <v>497</v>
      </c>
      <c r="AC2614" t="s">
        <v>490</v>
      </c>
      <c r="AD2614">
        <v>417.2</v>
      </c>
      <c r="AE2614">
        <v>0</v>
      </c>
      <c r="AF2614" t="str">
        <f t="shared" si="122"/>
        <v>Sep</v>
      </c>
    </row>
    <row r="2615" spans="1:32" x14ac:dyDescent="0.25">
      <c r="A2615" s="1">
        <v>45553</v>
      </c>
      <c r="B2615">
        <v>848</v>
      </c>
      <c r="C2615">
        <v>1</v>
      </c>
      <c r="D2615">
        <v>5</v>
      </c>
      <c r="E2615">
        <v>4</v>
      </c>
      <c r="F2615">
        <v>4</v>
      </c>
      <c r="G2615">
        <v>1</v>
      </c>
      <c r="H2615">
        <f>VLOOKUP(B2615, patient!A:E, 5, FALSE)</f>
        <v>5</v>
      </c>
      <c r="I2615" t="str">
        <f>VLOOKUP(H2615, city!A:B, 2, FALSE)</f>
        <v>Bristol</v>
      </c>
      <c r="J2615" t="str">
        <f>VLOOKUP(E2615, diagnosis!A:B, 2, FALSE)</f>
        <v>Hypertension</v>
      </c>
      <c r="K2615" t="str">
        <f>VLOOKUP(D2615, department!A:B, 2, FALSE)</f>
        <v>Pediatrics</v>
      </c>
      <c r="L2615" t="str">
        <f>VLOOKUP(C2615, provider!A:B, 2, FALSE)</f>
        <v>Dr. Olu Abisola</v>
      </c>
      <c r="M2615" t="str">
        <f>VLOOKUP(G2615, insurance!A:B, 2, FALSE)</f>
        <v>Aviva</v>
      </c>
      <c r="N2615">
        <f>VLOOKUP(B2615, patient!A:D, 4, FALSE)</f>
        <v>67</v>
      </c>
      <c r="O2615" t="str">
        <f>VLOOKUP(B2615, patient!A:C, 3, FALSE)</f>
        <v>Female</v>
      </c>
      <c r="P2615" t="str">
        <f>VLOOKUP(B2615, patient!A:F, 6, FALSE)</f>
        <v>Other</v>
      </c>
      <c r="Q2615" t="s">
        <v>486</v>
      </c>
      <c r="R2615">
        <v>275</v>
      </c>
      <c r="S2615">
        <v>54</v>
      </c>
      <c r="T2615" s="1">
        <v>45580</v>
      </c>
      <c r="U2615" s="1" t="str">
        <f t="shared" si="120"/>
        <v>Yes</v>
      </c>
      <c r="V2615">
        <v>4</v>
      </c>
      <c r="W2615" t="s">
        <v>492</v>
      </c>
      <c r="X2615" t="s">
        <v>488</v>
      </c>
      <c r="Y2615" t="str">
        <f t="shared" si="121"/>
        <v>Scheduled</v>
      </c>
      <c r="Z2615" t="s">
        <v>489</v>
      </c>
      <c r="AC2615" t="s">
        <v>490</v>
      </c>
      <c r="AD2615">
        <v>230.3</v>
      </c>
      <c r="AE2615">
        <v>0</v>
      </c>
      <c r="AF2615" t="str">
        <f t="shared" si="122"/>
        <v>Sep</v>
      </c>
    </row>
    <row r="2616" spans="1:32" x14ac:dyDescent="0.25">
      <c r="A2616" s="1">
        <v>45553</v>
      </c>
      <c r="B2616">
        <v>1897</v>
      </c>
      <c r="C2616">
        <v>3</v>
      </c>
      <c r="D2616">
        <v>4</v>
      </c>
      <c r="E2616">
        <v>4</v>
      </c>
      <c r="F2616">
        <v>3</v>
      </c>
      <c r="G2616">
        <v>2</v>
      </c>
      <c r="H2616">
        <f>VLOOKUP(B2616, patient!A:E, 5, FALSE)</f>
        <v>14</v>
      </c>
      <c r="I2616" t="str">
        <f>VLOOKUP(H2616, city!A:B, 2, FALSE)</f>
        <v>Glasgow</v>
      </c>
      <c r="J2616" t="str">
        <f>VLOOKUP(E2616, diagnosis!A:B, 2, FALSE)</f>
        <v>Hypertension</v>
      </c>
      <c r="K2616" t="str">
        <f>VLOOKUP(D2616, department!A:B, 2, FALSE)</f>
        <v>Orthopedics</v>
      </c>
      <c r="L2616" t="str">
        <f>VLOOKUP(C2616, provider!A:B, 2, FALSE)</f>
        <v>Dr. Emma Jones</v>
      </c>
      <c r="M2616" t="str">
        <f>VLOOKUP(G2616, insurance!A:B, 2, FALSE)</f>
        <v>AXA</v>
      </c>
      <c r="N2616">
        <f>VLOOKUP(B2616, patient!A:D, 4, FALSE)</f>
        <v>66</v>
      </c>
      <c r="O2616" t="str">
        <f>VLOOKUP(B2616, patient!A:C, 3, FALSE)</f>
        <v>Male</v>
      </c>
      <c r="P2616" t="str">
        <f>VLOOKUP(B2616, patient!A:F, 6, FALSE)</f>
        <v>White</v>
      </c>
      <c r="Q2616" t="s">
        <v>491</v>
      </c>
      <c r="R2616">
        <v>110</v>
      </c>
      <c r="S2616">
        <v>46</v>
      </c>
      <c r="T2616" s="1">
        <v>45582</v>
      </c>
      <c r="U2616" s="1" t="str">
        <f t="shared" si="120"/>
        <v>Yes</v>
      </c>
      <c r="V2616">
        <v>2</v>
      </c>
      <c r="W2616" t="s">
        <v>487</v>
      </c>
      <c r="X2616" t="s">
        <v>495</v>
      </c>
      <c r="Y2616" t="str">
        <f t="shared" si="121"/>
        <v>Emergency</v>
      </c>
      <c r="Z2616" t="s">
        <v>497</v>
      </c>
      <c r="AC2616" t="s">
        <v>490</v>
      </c>
      <c r="AD2616">
        <v>109.2</v>
      </c>
      <c r="AE2616">
        <v>0</v>
      </c>
      <c r="AF2616" t="str">
        <f t="shared" si="122"/>
        <v>Sep</v>
      </c>
    </row>
    <row r="2617" spans="1:32" x14ac:dyDescent="0.25">
      <c r="A2617" s="1">
        <v>45553</v>
      </c>
      <c r="B2617">
        <v>3782</v>
      </c>
      <c r="C2617">
        <v>1</v>
      </c>
      <c r="D2617">
        <v>5</v>
      </c>
      <c r="E2617">
        <v>4</v>
      </c>
      <c r="F2617">
        <v>1</v>
      </c>
      <c r="G2617">
        <v>2</v>
      </c>
      <c r="H2617">
        <f>VLOOKUP(B2617, patient!A:E, 5, FALSE)</f>
        <v>22</v>
      </c>
      <c r="I2617" t="str">
        <f>VLOOKUP(H2617, city!A:B, 2, FALSE)</f>
        <v>Liverpool</v>
      </c>
      <c r="J2617" t="str">
        <f>VLOOKUP(E2617, diagnosis!A:B, 2, FALSE)</f>
        <v>Hypertension</v>
      </c>
      <c r="K2617" t="str">
        <f>VLOOKUP(D2617, department!A:B, 2, FALSE)</f>
        <v>Pediatrics</v>
      </c>
      <c r="L2617" t="str">
        <f>VLOOKUP(C2617, provider!A:B, 2, FALSE)</f>
        <v>Dr. Olu Abisola</v>
      </c>
      <c r="M2617" t="str">
        <f>VLOOKUP(G2617, insurance!A:B, 2, FALSE)</f>
        <v>AXA</v>
      </c>
      <c r="N2617">
        <f>VLOOKUP(B2617, patient!A:D, 4, FALSE)</f>
        <v>68</v>
      </c>
      <c r="O2617" t="str">
        <f>VLOOKUP(B2617, patient!A:C, 3, FALSE)</f>
        <v>Female</v>
      </c>
      <c r="P2617" t="str">
        <f>VLOOKUP(B2617, patient!A:F, 6, FALSE)</f>
        <v>Hispanic</v>
      </c>
      <c r="Q2617" t="s">
        <v>492</v>
      </c>
      <c r="R2617">
        <v>976</v>
      </c>
      <c r="S2617">
        <v>89</v>
      </c>
      <c r="T2617" s="1">
        <v>45578</v>
      </c>
      <c r="U2617" s="1" t="str">
        <f t="shared" si="120"/>
        <v>Yes</v>
      </c>
      <c r="V2617">
        <v>9</v>
      </c>
      <c r="W2617" t="s">
        <v>487</v>
      </c>
      <c r="X2617" t="s">
        <v>488</v>
      </c>
      <c r="Y2617" t="str">
        <f t="shared" si="121"/>
        <v>Scheduled</v>
      </c>
      <c r="Z2617" t="s">
        <v>489</v>
      </c>
      <c r="AC2617" t="s">
        <v>490</v>
      </c>
      <c r="AD2617">
        <v>745.5</v>
      </c>
      <c r="AE2617">
        <v>0</v>
      </c>
      <c r="AF2617" t="str">
        <f t="shared" si="122"/>
        <v>Sep</v>
      </c>
    </row>
    <row r="2618" spans="1:32" x14ac:dyDescent="0.25">
      <c r="A2618" s="1">
        <v>45553</v>
      </c>
      <c r="B2618">
        <v>2937</v>
      </c>
      <c r="C2618">
        <v>4</v>
      </c>
      <c r="D2618">
        <v>3</v>
      </c>
      <c r="E2618">
        <v>4</v>
      </c>
      <c r="F2618">
        <v>1</v>
      </c>
      <c r="G2618">
        <v>1</v>
      </c>
      <c r="H2618">
        <f>VLOOKUP(B2618, patient!A:E, 5, FALSE)</f>
        <v>13</v>
      </c>
      <c r="I2618" t="str">
        <f>VLOOKUP(H2618, city!A:B, 2, FALSE)</f>
        <v>Glasgow</v>
      </c>
      <c r="J2618" t="str">
        <f>VLOOKUP(E2618, diagnosis!A:B, 2, FALSE)</f>
        <v>Hypertension</v>
      </c>
      <c r="K2618" t="str">
        <f>VLOOKUP(D2618, department!A:B, 2, FALSE)</f>
        <v>Neurology</v>
      </c>
      <c r="L2618" t="str">
        <f>VLOOKUP(C2618, provider!A:B, 2, FALSE)</f>
        <v>Dr. Ravi Patel</v>
      </c>
      <c r="M2618" t="str">
        <f>VLOOKUP(G2618, insurance!A:B, 2, FALSE)</f>
        <v>Aviva</v>
      </c>
      <c r="N2618">
        <f>VLOOKUP(B2618, patient!A:D, 4, FALSE)</f>
        <v>49</v>
      </c>
      <c r="O2618" t="str">
        <f>VLOOKUP(B2618, patient!A:C, 3, FALSE)</f>
        <v>Female</v>
      </c>
      <c r="P2618" t="str">
        <f>VLOOKUP(B2618, patient!A:F, 6, FALSE)</f>
        <v>Hispanic</v>
      </c>
      <c r="Q2618" t="s">
        <v>492</v>
      </c>
      <c r="R2618">
        <v>511</v>
      </c>
      <c r="S2618">
        <v>85</v>
      </c>
      <c r="T2618" s="1">
        <v>45580</v>
      </c>
      <c r="U2618" s="1" t="str">
        <f t="shared" si="120"/>
        <v>Yes</v>
      </c>
      <c r="V2618">
        <v>8</v>
      </c>
      <c r="W2618" t="s">
        <v>487</v>
      </c>
      <c r="X2618" t="s">
        <v>488</v>
      </c>
      <c r="Y2618" t="str">
        <f t="shared" si="121"/>
        <v>Scheduled</v>
      </c>
      <c r="Z2618" t="s">
        <v>497</v>
      </c>
      <c r="AC2618" t="s">
        <v>490</v>
      </c>
      <c r="AD2618">
        <v>417.2</v>
      </c>
      <c r="AE2618">
        <v>0</v>
      </c>
      <c r="AF2618" t="str">
        <f t="shared" si="122"/>
        <v>Sep</v>
      </c>
    </row>
    <row r="2619" spans="1:32" x14ac:dyDescent="0.25">
      <c r="A2619" s="1">
        <v>45553</v>
      </c>
      <c r="B2619">
        <v>2716</v>
      </c>
      <c r="C2619">
        <v>3</v>
      </c>
      <c r="D2619">
        <v>2</v>
      </c>
      <c r="E2619">
        <v>4</v>
      </c>
      <c r="F2619">
        <v>5</v>
      </c>
      <c r="G2619">
        <v>2</v>
      </c>
      <c r="H2619">
        <f>VLOOKUP(B2619, patient!A:E, 5, FALSE)</f>
        <v>24</v>
      </c>
      <c r="I2619" t="str">
        <f>VLOOKUP(H2619, city!A:B, 2, FALSE)</f>
        <v>Liverpool</v>
      </c>
      <c r="J2619" t="str">
        <f>VLOOKUP(E2619, diagnosis!A:B, 2, FALSE)</f>
        <v>Hypertension</v>
      </c>
      <c r="K2619" t="str">
        <f>VLOOKUP(D2619, department!A:B, 2, FALSE)</f>
        <v>General Surgery</v>
      </c>
      <c r="L2619" t="str">
        <f>VLOOKUP(C2619, provider!A:B, 2, FALSE)</f>
        <v>Dr. Emma Jones</v>
      </c>
      <c r="M2619" t="str">
        <f>VLOOKUP(G2619, insurance!A:B, 2, FALSE)</f>
        <v>AXA</v>
      </c>
      <c r="N2619">
        <f>VLOOKUP(B2619, patient!A:D, 4, FALSE)</f>
        <v>58</v>
      </c>
      <c r="O2619" t="str">
        <f>VLOOKUP(B2619, patient!A:C, 3, FALSE)</f>
        <v>Male</v>
      </c>
      <c r="P2619" t="str">
        <f>VLOOKUP(B2619, patient!A:F, 6, FALSE)</f>
        <v>Hispanic</v>
      </c>
      <c r="Q2619" t="s">
        <v>492</v>
      </c>
      <c r="R2619">
        <v>129</v>
      </c>
      <c r="S2619">
        <v>90</v>
      </c>
      <c r="T2619" s="1">
        <v>45579</v>
      </c>
      <c r="U2619" s="1" t="str">
        <f t="shared" si="120"/>
        <v>Yes</v>
      </c>
      <c r="V2619">
        <v>4</v>
      </c>
      <c r="W2619" t="s">
        <v>487</v>
      </c>
      <c r="X2619" t="s">
        <v>495</v>
      </c>
      <c r="Y2619" t="str">
        <f t="shared" si="121"/>
        <v>Emergency</v>
      </c>
      <c r="Z2619" t="s">
        <v>489</v>
      </c>
      <c r="AC2619" t="s">
        <v>490</v>
      </c>
      <c r="AD2619">
        <v>153.30000000000001</v>
      </c>
      <c r="AE2619">
        <v>0</v>
      </c>
      <c r="AF2619" t="str">
        <f t="shared" si="122"/>
        <v>Sep</v>
      </c>
    </row>
    <row r="2620" spans="1:32" x14ac:dyDescent="0.25">
      <c r="A2620" s="1">
        <v>45553</v>
      </c>
      <c r="B2620">
        <v>1761</v>
      </c>
      <c r="C2620">
        <v>1</v>
      </c>
      <c r="D2620">
        <v>4</v>
      </c>
      <c r="E2620">
        <v>4</v>
      </c>
      <c r="F2620">
        <v>3</v>
      </c>
      <c r="G2620">
        <v>2</v>
      </c>
      <c r="H2620">
        <f>VLOOKUP(B2620, patient!A:E, 5, FALSE)</f>
        <v>28</v>
      </c>
      <c r="I2620" t="str">
        <f>VLOOKUP(H2620, city!A:B, 2, FALSE)</f>
        <v>London</v>
      </c>
      <c r="J2620" t="str">
        <f>VLOOKUP(E2620, diagnosis!A:B, 2, FALSE)</f>
        <v>Hypertension</v>
      </c>
      <c r="K2620" t="str">
        <f>VLOOKUP(D2620, department!A:B, 2, FALSE)</f>
        <v>Orthopedics</v>
      </c>
      <c r="L2620" t="str">
        <f>VLOOKUP(C2620, provider!A:B, 2, FALSE)</f>
        <v>Dr. Olu Abisola</v>
      </c>
      <c r="M2620" t="str">
        <f>VLOOKUP(G2620, insurance!A:B, 2, FALSE)</f>
        <v>AXA</v>
      </c>
      <c r="N2620">
        <f>VLOOKUP(B2620, patient!A:D, 4, FALSE)</f>
        <v>53</v>
      </c>
      <c r="O2620" t="str">
        <f>VLOOKUP(B2620, patient!A:C, 3, FALSE)</f>
        <v>Male</v>
      </c>
      <c r="P2620" t="str">
        <f>VLOOKUP(B2620, patient!A:F, 6, FALSE)</f>
        <v>Other</v>
      </c>
      <c r="Q2620" t="s">
        <v>486</v>
      </c>
      <c r="R2620">
        <v>998</v>
      </c>
      <c r="S2620">
        <v>99</v>
      </c>
      <c r="U2620" s="1" t="str">
        <f t="shared" si="120"/>
        <v>No</v>
      </c>
      <c r="V2620">
        <v>8</v>
      </c>
      <c r="W2620" t="s">
        <v>494</v>
      </c>
      <c r="X2620" t="s">
        <v>488</v>
      </c>
      <c r="Y2620" t="str">
        <f t="shared" si="121"/>
        <v>Scheduled</v>
      </c>
      <c r="Z2620" t="s">
        <v>497</v>
      </c>
      <c r="AA2620" s="1">
        <v>45554</v>
      </c>
      <c r="AB2620" s="1">
        <v>45553</v>
      </c>
      <c r="AC2620" t="s">
        <v>498</v>
      </c>
      <c r="AD2620">
        <v>774.9</v>
      </c>
      <c r="AE2620">
        <v>10</v>
      </c>
      <c r="AF2620" t="str">
        <f t="shared" si="122"/>
        <v>Sep</v>
      </c>
    </row>
    <row r="2621" spans="1:32" x14ac:dyDescent="0.25">
      <c r="A2621" s="1">
        <v>45553</v>
      </c>
      <c r="B2621">
        <v>364</v>
      </c>
      <c r="C2621">
        <v>3</v>
      </c>
      <c r="D2621">
        <v>5</v>
      </c>
      <c r="E2621">
        <v>4</v>
      </c>
      <c r="F2621">
        <v>5</v>
      </c>
      <c r="G2621">
        <v>1</v>
      </c>
      <c r="H2621">
        <f>VLOOKUP(B2621, patient!A:E, 5, FALSE)</f>
        <v>17</v>
      </c>
      <c r="I2621" t="str">
        <f>VLOOKUP(H2621, city!A:B, 2, FALSE)</f>
        <v>Leeds</v>
      </c>
      <c r="J2621" t="str">
        <f>VLOOKUP(E2621, diagnosis!A:B, 2, FALSE)</f>
        <v>Hypertension</v>
      </c>
      <c r="K2621" t="str">
        <f>VLOOKUP(D2621, department!A:B, 2, FALSE)</f>
        <v>Pediatrics</v>
      </c>
      <c r="L2621" t="str">
        <f>VLOOKUP(C2621, provider!A:B, 2, FALSE)</f>
        <v>Dr. Emma Jones</v>
      </c>
      <c r="M2621" t="str">
        <f>VLOOKUP(G2621, insurance!A:B, 2, FALSE)</f>
        <v>Aviva</v>
      </c>
      <c r="N2621">
        <f>VLOOKUP(B2621, patient!A:D, 4, FALSE)</f>
        <v>75</v>
      </c>
      <c r="O2621" t="str">
        <f>VLOOKUP(B2621, patient!A:C, 3, FALSE)</f>
        <v>Female</v>
      </c>
      <c r="P2621" t="str">
        <f>VLOOKUP(B2621, patient!A:F, 6, FALSE)</f>
        <v>Asian</v>
      </c>
      <c r="Q2621" t="s">
        <v>491</v>
      </c>
      <c r="R2621">
        <v>344</v>
      </c>
      <c r="S2621">
        <v>48</v>
      </c>
      <c r="T2621" s="1">
        <v>45566</v>
      </c>
      <c r="U2621" s="1" t="str">
        <f t="shared" si="120"/>
        <v>Yes</v>
      </c>
      <c r="V2621">
        <v>9</v>
      </c>
      <c r="W2621" t="s">
        <v>494</v>
      </c>
      <c r="X2621" t="s">
        <v>488</v>
      </c>
      <c r="Y2621" t="str">
        <f t="shared" si="121"/>
        <v>Scheduled</v>
      </c>
      <c r="Z2621" t="s">
        <v>497</v>
      </c>
      <c r="AC2621" t="s">
        <v>490</v>
      </c>
      <c r="AD2621">
        <v>274.39999999999998</v>
      </c>
      <c r="AE2621">
        <v>0</v>
      </c>
      <c r="AF2621" t="str">
        <f t="shared" si="122"/>
        <v>Sep</v>
      </c>
    </row>
    <row r="2622" spans="1:32" x14ac:dyDescent="0.25">
      <c r="A2622" s="1">
        <v>45554</v>
      </c>
      <c r="B2622">
        <v>2608</v>
      </c>
      <c r="C2622">
        <v>5</v>
      </c>
      <c r="D2622">
        <v>5</v>
      </c>
      <c r="E2622">
        <v>4</v>
      </c>
      <c r="F2622">
        <v>2</v>
      </c>
      <c r="G2622">
        <v>2</v>
      </c>
      <c r="H2622">
        <f>VLOOKUP(B2622, patient!A:E, 5, FALSE)</f>
        <v>37</v>
      </c>
      <c r="I2622" t="str">
        <f>VLOOKUP(H2622, city!A:B, 2, FALSE)</f>
        <v>Sheffield</v>
      </c>
      <c r="J2622" t="str">
        <f>VLOOKUP(E2622, diagnosis!A:B, 2, FALSE)</f>
        <v>Hypertension</v>
      </c>
      <c r="K2622" t="str">
        <f>VLOOKUP(D2622, department!A:B, 2, FALSE)</f>
        <v>Pediatrics</v>
      </c>
      <c r="L2622" t="str">
        <f>VLOOKUP(C2622, provider!A:B, 2, FALSE)</f>
        <v>Dr. Sade Kikiola</v>
      </c>
      <c r="M2622" t="str">
        <f>VLOOKUP(G2622, insurance!A:B, 2, FALSE)</f>
        <v>AXA</v>
      </c>
      <c r="N2622">
        <f>VLOOKUP(B2622, patient!A:D, 4, FALSE)</f>
        <v>70</v>
      </c>
      <c r="O2622" t="str">
        <f>VLOOKUP(B2622, patient!A:C, 3, FALSE)</f>
        <v>Male</v>
      </c>
      <c r="P2622" t="str">
        <f>VLOOKUP(B2622, patient!A:F, 6, FALSE)</f>
        <v>White</v>
      </c>
      <c r="Q2622" t="s">
        <v>486</v>
      </c>
      <c r="R2622">
        <v>860</v>
      </c>
      <c r="S2622">
        <v>50</v>
      </c>
      <c r="T2622" s="1">
        <v>45565</v>
      </c>
      <c r="U2622" s="1" t="str">
        <f t="shared" si="120"/>
        <v>Yes</v>
      </c>
      <c r="V2622">
        <v>2</v>
      </c>
      <c r="W2622" t="s">
        <v>487</v>
      </c>
      <c r="X2622" t="s">
        <v>488</v>
      </c>
      <c r="Y2622" t="str">
        <f t="shared" si="121"/>
        <v>Scheduled</v>
      </c>
      <c r="Z2622" t="s">
        <v>489</v>
      </c>
      <c r="AC2622" t="s">
        <v>490</v>
      </c>
      <c r="AD2622">
        <v>637</v>
      </c>
      <c r="AE2622">
        <v>0</v>
      </c>
      <c r="AF2622" t="str">
        <f t="shared" si="122"/>
        <v>Sep</v>
      </c>
    </row>
    <row r="2623" spans="1:32" x14ac:dyDescent="0.25">
      <c r="A2623" s="1">
        <v>45554</v>
      </c>
      <c r="B2623">
        <v>4915</v>
      </c>
      <c r="C2623">
        <v>4</v>
      </c>
      <c r="D2623">
        <v>1</v>
      </c>
      <c r="E2623">
        <v>4</v>
      </c>
      <c r="F2623">
        <v>1</v>
      </c>
      <c r="G2623">
        <v>1</v>
      </c>
      <c r="H2623">
        <f>VLOOKUP(B2623, patient!A:E, 5, FALSE)</f>
        <v>19</v>
      </c>
      <c r="I2623" t="str">
        <f>VLOOKUP(H2623, city!A:B, 2, FALSE)</f>
        <v>Leeds</v>
      </c>
      <c r="J2623" t="str">
        <f>VLOOKUP(E2623, diagnosis!A:B, 2, FALSE)</f>
        <v>Hypertension</v>
      </c>
      <c r="K2623" t="str">
        <f>VLOOKUP(D2623, department!A:B, 2, FALSE)</f>
        <v>Cardiology</v>
      </c>
      <c r="L2623" t="str">
        <f>VLOOKUP(C2623, provider!A:B, 2, FALSE)</f>
        <v>Dr. Ravi Patel</v>
      </c>
      <c r="M2623" t="str">
        <f>VLOOKUP(G2623, insurance!A:B, 2, FALSE)</f>
        <v>Aviva</v>
      </c>
      <c r="N2623">
        <f>VLOOKUP(B2623, patient!A:D, 4, FALSE)</f>
        <v>51</v>
      </c>
      <c r="O2623" t="str">
        <f>VLOOKUP(B2623, patient!A:C, 3, FALSE)</f>
        <v>Male</v>
      </c>
      <c r="P2623" t="str">
        <f>VLOOKUP(B2623, patient!A:F, 6, FALSE)</f>
        <v>Asian</v>
      </c>
      <c r="Q2623" t="s">
        <v>486</v>
      </c>
      <c r="R2623">
        <v>580</v>
      </c>
      <c r="S2623">
        <v>87</v>
      </c>
      <c r="U2623" s="1" t="str">
        <f t="shared" si="120"/>
        <v>No</v>
      </c>
      <c r="V2623">
        <v>4</v>
      </c>
      <c r="W2623" t="s">
        <v>494</v>
      </c>
      <c r="X2623" t="s">
        <v>495</v>
      </c>
      <c r="Y2623" t="str">
        <f t="shared" si="121"/>
        <v>Emergency</v>
      </c>
      <c r="Z2623" t="s">
        <v>497</v>
      </c>
      <c r="AA2623" s="1">
        <v>45556</v>
      </c>
      <c r="AB2623" s="1">
        <v>45554</v>
      </c>
      <c r="AC2623" t="s">
        <v>498</v>
      </c>
      <c r="AD2623">
        <v>473.9</v>
      </c>
      <c r="AE2623">
        <v>10</v>
      </c>
      <c r="AF2623" t="str">
        <f t="shared" si="122"/>
        <v>Sep</v>
      </c>
    </row>
    <row r="2624" spans="1:32" x14ac:dyDescent="0.25">
      <c r="A2624" s="1">
        <v>45554</v>
      </c>
      <c r="B2624">
        <v>197</v>
      </c>
      <c r="C2624">
        <v>4</v>
      </c>
      <c r="D2624">
        <v>3</v>
      </c>
      <c r="E2624">
        <v>4</v>
      </c>
      <c r="F2624">
        <v>3</v>
      </c>
      <c r="G2624">
        <v>3</v>
      </c>
      <c r="H2624">
        <f>VLOOKUP(B2624, patient!A:E, 5, FALSE)</f>
        <v>29</v>
      </c>
      <c r="I2624" t="str">
        <f>VLOOKUP(H2624, city!A:B, 2, FALSE)</f>
        <v>Manchester</v>
      </c>
      <c r="J2624" t="str">
        <f>VLOOKUP(E2624, diagnosis!A:B, 2, FALSE)</f>
        <v>Hypertension</v>
      </c>
      <c r="K2624" t="str">
        <f>VLOOKUP(D2624, department!A:B, 2, FALSE)</f>
        <v>Neurology</v>
      </c>
      <c r="L2624" t="str">
        <f>VLOOKUP(C2624, provider!A:B, 2, FALSE)</f>
        <v>Dr. Ravi Patel</v>
      </c>
      <c r="M2624" t="str">
        <f>VLOOKUP(G2624, insurance!A:B, 2, FALSE)</f>
        <v>Allianz</v>
      </c>
      <c r="N2624">
        <f>VLOOKUP(B2624, patient!A:D, 4, FALSE)</f>
        <v>53</v>
      </c>
      <c r="O2624" t="str">
        <f>VLOOKUP(B2624, patient!A:C, 3, FALSE)</f>
        <v>Female</v>
      </c>
      <c r="P2624" t="str">
        <f>VLOOKUP(B2624, patient!A:F, 6, FALSE)</f>
        <v>Hispanic</v>
      </c>
      <c r="Q2624" t="s">
        <v>491</v>
      </c>
      <c r="R2624">
        <v>385</v>
      </c>
      <c r="S2624">
        <v>44</v>
      </c>
      <c r="T2624" s="1">
        <v>45562</v>
      </c>
      <c r="U2624" s="1" t="str">
        <f t="shared" si="120"/>
        <v>Yes</v>
      </c>
      <c r="V2624">
        <v>6</v>
      </c>
      <c r="W2624" t="s">
        <v>487</v>
      </c>
      <c r="X2624" t="s">
        <v>488</v>
      </c>
      <c r="Y2624" t="str">
        <f t="shared" si="121"/>
        <v>Scheduled</v>
      </c>
      <c r="Z2624" t="s">
        <v>497</v>
      </c>
      <c r="AC2624" t="s">
        <v>490</v>
      </c>
      <c r="AD2624">
        <v>300.3</v>
      </c>
      <c r="AE2624">
        <v>0</v>
      </c>
      <c r="AF2624" t="str">
        <f t="shared" si="122"/>
        <v>Sep</v>
      </c>
    </row>
    <row r="2625" spans="1:32" x14ac:dyDescent="0.25">
      <c r="A2625" s="1">
        <v>45554</v>
      </c>
      <c r="B2625">
        <v>3263</v>
      </c>
      <c r="C2625">
        <v>5</v>
      </c>
      <c r="D2625">
        <v>5</v>
      </c>
      <c r="E2625">
        <v>4</v>
      </c>
      <c r="F2625">
        <v>2</v>
      </c>
      <c r="G2625">
        <v>2</v>
      </c>
      <c r="H2625">
        <f>VLOOKUP(B2625, patient!A:E, 5, FALSE)</f>
        <v>22</v>
      </c>
      <c r="I2625" t="str">
        <f>VLOOKUP(H2625, city!A:B, 2, FALSE)</f>
        <v>Liverpool</v>
      </c>
      <c r="J2625" t="str">
        <f>VLOOKUP(E2625, diagnosis!A:B, 2, FALSE)</f>
        <v>Hypertension</v>
      </c>
      <c r="K2625" t="str">
        <f>VLOOKUP(D2625, department!A:B, 2, FALSE)</f>
        <v>Pediatrics</v>
      </c>
      <c r="L2625" t="str">
        <f>VLOOKUP(C2625, provider!A:B, 2, FALSE)</f>
        <v>Dr. Sade Kikiola</v>
      </c>
      <c r="M2625" t="str">
        <f>VLOOKUP(G2625, insurance!A:B, 2, FALSE)</f>
        <v>AXA</v>
      </c>
      <c r="N2625">
        <f>VLOOKUP(B2625, patient!A:D, 4, FALSE)</f>
        <v>19</v>
      </c>
      <c r="O2625" t="str">
        <f>VLOOKUP(B2625, patient!A:C, 3, FALSE)</f>
        <v>Male</v>
      </c>
      <c r="P2625" t="str">
        <f>VLOOKUP(B2625, patient!A:F, 6, FALSE)</f>
        <v>Other</v>
      </c>
      <c r="Q2625" t="s">
        <v>492</v>
      </c>
      <c r="R2625">
        <v>286</v>
      </c>
      <c r="S2625">
        <v>136</v>
      </c>
      <c r="U2625" s="1" t="str">
        <f t="shared" si="120"/>
        <v>No</v>
      </c>
      <c r="V2625">
        <v>7</v>
      </c>
      <c r="W2625" t="s">
        <v>487</v>
      </c>
      <c r="X2625" t="s">
        <v>495</v>
      </c>
      <c r="Y2625" t="str">
        <f t="shared" si="121"/>
        <v>Emergency</v>
      </c>
      <c r="Z2625" t="s">
        <v>497</v>
      </c>
      <c r="AA2625" s="1">
        <v>45562</v>
      </c>
      <c r="AB2625" s="1">
        <v>45554</v>
      </c>
      <c r="AC2625" t="s">
        <v>498</v>
      </c>
      <c r="AD2625">
        <v>302.39999999999998</v>
      </c>
      <c r="AE2625">
        <v>10</v>
      </c>
      <c r="AF2625" t="str">
        <f t="shared" si="122"/>
        <v>Sep</v>
      </c>
    </row>
    <row r="2626" spans="1:32" x14ac:dyDescent="0.25">
      <c r="A2626" s="1">
        <v>45554</v>
      </c>
      <c r="B2626">
        <v>4738</v>
      </c>
      <c r="C2626">
        <v>2</v>
      </c>
      <c r="D2626">
        <v>1</v>
      </c>
      <c r="E2626">
        <v>4</v>
      </c>
      <c r="F2626">
        <v>3</v>
      </c>
      <c r="G2626">
        <v>1</v>
      </c>
      <c r="H2626">
        <f>VLOOKUP(B2626, patient!A:E, 5, FALSE)</f>
        <v>29</v>
      </c>
      <c r="I2626" t="str">
        <f>VLOOKUP(H2626, city!A:B, 2, FALSE)</f>
        <v>Manchester</v>
      </c>
      <c r="J2626" t="str">
        <f>VLOOKUP(E2626, diagnosis!A:B, 2, FALSE)</f>
        <v>Hypertension</v>
      </c>
      <c r="K2626" t="str">
        <f>VLOOKUP(D2626, department!A:B, 2, FALSE)</f>
        <v>Cardiology</v>
      </c>
      <c r="L2626" t="str">
        <f>VLOOKUP(C2626, provider!A:B, 2, FALSE)</f>
        <v>Dr. Johnson Grek</v>
      </c>
      <c r="M2626" t="str">
        <f>VLOOKUP(G2626, insurance!A:B, 2, FALSE)</f>
        <v>Aviva</v>
      </c>
      <c r="N2626">
        <f>VLOOKUP(B2626, patient!A:D, 4, FALSE)</f>
        <v>32</v>
      </c>
      <c r="O2626" t="str">
        <f>VLOOKUP(B2626, patient!A:C, 3, FALSE)</f>
        <v>Female</v>
      </c>
      <c r="P2626" t="str">
        <f>VLOOKUP(B2626, patient!A:F, 6, FALSE)</f>
        <v>Hispanic</v>
      </c>
      <c r="Q2626" t="s">
        <v>492</v>
      </c>
      <c r="R2626">
        <v>557</v>
      </c>
      <c r="S2626">
        <v>160</v>
      </c>
      <c r="T2626" s="1">
        <v>45579</v>
      </c>
      <c r="U2626" s="1" t="str">
        <f t="shared" si="120"/>
        <v>Yes</v>
      </c>
      <c r="V2626">
        <v>5</v>
      </c>
      <c r="W2626" t="s">
        <v>492</v>
      </c>
      <c r="X2626" t="s">
        <v>495</v>
      </c>
      <c r="Y2626" t="str">
        <f t="shared" si="121"/>
        <v>Emergency</v>
      </c>
      <c r="Z2626" t="s">
        <v>497</v>
      </c>
      <c r="AC2626" t="s">
        <v>490</v>
      </c>
      <c r="AD2626">
        <v>501.9</v>
      </c>
      <c r="AE2626">
        <v>0</v>
      </c>
      <c r="AF2626" t="str">
        <f t="shared" si="122"/>
        <v>Sep</v>
      </c>
    </row>
    <row r="2627" spans="1:32" x14ac:dyDescent="0.25">
      <c r="A2627" s="1">
        <v>45554</v>
      </c>
      <c r="B2627">
        <v>4785</v>
      </c>
      <c r="C2627">
        <v>1</v>
      </c>
      <c r="D2627">
        <v>4</v>
      </c>
      <c r="E2627">
        <v>4</v>
      </c>
      <c r="F2627">
        <v>3</v>
      </c>
      <c r="G2627">
        <v>2</v>
      </c>
      <c r="H2627">
        <f>VLOOKUP(B2627, patient!A:E, 5, FALSE)</f>
        <v>4</v>
      </c>
      <c r="I2627" t="str">
        <f>VLOOKUP(H2627, city!A:B, 2, FALSE)</f>
        <v>Birmingham</v>
      </c>
      <c r="J2627" t="str">
        <f>VLOOKUP(E2627, diagnosis!A:B, 2, FALSE)</f>
        <v>Hypertension</v>
      </c>
      <c r="K2627" t="str">
        <f>VLOOKUP(D2627, department!A:B, 2, FALSE)</f>
        <v>Orthopedics</v>
      </c>
      <c r="L2627" t="str">
        <f>VLOOKUP(C2627, provider!A:B, 2, FALSE)</f>
        <v>Dr. Olu Abisola</v>
      </c>
      <c r="M2627" t="str">
        <f>VLOOKUP(G2627, insurance!A:B, 2, FALSE)</f>
        <v>AXA</v>
      </c>
      <c r="N2627">
        <f>VLOOKUP(B2627, patient!A:D, 4, FALSE)</f>
        <v>51</v>
      </c>
      <c r="O2627" t="str">
        <f>VLOOKUP(B2627, patient!A:C, 3, FALSE)</f>
        <v>Female</v>
      </c>
      <c r="P2627" t="str">
        <f>VLOOKUP(B2627, patient!A:F, 6, FALSE)</f>
        <v>Asian</v>
      </c>
      <c r="Q2627" t="s">
        <v>492</v>
      </c>
      <c r="R2627">
        <v>845</v>
      </c>
      <c r="S2627">
        <v>100</v>
      </c>
      <c r="T2627" s="1">
        <v>45563</v>
      </c>
      <c r="U2627" s="1" t="str">
        <f t="shared" ref="U2627:U2690" si="123">IF(T2627&lt;&gt;"", "Yes", "No")</f>
        <v>Yes</v>
      </c>
      <c r="V2627">
        <v>10</v>
      </c>
      <c r="W2627" t="s">
        <v>492</v>
      </c>
      <c r="X2627" t="s">
        <v>495</v>
      </c>
      <c r="Y2627" t="str">
        <f t="shared" ref="Y2627:Y2690" si="124">IF(TRIM(X2627)="yes", "Emergency", "Scheduled")</f>
        <v>Emergency</v>
      </c>
      <c r="Z2627" t="s">
        <v>489</v>
      </c>
      <c r="AC2627" t="s">
        <v>490</v>
      </c>
      <c r="AD2627">
        <v>661.5</v>
      </c>
      <c r="AE2627">
        <v>0</v>
      </c>
      <c r="AF2627" t="str">
        <f t="shared" ref="AF2627:AF2690" si="125">TEXT(A2627, "mmm")</f>
        <v>Sep</v>
      </c>
    </row>
    <row r="2628" spans="1:32" x14ac:dyDescent="0.25">
      <c r="A2628" s="1">
        <v>45554</v>
      </c>
      <c r="B2628">
        <v>704</v>
      </c>
      <c r="C2628">
        <v>2</v>
      </c>
      <c r="D2628">
        <v>5</v>
      </c>
      <c r="E2628">
        <v>4</v>
      </c>
      <c r="F2628">
        <v>4</v>
      </c>
      <c r="G2628">
        <v>2</v>
      </c>
      <c r="H2628">
        <f>VLOOKUP(B2628, patient!A:E, 5, FALSE)</f>
        <v>12</v>
      </c>
      <c r="I2628" t="str">
        <f>VLOOKUP(H2628, city!A:B, 2, FALSE)</f>
        <v>Edinburgh</v>
      </c>
      <c r="J2628" t="str">
        <f>VLOOKUP(E2628, diagnosis!A:B, 2, FALSE)</f>
        <v>Hypertension</v>
      </c>
      <c r="K2628" t="str">
        <f>VLOOKUP(D2628, department!A:B, 2, FALSE)</f>
        <v>Pediatrics</v>
      </c>
      <c r="L2628" t="str">
        <f>VLOOKUP(C2628, provider!A:B, 2, FALSE)</f>
        <v>Dr. Johnson Grek</v>
      </c>
      <c r="M2628" t="str">
        <f>VLOOKUP(G2628, insurance!A:B, 2, FALSE)</f>
        <v>AXA</v>
      </c>
      <c r="N2628">
        <f>VLOOKUP(B2628, patient!A:D, 4, FALSE)</f>
        <v>53</v>
      </c>
      <c r="O2628" t="str">
        <f>VLOOKUP(B2628, patient!A:C, 3, FALSE)</f>
        <v>Female</v>
      </c>
      <c r="P2628" t="str">
        <f>VLOOKUP(B2628, patient!A:F, 6, FALSE)</f>
        <v>Hispanic</v>
      </c>
      <c r="Q2628" t="s">
        <v>492</v>
      </c>
      <c r="R2628">
        <v>317</v>
      </c>
      <c r="S2628">
        <v>187</v>
      </c>
      <c r="U2628" s="1" t="str">
        <f t="shared" si="123"/>
        <v>No</v>
      </c>
      <c r="V2628">
        <v>10</v>
      </c>
      <c r="W2628" t="s">
        <v>487</v>
      </c>
      <c r="X2628" t="s">
        <v>495</v>
      </c>
      <c r="Y2628" t="str">
        <f t="shared" si="124"/>
        <v>Emergency</v>
      </c>
      <c r="Z2628" t="s">
        <v>489</v>
      </c>
      <c r="AA2628" s="1">
        <v>45557</v>
      </c>
      <c r="AB2628" s="1">
        <v>45554</v>
      </c>
      <c r="AC2628" t="s">
        <v>496</v>
      </c>
      <c r="AD2628">
        <v>387.8</v>
      </c>
      <c r="AE2628">
        <v>50</v>
      </c>
      <c r="AF2628" t="str">
        <f t="shared" si="125"/>
        <v>Sep</v>
      </c>
    </row>
    <row r="2629" spans="1:32" x14ac:dyDescent="0.25">
      <c r="A2629" s="1">
        <v>45554</v>
      </c>
      <c r="B2629">
        <v>3402</v>
      </c>
      <c r="C2629">
        <v>3</v>
      </c>
      <c r="D2629">
        <v>1</v>
      </c>
      <c r="E2629">
        <v>4</v>
      </c>
      <c r="F2629">
        <v>1</v>
      </c>
      <c r="G2629">
        <v>1</v>
      </c>
      <c r="H2629">
        <f>VLOOKUP(B2629, patient!A:E, 5, FALSE)</f>
        <v>20</v>
      </c>
      <c r="I2629" t="str">
        <f>VLOOKUP(H2629, city!A:B, 2, FALSE)</f>
        <v>Leeds</v>
      </c>
      <c r="J2629" t="str">
        <f>VLOOKUP(E2629, diagnosis!A:B, 2, FALSE)</f>
        <v>Hypertension</v>
      </c>
      <c r="K2629" t="str">
        <f>VLOOKUP(D2629, department!A:B, 2, FALSE)</f>
        <v>Cardiology</v>
      </c>
      <c r="L2629" t="str">
        <f>VLOOKUP(C2629, provider!A:B, 2, FALSE)</f>
        <v>Dr. Emma Jones</v>
      </c>
      <c r="M2629" t="str">
        <f>VLOOKUP(G2629, insurance!A:B, 2, FALSE)</f>
        <v>Aviva</v>
      </c>
      <c r="N2629">
        <f>VLOOKUP(B2629, patient!A:D, 4, FALSE)</f>
        <v>23</v>
      </c>
      <c r="O2629" t="str">
        <f>VLOOKUP(B2629, patient!A:C, 3, FALSE)</f>
        <v>Female</v>
      </c>
      <c r="P2629" t="str">
        <f>VLOOKUP(B2629, patient!A:F, 6, FALSE)</f>
        <v>Black</v>
      </c>
      <c r="Q2629" t="s">
        <v>486</v>
      </c>
      <c r="R2629">
        <v>800</v>
      </c>
      <c r="S2629">
        <v>106</v>
      </c>
      <c r="U2629" s="1" t="str">
        <f t="shared" si="123"/>
        <v>No</v>
      </c>
      <c r="V2629">
        <v>7</v>
      </c>
      <c r="W2629" t="s">
        <v>494</v>
      </c>
      <c r="X2629" t="s">
        <v>488</v>
      </c>
      <c r="Y2629" t="str">
        <f t="shared" si="124"/>
        <v>Scheduled</v>
      </c>
      <c r="Z2629" t="s">
        <v>497</v>
      </c>
      <c r="AA2629" s="1">
        <v>45558</v>
      </c>
      <c r="AB2629" s="1">
        <v>45554</v>
      </c>
      <c r="AC2629" t="s">
        <v>498</v>
      </c>
      <c r="AD2629">
        <v>641.20000000000005</v>
      </c>
      <c r="AE2629">
        <v>10</v>
      </c>
      <c r="AF2629" t="str">
        <f t="shared" si="125"/>
        <v>Sep</v>
      </c>
    </row>
    <row r="2630" spans="1:32" x14ac:dyDescent="0.25">
      <c r="A2630" s="1">
        <v>45554</v>
      </c>
      <c r="B2630">
        <v>3344</v>
      </c>
      <c r="C2630">
        <v>1</v>
      </c>
      <c r="D2630">
        <v>3</v>
      </c>
      <c r="E2630">
        <v>4</v>
      </c>
      <c r="F2630">
        <v>1</v>
      </c>
      <c r="G2630">
        <v>3</v>
      </c>
      <c r="H2630">
        <f>VLOOKUP(B2630, patient!A:E, 5, FALSE)</f>
        <v>26</v>
      </c>
      <c r="I2630" t="str">
        <f>VLOOKUP(H2630, city!A:B, 2, FALSE)</f>
        <v>London</v>
      </c>
      <c r="J2630" t="str">
        <f>VLOOKUP(E2630, diagnosis!A:B, 2, FALSE)</f>
        <v>Hypertension</v>
      </c>
      <c r="K2630" t="str">
        <f>VLOOKUP(D2630, department!A:B, 2, FALSE)</f>
        <v>Neurology</v>
      </c>
      <c r="L2630" t="str">
        <f>VLOOKUP(C2630, provider!A:B, 2, FALSE)</f>
        <v>Dr. Olu Abisola</v>
      </c>
      <c r="M2630" t="str">
        <f>VLOOKUP(G2630, insurance!A:B, 2, FALSE)</f>
        <v>Allianz</v>
      </c>
      <c r="N2630">
        <f>VLOOKUP(B2630, patient!A:D, 4, FALSE)</f>
        <v>56</v>
      </c>
      <c r="O2630" t="str">
        <f>VLOOKUP(B2630, patient!A:C, 3, FALSE)</f>
        <v>Female</v>
      </c>
      <c r="P2630" t="str">
        <f>VLOOKUP(B2630, patient!A:F, 6, FALSE)</f>
        <v>White</v>
      </c>
      <c r="Q2630" t="s">
        <v>491</v>
      </c>
      <c r="R2630">
        <v>819</v>
      </c>
      <c r="S2630">
        <v>154</v>
      </c>
      <c r="T2630" s="1">
        <v>45575</v>
      </c>
      <c r="U2630" s="1" t="str">
        <f t="shared" si="123"/>
        <v>Yes</v>
      </c>
      <c r="V2630">
        <v>4</v>
      </c>
      <c r="W2630" t="s">
        <v>494</v>
      </c>
      <c r="X2630" t="s">
        <v>488</v>
      </c>
      <c r="Y2630" t="str">
        <f t="shared" si="124"/>
        <v>Scheduled</v>
      </c>
      <c r="Z2630" t="s">
        <v>489</v>
      </c>
      <c r="AC2630" t="s">
        <v>490</v>
      </c>
      <c r="AD2630">
        <v>681.1</v>
      </c>
      <c r="AE2630">
        <v>0</v>
      </c>
      <c r="AF2630" t="str">
        <f t="shared" si="125"/>
        <v>Sep</v>
      </c>
    </row>
    <row r="2631" spans="1:32" x14ac:dyDescent="0.25">
      <c r="A2631" s="1">
        <v>45554</v>
      </c>
      <c r="B2631">
        <v>3350</v>
      </c>
      <c r="C2631">
        <v>1</v>
      </c>
      <c r="D2631">
        <v>2</v>
      </c>
      <c r="E2631">
        <v>4</v>
      </c>
      <c r="F2631">
        <v>5</v>
      </c>
      <c r="G2631">
        <v>1</v>
      </c>
      <c r="H2631">
        <f>VLOOKUP(B2631, patient!A:E, 5, FALSE)</f>
        <v>38</v>
      </c>
      <c r="I2631" t="str">
        <f>VLOOKUP(H2631, city!A:B, 2, FALSE)</f>
        <v>Sheffield</v>
      </c>
      <c r="J2631" t="str">
        <f>VLOOKUP(E2631, diagnosis!A:B, 2, FALSE)</f>
        <v>Hypertension</v>
      </c>
      <c r="K2631" t="str">
        <f>VLOOKUP(D2631, department!A:B, 2, FALSE)</f>
        <v>General Surgery</v>
      </c>
      <c r="L2631" t="str">
        <f>VLOOKUP(C2631, provider!A:B, 2, FALSE)</f>
        <v>Dr. Olu Abisola</v>
      </c>
      <c r="M2631" t="str">
        <f>VLOOKUP(G2631, insurance!A:B, 2, FALSE)</f>
        <v>Aviva</v>
      </c>
      <c r="N2631">
        <f>VLOOKUP(B2631, patient!A:D, 4, FALSE)</f>
        <v>59</v>
      </c>
      <c r="O2631" t="str">
        <f>VLOOKUP(B2631, patient!A:C, 3, FALSE)</f>
        <v>Male</v>
      </c>
      <c r="P2631" t="str">
        <f>VLOOKUP(B2631, patient!A:F, 6, FALSE)</f>
        <v>Asian</v>
      </c>
      <c r="Q2631" t="s">
        <v>491</v>
      </c>
      <c r="R2631">
        <v>273</v>
      </c>
      <c r="S2631">
        <v>179</v>
      </c>
      <c r="U2631" s="1" t="str">
        <f t="shared" si="123"/>
        <v>No</v>
      </c>
      <c r="V2631">
        <v>8</v>
      </c>
      <c r="W2631" t="s">
        <v>487</v>
      </c>
      <c r="X2631" t="s">
        <v>488</v>
      </c>
      <c r="Y2631" t="str">
        <f t="shared" si="124"/>
        <v>Scheduled</v>
      </c>
      <c r="Z2631" t="s">
        <v>489</v>
      </c>
      <c r="AA2631" s="1">
        <v>45562</v>
      </c>
      <c r="AB2631" s="1">
        <v>45554</v>
      </c>
      <c r="AC2631" t="s">
        <v>496</v>
      </c>
      <c r="AD2631">
        <v>351.4</v>
      </c>
      <c r="AE2631">
        <v>50</v>
      </c>
      <c r="AF2631" t="str">
        <f t="shared" si="125"/>
        <v>Sep</v>
      </c>
    </row>
    <row r="2632" spans="1:32" x14ac:dyDescent="0.25">
      <c r="A2632" s="1">
        <v>45555</v>
      </c>
      <c r="B2632">
        <v>3657</v>
      </c>
      <c r="C2632">
        <v>1</v>
      </c>
      <c r="D2632">
        <v>4</v>
      </c>
      <c r="E2632">
        <v>4</v>
      </c>
      <c r="F2632">
        <v>3</v>
      </c>
      <c r="G2632">
        <v>2</v>
      </c>
      <c r="H2632">
        <f>VLOOKUP(B2632, patient!A:E, 5, FALSE)</f>
        <v>23</v>
      </c>
      <c r="I2632" t="str">
        <f>VLOOKUP(H2632, city!A:B, 2, FALSE)</f>
        <v>Liverpool</v>
      </c>
      <c r="J2632" t="str">
        <f>VLOOKUP(E2632, diagnosis!A:B, 2, FALSE)</f>
        <v>Hypertension</v>
      </c>
      <c r="K2632" t="str">
        <f>VLOOKUP(D2632, department!A:B, 2, FALSE)</f>
        <v>Orthopedics</v>
      </c>
      <c r="L2632" t="str">
        <f>VLOOKUP(C2632, provider!A:B, 2, FALSE)</f>
        <v>Dr. Olu Abisola</v>
      </c>
      <c r="M2632" t="str">
        <f>VLOOKUP(G2632, insurance!A:B, 2, FALSE)</f>
        <v>AXA</v>
      </c>
      <c r="N2632">
        <f>VLOOKUP(B2632, patient!A:D, 4, FALSE)</f>
        <v>68</v>
      </c>
      <c r="O2632" t="str">
        <f>VLOOKUP(B2632, patient!A:C, 3, FALSE)</f>
        <v>Male</v>
      </c>
      <c r="P2632" t="str">
        <f>VLOOKUP(B2632, patient!A:F, 6, FALSE)</f>
        <v>Black</v>
      </c>
      <c r="Q2632" t="s">
        <v>491</v>
      </c>
      <c r="R2632">
        <v>369</v>
      </c>
      <c r="S2632">
        <v>43</v>
      </c>
      <c r="T2632" s="1">
        <v>45568</v>
      </c>
      <c r="U2632" s="1" t="str">
        <f t="shared" si="123"/>
        <v>Yes</v>
      </c>
      <c r="V2632">
        <v>3</v>
      </c>
      <c r="W2632" t="s">
        <v>494</v>
      </c>
      <c r="X2632" t="s">
        <v>495</v>
      </c>
      <c r="Y2632" t="str">
        <f t="shared" si="124"/>
        <v>Emergency</v>
      </c>
      <c r="Z2632" t="s">
        <v>489</v>
      </c>
      <c r="AC2632" t="s">
        <v>490</v>
      </c>
      <c r="AD2632">
        <v>288.39999999999998</v>
      </c>
      <c r="AE2632">
        <v>0</v>
      </c>
      <c r="AF2632" t="str">
        <f t="shared" si="125"/>
        <v>Sep</v>
      </c>
    </row>
    <row r="2633" spans="1:32" x14ac:dyDescent="0.25">
      <c r="A2633" s="1">
        <v>45555</v>
      </c>
      <c r="B2633">
        <v>1553</v>
      </c>
      <c r="C2633">
        <v>5</v>
      </c>
      <c r="D2633">
        <v>5</v>
      </c>
      <c r="E2633">
        <v>4</v>
      </c>
      <c r="F2633">
        <v>5</v>
      </c>
      <c r="G2633">
        <v>3</v>
      </c>
      <c r="H2633">
        <f>VLOOKUP(B2633, patient!A:E, 5, FALSE)</f>
        <v>37</v>
      </c>
      <c r="I2633" t="str">
        <f>VLOOKUP(H2633, city!A:B, 2, FALSE)</f>
        <v>Sheffield</v>
      </c>
      <c r="J2633" t="str">
        <f>VLOOKUP(E2633, diagnosis!A:B, 2, FALSE)</f>
        <v>Hypertension</v>
      </c>
      <c r="K2633" t="str">
        <f>VLOOKUP(D2633, department!A:B, 2, FALSE)</f>
        <v>Pediatrics</v>
      </c>
      <c r="L2633" t="str">
        <f>VLOOKUP(C2633, provider!A:B, 2, FALSE)</f>
        <v>Dr. Sade Kikiola</v>
      </c>
      <c r="M2633" t="str">
        <f>VLOOKUP(G2633, insurance!A:B, 2, FALSE)</f>
        <v>Allianz</v>
      </c>
      <c r="N2633">
        <f>VLOOKUP(B2633, patient!A:D, 4, FALSE)</f>
        <v>68</v>
      </c>
      <c r="O2633" t="str">
        <f>VLOOKUP(B2633, patient!A:C, 3, FALSE)</f>
        <v>Male</v>
      </c>
      <c r="P2633" t="str">
        <f>VLOOKUP(B2633, patient!A:F, 6, FALSE)</f>
        <v>Hispanic</v>
      </c>
      <c r="Q2633" t="s">
        <v>486</v>
      </c>
      <c r="R2633">
        <v>750</v>
      </c>
      <c r="S2633">
        <v>20</v>
      </c>
      <c r="T2633" s="1">
        <v>45566</v>
      </c>
      <c r="U2633" s="1" t="str">
        <f t="shared" si="123"/>
        <v>Yes</v>
      </c>
      <c r="V2633">
        <v>3</v>
      </c>
      <c r="W2633" t="s">
        <v>487</v>
      </c>
      <c r="X2633" t="s">
        <v>495</v>
      </c>
      <c r="Y2633" t="str">
        <f t="shared" si="124"/>
        <v>Emergency</v>
      </c>
      <c r="Z2633" t="s">
        <v>489</v>
      </c>
      <c r="AC2633" t="s">
        <v>490</v>
      </c>
      <c r="AD2633">
        <v>539</v>
      </c>
      <c r="AE2633">
        <v>0</v>
      </c>
      <c r="AF2633" t="str">
        <f t="shared" si="125"/>
        <v>Sep</v>
      </c>
    </row>
    <row r="2634" spans="1:32" x14ac:dyDescent="0.25">
      <c r="A2634" s="1">
        <v>45555</v>
      </c>
      <c r="B2634">
        <v>2036</v>
      </c>
      <c r="C2634">
        <v>4</v>
      </c>
      <c r="D2634">
        <v>1</v>
      </c>
      <c r="E2634">
        <v>4</v>
      </c>
      <c r="F2634">
        <v>1</v>
      </c>
      <c r="G2634">
        <v>3</v>
      </c>
      <c r="H2634">
        <f>VLOOKUP(B2634, patient!A:E, 5, FALSE)</f>
        <v>3</v>
      </c>
      <c r="I2634" t="str">
        <f>VLOOKUP(H2634, city!A:B, 2, FALSE)</f>
        <v>Birmingham</v>
      </c>
      <c r="J2634" t="str">
        <f>VLOOKUP(E2634, diagnosis!A:B, 2, FALSE)</f>
        <v>Hypertension</v>
      </c>
      <c r="K2634" t="str">
        <f>VLOOKUP(D2634, department!A:B, 2, FALSE)</f>
        <v>Cardiology</v>
      </c>
      <c r="L2634" t="str">
        <f>VLOOKUP(C2634, provider!A:B, 2, FALSE)</f>
        <v>Dr. Ravi Patel</v>
      </c>
      <c r="M2634" t="str">
        <f>VLOOKUP(G2634, insurance!A:B, 2, FALSE)</f>
        <v>Allianz</v>
      </c>
      <c r="N2634">
        <f>VLOOKUP(B2634, patient!A:D, 4, FALSE)</f>
        <v>75</v>
      </c>
      <c r="O2634" t="str">
        <f>VLOOKUP(B2634, patient!A:C, 3, FALSE)</f>
        <v>Male</v>
      </c>
      <c r="P2634" t="str">
        <f>VLOOKUP(B2634, patient!A:F, 6, FALSE)</f>
        <v>White</v>
      </c>
      <c r="Q2634" t="s">
        <v>492</v>
      </c>
      <c r="R2634">
        <v>454</v>
      </c>
      <c r="S2634">
        <v>130</v>
      </c>
      <c r="T2634" s="1">
        <v>45584</v>
      </c>
      <c r="U2634" s="1" t="str">
        <f t="shared" si="123"/>
        <v>Yes</v>
      </c>
      <c r="V2634">
        <v>5</v>
      </c>
      <c r="W2634" t="s">
        <v>492</v>
      </c>
      <c r="X2634" t="s">
        <v>495</v>
      </c>
      <c r="Y2634" t="str">
        <f t="shared" si="124"/>
        <v>Emergency</v>
      </c>
      <c r="Z2634" t="s">
        <v>489</v>
      </c>
      <c r="AC2634" t="s">
        <v>490</v>
      </c>
      <c r="AD2634">
        <v>408.8</v>
      </c>
      <c r="AE2634">
        <v>0</v>
      </c>
      <c r="AF2634" t="str">
        <f t="shared" si="125"/>
        <v>Sep</v>
      </c>
    </row>
    <row r="2635" spans="1:32" x14ac:dyDescent="0.25">
      <c r="A2635" s="1">
        <v>45555</v>
      </c>
      <c r="B2635">
        <v>863</v>
      </c>
      <c r="C2635">
        <v>5</v>
      </c>
      <c r="D2635">
        <v>5</v>
      </c>
      <c r="E2635">
        <v>4</v>
      </c>
      <c r="F2635">
        <v>2</v>
      </c>
      <c r="G2635">
        <v>2</v>
      </c>
      <c r="H2635">
        <f>VLOOKUP(B2635, patient!A:E, 5, FALSE)</f>
        <v>13</v>
      </c>
      <c r="I2635" t="str">
        <f>VLOOKUP(H2635, city!A:B, 2, FALSE)</f>
        <v>Glasgow</v>
      </c>
      <c r="J2635" t="str">
        <f>VLOOKUP(E2635, diagnosis!A:B, 2, FALSE)</f>
        <v>Hypertension</v>
      </c>
      <c r="K2635" t="str">
        <f>VLOOKUP(D2635, department!A:B, 2, FALSE)</f>
        <v>Pediatrics</v>
      </c>
      <c r="L2635" t="str">
        <f>VLOOKUP(C2635, provider!A:B, 2, FALSE)</f>
        <v>Dr. Sade Kikiola</v>
      </c>
      <c r="M2635" t="str">
        <f>VLOOKUP(G2635, insurance!A:B, 2, FALSE)</f>
        <v>AXA</v>
      </c>
      <c r="N2635">
        <f>VLOOKUP(B2635, patient!A:D, 4, FALSE)</f>
        <v>71</v>
      </c>
      <c r="O2635" t="str">
        <f>VLOOKUP(B2635, patient!A:C, 3, FALSE)</f>
        <v>Female</v>
      </c>
      <c r="P2635" t="str">
        <f>VLOOKUP(B2635, patient!A:F, 6, FALSE)</f>
        <v>White</v>
      </c>
      <c r="Q2635" t="s">
        <v>492</v>
      </c>
      <c r="R2635">
        <v>239</v>
      </c>
      <c r="S2635">
        <v>66</v>
      </c>
      <c r="T2635" s="1">
        <v>45571</v>
      </c>
      <c r="U2635" s="1" t="str">
        <f t="shared" si="123"/>
        <v>Yes</v>
      </c>
      <c r="V2635">
        <v>6</v>
      </c>
      <c r="W2635" t="s">
        <v>494</v>
      </c>
      <c r="X2635" t="s">
        <v>488</v>
      </c>
      <c r="Y2635" t="str">
        <f t="shared" si="124"/>
        <v>Scheduled</v>
      </c>
      <c r="Z2635" t="s">
        <v>497</v>
      </c>
      <c r="AC2635" t="s">
        <v>490</v>
      </c>
      <c r="AD2635">
        <v>213.5</v>
      </c>
      <c r="AE2635">
        <v>0</v>
      </c>
      <c r="AF2635" t="str">
        <f t="shared" si="125"/>
        <v>Sep</v>
      </c>
    </row>
    <row r="2636" spans="1:32" x14ac:dyDescent="0.25">
      <c r="A2636" s="1">
        <v>45555</v>
      </c>
      <c r="B2636">
        <v>1333</v>
      </c>
      <c r="C2636">
        <v>5</v>
      </c>
      <c r="D2636">
        <v>2</v>
      </c>
      <c r="E2636">
        <v>4</v>
      </c>
      <c r="F2636">
        <v>5</v>
      </c>
      <c r="G2636">
        <v>1</v>
      </c>
      <c r="H2636">
        <f>VLOOKUP(B2636, patient!A:E, 5, FALSE)</f>
        <v>37</v>
      </c>
      <c r="I2636" t="str">
        <f>VLOOKUP(H2636, city!A:B, 2, FALSE)</f>
        <v>Sheffield</v>
      </c>
      <c r="J2636" t="str">
        <f>VLOOKUP(E2636, diagnosis!A:B, 2, FALSE)</f>
        <v>Hypertension</v>
      </c>
      <c r="K2636" t="str">
        <f>VLOOKUP(D2636, department!A:B, 2, FALSE)</f>
        <v>General Surgery</v>
      </c>
      <c r="L2636" t="str">
        <f>VLOOKUP(C2636, provider!A:B, 2, FALSE)</f>
        <v>Dr. Sade Kikiola</v>
      </c>
      <c r="M2636" t="str">
        <f>VLOOKUP(G2636, insurance!A:B, 2, FALSE)</f>
        <v>Aviva</v>
      </c>
      <c r="N2636">
        <f>VLOOKUP(B2636, patient!A:D, 4, FALSE)</f>
        <v>78</v>
      </c>
      <c r="O2636" t="str">
        <f>VLOOKUP(B2636, patient!A:C, 3, FALSE)</f>
        <v>Female</v>
      </c>
      <c r="P2636" t="str">
        <f>VLOOKUP(B2636, patient!A:F, 6, FALSE)</f>
        <v>White</v>
      </c>
      <c r="Q2636" t="s">
        <v>491</v>
      </c>
      <c r="R2636">
        <v>117</v>
      </c>
      <c r="S2636">
        <v>198</v>
      </c>
      <c r="T2636" s="1">
        <v>45570</v>
      </c>
      <c r="U2636" s="1" t="str">
        <f t="shared" si="123"/>
        <v>Yes</v>
      </c>
      <c r="V2636">
        <v>3</v>
      </c>
      <c r="W2636" t="s">
        <v>494</v>
      </c>
      <c r="X2636" t="s">
        <v>495</v>
      </c>
      <c r="Y2636" t="str">
        <f t="shared" si="124"/>
        <v>Emergency</v>
      </c>
      <c r="Z2636" t="s">
        <v>489</v>
      </c>
      <c r="AC2636" t="s">
        <v>490</v>
      </c>
      <c r="AD2636">
        <v>220.5</v>
      </c>
      <c r="AE2636">
        <v>0</v>
      </c>
      <c r="AF2636" t="str">
        <f t="shared" si="125"/>
        <v>Sep</v>
      </c>
    </row>
    <row r="2637" spans="1:32" x14ac:dyDescent="0.25">
      <c r="A2637" s="1">
        <v>45555</v>
      </c>
      <c r="B2637">
        <v>4866</v>
      </c>
      <c r="C2637">
        <v>5</v>
      </c>
      <c r="D2637">
        <v>5</v>
      </c>
      <c r="E2637">
        <v>4</v>
      </c>
      <c r="F2637">
        <v>4</v>
      </c>
      <c r="G2637">
        <v>1</v>
      </c>
      <c r="H2637">
        <f>VLOOKUP(B2637, patient!A:E, 5, FALSE)</f>
        <v>22</v>
      </c>
      <c r="I2637" t="str">
        <f>VLOOKUP(H2637, city!A:B, 2, FALSE)</f>
        <v>Liverpool</v>
      </c>
      <c r="J2637" t="str">
        <f>VLOOKUP(E2637, diagnosis!A:B, 2, FALSE)</f>
        <v>Hypertension</v>
      </c>
      <c r="K2637" t="str">
        <f>VLOOKUP(D2637, department!A:B, 2, FALSE)</f>
        <v>Pediatrics</v>
      </c>
      <c r="L2637" t="str">
        <f>VLOOKUP(C2637, provider!A:B, 2, FALSE)</f>
        <v>Dr. Sade Kikiola</v>
      </c>
      <c r="M2637" t="str">
        <f>VLOOKUP(G2637, insurance!A:B, 2, FALSE)</f>
        <v>Aviva</v>
      </c>
      <c r="N2637">
        <f>VLOOKUP(B2637, patient!A:D, 4, FALSE)</f>
        <v>29</v>
      </c>
      <c r="O2637" t="str">
        <f>VLOOKUP(B2637, patient!A:C, 3, FALSE)</f>
        <v>Male</v>
      </c>
      <c r="P2637" t="str">
        <f>VLOOKUP(B2637, patient!A:F, 6, FALSE)</f>
        <v>Other</v>
      </c>
      <c r="Q2637" t="s">
        <v>492</v>
      </c>
      <c r="R2637">
        <v>152</v>
      </c>
      <c r="S2637">
        <v>55</v>
      </c>
      <c r="T2637" s="1">
        <v>45584</v>
      </c>
      <c r="U2637" s="1" t="str">
        <f t="shared" si="123"/>
        <v>Yes</v>
      </c>
      <c r="V2637">
        <v>10</v>
      </c>
      <c r="W2637" t="s">
        <v>492</v>
      </c>
      <c r="X2637" t="s">
        <v>488</v>
      </c>
      <c r="Y2637" t="str">
        <f t="shared" si="124"/>
        <v>Scheduled</v>
      </c>
      <c r="Z2637" t="s">
        <v>497</v>
      </c>
      <c r="AC2637" t="s">
        <v>490</v>
      </c>
      <c r="AD2637">
        <v>144.9</v>
      </c>
      <c r="AE2637">
        <v>0</v>
      </c>
      <c r="AF2637" t="str">
        <f t="shared" si="125"/>
        <v>Sep</v>
      </c>
    </row>
    <row r="2638" spans="1:32" x14ac:dyDescent="0.25">
      <c r="A2638" s="1">
        <v>45555</v>
      </c>
      <c r="B2638">
        <v>3953</v>
      </c>
      <c r="C2638">
        <v>2</v>
      </c>
      <c r="D2638">
        <v>5</v>
      </c>
      <c r="E2638">
        <v>4</v>
      </c>
      <c r="F2638">
        <v>2</v>
      </c>
      <c r="G2638">
        <v>2</v>
      </c>
      <c r="H2638">
        <f>VLOOKUP(B2638, patient!A:E, 5, FALSE)</f>
        <v>32</v>
      </c>
      <c r="I2638" t="str">
        <f>VLOOKUP(H2638, city!A:B, 2, FALSE)</f>
        <v>Manchester</v>
      </c>
      <c r="J2638" t="str">
        <f>VLOOKUP(E2638, diagnosis!A:B, 2, FALSE)</f>
        <v>Hypertension</v>
      </c>
      <c r="K2638" t="str">
        <f>VLOOKUP(D2638, department!A:B, 2, FALSE)</f>
        <v>Pediatrics</v>
      </c>
      <c r="L2638" t="str">
        <f>VLOOKUP(C2638, provider!A:B, 2, FALSE)</f>
        <v>Dr. Johnson Grek</v>
      </c>
      <c r="M2638" t="str">
        <f>VLOOKUP(G2638, insurance!A:B, 2, FALSE)</f>
        <v>AXA</v>
      </c>
      <c r="N2638">
        <f>VLOOKUP(B2638, patient!A:D, 4, FALSE)</f>
        <v>20</v>
      </c>
      <c r="O2638" t="str">
        <f>VLOOKUP(B2638, patient!A:C, 3, FALSE)</f>
        <v>Female</v>
      </c>
      <c r="P2638" t="str">
        <f>VLOOKUP(B2638, patient!A:F, 6, FALSE)</f>
        <v>White</v>
      </c>
      <c r="Q2638" t="s">
        <v>486</v>
      </c>
      <c r="R2638">
        <v>200</v>
      </c>
      <c r="S2638">
        <v>174</v>
      </c>
      <c r="U2638" s="1" t="str">
        <f t="shared" si="123"/>
        <v>No</v>
      </c>
      <c r="V2638">
        <v>2</v>
      </c>
      <c r="W2638" t="s">
        <v>487</v>
      </c>
      <c r="X2638" t="s">
        <v>488</v>
      </c>
      <c r="Y2638" t="str">
        <f t="shared" si="124"/>
        <v>Scheduled</v>
      </c>
      <c r="Z2638" t="s">
        <v>489</v>
      </c>
      <c r="AA2638" s="1">
        <v>45558</v>
      </c>
      <c r="AB2638" s="1">
        <v>45555</v>
      </c>
      <c r="AC2638" t="s">
        <v>496</v>
      </c>
      <c r="AD2638">
        <v>296.8</v>
      </c>
      <c r="AE2638">
        <v>50</v>
      </c>
      <c r="AF2638" t="str">
        <f t="shared" si="125"/>
        <v>Sep</v>
      </c>
    </row>
    <row r="2639" spans="1:32" x14ac:dyDescent="0.25">
      <c r="A2639" s="1">
        <v>45555</v>
      </c>
      <c r="B2639">
        <v>839</v>
      </c>
      <c r="C2639">
        <v>5</v>
      </c>
      <c r="D2639">
        <v>1</v>
      </c>
      <c r="E2639">
        <v>4</v>
      </c>
      <c r="F2639">
        <v>3</v>
      </c>
      <c r="G2639">
        <v>1</v>
      </c>
      <c r="H2639">
        <f>VLOOKUP(B2639, patient!A:E, 5, FALSE)</f>
        <v>25</v>
      </c>
      <c r="I2639" t="str">
        <f>VLOOKUP(H2639, city!A:B, 2, FALSE)</f>
        <v>London</v>
      </c>
      <c r="J2639" t="str">
        <f>VLOOKUP(E2639, diagnosis!A:B, 2, FALSE)</f>
        <v>Hypertension</v>
      </c>
      <c r="K2639" t="str">
        <f>VLOOKUP(D2639, department!A:B, 2, FALSE)</f>
        <v>Cardiology</v>
      </c>
      <c r="L2639" t="str">
        <f>VLOOKUP(C2639, provider!A:B, 2, FALSE)</f>
        <v>Dr. Sade Kikiola</v>
      </c>
      <c r="M2639" t="str">
        <f>VLOOKUP(G2639, insurance!A:B, 2, FALSE)</f>
        <v>Aviva</v>
      </c>
      <c r="N2639">
        <f>VLOOKUP(B2639, patient!A:D, 4, FALSE)</f>
        <v>62</v>
      </c>
      <c r="O2639" t="str">
        <f>VLOOKUP(B2639, patient!A:C, 3, FALSE)</f>
        <v>Male</v>
      </c>
      <c r="P2639" t="str">
        <f>VLOOKUP(B2639, patient!A:F, 6, FALSE)</f>
        <v>Black</v>
      </c>
      <c r="Q2639" t="s">
        <v>492</v>
      </c>
      <c r="R2639">
        <v>783</v>
      </c>
      <c r="S2639">
        <v>61</v>
      </c>
      <c r="U2639" s="1" t="str">
        <f t="shared" si="123"/>
        <v>No</v>
      </c>
      <c r="V2639">
        <v>5</v>
      </c>
      <c r="W2639" t="s">
        <v>494</v>
      </c>
      <c r="X2639" t="s">
        <v>495</v>
      </c>
      <c r="Y2639" t="str">
        <f t="shared" si="124"/>
        <v>Emergency</v>
      </c>
      <c r="Z2639" t="s">
        <v>497</v>
      </c>
      <c r="AA2639" s="1">
        <v>45561</v>
      </c>
      <c r="AB2639" s="1">
        <v>45555</v>
      </c>
      <c r="AC2639" t="s">
        <v>496</v>
      </c>
      <c r="AD2639">
        <v>625.79999999999995</v>
      </c>
      <c r="AE2639">
        <v>50</v>
      </c>
      <c r="AF2639" t="str">
        <f t="shared" si="125"/>
        <v>Sep</v>
      </c>
    </row>
    <row r="2640" spans="1:32" x14ac:dyDescent="0.25">
      <c r="A2640" s="1">
        <v>45555</v>
      </c>
      <c r="B2640">
        <v>4242</v>
      </c>
      <c r="C2640">
        <v>4</v>
      </c>
      <c r="D2640">
        <v>2</v>
      </c>
      <c r="E2640">
        <v>4</v>
      </c>
      <c r="F2640">
        <v>5</v>
      </c>
      <c r="G2640">
        <v>1</v>
      </c>
      <c r="H2640">
        <f>VLOOKUP(B2640, patient!A:E, 5, FALSE)</f>
        <v>38</v>
      </c>
      <c r="I2640" t="str">
        <f>VLOOKUP(H2640, city!A:B, 2, FALSE)</f>
        <v>Sheffield</v>
      </c>
      <c r="J2640" t="str">
        <f>VLOOKUP(E2640, diagnosis!A:B, 2, FALSE)</f>
        <v>Hypertension</v>
      </c>
      <c r="K2640" t="str">
        <f>VLOOKUP(D2640, department!A:B, 2, FALSE)</f>
        <v>General Surgery</v>
      </c>
      <c r="L2640" t="str">
        <f>VLOOKUP(C2640, provider!A:B, 2, FALSE)</f>
        <v>Dr. Ravi Patel</v>
      </c>
      <c r="M2640" t="str">
        <f>VLOOKUP(G2640, insurance!A:B, 2, FALSE)</f>
        <v>Aviva</v>
      </c>
      <c r="N2640">
        <f>VLOOKUP(B2640, patient!A:D, 4, FALSE)</f>
        <v>35</v>
      </c>
      <c r="O2640" t="str">
        <f>VLOOKUP(B2640, patient!A:C, 3, FALSE)</f>
        <v>Male</v>
      </c>
      <c r="P2640" t="str">
        <f>VLOOKUP(B2640, patient!A:F, 6, FALSE)</f>
        <v>Asian</v>
      </c>
      <c r="Q2640" t="s">
        <v>492</v>
      </c>
      <c r="R2640">
        <v>478</v>
      </c>
      <c r="S2640">
        <v>95</v>
      </c>
      <c r="U2640" s="1" t="str">
        <f t="shared" si="123"/>
        <v>No</v>
      </c>
      <c r="V2640">
        <v>10</v>
      </c>
      <c r="W2640" t="s">
        <v>492</v>
      </c>
      <c r="X2640" t="s">
        <v>495</v>
      </c>
      <c r="Y2640" t="str">
        <f t="shared" si="124"/>
        <v>Emergency</v>
      </c>
      <c r="Z2640" t="s">
        <v>497</v>
      </c>
      <c r="AA2640" s="1">
        <v>45557</v>
      </c>
      <c r="AB2640" s="1">
        <v>45555</v>
      </c>
      <c r="AC2640" t="s">
        <v>496</v>
      </c>
      <c r="AD2640">
        <v>436.1</v>
      </c>
      <c r="AE2640">
        <v>50</v>
      </c>
      <c r="AF2640" t="str">
        <f t="shared" si="125"/>
        <v>Sep</v>
      </c>
    </row>
    <row r="2641" spans="1:32" x14ac:dyDescent="0.25">
      <c r="A2641" s="1">
        <v>45555</v>
      </c>
      <c r="B2641">
        <v>207</v>
      </c>
      <c r="C2641">
        <v>1</v>
      </c>
      <c r="D2641">
        <v>4</v>
      </c>
      <c r="E2641">
        <v>4</v>
      </c>
      <c r="F2641">
        <v>3</v>
      </c>
      <c r="G2641">
        <v>1</v>
      </c>
      <c r="H2641">
        <f>VLOOKUP(B2641, patient!A:E, 5, FALSE)</f>
        <v>27</v>
      </c>
      <c r="I2641" t="str">
        <f>VLOOKUP(H2641, city!A:B, 2, FALSE)</f>
        <v>London</v>
      </c>
      <c r="J2641" t="str">
        <f>VLOOKUP(E2641, diagnosis!A:B, 2, FALSE)</f>
        <v>Hypertension</v>
      </c>
      <c r="K2641" t="str">
        <f>VLOOKUP(D2641, department!A:B, 2, FALSE)</f>
        <v>Orthopedics</v>
      </c>
      <c r="L2641" t="str">
        <f>VLOOKUP(C2641, provider!A:B, 2, FALSE)</f>
        <v>Dr. Olu Abisola</v>
      </c>
      <c r="M2641" t="str">
        <f>VLOOKUP(G2641, insurance!A:B, 2, FALSE)</f>
        <v>Aviva</v>
      </c>
      <c r="N2641">
        <f>VLOOKUP(B2641, patient!A:D, 4, FALSE)</f>
        <v>57</v>
      </c>
      <c r="O2641" t="str">
        <f>VLOOKUP(B2641, patient!A:C, 3, FALSE)</f>
        <v>Male</v>
      </c>
      <c r="P2641" t="str">
        <f>VLOOKUP(B2641, patient!A:F, 6, FALSE)</f>
        <v>Black</v>
      </c>
      <c r="Q2641" t="s">
        <v>492</v>
      </c>
      <c r="R2641">
        <v>545</v>
      </c>
      <c r="S2641">
        <v>109</v>
      </c>
      <c r="T2641" s="1">
        <v>45575</v>
      </c>
      <c r="U2641" s="1" t="str">
        <f t="shared" si="123"/>
        <v>Yes</v>
      </c>
      <c r="V2641">
        <v>6</v>
      </c>
      <c r="W2641" t="s">
        <v>494</v>
      </c>
      <c r="X2641" t="s">
        <v>488</v>
      </c>
      <c r="Y2641" t="str">
        <f t="shared" si="124"/>
        <v>Scheduled</v>
      </c>
      <c r="Z2641" t="s">
        <v>497</v>
      </c>
      <c r="AC2641" t="s">
        <v>490</v>
      </c>
      <c r="AD2641">
        <v>457.8</v>
      </c>
      <c r="AE2641">
        <v>0</v>
      </c>
      <c r="AF2641" t="str">
        <f t="shared" si="125"/>
        <v>Sep</v>
      </c>
    </row>
    <row r="2642" spans="1:32" x14ac:dyDescent="0.25">
      <c r="A2642" s="1">
        <v>45556</v>
      </c>
      <c r="B2642">
        <v>4371</v>
      </c>
      <c r="C2642">
        <v>2</v>
      </c>
      <c r="D2642">
        <v>1</v>
      </c>
      <c r="E2642">
        <v>4</v>
      </c>
      <c r="F2642">
        <v>4</v>
      </c>
      <c r="G2642">
        <v>3</v>
      </c>
      <c r="H2642">
        <f>VLOOKUP(B2642, patient!A:E, 5, FALSE)</f>
        <v>16</v>
      </c>
      <c r="I2642" t="str">
        <f>VLOOKUP(H2642, city!A:B, 2, FALSE)</f>
        <v>Glasgow</v>
      </c>
      <c r="J2642" t="str">
        <f>VLOOKUP(E2642, diagnosis!A:B, 2, FALSE)</f>
        <v>Hypertension</v>
      </c>
      <c r="K2642" t="str">
        <f>VLOOKUP(D2642, department!A:B, 2, FALSE)</f>
        <v>Cardiology</v>
      </c>
      <c r="L2642" t="str">
        <f>VLOOKUP(C2642, provider!A:B, 2, FALSE)</f>
        <v>Dr. Johnson Grek</v>
      </c>
      <c r="M2642" t="str">
        <f>VLOOKUP(G2642, insurance!A:B, 2, FALSE)</f>
        <v>Allianz</v>
      </c>
      <c r="N2642">
        <f>VLOOKUP(B2642, patient!A:D, 4, FALSE)</f>
        <v>38</v>
      </c>
      <c r="O2642" t="str">
        <f>VLOOKUP(B2642, patient!A:C, 3, FALSE)</f>
        <v>Female</v>
      </c>
      <c r="P2642" t="str">
        <f>VLOOKUP(B2642, patient!A:F, 6, FALSE)</f>
        <v>Hispanic</v>
      </c>
      <c r="Q2642" t="s">
        <v>491</v>
      </c>
      <c r="R2642">
        <v>663</v>
      </c>
      <c r="S2642">
        <v>108</v>
      </c>
      <c r="U2642" s="1" t="str">
        <f t="shared" si="123"/>
        <v>No</v>
      </c>
      <c r="V2642">
        <v>3</v>
      </c>
      <c r="W2642" t="s">
        <v>492</v>
      </c>
      <c r="X2642" t="s">
        <v>488</v>
      </c>
      <c r="Y2642" t="str">
        <f t="shared" si="124"/>
        <v>Scheduled</v>
      </c>
      <c r="Z2642" t="s">
        <v>489</v>
      </c>
      <c r="AA2642" s="1">
        <v>45559</v>
      </c>
      <c r="AB2642" s="1">
        <v>45556</v>
      </c>
      <c r="AC2642" t="s">
        <v>493</v>
      </c>
      <c r="AD2642">
        <v>560.70000000000005</v>
      </c>
      <c r="AE2642">
        <v>30</v>
      </c>
      <c r="AF2642" t="str">
        <f t="shared" si="125"/>
        <v>Sep</v>
      </c>
    </row>
    <row r="2643" spans="1:32" x14ac:dyDescent="0.25">
      <c r="A2643" s="1">
        <v>45556</v>
      </c>
      <c r="B2643">
        <v>4505</v>
      </c>
      <c r="C2643">
        <v>5</v>
      </c>
      <c r="D2643">
        <v>2</v>
      </c>
      <c r="E2643">
        <v>4</v>
      </c>
      <c r="F2643">
        <v>5</v>
      </c>
      <c r="G2643">
        <v>3</v>
      </c>
      <c r="H2643">
        <f>VLOOKUP(B2643, patient!A:E, 5, FALSE)</f>
        <v>27</v>
      </c>
      <c r="I2643" t="str">
        <f>VLOOKUP(H2643, city!A:B, 2, FALSE)</f>
        <v>London</v>
      </c>
      <c r="J2643" t="str">
        <f>VLOOKUP(E2643, diagnosis!A:B, 2, FALSE)</f>
        <v>Hypertension</v>
      </c>
      <c r="K2643" t="str">
        <f>VLOOKUP(D2643, department!A:B, 2, FALSE)</f>
        <v>General Surgery</v>
      </c>
      <c r="L2643" t="str">
        <f>VLOOKUP(C2643, provider!A:B, 2, FALSE)</f>
        <v>Dr. Sade Kikiola</v>
      </c>
      <c r="M2643" t="str">
        <f>VLOOKUP(G2643, insurance!A:B, 2, FALSE)</f>
        <v>Allianz</v>
      </c>
      <c r="N2643">
        <f>VLOOKUP(B2643, patient!A:D, 4, FALSE)</f>
        <v>32</v>
      </c>
      <c r="O2643" t="str">
        <f>VLOOKUP(B2643, patient!A:C, 3, FALSE)</f>
        <v>Female</v>
      </c>
      <c r="P2643" t="str">
        <f>VLOOKUP(B2643, patient!A:F, 6, FALSE)</f>
        <v>Other</v>
      </c>
      <c r="Q2643" t="s">
        <v>486</v>
      </c>
      <c r="R2643">
        <v>946</v>
      </c>
      <c r="S2643">
        <v>87</v>
      </c>
      <c r="T2643" s="1">
        <v>45584</v>
      </c>
      <c r="U2643" s="1" t="str">
        <f t="shared" si="123"/>
        <v>Yes</v>
      </c>
      <c r="V2643">
        <v>7</v>
      </c>
      <c r="W2643" t="s">
        <v>494</v>
      </c>
      <c r="X2643" t="s">
        <v>495</v>
      </c>
      <c r="Y2643" t="str">
        <f t="shared" si="124"/>
        <v>Emergency</v>
      </c>
      <c r="Z2643" t="s">
        <v>489</v>
      </c>
      <c r="AC2643" t="s">
        <v>490</v>
      </c>
      <c r="AD2643">
        <v>723.1</v>
      </c>
      <c r="AE2643">
        <v>0</v>
      </c>
      <c r="AF2643" t="str">
        <f t="shared" si="125"/>
        <v>Sep</v>
      </c>
    </row>
    <row r="2644" spans="1:32" x14ac:dyDescent="0.25">
      <c r="A2644" s="1">
        <v>45556</v>
      </c>
      <c r="B2644">
        <v>4273</v>
      </c>
      <c r="C2644">
        <v>5</v>
      </c>
      <c r="D2644">
        <v>2</v>
      </c>
      <c r="E2644">
        <v>4</v>
      </c>
      <c r="F2644">
        <v>5</v>
      </c>
      <c r="G2644">
        <v>1</v>
      </c>
      <c r="H2644">
        <f>VLOOKUP(B2644, patient!A:E, 5, FALSE)</f>
        <v>15</v>
      </c>
      <c r="I2644" t="str">
        <f>VLOOKUP(H2644, city!A:B, 2, FALSE)</f>
        <v>Glasgow</v>
      </c>
      <c r="J2644" t="str">
        <f>VLOOKUP(E2644, diagnosis!A:B, 2, FALSE)</f>
        <v>Hypertension</v>
      </c>
      <c r="K2644" t="str">
        <f>VLOOKUP(D2644, department!A:B, 2, FALSE)</f>
        <v>General Surgery</v>
      </c>
      <c r="L2644" t="str">
        <f>VLOOKUP(C2644, provider!A:B, 2, FALSE)</f>
        <v>Dr. Sade Kikiola</v>
      </c>
      <c r="M2644" t="str">
        <f>VLOOKUP(G2644, insurance!A:B, 2, FALSE)</f>
        <v>Aviva</v>
      </c>
      <c r="N2644">
        <f>VLOOKUP(B2644, patient!A:D, 4, FALSE)</f>
        <v>50</v>
      </c>
      <c r="O2644" t="str">
        <f>VLOOKUP(B2644, patient!A:C, 3, FALSE)</f>
        <v>Female</v>
      </c>
      <c r="P2644" t="str">
        <f>VLOOKUP(B2644, patient!A:F, 6, FALSE)</f>
        <v>Other</v>
      </c>
      <c r="Q2644" t="s">
        <v>491</v>
      </c>
      <c r="R2644">
        <v>128</v>
      </c>
      <c r="S2644">
        <v>89</v>
      </c>
      <c r="U2644" s="1" t="str">
        <f t="shared" si="123"/>
        <v>No</v>
      </c>
      <c r="V2644">
        <v>3</v>
      </c>
      <c r="W2644" t="s">
        <v>487</v>
      </c>
      <c r="X2644" t="s">
        <v>495</v>
      </c>
      <c r="Y2644" t="str">
        <f t="shared" si="124"/>
        <v>Emergency</v>
      </c>
      <c r="Z2644" t="s">
        <v>497</v>
      </c>
      <c r="AA2644" s="1">
        <v>45557</v>
      </c>
      <c r="AB2644" s="1">
        <v>45556</v>
      </c>
      <c r="AC2644" t="s">
        <v>493</v>
      </c>
      <c r="AD2644">
        <v>172.9</v>
      </c>
      <c r="AE2644">
        <v>30</v>
      </c>
      <c r="AF2644" t="str">
        <f t="shared" si="125"/>
        <v>Sep</v>
      </c>
    </row>
    <row r="2645" spans="1:32" x14ac:dyDescent="0.25">
      <c r="A2645" s="1">
        <v>45556</v>
      </c>
      <c r="B2645">
        <v>2458</v>
      </c>
      <c r="C2645">
        <v>1</v>
      </c>
      <c r="D2645">
        <v>5</v>
      </c>
      <c r="E2645">
        <v>4</v>
      </c>
      <c r="F2645">
        <v>1</v>
      </c>
      <c r="G2645">
        <v>2</v>
      </c>
      <c r="H2645">
        <f>VLOOKUP(B2645, patient!A:E, 5, FALSE)</f>
        <v>14</v>
      </c>
      <c r="I2645" t="str">
        <f>VLOOKUP(H2645, city!A:B, 2, FALSE)</f>
        <v>Glasgow</v>
      </c>
      <c r="J2645" t="str">
        <f>VLOOKUP(E2645, diagnosis!A:B, 2, FALSE)</f>
        <v>Hypertension</v>
      </c>
      <c r="K2645" t="str">
        <f>VLOOKUP(D2645, department!A:B, 2, FALSE)</f>
        <v>Pediatrics</v>
      </c>
      <c r="L2645" t="str">
        <f>VLOOKUP(C2645, provider!A:B, 2, FALSE)</f>
        <v>Dr. Olu Abisola</v>
      </c>
      <c r="M2645" t="str">
        <f>VLOOKUP(G2645, insurance!A:B, 2, FALSE)</f>
        <v>AXA</v>
      </c>
      <c r="N2645">
        <f>VLOOKUP(B2645, patient!A:D, 4, FALSE)</f>
        <v>52</v>
      </c>
      <c r="O2645" t="str">
        <f>VLOOKUP(B2645, patient!A:C, 3, FALSE)</f>
        <v>Female</v>
      </c>
      <c r="P2645" t="str">
        <f>VLOOKUP(B2645, patient!A:F, 6, FALSE)</f>
        <v>Hispanic</v>
      </c>
      <c r="Q2645" t="s">
        <v>486</v>
      </c>
      <c r="R2645">
        <v>289</v>
      </c>
      <c r="S2645">
        <v>129</v>
      </c>
      <c r="T2645" s="1">
        <v>45575</v>
      </c>
      <c r="U2645" s="1" t="str">
        <f t="shared" si="123"/>
        <v>Yes</v>
      </c>
      <c r="V2645">
        <v>2</v>
      </c>
      <c r="W2645" t="s">
        <v>494</v>
      </c>
      <c r="X2645" t="s">
        <v>495</v>
      </c>
      <c r="Y2645" t="str">
        <f t="shared" si="124"/>
        <v>Emergency</v>
      </c>
      <c r="Z2645" t="s">
        <v>497</v>
      </c>
      <c r="AC2645" t="s">
        <v>490</v>
      </c>
      <c r="AD2645">
        <v>292.60000000000002</v>
      </c>
      <c r="AE2645">
        <v>0</v>
      </c>
      <c r="AF2645" t="str">
        <f t="shared" si="125"/>
        <v>Sep</v>
      </c>
    </row>
    <row r="2646" spans="1:32" x14ac:dyDescent="0.25">
      <c r="A2646" s="1">
        <v>45556</v>
      </c>
      <c r="B2646">
        <v>292</v>
      </c>
      <c r="C2646">
        <v>1</v>
      </c>
      <c r="D2646">
        <v>3</v>
      </c>
      <c r="E2646">
        <v>4</v>
      </c>
      <c r="F2646">
        <v>5</v>
      </c>
      <c r="G2646">
        <v>2</v>
      </c>
      <c r="H2646">
        <f>VLOOKUP(B2646, patient!A:E, 5, FALSE)</f>
        <v>12</v>
      </c>
      <c r="I2646" t="str">
        <f>VLOOKUP(H2646, city!A:B, 2, FALSE)</f>
        <v>Edinburgh</v>
      </c>
      <c r="J2646" t="str">
        <f>VLOOKUP(E2646, diagnosis!A:B, 2, FALSE)</f>
        <v>Hypertension</v>
      </c>
      <c r="K2646" t="str">
        <f>VLOOKUP(D2646, department!A:B, 2, FALSE)</f>
        <v>Neurology</v>
      </c>
      <c r="L2646" t="str">
        <f>VLOOKUP(C2646, provider!A:B, 2, FALSE)</f>
        <v>Dr. Olu Abisola</v>
      </c>
      <c r="M2646" t="str">
        <f>VLOOKUP(G2646, insurance!A:B, 2, FALSE)</f>
        <v>AXA</v>
      </c>
      <c r="N2646">
        <f>VLOOKUP(B2646, patient!A:D, 4, FALSE)</f>
        <v>43</v>
      </c>
      <c r="O2646" t="str">
        <f>VLOOKUP(B2646, patient!A:C, 3, FALSE)</f>
        <v>Male</v>
      </c>
      <c r="P2646" t="str">
        <f>VLOOKUP(B2646, patient!A:F, 6, FALSE)</f>
        <v>Asian</v>
      </c>
      <c r="Q2646" t="s">
        <v>491</v>
      </c>
      <c r="R2646">
        <v>209</v>
      </c>
      <c r="S2646">
        <v>145</v>
      </c>
      <c r="T2646" s="1">
        <v>45563</v>
      </c>
      <c r="U2646" s="1" t="str">
        <f t="shared" si="123"/>
        <v>Yes</v>
      </c>
      <c r="V2646">
        <v>10</v>
      </c>
      <c r="W2646" t="s">
        <v>492</v>
      </c>
      <c r="X2646" t="s">
        <v>495</v>
      </c>
      <c r="Y2646" t="str">
        <f t="shared" si="124"/>
        <v>Emergency</v>
      </c>
      <c r="Z2646" t="s">
        <v>489</v>
      </c>
      <c r="AC2646" t="s">
        <v>490</v>
      </c>
      <c r="AD2646">
        <v>247.8</v>
      </c>
      <c r="AE2646">
        <v>0</v>
      </c>
      <c r="AF2646" t="str">
        <f t="shared" si="125"/>
        <v>Sep</v>
      </c>
    </row>
    <row r="2647" spans="1:32" x14ac:dyDescent="0.25">
      <c r="A2647" s="1">
        <v>45556</v>
      </c>
      <c r="B2647">
        <v>2529</v>
      </c>
      <c r="C2647">
        <v>2</v>
      </c>
      <c r="D2647">
        <v>3</v>
      </c>
      <c r="E2647">
        <v>4</v>
      </c>
      <c r="F2647">
        <v>2</v>
      </c>
      <c r="G2647">
        <v>2</v>
      </c>
      <c r="H2647">
        <f>VLOOKUP(B2647, patient!A:E, 5, FALSE)</f>
        <v>9</v>
      </c>
      <c r="I2647" t="str">
        <f>VLOOKUP(H2647, city!A:B, 2, FALSE)</f>
        <v>Edinburgh</v>
      </c>
      <c r="J2647" t="str">
        <f>VLOOKUP(E2647, diagnosis!A:B, 2, FALSE)</f>
        <v>Hypertension</v>
      </c>
      <c r="K2647" t="str">
        <f>VLOOKUP(D2647, department!A:B, 2, FALSE)</f>
        <v>Neurology</v>
      </c>
      <c r="L2647" t="str">
        <f>VLOOKUP(C2647, provider!A:B, 2, FALSE)</f>
        <v>Dr. Johnson Grek</v>
      </c>
      <c r="M2647" t="str">
        <f>VLOOKUP(G2647, insurance!A:B, 2, FALSE)</f>
        <v>AXA</v>
      </c>
      <c r="N2647">
        <f>VLOOKUP(B2647, patient!A:D, 4, FALSE)</f>
        <v>25</v>
      </c>
      <c r="O2647" t="str">
        <f>VLOOKUP(B2647, patient!A:C, 3, FALSE)</f>
        <v>Female</v>
      </c>
      <c r="P2647" t="str">
        <f>VLOOKUP(B2647, patient!A:F, 6, FALSE)</f>
        <v>Other</v>
      </c>
      <c r="Q2647" t="s">
        <v>486</v>
      </c>
      <c r="R2647">
        <v>340</v>
      </c>
      <c r="S2647">
        <v>160</v>
      </c>
      <c r="T2647" s="1">
        <v>45578</v>
      </c>
      <c r="U2647" s="1" t="str">
        <f t="shared" si="123"/>
        <v>Yes</v>
      </c>
      <c r="V2647">
        <v>4</v>
      </c>
      <c r="W2647" t="s">
        <v>487</v>
      </c>
      <c r="X2647" t="s">
        <v>488</v>
      </c>
      <c r="Y2647" t="str">
        <f t="shared" si="124"/>
        <v>Scheduled</v>
      </c>
      <c r="Z2647" t="s">
        <v>489</v>
      </c>
      <c r="AC2647" t="s">
        <v>490</v>
      </c>
      <c r="AD2647">
        <v>350</v>
      </c>
      <c r="AE2647">
        <v>0</v>
      </c>
      <c r="AF2647" t="str">
        <f t="shared" si="125"/>
        <v>Sep</v>
      </c>
    </row>
    <row r="2648" spans="1:32" x14ac:dyDescent="0.25">
      <c r="A2648" s="1">
        <v>45556</v>
      </c>
      <c r="B2648">
        <v>2706</v>
      </c>
      <c r="C2648">
        <v>4</v>
      </c>
      <c r="D2648">
        <v>4</v>
      </c>
      <c r="E2648">
        <v>4</v>
      </c>
      <c r="F2648">
        <v>3</v>
      </c>
      <c r="G2648">
        <v>2</v>
      </c>
      <c r="H2648">
        <f>VLOOKUP(B2648, patient!A:E, 5, FALSE)</f>
        <v>35</v>
      </c>
      <c r="I2648" t="str">
        <f>VLOOKUP(H2648, city!A:B, 2, FALSE)</f>
        <v>Newcastle</v>
      </c>
      <c r="J2648" t="str">
        <f>VLOOKUP(E2648, diagnosis!A:B, 2, FALSE)</f>
        <v>Hypertension</v>
      </c>
      <c r="K2648" t="str">
        <f>VLOOKUP(D2648, department!A:B, 2, FALSE)</f>
        <v>Orthopedics</v>
      </c>
      <c r="L2648" t="str">
        <f>VLOOKUP(C2648, provider!A:B, 2, FALSE)</f>
        <v>Dr. Ravi Patel</v>
      </c>
      <c r="M2648" t="str">
        <f>VLOOKUP(G2648, insurance!A:B, 2, FALSE)</f>
        <v>AXA</v>
      </c>
      <c r="N2648">
        <f>VLOOKUP(B2648, patient!A:D, 4, FALSE)</f>
        <v>53</v>
      </c>
      <c r="O2648" t="str">
        <f>VLOOKUP(B2648, patient!A:C, 3, FALSE)</f>
        <v>Female</v>
      </c>
      <c r="P2648" t="str">
        <f>VLOOKUP(B2648, patient!A:F, 6, FALSE)</f>
        <v>Hispanic</v>
      </c>
      <c r="Q2648" t="s">
        <v>486</v>
      </c>
      <c r="R2648">
        <v>777</v>
      </c>
      <c r="S2648">
        <v>172</v>
      </c>
      <c r="T2648" s="1">
        <v>45582</v>
      </c>
      <c r="U2648" s="1" t="str">
        <f t="shared" si="123"/>
        <v>Yes</v>
      </c>
      <c r="V2648">
        <v>3</v>
      </c>
      <c r="W2648" t="s">
        <v>494</v>
      </c>
      <c r="X2648" t="s">
        <v>495</v>
      </c>
      <c r="Y2648" t="str">
        <f t="shared" si="124"/>
        <v>Emergency</v>
      </c>
      <c r="Z2648" t="s">
        <v>497</v>
      </c>
      <c r="AC2648" t="s">
        <v>490</v>
      </c>
      <c r="AD2648">
        <v>664.3</v>
      </c>
      <c r="AE2648">
        <v>0</v>
      </c>
      <c r="AF2648" t="str">
        <f t="shared" si="125"/>
        <v>Sep</v>
      </c>
    </row>
    <row r="2649" spans="1:32" x14ac:dyDescent="0.25">
      <c r="A2649" s="1">
        <v>45556</v>
      </c>
      <c r="B2649">
        <v>4306</v>
      </c>
      <c r="C2649">
        <v>2</v>
      </c>
      <c r="D2649">
        <v>5</v>
      </c>
      <c r="E2649">
        <v>4</v>
      </c>
      <c r="F2649">
        <v>1</v>
      </c>
      <c r="G2649">
        <v>1</v>
      </c>
      <c r="H2649">
        <f>VLOOKUP(B2649, patient!A:E, 5, FALSE)</f>
        <v>25</v>
      </c>
      <c r="I2649" t="str">
        <f>VLOOKUP(H2649, city!A:B, 2, FALSE)</f>
        <v>London</v>
      </c>
      <c r="J2649" t="str">
        <f>VLOOKUP(E2649, diagnosis!A:B, 2, FALSE)</f>
        <v>Hypertension</v>
      </c>
      <c r="K2649" t="str">
        <f>VLOOKUP(D2649, department!A:B, 2, FALSE)</f>
        <v>Pediatrics</v>
      </c>
      <c r="L2649" t="str">
        <f>VLOOKUP(C2649, provider!A:B, 2, FALSE)</f>
        <v>Dr. Johnson Grek</v>
      </c>
      <c r="M2649" t="str">
        <f>VLOOKUP(G2649, insurance!A:B, 2, FALSE)</f>
        <v>Aviva</v>
      </c>
      <c r="N2649">
        <f>VLOOKUP(B2649, patient!A:D, 4, FALSE)</f>
        <v>65</v>
      </c>
      <c r="O2649" t="str">
        <f>VLOOKUP(B2649, patient!A:C, 3, FALSE)</f>
        <v>Female</v>
      </c>
      <c r="P2649" t="str">
        <f>VLOOKUP(B2649, patient!A:F, 6, FALSE)</f>
        <v>Hispanic</v>
      </c>
      <c r="Q2649" t="s">
        <v>491</v>
      </c>
      <c r="R2649">
        <v>779</v>
      </c>
      <c r="S2649">
        <v>114</v>
      </c>
      <c r="T2649" s="1">
        <v>45570</v>
      </c>
      <c r="U2649" s="1" t="str">
        <f t="shared" si="123"/>
        <v>Yes</v>
      </c>
      <c r="V2649">
        <v>7</v>
      </c>
      <c r="W2649" t="s">
        <v>492</v>
      </c>
      <c r="X2649" t="s">
        <v>488</v>
      </c>
      <c r="Y2649" t="str">
        <f t="shared" si="124"/>
        <v>Scheduled</v>
      </c>
      <c r="Z2649" t="s">
        <v>489</v>
      </c>
      <c r="AC2649" t="s">
        <v>490</v>
      </c>
      <c r="AD2649">
        <v>625.1</v>
      </c>
      <c r="AE2649">
        <v>0</v>
      </c>
      <c r="AF2649" t="str">
        <f t="shared" si="125"/>
        <v>Sep</v>
      </c>
    </row>
    <row r="2650" spans="1:32" x14ac:dyDescent="0.25">
      <c r="A2650" s="1">
        <v>45556</v>
      </c>
      <c r="B2650">
        <v>4001</v>
      </c>
      <c r="C2650">
        <v>1</v>
      </c>
      <c r="D2650">
        <v>3</v>
      </c>
      <c r="E2650">
        <v>4</v>
      </c>
      <c r="F2650">
        <v>2</v>
      </c>
      <c r="G2650">
        <v>1</v>
      </c>
      <c r="H2650">
        <f>VLOOKUP(B2650, patient!A:E, 5, FALSE)</f>
        <v>40</v>
      </c>
      <c r="I2650" t="str">
        <f>VLOOKUP(H2650, city!A:B, 2, FALSE)</f>
        <v>Sheffield</v>
      </c>
      <c r="J2650" t="str">
        <f>VLOOKUP(E2650, diagnosis!A:B, 2, FALSE)</f>
        <v>Hypertension</v>
      </c>
      <c r="K2650" t="str">
        <f>VLOOKUP(D2650, department!A:B, 2, FALSE)</f>
        <v>Neurology</v>
      </c>
      <c r="L2650" t="str">
        <f>VLOOKUP(C2650, provider!A:B, 2, FALSE)</f>
        <v>Dr. Olu Abisola</v>
      </c>
      <c r="M2650" t="str">
        <f>VLOOKUP(G2650, insurance!A:B, 2, FALSE)</f>
        <v>Aviva</v>
      </c>
      <c r="N2650">
        <f>VLOOKUP(B2650, patient!A:D, 4, FALSE)</f>
        <v>47</v>
      </c>
      <c r="O2650" t="str">
        <f>VLOOKUP(B2650, patient!A:C, 3, FALSE)</f>
        <v>Male</v>
      </c>
      <c r="P2650" t="str">
        <f>VLOOKUP(B2650, patient!A:F, 6, FALSE)</f>
        <v>Hispanic</v>
      </c>
      <c r="Q2650" t="s">
        <v>491</v>
      </c>
      <c r="R2650">
        <v>246</v>
      </c>
      <c r="S2650">
        <v>41</v>
      </c>
      <c r="U2650" s="1" t="str">
        <f t="shared" si="123"/>
        <v>No</v>
      </c>
      <c r="V2650">
        <v>8</v>
      </c>
      <c r="W2650" t="s">
        <v>492</v>
      </c>
      <c r="X2650" t="s">
        <v>495</v>
      </c>
      <c r="Y2650" t="str">
        <f t="shared" si="124"/>
        <v>Emergency</v>
      </c>
      <c r="Z2650" t="s">
        <v>489</v>
      </c>
      <c r="AA2650" s="1">
        <v>45565</v>
      </c>
      <c r="AB2650" s="1">
        <v>45556</v>
      </c>
      <c r="AC2650" t="s">
        <v>496</v>
      </c>
      <c r="AD2650">
        <v>235.9</v>
      </c>
      <c r="AE2650">
        <v>50</v>
      </c>
      <c r="AF2650" t="str">
        <f t="shared" si="125"/>
        <v>Sep</v>
      </c>
    </row>
    <row r="2651" spans="1:32" x14ac:dyDescent="0.25">
      <c r="A2651" s="1">
        <v>45556</v>
      </c>
      <c r="B2651">
        <v>166</v>
      </c>
      <c r="C2651">
        <v>4</v>
      </c>
      <c r="D2651">
        <v>1</v>
      </c>
      <c r="E2651">
        <v>4</v>
      </c>
      <c r="F2651">
        <v>3</v>
      </c>
      <c r="G2651">
        <v>2</v>
      </c>
      <c r="H2651">
        <f>VLOOKUP(B2651, patient!A:E, 5, FALSE)</f>
        <v>26</v>
      </c>
      <c r="I2651" t="str">
        <f>VLOOKUP(H2651, city!A:B, 2, FALSE)</f>
        <v>London</v>
      </c>
      <c r="J2651" t="str">
        <f>VLOOKUP(E2651, diagnosis!A:B, 2, FALSE)</f>
        <v>Hypertension</v>
      </c>
      <c r="K2651" t="str">
        <f>VLOOKUP(D2651, department!A:B, 2, FALSE)</f>
        <v>Cardiology</v>
      </c>
      <c r="L2651" t="str">
        <f>VLOOKUP(C2651, provider!A:B, 2, FALSE)</f>
        <v>Dr. Ravi Patel</v>
      </c>
      <c r="M2651" t="str">
        <f>VLOOKUP(G2651, insurance!A:B, 2, FALSE)</f>
        <v>AXA</v>
      </c>
      <c r="N2651">
        <f>VLOOKUP(B2651, patient!A:D, 4, FALSE)</f>
        <v>40</v>
      </c>
      <c r="O2651" t="str">
        <f>VLOOKUP(B2651, patient!A:C, 3, FALSE)</f>
        <v>Male</v>
      </c>
      <c r="P2651" t="str">
        <f>VLOOKUP(B2651, patient!A:F, 6, FALSE)</f>
        <v>Hispanic</v>
      </c>
      <c r="Q2651" t="s">
        <v>492</v>
      </c>
      <c r="R2651">
        <v>263</v>
      </c>
      <c r="S2651">
        <v>40</v>
      </c>
      <c r="T2651" s="1">
        <v>45579</v>
      </c>
      <c r="U2651" s="1" t="str">
        <f t="shared" si="123"/>
        <v>Yes</v>
      </c>
      <c r="V2651">
        <v>3</v>
      </c>
      <c r="W2651" t="s">
        <v>487</v>
      </c>
      <c r="X2651" t="s">
        <v>495</v>
      </c>
      <c r="Y2651" t="str">
        <f t="shared" si="124"/>
        <v>Emergency</v>
      </c>
      <c r="Z2651" t="s">
        <v>489</v>
      </c>
      <c r="AC2651" t="s">
        <v>490</v>
      </c>
      <c r="AD2651">
        <v>212.1</v>
      </c>
      <c r="AE2651">
        <v>0</v>
      </c>
      <c r="AF2651" t="str">
        <f t="shared" si="125"/>
        <v>Sep</v>
      </c>
    </row>
    <row r="2652" spans="1:32" x14ac:dyDescent="0.25">
      <c r="A2652" s="1">
        <v>45557</v>
      </c>
      <c r="B2652">
        <v>4418</v>
      </c>
      <c r="C2652">
        <v>5</v>
      </c>
      <c r="D2652">
        <v>4</v>
      </c>
      <c r="E2652">
        <v>4</v>
      </c>
      <c r="F2652">
        <v>3</v>
      </c>
      <c r="G2652">
        <v>1</v>
      </c>
      <c r="H2652">
        <f>VLOOKUP(B2652, patient!A:E, 5, FALSE)</f>
        <v>14</v>
      </c>
      <c r="I2652" t="str">
        <f>VLOOKUP(H2652, city!A:B, 2, FALSE)</f>
        <v>Glasgow</v>
      </c>
      <c r="J2652" t="str">
        <f>VLOOKUP(E2652, diagnosis!A:B, 2, FALSE)</f>
        <v>Hypertension</v>
      </c>
      <c r="K2652" t="str">
        <f>VLOOKUP(D2652, department!A:B, 2, FALSE)</f>
        <v>Orthopedics</v>
      </c>
      <c r="L2652" t="str">
        <f>VLOOKUP(C2652, provider!A:B, 2, FALSE)</f>
        <v>Dr. Sade Kikiola</v>
      </c>
      <c r="M2652" t="str">
        <f>VLOOKUP(G2652, insurance!A:B, 2, FALSE)</f>
        <v>Aviva</v>
      </c>
      <c r="N2652">
        <f>VLOOKUP(B2652, patient!A:D, 4, FALSE)</f>
        <v>59</v>
      </c>
      <c r="O2652" t="str">
        <f>VLOOKUP(B2652, patient!A:C, 3, FALSE)</f>
        <v>Female</v>
      </c>
      <c r="P2652" t="str">
        <f>VLOOKUP(B2652, patient!A:F, 6, FALSE)</f>
        <v>White</v>
      </c>
      <c r="Q2652" t="s">
        <v>486</v>
      </c>
      <c r="R2652">
        <v>250</v>
      </c>
      <c r="S2652">
        <v>162</v>
      </c>
      <c r="U2652" s="1" t="str">
        <f t="shared" si="123"/>
        <v>No</v>
      </c>
      <c r="V2652">
        <v>6</v>
      </c>
      <c r="W2652" t="s">
        <v>494</v>
      </c>
      <c r="X2652" t="s">
        <v>488</v>
      </c>
      <c r="Y2652" t="str">
        <f t="shared" si="124"/>
        <v>Scheduled</v>
      </c>
      <c r="Z2652" t="s">
        <v>489</v>
      </c>
      <c r="AA2652" s="1">
        <v>45561</v>
      </c>
      <c r="AB2652" s="1">
        <v>45557</v>
      </c>
      <c r="AC2652" t="s">
        <v>498</v>
      </c>
      <c r="AD2652">
        <v>295.39999999999998</v>
      </c>
      <c r="AE2652">
        <v>10</v>
      </c>
      <c r="AF2652" t="str">
        <f t="shared" si="125"/>
        <v>Sep</v>
      </c>
    </row>
    <row r="2653" spans="1:32" x14ac:dyDescent="0.25">
      <c r="A2653" s="1">
        <v>45557</v>
      </c>
      <c r="B2653">
        <v>1776</v>
      </c>
      <c r="C2653">
        <v>5</v>
      </c>
      <c r="D2653">
        <v>5</v>
      </c>
      <c r="E2653">
        <v>4</v>
      </c>
      <c r="F2653">
        <v>2</v>
      </c>
      <c r="G2653">
        <v>2</v>
      </c>
      <c r="H2653">
        <f>VLOOKUP(B2653, patient!A:E, 5, FALSE)</f>
        <v>10</v>
      </c>
      <c r="I2653" t="str">
        <f>VLOOKUP(H2653, city!A:B, 2, FALSE)</f>
        <v>Edinburgh</v>
      </c>
      <c r="J2653" t="str">
        <f>VLOOKUP(E2653, diagnosis!A:B, 2, FALSE)</f>
        <v>Hypertension</v>
      </c>
      <c r="K2653" t="str">
        <f>VLOOKUP(D2653, department!A:B, 2, FALSE)</f>
        <v>Pediatrics</v>
      </c>
      <c r="L2653" t="str">
        <f>VLOOKUP(C2653, provider!A:B, 2, FALSE)</f>
        <v>Dr. Sade Kikiola</v>
      </c>
      <c r="M2653" t="str">
        <f>VLOOKUP(G2653, insurance!A:B, 2, FALSE)</f>
        <v>AXA</v>
      </c>
      <c r="N2653">
        <f>VLOOKUP(B2653, patient!A:D, 4, FALSE)</f>
        <v>61</v>
      </c>
      <c r="O2653" t="str">
        <f>VLOOKUP(B2653, patient!A:C, 3, FALSE)</f>
        <v>Female</v>
      </c>
      <c r="P2653" t="str">
        <f>VLOOKUP(B2653, patient!A:F, 6, FALSE)</f>
        <v>Asian</v>
      </c>
      <c r="Q2653" t="s">
        <v>486</v>
      </c>
      <c r="R2653">
        <v>830</v>
      </c>
      <c r="S2653">
        <v>184</v>
      </c>
      <c r="T2653" s="1">
        <v>45569</v>
      </c>
      <c r="U2653" s="1" t="str">
        <f t="shared" si="123"/>
        <v>Yes</v>
      </c>
      <c r="V2653">
        <v>1</v>
      </c>
      <c r="W2653" t="s">
        <v>487</v>
      </c>
      <c r="X2653" t="s">
        <v>495</v>
      </c>
      <c r="Y2653" t="str">
        <f t="shared" si="124"/>
        <v>Emergency</v>
      </c>
      <c r="Z2653" t="s">
        <v>489</v>
      </c>
      <c r="AC2653" t="s">
        <v>490</v>
      </c>
      <c r="AD2653">
        <v>709.8</v>
      </c>
      <c r="AE2653">
        <v>0</v>
      </c>
      <c r="AF2653" t="str">
        <f t="shared" si="125"/>
        <v>Sep</v>
      </c>
    </row>
    <row r="2654" spans="1:32" x14ac:dyDescent="0.25">
      <c r="A2654" s="1">
        <v>45557</v>
      </c>
      <c r="B2654">
        <v>535</v>
      </c>
      <c r="C2654">
        <v>3</v>
      </c>
      <c r="D2654">
        <v>1</v>
      </c>
      <c r="E2654">
        <v>4</v>
      </c>
      <c r="F2654">
        <v>3</v>
      </c>
      <c r="G2654">
        <v>2</v>
      </c>
      <c r="H2654">
        <f>VLOOKUP(B2654, patient!A:E, 5, FALSE)</f>
        <v>5</v>
      </c>
      <c r="I2654" t="str">
        <f>VLOOKUP(H2654, city!A:B, 2, FALSE)</f>
        <v>Bristol</v>
      </c>
      <c r="J2654" t="str">
        <f>VLOOKUP(E2654, diagnosis!A:B, 2, FALSE)</f>
        <v>Hypertension</v>
      </c>
      <c r="K2654" t="str">
        <f>VLOOKUP(D2654, department!A:B, 2, FALSE)</f>
        <v>Cardiology</v>
      </c>
      <c r="L2654" t="str">
        <f>VLOOKUP(C2654, provider!A:B, 2, FALSE)</f>
        <v>Dr. Emma Jones</v>
      </c>
      <c r="M2654" t="str">
        <f>VLOOKUP(G2654, insurance!A:B, 2, FALSE)</f>
        <v>AXA</v>
      </c>
      <c r="N2654">
        <f>VLOOKUP(B2654, patient!A:D, 4, FALSE)</f>
        <v>31</v>
      </c>
      <c r="O2654" t="str">
        <f>VLOOKUP(B2654, patient!A:C, 3, FALSE)</f>
        <v>Female</v>
      </c>
      <c r="P2654" t="str">
        <f>VLOOKUP(B2654, patient!A:F, 6, FALSE)</f>
        <v>Hispanic</v>
      </c>
      <c r="Q2654" t="s">
        <v>486</v>
      </c>
      <c r="R2654">
        <v>351</v>
      </c>
      <c r="S2654">
        <v>64</v>
      </c>
      <c r="T2654" s="1">
        <v>45565</v>
      </c>
      <c r="U2654" s="1" t="str">
        <f t="shared" si="123"/>
        <v>Yes</v>
      </c>
      <c r="V2654">
        <v>5</v>
      </c>
      <c r="W2654" t="s">
        <v>492</v>
      </c>
      <c r="X2654" t="s">
        <v>488</v>
      </c>
      <c r="Y2654" t="str">
        <f t="shared" si="124"/>
        <v>Scheduled</v>
      </c>
      <c r="Z2654" t="s">
        <v>489</v>
      </c>
      <c r="AC2654" t="s">
        <v>490</v>
      </c>
      <c r="AD2654">
        <v>290.5</v>
      </c>
      <c r="AE2654">
        <v>0</v>
      </c>
      <c r="AF2654" t="str">
        <f t="shared" si="125"/>
        <v>Sep</v>
      </c>
    </row>
    <row r="2655" spans="1:32" x14ac:dyDescent="0.25">
      <c r="A2655" s="1">
        <v>45557</v>
      </c>
      <c r="B2655">
        <v>537</v>
      </c>
      <c r="C2655">
        <v>1</v>
      </c>
      <c r="D2655">
        <v>3</v>
      </c>
      <c r="E2655">
        <v>4</v>
      </c>
      <c r="F2655">
        <v>5</v>
      </c>
      <c r="G2655">
        <v>3</v>
      </c>
      <c r="H2655">
        <f>VLOOKUP(B2655, patient!A:E, 5, FALSE)</f>
        <v>29</v>
      </c>
      <c r="I2655" t="str">
        <f>VLOOKUP(H2655, city!A:B, 2, FALSE)</f>
        <v>Manchester</v>
      </c>
      <c r="J2655" t="str">
        <f>VLOOKUP(E2655, diagnosis!A:B, 2, FALSE)</f>
        <v>Hypertension</v>
      </c>
      <c r="K2655" t="str">
        <f>VLOOKUP(D2655, department!A:B, 2, FALSE)</f>
        <v>Neurology</v>
      </c>
      <c r="L2655" t="str">
        <f>VLOOKUP(C2655, provider!A:B, 2, FALSE)</f>
        <v>Dr. Olu Abisola</v>
      </c>
      <c r="M2655" t="str">
        <f>VLOOKUP(G2655, insurance!A:B, 2, FALSE)</f>
        <v>Allianz</v>
      </c>
      <c r="N2655">
        <f>VLOOKUP(B2655, patient!A:D, 4, FALSE)</f>
        <v>31</v>
      </c>
      <c r="O2655" t="str">
        <f>VLOOKUP(B2655, patient!A:C, 3, FALSE)</f>
        <v>Female</v>
      </c>
      <c r="P2655" t="str">
        <f>VLOOKUP(B2655, patient!A:F, 6, FALSE)</f>
        <v>White</v>
      </c>
      <c r="Q2655" t="s">
        <v>486</v>
      </c>
      <c r="R2655">
        <v>562</v>
      </c>
      <c r="S2655">
        <v>173</v>
      </c>
      <c r="T2655" s="1">
        <v>45576</v>
      </c>
      <c r="U2655" s="1" t="str">
        <f t="shared" si="123"/>
        <v>Yes</v>
      </c>
      <c r="V2655">
        <v>2</v>
      </c>
      <c r="W2655" t="s">
        <v>492</v>
      </c>
      <c r="X2655" t="s">
        <v>495</v>
      </c>
      <c r="Y2655" t="str">
        <f t="shared" si="124"/>
        <v>Emergency</v>
      </c>
      <c r="Z2655" t="s">
        <v>497</v>
      </c>
      <c r="AC2655" t="s">
        <v>490</v>
      </c>
      <c r="AD2655">
        <v>514.5</v>
      </c>
      <c r="AE2655">
        <v>0</v>
      </c>
      <c r="AF2655" t="str">
        <f t="shared" si="125"/>
        <v>Sep</v>
      </c>
    </row>
    <row r="2656" spans="1:32" x14ac:dyDescent="0.25">
      <c r="A2656" s="1">
        <v>45557</v>
      </c>
      <c r="B2656">
        <v>2888</v>
      </c>
      <c r="C2656">
        <v>3</v>
      </c>
      <c r="D2656">
        <v>3</v>
      </c>
      <c r="E2656">
        <v>4</v>
      </c>
      <c r="F2656">
        <v>5</v>
      </c>
      <c r="G2656">
        <v>2</v>
      </c>
      <c r="H2656">
        <f>VLOOKUP(B2656, patient!A:E, 5, FALSE)</f>
        <v>28</v>
      </c>
      <c r="I2656" t="str">
        <f>VLOOKUP(H2656, city!A:B, 2, FALSE)</f>
        <v>London</v>
      </c>
      <c r="J2656" t="str">
        <f>VLOOKUP(E2656, diagnosis!A:B, 2, FALSE)</f>
        <v>Hypertension</v>
      </c>
      <c r="K2656" t="str">
        <f>VLOOKUP(D2656, department!A:B, 2, FALSE)</f>
        <v>Neurology</v>
      </c>
      <c r="L2656" t="str">
        <f>VLOOKUP(C2656, provider!A:B, 2, FALSE)</f>
        <v>Dr. Emma Jones</v>
      </c>
      <c r="M2656" t="str">
        <f>VLOOKUP(G2656, insurance!A:B, 2, FALSE)</f>
        <v>AXA</v>
      </c>
      <c r="N2656">
        <f>VLOOKUP(B2656, patient!A:D, 4, FALSE)</f>
        <v>19</v>
      </c>
      <c r="O2656" t="str">
        <f>VLOOKUP(B2656, patient!A:C, 3, FALSE)</f>
        <v>Male</v>
      </c>
      <c r="P2656" t="str">
        <f>VLOOKUP(B2656, patient!A:F, 6, FALSE)</f>
        <v>White</v>
      </c>
      <c r="Q2656" t="s">
        <v>486</v>
      </c>
      <c r="R2656">
        <v>910</v>
      </c>
      <c r="S2656">
        <v>130</v>
      </c>
      <c r="U2656" s="1" t="str">
        <f t="shared" si="123"/>
        <v>No</v>
      </c>
      <c r="V2656">
        <v>1</v>
      </c>
      <c r="W2656" t="s">
        <v>494</v>
      </c>
      <c r="X2656" t="s">
        <v>488</v>
      </c>
      <c r="Y2656" t="str">
        <f t="shared" si="124"/>
        <v>Scheduled</v>
      </c>
      <c r="Z2656" t="s">
        <v>497</v>
      </c>
      <c r="AA2656" s="1">
        <v>45563</v>
      </c>
      <c r="AB2656" s="1">
        <v>45557</v>
      </c>
      <c r="AC2656" t="s">
        <v>493</v>
      </c>
      <c r="AD2656">
        <v>749</v>
      </c>
      <c r="AE2656">
        <v>30</v>
      </c>
      <c r="AF2656" t="str">
        <f t="shared" si="125"/>
        <v>Sep</v>
      </c>
    </row>
    <row r="2657" spans="1:32" x14ac:dyDescent="0.25">
      <c r="A2657" s="1">
        <v>45557</v>
      </c>
      <c r="B2657">
        <v>4585</v>
      </c>
      <c r="C2657">
        <v>2</v>
      </c>
      <c r="D2657">
        <v>3</v>
      </c>
      <c r="E2657">
        <v>4</v>
      </c>
      <c r="F2657">
        <v>3</v>
      </c>
      <c r="G2657">
        <v>3</v>
      </c>
      <c r="H2657">
        <f>VLOOKUP(B2657, patient!A:E, 5, FALSE)</f>
        <v>17</v>
      </c>
      <c r="I2657" t="str">
        <f>VLOOKUP(H2657, city!A:B, 2, FALSE)</f>
        <v>Leeds</v>
      </c>
      <c r="J2657" t="str">
        <f>VLOOKUP(E2657, diagnosis!A:B, 2, FALSE)</f>
        <v>Hypertension</v>
      </c>
      <c r="K2657" t="str">
        <f>VLOOKUP(D2657, department!A:B, 2, FALSE)</f>
        <v>Neurology</v>
      </c>
      <c r="L2657" t="str">
        <f>VLOOKUP(C2657, provider!A:B, 2, FALSE)</f>
        <v>Dr. Johnson Grek</v>
      </c>
      <c r="M2657" t="str">
        <f>VLOOKUP(G2657, insurance!A:B, 2, FALSE)</f>
        <v>Allianz</v>
      </c>
      <c r="N2657">
        <f>VLOOKUP(B2657, patient!A:D, 4, FALSE)</f>
        <v>72</v>
      </c>
      <c r="O2657" t="str">
        <f>VLOOKUP(B2657, patient!A:C, 3, FALSE)</f>
        <v>Female</v>
      </c>
      <c r="P2657" t="str">
        <f>VLOOKUP(B2657, patient!A:F, 6, FALSE)</f>
        <v>Black</v>
      </c>
      <c r="Q2657" t="s">
        <v>492</v>
      </c>
      <c r="R2657">
        <v>327</v>
      </c>
      <c r="S2657">
        <v>197</v>
      </c>
      <c r="T2657" s="1">
        <v>45571</v>
      </c>
      <c r="U2657" s="1" t="str">
        <f t="shared" si="123"/>
        <v>Yes</v>
      </c>
      <c r="V2657">
        <v>7</v>
      </c>
      <c r="W2657" t="s">
        <v>492</v>
      </c>
      <c r="X2657" t="s">
        <v>488</v>
      </c>
      <c r="Y2657" t="str">
        <f t="shared" si="124"/>
        <v>Scheduled</v>
      </c>
      <c r="Z2657" t="s">
        <v>497</v>
      </c>
      <c r="AC2657" t="s">
        <v>490</v>
      </c>
      <c r="AD2657">
        <v>366.8</v>
      </c>
      <c r="AE2657">
        <v>0</v>
      </c>
      <c r="AF2657" t="str">
        <f t="shared" si="125"/>
        <v>Sep</v>
      </c>
    </row>
    <row r="2658" spans="1:32" x14ac:dyDescent="0.25">
      <c r="A2658" s="1">
        <v>45557</v>
      </c>
      <c r="B2658">
        <v>4151</v>
      </c>
      <c r="C2658">
        <v>2</v>
      </c>
      <c r="D2658">
        <v>3</v>
      </c>
      <c r="E2658">
        <v>4</v>
      </c>
      <c r="F2658">
        <v>3</v>
      </c>
      <c r="G2658">
        <v>2</v>
      </c>
      <c r="H2658">
        <f>VLOOKUP(B2658, patient!A:E, 5, FALSE)</f>
        <v>18</v>
      </c>
      <c r="I2658" t="str">
        <f>VLOOKUP(H2658, city!A:B, 2, FALSE)</f>
        <v>Leeds</v>
      </c>
      <c r="J2658" t="str">
        <f>VLOOKUP(E2658, diagnosis!A:B, 2, FALSE)</f>
        <v>Hypertension</v>
      </c>
      <c r="K2658" t="str">
        <f>VLOOKUP(D2658, department!A:B, 2, FALSE)</f>
        <v>Neurology</v>
      </c>
      <c r="L2658" t="str">
        <f>VLOOKUP(C2658, provider!A:B, 2, FALSE)</f>
        <v>Dr. Johnson Grek</v>
      </c>
      <c r="M2658" t="str">
        <f>VLOOKUP(G2658, insurance!A:B, 2, FALSE)</f>
        <v>AXA</v>
      </c>
      <c r="N2658">
        <f>VLOOKUP(B2658, patient!A:D, 4, FALSE)</f>
        <v>54</v>
      </c>
      <c r="O2658" t="str">
        <f>VLOOKUP(B2658, patient!A:C, 3, FALSE)</f>
        <v>Female</v>
      </c>
      <c r="P2658" t="str">
        <f>VLOOKUP(B2658, patient!A:F, 6, FALSE)</f>
        <v>Hispanic</v>
      </c>
      <c r="Q2658" t="s">
        <v>492</v>
      </c>
      <c r="R2658">
        <v>578</v>
      </c>
      <c r="S2658">
        <v>182</v>
      </c>
      <c r="U2658" s="1" t="str">
        <f t="shared" si="123"/>
        <v>No</v>
      </c>
      <c r="V2658">
        <v>10</v>
      </c>
      <c r="W2658" t="s">
        <v>487</v>
      </c>
      <c r="X2658" t="s">
        <v>488</v>
      </c>
      <c r="Y2658" t="str">
        <f t="shared" si="124"/>
        <v>Scheduled</v>
      </c>
      <c r="Z2658" t="s">
        <v>497</v>
      </c>
      <c r="AA2658" s="1">
        <v>45564</v>
      </c>
      <c r="AB2658" s="1">
        <v>45557</v>
      </c>
      <c r="AC2658" t="s">
        <v>493</v>
      </c>
      <c r="AD2658">
        <v>553</v>
      </c>
      <c r="AE2658">
        <v>30</v>
      </c>
      <c r="AF2658" t="str">
        <f t="shared" si="125"/>
        <v>Sep</v>
      </c>
    </row>
    <row r="2659" spans="1:32" x14ac:dyDescent="0.25">
      <c r="A2659" s="1">
        <v>45557</v>
      </c>
      <c r="B2659">
        <v>1347</v>
      </c>
      <c r="C2659">
        <v>4</v>
      </c>
      <c r="D2659">
        <v>2</v>
      </c>
      <c r="E2659">
        <v>4</v>
      </c>
      <c r="F2659">
        <v>5</v>
      </c>
      <c r="G2659">
        <v>1</v>
      </c>
      <c r="H2659">
        <f>VLOOKUP(B2659, patient!A:E, 5, FALSE)</f>
        <v>35</v>
      </c>
      <c r="I2659" t="str">
        <f>VLOOKUP(H2659, city!A:B, 2, FALSE)</f>
        <v>Newcastle</v>
      </c>
      <c r="J2659" t="str">
        <f>VLOOKUP(E2659, diagnosis!A:B, 2, FALSE)</f>
        <v>Hypertension</v>
      </c>
      <c r="K2659" t="str">
        <f>VLOOKUP(D2659, department!A:B, 2, FALSE)</f>
        <v>General Surgery</v>
      </c>
      <c r="L2659" t="str">
        <f>VLOOKUP(C2659, provider!A:B, 2, FALSE)</f>
        <v>Dr. Ravi Patel</v>
      </c>
      <c r="M2659" t="str">
        <f>VLOOKUP(G2659, insurance!A:B, 2, FALSE)</f>
        <v>Aviva</v>
      </c>
      <c r="N2659">
        <f>VLOOKUP(B2659, patient!A:D, 4, FALSE)</f>
        <v>22</v>
      </c>
      <c r="O2659" t="str">
        <f>VLOOKUP(B2659, patient!A:C, 3, FALSE)</f>
        <v>Female</v>
      </c>
      <c r="P2659" t="str">
        <f>VLOOKUP(B2659, patient!A:F, 6, FALSE)</f>
        <v>White</v>
      </c>
      <c r="Q2659" t="s">
        <v>492</v>
      </c>
      <c r="R2659">
        <v>885</v>
      </c>
      <c r="S2659">
        <v>188</v>
      </c>
      <c r="T2659" s="1">
        <v>45572</v>
      </c>
      <c r="U2659" s="1" t="str">
        <f t="shared" si="123"/>
        <v>Yes</v>
      </c>
      <c r="V2659">
        <v>4</v>
      </c>
      <c r="W2659" t="s">
        <v>492</v>
      </c>
      <c r="X2659" t="s">
        <v>495</v>
      </c>
      <c r="Y2659" t="str">
        <f t="shared" si="124"/>
        <v>Emergency</v>
      </c>
      <c r="Z2659" t="s">
        <v>497</v>
      </c>
      <c r="AC2659" t="s">
        <v>490</v>
      </c>
      <c r="AD2659">
        <v>751.1</v>
      </c>
      <c r="AE2659">
        <v>0</v>
      </c>
      <c r="AF2659" t="str">
        <f t="shared" si="125"/>
        <v>Sep</v>
      </c>
    </row>
    <row r="2660" spans="1:32" x14ac:dyDescent="0.25">
      <c r="A2660" s="1">
        <v>45557</v>
      </c>
      <c r="B2660">
        <v>203</v>
      </c>
      <c r="C2660">
        <v>1</v>
      </c>
      <c r="D2660">
        <v>4</v>
      </c>
      <c r="E2660">
        <v>4</v>
      </c>
      <c r="F2660">
        <v>3</v>
      </c>
      <c r="G2660">
        <v>3</v>
      </c>
      <c r="H2660">
        <f>VLOOKUP(B2660, patient!A:E, 5, FALSE)</f>
        <v>23</v>
      </c>
      <c r="I2660" t="str">
        <f>VLOOKUP(H2660, city!A:B, 2, FALSE)</f>
        <v>Liverpool</v>
      </c>
      <c r="J2660" t="str">
        <f>VLOOKUP(E2660, diagnosis!A:B, 2, FALSE)</f>
        <v>Hypertension</v>
      </c>
      <c r="K2660" t="str">
        <f>VLOOKUP(D2660, department!A:B, 2, FALSE)</f>
        <v>Orthopedics</v>
      </c>
      <c r="L2660" t="str">
        <f>VLOOKUP(C2660, provider!A:B, 2, FALSE)</f>
        <v>Dr. Olu Abisola</v>
      </c>
      <c r="M2660" t="str">
        <f>VLOOKUP(G2660, insurance!A:B, 2, FALSE)</f>
        <v>Allianz</v>
      </c>
      <c r="N2660">
        <f>VLOOKUP(B2660, patient!A:D, 4, FALSE)</f>
        <v>55</v>
      </c>
      <c r="O2660" t="str">
        <f>VLOOKUP(B2660, patient!A:C, 3, FALSE)</f>
        <v>Male</v>
      </c>
      <c r="P2660" t="str">
        <f>VLOOKUP(B2660, patient!A:F, 6, FALSE)</f>
        <v>Black</v>
      </c>
      <c r="Q2660" t="s">
        <v>486</v>
      </c>
      <c r="R2660">
        <v>944</v>
      </c>
      <c r="S2660">
        <v>91</v>
      </c>
      <c r="U2660" s="1" t="str">
        <f t="shared" si="123"/>
        <v>No</v>
      </c>
      <c r="V2660">
        <v>5</v>
      </c>
      <c r="W2660" t="s">
        <v>494</v>
      </c>
      <c r="X2660" t="s">
        <v>488</v>
      </c>
      <c r="Y2660" t="str">
        <f t="shared" si="124"/>
        <v>Scheduled</v>
      </c>
      <c r="Z2660" t="s">
        <v>497</v>
      </c>
      <c r="AA2660" s="1">
        <v>45559</v>
      </c>
      <c r="AB2660" s="1">
        <v>45557</v>
      </c>
      <c r="AC2660" t="s">
        <v>496</v>
      </c>
      <c r="AD2660">
        <v>759.5</v>
      </c>
      <c r="AE2660">
        <v>50</v>
      </c>
      <c r="AF2660" t="str">
        <f t="shared" si="125"/>
        <v>Sep</v>
      </c>
    </row>
    <row r="2661" spans="1:32" x14ac:dyDescent="0.25">
      <c r="A2661" s="1">
        <v>45557</v>
      </c>
      <c r="B2661">
        <v>3491</v>
      </c>
      <c r="C2661">
        <v>4</v>
      </c>
      <c r="D2661">
        <v>4</v>
      </c>
      <c r="E2661">
        <v>4</v>
      </c>
      <c r="F2661">
        <v>3</v>
      </c>
      <c r="G2661">
        <v>1</v>
      </c>
      <c r="H2661">
        <f>VLOOKUP(B2661, patient!A:E, 5, FALSE)</f>
        <v>27</v>
      </c>
      <c r="I2661" t="str">
        <f>VLOOKUP(H2661, city!A:B, 2, FALSE)</f>
        <v>London</v>
      </c>
      <c r="J2661" t="str">
        <f>VLOOKUP(E2661, diagnosis!A:B, 2, FALSE)</f>
        <v>Hypertension</v>
      </c>
      <c r="K2661" t="str">
        <f>VLOOKUP(D2661, department!A:B, 2, FALSE)</f>
        <v>Orthopedics</v>
      </c>
      <c r="L2661" t="str">
        <f>VLOOKUP(C2661, provider!A:B, 2, FALSE)</f>
        <v>Dr. Ravi Patel</v>
      </c>
      <c r="M2661" t="str">
        <f>VLOOKUP(G2661, insurance!A:B, 2, FALSE)</f>
        <v>Aviva</v>
      </c>
      <c r="N2661">
        <f>VLOOKUP(B2661, patient!A:D, 4, FALSE)</f>
        <v>62</v>
      </c>
      <c r="O2661" t="str">
        <f>VLOOKUP(B2661, patient!A:C, 3, FALSE)</f>
        <v>Male</v>
      </c>
      <c r="P2661" t="str">
        <f>VLOOKUP(B2661, patient!A:F, 6, FALSE)</f>
        <v>Black</v>
      </c>
      <c r="Q2661" t="s">
        <v>491</v>
      </c>
      <c r="R2661">
        <v>184</v>
      </c>
      <c r="S2661">
        <v>135</v>
      </c>
      <c r="U2661" s="1" t="str">
        <f t="shared" si="123"/>
        <v>No</v>
      </c>
      <c r="V2661">
        <v>2</v>
      </c>
      <c r="W2661" t="s">
        <v>494</v>
      </c>
      <c r="X2661" t="s">
        <v>488</v>
      </c>
      <c r="Y2661" t="str">
        <f t="shared" si="124"/>
        <v>Scheduled</v>
      </c>
      <c r="Z2661" t="s">
        <v>489</v>
      </c>
      <c r="AA2661" s="1">
        <v>45565</v>
      </c>
      <c r="AB2661" s="1">
        <v>45557</v>
      </c>
      <c r="AC2661" t="s">
        <v>493</v>
      </c>
      <c r="AD2661">
        <v>244.3</v>
      </c>
      <c r="AE2661">
        <v>30</v>
      </c>
      <c r="AF2661" t="str">
        <f t="shared" si="125"/>
        <v>Sep</v>
      </c>
    </row>
    <row r="2662" spans="1:32" x14ac:dyDescent="0.25">
      <c r="A2662" s="1">
        <v>45558</v>
      </c>
      <c r="B2662">
        <v>3897</v>
      </c>
      <c r="C2662">
        <v>4</v>
      </c>
      <c r="D2662">
        <v>3</v>
      </c>
      <c r="E2662">
        <v>4</v>
      </c>
      <c r="F2662">
        <v>2</v>
      </c>
      <c r="G2662">
        <v>2</v>
      </c>
      <c r="H2662">
        <f>VLOOKUP(B2662, patient!A:E, 5, FALSE)</f>
        <v>26</v>
      </c>
      <c r="I2662" t="str">
        <f>VLOOKUP(H2662, city!A:B, 2, FALSE)</f>
        <v>London</v>
      </c>
      <c r="J2662" t="str">
        <f>VLOOKUP(E2662, diagnosis!A:B, 2, FALSE)</f>
        <v>Hypertension</v>
      </c>
      <c r="K2662" t="str">
        <f>VLOOKUP(D2662, department!A:B, 2, FALSE)</f>
        <v>Neurology</v>
      </c>
      <c r="L2662" t="str">
        <f>VLOOKUP(C2662, provider!A:B, 2, FALSE)</f>
        <v>Dr. Ravi Patel</v>
      </c>
      <c r="M2662" t="str">
        <f>VLOOKUP(G2662, insurance!A:B, 2, FALSE)</f>
        <v>AXA</v>
      </c>
      <c r="N2662">
        <f>VLOOKUP(B2662, patient!A:D, 4, FALSE)</f>
        <v>58</v>
      </c>
      <c r="O2662" t="str">
        <f>VLOOKUP(B2662, patient!A:C, 3, FALSE)</f>
        <v>Female</v>
      </c>
      <c r="P2662" t="str">
        <f>VLOOKUP(B2662, patient!A:F, 6, FALSE)</f>
        <v>Hispanic</v>
      </c>
      <c r="Q2662" t="s">
        <v>491</v>
      </c>
      <c r="R2662">
        <v>103</v>
      </c>
      <c r="S2662">
        <v>30</v>
      </c>
      <c r="U2662" s="1" t="str">
        <f t="shared" si="123"/>
        <v>No</v>
      </c>
      <c r="V2662">
        <v>8</v>
      </c>
      <c r="W2662" t="s">
        <v>492</v>
      </c>
      <c r="X2662" t="s">
        <v>495</v>
      </c>
      <c r="Y2662" t="str">
        <f t="shared" si="124"/>
        <v>Emergency</v>
      </c>
      <c r="Z2662" t="s">
        <v>489</v>
      </c>
      <c r="AA2662" s="1">
        <v>45567</v>
      </c>
      <c r="AB2662" s="1">
        <v>45558</v>
      </c>
      <c r="AC2662" t="s">
        <v>498</v>
      </c>
      <c r="AD2662">
        <v>100.1</v>
      </c>
      <c r="AE2662">
        <v>10</v>
      </c>
      <c r="AF2662" t="str">
        <f t="shared" si="125"/>
        <v>Sep</v>
      </c>
    </row>
    <row r="2663" spans="1:32" x14ac:dyDescent="0.25">
      <c r="A2663" s="1">
        <v>45558</v>
      </c>
      <c r="B2663">
        <v>2881</v>
      </c>
      <c r="C2663">
        <v>2</v>
      </c>
      <c r="D2663">
        <v>4</v>
      </c>
      <c r="E2663">
        <v>4</v>
      </c>
      <c r="F2663">
        <v>3</v>
      </c>
      <c r="G2663">
        <v>3</v>
      </c>
      <c r="H2663">
        <f>VLOOKUP(B2663, patient!A:E, 5, FALSE)</f>
        <v>1</v>
      </c>
      <c r="I2663" t="str">
        <f>VLOOKUP(H2663, city!A:B, 2, FALSE)</f>
        <v>Birmingham</v>
      </c>
      <c r="J2663" t="str">
        <f>VLOOKUP(E2663, diagnosis!A:B, 2, FALSE)</f>
        <v>Hypertension</v>
      </c>
      <c r="K2663" t="str">
        <f>VLOOKUP(D2663, department!A:B, 2, FALSE)</f>
        <v>Orthopedics</v>
      </c>
      <c r="L2663" t="str">
        <f>VLOOKUP(C2663, provider!A:B, 2, FALSE)</f>
        <v>Dr. Johnson Grek</v>
      </c>
      <c r="M2663" t="str">
        <f>VLOOKUP(G2663, insurance!A:B, 2, FALSE)</f>
        <v>Allianz</v>
      </c>
      <c r="N2663">
        <f>VLOOKUP(B2663, patient!A:D, 4, FALSE)</f>
        <v>79</v>
      </c>
      <c r="O2663" t="str">
        <f>VLOOKUP(B2663, patient!A:C, 3, FALSE)</f>
        <v>Female</v>
      </c>
      <c r="P2663" t="str">
        <f>VLOOKUP(B2663, patient!A:F, 6, FALSE)</f>
        <v>Other</v>
      </c>
      <c r="Q2663" t="s">
        <v>486</v>
      </c>
      <c r="R2663">
        <v>549</v>
      </c>
      <c r="S2663">
        <v>107</v>
      </c>
      <c r="T2663" s="1">
        <v>45577</v>
      </c>
      <c r="U2663" s="1" t="str">
        <f t="shared" si="123"/>
        <v>Yes</v>
      </c>
      <c r="V2663">
        <v>10</v>
      </c>
      <c r="W2663" t="s">
        <v>487</v>
      </c>
      <c r="X2663" t="s">
        <v>488</v>
      </c>
      <c r="Y2663" t="str">
        <f t="shared" si="124"/>
        <v>Scheduled</v>
      </c>
      <c r="Z2663" t="s">
        <v>497</v>
      </c>
      <c r="AC2663" t="s">
        <v>490</v>
      </c>
      <c r="AD2663">
        <v>459.2</v>
      </c>
      <c r="AE2663">
        <v>0</v>
      </c>
      <c r="AF2663" t="str">
        <f t="shared" si="125"/>
        <v>Sep</v>
      </c>
    </row>
    <row r="2664" spans="1:32" x14ac:dyDescent="0.25">
      <c r="A2664" s="1">
        <v>45558</v>
      </c>
      <c r="B2664">
        <v>1904</v>
      </c>
      <c r="C2664">
        <v>2</v>
      </c>
      <c r="D2664">
        <v>1</v>
      </c>
      <c r="E2664">
        <v>4</v>
      </c>
      <c r="F2664">
        <v>2</v>
      </c>
      <c r="G2664">
        <v>2</v>
      </c>
      <c r="H2664">
        <f>VLOOKUP(B2664, patient!A:E, 5, FALSE)</f>
        <v>15</v>
      </c>
      <c r="I2664" t="str">
        <f>VLOOKUP(H2664, city!A:B, 2, FALSE)</f>
        <v>Glasgow</v>
      </c>
      <c r="J2664" t="str">
        <f>VLOOKUP(E2664, diagnosis!A:B, 2, FALSE)</f>
        <v>Hypertension</v>
      </c>
      <c r="K2664" t="str">
        <f>VLOOKUP(D2664, department!A:B, 2, FALSE)</f>
        <v>Cardiology</v>
      </c>
      <c r="L2664" t="str">
        <f>VLOOKUP(C2664, provider!A:B, 2, FALSE)</f>
        <v>Dr. Johnson Grek</v>
      </c>
      <c r="M2664" t="str">
        <f>VLOOKUP(G2664, insurance!A:B, 2, FALSE)</f>
        <v>AXA</v>
      </c>
      <c r="N2664">
        <f>VLOOKUP(B2664, patient!A:D, 4, FALSE)</f>
        <v>71</v>
      </c>
      <c r="O2664" t="str">
        <f>VLOOKUP(B2664, patient!A:C, 3, FALSE)</f>
        <v>Female</v>
      </c>
      <c r="P2664" t="str">
        <f>VLOOKUP(B2664, patient!A:F, 6, FALSE)</f>
        <v>White</v>
      </c>
      <c r="Q2664" t="s">
        <v>492</v>
      </c>
      <c r="R2664">
        <v>194</v>
      </c>
      <c r="S2664">
        <v>155</v>
      </c>
      <c r="T2664" s="1">
        <v>45582</v>
      </c>
      <c r="U2664" s="1" t="str">
        <f t="shared" si="123"/>
        <v>Yes</v>
      </c>
      <c r="V2664">
        <v>3</v>
      </c>
      <c r="W2664" t="s">
        <v>494</v>
      </c>
      <c r="X2664" t="s">
        <v>488</v>
      </c>
      <c r="Y2664" t="str">
        <f t="shared" si="124"/>
        <v>Scheduled</v>
      </c>
      <c r="Z2664" t="s">
        <v>497</v>
      </c>
      <c r="AC2664" t="s">
        <v>490</v>
      </c>
      <c r="AD2664">
        <v>244.3</v>
      </c>
      <c r="AE2664">
        <v>0</v>
      </c>
      <c r="AF2664" t="str">
        <f t="shared" si="125"/>
        <v>Sep</v>
      </c>
    </row>
    <row r="2665" spans="1:32" x14ac:dyDescent="0.25">
      <c r="A2665" s="1">
        <v>45558</v>
      </c>
      <c r="B2665">
        <v>4063</v>
      </c>
      <c r="C2665">
        <v>1</v>
      </c>
      <c r="D2665">
        <v>1</v>
      </c>
      <c r="E2665">
        <v>4</v>
      </c>
      <c r="F2665">
        <v>5</v>
      </c>
      <c r="G2665">
        <v>2</v>
      </c>
      <c r="H2665">
        <f>VLOOKUP(B2665, patient!A:E, 5, FALSE)</f>
        <v>21</v>
      </c>
      <c r="I2665" t="str">
        <f>VLOOKUP(H2665, city!A:B, 2, FALSE)</f>
        <v>Liverpool</v>
      </c>
      <c r="J2665" t="str">
        <f>VLOOKUP(E2665, diagnosis!A:B, 2, FALSE)</f>
        <v>Hypertension</v>
      </c>
      <c r="K2665" t="str">
        <f>VLOOKUP(D2665, department!A:B, 2, FALSE)</f>
        <v>Cardiology</v>
      </c>
      <c r="L2665" t="str">
        <f>VLOOKUP(C2665, provider!A:B, 2, FALSE)</f>
        <v>Dr. Olu Abisola</v>
      </c>
      <c r="M2665" t="str">
        <f>VLOOKUP(G2665, insurance!A:B, 2, FALSE)</f>
        <v>AXA</v>
      </c>
      <c r="N2665">
        <f>VLOOKUP(B2665, patient!A:D, 4, FALSE)</f>
        <v>77</v>
      </c>
      <c r="O2665" t="str">
        <f>VLOOKUP(B2665, patient!A:C, 3, FALSE)</f>
        <v>Female</v>
      </c>
      <c r="P2665" t="str">
        <f>VLOOKUP(B2665, patient!A:F, 6, FALSE)</f>
        <v>Other</v>
      </c>
      <c r="Q2665" t="s">
        <v>491</v>
      </c>
      <c r="R2665">
        <v>912</v>
      </c>
      <c r="S2665">
        <v>73</v>
      </c>
      <c r="U2665" s="1" t="str">
        <f t="shared" si="123"/>
        <v>No</v>
      </c>
      <c r="V2665">
        <v>7</v>
      </c>
      <c r="W2665" t="s">
        <v>492</v>
      </c>
      <c r="X2665" t="s">
        <v>495</v>
      </c>
      <c r="Y2665" t="str">
        <f t="shared" si="124"/>
        <v>Emergency</v>
      </c>
      <c r="Z2665" t="s">
        <v>497</v>
      </c>
      <c r="AA2665" s="1">
        <v>45560</v>
      </c>
      <c r="AB2665" s="1">
        <v>45558</v>
      </c>
      <c r="AC2665" t="s">
        <v>498</v>
      </c>
      <c r="AD2665">
        <v>696.5</v>
      </c>
      <c r="AE2665">
        <v>10</v>
      </c>
      <c r="AF2665" t="str">
        <f t="shared" si="125"/>
        <v>Sep</v>
      </c>
    </row>
    <row r="2666" spans="1:32" x14ac:dyDescent="0.25">
      <c r="A2666" s="1">
        <v>45558</v>
      </c>
      <c r="B2666">
        <v>3254</v>
      </c>
      <c r="C2666">
        <v>2</v>
      </c>
      <c r="D2666">
        <v>4</v>
      </c>
      <c r="E2666">
        <v>4</v>
      </c>
      <c r="F2666">
        <v>3</v>
      </c>
      <c r="G2666">
        <v>1</v>
      </c>
      <c r="H2666">
        <f>VLOOKUP(B2666, patient!A:E, 5, FALSE)</f>
        <v>13</v>
      </c>
      <c r="I2666" t="str">
        <f>VLOOKUP(H2666, city!A:B, 2, FALSE)</f>
        <v>Glasgow</v>
      </c>
      <c r="J2666" t="str">
        <f>VLOOKUP(E2666, diagnosis!A:B, 2, FALSE)</f>
        <v>Hypertension</v>
      </c>
      <c r="K2666" t="str">
        <f>VLOOKUP(D2666, department!A:B, 2, FALSE)</f>
        <v>Orthopedics</v>
      </c>
      <c r="L2666" t="str">
        <f>VLOOKUP(C2666, provider!A:B, 2, FALSE)</f>
        <v>Dr. Johnson Grek</v>
      </c>
      <c r="M2666" t="str">
        <f>VLOOKUP(G2666, insurance!A:B, 2, FALSE)</f>
        <v>Aviva</v>
      </c>
      <c r="N2666">
        <f>VLOOKUP(B2666, patient!A:D, 4, FALSE)</f>
        <v>78</v>
      </c>
      <c r="O2666" t="str">
        <f>VLOOKUP(B2666, patient!A:C, 3, FALSE)</f>
        <v>Female</v>
      </c>
      <c r="P2666" t="str">
        <f>VLOOKUP(B2666, patient!A:F, 6, FALSE)</f>
        <v>Black</v>
      </c>
      <c r="Q2666" t="s">
        <v>491</v>
      </c>
      <c r="R2666">
        <v>989</v>
      </c>
      <c r="S2666">
        <v>148</v>
      </c>
      <c r="T2666" s="1">
        <v>45582</v>
      </c>
      <c r="U2666" s="1" t="str">
        <f t="shared" si="123"/>
        <v>Yes</v>
      </c>
      <c r="V2666">
        <v>1</v>
      </c>
      <c r="W2666" t="s">
        <v>492</v>
      </c>
      <c r="X2666" t="s">
        <v>495</v>
      </c>
      <c r="Y2666" t="str">
        <f t="shared" si="124"/>
        <v>Emergency</v>
      </c>
      <c r="Z2666" t="s">
        <v>489</v>
      </c>
      <c r="AC2666" t="s">
        <v>490</v>
      </c>
      <c r="AD2666">
        <v>795.9</v>
      </c>
      <c r="AE2666">
        <v>0</v>
      </c>
      <c r="AF2666" t="str">
        <f t="shared" si="125"/>
        <v>Sep</v>
      </c>
    </row>
    <row r="2667" spans="1:32" x14ac:dyDescent="0.25">
      <c r="A2667" s="1">
        <v>45558</v>
      </c>
      <c r="B2667">
        <v>2364</v>
      </c>
      <c r="C2667">
        <v>1</v>
      </c>
      <c r="D2667">
        <v>3</v>
      </c>
      <c r="E2667">
        <v>4</v>
      </c>
      <c r="F2667">
        <v>1</v>
      </c>
      <c r="G2667">
        <v>3</v>
      </c>
      <c r="H2667">
        <f>VLOOKUP(B2667, patient!A:E, 5, FALSE)</f>
        <v>14</v>
      </c>
      <c r="I2667" t="str">
        <f>VLOOKUP(H2667, city!A:B, 2, FALSE)</f>
        <v>Glasgow</v>
      </c>
      <c r="J2667" t="str">
        <f>VLOOKUP(E2667, diagnosis!A:B, 2, FALSE)</f>
        <v>Hypertension</v>
      </c>
      <c r="K2667" t="str">
        <f>VLOOKUP(D2667, department!A:B, 2, FALSE)</f>
        <v>Neurology</v>
      </c>
      <c r="L2667" t="str">
        <f>VLOOKUP(C2667, provider!A:B, 2, FALSE)</f>
        <v>Dr. Olu Abisola</v>
      </c>
      <c r="M2667" t="str">
        <f>VLOOKUP(G2667, insurance!A:B, 2, FALSE)</f>
        <v>Allianz</v>
      </c>
      <c r="N2667">
        <f>VLOOKUP(B2667, patient!A:D, 4, FALSE)</f>
        <v>64</v>
      </c>
      <c r="O2667" t="str">
        <f>VLOOKUP(B2667, patient!A:C, 3, FALSE)</f>
        <v>Male</v>
      </c>
      <c r="P2667" t="str">
        <f>VLOOKUP(B2667, patient!A:F, 6, FALSE)</f>
        <v>Other</v>
      </c>
      <c r="Q2667" t="s">
        <v>492</v>
      </c>
      <c r="R2667">
        <v>463</v>
      </c>
      <c r="S2667">
        <v>39</v>
      </c>
      <c r="T2667" s="1">
        <v>45573</v>
      </c>
      <c r="U2667" s="1" t="str">
        <f t="shared" si="123"/>
        <v>Yes</v>
      </c>
      <c r="V2667">
        <v>10</v>
      </c>
      <c r="W2667" t="s">
        <v>492</v>
      </c>
      <c r="X2667" t="s">
        <v>495</v>
      </c>
      <c r="Y2667" t="str">
        <f t="shared" si="124"/>
        <v>Emergency</v>
      </c>
      <c r="Z2667" t="s">
        <v>489</v>
      </c>
      <c r="AC2667" t="s">
        <v>490</v>
      </c>
      <c r="AD2667">
        <v>351.4</v>
      </c>
      <c r="AE2667">
        <v>0</v>
      </c>
      <c r="AF2667" t="str">
        <f t="shared" si="125"/>
        <v>Sep</v>
      </c>
    </row>
    <row r="2668" spans="1:32" x14ac:dyDescent="0.25">
      <c r="A2668" s="1">
        <v>45558</v>
      </c>
      <c r="B2668">
        <v>272</v>
      </c>
      <c r="C2668">
        <v>3</v>
      </c>
      <c r="D2668">
        <v>5</v>
      </c>
      <c r="E2668">
        <v>4</v>
      </c>
      <c r="F2668">
        <v>4</v>
      </c>
      <c r="G2668">
        <v>1</v>
      </c>
      <c r="H2668">
        <f>VLOOKUP(B2668, patient!A:E, 5, FALSE)</f>
        <v>37</v>
      </c>
      <c r="I2668" t="str">
        <f>VLOOKUP(H2668, city!A:B, 2, FALSE)</f>
        <v>Sheffield</v>
      </c>
      <c r="J2668" t="str">
        <f>VLOOKUP(E2668, diagnosis!A:B, 2, FALSE)</f>
        <v>Hypertension</v>
      </c>
      <c r="K2668" t="str">
        <f>VLOOKUP(D2668, department!A:B, 2, FALSE)</f>
        <v>Pediatrics</v>
      </c>
      <c r="L2668" t="str">
        <f>VLOOKUP(C2668, provider!A:B, 2, FALSE)</f>
        <v>Dr. Emma Jones</v>
      </c>
      <c r="M2668" t="str">
        <f>VLOOKUP(G2668, insurance!A:B, 2, FALSE)</f>
        <v>Aviva</v>
      </c>
      <c r="N2668">
        <f>VLOOKUP(B2668, patient!A:D, 4, FALSE)</f>
        <v>31</v>
      </c>
      <c r="O2668" t="str">
        <f>VLOOKUP(B2668, patient!A:C, 3, FALSE)</f>
        <v>Male</v>
      </c>
      <c r="P2668" t="str">
        <f>VLOOKUP(B2668, patient!A:F, 6, FALSE)</f>
        <v>Other</v>
      </c>
      <c r="Q2668" t="s">
        <v>486</v>
      </c>
      <c r="R2668">
        <v>563</v>
      </c>
      <c r="S2668">
        <v>119</v>
      </c>
      <c r="T2668" s="1">
        <v>45566</v>
      </c>
      <c r="U2668" s="1" t="str">
        <f t="shared" si="123"/>
        <v>Yes</v>
      </c>
      <c r="V2668">
        <v>1</v>
      </c>
      <c r="W2668" t="s">
        <v>487</v>
      </c>
      <c r="X2668" t="s">
        <v>488</v>
      </c>
      <c r="Y2668" t="str">
        <f t="shared" si="124"/>
        <v>Scheduled</v>
      </c>
      <c r="Z2668" t="s">
        <v>489</v>
      </c>
      <c r="AC2668" t="s">
        <v>490</v>
      </c>
      <c r="AD2668">
        <v>477.4</v>
      </c>
      <c r="AE2668">
        <v>0</v>
      </c>
      <c r="AF2668" t="str">
        <f t="shared" si="125"/>
        <v>Sep</v>
      </c>
    </row>
    <row r="2669" spans="1:32" x14ac:dyDescent="0.25">
      <c r="A2669" s="1">
        <v>45558</v>
      </c>
      <c r="B2669">
        <v>487</v>
      </c>
      <c r="C2669">
        <v>5</v>
      </c>
      <c r="D2669">
        <v>3</v>
      </c>
      <c r="E2669">
        <v>4</v>
      </c>
      <c r="F2669">
        <v>5</v>
      </c>
      <c r="G2669">
        <v>1</v>
      </c>
      <c r="H2669">
        <f>VLOOKUP(B2669, patient!A:E, 5, FALSE)</f>
        <v>29</v>
      </c>
      <c r="I2669" t="str">
        <f>VLOOKUP(H2669, city!A:B, 2, FALSE)</f>
        <v>Manchester</v>
      </c>
      <c r="J2669" t="str">
        <f>VLOOKUP(E2669, diagnosis!A:B, 2, FALSE)</f>
        <v>Hypertension</v>
      </c>
      <c r="K2669" t="str">
        <f>VLOOKUP(D2669, department!A:B, 2, FALSE)</f>
        <v>Neurology</v>
      </c>
      <c r="L2669" t="str">
        <f>VLOOKUP(C2669, provider!A:B, 2, FALSE)</f>
        <v>Dr. Sade Kikiola</v>
      </c>
      <c r="M2669" t="str">
        <f>VLOOKUP(G2669, insurance!A:B, 2, FALSE)</f>
        <v>Aviva</v>
      </c>
      <c r="N2669">
        <f>VLOOKUP(B2669, patient!A:D, 4, FALSE)</f>
        <v>73</v>
      </c>
      <c r="O2669" t="str">
        <f>VLOOKUP(B2669, patient!A:C, 3, FALSE)</f>
        <v>Male</v>
      </c>
      <c r="P2669" t="str">
        <f>VLOOKUP(B2669, patient!A:F, 6, FALSE)</f>
        <v>Hispanic</v>
      </c>
      <c r="Q2669" t="s">
        <v>486</v>
      </c>
      <c r="R2669">
        <v>349</v>
      </c>
      <c r="S2669">
        <v>53</v>
      </c>
      <c r="U2669" s="1" t="str">
        <f t="shared" si="123"/>
        <v>No</v>
      </c>
      <c r="V2669">
        <v>7</v>
      </c>
      <c r="W2669" t="s">
        <v>487</v>
      </c>
      <c r="X2669" t="s">
        <v>488</v>
      </c>
      <c r="Y2669" t="str">
        <f t="shared" si="124"/>
        <v>Scheduled</v>
      </c>
      <c r="Z2669" t="s">
        <v>489</v>
      </c>
      <c r="AA2669" s="1">
        <v>45563</v>
      </c>
      <c r="AB2669" s="1">
        <v>45558</v>
      </c>
      <c r="AC2669" t="s">
        <v>496</v>
      </c>
      <c r="AD2669">
        <v>316.39999999999998</v>
      </c>
      <c r="AE2669">
        <v>50</v>
      </c>
      <c r="AF2669" t="str">
        <f t="shared" si="125"/>
        <v>Sep</v>
      </c>
    </row>
    <row r="2670" spans="1:32" x14ac:dyDescent="0.25">
      <c r="A2670" s="1">
        <v>45558</v>
      </c>
      <c r="B2670">
        <v>204</v>
      </c>
      <c r="C2670">
        <v>3</v>
      </c>
      <c r="D2670">
        <v>2</v>
      </c>
      <c r="E2670">
        <v>4</v>
      </c>
      <c r="F2670">
        <v>5</v>
      </c>
      <c r="G2670">
        <v>3</v>
      </c>
      <c r="H2670">
        <f>VLOOKUP(B2670, patient!A:E, 5, FALSE)</f>
        <v>26</v>
      </c>
      <c r="I2670" t="str">
        <f>VLOOKUP(H2670, city!A:B, 2, FALSE)</f>
        <v>London</v>
      </c>
      <c r="J2670" t="str">
        <f>VLOOKUP(E2670, diagnosis!A:B, 2, FALSE)</f>
        <v>Hypertension</v>
      </c>
      <c r="K2670" t="str">
        <f>VLOOKUP(D2670, department!A:B, 2, FALSE)</f>
        <v>General Surgery</v>
      </c>
      <c r="L2670" t="str">
        <f>VLOOKUP(C2670, provider!A:B, 2, FALSE)</f>
        <v>Dr. Emma Jones</v>
      </c>
      <c r="M2670" t="str">
        <f>VLOOKUP(G2670, insurance!A:B, 2, FALSE)</f>
        <v>Allianz</v>
      </c>
      <c r="N2670">
        <f>VLOOKUP(B2670, patient!A:D, 4, FALSE)</f>
        <v>56</v>
      </c>
      <c r="O2670" t="str">
        <f>VLOOKUP(B2670, patient!A:C, 3, FALSE)</f>
        <v>Female</v>
      </c>
      <c r="P2670" t="str">
        <f>VLOOKUP(B2670, patient!A:F, 6, FALSE)</f>
        <v>Black</v>
      </c>
      <c r="Q2670" t="s">
        <v>486</v>
      </c>
      <c r="R2670">
        <v>436</v>
      </c>
      <c r="S2670">
        <v>76</v>
      </c>
      <c r="U2670" s="1" t="str">
        <f t="shared" si="123"/>
        <v>No</v>
      </c>
      <c r="V2670">
        <v>1</v>
      </c>
      <c r="W2670" t="s">
        <v>487</v>
      </c>
      <c r="X2670" t="s">
        <v>488</v>
      </c>
      <c r="Y2670" t="str">
        <f t="shared" si="124"/>
        <v>Scheduled</v>
      </c>
      <c r="Z2670" t="s">
        <v>497</v>
      </c>
      <c r="AA2670" s="1">
        <v>45560</v>
      </c>
      <c r="AB2670" s="1">
        <v>45558</v>
      </c>
      <c r="AC2670" t="s">
        <v>496</v>
      </c>
      <c r="AD2670">
        <v>393.4</v>
      </c>
      <c r="AE2670">
        <v>50</v>
      </c>
      <c r="AF2670" t="str">
        <f t="shared" si="125"/>
        <v>Sep</v>
      </c>
    </row>
    <row r="2671" spans="1:32" x14ac:dyDescent="0.25">
      <c r="A2671" s="1">
        <v>45558</v>
      </c>
      <c r="B2671">
        <v>3053</v>
      </c>
      <c r="C2671">
        <v>2</v>
      </c>
      <c r="D2671">
        <v>5</v>
      </c>
      <c r="E2671">
        <v>4</v>
      </c>
      <c r="F2671">
        <v>3</v>
      </c>
      <c r="G2671">
        <v>1</v>
      </c>
      <c r="H2671">
        <f>VLOOKUP(B2671, patient!A:E, 5, FALSE)</f>
        <v>24</v>
      </c>
      <c r="I2671" t="str">
        <f>VLOOKUP(H2671, city!A:B, 2, FALSE)</f>
        <v>Liverpool</v>
      </c>
      <c r="J2671" t="str">
        <f>VLOOKUP(E2671, diagnosis!A:B, 2, FALSE)</f>
        <v>Hypertension</v>
      </c>
      <c r="K2671" t="str">
        <f>VLOOKUP(D2671, department!A:B, 2, FALSE)</f>
        <v>Pediatrics</v>
      </c>
      <c r="L2671" t="str">
        <f>VLOOKUP(C2671, provider!A:B, 2, FALSE)</f>
        <v>Dr. Johnson Grek</v>
      </c>
      <c r="M2671" t="str">
        <f>VLOOKUP(G2671, insurance!A:B, 2, FALSE)</f>
        <v>Aviva</v>
      </c>
      <c r="N2671">
        <f>VLOOKUP(B2671, patient!A:D, 4, FALSE)</f>
        <v>42</v>
      </c>
      <c r="O2671" t="str">
        <f>VLOOKUP(B2671, patient!A:C, 3, FALSE)</f>
        <v>Male</v>
      </c>
      <c r="P2671" t="str">
        <f>VLOOKUP(B2671, patient!A:F, 6, FALSE)</f>
        <v>Asian</v>
      </c>
      <c r="Q2671" t="s">
        <v>486</v>
      </c>
      <c r="R2671">
        <v>938</v>
      </c>
      <c r="S2671">
        <v>160</v>
      </c>
      <c r="T2671" s="1">
        <v>45568</v>
      </c>
      <c r="U2671" s="1" t="str">
        <f t="shared" si="123"/>
        <v>Yes</v>
      </c>
      <c r="V2671">
        <v>9</v>
      </c>
      <c r="W2671" t="s">
        <v>494</v>
      </c>
      <c r="X2671" t="s">
        <v>495</v>
      </c>
      <c r="Y2671" t="str">
        <f t="shared" si="124"/>
        <v>Emergency</v>
      </c>
      <c r="Z2671" t="s">
        <v>497</v>
      </c>
      <c r="AC2671" t="s">
        <v>490</v>
      </c>
      <c r="AD2671">
        <v>768.6</v>
      </c>
      <c r="AE2671">
        <v>0</v>
      </c>
      <c r="AF2671" t="str">
        <f t="shared" si="125"/>
        <v>Sep</v>
      </c>
    </row>
    <row r="2672" spans="1:32" x14ac:dyDescent="0.25">
      <c r="A2672" s="1">
        <v>45559</v>
      </c>
      <c r="B2672">
        <v>2803</v>
      </c>
      <c r="C2672">
        <v>5</v>
      </c>
      <c r="D2672">
        <v>2</v>
      </c>
      <c r="E2672">
        <v>4</v>
      </c>
      <c r="F2672">
        <v>5</v>
      </c>
      <c r="G2672">
        <v>2</v>
      </c>
      <c r="H2672">
        <f>VLOOKUP(B2672, patient!A:E, 5, FALSE)</f>
        <v>39</v>
      </c>
      <c r="I2672" t="str">
        <f>VLOOKUP(H2672, city!A:B, 2, FALSE)</f>
        <v>Sheffield</v>
      </c>
      <c r="J2672" t="str">
        <f>VLOOKUP(E2672, diagnosis!A:B, 2, FALSE)</f>
        <v>Hypertension</v>
      </c>
      <c r="K2672" t="str">
        <f>VLOOKUP(D2672, department!A:B, 2, FALSE)</f>
        <v>General Surgery</v>
      </c>
      <c r="L2672" t="str">
        <f>VLOOKUP(C2672, provider!A:B, 2, FALSE)</f>
        <v>Dr. Sade Kikiola</v>
      </c>
      <c r="M2672" t="str">
        <f>VLOOKUP(G2672, insurance!A:B, 2, FALSE)</f>
        <v>AXA</v>
      </c>
      <c r="N2672">
        <f>VLOOKUP(B2672, patient!A:D, 4, FALSE)</f>
        <v>37</v>
      </c>
      <c r="O2672" t="str">
        <f>VLOOKUP(B2672, patient!A:C, 3, FALSE)</f>
        <v>Male</v>
      </c>
      <c r="P2672" t="str">
        <f>VLOOKUP(B2672, patient!A:F, 6, FALSE)</f>
        <v>White</v>
      </c>
      <c r="Q2672" t="s">
        <v>486</v>
      </c>
      <c r="R2672">
        <v>745</v>
      </c>
      <c r="S2672">
        <v>144</v>
      </c>
      <c r="U2672" s="1" t="str">
        <f t="shared" si="123"/>
        <v>No</v>
      </c>
      <c r="V2672">
        <v>9</v>
      </c>
      <c r="W2672" t="s">
        <v>492</v>
      </c>
      <c r="X2672" t="s">
        <v>495</v>
      </c>
      <c r="Y2672" t="str">
        <f t="shared" si="124"/>
        <v>Emergency</v>
      </c>
      <c r="Z2672" t="s">
        <v>497</v>
      </c>
      <c r="AA2672" s="1">
        <v>45564</v>
      </c>
      <c r="AB2672" s="1">
        <v>45559</v>
      </c>
      <c r="AC2672" t="s">
        <v>493</v>
      </c>
      <c r="AD2672">
        <v>643.29999999999995</v>
      </c>
      <c r="AE2672">
        <v>30</v>
      </c>
      <c r="AF2672" t="str">
        <f t="shared" si="125"/>
        <v>Sep</v>
      </c>
    </row>
    <row r="2673" spans="1:32" x14ac:dyDescent="0.25">
      <c r="A2673" s="1">
        <v>45559</v>
      </c>
      <c r="B2673">
        <v>4218</v>
      </c>
      <c r="C2673">
        <v>5</v>
      </c>
      <c r="D2673">
        <v>4</v>
      </c>
      <c r="E2673">
        <v>4</v>
      </c>
      <c r="F2673">
        <v>3</v>
      </c>
      <c r="G2673">
        <v>3</v>
      </c>
      <c r="H2673">
        <f>VLOOKUP(B2673, patient!A:E, 5, FALSE)</f>
        <v>11</v>
      </c>
      <c r="I2673" t="str">
        <f>VLOOKUP(H2673, city!A:B, 2, FALSE)</f>
        <v>Edinburgh</v>
      </c>
      <c r="J2673" t="str">
        <f>VLOOKUP(E2673, diagnosis!A:B, 2, FALSE)</f>
        <v>Hypertension</v>
      </c>
      <c r="K2673" t="str">
        <f>VLOOKUP(D2673, department!A:B, 2, FALSE)</f>
        <v>Orthopedics</v>
      </c>
      <c r="L2673" t="str">
        <f>VLOOKUP(C2673, provider!A:B, 2, FALSE)</f>
        <v>Dr. Sade Kikiola</v>
      </c>
      <c r="M2673" t="str">
        <f>VLOOKUP(G2673, insurance!A:B, 2, FALSE)</f>
        <v>Allianz</v>
      </c>
      <c r="N2673">
        <f>VLOOKUP(B2673, patient!A:D, 4, FALSE)</f>
        <v>19</v>
      </c>
      <c r="O2673" t="str">
        <f>VLOOKUP(B2673, patient!A:C, 3, FALSE)</f>
        <v>Male</v>
      </c>
      <c r="P2673" t="str">
        <f>VLOOKUP(B2673, patient!A:F, 6, FALSE)</f>
        <v>Hispanic</v>
      </c>
      <c r="Q2673" t="s">
        <v>491</v>
      </c>
      <c r="R2673">
        <v>592</v>
      </c>
      <c r="S2673">
        <v>72</v>
      </c>
      <c r="T2673" s="1">
        <v>45583</v>
      </c>
      <c r="U2673" s="1" t="str">
        <f t="shared" si="123"/>
        <v>Yes</v>
      </c>
      <c r="V2673">
        <v>8</v>
      </c>
      <c r="W2673" t="s">
        <v>487</v>
      </c>
      <c r="X2673" t="s">
        <v>488</v>
      </c>
      <c r="Y2673" t="str">
        <f t="shared" si="124"/>
        <v>Scheduled</v>
      </c>
      <c r="Z2673" t="s">
        <v>497</v>
      </c>
      <c r="AC2673" t="s">
        <v>490</v>
      </c>
      <c r="AD2673">
        <v>464.8</v>
      </c>
      <c r="AE2673">
        <v>0</v>
      </c>
      <c r="AF2673" t="str">
        <f t="shared" si="125"/>
        <v>Sep</v>
      </c>
    </row>
    <row r="2674" spans="1:32" x14ac:dyDescent="0.25">
      <c r="A2674" s="1">
        <v>45559</v>
      </c>
      <c r="B2674">
        <v>1062</v>
      </c>
      <c r="C2674">
        <v>4</v>
      </c>
      <c r="D2674">
        <v>2</v>
      </c>
      <c r="E2674">
        <v>4</v>
      </c>
      <c r="F2674">
        <v>5</v>
      </c>
      <c r="G2674">
        <v>3</v>
      </c>
      <c r="H2674">
        <f>VLOOKUP(B2674, patient!A:E, 5, FALSE)</f>
        <v>5</v>
      </c>
      <c r="I2674" t="str">
        <f>VLOOKUP(H2674, city!A:B, 2, FALSE)</f>
        <v>Bristol</v>
      </c>
      <c r="J2674" t="str">
        <f>VLOOKUP(E2674, diagnosis!A:B, 2, FALSE)</f>
        <v>Hypertension</v>
      </c>
      <c r="K2674" t="str">
        <f>VLOOKUP(D2674, department!A:B, 2, FALSE)</f>
        <v>General Surgery</v>
      </c>
      <c r="L2674" t="str">
        <f>VLOOKUP(C2674, provider!A:B, 2, FALSE)</f>
        <v>Dr. Ravi Patel</v>
      </c>
      <c r="M2674" t="str">
        <f>VLOOKUP(G2674, insurance!A:B, 2, FALSE)</f>
        <v>Allianz</v>
      </c>
      <c r="N2674">
        <f>VLOOKUP(B2674, patient!A:D, 4, FALSE)</f>
        <v>56</v>
      </c>
      <c r="O2674" t="str">
        <f>VLOOKUP(B2674, patient!A:C, 3, FALSE)</f>
        <v>Female</v>
      </c>
      <c r="P2674" t="str">
        <f>VLOOKUP(B2674, patient!A:F, 6, FALSE)</f>
        <v>Hispanic</v>
      </c>
      <c r="Q2674" t="s">
        <v>492</v>
      </c>
      <c r="R2674">
        <v>148</v>
      </c>
      <c r="S2674">
        <v>71</v>
      </c>
      <c r="T2674" s="1">
        <v>45582</v>
      </c>
      <c r="U2674" s="1" t="str">
        <f t="shared" si="123"/>
        <v>Yes</v>
      </c>
      <c r="V2674">
        <v>8</v>
      </c>
      <c r="W2674" t="s">
        <v>494</v>
      </c>
      <c r="X2674" t="s">
        <v>488</v>
      </c>
      <c r="Y2674" t="str">
        <f t="shared" si="124"/>
        <v>Scheduled</v>
      </c>
      <c r="Z2674" t="s">
        <v>489</v>
      </c>
      <c r="AC2674" t="s">
        <v>490</v>
      </c>
      <c r="AD2674">
        <v>153.30000000000001</v>
      </c>
      <c r="AE2674">
        <v>0</v>
      </c>
      <c r="AF2674" t="str">
        <f t="shared" si="125"/>
        <v>Sep</v>
      </c>
    </row>
    <row r="2675" spans="1:32" x14ac:dyDescent="0.25">
      <c r="A2675" s="1">
        <v>45559</v>
      </c>
      <c r="B2675">
        <v>262</v>
      </c>
      <c r="C2675">
        <v>5</v>
      </c>
      <c r="D2675">
        <v>4</v>
      </c>
      <c r="E2675">
        <v>4</v>
      </c>
      <c r="F2675">
        <v>3</v>
      </c>
      <c r="G2675">
        <v>3</v>
      </c>
      <c r="H2675">
        <f>VLOOKUP(B2675, patient!A:E, 5, FALSE)</f>
        <v>16</v>
      </c>
      <c r="I2675" t="str">
        <f>VLOOKUP(H2675, city!A:B, 2, FALSE)</f>
        <v>Glasgow</v>
      </c>
      <c r="J2675" t="str">
        <f>VLOOKUP(E2675, diagnosis!A:B, 2, FALSE)</f>
        <v>Hypertension</v>
      </c>
      <c r="K2675" t="str">
        <f>VLOOKUP(D2675, department!A:B, 2, FALSE)</f>
        <v>Orthopedics</v>
      </c>
      <c r="L2675" t="str">
        <f>VLOOKUP(C2675, provider!A:B, 2, FALSE)</f>
        <v>Dr. Sade Kikiola</v>
      </c>
      <c r="M2675" t="str">
        <f>VLOOKUP(G2675, insurance!A:B, 2, FALSE)</f>
        <v>Allianz</v>
      </c>
      <c r="N2675">
        <f>VLOOKUP(B2675, patient!A:D, 4, FALSE)</f>
        <v>23</v>
      </c>
      <c r="O2675" t="str">
        <f>VLOOKUP(B2675, patient!A:C, 3, FALSE)</f>
        <v>Female</v>
      </c>
      <c r="P2675" t="str">
        <f>VLOOKUP(B2675, patient!A:F, 6, FALSE)</f>
        <v>Asian</v>
      </c>
      <c r="Q2675" t="s">
        <v>491</v>
      </c>
      <c r="R2675">
        <v>630</v>
      </c>
      <c r="S2675">
        <v>153</v>
      </c>
      <c r="U2675" s="1" t="str">
        <f t="shared" si="123"/>
        <v>No</v>
      </c>
      <c r="V2675">
        <v>4</v>
      </c>
      <c r="W2675" t="s">
        <v>494</v>
      </c>
      <c r="X2675" t="s">
        <v>495</v>
      </c>
      <c r="Y2675" t="str">
        <f t="shared" si="124"/>
        <v>Emergency</v>
      </c>
      <c r="Z2675" t="s">
        <v>489</v>
      </c>
      <c r="AA2675" s="1">
        <v>45566</v>
      </c>
      <c r="AB2675" s="1">
        <v>45559</v>
      </c>
      <c r="AC2675" t="s">
        <v>496</v>
      </c>
      <c r="AD2675">
        <v>583.1</v>
      </c>
      <c r="AE2675">
        <v>50</v>
      </c>
      <c r="AF2675" t="str">
        <f t="shared" si="125"/>
        <v>Sep</v>
      </c>
    </row>
    <row r="2676" spans="1:32" x14ac:dyDescent="0.25">
      <c r="A2676" s="1">
        <v>45559</v>
      </c>
      <c r="B2676">
        <v>3420</v>
      </c>
      <c r="C2676">
        <v>1</v>
      </c>
      <c r="D2676">
        <v>2</v>
      </c>
      <c r="E2676">
        <v>4</v>
      </c>
      <c r="F2676">
        <v>5</v>
      </c>
      <c r="G2676">
        <v>3</v>
      </c>
      <c r="H2676">
        <f>VLOOKUP(B2676, patient!A:E, 5, FALSE)</f>
        <v>34</v>
      </c>
      <c r="I2676" t="str">
        <f>VLOOKUP(H2676, city!A:B, 2, FALSE)</f>
        <v>Newcastle</v>
      </c>
      <c r="J2676" t="str">
        <f>VLOOKUP(E2676, diagnosis!A:B, 2, FALSE)</f>
        <v>Hypertension</v>
      </c>
      <c r="K2676" t="str">
        <f>VLOOKUP(D2676, department!A:B, 2, FALSE)</f>
        <v>General Surgery</v>
      </c>
      <c r="L2676" t="str">
        <f>VLOOKUP(C2676, provider!A:B, 2, FALSE)</f>
        <v>Dr. Olu Abisola</v>
      </c>
      <c r="M2676" t="str">
        <f>VLOOKUP(G2676, insurance!A:B, 2, FALSE)</f>
        <v>Allianz</v>
      </c>
      <c r="N2676">
        <f>VLOOKUP(B2676, patient!A:D, 4, FALSE)</f>
        <v>34</v>
      </c>
      <c r="O2676" t="str">
        <f>VLOOKUP(B2676, patient!A:C, 3, FALSE)</f>
        <v>Male</v>
      </c>
      <c r="P2676" t="str">
        <f>VLOOKUP(B2676, patient!A:F, 6, FALSE)</f>
        <v>Hispanic</v>
      </c>
      <c r="Q2676" t="s">
        <v>491</v>
      </c>
      <c r="R2676">
        <v>249</v>
      </c>
      <c r="S2676">
        <v>55</v>
      </c>
      <c r="U2676" s="1" t="str">
        <f t="shared" si="123"/>
        <v>No</v>
      </c>
      <c r="V2676">
        <v>4</v>
      </c>
      <c r="W2676" t="s">
        <v>494</v>
      </c>
      <c r="X2676" t="s">
        <v>488</v>
      </c>
      <c r="Y2676" t="str">
        <f t="shared" si="124"/>
        <v>Scheduled</v>
      </c>
      <c r="Z2676" t="s">
        <v>497</v>
      </c>
      <c r="AA2676" s="1">
        <v>45565</v>
      </c>
      <c r="AB2676" s="1">
        <v>45559</v>
      </c>
      <c r="AC2676" t="s">
        <v>496</v>
      </c>
      <c r="AD2676">
        <v>247.8</v>
      </c>
      <c r="AE2676">
        <v>50</v>
      </c>
      <c r="AF2676" t="str">
        <f t="shared" si="125"/>
        <v>Sep</v>
      </c>
    </row>
    <row r="2677" spans="1:32" x14ac:dyDescent="0.25">
      <c r="A2677" s="1">
        <v>45559</v>
      </c>
      <c r="B2677">
        <v>1688</v>
      </c>
      <c r="C2677">
        <v>2</v>
      </c>
      <c r="D2677">
        <v>5</v>
      </c>
      <c r="E2677">
        <v>4</v>
      </c>
      <c r="F2677">
        <v>2</v>
      </c>
      <c r="G2677">
        <v>3</v>
      </c>
      <c r="H2677">
        <f>VLOOKUP(B2677, patient!A:E, 5, FALSE)</f>
        <v>17</v>
      </c>
      <c r="I2677" t="str">
        <f>VLOOKUP(H2677, city!A:B, 2, FALSE)</f>
        <v>Leeds</v>
      </c>
      <c r="J2677" t="str">
        <f>VLOOKUP(E2677, diagnosis!A:B, 2, FALSE)</f>
        <v>Hypertension</v>
      </c>
      <c r="K2677" t="str">
        <f>VLOOKUP(D2677, department!A:B, 2, FALSE)</f>
        <v>Pediatrics</v>
      </c>
      <c r="L2677" t="str">
        <f>VLOOKUP(C2677, provider!A:B, 2, FALSE)</f>
        <v>Dr. Johnson Grek</v>
      </c>
      <c r="M2677" t="str">
        <f>VLOOKUP(G2677, insurance!A:B, 2, FALSE)</f>
        <v>Allianz</v>
      </c>
      <c r="N2677">
        <f>VLOOKUP(B2677, patient!A:D, 4, FALSE)</f>
        <v>76</v>
      </c>
      <c r="O2677" t="str">
        <f>VLOOKUP(B2677, patient!A:C, 3, FALSE)</f>
        <v>Female</v>
      </c>
      <c r="P2677" t="str">
        <f>VLOOKUP(B2677, patient!A:F, 6, FALSE)</f>
        <v>Black</v>
      </c>
      <c r="Q2677" t="s">
        <v>491</v>
      </c>
      <c r="R2677">
        <v>282</v>
      </c>
      <c r="S2677">
        <v>172</v>
      </c>
      <c r="T2677" s="1">
        <v>45577</v>
      </c>
      <c r="U2677" s="1" t="str">
        <f t="shared" si="123"/>
        <v>Yes</v>
      </c>
      <c r="V2677">
        <v>5</v>
      </c>
      <c r="W2677" t="s">
        <v>494</v>
      </c>
      <c r="X2677" t="s">
        <v>488</v>
      </c>
      <c r="Y2677" t="str">
        <f t="shared" si="124"/>
        <v>Scheduled</v>
      </c>
      <c r="Z2677" t="s">
        <v>489</v>
      </c>
      <c r="AC2677" t="s">
        <v>490</v>
      </c>
      <c r="AD2677">
        <v>317.8</v>
      </c>
      <c r="AE2677">
        <v>0</v>
      </c>
      <c r="AF2677" t="str">
        <f t="shared" si="125"/>
        <v>Sep</v>
      </c>
    </row>
    <row r="2678" spans="1:32" x14ac:dyDescent="0.25">
      <c r="A2678" s="1">
        <v>45559</v>
      </c>
      <c r="B2678">
        <v>1039</v>
      </c>
      <c r="C2678">
        <v>2</v>
      </c>
      <c r="D2678">
        <v>2</v>
      </c>
      <c r="E2678">
        <v>4</v>
      </c>
      <c r="F2678">
        <v>5</v>
      </c>
      <c r="G2678">
        <v>3</v>
      </c>
      <c r="H2678">
        <f>VLOOKUP(B2678, patient!A:E, 5, FALSE)</f>
        <v>22</v>
      </c>
      <c r="I2678" t="str">
        <f>VLOOKUP(H2678, city!A:B, 2, FALSE)</f>
        <v>Liverpool</v>
      </c>
      <c r="J2678" t="str">
        <f>VLOOKUP(E2678, diagnosis!A:B, 2, FALSE)</f>
        <v>Hypertension</v>
      </c>
      <c r="K2678" t="str">
        <f>VLOOKUP(D2678, department!A:B, 2, FALSE)</f>
        <v>General Surgery</v>
      </c>
      <c r="L2678" t="str">
        <f>VLOOKUP(C2678, provider!A:B, 2, FALSE)</f>
        <v>Dr. Johnson Grek</v>
      </c>
      <c r="M2678" t="str">
        <f>VLOOKUP(G2678, insurance!A:B, 2, FALSE)</f>
        <v>Allianz</v>
      </c>
      <c r="N2678">
        <f>VLOOKUP(B2678, patient!A:D, 4, FALSE)</f>
        <v>42</v>
      </c>
      <c r="O2678" t="str">
        <f>VLOOKUP(B2678, patient!A:C, 3, FALSE)</f>
        <v>Male</v>
      </c>
      <c r="P2678" t="str">
        <f>VLOOKUP(B2678, patient!A:F, 6, FALSE)</f>
        <v>Hispanic</v>
      </c>
      <c r="Q2678" t="s">
        <v>492</v>
      </c>
      <c r="R2678">
        <v>998</v>
      </c>
      <c r="S2678">
        <v>110</v>
      </c>
      <c r="T2678" s="1">
        <v>45581</v>
      </c>
      <c r="U2678" s="1" t="str">
        <f t="shared" si="123"/>
        <v>Yes</v>
      </c>
      <c r="V2678">
        <v>9</v>
      </c>
      <c r="W2678" t="s">
        <v>487</v>
      </c>
      <c r="X2678" t="s">
        <v>495</v>
      </c>
      <c r="Y2678" t="str">
        <f t="shared" si="124"/>
        <v>Emergency</v>
      </c>
      <c r="Z2678" t="s">
        <v>489</v>
      </c>
      <c r="AC2678" t="s">
        <v>490</v>
      </c>
      <c r="AD2678">
        <v>775.6</v>
      </c>
      <c r="AE2678">
        <v>0</v>
      </c>
      <c r="AF2678" t="str">
        <f t="shared" si="125"/>
        <v>Sep</v>
      </c>
    </row>
    <row r="2679" spans="1:32" x14ac:dyDescent="0.25">
      <c r="A2679" s="1">
        <v>45559</v>
      </c>
      <c r="B2679">
        <v>3113</v>
      </c>
      <c r="C2679">
        <v>4</v>
      </c>
      <c r="D2679">
        <v>3</v>
      </c>
      <c r="E2679">
        <v>4</v>
      </c>
      <c r="F2679">
        <v>1</v>
      </c>
      <c r="G2679">
        <v>2</v>
      </c>
      <c r="H2679">
        <f>VLOOKUP(B2679, patient!A:E, 5, FALSE)</f>
        <v>3</v>
      </c>
      <c r="I2679" t="str">
        <f>VLOOKUP(H2679, city!A:B, 2, FALSE)</f>
        <v>Birmingham</v>
      </c>
      <c r="J2679" t="str">
        <f>VLOOKUP(E2679, diagnosis!A:B, 2, FALSE)</f>
        <v>Hypertension</v>
      </c>
      <c r="K2679" t="str">
        <f>VLOOKUP(D2679, department!A:B, 2, FALSE)</f>
        <v>Neurology</v>
      </c>
      <c r="L2679" t="str">
        <f>VLOOKUP(C2679, provider!A:B, 2, FALSE)</f>
        <v>Dr. Ravi Patel</v>
      </c>
      <c r="M2679" t="str">
        <f>VLOOKUP(G2679, insurance!A:B, 2, FALSE)</f>
        <v>AXA</v>
      </c>
      <c r="N2679">
        <f>VLOOKUP(B2679, patient!A:D, 4, FALSE)</f>
        <v>74</v>
      </c>
      <c r="O2679" t="str">
        <f>VLOOKUP(B2679, patient!A:C, 3, FALSE)</f>
        <v>Male</v>
      </c>
      <c r="P2679" t="str">
        <f>VLOOKUP(B2679, patient!A:F, 6, FALSE)</f>
        <v>White</v>
      </c>
      <c r="Q2679" t="s">
        <v>491</v>
      </c>
      <c r="R2679">
        <v>118</v>
      </c>
      <c r="S2679">
        <v>114</v>
      </c>
      <c r="T2679" s="1">
        <v>45578</v>
      </c>
      <c r="U2679" s="1" t="str">
        <f t="shared" si="123"/>
        <v>Yes</v>
      </c>
      <c r="V2679">
        <v>3</v>
      </c>
      <c r="W2679" t="s">
        <v>494</v>
      </c>
      <c r="X2679" t="s">
        <v>488</v>
      </c>
      <c r="Y2679" t="str">
        <f t="shared" si="124"/>
        <v>Scheduled</v>
      </c>
      <c r="Z2679" t="s">
        <v>489</v>
      </c>
      <c r="AC2679" t="s">
        <v>490</v>
      </c>
      <c r="AD2679">
        <v>162.4</v>
      </c>
      <c r="AE2679">
        <v>0</v>
      </c>
      <c r="AF2679" t="str">
        <f t="shared" si="125"/>
        <v>Sep</v>
      </c>
    </row>
    <row r="2680" spans="1:32" x14ac:dyDescent="0.25">
      <c r="A2680" s="1">
        <v>45559</v>
      </c>
      <c r="B2680">
        <v>3451</v>
      </c>
      <c r="C2680">
        <v>4</v>
      </c>
      <c r="D2680">
        <v>4</v>
      </c>
      <c r="E2680">
        <v>4</v>
      </c>
      <c r="F2680">
        <v>3</v>
      </c>
      <c r="G2680">
        <v>3</v>
      </c>
      <c r="H2680">
        <f>VLOOKUP(B2680, patient!A:E, 5, FALSE)</f>
        <v>26</v>
      </c>
      <c r="I2680" t="str">
        <f>VLOOKUP(H2680, city!A:B, 2, FALSE)</f>
        <v>London</v>
      </c>
      <c r="J2680" t="str">
        <f>VLOOKUP(E2680, diagnosis!A:B, 2, FALSE)</f>
        <v>Hypertension</v>
      </c>
      <c r="K2680" t="str">
        <f>VLOOKUP(D2680, department!A:B, 2, FALSE)</f>
        <v>Orthopedics</v>
      </c>
      <c r="L2680" t="str">
        <f>VLOOKUP(C2680, provider!A:B, 2, FALSE)</f>
        <v>Dr. Ravi Patel</v>
      </c>
      <c r="M2680" t="str">
        <f>VLOOKUP(G2680, insurance!A:B, 2, FALSE)</f>
        <v>Allianz</v>
      </c>
      <c r="N2680">
        <f>VLOOKUP(B2680, patient!A:D, 4, FALSE)</f>
        <v>45</v>
      </c>
      <c r="O2680" t="str">
        <f>VLOOKUP(B2680, patient!A:C, 3, FALSE)</f>
        <v>Male</v>
      </c>
      <c r="P2680" t="str">
        <f>VLOOKUP(B2680, patient!A:F, 6, FALSE)</f>
        <v>Hispanic</v>
      </c>
      <c r="Q2680" t="s">
        <v>491</v>
      </c>
      <c r="R2680">
        <v>522</v>
      </c>
      <c r="S2680">
        <v>22</v>
      </c>
      <c r="U2680" s="1" t="str">
        <f t="shared" si="123"/>
        <v>No</v>
      </c>
      <c r="V2680">
        <v>4</v>
      </c>
      <c r="W2680" t="s">
        <v>487</v>
      </c>
      <c r="X2680" t="s">
        <v>495</v>
      </c>
      <c r="Y2680" t="str">
        <f t="shared" si="124"/>
        <v>Emergency</v>
      </c>
      <c r="Z2680" t="s">
        <v>489</v>
      </c>
      <c r="AA2680" s="1">
        <v>45563</v>
      </c>
      <c r="AB2680" s="1">
        <v>45559</v>
      </c>
      <c r="AC2680" t="s">
        <v>493</v>
      </c>
      <c r="AD2680">
        <v>401.8</v>
      </c>
      <c r="AE2680">
        <v>30</v>
      </c>
      <c r="AF2680" t="str">
        <f t="shared" si="125"/>
        <v>Sep</v>
      </c>
    </row>
    <row r="2681" spans="1:32" x14ac:dyDescent="0.25">
      <c r="A2681" s="1">
        <v>45559</v>
      </c>
      <c r="B2681">
        <v>756</v>
      </c>
      <c r="C2681">
        <v>2</v>
      </c>
      <c r="D2681">
        <v>1</v>
      </c>
      <c r="E2681">
        <v>4</v>
      </c>
      <c r="F2681">
        <v>5</v>
      </c>
      <c r="G2681">
        <v>1</v>
      </c>
      <c r="H2681">
        <f>VLOOKUP(B2681, patient!A:E, 5, FALSE)</f>
        <v>19</v>
      </c>
      <c r="I2681" t="str">
        <f>VLOOKUP(H2681, city!A:B, 2, FALSE)</f>
        <v>Leeds</v>
      </c>
      <c r="J2681" t="str">
        <f>VLOOKUP(E2681, diagnosis!A:B, 2, FALSE)</f>
        <v>Hypertension</v>
      </c>
      <c r="K2681" t="str">
        <f>VLOOKUP(D2681, department!A:B, 2, FALSE)</f>
        <v>Cardiology</v>
      </c>
      <c r="L2681" t="str">
        <f>VLOOKUP(C2681, provider!A:B, 2, FALSE)</f>
        <v>Dr. Johnson Grek</v>
      </c>
      <c r="M2681" t="str">
        <f>VLOOKUP(G2681, insurance!A:B, 2, FALSE)</f>
        <v>Aviva</v>
      </c>
      <c r="N2681">
        <f>VLOOKUP(B2681, patient!A:D, 4, FALSE)</f>
        <v>19</v>
      </c>
      <c r="O2681" t="str">
        <f>VLOOKUP(B2681, patient!A:C, 3, FALSE)</f>
        <v>Male</v>
      </c>
      <c r="P2681" t="str">
        <f>VLOOKUP(B2681, patient!A:F, 6, FALSE)</f>
        <v>Asian</v>
      </c>
      <c r="Q2681" t="s">
        <v>486</v>
      </c>
      <c r="R2681">
        <v>414</v>
      </c>
      <c r="S2681">
        <v>47</v>
      </c>
      <c r="U2681" s="1" t="str">
        <f t="shared" si="123"/>
        <v>No</v>
      </c>
      <c r="V2681">
        <v>10</v>
      </c>
      <c r="W2681" t="s">
        <v>487</v>
      </c>
      <c r="X2681" t="s">
        <v>488</v>
      </c>
      <c r="Y2681" t="str">
        <f t="shared" si="124"/>
        <v>Scheduled</v>
      </c>
      <c r="Z2681" t="s">
        <v>497</v>
      </c>
      <c r="AA2681" s="1">
        <v>45561</v>
      </c>
      <c r="AB2681" s="1">
        <v>45559</v>
      </c>
      <c r="AC2681" t="s">
        <v>498</v>
      </c>
      <c r="AD2681">
        <v>329.7</v>
      </c>
      <c r="AE2681">
        <v>10</v>
      </c>
      <c r="AF2681" t="str">
        <f t="shared" si="125"/>
        <v>Sep</v>
      </c>
    </row>
    <row r="2682" spans="1:32" x14ac:dyDescent="0.25">
      <c r="A2682" s="1">
        <v>45560</v>
      </c>
      <c r="B2682">
        <v>2236</v>
      </c>
      <c r="C2682">
        <v>4</v>
      </c>
      <c r="D2682">
        <v>2</v>
      </c>
      <c r="E2682">
        <v>4</v>
      </c>
      <c r="F2682">
        <v>5</v>
      </c>
      <c r="G2682">
        <v>1</v>
      </c>
      <c r="H2682">
        <f>VLOOKUP(B2682, patient!A:E, 5, FALSE)</f>
        <v>38</v>
      </c>
      <c r="I2682" t="str">
        <f>VLOOKUP(H2682, city!A:B, 2, FALSE)</f>
        <v>Sheffield</v>
      </c>
      <c r="J2682" t="str">
        <f>VLOOKUP(E2682, diagnosis!A:B, 2, FALSE)</f>
        <v>Hypertension</v>
      </c>
      <c r="K2682" t="str">
        <f>VLOOKUP(D2682, department!A:B, 2, FALSE)</f>
        <v>General Surgery</v>
      </c>
      <c r="L2682" t="str">
        <f>VLOOKUP(C2682, provider!A:B, 2, FALSE)</f>
        <v>Dr. Ravi Patel</v>
      </c>
      <c r="M2682" t="str">
        <f>VLOOKUP(G2682, insurance!A:B, 2, FALSE)</f>
        <v>Aviva</v>
      </c>
      <c r="N2682">
        <f>VLOOKUP(B2682, patient!A:D, 4, FALSE)</f>
        <v>52</v>
      </c>
      <c r="O2682" t="str">
        <f>VLOOKUP(B2682, patient!A:C, 3, FALSE)</f>
        <v>Male</v>
      </c>
      <c r="P2682" t="str">
        <f>VLOOKUP(B2682, patient!A:F, 6, FALSE)</f>
        <v>White</v>
      </c>
      <c r="Q2682" t="s">
        <v>492</v>
      </c>
      <c r="R2682">
        <v>924</v>
      </c>
      <c r="S2682">
        <v>141</v>
      </c>
      <c r="T2682" s="1">
        <v>45577</v>
      </c>
      <c r="U2682" s="1" t="str">
        <f t="shared" si="123"/>
        <v>Yes</v>
      </c>
      <c r="V2682">
        <v>5</v>
      </c>
      <c r="W2682" t="s">
        <v>487</v>
      </c>
      <c r="X2682" t="s">
        <v>488</v>
      </c>
      <c r="Y2682" t="str">
        <f t="shared" si="124"/>
        <v>Scheduled</v>
      </c>
      <c r="Z2682" t="s">
        <v>489</v>
      </c>
      <c r="AC2682" t="s">
        <v>490</v>
      </c>
      <c r="AD2682">
        <v>745.5</v>
      </c>
      <c r="AE2682">
        <v>0</v>
      </c>
      <c r="AF2682" t="str">
        <f t="shared" si="125"/>
        <v>Sep</v>
      </c>
    </row>
    <row r="2683" spans="1:32" x14ac:dyDescent="0.25">
      <c r="A2683" s="1">
        <v>45560</v>
      </c>
      <c r="B2683">
        <v>2834</v>
      </c>
      <c r="C2683">
        <v>5</v>
      </c>
      <c r="D2683">
        <v>4</v>
      </c>
      <c r="E2683">
        <v>4</v>
      </c>
      <c r="F2683">
        <v>3</v>
      </c>
      <c r="G2683">
        <v>1</v>
      </c>
      <c r="H2683">
        <f>VLOOKUP(B2683, patient!A:E, 5, FALSE)</f>
        <v>18</v>
      </c>
      <c r="I2683" t="str">
        <f>VLOOKUP(H2683, city!A:B, 2, FALSE)</f>
        <v>Leeds</v>
      </c>
      <c r="J2683" t="str">
        <f>VLOOKUP(E2683, diagnosis!A:B, 2, FALSE)</f>
        <v>Hypertension</v>
      </c>
      <c r="K2683" t="str">
        <f>VLOOKUP(D2683, department!A:B, 2, FALSE)</f>
        <v>Orthopedics</v>
      </c>
      <c r="L2683" t="str">
        <f>VLOOKUP(C2683, provider!A:B, 2, FALSE)</f>
        <v>Dr. Sade Kikiola</v>
      </c>
      <c r="M2683" t="str">
        <f>VLOOKUP(G2683, insurance!A:B, 2, FALSE)</f>
        <v>Aviva</v>
      </c>
      <c r="N2683">
        <f>VLOOKUP(B2683, patient!A:D, 4, FALSE)</f>
        <v>54</v>
      </c>
      <c r="O2683" t="str">
        <f>VLOOKUP(B2683, patient!A:C, 3, FALSE)</f>
        <v>Female</v>
      </c>
      <c r="P2683" t="str">
        <f>VLOOKUP(B2683, patient!A:F, 6, FALSE)</f>
        <v>White</v>
      </c>
      <c r="Q2683" t="s">
        <v>486</v>
      </c>
      <c r="R2683">
        <v>225</v>
      </c>
      <c r="S2683">
        <v>185</v>
      </c>
      <c r="T2683" s="1">
        <v>45580</v>
      </c>
      <c r="U2683" s="1" t="str">
        <f t="shared" si="123"/>
        <v>Yes</v>
      </c>
      <c r="V2683">
        <v>7</v>
      </c>
      <c r="W2683" t="s">
        <v>492</v>
      </c>
      <c r="X2683" t="s">
        <v>488</v>
      </c>
      <c r="Y2683" t="str">
        <f t="shared" si="124"/>
        <v>Scheduled</v>
      </c>
      <c r="Z2683" t="s">
        <v>497</v>
      </c>
      <c r="AC2683" t="s">
        <v>490</v>
      </c>
      <c r="AD2683">
        <v>287</v>
      </c>
      <c r="AE2683">
        <v>0</v>
      </c>
      <c r="AF2683" t="str">
        <f t="shared" si="125"/>
        <v>Sep</v>
      </c>
    </row>
    <row r="2684" spans="1:32" x14ac:dyDescent="0.25">
      <c r="A2684" s="1">
        <v>45560</v>
      </c>
      <c r="B2684">
        <v>1345</v>
      </c>
      <c r="C2684">
        <v>5</v>
      </c>
      <c r="D2684">
        <v>1</v>
      </c>
      <c r="E2684">
        <v>4</v>
      </c>
      <c r="F2684">
        <v>1</v>
      </c>
      <c r="G2684">
        <v>3</v>
      </c>
      <c r="H2684">
        <f>VLOOKUP(B2684, patient!A:E, 5, FALSE)</f>
        <v>28</v>
      </c>
      <c r="I2684" t="str">
        <f>VLOOKUP(H2684, city!A:B, 2, FALSE)</f>
        <v>London</v>
      </c>
      <c r="J2684" t="str">
        <f>VLOOKUP(E2684, diagnosis!A:B, 2, FALSE)</f>
        <v>Hypertension</v>
      </c>
      <c r="K2684" t="str">
        <f>VLOOKUP(D2684, department!A:B, 2, FALSE)</f>
        <v>Cardiology</v>
      </c>
      <c r="L2684" t="str">
        <f>VLOOKUP(C2684, provider!A:B, 2, FALSE)</f>
        <v>Dr. Sade Kikiola</v>
      </c>
      <c r="M2684" t="str">
        <f>VLOOKUP(G2684, insurance!A:B, 2, FALSE)</f>
        <v>Allianz</v>
      </c>
      <c r="N2684">
        <f>VLOOKUP(B2684, patient!A:D, 4, FALSE)</f>
        <v>22</v>
      </c>
      <c r="O2684" t="str">
        <f>VLOOKUP(B2684, patient!A:C, 3, FALSE)</f>
        <v>Female</v>
      </c>
      <c r="P2684" t="str">
        <f>VLOOKUP(B2684, patient!A:F, 6, FALSE)</f>
        <v>Other</v>
      </c>
      <c r="Q2684" t="s">
        <v>486</v>
      </c>
      <c r="R2684">
        <v>627</v>
      </c>
      <c r="S2684">
        <v>53</v>
      </c>
      <c r="U2684" s="1" t="str">
        <f t="shared" si="123"/>
        <v>No</v>
      </c>
      <c r="V2684">
        <v>5</v>
      </c>
      <c r="W2684" t="s">
        <v>487</v>
      </c>
      <c r="X2684" t="s">
        <v>488</v>
      </c>
      <c r="Y2684" t="str">
        <f t="shared" si="124"/>
        <v>Scheduled</v>
      </c>
      <c r="Z2684" t="s">
        <v>489</v>
      </c>
      <c r="AA2684" s="1">
        <v>45567</v>
      </c>
      <c r="AB2684" s="1">
        <v>45560</v>
      </c>
      <c r="AC2684" t="s">
        <v>493</v>
      </c>
      <c r="AD2684">
        <v>497</v>
      </c>
      <c r="AE2684">
        <v>30</v>
      </c>
      <c r="AF2684" t="str">
        <f t="shared" si="125"/>
        <v>Sep</v>
      </c>
    </row>
    <row r="2685" spans="1:32" x14ac:dyDescent="0.25">
      <c r="A2685" s="1">
        <v>45560</v>
      </c>
      <c r="B2685">
        <v>380</v>
      </c>
      <c r="C2685">
        <v>1</v>
      </c>
      <c r="D2685">
        <v>4</v>
      </c>
      <c r="E2685">
        <v>4</v>
      </c>
      <c r="F2685">
        <v>3</v>
      </c>
      <c r="G2685">
        <v>1</v>
      </c>
      <c r="H2685">
        <f>VLOOKUP(B2685, patient!A:E, 5, FALSE)</f>
        <v>18</v>
      </c>
      <c r="I2685" t="str">
        <f>VLOOKUP(H2685, city!A:B, 2, FALSE)</f>
        <v>Leeds</v>
      </c>
      <c r="J2685" t="str">
        <f>VLOOKUP(E2685, diagnosis!A:B, 2, FALSE)</f>
        <v>Hypertension</v>
      </c>
      <c r="K2685" t="str">
        <f>VLOOKUP(D2685, department!A:B, 2, FALSE)</f>
        <v>Orthopedics</v>
      </c>
      <c r="L2685" t="str">
        <f>VLOOKUP(C2685, provider!A:B, 2, FALSE)</f>
        <v>Dr. Olu Abisola</v>
      </c>
      <c r="M2685" t="str">
        <f>VLOOKUP(G2685, insurance!A:B, 2, FALSE)</f>
        <v>Aviva</v>
      </c>
      <c r="N2685">
        <f>VLOOKUP(B2685, patient!A:D, 4, FALSE)</f>
        <v>18</v>
      </c>
      <c r="O2685" t="str">
        <f>VLOOKUP(B2685, patient!A:C, 3, FALSE)</f>
        <v>Female</v>
      </c>
      <c r="P2685" t="str">
        <f>VLOOKUP(B2685, patient!A:F, 6, FALSE)</f>
        <v>Black</v>
      </c>
      <c r="Q2685" t="s">
        <v>491</v>
      </c>
      <c r="R2685">
        <v>316</v>
      </c>
      <c r="S2685">
        <v>103</v>
      </c>
      <c r="T2685" s="1">
        <v>45576</v>
      </c>
      <c r="U2685" s="1" t="str">
        <f t="shared" si="123"/>
        <v>Yes</v>
      </c>
      <c r="V2685">
        <v>9</v>
      </c>
      <c r="W2685" t="s">
        <v>494</v>
      </c>
      <c r="X2685" t="s">
        <v>495</v>
      </c>
      <c r="Y2685" t="str">
        <f t="shared" si="124"/>
        <v>Emergency</v>
      </c>
      <c r="Z2685" t="s">
        <v>489</v>
      </c>
      <c r="AC2685" t="s">
        <v>490</v>
      </c>
      <c r="AD2685">
        <v>293.3</v>
      </c>
      <c r="AE2685">
        <v>0</v>
      </c>
      <c r="AF2685" t="str">
        <f t="shared" si="125"/>
        <v>Sep</v>
      </c>
    </row>
    <row r="2686" spans="1:32" x14ac:dyDescent="0.25">
      <c r="A2686" s="1">
        <v>45560</v>
      </c>
      <c r="B2686">
        <v>1885</v>
      </c>
      <c r="C2686">
        <v>4</v>
      </c>
      <c r="D2686">
        <v>4</v>
      </c>
      <c r="E2686">
        <v>4</v>
      </c>
      <c r="F2686">
        <v>3</v>
      </c>
      <c r="G2686">
        <v>2</v>
      </c>
      <c r="H2686">
        <f>VLOOKUP(B2686, patient!A:E, 5, FALSE)</f>
        <v>9</v>
      </c>
      <c r="I2686" t="str">
        <f>VLOOKUP(H2686, city!A:B, 2, FALSE)</f>
        <v>Edinburgh</v>
      </c>
      <c r="J2686" t="str">
        <f>VLOOKUP(E2686, diagnosis!A:B, 2, FALSE)</f>
        <v>Hypertension</v>
      </c>
      <c r="K2686" t="str">
        <f>VLOOKUP(D2686, department!A:B, 2, FALSE)</f>
        <v>Orthopedics</v>
      </c>
      <c r="L2686" t="str">
        <f>VLOOKUP(C2686, provider!A:B, 2, FALSE)</f>
        <v>Dr. Ravi Patel</v>
      </c>
      <c r="M2686" t="str">
        <f>VLOOKUP(G2686, insurance!A:B, 2, FALSE)</f>
        <v>AXA</v>
      </c>
      <c r="N2686">
        <f>VLOOKUP(B2686, patient!A:D, 4, FALSE)</f>
        <v>57</v>
      </c>
      <c r="O2686" t="str">
        <f>VLOOKUP(B2686, patient!A:C, 3, FALSE)</f>
        <v>Female</v>
      </c>
      <c r="P2686" t="str">
        <f>VLOOKUP(B2686, patient!A:F, 6, FALSE)</f>
        <v>Asian</v>
      </c>
      <c r="Q2686" t="s">
        <v>486</v>
      </c>
      <c r="R2686">
        <v>172</v>
      </c>
      <c r="S2686">
        <v>160</v>
      </c>
      <c r="U2686" s="1" t="str">
        <f t="shared" si="123"/>
        <v>No</v>
      </c>
      <c r="V2686">
        <v>6</v>
      </c>
      <c r="W2686" t="s">
        <v>492</v>
      </c>
      <c r="X2686" t="s">
        <v>495</v>
      </c>
      <c r="Y2686" t="str">
        <f t="shared" si="124"/>
        <v>Emergency</v>
      </c>
      <c r="Z2686" t="s">
        <v>497</v>
      </c>
      <c r="AA2686" s="1">
        <v>45569</v>
      </c>
      <c r="AB2686" s="1">
        <v>45560</v>
      </c>
      <c r="AC2686" t="s">
        <v>493</v>
      </c>
      <c r="AD2686">
        <v>253.4</v>
      </c>
      <c r="AE2686">
        <v>30</v>
      </c>
      <c r="AF2686" t="str">
        <f t="shared" si="125"/>
        <v>Sep</v>
      </c>
    </row>
    <row r="2687" spans="1:32" x14ac:dyDescent="0.25">
      <c r="A2687" s="1">
        <v>45560</v>
      </c>
      <c r="B2687">
        <v>4491</v>
      </c>
      <c r="C2687">
        <v>2</v>
      </c>
      <c r="D2687">
        <v>1</v>
      </c>
      <c r="E2687">
        <v>4</v>
      </c>
      <c r="F2687">
        <v>2</v>
      </c>
      <c r="G2687">
        <v>1</v>
      </c>
      <c r="H2687">
        <f>VLOOKUP(B2687, patient!A:E, 5, FALSE)</f>
        <v>4</v>
      </c>
      <c r="I2687" t="str">
        <f>VLOOKUP(H2687, city!A:B, 2, FALSE)</f>
        <v>Birmingham</v>
      </c>
      <c r="J2687" t="str">
        <f>VLOOKUP(E2687, diagnosis!A:B, 2, FALSE)</f>
        <v>Hypertension</v>
      </c>
      <c r="K2687" t="str">
        <f>VLOOKUP(D2687, department!A:B, 2, FALSE)</f>
        <v>Cardiology</v>
      </c>
      <c r="L2687" t="str">
        <f>VLOOKUP(C2687, provider!A:B, 2, FALSE)</f>
        <v>Dr. Johnson Grek</v>
      </c>
      <c r="M2687" t="str">
        <f>VLOOKUP(G2687, insurance!A:B, 2, FALSE)</f>
        <v>Aviva</v>
      </c>
      <c r="N2687">
        <f>VLOOKUP(B2687, patient!A:D, 4, FALSE)</f>
        <v>29</v>
      </c>
      <c r="O2687" t="str">
        <f>VLOOKUP(B2687, patient!A:C, 3, FALSE)</f>
        <v>Male</v>
      </c>
      <c r="P2687" t="str">
        <f>VLOOKUP(B2687, patient!A:F, 6, FALSE)</f>
        <v>White</v>
      </c>
      <c r="Q2687" t="s">
        <v>491</v>
      </c>
      <c r="R2687">
        <v>786</v>
      </c>
      <c r="S2687">
        <v>130</v>
      </c>
      <c r="U2687" s="1" t="str">
        <f t="shared" si="123"/>
        <v>No</v>
      </c>
      <c r="V2687">
        <v>3</v>
      </c>
      <c r="W2687" t="s">
        <v>492</v>
      </c>
      <c r="X2687" t="s">
        <v>488</v>
      </c>
      <c r="Y2687" t="str">
        <f t="shared" si="124"/>
        <v>Scheduled</v>
      </c>
      <c r="Z2687" t="s">
        <v>497</v>
      </c>
      <c r="AA2687" s="1">
        <v>45561</v>
      </c>
      <c r="AB2687" s="1">
        <v>45560</v>
      </c>
      <c r="AC2687" t="s">
        <v>498</v>
      </c>
      <c r="AD2687">
        <v>648.20000000000005</v>
      </c>
      <c r="AE2687">
        <v>10</v>
      </c>
      <c r="AF2687" t="str">
        <f t="shared" si="125"/>
        <v>Sep</v>
      </c>
    </row>
    <row r="2688" spans="1:32" x14ac:dyDescent="0.25">
      <c r="A2688" s="1">
        <v>45560</v>
      </c>
      <c r="B2688">
        <v>1911</v>
      </c>
      <c r="C2688">
        <v>3</v>
      </c>
      <c r="D2688">
        <v>1</v>
      </c>
      <c r="E2688">
        <v>4</v>
      </c>
      <c r="F2688">
        <v>5</v>
      </c>
      <c r="G2688">
        <v>3</v>
      </c>
      <c r="H2688">
        <f>VLOOKUP(B2688, patient!A:E, 5, FALSE)</f>
        <v>33</v>
      </c>
      <c r="I2688" t="str">
        <f>VLOOKUP(H2688, city!A:B, 2, FALSE)</f>
        <v>Newcastle</v>
      </c>
      <c r="J2688" t="str">
        <f>VLOOKUP(E2688, diagnosis!A:B, 2, FALSE)</f>
        <v>Hypertension</v>
      </c>
      <c r="K2688" t="str">
        <f>VLOOKUP(D2688, department!A:B, 2, FALSE)</f>
        <v>Cardiology</v>
      </c>
      <c r="L2688" t="str">
        <f>VLOOKUP(C2688, provider!A:B, 2, FALSE)</f>
        <v>Dr. Emma Jones</v>
      </c>
      <c r="M2688" t="str">
        <f>VLOOKUP(G2688, insurance!A:B, 2, FALSE)</f>
        <v>Allianz</v>
      </c>
      <c r="N2688">
        <f>VLOOKUP(B2688, patient!A:D, 4, FALSE)</f>
        <v>73</v>
      </c>
      <c r="O2688" t="str">
        <f>VLOOKUP(B2688, patient!A:C, 3, FALSE)</f>
        <v>Female</v>
      </c>
      <c r="P2688" t="str">
        <f>VLOOKUP(B2688, patient!A:F, 6, FALSE)</f>
        <v>Asian</v>
      </c>
      <c r="Q2688" t="s">
        <v>486</v>
      </c>
      <c r="R2688">
        <v>725</v>
      </c>
      <c r="S2688">
        <v>24</v>
      </c>
      <c r="T2688" s="1">
        <v>45589</v>
      </c>
      <c r="U2688" s="1" t="str">
        <f t="shared" si="123"/>
        <v>Yes</v>
      </c>
      <c r="V2688">
        <v>6</v>
      </c>
      <c r="W2688" t="s">
        <v>492</v>
      </c>
      <c r="X2688" t="s">
        <v>488</v>
      </c>
      <c r="Y2688" t="str">
        <f t="shared" si="124"/>
        <v>Scheduled</v>
      </c>
      <c r="Z2688" t="s">
        <v>489</v>
      </c>
      <c r="AC2688" t="s">
        <v>490</v>
      </c>
      <c r="AD2688">
        <v>524.29999999999995</v>
      </c>
      <c r="AE2688">
        <v>0</v>
      </c>
      <c r="AF2688" t="str">
        <f t="shared" si="125"/>
        <v>Sep</v>
      </c>
    </row>
    <row r="2689" spans="1:32" x14ac:dyDescent="0.25">
      <c r="A2689" s="1">
        <v>45560</v>
      </c>
      <c r="B2689">
        <v>3881</v>
      </c>
      <c r="C2689">
        <v>2</v>
      </c>
      <c r="D2689">
        <v>5</v>
      </c>
      <c r="E2689">
        <v>4</v>
      </c>
      <c r="F2689">
        <v>4</v>
      </c>
      <c r="G2689">
        <v>2</v>
      </c>
      <c r="H2689">
        <f>VLOOKUP(B2689, patient!A:E, 5, FALSE)</f>
        <v>22</v>
      </c>
      <c r="I2689" t="str">
        <f>VLOOKUP(H2689, city!A:B, 2, FALSE)</f>
        <v>Liverpool</v>
      </c>
      <c r="J2689" t="str">
        <f>VLOOKUP(E2689, diagnosis!A:B, 2, FALSE)</f>
        <v>Hypertension</v>
      </c>
      <c r="K2689" t="str">
        <f>VLOOKUP(D2689, department!A:B, 2, FALSE)</f>
        <v>Pediatrics</v>
      </c>
      <c r="L2689" t="str">
        <f>VLOOKUP(C2689, provider!A:B, 2, FALSE)</f>
        <v>Dr. Johnson Grek</v>
      </c>
      <c r="M2689" t="str">
        <f>VLOOKUP(G2689, insurance!A:B, 2, FALSE)</f>
        <v>AXA</v>
      </c>
      <c r="N2689">
        <f>VLOOKUP(B2689, patient!A:D, 4, FALSE)</f>
        <v>53</v>
      </c>
      <c r="O2689" t="str">
        <f>VLOOKUP(B2689, patient!A:C, 3, FALSE)</f>
        <v>Male</v>
      </c>
      <c r="P2689" t="str">
        <f>VLOOKUP(B2689, patient!A:F, 6, FALSE)</f>
        <v>Other</v>
      </c>
      <c r="Q2689" t="s">
        <v>492</v>
      </c>
      <c r="R2689">
        <v>345</v>
      </c>
      <c r="S2689">
        <v>147</v>
      </c>
      <c r="T2689" s="1">
        <v>45587</v>
      </c>
      <c r="U2689" s="1" t="str">
        <f t="shared" si="123"/>
        <v>Yes</v>
      </c>
      <c r="V2689">
        <v>6</v>
      </c>
      <c r="W2689" t="s">
        <v>487</v>
      </c>
      <c r="X2689" t="s">
        <v>488</v>
      </c>
      <c r="Y2689" t="str">
        <f t="shared" si="124"/>
        <v>Scheduled</v>
      </c>
      <c r="Z2689" t="s">
        <v>489</v>
      </c>
      <c r="AC2689" t="s">
        <v>490</v>
      </c>
      <c r="AD2689">
        <v>344.4</v>
      </c>
      <c r="AE2689">
        <v>0</v>
      </c>
      <c r="AF2689" t="str">
        <f t="shared" si="125"/>
        <v>Sep</v>
      </c>
    </row>
    <row r="2690" spans="1:32" x14ac:dyDescent="0.25">
      <c r="A2690" s="1">
        <v>45560</v>
      </c>
      <c r="B2690">
        <v>91</v>
      </c>
      <c r="C2690">
        <v>3</v>
      </c>
      <c r="D2690">
        <v>2</v>
      </c>
      <c r="E2690">
        <v>4</v>
      </c>
      <c r="F2690">
        <v>5</v>
      </c>
      <c r="G2690">
        <v>2</v>
      </c>
      <c r="H2690">
        <f>VLOOKUP(B2690, patient!A:E, 5, FALSE)</f>
        <v>26</v>
      </c>
      <c r="I2690" t="str">
        <f>VLOOKUP(H2690, city!A:B, 2, FALSE)</f>
        <v>London</v>
      </c>
      <c r="J2690" t="str">
        <f>VLOOKUP(E2690, diagnosis!A:B, 2, FALSE)</f>
        <v>Hypertension</v>
      </c>
      <c r="K2690" t="str">
        <f>VLOOKUP(D2690, department!A:B, 2, FALSE)</f>
        <v>General Surgery</v>
      </c>
      <c r="L2690" t="str">
        <f>VLOOKUP(C2690, provider!A:B, 2, FALSE)</f>
        <v>Dr. Emma Jones</v>
      </c>
      <c r="M2690" t="str">
        <f>VLOOKUP(G2690, insurance!A:B, 2, FALSE)</f>
        <v>AXA</v>
      </c>
      <c r="N2690">
        <f>VLOOKUP(B2690, patient!A:D, 4, FALSE)</f>
        <v>62</v>
      </c>
      <c r="O2690" t="str">
        <f>VLOOKUP(B2690, patient!A:C, 3, FALSE)</f>
        <v>Female</v>
      </c>
      <c r="P2690" t="str">
        <f>VLOOKUP(B2690, patient!A:F, 6, FALSE)</f>
        <v>White</v>
      </c>
      <c r="Q2690" t="s">
        <v>492</v>
      </c>
      <c r="R2690">
        <v>581</v>
      </c>
      <c r="S2690">
        <v>107</v>
      </c>
      <c r="U2690" s="1" t="str">
        <f t="shared" si="123"/>
        <v>No</v>
      </c>
      <c r="V2690">
        <v>10</v>
      </c>
      <c r="W2690" t="s">
        <v>487</v>
      </c>
      <c r="X2690" t="s">
        <v>495</v>
      </c>
      <c r="Y2690" t="str">
        <f t="shared" si="124"/>
        <v>Emergency</v>
      </c>
      <c r="Z2690" t="s">
        <v>497</v>
      </c>
      <c r="AA2690" s="1">
        <v>45563</v>
      </c>
      <c r="AB2690" s="1">
        <v>45560</v>
      </c>
      <c r="AC2690" t="s">
        <v>493</v>
      </c>
      <c r="AD2690">
        <v>502.6</v>
      </c>
      <c r="AE2690">
        <v>30</v>
      </c>
      <c r="AF2690" t="str">
        <f t="shared" si="125"/>
        <v>Sep</v>
      </c>
    </row>
    <row r="2691" spans="1:32" x14ac:dyDescent="0.25">
      <c r="A2691" s="1">
        <v>45560</v>
      </c>
      <c r="B2691">
        <v>2426</v>
      </c>
      <c r="C2691">
        <v>3</v>
      </c>
      <c r="D2691">
        <v>2</v>
      </c>
      <c r="E2691">
        <v>4</v>
      </c>
      <c r="F2691">
        <v>5</v>
      </c>
      <c r="G2691">
        <v>2</v>
      </c>
      <c r="H2691">
        <f>VLOOKUP(B2691, patient!A:E, 5, FALSE)</f>
        <v>20</v>
      </c>
      <c r="I2691" t="str">
        <f>VLOOKUP(H2691, city!A:B, 2, FALSE)</f>
        <v>Leeds</v>
      </c>
      <c r="J2691" t="str">
        <f>VLOOKUP(E2691, diagnosis!A:B, 2, FALSE)</f>
        <v>Hypertension</v>
      </c>
      <c r="K2691" t="str">
        <f>VLOOKUP(D2691, department!A:B, 2, FALSE)</f>
        <v>General Surgery</v>
      </c>
      <c r="L2691" t="str">
        <f>VLOOKUP(C2691, provider!A:B, 2, FALSE)</f>
        <v>Dr. Emma Jones</v>
      </c>
      <c r="M2691" t="str">
        <f>VLOOKUP(G2691, insurance!A:B, 2, FALSE)</f>
        <v>AXA</v>
      </c>
      <c r="N2691">
        <f>VLOOKUP(B2691, patient!A:D, 4, FALSE)</f>
        <v>40</v>
      </c>
      <c r="O2691" t="str">
        <f>VLOOKUP(B2691, patient!A:C, 3, FALSE)</f>
        <v>Female</v>
      </c>
      <c r="P2691" t="str">
        <f>VLOOKUP(B2691, patient!A:F, 6, FALSE)</f>
        <v>Asian</v>
      </c>
      <c r="Q2691" t="s">
        <v>486</v>
      </c>
      <c r="R2691">
        <v>989</v>
      </c>
      <c r="S2691">
        <v>134</v>
      </c>
      <c r="T2691" s="1">
        <v>45585</v>
      </c>
      <c r="U2691" s="1" t="str">
        <f t="shared" ref="U2691:U2754" si="126">IF(T2691&lt;&gt;"", "Yes", "No")</f>
        <v>Yes</v>
      </c>
      <c r="V2691">
        <v>1</v>
      </c>
      <c r="W2691" t="s">
        <v>492</v>
      </c>
      <c r="X2691" t="s">
        <v>488</v>
      </c>
      <c r="Y2691" t="str">
        <f t="shared" ref="Y2691:Y2754" si="127">IF(TRIM(X2691)="yes", "Emergency", "Scheduled")</f>
        <v>Scheduled</v>
      </c>
      <c r="Z2691" t="s">
        <v>489</v>
      </c>
      <c r="AC2691" t="s">
        <v>490</v>
      </c>
      <c r="AD2691">
        <v>786.1</v>
      </c>
      <c r="AE2691">
        <v>0</v>
      </c>
      <c r="AF2691" t="str">
        <f t="shared" ref="AF2691:AF2754" si="128">TEXT(A2691, "mmm")</f>
        <v>Sep</v>
      </c>
    </row>
    <row r="2692" spans="1:32" x14ac:dyDescent="0.25">
      <c r="A2692" s="1">
        <v>45561</v>
      </c>
      <c r="B2692">
        <v>1411</v>
      </c>
      <c r="C2692">
        <v>1</v>
      </c>
      <c r="D2692">
        <v>4</v>
      </c>
      <c r="E2692">
        <v>4</v>
      </c>
      <c r="F2692">
        <v>3</v>
      </c>
      <c r="G2692">
        <v>1</v>
      </c>
      <c r="H2692">
        <f>VLOOKUP(B2692, patient!A:E, 5, FALSE)</f>
        <v>3</v>
      </c>
      <c r="I2692" t="str">
        <f>VLOOKUP(H2692, city!A:B, 2, FALSE)</f>
        <v>Birmingham</v>
      </c>
      <c r="J2692" t="str">
        <f>VLOOKUP(E2692, diagnosis!A:B, 2, FALSE)</f>
        <v>Hypertension</v>
      </c>
      <c r="K2692" t="str">
        <f>VLOOKUP(D2692, department!A:B, 2, FALSE)</f>
        <v>Orthopedics</v>
      </c>
      <c r="L2692" t="str">
        <f>VLOOKUP(C2692, provider!A:B, 2, FALSE)</f>
        <v>Dr. Olu Abisola</v>
      </c>
      <c r="M2692" t="str">
        <f>VLOOKUP(G2692, insurance!A:B, 2, FALSE)</f>
        <v>Aviva</v>
      </c>
      <c r="N2692">
        <f>VLOOKUP(B2692, patient!A:D, 4, FALSE)</f>
        <v>64</v>
      </c>
      <c r="O2692" t="str">
        <f>VLOOKUP(B2692, patient!A:C, 3, FALSE)</f>
        <v>Female</v>
      </c>
      <c r="P2692" t="str">
        <f>VLOOKUP(B2692, patient!A:F, 6, FALSE)</f>
        <v>Black</v>
      </c>
      <c r="Q2692" t="s">
        <v>491</v>
      </c>
      <c r="R2692">
        <v>738</v>
      </c>
      <c r="S2692">
        <v>121</v>
      </c>
      <c r="U2692" s="1" t="str">
        <f t="shared" si="126"/>
        <v>No</v>
      </c>
      <c r="V2692">
        <v>7</v>
      </c>
      <c r="W2692" t="s">
        <v>494</v>
      </c>
      <c r="X2692" t="s">
        <v>495</v>
      </c>
      <c r="Y2692" t="str">
        <f t="shared" si="127"/>
        <v>Emergency</v>
      </c>
      <c r="Z2692" t="s">
        <v>489</v>
      </c>
      <c r="AA2692" s="1">
        <v>45568</v>
      </c>
      <c r="AB2692" s="1">
        <v>45561</v>
      </c>
      <c r="AC2692" t="s">
        <v>493</v>
      </c>
      <c r="AD2692">
        <v>622.29999999999995</v>
      </c>
      <c r="AE2692">
        <v>30</v>
      </c>
      <c r="AF2692" t="str">
        <f t="shared" si="128"/>
        <v>Sep</v>
      </c>
    </row>
    <row r="2693" spans="1:32" x14ac:dyDescent="0.25">
      <c r="A2693" s="1">
        <v>45561</v>
      </c>
      <c r="B2693">
        <v>2447</v>
      </c>
      <c r="C2693">
        <v>3</v>
      </c>
      <c r="D2693">
        <v>3</v>
      </c>
      <c r="E2693">
        <v>4</v>
      </c>
      <c r="F2693">
        <v>3</v>
      </c>
      <c r="G2693">
        <v>1</v>
      </c>
      <c r="H2693">
        <f>VLOOKUP(B2693, patient!A:E, 5, FALSE)</f>
        <v>28</v>
      </c>
      <c r="I2693" t="str">
        <f>VLOOKUP(H2693, city!A:B, 2, FALSE)</f>
        <v>London</v>
      </c>
      <c r="J2693" t="str">
        <f>VLOOKUP(E2693, diagnosis!A:B, 2, FALSE)</f>
        <v>Hypertension</v>
      </c>
      <c r="K2693" t="str">
        <f>VLOOKUP(D2693, department!A:B, 2, FALSE)</f>
        <v>Neurology</v>
      </c>
      <c r="L2693" t="str">
        <f>VLOOKUP(C2693, provider!A:B, 2, FALSE)</f>
        <v>Dr. Emma Jones</v>
      </c>
      <c r="M2693" t="str">
        <f>VLOOKUP(G2693, insurance!A:B, 2, FALSE)</f>
        <v>Aviva</v>
      </c>
      <c r="N2693">
        <f>VLOOKUP(B2693, patient!A:D, 4, FALSE)</f>
        <v>48</v>
      </c>
      <c r="O2693" t="str">
        <f>VLOOKUP(B2693, patient!A:C, 3, FALSE)</f>
        <v>Male</v>
      </c>
      <c r="P2693" t="str">
        <f>VLOOKUP(B2693, patient!A:F, 6, FALSE)</f>
        <v>Black</v>
      </c>
      <c r="Q2693" t="s">
        <v>491</v>
      </c>
      <c r="R2693">
        <v>169</v>
      </c>
      <c r="S2693">
        <v>36</v>
      </c>
      <c r="U2693" s="1" t="str">
        <f t="shared" si="126"/>
        <v>No</v>
      </c>
      <c r="V2693">
        <v>3</v>
      </c>
      <c r="W2693" t="s">
        <v>492</v>
      </c>
      <c r="X2693" t="s">
        <v>495</v>
      </c>
      <c r="Y2693" t="str">
        <f t="shared" si="127"/>
        <v>Emergency</v>
      </c>
      <c r="Z2693" t="s">
        <v>497</v>
      </c>
      <c r="AA2693" s="1">
        <v>45570</v>
      </c>
      <c r="AB2693" s="1">
        <v>45561</v>
      </c>
      <c r="AC2693" t="s">
        <v>496</v>
      </c>
      <c r="AD2693">
        <v>178.5</v>
      </c>
      <c r="AE2693">
        <v>50</v>
      </c>
      <c r="AF2693" t="str">
        <f t="shared" si="128"/>
        <v>Sep</v>
      </c>
    </row>
    <row r="2694" spans="1:32" x14ac:dyDescent="0.25">
      <c r="A2694" s="1">
        <v>45561</v>
      </c>
      <c r="B2694">
        <v>898</v>
      </c>
      <c r="C2694">
        <v>5</v>
      </c>
      <c r="D2694">
        <v>3</v>
      </c>
      <c r="E2694">
        <v>4</v>
      </c>
      <c r="F2694">
        <v>2</v>
      </c>
      <c r="G2694">
        <v>3</v>
      </c>
      <c r="H2694">
        <f>VLOOKUP(B2694, patient!A:E, 5, FALSE)</f>
        <v>3</v>
      </c>
      <c r="I2694" t="str">
        <f>VLOOKUP(H2694, city!A:B, 2, FALSE)</f>
        <v>Birmingham</v>
      </c>
      <c r="J2694" t="str">
        <f>VLOOKUP(E2694, diagnosis!A:B, 2, FALSE)</f>
        <v>Hypertension</v>
      </c>
      <c r="K2694" t="str">
        <f>VLOOKUP(D2694, department!A:B, 2, FALSE)</f>
        <v>Neurology</v>
      </c>
      <c r="L2694" t="str">
        <f>VLOOKUP(C2694, provider!A:B, 2, FALSE)</f>
        <v>Dr. Sade Kikiola</v>
      </c>
      <c r="M2694" t="str">
        <f>VLOOKUP(G2694, insurance!A:B, 2, FALSE)</f>
        <v>Allianz</v>
      </c>
      <c r="N2694">
        <f>VLOOKUP(B2694, patient!A:D, 4, FALSE)</f>
        <v>28</v>
      </c>
      <c r="O2694" t="str">
        <f>VLOOKUP(B2694, patient!A:C, 3, FALSE)</f>
        <v>Male</v>
      </c>
      <c r="P2694" t="str">
        <f>VLOOKUP(B2694, patient!A:F, 6, FALSE)</f>
        <v>Other</v>
      </c>
      <c r="Q2694" t="s">
        <v>491</v>
      </c>
      <c r="R2694">
        <v>329</v>
      </c>
      <c r="S2694">
        <v>50</v>
      </c>
      <c r="U2694" s="1" t="str">
        <f t="shared" si="126"/>
        <v>No</v>
      </c>
      <c r="V2694">
        <v>1</v>
      </c>
      <c r="W2694" t="s">
        <v>487</v>
      </c>
      <c r="X2694" t="s">
        <v>488</v>
      </c>
      <c r="Y2694" t="str">
        <f t="shared" si="127"/>
        <v>Scheduled</v>
      </c>
      <c r="Z2694" t="s">
        <v>489</v>
      </c>
      <c r="AA2694" s="1">
        <v>45566</v>
      </c>
      <c r="AB2694" s="1">
        <v>45561</v>
      </c>
      <c r="AC2694" t="s">
        <v>498</v>
      </c>
      <c r="AD2694">
        <v>272.3</v>
      </c>
      <c r="AE2694">
        <v>10</v>
      </c>
      <c r="AF2694" t="str">
        <f t="shared" si="128"/>
        <v>Sep</v>
      </c>
    </row>
    <row r="2695" spans="1:32" x14ac:dyDescent="0.25">
      <c r="A2695" s="1">
        <v>45561</v>
      </c>
      <c r="B2695">
        <v>4727</v>
      </c>
      <c r="C2695">
        <v>5</v>
      </c>
      <c r="D2695">
        <v>4</v>
      </c>
      <c r="E2695">
        <v>4</v>
      </c>
      <c r="F2695">
        <v>3</v>
      </c>
      <c r="G2695">
        <v>2</v>
      </c>
      <c r="H2695">
        <f>VLOOKUP(B2695, patient!A:E, 5, FALSE)</f>
        <v>19</v>
      </c>
      <c r="I2695" t="str">
        <f>VLOOKUP(H2695, city!A:B, 2, FALSE)</f>
        <v>Leeds</v>
      </c>
      <c r="J2695" t="str">
        <f>VLOOKUP(E2695, diagnosis!A:B, 2, FALSE)</f>
        <v>Hypertension</v>
      </c>
      <c r="K2695" t="str">
        <f>VLOOKUP(D2695, department!A:B, 2, FALSE)</f>
        <v>Orthopedics</v>
      </c>
      <c r="L2695" t="str">
        <f>VLOOKUP(C2695, provider!A:B, 2, FALSE)</f>
        <v>Dr. Sade Kikiola</v>
      </c>
      <c r="M2695" t="str">
        <f>VLOOKUP(G2695, insurance!A:B, 2, FALSE)</f>
        <v>AXA</v>
      </c>
      <c r="N2695">
        <f>VLOOKUP(B2695, patient!A:D, 4, FALSE)</f>
        <v>27</v>
      </c>
      <c r="O2695" t="str">
        <f>VLOOKUP(B2695, patient!A:C, 3, FALSE)</f>
        <v>Male</v>
      </c>
      <c r="P2695" t="str">
        <f>VLOOKUP(B2695, patient!A:F, 6, FALSE)</f>
        <v>White</v>
      </c>
      <c r="Q2695" t="s">
        <v>486</v>
      </c>
      <c r="R2695">
        <v>375</v>
      </c>
      <c r="S2695">
        <v>111</v>
      </c>
      <c r="T2695" s="1">
        <v>45588</v>
      </c>
      <c r="U2695" s="1" t="str">
        <f t="shared" si="126"/>
        <v>Yes</v>
      </c>
      <c r="V2695">
        <v>1</v>
      </c>
      <c r="W2695" t="s">
        <v>487</v>
      </c>
      <c r="X2695" t="s">
        <v>495</v>
      </c>
      <c r="Y2695" t="str">
        <f t="shared" si="127"/>
        <v>Emergency</v>
      </c>
      <c r="Z2695" t="s">
        <v>489</v>
      </c>
      <c r="AC2695" t="s">
        <v>490</v>
      </c>
      <c r="AD2695">
        <v>340.2</v>
      </c>
      <c r="AE2695">
        <v>0</v>
      </c>
      <c r="AF2695" t="str">
        <f t="shared" si="128"/>
        <v>Sep</v>
      </c>
    </row>
    <row r="2696" spans="1:32" x14ac:dyDescent="0.25">
      <c r="A2696" s="1">
        <v>45561</v>
      </c>
      <c r="B2696">
        <v>2290</v>
      </c>
      <c r="C2696">
        <v>1</v>
      </c>
      <c r="D2696">
        <v>5</v>
      </c>
      <c r="E2696">
        <v>4</v>
      </c>
      <c r="F2696">
        <v>1</v>
      </c>
      <c r="G2696">
        <v>3</v>
      </c>
      <c r="H2696">
        <f>VLOOKUP(B2696, patient!A:E, 5, FALSE)</f>
        <v>14</v>
      </c>
      <c r="I2696" t="str">
        <f>VLOOKUP(H2696, city!A:B, 2, FALSE)</f>
        <v>Glasgow</v>
      </c>
      <c r="J2696" t="str">
        <f>VLOOKUP(E2696, diagnosis!A:B, 2, FALSE)</f>
        <v>Hypertension</v>
      </c>
      <c r="K2696" t="str">
        <f>VLOOKUP(D2696, department!A:B, 2, FALSE)</f>
        <v>Pediatrics</v>
      </c>
      <c r="L2696" t="str">
        <f>VLOOKUP(C2696, provider!A:B, 2, FALSE)</f>
        <v>Dr. Olu Abisola</v>
      </c>
      <c r="M2696" t="str">
        <f>VLOOKUP(G2696, insurance!A:B, 2, FALSE)</f>
        <v>Allianz</v>
      </c>
      <c r="N2696">
        <f>VLOOKUP(B2696, patient!A:D, 4, FALSE)</f>
        <v>20</v>
      </c>
      <c r="O2696" t="str">
        <f>VLOOKUP(B2696, patient!A:C, 3, FALSE)</f>
        <v>Male</v>
      </c>
      <c r="P2696" t="str">
        <f>VLOOKUP(B2696, patient!A:F, 6, FALSE)</f>
        <v>White</v>
      </c>
      <c r="Q2696" t="s">
        <v>491</v>
      </c>
      <c r="R2696">
        <v>321</v>
      </c>
      <c r="S2696">
        <v>180</v>
      </c>
      <c r="T2696" s="1">
        <v>45584</v>
      </c>
      <c r="U2696" s="1" t="str">
        <f t="shared" si="126"/>
        <v>Yes</v>
      </c>
      <c r="V2696">
        <v>5</v>
      </c>
      <c r="W2696" t="s">
        <v>494</v>
      </c>
      <c r="X2696" t="s">
        <v>495</v>
      </c>
      <c r="Y2696" t="str">
        <f t="shared" si="127"/>
        <v>Emergency</v>
      </c>
      <c r="Z2696" t="s">
        <v>489</v>
      </c>
      <c r="AC2696" t="s">
        <v>490</v>
      </c>
      <c r="AD2696">
        <v>350.7</v>
      </c>
      <c r="AE2696">
        <v>0</v>
      </c>
      <c r="AF2696" t="str">
        <f t="shared" si="128"/>
        <v>Sep</v>
      </c>
    </row>
    <row r="2697" spans="1:32" x14ac:dyDescent="0.25">
      <c r="A2697" s="1">
        <v>45561</v>
      </c>
      <c r="B2697">
        <v>972</v>
      </c>
      <c r="C2697">
        <v>2</v>
      </c>
      <c r="D2697">
        <v>1</v>
      </c>
      <c r="E2697">
        <v>4</v>
      </c>
      <c r="F2697">
        <v>5</v>
      </c>
      <c r="G2697">
        <v>3</v>
      </c>
      <c r="H2697">
        <f>VLOOKUP(B2697, patient!A:E, 5, FALSE)</f>
        <v>21</v>
      </c>
      <c r="I2697" t="str">
        <f>VLOOKUP(H2697, city!A:B, 2, FALSE)</f>
        <v>Liverpool</v>
      </c>
      <c r="J2697" t="str">
        <f>VLOOKUP(E2697, diagnosis!A:B, 2, FALSE)</f>
        <v>Hypertension</v>
      </c>
      <c r="K2697" t="str">
        <f>VLOOKUP(D2697, department!A:B, 2, FALSE)</f>
        <v>Cardiology</v>
      </c>
      <c r="L2697" t="str">
        <f>VLOOKUP(C2697, provider!A:B, 2, FALSE)</f>
        <v>Dr. Johnson Grek</v>
      </c>
      <c r="M2697" t="str">
        <f>VLOOKUP(G2697, insurance!A:B, 2, FALSE)</f>
        <v>Allianz</v>
      </c>
      <c r="N2697">
        <f>VLOOKUP(B2697, patient!A:D, 4, FALSE)</f>
        <v>71</v>
      </c>
      <c r="O2697" t="str">
        <f>VLOOKUP(B2697, patient!A:C, 3, FALSE)</f>
        <v>Female</v>
      </c>
      <c r="P2697" t="str">
        <f>VLOOKUP(B2697, patient!A:F, 6, FALSE)</f>
        <v>Black</v>
      </c>
      <c r="Q2697" t="s">
        <v>486</v>
      </c>
      <c r="R2697">
        <v>674</v>
      </c>
      <c r="S2697">
        <v>123</v>
      </c>
      <c r="T2697" s="1">
        <v>45576</v>
      </c>
      <c r="U2697" s="1" t="str">
        <f t="shared" si="126"/>
        <v>Yes</v>
      </c>
      <c r="V2697">
        <v>10</v>
      </c>
      <c r="W2697" t="s">
        <v>494</v>
      </c>
      <c r="X2697" t="s">
        <v>495</v>
      </c>
      <c r="Y2697" t="str">
        <f t="shared" si="127"/>
        <v>Emergency</v>
      </c>
      <c r="Z2697" t="s">
        <v>489</v>
      </c>
      <c r="AC2697" t="s">
        <v>490</v>
      </c>
      <c r="AD2697">
        <v>557.9</v>
      </c>
      <c r="AE2697">
        <v>0</v>
      </c>
      <c r="AF2697" t="str">
        <f t="shared" si="128"/>
        <v>Sep</v>
      </c>
    </row>
    <row r="2698" spans="1:32" x14ac:dyDescent="0.25">
      <c r="A2698" s="1">
        <v>45561</v>
      </c>
      <c r="B2698">
        <v>3032</v>
      </c>
      <c r="C2698">
        <v>2</v>
      </c>
      <c r="D2698">
        <v>4</v>
      </c>
      <c r="E2698">
        <v>4</v>
      </c>
      <c r="F2698">
        <v>3</v>
      </c>
      <c r="G2698">
        <v>3</v>
      </c>
      <c r="H2698">
        <f>VLOOKUP(B2698, patient!A:E, 5, FALSE)</f>
        <v>32</v>
      </c>
      <c r="I2698" t="str">
        <f>VLOOKUP(H2698, city!A:B, 2, FALSE)</f>
        <v>Manchester</v>
      </c>
      <c r="J2698" t="str">
        <f>VLOOKUP(E2698, diagnosis!A:B, 2, FALSE)</f>
        <v>Hypertension</v>
      </c>
      <c r="K2698" t="str">
        <f>VLOOKUP(D2698, department!A:B, 2, FALSE)</f>
        <v>Orthopedics</v>
      </c>
      <c r="L2698" t="str">
        <f>VLOOKUP(C2698, provider!A:B, 2, FALSE)</f>
        <v>Dr. Johnson Grek</v>
      </c>
      <c r="M2698" t="str">
        <f>VLOOKUP(G2698, insurance!A:B, 2, FALSE)</f>
        <v>Allianz</v>
      </c>
      <c r="N2698">
        <f>VLOOKUP(B2698, patient!A:D, 4, FALSE)</f>
        <v>31</v>
      </c>
      <c r="O2698" t="str">
        <f>VLOOKUP(B2698, patient!A:C, 3, FALSE)</f>
        <v>Male</v>
      </c>
      <c r="P2698" t="str">
        <f>VLOOKUP(B2698, patient!A:F, 6, FALSE)</f>
        <v>Other</v>
      </c>
      <c r="Q2698" t="s">
        <v>492</v>
      </c>
      <c r="R2698">
        <v>555</v>
      </c>
      <c r="S2698">
        <v>112</v>
      </c>
      <c r="U2698" s="1" t="str">
        <f t="shared" si="126"/>
        <v>No</v>
      </c>
      <c r="V2698">
        <v>10</v>
      </c>
      <c r="W2698" t="s">
        <v>492</v>
      </c>
      <c r="X2698" t="s">
        <v>495</v>
      </c>
      <c r="Y2698" t="str">
        <f t="shared" si="127"/>
        <v>Emergency</v>
      </c>
      <c r="Z2698" t="s">
        <v>489</v>
      </c>
      <c r="AA2698" s="1">
        <v>45568</v>
      </c>
      <c r="AB2698" s="1">
        <v>45561</v>
      </c>
      <c r="AC2698" t="s">
        <v>493</v>
      </c>
      <c r="AD2698">
        <v>487.9</v>
      </c>
      <c r="AE2698">
        <v>30</v>
      </c>
      <c r="AF2698" t="str">
        <f t="shared" si="128"/>
        <v>Sep</v>
      </c>
    </row>
    <row r="2699" spans="1:32" x14ac:dyDescent="0.25">
      <c r="A2699" s="1">
        <v>45561</v>
      </c>
      <c r="B2699">
        <v>3569</v>
      </c>
      <c r="C2699">
        <v>2</v>
      </c>
      <c r="D2699">
        <v>2</v>
      </c>
      <c r="E2699">
        <v>4</v>
      </c>
      <c r="F2699">
        <v>5</v>
      </c>
      <c r="G2699">
        <v>2</v>
      </c>
      <c r="H2699">
        <f>VLOOKUP(B2699, patient!A:E, 5, FALSE)</f>
        <v>32</v>
      </c>
      <c r="I2699" t="str">
        <f>VLOOKUP(H2699, city!A:B, 2, FALSE)</f>
        <v>Manchester</v>
      </c>
      <c r="J2699" t="str">
        <f>VLOOKUP(E2699, diagnosis!A:B, 2, FALSE)</f>
        <v>Hypertension</v>
      </c>
      <c r="K2699" t="str">
        <f>VLOOKUP(D2699, department!A:B, 2, FALSE)</f>
        <v>General Surgery</v>
      </c>
      <c r="L2699" t="str">
        <f>VLOOKUP(C2699, provider!A:B, 2, FALSE)</f>
        <v>Dr. Johnson Grek</v>
      </c>
      <c r="M2699" t="str">
        <f>VLOOKUP(G2699, insurance!A:B, 2, FALSE)</f>
        <v>AXA</v>
      </c>
      <c r="N2699">
        <f>VLOOKUP(B2699, patient!A:D, 4, FALSE)</f>
        <v>33</v>
      </c>
      <c r="O2699" t="str">
        <f>VLOOKUP(B2699, patient!A:C, 3, FALSE)</f>
        <v>Male</v>
      </c>
      <c r="P2699" t="str">
        <f>VLOOKUP(B2699, patient!A:F, 6, FALSE)</f>
        <v>Hispanic</v>
      </c>
      <c r="Q2699" t="s">
        <v>491</v>
      </c>
      <c r="R2699">
        <v>728</v>
      </c>
      <c r="S2699">
        <v>151</v>
      </c>
      <c r="U2699" s="1" t="str">
        <f t="shared" si="126"/>
        <v>No</v>
      </c>
      <c r="V2699">
        <v>2</v>
      </c>
      <c r="W2699" t="s">
        <v>487</v>
      </c>
      <c r="X2699" t="s">
        <v>495</v>
      </c>
      <c r="Y2699" t="str">
        <f t="shared" si="127"/>
        <v>Emergency</v>
      </c>
      <c r="Z2699" t="s">
        <v>497</v>
      </c>
      <c r="AA2699" s="1">
        <v>45568</v>
      </c>
      <c r="AB2699" s="1">
        <v>45561</v>
      </c>
      <c r="AC2699" t="s">
        <v>498</v>
      </c>
      <c r="AD2699">
        <v>622.29999999999995</v>
      </c>
      <c r="AE2699">
        <v>10</v>
      </c>
      <c r="AF2699" t="str">
        <f t="shared" si="128"/>
        <v>Sep</v>
      </c>
    </row>
    <row r="2700" spans="1:32" x14ac:dyDescent="0.25">
      <c r="A2700" s="1">
        <v>45561</v>
      </c>
      <c r="B2700">
        <v>2536</v>
      </c>
      <c r="C2700">
        <v>2</v>
      </c>
      <c r="D2700">
        <v>3</v>
      </c>
      <c r="E2700">
        <v>4</v>
      </c>
      <c r="F2700">
        <v>3</v>
      </c>
      <c r="G2700">
        <v>2</v>
      </c>
      <c r="H2700">
        <f>VLOOKUP(B2700, patient!A:E, 5, FALSE)</f>
        <v>22</v>
      </c>
      <c r="I2700" t="str">
        <f>VLOOKUP(H2700, city!A:B, 2, FALSE)</f>
        <v>Liverpool</v>
      </c>
      <c r="J2700" t="str">
        <f>VLOOKUP(E2700, diagnosis!A:B, 2, FALSE)</f>
        <v>Hypertension</v>
      </c>
      <c r="K2700" t="str">
        <f>VLOOKUP(D2700, department!A:B, 2, FALSE)</f>
        <v>Neurology</v>
      </c>
      <c r="L2700" t="str">
        <f>VLOOKUP(C2700, provider!A:B, 2, FALSE)</f>
        <v>Dr. Johnson Grek</v>
      </c>
      <c r="M2700" t="str">
        <f>VLOOKUP(G2700, insurance!A:B, 2, FALSE)</f>
        <v>AXA</v>
      </c>
      <c r="N2700">
        <f>VLOOKUP(B2700, patient!A:D, 4, FALSE)</f>
        <v>27</v>
      </c>
      <c r="O2700" t="str">
        <f>VLOOKUP(B2700, patient!A:C, 3, FALSE)</f>
        <v>Female</v>
      </c>
      <c r="P2700" t="str">
        <f>VLOOKUP(B2700, patient!A:F, 6, FALSE)</f>
        <v>Black</v>
      </c>
      <c r="Q2700" t="s">
        <v>486</v>
      </c>
      <c r="R2700">
        <v>429</v>
      </c>
      <c r="S2700">
        <v>101</v>
      </c>
      <c r="U2700" s="1" t="str">
        <f t="shared" si="126"/>
        <v>No</v>
      </c>
      <c r="V2700">
        <v>2</v>
      </c>
      <c r="W2700" t="s">
        <v>492</v>
      </c>
      <c r="X2700" t="s">
        <v>495</v>
      </c>
      <c r="Y2700" t="str">
        <f t="shared" si="127"/>
        <v>Emergency</v>
      </c>
      <c r="Z2700" t="s">
        <v>489</v>
      </c>
      <c r="AA2700" s="1">
        <v>45565</v>
      </c>
      <c r="AB2700" s="1">
        <v>45561</v>
      </c>
      <c r="AC2700" t="s">
        <v>496</v>
      </c>
      <c r="AD2700">
        <v>406</v>
      </c>
      <c r="AE2700">
        <v>50</v>
      </c>
      <c r="AF2700" t="str">
        <f t="shared" si="128"/>
        <v>Sep</v>
      </c>
    </row>
    <row r="2701" spans="1:32" x14ac:dyDescent="0.25">
      <c r="A2701" s="1">
        <v>45561</v>
      </c>
      <c r="B2701">
        <v>3193</v>
      </c>
      <c r="C2701">
        <v>5</v>
      </c>
      <c r="D2701">
        <v>3</v>
      </c>
      <c r="E2701">
        <v>4</v>
      </c>
      <c r="F2701">
        <v>3</v>
      </c>
      <c r="G2701">
        <v>3</v>
      </c>
      <c r="H2701">
        <f>VLOOKUP(B2701, patient!A:E, 5, FALSE)</f>
        <v>14</v>
      </c>
      <c r="I2701" t="str">
        <f>VLOOKUP(H2701, city!A:B, 2, FALSE)</f>
        <v>Glasgow</v>
      </c>
      <c r="J2701" t="str">
        <f>VLOOKUP(E2701, diagnosis!A:B, 2, FALSE)</f>
        <v>Hypertension</v>
      </c>
      <c r="K2701" t="str">
        <f>VLOOKUP(D2701, department!A:B, 2, FALSE)</f>
        <v>Neurology</v>
      </c>
      <c r="L2701" t="str">
        <f>VLOOKUP(C2701, provider!A:B, 2, FALSE)</f>
        <v>Dr. Sade Kikiola</v>
      </c>
      <c r="M2701" t="str">
        <f>VLOOKUP(G2701, insurance!A:B, 2, FALSE)</f>
        <v>Allianz</v>
      </c>
      <c r="N2701">
        <f>VLOOKUP(B2701, patient!A:D, 4, FALSE)</f>
        <v>46</v>
      </c>
      <c r="O2701" t="str">
        <f>VLOOKUP(B2701, patient!A:C, 3, FALSE)</f>
        <v>Female</v>
      </c>
      <c r="P2701" t="str">
        <f>VLOOKUP(B2701, patient!A:F, 6, FALSE)</f>
        <v>Black</v>
      </c>
      <c r="Q2701" t="s">
        <v>491</v>
      </c>
      <c r="R2701">
        <v>516</v>
      </c>
      <c r="S2701">
        <v>74</v>
      </c>
      <c r="U2701" s="1" t="str">
        <f t="shared" si="126"/>
        <v>No</v>
      </c>
      <c r="V2701">
        <v>4</v>
      </c>
      <c r="W2701" t="s">
        <v>494</v>
      </c>
      <c r="X2701" t="s">
        <v>495</v>
      </c>
      <c r="Y2701" t="str">
        <f t="shared" si="127"/>
        <v>Emergency</v>
      </c>
      <c r="Z2701" t="s">
        <v>497</v>
      </c>
      <c r="AA2701" s="1">
        <v>45566</v>
      </c>
      <c r="AB2701" s="1">
        <v>45561</v>
      </c>
      <c r="AC2701" t="s">
        <v>498</v>
      </c>
      <c r="AD2701">
        <v>420</v>
      </c>
      <c r="AE2701">
        <v>10</v>
      </c>
      <c r="AF2701" t="str">
        <f t="shared" si="128"/>
        <v>Sep</v>
      </c>
    </row>
    <row r="2702" spans="1:32" x14ac:dyDescent="0.25">
      <c r="A2702" s="1">
        <v>45562</v>
      </c>
      <c r="B2702">
        <v>654</v>
      </c>
      <c r="C2702">
        <v>5</v>
      </c>
      <c r="D2702">
        <v>3</v>
      </c>
      <c r="E2702">
        <v>4</v>
      </c>
      <c r="F2702">
        <v>2</v>
      </c>
      <c r="G2702">
        <v>2</v>
      </c>
      <c r="H2702">
        <f>VLOOKUP(B2702, patient!A:E, 5, FALSE)</f>
        <v>28</v>
      </c>
      <c r="I2702" t="str">
        <f>VLOOKUP(H2702, city!A:B, 2, FALSE)</f>
        <v>London</v>
      </c>
      <c r="J2702" t="str">
        <f>VLOOKUP(E2702, diagnosis!A:B, 2, FALSE)</f>
        <v>Hypertension</v>
      </c>
      <c r="K2702" t="str">
        <f>VLOOKUP(D2702, department!A:B, 2, FALSE)</f>
        <v>Neurology</v>
      </c>
      <c r="L2702" t="str">
        <f>VLOOKUP(C2702, provider!A:B, 2, FALSE)</f>
        <v>Dr. Sade Kikiola</v>
      </c>
      <c r="M2702" t="str">
        <f>VLOOKUP(G2702, insurance!A:B, 2, FALSE)</f>
        <v>AXA</v>
      </c>
      <c r="N2702">
        <f>VLOOKUP(B2702, patient!A:D, 4, FALSE)</f>
        <v>27</v>
      </c>
      <c r="O2702" t="str">
        <f>VLOOKUP(B2702, patient!A:C, 3, FALSE)</f>
        <v>Male</v>
      </c>
      <c r="P2702" t="str">
        <f>VLOOKUP(B2702, patient!A:F, 6, FALSE)</f>
        <v>Asian</v>
      </c>
      <c r="Q2702" t="s">
        <v>486</v>
      </c>
      <c r="R2702">
        <v>906</v>
      </c>
      <c r="S2702">
        <v>171</v>
      </c>
      <c r="T2702" s="1">
        <v>45582</v>
      </c>
      <c r="U2702" s="1" t="str">
        <f t="shared" si="126"/>
        <v>Yes</v>
      </c>
      <c r="V2702">
        <v>10</v>
      </c>
      <c r="W2702" t="s">
        <v>492</v>
      </c>
      <c r="X2702" t="s">
        <v>495</v>
      </c>
      <c r="Y2702" t="str">
        <f t="shared" si="127"/>
        <v>Emergency</v>
      </c>
      <c r="Z2702" t="s">
        <v>497</v>
      </c>
      <c r="AC2702" t="s">
        <v>490</v>
      </c>
      <c r="AD2702">
        <v>753.9</v>
      </c>
      <c r="AE2702">
        <v>0</v>
      </c>
      <c r="AF2702" t="str">
        <f t="shared" si="128"/>
        <v>Sep</v>
      </c>
    </row>
    <row r="2703" spans="1:32" x14ac:dyDescent="0.25">
      <c r="A2703" s="1">
        <v>45562</v>
      </c>
      <c r="B2703">
        <v>4088</v>
      </c>
      <c r="C2703">
        <v>1</v>
      </c>
      <c r="D2703">
        <v>5</v>
      </c>
      <c r="E2703">
        <v>4</v>
      </c>
      <c r="F2703">
        <v>2</v>
      </c>
      <c r="G2703">
        <v>1</v>
      </c>
      <c r="H2703">
        <f>VLOOKUP(B2703, patient!A:E, 5, FALSE)</f>
        <v>4</v>
      </c>
      <c r="I2703" t="str">
        <f>VLOOKUP(H2703, city!A:B, 2, FALSE)</f>
        <v>Birmingham</v>
      </c>
      <c r="J2703" t="str">
        <f>VLOOKUP(E2703, diagnosis!A:B, 2, FALSE)</f>
        <v>Hypertension</v>
      </c>
      <c r="K2703" t="str">
        <f>VLOOKUP(D2703, department!A:B, 2, FALSE)</f>
        <v>Pediatrics</v>
      </c>
      <c r="L2703" t="str">
        <f>VLOOKUP(C2703, provider!A:B, 2, FALSE)</f>
        <v>Dr. Olu Abisola</v>
      </c>
      <c r="M2703" t="str">
        <f>VLOOKUP(G2703, insurance!A:B, 2, FALSE)</f>
        <v>Aviva</v>
      </c>
      <c r="N2703">
        <f>VLOOKUP(B2703, patient!A:D, 4, FALSE)</f>
        <v>29</v>
      </c>
      <c r="O2703" t="str">
        <f>VLOOKUP(B2703, patient!A:C, 3, FALSE)</f>
        <v>Female</v>
      </c>
      <c r="P2703" t="str">
        <f>VLOOKUP(B2703, patient!A:F, 6, FALSE)</f>
        <v>Other</v>
      </c>
      <c r="Q2703" t="s">
        <v>491</v>
      </c>
      <c r="R2703">
        <v>92</v>
      </c>
      <c r="S2703">
        <v>179</v>
      </c>
      <c r="T2703" s="1">
        <v>45573</v>
      </c>
      <c r="U2703" s="1" t="str">
        <f t="shared" si="126"/>
        <v>Yes</v>
      </c>
      <c r="V2703">
        <v>7</v>
      </c>
      <c r="W2703" t="s">
        <v>492</v>
      </c>
      <c r="X2703" t="s">
        <v>495</v>
      </c>
      <c r="Y2703" t="str">
        <f t="shared" si="127"/>
        <v>Emergency</v>
      </c>
      <c r="Z2703" t="s">
        <v>489</v>
      </c>
      <c r="AC2703" t="s">
        <v>490</v>
      </c>
      <c r="AD2703">
        <v>189.7</v>
      </c>
      <c r="AE2703">
        <v>0</v>
      </c>
      <c r="AF2703" t="str">
        <f t="shared" si="128"/>
        <v>Sep</v>
      </c>
    </row>
    <row r="2704" spans="1:32" x14ac:dyDescent="0.25">
      <c r="A2704" s="1">
        <v>45562</v>
      </c>
      <c r="B2704">
        <v>180</v>
      </c>
      <c r="C2704">
        <v>1</v>
      </c>
      <c r="D2704">
        <v>2</v>
      </c>
      <c r="E2704">
        <v>4</v>
      </c>
      <c r="F2704">
        <v>5</v>
      </c>
      <c r="G2704">
        <v>2</v>
      </c>
      <c r="H2704">
        <f>VLOOKUP(B2704, patient!A:E, 5, FALSE)</f>
        <v>13</v>
      </c>
      <c r="I2704" t="str">
        <f>VLOOKUP(H2704, city!A:B, 2, FALSE)</f>
        <v>Glasgow</v>
      </c>
      <c r="J2704" t="str">
        <f>VLOOKUP(E2704, diagnosis!A:B, 2, FALSE)</f>
        <v>Hypertension</v>
      </c>
      <c r="K2704" t="str">
        <f>VLOOKUP(D2704, department!A:B, 2, FALSE)</f>
        <v>General Surgery</v>
      </c>
      <c r="L2704" t="str">
        <f>VLOOKUP(C2704, provider!A:B, 2, FALSE)</f>
        <v>Dr. Olu Abisola</v>
      </c>
      <c r="M2704" t="str">
        <f>VLOOKUP(G2704, insurance!A:B, 2, FALSE)</f>
        <v>AXA</v>
      </c>
      <c r="N2704">
        <f>VLOOKUP(B2704, patient!A:D, 4, FALSE)</f>
        <v>47</v>
      </c>
      <c r="O2704" t="str">
        <f>VLOOKUP(B2704, patient!A:C, 3, FALSE)</f>
        <v>Male</v>
      </c>
      <c r="P2704" t="str">
        <f>VLOOKUP(B2704, patient!A:F, 6, FALSE)</f>
        <v>Hispanic</v>
      </c>
      <c r="Q2704" t="s">
        <v>492</v>
      </c>
      <c r="R2704">
        <v>267</v>
      </c>
      <c r="S2704">
        <v>92</v>
      </c>
      <c r="T2704" s="1">
        <v>45571</v>
      </c>
      <c r="U2704" s="1" t="str">
        <f t="shared" si="126"/>
        <v>Yes</v>
      </c>
      <c r="V2704">
        <v>8</v>
      </c>
      <c r="W2704" t="s">
        <v>487</v>
      </c>
      <c r="X2704" t="s">
        <v>495</v>
      </c>
      <c r="Y2704" t="str">
        <f t="shared" si="127"/>
        <v>Emergency</v>
      </c>
      <c r="Z2704" t="s">
        <v>497</v>
      </c>
      <c r="AC2704" t="s">
        <v>490</v>
      </c>
      <c r="AE2704">
        <v>0</v>
      </c>
      <c r="AF2704" t="str">
        <f t="shared" si="128"/>
        <v>Sep</v>
      </c>
    </row>
    <row r="2705" spans="1:32" x14ac:dyDescent="0.25">
      <c r="A2705" s="1">
        <v>45562</v>
      </c>
      <c r="B2705">
        <v>715</v>
      </c>
      <c r="C2705">
        <v>1</v>
      </c>
      <c r="D2705">
        <v>5</v>
      </c>
      <c r="E2705">
        <v>4</v>
      </c>
      <c r="F2705">
        <v>4</v>
      </c>
      <c r="G2705">
        <v>1</v>
      </c>
      <c r="H2705">
        <f>VLOOKUP(B2705, patient!A:E, 5, FALSE)</f>
        <v>30</v>
      </c>
      <c r="I2705" t="str">
        <f>VLOOKUP(H2705, city!A:B, 2, FALSE)</f>
        <v>Manchester</v>
      </c>
      <c r="J2705" t="str">
        <f>VLOOKUP(E2705, diagnosis!A:B, 2, FALSE)</f>
        <v>Hypertension</v>
      </c>
      <c r="K2705" t="str">
        <f>VLOOKUP(D2705, department!A:B, 2, FALSE)</f>
        <v>Pediatrics</v>
      </c>
      <c r="L2705" t="str">
        <f>VLOOKUP(C2705, provider!A:B, 2, FALSE)</f>
        <v>Dr. Olu Abisola</v>
      </c>
      <c r="M2705" t="str">
        <f>VLOOKUP(G2705, insurance!A:B, 2, FALSE)</f>
        <v>Aviva</v>
      </c>
      <c r="N2705">
        <f>VLOOKUP(B2705, patient!A:D, 4, FALSE)</f>
        <v>58</v>
      </c>
      <c r="O2705" t="str">
        <f>VLOOKUP(B2705, patient!A:C, 3, FALSE)</f>
        <v>Female</v>
      </c>
      <c r="P2705" t="str">
        <f>VLOOKUP(B2705, patient!A:F, 6, FALSE)</f>
        <v>Other</v>
      </c>
      <c r="Q2705" t="s">
        <v>486</v>
      </c>
      <c r="R2705">
        <v>718</v>
      </c>
      <c r="S2705">
        <v>66</v>
      </c>
      <c r="U2705" s="1" t="str">
        <f t="shared" si="126"/>
        <v>No</v>
      </c>
      <c r="V2705">
        <v>10</v>
      </c>
      <c r="W2705" t="s">
        <v>487</v>
      </c>
      <c r="X2705" t="s">
        <v>495</v>
      </c>
      <c r="Y2705" t="str">
        <f t="shared" si="127"/>
        <v>Emergency</v>
      </c>
      <c r="Z2705" t="s">
        <v>489</v>
      </c>
      <c r="AA2705" s="1">
        <v>45564</v>
      </c>
      <c r="AB2705" s="1">
        <v>45562</v>
      </c>
      <c r="AC2705" t="s">
        <v>493</v>
      </c>
      <c r="AD2705">
        <v>569.79999999999995</v>
      </c>
      <c r="AE2705">
        <v>30</v>
      </c>
      <c r="AF2705" t="str">
        <f t="shared" si="128"/>
        <v>Sep</v>
      </c>
    </row>
    <row r="2706" spans="1:32" x14ac:dyDescent="0.25">
      <c r="A2706" s="1">
        <v>45562</v>
      </c>
      <c r="B2706">
        <v>884</v>
      </c>
      <c r="C2706">
        <v>2</v>
      </c>
      <c r="D2706">
        <v>1</v>
      </c>
      <c r="E2706">
        <v>4</v>
      </c>
      <c r="F2706">
        <v>3</v>
      </c>
      <c r="G2706">
        <v>2</v>
      </c>
      <c r="H2706">
        <f>VLOOKUP(B2706, patient!A:E, 5, FALSE)</f>
        <v>25</v>
      </c>
      <c r="I2706" t="str">
        <f>VLOOKUP(H2706, city!A:B, 2, FALSE)</f>
        <v>London</v>
      </c>
      <c r="J2706" t="str">
        <f>VLOOKUP(E2706, diagnosis!A:B, 2, FALSE)</f>
        <v>Hypertension</v>
      </c>
      <c r="K2706" t="str">
        <f>VLOOKUP(D2706, department!A:B, 2, FALSE)</f>
        <v>Cardiology</v>
      </c>
      <c r="L2706" t="str">
        <f>VLOOKUP(C2706, provider!A:B, 2, FALSE)</f>
        <v>Dr. Johnson Grek</v>
      </c>
      <c r="M2706" t="str">
        <f>VLOOKUP(G2706, insurance!A:B, 2, FALSE)</f>
        <v>AXA</v>
      </c>
      <c r="N2706">
        <f>VLOOKUP(B2706, patient!A:D, 4, FALSE)</f>
        <v>18</v>
      </c>
      <c r="O2706" t="str">
        <f>VLOOKUP(B2706, patient!A:C, 3, FALSE)</f>
        <v>Male</v>
      </c>
      <c r="P2706" t="str">
        <f>VLOOKUP(B2706, patient!A:F, 6, FALSE)</f>
        <v>Other</v>
      </c>
      <c r="Q2706" t="s">
        <v>486</v>
      </c>
      <c r="R2706">
        <v>342</v>
      </c>
      <c r="S2706">
        <v>163</v>
      </c>
      <c r="U2706" s="1" t="str">
        <f t="shared" si="126"/>
        <v>No</v>
      </c>
      <c r="V2706">
        <v>7</v>
      </c>
      <c r="W2706" t="s">
        <v>487</v>
      </c>
      <c r="X2706" t="s">
        <v>488</v>
      </c>
      <c r="Y2706" t="str">
        <f t="shared" si="127"/>
        <v>Scheduled</v>
      </c>
      <c r="Z2706" t="s">
        <v>497</v>
      </c>
      <c r="AA2706" s="1">
        <v>45570</v>
      </c>
      <c r="AB2706" s="1">
        <v>45562</v>
      </c>
      <c r="AC2706" t="s">
        <v>498</v>
      </c>
      <c r="AD2706">
        <v>360.5</v>
      </c>
      <c r="AE2706">
        <v>10</v>
      </c>
      <c r="AF2706" t="str">
        <f t="shared" si="128"/>
        <v>Sep</v>
      </c>
    </row>
    <row r="2707" spans="1:32" x14ac:dyDescent="0.25">
      <c r="A2707" s="1">
        <v>45562</v>
      </c>
      <c r="B2707">
        <v>762</v>
      </c>
      <c r="C2707">
        <v>2</v>
      </c>
      <c r="D2707">
        <v>4</v>
      </c>
      <c r="E2707">
        <v>4</v>
      </c>
      <c r="F2707">
        <v>3</v>
      </c>
      <c r="G2707">
        <v>3</v>
      </c>
      <c r="H2707">
        <f>VLOOKUP(B2707, patient!A:E, 5, FALSE)</f>
        <v>38</v>
      </c>
      <c r="I2707" t="str">
        <f>VLOOKUP(H2707, city!A:B, 2, FALSE)</f>
        <v>Sheffield</v>
      </c>
      <c r="J2707" t="str">
        <f>VLOOKUP(E2707, diagnosis!A:B, 2, FALSE)</f>
        <v>Hypertension</v>
      </c>
      <c r="K2707" t="str">
        <f>VLOOKUP(D2707, department!A:B, 2, FALSE)</f>
        <v>Orthopedics</v>
      </c>
      <c r="L2707" t="str">
        <f>VLOOKUP(C2707, provider!A:B, 2, FALSE)</f>
        <v>Dr. Johnson Grek</v>
      </c>
      <c r="M2707" t="str">
        <f>VLOOKUP(G2707, insurance!A:B, 2, FALSE)</f>
        <v>Allianz</v>
      </c>
      <c r="N2707">
        <f>VLOOKUP(B2707, patient!A:D, 4, FALSE)</f>
        <v>22</v>
      </c>
      <c r="O2707" t="str">
        <f>VLOOKUP(B2707, patient!A:C, 3, FALSE)</f>
        <v>Male</v>
      </c>
      <c r="P2707" t="str">
        <f>VLOOKUP(B2707, patient!A:F, 6, FALSE)</f>
        <v>Black</v>
      </c>
      <c r="Q2707" t="s">
        <v>492</v>
      </c>
      <c r="R2707">
        <v>658</v>
      </c>
      <c r="S2707">
        <v>168</v>
      </c>
      <c r="T2707" s="1">
        <v>45590</v>
      </c>
      <c r="U2707" s="1" t="str">
        <f t="shared" si="126"/>
        <v>Yes</v>
      </c>
      <c r="V2707">
        <v>9</v>
      </c>
      <c r="W2707" t="s">
        <v>492</v>
      </c>
      <c r="X2707" t="s">
        <v>495</v>
      </c>
      <c r="Y2707" t="str">
        <f t="shared" si="127"/>
        <v>Emergency</v>
      </c>
      <c r="Z2707" t="s">
        <v>497</v>
      </c>
      <c r="AC2707" t="s">
        <v>490</v>
      </c>
      <c r="AD2707">
        <v>578.20000000000005</v>
      </c>
      <c r="AE2707">
        <v>0</v>
      </c>
      <c r="AF2707" t="str">
        <f t="shared" si="128"/>
        <v>Sep</v>
      </c>
    </row>
    <row r="2708" spans="1:32" x14ac:dyDescent="0.25">
      <c r="A2708" s="1">
        <v>45562</v>
      </c>
      <c r="B2708">
        <v>282</v>
      </c>
      <c r="C2708">
        <v>5</v>
      </c>
      <c r="D2708">
        <v>4</v>
      </c>
      <c r="E2708">
        <v>4</v>
      </c>
      <c r="F2708">
        <v>3</v>
      </c>
      <c r="G2708">
        <v>3</v>
      </c>
      <c r="H2708">
        <f>VLOOKUP(B2708, patient!A:E, 5, FALSE)</f>
        <v>14</v>
      </c>
      <c r="I2708" t="str">
        <f>VLOOKUP(H2708, city!A:B, 2, FALSE)</f>
        <v>Glasgow</v>
      </c>
      <c r="J2708" t="str">
        <f>VLOOKUP(E2708, diagnosis!A:B, 2, FALSE)</f>
        <v>Hypertension</v>
      </c>
      <c r="K2708" t="str">
        <f>VLOOKUP(D2708, department!A:B, 2, FALSE)</f>
        <v>Orthopedics</v>
      </c>
      <c r="L2708" t="str">
        <f>VLOOKUP(C2708, provider!A:B, 2, FALSE)</f>
        <v>Dr. Sade Kikiola</v>
      </c>
      <c r="M2708" t="str">
        <f>VLOOKUP(G2708, insurance!A:B, 2, FALSE)</f>
        <v>Allianz</v>
      </c>
      <c r="N2708">
        <f>VLOOKUP(B2708, patient!A:D, 4, FALSE)</f>
        <v>37</v>
      </c>
      <c r="O2708" t="str">
        <f>VLOOKUP(B2708, patient!A:C, 3, FALSE)</f>
        <v>Male</v>
      </c>
      <c r="P2708" t="str">
        <f>VLOOKUP(B2708, patient!A:F, 6, FALSE)</f>
        <v>Black</v>
      </c>
      <c r="Q2708" t="s">
        <v>492</v>
      </c>
      <c r="R2708">
        <v>805</v>
      </c>
      <c r="S2708">
        <v>113</v>
      </c>
      <c r="U2708" s="1" t="str">
        <f t="shared" si="126"/>
        <v>No</v>
      </c>
      <c r="V2708">
        <v>7</v>
      </c>
      <c r="W2708" t="s">
        <v>487</v>
      </c>
      <c r="X2708" t="s">
        <v>488</v>
      </c>
      <c r="Y2708" t="str">
        <f t="shared" si="127"/>
        <v>Scheduled</v>
      </c>
      <c r="Z2708" t="s">
        <v>497</v>
      </c>
      <c r="AA2708" s="1">
        <v>45563</v>
      </c>
      <c r="AB2708" s="1">
        <v>45562</v>
      </c>
      <c r="AC2708" t="s">
        <v>498</v>
      </c>
      <c r="AE2708">
        <v>10</v>
      </c>
      <c r="AF2708" t="str">
        <f t="shared" si="128"/>
        <v>Sep</v>
      </c>
    </row>
    <row r="2709" spans="1:32" x14ac:dyDescent="0.25">
      <c r="A2709" s="1">
        <v>45562</v>
      </c>
      <c r="B2709">
        <v>1354</v>
      </c>
      <c r="C2709">
        <v>5</v>
      </c>
      <c r="D2709">
        <v>3</v>
      </c>
      <c r="E2709">
        <v>4</v>
      </c>
      <c r="F2709">
        <v>4</v>
      </c>
      <c r="G2709">
        <v>1</v>
      </c>
      <c r="H2709">
        <f>VLOOKUP(B2709, patient!A:E, 5, FALSE)</f>
        <v>29</v>
      </c>
      <c r="I2709" t="str">
        <f>VLOOKUP(H2709, city!A:B, 2, FALSE)</f>
        <v>Manchester</v>
      </c>
      <c r="J2709" t="str">
        <f>VLOOKUP(E2709, diagnosis!A:B, 2, FALSE)</f>
        <v>Hypertension</v>
      </c>
      <c r="K2709" t="str">
        <f>VLOOKUP(D2709, department!A:B, 2, FALSE)</f>
        <v>Neurology</v>
      </c>
      <c r="L2709" t="str">
        <f>VLOOKUP(C2709, provider!A:B, 2, FALSE)</f>
        <v>Dr. Sade Kikiola</v>
      </c>
      <c r="M2709" t="str">
        <f>VLOOKUP(G2709, insurance!A:B, 2, FALSE)</f>
        <v>Aviva</v>
      </c>
      <c r="N2709">
        <f>VLOOKUP(B2709, patient!A:D, 4, FALSE)</f>
        <v>25</v>
      </c>
      <c r="O2709" t="str">
        <f>VLOOKUP(B2709, patient!A:C, 3, FALSE)</f>
        <v>Male</v>
      </c>
      <c r="P2709" t="str">
        <f>VLOOKUP(B2709, patient!A:F, 6, FALSE)</f>
        <v>Black</v>
      </c>
      <c r="Q2709" t="s">
        <v>491</v>
      </c>
      <c r="R2709">
        <v>416</v>
      </c>
      <c r="S2709">
        <v>86</v>
      </c>
      <c r="T2709" s="1">
        <v>45576</v>
      </c>
      <c r="U2709" s="1" t="str">
        <f t="shared" si="126"/>
        <v>Yes</v>
      </c>
      <c r="V2709">
        <v>4</v>
      </c>
      <c r="W2709" t="s">
        <v>487</v>
      </c>
      <c r="X2709" t="s">
        <v>488</v>
      </c>
      <c r="Y2709" t="str">
        <f t="shared" si="127"/>
        <v>Scheduled</v>
      </c>
      <c r="Z2709" t="s">
        <v>489</v>
      </c>
      <c r="AC2709" t="s">
        <v>490</v>
      </c>
      <c r="AD2709">
        <v>351.4</v>
      </c>
      <c r="AE2709">
        <v>0</v>
      </c>
      <c r="AF2709" t="str">
        <f t="shared" si="128"/>
        <v>Sep</v>
      </c>
    </row>
    <row r="2710" spans="1:32" x14ac:dyDescent="0.25">
      <c r="A2710" s="1">
        <v>45562</v>
      </c>
      <c r="B2710">
        <v>3218</v>
      </c>
      <c r="C2710">
        <v>4</v>
      </c>
      <c r="D2710">
        <v>3</v>
      </c>
      <c r="E2710">
        <v>4</v>
      </c>
      <c r="F2710">
        <v>5</v>
      </c>
      <c r="G2710">
        <v>1</v>
      </c>
      <c r="H2710">
        <f>VLOOKUP(B2710, patient!A:E, 5, FALSE)</f>
        <v>35</v>
      </c>
      <c r="I2710" t="str">
        <f>VLOOKUP(H2710, city!A:B, 2, FALSE)</f>
        <v>Newcastle</v>
      </c>
      <c r="J2710" t="str">
        <f>VLOOKUP(E2710, diagnosis!A:B, 2, FALSE)</f>
        <v>Hypertension</v>
      </c>
      <c r="K2710" t="str">
        <f>VLOOKUP(D2710, department!A:B, 2, FALSE)</f>
        <v>Neurology</v>
      </c>
      <c r="L2710" t="str">
        <f>VLOOKUP(C2710, provider!A:B, 2, FALSE)</f>
        <v>Dr. Ravi Patel</v>
      </c>
      <c r="M2710" t="str">
        <f>VLOOKUP(G2710, insurance!A:B, 2, FALSE)</f>
        <v>Aviva</v>
      </c>
      <c r="N2710">
        <f>VLOOKUP(B2710, patient!A:D, 4, FALSE)</f>
        <v>60</v>
      </c>
      <c r="O2710" t="str">
        <f>VLOOKUP(B2710, patient!A:C, 3, FALSE)</f>
        <v>Male</v>
      </c>
      <c r="P2710" t="str">
        <f>VLOOKUP(B2710, patient!A:F, 6, FALSE)</f>
        <v>Asian</v>
      </c>
      <c r="Q2710" t="s">
        <v>486</v>
      </c>
      <c r="R2710">
        <v>994</v>
      </c>
      <c r="S2710">
        <v>116</v>
      </c>
      <c r="U2710" s="1" t="str">
        <f t="shared" si="126"/>
        <v>No</v>
      </c>
      <c r="V2710">
        <v>9</v>
      </c>
      <c r="W2710" t="s">
        <v>494</v>
      </c>
      <c r="X2710" t="s">
        <v>488</v>
      </c>
      <c r="Y2710" t="str">
        <f t="shared" si="127"/>
        <v>Scheduled</v>
      </c>
      <c r="Z2710" t="s">
        <v>497</v>
      </c>
      <c r="AA2710" s="1">
        <v>45564</v>
      </c>
      <c r="AB2710" s="1">
        <v>45562</v>
      </c>
      <c r="AC2710" t="s">
        <v>493</v>
      </c>
      <c r="AD2710">
        <v>798</v>
      </c>
      <c r="AE2710">
        <v>30</v>
      </c>
      <c r="AF2710" t="str">
        <f t="shared" si="128"/>
        <v>Sep</v>
      </c>
    </row>
    <row r="2711" spans="1:32" x14ac:dyDescent="0.25">
      <c r="A2711" s="1">
        <v>45562</v>
      </c>
      <c r="B2711">
        <v>146</v>
      </c>
      <c r="C2711">
        <v>4</v>
      </c>
      <c r="D2711">
        <v>1</v>
      </c>
      <c r="E2711">
        <v>4</v>
      </c>
      <c r="F2711">
        <v>2</v>
      </c>
      <c r="G2711">
        <v>2</v>
      </c>
      <c r="H2711">
        <f>VLOOKUP(B2711, patient!A:E, 5, FALSE)</f>
        <v>19</v>
      </c>
      <c r="I2711" t="str">
        <f>VLOOKUP(H2711, city!A:B, 2, FALSE)</f>
        <v>Leeds</v>
      </c>
      <c r="J2711" t="str">
        <f>VLOOKUP(E2711, diagnosis!A:B, 2, FALSE)</f>
        <v>Hypertension</v>
      </c>
      <c r="K2711" t="str">
        <f>VLOOKUP(D2711, department!A:B, 2, FALSE)</f>
        <v>Cardiology</v>
      </c>
      <c r="L2711" t="str">
        <f>VLOOKUP(C2711, provider!A:B, 2, FALSE)</f>
        <v>Dr. Ravi Patel</v>
      </c>
      <c r="M2711" t="str">
        <f>VLOOKUP(G2711, insurance!A:B, 2, FALSE)</f>
        <v>AXA</v>
      </c>
      <c r="N2711">
        <f>VLOOKUP(B2711, patient!A:D, 4, FALSE)</f>
        <v>29</v>
      </c>
      <c r="O2711" t="str">
        <f>VLOOKUP(B2711, patient!A:C, 3, FALSE)</f>
        <v>Female</v>
      </c>
      <c r="P2711" t="str">
        <f>VLOOKUP(B2711, patient!A:F, 6, FALSE)</f>
        <v>Hispanic</v>
      </c>
      <c r="Q2711" t="s">
        <v>486</v>
      </c>
      <c r="R2711">
        <v>147</v>
      </c>
      <c r="S2711">
        <v>178</v>
      </c>
      <c r="U2711" s="1" t="str">
        <f t="shared" si="126"/>
        <v>No</v>
      </c>
      <c r="V2711">
        <v>9</v>
      </c>
      <c r="W2711" t="s">
        <v>487</v>
      </c>
      <c r="X2711" t="s">
        <v>488</v>
      </c>
      <c r="Y2711" t="str">
        <f t="shared" si="127"/>
        <v>Scheduled</v>
      </c>
      <c r="Z2711" t="s">
        <v>497</v>
      </c>
      <c r="AA2711" s="1">
        <v>45565</v>
      </c>
      <c r="AB2711" s="1">
        <v>45562</v>
      </c>
      <c r="AC2711" t="s">
        <v>496</v>
      </c>
      <c r="AD2711">
        <v>262.5</v>
      </c>
      <c r="AE2711">
        <v>50</v>
      </c>
      <c r="AF2711" t="str">
        <f t="shared" si="128"/>
        <v>Sep</v>
      </c>
    </row>
    <row r="2712" spans="1:32" x14ac:dyDescent="0.25">
      <c r="A2712" s="1">
        <v>45563</v>
      </c>
      <c r="B2712">
        <v>507</v>
      </c>
      <c r="C2712">
        <v>2</v>
      </c>
      <c r="D2712">
        <v>5</v>
      </c>
      <c r="E2712">
        <v>4</v>
      </c>
      <c r="F2712">
        <v>4</v>
      </c>
      <c r="G2712">
        <v>1</v>
      </c>
      <c r="H2712">
        <f>VLOOKUP(B2712, patient!A:E, 5, FALSE)</f>
        <v>3</v>
      </c>
      <c r="I2712" t="str">
        <f>VLOOKUP(H2712, city!A:B, 2, FALSE)</f>
        <v>Birmingham</v>
      </c>
      <c r="J2712" t="str">
        <f>VLOOKUP(E2712, diagnosis!A:B, 2, FALSE)</f>
        <v>Hypertension</v>
      </c>
      <c r="K2712" t="str">
        <f>VLOOKUP(D2712, department!A:B, 2, FALSE)</f>
        <v>Pediatrics</v>
      </c>
      <c r="L2712" t="str">
        <f>VLOOKUP(C2712, provider!A:B, 2, FALSE)</f>
        <v>Dr. Johnson Grek</v>
      </c>
      <c r="M2712" t="str">
        <f>VLOOKUP(G2712, insurance!A:B, 2, FALSE)</f>
        <v>Aviva</v>
      </c>
      <c r="N2712">
        <f>VLOOKUP(B2712, patient!A:D, 4, FALSE)</f>
        <v>18</v>
      </c>
      <c r="O2712" t="str">
        <f>VLOOKUP(B2712, patient!A:C, 3, FALSE)</f>
        <v>Male</v>
      </c>
      <c r="P2712" t="str">
        <f>VLOOKUP(B2712, patient!A:F, 6, FALSE)</f>
        <v>Hispanic</v>
      </c>
      <c r="Q2712" t="s">
        <v>491</v>
      </c>
      <c r="R2712">
        <v>249</v>
      </c>
      <c r="S2712">
        <v>139</v>
      </c>
      <c r="U2712" s="1" t="str">
        <f t="shared" si="126"/>
        <v>No</v>
      </c>
      <c r="V2712">
        <v>3</v>
      </c>
      <c r="W2712" t="s">
        <v>494</v>
      </c>
      <c r="X2712" t="s">
        <v>495</v>
      </c>
      <c r="Y2712" t="str">
        <f t="shared" si="127"/>
        <v>Emergency</v>
      </c>
      <c r="Z2712" t="s">
        <v>497</v>
      </c>
      <c r="AA2712" s="1">
        <v>45570</v>
      </c>
      <c r="AB2712" s="1">
        <v>45563</v>
      </c>
      <c r="AC2712" t="s">
        <v>493</v>
      </c>
      <c r="AD2712">
        <v>292.60000000000002</v>
      </c>
      <c r="AE2712">
        <v>30</v>
      </c>
      <c r="AF2712" t="str">
        <f t="shared" si="128"/>
        <v>Sep</v>
      </c>
    </row>
    <row r="2713" spans="1:32" x14ac:dyDescent="0.25">
      <c r="A2713" s="1">
        <v>45563</v>
      </c>
      <c r="B2713">
        <v>1088</v>
      </c>
      <c r="C2713">
        <v>5</v>
      </c>
      <c r="D2713">
        <v>2</v>
      </c>
      <c r="E2713">
        <v>4</v>
      </c>
      <c r="F2713">
        <v>5</v>
      </c>
      <c r="G2713">
        <v>3</v>
      </c>
      <c r="H2713">
        <f>VLOOKUP(B2713, patient!A:E, 5, FALSE)</f>
        <v>10</v>
      </c>
      <c r="I2713" t="str">
        <f>VLOOKUP(H2713, city!A:B, 2, FALSE)</f>
        <v>Edinburgh</v>
      </c>
      <c r="J2713" t="str">
        <f>VLOOKUP(E2713, diagnosis!A:B, 2, FALSE)</f>
        <v>Hypertension</v>
      </c>
      <c r="K2713" t="str">
        <f>VLOOKUP(D2713, department!A:B, 2, FALSE)</f>
        <v>General Surgery</v>
      </c>
      <c r="L2713" t="str">
        <f>VLOOKUP(C2713, provider!A:B, 2, FALSE)</f>
        <v>Dr. Sade Kikiola</v>
      </c>
      <c r="M2713" t="str">
        <f>VLOOKUP(G2713, insurance!A:B, 2, FALSE)</f>
        <v>Allianz</v>
      </c>
      <c r="N2713">
        <f>VLOOKUP(B2713, patient!A:D, 4, FALSE)</f>
        <v>74</v>
      </c>
      <c r="O2713" t="str">
        <f>VLOOKUP(B2713, patient!A:C, 3, FALSE)</f>
        <v>Male</v>
      </c>
      <c r="P2713" t="str">
        <f>VLOOKUP(B2713, patient!A:F, 6, FALSE)</f>
        <v>Other</v>
      </c>
      <c r="Q2713" t="s">
        <v>491</v>
      </c>
      <c r="R2713">
        <v>245</v>
      </c>
      <c r="S2713">
        <v>161</v>
      </c>
      <c r="U2713" s="1" t="str">
        <f t="shared" si="126"/>
        <v>No</v>
      </c>
      <c r="V2713">
        <v>10</v>
      </c>
      <c r="W2713" t="s">
        <v>492</v>
      </c>
      <c r="X2713" t="s">
        <v>495</v>
      </c>
      <c r="Y2713" t="str">
        <f t="shared" si="127"/>
        <v>Emergency</v>
      </c>
      <c r="Z2713" t="s">
        <v>489</v>
      </c>
      <c r="AA2713" s="1">
        <v>45569</v>
      </c>
      <c r="AB2713" s="1">
        <v>45563</v>
      </c>
      <c r="AC2713" t="s">
        <v>493</v>
      </c>
      <c r="AE2713">
        <v>30</v>
      </c>
      <c r="AF2713" t="str">
        <f t="shared" si="128"/>
        <v>Sep</v>
      </c>
    </row>
    <row r="2714" spans="1:32" x14ac:dyDescent="0.25">
      <c r="A2714" s="1">
        <v>45563</v>
      </c>
      <c r="B2714">
        <v>973</v>
      </c>
      <c r="C2714">
        <v>2</v>
      </c>
      <c r="D2714">
        <v>1</v>
      </c>
      <c r="E2714">
        <v>4</v>
      </c>
      <c r="F2714">
        <v>5</v>
      </c>
      <c r="G2714">
        <v>2</v>
      </c>
      <c r="H2714">
        <f>VLOOKUP(B2714, patient!A:E, 5, FALSE)</f>
        <v>25</v>
      </c>
      <c r="I2714" t="str">
        <f>VLOOKUP(H2714, city!A:B, 2, FALSE)</f>
        <v>London</v>
      </c>
      <c r="J2714" t="str">
        <f>VLOOKUP(E2714, diagnosis!A:B, 2, FALSE)</f>
        <v>Hypertension</v>
      </c>
      <c r="K2714" t="str">
        <f>VLOOKUP(D2714, department!A:B, 2, FALSE)</f>
        <v>Cardiology</v>
      </c>
      <c r="L2714" t="str">
        <f>VLOOKUP(C2714, provider!A:B, 2, FALSE)</f>
        <v>Dr. Johnson Grek</v>
      </c>
      <c r="M2714" t="str">
        <f>VLOOKUP(G2714, insurance!A:B, 2, FALSE)</f>
        <v>AXA</v>
      </c>
      <c r="N2714">
        <f>VLOOKUP(B2714, patient!A:D, 4, FALSE)</f>
        <v>71</v>
      </c>
      <c r="O2714" t="str">
        <f>VLOOKUP(B2714, patient!A:C, 3, FALSE)</f>
        <v>Male</v>
      </c>
      <c r="P2714" t="str">
        <f>VLOOKUP(B2714, patient!A:F, 6, FALSE)</f>
        <v>Black</v>
      </c>
      <c r="Q2714" t="s">
        <v>486</v>
      </c>
      <c r="R2714">
        <v>574</v>
      </c>
      <c r="S2714">
        <v>153</v>
      </c>
      <c r="U2714" s="1" t="str">
        <f t="shared" si="126"/>
        <v>No</v>
      </c>
      <c r="V2714">
        <v>8</v>
      </c>
      <c r="W2714" t="s">
        <v>492</v>
      </c>
      <c r="X2714" t="s">
        <v>495</v>
      </c>
      <c r="Y2714" t="str">
        <f t="shared" si="127"/>
        <v>Emergency</v>
      </c>
      <c r="Z2714" t="s">
        <v>489</v>
      </c>
      <c r="AA2714" s="1">
        <v>45570</v>
      </c>
      <c r="AB2714" s="1">
        <v>45563</v>
      </c>
      <c r="AC2714" t="s">
        <v>498</v>
      </c>
      <c r="AD2714">
        <v>515.9</v>
      </c>
      <c r="AE2714">
        <v>10</v>
      </c>
      <c r="AF2714" t="str">
        <f t="shared" si="128"/>
        <v>Sep</v>
      </c>
    </row>
    <row r="2715" spans="1:32" x14ac:dyDescent="0.25">
      <c r="A2715" s="1">
        <v>45563</v>
      </c>
      <c r="B2715">
        <v>4751</v>
      </c>
      <c r="C2715">
        <v>3</v>
      </c>
      <c r="D2715">
        <v>4</v>
      </c>
      <c r="E2715">
        <v>4</v>
      </c>
      <c r="F2715">
        <v>3</v>
      </c>
      <c r="G2715">
        <v>1</v>
      </c>
      <c r="H2715">
        <f>VLOOKUP(B2715, patient!A:E, 5, FALSE)</f>
        <v>35</v>
      </c>
      <c r="I2715" t="str">
        <f>VLOOKUP(H2715, city!A:B, 2, FALSE)</f>
        <v>Newcastle</v>
      </c>
      <c r="J2715" t="str">
        <f>VLOOKUP(E2715, diagnosis!A:B, 2, FALSE)</f>
        <v>Hypertension</v>
      </c>
      <c r="K2715" t="str">
        <f>VLOOKUP(D2715, department!A:B, 2, FALSE)</f>
        <v>Orthopedics</v>
      </c>
      <c r="L2715" t="str">
        <f>VLOOKUP(C2715, provider!A:B, 2, FALSE)</f>
        <v>Dr. Emma Jones</v>
      </c>
      <c r="M2715" t="str">
        <f>VLOOKUP(G2715, insurance!A:B, 2, FALSE)</f>
        <v>Aviva</v>
      </c>
      <c r="N2715">
        <f>VLOOKUP(B2715, patient!A:D, 4, FALSE)</f>
        <v>37</v>
      </c>
      <c r="O2715" t="str">
        <f>VLOOKUP(B2715, patient!A:C, 3, FALSE)</f>
        <v>Male</v>
      </c>
      <c r="P2715" t="str">
        <f>VLOOKUP(B2715, patient!A:F, 6, FALSE)</f>
        <v>Other</v>
      </c>
      <c r="Q2715" t="s">
        <v>492</v>
      </c>
      <c r="R2715">
        <v>253</v>
      </c>
      <c r="S2715">
        <v>176</v>
      </c>
      <c r="T2715" s="1">
        <v>45587</v>
      </c>
      <c r="U2715" s="1" t="str">
        <f t="shared" si="126"/>
        <v>Yes</v>
      </c>
      <c r="V2715">
        <v>1</v>
      </c>
      <c r="W2715" t="s">
        <v>487</v>
      </c>
      <c r="X2715" t="s">
        <v>488</v>
      </c>
      <c r="Y2715" t="str">
        <f t="shared" si="127"/>
        <v>Scheduled</v>
      </c>
      <c r="Z2715" t="s">
        <v>497</v>
      </c>
      <c r="AC2715" t="s">
        <v>490</v>
      </c>
      <c r="AD2715">
        <v>300.3</v>
      </c>
      <c r="AE2715">
        <v>0</v>
      </c>
      <c r="AF2715" t="str">
        <f t="shared" si="128"/>
        <v>Sep</v>
      </c>
    </row>
    <row r="2716" spans="1:32" x14ac:dyDescent="0.25">
      <c r="A2716" s="1">
        <v>45563</v>
      </c>
      <c r="B2716">
        <v>295</v>
      </c>
      <c r="C2716">
        <v>4</v>
      </c>
      <c r="D2716">
        <v>4</v>
      </c>
      <c r="E2716">
        <v>4</v>
      </c>
      <c r="F2716">
        <v>3</v>
      </c>
      <c r="G2716">
        <v>3</v>
      </c>
      <c r="H2716">
        <f>VLOOKUP(B2716, patient!A:E, 5, FALSE)</f>
        <v>20</v>
      </c>
      <c r="I2716" t="str">
        <f>VLOOKUP(H2716, city!A:B, 2, FALSE)</f>
        <v>Leeds</v>
      </c>
      <c r="J2716" t="str">
        <f>VLOOKUP(E2716, diagnosis!A:B, 2, FALSE)</f>
        <v>Hypertension</v>
      </c>
      <c r="K2716" t="str">
        <f>VLOOKUP(D2716, department!A:B, 2, FALSE)</f>
        <v>Orthopedics</v>
      </c>
      <c r="L2716" t="str">
        <f>VLOOKUP(C2716, provider!A:B, 2, FALSE)</f>
        <v>Dr. Ravi Patel</v>
      </c>
      <c r="M2716" t="str">
        <f>VLOOKUP(G2716, insurance!A:B, 2, FALSE)</f>
        <v>Allianz</v>
      </c>
      <c r="N2716">
        <f>VLOOKUP(B2716, patient!A:D, 4, FALSE)</f>
        <v>45</v>
      </c>
      <c r="O2716" t="str">
        <f>VLOOKUP(B2716, patient!A:C, 3, FALSE)</f>
        <v>Male</v>
      </c>
      <c r="P2716" t="str">
        <f>VLOOKUP(B2716, patient!A:F, 6, FALSE)</f>
        <v>Black</v>
      </c>
      <c r="Q2716" t="s">
        <v>491</v>
      </c>
      <c r="R2716">
        <v>92</v>
      </c>
      <c r="S2716">
        <v>56</v>
      </c>
      <c r="T2716" s="1">
        <v>45572</v>
      </c>
      <c r="U2716" s="1" t="str">
        <f t="shared" si="126"/>
        <v>Yes</v>
      </c>
      <c r="V2716">
        <v>2</v>
      </c>
      <c r="W2716" t="s">
        <v>494</v>
      </c>
      <c r="X2716" t="s">
        <v>495</v>
      </c>
      <c r="Y2716" t="str">
        <f t="shared" si="127"/>
        <v>Emergency</v>
      </c>
      <c r="Z2716" t="s">
        <v>497</v>
      </c>
      <c r="AC2716" t="s">
        <v>490</v>
      </c>
      <c r="AD2716">
        <v>103.6</v>
      </c>
      <c r="AE2716">
        <v>0</v>
      </c>
      <c r="AF2716" t="str">
        <f t="shared" si="128"/>
        <v>Sep</v>
      </c>
    </row>
    <row r="2717" spans="1:32" x14ac:dyDescent="0.25">
      <c r="A2717" s="1">
        <v>45563</v>
      </c>
      <c r="B2717">
        <v>978</v>
      </c>
      <c r="C2717">
        <v>1</v>
      </c>
      <c r="D2717">
        <v>5</v>
      </c>
      <c r="E2717">
        <v>4</v>
      </c>
      <c r="F2717">
        <v>2</v>
      </c>
      <c r="G2717">
        <v>3</v>
      </c>
      <c r="H2717">
        <f>VLOOKUP(B2717, patient!A:E, 5, FALSE)</f>
        <v>11</v>
      </c>
      <c r="I2717" t="str">
        <f>VLOOKUP(H2717, city!A:B, 2, FALSE)</f>
        <v>Edinburgh</v>
      </c>
      <c r="J2717" t="str">
        <f>VLOOKUP(E2717, diagnosis!A:B, 2, FALSE)</f>
        <v>Hypertension</v>
      </c>
      <c r="K2717" t="str">
        <f>VLOOKUP(D2717, department!A:B, 2, FALSE)</f>
        <v>Pediatrics</v>
      </c>
      <c r="L2717" t="str">
        <f>VLOOKUP(C2717, provider!A:B, 2, FALSE)</f>
        <v>Dr. Olu Abisola</v>
      </c>
      <c r="M2717" t="str">
        <f>VLOOKUP(G2717, insurance!A:B, 2, FALSE)</f>
        <v>Allianz</v>
      </c>
      <c r="N2717">
        <f>VLOOKUP(B2717, patient!A:D, 4, FALSE)</f>
        <v>74</v>
      </c>
      <c r="O2717" t="str">
        <f>VLOOKUP(B2717, patient!A:C, 3, FALSE)</f>
        <v>Female</v>
      </c>
      <c r="P2717" t="str">
        <f>VLOOKUP(B2717, patient!A:F, 6, FALSE)</f>
        <v>Other</v>
      </c>
      <c r="Q2717" t="s">
        <v>486</v>
      </c>
      <c r="R2717">
        <v>883</v>
      </c>
      <c r="S2717">
        <v>183</v>
      </c>
      <c r="T2717" s="1">
        <v>45592</v>
      </c>
      <c r="U2717" s="1" t="str">
        <f t="shared" si="126"/>
        <v>Yes</v>
      </c>
      <c r="V2717">
        <v>8</v>
      </c>
      <c r="W2717" t="s">
        <v>487</v>
      </c>
      <c r="X2717" t="s">
        <v>488</v>
      </c>
      <c r="Y2717" t="str">
        <f t="shared" si="127"/>
        <v>Scheduled</v>
      </c>
      <c r="Z2717" t="s">
        <v>497</v>
      </c>
      <c r="AC2717" t="s">
        <v>490</v>
      </c>
      <c r="AD2717">
        <v>746.2</v>
      </c>
      <c r="AE2717">
        <v>0</v>
      </c>
      <c r="AF2717" t="str">
        <f t="shared" si="128"/>
        <v>Sep</v>
      </c>
    </row>
    <row r="2718" spans="1:32" x14ac:dyDescent="0.25">
      <c r="A2718" s="1">
        <v>45563</v>
      </c>
      <c r="B2718">
        <v>4164</v>
      </c>
      <c r="C2718">
        <v>2</v>
      </c>
      <c r="D2718">
        <v>1</v>
      </c>
      <c r="E2718">
        <v>4</v>
      </c>
      <c r="F2718">
        <v>4</v>
      </c>
      <c r="G2718">
        <v>2</v>
      </c>
      <c r="H2718">
        <f>VLOOKUP(B2718, patient!A:E, 5, FALSE)</f>
        <v>33</v>
      </c>
      <c r="I2718" t="str">
        <f>VLOOKUP(H2718, city!A:B, 2, FALSE)</f>
        <v>Newcastle</v>
      </c>
      <c r="J2718" t="str">
        <f>VLOOKUP(E2718, diagnosis!A:B, 2, FALSE)</f>
        <v>Hypertension</v>
      </c>
      <c r="K2718" t="str">
        <f>VLOOKUP(D2718, department!A:B, 2, FALSE)</f>
        <v>Cardiology</v>
      </c>
      <c r="L2718" t="str">
        <f>VLOOKUP(C2718, provider!A:B, 2, FALSE)</f>
        <v>Dr. Johnson Grek</v>
      </c>
      <c r="M2718" t="str">
        <f>VLOOKUP(G2718, insurance!A:B, 2, FALSE)</f>
        <v>AXA</v>
      </c>
      <c r="N2718">
        <f>VLOOKUP(B2718, patient!A:D, 4, FALSE)</f>
        <v>60</v>
      </c>
      <c r="O2718" t="str">
        <f>VLOOKUP(B2718, patient!A:C, 3, FALSE)</f>
        <v>Female</v>
      </c>
      <c r="P2718" t="str">
        <f>VLOOKUP(B2718, patient!A:F, 6, FALSE)</f>
        <v>Other</v>
      </c>
      <c r="Q2718" t="s">
        <v>491</v>
      </c>
      <c r="R2718">
        <v>605</v>
      </c>
      <c r="S2718">
        <v>129</v>
      </c>
      <c r="U2718" s="1" t="str">
        <f t="shared" si="126"/>
        <v>No</v>
      </c>
      <c r="V2718">
        <v>8</v>
      </c>
      <c r="W2718" t="s">
        <v>494</v>
      </c>
      <c r="X2718" t="s">
        <v>488</v>
      </c>
      <c r="Y2718" t="str">
        <f t="shared" si="127"/>
        <v>Scheduled</v>
      </c>
      <c r="Z2718" t="s">
        <v>497</v>
      </c>
      <c r="AA2718" s="1">
        <v>45568</v>
      </c>
      <c r="AB2718" s="1">
        <v>45563</v>
      </c>
      <c r="AC2718" t="s">
        <v>493</v>
      </c>
      <c r="AE2718">
        <v>30</v>
      </c>
      <c r="AF2718" t="str">
        <f t="shared" si="128"/>
        <v>Sep</v>
      </c>
    </row>
    <row r="2719" spans="1:32" x14ac:dyDescent="0.25">
      <c r="A2719" s="1">
        <v>45563</v>
      </c>
      <c r="B2719">
        <v>315</v>
      </c>
      <c r="C2719">
        <v>3</v>
      </c>
      <c r="D2719">
        <v>2</v>
      </c>
      <c r="E2719">
        <v>4</v>
      </c>
      <c r="F2719">
        <v>5</v>
      </c>
      <c r="G2719">
        <v>2</v>
      </c>
      <c r="H2719">
        <f>VLOOKUP(B2719, patient!A:E, 5, FALSE)</f>
        <v>14</v>
      </c>
      <c r="I2719" t="str">
        <f>VLOOKUP(H2719, city!A:B, 2, FALSE)</f>
        <v>Glasgow</v>
      </c>
      <c r="J2719" t="str">
        <f>VLOOKUP(E2719, diagnosis!A:B, 2, FALSE)</f>
        <v>Hypertension</v>
      </c>
      <c r="K2719" t="str">
        <f>VLOOKUP(D2719, department!A:B, 2, FALSE)</f>
        <v>General Surgery</v>
      </c>
      <c r="L2719" t="str">
        <f>VLOOKUP(C2719, provider!A:B, 2, FALSE)</f>
        <v>Dr. Emma Jones</v>
      </c>
      <c r="M2719" t="str">
        <f>VLOOKUP(G2719, insurance!A:B, 2, FALSE)</f>
        <v>AXA</v>
      </c>
      <c r="N2719">
        <f>VLOOKUP(B2719, patient!A:D, 4, FALSE)</f>
        <v>54</v>
      </c>
      <c r="O2719" t="str">
        <f>VLOOKUP(B2719, patient!A:C, 3, FALSE)</f>
        <v>Male</v>
      </c>
      <c r="P2719" t="str">
        <f>VLOOKUP(B2719, patient!A:F, 6, FALSE)</f>
        <v>Asian</v>
      </c>
      <c r="Q2719" t="s">
        <v>492</v>
      </c>
      <c r="R2719">
        <v>490</v>
      </c>
      <c r="S2719">
        <v>97</v>
      </c>
      <c r="T2719" s="1">
        <v>45571</v>
      </c>
      <c r="U2719" s="1" t="str">
        <f t="shared" si="126"/>
        <v>Yes</v>
      </c>
      <c r="V2719">
        <v>6</v>
      </c>
      <c r="W2719" t="s">
        <v>487</v>
      </c>
      <c r="X2719" t="s">
        <v>488</v>
      </c>
      <c r="Y2719" t="str">
        <f t="shared" si="127"/>
        <v>Scheduled</v>
      </c>
      <c r="Z2719" t="s">
        <v>489</v>
      </c>
      <c r="AC2719" t="s">
        <v>490</v>
      </c>
      <c r="AE2719">
        <v>0</v>
      </c>
      <c r="AF2719" t="str">
        <f t="shared" si="128"/>
        <v>Sep</v>
      </c>
    </row>
    <row r="2720" spans="1:32" x14ac:dyDescent="0.25">
      <c r="A2720" s="1">
        <v>45563</v>
      </c>
      <c r="B2720">
        <v>3495</v>
      </c>
      <c r="C2720">
        <v>1</v>
      </c>
      <c r="D2720">
        <v>1</v>
      </c>
      <c r="E2720">
        <v>4</v>
      </c>
      <c r="F2720">
        <v>3</v>
      </c>
      <c r="G2720">
        <v>2</v>
      </c>
      <c r="H2720">
        <f>VLOOKUP(B2720, patient!A:E, 5, FALSE)</f>
        <v>17</v>
      </c>
      <c r="I2720" t="str">
        <f>VLOOKUP(H2720, city!A:B, 2, FALSE)</f>
        <v>Leeds</v>
      </c>
      <c r="J2720" t="str">
        <f>VLOOKUP(E2720, diagnosis!A:B, 2, FALSE)</f>
        <v>Hypertension</v>
      </c>
      <c r="K2720" t="str">
        <f>VLOOKUP(D2720, department!A:B, 2, FALSE)</f>
        <v>Cardiology</v>
      </c>
      <c r="L2720" t="str">
        <f>VLOOKUP(C2720, provider!A:B, 2, FALSE)</f>
        <v>Dr. Olu Abisola</v>
      </c>
      <c r="M2720" t="str">
        <f>VLOOKUP(G2720, insurance!A:B, 2, FALSE)</f>
        <v>AXA</v>
      </c>
      <c r="N2720">
        <f>VLOOKUP(B2720, patient!A:D, 4, FALSE)</f>
        <v>64</v>
      </c>
      <c r="O2720" t="str">
        <f>VLOOKUP(B2720, patient!A:C, 3, FALSE)</f>
        <v>Female</v>
      </c>
      <c r="P2720" t="str">
        <f>VLOOKUP(B2720, patient!A:F, 6, FALSE)</f>
        <v>Asian</v>
      </c>
      <c r="Q2720" t="s">
        <v>486</v>
      </c>
      <c r="R2720">
        <v>66</v>
      </c>
      <c r="S2720">
        <v>190</v>
      </c>
      <c r="T2720" s="1">
        <v>45580</v>
      </c>
      <c r="U2720" s="1" t="str">
        <f t="shared" si="126"/>
        <v>Yes</v>
      </c>
      <c r="V2720">
        <v>8</v>
      </c>
      <c r="W2720" t="s">
        <v>494</v>
      </c>
      <c r="X2720" t="s">
        <v>488</v>
      </c>
      <c r="Y2720" t="str">
        <f t="shared" si="127"/>
        <v>Scheduled</v>
      </c>
      <c r="Z2720" t="s">
        <v>489</v>
      </c>
      <c r="AC2720" t="s">
        <v>490</v>
      </c>
      <c r="AE2720">
        <v>0</v>
      </c>
      <c r="AF2720" t="str">
        <f t="shared" si="128"/>
        <v>Sep</v>
      </c>
    </row>
    <row r="2721" spans="1:32" x14ac:dyDescent="0.25">
      <c r="A2721" s="1">
        <v>45563</v>
      </c>
      <c r="B2721">
        <v>4020</v>
      </c>
      <c r="C2721">
        <v>3</v>
      </c>
      <c r="D2721">
        <v>1</v>
      </c>
      <c r="E2721">
        <v>4</v>
      </c>
      <c r="F2721">
        <v>5</v>
      </c>
      <c r="G2721">
        <v>2</v>
      </c>
      <c r="H2721">
        <f>VLOOKUP(B2721, patient!A:E, 5, FALSE)</f>
        <v>18</v>
      </c>
      <c r="I2721" t="str">
        <f>VLOOKUP(H2721, city!A:B, 2, FALSE)</f>
        <v>Leeds</v>
      </c>
      <c r="J2721" t="str">
        <f>VLOOKUP(E2721, diagnosis!A:B, 2, FALSE)</f>
        <v>Hypertension</v>
      </c>
      <c r="K2721" t="str">
        <f>VLOOKUP(D2721, department!A:B, 2, FALSE)</f>
        <v>Cardiology</v>
      </c>
      <c r="L2721" t="str">
        <f>VLOOKUP(C2721, provider!A:B, 2, FALSE)</f>
        <v>Dr. Emma Jones</v>
      </c>
      <c r="M2721" t="str">
        <f>VLOOKUP(G2721, insurance!A:B, 2, FALSE)</f>
        <v>AXA</v>
      </c>
      <c r="N2721">
        <f>VLOOKUP(B2721, patient!A:D, 4, FALSE)</f>
        <v>54</v>
      </c>
      <c r="O2721" t="str">
        <f>VLOOKUP(B2721, patient!A:C, 3, FALSE)</f>
        <v>Male</v>
      </c>
      <c r="P2721" t="str">
        <f>VLOOKUP(B2721, patient!A:F, 6, FALSE)</f>
        <v>Other</v>
      </c>
      <c r="Q2721" t="s">
        <v>486</v>
      </c>
      <c r="R2721">
        <v>615</v>
      </c>
      <c r="S2721">
        <v>137</v>
      </c>
      <c r="U2721" s="1" t="str">
        <f t="shared" si="126"/>
        <v>No</v>
      </c>
      <c r="V2721">
        <v>8</v>
      </c>
      <c r="W2721" t="s">
        <v>494</v>
      </c>
      <c r="X2721" t="s">
        <v>495</v>
      </c>
      <c r="Y2721" t="str">
        <f t="shared" si="127"/>
        <v>Emergency</v>
      </c>
      <c r="Z2721" t="s">
        <v>489</v>
      </c>
      <c r="AA2721" s="1">
        <v>45567</v>
      </c>
      <c r="AB2721" s="1">
        <v>45563</v>
      </c>
      <c r="AC2721" t="s">
        <v>498</v>
      </c>
      <c r="AE2721">
        <v>10</v>
      </c>
      <c r="AF2721" t="str">
        <f t="shared" si="128"/>
        <v>Sep</v>
      </c>
    </row>
    <row r="2722" spans="1:32" x14ac:dyDescent="0.25">
      <c r="A2722" s="1">
        <v>45564</v>
      </c>
      <c r="B2722">
        <v>396</v>
      </c>
      <c r="C2722">
        <v>5</v>
      </c>
      <c r="D2722">
        <v>5</v>
      </c>
      <c r="E2722">
        <v>4</v>
      </c>
      <c r="F2722">
        <v>2</v>
      </c>
      <c r="G2722">
        <v>1</v>
      </c>
      <c r="H2722">
        <f>VLOOKUP(B2722, patient!A:E, 5, FALSE)</f>
        <v>29</v>
      </c>
      <c r="I2722" t="str">
        <f>VLOOKUP(H2722, city!A:B, 2, FALSE)</f>
        <v>Manchester</v>
      </c>
      <c r="J2722" t="str">
        <f>VLOOKUP(E2722, diagnosis!A:B, 2, FALSE)</f>
        <v>Hypertension</v>
      </c>
      <c r="K2722" t="str">
        <f>VLOOKUP(D2722, department!A:B, 2, FALSE)</f>
        <v>Pediatrics</v>
      </c>
      <c r="L2722" t="str">
        <f>VLOOKUP(C2722, provider!A:B, 2, FALSE)</f>
        <v>Dr. Sade Kikiola</v>
      </c>
      <c r="M2722" t="str">
        <f>VLOOKUP(G2722, insurance!A:B, 2, FALSE)</f>
        <v>Aviva</v>
      </c>
      <c r="N2722">
        <f>VLOOKUP(B2722, patient!A:D, 4, FALSE)</f>
        <v>29</v>
      </c>
      <c r="O2722" t="str">
        <f>VLOOKUP(B2722, patient!A:C, 3, FALSE)</f>
        <v>Female</v>
      </c>
      <c r="P2722" t="str">
        <f>VLOOKUP(B2722, patient!A:F, 6, FALSE)</f>
        <v>Black</v>
      </c>
      <c r="Q2722" t="s">
        <v>486</v>
      </c>
      <c r="R2722">
        <v>520</v>
      </c>
      <c r="S2722">
        <v>61</v>
      </c>
      <c r="U2722" s="1" t="str">
        <f t="shared" si="126"/>
        <v>No</v>
      </c>
      <c r="V2722">
        <v>2</v>
      </c>
      <c r="W2722" t="s">
        <v>492</v>
      </c>
      <c r="X2722" t="s">
        <v>488</v>
      </c>
      <c r="Y2722" t="str">
        <f t="shared" si="127"/>
        <v>Scheduled</v>
      </c>
      <c r="Z2722" t="s">
        <v>497</v>
      </c>
      <c r="AA2722" s="1">
        <v>45571</v>
      </c>
      <c r="AB2722" s="1">
        <v>45564</v>
      </c>
      <c r="AC2722" t="s">
        <v>493</v>
      </c>
      <c r="AD2722">
        <v>427.7</v>
      </c>
      <c r="AE2722">
        <v>30</v>
      </c>
      <c r="AF2722" t="str">
        <f t="shared" si="128"/>
        <v>Sep</v>
      </c>
    </row>
    <row r="2723" spans="1:32" x14ac:dyDescent="0.25">
      <c r="A2723" s="1">
        <v>45564</v>
      </c>
      <c r="B2723">
        <v>1991</v>
      </c>
      <c r="C2723">
        <v>5</v>
      </c>
      <c r="D2723">
        <v>2</v>
      </c>
      <c r="E2723">
        <v>4</v>
      </c>
      <c r="F2723">
        <v>5</v>
      </c>
      <c r="G2723">
        <v>2</v>
      </c>
      <c r="H2723">
        <f>VLOOKUP(B2723, patient!A:E, 5, FALSE)</f>
        <v>5</v>
      </c>
      <c r="I2723" t="str">
        <f>VLOOKUP(H2723, city!A:B, 2, FALSE)</f>
        <v>Bristol</v>
      </c>
      <c r="J2723" t="str">
        <f>VLOOKUP(E2723, diagnosis!A:B, 2, FALSE)</f>
        <v>Hypertension</v>
      </c>
      <c r="K2723" t="str">
        <f>VLOOKUP(D2723, department!A:B, 2, FALSE)</f>
        <v>General Surgery</v>
      </c>
      <c r="L2723" t="str">
        <f>VLOOKUP(C2723, provider!A:B, 2, FALSE)</f>
        <v>Dr. Sade Kikiola</v>
      </c>
      <c r="M2723" t="str">
        <f>VLOOKUP(G2723, insurance!A:B, 2, FALSE)</f>
        <v>AXA</v>
      </c>
      <c r="N2723">
        <f>VLOOKUP(B2723, patient!A:D, 4, FALSE)</f>
        <v>54</v>
      </c>
      <c r="O2723" t="str">
        <f>VLOOKUP(B2723, patient!A:C, 3, FALSE)</f>
        <v>Female</v>
      </c>
      <c r="P2723" t="str">
        <f>VLOOKUP(B2723, patient!A:F, 6, FALSE)</f>
        <v>Other</v>
      </c>
      <c r="Q2723" t="s">
        <v>492</v>
      </c>
      <c r="R2723">
        <v>546</v>
      </c>
      <c r="S2723">
        <v>93</v>
      </c>
      <c r="T2723" s="1">
        <v>45575</v>
      </c>
      <c r="U2723" s="1" t="str">
        <f t="shared" si="126"/>
        <v>Yes</v>
      </c>
      <c r="V2723">
        <v>3</v>
      </c>
      <c r="W2723" t="s">
        <v>494</v>
      </c>
      <c r="X2723" t="s">
        <v>495</v>
      </c>
      <c r="Y2723" t="str">
        <f t="shared" si="127"/>
        <v>Emergency</v>
      </c>
      <c r="Z2723" t="s">
        <v>489</v>
      </c>
      <c r="AC2723" t="s">
        <v>490</v>
      </c>
      <c r="AD2723">
        <v>447.3</v>
      </c>
      <c r="AE2723">
        <v>0</v>
      </c>
      <c r="AF2723" t="str">
        <f t="shared" si="128"/>
        <v>Sep</v>
      </c>
    </row>
    <row r="2724" spans="1:32" x14ac:dyDescent="0.25">
      <c r="A2724" s="1">
        <v>45564</v>
      </c>
      <c r="B2724">
        <v>99</v>
      </c>
      <c r="C2724">
        <v>5</v>
      </c>
      <c r="D2724">
        <v>4</v>
      </c>
      <c r="E2724">
        <v>4</v>
      </c>
      <c r="F2724">
        <v>3</v>
      </c>
      <c r="G2724">
        <v>1</v>
      </c>
      <c r="H2724">
        <f>VLOOKUP(B2724, patient!A:E, 5, FALSE)</f>
        <v>20</v>
      </c>
      <c r="I2724" t="str">
        <f>VLOOKUP(H2724, city!A:B, 2, FALSE)</f>
        <v>Leeds</v>
      </c>
      <c r="J2724" t="str">
        <f>VLOOKUP(E2724, diagnosis!A:B, 2, FALSE)</f>
        <v>Hypertension</v>
      </c>
      <c r="K2724" t="str">
        <f>VLOOKUP(D2724, department!A:B, 2, FALSE)</f>
        <v>Orthopedics</v>
      </c>
      <c r="L2724" t="str">
        <f>VLOOKUP(C2724, provider!A:B, 2, FALSE)</f>
        <v>Dr. Sade Kikiola</v>
      </c>
      <c r="M2724" t="str">
        <f>VLOOKUP(G2724, insurance!A:B, 2, FALSE)</f>
        <v>Aviva</v>
      </c>
      <c r="N2724">
        <f>VLOOKUP(B2724, patient!A:D, 4, FALSE)</f>
        <v>66</v>
      </c>
      <c r="O2724" t="str">
        <f>VLOOKUP(B2724, patient!A:C, 3, FALSE)</f>
        <v>Male</v>
      </c>
      <c r="P2724" t="str">
        <f>VLOOKUP(B2724, patient!A:F, 6, FALSE)</f>
        <v>Black</v>
      </c>
      <c r="Q2724" t="s">
        <v>491</v>
      </c>
      <c r="R2724">
        <v>221</v>
      </c>
      <c r="S2724">
        <v>144</v>
      </c>
      <c r="T2724" s="1">
        <v>45577</v>
      </c>
      <c r="U2724" s="1" t="str">
        <f t="shared" si="126"/>
        <v>Yes</v>
      </c>
      <c r="V2724">
        <v>7</v>
      </c>
      <c r="W2724" t="s">
        <v>492</v>
      </c>
      <c r="X2724" t="s">
        <v>495</v>
      </c>
      <c r="Y2724" t="str">
        <f t="shared" si="127"/>
        <v>Emergency</v>
      </c>
      <c r="Z2724" t="s">
        <v>497</v>
      </c>
      <c r="AC2724" t="s">
        <v>490</v>
      </c>
      <c r="AD2724">
        <v>255.5</v>
      </c>
      <c r="AE2724">
        <v>0</v>
      </c>
      <c r="AF2724" t="str">
        <f t="shared" si="128"/>
        <v>Sep</v>
      </c>
    </row>
    <row r="2725" spans="1:32" x14ac:dyDescent="0.25">
      <c r="A2725" s="1">
        <v>45564</v>
      </c>
      <c r="B2725">
        <v>4571</v>
      </c>
      <c r="C2725">
        <v>1</v>
      </c>
      <c r="D2725">
        <v>3</v>
      </c>
      <c r="E2725">
        <v>4</v>
      </c>
      <c r="F2725">
        <v>2</v>
      </c>
      <c r="G2725">
        <v>3</v>
      </c>
      <c r="H2725">
        <f>VLOOKUP(B2725, patient!A:E, 5, FALSE)</f>
        <v>31</v>
      </c>
      <c r="I2725" t="str">
        <f>VLOOKUP(H2725, city!A:B, 2, FALSE)</f>
        <v>Manchester</v>
      </c>
      <c r="J2725" t="str">
        <f>VLOOKUP(E2725, diagnosis!A:B, 2, FALSE)</f>
        <v>Hypertension</v>
      </c>
      <c r="K2725" t="str">
        <f>VLOOKUP(D2725, department!A:B, 2, FALSE)</f>
        <v>Neurology</v>
      </c>
      <c r="L2725" t="str">
        <f>VLOOKUP(C2725, provider!A:B, 2, FALSE)</f>
        <v>Dr. Olu Abisola</v>
      </c>
      <c r="M2725" t="str">
        <f>VLOOKUP(G2725, insurance!A:B, 2, FALSE)</f>
        <v>Allianz</v>
      </c>
      <c r="N2725">
        <f>VLOOKUP(B2725, patient!A:D, 4, FALSE)</f>
        <v>66</v>
      </c>
      <c r="O2725" t="str">
        <f>VLOOKUP(B2725, patient!A:C, 3, FALSE)</f>
        <v>Female</v>
      </c>
      <c r="P2725" t="str">
        <f>VLOOKUP(B2725, patient!A:F, 6, FALSE)</f>
        <v>White</v>
      </c>
      <c r="Q2725" t="s">
        <v>492</v>
      </c>
      <c r="R2725">
        <v>692</v>
      </c>
      <c r="S2725">
        <v>79</v>
      </c>
      <c r="T2725" s="1">
        <v>45584</v>
      </c>
      <c r="U2725" s="1" t="str">
        <f t="shared" si="126"/>
        <v>Yes</v>
      </c>
      <c r="V2725">
        <v>3</v>
      </c>
      <c r="W2725" t="s">
        <v>487</v>
      </c>
      <c r="X2725" t="s">
        <v>488</v>
      </c>
      <c r="Y2725" t="str">
        <f t="shared" si="127"/>
        <v>Scheduled</v>
      </c>
      <c r="Z2725" t="s">
        <v>497</v>
      </c>
      <c r="AC2725" t="s">
        <v>490</v>
      </c>
      <c r="AD2725">
        <v>539.70000000000005</v>
      </c>
      <c r="AE2725">
        <v>0</v>
      </c>
      <c r="AF2725" t="str">
        <f t="shared" si="128"/>
        <v>Sep</v>
      </c>
    </row>
    <row r="2726" spans="1:32" x14ac:dyDescent="0.25">
      <c r="A2726" s="1">
        <v>45564</v>
      </c>
      <c r="B2726">
        <v>4964</v>
      </c>
      <c r="C2726">
        <v>1</v>
      </c>
      <c r="D2726">
        <v>2</v>
      </c>
      <c r="E2726">
        <v>4</v>
      </c>
      <c r="F2726">
        <v>5</v>
      </c>
      <c r="G2726">
        <v>2</v>
      </c>
      <c r="H2726">
        <f>VLOOKUP(B2726, patient!A:E, 5, FALSE)</f>
        <v>39</v>
      </c>
      <c r="I2726" t="str">
        <f>VLOOKUP(H2726, city!A:B, 2, FALSE)</f>
        <v>Sheffield</v>
      </c>
      <c r="J2726" t="str">
        <f>VLOOKUP(E2726, diagnosis!A:B, 2, FALSE)</f>
        <v>Hypertension</v>
      </c>
      <c r="K2726" t="str">
        <f>VLOOKUP(D2726, department!A:B, 2, FALSE)</f>
        <v>General Surgery</v>
      </c>
      <c r="L2726" t="str">
        <f>VLOOKUP(C2726, provider!A:B, 2, FALSE)</f>
        <v>Dr. Olu Abisola</v>
      </c>
      <c r="M2726" t="str">
        <f>VLOOKUP(G2726, insurance!A:B, 2, FALSE)</f>
        <v>AXA</v>
      </c>
      <c r="N2726">
        <f>VLOOKUP(B2726, patient!A:D, 4, FALSE)</f>
        <v>73</v>
      </c>
      <c r="O2726" t="str">
        <f>VLOOKUP(B2726, patient!A:C, 3, FALSE)</f>
        <v>Female</v>
      </c>
      <c r="P2726" t="str">
        <f>VLOOKUP(B2726, patient!A:F, 6, FALSE)</f>
        <v>Hispanic</v>
      </c>
      <c r="Q2726" t="s">
        <v>492</v>
      </c>
      <c r="R2726">
        <v>486</v>
      </c>
      <c r="S2726">
        <v>83</v>
      </c>
      <c r="T2726" s="1">
        <v>45589</v>
      </c>
      <c r="U2726" s="1" t="str">
        <f t="shared" si="126"/>
        <v>Yes</v>
      </c>
      <c r="V2726">
        <v>2</v>
      </c>
      <c r="W2726" t="s">
        <v>487</v>
      </c>
      <c r="X2726" t="s">
        <v>495</v>
      </c>
      <c r="Y2726" t="str">
        <f t="shared" si="127"/>
        <v>Emergency</v>
      </c>
      <c r="Z2726" t="s">
        <v>497</v>
      </c>
      <c r="AC2726" t="s">
        <v>490</v>
      </c>
      <c r="AD2726">
        <v>398.3</v>
      </c>
      <c r="AE2726">
        <v>0</v>
      </c>
      <c r="AF2726" t="str">
        <f t="shared" si="128"/>
        <v>Sep</v>
      </c>
    </row>
    <row r="2727" spans="1:32" x14ac:dyDescent="0.25">
      <c r="A2727" s="1">
        <v>45564</v>
      </c>
      <c r="B2727">
        <v>1189</v>
      </c>
      <c r="C2727">
        <v>5</v>
      </c>
      <c r="D2727">
        <v>4</v>
      </c>
      <c r="E2727">
        <v>4</v>
      </c>
      <c r="F2727">
        <v>3</v>
      </c>
      <c r="G2727">
        <v>2</v>
      </c>
      <c r="H2727">
        <f>VLOOKUP(B2727, patient!A:E, 5, FALSE)</f>
        <v>33</v>
      </c>
      <c r="I2727" t="str">
        <f>VLOOKUP(H2727, city!A:B, 2, FALSE)</f>
        <v>Newcastle</v>
      </c>
      <c r="J2727" t="str">
        <f>VLOOKUP(E2727, diagnosis!A:B, 2, FALSE)</f>
        <v>Hypertension</v>
      </c>
      <c r="K2727" t="str">
        <f>VLOOKUP(D2727, department!A:B, 2, FALSE)</f>
        <v>Orthopedics</v>
      </c>
      <c r="L2727" t="str">
        <f>VLOOKUP(C2727, provider!A:B, 2, FALSE)</f>
        <v>Dr. Sade Kikiola</v>
      </c>
      <c r="M2727" t="str">
        <f>VLOOKUP(G2727, insurance!A:B, 2, FALSE)</f>
        <v>AXA</v>
      </c>
      <c r="N2727">
        <f>VLOOKUP(B2727, patient!A:D, 4, FALSE)</f>
        <v>61</v>
      </c>
      <c r="O2727" t="str">
        <f>VLOOKUP(B2727, patient!A:C, 3, FALSE)</f>
        <v>Male</v>
      </c>
      <c r="P2727" t="str">
        <f>VLOOKUP(B2727, patient!A:F, 6, FALSE)</f>
        <v>Other</v>
      </c>
      <c r="Q2727" t="s">
        <v>492</v>
      </c>
      <c r="R2727">
        <v>79</v>
      </c>
      <c r="S2727">
        <v>77</v>
      </c>
      <c r="T2727" s="1">
        <v>45572</v>
      </c>
      <c r="U2727" s="1" t="str">
        <f t="shared" si="126"/>
        <v>Yes</v>
      </c>
      <c r="V2727">
        <v>6</v>
      </c>
      <c r="W2727" t="s">
        <v>494</v>
      </c>
      <c r="X2727" t="s">
        <v>488</v>
      </c>
      <c r="Y2727" t="str">
        <f t="shared" si="127"/>
        <v>Scheduled</v>
      </c>
      <c r="Z2727" t="s">
        <v>489</v>
      </c>
      <c r="AC2727" t="s">
        <v>490</v>
      </c>
      <c r="AD2727">
        <v>109.2</v>
      </c>
      <c r="AE2727">
        <v>0</v>
      </c>
      <c r="AF2727" t="str">
        <f t="shared" si="128"/>
        <v>Sep</v>
      </c>
    </row>
    <row r="2728" spans="1:32" x14ac:dyDescent="0.25">
      <c r="A2728" s="1">
        <v>45564</v>
      </c>
      <c r="B2728">
        <v>4196</v>
      </c>
      <c r="C2728">
        <v>1</v>
      </c>
      <c r="D2728">
        <v>5</v>
      </c>
      <c r="E2728">
        <v>4</v>
      </c>
      <c r="F2728">
        <v>3</v>
      </c>
      <c r="G2728">
        <v>2</v>
      </c>
      <c r="H2728">
        <f>VLOOKUP(B2728, patient!A:E, 5, FALSE)</f>
        <v>11</v>
      </c>
      <c r="I2728" t="str">
        <f>VLOOKUP(H2728, city!A:B, 2, FALSE)</f>
        <v>Edinburgh</v>
      </c>
      <c r="J2728" t="str">
        <f>VLOOKUP(E2728, diagnosis!A:B, 2, FALSE)</f>
        <v>Hypertension</v>
      </c>
      <c r="K2728" t="str">
        <f>VLOOKUP(D2728, department!A:B, 2, FALSE)</f>
        <v>Pediatrics</v>
      </c>
      <c r="L2728" t="str">
        <f>VLOOKUP(C2728, provider!A:B, 2, FALSE)</f>
        <v>Dr. Olu Abisola</v>
      </c>
      <c r="M2728" t="str">
        <f>VLOOKUP(G2728, insurance!A:B, 2, FALSE)</f>
        <v>AXA</v>
      </c>
      <c r="N2728">
        <f>VLOOKUP(B2728, patient!A:D, 4, FALSE)</f>
        <v>73</v>
      </c>
      <c r="O2728" t="str">
        <f>VLOOKUP(B2728, patient!A:C, 3, FALSE)</f>
        <v>Male</v>
      </c>
      <c r="P2728" t="str">
        <f>VLOOKUP(B2728, patient!A:F, 6, FALSE)</f>
        <v>White</v>
      </c>
      <c r="Q2728" t="s">
        <v>486</v>
      </c>
      <c r="R2728">
        <v>767</v>
      </c>
      <c r="S2728">
        <v>21</v>
      </c>
      <c r="U2728" s="1" t="str">
        <f t="shared" si="126"/>
        <v>No</v>
      </c>
      <c r="V2728">
        <v>2</v>
      </c>
      <c r="W2728" t="s">
        <v>492</v>
      </c>
      <c r="X2728" t="s">
        <v>488</v>
      </c>
      <c r="Y2728" t="str">
        <f t="shared" si="127"/>
        <v>Scheduled</v>
      </c>
      <c r="Z2728" t="s">
        <v>497</v>
      </c>
      <c r="AA2728" s="1">
        <v>45567</v>
      </c>
      <c r="AB2728" s="1">
        <v>45564</v>
      </c>
      <c r="AC2728" t="s">
        <v>498</v>
      </c>
      <c r="AD2728">
        <v>558.6</v>
      </c>
      <c r="AE2728">
        <v>10</v>
      </c>
      <c r="AF2728" t="str">
        <f t="shared" si="128"/>
        <v>Sep</v>
      </c>
    </row>
    <row r="2729" spans="1:32" x14ac:dyDescent="0.25">
      <c r="A2729" s="1">
        <v>45564</v>
      </c>
      <c r="B2729">
        <v>1149</v>
      </c>
      <c r="C2729">
        <v>5</v>
      </c>
      <c r="D2729">
        <v>2</v>
      </c>
      <c r="E2729">
        <v>4</v>
      </c>
      <c r="F2729">
        <v>5</v>
      </c>
      <c r="G2729">
        <v>2</v>
      </c>
      <c r="H2729">
        <f>VLOOKUP(B2729, patient!A:E, 5, FALSE)</f>
        <v>4</v>
      </c>
      <c r="I2729" t="str">
        <f>VLOOKUP(H2729, city!A:B, 2, FALSE)</f>
        <v>Birmingham</v>
      </c>
      <c r="J2729" t="str">
        <f>VLOOKUP(E2729, diagnosis!A:B, 2, FALSE)</f>
        <v>Hypertension</v>
      </c>
      <c r="K2729" t="str">
        <f>VLOOKUP(D2729, department!A:B, 2, FALSE)</f>
        <v>General Surgery</v>
      </c>
      <c r="L2729" t="str">
        <f>VLOOKUP(C2729, provider!A:B, 2, FALSE)</f>
        <v>Dr. Sade Kikiola</v>
      </c>
      <c r="M2729" t="str">
        <f>VLOOKUP(G2729, insurance!A:B, 2, FALSE)</f>
        <v>AXA</v>
      </c>
      <c r="N2729">
        <f>VLOOKUP(B2729, patient!A:D, 4, FALSE)</f>
        <v>45</v>
      </c>
      <c r="O2729" t="str">
        <f>VLOOKUP(B2729, patient!A:C, 3, FALSE)</f>
        <v>Female</v>
      </c>
      <c r="P2729" t="str">
        <f>VLOOKUP(B2729, patient!A:F, 6, FALSE)</f>
        <v>Other</v>
      </c>
      <c r="Q2729" t="s">
        <v>492</v>
      </c>
      <c r="R2729">
        <v>821</v>
      </c>
      <c r="S2729">
        <v>97</v>
      </c>
      <c r="T2729" s="1">
        <v>45579</v>
      </c>
      <c r="U2729" s="1" t="str">
        <f t="shared" si="126"/>
        <v>Yes</v>
      </c>
      <c r="V2729">
        <v>2</v>
      </c>
      <c r="W2729" t="s">
        <v>492</v>
      </c>
      <c r="X2729" t="s">
        <v>495</v>
      </c>
      <c r="Y2729" t="str">
        <f t="shared" si="127"/>
        <v>Emergency</v>
      </c>
      <c r="Z2729" t="s">
        <v>489</v>
      </c>
      <c r="AC2729" t="s">
        <v>490</v>
      </c>
      <c r="AD2729">
        <v>642.6</v>
      </c>
      <c r="AE2729">
        <v>0</v>
      </c>
      <c r="AF2729" t="str">
        <f t="shared" si="128"/>
        <v>Sep</v>
      </c>
    </row>
    <row r="2730" spans="1:32" x14ac:dyDescent="0.25">
      <c r="A2730" s="1">
        <v>45564</v>
      </c>
      <c r="B2730">
        <v>1781</v>
      </c>
      <c r="C2730">
        <v>2</v>
      </c>
      <c r="D2730">
        <v>2</v>
      </c>
      <c r="E2730">
        <v>4</v>
      </c>
      <c r="F2730">
        <v>5</v>
      </c>
      <c r="G2730">
        <v>2</v>
      </c>
      <c r="H2730">
        <f>VLOOKUP(B2730, patient!A:E, 5, FALSE)</f>
        <v>9</v>
      </c>
      <c r="I2730" t="str">
        <f>VLOOKUP(H2730, city!A:B, 2, FALSE)</f>
        <v>Edinburgh</v>
      </c>
      <c r="J2730" t="str">
        <f>VLOOKUP(E2730, diagnosis!A:B, 2, FALSE)</f>
        <v>Hypertension</v>
      </c>
      <c r="K2730" t="str">
        <f>VLOOKUP(D2730, department!A:B, 2, FALSE)</f>
        <v>General Surgery</v>
      </c>
      <c r="L2730" t="str">
        <f>VLOOKUP(C2730, provider!A:B, 2, FALSE)</f>
        <v>Dr. Johnson Grek</v>
      </c>
      <c r="M2730" t="str">
        <f>VLOOKUP(G2730, insurance!A:B, 2, FALSE)</f>
        <v>AXA</v>
      </c>
      <c r="N2730">
        <f>VLOOKUP(B2730, patient!A:D, 4, FALSE)</f>
        <v>64</v>
      </c>
      <c r="O2730" t="str">
        <f>VLOOKUP(B2730, patient!A:C, 3, FALSE)</f>
        <v>Female</v>
      </c>
      <c r="P2730" t="str">
        <f>VLOOKUP(B2730, patient!A:F, 6, FALSE)</f>
        <v>Asian</v>
      </c>
      <c r="Q2730" t="s">
        <v>486</v>
      </c>
      <c r="R2730">
        <v>579</v>
      </c>
      <c r="S2730">
        <v>90</v>
      </c>
      <c r="T2730" s="1">
        <v>45580</v>
      </c>
      <c r="U2730" s="1" t="str">
        <f t="shared" si="126"/>
        <v>Yes</v>
      </c>
      <c r="V2730">
        <v>2</v>
      </c>
      <c r="W2730" t="s">
        <v>487</v>
      </c>
      <c r="X2730" t="s">
        <v>495</v>
      </c>
      <c r="Y2730" t="str">
        <f t="shared" si="127"/>
        <v>Emergency</v>
      </c>
      <c r="Z2730" t="s">
        <v>497</v>
      </c>
      <c r="AC2730" t="s">
        <v>490</v>
      </c>
      <c r="AD2730">
        <v>468.3</v>
      </c>
      <c r="AE2730">
        <v>0</v>
      </c>
      <c r="AF2730" t="str">
        <f t="shared" si="128"/>
        <v>Sep</v>
      </c>
    </row>
    <row r="2731" spans="1:32" x14ac:dyDescent="0.25">
      <c r="A2731" s="1">
        <v>45564</v>
      </c>
      <c r="B2731">
        <v>3566</v>
      </c>
      <c r="C2731">
        <v>5</v>
      </c>
      <c r="D2731">
        <v>4</v>
      </c>
      <c r="E2731">
        <v>4</v>
      </c>
      <c r="F2731">
        <v>3</v>
      </c>
      <c r="G2731">
        <v>2</v>
      </c>
      <c r="H2731">
        <f>VLOOKUP(B2731, patient!A:E, 5, FALSE)</f>
        <v>27</v>
      </c>
      <c r="I2731" t="str">
        <f>VLOOKUP(H2731, city!A:B, 2, FALSE)</f>
        <v>London</v>
      </c>
      <c r="J2731" t="str">
        <f>VLOOKUP(E2731, diagnosis!A:B, 2, FALSE)</f>
        <v>Hypertension</v>
      </c>
      <c r="K2731" t="str">
        <f>VLOOKUP(D2731, department!A:B, 2, FALSE)</f>
        <v>Orthopedics</v>
      </c>
      <c r="L2731" t="str">
        <f>VLOOKUP(C2731, provider!A:B, 2, FALSE)</f>
        <v>Dr. Sade Kikiola</v>
      </c>
      <c r="M2731" t="str">
        <f>VLOOKUP(G2731, insurance!A:B, 2, FALSE)</f>
        <v>AXA</v>
      </c>
      <c r="N2731">
        <f>VLOOKUP(B2731, patient!A:D, 4, FALSE)</f>
        <v>32</v>
      </c>
      <c r="O2731" t="str">
        <f>VLOOKUP(B2731, patient!A:C, 3, FALSE)</f>
        <v>Female</v>
      </c>
      <c r="P2731" t="str">
        <f>VLOOKUP(B2731, patient!A:F, 6, FALSE)</f>
        <v>Hispanic</v>
      </c>
      <c r="Q2731" t="s">
        <v>486</v>
      </c>
      <c r="R2731">
        <v>724</v>
      </c>
      <c r="S2731">
        <v>139</v>
      </c>
      <c r="T2731" s="1">
        <v>45589</v>
      </c>
      <c r="U2731" s="1" t="str">
        <f t="shared" si="126"/>
        <v>Yes</v>
      </c>
      <c r="V2731">
        <v>4</v>
      </c>
      <c r="W2731" t="s">
        <v>492</v>
      </c>
      <c r="X2731" t="s">
        <v>495</v>
      </c>
      <c r="Y2731" t="str">
        <f t="shared" si="127"/>
        <v>Emergency</v>
      </c>
      <c r="Z2731" t="s">
        <v>489</v>
      </c>
      <c r="AC2731" t="s">
        <v>490</v>
      </c>
      <c r="AD2731">
        <v>604.1</v>
      </c>
      <c r="AE2731">
        <v>0</v>
      </c>
      <c r="AF2731" t="str">
        <f t="shared" si="128"/>
        <v>Sep</v>
      </c>
    </row>
    <row r="2732" spans="1:32" x14ac:dyDescent="0.25">
      <c r="A2732" s="1">
        <v>45565</v>
      </c>
      <c r="B2732">
        <v>3959</v>
      </c>
      <c r="C2732">
        <v>4</v>
      </c>
      <c r="D2732">
        <v>4</v>
      </c>
      <c r="E2732">
        <v>4</v>
      </c>
      <c r="F2732">
        <v>3</v>
      </c>
      <c r="G2732">
        <v>2</v>
      </c>
      <c r="H2732">
        <f>VLOOKUP(B2732, patient!A:E, 5, FALSE)</f>
        <v>27</v>
      </c>
      <c r="I2732" t="str">
        <f>VLOOKUP(H2732, city!A:B, 2, FALSE)</f>
        <v>London</v>
      </c>
      <c r="J2732" t="str">
        <f>VLOOKUP(E2732, diagnosis!A:B, 2, FALSE)</f>
        <v>Hypertension</v>
      </c>
      <c r="K2732" t="str">
        <f>VLOOKUP(D2732, department!A:B, 2, FALSE)</f>
        <v>Orthopedics</v>
      </c>
      <c r="L2732" t="str">
        <f>VLOOKUP(C2732, provider!A:B, 2, FALSE)</f>
        <v>Dr. Ravi Patel</v>
      </c>
      <c r="M2732" t="str">
        <f>VLOOKUP(G2732, insurance!A:B, 2, FALSE)</f>
        <v>AXA</v>
      </c>
      <c r="N2732">
        <f>VLOOKUP(B2732, patient!A:D, 4, FALSE)</f>
        <v>23</v>
      </c>
      <c r="O2732" t="str">
        <f>VLOOKUP(B2732, patient!A:C, 3, FALSE)</f>
        <v>Male</v>
      </c>
      <c r="P2732" t="str">
        <f>VLOOKUP(B2732, patient!A:F, 6, FALSE)</f>
        <v>Other</v>
      </c>
      <c r="Q2732" t="s">
        <v>491</v>
      </c>
      <c r="R2732">
        <v>684</v>
      </c>
      <c r="S2732">
        <v>27</v>
      </c>
      <c r="T2732" s="1">
        <v>45588</v>
      </c>
      <c r="U2732" s="1" t="str">
        <f t="shared" si="126"/>
        <v>Yes</v>
      </c>
      <c r="V2732">
        <v>7</v>
      </c>
      <c r="W2732" t="s">
        <v>492</v>
      </c>
      <c r="X2732" t="s">
        <v>495</v>
      </c>
      <c r="Y2732" t="str">
        <f t="shared" si="127"/>
        <v>Emergency</v>
      </c>
      <c r="Z2732" t="s">
        <v>497</v>
      </c>
      <c r="AC2732" t="s">
        <v>490</v>
      </c>
      <c r="AD2732">
        <v>497.7</v>
      </c>
      <c r="AE2732">
        <v>0</v>
      </c>
      <c r="AF2732" t="str">
        <f t="shared" si="128"/>
        <v>Sep</v>
      </c>
    </row>
    <row r="2733" spans="1:32" x14ac:dyDescent="0.25">
      <c r="A2733" s="1">
        <v>45565</v>
      </c>
      <c r="B2733">
        <v>3220</v>
      </c>
      <c r="C2733">
        <v>2</v>
      </c>
      <c r="D2733">
        <v>1</v>
      </c>
      <c r="E2733">
        <v>4</v>
      </c>
      <c r="F2733">
        <v>2</v>
      </c>
      <c r="G2733">
        <v>1</v>
      </c>
      <c r="H2733">
        <f>VLOOKUP(B2733, patient!A:E, 5, FALSE)</f>
        <v>18</v>
      </c>
      <c r="I2733" t="str">
        <f>VLOOKUP(H2733, city!A:B, 2, FALSE)</f>
        <v>Leeds</v>
      </c>
      <c r="J2733" t="str">
        <f>VLOOKUP(E2733, diagnosis!A:B, 2, FALSE)</f>
        <v>Hypertension</v>
      </c>
      <c r="K2733" t="str">
        <f>VLOOKUP(D2733, department!A:B, 2, FALSE)</f>
        <v>Cardiology</v>
      </c>
      <c r="L2733" t="str">
        <f>VLOOKUP(C2733, provider!A:B, 2, FALSE)</f>
        <v>Dr. Johnson Grek</v>
      </c>
      <c r="M2733" t="str">
        <f>VLOOKUP(G2733, insurance!A:B, 2, FALSE)</f>
        <v>Aviva</v>
      </c>
      <c r="N2733">
        <f>VLOOKUP(B2733, patient!A:D, 4, FALSE)</f>
        <v>61</v>
      </c>
      <c r="O2733" t="str">
        <f>VLOOKUP(B2733, patient!A:C, 3, FALSE)</f>
        <v>Female</v>
      </c>
      <c r="P2733" t="str">
        <f>VLOOKUP(B2733, patient!A:F, 6, FALSE)</f>
        <v>Asian</v>
      </c>
      <c r="Q2733" t="s">
        <v>491</v>
      </c>
      <c r="R2733">
        <v>554</v>
      </c>
      <c r="S2733">
        <v>183</v>
      </c>
      <c r="T2733" s="1">
        <v>45578</v>
      </c>
      <c r="U2733" s="1" t="str">
        <f t="shared" si="126"/>
        <v>Yes</v>
      </c>
      <c r="V2733">
        <v>6</v>
      </c>
      <c r="W2733" t="s">
        <v>487</v>
      </c>
      <c r="X2733" t="s">
        <v>495</v>
      </c>
      <c r="Y2733" t="str">
        <f t="shared" si="127"/>
        <v>Emergency</v>
      </c>
      <c r="Z2733" t="s">
        <v>489</v>
      </c>
      <c r="AC2733" t="s">
        <v>490</v>
      </c>
      <c r="AD2733">
        <v>515.9</v>
      </c>
      <c r="AE2733">
        <v>0</v>
      </c>
      <c r="AF2733" t="str">
        <f t="shared" si="128"/>
        <v>Sep</v>
      </c>
    </row>
    <row r="2734" spans="1:32" x14ac:dyDescent="0.25">
      <c r="A2734" s="1">
        <v>45565</v>
      </c>
      <c r="B2734">
        <v>4061</v>
      </c>
      <c r="C2734">
        <v>5</v>
      </c>
      <c r="D2734">
        <v>1</v>
      </c>
      <c r="E2734">
        <v>4</v>
      </c>
      <c r="F2734">
        <v>4</v>
      </c>
      <c r="G2734">
        <v>2</v>
      </c>
      <c r="H2734">
        <f>VLOOKUP(B2734, patient!A:E, 5, FALSE)</f>
        <v>19</v>
      </c>
      <c r="I2734" t="str">
        <f>VLOOKUP(H2734, city!A:B, 2, FALSE)</f>
        <v>Leeds</v>
      </c>
      <c r="J2734" t="str">
        <f>VLOOKUP(E2734, diagnosis!A:B, 2, FALSE)</f>
        <v>Hypertension</v>
      </c>
      <c r="K2734" t="str">
        <f>VLOOKUP(D2734, department!A:B, 2, FALSE)</f>
        <v>Cardiology</v>
      </c>
      <c r="L2734" t="str">
        <f>VLOOKUP(C2734, provider!A:B, 2, FALSE)</f>
        <v>Dr. Sade Kikiola</v>
      </c>
      <c r="M2734" t="str">
        <f>VLOOKUP(G2734, insurance!A:B, 2, FALSE)</f>
        <v>AXA</v>
      </c>
      <c r="N2734">
        <f>VLOOKUP(B2734, patient!A:D, 4, FALSE)</f>
        <v>76</v>
      </c>
      <c r="O2734" t="str">
        <f>VLOOKUP(B2734, patient!A:C, 3, FALSE)</f>
        <v>Female</v>
      </c>
      <c r="P2734" t="str">
        <f>VLOOKUP(B2734, patient!A:F, 6, FALSE)</f>
        <v>Asian</v>
      </c>
      <c r="Q2734" t="s">
        <v>492</v>
      </c>
      <c r="R2734">
        <v>181</v>
      </c>
      <c r="S2734">
        <v>32</v>
      </c>
      <c r="T2734" s="1">
        <v>45589</v>
      </c>
      <c r="U2734" s="1" t="str">
        <f t="shared" si="126"/>
        <v>Yes</v>
      </c>
      <c r="V2734">
        <v>5</v>
      </c>
      <c r="W2734" t="s">
        <v>492</v>
      </c>
      <c r="X2734" t="s">
        <v>488</v>
      </c>
      <c r="Y2734" t="str">
        <f t="shared" si="127"/>
        <v>Scheduled</v>
      </c>
      <c r="Z2734" t="s">
        <v>497</v>
      </c>
      <c r="AC2734" t="s">
        <v>490</v>
      </c>
      <c r="AD2734">
        <v>149.1</v>
      </c>
      <c r="AE2734">
        <v>0</v>
      </c>
      <c r="AF2734" t="str">
        <f t="shared" si="128"/>
        <v>Sep</v>
      </c>
    </row>
    <row r="2735" spans="1:32" x14ac:dyDescent="0.25">
      <c r="A2735" s="1">
        <v>45565</v>
      </c>
      <c r="B2735">
        <v>877</v>
      </c>
      <c r="C2735">
        <v>4</v>
      </c>
      <c r="D2735">
        <v>2</v>
      </c>
      <c r="E2735">
        <v>4</v>
      </c>
      <c r="F2735">
        <v>5</v>
      </c>
      <c r="G2735">
        <v>2</v>
      </c>
      <c r="H2735">
        <f>VLOOKUP(B2735, patient!A:E, 5, FALSE)</f>
        <v>19</v>
      </c>
      <c r="I2735" t="str">
        <f>VLOOKUP(H2735, city!A:B, 2, FALSE)</f>
        <v>Leeds</v>
      </c>
      <c r="J2735" t="str">
        <f>VLOOKUP(E2735, diagnosis!A:B, 2, FALSE)</f>
        <v>Hypertension</v>
      </c>
      <c r="K2735" t="str">
        <f>VLOOKUP(D2735, department!A:B, 2, FALSE)</f>
        <v>General Surgery</v>
      </c>
      <c r="L2735" t="str">
        <f>VLOOKUP(C2735, provider!A:B, 2, FALSE)</f>
        <v>Dr. Ravi Patel</v>
      </c>
      <c r="M2735" t="str">
        <f>VLOOKUP(G2735, insurance!A:B, 2, FALSE)</f>
        <v>AXA</v>
      </c>
      <c r="N2735">
        <f>VLOOKUP(B2735, patient!A:D, 4, FALSE)</f>
        <v>78</v>
      </c>
      <c r="O2735" t="str">
        <f>VLOOKUP(B2735, patient!A:C, 3, FALSE)</f>
        <v>Female</v>
      </c>
      <c r="P2735" t="str">
        <f>VLOOKUP(B2735, patient!A:F, 6, FALSE)</f>
        <v>White</v>
      </c>
      <c r="Q2735" t="s">
        <v>486</v>
      </c>
      <c r="R2735">
        <v>818</v>
      </c>
      <c r="S2735">
        <v>58</v>
      </c>
      <c r="U2735" s="1" t="str">
        <f t="shared" si="126"/>
        <v>No</v>
      </c>
      <c r="V2735">
        <v>4</v>
      </c>
      <c r="W2735" t="s">
        <v>487</v>
      </c>
      <c r="X2735" t="s">
        <v>495</v>
      </c>
      <c r="Y2735" t="str">
        <f t="shared" si="127"/>
        <v>Emergency</v>
      </c>
      <c r="Z2735" t="s">
        <v>489</v>
      </c>
      <c r="AA2735" s="1">
        <v>45572</v>
      </c>
      <c r="AB2735" s="1">
        <v>45565</v>
      </c>
      <c r="AC2735" t="s">
        <v>493</v>
      </c>
      <c r="AD2735">
        <v>634.20000000000005</v>
      </c>
      <c r="AE2735">
        <v>30</v>
      </c>
      <c r="AF2735" t="str">
        <f t="shared" si="128"/>
        <v>Sep</v>
      </c>
    </row>
    <row r="2736" spans="1:32" x14ac:dyDescent="0.25">
      <c r="A2736" s="1">
        <v>45565</v>
      </c>
      <c r="B2736">
        <v>161</v>
      </c>
      <c r="C2736">
        <v>5</v>
      </c>
      <c r="D2736">
        <v>3</v>
      </c>
      <c r="E2736">
        <v>4</v>
      </c>
      <c r="F2736">
        <v>5</v>
      </c>
      <c r="G2736">
        <v>2</v>
      </c>
      <c r="H2736">
        <f>VLOOKUP(B2736, patient!A:E, 5, FALSE)</f>
        <v>38</v>
      </c>
      <c r="I2736" t="str">
        <f>VLOOKUP(H2736, city!A:B, 2, FALSE)</f>
        <v>Sheffield</v>
      </c>
      <c r="J2736" t="str">
        <f>VLOOKUP(E2736, diagnosis!A:B, 2, FALSE)</f>
        <v>Hypertension</v>
      </c>
      <c r="K2736" t="str">
        <f>VLOOKUP(D2736, department!A:B, 2, FALSE)</f>
        <v>Neurology</v>
      </c>
      <c r="L2736" t="str">
        <f>VLOOKUP(C2736, provider!A:B, 2, FALSE)</f>
        <v>Dr. Sade Kikiola</v>
      </c>
      <c r="M2736" t="str">
        <f>VLOOKUP(G2736, insurance!A:B, 2, FALSE)</f>
        <v>AXA</v>
      </c>
      <c r="N2736">
        <f>VLOOKUP(B2736, patient!A:D, 4, FALSE)</f>
        <v>37</v>
      </c>
      <c r="O2736" t="str">
        <f>VLOOKUP(B2736, patient!A:C, 3, FALSE)</f>
        <v>Male</v>
      </c>
      <c r="P2736" t="str">
        <f>VLOOKUP(B2736, patient!A:F, 6, FALSE)</f>
        <v>Asian</v>
      </c>
      <c r="Q2736" t="s">
        <v>486</v>
      </c>
      <c r="R2736">
        <v>811</v>
      </c>
      <c r="S2736">
        <v>121</v>
      </c>
      <c r="U2736" s="1" t="str">
        <f t="shared" si="126"/>
        <v>No</v>
      </c>
      <c r="V2736">
        <v>2</v>
      </c>
      <c r="W2736" t="s">
        <v>492</v>
      </c>
      <c r="X2736" t="s">
        <v>495</v>
      </c>
      <c r="Y2736" t="str">
        <f t="shared" si="127"/>
        <v>Emergency</v>
      </c>
      <c r="Z2736" t="s">
        <v>497</v>
      </c>
      <c r="AA2736" s="1">
        <v>45567</v>
      </c>
      <c r="AB2736" s="1">
        <v>45565</v>
      </c>
      <c r="AC2736" t="s">
        <v>493</v>
      </c>
      <c r="AD2736">
        <v>673.4</v>
      </c>
      <c r="AE2736">
        <v>30</v>
      </c>
      <c r="AF2736" t="str">
        <f t="shared" si="128"/>
        <v>Sep</v>
      </c>
    </row>
    <row r="2737" spans="1:32" x14ac:dyDescent="0.25">
      <c r="A2737" s="1">
        <v>45565</v>
      </c>
      <c r="B2737">
        <v>2146</v>
      </c>
      <c r="C2737">
        <v>2</v>
      </c>
      <c r="D2737">
        <v>5</v>
      </c>
      <c r="E2737">
        <v>4</v>
      </c>
      <c r="F2737">
        <v>3</v>
      </c>
      <c r="G2737">
        <v>1</v>
      </c>
      <c r="H2737">
        <f>VLOOKUP(B2737, patient!A:E, 5, FALSE)</f>
        <v>21</v>
      </c>
      <c r="I2737" t="str">
        <f>VLOOKUP(H2737, city!A:B, 2, FALSE)</f>
        <v>Liverpool</v>
      </c>
      <c r="J2737" t="str">
        <f>VLOOKUP(E2737, diagnosis!A:B, 2, FALSE)</f>
        <v>Hypertension</v>
      </c>
      <c r="K2737" t="str">
        <f>VLOOKUP(D2737, department!A:B, 2, FALSE)</f>
        <v>Pediatrics</v>
      </c>
      <c r="L2737" t="str">
        <f>VLOOKUP(C2737, provider!A:B, 2, FALSE)</f>
        <v>Dr. Johnson Grek</v>
      </c>
      <c r="M2737" t="str">
        <f>VLOOKUP(G2737, insurance!A:B, 2, FALSE)</f>
        <v>Aviva</v>
      </c>
      <c r="N2737">
        <f>VLOOKUP(B2737, patient!A:D, 4, FALSE)</f>
        <v>67</v>
      </c>
      <c r="O2737" t="str">
        <f>VLOOKUP(B2737, patient!A:C, 3, FALSE)</f>
        <v>Male</v>
      </c>
      <c r="P2737" t="str">
        <f>VLOOKUP(B2737, patient!A:F, 6, FALSE)</f>
        <v>White</v>
      </c>
      <c r="Q2737" t="s">
        <v>491</v>
      </c>
      <c r="R2737">
        <v>69</v>
      </c>
      <c r="S2737">
        <v>100</v>
      </c>
      <c r="U2737" s="1" t="str">
        <f t="shared" si="126"/>
        <v>No</v>
      </c>
      <c r="V2737">
        <v>8</v>
      </c>
      <c r="W2737" t="s">
        <v>494</v>
      </c>
      <c r="X2737" t="s">
        <v>488</v>
      </c>
      <c r="Y2737" t="str">
        <f t="shared" si="127"/>
        <v>Scheduled</v>
      </c>
      <c r="Z2737" t="s">
        <v>497</v>
      </c>
      <c r="AA2737" s="1">
        <v>45573</v>
      </c>
      <c r="AB2737" s="1">
        <v>45565</v>
      </c>
      <c r="AC2737" t="s">
        <v>493</v>
      </c>
      <c r="AD2737">
        <v>139.30000000000001</v>
      </c>
      <c r="AE2737">
        <v>30</v>
      </c>
      <c r="AF2737" t="str">
        <f t="shared" si="128"/>
        <v>Sep</v>
      </c>
    </row>
    <row r="2738" spans="1:32" x14ac:dyDescent="0.25">
      <c r="A2738" s="1">
        <v>45565</v>
      </c>
      <c r="B2738">
        <v>1844</v>
      </c>
      <c r="C2738">
        <v>5</v>
      </c>
      <c r="D2738">
        <v>4</v>
      </c>
      <c r="E2738">
        <v>4</v>
      </c>
      <c r="F2738">
        <v>3</v>
      </c>
      <c r="G2738">
        <v>2</v>
      </c>
      <c r="H2738">
        <f>VLOOKUP(B2738, patient!A:E, 5, FALSE)</f>
        <v>1</v>
      </c>
      <c r="I2738" t="str">
        <f>VLOOKUP(H2738, city!A:B, 2, FALSE)</f>
        <v>Birmingham</v>
      </c>
      <c r="J2738" t="str">
        <f>VLOOKUP(E2738, diagnosis!A:B, 2, FALSE)</f>
        <v>Hypertension</v>
      </c>
      <c r="K2738" t="str">
        <f>VLOOKUP(D2738, department!A:B, 2, FALSE)</f>
        <v>Orthopedics</v>
      </c>
      <c r="L2738" t="str">
        <f>VLOOKUP(C2738, provider!A:B, 2, FALSE)</f>
        <v>Dr. Sade Kikiola</v>
      </c>
      <c r="M2738" t="str">
        <f>VLOOKUP(G2738, insurance!A:B, 2, FALSE)</f>
        <v>AXA</v>
      </c>
      <c r="N2738">
        <f>VLOOKUP(B2738, patient!A:D, 4, FALSE)</f>
        <v>31</v>
      </c>
      <c r="O2738" t="str">
        <f>VLOOKUP(B2738, patient!A:C, 3, FALSE)</f>
        <v>Male</v>
      </c>
      <c r="P2738" t="str">
        <f>VLOOKUP(B2738, patient!A:F, 6, FALSE)</f>
        <v>Black</v>
      </c>
      <c r="Q2738" t="s">
        <v>486</v>
      </c>
      <c r="R2738">
        <v>203</v>
      </c>
      <c r="S2738">
        <v>25</v>
      </c>
      <c r="T2738" s="1">
        <v>45577</v>
      </c>
      <c r="U2738" s="1" t="str">
        <f t="shared" si="126"/>
        <v>Yes</v>
      </c>
      <c r="V2738">
        <v>2</v>
      </c>
      <c r="W2738" t="s">
        <v>487</v>
      </c>
      <c r="X2738" t="s">
        <v>488</v>
      </c>
      <c r="Y2738" t="str">
        <f t="shared" si="127"/>
        <v>Scheduled</v>
      </c>
      <c r="Z2738" t="s">
        <v>497</v>
      </c>
      <c r="AC2738" t="s">
        <v>490</v>
      </c>
      <c r="AD2738">
        <v>159.6</v>
      </c>
      <c r="AE2738">
        <v>0</v>
      </c>
      <c r="AF2738" t="str">
        <f t="shared" si="128"/>
        <v>Sep</v>
      </c>
    </row>
    <row r="2739" spans="1:32" x14ac:dyDescent="0.25">
      <c r="A2739" s="1">
        <v>45565</v>
      </c>
      <c r="B2739">
        <v>2518</v>
      </c>
      <c r="C2739">
        <v>1</v>
      </c>
      <c r="D2739">
        <v>1</v>
      </c>
      <c r="E2739">
        <v>4</v>
      </c>
      <c r="F2739">
        <v>5</v>
      </c>
      <c r="G2739">
        <v>2</v>
      </c>
      <c r="H2739">
        <f>VLOOKUP(B2739, patient!A:E, 5, FALSE)</f>
        <v>24</v>
      </c>
      <c r="I2739" t="str">
        <f>VLOOKUP(H2739, city!A:B, 2, FALSE)</f>
        <v>Liverpool</v>
      </c>
      <c r="J2739" t="str">
        <f>VLOOKUP(E2739, diagnosis!A:B, 2, FALSE)</f>
        <v>Hypertension</v>
      </c>
      <c r="K2739" t="str">
        <f>VLOOKUP(D2739, department!A:B, 2, FALSE)</f>
        <v>Cardiology</v>
      </c>
      <c r="L2739" t="str">
        <f>VLOOKUP(C2739, provider!A:B, 2, FALSE)</f>
        <v>Dr. Olu Abisola</v>
      </c>
      <c r="M2739" t="str">
        <f>VLOOKUP(G2739, insurance!A:B, 2, FALSE)</f>
        <v>AXA</v>
      </c>
      <c r="N2739">
        <f>VLOOKUP(B2739, patient!A:D, 4, FALSE)</f>
        <v>19</v>
      </c>
      <c r="O2739" t="str">
        <f>VLOOKUP(B2739, patient!A:C, 3, FALSE)</f>
        <v>Male</v>
      </c>
      <c r="P2739" t="str">
        <f>VLOOKUP(B2739, patient!A:F, 6, FALSE)</f>
        <v>Black</v>
      </c>
      <c r="Q2739" t="s">
        <v>492</v>
      </c>
      <c r="R2739">
        <v>927</v>
      </c>
      <c r="S2739">
        <v>38</v>
      </c>
      <c r="T2739" s="1">
        <v>45580</v>
      </c>
      <c r="U2739" s="1" t="str">
        <f t="shared" si="126"/>
        <v>Yes</v>
      </c>
      <c r="V2739">
        <v>8</v>
      </c>
      <c r="W2739" t="s">
        <v>487</v>
      </c>
      <c r="X2739" t="s">
        <v>488</v>
      </c>
      <c r="Y2739" t="str">
        <f t="shared" si="127"/>
        <v>Scheduled</v>
      </c>
      <c r="Z2739" t="s">
        <v>489</v>
      </c>
      <c r="AC2739" t="s">
        <v>490</v>
      </c>
      <c r="AD2739">
        <v>675.5</v>
      </c>
      <c r="AE2739">
        <v>0</v>
      </c>
      <c r="AF2739" t="str">
        <f t="shared" si="128"/>
        <v>Sep</v>
      </c>
    </row>
    <row r="2740" spans="1:32" x14ac:dyDescent="0.25">
      <c r="A2740" s="1">
        <v>45565</v>
      </c>
      <c r="B2740">
        <v>1588</v>
      </c>
      <c r="C2740">
        <v>5</v>
      </c>
      <c r="D2740">
        <v>5</v>
      </c>
      <c r="E2740">
        <v>4</v>
      </c>
      <c r="F2740">
        <v>4</v>
      </c>
      <c r="G2740">
        <v>3</v>
      </c>
      <c r="H2740">
        <f>VLOOKUP(B2740, patient!A:E, 5, FALSE)</f>
        <v>30</v>
      </c>
      <c r="I2740" t="str">
        <f>VLOOKUP(H2740, city!A:B, 2, FALSE)</f>
        <v>Manchester</v>
      </c>
      <c r="J2740" t="str">
        <f>VLOOKUP(E2740, diagnosis!A:B, 2, FALSE)</f>
        <v>Hypertension</v>
      </c>
      <c r="K2740" t="str">
        <f>VLOOKUP(D2740, department!A:B, 2, FALSE)</f>
        <v>Pediatrics</v>
      </c>
      <c r="L2740" t="str">
        <f>VLOOKUP(C2740, provider!A:B, 2, FALSE)</f>
        <v>Dr. Sade Kikiola</v>
      </c>
      <c r="M2740" t="str">
        <f>VLOOKUP(G2740, insurance!A:B, 2, FALSE)</f>
        <v>Allianz</v>
      </c>
      <c r="N2740">
        <f>VLOOKUP(B2740, patient!A:D, 4, FALSE)</f>
        <v>26</v>
      </c>
      <c r="O2740" t="str">
        <f>VLOOKUP(B2740, patient!A:C, 3, FALSE)</f>
        <v>Female</v>
      </c>
      <c r="P2740" t="str">
        <f>VLOOKUP(B2740, patient!A:F, 6, FALSE)</f>
        <v>Black</v>
      </c>
      <c r="Q2740" t="s">
        <v>486</v>
      </c>
      <c r="R2740">
        <v>406</v>
      </c>
      <c r="S2740">
        <v>172</v>
      </c>
      <c r="U2740" s="1" t="str">
        <f t="shared" si="126"/>
        <v>No</v>
      </c>
      <c r="V2740">
        <v>10</v>
      </c>
      <c r="W2740" t="s">
        <v>487</v>
      </c>
      <c r="X2740" t="s">
        <v>495</v>
      </c>
      <c r="Y2740" t="str">
        <f t="shared" si="127"/>
        <v>Emergency</v>
      </c>
      <c r="Z2740" t="s">
        <v>497</v>
      </c>
      <c r="AA2740" s="1">
        <v>45571</v>
      </c>
      <c r="AB2740" s="1">
        <v>45565</v>
      </c>
      <c r="AC2740" t="s">
        <v>496</v>
      </c>
      <c r="AD2740">
        <v>439.6</v>
      </c>
      <c r="AE2740">
        <v>50</v>
      </c>
      <c r="AF2740" t="str">
        <f t="shared" si="128"/>
        <v>Sep</v>
      </c>
    </row>
    <row r="2741" spans="1:32" x14ac:dyDescent="0.25">
      <c r="A2741" s="1">
        <v>45565</v>
      </c>
      <c r="B2741">
        <v>1279</v>
      </c>
      <c r="C2741">
        <v>2</v>
      </c>
      <c r="D2741">
        <v>2</v>
      </c>
      <c r="E2741">
        <v>4</v>
      </c>
      <c r="F2741">
        <v>5</v>
      </c>
      <c r="G2741">
        <v>2</v>
      </c>
      <c r="H2741">
        <f>VLOOKUP(B2741, patient!A:E, 5, FALSE)</f>
        <v>29</v>
      </c>
      <c r="I2741" t="str">
        <f>VLOOKUP(H2741, city!A:B, 2, FALSE)</f>
        <v>Manchester</v>
      </c>
      <c r="J2741" t="str">
        <f>VLOOKUP(E2741, diagnosis!A:B, 2, FALSE)</f>
        <v>Hypertension</v>
      </c>
      <c r="K2741" t="str">
        <f>VLOOKUP(D2741, department!A:B, 2, FALSE)</f>
        <v>General Surgery</v>
      </c>
      <c r="L2741" t="str">
        <f>VLOOKUP(C2741, provider!A:B, 2, FALSE)</f>
        <v>Dr. Johnson Grek</v>
      </c>
      <c r="M2741" t="str">
        <f>VLOOKUP(G2741, insurance!A:B, 2, FALSE)</f>
        <v>AXA</v>
      </c>
      <c r="N2741">
        <f>VLOOKUP(B2741, patient!A:D, 4, FALSE)</f>
        <v>54</v>
      </c>
      <c r="O2741" t="str">
        <f>VLOOKUP(B2741, patient!A:C, 3, FALSE)</f>
        <v>Male</v>
      </c>
      <c r="P2741" t="str">
        <f>VLOOKUP(B2741, patient!A:F, 6, FALSE)</f>
        <v>Black</v>
      </c>
      <c r="Q2741" t="s">
        <v>492</v>
      </c>
      <c r="R2741">
        <v>718</v>
      </c>
      <c r="S2741">
        <v>150</v>
      </c>
      <c r="T2741" s="1">
        <v>45579</v>
      </c>
      <c r="U2741" s="1" t="str">
        <f t="shared" si="126"/>
        <v>Yes</v>
      </c>
      <c r="V2741">
        <v>4</v>
      </c>
      <c r="W2741" t="s">
        <v>494</v>
      </c>
      <c r="X2741" t="s">
        <v>488</v>
      </c>
      <c r="Y2741" t="str">
        <f t="shared" si="127"/>
        <v>Scheduled</v>
      </c>
      <c r="Z2741" t="s">
        <v>497</v>
      </c>
      <c r="AC2741" t="s">
        <v>490</v>
      </c>
      <c r="AD2741">
        <v>607.6</v>
      </c>
      <c r="AE2741">
        <v>0</v>
      </c>
      <c r="AF2741" t="str">
        <f t="shared" si="128"/>
        <v>Sep</v>
      </c>
    </row>
    <row r="2742" spans="1:32" x14ac:dyDescent="0.25">
      <c r="A2742" s="1">
        <v>45566</v>
      </c>
      <c r="B2742">
        <v>919</v>
      </c>
      <c r="C2742">
        <v>3</v>
      </c>
      <c r="D2742">
        <v>4</v>
      </c>
      <c r="E2742">
        <v>4</v>
      </c>
      <c r="F2742">
        <v>3</v>
      </c>
      <c r="G2742">
        <v>3</v>
      </c>
      <c r="H2742">
        <f>VLOOKUP(B2742, patient!A:E, 5, FALSE)</f>
        <v>11</v>
      </c>
      <c r="I2742" t="str">
        <f>VLOOKUP(H2742, city!A:B, 2, FALSE)</f>
        <v>Edinburgh</v>
      </c>
      <c r="J2742" t="str">
        <f>VLOOKUP(E2742, diagnosis!A:B, 2, FALSE)</f>
        <v>Hypertension</v>
      </c>
      <c r="K2742" t="str">
        <f>VLOOKUP(D2742, department!A:B, 2, FALSE)</f>
        <v>Orthopedics</v>
      </c>
      <c r="L2742" t="str">
        <f>VLOOKUP(C2742, provider!A:B, 2, FALSE)</f>
        <v>Dr. Emma Jones</v>
      </c>
      <c r="M2742" t="str">
        <f>VLOOKUP(G2742, insurance!A:B, 2, FALSE)</f>
        <v>Allianz</v>
      </c>
      <c r="N2742">
        <f>VLOOKUP(B2742, patient!A:D, 4, FALSE)</f>
        <v>37</v>
      </c>
      <c r="O2742" t="str">
        <f>VLOOKUP(B2742, patient!A:C, 3, FALSE)</f>
        <v>Female</v>
      </c>
      <c r="P2742" t="str">
        <f>VLOOKUP(B2742, patient!A:F, 6, FALSE)</f>
        <v>Other</v>
      </c>
      <c r="Q2742" t="s">
        <v>491</v>
      </c>
      <c r="R2742">
        <v>894</v>
      </c>
      <c r="S2742">
        <v>124</v>
      </c>
      <c r="T2742" s="1">
        <v>45594</v>
      </c>
      <c r="U2742" s="1" t="str">
        <f t="shared" si="126"/>
        <v>Yes</v>
      </c>
      <c r="V2742">
        <v>5</v>
      </c>
      <c r="W2742" t="s">
        <v>487</v>
      </c>
      <c r="X2742" t="s">
        <v>488</v>
      </c>
      <c r="Y2742" t="str">
        <f t="shared" si="127"/>
        <v>Scheduled</v>
      </c>
      <c r="Z2742" t="s">
        <v>497</v>
      </c>
      <c r="AC2742" t="s">
        <v>490</v>
      </c>
      <c r="AD2742">
        <v>712.6</v>
      </c>
      <c r="AE2742">
        <v>0</v>
      </c>
      <c r="AF2742" t="str">
        <f t="shared" si="128"/>
        <v>Oct</v>
      </c>
    </row>
    <row r="2743" spans="1:32" x14ac:dyDescent="0.25">
      <c r="A2743" s="1">
        <v>45566</v>
      </c>
      <c r="B2743">
        <v>2811</v>
      </c>
      <c r="C2743">
        <v>5</v>
      </c>
      <c r="D2743">
        <v>4</v>
      </c>
      <c r="E2743">
        <v>4</v>
      </c>
      <c r="F2743">
        <v>3</v>
      </c>
      <c r="G2743">
        <v>3</v>
      </c>
      <c r="H2743">
        <f>VLOOKUP(B2743, patient!A:E, 5, FALSE)</f>
        <v>3</v>
      </c>
      <c r="I2743" t="str">
        <f>VLOOKUP(H2743, city!A:B, 2, FALSE)</f>
        <v>Birmingham</v>
      </c>
      <c r="J2743" t="str">
        <f>VLOOKUP(E2743, diagnosis!A:B, 2, FALSE)</f>
        <v>Hypertension</v>
      </c>
      <c r="K2743" t="str">
        <f>VLOOKUP(D2743, department!A:B, 2, FALSE)</f>
        <v>Orthopedics</v>
      </c>
      <c r="L2743" t="str">
        <f>VLOOKUP(C2743, provider!A:B, 2, FALSE)</f>
        <v>Dr. Sade Kikiola</v>
      </c>
      <c r="M2743" t="str">
        <f>VLOOKUP(G2743, insurance!A:B, 2, FALSE)</f>
        <v>Allianz</v>
      </c>
      <c r="N2743">
        <f>VLOOKUP(B2743, patient!A:D, 4, FALSE)</f>
        <v>43</v>
      </c>
      <c r="O2743" t="str">
        <f>VLOOKUP(B2743, patient!A:C, 3, FALSE)</f>
        <v>Female</v>
      </c>
      <c r="P2743" t="str">
        <f>VLOOKUP(B2743, patient!A:F, 6, FALSE)</f>
        <v>White</v>
      </c>
      <c r="Q2743" t="s">
        <v>491</v>
      </c>
      <c r="R2743">
        <v>142</v>
      </c>
      <c r="S2743">
        <v>72</v>
      </c>
      <c r="T2743" s="1">
        <v>45594</v>
      </c>
      <c r="U2743" s="1" t="str">
        <f t="shared" si="126"/>
        <v>Yes</v>
      </c>
      <c r="V2743">
        <v>1</v>
      </c>
      <c r="W2743" t="s">
        <v>494</v>
      </c>
      <c r="X2743" t="s">
        <v>488</v>
      </c>
      <c r="Y2743" t="str">
        <f t="shared" si="127"/>
        <v>Scheduled</v>
      </c>
      <c r="Z2743" t="s">
        <v>489</v>
      </c>
      <c r="AC2743" t="s">
        <v>490</v>
      </c>
      <c r="AD2743">
        <v>149.80000000000001</v>
      </c>
      <c r="AE2743">
        <v>0</v>
      </c>
      <c r="AF2743" t="str">
        <f t="shared" si="128"/>
        <v>Oct</v>
      </c>
    </row>
    <row r="2744" spans="1:32" x14ac:dyDescent="0.25">
      <c r="A2744" s="1">
        <v>45566</v>
      </c>
      <c r="B2744">
        <v>4387</v>
      </c>
      <c r="C2744">
        <v>1</v>
      </c>
      <c r="D2744">
        <v>1</v>
      </c>
      <c r="E2744">
        <v>4</v>
      </c>
      <c r="F2744">
        <v>2</v>
      </c>
      <c r="G2744">
        <v>2</v>
      </c>
      <c r="H2744">
        <f>VLOOKUP(B2744, patient!A:E, 5, FALSE)</f>
        <v>11</v>
      </c>
      <c r="I2744" t="str">
        <f>VLOOKUP(H2744, city!A:B, 2, FALSE)</f>
        <v>Edinburgh</v>
      </c>
      <c r="J2744" t="str">
        <f>VLOOKUP(E2744, diagnosis!A:B, 2, FALSE)</f>
        <v>Hypertension</v>
      </c>
      <c r="K2744" t="str">
        <f>VLOOKUP(D2744, department!A:B, 2, FALSE)</f>
        <v>Cardiology</v>
      </c>
      <c r="L2744" t="str">
        <f>VLOOKUP(C2744, provider!A:B, 2, FALSE)</f>
        <v>Dr. Olu Abisola</v>
      </c>
      <c r="M2744" t="str">
        <f>VLOOKUP(G2744, insurance!A:B, 2, FALSE)</f>
        <v>AXA</v>
      </c>
      <c r="N2744">
        <f>VLOOKUP(B2744, patient!A:D, 4, FALSE)</f>
        <v>46</v>
      </c>
      <c r="O2744" t="str">
        <f>VLOOKUP(B2744, patient!A:C, 3, FALSE)</f>
        <v>Female</v>
      </c>
      <c r="P2744" t="str">
        <f>VLOOKUP(B2744, patient!A:F, 6, FALSE)</f>
        <v>Black</v>
      </c>
      <c r="Q2744" t="s">
        <v>486</v>
      </c>
      <c r="R2744">
        <v>169</v>
      </c>
      <c r="S2744">
        <v>47</v>
      </c>
      <c r="U2744" s="1" t="str">
        <f t="shared" si="126"/>
        <v>No</v>
      </c>
      <c r="V2744">
        <v>2</v>
      </c>
      <c r="W2744" t="s">
        <v>492</v>
      </c>
      <c r="X2744" t="s">
        <v>495</v>
      </c>
      <c r="Y2744" t="str">
        <f t="shared" si="127"/>
        <v>Emergency</v>
      </c>
      <c r="Z2744" t="s">
        <v>497</v>
      </c>
      <c r="AA2744" s="1">
        <v>45569</v>
      </c>
      <c r="AB2744" s="1">
        <v>45566</v>
      </c>
      <c r="AC2744" t="s">
        <v>498</v>
      </c>
      <c r="AD2744">
        <v>158.19999999999999</v>
      </c>
      <c r="AE2744">
        <v>10</v>
      </c>
      <c r="AF2744" t="str">
        <f t="shared" si="128"/>
        <v>Oct</v>
      </c>
    </row>
    <row r="2745" spans="1:32" x14ac:dyDescent="0.25">
      <c r="A2745" s="1">
        <v>45566</v>
      </c>
      <c r="B2745">
        <v>2516</v>
      </c>
      <c r="C2745">
        <v>2</v>
      </c>
      <c r="D2745">
        <v>3</v>
      </c>
      <c r="E2745">
        <v>4</v>
      </c>
      <c r="F2745">
        <v>4</v>
      </c>
      <c r="G2745">
        <v>2</v>
      </c>
      <c r="H2745">
        <f>VLOOKUP(B2745, patient!A:E, 5, FALSE)</f>
        <v>4</v>
      </c>
      <c r="I2745" t="str">
        <f>VLOOKUP(H2745, city!A:B, 2, FALSE)</f>
        <v>Birmingham</v>
      </c>
      <c r="J2745" t="str">
        <f>VLOOKUP(E2745, diagnosis!A:B, 2, FALSE)</f>
        <v>Hypertension</v>
      </c>
      <c r="K2745" t="str">
        <f>VLOOKUP(D2745, department!A:B, 2, FALSE)</f>
        <v>Neurology</v>
      </c>
      <c r="L2745" t="str">
        <f>VLOOKUP(C2745, provider!A:B, 2, FALSE)</f>
        <v>Dr. Johnson Grek</v>
      </c>
      <c r="M2745" t="str">
        <f>VLOOKUP(G2745, insurance!A:B, 2, FALSE)</f>
        <v>AXA</v>
      </c>
      <c r="N2745">
        <f>VLOOKUP(B2745, patient!A:D, 4, FALSE)</f>
        <v>18</v>
      </c>
      <c r="O2745" t="str">
        <f>VLOOKUP(B2745, patient!A:C, 3, FALSE)</f>
        <v>Female</v>
      </c>
      <c r="P2745" t="str">
        <f>VLOOKUP(B2745, patient!A:F, 6, FALSE)</f>
        <v>Asian</v>
      </c>
      <c r="Q2745" t="s">
        <v>486</v>
      </c>
      <c r="R2745">
        <v>150</v>
      </c>
      <c r="S2745">
        <v>173</v>
      </c>
      <c r="U2745" s="1" t="str">
        <f t="shared" si="126"/>
        <v>No</v>
      </c>
      <c r="V2745">
        <v>8</v>
      </c>
      <c r="W2745" t="s">
        <v>494</v>
      </c>
      <c r="X2745" t="s">
        <v>495</v>
      </c>
      <c r="Y2745" t="str">
        <f t="shared" si="127"/>
        <v>Emergency</v>
      </c>
      <c r="Z2745" t="s">
        <v>497</v>
      </c>
      <c r="AA2745" s="1">
        <v>45569</v>
      </c>
      <c r="AB2745" s="1">
        <v>45566</v>
      </c>
      <c r="AC2745" t="s">
        <v>498</v>
      </c>
      <c r="AD2745">
        <v>233.1</v>
      </c>
      <c r="AE2745">
        <v>10</v>
      </c>
      <c r="AF2745" t="str">
        <f t="shared" si="128"/>
        <v>Oct</v>
      </c>
    </row>
    <row r="2746" spans="1:32" x14ac:dyDescent="0.25">
      <c r="A2746" s="1">
        <v>45566</v>
      </c>
      <c r="B2746">
        <v>1086</v>
      </c>
      <c r="C2746">
        <v>4</v>
      </c>
      <c r="D2746">
        <v>4</v>
      </c>
      <c r="E2746">
        <v>4</v>
      </c>
      <c r="F2746">
        <v>3</v>
      </c>
      <c r="G2746">
        <v>2</v>
      </c>
      <c r="H2746">
        <f>VLOOKUP(B2746, patient!A:E, 5, FALSE)</f>
        <v>29</v>
      </c>
      <c r="I2746" t="str">
        <f>VLOOKUP(H2746, city!A:B, 2, FALSE)</f>
        <v>Manchester</v>
      </c>
      <c r="J2746" t="str">
        <f>VLOOKUP(E2746, diagnosis!A:B, 2, FALSE)</f>
        <v>Hypertension</v>
      </c>
      <c r="K2746" t="str">
        <f>VLOOKUP(D2746, department!A:B, 2, FALSE)</f>
        <v>Orthopedics</v>
      </c>
      <c r="L2746" t="str">
        <f>VLOOKUP(C2746, provider!A:B, 2, FALSE)</f>
        <v>Dr. Ravi Patel</v>
      </c>
      <c r="M2746" t="str">
        <f>VLOOKUP(G2746, insurance!A:B, 2, FALSE)</f>
        <v>AXA</v>
      </c>
      <c r="N2746">
        <f>VLOOKUP(B2746, patient!A:D, 4, FALSE)</f>
        <v>72</v>
      </c>
      <c r="O2746" t="str">
        <f>VLOOKUP(B2746, patient!A:C, 3, FALSE)</f>
        <v>Male</v>
      </c>
      <c r="P2746" t="str">
        <f>VLOOKUP(B2746, patient!A:F, 6, FALSE)</f>
        <v>White</v>
      </c>
      <c r="Q2746" t="s">
        <v>491</v>
      </c>
      <c r="R2746">
        <v>622</v>
      </c>
      <c r="S2746">
        <v>66</v>
      </c>
      <c r="U2746" s="1" t="str">
        <f t="shared" si="126"/>
        <v>No</v>
      </c>
      <c r="V2746">
        <v>1</v>
      </c>
      <c r="W2746" t="s">
        <v>487</v>
      </c>
      <c r="X2746" t="s">
        <v>488</v>
      </c>
      <c r="Y2746" t="str">
        <f t="shared" si="127"/>
        <v>Scheduled</v>
      </c>
      <c r="Z2746" t="s">
        <v>489</v>
      </c>
      <c r="AA2746" s="1">
        <v>45571</v>
      </c>
      <c r="AB2746" s="1">
        <v>45566</v>
      </c>
      <c r="AC2746" t="s">
        <v>496</v>
      </c>
      <c r="AD2746">
        <v>516.6</v>
      </c>
      <c r="AE2746">
        <v>50</v>
      </c>
      <c r="AF2746" t="str">
        <f t="shared" si="128"/>
        <v>Oct</v>
      </c>
    </row>
    <row r="2747" spans="1:32" x14ac:dyDescent="0.25">
      <c r="A2747" s="1">
        <v>45566</v>
      </c>
      <c r="B2747">
        <v>309</v>
      </c>
      <c r="C2747">
        <v>3</v>
      </c>
      <c r="D2747">
        <v>3</v>
      </c>
      <c r="E2747">
        <v>4</v>
      </c>
      <c r="F2747">
        <v>5</v>
      </c>
      <c r="G2747">
        <v>3</v>
      </c>
      <c r="H2747">
        <f>VLOOKUP(B2747, patient!A:E, 5, FALSE)</f>
        <v>18</v>
      </c>
      <c r="I2747" t="str">
        <f>VLOOKUP(H2747, city!A:B, 2, FALSE)</f>
        <v>Leeds</v>
      </c>
      <c r="J2747" t="str">
        <f>VLOOKUP(E2747, diagnosis!A:B, 2, FALSE)</f>
        <v>Hypertension</v>
      </c>
      <c r="K2747" t="str">
        <f>VLOOKUP(D2747, department!A:B, 2, FALSE)</f>
        <v>Neurology</v>
      </c>
      <c r="L2747" t="str">
        <f>VLOOKUP(C2747, provider!A:B, 2, FALSE)</f>
        <v>Dr. Emma Jones</v>
      </c>
      <c r="M2747" t="str">
        <f>VLOOKUP(G2747, insurance!A:B, 2, FALSE)</f>
        <v>Allianz</v>
      </c>
      <c r="N2747">
        <f>VLOOKUP(B2747, patient!A:D, 4, FALSE)</f>
        <v>52</v>
      </c>
      <c r="O2747" t="str">
        <f>VLOOKUP(B2747, patient!A:C, 3, FALSE)</f>
        <v>Male</v>
      </c>
      <c r="P2747" t="str">
        <f>VLOOKUP(B2747, patient!A:F, 6, FALSE)</f>
        <v>Other</v>
      </c>
      <c r="Q2747" t="s">
        <v>492</v>
      </c>
      <c r="R2747">
        <v>603</v>
      </c>
      <c r="S2747">
        <v>155</v>
      </c>
      <c r="T2747" s="1">
        <v>45581</v>
      </c>
      <c r="U2747" s="1" t="str">
        <f t="shared" si="126"/>
        <v>Yes</v>
      </c>
      <c r="V2747">
        <v>3</v>
      </c>
      <c r="W2747" t="s">
        <v>494</v>
      </c>
      <c r="X2747" t="s">
        <v>495</v>
      </c>
      <c r="Y2747" t="str">
        <f t="shared" si="127"/>
        <v>Emergency</v>
      </c>
      <c r="Z2747" t="s">
        <v>497</v>
      </c>
      <c r="AC2747" t="s">
        <v>490</v>
      </c>
      <c r="AD2747">
        <v>530.6</v>
      </c>
      <c r="AE2747">
        <v>0</v>
      </c>
      <c r="AF2747" t="str">
        <f t="shared" si="128"/>
        <v>Oct</v>
      </c>
    </row>
    <row r="2748" spans="1:32" x14ac:dyDescent="0.25">
      <c r="A2748" s="1">
        <v>45566</v>
      </c>
      <c r="B2748">
        <v>1002</v>
      </c>
      <c r="C2748">
        <v>5</v>
      </c>
      <c r="D2748">
        <v>5</v>
      </c>
      <c r="E2748">
        <v>4</v>
      </c>
      <c r="F2748">
        <v>4</v>
      </c>
      <c r="G2748">
        <v>1</v>
      </c>
      <c r="H2748">
        <f>VLOOKUP(B2748, patient!A:E, 5, FALSE)</f>
        <v>17</v>
      </c>
      <c r="I2748" t="str">
        <f>VLOOKUP(H2748, city!A:B, 2, FALSE)</f>
        <v>Leeds</v>
      </c>
      <c r="J2748" t="str">
        <f>VLOOKUP(E2748, diagnosis!A:B, 2, FALSE)</f>
        <v>Hypertension</v>
      </c>
      <c r="K2748" t="str">
        <f>VLOOKUP(D2748, department!A:B, 2, FALSE)</f>
        <v>Pediatrics</v>
      </c>
      <c r="L2748" t="str">
        <f>VLOOKUP(C2748, provider!A:B, 2, FALSE)</f>
        <v>Dr. Sade Kikiola</v>
      </c>
      <c r="M2748" t="str">
        <f>VLOOKUP(G2748, insurance!A:B, 2, FALSE)</f>
        <v>Aviva</v>
      </c>
      <c r="N2748">
        <f>VLOOKUP(B2748, patient!A:D, 4, FALSE)</f>
        <v>23</v>
      </c>
      <c r="O2748" t="str">
        <f>VLOOKUP(B2748, patient!A:C, 3, FALSE)</f>
        <v>Male</v>
      </c>
      <c r="P2748" t="str">
        <f>VLOOKUP(B2748, patient!A:F, 6, FALSE)</f>
        <v>Black</v>
      </c>
      <c r="Q2748" t="s">
        <v>492</v>
      </c>
      <c r="R2748">
        <v>828</v>
      </c>
      <c r="S2748">
        <v>76</v>
      </c>
      <c r="U2748" s="1" t="str">
        <f t="shared" si="126"/>
        <v>No</v>
      </c>
      <c r="V2748">
        <v>2</v>
      </c>
      <c r="W2748" t="s">
        <v>494</v>
      </c>
      <c r="X2748" t="s">
        <v>495</v>
      </c>
      <c r="Y2748" t="str">
        <f t="shared" si="127"/>
        <v>Emergency</v>
      </c>
      <c r="Z2748" t="s">
        <v>489</v>
      </c>
      <c r="AA2748" s="1">
        <v>45569</v>
      </c>
      <c r="AB2748" s="1">
        <v>45566</v>
      </c>
      <c r="AC2748" t="s">
        <v>498</v>
      </c>
      <c r="AD2748">
        <v>639.79999999999995</v>
      </c>
      <c r="AE2748">
        <v>10</v>
      </c>
      <c r="AF2748" t="str">
        <f t="shared" si="128"/>
        <v>Oct</v>
      </c>
    </row>
    <row r="2749" spans="1:32" x14ac:dyDescent="0.25">
      <c r="A2749" s="1">
        <v>45566</v>
      </c>
      <c r="B2749">
        <v>1762</v>
      </c>
      <c r="C2749">
        <v>2</v>
      </c>
      <c r="D2749">
        <v>4</v>
      </c>
      <c r="E2749">
        <v>4</v>
      </c>
      <c r="F2749">
        <v>3</v>
      </c>
      <c r="G2749">
        <v>1</v>
      </c>
      <c r="H2749">
        <f>VLOOKUP(B2749, patient!A:E, 5, FALSE)</f>
        <v>2</v>
      </c>
      <c r="I2749" t="str">
        <f>VLOOKUP(H2749, city!A:B, 2, FALSE)</f>
        <v>Birmingham</v>
      </c>
      <c r="J2749" t="str">
        <f>VLOOKUP(E2749, diagnosis!A:B, 2, FALSE)</f>
        <v>Hypertension</v>
      </c>
      <c r="K2749" t="str">
        <f>VLOOKUP(D2749, department!A:B, 2, FALSE)</f>
        <v>Orthopedics</v>
      </c>
      <c r="L2749" t="str">
        <f>VLOOKUP(C2749, provider!A:B, 2, FALSE)</f>
        <v>Dr. Johnson Grek</v>
      </c>
      <c r="M2749" t="str">
        <f>VLOOKUP(G2749, insurance!A:B, 2, FALSE)</f>
        <v>Aviva</v>
      </c>
      <c r="N2749">
        <f>VLOOKUP(B2749, patient!A:D, 4, FALSE)</f>
        <v>54</v>
      </c>
      <c r="O2749" t="str">
        <f>VLOOKUP(B2749, patient!A:C, 3, FALSE)</f>
        <v>Male</v>
      </c>
      <c r="P2749" t="str">
        <f>VLOOKUP(B2749, patient!A:F, 6, FALSE)</f>
        <v>White</v>
      </c>
      <c r="Q2749" t="s">
        <v>492</v>
      </c>
      <c r="R2749">
        <v>580</v>
      </c>
      <c r="S2749">
        <v>74</v>
      </c>
      <c r="U2749" s="1" t="str">
        <f t="shared" si="126"/>
        <v>No</v>
      </c>
      <c r="V2749">
        <v>10</v>
      </c>
      <c r="W2749" t="s">
        <v>494</v>
      </c>
      <c r="X2749" t="s">
        <v>495</v>
      </c>
      <c r="Y2749" t="str">
        <f t="shared" si="127"/>
        <v>Emergency</v>
      </c>
      <c r="Z2749" t="s">
        <v>497</v>
      </c>
      <c r="AA2749" s="1">
        <v>45572</v>
      </c>
      <c r="AB2749" s="1">
        <v>45566</v>
      </c>
      <c r="AC2749" t="s">
        <v>498</v>
      </c>
      <c r="AD2749">
        <v>464.8</v>
      </c>
      <c r="AE2749">
        <v>10</v>
      </c>
      <c r="AF2749" t="str">
        <f t="shared" si="128"/>
        <v>Oct</v>
      </c>
    </row>
    <row r="2750" spans="1:32" x14ac:dyDescent="0.25">
      <c r="A2750" s="1">
        <v>45566</v>
      </c>
      <c r="B2750">
        <v>4581</v>
      </c>
      <c r="C2750">
        <v>1</v>
      </c>
      <c r="D2750">
        <v>4</v>
      </c>
      <c r="E2750">
        <v>4</v>
      </c>
      <c r="F2750">
        <v>3</v>
      </c>
      <c r="G2750">
        <v>2</v>
      </c>
      <c r="H2750">
        <f>VLOOKUP(B2750, patient!A:E, 5, FALSE)</f>
        <v>38</v>
      </c>
      <c r="I2750" t="str">
        <f>VLOOKUP(H2750, city!A:B, 2, FALSE)</f>
        <v>Sheffield</v>
      </c>
      <c r="J2750" t="str">
        <f>VLOOKUP(E2750, diagnosis!A:B, 2, FALSE)</f>
        <v>Hypertension</v>
      </c>
      <c r="K2750" t="str">
        <f>VLOOKUP(D2750, department!A:B, 2, FALSE)</f>
        <v>Orthopedics</v>
      </c>
      <c r="L2750" t="str">
        <f>VLOOKUP(C2750, provider!A:B, 2, FALSE)</f>
        <v>Dr. Olu Abisola</v>
      </c>
      <c r="M2750" t="str">
        <f>VLOOKUP(G2750, insurance!A:B, 2, FALSE)</f>
        <v>AXA</v>
      </c>
      <c r="N2750">
        <f>VLOOKUP(B2750, patient!A:D, 4, FALSE)</f>
        <v>70</v>
      </c>
      <c r="O2750" t="str">
        <f>VLOOKUP(B2750, patient!A:C, 3, FALSE)</f>
        <v>Male</v>
      </c>
      <c r="P2750" t="str">
        <f>VLOOKUP(B2750, patient!A:F, 6, FALSE)</f>
        <v>Hispanic</v>
      </c>
      <c r="Q2750" t="s">
        <v>491</v>
      </c>
      <c r="R2750">
        <v>979</v>
      </c>
      <c r="S2750">
        <v>98</v>
      </c>
      <c r="U2750" s="1" t="str">
        <f t="shared" si="126"/>
        <v>No</v>
      </c>
      <c r="V2750">
        <v>5</v>
      </c>
      <c r="W2750" t="s">
        <v>494</v>
      </c>
      <c r="X2750" t="s">
        <v>488</v>
      </c>
      <c r="Y2750" t="str">
        <f t="shared" si="127"/>
        <v>Scheduled</v>
      </c>
      <c r="Z2750" t="s">
        <v>489</v>
      </c>
      <c r="AA2750" s="1">
        <v>45568</v>
      </c>
      <c r="AB2750" s="1">
        <v>45566</v>
      </c>
      <c r="AC2750" t="s">
        <v>493</v>
      </c>
      <c r="AD2750">
        <v>774.9</v>
      </c>
      <c r="AE2750">
        <v>30</v>
      </c>
      <c r="AF2750" t="str">
        <f t="shared" si="128"/>
        <v>Oct</v>
      </c>
    </row>
    <row r="2751" spans="1:32" x14ac:dyDescent="0.25">
      <c r="A2751" s="1">
        <v>45566</v>
      </c>
      <c r="B2751">
        <v>3119</v>
      </c>
      <c r="C2751">
        <v>1</v>
      </c>
      <c r="D2751">
        <v>3</v>
      </c>
      <c r="E2751">
        <v>4</v>
      </c>
      <c r="F2751">
        <v>1</v>
      </c>
      <c r="G2751">
        <v>2</v>
      </c>
      <c r="H2751">
        <f>VLOOKUP(B2751, patient!A:E, 5, FALSE)</f>
        <v>21</v>
      </c>
      <c r="I2751" t="str">
        <f>VLOOKUP(H2751, city!A:B, 2, FALSE)</f>
        <v>Liverpool</v>
      </c>
      <c r="J2751" t="str">
        <f>VLOOKUP(E2751, diagnosis!A:B, 2, FALSE)</f>
        <v>Hypertension</v>
      </c>
      <c r="K2751" t="str">
        <f>VLOOKUP(D2751, department!A:B, 2, FALSE)</f>
        <v>Neurology</v>
      </c>
      <c r="L2751" t="str">
        <f>VLOOKUP(C2751, provider!A:B, 2, FALSE)</f>
        <v>Dr. Olu Abisola</v>
      </c>
      <c r="M2751" t="str">
        <f>VLOOKUP(G2751, insurance!A:B, 2, FALSE)</f>
        <v>AXA</v>
      </c>
      <c r="N2751">
        <f>VLOOKUP(B2751, patient!A:D, 4, FALSE)</f>
        <v>76</v>
      </c>
      <c r="O2751" t="str">
        <f>VLOOKUP(B2751, patient!A:C, 3, FALSE)</f>
        <v>Female</v>
      </c>
      <c r="P2751" t="str">
        <f>VLOOKUP(B2751, patient!A:F, 6, FALSE)</f>
        <v>Black</v>
      </c>
      <c r="Q2751" t="s">
        <v>491</v>
      </c>
      <c r="R2751">
        <v>636</v>
      </c>
      <c r="S2751">
        <v>20</v>
      </c>
      <c r="T2751" s="1">
        <v>45573</v>
      </c>
      <c r="U2751" s="1" t="str">
        <f t="shared" si="126"/>
        <v>Yes</v>
      </c>
      <c r="V2751">
        <v>4</v>
      </c>
      <c r="W2751" t="s">
        <v>492</v>
      </c>
      <c r="X2751" t="s">
        <v>488</v>
      </c>
      <c r="Y2751" t="str">
        <f t="shared" si="127"/>
        <v>Scheduled</v>
      </c>
      <c r="Z2751" t="s">
        <v>489</v>
      </c>
      <c r="AC2751" t="s">
        <v>490</v>
      </c>
      <c r="AD2751">
        <v>459.2</v>
      </c>
      <c r="AE2751">
        <v>0</v>
      </c>
      <c r="AF2751" t="str">
        <f t="shared" si="128"/>
        <v>Oct</v>
      </c>
    </row>
    <row r="2752" spans="1:32" x14ac:dyDescent="0.25">
      <c r="A2752" s="1">
        <v>45567</v>
      </c>
      <c r="B2752">
        <v>3688</v>
      </c>
      <c r="C2752">
        <v>2</v>
      </c>
      <c r="D2752">
        <v>1</v>
      </c>
      <c r="E2752">
        <v>4</v>
      </c>
      <c r="F2752">
        <v>3</v>
      </c>
      <c r="G2752">
        <v>3</v>
      </c>
      <c r="H2752">
        <f>VLOOKUP(B2752, patient!A:E, 5, FALSE)</f>
        <v>15</v>
      </c>
      <c r="I2752" t="str">
        <f>VLOOKUP(H2752, city!A:B, 2, FALSE)</f>
        <v>Glasgow</v>
      </c>
      <c r="J2752" t="str">
        <f>VLOOKUP(E2752, diagnosis!A:B, 2, FALSE)</f>
        <v>Hypertension</v>
      </c>
      <c r="K2752" t="str">
        <f>VLOOKUP(D2752, department!A:B, 2, FALSE)</f>
        <v>Cardiology</v>
      </c>
      <c r="L2752" t="str">
        <f>VLOOKUP(C2752, provider!A:B, 2, FALSE)</f>
        <v>Dr. Johnson Grek</v>
      </c>
      <c r="M2752" t="str">
        <f>VLOOKUP(G2752, insurance!A:B, 2, FALSE)</f>
        <v>Allianz</v>
      </c>
      <c r="N2752">
        <f>VLOOKUP(B2752, patient!A:D, 4, FALSE)</f>
        <v>22</v>
      </c>
      <c r="O2752" t="str">
        <f>VLOOKUP(B2752, patient!A:C, 3, FALSE)</f>
        <v>Male</v>
      </c>
      <c r="P2752" t="str">
        <f>VLOOKUP(B2752, patient!A:F, 6, FALSE)</f>
        <v>White</v>
      </c>
      <c r="Q2752" t="s">
        <v>491</v>
      </c>
      <c r="R2752">
        <v>735</v>
      </c>
      <c r="S2752">
        <v>187</v>
      </c>
      <c r="U2752" s="1" t="str">
        <f t="shared" si="126"/>
        <v>No</v>
      </c>
      <c r="V2752">
        <v>4</v>
      </c>
      <c r="W2752" t="s">
        <v>492</v>
      </c>
      <c r="X2752" t="s">
        <v>488</v>
      </c>
      <c r="Y2752" t="str">
        <f t="shared" si="127"/>
        <v>Scheduled</v>
      </c>
      <c r="Z2752" t="s">
        <v>489</v>
      </c>
      <c r="AA2752" s="1">
        <v>45575</v>
      </c>
      <c r="AB2752" s="1">
        <v>45567</v>
      </c>
      <c r="AC2752" t="s">
        <v>493</v>
      </c>
      <c r="AD2752">
        <v>666.4</v>
      </c>
      <c r="AE2752">
        <v>30</v>
      </c>
      <c r="AF2752" t="str">
        <f t="shared" si="128"/>
        <v>Oct</v>
      </c>
    </row>
    <row r="2753" spans="1:32" x14ac:dyDescent="0.25">
      <c r="A2753" s="1">
        <v>45567</v>
      </c>
      <c r="B2753">
        <v>4274</v>
      </c>
      <c r="C2753">
        <v>1</v>
      </c>
      <c r="D2753">
        <v>2</v>
      </c>
      <c r="E2753">
        <v>4</v>
      </c>
      <c r="F2753">
        <v>5</v>
      </c>
      <c r="G2753">
        <v>3</v>
      </c>
      <c r="H2753">
        <f>VLOOKUP(B2753, patient!A:E, 5, FALSE)</f>
        <v>23</v>
      </c>
      <c r="I2753" t="str">
        <f>VLOOKUP(H2753, city!A:B, 2, FALSE)</f>
        <v>Liverpool</v>
      </c>
      <c r="J2753" t="str">
        <f>VLOOKUP(E2753, diagnosis!A:B, 2, FALSE)</f>
        <v>Hypertension</v>
      </c>
      <c r="K2753" t="str">
        <f>VLOOKUP(D2753, department!A:B, 2, FALSE)</f>
        <v>General Surgery</v>
      </c>
      <c r="L2753" t="str">
        <f>VLOOKUP(C2753, provider!A:B, 2, FALSE)</f>
        <v>Dr. Olu Abisola</v>
      </c>
      <c r="M2753" t="str">
        <f>VLOOKUP(G2753, insurance!A:B, 2, FALSE)</f>
        <v>Allianz</v>
      </c>
      <c r="N2753">
        <f>VLOOKUP(B2753, patient!A:D, 4, FALSE)</f>
        <v>50</v>
      </c>
      <c r="O2753" t="str">
        <f>VLOOKUP(B2753, patient!A:C, 3, FALSE)</f>
        <v>Male</v>
      </c>
      <c r="P2753" t="str">
        <f>VLOOKUP(B2753, patient!A:F, 6, FALSE)</f>
        <v>Black</v>
      </c>
      <c r="Q2753" t="s">
        <v>486</v>
      </c>
      <c r="R2753">
        <v>977</v>
      </c>
      <c r="S2753">
        <v>42</v>
      </c>
      <c r="U2753" s="1" t="str">
        <f t="shared" si="126"/>
        <v>No</v>
      </c>
      <c r="V2753">
        <v>4</v>
      </c>
      <c r="W2753" t="s">
        <v>492</v>
      </c>
      <c r="X2753" t="s">
        <v>488</v>
      </c>
      <c r="Y2753" t="str">
        <f t="shared" si="127"/>
        <v>Scheduled</v>
      </c>
      <c r="Z2753" t="s">
        <v>497</v>
      </c>
      <c r="AA2753" s="1">
        <v>45576</v>
      </c>
      <c r="AB2753" s="1">
        <v>45567</v>
      </c>
      <c r="AC2753" t="s">
        <v>496</v>
      </c>
      <c r="AD2753">
        <v>748.3</v>
      </c>
      <c r="AE2753">
        <v>50</v>
      </c>
      <c r="AF2753" t="str">
        <f t="shared" si="128"/>
        <v>Oct</v>
      </c>
    </row>
    <row r="2754" spans="1:32" x14ac:dyDescent="0.25">
      <c r="A2754" s="1">
        <v>45567</v>
      </c>
      <c r="B2754">
        <v>97</v>
      </c>
      <c r="C2754">
        <v>3</v>
      </c>
      <c r="D2754">
        <v>5</v>
      </c>
      <c r="E2754">
        <v>4</v>
      </c>
      <c r="F2754">
        <v>4</v>
      </c>
      <c r="G2754">
        <v>1</v>
      </c>
      <c r="H2754">
        <f>VLOOKUP(B2754, patient!A:E, 5, FALSE)</f>
        <v>6</v>
      </c>
      <c r="I2754" t="str">
        <f>VLOOKUP(H2754, city!A:B, 2, FALSE)</f>
        <v>Bristol</v>
      </c>
      <c r="J2754" t="str">
        <f>VLOOKUP(E2754, diagnosis!A:B, 2, FALSE)</f>
        <v>Hypertension</v>
      </c>
      <c r="K2754" t="str">
        <f>VLOOKUP(D2754, department!A:B, 2, FALSE)</f>
        <v>Pediatrics</v>
      </c>
      <c r="L2754" t="str">
        <f>VLOOKUP(C2754, provider!A:B, 2, FALSE)</f>
        <v>Dr. Emma Jones</v>
      </c>
      <c r="M2754" t="str">
        <f>VLOOKUP(G2754, insurance!A:B, 2, FALSE)</f>
        <v>Aviva</v>
      </c>
      <c r="N2754">
        <f>VLOOKUP(B2754, patient!A:D, 4, FALSE)</f>
        <v>66</v>
      </c>
      <c r="O2754" t="str">
        <f>VLOOKUP(B2754, patient!A:C, 3, FALSE)</f>
        <v>Male</v>
      </c>
      <c r="P2754" t="str">
        <f>VLOOKUP(B2754, patient!A:F, 6, FALSE)</f>
        <v>Hispanic</v>
      </c>
      <c r="Q2754" t="s">
        <v>491</v>
      </c>
      <c r="R2754">
        <v>677</v>
      </c>
      <c r="S2754">
        <v>61</v>
      </c>
      <c r="T2754" s="1">
        <v>45575</v>
      </c>
      <c r="U2754" s="1" t="str">
        <f t="shared" si="126"/>
        <v>Yes</v>
      </c>
      <c r="V2754">
        <v>4</v>
      </c>
      <c r="W2754" t="s">
        <v>487</v>
      </c>
      <c r="X2754" t="s">
        <v>488</v>
      </c>
      <c r="Y2754" t="str">
        <f t="shared" si="127"/>
        <v>Scheduled</v>
      </c>
      <c r="Z2754" t="s">
        <v>497</v>
      </c>
      <c r="AC2754" t="s">
        <v>490</v>
      </c>
      <c r="AD2754">
        <v>516.6</v>
      </c>
      <c r="AE2754">
        <v>0</v>
      </c>
      <c r="AF2754" t="str">
        <f t="shared" si="128"/>
        <v>Oct</v>
      </c>
    </row>
    <row r="2755" spans="1:32" x14ac:dyDescent="0.25">
      <c r="A2755" s="1">
        <v>45567</v>
      </c>
      <c r="B2755">
        <v>1421</v>
      </c>
      <c r="C2755">
        <v>4</v>
      </c>
      <c r="D2755">
        <v>4</v>
      </c>
      <c r="E2755">
        <v>4</v>
      </c>
      <c r="F2755">
        <v>2</v>
      </c>
      <c r="G2755">
        <v>3</v>
      </c>
      <c r="H2755">
        <f>VLOOKUP(B2755, patient!A:E, 5, FALSE)</f>
        <v>15</v>
      </c>
      <c r="I2755" t="str">
        <f>VLOOKUP(H2755, city!A:B, 2, FALSE)</f>
        <v>Glasgow</v>
      </c>
      <c r="J2755" t="str">
        <f>VLOOKUP(E2755, diagnosis!A:B, 2, FALSE)</f>
        <v>Hypertension</v>
      </c>
      <c r="K2755" t="str">
        <f>VLOOKUP(D2755, department!A:B, 2, FALSE)</f>
        <v>Orthopedics</v>
      </c>
      <c r="L2755" t="str">
        <f>VLOOKUP(C2755, provider!A:B, 2, FALSE)</f>
        <v>Dr. Ravi Patel</v>
      </c>
      <c r="M2755" t="str">
        <f>VLOOKUP(G2755, insurance!A:B, 2, FALSE)</f>
        <v>Allianz</v>
      </c>
      <c r="N2755">
        <f>VLOOKUP(B2755, patient!A:D, 4, FALSE)</f>
        <v>68</v>
      </c>
      <c r="O2755" t="str">
        <f>VLOOKUP(B2755, patient!A:C, 3, FALSE)</f>
        <v>Male</v>
      </c>
      <c r="P2755" t="str">
        <f>VLOOKUP(B2755, patient!A:F, 6, FALSE)</f>
        <v>Asian</v>
      </c>
      <c r="Q2755" t="s">
        <v>492</v>
      </c>
      <c r="R2755">
        <v>740</v>
      </c>
      <c r="S2755">
        <v>197</v>
      </c>
      <c r="U2755" s="1" t="str">
        <f t="shared" ref="U2755:U2818" si="129">IF(T2755&lt;&gt;"", "Yes", "No")</f>
        <v>No</v>
      </c>
      <c r="V2755">
        <v>4</v>
      </c>
      <c r="W2755" t="s">
        <v>494</v>
      </c>
      <c r="X2755" t="s">
        <v>495</v>
      </c>
      <c r="Y2755" t="str">
        <f t="shared" ref="Y2755:Y2818" si="130">IF(TRIM(X2755)="yes", "Emergency", "Scheduled")</f>
        <v>Emergency</v>
      </c>
      <c r="Z2755" t="s">
        <v>489</v>
      </c>
      <c r="AA2755" s="1">
        <v>45574</v>
      </c>
      <c r="AB2755" s="1">
        <v>45567</v>
      </c>
      <c r="AC2755" t="s">
        <v>493</v>
      </c>
      <c r="AD2755">
        <v>676.9</v>
      </c>
      <c r="AE2755">
        <v>30</v>
      </c>
      <c r="AF2755" t="str">
        <f t="shared" ref="AF2755:AF2818" si="131">TEXT(A2755, "mmm")</f>
        <v>Oct</v>
      </c>
    </row>
    <row r="2756" spans="1:32" x14ac:dyDescent="0.25">
      <c r="A2756" s="1">
        <v>45567</v>
      </c>
      <c r="B2756">
        <v>4633</v>
      </c>
      <c r="C2756">
        <v>1</v>
      </c>
      <c r="D2756">
        <v>1</v>
      </c>
      <c r="E2756">
        <v>4</v>
      </c>
      <c r="F2756">
        <v>1</v>
      </c>
      <c r="G2756">
        <v>1</v>
      </c>
      <c r="H2756">
        <f>VLOOKUP(B2756, patient!A:E, 5, FALSE)</f>
        <v>20</v>
      </c>
      <c r="I2756" t="str">
        <f>VLOOKUP(H2756, city!A:B, 2, FALSE)</f>
        <v>Leeds</v>
      </c>
      <c r="J2756" t="str">
        <f>VLOOKUP(E2756, diagnosis!A:B, 2, FALSE)</f>
        <v>Hypertension</v>
      </c>
      <c r="K2756" t="str">
        <f>VLOOKUP(D2756, department!A:B, 2, FALSE)</f>
        <v>Cardiology</v>
      </c>
      <c r="L2756" t="str">
        <f>VLOOKUP(C2756, provider!A:B, 2, FALSE)</f>
        <v>Dr. Olu Abisola</v>
      </c>
      <c r="M2756" t="str">
        <f>VLOOKUP(G2756, insurance!A:B, 2, FALSE)</f>
        <v>Aviva</v>
      </c>
      <c r="N2756">
        <f>VLOOKUP(B2756, patient!A:D, 4, FALSE)</f>
        <v>31</v>
      </c>
      <c r="O2756" t="str">
        <f>VLOOKUP(B2756, patient!A:C, 3, FALSE)</f>
        <v>Female</v>
      </c>
      <c r="P2756" t="str">
        <f>VLOOKUP(B2756, patient!A:F, 6, FALSE)</f>
        <v>Asian</v>
      </c>
      <c r="Q2756" t="s">
        <v>492</v>
      </c>
      <c r="R2756">
        <v>217</v>
      </c>
      <c r="S2756">
        <v>23</v>
      </c>
      <c r="T2756" s="1">
        <v>45595</v>
      </c>
      <c r="U2756" s="1" t="str">
        <f t="shared" si="129"/>
        <v>Yes</v>
      </c>
      <c r="V2756">
        <v>6</v>
      </c>
      <c r="W2756" t="s">
        <v>492</v>
      </c>
      <c r="X2756" t="s">
        <v>495</v>
      </c>
      <c r="Y2756" t="str">
        <f t="shared" si="130"/>
        <v>Emergency</v>
      </c>
      <c r="Z2756" t="s">
        <v>497</v>
      </c>
      <c r="AC2756" t="s">
        <v>490</v>
      </c>
      <c r="AD2756">
        <v>168</v>
      </c>
      <c r="AE2756">
        <v>0</v>
      </c>
      <c r="AF2756" t="str">
        <f t="shared" si="131"/>
        <v>Oct</v>
      </c>
    </row>
    <row r="2757" spans="1:32" x14ac:dyDescent="0.25">
      <c r="A2757" s="1">
        <v>45567</v>
      </c>
      <c r="B2757">
        <v>2652</v>
      </c>
      <c r="C2757">
        <v>1</v>
      </c>
      <c r="D2757">
        <v>4</v>
      </c>
      <c r="E2757">
        <v>4</v>
      </c>
      <c r="F2757">
        <v>4</v>
      </c>
      <c r="G2757">
        <v>2</v>
      </c>
      <c r="H2757">
        <f>VLOOKUP(B2757, patient!A:E, 5, FALSE)</f>
        <v>12</v>
      </c>
      <c r="I2757" t="str">
        <f>VLOOKUP(H2757, city!A:B, 2, FALSE)</f>
        <v>Edinburgh</v>
      </c>
      <c r="J2757" t="str">
        <f>VLOOKUP(E2757, diagnosis!A:B, 2, FALSE)</f>
        <v>Hypertension</v>
      </c>
      <c r="K2757" t="str">
        <f>VLOOKUP(D2757, department!A:B, 2, FALSE)</f>
        <v>Orthopedics</v>
      </c>
      <c r="L2757" t="str">
        <f>VLOOKUP(C2757, provider!A:B, 2, FALSE)</f>
        <v>Dr. Olu Abisola</v>
      </c>
      <c r="M2757" t="str">
        <f>VLOOKUP(G2757, insurance!A:B, 2, FALSE)</f>
        <v>AXA</v>
      </c>
      <c r="N2757">
        <f>VLOOKUP(B2757, patient!A:D, 4, FALSE)</f>
        <v>29</v>
      </c>
      <c r="O2757" t="str">
        <f>VLOOKUP(B2757, patient!A:C, 3, FALSE)</f>
        <v>Female</v>
      </c>
      <c r="P2757" t="str">
        <f>VLOOKUP(B2757, patient!A:F, 6, FALSE)</f>
        <v>Hispanic</v>
      </c>
      <c r="Q2757" t="s">
        <v>491</v>
      </c>
      <c r="R2757">
        <v>170</v>
      </c>
      <c r="S2757">
        <v>27</v>
      </c>
      <c r="T2757" s="1">
        <v>45577</v>
      </c>
      <c r="U2757" s="1" t="str">
        <f t="shared" si="129"/>
        <v>Yes</v>
      </c>
      <c r="V2757">
        <v>2</v>
      </c>
      <c r="W2757" t="s">
        <v>487</v>
      </c>
      <c r="X2757" t="s">
        <v>488</v>
      </c>
      <c r="Y2757" t="str">
        <f t="shared" si="130"/>
        <v>Scheduled</v>
      </c>
      <c r="Z2757" t="s">
        <v>497</v>
      </c>
      <c r="AC2757" t="s">
        <v>490</v>
      </c>
      <c r="AD2757">
        <v>137.9</v>
      </c>
      <c r="AE2757">
        <v>0</v>
      </c>
      <c r="AF2757" t="str">
        <f t="shared" si="131"/>
        <v>Oct</v>
      </c>
    </row>
    <row r="2758" spans="1:32" x14ac:dyDescent="0.25">
      <c r="A2758" s="1">
        <v>45567</v>
      </c>
      <c r="B2758">
        <v>716</v>
      </c>
      <c r="C2758">
        <v>4</v>
      </c>
      <c r="D2758">
        <v>5</v>
      </c>
      <c r="E2758">
        <v>4</v>
      </c>
      <c r="F2758">
        <v>1</v>
      </c>
      <c r="G2758">
        <v>1</v>
      </c>
      <c r="H2758">
        <f>VLOOKUP(B2758, patient!A:E, 5, FALSE)</f>
        <v>14</v>
      </c>
      <c r="I2758" t="str">
        <f>VLOOKUP(H2758, city!A:B, 2, FALSE)</f>
        <v>Glasgow</v>
      </c>
      <c r="J2758" t="str">
        <f>VLOOKUP(E2758, diagnosis!A:B, 2, FALSE)</f>
        <v>Hypertension</v>
      </c>
      <c r="K2758" t="str">
        <f>VLOOKUP(D2758, department!A:B, 2, FALSE)</f>
        <v>Pediatrics</v>
      </c>
      <c r="L2758" t="str">
        <f>VLOOKUP(C2758, provider!A:B, 2, FALSE)</f>
        <v>Dr. Ravi Patel</v>
      </c>
      <c r="M2758" t="str">
        <f>VLOOKUP(G2758, insurance!A:B, 2, FALSE)</f>
        <v>Aviva</v>
      </c>
      <c r="N2758">
        <f>VLOOKUP(B2758, patient!A:D, 4, FALSE)</f>
        <v>59</v>
      </c>
      <c r="O2758" t="str">
        <f>VLOOKUP(B2758, patient!A:C, 3, FALSE)</f>
        <v>Female</v>
      </c>
      <c r="P2758" t="str">
        <f>VLOOKUP(B2758, patient!A:F, 6, FALSE)</f>
        <v>White</v>
      </c>
      <c r="Q2758" t="s">
        <v>491</v>
      </c>
      <c r="R2758">
        <v>994</v>
      </c>
      <c r="S2758">
        <v>183</v>
      </c>
      <c r="U2758" s="1" t="str">
        <f t="shared" si="129"/>
        <v>No</v>
      </c>
      <c r="V2758">
        <v>4</v>
      </c>
      <c r="W2758" t="s">
        <v>487</v>
      </c>
      <c r="X2758" t="s">
        <v>495</v>
      </c>
      <c r="Y2758" t="str">
        <f t="shared" si="130"/>
        <v>Emergency</v>
      </c>
      <c r="Z2758" t="s">
        <v>489</v>
      </c>
      <c r="AA2758" s="1">
        <v>45570</v>
      </c>
      <c r="AB2758" s="1">
        <v>45567</v>
      </c>
      <c r="AC2758" t="s">
        <v>498</v>
      </c>
      <c r="AD2758">
        <v>830.9</v>
      </c>
      <c r="AE2758">
        <v>10</v>
      </c>
      <c r="AF2758" t="str">
        <f t="shared" si="131"/>
        <v>Oct</v>
      </c>
    </row>
    <row r="2759" spans="1:32" x14ac:dyDescent="0.25">
      <c r="A2759" s="1">
        <v>45567</v>
      </c>
      <c r="B2759">
        <v>1610</v>
      </c>
      <c r="C2759">
        <v>3</v>
      </c>
      <c r="D2759">
        <v>2</v>
      </c>
      <c r="E2759">
        <v>4</v>
      </c>
      <c r="F2759">
        <v>5</v>
      </c>
      <c r="G2759">
        <v>1</v>
      </c>
      <c r="H2759">
        <f>VLOOKUP(B2759, patient!A:E, 5, FALSE)</f>
        <v>19</v>
      </c>
      <c r="I2759" t="str">
        <f>VLOOKUP(H2759, city!A:B, 2, FALSE)</f>
        <v>Leeds</v>
      </c>
      <c r="J2759" t="str">
        <f>VLOOKUP(E2759, diagnosis!A:B, 2, FALSE)</f>
        <v>Hypertension</v>
      </c>
      <c r="K2759" t="str">
        <f>VLOOKUP(D2759, department!A:B, 2, FALSE)</f>
        <v>General Surgery</v>
      </c>
      <c r="L2759" t="str">
        <f>VLOOKUP(C2759, provider!A:B, 2, FALSE)</f>
        <v>Dr. Emma Jones</v>
      </c>
      <c r="M2759" t="str">
        <f>VLOOKUP(G2759, insurance!A:B, 2, FALSE)</f>
        <v>Aviva</v>
      </c>
      <c r="N2759">
        <f>VLOOKUP(B2759, patient!A:D, 4, FALSE)</f>
        <v>37</v>
      </c>
      <c r="O2759" t="str">
        <f>VLOOKUP(B2759, patient!A:C, 3, FALSE)</f>
        <v>Female</v>
      </c>
      <c r="P2759" t="str">
        <f>VLOOKUP(B2759, patient!A:F, 6, FALSE)</f>
        <v>Other</v>
      </c>
      <c r="Q2759" t="s">
        <v>492</v>
      </c>
      <c r="R2759">
        <v>391</v>
      </c>
      <c r="S2759">
        <v>29</v>
      </c>
      <c r="U2759" s="1" t="str">
        <f t="shared" si="129"/>
        <v>No</v>
      </c>
      <c r="V2759">
        <v>7</v>
      </c>
      <c r="W2759" t="s">
        <v>494</v>
      </c>
      <c r="X2759" t="s">
        <v>488</v>
      </c>
      <c r="Y2759" t="str">
        <f t="shared" si="130"/>
        <v>Scheduled</v>
      </c>
      <c r="Z2759" t="s">
        <v>489</v>
      </c>
      <c r="AA2759" s="1">
        <v>45571</v>
      </c>
      <c r="AB2759" s="1">
        <v>45567</v>
      </c>
      <c r="AC2759" t="s">
        <v>496</v>
      </c>
      <c r="AD2759">
        <v>329</v>
      </c>
      <c r="AE2759">
        <v>50</v>
      </c>
      <c r="AF2759" t="str">
        <f t="shared" si="131"/>
        <v>Oct</v>
      </c>
    </row>
    <row r="2760" spans="1:32" x14ac:dyDescent="0.25">
      <c r="A2760" s="1">
        <v>45567</v>
      </c>
      <c r="B2760">
        <v>609</v>
      </c>
      <c r="C2760">
        <v>3</v>
      </c>
      <c r="D2760">
        <v>4</v>
      </c>
      <c r="E2760">
        <v>4</v>
      </c>
      <c r="F2760">
        <v>1</v>
      </c>
      <c r="G2760">
        <v>2</v>
      </c>
      <c r="H2760">
        <f>VLOOKUP(B2760, patient!A:E, 5, FALSE)</f>
        <v>14</v>
      </c>
      <c r="I2760" t="str">
        <f>VLOOKUP(H2760, city!A:B, 2, FALSE)</f>
        <v>Glasgow</v>
      </c>
      <c r="J2760" t="str">
        <f>VLOOKUP(E2760, diagnosis!A:B, 2, FALSE)</f>
        <v>Hypertension</v>
      </c>
      <c r="K2760" t="str">
        <f>VLOOKUP(D2760, department!A:B, 2, FALSE)</f>
        <v>Orthopedics</v>
      </c>
      <c r="L2760" t="str">
        <f>VLOOKUP(C2760, provider!A:B, 2, FALSE)</f>
        <v>Dr. Emma Jones</v>
      </c>
      <c r="M2760" t="str">
        <f>VLOOKUP(G2760, insurance!A:B, 2, FALSE)</f>
        <v>AXA</v>
      </c>
      <c r="N2760">
        <f>VLOOKUP(B2760, patient!A:D, 4, FALSE)</f>
        <v>70</v>
      </c>
      <c r="O2760" t="str">
        <f>VLOOKUP(B2760, patient!A:C, 3, FALSE)</f>
        <v>Female</v>
      </c>
      <c r="P2760" t="str">
        <f>VLOOKUP(B2760, patient!A:F, 6, FALSE)</f>
        <v>Black</v>
      </c>
      <c r="Q2760" t="s">
        <v>491</v>
      </c>
      <c r="R2760">
        <v>655</v>
      </c>
      <c r="S2760">
        <v>135</v>
      </c>
      <c r="U2760" s="1" t="str">
        <f t="shared" si="129"/>
        <v>No</v>
      </c>
      <c r="V2760">
        <v>7</v>
      </c>
      <c r="W2760" t="s">
        <v>494</v>
      </c>
      <c r="X2760" t="s">
        <v>495</v>
      </c>
      <c r="Y2760" t="str">
        <f t="shared" si="130"/>
        <v>Emergency</v>
      </c>
      <c r="Z2760" t="s">
        <v>489</v>
      </c>
      <c r="AA2760" s="1">
        <v>45569</v>
      </c>
      <c r="AB2760" s="1">
        <v>45567</v>
      </c>
      <c r="AC2760" t="s">
        <v>496</v>
      </c>
      <c r="AD2760">
        <v>588</v>
      </c>
      <c r="AE2760">
        <v>50</v>
      </c>
      <c r="AF2760" t="str">
        <f t="shared" si="131"/>
        <v>Oct</v>
      </c>
    </row>
    <row r="2761" spans="1:32" x14ac:dyDescent="0.25">
      <c r="A2761" s="1">
        <v>45567</v>
      </c>
      <c r="B2761">
        <v>731</v>
      </c>
      <c r="C2761">
        <v>3</v>
      </c>
      <c r="D2761">
        <v>3</v>
      </c>
      <c r="E2761">
        <v>4</v>
      </c>
      <c r="F2761">
        <v>3</v>
      </c>
      <c r="G2761">
        <v>1</v>
      </c>
      <c r="H2761">
        <f>VLOOKUP(B2761, patient!A:E, 5, FALSE)</f>
        <v>20</v>
      </c>
      <c r="I2761" t="str">
        <f>VLOOKUP(H2761, city!A:B, 2, FALSE)</f>
        <v>Leeds</v>
      </c>
      <c r="J2761" t="str">
        <f>VLOOKUP(E2761, diagnosis!A:B, 2, FALSE)</f>
        <v>Hypertension</v>
      </c>
      <c r="K2761" t="str">
        <f>VLOOKUP(D2761, department!A:B, 2, FALSE)</f>
        <v>Neurology</v>
      </c>
      <c r="L2761" t="str">
        <f>VLOOKUP(C2761, provider!A:B, 2, FALSE)</f>
        <v>Dr. Emma Jones</v>
      </c>
      <c r="M2761" t="str">
        <f>VLOOKUP(G2761, insurance!A:B, 2, FALSE)</f>
        <v>Aviva</v>
      </c>
      <c r="N2761">
        <f>VLOOKUP(B2761, patient!A:D, 4, FALSE)</f>
        <v>67</v>
      </c>
      <c r="O2761" t="str">
        <f>VLOOKUP(B2761, patient!A:C, 3, FALSE)</f>
        <v>Male</v>
      </c>
      <c r="P2761" t="str">
        <f>VLOOKUP(B2761, patient!A:F, 6, FALSE)</f>
        <v>Other</v>
      </c>
      <c r="Q2761" t="s">
        <v>486</v>
      </c>
      <c r="R2761">
        <v>242</v>
      </c>
      <c r="S2761">
        <v>177</v>
      </c>
      <c r="T2761" s="1">
        <v>45593</v>
      </c>
      <c r="U2761" s="1" t="str">
        <f t="shared" si="129"/>
        <v>Yes</v>
      </c>
      <c r="V2761">
        <v>1</v>
      </c>
      <c r="W2761" t="s">
        <v>494</v>
      </c>
      <c r="X2761" t="s">
        <v>495</v>
      </c>
      <c r="Y2761" t="str">
        <f t="shared" si="130"/>
        <v>Emergency</v>
      </c>
      <c r="Z2761" t="s">
        <v>489</v>
      </c>
      <c r="AC2761" t="s">
        <v>490</v>
      </c>
      <c r="AD2761">
        <v>293.3</v>
      </c>
      <c r="AE2761">
        <v>0</v>
      </c>
      <c r="AF2761" t="str">
        <f t="shared" si="131"/>
        <v>Oct</v>
      </c>
    </row>
    <row r="2762" spans="1:32" x14ac:dyDescent="0.25">
      <c r="A2762" s="1">
        <v>45568</v>
      </c>
      <c r="B2762">
        <v>2555</v>
      </c>
      <c r="C2762">
        <v>1</v>
      </c>
      <c r="D2762">
        <v>1</v>
      </c>
      <c r="E2762">
        <v>4</v>
      </c>
      <c r="F2762">
        <v>1</v>
      </c>
      <c r="G2762">
        <v>3</v>
      </c>
      <c r="H2762">
        <f>VLOOKUP(B2762, patient!A:E, 5, FALSE)</f>
        <v>8</v>
      </c>
      <c r="I2762" t="str">
        <f>VLOOKUP(H2762, city!A:B, 2, FALSE)</f>
        <v>Bristol</v>
      </c>
      <c r="J2762" t="str">
        <f>VLOOKUP(E2762, diagnosis!A:B, 2, FALSE)</f>
        <v>Hypertension</v>
      </c>
      <c r="K2762" t="str">
        <f>VLOOKUP(D2762, department!A:B, 2, FALSE)</f>
        <v>Cardiology</v>
      </c>
      <c r="L2762" t="str">
        <f>VLOOKUP(C2762, provider!A:B, 2, FALSE)</f>
        <v>Dr. Olu Abisola</v>
      </c>
      <c r="M2762" t="str">
        <f>VLOOKUP(G2762, insurance!A:B, 2, FALSE)</f>
        <v>Allianz</v>
      </c>
      <c r="N2762">
        <f>VLOOKUP(B2762, patient!A:D, 4, FALSE)</f>
        <v>41</v>
      </c>
      <c r="O2762" t="str">
        <f>VLOOKUP(B2762, patient!A:C, 3, FALSE)</f>
        <v>Female</v>
      </c>
      <c r="P2762" t="str">
        <f>VLOOKUP(B2762, patient!A:F, 6, FALSE)</f>
        <v>Black</v>
      </c>
      <c r="Q2762" t="s">
        <v>491</v>
      </c>
      <c r="R2762">
        <v>876</v>
      </c>
      <c r="S2762">
        <v>119</v>
      </c>
      <c r="U2762" s="1" t="str">
        <f t="shared" si="129"/>
        <v>No</v>
      </c>
      <c r="V2762">
        <v>10</v>
      </c>
      <c r="W2762" t="s">
        <v>494</v>
      </c>
      <c r="X2762" t="s">
        <v>488</v>
      </c>
      <c r="Y2762" t="str">
        <f t="shared" si="130"/>
        <v>Scheduled</v>
      </c>
      <c r="Z2762" t="s">
        <v>497</v>
      </c>
      <c r="AA2762" s="1">
        <v>45577</v>
      </c>
      <c r="AB2762" s="1">
        <v>45568</v>
      </c>
      <c r="AC2762" t="s">
        <v>496</v>
      </c>
      <c r="AD2762">
        <v>731.5</v>
      </c>
      <c r="AE2762">
        <v>50</v>
      </c>
      <c r="AF2762" t="str">
        <f t="shared" si="131"/>
        <v>Oct</v>
      </c>
    </row>
    <row r="2763" spans="1:32" x14ac:dyDescent="0.25">
      <c r="A2763" s="1">
        <v>45568</v>
      </c>
      <c r="B2763">
        <v>1205</v>
      </c>
      <c r="C2763">
        <v>1</v>
      </c>
      <c r="D2763">
        <v>2</v>
      </c>
      <c r="E2763">
        <v>4</v>
      </c>
      <c r="F2763">
        <v>5</v>
      </c>
      <c r="G2763">
        <v>3</v>
      </c>
      <c r="H2763">
        <f>VLOOKUP(B2763, patient!A:E, 5, FALSE)</f>
        <v>8</v>
      </c>
      <c r="I2763" t="str">
        <f>VLOOKUP(H2763, city!A:B, 2, FALSE)</f>
        <v>Bristol</v>
      </c>
      <c r="J2763" t="str">
        <f>VLOOKUP(E2763, diagnosis!A:B, 2, FALSE)</f>
        <v>Hypertension</v>
      </c>
      <c r="K2763" t="str">
        <f>VLOOKUP(D2763, department!A:B, 2, FALSE)</f>
        <v>General Surgery</v>
      </c>
      <c r="L2763" t="str">
        <f>VLOOKUP(C2763, provider!A:B, 2, FALSE)</f>
        <v>Dr. Olu Abisola</v>
      </c>
      <c r="M2763" t="str">
        <f>VLOOKUP(G2763, insurance!A:B, 2, FALSE)</f>
        <v>Allianz</v>
      </c>
      <c r="N2763">
        <f>VLOOKUP(B2763, patient!A:D, 4, FALSE)</f>
        <v>76</v>
      </c>
      <c r="O2763" t="str">
        <f>VLOOKUP(B2763, patient!A:C, 3, FALSE)</f>
        <v>Female</v>
      </c>
      <c r="P2763" t="str">
        <f>VLOOKUP(B2763, patient!A:F, 6, FALSE)</f>
        <v>Other</v>
      </c>
      <c r="Q2763" t="s">
        <v>492</v>
      </c>
      <c r="R2763">
        <v>230</v>
      </c>
      <c r="S2763">
        <v>35</v>
      </c>
      <c r="U2763" s="1" t="str">
        <f t="shared" si="129"/>
        <v>No</v>
      </c>
      <c r="V2763">
        <v>9</v>
      </c>
      <c r="W2763" t="s">
        <v>494</v>
      </c>
      <c r="X2763" t="s">
        <v>488</v>
      </c>
      <c r="Y2763" t="str">
        <f t="shared" si="130"/>
        <v>Scheduled</v>
      </c>
      <c r="Z2763" t="s">
        <v>497</v>
      </c>
      <c r="AA2763" s="1">
        <v>45573</v>
      </c>
      <c r="AB2763" s="1">
        <v>45568</v>
      </c>
      <c r="AC2763" t="s">
        <v>498</v>
      </c>
      <c r="AD2763">
        <v>192.5</v>
      </c>
      <c r="AE2763">
        <v>10</v>
      </c>
      <c r="AF2763" t="str">
        <f t="shared" si="131"/>
        <v>Oct</v>
      </c>
    </row>
    <row r="2764" spans="1:32" x14ac:dyDescent="0.25">
      <c r="A2764" s="1">
        <v>45568</v>
      </c>
      <c r="B2764">
        <v>4295</v>
      </c>
      <c r="C2764">
        <v>3</v>
      </c>
      <c r="D2764">
        <v>4</v>
      </c>
      <c r="E2764">
        <v>4</v>
      </c>
      <c r="F2764">
        <v>3</v>
      </c>
      <c r="G2764">
        <v>2</v>
      </c>
      <c r="H2764">
        <f>VLOOKUP(B2764, patient!A:E, 5, FALSE)</f>
        <v>25</v>
      </c>
      <c r="I2764" t="str">
        <f>VLOOKUP(H2764, city!A:B, 2, FALSE)</f>
        <v>London</v>
      </c>
      <c r="J2764" t="str">
        <f>VLOOKUP(E2764, diagnosis!A:B, 2, FALSE)</f>
        <v>Hypertension</v>
      </c>
      <c r="K2764" t="str">
        <f>VLOOKUP(D2764, department!A:B, 2, FALSE)</f>
        <v>Orthopedics</v>
      </c>
      <c r="L2764" t="str">
        <f>VLOOKUP(C2764, provider!A:B, 2, FALSE)</f>
        <v>Dr. Emma Jones</v>
      </c>
      <c r="M2764" t="str">
        <f>VLOOKUP(G2764, insurance!A:B, 2, FALSE)</f>
        <v>AXA</v>
      </c>
      <c r="N2764">
        <f>VLOOKUP(B2764, patient!A:D, 4, FALSE)</f>
        <v>60</v>
      </c>
      <c r="O2764" t="str">
        <f>VLOOKUP(B2764, patient!A:C, 3, FALSE)</f>
        <v>Female</v>
      </c>
      <c r="P2764" t="str">
        <f>VLOOKUP(B2764, patient!A:F, 6, FALSE)</f>
        <v>Black</v>
      </c>
      <c r="Q2764" t="s">
        <v>492</v>
      </c>
      <c r="R2764">
        <v>300</v>
      </c>
      <c r="S2764">
        <v>177</v>
      </c>
      <c r="U2764" s="1" t="str">
        <f t="shared" si="129"/>
        <v>No</v>
      </c>
      <c r="V2764">
        <v>7</v>
      </c>
      <c r="W2764" t="s">
        <v>494</v>
      </c>
      <c r="X2764" t="s">
        <v>495</v>
      </c>
      <c r="Y2764" t="str">
        <f t="shared" si="130"/>
        <v>Emergency</v>
      </c>
      <c r="Z2764" t="s">
        <v>497</v>
      </c>
      <c r="AA2764" s="1">
        <v>45570</v>
      </c>
      <c r="AB2764" s="1">
        <v>45568</v>
      </c>
      <c r="AC2764" t="s">
        <v>498</v>
      </c>
      <c r="AD2764">
        <v>340.9</v>
      </c>
      <c r="AE2764">
        <v>10</v>
      </c>
      <c r="AF2764" t="str">
        <f t="shared" si="131"/>
        <v>Oct</v>
      </c>
    </row>
    <row r="2765" spans="1:32" x14ac:dyDescent="0.25">
      <c r="A2765" s="1">
        <v>45568</v>
      </c>
      <c r="B2765">
        <v>122</v>
      </c>
      <c r="C2765">
        <v>1</v>
      </c>
      <c r="D2765">
        <v>2</v>
      </c>
      <c r="E2765">
        <v>4</v>
      </c>
      <c r="F2765">
        <v>5</v>
      </c>
      <c r="G2765">
        <v>2</v>
      </c>
      <c r="H2765">
        <f>VLOOKUP(B2765, patient!A:E, 5, FALSE)</f>
        <v>4</v>
      </c>
      <c r="I2765" t="str">
        <f>VLOOKUP(H2765, city!A:B, 2, FALSE)</f>
        <v>Birmingham</v>
      </c>
      <c r="J2765" t="str">
        <f>VLOOKUP(E2765, diagnosis!A:B, 2, FALSE)</f>
        <v>Hypertension</v>
      </c>
      <c r="K2765" t="str">
        <f>VLOOKUP(D2765, department!A:B, 2, FALSE)</f>
        <v>General Surgery</v>
      </c>
      <c r="L2765" t="str">
        <f>VLOOKUP(C2765, provider!A:B, 2, FALSE)</f>
        <v>Dr. Olu Abisola</v>
      </c>
      <c r="M2765" t="str">
        <f>VLOOKUP(G2765, insurance!A:B, 2, FALSE)</f>
        <v>AXA</v>
      </c>
      <c r="N2765">
        <f>VLOOKUP(B2765, patient!A:D, 4, FALSE)</f>
        <v>79</v>
      </c>
      <c r="O2765" t="str">
        <f>VLOOKUP(B2765, patient!A:C, 3, FALSE)</f>
        <v>Male</v>
      </c>
      <c r="P2765" t="str">
        <f>VLOOKUP(B2765, patient!A:F, 6, FALSE)</f>
        <v>Asian</v>
      </c>
      <c r="Q2765" t="s">
        <v>491</v>
      </c>
      <c r="R2765">
        <v>68</v>
      </c>
      <c r="S2765">
        <v>83</v>
      </c>
      <c r="T2765" s="1">
        <v>45592</v>
      </c>
      <c r="U2765" s="1" t="str">
        <f t="shared" si="129"/>
        <v>Yes</v>
      </c>
      <c r="V2765">
        <v>6</v>
      </c>
      <c r="W2765" t="s">
        <v>492</v>
      </c>
      <c r="X2765" t="s">
        <v>495</v>
      </c>
      <c r="Y2765" t="str">
        <f t="shared" si="130"/>
        <v>Emergency</v>
      </c>
      <c r="Z2765" t="s">
        <v>497</v>
      </c>
      <c r="AC2765" t="s">
        <v>490</v>
      </c>
      <c r="AD2765">
        <v>105.7</v>
      </c>
      <c r="AE2765">
        <v>0</v>
      </c>
      <c r="AF2765" t="str">
        <f t="shared" si="131"/>
        <v>Oct</v>
      </c>
    </row>
    <row r="2766" spans="1:32" x14ac:dyDescent="0.25">
      <c r="A2766" s="1">
        <v>45568</v>
      </c>
      <c r="B2766">
        <v>2231</v>
      </c>
      <c r="C2766">
        <v>5</v>
      </c>
      <c r="D2766">
        <v>3</v>
      </c>
      <c r="E2766">
        <v>4</v>
      </c>
      <c r="F2766">
        <v>4</v>
      </c>
      <c r="G2766">
        <v>3</v>
      </c>
      <c r="H2766">
        <f>VLOOKUP(B2766, patient!A:E, 5, FALSE)</f>
        <v>19</v>
      </c>
      <c r="I2766" t="str">
        <f>VLOOKUP(H2766, city!A:B, 2, FALSE)</f>
        <v>Leeds</v>
      </c>
      <c r="J2766" t="str">
        <f>VLOOKUP(E2766, diagnosis!A:B, 2, FALSE)</f>
        <v>Hypertension</v>
      </c>
      <c r="K2766" t="str">
        <f>VLOOKUP(D2766, department!A:B, 2, FALSE)</f>
        <v>Neurology</v>
      </c>
      <c r="L2766" t="str">
        <f>VLOOKUP(C2766, provider!A:B, 2, FALSE)</f>
        <v>Dr. Sade Kikiola</v>
      </c>
      <c r="M2766" t="str">
        <f>VLOOKUP(G2766, insurance!A:B, 2, FALSE)</f>
        <v>Allianz</v>
      </c>
      <c r="N2766">
        <f>VLOOKUP(B2766, patient!A:D, 4, FALSE)</f>
        <v>51</v>
      </c>
      <c r="O2766" t="str">
        <f>VLOOKUP(B2766, patient!A:C, 3, FALSE)</f>
        <v>Male</v>
      </c>
      <c r="P2766" t="str">
        <f>VLOOKUP(B2766, patient!A:F, 6, FALSE)</f>
        <v>Black</v>
      </c>
      <c r="Q2766" t="s">
        <v>492</v>
      </c>
      <c r="R2766">
        <v>278</v>
      </c>
      <c r="S2766">
        <v>127</v>
      </c>
      <c r="T2766" s="1">
        <v>45584</v>
      </c>
      <c r="U2766" s="1" t="str">
        <f t="shared" si="129"/>
        <v>Yes</v>
      </c>
      <c r="V2766">
        <v>2</v>
      </c>
      <c r="W2766" t="s">
        <v>492</v>
      </c>
      <c r="X2766" t="s">
        <v>488</v>
      </c>
      <c r="Y2766" t="str">
        <f t="shared" si="130"/>
        <v>Scheduled</v>
      </c>
      <c r="Z2766" t="s">
        <v>497</v>
      </c>
      <c r="AC2766" t="s">
        <v>490</v>
      </c>
      <c r="AD2766">
        <v>283.5</v>
      </c>
      <c r="AE2766">
        <v>0</v>
      </c>
      <c r="AF2766" t="str">
        <f t="shared" si="131"/>
        <v>Oct</v>
      </c>
    </row>
    <row r="2767" spans="1:32" x14ac:dyDescent="0.25">
      <c r="A2767" s="1">
        <v>45568</v>
      </c>
      <c r="B2767">
        <v>4652</v>
      </c>
      <c r="C2767">
        <v>1</v>
      </c>
      <c r="D2767">
        <v>4</v>
      </c>
      <c r="E2767">
        <v>4</v>
      </c>
      <c r="F2767">
        <v>2</v>
      </c>
      <c r="G2767">
        <v>3</v>
      </c>
      <c r="H2767">
        <f>VLOOKUP(B2767, patient!A:E, 5, FALSE)</f>
        <v>29</v>
      </c>
      <c r="I2767" t="str">
        <f>VLOOKUP(H2767, city!A:B, 2, FALSE)</f>
        <v>Manchester</v>
      </c>
      <c r="J2767" t="str">
        <f>VLOOKUP(E2767, diagnosis!A:B, 2, FALSE)</f>
        <v>Hypertension</v>
      </c>
      <c r="K2767" t="str">
        <f>VLOOKUP(D2767, department!A:B, 2, FALSE)</f>
        <v>Orthopedics</v>
      </c>
      <c r="L2767" t="str">
        <f>VLOOKUP(C2767, provider!A:B, 2, FALSE)</f>
        <v>Dr. Olu Abisola</v>
      </c>
      <c r="M2767" t="str">
        <f>VLOOKUP(G2767, insurance!A:B, 2, FALSE)</f>
        <v>Allianz</v>
      </c>
      <c r="N2767">
        <f>VLOOKUP(B2767, patient!A:D, 4, FALSE)</f>
        <v>42</v>
      </c>
      <c r="O2767" t="str">
        <f>VLOOKUP(B2767, patient!A:C, 3, FALSE)</f>
        <v>Female</v>
      </c>
      <c r="P2767" t="str">
        <f>VLOOKUP(B2767, patient!A:F, 6, FALSE)</f>
        <v>Black</v>
      </c>
      <c r="Q2767" t="s">
        <v>491</v>
      </c>
      <c r="R2767">
        <v>542</v>
      </c>
      <c r="S2767">
        <v>140</v>
      </c>
      <c r="T2767" s="1">
        <v>45575</v>
      </c>
      <c r="U2767" s="1" t="str">
        <f t="shared" si="129"/>
        <v>Yes</v>
      </c>
      <c r="V2767">
        <v>6</v>
      </c>
      <c r="W2767" t="s">
        <v>494</v>
      </c>
      <c r="X2767" t="s">
        <v>495</v>
      </c>
      <c r="Y2767" t="str">
        <f t="shared" si="130"/>
        <v>Emergency</v>
      </c>
      <c r="Z2767" t="s">
        <v>497</v>
      </c>
      <c r="AC2767" t="s">
        <v>490</v>
      </c>
      <c r="AD2767">
        <v>477.4</v>
      </c>
      <c r="AE2767">
        <v>0</v>
      </c>
      <c r="AF2767" t="str">
        <f t="shared" si="131"/>
        <v>Oct</v>
      </c>
    </row>
    <row r="2768" spans="1:32" x14ac:dyDescent="0.25">
      <c r="A2768" s="1">
        <v>45568</v>
      </c>
      <c r="B2768">
        <v>3778</v>
      </c>
      <c r="C2768">
        <v>3</v>
      </c>
      <c r="D2768">
        <v>2</v>
      </c>
      <c r="E2768">
        <v>4</v>
      </c>
      <c r="F2768">
        <v>5</v>
      </c>
      <c r="G2768">
        <v>3</v>
      </c>
      <c r="H2768">
        <f>VLOOKUP(B2768, patient!A:E, 5, FALSE)</f>
        <v>16</v>
      </c>
      <c r="I2768" t="str">
        <f>VLOOKUP(H2768, city!A:B, 2, FALSE)</f>
        <v>Glasgow</v>
      </c>
      <c r="J2768" t="str">
        <f>VLOOKUP(E2768, diagnosis!A:B, 2, FALSE)</f>
        <v>Hypertension</v>
      </c>
      <c r="K2768" t="str">
        <f>VLOOKUP(D2768, department!A:B, 2, FALSE)</f>
        <v>General Surgery</v>
      </c>
      <c r="L2768" t="str">
        <f>VLOOKUP(C2768, provider!A:B, 2, FALSE)</f>
        <v>Dr. Emma Jones</v>
      </c>
      <c r="M2768" t="str">
        <f>VLOOKUP(G2768, insurance!A:B, 2, FALSE)</f>
        <v>Allianz</v>
      </c>
      <c r="N2768">
        <f>VLOOKUP(B2768, patient!A:D, 4, FALSE)</f>
        <v>67</v>
      </c>
      <c r="O2768" t="str">
        <f>VLOOKUP(B2768, patient!A:C, 3, FALSE)</f>
        <v>Male</v>
      </c>
      <c r="P2768" t="str">
        <f>VLOOKUP(B2768, patient!A:F, 6, FALSE)</f>
        <v>Hispanic</v>
      </c>
      <c r="Q2768" t="s">
        <v>492</v>
      </c>
      <c r="R2768">
        <v>73</v>
      </c>
      <c r="S2768">
        <v>158</v>
      </c>
      <c r="U2768" s="1" t="str">
        <f t="shared" si="129"/>
        <v>No</v>
      </c>
      <c r="V2768">
        <v>5</v>
      </c>
      <c r="W2768" t="s">
        <v>487</v>
      </c>
      <c r="X2768" t="s">
        <v>488</v>
      </c>
      <c r="Y2768" t="str">
        <f t="shared" si="130"/>
        <v>Scheduled</v>
      </c>
      <c r="Z2768" t="s">
        <v>489</v>
      </c>
      <c r="AA2768" s="1">
        <v>45574</v>
      </c>
      <c r="AB2768" s="1">
        <v>45568</v>
      </c>
      <c r="AC2768" t="s">
        <v>493</v>
      </c>
      <c r="AD2768">
        <v>182.7</v>
      </c>
      <c r="AE2768">
        <v>30</v>
      </c>
      <c r="AF2768" t="str">
        <f t="shared" si="131"/>
        <v>Oct</v>
      </c>
    </row>
    <row r="2769" spans="1:32" x14ac:dyDescent="0.25">
      <c r="A2769" s="1">
        <v>45568</v>
      </c>
      <c r="B2769">
        <v>433</v>
      </c>
      <c r="C2769">
        <v>2</v>
      </c>
      <c r="D2769">
        <v>4</v>
      </c>
      <c r="E2769">
        <v>4</v>
      </c>
      <c r="F2769">
        <v>2</v>
      </c>
      <c r="G2769">
        <v>3</v>
      </c>
      <c r="H2769">
        <f>VLOOKUP(B2769, patient!A:E, 5, FALSE)</f>
        <v>7</v>
      </c>
      <c r="I2769" t="str">
        <f>VLOOKUP(H2769, city!A:B, 2, FALSE)</f>
        <v>Bristol</v>
      </c>
      <c r="J2769" t="str">
        <f>VLOOKUP(E2769, diagnosis!A:B, 2, FALSE)</f>
        <v>Hypertension</v>
      </c>
      <c r="K2769" t="str">
        <f>VLOOKUP(D2769, department!A:B, 2, FALSE)</f>
        <v>Orthopedics</v>
      </c>
      <c r="L2769" t="str">
        <f>VLOOKUP(C2769, provider!A:B, 2, FALSE)</f>
        <v>Dr. Johnson Grek</v>
      </c>
      <c r="M2769" t="str">
        <f>VLOOKUP(G2769, insurance!A:B, 2, FALSE)</f>
        <v>Allianz</v>
      </c>
      <c r="N2769">
        <f>VLOOKUP(B2769, patient!A:D, 4, FALSE)</f>
        <v>46</v>
      </c>
      <c r="O2769" t="str">
        <f>VLOOKUP(B2769, patient!A:C, 3, FALSE)</f>
        <v>Male</v>
      </c>
      <c r="P2769" t="str">
        <f>VLOOKUP(B2769, patient!A:F, 6, FALSE)</f>
        <v>Hispanic</v>
      </c>
      <c r="Q2769" t="s">
        <v>492</v>
      </c>
      <c r="R2769">
        <v>678</v>
      </c>
      <c r="S2769">
        <v>181</v>
      </c>
      <c r="U2769" s="1" t="str">
        <f t="shared" si="129"/>
        <v>No</v>
      </c>
      <c r="V2769">
        <v>9</v>
      </c>
      <c r="W2769" t="s">
        <v>492</v>
      </c>
      <c r="X2769" t="s">
        <v>488</v>
      </c>
      <c r="Y2769" t="str">
        <f t="shared" si="130"/>
        <v>Scheduled</v>
      </c>
      <c r="Z2769" t="s">
        <v>497</v>
      </c>
      <c r="AA2769" s="1">
        <v>45575</v>
      </c>
      <c r="AB2769" s="1">
        <v>45568</v>
      </c>
      <c r="AC2769" t="s">
        <v>493</v>
      </c>
      <c r="AD2769">
        <v>622.29999999999995</v>
      </c>
      <c r="AE2769">
        <v>30</v>
      </c>
      <c r="AF2769" t="str">
        <f t="shared" si="131"/>
        <v>Oct</v>
      </c>
    </row>
    <row r="2770" spans="1:32" x14ac:dyDescent="0.25">
      <c r="A2770" s="1">
        <v>45568</v>
      </c>
      <c r="B2770">
        <v>3930</v>
      </c>
      <c r="C2770">
        <v>3</v>
      </c>
      <c r="D2770">
        <v>4</v>
      </c>
      <c r="E2770">
        <v>4</v>
      </c>
      <c r="F2770">
        <v>3</v>
      </c>
      <c r="G2770">
        <v>1</v>
      </c>
      <c r="H2770">
        <f>VLOOKUP(B2770, patient!A:E, 5, FALSE)</f>
        <v>32</v>
      </c>
      <c r="I2770" t="str">
        <f>VLOOKUP(H2770, city!A:B, 2, FALSE)</f>
        <v>Manchester</v>
      </c>
      <c r="J2770" t="str">
        <f>VLOOKUP(E2770, diagnosis!A:B, 2, FALSE)</f>
        <v>Hypertension</v>
      </c>
      <c r="K2770" t="str">
        <f>VLOOKUP(D2770, department!A:B, 2, FALSE)</f>
        <v>Orthopedics</v>
      </c>
      <c r="L2770" t="str">
        <f>VLOOKUP(C2770, provider!A:B, 2, FALSE)</f>
        <v>Dr. Emma Jones</v>
      </c>
      <c r="M2770" t="str">
        <f>VLOOKUP(G2770, insurance!A:B, 2, FALSE)</f>
        <v>Aviva</v>
      </c>
      <c r="N2770">
        <f>VLOOKUP(B2770, patient!A:D, 4, FALSE)</f>
        <v>74</v>
      </c>
      <c r="O2770" t="str">
        <f>VLOOKUP(B2770, patient!A:C, 3, FALSE)</f>
        <v>Female</v>
      </c>
      <c r="P2770" t="str">
        <f>VLOOKUP(B2770, patient!A:F, 6, FALSE)</f>
        <v>Black</v>
      </c>
      <c r="Q2770" t="s">
        <v>492</v>
      </c>
      <c r="R2770">
        <v>882</v>
      </c>
      <c r="S2770">
        <v>74</v>
      </c>
      <c r="T2770" s="1">
        <v>45584</v>
      </c>
      <c r="U2770" s="1" t="str">
        <f t="shared" si="129"/>
        <v>Yes</v>
      </c>
      <c r="V2770">
        <v>1</v>
      </c>
      <c r="W2770" t="s">
        <v>494</v>
      </c>
      <c r="X2770" t="s">
        <v>488</v>
      </c>
      <c r="Y2770" t="str">
        <f t="shared" si="130"/>
        <v>Scheduled</v>
      </c>
      <c r="Z2770" t="s">
        <v>497</v>
      </c>
      <c r="AC2770" t="s">
        <v>490</v>
      </c>
      <c r="AD2770">
        <v>669.2</v>
      </c>
      <c r="AE2770">
        <v>0</v>
      </c>
      <c r="AF2770" t="str">
        <f t="shared" si="131"/>
        <v>Oct</v>
      </c>
    </row>
    <row r="2771" spans="1:32" x14ac:dyDescent="0.25">
      <c r="A2771" s="1">
        <v>45568</v>
      </c>
      <c r="B2771">
        <v>1884</v>
      </c>
      <c r="C2771">
        <v>2</v>
      </c>
      <c r="D2771">
        <v>2</v>
      </c>
      <c r="E2771">
        <v>4</v>
      </c>
      <c r="F2771">
        <v>5</v>
      </c>
      <c r="G2771">
        <v>3</v>
      </c>
      <c r="H2771">
        <f>VLOOKUP(B2771, patient!A:E, 5, FALSE)</f>
        <v>39</v>
      </c>
      <c r="I2771" t="str">
        <f>VLOOKUP(H2771, city!A:B, 2, FALSE)</f>
        <v>Sheffield</v>
      </c>
      <c r="J2771" t="str">
        <f>VLOOKUP(E2771, diagnosis!A:B, 2, FALSE)</f>
        <v>Hypertension</v>
      </c>
      <c r="K2771" t="str">
        <f>VLOOKUP(D2771, department!A:B, 2, FALSE)</f>
        <v>General Surgery</v>
      </c>
      <c r="L2771" t="str">
        <f>VLOOKUP(C2771, provider!A:B, 2, FALSE)</f>
        <v>Dr. Johnson Grek</v>
      </c>
      <c r="M2771" t="str">
        <f>VLOOKUP(G2771, insurance!A:B, 2, FALSE)</f>
        <v>Allianz</v>
      </c>
      <c r="N2771">
        <f>VLOOKUP(B2771, patient!A:D, 4, FALSE)</f>
        <v>56</v>
      </c>
      <c r="O2771" t="str">
        <f>VLOOKUP(B2771, patient!A:C, 3, FALSE)</f>
        <v>Male</v>
      </c>
      <c r="P2771" t="str">
        <f>VLOOKUP(B2771, patient!A:F, 6, FALSE)</f>
        <v>Black</v>
      </c>
      <c r="Q2771" t="s">
        <v>491</v>
      </c>
      <c r="R2771">
        <v>497</v>
      </c>
      <c r="S2771">
        <v>102</v>
      </c>
      <c r="U2771" s="1" t="str">
        <f t="shared" si="129"/>
        <v>No</v>
      </c>
      <c r="V2771">
        <v>5</v>
      </c>
      <c r="W2771" t="s">
        <v>492</v>
      </c>
      <c r="X2771" t="s">
        <v>495</v>
      </c>
      <c r="Y2771" t="str">
        <f t="shared" si="130"/>
        <v>Emergency</v>
      </c>
      <c r="Z2771" t="s">
        <v>497</v>
      </c>
      <c r="AA2771" s="1">
        <v>45570</v>
      </c>
      <c r="AB2771" s="1">
        <v>45568</v>
      </c>
      <c r="AC2771" t="s">
        <v>496</v>
      </c>
      <c r="AD2771">
        <v>454.3</v>
      </c>
      <c r="AE2771">
        <v>50</v>
      </c>
      <c r="AF2771" t="str">
        <f t="shared" si="131"/>
        <v>Oct</v>
      </c>
    </row>
    <row r="2772" spans="1:32" x14ac:dyDescent="0.25">
      <c r="A2772" s="1">
        <v>45569</v>
      </c>
      <c r="B2772">
        <v>2933</v>
      </c>
      <c r="C2772">
        <v>1</v>
      </c>
      <c r="D2772">
        <v>4</v>
      </c>
      <c r="E2772">
        <v>4</v>
      </c>
      <c r="F2772">
        <v>3</v>
      </c>
      <c r="G2772">
        <v>2</v>
      </c>
      <c r="H2772">
        <f>VLOOKUP(B2772, patient!A:E, 5, FALSE)</f>
        <v>11</v>
      </c>
      <c r="I2772" t="str">
        <f>VLOOKUP(H2772, city!A:B, 2, FALSE)</f>
        <v>Edinburgh</v>
      </c>
      <c r="J2772" t="str">
        <f>VLOOKUP(E2772, diagnosis!A:B, 2, FALSE)</f>
        <v>Hypertension</v>
      </c>
      <c r="K2772" t="str">
        <f>VLOOKUP(D2772, department!A:B, 2, FALSE)</f>
        <v>Orthopedics</v>
      </c>
      <c r="L2772" t="str">
        <f>VLOOKUP(C2772, provider!A:B, 2, FALSE)</f>
        <v>Dr. Olu Abisola</v>
      </c>
      <c r="M2772" t="str">
        <f>VLOOKUP(G2772, insurance!A:B, 2, FALSE)</f>
        <v>AXA</v>
      </c>
      <c r="N2772">
        <f>VLOOKUP(B2772, patient!A:D, 4, FALSE)</f>
        <v>48</v>
      </c>
      <c r="O2772" t="str">
        <f>VLOOKUP(B2772, patient!A:C, 3, FALSE)</f>
        <v>Male</v>
      </c>
      <c r="P2772" t="str">
        <f>VLOOKUP(B2772, patient!A:F, 6, FALSE)</f>
        <v>White</v>
      </c>
      <c r="Q2772" t="s">
        <v>491</v>
      </c>
      <c r="R2772">
        <v>51</v>
      </c>
      <c r="S2772">
        <v>23</v>
      </c>
      <c r="U2772" s="1" t="str">
        <f t="shared" si="129"/>
        <v>No</v>
      </c>
      <c r="V2772">
        <v>3</v>
      </c>
      <c r="W2772" t="s">
        <v>487</v>
      </c>
      <c r="X2772" t="s">
        <v>488</v>
      </c>
      <c r="Y2772" t="str">
        <f t="shared" si="130"/>
        <v>Scheduled</v>
      </c>
      <c r="Z2772" t="s">
        <v>489</v>
      </c>
      <c r="AA2772" s="1">
        <v>45570</v>
      </c>
      <c r="AB2772" s="1">
        <v>45569</v>
      </c>
      <c r="AC2772" t="s">
        <v>496</v>
      </c>
      <c r="AD2772">
        <v>86.8</v>
      </c>
      <c r="AE2772">
        <v>50</v>
      </c>
      <c r="AF2772" t="str">
        <f t="shared" si="131"/>
        <v>Oct</v>
      </c>
    </row>
    <row r="2773" spans="1:32" x14ac:dyDescent="0.25">
      <c r="A2773" s="1">
        <v>45569</v>
      </c>
      <c r="B2773">
        <v>3793</v>
      </c>
      <c r="C2773">
        <v>1</v>
      </c>
      <c r="D2773">
        <v>3</v>
      </c>
      <c r="E2773">
        <v>4</v>
      </c>
      <c r="F2773">
        <v>2</v>
      </c>
      <c r="G2773">
        <v>2</v>
      </c>
      <c r="H2773">
        <f>VLOOKUP(B2773, patient!A:E, 5, FALSE)</f>
        <v>24</v>
      </c>
      <c r="I2773" t="str">
        <f>VLOOKUP(H2773, city!A:B, 2, FALSE)</f>
        <v>Liverpool</v>
      </c>
      <c r="J2773" t="str">
        <f>VLOOKUP(E2773, diagnosis!A:B, 2, FALSE)</f>
        <v>Hypertension</v>
      </c>
      <c r="K2773" t="str">
        <f>VLOOKUP(D2773, department!A:B, 2, FALSE)</f>
        <v>Neurology</v>
      </c>
      <c r="L2773" t="str">
        <f>VLOOKUP(C2773, provider!A:B, 2, FALSE)</f>
        <v>Dr. Olu Abisola</v>
      </c>
      <c r="M2773" t="str">
        <f>VLOOKUP(G2773, insurance!A:B, 2, FALSE)</f>
        <v>AXA</v>
      </c>
      <c r="N2773">
        <f>VLOOKUP(B2773, patient!A:D, 4, FALSE)</f>
        <v>73</v>
      </c>
      <c r="O2773" t="str">
        <f>VLOOKUP(B2773, patient!A:C, 3, FALSE)</f>
        <v>Male</v>
      </c>
      <c r="P2773" t="str">
        <f>VLOOKUP(B2773, patient!A:F, 6, FALSE)</f>
        <v>Asian</v>
      </c>
      <c r="Q2773" t="s">
        <v>491</v>
      </c>
      <c r="R2773">
        <v>797</v>
      </c>
      <c r="S2773">
        <v>196</v>
      </c>
      <c r="T2773" s="1">
        <v>45584</v>
      </c>
      <c r="U2773" s="1" t="str">
        <f t="shared" si="129"/>
        <v>Yes</v>
      </c>
      <c r="V2773">
        <v>9</v>
      </c>
      <c r="W2773" t="s">
        <v>487</v>
      </c>
      <c r="X2773" t="s">
        <v>488</v>
      </c>
      <c r="Y2773" t="str">
        <f t="shared" si="130"/>
        <v>Scheduled</v>
      </c>
      <c r="Z2773" t="s">
        <v>489</v>
      </c>
      <c r="AC2773" t="s">
        <v>490</v>
      </c>
      <c r="AD2773">
        <v>695.1</v>
      </c>
      <c r="AE2773">
        <v>0</v>
      </c>
      <c r="AF2773" t="str">
        <f t="shared" si="131"/>
        <v>Oct</v>
      </c>
    </row>
    <row r="2774" spans="1:32" x14ac:dyDescent="0.25">
      <c r="A2774" s="1">
        <v>45569</v>
      </c>
      <c r="B2774">
        <v>2966</v>
      </c>
      <c r="C2774">
        <v>2</v>
      </c>
      <c r="D2774">
        <v>2</v>
      </c>
      <c r="E2774">
        <v>4</v>
      </c>
      <c r="F2774">
        <v>5</v>
      </c>
      <c r="G2774">
        <v>3</v>
      </c>
      <c r="H2774">
        <f>VLOOKUP(B2774, patient!A:E, 5, FALSE)</f>
        <v>8</v>
      </c>
      <c r="I2774" t="str">
        <f>VLOOKUP(H2774, city!A:B, 2, FALSE)</f>
        <v>Bristol</v>
      </c>
      <c r="J2774" t="str">
        <f>VLOOKUP(E2774, diagnosis!A:B, 2, FALSE)</f>
        <v>Hypertension</v>
      </c>
      <c r="K2774" t="str">
        <f>VLOOKUP(D2774, department!A:B, 2, FALSE)</f>
        <v>General Surgery</v>
      </c>
      <c r="L2774" t="str">
        <f>VLOOKUP(C2774, provider!A:B, 2, FALSE)</f>
        <v>Dr. Johnson Grek</v>
      </c>
      <c r="M2774" t="str">
        <f>VLOOKUP(G2774, insurance!A:B, 2, FALSE)</f>
        <v>Allianz</v>
      </c>
      <c r="N2774">
        <f>VLOOKUP(B2774, patient!A:D, 4, FALSE)</f>
        <v>64</v>
      </c>
      <c r="O2774" t="str">
        <f>VLOOKUP(B2774, patient!A:C, 3, FALSE)</f>
        <v>Female</v>
      </c>
      <c r="P2774" t="str">
        <f>VLOOKUP(B2774, patient!A:F, 6, FALSE)</f>
        <v>Black</v>
      </c>
      <c r="Q2774" t="s">
        <v>486</v>
      </c>
      <c r="R2774">
        <v>610</v>
      </c>
      <c r="S2774">
        <v>63</v>
      </c>
      <c r="T2774" s="1">
        <v>45598</v>
      </c>
      <c r="U2774" s="1" t="str">
        <f t="shared" si="129"/>
        <v>Yes</v>
      </c>
      <c r="V2774">
        <v>1</v>
      </c>
      <c r="W2774" t="s">
        <v>492</v>
      </c>
      <c r="X2774" t="s">
        <v>488</v>
      </c>
      <c r="Y2774" t="str">
        <f t="shared" si="130"/>
        <v>Scheduled</v>
      </c>
      <c r="Z2774" t="s">
        <v>497</v>
      </c>
      <c r="AC2774" t="s">
        <v>490</v>
      </c>
      <c r="AD2774">
        <v>471.1</v>
      </c>
      <c r="AE2774">
        <v>0</v>
      </c>
      <c r="AF2774" t="str">
        <f t="shared" si="131"/>
        <v>Oct</v>
      </c>
    </row>
    <row r="2775" spans="1:32" x14ac:dyDescent="0.25">
      <c r="A2775" s="1">
        <v>45569</v>
      </c>
      <c r="B2775">
        <v>589</v>
      </c>
      <c r="C2775">
        <v>3</v>
      </c>
      <c r="D2775">
        <v>2</v>
      </c>
      <c r="E2775">
        <v>4</v>
      </c>
      <c r="F2775">
        <v>5</v>
      </c>
      <c r="G2775">
        <v>1</v>
      </c>
      <c r="H2775">
        <f>VLOOKUP(B2775, patient!A:E, 5, FALSE)</f>
        <v>29</v>
      </c>
      <c r="I2775" t="str">
        <f>VLOOKUP(H2775, city!A:B, 2, FALSE)</f>
        <v>Manchester</v>
      </c>
      <c r="J2775" t="str">
        <f>VLOOKUP(E2775, diagnosis!A:B, 2, FALSE)</f>
        <v>Hypertension</v>
      </c>
      <c r="K2775" t="str">
        <f>VLOOKUP(D2775, department!A:B, 2, FALSE)</f>
        <v>General Surgery</v>
      </c>
      <c r="L2775" t="str">
        <f>VLOOKUP(C2775, provider!A:B, 2, FALSE)</f>
        <v>Dr. Emma Jones</v>
      </c>
      <c r="M2775" t="str">
        <f>VLOOKUP(G2775, insurance!A:B, 2, FALSE)</f>
        <v>Aviva</v>
      </c>
      <c r="N2775">
        <f>VLOOKUP(B2775, patient!A:D, 4, FALSE)</f>
        <v>60</v>
      </c>
      <c r="O2775" t="str">
        <f>VLOOKUP(B2775, patient!A:C, 3, FALSE)</f>
        <v>Female</v>
      </c>
      <c r="P2775" t="str">
        <f>VLOOKUP(B2775, patient!A:F, 6, FALSE)</f>
        <v>Black</v>
      </c>
      <c r="Q2775" t="s">
        <v>486</v>
      </c>
      <c r="R2775">
        <v>201</v>
      </c>
      <c r="S2775">
        <v>178</v>
      </c>
      <c r="T2775" s="1">
        <v>45588</v>
      </c>
      <c r="U2775" s="1" t="str">
        <f t="shared" si="129"/>
        <v>Yes</v>
      </c>
      <c r="V2775">
        <v>6</v>
      </c>
      <c r="W2775" t="s">
        <v>494</v>
      </c>
      <c r="X2775" t="s">
        <v>488</v>
      </c>
      <c r="Y2775" t="str">
        <f t="shared" si="130"/>
        <v>Scheduled</v>
      </c>
      <c r="Z2775" t="s">
        <v>489</v>
      </c>
      <c r="AC2775" t="s">
        <v>490</v>
      </c>
      <c r="AD2775">
        <v>265.3</v>
      </c>
      <c r="AE2775">
        <v>0</v>
      </c>
      <c r="AF2775" t="str">
        <f t="shared" si="131"/>
        <v>Oct</v>
      </c>
    </row>
    <row r="2776" spans="1:32" x14ac:dyDescent="0.25">
      <c r="A2776" s="1">
        <v>45569</v>
      </c>
      <c r="B2776">
        <v>3916</v>
      </c>
      <c r="C2776">
        <v>4</v>
      </c>
      <c r="D2776">
        <v>3</v>
      </c>
      <c r="E2776">
        <v>4</v>
      </c>
      <c r="F2776">
        <v>3</v>
      </c>
      <c r="G2776">
        <v>3</v>
      </c>
      <c r="H2776">
        <f>VLOOKUP(B2776, patient!A:E, 5, FALSE)</f>
        <v>16</v>
      </c>
      <c r="I2776" t="str">
        <f>VLOOKUP(H2776, city!A:B, 2, FALSE)</f>
        <v>Glasgow</v>
      </c>
      <c r="J2776" t="str">
        <f>VLOOKUP(E2776, diagnosis!A:B, 2, FALSE)</f>
        <v>Hypertension</v>
      </c>
      <c r="K2776" t="str">
        <f>VLOOKUP(D2776, department!A:B, 2, FALSE)</f>
        <v>Neurology</v>
      </c>
      <c r="L2776" t="str">
        <f>VLOOKUP(C2776, provider!A:B, 2, FALSE)</f>
        <v>Dr. Ravi Patel</v>
      </c>
      <c r="M2776" t="str">
        <f>VLOOKUP(G2776, insurance!A:B, 2, FALSE)</f>
        <v>Allianz</v>
      </c>
      <c r="N2776">
        <f>VLOOKUP(B2776, patient!A:D, 4, FALSE)</f>
        <v>67</v>
      </c>
      <c r="O2776" t="str">
        <f>VLOOKUP(B2776, patient!A:C, 3, FALSE)</f>
        <v>Female</v>
      </c>
      <c r="P2776" t="str">
        <f>VLOOKUP(B2776, patient!A:F, 6, FALSE)</f>
        <v>Asian</v>
      </c>
      <c r="Q2776" t="s">
        <v>486</v>
      </c>
      <c r="R2776">
        <v>70</v>
      </c>
      <c r="S2776">
        <v>67</v>
      </c>
      <c r="U2776" s="1" t="str">
        <f t="shared" si="129"/>
        <v>No</v>
      </c>
      <c r="V2776">
        <v>3</v>
      </c>
      <c r="W2776" t="s">
        <v>494</v>
      </c>
      <c r="X2776" t="s">
        <v>495</v>
      </c>
      <c r="Y2776" t="str">
        <f t="shared" si="130"/>
        <v>Emergency</v>
      </c>
      <c r="Z2776" t="s">
        <v>489</v>
      </c>
      <c r="AA2776" s="1">
        <v>45576</v>
      </c>
      <c r="AB2776" s="1">
        <v>45569</v>
      </c>
      <c r="AC2776" t="s">
        <v>493</v>
      </c>
      <c r="AD2776">
        <v>116.9</v>
      </c>
      <c r="AE2776">
        <v>30</v>
      </c>
      <c r="AF2776" t="str">
        <f t="shared" si="131"/>
        <v>Oct</v>
      </c>
    </row>
    <row r="2777" spans="1:32" x14ac:dyDescent="0.25">
      <c r="A2777" s="1">
        <v>45569</v>
      </c>
      <c r="B2777">
        <v>1036</v>
      </c>
      <c r="C2777">
        <v>4</v>
      </c>
      <c r="D2777">
        <v>3</v>
      </c>
      <c r="E2777">
        <v>4</v>
      </c>
      <c r="F2777">
        <v>1</v>
      </c>
      <c r="G2777">
        <v>3</v>
      </c>
      <c r="H2777">
        <f>VLOOKUP(B2777, patient!A:E, 5, FALSE)</f>
        <v>19</v>
      </c>
      <c r="I2777" t="str">
        <f>VLOOKUP(H2777, city!A:B, 2, FALSE)</f>
        <v>Leeds</v>
      </c>
      <c r="J2777" t="str">
        <f>VLOOKUP(E2777, diagnosis!A:B, 2, FALSE)</f>
        <v>Hypertension</v>
      </c>
      <c r="K2777" t="str">
        <f>VLOOKUP(D2777, department!A:B, 2, FALSE)</f>
        <v>Neurology</v>
      </c>
      <c r="L2777" t="str">
        <f>VLOOKUP(C2777, provider!A:B, 2, FALSE)</f>
        <v>Dr. Ravi Patel</v>
      </c>
      <c r="M2777" t="str">
        <f>VLOOKUP(G2777, insurance!A:B, 2, FALSE)</f>
        <v>Allianz</v>
      </c>
      <c r="N2777">
        <f>VLOOKUP(B2777, patient!A:D, 4, FALSE)</f>
        <v>40</v>
      </c>
      <c r="O2777" t="str">
        <f>VLOOKUP(B2777, patient!A:C, 3, FALSE)</f>
        <v>Male</v>
      </c>
      <c r="P2777" t="str">
        <f>VLOOKUP(B2777, patient!A:F, 6, FALSE)</f>
        <v>White</v>
      </c>
      <c r="Q2777" t="s">
        <v>492</v>
      </c>
      <c r="R2777">
        <v>121</v>
      </c>
      <c r="S2777">
        <v>118</v>
      </c>
      <c r="U2777" s="1" t="str">
        <f t="shared" si="129"/>
        <v>No</v>
      </c>
      <c r="V2777">
        <v>1</v>
      </c>
      <c r="W2777" t="s">
        <v>494</v>
      </c>
      <c r="X2777" t="s">
        <v>488</v>
      </c>
      <c r="Y2777" t="str">
        <f t="shared" si="130"/>
        <v>Scheduled</v>
      </c>
      <c r="Z2777" t="s">
        <v>497</v>
      </c>
      <c r="AA2777" s="1">
        <v>45570</v>
      </c>
      <c r="AB2777" s="1">
        <v>45569</v>
      </c>
      <c r="AC2777" t="s">
        <v>493</v>
      </c>
      <c r="AD2777">
        <v>188.3</v>
      </c>
      <c r="AE2777">
        <v>30</v>
      </c>
      <c r="AF2777" t="str">
        <f t="shared" si="131"/>
        <v>Oct</v>
      </c>
    </row>
    <row r="2778" spans="1:32" x14ac:dyDescent="0.25">
      <c r="A2778" s="1">
        <v>45569</v>
      </c>
      <c r="B2778">
        <v>457</v>
      </c>
      <c r="C2778">
        <v>3</v>
      </c>
      <c r="D2778">
        <v>3</v>
      </c>
      <c r="E2778">
        <v>4</v>
      </c>
      <c r="F2778">
        <v>1</v>
      </c>
      <c r="G2778">
        <v>2</v>
      </c>
      <c r="H2778">
        <f>VLOOKUP(B2778, patient!A:E, 5, FALSE)</f>
        <v>6</v>
      </c>
      <c r="I2778" t="str">
        <f>VLOOKUP(H2778, city!A:B, 2, FALSE)</f>
        <v>Bristol</v>
      </c>
      <c r="J2778" t="str">
        <f>VLOOKUP(E2778, diagnosis!A:B, 2, FALSE)</f>
        <v>Hypertension</v>
      </c>
      <c r="K2778" t="str">
        <f>VLOOKUP(D2778, department!A:B, 2, FALSE)</f>
        <v>Neurology</v>
      </c>
      <c r="L2778" t="str">
        <f>VLOOKUP(C2778, provider!A:B, 2, FALSE)</f>
        <v>Dr. Emma Jones</v>
      </c>
      <c r="M2778" t="str">
        <f>VLOOKUP(G2778, insurance!A:B, 2, FALSE)</f>
        <v>AXA</v>
      </c>
      <c r="N2778">
        <f>VLOOKUP(B2778, patient!A:D, 4, FALSE)</f>
        <v>61</v>
      </c>
      <c r="O2778" t="str">
        <f>VLOOKUP(B2778, patient!A:C, 3, FALSE)</f>
        <v>Female</v>
      </c>
      <c r="P2778" t="str">
        <f>VLOOKUP(B2778, patient!A:F, 6, FALSE)</f>
        <v>Hispanic</v>
      </c>
      <c r="Q2778" t="s">
        <v>492</v>
      </c>
      <c r="R2778">
        <v>60</v>
      </c>
      <c r="S2778">
        <v>117</v>
      </c>
      <c r="U2778" s="1" t="str">
        <f t="shared" si="129"/>
        <v>No</v>
      </c>
      <c r="V2778">
        <v>3</v>
      </c>
      <c r="W2778" t="s">
        <v>487</v>
      </c>
      <c r="X2778" t="s">
        <v>488</v>
      </c>
      <c r="Y2778" t="str">
        <f t="shared" si="130"/>
        <v>Scheduled</v>
      </c>
      <c r="Z2778" t="s">
        <v>497</v>
      </c>
      <c r="AA2778" s="1">
        <v>45572</v>
      </c>
      <c r="AB2778" s="1">
        <v>45569</v>
      </c>
      <c r="AC2778" t="s">
        <v>493</v>
      </c>
      <c r="AD2778">
        <v>144.9</v>
      </c>
      <c r="AE2778">
        <v>30</v>
      </c>
      <c r="AF2778" t="str">
        <f t="shared" si="131"/>
        <v>Oct</v>
      </c>
    </row>
    <row r="2779" spans="1:32" x14ac:dyDescent="0.25">
      <c r="A2779" s="1">
        <v>45569</v>
      </c>
      <c r="B2779">
        <v>1767</v>
      </c>
      <c r="C2779">
        <v>1</v>
      </c>
      <c r="D2779">
        <v>4</v>
      </c>
      <c r="E2779">
        <v>4</v>
      </c>
      <c r="F2779">
        <v>5</v>
      </c>
      <c r="G2779">
        <v>2</v>
      </c>
      <c r="H2779">
        <f>VLOOKUP(B2779, patient!A:E, 5, FALSE)</f>
        <v>25</v>
      </c>
      <c r="I2779" t="str">
        <f>VLOOKUP(H2779, city!A:B, 2, FALSE)</f>
        <v>London</v>
      </c>
      <c r="J2779" t="str">
        <f>VLOOKUP(E2779, diagnosis!A:B, 2, FALSE)</f>
        <v>Hypertension</v>
      </c>
      <c r="K2779" t="str">
        <f>VLOOKUP(D2779, department!A:B, 2, FALSE)</f>
        <v>Orthopedics</v>
      </c>
      <c r="L2779" t="str">
        <f>VLOOKUP(C2779, provider!A:B, 2, FALSE)</f>
        <v>Dr. Olu Abisola</v>
      </c>
      <c r="M2779" t="str">
        <f>VLOOKUP(G2779, insurance!A:B, 2, FALSE)</f>
        <v>AXA</v>
      </c>
      <c r="N2779">
        <f>VLOOKUP(B2779, patient!A:D, 4, FALSE)</f>
        <v>55</v>
      </c>
      <c r="O2779" t="str">
        <f>VLOOKUP(B2779, patient!A:C, 3, FALSE)</f>
        <v>Male</v>
      </c>
      <c r="P2779" t="str">
        <f>VLOOKUP(B2779, patient!A:F, 6, FALSE)</f>
        <v>Hispanic</v>
      </c>
      <c r="Q2779" t="s">
        <v>491</v>
      </c>
      <c r="R2779">
        <v>195</v>
      </c>
      <c r="S2779">
        <v>45</v>
      </c>
      <c r="T2779" s="1">
        <v>45590</v>
      </c>
      <c r="U2779" s="1" t="str">
        <f t="shared" si="129"/>
        <v>Yes</v>
      </c>
      <c r="V2779">
        <v>2</v>
      </c>
      <c r="W2779" t="s">
        <v>487</v>
      </c>
      <c r="X2779" t="s">
        <v>495</v>
      </c>
      <c r="Y2779" t="str">
        <f t="shared" si="130"/>
        <v>Emergency</v>
      </c>
      <c r="Z2779" t="s">
        <v>497</v>
      </c>
      <c r="AC2779" t="s">
        <v>490</v>
      </c>
      <c r="AD2779">
        <v>168</v>
      </c>
      <c r="AE2779">
        <v>0</v>
      </c>
      <c r="AF2779" t="str">
        <f t="shared" si="131"/>
        <v>Oct</v>
      </c>
    </row>
    <row r="2780" spans="1:32" x14ac:dyDescent="0.25">
      <c r="A2780" s="1">
        <v>45569</v>
      </c>
      <c r="B2780">
        <v>2667</v>
      </c>
      <c r="C2780">
        <v>2</v>
      </c>
      <c r="D2780">
        <v>4</v>
      </c>
      <c r="E2780">
        <v>4</v>
      </c>
      <c r="F2780">
        <v>5</v>
      </c>
      <c r="G2780">
        <v>1</v>
      </c>
      <c r="H2780">
        <f>VLOOKUP(B2780, patient!A:E, 5, FALSE)</f>
        <v>3</v>
      </c>
      <c r="I2780" t="str">
        <f>VLOOKUP(H2780, city!A:B, 2, FALSE)</f>
        <v>Birmingham</v>
      </c>
      <c r="J2780" t="str">
        <f>VLOOKUP(E2780, diagnosis!A:B, 2, FALSE)</f>
        <v>Hypertension</v>
      </c>
      <c r="K2780" t="str">
        <f>VLOOKUP(D2780, department!A:B, 2, FALSE)</f>
        <v>Orthopedics</v>
      </c>
      <c r="L2780" t="str">
        <f>VLOOKUP(C2780, provider!A:B, 2, FALSE)</f>
        <v>Dr. Johnson Grek</v>
      </c>
      <c r="M2780" t="str">
        <f>VLOOKUP(G2780, insurance!A:B, 2, FALSE)</f>
        <v>Aviva</v>
      </c>
      <c r="N2780">
        <f>VLOOKUP(B2780, patient!A:D, 4, FALSE)</f>
        <v>37</v>
      </c>
      <c r="O2780" t="str">
        <f>VLOOKUP(B2780, patient!A:C, 3, FALSE)</f>
        <v>Male</v>
      </c>
      <c r="P2780" t="str">
        <f>VLOOKUP(B2780, patient!A:F, 6, FALSE)</f>
        <v>Asian</v>
      </c>
      <c r="Q2780" t="s">
        <v>492</v>
      </c>
      <c r="R2780">
        <v>291</v>
      </c>
      <c r="S2780">
        <v>122</v>
      </c>
      <c r="T2780" s="1">
        <v>45593</v>
      </c>
      <c r="U2780" s="1" t="str">
        <f t="shared" si="129"/>
        <v>Yes</v>
      </c>
      <c r="V2780">
        <v>10</v>
      </c>
      <c r="W2780" t="s">
        <v>487</v>
      </c>
      <c r="X2780" t="s">
        <v>488</v>
      </c>
      <c r="Y2780" t="str">
        <f t="shared" si="130"/>
        <v>Scheduled</v>
      </c>
      <c r="Z2780" t="s">
        <v>489</v>
      </c>
      <c r="AC2780" t="s">
        <v>490</v>
      </c>
      <c r="AD2780">
        <v>289.10000000000002</v>
      </c>
      <c r="AE2780">
        <v>0</v>
      </c>
      <c r="AF2780" t="str">
        <f t="shared" si="131"/>
        <v>Oct</v>
      </c>
    </row>
    <row r="2781" spans="1:32" x14ac:dyDescent="0.25">
      <c r="A2781" s="1">
        <v>45569</v>
      </c>
      <c r="B2781">
        <v>1037</v>
      </c>
      <c r="C2781">
        <v>2</v>
      </c>
      <c r="D2781">
        <v>5</v>
      </c>
      <c r="E2781">
        <v>4</v>
      </c>
      <c r="F2781">
        <v>2</v>
      </c>
      <c r="G2781">
        <v>1</v>
      </c>
      <c r="H2781">
        <f>VLOOKUP(B2781, patient!A:E, 5, FALSE)</f>
        <v>35</v>
      </c>
      <c r="I2781" t="str">
        <f>VLOOKUP(H2781, city!A:B, 2, FALSE)</f>
        <v>Newcastle</v>
      </c>
      <c r="J2781" t="str">
        <f>VLOOKUP(E2781, diagnosis!A:B, 2, FALSE)</f>
        <v>Hypertension</v>
      </c>
      <c r="K2781" t="str">
        <f>VLOOKUP(D2781, department!A:B, 2, FALSE)</f>
        <v>Pediatrics</v>
      </c>
      <c r="L2781" t="str">
        <f>VLOOKUP(C2781, provider!A:B, 2, FALSE)</f>
        <v>Dr. Johnson Grek</v>
      </c>
      <c r="M2781" t="str">
        <f>VLOOKUP(G2781, insurance!A:B, 2, FALSE)</f>
        <v>Aviva</v>
      </c>
      <c r="N2781">
        <f>VLOOKUP(B2781, patient!A:D, 4, FALSE)</f>
        <v>40</v>
      </c>
      <c r="O2781" t="str">
        <f>VLOOKUP(B2781, patient!A:C, 3, FALSE)</f>
        <v>Male</v>
      </c>
      <c r="P2781" t="str">
        <f>VLOOKUP(B2781, patient!A:F, 6, FALSE)</f>
        <v>Black</v>
      </c>
      <c r="Q2781" t="s">
        <v>486</v>
      </c>
      <c r="R2781">
        <v>193</v>
      </c>
      <c r="S2781">
        <v>116</v>
      </c>
      <c r="U2781" s="1" t="str">
        <f t="shared" si="129"/>
        <v>No</v>
      </c>
      <c r="V2781">
        <v>8</v>
      </c>
      <c r="W2781" t="s">
        <v>487</v>
      </c>
      <c r="X2781" t="s">
        <v>488</v>
      </c>
      <c r="Y2781" t="str">
        <f t="shared" si="130"/>
        <v>Scheduled</v>
      </c>
      <c r="Z2781" t="s">
        <v>489</v>
      </c>
      <c r="AA2781" s="1">
        <v>45573</v>
      </c>
      <c r="AB2781" s="1">
        <v>45569</v>
      </c>
      <c r="AC2781" t="s">
        <v>498</v>
      </c>
      <c r="AD2781">
        <v>223.3</v>
      </c>
      <c r="AE2781">
        <v>10</v>
      </c>
      <c r="AF2781" t="str">
        <f t="shared" si="131"/>
        <v>Oct</v>
      </c>
    </row>
    <row r="2782" spans="1:32" x14ac:dyDescent="0.25">
      <c r="A2782" s="1">
        <v>45570</v>
      </c>
      <c r="B2782">
        <v>2626</v>
      </c>
      <c r="C2782">
        <v>3</v>
      </c>
      <c r="D2782">
        <v>4</v>
      </c>
      <c r="E2782">
        <v>4</v>
      </c>
      <c r="F2782">
        <v>5</v>
      </c>
      <c r="G2782">
        <v>1</v>
      </c>
      <c r="H2782">
        <f>VLOOKUP(B2782, patient!A:E, 5, FALSE)</f>
        <v>6</v>
      </c>
      <c r="I2782" t="str">
        <f>VLOOKUP(H2782, city!A:B, 2, FALSE)</f>
        <v>Bristol</v>
      </c>
      <c r="J2782" t="str">
        <f>VLOOKUP(E2782, diagnosis!A:B, 2, FALSE)</f>
        <v>Hypertension</v>
      </c>
      <c r="K2782" t="str">
        <f>VLOOKUP(D2782, department!A:B, 2, FALSE)</f>
        <v>Orthopedics</v>
      </c>
      <c r="L2782" t="str">
        <f>VLOOKUP(C2782, provider!A:B, 2, FALSE)</f>
        <v>Dr. Emma Jones</v>
      </c>
      <c r="M2782" t="str">
        <f>VLOOKUP(G2782, insurance!A:B, 2, FALSE)</f>
        <v>Aviva</v>
      </c>
      <c r="N2782">
        <f>VLOOKUP(B2782, patient!A:D, 4, FALSE)</f>
        <v>79</v>
      </c>
      <c r="O2782" t="str">
        <f>VLOOKUP(B2782, patient!A:C, 3, FALSE)</f>
        <v>Female</v>
      </c>
      <c r="P2782" t="str">
        <f>VLOOKUP(B2782, patient!A:F, 6, FALSE)</f>
        <v>Hispanic</v>
      </c>
      <c r="Q2782" t="s">
        <v>486</v>
      </c>
      <c r="R2782">
        <v>232</v>
      </c>
      <c r="S2782">
        <v>31</v>
      </c>
      <c r="T2782" s="1">
        <v>45589</v>
      </c>
      <c r="U2782" s="1" t="str">
        <f t="shared" si="129"/>
        <v>Yes</v>
      </c>
      <c r="V2782">
        <v>3</v>
      </c>
      <c r="W2782" t="s">
        <v>492</v>
      </c>
      <c r="X2782" t="s">
        <v>488</v>
      </c>
      <c r="Y2782" t="str">
        <f t="shared" si="130"/>
        <v>Scheduled</v>
      </c>
      <c r="Z2782" t="s">
        <v>497</v>
      </c>
      <c r="AC2782" t="s">
        <v>490</v>
      </c>
      <c r="AD2782">
        <v>184.1</v>
      </c>
      <c r="AE2782">
        <v>0</v>
      </c>
      <c r="AF2782" t="str">
        <f t="shared" si="131"/>
        <v>Oct</v>
      </c>
    </row>
    <row r="2783" spans="1:32" x14ac:dyDescent="0.25">
      <c r="A2783" s="1">
        <v>45570</v>
      </c>
      <c r="B2783">
        <v>722</v>
      </c>
      <c r="C2783">
        <v>3</v>
      </c>
      <c r="D2783">
        <v>3</v>
      </c>
      <c r="E2783">
        <v>4</v>
      </c>
      <c r="F2783">
        <v>1</v>
      </c>
      <c r="G2783">
        <v>2</v>
      </c>
      <c r="H2783">
        <f>VLOOKUP(B2783, patient!A:E, 5, FALSE)</f>
        <v>16</v>
      </c>
      <c r="I2783" t="str">
        <f>VLOOKUP(H2783, city!A:B, 2, FALSE)</f>
        <v>Glasgow</v>
      </c>
      <c r="J2783" t="str">
        <f>VLOOKUP(E2783, diagnosis!A:B, 2, FALSE)</f>
        <v>Hypertension</v>
      </c>
      <c r="K2783" t="str">
        <f>VLOOKUP(D2783, department!A:B, 2, FALSE)</f>
        <v>Neurology</v>
      </c>
      <c r="L2783" t="str">
        <f>VLOOKUP(C2783, provider!A:B, 2, FALSE)</f>
        <v>Dr. Emma Jones</v>
      </c>
      <c r="M2783" t="str">
        <f>VLOOKUP(G2783, insurance!A:B, 2, FALSE)</f>
        <v>AXA</v>
      </c>
      <c r="N2783">
        <f>VLOOKUP(B2783, patient!A:D, 4, FALSE)</f>
        <v>62</v>
      </c>
      <c r="O2783" t="str">
        <f>VLOOKUP(B2783, patient!A:C, 3, FALSE)</f>
        <v>Female</v>
      </c>
      <c r="P2783" t="str">
        <f>VLOOKUP(B2783, patient!A:F, 6, FALSE)</f>
        <v>Black</v>
      </c>
      <c r="Q2783" t="s">
        <v>491</v>
      </c>
      <c r="R2783">
        <v>972</v>
      </c>
      <c r="S2783">
        <v>64</v>
      </c>
      <c r="T2783" s="1">
        <v>45581</v>
      </c>
      <c r="U2783" s="1" t="str">
        <f t="shared" si="129"/>
        <v>Yes</v>
      </c>
      <c r="V2783">
        <v>7</v>
      </c>
      <c r="W2783" t="s">
        <v>494</v>
      </c>
      <c r="X2783" t="s">
        <v>488</v>
      </c>
      <c r="Y2783" t="str">
        <f t="shared" si="130"/>
        <v>Scheduled</v>
      </c>
      <c r="Z2783" t="s">
        <v>489</v>
      </c>
      <c r="AC2783" t="s">
        <v>490</v>
      </c>
      <c r="AD2783">
        <v>725.2</v>
      </c>
      <c r="AE2783">
        <v>0</v>
      </c>
      <c r="AF2783" t="str">
        <f t="shared" si="131"/>
        <v>Oct</v>
      </c>
    </row>
    <row r="2784" spans="1:32" x14ac:dyDescent="0.25">
      <c r="A2784" s="1">
        <v>45570</v>
      </c>
      <c r="B2784">
        <v>3367</v>
      </c>
      <c r="C2784">
        <v>5</v>
      </c>
      <c r="D2784">
        <v>5</v>
      </c>
      <c r="E2784">
        <v>4</v>
      </c>
      <c r="F2784">
        <v>3</v>
      </c>
      <c r="G2784">
        <v>1</v>
      </c>
      <c r="H2784">
        <f>VLOOKUP(B2784, patient!A:E, 5, FALSE)</f>
        <v>19</v>
      </c>
      <c r="I2784" t="str">
        <f>VLOOKUP(H2784, city!A:B, 2, FALSE)</f>
        <v>Leeds</v>
      </c>
      <c r="J2784" t="str">
        <f>VLOOKUP(E2784, diagnosis!A:B, 2, FALSE)</f>
        <v>Hypertension</v>
      </c>
      <c r="K2784" t="str">
        <f>VLOOKUP(D2784, department!A:B, 2, FALSE)</f>
        <v>Pediatrics</v>
      </c>
      <c r="L2784" t="str">
        <f>VLOOKUP(C2784, provider!A:B, 2, FALSE)</f>
        <v>Dr. Sade Kikiola</v>
      </c>
      <c r="M2784" t="str">
        <f>VLOOKUP(G2784, insurance!A:B, 2, FALSE)</f>
        <v>Aviva</v>
      </c>
      <c r="N2784">
        <f>VLOOKUP(B2784, patient!A:D, 4, FALSE)</f>
        <v>69</v>
      </c>
      <c r="O2784" t="str">
        <f>VLOOKUP(B2784, patient!A:C, 3, FALSE)</f>
        <v>Female</v>
      </c>
      <c r="P2784" t="str">
        <f>VLOOKUP(B2784, patient!A:F, 6, FALSE)</f>
        <v>Other</v>
      </c>
      <c r="Q2784" t="s">
        <v>492</v>
      </c>
      <c r="R2784">
        <v>205</v>
      </c>
      <c r="S2784">
        <v>155</v>
      </c>
      <c r="U2784" s="1" t="str">
        <f t="shared" si="129"/>
        <v>No</v>
      </c>
      <c r="V2784">
        <v>10</v>
      </c>
      <c r="W2784" t="s">
        <v>494</v>
      </c>
      <c r="X2784" t="s">
        <v>495</v>
      </c>
      <c r="Y2784" t="str">
        <f t="shared" si="130"/>
        <v>Emergency</v>
      </c>
      <c r="Z2784" t="s">
        <v>489</v>
      </c>
      <c r="AA2784" s="1">
        <v>45572</v>
      </c>
      <c r="AB2784" s="1">
        <v>45570</v>
      </c>
      <c r="AC2784" t="s">
        <v>493</v>
      </c>
      <c r="AD2784">
        <v>273</v>
      </c>
      <c r="AE2784">
        <v>30</v>
      </c>
      <c r="AF2784" t="str">
        <f t="shared" si="131"/>
        <v>Oct</v>
      </c>
    </row>
    <row r="2785" spans="1:32" x14ac:dyDescent="0.25">
      <c r="A2785" s="1">
        <v>45570</v>
      </c>
      <c r="B2785">
        <v>402</v>
      </c>
      <c r="C2785">
        <v>2</v>
      </c>
      <c r="D2785">
        <v>3</v>
      </c>
      <c r="E2785">
        <v>4</v>
      </c>
      <c r="F2785">
        <v>3</v>
      </c>
      <c r="G2785">
        <v>3</v>
      </c>
      <c r="H2785">
        <f>VLOOKUP(B2785, patient!A:E, 5, FALSE)</f>
        <v>22</v>
      </c>
      <c r="I2785" t="str">
        <f>VLOOKUP(H2785, city!A:B, 2, FALSE)</f>
        <v>Liverpool</v>
      </c>
      <c r="J2785" t="str">
        <f>VLOOKUP(E2785, diagnosis!A:B, 2, FALSE)</f>
        <v>Hypertension</v>
      </c>
      <c r="K2785" t="str">
        <f>VLOOKUP(D2785, department!A:B, 2, FALSE)</f>
        <v>Neurology</v>
      </c>
      <c r="L2785" t="str">
        <f>VLOOKUP(C2785, provider!A:B, 2, FALSE)</f>
        <v>Dr. Johnson Grek</v>
      </c>
      <c r="M2785" t="str">
        <f>VLOOKUP(G2785, insurance!A:B, 2, FALSE)</f>
        <v>Allianz</v>
      </c>
      <c r="N2785">
        <f>VLOOKUP(B2785, patient!A:D, 4, FALSE)</f>
        <v>33</v>
      </c>
      <c r="O2785" t="str">
        <f>VLOOKUP(B2785, patient!A:C, 3, FALSE)</f>
        <v>Female</v>
      </c>
      <c r="P2785" t="str">
        <f>VLOOKUP(B2785, patient!A:F, 6, FALSE)</f>
        <v>Black</v>
      </c>
      <c r="Q2785" t="s">
        <v>492</v>
      </c>
      <c r="R2785">
        <v>794</v>
      </c>
      <c r="S2785">
        <v>28</v>
      </c>
      <c r="T2785" s="1">
        <v>45578</v>
      </c>
      <c r="U2785" s="1" t="str">
        <f t="shared" si="129"/>
        <v>Yes</v>
      </c>
      <c r="V2785">
        <v>6</v>
      </c>
      <c r="W2785" t="s">
        <v>492</v>
      </c>
      <c r="X2785" t="s">
        <v>495</v>
      </c>
      <c r="Y2785" t="str">
        <f t="shared" si="130"/>
        <v>Emergency</v>
      </c>
      <c r="Z2785" t="s">
        <v>489</v>
      </c>
      <c r="AC2785" t="s">
        <v>490</v>
      </c>
      <c r="AD2785">
        <v>575.4</v>
      </c>
      <c r="AE2785">
        <v>0</v>
      </c>
      <c r="AF2785" t="str">
        <f t="shared" si="131"/>
        <v>Oct</v>
      </c>
    </row>
    <row r="2786" spans="1:32" x14ac:dyDescent="0.25">
      <c r="A2786" s="1">
        <v>45570</v>
      </c>
      <c r="B2786">
        <v>1418</v>
      </c>
      <c r="C2786">
        <v>5</v>
      </c>
      <c r="D2786">
        <v>1</v>
      </c>
      <c r="E2786">
        <v>4</v>
      </c>
      <c r="F2786">
        <v>1</v>
      </c>
      <c r="G2786">
        <v>3</v>
      </c>
      <c r="H2786">
        <f>VLOOKUP(B2786, patient!A:E, 5, FALSE)</f>
        <v>14</v>
      </c>
      <c r="I2786" t="str">
        <f>VLOOKUP(H2786, city!A:B, 2, FALSE)</f>
        <v>Glasgow</v>
      </c>
      <c r="J2786" t="str">
        <f>VLOOKUP(E2786, diagnosis!A:B, 2, FALSE)</f>
        <v>Hypertension</v>
      </c>
      <c r="K2786" t="str">
        <f>VLOOKUP(D2786, department!A:B, 2, FALSE)</f>
        <v>Cardiology</v>
      </c>
      <c r="L2786" t="str">
        <f>VLOOKUP(C2786, provider!A:B, 2, FALSE)</f>
        <v>Dr. Sade Kikiola</v>
      </c>
      <c r="M2786" t="str">
        <f>VLOOKUP(G2786, insurance!A:B, 2, FALSE)</f>
        <v>Allianz</v>
      </c>
      <c r="N2786">
        <f>VLOOKUP(B2786, patient!A:D, 4, FALSE)</f>
        <v>67</v>
      </c>
      <c r="O2786" t="str">
        <f>VLOOKUP(B2786, patient!A:C, 3, FALSE)</f>
        <v>Male</v>
      </c>
      <c r="P2786" t="str">
        <f>VLOOKUP(B2786, patient!A:F, 6, FALSE)</f>
        <v>Hispanic</v>
      </c>
      <c r="Q2786" t="s">
        <v>486</v>
      </c>
      <c r="R2786">
        <v>685</v>
      </c>
      <c r="S2786">
        <v>20</v>
      </c>
      <c r="U2786" s="1" t="str">
        <f t="shared" si="129"/>
        <v>No</v>
      </c>
      <c r="V2786">
        <v>7</v>
      </c>
      <c r="W2786" t="s">
        <v>492</v>
      </c>
      <c r="X2786" t="s">
        <v>495</v>
      </c>
      <c r="Y2786" t="str">
        <f t="shared" si="130"/>
        <v>Emergency</v>
      </c>
      <c r="Z2786" t="s">
        <v>497</v>
      </c>
      <c r="AA2786" s="1">
        <v>45577</v>
      </c>
      <c r="AB2786" s="1">
        <v>45570</v>
      </c>
      <c r="AC2786" t="s">
        <v>493</v>
      </c>
      <c r="AD2786">
        <v>514.5</v>
      </c>
      <c r="AE2786">
        <v>30</v>
      </c>
      <c r="AF2786" t="str">
        <f t="shared" si="131"/>
        <v>Oct</v>
      </c>
    </row>
    <row r="2787" spans="1:32" x14ac:dyDescent="0.25">
      <c r="A2787" s="1">
        <v>45658</v>
      </c>
      <c r="B2787">
        <v>2953</v>
      </c>
      <c r="C2787">
        <v>1</v>
      </c>
      <c r="D2787">
        <v>2</v>
      </c>
      <c r="E2787">
        <v>4</v>
      </c>
      <c r="F2787">
        <v>5</v>
      </c>
      <c r="G2787">
        <v>2</v>
      </c>
      <c r="H2787">
        <f>VLOOKUP(B2787, patient!A:E, 5, FALSE)</f>
        <v>4</v>
      </c>
      <c r="I2787" t="str">
        <f>VLOOKUP(H2787, city!A:B, 2, FALSE)</f>
        <v>Birmingham</v>
      </c>
      <c r="J2787" t="str">
        <f>VLOOKUP(E2787, diagnosis!A:B, 2, FALSE)</f>
        <v>Hypertension</v>
      </c>
      <c r="K2787" t="str">
        <f>VLOOKUP(D2787, department!A:B, 2, FALSE)</f>
        <v>General Surgery</v>
      </c>
      <c r="L2787" t="str">
        <f>VLOOKUP(C2787, provider!A:B, 2, FALSE)</f>
        <v>Dr. Olu Abisola</v>
      </c>
      <c r="M2787" t="str">
        <f>VLOOKUP(G2787, insurance!A:B, 2, FALSE)</f>
        <v>AXA</v>
      </c>
      <c r="N2787">
        <f>VLOOKUP(B2787, patient!A:D, 4, FALSE)</f>
        <v>59</v>
      </c>
      <c r="O2787" t="str">
        <f>VLOOKUP(B2787, patient!A:C, 3, FALSE)</f>
        <v>Female</v>
      </c>
      <c r="P2787" t="str">
        <f>VLOOKUP(B2787, patient!A:F, 6, FALSE)</f>
        <v>Black</v>
      </c>
      <c r="Q2787" t="s">
        <v>491</v>
      </c>
      <c r="R2787">
        <v>672</v>
      </c>
      <c r="S2787">
        <v>152</v>
      </c>
      <c r="T2787" s="1">
        <v>45583</v>
      </c>
      <c r="U2787" s="1" t="str">
        <f t="shared" si="129"/>
        <v>Yes</v>
      </c>
      <c r="V2787">
        <v>7</v>
      </c>
      <c r="W2787" t="s">
        <v>494</v>
      </c>
      <c r="X2787" t="s">
        <v>495</v>
      </c>
      <c r="Y2787" t="str">
        <f t="shared" si="130"/>
        <v>Emergency</v>
      </c>
      <c r="Z2787" t="s">
        <v>497</v>
      </c>
      <c r="AC2787" t="s">
        <v>490</v>
      </c>
      <c r="AD2787">
        <v>576.79999999999995</v>
      </c>
      <c r="AE2787">
        <v>0</v>
      </c>
      <c r="AF2787" t="str">
        <f t="shared" si="131"/>
        <v>Jan</v>
      </c>
    </row>
    <row r="2788" spans="1:32" x14ac:dyDescent="0.25">
      <c r="A2788" s="1">
        <v>45658</v>
      </c>
      <c r="B2788">
        <v>240</v>
      </c>
      <c r="C2788">
        <v>2</v>
      </c>
      <c r="D2788">
        <v>1</v>
      </c>
      <c r="E2788">
        <v>4</v>
      </c>
      <c r="F2788">
        <v>3</v>
      </c>
      <c r="G2788">
        <v>3</v>
      </c>
      <c r="H2788">
        <f>VLOOKUP(B2788, patient!A:E, 5, FALSE)</f>
        <v>14</v>
      </c>
      <c r="I2788" t="str">
        <f>VLOOKUP(H2788, city!A:B, 2, FALSE)</f>
        <v>Glasgow</v>
      </c>
      <c r="J2788" t="str">
        <f>VLOOKUP(E2788, diagnosis!A:B, 2, FALSE)</f>
        <v>Hypertension</v>
      </c>
      <c r="K2788" t="str">
        <f>VLOOKUP(D2788, department!A:B, 2, FALSE)</f>
        <v>Cardiology</v>
      </c>
      <c r="L2788" t="str">
        <f>VLOOKUP(C2788, provider!A:B, 2, FALSE)</f>
        <v>Dr. Johnson Grek</v>
      </c>
      <c r="M2788" t="str">
        <f>VLOOKUP(G2788, insurance!A:B, 2, FALSE)</f>
        <v>Allianz</v>
      </c>
      <c r="N2788">
        <f>VLOOKUP(B2788, patient!A:D, 4, FALSE)</f>
        <v>77</v>
      </c>
      <c r="O2788" t="str">
        <f>VLOOKUP(B2788, patient!A:C, 3, FALSE)</f>
        <v>Male</v>
      </c>
      <c r="P2788" t="str">
        <f>VLOOKUP(B2788, patient!A:F, 6, FALSE)</f>
        <v>Black</v>
      </c>
      <c r="Q2788" t="s">
        <v>486</v>
      </c>
      <c r="R2788">
        <v>725</v>
      </c>
      <c r="S2788">
        <v>90</v>
      </c>
      <c r="U2788" s="1" t="str">
        <f t="shared" si="129"/>
        <v>No</v>
      </c>
      <c r="V2788">
        <v>10</v>
      </c>
      <c r="W2788" t="s">
        <v>494</v>
      </c>
      <c r="X2788" t="s">
        <v>495</v>
      </c>
      <c r="Y2788" t="str">
        <f t="shared" si="130"/>
        <v>Emergency</v>
      </c>
      <c r="Z2788" t="s">
        <v>497</v>
      </c>
      <c r="AA2788" s="1">
        <v>45575</v>
      </c>
      <c r="AB2788" s="1">
        <v>45570</v>
      </c>
      <c r="AC2788" t="s">
        <v>498</v>
      </c>
      <c r="AD2788">
        <v>577.5</v>
      </c>
      <c r="AE2788">
        <v>10</v>
      </c>
      <c r="AF2788" t="str">
        <f t="shared" si="131"/>
        <v>Jan</v>
      </c>
    </row>
    <row r="2789" spans="1:32" x14ac:dyDescent="0.25">
      <c r="A2789" s="1">
        <v>45658</v>
      </c>
      <c r="B2789">
        <v>233</v>
      </c>
      <c r="C2789">
        <v>3</v>
      </c>
      <c r="D2789">
        <v>3</v>
      </c>
      <c r="E2789">
        <v>4</v>
      </c>
      <c r="F2789">
        <v>2</v>
      </c>
      <c r="G2789">
        <v>1</v>
      </c>
      <c r="H2789">
        <f>VLOOKUP(B2789, patient!A:E, 5, FALSE)</f>
        <v>18</v>
      </c>
      <c r="I2789" t="str">
        <f>VLOOKUP(H2789, city!A:B, 2, FALSE)</f>
        <v>Leeds</v>
      </c>
      <c r="J2789" t="str">
        <f>VLOOKUP(E2789, diagnosis!A:B, 2, FALSE)</f>
        <v>Hypertension</v>
      </c>
      <c r="K2789" t="str">
        <f>VLOOKUP(D2789, department!A:B, 2, FALSE)</f>
        <v>Neurology</v>
      </c>
      <c r="L2789" t="str">
        <f>VLOOKUP(C2789, provider!A:B, 2, FALSE)</f>
        <v>Dr. Emma Jones</v>
      </c>
      <c r="M2789" t="str">
        <f>VLOOKUP(G2789, insurance!A:B, 2, FALSE)</f>
        <v>Aviva</v>
      </c>
      <c r="N2789">
        <f>VLOOKUP(B2789, patient!A:D, 4, FALSE)</f>
        <v>72</v>
      </c>
      <c r="O2789" t="str">
        <f>VLOOKUP(B2789, patient!A:C, 3, FALSE)</f>
        <v>Female</v>
      </c>
      <c r="P2789" t="str">
        <f>VLOOKUP(B2789, patient!A:F, 6, FALSE)</f>
        <v>White</v>
      </c>
      <c r="Q2789" t="s">
        <v>492</v>
      </c>
      <c r="R2789">
        <v>233</v>
      </c>
      <c r="S2789">
        <v>73</v>
      </c>
      <c r="T2789" s="1">
        <v>45585</v>
      </c>
      <c r="U2789" s="1" t="str">
        <f t="shared" si="129"/>
        <v>Yes</v>
      </c>
      <c r="V2789">
        <v>1</v>
      </c>
      <c r="W2789" t="s">
        <v>492</v>
      </c>
      <c r="X2789" t="s">
        <v>495</v>
      </c>
      <c r="Y2789" t="str">
        <f t="shared" si="130"/>
        <v>Emergency</v>
      </c>
      <c r="Z2789" t="s">
        <v>497</v>
      </c>
      <c r="AC2789" t="s">
        <v>490</v>
      </c>
      <c r="AD2789">
        <v>214.2</v>
      </c>
      <c r="AE2789">
        <v>0</v>
      </c>
      <c r="AF2789" t="str">
        <f t="shared" si="131"/>
        <v>Jan</v>
      </c>
    </row>
    <row r="2790" spans="1:32" x14ac:dyDescent="0.25">
      <c r="A2790" s="1">
        <v>45658</v>
      </c>
      <c r="B2790">
        <v>650</v>
      </c>
      <c r="C2790">
        <v>3</v>
      </c>
      <c r="D2790">
        <v>4</v>
      </c>
      <c r="E2790">
        <v>4</v>
      </c>
      <c r="F2790">
        <v>5</v>
      </c>
      <c r="G2790">
        <v>3</v>
      </c>
      <c r="H2790">
        <f>VLOOKUP(B2790, patient!A:E, 5, FALSE)</f>
        <v>26</v>
      </c>
      <c r="I2790" t="str">
        <f>VLOOKUP(H2790, city!A:B, 2, FALSE)</f>
        <v>London</v>
      </c>
      <c r="J2790" t="str">
        <f>VLOOKUP(E2790, diagnosis!A:B, 2, FALSE)</f>
        <v>Hypertension</v>
      </c>
      <c r="K2790" t="str">
        <f>VLOOKUP(D2790, department!A:B, 2, FALSE)</f>
        <v>Orthopedics</v>
      </c>
      <c r="L2790" t="str">
        <f>VLOOKUP(C2790, provider!A:B, 2, FALSE)</f>
        <v>Dr. Emma Jones</v>
      </c>
      <c r="M2790" t="str">
        <f>VLOOKUP(G2790, insurance!A:B, 2, FALSE)</f>
        <v>Allianz</v>
      </c>
      <c r="N2790">
        <f>VLOOKUP(B2790, patient!A:D, 4, FALSE)</f>
        <v>25</v>
      </c>
      <c r="O2790" t="str">
        <f>VLOOKUP(B2790, patient!A:C, 3, FALSE)</f>
        <v>Female</v>
      </c>
      <c r="P2790" t="str">
        <f>VLOOKUP(B2790, patient!A:F, 6, FALSE)</f>
        <v>White</v>
      </c>
      <c r="Q2790" t="s">
        <v>486</v>
      </c>
      <c r="R2790">
        <v>931</v>
      </c>
      <c r="S2790">
        <v>123</v>
      </c>
      <c r="U2790" s="1" t="str">
        <f t="shared" si="129"/>
        <v>No</v>
      </c>
      <c r="V2790">
        <v>4</v>
      </c>
      <c r="W2790" t="s">
        <v>492</v>
      </c>
      <c r="X2790" t="s">
        <v>488</v>
      </c>
      <c r="Y2790" t="str">
        <f t="shared" si="130"/>
        <v>Scheduled</v>
      </c>
      <c r="Z2790" t="s">
        <v>497</v>
      </c>
      <c r="AA2790" s="1">
        <v>45571</v>
      </c>
      <c r="AB2790" s="1">
        <v>45570</v>
      </c>
      <c r="AC2790" t="s">
        <v>498</v>
      </c>
      <c r="AD2790">
        <v>744.8</v>
      </c>
      <c r="AE2790">
        <v>10</v>
      </c>
      <c r="AF2790" t="str">
        <f t="shared" si="131"/>
        <v>Jan</v>
      </c>
    </row>
    <row r="2791" spans="1:32" x14ac:dyDescent="0.25">
      <c r="A2791" s="1">
        <v>45658</v>
      </c>
      <c r="B2791">
        <v>4438</v>
      </c>
      <c r="C2791">
        <v>1</v>
      </c>
      <c r="D2791">
        <v>2</v>
      </c>
      <c r="E2791">
        <v>4</v>
      </c>
      <c r="F2791">
        <v>5</v>
      </c>
      <c r="G2791">
        <v>1</v>
      </c>
      <c r="H2791">
        <f>VLOOKUP(B2791, patient!A:E, 5, FALSE)</f>
        <v>26</v>
      </c>
      <c r="I2791" t="str">
        <f>VLOOKUP(H2791, city!A:B, 2, FALSE)</f>
        <v>London</v>
      </c>
      <c r="J2791" t="str">
        <f>VLOOKUP(E2791, diagnosis!A:B, 2, FALSE)</f>
        <v>Hypertension</v>
      </c>
      <c r="K2791" t="str">
        <f>VLOOKUP(D2791, department!A:B, 2, FALSE)</f>
        <v>General Surgery</v>
      </c>
      <c r="L2791" t="str">
        <f>VLOOKUP(C2791, provider!A:B, 2, FALSE)</f>
        <v>Dr. Olu Abisola</v>
      </c>
      <c r="M2791" t="str">
        <f>VLOOKUP(G2791, insurance!A:B, 2, FALSE)</f>
        <v>Aviva</v>
      </c>
      <c r="N2791">
        <f>VLOOKUP(B2791, patient!A:D, 4, FALSE)</f>
        <v>67</v>
      </c>
      <c r="O2791" t="str">
        <f>VLOOKUP(B2791, patient!A:C, 3, FALSE)</f>
        <v>Female</v>
      </c>
      <c r="P2791" t="str">
        <f>VLOOKUP(B2791, patient!A:F, 6, FALSE)</f>
        <v>Black</v>
      </c>
      <c r="Q2791" t="s">
        <v>486</v>
      </c>
      <c r="R2791">
        <v>725</v>
      </c>
      <c r="S2791">
        <v>171</v>
      </c>
      <c r="T2791" s="1">
        <v>45595</v>
      </c>
      <c r="U2791" s="1" t="str">
        <f t="shared" si="129"/>
        <v>Yes</v>
      </c>
      <c r="V2791">
        <v>4</v>
      </c>
      <c r="W2791" t="s">
        <v>487</v>
      </c>
      <c r="X2791" t="s">
        <v>495</v>
      </c>
      <c r="Y2791" t="str">
        <f t="shared" si="130"/>
        <v>Emergency</v>
      </c>
      <c r="Z2791" t="s">
        <v>489</v>
      </c>
      <c r="AC2791" t="s">
        <v>490</v>
      </c>
      <c r="AD2791">
        <v>627.20000000000005</v>
      </c>
      <c r="AE2791">
        <v>0</v>
      </c>
      <c r="AF2791" t="str">
        <f t="shared" si="131"/>
        <v>Jan</v>
      </c>
    </row>
    <row r="2792" spans="1:32" x14ac:dyDescent="0.25">
      <c r="A2792" s="1">
        <v>45658</v>
      </c>
      <c r="B2792">
        <v>2923</v>
      </c>
      <c r="C2792">
        <v>4</v>
      </c>
      <c r="D2792">
        <v>4</v>
      </c>
      <c r="E2792">
        <v>4</v>
      </c>
      <c r="F2792">
        <v>5</v>
      </c>
      <c r="G2792">
        <v>1</v>
      </c>
      <c r="H2792">
        <f>VLOOKUP(B2792, patient!A:E, 5, FALSE)</f>
        <v>10</v>
      </c>
      <c r="I2792" t="str">
        <f>VLOOKUP(H2792, city!A:B, 2, FALSE)</f>
        <v>Edinburgh</v>
      </c>
      <c r="J2792" t="str">
        <f>VLOOKUP(E2792, diagnosis!A:B, 2, FALSE)</f>
        <v>Hypertension</v>
      </c>
      <c r="K2792" t="str">
        <f>VLOOKUP(D2792, department!A:B, 2, FALSE)</f>
        <v>Orthopedics</v>
      </c>
      <c r="L2792" t="str">
        <f>VLOOKUP(C2792, provider!A:B, 2, FALSE)</f>
        <v>Dr. Ravi Patel</v>
      </c>
      <c r="M2792" t="str">
        <f>VLOOKUP(G2792, insurance!A:B, 2, FALSE)</f>
        <v>Aviva</v>
      </c>
      <c r="N2792">
        <f>VLOOKUP(B2792, patient!A:D, 4, FALSE)</f>
        <v>38</v>
      </c>
      <c r="O2792" t="str">
        <f>VLOOKUP(B2792, patient!A:C, 3, FALSE)</f>
        <v>Male</v>
      </c>
      <c r="P2792" t="str">
        <f>VLOOKUP(B2792, patient!A:F, 6, FALSE)</f>
        <v>Asian</v>
      </c>
      <c r="Q2792" t="s">
        <v>492</v>
      </c>
      <c r="R2792">
        <v>616</v>
      </c>
      <c r="S2792">
        <v>173</v>
      </c>
      <c r="T2792" s="1">
        <v>45591</v>
      </c>
      <c r="U2792" s="1" t="str">
        <f t="shared" si="129"/>
        <v>Yes</v>
      </c>
      <c r="V2792">
        <v>5</v>
      </c>
      <c r="W2792" t="s">
        <v>492</v>
      </c>
      <c r="X2792" t="s">
        <v>488</v>
      </c>
      <c r="Y2792" t="str">
        <f t="shared" si="130"/>
        <v>Scheduled</v>
      </c>
      <c r="Z2792" t="s">
        <v>489</v>
      </c>
      <c r="AC2792" t="s">
        <v>490</v>
      </c>
      <c r="AD2792">
        <v>552.29999999999995</v>
      </c>
      <c r="AE2792">
        <v>0</v>
      </c>
      <c r="AF2792" t="str">
        <f t="shared" si="131"/>
        <v>Jan</v>
      </c>
    </row>
    <row r="2793" spans="1:32" x14ac:dyDescent="0.25">
      <c r="A2793" s="1">
        <v>45658</v>
      </c>
      <c r="B2793">
        <v>4073</v>
      </c>
      <c r="C2793">
        <v>5</v>
      </c>
      <c r="D2793">
        <v>4</v>
      </c>
      <c r="E2793">
        <v>4</v>
      </c>
      <c r="F2793">
        <v>5</v>
      </c>
      <c r="G2793">
        <v>1</v>
      </c>
      <c r="H2793">
        <f>VLOOKUP(B2793, patient!A:E, 5, FALSE)</f>
        <v>18</v>
      </c>
      <c r="I2793" t="str">
        <f>VLOOKUP(H2793, city!A:B, 2, FALSE)</f>
        <v>Leeds</v>
      </c>
      <c r="J2793" t="str">
        <f>VLOOKUP(E2793, diagnosis!A:B, 2, FALSE)</f>
        <v>Hypertension</v>
      </c>
      <c r="K2793" t="str">
        <f>VLOOKUP(D2793, department!A:B, 2, FALSE)</f>
        <v>Orthopedics</v>
      </c>
      <c r="L2793" t="str">
        <f>VLOOKUP(C2793, provider!A:B, 2, FALSE)</f>
        <v>Dr. Sade Kikiola</v>
      </c>
      <c r="M2793" t="str">
        <f>VLOOKUP(G2793, insurance!A:B, 2, FALSE)</f>
        <v>Aviva</v>
      </c>
      <c r="N2793">
        <f>VLOOKUP(B2793, patient!A:D, 4, FALSE)</f>
        <v>18</v>
      </c>
      <c r="O2793" t="str">
        <f>VLOOKUP(B2793, patient!A:C, 3, FALSE)</f>
        <v>Male</v>
      </c>
      <c r="P2793" t="str">
        <f>VLOOKUP(B2793, patient!A:F, 6, FALSE)</f>
        <v>Asian</v>
      </c>
      <c r="Q2793" t="s">
        <v>492</v>
      </c>
      <c r="R2793">
        <v>563</v>
      </c>
      <c r="S2793">
        <v>29</v>
      </c>
      <c r="T2793" s="1">
        <v>45594</v>
      </c>
      <c r="U2793" s="1" t="str">
        <f t="shared" si="129"/>
        <v>Yes</v>
      </c>
      <c r="V2793">
        <v>10</v>
      </c>
      <c r="W2793" t="s">
        <v>492</v>
      </c>
      <c r="X2793" t="s">
        <v>488</v>
      </c>
      <c r="Y2793" t="str">
        <f t="shared" si="130"/>
        <v>Scheduled</v>
      </c>
      <c r="Z2793" t="s">
        <v>489</v>
      </c>
      <c r="AC2793" t="s">
        <v>490</v>
      </c>
      <c r="AD2793">
        <v>414.4</v>
      </c>
      <c r="AE2793">
        <v>0</v>
      </c>
      <c r="AF2793" t="str">
        <f t="shared" si="131"/>
        <v>Jan</v>
      </c>
    </row>
    <row r="2794" spans="1:32" x14ac:dyDescent="0.25">
      <c r="A2794" s="1">
        <v>45658</v>
      </c>
      <c r="B2794">
        <v>3245</v>
      </c>
      <c r="C2794">
        <v>3</v>
      </c>
      <c r="D2794">
        <v>4</v>
      </c>
      <c r="E2794">
        <v>4</v>
      </c>
      <c r="F2794">
        <v>5</v>
      </c>
      <c r="G2794">
        <v>3</v>
      </c>
      <c r="H2794">
        <f>VLOOKUP(B2794, patient!A:E, 5, FALSE)</f>
        <v>27</v>
      </c>
      <c r="I2794" t="str">
        <f>VLOOKUP(H2794, city!A:B, 2, FALSE)</f>
        <v>London</v>
      </c>
      <c r="J2794" t="str">
        <f>VLOOKUP(E2794, diagnosis!A:B, 2, FALSE)</f>
        <v>Hypertension</v>
      </c>
      <c r="K2794" t="str">
        <f>VLOOKUP(D2794, department!A:B, 2, FALSE)</f>
        <v>Orthopedics</v>
      </c>
      <c r="L2794" t="str">
        <f>VLOOKUP(C2794, provider!A:B, 2, FALSE)</f>
        <v>Dr. Emma Jones</v>
      </c>
      <c r="M2794" t="str">
        <f>VLOOKUP(G2794, insurance!A:B, 2, FALSE)</f>
        <v>Allianz</v>
      </c>
      <c r="N2794">
        <f>VLOOKUP(B2794, patient!A:D, 4, FALSE)</f>
        <v>72</v>
      </c>
      <c r="O2794" t="str">
        <f>VLOOKUP(B2794, patient!A:C, 3, FALSE)</f>
        <v>Male</v>
      </c>
      <c r="P2794" t="str">
        <f>VLOOKUP(B2794, patient!A:F, 6, FALSE)</f>
        <v>Asian</v>
      </c>
      <c r="Q2794" t="s">
        <v>492</v>
      </c>
      <c r="R2794">
        <v>172</v>
      </c>
      <c r="S2794">
        <v>59</v>
      </c>
      <c r="T2794" s="1">
        <v>45597</v>
      </c>
      <c r="U2794" s="1" t="str">
        <f t="shared" si="129"/>
        <v>Yes</v>
      </c>
      <c r="V2794">
        <v>5</v>
      </c>
      <c r="W2794" t="s">
        <v>487</v>
      </c>
      <c r="X2794" t="s">
        <v>495</v>
      </c>
      <c r="Y2794" t="str">
        <f t="shared" si="130"/>
        <v>Emergency</v>
      </c>
      <c r="Z2794" t="s">
        <v>489</v>
      </c>
      <c r="AC2794" t="s">
        <v>490</v>
      </c>
      <c r="AD2794">
        <v>161.69999999999999</v>
      </c>
      <c r="AE2794">
        <v>0</v>
      </c>
      <c r="AF2794" t="str">
        <f t="shared" si="131"/>
        <v>Jan</v>
      </c>
    </row>
    <row r="2795" spans="1:32" x14ac:dyDescent="0.25">
      <c r="A2795" s="1">
        <v>45658</v>
      </c>
      <c r="B2795">
        <v>767</v>
      </c>
      <c r="C2795">
        <v>2</v>
      </c>
      <c r="D2795">
        <v>4</v>
      </c>
      <c r="E2795">
        <v>4</v>
      </c>
      <c r="F2795">
        <v>5</v>
      </c>
      <c r="G2795">
        <v>2</v>
      </c>
      <c r="H2795">
        <f>VLOOKUP(B2795, patient!A:E, 5, FALSE)</f>
        <v>21</v>
      </c>
      <c r="I2795" t="str">
        <f>VLOOKUP(H2795, city!A:B, 2, FALSE)</f>
        <v>Liverpool</v>
      </c>
      <c r="J2795" t="str">
        <f>VLOOKUP(E2795, diagnosis!A:B, 2, FALSE)</f>
        <v>Hypertension</v>
      </c>
      <c r="K2795" t="str">
        <f>VLOOKUP(D2795, department!A:B, 2, FALSE)</f>
        <v>Orthopedics</v>
      </c>
      <c r="L2795" t="str">
        <f>VLOOKUP(C2795, provider!A:B, 2, FALSE)</f>
        <v>Dr. Johnson Grek</v>
      </c>
      <c r="M2795" t="str">
        <f>VLOOKUP(G2795, insurance!A:B, 2, FALSE)</f>
        <v>AXA</v>
      </c>
      <c r="N2795">
        <f>VLOOKUP(B2795, patient!A:D, 4, FALSE)</f>
        <v>25</v>
      </c>
      <c r="O2795" t="str">
        <f>VLOOKUP(B2795, patient!A:C, 3, FALSE)</f>
        <v>Male</v>
      </c>
      <c r="P2795" t="str">
        <f>VLOOKUP(B2795, patient!A:F, 6, FALSE)</f>
        <v>Asian</v>
      </c>
      <c r="Q2795" t="s">
        <v>486</v>
      </c>
      <c r="R2795">
        <v>821</v>
      </c>
      <c r="S2795">
        <v>63</v>
      </c>
      <c r="T2795" s="1">
        <v>45597</v>
      </c>
      <c r="U2795" s="1" t="str">
        <f t="shared" si="129"/>
        <v>Yes</v>
      </c>
      <c r="V2795">
        <v>8</v>
      </c>
      <c r="W2795" t="s">
        <v>494</v>
      </c>
      <c r="X2795" t="s">
        <v>488</v>
      </c>
      <c r="Y2795" t="str">
        <f t="shared" si="130"/>
        <v>Scheduled</v>
      </c>
      <c r="Z2795" t="s">
        <v>489</v>
      </c>
      <c r="AC2795" t="s">
        <v>490</v>
      </c>
      <c r="AD2795">
        <v>618.79999999999995</v>
      </c>
      <c r="AE2795">
        <v>0</v>
      </c>
      <c r="AF2795" t="str">
        <f t="shared" si="131"/>
        <v>Jan</v>
      </c>
    </row>
    <row r="2796" spans="1:32" x14ac:dyDescent="0.25">
      <c r="A2796" s="1">
        <v>45658</v>
      </c>
      <c r="B2796">
        <v>3738</v>
      </c>
      <c r="C2796">
        <v>2</v>
      </c>
      <c r="D2796">
        <v>4</v>
      </c>
      <c r="E2796">
        <v>4</v>
      </c>
      <c r="F2796">
        <v>5</v>
      </c>
      <c r="G2796">
        <v>1</v>
      </c>
      <c r="H2796">
        <f>VLOOKUP(B2796, patient!A:E, 5, FALSE)</f>
        <v>28</v>
      </c>
      <c r="I2796" t="str">
        <f>VLOOKUP(H2796, city!A:B, 2, FALSE)</f>
        <v>London</v>
      </c>
      <c r="J2796" t="str">
        <f>VLOOKUP(E2796, diagnosis!A:B, 2, FALSE)</f>
        <v>Hypertension</v>
      </c>
      <c r="K2796" t="str">
        <f>VLOOKUP(D2796, department!A:B, 2, FALSE)</f>
        <v>Orthopedics</v>
      </c>
      <c r="L2796" t="str">
        <f>VLOOKUP(C2796, provider!A:B, 2, FALSE)</f>
        <v>Dr. Johnson Grek</v>
      </c>
      <c r="M2796" t="str">
        <f>VLOOKUP(G2796, insurance!A:B, 2, FALSE)</f>
        <v>Aviva</v>
      </c>
      <c r="N2796">
        <f>VLOOKUP(B2796, patient!A:D, 4, FALSE)</f>
        <v>46</v>
      </c>
      <c r="O2796" t="str">
        <f>VLOOKUP(B2796, patient!A:C, 3, FALSE)</f>
        <v>Male</v>
      </c>
      <c r="P2796" t="str">
        <f>VLOOKUP(B2796, patient!A:F, 6, FALSE)</f>
        <v>Hispanic</v>
      </c>
      <c r="Q2796" t="s">
        <v>486</v>
      </c>
      <c r="R2796">
        <v>522</v>
      </c>
      <c r="S2796">
        <v>131</v>
      </c>
      <c r="U2796" s="1" t="str">
        <f t="shared" si="129"/>
        <v>No</v>
      </c>
      <c r="V2796">
        <v>4</v>
      </c>
      <c r="W2796" t="s">
        <v>487</v>
      </c>
      <c r="X2796" t="s">
        <v>488</v>
      </c>
      <c r="Y2796" t="str">
        <f t="shared" si="130"/>
        <v>Scheduled</v>
      </c>
      <c r="Z2796" t="s">
        <v>489</v>
      </c>
      <c r="AA2796" s="1">
        <v>45579</v>
      </c>
      <c r="AB2796" s="1">
        <v>45571</v>
      </c>
      <c r="AC2796" t="s">
        <v>496</v>
      </c>
      <c r="AD2796">
        <v>492.1</v>
      </c>
      <c r="AE2796">
        <v>50</v>
      </c>
      <c r="AF2796" t="str">
        <f t="shared" si="131"/>
        <v>Jan</v>
      </c>
    </row>
    <row r="2797" spans="1:32" x14ac:dyDescent="0.25">
      <c r="A2797" s="1">
        <v>45659</v>
      </c>
      <c r="B2797">
        <v>3069</v>
      </c>
      <c r="C2797">
        <v>2</v>
      </c>
      <c r="D2797">
        <v>4</v>
      </c>
      <c r="E2797">
        <v>4</v>
      </c>
      <c r="F2797">
        <v>5</v>
      </c>
      <c r="G2797">
        <v>3</v>
      </c>
      <c r="H2797">
        <f>VLOOKUP(B2797, patient!A:E, 5, FALSE)</f>
        <v>5</v>
      </c>
      <c r="I2797" t="str">
        <f>VLOOKUP(H2797, city!A:B, 2, FALSE)</f>
        <v>Bristol</v>
      </c>
      <c r="J2797" t="str">
        <f>VLOOKUP(E2797, diagnosis!A:B, 2, FALSE)</f>
        <v>Hypertension</v>
      </c>
      <c r="K2797" t="str">
        <f>VLOOKUP(D2797, department!A:B, 2, FALSE)</f>
        <v>Orthopedics</v>
      </c>
      <c r="L2797" t="str">
        <f>VLOOKUP(C2797, provider!A:B, 2, FALSE)</f>
        <v>Dr. Johnson Grek</v>
      </c>
      <c r="M2797" t="str">
        <f>VLOOKUP(G2797, insurance!A:B, 2, FALSE)</f>
        <v>Allianz</v>
      </c>
      <c r="N2797">
        <f>VLOOKUP(B2797, patient!A:D, 4, FALSE)</f>
        <v>49</v>
      </c>
      <c r="O2797" t="str">
        <f>VLOOKUP(B2797, patient!A:C, 3, FALSE)</f>
        <v>Female</v>
      </c>
      <c r="P2797" t="str">
        <f>VLOOKUP(B2797, patient!A:F, 6, FALSE)</f>
        <v>Asian</v>
      </c>
      <c r="Q2797" t="s">
        <v>486</v>
      </c>
      <c r="R2797">
        <v>431</v>
      </c>
      <c r="S2797">
        <v>31</v>
      </c>
      <c r="U2797" s="1" t="str">
        <f t="shared" si="129"/>
        <v>No</v>
      </c>
      <c r="V2797">
        <v>1</v>
      </c>
      <c r="W2797" t="s">
        <v>492</v>
      </c>
      <c r="X2797" t="s">
        <v>488</v>
      </c>
      <c r="Y2797" t="str">
        <f t="shared" si="130"/>
        <v>Scheduled</v>
      </c>
      <c r="Z2797" t="s">
        <v>497</v>
      </c>
      <c r="AA2797" s="1">
        <v>45578</v>
      </c>
      <c r="AB2797" s="1">
        <v>45571</v>
      </c>
      <c r="AC2797" t="s">
        <v>496</v>
      </c>
      <c r="AD2797">
        <v>358.4</v>
      </c>
      <c r="AE2797">
        <v>50</v>
      </c>
      <c r="AF2797" t="str">
        <f t="shared" si="131"/>
        <v>Jan</v>
      </c>
    </row>
    <row r="2798" spans="1:32" x14ac:dyDescent="0.25">
      <c r="A2798" s="1">
        <v>45659</v>
      </c>
      <c r="B2798">
        <v>1282</v>
      </c>
      <c r="C2798">
        <v>1</v>
      </c>
      <c r="D2798">
        <v>4</v>
      </c>
      <c r="E2798">
        <v>4</v>
      </c>
      <c r="F2798">
        <v>5</v>
      </c>
      <c r="G2798">
        <v>2</v>
      </c>
      <c r="H2798">
        <f>VLOOKUP(B2798, patient!A:E, 5, FALSE)</f>
        <v>40</v>
      </c>
      <c r="I2798" t="str">
        <f>VLOOKUP(H2798, city!A:B, 2, FALSE)</f>
        <v>Sheffield</v>
      </c>
      <c r="J2798" t="str">
        <f>VLOOKUP(E2798, diagnosis!A:B, 2, FALSE)</f>
        <v>Hypertension</v>
      </c>
      <c r="K2798" t="str">
        <f>VLOOKUP(D2798, department!A:B, 2, FALSE)</f>
        <v>Orthopedics</v>
      </c>
      <c r="L2798" t="str">
        <f>VLOOKUP(C2798, provider!A:B, 2, FALSE)</f>
        <v>Dr. Olu Abisola</v>
      </c>
      <c r="M2798" t="str">
        <f>VLOOKUP(G2798, insurance!A:B, 2, FALSE)</f>
        <v>AXA</v>
      </c>
      <c r="N2798">
        <f>VLOOKUP(B2798, patient!A:D, 4, FALSE)</f>
        <v>55</v>
      </c>
      <c r="O2798" t="str">
        <f>VLOOKUP(B2798, patient!A:C, 3, FALSE)</f>
        <v>Male</v>
      </c>
      <c r="P2798" t="str">
        <f>VLOOKUP(B2798, patient!A:F, 6, FALSE)</f>
        <v>Hispanic</v>
      </c>
      <c r="Q2798" t="s">
        <v>491</v>
      </c>
      <c r="R2798">
        <v>998</v>
      </c>
      <c r="S2798">
        <v>41</v>
      </c>
      <c r="U2798" s="1" t="str">
        <f t="shared" si="129"/>
        <v>No</v>
      </c>
      <c r="V2798">
        <v>5</v>
      </c>
      <c r="W2798" t="s">
        <v>492</v>
      </c>
      <c r="X2798" t="s">
        <v>495</v>
      </c>
      <c r="Y2798" t="str">
        <f t="shared" si="130"/>
        <v>Emergency</v>
      </c>
      <c r="Z2798" t="s">
        <v>497</v>
      </c>
      <c r="AA2798" s="1">
        <v>45575</v>
      </c>
      <c r="AB2798" s="1">
        <v>45571</v>
      </c>
      <c r="AC2798" t="s">
        <v>496</v>
      </c>
      <c r="AD2798">
        <v>762.3</v>
      </c>
      <c r="AE2798">
        <v>50</v>
      </c>
      <c r="AF2798" t="str">
        <f t="shared" si="131"/>
        <v>Jan</v>
      </c>
    </row>
    <row r="2799" spans="1:32" x14ac:dyDescent="0.25">
      <c r="A2799" s="1">
        <v>45659</v>
      </c>
      <c r="B2799">
        <v>4854</v>
      </c>
      <c r="C2799">
        <v>4</v>
      </c>
      <c r="D2799">
        <v>4</v>
      </c>
      <c r="E2799">
        <v>4</v>
      </c>
      <c r="F2799">
        <v>5</v>
      </c>
      <c r="G2799">
        <v>3</v>
      </c>
      <c r="H2799">
        <f>VLOOKUP(B2799, patient!A:E, 5, FALSE)</f>
        <v>1</v>
      </c>
      <c r="I2799" t="str">
        <f>VLOOKUP(H2799, city!A:B, 2, FALSE)</f>
        <v>Birmingham</v>
      </c>
      <c r="J2799" t="str">
        <f>VLOOKUP(E2799, diagnosis!A:B, 2, FALSE)</f>
        <v>Hypertension</v>
      </c>
      <c r="K2799" t="str">
        <f>VLOOKUP(D2799, department!A:B, 2, FALSE)</f>
        <v>Orthopedics</v>
      </c>
      <c r="L2799" t="str">
        <f>VLOOKUP(C2799, provider!A:B, 2, FALSE)</f>
        <v>Dr. Ravi Patel</v>
      </c>
      <c r="M2799" t="str">
        <f>VLOOKUP(G2799, insurance!A:B, 2, FALSE)</f>
        <v>Allianz</v>
      </c>
      <c r="N2799">
        <f>VLOOKUP(B2799, patient!A:D, 4, FALSE)</f>
        <v>22</v>
      </c>
      <c r="O2799" t="str">
        <f>VLOOKUP(B2799, patient!A:C, 3, FALSE)</f>
        <v>Male</v>
      </c>
      <c r="P2799" t="str">
        <f>VLOOKUP(B2799, patient!A:F, 6, FALSE)</f>
        <v>Asian</v>
      </c>
      <c r="Q2799" t="s">
        <v>491</v>
      </c>
      <c r="R2799">
        <v>156</v>
      </c>
      <c r="S2799">
        <v>174</v>
      </c>
      <c r="T2799" s="1">
        <v>45588</v>
      </c>
      <c r="U2799" s="1" t="str">
        <f t="shared" si="129"/>
        <v>Yes</v>
      </c>
      <c r="V2799">
        <v>1</v>
      </c>
      <c r="W2799" t="s">
        <v>494</v>
      </c>
      <c r="X2799" t="s">
        <v>488</v>
      </c>
      <c r="Y2799" t="str">
        <f t="shared" si="130"/>
        <v>Scheduled</v>
      </c>
      <c r="Z2799" t="s">
        <v>489</v>
      </c>
      <c r="AC2799" t="s">
        <v>490</v>
      </c>
      <c r="AD2799">
        <v>231</v>
      </c>
      <c r="AE2799">
        <v>0</v>
      </c>
      <c r="AF2799" t="str">
        <f t="shared" si="131"/>
        <v>Jan</v>
      </c>
    </row>
    <row r="2800" spans="1:32" x14ac:dyDescent="0.25">
      <c r="A2800" s="1">
        <v>45659</v>
      </c>
      <c r="B2800">
        <v>1192</v>
      </c>
      <c r="C2800">
        <v>5</v>
      </c>
      <c r="D2800">
        <v>4</v>
      </c>
      <c r="E2800">
        <v>4</v>
      </c>
      <c r="F2800">
        <v>5</v>
      </c>
      <c r="G2800">
        <v>2</v>
      </c>
      <c r="H2800">
        <f>VLOOKUP(B2800, patient!A:E, 5, FALSE)</f>
        <v>12</v>
      </c>
      <c r="I2800" t="str">
        <f>VLOOKUP(H2800, city!A:B, 2, FALSE)</f>
        <v>Edinburgh</v>
      </c>
      <c r="J2800" t="str">
        <f>VLOOKUP(E2800, diagnosis!A:B, 2, FALSE)</f>
        <v>Hypertension</v>
      </c>
      <c r="K2800" t="str">
        <f>VLOOKUP(D2800, department!A:B, 2, FALSE)</f>
        <v>Orthopedics</v>
      </c>
      <c r="L2800" t="str">
        <f>VLOOKUP(C2800, provider!A:B, 2, FALSE)</f>
        <v>Dr. Sade Kikiola</v>
      </c>
      <c r="M2800" t="str">
        <f>VLOOKUP(G2800, insurance!A:B, 2, FALSE)</f>
        <v>AXA</v>
      </c>
      <c r="N2800">
        <f>VLOOKUP(B2800, patient!A:D, 4, FALSE)</f>
        <v>64</v>
      </c>
      <c r="O2800" t="str">
        <f>VLOOKUP(B2800, patient!A:C, 3, FALSE)</f>
        <v>Male</v>
      </c>
      <c r="P2800" t="str">
        <f>VLOOKUP(B2800, patient!A:F, 6, FALSE)</f>
        <v>Black</v>
      </c>
      <c r="Q2800" t="s">
        <v>492</v>
      </c>
      <c r="R2800">
        <v>399</v>
      </c>
      <c r="S2800">
        <v>101</v>
      </c>
      <c r="U2800" s="1" t="str">
        <f t="shared" si="129"/>
        <v>No</v>
      </c>
      <c r="V2800">
        <v>3</v>
      </c>
      <c r="W2800" t="s">
        <v>494</v>
      </c>
      <c r="X2800" t="s">
        <v>495</v>
      </c>
      <c r="Y2800" t="str">
        <f t="shared" si="130"/>
        <v>Emergency</v>
      </c>
      <c r="Z2800" t="s">
        <v>497</v>
      </c>
      <c r="AA2800" s="1">
        <v>45573</v>
      </c>
      <c r="AB2800" s="1">
        <v>45571</v>
      </c>
      <c r="AC2800" t="s">
        <v>498</v>
      </c>
      <c r="AD2800">
        <v>357</v>
      </c>
      <c r="AE2800">
        <v>10</v>
      </c>
      <c r="AF2800" t="str">
        <f t="shared" si="131"/>
        <v>Jan</v>
      </c>
    </row>
    <row r="2801" spans="1:32" x14ac:dyDescent="0.25">
      <c r="A2801" s="1">
        <v>45659</v>
      </c>
      <c r="B2801">
        <v>3847</v>
      </c>
      <c r="C2801">
        <v>2</v>
      </c>
      <c r="D2801">
        <v>4</v>
      </c>
      <c r="E2801">
        <v>4</v>
      </c>
      <c r="F2801">
        <v>5</v>
      </c>
      <c r="G2801">
        <v>3</v>
      </c>
      <c r="H2801">
        <f>VLOOKUP(B2801, patient!A:E, 5, FALSE)</f>
        <v>14</v>
      </c>
      <c r="I2801" t="str">
        <f>VLOOKUP(H2801, city!A:B, 2, FALSE)</f>
        <v>Glasgow</v>
      </c>
      <c r="J2801" t="str">
        <f>VLOOKUP(E2801, diagnosis!A:B, 2, FALSE)</f>
        <v>Hypertension</v>
      </c>
      <c r="K2801" t="str">
        <f>VLOOKUP(D2801, department!A:B, 2, FALSE)</f>
        <v>Orthopedics</v>
      </c>
      <c r="L2801" t="str">
        <f>VLOOKUP(C2801, provider!A:B, 2, FALSE)</f>
        <v>Dr. Johnson Grek</v>
      </c>
      <c r="M2801" t="str">
        <f>VLOOKUP(G2801, insurance!A:B, 2, FALSE)</f>
        <v>Allianz</v>
      </c>
      <c r="N2801">
        <f>VLOOKUP(B2801, patient!A:D, 4, FALSE)</f>
        <v>39</v>
      </c>
      <c r="O2801" t="str">
        <f>VLOOKUP(B2801, patient!A:C, 3, FALSE)</f>
        <v>Male</v>
      </c>
      <c r="P2801" t="str">
        <f>VLOOKUP(B2801, patient!A:F, 6, FALSE)</f>
        <v>Asian</v>
      </c>
      <c r="Q2801" t="s">
        <v>491</v>
      </c>
      <c r="R2801">
        <v>668</v>
      </c>
      <c r="S2801">
        <v>161</v>
      </c>
      <c r="T2801" s="1">
        <v>45599</v>
      </c>
      <c r="U2801" s="1" t="str">
        <f t="shared" si="129"/>
        <v>Yes</v>
      </c>
      <c r="V2801">
        <v>8</v>
      </c>
      <c r="W2801" t="s">
        <v>487</v>
      </c>
      <c r="X2801" t="s">
        <v>495</v>
      </c>
      <c r="Y2801" t="str">
        <f t="shared" si="130"/>
        <v>Emergency</v>
      </c>
      <c r="Z2801" t="s">
        <v>489</v>
      </c>
      <c r="AC2801" t="s">
        <v>490</v>
      </c>
      <c r="AD2801">
        <v>580.29999999999995</v>
      </c>
      <c r="AE2801">
        <v>0</v>
      </c>
      <c r="AF2801" t="str">
        <f t="shared" si="131"/>
        <v>Jan</v>
      </c>
    </row>
    <row r="2802" spans="1:32" x14ac:dyDescent="0.25">
      <c r="A2802" s="1">
        <v>45659</v>
      </c>
      <c r="B2802">
        <v>3909</v>
      </c>
      <c r="C2802">
        <v>2</v>
      </c>
      <c r="D2802">
        <v>4</v>
      </c>
      <c r="E2802">
        <v>4</v>
      </c>
      <c r="F2802">
        <v>5</v>
      </c>
      <c r="G2802">
        <v>1</v>
      </c>
      <c r="H2802">
        <f>VLOOKUP(B2802, patient!A:E, 5, FALSE)</f>
        <v>1</v>
      </c>
      <c r="I2802" t="str">
        <f>VLOOKUP(H2802, city!A:B, 2, FALSE)</f>
        <v>Birmingham</v>
      </c>
      <c r="J2802" t="str">
        <f>VLOOKUP(E2802, diagnosis!A:B, 2, FALSE)</f>
        <v>Hypertension</v>
      </c>
      <c r="K2802" t="str">
        <f>VLOOKUP(D2802, department!A:B, 2, FALSE)</f>
        <v>Orthopedics</v>
      </c>
      <c r="L2802" t="str">
        <f>VLOOKUP(C2802, provider!A:B, 2, FALSE)</f>
        <v>Dr. Johnson Grek</v>
      </c>
      <c r="M2802" t="str">
        <f>VLOOKUP(G2802, insurance!A:B, 2, FALSE)</f>
        <v>Aviva</v>
      </c>
      <c r="N2802">
        <f>VLOOKUP(B2802, patient!A:D, 4, FALSE)</f>
        <v>64</v>
      </c>
      <c r="O2802" t="str">
        <f>VLOOKUP(B2802, patient!A:C, 3, FALSE)</f>
        <v>Female</v>
      </c>
      <c r="P2802" t="str">
        <f>VLOOKUP(B2802, patient!A:F, 6, FALSE)</f>
        <v>Black</v>
      </c>
      <c r="Q2802" t="s">
        <v>492</v>
      </c>
      <c r="R2802">
        <v>648</v>
      </c>
      <c r="S2802">
        <v>172</v>
      </c>
      <c r="T2802" s="1">
        <v>45583</v>
      </c>
      <c r="U2802" s="1" t="str">
        <f t="shared" si="129"/>
        <v>Yes</v>
      </c>
      <c r="V2802">
        <v>10</v>
      </c>
      <c r="W2802" t="s">
        <v>494</v>
      </c>
      <c r="X2802" t="s">
        <v>488</v>
      </c>
      <c r="Y2802" t="str">
        <f t="shared" si="130"/>
        <v>Scheduled</v>
      </c>
      <c r="Z2802" t="s">
        <v>489</v>
      </c>
      <c r="AC2802" t="s">
        <v>490</v>
      </c>
      <c r="AD2802">
        <v>574</v>
      </c>
      <c r="AE2802">
        <v>0</v>
      </c>
      <c r="AF2802" t="str">
        <f t="shared" si="131"/>
        <v>Jan</v>
      </c>
    </row>
    <row r="2803" spans="1:32" x14ac:dyDescent="0.25">
      <c r="A2803" s="1">
        <v>45659</v>
      </c>
      <c r="B2803">
        <v>4142</v>
      </c>
      <c r="C2803">
        <v>3</v>
      </c>
      <c r="D2803">
        <v>4</v>
      </c>
      <c r="E2803">
        <v>4</v>
      </c>
      <c r="F2803">
        <v>5</v>
      </c>
      <c r="G2803">
        <v>3</v>
      </c>
      <c r="H2803">
        <f>VLOOKUP(B2803, patient!A:E, 5, FALSE)</f>
        <v>13</v>
      </c>
      <c r="I2803" t="str">
        <f>VLOOKUP(H2803, city!A:B, 2, FALSE)</f>
        <v>Glasgow</v>
      </c>
      <c r="J2803" t="str">
        <f>VLOOKUP(E2803, diagnosis!A:B, 2, FALSE)</f>
        <v>Hypertension</v>
      </c>
      <c r="K2803" t="str">
        <f>VLOOKUP(D2803, department!A:B, 2, FALSE)</f>
        <v>Orthopedics</v>
      </c>
      <c r="L2803" t="str">
        <f>VLOOKUP(C2803, provider!A:B, 2, FALSE)</f>
        <v>Dr. Emma Jones</v>
      </c>
      <c r="M2803" t="str">
        <f>VLOOKUP(G2803, insurance!A:B, 2, FALSE)</f>
        <v>Allianz</v>
      </c>
      <c r="N2803">
        <f>VLOOKUP(B2803, patient!A:D, 4, FALSE)</f>
        <v>51</v>
      </c>
      <c r="O2803" t="str">
        <f>VLOOKUP(B2803, patient!A:C, 3, FALSE)</f>
        <v>Male</v>
      </c>
      <c r="P2803" t="str">
        <f>VLOOKUP(B2803, patient!A:F, 6, FALSE)</f>
        <v>Black</v>
      </c>
      <c r="Q2803" t="s">
        <v>486</v>
      </c>
      <c r="R2803">
        <v>247</v>
      </c>
      <c r="S2803">
        <v>71</v>
      </c>
      <c r="U2803" s="1" t="str">
        <f t="shared" si="129"/>
        <v>No</v>
      </c>
      <c r="V2803">
        <v>5</v>
      </c>
      <c r="W2803" t="s">
        <v>492</v>
      </c>
      <c r="X2803" t="s">
        <v>495</v>
      </c>
      <c r="Y2803" t="str">
        <f t="shared" si="130"/>
        <v>Emergency</v>
      </c>
      <c r="Z2803" t="s">
        <v>497</v>
      </c>
      <c r="AA2803" s="1">
        <v>45579</v>
      </c>
      <c r="AB2803" s="1">
        <v>45572</v>
      </c>
      <c r="AC2803" t="s">
        <v>496</v>
      </c>
      <c r="AD2803">
        <v>257.60000000000002</v>
      </c>
      <c r="AE2803">
        <v>50</v>
      </c>
      <c r="AF2803" t="str">
        <f t="shared" si="131"/>
        <v>Jan</v>
      </c>
    </row>
    <row r="2804" spans="1:32" x14ac:dyDescent="0.25">
      <c r="A2804" s="1">
        <v>45659</v>
      </c>
      <c r="B2804">
        <v>3129</v>
      </c>
      <c r="C2804">
        <v>4</v>
      </c>
      <c r="D2804">
        <v>4</v>
      </c>
      <c r="E2804">
        <v>4</v>
      </c>
      <c r="F2804">
        <v>5</v>
      </c>
      <c r="G2804">
        <v>2</v>
      </c>
      <c r="H2804">
        <f>VLOOKUP(B2804, patient!A:E, 5, FALSE)</f>
        <v>36</v>
      </c>
      <c r="I2804" t="str">
        <f>VLOOKUP(H2804, city!A:B, 2, FALSE)</f>
        <v>Newcastle</v>
      </c>
      <c r="J2804" t="str">
        <f>VLOOKUP(E2804, diagnosis!A:B, 2, FALSE)</f>
        <v>Hypertension</v>
      </c>
      <c r="K2804" t="str">
        <f>VLOOKUP(D2804, department!A:B, 2, FALSE)</f>
        <v>Orthopedics</v>
      </c>
      <c r="L2804" t="str">
        <f>VLOOKUP(C2804, provider!A:B, 2, FALSE)</f>
        <v>Dr. Ravi Patel</v>
      </c>
      <c r="M2804" t="str">
        <f>VLOOKUP(G2804, insurance!A:B, 2, FALSE)</f>
        <v>AXA</v>
      </c>
      <c r="N2804">
        <f>VLOOKUP(B2804, patient!A:D, 4, FALSE)</f>
        <v>18</v>
      </c>
      <c r="O2804" t="str">
        <f>VLOOKUP(B2804, patient!A:C, 3, FALSE)</f>
        <v>Female</v>
      </c>
      <c r="P2804" t="str">
        <f>VLOOKUP(B2804, patient!A:F, 6, FALSE)</f>
        <v>White</v>
      </c>
      <c r="Q2804" t="s">
        <v>492</v>
      </c>
      <c r="R2804">
        <v>656</v>
      </c>
      <c r="S2804">
        <v>131</v>
      </c>
      <c r="U2804" s="1" t="str">
        <f t="shared" si="129"/>
        <v>No</v>
      </c>
      <c r="V2804">
        <v>7</v>
      </c>
      <c r="W2804" t="s">
        <v>494</v>
      </c>
      <c r="X2804" t="s">
        <v>488</v>
      </c>
      <c r="Y2804" t="str">
        <f t="shared" si="130"/>
        <v>Scheduled</v>
      </c>
      <c r="Z2804" t="s">
        <v>497</v>
      </c>
      <c r="AA2804" s="1">
        <v>45574</v>
      </c>
      <c r="AB2804" s="1">
        <v>45572</v>
      </c>
      <c r="AC2804" t="s">
        <v>496</v>
      </c>
      <c r="AD2804">
        <v>585.9</v>
      </c>
      <c r="AE2804">
        <v>50</v>
      </c>
      <c r="AF2804" t="str">
        <f t="shared" si="131"/>
        <v>Jan</v>
      </c>
    </row>
    <row r="2805" spans="1:32" x14ac:dyDescent="0.25">
      <c r="A2805" s="1">
        <v>45659</v>
      </c>
      <c r="B2805">
        <v>2026</v>
      </c>
      <c r="C2805">
        <v>3</v>
      </c>
      <c r="D2805">
        <v>4</v>
      </c>
      <c r="E2805">
        <v>4</v>
      </c>
      <c r="F2805">
        <v>5</v>
      </c>
      <c r="G2805">
        <v>1</v>
      </c>
      <c r="H2805">
        <f>VLOOKUP(B2805, patient!A:E, 5, FALSE)</f>
        <v>12</v>
      </c>
      <c r="I2805" t="str">
        <f>VLOOKUP(H2805, city!A:B, 2, FALSE)</f>
        <v>Edinburgh</v>
      </c>
      <c r="J2805" t="str">
        <f>VLOOKUP(E2805, diagnosis!A:B, 2, FALSE)</f>
        <v>Hypertension</v>
      </c>
      <c r="K2805" t="str">
        <f>VLOOKUP(D2805, department!A:B, 2, FALSE)</f>
        <v>Orthopedics</v>
      </c>
      <c r="L2805" t="str">
        <f>VLOOKUP(C2805, provider!A:B, 2, FALSE)</f>
        <v>Dr. Emma Jones</v>
      </c>
      <c r="M2805" t="str">
        <f>VLOOKUP(G2805, insurance!A:B, 2, FALSE)</f>
        <v>Aviva</v>
      </c>
      <c r="N2805">
        <f>VLOOKUP(B2805, patient!A:D, 4, FALSE)</f>
        <v>72</v>
      </c>
      <c r="O2805" t="str">
        <f>VLOOKUP(B2805, patient!A:C, 3, FALSE)</f>
        <v>Female</v>
      </c>
      <c r="P2805" t="str">
        <f>VLOOKUP(B2805, patient!A:F, 6, FALSE)</f>
        <v>Other</v>
      </c>
      <c r="Q2805" t="s">
        <v>486</v>
      </c>
      <c r="R2805">
        <v>400</v>
      </c>
      <c r="S2805">
        <v>137</v>
      </c>
      <c r="T2805" s="1">
        <v>45590</v>
      </c>
      <c r="U2805" s="1" t="str">
        <f t="shared" si="129"/>
        <v>Yes</v>
      </c>
      <c r="V2805">
        <v>1</v>
      </c>
      <c r="W2805" t="s">
        <v>492</v>
      </c>
      <c r="X2805" t="s">
        <v>495</v>
      </c>
      <c r="Y2805" t="str">
        <f t="shared" si="130"/>
        <v>Emergency</v>
      </c>
      <c r="Z2805" t="s">
        <v>489</v>
      </c>
      <c r="AC2805" t="s">
        <v>490</v>
      </c>
      <c r="AD2805">
        <v>375.9</v>
      </c>
      <c r="AE2805">
        <v>0</v>
      </c>
      <c r="AF2805" t="str">
        <f t="shared" si="131"/>
        <v>Jan</v>
      </c>
    </row>
    <row r="2806" spans="1:32" x14ac:dyDescent="0.25">
      <c r="A2806" s="1">
        <v>45659</v>
      </c>
      <c r="B2806">
        <v>484</v>
      </c>
      <c r="C2806">
        <v>1</v>
      </c>
      <c r="D2806">
        <v>4</v>
      </c>
      <c r="E2806">
        <v>4</v>
      </c>
      <c r="F2806">
        <v>5</v>
      </c>
      <c r="G2806">
        <v>1</v>
      </c>
      <c r="H2806">
        <f>VLOOKUP(B2806, patient!A:E, 5, FALSE)</f>
        <v>11</v>
      </c>
      <c r="I2806" t="str">
        <f>VLOOKUP(H2806, city!A:B, 2, FALSE)</f>
        <v>Edinburgh</v>
      </c>
      <c r="J2806" t="str">
        <f>VLOOKUP(E2806, diagnosis!A:B, 2, FALSE)</f>
        <v>Hypertension</v>
      </c>
      <c r="K2806" t="str">
        <f>VLOOKUP(D2806, department!A:B, 2, FALSE)</f>
        <v>Orthopedics</v>
      </c>
      <c r="L2806" t="str">
        <f>VLOOKUP(C2806, provider!A:B, 2, FALSE)</f>
        <v>Dr. Olu Abisola</v>
      </c>
      <c r="M2806" t="str">
        <f>VLOOKUP(G2806, insurance!A:B, 2, FALSE)</f>
        <v>Aviva</v>
      </c>
      <c r="N2806">
        <f>VLOOKUP(B2806, patient!A:D, 4, FALSE)</f>
        <v>72</v>
      </c>
      <c r="O2806" t="str">
        <f>VLOOKUP(B2806, patient!A:C, 3, FALSE)</f>
        <v>Female</v>
      </c>
      <c r="P2806" t="str">
        <f>VLOOKUP(B2806, patient!A:F, 6, FALSE)</f>
        <v>Other</v>
      </c>
      <c r="Q2806" t="s">
        <v>492</v>
      </c>
      <c r="R2806">
        <v>379</v>
      </c>
      <c r="S2806">
        <v>78</v>
      </c>
      <c r="T2806" s="1">
        <v>45599</v>
      </c>
      <c r="U2806" s="1" t="str">
        <f t="shared" si="129"/>
        <v>Yes</v>
      </c>
      <c r="V2806">
        <v>6</v>
      </c>
      <c r="W2806" t="s">
        <v>494</v>
      </c>
      <c r="X2806" t="s">
        <v>495</v>
      </c>
      <c r="Y2806" t="str">
        <f t="shared" si="130"/>
        <v>Emergency</v>
      </c>
      <c r="Z2806" t="s">
        <v>497</v>
      </c>
      <c r="AC2806" t="s">
        <v>490</v>
      </c>
      <c r="AD2806">
        <v>319.89999999999998</v>
      </c>
      <c r="AE2806">
        <v>0</v>
      </c>
      <c r="AF2806" t="str">
        <f t="shared" si="131"/>
        <v>Jan</v>
      </c>
    </row>
    <row r="2807" spans="1:32" x14ac:dyDescent="0.25">
      <c r="A2807" s="1">
        <v>45660</v>
      </c>
      <c r="B2807">
        <v>3994</v>
      </c>
      <c r="C2807">
        <v>1</v>
      </c>
      <c r="D2807">
        <v>4</v>
      </c>
      <c r="E2807">
        <v>4</v>
      </c>
      <c r="F2807">
        <v>5</v>
      </c>
      <c r="G2807">
        <v>3</v>
      </c>
      <c r="H2807">
        <f>VLOOKUP(B2807, patient!A:E, 5, FALSE)</f>
        <v>38</v>
      </c>
      <c r="I2807" t="str">
        <f>VLOOKUP(H2807, city!A:B, 2, FALSE)</f>
        <v>Sheffield</v>
      </c>
      <c r="J2807" t="str">
        <f>VLOOKUP(E2807, diagnosis!A:B, 2, FALSE)</f>
        <v>Hypertension</v>
      </c>
      <c r="K2807" t="str">
        <f>VLOOKUP(D2807, department!A:B, 2, FALSE)</f>
        <v>Orthopedics</v>
      </c>
      <c r="L2807" t="str">
        <f>VLOOKUP(C2807, provider!A:B, 2, FALSE)</f>
        <v>Dr. Olu Abisola</v>
      </c>
      <c r="M2807" t="str">
        <f>VLOOKUP(G2807, insurance!A:B, 2, FALSE)</f>
        <v>Allianz</v>
      </c>
      <c r="N2807">
        <f>VLOOKUP(B2807, patient!A:D, 4, FALSE)</f>
        <v>43</v>
      </c>
      <c r="O2807" t="str">
        <f>VLOOKUP(B2807, patient!A:C, 3, FALSE)</f>
        <v>Male</v>
      </c>
      <c r="P2807" t="str">
        <f>VLOOKUP(B2807, patient!A:F, 6, FALSE)</f>
        <v>Black</v>
      </c>
      <c r="Q2807" t="s">
        <v>491</v>
      </c>
      <c r="R2807">
        <v>576</v>
      </c>
      <c r="S2807">
        <v>57</v>
      </c>
      <c r="U2807" s="1" t="str">
        <f t="shared" si="129"/>
        <v>No</v>
      </c>
      <c r="V2807">
        <v>8</v>
      </c>
      <c r="W2807" t="s">
        <v>487</v>
      </c>
      <c r="X2807" t="s">
        <v>495</v>
      </c>
      <c r="Y2807" t="str">
        <f t="shared" si="130"/>
        <v>Emergency</v>
      </c>
      <c r="Z2807" t="s">
        <v>489</v>
      </c>
      <c r="AA2807" s="1">
        <v>45578</v>
      </c>
      <c r="AB2807" s="1">
        <v>45572</v>
      </c>
      <c r="AC2807" t="s">
        <v>498</v>
      </c>
      <c r="AD2807">
        <v>450.1</v>
      </c>
      <c r="AE2807">
        <v>10</v>
      </c>
      <c r="AF2807" t="str">
        <f t="shared" si="131"/>
        <v>Jan</v>
      </c>
    </row>
    <row r="2808" spans="1:32" x14ac:dyDescent="0.25">
      <c r="A2808" s="1">
        <v>45660</v>
      </c>
      <c r="B2808">
        <v>3351</v>
      </c>
      <c r="C2808">
        <v>5</v>
      </c>
      <c r="D2808">
        <v>4</v>
      </c>
      <c r="E2808">
        <v>4</v>
      </c>
      <c r="F2808">
        <v>5</v>
      </c>
      <c r="G2808">
        <v>1</v>
      </c>
      <c r="H2808">
        <f>VLOOKUP(B2808, patient!A:E, 5, FALSE)</f>
        <v>6</v>
      </c>
      <c r="I2808" t="str">
        <f>VLOOKUP(H2808, city!A:B, 2, FALSE)</f>
        <v>Bristol</v>
      </c>
      <c r="J2808" t="str">
        <f>VLOOKUP(E2808, diagnosis!A:B, 2, FALSE)</f>
        <v>Hypertension</v>
      </c>
      <c r="K2808" t="str">
        <f>VLOOKUP(D2808, department!A:B, 2, FALSE)</f>
        <v>Orthopedics</v>
      </c>
      <c r="L2808" t="str">
        <f>VLOOKUP(C2808, provider!A:B, 2, FALSE)</f>
        <v>Dr. Sade Kikiola</v>
      </c>
      <c r="M2808" t="str">
        <f>VLOOKUP(G2808, insurance!A:B, 2, FALSE)</f>
        <v>Aviva</v>
      </c>
      <c r="N2808">
        <f>VLOOKUP(B2808, patient!A:D, 4, FALSE)</f>
        <v>60</v>
      </c>
      <c r="O2808" t="str">
        <f>VLOOKUP(B2808, patient!A:C, 3, FALSE)</f>
        <v>Female</v>
      </c>
      <c r="P2808" t="str">
        <f>VLOOKUP(B2808, patient!A:F, 6, FALSE)</f>
        <v>Other</v>
      </c>
      <c r="Q2808" t="s">
        <v>486</v>
      </c>
      <c r="R2808">
        <v>633</v>
      </c>
      <c r="S2808">
        <v>39</v>
      </c>
      <c r="U2808" s="1" t="str">
        <f t="shared" si="129"/>
        <v>No</v>
      </c>
      <c r="V2808">
        <v>6</v>
      </c>
      <c r="W2808" t="s">
        <v>494</v>
      </c>
      <c r="X2808" t="s">
        <v>495</v>
      </c>
      <c r="Y2808" t="str">
        <f t="shared" si="130"/>
        <v>Emergency</v>
      </c>
      <c r="Z2808" t="s">
        <v>489</v>
      </c>
      <c r="AA2808" s="1">
        <v>45573</v>
      </c>
      <c r="AB2808" s="1">
        <v>45572</v>
      </c>
      <c r="AC2808" t="s">
        <v>493</v>
      </c>
      <c r="AD2808">
        <v>491.4</v>
      </c>
      <c r="AE2808">
        <v>30</v>
      </c>
      <c r="AF2808" t="str">
        <f t="shared" si="131"/>
        <v>Jan</v>
      </c>
    </row>
    <row r="2809" spans="1:32" x14ac:dyDescent="0.25">
      <c r="A2809" s="1">
        <v>45660</v>
      </c>
      <c r="B2809">
        <v>2906</v>
      </c>
      <c r="C2809">
        <v>1</v>
      </c>
      <c r="D2809">
        <v>4</v>
      </c>
      <c r="E2809">
        <v>4</v>
      </c>
      <c r="F2809">
        <v>5</v>
      </c>
      <c r="G2809">
        <v>2</v>
      </c>
      <c r="H2809">
        <f>VLOOKUP(B2809, patient!A:E, 5, FALSE)</f>
        <v>19</v>
      </c>
      <c r="I2809" t="str">
        <f>VLOOKUP(H2809, city!A:B, 2, FALSE)</f>
        <v>Leeds</v>
      </c>
      <c r="J2809" t="str">
        <f>VLOOKUP(E2809, diagnosis!A:B, 2, FALSE)</f>
        <v>Hypertension</v>
      </c>
      <c r="K2809" t="str">
        <f>VLOOKUP(D2809, department!A:B, 2, FALSE)</f>
        <v>Orthopedics</v>
      </c>
      <c r="L2809" t="str">
        <f>VLOOKUP(C2809, provider!A:B, 2, FALSE)</f>
        <v>Dr. Olu Abisola</v>
      </c>
      <c r="M2809" t="str">
        <f>VLOOKUP(G2809, insurance!A:B, 2, FALSE)</f>
        <v>AXA</v>
      </c>
      <c r="N2809">
        <f>VLOOKUP(B2809, patient!A:D, 4, FALSE)</f>
        <v>27</v>
      </c>
      <c r="O2809" t="str">
        <f>VLOOKUP(B2809, patient!A:C, 3, FALSE)</f>
        <v>Male</v>
      </c>
      <c r="P2809" t="str">
        <f>VLOOKUP(B2809, patient!A:F, 6, FALSE)</f>
        <v>Other</v>
      </c>
      <c r="Q2809" t="s">
        <v>486</v>
      </c>
      <c r="R2809">
        <v>421</v>
      </c>
      <c r="S2809">
        <v>97</v>
      </c>
      <c r="T2809" s="1">
        <v>45587</v>
      </c>
      <c r="U2809" s="1" t="str">
        <f t="shared" si="129"/>
        <v>Yes</v>
      </c>
      <c r="V2809">
        <v>4</v>
      </c>
      <c r="W2809" t="s">
        <v>492</v>
      </c>
      <c r="X2809" t="s">
        <v>488</v>
      </c>
      <c r="Y2809" t="str">
        <f t="shared" si="130"/>
        <v>Scheduled</v>
      </c>
      <c r="Z2809" t="s">
        <v>489</v>
      </c>
      <c r="AC2809" t="s">
        <v>490</v>
      </c>
      <c r="AD2809">
        <v>362.6</v>
      </c>
      <c r="AE2809">
        <v>0</v>
      </c>
      <c r="AF2809" t="str">
        <f t="shared" si="131"/>
        <v>Jan</v>
      </c>
    </row>
    <row r="2810" spans="1:32" x14ac:dyDescent="0.25">
      <c r="A2810" s="1">
        <v>45660</v>
      </c>
      <c r="B2810">
        <v>2445</v>
      </c>
      <c r="C2810">
        <v>5</v>
      </c>
      <c r="D2810">
        <v>4</v>
      </c>
      <c r="E2810">
        <v>4</v>
      </c>
      <c r="F2810">
        <v>5</v>
      </c>
      <c r="G2810">
        <v>1</v>
      </c>
      <c r="H2810">
        <f>VLOOKUP(B2810, patient!A:E, 5, FALSE)</f>
        <v>16</v>
      </c>
      <c r="I2810" t="str">
        <f>VLOOKUP(H2810, city!A:B, 2, FALSE)</f>
        <v>Glasgow</v>
      </c>
      <c r="J2810" t="str">
        <f>VLOOKUP(E2810, diagnosis!A:B, 2, FALSE)</f>
        <v>Hypertension</v>
      </c>
      <c r="K2810" t="str">
        <f>VLOOKUP(D2810, department!A:B, 2, FALSE)</f>
        <v>Orthopedics</v>
      </c>
      <c r="L2810" t="str">
        <f>VLOOKUP(C2810, provider!A:B, 2, FALSE)</f>
        <v>Dr. Sade Kikiola</v>
      </c>
      <c r="M2810" t="str">
        <f>VLOOKUP(G2810, insurance!A:B, 2, FALSE)</f>
        <v>Aviva</v>
      </c>
      <c r="N2810">
        <f>VLOOKUP(B2810, patient!A:D, 4, FALSE)</f>
        <v>47</v>
      </c>
      <c r="O2810" t="str">
        <f>VLOOKUP(B2810, patient!A:C, 3, FALSE)</f>
        <v>Male</v>
      </c>
      <c r="P2810" t="str">
        <f>VLOOKUP(B2810, patient!A:F, 6, FALSE)</f>
        <v>Asian</v>
      </c>
      <c r="Q2810" t="s">
        <v>486</v>
      </c>
      <c r="R2810">
        <v>551</v>
      </c>
      <c r="S2810">
        <v>39</v>
      </c>
      <c r="T2810" s="1">
        <v>45595</v>
      </c>
      <c r="U2810" s="1" t="str">
        <f t="shared" si="129"/>
        <v>Yes</v>
      </c>
      <c r="V2810">
        <v>8</v>
      </c>
      <c r="W2810" t="s">
        <v>487</v>
      </c>
      <c r="X2810" t="s">
        <v>495</v>
      </c>
      <c r="Y2810" t="str">
        <f t="shared" si="130"/>
        <v>Emergency</v>
      </c>
      <c r="Z2810" t="s">
        <v>489</v>
      </c>
      <c r="AC2810" t="s">
        <v>490</v>
      </c>
      <c r="AD2810">
        <v>413</v>
      </c>
      <c r="AE2810">
        <v>0</v>
      </c>
      <c r="AF2810" t="str">
        <f t="shared" si="131"/>
        <v>Jan</v>
      </c>
    </row>
    <row r="2811" spans="1:32" x14ac:dyDescent="0.25">
      <c r="A2811" s="1">
        <v>45660</v>
      </c>
      <c r="B2811">
        <v>1079</v>
      </c>
      <c r="C2811">
        <v>3</v>
      </c>
      <c r="D2811">
        <v>4</v>
      </c>
      <c r="E2811">
        <v>4</v>
      </c>
      <c r="F2811">
        <v>5</v>
      </c>
      <c r="G2811">
        <v>2</v>
      </c>
      <c r="H2811">
        <f>VLOOKUP(B2811, patient!A:E, 5, FALSE)</f>
        <v>14</v>
      </c>
      <c r="I2811" t="str">
        <f>VLOOKUP(H2811, city!A:B, 2, FALSE)</f>
        <v>Glasgow</v>
      </c>
      <c r="J2811" t="str">
        <f>VLOOKUP(E2811, diagnosis!A:B, 2, FALSE)</f>
        <v>Hypertension</v>
      </c>
      <c r="K2811" t="str">
        <f>VLOOKUP(D2811, department!A:B, 2, FALSE)</f>
        <v>Orthopedics</v>
      </c>
      <c r="L2811" t="str">
        <f>VLOOKUP(C2811, provider!A:B, 2, FALSE)</f>
        <v>Dr. Emma Jones</v>
      </c>
      <c r="M2811" t="str">
        <f>VLOOKUP(G2811, insurance!A:B, 2, FALSE)</f>
        <v>AXA</v>
      </c>
      <c r="N2811">
        <f>VLOOKUP(B2811, patient!A:D, 4, FALSE)</f>
        <v>67</v>
      </c>
      <c r="O2811" t="str">
        <f>VLOOKUP(B2811, patient!A:C, 3, FALSE)</f>
        <v>Male</v>
      </c>
      <c r="P2811" t="str">
        <f>VLOOKUP(B2811, patient!A:F, 6, FALSE)</f>
        <v>Other</v>
      </c>
      <c r="Q2811" t="s">
        <v>491</v>
      </c>
      <c r="R2811">
        <v>452</v>
      </c>
      <c r="S2811">
        <v>120</v>
      </c>
      <c r="U2811" s="1" t="str">
        <f t="shared" si="129"/>
        <v>No</v>
      </c>
      <c r="V2811">
        <v>8</v>
      </c>
      <c r="W2811" t="s">
        <v>487</v>
      </c>
      <c r="X2811" t="s">
        <v>488</v>
      </c>
      <c r="Y2811" t="str">
        <f t="shared" si="130"/>
        <v>Scheduled</v>
      </c>
      <c r="Z2811" t="s">
        <v>489</v>
      </c>
      <c r="AA2811" s="1">
        <v>45579</v>
      </c>
      <c r="AB2811" s="1">
        <v>45572</v>
      </c>
      <c r="AC2811" t="s">
        <v>493</v>
      </c>
      <c r="AD2811">
        <v>421.4</v>
      </c>
      <c r="AE2811">
        <v>30</v>
      </c>
      <c r="AF2811" t="str">
        <f t="shared" si="131"/>
        <v>Jan</v>
      </c>
    </row>
    <row r="2812" spans="1:32" x14ac:dyDescent="0.25">
      <c r="A2812" s="1">
        <v>45660</v>
      </c>
      <c r="B2812">
        <v>1723</v>
      </c>
      <c r="C2812">
        <v>2</v>
      </c>
      <c r="D2812">
        <v>4</v>
      </c>
      <c r="E2812">
        <v>4</v>
      </c>
      <c r="F2812">
        <v>5</v>
      </c>
      <c r="G2812">
        <v>2</v>
      </c>
      <c r="H2812">
        <f>VLOOKUP(B2812, patient!A:E, 5, FALSE)</f>
        <v>36</v>
      </c>
      <c r="I2812" t="str">
        <f>VLOOKUP(H2812, city!A:B, 2, FALSE)</f>
        <v>Newcastle</v>
      </c>
      <c r="J2812" t="str">
        <f>VLOOKUP(E2812, diagnosis!A:B, 2, FALSE)</f>
        <v>Hypertension</v>
      </c>
      <c r="K2812" t="str">
        <f>VLOOKUP(D2812, department!A:B, 2, FALSE)</f>
        <v>Orthopedics</v>
      </c>
      <c r="L2812" t="str">
        <f>VLOOKUP(C2812, provider!A:B, 2, FALSE)</f>
        <v>Dr. Johnson Grek</v>
      </c>
      <c r="M2812" t="str">
        <f>VLOOKUP(G2812, insurance!A:B, 2, FALSE)</f>
        <v>AXA</v>
      </c>
      <c r="N2812">
        <f>VLOOKUP(B2812, patient!A:D, 4, FALSE)</f>
        <v>35</v>
      </c>
      <c r="O2812" t="str">
        <f>VLOOKUP(B2812, patient!A:C, 3, FALSE)</f>
        <v>Male</v>
      </c>
      <c r="P2812" t="str">
        <f>VLOOKUP(B2812, patient!A:F, 6, FALSE)</f>
        <v>Other</v>
      </c>
      <c r="Q2812" t="s">
        <v>491</v>
      </c>
      <c r="R2812">
        <v>792</v>
      </c>
      <c r="S2812">
        <v>129</v>
      </c>
      <c r="T2812" s="1">
        <v>45587</v>
      </c>
      <c r="U2812" s="1" t="str">
        <f t="shared" si="129"/>
        <v>Yes</v>
      </c>
      <c r="V2812">
        <v>6</v>
      </c>
      <c r="W2812" t="s">
        <v>494</v>
      </c>
      <c r="X2812" t="s">
        <v>488</v>
      </c>
      <c r="Y2812" t="str">
        <f t="shared" si="130"/>
        <v>Scheduled</v>
      </c>
      <c r="Z2812" t="s">
        <v>497</v>
      </c>
      <c r="AC2812" t="s">
        <v>490</v>
      </c>
      <c r="AD2812">
        <v>644.70000000000005</v>
      </c>
      <c r="AE2812">
        <v>0</v>
      </c>
      <c r="AF2812" t="str">
        <f t="shared" si="131"/>
        <v>Jan</v>
      </c>
    </row>
    <row r="2813" spans="1:32" x14ac:dyDescent="0.25">
      <c r="A2813" s="1">
        <v>45660</v>
      </c>
      <c r="B2813">
        <v>2661</v>
      </c>
      <c r="C2813">
        <v>2</v>
      </c>
      <c r="D2813">
        <v>4</v>
      </c>
      <c r="E2813">
        <v>4</v>
      </c>
      <c r="F2813">
        <v>5</v>
      </c>
      <c r="G2813">
        <v>2</v>
      </c>
      <c r="H2813">
        <f>VLOOKUP(B2813, patient!A:E, 5, FALSE)</f>
        <v>30</v>
      </c>
      <c r="I2813" t="str">
        <f>VLOOKUP(H2813, city!A:B, 2, FALSE)</f>
        <v>Manchester</v>
      </c>
      <c r="J2813" t="str">
        <f>VLOOKUP(E2813, diagnosis!A:B, 2, FALSE)</f>
        <v>Hypertension</v>
      </c>
      <c r="K2813" t="str">
        <f>VLOOKUP(D2813, department!A:B, 2, FALSE)</f>
        <v>Orthopedics</v>
      </c>
      <c r="L2813" t="str">
        <f>VLOOKUP(C2813, provider!A:B, 2, FALSE)</f>
        <v>Dr. Johnson Grek</v>
      </c>
      <c r="M2813" t="str">
        <f>VLOOKUP(G2813, insurance!A:B, 2, FALSE)</f>
        <v>AXA</v>
      </c>
      <c r="N2813">
        <f>VLOOKUP(B2813, patient!A:D, 4, FALSE)</f>
        <v>34</v>
      </c>
      <c r="O2813" t="str">
        <f>VLOOKUP(B2813, patient!A:C, 3, FALSE)</f>
        <v>Male</v>
      </c>
      <c r="P2813" t="str">
        <f>VLOOKUP(B2813, patient!A:F, 6, FALSE)</f>
        <v>Other</v>
      </c>
      <c r="Q2813" t="s">
        <v>491</v>
      </c>
      <c r="R2813">
        <v>635</v>
      </c>
      <c r="S2813">
        <v>49</v>
      </c>
      <c r="T2813" s="1">
        <v>45587</v>
      </c>
      <c r="U2813" s="1" t="str">
        <f t="shared" si="129"/>
        <v>Yes</v>
      </c>
      <c r="V2813">
        <v>8</v>
      </c>
      <c r="W2813" t="s">
        <v>494</v>
      </c>
      <c r="X2813" t="s">
        <v>488</v>
      </c>
      <c r="Y2813" t="str">
        <f t="shared" si="130"/>
        <v>Scheduled</v>
      </c>
      <c r="Z2813" t="s">
        <v>489</v>
      </c>
      <c r="AC2813" t="s">
        <v>490</v>
      </c>
      <c r="AD2813">
        <v>478.8</v>
      </c>
      <c r="AE2813">
        <v>0</v>
      </c>
      <c r="AF2813" t="str">
        <f t="shared" si="131"/>
        <v>Jan</v>
      </c>
    </row>
    <row r="2814" spans="1:32" x14ac:dyDescent="0.25">
      <c r="A2814" s="1">
        <v>45660</v>
      </c>
      <c r="B2814">
        <v>4653</v>
      </c>
      <c r="C2814">
        <v>4</v>
      </c>
      <c r="D2814">
        <v>4</v>
      </c>
      <c r="E2814">
        <v>4</v>
      </c>
      <c r="F2814">
        <v>5</v>
      </c>
      <c r="G2814">
        <v>1</v>
      </c>
      <c r="H2814">
        <f>VLOOKUP(B2814, patient!A:E, 5, FALSE)</f>
        <v>9</v>
      </c>
      <c r="I2814" t="str">
        <f>VLOOKUP(H2814, city!A:B, 2, FALSE)</f>
        <v>Edinburgh</v>
      </c>
      <c r="J2814" t="str">
        <f>VLOOKUP(E2814, diagnosis!A:B, 2, FALSE)</f>
        <v>Hypertension</v>
      </c>
      <c r="K2814" t="str">
        <f>VLOOKUP(D2814, department!A:B, 2, FALSE)</f>
        <v>Orthopedics</v>
      </c>
      <c r="L2814" t="str">
        <f>VLOOKUP(C2814, provider!A:B, 2, FALSE)</f>
        <v>Dr. Ravi Patel</v>
      </c>
      <c r="M2814" t="str">
        <f>VLOOKUP(G2814, insurance!A:B, 2, FALSE)</f>
        <v>Aviva</v>
      </c>
      <c r="N2814">
        <f>VLOOKUP(B2814, patient!A:D, 4, FALSE)</f>
        <v>43</v>
      </c>
      <c r="O2814" t="str">
        <f>VLOOKUP(B2814, patient!A:C, 3, FALSE)</f>
        <v>Female</v>
      </c>
      <c r="P2814" t="str">
        <f>VLOOKUP(B2814, patient!A:F, 6, FALSE)</f>
        <v>White</v>
      </c>
      <c r="Q2814" t="s">
        <v>486</v>
      </c>
      <c r="R2814">
        <v>827</v>
      </c>
      <c r="S2814">
        <v>126</v>
      </c>
      <c r="U2814" s="1" t="str">
        <f t="shared" si="129"/>
        <v>No</v>
      </c>
      <c r="V2814">
        <v>6</v>
      </c>
      <c r="W2814" t="s">
        <v>487</v>
      </c>
      <c r="X2814" t="s">
        <v>488</v>
      </c>
      <c r="Y2814" t="str">
        <f t="shared" si="130"/>
        <v>Scheduled</v>
      </c>
      <c r="Z2814" t="s">
        <v>497</v>
      </c>
      <c r="AA2814" s="1">
        <v>45580</v>
      </c>
      <c r="AB2814" s="1">
        <v>45573</v>
      </c>
      <c r="AC2814" t="s">
        <v>498</v>
      </c>
      <c r="AD2814">
        <v>674.1</v>
      </c>
      <c r="AE2814">
        <v>10</v>
      </c>
      <c r="AF2814" t="str">
        <f t="shared" si="131"/>
        <v>Jan</v>
      </c>
    </row>
    <row r="2815" spans="1:32" x14ac:dyDescent="0.25">
      <c r="A2815" s="1">
        <v>45660</v>
      </c>
      <c r="B2815">
        <v>4343</v>
      </c>
      <c r="C2815">
        <v>1</v>
      </c>
      <c r="D2815">
        <v>4</v>
      </c>
      <c r="E2815">
        <v>4</v>
      </c>
      <c r="F2815">
        <v>5</v>
      </c>
      <c r="G2815">
        <v>1</v>
      </c>
      <c r="H2815">
        <f>VLOOKUP(B2815, patient!A:E, 5, FALSE)</f>
        <v>9</v>
      </c>
      <c r="I2815" t="str">
        <f>VLOOKUP(H2815, city!A:B, 2, FALSE)</f>
        <v>Edinburgh</v>
      </c>
      <c r="J2815" t="str">
        <f>VLOOKUP(E2815, diagnosis!A:B, 2, FALSE)</f>
        <v>Hypertension</v>
      </c>
      <c r="K2815" t="str">
        <f>VLOOKUP(D2815, department!A:B, 2, FALSE)</f>
        <v>Orthopedics</v>
      </c>
      <c r="L2815" t="str">
        <f>VLOOKUP(C2815, provider!A:B, 2, FALSE)</f>
        <v>Dr. Olu Abisola</v>
      </c>
      <c r="M2815" t="str">
        <f>VLOOKUP(G2815, insurance!A:B, 2, FALSE)</f>
        <v>Aviva</v>
      </c>
      <c r="N2815">
        <f>VLOOKUP(B2815, patient!A:D, 4, FALSE)</f>
        <v>25</v>
      </c>
      <c r="O2815" t="str">
        <f>VLOOKUP(B2815, patient!A:C, 3, FALSE)</f>
        <v>Female</v>
      </c>
      <c r="P2815" t="str">
        <f>VLOOKUP(B2815, patient!A:F, 6, FALSE)</f>
        <v>Other</v>
      </c>
      <c r="Q2815" t="s">
        <v>492</v>
      </c>
      <c r="R2815">
        <v>463</v>
      </c>
      <c r="S2815">
        <v>60</v>
      </c>
      <c r="U2815" s="1" t="str">
        <f t="shared" si="129"/>
        <v>No</v>
      </c>
      <c r="V2815">
        <v>4</v>
      </c>
      <c r="W2815" t="s">
        <v>487</v>
      </c>
      <c r="X2815" t="s">
        <v>495</v>
      </c>
      <c r="Y2815" t="str">
        <f t="shared" si="130"/>
        <v>Emergency</v>
      </c>
      <c r="Z2815" t="s">
        <v>489</v>
      </c>
      <c r="AA2815" s="1">
        <v>45577</v>
      </c>
      <c r="AB2815" s="1">
        <v>45573</v>
      </c>
      <c r="AC2815" t="s">
        <v>496</v>
      </c>
      <c r="AD2815">
        <v>401.1</v>
      </c>
      <c r="AE2815">
        <v>50</v>
      </c>
      <c r="AF2815" t="str">
        <f t="shared" si="131"/>
        <v>Jan</v>
      </c>
    </row>
    <row r="2816" spans="1:32" x14ac:dyDescent="0.25">
      <c r="A2816" s="1">
        <v>45660</v>
      </c>
      <c r="B2816">
        <v>4569</v>
      </c>
      <c r="C2816">
        <v>4</v>
      </c>
      <c r="D2816">
        <v>4</v>
      </c>
      <c r="E2816">
        <v>4</v>
      </c>
      <c r="F2816">
        <v>5</v>
      </c>
      <c r="G2816">
        <v>3</v>
      </c>
      <c r="H2816">
        <f>VLOOKUP(B2816, patient!A:E, 5, FALSE)</f>
        <v>38</v>
      </c>
      <c r="I2816" t="str">
        <f>VLOOKUP(H2816, city!A:B, 2, FALSE)</f>
        <v>Sheffield</v>
      </c>
      <c r="J2816" t="str">
        <f>VLOOKUP(E2816, diagnosis!A:B, 2, FALSE)</f>
        <v>Hypertension</v>
      </c>
      <c r="K2816" t="str">
        <f>VLOOKUP(D2816, department!A:B, 2, FALSE)</f>
        <v>Orthopedics</v>
      </c>
      <c r="L2816" t="str">
        <f>VLOOKUP(C2816, provider!A:B, 2, FALSE)</f>
        <v>Dr. Ravi Patel</v>
      </c>
      <c r="M2816" t="str">
        <f>VLOOKUP(G2816, insurance!A:B, 2, FALSE)</f>
        <v>Allianz</v>
      </c>
      <c r="N2816">
        <f>VLOOKUP(B2816, patient!A:D, 4, FALSE)</f>
        <v>64</v>
      </c>
      <c r="O2816" t="str">
        <f>VLOOKUP(B2816, patient!A:C, 3, FALSE)</f>
        <v>Male</v>
      </c>
      <c r="P2816" t="str">
        <f>VLOOKUP(B2816, patient!A:F, 6, FALSE)</f>
        <v>Asian</v>
      </c>
      <c r="Q2816" t="s">
        <v>492</v>
      </c>
      <c r="R2816">
        <v>910</v>
      </c>
      <c r="S2816">
        <v>103</v>
      </c>
      <c r="T2816" s="1">
        <v>45591</v>
      </c>
      <c r="U2816" s="1" t="str">
        <f t="shared" si="129"/>
        <v>Yes</v>
      </c>
      <c r="V2816">
        <v>6</v>
      </c>
      <c r="W2816" t="s">
        <v>492</v>
      </c>
      <c r="X2816" t="s">
        <v>495</v>
      </c>
      <c r="Y2816" t="str">
        <f t="shared" si="130"/>
        <v>Emergency</v>
      </c>
      <c r="Z2816" t="s">
        <v>497</v>
      </c>
      <c r="AC2816" t="s">
        <v>490</v>
      </c>
      <c r="AD2816">
        <v>709.1</v>
      </c>
      <c r="AE2816">
        <v>0</v>
      </c>
      <c r="AF2816" t="str">
        <f t="shared" si="131"/>
        <v>Jan</v>
      </c>
    </row>
    <row r="2817" spans="1:32" x14ac:dyDescent="0.25">
      <c r="A2817" s="1">
        <v>45661</v>
      </c>
      <c r="B2817">
        <v>2354</v>
      </c>
      <c r="C2817">
        <v>4</v>
      </c>
      <c r="D2817">
        <v>4</v>
      </c>
      <c r="E2817">
        <v>4</v>
      </c>
      <c r="F2817">
        <v>5</v>
      </c>
      <c r="G2817">
        <v>2</v>
      </c>
      <c r="H2817">
        <f>VLOOKUP(B2817, patient!A:E, 5, FALSE)</f>
        <v>38</v>
      </c>
      <c r="I2817" t="str">
        <f>VLOOKUP(H2817, city!A:B, 2, FALSE)</f>
        <v>Sheffield</v>
      </c>
      <c r="J2817" t="str">
        <f>VLOOKUP(E2817, diagnosis!A:B, 2, FALSE)</f>
        <v>Hypertension</v>
      </c>
      <c r="K2817" t="str">
        <f>VLOOKUP(D2817, department!A:B, 2, FALSE)</f>
        <v>Orthopedics</v>
      </c>
      <c r="L2817" t="str">
        <f>VLOOKUP(C2817, provider!A:B, 2, FALSE)</f>
        <v>Dr. Ravi Patel</v>
      </c>
      <c r="M2817" t="str">
        <f>VLOOKUP(G2817, insurance!A:B, 2, FALSE)</f>
        <v>AXA</v>
      </c>
      <c r="N2817">
        <f>VLOOKUP(B2817, patient!A:D, 4, FALSE)</f>
        <v>57</v>
      </c>
      <c r="O2817" t="str">
        <f>VLOOKUP(B2817, patient!A:C, 3, FALSE)</f>
        <v>Female</v>
      </c>
      <c r="P2817" t="str">
        <f>VLOOKUP(B2817, patient!A:F, 6, FALSE)</f>
        <v>Hispanic</v>
      </c>
      <c r="Q2817" t="s">
        <v>491</v>
      </c>
      <c r="R2817">
        <v>758</v>
      </c>
      <c r="S2817">
        <v>90</v>
      </c>
      <c r="T2817" s="1">
        <v>45598</v>
      </c>
      <c r="U2817" s="1" t="str">
        <f t="shared" si="129"/>
        <v>Yes</v>
      </c>
      <c r="V2817">
        <v>9</v>
      </c>
      <c r="W2817" t="s">
        <v>487</v>
      </c>
      <c r="X2817" t="s">
        <v>488</v>
      </c>
      <c r="Y2817" t="str">
        <f t="shared" si="130"/>
        <v>Scheduled</v>
      </c>
      <c r="Z2817" t="s">
        <v>489</v>
      </c>
      <c r="AC2817" t="s">
        <v>490</v>
      </c>
      <c r="AD2817">
        <v>593.6</v>
      </c>
      <c r="AE2817">
        <v>0</v>
      </c>
      <c r="AF2817" t="str">
        <f t="shared" si="131"/>
        <v>Jan</v>
      </c>
    </row>
    <row r="2818" spans="1:32" x14ac:dyDescent="0.25">
      <c r="A2818" s="1">
        <v>45661</v>
      </c>
      <c r="B2818">
        <v>1547</v>
      </c>
      <c r="C2818">
        <v>2</v>
      </c>
      <c r="D2818">
        <v>4</v>
      </c>
      <c r="E2818">
        <v>4</v>
      </c>
      <c r="F2818">
        <v>5</v>
      </c>
      <c r="G2818">
        <v>2</v>
      </c>
      <c r="H2818">
        <f>VLOOKUP(B2818, patient!A:E, 5, FALSE)</f>
        <v>18</v>
      </c>
      <c r="I2818" t="str">
        <f>VLOOKUP(H2818, city!A:B, 2, FALSE)</f>
        <v>Leeds</v>
      </c>
      <c r="J2818" t="str">
        <f>VLOOKUP(E2818, diagnosis!A:B, 2, FALSE)</f>
        <v>Hypertension</v>
      </c>
      <c r="K2818" t="str">
        <f>VLOOKUP(D2818, department!A:B, 2, FALSE)</f>
        <v>Orthopedics</v>
      </c>
      <c r="L2818" t="str">
        <f>VLOOKUP(C2818, provider!A:B, 2, FALSE)</f>
        <v>Dr. Johnson Grek</v>
      </c>
      <c r="M2818" t="str">
        <f>VLOOKUP(G2818, insurance!A:B, 2, FALSE)</f>
        <v>AXA</v>
      </c>
      <c r="N2818">
        <f>VLOOKUP(B2818, patient!A:D, 4, FALSE)</f>
        <v>66</v>
      </c>
      <c r="O2818" t="str">
        <f>VLOOKUP(B2818, patient!A:C, 3, FALSE)</f>
        <v>Male</v>
      </c>
      <c r="P2818" t="str">
        <f>VLOOKUP(B2818, patient!A:F, 6, FALSE)</f>
        <v>White</v>
      </c>
      <c r="Q2818" t="s">
        <v>492</v>
      </c>
      <c r="R2818">
        <v>979</v>
      </c>
      <c r="S2818">
        <v>82</v>
      </c>
      <c r="U2818" s="1" t="str">
        <f t="shared" si="129"/>
        <v>No</v>
      </c>
      <c r="V2818">
        <v>8</v>
      </c>
      <c r="W2818" t="s">
        <v>487</v>
      </c>
      <c r="X2818" t="s">
        <v>488</v>
      </c>
      <c r="Y2818" t="str">
        <f t="shared" si="130"/>
        <v>Scheduled</v>
      </c>
      <c r="Z2818" t="s">
        <v>497</v>
      </c>
      <c r="AA2818" s="1">
        <v>45577</v>
      </c>
      <c r="AB2818" s="1">
        <v>45573</v>
      </c>
      <c r="AC2818" t="s">
        <v>496</v>
      </c>
      <c r="AD2818">
        <v>777.7</v>
      </c>
      <c r="AE2818">
        <v>50</v>
      </c>
      <c r="AF2818" t="str">
        <f t="shared" si="131"/>
        <v>Jan</v>
      </c>
    </row>
    <row r="2819" spans="1:32" x14ac:dyDescent="0.25">
      <c r="A2819" s="1">
        <v>45661</v>
      </c>
      <c r="B2819">
        <v>1358</v>
      </c>
      <c r="C2819">
        <v>1</v>
      </c>
      <c r="D2819">
        <v>4</v>
      </c>
      <c r="E2819">
        <v>4</v>
      </c>
      <c r="F2819">
        <v>5</v>
      </c>
      <c r="G2819">
        <v>3</v>
      </c>
      <c r="H2819">
        <f>VLOOKUP(B2819, patient!A:E, 5, FALSE)</f>
        <v>15</v>
      </c>
      <c r="I2819" t="str">
        <f>VLOOKUP(H2819, city!A:B, 2, FALSE)</f>
        <v>Glasgow</v>
      </c>
      <c r="J2819" t="str">
        <f>VLOOKUP(E2819, diagnosis!A:B, 2, FALSE)</f>
        <v>Hypertension</v>
      </c>
      <c r="K2819" t="str">
        <f>VLOOKUP(D2819, department!A:B, 2, FALSE)</f>
        <v>Orthopedics</v>
      </c>
      <c r="L2819" t="str">
        <f>VLOOKUP(C2819, provider!A:B, 2, FALSE)</f>
        <v>Dr. Olu Abisola</v>
      </c>
      <c r="M2819" t="str">
        <f>VLOOKUP(G2819, insurance!A:B, 2, FALSE)</f>
        <v>Allianz</v>
      </c>
      <c r="N2819">
        <f>VLOOKUP(B2819, patient!A:D, 4, FALSE)</f>
        <v>29</v>
      </c>
      <c r="O2819" t="str">
        <f>VLOOKUP(B2819, patient!A:C, 3, FALSE)</f>
        <v>Female</v>
      </c>
      <c r="P2819" t="str">
        <f>VLOOKUP(B2819, patient!A:F, 6, FALSE)</f>
        <v>Asian</v>
      </c>
      <c r="Q2819" t="s">
        <v>486</v>
      </c>
      <c r="R2819">
        <v>207</v>
      </c>
      <c r="S2819">
        <v>114</v>
      </c>
      <c r="T2819" s="1">
        <v>45589</v>
      </c>
      <c r="U2819" s="1" t="str">
        <f t="shared" ref="U2819:U2882" si="132">IF(T2819&lt;&gt;"", "Yes", "No")</f>
        <v>Yes</v>
      </c>
      <c r="V2819">
        <v>7</v>
      </c>
      <c r="W2819" t="s">
        <v>487</v>
      </c>
      <c r="X2819" t="s">
        <v>488</v>
      </c>
      <c r="Y2819" t="str">
        <f t="shared" ref="Y2819:Y2882" si="133">IF(TRIM(X2819)="yes", "Emergency", "Scheduled")</f>
        <v>Scheduled</v>
      </c>
      <c r="Z2819" t="s">
        <v>489</v>
      </c>
      <c r="AC2819" t="s">
        <v>490</v>
      </c>
      <c r="AD2819">
        <v>224.7</v>
      </c>
      <c r="AE2819">
        <v>0</v>
      </c>
      <c r="AF2819" t="str">
        <f t="shared" ref="AF2819:AF2882" si="134">TEXT(A2819, "mmm")</f>
        <v>Jan</v>
      </c>
    </row>
    <row r="2820" spans="1:32" x14ac:dyDescent="0.25">
      <c r="A2820" s="1">
        <v>45661</v>
      </c>
      <c r="B2820">
        <v>3188</v>
      </c>
      <c r="C2820">
        <v>2</v>
      </c>
      <c r="D2820">
        <v>4</v>
      </c>
      <c r="E2820">
        <v>4</v>
      </c>
      <c r="F2820">
        <v>5</v>
      </c>
      <c r="G2820">
        <v>3</v>
      </c>
      <c r="H2820">
        <f>VLOOKUP(B2820, patient!A:E, 5, FALSE)</f>
        <v>10</v>
      </c>
      <c r="I2820" t="str">
        <f>VLOOKUP(H2820, city!A:B, 2, FALSE)</f>
        <v>Edinburgh</v>
      </c>
      <c r="J2820" t="str">
        <f>VLOOKUP(E2820, diagnosis!A:B, 2, FALSE)</f>
        <v>Hypertension</v>
      </c>
      <c r="K2820" t="str">
        <f>VLOOKUP(D2820, department!A:B, 2, FALSE)</f>
        <v>Orthopedics</v>
      </c>
      <c r="L2820" t="str">
        <f>VLOOKUP(C2820, provider!A:B, 2, FALSE)</f>
        <v>Dr. Johnson Grek</v>
      </c>
      <c r="M2820" t="str">
        <f>VLOOKUP(G2820, insurance!A:B, 2, FALSE)</f>
        <v>Allianz</v>
      </c>
      <c r="N2820">
        <f>VLOOKUP(B2820, patient!A:D, 4, FALSE)</f>
        <v>44</v>
      </c>
      <c r="O2820" t="str">
        <f>VLOOKUP(B2820, patient!A:C, 3, FALSE)</f>
        <v>Female</v>
      </c>
      <c r="P2820" t="str">
        <f>VLOOKUP(B2820, patient!A:F, 6, FALSE)</f>
        <v>Black</v>
      </c>
      <c r="Q2820" t="s">
        <v>486</v>
      </c>
      <c r="R2820">
        <v>949</v>
      </c>
      <c r="S2820">
        <v>48</v>
      </c>
      <c r="U2820" s="1" t="str">
        <f t="shared" si="132"/>
        <v>No</v>
      </c>
      <c r="V2820">
        <v>5</v>
      </c>
      <c r="W2820" t="s">
        <v>487</v>
      </c>
      <c r="X2820" t="s">
        <v>495</v>
      </c>
      <c r="Y2820" t="str">
        <f t="shared" si="133"/>
        <v>Emergency</v>
      </c>
      <c r="Z2820" t="s">
        <v>489</v>
      </c>
      <c r="AA2820" s="1">
        <v>45578</v>
      </c>
      <c r="AB2820" s="1">
        <v>45573</v>
      </c>
      <c r="AC2820" t="s">
        <v>498</v>
      </c>
      <c r="AD2820">
        <v>704.9</v>
      </c>
      <c r="AE2820">
        <v>10</v>
      </c>
      <c r="AF2820" t="str">
        <f t="shared" si="134"/>
        <v>Jan</v>
      </c>
    </row>
    <row r="2821" spans="1:32" x14ac:dyDescent="0.25">
      <c r="A2821" s="1">
        <v>45661</v>
      </c>
      <c r="B2821">
        <v>1224</v>
      </c>
      <c r="C2821">
        <v>4</v>
      </c>
      <c r="D2821">
        <v>4</v>
      </c>
      <c r="E2821">
        <v>4</v>
      </c>
      <c r="F2821">
        <v>5</v>
      </c>
      <c r="G2821">
        <v>2</v>
      </c>
      <c r="H2821">
        <f>VLOOKUP(B2821, patient!A:E, 5, FALSE)</f>
        <v>35</v>
      </c>
      <c r="I2821" t="str">
        <f>VLOOKUP(H2821, city!A:B, 2, FALSE)</f>
        <v>Newcastle</v>
      </c>
      <c r="J2821" t="str">
        <f>VLOOKUP(E2821, diagnosis!A:B, 2, FALSE)</f>
        <v>Hypertension</v>
      </c>
      <c r="K2821" t="str">
        <f>VLOOKUP(D2821, department!A:B, 2, FALSE)</f>
        <v>Orthopedics</v>
      </c>
      <c r="L2821" t="str">
        <f>VLOOKUP(C2821, provider!A:B, 2, FALSE)</f>
        <v>Dr. Ravi Patel</v>
      </c>
      <c r="M2821" t="str">
        <f>VLOOKUP(G2821, insurance!A:B, 2, FALSE)</f>
        <v>AXA</v>
      </c>
      <c r="N2821">
        <f>VLOOKUP(B2821, patient!A:D, 4, FALSE)</f>
        <v>25</v>
      </c>
      <c r="O2821" t="str">
        <f>VLOOKUP(B2821, patient!A:C, 3, FALSE)</f>
        <v>Female</v>
      </c>
      <c r="P2821" t="str">
        <f>VLOOKUP(B2821, patient!A:F, 6, FALSE)</f>
        <v>Asian</v>
      </c>
      <c r="Q2821" t="s">
        <v>491</v>
      </c>
      <c r="R2821">
        <v>72</v>
      </c>
      <c r="S2821">
        <v>96</v>
      </c>
      <c r="T2821" s="1">
        <v>45581</v>
      </c>
      <c r="U2821" s="1" t="str">
        <f t="shared" si="132"/>
        <v>Yes</v>
      </c>
      <c r="V2821">
        <v>7</v>
      </c>
      <c r="W2821" t="s">
        <v>492</v>
      </c>
      <c r="X2821" t="s">
        <v>495</v>
      </c>
      <c r="Y2821" t="str">
        <f t="shared" si="133"/>
        <v>Emergency</v>
      </c>
      <c r="Z2821" t="s">
        <v>497</v>
      </c>
      <c r="AC2821" t="s">
        <v>490</v>
      </c>
      <c r="AD2821">
        <v>117.6</v>
      </c>
      <c r="AE2821">
        <v>0</v>
      </c>
      <c r="AF2821" t="str">
        <f t="shared" si="134"/>
        <v>Jan</v>
      </c>
    </row>
    <row r="2822" spans="1:32" x14ac:dyDescent="0.25">
      <c r="A2822" s="1">
        <v>45661</v>
      </c>
      <c r="B2822">
        <v>1966</v>
      </c>
      <c r="C2822">
        <v>1</v>
      </c>
      <c r="D2822">
        <v>4</v>
      </c>
      <c r="E2822">
        <v>4</v>
      </c>
      <c r="F2822">
        <v>5</v>
      </c>
      <c r="G2822">
        <v>2</v>
      </c>
      <c r="H2822">
        <f>VLOOKUP(B2822, patient!A:E, 5, FALSE)</f>
        <v>11</v>
      </c>
      <c r="I2822" t="str">
        <f>VLOOKUP(H2822, city!A:B, 2, FALSE)</f>
        <v>Edinburgh</v>
      </c>
      <c r="J2822" t="str">
        <f>VLOOKUP(E2822, diagnosis!A:B, 2, FALSE)</f>
        <v>Hypertension</v>
      </c>
      <c r="K2822" t="str">
        <f>VLOOKUP(D2822, department!A:B, 2, FALSE)</f>
        <v>Orthopedics</v>
      </c>
      <c r="L2822" t="str">
        <f>VLOOKUP(C2822, provider!A:B, 2, FALSE)</f>
        <v>Dr. Olu Abisola</v>
      </c>
      <c r="M2822" t="str">
        <f>VLOOKUP(G2822, insurance!A:B, 2, FALSE)</f>
        <v>AXA</v>
      </c>
      <c r="N2822">
        <f>VLOOKUP(B2822, patient!A:D, 4, FALSE)</f>
        <v>42</v>
      </c>
      <c r="O2822" t="str">
        <f>VLOOKUP(B2822, patient!A:C, 3, FALSE)</f>
        <v>Female</v>
      </c>
      <c r="P2822" t="str">
        <f>VLOOKUP(B2822, patient!A:F, 6, FALSE)</f>
        <v>Hispanic</v>
      </c>
      <c r="Q2822" t="s">
        <v>491</v>
      </c>
      <c r="R2822">
        <v>527</v>
      </c>
      <c r="S2822">
        <v>191</v>
      </c>
      <c r="U2822" s="1" t="str">
        <f t="shared" si="132"/>
        <v>No</v>
      </c>
      <c r="V2822">
        <v>1</v>
      </c>
      <c r="W2822" t="s">
        <v>487</v>
      </c>
      <c r="X2822" t="s">
        <v>488</v>
      </c>
      <c r="Y2822" t="str">
        <f t="shared" si="133"/>
        <v>Scheduled</v>
      </c>
      <c r="Z2822" t="s">
        <v>497</v>
      </c>
      <c r="AA2822" s="1">
        <v>45576</v>
      </c>
      <c r="AB2822" s="1">
        <v>45574</v>
      </c>
      <c r="AC2822" t="s">
        <v>496</v>
      </c>
      <c r="AD2822">
        <v>537.6</v>
      </c>
      <c r="AE2822">
        <v>50</v>
      </c>
      <c r="AF2822" t="str">
        <f t="shared" si="134"/>
        <v>Jan</v>
      </c>
    </row>
    <row r="2823" spans="1:32" x14ac:dyDescent="0.25">
      <c r="A2823" s="1">
        <v>45661</v>
      </c>
      <c r="B2823">
        <v>463</v>
      </c>
      <c r="C2823">
        <v>2</v>
      </c>
      <c r="D2823">
        <v>4</v>
      </c>
      <c r="E2823">
        <v>4</v>
      </c>
      <c r="F2823">
        <v>5</v>
      </c>
      <c r="G2823">
        <v>3</v>
      </c>
      <c r="H2823">
        <f>VLOOKUP(B2823, patient!A:E, 5, FALSE)</f>
        <v>33</v>
      </c>
      <c r="I2823" t="str">
        <f>VLOOKUP(H2823, city!A:B, 2, FALSE)</f>
        <v>Newcastle</v>
      </c>
      <c r="J2823" t="str">
        <f>VLOOKUP(E2823, diagnosis!A:B, 2, FALSE)</f>
        <v>Hypertension</v>
      </c>
      <c r="K2823" t="str">
        <f>VLOOKUP(D2823, department!A:B, 2, FALSE)</f>
        <v>Orthopedics</v>
      </c>
      <c r="L2823" t="str">
        <f>VLOOKUP(C2823, provider!A:B, 2, FALSE)</f>
        <v>Dr. Johnson Grek</v>
      </c>
      <c r="M2823" t="str">
        <f>VLOOKUP(G2823, insurance!A:B, 2, FALSE)</f>
        <v>Allianz</v>
      </c>
      <c r="N2823">
        <f>VLOOKUP(B2823, patient!A:D, 4, FALSE)</f>
        <v>63</v>
      </c>
      <c r="O2823" t="str">
        <f>VLOOKUP(B2823, patient!A:C, 3, FALSE)</f>
        <v>Female</v>
      </c>
      <c r="P2823" t="str">
        <f>VLOOKUP(B2823, patient!A:F, 6, FALSE)</f>
        <v>White</v>
      </c>
      <c r="Q2823" t="s">
        <v>492</v>
      </c>
      <c r="R2823">
        <v>913</v>
      </c>
      <c r="S2823">
        <v>98</v>
      </c>
      <c r="T2823" s="1">
        <v>45588</v>
      </c>
      <c r="U2823" s="1" t="str">
        <f t="shared" si="132"/>
        <v>Yes</v>
      </c>
      <c r="V2823">
        <v>8</v>
      </c>
      <c r="W2823" t="s">
        <v>492</v>
      </c>
      <c r="X2823" t="s">
        <v>495</v>
      </c>
      <c r="Y2823" t="str">
        <f t="shared" si="133"/>
        <v>Emergency</v>
      </c>
      <c r="Z2823" t="s">
        <v>497</v>
      </c>
      <c r="AC2823" t="s">
        <v>490</v>
      </c>
      <c r="AD2823">
        <v>707.7</v>
      </c>
      <c r="AE2823">
        <v>0</v>
      </c>
      <c r="AF2823" t="str">
        <f t="shared" si="134"/>
        <v>Jan</v>
      </c>
    </row>
    <row r="2824" spans="1:32" x14ac:dyDescent="0.25">
      <c r="A2824" s="1">
        <v>45661</v>
      </c>
      <c r="B2824">
        <v>4611</v>
      </c>
      <c r="C2824">
        <v>5</v>
      </c>
      <c r="D2824">
        <v>4</v>
      </c>
      <c r="E2824">
        <v>4</v>
      </c>
      <c r="F2824">
        <v>5</v>
      </c>
      <c r="G2824">
        <v>1</v>
      </c>
      <c r="H2824">
        <f>VLOOKUP(B2824, patient!A:E, 5, FALSE)</f>
        <v>6</v>
      </c>
      <c r="I2824" t="str">
        <f>VLOOKUP(H2824, city!A:B, 2, FALSE)</f>
        <v>Bristol</v>
      </c>
      <c r="J2824" t="str">
        <f>VLOOKUP(E2824, diagnosis!A:B, 2, FALSE)</f>
        <v>Hypertension</v>
      </c>
      <c r="K2824" t="str">
        <f>VLOOKUP(D2824, department!A:B, 2, FALSE)</f>
        <v>Orthopedics</v>
      </c>
      <c r="L2824" t="str">
        <f>VLOOKUP(C2824, provider!A:B, 2, FALSE)</f>
        <v>Dr. Sade Kikiola</v>
      </c>
      <c r="M2824" t="str">
        <f>VLOOKUP(G2824, insurance!A:B, 2, FALSE)</f>
        <v>Aviva</v>
      </c>
      <c r="N2824">
        <f>VLOOKUP(B2824, patient!A:D, 4, FALSE)</f>
        <v>21</v>
      </c>
      <c r="O2824" t="str">
        <f>VLOOKUP(B2824, patient!A:C, 3, FALSE)</f>
        <v>Male</v>
      </c>
      <c r="P2824" t="str">
        <f>VLOOKUP(B2824, patient!A:F, 6, FALSE)</f>
        <v>Hispanic</v>
      </c>
      <c r="Q2824" t="s">
        <v>492</v>
      </c>
      <c r="R2824">
        <v>582</v>
      </c>
      <c r="S2824">
        <v>102</v>
      </c>
      <c r="T2824" s="1">
        <v>45594</v>
      </c>
      <c r="U2824" s="1" t="str">
        <f t="shared" si="132"/>
        <v>Yes</v>
      </c>
      <c r="V2824">
        <v>5</v>
      </c>
      <c r="W2824" t="s">
        <v>487</v>
      </c>
      <c r="X2824" t="s">
        <v>495</v>
      </c>
      <c r="Y2824" t="str">
        <f t="shared" si="133"/>
        <v>Emergency</v>
      </c>
      <c r="Z2824" t="s">
        <v>497</v>
      </c>
      <c r="AC2824" t="s">
        <v>490</v>
      </c>
      <c r="AD2824">
        <v>478.8</v>
      </c>
      <c r="AE2824">
        <v>0</v>
      </c>
      <c r="AF2824" t="str">
        <f t="shared" si="134"/>
        <v>Jan</v>
      </c>
    </row>
    <row r="2825" spans="1:32" x14ac:dyDescent="0.25">
      <c r="A2825" s="1">
        <v>45661</v>
      </c>
      <c r="B2825">
        <v>4542</v>
      </c>
      <c r="C2825">
        <v>5</v>
      </c>
      <c r="D2825">
        <v>4</v>
      </c>
      <c r="E2825">
        <v>4</v>
      </c>
      <c r="F2825">
        <v>5</v>
      </c>
      <c r="G2825">
        <v>3</v>
      </c>
      <c r="H2825">
        <f>VLOOKUP(B2825, patient!A:E, 5, FALSE)</f>
        <v>5</v>
      </c>
      <c r="I2825" t="str">
        <f>VLOOKUP(H2825, city!A:B, 2, FALSE)</f>
        <v>Bristol</v>
      </c>
      <c r="J2825" t="str">
        <f>VLOOKUP(E2825, diagnosis!A:B, 2, FALSE)</f>
        <v>Hypertension</v>
      </c>
      <c r="K2825" t="str">
        <f>VLOOKUP(D2825, department!A:B, 2, FALSE)</f>
        <v>Orthopedics</v>
      </c>
      <c r="L2825" t="str">
        <f>VLOOKUP(C2825, provider!A:B, 2, FALSE)</f>
        <v>Dr. Sade Kikiola</v>
      </c>
      <c r="M2825" t="str">
        <f>VLOOKUP(G2825, insurance!A:B, 2, FALSE)</f>
        <v>Allianz</v>
      </c>
      <c r="N2825">
        <f>VLOOKUP(B2825, patient!A:D, 4, FALSE)</f>
        <v>50</v>
      </c>
      <c r="O2825" t="str">
        <f>VLOOKUP(B2825, patient!A:C, 3, FALSE)</f>
        <v>Male</v>
      </c>
      <c r="P2825" t="str">
        <f>VLOOKUP(B2825, patient!A:F, 6, FALSE)</f>
        <v>Black</v>
      </c>
      <c r="Q2825" t="s">
        <v>492</v>
      </c>
      <c r="R2825">
        <v>862</v>
      </c>
      <c r="S2825">
        <v>76</v>
      </c>
      <c r="T2825" s="1">
        <v>45599</v>
      </c>
      <c r="U2825" s="1" t="str">
        <f t="shared" si="132"/>
        <v>Yes</v>
      </c>
      <c r="V2825">
        <v>7</v>
      </c>
      <c r="W2825" t="s">
        <v>492</v>
      </c>
      <c r="X2825" t="s">
        <v>495</v>
      </c>
      <c r="Y2825" t="str">
        <f t="shared" si="133"/>
        <v>Emergency</v>
      </c>
      <c r="Z2825" t="s">
        <v>497</v>
      </c>
      <c r="AC2825" t="s">
        <v>490</v>
      </c>
      <c r="AD2825">
        <v>656.6</v>
      </c>
      <c r="AE2825">
        <v>0</v>
      </c>
      <c r="AF2825" t="str">
        <f t="shared" si="134"/>
        <v>Jan</v>
      </c>
    </row>
    <row r="2826" spans="1:32" x14ac:dyDescent="0.25">
      <c r="A2826" s="1">
        <v>45661</v>
      </c>
      <c r="B2826">
        <v>510</v>
      </c>
      <c r="C2826">
        <v>3</v>
      </c>
      <c r="D2826">
        <v>4</v>
      </c>
      <c r="E2826">
        <v>4</v>
      </c>
      <c r="F2826">
        <v>5</v>
      </c>
      <c r="G2826">
        <v>2</v>
      </c>
      <c r="H2826">
        <f>VLOOKUP(B2826, patient!A:E, 5, FALSE)</f>
        <v>29</v>
      </c>
      <c r="I2826" t="str">
        <f>VLOOKUP(H2826, city!A:B, 2, FALSE)</f>
        <v>Manchester</v>
      </c>
      <c r="J2826" t="str">
        <f>VLOOKUP(E2826, diagnosis!A:B, 2, FALSE)</f>
        <v>Hypertension</v>
      </c>
      <c r="K2826" t="str">
        <f>VLOOKUP(D2826, department!A:B, 2, FALSE)</f>
        <v>Orthopedics</v>
      </c>
      <c r="L2826" t="str">
        <f>VLOOKUP(C2826, provider!A:B, 2, FALSE)</f>
        <v>Dr. Emma Jones</v>
      </c>
      <c r="M2826" t="str">
        <f>VLOOKUP(G2826, insurance!A:B, 2, FALSE)</f>
        <v>AXA</v>
      </c>
      <c r="N2826">
        <f>VLOOKUP(B2826, patient!A:D, 4, FALSE)</f>
        <v>18</v>
      </c>
      <c r="O2826" t="str">
        <f>VLOOKUP(B2826, patient!A:C, 3, FALSE)</f>
        <v>Female</v>
      </c>
      <c r="P2826" t="str">
        <f>VLOOKUP(B2826, patient!A:F, 6, FALSE)</f>
        <v>Black</v>
      </c>
      <c r="Q2826" t="s">
        <v>491</v>
      </c>
      <c r="R2826">
        <v>835</v>
      </c>
      <c r="S2826">
        <v>171</v>
      </c>
      <c r="U2826" s="1" t="str">
        <f t="shared" si="132"/>
        <v>No</v>
      </c>
      <c r="V2826">
        <v>7</v>
      </c>
      <c r="W2826" t="s">
        <v>492</v>
      </c>
      <c r="X2826" t="s">
        <v>495</v>
      </c>
      <c r="Y2826" t="str">
        <f t="shared" si="133"/>
        <v>Emergency</v>
      </c>
      <c r="Z2826" t="s">
        <v>497</v>
      </c>
      <c r="AA2826" s="1">
        <v>45583</v>
      </c>
      <c r="AB2826" s="1">
        <v>45574</v>
      </c>
      <c r="AC2826" t="s">
        <v>493</v>
      </c>
      <c r="AD2826">
        <v>725.2</v>
      </c>
      <c r="AE2826">
        <v>30</v>
      </c>
      <c r="AF2826" t="str">
        <f t="shared" si="134"/>
        <v>Jan</v>
      </c>
    </row>
    <row r="2827" spans="1:32" x14ac:dyDescent="0.25">
      <c r="A2827" s="1">
        <v>45662</v>
      </c>
      <c r="B2827">
        <v>917</v>
      </c>
      <c r="C2827">
        <v>3</v>
      </c>
      <c r="D2827">
        <v>4</v>
      </c>
      <c r="E2827">
        <v>4</v>
      </c>
      <c r="F2827">
        <v>5</v>
      </c>
      <c r="G2827">
        <v>2</v>
      </c>
      <c r="H2827">
        <f>VLOOKUP(B2827, patient!A:E, 5, FALSE)</f>
        <v>39</v>
      </c>
      <c r="I2827" t="str">
        <f>VLOOKUP(H2827, city!A:B, 2, FALSE)</f>
        <v>Sheffield</v>
      </c>
      <c r="J2827" t="str">
        <f>VLOOKUP(E2827, diagnosis!A:B, 2, FALSE)</f>
        <v>Hypertension</v>
      </c>
      <c r="K2827" t="str">
        <f>VLOOKUP(D2827, department!A:B, 2, FALSE)</f>
        <v>Orthopedics</v>
      </c>
      <c r="L2827" t="str">
        <f>VLOOKUP(C2827, provider!A:B, 2, FALSE)</f>
        <v>Dr. Emma Jones</v>
      </c>
      <c r="M2827" t="str">
        <f>VLOOKUP(G2827, insurance!A:B, 2, FALSE)</f>
        <v>AXA</v>
      </c>
      <c r="N2827">
        <f>VLOOKUP(B2827, patient!A:D, 4, FALSE)</f>
        <v>36</v>
      </c>
      <c r="O2827" t="str">
        <f>VLOOKUP(B2827, patient!A:C, 3, FALSE)</f>
        <v>Male</v>
      </c>
      <c r="P2827" t="str">
        <f>VLOOKUP(B2827, patient!A:F, 6, FALSE)</f>
        <v>Black</v>
      </c>
      <c r="Q2827" t="s">
        <v>491</v>
      </c>
      <c r="R2827">
        <v>299</v>
      </c>
      <c r="S2827">
        <v>166</v>
      </c>
      <c r="U2827" s="1" t="str">
        <f t="shared" si="132"/>
        <v>No</v>
      </c>
      <c r="V2827">
        <v>8</v>
      </c>
      <c r="W2827" t="s">
        <v>494</v>
      </c>
      <c r="X2827" t="s">
        <v>488</v>
      </c>
      <c r="Y2827" t="str">
        <f t="shared" si="133"/>
        <v>Scheduled</v>
      </c>
      <c r="Z2827" t="s">
        <v>489</v>
      </c>
      <c r="AA2827" s="1">
        <v>45578</v>
      </c>
      <c r="AB2827" s="1">
        <v>45574</v>
      </c>
      <c r="AC2827" t="s">
        <v>498</v>
      </c>
      <c r="AD2827">
        <v>332.5</v>
      </c>
      <c r="AE2827">
        <v>10</v>
      </c>
      <c r="AF2827" t="str">
        <f t="shared" si="134"/>
        <v>Jan</v>
      </c>
    </row>
    <row r="2828" spans="1:32" x14ac:dyDescent="0.25">
      <c r="A2828" s="1">
        <v>45658</v>
      </c>
      <c r="B2828">
        <v>3066</v>
      </c>
      <c r="C2828">
        <v>1</v>
      </c>
      <c r="D2828">
        <v>4</v>
      </c>
      <c r="E2828">
        <v>4</v>
      </c>
      <c r="F2828">
        <v>5</v>
      </c>
      <c r="G2828">
        <v>1</v>
      </c>
      <c r="H2828">
        <f>VLOOKUP(B2828, patient!A:E, 5, FALSE)</f>
        <v>20</v>
      </c>
      <c r="I2828" t="str">
        <f>VLOOKUP(H2828, city!A:B, 2, FALSE)</f>
        <v>Leeds</v>
      </c>
      <c r="J2828" t="str">
        <f>VLOOKUP(E2828, diagnosis!A:B, 2, FALSE)</f>
        <v>Hypertension</v>
      </c>
      <c r="K2828" t="str">
        <f>VLOOKUP(D2828, department!A:B, 2, FALSE)</f>
        <v>Orthopedics</v>
      </c>
      <c r="L2828" t="str">
        <f>VLOOKUP(C2828, provider!A:B, 2, FALSE)</f>
        <v>Dr. Olu Abisola</v>
      </c>
      <c r="M2828" t="str">
        <f>VLOOKUP(G2828, insurance!A:B, 2, FALSE)</f>
        <v>Aviva</v>
      </c>
      <c r="N2828">
        <f>VLOOKUP(B2828, patient!A:D, 4, FALSE)</f>
        <v>48</v>
      </c>
      <c r="O2828" t="str">
        <f>VLOOKUP(B2828, patient!A:C, 3, FALSE)</f>
        <v>Female</v>
      </c>
      <c r="P2828" t="str">
        <f>VLOOKUP(B2828, patient!A:F, 6, FALSE)</f>
        <v>Asian</v>
      </c>
      <c r="Q2828" t="s">
        <v>491</v>
      </c>
      <c r="R2828">
        <v>499</v>
      </c>
      <c r="S2828">
        <v>36</v>
      </c>
      <c r="U2828" s="1" t="str">
        <f t="shared" si="132"/>
        <v>No</v>
      </c>
      <c r="V2828">
        <v>7</v>
      </c>
      <c r="W2828" t="s">
        <v>492</v>
      </c>
      <c r="X2828" t="s">
        <v>495</v>
      </c>
      <c r="Y2828" t="str">
        <f t="shared" si="133"/>
        <v>Emergency</v>
      </c>
      <c r="Z2828" t="s">
        <v>489</v>
      </c>
      <c r="AA2828" s="1">
        <v>45583</v>
      </c>
      <c r="AB2828" s="1">
        <v>45574</v>
      </c>
      <c r="AC2828" t="s">
        <v>498</v>
      </c>
      <c r="AD2828">
        <v>381.5</v>
      </c>
      <c r="AE2828">
        <v>10</v>
      </c>
      <c r="AF2828" t="str">
        <f t="shared" si="134"/>
        <v>Jan</v>
      </c>
    </row>
    <row r="2829" spans="1:32" x14ac:dyDescent="0.25">
      <c r="A2829" s="1">
        <v>45658</v>
      </c>
      <c r="B2829">
        <v>3290</v>
      </c>
      <c r="C2829">
        <v>3</v>
      </c>
      <c r="D2829">
        <v>4</v>
      </c>
      <c r="E2829">
        <v>4</v>
      </c>
      <c r="F2829">
        <v>5</v>
      </c>
      <c r="G2829">
        <v>2</v>
      </c>
      <c r="H2829">
        <f>VLOOKUP(B2829, patient!A:E, 5, FALSE)</f>
        <v>27</v>
      </c>
      <c r="I2829" t="str">
        <f>VLOOKUP(H2829, city!A:B, 2, FALSE)</f>
        <v>London</v>
      </c>
      <c r="J2829" t="str">
        <f>VLOOKUP(E2829, diagnosis!A:B, 2, FALSE)</f>
        <v>Hypertension</v>
      </c>
      <c r="K2829" t="str">
        <f>VLOOKUP(D2829, department!A:B, 2, FALSE)</f>
        <v>Orthopedics</v>
      </c>
      <c r="L2829" t="str">
        <f>VLOOKUP(C2829, provider!A:B, 2, FALSE)</f>
        <v>Dr. Emma Jones</v>
      </c>
      <c r="M2829" t="str">
        <f>VLOOKUP(G2829, insurance!A:B, 2, FALSE)</f>
        <v>AXA</v>
      </c>
      <c r="N2829">
        <f>VLOOKUP(B2829, patient!A:D, 4, FALSE)</f>
        <v>33</v>
      </c>
      <c r="O2829" t="str">
        <f>VLOOKUP(B2829, patient!A:C, 3, FALSE)</f>
        <v>Male</v>
      </c>
      <c r="P2829" t="str">
        <f>VLOOKUP(B2829, patient!A:F, 6, FALSE)</f>
        <v>Asian</v>
      </c>
      <c r="Q2829" t="s">
        <v>486</v>
      </c>
      <c r="R2829">
        <v>905</v>
      </c>
      <c r="S2829">
        <v>131</v>
      </c>
      <c r="T2829" s="1">
        <v>45584</v>
      </c>
      <c r="U2829" s="1" t="str">
        <f t="shared" si="132"/>
        <v>Yes</v>
      </c>
      <c r="V2829">
        <v>6</v>
      </c>
      <c r="W2829" t="s">
        <v>492</v>
      </c>
      <c r="X2829" t="s">
        <v>488</v>
      </c>
      <c r="Y2829" t="str">
        <f t="shared" si="133"/>
        <v>Scheduled</v>
      </c>
      <c r="Z2829" t="s">
        <v>489</v>
      </c>
      <c r="AC2829" t="s">
        <v>490</v>
      </c>
      <c r="AD2829">
        <v>725.2</v>
      </c>
      <c r="AE2829">
        <v>0</v>
      </c>
      <c r="AF2829" t="str">
        <f t="shared" si="134"/>
        <v>Jan</v>
      </c>
    </row>
    <row r="2830" spans="1:32" x14ac:dyDescent="0.25">
      <c r="A2830" s="1">
        <v>45658</v>
      </c>
      <c r="B2830">
        <v>4634</v>
      </c>
      <c r="C2830">
        <v>1</v>
      </c>
      <c r="D2830">
        <v>4</v>
      </c>
      <c r="E2830">
        <v>4</v>
      </c>
      <c r="F2830">
        <v>5</v>
      </c>
      <c r="G2830">
        <v>2</v>
      </c>
      <c r="H2830">
        <f>VLOOKUP(B2830, patient!A:E, 5, FALSE)</f>
        <v>25</v>
      </c>
      <c r="I2830" t="str">
        <f>VLOOKUP(H2830, city!A:B, 2, FALSE)</f>
        <v>London</v>
      </c>
      <c r="J2830" t="str">
        <f>VLOOKUP(E2830, diagnosis!A:B, 2, FALSE)</f>
        <v>Hypertension</v>
      </c>
      <c r="K2830" t="str">
        <f>VLOOKUP(D2830, department!A:B, 2, FALSE)</f>
        <v>Orthopedics</v>
      </c>
      <c r="L2830" t="str">
        <f>VLOOKUP(C2830, provider!A:B, 2, FALSE)</f>
        <v>Dr. Olu Abisola</v>
      </c>
      <c r="M2830" t="str">
        <f>VLOOKUP(G2830, insurance!A:B, 2, FALSE)</f>
        <v>AXA</v>
      </c>
      <c r="N2830">
        <f>VLOOKUP(B2830, patient!A:D, 4, FALSE)</f>
        <v>31</v>
      </c>
      <c r="O2830" t="str">
        <f>VLOOKUP(B2830, patient!A:C, 3, FALSE)</f>
        <v>Female</v>
      </c>
      <c r="P2830" t="str">
        <f>VLOOKUP(B2830, patient!A:F, 6, FALSE)</f>
        <v>Other</v>
      </c>
      <c r="Q2830" t="s">
        <v>492</v>
      </c>
      <c r="R2830">
        <v>86</v>
      </c>
      <c r="S2830">
        <v>151</v>
      </c>
      <c r="T2830" s="1">
        <v>45589</v>
      </c>
      <c r="U2830" s="1" t="str">
        <f t="shared" si="132"/>
        <v>Yes</v>
      </c>
      <c r="V2830">
        <v>6</v>
      </c>
      <c r="W2830" t="s">
        <v>492</v>
      </c>
      <c r="X2830" t="s">
        <v>488</v>
      </c>
      <c r="Y2830" t="str">
        <f t="shared" si="133"/>
        <v>Scheduled</v>
      </c>
      <c r="Z2830" t="s">
        <v>497</v>
      </c>
      <c r="AC2830" t="s">
        <v>490</v>
      </c>
      <c r="AD2830">
        <v>165.9</v>
      </c>
      <c r="AE2830">
        <v>0</v>
      </c>
      <c r="AF2830" t="str">
        <f t="shared" si="134"/>
        <v>Jan</v>
      </c>
    </row>
    <row r="2831" spans="1:32" x14ac:dyDescent="0.25">
      <c r="A2831" s="1">
        <v>45658</v>
      </c>
      <c r="B2831">
        <v>3369</v>
      </c>
      <c r="C2831">
        <v>4</v>
      </c>
      <c r="D2831">
        <v>4</v>
      </c>
      <c r="E2831">
        <v>4</v>
      </c>
      <c r="F2831">
        <v>5</v>
      </c>
      <c r="G2831">
        <v>3</v>
      </c>
      <c r="H2831">
        <f>VLOOKUP(B2831, patient!A:E, 5, FALSE)</f>
        <v>15</v>
      </c>
      <c r="I2831" t="str">
        <f>VLOOKUP(H2831, city!A:B, 2, FALSE)</f>
        <v>Glasgow</v>
      </c>
      <c r="J2831" t="str">
        <f>VLOOKUP(E2831, diagnosis!A:B, 2, FALSE)</f>
        <v>Hypertension</v>
      </c>
      <c r="K2831" t="str">
        <f>VLOOKUP(D2831, department!A:B, 2, FALSE)</f>
        <v>Orthopedics</v>
      </c>
      <c r="L2831" t="str">
        <f>VLOOKUP(C2831, provider!A:B, 2, FALSE)</f>
        <v>Dr. Ravi Patel</v>
      </c>
      <c r="M2831" t="str">
        <f>VLOOKUP(G2831, insurance!A:B, 2, FALSE)</f>
        <v>Allianz</v>
      </c>
      <c r="N2831">
        <f>VLOOKUP(B2831, patient!A:D, 4, FALSE)</f>
        <v>70</v>
      </c>
      <c r="O2831" t="str">
        <f>VLOOKUP(B2831, patient!A:C, 3, FALSE)</f>
        <v>Female</v>
      </c>
      <c r="P2831" t="str">
        <f>VLOOKUP(B2831, patient!A:F, 6, FALSE)</f>
        <v>Black</v>
      </c>
      <c r="Q2831" t="s">
        <v>491</v>
      </c>
      <c r="R2831">
        <v>555</v>
      </c>
      <c r="S2831">
        <v>169</v>
      </c>
      <c r="U2831" s="1" t="str">
        <f t="shared" si="132"/>
        <v>No</v>
      </c>
      <c r="V2831">
        <v>5</v>
      </c>
      <c r="W2831" t="s">
        <v>494</v>
      </c>
      <c r="X2831" t="s">
        <v>495</v>
      </c>
      <c r="Y2831" t="str">
        <f t="shared" si="133"/>
        <v>Emergency</v>
      </c>
      <c r="Z2831" t="s">
        <v>497</v>
      </c>
      <c r="AA2831" s="1">
        <v>45577</v>
      </c>
      <c r="AB2831" s="1">
        <v>45574</v>
      </c>
      <c r="AC2831" t="s">
        <v>498</v>
      </c>
      <c r="AD2831">
        <v>513.79999999999995</v>
      </c>
      <c r="AE2831">
        <v>10</v>
      </c>
      <c r="AF2831" t="str">
        <f t="shared" si="134"/>
        <v>Jan</v>
      </c>
    </row>
    <row r="2832" spans="1:32" x14ac:dyDescent="0.25">
      <c r="A2832" s="1">
        <v>45658</v>
      </c>
      <c r="B2832">
        <v>1076</v>
      </c>
      <c r="C2832">
        <v>5</v>
      </c>
      <c r="D2832">
        <v>4</v>
      </c>
      <c r="E2832">
        <v>4</v>
      </c>
      <c r="F2832">
        <v>5</v>
      </c>
      <c r="G2832">
        <v>1</v>
      </c>
      <c r="H2832">
        <f>VLOOKUP(B2832, patient!A:E, 5, FALSE)</f>
        <v>11</v>
      </c>
      <c r="I2832" t="str">
        <f>VLOOKUP(H2832, city!A:B, 2, FALSE)</f>
        <v>Edinburgh</v>
      </c>
      <c r="J2832" t="str">
        <f>VLOOKUP(E2832, diagnosis!A:B, 2, FALSE)</f>
        <v>Hypertension</v>
      </c>
      <c r="K2832" t="str">
        <f>VLOOKUP(D2832, department!A:B, 2, FALSE)</f>
        <v>Orthopedics</v>
      </c>
      <c r="L2832" t="str">
        <f>VLOOKUP(C2832, provider!A:B, 2, FALSE)</f>
        <v>Dr. Sade Kikiola</v>
      </c>
      <c r="M2832" t="str">
        <f>VLOOKUP(G2832, insurance!A:B, 2, FALSE)</f>
        <v>Aviva</v>
      </c>
      <c r="N2832">
        <f>VLOOKUP(B2832, patient!A:D, 4, FALSE)</f>
        <v>65</v>
      </c>
      <c r="O2832" t="str">
        <f>VLOOKUP(B2832, patient!A:C, 3, FALSE)</f>
        <v>Female</v>
      </c>
      <c r="P2832" t="str">
        <f>VLOOKUP(B2832, patient!A:F, 6, FALSE)</f>
        <v>Hispanic</v>
      </c>
      <c r="Q2832" t="s">
        <v>491</v>
      </c>
      <c r="R2832">
        <v>610</v>
      </c>
      <c r="S2832">
        <v>25</v>
      </c>
      <c r="U2832" s="1" t="str">
        <f t="shared" si="132"/>
        <v>No</v>
      </c>
      <c r="V2832">
        <v>5</v>
      </c>
      <c r="W2832" t="s">
        <v>492</v>
      </c>
      <c r="X2832" t="s">
        <v>488</v>
      </c>
      <c r="Y2832" t="str">
        <f t="shared" si="133"/>
        <v>Scheduled</v>
      </c>
      <c r="Z2832" t="s">
        <v>497</v>
      </c>
      <c r="AA2832" s="1">
        <v>45584</v>
      </c>
      <c r="AB2832" s="1">
        <v>45575</v>
      </c>
      <c r="AC2832" t="s">
        <v>493</v>
      </c>
      <c r="AD2832">
        <v>465.5</v>
      </c>
      <c r="AE2832">
        <v>30</v>
      </c>
      <c r="AF2832" t="str">
        <f t="shared" si="134"/>
        <v>Jan</v>
      </c>
    </row>
    <row r="2833" spans="1:32" x14ac:dyDescent="0.25">
      <c r="A2833" s="1">
        <v>45658</v>
      </c>
      <c r="B2833">
        <v>1578</v>
      </c>
      <c r="C2833">
        <v>1</v>
      </c>
      <c r="D2833">
        <v>4</v>
      </c>
      <c r="E2833">
        <v>4</v>
      </c>
      <c r="F2833">
        <v>5</v>
      </c>
      <c r="G2833">
        <v>3</v>
      </c>
      <c r="H2833">
        <f>VLOOKUP(B2833, patient!A:E, 5, FALSE)</f>
        <v>15</v>
      </c>
      <c r="I2833" t="str">
        <f>VLOOKUP(H2833, city!A:B, 2, FALSE)</f>
        <v>Glasgow</v>
      </c>
      <c r="J2833" t="str">
        <f>VLOOKUP(E2833, diagnosis!A:B, 2, FALSE)</f>
        <v>Hypertension</v>
      </c>
      <c r="K2833" t="str">
        <f>VLOOKUP(D2833, department!A:B, 2, FALSE)</f>
        <v>Orthopedics</v>
      </c>
      <c r="L2833" t="str">
        <f>VLOOKUP(C2833, provider!A:B, 2, FALSE)</f>
        <v>Dr. Olu Abisola</v>
      </c>
      <c r="M2833" t="str">
        <f>VLOOKUP(G2833, insurance!A:B, 2, FALSE)</f>
        <v>Allianz</v>
      </c>
      <c r="N2833">
        <f>VLOOKUP(B2833, patient!A:D, 4, FALSE)</f>
        <v>22</v>
      </c>
      <c r="O2833" t="str">
        <f>VLOOKUP(B2833, patient!A:C, 3, FALSE)</f>
        <v>Male</v>
      </c>
      <c r="P2833" t="str">
        <f>VLOOKUP(B2833, patient!A:F, 6, FALSE)</f>
        <v>Black</v>
      </c>
      <c r="Q2833" t="s">
        <v>491</v>
      </c>
      <c r="R2833">
        <v>324</v>
      </c>
      <c r="S2833">
        <v>177</v>
      </c>
      <c r="T2833" s="1">
        <v>45594</v>
      </c>
      <c r="U2833" s="1" t="str">
        <f t="shared" si="132"/>
        <v>Yes</v>
      </c>
      <c r="V2833">
        <v>4</v>
      </c>
      <c r="W2833" t="s">
        <v>494</v>
      </c>
      <c r="X2833" t="s">
        <v>495</v>
      </c>
      <c r="Y2833" t="str">
        <f t="shared" si="133"/>
        <v>Emergency</v>
      </c>
      <c r="Z2833" t="s">
        <v>489</v>
      </c>
      <c r="AC2833" t="s">
        <v>490</v>
      </c>
      <c r="AD2833">
        <v>350.7</v>
      </c>
      <c r="AE2833">
        <v>0</v>
      </c>
      <c r="AF2833" t="str">
        <f t="shared" si="134"/>
        <v>Jan</v>
      </c>
    </row>
    <row r="2834" spans="1:32" x14ac:dyDescent="0.25">
      <c r="A2834" s="1">
        <v>45658</v>
      </c>
      <c r="B2834">
        <v>2469</v>
      </c>
      <c r="C2834">
        <v>4</v>
      </c>
      <c r="D2834">
        <v>4</v>
      </c>
      <c r="E2834">
        <v>4</v>
      </c>
      <c r="F2834">
        <v>5</v>
      </c>
      <c r="G2834">
        <v>1</v>
      </c>
      <c r="H2834">
        <f>VLOOKUP(B2834, patient!A:E, 5, FALSE)</f>
        <v>2</v>
      </c>
      <c r="I2834" t="str">
        <f>VLOOKUP(H2834, city!A:B, 2, FALSE)</f>
        <v>Birmingham</v>
      </c>
      <c r="J2834" t="str">
        <f>VLOOKUP(E2834, diagnosis!A:B, 2, FALSE)</f>
        <v>Hypertension</v>
      </c>
      <c r="K2834" t="str">
        <f>VLOOKUP(D2834, department!A:B, 2, FALSE)</f>
        <v>Orthopedics</v>
      </c>
      <c r="L2834" t="str">
        <f>VLOOKUP(C2834, provider!A:B, 2, FALSE)</f>
        <v>Dr. Ravi Patel</v>
      </c>
      <c r="M2834" t="str">
        <f>VLOOKUP(G2834, insurance!A:B, 2, FALSE)</f>
        <v>Aviva</v>
      </c>
      <c r="N2834">
        <f>VLOOKUP(B2834, patient!A:D, 4, FALSE)</f>
        <v>58</v>
      </c>
      <c r="O2834" t="str">
        <f>VLOOKUP(B2834, patient!A:C, 3, FALSE)</f>
        <v>Male</v>
      </c>
      <c r="P2834" t="str">
        <f>VLOOKUP(B2834, patient!A:F, 6, FALSE)</f>
        <v>White</v>
      </c>
      <c r="Q2834" t="s">
        <v>492</v>
      </c>
      <c r="R2834">
        <v>744</v>
      </c>
      <c r="S2834">
        <v>112</v>
      </c>
      <c r="T2834" s="1">
        <v>45590</v>
      </c>
      <c r="U2834" s="1" t="str">
        <f t="shared" si="132"/>
        <v>Yes</v>
      </c>
      <c r="V2834">
        <v>7</v>
      </c>
      <c r="W2834" t="s">
        <v>492</v>
      </c>
      <c r="X2834" t="s">
        <v>495</v>
      </c>
      <c r="Y2834" t="str">
        <f t="shared" si="133"/>
        <v>Emergency</v>
      </c>
      <c r="Z2834" t="s">
        <v>497</v>
      </c>
      <c r="AC2834" t="s">
        <v>490</v>
      </c>
      <c r="AD2834">
        <v>599.20000000000005</v>
      </c>
      <c r="AE2834">
        <v>0</v>
      </c>
      <c r="AF2834" t="str">
        <f t="shared" si="134"/>
        <v>Jan</v>
      </c>
    </row>
    <row r="2835" spans="1:32" x14ac:dyDescent="0.25">
      <c r="A2835" s="1">
        <v>45658</v>
      </c>
      <c r="B2835">
        <v>2211</v>
      </c>
      <c r="C2835">
        <v>5</v>
      </c>
      <c r="D2835">
        <v>4</v>
      </c>
      <c r="E2835">
        <v>4</v>
      </c>
      <c r="F2835">
        <v>5</v>
      </c>
      <c r="G2835">
        <v>2</v>
      </c>
      <c r="H2835">
        <f>VLOOKUP(B2835, patient!A:E, 5, FALSE)</f>
        <v>11</v>
      </c>
      <c r="I2835" t="str">
        <f>VLOOKUP(H2835, city!A:B, 2, FALSE)</f>
        <v>Edinburgh</v>
      </c>
      <c r="J2835" t="str">
        <f>VLOOKUP(E2835, diagnosis!A:B, 2, FALSE)</f>
        <v>Hypertension</v>
      </c>
      <c r="K2835" t="str">
        <f>VLOOKUP(D2835, department!A:B, 2, FALSE)</f>
        <v>Orthopedics</v>
      </c>
      <c r="L2835" t="str">
        <f>VLOOKUP(C2835, provider!A:B, 2, FALSE)</f>
        <v>Dr. Sade Kikiola</v>
      </c>
      <c r="M2835" t="str">
        <f>VLOOKUP(G2835, insurance!A:B, 2, FALSE)</f>
        <v>AXA</v>
      </c>
      <c r="N2835">
        <f>VLOOKUP(B2835, patient!A:D, 4, FALSE)</f>
        <v>43</v>
      </c>
      <c r="O2835" t="str">
        <f>VLOOKUP(B2835, patient!A:C, 3, FALSE)</f>
        <v>Female</v>
      </c>
      <c r="P2835" t="str">
        <f>VLOOKUP(B2835, patient!A:F, 6, FALSE)</f>
        <v>Asian</v>
      </c>
      <c r="Q2835" t="s">
        <v>492</v>
      </c>
      <c r="R2835">
        <v>914</v>
      </c>
      <c r="S2835">
        <v>94</v>
      </c>
      <c r="T2835" s="1">
        <v>45594</v>
      </c>
      <c r="U2835" s="1" t="str">
        <f t="shared" si="132"/>
        <v>Yes</v>
      </c>
      <c r="V2835">
        <v>3</v>
      </c>
      <c r="W2835" t="s">
        <v>492</v>
      </c>
      <c r="X2835" t="s">
        <v>488</v>
      </c>
      <c r="Y2835" t="str">
        <f t="shared" si="133"/>
        <v>Scheduled</v>
      </c>
      <c r="Z2835" t="s">
        <v>489</v>
      </c>
      <c r="AC2835" t="s">
        <v>490</v>
      </c>
      <c r="AD2835">
        <v>705.6</v>
      </c>
      <c r="AE2835">
        <v>0</v>
      </c>
      <c r="AF2835" t="str">
        <f t="shared" si="134"/>
        <v>Jan</v>
      </c>
    </row>
    <row r="2836" spans="1:32" x14ac:dyDescent="0.25">
      <c r="A2836" s="1">
        <v>45658</v>
      </c>
      <c r="B2836">
        <v>993</v>
      </c>
      <c r="C2836">
        <v>2</v>
      </c>
      <c r="D2836">
        <v>4</v>
      </c>
      <c r="E2836">
        <v>4</v>
      </c>
      <c r="F2836">
        <v>5</v>
      </c>
      <c r="G2836">
        <v>3</v>
      </c>
      <c r="H2836">
        <f>VLOOKUP(B2836, patient!A:E, 5, FALSE)</f>
        <v>25</v>
      </c>
      <c r="I2836" t="str">
        <f>VLOOKUP(H2836, city!A:B, 2, FALSE)</f>
        <v>London</v>
      </c>
      <c r="J2836" t="str">
        <f>VLOOKUP(E2836, diagnosis!A:B, 2, FALSE)</f>
        <v>Hypertension</v>
      </c>
      <c r="K2836" t="str">
        <f>VLOOKUP(D2836, department!A:B, 2, FALSE)</f>
        <v>Orthopedics</v>
      </c>
      <c r="L2836" t="str">
        <f>VLOOKUP(C2836, provider!A:B, 2, FALSE)</f>
        <v>Dr. Johnson Grek</v>
      </c>
      <c r="M2836" t="str">
        <f>VLOOKUP(G2836, insurance!A:B, 2, FALSE)</f>
        <v>Allianz</v>
      </c>
      <c r="N2836">
        <f>VLOOKUP(B2836, patient!A:D, 4, FALSE)</f>
        <v>79</v>
      </c>
      <c r="O2836" t="str">
        <f>VLOOKUP(B2836, patient!A:C, 3, FALSE)</f>
        <v>Female</v>
      </c>
      <c r="P2836" t="str">
        <f>VLOOKUP(B2836, patient!A:F, 6, FALSE)</f>
        <v>Black</v>
      </c>
      <c r="Q2836" t="s">
        <v>486</v>
      </c>
      <c r="R2836">
        <v>69</v>
      </c>
      <c r="S2836">
        <v>158</v>
      </c>
      <c r="T2836" s="1">
        <v>45597</v>
      </c>
      <c r="U2836" s="1" t="str">
        <f t="shared" si="132"/>
        <v>Yes</v>
      </c>
      <c r="V2836">
        <v>5</v>
      </c>
      <c r="W2836" t="s">
        <v>492</v>
      </c>
      <c r="X2836" t="s">
        <v>488</v>
      </c>
      <c r="Y2836" t="str">
        <f t="shared" si="133"/>
        <v>Scheduled</v>
      </c>
      <c r="Z2836" t="s">
        <v>497</v>
      </c>
      <c r="AC2836" t="s">
        <v>490</v>
      </c>
      <c r="AD2836">
        <v>158.9</v>
      </c>
      <c r="AE2836">
        <v>0</v>
      </c>
      <c r="AF2836" t="str">
        <f t="shared" si="134"/>
        <v>Jan</v>
      </c>
    </row>
    <row r="2837" spans="1:32" x14ac:dyDescent="0.25">
      <c r="A2837" s="1">
        <v>45658</v>
      </c>
      <c r="B2837">
        <v>177</v>
      </c>
      <c r="C2837">
        <v>4</v>
      </c>
      <c r="D2837">
        <v>4</v>
      </c>
      <c r="E2837">
        <v>4</v>
      </c>
      <c r="F2837">
        <v>5</v>
      </c>
      <c r="G2837">
        <v>3</v>
      </c>
      <c r="H2837">
        <f>VLOOKUP(B2837, patient!A:E, 5, FALSE)</f>
        <v>27</v>
      </c>
      <c r="I2837" t="str">
        <f>VLOOKUP(H2837, city!A:B, 2, FALSE)</f>
        <v>London</v>
      </c>
      <c r="J2837" t="str">
        <f>VLOOKUP(E2837, diagnosis!A:B, 2, FALSE)</f>
        <v>Hypertension</v>
      </c>
      <c r="K2837" t="str">
        <f>VLOOKUP(D2837, department!A:B, 2, FALSE)</f>
        <v>Orthopedics</v>
      </c>
      <c r="L2837" t="str">
        <f>VLOOKUP(C2837, provider!A:B, 2, FALSE)</f>
        <v>Dr. Ravi Patel</v>
      </c>
      <c r="M2837" t="str">
        <f>VLOOKUP(G2837, insurance!A:B, 2, FALSE)</f>
        <v>Allianz</v>
      </c>
      <c r="N2837">
        <f>VLOOKUP(B2837, patient!A:D, 4, FALSE)</f>
        <v>45</v>
      </c>
      <c r="O2837" t="str">
        <f>VLOOKUP(B2837, patient!A:C, 3, FALSE)</f>
        <v>Male</v>
      </c>
      <c r="P2837" t="str">
        <f>VLOOKUP(B2837, patient!A:F, 6, FALSE)</f>
        <v>Other</v>
      </c>
      <c r="Q2837" t="s">
        <v>486</v>
      </c>
      <c r="R2837">
        <v>904</v>
      </c>
      <c r="S2837">
        <v>67</v>
      </c>
      <c r="U2837" s="1" t="str">
        <f t="shared" si="132"/>
        <v>No</v>
      </c>
      <c r="V2837">
        <v>3</v>
      </c>
      <c r="W2837" t="s">
        <v>492</v>
      </c>
      <c r="X2837" t="s">
        <v>495</v>
      </c>
      <c r="Y2837" t="str">
        <f t="shared" si="133"/>
        <v>Emergency</v>
      </c>
      <c r="Z2837" t="s">
        <v>497</v>
      </c>
      <c r="AA2837" s="1">
        <v>45576</v>
      </c>
      <c r="AB2837" s="1">
        <v>45575</v>
      </c>
      <c r="AC2837" t="s">
        <v>496</v>
      </c>
      <c r="AD2837">
        <v>714.7</v>
      </c>
      <c r="AE2837">
        <v>50</v>
      </c>
      <c r="AF2837" t="str">
        <f t="shared" si="134"/>
        <v>Jan</v>
      </c>
    </row>
    <row r="2838" spans="1:32" x14ac:dyDescent="0.25">
      <c r="A2838" s="1">
        <v>45659</v>
      </c>
      <c r="B2838">
        <v>3949</v>
      </c>
      <c r="C2838">
        <v>2</v>
      </c>
      <c r="D2838">
        <v>4</v>
      </c>
      <c r="E2838">
        <v>4</v>
      </c>
      <c r="F2838">
        <v>5</v>
      </c>
      <c r="G2838">
        <v>3</v>
      </c>
      <c r="H2838">
        <f>VLOOKUP(B2838, patient!A:E, 5, FALSE)</f>
        <v>30</v>
      </c>
      <c r="I2838" t="str">
        <f>VLOOKUP(H2838, city!A:B, 2, FALSE)</f>
        <v>Manchester</v>
      </c>
      <c r="J2838" t="str">
        <f>VLOOKUP(E2838, diagnosis!A:B, 2, FALSE)</f>
        <v>Hypertension</v>
      </c>
      <c r="K2838" t="str">
        <f>VLOOKUP(D2838, department!A:B, 2, FALSE)</f>
        <v>Orthopedics</v>
      </c>
      <c r="L2838" t="str">
        <f>VLOOKUP(C2838, provider!A:B, 2, FALSE)</f>
        <v>Dr. Johnson Grek</v>
      </c>
      <c r="M2838" t="str">
        <f>VLOOKUP(G2838, insurance!A:B, 2, FALSE)</f>
        <v>Allianz</v>
      </c>
      <c r="N2838">
        <f>VLOOKUP(B2838, patient!A:D, 4, FALSE)</f>
        <v>19</v>
      </c>
      <c r="O2838" t="str">
        <f>VLOOKUP(B2838, patient!A:C, 3, FALSE)</f>
        <v>Male</v>
      </c>
      <c r="P2838" t="str">
        <f>VLOOKUP(B2838, patient!A:F, 6, FALSE)</f>
        <v>Black</v>
      </c>
      <c r="Q2838" t="s">
        <v>486</v>
      </c>
      <c r="R2838">
        <v>200</v>
      </c>
      <c r="S2838">
        <v>65</v>
      </c>
      <c r="U2838" s="1" t="str">
        <f t="shared" si="132"/>
        <v>No</v>
      </c>
      <c r="V2838">
        <v>8</v>
      </c>
      <c r="W2838" t="s">
        <v>487</v>
      </c>
      <c r="X2838" t="s">
        <v>488</v>
      </c>
      <c r="Y2838" t="str">
        <f t="shared" si="133"/>
        <v>Scheduled</v>
      </c>
      <c r="Z2838" t="s">
        <v>497</v>
      </c>
      <c r="AA2838" s="1">
        <v>45582</v>
      </c>
      <c r="AB2838" s="1">
        <v>45575</v>
      </c>
      <c r="AC2838" t="s">
        <v>493</v>
      </c>
      <c r="AD2838">
        <v>206.5</v>
      </c>
      <c r="AE2838">
        <v>30</v>
      </c>
      <c r="AF2838" t="str">
        <f t="shared" si="134"/>
        <v>Jan</v>
      </c>
    </row>
    <row r="2839" spans="1:32" x14ac:dyDescent="0.25">
      <c r="A2839" s="1">
        <v>45659</v>
      </c>
      <c r="B2839">
        <v>1420</v>
      </c>
      <c r="C2839">
        <v>3</v>
      </c>
      <c r="D2839">
        <v>4</v>
      </c>
      <c r="E2839">
        <v>4</v>
      </c>
      <c r="F2839">
        <v>5</v>
      </c>
      <c r="G2839">
        <v>1</v>
      </c>
      <c r="H2839">
        <f>VLOOKUP(B2839, patient!A:E, 5, FALSE)</f>
        <v>25</v>
      </c>
      <c r="I2839" t="str">
        <f>VLOOKUP(H2839, city!A:B, 2, FALSE)</f>
        <v>London</v>
      </c>
      <c r="J2839" t="str">
        <f>VLOOKUP(E2839, diagnosis!A:B, 2, FALSE)</f>
        <v>Hypertension</v>
      </c>
      <c r="K2839" t="str">
        <f>VLOOKUP(D2839, department!A:B, 2, FALSE)</f>
        <v>Orthopedics</v>
      </c>
      <c r="L2839" t="str">
        <f>VLOOKUP(C2839, provider!A:B, 2, FALSE)</f>
        <v>Dr. Emma Jones</v>
      </c>
      <c r="M2839" t="str">
        <f>VLOOKUP(G2839, insurance!A:B, 2, FALSE)</f>
        <v>Aviva</v>
      </c>
      <c r="N2839">
        <f>VLOOKUP(B2839, patient!A:D, 4, FALSE)</f>
        <v>67</v>
      </c>
      <c r="O2839" t="str">
        <f>VLOOKUP(B2839, patient!A:C, 3, FALSE)</f>
        <v>Male</v>
      </c>
      <c r="P2839" t="str">
        <f>VLOOKUP(B2839, patient!A:F, 6, FALSE)</f>
        <v>Other</v>
      </c>
      <c r="Q2839" t="s">
        <v>486</v>
      </c>
      <c r="R2839">
        <v>175</v>
      </c>
      <c r="S2839">
        <v>174</v>
      </c>
      <c r="T2839" s="1">
        <v>45603</v>
      </c>
      <c r="U2839" s="1" t="str">
        <f t="shared" si="132"/>
        <v>Yes</v>
      </c>
      <c r="V2839">
        <v>5</v>
      </c>
      <c r="W2839" t="s">
        <v>487</v>
      </c>
      <c r="X2839" t="s">
        <v>488</v>
      </c>
      <c r="Y2839" t="str">
        <f t="shared" si="133"/>
        <v>Scheduled</v>
      </c>
      <c r="Z2839" t="s">
        <v>489</v>
      </c>
      <c r="AC2839" t="s">
        <v>490</v>
      </c>
      <c r="AD2839">
        <v>244.3</v>
      </c>
      <c r="AE2839">
        <v>0</v>
      </c>
      <c r="AF2839" t="str">
        <f t="shared" si="134"/>
        <v>Jan</v>
      </c>
    </row>
    <row r="2840" spans="1:32" x14ac:dyDescent="0.25">
      <c r="A2840" s="1">
        <v>45659</v>
      </c>
      <c r="B2840">
        <v>2897</v>
      </c>
      <c r="C2840">
        <v>1</v>
      </c>
      <c r="D2840">
        <v>4</v>
      </c>
      <c r="E2840">
        <v>4</v>
      </c>
      <c r="F2840">
        <v>5</v>
      </c>
      <c r="G2840">
        <v>2</v>
      </c>
      <c r="H2840">
        <f>VLOOKUP(B2840, patient!A:E, 5, FALSE)</f>
        <v>39</v>
      </c>
      <c r="I2840" t="str">
        <f>VLOOKUP(H2840, city!A:B, 2, FALSE)</f>
        <v>Sheffield</v>
      </c>
      <c r="J2840" t="str">
        <f>VLOOKUP(E2840, diagnosis!A:B, 2, FALSE)</f>
        <v>Hypertension</v>
      </c>
      <c r="K2840" t="str">
        <f>VLOOKUP(D2840, department!A:B, 2, FALSE)</f>
        <v>Orthopedics</v>
      </c>
      <c r="L2840" t="str">
        <f>VLOOKUP(C2840, provider!A:B, 2, FALSE)</f>
        <v>Dr. Olu Abisola</v>
      </c>
      <c r="M2840" t="str">
        <f>VLOOKUP(G2840, insurance!A:B, 2, FALSE)</f>
        <v>AXA</v>
      </c>
      <c r="N2840">
        <f>VLOOKUP(B2840, patient!A:D, 4, FALSE)</f>
        <v>23</v>
      </c>
      <c r="O2840" t="str">
        <f>VLOOKUP(B2840, patient!A:C, 3, FALSE)</f>
        <v>Male</v>
      </c>
      <c r="P2840" t="str">
        <f>VLOOKUP(B2840, patient!A:F, 6, FALSE)</f>
        <v>Asian</v>
      </c>
      <c r="Q2840" t="s">
        <v>491</v>
      </c>
      <c r="R2840">
        <v>86</v>
      </c>
      <c r="S2840">
        <v>166</v>
      </c>
      <c r="T2840" s="1">
        <v>45582</v>
      </c>
      <c r="U2840" s="1" t="str">
        <f t="shared" si="132"/>
        <v>Yes</v>
      </c>
      <c r="V2840">
        <v>10</v>
      </c>
      <c r="W2840" t="s">
        <v>487</v>
      </c>
      <c r="X2840" t="s">
        <v>495</v>
      </c>
      <c r="Y2840" t="str">
        <f t="shared" si="133"/>
        <v>Emergency</v>
      </c>
      <c r="Z2840" t="s">
        <v>497</v>
      </c>
      <c r="AC2840" t="s">
        <v>490</v>
      </c>
      <c r="AD2840">
        <v>176.4</v>
      </c>
      <c r="AE2840">
        <v>0</v>
      </c>
      <c r="AF2840" t="str">
        <f t="shared" si="134"/>
        <v>Jan</v>
      </c>
    </row>
    <row r="2841" spans="1:32" x14ac:dyDescent="0.25">
      <c r="A2841" s="1">
        <v>45659</v>
      </c>
      <c r="B2841">
        <v>2300</v>
      </c>
      <c r="C2841">
        <v>5</v>
      </c>
      <c r="D2841">
        <v>4</v>
      </c>
      <c r="E2841">
        <v>4</v>
      </c>
      <c r="F2841">
        <v>5</v>
      </c>
      <c r="G2841">
        <v>2</v>
      </c>
      <c r="H2841">
        <f>VLOOKUP(B2841, patient!A:E, 5, FALSE)</f>
        <v>17</v>
      </c>
      <c r="I2841" t="str">
        <f>VLOOKUP(H2841, city!A:B, 2, FALSE)</f>
        <v>Leeds</v>
      </c>
      <c r="J2841" t="str">
        <f>VLOOKUP(E2841, diagnosis!A:B, 2, FALSE)</f>
        <v>Hypertension</v>
      </c>
      <c r="K2841" t="str">
        <f>VLOOKUP(D2841, department!A:B, 2, FALSE)</f>
        <v>Orthopedics</v>
      </c>
      <c r="L2841" t="str">
        <f>VLOOKUP(C2841, provider!A:B, 2, FALSE)</f>
        <v>Dr. Sade Kikiola</v>
      </c>
      <c r="M2841" t="str">
        <f>VLOOKUP(G2841, insurance!A:B, 2, FALSE)</f>
        <v>AXA</v>
      </c>
      <c r="N2841">
        <f>VLOOKUP(B2841, patient!A:D, 4, FALSE)</f>
        <v>26</v>
      </c>
      <c r="O2841" t="str">
        <f>VLOOKUP(B2841, patient!A:C, 3, FALSE)</f>
        <v>Male</v>
      </c>
      <c r="P2841" t="str">
        <f>VLOOKUP(B2841, patient!A:F, 6, FALSE)</f>
        <v>Asian</v>
      </c>
      <c r="Q2841" t="s">
        <v>486</v>
      </c>
      <c r="R2841">
        <v>420</v>
      </c>
      <c r="S2841">
        <v>105</v>
      </c>
      <c r="T2841" s="1">
        <v>45589</v>
      </c>
      <c r="U2841" s="1" t="str">
        <f t="shared" si="132"/>
        <v>Yes</v>
      </c>
      <c r="V2841">
        <v>6</v>
      </c>
      <c r="W2841" t="s">
        <v>492</v>
      </c>
      <c r="X2841" t="s">
        <v>495</v>
      </c>
      <c r="Y2841" t="str">
        <f t="shared" si="133"/>
        <v>Emergency</v>
      </c>
      <c r="Z2841" t="s">
        <v>489</v>
      </c>
      <c r="AC2841" t="s">
        <v>490</v>
      </c>
      <c r="AD2841">
        <v>367.5</v>
      </c>
      <c r="AE2841">
        <v>0</v>
      </c>
      <c r="AF2841" t="str">
        <f t="shared" si="134"/>
        <v>Jan</v>
      </c>
    </row>
    <row r="2842" spans="1:32" x14ac:dyDescent="0.25">
      <c r="A2842" s="1">
        <v>45659</v>
      </c>
      <c r="B2842">
        <v>3328</v>
      </c>
      <c r="C2842">
        <v>3</v>
      </c>
      <c r="D2842">
        <v>4</v>
      </c>
      <c r="E2842">
        <v>4</v>
      </c>
      <c r="F2842">
        <v>5</v>
      </c>
      <c r="G2842">
        <v>1</v>
      </c>
      <c r="H2842">
        <f>VLOOKUP(B2842, patient!A:E, 5, FALSE)</f>
        <v>10</v>
      </c>
      <c r="I2842" t="str">
        <f>VLOOKUP(H2842, city!A:B, 2, FALSE)</f>
        <v>Edinburgh</v>
      </c>
      <c r="J2842" t="str">
        <f>VLOOKUP(E2842, diagnosis!A:B, 2, FALSE)</f>
        <v>Hypertension</v>
      </c>
      <c r="K2842" t="str">
        <f>VLOOKUP(D2842, department!A:B, 2, FALSE)</f>
        <v>Orthopedics</v>
      </c>
      <c r="L2842" t="str">
        <f>VLOOKUP(C2842, provider!A:B, 2, FALSE)</f>
        <v>Dr. Emma Jones</v>
      </c>
      <c r="M2842" t="str">
        <f>VLOOKUP(G2842, insurance!A:B, 2, FALSE)</f>
        <v>Aviva</v>
      </c>
      <c r="N2842">
        <f>VLOOKUP(B2842, patient!A:D, 4, FALSE)</f>
        <v>50</v>
      </c>
      <c r="O2842" t="str">
        <f>VLOOKUP(B2842, patient!A:C, 3, FALSE)</f>
        <v>Female</v>
      </c>
      <c r="P2842" t="str">
        <f>VLOOKUP(B2842, patient!A:F, 6, FALSE)</f>
        <v>Other</v>
      </c>
      <c r="Q2842" t="s">
        <v>491</v>
      </c>
      <c r="R2842">
        <v>195</v>
      </c>
      <c r="S2842">
        <v>111</v>
      </c>
      <c r="U2842" s="1" t="str">
        <f t="shared" si="132"/>
        <v>No</v>
      </c>
      <c r="V2842">
        <v>1</v>
      </c>
      <c r="W2842" t="s">
        <v>487</v>
      </c>
      <c r="X2842" t="s">
        <v>488</v>
      </c>
      <c r="Y2842" t="str">
        <f t="shared" si="133"/>
        <v>Scheduled</v>
      </c>
      <c r="Z2842" t="s">
        <v>497</v>
      </c>
      <c r="AA2842" s="1">
        <v>45580</v>
      </c>
      <c r="AB2842" s="1">
        <v>45576</v>
      </c>
      <c r="AC2842" t="s">
        <v>493</v>
      </c>
      <c r="AD2842">
        <v>235.2</v>
      </c>
      <c r="AE2842">
        <v>30</v>
      </c>
      <c r="AF2842" t="str">
        <f t="shared" si="134"/>
        <v>Jan</v>
      </c>
    </row>
    <row r="2843" spans="1:32" x14ac:dyDescent="0.25">
      <c r="A2843" s="1">
        <v>45659</v>
      </c>
      <c r="B2843">
        <v>211</v>
      </c>
      <c r="C2843">
        <v>4</v>
      </c>
      <c r="D2843">
        <v>4</v>
      </c>
      <c r="E2843">
        <v>4</v>
      </c>
      <c r="F2843">
        <v>5</v>
      </c>
      <c r="G2843">
        <v>3</v>
      </c>
      <c r="H2843">
        <f>VLOOKUP(B2843, patient!A:E, 5, FALSE)</f>
        <v>16</v>
      </c>
      <c r="I2843" t="str">
        <f>VLOOKUP(H2843, city!A:B, 2, FALSE)</f>
        <v>Glasgow</v>
      </c>
      <c r="J2843" t="str">
        <f>VLOOKUP(E2843, diagnosis!A:B, 2, FALSE)</f>
        <v>Hypertension</v>
      </c>
      <c r="K2843" t="str">
        <f>VLOOKUP(D2843, department!A:B, 2, FALSE)</f>
        <v>Orthopedics</v>
      </c>
      <c r="L2843" t="str">
        <f>VLOOKUP(C2843, provider!A:B, 2, FALSE)</f>
        <v>Dr. Ravi Patel</v>
      </c>
      <c r="M2843" t="str">
        <f>VLOOKUP(G2843, insurance!A:B, 2, FALSE)</f>
        <v>Allianz</v>
      </c>
      <c r="N2843">
        <f>VLOOKUP(B2843, patient!A:D, 4, FALSE)</f>
        <v>58</v>
      </c>
      <c r="O2843" t="str">
        <f>VLOOKUP(B2843, patient!A:C, 3, FALSE)</f>
        <v>Male</v>
      </c>
      <c r="P2843" t="str">
        <f>VLOOKUP(B2843, patient!A:F, 6, FALSE)</f>
        <v>White</v>
      </c>
      <c r="Q2843" t="s">
        <v>491</v>
      </c>
      <c r="R2843">
        <v>409</v>
      </c>
      <c r="S2843">
        <v>78</v>
      </c>
      <c r="U2843" s="1" t="str">
        <f t="shared" si="132"/>
        <v>No</v>
      </c>
      <c r="V2843">
        <v>4</v>
      </c>
      <c r="W2843" t="s">
        <v>494</v>
      </c>
      <c r="X2843" t="s">
        <v>488</v>
      </c>
      <c r="Y2843" t="str">
        <f t="shared" si="133"/>
        <v>Scheduled</v>
      </c>
      <c r="Z2843" t="s">
        <v>497</v>
      </c>
      <c r="AA2843" s="1">
        <v>45583</v>
      </c>
      <c r="AB2843" s="1">
        <v>45576</v>
      </c>
      <c r="AC2843" t="s">
        <v>498</v>
      </c>
      <c r="AD2843">
        <v>347.9</v>
      </c>
      <c r="AE2843">
        <v>10</v>
      </c>
      <c r="AF2843" t="str">
        <f t="shared" si="134"/>
        <v>Jan</v>
      </c>
    </row>
    <row r="2844" spans="1:32" x14ac:dyDescent="0.25">
      <c r="A2844" s="1">
        <v>45659</v>
      </c>
      <c r="B2844">
        <v>3441</v>
      </c>
      <c r="C2844">
        <v>3</v>
      </c>
      <c r="D2844">
        <v>4</v>
      </c>
      <c r="E2844">
        <v>4</v>
      </c>
      <c r="F2844">
        <v>5</v>
      </c>
      <c r="G2844">
        <v>2</v>
      </c>
      <c r="H2844">
        <f>VLOOKUP(B2844, patient!A:E, 5, FALSE)</f>
        <v>10</v>
      </c>
      <c r="I2844" t="str">
        <f>VLOOKUP(H2844, city!A:B, 2, FALSE)</f>
        <v>Edinburgh</v>
      </c>
      <c r="J2844" t="str">
        <f>VLOOKUP(E2844, diagnosis!A:B, 2, FALSE)</f>
        <v>Hypertension</v>
      </c>
      <c r="K2844" t="str">
        <f>VLOOKUP(D2844, department!A:B, 2, FALSE)</f>
        <v>Orthopedics</v>
      </c>
      <c r="L2844" t="str">
        <f>VLOOKUP(C2844, provider!A:B, 2, FALSE)</f>
        <v>Dr. Emma Jones</v>
      </c>
      <c r="M2844" t="str">
        <f>VLOOKUP(G2844, insurance!A:B, 2, FALSE)</f>
        <v>AXA</v>
      </c>
      <c r="N2844">
        <f>VLOOKUP(B2844, patient!A:D, 4, FALSE)</f>
        <v>42</v>
      </c>
      <c r="O2844" t="str">
        <f>VLOOKUP(B2844, patient!A:C, 3, FALSE)</f>
        <v>Female</v>
      </c>
      <c r="P2844" t="str">
        <f>VLOOKUP(B2844, patient!A:F, 6, FALSE)</f>
        <v>Other</v>
      </c>
      <c r="Q2844" t="s">
        <v>492</v>
      </c>
      <c r="R2844">
        <v>611</v>
      </c>
      <c r="S2844">
        <v>143</v>
      </c>
      <c r="T2844" s="1">
        <v>45591</v>
      </c>
      <c r="U2844" s="1" t="str">
        <f t="shared" si="132"/>
        <v>Yes</v>
      </c>
      <c r="V2844">
        <v>9</v>
      </c>
      <c r="W2844" t="s">
        <v>492</v>
      </c>
      <c r="X2844" t="s">
        <v>495</v>
      </c>
      <c r="Y2844" t="str">
        <f t="shared" si="133"/>
        <v>Emergency</v>
      </c>
      <c r="Z2844" t="s">
        <v>497</v>
      </c>
      <c r="AC2844" t="s">
        <v>490</v>
      </c>
      <c r="AD2844">
        <v>527.79999999999995</v>
      </c>
      <c r="AE2844">
        <v>0</v>
      </c>
      <c r="AF2844" t="str">
        <f t="shared" si="134"/>
        <v>Jan</v>
      </c>
    </row>
    <row r="2845" spans="1:32" x14ac:dyDescent="0.25">
      <c r="A2845" s="1">
        <v>45659</v>
      </c>
      <c r="B2845">
        <v>1664</v>
      </c>
      <c r="C2845">
        <v>2</v>
      </c>
      <c r="D2845">
        <v>4</v>
      </c>
      <c r="E2845">
        <v>4</v>
      </c>
      <c r="F2845">
        <v>5</v>
      </c>
      <c r="G2845">
        <v>2</v>
      </c>
      <c r="H2845">
        <f>VLOOKUP(B2845, patient!A:E, 5, FALSE)</f>
        <v>10</v>
      </c>
      <c r="I2845" t="str">
        <f>VLOOKUP(H2845, city!A:B, 2, FALSE)</f>
        <v>Edinburgh</v>
      </c>
      <c r="J2845" t="str">
        <f>VLOOKUP(E2845, diagnosis!A:B, 2, FALSE)</f>
        <v>Hypertension</v>
      </c>
      <c r="K2845" t="str">
        <f>VLOOKUP(D2845, department!A:B, 2, FALSE)</f>
        <v>Orthopedics</v>
      </c>
      <c r="L2845" t="str">
        <f>VLOOKUP(C2845, provider!A:B, 2, FALSE)</f>
        <v>Dr. Johnson Grek</v>
      </c>
      <c r="M2845" t="str">
        <f>VLOOKUP(G2845, insurance!A:B, 2, FALSE)</f>
        <v>AXA</v>
      </c>
      <c r="N2845">
        <f>VLOOKUP(B2845, patient!A:D, 4, FALSE)</f>
        <v>65</v>
      </c>
      <c r="O2845" t="str">
        <f>VLOOKUP(B2845, patient!A:C, 3, FALSE)</f>
        <v>Female</v>
      </c>
      <c r="P2845" t="str">
        <f>VLOOKUP(B2845, patient!A:F, 6, FALSE)</f>
        <v>Asian</v>
      </c>
      <c r="Q2845" t="s">
        <v>491</v>
      </c>
      <c r="R2845">
        <v>774</v>
      </c>
      <c r="S2845">
        <v>102</v>
      </c>
      <c r="T2845" s="1">
        <v>45595</v>
      </c>
      <c r="U2845" s="1" t="str">
        <f t="shared" si="132"/>
        <v>Yes</v>
      </c>
      <c r="V2845">
        <v>5</v>
      </c>
      <c r="W2845" t="s">
        <v>487</v>
      </c>
      <c r="X2845" t="s">
        <v>495</v>
      </c>
      <c r="Y2845" t="str">
        <f t="shared" si="133"/>
        <v>Emergency</v>
      </c>
      <c r="Z2845" t="s">
        <v>497</v>
      </c>
      <c r="AC2845" t="s">
        <v>490</v>
      </c>
      <c r="AD2845">
        <v>613.20000000000005</v>
      </c>
      <c r="AE2845">
        <v>0</v>
      </c>
      <c r="AF2845" t="str">
        <f t="shared" si="134"/>
        <v>Jan</v>
      </c>
    </row>
    <row r="2846" spans="1:32" x14ac:dyDescent="0.25">
      <c r="A2846" s="1">
        <v>45659</v>
      </c>
      <c r="B2846">
        <v>1480</v>
      </c>
      <c r="C2846">
        <v>2</v>
      </c>
      <c r="D2846">
        <v>4</v>
      </c>
      <c r="E2846">
        <v>4</v>
      </c>
      <c r="F2846">
        <v>5</v>
      </c>
      <c r="G2846">
        <v>3</v>
      </c>
      <c r="H2846">
        <f>VLOOKUP(B2846, patient!A:E, 5, FALSE)</f>
        <v>25</v>
      </c>
      <c r="I2846" t="str">
        <f>VLOOKUP(H2846, city!A:B, 2, FALSE)</f>
        <v>London</v>
      </c>
      <c r="J2846" t="str">
        <f>VLOOKUP(E2846, diagnosis!A:B, 2, FALSE)</f>
        <v>Hypertension</v>
      </c>
      <c r="K2846" t="str">
        <f>VLOOKUP(D2846, department!A:B, 2, FALSE)</f>
        <v>Orthopedics</v>
      </c>
      <c r="L2846" t="str">
        <f>VLOOKUP(C2846, provider!A:B, 2, FALSE)</f>
        <v>Dr. Johnson Grek</v>
      </c>
      <c r="M2846" t="str">
        <f>VLOOKUP(G2846, insurance!A:B, 2, FALSE)</f>
        <v>Allianz</v>
      </c>
      <c r="N2846">
        <f>VLOOKUP(B2846, patient!A:D, 4, FALSE)</f>
        <v>30</v>
      </c>
      <c r="O2846" t="str">
        <f>VLOOKUP(B2846, patient!A:C, 3, FALSE)</f>
        <v>Female</v>
      </c>
      <c r="P2846" t="str">
        <f>VLOOKUP(B2846, patient!A:F, 6, FALSE)</f>
        <v>Other</v>
      </c>
      <c r="Q2846" t="s">
        <v>492</v>
      </c>
      <c r="R2846">
        <v>154</v>
      </c>
      <c r="S2846">
        <v>164</v>
      </c>
      <c r="T2846" s="1">
        <v>45599</v>
      </c>
      <c r="U2846" s="1" t="str">
        <f t="shared" si="132"/>
        <v>Yes</v>
      </c>
      <c r="V2846">
        <v>1</v>
      </c>
      <c r="W2846" t="s">
        <v>494</v>
      </c>
      <c r="X2846" t="s">
        <v>495</v>
      </c>
      <c r="Y2846" t="str">
        <f t="shared" si="133"/>
        <v>Emergency</v>
      </c>
      <c r="Z2846" t="s">
        <v>489</v>
      </c>
      <c r="AC2846" t="s">
        <v>490</v>
      </c>
      <c r="AD2846">
        <v>222.6</v>
      </c>
      <c r="AE2846">
        <v>0</v>
      </c>
      <c r="AF2846" t="str">
        <f t="shared" si="134"/>
        <v>Jan</v>
      </c>
    </row>
    <row r="2847" spans="1:32" x14ac:dyDescent="0.25">
      <c r="A2847" s="1">
        <v>45659</v>
      </c>
      <c r="B2847">
        <v>2062</v>
      </c>
      <c r="C2847">
        <v>1</v>
      </c>
      <c r="D2847">
        <v>4</v>
      </c>
      <c r="E2847">
        <v>4</v>
      </c>
      <c r="F2847">
        <v>5</v>
      </c>
      <c r="G2847">
        <v>1</v>
      </c>
      <c r="H2847">
        <f>VLOOKUP(B2847, patient!A:E, 5, FALSE)</f>
        <v>25</v>
      </c>
      <c r="I2847" t="str">
        <f>VLOOKUP(H2847, city!A:B, 2, FALSE)</f>
        <v>London</v>
      </c>
      <c r="J2847" t="str">
        <f>VLOOKUP(E2847, diagnosis!A:B, 2, FALSE)</f>
        <v>Hypertension</v>
      </c>
      <c r="K2847" t="str">
        <f>VLOOKUP(D2847, department!A:B, 2, FALSE)</f>
        <v>Orthopedics</v>
      </c>
      <c r="L2847" t="str">
        <f>VLOOKUP(C2847, provider!A:B, 2, FALSE)</f>
        <v>Dr. Olu Abisola</v>
      </c>
      <c r="M2847" t="str">
        <f>VLOOKUP(G2847, insurance!A:B, 2, FALSE)</f>
        <v>Aviva</v>
      </c>
      <c r="N2847">
        <f>VLOOKUP(B2847, patient!A:D, 4, FALSE)</f>
        <v>26</v>
      </c>
      <c r="O2847" t="str">
        <f>VLOOKUP(B2847, patient!A:C, 3, FALSE)</f>
        <v>Male</v>
      </c>
      <c r="P2847" t="str">
        <f>VLOOKUP(B2847, patient!A:F, 6, FALSE)</f>
        <v>Asian</v>
      </c>
      <c r="Q2847" t="s">
        <v>486</v>
      </c>
      <c r="R2847">
        <v>965</v>
      </c>
      <c r="S2847">
        <v>69</v>
      </c>
      <c r="T2847" s="1">
        <v>45604</v>
      </c>
      <c r="U2847" s="1" t="str">
        <f t="shared" si="132"/>
        <v>Yes</v>
      </c>
      <c r="V2847">
        <v>4</v>
      </c>
      <c r="W2847" t="s">
        <v>494</v>
      </c>
      <c r="X2847" t="s">
        <v>495</v>
      </c>
      <c r="Y2847" t="str">
        <f t="shared" si="133"/>
        <v>Emergency</v>
      </c>
      <c r="Z2847" t="s">
        <v>489</v>
      </c>
      <c r="AC2847" t="s">
        <v>490</v>
      </c>
      <c r="AD2847">
        <v>723.8</v>
      </c>
      <c r="AE2847">
        <v>0</v>
      </c>
      <c r="AF2847" t="str">
        <f t="shared" si="134"/>
        <v>Jan</v>
      </c>
    </row>
    <row r="2848" spans="1:32" x14ac:dyDescent="0.25">
      <c r="A2848" s="1">
        <v>45660</v>
      </c>
      <c r="B2848">
        <v>4579</v>
      </c>
      <c r="C2848">
        <v>3</v>
      </c>
      <c r="D2848">
        <v>4</v>
      </c>
      <c r="E2848">
        <v>4</v>
      </c>
      <c r="F2848">
        <v>5</v>
      </c>
      <c r="G2848">
        <v>2</v>
      </c>
      <c r="H2848">
        <f>VLOOKUP(B2848, patient!A:E, 5, FALSE)</f>
        <v>4</v>
      </c>
      <c r="I2848" t="str">
        <f>VLOOKUP(H2848, city!A:B, 2, FALSE)</f>
        <v>Birmingham</v>
      </c>
      <c r="J2848" t="str">
        <f>VLOOKUP(E2848, diagnosis!A:B, 2, FALSE)</f>
        <v>Hypertension</v>
      </c>
      <c r="K2848" t="str">
        <f>VLOOKUP(D2848, department!A:B, 2, FALSE)</f>
        <v>Orthopedics</v>
      </c>
      <c r="L2848" t="str">
        <f>VLOOKUP(C2848, provider!A:B, 2, FALSE)</f>
        <v>Dr. Emma Jones</v>
      </c>
      <c r="M2848" t="str">
        <f>VLOOKUP(G2848, insurance!A:B, 2, FALSE)</f>
        <v>AXA</v>
      </c>
      <c r="N2848">
        <f>VLOOKUP(B2848, patient!A:D, 4, FALSE)</f>
        <v>70</v>
      </c>
      <c r="O2848" t="str">
        <f>VLOOKUP(B2848, patient!A:C, 3, FALSE)</f>
        <v>Male</v>
      </c>
      <c r="P2848" t="str">
        <f>VLOOKUP(B2848, patient!A:F, 6, FALSE)</f>
        <v>Black</v>
      </c>
      <c r="Q2848" t="s">
        <v>486</v>
      </c>
      <c r="R2848">
        <v>730</v>
      </c>
      <c r="S2848">
        <v>187</v>
      </c>
      <c r="T2848" s="1">
        <v>45591</v>
      </c>
      <c r="U2848" s="1" t="str">
        <f t="shared" si="132"/>
        <v>Yes</v>
      </c>
      <c r="V2848">
        <v>6</v>
      </c>
      <c r="W2848" t="s">
        <v>492</v>
      </c>
      <c r="X2848" t="s">
        <v>488</v>
      </c>
      <c r="Y2848" t="str">
        <f t="shared" si="133"/>
        <v>Scheduled</v>
      </c>
      <c r="Z2848" t="s">
        <v>489</v>
      </c>
      <c r="AC2848" t="s">
        <v>490</v>
      </c>
      <c r="AD2848">
        <v>641.9</v>
      </c>
      <c r="AE2848">
        <v>0</v>
      </c>
      <c r="AF2848" t="str">
        <f t="shared" si="134"/>
        <v>Jan</v>
      </c>
    </row>
    <row r="2849" spans="1:32" x14ac:dyDescent="0.25">
      <c r="A2849" s="1">
        <v>45660</v>
      </c>
      <c r="B2849">
        <v>4868</v>
      </c>
      <c r="C2849">
        <v>5</v>
      </c>
      <c r="D2849">
        <v>4</v>
      </c>
      <c r="E2849">
        <v>4</v>
      </c>
      <c r="F2849">
        <v>5</v>
      </c>
      <c r="G2849">
        <v>3</v>
      </c>
      <c r="H2849">
        <f>VLOOKUP(B2849, patient!A:E, 5, FALSE)</f>
        <v>36</v>
      </c>
      <c r="I2849" t="str">
        <f>VLOOKUP(H2849, city!A:B, 2, FALSE)</f>
        <v>Newcastle</v>
      </c>
      <c r="J2849" t="str">
        <f>VLOOKUP(E2849, diagnosis!A:B, 2, FALSE)</f>
        <v>Hypertension</v>
      </c>
      <c r="K2849" t="str">
        <f>VLOOKUP(D2849, department!A:B, 2, FALSE)</f>
        <v>Orthopedics</v>
      </c>
      <c r="L2849" t="str">
        <f>VLOOKUP(C2849, provider!A:B, 2, FALSE)</f>
        <v>Dr. Sade Kikiola</v>
      </c>
      <c r="M2849" t="str">
        <f>VLOOKUP(G2849, insurance!A:B, 2, FALSE)</f>
        <v>Allianz</v>
      </c>
      <c r="N2849">
        <f>VLOOKUP(B2849, patient!A:D, 4, FALSE)</f>
        <v>30</v>
      </c>
      <c r="O2849" t="str">
        <f>VLOOKUP(B2849, patient!A:C, 3, FALSE)</f>
        <v>Female</v>
      </c>
      <c r="P2849" t="str">
        <f>VLOOKUP(B2849, patient!A:F, 6, FALSE)</f>
        <v>Hispanic</v>
      </c>
      <c r="Q2849" t="s">
        <v>492</v>
      </c>
      <c r="R2849">
        <v>431</v>
      </c>
      <c r="S2849">
        <v>119</v>
      </c>
      <c r="T2849" s="1">
        <v>45589</v>
      </c>
      <c r="U2849" s="1" t="str">
        <f t="shared" si="132"/>
        <v>Yes</v>
      </c>
      <c r="V2849">
        <v>7</v>
      </c>
      <c r="W2849" t="s">
        <v>492</v>
      </c>
      <c r="X2849" t="s">
        <v>495</v>
      </c>
      <c r="Y2849" t="str">
        <f t="shared" si="133"/>
        <v>Emergency</v>
      </c>
      <c r="Z2849" t="s">
        <v>489</v>
      </c>
      <c r="AC2849" t="s">
        <v>490</v>
      </c>
      <c r="AD2849">
        <v>385</v>
      </c>
      <c r="AE2849">
        <v>0</v>
      </c>
      <c r="AF2849" t="str">
        <f t="shared" si="134"/>
        <v>Jan</v>
      </c>
    </row>
    <row r="2850" spans="1:32" x14ac:dyDescent="0.25">
      <c r="A2850" s="1">
        <v>45660</v>
      </c>
      <c r="B2850">
        <v>1519</v>
      </c>
      <c r="C2850">
        <v>2</v>
      </c>
      <c r="D2850">
        <v>4</v>
      </c>
      <c r="E2850">
        <v>4</v>
      </c>
      <c r="F2850">
        <v>5</v>
      </c>
      <c r="G2850">
        <v>3</v>
      </c>
      <c r="H2850">
        <f>VLOOKUP(B2850, patient!A:E, 5, FALSE)</f>
        <v>32</v>
      </c>
      <c r="I2850" t="str">
        <f>VLOOKUP(H2850, city!A:B, 2, FALSE)</f>
        <v>Manchester</v>
      </c>
      <c r="J2850" t="str">
        <f>VLOOKUP(E2850, diagnosis!A:B, 2, FALSE)</f>
        <v>Hypertension</v>
      </c>
      <c r="K2850" t="str">
        <f>VLOOKUP(D2850, department!A:B, 2, FALSE)</f>
        <v>Orthopedics</v>
      </c>
      <c r="L2850" t="str">
        <f>VLOOKUP(C2850, provider!A:B, 2, FALSE)</f>
        <v>Dr. Johnson Grek</v>
      </c>
      <c r="M2850" t="str">
        <f>VLOOKUP(G2850, insurance!A:B, 2, FALSE)</f>
        <v>Allianz</v>
      </c>
      <c r="N2850">
        <f>VLOOKUP(B2850, patient!A:D, 4, FALSE)</f>
        <v>48</v>
      </c>
      <c r="O2850" t="str">
        <f>VLOOKUP(B2850, patient!A:C, 3, FALSE)</f>
        <v>Male</v>
      </c>
      <c r="P2850" t="str">
        <f>VLOOKUP(B2850, patient!A:F, 6, FALSE)</f>
        <v>White</v>
      </c>
      <c r="Q2850" t="s">
        <v>492</v>
      </c>
      <c r="R2850">
        <v>998</v>
      </c>
      <c r="S2850">
        <v>106</v>
      </c>
      <c r="U2850" s="1" t="str">
        <f t="shared" si="132"/>
        <v>No</v>
      </c>
      <c r="V2850">
        <v>7</v>
      </c>
      <c r="W2850" t="s">
        <v>494</v>
      </c>
      <c r="X2850" t="s">
        <v>495</v>
      </c>
      <c r="Y2850" t="str">
        <f t="shared" si="133"/>
        <v>Emergency</v>
      </c>
      <c r="Z2850" t="s">
        <v>489</v>
      </c>
      <c r="AA2850" s="1">
        <v>45582</v>
      </c>
      <c r="AB2850" s="1">
        <v>45576</v>
      </c>
      <c r="AC2850" t="s">
        <v>498</v>
      </c>
      <c r="AD2850">
        <v>779.8</v>
      </c>
      <c r="AE2850">
        <v>10</v>
      </c>
      <c r="AF2850" t="str">
        <f t="shared" si="134"/>
        <v>Jan</v>
      </c>
    </row>
    <row r="2851" spans="1:32" x14ac:dyDescent="0.25">
      <c r="A2851" s="1">
        <v>45660</v>
      </c>
      <c r="B2851">
        <v>2000</v>
      </c>
      <c r="C2851">
        <v>4</v>
      </c>
      <c r="D2851">
        <v>4</v>
      </c>
      <c r="E2851">
        <v>4</v>
      </c>
      <c r="F2851">
        <v>5</v>
      </c>
      <c r="G2851">
        <v>3</v>
      </c>
      <c r="H2851">
        <f>VLOOKUP(B2851, patient!A:E, 5, FALSE)</f>
        <v>10</v>
      </c>
      <c r="I2851" t="str">
        <f>VLOOKUP(H2851, city!A:B, 2, FALSE)</f>
        <v>Edinburgh</v>
      </c>
      <c r="J2851" t="str">
        <f>VLOOKUP(E2851, diagnosis!A:B, 2, FALSE)</f>
        <v>Hypertension</v>
      </c>
      <c r="K2851" t="str">
        <f>VLOOKUP(D2851, department!A:B, 2, FALSE)</f>
        <v>Orthopedics</v>
      </c>
      <c r="L2851" t="str">
        <f>VLOOKUP(C2851, provider!A:B, 2, FALSE)</f>
        <v>Dr. Ravi Patel</v>
      </c>
      <c r="M2851" t="str">
        <f>VLOOKUP(G2851, insurance!A:B, 2, FALSE)</f>
        <v>Allianz</v>
      </c>
      <c r="N2851">
        <f>VLOOKUP(B2851, patient!A:D, 4, FALSE)</f>
        <v>58</v>
      </c>
      <c r="O2851" t="str">
        <f>VLOOKUP(B2851, patient!A:C, 3, FALSE)</f>
        <v>Female</v>
      </c>
      <c r="P2851" t="str">
        <f>VLOOKUP(B2851, patient!A:F, 6, FALSE)</f>
        <v>Hispanic</v>
      </c>
      <c r="Q2851" t="s">
        <v>486</v>
      </c>
      <c r="R2851">
        <v>511</v>
      </c>
      <c r="S2851">
        <v>133</v>
      </c>
      <c r="U2851" s="1" t="str">
        <f t="shared" si="132"/>
        <v>No</v>
      </c>
      <c r="V2851">
        <v>8</v>
      </c>
      <c r="W2851" t="s">
        <v>494</v>
      </c>
      <c r="X2851" t="s">
        <v>495</v>
      </c>
      <c r="Y2851" t="str">
        <f t="shared" si="133"/>
        <v>Emergency</v>
      </c>
      <c r="Z2851" t="s">
        <v>489</v>
      </c>
      <c r="AA2851" s="1">
        <v>45580</v>
      </c>
      <c r="AB2851" s="1">
        <v>45576</v>
      </c>
      <c r="AC2851" t="s">
        <v>498</v>
      </c>
      <c r="AD2851">
        <v>457.8</v>
      </c>
      <c r="AE2851">
        <v>10</v>
      </c>
      <c r="AF2851" t="str">
        <f t="shared" si="134"/>
        <v>Jan</v>
      </c>
    </row>
    <row r="2852" spans="1:32" x14ac:dyDescent="0.25">
      <c r="A2852" s="1">
        <v>45660</v>
      </c>
      <c r="B2852">
        <v>1009</v>
      </c>
      <c r="C2852">
        <v>3</v>
      </c>
      <c r="D2852">
        <v>4</v>
      </c>
      <c r="E2852">
        <v>4</v>
      </c>
      <c r="F2852">
        <v>5</v>
      </c>
      <c r="G2852">
        <v>1</v>
      </c>
      <c r="H2852">
        <f>VLOOKUP(B2852, patient!A:E, 5, FALSE)</f>
        <v>2</v>
      </c>
      <c r="I2852" t="str">
        <f>VLOOKUP(H2852, city!A:B, 2, FALSE)</f>
        <v>Birmingham</v>
      </c>
      <c r="J2852" t="str">
        <f>VLOOKUP(E2852, diagnosis!A:B, 2, FALSE)</f>
        <v>Hypertension</v>
      </c>
      <c r="K2852" t="str">
        <f>VLOOKUP(D2852, department!A:B, 2, FALSE)</f>
        <v>Orthopedics</v>
      </c>
      <c r="L2852" t="str">
        <f>VLOOKUP(C2852, provider!A:B, 2, FALSE)</f>
        <v>Dr. Emma Jones</v>
      </c>
      <c r="M2852" t="str">
        <f>VLOOKUP(G2852, insurance!A:B, 2, FALSE)</f>
        <v>Aviva</v>
      </c>
      <c r="N2852">
        <f>VLOOKUP(B2852, patient!A:D, 4, FALSE)</f>
        <v>28</v>
      </c>
      <c r="O2852" t="str">
        <f>VLOOKUP(B2852, patient!A:C, 3, FALSE)</f>
        <v>Male</v>
      </c>
      <c r="P2852" t="str">
        <f>VLOOKUP(B2852, patient!A:F, 6, FALSE)</f>
        <v>White</v>
      </c>
      <c r="Q2852" t="s">
        <v>491</v>
      </c>
      <c r="R2852">
        <v>196</v>
      </c>
      <c r="S2852">
        <v>158</v>
      </c>
      <c r="U2852" s="1" t="str">
        <f t="shared" si="132"/>
        <v>No</v>
      </c>
      <c r="V2852">
        <v>5</v>
      </c>
      <c r="W2852" t="s">
        <v>492</v>
      </c>
      <c r="X2852" t="s">
        <v>495</v>
      </c>
      <c r="Y2852" t="str">
        <f t="shared" si="133"/>
        <v>Emergency</v>
      </c>
      <c r="Z2852" t="s">
        <v>489</v>
      </c>
      <c r="AA2852" s="1">
        <v>45581</v>
      </c>
      <c r="AB2852" s="1">
        <v>45577</v>
      </c>
      <c r="AC2852" t="s">
        <v>493</v>
      </c>
      <c r="AD2852">
        <v>268.8</v>
      </c>
      <c r="AE2852">
        <v>30</v>
      </c>
      <c r="AF2852" t="str">
        <f t="shared" si="134"/>
        <v>Jan</v>
      </c>
    </row>
    <row r="2853" spans="1:32" x14ac:dyDescent="0.25">
      <c r="A2853" s="1">
        <v>45660</v>
      </c>
      <c r="B2853">
        <v>4479</v>
      </c>
      <c r="C2853">
        <v>5</v>
      </c>
      <c r="D2853">
        <v>4</v>
      </c>
      <c r="E2853">
        <v>4</v>
      </c>
      <c r="F2853">
        <v>5</v>
      </c>
      <c r="G2853">
        <v>2</v>
      </c>
      <c r="H2853">
        <f>VLOOKUP(B2853, patient!A:E, 5, FALSE)</f>
        <v>12</v>
      </c>
      <c r="I2853" t="str">
        <f>VLOOKUP(H2853, city!A:B, 2, FALSE)</f>
        <v>Edinburgh</v>
      </c>
      <c r="J2853" t="str">
        <f>VLOOKUP(E2853, diagnosis!A:B, 2, FALSE)</f>
        <v>Hypertension</v>
      </c>
      <c r="K2853" t="str">
        <f>VLOOKUP(D2853, department!A:B, 2, FALSE)</f>
        <v>Orthopedics</v>
      </c>
      <c r="L2853" t="str">
        <f>VLOOKUP(C2853, provider!A:B, 2, FALSE)</f>
        <v>Dr. Sade Kikiola</v>
      </c>
      <c r="M2853" t="str">
        <f>VLOOKUP(G2853, insurance!A:B, 2, FALSE)</f>
        <v>AXA</v>
      </c>
      <c r="N2853">
        <f>VLOOKUP(B2853, patient!A:D, 4, FALSE)</f>
        <v>21</v>
      </c>
      <c r="O2853" t="str">
        <f>VLOOKUP(B2853, patient!A:C, 3, FALSE)</f>
        <v>Male</v>
      </c>
      <c r="P2853" t="str">
        <f>VLOOKUP(B2853, patient!A:F, 6, FALSE)</f>
        <v>Black</v>
      </c>
      <c r="Q2853" t="s">
        <v>491</v>
      </c>
      <c r="R2853">
        <v>874</v>
      </c>
      <c r="S2853">
        <v>141</v>
      </c>
      <c r="T2853" s="1">
        <v>45606</v>
      </c>
      <c r="U2853" s="1" t="str">
        <f t="shared" si="132"/>
        <v>Yes</v>
      </c>
      <c r="V2853">
        <v>6</v>
      </c>
      <c r="W2853" t="s">
        <v>494</v>
      </c>
      <c r="X2853" t="s">
        <v>495</v>
      </c>
      <c r="Y2853" t="str">
        <f t="shared" si="133"/>
        <v>Emergency</v>
      </c>
      <c r="Z2853" t="s">
        <v>489</v>
      </c>
      <c r="AC2853" t="s">
        <v>490</v>
      </c>
      <c r="AD2853">
        <v>710.5</v>
      </c>
      <c r="AE2853">
        <v>0</v>
      </c>
      <c r="AF2853" t="str">
        <f t="shared" si="134"/>
        <v>Jan</v>
      </c>
    </row>
    <row r="2854" spans="1:32" x14ac:dyDescent="0.25">
      <c r="A2854" s="1">
        <v>45660</v>
      </c>
      <c r="B2854">
        <v>568</v>
      </c>
      <c r="C2854">
        <v>5</v>
      </c>
      <c r="D2854">
        <v>4</v>
      </c>
      <c r="E2854">
        <v>4</v>
      </c>
      <c r="F2854">
        <v>5</v>
      </c>
      <c r="G2854">
        <v>1</v>
      </c>
      <c r="H2854">
        <f>VLOOKUP(B2854, patient!A:E, 5, FALSE)</f>
        <v>40</v>
      </c>
      <c r="I2854" t="str">
        <f>VLOOKUP(H2854, city!A:B, 2, FALSE)</f>
        <v>Sheffield</v>
      </c>
      <c r="J2854" t="str">
        <f>VLOOKUP(E2854, diagnosis!A:B, 2, FALSE)</f>
        <v>Hypertension</v>
      </c>
      <c r="K2854" t="str">
        <f>VLOOKUP(D2854, department!A:B, 2, FALSE)</f>
        <v>Orthopedics</v>
      </c>
      <c r="L2854" t="str">
        <f>VLOOKUP(C2854, provider!A:B, 2, FALSE)</f>
        <v>Dr. Sade Kikiola</v>
      </c>
      <c r="M2854" t="str">
        <f>VLOOKUP(G2854, insurance!A:B, 2, FALSE)</f>
        <v>Aviva</v>
      </c>
      <c r="N2854">
        <f>VLOOKUP(B2854, patient!A:D, 4, FALSE)</f>
        <v>51</v>
      </c>
      <c r="O2854" t="str">
        <f>VLOOKUP(B2854, patient!A:C, 3, FALSE)</f>
        <v>Male</v>
      </c>
      <c r="P2854" t="str">
        <f>VLOOKUP(B2854, patient!A:F, 6, FALSE)</f>
        <v>Other</v>
      </c>
      <c r="Q2854" t="s">
        <v>492</v>
      </c>
      <c r="R2854">
        <v>247</v>
      </c>
      <c r="S2854">
        <v>33</v>
      </c>
      <c r="T2854" s="1">
        <v>45603</v>
      </c>
      <c r="U2854" s="1" t="str">
        <f t="shared" si="132"/>
        <v>Yes</v>
      </c>
      <c r="V2854">
        <v>2</v>
      </c>
      <c r="W2854" t="s">
        <v>487</v>
      </c>
      <c r="X2854" t="s">
        <v>495</v>
      </c>
      <c r="Y2854" t="str">
        <f t="shared" si="133"/>
        <v>Emergency</v>
      </c>
      <c r="Z2854" t="s">
        <v>489</v>
      </c>
      <c r="AC2854" t="s">
        <v>490</v>
      </c>
      <c r="AD2854">
        <v>196</v>
      </c>
      <c r="AE2854">
        <v>0</v>
      </c>
      <c r="AF2854" t="str">
        <f t="shared" si="134"/>
        <v>Jan</v>
      </c>
    </row>
    <row r="2855" spans="1:32" x14ac:dyDescent="0.25">
      <c r="A2855" s="1">
        <v>45660</v>
      </c>
      <c r="B2855">
        <v>878</v>
      </c>
      <c r="C2855">
        <v>5</v>
      </c>
      <c r="D2855">
        <v>4</v>
      </c>
      <c r="E2855">
        <v>4</v>
      </c>
      <c r="F2855">
        <v>5</v>
      </c>
      <c r="G2855">
        <v>1</v>
      </c>
      <c r="H2855">
        <f>VLOOKUP(B2855, patient!A:E, 5, FALSE)</f>
        <v>28</v>
      </c>
      <c r="I2855" t="str">
        <f>VLOOKUP(H2855, city!A:B, 2, FALSE)</f>
        <v>London</v>
      </c>
      <c r="J2855" t="str">
        <f>VLOOKUP(E2855, diagnosis!A:B, 2, FALSE)</f>
        <v>Hypertension</v>
      </c>
      <c r="K2855" t="str">
        <f>VLOOKUP(D2855, department!A:B, 2, FALSE)</f>
        <v>Orthopedics</v>
      </c>
      <c r="L2855" t="str">
        <f>VLOOKUP(C2855, provider!A:B, 2, FALSE)</f>
        <v>Dr. Sade Kikiola</v>
      </c>
      <c r="M2855" t="str">
        <f>VLOOKUP(G2855, insurance!A:B, 2, FALSE)</f>
        <v>Aviva</v>
      </c>
      <c r="N2855">
        <f>VLOOKUP(B2855, patient!A:D, 4, FALSE)</f>
        <v>78</v>
      </c>
      <c r="O2855" t="str">
        <f>VLOOKUP(B2855, patient!A:C, 3, FALSE)</f>
        <v>Female</v>
      </c>
      <c r="P2855" t="str">
        <f>VLOOKUP(B2855, patient!A:F, 6, FALSE)</f>
        <v>Other</v>
      </c>
      <c r="Q2855" t="s">
        <v>491</v>
      </c>
      <c r="R2855">
        <v>75</v>
      </c>
      <c r="S2855">
        <v>32</v>
      </c>
      <c r="T2855" s="1">
        <v>45606</v>
      </c>
      <c r="U2855" s="1" t="str">
        <f t="shared" si="132"/>
        <v>Yes</v>
      </c>
      <c r="V2855">
        <v>10</v>
      </c>
      <c r="W2855" t="s">
        <v>487</v>
      </c>
      <c r="X2855" t="s">
        <v>495</v>
      </c>
      <c r="Y2855" t="str">
        <f t="shared" si="133"/>
        <v>Emergency</v>
      </c>
      <c r="Z2855" t="s">
        <v>489</v>
      </c>
      <c r="AC2855" t="s">
        <v>490</v>
      </c>
      <c r="AD2855">
        <v>74.900000000000006</v>
      </c>
      <c r="AE2855">
        <v>0</v>
      </c>
      <c r="AF2855" t="str">
        <f t="shared" si="134"/>
        <v>Jan</v>
      </c>
    </row>
    <row r="2856" spans="1:32" x14ac:dyDescent="0.25">
      <c r="A2856" s="1">
        <v>45660</v>
      </c>
      <c r="B2856">
        <v>3888</v>
      </c>
      <c r="C2856">
        <v>5</v>
      </c>
      <c r="D2856">
        <v>4</v>
      </c>
      <c r="E2856">
        <v>4</v>
      </c>
      <c r="F2856">
        <v>5</v>
      </c>
      <c r="G2856">
        <v>3</v>
      </c>
      <c r="H2856">
        <f>VLOOKUP(B2856, patient!A:E, 5, FALSE)</f>
        <v>3</v>
      </c>
      <c r="I2856" t="str">
        <f>VLOOKUP(H2856, city!A:B, 2, FALSE)</f>
        <v>Birmingham</v>
      </c>
      <c r="J2856" t="str">
        <f>VLOOKUP(E2856, diagnosis!A:B, 2, FALSE)</f>
        <v>Hypertension</v>
      </c>
      <c r="K2856" t="str">
        <f>VLOOKUP(D2856, department!A:B, 2, FALSE)</f>
        <v>Orthopedics</v>
      </c>
      <c r="L2856" t="str">
        <f>VLOOKUP(C2856, provider!A:B, 2, FALSE)</f>
        <v>Dr. Sade Kikiola</v>
      </c>
      <c r="M2856" t="str">
        <f>VLOOKUP(G2856, insurance!A:B, 2, FALSE)</f>
        <v>Allianz</v>
      </c>
      <c r="N2856">
        <f>VLOOKUP(B2856, patient!A:D, 4, FALSE)</f>
        <v>55</v>
      </c>
      <c r="O2856" t="str">
        <f>VLOOKUP(B2856, patient!A:C, 3, FALSE)</f>
        <v>Male</v>
      </c>
      <c r="P2856" t="str">
        <f>VLOOKUP(B2856, patient!A:F, 6, FALSE)</f>
        <v>Other</v>
      </c>
      <c r="Q2856" t="s">
        <v>491</v>
      </c>
      <c r="R2856">
        <v>870</v>
      </c>
      <c r="S2856">
        <v>107</v>
      </c>
      <c r="U2856" s="1" t="str">
        <f t="shared" si="132"/>
        <v>No</v>
      </c>
      <c r="V2856">
        <v>2</v>
      </c>
      <c r="W2856" t="s">
        <v>494</v>
      </c>
      <c r="X2856" t="s">
        <v>488</v>
      </c>
      <c r="Y2856" t="str">
        <f t="shared" si="133"/>
        <v>Scheduled</v>
      </c>
      <c r="Z2856" t="s">
        <v>489</v>
      </c>
      <c r="AA2856" s="1">
        <v>45585</v>
      </c>
      <c r="AB2856" s="1">
        <v>45577</v>
      </c>
      <c r="AC2856" t="s">
        <v>498</v>
      </c>
      <c r="AD2856">
        <v>690.9</v>
      </c>
      <c r="AE2856">
        <v>10</v>
      </c>
      <c r="AF2856" t="str">
        <f t="shared" si="134"/>
        <v>Jan</v>
      </c>
    </row>
    <row r="2857" spans="1:32" x14ac:dyDescent="0.25">
      <c r="A2857" s="1">
        <v>45660</v>
      </c>
      <c r="B2857">
        <v>3494</v>
      </c>
      <c r="C2857">
        <v>2</v>
      </c>
      <c r="D2857">
        <v>4</v>
      </c>
      <c r="E2857">
        <v>4</v>
      </c>
      <c r="F2857">
        <v>5</v>
      </c>
      <c r="G2857">
        <v>3</v>
      </c>
      <c r="H2857">
        <f>VLOOKUP(B2857, patient!A:E, 5, FALSE)</f>
        <v>23</v>
      </c>
      <c r="I2857" t="str">
        <f>VLOOKUP(H2857, city!A:B, 2, FALSE)</f>
        <v>Liverpool</v>
      </c>
      <c r="J2857" t="str">
        <f>VLOOKUP(E2857, diagnosis!A:B, 2, FALSE)</f>
        <v>Hypertension</v>
      </c>
      <c r="K2857" t="str">
        <f>VLOOKUP(D2857, department!A:B, 2, FALSE)</f>
        <v>Orthopedics</v>
      </c>
      <c r="L2857" t="str">
        <f>VLOOKUP(C2857, provider!A:B, 2, FALSE)</f>
        <v>Dr. Johnson Grek</v>
      </c>
      <c r="M2857" t="str">
        <f>VLOOKUP(G2857, insurance!A:B, 2, FALSE)</f>
        <v>Allianz</v>
      </c>
      <c r="N2857">
        <f>VLOOKUP(B2857, patient!A:D, 4, FALSE)</f>
        <v>63</v>
      </c>
      <c r="O2857" t="str">
        <f>VLOOKUP(B2857, patient!A:C, 3, FALSE)</f>
        <v>Female</v>
      </c>
      <c r="P2857" t="str">
        <f>VLOOKUP(B2857, patient!A:F, 6, FALSE)</f>
        <v>Black</v>
      </c>
      <c r="Q2857" t="s">
        <v>486</v>
      </c>
      <c r="R2857">
        <v>660</v>
      </c>
      <c r="S2857">
        <v>99</v>
      </c>
      <c r="T2857" s="1">
        <v>45593</v>
      </c>
      <c r="U2857" s="1" t="str">
        <f t="shared" si="132"/>
        <v>Yes</v>
      </c>
      <c r="V2857">
        <v>3</v>
      </c>
      <c r="W2857" t="s">
        <v>494</v>
      </c>
      <c r="X2857" t="s">
        <v>495</v>
      </c>
      <c r="Y2857" t="str">
        <f t="shared" si="133"/>
        <v>Emergency</v>
      </c>
      <c r="Z2857" t="s">
        <v>489</v>
      </c>
      <c r="AC2857" t="s">
        <v>490</v>
      </c>
      <c r="AD2857">
        <v>531.29999999999995</v>
      </c>
      <c r="AE2857">
        <v>0</v>
      </c>
      <c r="AF2857" t="str">
        <f t="shared" si="134"/>
        <v>Jan</v>
      </c>
    </row>
    <row r="2858" spans="1:32" x14ac:dyDescent="0.25">
      <c r="A2858" s="1">
        <v>45661</v>
      </c>
      <c r="B2858">
        <v>257</v>
      </c>
      <c r="C2858">
        <v>1</v>
      </c>
      <c r="D2858">
        <v>4</v>
      </c>
      <c r="E2858">
        <v>4</v>
      </c>
      <c r="F2858">
        <v>5</v>
      </c>
      <c r="G2858">
        <v>3</v>
      </c>
      <c r="H2858">
        <f>VLOOKUP(B2858, patient!A:E, 5, FALSE)</f>
        <v>40</v>
      </c>
      <c r="I2858" t="str">
        <f>VLOOKUP(H2858, city!A:B, 2, FALSE)</f>
        <v>Sheffield</v>
      </c>
      <c r="J2858" t="str">
        <f>VLOOKUP(E2858, diagnosis!A:B, 2, FALSE)</f>
        <v>Hypertension</v>
      </c>
      <c r="K2858" t="str">
        <f>VLOOKUP(D2858, department!A:B, 2, FALSE)</f>
        <v>Orthopedics</v>
      </c>
      <c r="L2858" t="str">
        <f>VLOOKUP(C2858, provider!A:B, 2, FALSE)</f>
        <v>Dr. Olu Abisola</v>
      </c>
      <c r="M2858" t="str">
        <f>VLOOKUP(G2858, insurance!A:B, 2, FALSE)</f>
        <v>Allianz</v>
      </c>
      <c r="N2858">
        <f>VLOOKUP(B2858, patient!A:D, 4, FALSE)</f>
        <v>21</v>
      </c>
      <c r="O2858" t="str">
        <f>VLOOKUP(B2858, patient!A:C, 3, FALSE)</f>
        <v>Male</v>
      </c>
      <c r="P2858" t="str">
        <f>VLOOKUP(B2858, patient!A:F, 6, FALSE)</f>
        <v>Hispanic</v>
      </c>
      <c r="Q2858" t="s">
        <v>492</v>
      </c>
      <c r="R2858">
        <v>98</v>
      </c>
      <c r="S2858">
        <v>175</v>
      </c>
      <c r="U2858" s="1" t="str">
        <f t="shared" si="132"/>
        <v>No</v>
      </c>
      <c r="V2858">
        <v>4</v>
      </c>
      <c r="W2858" t="s">
        <v>492</v>
      </c>
      <c r="X2858" t="s">
        <v>495</v>
      </c>
      <c r="Y2858" t="str">
        <f t="shared" si="133"/>
        <v>Emergency</v>
      </c>
      <c r="Z2858" t="s">
        <v>489</v>
      </c>
      <c r="AA2858" s="1">
        <v>45584</v>
      </c>
      <c r="AB2858" s="1">
        <v>45577</v>
      </c>
      <c r="AC2858" t="s">
        <v>498</v>
      </c>
      <c r="AD2858">
        <v>198.1</v>
      </c>
      <c r="AE2858">
        <v>10</v>
      </c>
      <c r="AF2858" t="str">
        <f t="shared" si="134"/>
        <v>Jan</v>
      </c>
    </row>
    <row r="2859" spans="1:32" x14ac:dyDescent="0.25">
      <c r="A2859" s="1">
        <v>45661</v>
      </c>
      <c r="B2859">
        <v>1528</v>
      </c>
      <c r="C2859">
        <v>3</v>
      </c>
      <c r="D2859">
        <v>4</v>
      </c>
      <c r="E2859">
        <v>4</v>
      </c>
      <c r="F2859">
        <v>5</v>
      </c>
      <c r="G2859">
        <v>1</v>
      </c>
      <c r="H2859">
        <f>VLOOKUP(B2859, patient!A:E, 5, FALSE)</f>
        <v>14</v>
      </c>
      <c r="I2859" t="str">
        <f>VLOOKUP(H2859, city!A:B, 2, FALSE)</f>
        <v>Glasgow</v>
      </c>
      <c r="J2859" t="str">
        <f>VLOOKUP(E2859, diagnosis!A:B, 2, FALSE)</f>
        <v>Hypertension</v>
      </c>
      <c r="K2859" t="str">
        <f>VLOOKUP(D2859, department!A:B, 2, FALSE)</f>
        <v>Orthopedics</v>
      </c>
      <c r="L2859" t="str">
        <f>VLOOKUP(C2859, provider!A:B, 2, FALSE)</f>
        <v>Dr. Emma Jones</v>
      </c>
      <c r="M2859" t="str">
        <f>VLOOKUP(G2859, insurance!A:B, 2, FALSE)</f>
        <v>Aviva</v>
      </c>
      <c r="N2859">
        <f>VLOOKUP(B2859, patient!A:D, 4, FALSE)</f>
        <v>55</v>
      </c>
      <c r="O2859" t="str">
        <f>VLOOKUP(B2859, patient!A:C, 3, FALSE)</f>
        <v>Female</v>
      </c>
      <c r="P2859" t="str">
        <f>VLOOKUP(B2859, patient!A:F, 6, FALSE)</f>
        <v>Asian</v>
      </c>
      <c r="Q2859" t="s">
        <v>486</v>
      </c>
      <c r="R2859">
        <v>89</v>
      </c>
      <c r="S2859">
        <v>191</v>
      </c>
      <c r="T2859" s="1">
        <v>45604</v>
      </c>
      <c r="U2859" s="1" t="str">
        <f t="shared" si="132"/>
        <v>Yes</v>
      </c>
      <c r="V2859">
        <v>6</v>
      </c>
      <c r="W2859" t="s">
        <v>487</v>
      </c>
      <c r="X2859" t="s">
        <v>488</v>
      </c>
      <c r="Y2859" t="str">
        <f t="shared" si="133"/>
        <v>Scheduled</v>
      </c>
      <c r="Z2859" t="s">
        <v>489</v>
      </c>
      <c r="AC2859" t="s">
        <v>490</v>
      </c>
      <c r="AD2859">
        <v>196</v>
      </c>
      <c r="AE2859">
        <v>0</v>
      </c>
      <c r="AF2859" t="str">
        <f t="shared" si="134"/>
        <v>Jan</v>
      </c>
    </row>
    <row r="2860" spans="1:32" x14ac:dyDescent="0.25">
      <c r="A2860" s="1">
        <v>45661</v>
      </c>
      <c r="B2860">
        <v>1131</v>
      </c>
      <c r="C2860">
        <v>2</v>
      </c>
      <c r="D2860">
        <v>4</v>
      </c>
      <c r="E2860">
        <v>4</v>
      </c>
      <c r="F2860">
        <v>5</v>
      </c>
      <c r="G2860">
        <v>2</v>
      </c>
      <c r="H2860">
        <f>VLOOKUP(B2860, patient!A:E, 5, FALSE)</f>
        <v>1</v>
      </c>
      <c r="I2860" t="str">
        <f>VLOOKUP(H2860, city!A:B, 2, FALSE)</f>
        <v>Birmingham</v>
      </c>
      <c r="J2860" t="str">
        <f>VLOOKUP(E2860, diagnosis!A:B, 2, FALSE)</f>
        <v>Hypertension</v>
      </c>
      <c r="K2860" t="str">
        <f>VLOOKUP(D2860, department!A:B, 2, FALSE)</f>
        <v>Orthopedics</v>
      </c>
      <c r="L2860" t="str">
        <f>VLOOKUP(C2860, provider!A:B, 2, FALSE)</f>
        <v>Dr. Johnson Grek</v>
      </c>
      <c r="M2860" t="str">
        <f>VLOOKUP(G2860, insurance!A:B, 2, FALSE)</f>
        <v>AXA</v>
      </c>
      <c r="N2860">
        <f>VLOOKUP(B2860, patient!A:D, 4, FALSE)</f>
        <v>36</v>
      </c>
      <c r="O2860" t="str">
        <f>VLOOKUP(B2860, patient!A:C, 3, FALSE)</f>
        <v>Male</v>
      </c>
      <c r="P2860" t="str">
        <f>VLOOKUP(B2860, patient!A:F, 6, FALSE)</f>
        <v>Other</v>
      </c>
      <c r="Q2860" t="s">
        <v>491</v>
      </c>
      <c r="R2860">
        <v>810</v>
      </c>
      <c r="S2860">
        <v>82</v>
      </c>
      <c r="T2860" s="1">
        <v>45588</v>
      </c>
      <c r="U2860" s="1" t="str">
        <f t="shared" si="132"/>
        <v>Yes</v>
      </c>
      <c r="V2860">
        <v>6</v>
      </c>
      <c r="W2860" t="s">
        <v>487</v>
      </c>
      <c r="X2860" t="s">
        <v>488</v>
      </c>
      <c r="Y2860" t="str">
        <f t="shared" si="133"/>
        <v>Scheduled</v>
      </c>
      <c r="Z2860" t="s">
        <v>489</v>
      </c>
      <c r="AC2860" t="s">
        <v>490</v>
      </c>
      <c r="AD2860">
        <v>624.4</v>
      </c>
      <c r="AE2860">
        <v>0</v>
      </c>
      <c r="AF2860" t="str">
        <f t="shared" si="134"/>
        <v>Jan</v>
      </c>
    </row>
    <row r="2861" spans="1:32" x14ac:dyDescent="0.25">
      <c r="A2861" s="1">
        <v>45661</v>
      </c>
      <c r="B2861">
        <v>3274</v>
      </c>
      <c r="C2861">
        <v>1</v>
      </c>
      <c r="D2861">
        <v>4</v>
      </c>
      <c r="E2861">
        <v>4</v>
      </c>
      <c r="F2861">
        <v>5</v>
      </c>
      <c r="G2861">
        <v>3</v>
      </c>
      <c r="H2861">
        <f>VLOOKUP(B2861, patient!A:E, 5, FALSE)</f>
        <v>6</v>
      </c>
      <c r="I2861" t="str">
        <f>VLOOKUP(H2861, city!A:B, 2, FALSE)</f>
        <v>Bristol</v>
      </c>
      <c r="J2861" t="str">
        <f>VLOOKUP(E2861, diagnosis!A:B, 2, FALSE)</f>
        <v>Hypertension</v>
      </c>
      <c r="K2861" t="str">
        <f>VLOOKUP(D2861, department!A:B, 2, FALSE)</f>
        <v>Orthopedics</v>
      </c>
      <c r="L2861" t="str">
        <f>VLOOKUP(C2861, provider!A:B, 2, FALSE)</f>
        <v>Dr. Olu Abisola</v>
      </c>
      <c r="M2861" t="str">
        <f>VLOOKUP(G2861, insurance!A:B, 2, FALSE)</f>
        <v>Allianz</v>
      </c>
      <c r="N2861">
        <f>VLOOKUP(B2861, patient!A:D, 4, FALSE)</f>
        <v>23</v>
      </c>
      <c r="O2861" t="str">
        <f>VLOOKUP(B2861, patient!A:C, 3, FALSE)</f>
        <v>Female</v>
      </c>
      <c r="P2861" t="str">
        <f>VLOOKUP(B2861, patient!A:F, 6, FALSE)</f>
        <v>Asian</v>
      </c>
      <c r="Q2861" t="s">
        <v>491</v>
      </c>
      <c r="R2861">
        <v>615</v>
      </c>
      <c r="S2861">
        <v>122</v>
      </c>
      <c r="T2861" s="1">
        <v>45600</v>
      </c>
      <c r="U2861" s="1" t="str">
        <f t="shared" si="132"/>
        <v>Yes</v>
      </c>
      <c r="V2861">
        <v>3</v>
      </c>
      <c r="W2861" t="s">
        <v>487</v>
      </c>
      <c r="X2861" t="s">
        <v>488</v>
      </c>
      <c r="Y2861" t="str">
        <f t="shared" si="133"/>
        <v>Scheduled</v>
      </c>
      <c r="Z2861" t="s">
        <v>489</v>
      </c>
      <c r="AC2861" t="s">
        <v>490</v>
      </c>
      <c r="AD2861">
        <v>515.9</v>
      </c>
      <c r="AE2861">
        <v>0</v>
      </c>
      <c r="AF2861" t="str">
        <f t="shared" si="134"/>
        <v>Jan</v>
      </c>
    </row>
    <row r="2862" spans="1:32" x14ac:dyDescent="0.25">
      <c r="A2862" s="1">
        <v>45661</v>
      </c>
      <c r="B2862">
        <v>3073</v>
      </c>
      <c r="C2862">
        <v>5</v>
      </c>
      <c r="D2862">
        <v>4</v>
      </c>
      <c r="E2862">
        <v>4</v>
      </c>
      <c r="F2862">
        <v>5</v>
      </c>
      <c r="G2862">
        <v>2</v>
      </c>
      <c r="H2862">
        <f>VLOOKUP(B2862, patient!A:E, 5, FALSE)</f>
        <v>13</v>
      </c>
      <c r="I2862" t="str">
        <f>VLOOKUP(H2862, city!A:B, 2, FALSE)</f>
        <v>Glasgow</v>
      </c>
      <c r="J2862" t="str">
        <f>VLOOKUP(E2862, diagnosis!A:B, 2, FALSE)</f>
        <v>Hypertension</v>
      </c>
      <c r="K2862" t="str">
        <f>VLOOKUP(D2862, department!A:B, 2, FALSE)</f>
        <v>Orthopedics</v>
      </c>
      <c r="L2862" t="str">
        <f>VLOOKUP(C2862, provider!A:B, 2, FALSE)</f>
        <v>Dr. Sade Kikiola</v>
      </c>
      <c r="M2862" t="str">
        <f>VLOOKUP(G2862, insurance!A:B, 2, FALSE)</f>
        <v>AXA</v>
      </c>
      <c r="N2862">
        <f>VLOOKUP(B2862, patient!A:D, 4, FALSE)</f>
        <v>51</v>
      </c>
      <c r="O2862" t="str">
        <f>VLOOKUP(B2862, patient!A:C, 3, FALSE)</f>
        <v>Female</v>
      </c>
      <c r="P2862" t="str">
        <f>VLOOKUP(B2862, patient!A:F, 6, FALSE)</f>
        <v>Hispanic</v>
      </c>
      <c r="Q2862" t="s">
        <v>486</v>
      </c>
      <c r="R2862">
        <v>723</v>
      </c>
      <c r="S2862">
        <v>125</v>
      </c>
      <c r="U2862" s="1" t="str">
        <f t="shared" si="132"/>
        <v>No</v>
      </c>
      <c r="V2862">
        <v>1</v>
      </c>
      <c r="W2862" t="s">
        <v>487</v>
      </c>
      <c r="X2862" t="s">
        <v>488</v>
      </c>
      <c r="Y2862" t="str">
        <f t="shared" si="133"/>
        <v>Scheduled</v>
      </c>
      <c r="Z2862" t="s">
        <v>489</v>
      </c>
      <c r="AA2862" s="1">
        <v>45582</v>
      </c>
      <c r="AB2862" s="1">
        <v>45578</v>
      </c>
      <c r="AC2862" t="s">
        <v>496</v>
      </c>
      <c r="AD2862">
        <v>628.6</v>
      </c>
      <c r="AE2862">
        <v>50</v>
      </c>
      <c r="AF2862" t="str">
        <f t="shared" si="134"/>
        <v>Jan</v>
      </c>
    </row>
    <row r="2863" spans="1:32" x14ac:dyDescent="0.25">
      <c r="A2863" s="1">
        <v>45661</v>
      </c>
      <c r="B2863">
        <v>3163</v>
      </c>
      <c r="C2863">
        <v>4</v>
      </c>
      <c r="D2863">
        <v>4</v>
      </c>
      <c r="E2863">
        <v>4</v>
      </c>
      <c r="F2863">
        <v>5</v>
      </c>
      <c r="G2863">
        <v>2</v>
      </c>
      <c r="H2863">
        <f>VLOOKUP(B2863, patient!A:E, 5, FALSE)</f>
        <v>24</v>
      </c>
      <c r="I2863" t="str">
        <f>VLOOKUP(H2863, city!A:B, 2, FALSE)</f>
        <v>Liverpool</v>
      </c>
      <c r="J2863" t="str">
        <f>VLOOKUP(E2863, diagnosis!A:B, 2, FALSE)</f>
        <v>Hypertension</v>
      </c>
      <c r="K2863" t="str">
        <f>VLOOKUP(D2863, department!A:B, 2, FALSE)</f>
        <v>Orthopedics</v>
      </c>
      <c r="L2863" t="str">
        <f>VLOOKUP(C2863, provider!A:B, 2, FALSE)</f>
        <v>Dr. Ravi Patel</v>
      </c>
      <c r="M2863" t="str">
        <f>VLOOKUP(G2863, insurance!A:B, 2, FALSE)</f>
        <v>AXA</v>
      </c>
      <c r="N2863">
        <f>VLOOKUP(B2863, patient!A:D, 4, FALSE)</f>
        <v>35</v>
      </c>
      <c r="O2863" t="str">
        <f>VLOOKUP(B2863, patient!A:C, 3, FALSE)</f>
        <v>Female</v>
      </c>
      <c r="P2863" t="str">
        <f>VLOOKUP(B2863, patient!A:F, 6, FALSE)</f>
        <v>Asian</v>
      </c>
      <c r="Q2863" t="s">
        <v>491</v>
      </c>
      <c r="R2863">
        <v>576</v>
      </c>
      <c r="S2863">
        <v>36</v>
      </c>
      <c r="U2863" s="1" t="str">
        <f t="shared" si="132"/>
        <v>No</v>
      </c>
      <c r="V2863">
        <v>3</v>
      </c>
      <c r="W2863" t="s">
        <v>487</v>
      </c>
      <c r="X2863" t="s">
        <v>495</v>
      </c>
      <c r="Y2863" t="str">
        <f t="shared" si="133"/>
        <v>Emergency</v>
      </c>
      <c r="Z2863" t="s">
        <v>489</v>
      </c>
      <c r="AA2863" s="1">
        <v>45584</v>
      </c>
      <c r="AB2863" s="1">
        <v>45578</v>
      </c>
      <c r="AC2863" t="s">
        <v>493</v>
      </c>
      <c r="AD2863">
        <v>449.4</v>
      </c>
      <c r="AE2863">
        <v>30</v>
      </c>
      <c r="AF2863" t="str">
        <f t="shared" si="134"/>
        <v>Jan</v>
      </c>
    </row>
    <row r="2864" spans="1:32" x14ac:dyDescent="0.25">
      <c r="A2864" s="1">
        <v>45661</v>
      </c>
      <c r="B2864">
        <v>148</v>
      </c>
      <c r="C2864">
        <v>5</v>
      </c>
      <c r="D2864">
        <v>4</v>
      </c>
      <c r="E2864">
        <v>4</v>
      </c>
      <c r="F2864">
        <v>5</v>
      </c>
      <c r="G2864">
        <v>2</v>
      </c>
      <c r="H2864">
        <f>VLOOKUP(B2864, patient!A:E, 5, FALSE)</f>
        <v>31</v>
      </c>
      <c r="I2864" t="str">
        <f>VLOOKUP(H2864, city!A:B, 2, FALSE)</f>
        <v>Manchester</v>
      </c>
      <c r="J2864" t="str">
        <f>VLOOKUP(E2864, diagnosis!A:B, 2, FALSE)</f>
        <v>Hypertension</v>
      </c>
      <c r="K2864" t="str">
        <f>VLOOKUP(D2864, department!A:B, 2, FALSE)</f>
        <v>Orthopedics</v>
      </c>
      <c r="L2864" t="str">
        <f>VLOOKUP(C2864, provider!A:B, 2, FALSE)</f>
        <v>Dr. Sade Kikiola</v>
      </c>
      <c r="M2864" t="str">
        <f>VLOOKUP(G2864, insurance!A:B, 2, FALSE)</f>
        <v>AXA</v>
      </c>
      <c r="N2864">
        <f>VLOOKUP(B2864, patient!A:D, 4, FALSE)</f>
        <v>30</v>
      </c>
      <c r="O2864" t="str">
        <f>VLOOKUP(B2864, patient!A:C, 3, FALSE)</f>
        <v>Female</v>
      </c>
      <c r="P2864" t="str">
        <f>VLOOKUP(B2864, patient!A:F, 6, FALSE)</f>
        <v>Asian</v>
      </c>
      <c r="Q2864" t="s">
        <v>491</v>
      </c>
      <c r="R2864">
        <v>433</v>
      </c>
      <c r="S2864">
        <v>69</v>
      </c>
      <c r="U2864" s="1" t="str">
        <f t="shared" si="132"/>
        <v>No</v>
      </c>
      <c r="V2864">
        <v>4</v>
      </c>
      <c r="W2864" t="s">
        <v>487</v>
      </c>
      <c r="X2864" t="s">
        <v>488</v>
      </c>
      <c r="Y2864" t="str">
        <f t="shared" si="133"/>
        <v>Scheduled</v>
      </c>
      <c r="Z2864" t="s">
        <v>489</v>
      </c>
      <c r="AA2864" s="1">
        <v>45584</v>
      </c>
      <c r="AB2864" s="1">
        <v>45578</v>
      </c>
      <c r="AC2864" t="s">
        <v>496</v>
      </c>
      <c r="AD2864">
        <v>386.4</v>
      </c>
      <c r="AE2864">
        <v>50</v>
      </c>
      <c r="AF2864" t="str">
        <f t="shared" si="134"/>
        <v>Jan</v>
      </c>
    </row>
    <row r="2865" spans="1:32" x14ac:dyDescent="0.25">
      <c r="A2865" s="1">
        <v>45661</v>
      </c>
      <c r="B2865">
        <v>4679</v>
      </c>
      <c r="C2865">
        <v>1</v>
      </c>
      <c r="D2865">
        <v>4</v>
      </c>
      <c r="E2865">
        <v>4</v>
      </c>
      <c r="F2865">
        <v>5</v>
      </c>
      <c r="G2865">
        <v>3</v>
      </c>
      <c r="H2865">
        <f>VLOOKUP(B2865, patient!A:E, 5, FALSE)</f>
        <v>19</v>
      </c>
      <c r="I2865" t="str">
        <f>VLOOKUP(H2865, city!A:B, 2, FALSE)</f>
        <v>Leeds</v>
      </c>
      <c r="J2865" t="str">
        <f>VLOOKUP(E2865, diagnosis!A:B, 2, FALSE)</f>
        <v>Hypertension</v>
      </c>
      <c r="K2865" t="str">
        <f>VLOOKUP(D2865, department!A:B, 2, FALSE)</f>
        <v>Orthopedics</v>
      </c>
      <c r="L2865" t="str">
        <f>VLOOKUP(C2865, provider!A:B, 2, FALSE)</f>
        <v>Dr. Olu Abisola</v>
      </c>
      <c r="M2865" t="str">
        <f>VLOOKUP(G2865, insurance!A:B, 2, FALSE)</f>
        <v>Allianz</v>
      </c>
      <c r="N2865">
        <f>VLOOKUP(B2865, patient!A:D, 4, FALSE)</f>
        <v>58</v>
      </c>
      <c r="O2865" t="str">
        <f>VLOOKUP(B2865, patient!A:C, 3, FALSE)</f>
        <v>Female</v>
      </c>
      <c r="P2865" t="str">
        <f>VLOOKUP(B2865, patient!A:F, 6, FALSE)</f>
        <v>Asian</v>
      </c>
      <c r="Q2865" t="s">
        <v>486</v>
      </c>
      <c r="R2865">
        <v>772</v>
      </c>
      <c r="S2865">
        <v>173</v>
      </c>
      <c r="T2865" s="1">
        <v>45586</v>
      </c>
      <c r="U2865" s="1" t="str">
        <f t="shared" si="132"/>
        <v>Yes</v>
      </c>
      <c r="V2865">
        <v>9</v>
      </c>
      <c r="W2865" t="s">
        <v>492</v>
      </c>
      <c r="X2865" t="s">
        <v>488</v>
      </c>
      <c r="Y2865" t="str">
        <f t="shared" si="133"/>
        <v>Scheduled</v>
      </c>
      <c r="Z2865" t="s">
        <v>489</v>
      </c>
      <c r="AC2865" t="s">
        <v>490</v>
      </c>
      <c r="AD2865">
        <v>661.5</v>
      </c>
      <c r="AE2865">
        <v>0</v>
      </c>
      <c r="AF2865" t="str">
        <f t="shared" si="134"/>
        <v>Jan</v>
      </c>
    </row>
    <row r="2866" spans="1:32" x14ac:dyDescent="0.25">
      <c r="A2866" s="1">
        <v>45661</v>
      </c>
      <c r="B2866">
        <v>2202</v>
      </c>
      <c r="C2866">
        <v>1</v>
      </c>
      <c r="D2866">
        <v>4</v>
      </c>
      <c r="E2866">
        <v>4</v>
      </c>
      <c r="F2866">
        <v>5</v>
      </c>
      <c r="G2866">
        <v>2</v>
      </c>
      <c r="H2866">
        <f>VLOOKUP(B2866, patient!A:E, 5, FALSE)</f>
        <v>25</v>
      </c>
      <c r="I2866" t="str">
        <f>VLOOKUP(H2866, city!A:B, 2, FALSE)</f>
        <v>London</v>
      </c>
      <c r="J2866" t="str">
        <f>VLOOKUP(E2866, diagnosis!A:B, 2, FALSE)</f>
        <v>Hypertension</v>
      </c>
      <c r="K2866" t="str">
        <f>VLOOKUP(D2866, department!A:B, 2, FALSE)</f>
        <v>Orthopedics</v>
      </c>
      <c r="L2866" t="str">
        <f>VLOOKUP(C2866, provider!A:B, 2, FALSE)</f>
        <v>Dr. Olu Abisola</v>
      </c>
      <c r="M2866" t="str">
        <f>VLOOKUP(G2866, insurance!A:B, 2, FALSE)</f>
        <v>AXA</v>
      </c>
      <c r="N2866">
        <f>VLOOKUP(B2866, patient!A:D, 4, FALSE)</f>
        <v>40</v>
      </c>
      <c r="O2866" t="str">
        <f>VLOOKUP(B2866, patient!A:C, 3, FALSE)</f>
        <v>Female</v>
      </c>
      <c r="P2866" t="str">
        <f>VLOOKUP(B2866, patient!A:F, 6, FALSE)</f>
        <v>Black</v>
      </c>
      <c r="Q2866" t="s">
        <v>491</v>
      </c>
      <c r="R2866">
        <v>124</v>
      </c>
      <c r="S2866">
        <v>154</v>
      </c>
      <c r="U2866" s="1" t="str">
        <f t="shared" si="132"/>
        <v>No</v>
      </c>
      <c r="V2866">
        <v>10</v>
      </c>
      <c r="W2866" t="s">
        <v>494</v>
      </c>
      <c r="X2866" t="s">
        <v>488</v>
      </c>
      <c r="Y2866" t="str">
        <f t="shared" si="133"/>
        <v>Scheduled</v>
      </c>
      <c r="Z2866" t="s">
        <v>489</v>
      </c>
      <c r="AA2866" s="1">
        <v>45579</v>
      </c>
      <c r="AB2866" s="1">
        <v>45578</v>
      </c>
      <c r="AC2866" t="s">
        <v>496</v>
      </c>
      <c r="AD2866">
        <v>229.6</v>
      </c>
      <c r="AE2866">
        <v>50</v>
      </c>
      <c r="AF2866" t="str">
        <f t="shared" si="134"/>
        <v>Jan</v>
      </c>
    </row>
    <row r="2867" spans="1:32" x14ac:dyDescent="0.25">
      <c r="A2867" s="1">
        <v>45661</v>
      </c>
      <c r="B2867">
        <v>35</v>
      </c>
      <c r="C2867">
        <v>4</v>
      </c>
      <c r="D2867">
        <v>4</v>
      </c>
      <c r="E2867">
        <v>4</v>
      </c>
      <c r="F2867">
        <v>5</v>
      </c>
      <c r="G2867">
        <v>1</v>
      </c>
      <c r="H2867">
        <f>VLOOKUP(B2867, patient!A:E, 5, FALSE)</f>
        <v>20</v>
      </c>
      <c r="I2867" t="str">
        <f>VLOOKUP(H2867, city!A:B, 2, FALSE)</f>
        <v>Leeds</v>
      </c>
      <c r="J2867" t="str">
        <f>VLOOKUP(E2867, diagnosis!A:B, 2, FALSE)</f>
        <v>Hypertension</v>
      </c>
      <c r="K2867" t="str">
        <f>VLOOKUP(D2867, department!A:B, 2, FALSE)</f>
        <v>Orthopedics</v>
      </c>
      <c r="L2867" t="str">
        <f>VLOOKUP(C2867, provider!A:B, 2, FALSE)</f>
        <v>Dr. Ravi Patel</v>
      </c>
      <c r="M2867" t="str">
        <f>VLOOKUP(G2867, insurance!A:B, 2, FALSE)</f>
        <v>Aviva</v>
      </c>
      <c r="N2867">
        <f>VLOOKUP(B2867, patient!A:D, 4, FALSE)</f>
        <v>36</v>
      </c>
      <c r="O2867" t="str">
        <f>VLOOKUP(B2867, patient!A:C, 3, FALSE)</f>
        <v>Male</v>
      </c>
      <c r="P2867" t="str">
        <f>VLOOKUP(B2867, patient!A:F, 6, FALSE)</f>
        <v>Hispanic</v>
      </c>
      <c r="Q2867" t="s">
        <v>486</v>
      </c>
      <c r="R2867">
        <v>645</v>
      </c>
      <c r="S2867">
        <v>142</v>
      </c>
      <c r="T2867" s="1">
        <v>45593</v>
      </c>
      <c r="U2867" s="1" t="str">
        <f t="shared" si="132"/>
        <v>Yes</v>
      </c>
      <c r="V2867">
        <v>8</v>
      </c>
      <c r="W2867" t="s">
        <v>487</v>
      </c>
      <c r="X2867" t="s">
        <v>495</v>
      </c>
      <c r="Y2867" t="str">
        <f t="shared" si="133"/>
        <v>Emergency</v>
      </c>
      <c r="Z2867" t="s">
        <v>489</v>
      </c>
      <c r="AC2867" t="s">
        <v>490</v>
      </c>
      <c r="AD2867">
        <v>550.9</v>
      </c>
      <c r="AE2867">
        <v>0</v>
      </c>
      <c r="AF2867" t="str">
        <f t="shared" si="134"/>
        <v>Jan</v>
      </c>
    </row>
    <row r="2868" spans="1:32" x14ac:dyDescent="0.25">
      <c r="A2868" s="1">
        <v>45662</v>
      </c>
      <c r="B2868">
        <v>956</v>
      </c>
      <c r="C2868">
        <v>2</v>
      </c>
      <c r="D2868">
        <v>4</v>
      </c>
      <c r="E2868">
        <v>4</v>
      </c>
      <c r="F2868">
        <v>5</v>
      </c>
      <c r="G2868">
        <v>1</v>
      </c>
      <c r="H2868">
        <f>VLOOKUP(B2868, patient!A:E, 5, FALSE)</f>
        <v>27</v>
      </c>
      <c r="I2868" t="str">
        <f>VLOOKUP(H2868, city!A:B, 2, FALSE)</f>
        <v>London</v>
      </c>
      <c r="J2868" t="str">
        <f>VLOOKUP(E2868, diagnosis!A:B, 2, FALSE)</f>
        <v>Hypertension</v>
      </c>
      <c r="K2868" t="str">
        <f>VLOOKUP(D2868, department!A:B, 2, FALSE)</f>
        <v>Orthopedics</v>
      </c>
      <c r="L2868" t="str">
        <f>VLOOKUP(C2868, provider!A:B, 2, FALSE)</f>
        <v>Dr. Johnson Grek</v>
      </c>
      <c r="M2868" t="str">
        <f>VLOOKUP(G2868, insurance!A:B, 2, FALSE)</f>
        <v>Aviva</v>
      </c>
      <c r="N2868">
        <f>VLOOKUP(B2868, patient!A:D, 4, FALSE)</f>
        <v>62</v>
      </c>
      <c r="O2868" t="str">
        <f>VLOOKUP(B2868, patient!A:C, 3, FALSE)</f>
        <v>Female</v>
      </c>
      <c r="P2868" t="str">
        <f>VLOOKUP(B2868, patient!A:F, 6, FALSE)</f>
        <v>Asian</v>
      </c>
      <c r="Q2868" t="s">
        <v>492</v>
      </c>
      <c r="R2868">
        <v>372</v>
      </c>
      <c r="S2868">
        <v>98</v>
      </c>
      <c r="T2868" s="1">
        <v>45586</v>
      </c>
      <c r="U2868" s="1" t="str">
        <f t="shared" si="132"/>
        <v>Yes</v>
      </c>
      <c r="V2868">
        <v>4</v>
      </c>
      <c r="W2868" t="s">
        <v>492</v>
      </c>
      <c r="X2868" t="s">
        <v>495</v>
      </c>
      <c r="Y2868" t="str">
        <f t="shared" si="133"/>
        <v>Emergency</v>
      </c>
      <c r="Z2868" t="s">
        <v>489</v>
      </c>
      <c r="AC2868" t="s">
        <v>490</v>
      </c>
      <c r="AD2868">
        <v>329</v>
      </c>
      <c r="AE2868">
        <v>0</v>
      </c>
      <c r="AF2868" t="str">
        <f t="shared" si="134"/>
        <v>Jan</v>
      </c>
    </row>
    <row r="2869" spans="1:32" x14ac:dyDescent="0.25">
      <c r="A2869" s="1">
        <v>45658</v>
      </c>
      <c r="B2869">
        <v>3410</v>
      </c>
      <c r="C2869">
        <v>4</v>
      </c>
      <c r="D2869">
        <v>4</v>
      </c>
      <c r="E2869">
        <v>4</v>
      </c>
      <c r="F2869">
        <v>5</v>
      </c>
      <c r="G2869">
        <v>1</v>
      </c>
      <c r="H2869">
        <f>VLOOKUP(B2869, patient!A:E, 5, FALSE)</f>
        <v>20</v>
      </c>
      <c r="I2869" t="str">
        <f>VLOOKUP(H2869, city!A:B, 2, FALSE)</f>
        <v>Leeds</v>
      </c>
      <c r="J2869" t="str">
        <f>VLOOKUP(E2869, diagnosis!A:B, 2, FALSE)</f>
        <v>Hypertension</v>
      </c>
      <c r="K2869" t="str">
        <f>VLOOKUP(D2869, department!A:B, 2, FALSE)</f>
        <v>Orthopedics</v>
      </c>
      <c r="L2869" t="str">
        <f>VLOOKUP(C2869, provider!A:B, 2, FALSE)</f>
        <v>Dr. Ravi Patel</v>
      </c>
      <c r="M2869" t="str">
        <f>VLOOKUP(G2869, insurance!A:B, 2, FALSE)</f>
        <v>Aviva</v>
      </c>
      <c r="N2869">
        <f>VLOOKUP(B2869, patient!A:D, 4, FALSE)</f>
        <v>28</v>
      </c>
      <c r="O2869" t="str">
        <f>VLOOKUP(B2869, patient!A:C, 3, FALSE)</f>
        <v>Female</v>
      </c>
      <c r="P2869" t="str">
        <f>VLOOKUP(B2869, patient!A:F, 6, FALSE)</f>
        <v>Other</v>
      </c>
      <c r="Q2869" t="s">
        <v>491</v>
      </c>
      <c r="R2869">
        <v>478</v>
      </c>
      <c r="S2869">
        <v>35</v>
      </c>
      <c r="U2869" s="1" t="str">
        <f t="shared" si="132"/>
        <v>No</v>
      </c>
      <c r="V2869">
        <v>7</v>
      </c>
      <c r="W2869" t="s">
        <v>492</v>
      </c>
      <c r="X2869" t="s">
        <v>495</v>
      </c>
      <c r="Y2869" t="str">
        <f t="shared" si="133"/>
        <v>Emergency</v>
      </c>
      <c r="Z2869" t="s">
        <v>489</v>
      </c>
      <c r="AA2869" s="1">
        <v>45580</v>
      </c>
      <c r="AB2869" s="1">
        <v>45578</v>
      </c>
      <c r="AC2869" t="s">
        <v>493</v>
      </c>
      <c r="AD2869">
        <v>380.1</v>
      </c>
      <c r="AE2869">
        <v>30</v>
      </c>
      <c r="AF2869" t="str">
        <f t="shared" si="134"/>
        <v>Jan</v>
      </c>
    </row>
    <row r="2870" spans="1:32" x14ac:dyDescent="0.25">
      <c r="A2870" s="1">
        <v>45658</v>
      </c>
      <c r="B2870">
        <v>755</v>
      </c>
      <c r="C2870">
        <v>5</v>
      </c>
      <c r="D2870">
        <v>4</v>
      </c>
      <c r="E2870">
        <v>4</v>
      </c>
      <c r="F2870">
        <v>5</v>
      </c>
      <c r="G2870">
        <v>3</v>
      </c>
      <c r="H2870">
        <f>VLOOKUP(B2870, patient!A:E, 5, FALSE)</f>
        <v>32</v>
      </c>
      <c r="I2870" t="str">
        <f>VLOOKUP(H2870, city!A:B, 2, FALSE)</f>
        <v>Manchester</v>
      </c>
      <c r="J2870" t="str">
        <f>VLOOKUP(E2870, diagnosis!A:B, 2, FALSE)</f>
        <v>Hypertension</v>
      </c>
      <c r="K2870" t="str">
        <f>VLOOKUP(D2870, department!A:B, 2, FALSE)</f>
        <v>Orthopedics</v>
      </c>
      <c r="L2870" t="str">
        <f>VLOOKUP(C2870, provider!A:B, 2, FALSE)</f>
        <v>Dr. Sade Kikiola</v>
      </c>
      <c r="M2870" t="str">
        <f>VLOOKUP(G2870, insurance!A:B, 2, FALSE)</f>
        <v>Allianz</v>
      </c>
      <c r="N2870">
        <f>VLOOKUP(B2870, patient!A:D, 4, FALSE)</f>
        <v>18</v>
      </c>
      <c r="O2870" t="str">
        <f>VLOOKUP(B2870, patient!A:C, 3, FALSE)</f>
        <v>Female</v>
      </c>
      <c r="P2870" t="str">
        <f>VLOOKUP(B2870, patient!A:F, 6, FALSE)</f>
        <v>Other</v>
      </c>
      <c r="Q2870" t="s">
        <v>491</v>
      </c>
      <c r="R2870">
        <v>938</v>
      </c>
      <c r="S2870">
        <v>36</v>
      </c>
      <c r="U2870" s="1" t="str">
        <f t="shared" si="132"/>
        <v>No</v>
      </c>
      <c r="V2870">
        <v>9</v>
      </c>
      <c r="W2870" t="s">
        <v>494</v>
      </c>
      <c r="X2870" t="s">
        <v>488</v>
      </c>
      <c r="Y2870" t="str">
        <f t="shared" si="133"/>
        <v>Scheduled</v>
      </c>
      <c r="Z2870" t="s">
        <v>489</v>
      </c>
      <c r="AA2870" s="1">
        <v>45582</v>
      </c>
      <c r="AB2870" s="1">
        <v>45578</v>
      </c>
      <c r="AC2870" t="s">
        <v>496</v>
      </c>
      <c r="AD2870">
        <v>716.8</v>
      </c>
      <c r="AE2870">
        <v>50</v>
      </c>
      <c r="AF2870" t="str">
        <f t="shared" si="134"/>
        <v>Jan</v>
      </c>
    </row>
    <row r="2871" spans="1:32" x14ac:dyDescent="0.25">
      <c r="A2871" s="1">
        <v>45658</v>
      </c>
      <c r="B2871">
        <v>4760</v>
      </c>
      <c r="C2871">
        <v>3</v>
      </c>
      <c r="D2871">
        <v>4</v>
      </c>
      <c r="E2871">
        <v>4</v>
      </c>
      <c r="F2871">
        <v>5</v>
      </c>
      <c r="G2871">
        <v>1</v>
      </c>
      <c r="H2871">
        <f>VLOOKUP(B2871, patient!A:E, 5, FALSE)</f>
        <v>21</v>
      </c>
      <c r="I2871" t="str">
        <f>VLOOKUP(H2871, city!A:B, 2, FALSE)</f>
        <v>Liverpool</v>
      </c>
      <c r="J2871" t="str">
        <f>VLOOKUP(E2871, diagnosis!A:B, 2, FALSE)</f>
        <v>Hypertension</v>
      </c>
      <c r="K2871" t="str">
        <f>VLOOKUP(D2871, department!A:B, 2, FALSE)</f>
        <v>Orthopedics</v>
      </c>
      <c r="L2871" t="str">
        <f>VLOOKUP(C2871, provider!A:B, 2, FALSE)</f>
        <v>Dr. Emma Jones</v>
      </c>
      <c r="M2871" t="str">
        <f>VLOOKUP(G2871, insurance!A:B, 2, FALSE)</f>
        <v>Aviva</v>
      </c>
      <c r="N2871">
        <f>VLOOKUP(B2871, patient!A:D, 4, FALSE)</f>
        <v>41</v>
      </c>
      <c r="O2871" t="str">
        <f>VLOOKUP(B2871, patient!A:C, 3, FALSE)</f>
        <v>Male</v>
      </c>
      <c r="P2871" t="str">
        <f>VLOOKUP(B2871, patient!A:F, 6, FALSE)</f>
        <v>Hispanic</v>
      </c>
      <c r="Q2871" t="s">
        <v>486</v>
      </c>
      <c r="R2871">
        <v>999</v>
      </c>
      <c r="S2871">
        <v>109</v>
      </c>
      <c r="T2871" s="1">
        <v>45594</v>
      </c>
      <c r="U2871" s="1" t="str">
        <f t="shared" si="132"/>
        <v>Yes</v>
      </c>
      <c r="V2871">
        <v>2</v>
      </c>
      <c r="W2871" t="s">
        <v>494</v>
      </c>
      <c r="X2871" t="s">
        <v>495</v>
      </c>
      <c r="Y2871" t="str">
        <f t="shared" si="133"/>
        <v>Emergency</v>
      </c>
      <c r="Z2871" t="s">
        <v>489</v>
      </c>
      <c r="AC2871" t="s">
        <v>490</v>
      </c>
      <c r="AD2871">
        <v>775.6</v>
      </c>
      <c r="AE2871">
        <v>0</v>
      </c>
      <c r="AF2871" t="str">
        <f t="shared" si="134"/>
        <v>Jan</v>
      </c>
    </row>
    <row r="2872" spans="1:32" x14ac:dyDescent="0.25">
      <c r="A2872" s="1">
        <v>45658</v>
      </c>
      <c r="B2872">
        <v>4070</v>
      </c>
      <c r="C2872">
        <v>2</v>
      </c>
      <c r="D2872">
        <v>4</v>
      </c>
      <c r="E2872">
        <v>4</v>
      </c>
      <c r="F2872">
        <v>5</v>
      </c>
      <c r="G2872">
        <v>2</v>
      </c>
      <c r="H2872">
        <f>VLOOKUP(B2872, patient!A:E, 5, FALSE)</f>
        <v>24</v>
      </c>
      <c r="I2872" t="str">
        <f>VLOOKUP(H2872, city!A:B, 2, FALSE)</f>
        <v>Liverpool</v>
      </c>
      <c r="J2872" t="str">
        <f>VLOOKUP(E2872, diagnosis!A:B, 2, FALSE)</f>
        <v>Hypertension</v>
      </c>
      <c r="K2872" t="str">
        <f>VLOOKUP(D2872, department!A:B, 2, FALSE)</f>
        <v>Orthopedics</v>
      </c>
      <c r="L2872" t="str">
        <f>VLOOKUP(C2872, provider!A:B, 2, FALSE)</f>
        <v>Dr. Johnson Grek</v>
      </c>
      <c r="M2872" t="str">
        <f>VLOOKUP(G2872, insurance!A:B, 2, FALSE)</f>
        <v>AXA</v>
      </c>
      <c r="N2872">
        <f>VLOOKUP(B2872, patient!A:D, 4, FALSE)</f>
        <v>79</v>
      </c>
      <c r="O2872" t="str">
        <f>VLOOKUP(B2872, patient!A:C, 3, FALSE)</f>
        <v>Male</v>
      </c>
      <c r="P2872" t="str">
        <f>VLOOKUP(B2872, patient!A:F, 6, FALSE)</f>
        <v>Black</v>
      </c>
      <c r="Q2872" t="s">
        <v>492</v>
      </c>
      <c r="R2872">
        <v>57</v>
      </c>
      <c r="S2872">
        <v>182</v>
      </c>
      <c r="T2872" s="1">
        <v>45597</v>
      </c>
      <c r="U2872" s="1" t="str">
        <f t="shared" si="132"/>
        <v>Yes</v>
      </c>
      <c r="V2872">
        <v>3</v>
      </c>
      <c r="W2872" t="s">
        <v>494</v>
      </c>
      <c r="X2872" t="s">
        <v>495</v>
      </c>
      <c r="Y2872" t="str">
        <f t="shared" si="133"/>
        <v>Emergency</v>
      </c>
      <c r="Z2872" t="s">
        <v>489</v>
      </c>
      <c r="AC2872" t="s">
        <v>490</v>
      </c>
      <c r="AD2872">
        <v>167.3</v>
      </c>
      <c r="AE2872">
        <v>0</v>
      </c>
      <c r="AF2872" t="str">
        <f t="shared" si="134"/>
        <v>Jan</v>
      </c>
    </row>
    <row r="2873" spans="1:32" x14ac:dyDescent="0.25">
      <c r="A2873" s="1">
        <v>45658</v>
      </c>
      <c r="B2873">
        <v>2376</v>
      </c>
      <c r="C2873">
        <v>3</v>
      </c>
      <c r="D2873">
        <v>4</v>
      </c>
      <c r="E2873">
        <v>4</v>
      </c>
      <c r="F2873">
        <v>5</v>
      </c>
      <c r="G2873">
        <v>3</v>
      </c>
      <c r="H2873">
        <f>VLOOKUP(B2873, patient!A:E, 5, FALSE)</f>
        <v>8</v>
      </c>
      <c r="I2873" t="str">
        <f>VLOOKUP(H2873, city!A:B, 2, FALSE)</f>
        <v>Bristol</v>
      </c>
      <c r="J2873" t="str">
        <f>VLOOKUP(E2873, diagnosis!A:B, 2, FALSE)</f>
        <v>Hypertension</v>
      </c>
      <c r="K2873" t="str">
        <f>VLOOKUP(D2873, department!A:B, 2, FALSE)</f>
        <v>Orthopedics</v>
      </c>
      <c r="L2873" t="str">
        <f>VLOOKUP(C2873, provider!A:B, 2, FALSE)</f>
        <v>Dr. Emma Jones</v>
      </c>
      <c r="M2873" t="str">
        <f>VLOOKUP(G2873, insurance!A:B, 2, FALSE)</f>
        <v>Allianz</v>
      </c>
      <c r="N2873">
        <f>VLOOKUP(B2873, patient!A:D, 4, FALSE)</f>
        <v>71</v>
      </c>
      <c r="O2873" t="str">
        <f>VLOOKUP(B2873, patient!A:C, 3, FALSE)</f>
        <v>Male</v>
      </c>
      <c r="P2873" t="str">
        <f>VLOOKUP(B2873, patient!A:F, 6, FALSE)</f>
        <v>Asian</v>
      </c>
      <c r="Q2873" t="s">
        <v>491</v>
      </c>
      <c r="R2873">
        <v>903</v>
      </c>
      <c r="S2873">
        <v>103</v>
      </c>
      <c r="T2873" s="1">
        <v>45587</v>
      </c>
      <c r="U2873" s="1" t="str">
        <f t="shared" si="132"/>
        <v>Yes</v>
      </c>
      <c r="V2873">
        <v>1</v>
      </c>
      <c r="W2873" t="s">
        <v>494</v>
      </c>
      <c r="X2873" t="s">
        <v>495</v>
      </c>
      <c r="Y2873" t="str">
        <f t="shared" si="133"/>
        <v>Emergency</v>
      </c>
      <c r="Z2873" t="s">
        <v>489</v>
      </c>
      <c r="AC2873" t="s">
        <v>490</v>
      </c>
      <c r="AD2873">
        <v>704.2</v>
      </c>
      <c r="AE2873">
        <v>0</v>
      </c>
      <c r="AF2873" t="str">
        <f t="shared" si="134"/>
        <v>Jan</v>
      </c>
    </row>
    <row r="2874" spans="1:32" x14ac:dyDescent="0.25">
      <c r="A2874" s="1">
        <v>45658</v>
      </c>
      <c r="B2874">
        <v>4481</v>
      </c>
      <c r="C2874">
        <v>3</v>
      </c>
      <c r="D2874">
        <v>4</v>
      </c>
      <c r="E2874">
        <v>4</v>
      </c>
      <c r="F2874">
        <v>5</v>
      </c>
      <c r="G2874">
        <v>3</v>
      </c>
      <c r="H2874">
        <f>VLOOKUP(B2874, patient!A:E, 5, FALSE)</f>
        <v>37</v>
      </c>
      <c r="I2874" t="str">
        <f>VLOOKUP(H2874, city!A:B, 2, FALSE)</f>
        <v>Sheffield</v>
      </c>
      <c r="J2874" t="str">
        <f>VLOOKUP(E2874, diagnosis!A:B, 2, FALSE)</f>
        <v>Hypertension</v>
      </c>
      <c r="K2874" t="str">
        <f>VLOOKUP(D2874, department!A:B, 2, FALSE)</f>
        <v>Orthopedics</v>
      </c>
      <c r="L2874" t="str">
        <f>VLOOKUP(C2874, provider!A:B, 2, FALSE)</f>
        <v>Dr. Emma Jones</v>
      </c>
      <c r="M2874" t="str">
        <f>VLOOKUP(G2874, insurance!A:B, 2, FALSE)</f>
        <v>Allianz</v>
      </c>
      <c r="N2874">
        <f>VLOOKUP(B2874, patient!A:D, 4, FALSE)</f>
        <v>24</v>
      </c>
      <c r="O2874" t="str">
        <f>VLOOKUP(B2874, patient!A:C, 3, FALSE)</f>
        <v>Female</v>
      </c>
      <c r="P2874" t="str">
        <f>VLOOKUP(B2874, patient!A:F, 6, FALSE)</f>
        <v>Black</v>
      </c>
      <c r="Q2874" t="s">
        <v>491</v>
      </c>
      <c r="R2874">
        <v>432</v>
      </c>
      <c r="S2874">
        <v>103</v>
      </c>
      <c r="T2874" s="1">
        <v>45600</v>
      </c>
      <c r="U2874" s="1" t="str">
        <f t="shared" si="132"/>
        <v>Yes</v>
      </c>
      <c r="V2874">
        <v>8</v>
      </c>
      <c r="W2874" t="s">
        <v>494</v>
      </c>
      <c r="X2874" t="s">
        <v>488</v>
      </c>
      <c r="Y2874" t="str">
        <f t="shared" si="133"/>
        <v>Scheduled</v>
      </c>
      <c r="Z2874" t="s">
        <v>489</v>
      </c>
      <c r="AC2874" t="s">
        <v>490</v>
      </c>
      <c r="AD2874">
        <v>374.5</v>
      </c>
      <c r="AE2874">
        <v>0</v>
      </c>
      <c r="AF2874" t="str">
        <f t="shared" si="134"/>
        <v>Jan</v>
      </c>
    </row>
    <row r="2875" spans="1:32" x14ac:dyDescent="0.25">
      <c r="A2875" s="1">
        <v>45658</v>
      </c>
      <c r="B2875">
        <v>1618</v>
      </c>
      <c r="C2875">
        <v>2</v>
      </c>
      <c r="D2875">
        <v>4</v>
      </c>
      <c r="E2875">
        <v>4</v>
      </c>
      <c r="F2875">
        <v>5</v>
      </c>
      <c r="G2875">
        <v>2</v>
      </c>
      <c r="H2875">
        <f>VLOOKUP(B2875, patient!A:E, 5, FALSE)</f>
        <v>7</v>
      </c>
      <c r="I2875" t="str">
        <f>VLOOKUP(H2875, city!A:B, 2, FALSE)</f>
        <v>Bristol</v>
      </c>
      <c r="J2875" t="str">
        <f>VLOOKUP(E2875, diagnosis!A:B, 2, FALSE)</f>
        <v>Hypertension</v>
      </c>
      <c r="K2875" t="str">
        <f>VLOOKUP(D2875, department!A:B, 2, FALSE)</f>
        <v>Orthopedics</v>
      </c>
      <c r="L2875" t="str">
        <f>VLOOKUP(C2875, provider!A:B, 2, FALSE)</f>
        <v>Dr. Johnson Grek</v>
      </c>
      <c r="M2875" t="str">
        <f>VLOOKUP(G2875, insurance!A:B, 2, FALSE)</f>
        <v>AXA</v>
      </c>
      <c r="N2875">
        <f>VLOOKUP(B2875, patient!A:D, 4, FALSE)</f>
        <v>42</v>
      </c>
      <c r="O2875" t="str">
        <f>VLOOKUP(B2875, patient!A:C, 3, FALSE)</f>
        <v>Male</v>
      </c>
      <c r="P2875" t="str">
        <f>VLOOKUP(B2875, patient!A:F, 6, FALSE)</f>
        <v>Hispanic</v>
      </c>
      <c r="Q2875" t="s">
        <v>492</v>
      </c>
      <c r="R2875">
        <v>352</v>
      </c>
      <c r="S2875">
        <v>170</v>
      </c>
      <c r="U2875" s="1" t="str">
        <f t="shared" si="132"/>
        <v>No</v>
      </c>
      <c r="V2875">
        <v>2</v>
      </c>
      <c r="W2875" t="s">
        <v>492</v>
      </c>
      <c r="X2875" t="s">
        <v>495</v>
      </c>
      <c r="Y2875" t="str">
        <f t="shared" si="133"/>
        <v>Emergency</v>
      </c>
      <c r="Z2875" t="s">
        <v>489</v>
      </c>
      <c r="AA2875" s="1">
        <v>45585</v>
      </c>
      <c r="AB2875" s="1">
        <v>45579</v>
      </c>
      <c r="AC2875" t="s">
        <v>493</v>
      </c>
      <c r="AD2875">
        <v>386.4</v>
      </c>
      <c r="AE2875">
        <v>30</v>
      </c>
      <c r="AF2875" t="str">
        <f t="shared" si="134"/>
        <v>Jan</v>
      </c>
    </row>
    <row r="2876" spans="1:32" x14ac:dyDescent="0.25">
      <c r="A2876" s="1">
        <v>45658</v>
      </c>
      <c r="B2876">
        <v>4108</v>
      </c>
      <c r="C2876">
        <v>5</v>
      </c>
      <c r="D2876">
        <v>4</v>
      </c>
      <c r="E2876">
        <v>4</v>
      </c>
      <c r="F2876">
        <v>5</v>
      </c>
      <c r="G2876">
        <v>1</v>
      </c>
      <c r="H2876">
        <f>VLOOKUP(B2876, patient!A:E, 5, FALSE)</f>
        <v>26</v>
      </c>
      <c r="I2876" t="str">
        <f>VLOOKUP(H2876, city!A:B, 2, FALSE)</f>
        <v>London</v>
      </c>
      <c r="J2876" t="str">
        <f>VLOOKUP(E2876, diagnosis!A:B, 2, FALSE)</f>
        <v>Hypertension</v>
      </c>
      <c r="K2876" t="str">
        <f>VLOOKUP(D2876, department!A:B, 2, FALSE)</f>
        <v>Orthopedics</v>
      </c>
      <c r="L2876" t="str">
        <f>VLOOKUP(C2876, provider!A:B, 2, FALSE)</f>
        <v>Dr. Sade Kikiola</v>
      </c>
      <c r="M2876" t="str">
        <f>VLOOKUP(G2876, insurance!A:B, 2, FALSE)</f>
        <v>Aviva</v>
      </c>
      <c r="N2876">
        <f>VLOOKUP(B2876, patient!A:D, 4, FALSE)</f>
        <v>38</v>
      </c>
      <c r="O2876" t="str">
        <f>VLOOKUP(B2876, patient!A:C, 3, FALSE)</f>
        <v>Male</v>
      </c>
      <c r="P2876" t="str">
        <f>VLOOKUP(B2876, patient!A:F, 6, FALSE)</f>
        <v>White</v>
      </c>
      <c r="Q2876" t="s">
        <v>491</v>
      </c>
      <c r="R2876">
        <v>946</v>
      </c>
      <c r="S2876">
        <v>28</v>
      </c>
      <c r="U2876" s="1" t="str">
        <f t="shared" si="132"/>
        <v>No</v>
      </c>
      <c r="V2876">
        <v>7</v>
      </c>
      <c r="W2876" t="s">
        <v>494</v>
      </c>
      <c r="X2876" t="s">
        <v>495</v>
      </c>
      <c r="Y2876" t="str">
        <f t="shared" si="133"/>
        <v>Emergency</v>
      </c>
      <c r="Z2876" t="s">
        <v>489</v>
      </c>
      <c r="AA2876" s="1">
        <v>45585</v>
      </c>
      <c r="AB2876" s="1">
        <v>45579</v>
      </c>
      <c r="AC2876" t="s">
        <v>496</v>
      </c>
      <c r="AD2876">
        <v>716.8</v>
      </c>
      <c r="AE2876">
        <v>50</v>
      </c>
      <c r="AF2876" t="str">
        <f t="shared" si="134"/>
        <v>Jan</v>
      </c>
    </row>
    <row r="2877" spans="1:32" x14ac:dyDescent="0.25">
      <c r="A2877" s="1">
        <v>45658</v>
      </c>
      <c r="B2877">
        <v>4094</v>
      </c>
      <c r="C2877">
        <v>1</v>
      </c>
      <c r="D2877">
        <v>4</v>
      </c>
      <c r="E2877">
        <v>4</v>
      </c>
      <c r="F2877">
        <v>5</v>
      </c>
      <c r="G2877">
        <v>2</v>
      </c>
      <c r="H2877">
        <f>VLOOKUP(B2877, patient!A:E, 5, FALSE)</f>
        <v>4</v>
      </c>
      <c r="I2877" t="str">
        <f>VLOOKUP(H2877, city!A:B, 2, FALSE)</f>
        <v>Birmingham</v>
      </c>
      <c r="J2877" t="str">
        <f>VLOOKUP(E2877, diagnosis!A:B, 2, FALSE)</f>
        <v>Hypertension</v>
      </c>
      <c r="K2877" t="str">
        <f>VLOOKUP(D2877, department!A:B, 2, FALSE)</f>
        <v>Orthopedics</v>
      </c>
      <c r="L2877" t="str">
        <f>VLOOKUP(C2877, provider!A:B, 2, FALSE)</f>
        <v>Dr. Olu Abisola</v>
      </c>
      <c r="M2877" t="str">
        <f>VLOOKUP(G2877, insurance!A:B, 2, FALSE)</f>
        <v>AXA</v>
      </c>
      <c r="N2877">
        <f>VLOOKUP(B2877, patient!A:D, 4, FALSE)</f>
        <v>32</v>
      </c>
      <c r="O2877" t="str">
        <f>VLOOKUP(B2877, patient!A:C, 3, FALSE)</f>
        <v>Female</v>
      </c>
      <c r="P2877" t="str">
        <f>VLOOKUP(B2877, patient!A:F, 6, FALSE)</f>
        <v>Other</v>
      </c>
      <c r="Q2877" t="s">
        <v>486</v>
      </c>
      <c r="R2877">
        <v>321</v>
      </c>
      <c r="S2877">
        <v>37</v>
      </c>
      <c r="U2877" s="1" t="str">
        <f t="shared" si="132"/>
        <v>No</v>
      </c>
      <c r="V2877">
        <v>7</v>
      </c>
      <c r="W2877" t="s">
        <v>492</v>
      </c>
      <c r="X2877" t="s">
        <v>488</v>
      </c>
      <c r="Y2877" t="str">
        <f t="shared" si="133"/>
        <v>Scheduled</v>
      </c>
      <c r="Z2877" t="s">
        <v>489</v>
      </c>
      <c r="AA2877" s="1">
        <v>45580</v>
      </c>
      <c r="AB2877" s="1">
        <v>45579</v>
      </c>
      <c r="AC2877" t="s">
        <v>496</v>
      </c>
      <c r="AD2877">
        <v>285.60000000000002</v>
      </c>
      <c r="AE2877">
        <v>50</v>
      </c>
      <c r="AF2877" t="str">
        <f t="shared" si="134"/>
        <v>Jan</v>
      </c>
    </row>
    <row r="2878" spans="1:32" x14ac:dyDescent="0.25">
      <c r="A2878" s="1">
        <v>45658</v>
      </c>
      <c r="B2878">
        <v>2517</v>
      </c>
      <c r="C2878">
        <v>5</v>
      </c>
      <c r="D2878">
        <v>4</v>
      </c>
      <c r="E2878">
        <v>4</v>
      </c>
      <c r="F2878">
        <v>5</v>
      </c>
      <c r="G2878">
        <v>2</v>
      </c>
      <c r="H2878">
        <f>VLOOKUP(B2878, patient!A:E, 5, FALSE)</f>
        <v>21</v>
      </c>
      <c r="I2878" t="str">
        <f>VLOOKUP(H2878, city!A:B, 2, FALSE)</f>
        <v>Liverpool</v>
      </c>
      <c r="J2878" t="str">
        <f>VLOOKUP(E2878, diagnosis!A:B, 2, FALSE)</f>
        <v>Hypertension</v>
      </c>
      <c r="K2878" t="str">
        <f>VLOOKUP(D2878, department!A:B, 2, FALSE)</f>
        <v>Orthopedics</v>
      </c>
      <c r="L2878" t="str">
        <f>VLOOKUP(C2878, provider!A:B, 2, FALSE)</f>
        <v>Dr. Sade Kikiola</v>
      </c>
      <c r="M2878" t="str">
        <f>VLOOKUP(G2878, insurance!A:B, 2, FALSE)</f>
        <v>AXA</v>
      </c>
      <c r="N2878">
        <f>VLOOKUP(B2878, patient!A:D, 4, FALSE)</f>
        <v>18</v>
      </c>
      <c r="O2878" t="str">
        <f>VLOOKUP(B2878, patient!A:C, 3, FALSE)</f>
        <v>Female</v>
      </c>
      <c r="P2878" t="str">
        <f>VLOOKUP(B2878, patient!A:F, 6, FALSE)</f>
        <v>Asian</v>
      </c>
      <c r="Q2878" t="s">
        <v>492</v>
      </c>
      <c r="R2878">
        <v>550</v>
      </c>
      <c r="S2878">
        <v>94</v>
      </c>
      <c r="T2878" s="1">
        <v>45588</v>
      </c>
      <c r="U2878" s="1" t="str">
        <f t="shared" si="132"/>
        <v>Yes</v>
      </c>
      <c r="V2878">
        <v>3</v>
      </c>
      <c r="W2878" t="s">
        <v>487</v>
      </c>
      <c r="X2878" t="s">
        <v>495</v>
      </c>
      <c r="Y2878" t="str">
        <f t="shared" si="133"/>
        <v>Emergency</v>
      </c>
      <c r="Z2878" t="s">
        <v>489</v>
      </c>
      <c r="AC2878" t="s">
        <v>490</v>
      </c>
      <c r="AD2878">
        <v>450.8</v>
      </c>
      <c r="AE2878">
        <v>0</v>
      </c>
      <c r="AF2878" t="str">
        <f t="shared" si="134"/>
        <v>Jan</v>
      </c>
    </row>
    <row r="2879" spans="1:32" x14ac:dyDescent="0.25">
      <c r="A2879" s="1">
        <v>45659</v>
      </c>
      <c r="B2879">
        <v>2189</v>
      </c>
      <c r="C2879">
        <v>1</v>
      </c>
      <c r="D2879">
        <v>4</v>
      </c>
      <c r="E2879">
        <v>4</v>
      </c>
      <c r="F2879">
        <v>5</v>
      </c>
      <c r="G2879">
        <v>3</v>
      </c>
      <c r="H2879">
        <f>VLOOKUP(B2879, patient!A:E, 5, FALSE)</f>
        <v>27</v>
      </c>
      <c r="I2879" t="str">
        <f>VLOOKUP(H2879, city!A:B, 2, FALSE)</f>
        <v>London</v>
      </c>
      <c r="J2879" t="str">
        <f>VLOOKUP(E2879, diagnosis!A:B, 2, FALSE)</f>
        <v>Hypertension</v>
      </c>
      <c r="K2879" t="str">
        <f>VLOOKUP(D2879, department!A:B, 2, FALSE)</f>
        <v>Orthopedics</v>
      </c>
      <c r="L2879" t="str">
        <f>VLOOKUP(C2879, provider!A:B, 2, FALSE)</f>
        <v>Dr. Olu Abisola</v>
      </c>
      <c r="M2879" t="str">
        <f>VLOOKUP(G2879, insurance!A:B, 2, FALSE)</f>
        <v>Allianz</v>
      </c>
      <c r="N2879">
        <f>VLOOKUP(B2879, patient!A:D, 4, FALSE)</f>
        <v>29</v>
      </c>
      <c r="O2879" t="str">
        <f>VLOOKUP(B2879, patient!A:C, 3, FALSE)</f>
        <v>Male</v>
      </c>
      <c r="P2879" t="str">
        <f>VLOOKUP(B2879, patient!A:F, 6, FALSE)</f>
        <v>Asian</v>
      </c>
      <c r="Q2879" t="s">
        <v>492</v>
      </c>
      <c r="R2879">
        <v>140</v>
      </c>
      <c r="S2879">
        <v>195</v>
      </c>
      <c r="T2879" s="1">
        <v>45587</v>
      </c>
      <c r="U2879" s="1" t="str">
        <f t="shared" si="132"/>
        <v>Yes</v>
      </c>
      <c r="V2879">
        <v>2</v>
      </c>
      <c r="W2879" t="s">
        <v>487</v>
      </c>
      <c r="X2879" t="s">
        <v>488</v>
      </c>
      <c r="Y2879" t="str">
        <f t="shared" si="133"/>
        <v>Scheduled</v>
      </c>
      <c r="Z2879" t="s">
        <v>489</v>
      </c>
      <c r="AC2879" t="s">
        <v>490</v>
      </c>
      <c r="AD2879">
        <v>234.5</v>
      </c>
      <c r="AE2879">
        <v>0</v>
      </c>
      <c r="AF2879" t="str">
        <f t="shared" si="134"/>
        <v>Jan</v>
      </c>
    </row>
    <row r="2880" spans="1:32" x14ac:dyDescent="0.25">
      <c r="A2880" s="1">
        <v>45659</v>
      </c>
      <c r="B2880">
        <v>4837</v>
      </c>
      <c r="C2880">
        <v>1</v>
      </c>
      <c r="D2880">
        <v>4</v>
      </c>
      <c r="E2880">
        <v>4</v>
      </c>
      <c r="F2880">
        <v>5</v>
      </c>
      <c r="G2880">
        <v>1</v>
      </c>
      <c r="H2880">
        <f>VLOOKUP(B2880, patient!A:E, 5, FALSE)</f>
        <v>8</v>
      </c>
      <c r="I2880" t="str">
        <f>VLOOKUP(H2880, city!A:B, 2, FALSE)</f>
        <v>Bristol</v>
      </c>
      <c r="J2880" t="str">
        <f>VLOOKUP(E2880, diagnosis!A:B, 2, FALSE)</f>
        <v>Hypertension</v>
      </c>
      <c r="K2880" t="str">
        <f>VLOOKUP(D2880, department!A:B, 2, FALSE)</f>
        <v>Orthopedics</v>
      </c>
      <c r="L2880" t="str">
        <f>VLOOKUP(C2880, provider!A:B, 2, FALSE)</f>
        <v>Dr. Olu Abisola</v>
      </c>
      <c r="M2880" t="str">
        <f>VLOOKUP(G2880, insurance!A:B, 2, FALSE)</f>
        <v>Aviva</v>
      </c>
      <c r="N2880">
        <f>VLOOKUP(B2880, patient!A:D, 4, FALSE)</f>
        <v>75</v>
      </c>
      <c r="O2880" t="str">
        <f>VLOOKUP(B2880, patient!A:C, 3, FALSE)</f>
        <v>Female</v>
      </c>
      <c r="P2880" t="str">
        <f>VLOOKUP(B2880, patient!A:F, 6, FALSE)</f>
        <v>Hispanic</v>
      </c>
      <c r="Q2880" t="s">
        <v>491</v>
      </c>
      <c r="R2880">
        <v>862</v>
      </c>
      <c r="S2880">
        <v>91</v>
      </c>
      <c r="T2880" s="1">
        <v>45592</v>
      </c>
      <c r="U2880" s="1" t="str">
        <f t="shared" si="132"/>
        <v>Yes</v>
      </c>
      <c r="V2880">
        <v>3</v>
      </c>
      <c r="W2880" t="s">
        <v>494</v>
      </c>
      <c r="X2880" t="s">
        <v>495</v>
      </c>
      <c r="Y2880" t="str">
        <f t="shared" si="133"/>
        <v>Emergency</v>
      </c>
      <c r="Z2880" t="s">
        <v>489</v>
      </c>
      <c r="AC2880" t="s">
        <v>490</v>
      </c>
      <c r="AD2880">
        <v>667.1</v>
      </c>
      <c r="AE2880">
        <v>0</v>
      </c>
      <c r="AF2880" t="str">
        <f t="shared" si="134"/>
        <v>Jan</v>
      </c>
    </row>
    <row r="2881" spans="1:32" x14ac:dyDescent="0.25">
      <c r="A2881" s="1">
        <v>45659</v>
      </c>
      <c r="B2881">
        <v>519</v>
      </c>
      <c r="C2881">
        <v>2</v>
      </c>
      <c r="D2881">
        <v>4</v>
      </c>
      <c r="E2881">
        <v>4</v>
      </c>
      <c r="F2881">
        <v>5</v>
      </c>
      <c r="G2881">
        <v>1</v>
      </c>
      <c r="H2881">
        <f>VLOOKUP(B2881, patient!A:E, 5, FALSE)</f>
        <v>22</v>
      </c>
      <c r="I2881" t="str">
        <f>VLOOKUP(H2881, city!A:B, 2, FALSE)</f>
        <v>Liverpool</v>
      </c>
      <c r="J2881" t="str">
        <f>VLOOKUP(E2881, diagnosis!A:B, 2, FALSE)</f>
        <v>Hypertension</v>
      </c>
      <c r="K2881" t="str">
        <f>VLOOKUP(D2881, department!A:B, 2, FALSE)</f>
        <v>Orthopedics</v>
      </c>
      <c r="L2881" t="str">
        <f>VLOOKUP(C2881, provider!A:B, 2, FALSE)</f>
        <v>Dr. Johnson Grek</v>
      </c>
      <c r="M2881" t="str">
        <f>VLOOKUP(G2881, insurance!A:B, 2, FALSE)</f>
        <v>Aviva</v>
      </c>
      <c r="N2881">
        <f>VLOOKUP(B2881, patient!A:D, 4, FALSE)</f>
        <v>24</v>
      </c>
      <c r="O2881" t="str">
        <f>VLOOKUP(B2881, patient!A:C, 3, FALSE)</f>
        <v>Female</v>
      </c>
      <c r="P2881" t="str">
        <f>VLOOKUP(B2881, patient!A:F, 6, FALSE)</f>
        <v>Hispanic</v>
      </c>
      <c r="Q2881" t="s">
        <v>492</v>
      </c>
      <c r="R2881">
        <v>361</v>
      </c>
      <c r="S2881">
        <v>110</v>
      </c>
      <c r="U2881" s="1" t="str">
        <f t="shared" si="132"/>
        <v>No</v>
      </c>
      <c r="V2881">
        <v>8</v>
      </c>
      <c r="W2881" t="s">
        <v>487</v>
      </c>
      <c r="X2881" t="s">
        <v>488</v>
      </c>
      <c r="Y2881" t="str">
        <f t="shared" si="133"/>
        <v>Scheduled</v>
      </c>
      <c r="Z2881" t="s">
        <v>489</v>
      </c>
      <c r="AA2881" s="1">
        <v>45587</v>
      </c>
      <c r="AB2881" s="1">
        <v>45579</v>
      </c>
      <c r="AC2881" t="s">
        <v>498</v>
      </c>
      <c r="AD2881">
        <v>336.7</v>
      </c>
      <c r="AE2881">
        <v>10</v>
      </c>
      <c r="AF2881" t="str">
        <f t="shared" si="134"/>
        <v>Jan</v>
      </c>
    </row>
    <row r="2882" spans="1:32" x14ac:dyDescent="0.25">
      <c r="A2882" s="1">
        <v>45659</v>
      </c>
      <c r="B2882">
        <v>2788</v>
      </c>
      <c r="C2882">
        <v>2</v>
      </c>
      <c r="D2882">
        <v>4</v>
      </c>
      <c r="E2882">
        <v>4</v>
      </c>
      <c r="F2882">
        <v>5</v>
      </c>
      <c r="G2882">
        <v>1</v>
      </c>
      <c r="H2882">
        <f>VLOOKUP(B2882, patient!A:E, 5, FALSE)</f>
        <v>27</v>
      </c>
      <c r="I2882" t="str">
        <f>VLOOKUP(H2882, city!A:B, 2, FALSE)</f>
        <v>London</v>
      </c>
      <c r="J2882" t="str">
        <f>VLOOKUP(E2882, diagnosis!A:B, 2, FALSE)</f>
        <v>Hypertension</v>
      </c>
      <c r="K2882" t="str">
        <f>VLOOKUP(D2882, department!A:B, 2, FALSE)</f>
        <v>Orthopedics</v>
      </c>
      <c r="L2882" t="str">
        <f>VLOOKUP(C2882, provider!A:B, 2, FALSE)</f>
        <v>Dr. Johnson Grek</v>
      </c>
      <c r="M2882" t="str">
        <f>VLOOKUP(G2882, insurance!A:B, 2, FALSE)</f>
        <v>Aviva</v>
      </c>
      <c r="N2882">
        <f>VLOOKUP(B2882, patient!A:D, 4, FALSE)</f>
        <v>32</v>
      </c>
      <c r="O2882" t="str">
        <f>VLOOKUP(B2882, patient!A:C, 3, FALSE)</f>
        <v>Female</v>
      </c>
      <c r="P2882" t="str">
        <f>VLOOKUP(B2882, patient!A:F, 6, FALSE)</f>
        <v>Black</v>
      </c>
      <c r="Q2882" t="s">
        <v>492</v>
      </c>
      <c r="R2882">
        <v>716</v>
      </c>
      <c r="S2882">
        <v>85</v>
      </c>
      <c r="T2882" s="1">
        <v>45595</v>
      </c>
      <c r="U2882" s="1" t="str">
        <f t="shared" si="132"/>
        <v>Yes</v>
      </c>
      <c r="V2882">
        <v>9</v>
      </c>
      <c r="W2882" t="s">
        <v>492</v>
      </c>
      <c r="X2882" t="s">
        <v>495</v>
      </c>
      <c r="Y2882" t="str">
        <f t="shared" si="133"/>
        <v>Emergency</v>
      </c>
      <c r="Z2882" t="s">
        <v>489</v>
      </c>
      <c r="AC2882" t="s">
        <v>490</v>
      </c>
      <c r="AD2882">
        <v>560.70000000000005</v>
      </c>
      <c r="AE2882">
        <v>0</v>
      </c>
      <c r="AF2882" t="str">
        <f t="shared" si="134"/>
        <v>Jan</v>
      </c>
    </row>
    <row r="2883" spans="1:32" x14ac:dyDescent="0.25">
      <c r="A2883" s="1">
        <v>45659</v>
      </c>
      <c r="B2883">
        <v>3042</v>
      </c>
      <c r="C2883">
        <v>4</v>
      </c>
      <c r="D2883">
        <v>4</v>
      </c>
      <c r="E2883">
        <v>4</v>
      </c>
      <c r="F2883">
        <v>5</v>
      </c>
      <c r="G2883">
        <v>2</v>
      </c>
      <c r="H2883">
        <f>VLOOKUP(B2883, patient!A:E, 5, FALSE)</f>
        <v>33</v>
      </c>
      <c r="I2883" t="str">
        <f>VLOOKUP(H2883, city!A:B, 2, FALSE)</f>
        <v>Newcastle</v>
      </c>
      <c r="J2883" t="str">
        <f>VLOOKUP(E2883, diagnosis!A:B, 2, FALSE)</f>
        <v>Hypertension</v>
      </c>
      <c r="K2883" t="str">
        <f>VLOOKUP(D2883, department!A:B, 2, FALSE)</f>
        <v>Orthopedics</v>
      </c>
      <c r="L2883" t="str">
        <f>VLOOKUP(C2883, provider!A:B, 2, FALSE)</f>
        <v>Dr. Ravi Patel</v>
      </c>
      <c r="M2883" t="str">
        <f>VLOOKUP(G2883, insurance!A:B, 2, FALSE)</f>
        <v>AXA</v>
      </c>
      <c r="N2883">
        <f>VLOOKUP(B2883, patient!A:D, 4, FALSE)</f>
        <v>38</v>
      </c>
      <c r="O2883" t="str">
        <f>VLOOKUP(B2883, patient!A:C, 3, FALSE)</f>
        <v>Female</v>
      </c>
      <c r="P2883" t="str">
        <f>VLOOKUP(B2883, patient!A:F, 6, FALSE)</f>
        <v>Other</v>
      </c>
      <c r="Q2883" t="s">
        <v>492</v>
      </c>
      <c r="R2883">
        <v>511</v>
      </c>
      <c r="S2883">
        <v>42</v>
      </c>
      <c r="T2883" s="1">
        <v>45597</v>
      </c>
      <c r="U2883" s="1" t="str">
        <f t="shared" ref="U2883:U2946" si="135">IF(T2883&lt;&gt;"", "Yes", "No")</f>
        <v>Yes</v>
      </c>
      <c r="V2883">
        <v>8</v>
      </c>
      <c r="W2883" t="s">
        <v>487</v>
      </c>
      <c r="X2883" t="s">
        <v>488</v>
      </c>
      <c r="Y2883" t="str">
        <f t="shared" ref="Y2883:Y2946" si="136">IF(TRIM(X2883)="yes", "Emergency", "Scheduled")</f>
        <v>Scheduled</v>
      </c>
      <c r="Z2883" t="s">
        <v>489</v>
      </c>
      <c r="AC2883" t="s">
        <v>490</v>
      </c>
      <c r="AD2883">
        <v>387.1</v>
      </c>
      <c r="AE2883">
        <v>0</v>
      </c>
      <c r="AF2883" t="str">
        <f t="shared" ref="AF2883:AF2946" si="137">TEXT(A2883, "mmm")</f>
        <v>Jan</v>
      </c>
    </row>
    <row r="2884" spans="1:32" x14ac:dyDescent="0.25">
      <c r="A2884" s="1">
        <v>45659</v>
      </c>
      <c r="B2884">
        <v>2798</v>
      </c>
      <c r="C2884">
        <v>3</v>
      </c>
      <c r="D2884">
        <v>4</v>
      </c>
      <c r="E2884">
        <v>4</v>
      </c>
      <c r="F2884">
        <v>5</v>
      </c>
      <c r="G2884">
        <v>3</v>
      </c>
      <c r="H2884">
        <f>VLOOKUP(B2884, patient!A:E, 5, FALSE)</f>
        <v>32</v>
      </c>
      <c r="I2884" t="str">
        <f>VLOOKUP(H2884, city!A:B, 2, FALSE)</f>
        <v>Manchester</v>
      </c>
      <c r="J2884" t="str">
        <f>VLOOKUP(E2884, diagnosis!A:B, 2, FALSE)</f>
        <v>Hypertension</v>
      </c>
      <c r="K2884" t="str">
        <f>VLOOKUP(D2884, department!A:B, 2, FALSE)</f>
        <v>Orthopedics</v>
      </c>
      <c r="L2884" t="str">
        <f>VLOOKUP(C2884, provider!A:B, 2, FALSE)</f>
        <v>Dr. Emma Jones</v>
      </c>
      <c r="M2884" t="str">
        <f>VLOOKUP(G2884, insurance!A:B, 2, FALSE)</f>
        <v>Allianz</v>
      </c>
      <c r="N2884">
        <f>VLOOKUP(B2884, patient!A:D, 4, FALSE)</f>
        <v>36</v>
      </c>
      <c r="O2884" t="str">
        <f>VLOOKUP(B2884, patient!A:C, 3, FALSE)</f>
        <v>Male</v>
      </c>
      <c r="P2884" t="str">
        <f>VLOOKUP(B2884, patient!A:F, 6, FALSE)</f>
        <v>Black</v>
      </c>
      <c r="Q2884" t="s">
        <v>491</v>
      </c>
      <c r="R2884">
        <v>287</v>
      </c>
      <c r="S2884">
        <v>157</v>
      </c>
      <c r="U2884" s="1" t="str">
        <f t="shared" si="135"/>
        <v>No</v>
      </c>
      <c r="V2884">
        <v>2</v>
      </c>
      <c r="W2884" t="s">
        <v>487</v>
      </c>
      <c r="X2884" t="s">
        <v>488</v>
      </c>
      <c r="Y2884" t="str">
        <f t="shared" si="136"/>
        <v>Scheduled</v>
      </c>
      <c r="Z2884" t="s">
        <v>489</v>
      </c>
      <c r="AA2884" s="1">
        <v>45582</v>
      </c>
      <c r="AB2884" s="1">
        <v>45580</v>
      </c>
      <c r="AC2884" t="s">
        <v>496</v>
      </c>
      <c r="AD2884">
        <v>345.8</v>
      </c>
      <c r="AE2884">
        <v>50</v>
      </c>
      <c r="AF2884" t="str">
        <f t="shared" si="137"/>
        <v>Jan</v>
      </c>
    </row>
    <row r="2885" spans="1:32" x14ac:dyDescent="0.25">
      <c r="A2885" s="1">
        <v>45659</v>
      </c>
      <c r="B2885">
        <v>4595</v>
      </c>
      <c r="C2885">
        <v>3</v>
      </c>
      <c r="D2885">
        <v>4</v>
      </c>
      <c r="E2885">
        <v>4</v>
      </c>
      <c r="F2885">
        <v>5</v>
      </c>
      <c r="G2885">
        <v>3</v>
      </c>
      <c r="H2885">
        <f>VLOOKUP(B2885, patient!A:E, 5, FALSE)</f>
        <v>21</v>
      </c>
      <c r="I2885" t="str">
        <f>VLOOKUP(H2885, city!A:B, 2, FALSE)</f>
        <v>Liverpool</v>
      </c>
      <c r="J2885" t="str">
        <f>VLOOKUP(E2885, diagnosis!A:B, 2, FALSE)</f>
        <v>Hypertension</v>
      </c>
      <c r="K2885" t="str">
        <f>VLOOKUP(D2885, department!A:B, 2, FALSE)</f>
        <v>Orthopedics</v>
      </c>
      <c r="L2885" t="str">
        <f>VLOOKUP(C2885, provider!A:B, 2, FALSE)</f>
        <v>Dr. Emma Jones</v>
      </c>
      <c r="M2885" t="str">
        <f>VLOOKUP(G2885, insurance!A:B, 2, FALSE)</f>
        <v>Allianz</v>
      </c>
      <c r="N2885">
        <f>VLOOKUP(B2885, patient!A:D, 4, FALSE)</f>
        <v>77</v>
      </c>
      <c r="O2885" t="str">
        <f>VLOOKUP(B2885, patient!A:C, 3, FALSE)</f>
        <v>Female</v>
      </c>
      <c r="P2885" t="str">
        <f>VLOOKUP(B2885, patient!A:F, 6, FALSE)</f>
        <v>Hispanic</v>
      </c>
      <c r="Q2885" t="s">
        <v>492</v>
      </c>
      <c r="R2885">
        <v>568</v>
      </c>
      <c r="S2885">
        <v>57</v>
      </c>
      <c r="U2885" s="1" t="str">
        <f t="shared" si="135"/>
        <v>No</v>
      </c>
      <c r="V2885">
        <v>9</v>
      </c>
      <c r="W2885" t="s">
        <v>487</v>
      </c>
      <c r="X2885" t="s">
        <v>488</v>
      </c>
      <c r="Y2885" t="str">
        <f t="shared" si="136"/>
        <v>Scheduled</v>
      </c>
      <c r="Z2885" t="s">
        <v>489</v>
      </c>
      <c r="AA2885" s="1">
        <v>45585</v>
      </c>
      <c r="AB2885" s="1">
        <v>45580</v>
      </c>
      <c r="AC2885" t="s">
        <v>493</v>
      </c>
      <c r="AD2885">
        <v>458.5</v>
      </c>
      <c r="AE2885">
        <v>30</v>
      </c>
      <c r="AF2885" t="str">
        <f t="shared" si="137"/>
        <v>Jan</v>
      </c>
    </row>
    <row r="2886" spans="1:32" x14ac:dyDescent="0.25">
      <c r="A2886" s="1">
        <v>45659</v>
      </c>
      <c r="B2886">
        <v>1157</v>
      </c>
      <c r="C2886">
        <v>3</v>
      </c>
      <c r="D2886">
        <v>4</v>
      </c>
      <c r="E2886">
        <v>4</v>
      </c>
      <c r="F2886">
        <v>5</v>
      </c>
      <c r="G2886">
        <v>3</v>
      </c>
      <c r="H2886">
        <f>VLOOKUP(B2886, patient!A:E, 5, FALSE)</f>
        <v>34</v>
      </c>
      <c r="I2886" t="str">
        <f>VLOOKUP(H2886, city!A:B, 2, FALSE)</f>
        <v>Newcastle</v>
      </c>
      <c r="J2886" t="str">
        <f>VLOOKUP(E2886, diagnosis!A:B, 2, FALSE)</f>
        <v>Hypertension</v>
      </c>
      <c r="K2886" t="str">
        <f>VLOOKUP(D2886, department!A:B, 2, FALSE)</f>
        <v>Orthopedics</v>
      </c>
      <c r="L2886" t="str">
        <f>VLOOKUP(C2886, provider!A:B, 2, FALSE)</f>
        <v>Dr. Emma Jones</v>
      </c>
      <c r="M2886" t="str">
        <f>VLOOKUP(G2886, insurance!A:B, 2, FALSE)</f>
        <v>Allianz</v>
      </c>
      <c r="N2886">
        <f>VLOOKUP(B2886, patient!A:D, 4, FALSE)</f>
        <v>46</v>
      </c>
      <c r="O2886" t="str">
        <f>VLOOKUP(B2886, patient!A:C, 3, FALSE)</f>
        <v>Male</v>
      </c>
      <c r="P2886" t="str">
        <f>VLOOKUP(B2886, patient!A:F, 6, FALSE)</f>
        <v>Other</v>
      </c>
      <c r="Q2886" t="s">
        <v>491</v>
      </c>
      <c r="R2886">
        <v>847</v>
      </c>
      <c r="S2886">
        <v>147</v>
      </c>
      <c r="T2886" s="1">
        <v>45608</v>
      </c>
      <c r="U2886" s="1" t="str">
        <f t="shared" si="135"/>
        <v>Yes</v>
      </c>
      <c r="V2886">
        <v>6</v>
      </c>
      <c r="W2886" t="s">
        <v>487</v>
      </c>
      <c r="X2886" t="s">
        <v>488</v>
      </c>
      <c r="Y2886" t="str">
        <f t="shared" si="136"/>
        <v>Scheduled</v>
      </c>
      <c r="Z2886" t="s">
        <v>489</v>
      </c>
      <c r="AC2886" t="s">
        <v>490</v>
      </c>
      <c r="AD2886">
        <v>695.8</v>
      </c>
      <c r="AE2886">
        <v>0</v>
      </c>
      <c r="AF2886" t="str">
        <f t="shared" si="137"/>
        <v>Jan</v>
      </c>
    </row>
    <row r="2887" spans="1:32" x14ac:dyDescent="0.25">
      <c r="A2887" s="1">
        <v>45659</v>
      </c>
      <c r="B2887">
        <v>3988</v>
      </c>
      <c r="C2887">
        <v>3</v>
      </c>
      <c r="D2887">
        <v>4</v>
      </c>
      <c r="E2887">
        <v>4</v>
      </c>
      <c r="F2887">
        <v>5</v>
      </c>
      <c r="G2887">
        <v>1</v>
      </c>
      <c r="H2887">
        <f>VLOOKUP(B2887, patient!A:E, 5, FALSE)</f>
        <v>6</v>
      </c>
      <c r="I2887" t="str">
        <f>VLOOKUP(H2887, city!A:B, 2, FALSE)</f>
        <v>Bristol</v>
      </c>
      <c r="J2887" t="str">
        <f>VLOOKUP(E2887, diagnosis!A:B, 2, FALSE)</f>
        <v>Hypertension</v>
      </c>
      <c r="K2887" t="str">
        <f>VLOOKUP(D2887, department!A:B, 2, FALSE)</f>
        <v>Orthopedics</v>
      </c>
      <c r="L2887" t="str">
        <f>VLOOKUP(C2887, provider!A:B, 2, FALSE)</f>
        <v>Dr. Emma Jones</v>
      </c>
      <c r="M2887" t="str">
        <f>VLOOKUP(G2887, insurance!A:B, 2, FALSE)</f>
        <v>Aviva</v>
      </c>
      <c r="N2887">
        <f>VLOOKUP(B2887, patient!A:D, 4, FALSE)</f>
        <v>42</v>
      </c>
      <c r="O2887" t="str">
        <f>VLOOKUP(B2887, patient!A:C, 3, FALSE)</f>
        <v>Male</v>
      </c>
      <c r="P2887" t="str">
        <f>VLOOKUP(B2887, patient!A:F, 6, FALSE)</f>
        <v>Hispanic</v>
      </c>
      <c r="Q2887" t="s">
        <v>492</v>
      </c>
      <c r="R2887">
        <v>373</v>
      </c>
      <c r="S2887">
        <v>78</v>
      </c>
      <c r="U2887" s="1" t="str">
        <f t="shared" si="135"/>
        <v>No</v>
      </c>
      <c r="V2887">
        <v>2</v>
      </c>
      <c r="W2887" t="s">
        <v>492</v>
      </c>
      <c r="X2887" t="s">
        <v>495</v>
      </c>
      <c r="Y2887" t="str">
        <f t="shared" si="136"/>
        <v>Emergency</v>
      </c>
      <c r="Z2887" t="s">
        <v>489</v>
      </c>
      <c r="AA2887" s="1">
        <v>45584</v>
      </c>
      <c r="AB2887" s="1">
        <v>45580</v>
      </c>
      <c r="AC2887" t="s">
        <v>493</v>
      </c>
      <c r="AD2887">
        <v>336.7</v>
      </c>
      <c r="AE2887">
        <v>30</v>
      </c>
      <c r="AF2887" t="str">
        <f t="shared" si="137"/>
        <v>Jan</v>
      </c>
    </row>
    <row r="2888" spans="1:32" x14ac:dyDescent="0.25">
      <c r="A2888" s="1">
        <v>45659</v>
      </c>
      <c r="B2888">
        <v>3464</v>
      </c>
      <c r="C2888">
        <v>4</v>
      </c>
      <c r="D2888">
        <v>4</v>
      </c>
      <c r="E2888">
        <v>4</v>
      </c>
      <c r="F2888">
        <v>5</v>
      </c>
      <c r="G2888">
        <v>1</v>
      </c>
      <c r="H2888">
        <f>VLOOKUP(B2888, patient!A:E, 5, FALSE)</f>
        <v>13</v>
      </c>
      <c r="I2888" t="str">
        <f>VLOOKUP(H2888, city!A:B, 2, FALSE)</f>
        <v>Glasgow</v>
      </c>
      <c r="J2888" t="str">
        <f>VLOOKUP(E2888, diagnosis!A:B, 2, FALSE)</f>
        <v>Hypertension</v>
      </c>
      <c r="K2888" t="str">
        <f>VLOOKUP(D2888, department!A:B, 2, FALSE)</f>
        <v>Orthopedics</v>
      </c>
      <c r="L2888" t="str">
        <f>VLOOKUP(C2888, provider!A:B, 2, FALSE)</f>
        <v>Dr. Ravi Patel</v>
      </c>
      <c r="M2888" t="str">
        <f>VLOOKUP(G2888, insurance!A:B, 2, FALSE)</f>
        <v>Aviva</v>
      </c>
      <c r="N2888">
        <f>VLOOKUP(B2888, patient!A:D, 4, FALSE)</f>
        <v>50</v>
      </c>
      <c r="O2888" t="str">
        <f>VLOOKUP(B2888, patient!A:C, 3, FALSE)</f>
        <v>Male</v>
      </c>
      <c r="P2888" t="str">
        <f>VLOOKUP(B2888, patient!A:F, 6, FALSE)</f>
        <v>Black</v>
      </c>
      <c r="Q2888" t="s">
        <v>486</v>
      </c>
      <c r="R2888">
        <v>332</v>
      </c>
      <c r="S2888">
        <v>87</v>
      </c>
      <c r="T2888" s="1">
        <v>45602</v>
      </c>
      <c r="U2888" s="1" t="str">
        <f t="shared" si="135"/>
        <v>Yes</v>
      </c>
      <c r="V2888">
        <v>9</v>
      </c>
      <c r="W2888" t="s">
        <v>487</v>
      </c>
      <c r="X2888" t="s">
        <v>488</v>
      </c>
      <c r="Y2888" t="str">
        <f t="shared" si="136"/>
        <v>Scheduled</v>
      </c>
      <c r="Z2888" t="s">
        <v>489</v>
      </c>
      <c r="AC2888" t="s">
        <v>490</v>
      </c>
      <c r="AD2888">
        <v>293.3</v>
      </c>
      <c r="AE2888">
        <v>0</v>
      </c>
      <c r="AF2888" t="str">
        <f t="shared" si="137"/>
        <v>Jan</v>
      </c>
    </row>
    <row r="2889" spans="1:32" x14ac:dyDescent="0.25">
      <c r="A2889" s="1">
        <v>45660</v>
      </c>
      <c r="B2889">
        <v>3228</v>
      </c>
      <c r="C2889">
        <v>1</v>
      </c>
      <c r="D2889">
        <v>4</v>
      </c>
      <c r="E2889">
        <v>4</v>
      </c>
      <c r="F2889">
        <v>5</v>
      </c>
      <c r="G2889">
        <v>3</v>
      </c>
      <c r="H2889">
        <f>VLOOKUP(B2889, patient!A:E, 5, FALSE)</f>
        <v>28</v>
      </c>
      <c r="I2889" t="str">
        <f>VLOOKUP(H2889, city!A:B, 2, FALSE)</f>
        <v>London</v>
      </c>
      <c r="J2889" t="str">
        <f>VLOOKUP(E2889, diagnosis!A:B, 2, FALSE)</f>
        <v>Hypertension</v>
      </c>
      <c r="K2889" t="str">
        <f>VLOOKUP(D2889, department!A:B, 2, FALSE)</f>
        <v>Orthopedics</v>
      </c>
      <c r="L2889" t="str">
        <f>VLOOKUP(C2889, provider!A:B, 2, FALSE)</f>
        <v>Dr. Olu Abisola</v>
      </c>
      <c r="M2889" t="str">
        <f>VLOOKUP(G2889, insurance!A:B, 2, FALSE)</f>
        <v>Allianz</v>
      </c>
      <c r="N2889">
        <f>VLOOKUP(B2889, patient!A:D, 4, FALSE)</f>
        <v>66</v>
      </c>
      <c r="O2889" t="str">
        <f>VLOOKUP(B2889, patient!A:C, 3, FALSE)</f>
        <v>Male</v>
      </c>
      <c r="P2889" t="str">
        <f>VLOOKUP(B2889, patient!A:F, 6, FALSE)</f>
        <v>Black</v>
      </c>
      <c r="Q2889" t="s">
        <v>492</v>
      </c>
      <c r="R2889">
        <v>863</v>
      </c>
      <c r="S2889">
        <v>104</v>
      </c>
      <c r="U2889" s="1" t="str">
        <f t="shared" si="135"/>
        <v>No</v>
      </c>
      <c r="V2889">
        <v>5</v>
      </c>
      <c r="W2889" t="s">
        <v>494</v>
      </c>
      <c r="X2889" t="s">
        <v>488</v>
      </c>
      <c r="Y2889" t="str">
        <f t="shared" si="136"/>
        <v>Scheduled</v>
      </c>
      <c r="Z2889" t="s">
        <v>489</v>
      </c>
      <c r="AA2889" s="1">
        <v>45585</v>
      </c>
      <c r="AB2889" s="1">
        <v>45580</v>
      </c>
      <c r="AC2889" t="s">
        <v>496</v>
      </c>
      <c r="AD2889">
        <v>711.9</v>
      </c>
      <c r="AE2889">
        <v>50</v>
      </c>
      <c r="AF2889" t="str">
        <f t="shared" si="137"/>
        <v>Jan</v>
      </c>
    </row>
    <row r="2890" spans="1:32" x14ac:dyDescent="0.25">
      <c r="A2890" s="1">
        <v>45660</v>
      </c>
      <c r="B2890">
        <v>3748</v>
      </c>
      <c r="C2890">
        <v>4</v>
      </c>
      <c r="D2890">
        <v>4</v>
      </c>
      <c r="E2890">
        <v>4</v>
      </c>
      <c r="F2890">
        <v>5</v>
      </c>
      <c r="G2890">
        <v>2</v>
      </c>
      <c r="H2890">
        <f>VLOOKUP(B2890, patient!A:E, 5, FALSE)</f>
        <v>4</v>
      </c>
      <c r="I2890" t="str">
        <f>VLOOKUP(H2890, city!A:B, 2, FALSE)</f>
        <v>Birmingham</v>
      </c>
      <c r="J2890" t="str">
        <f>VLOOKUP(E2890, diagnosis!A:B, 2, FALSE)</f>
        <v>Hypertension</v>
      </c>
      <c r="K2890" t="str">
        <f>VLOOKUP(D2890, department!A:B, 2, FALSE)</f>
        <v>Orthopedics</v>
      </c>
      <c r="L2890" t="str">
        <f>VLOOKUP(C2890, provider!A:B, 2, FALSE)</f>
        <v>Dr. Ravi Patel</v>
      </c>
      <c r="M2890" t="str">
        <f>VLOOKUP(G2890, insurance!A:B, 2, FALSE)</f>
        <v>AXA</v>
      </c>
      <c r="N2890">
        <f>VLOOKUP(B2890, patient!A:D, 4, FALSE)</f>
        <v>49</v>
      </c>
      <c r="O2890" t="str">
        <f>VLOOKUP(B2890, patient!A:C, 3, FALSE)</f>
        <v>Female</v>
      </c>
      <c r="P2890" t="str">
        <f>VLOOKUP(B2890, patient!A:F, 6, FALSE)</f>
        <v>Black</v>
      </c>
      <c r="Q2890" t="s">
        <v>492</v>
      </c>
      <c r="R2890">
        <v>949</v>
      </c>
      <c r="S2890">
        <v>138</v>
      </c>
      <c r="T2890" s="1">
        <v>45593</v>
      </c>
      <c r="U2890" s="1" t="str">
        <f t="shared" si="135"/>
        <v>Yes</v>
      </c>
      <c r="V2890">
        <v>6</v>
      </c>
      <c r="W2890" t="s">
        <v>492</v>
      </c>
      <c r="X2890" t="s">
        <v>495</v>
      </c>
      <c r="Y2890" t="str">
        <f t="shared" si="136"/>
        <v>Emergency</v>
      </c>
      <c r="Z2890" t="s">
        <v>489</v>
      </c>
      <c r="AC2890" t="s">
        <v>490</v>
      </c>
      <c r="AD2890">
        <v>760.9</v>
      </c>
      <c r="AE2890">
        <v>0</v>
      </c>
      <c r="AF2890" t="str">
        <f t="shared" si="137"/>
        <v>Jan</v>
      </c>
    </row>
    <row r="2891" spans="1:32" x14ac:dyDescent="0.25">
      <c r="A2891" s="1">
        <v>45660</v>
      </c>
      <c r="B2891">
        <v>1194</v>
      </c>
      <c r="C2891">
        <v>2</v>
      </c>
      <c r="D2891">
        <v>4</v>
      </c>
      <c r="E2891">
        <v>4</v>
      </c>
      <c r="F2891">
        <v>5</v>
      </c>
      <c r="G2891">
        <v>3</v>
      </c>
      <c r="H2891">
        <f>VLOOKUP(B2891, patient!A:E, 5, FALSE)</f>
        <v>10</v>
      </c>
      <c r="I2891" t="str">
        <f>VLOOKUP(H2891, city!A:B, 2, FALSE)</f>
        <v>Edinburgh</v>
      </c>
      <c r="J2891" t="str">
        <f>VLOOKUP(E2891, diagnosis!A:B, 2, FALSE)</f>
        <v>Hypertension</v>
      </c>
      <c r="K2891" t="str">
        <f>VLOOKUP(D2891, department!A:B, 2, FALSE)</f>
        <v>Orthopedics</v>
      </c>
      <c r="L2891" t="str">
        <f>VLOOKUP(C2891, provider!A:B, 2, FALSE)</f>
        <v>Dr. Johnson Grek</v>
      </c>
      <c r="M2891" t="str">
        <f>VLOOKUP(G2891, insurance!A:B, 2, FALSE)</f>
        <v>Allianz</v>
      </c>
      <c r="N2891">
        <f>VLOOKUP(B2891, patient!A:D, 4, FALSE)</f>
        <v>66</v>
      </c>
      <c r="O2891" t="str">
        <f>VLOOKUP(B2891, patient!A:C, 3, FALSE)</f>
        <v>Female</v>
      </c>
      <c r="P2891" t="str">
        <f>VLOOKUP(B2891, patient!A:F, 6, FALSE)</f>
        <v>White</v>
      </c>
      <c r="Q2891" t="s">
        <v>492</v>
      </c>
      <c r="R2891">
        <v>457</v>
      </c>
      <c r="S2891">
        <v>190</v>
      </c>
      <c r="U2891" s="1" t="str">
        <f t="shared" si="135"/>
        <v>No</v>
      </c>
      <c r="V2891">
        <v>1</v>
      </c>
      <c r="W2891" t="s">
        <v>494</v>
      </c>
      <c r="X2891" t="s">
        <v>488</v>
      </c>
      <c r="Y2891" t="str">
        <f t="shared" si="136"/>
        <v>Scheduled</v>
      </c>
      <c r="Z2891" t="s">
        <v>489</v>
      </c>
      <c r="AA2891" s="1">
        <v>45585</v>
      </c>
      <c r="AB2891" s="1">
        <v>45580</v>
      </c>
      <c r="AC2891" t="s">
        <v>498</v>
      </c>
      <c r="AD2891">
        <v>459.9</v>
      </c>
      <c r="AE2891">
        <v>10</v>
      </c>
      <c r="AF2891" t="str">
        <f t="shared" si="137"/>
        <v>Jan</v>
      </c>
    </row>
    <row r="2892" spans="1:32" x14ac:dyDescent="0.25">
      <c r="A2892" s="1">
        <v>45660</v>
      </c>
      <c r="B2892">
        <v>1058</v>
      </c>
      <c r="C2892">
        <v>5</v>
      </c>
      <c r="D2892">
        <v>4</v>
      </c>
      <c r="E2892">
        <v>4</v>
      </c>
      <c r="F2892">
        <v>5</v>
      </c>
      <c r="G2892">
        <v>2</v>
      </c>
      <c r="H2892">
        <f>VLOOKUP(B2892, patient!A:E, 5, FALSE)</f>
        <v>4</v>
      </c>
      <c r="I2892" t="str">
        <f>VLOOKUP(H2892, city!A:B, 2, FALSE)</f>
        <v>Birmingham</v>
      </c>
      <c r="J2892" t="str">
        <f>VLOOKUP(E2892, diagnosis!A:B, 2, FALSE)</f>
        <v>Hypertension</v>
      </c>
      <c r="K2892" t="str">
        <f>VLOOKUP(D2892, department!A:B, 2, FALSE)</f>
        <v>Orthopedics</v>
      </c>
      <c r="L2892" t="str">
        <f>VLOOKUP(C2892, provider!A:B, 2, FALSE)</f>
        <v>Dr. Sade Kikiola</v>
      </c>
      <c r="M2892" t="str">
        <f>VLOOKUP(G2892, insurance!A:B, 2, FALSE)</f>
        <v>AXA</v>
      </c>
      <c r="N2892">
        <f>VLOOKUP(B2892, patient!A:D, 4, FALSE)</f>
        <v>52</v>
      </c>
      <c r="O2892" t="str">
        <f>VLOOKUP(B2892, patient!A:C, 3, FALSE)</f>
        <v>Female</v>
      </c>
      <c r="P2892" t="str">
        <f>VLOOKUP(B2892, patient!A:F, 6, FALSE)</f>
        <v>Black</v>
      </c>
      <c r="Q2892" t="s">
        <v>486</v>
      </c>
      <c r="R2892">
        <v>709</v>
      </c>
      <c r="S2892">
        <v>31</v>
      </c>
      <c r="U2892" s="1" t="str">
        <f t="shared" si="135"/>
        <v>No</v>
      </c>
      <c r="V2892">
        <v>2</v>
      </c>
      <c r="W2892" t="s">
        <v>492</v>
      </c>
      <c r="X2892" t="s">
        <v>488</v>
      </c>
      <c r="Y2892" t="str">
        <f t="shared" si="136"/>
        <v>Scheduled</v>
      </c>
      <c r="Z2892" t="s">
        <v>489</v>
      </c>
      <c r="AA2892" s="1">
        <v>45589</v>
      </c>
      <c r="AB2892" s="1">
        <v>45581</v>
      </c>
      <c r="AC2892" t="s">
        <v>496</v>
      </c>
      <c r="AD2892">
        <v>553</v>
      </c>
      <c r="AE2892">
        <v>50</v>
      </c>
      <c r="AF2892" t="str">
        <f t="shared" si="137"/>
        <v>Jan</v>
      </c>
    </row>
    <row r="2893" spans="1:32" x14ac:dyDescent="0.25">
      <c r="A2893" s="1">
        <v>45660</v>
      </c>
      <c r="B2893">
        <v>3637</v>
      </c>
      <c r="C2893">
        <v>1</v>
      </c>
      <c r="D2893">
        <v>4</v>
      </c>
      <c r="E2893">
        <v>4</v>
      </c>
      <c r="F2893">
        <v>5</v>
      </c>
      <c r="G2893">
        <v>3</v>
      </c>
      <c r="H2893">
        <f>VLOOKUP(B2893, patient!A:E, 5, FALSE)</f>
        <v>10</v>
      </c>
      <c r="I2893" t="str">
        <f>VLOOKUP(H2893, city!A:B, 2, FALSE)</f>
        <v>Edinburgh</v>
      </c>
      <c r="J2893" t="str">
        <f>VLOOKUP(E2893, diagnosis!A:B, 2, FALSE)</f>
        <v>Hypertension</v>
      </c>
      <c r="K2893" t="str">
        <f>VLOOKUP(D2893, department!A:B, 2, FALSE)</f>
        <v>Orthopedics</v>
      </c>
      <c r="L2893" t="str">
        <f>VLOOKUP(C2893, provider!A:B, 2, FALSE)</f>
        <v>Dr. Olu Abisola</v>
      </c>
      <c r="M2893" t="str">
        <f>VLOOKUP(G2893, insurance!A:B, 2, FALSE)</f>
        <v>Allianz</v>
      </c>
      <c r="N2893">
        <f>VLOOKUP(B2893, patient!A:D, 4, FALSE)</f>
        <v>61</v>
      </c>
      <c r="O2893" t="str">
        <f>VLOOKUP(B2893, patient!A:C, 3, FALSE)</f>
        <v>Male</v>
      </c>
      <c r="P2893" t="str">
        <f>VLOOKUP(B2893, patient!A:F, 6, FALSE)</f>
        <v>Asian</v>
      </c>
      <c r="Q2893" t="s">
        <v>492</v>
      </c>
      <c r="R2893">
        <v>253</v>
      </c>
      <c r="S2893">
        <v>131</v>
      </c>
      <c r="U2893" s="1" t="str">
        <f t="shared" si="135"/>
        <v>No</v>
      </c>
      <c r="V2893">
        <v>1</v>
      </c>
      <c r="W2893" t="s">
        <v>487</v>
      </c>
      <c r="X2893" t="s">
        <v>488</v>
      </c>
      <c r="Y2893" t="str">
        <f t="shared" si="136"/>
        <v>Scheduled</v>
      </c>
      <c r="Z2893" t="s">
        <v>489</v>
      </c>
      <c r="AA2893" s="1">
        <v>45588</v>
      </c>
      <c r="AB2893" s="1">
        <v>45581</v>
      </c>
      <c r="AC2893" t="s">
        <v>498</v>
      </c>
      <c r="AD2893">
        <v>275.8</v>
      </c>
      <c r="AE2893">
        <v>10</v>
      </c>
      <c r="AF2893" t="str">
        <f t="shared" si="137"/>
        <v>Jan</v>
      </c>
    </row>
    <row r="2894" spans="1:32" x14ac:dyDescent="0.25">
      <c r="A2894" s="1">
        <v>45660</v>
      </c>
      <c r="B2894">
        <v>4285</v>
      </c>
      <c r="C2894">
        <v>1</v>
      </c>
      <c r="D2894">
        <v>4</v>
      </c>
      <c r="E2894">
        <v>4</v>
      </c>
      <c r="F2894">
        <v>5</v>
      </c>
      <c r="G2894">
        <v>2</v>
      </c>
      <c r="H2894">
        <f>VLOOKUP(B2894, patient!A:E, 5, FALSE)</f>
        <v>4</v>
      </c>
      <c r="I2894" t="str">
        <f>VLOOKUP(H2894, city!A:B, 2, FALSE)</f>
        <v>Birmingham</v>
      </c>
      <c r="J2894" t="str">
        <f>VLOOKUP(E2894, diagnosis!A:B, 2, FALSE)</f>
        <v>Hypertension</v>
      </c>
      <c r="K2894" t="str">
        <f>VLOOKUP(D2894, department!A:B, 2, FALSE)</f>
        <v>Orthopedics</v>
      </c>
      <c r="L2894" t="str">
        <f>VLOOKUP(C2894, provider!A:B, 2, FALSE)</f>
        <v>Dr. Olu Abisola</v>
      </c>
      <c r="M2894" t="str">
        <f>VLOOKUP(G2894, insurance!A:B, 2, FALSE)</f>
        <v>AXA</v>
      </c>
      <c r="N2894">
        <f>VLOOKUP(B2894, patient!A:D, 4, FALSE)</f>
        <v>55</v>
      </c>
      <c r="O2894" t="str">
        <f>VLOOKUP(B2894, patient!A:C, 3, FALSE)</f>
        <v>Male</v>
      </c>
      <c r="P2894" t="str">
        <f>VLOOKUP(B2894, patient!A:F, 6, FALSE)</f>
        <v>Black</v>
      </c>
      <c r="Q2894" t="s">
        <v>486</v>
      </c>
      <c r="R2894">
        <v>272</v>
      </c>
      <c r="S2894">
        <v>135</v>
      </c>
      <c r="U2894" s="1" t="str">
        <f t="shared" si="135"/>
        <v>No</v>
      </c>
      <c r="V2894">
        <v>4</v>
      </c>
      <c r="W2894" t="s">
        <v>492</v>
      </c>
      <c r="X2894" t="s">
        <v>495</v>
      </c>
      <c r="Y2894" t="str">
        <f t="shared" si="136"/>
        <v>Emergency</v>
      </c>
      <c r="Z2894" t="s">
        <v>489</v>
      </c>
      <c r="AA2894" s="1">
        <v>45590</v>
      </c>
      <c r="AB2894" s="1">
        <v>45581</v>
      </c>
      <c r="AC2894" t="s">
        <v>493</v>
      </c>
      <c r="AD2894">
        <v>305.89999999999998</v>
      </c>
      <c r="AE2894">
        <v>30</v>
      </c>
      <c r="AF2894" t="str">
        <f t="shared" si="137"/>
        <v>Jan</v>
      </c>
    </row>
    <row r="2895" spans="1:32" x14ac:dyDescent="0.25">
      <c r="A2895" s="1">
        <v>45660</v>
      </c>
      <c r="B2895">
        <v>427</v>
      </c>
      <c r="C2895">
        <v>4</v>
      </c>
      <c r="D2895">
        <v>4</v>
      </c>
      <c r="E2895">
        <v>4</v>
      </c>
      <c r="F2895">
        <v>5</v>
      </c>
      <c r="G2895">
        <v>3</v>
      </c>
      <c r="H2895">
        <f>VLOOKUP(B2895, patient!A:E, 5, FALSE)</f>
        <v>10</v>
      </c>
      <c r="I2895" t="str">
        <f>VLOOKUP(H2895, city!A:B, 2, FALSE)</f>
        <v>Edinburgh</v>
      </c>
      <c r="J2895" t="str">
        <f>VLOOKUP(E2895, diagnosis!A:B, 2, FALSE)</f>
        <v>Hypertension</v>
      </c>
      <c r="K2895" t="str">
        <f>VLOOKUP(D2895, department!A:B, 2, FALSE)</f>
        <v>Orthopedics</v>
      </c>
      <c r="L2895" t="str">
        <f>VLOOKUP(C2895, provider!A:B, 2, FALSE)</f>
        <v>Dr. Ravi Patel</v>
      </c>
      <c r="M2895" t="str">
        <f>VLOOKUP(G2895, insurance!A:B, 2, FALSE)</f>
        <v>Allianz</v>
      </c>
      <c r="N2895">
        <f>VLOOKUP(B2895, patient!A:D, 4, FALSE)</f>
        <v>43</v>
      </c>
      <c r="O2895" t="str">
        <f>VLOOKUP(B2895, patient!A:C, 3, FALSE)</f>
        <v>Male</v>
      </c>
      <c r="P2895" t="str">
        <f>VLOOKUP(B2895, patient!A:F, 6, FALSE)</f>
        <v>Black</v>
      </c>
      <c r="Q2895" t="s">
        <v>486</v>
      </c>
      <c r="R2895">
        <v>961</v>
      </c>
      <c r="S2895">
        <v>161</v>
      </c>
      <c r="T2895" s="1">
        <v>45600</v>
      </c>
      <c r="U2895" s="1" t="str">
        <f t="shared" si="135"/>
        <v>Yes</v>
      </c>
      <c r="V2895">
        <v>2</v>
      </c>
      <c r="W2895" t="s">
        <v>494</v>
      </c>
      <c r="X2895" t="s">
        <v>495</v>
      </c>
      <c r="Y2895" t="str">
        <f t="shared" si="136"/>
        <v>Emergency</v>
      </c>
      <c r="Z2895" t="s">
        <v>489</v>
      </c>
      <c r="AC2895" t="s">
        <v>490</v>
      </c>
      <c r="AD2895">
        <v>785.4</v>
      </c>
      <c r="AE2895">
        <v>0</v>
      </c>
      <c r="AF2895" t="str">
        <f t="shared" si="137"/>
        <v>Jan</v>
      </c>
    </row>
    <row r="2896" spans="1:32" x14ac:dyDescent="0.25">
      <c r="A2896" s="1">
        <v>45660</v>
      </c>
      <c r="B2896">
        <v>659</v>
      </c>
      <c r="C2896">
        <v>2</v>
      </c>
      <c r="D2896">
        <v>4</v>
      </c>
      <c r="E2896">
        <v>4</v>
      </c>
      <c r="F2896">
        <v>5</v>
      </c>
      <c r="G2896">
        <v>1</v>
      </c>
      <c r="H2896">
        <f>VLOOKUP(B2896, patient!A:E, 5, FALSE)</f>
        <v>4</v>
      </c>
      <c r="I2896" t="str">
        <f>VLOOKUP(H2896, city!A:B, 2, FALSE)</f>
        <v>Birmingham</v>
      </c>
      <c r="J2896" t="str">
        <f>VLOOKUP(E2896, diagnosis!A:B, 2, FALSE)</f>
        <v>Hypertension</v>
      </c>
      <c r="K2896" t="str">
        <f>VLOOKUP(D2896, department!A:B, 2, FALSE)</f>
        <v>Orthopedics</v>
      </c>
      <c r="L2896" t="str">
        <f>VLOOKUP(C2896, provider!A:B, 2, FALSE)</f>
        <v>Dr. Johnson Grek</v>
      </c>
      <c r="M2896" t="str">
        <f>VLOOKUP(G2896, insurance!A:B, 2, FALSE)</f>
        <v>Aviva</v>
      </c>
      <c r="N2896">
        <f>VLOOKUP(B2896, patient!A:D, 4, FALSE)</f>
        <v>28</v>
      </c>
      <c r="O2896" t="str">
        <f>VLOOKUP(B2896, patient!A:C, 3, FALSE)</f>
        <v>Female</v>
      </c>
      <c r="P2896" t="str">
        <f>VLOOKUP(B2896, patient!A:F, 6, FALSE)</f>
        <v>Black</v>
      </c>
      <c r="Q2896" t="s">
        <v>486</v>
      </c>
      <c r="R2896">
        <v>170</v>
      </c>
      <c r="S2896">
        <v>71</v>
      </c>
      <c r="T2896" s="1">
        <v>45590</v>
      </c>
      <c r="U2896" s="1" t="str">
        <f t="shared" si="135"/>
        <v>Yes</v>
      </c>
      <c r="V2896">
        <v>1</v>
      </c>
      <c r="W2896" t="s">
        <v>494</v>
      </c>
      <c r="X2896" t="s">
        <v>495</v>
      </c>
      <c r="Y2896" t="str">
        <f t="shared" si="136"/>
        <v>Emergency</v>
      </c>
      <c r="Z2896" t="s">
        <v>489</v>
      </c>
      <c r="AC2896" t="s">
        <v>490</v>
      </c>
      <c r="AD2896">
        <v>168.7</v>
      </c>
      <c r="AE2896">
        <v>0</v>
      </c>
      <c r="AF2896" t="str">
        <f t="shared" si="137"/>
        <v>Jan</v>
      </c>
    </row>
    <row r="2897" spans="1:32" x14ac:dyDescent="0.25">
      <c r="A2897" s="1">
        <v>45660</v>
      </c>
      <c r="B2897">
        <v>4545</v>
      </c>
      <c r="C2897">
        <v>2</v>
      </c>
      <c r="D2897">
        <v>4</v>
      </c>
      <c r="E2897">
        <v>4</v>
      </c>
      <c r="F2897">
        <v>5</v>
      </c>
      <c r="G2897">
        <v>1</v>
      </c>
      <c r="H2897">
        <f>VLOOKUP(B2897, patient!A:E, 5, FALSE)</f>
        <v>10</v>
      </c>
      <c r="I2897" t="str">
        <f>VLOOKUP(H2897, city!A:B, 2, FALSE)</f>
        <v>Edinburgh</v>
      </c>
      <c r="J2897" t="str">
        <f>VLOOKUP(E2897, diagnosis!A:B, 2, FALSE)</f>
        <v>Hypertension</v>
      </c>
      <c r="K2897" t="str">
        <f>VLOOKUP(D2897, department!A:B, 2, FALSE)</f>
        <v>Orthopedics</v>
      </c>
      <c r="L2897" t="str">
        <f>VLOOKUP(C2897, provider!A:B, 2, FALSE)</f>
        <v>Dr. Johnson Grek</v>
      </c>
      <c r="M2897" t="str">
        <f>VLOOKUP(G2897, insurance!A:B, 2, FALSE)</f>
        <v>Aviva</v>
      </c>
      <c r="N2897">
        <f>VLOOKUP(B2897, patient!A:D, 4, FALSE)</f>
        <v>52</v>
      </c>
      <c r="O2897" t="str">
        <f>VLOOKUP(B2897, patient!A:C, 3, FALSE)</f>
        <v>Male</v>
      </c>
      <c r="P2897" t="str">
        <f>VLOOKUP(B2897, patient!A:F, 6, FALSE)</f>
        <v>Black</v>
      </c>
      <c r="Q2897" t="s">
        <v>491</v>
      </c>
      <c r="R2897">
        <v>978</v>
      </c>
      <c r="S2897">
        <v>103</v>
      </c>
      <c r="U2897" s="1" t="str">
        <f t="shared" si="135"/>
        <v>No</v>
      </c>
      <c r="V2897">
        <v>3</v>
      </c>
      <c r="W2897" t="s">
        <v>492</v>
      </c>
      <c r="X2897" t="s">
        <v>495</v>
      </c>
      <c r="Y2897" t="str">
        <f t="shared" si="136"/>
        <v>Emergency</v>
      </c>
      <c r="Z2897" t="s">
        <v>489</v>
      </c>
      <c r="AA2897" s="1">
        <v>45582</v>
      </c>
      <c r="AB2897" s="1">
        <v>45581</v>
      </c>
      <c r="AC2897" t="s">
        <v>493</v>
      </c>
      <c r="AD2897">
        <v>777.7</v>
      </c>
      <c r="AE2897">
        <v>30</v>
      </c>
      <c r="AF2897" t="str">
        <f t="shared" si="137"/>
        <v>Jan</v>
      </c>
    </row>
    <row r="2898" spans="1:32" x14ac:dyDescent="0.25">
      <c r="A2898" s="1">
        <v>45660</v>
      </c>
      <c r="B2898">
        <v>1222</v>
      </c>
      <c r="C2898">
        <v>1</v>
      </c>
      <c r="D2898">
        <v>4</v>
      </c>
      <c r="E2898">
        <v>4</v>
      </c>
      <c r="F2898">
        <v>5</v>
      </c>
      <c r="G2898">
        <v>1</v>
      </c>
      <c r="H2898">
        <f>VLOOKUP(B2898, patient!A:E, 5, FALSE)</f>
        <v>4</v>
      </c>
      <c r="I2898" t="str">
        <f>VLOOKUP(H2898, city!A:B, 2, FALSE)</f>
        <v>Birmingham</v>
      </c>
      <c r="J2898" t="str">
        <f>VLOOKUP(E2898, diagnosis!A:B, 2, FALSE)</f>
        <v>Hypertension</v>
      </c>
      <c r="K2898" t="str">
        <f>VLOOKUP(D2898, department!A:B, 2, FALSE)</f>
        <v>Orthopedics</v>
      </c>
      <c r="L2898" t="str">
        <f>VLOOKUP(C2898, provider!A:B, 2, FALSE)</f>
        <v>Dr. Olu Abisola</v>
      </c>
      <c r="M2898" t="str">
        <f>VLOOKUP(G2898, insurance!A:B, 2, FALSE)</f>
        <v>Aviva</v>
      </c>
      <c r="N2898">
        <f>VLOOKUP(B2898, patient!A:D, 4, FALSE)</f>
        <v>25</v>
      </c>
      <c r="O2898" t="str">
        <f>VLOOKUP(B2898, patient!A:C, 3, FALSE)</f>
        <v>Female</v>
      </c>
      <c r="P2898" t="str">
        <f>VLOOKUP(B2898, patient!A:F, 6, FALSE)</f>
        <v>Black</v>
      </c>
      <c r="Q2898" t="s">
        <v>491</v>
      </c>
      <c r="R2898">
        <v>54</v>
      </c>
      <c r="S2898">
        <v>130</v>
      </c>
      <c r="T2898" s="1">
        <v>45598</v>
      </c>
      <c r="U2898" s="1" t="str">
        <f t="shared" si="135"/>
        <v>Yes</v>
      </c>
      <c r="V2898">
        <v>4</v>
      </c>
      <c r="W2898" t="s">
        <v>494</v>
      </c>
      <c r="X2898" t="s">
        <v>488</v>
      </c>
      <c r="Y2898" t="str">
        <f t="shared" si="136"/>
        <v>Scheduled</v>
      </c>
      <c r="Z2898" t="s">
        <v>489</v>
      </c>
      <c r="AC2898" t="s">
        <v>490</v>
      </c>
      <c r="AD2898">
        <v>128.80000000000001</v>
      </c>
      <c r="AE2898">
        <v>0</v>
      </c>
      <c r="AF2898" t="str">
        <f t="shared" si="137"/>
        <v>Jan</v>
      </c>
    </row>
    <row r="2899" spans="1:32" x14ac:dyDescent="0.25">
      <c r="A2899" s="1">
        <v>45661</v>
      </c>
      <c r="B2899">
        <v>337</v>
      </c>
      <c r="C2899">
        <v>4</v>
      </c>
      <c r="D2899">
        <v>4</v>
      </c>
      <c r="E2899">
        <v>4</v>
      </c>
      <c r="F2899">
        <v>5</v>
      </c>
      <c r="G2899">
        <v>1</v>
      </c>
      <c r="H2899">
        <f>VLOOKUP(B2899, patient!A:E, 5, FALSE)</f>
        <v>10</v>
      </c>
      <c r="I2899" t="str">
        <f>VLOOKUP(H2899, city!A:B, 2, FALSE)</f>
        <v>Edinburgh</v>
      </c>
      <c r="J2899" t="str">
        <f>VLOOKUP(E2899, diagnosis!A:B, 2, FALSE)</f>
        <v>Hypertension</v>
      </c>
      <c r="K2899" t="str">
        <f>VLOOKUP(D2899, department!A:B, 2, FALSE)</f>
        <v>Orthopedics</v>
      </c>
      <c r="L2899" t="str">
        <f>VLOOKUP(C2899, provider!A:B, 2, FALSE)</f>
        <v>Dr. Ravi Patel</v>
      </c>
      <c r="M2899" t="str">
        <f>VLOOKUP(G2899, insurance!A:B, 2, FALSE)</f>
        <v>Aviva</v>
      </c>
      <c r="N2899">
        <f>VLOOKUP(B2899, patient!A:D, 4, FALSE)</f>
        <v>63</v>
      </c>
      <c r="O2899" t="str">
        <f>VLOOKUP(B2899, patient!A:C, 3, FALSE)</f>
        <v>Female</v>
      </c>
      <c r="P2899" t="str">
        <f>VLOOKUP(B2899, patient!A:F, 6, FALSE)</f>
        <v>Black</v>
      </c>
      <c r="Q2899" t="s">
        <v>486</v>
      </c>
      <c r="R2899">
        <v>87</v>
      </c>
      <c r="S2899">
        <v>80</v>
      </c>
      <c r="U2899" s="1" t="str">
        <f t="shared" si="135"/>
        <v>No</v>
      </c>
      <c r="V2899">
        <v>4</v>
      </c>
      <c r="W2899" t="s">
        <v>494</v>
      </c>
      <c r="X2899" t="s">
        <v>488</v>
      </c>
      <c r="Y2899" t="str">
        <f t="shared" si="136"/>
        <v>Scheduled</v>
      </c>
      <c r="Z2899" t="s">
        <v>489</v>
      </c>
      <c r="AA2899" s="1">
        <v>45587</v>
      </c>
      <c r="AB2899" s="1">
        <v>45581</v>
      </c>
      <c r="AC2899" t="s">
        <v>493</v>
      </c>
      <c r="AD2899">
        <v>137.9</v>
      </c>
      <c r="AE2899">
        <v>30</v>
      </c>
      <c r="AF2899" t="str">
        <f t="shared" si="137"/>
        <v>Jan</v>
      </c>
    </row>
    <row r="2900" spans="1:32" x14ac:dyDescent="0.25">
      <c r="A2900" s="1">
        <v>45661</v>
      </c>
      <c r="B2900">
        <v>4358</v>
      </c>
      <c r="C2900">
        <v>3</v>
      </c>
      <c r="D2900">
        <v>4</v>
      </c>
      <c r="E2900">
        <v>4</v>
      </c>
      <c r="F2900">
        <v>5</v>
      </c>
      <c r="G2900">
        <v>3</v>
      </c>
      <c r="H2900">
        <f>VLOOKUP(B2900, patient!A:E, 5, FALSE)</f>
        <v>4</v>
      </c>
      <c r="I2900" t="str">
        <f>VLOOKUP(H2900, city!A:B, 2, FALSE)</f>
        <v>Birmingham</v>
      </c>
      <c r="J2900" t="str">
        <f>VLOOKUP(E2900, diagnosis!A:B, 2, FALSE)</f>
        <v>Hypertension</v>
      </c>
      <c r="K2900" t="str">
        <f>VLOOKUP(D2900, department!A:B, 2, FALSE)</f>
        <v>Orthopedics</v>
      </c>
      <c r="L2900" t="str">
        <f>VLOOKUP(C2900, provider!A:B, 2, FALSE)</f>
        <v>Dr. Emma Jones</v>
      </c>
      <c r="M2900" t="str">
        <f>VLOOKUP(G2900, insurance!A:B, 2, FALSE)</f>
        <v>Allianz</v>
      </c>
      <c r="N2900">
        <f>VLOOKUP(B2900, patient!A:D, 4, FALSE)</f>
        <v>31</v>
      </c>
      <c r="O2900" t="str">
        <f>VLOOKUP(B2900, patient!A:C, 3, FALSE)</f>
        <v>Female</v>
      </c>
      <c r="P2900" t="str">
        <f>VLOOKUP(B2900, patient!A:F, 6, FALSE)</f>
        <v>Black</v>
      </c>
      <c r="Q2900" t="s">
        <v>491</v>
      </c>
      <c r="R2900">
        <v>717</v>
      </c>
      <c r="S2900">
        <v>188</v>
      </c>
      <c r="U2900" s="1" t="str">
        <f t="shared" si="135"/>
        <v>No</v>
      </c>
      <c r="V2900">
        <v>3</v>
      </c>
      <c r="W2900" t="s">
        <v>492</v>
      </c>
      <c r="X2900" t="s">
        <v>495</v>
      </c>
      <c r="Y2900" t="str">
        <f t="shared" si="136"/>
        <v>Emergency</v>
      </c>
      <c r="Z2900" t="s">
        <v>489</v>
      </c>
      <c r="AA2900" s="1">
        <v>45587</v>
      </c>
      <c r="AB2900" s="1">
        <v>45581</v>
      </c>
      <c r="AC2900" t="s">
        <v>493</v>
      </c>
      <c r="AD2900">
        <v>654.5</v>
      </c>
      <c r="AE2900">
        <v>30</v>
      </c>
      <c r="AF2900" t="str">
        <f t="shared" si="137"/>
        <v>Jan</v>
      </c>
    </row>
    <row r="2901" spans="1:32" x14ac:dyDescent="0.25">
      <c r="A2901" s="1">
        <v>45661</v>
      </c>
      <c r="B2901">
        <v>2647</v>
      </c>
      <c r="C2901">
        <v>1</v>
      </c>
      <c r="D2901">
        <v>4</v>
      </c>
      <c r="E2901">
        <v>4</v>
      </c>
      <c r="F2901">
        <v>5</v>
      </c>
      <c r="G2901">
        <v>1</v>
      </c>
      <c r="H2901">
        <f>VLOOKUP(B2901, patient!A:E, 5, FALSE)</f>
        <v>10</v>
      </c>
      <c r="I2901" t="str">
        <f>VLOOKUP(H2901, city!A:B, 2, FALSE)</f>
        <v>Edinburgh</v>
      </c>
      <c r="J2901" t="str">
        <f>VLOOKUP(E2901, diagnosis!A:B, 2, FALSE)</f>
        <v>Hypertension</v>
      </c>
      <c r="K2901" t="str">
        <f>VLOOKUP(D2901, department!A:B, 2, FALSE)</f>
        <v>Orthopedics</v>
      </c>
      <c r="L2901" t="str">
        <f>VLOOKUP(C2901, provider!A:B, 2, FALSE)</f>
        <v>Dr. Olu Abisola</v>
      </c>
      <c r="M2901" t="str">
        <f>VLOOKUP(G2901, insurance!A:B, 2, FALSE)</f>
        <v>Aviva</v>
      </c>
      <c r="N2901">
        <f>VLOOKUP(B2901, patient!A:D, 4, FALSE)</f>
        <v>27</v>
      </c>
      <c r="O2901" t="str">
        <f>VLOOKUP(B2901, patient!A:C, 3, FALSE)</f>
        <v>Female</v>
      </c>
      <c r="P2901" t="str">
        <f>VLOOKUP(B2901, patient!A:F, 6, FALSE)</f>
        <v>Black</v>
      </c>
      <c r="Q2901" t="s">
        <v>486</v>
      </c>
      <c r="R2901">
        <v>273</v>
      </c>
      <c r="S2901">
        <v>40</v>
      </c>
      <c r="T2901" s="1">
        <v>45590</v>
      </c>
      <c r="U2901" s="1" t="str">
        <f t="shared" si="135"/>
        <v>Yes</v>
      </c>
      <c r="V2901">
        <v>2</v>
      </c>
      <c r="W2901" t="s">
        <v>487</v>
      </c>
      <c r="X2901" t="s">
        <v>488</v>
      </c>
      <c r="Y2901" t="str">
        <f t="shared" si="136"/>
        <v>Scheduled</v>
      </c>
      <c r="Z2901" t="s">
        <v>489</v>
      </c>
      <c r="AC2901" t="s">
        <v>490</v>
      </c>
      <c r="AD2901">
        <v>219.1</v>
      </c>
      <c r="AE2901">
        <v>0</v>
      </c>
      <c r="AF2901" t="str">
        <f t="shared" si="137"/>
        <v>Jan</v>
      </c>
    </row>
    <row r="2902" spans="1:32" x14ac:dyDescent="0.25">
      <c r="A2902" s="1">
        <v>45661</v>
      </c>
      <c r="B2902">
        <v>3948</v>
      </c>
      <c r="C2902">
        <v>3</v>
      </c>
      <c r="D2902">
        <v>4</v>
      </c>
      <c r="E2902">
        <v>4</v>
      </c>
      <c r="F2902">
        <v>5</v>
      </c>
      <c r="G2902">
        <v>2</v>
      </c>
      <c r="H2902">
        <f>VLOOKUP(B2902, patient!A:E, 5, FALSE)</f>
        <v>4</v>
      </c>
      <c r="I2902" t="str">
        <f>VLOOKUP(H2902, city!A:B, 2, FALSE)</f>
        <v>Birmingham</v>
      </c>
      <c r="J2902" t="str">
        <f>VLOOKUP(E2902, diagnosis!A:B, 2, FALSE)</f>
        <v>Hypertension</v>
      </c>
      <c r="K2902" t="str">
        <f>VLOOKUP(D2902, department!A:B, 2, FALSE)</f>
        <v>Orthopedics</v>
      </c>
      <c r="L2902" t="str">
        <f>VLOOKUP(C2902, provider!A:B, 2, FALSE)</f>
        <v>Dr. Emma Jones</v>
      </c>
      <c r="M2902" t="str">
        <f>VLOOKUP(G2902, insurance!A:B, 2, FALSE)</f>
        <v>AXA</v>
      </c>
      <c r="N2902">
        <f>VLOOKUP(B2902, patient!A:D, 4, FALSE)</f>
        <v>19</v>
      </c>
      <c r="O2902" t="str">
        <f>VLOOKUP(B2902, patient!A:C, 3, FALSE)</f>
        <v>Male</v>
      </c>
      <c r="P2902" t="str">
        <f>VLOOKUP(B2902, patient!A:F, 6, FALSE)</f>
        <v>Black</v>
      </c>
      <c r="Q2902" t="s">
        <v>491</v>
      </c>
      <c r="R2902">
        <v>686</v>
      </c>
      <c r="S2902">
        <v>195</v>
      </c>
      <c r="T2902" s="1">
        <v>45603</v>
      </c>
      <c r="U2902" s="1" t="str">
        <f t="shared" si="135"/>
        <v>Yes</v>
      </c>
      <c r="V2902">
        <v>8</v>
      </c>
      <c r="W2902" t="s">
        <v>487</v>
      </c>
      <c r="X2902" t="s">
        <v>495</v>
      </c>
      <c r="Y2902" t="str">
        <f t="shared" si="136"/>
        <v>Emergency</v>
      </c>
      <c r="Z2902" t="s">
        <v>489</v>
      </c>
      <c r="AC2902" t="s">
        <v>490</v>
      </c>
      <c r="AD2902">
        <v>616.70000000000005</v>
      </c>
      <c r="AE2902">
        <v>0</v>
      </c>
      <c r="AF2902" t="str">
        <f t="shared" si="137"/>
        <v>Jan</v>
      </c>
    </row>
    <row r="2903" spans="1:32" x14ac:dyDescent="0.25">
      <c r="A2903" s="1">
        <v>45661</v>
      </c>
      <c r="B2903">
        <v>2138</v>
      </c>
      <c r="C2903">
        <v>5</v>
      </c>
      <c r="D2903">
        <v>4</v>
      </c>
      <c r="E2903">
        <v>4</v>
      </c>
      <c r="F2903">
        <v>5</v>
      </c>
      <c r="G2903">
        <v>2</v>
      </c>
      <c r="H2903">
        <f>VLOOKUP(B2903, patient!A:E, 5, FALSE)</f>
        <v>10</v>
      </c>
      <c r="I2903" t="str">
        <f>VLOOKUP(H2903, city!A:B, 2, FALSE)</f>
        <v>Edinburgh</v>
      </c>
      <c r="J2903" t="str">
        <f>VLOOKUP(E2903, diagnosis!A:B, 2, FALSE)</f>
        <v>Hypertension</v>
      </c>
      <c r="K2903" t="str">
        <f>VLOOKUP(D2903, department!A:B, 2, FALSE)</f>
        <v>Orthopedics</v>
      </c>
      <c r="L2903" t="str">
        <f>VLOOKUP(C2903, provider!A:B, 2, FALSE)</f>
        <v>Dr. Sade Kikiola</v>
      </c>
      <c r="M2903" t="str">
        <f>VLOOKUP(G2903, insurance!A:B, 2, FALSE)</f>
        <v>AXA</v>
      </c>
      <c r="N2903">
        <f>VLOOKUP(B2903, patient!A:D, 4, FALSE)</f>
        <v>63</v>
      </c>
      <c r="O2903" t="str">
        <f>VLOOKUP(B2903, patient!A:C, 3, FALSE)</f>
        <v>Female</v>
      </c>
      <c r="P2903" t="str">
        <f>VLOOKUP(B2903, patient!A:F, 6, FALSE)</f>
        <v>Asian</v>
      </c>
      <c r="Q2903" t="s">
        <v>491</v>
      </c>
      <c r="R2903">
        <v>698</v>
      </c>
      <c r="S2903">
        <v>75</v>
      </c>
      <c r="T2903" s="1">
        <v>45596</v>
      </c>
      <c r="U2903" s="1" t="str">
        <f t="shared" si="135"/>
        <v>Yes</v>
      </c>
      <c r="V2903">
        <v>10</v>
      </c>
      <c r="W2903" t="s">
        <v>487</v>
      </c>
      <c r="X2903" t="s">
        <v>488</v>
      </c>
      <c r="Y2903" t="str">
        <f t="shared" si="136"/>
        <v>Scheduled</v>
      </c>
      <c r="Z2903" t="s">
        <v>489</v>
      </c>
      <c r="AC2903" t="s">
        <v>490</v>
      </c>
      <c r="AD2903">
        <v>541.1</v>
      </c>
      <c r="AE2903">
        <v>0</v>
      </c>
      <c r="AF2903" t="str">
        <f t="shared" si="137"/>
        <v>Jan</v>
      </c>
    </row>
    <row r="2904" spans="1:32" x14ac:dyDescent="0.25">
      <c r="A2904" s="1">
        <v>45661</v>
      </c>
      <c r="B2904">
        <v>2398</v>
      </c>
      <c r="C2904">
        <v>2</v>
      </c>
      <c r="D2904">
        <v>4</v>
      </c>
      <c r="E2904">
        <v>4</v>
      </c>
      <c r="F2904">
        <v>5</v>
      </c>
      <c r="G2904">
        <v>1</v>
      </c>
      <c r="H2904">
        <f>VLOOKUP(B2904, patient!A:E, 5, FALSE)</f>
        <v>4</v>
      </c>
      <c r="I2904" t="str">
        <f>VLOOKUP(H2904, city!A:B, 2, FALSE)</f>
        <v>Birmingham</v>
      </c>
      <c r="J2904" t="str">
        <f>VLOOKUP(E2904, diagnosis!A:B, 2, FALSE)</f>
        <v>Hypertension</v>
      </c>
      <c r="K2904" t="str">
        <f>VLOOKUP(D2904, department!A:B, 2, FALSE)</f>
        <v>Orthopedics</v>
      </c>
      <c r="L2904" t="str">
        <f>VLOOKUP(C2904, provider!A:B, 2, FALSE)</f>
        <v>Dr. Johnson Grek</v>
      </c>
      <c r="M2904" t="str">
        <f>VLOOKUP(G2904, insurance!A:B, 2, FALSE)</f>
        <v>Aviva</v>
      </c>
      <c r="N2904">
        <f>VLOOKUP(B2904, patient!A:D, 4, FALSE)</f>
        <v>26</v>
      </c>
      <c r="O2904" t="str">
        <f>VLOOKUP(B2904, patient!A:C, 3, FALSE)</f>
        <v>Male</v>
      </c>
      <c r="P2904" t="str">
        <f>VLOOKUP(B2904, patient!A:F, 6, FALSE)</f>
        <v>Black</v>
      </c>
      <c r="Q2904" t="s">
        <v>492</v>
      </c>
      <c r="R2904">
        <v>762</v>
      </c>
      <c r="S2904">
        <v>54</v>
      </c>
      <c r="T2904" s="1">
        <v>45595</v>
      </c>
      <c r="U2904" s="1" t="str">
        <f t="shared" si="135"/>
        <v>Yes</v>
      </c>
      <c r="V2904">
        <v>2</v>
      </c>
      <c r="W2904" t="s">
        <v>494</v>
      </c>
      <c r="X2904" t="s">
        <v>495</v>
      </c>
      <c r="Y2904" t="str">
        <f t="shared" si="136"/>
        <v>Emergency</v>
      </c>
      <c r="Z2904" t="s">
        <v>489</v>
      </c>
      <c r="AC2904" t="s">
        <v>490</v>
      </c>
      <c r="AD2904">
        <v>571.20000000000005</v>
      </c>
      <c r="AE2904">
        <v>0</v>
      </c>
      <c r="AF2904" t="str">
        <f t="shared" si="137"/>
        <v>Jan</v>
      </c>
    </row>
    <row r="2905" spans="1:32" x14ac:dyDescent="0.25">
      <c r="A2905" s="1">
        <v>45661</v>
      </c>
      <c r="B2905">
        <v>4609</v>
      </c>
      <c r="C2905">
        <v>1</v>
      </c>
      <c r="D2905">
        <v>4</v>
      </c>
      <c r="E2905">
        <v>4</v>
      </c>
      <c r="F2905">
        <v>5</v>
      </c>
      <c r="G2905">
        <v>1</v>
      </c>
      <c r="H2905">
        <f>VLOOKUP(B2905, patient!A:E, 5, FALSE)</f>
        <v>10</v>
      </c>
      <c r="I2905" t="str">
        <f>VLOOKUP(H2905, city!A:B, 2, FALSE)</f>
        <v>Edinburgh</v>
      </c>
      <c r="J2905" t="str">
        <f>VLOOKUP(E2905, diagnosis!A:B, 2, FALSE)</f>
        <v>Hypertension</v>
      </c>
      <c r="K2905" t="str">
        <f>VLOOKUP(D2905, department!A:B, 2, FALSE)</f>
        <v>Orthopedics</v>
      </c>
      <c r="L2905" t="str">
        <f>VLOOKUP(C2905, provider!A:B, 2, FALSE)</f>
        <v>Dr. Olu Abisola</v>
      </c>
      <c r="M2905" t="str">
        <f>VLOOKUP(G2905, insurance!A:B, 2, FALSE)</f>
        <v>Aviva</v>
      </c>
      <c r="N2905">
        <f>VLOOKUP(B2905, patient!A:D, 4, FALSE)</f>
        <v>20</v>
      </c>
      <c r="O2905" t="str">
        <f>VLOOKUP(B2905, patient!A:C, 3, FALSE)</f>
        <v>Female</v>
      </c>
      <c r="P2905" t="str">
        <f>VLOOKUP(B2905, patient!A:F, 6, FALSE)</f>
        <v>White</v>
      </c>
      <c r="Q2905" t="s">
        <v>491</v>
      </c>
      <c r="R2905">
        <v>317</v>
      </c>
      <c r="S2905">
        <v>63</v>
      </c>
      <c r="T2905" s="1">
        <v>45593</v>
      </c>
      <c r="U2905" s="1" t="str">
        <f t="shared" si="135"/>
        <v>Yes</v>
      </c>
      <c r="V2905">
        <v>5</v>
      </c>
      <c r="W2905" t="s">
        <v>494</v>
      </c>
      <c r="X2905" t="s">
        <v>495</v>
      </c>
      <c r="Y2905" t="str">
        <f t="shared" si="136"/>
        <v>Emergency</v>
      </c>
      <c r="Z2905" t="s">
        <v>489</v>
      </c>
      <c r="AC2905" t="s">
        <v>490</v>
      </c>
      <c r="AD2905">
        <v>266</v>
      </c>
      <c r="AE2905">
        <v>0</v>
      </c>
      <c r="AF2905" t="str">
        <f t="shared" si="137"/>
        <v>Jan</v>
      </c>
    </row>
    <row r="2906" spans="1:32" x14ac:dyDescent="0.25">
      <c r="A2906" s="1">
        <v>45661</v>
      </c>
      <c r="B2906">
        <v>1731</v>
      </c>
      <c r="C2906">
        <v>5</v>
      </c>
      <c r="D2906">
        <v>4</v>
      </c>
      <c r="E2906">
        <v>4</v>
      </c>
      <c r="F2906">
        <v>5</v>
      </c>
      <c r="G2906">
        <v>1</v>
      </c>
      <c r="H2906">
        <f>VLOOKUP(B2906, patient!A:E, 5, FALSE)</f>
        <v>4</v>
      </c>
      <c r="I2906" t="str">
        <f>VLOOKUP(H2906, city!A:B, 2, FALSE)</f>
        <v>Birmingham</v>
      </c>
      <c r="J2906" t="str">
        <f>VLOOKUP(E2906, diagnosis!A:B, 2, FALSE)</f>
        <v>Hypertension</v>
      </c>
      <c r="K2906" t="str">
        <f>VLOOKUP(D2906, department!A:B, 2, FALSE)</f>
        <v>Orthopedics</v>
      </c>
      <c r="L2906" t="str">
        <f>VLOOKUP(C2906, provider!A:B, 2, FALSE)</f>
        <v>Dr. Sade Kikiola</v>
      </c>
      <c r="M2906" t="str">
        <f>VLOOKUP(G2906, insurance!A:B, 2, FALSE)</f>
        <v>Aviva</v>
      </c>
      <c r="N2906">
        <f>VLOOKUP(B2906, patient!A:D, 4, FALSE)</f>
        <v>38</v>
      </c>
      <c r="O2906" t="str">
        <f>VLOOKUP(B2906, patient!A:C, 3, FALSE)</f>
        <v>Male</v>
      </c>
      <c r="P2906" t="str">
        <f>VLOOKUP(B2906, patient!A:F, 6, FALSE)</f>
        <v>White</v>
      </c>
      <c r="Q2906" t="s">
        <v>491</v>
      </c>
      <c r="R2906">
        <v>986</v>
      </c>
      <c r="S2906">
        <v>58</v>
      </c>
      <c r="T2906" s="1">
        <v>45594</v>
      </c>
      <c r="U2906" s="1" t="str">
        <f t="shared" si="135"/>
        <v>Yes</v>
      </c>
      <c r="V2906">
        <v>7</v>
      </c>
      <c r="W2906" t="s">
        <v>487</v>
      </c>
      <c r="X2906" t="s">
        <v>495</v>
      </c>
      <c r="Y2906" t="str">
        <f t="shared" si="136"/>
        <v>Emergency</v>
      </c>
      <c r="Z2906" t="s">
        <v>489</v>
      </c>
      <c r="AC2906" t="s">
        <v>490</v>
      </c>
      <c r="AD2906">
        <v>730.8</v>
      </c>
      <c r="AE2906">
        <v>0</v>
      </c>
      <c r="AF2906" t="str">
        <f t="shared" si="137"/>
        <v>Jan</v>
      </c>
    </row>
    <row r="2907" spans="1:32" x14ac:dyDescent="0.25">
      <c r="A2907" s="1">
        <v>45661</v>
      </c>
      <c r="B2907">
        <v>4892</v>
      </c>
      <c r="C2907">
        <v>3</v>
      </c>
      <c r="D2907">
        <v>4</v>
      </c>
      <c r="E2907">
        <v>4</v>
      </c>
      <c r="F2907">
        <v>5</v>
      </c>
      <c r="G2907">
        <v>3</v>
      </c>
      <c r="H2907">
        <f>VLOOKUP(B2907, patient!A:E, 5, FALSE)</f>
        <v>10</v>
      </c>
      <c r="I2907" t="str">
        <f>VLOOKUP(H2907, city!A:B, 2, FALSE)</f>
        <v>Edinburgh</v>
      </c>
      <c r="J2907" t="str">
        <f>VLOOKUP(E2907, diagnosis!A:B, 2, FALSE)</f>
        <v>Hypertension</v>
      </c>
      <c r="K2907" t="str">
        <f>VLOOKUP(D2907, department!A:B, 2, FALSE)</f>
        <v>Orthopedics</v>
      </c>
      <c r="L2907" t="str">
        <f>VLOOKUP(C2907, provider!A:B, 2, FALSE)</f>
        <v>Dr. Emma Jones</v>
      </c>
      <c r="M2907" t="str">
        <f>VLOOKUP(G2907, insurance!A:B, 2, FALSE)</f>
        <v>Allianz</v>
      </c>
      <c r="N2907">
        <f>VLOOKUP(B2907, patient!A:D, 4, FALSE)</f>
        <v>43</v>
      </c>
      <c r="O2907" t="str">
        <f>VLOOKUP(B2907, patient!A:C, 3, FALSE)</f>
        <v>Male</v>
      </c>
      <c r="P2907" t="str">
        <f>VLOOKUP(B2907, patient!A:F, 6, FALSE)</f>
        <v>Other</v>
      </c>
      <c r="Q2907" t="s">
        <v>492</v>
      </c>
      <c r="R2907">
        <v>161</v>
      </c>
      <c r="S2907">
        <v>162</v>
      </c>
      <c r="T2907" s="1">
        <v>45607</v>
      </c>
      <c r="U2907" s="1" t="str">
        <f t="shared" si="135"/>
        <v>Yes</v>
      </c>
      <c r="V2907">
        <v>9</v>
      </c>
      <c r="W2907" t="s">
        <v>492</v>
      </c>
      <c r="X2907" t="s">
        <v>495</v>
      </c>
      <c r="Y2907" t="str">
        <f t="shared" si="136"/>
        <v>Emergency</v>
      </c>
      <c r="Z2907" t="s">
        <v>489</v>
      </c>
      <c r="AC2907" t="s">
        <v>490</v>
      </c>
      <c r="AD2907">
        <v>226.1</v>
      </c>
      <c r="AE2907">
        <v>0</v>
      </c>
      <c r="AF2907" t="str">
        <f t="shared" si="137"/>
        <v>Jan</v>
      </c>
    </row>
    <row r="2908" spans="1:32" x14ac:dyDescent="0.25">
      <c r="A2908" s="1">
        <v>45661</v>
      </c>
      <c r="B2908">
        <v>2769</v>
      </c>
      <c r="C2908">
        <v>1</v>
      </c>
      <c r="D2908">
        <v>4</v>
      </c>
      <c r="E2908">
        <v>4</v>
      </c>
      <c r="F2908">
        <v>5</v>
      </c>
      <c r="G2908">
        <v>2</v>
      </c>
      <c r="H2908">
        <f>VLOOKUP(B2908, patient!A:E, 5, FALSE)</f>
        <v>4</v>
      </c>
      <c r="I2908" t="str">
        <f>VLOOKUP(H2908, city!A:B, 2, FALSE)</f>
        <v>Birmingham</v>
      </c>
      <c r="J2908" t="str">
        <f>VLOOKUP(E2908, diagnosis!A:B, 2, FALSE)</f>
        <v>Hypertension</v>
      </c>
      <c r="K2908" t="str">
        <f>VLOOKUP(D2908, department!A:B, 2, FALSE)</f>
        <v>Orthopedics</v>
      </c>
      <c r="L2908" t="str">
        <f>VLOOKUP(C2908, provider!A:B, 2, FALSE)</f>
        <v>Dr. Olu Abisola</v>
      </c>
      <c r="M2908" t="str">
        <f>VLOOKUP(G2908, insurance!A:B, 2, FALSE)</f>
        <v>AXA</v>
      </c>
      <c r="N2908">
        <f>VLOOKUP(B2908, patient!A:D, 4, FALSE)</f>
        <v>25</v>
      </c>
      <c r="O2908" t="str">
        <f>VLOOKUP(B2908, patient!A:C, 3, FALSE)</f>
        <v>Female</v>
      </c>
      <c r="P2908" t="str">
        <f>VLOOKUP(B2908, patient!A:F, 6, FALSE)</f>
        <v>Hispanic</v>
      </c>
      <c r="Q2908" t="s">
        <v>486</v>
      </c>
      <c r="R2908">
        <v>853</v>
      </c>
      <c r="S2908">
        <v>159</v>
      </c>
      <c r="U2908" s="1" t="str">
        <f t="shared" si="135"/>
        <v>No</v>
      </c>
      <c r="V2908">
        <v>3</v>
      </c>
      <c r="W2908" t="s">
        <v>487</v>
      </c>
      <c r="X2908" t="s">
        <v>488</v>
      </c>
      <c r="Y2908" t="str">
        <f t="shared" si="136"/>
        <v>Scheduled</v>
      </c>
      <c r="Z2908" t="s">
        <v>489</v>
      </c>
      <c r="AA2908" s="1">
        <v>45584</v>
      </c>
      <c r="AB2908" s="1">
        <v>45582</v>
      </c>
      <c r="AC2908" t="s">
        <v>496</v>
      </c>
      <c r="AD2908">
        <v>743.4</v>
      </c>
      <c r="AE2908">
        <v>50</v>
      </c>
      <c r="AF2908" t="str">
        <f t="shared" si="137"/>
        <v>Jan</v>
      </c>
    </row>
    <row r="2909" spans="1:32" x14ac:dyDescent="0.25">
      <c r="A2909" s="1">
        <v>45662</v>
      </c>
      <c r="B2909">
        <v>844</v>
      </c>
      <c r="C2909">
        <v>5</v>
      </c>
      <c r="D2909">
        <v>4</v>
      </c>
      <c r="E2909">
        <v>4</v>
      </c>
      <c r="F2909">
        <v>5</v>
      </c>
      <c r="G2909">
        <v>2</v>
      </c>
      <c r="H2909">
        <f>VLOOKUP(B2909, patient!A:E, 5, FALSE)</f>
        <v>10</v>
      </c>
      <c r="I2909" t="str">
        <f>VLOOKUP(H2909, city!A:B, 2, FALSE)</f>
        <v>Edinburgh</v>
      </c>
      <c r="J2909" t="str">
        <f>VLOOKUP(E2909, diagnosis!A:B, 2, FALSE)</f>
        <v>Hypertension</v>
      </c>
      <c r="K2909" t="str">
        <f>VLOOKUP(D2909, department!A:B, 2, FALSE)</f>
        <v>Orthopedics</v>
      </c>
      <c r="L2909" t="str">
        <f>VLOOKUP(C2909, provider!A:B, 2, FALSE)</f>
        <v>Dr. Sade Kikiola</v>
      </c>
      <c r="M2909" t="str">
        <f>VLOOKUP(G2909, insurance!A:B, 2, FALSE)</f>
        <v>AXA</v>
      </c>
      <c r="N2909">
        <f>VLOOKUP(B2909, patient!A:D, 4, FALSE)</f>
        <v>65</v>
      </c>
      <c r="O2909" t="str">
        <f>VLOOKUP(B2909, patient!A:C, 3, FALSE)</f>
        <v>Female</v>
      </c>
      <c r="P2909" t="str">
        <f>VLOOKUP(B2909, patient!A:F, 6, FALSE)</f>
        <v>Hispanic</v>
      </c>
      <c r="Q2909" t="s">
        <v>492</v>
      </c>
      <c r="R2909">
        <v>569</v>
      </c>
      <c r="S2909">
        <v>136</v>
      </c>
      <c r="T2909" s="1">
        <v>45591</v>
      </c>
      <c r="U2909" s="1" t="str">
        <f t="shared" si="135"/>
        <v>Yes</v>
      </c>
      <c r="V2909">
        <v>1</v>
      </c>
      <c r="W2909" t="s">
        <v>492</v>
      </c>
      <c r="X2909" t="s">
        <v>495</v>
      </c>
      <c r="Y2909" t="str">
        <f t="shared" si="136"/>
        <v>Emergency</v>
      </c>
      <c r="Z2909" t="s">
        <v>489</v>
      </c>
      <c r="AC2909" t="s">
        <v>490</v>
      </c>
      <c r="AD2909">
        <v>493.5</v>
      </c>
      <c r="AE2909">
        <v>0</v>
      </c>
      <c r="AF2909" t="str">
        <f t="shared" si="137"/>
        <v>Jan</v>
      </c>
    </row>
    <row r="2910" spans="1:32" x14ac:dyDescent="0.25">
      <c r="A2910" s="1">
        <v>45658</v>
      </c>
      <c r="B2910">
        <v>886</v>
      </c>
      <c r="C2910">
        <v>1</v>
      </c>
      <c r="D2910">
        <v>4</v>
      </c>
      <c r="E2910">
        <v>4</v>
      </c>
      <c r="F2910">
        <v>5</v>
      </c>
      <c r="G2910">
        <v>2</v>
      </c>
      <c r="H2910">
        <f>VLOOKUP(B2910, patient!A:E, 5, FALSE)</f>
        <v>4</v>
      </c>
      <c r="I2910" t="str">
        <f>VLOOKUP(H2910, city!A:B, 2, FALSE)</f>
        <v>Birmingham</v>
      </c>
      <c r="J2910" t="str">
        <f>VLOOKUP(E2910, diagnosis!A:B, 2, FALSE)</f>
        <v>Hypertension</v>
      </c>
      <c r="K2910" t="str">
        <f>VLOOKUP(D2910, department!A:B, 2, FALSE)</f>
        <v>Orthopedics</v>
      </c>
      <c r="L2910" t="str">
        <f>VLOOKUP(C2910, provider!A:B, 2, FALSE)</f>
        <v>Dr. Olu Abisola</v>
      </c>
      <c r="M2910" t="str">
        <f>VLOOKUP(G2910, insurance!A:B, 2, FALSE)</f>
        <v>AXA</v>
      </c>
      <c r="N2910">
        <f>VLOOKUP(B2910, patient!A:D, 4, FALSE)</f>
        <v>19</v>
      </c>
      <c r="O2910" t="str">
        <f>VLOOKUP(B2910, patient!A:C, 3, FALSE)</f>
        <v>Female</v>
      </c>
      <c r="P2910" t="str">
        <f>VLOOKUP(B2910, patient!A:F, 6, FALSE)</f>
        <v>Asian</v>
      </c>
      <c r="Q2910" t="s">
        <v>491</v>
      </c>
      <c r="R2910">
        <v>542</v>
      </c>
      <c r="S2910">
        <v>27</v>
      </c>
      <c r="U2910" s="1" t="str">
        <f t="shared" si="135"/>
        <v>No</v>
      </c>
      <c r="V2910">
        <v>9</v>
      </c>
      <c r="W2910" t="s">
        <v>494</v>
      </c>
      <c r="X2910" t="s">
        <v>495</v>
      </c>
      <c r="Y2910" t="str">
        <f t="shared" si="136"/>
        <v>Emergency</v>
      </c>
      <c r="Z2910" t="s">
        <v>489</v>
      </c>
      <c r="AA2910" s="1">
        <v>45590</v>
      </c>
      <c r="AB2910" s="1">
        <v>45582</v>
      </c>
      <c r="AC2910" t="s">
        <v>493</v>
      </c>
      <c r="AD2910">
        <v>419.3</v>
      </c>
      <c r="AE2910">
        <v>30</v>
      </c>
      <c r="AF2910" t="str">
        <f t="shared" si="137"/>
        <v>Jan</v>
      </c>
    </row>
    <row r="2911" spans="1:32" x14ac:dyDescent="0.25">
      <c r="A2911" s="1">
        <v>45658</v>
      </c>
      <c r="B2911">
        <v>517</v>
      </c>
      <c r="C2911">
        <v>5</v>
      </c>
      <c r="D2911">
        <v>4</v>
      </c>
      <c r="E2911">
        <v>4</v>
      </c>
      <c r="F2911">
        <v>5</v>
      </c>
      <c r="G2911">
        <v>3</v>
      </c>
      <c r="H2911">
        <f>VLOOKUP(B2911, patient!A:E, 5, FALSE)</f>
        <v>10</v>
      </c>
      <c r="I2911" t="str">
        <f>VLOOKUP(H2911, city!A:B, 2, FALSE)</f>
        <v>Edinburgh</v>
      </c>
      <c r="J2911" t="str">
        <f>VLOOKUP(E2911, diagnosis!A:B, 2, FALSE)</f>
        <v>Hypertension</v>
      </c>
      <c r="K2911" t="str">
        <f>VLOOKUP(D2911, department!A:B, 2, FALSE)</f>
        <v>Orthopedics</v>
      </c>
      <c r="L2911" t="str">
        <f>VLOOKUP(C2911, provider!A:B, 2, FALSE)</f>
        <v>Dr. Sade Kikiola</v>
      </c>
      <c r="M2911" t="str">
        <f>VLOOKUP(G2911, insurance!A:B, 2, FALSE)</f>
        <v>Allianz</v>
      </c>
      <c r="N2911">
        <f>VLOOKUP(B2911, patient!A:D, 4, FALSE)</f>
        <v>23</v>
      </c>
      <c r="O2911" t="str">
        <f>VLOOKUP(B2911, patient!A:C, 3, FALSE)</f>
        <v>Male</v>
      </c>
      <c r="P2911" t="str">
        <f>VLOOKUP(B2911, patient!A:F, 6, FALSE)</f>
        <v>White</v>
      </c>
      <c r="Q2911" t="s">
        <v>491</v>
      </c>
      <c r="R2911">
        <v>292</v>
      </c>
      <c r="S2911">
        <v>143</v>
      </c>
      <c r="T2911" s="1">
        <v>45599</v>
      </c>
      <c r="U2911" s="1" t="str">
        <f t="shared" si="135"/>
        <v>Yes</v>
      </c>
      <c r="V2911">
        <v>1</v>
      </c>
      <c r="W2911" t="s">
        <v>494</v>
      </c>
      <c r="X2911" t="s">
        <v>488</v>
      </c>
      <c r="Y2911" t="str">
        <f t="shared" si="136"/>
        <v>Scheduled</v>
      </c>
      <c r="Z2911" t="s">
        <v>489</v>
      </c>
      <c r="AC2911" t="s">
        <v>490</v>
      </c>
      <c r="AD2911">
        <v>304.5</v>
      </c>
      <c r="AE2911">
        <v>0</v>
      </c>
      <c r="AF2911" t="str">
        <f t="shared" si="137"/>
        <v>Jan</v>
      </c>
    </row>
    <row r="2912" spans="1:32" x14ac:dyDescent="0.25">
      <c r="A2912" s="1">
        <v>45658</v>
      </c>
      <c r="B2912">
        <v>2932</v>
      </c>
      <c r="C2912">
        <v>5</v>
      </c>
      <c r="D2912">
        <v>4</v>
      </c>
      <c r="E2912">
        <v>4</v>
      </c>
      <c r="F2912">
        <v>5</v>
      </c>
      <c r="G2912">
        <v>3</v>
      </c>
      <c r="H2912">
        <f>VLOOKUP(B2912, patient!A:E, 5, FALSE)</f>
        <v>4</v>
      </c>
      <c r="I2912" t="str">
        <f>VLOOKUP(H2912, city!A:B, 2, FALSE)</f>
        <v>Birmingham</v>
      </c>
      <c r="J2912" t="str">
        <f>VLOOKUP(E2912, diagnosis!A:B, 2, FALSE)</f>
        <v>Hypertension</v>
      </c>
      <c r="K2912" t="str">
        <f>VLOOKUP(D2912, department!A:B, 2, FALSE)</f>
        <v>Orthopedics</v>
      </c>
      <c r="L2912" t="str">
        <f>VLOOKUP(C2912, provider!A:B, 2, FALSE)</f>
        <v>Dr. Sade Kikiola</v>
      </c>
      <c r="M2912" t="str">
        <f>VLOOKUP(G2912, insurance!A:B, 2, FALSE)</f>
        <v>Allianz</v>
      </c>
      <c r="N2912">
        <f>VLOOKUP(B2912, patient!A:D, 4, FALSE)</f>
        <v>45</v>
      </c>
      <c r="O2912" t="str">
        <f>VLOOKUP(B2912, patient!A:C, 3, FALSE)</f>
        <v>Female</v>
      </c>
      <c r="P2912" t="str">
        <f>VLOOKUP(B2912, patient!A:F, 6, FALSE)</f>
        <v>Black</v>
      </c>
      <c r="Q2912" t="s">
        <v>486</v>
      </c>
      <c r="R2912">
        <v>990</v>
      </c>
      <c r="S2912">
        <v>120</v>
      </c>
      <c r="T2912" s="1">
        <v>45595</v>
      </c>
      <c r="U2912" s="1" t="str">
        <f t="shared" si="135"/>
        <v>Yes</v>
      </c>
      <c r="V2912">
        <v>8</v>
      </c>
      <c r="W2912" t="s">
        <v>487</v>
      </c>
      <c r="X2912" t="s">
        <v>495</v>
      </c>
      <c r="Y2912" t="str">
        <f t="shared" si="136"/>
        <v>Emergency</v>
      </c>
      <c r="Z2912" t="s">
        <v>489</v>
      </c>
      <c r="AC2912" t="s">
        <v>490</v>
      </c>
      <c r="AD2912">
        <v>777</v>
      </c>
      <c r="AE2912">
        <v>0</v>
      </c>
      <c r="AF2912" t="str">
        <f t="shared" si="137"/>
        <v>Jan</v>
      </c>
    </row>
    <row r="2913" spans="1:32" x14ac:dyDescent="0.25">
      <c r="A2913" s="1">
        <v>45658</v>
      </c>
      <c r="B2913">
        <v>971</v>
      </c>
      <c r="C2913">
        <v>3</v>
      </c>
      <c r="D2913">
        <v>4</v>
      </c>
      <c r="E2913">
        <v>4</v>
      </c>
      <c r="F2913">
        <v>5</v>
      </c>
      <c r="G2913">
        <v>2</v>
      </c>
      <c r="H2913">
        <f>VLOOKUP(B2913, patient!A:E, 5, FALSE)</f>
        <v>10</v>
      </c>
      <c r="I2913" t="str">
        <f>VLOOKUP(H2913, city!A:B, 2, FALSE)</f>
        <v>Edinburgh</v>
      </c>
      <c r="J2913" t="str">
        <f>VLOOKUP(E2913, diagnosis!A:B, 2, FALSE)</f>
        <v>Hypertension</v>
      </c>
      <c r="K2913" t="str">
        <f>VLOOKUP(D2913, department!A:B, 2, FALSE)</f>
        <v>Orthopedics</v>
      </c>
      <c r="L2913" t="str">
        <f>VLOOKUP(C2913, provider!A:B, 2, FALSE)</f>
        <v>Dr. Emma Jones</v>
      </c>
      <c r="M2913" t="str">
        <f>VLOOKUP(G2913, insurance!A:B, 2, FALSE)</f>
        <v>AXA</v>
      </c>
      <c r="N2913">
        <f>VLOOKUP(B2913, patient!A:D, 4, FALSE)</f>
        <v>70</v>
      </c>
      <c r="O2913" t="str">
        <f>VLOOKUP(B2913, patient!A:C, 3, FALSE)</f>
        <v>Female</v>
      </c>
      <c r="P2913" t="str">
        <f>VLOOKUP(B2913, patient!A:F, 6, FALSE)</f>
        <v>Other</v>
      </c>
      <c r="Q2913" t="s">
        <v>491</v>
      </c>
      <c r="R2913">
        <v>250</v>
      </c>
      <c r="S2913">
        <v>86</v>
      </c>
      <c r="U2913" s="1" t="str">
        <f t="shared" si="135"/>
        <v>No</v>
      </c>
      <c r="V2913">
        <v>2</v>
      </c>
      <c r="W2913" t="s">
        <v>492</v>
      </c>
      <c r="X2913" t="s">
        <v>495</v>
      </c>
      <c r="Y2913" t="str">
        <f t="shared" si="136"/>
        <v>Emergency</v>
      </c>
      <c r="Z2913" t="s">
        <v>489</v>
      </c>
      <c r="AA2913" s="1">
        <v>45589</v>
      </c>
      <c r="AB2913" s="1">
        <v>45583</v>
      </c>
      <c r="AC2913" t="s">
        <v>496</v>
      </c>
      <c r="AD2913">
        <v>270.2</v>
      </c>
      <c r="AE2913">
        <v>50</v>
      </c>
      <c r="AF2913" t="str">
        <f t="shared" si="137"/>
        <v>Jan</v>
      </c>
    </row>
    <row r="2914" spans="1:32" x14ac:dyDescent="0.25">
      <c r="A2914" s="1">
        <v>45658</v>
      </c>
      <c r="B2914">
        <v>4000</v>
      </c>
      <c r="C2914">
        <v>2</v>
      </c>
      <c r="D2914">
        <v>4</v>
      </c>
      <c r="E2914">
        <v>4</v>
      </c>
      <c r="F2914">
        <v>5</v>
      </c>
      <c r="G2914">
        <v>2</v>
      </c>
      <c r="H2914">
        <f>VLOOKUP(B2914, patient!A:E, 5, FALSE)</f>
        <v>4</v>
      </c>
      <c r="I2914" t="str">
        <f>VLOOKUP(H2914, city!A:B, 2, FALSE)</f>
        <v>Birmingham</v>
      </c>
      <c r="J2914" t="str">
        <f>VLOOKUP(E2914, diagnosis!A:B, 2, FALSE)</f>
        <v>Hypertension</v>
      </c>
      <c r="K2914" t="str">
        <f>VLOOKUP(D2914, department!A:B, 2, FALSE)</f>
        <v>Orthopedics</v>
      </c>
      <c r="L2914" t="str">
        <f>VLOOKUP(C2914, provider!A:B, 2, FALSE)</f>
        <v>Dr. Johnson Grek</v>
      </c>
      <c r="M2914" t="str">
        <f>VLOOKUP(G2914, insurance!A:B, 2, FALSE)</f>
        <v>AXA</v>
      </c>
      <c r="N2914">
        <f>VLOOKUP(B2914, patient!A:D, 4, FALSE)</f>
        <v>46</v>
      </c>
      <c r="O2914" t="str">
        <f>VLOOKUP(B2914, patient!A:C, 3, FALSE)</f>
        <v>Male</v>
      </c>
      <c r="P2914" t="str">
        <f>VLOOKUP(B2914, patient!A:F, 6, FALSE)</f>
        <v>Other</v>
      </c>
      <c r="Q2914" t="s">
        <v>492</v>
      </c>
      <c r="R2914">
        <v>642</v>
      </c>
      <c r="S2914">
        <v>113</v>
      </c>
      <c r="U2914" s="1" t="str">
        <f t="shared" si="135"/>
        <v>No</v>
      </c>
      <c r="V2914">
        <v>7</v>
      </c>
      <c r="W2914" t="s">
        <v>492</v>
      </c>
      <c r="X2914" t="s">
        <v>488</v>
      </c>
      <c r="Y2914" t="str">
        <f t="shared" si="136"/>
        <v>Scheduled</v>
      </c>
      <c r="Z2914" t="s">
        <v>489</v>
      </c>
      <c r="AA2914" s="1">
        <v>45592</v>
      </c>
      <c r="AB2914" s="1">
        <v>45583</v>
      </c>
      <c r="AC2914" t="s">
        <v>493</v>
      </c>
      <c r="AD2914">
        <v>549.5</v>
      </c>
      <c r="AE2914">
        <v>30</v>
      </c>
      <c r="AF2914" t="str">
        <f t="shared" si="137"/>
        <v>Jan</v>
      </c>
    </row>
    <row r="2915" spans="1:32" x14ac:dyDescent="0.25">
      <c r="A2915" s="1">
        <v>45658</v>
      </c>
      <c r="B2915">
        <v>424</v>
      </c>
      <c r="C2915">
        <v>4</v>
      </c>
      <c r="D2915">
        <v>4</v>
      </c>
      <c r="E2915">
        <v>4</v>
      </c>
      <c r="F2915">
        <v>5</v>
      </c>
      <c r="G2915">
        <v>2</v>
      </c>
      <c r="H2915">
        <f>VLOOKUP(B2915, patient!A:E, 5, FALSE)</f>
        <v>10</v>
      </c>
      <c r="I2915" t="str">
        <f>VLOOKUP(H2915, city!A:B, 2, FALSE)</f>
        <v>Edinburgh</v>
      </c>
      <c r="J2915" t="str">
        <f>VLOOKUP(E2915, diagnosis!A:B, 2, FALSE)</f>
        <v>Hypertension</v>
      </c>
      <c r="K2915" t="str">
        <f>VLOOKUP(D2915, department!A:B, 2, FALSE)</f>
        <v>Orthopedics</v>
      </c>
      <c r="L2915" t="str">
        <f>VLOOKUP(C2915, provider!A:B, 2, FALSE)</f>
        <v>Dr. Ravi Patel</v>
      </c>
      <c r="M2915" t="str">
        <f>VLOOKUP(G2915, insurance!A:B, 2, FALSE)</f>
        <v>AXA</v>
      </c>
      <c r="N2915">
        <f>VLOOKUP(B2915, patient!A:D, 4, FALSE)</f>
        <v>43</v>
      </c>
      <c r="O2915" t="str">
        <f>VLOOKUP(B2915, patient!A:C, 3, FALSE)</f>
        <v>Female</v>
      </c>
      <c r="P2915" t="str">
        <f>VLOOKUP(B2915, patient!A:F, 6, FALSE)</f>
        <v>Other</v>
      </c>
      <c r="Q2915" t="s">
        <v>486</v>
      </c>
      <c r="R2915">
        <v>840</v>
      </c>
      <c r="S2915">
        <v>112</v>
      </c>
      <c r="U2915" s="1" t="str">
        <f t="shared" si="135"/>
        <v>No</v>
      </c>
      <c r="V2915">
        <v>3</v>
      </c>
      <c r="W2915" t="s">
        <v>487</v>
      </c>
      <c r="X2915" t="s">
        <v>488</v>
      </c>
      <c r="Y2915" t="str">
        <f t="shared" si="136"/>
        <v>Scheduled</v>
      </c>
      <c r="Z2915" t="s">
        <v>489</v>
      </c>
      <c r="AA2915" s="1">
        <v>45588</v>
      </c>
      <c r="AB2915" s="1">
        <v>45583</v>
      </c>
      <c r="AC2915" t="s">
        <v>498</v>
      </c>
      <c r="AD2915">
        <v>673.4</v>
      </c>
      <c r="AE2915">
        <v>10</v>
      </c>
      <c r="AF2915" t="str">
        <f t="shared" si="137"/>
        <v>Jan</v>
      </c>
    </row>
    <row r="2916" spans="1:32" x14ac:dyDescent="0.25">
      <c r="A2916" s="1">
        <v>45658</v>
      </c>
      <c r="B2916">
        <v>1617</v>
      </c>
      <c r="C2916">
        <v>5</v>
      </c>
      <c r="D2916">
        <v>4</v>
      </c>
      <c r="E2916">
        <v>4</v>
      </c>
      <c r="F2916">
        <v>5</v>
      </c>
      <c r="G2916">
        <v>1</v>
      </c>
      <c r="H2916">
        <f>VLOOKUP(B2916, patient!A:E, 5, FALSE)</f>
        <v>4</v>
      </c>
      <c r="I2916" t="str">
        <f>VLOOKUP(H2916, city!A:B, 2, FALSE)</f>
        <v>Birmingham</v>
      </c>
      <c r="J2916" t="str">
        <f>VLOOKUP(E2916, diagnosis!A:B, 2, FALSE)</f>
        <v>Hypertension</v>
      </c>
      <c r="K2916" t="str">
        <f>VLOOKUP(D2916, department!A:B, 2, FALSE)</f>
        <v>Orthopedics</v>
      </c>
      <c r="L2916" t="str">
        <f>VLOOKUP(C2916, provider!A:B, 2, FALSE)</f>
        <v>Dr. Sade Kikiola</v>
      </c>
      <c r="M2916" t="str">
        <f>VLOOKUP(G2916, insurance!A:B, 2, FALSE)</f>
        <v>Aviva</v>
      </c>
      <c r="N2916">
        <f>VLOOKUP(B2916, patient!A:D, 4, FALSE)</f>
        <v>42</v>
      </c>
      <c r="O2916" t="str">
        <f>VLOOKUP(B2916, patient!A:C, 3, FALSE)</f>
        <v>Male</v>
      </c>
      <c r="P2916" t="str">
        <f>VLOOKUP(B2916, patient!A:F, 6, FALSE)</f>
        <v>Other</v>
      </c>
      <c r="Q2916" t="s">
        <v>492</v>
      </c>
      <c r="R2916">
        <v>81</v>
      </c>
      <c r="S2916">
        <v>148</v>
      </c>
      <c r="U2916" s="1" t="str">
        <f t="shared" si="135"/>
        <v>No</v>
      </c>
      <c r="V2916">
        <v>6</v>
      </c>
      <c r="W2916" t="s">
        <v>492</v>
      </c>
      <c r="X2916" t="s">
        <v>495</v>
      </c>
      <c r="Y2916" t="str">
        <f t="shared" si="136"/>
        <v>Emergency</v>
      </c>
      <c r="Z2916" t="s">
        <v>489</v>
      </c>
      <c r="AA2916" s="1">
        <v>45590</v>
      </c>
      <c r="AB2916" s="1">
        <v>45583</v>
      </c>
      <c r="AC2916" t="s">
        <v>498</v>
      </c>
      <c r="AD2916">
        <v>167.3</v>
      </c>
      <c r="AE2916">
        <v>10</v>
      </c>
      <c r="AF2916" t="str">
        <f t="shared" si="137"/>
        <v>Jan</v>
      </c>
    </row>
    <row r="2917" spans="1:32" x14ac:dyDescent="0.25">
      <c r="A2917" s="1">
        <v>45658</v>
      </c>
      <c r="B2917">
        <v>2778</v>
      </c>
      <c r="C2917">
        <v>2</v>
      </c>
      <c r="D2917">
        <v>4</v>
      </c>
      <c r="E2917">
        <v>4</v>
      </c>
      <c r="F2917">
        <v>5</v>
      </c>
      <c r="G2917">
        <v>3</v>
      </c>
      <c r="H2917">
        <f>VLOOKUP(B2917, patient!A:E, 5, FALSE)</f>
        <v>10</v>
      </c>
      <c r="I2917" t="str">
        <f>VLOOKUP(H2917, city!A:B, 2, FALSE)</f>
        <v>Edinburgh</v>
      </c>
      <c r="J2917" t="str">
        <f>VLOOKUP(E2917, diagnosis!A:B, 2, FALSE)</f>
        <v>Hypertension</v>
      </c>
      <c r="K2917" t="str">
        <f>VLOOKUP(D2917, department!A:B, 2, FALSE)</f>
        <v>Orthopedics</v>
      </c>
      <c r="L2917" t="str">
        <f>VLOOKUP(C2917, provider!A:B, 2, FALSE)</f>
        <v>Dr. Johnson Grek</v>
      </c>
      <c r="M2917" t="str">
        <f>VLOOKUP(G2917, insurance!A:B, 2, FALSE)</f>
        <v>Allianz</v>
      </c>
      <c r="N2917">
        <f>VLOOKUP(B2917, patient!A:D, 4, FALSE)</f>
        <v>29</v>
      </c>
      <c r="O2917" t="str">
        <f>VLOOKUP(B2917, patient!A:C, 3, FALSE)</f>
        <v>Female</v>
      </c>
      <c r="P2917" t="str">
        <f>VLOOKUP(B2917, patient!A:F, 6, FALSE)</f>
        <v>White</v>
      </c>
      <c r="Q2917" t="s">
        <v>491</v>
      </c>
      <c r="R2917">
        <v>665</v>
      </c>
      <c r="S2917">
        <v>99</v>
      </c>
      <c r="T2917" s="1">
        <v>45610</v>
      </c>
      <c r="U2917" s="1" t="str">
        <f t="shared" si="135"/>
        <v>Yes</v>
      </c>
      <c r="V2917">
        <v>6</v>
      </c>
      <c r="W2917" t="s">
        <v>494</v>
      </c>
      <c r="X2917" t="s">
        <v>488</v>
      </c>
      <c r="Y2917" t="str">
        <f t="shared" si="136"/>
        <v>Scheduled</v>
      </c>
      <c r="Z2917" t="s">
        <v>489</v>
      </c>
      <c r="AC2917" t="s">
        <v>490</v>
      </c>
      <c r="AD2917">
        <v>534.79999999999995</v>
      </c>
      <c r="AE2917">
        <v>0</v>
      </c>
      <c r="AF2917" t="str">
        <f t="shared" si="137"/>
        <v>Jan</v>
      </c>
    </row>
    <row r="2918" spans="1:32" x14ac:dyDescent="0.25">
      <c r="A2918" s="1">
        <v>45658</v>
      </c>
      <c r="B2918">
        <v>638</v>
      </c>
      <c r="C2918">
        <v>4</v>
      </c>
      <c r="D2918">
        <v>4</v>
      </c>
      <c r="E2918">
        <v>4</v>
      </c>
      <c r="F2918">
        <v>5</v>
      </c>
      <c r="G2918">
        <v>2</v>
      </c>
      <c r="H2918">
        <f>VLOOKUP(B2918, patient!A:E, 5, FALSE)</f>
        <v>4</v>
      </c>
      <c r="I2918" t="str">
        <f>VLOOKUP(H2918, city!A:B, 2, FALSE)</f>
        <v>Birmingham</v>
      </c>
      <c r="J2918" t="str">
        <f>VLOOKUP(E2918, diagnosis!A:B, 2, FALSE)</f>
        <v>Hypertension</v>
      </c>
      <c r="K2918" t="str">
        <f>VLOOKUP(D2918, department!A:B, 2, FALSE)</f>
        <v>Orthopedics</v>
      </c>
      <c r="L2918" t="str">
        <f>VLOOKUP(C2918, provider!A:B, 2, FALSE)</f>
        <v>Dr. Ravi Patel</v>
      </c>
      <c r="M2918" t="str">
        <f>VLOOKUP(G2918, insurance!A:B, 2, FALSE)</f>
        <v>AXA</v>
      </c>
      <c r="N2918">
        <f>VLOOKUP(B2918, patient!A:D, 4, FALSE)</f>
        <v>22</v>
      </c>
      <c r="O2918" t="str">
        <f>VLOOKUP(B2918, patient!A:C, 3, FALSE)</f>
        <v>Male</v>
      </c>
      <c r="P2918" t="str">
        <f>VLOOKUP(B2918, patient!A:F, 6, FALSE)</f>
        <v>Hispanic</v>
      </c>
      <c r="Q2918" t="s">
        <v>486</v>
      </c>
      <c r="R2918">
        <v>939</v>
      </c>
      <c r="S2918">
        <v>61</v>
      </c>
      <c r="T2918" s="1">
        <v>45603</v>
      </c>
      <c r="U2918" s="1" t="str">
        <f t="shared" si="135"/>
        <v>Yes</v>
      </c>
      <c r="V2918">
        <v>4</v>
      </c>
      <c r="W2918" t="s">
        <v>492</v>
      </c>
      <c r="X2918" t="s">
        <v>495</v>
      </c>
      <c r="Y2918" t="str">
        <f t="shared" si="136"/>
        <v>Emergency</v>
      </c>
      <c r="Z2918" t="s">
        <v>489</v>
      </c>
      <c r="AC2918" t="s">
        <v>490</v>
      </c>
      <c r="AD2918">
        <v>700</v>
      </c>
      <c r="AE2918">
        <v>0</v>
      </c>
      <c r="AF2918" t="str">
        <f t="shared" si="137"/>
        <v>Jan</v>
      </c>
    </row>
    <row r="2919" spans="1:32" x14ac:dyDescent="0.25">
      <c r="A2919" s="1">
        <v>45658</v>
      </c>
      <c r="B2919">
        <v>4913</v>
      </c>
      <c r="C2919">
        <v>3</v>
      </c>
      <c r="D2919">
        <v>4</v>
      </c>
      <c r="E2919">
        <v>4</v>
      </c>
      <c r="F2919">
        <v>5</v>
      </c>
      <c r="G2919">
        <v>1</v>
      </c>
      <c r="H2919">
        <f>VLOOKUP(B2919, patient!A:E, 5, FALSE)</f>
        <v>10</v>
      </c>
      <c r="I2919" t="str">
        <f>VLOOKUP(H2919, city!A:B, 2, FALSE)</f>
        <v>Edinburgh</v>
      </c>
      <c r="J2919" t="str">
        <f>VLOOKUP(E2919, diagnosis!A:B, 2, FALSE)</f>
        <v>Hypertension</v>
      </c>
      <c r="K2919" t="str">
        <f>VLOOKUP(D2919, department!A:B, 2, FALSE)</f>
        <v>Orthopedics</v>
      </c>
      <c r="L2919" t="str">
        <f>VLOOKUP(C2919, provider!A:B, 2, FALSE)</f>
        <v>Dr. Emma Jones</v>
      </c>
      <c r="M2919" t="str">
        <f>VLOOKUP(G2919, insurance!A:B, 2, FALSE)</f>
        <v>Aviva</v>
      </c>
      <c r="N2919">
        <f>VLOOKUP(B2919, patient!A:D, 4, FALSE)</f>
        <v>51</v>
      </c>
      <c r="O2919" t="str">
        <f>VLOOKUP(B2919, patient!A:C, 3, FALSE)</f>
        <v>Male</v>
      </c>
      <c r="P2919" t="str">
        <f>VLOOKUP(B2919, patient!A:F, 6, FALSE)</f>
        <v>White</v>
      </c>
      <c r="Q2919" t="s">
        <v>491</v>
      </c>
      <c r="R2919">
        <v>304</v>
      </c>
      <c r="S2919">
        <v>50</v>
      </c>
      <c r="U2919" s="1" t="str">
        <f t="shared" si="135"/>
        <v>No</v>
      </c>
      <c r="V2919">
        <v>8</v>
      </c>
      <c r="W2919" t="s">
        <v>494</v>
      </c>
      <c r="X2919" t="s">
        <v>495</v>
      </c>
      <c r="Y2919" t="str">
        <f t="shared" si="136"/>
        <v>Emergency</v>
      </c>
      <c r="Z2919" t="s">
        <v>489</v>
      </c>
      <c r="AA2919" s="1">
        <v>45589</v>
      </c>
      <c r="AB2919" s="1">
        <v>45583</v>
      </c>
      <c r="AC2919" t="s">
        <v>493</v>
      </c>
      <c r="AD2919">
        <v>268.8</v>
      </c>
      <c r="AE2919">
        <v>30</v>
      </c>
      <c r="AF2919" t="str">
        <f t="shared" si="137"/>
        <v>Jan</v>
      </c>
    </row>
    <row r="2920" spans="1:32" x14ac:dyDescent="0.25">
      <c r="A2920" s="1">
        <v>45659</v>
      </c>
      <c r="B2920">
        <v>962</v>
      </c>
      <c r="C2920">
        <v>1</v>
      </c>
      <c r="D2920">
        <v>4</v>
      </c>
      <c r="E2920">
        <v>4</v>
      </c>
      <c r="F2920">
        <v>5</v>
      </c>
      <c r="G2920">
        <v>2</v>
      </c>
      <c r="H2920">
        <f>VLOOKUP(B2920, patient!A:E, 5, FALSE)</f>
        <v>4</v>
      </c>
      <c r="I2920" t="str">
        <f>VLOOKUP(H2920, city!A:B, 2, FALSE)</f>
        <v>Birmingham</v>
      </c>
      <c r="J2920" t="str">
        <f>VLOOKUP(E2920, diagnosis!A:B, 2, FALSE)</f>
        <v>Hypertension</v>
      </c>
      <c r="K2920" t="str">
        <f>VLOOKUP(D2920, department!A:B, 2, FALSE)</f>
        <v>Orthopedics</v>
      </c>
      <c r="L2920" t="str">
        <f>VLOOKUP(C2920, provider!A:B, 2, FALSE)</f>
        <v>Dr. Olu Abisola</v>
      </c>
      <c r="M2920" t="str">
        <f>VLOOKUP(G2920, insurance!A:B, 2, FALSE)</f>
        <v>AXA</v>
      </c>
      <c r="N2920">
        <f>VLOOKUP(B2920, patient!A:D, 4, FALSE)</f>
        <v>65</v>
      </c>
      <c r="O2920" t="str">
        <f>VLOOKUP(B2920, patient!A:C, 3, FALSE)</f>
        <v>Female</v>
      </c>
      <c r="P2920" t="str">
        <f>VLOOKUP(B2920, patient!A:F, 6, FALSE)</f>
        <v>Black</v>
      </c>
      <c r="Q2920" t="s">
        <v>491</v>
      </c>
      <c r="R2920">
        <v>279</v>
      </c>
      <c r="S2920">
        <v>141</v>
      </c>
      <c r="U2920" s="1" t="str">
        <f t="shared" si="135"/>
        <v>No</v>
      </c>
      <c r="V2920">
        <v>5</v>
      </c>
      <c r="W2920" t="s">
        <v>487</v>
      </c>
      <c r="X2920" t="s">
        <v>488</v>
      </c>
      <c r="Y2920" t="str">
        <f t="shared" si="136"/>
        <v>Scheduled</v>
      </c>
      <c r="Z2920" t="s">
        <v>489</v>
      </c>
      <c r="AA2920" s="1">
        <v>45588</v>
      </c>
      <c r="AB2920" s="1">
        <v>45583</v>
      </c>
      <c r="AC2920" t="s">
        <v>493</v>
      </c>
      <c r="AD2920">
        <v>315</v>
      </c>
      <c r="AE2920">
        <v>30</v>
      </c>
      <c r="AF2920" t="str">
        <f t="shared" si="137"/>
        <v>Jan</v>
      </c>
    </row>
    <row r="2921" spans="1:32" x14ac:dyDescent="0.25">
      <c r="A2921" s="1">
        <v>45659</v>
      </c>
      <c r="B2921">
        <v>198</v>
      </c>
      <c r="C2921">
        <v>2</v>
      </c>
      <c r="D2921">
        <v>4</v>
      </c>
      <c r="E2921">
        <v>4</v>
      </c>
      <c r="F2921">
        <v>5</v>
      </c>
      <c r="G2921">
        <v>2</v>
      </c>
      <c r="H2921">
        <f>VLOOKUP(B2921, patient!A:E, 5, FALSE)</f>
        <v>10</v>
      </c>
      <c r="I2921" t="str">
        <f>VLOOKUP(H2921, city!A:B, 2, FALSE)</f>
        <v>Edinburgh</v>
      </c>
      <c r="J2921" t="str">
        <f>VLOOKUP(E2921, diagnosis!A:B, 2, FALSE)</f>
        <v>Hypertension</v>
      </c>
      <c r="K2921" t="str">
        <f>VLOOKUP(D2921, department!A:B, 2, FALSE)</f>
        <v>Orthopedics</v>
      </c>
      <c r="L2921" t="str">
        <f>VLOOKUP(C2921, provider!A:B, 2, FALSE)</f>
        <v>Dr. Johnson Grek</v>
      </c>
      <c r="M2921" t="str">
        <f>VLOOKUP(G2921, insurance!A:B, 2, FALSE)</f>
        <v>AXA</v>
      </c>
      <c r="N2921">
        <f>VLOOKUP(B2921, patient!A:D, 4, FALSE)</f>
        <v>54</v>
      </c>
      <c r="O2921" t="str">
        <f>VLOOKUP(B2921, patient!A:C, 3, FALSE)</f>
        <v>Male</v>
      </c>
      <c r="P2921" t="str">
        <f>VLOOKUP(B2921, patient!A:F, 6, FALSE)</f>
        <v>Other</v>
      </c>
      <c r="Q2921" t="s">
        <v>492</v>
      </c>
      <c r="R2921">
        <v>933</v>
      </c>
      <c r="S2921">
        <v>93</v>
      </c>
      <c r="T2921" s="1">
        <v>45606</v>
      </c>
      <c r="U2921" s="1" t="str">
        <f t="shared" si="135"/>
        <v>Yes</v>
      </c>
      <c r="V2921">
        <v>7</v>
      </c>
      <c r="W2921" t="s">
        <v>492</v>
      </c>
      <c r="X2921" t="s">
        <v>495</v>
      </c>
      <c r="Y2921" t="str">
        <f t="shared" si="136"/>
        <v>Emergency</v>
      </c>
      <c r="Z2921" t="s">
        <v>489</v>
      </c>
      <c r="AC2921" t="s">
        <v>490</v>
      </c>
      <c r="AD2921">
        <v>718.2</v>
      </c>
      <c r="AE2921">
        <v>0</v>
      </c>
      <c r="AF2921" t="str">
        <f t="shared" si="137"/>
        <v>Jan</v>
      </c>
    </row>
    <row r="2922" spans="1:32" x14ac:dyDescent="0.25">
      <c r="A2922" s="1">
        <v>45659</v>
      </c>
      <c r="B2922">
        <v>1601</v>
      </c>
      <c r="C2922">
        <v>1</v>
      </c>
      <c r="D2922">
        <v>4</v>
      </c>
      <c r="E2922">
        <v>4</v>
      </c>
      <c r="F2922">
        <v>5</v>
      </c>
      <c r="G2922">
        <v>3</v>
      </c>
      <c r="H2922">
        <f>VLOOKUP(B2922, patient!A:E, 5, FALSE)</f>
        <v>4</v>
      </c>
      <c r="I2922" t="str">
        <f>VLOOKUP(H2922, city!A:B, 2, FALSE)</f>
        <v>Birmingham</v>
      </c>
      <c r="J2922" t="str">
        <f>VLOOKUP(E2922, diagnosis!A:B, 2, FALSE)</f>
        <v>Hypertension</v>
      </c>
      <c r="K2922" t="str">
        <f>VLOOKUP(D2922, department!A:B, 2, FALSE)</f>
        <v>Orthopedics</v>
      </c>
      <c r="L2922" t="str">
        <f>VLOOKUP(C2922, provider!A:B, 2, FALSE)</f>
        <v>Dr. Olu Abisola</v>
      </c>
      <c r="M2922" t="str">
        <f>VLOOKUP(G2922, insurance!A:B, 2, FALSE)</f>
        <v>Allianz</v>
      </c>
      <c r="N2922">
        <f>VLOOKUP(B2922, patient!A:D, 4, FALSE)</f>
        <v>32</v>
      </c>
      <c r="O2922" t="str">
        <f>VLOOKUP(B2922, patient!A:C, 3, FALSE)</f>
        <v>Female</v>
      </c>
      <c r="P2922" t="str">
        <f>VLOOKUP(B2922, patient!A:F, 6, FALSE)</f>
        <v>White</v>
      </c>
      <c r="Q2922" t="s">
        <v>491</v>
      </c>
      <c r="R2922">
        <v>744</v>
      </c>
      <c r="S2922">
        <v>177</v>
      </c>
      <c r="T2922" s="1">
        <v>45593</v>
      </c>
      <c r="U2922" s="1" t="str">
        <f t="shared" si="135"/>
        <v>Yes</v>
      </c>
      <c r="V2922">
        <v>5</v>
      </c>
      <c r="W2922" t="s">
        <v>487</v>
      </c>
      <c r="X2922" t="s">
        <v>488</v>
      </c>
      <c r="Y2922" t="str">
        <f t="shared" si="136"/>
        <v>Scheduled</v>
      </c>
      <c r="Z2922" t="s">
        <v>489</v>
      </c>
      <c r="AC2922" t="s">
        <v>490</v>
      </c>
      <c r="AD2922">
        <v>644.70000000000005</v>
      </c>
      <c r="AE2922">
        <v>0</v>
      </c>
      <c r="AF2922" t="str">
        <f t="shared" si="137"/>
        <v>Jan</v>
      </c>
    </row>
    <row r="2923" spans="1:32" x14ac:dyDescent="0.25">
      <c r="A2923" s="1">
        <v>45659</v>
      </c>
      <c r="B2923">
        <v>1298</v>
      </c>
      <c r="C2923">
        <v>1</v>
      </c>
      <c r="D2923">
        <v>4</v>
      </c>
      <c r="E2923">
        <v>4</v>
      </c>
      <c r="F2923">
        <v>5</v>
      </c>
      <c r="G2923">
        <v>2</v>
      </c>
      <c r="H2923">
        <f>VLOOKUP(B2923, patient!A:E, 5, FALSE)</f>
        <v>10</v>
      </c>
      <c r="I2923" t="str">
        <f>VLOOKUP(H2923, city!A:B, 2, FALSE)</f>
        <v>Edinburgh</v>
      </c>
      <c r="J2923" t="str">
        <f>VLOOKUP(E2923, diagnosis!A:B, 2, FALSE)</f>
        <v>Hypertension</v>
      </c>
      <c r="K2923" t="str">
        <f>VLOOKUP(D2923, department!A:B, 2, FALSE)</f>
        <v>Orthopedics</v>
      </c>
      <c r="L2923" t="str">
        <f>VLOOKUP(C2923, provider!A:B, 2, FALSE)</f>
        <v>Dr. Olu Abisola</v>
      </c>
      <c r="M2923" t="str">
        <f>VLOOKUP(G2923, insurance!A:B, 2, FALSE)</f>
        <v>AXA</v>
      </c>
      <c r="N2923">
        <f>VLOOKUP(B2923, patient!A:D, 4, FALSE)</f>
        <v>61</v>
      </c>
      <c r="O2923" t="str">
        <f>VLOOKUP(B2923, patient!A:C, 3, FALSE)</f>
        <v>Female</v>
      </c>
      <c r="P2923" t="str">
        <f>VLOOKUP(B2923, patient!A:F, 6, FALSE)</f>
        <v>Black</v>
      </c>
      <c r="Q2923" t="s">
        <v>492</v>
      </c>
      <c r="R2923">
        <v>333</v>
      </c>
      <c r="S2923">
        <v>62</v>
      </c>
      <c r="U2923" s="1" t="str">
        <f t="shared" si="135"/>
        <v>No</v>
      </c>
      <c r="V2923">
        <v>4</v>
      </c>
      <c r="W2923" t="s">
        <v>487</v>
      </c>
      <c r="X2923" t="s">
        <v>488</v>
      </c>
      <c r="Y2923" t="str">
        <f t="shared" si="136"/>
        <v>Scheduled</v>
      </c>
      <c r="Z2923" t="s">
        <v>489</v>
      </c>
      <c r="AA2923" s="1">
        <v>45590</v>
      </c>
      <c r="AB2923" s="1">
        <v>45584</v>
      </c>
      <c r="AC2923" t="s">
        <v>498</v>
      </c>
      <c r="AD2923">
        <v>283.5</v>
      </c>
      <c r="AE2923">
        <v>10</v>
      </c>
      <c r="AF2923" t="str">
        <f t="shared" si="137"/>
        <v>Jan</v>
      </c>
    </row>
    <row r="2924" spans="1:32" x14ac:dyDescent="0.25">
      <c r="A2924" s="1">
        <v>45659</v>
      </c>
      <c r="B2924">
        <v>311</v>
      </c>
      <c r="C2924">
        <v>4</v>
      </c>
      <c r="D2924">
        <v>4</v>
      </c>
      <c r="E2924">
        <v>4</v>
      </c>
      <c r="F2924">
        <v>5</v>
      </c>
      <c r="G2924">
        <v>3</v>
      </c>
      <c r="H2924">
        <f>VLOOKUP(B2924, patient!A:E, 5, FALSE)</f>
        <v>4</v>
      </c>
      <c r="I2924" t="str">
        <f>VLOOKUP(H2924, city!A:B, 2, FALSE)</f>
        <v>Birmingham</v>
      </c>
      <c r="J2924" t="str">
        <f>VLOOKUP(E2924, diagnosis!A:B, 2, FALSE)</f>
        <v>Hypertension</v>
      </c>
      <c r="K2924" t="str">
        <f>VLOOKUP(D2924, department!A:B, 2, FALSE)</f>
        <v>Orthopedics</v>
      </c>
      <c r="L2924" t="str">
        <f>VLOOKUP(C2924, provider!A:B, 2, FALSE)</f>
        <v>Dr. Ravi Patel</v>
      </c>
      <c r="M2924" t="str">
        <f>VLOOKUP(G2924, insurance!A:B, 2, FALSE)</f>
        <v>Allianz</v>
      </c>
      <c r="N2924">
        <f>VLOOKUP(B2924, patient!A:D, 4, FALSE)</f>
        <v>53</v>
      </c>
      <c r="O2924" t="str">
        <f>VLOOKUP(B2924, patient!A:C, 3, FALSE)</f>
        <v>Male</v>
      </c>
      <c r="P2924" t="str">
        <f>VLOOKUP(B2924, patient!A:F, 6, FALSE)</f>
        <v>Asian</v>
      </c>
      <c r="Q2924" t="s">
        <v>491</v>
      </c>
      <c r="R2924">
        <v>235</v>
      </c>
      <c r="S2924">
        <v>45</v>
      </c>
      <c r="T2924" s="1">
        <v>45594</v>
      </c>
      <c r="U2924" s="1" t="str">
        <f t="shared" si="135"/>
        <v>Yes</v>
      </c>
      <c r="V2924">
        <v>6</v>
      </c>
      <c r="W2924" t="s">
        <v>492</v>
      </c>
      <c r="X2924" t="s">
        <v>488</v>
      </c>
      <c r="Y2924" t="str">
        <f t="shared" si="136"/>
        <v>Scheduled</v>
      </c>
      <c r="Z2924" t="s">
        <v>489</v>
      </c>
      <c r="AC2924" t="s">
        <v>490</v>
      </c>
      <c r="AD2924">
        <v>196</v>
      </c>
      <c r="AE2924">
        <v>0</v>
      </c>
      <c r="AF2924" t="str">
        <f t="shared" si="137"/>
        <v>Jan</v>
      </c>
    </row>
    <row r="2925" spans="1:32" x14ac:dyDescent="0.25">
      <c r="A2925" s="1">
        <v>45659</v>
      </c>
      <c r="B2925">
        <v>150</v>
      </c>
      <c r="C2925">
        <v>2</v>
      </c>
      <c r="D2925">
        <v>4</v>
      </c>
      <c r="E2925">
        <v>4</v>
      </c>
      <c r="F2925">
        <v>5</v>
      </c>
      <c r="G2925">
        <v>3</v>
      </c>
      <c r="H2925">
        <f>VLOOKUP(B2925, patient!A:E, 5, FALSE)</f>
        <v>10</v>
      </c>
      <c r="I2925" t="str">
        <f>VLOOKUP(H2925, city!A:B, 2, FALSE)</f>
        <v>Edinburgh</v>
      </c>
      <c r="J2925" t="str">
        <f>VLOOKUP(E2925, diagnosis!A:B, 2, FALSE)</f>
        <v>Hypertension</v>
      </c>
      <c r="K2925" t="str">
        <f>VLOOKUP(D2925, department!A:B, 2, FALSE)</f>
        <v>Orthopedics</v>
      </c>
      <c r="L2925" t="str">
        <f>VLOOKUP(C2925, provider!A:B, 2, FALSE)</f>
        <v>Dr. Johnson Grek</v>
      </c>
      <c r="M2925" t="str">
        <f>VLOOKUP(G2925, insurance!A:B, 2, FALSE)</f>
        <v>Allianz</v>
      </c>
      <c r="N2925">
        <f>VLOOKUP(B2925, patient!A:D, 4, FALSE)</f>
        <v>32</v>
      </c>
      <c r="O2925" t="str">
        <f>VLOOKUP(B2925, patient!A:C, 3, FALSE)</f>
        <v>Female</v>
      </c>
      <c r="P2925" t="str">
        <f>VLOOKUP(B2925, patient!A:F, 6, FALSE)</f>
        <v>Other</v>
      </c>
      <c r="Q2925" t="s">
        <v>492</v>
      </c>
      <c r="R2925">
        <v>831</v>
      </c>
      <c r="S2925">
        <v>31</v>
      </c>
      <c r="T2925" s="1">
        <v>45599</v>
      </c>
      <c r="U2925" s="1" t="str">
        <f t="shared" si="135"/>
        <v>Yes</v>
      </c>
      <c r="V2925">
        <v>3</v>
      </c>
      <c r="W2925" t="s">
        <v>492</v>
      </c>
      <c r="X2925" t="s">
        <v>495</v>
      </c>
      <c r="Y2925" t="str">
        <f t="shared" si="136"/>
        <v>Emergency</v>
      </c>
      <c r="Z2925" t="s">
        <v>489</v>
      </c>
      <c r="AC2925" t="s">
        <v>490</v>
      </c>
      <c r="AD2925">
        <v>603.4</v>
      </c>
      <c r="AE2925">
        <v>0</v>
      </c>
      <c r="AF2925" t="str">
        <f t="shared" si="137"/>
        <v>Jan</v>
      </c>
    </row>
    <row r="2926" spans="1:32" x14ac:dyDescent="0.25">
      <c r="A2926" s="1">
        <v>45659</v>
      </c>
      <c r="B2926">
        <v>3217</v>
      </c>
      <c r="C2926">
        <v>5</v>
      </c>
      <c r="D2926">
        <v>4</v>
      </c>
      <c r="E2926">
        <v>4</v>
      </c>
      <c r="F2926">
        <v>5</v>
      </c>
      <c r="G2926">
        <v>2</v>
      </c>
      <c r="H2926">
        <f>VLOOKUP(B2926, patient!A:E, 5, FALSE)</f>
        <v>4</v>
      </c>
      <c r="I2926" t="str">
        <f>VLOOKUP(H2926, city!A:B, 2, FALSE)</f>
        <v>Birmingham</v>
      </c>
      <c r="J2926" t="str">
        <f>VLOOKUP(E2926, diagnosis!A:B, 2, FALSE)</f>
        <v>Hypertension</v>
      </c>
      <c r="K2926" t="str">
        <f>VLOOKUP(D2926, department!A:B, 2, FALSE)</f>
        <v>Orthopedics</v>
      </c>
      <c r="L2926" t="str">
        <f>VLOOKUP(C2926, provider!A:B, 2, FALSE)</f>
        <v>Dr. Sade Kikiola</v>
      </c>
      <c r="M2926" t="str">
        <f>VLOOKUP(G2926, insurance!A:B, 2, FALSE)</f>
        <v>AXA</v>
      </c>
      <c r="N2926">
        <f>VLOOKUP(B2926, patient!A:D, 4, FALSE)</f>
        <v>60</v>
      </c>
      <c r="O2926" t="str">
        <f>VLOOKUP(B2926, patient!A:C, 3, FALSE)</f>
        <v>Male</v>
      </c>
      <c r="P2926" t="str">
        <f>VLOOKUP(B2926, patient!A:F, 6, FALSE)</f>
        <v>Hispanic</v>
      </c>
      <c r="Q2926" t="s">
        <v>492</v>
      </c>
      <c r="R2926">
        <v>319</v>
      </c>
      <c r="S2926">
        <v>146</v>
      </c>
      <c r="U2926" s="1" t="str">
        <f t="shared" si="135"/>
        <v>No</v>
      </c>
      <c r="V2926">
        <v>6</v>
      </c>
      <c r="W2926" t="s">
        <v>492</v>
      </c>
      <c r="X2926" t="s">
        <v>495</v>
      </c>
      <c r="Y2926" t="str">
        <f t="shared" si="136"/>
        <v>Emergency</v>
      </c>
      <c r="Z2926" t="s">
        <v>489</v>
      </c>
      <c r="AA2926" s="1">
        <v>45588</v>
      </c>
      <c r="AB2926" s="1">
        <v>45584</v>
      </c>
      <c r="AC2926" t="s">
        <v>498</v>
      </c>
      <c r="AD2926">
        <v>332.5</v>
      </c>
      <c r="AE2926">
        <v>10</v>
      </c>
      <c r="AF2926" t="str">
        <f t="shared" si="137"/>
        <v>Jan</v>
      </c>
    </row>
    <row r="2927" spans="1:32" x14ac:dyDescent="0.25">
      <c r="A2927" s="1">
        <v>45659</v>
      </c>
      <c r="B2927">
        <v>2011</v>
      </c>
      <c r="C2927">
        <v>4</v>
      </c>
      <c r="D2927">
        <v>4</v>
      </c>
      <c r="E2927">
        <v>4</v>
      </c>
      <c r="F2927">
        <v>5</v>
      </c>
      <c r="G2927">
        <v>1</v>
      </c>
      <c r="H2927">
        <f>VLOOKUP(B2927, patient!A:E, 5, FALSE)</f>
        <v>10</v>
      </c>
      <c r="I2927" t="str">
        <f>VLOOKUP(H2927, city!A:B, 2, FALSE)</f>
        <v>Edinburgh</v>
      </c>
      <c r="J2927" t="str">
        <f>VLOOKUP(E2927, diagnosis!A:B, 2, FALSE)</f>
        <v>Hypertension</v>
      </c>
      <c r="K2927" t="str">
        <f>VLOOKUP(D2927, department!A:B, 2, FALSE)</f>
        <v>Orthopedics</v>
      </c>
      <c r="L2927" t="str">
        <f>VLOOKUP(C2927, provider!A:B, 2, FALSE)</f>
        <v>Dr. Ravi Patel</v>
      </c>
      <c r="M2927" t="str">
        <f>VLOOKUP(G2927, insurance!A:B, 2, FALSE)</f>
        <v>Aviva</v>
      </c>
      <c r="N2927">
        <f>VLOOKUP(B2927, patient!A:D, 4, FALSE)</f>
        <v>65</v>
      </c>
      <c r="O2927" t="str">
        <f>VLOOKUP(B2927, patient!A:C, 3, FALSE)</f>
        <v>Male</v>
      </c>
      <c r="P2927" t="str">
        <f>VLOOKUP(B2927, patient!A:F, 6, FALSE)</f>
        <v>Hispanic</v>
      </c>
      <c r="Q2927" t="s">
        <v>486</v>
      </c>
      <c r="R2927">
        <v>278</v>
      </c>
      <c r="S2927">
        <v>123</v>
      </c>
      <c r="U2927" s="1" t="str">
        <f t="shared" si="135"/>
        <v>No</v>
      </c>
      <c r="V2927">
        <v>6</v>
      </c>
      <c r="W2927" t="s">
        <v>494</v>
      </c>
      <c r="X2927" t="s">
        <v>488</v>
      </c>
      <c r="Y2927" t="str">
        <f t="shared" si="136"/>
        <v>Scheduled</v>
      </c>
      <c r="Z2927" t="s">
        <v>489</v>
      </c>
      <c r="AA2927" s="1">
        <v>45587</v>
      </c>
      <c r="AB2927" s="1">
        <v>45584</v>
      </c>
      <c r="AC2927" t="s">
        <v>493</v>
      </c>
      <c r="AD2927">
        <v>301.7</v>
      </c>
      <c r="AE2927">
        <v>30</v>
      </c>
      <c r="AF2927" t="str">
        <f t="shared" si="137"/>
        <v>Jan</v>
      </c>
    </row>
    <row r="2928" spans="1:32" x14ac:dyDescent="0.25">
      <c r="A2928" s="1">
        <v>45659</v>
      </c>
      <c r="B2928">
        <v>1505</v>
      </c>
      <c r="C2928">
        <v>2</v>
      </c>
      <c r="D2928">
        <v>4</v>
      </c>
      <c r="E2928">
        <v>4</v>
      </c>
      <c r="F2928">
        <v>5</v>
      </c>
      <c r="G2928">
        <v>2</v>
      </c>
      <c r="H2928">
        <f>VLOOKUP(B2928, patient!A:E, 5, FALSE)</f>
        <v>4</v>
      </c>
      <c r="I2928" t="str">
        <f>VLOOKUP(H2928, city!A:B, 2, FALSE)</f>
        <v>Birmingham</v>
      </c>
      <c r="J2928" t="str">
        <f>VLOOKUP(E2928, diagnosis!A:B, 2, FALSE)</f>
        <v>Hypertension</v>
      </c>
      <c r="K2928" t="str">
        <f>VLOOKUP(D2928, department!A:B, 2, FALSE)</f>
        <v>Orthopedics</v>
      </c>
      <c r="L2928" t="str">
        <f>VLOOKUP(C2928, provider!A:B, 2, FALSE)</f>
        <v>Dr. Johnson Grek</v>
      </c>
      <c r="M2928" t="str">
        <f>VLOOKUP(G2928, insurance!A:B, 2, FALSE)</f>
        <v>AXA</v>
      </c>
      <c r="N2928">
        <f>VLOOKUP(B2928, patient!A:D, 4, FALSE)</f>
        <v>40</v>
      </c>
      <c r="O2928" t="str">
        <f>VLOOKUP(B2928, patient!A:C, 3, FALSE)</f>
        <v>Male</v>
      </c>
      <c r="P2928" t="str">
        <f>VLOOKUP(B2928, patient!A:F, 6, FALSE)</f>
        <v>Hispanic</v>
      </c>
      <c r="Q2928" t="s">
        <v>486</v>
      </c>
      <c r="R2928">
        <v>263</v>
      </c>
      <c r="S2928">
        <v>88</v>
      </c>
      <c r="U2928" s="1" t="str">
        <f t="shared" si="135"/>
        <v>No</v>
      </c>
      <c r="V2928">
        <v>6</v>
      </c>
      <c r="W2928" t="s">
        <v>487</v>
      </c>
      <c r="X2928" t="s">
        <v>488</v>
      </c>
      <c r="Y2928" t="str">
        <f t="shared" si="136"/>
        <v>Scheduled</v>
      </c>
      <c r="Z2928" t="s">
        <v>489</v>
      </c>
      <c r="AA2928" s="1">
        <v>45585</v>
      </c>
      <c r="AB2928" s="1">
        <v>45584</v>
      </c>
      <c r="AC2928" t="s">
        <v>496</v>
      </c>
      <c r="AD2928">
        <v>280.7</v>
      </c>
      <c r="AE2928">
        <v>50</v>
      </c>
      <c r="AF2928" t="str">
        <f t="shared" si="137"/>
        <v>Jan</v>
      </c>
    </row>
    <row r="2929" spans="1:32" x14ac:dyDescent="0.25">
      <c r="A2929" s="1">
        <v>45659</v>
      </c>
      <c r="B2929">
        <v>763</v>
      </c>
      <c r="C2929">
        <v>5</v>
      </c>
      <c r="D2929">
        <v>4</v>
      </c>
      <c r="E2929">
        <v>4</v>
      </c>
      <c r="F2929">
        <v>5</v>
      </c>
      <c r="G2929">
        <v>2</v>
      </c>
      <c r="H2929">
        <f>VLOOKUP(B2929, patient!A:E, 5, FALSE)</f>
        <v>10</v>
      </c>
      <c r="I2929" t="str">
        <f>VLOOKUP(H2929, city!A:B, 2, FALSE)</f>
        <v>Edinburgh</v>
      </c>
      <c r="J2929" t="str">
        <f>VLOOKUP(E2929, diagnosis!A:B, 2, FALSE)</f>
        <v>Hypertension</v>
      </c>
      <c r="K2929" t="str">
        <f>VLOOKUP(D2929, department!A:B, 2, FALSE)</f>
        <v>Orthopedics</v>
      </c>
      <c r="L2929" t="str">
        <f>VLOOKUP(C2929, provider!A:B, 2, FALSE)</f>
        <v>Dr. Sade Kikiola</v>
      </c>
      <c r="M2929" t="str">
        <f>VLOOKUP(G2929, insurance!A:B, 2, FALSE)</f>
        <v>AXA</v>
      </c>
      <c r="N2929">
        <f>VLOOKUP(B2929, patient!A:D, 4, FALSE)</f>
        <v>23</v>
      </c>
      <c r="O2929" t="str">
        <f>VLOOKUP(B2929, patient!A:C, 3, FALSE)</f>
        <v>Male</v>
      </c>
      <c r="P2929" t="str">
        <f>VLOOKUP(B2929, patient!A:F, 6, FALSE)</f>
        <v>Black</v>
      </c>
      <c r="Q2929" t="s">
        <v>491</v>
      </c>
      <c r="R2929">
        <v>608</v>
      </c>
      <c r="S2929">
        <v>92</v>
      </c>
      <c r="U2929" s="1" t="str">
        <f t="shared" si="135"/>
        <v>No</v>
      </c>
      <c r="V2929">
        <v>3</v>
      </c>
      <c r="W2929" t="s">
        <v>494</v>
      </c>
      <c r="X2929" t="s">
        <v>488</v>
      </c>
      <c r="Y2929" t="str">
        <f t="shared" si="136"/>
        <v>Scheduled</v>
      </c>
      <c r="Z2929" t="s">
        <v>489</v>
      </c>
      <c r="AA2929" s="1">
        <v>45585</v>
      </c>
      <c r="AB2929" s="1">
        <v>45584</v>
      </c>
      <c r="AC2929" t="s">
        <v>496</v>
      </c>
      <c r="AD2929">
        <v>525</v>
      </c>
      <c r="AE2929">
        <v>50</v>
      </c>
      <c r="AF2929" t="str">
        <f t="shared" si="137"/>
        <v>Jan</v>
      </c>
    </row>
    <row r="2930" spans="1:32" x14ac:dyDescent="0.25">
      <c r="A2930" s="1">
        <v>45660</v>
      </c>
      <c r="B2930">
        <v>2482</v>
      </c>
      <c r="C2930">
        <v>1</v>
      </c>
      <c r="D2930">
        <v>4</v>
      </c>
      <c r="E2930">
        <v>4</v>
      </c>
      <c r="F2930">
        <v>5</v>
      </c>
      <c r="G2930">
        <v>2</v>
      </c>
      <c r="H2930">
        <f>VLOOKUP(B2930, patient!A:E, 5, FALSE)</f>
        <v>4</v>
      </c>
      <c r="I2930" t="str">
        <f>VLOOKUP(H2930, city!A:B, 2, FALSE)</f>
        <v>Birmingham</v>
      </c>
      <c r="J2930" t="str">
        <f>VLOOKUP(E2930, diagnosis!A:B, 2, FALSE)</f>
        <v>Hypertension</v>
      </c>
      <c r="K2930" t="str">
        <f>VLOOKUP(D2930, department!A:B, 2, FALSE)</f>
        <v>Orthopedics</v>
      </c>
      <c r="L2930" t="str">
        <f>VLOOKUP(C2930, provider!A:B, 2, FALSE)</f>
        <v>Dr. Olu Abisola</v>
      </c>
      <c r="M2930" t="str">
        <f>VLOOKUP(G2930, insurance!A:B, 2, FALSE)</f>
        <v>AXA</v>
      </c>
      <c r="N2930">
        <f>VLOOKUP(B2930, patient!A:D, 4, FALSE)</f>
        <v>63</v>
      </c>
      <c r="O2930" t="str">
        <f>VLOOKUP(B2930, patient!A:C, 3, FALSE)</f>
        <v>Male</v>
      </c>
      <c r="P2930" t="str">
        <f>VLOOKUP(B2930, patient!A:F, 6, FALSE)</f>
        <v>White</v>
      </c>
      <c r="Q2930" t="s">
        <v>491</v>
      </c>
      <c r="R2930">
        <v>954</v>
      </c>
      <c r="S2930">
        <v>30</v>
      </c>
      <c r="T2930" s="1">
        <v>45603</v>
      </c>
      <c r="U2930" s="1" t="str">
        <f t="shared" si="135"/>
        <v>Yes</v>
      </c>
      <c r="V2930">
        <v>8</v>
      </c>
      <c r="W2930" t="s">
        <v>487</v>
      </c>
      <c r="X2930" t="s">
        <v>488</v>
      </c>
      <c r="Y2930" t="str">
        <f t="shared" si="136"/>
        <v>Scheduled</v>
      </c>
      <c r="Z2930" t="s">
        <v>489</v>
      </c>
      <c r="AC2930" t="s">
        <v>490</v>
      </c>
      <c r="AD2930">
        <v>688.8</v>
      </c>
      <c r="AE2930">
        <v>0</v>
      </c>
      <c r="AF2930" t="str">
        <f t="shared" si="137"/>
        <v>Jan</v>
      </c>
    </row>
    <row r="2931" spans="1:32" x14ac:dyDescent="0.25">
      <c r="A2931" s="1">
        <v>45660</v>
      </c>
      <c r="B2931">
        <v>2490</v>
      </c>
      <c r="C2931">
        <v>3</v>
      </c>
      <c r="D2931">
        <v>4</v>
      </c>
      <c r="E2931">
        <v>4</v>
      </c>
      <c r="F2931">
        <v>5</v>
      </c>
      <c r="G2931">
        <v>1</v>
      </c>
      <c r="H2931">
        <f>VLOOKUP(B2931, patient!A:E, 5, FALSE)</f>
        <v>4</v>
      </c>
      <c r="I2931" t="str">
        <f>VLOOKUP(H2931, city!A:B, 2, FALSE)</f>
        <v>Birmingham</v>
      </c>
      <c r="J2931" t="str">
        <f>VLOOKUP(E2931, diagnosis!A:B, 2, FALSE)</f>
        <v>Hypertension</v>
      </c>
      <c r="K2931" t="str">
        <f>VLOOKUP(D2931, department!A:B, 2, FALSE)</f>
        <v>Orthopedics</v>
      </c>
      <c r="L2931" t="str">
        <f>VLOOKUP(C2931, provider!A:B, 2, FALSE)</f>
        <v>Dr. Emma Jones</v>
      </c>
      <c r="M2931" t="str">
        <f>VLOOKUP(G2931, insurance!A:B, 2, FALSE)</f>
        <v>Aviva</v>
      </c>
      <c r="N2931">
        <f>VLOOKUP(B2931, patient!A:D, 4, FALSE)</f>
        <v>67</v>
      </c>
      <c r="O2931" t="str">
        <f>VLOOKUP(B2931, patient!A:C, 3, FALSE)</f>
        <v>Male</v>
      </c>
      <c r="P2931" t="str">
        <f>VLOOKUP(B2931, patient!A:F, 6, FALSE)</f>
        <v>Asian</v>
      </c>
      <c r="Q2931" t="s">
        <v>486</v>
      </c>
      <c r="R2931">
        <v>833</v>
      </c>
      <c r="S2931">
        <v>66</v>
      </c>
      <c r="U2931" s="1" t="str">
        <f t="shared" si="135"/>
        <v>No</v>
      </c>
      <c r="V2931">
        <v>4</v>
      </c>
      <c r="W2931" t="s">
        <v>487</v>
      </c>
      <c r="X2931" t="s">
        <v>495</v>
      </c>
      <c r="Y2931" t="str">
        <f t="shared" si="136"/>
        <v>Emergency</v>
      </c>
      <c r="Z2931" t="s">
        <v>489</v>
      </c>
      <c r="AA2931" s="1">
        <v>45590</v>
      </c>
      <c r="AB2931" s="1">
        <v>45584</v>
      </c>
      <c r="AC2931" t="s">
        <v>496</v>
      </c>
      <c r="AD2931">
        <v>664.3</v>
      </c>
      <c r="AE2931">
        <v>50</v>
      </c>
      <c r="AF2931" t="str">
        <f t="shared" si="137"/>
        <v>Jan</v>
      </c>
    </row>
    <row r="2932" spans="1:32" x14ac:dyDescent="0.25">
      <c r="A2932" s="1">
        <v>45660</v>
      </c>
      <c r="B2932">
        <v>458</v>
      </c>
      <c r="C2932">
        <v>3</v>
      </c>
      <c r="D2932">
        <v>4</v>
      </c>
      <c r="E2932">
        <v>4</v>
      </c>
      <c r="F2932">
        <v>5</v>
      </c>
      <c r="G2932">
        <v>3</v>
      </c>
      <c r="H2932">
        <f>VLOOKUP(B2932, patient!A:E, 5, FALSE)</f>
        <v>10</v>
      </c>
      <c r="I2932" t="str">
        <f>VLOOKUP(H2932, city!A:B, 2, FALSE)</f>
        <v>Edinburgh</v>
      </c>
      <c r="J2932" t="str">
        <f>VLOOKUP(E2932, diagnosis!A:B, 2, FALSE)</f>
        <v>Hypertension</v>
      </c>
      <c r="K2932" t="str">
        <f>VLOOKUP(D2932, department!A:B, 2, FALSE)</f>
        <v>Orthopedics</v>
      </c>
      <c r="L2932" t="str">
        <f>VLOOKUP(C2932, provider!A:B, 2, FALSE)</f>
        <v>Dr. Emma Jones</v>
      </c>
      <c r="M2932" t="str">
        <f>VLOOKUP(G2932, insurance!A:B, 2, FALSE)</f>
        <v>Allianz</v>
      </c>
      <c r="N2932">
        <f>VLOOKUP(B2932, patient!A:D, 4, FALSE)</f>
        <v>61</v>
      </c>
      <c r="O2932" t="str">
        <f>VLOOKUP(B2932, patient!A:C, 3, FALSE)</f>
        <v>Male</v>
      </c>
      <c r="P2932" t="str">
        <f>VLOOKUP(B2932, patient!A:F, 6, FALSE)</f>
        <v>Other</v>
      </c>
      <c r="Q2932" t="s">
        <v>492</v>
      </c>
      <c r="R2932">
        <v>416</v>
      </c>
      <c r="S2932">
        <v>42</v>
      </c>
      <c r="T2932" s="1">
        <v>45597</v>
      </c>
      <c r="U2932" s="1" t="str">
        <f t="shared" si="135"/>
        <v>Yes</v>
      </c>
      <c r="V2932">
        <v>2</v>
      </c>
      <c r="W2932" t="s">
        <v>494</v>
      </c>
      <c r="X2932" t="s">
        <v>495</v>
      </c>
      <c r="Y2932" t="str">
        <f t="shared" si="136"/>
        <v>Emergency</v>
      </c>
      <c r="Z2932" t="s">
        <v>489</v>
      </c>
      <c r="AC2932" t="s">
        <v>490</v>
      </c>
      <c r="AD2932">
        <v>320.60000000000002</v>
      </c>
      <c r="AE2932">
        <v>0</v>
      </c>
      <c r="AF2932" t="str">
        <f t="shared" si="137"/>
        <v>Jan</v>
      </c>
    </row>
    <row r="2933" spans="1:32" x14ac:dyDescent="0.25">
      <c r="A2933" s="1">
        <v>45660</v>
      </c>
      <c r="B2933">
        <v>1327</v>
      </c>
      <c r="C2933">
        <v>4</v>
      </c>
      <c r="D2933">
        <v>4</v>
      </c>
      <c r="E2933">
        <v>4</v>
      </c>
      <c r="F2933">
        <v>5</v>
      </c>
      <c r="G2933">
        <v>1</v>
      </c>
      <c r="H2933">
        <f>VLOOKUP(B2933, patient!A:E, 5, FALSE)</f>
        <v>4</v>
      </c>
      <c r="I2933" t="str">
        <f>VLOOKUP(H2933, city!A:B, 2, FALSE)</f>
        <v>Birmingham</v>
      </c>
      <c r="J2933" t="str">
        <f>VLOOKUP(E2933, diagnosis!A:B, 2, FALSE)</f>
        <v>Hypertension</v>
      </c>
      <c r="K2933" t="str">
        <f>VLOOKUP(D2933, department!A:B, 2, FALSE)</f>
        <v>Orthopedics</v>
      </c>
      <c r="L2933" t="str">
        <f>VLOOKUP(C2933, provider!A:B, 2, FALSE)</f>
        <v>Dr. Ravi Patel</v>
      </c>
      <c r="M2933" t="str">
        <f>VLOOKUP(G2933, insurance!A:B, 2, FALSE)</f>
        <v>Aviva</v>
      </c>
      <c r="N2933">
        <f>VLOOKUP(B2933, patient!A:D, 4, FALSE)</f>
        <v>76</v>
      </c>
      <c r="O2933" t="str">
        <f>VLOOKUP(B2933, patient!A:C, 3, FALSE)</f>
        <v>Male</v>
      </c>
      <c r="P2933" t="str">
        <f>VLOOKUP(B2933, patient!A:F, 6, FALSE)</f>
        <v>Other</v>
      </c>
      <c r="Q2933" t="s">
        <v>492</v>
      </c>
      <c r="R2933">
        <v>586</v>
      </c>
      <c r="S2933">
        <v>100</v>
      </c>
      <c r="T2933" s="1">
        <v>45601</v>
      </c>
      <c r="U2933" s="1" t="str">
        <f t="shared" si="135"/>
        <v>Yes</v>
      </c>
      <c r="V2933">
        <v>7</v>
      </c>
      <c r="W2933" t="s">
        <v>487</v>
      </c>
      <c r="X2933" t="s">
        <v>488</v>
      </c>
      <c r="Y2933" t="str">
        <f t="shared" si="136"/>
        <v>Scheduled</v>
      </c>
      <c r="Z2933" t="s">
        <v>489</v>
      </c>
      <c r="AC2933" t="s">
        <v>490</v>
      </c>
      <c r="AD2933">
        <v>480.2</v>
      </c>
      <c r="AE2933">
        <v>0</v>
      </c>
      <c r="AF2933" t="str">
        <f t="shared" si="137"/>
        <v>Jan</v>
      </c>
    </row>
    <row r="2934" spans="1:32" x14ac:dyDescent="0.25">
      <c r="A2934" s="1">
        <v>45660</v>
      </c>
      <c r="B2934">
        <v>4560</v>
      </c>
      <c r="C2934">
        <v>5</v>
      </c>
      <c r="D2934">
        <v>4</v>
      </c>
      <c r="E2934">
        <v>4</v>
      </c>
      <c r="F2934">
        <v>5</v>
      </c>
      <c r="G2934">
        <v>1</v>
      </c>
      <c r="H2934">
        <f>VLOOKUP(B2934, patient!A:E, 5, FALSE)</f>
        <v>10</v>
      </c>
      <c r="I2934" t="str">
        <f>VLOOKUP(H2934, city!A:B, 2, FALSE)</f>
        <v>Edinburgh</v>
      </c>
      <c r="J2934" t="str">
        <f>VLOOKUP(E2934, diagnosis!A:B, 2, FALSE)</f>
        <v>Hypertension</v>
      </c>
      <c r="K2934" t="str">
        <f>VLOOKUP(D2934, department!A:B, 2, FALSE)</f>
        <v>Orthopedics</v>
      </c>
      <c r="L2934" t="str">
        <f>VLOOKUP(C2934, provider!A:B, 2, FALSE)</f>
        <v>Dr. Sade Kikiola</v>
      </c>
      <c r="M2934" t="str">
        <f>VLOOKUP(G2934, insurance!A:B, 2, FALSE)</f>
        <v>Aviva</v>
      </c>
      <c r="N2934">
        <f>VLOOKUP(B2934, patient!A:D, 4, FALSE)</f>
        <v>60</v>
      </c>
      <c r="O2934" t="str">
        <f>VLOOKUP(B2934, patient!A:C, 3, FALSE)</f>
        <v>Male</v>
      </c>
      <c r="P2934" t="str">
        <f>VLOOKUP(B2934, patient!A:F, 6, FALSE)</f>
        <v>Other</v>
      </c>
      <c r="Q2934" t="s">
        <v>486</v>
      </c>
      <c r="R2934">
        <v>586</v>
      </c>
      <c r="S2934">
        <v>190</v>
      </c>
      <c r="T2934" s="1">
        <v>45611</v>
      </c>
      <c r="U2934" s="1" t="str">
        <f t="shared" si="135"/>
        <v>Yes</v>
      </c>
      <c r="V2934">
        <v>8</v>
      </c>
      <c r="W2934" t="s">
        <v>494</v>
      </c>
      <c r="X2934" t="s">
        <v>495</v>
      </c>
      <c r="Y2934" t="str">
        <f t="shared" si="136"/>
        <v>Emergency</v>
      </c>
      <c r="Z2934" t="s">
        <v>489</v>
      </c>
      <c r="AC2934" t="s">
        <v>490</v>
      </c>
      <c r="AD2934">
        <v>543.20000000000005</v>
      </c>
      <c r="AE2934">
        <v>0</v>
      </c>
      <c r="AF2934" t="str">
        <f t="shared" si="137"/>
        <v>Jan</v>
      </c>
    </row>
    <row r="2935" spans="1:32" x14ac:dyDescent="0.25">
      <c r="A2935" s="1">
        <v>45660</v>
      </c>
      <c r="B2935">
        <v>335</v>
      </c>
      <c r="C2935">
        <v>5</v>
      </c>
      <c r="D2935">
        <v>4</v>
      </c>
      <c r="E2935">
        <v>4</v>
      </c>
      <c r="F2935">
        <v>5</v>
      </c>
      <c r="G2935">
        <v>2</v>
      </c>
      <c r="H2935">
        <f>VLOOKUP(B2935, patient!A:E, 5, FALSE)</f>
        <v>4</v>
      </c>
      <c r="I2935" t="str">
        <f>VLOOKUP(H2935, city!A:B, 2, FALSE)</f>
        <v>Birmingham</v>
      </c>
      <c r="J2935" t="str">
        <f>VLOOKUP(E2935, diagnosis!A:B, 2, FALSE)</f>
        <v>Hypertension</v>
      </c>
      <c r="K2935" t="str">
        <f>VLOOKUP(D2935, department!A:B, 2, FALSE)</f>
        <v>Orthopedics</v>
      </c>
      <c r="L2935" t="str">
        <f>VLOOKUP(C2935, provider!A:B, 2, FALSE)</f>
        <v>Dr. Sade Kikiola</v>
      </c>
      <c r="M2935" t="str">
        <f>VLOOKUP(G2935, insurance!A:B, 2, FALSE)</f>
        <v>AXA</v>
      </c>
      <c r="N2935">
        <f>VLOOKUP(B2935, patient!A:D, 4, FALSE)</f>
        <v>62</v>
      </c>
      <c r="O2935" t="str">
        <f>VLOOKUP(B2935, patient!A:C, 3, FALSE)</f>
        <v>Female</v>
      </c>
      <c r="P2935" t="str">
        <f>VLOOKUP(B2935, patient!A:F, 6, FALSE)</f>
        <v>Other</v>
      </c>
      <c r="Q2935" t="s">
        <v>486</v>
      </c>
      <c r="R2935">
        <v>235</v>
      </c>
      <c r="S2935">
        <v>96</v>
      </c>
      <c r="T2935" s="1">
        <v>45611</v>
      </c>
      <c r="U2935" s="1" t="str">
        <f t="shared" si="135"/>
        <v>Yes</v>
      </c>
      <c r="V2935">
        <v>4</v>
      </c>
      <c r="W2935" t="s">
        <v>492</v>
      </c>
      <c r="X2935" t="s">
        <v>488</v>
      </c>
      <c r="Y2935" t="str">
        <f t="shared" si="136"/>
        <v>Scheduled</v>
      </c>
      <c r="Z2935" t="s">
        <v>489</v>
      </c>
      <c r="AC2935" t="s">
        <v>490</v>
      </c>
      <c r="AD2935">
        <v>231.7</v>
      </c>
      <c r="AE2935">
        <v>0</v>
      </c>
      <c r="AF2935" t="str">
        <f t="shared" si="137"/>
        <v>Jan</v>
      </c>
    </row>
    <row r="2936" spans="1:32" x14ac:dyDescent="0.25">
      <c r="A2936" s="1">
        <v>45660</v>
      </c>
      <c r="B2936">
        <v>4251</v>
      </c>
      <c r="C2936">
        <v>3</v>
      </c>
      <c r="D2936">
        <v>4</v>
      </c>
      <c r="E2936">
        <v>5</v>
      </c>
      <c r="F2936">
        <v>5</v>
      </c>
      <c r="G2936">
        <v>2</v>
      </c>
      <c r="H2936">
        <f>VLOOKUP(B2936, patient!A:E, 5, FALSE)</f>
        <v>10</v>
      </c>
      <c r="I2936" t="str">
        <f>VLOOKUP(H2936, city!A:B, 2, FALSE)</f>
        <v>Edinburgh</v>
      </c>
      <c r="J2936" t="str">
        <f>VLOOKUP(E2936, diagnosis!A:B, 2, FALSE)</f>
        <v>Migraine</v>
      </c>
      <c r="K2936" t="str">
        <f>VLOOKUP(D2936, department!A:B, 2, FALSE)</f>
        <v>Orthopedics</v>
      </c>
      <c r="L2936" t="str">
        <f>VLOOKUP(C2936, provider!A:B, 2, FALSE)</f>
        <v>Dr. Emma Jones</v>
      </c>
      <c r="M2936" t="str">
        <f>VLOOKUP(G2936, insurance!A:B, 2, FALSE)</f>
        <v>AXA</v>
      </c>
      <c r="N2936">
        <f>VLOOKUP(B2936, patient!A:D, 4, FALSE)</f>
        <v>38</v>
      </c>
      <c r="O2936" t="str">
        <f>VLOOKUP(B2936, patient!A:C, 3, FALSE)</f>
        <v>Female</v>
      </c>
      <c r="P2936" t="str">
        <f>VLOOKUP(B2936, patient!A:F, 6, FALSE)</f>
        <v>Asian</v>
      </c>
      <c r="Q2936" t="s">
        <v>491</v>
      </c>
      <c r="R2936">
        <v>484</v>
      </c>
      <c r="S2936">
        <v>142</v>
      </c>
      <c r="U2936" s="1" t="str">
        <f t="shared" si="135"/>
        <v>No</v>
      </c>
      <c r="V2936">
        <v>6</v>
      </c>
      <c r="W2936" t="s">
        <v>487</v>
      </c>
      <c r="X2936" t="s">
        <v>488</v>
      </c>
      <c r="Y2936" t="str">
        <f t="shared" si="136"/>
        <v>Scheduled</v>
      </c>
      <c r="Z2936" t="s">
        <v>489</v>
      </c>
      <c r="AA2936" s="1">
        <v>45594</v>
      </c>
      <c r="AB2936" s="1">
        <v>45585</v>
      </c>
      <c r="AC2936" t="s">
        <v>496</v>
      </c>
      <c r="AD2936">
        <v>473.2</v>
      </c>
      <c r="AE2936">
        <v>50</v>
      </c>
      <c r="AF2936" t="str">
        <f t="shared" si="137"/>
        <v>Jan</v>
      </c>
    </row>
    <row r="2937" spans="1:32" x14ac:dyDescent="0.25">
      <c r="A2937" s="1">
        <v>45660</v>
      </c>
      <c r="B2937">
        <v>2096</v>
      </c>
      <c r="C2937">
        <v>5</v>
      </c>
      <c r="D2937">
        <v>4</v>
      </c>
      <c r="E2937">
        <v>5</v>
      </c>
      <c r="F2937">
        <v>5</v>
      </c>
      <c r="G2937">
        <v>1</v>
      </c>
      <c r="H2937">
        <f>VLOOKUP(B2937, patient!A:E, 5, FALSE)</f>
        <v>4</v>
      </c>
      <c r="I2937" t="str">
        <f>VLOOKUP(H2937, city!A:B, 2, FALSE)</f>
        <v>Birmingham</v>
      </c>
      <c r="J2937" t="str">
        <f>VLOOKUP(E2937, diagnosis!A:B, 2, FALSE)</f>
        <v>Migraine</v>
      </c>
      <c r="K2937" t="str">
        <f>VLOOKUP(D2937, department!A:B, 2, FALSE)</f>
        <v>Orthopedics</v>
      </c>
      <c r="L2937" t="str">
        <f>VLOOKUP(C2937, provider!A:B, 2, FALSE)</f>
        <v>Dr. Sade Kikiola</v>
      </c>
      <c r="M2937" t="str">
        <f>VLOOKUP(G2937, insurance!A:B, 2, FALSE)</f>
        <v>Aviva</v>
      </c>
      <c r="N2937">
        <f>VLOOKUP(B2937, patient!A:D, 4, FALSE)</f>
        <v>40</v>
      </c>
      <c r="O2937" t="str">
        <f>VLOOKUP(B2937, patient!A:C, 3, FALSE)</f>
        <v>Male</v>
      </c>
      <c r="P2937" t="str">
        <f>VLOOKUP(B2937, patient!A:F, 6, FALSE)</f>
        <v>Other</v>
      </c>
      <c r="Q2937" t="s">
        <v>492</v>
      </c>
      <c r="R2937">
        <v>942</v>
      </c>
      <c r="S2937">
        <v>186</v>
      </c>
      <c r="T2937" s="1">
        <v>45612</v>
      </c>
      <c r="U2937" s="1" t="str">
        <f t="shared" si="135"/>
        <v>Yes</v>
      </c>
      <c r="V2937">
        <v>8</v>
      </c>
      <c r="W2937" t="s">
        <v>494</v>
      </c>
      <c r="X2937" t="s">
        <v>495</v>
      </c>
      <c r="Y2937" t="str">
        <f t="shared" si="136"/>
        <v>Emergency</v>
      </c>
      <c r="Z2937" t="s">
        <v>489</v>
      </c>
      <c r="AC2937" t="s">
        <v>490</v>
      </c>
      <c r="AD2937">
        <v>789.6</v>
      </c>
      <c r="AE2937">
        <v>0</v>
      </c>
      <c r="AF2937" t="str">
        <f t="shared" si="137"/>
        <v>Jan</v>
      </c>
    </row>
    <row r="2938" spans="1:32" x14ac:dyDescent="0.25">
      <c r="A2938" s="1">
        <v>45660</v>
      </c>
      <c r="B2938">
        <v>1890</v>
      </c>
      <c r="C2938">
        <v>2</v>
      </c>
      <c r="D2938">
        <v>4</v>
      </c>
      <c r="E2938">
        <v>2</v>
      </c>
      <c r="F2938">
        <v>5</v>
      </c>
      <c r="G2938">
        <v>3</v>
      </c>
      <c r="H2938">
        <f>VLOOKUP(B2938, patient!A:E, 5, FALSE)</f>
        <v>10</v>
      </c>
      <c r="I2938" t="str">
        <f>VLOOKUP(H2938, city!A:B, 2, FALSE)</f>
        <v>Edinburgh</v>
      </c>
      <c r="J2938" t="str">
        <f>VLOOKUP(E2938, diagnosis!A:B, 2, FALSE)</f>
        <v>Asthma</v>
      </c>
      <c r="K2938" t="str">
        <f>VLOOKUP(D2938, department!A:B, 2, FALSE)</f>
        <v>Orthopedics</v>
      </c>
      <c r="L2938" t="str">
        <f>VLOOKUP(C2938, provider!A:B, 2, FALSE)</f>
        <v>Dr. Johnson Grek</v>
      </c>
      <c r="M2938" t="str">
        <f>VLOOKUP(G2938, insurance!A:B, 2, FALSE)</f>
        <v>Allianz</v>
      </c>
      <c r="N2938">
        <f>VLOOKUP(B2938, patient!A:D, 4, FALSE)</f>
        <v>60</v>
      </c>
      <c r="O2938" t="str">
        <f>VLOOKUP(B2938, patient!A:C, 3, FALSE)</f>
        <v>Female</v>
      </c>
      <c r="P2938" t="str">
        <f>VLOOKUP(B2938, patient!A:F, 6, FALSE)</f>
        <v>Asian</v>
      </c>
      <c r="Q2938" t="s">
        <v>486</v>
      </c>
      <c r="R2938">
        <v>508</v>
      </c>
      <c r="S2938">
        <v>92</v>
      </c>
      <c r="U2938" s="1" t="str">
        <f t="shared" si="135"/>
        <v>No</v>
      </c>
      <c r="V2938">
        <v>5</v>
      </c>
      <c r="W2938" t="s">
        <v>492</v>
      </c>
      <c r="X2938" t="s">
        <v>488</v>
      </c>
      <c r="Y2938" t="str">
        <f t="shared" si="136"/>
        <v>Scheduled</v>
      </c>
      <c r="Z2938" t="s">
        <v>489</v>
      </c>
      <c r="AA2938" s="1">
        <v>45593</v>
      </c>
      <c r="AB2938" s="1">
        <v>45585</v>
      </c>
      <c r="AC2938" t="s">
        <v>493</v>
      </c>
      <c r="AD2938">
        <v>441</v>
      </c>
      <c r="AE2938">
        <v>30</v>
      </c>
      <c r="AF2938" t="str">
        <f t="shared" si="137"/>
        <v>Jan</v>
      </c>
    </row>
    <row r="2939" spans="1:32" x14ac:dyDescent="0.25">
      <c r="A2939" s="1">
        <v>45660</v>
      </c>
      <c r="B2939">
        <v>742</v>
      </c>
      <c r="C2939">
        <v>2</v>
      </c>
      <c r="D2939">
        <v>4</v>
      </c>
      <c r="E2939">
        <v>5</v>
      </c>
      <c r="F2939">
        <v>5</v>
      </c>
      <c r="G2939">
        <v>3</v>
      </c>
      <c r="H2939">
        <f>VLOOKUP(B2939, patient!A:E, 5, FALSE)</f>
        <v>4</v>
      </c>
      <c r="I2939" t="str">
        <f>VLOOKUP(H2939, city!A:B, 2, FALSE)</f>
        <v>Birmingham</v>
      </c>
      <c r="J2939" t="str">
        <f>VLOOKUP(E2939, diagnosis!A:B, 2, FALSE)</f>
        <v>Migraine</v>
      </c>
      <c r="K2939" t="str">
        <f>VLOOKUP(D2939, department!A:B, 2, FALSE)</f>
        <v>Orthopedics</v>
      </c>
      <c r="L2939" t="str">
        <f>VLOOKUP(C2939, provider!A:B, 2, FALSE)</f>
        <v>Dr. Johnson Grek</v>
      </c>
      <c r="M2939" t="str">
        <f>VLOOKUP(G2939, insurance!A:B, 2, FALSE)</f>
        <v>Allianz</v>
      </c>
      <c r="N2939">
        <f>VLOOKUP(B2939, patient!A:D, 4, FALSE)</f>
        <v>72</v>
      </c>
      <c r="O2939" t="str">
        <f>VLOOKUP(B2939, patient!A:C, 3, FALSE)</f>
        <v>Female</v>
      </c>
      <c r="P2939" t="str">
        <f>VLOOKUP(B2939, patient!A:F, 6, FALSE)</f>
        <v>White</v>
      </c>
      <c r="Q2939" t="s">
        <v>492</v>
      </c>
      <c r="R2939">
        <v>641</v>
      </c>
      <c r="S2939">
        <v>74</v>
      </c>
      <c r="T2939" s="1">
        <v>45604</v>
      </c>
      <c r="U2939" s="1" t="str">
        <f t="shared" si="135"/>
        <v>Yes</v>
      </c>
      <c r="V2939">
        <v>9</v>
      </c>
      <c r="W2939" t="s">
        <v>487</v>
      </c>
      <c r="X2939" t="s">
        <v>488</v>
      </c>
      <c r="Y2939" t="str">
        <f t="shared" si="136"/>
        <v>Scheduled</v>
      </c>
      <c r="Z2939" t="s">
        <v>489</v>
      </c>
      <c r="AC2939" t="s">
        <v>490</v>
      </c>
      <c r="AD2939">
        <v>500.5</v>
      </c>
      <c r="AE2939">
        <v>0</v>
      </c>
      <c r="AF2939" t="str">
        <f t="shared" si="137"/>
        <v>Jan</v>
      </c>
    </row>
    <row r="2940" spans="1:32" x14ac:dyDescent="0.25">
      <c r="A2940" s="1">
        <v>45661</v>
      </c>
      <c r="B2940">
        <v>2313</v>
      </c>
      <c r="C2940">
        <v>3</v>
      </c>
      <c r="D2940">
        <v>4</v>
      </c>
      <c r="E2940">
        <v>4</v>
      </c>
      <c r="F2940">
        <v>5</v>
      </c>
      <c r="G2940">
        <v>2</v>
      </c>
      <c r="H2940">
        <f>VLOOKUP(B2940, patient!A:E, 5, FALSE)</f>
        <v>10</v>
      </c>
      <c r="I2940" t="str">
        <f>VLOOKUP(H2940, city!A:B, 2, FALSE)</f>
        <v>Edinburgh</v>
      </c>
      <c r="J2940" t="str">
        <f>VLOOKUP(E2940, diagnosis!A:B, 2, FALSE)</f>
        <v>Hypertension</v>
      </c>
      <c r="K2940" t="str">
        <f>VLOOKUP(D2940, department!A:B, 2, FALSE)</f>
        <v>Orthopedics</v>
      </c>
      <c r="L2940" t="str">
        <f>VLOOKUP(C2940, provider!A:B, 2, FALSE)</f>
        <v>Dr. Emma Jones</v>
      </c>
      <c r="M2940" t="str">
        <f>VLOOKUP(G2940, insurance!A:B, 2, FALSE)</f>
        <v>AXA</v>
      </c>
      <c r="N2940">
        <f>VLOOKUP(B2940, patient!A:D, 4, FALSE)</f>
        <v>33</v>
      </c>
      <c r="O2940" t="str">
        <f>VLOOKUP(B2940, patient!A:C, 3, FALSE)</f>
        <v>Female</v>
      </c>
      <c r="P2940" t="str">
        <f>VLOOKUP(B2940, patient!A:F, 6, FALSE)</f>
        <v>Hispanic</v>
      </c>
      <c r="Q2940" t="s">
        <v>492</v>
      </c>
      <c r="R2940">
        <v>109</v>
      </c>
      <c r="S2940">
        <v>37</v>
      </c>
      <c r="U2940" s="1" t="str">
        <f t="shared" si="135"/>
        <v>No</v>
      </c>
      <c r="V2940">
        <v>6</v>
      </c>
      <c r="W2940" t="s">
        <v>487</v>
      </c>
      <c r="X2940" t="s">
        <v>495</v>
      </c>
      <c r="Y2940" t="str">
        <f t="shared" si="136"/>
        <v>Emergency</v>
      </c>
      <c r="Z2940" t="s">
        <v>489</v>
      </c>
      <c r="AA2940" s="1">
        <v>45587</v>
      </c>
      <c r="AB2940" s="1">
        <v>45585</v>
      </c>
      <c r="AC2940" t="s">
        <v>498</v>
      </c>
      <c r="AD2940">
        <v>109.2</v>
      </c>
      <c r="AE2940">
        <v>10</v>
      </c>
      <c r="AF2940" t="str">
        <f t="shared" si="137"/>
        <v>Jan</v>
      </c>
    </row>
    <row r="2941" spans="1:32" x14ac:dyDescent="0.25">
      <c r="A2941" s="1">
        <v>45661</v>
      </c>
      <c r="B2941">
        <v>4817</v>
      </c>
      <c r="C2941">
        <v>1</v>
      </c>
      <c r="D2941">
        <v>4</v>
      </c>
      <c r="E2941">
        <v>5</v>
      </c>
      <c r="F2941">
        <v>5</v>
      </c>
      <c r="G2941">
        <v>3</v>
      </c>
      <c r="H2941">
        <f>VLOOKUP(B2941, patient!A:E, 5, FALSE)</f>
        <v>4</v>
      </c>
      <c r="I2941" t="str">
        <f>VLOOKUP(H2941, city!A:B, 2, FALSE)</f>
        <v>Birmingham</v>
      </c>
      <c r="J2941" t="str">
        <f>VLOOKUP(E2941, diagnosis!A:B, 2, FALSE)</f>
        <v>Migraine</v>
      </c>
      <c r="K2941" t="str">
        <f>VLOOKUP(D2941, department!A:B, 2, FALSE)</f>
        <v>Orthopedics</v>
      </c>
      <c r="L2941" t="str">
        <f>VLOOKUP(C2941, provider!A:B, 2, FALSE)</f>
        <v>Dr. Olu Abisola</v>
      </c>
      <c r="M2941" t="str">
        <f>VLOOKUP(G2941, insurance!A:B, 2, FALSE)</f>
        <v>Allianz</v>
      </c>
      <c r="N2941">
        <f>VLOOKUP(B2941, patient!A:D, 4, FALSE)</f>
        <v>64</v>
      </c>
      <c r="O2941" t="str">
        <f>VLOOKUP(B2941, patient!A:C, 3, FALSE)</f>
        <v>Female</v>
      </c>
      <c r="P2941" t="str">
        <f>VLOOKUP(B2941, patient!A:F, 6, FALSE)</f>
        <v>Asian</v>
      </c>
      <c r="Q2941" t="s">
        <v>486</v>
      </c>
      <c r="R2941">
        <v>967</v>
      </c>
      <c r="S2941">
        <v>113</v>
      </c>
      <c r="T2941" s="1">
        <v>45614</v>
      </c>
      <c r="U2941" s="1" t="str">
        <f t="shared" si="135"/>
        <v>Yes</v>
      </c>
      <c r="V2941">
        <v>6</v>
      </c>
      <c r="W2941" t="s">
        <v>487</v>
      </c>
      <c r="X2941" t="s">
        <v>488</v>
      </c>
      <c r="Y2941" t="str">
        <f t="shared" si="136"/>
        <v>Scheduled</v>
      </c>
      <c r="Z2941" t="s">
        <v>489</v>
      </c>
      <c r="AC2941" t="s">
        <v>490</v>
      </c>
      <c r="AD2941">
        <v>756</v>
      </c>
      <c r="AE2941">
        <v>0</v>
      </c>
      <c r="AF2941" t="str">
        <f t="shared" si="137"/>
        <v>Jan</v>
      </c>
    </row>
    <row r="2942" spans="1:32" x14ac:dyDescent="0.25">
      <c r="A2942" s="1">
        <v>45661</v>
      </c>
      <c r="B2942">
        <v>970</v>
      </c>
      <c r="C2942">
        <v>1</v>
      </c>
      <c r="D2942">
        <v>4</v>
      </c>
      <c r="E2942">
        <v>3</v>
      </c>
      <c r="F2942">
        <v>5</v>
      </c>
      <c r="G2942">
        <v>3</v>
      </c>
      <c r="H2942">
        <f>VLOOKUP(B2942, patient!A:E, 5, FALSE)</f>
        <v>10</v>
      </c>
      <c r="I2942" t="str">
        <f>VLOOKUP(H2942, city!A:B, 2, FALSE)</f>
        <v>Edinburgh</v>
      </c>
      <c r="J2942" t="str">
        <f>VLOOKUP(E2942, diagnosis!A:B, 2, FALSE)</f>
        <v>Fracture</v>
      </c>
      <c r="K2942" t="str">
        <f>VLOOKUP(D2942, department!A:B, 2, FALSE)</f>
        <v>Orthopedics</v>
      </c>
      <c r="L2942" t="str">
        <f>VLOOKUP(C2942, provider!A:B, 2, FALSE)</f>
        <v>Dr. Olu Abisola</v>
      </c>
      <c r="M2942" t="str">
        <f>VLOOKUP(G2942, insurance!A:B, 2, FALSE)</f>
        <v>Allianz</v>
      </c>
      <c r="N2942">
        <f>VLOOKUP(B2942, patient!A:D, 4, FALSE)</f>
        <v>70</v>
      </c>
      <c r="O2942" t="str">
        <f>VLOOKUP(B2942, patient!A:C, 3, FALSE)</f>
        <v>Female</v>
      </c>
      <c r="P2942" t="str">
        <f>VLOOKUP(B2942, patient!A:F, 6, FALSE)</f>
        <v>Hispanic</v>
      </c>
      <c r="Q2942" t="s">
        <v>492</v>
      </c>
      <c r="R2942">
        <v>339</v>
      </c>
      <c r="S2942">
        <v>189</v>
      </c>
      <c r="T2942" s="1">
        <v>45606</v>
      </c>
      <c r="U2942" s="1" t="str">
        <f t="shared" si="135"/>
        <v>Yes</v>
      </c>
      <c r="V2942">
        <v>2</v>
      </c>
      <c r="W2942" t="s">
        <v>487</v>
      </c>
      <c r="X2942" t="s">
        <v>488</v>
      </c>
      <c r="Y2942" t="str">
        <f t="shared" si="136"/>
        <v>Scheduled</v>
      </c>
      <c r="Z2942" t="s">
        <v>489</v>
      </c>
      <c r="AC2942" t="s">
        <v>490</v>
      </c>
      <c r="AD2942">
        <v>369.6</v>
      </c>
      <c r="AE2942">
        <v>0</v>
      </c>
      <c r="AF2942" t="str">
        <f t="shared" si="137"/>
        <v>Jan</v>
      </c>
    </row>
    <row r="2943" spans="1:32" x14ac:dyDescent="0.25">
      <c r="A2943" s="1">
        <v>45661</v>
      </c>
      <c r="B2943">
        <v>4461</v>
      </c>
      <c r="C2943">
        <v>1</v>
      </c>
      <c r="D2943">
        <v>4</v>
      </c>
      <c r="E2943">
        <v>1</v>
      </c>
      <c r="F2943">
        <v>5</v>
      </c>
      <c r="G2943">
        <v>3</v>
      </c>
      <c r="H2943">
        <f>VLOOKUP(B2943, patient!A:E, 5, FALSE)</f>
        <v>4</v>
      </c>
      <c r="I2943" t="str">
        <f>VLOOKUP(H2943, city!A:B, 2, FALSE)</f>
        <v>Birmingham</v>
      </c>
      <c r="J2943" t="str">
        <f>VLOOKUP(E2943, diagnosis!A:B, 2, FALSE)</f>
        <v>Appendicitis</v>
      </c>
      <c r="K2943" t="str">
        <f>VLOOKUP(D2943, department!A:B, 2, FALSE)</f>
        <v>Orthopedics</v>
      </c>
      <c r="L2943" t="str">
        <f>VLOOKUP(C2943, provider!A:B, 2, FALSE)</f>
        <v>Dr. Olu Abisola</v>
      </c>
      <c r="M2943" t="str">
        <f>VLOOKUP(G2943, insurance!A:B, 2, FALSE)</f>
        <v>Allianz</v>
      </c>
      <c r="N2943">
        <f>VLOOKUP(B2943, patient!A:D, 4, FALSE)</f>
        <v>77</v>
      </c>
      <c r="O2943" t="str">
        <f>VLOOKUP(B2943, patient!A:C, 3, FALSE)</f>
        <v>Female</v>
      </c>
      <c r="P2943" t="str">
        <f>VLOOKUP(B2943, patient!A:F, 6, FALSE)</f>
        <v>Hispanic</v>
      </c>
      <c r="Q2943" t="s">
        <v>491</v>
      </c>
      <c r="R2943">
        <v>172</v>
      </c>
      <c r="S2943">
        <v>173</v>
      </c>
      <c r="U2943" s="1" t="str">
        <f t="shared" si="135"/>
        <v>No</v>
      </c>
      <c r="V2943">
        <v>7</v>
      </c>
      <c r="W2943" t="s">
        <v>492</v>
      </c>
      <c r="X2943" t="s">
        <v>495</v>
      </c>
      <c r="Y2943" t="str">
        <f t="shared" si="136"/>
        <v>Emergency</v>
      </c>
      <c r="Z2943" t="s">
        <v>489</v>
      </c>
      <c r="AA2943" s="1">
        <v>45595</v>
      </c>
      <c r="AB2943" s="1">
        <v>45586</v>
      </c>
      <c r="AC2943" t="s">
        <v>496</v>
      </c>
      <c r="AD2943">
        <v>276.5</v>
      </c>
      <c r="AE2943">
        <v>50</v>
      </c>
      <c r="AF2943" t="str">
        <f t="shared" si="137"/>
        <v>Jan</v>
      </c>
    </row>
    <row r="2944" spans="1:32" x14ac:dyDescent="0.25">
      <c r="A2944" s="1">
        <v>45661</v>
      </c>
      <c r="B2944">
        <v>2311</v>
      </c>
      <c r="C2944">
        <v>3</v>
      </c>
      <c r="D2944">
        <v>4</v>
      </c>
      <c r="E2944">
        <v>2</v>
      </c>
      <c r="F2944">
        <v>5</v>
      </c>
      <c r="G2944">
        <v>1</v>
      </c>
      <c r="H2944">
        <f>VLOOKUP(B2944, patient!A:E, 5, FALSE)</f>
        <v>10</v>
      </c>
      <c r="I2944" t="str">
        <f>VLOOKUP(H2944, city!A:B, 2, FALSE)</f>
        <v>Edinburgh</v>
      </c>
      <c r="J2944" t="str">
        <f>VLOOKUP(E2944, diagnosis!A:B, 2, FALSE)</f>
        <v>Asthma</v>
      </c>
      <c r="K2944" t="str">
        <f>VLOOKUP(D2944, department!A:B, 2, FALSE)</f>
        <v>Orthopedics</v>
      </c>
      <c r="L2944" t="str">
        <f>VLOOKUP(C2944, provider!A:B, 2, FALSE)</f>
        <v>Dr. Emma Jones</v>
      </c>
      <c r="M2944" t="str">
        <f>VLOOKUP(G2944, insurance!A:B, 2, FALSE)</f>
        <v>Aviva</v>
      </c>
      <c r="N2944">
        <f>VLOOKUP(B2944, patient!A:D, 4, FALSE)</f>
        <v>32</v>
      </c>
      <c r="O2944" t="str">
        <f>VLOOKUP(B2944, patient!A:C, 3, FALSE)</f>
        <v>Male</v>
      </c>
      <c r="P2944" t="str">
        <f>VLOOKUP(B2944, patient!A:F, 6, FALSE)</f>
        <v>Black</v>
      </c>
      <c r="Q2944" t="s">
        <v>486</v>
      </c>
      <c r="R2944">
        <v>131</v>
      </c>
      <c r="S2944">
        <v>37</v>
      </c>
      <c r="U2944" s="1" t="str">
        <f t="shared" si="135"/>
        <v>No</v>
      </c>
      <c r="V2944">
        <v>9</v>
      </c>
      <c r="W2944" t="s">
        <v>487</v>
      </c>
      <c r="X2944" t="s">
        <v>495</v>
      </c>
      <c r="Y2944" t="str">
        <f t="shared" si="136"/>
        <v>Emergency</v>
      </c>
      <c r="Z2944" t="s">
        <v>489</v>
      </c>
      <c r="AA2944" s="1">
        <v>45594</v>
      </c>
      <c r="AB2944" s="1">
        <v>45586</v>
      </c>
      <c r="AC2944" t="s">
        <v>496</v>
      </c>
      <c r="AD2944">
        <v>152.6</v>
      </c>
      <c r="AE2944">
        <v>50</v>
      </c>
      <c r="AF2944" t="str">
        <f t="shared" si="137"/>
        <v>Jan</v>
      </c>
    </row>
    <row r="2945" spans="1:32" x14ac:dyDescent="0.25">
      <c r="A2945" s="1">
        <v>45661</v>
      </c>
      <c r="B2945">
        <v>1619</v>
      </c>
      <c r="C2945">
        <v>4</v>
      </c>
      <c r="D2945">
        <v>4</v>
      </c>
      <c r="E2945">
        <v>3</v>
      </c>
      <c r="F2945">
        <v>5</v>
      </c>
      <c r="G2945">
        <v>1</v>
      </c>
      <c r="H2945">
        <f>VLOOKUP(B2945, patient!A:E, 5, FALSE)</f>
        <v>4</v>
      </c>
      <c r="I2945" t="str">
        <f>VLOOKUP(H2945, city!A:B, 2, FALSE)</f>
        <v>Birmingham</v>
      </c>
      <c r="J2945" t="str">
        <f>VLOOKUP(E2945, diagnosis!A:B, 2, FALSE)</f>
        <v>Fracture</v>
      </c>
      <c r="K2945" t="str">
        <f>VLOOKUP(D2945, department!A:B, 2, FALSE)</f>
        <v>Orthopedics</v>
      </c>
      <c r="L2945" t="str">
        <f>VLOOKUP(C2945, provider!A:B, 2, FALSE)</f>
        <v>Dr. Ravi Patel</v>
      </c>
      <c r="M2945" t="str">
        <f>VLOOKUP(G2945, insurance!A:B, 2, FALSE)</f>
        <v>Aviva</v>
      </c>
      <c r="N2945">
        <f>VLOOKUP(B2945, patient!A:D, 4, FALSE)</f>
        <v>42</v>
      </c>
      <c r="O2945" t="str">
        <f>VLOOKUP(B2945, patient!A:C, 3, FALSE)</f>
        <v>Female</v>
      </c>
      <c r="P2945" t="str">
        <f>VLOOKUP(B2945, patient!A:F, 6, FALSE)</f>
        <v>Asian</v>
      </c>
      <c r="Q2945" t="s">
        <v>492</v>
      </c>
      <c r="R2945">
        <v>460</v>
      </c>
      <c r="S2945">
        <v>147</v>
      </c>
      <c r="U2945" s="1" t="str">
        <f t="shared" si="135"/>
        <v>No</v>
      </c>
      <c r="V2945">
        <v>5</v>
      </c>
      <c r="W2945" t="s">
        <v>487</v>
      </c>
      <c r="X2945" t="s">
        <v>495</v>
      </c>
      <c r="Y2945" t="str">
        <f t="shared" si="136"/>
        <v>Emergency</v>
      </c>
      <c r="Z2945" t="s">
        <v>489</v>
      </c>
      <c r="AA2945" s="1">
        <v>45595</v>
      </c>
      <c r="AB2945" s="1">
        <v>45586</v>
      </c>
      <c r="AC2945" t="s">
        <v>498</v>
      </c>
      <c r="AD2945">
        <v>431.9</v>
      </c>
      <c r="AE2945">
        <v>10</v>
      </c>
      <c r="AF2945" t="str">
        <f t="shared" si="137"/>
        <v>Jan</v>
      </c>
    </row>
    <row r="2946" spans="1:32" x14ac:dyDescent="0.25">
      <c r="A2946" s="1">
        <v>45661</v>
      </c>
      <c r="B2946">
        <v>4549</v>
      </c>
      <c r="C2946">
        <v>5</v>
      </c>
      <c r="D2946">
        <v>4</v>
      </c>
      <c r="E2946">
        <v>3</v>
      </c>
      <c r="F2946">
        <v>5</v>
      </c>
      <c r="G2946">
        <v>2</v>
      </c>
      <c r="H2946">
        <f>VLOOKUP(B2946, patient!A:E, 5, FALSE)</f>
        <v>10</v>
      </c>
      <c r="I2946" t="str">
        <f>VLOOKUP(H2946, city!A:B, 2, FALSE)</f>
        <v>Edinburgh</v>
      </c>
      <c r="J2946" t="str">
        <f>VLOOKUP(E2946, diagnosis!A:B, 2, FALSE)</f>
        <v>Fracture</v>
      </c>
      <c r="K2946" t="str">
        <f>VLOOKUP(D2946, department!A:B, 2, FALSE)</f>
        <v>Orthopedics</v>
      </c>
      <c r="L2946" t="str">
        <f>VLOOKUP(C2946, provider!A:B, 2, FALSE)</f>
        <v>Dr. Sade Kikiola</v>
      </c>
      <c r="M2946" t="str">
        <f>VLOOKUP(G2946, insurance!A:B, 2, FALSE)</f>
        <v>AXA</v>
      </c>
      <c r="N2946">
        <f>VLOOKUP(B2946, patient!A:D, 4, FALSE)</f>
        <v>53</v>
      </c>
      <c r="O2946" t="str">
        <f>VLOOKUP(B2946, patient!A:C, 3, FALSE)</f>
        <v>Female</v>
      </c>
      <c r="P2946" t="str">
        <f>VLOOKUP(B2946, patient!A:F, 6, FALSE)</f>
        <v>Other</v>
      </c>
      <c r="Q2946" t="s">
        <v>486</v>
      </c>
      <c r="R2946">
        <v>674</v>
      </c>
      <c r="S2946">
        <v>60</v>
      </c>
      <c r="U2946" s="1" t="str">
        <f t="shared" si="135"/>
        <v>No</v>
      </c>
      <c r="V2946">
        <v>5</v>
      </c>
      <c r="W2946" t="s">
        <v>492</v>
      </c>
      <c r="X2946" t="s">
        <v>495</v>
      </c>
      <c r="Y2946" t="str">
        <f t="shared" si="136"/>
        <v>Emergency</v>
      </c>
      <c r="Z2946" t="s">
        <v>489</v>
      </c>
      <c r="AA2946" s="1">
        <v>45590</v>
      </c>
      <c r="AB2946" s="1">
        <v>45586</v>
      </c>
      <c r="AC2946" t="s">
        <v>493</v>
      </c>
      <c r="AD2946">
        <v>534.79999999999995</v>
      </c>
      <c r="AE2946">
        <v>30</v>
      </c>
      <c r="AF2946" t="str">
        <f t="shared" si="137"/>
        <v>Jan</v>
      </c>
    </row>
    <row r="2947" spans="1:32" x14ac:dyDescent="0.25">
      <c r="A2947" s="1">
        <v>45661</v>
      </c>
      <c r="B2947">
        <v>3826</v>
      </c>
      <c r="C2947">
        <v>2</v>
      </c>
      <c r="D2947">
        <v>4</v>
      </c>
      <c r="E2947">
        <v>4</v>
      </c>
      <c r="F2947">
        <v>5</v>
      </c>
      <c r="G2947">
        <v>3</v>
      </c>
      <c r="H2947">
        <f>VLOOKUP(B2947, patient!A:E, 5, FALSE)</f>
        <v>4</v>
      </c>
      <c r="I2947" t="str">
        <f>VLOOKUP(H2947, city!A:B, 2, FALSE)</f>
        <v>Birmingham</v>
      </c>
      <c r="J2947" t="str">
        <f>VLOOKUP(E2947, diagnosis!A:B, 2, FALSE)</f>
        <v>Hypertension</v>
      </c>
      <c r="K2947" t="str">
        <f>VLOOKUP(D2947, department!A:B, 2, FALSE)</f>
        <v>Orthopedics</v>
      </c>
      <c r="L2947" t="str">
        <f>VLOOKUP(C2947, provider!A:B, 2, FALSE)</f>
        <v>Dr. Johnson Grek</v>
      </c>
      <c r="M2947" t="str">
        <f>VLOOKUP(G2947, insurance!A:B, 2, FALSE)</f>
        <v>Allianz</v>
      </c>
      <c r="N2947">
        <f>VLOOKUP(B2947, patient!A:D, 4, FALSE)</f>
        <v>28</v>
      </c>
      <c r="O2947" t="str">
        <f>VLOOKUP(B2947, patient!A:C, 3, FALSE)</f>
        <v>Female</v>
      </c>
      <c r="P2947" t="str">
        <f>VLOOKUP(B2947, patient!A:F, 6, FALSE)</f>
        <v>Black</v>
      </c>
      <c r="Q2947" t="s">
        <v>486</v>
      </c>
      <c r="R2947">
        <v>77</v>
      </c>
      <c r="S2947">
        <v>189</v>
      </c>
      <c r="T2947" s="1">
        <v>45604</v>
      </c>
      <c r="U2947" s="1" t="str">
        <f t="shared" ref="U2947:U3010" si="138">IF(T2947&lt;&gt;"", "Yes", "No")</f>
        <v>Yes</v>
      </c>
      <c r="V2947">
        <v>5</v>
      </c>
      <c r="W2947" t="s">
        <v>492</v>
      </c>
      <c r="X2947" t="s">
        <v>495</v>
      </c>
      <c r="Y2947" t="str">
        <f t="shared" ref="Y2947:Y3010" si="139">IF(TRIM(X2947)="yes", "Emergency", "Scheduled")</f>
        <v>Emergency</v>
      </c>
      <c r="Z2947" t="s">
        <v>489</v>
      </c>
      <c r="AC2947" t="s">
        <v>490</v>
      </c>
      <c r="AD2947">
        <v>186.2</v>
      </c>
      <c r="AE2947">
        <v>0</v>
      </c>
      <c r="AF2947" t="str">
        <f t="shared" ref="AF2947:AF3010" si="140">TEXT(A2947, "mmm")</f>
        <v>Jan</v>
      </c>
    </row>
    <row r="2948" spans="1:32" x14ac:dyDescent="0.25">
      <c r="A2948" s="1">
        <v>45661</v>
      </c>
      <c r="B2948">
        <v>3781</v>
      </c>
      <c r="C2948">
        <v>2</v>
      </c>
      <c r="D2948">
        <v>4</v>
      </c>
      <c r="E2948">
        <v>4</v>
      </c>
      <c r="F2948">
        <v>5</v>
      </c>
      <c r="G2948">
        <v>2</v>
      </c>
      <c r="H2948">
        <f>VLOOKUP(B2948, patient!A:E, 5, FALSE)</f>
        <v>10</v>
      </c>
      <c r="I2948" t="str">
        <f>VLOOKUP(H2948, city!A:B, 2, FALSE)</f>
        <v>Edinburgh</v>
      </c>
      <c r="J2948" t="str">
        <f>VLOOKUP(E2948, diagnosis!A:B, 2, FALSE)</f>
        <v>Hypertension</v>
      </c>
      <c r="K2948" t="str">
        <f>VLOOKUP(D2948, department!A:B, 2, FALSE)</f>
        <v>Orthopedics</v>
      </c>
      <c r="L2948" t="str">
        <f>VLOOKUP(C2948, provider!A:B, 2, FALSE)</f>
        <v>Dr. Johnson Grek</v>
      </c>
      <c r="M2948" t="str">
        <f>VLOOKUP(G2948, insurance!A:B, 2, FALSE)</f>
        <v>AXA</v>
      </c>
      <c r="N2948">
        <f>VLOOKUP(B2948, patient!A:D, 4, FALSE)</f>
        <v>68</v>
      </c>
      <c r="O2948" t="str">
        <f>VLOOKUP(B2948, patient!A:C, 3, FALSE)</f>
        <v>Female</v>
      </c>
      <c r="P2948" t="str">
        <f>VLOOKUP(B2948, patient!A:F, 6, FALSE)</f>
        <v>Other</v>
      </c>
      <c r="Q2948" t="s">
        <v>492</v>
      </c>
      <c r="R2948">
        <v>127</v>
      </c>
      <c r="S2948">
        <v>52</v>
      </c>
      <c r="T2948" s="1">
        <v>45615</v>
      </c>
      <c r="U2948" s="1" t="str">
        <f t="shared" si="138"/>
        <v>Yes</v>
      </c>
      <c r="V2948">
        <v>1</v>
      </c>
      <c r="W2948" t="s">
        <v>487</v>
      </c>
      <c r="X2948" t="s">
        <v>488</v>
      </c>
      <c r="Y2948" t="str">
        <f t="shared" si="139"/>
        <v>Scheduled</v>
      </c>
      <c r="Z2948" t="s">
        <v>489</v>
      </c>
      <c r="AC2948" t="s">
        <v>490</v>
      </c>
      <c r="AD2948">
        <v>125.3</v>
      </c>
      <c r="AE2948">
        <v>0</v>
      </c>
      <c r="AF2948" t="str">
        <f t="shared" si="140"/>
        <v>Jan</v>
      </c>
    </row>
    <row r="2949" spans="1:32" x14ac:dyDescent="0.25">
      <c r="A2949" s="1">
        <v>45661</v>
      </c>
      <c r="B2949">
        <v>3563</v>
      </c>
      <c r="C2949">
        <v>4</v>
      </c>
      <c r="D2949">
        <v>4</v>
      </c>
      <c r="E2949">
        <v>2</v>
      </c>
      <c r="F2949">
        <v>5</v>
      </c>
      <c r="G2949">
        <v>1</v>
      </c>
      <c r="H2949">
        <f>VLOOKUP(B2949, patient!A:E, 5, FALSE)</f>
        <v>4</v>
      </c>
      <c r="I2949" t="str">
        <f>VLOOKUP(H2949, city!A:B, 2, FALSE)</f>
        <v>Birmingham</v>
      </c>
      <c r="J2949" t="str">
        <f>VLOOKUP(E2949, diagnosis!A:B, 2, FALSE)</f>
        <v>Asthma</v>
      </c>
      <c r="K2949" t="str">
        <f>VLOOKUP(D2949, department!A:B, 2, FALSE)</f>
        <v>Orthopedics</v>
      </c>
      <c r="L2949" t="str">
        <f>VLOOKUP(C2949, provider!A:B, 2, FALSE)</f>
        <v>Dr. Ravi Patel</v>
      </c>
      <c r="M2949" t="str">
        <f>VLOOKUP(G2949, insurance!A:B, 2, FALSE)</f>
        <v>Aviva</v>
      </c>
      <c r="N2949">
        <f>VLOOKUP(B2949, patient!A:D, 4, FALSE)</f>
        <v>32</v>
      </c>
      <c r="O2949" t="str">
        <f>VLOOKUP(B2949, patient!A:C, 3, FALSE)</f>
        <v>Male</v>
      </c>
      <c r="P2949" t="str">
        <f>VLOOKUP(B2949, patient!A:F, 6, FALSE)</f>
        <v>Hispanic</v>
      </c>
      <c r="Q2949" t="s">
        <v>491</v>
      </c>
      <c r="R2949">
        <v>348</v>
      </c>
      <c r="S2949">
        <v>62</v>
      </c>
      <c r="T2949" s="1">
        <v>45605</v>
      </c>
      <c r="U2949" s="1" t="str">
        <f t="shared" si="138"/>
        <v>Yes</v>
      </c>
      <c r="V2949">
        <v>5</v>
      </c>
      <c r="W2949" t="s">
        <v>492</v>
      </c>
      <c r="X2949" t="s">
        <v>488</v>
      </c>
      <c r="Y2949" t="str">
        <f t="shared" si="139"/>
        <v>Scheduled</v>
      </c>
      <c r="Z2949" t="s">
        <v>489</v>
      </c>
      <c r="AC2949" t="s">
        <v>490</v>
      </c>
      <c r="AD2949">
        <v>287</v>
      </c>
      <c r="AE2949">
        <v>0</v>
      </c>
      <c r="AF2949" t="str">
        <f t="shared" si="140"/>
        <v>Jan</v>
      </c>
    </row>
    <row r="2950" spans="1:32" x14ac:dyDescent="0.25">
      <c r="A2950" s="1">
        <v>45662</v>
      </c>
      <c r="B2950">
        <v>4719</v>
      </c>
      <c r="C2950">
        <v>5</v>
      </c>
      <c r="D2950">
        <v>4</v>
      </c>
      <c r="E2950">
        <v>2</v>
      </c>
      <c r="F2950">
        <v>5</v>
      </c>
      <c r="G2950">
        <v>2</v>
      </c>
      <c r="H2950">
        <f>VLOOKUP(B2950, patient!A:E, 5, FALSE)</f>
        <v>10</v>
      </c>
      <c r="I2950" t="str">
        <f>VLOOKUP(H2950, city!A:B, 2, FALSE)</f>
        <v>Edinburgh</v>
      </c>
      <c r="J2950" t="str">
        <f>VLOOKUP(E2950, diagnosis!A:B, 2, FALSE)</f>
        <v>Asthma</v>
      </c>
      <c r="K2950" t="str">
        <f>VLOOKUP(D2950, department!A:B, 2, FALSE)</f>
        <v>Orthopedics</v>
      </c>
      <c r="L2950" t="str">
        <f>VLOOKUP(C2950, provider!A:B, 2, FALSE)</f>
        <v>Dr. Sade Kikiola</v>
      </c>
      <c r="M2950" t="str">
        <f>VLOOKUP(G2950, insurance!A:B, 2, FALSE)</f>
        <v>AXA</v>
      </c>
      <c r="N2950">
        <f>VLOOKUP(B2950, patient!A:D, 4, FALSE)</f>
        <v>21</v>
      </c>
      <c r="O2950" t="str">
        <f>VLOOKUP(B2950, patient!A:C, 3, FALSE)</f>
        <v>Male</v>
      </c>
      <c r="P2950" t="str">
        <f>VLOOKUP(B2950, patient!A:F, 6, FALSE)</f>
        <v>Black</v>
      </c>
      <c r="Q2950" t="s">
        <v>486</v>
      </c>
      <c r="R2950">
        <v>230</v>
      </c>
      <c r="S2950">
        <v>33</v>
      </c>
      <c r="T2950" s="1">
        <v>45602</v>
      </c>
      <c r="U2950" s="1" t="str">
        <f t="shared" si="138"/>
        <v>Yes</v>
      </c>
      <c r="V2950">
        <v>10</v>
      </c>
      <c r="W2950" t="s">
        <v>492</v>
      </c>
      <c r="X2950" t="s">
        <v>495</v>
      </c>
      <c r="Y2950" t="str">
        <f t="shared" si="139"/>
        <v>Emergency</v>
      </c>
      <c r="Z2950" t="s">
        <v>489</v>
      </c>
      <c r="AC2950" t="s">
        <v>490</v>
      </c>
      <c r="AD2950">
        <v>184.1</v>
      </c>
      <c r="AE2950">
        <v>0</v>
      </c>
      <c r="AF2950" t="str">
        <f t="shared" si="140"/>
        <v>Jan</v>
      </c>
    </row>
    <row r="2951" spans="1:32" x14ac:dyDescent="0.25">
      <c r="A2951" s="1">
        <v>45658</v>
      </c>
      <c r="B2951">
        <v>2674</v>
      </c>
      <c r="C2951">
        <v>1</v>
      </c>
      <c r="D2951">
        <v>4</v>
      </c>
      <c r="E2951">
        <v>1</v>
      </c>
      <c r="F2951">
        <v>5</v>
      </c>
      <c r="G2951">
        <v>1</v>
      </c>
      <c r="H2951">
        <f>VLOOKUP(B2951, patient!A:E, 5, FALSE)</f>
        <v>4</v>
      </c>
      <c r="I2951" t="str">
        <f>VLOOKUP(H2951, city!A:B, 2, FALSE)</f>
        <v>Birmingham</v>
      </c>
      <c r="J2951" t="str">
        <f>VLOOKUP(E2951, diagnosis!A:B, 2, FALSE)</f>
        <v>Appendicitis</v>
      </c>
      <c r="K2951" t="str">
        <f>VLOOKUP(D2951, department!A:B, 2, FALSE)</f>
        <v>Orthopedics</v>
      </c>
      <c r="L2951" t="str">
        <f>VLOOKUP(C2951, provider!A:B, 2, FALSE)</f>
        <v>Dr. Olu Abisola</v>
      </c>
      <c r="M2951" t="str">
        <f>VLOOKUP(G2951, insurance!A:B, 2, FALSE)</f>
        <v>Aviva</v>
      </c>
      <c r="N2951">
        <f>VLOOKUP(B2951, patient!A:D, 4, FALSE)</f>
        <v>38</v>
      </c>
      <c r="O2951" t="str">
        <f>VLOOKUP(B2951, patient!A:C, 3, FALSE)</f>
        <v>Male</v>
      </c>
      <c r="P2951" t="str">
        <f>VLOOKUP(B2951, patient!A:F, 6, FALSE)</f>
        <v>Other</v>
      </c>
      <c r="Q2951" t="s">
        <v>492</v>
      </c>
      <c r="R2951">
        <v>746</v>
      </c>
      <c r="S2951">
        <v>77</v>
      </c>
      <c r="T2951" s="1">
        <v>45599</v>
      </c>
      <c r="U2951" s="1" t="str">
        <f t="shared" si="138"/>
        <v>Yes</v>
      </c>
      <c r="V2951">
        <v>8</v>
      </c>
      <c r="W2951" t="s">
        <v>494</v>
      </c>
      <c r="X2951" t="s">
        <v>495</v>
      </c>
      <c r="Y2951" t="str">
        <f t="shared" si="139"/>
        <v>Emergency</v>
      </c>
      <c r="Z2951" t="s">
        <v>489</v>
      </c>
      <c r="AC2951" t="s">
        <v>490</v>
      </c>
      <c r="AD2951">
        <v>576.1</v>
      </c>
      <c r="AE2951">
        <v>0</v>
      </c>
      <c r="AF2951" t="str">
        <f t="shared" si="140"/>
        <v>Jan</v>
      </c>
    </row>
    <row r="2952" spans="1:32" x14ac:dyDescent="0.25">
      <c r="A2952" s="1">
        <v>45658</v>
      </c>
      <c r="B2952">
        <v>2781</v>
      </c>
      <c r="C2952">
        <v>2</v>
      </c>
      <c r="D2952">
        <v>4</v>
      </c>
      <c r="E2952">
        <v>5</v>
      </c>
      <c r="F2952">
        <v>5</v>
      </c>
      <c r="G2952">
        <v>1</v>
      </c>
      <c r="H2952">
        <f>VLOOKUP(B2952, patient!A:E, 5, FALSE)</f>
        <v>10</v>
      </c>
      <c r="I2952" t="str">
        <f>VLOOKUP(H2952, city!A:B, 2, FALSE)</f>
        <v>Edinburgh</v>
      </c>
      <c r="J2952" t="str">
        <f>VLOOKUP(E2952, diagnosis!A:B, 2, FALSE)</f>
        <v>Migraine</v>
      </c>
      <c r="K2952" t="str">
        <f>VLOOKUP(D2952, department!A:B, 2, FALSE)</f>
        <v>Orthopedics</v>
      </c>
      <c r="L2952" t="str">
        <f>VLOOKUP(C2952, provider!A:B, 2, FALSE)</f>
        <v>Dr. Johnson Grek</v>
      </c>
      <c r="M2952" t="str">
        <f>VLOOKUP(G2952, insurance!A:B, 2, FALSE)</f>
        <v>Aviva</v>
      </c>
      <c r="N2952">
        <f>VLOOKUP(B2952, patient!A:D, 4, FALSE)</f>
        <v>30</v>
      </c>
      <c r="O2952" t="str">
        <f>VLOOKUP(B2952, patient!A:C, 3, FALSE)</f>
        <v>Male</v>
      </c>
      <c r="P2952" t="str">
        <f>VLOOKUP(B2952, patient!A:F, 6, FALSE)</f>
        <v>Other</v>
      </c>
      <c r="Q2952" t="s">
        <v>486</v>
      </c>
      <c r="R2952">
        <v>415</v>
      </c>
      <c r="S2952">
        <v>157</v>
      </c>
      <c r="U2952" s="1" t="str">
        <f t="shared" si="138"/>
        <v>No</v>
      </c>
      <c r="V2952">
        <v>3</v>
      </c>
      <c r="W2952" t="s">
        <v>492</v>
      </c>
      <c r="X2952" t="s">
        <v>495</v>
      </c>
      <c r="Y2952" t="str">
        <f t="shared" si="139"/>
        <v>Emergency</v>
      </c>
      <c r="Z2952" t="s">
        <v>489</v>
      </c>
      <c r="AA2952" s="1">
        <v>45596</v>
      </c>
      <c r="AB2952" s="1">
        <v>45587</v>
      </c>
      <c r="AC2952" t="s">
        <v>496</v>
      </c>
      <c r="AD2952">
        <v>435.4</v>
      </c>
      <c r="AE2952">
        <v>50</v>
      </c>
      <c r="AF2952" t="str">
        <f t="shared" si="140"/>
        <v>Jan</v>
      </c>
    </row>
    <row r="2953" spans="1:32" x14ac:dyDescent="0.25">
      <c r="A2953" s="1">
        <v>45658</v>
      </c>
      <c r="B2953">
        <v>2092</v>
      </c>
      <c r="C2953">
        <v>1</v>
      </c>
      <c r="D2953">
        <v>4</v>
      </c>
      <c r="E2953">
        <v>2</v>
      </c>
      <c r="F2953">
        <v>5</v>
      </c>
      <c r="G2953">
        <v>2</v>
      </c>
      <c r="H2953">
        <f>VLOOKUP(B2953, patient!A:E, 5, FALSE)</f>
        <v>4</v>
      </c>
      <c r="I2953" t="str">
        <f>VLOOKUP(H2953, city!A:B, 2, FALSE)</f>
        <v>Birmingham</v>
      </c>
      <c r="J2953" t="str">
        <f>VLOOKUP(E2953, diagnosis!A:B, 2, FALSE)</f>
        <v>Asthma</v>
      </c>
      <c r="K2953" t="str">
        <f>VLOOKUP(D2953, department!A:B, 2, FALSE)</f>
        <v>Orthopedics</v>
      </c>
      <c r="L2953" t="str">
        <f>VLOOKUP(C2953, provider!A:B, 2, FALSE)</f>
        <v>Dr. Olu Abisola</v>
      </c>
      <c r="M2953" t="str">
        <f>VLOOKUP(G2953, insurance!A:B, 2, FALSE)</f>
        <v>AXA</v>
      </c>
      <c r="N2953">
        <f>VLOOKUP(B2953, patient!A:D, 4, FALSE)</f>
        <v>39</v>
      </c>
      <c r="O2953" t="str">
        <f>VLOOKUP(B2953, patient!A:C, 3, FALSE)</f>
        <v>Female</v>
      </c>
      <c r="P2953" t="str">
        <f>VLOOKUP(B2953, patient!A:F, 6, FALSE)</f>
        <v>White</v>
      </c>
      <c r="Q2953" t="s">
        <v>486</v>
      </c>
      <c r="R2953">
        <v>145</v>
      </c>
      <c r="S2953">
        <v>47</v>
      </c>
      <c r="U2953" s="1" t="str">
        <f t="shared" si="138"/>
        <v>No</v>
      </c>
      <c r="V2953">
        <v>9</v>
      </c>
      <c r="W2953" t="s">
        <v>494</v>
      </c>
      <c r="X2953" t="s">
        <v>495</v>
      </c>
      <c r="Y2953" t="str">
        <f t="shared" si="139"/>
        <v>Emergency</v>
      </c>
      <c r="Z2953" t="s">
        <v>489</v>
      </c>
      <c r="AA2953" s="1">
        <v>45589</v>
      </c>
      <c r="AB2953" s="1">
        <v>45587</v>
      </c>
      <c r="AC2953" t="s">
        <v>496</v>
      </c>
      <c r="AD2953">
        <v>169.4</v>
      </c>
      <c r="AE2953">
        <v>50</v>
      </c>
      <c r="AF2953" t="str">
        <f t="shared" si="140"/>
        <v>Jan</v>
      </c>
    </row>
    <row r="2954" spans="1:32" x14ac:dyDescent="0.25">
      <c r="A2954" s="1">
        <v>45658</v>
      </c>
      <c r="B2954">
        <v>4102</v>
      </c>
      <c r="C2954">
        <v>1</v>
      </c>
      <c r="D2954">
        <v>4</v>
      </c>
      <c r="E2954">
        <v>2</v>
      </c>
      <c r="F2954">
        <v>5</v>
      </c>
      <c r="G2954">
        <v>3</v>
      </c>
      <c r="H2954">
        <f>VLOOKUP(B2954, patient!A:E, 5, FALSE)</f>
        <v>10</v>
      </c>
      <c r="I2954" t="str">
        <f>VLOOKUP(H2954, city!A:B, 2, FALSE)</f>
        <v>Edinburgh</v>
      </c>
      <c r="J2954" t="str">
        <f>VLOOKUP(E2954, diagnosis!A:B, 2, FALSE)</f>
        <v>Asthma</v>
      </c>
      <c r="K2954" t="str">
        <f>VLOOKUP(D2954, department!A:B, 2, FALSE)</f>
        <v>Orthopedics</v>
      </c>
      <c r="L2954" t="str">
        <f>VLOOKUP(C2954, provider!A:B, 2, FALSE)</f>
        <v>Dr. Olu Abisola</v>
      </c>
      <c r="M2954" t="str">
        <f>VLOOKUP(G2954, insurance!A:B, 2, FALSE)</f>
        <v>Allianz</v>
      </c>
      <c r="N2954">
        <f>VLOOKUP(B2954, patient!A:D, 4, FALSE)</f>
        <v>36</v>
      </c>
      <c r="O2954" t="str">
        <f>VLOOKUP(B2954, patient!A:C, 3, FALSE)</f>
        <v>Male</v>
      </c>
      <c r="P2954" t="str">
        <f>VLOOKUP(B2954, patient!A:F, 6, FALSE)</f>
        <v>Black</v>
      </c>
      <c r="Q2954" t="s">
        <v>492</v>
      </c>
      <c r="R2954">
        <v>474</v>
      </c>
      <c r="S2954">
        <v>33</v>
      </c>
      <c r="T2954" s="1">
        <v>45598</v>
      </c>
      <c r="U2954" s="1" t="str">
        <f t="shared" si="138"/>
        <v>Yes</v>
      </c>
      <c r="V2954">
        <v>9</v>
      </c>
      <c r="W2954" t="s">
        <v>494</v>
      </c>
      <c r="X2954" t="s">
        <v>495</v>
      </c>
      <c r="Y2954" t="str">
        <f t="shared" si="139"/>
        <v>Emergency</v>
      </c>
      <c r="Z2954" t="s">
        <v>489</v>
      </c>
      <c r="AC2954" t="s">
        <v>490</v>
      </c>
      <c r="AD2954">
        <v>354.9</v>
      </c>
      <c r="AE2954">
        <v>0</v>
      </c>
      <c r="AF2954" t="str">
        <f t="shared" si="140"/>
        <v>Jan</v>
      </c>
    </row>
    <row r="2955" spans="1:32" x14ac:dyDescent="0.25">
      <c r="A2955" s="1">
        <v>45658</v>
      </c>
      <c r="B2955">
        <v>4662</v>
      </c>
      <c r="C2955">
        <v>3</v>
      </c>
      <c r="D2955">
        <v>4</v>
      </c>
      <c r="E2955">
        <v>5</v>
      </c>
      <c r="F2955">
        <v>5</v>
      </c>
      <c r="G2955">
        <v>2</v>
      </c>
      <c r="H2955">
        <f>VLOOKUP(B2955, patient!A:E, 5, FALSE)</f>
        <v>4</v>
      </c>
      <c r="I2955" t="str">
        <f>VLOOKUP(H2955, city!A:B, 2, FALSE)</f>
        <v>Birmingham</v>
      </c>
      <c r="J2955" t="str">
        <f>VLOOKUP(E2955, diagnosis!A:B, 2, FALSE)</f>
        <v>Migraine</v>
      </c>
      <c r="K2955" t="str">
        <f>VLOOKUP(D2955, department!A:B, 2, FALSE)</f>
        <v>Orthopedics</v>
      </c>
      <c r="L2955" t="str">
        <f>VLOOKUP(C2955, provider!A:B, 2, FALSE)</f>
        <v>Dr. Emma Jones</v>
      </c>
      <c r="M2955" t="str">
        <f>VLOOKUP(G2955, insurance!A:B, 2, FALSE)</f>
        <v>AXA</v>
      </c>
      <c r="N2955">
        <f>VLOOKUP(B2955, patient!A:D, 4, FALSE)</f>
        <v>51</v>
      </c>
      <c r="O2955" t="str">
        <f>VLOOKUP(B2955, patient!A:C, 3, FALSE)</f>
        <v>Male</v>
      </c>
      <c r="P2955" t="str">
        <f>VLOOKUP(B2955, patient!A:F, 6, FALSE)</f>
        <v>Black</v>
      </c>
      <c r="Q2955" t="s">
        <v>491</v>
      </c>
      <c r="R2955">
        <v>286</v>
      </c>
      <c r="S2955">
        <v>173</v>
      </c>
      <c r="U2955" s="1" t="str">
        <f t="shared" si="138"/>
        <v>No</v>
      </c>
      <c r="V2955">
        <v>6</v>
      </c>
      <c r="W2955" t="s">
        <v>494</v>
      </c>
      <c r="X2955" t="s">
        <v>488</v>
      </c>
      <c r="Y2955" t="str">
        <f t="shared" si="139"/>
        <v>Scheduled</v>
      </c>
      <c r="Z2955" t="s">
        <v>489</v>
      </c>
      <c r="AA2955" s="1">
        <v>45588</v>
      </c>
      <c r="AB2955" s="1">
        <v>45587</v>
      </c>
      <c r="AC2955" t="s">
        <v>498</v>
      </c>
      <c r="AD2955">
        <v>328.3</v>
      </c>
      <c r="AE2955">
        <v>10</v>
      </c>
      <c r="AF2955" t="str">
        <f t="shared" si="140"/>
        <v>Jan</v>
      </c>
    </row>
    <row r="2956" spans="1:32" x14ac:dyDescent="0.25">
      <c r="A2956" s="1">
        <v>45658</v>
      </c>
      <c r="B2956">
        <v>2913</v>
      </c>
      <c r="C2956">
        <v>3</v>
      </c>
      <c r="D2956">
        <v>4</v>
      </c>
      <c r="E2956">
        <v>1</v>
      </c>
      <c r="F2956">
        <v>5</v>
      </c>
      <c r="G2956">
        <v>3</v>
      </c>
      <c r="H2956">
        <f>VLOOKUP(B2956, patient!A:E, 5, FALSE)</f>
        <v>10</v>
      </c>
      <c r="I2956" t="str">
        <f>VLOOKUP(H2956, city!A:B, 2, FALSE)</f>
        <v>Edinburgh</v>
      </c>
      <c r="J2956" t="str">
        <f>VLOOKUP(E2956, diagnosis!A:B, 2, FALSE)</f>
        <v>Appendicitis</v>
      </c>
      <c r="K2956" t="str">
        <f>VLOOKUP(D2956, department!A:B, 2, FALSE)</f>
        <v>Orthopedics</v>
      </c>
      <c r="L2956" t="str">
        <f>VLOOKUP(C2956, provider!A:B, 2, FALSE)</f>
        <v>Dr. Emma Jones</v>
      </c>
      <c r="M2956" t="str">
        <f>VLOOKUP(G2956, insurance!A:B, 2, FALSE)</f>
        <v>Allianz</v>
      </c>
      <c r="N2956">
        <f>VLOOKUP(B2956, patient!A:D, 4, FALSE)</f>
        <v>31</v>
      </c>
      <c r="O2956" t="str">
        <f>VLOOKUP(B2956, patient!A:C, 3, FALSE)</f>
        <v>Male</v>
      </c>
      <c r="P2956" t="str">
        <f>VLOOKUP(B2956, patient!A:F, 6, FALSE)</f>
        <v>Hispanic</v>
      </c>
      <c r="Q2956" t="s">
        <v>492</v>
      </c>
      <c r="R2956">
        <v>877</v>
      </c>
      <c r="S2956">
        <v>93</v>
      </c>
      <c r="T2956" s="1">
        <v>45605</v>
      </c>
      <c r="U2956" s="1" t="str">
        <f t="shared" si="138"/>
        <v>Yes</v>
      </c>
      <c r="V2956">
        <v>4</v>
      </c>
      <c r="W2956" t="s">
        <v>494</v>
      </c>
      <c r="X2956" t="s">
        <v>495</v>
      </c>
      <c r="Y2956" t="str">
        <f t="shared" si="139"/>
        <v>Emergency</v>
      </c>
      <c r="Z2956" t="s">
        <v>489</v>
      </c>
      <c r="AC2956" t="s">
        <v>490</v>
      </c>
      <c r="AD2956">
        <v>679</v>
      </c>
      <c r="AE2956">
        <v>0</v>
      </c>
      <c r="AF2956" t="str">
        <f t="shared" si="140"/>
        <v>Jan</v>
      </c>
    </row>
    <row r="2957" spans="1:32" x14ac:dyDescent="0.25">
      <c r="A2957" s="1">
        <v>45658</v>
      </c>
      <c r="B2957">
        <v>3803</v>
      </c>
      <c r="C2957">
        <v>5</v>
      </c>
      <c r="D2957">
        <v>4</v>
      </c>
      <c r="E2957">
        <v>4</v>
      </c>
      <c r="F2957">
        <v>5</v>
      </c>
      <c r="G2957">
        <v>2</v>
      </c>
      <c r="H2957">
        <f>VLOOKUP(B2957, patient!A:E, 5, FALSE)</f>
        <v>4</v>
      </c>
      <c r="I2957" t="str">
        <f>VLOOKUP(H2957, city!A:B, 2, FALSE)</f>
        <v>Birmingham</v>
      </c>
      <c r="J2957" t="str">
        <f>VLOOKUP(E2957, diagnosis!A:B, 2, FALSE)</f>
        <v>Hypertension</v>
      </c>
      <c r="K2957" t="str">
        <f>VLOOKUP(D2957, department!A:B, 2, FALSE)</f>
        <v>Orthopedics</v>
      </c>
      <c r="L2957" t="str">
        <f>VLOOKUP(C2957, provider!A:B, 2, FALSE)</f>
        <v>Dr. Sade Kikiola</v>
      </c>
      <c r="M2957" t="str">
        <f>VLOOKUP(G2957, insurance!A:B, 2, FALSE)</f>
        <v>AXA</v>
      </c>
      <c r="N2957">
        <f>VLOOKUP(B2957, patient!A:D, 4, FALSE)</f>
        <v>78</v>
      </c>
      <c r="O2957" t="str">
        <f>VLOOKUP(B2957, patient!A:C, 3, FALSE)</f>
        <v>Male</v>
      </c>
      <c r="P2957" t="str">
        <f>VLOOKUP(B2957, patient!A:F, 6, FALSE)</f>
        <v>Hispanic</v>
      </c>
      <c r="Q2957" t="s">
        <v>486</v>
      </c>
      <c r="R2957">
        <v>660</v>
      </c>
      <c r="S2957">
        <v>164</v>
      </c>
      <c r="T2957" s="1">
        <v>45595</v>
      </c>
      <c r="U2957" s="1" t="str">
        <f t="shared" si="138"/>
        <v>Yes</v>
      </c>
      <c r="V2957">
        <v>4</v>
      </c>
      <c r="W2957" t="s">
        <v>494</v>
      </c>
      <c r="X2957" t="s">
        <v>495</v>
      </c>
      <c r="Y2957" t="str">
        <f t="shared" si="139"/>
        <v>Emergency</v>
      </c>
      <c r="Z2957" t="s">
        <v>489</v>
      </c>
      <c r="AC2957" t="s">
        <v>490</v>
      </c>
      <c r="AD2957">
        <v>576.79999999999995</v>
      </c>
      <c r="AE2957">
        <v>0</v>
      </c>
      <c r="AF2957" t="str">
        <f t="shared" si="140"/>
        <v>Jan</v>
      </c>
    </row>
    <row r="2958" spans="1:32" x14ac:dyDescent="0.25">
      <c r="A2958" s="1">
        <v>45658</v>
      </c>
      <c r="B2958">
        <v>632</v>
      </c>
      <c r="C2958">
        <v>2</v>
      </c>
      <c r="D2958">
        <v>4</v>
      </c>
      <c r="E2958">
        <v>1</v>
      </c>
      <c r="F2958">
        <v>5</v>
      </c>
      <c r="G2958">
        <v>2</v>
      </c>
      <c r="H2958">
        <f>VLOOKUP(B2958, patient!A:E, 5, FALSE)</f>
        <v>10</v>
      </c>
      <c r="I2958" t="str">
        <f>VLOOKUP(H2958, city!A:B, 2, FALSE)</f>
        <v>Edinburgh</v>
      </c>
      <c r="J2958" t="str">
        <f>VLOOKUP(E2958, diagnosis!A:B, 2, FALSE)</f>
        <v>Appendicitis</v>
      </c>
      <c r="K2958" t="str">
        <f>VLOOKUP(D2958, department!A:B, 2, FALSE)</f>
        <v>Orthopedics</v>
      </c>
      <c r="L2958" t="str">
        <f>VLOOKUP(C2958, provider!A:B, 2, FALSE)</f>
        <v>Dr. Johnson Grek</v>
      </c>
      <c r="M2958" t="str">
        <f>VLOOKUP(G2958, insurance!A:B, 2, FALSE)</f>
        <v>AXA</v>
      </c>
      <c r="N2958">
        <f>VLOOKUP(B2958, patient!A:D, 4, FALSE)</f>
        <v>21</v>
      </c>
      <c r="O2958" t="str">
        <f>VLOOKUP(B2958, patient!A:C, 3, FALSE)</f>
        <v>Female</v>
      </c>
      <c r="P2958" t="str">
        <f>VLOOKUP(B2958, patient!A:F, 6, FALSE)</f>
        <v>Black</v>
      </c>
      <c r="Q2958" t="s">
        <v>491</v>
      </c>
      <c r="R2958">
        <v>393</v>
      </c>
      <c r="S2958">
        <v>181</v>
      </c>
      <c r="U2958" s="1" t="str">
        <f t="shared" si="138"/>
        <v>No</v>
      </c>
      <c r="V2958">
        <v>1</v>
      </c>
      <c r="W2958" t="s">
        <v>492</v>
      </c>
      <c r="X2958" t="s">
        <v>488</v>
      </c>
      <c r="Y2958" t="str">
        <f t="shared" si="139"/>
        <v>Scheduled</v>
      </c>
      <c r="Z2958" t="s">
        <v>489</v>
      </c>
      <c r="AA2958" s="1">
        <v>45596</v>
      </c>
      <c r="AB2958" s="1">
        <v>45587</v>
      </c>
      <c r="AC2958" t="s">
        <v>493</v>
      </c>
      <c r="AD2958">
        <v>422.8</v>
      </c>
      <c r="AE2958">
        <v>30</v>
      </c>
      <c r="AF2958" t="str">
        <f t="shared" si="140"/>
        <v>Jan</v>
      </c>
    </row>
    <row r="2959" spans="1:32" x14ac:dyDescent="0.25">
      <c r="A2959" s="1">
        <v>45658</v>
      </c>
      <c r="B2959">
        <v>3098</v>
      </c>
      <c r="C2959">
        <v>3</v>
      </c>
      <c r="D2959">
        <v>4</v>
      </c>
      <c r="E2959">
        <v>5</v>
      </c>
      <c r="F2959">
        <v>5</v>
      </c>
      <c r="G2959">
        <v>2</v>
      </c>
      <c r="H2959">
        <f>VLOOKUP(B2959, patient!A:E, 5, FALSE)</f>
        <v>4</v>
      </c>
      <c r="I2959" t="str">
        <f>VLOOKUP(H2959, city!A:B, 2, FALSE)</f>
        <v>Birmingham</v>
      </c>
      <c r="J2959" t="str">
        <f>VLOOKUP(E2959, diagnosis!A:B, 2, FALSE)</f>
        <v>Migraine</v>
      </c>
      <c r="K2959" t="str">
        <f>VLOOKUP(D2959, department!A:B, 2, FALSE)</f>
        <v>Orthopedics</v>
      </c>
      <c r="L2959" t="str">
        <f>VLOOKUP(C2959, provider!A:B, 2, FALSE)</f>
        <v>Dr. Emma Jones</v>
      </c>
      <c r="M2959" t="str">
        <f>VLOOKUP(G2959, insurance!A:B, 2, FALSE)</f>
        <v>AXA</v>
      </c>
      <c r="N2959">
        <f>VLOOKUP(B2959, patient!A:D, 4, FALSE)</f>
        <v>65</v>
      </c>
      <c r="O2959" t="str">
        <f>VLOOKUP(B2959, patient!A:C, 3, FALSE)</f>
        <v>Male</v>
      </c>
      <c r="P2959" t="str">
        <f>VLOOKUP(B2959, patient!A:F, 6, FALSE)</f>
        <v>White</v>
      </c>
      <c r="Q2959" t="s">
        <v>491</v>
      </c>
      <c r="R2959">
        <v>761</v>
      </c>
      <c r="S2959">
        <v>33</v>
      </c>
      <c r="T2959" s="1">
        <v>45601</v>
      </c>
      <c r="U2959" s="1" t="str">
        <f t="shared" si="138"/>
        <v>Yes</v>
      </c>
      <c r="V2959">
        <v>10</v>
      </c>
      <c r="W2959" t="s">
        <v>492</v>
      </c>
      <c r="X2959" t="s">
        <v>495</v>
      </c>
      <c r="Y2959" t="str">
        <f t="shared" si="139"/>
        <v>Emergency</v>
      </c>
      <c r="Z2959" t="s">
        <v>489</v>
      </c>
      <c r="AC2959" t="s">
        <v>490</v>
      </c>
      <c r="AD2959">
        <v>555.79999999999995</v>
      </c>
      <c r="AE2959">
        <v>0</v>
      </c>
      <c r="AF2959" t="str">
        <f t="shared" si="140"/>
        <v>Jan</v>
      </c>
    </row>
    <row r="2960" spans="1:32" x14ac:dyDescent="0.25">
      <c r="A2960" s="1">
        <v>45658</v>
      </c>
      <c r="B2960">
        <v>1796</v>
      </c>
      <c r="C2960">
        <v>5</v>
      </c>
      <c r="D2960">
        <v>4</v>
      </c>
      <c r="E2960">
        <v>4</v>
      </c>
      <c r="F2960">
        <v>5</v>
      </c>
      <c r="G2960">
        <v>1</v>
      </c>
      <c r="H2960">
        <f>VLOOKUP(B2960, patient!A:E, 5, FALSE)</f>
        <v>10</v>
      </c>
      <c r="I2960" t="str">
        <f>VLOOKUP(H2960, city!A:B, 2, FALSE)</f>
        <v>Edinburgh</v>
      </c>
      <c r="J2960" t="str">
        <f>VLOOKUP(E2960, diagnosis!A:B, 2, FALSE)</f>
        <v>Hypertension</v>
      </c>
      <c r="K2960" t="str">
        <f>VLOOKUP(D2960, department!A:B, 2, FALSE)</f>
        <v>Orthopedics</v>
      </c>
      <c r="L2960" t="str">
        <f>VLOOKUP(C2960, provider!A:B, 2, FALSE)</f>
        <v>Dr. Sade Kikiola</v>
      </c>
      <c r="M2960" t="str">
        <f>VLOOKUP(G2960, insurance!A:B, 2, FALSE)</f>
        <v>Aviva</v>
      </c>
      <c r="N2960">
        <f>VLOOKUP(B2960, patient!A:D, 4, FALSE)</f>
        <v>70</v>
      </c>
      <c r="O2960" t="str">
        <f>VLOOKUP(B2960, patient!A:C, 3, FALSE)</f>
        <v>Female</v>
      </c>
      <c r="P2960" t="str">
        <f>VLOOKUP(B2960, patient!A:F, 6, FALSE)</f>
        <v>White</v>
      </c>
      <c r="Q2960" t="s">
        <v>491</v>
      </c>
      <c r="R2960">
        <v>133</v>
      </c>
      <c r="S2960">
        <v>173</v>
      </c>
      <c r="U2960" s="1" t="str">
        <f t="shared" si="138"/>
        <v>No</v>
      </c>
      <c r="V2960">
        <v>5</v>
      </c>
      <c r="W2960" t="s">
        <v>492</v>
      </c>
      <c r="X2960" t="s">
        <v>488</v>
      </c>
      <c r="Y2960" t="str">
        <f t="shared" si="139"/>
        <v>Scheduled</v>
      </c>
      <c r="Z2960" t="s">
        <v>489</v>
      </c>
      <c r="AA2960" s="1">
        <v>45595</v>
      </c>
      <c r="AB2960" s="1">
        <v>45587</v>
      </c>
      <c r="AC2960" t="s">
        <v>498</v>
      </c>
      <c r="AD2960">
        <v>221.2</v>
      </c>
      <c r="AE2960">
        <v>10</v>
      </c>
      <c r="AF2960" t="str">
        <f t="shared" si="140"/>
        <v>Jan</v>
      </c>
    </row>
    <row r="2961" spans="1:32" x14ac:dyDescent="0.25">
      <c r="A2961" s="1">
        <v>45659</v>
      </c>
      <c r="B2961">
        <v>1425</v>
      </c>
      <c r="C2961">
        <v>4</v>
      </c>
      <c r="D2961">
        <v>4</v>
      </c>
      <c r="E2961">
        <v>4</v>
      </c>
      <c r="F2961">
        <v>5</v>
      </c>
      <c r="G2961">
        <v>2</v>
      </c>
      <c r="H2961">
        <f>VLOOKUP(B2961, patient!A:E, 5, FALSE)</f>
        <v>4</v>
      </c>
      <c r="I2961" t="str">
        <f>VLOOKUP(H2961, city!A:B, 2, FALSE)</f>
        <v>Birmingham</v>
      </c>
      <c r="J2961" t="str">
        <f>VLOOKUP(E2961, diagnosis!A:B, 2, FALSE)</f>
        <v>Hypertension</v>
      </c>
      <c r="K2961" t="str">
        <f>VLOOKUP(D2961, department!A:B, 2, FALSE)</f>
        <v>Orthopedics</v>
      </c>
      <c r="L2961" t="str">
        <f>VLOOKUP(C2961, provider!A:B, 2, FALSE)</f>
        <v>Dr. Ravi Patel</v>
      </c>
      <c r="M2961" t="str">
        <f>VLOOKUP(G2961, insurance!A:B, 2, FALSE)</f>
        <v>AXA</v>
      </c>
      <c r="N2961">
        <f>VLOOKUP(B2961, patient!A:D, 4, FALSE)</f>
        <v>69</v>
      </c>
      <c r="O2961" t="str">
        <f>VLOOKUP(B2961, patient!A:C, 3, FALSE)</f>
        <v>Male</v>
      </c>
      <c r="P2961" t="str">
        <f>VLOOKUP(B2961, patient!A:F, 6, FALSE)</f>
        <v>Hispanic</v>
      </c>
      <c r="Q2961" t="s">
        <v>491</v>
      </c>
      <c r="R2961">
        <v>583</v>
      </c>
      <c r="S2961">
        <v>181</v>
      </c>
      <c r="T2961" s="1">
        <v>45601</v>
      </c>
      <c r="U2961" s="1" t="str">
        <f t="shared" si="138"/>
        <v>Yes</v>
      </c>
      <c r="V2961">
        <v>5</v>
      </c>
      <c r="W2961" t="s">
        <v>487</v>
      </c>
      <c r="X2961" t="s">
        <v>495</v>
      </c>
      <c r="Y2961" t="str">
        <f t="shared" si="139"/>
        <v>Emergency</v>
      </c>
      <c r="Z2961" t="s">
        <v>489</v>
      </c>
      <c r="AC2961" t="s">
        <v>490</v>
      </c>
      <c r="AD2961">
        <v>534.79999999999995</v>
      </c>
      <c r="AE2961">
        <v>0</v>
      </c>
      <c r="AF2961" t="str">
        <f t="shared" si="140"/>
        <v>Jan</v>
      </c>
    </row>
    <row r="2962" spans="1:32" x14ac:dyDescent="0.25">
      <c r="A2962" s="1">
        <v>45659</v>
      </c>
      <c r="B2962">
        <v>1541</v>
      </c>
      <c r="C2962">
        <v>1</v>
      </c>
      <c r="D2962">
        <v>4</v>
      </c>
      <c r="E2962">
        <v>4</v>
      </c>
      <c r="F2962">
        <v>5</v>
      </c>
      <c r="G2962">
        <v>1</v>
      </c>
      <c r="H2962">
        <f>VLOOKUP(B2962, patient!A:E, 5, FALSE)</f>
        <v>10</v>
      </c>
      <c r="I2962" t="str">
        <f>VLOOKUP(H2962, city!A:B, 2, FALSE)</f>
        <v>Edinburgh</v>
      </c>
      <c r="J2962" t="str">
        <f>VLOOKUP(E2962, diagnosis!A:B, 2, FALSE)</f>
        <v>Hypertension</v>
      </c>
      <c r="K2962" t="str">
        <f>VLOOKUP(D2962, department!A:B, 2, FALSE)</f>
        <v>Orthopedics</v>
      </c>
      <c r="L2962" t="str">
        <f>VLOOKUP(C2962, provider!A:B, 2, FALSE)</f>
        <v>Dr. Olu Abisola</v>
      </c>
      <c r="M2962" t="str">
        <f>VLOOKUP(G2962, insurance!A:B, 2, FALSE)</f>
        <v>Aviva</v>
      </c>
      <c r="N2962">
        <f>VLOOKUP(B2962, patient!A:D, 4, FALSE)</f>
        <v>63</v>
      </c>
      <c r="O2962" t="str">
        <f>VLOOKUP(B2962, patient!A:C, 3, FALSE)</f>
        <v>Female</v>
      </c>
      <c r="P2962" t="str">
        <f>VLOOKUP(B2962, patient!A:F, 6, FALSE)</f>
        <v>Asian</v>
      </c>
      <c r="Q2962" t="s">
        <v>486</v>
      </c>
      <c r="R2962">
        <v>240</v>
      </c>
      <c r="S2962">
        <v>43</v>
      </c>
      <c r="U2962" s="1" t="str">
        <f t="shared" si="138"/>
        <v>No</v>
      </c>
      <c r="V2962">
        <v>5</v>
      </c>
      <c r="W2962" t="s">
        <v>492</v>
      </c>
      <c r="X2962" t="s">
        <v>488</v>
      </c>
      <c r="Y2962" t="str">
        <f t="shared" si="139"/>
        <v>Scheduled</v>
      </c>
      <c r="Z2962" t="s">
        <v>489</v>
      </c>
      <c r="AA2962" s="1">
        <v>45595</v>
      </c>
      <c r="AB2962" s="1">
        <v>45588</v>
      </c>
      <c r="AC2962" t="s">
        <v>496</v>
      </c>
      <c r="AD2962">
        <v>233.1</v>
      </c>
      <c r="AE2962">
        <v>50</v>
      </c>
      <c r="AF2962" t="str">
        <f t="shared" si="140"/>
        <v>Jan</v>
      </c>
    </row>
    <row r="2963" spans="1:32" x14ac:dyDescent="0.25">
      <c r="A2963" s="1">
        <v>45659</v>
      </c>
      <c r="B2963">
        <v>3314</v>
      </c>
      <c r="C2963">
        <v>2</v>
      </c>
      <c r="D2963">
        <v>4</v>
      </c>
      <c r="E2963">
        <v>1</v>
      </c>
      <c r="F2963">
        <v>5</v>
      </c>
      <c r="G2963">
        <v>1</v>
      </c>
      <c r="H2963">
        <f>VLOOKUP(B2963, patient!A:E, 5, FALSE)</f>
        <v>4</v>
      </c>
      <c r="I2963" t="str">
        <f>VLOOKUP(H2963, city!A:B, 2, FALSE)</f>
        <v>Birmingham</v>
      </c>
      <c r="J2963" t="str">
        <f>VLOOKUP(E2963, diagnosis!A:B, 2, FALSE)</f>
        <v>Appendicitis</v>
      </c>
      <c r="K2963" t="str">
        <f>VLOOKUP(D2963, department!A:B, 2, FALSE)</f>
        <v>Orthopedics</v>
      </c>
      <c r="L2963" t="str">
        <f>VLOOKUP(C2963, provider!A:B, 2, FALSE)</f>
        <v>Dr. Johnson Grek</v>
      </c>
      <c r="M2963" t="str">
        <f>VLOOKUP(G2963, insurance!A:B, 2, FALSE)</f>
        <v>Aviva</v>
      </c>
      <c r="N2963">
        <f>VLOOKUP(B2963, patient!A:D, 4, FALSE)</f>
        <v>44</v>
      </c>
      <c r="O2963" t="str">
        <f>VLOOKUP(B2963, patient!A:C, 3, FALSE)</f>
        <v>Female</v>
      </c>
      <c r="P2963" t="str">
        <f>VLOOKUP(B2963, patient!A:F, 6, FALSE)</f>
        <v>Other</v>
      </c>
      <c r="Q2963" t="s">
        <v>492</v>
      </c>
      <c r="R2963">
        <v>899</v>
      </c>
      <c r="S2963">
        <v>123</v>
      </c>
      <c r="T2963" s="1">
        <v>45613</v>
      </c>
      <c r="U2963" s="1" t="str">
        <f t="shared" si="138"/>
        <v>Yes</v>
      </c>
      <c r="V2963">
        <v>1</v>
      </c>
      <c r="W2963" t="s">
        <v>494</v>
      </c>
      <c r="X2963" t="s">
        <v>495</v>
      </c>
      <c r="Y2963" t="str">
        <f t="shared" si="139"/>
        <v>Emergency</v>
      </c>
      <c r="Z2963" t="s">
        <v>489</v>
      </c>
      <c r="AC2963" t="s">
        <v>490</v>
      </c>
      <c r="AD2963">
        <v>715.4</v>
      </c>
      <c r="AE2963">
        <v>0</v>
      </c>
      <c r="AF2963" t="str">
        <f t="shared" si="140"/>
        <v>Jan</v>
      </c>
    </row>
    <row r="2964" spans="1:32" x14ac:dyDescent="0.25">
      <c r="A2964" s="1">
        <v>45659</v>
      </c>
      <c r="B2964">
        <v>1753</v>
      </c>
      <c r="C2964">
        <v>2</v>
      </c>
      <c r="D2964">
        <v>4</v>
      </c>
      <c r="E2964">
        <v>5</v>
      </c>
      <c r="F2964">
        <v>5</v>
      </c>
      <c r="G2964">
        <v>1</v>
      </c>
      <c r="H2964">
        <f>VLOOKUP(B2964, patient!A:E, 5, FALSE)</f>
        <v>10</v>
      </c>
      <c r="I2964" t="str">
        <f>VLOOKUP(H2964, city!A:B, 2, FALSE)</f>
        <v>Edinburgh</v>
      </c>
      <c r="J2964" t="str">
        <f>VLOOKUP(E2964, diagnosis!A:B, 2, FALSE)</f>
        <v>Migraine</v>
      </c>
      <c r="K2964" t="str">
        <f>VLOOKUP(D2964, department!A:B, 2, FALSE)</f>
        <v>Orthopedics</v>
      </c>
      <c r="L2964" t="str">
        <f>VLOOKUP(C2964, provider!A:B, 2, FALSE)</f>
        <v>Dr. Johnson Grek</v>
      </c>
      <c r="M2964" t="str">
        <f>VLOOKUP(G2964, insurance!A:B, 2, FALSE)</f>
        <v>Aviva</v>
      </c>
      <c r="N2964">
        <f>VLOOKUP(B2964, patient!A:D, 4, FALSE)</f>
        <v>46</v>
      </c>
      <c r="O2964" t="str">
        <f>VLOOKUP(B2964, patient!A:C, 3, FALSE)</f>
        <v>Male</v>
      </c>
      <c r="P2964" t="str">
        <f>VLOOKUP(B2964, patient!A:F, 6, FALSE)</f>
        <v>Hispanic</v>
      </c>
      <c r="Q2964" t="s">
        <v>492</v>
      </c>
      <c r="R2964">
        <v>756</v>
      </c>
      <c r="S2964">
        <v>89</v>
      </c>
      <c r="T2964" s="1">
        <v>45599</v>
      </c>
      <c r="U2964" s="1" t="str">
        <f t="shared" si="138"/>
        <v>Yes</v>
      </c>
      <c r="V2964">
        <v>1</v>
      </c>
      <c r="W2964" t="s">
        <v>487</v>
      </c>
      <c r="X2964" t="s">
        <v>495</v>
      </c>
      <c r="Y2964" t="str">
        <f t="shared" si="139"/>
        <v>Emergency</v>
      </c>
      <c r="Z2964" t="s">
        <v>489</v>
      </c>
      <c r="AC2964" t="s">
        <v>490</v>
      </c>
      <c r="AD2964">
        <v>591.5</v>
      </c>
      <c r="AE2964">
        <v>0</v>
      </c>
      <c r="AF2964" t="str">
        <f t="shared" si="140"/>
        <v>Jan</v>
      </c>
    </row>
    <row r="2965" spans="1:32" x14ac:dyDescent="0.25">
      <c r="A2965" s="1">
        <v>45659</v>
      </c>
      <c r="B2965">
        <v>4818</v>
      </c>
      <c r="C2965">
        <v>5</v>
      </c>
      <c r="D2965">
        <v>4</v>
      </c>
      <c r="E2965">
        <v>1</v>
      </c>
      <c r="F2965">
        <v>5</v>
      </c>
      <c r="G2965">
        <v>2</v>
      </c>
      <c r="H2965">
        <f>VLOOKUP(B2965, patient!A:E, 5, FALSE)</f>
        <v>4</v>
      </c>
      <c r="I2965" t="str">
        <f>VLOOKUP(H2965, city!A:B, 2, FALSE)</f>
        <v>Birmingham</v>
      </c>
      <c r="J2965" t="str">
        <f>VLOOKUP(E2965, diagnosis!A:B, 2, FALSE)</f>
        <v>Appendicitis</v>
      </c>
      <c r="K2965" t="str">
        <f>VLOOKUP(D2965, department!A:B, 2, FALSE)</f>
        <v>Orthopedics</v>
      </c>
      <c r="L2965" t="str">
        <f>VLOOKUP(C2965, provider!A:B, 2, FALSE)</f>
        <v>Dr. Sade Kikiola</v>
      </c>
      <c r="M2965" t="str">
        <f>VLOOKUP(G2965, insurance!A:B, 2, FALSE)</f>
        <v>AXA</v>
      </c>
      <c r="N2965">
        <f>VLOOKUP(B2965, patient!A:D, 4, FALSE)</f>
        <v>64</v>
      </c>
      <c r="O2965" t="str">
        <f>VLOOKUP(B2965, patient!A:C, 3, FALSE)</f>
        <v>Male</v>
      </c>
      <c r="P2965" t="str">
        <f>VLOOKUP(B2965, patient!A:F, 6, FALSE)</f>
        <v>White</v>
      </c>
      <c r="Q2965" t="s">
        <v>491</v>
      </c>
      <c r="R2965">
        <v>494</v>
      </c>
      <c r="S2965">
        <v>39</v>
      </c>
      <c r="U2965" s="1" t="str">
        <f t="shared" si="138"/>
        <v>No</v>
      </c>
      <c r="V2965">
        <v>10</v>
      </c>
      <c r="W2965" t="s">
        <v>487</v>
      </c>
      <c r="X2965" t="s">
        <v>488</v>
      </c>
      <c r="Y2965" t="str">
        <f t="shared" si="139"/>
        <v>Scheduled</v>
      </c>
      <c r="Z2965" t="s">
        <v>489</v>
      </c>
      <c r="AA2965" s="1">
        <v>45596</v>
      </c>
      <c r="AB2965" s="1">
        <v>45588</v>
      </c>
      <c r="AC2965" t="s">
        <v>498</v>
      </c>
      <c r="AD2965">
        <v>380.1</v>
      </c>
      <c r="AE2965">
        <v>10</v>
      </c>
      <c r="AF2965" t="str">
        <f t="shared" si="140"/>
        <v>Jan</v>
      </c>
    </row>
    <row r="2966" spans="1:32" x14ac:dyDescent="0.25">
      <c r="A2966" s="1">
        <v>45659</v>
      </c>
      <c r="B2966">
        <v>2438</v>
      </c>
      <c r="C2966">
        <v>3</v>
      </c>
      <c r="D2966">
        <v>4</v>
      </c>
      <c r="E2966">
        <v>1</v>
      </c>
      <c r="F2966">
        <v>5</v>
      </c>
      <c r="G2966">
        <v>2</v>
      </c>
      <c r="H2966">
        <f>VLOOKUP(B2966, patient!A:E, 5, FALSE)</f>
        <v>10</v>
      </c>
      <c r="I2966" t="str">
        <f>VLOOKUP(H2966, city!A:B, 2, FALSE)</f>
        <v>Edinburgh</v>
      </c>
      <c r="J2966" t="str">
        <f>VLOOKUP(E2966, diagnosis!A:B, 2, FALSE)</f>
        <v>Appendicitis</v>
      </c>
      <c r="K2966" t="str">
        <f>VLOOKUP(D2966, department!A:B, 2, FALSE)</f>
        <v>Orthopedics</v>
      </c>
      <c r="L2966" t="str">
        <f>VLOOKUP(C2966, provider!A:B, 2, FALSE)</f>
        <v>Dr. Emma Jones</v>
      </c>
      <c r="M2966" t="str">
        <f>VLOOKUP(G2966, insurance!A:B, 2, FALSE)</f>
        <v>AXA</v>
      </c>
      <c r="N2966">
        <f>VLOOKUP(B2966, patient!A:D, 4, FALSE)</f>
        <v>45</v>
      </c>
      <c r="O2966" t="str">
        <f>VLOOKUP(B2966, patient!A:C, 3, FALSE)</f>
        <v>Male</v>
      </c>
      <c r="P2966" t="str">
        <f>VLOOKUP(B2966, patient!A:F, 6, FALSE)</f>
        <v>Black</v>
      </c>
      <c r="Q2966" t="s">
        <v>491</v>
      </c>
      <c r="R2966">
        <v>953</v>
      </c>
      <c r="S2966">
        <v>186</v>
      </c>
      <c r="T2966" s="1">
        <v>45602</v>
      </c>
      <c r="U2966" s="1" t="str">
        <f t="shared" si="138"/>
        <v>Yes</v>
      </c>
      <c r="V2966">
        <v>2</v>
      </c>
      <c r="W2966" t="s">
        <v>492</v>
      </c>
      <c r="X2966" t="s">
        <v>488</v>
      </c>
      <c r="Y2966" t="str">
        <f t="shared" si="139"/>
        <v>Scheduled</v>
      </c>
      <c r="Z2966" t="s">
        <v>489</v>
      </c>
      <c r="AC2966" t="s">
        <v>490</v>
      </c>
      <c r="AD2966">
        <v>797.3</v>
      </c>
      <c r="AE2966">
        <v>0</v>
      </c>
      <c r="AF2966" t="str">
        <f t="shared" si="140"/>
        <v>Jan</v>
      </c>
    </row>
    <row r="2967" spans="1:32" x14ac:dyDescent="0.25">
      <c r="A2967" s="1">
        <v>45659</v>
      </c>
      <c r="B2967">
        <v>824</v>
      </c>
      <c r="C2967">
        <v>1</v>
      </c>
      <c r="D2967">
        <v>4</v>
      </c>
      <c r="E2967">
        <v>3</v>
      </c>
      <c r="F2967">
        <v>5</v>
      </c>
      <c r="G2967">
        <v>2</v>
      </c>
      <c r="H2967">
        <f>VLOOKUP(B2967, patient!A:E, 5, FALSE)</f>
        <v>4</v>
      </c>
      <c r="I2967" t="str">
        <f>VLOOKUP(H2967, city!A:B, 2, FALSE)</f>
        <v>Birmingham</v>
      </c>
      <c r="J2967" t="str">
        <f>VLOOKUP(E2967, diagnosis!A:B, 2, FALSE)</f>
        <v>Fracture</v>
      </c>
      <c r="K2967" t="str">
        <f>VLOOKUP(D2967, department!A:B, 2, FALSE)</f>
        <v>Orthopedics</v>
      </c>
      <c r="L2967" t="str">
        <f>VLOOKUP(C2967, provider!A:B, 2, FALSE)</f>
        <v>Dr. Olu Abisola</v>
      </c>
      <c r="M2967" t="str">
        <f>VLOOKUP(G2967, insurance!A:B, 2, FALSE)</f>
        <v>AXA</v>
      </c>
      <c r="N2967">
        <f>VLOOKUP(B2967, patient!A:D, 4, FALSE)</f>
        <v>52</v>
      </c>
      <c r="O2967" t="str">
        <f>VLOOKUP(B2967, patient!A:C, 3, FALSE)</f>
        <v>Male</v>
      </c>
      <c r="P2967" t="str">
        <f>VLOOKUP(B2967, patient!A:F, 6, FALSE)</f>
        <v>White</v>
      </c>
      <c r="Q2967" t="s">
        <v>492</v>
      </c>
      <c r="R2967">
        <v>173</v>
      </c>
      <c r="S2967">
        <v>140</v>
      </c>
      <c r="T2967" s="1">
        <v>45604</v>
      </c>
      <c r="U2967" s="1" t="str">
        <f t="shared" si="138"/>
        <v>Yes</v>
      </c>
      <c r="V2967">
        <v>1</v>
      </c>
      <c r="W2967" t="s">
        <v>487</v>
      </c>
      <c r="X2967" t="s">
        <v>495</v>
      </c>
      <c r="Y2967" t="str">
        <f t="shared" si="139"/>
        <v>Emergency</v>
      </c>
      <c r="Z2967" t="s">
        <v>489</v>
      </c>
      <c r="AC2967" t="s">
        <v>490</v>
      </c>
      <c r="AD2967">
        <v>219.1</v>
      </c>
      <c r="AE2967">
        <v>0</v>
      </c>
      <c r="AF2967" t="str">
        <f t="shared" si="140"/>
        <v>Jan</v>
      </c>
    </row>
    <row r="2968" spans="1:32" x14ac:dyDescent="0.25">
      <c r="A2968" s="1">
        <v>45659</v>
      </c>
      <c r="B2968">
        <v>2184</v>
      </c>
      <c r="C2968">
        <v>1</v>
      </c>
      <c r="D2968">
        <v>4</v>
      </c>
      <c r="E2968">
        <v>2</v>
      </c>
      <c r="F2968">
        <v>5</v>
      </c>
      <c r="G2968">
        <v>2</v>
      </c>
      <c r="H2968">
        <f>VLOOKUP(B2968, patient!A:E, 5, FALSE)</f>
        <v>10</v>
      </c>
      <c r="I2968" t="str">
        <f>VLOOKUP(H2968, city!A:B, 2, FALSE)</f>
        <v>Edinburgh</v>
      </c>
      <c r="J2968" t="str">
        <f>VLOOKUP(E2968, diagnosis!A:B, 2, FALSE)</f>
        <v>Asthma</v>
      </c>
      <c r="K2968" t="str">
        <f>VLOOKUP(D2968, department!A:B, 2, FALSE)</f>
        <v>Orthopedics</v>
      </c>
      <c r="L2968" t="str">
        <f>VLOOKUP(C2968, provider!A:B, 2, FALSE)</f>
        <v>Dr. Olu Abisola</v>
      </c>
      <c r="M2968" t="str">
        <f>VLOOKUP(G2968, insurance!A:B, 2, FALSE)</f>
        <v>AXA</v>
      </c>
      <c r="N2968">
        <f>VLOOKUP(B2968, patient!A:D, 4, FALSE)</f>
        <v>25</v>
      </c>
      <c r="O2968" t="str">
        <f>VLOOKUP(B2968, patient!A:C, 3, FALSE)</f>
        <v>Female</v>
      </c>
      <c r="P2968" t="str">
        <f>VLOOKUP(B2968, patient!A:F, 6, FALSE)</f>
        <v>Black</v>
      </c>
      <c r="Q2968" t="s">
        <v>491</v>
      </c>
      <c r="R2968">
        <v>922</v>
      </c>
      <c r="S2968">
        <v>192</v>
      </c>
      <c r="U2968" s="1" t="str">
        <f t="shared" si="138"/>
        <v>No</v>
      </c>
      <c r="V2968">
        <v>8</v>
      </c>
      <c r="W2968" t="s">
        <v>492</v>
      </c>
      <c r="X2968" t="s">
        <v>488</v>
      </c>
      <c r="Y2968" t="str">
        <f t="shared" si="139"/>
        <v>Scheduled</v>
      </c>
      <c r="Z2968" t="s">
        <v>489</v>
      </c>
      <c r="AA2968" s="1">
        <v>45589</v>
      </c>
      <c r="AB2968" s="1">
        <v>45588</v>
      </c>
      <c r="AC2968" t="s">
        <v>498</v>
      </c>
      <c r="AD2968">
        <v>786.8</v>
      </c>
      <c r="AE2968">
        <v>10</v>
      </c>
      <c r="AF2968" t="str">
        <f t="shared" si="140"/>
        <v>Jan</v>
      </c>
    </row>
    <row r="2969" spans="1:32" x14ac:dyDescent="0.25">
      <c r="A2969" s="1">
        <v>45659</v>
      </c>
      <c r="B2969">
        <v>4871</v>
      </c>
      <c r="C2969">
        <v>2</v>
      </c>
      <c r="D2969">
        <v>4</v>
      </c>
      <c r="E2969">
        <v>1</v>
      </c>
      <c r="F2969">
        <v>5</v>
      </c>
      <c r="G2969">
        <v>1</v>
      </c>
      <c r="H2969">
        <f>VLOOKUP(B2969, patient!A:E, 5, FALSE)</f>
        <v>4</v>
      </c>
      <c r="I2969" t="str">
        <f>VLOOKUP(H2969, city!A:B, 2, FALSE)</f>
        <v>Birmingham</v>
      </c>
      <c r="J2969" t="str">
        <f>VLOOKUP(E2969, diagnosis!A:B, 2, FALSE)</f>
        <v>Appendicitis</v>
      </c>
      <c r="K2969" t="str">
        <f>VLOOKUP(D2969, department!A:B, 2, FALSE)</f>
        <v>Orthopedics</v>
      </c>
      <c r="L2969" t="str">
        <f>VLOOKUP(C2969, provider!A:B, 2, FALSE)</f>
        <v>Dr. Johnson Grek</v>
      </c>
      <c r="M2969" t="str">
        <f>VLOOKUP(G2969, insurance!A:B, 2, FALSE)</f>
        <v>Aviva</v>
      </c>
      <c r="N2969">
        <f>VLOOKUP(B2969, patient!A:D, 4, FALSE)</f>
        <v>33</v>
      </c>
      <c r="O2969" t="str">
        <f>VLOOKUP(B2969, patient!A:C, 3, FALSE)</f>
        <v>Female</v>
      </c>
      <c r="P2969" t="str">
        <f>VLOOKUP(B2969, patient!A:F, 6, FALSE)</f>
        <v>Hispanic</v>
      </c>
      <c r="Q2969" t="s">
        <v>492</v>
      </c>
      <c r="R2969">
        <v>375</v>
      </c>
      <c r="S2969">
        <v>53</v>
      </c>
      <c r="U2969" s="1" t="str">
        <f t="shared" si="138"/>
        <v>No</v>
      </c>
      <c r="V2969">
        <v>4</v>
      </c>
      <c r="W2969" t="s">
        <v>492</v>
      </c>
      <c r="X2969" t="s">
        <v>495</v>
      </c>
      <c r="Y2969" t="str">
        <f t="shared" si="139"/>
        <v>Emergency</v>
      </c>
      <c r="Z2969" t="s">
        <v>489</v>
      </c>
      <c r="AA2969" s="1">
        <v>45597</v>
      </c>
      <c r="AB2969" s="1">
        <v>45588</v>
      </c>
      <c r="AC2969" t="s">
        <v>496</v>
      </c>
      <c r="AD2969">
        <v>334.6</v>
      </c>
      <c r="AE2969">
        <v>50</v>
      </c>
      <c r="AF2969" t="str">
        <f t="shared" si="140"/>
        <v>Jan</v>
      </c>
    </row>
    <row r="2970" spans="1:32" x14ac:dyDescent="0.25">
      <c r="A2970" s="1">
        <v>45659</v>
      </c>
      <c r="B2970">
        <v>81</v>
      </c>
      <c r="C2970">
        <v>2</v>
      </c>
      <c r="D2970">
        <v>4</v>
      </c>
      <c r="E2970">
        <v>3</v>
      </c>
      <c r="F2970">
        <v>5</v>
      </c>
      <c r="G2970">
        <v>3</v>
      </c>
      <c r="H2970">
        <f>VLOOKUP(B2970, patient!A:E, 5, FALSE)</f>
        <v>10</v>
      </c>
      <c r="I2970" t="str">
        <f>VLOOKUP(H2970, city!A:B, 2, FALSE)</f>
        <v>Edinburgh</v>
      </c>
      <c r="J2970" t="str">
        <f>VLOOKUP(E2970, diagnosis!A:B, 2, FALSE)</f>
        <v>Fracture</v>
      </c>
      <c r="K2970" t="str">
        <f>VLOOKUP(D2970, department!A:B, 2, FALSE)</f>
        <v>Orthopedics</v>
      </c>
      <c r="L2970" t="str">
        <f>VLOOKUP(C2970, provider!A:B, 2, FALSE)</f>
        <v>Dr. Johnson Grek</v>
      </c>
      <c r="M2970" t="str">
        <f>VLOOKUP(G2970, insurance!A:B, 2, FALSE)</f>
        <v>Allianz</v>
      </c>
      <c r="N2970">
        <f>VLOOKUP(B2970, patient!A:D, 4, FALSE)</f>
        <v>59</v>
      </c>
      <c r="O2970" t="str">
        <f>VLOOKUP(B2970, patient!A:C, 3, FALSE)</f>
        <v>Male</v>
      </c>
      <c r="P2970" t="str">
        <f>VLOOKUP(B2970, patient!A:F, 6, FALSE)</f>
        <v>Other</v>
      </c>
      <c r="Q2970" t="s">
        <v>492</v>
      </c>
      <c r="R2970">
        <v>687</v>
      </c>
      <c r="S2970">
        <v>169</v>
      </c>
      <c r="U2970" s="1" t="str">
        <f t="shared" si="138"/>
        <v>No</v>
      </c>
      <c r="V2970">
        <v>6</v>
      </c>
      <c r="W2970" t="s">
        <v>494</v>
      </c>
      <c r="X2970" t="s">
        <v>488</v>
      </c>
      <c r="Y2970" t="str">
        <f t="shared" si="139"/>
        <v>Scheduled</v>
      </c>
      <c r="Z2970" t="s">
        <v>489</v>
      </c>
      <c r="AA2970" s="1">
        <v>45597</v>
      </c>
      <c r="AB2970" s="1">
        <v>45588</v>
      </c>
      <c r="AC2970" t="s">
        <v>498</v>
      </c>
      <c r="AD2970">
        <v>606.20000000000005</v>
      </c>
      <c r="AE2970">
        <v>10</v>
      </c>
      <c r="AF2970" t="str">
        <f t="shared" si="140"/>
        <v>Jan</v>
      </c>
    </row>
    <row r="2971" spans="1:32" x14ac:dyDescent="0.25">
      <c r="A2971" s="1">
        <v>45660</v>
      </c>
      <c r="B2971">
        <v>2579</v>
      </c>
      <c r="C2971">
        <v>1</v>
      </c>
      <c r="D2971">
        <v>4</v>
      </c>
      <c r="E2971">
        <v>5</v>
      </c>
      <c r="F2971">
        <v>5</v>
      </c>
      <c r="G2971">
        <v>3</v>
      </c>
      <c r="H2971">
        <f>VLOOKUP(B2971, patient!A:E, 5, FALSE)</f>
        <v>4</v>
      </c>
      <c r="I2971" t="str">
        <f>VLOOKUP(H2971, city!A:B, 2, FALSE)</f>
        <v>Birmingham</v>
      </c>
      <c r="J2971" t="str">
        <f>VLOOKUP(E2971, diagnosis!A:B, 2, FALSE)</f>
        <v>Migraine</v>
      </c>
      <c r="K2971" t="str">
        <f>VLOOKUP(D2971, department!A:B, 2, FALSE)</f>
        <v>Orthopedics</v>
      </c>
      <c r="L2971" t="str">
        <f>VLOOKUP(C2971, provider!A:B, 2, FALSE)</f>
        <v>Dr. Olu Abisola</v>
      </c>
      <c r="M2971" t="str">
        <f>VLOOKUP(G2971, insurance!A:B, 2, FALSE)</f>
        <v>Allianz</v>
      </c>
      <c r="N2971">
        <f>VLOOKUP(B2971, patient!A:D, 4, FALSE)</f>
        <v>53</v>
      </c>
      <c r="O2971" t="str">
        <f>VLOOKUP(B2971, patient!A:C, 3, FALSE)</f>
        <v>Male</v>
      </c>
      <c r="P2971" t="str">
        <f>VLOOKUP(B2971, patient!A:F, 6, FALSE)</f>
        <v>Other</v>
      </c>
      <c r="Q2971" t="s">
        <v>491</v>
      </c>
      <c r="R2971">
        <v>75</v>
      </c>
      <c r="S2971">
        <v>90</v>
      </c>
      <c r="T2971" s="1">
        <v>45607</v>
      </c>
      <c r="U2971" s="1" t="str">
        <f t="shared" si="138"/>
        <v>Yes</v>
      </c>
      <c r="V2971">
        <v>8</v>
      </c>
      <c r="W2971" t="s">
        <v>487</v>
      </c>
      <c r="X2971" t="s">
        <v>488</v>
      </c>
      <c r="Y2971" t="str">
        <f t="shared" si="139"/>
        <v>Scheduled</v>
      </c>
      <c r="Z2971" t="s">
        <v>489</v>
      </c>
      <c r="AC2971" t="s">
        <v>490</v>
      </c>
      <c r="AD2971">
        <v>115.5</v>
      </c>
      <c r="AE2971">
        <v>0</v>
      </c>
      <c r="AF2971" t="str">
        <f t="shared" si="140"/>
        <v>Jan</v>
      </c>
    </row>
    <row r="2972" spans="1:32" x14ac:dyDescent="0.25">
      <c r="A2972" s="1">
        <v>45660</v>
      </c>
      <c r="B2972">
        <v>299</v>
      </c>
      <c r="C2972">
        <v>4</v>
      </c>
      <c r="D2972">
        <v>4</v>
      </c>
      <c r="E2972">
        <v>3</v>
      </c>
      <c r="F2972">
        <v>5</v>
      </c>
      <c r="G2972">
        <v>1</v>
      </c>
      <c r="H2972">
        <f>VLOOKUP(B2972, patient!A:E, 5, FALSE)</f>
        <v>10</v>
      </c>
      <c r="I2972" t="str">
        <f>VLOOKUP(H2972, city!A:B, 2, FALSE)</f>
        <v>Edinburgh</v>
      </c>
      <c r="J2972" t="str">
        <f>VLOOKUP(E2972, diagnosis!A:B, 2, FALSE)</f>
        <v>Fracture</v>
      </c>
      <c r="K2972" t="str">
        <f>VLOOKUP(D2972, department!A:B, 2, FALSE)</f>
        <v>Orthopedics</v>
      </c>
      <c r="L2972" t="str">
        <f>VLOOKUP(C2972, provider!A:B, 2, FALSE)</f>
        <v>Dr. Ravi Patel</v>
      </c>
      <c r="M2972" t="str">
        <f>VLOOKUP(G2972, insurance!A:B, 2, FALSE)</f>
        <v>Aviva</v>
      </c>
      <c r="N2972">
        <f>VLOOKUP(B2972, patient!A:D, 4, FALSE)</f>
        <v>47</v>
      </c>
      <c r="O2972" t="str">
        <f>VLOOKUP(B2972, patient!A:C, 3, FALSE)</f>
        <v>Female</v>
      </c>
      <c r="P2972" t="str">
        <f>VLOOKUP(B2972, patient!A:F, 6, FALSE)</f>
        <v>Hispanic</v>
      </c>
      <c r="Q2972" t="s">
        <v>492</v>
      </c>
      <c r="R2972">
        <v>202</v>
      </c>
      <c r="S2972">
        <v>52</v>
      </c>
      <c r="U2972" s="1" t="str">
        <f t="shared" si="138"/>
        <v>No</v>
      </c>
      <c r="V2972">
        <v>5</v>
      </c>
      <c r="W2972" t="s">
        <v>487</v>
      </c>
      <c r="X2972" t="s">
        <v>495</v>
      </c>
      <c r="Y2972" t="str">
        <f t="shared" si="139"/>
        <v>Emergency</v>
      </c>
      <c r="Z2972" t="s">
        <v>489</v>
      </c>
      <c r="AA2972" s="1">
        <v>45598</v>
      </c>
      <c r="AB2972" s="1">
        <v>45589</v>
      </c>
      <c r="AC2972" t="s">
        <v>496</v>
      </c>
      <c r="AD2972">
        <v>212.8</v>
      </c>
      <c r="AE2972">
        <v>50</v>
      </c>
      <c r="AF2972" t="str">
        <f t="shared" si="140"/>
        <v>Jan</v>
      </c>
    </row>
    <row r="2973" spans="1:32" x14ac:dyDescent="0.25">
      <c r="A2973" s="1">
        <v>45660</v>
      </c>
      <c r="B2973">
        <v>1722</v>
      </c>
      <c r="C2973">
        <v>5</v>
      </c>
      <c r="D2973">
        <v>4</v>
      </c>
      <c r="E2973">
        <v>1</v>
      </c>
      <c r="F2973">
        <v>5</v>
      </c>
      <c r="G2973">
        <v>1</v>
      </c>
      <c r="H2973">
        <f>VLOOKUP(B2973, patient!A:E, 5, FALSE)</f>
        <v>4</v>
      </c>
      <c r="I2973" t="str">
        <f>VLOOKUP(H2973, city!A:B, 2, FALSE)</f>
        <v>Birmingham</v>
      </c>
      <c r="J2973" t="str">
        <f>VLOOKUP(E2973, diagnosis!A:B, 2, FALSE)</f>
        <v>Appendicitis</v>
      </c>
      <c r="K2973" t="str">
        <f>VLOOKUP(D2973, department!A:B, 2, FALSE)</f>
        <v>Orthopedics</v>
      </c>
      <c r="L2973" t="str">
        <f>VLOOKUP(C2973, provider!A:B, 2, FALSE)</f>
        <v>Dr. Sade Kikiola</v>
      </c>
      <c r="M2973" t="str">
        <f>VLOOKUP(G2973, insurance!A:B, 2, FALSE)</f>
        <v>Aviva</v>
      </c>
      <c r="N2973">
        <f>VLOOKUP(B2973, patient!A:D, 4, FALSE)</f>
        <v>35</v>
      </c>
      <c r="O2973" t="str">
        <f>VLOOKUP(B2973, patient!A:C, 3, FALSE)</f>
        <v>Male</v>
      </c>
      <c r="P2973" t="str">
        <f>VLOOKUP(B2973, patient!A:F, 6, FALSE)</f>
        <v>Other</v>
      </c>
      <c r="Q2973" t="s">
        <v>492</v>
      </c>
      <c r="R2973">
        <v>885</v>
      </c>
      <c r="S2973">
        <v>25</v>
      </c>
      <c r="U2973" s="1" t="str">
        <f t="shared" si="138"/>
        <v>No</v>
      </c>
      <c r="V2973">
        <v>6</v>
      </c>
      <c r="W2973" t="s">
        <v>487</v>
      </c>
      <c r="X2973" t="s">
        <v>495</v>
      </c>
      <c r="Y2973" t="str">
        <f t="shared" si="139"/>
        <v>Emergency</v>
      </c>
      <c r="Z2973" t="s">
        <v>489</v>
      </c>
      <c r="AA2973" s="1">
        <v>45595</v>
      </c>
      <c r="AB2973" s="1">
        <v>45589</v>
      </c>
      <c r="AC2973" t="s">
        <v>493</v>
      </c>
      <c r="AD2973">
        <v>658</v>
      </c>
      <c r="AE2973">
        <v>30</v>
      </c>
      <c r="AF2973" t="str">
        <f t="shared" si="140"/>
        <v>Jan</v>
      </c>
    </row>
    <row r="2974" spans="1:32" x14ac:dyDescent="0.25">
      <c r="A2974" s="1">
        <v>45660</v>
      </c>
      <c r="B2974">
        <v>2762</v>
      </c>
      <c r="C2974">
        <v>4</v>
      </c>
      <c r="D2974">
        <v>4</v>
      </c>
      <c r="E2974">
        <v>5</v>
      </c>
      <c r="F2974">
        <v>5</v>
      </c>
      <c r="G2974">
        <v>3</v>
      </c>
      <c r="H2974">
        <f>VLOOKUP(B2974, patient!A:E, 5, FALSE)</f>
        <v>10</v>
      </c>
      <c r="I2974" t="str">
        <f>VLOOKUP(H2974, city!A:B, 2, FALSE)</f>
        <v>Edinburgh</v>
      </c>
      <c r="J2974" t="str">
        <f>VLOOKUP(E2974, diagnosis!A:B, 2, FALSE)</f>
        <v>Migraine</v>
      </c>
      <c r="K2974" t="str">
        <f>VLOOKUP(D2974, department!A:B, 2, FALSE)</f>
        <v>Orthopedics</v>
      </c>
      <c r="L2974" t="str">
        <f>VLOOKUP(C2974, provider!A:B, 2, FALSE)</f>
        <v>Dr. Ravi Patel</v>
      </c>
      <c r="M2974" t="str">
        <f>VLOOKUP(G2974, insurance!A:B, 2, FALSE)</f>
        <v>Allianz</v>
      </c>
      <c r="N2974">
        <f>VLOOKUP(B2974, patient!A:D, 4, FALSE)</f>
        <v>19</v>
      </c>
      <c r="O2974" t="str">
        <f>VLOOKUP(B2974, patient!A:C, 3, FALSE)</f>
        <v>Female</v>
      </c>
      <c r="P2974" t="str">
        <f>VLOOKUP(B2974, patient!A:F, 6, FALSE)</f>
        <v>Other</v>
      </c>
      <c r="Q2974" t="s">
        <v>492</v>
      </c>
      <c r="R2974">
        <v>156</v>
      </c>
      <c r="S2974">
        <v>35</v>
      </c>
      <c r="U2974" s="1" t="str">
        <f t="shared" si="138"/>
        <v>No</v>
      </c>
      <c r="V2974">
        <v>4</v>
      </c>
      <c r="W2974" t="s">
        <v>492</v>
      </c>
      <c r="X2974" t="s">
        <v>488</v>
      </c>
      <c r="Y2974" t="str">
        <f t="shared" si="139"/>
        <v>Scheduled</v>
      </c>
      <c r="Z2974" t="s">
        <v>489</v>
      </c>
      <c r="AA2974" s="1">
        <v>45593</v>
      </c>
      <c r="AB2974" s="1">
        <v>45589</v>
      </c>
      <c r="AC2974" t="s">
        <v>496</v>
      </c>
      <c r="AD2974">
        <v>168.7</v>
      </c>
      <c r="AE2974">
        <v>50</v>
      </c>
      <c r="AF2974" t="str">
        <f t="shared" si="140"/>
        <v>Jan</v>
      </c>
    </row>
    <row r="2975" spans="1:32" x14ac:dyDescent="0.25">
      <c r="A2975" s="1">
        <v>45660</v>
      </c>
      <c r="B2975">
        <v>2599</v>
      </c>
      <c r="C2975">
        <v>3</v>
      </c>
      <c r="D2975">
        <v>4</v>
      </c>
      <c r="E2975">
        <v>3</v>
      </c>
      <c r="F2975">
        <v>5</v>
      </c>
      <c r="G2975">
        <v>3</v>
      </c>
      <c r="H2975">
        <f>VLOOKUP(B2975, patient!A:E, 5, FALSE)</f>
        <v>4</v>
      </c>
      <c r="I2975" t="str">
        <f>VLOOKUP(H2975, city!A:B, 2, FALSE)</f>
        <v>Birmingham</v>
      </c>
      <c r="J2975" t="str">
        <f>VLOOKUP(E2975, diagnosis!A:B, 2, FALSE)</f>
        <v>Fracture</v>
      </c>
      <c r="K2975" t="str">
        <f>VLOOKUP(D2975, department!A:B, 2, FALSE)</f>
        <v>Orthopedics</v>
      </c>
      <c r="L2975" t="str">
        <f>VLOOKUP(C2975, provider!A:B, 2, FALSE)</f>
        <v>Dr. Emma Jones</v>
      </c>
      <c r="M2975" t="str">
        <f>VLOOKUP(G2975, insurance!A:B, 2, FALSE)</f>
        <v>Allianz</v>
      </c>
      <c r="N2975">
        <f>VLOOKUP(B2975, patient!A:D, 4, FALSE)</f>
        <v>66</v>
      </c>
      <c r="O2975" t="str">
        <f>VLOOKUP(B2975, patient!A:C, 3, FALSE)</f>
        <v>Male</v>
      </c>
      <c r="P2975" t="str">
        <f>VLOOKUP(B2975, patient!A:F, 6, FALSE)</f>
        <v>Asian</v>
      </c>
      <c r="Q2975" t="s">
        <v>491</v>
      </c>
      <c r="R2975">
        <v>711</v>
      </c>
      <c r="S2975">
        <v>128</v>
      </c>
      <c r="T2975" s="1">
        <v>45604</v>
      </c>
      <c r="U2975" s="1" t="str">
        <f t="shared" si="138"/>
        <v>Yes</v>
      </c>
      <c r="V2975">
        <v>6</v>
      </c>
      <c r="W2975" t="s">
        <v>487</v>
      </c>
      <c r="X2975" t="s">
        <v>495</v>
      </c>
      <c r="Y2975" t="str">
        <f t="shared" si="139"/>
        <v>Emergency</v>
      </c>
      <c r="Z2975" t="s">
        <v>489</v>
      </c>
      <c r="AC2975" t="s">
        <v>490</v>
      </c>
      <c r="AD2975">
        <v>587.29999999999995</v>
      </c>
      <c r="AE2975">
        <v>0</v>
      </c>
      <c r="AF2975" t="str">
        <f t="shared" si="140"/>
        <v>Jan</v>
      </c>
    </row>
    <row r="2976" spans="1:32" x14ac:dyDescent="0.25">
      <c r="A2976" s="1">
        <v>45660</v>
      </c>
      <c r="B2976">
        <v>4632</v>
      </c>
      <c r="C2976">
        <v>4</v>
      </c>
      <c r="D2976">
        <v>4</v>
      </c>
      <c r="E2976">
        <v>1</v>
      </c>
      <c r="F2976">
        <v>5</v>
      </c>
      <c r="G2976">
        <v>3</v>
      </c>
      <c r="H2976">
        <f>VLOOKUP(B2976, patient!A:E, 5, FALSE)</f>
        <v>10</v>
      </c>
      <c r="I2976" t="str">
        <f>VLOOKUP(H2976, city!A:B, 2, FALSE)</f>
        <v>Edinburgh</v>
      </c>
      <c r="J2976" t="str">
        <f>VLOOKUP(E2976, diagnosis!A:B, 2, FALSE)</f>
        <v>Appendicitis</v>
      </c>
      <c r="K2976" t="str">
        <f>VLOOKUP(D2976, department!A:B, 2, FALSE)</f>
        <v>Orthopedics</v>
      </c>
      <c r="L2976" t="str">
        <f>VLOOKUP(C2976, provider!A:B, 2, FALSE)</f>
        <v>Dr. Ravi Patel</v>
      </c>
      <c r="M2976" t="str">
        <f>VLOOKUP(G2976, insurance!A:B, 2, FALSE)</f>
        <v>Allianz</v>
      </c>
      <c r="N2976">
        <f>VLOOKUP(B2976, patient!A:D, 4, FALSE)</f>
        <v>30</v>
      </c>
      <c r="O2976" t="str">
        <f>VLOOKUP(B2976, patient!A:C, 3, FALSE)</f>
        <v>Female</v>
      </c>
      <c r="P2976" t="str">
        <f>VLOOKUP(B2976, patient!A:F, 6, FALSE)</f>
        <v>Asian</v>
      </c>
      <c r="Q2976" t="s">
        <v>486</v>
      </c>
      <c r="R2976">
        <v>744</v>
      </c>
      <c r="S2976">
        <v>42</v>
      </c>
      <c r="U2976" s="1" t="str">
        <f t="shared" si="138"/>
        <v>No</v>
      </c>
      <c r="V2976">
        <v>6</v>
      </c>
      <c r="W2976" t="s">
        <v>494</v>
      </c>
      <c r="X2976" t="s">
        <v>488</v>
      </c>
      <c r="Y2976" t="str">
        <f t="shared" si="139"/>
        <v>Scheduled</v>
      </c>
      <c r="Z2976" t="s">
        <v>489</v>
      </c>
      <c r="AA2976" s="1">
        <v>45591</v>
      </c>
      <c r="AB2976" s="1">
        <v>45589</v>
      </c>
      <c r="AC2976" t="s">
        <v>496</v>
      </c>
      <c r="AD2976">
        <v>585.20000000000005</v>
      </c>
      <c r="AE2976">
        <v>50</v>
      </c>
      <c r="AF2976" t="str">
        <f t="shared" si="140"/>
        <v>Jan</v>
      </c>
    </row>
    <row r="2977" spans="1:32" x14ac:dyDescent="0.25">
      <c r="A2977" s="1">
        <v>45660</v>
      </c>
      <c r="B2977">
        <v>4610</v>
      </c>
      <c r="C2977">
        <v>4</v>
      </c>
      <c r="D2977">
        <v>4</v>
      </c>
      <c r="E2977">
        <v>5</v>
      </c>
      <c r="F2977">
        <v>5</v>
      </c>
      <c r="G2977">
        <v>3</v>
      </c>
      <c r="H2977">
        <f>VLOOKUP(B2977, patient!A:E, 5, FALSE)</f>
        <v>4</v>
      </c>
      <c r="I2977" t="str">
        <f>VLOOKUP(H2977, city!A:B, 2, FALSE)</f>
        <v>Birmingham</v>
      </c>
      <c r="J2977" t="str">
        <f>VLOOKUP(E2977, diagnosis!A:B, 2, FALSE)</f>
        <v>Migraine</v>
      </c>
      <c r="K2977" t="str">
        <f>VLOOKUP(D2977, department!A:B, 2, FALSE)</f>
        <v>Orthopedics</v>
      </c>
      <c r="L2977" t="str">
        <f>VLOOKUP(C2977, provider!A:B, 2, FALSE)</f>
        <v>Dr. Ravi Patel</v>
      </c>
      <c r="M2977" t="str">
        <f>VLOOKUP(G2977, insurance!A:B, 2, FALSE)</f>
        <v>Allianz</v>
      </c>
      <c r="N2977">
        <f>VLOOKUP(B2977, patient!A:D, 4, FALSE)</f>
        <v>21</v>
      </c>
      <c r="O2977" t="str">
        <f>VLOOKUP(B2977, patient!A:C, 3, FALSE)</f>
        <v>Female</v>
      </c>
      <c r="P2977" t="str">
        <f>VLOOKUP(B2977, patient!A:F, 6, FALSE)</f>
        <v>Asian</v>
      </c>
      <c r="Q2977" t="s">
        <v>486</v>
      </c>
      <c r="R2977">
        <v>873</v>
      </c>
      <c r="S2977">
        <v>165</v>
      </c>
      <c r="T2977" s="1">
        <v>45602</v>
      </c>
      <c r="U2977" s="1" t="str">
        <f t="shared" si="138"/>
        <v>Yes</v>
      </c>
      <c r="V2977">
        <v>3</v>
      </c>
      <c r="W2977" t="s">
        <v>487</v>
      </c>
      <c r="X2977" t="s">
        <v>495</v>
      </c>
      <c r="Y2977" t="str">
        <f t="shared" si="139"/>
        <v>Emergency</v>
      </c>
      <c r="Z2977" t="s">
        <v>489</v>
      </c>
      <c r="AC2977" t="s">
        <v>490</v>
      </c>
      <c r="AD2977">
        <v>726.6</v>
      </c>
      <c r="AE2977">
        <v>0</v>
      </c>
      <c r="AF2977" t="str">
        <f t="shared" si="140"/>
        <v>Jan</v>
      </c>
    </row>
    <row r="2978" spans="1:32" x14ac:dyDescent="0.25">
      <c r="A2978" s="1">
        <v>45660</v>
      </c>
      <c r="B2978">
        <v>1040</v>
      </c>
      <c r="C2978">
        <v>3</v>
      </c>
      <c r="D2978">
        <v>4</v>
      </c>
      <c r="E2978">
        <v>5</v>
      </c>
      <c r="F2978">
        <v>5</v>
      </c>
      <c r="G2978">
        <v>3</v>
      </c>
      <c r="H2978">
        <f>VLOOKUP(B2978, patient!A:E, 5, FALSE)</f>
        <v>10</v>
      </c>
      <c r="I2978" t="str">
        <f>VLOOKUP(H2978, city!A:B, 2, FALSE)</f>
        <v>Edinburgh</v>
      </c>
      <c r="J2978" t="str">
        <f>VLOOKUP(E2978, diagnosis!A:B, 2, FALSE)</f>
        <v>Migraine</v>
      </c>
      <c r="K2978" t="str">
        <f>VLOOKUP(D2978, department!A:B, 2, FALSE)</f>
        <v>Orthopedics</v>
      </c>
      <c r="L2978" t="str">
        <f>VLOOKUP(C2978, provider!A:B, 2, FALSE)</f>
        <v>Dr. Emma Jones</v>
      </c>
      <c r="M2978" t="str">
        <f>VLOOKUP(G2978, insurance!A:B, 2, FALSE)</f>
        <v>Allianz</v>
      </c>
      <c r="N2978">
        <f>VLOOKUP(B2978, patient!A:D, 4, FALSE)</f>
        <v>43</v>
      </c>
      <c r="O2978" t="str">
        <f>VLOOKUP(B2978, patient!A:C, 3, FALSE)</f>
        <v>Female</v>
      </c>
      <c r="P2978" t="str">
        <f>VLOOKUP(B2978, patient!A:F, 6, FALSE)</f>
        <v>Black</v>
      </c>
      <c r="Q2978" t="s">
        <v>486</v>
      </c>
      <c r="R2978">
        <v>632</v>
      </c>
      <c r="S2978">
        <v>33</v>
      </c>
      <c r="T2978" s="1">
        <v>45615</v>
      </c>
      <c r="U2978" s="1" t="str">
        <f t="shared" si="138"/>
        <v>Yes</v>
      </c>
      <c r="V2978">
        <v>4</v>
      </c>
      <c r="W2978" t="s">
        <v>487</v>
      </c>
      <c r="X2978" t="s">
        <v>495</v>
      </c>
      <c r="Y2978" t="str">
        <f t="shared" si="139"/>
        <v>Emergency</v>
      </c>
      <c r="Z2978" t="s">
        <v>489</v>
      </c>
      <c r="AC2978" t="s">
        <v>490</v>
      </c>
      <c r="AD2978">
        <v>465.5</v>
      </c>
      <c r="AE2978">
        <v>0</v>
      </c>
      <c r="AF2978" t="str">
        <f t="shared" si="140"/>
        <v>Jan</v>
      </c>
    </row>
    <row r="2979" spans="1:32" x14ac:dyDescent="0.25">
      <c r="A2979" s="1">
        <v>45660</v>
      </c>
      <c r="B2979">
        <v>928</v>
      </c>
      <c r="C2979">
        <v>5</v>
      </c>
      <c r="D2979">
        <v>4</v>
      </c>
      <c r="E2979">
        <v>2</v>
      </c>
      <c r="F2979">
        <v>5</v>
      </c>
      <c r="G2979">
        <v>2</v>
      </c>
      <c r="H2979">
        <f>VLOOKUP(B2979, patient!A:E, 5, FALSE)</f>
        <v>4</v>
      </c>
      <c r="I2979" t="str">
        <f>VLOOKUP(H2979, city!A:B, 2, FALSE)</f>
        <v>Birmingham</v>
      </c>
      <c r="J2979" t="str">
        <f>VLOOKUP(E2979, diagnosis!A:B, 2, FALSE)</f>
        <v>Asthma</v>
      </c>
      <c r="K2979" t="str">
        <f>VLOOKUP(D2979, department!A:B, 2, FALSE)</f>
        <v>Orthopedics</v>
      </c>
      <c r="L2979" t="str">
        <f>VLOOKUP(C2979, provider!A:B, 2, FALSE)</f>
        <v>Dr. Sade Kikiola</v>
      </c>
      <c r="M2979" t="str">
        <f>VLOOKUP(G2979, insurance!A:B, 2, FALSE)</f>
        <v>AXA</v>
      </c>
      <c r="N2979">
        <f>VLOOKUP(B2979, patient!A:D, 4, FALSE)</f>
        <v>42</v>
      </c>
      <c r="O2979" t="str">
        <f>VLOOKUP(B2979, patient!A:C, 3, FALSE)</f>
        <v>Female</v>
      </c>
      <c r="P2979" t="str">
        <f>VLOOKUP(B2979, patient!A:F, 6, FALSE)</f>
        <v>Asian</v>
      </c>
      <c r="Q2979" t="s">
        <v>486</v>
      </c>
      <c r="R2979">
        <v>201</v>
      </c>
      <c r="S2979">
        <v>69</v>
      </c>
      <c r="U2979" s="1" t="str">
        <f t="shared" si="138"/>
        <v>No</v>
      </c>
      <c r="V2979">
        <v>6</v>
      </c>
      <c r="W2979" t="s">
        <v>494</v>
      </c>
      <c r="X2979" t="s">
        <v>488</v>
      </c>
      <c r="Y2979" t="str">
        <f t="shared" si="139"/>
        <v>Scheduled</v>
      </c>
      <c r="Z2979" t="s">
        <v>489</v>
      </c>
      <c r="AA2979" s="1">
        <v>45593</v>
      </c>
      <c r="AB2979" s="1">
        <v>45589</v>
      </c>
      <c r="AC2979" t="s">
        <v>498</v>
      </c>
      <c r="AD2979">
        <v>196</v>
      </c>
      <c r="AE2979">
        <v>10</v>
      </c>
      <c r="AF2979" t="str">
        <f t="shared" si="140"/>
        <v>Jan</v>
      </c>
    </row>
    <row r="2980" spans="1:32" x14ac:dyDescent="0.25">
      <c r="A2980" s="1">
        <v>45660</v>
      </c>
      <c r="B2980">
        <v>2224</v>
      </c>
      <c r="C2980">
        <v>1</v>
      </c>
      <c r="D2980">
        <v>4</v>
      </c>
      <c r="E2980">
        <v>1</v>
      </c>
      <c r="F2980">
        <v>5</v>
      </c>
      <c r="G2980">
        <v>3</v>
      </c>
      <c r="H2980">
        <f>VLOOKUP(B2980, patient!A:E, 5, FALSE)</f>
        <v>10</v>
      </c>
      <c r="I2980" t="str">
        <f>VLOOKUP(H2980, city!A:B, 2, FALSE)</f>
        <v>Edinburgh</v>
      </c>
      <c r="J2980" t="str">
        <f>VLOOKUP(E2980, diagnosis!A:B, 2, FALSE)</f>
        <v>Appendicitis</v>
      </c>
      <c r="K2980" t="str">
        <f>VLOOKUP(D2980, department!A:B, 2, FALSE)</f>
        <v>Orthopedics</v>
      </c>
      <c r="L2980" t="str">
        <f>VLOOKUP(C2980, provider!A:B, 2, FALSE)</f>
        <v>Dr. Olu Abisola</v>
      </c>
      <c r="M2980" t="str">
        <f>VLOOKUP(G2980, insurance!A:B, 2, FALSE)</f>
        <v>Allianz</v>
      </c>
      <c r="N2980">
        <f>VLOOKUP(B2980, patient!A:D, 4, FALSE)</f>
        <v>47</v>
      </c>
      <c r="O2980" t="str">
        <f>VLOOKUP(B2980, patient!A:C, 3, FALSE)</f>
        <v>Female</v>
      </c>
      <c r="P2980" t="str">
        <f>VLOOKUP(B2980, patient!A:F, 6, FALSE)</f>
        <v>Hispanic</v>
      </c>
      <c r="Q2980" t="s">
        <v>486</v>
      </c>
      <c r="R2980">
        <v>504</v>
      </c>
      <c r="S2980">
        <v>80</v>
      </c>
      <c r="T2980" s="1">
        <v>45615</v>
      </c>
      <c r="U2980" s="1" t="str">
        <f t="shared" si="138"/>
        <v>Yes</v>
      </c>
      <c r="V2980">
        <v>8</v>
      </c>
      <c r="W2980" t="s">
        <v>492</v>
      </c>
      <c r="X2980" t="s">
        <v>495</v>
      </c>
      <c r="Y2980" t="str">
        <f t="shared" si="139"/>
        <v>Emergency</v>
      </c>
      <c r="Z2980" t="s">
        <v>489</v>
      </c>
      <c r="AC2980" t="s">
        <v>490</v>
      </c>
      <c r="AD2980">
        <v>408.8</v>
      </c>
      <c r="AE2980">
        <v>0</v>
      </c>
      <c r="AF2980" t="str">
        <f t="shared" si="140"/>
        <v>Jan</v>
      </c>
    </row>
    <row r="2981" spans="1:32" x14ac:dyDescent="0.25">
      <c r="A2981" s="1">
        <v>45661</v>
      </c>
      <c r="B2981">
        <v>2067</v>
      </c>
      <c r="C2981">
        <v>4</v>
      </c>
      <c r="D2981">
        <v>4</v>
      </c>
      <c r="E2981">
        <v>2</v>
      </c>
      <c r="F2981">
        <v>5</v>
      </c>
      <c r="G2981">
        <v>2</v>
      </c>
      <c r="H2981">
        <f>VLOOKUP(B2981, patient!A:E, 5, FALSE)</f>
        <v>4</v>
      </c>
      <c r="I2981" t="str">
        <f>VLOOKUP(H2981, city!A:B, 2, FALSE)</f>
        <v>Birmingham</v>
      </c>
      <c r="J2981" t="str">
        <f>VLOOKUP(E2981, diagnosis!A:B, 2, FALSE)</f>
        <v>Asthma</v>
      </c>
      <c r="K2981" t="str">
        <f>VLOOKUP(D2981, department!A:B, 2, FALSE)</f>
        <v>Orthopedics</v>
      </c>
      <c r="L2981" t="str">
        <f>VLOOKUP(C2981, provider!A:B, 2, FALSE)</f>
        <v>Dr. Ravi Patel</v>
      </c>
      <c r="M2981" t="str">
        <f>VLOOKUP(G2981, insurance!A:B, 2, FALSE)</f>
        <v>AXA</v>
      </c>
      <c r="N2981">
        <f>VLOOKUP(B2981, patient!A:D, 4, FALSE)</f>
        <v>28</v>
      </c>
      <c r="O2981" t="str">
        <f>VLOOKUP(B2981, patient!A:C, 3, FALSE)</f>
        <v>Male</v>
      </c>
      <c r="P2981" t="str">
        <f>VLOOKUP(B2981, patient!A:F, 6, FALSE)</f>
        <v>Asian</v>
      </c>
      <c r="Q2981" t="s">
        <v>491</v>
      </c>
      <c r="R2981">
        <v>382</v>
      </c>
      <c r="S2981">
        <v>55</v>
      </c>
      <c r="T2981" s="1">
        <v>45614</v>
      </c>
      <c r="U2981" s="1" t="str">
        <f t="shared" si="138"/>
        <v>Yes</v>
      </c>
      <c r="V2981">
        <v>7</v>
      </c>
      <c r="W2981" t="s">
        <v>492</v>
      </c>
      <c r="X2981" t="s">
        <v>488</v>
      </c>
      <c r="Y2981" t="str">
        <f t="shared" si="139"/>
        <v>Scheduled</v>
      </c>
      <c r="Z2981" t="s">
        <v>489</v>
      </c>
      <c r="AC2981" t="s">
        <v>490</v>
      </c>
      <c r="AD2981">
        <v>305.89999999999998</v>
      </c>
      <c r="AE2981">
        <v>0</v>
      </c>
      <c r="AF2981" t="str">
        <f t="shared" si="140"/>
        <v>Jan</v>
      </c>
    </row>
    <row r="2982" spans="1:32" x14ac:dyDescent="0.25">
      <c r="A2982" s="1">
        <v>45661</v>
      </c>
      <c r="B2982">
        <v>2768</v>
      </c>
      <c r="C2982">
        <v>5</v>
      </c>
      <c r="D2982">
        <v>4</v>
      </c>
      <c r="E2982">
        <v>5</v>
      </c>
      <c r="F2982">
        <v>5</v>
      </c>
      <c r="G2982">
        <v>2</v>
      </c>
      <c r="H2982">
        <f>VLOOKUP(B2982, patient!A:E, 5, FALSE)</f>
        <v>10</v>
      </c>
      <c r="I2982" t="str">
        <f>VLOOKUP(H2982, city!A:B, 2, FALSE)</f>
        <v>Edinburgh</v>
      </c>
      <c r="J2982" t="str">
        <f>VLOOKUP(E2982, diagnosis!A:B, 2, FALSE)</f>
        <v>Migraine</v>
      </c>
      <c r="K2982" t="str">
        <f>VLOOKUP(D2982, department!A:B, 2, FALSE)</f>
        <v>Orthopedics</v>
      </c>
      <c r="L2982" t="str">
        <f>VLOOKUP(C2982, provider!A:B, 2, FALSE)</f>
        <v>Dr. Sade Kikiola</v>
      </c>
      <c r="M2982" t="str">
        <f>VLOOKUP(G2982, insurance!A:B, 2, FALSE)</f>
        <v>AXA</v>
      </c>
      <c r="N2982">
        <f>VLOOKUP(B2982, patient!A:D, 4, FALSE)</f>
        <v>24</v>
      </c>
      <c r="O2982" t="str">
        <f>VLOOKUP(B2982, patient!A:C, 3, FALSE)</f>
        <v>Female</v>
      </c>
      <c r="P2982" t="str">
        <f>VLOOKUP(B2982, patient!A:F, 6, FALSE)</f>
        <v>Hispanic</v>
      </c>
      <c r="Q2982" t="s">
        <v>491</v>
      </c>
      <c r="R2982">
        <v>972</v>
      </c>
      <c r="S2982">
        <v>34</v>
      </c>
      <c r="T2982" s="1">
        <v>45607</v>
      </c>
      <c r="U2982" s="1" t="str">
        <f t="shared" si="138"/>
        <v>Yes</v>
      </c>
      <c r="V2982">
        <v>4</v>
      </c>
      <c r="W2982" t="s">
        <v>487</v>
      </c>
      <c r="X2982" t="s">
        <v>488</v>
      </c>
      <c r="Y2982" t="str">
        <f t="shared" si="139"/>
        <v>Scheduled</v>
      </c>
      <c r="Z2982" t="s">
        <v>489</v>
      </c>
      <c r="AC2982" t="s">
        <v>490</v>
      </c>
      <c r="AD2982">
        <v>704.2</v>
      </c>
      <c r="AE2982">
        <v>0</v>
      </c>
      <c r="AF2982" t="str">
        <f t="shared" si="140"/>
        <v>Jan</v>
      </c>
    </row>
    <row r="2983" spans="1:32" x14ac:dyDescent="0.25">
      <c r="A2983" s="1">
        <v>45661</v>
      </c>
      <c r="B2983">
        <v>3743</v>
      </c>
      <c r="C2983">
        <v>3</v>
      </c>
      <c r="D2983">
        <v>4</v>
      </c>
      <c r="E2983">
        <v>5</v>
      </c>
      <c r="F2983">
        <v>5</v>
      </c>
      <c r="G2983">
        <v>1</v>
      </c>
      <c r="H2983">
        <f>VLOOKUP(B2983, patient!A:E, 5, FALSE)</f>
        <v>4</v>
      </c>
      <c r="I2983" t="str">
        <f>VLOOKUP(H2983, city!A:B, 2, FALSE)</f>
        <v>Birmingham</v>
      </c>
      <c r="J2983" t="str">
        <f>VLOOKUP(E2983, diagnosis!A:B, 2, FALSE)</f>
        <v>Migraine</v>
      </c>
      <c r="K2983" t="str">
        <f>VLOOKUP(D2983, department!A:B, 2, FALSE)</f>
        <v>Orthopedics</v>
      </c>
      <c r="L2983" t="str">
        <f>VLOOKUP(C2983, provider!A:B, 2, FALSE)</f>
        <v>Dr. Emma Jones</v>
      </c>
      <c r="M2983" t="str">
        <f>VLOOKUP(G2983, insurance!A:B, 2, FALSE)</f>
        <v>Aviva</v>
      </c>
      <c r="N2983">
        <f>VLOOKUP(B2983, patient!A:D, 4, FALSE)</f>
        <v>48</v>
      </c>
      <c r="O2983" t="str">
        <f>VLOOKUP(B2983, patient!A:C, 3, FALSE)</f>
        <v>Male</v>
      </c>
      <c r="P2983" t="str">
        <f>VLOOKUP(B2983, patient!A:F, 6, FALSE)</f>
        <v>Asian</v>
      </c>
      <c r="Q2983" t="s">
        <v>486</v>
      </c>
      <c r="R2983">
        <v>245</v>
      </c>
      <c r="S2983">
        <v>24</v>
      </c>
      <c r="T2983" s="1">
        <v>45604</v>
      </c>
      <c r="U2983" s="1" t="str">
        <f t="shared" si="138"/>
        <v>Yes</v>
      </c>
      <c r="V2983">
        <v>3</v>
      </c>
      <c r="W2983" t="s">
        <v>494</v>
      </c>
      <c r="X2983" t="s">
        <v>495</v>
      </c>
      <c r="Y2983" t="str">
        <f t="shared" si="139"/>
        <v>Emergency</v>
      </c>
      <c r="Z2983" t="s">
        <v>489</v>
      </c>
      <c r="AC2983" t="s">
        <v>490</v>
      </c>
      <c r="AD2983">
        <v>188.3</v>
      </c>
      <c r="AE2983">
        <v>0</v>
      </c>
      <c r="AF2983" t="str">
        <f t="shared" si="140"/>
        <v>Jan</v>
      </c>
    </row>
    <row r="2984" spans="1:32" x14ac:dyDescent="0.25">
      <c r="A2984" s="1">
        <v>45661</v>
      </c>
      <c r="B2984">
        <v>89</v>
      </c>
      <c r="C2984">
        <v>5</v>
      </c>
      <c r="D2984">
        <v>4</v>
      </c>
      <c r="E2984">
        <v>3</v>
      </c>
      <c r="F2984">
        <v>5</v>
      </c>
      <c r="G2984">
        <v>1</v>
      </c>
      <c r="H2984">
        <f>VLOOKUP(B2984, patient!A:E, 5, FALSE)</f>
        <v>10</v>
      </c>
      <c r="I2984" t="str">
        <f>VLOOKUP(H2984, city!A:B, 2, FALSE)</f>
        <v>Edinburgh</v>
      </c>
      <c r="J2984" t="str">
        <f>VLOOKUP(E2984, diagnosis!A:B, 2, FALSE)</f>
        <v>Fracture</v>
      </c>
      <c r="K2984" t="str">
        <f>VLOOKUP(D2984, department!A:B, 2, FALSE)</f>
        <v>Orthopedics</v>
      </c>
      <c r="L2984" t="str">
        <f>VLOOKUP(C2984, provider!A:B, 2, FALSE)</f>
        <v>Dr. Sade Kikiola</v>
      </c>
      <c r="M2984" t="str">
        <f>VLOOKUP(G2984, insurance!A:B, 2, FALSE)</f>
        <v>Aviva</v>
      </c>
      <c r="N2984">
        <f>VLOOKUP(B2984, patient!A:D, 4, FALSE)</f>
        <v>61</v>
      </c>
      <c r="O2984" t="str">
        <f>VLOOKUP(B2984, patient!A:C, 3, FALSE)</f>
        <v>Female</v>
      </c>
      <c r="P2984" t="str">
        <f>VLOOKUP(B2984, patient!A:F, 6, FALSE)</f>
        <v>Other</v>
      </c>
      <c r="Q2984" t="s">
        <v>486</v>
      </c>
      <c r="R2984">
        <v>701</v>
      </c>
      <c r="S2984">
        <v>72</v>
      </c>
      <c r="T2984" s="1">
        <v>45618</v>
      </c>
      <c r="U2984" s="1" t="str">
        <f t="shared" si="138"/>
        <v>Yes</v>
      </c>
      <c r="V2984">
        <v>8</v>
      </c>
      <c r="W2984" t="s">
        <v>494</v>
      </c>
      <c r="X2984" t="s">
        <v>495</v>
      </c>
      <c r="Y2984" t="str">
        <f t="shared" si="139"/>
        <v>Emergency</v>
      </c>
      <c r="Z2984" t="s">
        <v>489</v>
      </c>
      <c r="AC2984" t="s">
        <v>490</v>
      </c>
      <c r="AD2984">
        <v>541.1</v>
      </c>
      <c r="AE2984">
        <v>0</v>
      </c>
      <c r="AF2984" t="str">
        <f t="shared" si="140"/>
        <v>Jan</v>
      </c>
    </row>
    <row r="2985" spans="1:32" x14ac:dyDescent="0.25">
      <c r="A2985" s="1">
        <v>45661</v>
      </c>
      <c r="B2985">
        <v>1116</v>
      </c>
      <c r="C2985">
        <v>4</v>
      </c>
      <c r="D2985">
        <v>4</v>
      </c>
      <c r="E2985">
        <v>2</v>
      </c>
      <c r="F2985">
        <v>5</v>
      </c>
      <c r="G2985">
        <v>3</v>
      </c>
      <c r="H2985">
        <f>VLOOKUP(B2985, patient!A:E, 5, FALSE)</f>
        <v>4</v>
      </c>
      <c r="I2985" t="str">
        <f>VLOOKUP(H2985, city!A:B, 2, FALSE)</f>
        <v>Birmingham</v>
      </c>
      <c r="J2985" t="str">
        <f>VLOOKUP(E2985, diagnosis!A:B, 2, FALSE)</f>
        <v>Asthma</v>
      </c>
      <c r="K2985" t="str">
        <f>VLOOKUP(D2985, department!A:B, 2, FALSE)</f>
        <v>Orthopedics</v>
      </c>
      <c r="L2985" t="str">
        <f>VLOOKUP(C2985, provider!A:B, 2, FALSE)</f>
        <v>Dr. Ravi Patel</v>
      </c>
      <c r="M2985" t="str">
        <f>VLOOKUP(G2985, insurance!A:B, 2, FALSE)</f>
        <v>Allianz</v>
      </c>
      <c r="N2985">
        <f>VLOOKUP(B2985, patient!A:D, 4, FALSE)</f>
        <v>27</v>
      </c>
      <c r="O2985" t="str">
        <f>VLOOKUP(B2985, patient!A:C, 3, FALSE)</f>
        <v>Female</v>
      </c>
      <c r="P2985" t="str">
        <f>VLOOKUP(B2985, patient!A:F, 6, FALSE)</f>
        <v>Asian</v>
      </c>
      <c r="Q2985" t="s">
        <v>492</v>
      </c>
      <c r="R2985">
        <v>805</v>
      </c>
      <c r="S2985">
        <v>67</v>
      </c>
      <c r="U2985" s="1" t="str">
        <f t="shared" si="138"/>
        <v>No</v>
      </c>
      <c r="V2985">
        <v>6</v>
      </c>
      <c r="W2985" t="s">
        <v>494</v>
      </c>
      <c r="X2985" t="s">
        <v>488</v>
      </c>
      <c r="Y2985" t="str">
        <f t="shared" si="139"/>
        <v>Scheduled</v>
      </c>
      <c r="Z2985" t="s">
        <v>489</v>
      </c>
      <c r="AA2985" s="1">
        <v>45597</v>
      </c>
      <c r="AB2985" s="1">
        <v>45590</v>
      </c>
      <c r="AC2985" t="s">
        <v>498</v>
      </c>
      <c r="AD2985">
        <v>617.4</v>
      </c>
      <c r="AE2985">
        <v>10</v>
      </c>
      <c r="AF2985" t="str">
        <f t="shared" si="140"/>
        <v>Jan</v>
      </c>
    </row>
    <row r="2986" spans="1:32" x14ac:dyDescent="0.25">
      <c r="A2986" s="1">
        <v>45661</v>
      </c>
      <c r="B2986">
        <v>4801</v>
      </c>
      <c r="C2986">
        <v>1</v>
      </c>
      <c r="D2986">
        <v>4</v>
      </c>
      <c r="E2986">
        <v>4</v>
      </c>
      <c r="F2986">
        <v>5</v>
      </c>
      <c r="G2986">
        <v>1</v>
      </c>
      <c r="H2986">
        <f>VLOOKUP(B2986, patient!A:E, 5, FALSE)</f>
        <v>10</v>
      </c>
      <c r="I2986" t="str">
        <f>VLOOKUP(H2986, city!A:B, 2, FALSE)</f>
        <v>Edinburgh</v>
      </c>
      <c r="J2986" t="str">
        <f>VLOOKUP(E2986, diagnosis!A:B, 2, FALSE)</f>
        <v>Hypertension</v>
      </c>
      <c r="K2986" t="str">
        <f>VLOOKUP(D2986, department!A:B, 2, FALSE)</f>
        <v>Orthopedics</v>
      </c>
      <c r="L2986" t="str">
        <f>VLOOKUP(C2986, provider!A:B, 2, FALSE)</f>
        <v>Dr. Olu Abisola</v>
      </c>
      <c r="M2986" t="str">
        <f>VLOOKUP(G2986, insurance!A:B, 2, FALSE)</f>
        <v>Aviva</v>
      </c>
      <c r="N2986">
        <f>VLOOKUP(B2986, patient!A:D, 4, FALSE)</f>
        <v>56</v>
      </c>
      <c r="O2986" t="str">
        <f>VLOOKUP(B2986, patient!A:C, 3, FALSE)</f>
        <v>Male</v>
      </c>
      <c r="P2986" t="str">
        <f>VLOOKUP(B2986, patient!A:F, 6, FALSE)</f>
        <v>Hispanic</v>
      </c>
      <c r="Q2986" t="s">
        <v>492</v>
      </c>
      <c r="R2986">
        <v>188</v>
      </c>
      <c r="S2986">
        <v>30</v>
      </c>
      <c r="U2986" s="1" t="str">
        <f t="shared" si="138"/>
        <v>No</v>
      </c>
      <c r="V2986">
        <v>8</v>
      </c>
      <c r="W2986" t="s">
        <v>492</v>
      </c>
      <c r="X2986" t="s">
        <v>488</v>
      </c>
      <c r="Y2986" t="str">
        <f t="shared" si="139"/>
        <v>Scheduled</v>
      </c>
      <c r="Z2986" t="s">
        <v>489</v>
      </c>
      <c r="AA2986" s="1">
        <v>45591</v>
      </c>
      <c r="AB2986" s="1">
        <v>45590</v>
      </c>
      <c r="AC2986" t="s">
        <v>493</v>
      </c>
      <c r="AD2986">
        <v>173.6</v>
      </c>
      <c r="AE2986">
        <v>30</v>
      </c>
      <c r="AF2986" t="str">
        <f t="shared" si="140"/>
        <v>Jan</v>
      </c>
    </row>
    <row r="2987" spans="1:32" x14ac:dyDescent="0.25">
      <c r="A2987" s="1">
        <v>45661</v>
      </c>
      <c r="B2987">
        <v>3970</v>
      </c>
      <c r="C2987">
        <v>3</v>
      </c>
      <c r="D2987">
        <v>4</v>
      </c>
      <c r="E2987">
        <v>1</v>
      </c>
      <c r="F2987">
        <v>5</v>
      </c>
      <c r="G2987">
        <v>3</v>
      </c>
      <c r="H2987">
        <f>VLOOKUP(B2987, patient!A:E, 5, FALSE)</f>
        <v>4</v>
      </c>
      <c r="I2987" t="str">
        <f>VLOOKUP(H2987, city!A:B, 2, FALSE)</f>
        <v>Birmingham</v>
      </c>
      <c r="J2987" t="str">
        <f>VLOOKUP(E2987, diagnosis!A:B, 2, FALSE)</f>
        <v>Appendicitis</v>
      </c>
      <c r="K2987" t="str">
        <f>VLOOKUP(D2987, department!A:B, 2, FALSE)</f>
        <v>Orthopedics</v>
      </c>
      <c r="L2987" t="str">
        <f>VLOOKUP(C2987, provider!A:B, 2, FALSE)</f>
        <v>Dr. Emma Jones</v>
      </c>
      <c r="M2987" t="str">
        <f>VLOOKUP(G2987, insurance!A:B, 2, FALSE)</f>
        <v>Allianz</v>
      </c>
      <c r="N2987">
        <f>VLOOKUP(B2987, patient!A:D, 4, FALSE)</f>
        <v>30</v>
      </c>
      <c r="O2987" t="str">
        <f>VLOOKUP(B2987, patient!A:C, 3, FALSE)</f>
        <v>Male</v>
      </c>
      <c r="P2987" t="str">
        <f>VLOOKUP(B2987, patient!A:F, 6, FALSE)</f>
        <v>Hispanic</v>
      </c>
      <c r="Q2987" t="s">
        <v>492</v>
      </c>
      <c r="R2987">
        <v>641</v>
      </c>
      <c r="S2987">
        <v>21</v>
      </c>
      <c r="U2987" s="1" t="str">
        <f t="shared" si="138"/>
        <v>No</v>
      </c>
      <c r="V2987">
        <v>9</v>
      </c>
      <c r="W2987" t="s">
        <v>492</v>
      </c>
      <c r="X2987" t="s">
        <v>488</v>
      </c>
      <c r="Y2987" t="str">
        <f t="shared" si="139"/>
        <v>Scheduled</v>
      </c>
      <c r="Z2987" t="s">
        <v>489</v>
      </c>
      <c r="AA2987" s="1">
        <v>45599</v>
      </c>
      <c r="AB2987" s="1">
        <v>45590</v>
      </c>
      <c r="AC2987" t="s">
        <v>496</v>
      </c>
      <c r="AD2987">
        <v>498.4</v>
      </c>
      <c r="AE2987">
        <v>50</v>
      </c>
      <c r="AF2987" t="str">
        <f t="shared" si="140"/>
        <v>Jan</v>
      </c>
    </row>
    <row r="2988" spans="1:32" x14ac:dyDescent="0.25">
      <c r="A2988" s="1">
        <v>45661</v>
      </c>
      <c r="B2988">
        <v>3457</v>
      </c>
      <c r="C2988">
        <v>3</v>
      </c>
      <c r="D2988">
        <v>4</v>
      </c>
      <c r="E2988">
        <v>2</v>
      </c>
      <c r="F2988">
        <v>5</v>
      </c>
      <c r="G2988">
        <v>1</v>
      </c>
      <c r="H2988">
        <f>VLOOKUP(B2988, patient!A:E, 5, FALSE)</f>
        <v>10</v>
      </c>
      <c r="I2988" t="str">
        <f>VLOOKUP(H2988, city!A:B, 2, FALSE)</f>
        <v>Edinburgh</v>
      </c>
      <c r="J2988" t="str">
        <f>VLOOKUP(E2988, diagnosis!A:B, 2, FALSE)</f>
        <v>Asthma</v>
      </c>
      <c r="K2988" t="str">
        <f>VLOOKUP(D2988, department!A:B, 2, FALSE)</f>
        <v>Orthopedics</v>
      </c>
      <c r="L2988" t="str">
        <f>VLOOKUP(C2988, provider!A:B, 2, FALSE)</f>
        <v>Dr. Emma Jones</v>
      </c>
      <c r="M2988" t="str">
        <f>VLOOKUP(G2988, insurance!A:B, 2, FALSE)</f>
        <v>Aviva</v>
      </c>
      <c r="N2988">
        <f>VLOOKUP(B2988, patient!A:D, 4, FALSE)</f>
        <v>48</v>
      </c>
      <c r="O2988" t="str">
        <f>VLOOKUP(B2988, patient!A:C, 3, FALSE)</f>
        <v>Male</v>
      </c>
      <c r="P2988" t="str">
        <f>VLOOKUP(B2988, patient!A:F, 6, FALSE)</f>
        <v>Hispanic</v>
      </c>
      <c r="Q2988" t="s">
        <v>486</v>
      </c>
      <c r="R2988">
        <v>318</v>
      </c>
      <c r="S2988">
        <v>106</v>
      </c>
      <c r="T2988" s="1">
        <v>45612</v>
      </c>
      <c r="U2988" s="1" t="str">
        <f t="shared" si="138"/>
        <v>Yes</v>
      </c>
      <c r="V2988">
        <v>9</v>
      </c>
      <c r="W2988" t="s">
        <v>492</v>
      </c>
      <c r="X2988" t="s">
        <v>488</v>
      </c>
      <c r="Y2988" t="str">
        <f t="shared" si="139"/>
        <v>Scheduled</v>
      </c>
      <c r="Z2988" t="s">
        <v>489</v>
      </c>
      <c r="AC2988" t="s">
        <v>490</v>
      </c>
      <c r="AD2988">
        <v>296.8</v>
      </c>
      <c r="AE2988">
        <v>0</v>
      </c>
      <c r="AF2988" t="str">
        <f t="shared" si="140"/>
        <v>Jan</v>
      </c>
    </row>
    <row r="2989" spans="1:32" x14ac:dyDescent="0.25">
      <c r="A2989" s="1">
        <v>45661</v>
      </c>
      <c r="B2989">
        <v>2183</v>
      </c>
      <c r="C2989">
        <v>4</v>
      </c>
      <c r="D2989">
        <v>4</v>
      </c>
      <c r="E2989">
        <v>5</v>
      </c>
      <c r="F2989">
        <v>5</v>
      </c>
      <c r="G2989">
        <v>1</v>
      </c>
      <c r="H2989">
        <f>VLOOKUP(B2989, patient!A:E, 5, FALSE)</f>
        <v>4</v>
      </c>
      <c r="I2989" t="str">
        <f>VLOOKUP(H2989, city!A:B, 2, FALSE)</f>
        <v>Birmingham</v>
      </c>
      <c r="J2989" t="str">
        <f>VLOOKUP(E2989, diagnosis!A:B, 2, FALSE)</f>
        <v>Migraine</v>
      </c>
      <c r="K2989" t="str">
        <f>VLOOKUP(D2989, department!A:B, 2, FALSE)</f>
        <v>Orthopedics</v>
      </c>
      <c r="L2989" t="str">
        <f>VLOOKUP(C2989, provider!A:B, 2, FALSE)</f>
        <v>Dr. Ravi Patel</v>
      </c>
      <c r="M2989" t="str">
        <f>VLOOKUP(G2989, insurance!A:B, 2, FALSE)</f>
        <v>Aviva</v>
      </c>
      <c r="N2989">
        <f>VLOOKUP(B2989, patient!A:D, 4, FALSE)</f>
        <v>24</v>
      </c>
      <c r="O2989" t="str">
        <f>VLOOKUP(B2989, patient!A:C, 3, FALSE)</f>
        <v>Male</v>
      </c>
      <c r="P2989" t="str">
        <f>VLOOKUP(B2989, patient!A:F, 6, FALSE)</f>
        <v>Asian</v>
      </c>
      <c r="Q2989" t="s">
        <v>486</v>
      </c>
      <c r="R2989">
        <v>947</v>
      </c>
      <c r="S2989">
        <v>43</v>
      </c>
      <c r="U2989" s="1" t="str">
        <f t="shared" si="138"/>
        <v>No</v>
      </c>
      <c r="V2989">
        <v>10</v>
      </c>
      <c r="W2989" t="s">
        <v>494</v>
      </c>
      <c r="X2989" t="s">
        <v>488</v>
      </c>
      <c r="Y2989" t="str">
        <f t="shared" si="139"/>
        <v>Scheduled</v>
      </c>
      <c r="Z2989" t="s">
        <v>489</v>
      </c>
      <c r="AA2989" s="1">
        <v>45593</v>
      </c>
      <c r="AB2989" s="1">
        <v>45590</v>
      </c>
      <c r="AC2989" t="s">
        <v>498</v>
      </c>
      <c r="AD2989">
        <v>700</v>
      </c>
      <c r="AE2989">
        <v>10</v>
      </c>
      <c r="AF2989" t="str">
        <f t="shared" si="140"/>
        <v>Jan</v>
      </c>
    </row>
    <row r="2990" spans="1:32" x14ac:dyDescent="0.25">
      <c r="A2990" s="1">
        <v>45661</v>
      </c>
      <c r="B2990">
        <v>2275</v>
      </c>
      <c r="C2990">
        <v>5</v>
      </c>
      <c r="D2990">
        <v>4</v>
      </c>
      <c r="E2990">
        <v>3</v>
      </c>
      <c r="F2990">
        <v>5</v>
      </c>
      <c r="G2990">
        <v>3</v>
      </c>
      <c r="H2990">
        <f>VLOOKUP(B2990, patient!A:E, 5, FALSE)</f>
        <v>10</v>
      </c>
      <c r="I2990" t="str">
        <f>VLOOKUP(H2990, city!A:B, 2, FALSE)</f>
        <v>Edinburgh</v>
      </c>
      <c r="J2990" t="str">
        <f>VLOOKUP(E2990, diagnosis!A:B, 2, FALSE)</f>
        <v>Fracture</v>
      </c>
      <c r="K2990" t="str">
        <f>VLOOKUP(D2990, department!A:B, 2, FALSE)</f>
        <v>Orthopedics</v>
      </c>
      <c r="L2990" t="str">
        <f>VLOOKUP(C2990, provider!A:B, 2, FALSE)</f>
        <v>Dr. Sade Kikiola</v>
      </c>
      <c r="M2990" t="str">
        <f>VLOOKUP(G2990, insurance!A:B, 2, FALSE)</f>
        <v>Allianz</v>
      </c>
      <c r="N2990">
        <f>VLOOKUP(B2990, patient!A:D, 4, FALSE)</f>
        <v>73</v>
      </c>
      <c r="O2990" t="str">
        <f>VLOOKUP(B2990, patient!A:C, 3, FALSE)</f>
        <v>Female</v>
      </c>
      <c r="P2990" t="str">
        <f>VLOOKUP(B2990, patient!A:F, 6, FALSE)</f>
        <v>Black</v>
      </c>
      <c r="Q2990" t="s">
        <v>491</v>
      </c>
      <c r="R2990">
        <v>808</v>
      </c>
      <c r="S2990">
        <v>87</v>
      </c>
      <c r="T2990" s="1">
        <v>45606</v>
      </c>
      <c r="U2990" s="1" t="str">
        <f t="shared" si="138"/>
        <v>Yes</v>
      </c>
      <c r="V2990">
        <v>9</v>
      </c>
      <c r="W2990" t="s">
        <v>492</v>
      </c>
      <c r="X2990" t="s">
        <v>495</v>
      </c>
      <c r="Y2990" t="str">
        <f t="shared" si="139"/>
        <v>Emergency</v>
      </c>
      <c r="Z2990" t="s">
        <v>489</v>
      </c>
      <c r="AC2990" t="s">
        <v>490</v>
      </c>
      <c r="AD2990">
        <v>626.5</v>
      </c>
      <c r="AE2990">
        <v>0</v>
      </c>
      <c r="AF2990" t="str">
        <f t="shared" si="140"/>
        <v>Jan</v>
      </c>
    </row>
    <row r="2991" spans="1:32" x14ac:dyDescent="0.25">
      <c r="A2991" s="1">
        <v>45662</v>
      </c>
      <c r="B2991">
        <v>3777</v>
      </c>
      <c r="C2991">
        <v>1</v>
      </c>
      <c r="D2991">
        <v>4</v>
      </c>
      <c r="E2991">
        <v>1</v>
      </c>
      <c r="F2991">
        <v>5</v>
      </c>
      <c r="G2991">
        <v>1</v>
      </c>
      <c r="H2991">
        <f>VLOOKUP(B2991, patient!A:E, 5, FALSE)</f>
        <v>4</v>
      </c>
      <c r="I2991" t="str">
        <f>VLOOKUP(H2991, city!A:B, 2, FALSE)</f>
        <v>Birmingham</v>
      </c>
      <c r="J2991" t="str">
        <f>VLOOKUP(E2991, diagnosis!A:B, 2, FALSE)</f>
        <v>Appendicitis</v>
      </c>
      <c r="K2991" t="str">
        <f>VLOOKUP(D2991, department!A:B, 2, FALSE)</f>
        <v>Orthopedics</v>
      </c>
      <c r="L2991" t="str">
        <f>VLOOKUP(C2991, provider!A:B, 2, FALSE)</f>
        <v>Dr. Olu Abisola</v>
      </c>
      <c r="M2991" t="str">
        <f>VLOOKUP(G2991, insurance!A:B, 2, FALSE)</f>
        <v>Aviva</v>
      </c>
      <c r="N2991">
        <f>VLOOKUP(B2991, patient!A:D, 4, FALSE)</f>
        <v>66</v>
      </c>
      <c r="O2991" t="str">
        <f>VLOOKUP(B2991, patient!A:C, 3, FALSE)</f>
        <v>Male</v>
      </c>
      <c r="P2991" t="str">
        <f>VLOOKUP(B2991, patient!A:F, 6, FALSE)</f>
        <v>Hispanic</v>
      </c>
      <c r="Q2991" t="s">
        <v>492</v>
      </c>
      <c r="R2991">
        <v>598</v>
      </c>
      <c r="S2991">
        <v>98</v>
      </c>
      <c r="T2991" s="1">
        <v>45602</v>
      </c>
      <c r="U2991" s="1" t="str">
        <f t="shared" si="138"/>
        <v>Yes</v>
      </c>
      <c r="V2991">
        <v>10</v>
      </c>
      <c r="W2991" t="s">
        <v>487</v>
      </c>
      <c r="X2991" t="s">
        <v>488</v>
      </c>
      <c r="Y2991" t="str">
        <f t="shared" si="139"/>
        <v>Scheduled</v>
      </c>
      <c r="Z2991" t="s">
        <v>489</v>
      </c>
      <c r="AC2991" t="s">
        <v>490</v>
      </c>
      <c r="AD2991">
        <v>487.2</v>
      </c>
      <c r="AE2991">
        <v>0</v>
      </c>
      <c r="AF2991" t="str">
        <f t="shared" si="140"/>
        <v>Jan</v>
      </c>
    </row>
    <row r="2992" spans="1:32" x14ac:dyDescent="0.25">
      <c r="A2992" s="1">
        <v>45658</v>
      </c>
      <c r="B2992">
        <v>3484</v>
      </c>
      <c r="C2992">
        <v>3</v>
      </c>
      <c r="D2992">
        <v>4</v>
      </c>
      <c r="E2992">
        <v>1</v>
      </c>
      <c r="F2992">
        <v>5</v>
      </c>
      <c r="G2992">
        <v>3</v>
      </c>
      <c r="H2992">
        <f>VLOOKUP(B2992, patient!A:E, 5, FALSE)</f>
        <v>10</v>
      </c>
      <c r="I2992" t="str">
        <f>VLOOKUP(H2992, city!A:B, 2, FALSE)</f>
        <v>Edinburgh</v>
      </c>
      <c r="J2992" t="str">
        <f>VLOOKUP(E2992, diagnosis!A:B, 2, FALSE)</f>
        <v>Appendicitis</v>
      </c>
      <c r="K2992" t="str">
        <f>VLOOKUP(D2992, department!A:B, 2, FALSE)</f>
        <v>Orthopedics</v>
      </c>
      <c r="L2992" t="str">
        <f>VLOOKUP(C2992, provider!A:B, 2, FALSE)</f>
        <v>Dr. Emma Jones</v>
      </c>
      <c r="M2992" t="str">
        <f>VLOOKUP(G2992, insurance!A:B, 2, FALSE)</f>
        <v>Allianz</v>
      </c>
      <c r="N2992">
        <f>VLOOKUP(B2992, patient!A:D, 4, FALSE)</f>
        <v>59</v>
      </c>
      <c r="O2992" t="str">
        <f>VLOOKUP(B2992, patient!A:C, 3, FALSE)</f>
        <v>Female</v>
      </c>
      <c r="P2992" t="str">
        <f>VLOOKUP(B2992, patient!A:F, 6, FALSE)</f>
        <v>Black</v>
      </c>
      <c r="Q2992" t="s">
        <v>492</v>
      </c>
      <c r="R2992">
        <v>235</v>
      </c>
      <c r="S2992">
        <v>31</v>
      </c>
      <c r="T2992" s="1">
        <v>45607</v>
      </c>
      <c r="U2992" s="1" t="str">
        <f t="shared" si="138"/>
        <v>Yes</v>
      </c>
      <c r="V2992">
        <v>1</v>
      </c>
      <c r="W2992" t="s">
        <v>492</v>
      </c>
      <c r="X2992" t="s">
        <v>488</v>
      </c>
      <c r="Y2992" t="str">
        <f t="shared" si="139"/>
        <v>Scheduled</v>
      </c>
      <c r="Z2992" t="s">
        <v>489</v>
      </c>
      <c r="AC2992" t="s">
        <v>490</v>
      </c>
      <c r="AD2992">
        <v>186.2</v>
      </c>
      <c r="AE2992">
        <v>0</v>
      </c>
      <c r="AF2992" t="str">
        <f t="shared" si="140"/>
        <v>Jan</v>
      </c>
    </row>
    <row r="2993" spans="1:32" x14ac:dyDescent="0.25">
      <c r="A2993" s="1">
        <v>45658</v>
      </c>
      <c r="B2993">
        <v>120</v>
      </c>
      <c r="C2993">
        <v>4</v>
      </c>
      <c r="D2993">
        <v>4</v>
      </c>
      <c r="E2993">
        <v>3</v>
      </c>
      <c r="F2993">
        <v>5</v>
      </c>
      <c r="G2993">
        <v>1</v>
      </c>
      <c r="H2993">
        <f>VLOOKUP(B2993, patient!A:E, 5, FALSE)</f>
        <v>4</v>
      </c>
      <c r="I2993" t="str">
        <f>VLOOKUP(H2993, city!A:B, 2, FALSE)</f>
        <v>Birmingham</v>
      </c>
      <c r="J2993" t="str">
        <f>VLOOKUP(E2993, diagnosis!A:B, 2, FALSE)</f>
        <v>Fracture</v>
      </c>
      <c r="K2993" t="str">
        <f>VLOOKUP(D2993, department!A:B, 2, FALSE)</f>
        <v>Orthopedics</v>
      </c>
      <c r="L2993" t="str">
        <f>VLOOKUP(C2993, provider!A:B, 2, FALSE)</f>
        <v>Dr. Ravi Patel</v>
      </c>
      <c r="M2993" t="str">
        <f>VLOOKUP(G2993, insurance!A:B, 2, FALSE)</f>
        <v>Aviva</v>
      </c>
      <c r="N2993">
        <f>VLOOKUP(B2993, patient!A:D, 4, FALSE)</f>
        <v>78</v>
      </c>
      <c r="O2993" t="str">
        <f>VLOOKUP(B2993, patient!A:C, 3, FALSE)</f>
        <v>Male</v>
      </c>
      <c r="P2993" t="str">
        <f>VLOOKUP(B2993, patient!A:F, 6, FALSE)</f>
        <v>Asian</v>
      </c>
      <c r="Q2993" t="s">
        <v>491</v>
      </c>
      <c r="R2993">
        <v>777</v>
      </c>
      <c r="S2993">
        <v>86</v>
      </c>
      <c r="T2993" s="1">
        <v>45607</v>
      </c>
      <c r="U2993" s="1" t="str">
        <f t="shared" si="138"/>
        <v>Yes</v>
      </c>
      <c r="V2993">
        <v>3</v>
      </c>
      <c r="W2993" t="s">
        <v>487</v>
      </c>
      <c r="X2993" t="s">
        <v>488</v>
      </c>
      <c r="Y2993" t="str">
        <f t="shared" si="139"/>
        <v>Scheduled</v>
      </c>
      <c r="Z2993" t="s">
        <v>489</v>
      </c>
      <c r="AC2993" t="s">
        <v>490</v>
      </c>
      <c r="AD2993">
        <v>604.1</v>
      </c>
      <c r="AE2993">
        <v>0</v>
      </c>
      <c r="AF2993" t="str">
        <f t="shared" si="140"/>
        <v>Jan</v>
      </c>
    </row>
    <row r="2994" spans="1:32" x14ac:dyDescent="0.25">
      <c r="A2994" s="1">
        <v>45658</v>
      </c>
      <c r="B2994">
        <v>4160</v>
      </c>
      <c r="C2994">
        <v>4</v>
      </c>
      <c r="D2994">
        <v>4</v>
      </c>
      <c r="E2994">
        <v>5</v>
      </c>
      <c r="F2994">
        <v>5</v>
      </c>
      <c r="G2994">
        <v>3</v>
      </c>
      <c r="H2994">
        <f>VLOOKUP(B2994, patient!A:E, 5, FALSE)</f>
        <v>10</v>
      </c>
      <c r="I2994" t="str">
        <f>VLOOKUP(H2994, city!A:B, 2, FALSE)</f>
        <v>Edinburgh</v>
      </c>
      <c r="J2994" t="str">
        <f>VLOOKUP(E2994, diagnosis!A:B, 2, FALSE)</f>
        <v>Migraine</v>
      </c>
      <c r="K2994" t="str">
        <f>VLOOKUP(D2994, department!A:B, 2, FALSE)</f>
        <v>Orthopedics</v>
      </c>
      <c r="L2994" t="str">
        <f>VLOOKUP(C2994, provider!A:B, 2, FALSE)</f>
        <v>Dr. Ravi Patel</v>
      </c>
      <c r="M2994" t="str">
        <f>VLOOKUP(G2994, insurance!A:B, 2, FALSE)</f>
        <v>Allianz</v>
      </c>
      <c r="N2994">
        <f>VLOOKUP(B2994, patient!A:D, 4, FALSE)</f>
        <v>59</v>
      </c>
      <c r="O2994" t="str">
        <f>VLOOKUP(B2994, patient!A:C, 3, FALSE)</f>
        <v>Male</v>
      </c>
      <c r="P2994" t="str">
        <f>VLOOKUP(B2994, patient!A:F, 6, FALSE)</f>
        <v>Black</v>
      </c>
      <c r="Q2994" t="s">
        <v>491</v>
      </c>
      <c r="R2994">
        <v>337</v>
      </c>
      <c r="S2994">
        <v>179</v>
      </c>
      <c r="U2994" s="1" t="str">
        <f t="shared" si="138"/>
        <v>No</v>
      </c>
      <c r="V2994">
        <v>9</v>
      </c>
      <c r="W2994" t="s">
        <v>492</v>
      </c>
      <c r="X2994" t="s">
        <v>488</v>
      </c>
      <c r="Y2994" t="str">
        <f t="shared" si="139"/>
        <v>Scheduled</v>
      </c>
      <c r="Z2994" t="s">
        <v>489</v>
      </c>
      <c r="AA2994" s="1">
        <v>45595</v>
      </c>
      <c r="AB2994" s="1">
        <v>45591</v>
      </c>
      <c r="AC2994" t="s">
        <v>498</v>
      </c>
      <c r="AD2994">
        <v>368.2</v>
      </c>
      <c r="AE2994">
        <v>10</v>
      </c>
      <c r="AF2994" t="str">
        <f t="shared" si="140"/>
        <v>Jan</v>
      </c>
    </row>
    <row r="2995" spans="1:32" x14ac:dyDescent="0.25">
      <c r="A2995" s="1">
        <v>45658</v>
      </c>
      <c r="B2995">
        <v>2986</v>
      </c>
      <c r="C2995">
        <v>2</v>
      </c>
      <c r="D2995">
        <v>4</v>
      </c>
      <c r="E2995">
        <v>4</v>
      </c>
      <c r="F2995">
        <v>5</v>
      </c>
      <c r="G2995">
        <v>2</v>
      </c>
      <c r="H2995">
        <f>VLOOKUP(B2995, patient!A:E, 5, FALSE)</f>
        <v>4</v>
      </c>
      <c r="I2995" t="str">
        <f>VLOOKUP(H2995, city!A:B, 2, FALSE)</f>
        <v>Birmingham</v>
      </c>
      <c r="J2995" t="str">
        <f>VLOOKUP(E2995, diagnosis!A:B, 2, FALSE)</f>
        <v>Hypertension</v>
      </c>
      <c r="K2995" t="str">
        <f>VLOOKUP(D2995, department!A:B, 2, FALSE)</f>
        <v>Orthopedics</v>
      </c>
      <c r="L2995" t="str">
        <f>VLOOKUP(C2995, provider!A:B, 2, FALSE)</f>
        <v>Dr. Johnson Grek</v>
      </c>
      <c r="M2995" t="str">
        <f>VLOOKUP(G2995, insurance!A:B, 2, FALSE)</f>
        <v>AXA</v>
      </c>
      <c r="N2995">
        <f>VLOOKUP(B2995, patient!A:D, 4, FALSE)</f>
        <v>73</v>
      </c>
      <c r="O2995" t="str">
        <f>VLOOKUP(B2995, patient!A:C, 3, FALSE)</f>
        <v>Female</v>
      </c>
      <c r="P2995" t="str">
        <f>VLOOKUP(B2995, patient!A:F, 6, FALSE)</f>
        <v>Black</v>
      </c>
      <c r="Q2995" t="s">
        <v>491</v>
      </c>
      <c r="R2995">
        <v>622</v>
      </c>
      <c r="S2995">
        <v>55</v>
      </c>
      <c r="T2995" s="1">
        <v>45616</v>
      </c>
      <c r="U2995" s="1" t="str">
        <f t="shared" si="138"/>
        <v>Yes</v>
      </c>
      <c r="V2995">
        <v>4</v>
      </c>
      <c r="W2995" t="s">
        <v>487</v>
      </c>
      <c r="X2995" t="s">
        <v>488</v>
      </c>
      <c r="Y2995" t="str">
        <f t="shared" si="139"/>
        <v>Scheduled</v>
      </c>
      <c r="Z2995" t="s">
        <v>489</v>
      </c>
      <c r="AC2995" t="s">
        <v>490</v>
      </c>
      <c r="AD2995">
        <v>473.9</v>
      </c>
      <c r="AE2995">
        <v>0</v>
      </c>
      <c r="AF2995" t="str">
        <f t="shared" si="140"/>
        <v>Jan</v>
      </c>
    </row>
    <row r="2996" spans="1:32" x14ac:dyDescent="0.25">
      <c r="A2996" s="1">
        <v>45658</v>
      </c>
      <c r="B2996">
        <v>4921</v>
      </c>
      <c r="C2996">
        <v>2</v>
      </c>
      <c r="D2996">
        <v>4</v>
      </c>
      <c r="E2996">
        <v>3</v>
      </c>
      <c r="F2996">
        <v>5</v>
      </c>
      <c r="G2996">
        <v>3</v>
      </c>
      <c r="H2996">
        <f>VLOOKUP(B2996, patient!A:E, 5, FALSE)</f>
        <v>10</v>
      </c>
      <c r="I2996" t="str">
        <f>VLOOKUP(H2996, city!A:B, 2, FALSE)</f>
        <v>Edinburgh</v>
      </c>
      <c r="J2996" t="str">
        <f>VLOOKUP(E2996, diagnosis!A:B, 2, FALSE)</f>
        <v>Fracture</v>
      </c>
      <c r="K2996" t="str">
        <f>VLOOKUP(D2996, department!A:B, 2, FALSE)</f>
        <v>Orthopedics</v>
      </c>
      <c r="L2996" t="str">
        <f>VLOOKUP(C2996, provider!A:B, 2, FALSE)</f>
        <v>Dr. Johnson Grek</v>
      </c>
      <c r="M2996" t="str">
        <f>VLOOKUP(G2996, insurance!A:B, 2, FALSE)</f>
        <v>Allianz</v>
      </c>
      <c r="N2996">
        <f>VLOOKUP(B2996, patient!A:D, 4, FALSE)</f>
        <v>53</v>
      </c>
      <c r="O2996" t="str">
        <f>VLOOKUP(B2996, patient!A:C, 3, FALSE)</f>
        <v>Female</v>
      </c>
      <c r="P2996" t="str">
        <f>VLOOKUP(B2996, patient!A:F, 6, FALSE)</f>
        <v>Hispanic</v>
      </c>
      <c r="Q2996" t="s">
        <v>492</v>
      </c>
      <c r="R2996">
        <v>282</v>
      </c>
      <c r="S2996">
        <v>168</v>
      </c>
      <c r="U2996" s="1" t="str">
        <f t="shared" si="138"/>
        <v>No</v>
      </c>
      <c r="V2996">
        <v>10</v>
      </c>
      <c r="W2996" t="s">
        <v>494</v>
      </c>
      <c r="X2996" t="s">
        <v>488</v>
      </c>
      <c r="Y2996" t="str">
        <f t="shared" si="139"/>
        <v>Scheduled</v>
      </c>
      <c r="Z2996" t="s">
        <v>489</v>
      </c>
      <c r="AA2996" s="1">
        <v>45596</v>
      </c>
      <c r="AB2996" s="1">
        <v>45591</v>
      </c>
      <c r="AC2996" t="s">
        <v>498</v>
      </c>
      <c r="AD2996">
        <v>322</v>
      </c>
      <c r="AE2996">
        <v>10</v>
      </c>
      <c r="AF2996" t="str">
        <f t="shared" si="140"/>
        <v>Jan</v>
      </c>
    </row>
    <row r="2997" spans="1:32" x14ac:dyDescent="0.25">
      <c r="A2997" s="1">
        <v>45658</v>
      </c>
      <c r="B2997">
        <v>546</v>
      </c>
      <c r="C2997">
        <v>5</v>
      </c>
      <c r="D2997">
        <v>4</v>
      </c>
      <c r="E2997">
        <v>4</v>
      </c>
      <c r="F2997">
        <v>5</v>
      </c>
      <c r="G2997">
        <v>1</v>
      </c>
      <c r="H2997">
        <f>VLOOKUP(B2997, patient!A:E, 5, FALSE)</f>
        <v>4</v>
      </c>
      <c r="I2997" t="str">
        <f>VLOOKUP(H2997, city!A:B, 2, FALSE)</f>
        <v>Birmingham</v>
      </c>
      <c r="J2997" t="str">
        <f>VLOOKUP(E2997, diagnosis!A:B, 2, FALSE)</f>
        <v>Hypertension</v>
      </c>
      <c r="K2997" t="str">
        <f>VLOOKUP(D2997, department!A:B, 2, FALSE)</f>
        <v>Orthopedics</v>
      </c>
      <c r="L2997" t="str">
        <f>VLOOKUP(C2997, provider!A:B, 2, FALSE)</f>
        <v>Dr. Sade Kikiola</v>
      </c>
      <c r="M2997" t="str">
        <f>VLOOKUP(G2997, insurance!A:B, 2, FALSE)</f>
        <v>Aviva</v>
      </c>
      <c r="N2997">
        <f>VLOOKUP(B2997, patient!A:D, 4, FALSE)</f>
        <v>37</v>
      </c>
      <c r="O2997" t="str">
        <f>VLOOKUP(B2997, patient!A:C, 3, FALSE)</f>
        <v>Male</v>
      </c>
      <c r="P2997" t="str">
        <f>VLOOKUP(B2997, patient!A:F, 6, FALSE)</f>
        <v>Asian</v>
      </c>
      <c r="Q2997" t="s">
        <v>491</v>
      </c>
      <c r="R2997">
        <v>635</v>
      </c>
      <c r="S2997">
        <v>131</v>
      </c>
      <c r="U2997" s="1" t="str">
        <f t="shared" si="138"/>
        <v>No</v>
      </c>
      <c r="V2997">
        <v>2</v>
      </c>
      <c r="W2997" t="s">
        <v>492</v>
      </c>
      <c r="X2997" t="s">
        <v>488</v>
      </c>
      <c r="Y2997" t="str">
        <f t="shared" si="139"/>
        <v>Scheduled</v>
      </c>
      <c r="Z2997" t="s">
        <v>489</v>
      </c>
      <c r="AA2997" s="1">
        <v>45594</v>
      </c>
      <c r="AB2997" s="1">
        <v>45591</v>
      </c>
      <c r="AC2997" t="s">
        <v>493</v>
      </c>
      <c r="AD2997">
        <v>557.20000000000005</v>
      </c>
      <c r="AE2997">
        <v>30</v>
      </c>
      <c r="AF2997" t="str">
        <f t="shared" si="140"/>
        <v>Jan</v>
      </c>
    </row>
    <row r="2998" spans="1:32" x14ac:dyDescent="0.25">
      <c r="A2998" s="1">
        <v>45658</v>
      </c>
      <c r="B2998">
        <v>759</v>
      </c>
      <c r="C2998">
        <v>4</v>
      </c>
      <c r="D2998">
        <v>4</v>
      </c>
      <c r="E2998">
        <v>2</v>
      </c>
      <c r="F2998">
        <v>5</v>
      </c>
      <c r="G2998">
        <v>2</v>
      </c>
      <c r="H2998">
        <f>VLOOKUP(B2998, patient!A:E, 5, FALSE)</f>
        <v>10</v>
      </c>
      <c r="I2998" t="str">
        <f>VLOOKUP(H2998, city!A:B, 2, FALSE)</f>
        <v>Edinburgh</v>
      </c>
      <c r="J2998" t="str">
        <f>VLOOKUP(E2998, diagnosis!A:B, 2, FALSE)</f>
        <v>Asthma</v>
      </c>
      <c r="K2998" t="str">
        <f>VLOOKUP(D2998, department!A:B, 2, FALSE)</f>
        <v>Orthopedics</v>
      </c>
      <c r="L2998" t="str">
        <f>VLOOKUP(C2998, provider!A:B, 2, FALSE)</f>
        <v>Dr. Ravi Patel</v>
      </c>
      <c r="M2998" t="str">
        <f>VLOOKUP(G2998, insurance!A:B, 2, FALSE)</f>
        <v>AXA</v>
      </c>
      <c r="N2998">
        <f>VLOOKUP(B2998, patient!A:D, 4, FALSE)</f>
        <v>21</v>
      </c>
      <c r="O2998" t="str">
        <f>VLOOKUP(B2998, patient!A:C, 3, FALSE)</f>
        <v>Female</v>
      </c>
      <c r="P2998" t="str">
        <f>VLOOKUP(B2998, patient!A:F, 6, FALSE)</f>
        <v>Hispanic</v>
      </c>
      <c r="Q2998" t="s">
        <v>486</v>
      </c>
      <c r="R2998">
        <v>343</v>
      </c>
      <c r="S2998">
        <v>141</v>
      </c>
      <c r="T2998" s="1">
        <v>45601</v>
      </c>
      <c r="U2998" s="1" t="str">
        <f t="shared" si="138"/>
        <v>Yes</v>
      </c>
      <c r="V2998">
        <v>1</v>
      </c>
      <c r="W2998" t="s">
        <v>487</v>
      </c>
      <c r="X2998" t="s">
        <v>488</v>
      </c>
      <c r="Y2998" t="str">
        <f t="shared" si="139"/>
        <v>Scheduled</v>
      </c>
      <c r="Z2998" t="s">
        <v>489</v>
      </c>
      <c r="AC2998" t="s">
        <v>490</v>
      </c>
      <c r="AD2998">
        <v>338.8</v>
      </c>
      <c r="AE2998">
        <v>0</v>
      </c>
      <c r="AF2998" t="str">
        <f t="shared" si="140"/>
        <v>Jan</v>
      </c>
    </row>
    <row r="2999" spans="1:32" x14ac:dyDescent="0.25">
      <c r="A2999" s="1">
        <v>45658</v>
      </c>
      <c r="B2999">
        <v>861</v>
      </c>
      <c r="C2999">
        <v>5</v>
      </c>
      <c r="D2999">
        <v>4</v>
      </c>
      <c r="E2999">
        <v>1</v>
      </c>
      <c r="F2999">
        <v>5</v>
      </c>
      <c r="G2999">
        <v>2</v>
      </c>
      <c r="H2999">
        <f>VLOOKUP(B2999, patient!A:E, 5, FALSE)</f>
        <v>4</v>
      </c>
      <c r="I2999" t="str">
        <f>VLOOKUP(H2999, city!A:B, 2, FALSE)</f>
        <v>Birmingham</v>
      </c>
      <c r="J2999" t="str">
        <f>VLOOKUP(E2999, diagnosis!A:B, 2, FALSE)</f>
        <v>Appendicitis</v>
      </c>
      <c r="K2999" t="str">
        <f>VLOOKUP(D2999, department!A:B, 2, FALSE)</f>
        <v>Orthopedics</v>
      </c>
      <c r="L2999" t="str">
        <f>VLOOKUP(C2999, provider!A:B, 2, FALSE)</f>
        <v>Dr. Sade Kikiola</v>
      </c>
      <c r="M2999" t="str">
        <f>VLOOKUP(G2999, insurance!A:B, 2, FALSE)</f>
        <v>AXA</v>
      </c>
      <c r="N2999">
        <f>VLOOKUP(B2999, patient!A:D, 4, FALSE)</f>
        <v>71</v>
      </c>
      <c r="O2999" t="str">
        <f>VLOOKUP(B2999, patient!A:C, 3, FALSE)</f>
        <v>Female</v>
      </c>
      <c r="P2999" t="str">
        <f>VLOOKUP(B2999, patient!A:F, 6, FALSE)</f>
        <v>Other</v>
      </c>
      <c r="Q2999" t="s">
        <v>486</v>
      </c>
      <c r="R2999">
        <v>866</v>
      </c>
      <c r="S2999">
        <v>156</v>
      </c>
      <c r="U2999" s="1" t="str">
        <f t="shared" si="138"/>
        <v>No</v>
      </c>
      <c r="V2999">
        <v>5</v>
      </c>
      <c r="W2999" t="s">
        <v>494</v>
      </c>
      <c r="X2999" t="s">
        <v>488</v>
      </c>
      <c r="Y2999" t="str">
        <f t="shared" si="139"/>
        <v>Scheduled</v>
      </c>
      <c r="Z2999" t="s">
        <v>489</v>
      </c>
      <c r="AA2999" s="1">
        <v>45595</v>
      </c>
      <c r="AB2999" s="1">
        <v>45591</v>
      </c>
      <c r="AC2999" t="s">
        <v>496</v>
      </c>
      <c r="AD2999">
        <v>750.4</v>
      </c>
      <c r="AE2999">
        <v>50</v>
      </c>
      <c r="AF2999" t="str">
        <f t="shared" si="140"/>
        <v>Jan</v>
      </c>
    </row>
    <row r="3000" spans="1:32" x14ac:dyDescent="0.25">
      <c r="A3000" s="1">
        <v>45658</v>
      </c>
      <c r="B3000">
        <v>520</v>
      </c>
      <c r="C3000">
        <v>5</v>
      </c>
      <c r="D3000">
        <v>4</v>
      </c>
      <c r="E3000">
        <v>5</v>
      </c>
      <c r="F3000">
        <v>5</v>
      </c>
      <c r="G3000">
        <v>3</v>
      </c>
      <c r="H3000">
        <f>VLOOKUP(B3000, patient!A:E, 5, FALSE)</f>
        <v>10</v>
      </c>
      <c r="I3000" t="str">
        <f>VLOOKUP(H3000, city!A:B, 2, FALSE)</f>
        <v>Edinburgh</v>
      </c>
      <c r="J3000" t="str">
        <f>VLOOKUP(E3000, diagnosis!A:B, 2, FALSE)</f>
        <v>Migraine</v>
      </c>
      <c r="K3000" t="str">
        <f>VLOOKUP(D3000, department!A:B, 2, FALSE)</f>
        <v>Orthopedics</v>
      </c>
      <c r="L3000" t="str">
        <f>VLOOKUP(C3000, provider!A:B, 2, FALSE)</f>
        <v>Dr. Sade Kikiola</v>
      </c>
      <c r="M3000" t="str">
        <f>VLOOKUP(G3000, insurance!A:B, 2, FALSE)</f>
        <v>Allianz</v>
      </c>
      <c r="N3000">
        <f>VLOOKUP(B3000, patient!A:D, 4, FALSE)</f>
        <v>24</v>
      </c>
      <c r="O3000" t="str">
        <f>VLOOKUP(B3000, patient!A:C, 3, FALSE)</f>
        <v>Female</v>
      </c>
      <c r="P3000" t="str">
        <f>VLOOKUP(B3000, patient!A:F, 6, FALSE)</f>
        <v>White</v>
      </c>
      <c r="Q3000" t="s">
        <v>486</v>
      </c>
      <c r="R3000">
        <v>82</v>
      </c>
      <c r="S3000">
        <v>63</v>
      </c>
      <c r="U3000" s="1" t="str">
        <f t="shared" si="138"/>
        <v>No</v>
      </c>
      <c r="V3000">
        <v>4</v>
      </c>
      <c r="W3000" t="s">
        <v>487</v>
      </c>
      <c r="X3000" t="s">
        <v>488</v>
      </c>
      <c r="Y3000" t="str">
        <f t="shared" si="139"/>
        <v>Scheduled</v>
      </c>
      <c r="Z3000" t="s">
        <v>489</v>
      </c>
      <c r="AA3000" s="1">
        <v>45596</v>
      </c>
      <c r="AB3000" s="1">
        <v>45591</v>
      </c>
      <c r="AC3000" t="s">
        <v>493</v>
      </c>
      <c r="AD3000">
        <v>122.5</v>
      </c>
      <c r="AE3000">
        <v>30</v>
      </c>
      <c r="AF3000" t="str">
        <f t="shared" si="140"/>
        <v>Jan</v>
      </c>
    </row>
    <row r="3001" spans="1:32" x14ac:dyDescent="0.25">
      <c r="A3001" s="1">
        <v>45658</v>
      </c>
      <c r="B3001">
        <v>3370</v>
      </c>
      <c r="C3001">
        <v>1</v>
      </c>
      <c r="D3001">
        <v>4</v>
      </c>
      <c r="E3001">
        <v>4</v>
      </c>
      <c r="F3001">
        <v>5</v>
      </c>
      <c r="G3001">
        <v>3</v>
      </c>
      <c r="H3001">
        <f>VLOOKUP(B3001, patient!A:E, 5, FALSE)</f>
        <v>4</v>
      </c>
      <c r="I3001" t="str">
        <f>VLOOKUP(H3001, city!A:B, 2, FALSE)</f>
        <v>Birmingham</v>
      </c>
      <c r="J3001" t="str">
        <f>VLOOKUP(E3001, diagnosis!A:B, 2, FALSE)</f>
        <v>Hypertension</v>
      </c>
      <c r="K3001" t="str">
        <f>VLOOKUP(D3001, department!A:B, 2, FALSE)</f>
        <v>Orthopedics</v>
      </c>
      <c r="L3001" t="str">
        <f>VLOOKUP(C3001, provider!A:B, 2, FALSE)</f>
        <v>Dr. Olu Abisola</v>
      </c>
      <c r="M3001" t="str">
        <f>VLOOKUP(G3001, insurance!A:B, 2, FALSE)</f>
        <v>Allianz</v>
      </c>
      <c r="N3001">
        <f>VLOOKUP(B3001, patient!A:D, 4, FALSE)</f>
        <v>71</v>
      </c>
      <c r="O3001" t="str">
        <f>VLOOKUP(B3001, patient!A:C, 3, FALSE)</f>
        <v>Female</v>
      </c>
      <c r="P3001" t="str">
        <f>VLOOKUP(B3001, patient!A:F, 6, FALSE)</f>
        <v>Black</v>
      </c>
      <c r="Q3001" t="s">
        <v>491</v>
      </c>
      <c r="R3001">
        <v>854</v>
      </c>
      <c r="S3001">
        <v>78</v>
      </c>
      <c r="U3001" s="1" t="str">
        <f t="shared" si="138"/>
        <v>No</v>
      </c>
      <c r="V3001">
        <v>5</v>
      </c>
      <c r="W3001" t="s">
        <v>492</v>
      </c>
      <c r="X3001" t="s">
        <v>495</v>
      </c>
      <c r="Y3001" t="str">
        <f t="shared" si="139"/>
        <v>Emergency</v>
      </c>
      <c r="Z3001" t="s">
        <v>489</v>
      </c>
      <c r="AA3001" s="1">
        <v>45592</v>
      </c>
      <c r="AB3001" s="1">
        <v>45591</v>
      </c>
      <c r="AC3001" t="s">
        <v>498</v>
      </c>
      <c r="AD3001">
        <v>659.4</v>
      </c>
      <c r="AE3001">
        <v>10</v>
      </c>
      <c r="AF3001" t="str">
        <f t="shared" si="140"/>
        <v>Jan</v>
      </c>
    </row>
    <row r="3002" spans="1:32" x14ac:dyDescent="0.25">
      <c r="A3002" s="1">
        <v>45659</v>
      </c>
      <c r="B3002">
        <v>2760</v>
      </c>
      <c r="C3002">
        <v>2</v>
      </c>
      <c r="D3002">
        <v>4</v>
      </c>
      <c r="E3002">
        <v>5</v>
      </c>
      <c r="F3002">
        <v>5</v>
      </c>
      <c r="G3002">
        <v>2</v>
      </c>
      <c r="H3002">
        <f>VLOOKUP(B3002, patient!A:E, 5, FALSE)</f>
        <v>10</v>
      </c>
      <c r="I3002" t="str">
        <f>VLOOKUP(H3002, city!A:B, 2, FALSE)</f>
        <v>Edinburgh</v>
      </c>
      <c r="J3002" t="str">
        <f>VLOOKUP(E3002, diagnosis!A:B, 2, FALSE)</f>
        <v>Migraine</v>
      </c>
      <c r="K3002" t="str">
        <f>VLOOKUP(D3002, department!A:B, 2, FALSE)</f>
        <v>Orthopedics</v>
      </c>
      <c r="L3002" t="str">
        <f>VLOOKUP(C3002, provider!A:B, 2, FALSE)</f>
        <v>Dr. Johnson Grek</v>
      </c>
      <c r="M3002" t="str">
        <f>VLOOKUP(G3002, insurance!A:B, 2, FALSE)</f>
        <v>AXA</v>
      </c>
      <c r="N3002">
        <f>VLOOKUP(B3002, patient!A:D, 4, FALSE)</f>
        <v>18</v>
      </c>
      <c r="O3002" t="str">
        <f>VLOOKUP(B3002, patient!A:C, 3, FALSE)</f>
        <v>Female</v>
      </c>
      <c r="P3002" t="str">
        <f>VLOOKUP(B3002, patient!A:F, 6, FALSE)</f>
        <v>Asian</v>
      </c>
      <c r="Q3002" t="s">
        <v>492</v>
      </c>
      <c r="R3002">
        <v>533</v>
      </c>
      <c r="S3002">
        <v>171</v>
      </c>
      <c r="T3002" s="1">
        <v>45617</v>
      </c>
      <c r="U3002" s="1" t="str">
        <f t="shared" si="138"/>
        <v>Yes</v>
      </c>
      <c r="V3002">
        <v>5</v>
      </c>
      <c r="W3002" t="s">
        <v>492</v>
      </c>
      <c r="X3002" t="s">
        <v>495</v>
      </c>
      <c r="Y3002" t="str">
        <f t="shared" si="139"/>
        <v>Emergency</v>
      </c>
      <c r="Z3002" t="s">
        <v>489</v>
      </c>
      <c r="AC3002" t="s">
        <v>490</v>
      </c>
      <c r="AD3002">
        <v>492.8</v>
      </c>
      <c r="AE3002">
        <v>0</v>
      </c>
      <c r="AF3002" t="str">
        <f t="shared" si="140"/>
        <v>Jan</v>
      </c>
    </row>
    <row r="3003" spans="1:32" x14ac:dyDescent="0.25">
      <c r="A3003" s="1">
        <v>45659</v>
      </c>
      <c r="B3003">
        <v>2244</v>
      </c>
      <c r="C3003">
        <v>5</v>
      </c>
      <c r="D3003">
        <v>4</v>
      </c>
      <c r="E3003">
        <v>2</v>
      </c>
      <c r="F3003">
        <v>5</v>
      </c>
      <c r="G3003">
        <v>3</v>
      </c>
      <c r="H3003">
        <f>VLOOKUP(B3003, patient!A:E, 5, FALSE)</f>
        <v>4</v>
      </c>
      <c r="I3003" t="str">
        <f>VLOOKUP(H3003, city!A:B, 2, FALSE)</f>
        <v>Birmingham</v>
      </c>
      <c r="J3003" t="str">
        <f>VLOOKUP(E3003, diagnosis!A:B, 2, FALSE)</f>
        <v>Asthma</v>
      </c>
      <c r="K3003" t="str">
        <f>VLOOKUP(D3003, department!A:B, 2, FALSE)</f>
        <v>Orthopedics</v>
      </c>
      <c r="L3003" t="str">
        <f>VLOOKUP(C3003, provider!A:B, 2, FALSE)</f>
        <v>Dr. Sade Kikiola</v>
      </c>
      <c r="M3003" t="str">
        <f>VLOOKUP(G3003, insurance!A:B, 2, FALSE)</f>
        <v>Allianz</v>
      </c>
      <c r="N3003">
        <f>VLOOKUP(B3003, patient!A:D, 4, FALSE)</f>
        <v>61</v>
      </c>
      <c r="O3003" t="str">
        <f>VLOOKUP(B3003, patient!A:C, 3, FALSE)</f>
        <v>Female</v>
      </c>
      <c r="P3003" t="str">
        <f>VLOOKUP(B3003, patient!A:F, 6, FALSE)</f>
        <v>Black</v>
      </c>
      <c r="Q3003" t="s">
        <v>492</v>
      </c>
      <c r="R3003">
        <v>100</v>
      </c>
      <c r="S3003">
        <v>146</v>
      </c>
      <c r="T3003" s="1">
        <v>45601</v>
      </c>
      <c r="U3003" s="1" t="str">
        <f t="shared" si="138"/>
        <v>Yes</v>
      </c>
      <c r="V3003">
        <v>8</v>
      </c>
      <c r="W3003" t="s">
        <v>492</v>
      </c>
      <c r="X3003" t="s">
        <v>495</v>
      </c>
      <c r="Y3003" t="str">
        <f t="shared" si="139"/>
        <v>Emergency</v>
      </c>
      <c r="Z3003" t="s">
        <v>489</v>
      </c>
      <c r="AC3003" t="s">
        <v>490</v>
      </c>
      <c r="AD3003">
        <v>172.2</v>
      </c>
      <c r="AE3003">
        <v>0</v>
      </c>
      <c r="AF3003" t="str">
        <f t="shared" si="140"/>
        <v>Jan</v>
      </c>
    </row>
    <row r="3004" spans="1:32" x14ac:dyDescent="0.25">
      <c r="A3004" s="1">
        <v>45659</v>
      </c>
      <c r="B3004">
        <v>3668</v>
      </c>
      <c r="C3004">
        <v>1</v>
      </c>
      <c r="D3004">
        <v>4</v>
      </c>
      <c r="E3004">
        <v>4</v>
      </c>
      <c r="F3004">
        <v>5</v>
      </c>
      <c r="G3004">
        <v>3</v>
      </c>
      <c r="H3004">
        <f>VLOOKUP(B3004, patient!A:E, 5, FALSE)</f>
        <v>10</v>
      </c>
      <c r="I3004" t="str">
        <f>VLOOKUP(H3004, city!A:B, 2, FALSE)</f>
        <v>Edinburgh</v>
      </c>
      <c r="J3004" t="str">
        <f>VLOOKUP(E3004, diagnosis!A:B, 2, FALSE)</f>
        <v>Hypertension</v>
      </c>
      <c r="K3004" t="str">
        <f>VLOOKUP(D3004, department!A:B, 2, FALSE)</f>
        <v>Orthopedics</v>
      </c>
      <c r="L3004" t="str">
        <f>VLOOKUP(C3004, provider!A:B, 2, FALSE)</f>
        <v>Dr. Olu Abisola</v>
      </c>
      <c r="M3004" t="str">
        <f>VLOOKUP(G3004, insurance!A:B, 2, FALSE)</f>
        <v>Allianz</v>
      </c>
      <c r="N3004">
        <f>VLOOKUP(B3004, patient!A:D, 4, FALSE)</f>
        <v>73</v>
      </c>
      <c r="O3004" t="str">
        <f>VLOOKUP(B3004, patient!A:C, 3, FALSE)</f>
        <v>Female</v>
      </c>
      <c r="P3004" t="str">
        <f>VLOOKUP(B3004, patient!A:F, 6, FALSE)</f>
        <v>Asian</v>
      </c>
      <c r="Q3004" t="s">
        <v>491</v>
      </c>
      <c r="R3004">
        <v>857</v>
      </c>
      <c r="S3004">
        <v>82</v>
      </c>
      <c r="T3004" s="1">
        <v>45615</v>
      </c>
      <c r="U3004" s="1" t="str">
        <f t="shared" si="138"/>
        <v>Yes</v>
      </c>
      <c r="V3004">
        <v>6</v>
      </c>
      <c r="W3004" t="s">
        <v>494</v>
      </c>
      <c r="X3004" t="s">
        <v>488</v>
      </c>
      <c r="Y3004" t="str">
        <f t="shared" si="139"/>
        <v>Scheduled</v>
      </c>
      <c r="Z3004" t="s">
        <v>489</v>
      </c>
      <c r="AC3004" t="s">
        <v>490</v>
      </c>
      <c r="AD3004">
        <v>657.3</v>
      </c>
      <c r="AE3004">
        <v>0</v>
      </c>
      <c r="AF3004" t="str">
        <f t="shared" si="140"/>
        <v>Jan</v>
      </c>
    </row>
    <row r="3005" spans="1:32" x14ac:dyDescent="0.25">
      <c r="A3005" s="1">
        <v>45659</v>
      </c>
      <c r="B3005">
        <v>2252</v>
      </c>
      <c r="C3005">
        <v>1</v>
      </c>
      <c r="D3005">
        <v>4</v>
      </c>
      <c r="E3005">
        <v>5</v>
      </c>
      <c r="F3005">
        <v>5</v>
      </c>
      <c r="G3005">
        <v>3</v>
      </c>
      <c r="H3005">
        <f>VLOOKUP(B3005, patient!A:E, 5, FALSE)</f>
        <v>4</v>
      </c>
      <c r="I3005" t="str">
        <f>VLOOKUP(H3005, city!A:B, 2, FALSE)</f>
        <v>Birmingham</v>
      </c>
      <c r="J3005" t="str">
        <f>VLOOKUP(E3005, diagnosis!A:B, 2, FALSE)</f>
        <v>Migraine</v>
      </c>
      <c r="K3005" t="str">
        <f>VLOOKUP(D3005, department!A:B, 2, FALSE)</f>
        <v>Orthopedics</v>
      </c>
      <c r="L3005" t="str">
        <f>VLOOKUP(C3005, provider!A:B, 2, FALSE)</f>
        <v>Dr. Olu Abisola</v>
      </c>
      <c r="M3005" t="str">
        <f>VLOOKUP(G3005, insurance!A:B, 2, FALSE)</f>
        <v>Allianz</v>
      </c>
      <c r="N3005">
        <f>VLOOKUP(B3005, patient!A:D, 4, FALSE)</f>
        <v>62</v>
      </c>
      <c r="O3005" t="str">
        <f>VLOOKUP(B3005, patient!A:C, 3, FALSE)</f>
        <v>Female</v>
      </c>
      <c r="P3005" t="str">
        <f>VLOOKUP(B3005, patient!A:F, 6, FALSE)</f>
        <v>Hispanic</v>
      </c>
      <c r="Q3005" t="s">
        <v>491</v>
      </c>
      <c r="R3005">
        <v>68</v>
      </c>
      <c r="S3005">
        <v>60</v>
      </c>
      <c r="U3005" s="1" t="str">
        <f t="shared" si="138"/>
        <v>No</v>
      </c>
      <c r="V3005">
        <v>3</v>
      </c>
      <c r="W3005" t="s">
        <v>492</v>
      </c>
      <c r="X3005" t="s">
        <v>488</v>
      </c>
      <c r="Y3005" t="str">
        <f t="shared" si="139"/>
        <v>Scheduled</v>
      </c>
      <c r="Z3005" t="s">
        <v>489</v>
      </c>
      <c r="AA3005" s="1">
        <v>45601</v>
      </c>
      <c r="AB3005" s="1">
        <v>45592</v>
      </c>
      <c r="AC3005" t="s">
        <v>498</v>
      </c>
      <c r="AD3005">
        <v>96.6</v>
      </c>
      <c r="AE3005">
        <v>10</v>
      </c>
      <c r="AF3005" t="str">
        <f t="shared" si="140"/>
        <v>Jan</v>
      </c>
    </row>
    <row r="3006" spans="1:32" x14ac:dyDescent="0.25">
      <c r="A3006" s="1">
        <v>45659</v>
      </c>
      <c r="B3006">
        <v>1291</v>
      </c>
      <c r="C3006">
        <v>2</v>
      </c>
      <c r="D3006">
        <v>4</v>
      </c>
      <c r="E3006">
        <v>5</v>
      </c>
      <c r="F3006">
        <v>5</v>
      </c>
      <c r="G3006">
        <v>1</v>
      </c>
      <c r="H3006">
        <f>VLOOKUP(B3006, patient!A:E, 5, FALSE)</f>
        <v>10</v>
      </c>
      <c r="I3006" t="str">
        <f>VLOOKUP(H3006, city!A:B, 2, FALSE)</f>
        <v>Edinburgh</v>
      </c>
      <c r="J3006" t="str">
        <f>VLOOKUP(E3006, diagnosis!A:B, 2, FALSE)</f>
        <v>Migraine</v>
      </c>
      <c r="K3006" t="str">
        <f>VLOOKUP(D3006, department!A:B, 2, FALSE)</f>
        <v>Orthopedics</v>
      </c>
      <c r="L3006" t="str">
        <f>VLOOKUP(C3006, provider!A:B, 2, FALSE)</f>
        <v>Dr. Johnson Grek</v>
      </c>
      <c r="M3006" t="str">
        <f>VLOOKUP(G3006, insurance!A:B, 2, FALSE)</f>
        <v>Aviva</v>
      </c>
      <c r="N3006">
        <f>VLOOKUP(B3006, patient!A:D, 4, FALSE)</f>
        <v>59</v>
      </c>
      <c r="O3006" t="str">
        <f>VLOOKUP(B3006, patient!A:C, 3, FALSE)</f>
        <v>Male</v>
      </c>
      <c r="P3006" t="str">
        <f>VLOOKUP(B3006, patient!A:F, 6, FALSE)</f>
        <v>White</v>
      </c>
      <c r="Q3006" t="s">
        <v>492</v>
      </c>
      <c r="R3006">
        <v>248</v>
      </c>
      <c r="S3006">
        <v>95</v>
      </c>
      <c r="U3006" s="1" t="str">
        <f t="shared" si="138"/>
        <v>No</v>
      </c>
      <c r="V3006">
        <v>9</v>
      </c>
      <c r="W3006" t="s">
        <v>494</v>
      </c>
      <c r="X3006" t="s">
        <v>488</v>
      </c>
      <c r="Y3006" t="str">
        <f t="shared" si="139"/>
        <v>Scheduled</v>
      </c>
      <c r="Z3006" t="s">
        <v>489</v>
      </c>
      <c r="AA3006" s="1">
        <v>45596</v>
      </c>
      <c r="AB3006" s="1">
        <v>45592</v>
      </c>
      <c r="AC3006" t="s">
        <v>498</v>
      </c>
      <c r="AD3006">
        <v>247.1</v>
      </c>
      <c r="AE3006">
        <v>10</v>
      </c>
      <c r="AF3006" t="str">
        <f t="shared" si="140"/>
        <v>Jan</v>
      </c>
    </row>
    <row r="3007" spans="1:32" x14ac:dyDescent="0.25">
      <c r="A3007" s="1">
        <v>45659</v>
      </c>
      <c r="B3007">
        <v>2367</v>
      </c>
      <c r="C3007">
        <v>2</v>
      </c>
      <c r="D3007">
        <v>4</v>
      </c>
      <c r="E3007">
        <v>2</v>
      </c>
      <c r="F3007">
        <v>5</v>
      </c>
      <c r="G3007">
        <v>1</v>
      </c>
      <c r="H3007">
        <f>VLOOKUP(B3007, patient!A:E, 5, FALSE)</f>
        <v>4</v>
      </c>
      <c r="I3007" t="str">
        <f>VLOOKUP(H3007, city!A:B, 2, FALSE)</f>
        <v>Birmingham</v>
      </c>
      <c r="J3007" t="str">
        <f>VLOOKUP(E3007, diagnosis!A:B, 2, FALSE)</f>
        <v>Asthma</v>
      </c>
      <c r="K3007" t="str">
        <f>VLOOKUP(D3007, department!A:B, 2, FALSE)</f>
        <v>Orthopedics</v>
      </c>
      <c r="L3007" t="str">
        <f>VLOOKUP(C3007, provider!A:B, 2, FALSE)</f>
        <v>Dr. Johnson Grek</v>
      </c>
      <c r="M3007" t="str">
        <f>VLOOKUP(G3007, insurance!A:B, 2, FALSE)</f>
        <v>Aviva</v>
      </c>
      <c r="N3007">
        <f>VLOOKUP(B3007, patient!A:D, 4, FALSE)</f>
        <v>64</v>
      </c>
      <c r="O3007" t="str">
        <f>VLOOKUP(B3007, patient!A:C, 3, FALSE)</f>
        <v>Female</v>
      </c>
      <c r="P3007" t="str">
        <f>VLOOKUP(B3007, patient!A:F, 6, FALSE)</f>
        <v>White</v>
      </c>
      <c r="Q3007" t="s">
        <v>486</v>
      </c>
      <c r="R3007">
        <v>472</v>
      </c>
      <c r="S3007">
        <v>126</v>
      </c>
      <c r="T3007" s="1">
        <v>45612</v>
      </c>
      <c r="U3007" s="1" t="str">
        <f t="shared" si="138"/>
        <v>Yes</v>
      </c>
      <c r="V3007">
        <v>8</v>
      </c>
      <c r="W3007" t="s">
        <v>494</v>
      </c>
      <c r="X3007" t="s">
        <v>488</v>
      </c>
      <c r="Y3007" t="str">
        <f t="shared" si="139"/>
        <v>Scheduled</v>
      </c>
      <c r="Z3007" t="s">
        <v>489</v>
      </c>
      <c r="AC3007" t="s">
        <v>490</v>
      </c>
      <c r="AD3007">
        <v>418.6</v>
      </c>
      <c r="AE3007">
        <v>0</v>
      </c>
      <c r="AF3007" t="str">
        <f t="shared" si="140"/>
        <v>Jan</v>
      </c>
    </row>
    <row r="3008" spans="1:32" x14ac:dyDescent="0.25">
      <c r="A3008" s="1">
        <v>45659</v>
      </c>
      <c r="B3008">
        <v>1439</v>
      </c>
      <c r="C3008">
        <v>4</v>
      </c>
      <c r="D3008">
        <v>4</v>
      </c>
      <c r="E3008">
        <v>3</v>
      </c>
      <c r="F3008">
        <v>5</v>
      </c>
      <c r="G3008">
        <v>2</v>
      </c>
      <c r="H3008">
        <f>VLOOKUP(B3008, patient!A:E, 5, FALSE)</f>
        <v>10</v>
      </c>
      <c r="I3008" t="str">
        <f>VLOOKUP(H3008, city!A:B, 2, FALSE)</f>
        <v>Edinburgh</v>
      </c>
      <c r="J3008" t="str">
        <f>VLOOKUP(E3008, diagnosis!A:B, 2, FALSE)</f>
        <v>Fracture</v>
      </c>
      <c r="K3008" t="str">
        <f>VLOOKUP(D3008, department!A:B, 2, FALSE)</f>
        <v>Orthopedics</v>
      </c>
      <c r="L3008" t="str">
        <f>VLOOKUP(C3008, provider!A:B, 2, FALSE)</f>
        <v>Dr. Ravi Patel</v>
      </c>
      <c r="M3008" t="str">
        <f>VLOOKUP(G3008, insurance!A:B, 2, FALSE)</f>
        <v>AXA</v>
      </c>
      <c r="N3008">
        <f>VLOOKUP(B3008, patient!A:D, 4, FALSE)</f>
        <v>76</v>
      </c>
      <c r="O3008" t="str">
        <f>VLOOKUP(B3008, patient!A:C, 3, FALSE)</f>
        <v>Male</v>
      </c>
      <c r="P3008" t="str">
        <f>VLOOKUP(B3008, patient!A:F, 6, FALSE)</f>
        <v>White</v>
      </c>
      <c r="Q3008" t="s">
        <v>486</v>
      </c>
      <c r="R3008">
        <v>611</v>
      </c>
      <c r="S3008">
        <v>149</v>
      </c>
      <c r="T3008" s="1">
        <v>45608</v>
      </c>
      <c r="U3008" s="1" t="str">
        <f t="shared" si="138"/>
        <v>Yes</v>
      </c>
      <c r="V3008">
        <v>9</v>
      </c>
      <c r="W3008" t="s">
        <v>492</v>
      </c>
      <c r="X3008" t="s">
        <v>488</v>
      </c>
      <c r="Y3008" t="str">
        <f t="shared" si="139"/>
        <v>Scheduled</v>
      </c>
      <c r="Z3008" t="s">
        <v>489</v>
      </c>
      <c r="AC3008" t="s">
        <v>490</v>
      </c>
      <c r="AD3008">
        <v>532</v>
      </c>
      <c r="AE3008">
        <v>0</v>
      </c>
      <c r="AF3008" t="str">
        <f t="shared" si="140"/>
        <v>Jan</v>
      </c>
    </row>
    <row r="3009" spans="1:32" x14ac:dyDescent="0.25">
      <c r="A3009" s="1">
        <v>45659</v>
      </c>
      <c r="B3009">
        <v>1716</v>
      </c>
      <c r="C3009">
        <v>5</v>
      </c>
      <c r="D3009">
        <v>4</v>
      </c>
      <c r="E3009">
        <v>2</v>
      </c>
      <c r="F3009">
        <v>5</v>
      </c>
      <c r="G3009">
        <v>2</v>
      </c>
      <c r="H3009">
        <f>VLOOKUP(B3009, patient!A:E, 5, FALSE)</f>
        <v>4</v>
      </c>
      <c r="I3009" t="str">
        <f>VLOOKUP(H3009, city!A:B, 2, FALSE)</f>
        <v>Birmingham</v>
      </c>
      <c r="J3009" t="str">
        <f>VLOOKUP(E3009, diagnosis!A:B, 2, FALSE)</f>
        <v>Asthma</v>
      </c>
      <c r="K3009" t="str">
        <f>VLOOKUP(D3009, department!A:B, 2, FALSE)</f>
        <v>Orthopedics</v>
      </c>
      <c r="L3009" t="str">
        <f>VLOOKUP(C3009, provider!A:B, 2, FALSE)</f>
        <v>Dr. Sade Kikiola</v>
      </c>
      <c r="M3009" t="str">
        <f>VLOOKUP(G3009, insurance!A:B, 2, FALSE)</f>
        <v>AXA</v>
      </c>
      <c r="N3009">
        <f>VLOOKUP(B3009, patient!A:D, 4, FALSE)</f>
        <v>30</v>
      </c>
      <c r="O3009" t="str">
        <f>VLOOKUP(B3009, patient!A:C, 3, FALSE)</f>
        <v>Female</v>
      </c>
      <c r="P3009" t="str">
        <f>VLOOKUP(B3009, patient!A:F, 6, FALSE)</f>
        <v>White</v>
      </c>
      <c r="Q3009" t="s">
        <v>492</v>
      </c>
      <c r="R3009">
        <v>667</v>
      </c>
      <c r="S3009">
        <v>114</v>
      </c>
      <c r="U3009" s="1" t="str">
        <f t="shared" si="138"/>
        <v>No</v>
      </c>
      <c r="V3009">
        <v>4</v>
      </c>
      <c r="W3009" t="s">
        <v>492</v>
      </c>
      <c r="X3009" t="s">
        <v>495</v>
      </c>
      <c r="Y3009" t="str">
        <f t="shared" si="139"/>
        <v>Emergency</v>
      </c>
      <c r="Z3009" t="s">
        <v>489</v>
      </c>
      <c r="AA3009" s="1">
        <v>45601</v>
      </c>
      <c r="AB3009" s="1">
        <v>45592</v>
      </c>
      <c r="AC3009" t="s">
        <v>496</v>
      </c>
      <c r="AD3009">
        <v>581.70000000000005</v>
      </c>
      <c r="AE3009">
        <v>50</v>
      </c>
      <c r="AF3009" t="str">
        <f t="shared" si="140"/>
        <v>Jan</v>
      </c>
    </row>
    <row r="3010" spans="1:32" x14ac:dyDescent="0.25">
      <c r="A3010" s="1">
        <v>45659</v>
      </c>
      <c r="B3010">
        <v>2499</v>
      </c>
      <c r="C3010">
        <v>1</v>
      </c>
      <c r="D3010">
        <v>4</v>
      </c>
      <c r="E3010">
        <v>4</v>
      </c>
      <c r="F3010">
        <v>5</v>
      </c>
      <c r="G3010">
        <v>2</v>
      </c>
      <c r="H3010">
        <f>VLOOKUP(B3010, patient!A:E, 5, FALSE)</f>
        <v>10</v>
      </c>
      <c r="I3010" t="str">
        <f>VLOOKUP(H3010, city!A:B, 2, FALSE)</f>
        <v>Edinburgh</v>
      </c>
      <c r="J3010" t="str">
        <f>VLOOKUP(E3010, diagnosis!A:B, 2, FALSE)</f>
        <v>Hypertension</v>
      </c>
      <c r="K3010" t="str">
        <f>VLOOKUP(D3010, department!A:B, 2, FALSE)</f>
        <v>Orthopedics</v>
      </c>
      <c r="L3010" t="str">
        <f>VLOOKUP(C3010, provider!A:B, 2, FALSE)</f>
        <v>Dr. Olu Abisola</v>
      </c>
      <c r="M3010" t="str">
        <f>VLOOKUP(G3010, insurance!A:B, 2, FALSE)</f>
        <v>AXA</v>
      </c>
      <c r="N3010">
        <f>VLOOKUP(B3010, patient!A:D, 4, FALSE)</f>
        <v>72</v>
      </c>
      <c r="O3010" t="str">
        <f>VLOOKUP(B3010, patient!A:C, 3, FALSE)</f>
        <v>Female</v>
      </c>
      <c r="P3010" t="str">
        <f>VLOOKUP(B3010, patient!A:F, 6, FALSE)</f>
        <v>Black</v>
      </c>
      <c r="Q3010" t="s">
        <v>491</v>
      </c>
      <c r="R3010">
        <v>297</v>
      </c>
      <c r="S3010">
        <v>47</v>
      </c>
      <c r="T3010" s="1">
        <v>45604</v>
      </c>
      <c r="U3010" s="1" t="str">
        <f t="shared" si="138"/>
        <v>Yes</v>
      </c>
      <c r="V3010">
        <v>8</v>
      </c>
      <c r="W3010" t="s">
        <v>492</v>
      </c>
      <c r="X3010" t="s">
        <v>488</v>
      </c>
      <c r="Y3010" t="str">
        <f t="shared" si="139"/>
        <v>Scheduled</v>
      </c>
      <c r="Z3010" t="s">
        <v>489</v>
      </c>
      <c r="AC3010" t="s">
        <v>490</v>
      </c>
      <c r="AD3010">
        <v>240.8</v>
      </c>
      <c r="AE3010">
        <v>0</v>
      </c>
      <c r="AF3010" t="str">
        <f t="shared" si="140"/>
        <v>Jan</v>
      </c>
    </row>
    <row r="3011" spans="1:32" x14ac:dyDescent="0.25">
      <c r="A3011" s="1">
        <v>45659</v>
      </c>
      <c r="B3011">
        <v>3583</v>
      </c>
      <c r="C3011">
        <v>4</v>
      </c>
      <c r="D3011">
        <v>4</v>
      </c>
      <c r="E3011">
        <v>4</v>
      </c>
      <c r="F3011">
        <v>5</v>
      </c>
      <c r="G3011">
        <v>3</v>
      </c>
      <c r="H3011">
        <f>VLOOKUP(B3011, patient!A:E, 5, FALSE)</f>
        <v>4</v>
      </c>
      <c r="I3011" t="str">
        <f>VLOOKUP(H3011, city!A:B, 2, FALSE)</f>
        <v>Birmingham</v>
      </c>
      <c r="J3011" t="str">
        <f>VLOOKUP(E3011, diagnosis!A:B, 2, FALSE)</f>
        <v>Hypertension</v>
      </c>
      <c r="K3011" t="str">
        <f>VLOOKUP(D3011, department!A:B, 2, FALSE)</f>
        <v>Orthopedics</v>
      </c>
      <c r="L3011" t="str">
        <f>VLOOKUP(C3011, provider!A:B, 2, FALSE)</f>
        <v>Dr. Ravi Patel</v>
      </c>
      <c r="M3011" t="str">
        <f>VLOOKUP(G3011, insurance!A:B, 2, FALSE)</f>
        <v>Allianz</v>
      </c>
      <c r="N3011">
        <f>VLOOKUP(B3011, patient!A:D, 4, FALSE)</f>
        <v>39</v>
      </c>
      <c r="O3011" t="str">
        <f>VLOOKUP(B3011, patient!A:C, 3, FALSE)</f>
        <v>Female</v>
      </c>
      <c r="P3011" t="str">
        <f>VLOOKUP(B3011, patient!A:F, 6, FALSE)</f>
        <v>Asian</v>
      </c>
      <c r="Q3011" t="s">
        <v>486</v>
      </c>
      <c r="R3011">
        <v>79</v>
      </c>
      <c r="S3011">
        <v>163</v>
      </c>
      <c r="T3011" s="1">
        <v>45614</v>
      </c>
      <c r="U3011" s="1" t="str">
        <f t="shared" ref="U3011:U3074" si="141">IF(T3011&lt;&gt;"", "Yes", "No")</f>
        <v>Yes</v>
      </c>
      <c r="V3011">
        <v>3</v>
      </c>
      <c r="W3011" t="s">
        <v>492</v>
      </c>
      <c r="X3011" t="s">
        <v>488</v>
      </c>
      <c r="Y3011" t="str">
        <f t="shared" ref="Y3011:Y3074" si="142">IF(TRIM(X3011)="yes", "Emergency", "Scheduled")</f>
        <v>Scheduled</v>
      </c>
      <c r="Z3011" t="s">
        <v>489</v>
      </c>
      <c r="AC3011" t="s">
        <v>490</v>
      </c>
      <c r="AD3011">
        <v>169.4</v>
      </c>
      <c r="AE3011">
        <v>0</v>
      </c>
      <c r="AF3011" t="str">
        <f t="shared" ref="AF3011:AF3074" si="143">TEXT(A3011, "mmm")</f>
        <v>Jan</v>
      </c>
    </row>
    <row r="3012" spans="1:32" x14ac:dyDescent="0.25">
      <c r="A3012" s="1">
        <v>45660</v>
      </c>
      <c r="B3012">
        <v>2270</v>
      </c>
      <c r="C3012">
        <v>5</v>
      </c>
      <c r="D3012">
        <v>4</v>
      </c>
      <c r="E3012">
        <v>1</v>
      </c>
      <c r="F3012">
        <v>5</v>
      </c>
      <c r="G3012">
        <v>3</v>
      </c>
      <c r="H3012">
        <f>VLOOKUP(B3012, patient!A:E, 5, FALSE)</f>
        <v>10</v>
      </c>
      <c r="I3012" t="str">
        <f>VLOOKUP(H3012, city!A:B, 2, FALSE)</f>
        <v>Edinburgh</v>
      </c>
      <c r="J3012" t="str">
        <f>VLOOKUP(E3012, diagnosis!A:B, 2, FALSE)</f>
        <v>Appendicitis</v>
      </c>
      <c r="K3012" t="str">
        <f>VLOOKUP(D3012, department!A:B, 2, FALSE)</f>
        <v>Orthopedics</v>
      </c>
      <c r="L3012" t="str">
        <f>VLOOKUP(C3012, provider!A:B, 2, FALSE)</f>
        <v>Dr. Sade Kikiola</v>
      </c>
      <c r="M3012" t="str">
        <f>VLOOKUP(G3012, insurance!A:B, 2, FALSE)</f>
        <v>Allianz</v>
      </c>
      <c r="N3012">
        <f>VLOOKUP(B3012, patient!A:D, 4, FALSE)</f>
        <v>71</v>
      </c>
      <c r="O3012" t="str">
        <f>VLOOKUP(B3012, patient!A:C, 3, FALSE)</f>
        <v>Female</v>
      </c>
      <c r="P3012" t="str">
        <f>VLOOKUP(B3012, patient!A:F, 6, FALSE)</f>
        <v>Other</v>
      </c>
      <c r="Q3012" t="s">
        <v>486</v>
      </c>
      <c r="R3012">
        <v>370</v>
      </c>
      <c r="S3012">
        <v>78</v>
      </c>
      <c r="U3012" s="1" t="str">
        <f t="shared" si="141"/>
        <v>No</v>
      </c>
      <c r="V3012">
        <v>5</v>
      </c>
      <c r="W3012" t="s">
        <v>487</v>
      </c>
      <c r="X3012" t="s">
        <v>488</v>
      </c>
      <c r="Y3012" t="str">
        <f t="shared" si="142"/>
        <v>Scheduled</v>
      </c>
      <c r="Z3012" t="s">
        <v>489</v>
      </c>
      <c r="AA3012" s="1">
        <v>45597</v>
      </c>
      <c r="AB3012" s="1">
        <v>45593</v>
      </c>
      <c r="AC3012" t="s">
        <v>493</v>
      </c>
      <c r="AD3012">
        <v>334.6</v>
      </c>
      <c r="AE3012">
        <v>30</v>
      </c>
      <c r="AF3012" t="str">
        <f t="shared" si="143"/>
        <v>Jan</v>
      </c>
    </row>
    <row r="3013" spans="1:32" x14ac:dyDescent="0.25">
      <c r="A3013" s="1">
        <v>45660</v>
      </c>
      <c r="B3013">
        <v>2088</v>
      </c>
      <c r="C3013">
        <v>5</v>
      </c>
      <c r="D3013">
        <v>4</v>
      </c>
      <c r="E3013">
        <v>5</v>
      </c>
      <c r="F3013">
        <v>5</v>
      </c>
      <c r="G3013">
        <v>3</v>
      </c>
      <c r="H3013">
        <f>VLOOKUP(B3013, patient!A:E, 5, FALSE)</f>
        <v>4</v>
      </c>
      <c r="I3013" t="str">
        <f>VLOOKUP(H3013, city!A:B, 2, FALSE)</f>
        <v>Birmingham</v>
      </c>
      <c r="J3013" t="str">
        <f>VLOOKUP(E3013, diagnosis!A:B, 2, FALSE)</f>
        <v>Migraine</v>
      </c>
      <c r="K3013" t="str">
        <f>VLOOKUP(D3013, department!A:B, 2, FALSE)</f>
        <v>Orthopedics</v>
      </c>
      <c r="L3013" t="str">
        <f>VLOOKUP(C3013, provider!A:B, 2, FALSE)</f>
        <v>Dr. Sade Kikiola</v>
      </c>
      <c r="M3013" t="str">
        <f>VLOOKUP(G3013, insurance!A:B, 2, FALSE)</f>
        <v>Allianz</v>
      </c>
      <c r="N3013">
        <f>VLOOKUP(B3013, patient!A:D, 4, FALSE)</f>
        <v>38</v>
      </c>
      <c r="O3013" t="str">
        <f>VLOOKUP(B3013, patient!A:C, 3, FALSE)</f>
        <v>Male</v>
      </c>
      <c r="P3013" t="str">
        <f>VLOOKUP(B3013, patient!A:F, 6, FALSE)</f>
        <v>Asian</v>
      </c>
      <c r="Q3013" t="s">
        <v>486</v>
      </c>
      <c r="R3013">
        <v>902</v>
      </c>
      <c r="S3013">
        <v>148</v>
      </c>
      <c r="U3013" s="1" t="str">
        <f t="shared" si="141"/>
        <v>No</v>
      </c>
      <c r="V3013">
        <v>7</v>
      </c>
      <c r="W3013" t="s">
        <v>487</v>
      </c>
      <c r="X3013" t="s">
        <v>488</v>
      </c>
      <c r="Y3013" t="str">
        <f t="shared" si="142"/>
        <v>Scheduled</v>
      </c>
      <c r="Z3013" t="s">
        <v>489</v>
      </c>
      <c r="AA3013" s="1">
        <v>45594</v>
      </c>
      <c r="AB3013" s="1">
        <v>45593</v>
      </c>
      <c r="AC3013" t="s">
        <v>498</v>
      </c>
      <c r="AD3013">
        <v>742</v>
      </c>
      <c r="AE3013">
        <v>10</v>
      </c>
      <c r="AF3013" t="str">
        <f t="shared" si="143"/>
        <v>Jan</v>
      </c>
    </row>
    <row r="3014" spans="1:32" x14ac:dyDescent="0.25">
      <c r="A3014" s="1">
        <v>45660</v>
      </c>
      <c r="B3014">
        <v>2424</v>
      </c>
      <c r="C3014">
        <v>4</v>
      </c>
      <c r="D3014">
        <v>4</v>
      </c>
      <c r="E3014">
        <v>4</v>
      </c>
      <c r="F3014">
        <v>5</v>
      </c>
      <c r="G3014">
        <v>2</v>
      </c>
      <c r="H3014">
        <f>VLOOKUP(B3014, patient!A:E, 5, FALSE)</f>
        <v>10</v>
      </c>
      <c r="I3014" t="str">
        <f>VLOOKUP(H3014, city!A:B, 2, FALSE)</f>
        <v>Edinburgh</v>
      </c>
      <c r="J3014" t="str">
        <f>VLOOKUP(E3014, diagnosis!A:B, 2, FALSE)</f>
        <v>Hypertension</v>
      </c>
      <c r="K3014" t="str">
        <f>VLOOKUP(D3014, department!A:B, 2, FALSE)</f>
        <v>Orthopedics</v>
      </c>
      <c r="L3014" t="str">
        <f>VLOOKUP(C3014, provider!A:B, 2, FALSE)</f>
        <v>Dr. Ravi Patel</v>
      </c>
      <c r="M3014" t="str">
        <f>VLOOKUP(G3014, insurance!A:B, 2, FALSE)</f>
        <v>AXA</v>
      </c>
      <c r="N3014">
        <f>VLOOKUP(B3014, patient!A:D, 4, FALSE)</f>
        <v>39</v>
      </c>
      <c r="O3014" t="str">
        <f>VLOOKUP(B3014, patient!A:C, 3, FALSE)</f>
        <v>Male</v>
      </c>
      <c r="P3014" t="str">
        <f>VLOOKUP(B3014, patient!A:F, 6, FALSE)</f>
        <v>Black</v>
      </c>
      <c r="Q3014" t="s">
        <v>491</v>
      </c>
      <c r="R3014">
        <v>431</v>
      </c>
      <c r="S3014">
        <v>105</v>
      </c>
      <c r="T3014" s="1">
        <v>45608</v>
      </c>
      <c r="U3014" s="1" t="str">
        <f t="shared" si="141"/>
        <v>Yes</v>
      </c>
      <c r="V3014">
        <v>1</v>
      </c>
      <c r="W3014" t="s">
        <v>487</v>
      </c>
      <c r="X3014" t="s">
        <v>488</v>
      </c>
      <c r="Y3014" t="str">
        <f t="shared" si="142"/>
        <v>Scheduled</v>
      </c>
      <c r="Z3014" t="s">
        <v>489</v>
      </c>
      <c r="AC3014" t="s">
        <v>490</v>
      </c>
      <c r="AD3014">
        <v>375.2</v>
      </c>
      <c r="AE3014">
        <v>0</v>
      </c>
      <c r="AF3014" t="str">
        <f t="shared" si="143"/>
        <v>Jan</v>
      </c>
    </row>
    <row r="3015" spans="1:32" x14ac:dyDescent="0.25">
      <c r="A3015" s="1">
        <v>45660</v>
      </c>
      <c r="B3015">
        <v>2217</v>
      </c>
      <c r="C3015">
        <v>1</v>
      </c>
      <c r="D3015">
        <v>4</v>
      </c>
      <c r="E3015">
        <v>3</v>
      </c>
      <c r="F3015">
        <v>5</v>
      </c>
      <c r="G3015">
        <v>2</v>
      </c>
      <c r="H3015">
        <f>VLOOKUP(B3015, patient!A:E, 5, FALSE)</f>
        <v>4</v>
      </c>
      <c r="I3015" t="str">
        <f>VLOOKUP(H3015, city!A:B, 2, FALSE)</f>
        <v>Birmingham</v>
      </c>
      <c r="J3015" t="str">
        <f>VLOOKUP(E3015, diagnosis!A:B, 2, FALSE)</f>
        <v>Fracture</v>
      </c>
      <c r="K3015" t="str">
        <f>VLOOKUP(D3015, department!A:B, 2, FALSE)</f>
        <v>Orthopedics</v>
      </c>
      <c r="L3015" t="str">
        <f>VLOOKUP(C3015, provider!A:B, 2, FALSE)</f>
        <v>Dr. Olu Abisola</v>
      </c>
      <c r="M3015" t="str">
        <f>VLOOKUP(G3015, insurance!A:B, 2, FALSE)</f>
        <v>AXA</v>
      </c>
      <c r="N3015">
        <f>VLOOKUP(B3015, patient!A:D, 4, FALSE)</f>
        <v>45</v>
      </c>
      <c r="O3015" t="str">
        <f>VLOOKUP(B3015, patient!A:C, 3, FALSE)</f>
        <v>Female</v>
      </c>
      <c r="P3015" t="str">
        <f>VLOOKUP(B3015, patient!A:F, 6, FALSE)</f>
        <v>Hispanic</v>
      </c>
      <c r="Q3015" t="s">
        <v>491</v>
      </c>
      <c r="R3015">
        <v>389</v>
      </c>
      <c r="S3015">
        <v>20</v>
      </c>
      <c r="T3015" s="1">
        <v>45620</v>
      </c>
      <c r="U3015" s="1" t="str">
        <f t="shared" si="141"/>
        <v>Yes</v>
      </c>
      <c r="V3015">
        <v>1</v>
      </c>
      <c r="W3015" t="s">
        <v>494</v>
      </c>
      <c r="X3015" t="s">
        <v>488</v>
      </c>
      <c r="Y3015" t="str">
        <f t="shared" si="142"/>
        <v>Scheduled</v>
      </c>
      <c r="Z3015" t="s">
        <v>489</v>
      </c>
      <c r="AC3015" t="s">
        <v>490</v>
      </c>
      <c r="AD3015">
        <v>286.3</v>
      </c>
      <c r="AE3015">
        <v>0</v>
      </c>
      <c r="AF3015" t="str">
        <f t="shared" si="143"/>
        <v>Jan</v>
      </c>
    </row>
    <row r="3016" spans="1:32" x14ac:dyDescent="0.25">
      <c r="A3016" s="1">
        <v>45660</v>
      </c>
      <c r="B3016">
        <v>3023</v>
      </c>
      <c r="C3016">
        <v>4</v>
      </c>
      <c r="D3016">
        <v>4</v>
      </c>
      <c r="E3016">
        <v>3</v>
      </c>
      <c r="F3016">
        <v>5</v>
      </c>
      <c r="G3016">
        <v>1</v>
      </c>
      <c r="H3016">
        <f>VLOOKUP(B3016, patient!A:E, 5, FALSE)</f>
        <v>10</v>
      </c>
      <c r="I3016" t="str">
        <f>VLOOKUP(H3016, city!A:B, 2, FALSE)</f>
        <v>Edinburgh</v>
      </c>
      <c r="J3016" t="str">
        <f>VLOOKUP(E3016, diagnosis!A:B, 2, FALSE)</f>
        <v>Fracture</v>
      </c>
      <c r="K3016" t="str">
        <f>VLOOKUP(D3016, department!A:B, 2, FALSE)</f>
        <v>Orthopedics</v>
      </c>
      <c r="L3016" t="str">
        <f>VLOOKUP(C3016, provider!A:B, 2, FALSE)</f>
        <v>Dr. Ravi Patel</v>
      </c>
      <c r="M3016" t="str">
        <f>VLOOKUP(G3016, insurance!A:B, 2, FALSE)</f>
        <v>Aviva</v>
      </c>
      <c r="N3016">
        <f>VLOOKUP(B3016, patient!A:D, 4, FALSE)</f>
        <v>26</v>
      </c>
      <c r="O3016" t="str">
        <f>VLOOKUP(B3016, patient!A:C, 3, FALSE)</f>
        <v>Male</v>
      </c>
      <c r="P3016" t="str">
        <f>VLOOKUP(B3016, patient!A:F, 6, FALSE)</f>
        <v>Other</v>
      </c>
      <c r="Q3016" t="s">
        <v>486</v>
      </c>
      <c r="R3016">
        <v>508</v>
      </c>
      <c r="S3016">
        <v>50</v>
      </c>
      <c r="T3016" s="1">
        <v>45611</v>
      </c>
      <c r="U3016" s="1" t="str">
        <f t="shared" si="141"/>
        <v>Yes</v>
      </c>
      <c r="V3016">
        <v>3</v>
      </c>
      <c r="W3016" t="s">
        <v>494</v>
      </c>
      <c r="X3016" t="s">
        <v>495</v>
      </c>
      <c r="Y3016" t="str">
        <f t="shared" si="142"/>
        <v>Emergency</v>
      </c>
      <c r="Z3016" t="s">
        <v>489</v>
      </c>
      <c r="AC3016" t="s">
        <v>490</v>
      </c>
      <c r="AD3016">
        <v>390.6</v>
      </c>
      <c r="AE3016">
        <v>0</v>
      </c>
      <c r="AF3016" t="str">
        <f t="shared" si="143"/>
        <v>Jan</v>
      </c>
    </row>
    <row r="3017" spans="1:32" x14ac:dyDescent="0.25">
      <c r="A3017" s="1">
        <v>45660</v>
      </c>
      <c r="B3017">
        <v>1621</v>
      </c>
      <c r="C3017">
        <v>5</v>
      </c>
      <c r="D3017">
        <v>4</v>
      </c>
      <c r="E3017">
        <v>2</v>
      </c>
      <c r="F3017">
        <v>5</v>
      </c>
      <c r="G3017">
        <v>3</v>
      </c>
      <c r="H3017">
        <f>VLOOKUP(B3017, patient!A:E, 5, FALSE)</f>
        <v>4</v>
      </c>
      <c r="I3017" t="str">
        <f>VLOOKUP(H3017, city!A:B, 2, FALSE)</f>
        <v>Birmingham</v>
      </c>
      <c r="J3017" t="str">
        <f>VLOOKUP(E3017, diagnosis!A:B, 2, FALSE)</f>
        <v>Asthma</v>
      </c>
      <c r="K3017" t="str">
        <f>VLOOKUP(D3017, department!A:B, 2, FALSE)</f>
        <v>Orthopedics</v>
      </c>
      <c r="L3017" t="str">
        <f>VLOOKUP(C3017, provider!A:B, 2, FALSE)</f>
        <v>Dr. Sade Kikiola</v>
      </c>
      <c r="M3017" t="str">
        <f>VLOOKUP(G3017, insurance!A:B, 2, FALSE)</f>
        <v>Allianz</v>
      </c>
      <c r="N3017">
        <f>VLOOKUP(B3017, patient!A:D, 4, FALSE)</f>
        <v>43</v>
      </c>
      <c r="O3017" t="str">
        <f>VLOOKUP(B3017, patient!A:C, 3, FALSE)</f>
        <v>Female</v>
      </c>
      <c r="P3017" t="str">
        <f>VLOOKUP(B3017, patient!A:F, 6, FALSE)</f>
        <v>Other</v>
      </c>
      <c r="Q3017" t="s">
        <v>491</v>
      </c>
      <c r="R3017">
        <v>857</v>
      </c>
      <c r="S3017">
        <v>41</v>
      </c>
      <c r="T3017" s="1">
        <v>45611</v>
      </c>
      <c r="U3017" s="1" t="str">
        <f t="shared" si="141"/>
        <v>Yes</v>
      </c>
      <c r="V3017">
        <v>4</v>
      </c>
      <c r="W3017" t="s">
        <v>487</v>
      </c>
      <c r="X3017" t="s">
        <v>488</v>
      </c>
      <c r="Y3017" t="str">
        <f t="shared" si="142"/>
        <v>Scheduled</v>
      </c>
      <c r="Z3017" t="s">
        <v>489</v>
      </c>
      <c r="AC3017" t="s">
        <v>490</v>
      </c>
      <c r="AD3017">
        <v>628.6</v>
      </c>
      <c r="AE3017">
        <v>0</v>
      </c>
      <c r="AF3017" t="str">
        <f t="shared" si="143"/>
        <v>Jan</v>
      </c>
    </row>
    <row r="3018" spans="1:32" x14ac:dyDescent="0.25">
      <c r="A3018" s="1">
        <v>45660</v>
      </c>
      <c r="B3018">
        <v>1585</v>
      </c>
      <c r="C3018">
        <v>4</v>
      </c>
      <c r="D3018">
        <v>4</v>
      </c>
      <c r="E3018">
        <v>4</v>
      </c>
      <c r="F3018">
        <v>5</v>
      </c>
      <c r="G3018">
        <v>3</v>
      </c>
      <c r="H3018">
        <f>VLOOKUP(B3018, patient!A:E, 5, FALSE)</f>
        <v>10</v>
      </c>
      <c r="I3018" t="str">
        <f>VLOOKUP(H3018, city!A:B, 2, FALSE)</f>
        <v>Edinburgh</v>
      </c>
      <c r="J3018" t="str">
        <f>VLOOKUP(E3018, diagnosis!A:B, 2, FALSE)</f>
        <v>Hypertension</v>
      </c>
      <c r="K3018" t="str">
        <f>VLOOKUP(D3018, department!A:B, 2, FALSE)</f>
        <v>Orthopedics</v>
      </c>
      <c r="L3018" t="str">
        <f>VLOOKUP(C3018, provider!A:B, 2, FALSE)</f>
        <v>Dr. Ravi Patel</v>
      </c>
      <c r="M3018" t="str">
        <f>VLOOKUP(G3018, insurance!A:B, 2, FALSE)</f>
        <v>Allianz</v>
      </c>
      <c r="N3018">
        <f>VLOOKUP(B3018, patient!A:D, 4, FALSE)</f>
        <v>26</v>
      </c>
      <c r="O3018" t="str">
        <f>VLOOKUP(B3018, patient!A:C, 3, FALSE)</f>
        <v>Female</v>
      </c>
      <c r="P3018" t="str">
        <f>VLOOKUP(B3018, patient!A:F, 6, FALSE)</f>
        <v>Other</v>
      </c>
      <c r="Q3018" t="s">
        <v>492</v>
      </c>
      <c r="R3018">
        <v>175</v>
      </c>
      <c r="S3018">
        <v>138</v>
      </c>
      <c r="U3018" s="1" t="str">
        <f t="shared" si="141"/>
        <v>No</v>
      </c>
      <c r="V3018">
        <v>1</v>
      </c>
      <c r="W3018" t="s">
        <v>492</v>
      </c>
      <c r="X3018" t="s">
        <v>495</v>
      </c>
      <c r="Y3018" t="str">
        <f t="shared" si="142"/>
        <v>Emergency</v>
      </c>
      <c r="Z3018" t="s">
        <v>489</v>
      </c>
      <c r="AA3018" s="1">
        <v>45598</v>
      </c>
      <c r="AB3018" s="1">
        <v>45593</v>
      </c>
      <c r="AC3018" t="s">
        <v>493</v>
      </c>
      <c r="AD3018">
        <v>240.1</v>
      </c>
      <c r="AE3018">
        <v>30</v>
      </c>
      <c r="AF3018" t="str">
        <f t="shared" si="143"/>
        <v>Jan</v>
      </c>
    </row>
    <row r="3019" spans="1:32" x14ac:dyDescent="0.25">
      <c r="A3019" s="1">
        <v>45660</v>
      </c>
      <c r="B3019">
        <v>3415</v>
      </c>
      <c r="C3019">
        <v>4</v>
      </c>
      <c r="D3019">
        <v>4</v>
      </c>
      <c r="E3019">
        <v>4</v>
      </c>
      <c r="F3019">
        <v>5</v>
      </c>
      <c r="G3019">
        <v>1</v>
      </c>
      <c r="H3019">
        <f>VLOOKUP(B3019, patient!A:E, 5, FALSE)</f>
        <v>4</v>
      </c>
      <c r="I3019" t="str">
        <f>VLOOKUP(H3019, city!A:B, 2, FALSE)</f>
        <v>Birmingham</v>
      </c>
      <c r="J3019" t="str">
        <f>VLOOKUP(E3019, diagnosis!A:B, 2, FALSE)</f>
        <v>Hypertension</v>
      </c>
      <c r="K3019" t="str">
        <f>VLOOKUP(D3019, department!A:B, 2, FALSE)</f>
        <v>Orthopedics</v>
      </c>
      <c r="L3019" t="str">
        <f>VLOOKUP(C3019, provider!A:B, 2, FALSE)</f>
        <v>Dr. Ravi Patel</v>
      </c>
      <c r="M3019" t="str">
        <f>VLOOKUP(G3019, insurance!A:B, 2, FALSE)</f>
        <v>Aviva</v>
      </c>
      <c r="N3019">
        <f>VLOOKUP(B3019, patient!A:D, 4, FALSE)</f>
        <v>32</v>
      </c>
      <c r="O3019" t="str">
        <f>VLOOKUP(B3019, patient!A:C, 3, FALSE)</f>
        <v>Male</v>
      </c>
      <c r="P3019" t="str">
        <f>VLOOKUP(B3019, patient!A:F, 6, FALSE)</f>
        <v>Black</v>
      </c>
      <c r="Q3019" t="s">
        <v>491</v>
      </c>
      <c r="R3019">
        <v>450</v>
      </c>
      <c r="S3019">
        <v>47</v>
      </c>
      <c r="T3019" s="1">
        <v>45613</v>
      </c>
      <c r="U3019" s="1" t="str">
        <f t="shared" si="141"/>
        <v>Yes</v>
      </c>
      <c r="V3019">
        <v>8</v>
      </c>
      <c r="W3019" t="s">
        <v>494</v>
      </c>
      <c r="X3019" t="s">
        <v>488</v>
      </c>
      <c r="Y3019" t="str">
        <f t="shared" si="142"/>
        <v>Scheduled</v>
      </c>
      <c r="Z3019" t="s">
        <v>489</v>
      </c>
      <c r="AC3019" t="s">
        <v>490</v>
      </c>
      <c r="AD3019">
        <v>347.9</v>
      </c>
      <c r="AE3019">
        <v>0</v>
      </c>
      <c r="AF3019" t="str">
        <f t="shared" si="143"/>
        <v>Jan</v>
      </c>
    </row>
    <row r="3020" spans="1:32" x14ac:dyDescent="0.25">
      <c r="A3020" s="1">
        <v>45660</v>
      </c>
      <c r="B3020">
        <v>4231</v>
      </c>
      <c r="C3020">
        <v>5</v>
      </c>
      <c r="D3020">
        <v>4</v>
      </c>
      <c r="E3020">
        <v>1</v>
      </c>
      <c r="F3020">
        <v>5</v>
      </c>
      <c r="G3020">
        <v>2</v>
      </c>
      <c r="H3020">
        <f>VLOOKUP(B3020, patient!A:E, 5, FALSE)</f>
        <v>10</v>
      </c>
      <c r="I3020" t="str">
        <f>VLOOKUP(H3020, city!A:B, 2, FALSE)</f>
        <v>Edinburgh</v>
      </c>
      <c r="J3020" t="str">
        <f>VLOOKUP(E3020, diagnosis!A:B, 2, FALSE)</f>
        <v>Appendicitis</v>
      </c>
      <c r="K3020" t="str">
        <f>VLOOKUP(D3020, department!A:B, 2, FALSE)</f>
        <v>Orthopedics</v>
      </c>
      <c r="L3020" t="str">
        <f>VLOOKUP(C3020, provider!A:B, 2, FALSE)</f>
        <v>Dr. Sade Kikiola</v>
      </c>
      <c r="M3020" t="str">
        <f>VLOOKUP(G3020, insurance!A:B, 2, FALSE)</f>
        <v>AXA</v>
      </c>
      <c r="N3020">
        <f>VLOOKUP(B3020, patient!A:D, 4, FALSE)</f>
        <v>27</v>
      </c>
      <c r="O3020" t="str">
        <f>VLOOKUP(B3020, patient!A:C, 3, FALSE)</f>
        <v>Male</v>
      </c>
      <c r="P3020" t="str">
        <f>VLOOKUP(B3020, patient!A:F, 6, FALSE)</f>
        <v>White</v>
      </c>
      <c r="Q3020" t="s">
        <v>492</v>
      </c>
      <c r="R3020">
        <v>928</v>
      </c>
      <c r="S3020">
        <v>135</v>
      </c>
      <c r="T3020" s="1">
        <v>45601</v>
      </c>
      <c r="U3020" s="1" t="str">
        <f t="shared" si="141"/>
        <v>Yes</v>
      </c>
      <c r="V3020">
        <v>2</v>
      </c>
      <c r="W3020" t="s">
        <v>494</v>
      </c>
      <c r="X3020" t="s">
        <v>488</v>
      </c>
      <c r="Y3020" t="str">
        <f t="shared" si="142"/>
        <v>Scheduled</v>
      </c>
      <c r="Z3020" t="s">
        <v>489</v>
      </c>
      <c r="AC3020" t="s">
        <v>490</v>
      </c>
      <c r="AD3020">
        <v>744.1</v>
      </c>
      <c r="AE3020">
        <v>0</v>
      </c>
      <c r="AF3020" t="str">
        <f t="shared" si="143"/>
        <v>Jan</v>
      </c>
    </row>
    <row r="3021" spans="1:32" x14ac:dyDescent="0.25">
      <c r="A3021" s="1">
        <v>45660</v>
      </c>
      <c r="B3021">
        <v>798</v>
      </c>
      <c r="C3021">
        <v>2</v>
      </c>
      <c r="D3021">
        <v>4</v>
      </c>
      <c r="E3021">
        <v>1</v>
      </c>
      <c r="F3021">
        <v>5</v>
      </c>
      <c r="G3021">
        <v>2</v>
      </c>
      <c r="H3021">
        <f>VLOOKUP(B3021, patient!A:E, 5, FALSE)</f>
        <v>4</v>
      </c>
      <c r="I3021" t="str">
        <f>VLOOKUP(H3021, city!A:B, 2, FALSE)</f>
        <v>Birmingham</v>
      </c>
      <c r="J3021" t="str">
        <f>VLOOKUP(E3021, diagnosis!A:B, 2, FALSE)</f>
        <v>Appendicitis</v>
      </c>
      <c r="K3021" t="str">
        <f>VLOOKUP(D3021, department!A:B, 2, FALSE)</f>
        <v>Orthopedics</v>
      </c>
      <c r="L3021" t="str">
        <f>VLOOKUP(C3021, provider!A:B, 2, FALSE)</f>
        <v>Dr. Johnson Grek</v>
      </c>
      <c r="M3021" t="str">
        <f>VLOOKUP(G3021, insurance!A:B, 2, FALSE)</f>
        <v>AXA</v>
      </c>
      <c r="N3021">
        <f>VLOOKUP(B3021, patient!A:D, 4, FALSE)</f>
        <v>41</v>
      </c>
      <c r="O3021" t="str">
        <f>VLOOKUP(B3021, patient!A:C, 3, FALSE)</f>
        <v>Female</v>
      </c>
      <c r="P3021" t="str">
        <f>VLOOKUP(B3021, patient!A:F, 6, FALSE)</f>
        <v>White</v>
      </c>
      <c r="Q3021" t="s">
        <v>486</v>
      </c>
      <c r="R3021">
        <v>61</v>
      </c>
      <c r="S3021">
        <v>95</v>
      </c>
      <c r="U3021" s="1" t="str">
        <f t="shared" si="141"/>
        <v>No</v>
      </c>
      <c r="V3021">
        <v>5</v>
      </c>
      <c r="W3021" t="s">
        <v>494</v>
      </c>
      <c r="X3021" t="s">
        <v>488</v>
      </c>
      <c r="Y3021" t="str">
        <f t="shared" si="142"/>
        <v>Scheduled</v>
      </c>
      <c r="Z3021" t="s">
        <v>489</v>
      </c>
      <c r="AA3021" s="1">
        <v>45602</v>
      </c>
      <c r="AB3021" s="1">
        <v>45593</v>
      </c>
      <c r="AC3021" t="s">
        <v>496</v>
      </c>
      <c r="AD3021">
        <v>144.19999999999999</v>
      </c>
      <c r="AE3021">
        <v>50</v>
      </c>
      <c r="AF3021" t="str">
        <f t="shared" si="143"/>
        <v>Jan</v>
      </c>
    </row>
    <row r="3022" spans="1:32" x14ac:dyDescent="0.25">
      <c r="A3022" s="1">
        <v>45661</v>
      </c>
      <c r="B3022">
        <v>1092</v>
      </c>
      <c r="C3022">
        <v>1</v>
      </c>
      <c r="D3022">
        <v>4</v>
      </c>
      <c r="E3022">
        <v>1</v>
      </c>
      <c r="F3022">
        <v>5</v>
      </c>
      <c r="G3022">
        <v>2</v>
      </c>
      <c r="H3022">
        <f>VLOOKUP(B3022, patient!A:E, 5, FALSE)</f>
        <v>10</v>
      </c>
      <c r="I3022" t="str">
        <f>VLOOKUP(H3022, city!A:B, 2, FALSE)</f>
        <v>Edinburgh</v>
      </c>
      <c r="J3022" t="str">
        <f>VLOOKUP(E3022, diagnosis!A:B, 2, FALSE)</f>
        <v>Appendicitis</v>
      </c>
      <c r="K3022" t="str">
        <f>VLOOKUP(D3022, department!A:B, 2, FALSE)</f>
        <v>Orthopedics</v>
      </c>
      <c r="L3022" t="str">
        <f>VLOOKUP(C3022, provider!A:B, 2, FALSE)</f>
        <v>Dr. Olu Abisola</v>
      </c>
      <c r="M3022" t="str">
        <f>VLOOKUP(G3022, insurance!A:B, 2, FALSE)</f>
        <v>AXA</v>
      </c>
      <c r="N3022">
        <f>VLOOKUP(B3022, patient!A:D, 4, FALSE)</f>
        <v>75</v>
      </c>
      <c r="O3022" t="str">
        <f>VLOOKUP(B3022, patient!A:C, 3, FALSE)</f>
        <v>Female</v>
      </c>
      <c r="P3022" t="str">
        <f>VLOOKUP(B3022, patient!A:F, 6, FALSE)</f>
        <v>White</v>
      </c>
      <c r="Q3022" t="s">
        <v>486</v>
      </c>
      <c r="R3022">
        <v>241</v>
      </c>
      <c r="S3022">
        <v>46</v>
      </c>
      <c r="U3022" s="1" t="str">
        <f t="shared" si="141"/>
        <v>No</v>
      </c>
      <c r="V3022">
        <v>6</v>
      </c>
      <c r="W3022" t="s">
        <v>494</v>
      </c>
      <c r="X3022" t="s">
        <v>495</v>
      </c>
      <c r="Y3022" t="str">
        <f t="shared" si="142"/>
        <v>Emergency</v>
      </c>
      <c r="Z3022" t="s">
        <v>489</v>
      </c>
      <c r="AA3022" s="1">
        <v>45597</v>
      </c>
      <c r="AB3022" s="1">
        <v>45594</v>
      </c>
      <c r="AC3022" t="s">
        <v>498</v>
      </c>
      <c r="AD3022">
        <v>207.9</v>
      </c>
      <c r="AE3022">
        <v>10</v>
      </c>
      <c r="AF3022" t="str">
        <f t="shared" si="143"/>
        <v>Jan</v>
      </c>
    </row>
    <row r="3023" spans="1:32" x14ac:dyDescent="0.25">
      <c r="A3023" s="1">
        <v>45661</v>
      </c>
      <c r="B3023">
        <v>1203</v>
      </c>
      <c r="C3023">
        <v>5</v>
      </c>
      <c r="D3023">
        <v>4</v>
      </c>
      <c r="E3023">
        <v>4</v>
      </c>
      <c r="F3023">
        <v>5</v>
      </c>
      <c r="G3023">
        <v>3</v>
      </c>
      <c r="H3023">
        <f>VLOOKUP(B3023, patient!A:E, 5, FALSE)</f>
        <v>4</v>
      </c>
      <c r="I3023" t="str">
        <f>VLOOKUP(H3023, city!A:B, 2, FALSE)</f>
        <v>Birmingham</v>
      </c>
      <c r="J3023" t="str">
        <f>VLOOKUP(E3023, diagnosis!A:B, 2, FALSE)</f>
        <v>Hypertension</v>
      </c>
      <c r="K3023" t="str">
        <f>VLOOKUP(D3023, department!A:B, 2, FALSE)</f>
        <v>Orthopedics</v>
      </c>
      <c r="L3023" t="str">
        <f>VLOOKUP(C3023, provider!A:B, 2, FALSE)</f>
        <v>Dr. Sade Kikiola</v>
      </c>
      <c r="M3023" t="str">
        <f>VLOOKUP(G3023, insurance!A:B, 2, FALSE)</f>
        <v>Allianz</v>
      </c>
      <c r="N3023">
        <f>VLOOKUP(B3023, patient!A:D, 4, FALSE)</f>
        <v>74</v>
      </c>
      <c r="O3023" t="str">
        <f>VLOOKUP(B3023, patient!A:C, 3, FALSE)</f>
        <v>Male</v>
      </c>
      <c r="P3023" t="str">
        <f>VLOOKUP(B3023, patient!A:F, 6, FALSE)</f>
        <v>Asian</v>
      </c>
      <c r="Q3023" t="s">
        <v>492</v>
      </c>
      <c r="R3023">
        <v>269</v>
      </c>
      <c r="S3023">
        <v>106</v>
      </c>
      <c r="U3023" s="1" t="str">
        <f t="shared" si="141"/>
        <v>No</v>
      </c>
      <c r="V3023">
        <v>6</v>
      </c>
      <c r="W3023" t="s">
        <v>487</v>
      </c>
      <c r="X3023" t="s">
        <v>488</v>
      </c>
      <c r="Y3023" t="str">
        <f t="shared" si="142"/>
        <v>Scheduled</v>
      </c>
      <c r="Z3023" t="s">
        <v>489</v>
      </c>
      <c r="AA3023" s="1">
        <v>45599</v>
      </c>
      <c r="AB3023" s="1">
        <v>45594</v>
      </c>
      <c r="AC3023" t="s">
        <v>498</v>
      </c>
      <c r="AD3023">
        <v>269.5</v>
      </c>
      <c r="AE3023">
        <v>10</v>
      </c>
      <c r="AF3023" t="str">
        <f t="shared" si="143"/>
        <v>Jan</v>
      </c>
    </row>
    <row r="3024" spans="1:32" x14ac:dyDescent="0.25">
      <c r="A3024" s="1">
        <v>45661</v>
      </c>
      <c r="B3024">
        <v>3253</v>
      </c>
      <c r="C3024">
        <v>2</v>
      </c>
      <c r="D3024">
        <v>4</v>
      </c>
      <c r="E3024">
        <v>2</v>
      </c>
      <c r="F3024">
        <v>5</v>
      </c>
      <c r="G3024">
        <v>1</v>
      </c>
      <c r="H3024">
        <f>VLOOKUP(B3024, patient!A:E, 5, FALSE)</f>
        <v>10</v>
      </c>
      <c r="I3024" t="str">
        <f>VLOOKUP(H3024, city!A:B, 2, FALSE)</f>
        <v>Edinburgh</v>
      </c>
      <c r="J3024" t="str">
        <f>VLOOKUP(E3024, diagnosis!A:B, 2, FALSE)</f>
        <v>Asthma</v>
      </c>
      <c r="K3024" t="str">
        <f>VLOOKUP(D3024, department!A:B, 2, FALSE)</f>
        <v>Orthopedics</v>
      </c>
      <c r="L3024" t="str">
        <f>VLOOKUP(C3024, provider!A:B, 2, FALSE)</f>
        <v>Dr. Johnson Grek</v>
      </c>
      <c r="M3024" t="str">
        <f>VLOOKUP(G3024, insurance!A:B, 2, FALSE)</f>
        <v>Aviva</v>
      </c>
      <c r="N3024">
        <f>VLOOKUP(B3024, patient!A:D, 4, FALSE)</f>
        <v>78</v>
      </c>
      <c r="O3024" t="str">
        <f>VLOOKUP(B3024, patient!A:C, 3, FALSE)</f>
        <v>Female</v>
      </c>
      <c r="P3024" t="str">
        <f>VLOOKUP(B3024, patient!A:F, 6, FALSE)</f>
        <v>White</v>
      </c>
      <c r="Q3024" t="s">
        <v>486</v>
      </c>
      <c r="R3024">
        <v>258</v>
      </c>
      <c r="S3024">
        <v>148</v>
      </c>
      <c r="U3024" s="1" t="str">
        <f t="shared" si="141"/>
        <v>No</v>
      </c>
      <c r="V3024">
        <v>6</v>
      </c>
      <c r="W3024" t="s">
        <v>487</v>
      </c>
      <c r="X3024" t="s">
        <v>495</v>
      </c>
      <c r="Y3024" t="str">
        <f t="shared" si="142"/>
        <v>Emergency</v>
      </c>
      <c r="Z3024" t="s">
        <v>489</v>
      </c>
      <c r="AA3024" s="1">
        <v>45597</v>
      </c>
      <c r="AB3024" s="1">
        <v>45594</v>
      </c>
      <c r="AC3024" t="s">
        <v>493</v>
      </c>
      <c r="AD3024">
        <v>305.2</v>
      </c>
      <c r="AE3024">
        <v>30</v>
      </c>
      <c r="AF3024" t="str">
        <f t="shared" si="143"/>
        <v>Jan</v>
      </c>
    </row>
    <row r="3025" spans="1:32" x14ac:dyDescent="0.25">
      <c r="A3025" s="1">
        <v>45661</v>
      </c>
      <c r="B3025">
        <v>2719</v>
      </c>
      <c r="C3025">
        <v>4</v>
      </c>
      <c r="D3025">
        <v>4</v>
      </c>
      <c r="E3025">
        <v>2</v>
      </c>
      <c r="F3025">
        <v>5</v>
      </c>
      <c r="G3025">
        <v>1</v>
      </c>
      <c r="H3025">
        <f>VLOOKUP(B3025, patient!A:E, 5, FALSE)</f>
        <v>4</v>
      </c>
      <c r="I3025" t="str">
        <f>VLOOKUP(H3025, city!A:B, 2, FALSE)</f>
        <v>Birmingham</v>
      </c>
      <c r="J3025" t="str">
        <f>VLOOKUP(E3025, diagnosis!A:B, 2, FALSE)</f>
        <v>Asthma</v>
      </c>
      <c r="K3025" t="str">
        <f>VLOOKUP(D3025, department!A:B, 2, FALSE)</f>
        <v>Orthopedics</v>
      </c>
      <c r="L3025" t="str">
        <f>VLOOKUP(C3025, provider!A:B, 2, FALSE)</f>
        <v>Dr. Ravi Patel</v>
      </c>
      <c r="M3025" t="str">
        <f>VLOOKUP(G3025, insurance!A:B, 2, FALSE)</f>
        <v>Aviva</v>
      </c>
      <c r="N3025">
        <f>VLOOKUP(B3025, patient!A:D, 4, FALSE)</f>
        <v>59</v>
      </c>
      <c r="O3025" t="str">
        <f>VLOOKUP(B3025, patient!A:C, 3, FALSE)</f>
        <v>Male</v>
      </c>
      <c r="P3025" t="str">
        <f>VLOOKUP(B3025, patient!A:F, 6, FALSE)</f>
        <v>Other</v>
      </c>
      <c r="Q3025" t="s">
        <v>486</v>
      </c>
      <c r="R3025">
        <v>936</v>
      </c>
      <c r="S3025">
        <v>143</v>
      </c>
      <c r="U3025" s="1" t="str">
        <f t="shared" si="141"/>
        <v>No</v>
      </c>
      <c r="V3025">
        <v>1</v>
      </c>
      <c r="W3025" t="s">
        <v>494</v>
      </c>
      <c r="X3025" t="s">
        <v>488</v>
      </c>
      <c r="Y3025" t="str">
        <f t="shared" si="142"/>
        <v>Scheduled</v>
      </c>
      <c r="Z3025" t="s">
        <v>489</v>
      </c>
      <c r="AA3025" s="1">
        <v>45597</v>
      </c>
      <c r="AB3025" s="1">
        <v>45594</v>
      </c>
      <c r="AC3025" t="s">
        <v>498</v>
      </c>
      <c r="AD3025">
        <v>762.3</v>
      </c>
      <c r="AE3025">
        <v>10</v>
      </c>
      <c r="AF3025" t="str">
        <f t="shared" si="143"/>
        <v>Jan</v>
      </c>
    </row>
    <row r="3026" spans="1:32" x14ac:dyDescent="0.25">
      <c r="A3026" s="1">
        <v>45661</v>
      </c>
      <c r="B3026">
        <v>3143</v>
      </c>
      <c r="C3026">
        <v>2</v>
      </c>
      <c r="D3026">
        <v>4</v>
      </c>
      <c r="E3026">
        <v>2</v>
      </c>
      <c r="F3026">
        <v>5</v>
      </c>
      <c r="G3026">
        <v>2</v>
      </c>
      <c r="H3026">
        <f>VLOOKUP(B3026, patient!A:E, 5, FALSE)</f>
        <v>10</v>
      </c>
      <c r="I3026" t="str">
        <f>VLOOKUP(H3026, city!A:B, 2, FALSE)</f>
        <v>Edinburgh</v>
      </c>
      <c r="J3026" t="str">
        <f>VLOOKUP(E3026, diagnosis!A:B, 2, FALSE)</f>
        <v>Asthma</v>
      </c>
      <c r="K3026" t="str">
        <f>VLOOKUP(D3026, department!A:B, 2, FALSE)</f>
        <v>Orthopedics</v>
      </c>
      <c r="L3026" t="str">
        <f>VLOOKUP(C3026, provider!A:B, 2, FALSE)</f>
        <v>Dr. Johnson Grek</v>
      </c>
      <c r="M3026" t="str">
        <f>VLOOKUP(G3026, insurance!A:B, 2, FALSE)</f>
        <v>AXA</v>
      </c>
      <c r="N3026">
        <f>VLOOKUP(B3026, patient!A:D, 4, FALSE)</f>
        <v>25</v>
      </c>
      <c r="O3026" t="str">
        <f>VLOOKUP(B3026, patient!A:C, 3, FALSE)</f>
        <v>Female</v>
      </c>
      <c r="P3026" t="str">
        <f>VLOOKUP(B3026, patient!A:F, 6, FALSE)</f>
        <v>White</v>
      </c>
      <c r="Q3026" t="s">
        <v>486</v>
      </c>
      <c r="R3026">
        <v>83</v>
      </c>
      <c r="S3026">
        <v>126</v>
      </c>
      <c r="U3026" s="1" t="str">
        <f t="shared" si="141"/>
        <v>No</v>
      </c>
      <c r="V3026">
        <v>3</v>
      </c>
      <c r="W3026" t="s">
        <v>492</v>
      </c>
      <c r="X3026" t="s">
        <v>488</v>
      </c>
      <c r="Y3026" t="str">
        <f t="shared" si="142"/>
        <v>Scheduled</v>
      </c>
      <c r="Z3026" t="s">
        <v>489</v>
      </c>
      <c r="AA3026" s="1">
        <v>45595</v>
      </c>
      <c r="AB3026" s="1">
        <v>45594</v>
      </c>
      <c r="AC3026" t="s">
        <v>498</v>
      </c>
      <c r="AD3026">
        <v>153.30000000000001</v>
      </c>
      <c r="AE3026">
        <v>10</v>
      </c>
      <c r="AF3026" t="str">
        <f t="shared" si="143"/>
        <v>Jan</v>
      </c>
    </row>
    <row r="3027" spans="1:32" x14ac:dyDescent="0.25">
      <c r="A3027" s="1">
        <v>45661</v>
      </c>
      <c r="B3027">
        <v>1616</v>
      </c>
      <c r="C3027">
        <v>5</v>
      </c>
      <c r="D3027">
        <v>4</v>
      </c>
      <c r="E3027">
        <v>2</v>
      </c>
      <c r="F3027">
        <v>5</v>
      </c>
      <c r="G3027">
        <v>3</v>
      </c>
      <c r="H3027">
        <f>VLOOKUP(B3027, patient!A:E, 5, FALSE)</f>
        <v>4</v>
      </c>
      <c r="I3027" t="str">
        <f>VLOOKUP(H3027, city!A:B, 2, FALSE)</f>
        <v>Birmingham</v>
      </c>
      <c r="J3027" t="str">
        <f>VLOOKUP(E3027, diagnosis!A:B, 2, FALSE)</f>
        <v>Asthma</v>
      </c>
      <c r="K3027" t="str">
        <f>VLOOKUP(D3027, department!A:B, 2, FALSE)</f>
        <v>Orthopedics</v>
      </c>
      <c r="L3027" t="str">
        <f>VLOOKUP(C3027, provider!A:B, 2, FALSE)</f>
        <v>Dr. Sade Kikiola</v>
      </c>
      <c r="M3027" t="str">
        <f>VLOOKUP(G3027, insurance!A:B, 2, FALSE)</f>
        <v>Allianz</v>
      </c>
      <c r="N3027">
        <f>VLOOKUP(B3027, patient!A:D, 4, FALSE)</f>
        <v>41</v>
      </c>
      <c r="O3027" t="str">
        <f>VLOOKUP(B3027, patient!A:C, 3, FALSE)</f>
        <v>Female</v>
      </c>
      <c r="P3027" t="str">
        <f>VLOOKUP(B3027, patient!A:F, 6, FALSE)</f>
        <v>Other</v>
      </c>
      <c r="Q3027" t="s">
        <v>491</v>
      </c>
      <c r="R3027">
        <v>651</v>
      </c>
      <c r="S3027">
        <v>149</v>
      </c>
      <c r="U3027" s="1" t="str">
        <f t="shared" si="141"/>
        <v>No</v>
      </c>
      <c r="V3027">
        <v>3</v>
      </c>
      <c r="W3027" t="s">
        <v>487</v>
      </c>
      <c r="X3027" t="s">
        <v>488</v>
      </c>
      <c r="Y3027" t="str">
        <f t="shared" si="142"/>
        <v>Scheduled</v>
      </c>
      <c r="Z3027" t="s">
        <v>489</v>
      </c>
      <c r="AA3027" s="1">
        <v>45596</v>
      </c>
      <c r="AB3027" s="1">
        <v>45594</v>
      </c>
      <c r="AC3027" t="s">
        <v>498</v>
      </c>
      <c r="AD3027">
        <v>567</v>
      </c>
      <c r="AE3027">
        <v>10</v>
      </c>
      <c r="AF3027" t="str">
        <f t="shared" si="143"/>
        <v>Jan</v>
      </c>
    </row>
    <row r="3028" spans="1:32" x14ac:dyDescent="0.25">
      <c r="A3028" s="1">
        <v>45661</v>
      </c>
      <c r="B3028">
        <v>539</v>
      </c>
      <c r="C3028">
        <v>5</v>
      </c>
      <c r="D3028">
        <v>4</v>
      </c>
      <c r="E3028">
        <v>3</v>
      </c>
      <c r="F3028">
        <v>5</v>
      </c>
      <c r="G3028">
        <v>1</v>
      </c>
      <c r="H3028">
        <f>VLOOKUP(B3028, patient!A:E, 5, FALSE)</f>
        <v>10</v>
      </c>
      <c r="I3028" t="str">
        <f>VLOOKUP(H3028, city!A:B, 2, FALSE)</f>
        <v>Edinburgh</v>
      </c>
      <c r="J3028" t="str">
        <f>VLOOKUP(E3028, diagnosis!A:B, 2, FALSE)</f>
        <v>Fracture</v>
      </c>
      <c r="K3028" t="str">
        <f>VLOOKUP(D3028, department!A:B, 2, FALSE)</f>
        <v>Orthopedics</v>
      </c>
      <c r="L3028" t="str">
        <f>VLOOKUP(C3028, provider!A:B, 2, FALSE)</f>
        <v>Dr. Sade Kikiola</v>
      </c>
      <c r="M3028" t="str">
        <f>VLOOKUP(G3028, insurance!A:B, 2, FALSE)</f>
        <v>Aviva</v>
      </c>
      <c r="N3028">
        <f>VLOOKUP(B3028, patient!A:D, 4, FALSE)</f>
        <v>33</v>
      </c>
      <c r="O3028" t="str">
        <f>VLOOKUP(B3028, patient!A:C, 3, FALSE)</f>
        <v>Male</v>
      </c>
      <c r="P3028" t="str">
        <f>VLOOKUP(B3028, patient!A:F, 6, FALSE)</f>
        <v>Other</v>
      </c>
      <c r="Q3028" t="s">
        <v>491</v>
      </c>
      <c r="R3028">
        <v>149</v>
      </c>
      <c r="S3028">
        <v>114</v>
      </c>
      <c r="T3028" s="1">
        <v>45610</v>
      </c>
      <c r="U3028" s="1" t="str">
        <f t="shared" si="141"/>
        <v>Yes</v>
      </c>
      <c r="V3028">
        <v>8</v>
      </c>
      <c r="W3028" t="s">
        <v>494</v>
      </c>
      <c r="X3028" t="s">
        <v>488</v>
      </c>
      <c r="Y3028" t="str">
        <f t="shared" si="142"/>
        <v>Scheduled</v>
      </c>
      <c r="Z3028" t="s">
        <v>489</v>
      </c>
      <c r="AC3028" t="s">
        <v>490</v>
      </c>
      <c r="AD3028">
        <v>184.1</v>
      </c>
      <c r="AE3028">
        <v>0</v>
      </c>
      <c r="AF3028" t="str">
        <f t="shared" si="143"/>
        <v>Jan</v>
      </c>
    </row>
    <row r="3029" spans="1:32" x14ac:dyDescent="0.25">
      <c r="A3029" s="1">
        <v>45661</v>
      </c>
      <c r="B3029">
        <v>2015</v>
      </c>
      <c r="C3029">
        <v>4</v>
      </c>
      <c r="D3029">
        <v>4</v>
      </c>
      <c r="E3029">
        <v>4</v>
      </c>
      <c r="F3029">
        <v>5</v>
      </c>
      <c r="G3029">
        <v>3</v>
      </c>
      <c r="H3029">
        <f>VLOOKUP(B3029, patient!A:E, 5, FALSE)</f>
        <v>4</v>
      </c>
      <c r="I3029" t="str">
        <f>VLOOKUP(H3029, city!A:B, 2, FALSE)</f>
        <v>Birmingham</v>
      </c>
      <c r="J3029" t="str">
        <f>VLOOKUP(E3029, diagnosis!A:B, 2, FALSE)</f>
        <v>Hypertension</v>
      </c>
      <c r="K3029" t="str">
        <f>VLOOKUP(D3029, department!A:B, 2, FALSE)</f>
        <v>Orthopedics</v>
      </c>
      <c r="L3029" t="str">
        <f>VLOOKUP(C3029, provider!A:B, 2, FALSE)</f>
        <v>Dr. Ravi Patel</v>
      </c>
      <c r="M3029" t="str">
        <f>VLOOKUP(G3029, insurance!A:B, 2, FALSE)</f>
        <v>Allianz</v>
      </c>
      <c r="N3029">
        <f>VLOOKUP(B3029, patient!A:D, 4, FALSE)</f>
        <v>66</v>
      </c>
      <c r="O3029" t="str">
        <f>VLOOKUP(B3029, patient!A:C, 3, FALSE)</f>
        <v>Male</v>
      </c>
      <c r="P3029" t="str">
        <f>VLOOKUP(B3029, patient!A:F, 6, FALSE)</f>
        <v>Asian</v>
      </c>
      <c r="Q3029" t="s">
        <v>492</v>
      </c>
      <c r="R3029">
        <v>146</v>
      </c>
      <c r="S3029">
        <v>85</v>
      </c>
      <c r="T3029" s="1">
        <v>45604</v>
      </c>
      <c r="U3029" s="1" t="str">
        <f t="shared" si="141"/>
        <v>Yes</v>
      </c>
      <c r="V3029">
        <v>6</v>
      </c>
      <c r="W3029" t="s">
        <v>487</v>
      </c>
      <c r="X3029" t="s">
        <v>495</v>
      </c>
      <c r="Y3029" t="str">
        <f t="shared" si="142"/>
        <v>Emergency</v>
      </c>
      <c r="Z3029" t="s">
        <v>489</v>
      </c>
      <c r="AC3029" t="s">
        <v>490</v>
      </c>
      <c r="AD3029">
        <v>161.69999999999999</v>
      </c>
      <c r="AE3029">
        <v>0</v>
      </c>
      <c r="AF3029" t="str">
        <f t="shared" si="143"/>
        <v>Jan</v>
      </c>
    </row>
    <row r="3030" spans="1:32" x14ac:dyDescent="0.25">
      <c r="A3030" s="1">
        <v>45661</v>
      </c>
      <c r="B3030">
        <v>688</v>
      </c>
      <c r="C3030">
        <v>5</v>
      </c>
      <c r="D3030">
        <v>4</v>
      </c>
      <c r="E3030">
        <v>5</v>
      </c>
      <c r="F3030">
        <v>5</v>
      </c>
      <c r="G3030">
        <v>2</v>
      </c>
      <c r="H3030">
        <f>VLOOKUP(B3030, patient!A:E, 5, FALSE)</f>
        <v>10</v>
      </c>
      <c r="I3030" t="str">
        <f>VLOOKUP(H3030, city!A:B, 2, FALSE)</f>
        <v>Edinburgh</v>
      </c>
      <c r="J3030" t="str">
        <f>VLOOKUP(E3030, diagnosis!A:B, 2, FALSE)</f>
        <v>Migraine</v>
      </c>
      <c r="K3030" t="str">
        <f>VLOOKUP(D3030, department!A:B, 2, FALSE)</f>
        <v>Orthopedics</v>
      </c>
      <c r="L3030" t="str">
        <f>VLOOKUP(C3030, provider!A:B, 2, FALSE)</f>
        <v>Dr. Sade Kikiola</v>
      </c>
      <c r="M3030" t="str">
        <f>VLOOKUP(G3030, insurance!A:B, 2, FALSE)</f>
        <v>AXA</v>
      </c>
      <c r="N3030">
        <f>VLOOKUP(B3030, patient!A:D, 4, FALSE)</f>
        <v>43</v>
      </c>
      <c r="O3030" t="str">
        <f>VLOOKUP(B3030, patient!A:C, 3, FALSE)</f>
        <v>Male</v>
      </c>
      <c r="P3030" t="str">
        <f>VLOOKUP(B3030, patient!A:F, 6, FALSE)</f>
        <v>White</v>
      </c>
      <c r="Q3030" t="s">
        <v>492</v>
      </c>
      <c r="R3030">
        <v>544</v>
      </c>
      <c r="S3030">
        <v>196</v>
      </c>
      <c r="U3030" s="1" t="str">
        <f t="shared" si="141"/>
        <v>No</v>
      </c>
      <c r="V3030">
        <v>2</v>
      </c>
      <c r="W3030" t="s">
        <v>494</v>
      </c>
      <c r="X3030" t="s">
        <v>488</v>
      </c>
      <c r="Y3030" t="str">
        <f t="shared" si="142"/>
        <v>Scheduled</v>
      </c>
      <c r="Z3030" t="s">
        <v>489</v>
      </c>
      <c r="AA3030" s="1">
        <v>45596</v>
      </c>
      <c r="AB3030" s="1">
        <v>45594</v>
      </c>
      <c r="AC3030" t="s">
        <v>496</v>
      </c>
      <c r="AD3030">
        <v>553</v>
      </c>
      <c r="AE3030">
        <v>50</v>
      </c>
      <c r="AF3030" t="str">
        <f t="shared" si="143"/>
        <v>Jan</v>
      </c>
    </row>
    <row r="3031" spans="1:32" x14ac:dyDescent="0.25">
      <c r="A3031" s="1">
        <v>45661</v>
      </c>
      <c r="B3031">
        <v>1257</v>
      </c>
      <c r="C3031">
        <v>3</v>
      </c>
      <c r="D3031">
        <v>4</v>
      </c>
      <c r="E3031">
        <v>4</v>
      </c>
      <c r="F3031">
        <v>5</v>
      </c>
      <c r="G3031">
        <v>2</v>
      </c>
      <c r="H3031">
        <f>VLOOKUP(B3031, patient!A:E, 5, FALSE)</f>
        <v>4</v>
      </c>
      <c r="I3031" t="str">
        <f>VLOOKUP(H3031, city!A:B, 2, FALSE)</f>
        <v>Birmingham</v>
      </c>
      <c r="J3031" t="str">
        <f>VLOOKUP(E3031, diagnosis!A:B, 2, FALSE)</f>
        <v>Hypertension</v>
      </c>
      <c r="K3031" t="str">
        <f>VLOOKUP(D3031, department!A:B, 2, FALSE)</f>
        <v>Orthopedics</v>
      </c>
      <c r="L3031" t="str">
        <f>VLOOKUP(C3031, provider!A:B, 2, FALSE)</f>
        <v>Dr. Emma Jones</v>
      </c>
      <c r="M3031" t="str">
        <f>VLOOKUP(G3031, insurance!A:B, 2, FALSE)</f>
        <v>AXA</v>
      </c>
      <c r="N3031">
        <f>VLOOKUP(B3031, patient!A:D, 4, FALSE)</f>
        <v>44</v>
      </c>
      <c r="O3031" t="str">
        <f>VLOOKUP(B3031, patient!A:C, 3, FALSE)</f>
        <v>Female</v>
      </c>
      <c r="P3031" t="str">
        <f>VLOOKUP(B3031, patient!A:F, 6, FALSE)</f>
        <v>Hispanic</v>
      </c>
      <c r="Q3031" t="s">
        <v>491</v>
      </c>
      <c r="R3031">
        <v>677</v>
      </c>
      <c r="S3031">
        <v>38</v>
      </c>
      <c r="T3031" s="1">
        <v>45606</v>
      </c>
      <c r="U3031" s="1" t="str">
        <f t="shared" si="141"/>
        <v>Yes</v>
      </c>
      <c r="V3031">
        <v>1</v>
      </c>
      <c r="W3031" t="s">
        <v>492</v>
      </c>
      <c r="X3031" t="s">
        <v>495</v>
      </c>
      <c r="Y3031" t="str">
        <f t="shared" si="142"/>
        <v>Emergency</v>
      </c>
      <c r="Z3031" t="s">
        <v>489</v>
      </c>
      <c r="AC3031" t="s">
        <v>490</v>
      </c>
      <c r="AD3031">
        <v>500.5</v>
      </c>
      <c r="AE3031">
        <v>0</v>
      </c>
      <c r="AF3031" t="str">
        <f t="shared" si="143"/>
        <v>Jan</v>
      </c>
    </row>
    <row r="3032" spans="1:32" x14ac:dyDescent="0.25">
      <c r="A3032" s="1">
        <v>45662</v>
      </c>
      <c r="B3032">
        <v>4551</v>
      </c>
      <c r="C3032">
        <v>2</v>
      </c>
      <c r="D3032">
        <v>4</v>
      </c>
      <c r="E3032">
        <v>2</v>
      </c>
      <c r="F3032">
        <v>5</v>
      </c>
      <c r="G3032">
        <v>1</v>
      </c>
      <c r="H3032">
        <f>VLOOKUP(B3032, patient!A:E, 5, FALSE)</f>
        <v>10</v>
      </c>
      <c r="I3032" t="str">
        <f>VLOOKUP(H3032, city!A:B, 2, FALSE)</f>
        <v>Edinburgh</v>
      </c>
      <c r="J3032" t="str">
        <f>VLOOKUP(E3032, diagnosis!A:B, 2, FALSE)</f>
        <v>Asthma</v>
      </c>
      <c r="K3032" t="str">
        <f>VLOOKUP(D3032, department!A:B, 2, FALSE)</f>
        <v>Orthopedics</v>
      </c>
      <c r="L3032" t="str">
        <f>VLOOKUP(C3032, provider!A:B, 2, FALSE)</f>
        <v>Dr. Johnson Grek</v>
      </c>
      <c r="M3032" t="str">
        <f>VLOOKUP(G3032, insurance!A:B, 2, FALSE)</f>
        <v>Aviva</v>
      </c>
      <c r="N3032">
        <f>VLOOKUP(B3032, patient!A:D, 4, FALSE)</f>
        <v>54</v>
      </c>
      <c r="O3032" t="str">
        <f>VLOOKUP(B3032, patient!A:C, 3, FALSE)</f>
        <v>Female</v>
      </c>
      <c r="P3032" t="str">
        <f>VLOOKUP(B3032, patient!A:F, 6, FALSE)</f>
        <v>White</v>
      </c>
      <c r="Q3032" t="s">
        <v>486</v>
      </c>
      <c r="R3032">
        <v>611</v>
      </c>
      <c r="S3032">
        <v>175</v>
      </c>
      <c r="T3032" s="1">
        <v>45624</v>
      </c>
      <c r="U3032" s="1" t="str">
        <f t="shared" si="141"/>
        <v>Yes</v>
      </c>
      <c r="V3032">
        <v>4</v>
      </c>
      <c r="W3032" t="s">
        <v>494</v>
      </c>
      <c r="X3032" t="s">
        <v>495</v>
      </c>
      <c r="Y3032" t="str">
        <f t="shared" si="142"/>
        <v>Emergency</v>
      </c>
      <c r="Z3032" t="s">
        <v>489</v>
      </c>
      <c r="AC3032" t="s">
        <v>490</v>
      </c>
      <c r="AD3032">
        <v>550.20000000000005</v>
      </c>
      <c r="AE3032">
        <v>0</v>
      </c>
      <c r="AF3032" t="str">
        <f t="shared" si="143"/>
        <v>Jan</v>
      </c>
    </row>
    <row r="3033" spans="1:32" x14ac:dyDescent="0.25">
      <c r="A3033" s="1">
        <v>45658</v>
      </c>
      <c r="B3033">
        <v>3529</v>
      </c>
      <c r="C3033">
        <v>3</v>
      </c>
      <c r="D3033">
        <v>4</v>
      </c>
      <c r="E3033">
        <v>3</v>
      </c>
      <c r="F3033">
        <v>5</v>
      </c>
      <c r="G3033">
        <v>2</v>
      </c>
      <c r="H3033">
        <f>VLOOKUP(B3033, patient!A:E, 5, FALSE)</f>
        <v>4</v>
      </c>
      <c r="I3033" t="str">
        <f>VLOOKUP(H3033, city!A:B, 2, FALSE)</f>
        <v>Birmingham</v>
      </c>
      <c r="J3033" t="str">
        <f>VLOOKUP(E3033, diagnosis!A:B, 2, FALSE)</f>
        <v>Fracture</v>
      </c>
      <c r="K3033" t="str">
        <f>VLOOKUP(D3033, department!A:B, 2, FALSE)</f>
        <v>Orthopedics</v>
      </c>
      <c r="L3033" t="str">
        <f>VLOOKUP(C3033, provider!A:B, 2, FALSE)</f>
        <v>Dr. Emma Jones</v>
      </c>
      <c r="M3033" t="str">
        <f>VLOOKUP(G3033, insurance!A:B, 2, FALSE)</f>
        <v>AXA</v>
      </c>
      <c r="N3033">
        <f>VLOOKUP(B3033, patient!A:D, 4, FALSE)</f>
        <v>21</v>
      </c>
      <c r="O3033" t="str">
        <f>VLOOKUP(B3033, patient!A:C, 3, FALSE)</f>
        <v>Female</v>
      </c>
      <c r="P3033" t="str">
        <f>VLOOKUP(B3033, patient!A:F, 6, FALSE)</f>
        <v>Hispanic</v>
      </c>
      <c r="Q3033" t="s">
        <v>491</v>
      </c>
      <c r="R3033">
        <v>402</v>
      </c>
      <c r="S3033">
        <v>186</v>
      </c>
      <c r="U3033" s="1" t="str">
        <f t="shared" si="141"/>
        <v>No</v>
      </c>
      <c r="V3033">
        <v>1</v>
      </c>
      <c r="W3033" t="s">
        <v>494</v>
      </c>
      <c r="X3033" t="s">
        <v>488</v>
      </c>
      <c r="Y3033" t="str">
        <f t="shared" si="142"/>
        <v>Scheduled</v>
      </c>
      <c r="Z3033" t="s">
        <v>489</v>
      </c>
      <c r="AA3033" s="1">
        <v>45604</v>
      </c>
      <c r="AB3033" s="1">
        <v>45595</v>
      </c>
      <c r="AC3033" t="s">
        <v>498</v>
      </c>
      <c r="AD3033">
        <v>418.6</v>
      </c>
      <c r="AE3033">
        <v>10</v>
      </c>
      <c r="AF3033" t="str">
        <f t="shared" si="143"/>
        <v>Jan</v>
      </c>
    </row>
    <row r="3034" spans="1:32" x14ac:dyDescent="0.25">
      <c r="A3034" s="1">
        <v>45658</v>
      </c>
      <c r="B3034">
        <v>103</v>
      </c>
      <c r="C3034">
        <v>3</v>
      </c>
      <c r="D3034">
        <v>4</v>
      </c>
      <c r="E3034">
        <v>3</v>
      </c>
      <c r="F3034">
        <v>5</v>
      </c>
      <c r="G3034">
        <v>1</v>
      </c>
      <c r="H3034">
        <f>VLOOKUP(B3034, patient!A:E, 5, FALSE)</f>
        <v>10</v>
      </c>
      <c r="I3034" t="str">
        <f>VLOOKUP(H3034, city!A:B, 2, FALSE)</f>
        <v>Edinburgh</v>
      </c>
      <c r="J3034" t="str">
        <f>VLOOKUP(E3034, diagnosis!A:B, 2, FALSE)</f>
        <v>Fracture</v>
      </c>
      <c r="K3034" t="str">
        <f>VLOOKUP(D3034, department!A:B, 2, FALSE)</f>
        <v>Orthopedics</v>
      </c>
      <c r="L3034" t="str">
        <f>VLOOKUP(C3034, provider!A:B, 2, FALSE)</f>
        <v>Dr. Emma Jones</v>
      </c>
      <c r="M3034" t="str">
        <f>VLOOKUP(G3034, insurance!A:B, 2, FALSE)</f>
        <v>Aviva</v>
      </c>
      <c r="N3034">
        <f>VLOOKUP(B3034, patient!A:D, 4, FALSE)</f>
        <v>67</v>
      </c>
      <c r="O3034" t="str">
        <f>VLOOKUP(B3034, patient!A:C, 3, FALSE)</f>
        <v>Female</v>
      </c>
      <c r="P3034" t="str">
        <f>VLOOKUP(B3034, patient!A:F, 6, FALSE)</f>
        <v>Asian</v>
      </c>
      <c r="Q3034" t="s">
        <v>486</v>
      </c>
      <c r="R3034">
        <v>546</v>
      </c>
      <c r="S3034">
        <v>38</v>
      </c>
      <c r="U3034" s="1" t="str">
        <f t="shared" si="141"/>
        <v>No</v>
      </c>
      <c r="V3034">
        <v>5</v>
      </c>
      <c r="W3034" t="s">
        <v>494</v>
      </c>
      <c r="X3034" t="s">
        <v>495</v>
      </c>
      <c r="Y3034" t="str">
        <f t="shared" si="142"/>
        <v>Emergency</v>
      </c>
      <c r="Z3034" t="s">
        <v>489</v>
      </c>
      <c r="AA3034" s="1">
        <v>45602</v>
      </c>
      <c r="AB3034" s="1">
        <v>45595</v>
      </c>
      <c r="AC3034" t="s">
        <v>498</v>
      </c>
      <c r="AD3034">
        <v>415.8</v>
      </c>
      <c r="AE3034">
        <v>10</v>
      </c>
      <c r="AF3034" t="str">
        <f t="shared" si="143"/>
        <v>Jan</v>
      </c>
    </row>
    <row r="3035" spans="1:32" x14ac:dyDescent="0.25">
      <c r="A3035" s="1">
        <v>45658</v>
      </c>
      <c r="B3035">
        <v>2681</v>
      </c>
      <c r="C3035">
        <v>2</v>
      </c>
      <c r="D3035">
        <v>4</v>
      </c>
      <c r="E3035">
        <v>4</v>
      </c>
      <c r="F3035">
        <v>5</v>
      </c>
      <c r="G3035">
        <v>2</v>
      </c>
      <c r="H3035">
        <f>VLOOKUP(B3035, patient!A:E, 5, FALSE)</f>
        <v>4</v>
      </c>
      <c r="I3035" t="str">
        <f>VLOOKUP(H3035, city!A:B, 2, FALSE)</f>
        <v>Birmingham</v>
      </c>
      <c r="J3035" t="str">
        <f>VLOOKUP(E3035, diagnosis!A:B, 2, FALSE)</f>
        <v>Hypertension</v>
      </c>
      <c r="K3035" t="str">
        <f>VLOOKUP(D3035, department!A:B, 2, FALSE)</f>
        <v>Orthopedics</v>
      </c>
      <c r="L3035" t="str">
        <f>VLOOKUP(C3035, provider!A:B, 2, FALSE)</f>
        <v>Dr. Johnson Grek</v>
      </c>
      <c r="M3035" t="str">
        <f>VLOOKUP(G3035, insurance!A:B, 2, FALSE)</f>
        <v>AXA</v>
      </c>
      <c r="N3035">
        <f>VLOOKUP(B3035, patient!A:D, 4, FALSE)</f>
        <v>41</v>
      </c>
      <c r="O3035" t="str">
        <f>VLOOKUP(B3035, patient!A:C, 3, FALSE)</f>
        <v>Male</v>
      </c>
      <c r="P3035" t="str">
        <f>VLOOKUP(B3035, patient!A:F, 6, FALSE)</f>
        <v>Black</v>
      </c>
      <c r="Q3035" t="s">
        <v>492</v>
      </c>
      <c r="R3035">
        <v>183</v>
      </c>
      <c r="S3035">
        <v>146</v>
      </c>
      <c r="U3035" s="1" t="str">
        <f t="shared" si="141"/>
        <v>No</v>
      </c>
      <c r="V3035">
        <v>8</v>
      </c>
      <c r="W3035" t="s">
        <v>492</v>
      </c>
      <c r="X3035" t="s">
        <v>495</v>
      </c>
      <c r="Y3035" t="str">
        <f t="shared" si="142"/>
        <v>Emergency</v>
      </c>
      <c r="Z3035" t="s">
        <v>489</v>
      </c>
      <c r="AA3035" s="1">
        <v>45603</v>
      </c>
      <c r="AB3035" s="1">
        <v>45595</v>
      </c>
      <c r="AC3035" t="s">
        <v>496</v>
      </c>
      <c r="AD3035">
        <v>265.3</v>
      </c>
      <c r="AE3035">
        <v>50</v>
      </c>
      <c r="AF3035" t="str">
        <f t="shared" si="143"/>
        <v>Jan</v>
      </c>
    </row>
    <row r="3036" spans="1:32" x14ac:dyDescent="0.25">
      <c r="A3036" s="1">
        <v>45658</v>
      </c>
      <c r="B3036">
        <v>788</v>
      </c>
      <c r="C3036">
        <v>5</v>
      </c>
      <c r="D3036">
        <v>4</v>
      </c>
      <c r="E3036">
        <v>5</v>
      </c>
      <c r="F3036">
        <v>5</v>
      </c>
      <c r="G3036">
        <v>1</v>
      </c>
      <c r="H3036">
        <f>VLOOKUP(B3036, patient!A:E, 5, FALSE)</f>
        <v>10</v>
      </c>
      <c r="I3036" t="str">
        <f>VLOOKUP(H3036, city!A:B, 2, FALSE)</f>
        <v>Edinburgh</v>
      </c>
      <c r="J3036" t="str">
        <f>VLOOKUP(E3036, diagnosis!A:B, 2, FALSE)</f>
        <v>Migraine</v>
      </c>
      <c r="K3036" t="str">
        <f>VLOOKUP(D3036, department!A:B, 2, FALSE)</f>
        <v>Orthopedics</v>
      </c>
      <c r="L3036" t="str">
        <f>VLOOKUP(C3036, provider!A:B, 2, FALSE)</f>
        <v>Dr. Sade Kikiola</v>
      </c>
      <c r="M3036" t="str">
        <f>VLOOKUP(G3036, insurance!A:B, 2, FALSE)</f>
        <v>Aviva</v>
      </c>
      <c r="N3036">
        <f>VLOOKUP(B3036, patient!A:D, 4, FALSE)</f>
        <v>36</v>
      </c>
      <c r="O3036" t="str">
        <f>VLOOKUP(B3036, patient!A:C, 3, FALSE)</f>
        <v>Female</v>
      </c>
      <c r="P3036" t="str">
        <f>VLOOKUP(B3036, patient!A:F, 6, FALSE)</f>
        <v>Asian</v>
      </c>
      <c r="Q3036" t="s">
        <v>492</v>
      </c>
      <c r="R3036">
        <v>233</v>
      </c>
      <c r="S3036">
        <v>135</v>
      </c>
      <c r="U3036" s="1" t="str">
        <f t="shared" si="141"/>
        <v>No</v>
      </c>
      <c r="V3036">
        <v>10</v>
      </c>
      <c r="W3036" t="s">
        <v>494</v>
      </c>
      <c r="X3036" t="s">
        <v>488</v>
      </c>
      <c r="Y3036" t="str">
        <f t="shared" si="142"/>
        <v>Scheduled</v>
      </c>
      <c r="Z3036" t="s">
        <v>489</v>
      </c>
      <c r="AA3036" s="1">
        <v>45597</v>
      </c>
      <c r="AB3036" s="1">
        <v>45595</v>
      </c>
      <c r="AC3036" t="s">
        <v>493</v>
      </c>
      <c r="AD3036">
        <v>278.60000000000002</v>
      </c>
      <c r="AE3036">
        <v>30</v>
      </c>
      <c r="AF3036" t="str">
        <f t="shared" si="143"/>
        <v>Jan</v>
      </c>
    </row>
    <row r="3037" spans="1:32" x14ac:dyDescent="0.25">
      <c r="A3037" s="1">
        <v>45658</v>
      </c>
      <c r="B3037">
        <v>2833</v>
      </c>
      <c r="C3037">
        <v>2</v>
      </c>
      <c r="D3037">
        <v>4</v>
      </c>
      <c r="E3037">
        <v>2</v>
      </c>
      <c r="F3037">
        <v>5</v>
      </c>
      <c r="G3037">
        <v>2</v>
      </c>
      <c r="H3037">
        <f>VLOOKUP(B3037, patient!A:E, 5, FALSE)</f>
        <v>4</v>
      </c>
      <c r="I3037" t="str">
        <f>VLOOKUP(H3037, city!A:B, 2, FALSE)</f>
        <v>Birmingham</v>
      </c>
      <c r="J3037" t="str">
        <f>VLOOKUP(E3037, diagnosis!A:B, 2, FALSE)</f>
        <v>Asthma</v>
      </c>
      <c r="K3037" t="str">
        <f>VLOOKUP(D3037, department!A:B, 2, FALSE)</f>
        <v>Orthopedics</v>
      </c>
      <c r="L3037" t="str">
        <f>VLOOKUP(C3037, provider!A:B, 2, FALSE)</f>
        <v>Dr. Johnson Grek</v>
      </c>
      <c r="M3037" t="str">
        <f>VLOOKUP(G3037, insurance!A:B, 2, FALSE)</f>
        <v>AXA</v>
      </c>
      <c r="N3037">
        <f>VLOOKUP(B3037, patient!A:D, 4, FALSE)</f>
        <v>53</v>
      </c>
      <c r="O3037" t="str">
        <f>VLOOKUP(B3037, patient!A:C, 3, FALSE)</f>
        <v>Female</v>
      </c>
      <c r="P3037" t="str">
        <f>VLOOKUP(B3037, patient!A:F, 6, FALSE)</f>
        <v>Asian</v>
      </c>
      <c r="Q3037" t="s">
        <v>492</v>
      </c>
      <c r="R3037">
        <v>544</v>
      </c>
      <c r="S3037">
        <v>83</v>
      </c>
      <c r="U3037" s="1" t="str">
        <f t="shared" si="141"/>
        <v>No</v>
      </c>
      <c r="V3037">
        <v>2</v>
      </c>
      <c r="W3037" t="s">
        <v>494</v>
      </c>
      <c r="X3037" t="s">
        <v>495</v>
      </c>
      <c r="Y3037" t="str">
        <f t="shared" si="142"/>
        <v>Emergency</v>
      </c>
      <c r="Z3037" t="s">
        <v>489</v>
      </c>
      <c r="AA3037" s="1">
        <v>45604</v>
      </c>
      <c r="AB3037" s="1">
        <v>45595</v>
      </c>
      <c r="AC3037" t="s">
        <v>493</v>
      </c>
      <c r="AD3037">
        <v>459.9</v>
      </c>
      <c r="AE3037">
        <v>30</v>
      </c>
      <c r="AF3037" t="str">
        <f t="shared" si="143"/>
        <v>Jan</v>
      </c>
    </row>
    <row r="3038" spans="1:32" x14ac:dyDescent="0.25">
      <c r="A3038" s="1">
        <v>45658</v>
      </c>
      <c r="B3038">
        <v>4323</v>
      </c>
      <c r="C3038">
        <v>4</v>
      </c>
      <c r="D3038">
        <v>4</v>
      </c>
      <c r="E3038">
        <v>3</v>
      </c>
      <c r="F3038">
        <v>5</v>
      </c>
      <c r="G3038">
        <v>2</v>
      </c>
      <c r="H3038">
        <f>VLOOKUP(B3038, patient!A:E, 5, FALSE)</f>
        <v>10</v>
      </c>
      <c r="I3038" t="str">
        <f>VLOOKUP(H3038, city!A:B, 2, FALSE)</f>
        <v>Edinburgh</v>
      </c>
      <c r="J3038" t="str">
        <f>VLOOKUP(E3038, diagnosis!A:B, 2, FALSE)</f>
        <v>Fracture</v>
      </c>
      <c r="K3038" t="str">
        <f>VLOOKUP(D3038, department!A:B, 2, FALSE)</f>
        <v>Orthopedics</v>
      </c>
      <c r="L3038" t="str">
        <f>VLOOKUP(C3038, provider!A:B, 2, FALSE)</f>
        <v>Dr. Ravi Patel</v>
      </c>
      <c r="M3038" t="str">
        <f>VLOOKUP(G3038, insurance!A:B, 2, FALSE)</f>
        <v>AXA</v>
      </c>
      <c r="N3038">
        <f>VLOOKUP(B3038, patient!A:D, 4, FALSE)</f>
        <v>77</v>
      </c>
      <c r="O3038" t="str">
        <f>VLOOKUP(B3038, patient!A:C, 3, FALSE)</f>
        <v>Female</v>
      </c>
      <c r="P3038" t="str">
        <f>VLOOKUP(B3038, patient!A:F, 6, FALSE)</f>
        <v>Hispanic</v>
      </c>
      <c r="Q3038" t="s">
        <v>491</v>
      </c>
      <c r="R3038">
        <v>346</v>
      </c>
      <c r="S3038">
        <v>77</v>
      </c>
      <c r="T3038" s="1">
        <v>45614</v>
      </c>
      <c r="U3038" s="1" t="str">
        <f t="shared" si="141"/>
        <v>Yes</v>
      </c>
      <c r="V3038">
        <v>8</v>
      </c>
      <c r="W3038" t="s">
        <v>487</v>
      </c>
      <c r="X3038" t="s">
        <v>495</v>
      </c>
      <c r="Y3038" t="str">
        <f t="shared" si="142"/>
        <v>Emergency</v>
      </c>
      <c r="Z3038" t="s">
        <v>489</v>
      </c>
      <c r="AC3038" t="s">
        <v>490</v>
      </c>
      <c r="AD3038">
        <v>296.10000000000002</v>
      </c>
      <c r="AE3038">
        <v>0</v>
      </c>
      <c r="AF3038" t="str">
        <f t="shared" si="143"/>
        <v>Jan</v>
      </c>
    </row>
    <row r="3039" spans="1:32" x14ac:dyDescent="0.25">
      <c r="A3039" s="1">
        <v>45658</v>
      </c>
      <c r="B3039">
        <v>319</v>
      </c>
      <c r="C3039">
        <v>3</v>
      </c>
      <c r="D3039">
        <v>4</v>
      </c>
      <c r="E3039">
        <v>2</v>
      </c>
      <c r="F3039">
        <v>5</v>
      </c>
      <c r="G3039">
        <v>3</v>
      </c>
      <c r="H3039">
        <f>VLOOKUP(B3039, patient!A:E, 5, FALSE)</f>
        <v>4</v>
      </c>
      <c r="I3039" t="str">
        <f>VLOOKUP(H3039, city!A:B, 2, FALSE)</f>
        <v>Birmingham</v>
      </c>
      <c r="J3039" t="str">
        <f>VLOOKUP(E3039, diagnosis!A:B, 2, FALSE)</f>
        <v>Asthma</v>
      </c>
      <c r="K3039" t="str">
        <f>VLOOKUP(D3039, department!A:B, 2, FALSE)</f>
        <v>Orthopedics</v>
      </c>
      <c r="L3039" t="str">
        <f>VLOOKUP(C3039, provider!A:B, 2, FALSE)</f>
        <v>Dr. Emma Jones</v>
      </c>
      <c r="M3039" t="str">
        <f>VLOOKUP(G3039, insurance!A:B, 2, FALSE)</f>
        <v>Allianz</v>
      </c>
      <c r="N3039">
        <f>VLOOKUP(B3039, patient!A:D, 4, FALSE)</f>
        <v>56</v>
      </c>
      <c r="O3039" t="str">
        <f>VLOOKUP(B3039, patient!A:C, 3, FALSE)</f>
        <v>Male</v>
      </c>
      <c r="P3039" t="str">
        <f>VLOOKUP(B3039, patient!A:F, 6, FALSE)</f>
        <v>Asian</v>
      </c>
      <c r="Q3039" t="s">
        <v>491</v>
      </c>
      <c r="R3039">
        <v>509</v>
      </c>
      <c r="S3039">
        <v>36</v>
      </c>
      <c r="T3039" s="1">
        <v>45624</v>
      </c>
      <c r="U3039" s="1" t="str">
        <f t="shared" si="141"/>
        <v>Yes</v>
      </c>
      <c r="V3039">
        <v>8</v>
      </c>
      <c r="W3039" t="s">
        <v>494</v>
      </c>
      <c r="X3039" t="s">
        <v>488</v>
      </c>
      <c r="Y3039" t="str">
        <f t="shared" si="142"/>
        <v>Scheduled</v>
      </c>
      <c r="Z3039" t="s">
        <v>489</v>
      </c>
      <c r="AC3039" t="s">
        <v>490</v>
      </c>
      <c r="AD3039">
        <v>381.5</v>
      </c>
      <c r="AE3039">
        <v>0</v>
      </c>
      <c r="AF3039" t="str">
        <f t="shared" si="143"/>
        <v>Jan</v>
      </c>
    </row>
    <row r="3040" spans="1:32" x14ac:dyDescent="0.25">
      <c r="A3040" s="1">
        <v>45658</v>
      </c>
      <c r="B3040">
        <v>1590</v>
      </c>
      <c r="C3040">
        <v>3</v>
      </c>
      <c r="D3040">
        <v>4</v>
      </c>
      <c r="E3040">
        <v>2</v>
      </c>
      <c r="F3040">
        <v>5</v>
      </c>
      <c r="G3040">
        <v>3</v>
      </c>
      <c r="H3040">
        <f>VLOOKUP(B3040, patient!A:E, 5, FALSE)</f>
        <v>10</v>
      </c>
      <c r="I3040" t="str">
        <f>VLOOKUP(H3040, city!A:B, 2, FALSE)</f>
        <v>Edinburgh</v>
      </c>
      <c r="J3040" t="str">
        <f>VLOOKUP(E3040, diagnosis!A:B, 2, FALSE)</f>
        <v>Asthma</v>
      </c>
      <c r="K3040" t="str">
        <f>VLOOKUP(D3040, department!A:B, 2, FALSE)</f>
        <v>Orthopedics</v>
      </c>
      <c r="L3040" t="str">
        <f>VLOOKUP(C3040, provider!A:B, 2, FALSE)</f>
        <v>Dr. Emma Jones</v>
      </c>
      <c r="M3040" t="str">
        <f>VLOOKUP(G3040, insurance!A:B, 2, FALSE)</f>
        <v>Allianz</v>
      </c>
      <c r="N3040">
        <f>VLOOKUP(B3040, patient!A:D, 4, FALSE)</f>
        <v>27</v>
      </c>
      <c r="O3040" t="str">
        <f>VLOOKUP(B3040, patient!A:C, 3, FALSE)</f>
        <v>Female</v>
      </c>
      <c r="P3040" t="str">
        <f>VLOOKUP(B3040, patient!A:F, 6, FALSE)</f>
        <v>Other</v>
      </c>
      <c r="Q3040" t="s">
        <v>486</v>
      </c>
      <c r="R3040">
        <v>665</v>
      </c>
      <c r="S3040">
        <v>98</v>
      </c>
      <c r="U3040" s="1" t="str">
        <f t="shared" si="141"/>
        <v>No</v>
      </c>
      <c r="V3040">
        <v>6</v>
      </c>
      <c r="W3040" t="s">
        <v>487</v>
      </c>
      <c r="X3040" t="s">
        <v>488</v>
      </c>
      <c r="Y3040" t="str">
        <f t="shared" si="142"/>
        <v>Scheduled</v>
      </c>
      <c r="Z3040" t="s">
        <v>489</v>
      </c>
      <c r="AA3040" s="1">
        <v>45598</v>
      </c>
      <c r="AB3040" s="1">
        <v>45595</v>
      </c>
      <c r="AC3040" t="s">
        <v>496</v>
      </c>
      <c r="AD3040">
        <v>569.1</v>
      </c>
      <c r="AE3040">
        <v>50</v>
      </c>
      <c r="AF3040" t="str">
        <f t="shared" si="143"/>
        <v>Jan</v>
      </c>
    </row>
    <row r="3041" spans="1:32" x14ac:dyDescent="0.25">
      <c r="A3041" s="1">
        <v>45658</v>
      </c>
      <c r="B3041">
        <v>4375</v>
      </c>
      <c r="C3041">
        <v>5</v>
      </c>
      <c r="D3041">
        <v>4</v>
      </c>
      <c r="E3041">
        <v>2</v>
      </c>
      <c r="F3041">
        <v>5</v>
      </c>
      <c r="G3041">
        <v>2</v>
      </c>
      <c r="H3041">
        <f>VLOOKUP(B3041, patient!A:E, 5, FALSE)</f>
        <v>4</v>
      </c>
      <c r="I3041" t="str">
        <f>VLOOKUP(H3041, city!A:B, 2, FALSE)</f>
        <v>Birmingham</v>
      </c>
      <c r="J3041" t="str">
        <f>VLOOKUP(E3041, diagnosis!A:B, 2, FALSE)</f>
        <v>Asthma</v>
      </c>
      <c r="K3041" t="str">
        <f>VLOOKUP(D3041, department!A:B, 2, FALSE)</f>
        <v>Orthopedics</v>
      </c>
      <c r="L3041" t="str">
        <f>VLOOKUP(C3041, provider!A:B, 2, FALSE)</f>
        <v>Dr. Sade Kikiola</v>
      </c>
      <c r="M3041" t="str">
        <f>VLOOKUP(G3041, insurance!A:B, 2, FALSE)</f>
        <v>AXA</v>
      </c>
      <c r="N3041">
        <f>VLOOKUP(B3041, patient!A:D, 4, FALSE)</f>
        <v>42</v>
      </c>
      <c r="O3041" t="str">
        <f>VLOOKUP(B3041, patient!A:C, 3, FALSE)</f>
        <v>Female</v>
      </c>
      <c r="P3041" t="str">
        <f>VLOOKUP(B3041, patient!A:F, 6, FALSE)</f>
        <v>Asian</v>
      </c>
      <c r="Q3041" t="s">
        <v>492</v>
      </c>
      <c r="R3041">
        <v>860</v>
      </c>
      <c r="S3041">
        <v>60</v>
      </c>
      <c r="U3041" s="1" t="str">
        <f t="shared" si="141"/>
        <v>No</v>
      </c>
      <c r="V3041">
        <v>8</v>
      </c>
      <c r="W3041" t="s">
        <v>494</v>
      </c>
      <c r="X3041" t="s">
        <v>495</v>
      </c>
      <c r="Y3041" t="str">
        <f t="shared" si="142"/>
        <v>Emergency</v>
      </c>
      <c r="Z3041" t="s">
        <v>489</v>
      </c>
      <c r="AA3041" s="1">
        <v>45597</v>
      </c>
      <c r="AB3041" s="1">
        <v>45595</v>
      </c>
      <c r="AC3041" t="s">
        <v>498</v>
      </c>
      <c r="AD3041">
        <v>651</v>
      </c>
      <c r="AE3041">
        <v>10</v>
      </c>
      <c r="AF3041" t="str">
        <f t="shared" si="143"/>
        <v>Jan</v>
      </c>
    </row>
    <row r="3042" spans="1:32" x14ac:dyDescent="0.25">
      <c r="A3042" s="1">
        <v>45658</v>
      </c>
      <c r="B3042">
        <v>783</v>
      </c>
      <c r="C3042">
        <v>2</v>
      </c>
      <c r="D3042">
        <v>4</v>
      </c>
      <c r="E3042">
        <v>1</v>
      </c>
      <c r="F3042">
        <v>5</v>
      </c>
      <c r="G3042">
        <v>1</v>
      </c>
      <c r="H3042">
        <f>VLOOKUP(B3042, patient!A:E, 5, FALSE)</f>
        <v>10</v>
      </c>
      <c r="I3042" t="str">
        <f>VLOOKUP(H3042, city!A:B, 2, FALSE)</f>
        <v>Edinburgh</v>
      </c>
      <c r="J3042" t="str">
        <f>VLOOKUP(E3042, diagnosis!A:B, 2, FALSE)</f>
        <v>Appendicitis</v>
      </c>
      <c r="K3042" t="str">
        <f>VLOOKUP(D3042, department!A:B, 2, FALSE)</f>
        <v>Orthopedics</v>
      </c>
      <c r="L3042" t="str">
        <f>VLOOKUP(C3042, provider!A:B, 2, FALSE)</f>
        <v>Dr. Johnson Grek</v>
      </c>
      <c r="M3042" t="str">
        <f>VLOOKUP(G3042, insurance!A:B, 2, FALSE)</f>
        <v>Aviva</v>
      </c>
      <c r="N3042">
        <f>VLOOKUP(B3042, patient!A:D, 4, FALSE)</f>
        <v>35</v>
      </c>
      <c r="O3042" t="str">
        <f>VLOOKUP(B3042, patient!A:C, 3, FALSE)</f>
        <v>Male</v>
      </c>
      <c r="P3042" t="str">
        <f>VLOOKUP(B3042, patient!A:F, 6, FALSE)</f>
        <v>Asian</v>
      </c>
      <c r="Q3042" t="s">
        <v>486</v>
      </c>
      <c r="R3042">
        <v>949</v>
      </c>
      <c r="S3042">
        <v>24</v>
      </c>
      <c r="T3042" s="1">
        <v>45616</v>
      </c>
      <c r="U3042" s="1" t="str">
        <f t="shared" si="141"/>
        <v>Yes</v>
      </c>
      <c r="V3042">
        <v>2</v>
      </c>
      <c r="W3042" t="s">
        <v>492</v>
      </c>
      <c r="X3042" t="s">
        <v>495</v>
      </c>
      <c r="Y3042" t="str">
        <f t="shared" si="142"/>
        <v>Emergency</v>
      </c>
      <c r="Z3042" t="s">
        <v>489</v>
      </c>
      <c r="AC3042" t="s">
        <v>490</v>
      </c>
      <c r="AD3042">
        <v>681.1</v>
      </c>
      <c r="AE3042">
        <v>0</v>
      </c>
      <c r="AF3042" t="str">
        <f t="shared" si="143"/>
        <v>Jan</v>
      </c>
    </row>
    <row r="3043" spans="1:32" x14ac:dyDescent="0.25">
      <c r="A3043" s="1">
        <v>45659</v>
      </c>
      <c r="B3043">
        <v>4512</v>
      </c>
      <c r="C3043">
        <v>1</v>
      </c>
      <c r="D3043">
        <v>4</v>
      </c>
      <c r="E3043">
        <v>2</v>
      </c>
      <c r="F3043">
        <v>5</v>
      </c>
      <c r="G3043">
        <v>2</v>
      </c>
      <c r="H3043">
        <f>VLOOKUP(B3043, patient!A:E, 5, FALSE)</f>
        <v>4</v>
      </c>
      <c r="I3043" t="str">
        <f>VLOOKUP(H3043, city!A:B, 2, FALSE)</f>
        <v>Birmingham</v>
      </c>
      <c r="J3043" t="str">
        <f>VLOOKUP(E3043, diagnosis!A:B, 2, FALSE)</f>
        <v>Asthma</v>
      </c>
      <c r="K3043" t="str">
        <f>VLOOKUP(D3043, department!A:B, 2, FALSE)</f>
        <v>Orthopedics</v>
      </c>
      <c r="L3043" t="str">
        <f>VLOOKUP(C3043, provider!A:B, 2, FALSE)</f>
        <v>Dr. Olu Abisola</v>
      </c>
      <c r="M3043" t="str">
        <f>VLOOKUP(G3043, insurance!A:B, 2, FALSE)</f>
        <v>AXA</v>
      </c>
      <c r="N3043">
        <f>VLOOKUP(B3043, patient!A:D, 4, FALSE)</f>
        <v>36</v>
      </c>
      <c r="O3043" t="str">
        <f>VLOOKUP(B3043, patient!A:C, 3, FALSE)</f>
        <v>Female</v>
      </c>
      <c r="P3043" t="str">
        <f>VLOOKUP(B3043, patient!A:F, 6, FALSE)</f>
        <v>Hispanic</v>
      </c>
      <c r="Q3043" t="s">
        <v>486</v>
      </c>
      <c r="R3043">
        <v>272</v>
      </c>
      <c r="S3043">
        <v>42</v>
      </c>
      <c r="T3043" s="1">
        <v>45606</v>
      </c>
      <c r="U3043" s="1" t="str">
        <f t="shared" si="141"/>
        <v>Yes</v>
      </c>
      <c r="V3043">
        <v>7</v>
      </c>
      <c r="W3043" t="s">
        <v>492</v>
      </c>
      <c r="X3043" t="s">
        <v>495</v>
      </c>
      <c r="Y3043" t="str">
        <f t="shared" si="142"/>
        <v>Emergency</v>
      </c>
      <c r="Z3043" t="s">
        <v>489</v>
      </c>
      <c r="AC3043" t="s">
        <v>490</v>
      </c>
      <c r="AD3043">
        <v>219.8</v>
      </c>
      <c r="AE3043">
        <v>0</v>
      </c>
      <c r="AF3043" t="str">
        <f t="shared" si="143"/>
        <v>Jan</v>
      </c>
    </row>
    <row r="3044" spans="1:32" x14ac:dyDescent="0.25">
      <c r="A3044" s="1">
        <v>45659</v>
      </c>
      <c r="B3044">
        <v>4018</v>
      </c>
      <c r="C3044">
        <v>5</v>
      </c>
      <c r="D3044">
        <v>4</v>
      </c>
      <c r="E3044">
        <v>2</v>
      </c>
      <c r="F3044">
        <v>5</v>
      </c>
      <c r="G3044">
        <v>3</v>
      </c>
      <c r="H3044">
        <f>VLOOKUP(B3044, patient!A:E, 5, FALSE)</f>
        <v>10</v>
      </c>
      <c r="I3044" t="str">
        <f>VLOOKUP(H3044, city!A:B, 2, FALSE)</f>
        <v>Edinburgh</v>
      </c>
      <c r="J3044" t="str">
        <f>VLOOKUP(E3044, diagnosis!A:B, 2, FALSE)</f>
        <v>Asthma</v>
      </c>
      <c r="K3044" t="str">
        <f>VLOOKUP(D3044, department!A:B, 2, FALSE)</f>
        <v>Orthopedics</v>
      </c>
      <c r="L3044" t="str">
        <f>VLOOKUP(C3044, provider!A:B, 2, FALSE)</f>
        <v>Dr. Sade Kikiola</v>
      </c>
      <c r="M3044" t="str">
        <f>VLOOKUP(G3044, insurance!A:B, 2, FALSE)</f>
        <v>Allianz</v>
      </c>
      <c r="N3044">
        <f>VLOOKUP(B3044, patient!A:D, 4, FALSE)</f>
        <v>53</v>
      </c>
      <c r="O3044" t="str">
        <f>VLOOKUP(B3044, patient!A:C, 3, FALSE)</f>
        <v>Female</v>
      </c>
      <c r="P3044" t="str">
        <f>VLOOKUP(B3044, patient!A:F, 6, FALSE)</f>
        <v>Asian</v>
      </c>
      <c r="Q3044" t="s">
        <v>491</v>
      </c>
      <c r="R3044">
        <v>361</v>
      </c>
      <c r="S3044">
        <v>145</v>
      </c>
      <c r="T3044" s="1">
        <v>45612</v>
      </c>
      <c r="U3044" s="1" t="str">
        <f t="shared" si="141"/>
        <v>Yes</v>
      </c>
      <c r="V3044">
        <v>8</v>
      </c>
      <c r="W3044" t="s">
        <v>492</v>
      </c>
      <c r="X3044" t="s">
        <v>495</v>
      </c>
      <c r="Y3044" t="str">
        <f t="shared" si="142"/>
        <v>Emergency</v>
      </c>
      <c r="Z3044" t="s">
        <v>489</v>
      </c>
      <c r="AC3044" t="s">
        <v>490</v>
      </c>
      <c r="AD3044">
        <v>354.2</v>
      </c>
      <c r="AE3044">
        <v>0</v>
      </c>
      <c r="AF3044" t="str">
        <f t="shared" si="143"/>
        <v>Jan</v>
      </c>
    </row>
    <row r="3045" spans="1:32" x14ac:dyDescent="0.25">
      <c r="A3045" s="1">
        <v>45659</v>
      </c>
      <c r="B3045">
        <v>1469</v>
      </c>
      <c r="C3045">
        <v>5</v>
      </c>
      <c r="D3045">
        <v>4</v>
      </c>
      <c r="E3045">
        <v>5</v>
      </c>
      <c r="F3045">
        <v>5</v>
      </c>
      <c r="G3045">
        <v>1</v>
      </c>
      <c r="H3045">
        <f>VLOOKUP(B3045, patient!A:E, 5, FALSE)</f>
        <v>4</v>
      </c>
      <c r="I3045" t="str">
        <f>VLOOKUP(H3045, city!A:B, 2, FALSE)</f>
        <v>Birmingham</v>
      </c>
      <c r="J3045" t="str">
        <f>VLOOKUP(E3045, diagnosis!A:B, 2, FALSE)</f>
        <v>Migraine</v>
      </c>
      <c r="K3045" t="str">
        <f>VLOOKUP(D3045, department!A:B, 2, FALSE)</f>
        <v>Orthopedics</v>
      </c>
      <c r="L3045" t="str">
        <f>VLOOKUP(C3045, provider!A:B, 2, FALSE)</f>
        <v>Dr. Sade Kikiola</v>
      </c>
      <c r="M3045" t="str">
        <f>VLOOKUP(G3045, insurance!A:B, 2, FALSE)</f>
        <v>Aviva</v>
      </c>
      <c r="N3045">
        <f>VLOOKUP(B3045, patient!A:D, 4, FALSE)</f>
        <v>27</v>
      </c>
      <c r="O3045" t="str">
        <f>VLOOKUP(B3045, patient!A:C, 3, FALSE)</f>
        <v>Male</v>
      </c>
      <c r="P3045" t="str">
        <f>VLOOKUP(B3045, patient!A:F, 6, FALSE)</f>
        <v>Asian</v>
      </c>
      <c r="Q3045" t="s">
        <v>491</v>
      </c>
      <c r="R3045">
        <v>520</v>
      </c>
      <c r="S3045">
        <v>29</v>
      </c>
      <c r="U3045" s="1" t="str">
        <f t="shared" si="141"/>
        <v>No</v>
      </c>
      <c r="V3045">
        <v>4</v>
      </c>
      <c r="W3045" t="s">
        <v>494</v>
      </c>
      <c r="X3045" t="s">
        <v>495</v>
      </c>
      <c r="Y3045" t="str">
        <f t="shared" si="142"/>
        <v>Emergency</v>
      </c>
      <c r="Z3045" t="s">
        <v>489</v>
      </c>
      <c r="AA3045" s="1">
        <v>45597</v>
      </c>
      <c r="AB3045" s="1">
        <v>45596</v>
      </c>
      <c r="AC3045" t="s">
        <v>493</v>
      </c>
      <c r="AD3045">
        <v>405.3</v>
      </c>
      <c r="AE3045">
        <v>30</v>
      </c>
      <c r="AF3045" t="str">
        <f t="shared" si="143"/>
        <v>Jan</v>
      </c>
    </row>
    <row r="3046" spans="1:32" x14ac:dyDescent="0.25">
      <c r="A3046" s="1">
        <v>45659</v>
      </c>
      <c r="B3046">
        <v>4139</v>
      </c>
      <c r="C3046">
        <v>5</v>
      </c>
      <c r="D3046">
        <v>4</v>
      </c>
      <c r="E3046">
        <v>5</v>
      </c>
      <c r="F3046">
        <v>5</v>
      </c>
      <c r="G3046">
        <v>2</v>
      </c>
      <c r="H3046">
        <f>VLOOKUP(B3046, patient!A:E, 5, FALSE)</f>
        <v>10</v>
      </c>
      <c r="I3046" t="str">
        <f>VLOOKUP(H3046, city!A:B, 2, FALSE)</f>
        <v>Edinburgh</v>
      </c>
      <c r="J3046" t="str">
        <f>VLOOKUP(E3046, diagnosis!A:B, 2, FALSE)</f>
        <v>Migraine</v>
      </c>
      <c r="K3046" t="str">
        <f>VLOOKUP(D3046, department!A:B, 2, FALSE)</f>
        <v>Orthopedics</v>
      </c>
      <c r="L3046" t="str">
        <f>VLOOKUP(C3046, provider!A:B, 2, FALSE)</f>
        <v>Dr. Sade Kikiola</v>
      </c>
      <c r="M3046" t="str">
        <f>VLOOKUP(G3046, insurance!A:B, 2, FALSE)</f>
        <v>AXA</v>
      </c>
      <c r="N3046">
        <f>VLOOKUP(B3046, patient!A:D, 4, FALSE)</f>
        <v>50</v>
      </c>
      <c r="O3046" t="str">
        <f>VLOOKUP(B3046, patient!A:C, 3, FALSE)</f>
        <v>Female</v>
      </c>
      <c r="P3046" t="str">
        <f>VLOOKUP(B3046, patient!A:F, 6, FALSE)</f>
        <v>White</v>
      </c>
      <c r="Q3046" t="s">
        <v>486</v>
      </c>
      <c r="R3046">
        <v>79</v>
      </c>
      <c r="S3046">
        <v>87</v>
      </c>
      <c r="U3046" s="1" t="str">
        <f t="shared" si="141"/>
        <v>No</v>
      </c>
      <c r="V3046">
        <v>9</v>
      </c>
      <c r="W3046" t="s">
        <v>492</v>
      </c>
      <c r="X3046" t="s">
        <v>488</v>
      </c>
      <c r="Y3046" t="str">
        <f t="shared" si="142"/>
        <v>Scheduled</v>
      </c>
      <c r="Z3046" t="s">
        <v>489</v>
      </c>
      <c r="AA3046" s="1">
        <v>45605</v>
      </c>
      <c r="AB3046" s="1">
        <v>45596</v>
      </c>
      <c r="AC3046" t="s">
        <v>496</v>
      </c>
      <c r="AD3046">
        <v>151.19999999999999</v>
      </c>
      <c r="AE3046">
        <v>50</v>
      </c>
      <c r="AF3046" t="str">
        <f t="shared" si="143"/>
        <v>Jan</v>
      </c>
    </row>
    <row r="3047" spans="1:32" x14ac:dyDescent="0.25">
      <c r="A3047" s="1">
        <v>45659</v>
      </c>
      <c r="B3047">
        <v>1085</v>
      </c>
      <c r="C3047">
        <v>2</v>
      </c>
      <c r="D3047">
        <v>4</v>
      </c>
      <c r="E3047">
        <v>1</v>
      </c>
      <c r="F3047">
        <v>5</v>
      </c>
      <c r="G3047">
        <v>2</v>
      </c>
      <c r="H3047">
        <f>VLOOKUP(B3047, patient!A:E, 5, FALSE)</f>
        <v>4</v>
      </c>
      <c r="I3047" t="str">
        <f>VLOOKUP(H3047, city!A:B, 2, FALSE)</f>
        <v>Birmingham</v>
      </c>
      <c r="J3047" t="str">
        <f>VLOOKUP(E3047, diagnosis!A:B, 2, FALSE)</f>
        <v>Appendicitis</v>
      </c>
      <c r="K3047" t="str">
        <f>VLOOKUP(D3047, department!A:B, 2, FALSE)</f>
        <v>Orthopedics</v>
      </c>
      <c r="L3047" t="str">
        <f>VLOOKUP(C3047, provider!A:B, 2, FALSE)</f>
        <v>Dr. Johnson Grek</v>
      </c>
      <c r="M3047" t="str">
        <f>VLOOKUP(G3047, insurance!A:B, 2, FALSE)</f>
        <v>AXA</v>
      </c>
      <c r="N3047">
        <f>VLOOKUP(B3047, patient!A:D, 4, FALSE)</f>
        <v>72</v>
      </c>
      <c r="O3047" t="str">
        <f>VLOOKUP(B3047, patient!A:C, 3, FALSE)</f>
        <v>Female</v>
      </c>
      <c r="P3047" t="str">
        <f>VLOOKUP(B3047, patient!A:F, 6, FALSE)</f>
        <v>Other</v>
      </c>
      <c r="Q3047" t="s">
        <v>486</v>
      </c>
      <c r="R3047">
        <v>888</v>
      </c>
      <c r="S3047">
        <v>159</v>
      </c>
      <c r="T3047" s="1">
        <v>45612</v>
      </c>
      <c r="U3047" s="1" t="str">
        <f t="shared" si="141"/>
        <v>Yes</v>
      </c>
      <c r="V3047">
        <v>6</v>
      </c>
      <c r="W3047" t="s">
        <v>492</v>
      </c>
      <c r="X3047" t="s">
        <v>495</v>
      </c>
      <c r="Y3047" t="str">
        <f t="shared" si="142"/>
        <v>Emergency</v>
      </c>
      <c r="Z3047" t="s">
        <v>489</v>
      </c>
      <c r="AC3047" t="s">
        <v>490</v>
      </c>
      <c r="AD3047">
        <v>732.9</v>
      </c>
      <c r="AE3047">
        <v>0</v>
      </c>
      <c r="AF3047" t="str">
        <f t="shared" si="143"/>
        <v>Jan</v>
      </c>
    </row>
    <row r="3048" spans="1:32" x14ac:dyDescent="0.25">
      <c r="A3048" s="1">
        <v>45659</v>
      </c>
      <c r="B3048">
        <v>2145</v>
      </c>
      <c r="C3048">
        <v>5</v>
      </c>
      <c r="D3048">
        <v>4</v>
      </c>
      <c r="E3048">
        <v>1</v>
      </c>
      <c r="F3048">
        <v>5</v>
      </c>
      <c r="G3048">
        <v>3</v>
      </c>
      <c r="H3048">
        <f>VLOOKUP(B3048, patient!A:E, 5, FALSE)</f>
        <v>10</v>
      </c>
      <c r="I3048" t="str">
        <f>VLOOKUP(H3048, city!A:B, 2, FALSE)</f>
        <v>Edinburgh</v>
      </c>
      <c r="J3048" t="str">
        <f>VLOOKUP(E3048, diagnosis!A:B, 2, FALSE)</f>
        <v>Appendicitis</v>
      </c>
      <c r="K3048" t="str">
        <f>VLOOKUP(D3048, department!A:B, 2, FALSE)</f>
        <v>Orthopedics</v>
      </c>
      <c r="L3048" t="str">
        <f>VLOOKUP(C3048, provider!A:B, 2, FALSE)</f>
        <v>Dr. Sade Kikiola</v>
      </c>
      <c r="M3048" t="str">
        <f>VLOOKUP(G3048, insurance!A:B, 2, FALSE)</f>
        <v>Allianz</v>
      </c>
      <c r="N3048">
        <f>VLOOKUP(B3048, patient!A:D, 4, FALSE)</f>
        <v>67</v>
      </c>
      <c r="O3048" t="str">
        <f>VLOOKUP(B3048, patient!A:C, 3, FALSE)</f>
        <v>Female</v>
      </c>
      <c r="P3048" t="str">
        <f>VLOOKUP(B3048, patient!A:F, 6, FALSE)</f>
        <v>Other</v>
      </c>
      <c r="Q3048" t="s">
        <v>486</v>
      </c>
      <c r="R3048">
        <v>197</v>
      </c>
      <c r="S3048">
        <v>130</v>
      </c>
      <c r="U3048" s="1" t="str">
        <f t="shared" si="141"/>
        <v>No</v>
      </c>
      <c r="V3048">
        <v>3</v>
      </c>
      <c r="W3048" t="s">
        <v>494</v>
      </c>
      <c r="X3048" t="s">
        <v>495</v>
      </c>
      <c r="Y3048" t="str">
        <f t="shared" si="142"/>
        <v>Emergency</v>
      </c>
      <c r="Z3048" t="s">
        <v>489</v>
      </c>
      <c r="AA3048" s="1">
        <v>45604</v>
      </c>
      <c r="AB3048" s="1">
        <v>45596</v>
      </c>
      <c r="AC3048" t="s">
        <v>496</v>
      </c>
      <c r="AD3048">
        <v>263.89999999999998</v>
      </c>
      <c r="AE3048">
        <v>50</v>
      </c>
      <c r="AF3048" t="str">
        <f t="shared" si="143"/>
        <v>Jan</v>
      </c>
    </row>
    <row r="3049" spans="1:32" x14ac:dyDescent="0.25">
      <c r="A3049" s="1">
        <v>45659</v>
      </c>
      <c r="B3049">
        <v>387</v>
      </c>
      <c r="C3049">
        <v>4</v>
      </c>
      <c r="D3049">
        <v>4</v>
      </c>
      <c r="E3049">
        <v>2</v>
      </c>
      <c r="F3049">
        <v>5</v>
      </c>
      <c r="G3049">
        <v>1</v>
      </c>
      <c r="H3049">
        <f>VLOOKUP(B3049, patient!A:E, 5, FALSE)</f>
        <v>4</v>
      </c>
      <c r="I3049" t="str">
        <f>VLOOKUP(H3049, city!A:B, 2, FALSE)</f>
        <v>Birmingham</v>
      </c>
      <c r="J3049" t="str">
        <f>VLOOKUP(E3049, diagnosis!A:B, 2, FALSE)</f>
        <v>Asthma</v>
      </c>
      <c r="K3049" t="str">
        <f>VLOOKUP(D3049, department!A:B, 2, FALSE)</f>
        <v>Orthopedics</v>
      </c>
      <c r="L3049" t="str">
        <f>VLOOKUP(C3049, provider!A:B, 2, FALSE)</f>
        <v>Dr. Ravi Patel</v>
      </c>
      <c r="M3049" t="str">
        <f>VLOOKUP(G3049, insurance!A:B, 2, FALSE)</f>
        <v>Aviva</v>
      </c>
      <c r="N3049">
        <f>VLOOKUP(B3049, patient!A:D, 4, FALSE)</f>
        <v>22</v>
      </c>
      <c r="O3049" t="str">
        <f>VLOOKUP(B3049, patient!A:C, 3, FALSE)</f>
        <v>Male</v>
      </c>
      <c r="P3049" t="str">
        <f>VLOOKUP(B3049, patient!A:F, 6, FALSE)</f>
        <v>Other</v>
      </c>
      <c r="Q3049" t="s">
        <v>491</v>
      </c>
      <c r="R3049">
        <v>374</v>
      </c>
      <c r="S3049">
        <v>157</v>
      </c>
      <c r="T3049" s="1">
        <v>45607</v>
      </c>
      <c r="U3049" s="1" t="str">
        <f t="shared" si="141"/>
        <v>Yes</v>
      </c>
      <c r="V3049">
        <v>4</v>
      </c>
      <c r="W3049" t="s">
        <v>487</v>
      </c>
      <c r="X3049" t="s">
        <v>488</v>
      </c>
      <c r="Y3049" t="str">
        <f t="shared" si="142"/>
        <v>Scheduled</v>
      </c>
      <c r="Z3049" t="s">
        <v>489</v>
      </c>
      <c r="AC3049" t="s">
        <v>490</v>
      </c>
      <c r="AD3049">
        <v>371.7</v>
      </c>
      <c r="AE3049">
        <v>0</v>
      </c>
      <c r="AF3049" t="str">
        <f t="shared" si="143"/>
        <v>Jan</v>
      </c>
    </row>
    <row r="3050" spans="1:32" x14ac:dyDescent="0.25">
      <c r="A3050" s="1">
        <v>45659</v>
      </c>
      <c r="B3050">
        <v>96</v>
      </c>
      <c r="C3050">
        <v>4</v>
      </c>
      <c r="D3050">
        <v>4</v>
      </c>
      <c r="E3050">
        <v>3</v>
      </c>
      <c r="F3050">
        <v>5</v>
      </c>
      <c r="G3050">
        <v>1</v>
      </c>
      <c r="H3050">
        <f>VLOOKUP(B3050, patient!A:E, 5, FALSE)</f>
        <v>10</v>
      </c>
      <c r="I3050" t="str">
        <f>VLOOKUP(H3050, city!A:B, 2, FALSE)</f>
        <v>Edinburgh</v>
      </c>
      <c r="J3050" t="str">
        <f>VLOOKUP(E3050, diagnosis!A:B, 2, FALSE)</f>
        <v>Fracture</v>
      </c>
      <c r="K3050" t="str">
        <f>VLOOKUP(D3050, department!A:B, 2, FALSE)</f>
        <v>Orthopedics</v>
      </c>
      <c r="L3050" t="str">
        <f>VLOOKUP(C3050, provider!A:B, 2, FALSE)</f>
        <v>Dr. Ravi Patel</v>
      </c>
      <c r="M3050" t="str">
        <f>VLOOKUP(G3050, insurance!A:B, 2, FALSE)</f>
        <v>Aviva</v>
      </c>
      <c r="N3050">
        <f>VLOOKUP(B3050, patient!A:D, 4, FALSE)</f>
        <v>64</v>
      </c>
      <c r="O3050" t="str">
        <f>VLOOKUP(B3050, patient!A:C, 3, FALSE)</f>
        <v>Female</v>
      </c>
      <c r="P3050" t="str">
        <f>VLOOKUP(B3050, patient!A:F, 6, FALSE)</f>
        <v>Asian</v>
      </c>
      <c r="Q3050" t="s">
        <v>486</v>
      </c>
      <c r="R3050">
        <v>223</v>
      </c>
      <c r="S3050">
        <v>79</v>
      </c>
      <c r="U3050" s="1" t="str">
        <f t="shared" si="141"/>
        <v>No</v>
      </c>
      <c r="V3050">
        <v>4</v>
      </c>
      <c r="W3050" t="s">
        <v>494</v>
      </c>
      <c r="X3050" t="s">
        <v>488</v>
      </c>
      <c r="Y3050" t="str">
        <f t="shared" si="142"/>
        <v>Scheduled</v>
      </c>
      <c r="Z3050" t="s">
        <v>489</v>
      </c>
      <c r="AA3050" s="1">
        <v>45600</v>
      </c>
      <c r="AB3050" s="1">
        <v>45596</v>
      </c>
      <c r="AC3050" t="s">
        <v>498</v>
      </c>
      <c r="AD3050">
        <v>218.4</v>
      </c>
      <c r="AE3050">
        <v>10</v>
      </c>
      <c r="AF3050" t="str">
        <f t="shared" si="143"/>
        <v>Jan</v>
      </c>
    </row>
    <row r="3051" spans="1:32" x14ac:dyDescent="0.25">
      <c r="A3051" s="1">
        <v>45659</v>
      </c>
      <c r="B3051">
        <v>101</v>
      </c>
      <c r="C3051">
        <v>3</v>
      </c>
      <c r="D3051">
        <v>4</v>
      </c>
      <c r="E3051">
        <v>3</v>
      </c>
      <c r="F3051">
        <v>5</v>
      </c>
      <c r="G3051">
        <v>1</v>
      </c>
      <c r="H3051">
        <f>VLOOKUP(B3051, patient!A:E, 5, FALSE)</f>
        <v>4</v>
      </c>
      <c r="I3051" t="str">
        <f>VLOOKUP(H3051, city!A:B, 2, FALSE)</f>
        <v>Birmingham</v>
      </c>
      <c r="J3051" t="str">
        <f>VLOOKUP(E3051, diagnosis!A:B, 2, FALSE)</f>
        <v>Fracture</v>
      </c>
      <c r="K3051" t="str">
        <f>VLOOKUP(D3051, department!A:B, 2, FALSE)</f>
        <v>Orthopedics</v>
      </c>
      <c r="L3051" t="str">
        <f>VLOOKUP(C3051, provider!A:B, 2, FALSE)</f>
        <v>Dr. Emma Jones</v>
      </c>
      <c r="M3051" t="str">
        <f>VLOOKUP(G3051, insurance!A:B, 2, FALSE)</f>
        <v>Aviva</v>
      </c>
      <c r="N3051">
        <f>VLOOKUP(B3051, patient!A:D, 4, FALSE)</f>
        <v>66</v>
      </c>
      <c r="O3051" t="str">
        <f>VLOOKUP(B3051, patient!A:C, 3, FALSE)</f>
        <v>Female</v>
      </c>
      <c r="P3051" t="str">
        <f>VLOOKUP(B3051, patient!A:F, 6, FALSE)</f>
        <v>Other</v>
      </c>
      <c r="Q3051" t="s">
        <v>491</v>
      </c>
      <c r="R3051">
        <v>85</v>
      </c>
      <c r="S3051">
        <v>146</v>
      </c>
      <c r="U3051" s="1" t="str">
        <f t="shared" si="141"/>
        <v>No</v>
      </c>
      <c r="V3051">
        <v>1</v>
      </c>
      <c r="W3051" t="s">
        <v>494</v>
      </c>
      <c r="X3051" t="s">
        <v>495</v>
      </c>
      <c r="Y3051" t="str">
        <f t="shared" si="142"/>
        <v>Emergency</v>
      </c>
      <c r="Z3051" t="s">
        <v>489</v>
      </c>
      <c r="AA3051" s="1">
        <v>45603</v>
      </c>
      <c r="AB3051" s="1">
        <v>45596</v>
      </c>
      <c r="AC3051" t="s">
        <v>493</v>
      </c>
      <c r="AD3051">
        <v>182.7</v>
      </c>
      <c r="AE3051">
        <v>30</v>
      </c>
      <c r="AF3051" t="str">
        <f t="shared" si="143"/>
        <v>Jan</v>
      </c>
    </row>
    <row r="3052" spans="1:32" x14ac:dyDescent="0.25">
      <c r="A3052" s="1">
        <v>45659</v>
      </c>
      <c r="B3052">
        <v>196</v>
      </c>
      <c r="C3052">
        <v>3</v>
      </c>
      <c r="D3052">
        <v>4</v>
      </c>
      <c r="E3052">
        <v>4</v>
      </c>
      <c r="F3052">
        <v>5</v>
      </c>
      <c r="G3052">
        <v>2</v>
      </c>
      <c r="H3052">
        <f>VLOOKUP(B3052, patient!A:E, 5, FALSE)</f>
        <v>10</v>
      </c>
      <c r="I3052" t="str">
        <f>VLOOKUP(H3052, city!A:B, 2, FALSE)</f>
        <v>Edinburgh</v>
      </c>
      <c r="J3052" t="str">
        <f>VLOOKUP(E3052, diagnosis!A:B, 2, FALSE)</f>
        <v>Hypertension</v>
      </c>
      <c r="K3052" t="str">
        <f>VLOOKUP(D3052, department!A:B, 2, FALSE)</f>
        <v>Orthopedics</v>
      </c>
      <c r="L3052" t="str">
        <f>VLOOKUP(C3052, provider!A:B, 2, FALSE)</f>
        <v>Dr. Emma Jones</v>
      </c>
      <c r="M3052" t="str">
        <f>VLOOKUP(G3052, insurance!A:B, 2, FALSE)</f>
        <v>AXA</v>
      </c>
      <c r="N3052">
        <f>VLOOKUP(B3052, patient!A:D, 4, FALSE)</f>
        <v>52</v>
      </c>
      <c r="O3052" t="str">
        <f>VLOOKUP(B3052, patient!A:C, 3, FALSE)</f>
        <v>Male</v>
      </c>
      <c r="P3052" t="str">
        <f>VLOOKUP(B3052, patient!A:F, 6, FALSE)</f>
        <v>White</v>
      </c>
      <c r="Q3052" t="s">
        <v>492</v>
      </c>
      <c r="R3052">
        <v>80</v>
      </c>
      <c r="S3052">
        <v>49</v>
      </c>
      <c r="T3052" s="1">
        <v>45607</v>
      </c>
      <c r="U3052" s="1" t="str">
        <f t="shared" si="141"/>
        <v>Yes</v>
      </c>
      <c r="V3052">
        <v>10</v>
      </c>
      <c r="W3052" t="s">
        <v>487</v>
      </c>
      <c r="X3052" t="s">
        <v>488</v>
      </c>
      <c r="Y3052" t="str">
        <f t="shared" si="142"/>
        <v>Scheduled</v>
      </c>
      <c r="Z3052" t="s">
        <v>489</v>
      </c>
      <c r="AC3052" t="s">
        <v>490</v>
      </c>
      <c r="AD3052">
        <v>90.3</v>
      </c>
      <c r="AE3052">
        <v>0</v>
      </c>
      <c r="AF3052" t="str">
        <f t="shared" si="143"/>
        <v>Jan</v>
      </c>
    </row>
    <row r="3053" spans="1:32" x14ac:dyDescent="0.25">
      <c r="A3053" s="1">
        <v>45660</v>
      </c>
      <c r="B3053">
        <v>1188</v>
      </c>
      <c r="C3053">
        <v>2</v>
      </c>
      <c r="D3053">
        <v>4</v>
      </c>
      <c r="E3053">
        <v>3</v>
      </c>
      <c r="F3053">
        <v>5</v>
      </c>
      <c r="G3053">
        <v>3</v>
      </c>
      <c r="H3053">
        <f>VLOOKUP(B3053, patient!A:E, 5, FALSE)</f>
        <v>4</v>
      </c>
      <c r="I3053" t="str">
        <f>VLOOKUP(H3053, city!A:B, 2, FALSE)</f>
        <v>Birmingham</v>
      </c>
      <c r="J3053" t="str">
        <f>VLOOKUP(E3053, diagnosis!A:B, 2, FALSE)</f>
        <v>Fracture</v>
      </c>
      <c r="K3053" t="str">
        <f>VLOOKUP(D3053, department!A:B, 2, FALSE)</f>
        <v>Orthopedics</v>
      </c>
      <c r="L3053" t="str">
        <f>VLOOKUP(C3053, provider!A:B, 2, FALSE)</f>
        <v>Dr. Johnson Grek</v>
      </c>
      <c r="M3053" t="str">
        <f>VLOOKUP(G3053, insurance!A:B, 2, FALSE)</f>
        <v>Allianz</v>
      </c>
      <c r="N3053">
        <f>VLOOKUP(B3053, patient!A:D, 4, FALSE)</f>
        <v>61</v>
      </c>
      <c r="O3053" t="str">
        <f>VLOOKUP(B3053, patient!A:C, 3, FALSE)</f>
        <v>Male</v>
      </c>
      <c r="P3053" t="str">
        <f>VLOOKUP(B3053, patient!A:F, 6, FALSE)</f>
        <v>Black</v>
      </c>
      <c r="Q3053" t="s">
        <v>492</v>
      </c>
      <c r="R3053">
        <v>821</v>
      </c>
      <c r="S3053">
        <v>133</v>
      </c>
      <c r="T3053" s="1">
        <v>45615</v>
      </c>
      <c r="U3053" s="1" t="str">
        <f t="shared" si="141"/>
        <v>Yes</v>
      </c>
      <c r="V3053">
        <v>1</v>
      </c>
      <c r="W3053" t="s">
        <v>492</v>
      </c>
      <c r="X3053" t="s">
        <v>495</v>
      </c>
      <c r="Y3053" t="str">
        <f t="shared" si="142"/>
        <v>Emergency</v>
      </c>
      <c r="Z3053" t="s">
        <v>489</v>
      </c>
      <c r="AC3053" t="s">
        <v>490</v>
      </c>
      <c r="AD3053">
        <v>667.8</v>
      </c>
      <c r="AE3053">
        <v>0</v>
      </c>
      <c r="AF3053" t="str">
        <f t="shared" si="143"/>
        <v>Jan</v>
      </c>
    </row>
    <row r="3054" spans="1:32" x14ac:dyDescent="0.25">
      <c r="A3054" s="1">
        <v>45660</v>
      </c>
      <c r="B3054">
        <v>823</v>
      </c>
      <c r="C3054">
        <v>1</v>
      </c>
      <c r="D3054">
        <v>4</v>
      </c>
      <c r="E3054">
        <v>3</v>
      </c>
      <c r="F3054">
        <v>5</v>
      </c>
      <c r="G3054">
        <v>2</v>
      </c>
      <c r="H3054">
        <f>VLOOKUP(B3054, patient!A:E, 5, FALSE)</f>
        <v>10</v>
      </c>
      <c r="I3054" t="str">
        <f>VLOOKUP(H3054, city!A:B, 2, FALSE)</f>
        <v>Edinburgh</v>
      </c>
      <c r="J3054" t="str">
        <f>VLOOKUP(E3054, diagnosis!A:B, 2, FALSE)</f>
        <v>Fracture</v>
      </c>
      <c r="K3054" t="str">
        <f>VLOOKUP(D3054, department!A:B, 2, FALSE)</f>
        <v>Orthopedics</v>
      </c>
      <c r="L3054" t="str">
        <f>VLOOKUP(C3054, provider!A:B, 2, FALSE)</f>
        <v>Dr. Olu Abisola</v>
      </c>
      <c r="M3054" t="str">
        <f>VLOOKUP(G3054, insurance!A:B, 2, FALSE)</f>
        <v>AXA</v>
      </c>
      <c r="N3054">
        <f>VLOOKUP(B3054, patient!A:D, 4, FALSE)</f>
        <v>51</v>
      </c>
      <c r="O3054" t="str">
        <f>VLOOKUP(B3054, patient!A:C, 3, FALSE)</f>
        <v>Female</v>
      </c>
      <c r="P3054" t="str">
        <f>VLOOKUP(B3054, patient!A:F, 6, FALSE)</f>
        <v>Black</v>
      </c>
      <c r="Q3054" t="s">
        <v>486</v>
      </c>
      <c r="R3054">
        <v>374</v>
      </c>
      <c r="S3054">
        <v>171</v>
      </c>
      <c r="U3054" s="1" t="str">
        <f t="shared" si="141"/>
        <v>No</v>
      </c>
      <c r="V3054">
        <v>1</v>
      </c>
      <c r="W3054" t="s">
        <v>494</v>
      </c>
      <c r="X3054" t="s">
        <v>488</v>
      </c>
      <c r="Y3054" t="str">
        <f t="shared" si="142"/>
        <v>Scheduled</v>
      </c>
      <c r="Z3054" t="s">
        <v>489</v>
      </c>
      <c r="AA3054" s="1">
        <v>45600</v>
      </c>
      <c r="AB3054" s="1">
        <v>45597</v>
      </c>
      <c r="AC3054" t="s">
        <v>496</v>
      </c>
      <c r="AD3054">
        <v>416.5</v>
      </c>
      <c r="AE3054">
        <v>50</v>
      </c>
      <c r="AF3054" t="str">
        <f t="shared" si="143"/>
        <v>Jan</v>
      </c>
    </row>
    <row r="3055" spans="1:32" x14ac:dyDescent="0.25">
      <c r="A3055" s="1">
        <v>45660</v>
      </c>
      <c r="B3055">
        <v>3874</v>
      </c>
      <c r="C3055">
        <v>3</v>
      </c>
      <c r="D3055">
        <v>4</v>
      </c>
      <c r="E3055">
        <v>5</v>
      </c>
      <c r="F3055">
        <v>5</v>
      </c>
      <c r="G3055">
        <v>3</v>
      </c>
      <c r="H3055">
        <f>VLOOKUP(B3055, patient!A:E, 5, FALSE)</f>
        <v>4</v>
      </c>
      <c r="I3055" t="str">
        <f>VLOOKUP(H3055, city!A:B, 2, FALSE)</f>
        <v>Birmingham</v>
      </c>
      <c r="J3055" t="str">
        <f>VLOOKUP(E3055, diagnosis!A:B, 2, FALSE)</f>
        <v>Migraine</v>
      </c>
      <c r="K3055" t="str">
        <f>VLOOKUP(D3055, department!A:B, 2, FALSE)</f>
        <v>Orthopedics</v>
      </c>
      <c r="L3055" t="str">
        <f>VLOOKUP(C3055, provider!A:B, 2, FALSE)</f>
        <v>Dr. Emma Jones</v>
      </c>
      <c r="M3055" t="str">
        <f>VLOOKUP(G3055, insurance!A:B, 2, FALSE)</f>
        <v>Allianz</v>
      </c>
      <c r="N3055">
        <f>VLOOKUP(B3055, patient!A:D, 4, FALSE)</f>
        <v>50</v>
      </c>
      <c r="O3055" t="str">
        <f>VLOOKUP(B3055, patient!A:C, 3, FALSE)</f>
        <v>Female</v>
      </c>
      <c r="P3055" t="str">
        <f>VLOOKUP(B3055, patient!A:F, 6, FALSE)</f>
        <v>White</v>
      </c>
      <c r="Q3055" t="s">
        <v>491</v>
      </c>
      <c r="R3055">
        <v>743</v>
      </c>
      <c r="S3055">
        <v>88</v>
      </c>
      <c r="T3055" s="1">
        <v>45625</v>
      </c>
      <c r="U3055" s="1" t="str">
        <f t="shared" si="141"/>
        <v>Yes</v>
      </c>
      <c r="V3055">
        <v>4</v>
      </c>
      <c r="W3055" t="s">
        <v>487</v>
      </c>
      <c r="X3055" t="s">
        <v>488</v>
      </c>
      <c r="Y3055" t="str">
        <f t="shared" si="142"/>
        <v>Scheduled</v>
      </c>
      <c r="Z3055" t="s">
        <v>497</v>
      </c>
      <c r="AC3055" t="s">
        <v>490</v>
      </c>
      <c r="AD3055">
        <v>581.70000000000005</v>
      </c>
      <c r="AE3055">
        <v>0</v>
      </c>
      <c r="AF3055" t="str">
        <f t="shared" si="143"/>
        <v>Jan</v>
      </c>
    </row>
    <row r="3056" spans="1:32" x14ac:dyDescent="0.25">
      <c r="A3056" s="1">
        <v>45660</v>
      </c>
      <c r="B3056">
        <v>4317</v>
      </c>
      <c r="C3056">
        <v>3</v>
      </c>
      <c r="D3056">
        <v>4</v>
      </c>
      <c r="E3056">
        <v>4</v>
      </c>
      <c r="F3056">
        <v>5</v>
      </c>
      <c r="G3056">
        <v>3</v>
      </c>
      <c r="H3056">
        <f>VLOOKUP(B3056, patient!A:E, 5, FALSE)</f>
        <v>10</v>
      </c>
      <c r="I3056" t="str">
        <f>VLOOKUP(H3056, city!A:B, 2, FALSE)</f>
        <v>Edinburgh</v>
      </c>
      <c r="J3056" t="str">
        <f>VLOOKUP(E3056, diagnosis!A:B, 2, FALSE)</f>
        <v>Hypertension</v>
      </c>
      <c r="K3056" t="str">
        <f>VLOOKUP(D3056, department!A:B, 2, FALSE)</f>
        <v>Orthopedics</v>
      </c>
      <c r="L3056" t="str">
        <f>VLOOKUP(C3056, provider!A:B, 2, FALSE)</f>
        <v>Dr. Emma Jones</v>
      </c>
      <c r="M3056" t="str">
        <f>VLOOKUP(G3056, insurance!A:B, 2, FALSE)</f>
        <v>Allianz</v>
      </c>
      <c r="N3056">
        <f>VLOOKUP(B3056, patient!A:D, 4, FALSE)</f>
        <v>72</v>
      </c>
      <c r="O3056" t="str">
        <f>VLOOKUP(B3056, patient!A:C, 3, FALSE)</f>
        <v>Female</v>
      </c>
      <c r="P3056" t="str">
        <f>VLOOKUP(B3056, patient!A:F, 6, FALSE)</f>
        <v>Black</v>
      </c>
      <c r="Q3056" t="s">
        <v>492</v>
      </c>
      <c r="R3056">
        <v>706</v>
      </c>
      <c r="S3056">
        <v>32</v>
      </c>
      <c r="U3056" s="1" t="str">
        <f t="shared" si="141"/>
        <v>No</v>
      </c>
      <c r="V3056">
        <v>1</v>
      </c>
      <c r="W3056" t="s">
        <v>487</v>
      </c>
      <c r="X3056" t="s">
        <v>488</v>
      </c>
      <c r="Y3056" t="str">
        <f t="shared" si="142"/>
        <v>Scheduled</v>
      </c>
      <c r="Z3056" t="s">
        <v>497</v>
      </c>
      <c r="AA3056" s="1">
        <v>45600</v>
      </c>
      <c r="AB3056" s="1">
        <v>45597</v>
      </c>
      <c r="AC3056" t="s">
        <v>496</v>
      </c>
      <c r="AD3056">
        <v>551.6</v>
      </c>
      <c r="AE3056">
        <v>50</v>
      </c>
      <c r="AF3056" t="str">
        <f t="shared" si="143"/>
        <v>Jan</v>
      </c>
    </row>
    <row r="3057" spans="1:32" x14ac:dyDescent="0.25">
      <c r="A3057" s="1">
        <v>45660</v>
      </c>
      <c r="B3057">
        <v>4754</v>
      </c>
      <c r="C3057">
        <v>3</v>
      </c>
      <c r="D3057">
        <v>4</v>
      </c>
      <c r="E3057">
        <v>4</v>
      </c>
      <c r="F3057">
        <v>5</v>
      </c>
      <c r="G3057">
        <v>1</v>
      </c>
      <c r="H3057">
        <f>VLOOKUP(B3057, patient!A:E, 5, FALSE)</f>
        <v>4</v>
      </c>
      <c r="I3057" t="str">
        <f>VLOOKUP(H3057, city!A:B, 2, FALSE)</f>
        <v>Birmingham</v>
      </c>
      <c r="J3057" t="str">
        <f>VLOOKUP(E3057, diagnosis!A:B, 2, FALSE)</f>
        <v>Hypertension</v>
      </c>
      <c r="K3057" t="str">
        <f>VLOOKUP(D3057, department!A:B, 2, FALSE)</f>
        <v>Orthopedics</v>
      </c>
      <c r="L3057" t="str">
        <f>VLOOKUP(C3057, provider!A:B, 2, FALSE)</f>
        <v>Dr. Emma Jones</v>
      </c>
      <c r="M3057" t="str">
        <f>VLOOKUP(G3057, insurance!A:B, 2, FALSE)</f>
        <v>Aviva</v>
      </c>
      <c r="N3057">
        <f>VLOOKUP(B3057, patient!A:D, 4, FALSE)</f>
        <v>38</v>
      </c>
      <c r="O3057" t="str">
        <f>VLOOKUP(B3057, patient!A:C, 3, FALSE)</f>
        <v>Female</v>
      </c>
      <c r="P3057" t="str">
        <f>VLOOKUP(B3057, patient!A:F, 6, FALSE)</f>
        <v>Black</v>
      </c>
      <c r="Q3057" t="s">
        <v>491</v>
      </c>
      <c r="R3057">
        <v>562</v>
      </c>
      <c r="S3057">
        <v>28</v>
      </c>
      <c r="T3057" s="1">
        <v>45617</v>
      </c>
      <c r="U3057" s="1" t="str">
        <f t="shared" si="141"/>
        <v>Yes</v>
      </c>
      <c r="V3057">
        <v>6</v>
      </c>
      <c r="W3057" t="s">
        <v>492</v>
      </c>
      <c r="X3057" t="s">
        <v>488</v>
      </c>
      <c r="Y3057" t="str">
        <f t="shared" si="142"/>
        <v>Scheduled</v>
      </c>
      <c r="Z3057" t="s">
        <v>489</v>
      </c>
      <c r="AC3057" t="s">
        <v>490</v>
      </c>
      <c r="AD3057">
        <v>413</v>
      </c>
      <c r="AE3057">
        <v>0</v>
      </c>
      <c r="AF3057" t="str">
        <f t="shared" si="143"/>
        <v>Jan</v>
      </c>
    </row>
    <row r="3058" spans="1:32" x14ac:dyDescent="0.25">
      <c r="A3058" s="1">
        <v>45660</v>
      </c>
      <c r="B3058">
        <v>4366</v>
      </c>
      <c r="C3058">
        <v>3</v>
      </c>
      <c r="D3058">
        <v>4</v>
      </c>
      <c r="E3058">
        <v>5</v>
      </c>
      <c r="F3058">
        <v>5</v>
      </c>
      <c r="G3058">
        <v>2</v>
      </c>
      <c r="H3058">
        <f>VLOOKUP(B3058, patient!A:E, 5, FALSE)</f>
        <v>10</v>
      </c>
      <c r="I3058" t="str">
        <f>VLOOKUP(H3058, city!A:B, 2, FALSE)</f>
        <v>Edinburgh</v>
      </c>
      <c r="J3058" t="str">
        <f>VLOOKUP(E3058, diagnosis!A:B, 2, FALSE)</f>
        <v>Migraine</v>
      </c>
      <c r="K3058" t="str">
        <f>VLOOKUP(D3058, department!A:B, 2, FALSE)</f>
        <v>Orthopedics</v>
      </c>
      <c r="L3058" t="str">
        <f>VLOOKUP(C3058, provider!A:B, 2, FALSE)</f>
        <v>Dr. Emma Jones</v>
      </c>
      <c r="M3058" t="str">
        <f>VLOOKUP(G3058, insurance!A:B, 2, FALSE)</f>
        <v>AXA</v>
      </c>
      <c r="N3058">
        <f>VLOOKUP(B3058, patient!A:D, 4, FALSE)</f>
        <v>34</v>
      </c>
      <c r="O3058" t="str">
        <f>VLOOKUP(B3058, patient!A:C, 3, FALSE)</f>
        <v>Male</v>
      </c>
      <c r="P3058" t="str">
        <f>VLOOKUP(B3058, patient!A:F, 6, FALSE)</f>
        <v>Hispanic</v>
      </c>
      <c r="Q3058" t="s">
        <v>491</v>
      </c>
      <c r="R3058">
        <v>752</v>
      </c>
      <c r="S3058">
        <v>165</v>
      </c>
      <c r="T3058" s="1">
        <v>45610</v>
      </c>
      <c r="U3058" s="1" t="str">
        <f t="shared" si="141"/>
        <v>Yes</v>
      </c>
      <c r="V3058">
        <v>2</v>
      </c>
      <c r="W3058" t="s">
        <v>494</v>
      </c>
      <c r="X3058" t="s">
        <v>488</v>
      </c>
      <c r="Y3058" t="str">
        <f t="shared" si="142"/>
        <v>Scheduled</v>
      </c>
      <c r="Z3058" t="s">
        <v>489</v>
      </c>
      <c r="AC3058" t="s">
        <v>490</v>
      </c>
      <c r="AD3058">
        <v>641.9</v>
      </c>
      <c r="AE3058">
        <v>0</v>
      </c>
      <c r="AF3058" t="str">
        <f t="shared" si="143"/>
        <v>Jan</v>
      </c>
    </row>
    <row r="3059" spans="1:32" x14ac:dyDescent="0.25">
      <c r="A3059" s="1">
        <v>45660</v>
      </c>
      <c r="B3059">
        <v>1137</v>
      </c>
      <c r="C3059">
        <v>5</v>
      </c>
      <c r="D3059">
        <v>4</v>
      </c>
      <c r="E3059">
        <v>3</v>
      </c>
      <c r="F3059">
        <v>5</v>
      </c>
      <c r="G3059">
        <v>1</v>
      </c>
      <c r="H3059">
        <f>VLOOKUP(B3059, patient!A:E, 5, FALSE)</f>
        <v>4</v>
      </c>
      <c r="I3059" t="str">
        <f>VLOOKUP(H3059, city!A:B, 2, FALSE)</f>
        <v>Birmingham</v>
      </c>
      <c r="J3059" t="str">
        <f>VLOOKUP(E3059, diagnosis!A:B, 2, FALSE)</f>
        <v>Fracture</v>
      </c>
      <c r="K3059" t="str">
        <f>VLOOKUP(D3059, department!A:B, 2, FALSE)</f>
        <v>Orthopedics</v>
      </c>
      <c r="L3059" t="str">
        <f>VLOOKUP(C3059, provider!A:B, 2, FALSE)</f>
        <v>Dr. Sade Kikiola</v>
      </c>
      <c r="M3059" t="str">
        <f>VLOOKUP(G3059, insurance!A:B, 2, FALSE)</f>
        <v>Aviva</v>
      </c>
      <c r="N3059">
        <f>VLOOKUP(B3059, patient!A:D, 4, FALSE)</f>
        <v>39</v>
      </c>
      <c r="O3059" t="str">
        <f>VLOOKUP(B3059, patient!A:C, 3, FALSE)</f>
        <v>Female</v>
      </c>
      <c r="P3059" t="str">
        <f>VLOOKUP(B3059, patient!A:F, 6, FALSE)</f>
        <v>Asian</v>
      </c>
      <c r="Q3059" t="s">
        <v>492</v>
      </c>
      <c r="R3059">
        <v>297</v>
      </c>
      <c r="S3059">
        <v>182</v>
      </c>
      <c r="U3059" s="1" t="str">
        <f t="shared" si="141"/>
        <v>No</v>
      </c>
      <c r="V3059">
        <v>1</v>
      </c>
      <c r="W3059" t="s">
        <v>487</v>
      </c>
      <c r="X3059" t="s">
        <v>495</v>
      </c>
      <c r="Y3059" t="str">
        <f t="shared" si="142"/>
        <v>Emergency</v>
      </c>
      <c r="Z3059" t="s">
        <v>497</v>
      </c>
      <c r="AA3059" s="1">
        <v>45601</v>
      </c>
      <c r="AB3059" s="1">
        <v>45597</v>
      </c>
      <c r="AC3059" t="s">
        <v>493</v>
      </c>
      <c r="AD3059">
        <v>356.3</v>
      </c>
      <c r="AE3059">
        <v>30</v>
      </c>
      <c r="AF3059" t="str">
        <f t="shared" si="143"/>
        <v>Jan</v>
      </c>
    </row>
    <row r="3060" spans="1:32" x14ac:dyDescent="0.25">
      <c r="A3060" s="1">
        <v>45660</v>
      </c>
      <c r="B3060">
        <v>1307</v>
      </c>
      <c r="C3060">
        <v>3</v>
      </c>
      <c r="D3060">
        <v>4</v>
      </c>
      <c r="E3060">
        <v>3</v>
      </c>
      <c r="F3060">
        <v>5</v>
      </c>
      <c r="G3060">
        <v>3</v>
      </c>
      <c r="H3060">
        <f>VLOOKUP(B3060, patient!A:E, 5, FALSE)</f>
        <v>10</v>
      </c>
      <c r="I3060" t="str">
        <f>VLOOKUP(H3060, city!A:B, 2, FALSE)</f>
        <v>Edinburgh</v>
      </c>
      <c r="J3060" t="str">
        <f>VLOOKUP(E3060, diagnosis!A:B, 2, FALSE)</f>
        <v>Fracture</v>
      </c>
      <c r="K3060" t="str">
        <f>VLOOKUP(D3060, department!A:B, 2, FALSE)</f>
        <v>Orthopedics</v>
      </c>
      <c r="L3060" t="str">
        <f>VLOOKUP(C3060, provider!A:B, 2, FALSE)</f>
        <v>Dr. Emma Jones</v>
      </c>
      <c r="M3060" t="str">
        <f>VLOOKUP(G3060, insurance!A:B, 2, FALSE)</f>
        <v>Allianz</v>
      </c>
      <c r="N3060">
        <f>VLOOKUP(B3060, patient!A:D, 4, FALSE)</f>
        <v>65</v>
      </c>
      <c r="O3060" t="str">
        <f>VLOOKUP(B3060, patient!A:C, 3, FALSE)</f>
        <v>Male</v>
      </c>
      <c r="P3060" t="str">
        <f>VLOOKUP(B3060, patient!A:F, 6, FALSE)</f>
        <v>Hispanic</v>
      </c>
      <c r="Q3060" t="s">
        <v>486</v>
      </c>
      <c r="R3060">
        <v>153</v>
      </c>
      <c r="S3060">
        <v>151</v>
      </c>
      <c r="U3060" s="1" t="str">
        <f t="shared" si="141"/>
        <v>No</v>
      </c>
      <c r="V3060">
        <v>7</v>
      </c>
      <c r="W3060" t="s">
        <v>494</v>
      </c>
      <c r="X3060" t="s">
        <v>495</v>
      </c>
      <c r="Y3060" t="str">
        <f t="shared" si="142"/>
        <v>Emergency</v>
      </c>
      <c r="Z3060" t="s">
        <v>489</v>
      </c>
      <c r="AA3060" s="1">
        <v>45599</v>
      </c>
      <c r="AB3060" s="1">
        <v>45597</v>
      </c>
      <c r="AC3060" t="s">
        <v>498</v>
      </c>
      <c r="AD3060">
        <v>219.8</v>
      </c>
      <c r="AE3060">
        <v>10</v>
      </c>
      <c r="AF3060" t="str">
        <f t="shared" si="143"/>
        <v>Jan</v>
      </c>
    </row>
    <row r="3061" spans="1:32" x14ac:dyDescent="0.25">
      <c r="A3061" s="1">
        <v>45660</v>
      </c>
      <c r="B3061">
        <v>2836</v>
      </c>
      <c r="C3061">
        <v>2</v>
      </c>
      <c r="D3061">
        <v>4</v>
      </c>
      <c r="E3061">
        <v>4</v>
      </c>
      <c r="F3061">
        <v>5</v>
      </c>
      <c r="G3061">
        <v>3</v>
      </c>
      <c r="H3061">
        <f>VLOOKUP(B3061, patient!A:E, 5, FALSE)</f>
        <v>4</v>
      </c>
      <c r="I3061" t="str">
        <f>VLOOKUP(H3061, city!A:B, 2, FALSE)</f>
        <v>Birmingham</v>
      </c>
      <c r="J3061" t="str">
        <f>VLOOKUP(E3061, diagnosis!A:B, 2, FALSE)</f>
        <v>Hypertension</v>
      </c>
      <c r="K3061" t="str">
        <f>VLOOKUP(D3061, department!A:B, 2, FALSE)</f>
        <v>Orthopedics</v>
      </c>
      <c r="L3061" t="str">
        <f>VLOOKUP(C3061, provider!A:B, 2, FALSE)</f>
        <v>Dr. Johnson Grek</v>
      </c>
      <c r="M3061" t="str">
        <f>VLOOKUP(G3061, insurance!A:B, 2, FALSE)</f>
        <v>Allianz</v>
      </c>
      <c r="N3061">
        <f>VLOOKUP(B3061, patient!A:D, 4, FALSE)</f>
        <v>54</v>
      </c>
      <c r="O3061" t="str">
        <f>VLOOKUP(B3061, patient!A:C, 3, FALSE)</f>
        <v>Male</v>
      </c>
      <c r="P3061" t="str">
        <f>VLOOKUP(B3061, patient!A:F, 6, FALSE)</f>
        <v>Hispanic</v>
      </c>
      <c r="Q3061" t="s">
        <v>486</v>
      </c>
      <c r="R3061">
        <v>934</v>
      </c>
      <c r="S3061">
        <v>188</v>
      </c>
      <c r="U3061" s="1" t="str">
        <f t="shared" si="141"/>
        <v>No</v>
      </c>
      <c r="V3061">
        <v>6</v>
      </c>
      <c r="W3061" t="s">
        <v>494</v>
      </c>
      <c r="X3061" t="s">
        <v>488</v>
      </c>
      <c r="Y3061" t="str">
        <f t="shared" si="142"/>
        <v>Scheduled</v>
      </c>
      <c r="Z3061" t="s">
        <v>489</v>
      </c>
      <c r="AA3061" s="1">
        <v>45601</v>
      </c>
      <c r="AB3061" s="1">
        <v>45597</v>
      </c>
      <c r="AC3061" t="s">
        <v>498</v>
      </c>
      <c r="AD3061">
        <v>792.4</v>
      </c>
      <c r="AE3061">
        <v>10</v>
      </c>
      <c r="AF3061" t="str">
        <f t="shared" si="143"/>
        <v>Jan</v>
      </c>
    </row>
    <row r="3062" spans="1:32" x14ac:dyDescent="0.25">
      <c r="A3062" s="1">
        <v>45660</v>
      </c>
      <c r="B3062">
        <v>3711</v>
      </c>
      <c r="C3062">
        <v>5</v>
      </c>
      <c r="D3062">
        <v>4</v>
      </c>
      <c r="E3062">
        <v>3</v>
      </c>
      <c r="F3062">
        <v>5</v>
      </c>
      <c r="G3062">
        <v>1</v>
      </c>
      <c r="H3062">
        <f>VLOOKUP(B3062, patient!A:E, 5, FALSE)</f>
        <v>10</v>
      </c>
      <c r="I3062" t="str">
        <f>VLOOKUP(H3062, city!A:B, 2, FALSE)</f>
        <v>Edinburgh</v>
      </c>
      <c r="J3062" t="str">
        <f>VLOOKUP(E3062, diagnosis!A:B, 2, FALSE)</f>
        <v>Fracture</v>
      </c>
      <c r="K3062" t="str">
        <f>VLOOKUP(D3062, department!A:B, 2, FALSE)</f>
        <v>Orthopedics</v>
      </c>
      <c r="L3062" t="str">
        <f>VLOOKUP(C3062, provider!A:B, 2, FALSE)</f>
        <v>Dr. Sade Kikiola</v>
      </c>
      <c r="M3062" t="str">
        <f>VLOOKUP(G3062, insurance!A:B, 2, FALSE)</f>
        <v>Aviva</v>
      </c>
      <c r="N3062">
        <f>VLOOKUP(B3062, patient!A:D, 4, FALSE)</f>
        <v>32</v>
      </c>
      <c r="O3062" t="str">
        <f>VLOOKUP(B3062, patient!A:C, 3, FALSE)</f>
        <v>Female</v>
      </c>
      <c r="P3062" t="str">
        <f>VLOOKUP(B3062, patient!A:F, 6, FALSE)</f>
        <v>White</v>
      </c>
      <c r="Q3062" t="s">
        <v>492</v>
      </c>
      <c r="R3062">
        <v>983</v>
      </c>
      <c r="S3062">
        <v>45</v>
      </c>
      <c r="T3062" s="1">
        <v>45606</v>
      </c>
      <c r="U3062" s="1" t="str">
        <f t="shared" si="141"/>
        <v>Yes</v>
      </c>
      <c r="V3062">
        <v>1</v>
      </c>
      <c r="W3062" t="s">
        <v>492</v>
      </c>
      <c r="X3062" t="s">
        <v>488</v>
      </c>
      <c r="Y3062" t="str">
        <f t="shared" si="142"/>
        <v>Scheduled</v>
      </c>
      <c r="Z3062" t="s">
        <v>497</v>
      </c>
      <c r="AC3062" t="s">
        <v>490</v>
      </c>
      <c r="AD3062">
        <v>719.6</v>
      </c>
      <c r="AE3062">
        <v>0</v>
      </c>
      <c r="AF3062" t="str">
        <f t="shared" si="143"/>
        <v>Jan</v>
      </c>
    </row>
    <row r="3063" spans="1:32" x14ac:dyDescent="0.25">
      <c r="A3063" s="1">
        <v>45661</v>
      </c>
      <c r="B3063">
        <v>3473</v>
      </c>
      <c r="C3063">
        <v>5</v>
      </c>
      <c r="D3063">
        <v>4</v>
      </c>
      <c r="E3063">
        <v>4</v>
      </c>
      <c r="F3063">
        <v>5</v>
      </c>
      <c r="G3063">
        <v>1</v>
      </c>
      <c r="H3063">
        <f>VLOOKUP(B3063, patient!A:E, 5, FALSE)</f>
        <v>4</v>
      </c>
      <c r="I3063" t="str">
        <f>VLOOKUP(H3063, city!A:B, 2, FALSE)</f>
        <v>Birmingham</v>
      </c>
      <c r="J3063" t="str">
        <f>VLOOKUP(E3063, diagnosis!A:B, 2, FALSE)</f>
        <v>Hypertension</v>
      </c>
      <c r="K3063" t="str">
        <f>VLOOKUP(D3063, department!A:B, 2, FALSE)</f>
        <v>Orthopedics</v>
      </c>
      <c r="L3063" t="str">
        <f>VLOOKUP(C3063, provider!A:B, 2, FALSE)</f>
        <v>Dr. Sade Kikiola</v>
      </c>
      <c r="M3063" t="str">
        <f>VLOOKUP(G3063, insurance!A:B, 2, FALSE)</f>
        <v>Aviva</v>
      </c>
      <c r="N3063">
        <f>VLOOKUP(B3063, patient!A:D, 4, FALSE)</f>
        <v>52</v>
      </c>
      <c r="O3063" t="str">
        <f>VLOOKUP(B3063, patient!A:C, 3, FALSE)</f>
        <v>Female</v>
      </c>
      <c r="P3063" t="str">
        <f>VLOOKUP(B3063, patient!A:F, 6, FALSE)</f>
        <v>Black</v>
      </c>
      <c r="Q3063" t="s">
        <v>491</v>
      </c>
      <c r="R3063">
        <v>645</v>
      </c>
      <c r="S3063">
        <v>144</v>
      </c>
      <c r="T3063" s="1">
        <v>45618</v>
      </c>
      <c r="U3063" s="1" t="str">
        <f t="shared" si="141"/>
        <v>Yes</v>
      </c>
      <c r="V3063">
        <v>10</v>
      </c>
      <c r="W3063" t="s">
        <v>494</v>
      </c>
      <c r="X3063" t="s">
        <v>488</v>
      </c>
      <c r="Y3063" t="str">
        <f t="shared" si="142"/>
        <v>Scheduled</v>
      </c>
      <c r="Z3063" t="s">
        <v>489</v>
      </c>
      <c r="AC3063" t="s">
        <v>490</v>
      </c>
      <c r="AD3063">
        <v>552.29999999999995</v>
      </c>
      <c r="AE3063">
        <v>0</v>
      </c>
      <c r="AF3063" t="str">
        <f t="shared" si="143"/>
        <v>Jan</v>
      </c>
    </row>
    <row r="3064" spans="1:32" x14ac:dyDescent="0.25">
      <c r="A3064" s="1">
        <v>45661</v>
      </c>
      <c r="B3064">
        <v>3450</v>
      </c>
      <c r="C3064">
        <v>2</v>
      </c>
      <c r="D3064">
        <v>4</v>
      </c>
      <c r="E3064">
        <v>3</v>
      </c>
      <c r="F3064">
        <v>5</v>
      </c>
      <c r="G3064">
        <v>3</v>
      </c>
      <c r="H3064">
        <f>VLOOKUP(B3064, patient!A:E, 5, FALSE)</f>
        <v>10</v>
      </c>
      <c r="I3064" t="str">
        <f>VLOOKUP(H3064, city!A:B, 2, FALSE)</f>
        <v>Edinburgh</v>
      </c>
      <c r="J3064" t="str">
        <f>VLOOKUP(E3064, diagnosis!A:B, 2, FALSE)</f>
        <v>Fracture</v>
      </c>
      <c r="K3064" t="str">
        <f>VLOOKUP(D3064, department!A:B, 2, FALSE)</f>
        <v>Orthopedics</v>
      </c>
      <c r="L3064" t="str">
        <f>VLOOKUP(C3064, provider!A:B, 2, FALSE)</f>
        <v>Dr. Johnson Grek</v>
      </c>
      <c r="M3064" t="str">
        <f>VLOOKUP(G3064, insurance!A:B, 2, FALSE)</f>
        <v>Allianz</v>
      </c>
      <c r="N3064">
        <f>VLOOKUP(B3064, patient!A:D, 4, FALSE)</f>
        <v>45</v>
      </c>
      <c r="O3064" t="str">
        <f>VLOOKUP(B3064, patient!A:C, 3, FALSE)</f>
        <v>Male</v>
      </c>
      <c r="P3064" t="str">
        <f>VLOOKUP(B3064, patient!A:F, 6, FALSE)</f>
        <v>White</v>
      </c>
      <c r="Q3064" t="s">
        <v>486</v>
      </c>
      <c r="R3064">
        <v>141</v>
      </c>
      <c r="S3064">
        <v>63</v>
      </c>
      <c r="U3064" s="1" t="str">
        <f t="shared" si="141"/>
        <v>No</v>
      </c>
      <c r="V3064">
        <v>9</v>
      </c>
      <c r="W3064" t="s">
        <v>492</v>
      </c>
      <c r="X3064" t="s">
        <v>488</v>
      </c>
      <c r="Y3064" t="str">
        <f t="shared" si="142"/>
        <v>Scheduled</v>
      </c>
      <c r="Z3064" t="s">
        <v>497</v>
      </c>
      <c r="AA3064" s="1">
        <v>45601</v>
      </c>
      <c r="AB3064" s="1">
        <v>45598</v>
      </c>
      <c r="AC3064" t="s">
        <v>493</v>
      </c>
      <c r="AD3064">
        <v>163.80000000000001</v>
      </c>
      <c r="AE3064">
        <v>30</v>
      </c>
      <c r="AF3064" t="str">
        <f t="shared" si="143"/>
        <v>Jan</v>
      </c>
    </row>
    <row r="3065" spans="1:32" x14ac:dyDescent="0.25">
      <c r="A3065" s="1">
        <v>45661</v>
      </c>
      <c r="B3065">
        <v>2298</v>
      </c>
      <c r="C3065">
        <v>1</v>
      </c>
      <c r="D3065">
        <v>4</v>
      </c>
      <c r="E3065">
        <v>2</v>
      </c>
      <c r="F3065">
        <v>5</v>
      </c>
      <c r="G3065">
        <v>2</v>
      </c>
      <c r="H3065">
        <f>VLOOKUP(B3065, patient!A:E, 5, FALSE)</f>
        <v>4</v>
      </c>
      <c r="I3065" t="str">
        <f>VLOOKUP(H3065, city!A:B, 2, FALSE)</f>
        <v>Birmingham</v>
      </c>
      <c r="J3065" t="str">
        <f>VLOOKUP(E3065, diagnosis!A:B, 2, FALSE)</f>
        <v>Asthma</v>
      </c>
      <c r="K3065" t="str">
        <f>VLOOKUP(D3065, department!A:B, 2, FALSE)</f>
        <v>Orthopedics</v>
      </c>
      <c r="L3065" t="str">
        <f>VLOOKUP(C3065, provider!A:B, 2, FALSE)</f>
        <v>Dr. Olu Abisola</v>
      </c>
      <c r="M3065" t="str">
        <f>VLOOKUP(G3065, insurance!A:B, 2, FALSE)</f>
        <v>AXA</v>
      </c>
      <c r="N3065">
        <f>VLOOKUP(B3065, patient!A:D, 4, FALSE)</f>
        <v>24</v>
      </c>
      <c r="O3065" t="str">
        <f>VLOOKUP(B3065, patient!A:C, 3, FALSE)</f>
        <v>Male</v>
      </c>
      <c r="P3065" t="str">
        <f>VLOOKUP(B3065, patient!A:F, 6, FALSE)</f>
        <v>Other</v>
      </c>
      <c r="Q3065" t="s">
        <v>491</v>
      </c>
      <c r="R3065">
        <v>523</v>
      </c>
      <c r="S3065">
        <v>189</v>
      </c>
      <c r="T3065" s="1">
        <v>45614</v>
      </c>
      <c r="U3065" s="1" t="str">
        <f t="shared" si="141"/>
        <v>Yes</v>
      </c>
      <c r="V3065">
        <v>6</v>
      </c>
      <c r="W3065" t="s">
        <v>487</v>
      </c>
      <c r="X3065" t="s">
        <v>495</v>
      </c>
      <c r="Y3065" t="str">
        <f t="shared" si="142"/>
        <v>Emergency</v>
      </c>
      <c r="Z3065" t="s">
        <v>489</v>
      </c>
      <c r="AC3065" t="s">
        <v>490</v>
      </c>
      <c r="AD3065">
        <v>498.4</v>
      </c>
      <c r="AE3065">
        <v>0</v>
      </c>
      <c r="AF3065" t="str">
        <f t="shared" si="143"/>
        <v>Jan</v>
      </c>
    </row>
    <row r="3066" spans="1:32" x14ac:dyDescent="0.25">
      <c r="A3066" s="1">
        <v>45661</v>
      </c>
      <c r="B3066">
        <v>4541</v>
      </c>
      <c r="C3066">
        <v>3</v>
      </c>
      <c r="D3066">
        <v>4</v>
      </c>
      <c r="E3066">
        <v>5</v>
      </c>
      <c r="F3066">
        <v>5</v>
      </c>
      <c r="G3066">
        <v>1</v>
      </c>
      <c r="H3066">
        <f>VLOOKUP(B3066, patient!A:E, 5, FALSE)</f>
        <v>10</v>
      </c>
      <c r="I3066" t="str">
        <f>VLOOKUP(H3066, city!A:B, 2, FALSE)</f>
        <v>Edinburgh</v>
      </c>
      <c r="J3066" t="str">
        <f>VLOOKUP(E3066, diagnosis!A:B, 2, FALSE)</f>
        <v>Migraine</v>
      </c>
      <c r="K3066" t="str">
        <f>VLOOKUP(D3066, department!A:B, 2, FALSE)</f>
        <v>Orthopedics</v>
      </c>
      <c r="L3066" t="str">
        <f>VLOOKUP(C3066, provider!A:B, 2, FALSE)</f>
        <v>Dr. Emma Jones</v>
      </c>
      <c r="M3066" t="str">
        <f>VLOOKUP(G3066, insurance!A:B, 2, FALSE)</f>
        <v>Aviva</v>
      </c>
      <c r="N3066">
        <f>VLOOKUP(B3066, patient!A:D, 4, FALSE)</f>
        <v>49</v>
      </c>
      <c r="O3066" t="str">
        <f>VLOOKUP(B3066, patient!A:C, 3, FALSE)</f>
        <v>Female</v>
      </c>
      <c r="P3066" t="str">
        <f>VLOOKUP(B3066, patient!A:F, 6, FALSE)</f>
        <v>Hispanic</v>
      </c>
      <c r="Q3066" t="s">
        <v>492</v>
      </c>
      <c r="R3066">
        <v>991</v>
      </c>
      <c r="S3066">
        <v>29</v>
      </c>
      <c r="U3066" s="1" t="str">
        <f t="shared" si="141"/>
        <v>No</v>
      </c>
      <c r="V3066">
        <v>2</v>
      </c>
      <c r="W3066" t="s">
        <v>492</v>
      </c>
      <c r="X3066" t="s">
        <v>488</v>
      </c>
      <c r="Y3066" t="str">
        <f t="shared" si="142"/>
        <v>Scheduled</v>
      </c>
      <c r="Z3066" t="s">
        <v>497</v>
      </c>
      <c r="AA3066" s="1">
        <v>45606</v>
      </c>
      <c r="AB3066" s="1">
        <v>45598</v>
      </c>
      <c r="AC3066" t="s">
        <v>493</v>
      </c>
      <c r="AD3066">
        <v>735</v>
      </c>
      <c r="AE3066">
        <v>30</v>
      </c>
      <c r="AF3066" t="str">
        <f t="shared" si="143"/>
        <v>Jan</v>
      </c>
    </row>
    <row r="3067" spans="1:32" x14ac:dyDescent="0.25">
      <c r="A3067" s="1">
        <v>45661</v>
      </c>
      <c r="B3067">
        <v>528</v>
      </c>
      <c r="C3067">
        <v>4</v>
      </c>
      <c r="D3067">
        <v>4</v>
      </c>
      <c r="E3067">
        <v>1</v>
      </c>
      <c r="F3067">
        <v>5</v>
      </c>
      <c r="G3067">
        <v>2</v>
      </c>
      <c r="H3067">
        <f>VLOOKUP(B3067, patient!A:E, 5, FALSE)</f>
        <v>4</v>
      </c>
      <c r="I3067" t="str">
        <f>VLOOKUP(H3067, city!A:B, 2, FALSE)</f>
        <v>Birmingham</v>
      </c>
      <c r="J3067" t="str">
        <f>VLOOKUP(E3067, diagnosis!A:B, 2, FALSE)</f>
        <v>Appendicitis</v>
      </c>
      <c r="K3067" t="str">
        <f>VLOOKUP(D3067, department!A:B, 2, FALSE)</f>
        <v>Orthopedics</v>
      </c>
      <c r="L3067" t="str">
        <f>VLOOKUP(C3067, provider!A:B, 2, FALSE)</f>
        <v>Dr. Ravi Patel</v>
      </c>
      <c r="M3067" t="str">
        <f>VLOOKUP(G3067, insurance!A:B, 2, FALSE)</f>
        <v>AXA</v>
      </c>
      <c r="N3067">
        <f>VLOOKUP(B3067, patient!A:D, 4, FALSE)</f>
        <v>28</v>
      </c>
      <c r="O3067" t="str">
        <f>VLOOKUP(B3067, patient!A:C, 3, FALSE)</f>
        <v>Male</v>
      </c>
      <c r="P3067" t="str">
        <f>VLOOKUP(B3067, patient!A:F, 6, FALSE)</f>
        <v>Black</v>
      </c>
      <c r="Q3067" t="s">
        <v>486</v>
      </c>
      <c r="R3067">
        <v>423</v>
      </c>
      <c r="S3067">
        <v>124</v>
      </c>
      <c r="U3067" s="1" t="str">
        <f t="shared" si="141"/>
        <v>No</v>
      </c>
      <c r="V3067">
        <v>7</v>
      </c>
      <c r="W3067" t="s">
        <v>492</v>
      </c>
      <c r="X3067" t="s">
        <v>488</v>
      </c>
      <c r="Y3067" t="str">
        <f t="shared" si="142"/>
        <v>Scheduled</v>
      </c>
      <c r="Z3067" t="s">
        <v>489</v>
      </c>
      <c r="AA3067" s="1">
        <v>45600</v>
      </c>
      <c r="AB3067" s="1">
        <v>45598</v>
      </c>
      <c r="AC3067" t="s">
        <v>493</v>
      </c>
      <c r="AD3067">
        <v>403.9</v>
      </c>
      <c r="AE3067">
        <v>30</v>
      </c>
      <c r="AF3067" t="str">
        <f t="shared" si="143"/>
        <v>Jan</v>
      </c>
    </row>
    <row r="3068" spans="1:32" x14ac:dyDescent="0.25">
      <c r="A3068" s="1">
        <v>45661</v>
      </c>
      <c r="B3068">
        <v>20</v>
      </c>
      <c r="C3068">
        <v>1</v>
      </c>
      <c r="D3068">
        <v>4</v>
      </c>
      <c r="E3068">
        <v>2</v>
      </c>
      <c r="F3068">
        <v>5</v>
      </c>
      <c r="G3068">
        <v>3</v>
      </c>
      <c r="H3068">
        <f>VLOOKUP(B3068, patient!A:E, 5, FALSE)</f>
        <v>10</v>
      </c>
      <c r="I3068" t="str">
        <f>VLOOKUP(H3068, city!A:B, 2, FALSE)</f>
        <v>Edinburgh</v>
      </c>
      <c r="J3068" t="str">
        <f>VLOOKUP(E3068, diagnosis!A:B, 2, FALSE)</f>
        <v>Asthma</v>
      </c>
      <c r="K3068" t="str">
        <f>VLOOKUP(D3068, department!A:B, 2, FALSE)</f>
        <v>Orthopedics</v>
      </c>
      <c r="L3068" t="str">
        <f>VLOOKUP(C3068, provider!A:B, 2, FALSE)</f>
        <v>Dr. Olu Abisola</v>
      </c>
      <c r="M3068" t="str">
        <f>VLOOKUP(G3068, insurance!A:B, 2, FALSE)</f>
        <v>Allianz</v>
      </c>
      <c r="N3068">
        <f>VLOOKUP(B3068, patient!A:D, 4, FALSE)</f>
        <v>27</v>
      </c>
      <c r="O3068" t="str">
        <f>VLOOKUP(B3068, patient!A:C, 3, FALSE)</f>
        <v>Female</v>
      </c>
      <c r="P3068" t="str">
        <f>VLOOKUP(B3068, patient!A:F, 6, FALSE)</f>
        <v>Asian</v>
      </c>
      <c r="Q3068" t="s">
        <v>486</v>
      </c>
      <c r="R3068">
        <v>495</v>
      </c>
      <c r="S3068">
        <v>125</v>
      </c>
      <c r="U3068" s="1" t="str">
        <f t="shared" si="141"/>
        <v>No</v>
      </c>
      <c r="V3068">
        <v>3</v>
      </c>
      <c r="W3068" t="s">
        <v>487</v>
      </c>
      <c r="X3068" t="s">
        <v>495</v>
      </c>
      <c r="Y3068" t="str">
        <f t="shared" si="142"/>
        <v>Emergency</v>
      </c>
      <c r="Z3068" t="s">
        <v>489</v>
      </c>
      <c r="AA3068" s="1">
        <v>45607</v>
      </c>
      <c r="AB3068" s="1">
        <v>45598</v>
      </c>
      <c r="AC3068" t="s">
        <v>496</v>
      </c>
      <c r="AD3068">
        <v>469</v>
      </c>
      <c r="AE3068">
        <v>50</v>
      </c>
      <c r="AF3068" t="str">
        <f t="shared" si="143"/>
        <v>Jan</v>
      </c>
    </row>
    <row r="3069" spans="1:32" x14ac:dyDescent="0.25">
      <c r="A3069" s="1">
        <v>45661</v>
      </c>
      <c r="B3069">
        <v>2644</v>
      </c>
      <c r="C3069">
        <v>3</v>
      </c>
      <c r="D3069">
        <v>4</v>
      </c>
      <c r="E3069">
        <v>3</v>
      </c>
      <c r="F3069">
        <v>5</v>
      </c>
      <c r="G3069">
        <v>1</v>
      </c>
      <c r="H3069">
        <f>VLOOKUP(B3069, patient!A:E, 5, FALSE)</f>
        <v>4</v>
      </c>
      <c r="I3069" t="str">
        <f>VLOOKUP(H3069, city!A:B, 2, FALSE)</f>
        <v>Birmingham</v>
      </c>
      <c r="J3069" t="str">
        <f>VLOOKUP(E3069, diagnosis!A:B, 2, FALSE)</f>
        <v>Fracture</v>
      </c>
      <c r="K3069" t="str">
        <f>VLOOKUP(D3069, department!A:B, 2, FALSE)</f>
        <v>Orthopedics</v>
      </c>
      <c r="L3069" t="str">
        <f>VLOOKUP(C3069, provider!A:B, 2, FALSE)</f>
        <v>Dr. Emma Jones</v>
      </c>
      <c r="M3069" t="str">
        <f>VLOOKUP(G3069, insurance!A:B, 2, FALSE)</f>
        <v>Aviva</v>
      </c>
      <c r="N3069">
        <f>VLOOKUP(B3069, patient!A:D, 4, FALSE)</f>
        <v>26</v>
      </c>
      <c r="O3069" t="str">
        <f>VLOOKUP(B3069, patient!A:C, 3, FALSE)</f>
        <v>Female</v>
      </c>
      <c r="P3069" t="str">
        <f>VLOOKUP(B3069, patient!A:F, 6, FALSE)</f>
        <v>Hispanic</v>
      </c>
      <c r="Q3069" t="s">
        <v>486</v>
      </c>
      <c r="R3069">
        <v>765</v>
      </c>
      <c r="S3069">
        <v>20</v>
      </c>
      <c r="U3069" s="1" t="str">
        <f t="shared" si="141"/>
        <v>No</v>
      </c>
      <c r="V3069">
        <v>7</v>
      </c>
      <c r="W3069" t="s">
        <v>492</v>
      </c>
      <c r="X3069" t="s">
        <v>488</v>
      </c>
      <c r="Y3069" t="str">
        <f t="shared" si="142"/>
        <v>Scheduled</v>
      </c>
      <c r="Z3069" t="s">
        <v>497</v>
      </c>
      <c r="AA3069" s="1">
        <v>45601</v>
      </c>
      <c r="AB3069" s="1">
        <v>45598</v>
      </c>
      <c r="AC3069" t="s">
        <v>493</v>
      </c>
      <c r="AD3069">
        <v>570.5</v>
      </c>
      <c r="AE3069">
        <v>30</v>
      </c>
      <c r="AF3069" t="str">
        <f t="shared" si="143"/>
        <v>Jan</v>
      </c>
    </row>
    <row r="3070" spans="1:32" x14ac:dyDescent="0.25">
      <c r="A3070" s="1">
        <v>45661</v>
      </c>
      <c r="B3070">
        <v>25</v>
      </c>
      <c r="C3070">
        <v>4</v>
      </c>
      <c r="D3070">
        <v>4</v>
      </c>
      <c r="E3070">
        <v>1</v>
      </c>
      <c r="F3070">
        <v>5</v>
      </c>
      <c r="G3070">
        <v>1</v>
      </c>
      <c r="H3070">
        <f>VLOOKUP(B3070, patient!A:E, 5, FALSE)</f>
        <v>10</v>
      </c>
      <c r="I3070" t="str">
        <f>VLOOKUP(H3070, city!A:B, 2, FALSE)</f>
        <v>Edinburgh</v>
      </c>
      <c r="J3070" t="str">
        <f>VLOOKUP(E3070, diagnosis!A:B, 2, FALSE)</f>
        <v>Appendicitis</v>
      </c>
      <c r="K3070" t="str">
        <f>VLOOKUP(D3070, department!A:B, 2, FALSE)</f>
        <v>Orthopedics</v>
      </c>
      <c r="L3070" t="str">
        <f>VLOOKUP(C3070, provider!A:B, 2, FALSE)</f>
        <v>Dr. Ravi Patel</v>
      </c>
      <c r="M3070" t="str">
        <f>VLOOKUP(G3070, insurance!A:B, 2, FALSE)</f>
        <v>Aviva</v>
      </c>
      <c r="N3070">
        <f>VLOOKUP(B3070, patient!A:D, 4, FALSE)</f>
        <v>31</v>
      </c>
      <c r="O3070" t="str">
        <f>VLOOKUP(B3070, patient!A:C, 3, FALSE)</f>
        <v>Male</v>
      </c>
      <c r="P3070" t="str">
        <f>VLOOKUP(B3070, patient!A:F, 6, FALSE)</f>
        <v>Black</v>
      </c>
      <c r="Q3070" t="s">
        <v>492</v>
      </c>
      <c r="R3070">
        <v>188</v>
      </c>
      <c r="S3070">
        <v>163</v>
      </c>
      <c r="U3070" s="1" t="str">
        <f t="shared" si="141"/>
        <v>No</v>
      </c>
      <c r="V3070">
        <v>9</v>
      </c>
      <c r="W3070" t="s">
        <v>492</v>
      </c>
      <c r="X3070" t="s">
        <v>495</v>
      </c>
      <c r="Y3070" t="str">
        <f t="shared" si="142"/>
        <v>Emergency</v>
      </c>
      <c r="Z3070" t="s">
        <v>497</v>
      </c>
      <c r="AA3070" s="1">
        <v>45602</v>
      </c>
      <c r="AB3070" s="1">
        <v>45598</v>
      </c>
      <c r="AC3070" t="s">
        <v>496</v>
      </c>
      <c r="AD3070">
        <v>280.7</v>
      </c>
      <c r="AE3070">
        <v>50</v>
      </c>
      <c r="AF3070" t="str">
        <f t="shared" si="143"/>
        <v>Jan</v>
      </c>
    </row>
    <row r="3071" spans="1:32" x14ac:dyDescent="0.25">
      <c r="A3071" s="1">
        <v>45661</v>
      </c>
      <c r="B3071">
        <v>2655</v>
      </c>
      <c r="C3071">
        <v>5</v>
      </c>
      <c r="D3071">
        <v>4</v>
      </c>
      <c r="E3071">
        <v>2</v>
      </c>
      <c r="F3071">
        <v>5</v>
      </c>
      <c r="G3071">
        <v>3</v>
      </c>
      <c r="H3071">
        <f>VLOOKUP(B3071, patient!A:E, 5, FALSE)</f>
        <v>4</v>
      </c>
      <c r="I3071" t="str">
        <f>VLOOKUP(H3071, city!A:B, 2, FALSE)</f>
        <v>Birmingham</v>
      </c>
      <c r="J3071" t="str">
        <f>VLOOKUP(E3071, diagnosis!A:B, 2, FALSE)</f>
        <v>Asthma</v>
      </c>
      <c r="K3071" t="str">
        <f>VLOOKUP(D3071, department!A:B, 2, FALSE)</f>
        <v>Orthopedics</v>
      </c>
      <c r="L3071" t="str">
        <f>VLOOKUP(C3071, provider!A:B, 2, FALSE)</f>
        <v>Dr. Sade Kikiola</v>
      </c>
      <c r="M3071" t="str">
        <f>VLOOKUP(G3071, insurance!A:B, 2, FALSE)</f>
        <v>Allianz</v>
      </c>
      <c r="N3071">
        <f>VLOOKUP(B3071, patient!A:D, 4, FALSE)</f>
        <v>30</v>
      </c>
      <c r="O3071" t="str">
        <f>VLOOKUP(B3071, patient!A:C, 3, FALSE)</f>
        <v>Male</v>
      </c>
      <c r="P3071" t="str">
        <f>VLOOKUP(B3071, patient!A:F, 6, FALSE)</f>
        <v>Other</v>
      </c>
      <c r="Q3071" t="s">
        <v>492</v>
      </c>
      <c r="R3071">
        <v>955</v>
      </c>
      <c r="S3071">
        <v>65</v>
      </c>
      <c r="T3071" s="1">
        <v>45620</v>
      </c>
      <c r="U3071" s="1" t="str">
        <f t="shared" si="141"/>
        <v>Yes</v>
      </c>
      <c r="V3071">
        <v>5</v>
      </c>
      <c r="W3071" t="s">
        <v>487</v>
      </c>
      <c r="X3071" t="s">
        <v>488</v>
      </c>
      <c r="Y3071" t="str">
        <f t="shared" si="142"/>
        <v>Scheduled</v>
      </c>
      <c r="Z3071" t="s">
        <v>497</v>
      </c>
      <c r="AC3071" t="s">
        <v>490</v>
      </c>
      <c r="AD3071">
        <v>714</v>
      </c>
      <c r="AE3071">
        <v>0</v>
      </c>
      <c r="AF3071" t="str">
        <f t="shared" si="143"/>
        <v>Jan</v>
      </c>
    </row>
    <row r="3072" spans="1:32" x14ac:dyDescent="0.25">
      <c r="A3072" s="1">
        <v>45661</v>
      </c>
      <c r="B3072">
        <v>3256</v>
      </c>
      <c r="C3072">
        <v>5</v>
      </c>
      <c r="D3072">
        <v>4</v>
      </c>
      <c r="E3072">
        <v>5</v>
      </c>
      <c r="F3072">
        <v>5</v>
      </c>
      <c r="G3072">
        <v>1</v>
      </c>
      <c r="H3072">
        <f>VLOOKUP(B3072, patient!A:E, 5, FALSE)</f>
        <v>10</v>
      </c>
      <c r="I3072" t="str">
        <f>VLOOKUP(H3072, city!A:B, 2, FALSE)</f>
        <v>Edinburgh</v>
      </c>
      <c r="J3072" t="str">
        <f>VLOOKUP(E3072, diagnosis!A:B, 2, FALSE)</f>
        <v>Migraine</v>
      </c>
      <c r="K3072" t="str">
        <f>VLOOKUP(D3072, department!A:B, 2, FALSE)</f>
        <v>Orthopedics</v>
      </c>
      <c r="L3072" t="str">
        <f>VLOOKUP(C3072, provider!A:B, 2, FALSE)</f>
        <v>Dr. Sade Kikiola</v>
      </c>
      <c r="M3072" t="str">
        <f>VLOOKUP(G3072, insurance!A:B, 2, FALSE)</f>
        <v>Aviva</v>
      </c>
      <c r="N3072">
        <f>VLOOKUP(B3072, patient!A:D, 4, FALSE)</f>
        <v>78</v>
      </c>
      <c r="O3072" t="str">
        <f>VLOOKUP(B3072, patient!A:C, 3, FALSE)</f>
        <v>Female</v>
      </c>
      <c r="P3072" t="str">
        <f>VLOOKUP(B3072, patient!A:F, 6, FALSE)</f>
        <v>White</v>
      </c>
      <c r="Q3072" t="s">
        <v>492</v>
      </c>
      <c r="R3072">
        <v>620</v>
      </c>
      <c r="S3072">
        <v>160</v>
      </c>
      <c r="T3072" s="1">
        <v>45608</v>
      </c>
      <c r="U3072" s="1" t="str">
        <f t="shared" si="141"/>
        <v>Yes</v>
      </c>
      <c r="V3072">
        <v>1</v>
      </c>
      <c r="W3072" t="s">
        <v>492</v>
      </c>
      <c r="X3072" t="s">
        <v>488</v>
      </c>
      <c r="Y3072" t="str">
        <f t="shared" si="142"/>
        <v>Scheduled</v>
      </c>
      <c r="Z3072" t="s">
        <v>497</v>
      </c>
      <c r="AC3072" t="s">
        <v>490</v>
      </c>
      <c r="AD3072">
        <v>546</v>
      </c>
      <c r="AE3072">
        <v>0</v>
      </c>
      <c r="AF3072" t="str">
        <f t="shared" si="143"/>
        <v>Jan</v>
      </c>
    </row>
    <row r="3073" spans="1:32" x14ac:dyDescent="0.25">
      <c r="A3073" s="1">
        <v>45662</v>
      </c>
      <c r="B3073">
        <v>2503</v>
      </c>
      <c r="C3073">
        <v>5</v>
      </c>
      <c r="D3073">
        <v>4</v>
      </c>
      <c r="E3073">
        <v>1</v>
      </c>
      <c r="F3073">
        <v>5</v>
      </c>
      <c r="G3073">
        <v>1</v>
      </c>
      <c r="H3073">
        <f>VLOOKUP(B3073, patient!A:E, 5, FALSE)</f>
        <v>4</v>
      </c>
      <c r="I3073" t="str">
        <f>VLOOKUP(H3073, city!A:B, 2, FALSE)</f>
        <v>Birmingham</v>
      </c>
      <c r="J3073" t="str">
        <f>VLOOKUP(E3073, diagnosis!A:B, 2, FALSE)</f>
        <v>Appendicitis</v>
      </c>
      <c r="K3073" t="str">
        <f>VLOOKUP(D3073, department!A:B, 2, FALSE)</f>
        <v>Orthopedics</v>
      </c>
      <c r="L3073" t="str">
        <f>VLOOKUP(C3073, provider!A:B, 2, FALSE)</f>
        <v>Dr. Sade Kikiola</v>
      </c>
      <c r="M3073" t="str">
        <f>VLOOKUP(G3073, insurance!A:B, 2, FALSE)</f>
        <v>Aviva</v>
      </c>
      <c r="N3073">
        <f>VLOOKUP(B3073, patient!A:D, 4, FALSE)</f>
        <v>74</v>
      </c>
      <c r="O3073" t="str">
        <f>VLOOKUP(B3073, patient!A:C, 3, FALSE)</f>
        <v>Male</v>
      </c>
      <c r="P3073" t="str">
        <f>VLOOKUP(B3073, patient!A:F, 6, FALSE)</f>
        <v>Black</v>
      </c>
      <c r="Q3073" t="s">
        <v>491</v>
      </c>
      <c r="R3073">
        <v>709</v>
      </c>
      <c r="S3073">
        <v>83</v>
      </c>
      <c r="U3073" s="1" t="str">
        <f t="shared" si="141"/>
        <v>No</v>
      </c>
      <c r="V3073">
        <v>5</v>
      </c>
      <c r="W3073" t="s">
        <v>494</v>
      </c>
      <c r="X3073" t="s">
        <v>495</v>
      </c>
      <c r="Y3073" t="str">
        <f t="shared" si="142"/>
        <v>Emergency</v>
      </c>
      <c r="Z3073" t="s">
        <v>489</v>
      </c>
      <c r="AA3073" s="1">
        <v>45602</v>
      </c>
      <c r="AB3073" s="1">
        <v>45599</v>
      </c>
      <c r="AC3073" t="s">
        <v>498</v>
      </c>
      <c r="AD3073">
        <v>561.4</v>
      </c>
      <c r="AE3073">
        <v>10</v>
      </c>
      <c r="AF3073" t="str">
        <f t="shared" si="143"/>
        <v>Jan</v>
      </c>
    </row>
    <row r="3074" spans="1:32" x14ac:dyDescent="0.25">
      <c r="A3074" s="1">
        <v>45658</v>
      </c>
      <c r="B3074">
        <v>1571</v>
      </c>
      <c r="C3074">
        <v>3</v>
      </c>
      <c r="D3074">
        <v>4</v>
      </c>
      <c r="E3074">
        <v>1</v>
      </c>
      <c r="F3074">
        <v>5</v>
      </c>
      <c r="G3074">
        <v>2</v>
      </c>
      <c r="H3074">
        <f>VLOOKUP(B3074, patient!A:E, 5, FALSE)</f>
        <v>10</v>
      </c>
      <c r="I3074" t="str">
        <f>VLOOKUP(H3074, city!A:B, 2, FALSE)</f>
        <v>Edinburgh</v>
      </c>
      <c r="J3074" t="str">
        <f>VLOOKUP(E3074, diagnosis!A:B, 2, FALSE)</f>
        <v>Appendicitis</v>
      </c>
      <c r="K3074" t="str">
        <f>VLOOKUP(D3074, department!A:B, 2, FALSE)</f>
        <v>Orthopedics</v>
      </c>
      <c r="L3074" t="str">
        <f>VLOOKUP(C3074, provider!A:B, 2, FALSE)</f>
        <v>Dr. Emma Jones</v>
      </c>
      <c r="M3074" t="str">
        <f>VLOOKUP(G3074, insurance!A:B, 2, FALSE)</f>
        <v>AXA</v>
      </c>
      <c r="N3074">
        <f>VLOOKUP(B3074, patient!A:D, 4, FALSE)</f>
        <v>79</v>
      </c>
      <c r="O3074" t="str">
        <f>VLOOKUP(B3074, patient!A:C, 3, FALSE)</f>
        <v>Female</v>
      </c>
      <c r="P3074" t="str">
        <f>VLOOKUP(B3074, patient!A:F, 6, FALSE)</f>
        <v>Black</v>
      </c>
      <c r="Q3074" t="s">
        <v>491</v>
      </c>
      <c r="R3074">
        <v>889</v>
      </c>
      <c r="S3074">
        <v>97</v>
      </c>
      <c r="T3074" s="1">
        <v>45613</v>
      </c>
      <c r="U3074" s="1" t="str">
        <f t="shared" si="141"/>
        <v>Yes</v>
      </c>
      <c r="V3074">
        <v>8</v>
      </c>
      <c r="W3074" t="s">
        <v>492</v>
      </c>
      <c r="X3074" t="s">
        <v>488</v>
      </c>
      <c r="Y3074" t="str">
        <f t="shared" si="142"/>
        <v>Scheduled</v>
      </c>
      <c r="Z3074" t="s">
        <v>497</v>
      </c>
      <c r="AC3074" t="s">
        <v>490</v>
      </c>
      <c r="AD3074">
        <v>690.2</v>
      </c>
      <c r="AE3074">
        <v>0</v>
      </c>
      <c r="AF3074" t="str">
        <f t="shared" si="143"/>
        <v>Jan</v>
      </c>
    </row>
    <row r="3075" spans="1:32" x14ac:dyDescent="0.25">
      <c r="A3075" s="1">
        <v>45658</v>
      </c>
      <c r="B3075">
        <v>2682</v>
      </c>
      <c r="C3075">
        <v>2</v>
      </c>
      <c r="D3075">
        <v>4</v>
      </c>
      <c r="E3075">
        <v>5</v>
      </c>
      <c r="F3075">
        <v>5</v>
      </c>
      <c r="G3075">
        <v>1</v>
      </c>
      <c r="H3075">
        <f>VLOOKUP(B3075, patient!A:E, 5, FALSE)</f>
        <v>4</v>
      </c>
      <c r="I3075" t="str">
        <f>VLOOKUP(H3075, city!A:B, 2, FALSE)</f>
        <v>Birmingham</v>
      </c>
      <c r="J3075" t="str">
        <f>VLOOKUP(E3075, diagnosis!A:B, 2, FALSE)</f>
        <v>Migraine</v>
      </c>
      <c r="K3075" t="str">
        <f>VLOOKUP(D3075, department!A:B, 2, FALSE)</f>
        <v>Orthopedics</v>
      </c>
      <c r="L3075" t="str">
        <f>VLOOKUP(C3075, provider!A:B, 2, FALSE)</f>
        <v>Dr. Johnson Grek</v>
      </c>
      <c r="M3075" t="str">
        <f>VLOOKUP(G3075, insurance!A:B, 2, FALSE)</f>
        <v>Aviva</v>
      </c>
      <c r="N3075">
        <f>VLOOKUP(B3075, patient!A:D, 4, FALSE)</f>
        <v>42</v>
      </c>
      <c r="O3075" t="str">
        <f>VLOOKUP(B3075, patient!A:C, 3, FALSE)</f>
        <v>Female</v>
      </c>
      <c r="P3075" t="str">
        <f>VLOOKUP(B3075, patient!A:F, 6, FALSE)</f>
        <v>Hispanic</v>
      </c>
      <c r="Q3075" t="s">
        <v>491</v>
      </c>
      <c r="R3075">
        <v>161</v>
      </c>
      <c r="S3075">
        <v>106</v>
      </c>
      <c r="U3075" s="1" t="str">
        <f t="shared" ref="U3075:U3138" si="144">IF(T3075&lt;&gt;"", "Yes", "No")</f>
        <v>No</v>
      </c>
      <c r="V3075">
        <v>8</v>
      </c>
      <c r="W3075" t="s">
        <v>492</v>
      </c>
      <c r="X3075" t="s">
        <v>495</v>
      </c>
      <c r="Y3075" t="str">
        <f t="shared" ref="Y3075:Y3138" si="145">IF(TRIM(X3075)="yes", "Emergency", "Scheduled")</f>
        <v>Emergency</v>
      </c>
      <c r="Z3075" t="s">
        <v>497</v>
      </c>
      <c r="AA3075" s="1">
        <v>45602</v>
      </c>
      <c r="AB3075" s="1">
        <v>45599</v>
      </c>
      <c r="AC3075" t="s">
        <v>493</v>
      </c>
      <c r="AD3075">
        <v>207.9</v>
      </c>
      <c r="AE3075">
        <v>30</v>
      </c>
      <c r="AF3075" t="str">
        <f t="shared" ref="AF3075:AF3138" si="146">TEXT(A3075, "mmm")</f>
        <v>Jan</v>
      </c>
    </row>
    <row r="3076" spans="1:32" x14ac:dyDescent="0.25">
      <c r="A3076" s="1">
        <v>45658</v>
      </c>
      <c r="B3076">
        <v>254</v>
      </c>
      <c r="C3076">
        <v>5</v>
      </c>
      <c r="D3076">
        <v>4</v>
      </c>
      <c r="E3076">
        <v>2</v>
      </c>
      <c r="F3076">
        <v>5</v>
      </c>
      <c r="G3076">
        <v>2</v>
      </c>
      <c r="H3076">
        <f>VLOOKUP(B3076, patient!A:E, 5, FALSE)</f>
        <v>10</v>
      </c>
      <c r="I3076" t="str">
        <f>VLOOKUP(H3076, city!A:B, 2, FALSE)</f>
        <v>Edinburgh</v>
      </c>
      <c r="J3076" t="str">
        <f>VLOOKUP(E3076, diagnosis!A:B, 2, FALSE)</f>
        <v>Asthma</v>
      </c>
      <c r="K3076" t="str">
        <f>VLOOKUP(D3076, department!A:B, 2, FALSE)</f>
        <v>Orthopedics</v>
      </c>
      <c r="L3076" t="str">
        <f>VLOOKUP(C3076, provider!A:B, 2, FALSE)</f>
        <v>Dr. Sade Kikiola</v>
      </c>
      <c r="M3076" t="str">
        <f>VLOOKUP(G3076, insurance!A:B, 2, FALSE)</f>
        <v>AXA</v>
      </c>
      <c r="N3076">
        <f>VLOOKUP(B3076, patient!A:D, 4, FALSE)</f>
        <v>19</v>
      </c>
      <c r="O3076" t="str">
        <f>VLOOKUP(B3076, patient!A:C, 3, FALSE)</f>
        <v>Female</v>
      </c>
      <c r="P3076" t="str">
        <f>VLOOKUP(B3076, patient!A:F, 6, FALSE)</f>
        <v>Black</v>
      </c>
      <c r="Q3076" t="s">
        <v>486</v>
      </c>
      <c r="R3076">
        <v>628</v>
      </c>
      <c r="S3076">
        <v>82</v>
      </c>
      <c r="T3076" s="1">
        <v>45628</v>
      </c>
      <c r="U3076" s="1" t="str">
        <f t="shared" si="144"/>
        <v>Yes</v>
      </c>
      <c r="V3076">
        <v>3</v>
      </c>
      <c r="W3076" t="s">
        <v>494</v>
      </c>
      <c r="X3076" t="s">
        <v>495</v>
      </c>
      <c r="Y3076" t="str">
        <f t="shared" si="145"/>
        <v>Emergency</v>
      </c>
      <c r="Z3076" t="s">
        <v>497</v>
      </c>
      <c r="AC3076" t="s">
        <v>490</v>
      </c>
      <c r="AD3076">
        <v>497</v>
      </c>
      <c r="AE3076">
        <v>0</v>
      </c>
      <c r="AF3076" t="str">
        <f t="shared" si="146"/>
        <v>Jan</v>
      </c>
    </row>
    <row r="3077" spans="1:32" x14ac:dyDescent="0.25">
      <c r="A3077" s="1">
        <v>45658</v>
      </c>
      <c r="B3077">
        <v>2575</v>
      </c>
      <c r="C3077">
        <v>5</v>
      </c>
      <c r="D3077">
        <v>4</v>
      </c>
      <c r="E3077">
        <v>1</v>
      </c>
      <c r="F3077">
        <v>5</v>
      </c>
      <c r="G3077">
        <v>1</v>
      </c>
      <c r="H3077">
        <f>VLOOKUP(B3077, patient!A:E, 5, FALSE)</f>
        <v>4</v>
      </c>
      <c r="I3077" t="str">
        <f>VLOOKUP(H3077, city!A:B, 2, FALSE)</f>
        <v>Birmingham</v>
      </c>
      <c r="J3077" t="str">
        <f>VLOOKUP(E3077, diagnosis!A:B, 2, FALSE)</f>
        <v>Appendicitis</v>
      </c>
      <c r="K3077" t="str">
        <f>VLOOKUP(D3077, department!A:B, 2, FALSE)</f>
        <v>Orthopedics</v>
      </c>
      <c r="L3077" t="str">
        <f>VLOOKUP(C3077, provider!A:B, 2, FALSE)</f>
        <v>Dr. Sade Kikiola</v>
      </c>
      <c r="M3077" t="str">
        <f>VLOOKUP(G3077, insurance!A:B, 2, FALSE)</f>
        <v>Aviva</v>
      </c>
      <c r="N3077">
        <f>VLOOKUP(B3077, patient!A:D, 4, FALSE)</f>
        <v>52</v>
      </c>
      <c r="O3077" t="str">
        <f>VLOOKUP(B3077, patient!A:C, 3, FALSE)</f>
        <v>Male</v>
      </c>
      <c r="P3077" t="str">
        <f>VLOOKUP(B3077, patient!A:F, 6, FALSE)</f>
        <v>Other</v>
      </c>
      <c r="Q3077" t="s">
        <v>486</v>
      </c>
      <c r="R3077">
        <v>602</v>
      </c>
      <c r="S3077">
        <v>165</v>
      </c>
      <c r="T3077" s="1">
        <v>45622</v>
      </c>
      <c r="U3077" s="1" t="str">
        <f t="shared" si="144"/>
        <v>Yes</v>
      </c>
      <c r="V3077">
        <v>4</v>
      </c>
      <c r="W3077" t="s">
        <v>492</v>
      </c>
      <c r="X3077" t="s">
        <v>495</v>
      </c>
      <c r="Y3077" t="str">
        <f t="shared" si="145"/>
        <v>Emergency</v>
      </c>
      <c r="Z3077" t="s">
        <v>497</v>
      </c>
      <c r="AC3077" t="s">
        <v>490</v>
      </c>
      <c r="AD3077">
        <v>536.9</v>
      </c>
      <c r="AE3077">
        <v>0</v>
      </c>
      <c r="AF3077" t="str">
        <f t="shared" si="146"/>
        <v>Jan</v>
      </c>
    </row>
    <row r="3078" spans="1:32" x14ac:dyDescent="0.25">
      <c r="A3078" s="1">
        <v>45658</v>
      </c>
      <c r="B3078">
        <v>1461</v>
      </c>
      <c r="C3078">
        <v>5</v>
      </c>
      <c r="D3078">
        <v>4</v>
      </c>
      <c r="E3078">
        <v>5</v>
      </c>
      <c r="F3078">
        <v>5</v>
      </c>
      <c r="G3078">
        <v>1</v>
      </c>
      <c r="H3078">
        <f>VLOOKUP(B3078, patient!A:E, 5, FALSE)</f>
        <v>10</v>
      </c>
      <c r="I3078" t="str">
        <f>VLOOKUP(H3078, city!A:B, 2, FALSE)</f>
        <v>Edinburgh</v>
      </c>
      <c r="J3078" t="str">
        <f>VLOOKUP(E3078, diagnosis!A:B, 2, FALSE)</f>
        <v>Migraine</v>
      </c>
      <c r="K3078" t="str">
        <f>VLOOKUP(D3078, department!A:B, 2, FALSE)</f>
        <v>Orthopedics</v>
      </c>
      <c r="L3078" t="str">
        <f>VLOOKUP(C3078, provider!A:B, 2, FALSE)</f>
        <v>Dr. Sade Kikiola</v>
      </c>
      <c r="M3078" t="str">
        <f>VLOOKUP(G3078, insurance!A:B, 2, FALSE)</f>
        <v>Aviva</v>
      </c>
      <c r="N3078">
        <f>VLOOKUP(B3078, patient!A:D, 4, FALSE)</f>
        <v>24</v>
      </c>
      <c r="O3078" t="str">
        <f>VLOOKUP(B3078, patient!A:C, 3, FALSE)</f>
        <v>Female</v>
      </c>
      <c r="P3078" t="str">
        <f>VLOOKUP(B3078, patient!A:F, 6, FALSE)</f>
        <v>Asian</v>
      </c>
      <c r="Q3078" t="s">
        <v>486</v>
      </c>
      <c r="R3078">
        <v>871</v>
      </c>
      <c r="S3078">
        <v>80</v>
      </c>
      <c r="U3078" s="1" t="str">
        <f t="shared" si="144"/>
        <v>No</v>
      </c>
      <c r="V3078">
        <v>8</v>
      </c>
      <c r="W3078" t="s">
        <v>487</v>
      </c>
      <c r="X3078" t="s">
        <v>495</v>
      </c>
      <c r="Y3078" t="str">
        <f t="shared" si="145"/>
        <v>Emergency</v>
      </c>
      <c r="Z3078" t="s">
        <v>497</v>
      </c>
      <c r="AA3078" s="1">
        <v>45607</v>
      </c>
      <c r="AB3078" s="1">
        <v>45599</v>
      </c>
      <c r="AC3078" t="s">
        <v>496</v>
      </c>
      <c r="AD3078">
        <v>700.7</v>
      </c>
      <c r="AE3078">
        <v>50</v>
      </c>
      <c r="AF3078" t="str">
        <f t="shared" si="146"/>
        <v>Jan</v>
      </c>
    </row>
    <row r="3079" spans="1:32" x14ac:dyDescent="0.25">
      <c r="A3079" s="1">
        <v>45658</v>
      </c>
      <c r="B3079">
        <v>1030</v>
      </c>
      <c r="C3079">
        <v>3</v>
      </c>
      <c r="D3079">
        <v>4</v>
      </c>
      <c r="E3079">
        <v>2</v>
      </c>
      <c r="F3079">
        <v>5</v>
      </c>
      <c r="G3079">
        <v>3</v>
      </c>
      <c r="H3079">
        <f>VLOOKUP(B3079, patient!A:E, 5, FALSE)</f>
        <v>4</v>
      </c>
      <c r="I3079" t="str">
        <f>VLOOKUP(H3079, city!A:B, 2, FALSE)</f>
        <v>Birmingham</v>
      </c>
      <c r="J3079" t="str">
        <f>VLOOKUP(E3079, diagnosis!A:B, 2, FALSE)</f>
        <v>Asthma</v>
      </c>
      <c r="K3079" t="str">
        <f>VLOOKUP(D3079, department!A:B, 2, FALSE)</f>
        <v>Orthopedics</v>
      </c>
      <c r="L3079" t="str">
        <f>VLOOKUP(C3079, provider!A:B, 2, FALSE)</f>
        <v>Dr. Emma Jones</v>
      </c>
      <c r="M3079" t="str">
        <f>VLOOKUP(G3079, insurance!A:B, 2, FALSE)</f>
        <v>Allianz</v>
      </c>
      <c r="N3079">
        <f>VLOOKUP(B3079, patient!A:D, 4, FALSE)</f>
        <v>38</v>
      </c>
      <c r="O3079" t="str">
        <f>VLOOKUP(B3079, patient!A:C, 3, FALSE)</f>
        <v>Female</v>
      </c>
      <c r="P3079" t="str">
        <f>VLOOKUP(B3079, patient!A:F, 6, FALSE)</f>
        <v>Other</v>
      </c>
      <c r="Q3079" t="s">
        <v>492</v>
      </c>
      <c r="R3079">
        <v>496</v>
      </c>
      <c r="S3079">
        <v>111</v>
      </c>
      <c r="T3079" s="1">
        <v>45609</v>
      </c>
      <c r="U3079" s="1" t="str">
        <f t="shared" si="144"/>
        <v>Yes</v>
      </c>
      <c r="V3079">
        <v>8</v>
      </c>
      <c r="W3079" t="s">
        <v>487</v>
      </c>
      <c r="X3079" t="s">
        <v>488</v>
      </c>
      <c r="Y3079" t="str">
        <f t="shared" si="145"/>
        <v>Scheduled</v>
      </c>
      <c r="Z3079" t="s">
        <v>489</v>
      </c>
      <c r="AC3079" t="s">
        <v>490</v>
      </c>
      <c r="AD3079">
        <v>424.9</v>
      </c>
      <c r="AE3079">
        <v>0</v>
      </c>
      <c r="AF3079" t="str">
        <f t="shared" si="146"/>
        <v>Jan</v>
      </c>
    </row>
    <row r="3080" spans="1:32" x14ac:dyDescent="0.25">
      <c r="A3080" s="1">
        <v>45658</v>
      </c>
      <c r="B3080">
        <v>1490</v>
      </c>
      <c r="C3080">
        <v>4</v>
      </c>
      <c r="D3080">
        <v>4</v>
      </c>
      <c r="E3080">
        <v>3</v>
      </c>
      <c r="F3080">
        <v>5</v>
      </c>
      <c r="G3080">
        <v>3</v>
      </c>
      <c r="H3080">
        <f>VLOOKUP(B3080, patient!A:E, 5, FALSE)</f>
        <v>10</v>
      </c>
      <c r="I3080" t="str">
        <f>VLOOKUP(H3080, city!A:B, 2, FALSE)</f>
        <v>Edinburgh</v>
      </c>
      <c r="J3080" t="str">
        <f>VLOOKUP(E3080, diagnosis!A:B, 2, FALSE)</f>
        <v>Fracture</v>
      </c>
      <c r="K3080" t="str">
        <f>VLOOKUP(D3080, department!A:B, 2, FALSE)</f>
        <v>Orthopedics</v>
      </c>
      <c r="L3080" t="str">
        <f>VLOOKUP(C3080, provider!A:B, 2, FALSE)</f>
        <v>Dr. Ravi Patel</v>
      </c>
      <c r="M3080" t="str">
        <f>VLOOKUP(G3080, insurance!A:B, 2, FALSE)</f>
        <v>Allianz</v>
      </c>
      <c r="N3080">
        <f>VLOOKUP(B3080, patient!A:D, 4, FALSE)</f>
        <v>35</v>
      </c>
      <c r="O3080" t="str">
        <f>VLOOKUP(B3080, patient!A:C, 3, FALSE)</f>
        <v>Female</v>
      </c>
      <c r="P3080" t="str">
        <f>VLOOKUP(B3080, patient!A:F, 6, FALSE)</f>
        <v>Black</v>
      </c>
      <c r="Q3080" t="s">
        <v>492</v>
      </c>
      <c r="R3080">
        <v>293</v>
      </c>
      <c r="S3080">
        <v>142</v>
      </c>
      <c r="U3080" s="1" t="str">
        <f t="shared" si="144"/>
        <v>No</v>
      </c>
      <c r="V3080">
        <v>7</v>
      </c>
      <c r="W3080" t="s">
        <v>494</v>
      </c>
      <c r="X3080" t="s">
        <v>488</v>
      </c>
      <c r="Y3080" t="str">
        <f t="shared" si="145"/>
        <v>Scheduled</v>
      </c>
      <c r="Z3080" t="s">
        <v>497</v>
      </c>
      <c r="AA3080" s="1">
        <v>45607</v>
      </c>
      <c r="AB3080" s="1">
        <v>45599</v>
      </c>
      <c r="AC3080" t="s">
        <v>498</v>
      </c>
      <c r="AD3080">
        <v>311.5</v>
      </c>
      <c r="AE3080">
        <v>10</v>
      </c>
      <c r="AF3080" t="str">
        <f t="shared" si="146"/>
        <v>Jan</v>
      </c>
    </row>
    <row r="3081" spans="1:32" x14ac:dyDescent="0.25">
      <c r="A3081" s="1">
        <v>45658</v>
      </c>
      <c r="B3081">
        <v>129</v>
      </c>
      <c r="C3081">
        <v>1</v>
      </c>
      <c r="D3081">
        <v>4</v>
      </c>
      <c r="E3081">
        <v>4</v>
      </c>
      <c r="F3081">
        <v>5</v>
      </c>
      <c r="G3081">
        <v>1</v>
      </c>
      <c r="H3081">
        <f>VLOOKUP(B3081, patient!A:E, 5, FALSE)</f>
        <v>4</v>
      </c>
      <c r="I3081" t="str">
        <f>VLOOKUP(H3081, city!A:B, 2, FALSE)</f>
        <v>Birmingham</v>
      </c>
      <c r="J3081" t="str">
        <f>VLOOKUP(E3081, diagnosis!A:B, 2, FALSE)</f>
        <v>Hypertension</v>
      </c>
      <c r="K3081" t="str">
        <f>VLOOKUP(D3081, department!A:B, 2, FALSE)</f>
        <v>Orthopedics</v>
      </c>
      <c r="L3081" t="str">
        <f>VLOOKUP(C3081, provider!A:B, 2, FALSE)</f>
        <v>Dr. Olu Abisola</v>
      </c>
      <c r="M3081" t="str">
        <f>VLOOKUP(G3081, insurance!A:B, 2, FALSE)</f>
        <v>Aviva</v>
      </c>
      <c r="N3081">
        <f>VLOOKUP(B3081, patient!A:D, 4, FALSE)</f>
        <v>20</v>
      </c>
      <c r="O3081" t="str">
        <f>VLOOKUP(B3081, patient!A:C, 3, FALSE)</f>
        <v>Female</v>
      </c>
      <c r="P3081" t="str">
        <f>VLOOKUP(B3081, patient!A:F, 6, FALSE)</f>
        <v>Asian</v>
      </c>
      <c r="Q3081" t="s">
        <v>486</v>
      </c>
      <c r="R3081">
        <v>406</v>
      </c>
      <c r="S3081">
        <v>39</v>
      </c>
      <c r="T3081" s="1">
        <v>45626</v>
      </c>
      <c r="U3081" s="1" t="str">
        <f t="shared" si="144"/>
        <v>Yes</v>
      </c>
      <c r="V3081">
        <v>6</v>
      </c>
      <c r="W3081" t="s">
        <v>487</v>
      </c>
      <c r="X3081" t="s">
        <v>495</v>
      </c>
      <c r="Y3081" t="str">
        <f t="shared" si="145"/>
        <v>Emergency</v>
      </c>
      <c r="Z3081" t="s">
        <v>497</v>
      </c>
      <c r="AC3081" t="s">
        <v>490</v>
      </c>
      <c r="AD3081">
        <v>311.5</v>
      </c>
      <c r="AE3081">
        <v>0</v>
      </c>
      <c r="AF3081" t="str">
        <f t="shared" si="146"/>
        <v>Jan</v>
      </c>
    </row>
    <row r="3082" spans="1:32" x14ac:dyDescent="0.25">
      <c r="A3082" s="1">
        <v>45658</v>
      </c>
      <c r="B3082">
        <v>2242</v>
      </c>
      <c r="C3082">
        <v>5</v>
      </c>
      <c r="D3082">
        <v>4</v>
      </c>
      <c r="E3082">
        <v>3</v>
      </c>
      <c r="F3082">
        <v>5</v>
      </c>
      <c r="G3082">
        <v>2</v>
      </c>
      <c r="H3082">
        <f>VLOOKUP(B3082, patient!A:E, 5, FALSE)</f>
        <v>10</v>
      </c>
      <c r="I3082" t="str">
        <f>VLOOKUP(H3082, city!A:B, 2, FALSE)</f>
        <v>Edinburgh</v>
      </c>
      <c r="J3082" t="str">
        <f>VLOOKUP(E3082, diagnosis!A:B, 2, FALSE)</f>
        <v>Fracture</v>
      </c>
      <c r="K3082" t="str">
        <f>VLOOKUP(D3082, department!A:B, 2, FALSE)</f>
        <v>Orthopedics</v>
      </c>
      <c r="L3082" t="str">
        <f>VLOOKUP(C3082, provider!A:B, 2, FALSE)</f>
        <v>Dr. Sade Kikiola</v>
      </c>
      <c r="M3082" t="str">
        <f>VLOOKUP(G3082, insurance!A:B, 2, FALSE)</f>
        <v>AXA</v>
      </c>
      <c r="N3082">
        <f>VLOOKUP(B3082, patient!A:D, 4, FALSE)</f>
        <v>59</v>
      </c>
      <c r="O3082" t="str">
        <f>VLOOKUP(B3082, patient!A:C, 3, FALSE)</f>
        <v>Female</v>
      </c>
      <c r="P3082" t="str">
        <f>VLOOKUP(B3082, patient!A:F, 6, FALSE)</f>
        <v>Other</v>
      </c>
      <c r="Q3082" t="s">
        <v>492</v>
      </c>
      <c r="R3082">
        <v>376</v>
      </c>
      <c r="S3082">
        <v>83</v>
      </c>
      <c r="U3082" s="1" t="str">
        <f t="shared" si="144"/>
        <v>No</v>
      </c>
      <c r="V3082">
        <v>4</v>
      </c>
      <c r="W3082" t="s">
        <v>492</v>
      </c>
      <c r="X3082" t="s">
        <v>495</v>
      </c>
      <c r="Y3082" t="str">
        <f t="shared" si="145"/>
        <v>Emergency</v>
      </c>
      <c r="Z3082" t="s">
        <v>497</v>
      </c>
      <c r="AA3082" s="1">
        <v>45606</v>
      </c>
      <c r="AB3082" s="1">
        <v>45600</v>
      </c>
      <c r="AC3082" t="s">
        <v>493</v>
      </c>
      <c r="AD3082">
        <v>342.3</v>
      </c>
      <c r="AE3082">
        <v>30</v>
      </c>
      <c r="AF3082" t="str">
        <f t="shared" si="146"/>
        <v>Jan</v>
      </c>
    </row>
    <row r="3083" spans="1:32" x14ac:dyDescent="0.25">
      <c r="A3083" s="1">
        <v>45658</v>
      </c>
      <c r="B3083">
        <v>4701</v>
      </c>
      <c r="C3083">
        <v>1</v>
      </c>
      <c r="D3083">
        <v>4</v>
      </c>
      <c r="E3083">
        <v>3</v>
      </c>
      <c r="F3083">
        <v>5</v>
      </c>
      <c r="G3083">
        <v>3</v>
      </c>
      <c r="H3083">
        <f>VLOOKUP(B3083, patient!A:E, 5, FALSE)</f>
        <v>4</v>
      </c>
      <c r="I3083" t="str">
        <f>VLOOKUP(H3083, city!A:B, 2, FALSE)</f>
        <v>Birmingham</v>
      </c>
      <c r="J3083" t="str">
        <f>VLOOKUP(E3083, diagnosis!A:B, 2, FALSE)</f>
        <v>Fracture</v>
      </c>
      <c r="K3083" t="str">
        <f>VLOOKUP(D3083, department!A:B, 2, FALSE)</f>
        <v>Orthopedics</v>
      </c>
      <c r="L3083" t="str">
        <f>VLOOKUP(C3083, provider!A:B, 2, FALSE)</f>
        <v>Dr. Olu Abisola</v>
      </c>
      <c r="M3083" t="str">
        <f>VLOOKUP(G3083, insurance!A:B, 2, FALSE)</f>
        <v>Allianz</v>
      </c>
      <c r="N3083">
        <f>VLOOKUP(B3083, patient!A:D, 4, FALSE)</f>
        <v>71</v>
      </c>
      <c r="O3083" t="str">
        <f>VLOOKUP(B3083, patient!A:C, 3, FALSE)</f>
        <v>Female</v>
      </c>
      <c r="P3083" t="str">
        <f>VLOOKUP(B3083, patient!A:F, 6, FALSE)</f>
        <v>Asian</v>
      </c>
      <c r="Q3083" t="s">
        <v>491</v>
      </c>
      <c r="R3083">
        <v>580</v>
      </c>
      <c r="S3083">
        <v>95</v>
      </c>
      <c r="U3083" s="1" t="str">
        <f t="shared" si="144"/>
        <v>No</v>
      </c>
      <c r="V3083">
        <v>10</v>
      </c>
      <c r="W3083" t="s">
        <v>487</v>
      </c>
      <c r="X3083" t="s">
        <v>495</v>
      </c>
      <c r="Y3083" t="str">
        <f t="shared" si="145"/>
        <v>Emergency</v>
      </c>
      <c r="Z3083" t="s">
        <v>489</v>
      </c>
      <c r="AA3083" s="1">
        <v>45604</v>
      </c>
      <c r="AB3083" s="1">
        <v>45600</v>
      </c>
      <c r="AC3083" t="s">
        <v>493</v>
      </c>
      <c r="AD3083">
        <v>493.5</v>
      </c>
      <c r="AE3083">
        <v>30</v>
      </c>
      <c r="AF3083" t="str">
        <f t="shared" si="146"/>
        <v>Jan</v>
      </c>
    </row>
    <row r="3084" spans="1:32" x14ac:dyDescent="0.25">
      <c r="A3084" s="1">
        <v>45659</v>
      </c>
      <c r="B3084">
        <v>1815</v>
      </c>
      <c r="C3084">
        <v>2</v>
      </c>
      <c r="D3084">
        <v>4</v>
      </c>
      <c r="E3084">
        <v>4</v>
      </c>
      <c r="F3084">
        <v>5</v>
      </c>
      <c r="G3084">
        <v>3</v>
      </c>
      <c r="H3084">
        <f>VLOOKUP(B3084, patient!A:E, 5, FALSE)</f>
        <v>10</v>
      </c>
      <c r="I3084" t="str">
        <f>VLOOKUP(H3084, city!A:B, 2, FALSE)</f>
        <v>Edinburgh</v>
      </c>
      <c r="J3084" t="str">
        <f>VLOOKUP(E3084, diagnosis!A:B, 2, FALSE)</f>
        <v>Hypertension</v>
      </c>
      <c r="K3084" t="str">
        <f>VLOOKUP(D3084, department!A:B, 2, FALSE)</f>
        <v>Orthopedics</v>
      </c>
      <c r="L3084" t="str">
        <f>VLOOKUP(C3084, provider!A:B, 2, FALSE)</f>
        <v>Dr. Johnson Grek</v>
      </c>
      <c r="M3084" t="str">
        <f>VLOOKUP(G3084, insurance!A:B, 2, FALSE)</f>
        <v>Allianz</v>
      </c>
      <c r="N3084">
        <f>VLOOKUP(B3084, patient!A:D, 4, FALSE)</f>
        <v>78</v>
      </c>
      <c r="O3084" t="str">
        <f>VLOOKUP(B3084, patient!A:C, 3, FALSE)</f>
        <v>Female</v>
      </c>
      <c r="P3084" t="str">
        <f>VLOOKUP(B3084, patient!A:F, 6, FALSE)</f>
        <v>Hispanic</v>
      </c>
      <c r="Q3084" t="s">
        <v>491</v>
      </c>
      <c r="R3084">
        <v>425</v>
      </c>
      <c r="S3084">
        <v>126</v>
      </c>
      <c r="U3084" s="1" t="str">
        <f t="shared" si="144"/>
        <v>No</v>
      </c>
      <c r="V3084">
        <v>9</v>
      </c>
      <c r="W3084" t="s">
        <v>492</v>
      </c>
      <c r="X3084" t="s">
        <v>495</v>
      </c>
      <c r="Y3084" t="str">
        <f t="shared" si="145"/>
        <v>Emergency</v>
      </c>
      <c r="Z3084" t="s">
        <v>489</v>
      </c>
      <c r="AA3084" s="1">
        <v>45601</v>
      </c>
      <c r="AB3084" s="1">
        <v>45600</v>
      </c>
      <c r="AC3084" t="s">
        <v>493</v>
      </c>
      <c r="AD3084">
        <v>406.7</v>
      </c>
      <c r="AE3084">
        <v>30</v>
      </c>
      <c r="AF3084" t="str">
        <f t="shared" si="146"/>
        <v>Jan</v>
      </c>
    </row>
    <row r="3085" spans="1:32" x14ac:dyDescent="0.25">
      <c r="A3085" s="1">
        <v>45659</v>
      </c>
      <c r="B3085">
        <v>3760</v>
      </c>
      <c r="C3085">
        <v>2</v>
      </c>
      <c r="D3085">
        <v>4</v>
      </c>
      <c r="E3085">
        <v>3</v>
      </c>
      <c r="F3085">
        <v>5</v>
      </c>
      <c r="G3085">
        <v>3</v>
      </c>
      <c r="H3085">
        <f>VLOOKUP(B3085, patient!A:E, 5, FALSE)</f>
        <v>4</v>
      </c>
      <c r="I3085" t="str">
        <f>VLOOKUP(H3085, city!A:B, 2, FALSE)</f>
        <v>Birmingham</v>
      </c>
      <c r="J3085" t="str">
        <f>VLOOKUP(E3085, diagnosis!A:B, 2, FALSE)</f>
        <v>Fracture</v>
      </c>
      <c r="K3085" t="str">
        <f>VLOOKUP(D3085, department!A:B, 2, FALSE)</f>
        <v>Orthopedics</v>
      </c>
      <c r="L3085" t="str">
        <f>VLOOKUP(C3085, provider!A:B, 2, FALSE)</f>
        <v>Dr. Johnson Grek</v>
      </c>
      <c r="M3085" t="str">
        <f>VLOOKUP(G3085, insurance!A:B, 2, FALSE)</f>
        <v>Allianz</v>
      </c>
      <c r="N3085">
        <f>VLOOKUP(B3085, patient!A:D, 4, FALSE)</f>
        <v>56</v>
      </c>
      <c r="O3085" t="str">
        <f>VLOOKUP(B3085, patient!A:C, 3, FALSE)</f>
        <v>Female</v>
      </c>
      <c r="P3085" t="str">
        <f>VLOOKUP(B3085, patient!A:F, 6, FALSE)</f>
        <v>Black</v>
      </c>
      <c r="Q3085" t="s">
        <v>492</v>
      </c>
      <c r="R3085">
        <v>998</v>
      </c>
      <c r="S3085">
        <v>160</v>
      </c>
      <c r="U3085" s="1" t="str">
        <f t="shared" si="144"/>
        <v>No</v>
      </c>
      <c r="V3085">
        <v>2</v>
      </c>
      <c r="W3085" t="s">
        <v>492</v>
      </c>
      <c r="X3085" t="s">
        <v>495</v>
      </c>
      <c r="Y3085" t="str">
        <f t="shared" si="145"/>
        <v>Emergency</v>
      </c>
      <c r="Z3085" t="s">
        <v>489</v>
      </c>
      <c r="AA3085" s="1">
        <v>45604</v>
      </c>
      <c r="AB3085" s="1">
        <v>45600</v>
      </c>
      <c r="AC3085" t="s">
        <v>493</v>
      </c>
      <c r="AD3085">
        <v>831.6</v>
      </c>
      <c r="AE3085">
        <v>30</v>
      </c>
      <c r="AF3085" t="str">
        <f t="shared" si="146"/>
        <v>Jan</v>
      </c>
    </row>
    <row r="3086" spans="1:32" x14ac:dyDescent="0.25">
      <c r="A3086" s="1">
        <v>45659</v>
      </c>
      <c r="B3086">
        <v>4417</v>
      </c>
      <c r="C3086">
        <v>2</v>
      </c>
      <c r="D3086">
        <v>4</v>
      </c>
      <c r="E3086">
        <v>3</v>
      </c>
      <c r="F3086">
        <v>5</v>
      </c>
      <c r="G3086">
        <v>1</v>
      </c>
      <c r="H3086">
        <f>VLOOKUP(B3086, patient!A:E, 5, FALSE)</f>
        <v>10</v>
      </c>
      <c r="I3086" t="str">
        <f>VLOOKUP(H3086, city!A:B, 2, FALSE)</f>
        <v>Edinburgh</v>
      </c>
      <c r="J3086" t="str">
        <f>VLOOKUP(E3086, diagnosis!A:B, 2, FALSE)</f>
        <v>Fracture</v>
      </c>
      <c r="K3086" t="str">
        <f>VLOOKUP(D3086, department!A:B, 2, FALSE)</f>
        <v>Orthopedics</v>
      </c>
      <c r="L3086" t="str">
        <f>VLOOKUP(C3086, provider!A:B, 2, FALSE)</f>
        <v>Dr. Johnson Grek</v>
      </c>
      <c r="M3086" t="str">
        <f>VLOOKUP(G3086, insurance!A:B, 2, FALSE)</f>
        <v>Aviva</v>
      </c>
      <c r="N3086">
        <f>VLOOKUP(B3086, patient!A:D, 4, FALSE)</f>
        <v>58</v>
      </c>
      <c r="O3086" t="str">
        <f>VLOOKUP(B3086, patient!A:C, 3, FALSE)</f>
        <v>Female</v>
      </c>
      <c r="P3086" t="str">
        <f>VLOOKUP(B3086, patient!A:F, 6, FALSE)</f>
        <v>Asian</v>
      </c>
      <c r="Q3086" t="s">
        <v>491</v>
      </c>
      <c r="R3086">
        <v>553</v>
      </c>
      <c r="S3086">
        <v>76</v>
      </c>
      <c r="U3086" s="1" t="str">
        <f t="shared" si="144"/>
        <v>No</v>
      </c>
      <c r="V3086">
        <v>2</v>
      </c>
      <c r="W3086" t="s">
        <v>492</v>
      </c>
      <c r="X3086" t="s">
        <v>488</v>
      </c>
      <c r="Y3086" t="str">
        <f t="shared" si="145"/>
        <v>Scheduled</v>
      </c>
      <c r="Z3086" t="s">
        <v>497</v>
      </c>
      <c r="AA3086" s="1">
        <v>45608</v>
      </c>
      <c r="AB3086" s="1">
        <v>45600</v>
      </c>
      <c r="AC3086" t="s">
        <v>498</v>
      </c>
      <c r="AD3086">
        <v>447.3</v>
      </c>
      <c r="AE3086">
        <v>10</v>
      </c>
      <c r="AF3086" t="str">
        <f t="shared" si="146"/>
        <v>Jan</v>
      </c>
    </row>
    <row r="3087" spans="1:32" x14ac:dyDescent="0.25">
      <c r="A3087" s="1">
        <v>45659</v>
      </c>
      <c r="B3087">
        <v>2487</v>
      </c>
      <c r="C3087">
        <v>5</v>
      </c>
      <c r="D3087">
        <v>4</v>
      </c>
      <c r="E3087">
        <v>5</v>
      </c>
      <c r="F3087">
        <v>5</v>
      </c>
      <c r="G3087">
        <v>2</v>
      </c>
      <c r="H3087">
        <f>VLOOKUP(B3087, patient!A:E, 5, FALSE)</f>
        <v>4</v>
      </c>
      <c r="I3087" t="str">
        <f>VLOOKUP(H3087, city!A:B, 2, FALSE)</f>
        <v>Birmingham</v>
      </c>
      <c r="J3087" t="str">
        <f>VLOOKUP(E3087, diagnosis!A:B, 2, FALSE)</f>
        <v>Migraine</v>
      </c>
      <c r="K3087" t="str">
        <f>VLOOKUP(D3087, department!A:B, 2, FALSE)</f>
        <v>Orthopedics</v>
      </c>
      <c r="L3087" t="str">
        <f>VLOOKUP(C3087, provider!A:B, 2, FALSE)</f>
        <v>Dr. Sade Kikiola</v>
      </c>
      <c r="M3087" t="str">
        <f>VLOOKUP(G3087, insurance!A:B, 2, FALSE)</f>
        <v>AXA</v>
      </c>
      <c r="N3087">
        <f>VLOOKUP(B3087, patient!A:D, 4, FALSE)</f>
        <v>66</v>
      </c>
      <c r="O3087" t="str">
        <f>VLOOKUP(B3087, patient!A:C, 3, FALSE)</f>
        <v>Female</v>
      </c>
      <c r="P3087" t="str">
        <f>VLOOKUP(B3087, patient!A:F, 6, FALSE)</f>
        <v>White</v>
      </c>
      <c r="Q3087" t="s">
        <v>491</v>
      </c>
      <c r="R3087">
        <v>486</v>
      </c>
      <c r="S3087">
        <v>64</v>
      </c>
      <c r="U3087" s="1" t="str">
        <f t="shared" si="144"/>
        <v>No</v>
      </c>
      <c r="V3087">
        <v>1</v>
      </c>
      <c r="W3087" t="s">
        <v>492</v>
      </c>
      <c r="X3087" t="s">
        <v>488</v>
      </c>
      <c r="Y3087" t="str">
        <f t="shared" si="145"/>
        <v>Scheduled</v>
      </c>
      <c r="Z3087" t="s">
        <v>497</v>
      </c>
      <c r="AA3087" s="1">
        <v>45606</v>
      </c>
      <c r="AB3087" s="1">
        <v>45600</v>
      </c>
      <c r="AC3087" t="s">
        <v>498</v>
      </c>
      <c r="AD3087">
        <v>392</v>
      </c>
      <c r="AE3087">
        <v>10</v>
      </c>
      <c r="AF3087" t="str">
        <f t="shared" si="146"/>
        <v>Jan</v>
      </c>
    </row>
    <row r="3088" spans="1:32" x14ac:dyDescent="0.25">
      <c r="A3088" s="1">
        <v>45659</v>
      </c>
      <c r="B3088">
        <v>1592</v>
      </c>
      <c r="C3088">
        <v>1</v>
      </c>
      <c r="D3088">
        <v>4</v>
      </c>
      <c r="E3088">
        <v>5</v>
      </c>
      <c r="F3088">
        <v>5</v>
      </c>
      <c r="G3088">
        <v>2</v>
      </c>
      <c r="H3088">
        <f>VLOOKUP(B3088, patient!A:E, 5, FALSE)</f>
        <v>10</v>
      </c>
      <c r="I3088" t="str">
        <f>VLOOKUP(H3088, city!A:B, 2, FALSE)</f>
        <v>Edinburgh</v>
      </c>
      <c r="J3088" t="str">
        <f>VLOOKUP(E3088, diagnosis!A:B, 2, FALSE)</f>
        <v>Migraine</v>
      </c>
      <c r="K3088" t="str">
        <f>VLOOKUP(D3088, department!A:B, 2, FALSE)</f>
        <v>Orthopedics</v>
      </c>
      <c r="L3088" t="str">
        <f>VLOOKUP(C3088, provider!A:B, 2, FALSE)</f>
        <v>Dr. Olu Abisola</v>
      </c>
      <c r="M3088" t="str">
        <f>VLOOKUP(G3088, insurance!A:B, 2, FALSE)</f>
        <v>AXA</v>
      </c>
      <c r="N3088">
        <f>VLOOKUP(B3088, patient!A:D, 4, FALSE)</f>
        <v>28</v>
      </c>
      <c r="O3088" t="str">
        <f>VLOOKUP(B3088, patient!A:C, 3, FALSE)</f>
        <v>Female</v>
      </c>
      <c r="P3088" t="str">
        <f>VLOOKUP(B3088, patient!A:F, 6, FALSE)</f>
        <v>Hispanic</v>
      </c>
      <c r="Q3088" t="s">
        <v>491</v>
      </c>
      <c r="R3088">
        <v>999</v>
      </c>
      <c r="S3088">
        <v>139</v>
      </c>
      <c r="T3088" s="1">
        <v>45625</v>
      </c>
      <c r="U3088" s="1" t="str">
        <f t="shared" si="144"/>
        <v>Yes</v>
      </c>
      <c r="V3088">
        <v>3</v>
      </c>
      <c r="W3088" t="s">
        <v>492</v>
      </c>
      <c r="X3088" t="s">
        <v>495</v>
      </c>
      <c r="Y3088" t="str">
        <f t="shared" si="145"/>
        <v>Emergency</v>
      </c>
      <c r="Z3088" t="s">
        <v>489</v>
      </c>
      <c r="AC3088" t="s">
        <v>490</v>
      </c>
      <c r="AD3088">
        <v>796.6</v>
      </c>
      <c r="AE3088">
        <v>0</v>
      </c>
      <c r="AF3088" t="str">
        <f t="shared" si="146"/>
        <v>Jan</v>
      </c>
    </row>
    <row r="3089" spans="1:32" x14ac:dyDescent="0.25">
      <c r="A3089" s="1">
        <v>45659</v>
      </c>
      <c r="B3089">
        <v>4159</v>
      </c>
      <c r="C3089">
        <v>4</v>
      </c>
      <c r="D3089">
        <v>4</v>
      </c>
      <c r="E3089">
        <v>2</v>
      </c>
      <c r="F3089">
        <v>5</v>
      </c>
      <c r="G3089">
        <v>1</v>
      </c>
      <c r="H3089">
        <f>VLOOKUP(B3089, patient!A:E, 5, FALSE)</f>
        <v>4</v>
      </c>
      <c r="I3089" t="str">
        <f>VLOOKUP(H3089, city!A:B, 2, FALSE)</f>
        <v>Birmingham</v>
      </c>
      <c r="J3089" t="str">
        <f>VLOOKUP(E3089, diagnosis!A:B, 2, FALSE)</f>
        <v>Asthma</v>
      </c>
      <c r="K3089" t="str">
        <f>VLOOKUP(D3089, department!A:B, 2, FALSE)</f>
        <v>Orthopedics</v>
      </c>
      <c r="L3089" t="str">
        <f>VLOOKUP(C3089, provider!A:B, 2, FALSE)</f>
        <v>Dr. Ravi Patel</v>
      </c>
      <c r="M3089" t="str">
        <f>VLOOKUP(G3089, insurance!A:B, 2, FALSE)</f>
        <v>Aviva</v>
      </c>
      <c r="N3089">
        <f>VLOOKUP(B3089, patient!A:D, 4, FALSE)</f>
        <v>56</v>
      </c>
      <c r="O3089" t="str">
        <f>VLOOKUP(B3089, patient!A:C, 3, FALSE)</f>
        <v>Male</v>
      </c>
      <c r="P3089" t="str">
        <f>VLOOKUP(B3089, patient!A:F, 6, FALSE)</f>
        <v>Black</v>
      </c>
      <c r="Q3089" t="s">
        <v>486</v>
      </c>
      <c r="R3089">
        <v>219</v>
      </c>
      <c r="S3089">
        <v>105</v>
      </c>
      <c r="U3089" s="1" t="str">
        <f t="shared" si="144"/>
        <v>No</v>
      </c>
      <c r="V3089">
        <v>3</v>
      </c>
      <c r="W3089" t="s">
        <v>487</v>
      </c>
      <c r="X3089" t="s">
        <v>488</v>
      </c>
      <c r="Y3089" t="str">
        <f t="shared" si="145"/>
        <v>Scheduled</v>
      </c>
      <c r="Z3089" t="s">
        <v>489</v>
      </c>
      <c r="AA3089" s="1">
        <v>45602</v>
      </c>
      <c r="AB3089" s="1">
        <v>45600</v>
      </c>
      <c r="AC3089" t="s">
        <v>498</v>
      </c>
      <c r="AD3089">
        <v>233.8</v>
      </c>
      <c r="AE3089">
        <v>10</v>
      </c>
      <c r="AF3089" t="str">
        <f t="shared" si="146"/>
        <v>Jan</v>
      </c>
    </row>
    <row r="3090" spans="1:32" x14ac:dyDescent="0.25">
      <c r="A3090" s="1">
        <v>45659</v>
      </c>
      <c r="B3090">
        <v>3730</v>
      </c>
      <c r="C3090">
        <v>3</v>
      </c>
      <c r="D3090">
        <v>4</v>
      </c>
      <c r="E3090">
        <v>1</v>
      </c>
      <c r="F3090">
        <v>5</v>
      </c>
      <c r="G3090">
        <v>3</v>
      </c>
      <c r="H3090">
        <f>VLOOKUP(B3090, patient!A:E, 5, FALSE)</f>
        <v>10</v>
      </c>
      <c r="I3090" t="str">
        <f>VLOOKUP(H3090, city!A:B, 2, FALSE)</f>
        <v>Edinburgh</v>
      </c>
      <c r="J3090" t="str">
        <f>VLOOKUP(E3090, diagnosis!A:B, 2, FALSE)</f>
        <v>Appendicitis</v>
      </c>
      <c r="K3090" t="str">
        <f>VLOOKUP(D3090, department!A:B, 2, FALSE)</f>
        <v>Orthopedics</v>
      </c>
      <c r="L3090" t="str">
        <f>VLOOKUP(C3090, provider!A:B, 2, FALSE)</f>
        <v>Dr. Emma Jones</v>
      </c>
      <c r="M3090" t="str">
        <f>VLOOKUP(G3090, insurance!A:B, 2, FALSE)</f>
        <v>Allianz</v>
      </c>
      <c r="N3090">
        <f>VLOOKUP(B3090, patient!A:D, 4, FALSE)</f>
        <v>41</v>
      </c>
      <c r="O3090" t="str">
        <f>VLOOKUP(B3090, patient!A:C, 3, FALSE)</f>
        <v>Female</v>
      </c>
      <c r="P3090" t="str">
        <f>VLOOKUP(B3090, patient!A:F, 6, FALSE)</f>
        <v>Hispanic</v>
      </c>
      <c r="Q3090" t="s">
        <v>492</v>
      </c>
      <c r="R3090">
        <v>456</v>
      </c>
      <c r="S3090">
        <v>57</v>
      </c>
      <c r="T3090" s="1">
        <v>45621</v>
      </c>
      <c r="U3090" s="1" t="str">
        <f t="shared" si="144"/>
        <v>Yes</v>
      </c>
      <c r="V3090">
        <v>4</v>
      </c>
      <c r="W3090" t="s">
        <v>492</v>
      </c>
      <c r="X3090" t="s">
        <v>488</v>
      </c>
      <c r="Y3090" t="str">
        <f t="shared" si="145"/>
        <v>Scheduled</v>
      </c>
      <c r="Z3090" t="s">
        <v>497</v>
      </c>
      <c r="AC3090" t="s">
        <v>490</v>
      </c>
      <c r="AD3090">
        <v>359.1</v>
      </c>
      <c r="AE3090">
        <v>0</v>
      </c>
      <c r="AF3090" t="str">
        <f t="shared" si="146"/>
        <v>Jan</v>
      </c>
    </row>
    <row r="3091" spans="1:32" x14ac:dyDescent="0.25">
      <c r="A3091" s="1">
        <v>45659</v>
      </c>
      <c r="B3091">
        <v>117</v>
      </c>
      <c r="C3091">
        <v>1</v>
      </c>
      <c r="D3091">
        <v>4</v>
      </c>
      <c r="E3091">
        <v>2</v>
      </c>
      <c r="F3091">
        <v>5</v>
      </c>
      <c r="G3091">
        <v>2</v>
      </c>
      <c r="H3091">
        <f>VLOOKUP(B3091, patient!A:E, 5, FALSE)</f>
        <v>4</v>
      </c>
      <c r="I3091" t="str">
        <f>VLOOKUP(H3091, city!A:B, 2, FALSE)</f>
        <v>Birmingham</v>
      </c>
      <c r="J3091" t="str">
        <f>VLOOKUP(E3091, diagnosis!A:B, 2, FALSE)</f>
        <v>Asthma</v>
      </c>
      <c r="K3091" t="str">
        <f>VLOOKUP(D3091, department!A:B, 2, FALSE)</f>
        <v>Orthopedics</v>
      </c>
      <c r="L3091" t="str">
        <f>VLOOKUP(C3091, provider!A:B, 2, FALSE)</f>
        <v>Dr. Olu Abisola</v>
      </c>
      <c r="M3091" t="str">
        <f>VLOOKUP(G3091, insurance!A:B, 2, FALSE)</f>
        <v>AXA</v>
      </c>
      <c r="N3091">
        <f>VLOOKUP(B3091, patient!A:D, 4, FALSE)</f>
        <v>77</v>
      </c>
      <c r="O3091" t="str">
        <f>VLOOKUP(B3091, patient!A:C, 3, FALSE)</f>
        <v>Female</v>
      </c>
      <c r="P3091" t="str">
        <f>VLOOKUP(B3091, patient!A:F, 6, FALSE)</f>
        <v>White</v>
      </c>
      <c r="Q3091" t="s">
        <v>492</v>
      </c>
      <c r="R3091">
        <v>699</v>
      </c>
      <c r="S3091">
        <v>183</v>
      </c>
      <c r="U3091" s="1" t="str">
        <f t="shared" si="144"/>
        <v>No</v>
      </c>
      <c r="V3091">
        <v>3</v>
      </c>
      <c r="W3091" t="s">
        <v>494</v>
      </c>
      <c r="X3091" t="s">
        <v>495</v>
      </c>
      <c r="Y3091" t="str">
        <f t="shared" si="145"/>
        <v>Emergency</v>
      </c>
      <c r="Z3091" t="s">
        <v>497</v>
      </c>
      <c r="AA3091" s="1">
        <v>45603</v>
      </c>
      <c r="AB3091" s="1">
        <v>45600</v>
      </c>
      <c r="AC3091" t="s">
        <v>498</v>
      </c>
      <c r="AD3091">
        <v>624.4</v>
      </c>
      <c r="AE3091">
        <v>10</v>
      </c>
      <c r="AF3091" t="str">
        <f t="shared" si="146"/>
        <v>Jan</v>
      </c>
    </row>
    <row r="3092" spans="1:32" x14ac:dyDescent="0.25">
      <c r="A3092" s="1">
        <v>45659</v>
      </c>
      <c r="B3092">
        <v>2254</v>
      </c>
      <c r="C3092">
        <v>3</v>
      </c>
      <c r="D3092">
        <v>4</v>
      </c>
      <c r="E3092">
        <v>5</v>
      </c>
      <c r="F3092">
        <v>5</v>
      </c>
      <c r="G3092">
        <v>2</v>
      </c>
      <c r="H3092">
        <f>VLOOKUP(B3092, patient!A:E, 5, FALSE)</f>
        <v>10</v>
      </c>
      <c r="I3092" t="str">
        <f>VLOOKUP(H3092, city!A:B, 2, FALSE)</f>
        <v>Edinburgh</v>
      </c>
      <c r="J3092" t="str">
        <f>VLOOKUP(E3092, diagnosis!A:B, 2, FALSE)</f>
        <v>Migraine</v>
      </c>
      <c r="K3092" t="str">
        <f>VLOOKUP(D3092, department!A:B, 2, FALSE)</f>
        <v>Orthopedics</v>
      </c>
      <c r="L3092" t="str">
        <f>VLOOKUP(C3092, provider!A:B, 2, FALSE)</f>
        <v>Dr. Emma Jones</v>
      </c>
      <c r="M3092" t="str">
        <f>VLOOKUP(G3092, insurance!A:B, 2, FALSE)</f>
        <v>AXA</v>
      </c>
      <c r="N3092">
        <f>VLOOKUP(B3092, patient!A:D, 4, FALSE)</f>
        <v>63</v>
      </c>
      <c r="O3092" t="str">
        <f>VLOOKUP(B3092, patient!A:C, 3, FALSE)</f>
        <v>Female</v>
      </c>
      <c r="P3092" t="str">
        <f>VLOOKUP(B3092, patient!A:F, 6, FALSE)</f>
        <v>Black</v>
      </c>
      <c r="Q3092" t="s">
        <v>486</v>
      </c>
      <c r="R3092">
        <v>417</v>
      </c>
      <c r="S3092">
        <v>86</v>
      </c>
      <c r="T3092" s="1">
        <v>45627</v>
      </c>
      <c r="U3092" s="1" t="str">
        <f t="shared" si="144"/>
        <v>Yes</v>
      </c>
      <c r="V3092">
        <v>10</v>
      </c>
      <c r="W3092" t="s">
        <v>494</v>
      </c>
      <c r="X3092" t="s">
        <v>488</v>
      </c>
      <c r="Y3092" t="str">
        <f t="shared" si="145"/>
        <v>Scheduled</v>
      </c>
      <c r="Z3092" t="s">
        <v>497</v>
      </c>
      <c r="AC3092" t="s">
        <v>490</v>
      </c>
      <c r="AD3092">
        <v>352.1</v>
      </c>
      <c r="AE3092">
        <v>0</v>
      </c>
      <c r="AF3092" t="str">
        <f t="shared" si="146"/>
        <v>Jan</v>
      </c>
    </row>
    <row r="3093" spans="1:32" x14ac:dyDescent="0.25">
      <c r="A3093" s="1">
        <v>45659</v>
      </c>
      <c r="B3093">
        <v>1244</v>
      </c>
      <c r="C3093">
        <v>1</v>
      </c>
      <c r="D3093">
        <v>4</v>
      </c>
      <c r="E3093">
        <v>5</v>
      </c>
      <c r="F3093">
        <v>5</v>
      </c>
      <c r="G3093">
        <v>1</v>
      </c>
      <c r="H3093">
        <f>VLOOKUP(B3093, patient!A:E, 5, FALSE)</f>
        <v>4</v>
      </c>
      <c r="I3093" t="str">
        <f>VLOOKUP(H3093, city!A:B, 2, FALSE)</f>
        <v>Birmingham</v>
      </c>
      <c r="J3093" t="str">
        <f>VLOOKUP(E3093, diagnosis!A:B, 2, FALSE)</f>
        <v>Migraine</v>
      </c>
      <c r="K3093" t="str">
        <f>VLOOKUP(D3093, department!A:B, 2, FALSE)</f>
        <v>Orthopedics</v>
      </c>
      <c r="L3093" t="str">
        <f>VLOOKUP(C3093, provider!A:B, 2, FALSE)</f>
        <v>Dr. Olu Abisola</v>
      </c>
      <c r="M3093" t="str">
        <f>VLOOKUP(G3093, insurance!A:B, 2, FALSE)</f>
        <v>Aviva</v>
      </c>
      <c r="N3093">
        <f>VLOOKUP(B3093, patient!A:D, 4, FALSE)</f>
        <v>36</v>
      </c>
      <c r="O3093" t="str">
        <f>VLOOKUP(B3093, patient!A:C, 3, FALSE)</f>
        <v>Male</v>
      </c>
      <c r="P3093" t="str">
        <f>VLOOKUP(B3093, patient!A:F, 6, FALSE)</f>
        <v>Hispanic</v>
      </c>
      <c r="Q3093" t="s">
        <v>491</v>
      </c>
      <c r="R3093">
        <v>790</v>
      </c>
      <c r="S3093">
        <v>140</v>
      </c>
      <c r="U3093" s="1" t="str">
        <f t="shared" si="144"/>
        <v>No</v>
      </c>
      <c r="V3093">
        <v>6</v>
      </c>
      <c r="W3093" t="s">
        <v>494</v>
      </c>
      <c r="X3093" t="s">
        <v>495</v>
      </c>
      <c r="Y3093" t="str">
        <f t="shared" si="145"/>
        <v>Emergency</v>
      </c>
      <c r="Z3093" t="s">
        <v>489</v>
      </c>
      <c r="AA3093" s="1">
        <v>45608</v>
      </c>
      <c r="AB3093" s="1">
        <v>45601</v>
      </c>
      <c r="AC3093" t="s">
        <v>496</v>
      </c>
      <c r="AD3093">
        <v>686</v>
      </c>
      <c r="AE3093">
        <v>50</v>
      </c>
      <c r="AF3093" t="str">
        <f t="shared" si="146"/>
        <v>Jan</v>
      </c>
    </row>
    <row r="3094" spans="1:32" x14ac:dyDescent="0.25">
      <c r="A3094" s="1">
        <v>45660</v>
      </c>
      <c r="B3094">
        <v>889</v>
      </c>
      <c r="C3094">
        <v>5</v>
      </c>
      <c r="D3094">
        <v>4</v>
      </c>
      <c r="E3094">
        <v>4</v>
      </c>
      <c r="F3094">
        <v>5</v>
      </c>
      <c r="G3094">
        <v>2</v>
      </c>
      <c r="H3094">
        <f>VLOOKUP(B3094, patient!A:E, 5, FALSE)</f>
        <v>10</v>
      </c>
      <c r="I3094" t="str">
        <f>VLOOKUP(H3094, city!A:B, 2, FALSE)</f>
        <v>Edinburgh</v>
      </c>
      <c r="J3094" t="str">
        <f>VLOOKUP(E3094, diagnosis!A:B, 2, FALSE)</f>
        <v>Hypertension</v>
      </c>
      <c r="K3094" t="str">
        <f>VLOOKUP(D3094, department!A:B, 2, FALSE)</f>
        <v>Orthopedics</v>
      </c>
      <c r="L3094" t="str">
        <f>VLOOKUP(C3094, provider!A:B, 2, FALSE)</f>
        <v>Dr. Sade Kikiola</v>
      </c>
      <c r="M3094" t="str">
        <f>VLOOKUP(G3094, insurance!A:B, 2, FALSE)</f>
        <v>AXA</v>
      </c>
      <c r="N3094">
        <f>VLOOKUP(B3094, patient!A:D, 4, FALSE)</f>
        <v>21</v>
      </c>
      <c r="O3094" t="str">
        <f>VLOOKUP(B3094, patient!A:C, 3, FALSE)</f>
        <v>Female</v>
      </c>
      <c r="P3094" t="str">
        <f>VLOOKUP(B3094, patient!A:F, 6, FALSE)</f>
        <v>Hispanic</v>
      </c>
      <c r="Q3094" t="s">
        <v>486</v>
      </c>
      <c r="R3094">
        <v>71</v>
      </c>
      <c r="S3094">
        <v>145</v>
      </c>
      <c r="U3094" s="1" t="str">
        <f t="shared" si="144"/>
        <v>No</v>
      </c>
      <c r="V3094">
        <v>9</v>
      </c>
      <c r="W3094" t="s">
        <v>487</v>
      </c>
      <c r="X3094" t="s">
        <v>495</v>
      </c>
      <c r="Y3094" t="str">
        <f t="shared" si="145"/>
        <v>Emergency</v>
      </c>
      <c r="Z3094" t="s">
        <v>497</v>
      </c>
      <c r="AA3094" s="1">
        <v>45605</v>
      </c>
      <c r="AB3094" s="1">
        <v>45601</v>
      </c>
      <c r="AC3094" t="s">
        <v>493</v>
      </c>
      <c r="AD3094">
        <v>172.2</v>
      </c>
      <c r="AE3094">
        <v>30</v>
      </c>
      <c r="AF3094" t="str">
        <f t="shared" si="146"/>
        <v>Jan</v>
      </c>
    </row>
    <row r="3095" spans="1:32" x14ac:dyDescent="0.25">
      <c r="A3095" s="1">
        <v>45660</v>
      </c>
      <c r="B3095">
        <v>3592</v>
      </c>
      <c r="C3095">
        <v>4</v>
      </c>
      <c r="D3095">
        <v>4</v>
      </c>
      <c r="E3095">
        <v>4</v>
      </c>
      <c r="F3095">
        <v>5</v>
      </c>
      <c r="G3095">
        <v>2</v>
      </c>
      <c r="H3095">
        <f>VLOOKUP(B3095, patient!A:E, 5, FALSE)</f>
        <v>4</v>
      </c>
      <c r="I3095" t="str">
        <f>VLOOKUP(H3095, city!A:B, 2, FALSE)</f>
        <v>Birmingham</v>
      </c>
      <c r="J3095" t="str">
        <f>VLOOKUP(E3095, diagnosis!A:B, 2, FALSE)</f>
        <v>Hypertension</v>
      </c>
      <c r="K3095" t="str">
        <f>VLOOKUP(D3095, department!A:B, 2, FALSE)</f>
        <v>Orthopedics</v>
      </c>
      <c r="L3095" t="str">
        <f>VLOOKUP(C3095, provider!A:B, 2, FALSE)</f>
        <v>Dr. Ravi Patel</v>
      </c>
      <c r="M3095" t="str">
        <f>VLOOKUP(G3095, insurance!A:B, 2, FALSE)</f>
        <v>AXA</v>
      </c>
      <c r="N3095">
        <f>VLOOKUP(B3095, patient!A:D, 4, FALSE)</f>
        <v>43</v>
      </c>
      <c r="O3095" t="str">
        <f>VLOOKUP(B3095, patient!A:C, 3, FALSE)</f>
        <v>Male</v>
      </c>
      <c r="P3095" t="str">
        <f>VLOOKUP(B3095, patient!A:F, 6, FALSE)</f>
        <v>Asian</v>
      </c>
      <c r="Q3095" t="s">
        <v>491</v>
      </c>
      <c r="R3095">
        <v>820</v>
      </c>
      <c r="S3095">
        <v>30</v>
      </c>
      <c r="T3095" s="1">
        <v>45617</v>
      </c>
      <c r="U3095" s="1" t="str">
        <f t="shared" si="144"/>
        <v>Yes</v>
      </c>
      <c r="V3095">
        <v>8</v>
      </c>
      <c r="W3095" t="s">
        <v>494</v>
      </c>
      <c r="X3095" t="s">
        <v>488</v>
      </c>
      <c r="Y3095" t="str">
        <f t="shared" si="145"/>
        <v>Scheduled</v>
      </c>
      <c r="Z3095" t="s">
        <v>497</v>
      </c>
      <c r="AC3095" t="s">
        <v>490</v>
      </c>
      <c r="AD3095">
        <v>595</v>
      </c>
      <c r="AE3095">
        <v>0</v>
      </c>
      <c r="AF3095" t="str">
        <f t="shared" si="146"/>
        <v>Jan</v>
      </c>
    </row>
    <row r="3096" spans="1:32" x14ac:dyDescent="0.25">
      <c r="A3096" s="1">
        <v>45660</v>
      </c>
      <c r="B3096">
        <v>1529</v>
      </c>
      <c r="C3096">
        <v>5</v>
      </c>
      <c r="D3096">
        <v>4</v>
      </c>
      <c r="E3096">
        <v>5</v>
      </c>
      <c r="F3096">
        <v>5</v>
      </c>
      <c r="G3096">
        <v>3</v>
      </c>
      <c r="H3096">
        <f>VLOOKUP(B3096, patient!A:E, 5, FALSE)</f>
        <v>10</v>
      </c>
      <c r="I3096" t="str">
        <f>VLOOKUP(H3096, city!A:B, 2, FALSE)</f>
        <v>Edinburgh</v>
      </c>
      <c r="J3096" t="str">
        <f>VLOOKUP(E3096, diagnosis!A:B, 2, FALSE)</f>
        <v>Migraine</v>
      </c>
      <c r="K3096" t="str">
        <f>VLOOKUP(D3096, department!A:B, 2, FALSE)</f>
        <v>Orthopedics</v>
      </c>
      <c r="L3096" t="str">
        <f>VLOOKUP(C3096, provider!A:B, 2, FALSE)</f>
        <v>Dr. Sade Kikiola</v>
      </c>
      <c r="M3096" t="str">
        <f>VLOOKUP(G3096, insurance!A:B, 2, FALSE)</f>
        <v>Allianz</v>
      </c>
      <c r="N3096">
        <f>VLOOKUP(B3096, patient!A:D, 4, FALSE)</f>
        <v>55</v>
      </c>
      <c r="O3096" t="str">
        <f>VLOOKUP(B3096, patient!A:C, 3, FALSE)</f>
        <v>Female</v>
      </c>
      <c r="P3096" t="str">
        <f>VLOOKUP(B3096, patient!A:F, 6, FALSE)</f>
        <v>Asian</v>
      </c>
      <c r="Q3096" t="s">
        <v>486</v>
      </c>
      <c r="R3096">
        <v>817</v>
      </c>
      <c r="S3096">
        <v>117</v>
      </c>
      <c r="U3096" s="1" t="str">
        <f t="shared" si="144"/>
        <v>No</v>
      </c>
      <c r="V3096">
        <v>6</v>
      </c>
      <c r="W3096" t="s">
        <v>492</v>
      </c>
      <c r="X3096" t="s">
        <v>488</v>
      </c>
      <c r="Y3096" t="str">
        <f t="shared" si="145"/>
        <v>Scheduled</v>
      </c>
      <c r="Z3096" t="s">
        <v>489</v>
      </c>
      <c r="AA3096" s="1">
        <v>45605</v>
      </c>
      <c r="AB3096" s="1">
        <v>45601</v>
      </c>
      <c r="AC3096" t="s">
        <v>493</v>
      </c>
      <c r="AD3096">
        <v>674.8</v>
      </c>
      <c r="AE3096">
        <v>30</v>
      </c>
      <c r="AF3096" t="str">
        <f t="shared" si="146"/>
        <v>Jan</v>
      </c>
    </row>
    <row r="3097" spans="1:32" x14ac:dyDescent="0.25">
      <c r="A3097" s="1">
        <v>45660</v>
      </c>
      <c r="B3097">
        <v>3899</v>
      </c>
      <c r="C3097">
        <v>2</v>
      </c>
      <c r="D3097">
        <v>4</v>
      </c>
      <c r="E3097">
        <v>3</v>
      </c>
      <c r="F3097">
        <v>5</v>
      </c>
      <c r="G3097">
        <v>3</v>
      </c>
      <c r="H3097">
        <f>VLOOKUP(B3097, patient!A:E, 5, FALSE)</f>
        <v>4</v>
      </c>
      <c r="I3097" t="str">
        <f>VLOOKUP(H3097, city!A:B, 2, FALSE)</f>
        <v>Birmingham</v>
      </c>
      <c r="J3097" t="str">
        <f>VLOOKUP(E3097, diagnosis!A:B, 2, FALSE)</f>
        <v>Fracture</v>
      </c>
      <c r="K3097" t="str">
        <f>VLOOKUP(D3097, department!A:B, 2, FALSE)</f>
        <v>Orthopedics</v>
      </c>
      <c r="L3097" t="str">
        <f>VLOOKUP(C3097, provider!A:B, 2, FALSE)</f>
        <v>Dr. Johnson Grek</v>
      </c>
      <c r="M3097" t="str">
        <f>VLOOKUP(G3097, insurance!A:B, 2, FALSE)</f>
        <v>Allianz</v>
      </c>
      <c r="N3097">
        <f>VLOOKUP(B3097, patient!A:D, 4, FALSE)</f>
        <v>59</v>
      </c>
      <c r="O3097" t="str">
        <f>VLOOKUP(B3097, patient!A:C, 3, FALSE)</f>
        <v>Female</v>
      </c>
      <c r="P3097" t="str">
        <f>VLOOKUP(B3097, patient!A:F, 6, FALSE)</f>
        <v>Hispanic</v>
      </c>
      <c r="Q3097" t="s">
        <v>491</v>
      </c>
      <c r="R3097">
        <v>957</v>
      </c>
      <c r="S3097">
        <v>174</v>
      </c>
      <c r="U3097" s="1" t="str">
        <f t="shared" si="144"/>
        <v>No</v>
      </c>
      <c r="V3097">
        <v>8</v>
      </c>
      <c r="W3097" t="s">
        <v>487</v>
      </c>
      <c r="X3097" t="s">
        <v>495</v>
      </c>
      <c r="Y3097" t="str">
        <f t="shared" si="145"/>
        <v>Emergency</v>
      </c>
      <c r="Z3097" t="s">
        <v>489</v>
      </c>
      <c r="AA3097" s="1">
        <v>45606</v>
      </c>
      <c r="AB3097" s="1">
        <v>45601</v>
      </c>
      <c r="AC3097" t="s">
        <v>498</v>
      </c>
      <c r="AD3097">
        <v>798.7</v>
      </c>
      <c r="AE3097">
        <v>10</v>
      </c>
      <c r="AF3097" t="str">
        <f t="shared" si="146"/>
        <v>Jan</v>
      </c>
    </row>
    <row r="3098" spans="1:32" x14ac:dyDescent="0.25">
      <c r="A3098" s="1">
        <v>45660</v>
      </c>
      <c r="B3098">
        <v>3068</v>
      </c>
      <c r="C3098">
        <v>4</v>
      </c>
      <c r="D3098">
        <v>4</v>
      </c>
      <c r="E3098">
        <v>2</v>
      </c>
      <c r="F3098">
        <v>5</v>
      </c>
      <c r="G3098">
        <v>3</v>
      </c>
      <c r="H3098">
        <f>VLOOKUP(B3098, patient!A:E, 5, FALSE)</f>
        <v>10</v>
      </c>
      <c r="I3098" t="str">
        <f>VLOOKUP(H3098, city!A:B, 2, FALSE)</f>
        <v>Edinburgh</v>
      </c>
      <c r="J3098" t="str">
        <f>VLOOKUP(E3098, diagnosis!A:B, 2, FALSE)</f>
        <v>Asthma</v>
      </c>
      <c r="K3098" t="str">
        <f>VLOOKUP(D3098, department!A:B, 2, FALSE)</f>
        <v>Orthopedics</v>
      </c>
      <c r="L3098" t="str">
        <f>VLOOKUP(C3098, provider!A:B, 2, FALSE)</f>
        <v>Dr. Ravi Patel</v>
      </c>
      <c r="M3098" t="str">
        <f>VLOOKUP(G3098, insurance!A:B, 2, FALSE)</f>
        <v>Allianz</v>
      </c>
      <c r="N3098">
        <f>VLOOKUP(B3098, patient!A:D, 4, FALSE)</f>
        <v>49</v>
      </c>
      <c r="O3098" t="str">
        <f>VLOOKUP(B3098, patient!A:C, 3, FALSE)</f>
        <v>Male</v>
      </c>
      <c r="P3098" t="str">
        <f>VLOOKUP(B3098, patient!A:F, 6, FALSE)</f>
        <v>Asian</v>
      </c>
      <c r="Q3098" t="s">
        <v>486</v>
      </c>
      <c r="R3098">
        <v>171</v>
      </c>
      <c r="S3098">
        <v>106</v>
      </c>
      <c r="U3098" s="1" t="str">
        <f t="shared" si="144"/>
        <v>No</v>
      </c>
      <c r="V3098">
        <v>8</v>
      </c>
      <c r="W3098" t="s">
        <v>487</v>
      </c>
      <c r="X3098" t="s">
        <v>488</v>
      </c>
      <c r="Y3098" t="str">
        <f t="shared" si="145"/>
        <v>Scheduled</v>
      </c>
      <c r="Z3098" t="s">
        <v>489</v>
      </c>
      <c r="AA3098" s="1">
        <v>45609</v>
      </c>
      <c r="AB3098" s="1">
        <v>45601</v>
      </c>
      <c r="AC3098" t="s">
        <v>493</v>
      </c>
      <c r="AD3098">
        <v>214.9</v>
      </c>
      <c r="AE3098">
        <v>30</v>
      </c>
      <c r="AF3098" t="str">
        <f t="shared" si="146"/>
        <v>Jan</v>
      </c>
    </row>
    <row r="3099" spans="1:32" x14ac:dyDescent="0.25">
      <c r="A3099" s="1">
        <v>45660</v>
      </c>
      <c r="B3099">
        <v>4556</v>
      </c>
      <c r="C3099">
        <v>1</v>
      </c>
      <c r="D3099">
        <v>4</v>
      </c>
      <c r="E3099">
        <v>5</v>
      </c>
      <c r="F3099">
        <v>5</v>
      </c>
      <c r="G3099">
        <v>2</v>
      </c>
      <c r="H3099">
        <f>VLOOKUP(B3099, patient!A:E, 5, FALSE)</f>
        <v>4</v>
      </c>
      <c r="I3099" t="str">
        <f>VLOOKUP(H3099, city!A:B, 2, FALSE)</f>
        <v>Birmingham</v>
      </c>
      <c r="J3099" t="str">
        <f>VLOOKUP(E3099, diagnosis!A:B, 2, FALSE)</f>
        <v>Migraine</v>
      </c>
      <c r="K3099" t="str">
        <f>VLOOKUP(D3099, department!A:B, 2, FALSE)</f>
        <v>Orthopedics</v>
      </c>
      <c r="L3099" t="str">
        <f>VLOOKUP(C3099, provider!A:B, 2, FALSE)</f>
        <v>Dr. Olu Abisola</v>
      </c>
      <c r="M3099" t="str">
        <f>VLOOKUP(G3099, insurance!A:B, 2, FALSE)</f>
        <v>AXA</v>
      </c>
      <c r="N3099">
        <f>VLOOKUP(B3099, patient!A:D, 4, FALSE)</f>
        <v>56</v>
      </c>
      <c r="O3099" t="str">
        <f>VLOOKUP(B3099, patient!A:C, 3, FALSE)</f>
        <v>Female</v>
      </c>
      <c r="P3099" t="str">
        <f>VLOOKUP(B3099, patient!A:F, 6, FALSE)</f>
        <v>Black</v>
      </c>
      <c r="Q3099" t="s">
        <v>486</v>
      </c>
      <c r="R3099">
        <v>519</v>
      </c>
      <c r="S3099">
        <v>164</v>
      </c>
      <c r="U3099" s="1" t="str">
        <f t="shared" si="144"/>
        <v>No</v>
      </c>
      <c r="V3099">
        <v>10</v>
      </c>
      <c r="W3099" t="s">
        <v>492</v>
      </c>
      <c r="X3099" t="s">
        <v>495</v>
      </c>
      <c r="Y3099" t="str">
        <f t="shared" si="145"/>
        <v>Emergency</v>
      </c>
      <c r="Z3099" t="s">
        <v>497</v>
      </c>
      <c r="AA3099" s="1">
        <v>45608</v>
      </c>
      <c r="AB3099" s="1">
        <v>45601</v>
      </c>
      <c r="AC3099" t="s">
        <v>496</v>
      </c>
      <c r="AD3099">
        <v>513.1</v>
      </c>
      <c r="AE3099">
        <v>50</v>
      </c>
      <c r="AF3099" t="str">
        <f t="shared" si="146"/>
        <v>Jan</v>
      </c>
    </row>
    <row r="3100" spans="1:32" x14ac:dyDescent="0.25">
      <c r="A3100" s="1">
        <v>45660</v>
      </c>
      <c r="B3100">
        <v>3639</v>
      </c>
      <c r="C3100">
        <v>5</v>
      </c>
      <c r="D3100">
        <v>4</v>
      </c>
      <c r="E3100">
        <v>5</v>
      </c>
      <c r="F3100">
        <v>5</v>
      </c>
      <c r="G3100">
        <v>3</v>
      </c>
      <c r="H3100">
        <f>VLOOKUP(B3100, patient!A:E, 5, FALSE)</f>
        <v>10</v>
      </c>
      <c r="I3100" t="str">
        <f>VLOOKUP(H3100, city!A:B, 2, FALSE)</f>
        <v>Edinburgh</v>
      </c>
      <c r="J3100" t="str">
        <f>VLOOKUP(E3100, diagnosis!A:B, 2, FALSE)</f>
        <v>Migraine</v>
      </c>
      <c r="K3100" t="str">
        <f>VLOOKUP(D3100, department!A:B, 2, FALSE)</f>
        <v>Orthopedics</v>
      </c>
      <c r="L3100" t="str">
        <f>VLOOKUP(C3100, provider!A:B, 2, FALSE)</f>
        <v>Dr. Sade Kikiola</v>
      </c>
      <c r="M3100" t="str">
        <f>VLOOKUP(G3100, insurance!A:B, 2, FALSE)</f>
        <v>Allianz</v>
      </c>
      <c r="N3100">
        <f>VLOOKUP(B3100, patient!A:D, 4, FALSE)</f>
        <v>62</v>
      </c>
      <c r="O3100" t="str">
        <f>VLOOKUP(B3100, patient!A:C, 3, FALSE)</f>
        <v>Male</v>
      </c>
      <c r="P3100" t="str">
        <f>VLOOKUP(B3100, patient!A:F, 6, FALSE)</f>
        <v>Asian</v>
      </c>
      <c r="Q3100" t="s">
        <v>491</v>
      </c>
      <c r="R3100">
        <v>861</v>
      </c>
      <c r="S3100">
        <v>141</v>
      </c>
      <c r="T3100" s="1">
        <v>45617</v>
      </c>
      <c r="U3100" s="1" t="str">
        <f t="shared" si="144"/>
        <v>Yes</v>
      </c>
      <c r="V3100">
        <v>6</v>
      </c>
      <c r="W3100" t="s">
        <v>494</v>
      </c>
      <c r="X3100" t="s">
        <v>495</v>
      </c>
      <c r="Y3100" t="str">
        <f t="shared" si="145"/>
        <v>Emergency</v>
      </c>
      <c r="Z3100" t="s">
        <v>489</v>
      </c>
      <c r="AC3100" t="s">
        <v>490</v>
      </c>
      <c r="AD3100">
        <v>701.4</v>
      </c>
      <c r="AE3100">
        <v>0</v>
      </c>
      <c r="AF3100" t="str">
        <f t="shared" si="146"/>
        <v>Jan</v>
      </c>
    </row>
    <row r="3101" spans="1:32" x14ac:dyDescent="0.25">
      <c r="A3101" s="1">
        <v>45660</v>
      </c>
      <c r="B3101">
        <v>3907</v>
      </c>
      <c r="C3101">
        <v>3</v>
      </c>
      <c r="D3101">
        <v>4</v>
      </c>
      <c r="E3101">
        <v>4</v>
      </c>
      <c r="F3101">
        <v>5</v>
      </c>
      <c r="G3101">
        <v>1</v>
      </c>
      <c r="H3101">
        <f>VLOOKUP(B3101, patient!A:E, 5, FALSE)</f>
        <v>4</v>
      </c>
      <c r="I3101" t="str">
        <f>VLOOKUP(H3101, city!A:B, 2, FALSE)</f>
        <v>Birmingham</v>
      </c>
      <c r="J3101" t="str">
        <f>VLOOKUP(E3101, diagnosis!A:B, 2, FALSE)</f>
        <v>Hypertension</v>
      </c>
      <c r="K3101" t="str">
        <f>VLOOKUP(D3101, department!A:B, 2, FALSE)</f>
        <v>Orthopedics</v>
      </c>
      <c r="L3101" t="str">
        <f>VLOOKUP(C3101, provider!A:B, 2, FALSE)</f>
        <v>Dr. Emma Jones</v>
      </c>
      <c r="M3101" t="str">
        <f>VLOOKUP(G3101, insurance!A:B, 2, FALSE)</f>
        <v>Aviva</v>
      </c>
      <c r="N3101">
        <f>VLOOKUP(B3101, patient!A:D, 4, FALSE)</f>
        <v>63</v>
      </c>
      <c r="O3101" t="str">
        <f>VLOOKUP(B3101, patient!A:C, 3, FALSE)</f>
        <v>Male</v>
      </c>
      <c r="P3101" t="str">
        <f>VLOOKUP(B3101, patient!A:F, 6, FALSE)</f>
        <v>Black</v>
      </c>
      <c r="Q3101" t="s">
        <v>491</v>
      </c>
      <c r="R3101">
        <v>938</v>
      </c>
      <c r="S3101">
        <v>117</v>
      </c>
      <c r="U3101" s="1" t="str">
        <f t="shared" si="144"/>
        <v>No</v>
      </c>
      <c r="V3101">
        <v>2</v>
      </c>
      <c r="W3101" t="s">
        <v>492</v>
      </c>
      <c r="X3101" t="s">
        <v>495</v>
      </c>
      <c r="Y3101" t="str">
        <f t="shared" si="145"/>
        <v>Emergency</v>
      </c>
      <c r="Z3101" t="s">
        <v>489</v>
      </c>
      <c r="AA3101" s="1">
        <v>45610</v>
      </c>
      <c r="AB3101" s="1">
        <v>45601</v>
      </c>
      <c r="AC3101" t="s">
        <v>498</v>
      </c>
      <c r="AD3101">
        <v>745.5</v>
      </c>
      <c r="AE3101">
        <v>10</v>
      </c>
      <c r="AF3101" t="str">
        <f t="shared" si="146"/>
        <v>Jan</v>
      </c>
    </row>
    <row r="3102" spans="1:32" x14ac:dyDescent="0.25">
      <c r="A3102" s="1">
        <v>45660</v>
      </c>
      <c r="B3102">
        <v>4550</v>
      </c>
      <c r="C3102">
        <v>5</v>
      </c>
      <c r="D3102">
        <v>4</v>
      </c>
      <c r="E3102">
        <v>2</v>
      </c>
      <c r="F3102">
        <v>5</v>
      </c>
      <c r="G3102">
        <v>3</v>
      </c>
      <c r="H3102">
        <f>VLOOKUP(B3102, patient!A:E, 5, FALSE)</f>
        <v>10</v>
      </c>
      <c r="I3102" t="str">
        <f>VLOOKUP(H3102, city!A:B, 2, FALSE)</f>
        <v>Edinburgh</v>
      </c>
      <c r="J3102" t="str">
        <f>VLOOKUP(E3102, diagnosis!A:B, 2, FALSE)</f>
        <v>Asthma</v>
      </c>
      <c r="K3102" t="str">
        <f>VLOOKUP(D3102, department!A:B, 2, FALSE)</f>
        <v>Orthopedics</v>
      </c>
      <c r="L3102" t="str">
        <f>VLOOKUP(C3102, provider!A:B, 2, FALSE)</f>
        <v>Dr. Sade Kikiola</v>
      </c>
      <c r="M3102" t="str">
        <f>VLOOKUP(G3102, insurance!A:B, 2, FALSE)</f>
        <v>Allianz</v>
      </c>
      <c r="N3102">
        <f>VLOOKUP(B3102, patient!A:D, 4, FALSE)</f>
        <v>53</v>
      </c>
      <c r="O3102" t="str">
        <f>VLOOKUP(B3102, patient!A:C, 3, FALSE)</f>
        <v>Female</v>
      </c>
      <c r="P3102" t="str">
        <f>VLOOKUP(B3102, patient!A:F, 6, FALSE)</f>
        <v>Black</v>
      </c>
      <c r="Q3102" t="s">
        <v>492</v>
      </c>
      <c r="R3102">
        <v>742</v>
      </c>
      <c r="S3102">
        <v>52</v>
      </c>
      <c r="T3102" s="1">
        <v>45631</v>
      </c>
      <c r="U3102" s="1" t="str">
        <f t="shared" si="144"/>
        <v>Yes</v>
      </c>
      <c r="V3102">
        <v>5</v>
      </c>
      <c r="W3102" t="s">
        <v>494</v>
      </c>
      <c r="X3102" t="s">
        <v>495</v>
      </c>
      <c r="Y3102" t="str">
        <f t="shared" si="145"/>
        <v>Emergency</v>
      </c>
      <c r="Z3102" t="s">
        <v>497</v>
      </c>
      <c r="AC3102" t="s">
        <v>490</v>
      </c>
      <c r="AD3102">
        <v>555.79999999999995</v>
      </c>
      <c r="AE3102">
        <v>0</v>
      </c>
      <c r="AF3102" t="str">
        <f t="shared" si="146"/>
        <v>Jan</v>
      </c>
    </row>
    <row r="3103" spans="1:32" x14ac:dyDescent="0.25">
      <c r="A3103" s="1">
        <v>45660</v>
      </c>
      <c r="B3103">
        <v>206</v>
      </c>
      <c r="C3103">
        <v>5</v>
      </c>
      <c r="D3103">
        <v>4</v>
      </c>
      <c r="E3103">
        <v>2</v>
      </c>
      <c r="F3103">
        <v>5</v>
      </c>
      <c r="G3103">
        <v>3</v>
      </c>
      <c r="H3103">
        <f>VLOOKUP(B3103, patient!A:E, 5, FALSE)</f>
        <v>4</v>
      </c>
      <c r="I3103" t="str">
        <f>VLOOKUP(H3103, city!A:B, 2, FALSE)</f>
        <v>Birmingham</v>
      </c>
      <c r="J3103" t="str">
        <f>VLOOKUP(E3103, diagnosis!A:B, 2, FALSE)</f>
        <v>Asthma</v>
      </c>
      <c r="K3103" t="str">
        <f>VLOOKUP(D3103, department!A:B, 2, FALSE)</f>
        <v>Orthopedics</v>
      </c>
      <c r="L3103" t="str">
        <f>VLOOKUP(C3103, provider!A:B, 2, FALSE)</f>
        <v>Dr. Sade Kikiola</v>
      </c>
      <c r="M3103" t="str">
        <f>VLOOKUP(G3103, insurance!A:B, 2, FALSE)</f>
        <v>Allianz</v>
      </c>
      <c r="N3103">
        <f>VLOOKUP(B3103, patient!A:D, 4, FALSE)</f>
        <v>57</v>
      </c>
      <c r="O3103" t="str">
        <f>VLOOKUP(B3103, patient!A:C, 3, FALSE)</f>
        <v>Female</v>
      </c>
      <c r="P3103" t="str">
        <f>VLOOKUP(B3103, patient!A:F, 6, FALSE)</f>
        <v>Black</v>
      </c>
      <c r="Q3103" t="s">
        <v>492</v>
      </c>
      <c r="R3103">
        <v>293</v>
      </c>
      <c r="S3103">
        <v>152</v>
      </c>
      <c r="U3103" s="1" t="str">
        <f t="shared" si="144"/>
        <v>No</v>
      </c>
      <c r="V3103">
        <v>4</v>
      </c>
      <c r="W3103" t="s">
        <v>494</v>
      </c>
      <c r="X3103" t="s">
        <v>495</v>
      </c>
      <c r="Y3103" t="str">
        <f t="shared" si="145"/>
        <v>Emergency</v>
      </c>
      <c r="Z3103" t="s">
        <v>497</v>
      </c>
      <c r="AA3103" s="1">
        <v>45607</v>
      </c>
      <c r="AB3103" s="1">
        <v>45602</v>
      </c>
      <c r="AC3103" t="s">
        <v>498</v>
      </c>
      <c r="AD3103">
        <v>318.5</v>
      </c>
      <c r="AE3103">
        <v>10</v>
      </c>
      <c r="AF3103" t="str">
        <f t="shared" si="146"/>
        <v>Jan</v>
      </c>
    </row>
    <row r="3104" spans="1:32" x14ac:dyDescent="0.25">
      <c r="A3104" s="1">
        <v>45661</v>
      </c>
      <c r="B3104">
        <v>69</v>
      </c>
      <c r="C3104">
        <v>1</v>
      </c>
      <c r="D3104">
        <v>4</v>
      </c>
      <c r="E3104">
        <v>1</v>
      </c>
      <c r="F3104">
        <v>5</v>
      </c>
      <c r="G3104">
        <v>2</v>
      </c>
      <c r="H3104">
        <f>VLOOKUP(B3104, patient!A:E, 5, FALSE)</f>
        <v>10</v>
      </c>
      <c r="I3104" t="str">
        <f>VLOOKUP(H3104, city!A:B, 2, FALSE)</f>
        <v>Edinburgh</v>
      </c>
      <c r="J3104" t="str">
        <f>VLOOKUP(E3104, diagnosis!A:B, 2, FALSE)</f>
        <v>Appendicitis</v>
      </c>
      <c r="K3104" t="str">
        <f>VLOOKUP(D3104, department!A:B, 2, FALSE)</f>
        <v>Orthopedics</v>
      </c>
      <c r="L3104" t="str">
        <f>VLOOKUP(C3104, provider!A:B, 2, FALSE)</f>
        <v>Dr. Olu Abisola</v>
      </c>
      <c r="M3104" t="str">
        <f>VLOOKUP(G3104, insurance!A:B, 2, FALSE)</f>
        <v>AXA</v>
      </c>
      <c r="N3104">
        <f>VLOOKUP(B3104, patient!A:D, 4, FALSE)</f>
        <v>54</v>
      </c>
      <c r="O3104" t="str">
        <f>VLOOKUP(B3104, patient!A:C, 3, FALSE)</f>
        <v>Female</v>
      </c>
      <c r="P3104" t="str">
        <f>VLOOKUP(B3104, patient!A:F, 6, FALSE)</f>
        <v>Black</v>
      </c>
      <c r="Q3104" t="s">
        <v>486</v>
      </c>
      <c r="R3104">
        <v>979</v>
      </c>
      <c r="S3104">
        <v>142</v>
      </c>
      <c r="U3104" s="1" t="str">
        <f t="shared" si="144"/>
        <v>No</v>
      </c>
      <c r="V3104">
        <v>6</v>
      </c>
      <c r="W3104" t="s">
        <v>494</v>
      </c>
      <c r="X3104" t="s">
        <v>495</v>
      </c>
      <c r="Y3104" t="str">
        <f t="shared" si="145"/>
        <v>Emergency</v>
      </c>
      <c r="Z3104" t="s">
        <v>489</v>
      </c>
      <c r="AA3104" s="1">
        <v>45603</v>
      </c>
      <c r="AB3104" s="1">
        <v>45602</v>
      </c>
      <c r="AC3104" t="s">
        <v>498</v>
      </c>
      <c r="AD3104">
        <v>791.7</v>
      </c>
      <c r="AE3104">
        <v>10</v>
      </c>
      <c r="AF3104" t="str">
        <f t="shared" si="146"/>
        <v>Jan</v>
      </c>
    </row>
    <row r="3105" spans="1:32" x14ac:dyDescent="0.25">
      <c r="A3105" s="1">
        <v>45661</v>
      </c>
      <c r="B3105">
        <v>4397</v>
      </c>
      <c r="C3105">
        <v>1</v>
      </c>
      <c r="D3105">
        <v>4</v>
      </c>
      <c r="E3105">
        <v>5</v>
      </c>
      <c r="F3105">
        <v>5</v>
      </c>
      <c r="G3105">
        <v>3</v>
      </c>
      <c r="H3105">
        <f>VLOOKUP(B3105, patient!A:E, 5, FALSE)</f>
        <v>4</v>
      </c>
      <c r="I3105" t="str">
        <f>VLOOKUP(H3105, city!A:B, 2, FALSE)</f>
        <v>Birmingham</v>
      </c>
      <c r="J3105" t="str">
        <f>VLOOKUP(E3105, diagnosis!A:B, 2, FALSE)</f>
        <v>Migraine</v>
      </c>
      <c r="K3105" t="str">
        <f>VLOOKUP(D3105, department!A:B, 2, FALSE)</f>
        <v>Orthopedics</v>
      </c>
      <c r="L3105" t="str">
        <f>VLOOKUP(C3105, provider!A:B, 2, FALSE)</f>
        <v>Dr. Olu Abisola</v>
      </c>
      <c r="M3105" t="str">
        <f>VLOOKUP(G3105, insurance!A:B, 2, FALSE)</f>
        <v>Allianz</v>
      </c>
      <c r="N3105">
        <f>VLOOKUP(B3105, patient!A:D, 4, FALSE)</f>
        <v>50</v>
      </c>
      <c r="O3105" t="str">
        <f>VLOOKUP(B3105, patient!A:C, 3, FALSE)</f>
        <v>Female</v>
      </c>
      <c r="P3105" t="str">
        <f>VLOOKUP(B3105, patient!A:F, 6, FALSE)</f>
        <v>Hispanic</v>
      </c>
      <c r="Q3105" t="s">
        <v>486</v>
      </c>
      <c r="R3105">
        <v>904</v>
      </c>
      <c r="S3105">
        <v>100</v>
      </c>
      <c r="U3105" s="1" t="str">
        <f t="shared" si="144"/>
        <v>No</v>
      </c>
      <c r="V3105">
        <v>2</v>
      </c>
      <c r="W3105" t="s">
        <v>494</v>
      </c>
      <c r="X3105" t="s">
        <v>495</v>
      </c>
      <c r="Y3105" t="str">
        <f t="shared" si="145"/>
        <v>Emergency</v>
      </c>
      <c r="Z3105" t="s">
        <v>497</v>
      </c>
      <c r="AA3105" s="1">
        <v>45606</v>
      </c>
      <c r="AB3105" s="1">
        <v>45602</v>
      </c>
      <c r="AC3105" t="s">
        <v>498</v>
      </c>
      <c r="AD3105">
        <v>709.8</v>
      </c>
      <c r="AE3105">
        <v>10</v>
      </c>
      <c r="AF3105" t="str">
        <f t="shared" si="146"/>
        <v>Jan</v>
      </c>
    </row>
    <row r="3106" spans="1:32" x14ac:dyDescent="0.25">
      <c r="A3106" s="1">
        <v>45661</v>
      </c>
      <c r="B3106">
        <v>575</v>
      </c>
      <c r="C3106">
        <v>2</v>
      </c>
      <c r="D3106">
        <v>4</v>
      </c>
      <c r="E3106">
        <v>1</v>
      </c>
      <c r="F3106">
        <v>5</v>
      </c>
      <c r="G3106">
        <v>1</v>
      </c>
      <c r="H3106">
        <f>VLOOKUP(B3106, patient!A:E, 5, FALSE)</f>
        <v>10</v>
      </c>
      <c r="I3106" t="str">
        <f>VLOOKUP(H3106, city!A:B, 2, FALSE)</f>
        <v>Edinburgh</v>
      </c>
      <c r="J3106" t="str">
        <f>VLOOKUP(E3106, diagnosis!A:B, 2, FALSE)</f>
        <v>Appendicitis</v>
      </c>
      <c r="K3106" t="str">
        <f>VLOOKUP(D3106, department!A:B, 2, FALSE)</f>
        <v>Orthopedics</v>
      </c>
      <c r="L3106" t="str">
        <f>VLOOKUP(C3106, provider!A:B, 2, FALSE)</f>
        <v>Dr. Johnson Grek</v>
      </c>
      <c r="M3106" t="str">
        <f>VLOOKUP(G3106, insurance!A:B, 2, FALSE)</f>
        <v>Aviva</v>
      </c>
      <c r="N3106">
        <f>VLOOKUP(B3106, patient!A:D, 4, FALSE)</f>
        <v>53</v>
      </c>
      <c r="O3106" t="str">
        <f>VLOOKUP(B3106, patient!A:C, 3, FALSE)</f>
        <v>Male</v>
      </c>
      <c r="P3106" t="str">
        <f>VLOOKUP(B3106, patient!A:F, 6, FALSE)</f>
        <v>Other</v>
      </c>
      <c r="Q3106" t="s">
        <v>492</v>
      </c>
      <c r="R3106">
        <v>379</v>
      </c>
      <c r="S3106">
        <v>81</v>
      </c>
      <c r="U3106" s="1" t="str">
        <f t="shared" si="144"/>
        <v>No</v>
      </c>
      <c r="V3106">
        <v>4</v>
      </c>
      <c r="W3106" t="s">
        <v>494</v>
      </c>
      <c r="X3106" t="s">
        <v>488</v>
      </c>
      <c r="Y3106" t="str">
        <f t="shared" si="145"/>
        <v>Scheduled</v>
      </c>
      <c r="Z3106" t="s">
        <v>489</v>
      </c>
      <c r="AA3106" s="1">
        <v>45608</v>
      </c>
      <c r="AB3106" s="1">
        <v>45602</v>
      </c>
      <c r="AC3106" t="s">
        <v>498</v>
      </c>
      <c r="AD3106">
        <v>329</v>
      </c>
      <c r="AE3106">
        <v>10</v>
      </c>
      <c r="AF3106" t="str">
        <f t="shared" si="146"/>
        <v>Jan</v>
      </c>
    </row>
    <row r="3107" spans="1:32" x14ac:dyDescent="0.25">
      <c r="A3107" s="1">
        <v>45661</v>
      </c>
      <c r="B3107">
        <v>2519</v>
      </c>
      <c r="C3107">
        <v>4</v>
      </c>
      <c r="D3107">
        <v>4</v>
      </c>
      <c r="E3107">
        <v>4</v>
      </c>
      <c r="F3107">
        <v>5</v>
      </c>
      <c r="G3107">
        <v>3</v>
      </c>
      <c r="H3107">
        <f>VLOOKUP(B3107, patient!A:E, 5, FALSE)</f>
        <v>4</v>
      </c>
      <c r="I3107" t="str">
        <f>VLOOKUP(H3107, city!A:B, 2, FALSE)</f>
        <v>Birmingham</v>
      </c>
      <c r="J3107" t="str">
        <f>VLOOKUP(E3107, diagnosis!A:B, 2, FALSE)</f>
        <v>Hypertension</v>
      </c>
      <c r="K3107" t="str">
        <f>VLOOKUP(D3107, department!A:B, 2, FALSE)</f>
        <v>Orthopedics</v>
      </c>
      <c r="L3107" t="str">
        <f>VLOOKUP(C3107, provider!A:B, 2, FALSE)</f>
        <v>Dr. Ravi Patel</v>
      </c>
      <c r="M3107" t="str">
        <f>VLOOKUP(G3107, insurance!A:B, 2, FALSE)</f>
        <v>Allianz</v>
      </c>
      <c r="N3107">
        <f>VLOOKUP(B3107, patient!A:D, 4, FALSE)</f>
        <v>20</v>
      </c>
      <c r="O3107" t="str">
        <f>VLOOKUP(B3107, patient!A:C, 3, FALSE)</f>
        <v>Male</v>
      </c>
      <c r="P3107" t="str">
        <f>VLOOKUP(B3107, patient!A:F, 6, FALSE)</f>
        <v>Other</v>
      </c>
      <c r="Q3107" t="s">
        <v>492</v>
      </c>
      <c r="R3107">
        <v>796</v>
      </c>
      <c r="S3107">
        <v>84</v>
      </c>
      <c r="T3107" s="1">
        <v>45620</v>
      </c>
      <c r="U3107" s="1" t="str">
        <f t="shared" si="144"/>
        <v>Yes</v>
      </c>
      <c r="V3107">
        <v>8</v>
      </c>
      <c r="W3107" t="s">
        <v>492</v>
      </c>
      <c r="X3107" t="s">
        <v>488</v>
      </c>
      <c r="Y3107" t="str">
        <f t="shared" si="145"/>
        <v>Scheduled</v>
      </c>
      <c r="Z3107" t="s">
        <v>497</v>
      </c>
      <c r="AC3107" t="s">
        <v>490</v>
      </c>
      <c r="AD3107">
        <v>616</v>
      </c>
      <c r="AE3107">
        <v>0</v>
      </c>
      <c r="AF3107" t="str">
        <f t="shared" si="146"/>
        <v>Jan</v>
      </c>
    </row>
    <row r="3108" spans="1:32" x14ac:dyDescent="0.25">
      <c r="A3108" s="1">
        <v>45661</v>
      </c>
      <c r="B3108">
        <v>3545</v>
      </c>
      <c r="C3108">
        <v>5</v>
      </c>
      <c r="D3108">
        <v>4</v>
      </c>
      <c r="E3108">
        <v>1</v>
      </c>
      <c r="F3108">
        <v>5</v>
      </c>
      <c r="G3108">
        <v>3</v>
      </c>
      <c r="H3108">
        <f>VLOOKUP(B3108, patient!A:E, 5, FALSE)</f>
        <v>10</v>
      </c>
      <c r="I3108" t="str">
        <f>VLOOKUP(H3108, city!A:B, 2, FALSE)</f>
        <v>Edinburgh</v>
      </c>
      <c r="J3108" t="str">
        <f>VLOOKUP(E3108, diagnosis!A:B, 2, FALSE)</f>
        <v>Appendicitis</v>
      </c>
      <c r="K3108" t="str">
        <f>VLOOKUP(D3108, department!A:B, 2, FALSE)</f>
        <v>Orthopedics</v>
      </c>
      <c r="L3108" t="str">
        <f>VLOOKUP(C3108, provider!A:B, 2, FALSE)</f>
        <v>Dr. Sade Kikiola</v>
      </c>
      <c r="M3108" t="str">
        <f>VLOOKUP(G3108, insurance!A:B, 2, FALSE)</f>
        <v>Allianz</v>
      </c>
      <c r="N3108">
        <f>VLOOKUP(B3108, patient!A:D, 4, FALSE)</f>
        <v>26</v>
      </c>
      <c r="O3108" t="str">
        <f>VLOOKUP(B3108, patient!A:C, 3, FALSE)</f>
        <v>Female</v>
      </c>
      <c r="P3108" t="str">
        <f>VLOOKUP(B3108, patient!A:F, 6, FALSE)</f>
        <v>Black</v>
      </c>
      <c r="Q3108" t="s">
        <v>491</v>
      </c>
      <c r="R3108">
        <v>453</v>
      </c>
      <c r="S3108">
        <v>144</v>
      </c>
      <c r="U3108" s="1" t="str">
        <f t="shared" si="144"/>
        <v>No</v>
      </c>
      <c r="V3108">
        <v>1</v>
      </c>
      <c r="W3108" t="s">
        <v>487</v>
      </c>
      <c r="X3108" t="s">
        <v>495</v>
      </c>
      <c r="Y3108" t="str">
        <f t="shared" si="145"/>
        <v>Emergency</v>
      </c>
      <c r="Z3108" t="s">
        <v>497</v>
      </c>
      <c r="AA3108" s="1">
        <v>45608</v>
      </c>
      <c r="AB3108" s="1">
        <v>45602</v>
      </c>
      <c r="AC3108" t="s">
        <v>496</v>
      </c>
      <c r="AD3108">
        <v>452.9</v>
      </c>
      <c r="AE3108">
        <v>50</v>
      </c>
      <c r="AF3108" t="str">
        <f t="shared" si="146"/>
        <v>Jan</v>
      </c>
    </row>
    <row r="3109" spans="1:32" x14ac:dyDescent="0.25">
      <c r="A3109" s="1">
        <v>45661</v>
      </c>
      <c r="B3109">
        <v>1706</v>
      </c>
      <c r="C3109">
        <v>3</v>
      </c>
      <c r="D3109">
        <v>4</v>
      </c>
      <c r="E3109">
        <v>3</v>
      </c>
      <c r="F3109">
        <v>5</v>
      </c>
      <c r="G3109">
        <v>1</v>
      </c>
      <c r="H3109">
        <f>VLOOKUP(B3109, patient!A:E, 5, FALSE)</f>
        <v>4</v>
      </c>
      <c r="I3109" t="str">
        <f>VLOOKUP(H3109, city!A:B, 2, FALSE)</f>
        <v>Birmingham</v>
      </c>
      <c r="J3109" t="str">
        <f>VLOOKUP(E3109, diagnosis!A:B, 2, FALSE)</f>
        <v>Fracture</v>
      </c>
      <c r="K3109" t="str">
        <f>VLOOKUP(D3109, department!A:B, 2, FALSE)</f>
        <v>Orthopedics</v>
      </c>
      <c r="L3109" t="str">
        <f>VLOOKUP(C3109, provider!A:B, 2, FALSE)</f>
        <v>Dr. Emma Jones</v>
      </c>
      <c r="M3109" t="str">
        <f>VLOOKUP(G3109, insurance!A:B, 2, FALSE)</f>
        <v>Aviva</v>
      </c>
      <c r="N3109">
        <f>VLOOKUP(B3109, patient!A:D, 4, FALSE)</f>
        <v>25</v>
      </c>
      <c r="O3109" t="str">
        <f>VLOOKUP(B3109, patient!A:C, 3, FALSE)</f>
        <v>Male</v>
      </c>
      <c r="P3109" t="str">
        <f>VLOOKUP(B3109, patient!A:F, 6, FALSE)</f>
        <v>Other</v>
      </c>
      <c r="Q3109" t="s">
        <v>492</v>
      </c>
      <c r="R3109">
        <v>678</v>
      </c>
      <c r="S3109">
        <v>109</v>
      </c>
      <c r="U3109" s="1" t="str">
        <f t="shared" si="144"/>
        <v>No</v>
      </c>
      <c r="V3109">
        <v>3</v>
      </c>
      <c r="W3109" t="s">
        <v>487</v>
      </c>
      <c r="X3109" t="s">
        <v>488</v>
      </c>
      <c r="Y3109" t="str">
        <f t="shared" si="145"/>
        <v>Scheduled</v>
      </c>
      <c r="Z3109" t="s">
        <v>489</v>
      </c>
      <c r="AA3109" s="1">
        <v>45611</v>
      </c>
      <c r="AB3109" s="1">
        <v>45602</v>
      </c>
      <c r="AC3109" t="s">
        <v>496</v>
      </c>
      <c r="AD3109">
        <v>585.9</v>
      </c>
      <c r="AE3109">
        <v>50</v>
      </c>
      <c r="AF3109" t="str">
        <f t="shared" si="146"/>
        <v>Jan</v>
      </c>
    </row>
    <row r="3110" spans="1:32" x14ac:dyDescent="0.25">
      <c r="A3110" s="1">
        <v>45661</v>
      </c>
      <c r="B3110">
        <v>1758</v>
      </c>
      <c r="C3110">
        <v>1</v>
      </c>
      <c r="D3110">
        <v>4</v>
      </c>
      <c r="E3110">
        <v>5</v>
      </c>
      <c r="F3110">
        <v>5</v>
      </c>
      <c r="G3110">
        <v>1</v>
      </c>
      <c r="H3110">
        <f>VLOOKUP(B3110, patient!A:E, 5, FALSE)</f>
        <v>10</v>
      </c>
      <c r="I3110" t="str">
        <f>VLOOKUP(H3110, city!A:B, 2, FALSE)</f>
        <v>Edinburgh</v>
      </c>
      <c r="J3110" t="str">
        <f>VLOOKUP(E3110, diagnosis!A:B, 2, FALSE)</f>
        <v>Migraine</v>
      </c>
      <c r="K3110" t="str">
        <f>VLOOKUP(D3110, department!A:B, 2, FALSE)</f>
        <v>Orthopedics</v>
      </c>
      <c r="L3110" t="str">
        <f>VLOOKUP(C3110, provider!A:B, 2, FALSE)</f>
        <v>Dr. Olu Abisola</v>
      </c>
      <c r="M3110" t="str">
        <f>VLOOKUP(G3110, insurance!A:B, 2, FALSE)</f>
        <v>Aviva</v>
      </c>
      <c r="N3110">
        <f>VLOOKUP(B3110, patient!A:D, 4, FALSE)</f>
        <v>50</v>
      </c>
      <c r="O3110" t="str">
        <f>VLOOKUP(B3110, patient!A:C, 3, FALSE)</f>
        <v>Male</v>
      </c>
      <c r="P3110" t="str">
        <f>VLOOKUP(B3110, patient!A:F, 6, FALSE)</f>
        <v>Black</v>
      </c>
      <c r="Q3110" t="s">
        <v>486</v>
      </c>
      <c r="R3110">
        <v>501</v>
      </c>
      <c r="S3110">
        <v>63</v>
      </c>
      <c r="U3110" s="1" t="str">
        <f t="shared" si="144"/>
        <v>No</v>
      </c>
      <c r="V3110">
        <v>4</v>
      </c>
      <c r="W3110" t="s">
        <v>487</v>
      </c>
      <c r="X3110" t="s">
        <v>488</v>
      </c>
      <c r="Y3110" t="str">
        <f t="shared" si="145"/>
        <v>Scheduled</v>
      </c>
      <c r="Z3110" t="s">
        <v>489</v>
      </c>
      <c r="AA3110" s="1">
        <v>45607</v>
      </c>
      <c r="AB3110" s="1">
        <v>45602</v>
      </c>
      <c r="AC3110" t="s">
        <v>496</v>
      </c>
      <c r="AD3110">
        <v>429.8</v>
      </c>
      <c r="AE3110">
        <v>50</v>
      </c>
      <c r="AF3110" t="str">
        <f t="shared" si="146"/>
        <v>Jan</v>
      </c>
    </row>
    <row r="3111" spans="1:32" x14ac:dyDescent="0.25">
      <c r="A3111" s="1">
        <v>45661</v>
      </c>
      <c r="B3111">
        <v>2749</v>
      </c>
      <c r="C3111">
        <v>1</v>
      </c>
      <c r="D3111">
        <v>4</v>
      </c>
      <c r="E3111">
        <v>5</v>
      </c>
      <c r="F3111">
        <v>5</v>
      </c>
      <c r="G3111">
        <v>3</v>
      </c>
      <c r="H3111">
        <f>VLOOKUP(B3111, patient!A:E, 5, FALSE)</f>
        <v>4</v>
      </c>
      <c r="I3111" t="str">
        <f>VLOOKUP(H3111, city!A:B, 2, FALSE)</f>
        <v>Birmingham</v>
      </c>
      <c r="J3111" t="str">
        <f>VLOOKUP(E3111, diagnosis!A:B, 2, FALSE)</f>
        <v>Migraine</v>
      </c>
      <c r="K3111" t="str">
        <f>VLOOKUP(D3111, department!A:B, 2, FALSE)</f>
        <v>Orthopedics</v>
      </c>
      <c r="L3111" t="str">
        <f>VLOOKUP(C3111, provider!A:B, 2, FALSE)</f>
        <v>Dr. Olu Abisola</v>
      </c>
      <c r="M3111" t="str">
        <f>VLOOKUP(G3111, insurance!A:B, 2, FALSE)</f>
        <v>Allianz</v>
      </c>
      <c r="N3111">
        <f>VLOOKUP(B3111, patient!A:D, 4, FALSE)</f>
        <v>76</v>
      </c>
      <c r="O3111" t="str">
        <f>VLOOKUP(B3111, patient!A:C, 3, FALSE)</f>
        <v>Female</v>
      </c>
      <c r="P3111" t="str">
        <f>VLOOKUP(B3111, patient!A:F, 6, FALSE)</f>
        <v>Other</v>
      </c>
      <c r="Q3111" t="s">
        <v>492</v>
      </c>
      <c r="R3111">
        <v>115</v>
      </c>
      <c r="S3111">
        <v>140</v>
      </c>
      <c r="T3111" s="1">
        <v>45617</v>
      </c>
      <c r="U3111" s="1" t="str">
        <f t="shared" si="144"/>
        <v>Yes</v>
      </c>
      <c r="V3111">
        <v>2</v>
      </c>
      <c r="W3111" t="s">
        <v>492</v>
      </c>
      <c r="X3111" t="s">
        <v>495</v>
      </c>
      <c r="Y3111" t="str">
        <f t="shared" si="145"/>
        <v>Emergency</v>
      </c>
      <c r="Z3111" t="s">
        <v>489</v>
      </c>
      <c r="AC3111" t="s">
        <v>490</v>
      </c>
      <c r="AD3111">
        <v>178.5</v>
      </c>
      <c r="AE3111">
        <v>0</v>
      </c>
      <c r="AF3111" t="str">
        <f t="shared" si="146"/>
        <v>Jan</v>
      </c>
    </row>
    <row r="3112" spans="1:32" x14ac:dyDescent="0.25">
      <c r="A3112" s="1">
        <v>45661</v>
      </c>
      <c r="B3112">
        <v>3403</v>
      </c>
      <c r="C3112">
        <v>2</v>
      </c>
      <c r="D3112">
        <v>4</v>
      </c>
      <c r="E3112">
        <v>2</v>
      </c>
      <c r="F3112">
        <v>5</v>
      </c>
      <c r="G3112">
        <v>2</v>
      </c>
      <c r="H3112">
        <f>VLOOKUP(B3112, patient!A:E, 5, FALSE)</f>
        <v>10</v>
      </c>
      <c r="I3112" t="str">
        <f>VLOOKUP(H3112, city!A:B, 2, FALSE)</f>
        <v>Edinburgh</v>
      </c>
      <c r="J3112" t="str">
        <f>VLOOKUP(E3112, diagnosis!A:B, 2, FALSE)</f>
        <v>Asthma</v>
      </c>
      <c r="K3112" t="str">
        <f>VLOOKUP(D3112, department!A:B, 2, FALSE)</f>
        <v>Orthopedics</v>
      </c>
      <c r="L3112" t="str">
        <f>VLOOKUP(C3112, provider!A:B, 2, FALSE)</f>
        <v>Dr. Johnson Grek</v>
      </c>
      <c r="M3112" t="str">
        <f>VLOOKUP(G3112, insurance!A:B, 2, FALSE)</f>
        <v>AXA</v>
      </c>
      <c r="N3112">
        <f>VLOOKUP(B3112, patient!A:D, 4, FALSE)</f>
        <v>23</v>
      </c>
      <c r="O3112" t="str">
        <f>VLOOKUP(B3112, patient!A:C, 3, FALSE)</f>
        <v>Male</v>
      </c>
      <c r="P3112" t="str">
        <f>VLOOKUP(B3112, patient!A:F, 6, FALSE)</f>
        <v>White</v>
      </c>
      <c r="Q3112" t="s">
        <v>492</v>
      </c>
      <c r="R3112">
        <v>360</v>
      </c>
      <c r="S3112">
        <v>161</v>
      </c>
      <c r="T3112" s="1">
        <v>45624</v>
      </c>
      <c r="U3112" s="1" t="str">
        <f t="shared" si="144"/>
        <v>Yes</v>
      </c>
      <c r="V3112">
        <v>2</v>
      </c>
      <c r="W3112" t="s">
        <v>492</v>
      </c>
      <c r="X3112" t="s">
        <v>495</v>
      </c>
      <c r="Y3112" t="str">
        <f t="shared" si="145"/>
        <v>Emergency</v>
      </c>
      <c r="Z3112" t="s">
        <v>497</v>
      </c>
      <c r="AC3112" t="s">
        <v>490</v>
      </c>
      <c r="AD3112">
        <v>364.7</v>
      </c>
      <c r="AE3112">
        <v>0</v>
      </c>
      <c r="AF3112" t="str">
        <f t="shared" si="146"/>
        <v>Jan</v>
      </c>
    </row>
    <row r="3113" spans="1:32" x14ac:dyDescent="0.25">
      <c r="A3113" s="1">
        <v>45661</v>
      </c>
      <c r="B3113">
        <v>712</v>
      </c>
      <c r="C3113">
        <v>4</v>
      </c>
      <c r="D3113">
        <v>4</v>
      </c>
      <c r="E3113">
        <v>1</v>
      </c>
      <c r="F3113">
        <v>5</v>
      </c>
      <c r="G3113">
        <v>1</v>
      </c>
      <c r="H3113">
        <f>VLOOKUP(B3113, patient!A:E, 5, FALSE)</f>
        <v>4</v>
      </c>
      <c r="I3113" t="str">
        <f>VLOOKUP(H3113, city!A:B, 2, FALSE)</f>
        <v>Birmingham</v>
      </c>
      <c r="J3113" t="str">
        <f>VLOOKUP(E3113, diagnosis!A:B, 2, FALSE)</f>
        <v>Appendicitis</v>
      </c>
      <c r="K3113" t="str">
        <f>VLOOKUP(D3113, department!A:B, 2, FALSE)</f>
        <v>Orthopedics</v>
      </c>
      <c r="L3113" t="str">
        <f>VLOOKUP(C3113, provider!A:B, 2, FALSE)</f>
        <v>Dr. Ravi Patel</v>
      </c>
      <c r="M3113" t="str">
        <f>VLOOKUP(G3113, insurance!A:B, 2, FALSE)</f>
        <v>Aviva</v>
      </c>
      <c r="N3113">
        <f>VLOOKUP(B3113, patient!A:D, 4, FALSE)</f>
        <v>58</v>
      </c>
      <c r="O3113" t="str">
        <f>VLOOKUP(B3113, patient!A:C, 3, FALSE)</f>
        <v>Male</v>
      </c>
      <c r="P3113" t="str">
        <f>VLOOKUP(B3113, patient!A:F, 6, FALSE)</f>
        <v>Asian</v>
      </c>
      <c r="Q3113" t="s">
        <v>492</v>
      </c>
      <c r="R3113">
        <v>64</v>
      </c>
      <c r="S3113">
        <v>110</v>
      </c>
      <c r="T3113" s="1">
        <v>45627</v>
      </c>
      <c r="U3113" s="1" t="str">
        <f t="shared" si="144"/>
        <v>Yes</v>
      </c>
      <c r="V3113">
        <v>6</v>
      </c>
      <c r="W3113" t="s">
        <v>487</v>
      </c>
      <c r="X3113" t="s">
        <v>488</v>
      </c>
      <c r="Y3113" t="str">
        <f t="shared" si="145"/>
        <v>Scheduled</v>
      </c>
      <c r="Z3113" t="s">
        <v>489</v>
      </c>
      <c r="AC3113" t="s">
        <v>490</v>
      </c>
      <c r="AD3113">
        <v>121.8</v>
      </c>
      <c r="AE3113">
        <v>0</v>
      </c>
      <c r="AF3113" t="str">
        <f t="shared" si="146"/>
        <v>Jan</v>
      </c>
    </row>
    <row r="3114" spans="1:32" x14ac:dyDescent="0.25">
      <c r="A3114" s="1">
        <v>45662</v>
      </c>
      <c r="B3114">
        <v>2584</v>
      </c>
      <c r="C3114">
        <v>2</v>
      </c>
      <c r="D3114">
        <v>4</v>
      </c>
      <c r="E3114">
        <v>2</v>
      </c>
      <c r="F3114">
        <v>5</v>
      </c>
      <c r="G3114">
        <v>1</v>
      </c>
      <c r="H3114">
        <f>VLOOKUP(B3114, patient!A:E, 5, FALSE)</f>
        <v>10</v>
      </c>
      <c r="I3114" t="str">
        <f>VLOOKUP(H3114, city!A:B, 2, FALSE)</f>
        <v>Edinburgh</v>
      </c>
      <c r="J3114" t="str">
        <f>VLOOKUP(E3114, diagnosis!A:B, 2, FALSE)</f>
        <v>Asthma</v>
      </c>
      <c r="K3114" t="str">
        <f>VLOOKUP(D3114, department!A:B, 2, FALSE)</f>
        <v>Orthopedics</v>
      </c>
      <c r="L3114" t="str">
        <f>VLOOKUP(C3114, provider!A:B, 2, FALSE)</f>
        <v>Dr. Johnson Grek</v>
      </c>
      <c r="M3114" t="str">
        <f>VLOOKUP(G3114, insurance!A:B, 2, FALSE)</f>
        <v>Aviva</v>
      </c>
      <c r="N3114">
        <f>VLOOKUP(B3114, patient!A:D, 4, FALSE)</f>
        <v>56</v>
      </c>
      <c r="O3114" t="str">
        <f>VLOOKUP(B3114, patient!A:C, 3, FALSE)</f>
        <v>Female</v>
      </c>
      <c r="P3114" t="str">
        <f>VLOOKUP(B3114, patient!A:F, 6, FALSE)</f>
        <v>Other</v>
      </c>
      <c r="Q3114" t="s">
        <v>492</v>
      </c>
      <c r="R3114">
        <v>332</v>
      </c>
      <c r="S3114">
        <v>76</v>
      </c>
      <c r="T3114" s="1">
        <v>45629</v>
      </c>
      <c r="U3114" s="1" t="str">
        <f t="shared" si="144"/>
        <v>Yes</v>
      </c>
      <c r="V3114">
        <v>6</v>
      </c>
      <c r="W3114" t="s">
        <v>494</v>
      </c>
      <c r="X3114" t="s">
        <v>495</v>
      </c>
      <c r="Y3114" t="str">
        <f t="shared" si="145"/>
        <v>Emergency</v>
      </c>
      <c r="Z3114" t="s">
        <v>497</v>
      </c>
      <c r="AC3114" t="s">
        <v>490</v>
      </c>
      <c r="AD3114">
        <v>285.60000000000002</v>
      </c>
      <c r="AE3114">
        <v>0</v>
      </c>
      <c r="AF3114" t="str">
        <f t="shared" si="146"/>
        <v>Jan</v>
      </c>
    </row>
    <row r="3115" spans="1:32" x14ac:dyDescent="0.25">
      <c r="A3115" s="1">
        <v>45658</v>
      </c>
      <c r="B3115">
        <v>4335</v>
      </c>
      <c r="C3115">
        <v>1</v>
      </c>
      <c r="D3115">
        <v>4</v>
      </c>
      <c r="E3115">
        <v>1</v>
      </c>
      <c r="F3115">
        <v>5</v>
      </c>
      <c r="G3115">
        <v>2</v>
      </c>
      <c r="H3115">
        <f>VLOOKUP(B3115, patient!A:E, 5, FALSE)</f>
        <v>4</v>
      </c>
      <c r="I3115" t="str">
        <f>VLOOKUP(H3115, city!A:B, 2, FALSE)</f>
        <v>Birmingham</v>
      </c>
      <c r="J3115" t="str">
        <f>VLOOKUP(E3115, diagnosis!A:B, 2, FALSE)</f>
        <v>Appendicitis</v>
      </c>
      <c r="K3115" t="str">
        <f>VLOOKUP(D3115, department!A:B, 2, FALSE)</f>
        <v>Orthopedics</v>
      </c>
      <c r="L3115" t="str">
        <f>VLOOKUP(C3115, provider!A:B, 2, FALSE)</f>
        <v>Dr. Olu Abisola</v>
      </c>
      <c r="M3115" t="str">
        <f>VLOOKUP(G3115, insurance!A:B, 2, FALSE)</f>
        <v>AXA</v>
      </c>
      <c r="N3115">
        <f>VLOOKUP(B3115, patient!A:D, 4, FALSE)</f>
        <v>21</v>
      </c>
      <c r="O3115" t="str">
        <f>VLOOKUP(B3115, patient!A:C, 3, FALSE)</f>
        <v>Male</v>
      </c>
      <c r="P3115" t="str">
        <f>VLOOKUP(B3115, patient!A:F, 6, FALSE)</f>
        <v>Black</v>
      </c>
      <c r="Q3115" t="s">
        <v>486</v>
      </c>
      <c r="R3115">
        <v>555</v>
      </c>
      <c r="S3115">
        <v>67</v>
      </c>
      <c r="U3115" s="1" t="str">
        <f t="shared" si="144"/>
        <v>No</v>
      </c>
      <c r="V3115">
        <v>3</v>
      </c>
      <c r="W3115" t="s">
        <v>487</v>
      </c>
      <c r="X3115" t="s">
        <v>488</v>
      </c>
      <c r="Y3115" t="str">
        <f t="shared" si="145"/>
        <v>Scheduled</v>
      </c>
      <c r="Z3115" t="s">
        <v>497</v>
      </c>
      <c r="AA3115" s="1">
        <v>45608</v>
      </c>
      <c r="AB3115" s="1">
        <v>45603</v>
      </c>
      <c r="AC3115" t="s">
        <v>493</v>
      </c>
      <c r="AD3115">
        <v>456.4</v>
      </c>
      <c r="AE3115">
        <v>30</v>
      </c>
      <c r="AF3115" t="str">
        <f t="shared" si="146"/>
        <v>Jan</v>
      </c>
    </row>
    <row r="3116" spans="1:32" x14ac:dyDescent="0.25">
      <c r="A3116" s="1">
        <v>45658</v>
      </c>
      <c r="B3116">
        <v>1944</v>
      </c>
      <c r="C3116">
        <v>1</v>
      </c>
      <c r="D3116">
        <v>4</v>
      </c>
      <c r="E3116">
        <v>1</v>
      </c>
      <c r="F3116">
        <v>5</v>
      </c>
      <c r="G3116">
        <v>1</v>
      </c>
      <c r="H3116">
        <f>VLOOKUP(B3116, patient!A:E, 5, FALSE)</f>
        <v>10</v>
      </c>
      <c r="I3116" t="str">
        <f>VLOOKUP(H3116, city!A:B, 2, FALSE)</f>
        <v>Edinburgh</v>
      </c>
      <c r="J3116" t="str">
        <f>VLOOKUP(E3116, diagnosis!A:B, 2, FALSE)</f>
        <v>Appendicitis</v>
      </c>
      <c r="K3116" t="str">
        <f>VLOOKUP(D3116, department!A:B, 2, FALSE)</f>
        <v>Orthopedics</v>
      </c>
      <c r="L3116" t="str">
        <f>VLOOKUP(C3116, provider!A:B, 2, FALSE)</f>
        <v>Dr. Olu Abisola</v>
      </c>
      <c r="M3116" t="str">
        <f>VLOOKUP(G3116, insurance!A:B, 2, FALSE)</f>
        <v>Aviva</v>
      </c>
      <c r="N3116">
        <f>VLOOKUP(B3116, patient!A:D, 4, FALSE)</f>
        <v>30</v>
      </c>
      <c r="O3116" t="str">
        <f>VLOOKUP(B3116, patient!A:C, 3, FALSE)</f>
        <v>Female</v>
      </c>
      <c r="P3116" t="str">
        <f>VLOOKUP(B3116, patient!A:F, 6, FALSE)</f>
        <v>Asian</v>
      </c>
      <c r="Q3116" t="s">
        <v>492</v>
      </c>
      <c r="R3116">
        <v>559</v>
      </c>
      <c r="S3116">
        <v>164</v>
      </c>
      <c r="U3116" s="1" t="str">
        <f t="shared" si="144"/>
        <v>No</v>
      </c>
      <c r="V3116">
        <v>8</v>
      </c>
      <c r="W3116" t="s">
        <v>487</v>
      </c>
      <c r="X3116" t="s">
        <v>495</v>
      </c>
      <c r="Y3116" t="str">
        <f t="shared" si="145"/>
        <v>Emergency</v>
      </c>
      <c r="Z3116" t="s">
        <v>489</v>
      </c>
      <c r="AA3116" s="1">
        <v>45609</v>
      </c>
      <c r="AB3116" s="1">
        <v>45603</v>
      </c>
      <c r="AC3116" t="s">
        <v>493</v>
      </c>
      <c r="AD3116">
        <v>527.1</v>
      </c>
      <c r="AE3116">
        <v>30</v>
      </c>
      <c r="AF3116" t="str">
        <f t="shared" si="146"/>
        <v>Jan</v>
      </c>
    </row>
    <row r="3117" spans="1:32" x14ac:dyDescent="0.25">
      <c r="A3117" s="1">
        <v>45658</v>
      </c>
      <c r="B3117">
        <v>3101</v>
      </c>
      <c r="C3117">
        <v>1</v>
      </c>
      <c r="D3117">
        <v>4</v>
      </c>
      <c r="E3117">
        <v>4</v>
      </c>
      <c r="F3117">
        <v>5</v>
      </c>
      <c r="G3117">
        <v>1</v>
      </c>
      <c r="H3117">
        <f>VLOOKUP(B3117, patient!A:E, 5, FALSE)</f>
        <v>4</v>
      </c>
      <c r="I3117" t="str">
        <f>VLOOKUP(H3117, city!A:B, 2, FALSE)</f>
        <v>Birmingham</v>
      </c>
      <c r="J3117" t="str">
        <f>VLOOKUP(E3117, diagnosis!A:B, 2, FALSE)</f>
        <v>Hypertension</v>
      </c>
      <c r="K3117" t="str">
        <f>VLOOKUP(D3117, department!A:B, 2, FALSE)</f>
        <v>Orthopedics</v>
      </c>
      <c r="L3117" t="str">
        <f>VLOOKUP(C3117, provider!A:B, 2, FALSE)</f>
        <v>Dr. Olu Abisola</v>
      </c>
      <c r="M3117" t="str">
        <f>VLOOKUP(G3117, insurance!A:B, 2, FALSE)</f>
        <v>Aviva</v>
      </c>
      <c r="N3117">
        <f>VLOOKUP(B3117, patient!A:D, 4, FALSE)</f>
        <v>66</v>
      </c>
      <c r="O3117" t="str">
        <f>VLOOKUP(B3117, patient!A:C, 3, FALSE)</f>
        <v>Male</v>
      </c>
      <c r="P3117" t="str">
        <f>VLOOKUP(B3117, patient!A:F, 6, FALSE)</f>
        <v>Asian</v>
      </c>
      <c r="Q3117" t="s">
        <v>492</v>
      </c>
      <c r="R3117">
        <v>498</v>
      </c>
      <c r="S3117">
        <v>63</v>
      </c>
      <c r="T3117" s="1">
        <v>45610</v>
      </c>
      <c r="U3117" s="1" t="str">
        <f t="shared" si="144"/>
        <v>Yes</v>
      </c>
      <c r="V3117">
        <v>3</v>
      </c>
      <c r="W3117" t="s">
        <v>494</v>
      </c>
      <c r="X3117" t="s">
        <v>495</v>
      </c>
      <c r="Y3117" t="str">
        <f t="shared" si="145"/>
        <v>Emergency</v>
      </c>
      <c r="Z3117" t="s">
        <v>497</v>
      </c>
      <c r="AC3117" t="s">
        <v>490</v>
      </c>
      <c r="AD3117">
        <v>392.7</v>
      </c>
      <c r="AE3117">
        <v>0</v>
      </c>
      <c r="AF3117" t="str">
        <f t="shared" si="146"/>
        <v>Jan</v>
      </c>
    </row>
    <row r="3118" spans="1:32" x14ac:dyDescent="0.25">
      <c r="A3118" s="1">
        <v>45658</v>
      </c>
      <c r="B3118">
        <v>3679</v>
      </c>
      <c r="C3118">
        <v>1</v>
      </c>
      <c r="D3118">
        <v>4</v>
      </c>
      <c r="E3118">
        <v>1</v>
      </c>
      <c r="F3118">
        <v>5</v>
      </c>
      <c r="G3118">
        <v>2</v>
      </c>
      <c r="H3118">
        <f>VLOOKUP(B3118, patient!A:E, 5, FALSE)</f>
        <v>10</v>
      </c>
      <c r="I3118" t="str">
        <f>VLOOKUP(H3118, city!A:B, 2, FALSE)</f>
        <v>Edinburgh</v>
      </c>
      <c r="J3118" t="str">
        <f>VLOOKUP(E3118, diagnosis!A:B, 2, FALSE)</f>
        <v>Appendicitis</v>
      </c>
      <c r="K3118" t="str">
        <f>VLOOKUP(D3118, department!A:B, 2, FALSE)</f>
        <v>Orthopedics</v>
      </c>
      <c r="L3118" t="str">
        <f>VLOOKUP(C3118, provider!A:B, 2, FALSE)</f>
        <v>Dr. Olu Abisola</v>
      </c>
      <c r="M3118" t="str">
        <f>VLOOKUP(G3118, insurance!A:B, 2, FALSE)</f>
        <v>AXA</v>
      </c>
      <c r="N3118">
        <f>VLOOKUP(B3118, patient!A:D, 4, FALSE)</f>
        <v>77</v>
      </c>
      <c r="O3118" t="str">
        <f>VLOOKUP(B3118, patient!A:C, 3, FALSE)</f>
        <v>Female</v>
      </c>
      <c r="P3118" t="str">
        <f>VLOOKUP(B3118, patient!A:F, 6, FALSE)</f>
        <v>Hispanic</v>
      </c>
      <c r="Q3118" t="s">
        <v>486</v>
      </c>
      <c r="R3118">
        <v>392</v>
      </c>
      <c r="S3118">
        <v>151</v>
      </c>
      <c r="U3118" s="1" t="str">
        <f t="shared" si="144"/>
        <v>No</v>
      </c>
      <c r="V3118">
        <v>2</v>
      </c>
      <c r="W3118" t="s">
        <v>494</v>
      </c>
      <c r="X3118" t="s">
        <v>495</v>
      </c>
      <c r="Y3118" t="str">
        <f t="shared" si="145"/>
        <v>Emergency</v>
      </c>
      <c r="Z3118" t="s">
        <v>497</v>
      </c>
      <c r="AA3118" s="1">
        <v>45609</v>
      </c>
      <c r="AB3118" s="1">
        <v>45603</v>
      </c>
      <c r="AC3118" t="s">
        <v>498</v>
      </c>
      <c r="AD3118">
        <v>387.1</v>
      </c>
      <c r="AE3118">
        <v>10</v>
      </c>
      <c r="AF3118" t="str">
        <f t="shared" si="146"/>
        <v>Jan</v>
      </c>
    </row>
    <row r="3119" spans="1:32" x14ac:dyDescent="0.25">
      <c r="A3119" s="1">
        <v>45658</v>
      </c>
      <c r="B3119">
        <v>1207</v>
      </c>
      <c r="C3119">
        <v>1</v>
      </c>
      <c r="D3119">
        <v>4</v>
      </c>
      <c r="E3119">
        <v>2</v>
      </c>
      <c r="F3119">
        <v>5</v>
      </c>
      <c r="G3119">
        <v>3</v>
      </c>
      <c r="H3119">
        <f>VLOOKUP(B3119, patient!A:E, 5, FALSE)</f>
        <v>4</v>
      </c>
      <c r="I3119" t="str">
        <f>VLOOKUP(H3119, city!A:B, 2, FALSE)</f>
        <v>Birmingham</v>
      </c>
      <c r="J3119" t="str">
        <f>VLOOKUP(E3119, diagnosis!A:B, 2, FALSE)</f>
        <v>Asthma</v>
      </c>
      <c r="K3119" t="str">
        <f>VLOOKUP(D3119, department!A:B, 2, FALSE)</f>
        <v>Orthopedics</v>
      </c>
      <c r="L3119" t="str">
        <f>VLOOKUP(C3119, provider!A:B, 2, FALSE)</f>
        <v>Dr. Olu Abisola</v>
      </c>
      <c r="M3119" t="str">
        <f>VLOOKUP(G3119, insurance!A:B, 2, FALSE)</f>
        <v>Allianz</v>
      </c>
      <c r="N3119">
        <f>VLOOKUP(B3119, patient!A:D, 4, FALSE)</f>
        <v>19</v>
      </c>
      <c r="O3119" t="str">
        <f>VLOOKUP(B3119, patient!A:C, 3, FALSE)</f>
        <v>Male</v>
      </c>
      <c r="P3119" t="str">
        <f>VLOOKUP(B3119, patient!A:F, 6, FALSE)</f>
        <v>Hispanic</v>
      </c>
      <c r="Q3119" t="s">
        <v>492</v>
      </c>
      <c r="R3119">
        <v>331</v>
      </c>
      <c r="S3119">
        <v>100</v>
      </c>
      <c r="U3119" s="1" t="str">
        <f t="shared" si="144"/>
        <v>No</v>
      </c>
      <c r="V3119">
        <v>5</v>
      </c>
      <c r="W3119" t="s">
        <v>494</v>
      </c>
      <c r="X3119" t="s">
        <v>495</v>
      </c>
      <c r="Y3119" t="str">
        <f t="shared" si="145"/>
        <v>Emergency</v>
      </c>
      <c r="Z3119" t="s">
        <v>489</v>
      </c>
      <c r="AA3119" s="1">
        <v>45606</v>
      </c>
      <c r="AB3119" s="1">
        <v>45603</v>
      </c>
      <c r="AC3119" t="s">
        <v>496</v>
      </c>
      <c r="AD3119">
        <v>336.7</v>
      </c>
      <c r="AE3119">
        <v>50</v>
      </c>
      <c r="AF3119" t="str">
        <f t="shared" si="146"/>
        <v>Jan</v>
      </c>
    </row>
    <row r="3120" spans="1:32" x14ac:dyDescent="0.25">
      <c r="A3120" s="1">
        <v>45658</v>
      </c>
      <c r="B3120">
        <v>374</v>
      </c>
      <c r="C3120">
        <v>1</v>
      </c>
      <c r="D3120">
        <v>4</v>
      </c>
      <c r="E3120">
        <v>1</v>
      </c>
      <c r="F3120">
        <v>5</v>
      </c>
      <c r="G3120">
        <v>2</v>
      </c>
      <c r="H3120">
        <f>VLOOKUP(B3120, patient!A:E, 5, FALSE)</f>
        <v>10</v>
      </c>
      <c r="I3120" t="str">
        <f>VLOOKUP(H3120, city!A:B, 2, FALSE)</f>
        <v>Edinburgh</v>
      </c>
      <c r="J3120" t="str">
        <f>VLOOKUP(E3120, diagnosis!A:B, 2, FALSE)</f>
        <v>Appendicitis</v>
      </c>
      <c r="K3120" t="str">
        <f>VLOOKUP(D3120, department!A:B, 2, FALSE)</f>
        <v>Orthopedics</v>
      </c>
      <c r="L3120" t="str">
        <f>VLOOKUP(C3120, provider!A:B, 2, FALSE)</f>
        <v>Dr. Olu Abisola</v>
      </c>
      <c r="M3120" t="str">
        <f>VLOOKUP(G3120, insurance!A:B, 2, FALSE)</f>
        <v>AXA</v>
      </c>
      <c r="N3120">
        <f>VLOOKUP(B3120, patient!A:D, 4, FALSE)</f>
        <v>77</v>
      </c>
      <c r="O3120" t="str">
        <f>VLOOKUP(B3120, patient!A:C, 3, FALSE)</f>
        <v>Male</v>
      </c>
      <c r="P3120" t="str">
        <f>VLOOKUP(B3120, patient!A:F, 6, FALSE)</f>
        <v>Other</v>
      </c>
      <c r="Q3120" t="s">
        <v>486</v>
      </c>
      <c r="R3120">
        <v>424</v>
      </c>
      <c r="S3120">
        <v>116</v>
      </c>
      <c r="T3120" s="1">
        <v>45612</v>
      </c>
      <c r="U3120" s="1" t="str">
        <f t="shared" si="144"/>
        <v>Yes</v>
      </c>
      <c r="V3120">
        <v>7</v>
      </c>
      <c r="W3120" t="s">
        <v>492</v>
      </c>
      <c r="X3120" t="s">
        <v>488</v>
      </c>
      <c r="Y3120" t="str">
        <f t="shared" si="145"/>
        <v>Scheduled</v>
      </c>
      <c r="Z3120" t="s">
        <v>497</v>
      </c>
      <c r="AC3120" t="s">
        <v>490</v>
      </c>
      <c r="AD3120">
        <v>378</v>
      </c>
      <c r="AE3120">
        <v>0</v>
      </c>
      <c r="AF3120" t="str">
        <f t="shared" si="146"/>
        <v>Jan</v>
      </c>
    </row>
    <row r="3121" spans="1:32" x14ac:dyDescent="0.25">
      <c r="A3121" s="1">
        <v>45658</v>
      </c>
      <c r="B3121">
        <v>3014</v>
      </c>
      <c r="C3121">
        <v>1</v>
      </c>
      <c r="D3121">
        <v>4</v>
      </c>
      <c r="E3121">
        <v>1</v>
      </c>
      <c r="F3121">
        <v>5</v>
      </c>
      <c r="G3121">
        <v>3</v>
      </c>
      <c r="H3121">
        <f>VLOOKUP(B3121, patient!A:E, 5, FALSE)</f>
        <v>4</v>
      </c>
      <c r="I3121" t="str">
        <f>VLOOKUP(H3121, city!A:B, 2, FALSE)</f>
        <v>Birmingham</v>
      </c>
      <c r="J3121" t="str">
        <f>VLOOKUP(E3121, diagnosis!A:B, 2, FALSE)</f>
        <v>Appendicitis</v>
      </c>
      <c r="K3121" t="str">
        <f>VLOOKUP(D3121, department!A:B, 2, FALSE)</f>
        <v>Orthopedics</v>
      </c>
      <c r="L3121" t="str">
        <f>VLOOKUP(C3121, provider!A:B, 2, FALSE)</f>
        <v>Dr. Olu Abisola</v>
      </c>
      <c r="M3121" t="str">
        <f>VLOOKUP(G3121, insurance!A:B, 2, FALSE)</f>
        <v>Allianz</v>
      </c>
      <c r="N3121">
        <f>VLOOKUP(B3121, patient!A:D, 4, FALSE)</f>
        <v>22</v>
      </c>
      <c r="O3121" t="str">
        <f>VLOOKUP(B3121, patient!A:C, 3, FALSE)</f>
        <v>Female</v>
      </c>
      <c r="P3121" t="str">
        <f>VLOOKUP(B3121, patient!A:F, 6, FALSE)</f>
        <v>Hispanic</v>
      </c>
      <c r="Q3121" t="s">
        <v>492</v>
      </c>
      <c r="R3121">
        <v>125</v>
      </c>
      <c r="S3121">
        <v>49</v>
      </c>
      <c r="U3121" s="1" t="str">
        <f t="shared" si="144"/>
        <v>No</v>
      </c>
      <c r="V3121">
        <v>1</v>
      </c>
      <c r="W3121" t="s">
        <v>494</v>
      </c>
      <c r="X3121" t="s">
        <v>495</v>
      </c>
      <c r="Y3121" t="str">
        <f t="shared" si="145"/>
        <v>Emergency</v>
      </c>
      <c r="Z3121" t="s">
        <v>497</v>
      </c>
      <c r="AA3121" s="1">
        <v>45609</v>
      </c>
      <c r="AB3121" s="1">
        <v>45603</v>
      </c>
      <c r="AC3121" t="s">
        <v>496</v>
      </c>
      <c r="AD3121">
        <v>156.80000000000001</v>
      </c>
      <c r="AE3121">
        <v>50</v>
      </c>
      <c r="AF3121" t="str">
        <f t="shared" si="146"/>
        <v>Jan</v>
      </c>
    </row>
    <row r="3122" spans="1:32" x14ac:dyDescent="0.25">
      <c r="A3122" s="1">
        <v>45658</v>
      </c>
      <c r="B3122">
        <v>4563</v>
      </c>
      <c r="C3122">
        <v>1</v>
      </c>
      <c r="D3122">
        <v>4</v>
      </c>
      <c r="E3122">
        <v>5</v>
      </c>
      <c r="F3122">
        <v>5</v>
      </c>
      <c r="G3122">
        <v>1</v>
      </c>
      <c r="H3122">
        <f>VLOOKUP(B3122, patient!A:E, 5, FALSE)</f>
        <v>10</v>
      </c>
      <c r="I3122" t="str">
        <f>VLOOKUP(H3122, city!A:B, 2, FALSE)</f>
        <v>Edinburgh</v>
      </c>
      <c r="J3122" t="str">
        <f>VLOOKUP(E3122, diagnosis!A:B, 2, FALSE)</f>
        <v>Migraine</v>
      </c>
      <c r="K3122" t="str">
        <f>VLOOKUP(D3122, department!A:B, 2, FALSE)</f>
        <v>Orthopedics</v>
      </c>
      <c r="L3122" t="str">
        <f>VLOOKUP(C3122, provider!A:B, 2, FALSE)</f>
        <v>Dr. Olu Abisola</v>
      </c>
      <c r="M3122" t="str">
        <f>VLOOKUP(G3122, insurance!A:B, 2, FALSE)</f>
        <v>Aviva</v>
      </c>
      <c r="N3122">
        <f>VLOOKUP(B3122, patient!A:D, 4, FALSE)</f>
        <v>61</v>
      </c>
      <c r="O3122" t="str">
        <f>VLOOKUP(B3122, patient!A:C, 3, FALSE)</f>
        <v>Female</v>
      </c>
      <c r="P3122" t="str">
        <f>VLOOKUP(B3122, patient!A:F, 6, FALSE)</f>
        <v>Black</v>
      </c>
      <c r="Q3122" t="s">
        <v>492</v>
      </c>
      <c r="R3122">
        <v>674</v>
      </c>
      <c r="S3122">
        <v>140</v>
      </c>
      <c r="T3122" s="1">
        <v>45618</v>
      </c>
      <c r="U3122" s="1" t="str">
        <f t="shared" si="144"/>
        <v>Yes</v>
      </c>
      <c r="V3122">
        <v>2</v>
      </c>
      <c r="W3122" t="s">
        <v>487</v>
      </c>
      <c r="X3122" t="s">
        <v>495</v>
      </c>
      <c r="Y3122" t="str">
        <f t="shared" si="145"/>
        <v>Emergency</v>
      </c>
      <c r="Z3122" t="s">
        <v>489</v>
      </c>
      <c r="AC3122" t="s">
        <v>490</v>
      </c>
      <c r="AD3122">
        <v>569.79999999999995</v>
      </c>
      <c r="AE3122">
        <v>0</v>
      </c>
      <c r="AF3122" t="str">
        <f t="shared" si="146"/>
        <v>Jan</v>
      </c>
    </row>
    <row r="3123" spans="1:32" x14ac:dyDescent="0.25">
      <c r="A3123" s="1">
        <v>45658</v>
      </c>
      <c r="B3123">
        <v>4896</v>
      </c>
      <c r="C3123">
        <v>1</v>
      </c>
      <c r="D3123">
        <v>4</v>
      </c>
      <c r="E3123">
        <v>5</v>
      </c>
      <c r="F3123">
        <v>5</v>
      </c>
      <c r="G3123">
        <v>1</v>
      </c>
      <c r="H3123">
        <f>VLOOKUP(B3123, patient!A:E, 5, FALSE)</f>
        <v>4</v>
      </c>
      <c r="I3123" t="str">
        <f>VLOOKUP(H3123, city!A:B, 2, FALSE)</f>
        <v>Birmingham</v>
      </c>
      <c r="J3123" t="str">
        <f>VLOOKUP(E3123, diagnosis!A:B, 2, FALSE)</f>
        <v>Migraine</v>
      </c>
      <c r="K3123" t="str">
        <f>VLOOKUP(D3123, department!A:B, 2, FALSE)</f>
        <v>Orthopedics</v>
      </c>
      <c r="L3123" t="str">
        <f>VLOOKUP(C3123, provider!A:B, 2, FALSE)</f>
        <v>Dr. Olu Abisola</v>
      </c>
      <c r="M3123" t="str">
        <f>VLOOKUP(G3123, insurance!A:B, 2, FALSE)</f>
        <v>Aviva</v>
      </c>
      <c r="N3123">
        <f>VLOOKUP(B3123, patient!A:D, 4, FALSE)</f>
        <v>44</v>
      </c>
      <c r="O3123" t="str">
        <f>VLOOKUP(B3123, patient!A:C, 3, FALSE)</f>
        <v>Female</v>
      </c>
      <c r="P3123" t="str">
        <f>VLOOKUP(B3123, patient!A:F, 6, FALSE)</f>
        <v>Hispanic</v>
      </c>
      <c r="Q3123" t="s">
        <v>492</v>
      </c>
      <c r="R3123">
        <v>170</v>
      </c>
      <c r="S3123">
        <v>104</v>
      </c>
      <c r="T3123" s="1">
        <v>45617</v>
      </c>
      <c r="U3123" s="1" t="str">
        <f t="shared" si="144"/>
        <v>Yes</v>
      </c>
      <c r="V3123">
        <v>2</v>
      </c>
      <c r="W3123" t="s">
        <v>487</v>
      </c>
      <c r="X3123" t="s">
        <v>495</v>
      </c>
      <c r="Y3123" t="str">
        <f t="shared" si="145"/>
        <v>Emergency</v>
      </c>
      <c r="Z3123" t="s">
        <v>489</v>
      </c>
      <c r="AC3123" t="s">
        <v>490</v>
      </c>
      <c r="AD3123">
        <v>191.8</v>
      </c>
      <c r="AE3123">
        <v>0</v>
      </c>
      <c r="AF3123" t="str">
        <f t="shared" si="146"/>
        <v>Jan</v>
      </c>
    </row>
    <row r="3124" spans="1:32" x14ac:dyDescent="0.25">
      <c r="A3124" s="1">
        <v>45658</v>
      </c>
      <c r="B3124">
        <v>1163</v>
      </c>
      <c r="C3124">
        <v>1</v>
      </c>
      <c r="D3124">
        <v>4</v>
      </c>
      <c r="E3124">
        <v>5</v>
      </c>
      <c r="F3124">
        <v>5</v>
      </c>
      <c r="G3124">
        <v>3</v>
      </c>
      <c r="H3124">
        <f>VLOOKUP(B3124, patient!A:E, 5, FALSE)</f>
        <v>10</v>
      </c>
      <c r="I3124" t="str">
        <f>VLOOKUP(H3124, city!A:B, 2, FALSE)</f>
        <v>Edinburgh</v>
      </c>
      <c r="J3124" t="str">
        <f>VLOOKUP(E3124, diagnosis!A:B, 2, FALSE)</f>
        <v>Migraine</v>
      </c>
      <c r="K3124" t="str">
        <f>VLOOKUP(D3124, department!A:B, 2, FALSE)</f>
        <v>Orthopedics</v>
      </c>
      <c r="L3124" t="str">
        <f>VLOOKUP(C3124, provider!A:B, 2, FALSE)</f>
        <v>Dr. Olu Abisola</v>
      </c>
      <c r="M3124" t="str">
        <f>VLOOKUP(G3124, insurance!A:B, 2, FALSE)</f>
        <v>Allianz</v>
      </c>
      <c r="N3124">
        <f>VLOOKUP(B3124, patient!A:D, 4, FALSE)</f>
        <v>49</v>
      </c>
      <c r="O3124" t="str">
        <f>VLOOKUP(B3124, patient!A:C, 3, FALSE)</f>
        <v>Female</v>
      </c>
      <c r="P3124" t="str">
        <f>VLOOKUP(B3124, patient!A:F, 6, FALSE)</f>
        <v>White</v>
      </c>
      <c r="Q3124" t="s">
        <v>491</v>
      </c>
      <c r="R3124">
        <v>818</v>
      </c>
      <c r="S3124">
        <v>177</v>
      </c>
      <c r="T3124" s="1">
        <v>45625</v>
      </c>
      <c r="U3124" s="1" t="str">
        <f t="shared" si="144"/>
        <v>Yes</v>
      </c>
      <c r="V3124">
        <v>8</v>
      </c>
      <c r="W3124" t="s">
        <v>487</v>
      </c>
      <c r="X3124" t="s">
        <v>488</v>
      </c>
      <c r="Y3124" t="str">
        <f t="shared" si="145"/>
        <v>Scheduled</v>
      </c>
      <c r="Z3124" t="s">
        <v>497</v>
      </c>
      <c r="AC3124" t="s">
        <v>490</v>
      </c>
      <c r="AD3124">
        <v>696.5</v>
      </c>
      <c r="AE3124">
        <v>0</v>
      </c>
      <c r="AF3124" t="str">
        <f t="shared" si="146"/>
        <v>Jan</v>
      </c>
    </row>
    <row r="3125" spans="1:32" x14ac:dyDescent="0.25">
      <c r="A3125" s="1">
        <v>45659</v>
      </c>
      <c r="B3125">
        <v>4515</v>
      </c>
      <c r="C3125">
        <v>1</v>
      </c>
      <c r="D3125">
        <v>4</v>
      </c>
      <c r="E3125">
        <v>3</v>
      </c>
      <c r="F3125">
        <v>5</v>
      </c>
      <c r="G3125">
        <v>2</v>
      </c>
      <c r="H3125">
        <f>VLOOKUP(B3125, patient!A:E, 5, FALSE)</f>
        <v>4</v>
      </c>
      <c r="I3125" t="str">
        <f>VLOOKUP(H3125, city!A:B, 2, FALSE)</f>
        <v>Birmingham</v>
      </c>
      <c r="J3125" t="str">
        <f>VLOOKUP(E3125, diagnosis!A:B, 2, FALSE)</f>
        <v>Fracture</v>
      </c>
      <c r="K3125" t="str">
        <f>VLOOKUP(D3125, department!A:B, 2, FALSE)</f>
        <v>Orthopedics</v>
      </c>
      <c r="L3125" t="str">
        <f>VLOOKUP(C3125, provider!A:B, 2, FALSE)</f>
        <v>Dr. Olu Abisola</v>
      </c>
      <c r="M3125" t="str">
        <f>VLOOKUP(G3125, insurance!A:B, 2, FALSE)</f>
        <v>AXA</v>
      </c>
      <c r="N3125">
        <f>VLOOKUP(B3125, patient!A:D, 4, FALSE)</f>
        <v>38</v>
      </c>
      <c r="O3125" t="str">
        <f>VLOOKUP(B3125, patient!A:C, 3, FALSE)</f>
        <v>Male</v>
      </c>
      <c r="P3125" t="str">
        <f>VLOOKUP(B3125, patient!A:F, 6, FALSE)</f>
        <v>Other</v>
      </c>
      <c r="Q3125" t="s">
        <v>492</v>
      </c>
      <c r="R3125">
        <v>984</v>
      </c>
      <c r="S3125">
        <v>165</v>
      </c>
      <c r="T3125" s="1">
        <v>45618</v>
      </c>
      <c r="U3125" s="1" t="str">
        <f t="shared" si="144"/>
        <v>Yes</v>
      </c>
      <c r="V3125">
        <v>10</v>
      </c>
      <c r="W3125" t="s">
        <v>487</v>
      </c>
      <c r="X3125" t="s">
        <v>488</v>
      </c>
      <c r="Y3125" t="str">
        <f t="shared" si="145"/>
        <v>Scheduled</v>
      </c>
      <c r="Z3125" t="s">
        <v>497</v>
      </c>
      <c r="AC3125" t="s">
        <v>490</v>
      </c>
      <c r="AD3125">
        <v>804.3</v>
      </c>
      <c r="AE3125">
        <v>0</v>
      </c>
      <c r="AF3125" t="str">
        <f t="shared" si="146"/>
        <v>Jan</v>
      </c>
    </row>
    <row r="3126" spans="1:32" x14ac:dyDescent="0.25">
      <c r="A3126" s="1">
        <v>45659</v>
      </c>
      <c r="B3126">
        <v>4086</v>
      </c>
      <c r="C3126">
        <v>1</v>
      </c>
      <c r="D3126">
        <v>4</v>
      </c>
      <c r="E3126">
        <v>5</v>
      </c>
      <c r="F3126">
        <v>5</v>
      </c>
      <c r="G3126">
        <v>1</v>
      </c>
      <c r="H3126">
        <f>VLOOKUP(B3126, patient!A:E, 5, FALSE)</f>
        <v>10</v>
      </c>
      <c r="I3126" t="str">
        <f>VLOOKUP(H3126, city!A:B, 2, FALSE)</f>
        <v>Edinburgh</v>
      </c>
      <c r="J3126" t="str">
        <f>VLOOKUP(E3126, diagnosis!A:B, 2, FALSE)</f>
        <v>Migraine</v>
      </c>
      <c r="K3126" t="str">
        <f>VLOOKUP(D3126, department!A:B, 2, FALSE)</f>
        <v>Orthopedics</v>
      </c>
      <c r="L3126" t="str">
        <f>VLOOKUP(C3126, provider!A:B, 2, FALSE)</f>
        <v>Dr. Olu Abisola</v>
      </c>
      <c r="M3126" t="str">
        <f>VLOOKUP(G3126, insurance!A:B, 2, FALSE)</f>
        <v>Aviva</v>
      </c>
      <c r="N3126">
        <f>VLOOKUP(B3126, patient!A:D, 4, FALSE)</f>
        <v>25</v>
      </c>
      <c r="O3126" t="str">
        <f>VLOOKUP(B3126, patient!A:C, 3, FALSE)</f>
        <v>Male</v>
      </c>
      <c r="P3126" t="str">
        <f>VLOOKUP(B3126, patient!A:F, 6, FALSE)</f>
        <v>Asian</v>
      </c>
      <c r="Q3126" t="s">
        <v>486</v>
      </c>
      <c r="R3126">
        <v>647</v>
      </c>
      <c r="S3126">
        <v>103</v>
      </c>
      <c r="T3126" s="1">
        <v>45625</v>
      </c>
      <c r="U3126" s="1" t="str">
        <f t="shared" si="144"/>
        <v>Yes</v>
      </c>
      <c r="V3126">
        <v>6</v>
      </c>
      <c r="W3126" t="s">
        <v>494</v>
      </c>
      <c r="X3126" t="s">
        <v>495</v>
      </c>
      <c r="Y3126" t="str">
        <f t="shared" si="145"/>
        <v>Emergency</v>
      </c>
      <c r="Z3126" t="s">
        <v>497</v>
      </c>
      <c r="AC3126" t="s">
        <v>490</v>
      </c>
      <c r="AD3126">
        <v>525</v>
      </c>
      <c r="AE3126">
        <v>0</v>
      </c>
      <c r="AF3126" t="str">
        <f t="shared" si="146"/>
        <v>Jan</v>
      </c>
    </row>
    <row r="3127" spans="1:32" x14ac:dyDescent="0.25">
      <c r="A3127" s="1">
        <v>45659</v>
      </c>
      <c r="B3127">
        <v>2707</v>
      </c>
      <c r="C3127">
        <v>1</v>
      </c>
      <c r="D3127">
        <v>4</v>
      </c>
      <c r="E3127">
        <v>3</v>
      </c>
      <c r="F3127">
        <v>5</v>
      </c>
      <c r="G3127">
        <v>2</v>
      </c>
      <c r="H3127">
        <f>VLOOKUP(B3127, patient!A:E, 5, FALSE)</f>
        <v>4</v>
      </c>
      <c r="I3127" t="str">
        <f>VLOOKUP(H3127, city!A:B, 2, FALSE)</f>
        <v>Birmingham</v>
      </c>
      <c r="J3127" t="str">
        <f>VLOOKUP(E3127, diagnosis!A:B, 2, FALSE)</f>
        <v>Fracture</v>
      </c>
      <c r="K3127" t="str">
        <f>VLOOKUP(D3127, department!A:B, 2, FALSE)</f>
        <v>Orthopedics</v>
      </c>
      <c r="L3127" t="str">
        <f>VLOOKUP(C3127, provider!A:B, 2, FALSE)</f>
        <v>Dr. Olu Abisola</v>
      </c>
      <c r="M3127" t="str">
        <f>VLOOKUP(G3127, insurance!A:B, 2, FALSE)</f>
        <v>AXA</v>
      </c>
      <c r="N3127">
        <f>VLOOKUP(B3127, patient!A:D, 4, FALSE)</f>
        <v>55</v>
      </c>
      <c r="O3127" t="str">
        <f>VLOOKUP(B3127, patient!A:C, 3, FALSE)</f>
        <v>Male</v>
      </c>
      <c r="P3127" t="str">
        <f>VLOOKUP(B3127, patient!A:F, 6, FALSE)</f>
        <v>Asian</v>
      </c>
      <c r="Q3127" t="s">
        <v>491</v>
      </c>
      <c r="R3127">
        <v>332</v>
      </c>
      <c r="S3127">
        <v>117</v>
      </c>
      <c r="T3127" s="1">
        <v>45632</v>
      </c>
      <c r="U3127" s="1" t="str">
        <f t="shared" si="144"/>
        <v>Yes</v>
      </c>
      <c r="V3127">
        <v>4</v>
      </c>
      <c r="W3127" t="s">
        <v>492</v>
      </c>
      <c r="X3127" t="s">
        <v>495</v>
      </c>
      <c r="Y3127" t="str">
        <f t="shared" si="145"/>
        <v>Emergency</v>
      </c>
      <c r="Z3127" t="s">
        <v>497</v>
      </c>
      <c r="AC3127" t="s">
        <v>490</v>
      </c>
      <c r="AD3127">
        <v>314.3</v>
      </c>
      <c r="AE3127">
        <v>0</v>
      </c>
      <c r="AF3127" t="str">
        <f t="shared" si="146"/>
        <v>Jan</v>
      </c>
    </row>
    <row r="3128" spans="1:32" x14ac:dyDescent="0.25">
      <c r="A3128" s="1">
        <v>45659</v>
      </c>
      <c r="B3128">
        <v>1005</v>
      </c>
      <c r="C3128">
        <v>1</v>
      </c>
      <c r="D3128">
        <v>4</v>
      </c>
      <c r="E3128">
        <v>3</v>
      </c>
      <c r="F3128">
        <v>5</v>
      </c>
      <c r="G3128">
        <v>3</v>
      </c>
      <c r="H3128">
        <f>VLOOKUP(B3128, patient!A:E, 5, FALSE)</f>
        <v>10</v>
      </c>
      <c r="I3128" t="str">
        <f>VLOOKUP(H3128, city!A:B, 2, FALSE)</f>
        <v>Edinburgh</v>
      </c>
      <c r="J3128" t="str">
        <f>VLOOKUP(E3128, diagnosis!A:B, 2, FALSE)</f>
        <v>Fracture</v>
      </c>
      <c r="K3128" t="str">
        <f>VLOOKUP(D3128, department!A:B, 2, FALSE)</f>
        <v>Orthopedics</v>
      </c>
      <c r="L3128" t="str">
        <f>VLOOKUP(C3128, provider!A:B, 2, FALSE)</f>
        <v>Dr. Olu Abisola</v>
      </c>
      <c r="M3128" t="str">
        <f>VLOOKUP(G3128, insurance!A:B, 2, FALSE)</f>
        <v>Allianz</v>
      </c>
      <c r="N3128">
        <f>VLOOKUP(B3128, patient!A:D, 4, FALSE)</f>
        <v>25</v>
      </c>
      <c r="O3128" t="str">
        <f>VLOOKUP(B3128, patient!A:C, 3, FALSE)</f>
        <v>Female</v>
      </c>
      <c r="P3128" t="str">
        <f>VLOOKUP(B3128, patient!A:F, 6, FALSE)</f>
        <v>White</v>
      </c>
      <c r="Q3128" t="s">
        <v>492</v>
      </c>
      <c r="R3128">
        <v>859</v>
      </c>
      <c r="S3128">
        <v>111</v>
      </c>
      <c r="U3128" s="1" t="str">
        <f t="shared" si="144"/>
        <v>No</v>
      </c>
      <c r="V3128">
        <v>4</v>
      </c>
      <c r="W3128" t="s">
        <v>487</v>
      </c>
      <c r="X3128" t="s">
        <v>495</v>
      </c>
      <c r="Y3128" t="str">
        <f t="shared" si="145"/>
        <v>Emergency</v>
      </c>
      <c r="Z3128" t="s">
        <v>489</v>
      </c>
      <c r="AA3128" s="1">
        <v>45612</v>
      </c>
      <c r="AB3128" s="1">
        <v>45604</v>
      </c>
      <c r="AC3128" t="s">
        <v>496</v>
      </c>
      <c r="AD3128">
        <v>714</v>
      </c>
      <c r="AE3128">
        <v>50</v>
      </c>
      <c r="AF3128" t="str">
        <f t="shared" si="146"/>
        <v>Jan</v>
      </c>
    </row>
    <row r="3129" spans="1:32" x14ac:dyDescent="0.25">
      <c r="A3129" s="1">
        <v>45659</v>
      </c>
      <c r="B3129">
        <v>4435</v>
      </c>
      <c r="C3129">
        <v>1</v>
      </c>
      <c r="D3129">
        <v>4</v>
      </c>
      <c r="E3129">
        <v>2</v>
      </c>
      <c r="F3129">
        <v>5</v>
      </c>
      <c r="G3129">
        <v>3</v>
      </c>
      <c r="H3129">
        <f>VLOOKUP(B3129, patient!A:E, 5, FALSE)</f>
        <v>4</v>
      </c>
      <c r="I3129" t="str">
        <f>VLOOKUP(H3129, city!A:B, 2, FALSE)</f>
        <v>Birmingham</v>
      </c>
      <c r="J3129" t="str">
        <f>VLOOKUP(E3129, diagnosis!A:B, 2, FALSE)</f>
        <v>Asthma</v>
      </c>
      <c r="K3129" t="str">
        <f>VLOOKUP(D3129, department!A:B, 2, FALSE)</f>
        <v>Orthopedics</v>
      </c>
      <c r="L3129" t="str">
        <f>VLOOKUP(C3129, provider!A:B, 2, FALSE)</f>
        <v>Dr. Olu Abisola</v>
      </c>
      <c r="M3129" t="str">
        <f>VLOOKUP(G3129, insurance!A:B, 2, FALSE)</f>
        <v>Allianz</v>
      </c>
      <c r="N3129">
        <f>VLOOKUP(B3129, patient!A:D, 4, FALSE)</f>
        <v>67</v>
      </c>
      <c r="O3129" t="str">
        <f>VLOOKUP(B3129, patient!A:C, 3, FALSE)</f>
        <v>Male</v>
      </c>
      <c r="P3129" t="str">
        <f>VLOOKUP(B3129, patient!A:F, 6, FALSE)</f>
        <v>Black</v>
      </c>
      <c r="Q3129" t="s">
        <v>486</v>
      </c>
      <c r="R3129">
        <v>450</v>
      </c>
      <c r="S3129">
        <v>92</v>
      </c>
      <c r="U3129" s="1" t="str">
        <f t="shared" si="144"/>
        <v>No</v>
      </c>
      <c r="V3129">
        <v>5</v>
      </c>
      <c r="W3129" t="s">
        <v>494</v>
      </c>
      <c r="X3129" t="s">
        <v>495</v>
      </c>
      <c r="Y3129" t="str">
        <f t="shared" si="145"/>
        <v>Emergency</v>
      </c>
      <c r="Z3129" t="s">
        <v>497</v>
      </c>
      <c r="AA3129" s="1">
        <v>45610</v>
      </c>
      <c r="AB3129" s="1">
        <v>45604</v>
      </c>
      <c r="AC3129" t="s">
        <v>493</v>
      </c>
      <c r="AD3129">
        <v>400.4</v>
      </c>
      <c r="AE3129">
        <v>30</v>
      </c>
      <c r="AF3129" t="str">
        <f t="shared" si="146"/>
        <v>Jan</v>
      </c>
    </row>
    <row r="3130" spans="1:32" x14ac:dyDescent="0.25">
      <c r="A3130" s="1">
        <v>45659</v>
      </c>
      <c r="B3130">
        <v>2289</v>
      </c>
      <c r="C3130">
        <v>1</v>
      </c>
      <c r="D3130">
        <v>4</v>
      </c>
      <c r="E3130">
        <v>5</v>
      </c>
      <c r="F3130">
        <v>5</v>
      </c>
      <c r="G3130">
        <v>3</v>
      </c>
      <c r="H3130">
        <f>VLOOKUP(B3130, patient!A:E, 5, FALSE)</f>
        <v>10</v>
      </c>
      <c r="I3130" t="str">
        <f>VLOOKUP(H3130, city!A:B, 2, FALSE)</f>
        <v>Edinburgh</v>
      </c>
      <c r="J3130" t="str">
        <f>VLOOKUP(E3130, diagnosis!A:B, 2, FALSE)</f>
        <v>Migraine</v>
      </c>
      <c r="K3130" t="str">
        <f>VLOOKUP(D3130, department!A:B, 2, FALSE)</f>
        <v>Orthopedics</v>
      </c>
      <c r="L3130" t="str">
        <f>VLOOKUP(C3130, provider!A:B, 2, FALSE)</f>
        <v>Dr. Olu Abisola</v>
      </c>
      <c r="M3130" t="str">
        <f>VLOOKUP(G3130, insurance!A:B, 2, FALSE)</f>
        <v>Allianz</v>
      </c>
      <c r="N3130">
        <f>VLOOKUP(B3130, patient!A:D, 4, FALSE)</f>
        <v>20</v>
      </c>
      <c r="O3130" t="str">
        <f>VLOOKUP(B3130, patient!A:C, 3, FALSE)</f>
        <v>Male</v>
      </c>
      <c r="P3130" t="str">
        <f>VLOOKUP(B3130, patient!A:F, 6, FALSE)</f>
        <v>Asian</v>
      </c>
      <c r="Q3130" t="s">
        <v>492</v>
      </c>
      <c r="R3130">
        <v>873</v>
      </c>
      <c r="S3130">
        <v>191</v>
      </c>
      <c r="U3130" s="1" t="str">
        <f t="shared" si="144"/>
        <v>No</v>
      </c>
      <c r="V3130">
        <v>3</v>
      </c>
      <c r="W3130" t="s">
        <v>494</v>
      </c>
      <c r="X3130" t="s">
        <v>488</v>
      </c>
      <c r="Y3130" t="str">
        <f t="shared" si="145"/>
        <v>Scheduled</v>
      </c>
      <c r="Z3130" t="s">
        <v>497</v>
      </c>
      <c r="AA3130" s="1">
        <v>45609</v>
      </c>
      <c r="AB3130" s="1">
        <v>45604</v>
      </c>
      <c r="AC3130" t="s">
        <v>498</v>
      </c>
      <c r="AD3130">
        <v>751.8</v>
      </c>
      <c r="AE3130">
        <v>10</v>
      </c>
      <c r="AF3130" t="str">
        <f t="shared" si="146"/>
        <v>Jan</v>
      </c>
    </row>
    <row r="3131" spans="1:32" x14ac:dyDescent="0.25">
      <c r="A3131" s="1">
        <v>45659</v>
      </c>
      <c r="B3131">
        <v>231</v>
      </c>
      <c r="C3131">
        <v>1</v>
      </c>
      <c r="D3131">
        <v>4</v>
      </c>
      <c r="E3131">
        <v>1</v>
      </c>
      <c r="F3131">
        <v>5</v>
      </c>
      <c r="G3131">
        <v>2</v>
      </c>
      <c r="H3131">
        <f>VLOOKUP(B3131, patient!A:E, 5, FALSE)</f>
        <v>4</v>
      </c>
      <c r="I3131" t="str">
        <f>VLOOKUP(H3131, city!A:B, 2, FALSE)</f>
        <v>Birmingham</v>
      </c>
      <c r="J3131" t="str">
        <f>VLOOKUP(E3131, diagnosis!A:B, 2, FALSE)</f>
        <v>Appendicitis</v>
      </c>
      <c r="K3131" t="str">
        <f>VLOOKUP(D3131, department!A:B, 2, FALSE)</f>
        <v>Orthopedics</v>
      </c>
      <c r="L3131" t="str">
        <f>VLOOKUP(C3131, provider!A:B, 2, FALSE)</f>
        <v>Dr. Olu Abisola</v>
      </c>
      <c r="M3131" t="str">
        <f>VLOOKUP(G3131, insurance!A:B, 2, FALSE)</f>
        <v>AXA</v>
      </c>
      <c r="N3131">
        <f>VLOOKUP(B3131, patient!A:D, 4, FALSE)</f>
        <v>71</v>
      </c>
      <c r="O3131" t="str">
        <f>VLOOKUP(B3131, patient!A:C, 3, FALSE)</f>
        <v>Female</v>
      </c>
      <c r="P3131" t="str">
        <f>VLOOKUP(B3131, patient!A:F, 6, FALSE)</f>
        <v>White</v>
      </c>
      <c r="Q3131" t="s">
        <v>486</v>
      </c>
      <c r="R3131">
        <v>190</v>
      </c>
      <c r="S3131">
        <v>50</v>
      </c>
      <c r="T3131" s="1">
        <v>45615</v>
      </c>
      <c r="U3131" s="1" t="str">
        <f t="shared" si="144"/>
        <v>Yes</v>
      </c>
      <c r="V3131">
        <v>4</v>
      </c>
      <c r="W3131" t="s">
        <v>492</v>
      </c>
      <c r="X3131" t="s">
        <v>488</v>
      </c>
      <c r="Y3131" t="str">
        <f t="shared" si="145"/>
        <v>Scheduled</v>
      </c>
      <c r="Z3131" t="s">
        <v>497</v>
      </c>
      <c r="AC3131" t="s">
        <v>490</v>
      </c>
      <c r="AD3131">
        <v>168</v>
      </c>
      <c r="AE3131">
        <v>0</v>
      </c>
      <c r="AF3131" t="str">
        <f t="shared" si="146"/>
        <v>Jan</v>
      </c>
    </row>
    <row r="3132" spans="1:32" x14ac:dyDescent="0.25">
      <c r="A3132" s="1">
        <v>45659</v>
      </c>
      <c r="B3132">
        <v>2959</v>
      </c>
      <c r="C3132">
        <v>1</v>
      </c>
      <c r="D3132">
        <v>4</v>
      </c>
      <c r="E3132">
        <v>4</v>
      </c>
      <c r="F3132">
        <v>5</v>
      </c>
      <c r="G3132">
        <v>2</v>
      </c>
      <c r="H3132">
        <f>VLOOKUP(B3132, patient!A:E, 5, FALSE)</f>
        <v>10</v>
      </c>
      <c r="I3132" t="str">
        <f>VLOOKUP(H3132, city!A:B, 2, FALSE)</f>
        <v>Edinburgh</v>
      </c>
      <c r="J3132" t="str">
        <f>VLOOKUP(E3132, diagnosis!A:B, 2, FALSE)</f>
        <v>Hypertension</v>
      </c>
      <c r="K3132" t="str">
        <f>VLOOKUP(D3132, department!A:B, 2, FALSE)</f>
        <v>Orthopedics</v>
      </c>
      <c r="L3132" t="str">
        <f>VLOOKUP(C3132, provider!A:B, 2, FALSE)</f>
        <v>Dr. Olu Abisola</v>
      </c>
      <c r="M3132" t="str">
        <f>VLOOKUP(G3132, insurance!A:B, 2, FALSE)</f>
        <v>AXA</v>
      </c>
      <c r="N3132">
        <f>VLOOKUP(B3132, patient!A:D, 4, FALSE)</f>
        <v>61</v>
      </c>
      <c r="O3132" t="str">
        <f>VLOOKUP(B3132, patient!A:C, 3, FALSE)</f>
        <v>Female</v>
      </c>
      <c r="P3132" t="str">
        <f>VLOOKUP(B3132, patient!A:F, 6, FALSE)</f>
        <v>Hispanic</v>
      </c>
      <c r="Q3132" t="s">
        <v>492</v>
      </c>
      <c r="R3132">
        <v>764</v>
      </c>
      <c r="S3132">
        <v>128</v>
      </c>
      <c r="T3132" s="1">
        <v>45623</v>
      </c>
      <c r="U3132" s="1" t="str">
        <f t="shared" si="144"/>
        <v>Yes</v>
      </c>
      <c r="V3132">
        <v>4</v>
      </c>
      <c r="W3132" t="s">
        <v>492</v>
      </c>
      <c r="X3132" t="s">
        <v>495</v>
      </c>
      <c r="Y3132" t="str">
        <f t="shared" si="145"/>
        <v>Emergency</v>
      </c>
      <c r="Z3132" t="s">
        <v>497</v>
      </c>
      <c r="AC3132" t="s">
        <v>490</v>
      </c>
      <c r="AD3132">
        <v>624.4</v>
      </c>
      <c r="AE3132">
        <v>0</v>
      </c>
      <c r="AF3132" t="str">
        <f t="shared" si="146"/>
        <v>Jan</v>
      </c>
    </row>
    <row r="3133" spans="1:32" x14ac:dyDescent="0.25">
      <c r="A3133" s="1">
        <v>45659</v>
      </c>
      <c r="B3133">
        <v>2625</v>
      </c>
      <c r="C3133">
        <v>1</v>
      </c>
      <c r="D3133">
        <v>4</v>
      </c>
      <c r="E3133">
        <v>1</v>
      </c>
      <c r="F3133">
        <v>5</v>
      </c>
      <c r="G3133">
        <v>3</v>
      </c>
      <c r="H3133">
        <f>VLOOKUP(B3133, patient!A:E, 5, FALSE)</f>
        <v>4</v>
      </c>
      <c r="I3133" t="str">
        <f>VLOOKUP(H3133, city!A:B, 2, FALSE)</f>
        <v>Birmingham</v>
      </c>
      <c r="J3133" t="str">
        <f>VLOOKUP(E3133, diagnosis!A:B, 2, FALSE)</f>
        <v>Appendicitis</v>
      </c>
      <c r="K3133" t="str">
        <f>VLOOKUP(D3133, department!A:B, 2, FALSE)</f>
        <v>Orthopedics</v>
      </c>
      <c r="L3133" t="str">
        <f>VLOOKUP(C3133, provider!A:B, 2, FALSE)</f>
        <v>Dr. Olu Abisola</v>
      </c>
      <c r="M3133" t="str">
        <f>VLOOKUP(G3133, insurance!A:B, 2, FALSE)</f>
        <v>Allianz</v>
      </c>
      <c r="N3133">
        <f>VLOOKUP(B3133, patient!A:D, 4, FALSE)</f>
        <v>78</v>
      </c>
      <c r="O3133" t="str">
        <f>VLOOKUP(B3133, patient!A:C, 3, FALSE)</f>
        <v>Male</v>
      </c>
      <c r="P3133" t="str">
        <f>VLOOKUP(B3133, patient!A:F, 6, FALSE)</f>
        <v>Other</v>
      </c>
      <c r="Q3133" t="s">
        <v>486</v>
      </c>
      <c r="R3133">
        <v>874</v>
      </c>
      <c r="S3133">
        <v>35</v>
      </c>
      <c r="T3133" s="1">
        <v>45623</v>
      </c>
      <c r="U3133" s="1" t="str">
        <f t="shared" si="144"/>
        <v>Yes</v>
      </c>
      <c r="V3133">
        <v>7</v>
      </c>
      <c r="W3133" t="s">
        <v>494</v>
      </c>
      <c r="X3133" t="s">
        <v>495</v>
      </c>
      <c r="Y3133" t="str">
        <f t="shared" si="145"/>
        <v>Emergency</v>
      </c>
      <c r="Z3133" t="s">
        <v>489</v>
      </c>
      <c r="AC3133" t="s">
        <v>490</v>
      </c>
      <c r="AD3133">
        <v>636.29999999999995</v>
      </c>
      <c r="AE3133">
        <v>0</v>
      </c>
      <c r="AF3133" t="str">
        <f t="shared" si="146"/>
        <v>Jan</v>
      </c>
    </row>
    <row r="3134" spans="1:32" x14ac:dyDescent="0.25">
      <c r="A3134" s="1">
        <v>45659</v>
      </c>
      <c r="B3134">
        <v>871</v>
      </c>
      <c r="C3134">
        <v>1</v>
      </c>
      <c r="D3134">
        <v>4</v>
      </c>
      <c r="E3134">
        <v>5</v>
      </c>
      <c r="F3134">
        <v>5</v>
      </c>
      <c r="G3134">
        <v>1</v>
      </c>
      <c r="H3134">
        <f>VLOOKUP(B3134, patient!A:E, 5, FALSE)</f>
        <v>10</v>
      </c>
      <c r="I3134" t="str">
        <f>VLOOKUP(H3134, city!A:B, 2, FALSE)</f>
        <v>Edinburgh</v>
      </c>
      <c r="J3134" t="str">
        <f>VLOOKUP(E3134, diagnosis!A:B, 2, FALSE)</f>
        <v>Migraine</v>
      </c>
      <c r="K3134" t="str">
        <f>VLOOKUP(D3134, department!A:B, 2, FALSE)</f>
        <v>Orthopedics</v>
      </c>
      <c r="L3134" t="str">
        <f>VLOOKUP(C3134, provider!A:B, 2, FALSE)</f>
        <v>Dr. Olu Abisola</v>
      </c>
      <c r="M3134" t="str">
        <f>VLOOKUP(G3134, insurance!A:B, 2, FALSE)</f>
        <v>Aviva</v>
      </c>
      <c r="N3134">
        <f>VLOOKUP(B3134, patient!A:D, 4, FALSE)</f>
        <v>75</v>
      </c>
      <c r="O3134" t="str">
        <f>VLOOKUP(B3134, patient!A:C, 3, FALSE)</f>
        <v>Female</v>
      </c>
      <c r="P3134" t="str">
        <f>VLOOKUP(B3134, patient!A:F, 6, FALSE)</f>
        <v>White</v>
      </c>
      <c r="Q3134" t="s">
        <v>486</v>
      </c>
      <c r="R3134">
        <v>179</v>
      </c>
      <c r="S3134">
        <v>114</v>
      </c>
      <c r="U3134" s="1" t="str">
        <f t="shared" si="144"/>
        <v>No</v>
      </c>
      <c r="V3134">
        <v>7</v>
      </c>
      <c r="W3134" t="s">
        <v>487</v>
      </c>
      <c r="X3134" t="s">
        <v>488</v>
      </c>
      <c r="Y3134" t="str">
        <f t="shared" si="145"/>
        <v>Scheduled</v>
      </c>
      <c r="Z3134" t="s">
        <v>497</v>
      </c>
      <c r="AA3134" s="1">
        <v>45608</v>
      </c>
      <c r="AB3134" s="1">
        <v>45605</v>
      </c>
      <c r="AC3134" t="s">
        <v>496</v>
      </c>
      <c r="AD3134">
        <v>240.1</v>
      </c>
      <c r="AE3134">
        <v>50</v>
      </c>
      <c r="AF3134" t="str">
        <f t="shared" si="146"/>
        <v>Jan</v>
      </c>
    </row>
    <row r="3135" spans="1:32" x14ac:dyDescent="0.25">
      <c r="A3135" s="1">
        <v>45660</v>
      </c>
      <c r="B3135">
        <v>7</v>
      </c>
      <c r="C3135">
        <v>1</v>
      </c>
      <c r="D3135">
        <v>4</v>
      </c>
      <c r="E3135">
        <v>1</v>
      </c>
      <c r="F3135">
        <v>5</v>
      </c>
      <c r="G3135">
        <v>3</v>
      </c>
      <c r="H3135">
        <f>VLOOKUP(B3135, patient!A:E, 5, FALSE)</f>
        <v>4</v>
      </c>
      <c r="I3135" t="str">
        <f>VLOOKUP(H3135, city!A:B, 2, FALSE)</f>
        <v>Birmingham</v>
      </c>
      <c r="J3135" t="str">
        <f>VLOOKUP(E3135, diagnosis!A:B, 2, FALSE)</f>
        <v>Appendicitis</v>
      </c>
      <c r="K3135" t="str">
        <f>VLOOKUP(D3135, department!A:B, 2, FALSE)</f>
        <v>Orthopedics</v>
      </c>
      <c r="L3135" t="str">
        <f>VLOOKUP(C3135, provider!A:B, 2, FALSE)</f>
        <v>Dr. Olu Abisola</v>
      </c>
      <c r="M3135" t="str">
        <f>VLOOKUP(G3135, insurance!A:B, 2, FALSE)</f>
        <v>Allianz</v>
      </c>
      <c r="N3135">
        <f>VLOOKUP(B3135, patient!A:D, 4, FALSE)</f>
        <v>20</v>
      </c>
      <c r="O3135" t="str">
        <f>VLOOKUP(B3135, patient!A:C, 3, FALSE)</f>
        <v>Male</v>
      </c>
      <c r="P3135" t="str">
        <f>VLOOKUP(B3135, patient!A:F, 6, FALSE)</f>
        <v>White</v>
      </c>
      <c r="Q3135" t="s">
        <v>491</v>
      </c>
      <c r="R3135">
        <v>541</v>
      </c>
      <c r="S3135">
        <v>96</v>
      </c>
      <c r="U3135" s="1" t="str">
        <f t="shared" si="144"/>
        <v>No</v>
      </c>
      <c r="V3135">
        <v>1</v>
      </c>
      <c r="W3135" t="s">
        <v>487</v>
      </c>
      <c r="X3135" t="s">
        <v>495</v>
      </c>
      <c r="Y3135" t="str">
        <f t="shared" si="145"/>
        <v>Emergency</v>
      </c>
      <c r="Z3135" t="s">
        <v>489</v>
      </c>
      <c r="AA3135" s="1">
        <v>45606</v>
      </c>
      <c r="AB3135" s="1">
        <v>45605</v>
      </c>
      <c r="AC3135" t="s">
        <v>498</v>
      </c>
      <c r="AD3135">
        <v>452.9</v>
      </c>
      <c r="AE3135">
        <v>10</v>
      </c>
      <c r="AF3135" t="str">
        <f t="shared" si="146"/>
        <v>Jan</v>
      </c>
    </row>
    <row r="3136" spans="1:32" x14ac:dyDescent="0.25">
      <c r="A3136" s="1">
        <v>45660</v>
      </c>
      <c r="B3136">
        <v>4110</v>
      </c>
      <c r="C3136">
        <v>1</v>
      </c>
      <c r="D3136">
        <v>4</v>
      </c>
      <c r="E3136">
        <v>5</v>
      </c>
      <c r="F3136">
        <v>5</v>
      </c>
      <c r="G3136">
        <v>1</v>
      </c>
      <c r="H3136">
        <f>VLOOKUP(B3136, patient!A:E, 5, FALSE)</f>
        <v>10</v>
      </c>
      <c r="I3136" t="str">
        <f>VLOOKUP(H3136, city!A:B, 2, FALSE)</f>
        <v>Edinburgh</v>
      </c>
      <c r="J3136" t="str">
        <f>VLOOKUP(E3136, diagnosis!A:B, 2, FALSE)</f>
        <v>Migraine</v>
      </c>
      <c r="K3136" t="str">
        <f>VLOOKUP(D3136, department!A:B, 2, FALSE)</f>
        <v>Orthopedics</v>
      </c>
      <c r="L3136" t="str">
        <f>VLOOKUP(C3136, provider!A:B, 2, FALSE)</f>
        <v>Dr. Olu Abisola</v>
      </c>
      <c r="M3136" t="str">
        <f>VLOOKUP(G3136, insurance!A:B, 2, FALSE)</f>
        <v>Aviva</v>
      </c>
      <c r="N3136">
        <f>VLOOKUP(B3136, patient!A:D, 4, FALSE)</f>
        <v>39</v>
      </c>
      <c r="O3136" t="str">
        <f>VLOOKUP(B3136, patient!A:C, 3, FALSE)</f>
        <v>Male</v>
      </c>
      <c r="P3136" t="str">
        <f>VLOOKUP(B3136, patient!A:F, 6, FALSE)</f>
        <v>Hispanic</v>
      </c>
      <c r="Q3136" t="s">
        <v>491</v>
      </c>
      <c r="R3136">
        <v>975</v>
      </c>
      <c r="S3136">
        <v>170</v>
      </c>
      <c r="T3136" s="1">
        <v>45620</v>
      </c>
      <c r="U3136" s="1" t="str">
        <f t="shared" si="144"/>
        <v>Yes</v>
      </c>
      <c r="V3136">
        <v>3</v>
      </c>
      <c r="W3136" t="s">
        <v>492</v>
      </c>
      <c r="X3136" t="s">
        <v>495</v>
      </c>
      <c r="Y3136" t="str">
        <f t="shared" si="145"/>
        <v>Emergency</v>
      </c>
      <c r="Z3136" t="s">
        <v>489</v>
      </c>
      <c r="AC3136" t="s">
        <v>490</v>
      </c>
      <c r="AD3136">
        <v>801.5</v>
      </c>
      <c r="AE3136">
        <v>0</v>
      </c>
      <c r="AF3136" t="str">
        <f t="shared" si="146"/>
        <v>Jan</v>
      </c>
    </row>
    <row r="3137" spans="1:32" x14ac:dyDescent="0.25">
      <c r="A3137" s="1">
        <v>45660</v>
      </c>
      <c r="B3137">
        <v>1935</v>
      </c>
      <c r="C3137">
        <v>1</v>
      </c>
      <c r="D3137">
        <v>4</v>
      </c>
      <c r="E3137">
        <v>5</v>
      </c>
      <c r="F3137">
        <v>5</v>
      </c>
      <c r="G3137">
        <v>1</v>
      </c>
      <c r="H3137">
        <f>VLOOKUP(B3137, patient!A:E, 5, FALSE)</f>
        <v>4</v>
      </c>
      <c r="I3137" t="str">
        <f>VLOOKUP(H3137, city!A:B, 2, FALSE)</f>
        <v>Birmingham</v>
      </c>
      <c r="J3137" t="str">
        <f>VLOOKUP(E3137, diagnosis!A:B, 2, FALSE)</f>
        <v>Migraine</v>
      </c>
      <c r="K3137" t="str">
        <f>VLOOKUP(D3137, department!A:B, 2, FALSE)</f>
        <v>Orthopedics</v>
      </c>
      <c r="L3137" t="str">
        <f>VLOOKUP(C3137, provider!A:B, 2, FALSE)</f>
        <v>Dr. Olu Abisola</v>
      </c>
      <c r="M3137" t="str">
        <f>VLOOKUP(G3137, insurance!A:B, 2, FALSE)</f>
        <v>Aviva</v>
      </c>
      <c r="N3137">
        <f>VLOOKUP(B3137, patient!A:D, 4, FALSE)</f>
        <v>23</v>
      </c>
      <c r="O3137" t="str">
        <f>VLOOKUP(B3137, patient!A:C, 3, FALSE)</f>
        <v>Female</v>
      </c>
      <c r="P3137" t="str">
        <f>VLOOKUP(B3137, patient!A:F, 6, FALSE)</f>
        <v>Black</v>
      </c>
      <c r="Q3137" t="s">
        <v>486</v>
      </c>
      <c r="R3137">
        <v>112</v>
      </c>
      <c r="S3137">
        <v>161</v>
      </c>
      <c r="T3137" s="1">
        <v>45632</v>
      </c>
      <c r="U3137" s="1" t="str">
        <f t="shared" si="144"/>
        <v>Yes</v>
      </c>
      <c r="V3137">
        <v>9</v>
      </c>
      <c r="W3137" t="s">
        <v>494</v>
      </c>
      <c r="X3137" t="s">
        <v>488</v>
      </c>
      <c r="Y3137" t="str">
        <f t="shared" si="145"/>
        <v>Scheduled</v>
      </c>
      <c r="Z3137" t="s">
        <v>489</v>
      </c>
      <c r="AC3137" t="s">
        <v>490</v>
      </c>
      <c r="AD3137">
        <v>191.1</v>
      </c>
      <c r="AE3137">
        <v>0</v>
      </c>
      <c r="AF3137" t="str">
        <f t="shared" si="146"/>
        <v>Jan</v>
      </c>
    </row>
    <row r="3138" spans="1:32" x14ac:dyDescent="0.25">
      <c r="A3138" s="1">
        <v>45660</v>
      </c>
      <c r="B3138">
        <v>4332</v>
      </c>
      <c r="C3138">
        <v>1</v>
      </c>
      <c r="D3138">
        <v>4</v>
      </c>
      <c r="E3138">
        <v>1</v>
      </c>
      <c r="F3138">
        <v>5</v>
      </c>
      <c r="G3138">
        <v>1</v>
      </c>
      <c r="H3138">
        <f>VLOOKUP(B3138, patient!A:E, 5, FALSE)</f>
        <v>10</v>
      </c>
      <c r="I3138" t="str">
        <f>VLOOKUP(H3138, city!A:B, 2, FALSE)</f>
        <v>Edinburgh</v>
      </c>
      <c r="J3138" t="str">
        <f>VLOOKUP(E3138, diagnosis!A:B, 2, FALSE)</f>
        <v>Appendicitis</v>
      </c>
      <c r="K3138" t="str">
        <f>VLOOKUP(D3138, department!A:B, 2, FALSE)</f>
        <v>Orthopedics</v>
      </c>
      <c r="L3138" t="str">
        <f>VLOOKUP(C3138, provider!A:B, 2, FALSE)</f>
        <v>Dr. Olu Abisola</v>
      </c>
      <c r="M3138" t="str">
        <f>VLOOKUP(G3138, insurance!A:B, 2, FALSE)</f>
        <v>Aviva</v>
      </c>
      <c r="N3138">
        <f>VLOOKUP(B3138, patient!A:D, 4, FALSE)</f>
        <v>19</v>
      </c>
      <c r="O3138" t="str">
        <f>VLOOKUP(B3138, patient!A:C, 3, FALSE)</f>
        <v>Male</v>
      </c>
      <c r="P3138" t="str">
        <f>VLOOKUP(B3138, patient!A:F, 6, FALSE)</f>
        <v>Hispanic</v>
      </c>
      <c r="Q3138" t="s">
        <v>486</v>
      </c>
      <c r="R3138">
        <v>808</v>
      </c>
      <c r="S3138">
        <v>21</v>
      </c>
      <c r="T3138" s="1">
        <v>45620</v>
      </c>
      <c r="U3138" s="1" t="str">
        <f t="shared" si="144"/>
        <v>Yes</v>
      </c>
      <c r="V3138">
        <v>6</v>
      </c>
      <c r="W3138" t="s">
        <v>487</v>
      </c>
      <c r="X3138" t="s">
        <v>495</v>
      </c>
      <c r="Y3138" t="str">
        <f t="shared" si="145"/>
        <v>Emergency</v>
      </c>
      <c r="Z3138" t="s">
        <v>489</v>
      </c>
      <c r="AC3138" t="s">
        <v>490</v>
      </c>
      <c r="AD3138">
        <v>580.29999999999995</v>
      </c>
      <c r="AE3138">
        <v>0</v>
      </c>
      <c r="AF3138" t="str">
        <f t="shared" si="146"/>
        <v>Jan</v>
      </c>
    </row>
    <row r="3139" spans="1:32" x14ac:dyDescent="0.25">
      <c r="A3139" s="1">
        <v>45660</v>
      </c>
      <c r="B3139">
        <v>4116</v>
      </c>
      <c r="C3139">
        <v>1</v>
      </c>
      <c r="D3139">
        <v>4</v>
      </c>
      <c r="E3139">
        <v>3</v>
      </c>
      <c r="F3139">
        <v>5</v>
      </c>
      <c r="G3139">
        <v>2</v>
      </c>
      <c r="H3139">
        <f>VLOOKUP(B3139, patient!A:E, 5, FALSE)</f>
        <v>4</v>
      </c>
      <c r="I3139" t="str">
        <f>VLOOKUP(H3139, city!A:B, 2, FALSE)</f>
        <v>Birmingham</v>
      </c>
      <c r="J3139" t="str">
        <f>VLOOKUP(E3139, diagnosis!A:B, 2, FALSE)</f>
        <v>Fracture</v>
      </c>
      <c r="K3139" t="str">
        <f>VLOOKUP(D3139, department!A:B, 2, FALSE)</f>
        <v>Orthopedics</v>
      </c>
      <c r="L3139" t="str">
        <f>VLOOKUP(C3139, provider!A:B, 2, FALSE)</f>
        <v>Dr. Olu Abisola</v>
      </c>
      <c r="M3139" t="str">
        <f>VLOOKUP(G3139, insurance!A:B, 2, FALSE)</f>
        <v>AXA</v>
      </c>
      <c r="N3139">
        <f>VLOOKUP(B3139, patient!A:D, 4, FALSE)</f>
        <v>40</v>
      </c>
      <c r="O3139" t="str">
        <f>VLOOKUP(B3139, patient!A:C, 3, FALSE)</f>
        <v>Female</v>
      </c>
      <c r="P3139" t="str">
        <f>VLOOKUP(B3139, patient!A:F, 6, FALSE)</f>
        <v>Hispanic</v>
      </c>
      <c r="Q3139" t="s">
        <v>491</v>
      </c>
      <c r="R3139">
        <v>765</v>
      </c>
      <c r="S3139">
        <v>159</v>
      </c>
      <c r="T3139" s="1">
        <v>45626</v>
      </c>
      <c r="U3139" s="1" t="str">
        <f t="shared" ref="U3139:U3202" si="147">IF(T3139&lt;&gt;"", "Yes", "No")</f>
        <v>Yes</v>
      </c>
      <c r="V3139">
        <v>6</v>
      </c>
      <c r="W3139" t="s">
        <v>494</v>
      </c>
      <c r="X3139" t="s">
        <v>488</v>
      </c>
      <c r="Y3139" t="str">
        <f t="shared" ref="Y3139:Y3202" si="148">IF(TRIM(X3139)="yes", "Emergency", "Scheduled")</f>
        <v>Scheduled</v>
      </c>
      <c r="Z3139" t="s">
        <v>489</v>
      </c>
      <c r="AC3139" t="s">
        <v>490</v>
      </c>
      <c r="AD3139">
        <v>646.79999999999995</v>
      </c>
      <c r="AE3139">
        <v>0</v>
      </c>
      <c r="AF3139" t="str">
        <f t="shared" ref="AF3139:AF3202" si="149">TEXT(A3139, "mmm")</f>
        <v>Jan</v>
      </c>
    </row>
    <row r="3140" spans="1:32" x14ac:dyDescent="0.25">
      <c r="A3140" s="1">
        <v>45660</v>
      </c>
      <c r="B3140">
        <v>2131</v>
      </c>
      <c r="C3140">
        <v>1</v>
      </c>
      <c r="D3140">
        <v>4</v>
      </c>
      <c r="E3140">
        <v>2</v>
      </c>
      <c r="F3140">
        <v>5</v>
      </c>
      <c r="G3140">
        <v>1</v>
      </c>
      <c r="H3140">
        <f>VLOOKUP(B3140, patient!A:E, 5, FALSE)</f>
        <v>10</v>
      </c>
      <c r="I3140" t="str">
        <f>VLOOKUP(H3140, city!A:B, 2, FALSE)</f>
        <v>Edinburgh</v>
      </c>
      <c r="J3140" t="str">
        <f>VLOOKUP(E3140, diagnosis!A:B, 2, FALSE)</f>
        <v>Asthma</v>
      </c>
      <c r="K3140" t="str">
        <f>VLOOKUP(D3140, department!A:B, 2, FALSE)</f>
        <v>Orthopedics</v>
      </c>
      <c r="L3140" t="str">
        <f>VLOOKUP(C3140, provider!A:B, 2, FALSE)</f>
        <v>Dr. Olu Abisola</v>
      </c>
      <c r="M3140" t="str">
        <f>VLOOKUP(G3140, insurance!A:B, 2, FALSE)</f>
        <v>Aviva</v>
      </c>
      <c r="N3140">
        <f>VLOOKUP(B3140, patient!A:D, 4, FALSE)</f>
        <v>61</v>
      </c>
      <c r="O3140" t="str">
        <f>VLOOKUP(B3140, patient!A:C, 3, FALSE)</f>
        <v>Female</v>
      </c>
      <c r="P3140" t="str">
        <f>VLOOKUP(B3140, patient!A:F, 6, FALSE)</f>
        <v>Asian</v>
      </c>
      <c r="Q3140" t="s">
        <v>486</v>
      </c>
      <c r="R3140">
        <v>80</v>
      </c>
      <c r="S3140">
        <v>147</v>
      </c>
      <c r="T3140" s="1">
        <v>45626</v>
      </c>
      <c r="U3140" s="1" t="str">
        <f t="shared" si="147"/>
        <v>Yes</v>
      </c>
      <c r="V3140">
        <v>4</v>
      </c>
      <c r="W3140" t="s">
        <v>494</v>
      </c>
      <c r="X3140" t="s">
        <v>495</v>
      </c>
      <c r="Y3140" t="str">
        <f t="shared" si="148"/>
        <v>Emergency</v>
      </c>
      <c r="Z3140" t="s">
        <v>497</v>
      </c>
      <c r="AC3140" t="s">
        <v>490</v>
      </c>
      <c r="AD3140">
        <v>158.9</v>
      </c>
      <c r="AE3140">
        <v>0</v>
      </c>
      <c r="AF3140" t="str">
        <f t="shared" si="149"/>
        <v>Jan</v>
      </c>
    </row>
    <row r="3141" spans="1:32" x14ac:dyDescent="0.25">
      <c r="A3141" s="1">
        <v>45660</v>
      </c>
      <c r="B3141">
        <v>3526</v>
      </c>
      <c r="C3141">
        <v>1</v>
      </c>
      <c r="D3141">
        <v>4</v>
      </c>
      <c r="E3141">
        <v>2</v>
      </c>
      <c r="F3141">
        <v>5</v>
      </c>
      <c r="G3141">
        <v>1</v>
      </c>
      <c r="H3141">
        <f>VLOOKUP(B3141, patient!A:E, 5, FALSE)</f>
        <v>4</v>
      </c>
      <c r="I3141" t="str">
        <f>VLOOKUP(H3141, city!A:B, 2, FALSE)</f>
        <v>Birmingham</v>
      </c>
      <c r="J3141" t="str">
        <f>VLOOKUP(E3141, diagnosis!A:B, 2, FALSE)</f>
        <v>Asthma</v>
      </c>
      <c r="K3141" t="str">
        <f>VLOOKUP(D3141, department!A:B, 2, FALSE)</f>
        <v>Orthopedics</v>
      </c>
      <c r="L3141" t="str">
        <f>VLOOKUP(C3141, provider!A:B, 2, FALSE)</f>
        <v>Dr. Olu Abisola</v>
      </c>
      <c r="M3141" t="str">
        <f>VLOOKUP(G3141, insurance!A:B, 2, FALSE)</f>
        <v>Aviva</v>
      </c>
      <c r="N3141">
        <f>VLOOKUP(B3141, patient!A:D, 4, FALSE)</f>
        <v>19</v>
      </c>
      <c r="O3141" t="str">
        <f>VLOOKUP(B3141, patient!A:C, 3, FALSE)</f>
        <v>Male</v>
      </c>
      <c r="P3141" t="str">
        <f>VLOOKUP(B3141, patient!A:F, 6, FALSE)</f>
        <v>White</v>
      </c>
      <c r="Q3141" t="s">
        <v>492</v>
      </c>
      <c r="R3141">
        <v>821</v>
      </c>
      <c r="S3141">
        <v>111</v>
      </c>
      <c r="U3141" s="1" t="str">
        <f t="shared" si="147"/>
        <v>No</v>
      </c>
      <c r="V3141">
        <v>10</v>
      </c>
      <c r="W3141" t="s">
        <v>487</v>
      </c>
      <c r="X3141" t="s">
        <v>495</v>
      </c>
      <c r="Y3141" t="str">
        <f t="shared" si="148"/>
        <v>Emergency</v>
      </c>
      <c r="Z3141" t="s">
        <v>489</v>
      </c>
      <c r="AA3141" s="1">
        <v>45610</v>
      </c>
      <c r="AB3141" s="1">
        <v>45605</v>
      </c>
      <c r="AC3141" t="s">
        <v>496</v>
      </c>
      <c r="AD3141">
        <v>687.4</v>
      </c>
      <c r="AE3141">
        <v>50</v>
      </c>
      <c r="AF3141" t="str">
        <f t="shared" si="149"/>
        <v>Jan</v>
      </c>
    </row>
    <row r="3142" spans="1:32" x14ac:dyDescent="0.25">
      <c r="A3142" s="1">
        <v>45660</v>
      </c>
      <c r="B3142">
        <v>1882</v>
      </c>
      <c r="C3142">
        <v>1</v>
      </c>
      <c r="D3142">
        <v>4</v>
      </c>
      <c r="E3142">
        <v>2</v>
      </c>
      <c r="F3142">
        <v>5</v>
      </c>
      <c r="G3142">
        <v>3</v>
      </c>
      <c r="H3142">
        <f>VLOOKUP(B3142, patient!A:E, 5, FALSE)</f>
        <v>10</v>
      </c>
      <c r="I3142" t="str">
        <f>VLOOKUP(H3142, city!A:B, 2, FALSE)</f>
        <v>Edinburgh</v>
      </c>
      <c r="J3142" t="str">
        <f>VLOOKUP(E3142, diagnosis!A:B, 2, FALSE)</f>
        <v>Asthma</v>
      </c>
      <c r="K3142" t="str">
        <f>VLOOKUP(D3142, department!A:B, 2, FALSE)</f>
        <v>Orthopedics</v>
      </c>
      <c r="L3142" t="str">
        <f>VLOOKUP(C3142, provider!A:B, 2, FALSE)</f>
        <v>Dr. Olu Abisola</v>
      </c>
      <c r="M3142" t="str">
        <f>VLOOKUP(G3142, insurance!A:B, 2, FALSE)</f>
        <v>Allianz</v>
      </c>
      <c r="N3142">
        <f>VLOOKUP(B3142, patient!A:D, 4, FALSE)</f>
        <v>55</v>
      </c>
      <c r="O3142" t="str">
        <f>VLOOKUP(B3142, patient!A:C, 3, FALSE)</f>
        <v>Male</v>
      </c>
      <c r="P3142" t="str">
        <f>VLOOKUP(B3142, patient!A:F, 6, FALSE)</f>
        <v>White</v>
      </c>
      <c r="Q3142" t="s">
        <v>492</v>
      </c>
      <c r="R3142">
        <v>175</v>
      </c>
      <c r="S3142">
        <v>43</v>
      </c>
      <c r="T3142" s="1">
        <v>45632</v>
      </c>
      <c r="U3142" s="1" t="str">
        <f t="shared" si="147"/>
        <v>Yes</v>
      </c>
      <c r="V3142">
        <v>9</v>
      </c>
      <c r="W3142" t="s">
        <v>487</v>
      </c>
      <c r="X3142" t="s">
        <v>488</v>
      </c>
      <c r="Y3142" t="str">
        <f t="shared" si="148"/>
        <v>Scheduled</v>
      </c>
      <c r="Z3142" t="s">
        <v>489</v>
      </c>
      <c r="AC3142" t="s">
        <v>490</v>
      </c>
      <c r="AD3142">
        <v>152.6</v>
      </c>
      <c r="AE3142">
        <v>0</v>
      </c>
      <c r="AF3142" t="str">
        <f t="shared" si="149"/>
        <v>Jan</v>
      </c>
    </row>
    <row r="3143" spans="1:32" x14ac:dyDescent="0.25">
      <c r="A3143" s="1">
        <v>45660</v>
      </c>
      <c r="B3143">
        <v>2315</v>
      </c>
      <c r="C3143">
        <v>1</v>
      </c>
      <c r="D3143">
        <v>4</v>
      </c>
      <c r="E3143">
        <v>2</v>
      </c>
      <c r="F3143">
        <v>5</v>
      </c>
      <c r="G3143">
        <v>1</v>
      </c>
      <c r="H3143">
        <f>VLOOKUP(B3143, patient!A:E, 5, FALSE)</f>
        <v>4</v>
      </c>
      <c r="I3143" t="str">
        <f>VLOOKUP(H3143, city!A:B, 2, FALSE)</f>
        <v>Birmingham</v>
      </c>
      <c r="J3143" t="str">
        <f>VLOOKUP(E3143, diagnosis!A:B, 2, FALSE)</f>
        <v>Asthma</v>
      </c>
      <c r="K3143" t="str">
        <f>VLOOKUP(D3143, department!A:B, 2, FALSE)</f>
        <v>Orthopedics</v>
      </c>
      <c r="L3143" t="str">
        <f>VLOOKUP(C3143, provider!A:B, 2, FALSE)</f>
        <v>Dr. Olu Abisola</v>
      </c>
      <c r="M3143" t="str">
        <f>VLOOKUP(G3143, insurance!A:B, 2, FALSE)</f>
        <v>Aviva</v>
      </c>
      <c r="N3143">
        <f>VLOOKUP(B3143, patient!A:D, 4, FALSE)</f>
        <v>34</v>
      </c>
      <c r="O3143" t="str">
        <f>VLOOKUP(B3143, patient!A:C, 3, FALSE)</f>
        <v>Male</v>
      </c>
      <c r="P3143" t="str">
        <f>VLOOKUP(B3143, patient!A:F, 6, FALSE)</f>
        <v>Hispanic</v>
      </c>
      <c r="Q3143" t="s">
        <v>486</v>
      </c>
      <c r="R3143">
        <v>802</v>
      </c>
      <c r="S3143">
        <v>56</v>
      </c>
      <c r="T3143" s="1">
        <v>45624</v>
      </c>
      <c r="U3143" s="1" t="str">
        <f t="shared" si="147"/>
        <v>Yes</v>
      </c>
      <c r="V3143">
        <v>3</v>
      </c>
      <c r="W3143" t="s">
        <v>487</v>
      </c>
      <c r="X3143" t="s">
        <v>488</v>
      </c>
      <c r="Y3143" t="str">
        <f t="shared" si="148"/>
        <v>Scheduled</v>
      </c>
      <c r="Z3143" t="s">
        <v>489</v>
      </c>
      <c r="AC3143" t="s">
        <v>490</v>
      </c>
      <c r="AD3143">
        <v>600.6</v>
      </c>
      <c r="AE3143">
        <v>0</v>
      </c>
      <c r="AF3143" t="str">
        <f t="shared" si="149"/>
        <v>Jan</v>
      </c>
    </row>
    <row r="3144" spans="1:32" x14ac:dyDescent="0.25">
      <c r="A3144" s="1">
        <v>45660</v>
      </c>
      <c r="B3144">
        <v>1878</v>
      </c>
      <c r="C3144">
        <v>1</v>
      </c>
      <c r="D3144">
        <v>4</v>
      </c>
      <c r="E3144">
        <v>4</v>
      </c>
      <c r="F3144">
        <v>5</v>
      </c>
      <c r="G3144">
        <v>1</v>
      </c>
      <c r="H3144">
        <f>VLOOKUP(B3144, patient!A:E, 5, FALSE)</f>
        <v>10</v>
      </c>
      <c r="I3144" t="str">
        <f>VLOOKUP(H3144, city!A:B, 2, FALSE)</f>
        <v>Edinburgh</v>
      </c>
      <c r="J3144" t="str">
        <f>VLOOKUP(E3144, diagnosis!A:B, 2, FALSE)</f>
        <v>Hypertension</v>
      </c>
      <c r="K3144" t="str">
        <f>VLOOKUP(D3144, department!A:B, 2, FALSE)</f>
        <v>Orthopedics</v>
      </c>
      <c r="L3144" t="str">
        <f>VLOOKUP(C3144, provider!A:B, 2, FALSE)</f>
        <v>Dr. Olu Abisola</v>
      </c>
      <c r="M3144" t="str">
        <f>VLOOKUP(G3144, insurance!A:B, 2, FALSE)</f>
        <v>Aviva</v>
      </c>
      <c r="N3144">
        <f>VLOOKUP(B3144, patient!A:D, 4, FALSE)</f>
        <v>52</v>
      </c>
      <c r="O3144" t="str">
        <f>VLOOKUP(B3144, patient!A:C, 3, FALSE)</f>
        <v>Female</v>
      </c>
      <c r="P3144" t="str">
        <f>VLOOKUP(B3144, patient!A:F, 6, FALSE)</f>
        <v>Hispanic</v>
      </c>
      <c r="Q3144" t="s">
        <v>486</v>
      </c>
      <c r="R3144">
        <v>911</v>
      </c>
      <c r="S3144">
        <v>48</v>
      </c>
      <c r="T3144" s="1">
        <v>45617</v>
      </c>
      <c r="U3144" s="1" t="str">
        <f t="shared" si="147"/>
        <v>Yes</v>
      </c>
      <c r="V3144">
        <v>8</v>
      </c>
      <c r="W3144" t="s">
        <v>492</v>
      </c>
      <c r="X3144" t="s">
        <v>488</v>
      </c>
      <c r="Y3144" t="str">
        <f t="shared" si="148"/>
        <v>Scheduled</v>
      </c>
      <c r="Z3144" t="s">
        <v>497</v>
      </c>
      <c r="AC3144" t="s">
        <v>490</v>
      </c>
      <c r="AD3144">
        <v>671.3</v>
      </c>
      <c r="AE3144">
        <v>0</v>
      </c>
      <c r="AF3144" t="str">
        <f t="shared" si="149"/>
        <v>Jan</v>
      </c>
    </row>
    <row r="3145" spans="1:32" x14ac:dyDescent="0.25">
      <c r="A3145" s="1">
        <v>45661</v>
      </c>
      <c r="B3145">
        <v>3468</v>
      </c>
      <c r="C3145">
        <v>1</v>
      </c>
      <c r="D3145">
        <v>4</v>
      </c>
      <c r="E3145">
        <v>5</v>
      </c>
      <c r="F3145">
        <v>5</v>
      </c>
      <c r="G3145">
        <v>3</v>
      </c>
      <c r="H3145">
        <f>VLOOKUP(B3145, patient!A:E, 5, FALSE)</f>
        <v>4</v>
      </c>
      <c r="I3145" t="str">
        <f>VLOOKUP(H3145, city!A:B, 2, FALSE)</f>
        <v>Birmingham</v>
      </c>
      <c r="J3145" t="str">
        <f>VLOOKUP(E3145, diagnosis!A:B, 2, FALSE)</f>
        <v>Migraine</v>
      </c>
      <c r="K3145" t="str">
        <f>VLOOKUP(D3145, department!A:B, 2, FALSE)</f>
        <v>Orthopedics</v>
      </c>
      <c r="L3145" t="str">
        <f>VLOOKUP(C3145, provider!A:B, 2, FALSE)</f>
        <v>Dr. Olu Abisola</v>
      </c>
      <c r="M3145" t="str">
        <f>VLOOKUP(G3145, insurance!A:B, 2, FALSE)</f>
        <v>Allianz</v>
      </c>
      <c r="N3145">
        <f>VLOOKUP(B3145, patient!A:D, 4, FALSE)</f>
        <v>51</v>
      </c>
      <c r="O3145" t="str">
        <f>VLOOKUP(B3145, patient!A:C, 3, FALSE)</f>
        <v>Male</v>
      </c>
      <c r="P3145" t="str">
        <f>VLOOKUP(B3145, patient!A:F, 6, FALSE)</f>
        <v>White</v>
      </c>
      <c r="Q3145" t="s">
        <v>491</v>
      </c>
      <c r="R3145">
        <v>871</v>
      </c>
      <c r="S3145">
        <v>61</v>
      </c>
      <c r="T3145" s="1">
        <v>45613</v>
      </c>
      <c r="U3145" s="1" t="str">
        <f t="shared" si="147"/>
        <v>Yes</v>
      </c>
      <c r="V3145">
        <v>6</v>
      </c>
      <c r="W3145" t="s">
        <v>492</v>
      </c>
      <c r="X3145" t="s">
        <v>488</v>
      </c>
      <c r="Y3145" t="str">
        <f t="shared" si="148"/>
        <v>Scheduled</v>
      </c>
      <c r="Z3145" t="s">
        <v>489</v>
      </c>
      <c r="AC3145" t="s">
        <v>490</v>
      </c>
      <c r="AD3145">
        <v>652.4</v>
      </c>
      <c r="AE3145">
        <v>0</v>
      </c>
      <c r="AF3145" t="str">
        <f t="shared" si="149"/>
        <v>Jan</v>
      </c>
    </row>
    <row r="3146" spans="1:32" x14ac:dyDescent="0.25">
      <c r="A3146" s="1">
        <v>45661</v>
      </c>
      <c r="B3146">
        <v>3047</v>
      </c>
      <c r="C3146">
        <v>1</v>
      </c>
      <c r="D3146">
        <v>4</v>
      </c>
      <c r="E3146">
        <v>4</v>
      </c>
      <c r="F3146">
        <v>5</v>
      </c>
      <c r="G3146">
        <v>2</v>
      </c>
      <c r="H3146">
        <f>VLOOKUP(B3146, patient!A:E, 5, FALSE)</f>
        <v>10</v>
      </c>
      <c r="I3146" t="str">
        <f>VLOOKUP(H3146, city!A:B, 2, FALSE)</f>
        <v>Edinburgh</v>
      </c>
      <c r="J3146" t="str">
        <f>VLOOKUP(E3146, diagnosis!A:B, 2, FALSE)</f>
        <v>Hypertension</v>
      </c>
      <c r="K3146" t="str">
        <f>VLOOKUP(D3146, department!A:B, 2, FALSE)</f>
        <v>Orthopedics</v>
      </c>
      <c r="L3146" t="str">
        <f>VLOOKUP(C3146, provider!A:B, 2, FALSE)</f>
        <v>Dr. Olu Abisola</v>
      </c>
      <c r="M3146" t="str">
        <f>VLOOKUP(G3146, insurance!A:B, 2, FALSE)</f>
        <v>AXA</v>
      </c>
      <c r="N3146">
        <f>VLOOKUP(B3146, patient!A:D, 4, FALSE)</f>
        <v>40</v>
      </c>
      <c r="O3146" t="str">
        <f>VLOOKUP(B3146, patient!A:C, 3, FALSE)</f>
        <v>Female</v>
      </c>
      <c r="P3146" t="str">
        <f>VLOOKUP(B3146, patient!A:F, 6, FALSE)</f>
        <v>White</v>
      </c>
      <c r="Q3146" t="s">
        <v>491</v>
      </c>
      <c r="R3146">
        <v>777</v>
      </c>
      <c r="S3146">
        <v>37</v>
      </c>
      <c r="U3146" s="1" t="str">
        <f t="shared" si="147"/>
        <v>No</v>
      </c>
      <c r="V3146">
        <v>2</v>
      </c>
      <c r="W3146" t="s">
        <v>494</v>
      </c>
      <c r="X3146" t="s">
        <v>488</v>
      </c>
      <c r="Y3146" t="str">
        <f t="shared" si="148"/>
        <v>Scheduled</v>
      </c>
      <c r="Z3146" t="s">
        <v>497</v>
      </c>
      <c r="AA3146" s="1">
        <v>45612</v>
      </c>
      <c r="AB3146" s="1">
        <v>45606</v>
      </c>
      <c r="AC3146" t="s">
        <v>493</v>
      </c>
      <c r="AD3146">
        <v>590.79999999999995</v>
      </c>
      <c r="AE3146">
        <v>30</v>
      </c>
      <c r="AF3146" t="str">
        <f t="shared" si="149"/>
        <v>Jan</v>
      </c>
    </row>
    <row r="3147" spans="1:32" x14ac:dyDescent="0.25">
      <c r="A3147" s="1">
        <v>45661</v>
      </c>
      <c r="B3147">
        <v>3739</v>
      </c>
      <c r="C3147">
        <v>1</v>
      </c>
      <c r="D3147">
        <v>4</v>
      </c>
      <c r="E3147">
        <v>2</v>
      </c>
      <c r="F3147">
        <v>5</v>
      </c>
      <c r="G3147">
        <v>1</v>
      </c>
      <c r="H3147">
        <f>VLOOKUP(B3147, patient!A:E, 5, FALSE)</f>
        <v>4</v>
      </c>
      <c r="I3147" t="str">
        <f>VLOOKUP(H3147, city!A:B, 2, FALSE)</f>
        <v>Birmingham</v>
      </c>
      <c r="J3147" t="str">
        <f>VLOOKUP(E3147, diagnosis!A:B, 2, FALSE)</f>
        <v>Asthma</v>
      </c>
      <c r="K3147" t="str">
        <f>VLOOKUP(D3147, department!A:B, 2, FALSE)</f>
        <v>Orthopedics</v>
      </c>
      <c r="L3147" t="str">
        <f>VLOOKUP(C3147, provider!A:B, 2, FALSE)</f>
        <v>Dr. Olu Abisola</v>
      </c>
      <c r="M3147" t="str">
        <f>VLOOKUP(G3147, insurance!A:B, 2, FALSE)</f>
        <v>Aviva</v>
      </c>
      <c r="N3147">
        <f>VLOOKUP(B3147, patient!A:D, 4, FALSE)</f>
        <v>47</v>
      </c>
      <c r="O3147" t="str">
        <f>VLOOKUP(B3147, patient!A:C, 3, FALSE)</f>
        <v>Female</v>
      </c>
      <c r="P3147" t="str">
        <f>VLOOKUP(B3147, patient!A:F, 6, FALSE)</f>
        <v>White</v>
      </c>
      <c r="Q3147" t="s">
        <v>486</v>
      </c>
      <c r="R3147">
        <v>198</v>
      </c>
      <c r="S3147">
        <v>150</v>
      </c>
      <c r="T3147" s="1">
        <v>45634</v>
      </c>
      <c r="U3147" s="1" t="str">
        <f t="shared" si="147"/>
        <v>Yes</v>
      </c>
      <c r="V3147">
        <v>3</v>
      </c>
      <c r="W3147" t="s">
        <v>487</v>
      </c>
      <c r="X3147" t="s">
        <v>488</v>
      </c>
      <c r="Y3147" t="str">
        <f t="shared" si="148"/>
        <v>Scheduled</v>
      </c>
      <c r="Z3147" t="s">
        <v>489</v>
      </c>
      <c r="AC3147" t="s">
        <v>490</v>
      </c>
      <c r="AD3147">
        <v>243.6</v>
      </c>
      <c r="AE3147">
        <v>0</v>
      </c>
      <c r="AF3147" t="str">
        <f t="shared" si="149"/>
        <v>Jan</v>
      </c>
    </row>
    <row r="3148" spans="1:32" x14ac:dyDescent="0.25">
      <c r="A3148" s="1">
        <v>45661</v>
      </c>
      <c r="B3148">
        <v>2737</v>
      </c>
      <c r="C3148">
        <v>1</v>
      </c>
      <c r="D3148">
        <v>4</v>
      </c>
      <c r="E3148">
        <v>2</v>
      </c>
      <c r="F3148">
        <v>5</v>
      </c>
      <c r="G3148">
        <v>2</v>
      </c>
      <c r="H3148">
        <f>VLOOKUP(B3148, patient!A:E, 5, FALSE)</f>
        <v>10</v>
      </c>
      <c r="I3148" t="str">
        <f>VLOOKUP(H3148, city!A:B, 2, FALSE)</f>
        <v>Edinburgh</v>
      </c>
      <c r="J3148" t="str">
        <f>VLOOKUP(E3148, diagnosis!A:B, 2, FALSE)</f>
        <v>Asthma</v>
      </c>
      <c r="K3148" t="str">
        <f>VLOOKUP(D3148, department!A:B, 2, FALSE)</f>
        <v>Orthopedics</v>
      </c>
      <c r="L3148" t="str">
        <f>VLOOKUP(C3148, provider!A:B, 2, FALSE)</f>
        <v>Dr. Olu Abisola</v>
      </c>
      <c r="M3148" t="str">
        <f>VLOOKUP(G3148, insurance!A:B, 2, FALSE)</f>
        <v>AXA</v>
      </c>
      <c r="N3148">
        <f>VLOOKUP(B3148, patient!A:D, 4, FALSE)</f>
        <v>69</v>
      </c>
      <c r="O3148" t="str">
        <f>VLOOKUP(B3148, patient!A:C, 3, FALSE)</f>
        <v>Male</v>
      </c>
      <c r="P3148" t="str">
        <f>VLOOKUP(B3148, patient!A:F, 6, FALSE)</f>
        <v>Black</v>
      </c>
      <c r="Q3148" t="s">
        <v>492</v>
      </c>
      <c r="R3148">
        <v>681</v>
      </c>
      <c r="S3148">
        <v>32</v>
      </c>
      <c r="T3148" s="1">
        <v>45631</v>
      </c>
      <c r="U3148" s="1" t="str">
        <f t="shared" si="147"/>
        <v>Yes</v>
      </c>
      <c r="V3148">
        <v>1</v>
      </c>
      <c r="W3148" t="s">
        <v>487</v>
      </c>
      <c r="X3148" t="s">
        <v>495</v>
      </c>
      <c r="Y3148" t="str">
        <f t="shared" si="148"/>
        <v>Emergency</v>
      </c>
      <c r="Z3148" t="s">
        <v>489</v>
      </c>
      <c r="AC3148" t="s">
        <v>490</v>
      </c>
      <c r="AD3148">
        <v>499.1</v>
      </c>
      <c r="AE3148">
        <v>0</v>
      </c>
      <c r="AF3148" t="str">
        <f t="shared" si="149"/>
        <v>Jan</v>
      </c>
    </row>
    <row r="3149" spans="1:32" x14ac:dyDescent="0.25">
      <c r="A3149" s="1">
        <v>45661</v>
      </c>
      <c r="B3149">
        <v>1941</v>
      </c>
      <c r="C3149">
        <v>1</v>
      </c>
      <c r="D3149">
        <v>4</v>
      </c>
      <c r="E3149">
        <v>1</v>
      </c>
      <c r="F3149">
        <v>5</v>
      </c>
      <c r="G3149">
        <v>3</v>
      </c>
      <c r="H3149">
        <f>VLOOKUP(B3149, patient!A:E, 5, FALSE)</f>
        <v>4</v>
      </c>
      <c r="I3149" t="str">
        <f>VLOOKUP(H3149, city!A:B, 2, FALSE)</f>
        <v>Birmingham</v>
      </c>
      <c r="J3149" t="str">
        <f>VLOOKUP(E3149, diagnosis!A:B, 2, FALSE)</f>
        <v>Appendicitis</v>
      </c>
      <c r="K3149" t="str">
        <f>VLOOKUP(D3149, department!A:B, 2, FALSE)</f>
        <v>Orthopedics</v>
      </c>
      <c r="L3149" t="str">
        <f>VLOOKUP(C3149, provider!A:B, 2, FALSE)</f>
        <v>Dr. Olu Abisola</v>
      </c>
      <c r="M3149" t="str">
        <f>VLOOKUP(G3149, insurance!A:B, 2, FALSE)</f>
        <v>Allianz</v>
      </c>
      <c r="N3149">
        <f>VLOOKUP(B3149, patient!A:D, 4, FALSE)</f>
        <v>25</v>
      </c>
      <c r="O3149" t="str">
        <f>VLOOKUP(B3149, patient!A:C, 3, FALSE)</f>
        <v>Female</v>
      </c>
      <c r="P3149" t="str">
        <f>VLOOKUP(B3149, patient!A:F, 6, FALSE)</f>
        <v>Hispanic</v>
      </c>
      <c r="Q3149" t="s">
        <v>491</v>
      </c>
      <c r="R3149">
        <v>688</v>
      </c>
      <c r="S3149">
        <v>125</v>
      </c>
      <c r="T3149" s="1">
        <v>45623</v>
      </c>
      <c r="U3149" s="1" t="str">
        <f t="shared" si="147"/>
        <v>Yes</v>
      </c>
      <c r="V3149">
        <v>3</v>
      </c>
      <c r="W3149" t="s">
        <v>494</v>
      </c>
      <c r="X3149" t="s">
        <v>495</v>
      </c>
      <c r="Y3149" t="str">
        <f t="shared" si="148"/>
        <v>Emergency</v>
      </c>
      <c r="Z3149" t="s">
        <v>497</v>
      </c>
      <c r="AC3149" t="s">
        <v>490</v>
      </c>
      <c r="AD3149">
        <v>569.1</v>
      </c>
      <c r="AE3149">
        <v>0</v>
      </c>
      <c r="AF3149" t="str">
        <f t="shared" si="149"/>
        <v>Jan</v>
      </c>
    </row>
    <row r="3150" spans="1:32" x14ac:dyDescent="0.25">
      <c r="A3150" s="1">
        <v>45661</v>
      </c>
      <c r="B3150">
        <v>676</v>
      </c>
      <c r="C3150">
        <v>1</v>
      </c>
      <c r="D3150">
        <v>4</v>
      </c>
      <c r="E3150">
        <v>2</v>
      </c>
      <c r="F3150">
        <v>5</v>
      </c>
      <c r="G3150">
        <v>2</v>
      </c>
      <c r="H3150">
        <f>VLOOKUP(B3150, patient!A:E, 5, FALSE)</f>
        <v>10</v>
      </c>
      <c r="I3150" t="str">
        <f>VLOOKUP(H3150, city!A:B, 2, FALSE)</f>
        <v>Edinburgh</v>
      </c>
      <c r="J3150" t="str">
        <f>VLOOKUP(E3150, diagnosis!A:B, 2, FALSE)</f>
        <v>Asthma</v>
      </c>
      <c r="K3150" t="str">
        <f>VLOOKUP(D3150, department!A:B, 2, FALSE)</f>
        <v>Orthopedics</v>
      </c>
      <c r="L3150" t="str">
        <f>VLOOKUP(C3150, provider!A:B, 2, FALSE)</f>
        <v>Dr. Olu Abisola</v>
      </c>
      <c r="M3150" t="str">
        <f>VLOOKUP(G3150, insurance!A:B, 2, FALSE)</f>
        <v>AXA</v>
      </c>
      <c r="N3150">
        <f>VLOOKUP(B3150, patient!A:D, 4, FALSE)</f>
        <v>39</v>
      </c>
      <c r="O3150" t="str">
        <f>VLOOKUP(B3150, patient!A:C, 3, FALSE)</f>
        <v>Male</v>
      </c>
      <c r="P3150" t="str">
        <f>VLOOKUP(B3150, patient!A:F, 6, FALSE)</f>
        <v>Hispanic</v>
      </c>
      <c r="Q3150" t="s">
        <v>492</v>
      </c>
      <c r="R3150">
        <v>607</v>
      </c>
      <c r="S3150">
        <v>176</v>
      </c>
      <c r="U3150" s="1" t="str">
        <f t="shared" si="147"/>
        <v>No</v>
      </c>
      <c r="V3150">
        <v>4</v>
      </c>
      <c r="W3150" t="s">
        <v>487</v>
      </c>
      <c r="X3150" t="s">
        <v>488</v>
      </c>
      <c r="Y3150" t="str">
        <f t="shared" si="148"/>
        <v>Scheduled</v>
      </c>
      <c r="Z3150" t="s">
        <v>497</v>
      </c>
      <c r="AA3150" s="1">
        <v>45612</v>
      </c>
      <c r="AB3150" s="1">
        <v>45606</v>
      </c>
      <c r="AC3150" t="s">
        <v>496</v>
      </c>
      <c r="AD3150">
        <v>583.1</v>
      </c>
      <c r="AE3150">
        <v>50</v>
      </c>
      <c r="AF3150" t="str">
        <f t="shared" si="149"/>
        <v>Jan</v>
      </c>
    </row>
    <row r="3151" spans="1:32" x14ac:dyDescent="0.25">
      <c r="A3151" s="1">
        <v>45661</v>
      </c>
      <c r="B3151">
        <v>1300</v>
      </c>
      <c r="C3151">
        <v>1</v>
      </c>
      <c r="D3151">
        <v>4</v>
      </c>
      <c r="E3151">
        <v>5</v>
      </c>
      <c r="F3151">
        <v>5</v>
      </c>
      <c r="G3151">
        <v>1</v>
      </c>
      <c r="H3151">
        <f>VLOOKUP(B3151, patient!A:E, 5, FALSE)</f>
        <v>4</v>
      </c>
      <c r="I3151" t="str">
        <f>VLOOKUP(H3151, city!A:B, 2, FALSE)</f>
        <v>Birmingham</v>
      </c>
      <c r="J3151" t="str">
        <f>VLOOKUP(E3151, diagnosis!A:B, 2, FALSE)</f>
        <v>Migraine</v>
      </c>
      <c r="K3151" t="str">
        <f>VLOOKUP(D3151, department!A:B, 2, FALSE)</f>
        <v>Orthopedics</v>
      </c>
      <c r="L3151" t="str">
        <f>VLOOKUP(C3151, provider!A:B, 2, FALSE)</f>
        <v>Dr. Olu Abisola</v>
      </c>
      <c r="M3151" t="str">
        <f>VLOOKUP(G3151, insurance!A:B, 2, FALSE)</f>
        <v>Aviva</v>
      </c>
      <c r="N3151">
        <f>VLOOKUP(B3151, patient!A:D, 4, FALSE)</f>
        <v>61</v>
      </c>
      <c r="O3151" t="str">
        <f>VLOOKUP(B3151, patient!A:C, 3, FALSE)</f>
        <v>Male</v>
      </c>
      <c r="P3151" t="str">
        <f>VLOOKUP(B3151, patient!A:F, 6, FALSE)</f>
        <v>Asian</v>
      </c>
      <c r="Q3151" t="s">
        <v>492</v>
      </c>
      <c r="R3151">
        <v>318</v>
      </c>
      <c r="S3151">
        <v>78</v>
      </c>
      <c r="T3151" s="1">
        <v>45630</v>
      </c>
      <c r="U3151" s="1" t="str">
        <f t="shared" si="147"/>
        <v>Yes</v>
      </c>
      <c r="V3151">
        <v>6</v>
      </c>
      <c r="W3151" t="s">
        <v>487</v>
      </c>
      <c r="X3151" t="s">
        <v>495</v>
      </c>
      <c r="Y3151" t="str">
        <f t="shared" si="148"/>
        <v>Emergency</v>
      </c>
      <c r="Z3151" t="s">
        <v>497</v>
      </c>
      <c r="AC3151" t="s">
        <v>490</v>
      </c>
      <c r="AD3151">
        <v>277.2</v>
      </c>
      <c r="AE3151">
        <v>0</v>
      </c>
      <c r="AF3151" t="str">
        <f t="shared" si="149"/>
        <v>Jan</v>
      </c>
    </row>
    <row r="3152" spans="1:32" x14ac:dyDescent="0.25">
      <c r="A3152" s="1">
        <v>45661</v>
      </c>
      <c r="B3152">
        <v>3248</v>
      </c>
      <c r="C3152">
        <v>1</v>
      </c>
      <c r="D3152">
        <v>4</v>
      </c>
      <c r="E3152">
        <v>2</v>
      </c>
      <c r="F3152">
        <v>5</v>
      </c>
      <c r="G3152">
        <v>2</v>
      </c>
      <c r="H3152">
        <f>VLOOKUP(B3152, patient!A:E, 5, FALSE)</f>
        <v>10</v>
      </c>
      <c r="I3152" t="str">
        <f>VLOOKUP(H3152, city!A:B, 2, FALSE)</f>
        <v>Edinburgh</v>
      </c>
      <c r="J3152" t="str">
        <f>VLOOKUP(E3152, diagnosis!A:B, 2, FALSE)</f>
        <v>Asthma</v>
      </c>
      <c r="K3152" t="str">
        <f>VLOOKUP(D3152, department!A:B, 2, FALSE)</f>
        <v>Orthopedics</v>
      </c>
      <c r="L3152" t="str">
        <f>VLOOKUP(C3152, provider!A:B, 2, FALSE)</f>
        <v>Dr. Olu Abisola</v>
      </c>
      <c r="M3152" t="str">
        <f>VLOOKUP(G3152, insurance!A:B, 2, FALSE)</f>
        <v>AXA</v>
      </c>
      <c r="N3152">
        <f>VLOOKUP(B3152, patient!A:D, 4, FALSE)</f>
        <v>75</v>
      </c>
      <c r="O3152" t="str">
        <f>VLOOKUP(B3152, patient!A:C, 3, FALSE)</f>
        <v>Male</v>
      </c>
      <c r="P3152" t="str">
        <f>VLOOKUP(B3152, patient!A:F, 6, FALSE)</f>
        <v>Asian</v>
      </c>
      <c r="Q3152" t="s">
        <v>492</v>
      </c>
      <c r="R3152">
        <v>677</v>
      </c>
      <c r="S3152">
        <v>111</v>
      </c>
      <c r="U3152" s="1" t="str">
        <f t="shared" si="147"/>
        <v>No</v>
      </c>
      <c r="V3152">
        <v>10</v>
      </c>
      <c r="W3152" t="s">
        <v>487</v>
      </c>
      <c r="X3152" t="s">
        <v>495</v>
      </c>
      <c r="Y3152" t="str">
        <f t="shared" si="148"/>
        <v>Emergency</v>
      </c>
      <c r="Z3152" t="s">
        <v>489</v>
      </c>
      <c r="AA3152" s="1">
        <v>45613</v>
      </c>
      <c r="AB3152" s="1">
        <v>45607</v>
      </c>
      <c r="AC3152" t="s">
        <v>493</v>
      </c>
      <c r="AD3152">
        <v>572.6</v>
      </c>
      <c r="AE3152">
        <v>30</v>
      </c>
      <c r="AF3152" t="str">
        <f t="shared" si="149"/>
        <v>Jan</v>
      </c>
    </row>
    <row r="3153" spans="1:32" x14ac:dyDescent="0.25">
      <c r="A3153" s="1">
        <v>45661</v>
      </c>
      <c r="B3153">
        <v>1170</v>
      </c>
      <c r="C3153">
        <v>1</v>
      </c>
      <c r="D3153">
        <v>4</v>
      </c>
      <c r="E3153">
        <v>2</v>
      </c>
      <c r="F3153">
        <v>5</v>
      </c>
      <c r="G3153">
        <v>2</v>
      </c>
      <c r="H3153">
        <f>VLOOKUP(B3153, patient!A:E, 5, FALSE)</f>
        <v>4</v>
      </c>
      <c r="I3153" t="str">
        <f>VLOOKUP(H3153, city!A:B, 2, FALSE)</f>
        <v>Birmingham</v>
      </c>
      <c r="J3153" t="str">
        <f>VLOOKUP(E3153, diagnosis!A:B, 2, FALSE)</f>
        <v>Asthma</v>
      </c>
      <c r="K3153" t="str">
        <f>VLOOKUP(D3153, department!A:B, 2, FALSE)</f>
        <v>Orthopedics</v>
      </c>
      <c r="L3153" t="str">
        <f>VLOOKUP(C3153, provider!A:B, 2, FALSE)</f>
        <v>Dr. Olu Abisola</v>
      </c>
      <c r="M3153" t="str">
        <f>VLOOKUP(G3153, insurance!A:B, 2, FALSE)</f>
        <v>AXA</v>
      </c>
      <c r="N3153">
        <f>VLOOKUP(B3153, patient!A:D, 4, FALSE)</f>
        <v>53</v>
      </c>
      <c r="O3153" t="str">
        <f>VLOOKUP(B3153, patient!A:C, 3, FALSE)</f>
        <v>Male</v>
      </c>
      <c r="P3153" t="str">
        <f>VLOOKUP(B3153, patient!A:F, 6, FALSE)</f>
        <v>Other</v>
      </c>
      <c r="Q3153" t="s">
        <v>492</v>
      </c>
      <c r="R3153">
        <v>341</v>
      </c>
      <c r="S3153">
        <v>195</v>
      </c>
      <c r="T3153" s="1">
        <v>45619</v>
      </c>
      <c r="U3153" s="1" t="str">
        <f t="shared" si="147"/>
        <v>Yes</v>
      </c>
      <c r="V3153">
        <v>7</v>
      </c>
      <c r="W3153" t="s">
        <v>492</v>
      </c>
      <c r="X3153" t="s">
        <v>488</v>
      </c>
      <c r="Y3153" t="str">
        <f t="shared" si="148"/>
        <v>Scheduled</v>
      </c>
      <c r="Z3153" t="s">
        <v>497</v>
      </c>
      <c r="AC3153" t="s">
        <v>490</v>
      </c>
      <c r="AD3153">
        <v>375.2</v>
      </c>
      <c r="AE3153">
        <v>0</v>
      </c>
      <c r="AF3153" t="str">
        <f t="shared" si="149"/>
        <v>Jan</v>
      </c>
    </row>
    <row r="3154" spans="1:32" x14ac:dyDescent="0.25">
      <c r="A3154" s="1">
        <v>45661</v>
      </c>
      <c r="B3154">
        <v>641</v>
      </c>
      <c r="C3154">
        <v>1</v>
      </c>
      <c r="D3154">
        <v>4</v>
      </c>
      <c r="E3154">
        <v>4</v>
      </c>
      <c r="F3154">
        <v>5</v>
      </c>
      <c r="G3154">
        <v>3</v>
      </c>
      <c r="H3154">
        <f>VLOOKUP(B3154, patient!A:E, 5, FALSE)</f>
        <v>10</v>
      </c>
      <c r="I3154" t="str">
        <f>VLOOKUP(H3154, city!A:B, 2, FALSE)</f>
        <v>Edinburgh</v>
      </c>
      <c r="J3154" t="str">
        <f>VLOOKUP(E3154, diagnosis!A:B, 2, FALSE)</f>
        <v>Hypertension</v>
      </c>
      <c r="K3154" t="str">
        <f>VLOOKUP(D3154, department!A:B, 2, FALSE)</f>
        <v>Orthopedics</v>
      </c>
      <c r="L3154" t="str">
        <f>VLOOKUP(C3154, provider!A:B, 2, FALSE)</f>
        <v>Dr. Olu Abisola</v>
      </c>
      <c r="M3154" t="str">
        <f>VLOOKUP(G3154, insurance!A:B, 2, FALSE)</f>
        <v>Allianz</v>
      </c>
      <c r="N3154">
        <f>VLOOKUP(B3154, patient!A:D, 4, FALSE)</f>
        <v>22</v>
      </c>
      <c r="O3154" t="str">
        <f>VLOOKUP(B3154, patient!A:C, 3, FALSE)</f>
        <v>Male</v>
      </c>
      <c r="P3154" t="str">
        <f>VLOOKUP(B3154, patient!A:F, 6, FALSE)</f>
        <v>White</v>
      </c>
      <c r="Q3154" t="s">
        <v>491</v>
      </c>
      <c r="R3154">
        <v>705</v>
      </c>
      <c r="S3154">
        <v>23</v>
      </c>
      <c r="T3154" s="1">
        <v>45630</v>
      </c>
      <c r="U3154" s="1" t="str">
        <f t="shared" si="147"/>
        <v>Yes</v>
      </c>
      <c r="V3154">
        <v>3</v>
      </c>
      <c r="W3154" t="s">
        <v>494</v>
      </c>
      <c r="X3154" t="s">
        <v>495</v>
      </c>
      <c r="Y3154" t="str">
        <f t="shared" si="148"/>
        <v>Emergency</v>
      </c>
      <c r="Z3154" t="s">
        <v>497</v>
      </c>
      <c r="AC3154" t="s">
        <v>490</v>
      </c>
      <c r="AD3154">
        <v>509.6</v>
      </c>
      <c r="AE3154">
        <v>0</v>
      </c>
      <c r="AF3154" t="str">
        <f t="shared" si="149"/>
        <v>Jan</v>
      </c>
    </row>
    <row r="3155" spans="1:32" x14ac:dyDescent="0.25">
      <c r="A3155" s="1">
        <v>45662</v>
      </c>
      <c r="B3155">
        <v>1013</v>
      </c>
      <c r="C3155">
        <v>1</v>
      </c>
      <c r="D3155">
        <v>4</v>
      </c>
      <c r="E3155">
        <v>5</v>
      </c>
      <c r="F3155">
        <v>5</v>
      </c>
      <c r="G3155">
        <v>3</v>
      </c>
      <c r="H3155">
        <f>VLOOKUP(B3155, patient!A:E, 5, FALSE)</f>
        <v>4</v>
      </c>
      <c r="I3155" t="str">
        <f>VLOOKUP(H3155, city!A:B, 2, FALSE)</f>
        <v>Birmingham</v>
      </c>
      <c r="J3155" t="str">
        <f>VLOOKUP(E3155, diagnosis!A:B, 2, FALSE)</f>
        <v>Migraine</v>
      </c>
      <c r="K3155" t="str">
        <f>VLOOKUP(D3155, department!A:B, 2, FALSE)</f>
        <v>Orthopedics</v>
      </c>
      <c r="L3155" t="str">
        <f>VLOOKUP(C3155, provider!A:B, 2, FALSE)</f>
        <v>Dr. Olu Abisola</v>
      </c>
      <c r="M3155" t="str">
        <f>VLOOKUP(G3155, insurance!A:B, 2, FALSE)</f>
        <v>Allianz</v>
      </c>
      <c r="N3155">
        <f>VLOOKUP(B3155, patient!A:D, 4, FALSE)</f>
        <v>30</v>
      </c>
      <c r="O3155" t="str">
        <f>VLOOKUP(B3155, patient!A:C, 3, FALSE)</f>
        <v>Male</v>
      </c>
      <c r="P3155" t="str">
        <f>VLOOKUP(B3155, patient!A:F, 6, FALSE)</f>
        <v>White</v>
      </c>
      <c r="Q3155" t="s">
        <v>486</v>
      </c>
      <c r="R3155">
        <v>276</v>
      </c>
      <c r="S3155">
        <v>70</v>
      </c>
      <c r="T3155" s="1">
        <v>45627</v>
      </c>
      <c r="U3155" s="1" t="str">
        <f t="shared" si="147"/>
        <v>Yes</v>
      </c>
      <c r="V3155">
        <v>7</v>
      </c>
      <c r="W3155" t="s">
        <v>487</v>
      </c>
      <c r="X3155" t="s">
        <v>488</v>
      </c>
      <c r="Y3155" t="str">
        <f t="shared" si="148"/>
        <v>Scheduled</v>
      </c>
      <c r="Z3155" t="s">
        <v>497</v>
      </c>
      <c r="AC3155" t="s">
        <v>490</v>
      </c>
      <c r="AD3155">
        <v>242.2</v>
      </c>
      <c r="AE3155">
        <v>0</v>
      </c>
      <c r="AF3155" t="str">
        <f t="shared" si="149"/>
        <v>Jan</v>
      </c>
    </row>
    <row r="3156" spans="1:32" x14ac:dyDescent="0.25">
      <c r="A3156" s="1">
        <v>45658</v>
      </c>
      <c r="B3156">
        <v>179</v>
      </c>
      <c r="C3156">
        <v>1</v>
      </c>
      <c r="D3156">
        <v>4</v>
      </c>
      <c r="E3156">
        <v>3</v>
      </c>
      <c r="F3156">
        <v>5</v>
      </c>
      <c r="G3156">
        <v>3</v>
      </c>
      <c r="H3156">
        <f>VLOOKUP(B3156, patient!A:E, 5, FALSE)</f>
        <v>10</v>
      </c>
      <c r="I3156" t="str">
        <f>VLOOKUP(H3156, city!A:B, 2, FALSE)</f>
        <v>Edinburgh</v>
      </c>
      <c r="J3156" t="str">
        <f>VLOOKUP(E3156, diagnosis!A:B, 2, FALSE)</f>
        <v>Fracture</v>
      </c>
      <c r="K3156" t="str">
        <f>VLOOKUP(D3156, department!A:B, 2, FALSE)</f>
        <v>Orthopedics</v>
      </c>
      <c r="L3156" t="str">
        <f>VLOOKUP(C3156, provider!A:B, 2, FALSE)</f>
        <v>Dr. Olu Abisola</v>
      </c>
      <c r="M3156" t="str">
        <f>VLOOKUP(G3156, insurance!A:B, 2, FALSE)</f>
        <v>Allianz</v>
      </c>
      <c r="N3156">
        <f>VLOOKUP(B3156, patient!A:D, 4, FALSE)</f>
        <v>46</v>
      </c>
      <c r="O3156" t="str">
        <f>VLOOKUP(B3156, patient!A:C, 3, FALSE)</f>
        <v>Male</v>
      </c>
      <c r="P3156" t="str">
        <f>VLOOKUP(B3156, patient!A:F, 6, FALSE)</f>
        <v>Other</v>
      </c>
      <c r="Q3156" t="s">
        <v>486</v>
      </c>
      <c r="R3156">
        <v>621</v>
      </c>
      <c r="S3156">
        <v>152</v>
      </c>
      <c r="T3156" s="1">
        <v>45625</v>
      </c>
      <c r="U3156" s="1" t="str">
        <f t="shared" si="147"/>
        <v>Yes</v>
      </c>
      <c r="V3156">
        <v>4</v>
      </c>
      <c r="W3156" t="s">
        <v>492</v>
      </c>
      <c r="X3156" t="s">
        <v>488</v>
      </c>
      <c r="Y3156" t="str">
        <f t="shared" si="148"/>
        <v>Scheduled</v>
      </c>
      <c r="Z3156" t="s">
        <v>497</v>
      </c>
      <c r="AC3156" t="s">
        <v>490</v>
      </c>
      <c r="AD3156">
        <v>541.1</v>
      </c>
      <c r="AE3156">
        <v>0</v>
      </c>
      <c r="AF3156" t="str">
        <f t="shared" si="149"/>
        <v>Jan</v>
      </c>
    </row>
    <row r="3157" spans="1:32" x14ac:dyDescent="0.25">
      <c r="A3157" s="1">
        <v>45658</v>
      </c>
      <c r="B3157">
        <v>4129</v>
      </c>
      <c r="C3157">
        <v>1</v>
      </c>
      <c r="D3157">
        <v>4</v>
      </c>
      <c r="E3157">
        <v>1</v>
      </c>
      <c r="F3157">
        <v>5</v>
      </c>
      <c r="G3157">
        <v>3</v>
      </c>
      <c r="H3157">
        <f>VLOOKUP(B3157, patient!A:E, 5, FALSE)</f>
        <v>4</v>
      </c>
      <c r="I3157" t="str">
        <f>VLOOKUP(H3157, city!A:B, 2, FALSE)</f>
        <v>Birmingham</v>
      </c>
      <c r="J3157" t="str">
        <f>VLOOKUP(E3157, diagnosis!A:B, 2, FALSE)</f>
        <v>Appendicitis</v>
      </c>
      <c r="K3157" t="str">
        <f>VLOOKUP(D3157, department!A:B, 2, FALSE)</f>
        <v>Orthopedics</v>
      </c>
      <c r="L3157" t="str">
        <f>VLOOKUP(C3157, provider!A:B, 2, FALSE)</f>
        <v>Dr. Olu Abisola</v>
      </c>
      <c r="M3157" t="str">
        <f>VLOOKUP(G3157, insurance!A:B, 2, FALSE)</f>
        <v>Allianz</v>
      </c>
      <c r="N3157">
        <f>VLOOKUP(B3157, patient!A:D, 4, FALSE)</f>
        <v>48</v>
      </c>
      <c r="O3157" t="str">
        <f>VLOOKUP(B3157, patient!A:C, 3, FALSE)</f>
        <v>Female</v>
      </c>
      <c r="P3157" t="str">
        <f>VLOOKUP(B3157, patient!A:F, 6, FALSE)</f>
        <v>Hispanic</v>
      </c>
      <c r="Q3157" t="s">
        <v>491</v>
      </c>
      <c r="R3157">
        <v>415</v>
      </c>
      <c r="S3157">
        <v>186</v>
      </c>
      <c r="T3157" s="1">
        <v>45618</v>
      </c>
      <c r="U3157" s="1" t="str">
        <f t="shared" si="147"/>
        <v>Yes</v>
      </c>
      <c r="V3157">
        <v>1</v>
      </c>
      <c r="W3157" t="s">
        <v>492</v>
      </c>
      <c r="X3157" t="s">
        <v>488</v>
      </c>
      <c r="Y3157" t="str">
        <f t="shared" si="148"/>
        <v>Scheduled</v>
      </c>
      <c r="Z3157" t="s">
        <v>497</v>
      </c>
      <c r="AC3157" t="s">
        <v>490</v>
      </c>
      <c r="AD3157">
        <v>420.7</v>
      </c>
      <c r="AE3157">
        <v>0</v>
      </c>
      <c r="AF3157" t="str">
        <f t="shared" si="149"/>
        <v>Jan</v>
      </c>
    </row>
    <row r="3158" spans="1:32" x14ac:dyDescent="0.25">
      <c r="A3158" s="1">
        <v>45658</v>
      </c>
      <c r="B3158">
        <v>3096</v>
      </c>
      <c r="C3158">
        <v>1</v>
      </c>
      <c r="D3158">
        <v>4</v>
      </c>
      <c r="E3158">
        <v>3</v>
      </c>
      <c r="F3158">
        <v>5</v>
      </c>
      <c r="G3158">
        <v>3</v>
      </c>
      <c r="H3158">
        <f>VLOOKUP(B3158, patient!A:E, 5, FALSE)</f>
        <v>10</v>
      </c>
      <c r="I3158" t="str">
        <f>VLOOKUP(H3158, city!A:B, 2, FALSE)</f>
        <v>Edinburgh</v>
      </c>
      <c r="J3158" t="str">
        <f>VLOOKUP(E3158, diagnosis!A:B, 2, FALSE)</f>
        <v>Fracture</v>
      </c>
      <c r="K3158" t="str">
        <f>VLOOKUP(D3158, department!A:B, 2, FALSE)</f>
        <v>Orthopedics</v>
      </c>
      <c r="L3158" t="str">
        <f>VLOOKUP(C3158, provider!A:B, 2, FALSE)</f>
        <v>Dr. Olu Abisola</v>
      </c>
      <c r="M3158" t="str">
        <f>VLOOKUP(G3158, insurance!A:B, 2, FALSE)</f>
        <v>Allianz</v>
      </c>
      <c r="N3158">
        <f>VLOOKUP(B3158, patient!A:D, 4, FALSE)</f>
        <v>64</v>
      </c>
      <c r="O3158" t="str">
        <f>VLOOKUP(B3158, patient!A:C, 3, FALSE)</f>
        <v>Male</v>
      </c>
      <c r="P3158" t="str">
        <f>VLOOKUP(B3158, patient!A:F, 6, FALSE)</f>
        <v>White</v>
      </c>
      <c r="Q3158" t="s">
        <v>492</v>
      </c>
      <c r="R3158">
        <v>192</v>
      </c>
      <c r="S3158">
        <v>60</v>
      </c>
      <c r="T3158" s="1">
        <v>45620</v>
      </c>
      <c r="U3158" s="1" t="str">
        <f t="shared" si="147"/>
        <v>Yes</v>
      </c>
      <c r="V3158">
        <v>1</v>
      </c>
      <c r="W3158" t="s">
        <v>494</v>
      </c>
      <c r="X3158" t="s">
        <v>488</v>
      </c>
      <c r="Y3158" t="str">
        <f t="shared" si="148"/>
        <v>Scheduled</v>
      </c>
      <c r="Z3158" t="s">
        <v>489</v>
      </c>
      <c r="AC3158" t="s">
        <v>490</v>
      </c>
      <c r="AD3158">
        <v>176.4</v>
      </c>
      <c r="AE3158">
        <v>0</v>
      </c>
      <c r="AF3158" t="str">
        <f t="shared" si="149"/>
        <v>Jan</v>
      </c>
    </row>
    <row r="3159" spans="1:32" x14ac:dyDescent="0.25">
      <c r="A3159" s="1">
        <v>45658</v>
      </c>
      <c r="B3159">
        <v>491</v>
      </c>
      <c r="C3159">
        <v>1</v>
      </c>
      <c r="D3159">
        <v>4</v>
      </c>
      <c r="E3159">
        <v>4</v>
      </c>
      <c r="F3159">
        <v>5</v>
      </c>
      <c r="G3159">
        <v>3</v>
      </c>
      <c r="H3159">
        <f>VLOOKUP(B3159, patient!A:E, 5, FALSE)</f>
        <v>4</v>
      </c>
      <c r="I3159" t="str">
        <f>VLOOKUP(H3159, city!A:B, 2, FALSE)</f>
        <v>Birmingham</v>
      </c>
      <c r="J3159" t="str">
        <f>VLOOKUP(E3159, diagnosis!A:B, 2, FALSE)</f>
        <v>Hypertension</v>
      </c>
      <c r="K3159" t="str">
        <f>VLOOKUP(D3159, department!A:B, 2, FALSE)</f>
        <v>Orthopedics</v>
      </c>
      <c r="L3159" t="str">
        <f>VLOOKUP(C3159, provider!A:B, 2, FALSE)</f>
        <v>Dr. Olu Abisola</v>
      </c>
      <c r="M3159" t="str">
        <f>VLOOKUP(G3159, insurance!A:B, 2, FALSE)</f>
        <v>Allianz</v>
      </c>
      <c r="N3159">
        <f>VLOOKUP(B3159, patient!A:D, 4, FALSE)</f>
        <v>74</v>
      </c>
      <c r="O3159" t="str">
        <f>VLOOKUP(B3159, patient!A:C, 3, FALSE)</f>
        <v>Female</v>
      </c>
      <c r="P3159" t="str">
        <f>VLOOKUP(B3159, patient!A:F, 6, FALSE)</f>
        <v>Asian</v>
      </c>
      <c r="Q3159" t="s">
        <v>486</v>
      </c>
      <c r="R3159">
        <v>373</v>
      </c>
      <c r="S3159">
        <v>24</v>
      </c>
      <c r="T3159" s="1">
        <v>45629</v>
      </c>
      <c r="U3159" s="1" t="str">
        <f t="shared" si="147"/>
        <v>Yes</v>
      </c>
      <c r="V3159">
        <v>8</v>
      </c>
      <c r="W3159" t="s">
        <v>487</v>
      </c>
      <c r="X3159" t="s">
        <v>488</v>
      </c>
      <c r="Y3159" t="str">
        <f t="shared" si="148"/>
        <v>Scheduled</v>
      </c>
      <c r="Z3159" t="s">
        <v>497</v>
      </c>
      <c r="AC3159" t="s">
        <v>490</v>
      </c>
      <c r="AD3159">
        <v>277.89999999999998</v>
      </c>
      <c r="AE3159">
        <v>0</v>
      </c>
      <c r="AF3159" t="str">
        <f t="shared" si="149"/>
        <v>Jan</v>
      </c>
    </row>
    <row r="3160" spans="1:32" x14ac:dyDescent="0.25">
      <c r="A3160" s="1">
        <v>45658</v>
      </c>
      <c r="B3160">
        <v>4318</v>
      </c>
      <c r="C3160">
        <v>1</v>
      </c>
      <c r="D3160">
        <v>4</v>
      </c>
      <c r="E3160">
        <v>2</v>
      </c>
      <c r="F3160">
        <v>5</v>
      </c>
      <c r="G3160">
        <v>3</v>
      </c>
      <c r="H3160">
        <f>VLOOKUP(B3160, patient!A:E, 5, FALSE)</f>
        <v>10</v>
      </c>
      <c r="I3160" t="str">
        <f>VLOOKUP(H3160, city!A:B, 2, FALSE)</f>
        <v>Edinburgh</v>
      </c>
      <c r="J3160" t="str">
        <f>VLOOKUP(E3160, diagnosis!A:B, 2, FALSE)</f>
        <v>Asthma</v>
      </c>
      <c r="K3160" t="str">
        <f>VLOOKUP(D3160, department!A:B, 2, FALSE)</f>
        <v>Orthopedics</v>
      </c>
      <c r="L3160" t="str">
        <f>VLOOKUP(C3160, provider!A:B, 2, FALSE)</f>
        <v>Dr. Olu Abisola</v>
      </c>
      <c r="M3160" t="str">
        <f>VLOOKUP(G3160, insurance!A:B, 2, FALSE)</f>
        <v>Allianz</v>
      </c>
      <c r="N3160">
        <f>VLOOKUP(B3160, patient!A:D, 4, FALSE)</f>
        <v>72</v>
      </c>
      <c r="O3160" t="str">
        <f>VLOOKUP(B3160, patient!A:C, 3, FALSE)</f>
        <v>Female</v>
      </c>
      <c r="P3160" t="str">
        <f>VLOOKUP(B3160, patient!A:F, 6, FALSE)</f>
        <v>Black</v>
      </c>
      <c r="Q3160" t="s">
        <v>486</v>
      </c>
      <c r="R3160">
        <v>221</v>
      </c>
      <c r="S3160">
        <v>155</v>
      </c>
      <c r="T3160" s="1">
        <v>45622</v>
      </c>
      <c r="U3160" s="1" t="str">
        <f t="shared" si="147"/>
        <v>Yes</v>
      </c>
      <c r="V3160">
        <v>10</v>
      </c>
      <c r="W3160" t="s">
        <v>492</v>
      </c>
      <c r="X3160" t="s">
        <v>488</v>
      </c>
      <c r="Y3160" t="str">
        <f t="shared" si="148"/>
        <v>Scheduled</v>
      </c>
      <c r="Z3160" t="s">
        <v>489</v>
      </c>
      <c r="AC3160" t="s">
        <v>490</v>
      </c>
      <c r="AD3160">
        <v>263.2</v>
      </c>
      <c r="AE3160">
        <v>0</v>
      </c>
      <c r="AF3160" t="str">
        <f t="shared" si="149"/>
        <v>Jan</v>
      </c>
    </row>
    <row r="3161" spans="1:32" x14ac:dyDescent="0.25">
      <c r="A3161" s="1">
        <v>45658</v>
      </c>
      <c r="B3161">
        <v>3570</v>
      </c>
      <c r="C3161">
        <v>1</v>
      </c>
      <c r="D3161">
        <v>4</v>
      </c>
      <c r="E3161">
        <v>1</v>
      </c>
      <c r="F3161">
        <v>5</v>
      </c>
      <c r="G3161">
        <v>3</v>
      </c>
      <c r="H3161">
        <f>VLOOKUP(B3161, patient!A:E, 5, FALSE)</f>
        <v>4</v>
      </c>
      <c r="I3161" t="str">
        <f>VLOOKUP(H3161, city!A:B, 2, FALSE)</f>
        <v>Birmingham</v>
      </c>
      <c r="J3161" t="str">
        <f>VLOOKUP(E3161, diagnosis!A:B, 2, FALSE)</f>
        <v>Appendicitis</v>
      </c>
      <c r="K3161" t="str">
        <f>VLOOKUP(D3161, department!A:B, 2, FALSE)</f>
        <v>Orthopedics</v>
      </c>
      <c r="L3161" t="str">
        <f>VLOOKUP(C3161, provider!A:B, 2, FALSE)</f>
        <v>Dr. Olu Abisola</v>
      </c>
      <c r="M3161" t="str">
        <f>VLOOKUP(G3161, insurance!A:B, 2, FALSE)</f>
        <v>Allianz</v>
      </c>
      <c r="N3161">
        <f>VLOOKUP(B3161, patient!A:D, 4, FALSE)</f>
        <v>33</v>
      </c>
      <c r="O3161" t="str">
        <f>VLOOKUP(B3161, patient!A:C, 3, FALSE)</f>
        <v>Female</v>
      </c>
      <c r="P3161" t="str">
        <f>VLOOKUP(B3161, patient!A:F, 6, FALSE)</f>
        <v>Hispanic</v>
      </c>
      <c r="Q3161" t="s">
        <v>486</v>
      </c>
      <c r="R3161">
        <v>800</v>
      </c>
      <c r="S3161">
        <v>172</v>
      </c>
      <c r="T3161" s="1">
        <v>45636</v>
      </c>
      <c r="U3161" s="1" t="str">
        <f t="shared" si="147"/>
        <v>Yes</v>
      </c>
      <c r="V3161">
        <v>7</v>
      </c>
      <c r="W3161" t="s">
        <v>492</v>
      </c>
      <c r="X3161" t="s">
        <v>488</v>
      </c>
      <c r="Y3161" t="str">
        <f t="shared" si="148"/>
        <v>Scheduled</v>
      </c>
      <c r="Z3161" t="s">
        <v>497</v>
      </c>
      <c r="AC3161" t="s">
        <v>490</v>
      </c>
      <c r="AD3161">
        <v>680.4</v>
      </c>
      <c r="AE3161">
        <v>0</v>
      </c>
      <c r="AF3161" t="str">
        <f t="shared" si="149"/>
        <v>Jan</v>
      </c>
    </row>
    <row r="3162" spans="1:32" x14ac:dyDescent="0.25">
      <c r="A3162" s="1">
        <v>45658</v>
      </c>
      <c r="B3162">
        <v>4419</v>
      </c>
      <c r="C3162">
        <v>1</v>
      </c>
      <c r="D3162">
        <v>4</v>
      </c>
      <c r="E3162">
        <v>5</v>
      </c>
      <c r="F3162">
        <v>5</v>
      </c>
      <c r="G3162">
        <v>2</v>
      </c>
      <c r="H3162">
        <f>VLOOKUP(B3162, patient!A:E, 5, FALSE)</f>
        <v>10</v>
      </c>
      <c r="I3162" t="str">
        <f>VLOOKUP(H3162, city!A:B, 2, FALSE)</f>
        <v>Edinburgh</v>
      </c>
      <c r="J3162" t="str">
        <f>VLOOKUP(E3162, diagnosis!A:B, 2, FALSE)</f>
        <v>Migraine</v>
      </c>
      <c r="K3162" t="str">
        <f>VLOOKUP(D3162, department!A:B, 2, FALSE)</f>
        <v>Orthopedics</v>
      </c>
      <c r="L3162" t="str">
        <f>VLOOKUP(C3162, provider!A:B, 2, FALSE)</f>
        <v>Dr. Olu Abisola</v>
      </c>
      <c r="M3162" t="str">
        <f>VLOOKUP(G3162, insurance!A:B, 2, FALSE)</f>
        <v>AXA</v>
      </c>
      <c r="N3162">
        <f>VLOOKUP(B3162, patient!A:D, 4, FALSE)</f>
        <v>59</v>
      </c>
      <c r="O3162" t="str">
        <f>VLOOKUP(B3162, patient!A:C, 3, FALSE)</f>
        <v>Male</v>
      </c>
      <c r="P3162" t="str">
        <f>VLOOKUP(B3162, patient!A:F, 6, FALSE)</f>
        <v>Black</v>
      </c>
      <c r="Q3162" t="s">
        <v>492</v>
      </c>
      <c r="R3162">
        <v>620</v>
      </c>
      <c r="S3162">
        <v>110</v>
      </c>
      <c r="U3162" s="1" t="str">
        <f t="shared" si="147"/>
        <v>No</v>
      </c>
      <c r="V3162">
        <v>4</v>
      </c>
      <c r="W3162" t="s">
        <v>494</v>
      </c>
      <c r="X3162" t="s">
        <v>488</v>
      </c>
      <c r="Y3162" t="str">
        <f t="shared" si="148"/>
        <v>Scheduled</v>
      </c>
      <c r="Z3162" t="s">
        <v>497</v>
      </c>
      <c r="AA3162" s="1">
        <v>45611</v>
      </c>
      <c r="AB3162" s="1">
        <v>45608</v>
      </c>
      <c r="AC3162" t="s">
        <v>496</v>
      </c>
      <c r="AD3162">
        <v>546</v>
      </c>
      <c r="AE3162">
        <v>50</v>
      </c>
      <c r="AF3162" t="str">
        <f t="shared" si="149"/>
        <v>Jan</v>
      </c>
    </row>
    <row r="3163" spans="1:32" x14ac:dyDescent="0.25">
      <c r="A3163" s="1">
        <v>45658</v>
      </c>
      <c r="B3163">
        <v>1696</v>
      </c>
      <c r="C3163">
        <v>1</v>
      </c>
      <c r="D3163">
        <v>4</v>
      </c>
      <c r="E3163">
        <v>1</v>
      </c>
      <c r="F3163">
        <v>5</v>
      </c>
      <c r="G3163">
        <v>3</v>
      </c>
      <c r="H3163">
        <f>VLOOKUP(B3163, patient!A:E, 5, FALSE)</f>
        <v>4</v>
      </c>
      <c r="I3163" t="str">
        <f>VLOOKUP(H3163, city!A:B, 2, FALSE)</f>
        <v>Birmingham</v>
      </c>
      <c r="J3163" t="str">
        <f>VLOOKUP(E3163, diagnosis!A:B, 2, FALSE)</f>
        <v>Appendicitis</v>
      </c>
      <c r="K3163" t="str">
        <f>VLOOKUP(D3163, department!A:B, 2, FALSE)</f>
        <v>Orthopedics</v>
      </c>
      <c r="L3163" t="str">
        <f>VLOOKUP(C3163, provider!A:B, 2, FALSE)</f>
        <v>Dr. Olu Abisola</v>
      </c>
      <c r="M3163" t="str">
        <f>VLOOKUP(G3163, insurance!A:B, 2, FALSE)</f>
        <v>Allianz</v>
      </c>
      <c r="N3163">
        <f>VLOOKUP(B3163, patient!A:D, 4, FALSE)</f>
        <v>79</v>
      </c>
      <c r="O3163" t="str">
        <f>VLOOKUP(B3163, patient!A:C, 3, FALSE)</f>
        <v>Female</v>
      </c>
      <c r="P3163" t="str">
        <f>VLOOKUP(B3163, patient!A:F, 6, FALSE)</f>
        <v>Black</v>
      </c>
      <c r="Q3163" t="s">
        <v>486</v>
      </c>
      <c r="R3163">
        <v>348</v>
      </c>
      <c r="S3163">
        <v>199</v>
      </c>
      <c r="U3163" s="1" t="str">
        <f t="shared" si="147"/>
        <v>No</v>
      </c>
      <c r="V3163">
        <v>1</v>
      </c>
      <c r="W3163" t="s">
        <v>492</v>
      </c>
      <c r="X3163" t="s">
        <v>495</v>
      </c>
      <c r="Y3163" t="str">
        <f t="shared" si="148"/>
        <v>Emergency</v>
      </c>
      <c r="Z3163" t="s">
        <v>489</v>
      </c>
      <c r="AA3163" s="1">
        <v>45612</v>
      </c>
      <c r="AB3163" s="1">
        <v>45608</v>
      </c>
      <c r="AC3163" t="s">
        <v>493</v>
      </c>
      <c r="AD3163">
        <v>403.9</v>
      </c>
      <c r="AE3163">
        <v>30</v>
      </c>
      <c r="AF3163" t="str">
        <f t="shared" si="149"/>
        <v>Jan</v>
      </c>
    </row>
    <row r="3164" spans="1:32" x14ac:dyDescent="0.25">
      <c r="A3164" s="1">
        <v>45658</v>
      </c>
      <c r="B3164">
        <v>2691</v>
      </c>
      <c r="C3164">
        <v>1</v>
      </c>
      <c r="D3164">
        <v>4</v>
      </c>
      <c r="E3164">
        <v>4</v>
      </c>
      <c r="F3164">
        <v>5</v>
      </c>
      <c r="G3164">
        <v>2</v>
      </c>
      <c r="H3164">
        <f>VLOOKUP(B3164, patient!A:E, 5, FALSE)</f>
        <v>10</v>
      </c>
      <c r="I3164" t="str">
        <f>VLOOKUP(H3164, city!A:B, 2, FALSE)</f>
        <v>Edinburgh</v>
      </c>
      <c r="J3164" t="str">
        <f>VLOOKUP(E3164, diagnosis!A:B, 2, FALSE)</f>
        <v>Hypertension</v>
      </c>
      <c r="K3164" t="str">
        <f>VLOOKUP(D3164, department!A:B, 2, FALSE)</f>
        <v>Orthopedics</v>
      </c>
      <c r="L3164" t="str">
        <f>VLOOKUP(C3164, provider!A:B, 2, FALSE)</f>
        <v>Dr. Olu Abisola</v>
      </c>
      <c r="M3164" t="str">
        <f>VLOOKUP(G3164, insurance!A:B, 2, FALSE)</f>
        <v>AXA</v>
      </c>
      <c r="N3164">
        <f>VLOOKUP(B3164, patient!A:D, 4, FALSE)</f>
        <v>47</v>
      </c>
      <c r="O3164" t="str">
        <f>VLOOKUP(B3164, patient!A:C, 3, FALSE)</f>
        <v>Female</v>
      </c>
      <c r="P3164" t="str">
        <f>VLOOKUP(B3164, patient!A:F, 6, FALSE)</f>
        <v>Other</v>
      </c>
      <c r="Q3164" t="s">
        <v>491</v>
      </c>
      <c r="R3164">
        <v>995</v>
      </c>
      <c r="S3164">
        <v>71</v>
      </c>
      <c r="U3164" s="1" t="str">
        <f t="shared" si="147"/>
        <v>No</v>
      </c>
      <c r="V3164">
        <v>6</v>
      </c>
      <c r="W3164" t="s">
        <v>487</v>
      </c>
      <c r="X3164" t="s">
        <v>488</v>
      </c>
      <c r="Y3164" t="str">
        <f t="shared" si="148"/>
        <v>Scheduled</v>
      </c>
      <c r="Z3164" t="s">
        <v>489</v>
      </c>
      <c r="AA3164" s="1">
        <v>45611</v>
      </c>
      <c r="AB3164" s="1">
        <v>45608</v>
      </c>
      <c r="AC3164" t="s">
        <v>496</v>
      </c>
      <c r="AD3164">
        <v>781.2</v>
      </c>
      <c r="AE3164">
        <v>50</v>
      </c>
      <c r="AF3164" t="str">
        <f t="shared" si="149"/>
        <v>Jan</v>
      </c>
    </row>
    <row r="3165" spans="1:32" x14ac:dyDescent="0.25">
      <c r="A3165" s="1">
        <v>45658</v>
      </c>
      <c r="B3165">
        <v>1563</v>
      </c>
      <c r="C3165">
        <v>1</v>
      </c>
      <c r="D3165">
        <v>4</v>
      </c>
      <c r="E3165">
        <v>2</v>
      </c>
      <c r="F3165">
        <v>5</v>
      </c>
      <c r="G3165">
        <v>1</v>
      </c>
      <c r="H3165">
        <f>VLOOKUP(B3165, patient!A:E, 5, FALSE)</f>
        <v>4</v>
      </c>
      <c r="I3165" t="str">
        <f>VLOOKUP(H3165, city!A:B, 2, FALSE)</f>
        <v>Birmingham</v>
      </c>
      <c r="J3165" t="str">
        <f>VLOOKUP(E3165, diagnosis!A:B, 2, FALSE)</f>
        <v>Asthma</v>
      </c>
      <c r="K3165" t="str">
        <f>VLOOKUP(D3165, department!A:B, 2, FALSE)</f>
        <v>Orthopedics</v>
      </c>
      <c r="L3165" t="str">
        <f>VLOOKUP(C3165, provider!A:B, 2, FALSE)</f>
        <v>Dr. Olu Abisola</v>
      </c>
      <c r="M3165" t="str">
        <f>VLOOKUP(G3165, insurance!A:B, 2, FALSE)</f>
        <v>Aviva</v>
      </c>
      <c r="N3165">
        <f>VLOOKUP(B3165, patient!A:D, 4, FALSE)</f>
        <v>74</v>
      </c>
      <c r="O3165" t="str">
        <f>VLOOKUP(B3165, patient!A:C, 3, FALSE)</f>
        <v>Male</v>
      </c>
      <c r="P3165" t="str">
        <f>VLOOKUP(B3165, patient!A:F, 6, FALSE)</f>
        <v>Black</v>
      </c>
      <c r="Q3165" t="s">
        <v>486</v>
      </c>
      <c r="R3165">
        <v>797</v>
      </c>
      <c r="S3165">
        <v>154</v>
      </c>
      <c r="U3165" s="1" t="str">
        <f t="shared" si="147"/>
        <v>No</v>
      </c>
      <c r="V3165">
        <v>10</v>
      </c>
      <c r="W3165" t="s">
        <v>492</v>
      </c>
      <c r="X3165" t="s">
        <v>495</v>
      </c>
      <c r="Y3165" t="str">
        <f t="shared" si="148"/>
        <v>Emergency</v>
      </c>
      <c r="Z3165" t="s">
        <v>489</v>
      </c>
      <c r="AA3165" s="1">
        <v>45610</v>
      </c>
      <c r="AB3165" s="1">
        <v>45608</v>
      </c>
      <c r="AC3165" t="s">
        <v>498</v>
      </c>
      <c r="AD3165">
        <v>672.7</v>
      </c>
      <c r="AE3165">
        <v>10</v>
      </c>
      <c r="AF3165" t="str">
        <f t="shared" si="149"/>
        <v>Jan</v>
      </c>
    </row>
    <row r="3166" spans="1:32" x14ac:dyDescent="0.25">
      <c r="A3166" s="1">
        <v>45659</v>
      </c>
      <c r="B3166">
        <v>4452</v>
      </c>
      <c r="C3166">
        <v>1</v>
      </c>
      <c r="D3166">
        <v>4</v>
      </c>
      <c r="E3166">
        <v>4</v>
      </c>
      <c r="F3166">
        <v>5</v>
      </c>
      <c r="G3166">
        <v>3</v>
      </c>
      <c r="H3166">
        <f>VLOOKUP(B3166, patient!A:E, 5, FALSE)</f>
        <v>10</v>
      </c>
      <c r="I3166" t="str">
        <f>VLOOKUP(H3166, city!A:B, 2, FALSE)</f>
        <v>Edinburgh</v>
      </c>
      <c r="J3166" t="str">
        <f>VLOOKUP(E3166, diagnosis!A:B, 2, FALSE)</f>
        <v>Hypertension</v>
      </c>
      <c r="K3166" t="str">
        <f>VLOOKUP(D3166, department!A:B, 2, FALSE)</f>
        <v>Orthopedics</v>
      </c>
      <c r="L3166" t="str">
        <f>VLOOKUP(C3166, provider!A:B, 2, FALSE)</f>
        <v>Dr. Olu Abisola</v>
      </c>
      <c r="M3166" t="str">
        <f>VLOOKUP(G3166, insurance!A:B, 2, FALSE)</f>
        <v>Allianz</v>
      </c>
      <c r="N3166">
        <f>VLOOKUP(B3166, patient!A:D, 4, FALSE)</f>
        <v>72</v>
      </c>
      <c r="O3166" t="str">
        <f>VLOOKUP(B3166, patient!A:C, 3, FALSE)</f>
        <v>Male</v>
      </c>
      <c r="P3166" t="str">
        <f>VLOOKUP(B3166, patient!A:F, 6, FALSE)</f>
        <v>White</v>
      </c>
      <c r="Q3166" t="s">
        <v>486</v>
      </c>
      <c r="R3166">
        <v>698</v>
      </c>
      <c r="S3166">
        <v>66</v>
      </c>
      <c r="T3166" s="1">
        <v>45629</v>
      </c>
      <c r="U3166" s="1" t="str">
        <f t="shared" si="147"/>
        <v>Yes</v>
      </c>
      <c r="V3166">
        <v>7</v>
      </c>
      <c r="W3166" t="s">
        <v>492</v>
      </c>
      <c r="X3166" t="s">
        <v>488</v>
      </c>
      <c r="Y3166" t="str">
        <f t="shared" si="148"/>
        <v>Scheduled</v>
      </c>
      <c r="Z3166" t="s">
        <v>489</v>
      </c>
      <c r="AC3166" t="s">
        <v>490</v>
      </c>
      <c r="AD3166">
        <v>534.79999999999995</v>
      </c>
      <c r="AE3166">
        <v>0</v>
      </c>
      <c r="AF3166" t="str">
        <f t="shared" si="149"/>
        <v>Jan</v>
      </c>
    </row>
    <row r="3167" spans="1:32" x14ac:dyDescent="0.25">
      <c r="A3167" s="1">
        <v>45659</v>
      </c>
      <c r="B3167">
        <v>4364</v>
      </c>
      <c r="C3167">
        <v>1</v>
      </c>
      <c r="D3167">
        <v>4</v>
      </c>
      <c r="E3167">
        <v>5</v>
      </c>
      <c r="F3167">
        <v>5</v>
      </c>
      <c r="G3167">
        <v>1</v>
      </c>
      <c r="H3167">
        <f>VLOOKUP(B3167, patient!A:E, 5, FALSE)</f>
        <v>4</v>
      </c>
      <c r="I3167" t="str">
        <f>VLOOKUP(H3167, city!A:B, 2, FALSE)</f>
        <v>Birmingham</v>
      </c>
      <c r="J3167" t="str">
        <f>VLOOKUP(E3167, diagnosis!A:B, 2, FALSE)</f>
        <v>Migraine</v>
      </c>
      <c r="K3167" t="str">
        <f>VLOOKUP(D3167, department!A:B, 2, FALSE)</f>
        <v>Orthopedics</v>
      </c>
      <c r="L3167" t="str">
        <f>VLOOKUP(C3167, provider!A:B, 2, FALSE)</f>
        <v>Dr. Olu Abisola</v>
      </c>
      <c r="M3167" t="str">
        <f>VLOOKUP(G3167, insurance!A:B, 2, FALSE)</f>
        <v>Aviva</v>
      </c>
      <c r="N3167">
        <f>VLOOKUP(B3167, patient!A:D, 4, FALSE)</f>
        <v>33</v>
      </c>
      <c r="O3167" t="str">
        <f>VLOOKUP(B3167, patient!A:C, 3, FALSE)</f>
        <v>Female</v>
      </c>
      <c r="P3167" t="str">
        <f>VLOOKUP(B3167, patient!A:F, 6, FALSE)</f>
        <v>Other</v>
      </c>
      <c r="Q3167" t="s">
        <v>491</v>
      </c>
      <c r="R3167">
        <v>654</v>
      </c>
      <c r="S3167">
        <v>146</v>
      </c>
      <c r="T3167" s="1">
        <v>45618</v>
      </c>
      <c r="U3167" s="1" t="str">
        <f t="shared" si="147"/>
        <v>Yes</v>
      </c>
      <c r="V3167">
        <v>6</v>
      </c>
      <c r="W3167" t="s">
        <v>487</v>
      </c>
      <c r="X3167" t="s">
        <v>495</v>
      </c>
      <c r="Y3167" t="str">
        <f t="shared" si="148"/>
        <v>Emergency</v>
      </c>
      <c r="Z3167" t="s">
        <v>497</v>
      </c>
      <c r="AC3167" t="s">
        <v>490</v>
      </c>
      <c r="AD3167">
        <v>560</v>
      </c>
      <c r="AE3167">
        <v>0</v>
      </c>
      <c r="AF3167" t="str">
        <f t="shared" si="149"/>
        <v>Jan</v>
      </c>
    </row>
    <row r="3168" spans="1:32" x14ac:dyDescent="0.25">
      <c r="A3168" s="1">
        <v>45659</v>
      </c>
      <c r="B3168">
        <v>1475</v>
      </c>
      <c r="C3168">
        <v>1</v>
      </c>
      <c r="D3168">
        <v>4</v>
      </c>
      <c r="E3168">
        <v>3</v>
      </c>
      <c r="F3168">
        <v>5</v>
      </c>
      <c r="G3168">
        <v>3</v>
      </c>
      <c r="H3168">
        <f>VLOOKUP(B3168, patient!A:E, 5, FALSE)</f>
        <v>10</v>
      </c>
      <c r="I3168" t="str">
        <f>VLOOKUP(H3168, city!A:B, 2, FALSE)</f>
        <v>Edinburgh</v>
      </c>
      <c r="J3168" t="str">
        <f>VLOOKUP(E3168, diagnosis!A:B, 2, FALSE)</f>
        <v>Fracture</v>
      </c>
      <c r="K3168" t="str">
        <f>VLOOKUP(D3168, department!A:B, 2, FALSE)</f>
        <v>Orthopedics</v>
      </c>
      <c r="L3168" t="str">
        <f>VLOOKUP(C3168, provider!A:B, 2, FALSE)</f>
        <v>Dr. Olu Abisola</v>
      </c>
      <c r="M3168" t="str">
        <f>VLOOKUP(G3168, insurance!A:B, 2, FALSE)</f>
        <v>Allianz</v>
      </c>
      <c r="N3168">
        <f>VLOOKUP(B3168, patient!A:D, 4, FALSE)</f>
        <v>29</v>
      </c>
      <c r="O3168" t="str">
        <f>VLOOKUP(B3168, patient!A:C, 3, FALSE)</f>
        <v>Male</v>
      </c>
      <c r="P3168" t="str">
        <f>VLOOKUP(B3168, patient!A:F, 6, FALSE)</f>
        <v>Asian</v>
      </c>
      <c r="Q3168" t="s">
        <v>492</v>
      </c>
      <c r="R3168">
        <v>686</v>
      </c>
      <c r="S3168">
        <v>101</v>
      </c>
      <c r="U3168" s="1" t="str">
        <f t="shared" si="147"/>
        <v>No</v>
      </c>
      <c r="V3168">
        <v>6</v>
      </c>
      <c r="W3168" t="s">
        <v>492</v>
      </c>
      <c r="X3168" t="s">
        <v>488</v>
      </c>
      <c r="Y3168" t="str">
        <f t="shared" si="148"/>
        <v>Scheduled</v>
      </c>
      <c r="Z3168" t="s">
        <v>489</v>
      </c>
      <c r="AA3168" s="1">
        <v>45616</v>
      </c>
      <c r="AB3168" s="1">
        <v>45608</v>
      </c>
      <c r="AC3168" t="s">
        <v>496</v>
      </c>
      <c r="AD3168">
        <v>585.9</v>
      </c>
      <c r="AE3168">
        <v>50</v>
      </c>
      <c r="AF3168" t="str">
        <f t="shared" si="149"/>
        <v>Jan</v>
      </c>
    </row>
    <row r="3169" spans="1:32" x14ac:dyDescent="0.25">
      <c r="A3169" s="1">
        <v>45659</v>
      </c>
      <c r="B3169">
        <v>3036</v>
      </c>
      <c r="C3169">
        <v>1</v>
      </c>
      <c r="D3169">
        <v>4</v>
      </c>
      <c r="E3169">
        <v>2</v>
      </c>
      <c r="F3169">
        <v>5</v>
      </c>
      <c r="G3169">
        <v>1</v>
      </c>
      <c r="H3169">
        <f>VLOOKUP(B3169, patient!A:E, 5, FALSE)</f>
        <v>4</v>
      </c>
      <c r="I3169" t="str">
        <f>VLOOKUP(H3169, city!A:B, 2, FALSE)</f>
        <v>Birmingham</v>
      </c>
      <c r="J3169" t="str">
        <f>VLOOKUP(E3169, diagnosis!A:B, 2, FALSE)</f>
        <v>Asthma</v>
      </c>
      <c r="K3169" t="str">
        <f>VLOOKUP(D3169, department!A:B, 2, FALSE)</f>
        <v>Orthopedics</v>
      </c>
      <c r="L3169" t="str">
        <f>VLOOKUP(C3169, provider!A:B, 2, FALSE)</f>
        <v>Dr. Olu Abisola</v>
      </c>
      <c r="M3169" t="str">
        <f>VLOOKUP(G3169, insurance!A:B, 2, FALSE)</f>
        <v>Aviva</v>
      </c>
      <c r="N3169">
        <f>VLOOKUP(B3169, patient!A:D, 4, FALSE)</f>
        <v>34</v>
      </c>
      <c r="O3169" t="str">
        <f>VLOOKUP(B3169, patient!A:C, 3, FALSE)</f>
        <v>Male</v>
      </c>
      <c r="P3169" t="str">
        <f>VLOOKUP(B3169, patient!A:F, 6, FALSE)</f>
        <v>Black</v>
      </c>
      <c r="Q3169" t="s">
        <v>486</v>
      </c>
      <c r="R3169">
        <v>444</v>
      </c>
      <c r="S3169">
        <v>85</v>
      </c>
      <c r="U3169" s="1" t="str">
        <f t="shared" si="147"/>
        <v>No</v>
      </c>
      <c r="V3169">
        <v>8</v>
      </c>
      <c r="W3169" t="s">
        <v>494</v>
      </c>
      <c r="X3169" t="s">
        <v>488</v>
      </c>
      <c r="Y3169" t="str">
        <f t="shared" si="148"/>
        <v>Scheduled</v>
      </c>
      <c r="Z3169" t="s">
        <v>497</v>
      </c>
      <c r="AA3169" s="1">
        <v>45615</v>
      </c>
      <c r="AB3169" s="1">
        <v>45608</v>
      </c>
      <c r="AC3169" t="s">
        <v>498</v>
      </c>
      <c r="AD3169">
        <v>377.3</v>
      </c>
      <c r="AE3169">
        <v>10</v>
      </c>
      <c r="AF3169" t="str">
        <f t="shared" si="149"/>
        <v>Jan</v>
      </c>
    </row>
    <row r="3170" spans="1:32" x14ac:dyDescent="0.25">
      <c r="A3170" s="1">
        <v>45659</v>
      </c>
      <c r="B3170">
        <v>2791</v>
      </c>
      <c r="C3170">
        <v>1</v>
      </c>
      <c r="D3170">
        <v>4</v>
      </c>
      <c r="E3170">
        <v>2</v>
      </c>
      <c r="F3170">
        <v>5</v>
      </c>
      <c r="G3170">
        <v>2</v>
      </c>
      <c r="H3170">
        <f>VLOOKUP(B3170, patient!A:E, 5, FALSE)</f>
        <v>10</v>
      </c>
      <c r="I3170" t="str">
        <f>VLOOKUP(H3170, city!A:B, 2, FALSE)</f>
        <v>Edinburgh</v>
      </c>
      <c r="J3170" t="str">
        <f>VLOOKUP(E3170, diagnosis!A:B, 2, FALSE)</f>
        <v>Asthma</v>
      </c>
      <c r="K3170" t="str">
        <f>VLOOKUP(D3170, department!A:B, 2, FALSE)</f>
        <v>Orthopedics</v>
      </c>
      <c r="L3170" t="str">
        <f>VLOOKUP(C3170, provider!A:B, 2, FALSE)</f>
        <v>Dr. Olu Abisola</v>
      </c>
      <c r="M3170" t="str">
        <f>VLOOKUP(G3170, insurance!A:B, 2, FALSE)</f>
        <v>AXA</v>
      </c>
      <c r="N3170">
        <f>VLOOKUP(B3170, patient!A:D, 4, FALSE)</f>
        <v>33</v>
      </c>
      <c r="O3170" t="str">
        <f>VLOOKUP(B3170, patient!A:C, 3, FALSE)</f>
        <v>Male</v>
      </c>
      <c r="P3170" t="str">
        <f>VLOOKUP(B3170, patient!A:F, 6, FALSE)</f>
        <v>White</v>
      </c>
      <c r="Q3170" t="s">
        <v>492</v>
      </c>
      <c r="R3170">
        <v>60</v>
      </c>
      <c r="S3170">
        <v>152</v>
      </c>
      <c r="U3170" s="1" t="str">
        <f t="shared" si="147"/>
        <v>No</v>
      </c>
      <c r="V3170">
        <v>6</v>
      </c>
      <c r="W3170" t="s">
        <v>492</v>
      </c>
      <c r="X3170" t="s">
        <v>495</v>
      </c>
      <c r="Y3170" t="str">
        <f t="shared" si="148"/>
        <v>Emergency</v>
      </c>
      <c r="Z3170" t="s">
        <v>497</v>
      </c>
      <c r="AA3170" s="1">
        <v>45616</v>
      </c>
      <c r="AB3170" s="1">
        <v>45608</v>
      </c>
      <c r="AC3170" t="s">
        <v>498</v>
      </c>
      <c r="AD3170">
        <v>155.4</v>
      </c>
      <c r="AE3170">
        <v>10</v>
      </c>
      <c r="AF3170" t="str">
        <f t="shared" si="149"/>
        <v>Jan</v>
      </c>
    </row>
    <row r="3171" spans="1:32" x14ac:dyDescent="0.25">
      <c r="A3171" s="1">
        <v>45659</v>
      </c>
      <c r="B3171">
        <v>530</v>
      </c>
      <c r="C3171">
        <v>1</v>
      </c>
      <c r="D3171">
        <v>4</v>
      </c>
      <c r="E3171">
        <v>4</v>
      </c>
      <c r="F3171">
        <v>5</v>
      </c>
      <c r="G3171">
        <v>3</v>
      </c>
      <c r="H3171">
        <f>VLOOKUP(B3171, patient!A:E, 5, FALSE)</f>
        <v>4</v>
      </c>
      <c r="I3171" t="str">
        <f>VLOOKUP(H3171, city!A:B, 2, FALSE)</f>
        <v>Birmingham</v>
      </c>
      <c r="J3171" t="str">
        <f>VLOOKUP(E3171, diagnosis!A:B, 2, FALSE)</f>
        <v>Hypertension</v>
      </c>
      <c r="K3171" t="str">
        <f>VLOOKUP(D3171, department!A:B, 2, FALSE)</f>
        <v>Orthopedics</v>
      </c>
      <c r="L3171" t="str">
        <f>VLOOKUP(C3171, provider!A:B, 2, FALSE)</f>
        <v>Dr. Olu Abisola</v>
      </c>
      <c r="M3171" t="str">
        <f>VLOOKUP(G3171, insurance!A:B, 2, FALSE)</f>
        <v>Allianz</v>
      </c>
      <c r="N3171">
        <f>VLOOKUP(B3171, patient!A:D, 4, FALSE)</f>
        <v>29</v>
      </c>
      <c r="O3171" t="str">
        <f>VLOOKUP(B3171, patient!A:C, 3, FALSE)</f>
        <v>Male</v>
      </c>
      <c r="P3171" t="str">
        <f>VLOOKUP(B3171, patient!A:F, 6, FALSE)</f>
        <v>White</v>
      </c>
      <c r="Q3171" t="s">
        <v>492</v>
      </c>
      <c r="R3171">
        <v>926</v>
      </c>
      <c r="S3171">
        <v>191</v>
      </c>
      <c r="U3171" s="1" t="str">
        <f t="shared" si="147"/>
        <v>No</v>
      </c>
      <c r="V3171">
        <v>2</v>
      </c>
      <c r="W3171" t="s">
        <v>494</v>
      </c>
      <c r="X3171" t="s">
        <v>495</v>
      </c>
      <c r="Y3171" t="str">
        <f t="shared" si="148"/>
        <v>Emergency</v>
      </c>
      <c r="Z3171" t="s">
        <v>497</v>
      </c>
      <c r="AA3171" s="1">
        <v>45614</v>
      </c>
      <c r="AB3171" s="1">
        <v>45608</v>
      </c>
      <c r="AC3171" t="s">
        <v>498</v>
      </c>
      <c r="AD3171">
        <v>788.9</v>
      </c>
      <c r="AE3171">
        <v>10</v>
      </c>
      <c r="AF3171" t="str">
        <f t="shared" si="149"/>
        <v>Jan</v>
      </c>
    </row>
    <row r="3172" spans="1:32" x14ac:dyDescent="0.25">
      <c r="A3172" s="1">
        <v>45659</v>
      </c>
      <c r="B3172">
        <v>4864</v>
      </c>
      <c r="C3172">
        <v>1</v>
      </c>
      <c r="D3172">
        <v>4</v>
      </c>
      <c r="E3172">
        <v>4</v>
      </c>
      <c r="F3172">
        <v>5</v>
      </c>
      <c r="G3172">
        <v>2</v>
      </c>
      <c r="H3172">
        <f>VLOOKUP(B3172, patient!A:E, 5, FALSE)</f>
        <v>10</v>
      </c>
      <c r="I3172" t="str">
        <f>VLOOKUP(H3172, city!A:B, 2, FALSE)</f>
        <v>Edinburgh</v>
      </c>
      <c r="J3172" t="str">
        <f>VLOOKUP(E3172, diagnosis!A:B, 2, FALSE)</f>
        <v>Hypertension</v>
      </c>
      <c r="K3172" t="str">
        <f>VLOOKUP(D3172, department!A:B, 2, FALSE)</f>
        <v>Orthopedics</v>
      </c>
      <c r="L3172" t="str">
        <f>VLOOKUP(C3172, provider!A:B, 2, FALSE)</f>
        <v>Dr. Olu Abisola</v>
      </c>
      <c r="M3172" t="str">
        <f>VLOOKUP(G3172, insurance!A:B, 2, FALSE)</f>
        <v>AXA</v>
      </c>
      <c r="N3172">
        <f>VLOOKUP(B3172, patient!A:D, 4, FALSE)</f>
        <v>25</v>
      </c>
      <c r="O3172" t="str">
        <f>VLOOKUP(B3172, patient!A:C, 3, FALSE)</f>
        <v>Female</v>
      </c>
      <c r="P3172" t="str">
        <f>VLOOKUP(B3172, patient!A:F, 6, FALSE)</f>
        <v>Asian</v>
      </c>
      <c r="Q3172" t="s">
        <v>492</v>
      </c>
      <c r="R3172">
        <v>415</v>
      </c>
      <c r="S3172">
        <v>189</v>
      </c>
      <c r="T3172" s="1">
        <v>45635</v>
      </c>
      <c r="U3172" s="1" t="str">
        <f t="shared" si="147"/>
        <v>Yes</v>
      </c>
      <c r="V3172">
        <v>7</v>
      </c>
      <c r="W3172" t="s">
        <v>494</v>
      </c>
      <c r="X3172" t="s">
        <v>488</v>
      </c>
      <c r="Y3172" t="str">
        <f t="shared" si="148"/>
        <v>Scheduled</v>
      </c>
      <c r="Z3172" t="s">
        <v>489</v>
      </c>
      <c r="AC3172" t="s">
        <v>490</v>
      </c>
      <c r="AD3172">
        <v>422.8</v>
      </c>
      <c r="AE3172">
        <v>0</v>
      </c>
      <c r="AF3172" t="str">
        <f t="shared" si="149"/>
        <v>Jan</v>
      </c>
    </row>
    <row r="3173" spans="1:32" x14ac:dyDescent="0.25">
      <c r="A3173" s="1">
        <v>45659</v>
      </c>
      <c r="B3173">
        <v>3301</v>
      </c>
      <c r="C3173">
        <v>1</v>
      </c>
      <c r="D3173">
        <v>4</v>
      </c>
      <c r="E3173">
        <v>4</v>
      </c>
      <c r="F3173">
        <v>5</v>
      </c>
      <c r="G3173">
        <v>1</v>
      </c>
      <c r="H3173">
        <f>VLOOKUP(B3173, patient!A:E, 5, FALSE)</f>
        <v>4</v>
      </c>
      <c r="I3173" t="str">
        <f>VLOOKUP(H3173, city!A:B, 2, FALSE)</f>
        <v>Birmingham</v>
      </c>
      <c r="J3173" t="str">
        <f>VLOOKUP(E3173, diagnosis!A:B, 2, FALSE)</f>
        <v>Hypertension</v>
      </c>
      <c r="K3173" t="str">
        <f>VLOOKUP(D3173, department!A:B, 2, FALSE)</f>
        <v>Orthopedics</v>
      </c>
      <c r="L3173" t="str">
        <f>VLOOKUP(C3173, provider!A:B, 2, FALSE)</f>
        <v>Dr. Olu Abisola</v>
      </c>
      <c r="M3173" t="str">
        <f>VLOOKUP(G3173, insurance!A:B, 2, FALSE)</f>
        <v>Aviva</v>
      </c>
      <c r="N3173">
        <f>VLOOKUP(B3173, patient!A:D, 4, FALSE)</f>
        <v>37</v>
      </c>
      <c r="O3173" t="str">
        <f>VLOOKUP(B3173, patient!A:C, 3, FALSE)</f>
        <v>Male</v>
      </c>
      <c r="P3173" t="str">
        <f>VLOOKUP(B3173, patient!A:F, 6, FALSE)</f>
        <v>Other</v>
      </c>
      <c r="Q3173" t="s">
        <v>486</v>
      </c>
      <c r="R3173">
        <v>555</v>
      </c>
      <c r="S3173">
        <v>80</v>
      </c>
      <c r="U3173" s="1" t="str">
        <f t="shared" si="147"/>
        <v>No</v>
      </c>
      <c r="V3173">
        <v>10</v>
      </c>
      <c r="W3173" t="s">
        <v>487</v>
      </c>
      <c r="X3173" t="s">
        <v>488</v>
      </c>
      <c r="Y3173" t="str">
        <f t="shared" si="148"/>
        <v>Scheduled</v>
      </c>
      <c r="Z3173" t="s">
        <v>489</v>
      </c>
      <c r="AA3173" s="1">
        <v>45616</v>
      </c>
      <c r="AB3173" s="1">
        <v>45609</v>
      </c>
      <c r="AC3173" t="s">
        <v>498</v>
      </c>
      <c r="AD3173">
        <v>451.5</v>
      </c>
      <c r="AE3173">
        <v>10</v>
      </c>
      <c r="AF3173" t="str">
        <f t="shared" si="149"/>
        <v>Jan</v>
      </c>
    </row>
    <row r="3174" spans="1:32" x14ac:dyDescent="0.25">
      <c r="A3174" s="1">
        <v>45659</v>
      </c>
      <c r="B3174">
        <v>1447</v>
      </c>
      <c r="C3174">
        <v>1</v>
      </c>
      <c r="D3174">
        <v>4</v>
      </c>
      <c r="E3174">
        <v>2</v>
      </c>
      <c r="F3174">
        <v>5</v>
      </c>
      <c r="G3174">
        <v>2</v>
      </c>
      <c r="H3174">
        <f>VLOOKUP(B3174, patient!A:E, 5, FALSE)</f>
        <v>10</v>
      </c>
      <c r="I3174" t="str">
        <f>VLOOKUP(H3174, city!A:B, 2, FALSE)</f>
        <v>Edinburgh</v>
      </c>
      <c r="J3174" t="str">
        <f>VLOOKUP(E3174, diagnosis!A:B, 2, FALSE)</f>
        <v>Asthma</v>
      </c>
      <c r="K3174" t="str">
        <f>VLOOKUP(D3174, department!A:B, 2, FALSE)</f>
        <v>Orthopedics</v>
      </c>
      <c r="L3174" t="str">
        <f>VLOOKUP(C3174, provider!A:B, 2, FALSE)</f>
        <v>Dr. Olu Abisola</v>
      </c>
      <c r="M3174" t="str">
        <f>VLOOKUP(G3174, insurance!A:B, 2, FALSE)</f>
        <v>AXA</v>
      </c>
      <c r="N3174">
        <f>VLOOKUP(B3174, patient!A:D, 4, FALSE)</f>
        <v>20</v>
      </c>
      <c r="O3174" t="str">
        <f>VLOOKUP(B3174, patient!A:C, 3, FALSE)</f>
        <v>Male</v>
      </c>
      <c r="P3174" t="str">
        <f>VLOOKUP(B3174, patient!A:F, 6, FALSE)</f>
        <v>Other</v>
      </c>
      <c r="Q3174" t="s">
        <v>486</v>
      </c>
      <c r="R3174">
        <v>619</v>
      </c>
      <c r="S3174">
        <v>69</v>
      </c>
      <c r="T3174" s="1">
        <v>45638</v>
      </c>
      <c r="U3174" s="1" t="str">
        <f t="shared" si="147"/>
        <v>Yes</v>
      </c>
      <c r="V3174">
        <v>4</v>
      </c>
      <c r="W3174" t="s">
        <v>494</v>
      </c>
      <c r="X3174" t="s">
        <v>495</v>
      </c>
      <c r="Y3174" t="str">
        <f t="shared" si="148"/>
        <v>Emergency</v>
      </c>
      <c r="Z3174" t="s">
        <v>489</v>
      </c>
      <c r="AC3174" t="s">
        <v>490</v>
      </c>
      <c r="AD3174">
        <v>481.6</v>
      </c>
      <c r="AE3174">
        <v>0</v>
      </c>
      <c r="AF3174" t="str">
        <f t="shared" si="149"/>
        <v>Jan</v>
      </c>
    </row>
    <row r="3175" spans="1:32" x14ac:dyDescent="0.25">
      <c r="A3175" s="1">
        <v>45659</v>
      </c>
      <c r="B3175">
        <v>1950</v>
      </c>
      <c r="C3175">
        <v>1</v>
      </c>
      <c r="D3175">
        <v>4</v>
      </c>
      <c r="E3175">
        <v>4</v>
      </c>
      <c r="F3175">
        <v>5</v>
      </c>
      <c r="G3175">
        <v>3</v>
      </c>
      <c r="H3175">
        <f>VLOOKUP(B3175, patient!A:E, 5, FALSE)</f>
        <v>4</v>
      </c>
      <c r="I3175" t="str">
        <f>VLOOKUP(H3175, city!A:B, 2, FALSE)</f>
        <v>Birmingham</v>
      </c>
      <c r="J3175" t="str">
        <f>VLOOKUP(E3175, diagnosis!A:B, 2, FALSE)</f>
        <v>Hypertension</v>
      </c>
      <c r="K3175" t="str">
        <f>VLOOKUP(D3175, department!A:B, 2, FALSE)</f>
        <v>Orthopedics</v>
      </c>
      <c r="L3175" t="str">
        <f>VLOOKUP(C3175, provider!A:B, 2, FALSE)</f>
        <v>Dr. Olu Abisola</v>
      </c>
      <c r="M3175" t="str">
        <f>VLOOKUP(G3175, insurance!A:B, 2, FALSE)</f>
        <v>Allianz</v>
      </c>
      <c r="N3175">
        <f>VLOOKUP(B3175, patient!A:D, 4, FALSE)</f>
        <v>33</v>
      </c>
      <c r="O3175" t="str">
        <f>VLOOKUP(B3175, patient!A:C, 3, FALSE)</f>
        <v>Male</v>
      </c>
      <c r="P3175" t="str">
        <f>VLOOKUP(B3175, patient!A:F, 6, FALSE)</f>
        <v>Other</v>
      </c>
      <c r="Q3175" t="s">
        <v>491</v>
      </c>
      <c r="R3175">
        <v>80</v>
      </c>
      <c r="S3175">
        <v>185</v>
      </c>
      <c r="T3175" s="1">
        <v>45622</v>
      </c>
      <c r="U3175" s="1" t="str">
        <f t="shared" si="147"/>
        <v>Yes</v>
      </c>
      <c r="V3175">
        <v>3</v>
      </c>
      <c r="W3175" t="s">
        <v>492</v>
      </c>
      <c r="X3175" t="s">
        <v>488</v>
      </c>
      <c r="Y3175" t="str">
        <f t="shared" si="148"/>
        <v>Scheduled</v>
      </c>
      <c r="Z3175" t="s">
        <v>497</v>
      </c>
      <c r="AC3175" t="s">
        <v>490</v>
      </c>
      <c r="AD3175">
        <v>185.5</v>
      </c>
      <c r="AE3175">
        <v>0</v>
      </c>
      <c r="AF3175" t="str">
        <f t="shared" si="149"/>
        <v>Jan</v>
      </c>
    </row>
    <row r="3176" spans="1:32" x14ac:dyDescent="0.25">
      <c r="A3176" s="1">
        <v>45660</v>
      </c>
      <c r="B3176">
        <v>4901</v>
      </c>
      <c r="C3176">
        <v>1</v>
      </c>
      <c r="D3176">
        <v>4</v>
      </c>
      <c r="E3176">
        <v>1</v>
      </c>
      <c r="F3176">
        <v>5</v>
      </c>
      <c r="G3176">
        <v>2</v>
      </c>
      <c r="H3176">
        <f>VLOOKUP(B3176, patient!A:E, 5, FALSE)</f>
        <v>10</v>
      </c>
      <c r="I3176" t="str">
        <f>VLOOKUP(H3176, city!A:B, 2, FALSE)</f>
        <v>Edinburgh</v>
      </c>
      <c r="J3176" t="str">
        <f>VLOOKUP(E3176, diagnosis!A:B, 2, FALSE)</f>
        <v>Appendicitis</v>
      </c>
      <c r="K3176" t="str">
        <f>VLOOKUP(D3176, department!A:B, 2, FALSE)</f>
        <v>Orthopedics</v>
      </c>
      <c r="L3176" t="str">
        <f>VLOOKUP(C3176, provider!A:B, 2, FALSE)</f>
        <v>Dr. Olu Abisola</v>
      </c>
      <c r="M3176" t="str">
        <f>VLOOKUP(G3176, insurance!A:B, 2, FALSE)</f>
        <v>AXA</v>
      </c>
      <c r="N3176">
        <f>VLOOKUP(B3176, patient!A:D, 4, FALSE)</f>
        <v>47</v>
      </c>
      <c r="O3176" t="str">
        <f>VLOOKUP(B3176, patient!A:C, 3, FALSE)</f>
        <v>Female</v>
      </c>
      <c r="P3176" t="str">
        <f>VLOOKUP(B3176, patient!A:F, 6, FALSE)</f>
        <v>Asian</v>
      </c>
      <c r="Q3176" t="s">
        <v>492</v>
      </c>
      <c r="R3176">
        <v>835</v>
      </c>
      <c r="S3176">
        <v>191</v>
      </c>
      <c r="T3176" s="1">
        <v>45629</v>
      </c>
      <c r="U3176" s="1" t="str">
        <f t="shared" si="147"/>
        <v>Yes</v>
      </c>
      <c r="V3176">
        <v>8</v>
      </c>
      <c r="W3176" t="s">
        <v>487</v>
      </c>
      <c r="X3176" t="s">
        <v>495</v>
      </c>
      <c r="Y3176" t="str">
        <f t="shared" si="148"/>
        <v>Emergency</v>
      </c>
      <c r="Z3176" t="s">
        <v>489</v>
      </c>
      <c r="AC3176" t="s">
        <v>490</v>
      </c>
      <c r="AD3176">
        <v>718.2</v>
      </c>
      <c r="AE3176">
        <v>0</v>
      </c>
      <c r="AF3176" t="str">
        <f t="shared" si="149"/>
        <v>Jan</v>
      </c>
    </row>
    <row r="3177" spans="1:32" x14ac:dyDescent="0.25">
      <c r="A3177" s="1">
        <v>45660</v>
      </c>
      <c r="B3177">
        <v>2247</v>
      </c>
      <c r="C3177">
        <v>1</v>
      </c>
      <c r="D3177">
        <v>4</v>
      </c>
      <c r="E3177">
        <v>1</v>
      </c>
      <c r="F3177">
        <v>5</v>
      </c>
      <c r="G3177">
        <v>2</v>
      </c>
      <c r="H3177">
        <f>VLOOKUP(B3177, patient!A:E, 5, FALSE)</f>
        <v>4</v>
      </c>
      <c r="I3177" t="str">
        <f>VLOOKUP(H3177, city!A:B, 2, FALSE)</f>
        <v>Birmingham</v>
      </c>
      <c r="J3177" t="str">
        <f>VLOOKUP(E3177, diagnosis!A:B, 2, FALSE)</f>
        <v>Appendicitis</v>
      </c>
      <c r="K3177" t="str">
        <f>VLOOKUP(D3177, department!A:B, 2, FALSE)</f>
        <v>Orthopedics</v>
      </c>
      <c r="L3177" t="str">
        <f>VLOOKUP(C3177, provider!A:B, 2, FALSE)</f>
        <v>Dr. Olu Abisola</v>
      </c>
      <c r="M3177" t="str">
        <f>VLOOKUP(G3177, insurance!A:B, 2, FALSE)</f>
        <v>AXA</v>
      </c>
      <c r="N3177">
        <f>VLOOKUP(B3177, patient!A:D, 4, FALSE)</f>
        <v>62</v>
      </c>
      <c r="O3177" t="str">
        <f>VLOOKUP(B3177, patient!A:C, 3, FALSE)</f>
        <v>Female</v>
      </c>
      <c r="P3177" t="str">
        <f>VLOOKUP(B3177, patient!A:F, 6, FALSE)</f>
        <v>Asian</v>
      </c>
      <c r="Q3177" t="s">
        <v>491</v>
      </c>
      <c r="R3177">
        <v>393</v>
      </c>
      <c r="S3177">
        <v>171</v>
      </c>
      <c r="U3177" s="1" t="str">
        <f t="shared" si="147"/>
        <v>No</v>
      </c>
      <c r="V3177">
        <v>10</v>
      </c>
      <c r="W3177" t="s">
        <v>494</v>
      </c>
      <c r="X3177" t="s">
        <v>488</v>
      </c>
      <c r="Y3177" t="str">
        <f t="shared" si="148"/>
        <v>Scheduled</v>
      </c>
      <c r="Z3177" t="s">
        <v>489</v>
      </c>
      <c r="AA3177" s="1">
        <v>45610</v>
      </c>
      <c r="AB3177" s="1">
        <v>45609</v>
      </c>
      <c r="AC3177" t="s">
        <v>493</v>
      </c>
      <c r="AD3177">
        <v>415.8</v>
      </c>
      <c r="AE3177">
        <v>30</v>
      </c>
      <c r="AF3177" t="str">
        <f t="shared" si="149"/>
        <v>Jan</v>
      </c>
    </row>
    <row r="3178" spans="1:32" x14ac:dyDescent="0.25">
      <c r="A3178" s="1">
        <v>45660</v>
      </c>
      <c r="B3178">
        <v>1614</v>
      </c>
      <c r="C3178">
        <v>1</v>
      </c>
      <c r="D3178">
        <v>4</v>
      </c>
      <c r="E3178">
        <v>1</v>
      </c>
      <c r="F3178">
        <v>5</v>
      </c>
      <c r="G3178">
        <v>1</v>
      </c>
      <c r="H3178">
        <f>VLOOKUP(B3178, patient!A:E, 5, FALSE)</f>
        <v>10</v>
      </c>
      <c r="I3178" t="str">
        <f>VLOOKUP(H3178, city!A:B, 2, FALSE)</f>
        <v>Edinburgh</v>
      </c>
      <c r="J3178" t="str">
        <f>VLOOKUP(E3178, diagnosis!A:B, 2, FALSE)</f>
        <v>Appendicitis</v>
      </c>
      <c r="K3178" t="str">
        <f>VLOOKUP(D3178, department!A:B, 2, FALSE)</f>
        <v>Orthopedics</v>
      </c>
      <c r="L3178" t="str">
        <f>VLOOKUP(C3178, provider!A:B, 2, FALSE)</f>
        <v>Dr. Olu Abisola</v>
      </c>
      <c r="M3178" t="str">
        <f>VLOOKUP(G3178, insurance!A:B, 2, FALSE)</f>
        <v>Aviva</v>
      </c>
      <c r="N3178">
        <f>VLOOKUP(B3178, patient!A:D, 4, FALSE)</f>
        <v>40</v>
      </c>
      <c r="O3178" t="str">
        <f>VLOOKUP(B3178, patient!A:C, 3, FALSE)</f>
        <v>Male</v>
      </c>
      <c r="P3178" t="str">
        <f>VLOOKUP(B3178, patient!A:F, 6, FALSE)</f>
        <v>Asian</v>
      </c>
      <c r="Q3178" t="s">
        <v>486</v>
      </c>
      <c r="R3178">
        <v>703</v>
      </c>
      <c r="S3178">
        <v>147</v>
      </c>
      <c r="U3178" s="1" t="str">
        <f t="shared" si="147"/>
        <v>No</v>
      </c>
      <c r="V3178">
        <v>5</v>
      </c>
      <c r="W3178" t="s">
        <v>494</v>
      </c>
      <c r="X3178" t="s">
        <v>488</v>
      </c>
      <c r="Y3178" t="str">
        <f t="shared" si="148"/>
        <v>Scheduled</v>
      </c>
      <c r="Z3178" t="s">
        <v>497</v>
      </c>
      <c r="AA3178" s="1">
        <v>45614</v>
      </c>
      <c r="AB3178" s="1">
        <v>45609</v>
      </c>
      <c r="AC3178" t="s">
        <v>498</v>
      </c>
      <c r="AD3178">
        <v>602</v>
      </c>
      <c r="AE3178">
        <v>10</v>
      </c>
      <c r="AF3178" t="str">
        <f t="shared" si="149"/>
        <v>Jan</v>
      </c>
    </row>
    <row r="3179" spans="1:32" x14ac:dyDescent="0.25">
      <c r="A3179" s="1">
        <v>45660</v>
      </c>
      <c r="B3179">
        <v>937</v>
      </c>
      <c r="C3179">
        <v>1</v>
      </c>
      <c r="D3179">
        <v>4</v>
      </c>
      <c r="E3179">
        <v>2</v>
      </c>
      <c r="F3179">
        <v>5</v>
      </c>
      <c r="G3179">
        <v>1</v>
      </c>
      <c r="H3179">
        <f>VLOOKUP(B3179, patient!A:E, 5, FALSE)</f>
        <v>4</v>
      </c>
      <c r="I3179" t="str">
        <f>VLOOKUP(H3179, city!A:B, 2, FALSE)</f>
        <v>Birmingham</v>
      </c>
      <c r="J3179" t="str">
        <f>VLOOKUP(E3179, diagnosis!A:B, 2, FALSE)</f>
        <v>Asthma</v>
      </c>
      <c r="K3179" t="str">
        <f>VLOOKUP(D3179, department!A:B, 2, FALSE)</f>
        <v>Orthopedics</v>
      </c>
      <c r="L3179" t="str">
        <f>VLOOKUP(C3179, provider!A:B, 2, FALSE)</f>
        <v>Dr. Olu Abisola</v>
      </c>
      <c r="M3179" t="str">
        <f>VLOOKUP(G3179, insurance!A:B, 2, FALSE)</f>
        <v>Aviva</v>
      </c>
      <c r="N3179">
        <f>VLOOKUP(B3179, patient!A:D, 4, FALSE)</f>
        <v>45</v>
      </c>
      <c r="O3179" t="str">
        <f>VLOOKUP(B3179, patient!A:C, 3, FALSE)</f>
        <v>Male</v>
      </c>
      <c r="P3179" t="str">
        <f>VLOOKUP(B3179, patient!A:F, 6, FALSE)</f>
        <v>Other</v>
      </c>
      <c r="Q3179" t="s">
        <v>486</v>
      </c>
      <c r="R3179">
        <v>297</v>
      </c>
      <c r="S3179">
        <v>82</v>
      </c>
      <c r="T3179" s="1">
        <v>45619</v>
      </c>
      <c r="U3179" s="1" t="str">
        <f t="shared" si="147"/>
        <v>Yes</v>
      </c>
      <c r="V3179">
        <v>4</v>
      </c>
      <c r="W3179" t="s">
        <v>494</v>
      </c>
      <c r="X3179" t="s">
        <v>495</v>
      </c>
      <c r="Y3179" t="str">
        <f t="shared" si="148"/>
        <v>Emergency</v>
      </c>
      <c r="Z3179" t="s">
        <v>489</v>
      </c>
      <c r="AC3179" t="s">
        <v>490</v>
      </c>
      <c r="AD3179">
        <v>265.3</v>
      </c>
      <c r="AE3179">
        <v>0</v>
      </c>
      <c r="AF3179" t="str">
        <f t="shared" si="149"/>
        <v>Jan</v>
      </c>
    </row>
    <row r="3180" spans="1:32" x14ac:dyDescent="0.25">
      <c r="A3180" s="1">
        <v>45660</v>
      </c>
      <c r="B3180">
        <v>1198</v>
      </c>
      <c r="C3180">
        <v>1</v>
      </c>
      <c r="D3180">
        <v>4</v>
      </c>
      <c r="E3180">
        <v>4</v>
      </c>
      <c r="F3180">
        <v>5</v>
      </c>
      <c r="G3180">
        <v>3</v>
      </c>
      <c r="H3180">
        <f>VLOOKUP(B3180, patient!A:E, 5, FALSE)</f>
        <v>10</v>
      </c>
      <c r="I3180" t="str">
        <f>VLOOKUP(H3180, city!A:B, 2, FALSE)</f>
        <v>Edinburgh</v>
      </c>
      <c r="J3180" t="str">
        <f>VLOOKUP(E3180, diagnosis!A:B, 2, FALSE)</f>
        <v>Hypertension</v>
      </c>
      <c r="K3180" t="str">
        <f>VLOOKUP(D3180, department!A:B, 2, FALSE)</f>
        <v>Orthopedics</v>
      </c>
      <c r="L3180" t="str">
        <f>VLOOKUP(C3180, provider!A:B, 2, FALSE)</f>
        <v>Dr. Olu Abisola</v>
      </c>
      <c r="M3180" t="str">
        <f>VLOOKUP(G3180, insurance!A:B, 2, FALSE)</f>
        <v>Allianz</v>
      </c>
      <c r="N3180">
        <f>VLOOKUP(B3180, patient!A:D, 4, FALSE)</f>
        <v>68</v>
      </c>
      <c r="O3180" t="str">
        <f>VLOOKUP(B3180, patient!A:C, 3, FALSE)</f>
        <v>Female</v>
      </c>
      <c r="P3180" t="str">
        <f>VLOOKUP(B3180, patient!A:F, 6, FALSE)</f>
        <v>Black</v>
      </c>
      <c r="Q3180" t="s">
        <v>491</v>
      </c>
      <c r="R3180">
        <v>554</v>
      </c>
      <c r="S3180">
        <v>186</v>
      </c>
      <c r="U3180" s="1" t="str">
        <f t="shared" si="147"/>
        <v>No</v>
      </c>
      <c r="V3180">
        <v>4</v>
      </c>
      <c r="W3180" t="s">
        <v>492</v>
      </c>
      <c r="X3180" t="s">
        <v>488</v>
      </c>
      <c r="Y3180" t="str">
        <f t="shared" si="148"/>
        <v>Scheduled</v>
      </c>
      <c r="Z3180" t="s">
        <v>497</v>
      </c>
      <c r="AA3180" s="1">
        <v>45613</v>
      </c>
      <c r="AB3180" s="1">
        <v>45609</v>
      </c>
      <c r="AC3180" t="s">
        <v>498</v>
      </c>
      <c r="AD3180">
        <v>525</v>
      </c>
      <c r="AE3180">
        <v>10</v>
      </c>
      <c r="AF3180" t="str">
        <f t="shared" si="149"/>
        <v>Jan</v>
      </c>
    </row>
    <row r="3181" spans="1:32" x14ac:dyDescent="0.25">
      <c r="A3181" s="1">
        <v>45660</v>
      </c>
      <c r="B3181">
        <v>4803</v>
      </c>
      <c r="C3181">
        <v>1</v>
      </c>
      <c r="D3181">
        <v>4</v>
      </c>
      <c r="E3181">
        <v>5</v>
      </c>
      <c r="F3181">
        <v>5</v>
      </c>
      <c r="G3181">
        <v>1</v>
      </c>
      <c r="H3181">
        <f>VLOOKUP(B3181, patient!A:E, 5, FALSE)</f>
        <v>4</v>
      </c>
      <c r="I3181" t="str">
        <f>VLOOKUP(H3181, city!A:B, 2, FALSE)</f>
        <v>Birmingham</v>
      </c>
      <c r="J3181" t="str">
        <f>VLOOKUP(E3181, diagnosis!A:B, 2, FALSE)</f>
        <v>Migraine</v>
      </c>
      <c r="K3181" t="str">
        <f>VLOOKUP(D3181, department!A:B, 2, FALSE)</f>
        <v>Orthopedics</v>
      </c>
      <c r="L3181" t="str">
        <f>VLOOKUP(C3181, provider!A:B, 2, FALSE)</f>
        <v>Dr. Olu Abisola</v>
      </c>
      <c r="M3181" t="str">
        <f>VLOOKUP(G3181, insurance!A:B, 2, FALSE)</f>
        <v>Aviva</v>
      </c>
      <c r="N3181">
        <f>VLOOKUP(B3181, patient!A:D, 4, FALSE)</f>
        <v>57</v>
      </c>
      <c r="O3181" t="str">
        <f>VLOOKUP(B3181, patient!A:C, 3, FALSE)</f>
        <v>Male</v>
      </c>
      <c r="P3181" t="str">
        <f>VLOOKUP(B3181, patient!A:F, 6, FALSE)</f>
        <v>Asian</v>
      </c>
      <c r="Q3181" t="s">
        <v>491</v>
      </c>
      <c r="R3181">
        <v>389</v>
      </c>
      <c r="S3181">
        <v>159</v>
      </c>
      <c r="U3181" s="1" t="str">
        <f t="shared" si="147"/>
        <v>No</v>
      </c>
      <c r="V3181">
        <v>5</v>
      </c>
      <c r="W3181" t="s">
        <v>492</v>
      </c>
      <c r="X3181" t="s">
        <v>488</v>
      </c>
      <c r="Y3181" t="str">
        <f t="shared" si="148"/>
        <v>Scheduled</v>
      </c>
      <c r="Z3181" t="s">
        <v>489</v>
      </c>
      <c r="AA3181" s="1">
        <v>45612</v>
      </c>
      <c r="AB3181" s="1">
        <v>45609</v>
      </c>
      <c r="AC3181" t="s">
        <v>498</v>
      </c>
      <c r="AD3181">
        <v>390.6</v>
      </c>
      <c r="AE3181">
        <v>10</v>
      </c>
      <c r="AF3181" t="str">
        <f t="shared" si="149"/>
        <v>Jan</v>
      </c>
    </row>
    <row r="3182" spans="1:32" x14ac:dyDescent="0.25">
      <c r="A3182" s="1">
        <v>45660</v>
      </c>
      <c r="B3182">
        <v>1559</v>
      </c>
      <c r="C3182">
        <v>1</v>
      </c>
      <c r="D3182">
        <v>4</v>
      </c>
      <c r="E3182">
        <v>4</v>
      </c>
      <c r="F3182">
        <v>5</v>
      </c>
      <c r="G3182">
        <v>2</v>
      </c>
      <c r="H3182">
        <f>VLOOKUP(B3182, patient!A:E, 5, FALSE)</f>
        <v>10</v>
      </c>
      <c r="I3182" t="str">
        <f>VLOOKUP(H3182, city!A:B, 2, FALSE)</f>
        <v>Edinburgh</v>
      </c>
      <c r="J3182" t="str">
        <f>VLOOKUP(E3182, diagnosis!A:B, 2, FALSE)</f>
        <v>Hypertension</v>
      </c>
      <c r="K3182" t="str">
        <f>VLOOKUP(D3182, department!A:B, 2, FALSE)</f>
        <v>Orthopedics</v>
      </c>
      <c r="L3182" t="str">
        <f>VLOOKUP(C3182, provider!A:B, 2, FALSE)</f>
        <v>Dr. Olu Abisola</v>
      </c>
      <c r="M3182" t="str">
        <f>VLOOKUP(G3182, insurance!A:B, 2, FALSE)</f>
        <v>AXA</v>
      </c>
      <c r="N3182">
        <f>VLOOKUP(B3182, patient!A:D, 4, FALSE)</f>
        <v>71</v>
      </c>
      <c r="O3182" t="str">
        <f>VLOOKUP(B3182, patient!A:C, 3, FALSE)</f>
        <v>Male</v>
      </c>
      <c r="P3182" t="str">
        <f>VLOOKUP(B3182, patient!A:F, 6, FALSE)</f>
        <v>Asian</v>
      </c>
      <c r="Q3182" t="s">
        <v>492</v>
      </c>
      <c r="R3182">
        <v>502</v>
      </c>
      <c r="S3182">
        <v>122</v>
      </c>
      <c r="T3182" s="1">
        <v>45620</v>
      </c>
      <c r="U3182" s="1" t="str">
        <f t="shared" si="147"/>
        <v>Yes</v>
      </c>
      <c r="V3182">
        <v>4</v>
      </c>
      <c r="W3182" t="s">
        <v>494</v>
      </c>
      <c r="X3182" t="s">
        <v>488</v>
      </c>
      <c r="Y3182" t="str">
        <f t="shared" si="148"/>
        <v>Scheduled</v>
      </c>
      <c r="Z3182" t="s">
        <v>489</v>
      </c>
      <c r="AC3182" t="s">
        <v>490</v>
      </c>
      <c r="AD3182">
        <v>436.8</v>
      </c>
      <c r="AE3182">
        <v>0</v>
      </c>
      <c r="AF3182" t="str">
        <f t="shared" si="149"/>
        <v>Jan</v>
      </c>
    </row>
    <row r="3183" spans="1:32" x14ac:dyDescent="0.25">
      <c r="A3183" s="1">
        <v>45660</v>
      </c>
      <c r="B3183">
        <v>1828</v>
      </c>
      <c r="C3183">
        <v>1</v>
      </c>
      <c r="D3183">
        <v>4</v>
      </c>
      <c r="E3183">
        <v>2</v>
      </c>
      <c r="F3183">
        <v>5</v>
      </c>
      <c r="G3183">
        <v>1</v>
      </c>
      <c r="H3183">
        <f>VLOOKUP(B3183, patient!A:E, 5, FALSE)</f>
        <v>4</v>
      </c>
      <c r="I3183" t="str">
        <f>VLOOKUP(H3183, city!A:B, 2, FALSE)</f>
        <v>Birmingham</v>
      </c>
      <c r="J3183" t="str">
        <f>VLOOKUP(E3183, diagnosis!A:B, 2, FALSE)</f>
        <v>Asthma</v>
      </c>
      <c r="K3183" t="str">
        <f>VLOOKUP(D3183, department!A:B, 2, FALSE)</f>
        <v>Orthopedics</v>
      </c>
      <c r="L3183" t="str">
        <f>VLOOKUP(C3183, provider!A:B, 2, FALSE)</f>
        <v>Dr. Olu Abisola</v>
      </c>
      <c r="M3183" t="str">
        <f>VLOOKUP(G3183, insurance!A:B, 2, FALSE)</f>
        <v>Aviva</v>
      </c>
      <c r="N3183">
        <f>VLOOKUP(B3183, patient!A:D, 4, FALSE)</f>
        <v>22</v>
      </c>
      <c r="O3183" t="str">
        <f>VLOOKUP(B3183, patient!A:C, 3, FALSE)</f>
        <v>Female</v>
      </c>
      <c r="P3183" t="str">
        <f>VLOOKUP(B3183, patient!A:F, 6, FALSE)</f>
        <v>Other</v>
      </c>
      <c r="Q3183" t="s">
        <v>486</v>
      </c>
      <c r="R3183">
        <v>336</v>
      </c>
      <c r="S3183">
        <v>28</v>
      </c>
      <c r="T3183" s="1">
        <v>45630</v>
      </c>
      <c r="U3183" s="1" t="str">
        <f t="shared" si="147"/>
        <v>Yes</v>
      </c>
      <c r="V3183">
        <v>3</v>
      </c>
      <c r="W3183" t="s">
        <v>487</v>
      </c>
      <c r="X3183" t="s">
        <v>495</v>
      </c>
      <c r="Y3183" t="str">
        <f t="shared" si="148"/>
        <v>Emergency</v>
      </c>
      <c r="Z3183" t="s">
        <v>489</v>
      </c>
      <c r="AC3183" t="s">
        <v>490</v>
      </c>
      <c r="AD3183">
        <v>254.8</v>
      </c>
      <c r="AE3183">
        <v>0</v>
      </c>
      <c r="AF3183" t="str">
        <f t="shared" si="149"/>
        <v>Jan</v>
      </c>
    </row>
    <row r="3184" spans="1:32" x14ac:dyDescent="0.25">
      <c r="A3184" s="1">
        <v>45660</v>
      </c>
      <c r="B3184">
        <v>3037</v>
      </c>
      <c r="C3184">
        <v>1</v>
      </c>
      <c r="D3184">
        <v>4</v>
      </c>
      <c r="E3184">
        <v>1</v>
      </c>
      <c r="F3184">
        <v>5</v>
      </c>
      <c r="G3184">
        <v>3</v>
      </c>
      <c r="H3184">
        <f>VLOOKUP(B3184, patient!A:E, 5, FALSE)</f>
        <v>10</v>
      </c>
      <c r="I3184" t="str">
        <f>VLOOKUP(H3184, city!A:B, 2, FALSE)</f>
        <v>Edinburgh</v>
      </c>
      <c r="J3184" t="str">
        <f>VLOOKUP(E3184, diagnosis!A:B, 2, FALSE)</f>
        <v>Appendicitis</v>
      </c>
      <c r="K3184" t="str">
        <f>VLOOKUP(D3184, department!A:B, 2, FALSE)</f>
        <v>Orthopedics</v>
      </c>
      <c r="L3184" t="str">
        <f>VLOOKUP(C3184, provider!A:B, 2, FALSE)</f>
        <v>Dr. Olu Abisola</v>
      </c>
      <c r="M3184" t="str">
        <f>VLOOKUP(G3184, insurance!A:B, 2, FALSE)</f>
        <v>Allianz</v>
      </c>
      <c r="N3184">
        <f>VLOOKUP(B3184, patient!A:D, 4, FALSE)</f>
        <v>37</v>
      </c>
      <c r="O3184" t="str">
        <f>VLOOKUP(B3184, patient!A:C, 3, FALSE)</f>
        <v>Male</v>
      </c>
      <c r="P3184" t="str">
        <f>VLOOKUP(B3184, patient!A:F, 6, FALSE)</f>
        <v>Asian</v>
      </c>
      <c r="Q3184" t="s">
        <v>492</v>
      </c>
      <c r="R3184">
        <v>639</v>
      </c>
      <c r="S3184">
        <v>98</v>
      </c>
      <c r="U3184" s="1" t="str">
        <f t="shared" si="147"/>
        <v>No</v>
      </c>
      <c r="V3184">
        <v>4</v>
      </c>
      <c r="W3184" t="s">
        <v>492</v>
      </c>
      <c r="X3184" t="s">
        <v>488</v>
      </c>
      <c r="Y3184" t="str">
        <f t="shared" si="148"/>
        <v>Scheduled</v>
      </c>
      <c r="Z3184" t="s">
        <v>489</v>
      </c>
      <c r="AA3184" s="1">
        <v>45612</v>
      </c>
      <c r="AB3184" s="1">
        <v>45610</v>
      </c>
      <c r="AC3184" t="s">
        <v>498</v>
      </c>
      <c r="AD3184">
        <v>522.9</v>
      </c>
      <c r="AE3184">
        <v>10</v>
      </c>
      <c r="AF3184" t="str">
        <f t="shared" si="149"/>
        <v>Jan</v>
      </c>
    </row>
    <row r="3185" spans="1:32" x14ac:dyDescent="0.25">
      <c r="A3185" s="1">
        <v>45660</v>
      </c>
      <c r="B3185">
        <v>4558</v>
      </c>
      <c r="C3185">
        <v>1</v>
      </c>
      <c r="D3185">
        <v>4</v>
      </c>
      <c r="E3185">
        <v>2</v>
      </c>
      <c r="F3185">
        <v>5</v>
      </c>
      <c r="G3185">
        <v>1</v>
      </c>
      <c r="H3185">
        <f>VLOOKUP(B3185, patient!A:E, 5, FALSE)</f>
        <v>4</v>
      </c>
      <c r="I3185" t="str">
        <f>VLOOKUP(H3185, city!A:B, 2, FALSE)</f>
        <v>Birmingham</v>
      </c>
      <c r="J3185" t="str">
        <f>VLOOKUP(E3185, diagnosis!A:B, 2, FALSE)</f>
        <v>Asthma</v>
      </c>
      <c r="K3185" t="str">
        <f>VLOOKUP(D3185, department!A:B, 2, FALSE)</f>
        <v>Orthopedics</v>
      </c>
      <c r="L3185" t="str">
        <f>VLOOKUP(C3185, provider!A:B, 2, FALSE)</f>
        <v>Dr. Olu Abisola</v>
      </c>
      <c r="M3185" t="str">
        <f>VLOOKUP(G3185, insurance!A:B, 2, FALSE)</f>
        <v>Aviva</v>
      </c>
      <c r="N3185">
        <f>VLOOKUP(B3185, patient!A:D, 4, FALSE)</f>
        <v>57</v>
      </c>
      <c r="O3185" t="str">
        <f>VLOOKUP(B3185, patient!A:C, 3, FALSE)</f>
        <v>Male</v>
      </c>
      <c r="P3185" t="str">
        <f>VLOOKUP(B3185, patient!A:F, 6, FALSE)</f>
        <v>Black</v>
      </c>
      <c r="Q3185" t="s">
        <v>492</v>
      </c>
      <c r="R3185">
        <v>830</v>
      </c>
      <c r="S3185">
        <v>106</v>
      </c>
      <c r="T3185" s="1">
        <v>45623</v>
      </c>
      <c r="U3185" s="1" t="str">
        <f t="shared" si="147"/>
        <v>Yes</v>
      </c>
      <c r="V3185">
        <v>10</v>
      </c>
      <c r="W3185" t="s">
        <v>487</v>
      </c>
      <c r="X3185" t="s">
        <v>495</v>
      </c>
      <c r="Y3185" t="str">
        <f t="shared" si="148"/>
        <v>Emergency</v>
      </c>
      <c r="Z3185" t="s">
        <v>489</v>
      </c>
      <c r="AC3185" t="s">
        <v>490</v>
      </c>
      <c r="AD3185">
        <v>655.20000000000005</v>
      </c>
      <c r="AE3185">
        <v>0</v>
      </c>
      <c r="AF3185" t="str">
        <f t="shared" si="149"/>
        <v>Jan</v>
      </c>
    </row>
    <row r="3186" spans="1:32" x14ac:dyDescent="0.25">
      <c r="A3186" s="1">
        <v>45661</v>
      </c>
      <c r="B3186">
        <v>1801</v>
      </c>
      <c r="C3186">
        <v>1</v>
      </c>
      <c r="D3186">
        <v>4</v>
      </c>
      <c r="E3186">
        <v>4</v>
      </c>
      <c r="F3186">
        <v>5</v>
      </c>
      <c r="G3186">
        <v>3</v>
      </c>
      <c r="H3186">
        <f>VLOOKUP(B3186, patient!A:E, 5, FALSE)</f>
        <v>10</v>
      </c>
      <c r="I3186" t="str">
        <f>VLOOKUP(H3186, city!A:B, 2, FALSE)</f>
        <v>Edinburgh</v>
      </c>
      <c r="J3186" t="str">
        <f>VLOOKUP(E3186, diagnosis!A:B, 2, FALSE)</f>
        <v>Hypertension</v>
      </c>
      <c r="K3186" t="str">
        <f>VLOOKUP(D3186, department!A:B, 2, FALSE)</f>
        <v>Orthopedics</v>
      </c>
      <c r="L3186" t="str">
        <f>VLOOKUP(C3186, provider!A:B, 2, FALSE)</f>
        <v>Dr. Olu Abisola</v>
      </c>
      <c r="M3186" t="str">
        <f>VLOOKUP(G3186, insurance!A:B, 2, FALSE)</f>
        <v>Allianz</v>
      </c>
      <c r="N3186">
        <f>VLOOKUP(B3186, patient!A:D, 4, FALSE)</f>
        <v>73</v>
      </c>
      <c r="O3186" t="str">
        <f>VLOOKUP(B3186, patient!A:C, 3, FALSE)</f>
        <v>Female</v>
      </c>
      <c r="P3186" t="str">
        <f>VLOOKUP(B3186, patient!A:F, 6, FALSE)</f>
        <v>Other</v>
      </c>
      <c r="Q3186" t="s">
        <v>486</v>
      </c>
      <c r="R3186">
        <v>139</v>
      </c>
      <c r="S3186">
        <v>128</v>
      </c>
      <c r="U3186" s="1" t="str">
        <f t="shared" si="147"/>
        <v>No</v>
      </c>
      <c r="V3186">
        <v>5</v>
      </c>
      <c r="W3186" t="s">
        <v>492</v>
      </c>
      <c r="X3186" t="s">
        <v>495</v>
      </c>
      <c r="Y3186" t="str">
        <f t="shared" si="148"/>
        <v>Emergency</v>
      </c>
      <c r="Z3186" t="s">
        <v>497</v>
      </c>
      <c r="AA3186" s="1">
        <v>45619</v>
      </c>
      <c r="AB3186" s="1">
        <v>45610</v>
      </c>
      <c r="AC3186" t="s">
        <v>493</v>
      </c>
      <c r="AD3186">
        <v>207.9</v>
      </c>
      <c r="AE3186">
        <v>30</v>
      </c>
      <c r="AF3186" t="str">
        <f t="shared" si="149"/>
        <v>Jan</v>
      </c>
    </row>
    <row r="3187" spans="1:32" x14ac:dyDescent="0.25">
      <c r="A3187" s="1">
        <v>45661</v>
      </c>
      <c r="B3187">
        <v>4296</v>
      </c>
      <c r="C3187">
        <v>1</v>
      </c>
      <c r="D3187">
        <v>4</v>
      </c>
      <c r="E3187">
        <v>2</v>
      </c>
      <c r="F3187">
        <v>5</v>
      </c>
      <c r="G3187">
        <v>3</v>
      </c>
      <c r="H3187">
        <f>VLOOKUP(B3187, patient!A:E, 5, FALSE)</f>
        <v>4</v>
      </c>
      <c r="I3187" t="str">
        <f>VLOOKUP(H3187, city!A:B, 2, FALSE)</f>
        <v>Birmingham</v>
      </c>
      <c r="J3187" t="str">
        <f>VLOOKUP(E3187, diagnosis!A:B, 2, FALSE)</f>
        <v>Asthma</v>
      </c>
      <c r="K3187" t="str">
        <f>VLOOKUP(D3187, department!A:B, 2, FALSE)</f>
        <v>Orthopedics</v>
      </c>
      <c r="L3187" t="str">
        <f>VLOOKUP(C3187, provider!A:B, 2, FALSE)</f>
        <v>Dr. Olu Abisola</v>
      </c>
      <c r="M3187" t="str">
        <f>VLOOKUP(G3187, insurance!A:B, 2, FALSE)</f>
        <v>Allianz</v>
      </c>
      <c r="N3187">
        <f>VLOOKUP(B3187, patient!A:D, 4, FALSE)</f>
        <v>61</v>
      </c>
      <c r="O3187" t="str">
        <f>VLOOKUP(B3187, patient!A:C, 3, FALSE)</f>
        <v>Female</v>
      </c>
      <c r="P3187" t="str">
        <f>VLOOKUP(B3187, patient!A:F, 6, FALSE)</f>
        <v>Asian</v>
      </c>
      <c r="Q3187" t="s">
        <v>486</v>
      </c>
      <c r="R3187">
        <v>747</v>
      </c>
      <c r="S3187">
        <v>41</v>
      </c>
      <c r="U3187" s="1" t="str">
        <f t="shared" si="147"/>
        <v>No</v>
      </c>
      <c r="V3187">
        <v>2</v>
      </c>
      <c r="W3187" t="s">
        <v>487</v>
      </c>
      <c r="X3187" t="s">
        <v>495</v>
      </c>
      <c r="Y3187" t="str">
        <f t="shared" si="148"/>
        <v>Emergency</v>
      </c>
      <c r="Z3187" t="s">
        <v>489</v>
      </c>
      <c r="AA3187" s="1">
        <v>45618</v>
      </c>
      <c r="AB3187" s="1">
        <v>45610</v>
      </c>
      <c r="AC3187" t="s">
        <v>493</v>
      </c>
      <c r="AD3187">
        <v>572.6</v>
      </c>
      <c r="AE3187">
        <v>30</v>
      </c>
      <c r="AF3187" t="str">
        <f t="shared" si="149"/>
        <v>Jan</v>
      </c>
    </row>
    <row r="3188" spans="1:32" x14ac:dyDescent="0.25">
      <c r="A3188" s="1">
        <v>45661</v>
      </c>
      <c r="B3188">
        <v>4329</v>
      </c>
      <c r="C3188">
        <v>1</v>
      </c>
      <c r="D3188">
        <v>4</v>
      </c>
      <c r="E3188">
        <v>5</v>
      </c>
      <c r="F3188">
        <v>5</v>
      </c>
      <c r="G3188">
        <v>2</v>
      </c>
      <c r="H3188">
        <f>VLOOKUP(B3188, patient!A:E, 5, FALSE)</f>
        <v>10</v>
      </c>
      <c r="I3188" t="str">
        <f>VLOOKUP(H3188, city!A:B, 2, FALSE)</f>
        <v>Edinburgh</v>
      </c>
      <c r="J3188" t="str">
        <f>VLOOKUP(E3188, diagnosis!A:B, 2, FALSE)</f>
        <v>Migraine</v>
      </c>
      <c r="K3188" t="str">
        <f>VLOOKUP(D3188, department!A:B, 2, FALSE)</f>
        <v>Orthopedics</v>
      </c>
      <c r="L3188" t="str">
        <f>VLOOKUP(C3188, provider!A:B, 2, FALSE)</f>
        <v>Dr. Olu Abisola</v>
      </c>
      <c r="M3188" t="str">
        <f>VLOOKUP(G3188, insurance!A:B, 2, FALSE)</f>
        <v>AXA</v>
      </c>
      <c r="N3188">
        <f>VLOOKUP(B3188, patient!A:D, 4, FALSE)</f>
        <v>18</v>
      </c>
      <c r="O3188" t="str">
        <f>VLOOKUP(B3188, patient!A:C, 3, FALSE)</f>
        <v>Male</v>
      </c>
      <c r="P3188" t="str">
        <f>VLOOKUP(B3188, patient!A:F, 6, FALSE)</f>
        <v>Asian</v>
      </c>
      <c r="Q3188" t="s">
        <v>492</v>
      </c>
      <c r="R3188">
        <v>738</v>
      </c>
      <c r="S3188">
        <v>55</v>
      </c>
      <c r="T3188" s="1">
        <v>45631</v>
      </c>
      <c r="U3188" s="1" t="str">
        <f t="shared" si="147"/>
        <v>Yes</v>
      </c>
      <c r="V3188">
        <v>7</v>
      </c>
      <c r="W3188" t="s">
        <v>487</v>
      </c>
      <c r="X3188" t="s">
        <v>495</v>
      </c>
      <c r="Y3188" t="str">
        <f t="shared" si="148"/>
        <v>Emergency</v>
      </c>
      <c r="Z3188" t="s">
        <v>489</v>
      </c>
      <c r="AC3188" t="s">
        <v>490</v>
      </c>
      <c r="AD3188">
        <v>555.1</v>
      </c>
      <c r="AE3188">
        <v>0</v>
      </c>
      <c r="AF3188" t="str">
        <f t="shared" si="149"/>
        <v>Jan</v>
      </c>
    </row>
    <row r="3189" spans="1:32" x14ac:dyDescent="0.25">
      <c r="A3189" s="1">
        <v>45661</v>
      </c>
      <c r="B3189">
        <v>2504</v>
      </c>
      <c r="C3189">
        <v>1</v>
      </c>
      <c r="D3189">
        <v>4</v>
      </c>
      <c r="E3189">
        <v>2</v>
      </c>
      <c r="F3189">
        <v>5</v>
      </c>
      <c r="G3189">
        <v>2</v>
      </c>
      <c r="H3189">
        <f>VLOOKUP(B3189, patient!A:E, 5, FALSE)</f>
        <v>40</v>
      </c>
      <c r="I3189" t="str">
        <f>VLOOKUP(H3189, city!A:B, 2, FALSE)</f>
        <v>Sheffield</v>
      </c>
      <c r="J3189" t="str">
        <f>VLOOKUP(E3189, diagnosis!A:B, 2, FALSE)</f>
        <v>Asthma</v>
      </c>
      <c r="K3189" t="str">
        <f>VLOOKUP(D3189, department!A:B, 2, FALSE)</f>
        <v>Orthopedics</v>
      </c>
      <c r="L3189" t="str">
        <f>VLOOKUP(C3189, provider!A:B, 2, FALSE)</f>
        <v>Dr. Olu Abisola</v>
      </c>
      <c r="M3189" t="str">
        <f>VLOOKUP(G3189, insurance!A:B, 2, FALSE)</f>
        <v>AXA</v>
      </c>
      <c r="N3189">
        <f>VLOOKUP(B3189, patient!A:D, 4, FALSE)</f>
        <v>74</v>
      </c>
      <c r="O3189" t="str">
        <f>VLOOKUP(B3189, patient!A:C, 3, FALSE)</f>
        <v>Female</v>
      </c>
      <c r="P3189" t="str">
        <f>VLOOKUP(B3189, patient!A:F, 6, FALSE)</f>
        <v>Hispanic</v>
      </c>
      <c r="Q3189" t="s">
        <v>491</v>
      </c>
      <c r="R3189">
        <v>373</v>
      </c>
      <c r="S3189">
        <v>93</v>
      </c>
      <c r="T3189" s="1">
        <v>45628</v>
      </c>
      <c r="U3189" s="1" t="str">
        <f t="shared" si="147"/>
        <v>Yes</v>
      </c>
      <c r="V3189">
        <v>5</v>
      </c>
      <c r="W3189" t="s">
        <v>494</v>
      </c>
      <c r="X3189" t="s">
        <v>488</v>
      </c>
      <c r="Y3189" t="str">
        <f t="shared" si="148"/>
        <v>Scheduled</v>
      </c>
      <c r="Z3189" t="s">
        <v>489</v>
      </c>
      <c r="AC3189" t="s">
        <v>490</v>
      </c>
      <c r="AD3189">
        <v>326.2</v>
      </c>
      <c r="AE3189">
        <v>0</v>
      </c>
      <c r="AF3189" t="str">
        <f t="shared" si="149"/>
        <v>Jan</v>
      </c>
    </row>
    <row r="3190" spans="1:32" x14ac:dyDescent="0.25">
      <c r="A3190" s="1">
        <v>45661</v>
      </c>
      <c r="B3190">
        <v>2446</v>
      </c>
      <c r="C3190">
        <v>1</v>
      </c>
      <c r="D3190">
        <v>4</v>
      </c>
      <c r="E3190">
        <v>3</v>
      </c>
      <c r="F3190">
        <v>5</v>
      </c>
      <c r="G3190">
        <v>2</v>
      </c>
      <c r="H3190">
        <f>VLOOKUP(B3190, patient!A:E, 5, FALSE)</f>
        <v>4</v>
      </c>
      <c r="I3190" t="str">
        <f>VLOOKUP(H3190, city!A:B, 2, FALSE)</f>
        <v>Birmingham</v>
      </c>
      <c r="J3190" t="str">
        <f>VLOOKUP(E3190, diagnosis!A:B, 2, FALSE)</f>
        <v>Fracture</v>
      </c>
      <c r="K3190" t="str">
        <f>VLOOKUP(D3190, department!A:B, 2, FALSE)</f>
        <v>Orthopedics</v>
      </c>
      <c r="L3190" t="str">
        <f>VLOOKUP(C3190, provider!A:B, 2, FALSE)</f>
        <v>Dr. Olu Abisola</v>
      </c>
      <c r="M3190" t="str">
        <f>VLOOKUP(G3190, insurance!A:B, 2, FALSE)</f>
        <v>AXA</v>
      </c>
      <c r="N3190">
        <f>VLOOKUP(B3190, patient!A:D, 4, FALSE)</f>
        <v>47</v>
      </c>
      <c r="O3190" t="str">
        <f>VLOOKUP(B3190, patient!A:C, 3, FALSE)</f>
        <v>Female</v>
      </c>
      <c r="P3190" t="str">
        <f>VLOOKUP(B3190, patient!A:F, 6, FALSE)</f>
        <v>Hispanic</v>
      </c>
      <c r="Q3190" t="s">
        <v>486</v>
      </c>
      <c r="R3190">
        <v>491</v>
      </c>
      <c r="S3190">
        <v>175</v>
      </c>
      <c r="U3190" s="1" t="str">
        <f t="shared" si="147"/>
        <v>No</v>
      </c>
      <c r="V3190">
        <v>9</v>
      </c>
      <c r="W3190" t="s">
        <v>494</v>
      </c>
      <c r="X3190" t="s">
        <v>495</v>
      </c>
      <c r="Y3190" t="str">
        <f t="shared" si="148"/>
        <v>Emergency</v>
      </c>
      <c r="Z3190" t="s">
        <v>489</v>
      </c>
      <c r="AA3190" s="1">
        <v>45612</v>
      </c>
      <c r="AB3190" s="1">
        <v>45610</v>
      </c>
      <c r="AC3190" t="s">
        <v>496</v>
      </c>
      <c r="AD3190">
        <v>501.2</v>
      </c>
      <c r="AE3190">
        <v>50</v>
      </c>
      <c r="AF3190" t="str">
        <f t="shared" si="149"/>
        <v>Jan</v>
      </c>
    </row>
    <row r="3191" spans="1:32" x14ac:dyDescent="0.25">
      <c r="A3191" s="1">
        <v>45661</v>
      </c>
      <c r="B3191">
        <v>3846</v>
      </c>
      <c r="C3191">
        <v>1</v>
      </c>
      <c r="D3191">
        <v>4</v>
      </c>
      <c r="E3191">
        <v>2</v>
      </c>
      <c r="F3191">
        <v>5</v>
      </c>
      <c r="G3191">
        <v>3</v>
      </c>
      <c r="H3191">
        <f>VLOOKUP(B3191, patient!A:E, 5, FALSE)</f>
        <v>10</v>
      </c>
      <c r="I3191" t="str">
        <f>VLOOKUP(H3191, city!A:B, 2, FALSE)</f>
        <v>Edinburgh</v>
      </c>
      <c r="J3191" t="str">
        <f>VLOOKUP(E3191, diagnosis!A:B, 2, FALSE)</f>
        <v>Asthma</v>
      </c>
      <c r="K3191" t="str">
        <f>VLOOKUP(D3191, department!A:B, 2, FALSE)</f>
        <v>Orthopedics</v>
      </c>
      <c r="L3191" t="str">
        <f>VLOOKUP(C3191, provider!A:B, 2, FALSE)</f>
        <v>Dr. Olu Abisola</v>
      </c>
      <c r="M3191" t="str">
        <f>VLOOKUP(G3191, insurance!A:B, 2, FALSE)</f>
        <v>Allianz</v>
      </c>
      <c r="N3191">
        <f>VLOOKUP(B3191, patient!A:D, 4, FALSE)</f>
        <v>38</v>
      </c>
      <c r="O3191" t="str">
        <f>VLOOKUP(B3191, patient!A:C, 3, FALSE)</f>
        <v>Male</v>
      </c>
      <c r="P3191" t="str">
        <f>VLOOKUP(B3191, patient!A:F, 6, FALSE)</f>
        <v>Hispanic</v>
      </c>
      <c r="Q3191" t="s">
        <v>492</v>
      </c>
      <c r="R3191">
        <v>116</v>
      </c>
      <c r="S3191">
        <v>75</v>
      </c>
      <c r="T3191" s="1">
        <v>45630</v>
      </c>
      <c r="U3191" s="1" t="str">
        <f t="shared" si="147"/>
        <v>Yes</v>
      </c>
      <c r="V3191">
        <v>6</v>
      </c>
      <c r="W3191" t="s">
        <v>494</v>
      </c>
      <c r="X3191" t="s">
        <v>495</v>
      </c>
      <c r="Y3191" t="str">
        <f t="shared" si="148"/>
        <v>Emergency</v>
      </c>
      <c r="Z3191" t="s">
        <v>489</v>
      </c>
      <c r="AC3191" t="s">
        <v>490</v>
      </c>
      <c r="AD3191">
        <v>133.69999999999999</v>
      </c>
      <c r="AE3191">
        <v>0</v>
      </c>
      <c r="AF3191" t="str">
        <f t="shared" si="149"/>
        <v>Jan</v>
      </c>
    </row>
    <row r="3192" spans="1:32" x14ac:dyDescent="0.25">
      <c r="A3192" s="1">
        <v>45661</v>
      </c>
      <c r="B3192">
        <v>1608</v>
      </c>
      <c r="C3192">
        <v>1</v>
      </c>
      <c r="D3192">
        <v>4</v>
      </c>
      <c r="E3192">
        <v>4</v>
      </c>
      <c r="F3192">
        <v>5</v>
      </c>
      <c r="G3192">
        <v>1</v>
      </c>
      <c r="H3192">
        <f>VLOOKUP(B3192, patient!A:E, 5, FALSE)</f>
        <v>4</v>
      </c>
      <c r="I3192" t="str">
        <f>VLOOKUP(H3192, city!A:B, 2, FALSE)</f>
        <v>Birmingham</v>
      </c>
      <c r="J3192" t="str">
        <f>VLOOKUP(E3192, diagnosis!A:B, 2, FALSE)</f>
        <v>Hypertension</v>
      </c>
      <c r="K3192" t="str">
        <f>VLOOKUP(D3192, department!A:B, 2, FALSE)</f>
        <v>Orthopedics</v>
      </c>
      <c r="L3192" t="str">
        <f>VLOOKUP(C3192, provider!A:B, 2, FALSE)</f>
        <v>Dr. Olu Abisola</v>
      </c>
      <c r="M3192" t="str">
        <f>VLOOKUP(G3192, insurance!A:B, 2, FALSE)</f>
        <v>Aviva</v>
      </c>
      <c r="N3192">
        <f>VLOOKUP(B3192, patient!A:D, 4, FALSE)</f>
        <v>37</v>
      </c>
      <c r="O3192" t="str">
        <f>VLOOKUP(B3192, patient!A:C, 3, FALSE)</f>
        <v>Male</v>
      </c>
      <c r="P3192" t="str">
        <f>VLOOKUP(B3192, patient!A:F, 6, FALSE)</f>
        <v>White</v>
      </c>
      <c r="Q3192" t="s">
        <v>491</v>
      </c>
      <c r="R3192">
        <v>212</v>
      </c>
      <c r="S3192">
        <v>118</v>
      </c>
      <c r="U3192" s="1" t="str">
        <f t="shared" si="147"/>
        <v>No</v>
      </c>
      <c r="V3192">
        <v>1</v>
      </c>
      <c r="W3192" t="s">
        <v>494</v>
      </c>
      <c r="X3192" t="s">
        <v>488</v>
      </c>
      <c r="Y3192" t="str">
        <f t="shared" si="148"/>
        <v>Scheduled</v>
      </c>
      <c r="Z3192" t="s">
        <v>489</v>
      </c>
      <c r="AA3192" s="1">
        <v>45617</v>
      </c>
      <c r="AB3192" s="1">
        <v>45611</v>
      </c>
      <c r="AC3192" t="s">
        <v>493</v>
      </c>
      <c r="AD3192">
        <v>252</v>
      </c>
      <c r="AE3192">
        <v>30</v>
      </c>
      <c r="AF3192" t="str">
        <f t="shared" si="149"/>
        <v>Jan</v>
      </c>
    </row>
    <row r="3193" spans="1:32" x14ac:dyDescent="0.25">
      <c r="A3193" s="1">
        <v>45661</v>
      </c>
      <c r="B3193">
        <v>4857</v>
      </c>
      <c r="C3193">
        <v>1</v>
      </c>
      <c r="D3193">
        <v>4</v>
      </c>
      <c r="E3193">
        <v>3</v>
      </c>
      <c r="F3193">
        <v>5</v>
      </c>
      <c r="G3193">
        <v>1</v>
      </c>
      <c r="H3193">
        <f>VLOOKUP(B3193, patient!A:E, 5, FALSE)</f>
        <v>10</v>
      </c>
      <c r="I3193" t="str">
        <f>VLOOKUP(H3193, city!A:B, 2, FALSE)</f>
        <v>Edinburgh</v>
      </c>
      <c r="J3193" t="str">
        <f>VLOOKUP(E3193, diagnosis!A:B, 2, FALSE)</f>
        <v>Fracture</v>
      </c>
      <c r="K3193" t="str">
        <f>VLOOKUP(D3193, department!A:B, 2, FALSE)</f>
        <v>Orthopedics</v>
      </c>
      <c r="L3193" t="str">
        <f>VLOOKUP(C3193, provider!A:B, 2, FALSE)</f>
        <v>Dr. Olu Abisola</v>
      </c>
      <c r="M3193" t="str">
        <f>VLOOKUP(G3193, insurance!A:B, 2, FALSE)</f>
        <v>Aviva</v>
      </c>
      <c r="N3193">
        <f>VLOOKUP(B3193, patient!A:D, 4, FALSE)</f>
        <v>23</v>
      </c>
      <c r="O3193" t="str">
        <f>VLOOKUP(B3193, patient!A:C, 3, FALSE)</f>
        <v>Male</v>
      </c>
      <c r="P3193" t="str">
        <f>VLOOKUP(B3193, patient!A:F, 6, FALSE)</f>
        <v>White</v>
      </c>
      <c r="Q3193" t="s">
        <v>492</v>
      </c>
      <c r="R3193">
        <v>173</v>
      </c>
      <c r="S3193">
        <v>176</v>
      </c>
      <c r="T3193" s="1">
        <v>45630</v>
      </c>
      <c r="U3193" s="1" t="str">
        <f t="shared" si="147"/>
        <v>Yes</v>
      </c>
      <c r="V3193">
        <v>9</v>
      </c>
      <c r="W3193" t="s">
        <v>487</v>
      </c>
      <c r="X3193" t="s">
        <v>488</v>
      </c>
      <c r="Y3193" t="str">
        <f t="shared" si="148"/>
        <v>Scheduled</v>
      </c>
      <c r="Z3193" t="s">
        <v>489</v>
      </c>
      <c r="AC3193" t="s">
        <v>490</v>
      </c>
      <c r="AD3193">
        <v>244.3</v>
      </c>
      <c r="AE3193">
        <v>0</v>
      </c>
      <c r="AF3193" t="str">
        <f t="shared" si="149"/>
        <v>Jan</v>
      </c>
    </row>
    <row r="3194" spans="1:32" x14ac:dyDescent="0.25">
      <c r="A3194" s="1">
        <v>45661</v>
      </c>
      <c r="B3194">
        <v>3983</v>
      </c>
      <c r="C3194">
        <v>1</v>
      </c>
      <c r="D3194">
        <v>4</v>
      </c>
      <c r="E3194">
        <v>1</v>
      </c>
      <c r="F3194">
        <v>5</v>
      </c>
      <c r="G3194">
        <v>3</v>
      </c>
      <c r="H3194">
        <f>VLOOKUP(B3194, patient!A:E, 5, FALSE)</f>
        <v>4</v>
      </c>
      <c r="I3194" t="str">
        <f>VLOOKUP(H3194, city!A:B, 2, FALSE)</f>
        <v>Birmingham</v>
      </c>
      <c r="J3194" t="str">
        <f>VLOOKUP(E3194, diagnosis!A:B, 2, FALSE)</f>
        <v>Appendicitis</v>
      </c>
      <c r="K3194" t="str">
        <f>VLOOKUP(D3194, department!A:B, 2, FALSE)</f>
        <v>Orthopedics</v>
      </c>
      <c r="L3194" t="str">
        <f>VLOOKUP(C3194, provider!A:B, 2, FALSE)</f>
        <v>Dr. Olu Abisola</v>
      </c>
      <c r="M3194" t="str">
        <f>VLOOKUP(G3194, insurance!A:B, 2, FALSE)</f>
        <v>Allianz</v>
      </c>
      <c r="N3194">
        <f>VLOOKUP(B3194, patient!A:D, 4, FALSE)</f>
        <v>39</v>
      </c>
      <c r="O3194" t="str">
        <f>VLOOKUP(B3194, patient!A:C, 3, FALSE)</f>
        <v>Female</v>
      </c>
      <c r="P3194" t="str">
        <f>VLOOKUP(B3194, patient!A:F, 6, FALSE)</f>
        <v>Asian</v>
      </c>
      <c r="Q3194" t="s">
        <v>486</v>
      </c>
      <c r="R3194">
        <v>328</v>
      </c>
      <c r="S3194">
        <v>24</v>
      </c>
      <c r="U3194" s="1" t="str">
        <f t="shared" si="147"/>
        <v>No</v>
      </c>
      <c r="V3194">
        <v>5</v>
      </c>
      <c r="W3194" t="s">
        <v>494</v>
      </c>
      <c r="X3194" t="s">
        <v>495</v>
      </c>
      <c r="Y3194" t="str">
        <f t="shared" si="148"/>
        <v>Emergency</v>
      </c>
      <c r="Z3194" t="s">
        <v>497</v>
      </c>
      <c r="AA3194" s="1">
        <v>45614</v>
      </c>
      <c r="AB3194" s="1">
        <v>45611</v>
      </c>
      <c r="AC3194" t="s">
        <v>496</v>
      </c>
      <c r="AD3194">
        <v>281.39999999999998</v>
      </c>
      <c r="AE3194">
        <v>50</v>
      </c>
      <c r="AF3194" t="str">
        <f t="shared" si="149"/>
        <v>Jan</v>
      </c>
    </row>
    <row r="3195" spans="1:32" x14ac:dyDescent="0.25">
      <c r="A3195" s="1">
        <v>45661</v>
      </c>
      <c r="B3195">
        <v>4876</v>
      </c>
      <c r="C3195">
        <v>1</v>
      </c>
      <c r="D3195">
        <v>4</v>
      </c>
      <c r="E3195">
        <v>4</v>
      </c>
      <c r="F3195">
        <v>5</v>
      </c>
      <c r="G3195">
        <v>3</v>
      </c>
      <c r="H3195">
        <f>VLOOKUP(B3195, patient!A:E, 5, FALSE)</f>
        <v>10</v>
      </c>
      <c r="I3195" t="str">
        <f>VLOOKUP(H3195, city!A:B, 2, FALSE)</f>
        <v>Edinburgh</v>
      </c>
      <c r="J3195" t="str">
        <f>VLOOKUP(E3195, diagnosis!A:B, 2, FALSE)</f>
        <v>Hypertension</v>
      </c>
      <c r="K3195" t="str">
        <f>VLOOKUP(D3195, department!A:B, 2, FALSE)</f>
        <v>Orthopedics</v>
      </c>
      <c r="L3195" t="str">
        <f>VLOOKUP(C3195, provider!A:B, 2, FALSE)</f>
        <v>Dr. Olu Abisola</v>
      </c>
      <c r="M3195" t="str">
        <f>VLOOKUP(G3195, insurance!A:B, 2, FALSE)</f>
        <v>Allianz</v>
      </c>
      <c r="N3195">
        <f>VLOOKUP(B3195, patient!A:D, 4, FALSE)</f>
        <v>35</v>
      </c>
      <c r="O3195" t="str">
        <f>VLOOKUP(B3195, patient!A:C, 3, FALSE)</f>
        <v>Female</v>
      </c>
      <c r="P3195" t="str">
        <f>VLOOKUP(B3195, patient!A:F, 6, FALSE)</f>
        <v>Hispanic</v>
      </c>
      <c r="Q3195" t="s">
        <v>491</v>
      </c>
      <c r="R3195">
        <v>287</v>
      </c>
      <c r="S3195">
        <v>23</v>
      </c>
      <c r="T3195" s="1">
        <v>45636</v>
      </c>
      <c r="U3195" s="1" t="str">
        <f t="shared" si="147"/>
        <v>Yes</v>
      </c>
      <c r="V3195">
        <v>9</v>
      </c>
      <c r="W3195" t="s">
        <v>492</v>
      </c>
      <c r="X3195" t="s">
        <v>495</v>
      </c>
      <c r="Y3195" t="str">
        <f t="shared" si="148"/>
        <v>Emergency</v>
      </c>
      <c r="Z3195" t="s">
        <v>497</v>
      </c>
      <c r="AC3195" t="s">
        <v>490</v>
      </c>
      <c r="AD3195">
        <v>217</v>
      </c>
      <c r="AE3195">
        <v>0</v>
      </c>
      <c r="AF3195" t="str">
        <f t="shared" si="149"/>
        <v>Jan</v>
      </c>
    </row>
    <row r="3196" spans="1:32" x14ac:dyDescent="0.25">
      <c r="A3196" s="1">
        <v>45662</v>
      </c>
      <c r="B3196">
        <v>3821</v>
      </c>
      <c r="C3196">
        <v>1</v>
      </c>
      <c r="D3196">
        <v>4</v>
      </c>
      <c r="E3196">
        <v>5</v>
      </c>
      <c r="F3196">
        <v>5</v>
      </c>
      <c r="G3196">
        <v>1</v>
      </c>
      <c r="H3196">
        <f>VLOOKUP(B3196, patient!A:E, 5, FALSE)</f>
        <v>4</v>
      </c>
      <c r="I3196" t="str">
        <f>VLOOKUP(H3196, city!A:B, 2, FALSE)</f>
        <v>Birmingham</v>
      </c>
      <c r="J3196" t="str">
        <f>VLOOKUP(E3196, diagnosis!A:B, 2, FALSE)</f>
        <v>Migraine</v>
      </c>
      <c r="K3196" t="str">
        <f>VLOOKUP(D3196, department!A:B, 2, FALSE)</f>
        <v>Orthopedics</v>
      </c>
      <c r="L3196" t="str">
        <f>VLOOKUP(C3196, provider!A:B, 2, FALSE)</f>
        <v>Dr. Olu Abisola</v>
      </c>
      <c r="M3196" t="str">
        <f>VLOOKUP(G3196, insurance!A:B, 2, FALSE)</f>
        <v>Aviva</v>
      </c>
      <c r="N3196">
        <f>VLOOKUP(B3196, patient!A:D, 4, FALSE)</f>
        <v>25</v>
      </c>
      <c r="O3196" t="str">
        <f>VLOOKUP(B3196, patient!A:C, 3, FALSE)</f>
        <v>Male</v>
      </c>
      <c r="P3196" t="str">
        <f>VLOOKUP(B3196, patient!A:F, 6, FALSE)</f>
        <v>White</v>
      </c>
      <c r="Q3196" t="s">
        <v>491</v>
      </c>
      <c r="R3196">
        <v>182</v>
      </c>
      <c r="S3196">
        <v>198</v>
      </c>
      <c r="U3196" s="1" t="str">
        <f t="shared" si="147"/>
        <v>No</v>
      </c>
      <c r="V3196">
        <v>1</v>
      </c>
      <c r="W3196" t="s">
        <v>494</v>
      </c>
      <c r="X3196" t="s">
        <v>488</v>
      </c>
      <c r="Y3196" t="str">
        <f t="shared" si="148"/>
        <v>Scheduled</v>
      </c>
      <c r="Z3196" t="s">
        <v>489</v>
      </c>
      <c r="AA3196" s="1">
        <v>45614</v>
      </c>
      <c r="AB3196" s="1">
        <v>45611</v>
      </c>
      <c r="AC3196" t="s">
        <v>498</v>
      </c>
      <c r="AD3196">
        <v>273</v>
      </c>
      <c r="AE3196">
        <v>10</v>
      </c>
      <c r="AF3196" t="str">
        <f t="shared" si="149"/>
        <v>Jan</v>
      </c>
    </row>
    <row r="3197" spans="1:32" x14ac:dyDescent="0.25">
      <c r="A3197" s="1">
        <v>45658</v>
      </c>
      <c r="B3197">
        <v>4412</v>
      </c>
      <c r="C3197">
        <v>1</v>
      </c>
      <c r="D3197">
        <v>4</v>
      </c>
      <c r="E3197">
        <v>2</v>
      </c>
      <c r="F3197">
        <v>5</v>
      </c>
      <c r="G3197">
        <v>1</v>
      </c>
      <c r="H3197">
        <f>VLOOKUP(B3197, patient!A:E, 5, FALSE)</f>
        <v>10</v>
      </c>
      <c r="I3197" t="str">
        <f>VLOOKUP(H3197, city!A:B, 2, FALSE)</f>
        <v>Edinburgh</v>
      </c>
      <c r="J3197" t="str">
        <f>VLOOKUP(E3197, diagnosis!A:B, 2, FALSE)</f>
        <v>Asthma</v>
      </c>
      <c r="K3197" t="str">
        <f>VLOOKUP(D3197, department!A:B, 2, FALSE)</f>
        <v>Orthopedics</v>
      </c>
      <c r="L3197" t="str">
        <f>VLOOKUP(C3197, provider!A:B, 2, FALSE)</f>
        <v>Dr. Olu Abisola</v>
      </c>
      <c r="M3197" t="str">
        <f>VLOOKUP(G3197, insurance!A:B, 2, FALSE)</f>
        <v>Aviva</v>
      </c>
      <c r="N3197">
        <f>VLOOKUP(B3197, patient!A:D, 4, FALSE)</f>
        <v>56</v>
      </c>
      <c r="O3197" t="str">
        <f>VLOOKUP(B3197, patient!A:C, 3, FALSE)</f>
        <v>Male</v>
      </c>
      <c r="P3197" t="str">
        <f>VLOOKUP(B3197, patient!A:F, 6, FALSE)</f>
        <v>Other</v>
      </c>
      <c r="Q3197" t="s">
        <v>491</v>
      </c>
      <c r="R3197">
        <v>773</v>
      </c>
      <c r="S3197">
        <v>34</v>
      </c>
      <c r="U3197" s="1" t="str">
        <f t="shared" si="147"/>
        <v>No</v>
      </c>
      <c r="V3197">
        <v>2</v>
      </c>
      <c r="W3197" t="s">
        <v>494</v>
      </c>
      <c r="X3197" t="s">
        <v>488</v>
      </c>
      <c r="Y3197" t="str">
        <f t="shared" si="148"/>
        <v>Scheduled</v>
      </c>
      <c r="Z3197" t="s">
        <v>497</v>
      </c>
      <c r="AA3197" s="1">
        <v>45616</v>
      </c>
      <c r="AB3197" s="1">
        <v>45611</v>
      </c>
      <c r="AC3197" t="s">
        <v>493</v>
      </c>
      <c r="AD3197">
        <v>585.9</v>
      </c>
      <c r="AE3197">
        <v>30</v>
      </c>
      <c r="AF3197" t="str">
        <f t="shared" si="149"/>
        <v>Jan</v>
      </c>
    </row>
    <row r="3198" spans="1:32" x14ac:dyDescent="0.25">
      <c r="A3198" s="1">
        <v>45658</v>
      </c>
      <c r="B3198">
        <v>1164</v>
      </c>
      <c r="C3198">
        <v>1</v>
      </c>
      <c r="D3198">
        <v>4</v>
      </c>
      <c r="E3198">
        <v>2</v>
      </c>
      <c r="F3198">
        <v>5</v>
      </c>
      <c r="G3198">
        <v>3</v>
      </c>
      <c r="H3198">
        <f>VLOOKUP(B3198, patient!A:E, 5, FALSE)</f>
        <v>4</v>
      </c>
      <c r="I3198" t="str">
        <f>VLOOKUP(H3198, city!A:B, 2, FALSE)</f>
        <v>Birmingham</v>
      </c>
      <c r="J3198" t="str">
        <f>VLOOKUP(E3198, diagnosis!A:B, 2, FALSE)</f>
        <v>Asthma</v>
      </c>
      <c r="K3198" t="str">
        <f>VLOOKUP(D3198, department!A:B, 2, FALSE)</f>
        <v>Orthopedics</v>
      </c>
      <c r="L3198" t="str">
        <f>VLOOKUP(C3198, provider!A:B, 2, FALSE)</f>
        <v>Dr. Olu Abisola</v>
      </c>
      <c r="M3198" t="str">
        <f>VLOOKUP(G3198, insurance!A:B, 2, FALSE)</f>
        <v>Allianz</v>
      </c>
      <c r="N3198">
        <f>VLOOKUP(B3198, patient!A:D, 4, FALSE)</f>
        <v>49</v>
      </c>
      <c r="O3198" t="str">
        <f>VLOOKUP(B3198, patient!A:C, 3, FALSE)</f>
        <v>Female</v>
      </c>
      <c r="P3198" t="str">
        <f>VLOOKUP(B3198, patient!A:F, 6, FALSE)</f>
        <v>Hispanic</v>
      </c>
      <c r="Q3198" t="s">
        <v>486</v>
      </c>
      <c r="R3198">
        <v>914</v>
      </c>
      <c r="S3198">
        <v>45</v>
      </c>
      <c r="T3198" s="1">
        <v>45629</v>
      </c>
      <c r="U3198" s="1" t="str">
        <f t="shared" si="147"/>
        <v>Yes</v>
      </c>
      <c r="V3198">
        <v>3</v>
      </c>
      <c r="W3198" t="s">
        <v>492</v>
      </c>
      <c r="X3198" t="s">
        <v>488</v>
      </c>
      <c r="Y3198" t="str">
        <f t="shared" si="148"/>
        <v>Scheduled</v>
      </c>
      <c r="Z3198" t="s">
        <v>489</v>
      </c>
      <c r="AC3198" t="s">
        <v>490</v>
      </c>
      <c r="AD3198">
        <v>671.3</v>
      </c>
      <c r="AE3198">
        <v>0</v>
      </c>
      <c r="AF3198" t="str">
        <f t="shared" si="149"/>
        <v>Jan</v>
      </c>
    </row>
    <row r="3199" spans="1:32" x14ac:dyDescent="0.25">
      <c r="A3199" s="1">
        <v>45658</v>
      </c>
      <c r="B3199">
        <v>4272</v>
      </c>
      <c r="C3199">
        <v>1</v>
      </c>
      <c r="D3199">
        <v>4</v>
      </c>
      <c r="E3199">
        <v>4</v>
      </c>
      <c r="F3199">
        <v>5</v>
      </c>
      <c r="G3199">
        <v>1</v>
      </c>
      <c r="H3199">
        <f>VLOOKUP(B3199, patient!A:E, 5, FALSE)</f>
        <v>10</v>
      </c>
      <c r="I3199" t="str">
        <f>VLOOKUP(H3199, city!A:B, 2, FALSE)</f>
        <v>Edinburgh</v>
      </c>
      <c r="J3199" t="str">
        <f>VLOOKUP(E3199, diagnosis!A:B, 2, FALSE)</f>
        <v>Hypertension</v>
      </c>
      <c r="K3199" t="str">
        <f>VLOOKUP(D3199, department!A:B, 2, FALSE)</f>
        <v>Orthopedics</v>
      </c>
      <c r="L3199" t="str">
        <f>VLOOKUP(C3199, provider!A:B, 2, FALSE)</f>
        <v>Dr. Olu Abisola</v>
      </c>
      <c r="M3199" t="str">
        <f>VLOOKUP(G3199, insurance!A:B, 2, FALSE)</f>
        <v>Aviva</v>
      </c>
      <c r="N3199">
        <f>VLOOKUP(B3199, patient!A:D, 4, FALSE)</f>
        <v>50</v>
      </c>
      <c r="O3199" t="str">
        <f>VLOOKUP(B3199, patient!A:C, 3, FALSE)</f>
        <v>Female</v>
      </c>
      <c r="P3199" t="str">
        <f>VLOOKUP(B3199, patient!A:F, 6, FALSE)</f>
        <v>Black</v>
      </c>
      <c r="Q3199" t="s">
        <v>486</v>
      </c>
      <c r="R3199">
        <v>464</v>
      </c>
      <c r="S3199">
        <v>42</v>
      </c>
      <c r="U3199" s="1" t="str">
        <f t="shared" si="147"/>
        <v>No</v>
      </c>
      <c r="V3199">
        <v>5</v>
      </c>
      <c r="W3199" t="s">
        <v>494</v>
      </c>
      <c r="X3199" t="s">
        <v>495</v>
      </c>
      <c r="Y3199" t="str">
        <f t="shared" si="148"/>
        <v>Emergency</v>
      </c>
      <c r="Z3199" t="s">
        <v>497</v>
      </c>
      <c r="AA3199" s="1">
        <v>45618</v>
      </c>
      <c r="AB3199" s="1">
        <v>45611</v>
      </c>
      <c r="AC3199" t="s">
        <v>493</v>
      </c>
      <c r="AD3199">
        <v>375.2</v>
      </c>
      <c r="AE3199">
        <v>30</v>
      </c>
      <c r="AF3199" t="str">
        <f t="shared" si="149"/>
        <v>Jan</v>
      </c>
    </row>
    <row r="3200" spans="1:32" x14ac:dyDescent="0.25">
      <c r="A3200" s="1">
        <v>45658</v>
      </c>
      <c r="B3200">
        <v>2863</v>
      </c>
      <c r="C3200">
        <v>1</v>
      </c>
      <c r="D3200">
        <v>4</v>
      </c>
      <c r="E3200">
        <v>2</v>
      </c>
      <c r="F3200">
        <v>5</v>
      </c>
      <c r="G3200">
        <v>1</v>
      </c>
      <c r="H3200">
        <f>VLOOKUP(B3200, patient!A:E, 5, FALSE)</f>
        <v>4</v>
      </c>
      <c r="I3200" t="str">
        <f>VLOOKUP(H3200, city!A:B, 2, FALSE)</f>
        <v>Birmingham</v>
      </c>
      <c r="J3200" t="str">
        <f>VLOOKUP(E3200, diagnosis!A:B, 2, FALSE)</f>
        <v>Asthma</v>
      </c>
      <c r="K3200" t="str">
        <f>VLOOKUP(D3200, department!A:B, 2, FALSE)</f>
        <v>Orthopedics</v>
      </c>
      <c r="L3200" t="str">
        <f>VLOOKUP(C3200, provider!A:B, 2, FALSE)</f>
        <v>Dr. Olu Abisola</v>
      </c>
      <c r="M3200" t="str">
        <f>VLOOKUP(G3200, insurance!A:B, 2, FALSE)</f>
        <v>Aviva</v>
      </c>
      <c r="N3200">
        <f>VLOOKUP(B3200, patient!A:D, 4, FALSE)</f>
        <v>70</v>
      </c>
      <c r="O3200" t="str">
        <f>VLOOKUP(B3200, patient!A:C, 3, FALSE)</f>
        <v>Female</v>
      </c>
      <c r="P3200" t="str">
        <f>VLOOKUP(B3200, patient!A:F, 6, FALSE)</f>
        <v>Black</v>
      </c>
      <c r="Q3200" t="s">
        <v>492</v>
      </c>
      <c r="R3200">
        <v>298</v>
      </c>
      <c r="S3200">
        <v>144</v>
      </c>
      <c r="U3200" s="1" t="str">
        <f t="shared" si="147"/>
        <v>No</v>
      </c>
      <c r="V3200">
        <v>6</v>
      </c>
      <c r="W3200" t="s">
        <v>494</v>
      </c>
      <c r="X3200" t="s">
        <v>495</v>
      </c>
      <c r="Y3200" t="str">
        <f t="shared" si="148"/>
        <v>Emergency</v>
      </c>
      <c r="Z3200" t="s">
        <v>489</v>
      </c>
      <c r="AA3200" s="1">
        <v>45618</v>
      </c>
      <c r="AB3200" s="1">
        <v>45611</v>
      </c>
      <c r="AC3200" t="s">
        <v>496</v>
      </c>
      <c r="AD3200">
        <v>344.4</v>
      </c>
      <c r="AE3200">
        <v>50</v>
      </c>
      <c r="AF3200" t="str">
        <f t="shared" si="149"/>
        <v>Jan</v>
      </c>
    </row>
    <row r="3201" spans="1:32" x14ac:dyDescent="0.25">
      <c r="A3201" s="1">
        <v>45658</v>
      </c>
      <c r="B3201">
        <v>2916</v>
      </c>
      <c r="C3201">
        <v>1</v>
      </c>
      <c r="D3201">
        <v>4</v>
      </c>
      <c r="E3201">
        <v>2</v>
      </c>
      <c r="F3201">
        <v>5</v>
      </c>
      <c r="G3201">
        <v>3</v>
      </c>
      <c r="H3201">
        <f>VLOOKUP(B3201, patient!A:E, 5, FALSE)</f>
        <v>10</v>
      </c>
      <c r="I3201" t="str">
        <f>VLOOKUP(H3201, city!A:B, 2, FALSE)</f>
        <v>Edinburgh</v>
      </c>
      <c r="J3201" t="str">
        <f>VLOOKUP(E3201, diagnosis!A:B, 2, FALSE)</f>
        <v>Asthma</v>
      </c>
      <c r="K3201" t="str">
        <f>VLOOKUP(D3201, department!A:B, 2, FALSE)</f>
        <v>Orthopedics</v>
      </c>
      <c r="L3201" t="str">
        <f>VLOOKUP(C3201, provider!A:B, 2, FALSE)</f>
        <v>Dr. Olu Abisola</v>
      </c>
      <c r="M3201" t="str">
        <f>VLOOKUP(G3201, insurance!A:B, 2, FALSE)</f>
        <v>Allianz</v>
      </c>
      <c r="N3201">
        <f>VLOOKUP(B3201, patient!A:D, 4, FALSE)</f>
        <v>33</v>
      </c>
      <c r="O3201" t="str">
        <f>VLOOKUP(B3201, patient!A:C, 3, FALSE)</f>
        <v>Male</v>
      </c>
      <c r="P3201" t="str">
        <f>VLOOKUP(B3201, patient!A:F, 6, FALSE)</f>
        <v>Black</v>
      </c>
      <c r="Q3201" t="s">
        <v>492</v>
      </c>
      <c r="R3201">
        <v>720</v>
      </c>
      <c r="S3201">
        <v>122</v>
      </c>
      <c r="U3201" s="1" t="str">
        <f t="shared" si="147"/>
        <v>No</v>
      </c>
      <c r="V3201">
        <v>5</v>
      </c>
      <c r="W3201" t="s">
        <v>494</v>
      </c>
      <c r="X3201" t="s">
        <v>495</v>
      </c>
      <c r="Y3201" t="str">
        <f t="shared" si="148"/>
        <v>Emergency</v>
      </c>
      <c r="Z3201" t="s">
        <v>489</v>
      </c>
      <c r="AA3201" s="1">
        <v>45612</v>
      </c>
      <c r="AB3201" s="1">
        <v>45611</v>
      </c>
      <c r="AC3201" t="s">
        <v>496</v>
      </c>
      <c r="AD3201">
        <v>624.4</v>
      </c>
      <c r="AE3201">
        <v>50</v>
      </c>
      <c r="AF3201" t="str">
        <f t="shared" si="149"/>
        <v>Jan</v>
      </c>
    </row>
    <row r="3202" spans="1:32" x14ac:dyDescent="0.25">
      <c r="A3202" s="1">
        <v>45658</v>
      </c>
      <c r="B3202">
        <v>4493</v>
      </c>
      <c r="C3202">
        <v>1</v>
      </c>
      <c r="D3202">
        <v>4</v>
      </c>
      <c r="E3202">
        <v>1</v>
      </c>
      <c r="F3202">
        <v>5</v>
      </c>
      <c r="G3202">
        <v>3</v>
      </c>
      <c r="H3202">
        <f>VLOOKUP(B3202, patient!A:E, 5, FALSE)</f>
        <v>4</v>
      </c>
      <c r="I3202" t="str">
        <f>VLOOKUP(H3202, city!A:B, 2, FALSE)</f>
        <v>Birmingham</v>
      </c>
      <c r="J3202" t="str">
        <f>VLOOKUP(E3202, diagnosis!A:B, 2, FALSE)</f>
        <v>Appendicitis</v>
      </c>
      <c r="K3202" t="str">
        <f>VLOOKUP(D3202, department!A:B, 2, FALSE)</f>
        <v>Orthopedics</v>
      </c>
      <c r="L3202" t="str">
        <f>VLOOKUP(C3202, provider!A:B, 2, FALSE)</f>
        <v>Dr. Olu Abisola</v>
      </c>
      <c r="M3202" t="str">
        <f>VLOOKUP(G3202, insurance!A:B, 2, FALSE)</f>
        <v>Allianz</v>
      </c>
      <c r="N3202">
        <f>VLOOKUP(B3202, patient!A:D, 4, FALSE)</f>
        <v>29</v>
      </c>
      <c r="O3202" t="str">
        <f>VLOOKUP(B3202, patient!A:C, 3, FALSE)</f>
        <v>Female</v>
      </c>
      <c r="P3202" t="str">
        <f>VLOOKUP(B3202, patient!A:F, 6, FALSE)</f>
        <v>Black</v>
      </c>
      <c r="Q3202" t="s">
        <v>486</v>
      </c>
      <c r="R3202">
        <v>162</v>
      </c>
      <c r="S3202">
        <v>48</v>
      </c>
      <c r="U3202" s="1" t="str">
        <f t="shared" si="147"/>
        <v>No</v>
      </c>
      <c r="V3202">
        <v>1</v>
      </c>
      <c r="W3202" t="s">
        <v>492</v>
      </c>
      <c r="X3202" t="s">
        <v>488</v>
      </c>
      <c r="Y3202" t="str">
        <f t="shared" si="148"/>
        <v>Scheduled</v>
      </c>
      <c r="Z3202" t="s">
        <v>497</v>
      </c>
      <c r="AA3202" s="1">
        <v>45619</v>
      </c>
      <c r="AB3202" s="1">
        <v>45612</v>
      </c>
      <c r="AC3202" t="s">
        <v>496</v>
      </c>
      <c r="AD3202">
        <v>182</v>
      </c>
      <c r="AE3202">
        <v>50</v>
      </c>
      <c r="AF3202" t="str">
        <f t="shared" si="149"/>
        <v>Jan</v>
      </c>
    </row>
    <row r="3203" spans="1:32" x14ac:dyDescent="0.25">
      <c r="A3203" s="1">
        <v>45658</v>
      </c>
      <c r="B3203">
        <v>579</v>
      </c>
      <c r="C3203">
        <v>1</v>
      </c>
      <c r="D3203">
        <v>4</v>
      </c>
      <c r="E3203">
        <v>2</v>
      </c>
      <c r="F3203">
        <v>5</v>
      </c>
      <c r="G3203">
        <v>2</v>
      </c>
      <c r="H3203">
        <f>VLOOKUP(B3203, patient!A:E, 5, FALSE)</f>
        <v>10</v>
      </c>
      <c r="I3203" t="str">
        <f>VLOOKUP(H3203, city!A:B, 2, FALSE)</f>
        <v>Edinburgh</v>
      </c>
      <c r="J3203" t="str">
        <f>VLOOKUP(E3203, diagnosis!A:B, 2, FALSE)</f>
        <v>Asthma</v>
      </c>
      <c r="K3203" t="str">
        <f>VLOOKUP(D3203, department!A:B, 2, FALSE)</f>
        <v>Orthopedics</v>
      </c>
      <c r="L3203" t="str">
        <f>VLOOKUP(C3203, provider!A:B, 2, FALSE)</f>
        <v>Dr. Olu Abisola</v>
      </c>
      <c r="M3203" t="str">
        <f>VLOOKUP(G3203, insurance!A:B, 2, FALSE)</f>
        <v>AXA</v>
      </c>
      <c r="N3203">
        <f>VLOOKUP(B3203, patient!A:D, 4, FALSE)</f>
        <v>55</v>
      </c>
      <c r="O3203" t="str">
        <f>VLOOKUP(B3203, patient!A:C, 3, FALSE)</f>
        <v>Female</v>
      </c>
      <c r="P3203" t="str">
        <f>VLOOKUP(B3203, patient!A:F, 6, FALSE)</f>
        <v>Hispanic</v>
      </c>
      <c r="Q3203" t="s">
        <v>492</v>
      </c>
      <c r="R3203">
        <v>553</v>
      </c>
      <c r="S3203">
        <v>105</v>
      </c>
      <c r="U3203" s="1" t="str">
        <f t="shared" ref="U3203:U3266" si="150">IF(T3203&lt;&gt;"", "Yes", "No")</f>
        <v>No</v>
      </c>
      <c r="V3203">
        <v>4</v>
      </c>
      <c r="W3203" t="s">
        <v>492</v>
      </c>
      <c r="X3203" t="s">
        <v>495</v>
      </c>
      <c r="Y3203" t="str">
        <f t="shared" ref="Y3203:Y3266" si="151">IF(TRIM(X3203)="yes", "Emergency", "Scheduled")</f>
        <v>Emergency</v>
      </c>
      <c r="Z3203" t="s">
        <v>489</v>
      </c>
      <c r="AA3203" s="1">
        <v>45619</v>
      </c>
      <c r="AB3203" s="1">
        <v>45612</v>
      </c>
      <c r="AC3203" t="s">
        <v>496</v>
      </c>
      <c r="AD3203">
        <v>495.6</v>
      </c>
      <c r="AE3203">
        <v>50</v>
      </c>
      <c r="AF3203" t="str">
        <f t="shared" ref="AF3203:AF3266" si="152">TEXT(A3203, "mmm")</f>
        <v>Jan</v>
      </c>
    </row>
    <row r="3204" spans="1:32" x14ac:dyDescent="0.25">
      <c r="A3204" s="1">
        <v>45658</v>
      </c>
      <c r="B3204">
        <v>4695</v>
      </c>
      <c r="C3204">
        <v>1</v>
      </c>
      <c r="D3204">
        <v>4</v>
      </c>
      <c r="E3204">
        <v>2</v>
      </c>
      <c r="F3204">
        <v>5</v>
      </c>
      <c r="G3204">
        <v>2</v>
      </c>
      <c r="H3204">
        <f>VLOOKUP(B3204, patient!A:E, 5, FALSE)</f>
        <v>4</v>
      </c>
      <c r="I3204" t="str">
        <f>VLOOKUP(H3204, city!A:B, 2, FALSE)</f>
        <v>Birmingham</v>
      </c>
      <c r="J3204" t="str">
        <f>VLOOKUP(E3204, diagnosis!A:B, 2, FALSE)</f>
        <v>Asthma</v>
      </c>
      <c r="K3204" t="str">
        <f>VLOOKUP(D3204, department!A:B, 2, FALSE)</f>
        <v>Orthopedics</v>
      </c>
      <c r="L3204" t="str">
        <f>VLOOKUP(C3204, provider!A:B, 2, FALSE)</f>
        <v>Dr. Olu Abisola</v>
      </c>
      <c r="M3204" t="str">
        <f>VLOOKUP(G3204, insurance!A:B, 2, FALSE)</f>
        <v>AXA</v>
      </c>
      <c r="N3204">
        <f>VLOOKUP(B3204, patient!A:D, 4, FALSE)</f>
        <v>69</v>
      </c>
      <c r="O3204" t="str">
        <f>VLOOKUP(B3204, patient!A:C, 3, FALSE)</f>
        <v>Male</v>
      </c>
      <c r="P3204" t="str">
        <f>VLOOKUP(B3204, patient!A:F, 6, FALSE)</f>
        <v>Other</v>
      </c>
      <c r="Q3204" t="s">
        <v>491</v>
      </c>
      <c r="R3204">
        <v>384</v>
      </c>
      <c r="S3204">
        <v>76</v>
      </c>
      <c r="T3204" s="1">
        <v>45634</v>
      </c>
      <c r="U3204" s="1" t="str">
        <f t="shared" si="150"/>
        <v>Yes</v>
      </c>
      <c r="V3204">
        <v>6</v>
      </c>
      <c r="W3204" t="s">
        <v>494</v>
      </c>
      <c r="X3204" t="s">
        <v>495</v>
      </c>
      <c r="Y3204" t="str">
        <f t="shared" si="151"/>
        <v>Emergency</v>
      </c>
      <c r="Z3204" t="s">
        <v>497</v>
      </c>
      <c r="AC3204" t="s">
        <v>490</v>
      </c>
      <c r="AD3204">
        <v>322</v>
      </c>
      <c r="AE3204">
        <v>0</v>
      </c>
      <c r="AF3204" t="str">
        <f t="shared" si="152"/>
        <v>Jan</v>
      </c>
    </row>
    <row r="3205" spans="1:32" x14ac:dyDescent="0.25">
      <c r="A3205" s="1">
        <v>45658</v>
      </c>
      <c r="B3205">
        <v>567</v>
      </c>
      <c r="C3205">
        <v>1</v>
      </c>
      <c r="D3205">
        <v>4</v>
      </c>
      <c r="E3205">
        <v>1</v>
      </c>
      <c r="F3205">
        <v>5</v>
      </c>
      <c r="G3205">
        <v>1</v>
      </c>
      <c r="H3205">
        <f>VLOOKUP(B3205, patient!A:E, 5, FALSE)</f>
        <v>10</v>
      </c>
      <c r="I3205" t="str">
        <f>VLOOKUP(H3205, city!A:B, 2, FALSE)</f>
        <v>Edinburgh</v>
      </c>
      <c r="J3205" t="str">
        <f>VLOOKUP(E3205, diagnosis!A:B, 2, FALSE)</f>
        <v>Appendicitis</v>
      </c>
      <c r="K3205" t="str">
        <f>VLOOKUP(D3205, department!A:B, 2, FALSE)</f>
        <v>Orthopedics</v>
      </c>
      <c r="L3205" t="str">
        <f>VLOOKUP(C3205, provider!A:B, 2, FALSE)</f>
        <v>Dr. Olu Abisola</v>
      </c>
      <c r="M3205" t="str">
        <f>VLOOKUP(G3205, insurance!A:B, 2, FALSE)</f>
        <v>Aviva</v>
      </c>
      <c r="N3205">
        <f>VLOOKUP(B3205, patient!A:D, 4, FALSE)</f>
        <v>51</v>
      </c>
      <c r="O3205" t="str">
        <f>VLOOKUP(B3205, patient!A:C, 3, FALSE)</f>
        <v>Male</v>
      </c>
      <c r="P3205" t="str">
        <f>VLOOKUP(B3205, patient!A:F, 6, FALSE)</f>
        <v>Black</v>
      </c>
      <c r="Q3205" t="s">
        <v>486</v>
      </c>
      <c r="R3205">
        <v>463</v>
      </c>
      <c r="S3205">
        <v>81</v>
      </c>
      <c r="U3205" s="1" t="str">
        <f t="shared" si="150"/>
        <v>No</v>
      </c>
      <c r="V3205">
        <v>4</v>
      </c>
      <c r="W3205" t="s">
        <v>492</v>
      </c>
      <c r="X3205" t="s">
        <v>488</v>
      </c>
      <c r="Y3205" t="str">
        <f t="shared" si="151"/>
        <v>Scheduled</v>
      </c>
      <c r="Z3205" t="s">
        <v>489</v>
      </c>
      <c r="AA3205" s="1">
        <v>45618</v>
      </c>
      <c r="AB3205" s="1">
        <v>45612</v>
      </c>
      <c r="AC3205" t="s">
        <v>496</v>
      </c>
      <c r="AD3205">
        <v>415.8</v>
      </c>
      <c r="AE3205">
        <v>50</v>
      </c>
      <c r="AF3205" t="str">
        <f t="shared" si="152"/>
        <v>Jan</v>
      </c>
    </row>
    <row r="3206" spans="1:32" x14ac:dyDescent="0.25">
      <c r="A3206" s="1">
        <v>45658</v>
      </c>
      <c r="B3206">
        <v>2879</v>
      </c>
      <c r="C3206">
        <v>1</v>
      </c>
      <c r="D3206">
        <v>4</v>
      </c>
      <c r="E3206">
        <v>2</v>
      </c>
      <c r="F3206">
        <v>5</v>
      </c>
      <c r="G3206">
        <v>3</v>
      </c>
      <c r="H3206">
        <f>VLOOKUP(B3206, patient!A:E, 5, FALSE)</f>
        <v>4</v>
      </c>
      <c r="I3206" t="str">
        <f>VLOOKUP(H3206, city!A:B, 2, FALSE)</f>
        <v>Birmingham</v>
      </c>
      <c r="J3206" t="str">
        <f>VLOOKUP(E3206, diagnosis!A:B, 2, FALSE)</f>
        <v>Asthma</v>
      </c>
      <c r="K3206" t="str">
        <f>VLOOKUP(D3206, department!A:B, 2, FALSE)</f>
        <v>Orthopedics</v>
      </c>
      <c r="L3206" t="str">
        <f>VLOOKUP(C3206, provider!A:B, 2, FALSE)</f>
        <v>Dr. Olu Abisola</v>
      </c>
      <c r="M3206" t="str">
        <f>VLOOKUP(G3206, insurance!A:B, 2, FALSE)</f>
        <v>Allianz</v>
      </c>
      <c r="N3206">
        <f>VLOOKUP(B3206, patient!A:D, 4, FALSE)</f>
        <v>78</v>
      </c>
      <c r="O3206" t="str">
        <f>VLOOKUP(B3206, patient!A:C, 3, FALSE)</f>
        <v>Male</v>
      </c>
      <c r="P3206" t="str">
        <f>VLOOKUP(B3206, patient!A:F, 6, FALSE)</f>
        <v>Other</v>
      </c>
      <c r="Q3206" t="s">
        <v>486</v>
      </c>
      <c r="R3206">
        <v>583</v>
      </c>
      <c r="S3206">
        <v>67</v>
      </c>
      <c r="U3206" s="1" t="str">
        <f t="shared" si="150"/>
        <v>No</v>
      </c>
      <c r="V3206">
        <v>4</v>
      </c>
      <c r="W3206" t="s">
        <v>487</v>
      </c>
      <c r="X3206" t="s">
        <v>495</v>
      </c>
      <c r="Y3206" t="str">
        <f t="shared" si="151"/>
        <v>Emergency</v>
      </c>
      <c r="Z3206" t="s">
        <v>489</v>
      </c>
      <c r="AA3206" s="1">
        <v>45618</v>
      </c>
      <c r="AB3206" s="1">
        <v>45612</v>
      </c>
      <c r="AC3206" t="s">
        <v>498</v>
      </c>
      <c r="AD3206">
        <v>462</v>
      </c>
      <c r="AE3206">
        <v>10</v>
      </c>
      <c r="AF3206" t="str">
        <f t="shared" si="152"/>
        <v>Jan</v>
      </c>
    </row>
    <row r="3207" spans="1:32" x14ac:dyDescent="0.25">
      <c r="A3207" s="1">
        <v>45659</v>
      </c>
      <c r="B3207">
        <v>397</v>
      </c>
      <c r="C3207">
        <v>1</v>
      </c>
      <c r="D3207">
        <v>4</v>
      </c>
      <c r="E3207">
        <v>1</v>
      </c>
      <c r="F3207">
        <v>5</v>
      </c>
      <c r="G3207">
        <v>1</v>
      </c>
      <c r="H3207">
        <f>VLOOKUP(B3207, patient!A:E, 5, FALSE)</f>
        <v>10</v>
      </c>
      <c r="I3207" t="str">
        <f>VLOOKUP(H3207, city!A:B, 2, FALSE)</f>
        <v>Edinburgh</v>
      </c>
      <c r="J3207" t="str">
        <f>VLOOKUP(E3207, diagnosis!A:B, 2, FALSE)</f>
        <v>Appendicitis</v>
      </c>
      <c r="K3207" t="str">
        <f>VLOOKUP(D3207, department!A:B, 2, FALSE)</f>
        <v>Orthopedics</v>
      </c>
      <c r="L3207" t="str">
        <f>VLOOKUP(C3207, provider!A:B, 2, FALSE)</f>
        <v>Dr. Olu Abisola</v>
      </c>
      <c r="M3207" t="str">
        <f>VLOOKUP(G3207, insurance!A:B, 2, FALSE)</f>
        <v>Aviva</v>
      </c>
      <c r="N3207">
        <f>VLOOKUP(B3207, patient!A:D, 4, FALSE)</f>
        <v>31</v>
      </c>
      <c r="O3207" t="str">
        <f>VLOOKUP(B3207, patient!A:C, 3, FALSE)</f>
        <v>Female</v>
      </c>
      <c r="P3207" t="str">
        <f>VLOOKUP(B3207, patient!A:F, 6, FALSE)</f>
        <v>White</v>
      </c>
      <c r="Q3207" t="s">
        <v>492</v>
      </c>
      <c r="R3207">
        <v>443</v>
      </c>
      <c r="S3207">
        <v>130</v>
      </c>
      <c r="U3207" s="1" t="str">
        <f t="shared" si="150"/>
        <v>No</v>
      </c>
      <c r="V3207">
        <v>5</v>
      </c>
      <c r="W3207" t="s">
        <v>492</v>
      </c>
      <c r="X3207" t="s">
        <v>488</v>
      </c>
      <c r="Y3207" t="str">
        <f t="shared" si="151"/>
        <v>Scheduled</v>
      </c>
      <c r="Z3207" t="s">
        <v>489</v>
      </c>
      <c r="AA3207" s="1">
        <v>45614</v>
      </c>
      <c r="AB3207" s="1">
        <v>45612</v>
      </c>
      <c r="AC3207" t="s">
        <v>498</v>
      </c>
      <c r="AD3207">
        <v>408.1</v>
      </c>
      <c r="AE3207">
        <v>10</v>
      </c>
      <c r="AF3207" t="str">
        <f t="shared" si="152"/>
        <v>Jan</v>
      </c>
    </row>
    <row r="3208" spans="1:32" x14ac:dyDescent="0.25">
      <c r="A3208" s="1">
        <v>45659</v>
      </c>
      <c r="B3208">
        <v>3332</v>
      </c>
      <c r="C3208">
        <v>1</v>
      </c>
      <c r="D3208">
        <v>4</v>
      </c>
      <c r="E3208">
        <v>5</v>
      </c>
      <c r="F3208">
        <v>5</v>
      </c>
      <c r="G3208">
        <v>3</v>
      </c>
      <c r="H3208">
        <f>VLOOKUP(B3208, patient!A:E, 5, FALSE)</f>
        <v>4</v>
      </c>
      <c r="I3208" t="str">
        <f>VLOOKUP(H3208, city!A:B, 2, FALSE)</f>
        <v>Birmingham</v>
      </c>
      <c r="J3208" t="str">
        <f>VLOOKUP(E3208, diagnosis!A:B, 2, FALSE)</f>
        <v>Migraine</v>
      </c>
      <c r="K3208" t="str">
        <f>VLOOKUP(D3208, department!A:B, 2, FALSE)</f>
        <v>Orthopedics</v>
      </c>
      <c r="L3208" t="str">
        <f>VLOOKUP(C3208, provider!A:B, 2, FALSE)</f>
        <v>Dr. Olu Abisola</v>
      </c>
      <c r="M3208" t="str">
        <f>VLOOKUP(G3208, insurance!A:B, 2, FALSE)</f>
        <v>Allianz</v>
      </c>
      <c r="N3208">
        <f>VLOOKUP(B3208, patient!A:D, 4, FALSE)</f>
        <v>53</v>
      </c>
      <c r="O3208" t="str">
        <f>VLOOKUP(B3208, patient!A:C, 3, FALSE)</f>
        <v>Male</v>
      </c>
      <c r="P3208" t="str">
        <f>VLOOKUP(B3208, patient!A:F, 6, FALSE)</f>
        <v>White</v>
      </c>
      <c r="Q3208" t="s">
        <v>486</v>
      </c>
      <c r="R3208">
        <v>506</v>
      </c>
      <c r="S3208">
        <v>54</v>
      </c>
      <c r="T3208" s="1">
        <v>45634</v>
      </c>
      <c r="U3208" s="1" t="str">
        <f t="shared" si="150"/>
        <v>Yes</v>
      </c>
      <c r="V3208">
        <v>8</v>
      </c>
      <c r="W3208" t="s">
        <v>494</v>
      </c>
      <c r="X3208" t="s">
        <v>488</v>
      </c>
      <c r="Y3208" t="str">
        <f t="shared" si="151"/>
        <v>Scheduled</v>
      </c>
      <c r="Z3208" t="s">
        <v>489</v>
      </c>
      <c r="AC3208" t="s">
        <v>490</v>
      </c>
      <c r="AD3208">
        <v>392</v>
      </c>
      <c r="AE3208">
        <v>0</v>
      </c>
      <c r="AF3208" t="str">
        <f t="shared" si="152"/>
        <v>Jan</v>
      </c>
    </row>
    <row r="3209" spans="1:32" x14ac:dyDescent="0.25">
      <c r="A3209" s="1">
        <v>45659</v>
      </c>
      <c r="B3209">
        <v>303</v>
      </c>
      <c r="C3209">
        <v>1</v>
      </c>
      <c r="D3209">
        <v>4</v>
      </c>
      <c r="E3209">
        <v>2</v>
      </c>
      <c r="F3209">
        <v>5</v>
      </c>
      <c r="G3209">
        <v>1</v>
      </c>
      <c r="H3209">
        <f>VLOOKUP(B3209, patient!A:E, 5, FALSE)</f>
        <v>10</v>
      </c>
      <c r="I3209" t="str">
        <f>VLOOKUP(H3209, city!A:B, 2, FALSE)</f>
        <v>Edinburgh</v>
      </c>
      <c r="J3209" t="str">
        <f>VLOOKUP(E3209, diagnosis!A:B, 2, FALSE)</f>
        <v>Asthma</v>
      </c>
      <c r="K3209" t="str">
        <f>VLOOKUP(D3209, department!A:B, 2, FALSE)</f>
        <v>Orthopedics</v>
      </c>
      <c r="L3209" t="str">
        <f>VLOOKUP(C3209, provider!A:B, 2, FALSE)</f>
        <v>Dr. Olu Abisola</v>
      </c>
      <c r="M3209" t="str">
        <f>VLOOKUP(G3209, insurance!A:B, 2, FALSE)</f>
        <v>Aviva</v>
      </c>
      <c r="N3209">
        <f>VLOOKUP(B3209, patient!A:D, 4, FALSE)</f>
        <v>50</v>
      </c>
      <c r="O3209" t="str">
        <f>VLOOKUP(B3209, patient!A:C, 3, FALSE)</f>
        <v>Male</v>
      </c>
      <c r="P3209" t="str">
        <f>VLOOKUP(B3209, patient!A:F, 6, FALSE)</f>
        <v>Asian</v>
      </c>
      <c r="Q3209" t="s">
        <v>491</v>
      </c>
      <c r="R3209">
        <v>326</v>
      </c>
      <c r="S3209">
        <v>65</v>
      </c>
      <c r="T3209" s="1">
        <v>45619</v>
      </c>
      <c r="U3209" s="1" t="str">
        <f t="shared" si="150"/>
        <v>Yes</v>
      </c>
      <c r="V3209">
        <v>5</v>
      </c>
      <c r="W3209" t="s">
        <v>492</v>
      </c>
      <c r="X3209" t="s">
        <v>488</v>
      </c>
      <c r="Y3209" t="str">
        <f t="shared" si="151"/>
        <v>Scheduled</v>
      </c>
      <c r="Z3209" t="s">
        <v>497</v>
      </c>
      <c r="AC3209" t="s">
        <v>490</v>
      </c>
      <c r="AD3209">
        <v>273.7</v>
      </c>
      <c r="AE3209">
        <v>0</v>
      </c>
      <c r="AF3209" t="str">
        <f t="shared" si="152"/>
        <v>Jan</v>
      </c>
    </row>
    <row r="3210" spans="1:32" x14ac:dyDescent="0.25">
      <c r="A3210" s="1">
        <v>45659</v>
      </c>
      <c r="B3210">
        <v>168</v>
      </c>
      <c r="C3210">
        <v>1</v>
      </c>
      <c r="D3210">
        <v>4</v>
      </c>
      <c r="E3210">
        <v>4</v>
      </c>
      <c r="F3210">
        <v>5</v>
      </c>
      <c r="G3210">
        <v>1</v>
      </c>
      <c r="H3210">
        <f>VLOOKUP(B3210, patient!A:E, 5, FALSE)</f>
        <v>4</v>
      </c>
      <c r="I3210" t="str">
        <f>VLOOKUP(H3210, city!A:B, 2, FALSE)</f>
        <v>Birmingham</v>
      </c>
      <c r="J3210" t="str">
        <f>VLOOKUP(E3210, diagnosis!A:B, 2, FALSE)</f>
        <v>Hypertension</v>
      </c>
      <c r="K3210" t="str">
        <f>VLOOKUP(D3210, department!A:B, 2, FALSE)</f>
        <v>Orthopedics</v>
      </c>
      <c r="L3210" t="str">
        <f>VLOOKUP(C3210, provider!A:B, 2, FALSE)</f>
        <v>Dr. Olu Abisola</v>
      </c>
      <c r="M3210" t="str">
        <f>VLOOKUP(G3210, insurance!A:B, 2, FALSE)</f>
        <v>Aviva</v>
      </c>
      <c r="N3210">
        <f>VLOOKUP(B3210, patient!A:D, 4, FALSE)</f>
        <v>40</v>
      </c>
      <c r="O3210" t="str">
        <f>VLOOKUP(B3210, patient!A:C, 3, FALSE)</f>
        <v>Male</v>
      </c>
      <c r="P3210" t="str">
        <f>VLOOKUP(B3210, patient!A:F, 6, FALSE)</f>
        <v>Hispanic</v>
      </c>
      <c r="Q3210" t="s">
        <v>486</v>
      </c>
      <c r="R3210">
        <v>474</v>
      </c>
      <c r="S3210">
        <v>52</v>
      </c>
      <c r="U3210" s="1" t="str">
        <f t="shared" si="150"/>
        <v>No</v>
      </c>
      <c r="V3210">
        <v>7</v>
      </c>
      <c r="W3210" t="s">
        <v>494</v>
      </c>
      <c r="X3210" t="s">
        <v>488</v>
      </c>
      <c r="Y3210" t="str">
        <f t="shared" si="151"/>
        <v>Scheduled</v>
      </c>
      <c r="Z3210" t="s">
        <v>489</v>
      </c>
      <c r="AA3210" s="1">
        <v>45615</v>
      </c>
      <c r="AB3210" s="1">
        <v>45612</v>
      </c>
      <c r="AC3210" t="s">
        <v>498</v>
      </c>
      <c r="AD3210">
        <v>375.2</v>
      </c>
      <c r="AE3210">
        <v>10</v>
      </c>
      <c r="AF3210" t="str">
        <f t="shared" si="152"/>
        <v>Jan</v>
      </c>
    </row>
    <row r="3211" spans="1:32" x14ac:dyDescent="0.25">
      <c r="A3211" s="1">
        <v>45659</v>
      </c>
      <c r="B3211">
        <v>3654</v>
      </c>
      <c r="C3211">
        <v>1</v>
      </c>
      <c r="D3211">
        <v>4</v>
      </c>
      <c r="E3211">
        <v>3</v>
      </c>
      <c r="F3211">
        <v>5</v>
      </c>
      <c r="G3211">
        <v>3</v>
      </c>
      <c r="H3211">
        <f>VLOOKUP(B3211, patient!A:E, 5, FALSE)</f>
        <v>10</v>
      </c>
      <c r="I3211" t="str">
        <f>VLOOKUP(H3211, city!A:B, 2, FALSE)</f>
        <v>Edinburgh</v>
      </c>
      <c r="J3211" t="str">
        <f>VLOOKUP(E3211, diagnosis!A:B, 2, FALSE)</f>
        <v>Fracture</v>
      </c>
      <c r="K3211" t="str">
        <f>VLOOKUP(D3211, department!A:B, 2, FALSE)</f>
        <v>Orthopedics</v>
      </c>
      <c r="L3211" t="str">
        <f>VLOOKUP(C3211, provider!A:B, 2, FALSE)</f>
        <v>Dr. Olu Abisola</v>
      </c>
      <c r="M3211" t="str">
        <f>VLOOKUP(G3211, insurance!A:B, 2, FALSE)</f>
        <v>Allianz</v>
      </c>
      <c r="N3211">
        <f>VLOOKUP(B3211, patient!A:D, 4, FALSE)</f>
        <v>67</v>
      </c>
      <c r="O3211" t="str">
        <f>VLOOKUP(B3211, patient!A:C, 3, FALSE)</f>
        <v>Male</v>
      </c>
      <c r="P3211" t="str">
        <f>VLOOKUP(B3211, patient!A:F, 6, FALSE)</f>
        <v>Black</v>
      </c>
      <c r="Q3211" t="s">
        <v>491</v>
      </c>
      <c r="R3211">
        <v>54</v>
      </c>
      <c r="S3211">
        <v>90</v>
      </c>
      <c r="U3211" s="1" t="str">
        <f t="shared" si="150"/>
        <v>No</v>
      </c>
      <c r="V3211">
        <v>8</v>
      </c>
      <c r="W3211" t="s">
        <v>487</v>
      </c>
      <c r="X3211" t="s">
        <v>495</v>
      </c>
      <c r="Y3211" t="str">
        <f t="shared" si="151"/>
        <v>Emergency</v>
      </c>
      <c r="Z3211" t="s">
        <v>497</v>
      </c>
      <c r="AA3211" s="1">
        <v>45615</v>
      </c>
      <c r="AB3211" s="1">
        <v>45612</v>
      </c>
      <c r="AC3211" t="s">
        <v>498</v>
      </c>
      <c r="AD3211">
        <v>107.8</v>
      </c>
      <c r="AE3211">
        <v>10</v>
      </c>
      <c r="AF3211" t="str">
        <f t="shared" si="152"/>
        <v>Jan</v>
      </c>
    </row>
    <row r="3212" spans="1:32" x14ac:dyDescent="0.25">
      <c r="A3212" s="1">
        <v>45659</v>
      </c>
      <c r="B3212">
        <v>2594</v>
      </c>
      <c r="C3212">
        <v>1</v>
      </c>
      <c r="D3212">
        <v>4</v>
      </c>
      <c r="E3212">
        <v>5</v>
      </c>
      <c r="F3212">
        <v>5</v>
      </c>
      <c r="G3212">
        <v>2</v>
      </c>
      <c r="H3212">
        <f>VLOOKUP(B3212, patient!A:E, 5, FALSE)</f>
        <v>4</v>
      </c>
      <c r="I3212" t="str">
        <f>VLOOKUP(H3212, city!A:B, 2, FALSE)</f>
        <v>Birmingham</v>
      </c>
      <c r="J3212" t="str">
        <f>VLOOKUP(E3212, diagnosis!A:B, 2, FALSE)</f>
        <v>Migraine</v>
      </c>
      <c r="K3212" t="str">
        <f>VLOOKUP(D3212, department!A:B, 2, FALSE)</f>
        <v>Orthopedics</v>
      </c>
      <c r="L3212" t="str">
        <f>VLOOKUP(C3212, provider!A:B, 2, FALSE)</f>
        <v>Dr. Olu Abisola</v>
      </c>
      <c r="M3212" t="str">
        <f>VLOOKUP(G3212, insurance!A:B, 2, FALSE)</f>
        <v>AXA</v>
      </c>
      <c r="N3212">
        <f>VLOOKUP(B3212, patient!A:D, 4, FALSE)</f>
        <v>62</v>
      </c>
      <c r="O3212" t="str">
        <f>VLOOKUP(B3212, patient!A:C, 3, FALSE)</f>
        <v>Female</v>
      </c>
      <c r="P3212" t="str">
        <f>VLOOKUP(B3212, patient!A:F, 6, FALSE)</f>
        <v>Other</v>
      </c>
      <c r="Q3212" t="s">
        <v>486</v>
      </c>
      <c r="R3212">
        <v>785</v>
      </c>
      <c r="S3212">
        <v>29</v>
      </c>
      <c r="T3212" s="1">
        <v>45634</v>
      </c>
      <c r="U3212" s="1" t="str">
        <f t="shared" si="150"/>
        <v>Yes</v>
      </c>
      <c r="V3212">
        <v>6</v>
      </c>
      <c r="W3212" t="s">
        <v>487</v>
      </c>
      <c r="X3212" t="s">
        <v>495</v>
      </c>
      <c r="Y3212" t="str">
        <f t="shared" si="151"/>
        <v>Emergency</v>
      </c>
      <c r="Z3212" t="s">
        <v>497</v>
      </c>
      <c r="AC3212" t="s">
        <v>490</v>
      </c>
      <c r="AD3212">
        <v>569.79999999999995</v>
      </c>
      <c r="AE3212">
        <v>0</v>
      </c>
      <c r="AF3212" t="str">
        <f t="shared" si="152"/>
        <v>Jan</v>
      </c>
    </row>
    <row r="3213" spans="1:32" x14ac:dyDescent="0.25">
      <c r="A3213" s="1">
        <v>45659</v>
      </c>
      <c r="B3213">
        <v>2634</v>
      </c>
      <c r="C3213">
        <v>1</v>
      </c>
      <c r="D3213">
        <v>4</v>
      </c>
      <c r="E3213">
        <v>2</v>
      </c>
      <c r="F3213">
        <v>5</v>
      </c>
      <c r="G3213">
        <v>2</v>
      </c>
      <c r="H3213">
        <f>VLOOKUP(B3213, patient!A:E, 5, FALSE)</f>
        <v>10</v>
      </c>
      <c r="I3213" t="str">
        <f>VLOOKUP(H3213, city!A:B, 2, FALSE)</f>
        <v>Edinburgh</v>
      </c>
      <c r="J3213" t="str">
        <f>VLOOKUP(E3213, diagnosis!A:B, 2, FALSE)</f>
        <v>Asthma</v>
      </c>
      <c r="K3213" t="str">
        <f>VLOOKUP(D3213, department!A:B, 2, FALSE)</f>
        <v>Orthopedics</v>
      </c>
      <c r="L3213" t="str">
        <f>VLOOKUP(C3213, provider!A:B, 2, FALSE)</f>
        <v>Dr. Olu Abisola</v>
      </c>
      <c r="M3213" t="str">
        <f>VLOOKUP(G3213, insurance!A:B, 2, FALSE)</f>
        <v>AXA</v>
      </c>
      <c r="N3213">
        <f>VLOOKUP(B3213, patient!A:D, 4, FALSE)</f>
        <v>19</v>
      </c>
      <c r="O3213" t="str">
        <f>VLOOKUP(B3213, patient!A:C, 3, FALSE)</f>
        <v>Male</v>
      </c>
      <c r="P3213" t="str">
        <f>VLOOKUP(B3213, patient!A:F, 6, FALSE)</f>
        <v>Other</v>
      </c>
      <c r="Q3213" t="s">
        <v>486</v>
      </c>
      <c r="R3213">
        <v>358</v>
      </c>
      <c r="S3213">
        <v>195</v>
      </c>
      <c r="T3213" s="1">
        <v>45624</v>
      </c>
      <c r="U3213" s="1" t="str">
        <f t="shared" si="150"/>
        <v>Yes</v>
      </c>
      <c r="V3213">
        <v>6</v>
      </c>
      <c r="W3213" t="s">
        <v>494</v>
      </c>
      <c r="X3213" t="s">
        <v>488</v>
      </c>
      <c r="Y3213" t="str">
        <f t="shared" si="151"/>
        <v>Scheduled</v>
      </c>
      <c r="Z3213" t="s">
        <v>489</v>
      </c>
      <c r="AC3213" t="s">
        <v>490</v>
      </c>
      <c r="AD3213">
        <v>387.1</v>
      </c>
      <c r="AE3213">
        <v>0</v>
      </c>
      <c r="AF3213" t="str">
        <f t="shared" si="152"/>
        <v>Jan</v>
      </c>
    </row>
    <row r="3214" spans="1:32" x14ac:dyDescent="0.25">
      <c r="A3214" s="1">
        <v>45659</v>
      </c>
      <c r="B3214">
        <v>2470</v>
      </c>
      <c r="C3214">
        <v>1</v>
      </c>
      <c r="D3214">
        <v>4</v>
      </c>
      <c r="E3214">
        <v>4</v>
      </c>
      <c r="F3214">
        <v>5</v>
      </c>
      <c r="G3214">
        <v>3</v>
      </c>
      <c r="H3214">
        <f>VLOOKUP(B3214, patient!A:E, 5, FALSE)</f>
        <v>4</v>
      </c>
      <c r="I3214" t="str">
        <f>VLOOKUP(H3214, city!A:B, 2, FALSE)</f>
        <v>Birmingham</v>
      </c>
      <c r="J3214" t="str">
        <f>VLOOKUP(E3214, diagnosis!A:B, 2, FALSE)</f>
        <v>Hypertension</v>
      </c>
      <c r="K3214" t="str">
        <f>VLOOKUP(D3214, department!A:B, 2, FALSE)</f>
        <v>Orthopedics</v>
      </c>
      <c r="L3214" t="str">
        <f>VLOOKUP(C3214, provider!A:B, 2, FALSE)</f>
        <v>Dr. Olu Abisola</v>
      </c>
      <c r="M3214" t="str">
        <f>VLOOKUP(G3214, insurance!A:B, 2, FALSE)</f>
        <v>Allianz</v>
      </c>
      <c r="N3214">
        <f>VLOOKUP(B3214, patient!A:D, 4, FALSE)</f>
        <v>58</v>
      </c>
      <c r="O3214" t="str">
        <f>VLOOKUP(B3214, patient!A:C, 3, FALSE)</f>
        <v>Female</v>
      </c>
      <c r="P3214" t="str">
        <f>VLOOKUP(B3214, patient!A:F, 6, FALSE)</f>
        <v>Hispanic</v>
      </c>
      <c r="Q3214" t="s">
        <v>486</v>
      </c>
      <c r="R3214">
        <v>414</v>
      </c>
      <c r="S3214">
        <v>63</v>
      </c>
      <c r="U3214" s="1" t="str">
        <f t="shared" si="150"/>
        <v>No</v>
      </c>
      <c r="V3214">
        <v>2</v>
      </c>
      <c r="W3214" t="s">
        <v>492</v>
      </c>
      <c r="X3214" t="s">
        <v>495</v>
      </c>
      <c r="Y3214" t="str">
        <f t="shared" si="151"/>
        <v>Emergency</v>
      </c>
      <c r="Z3214" t="s">
        <v>489</v>
      </c>
      <c r="AA3214" s="1">
        <v>45616</v>
      </c>
      <c r="AB3214" s="1">
        <v>45613</v>
      </c>
      <c r="AC3214" t="s">
        <v>498</v>
      </c>
      <c r="AD3214">
        <v>340.9</v>
      </c>
      <c r="AE3214">
        <v>10</v>
      </c>
      <c r="AF3214" t="str">
        <f t="shared" si="152"/>
        <v>Jan</v>
      </c>
    </row>
    <row r="3215" spans="1:32" x14ac:dyDescent="0.25">
      <c r="A3215" s="1">
        <v>45659</v>
      </c>
      <c r="B3215">
        <v>3429</v>
      </c>
      <c r="C3215">
        <v>1</v>
      </c>
      <c r="D3215">
        <v>4</v>
      </c>
      <c r="E3215">
        <v>3</v>
      </c>
      <c r="F3215">
        <v>5</v>
      </c>
      <c r="G3215">
        <v>1</v>
      </c>
      <c r="H3215">
        <f>VLOOKUP(B3215, patient!A:E, 5, FALSE)</f>
        <v>10</v>
      </c>
      <c r="I3215" t="str">
        <f>VLOOKUP(H3215, city!A:B, 2, FALSE)</f>
        <v>Edinburgh</v>
      </c>
      <c r="J3215" t="str">
        <f>VLOOKUP(E3215, diagnosis!A:B, 2, FALSE)</f>
        <v>Fracture</v>
      </c>
      <c r="K3215" t="str">
        <f>VLOOKUP(D3215, department!A:B, 2, FALSE)</f>
        <v>Orthopedics</v>
      </c>
      <c r="L3215" t="str">
        <f>VLOOKUP(C3215, provider!A:B, 2, FALSE)</f>
        <v>Dr. Olu Abisola</v>
      </c>
      <c r="M3215" t="str">
        <f>VLOOKUP(G3215, insurance!A:B, 2, FALSE)</f>
        <v>Aviva</v>
      </c>
      <c r="N3215">
        <f>VLOOKUP(B3215, patient!A:D, 4, FALSE)</f>
        <v>38</v>
      </c>
      <c r="O3215" t="str">
        <f>VLOOKUP(B3215, patient!A:C, 3, FALSE)</f>
        <v>Female</v>
      </c>
      <c r="P3215" t="str">
        <f>VLOOKUP(B3215, patient!A:F, 6, FALSE)</f>
        <v>White</v>
      </c>
      <c r="Q3215" t="s">
        <v>492</v>
      </c>
      <c r="R3215">
        <v>234</v>
      </c>
      <c r="S3215">
        <v>145</v>
      </c>
      <c r="T3215" s="1">
        <v>45625</v>
      </c>
      <c r="U3215" s="1" t="str">
        <f t="shared" si="150"/>
        <v>Yes</v>
      </c>
      <c r="V3215">
        <v>10</v>
      </c>
      <c r="W3215" t="s">
        <v>487</v>
      </c>
      <c r="X3215" t="s">
        <v>495</v>
      </c>
      <c r="Y3215" t="str">
        <f t="shared" si="151"/>
        <v>Emergency</v>
      </c>
      <c r="Z3215" t="s">
        <v>497</v>
      </c>
      <c r="AC3215" t="s">
        <v>490</v>
      </c>
      <c r="AD3215">
        <v>265.3</v>
      </c>
      <c r="AE3215">
        <v>0</v>
      </c>
      <c r="AF3215" t="str">
        <f t="shared" si="152"/>
        <v>Jan</v>
      </c>
    </row>
    <row r="3216" spans="1:32" x14ac:dyDescent="0.25">
      <c r="A3216" s="1">
        <v>45659</v>
      </c>
      <c r="B3216">
        <v>3006</v>
      </c>
      <c r="C3216">
        <v>1</v>
      </c>
      <c r="D3216">
        <v>4</v>
      </c>
      <c r="E3216">
        <v>1</v>
      </c>
      <c r="F3216">
        <v>5</v>
      </c>
      <c r="G3216">
        <v>1</v>
      </c>
      <c r="H3216">
        <f>VLOOKUP(B3216, patient!A:E, 5, FALSE)</f>
        <v>4</v>
      </c>
      <c r="I3216" t="str">
        <f>VLOOKUP(H3216, city!A:B, 2, FALSE)</f>
        <v>Birmingham</v>
      </c>
      <c r="J3216" t="str">
        <f>VLOOKUP(E3216, diagnosis!A:B, 2, FALSE)</f>
        <v>Appendicitis</v>
      </c>
      <c r="K3216" t="str">
        <f>VLOOKUP(D3216, department!A:B, 2, FALSE)</f>
        <v>Orthopedics</v>
      </c>
      <c r="L3216" t="str">
        <f>VLOOKUP(C3216, provider!A:B, 2, FALSE)</f>
        <v>Dr. Olu Abisola</v>
      </c>
      <c r="M3216" t="str">
        <f>VLOOKUP(G3216, insurance!A:B, 2, FALSE)</f>
        <v>Aviva</v>
      </c>
      <c r="N3216">
        <f>VLOOKUP(B3216, patient!A:D, 4, FALSE)</f>
        <v>19</v>
      </c>
      <c r="O3216" t="str">
        <f>VLOOKUP(B3216, patient!A:C, 3, FALSE)</f>
        <v>Female</v>
      </c>
      <c r="P3216" t="str">
        <f>VLOOKUP(B3216, patient!A:F, 6, FALSE)</f>
        <v>Hispanic</v>
      </c>
      <c r="Q3216" t="s">
        <v>492</v>
      </c>
      <c r="R3216">
        <v>629</v>
      </c>
      <c r="S3216">
        <v>133</v>
      </c>
      <c r="U3216" s="1" t="str">
        <f t="shared" si="150"/>
        <v>No</v>
      </c>
      <c r="V3216">
        <v>5</v>
      </c>
      <c r="W3216" t="s">
        <v>494</v>
      </c>
      <c r="X3216" t="s">
        <v>488</v>
      </c>
      <c r="Y3216" t="str">
        <f t="shared" si="151"/>
        <v>Scheduled</v>
      </c>
      <c r="Z3216" t="s">
        <v>497</v>
      </c>
      <c r="AA3216" s="1">
        <v>45615</v>
      </c>
      <c r="AB3216" s="1">
        <v>45613</v>
      </c>
      <c r="AC3216" t="s">
        <v>496</v>
      </c>
      <c r="AD3216">
        <v>568.4</v>
      </c>
      <c r="AE3216">
        <v>50</v>
      </c>
      <c r="AF3216" t="str">
        <f t="shared" si="152"/>
        <v>Jan</v>
      </c>
    </row>
    <row r="3217" spans="1:32" x14ac:dyDescent="0.25">
      <c r="A3217" s="1">
        <v>45660</v>
      </c>
      <c r="B3217">
        <v>2213</v>
      </c>
      <c r="C3217">
        <v>1</v>
      </c>
      <c r="D3217">
        <v>4</v>
      </c>
      <c r="E3217">
        <v>2</v>
      </c>
      <c r="F3217">
        <v>5</v>
      </c>
      <c r="G3217">
        <v>1</v>
      </c>
      <c r="H3217">
        <f>VLOOKUP(B3217, patient!A:E, 5, FALSE)</f>
        <v>10</v>
      </c>
      <c r="I3217" t="str">
        <f>VLOOKUP(H3217, city!A:B, 2, FALSE)</f>
        <v>Edinburgh</v>
      </c>
      <c r="J3217" t="str">
        <f>VLOOKUP(E3217, diagnosis!A:B, 2, FALSE)</f>
        <v>Asthma</v>
      </c>
      <c r="K3217" t="str">
        <f>VLOOKUP(D3217, department!A:B, 2, FALSE)</f>
        <v>Orthopedics</v>
      </c>
      <c r="L3217" t="str">
        <f>VLOOKUP(C3217, provider!A:B, 2, FALSE)</f>
        <v>Dr. Olu Abisola</v>
      </c>
      <c r="M3217" t="str">
        <f>VLOOKUP(G3217, insurance!A:B, 2, FALSE)</f>
        <v>Aviva</v>
      </c>
      <c r="N3217">
        <f>VLOOKUP(B3217, patient!A:D, 4, FALSE)</f>
        <v>44</v>
      </c>
      <c r="O3217" t="str">
        <f>VLOOKUP(B3217, patient!A:C, 3, FALSE)</f>
        <v>Male</v>
      </c>
      <c r="P3217" t="str">
        <f>VLOOKUP(B3217, patient!A:F, 6, FALSE)</f>
        <v>Other</v>
      </c>
      <c r="Q3217" t="s">
        <v>491</v>
      </c>
      <c r="R3217">
        <v>102</v>
      </c>
      <c r="S3217">
        <v>142</v>
      </c>
      <c r="U3217" s="1" t="str">
        <f t="shared" si="150"/>
        <v>No</v>
      </c>
      <c r="V3217">
        <v>1</v>
      </c>
      <c r="W3217" t="s">
        <v>494</v>
      </c>
      <c r="X3217" t="s">
        <v>495</v>
      </c>
      <c r="Y3217" t="str">
        <f t="shared" si="151"/>
        <v>Emergency</v>
      </c>
      <c r="Z3217" t="s">
        <v>489</v>
      </c>
      <c r="AA3217" s="1">
        <v>45622</v>
      </c>
      <c r="AB3217" s="1">
        <v>45613</v>
      </c>
      <c r="AC3217" t="s">
        <v>496</v>
      </c>
      <c r="AD3217">
        <v>205.8</v>
      </c>
      <c r="AE3217">
        <v>50</v>
      </c>
      <c r="AF3217" t="str">
        <f t="shared" si="152"/>
        <v>Jan</v>
      </c>
    </row>
    <row r="3218" spans="1:32" x14ac:dyDescent="0.25">
      <c r="A3218" s="1">
        <v>45660</v>
      </c>
      <c r="B3218">
        <v>745</v>
      </c>
      <c r="C3218">
        <v>1</v>
      </c>
      <c r="D3218">
        <v>4</v>
      </c>
      <c r="E3218">
        <v>1</v>
      </c>
      <c r="F3218">
        <v>5</v>
      </c>
      <c r="G3218">
        <v>3</v>
      </c>
      <c r="H3218">
        <f>VLOOKUP(B3218, patient!A:E, 5, FALSE)</f>
        <v>4</v>
      </c>
      <c r="I3218" t="str">
        <f>VLOOKUP(H3218, city!A:B, 2, FALSE)</f>
        <v>Birmingham</v>
      </c>
      <c r="J3218" t="str">
        <f>VLOOKUP(E3218, diagnosis!A:B, 2, FALSE)</f>
        <v>Appendicitis</v>
      </c>
      <c r="K3218" t="str">
        <f>VLOOKUP(D3218, department!A:B, 2, FALSE)</f>
        <v>Orthopedics</v>
      </c>
      <c r="L3218" t="str">
        <f>VLOOKUP(C3218, provider!A:B, 2, FALSE)</f>
        <v>Dr. Olu Abisola</v>
      </c>
      <c r="M3218" t="str">
        <f>VLOOKUP(G3218, insurance!A:B, 2, FALSE)</f>
        <v>Allianz</v>
      </c>
      <c r="N3218">
        <f>VLOOKUP(B3218, patient!A:D, 4, FALSE)</f>
        <v>74</v>
      </c>
      <c r="O3218" t="str">
        <f>VLOOKUP(B3218, patient!A:C, 3, FALSE)</f>
        <v>Female</v>
      </c>
      <c r="P3218" t="str">
        <f>VLOOKUP(B3218, patient!A:F, 6, FALSE)</f>
        <v>Hispanic</v>
      </c>
      <c r="Q3218" t="s">
        <v>492</v>
      </c>
      <c r="R3218">
        <v>453</v>
      </c>
      <c r="S3218">
        <v>82</v>
      </c>
      <c r="U3218" s="1" t="str">
        <f t="shared" si="150"/>
        <v>No</v>
      </c>
      <c r="V3218">
        <v>9</v>
      </c>
      <c r="W3218" t="s">
        <v>487</v>
      </c>
      <c r="X3218" t="s">
        <v>488</v>
      </c>
      <c r="Y3218" t="str">
        <f t="shared" si="151"/>
        <v>Scheduled</v>
      </c>
      <c r="Z3218" t="s">
        <v>497</v>
      </c>
      <c r="AA3218" s="1">
        <v>45619</v>
      </c>
      <c r="AB3218" s="1">
        <v>45613</v>
      </c>
      <c r="AC3218" t="s">
        <v>493</v>
      </c>
      <c r="AD3218">
        <v>395.5</v>
      </c>
      <c r="AE3218">
        <v>30</v>
      </c>
      <c r="AF3218" t="str">
        <f t="shared" si="152"/>
        <v>Jan</v>
      </c>
    </row>
    <row r="3219" spans="1:32" x14ac:dyDescent="0.25">
      <c r="A3219" s="1">
        <v>45660</v>
      </c>
      <c r="B3219">
        <v>1836</v>
      </c>
      <c r="C3219">
        <v>1</v>
      </c>
      <c r="D3219">
        <v>4</v>
      </c>
      <c r="E3219">
        <v>5</v>
      </c>
      <c r="F3219">
        <v>5</v>
      </c>
      <c r="G3219">
        <v>2</v>
      </c>
      <c r="H3219">
        <f>VLOOKUP(B3219, patient!A:E, 5, FALSE)</f>
        <v>10</v>
      </c>
      <c r="I3219" t="str">
        <f>VLOOKUP(H3219, city!A:B, 2, FALSE)</f>
        <v>Edinburgh</v>
      </c>
      <c r="J3219" t="str">
        <f>VLOOKUP(E3219, diagnosis!A:B, 2, FALSE)</f>
        <v>Migraine</v>
      </c>
      <c r="K3219" t="str">
        <f>VLOOKUP(D3219, department!A:B, 2, FALSE)</f>
        <v>Orthopedics</v>
      </c>
      <c r="L3219" t="str">
        <f>VLOOKUP(C3219, provider!A:B, 2, FALSE)</f>
        <v>Dr. Olu Abisola</v>
      </c>
      <c r="M3219" t="str">
        <f>VLOOKUP(G3219, insurance!A:B, 2, FALSE)</f>
        <v>AXA</v>
      </c>
      <c r="N3219">
        <f>VLOOKUP(B3219, patient!A:D, 4, FALSE)</f>
        <v>26</v>
      </c>
      <c r="O3219" t="str">
        <f>VLOOKUP(B3219, patient!A:C, 3, FALSE)</f>
        <v>Male</v>
      </c>
      <c r="P3219" t="str">
        <f>VLOOKUP(B3219, patient!A:F, 6, FALSE)</f>
        <v>White</v>
      </c>
      <c r="Q3219" t="s">
        <v>486</v>
      </c>
      <c r="R3219">
        <v>994</v>
      </c>
      <c r="S3219">
        <v>68</v>
      </c>
      <c r="T3219" s="1">
        <v>45640</v>
      </c>
      <c r="U3219" s="1" t="str">
        <f t="shared" si="150"/>
        <v>Yes</v>
      </c>
      <c r="V3219">
        <v>7</v>
      </c>
      <c r="W3219" t="s">
        <v>494</v>
      </c>
      <c r="X3219" t="s">
        <v>495</v>
      </c>
      <c r="Y3219" t="str">
        <f t="shared" si="151"/>
        <v>Emergency</v>
      </c>
      <c r="Z3219" t="s">
        <v>497</v>
      </c>
      <c r="AC3219" t="s">
        <v>490</v>
      </c>
      <c r="AD3219">
        <v>743.4</v>
      </c>
      <c r="AE3219">
        <v>0</v>
      </c>
      <c r="AF3219" t="str">
        <f t="shared" si="152"/>
        <v>Jan</v>
      </c>
    </row>
    <row r="3220" spans="1:32" x14ac:dyDescent="0.25">
      <c r="A3220" s="1">
        <v>45660</v>
      </c>
      <c r="B3220">
        <v>250</v>
      </c>
      <c r="C3220">
        <v>1</v>
      </c>
      <c r="D3220">
        <v>4</v>
      </c>
      <c r="E3220">
        <v>3</v>
      </c>
      <c r="F3220">
        <v>5</v>
      </c>
      <c r="G3220">
        <v>3</v>
      </c>
      <c r="H3220">
        <f>VLOOKUP(B3220, patient!A:E, 5, FALSE)</f>
        <v>4</v>
      </c>
      <c r="I3220" t="str">
        <f>VLOOKUP(H3220, city!A:B, 2, FALSE)</f>
        <v>Birmingham</v>
      </c>
      <c r="J3220" t="str">
        <f>VLOOKUP(E3220, diagnosis!A:B, 2, FALSE)</f>
        <v>Fracture</v>
      </c>
      <c r="K3220" t="str">
        <f>VLOOKUP(D3220, department!A:B, 2, FALSE)</f>
        <v>Orthopedics</v>
      </c>
      <c r="L3220" t="str">
        <f>VLOOKUP(C3220, provider!A:B, 2, FALSE)</f>
        <v>Dr. Olu Abisola</v>
      </c>
      <c r="M3220" t="str">
        <f>VLOOKUP(G3220, insurance!A:B, 2, FALSE)</f>
        <v>Allianz</v>
      </c>
      <c r="N3220">
        <f>VLOOKUP(B3220, patient!A:D, 4, FALSE)</f>
        <v>18</v>
      </c>
      <c r="O3220" t="str">
        <f>VLOOKUP(B3220, patient!A:C, 3, FALSE)</f>
        <v>Male</v>
      </c>
      <c r="P3220" t="str">
        <f>VLOOKUP(B3220, patient!A:F, 6, FALSE)</f>
        <v>White</v>
      </c>
      <c r="Q3220" t="s">
        <v>492</v>
      </c>
      <c r="R3220">
        <v>352</v>
      </c>
      <c r="S3220">
        <v>104</v>
      </c>
      <c r="U3220" s="1" t="str">
        <f t="shared" si="150"/>
        <v>No</v>
      </c>
      <c r="V3220">
        <v>2</v>
      </c>
      <c r="W3220" t="s">
        <v>487</v>
      </c>
      <c r="X3220" t="s">
        <v>495</v>
      </c>
      <c r="Y3220" t="str">
        <f t="shared" si="151"/>
        <v>Emergency</v>
      </c>
      <c r="Z3220" t="s">
        <v>497</v>
      </c>
      <c r="AA3220" s="1">
        <v>45615</v>
      </c>
      <c r="AB3220" s="1">
        <v>45613</v>
      </c>
      <c r="AC3220" t="s">
        <v>498</v>
      </c>
      <c r="AD3220">
        <v>326.2</v>
      </c>
      <c r="AE3220">
        <v>10</v>
      </c>
      <c r="AF3220" t="str">
        <f t="shared" si="152"/>
        <v>Jan</v>
      </c>
    </row>
    <row r="3221" spans="1:32" x14ac:dyDescent="0.25">
      <c r="A3221" s="1">
        <v>45660</v>
      </c>
      <c r="B3221">
        <v>1591</v>
      </c>
      <c r="C3221">
        <v>1</v>
      </c>
      <c r="D3221">
        <v>4</v>
      </c>
      <c r="E3221">
        <v>3</v>
      </c>
      <c r="F3221">
        <v>5</v>
      </c>
      <c r="G3221">
        <v>2</v>
      </c>
      <c r="H3221">
        <f>VLOOKUP(B3221, patient!A:E, 5, FALSE)</f>
        <v>10</v>
      </c>
      <c r="I3221" t="str">
        <f>VLOOKUP(H3221, city!A:B, 2, FALSE)</f>
        <v>Edinburgh</v>
      </c>
      <c r="J3221" t="str">
        <f>VLOOKUP(E3221, diagnosis!A:B, 2, FALSE)</f>
        <v>Fracture</v>
      </c>
      <c r="K3221" t="str">
        <f>VLOOKUP(D3221, department!A:B, 2, FALSE)</f>
        <v>Orthopedics</v>
      </c>
      <c r="L3221" t="str">
        <f>VLOOKUP(C3221, provider!A:B, 2, FALSE)</f>
        <v>Dr. Olu Abisola</v>
      </c>
      <c r="M3221" t="str">
        <f>VLOOKUP(G3221, insurance!A:B, 2, FALSE)</f>
        <v>AXA</v>
      </c>
      <c r="N3221">
        <f>VLOOKUP(B3221, patient!A:D, 4, FALSE)</f>
        <v>28</v>
      </c>
      <c r="O3221" t="str">
        <f>VLOOKUP(B3221, patient!A:C, 3, FALSE)</f>
        <v>Male</v>
      </c>
      <c r="P3221" t="str">
        <f>VLOOKUP(B3221, patient!A:F, 6, FALSE)</f>
        <v>Black</v>
      </c>
      <c r="Q3221" t="s">
        <v>492</v>
      </c>
      <c r="R3221">
        <v>811</v>
      </c>
      <c r="S3221">
        <v>60</v>
      </c>
      <c r="U3221" s="1" t="str">
        <f t="shared" si="150"/>
        <v>No</v>
      </c>
      <c r="V3221">
        <v>6</v>
      </c>
      <c r="W3221" t="s">
        <v>487</v>
      </c>
      <c r="X3221" t="s">
        <v>488</v>
      </c>
      <c r="Y3221" t="str">
        <f t="shared" si="151"/>
        <v>Scheduled</v>
      </c>
      <c r="Z3221" t="s">
        <v>489</v>
      </c>
      <c r="AA3221" s="1">
        <v>45616</v>
      </c>
      <c r="AB3221" s="1">
        <v>45613</v>
      </c>
      <c r="AC3221" t="s">
        <v>498</v>
      </c>
      <c r="AD3221">
        <v>616.70000000000005</v>
      </c>
      <c r="AE3221">
        <v>10</v>
      </c>
      <c r="AF3221" t="str">
        <f t="shared" si="152"/>
        <v>Jan</v>
      </c>
    </row>
    <row r="3222" spans="1:32" x14ac:dyDescent="0.25">
      <c r="A3222" s="1">
        <v>45660</v>
      </c>
      <c r="B3222">
        <v>2391</v>
      </c>
      <c r="C3222">
        <v>1</v>
      </c>
      <c r="D3222">
        <v>4</v>
      </c>
      <c r="E3222">
        <v>1</v>
      </c>
      <c r="F3222">
        <v>5</v>
      </c>
      <c r="G3222">
        <v>2</v>
      </c>
      <c r="H3222">
        <f>VLOOKUP(B3222, patient!A:E, 5, FALSE)</f>
        <v>4</v>
      </c>
      <c r="I3222" t="str">
        <f>VLOOKUP(H3222, city!A:B, 2, FALSE)</f>
        <v>Birmingham</v>
      </c>
      <c r="J3222" t="str">
        <f>VLOOKUP(E3222, diagnosis!A:B, 2, FALSE)</f>
        <v>Appendicitis</v>
      </c>
      <c r="K3222" t="str">
        <f>VLOOKUP(D3222, department!A:B, 2, FALSE)</f>
        <v>Orthopedics</v>
      </c>
      <c r="L3222" t="str">
        <f>VLOOKUP(C3222, provider!A:B, 2, FALSE)</f>
        <v>Dr. Olu Abisola</v>
      </c>
      <c r="M3222" t="str">
        <f>VLOOKUP(G3222, insurance!A:B, 2, FALSE)</f>
        <v>AXA</v>
      </c>
      <c r="N3222">
        <f>VLOOKUP(B3222, patient!A:D, 4, FALSE)</f>
        <v>20</v>
      </c>
      <c r="O3222" t="str">
        <f>VLOOKUP(B3222, patient!A:C, 3, FALSE)</f>
        <v>Female</v>
      </c>
      <c r="P3222" t="str">
        <f>VLOOKUP(B3222, patient!A:F, 6, FALSE)</f>
        <v>Black</v>
      </c>
      <c r="Q3222" t="s">
        <v>491</v>
      </c>
      <c r="R3222">
        <v>881</v>
      </c>
      <c r="S3222">
        <v>117</v>
      </c>
      <c r="T3222" s="1">
        <v>45637</v>
      </c>
      <c r="U3222" s="1" t="str">
        <f t="shared" si="150"/>
        <v>Yes</v>
      </c>
      <c r="V3222">
        <v>10</v>
      </c>
      <c r="W3222" t="s">
        <v>492</v>
      </c>
      <c r="X3222" t="s">
        <v>488</v>
      </c>
      <c r="Y3222" t="str">
        <f t="shared" si="151"/>
        <v>Scheduled</v>
      </c>
      <c r="Z3222" t="s">
        <v>497</v>
      </c>
      <c r="AC3222" t="s">
        <v>490</v>
      </c>
      <c r="AD3222">
        <v>698.6</v>
      </c>
      <c r="AE3222">
        <v>0</v>
      </c>
      <c r="AF3222" t="str">
        <f t="shared" si="152"/>
        <v>Jan</v>
      </c>
    </row>
    <row r="3223" spans="1:32" x14ac:dyDescent="0.25">
      <c r="A3223" s="1">
        <v>45660</v>
      </c>
      <c r="B3223">
        <v>4189</v>
      </c>
      <c r="C3223">
        <v>1</v>
      </c>
      <c r="D3223">
        <v>4</v>
      </c>
      <c r="E3223">
        <v>1</v>
      </c>
      <c r="F3223">
        <v>5</v>
      </c>
      <c r="G3223">
        <v>3</v>
      </c>
      <c r="H3223">
        <f>VLOOKUP(B3223, patient!A:E, 5, FALSE)</f>
        <v>10</v>
      </c>
      <c r="I3223" t="str">
        <f>VLOOKUP(H3223, city!A:B, 2, FALSE)</f>
        <v>Edinburgh</v>
      </c>
      <c r="J3223" t="str">
        <f>VLOOKUP(E3223, diagnosis!A:B, 2, FALSE)</f>
        <v>Appendicitis</v>
      </c>
      <c r="K3223" t="str">
        <f>VLOOKUP(D3223, department!A:B, 2, FALSE)</f>
        <v>Orthopedics</v>
      </c>
      <c r="L3223" t="str">
        <f>VLOOKUP(C3223, provider!A:B, 2, FALSE)</f>
        <v>Dr. Olu Abisola</v>
      </c>
      <c r="M3223" t="str">
        <f>VLOOKUP(G3223, insurance!A:B, 2, FALSE)</f>
        <v>Allianz</v>
      </c>
      <c r="N3223">
        <f>VLOOKUP(B3223, patient!A:D, 4, FALSE)</f>
        <v>69</v>
      </c>
      <c r="O3223" t="str">
        <f>VLOOKUP(B3223, patient!A:C, 3, FALSE)</f>
        <v>Male</v>
      </c>
      <c r="P3223" t="str">
        <f>VLOOKUP(B3223, patient!A:F, 6, FALSE)</f>
        <v>Black</v>
      </c>
      <c r="Q3223" t="s">
        <v>486</v>
      </c>
      <c r="R3223">
        <v>295</v>
      </c>
      <c r="S3223">
        <v>58</v>
      </c>
      <c r="U3223" s="1" t="str">
        <f t="shared" si="150"/>
        <v>No</v>
      </c>
      <c r="V3223">
        <v>9</v>
      </c>
      <c r="W3223" t="s">
        <v>494</v>
      </c>
      <c r="X3223" t="s">
        <v>488</v>
      </c>
      <c r="Y3223" t="str">
        <f t="shared" si="151"/>
        <v>Scheduled</v>
      </c>
      <c r="Z3223" t="s">
        <v>497</v>
      </c>
      <c r="AA3223" s="1">
        <v>45620</v>
      </c>
      <c r="AB3223" s="1">
        <v>45614</v>
      </c>
      <c r="AC3223" t="s">
        <v>496</v>
      </c>
      <c r="AD3223">
        <v>282.10000000000002</v>
      </c>
      <c r="AE3223">
        <v>50</v>
      </c>
      <c r="AF3223" t="str">
        <f t="shared" si="152"/>
        <v>Jan</v>
      </c>
    </row>
    <row r="3224" spans="1:32" x14ac:dyDescent="0.25">
      <c r="A3224" s="1">
        <v>45660</v>
      </c>
      <c r="B3224">
        <v>624</v>
      </c>
      <c r="C3224">
        <v>1</v>
      </c>
      <c r="D3224">
        <v>4</v>
      </c>
      <c r="E3224">
        <v>5</v>
      </c>
      <c r="F3224">
        <v>5</v>
      </c>
      <c r="G3224">
        <v>2</v>
      </c>
      <c r="H3224">
        <f>VLOOKUP(B3224, patient!A:E, 5, FALSE)</f>
        <v>4</v>
      </c>
      <c r="I3224" t="str">
        <f>VLOOKUP(H3224, city!A:B, 2, FALSE)</f>
        <v>Birmingham</v>
      </c>
      <c r="J3224" t="str">
        <f>VLOOKUP(E3224, diagnosis!A:B, 2, FALSE)</f>
        <v>Migraine</v>
      </c>
      <c r="K3224" t="str">
        <f>VLOOKUP(D3224, department!A:B, 2, FALSE)</f>
        <v>Orthopedics</v>
      </c>
      <c r="L3224" t="str">
        <f>VLOOKUP(C3224, provider!A:B, 2, FALSE)</f>
        <v>Dr. Olu Abisola</v>
      </c>
      <c r="M3224" t="str">
        <f>VLOOKUP(G3224, insurance!A:B, 2, FALSE)</f>
        <v>AXA</v>
      </c>
      <c r="N3224">
        <f>VLOOKUP(B3224, patient!A:D, 4, FALSE)</f>
        <v>79</v>
      </c>
      <c r="O3224" t="str">
        <f>VLOOKUP(B3224, patient!A:C, 3, FALSE)</f>
        <v>Male</v>
      </c>
      <c r="P3224" t="str">
        <f>VLOOKUP(B3224, patient!A:F, 6, FALSE)</f>
        <v>White</v>
      </c>
      <c r="Q3224" t="s">
        <v>491</v>
      </c>
      <c r="R3224">
        <v>690</v>
      </c>
      <c r="S3224">
        <v>126</v>
      </c>
      <c r="U3224" s="1" t="str">
        <f t="shared" si="150"/>
        <v>No</v>
      </c>
      <c r="V3224">
        <v>5</v>
      </c>
      <c r="W3224" t="s">
        <v>487</v>
      </c>
      <c r="X3224" t="s">
        <v>495</v>
      </c>
      <c r="Y3224" t="str">
        <f t="shared" si="151"/>
        <v>Emergency</v>
      </c>
      <c r="Z3224" t="s">
        <v>497</v>
      </c>
      <c r="AA3224" s="1">
        <v>45618</v>
      </c>
      <c r="AB3224" s="1">
        <v>45614</v>
      </c>
      <c r="AC3224" t="s">
        <v>493</v>
      </c>
      <c r="AD3224">
        <v>592.20000000000005</v>
      </c>
      <c r="AE3224">
        <v>30</v>
      </c>
      <c r="AF3224" t="str">
        <f t="shared" si="152"/>
        <v>Jan</v>
      </c>
    </row>
    <row r="3225" spans="1:32" x14ac:dyDescent="0.25">
      <c r="A3225" s="1">
        <v>45660</v>
      </c>
      <c r="B3225">
        <v>4646</v>
      </c>
      <c r="C3225">
        <v>1</v>
      </c>
      <c r="D3225">
        <v>4</v>
      </c>
      <c r="E3225">
        <v>4</v>
      </c>
      <c r="F3225">
        <v>5</v>
      </c>
      <c r="G3225">
        <v>2</v>
      </c>
      <c r="H3225">
        <f>VLOOKUP(B3225, patient!A:E, 5, FALSE)</f>
        <v>10</v>
      </c>
      <c r="I3225" t="str">
        <f>VLOOKUP(H3225, city!A:B, 2, FALSE)</f>
        <v>Edinburgh</v>
      </c>
      <c r="J3225" t="str">
        <f>VLOOKUP(E3225, diagnosis!A:B, 2, FALSE)</f>
        <v>Hypertension</v>
      </c>
      <c r="K3225" t="str">
        <f>VLOOKUP(D3225, department!A:B, 2, FALSE)</f>
        <v>Orthopedics</v>
      </c>
      <c r="L3225" t="str">
        <f>VLOOKUP(C3225, provider!A:B, 2, FALSE)</f>
        <v>Dr. Olu Abisola</v>
      </c>
      <c r="M3225" t="str">
        <f>VLOOKUP(G3225, insurance!A:B, 2, FALSE)</f>
        <v>AXA</v>
      </c>
      <c r="N3225">
        <f>VLOOKUP(B3225, patient!A:D, 4, FALSE)</f>
        <v>40</v>
      </c>
      <c r="O3225" t="str">
        <f>VLOOKUP(B3225, patient!A:C, 3, FALSE)</f>
        <v>Male</v>
      </c>
      <c r="P3225" t="str">
        <f>VLOOKUP(B3225, patient!A:F, 6, FALSE)</f>
        <v>Other</v>
      </c>
      <c r="Q3225" t="s">
        <v>492</v>
      </c>
      <c r="R3225">
        <v>724</v>
      </c>
      <c r="S3225">
        <v>170</v>
      </c>
      <c r="U3225" s="1" t="str">
        <f t="shared" si="150"/>
        <v>No</v>
      </c>
      <c r="V3225">
        <v>3</v>
      </c>
      <c r="W3225" t="s">
        <v>487</v>
      </c>
      <c r="X3225" t="s">
        <v>495</v>
      </c>
      <c r="Y3225" t="str">
        <f t="shared" si="151"/>
        <v>Emergency</v>
      </c>
      <c r="Z3225" t="s">
        <v>497</v>
      </c>
      <c r="AA3225" s="1">
        <v>45621</v>
      </c>
      <c r="AB3225" s="1">
        <v>45614</v>
      </c>
      <c r="AC3225" t="s">
        <v>493</v>
      </c>
      <c r="AD3225">
        <v>646.79999999999995</v>
      </c>
      <c r="AE3225">
        <v>30</v>
      </c>
      <c r="AF3225" t="str">
        <f t="shared" si="152"/>
        <v>Jan</v>
      </c>
    </row>
    <row r="3226" spans="1:32" x14ac:dyDescent="0.25">
      <c r="A3226" s="1">
        <v>45660</v>
      </c>
      <c r="B3226">
        <v>1861</v>
      </c>
      <c r="C3226">
        <v>1</v>
      </c>
      <c r="D3226">
        <v>4</v>
      </c>
      <c r="E3226">
        <v>2</v>
      </c>
      <c r="F3226">
        <v>5</v>
      </c>
      <c r="G3226">
        <v>2</v>
      </c>
      <c r="H3226">
        <f>VLOOKUP(B3226, patient!A:E, 5, FALSE)</f>
        <v>4</v>
      </c>
      <c r="I3226" t="str">
        <f>VLOOKUP(H3226, city!A:B, 2, FALSE)</f>
        <v>Birmingham</v>
      </c>
      <c r="J3226" t="str">
        <f>VLOOKUP(E3226, diagnosis!A:B, 2, FALSE)</f>
        <v>Asthma</v>
      </c>
      <c r="K3226" t="str">
        <f>VLOOKUP(D3226, department!A:B, 2, FALSE)</f>
        <v>Orthopedics</v>
      </c>
      <c r="L3226" t="str">
        <f>VLOOKUP(C3226, provider!A:B, 2, FALSE)</f>
        <v>Dr. Olu Abisola</v>
      </c>
      <c r="M3226" t="str">
        <f>VLOOKUP(G3226, insurance!A:B, 2, FALSE)</f>
        <v>AXA</v>
      </c>
      <c r="N3226">
        <f>VLOOKUP(B3226, patient!A:D, 4, FALSE)</f>
        <v>43</v>
      </c>
      <c r="O3226" t="str">
        <f>VLOOKUP(B3226, patient!A:C, 3, FALSE)</f>
        <v>Female</v>
      </c>
      <c r="P3226" t="str">
        <f>VLOOKUP(B3226, patient!A:F, 6, FALSE)</f>
        <v>Black</v>
      </c>
      <c r="Q3226" t="s">
        <v>486</v>
      </c>
      <c r="R3226">
        <v>844</v>
      </c>
      <c r="S3226">
        <v>32</v>
      </c>
      <c r="T3226" s="1">
        <v>45631</v>
      </c>
      <c r="U3226" s="1" t="str">
        <f t="shared" si="150"/>
        <v>Yes</v>
      </c>
      <c r="V3226">
        <v>10</v>
      </c>
      <c r="W3226" t="s">
        <v>492</v>
      </c>
      <c r="X3226" t="s">
        <v>495</v>
      </c>
      <c r="Y3226" t="str">
        <f t="shared" si="151"/>
        <v>Emergency</v>
      </c>
      <c r="Z3226" t="s">
        <v>489</v>
      </c>
      <c r="AC3226" t="s">
        <v>490</v>
      </c>
      <c r="AD3226">
        <v>613.20000000000005</v>
      </c>
      <c r="AE3226">
        <v>0</v>
      </c>
      <c r="AF3226" t="str">
        <f t="shared" si="152"/>
        <v>Jan</v>
      </c>
    </row>
    <row r="3227" spans="1:32" x14ac:dyDescent="0.25">
      <c r="A3227" s="1">
        <v>45661</v>
      </c>
      <c r="B3227">
        <v>2050</v>
      </c>
      <c r="C3227">
        <v>1</v>
      </c>
      <c r="D3227">
        <v>4</v>
      </c>
      <c r="E3227">
        <v>4</v>
      </c>
      <c r="F3227">
        <v>5</v>
      </c>
      <c r="G3227">
        <v>1</v>
      </c>
      <c r="H3227">
        <f>VLOOKUP(B3227, patient!A:E, 5, FALSE)</f>
        <v>10</v>
      </c>
      <c r="I3227" t="str">
        <f>VLOOKUP(H3227, city!A:B, 2, FALSE)</f>
        <v>Edinburgh</v>
      </c>
      <c r="J3227" t="str">
        <f>VLOOKUP(E3227, diagnosis!A:B, 2, FALSE)</f>
        <v>Hypertension</v>
      </c>
      <c r="K3227" t="str">
        <f>VLOOKUP(D3227, department!A:B, 2, FALSE)</f>
        <v>Orthopedics</v>
      </c>
      <c r="L3227" t="str">
        <f>VLOOKUP(C3227, provider!A:B, 2, FALSE)</f>
        <v>Dr. Olu Abisola</v>
      </c>
      <c r="M3227" t="str">
        <f>VLOOKUP(G3227, insurance!A:B, 2, FALSE)</f>
        <v>Aviva</v>
      </c>
      <c r="N3227">
        <f>VLOOKUP(B3227, patient!A:D, 4, FALSE)</f>
        <v>21</v>
      </c>
      <c r="O3227" t="str">
        <f>VLOOKUP(B3227, patient!A:C, 3, FALSE)</f>
        <v>Female</v>
      </c>
      <c r="P3227" t="str">
        <f>VLOOKUP(B3227, patient!A:F, 6, FALSE)</f>
        <v>Hispanic</v>
      </c>
      <c r="Q3227" t="s">
        <v>491</v>
      </c>
      <c r="R3227">
        <v>386</v>
      </c>
      <c r="S3227">
        <v>125</v>
      </c>
      <c r="T3227" s="1">
        <v>45624</v>
      </c>
      <c r="U3227" s="1" t="str">
        <f t="shared" si="150"/>
        <v>Yes</v>
      </c>
      <c r="V3227">
        <v>4</v>
      </c>
      <c r="W3227" t="s">
        <v>487</v>
      </c>
      <c r="X3227" t="s">
        <v>488</v>
      </c>
      <c r="Y3227" t="str">
        <f t="shared" si="151"/>
        <v>Scheduled</v>
      </c>
      <c r="Z3227" t="s">
        <v>489</v>
      </c>
      <c r="AC3227" t="s">
        <v>490</v>
      </c>
      <c r="AD3227">
        <v>357.7</v>
      </c>
      <c r="AE3227">
        <v>0</v>
      </c>
      <c r="AF3227" t="str">
        <f t="shared" si="152"/>
        <v>Jan</v>
      </c>
    </row>
    <row r="3228" spans="1:32" x14ac:dyDescent="0.25">
      <c r="A3228" s="1">
        <v>45661</v>
      </c>
      <c r="B3228">
        <v>157</v>
      </c>
      <c r="C3228">
        <v>1</v>
      </c>
      <c r="D3228">
        <v>4</v>
      </c>
      <c r="E3228">
        <v>3</v>
      </c>
      <c r="F3228">
        <v>5</v>
      </c>
      <c r="G3228">
        <v>3</v>
      </c>
      <c r="H3228">
        <f>VLOOKUP(B3228, patient!A:E, 5, FALSE)</f>
        <v>4</v>
      </c>
      <c r="I3228" t="str">
        <f>VLOOKUP(H3228, city!A:B, 2, FALSE)</f>
        <v>Birmingham</v>
      </c>
      <c r="J3228" t="str">
        <f>VLOOKUP(E3228, diagnosis!A:B, 2, FALSE)</f>
        <v>Fracture</v>
      </c>
      <c r="K3228" t="str">
        <f>VLOOKUP(D3228, department!A:B, 2, FALSE)</f>
        <v>Orthopedics</v>
      </c>
      <c r="L3228" t="str">
        <f>VLOOKUP(C3228, provider!A:B, 2, FALSE)</f>
        <v>Dr. Olu Abisola</v>
      </c>
      <c r="M3228" t="str">
        <f>VLOOKUP(G3228, insurance!A:B, 2, FALSE)</f>
        <v>Allianz</v>
      </c>
      <c r="N3228">
        <f>VLOOKUP(B3228, patient!A:D, 4, FALSE)</f>
        <v>35</v>
      </c>
      <c r="O3228" t="str">
        <f>VLOOKUP(B3228, patient!A:C, 3, FALSE)</f>
        <v>Female</v>
      </c>
      <c r="P3228" t="str">
        <f>VLOOKUP(B3228, patient!A:F, 6, FALSE)</f>
        <v>Other</v>
      </c>
      <c r="Q3228" t="s">
        <v>491</v>
      </c>
      <c r="R3228">
        <v>105</v>
      </c>
      <c r="S3228">
        <v>130</v>
      </c>
      <c r="U3228" s="1" t="str">
        <f t="shared" si="150"/>
        <v>No</v>
      </c>
      <c r="V3228">
        <v>3</v>
      </c>
      <c r="W3228" t="s">
        <v>492</v>
      </c>
      <c r="X3228" t="s">
        <v>495</v>
      </c>
      <c r="Y3228" t="str">
        <f t="shared" si="151"/>
        <v>Emergency</v>
      </c>
      <c r="Z3228" t="s">
        <v>497</v>
      </c>
      <c r="AA3228" s="1">
        <v>45620</v>
      </c>
      <c r="AB3228" s="1">
        <v>45614</v>
      </c>
      <c r="AC3228" t="s">
        <v>498</v>
      </c>
      <c r="AD3228">
        <v>171.5</v>
      </c>
      <c r="AE3228">
        <v>10</v>
      </c>
      <c r="AF3228" t="str">
        <f t="shared" si="152"/>
        <v>Jan</v>
      </c>
    </row>
    <row r="3229" spans="1:32" x14ac:dyDescent="0.25">
      <c r="A3229" s="1">
        <v>45661</v>
      </c>
      <c r="B3229">
        <v>4451</v>
      </c>
      <c r="C3229">
        <v>1</v>
      </c>
      <c r="D3229">
        <v>4</v>
      </c>
      <c r="E3229">
        <v>2</v>
      </c>
      <c r="F3229">
        <v>5</v>
      </c>
      <c r="G3229">
        <v>1</v>
      </c>
      <c r="H3229">
        <f>VLOOKUP(B3229, patient!A:E, 5, FALSE)</f>
        <v>10</v>
      </c>
      <c r="I3229" t="str">
        <f>VLOOKUP(H3229, city!A:B, 2, FALSE)</f>
        <v>Edinburgh</v>
      </c>
      <c r="J3229" t="str">
        <f>VLOOKUP(E3229, diagnosis!A:B, 2, FALSE)</f>
        <v>Asthma</v>
      </c>
      <c r="K3229" t="str">
        <f>VLOOKUP(D3229, department!A:B, 2, FALSE)</f>
        <v>Orthopedics</v>
      </c>
      <c r="L3229" t="str">
        <f>VLOOKUP(C3229, provider!A:B, 2, FALSE)</f>
        <v>Dr. Olu Abisola</v>
      </c>
      <c r="M3229" t="str">
        <f>VLOOKUP(G3229, insurance!A:B, 2, FALSE)</f>
        <v>Aviva</v>
      </c>
      <c r="N3229">
        <f>VLOOKUP(B3229, patient!A:D, 4, FALSE)</f>
        <v>72</v>
      </c>
      <c r="O3229" t="str">
        <f>VLOOKUP(B3229, patient!A:C, 3, FALSE)</f>
        <v>Male</v>
      </c>
      <c r="P3229" t="str">
        <f>VLOOKUP(B3229, patient!A:F, 6, FALSE)</f>
        <v>Asian</v>
      </c>
      <c r="Q3229" t="s">
        <v>486</v>
      </c>
      <c r="R3229">
        <v>889</v>
      </c>
      <c r="S3229">
        <v>89</v>
      </c>
      <c r="T3229" s="1">
        <v>45638</v>
      </c>
      <c r="U3229" s="1" t="str">
        <f t="shared" si="150"/>
        <v>Yes</v>
      </c>
      <c r="V3229">
        <v>1</v>
      </c>
      <c r="W3229" t="s">
        <v>487</v>
      </c>
      <c r="X3229" t="s">
        <v>488</v>
      </c>
      <c r="Y3229" t="str">
        <f t="shared" si="151"/>
        <v>Scheduled</v>
      </c>
      <c r="Z3229" t="s">
        <v>497</v>
      </c>
      <c r="AC3229" t="s">
        <v>490</v>
      </c>
      <c r="AD3229">
        <v>684.6</v>
      </c>
      <c r="AE3229">
        <v>0</v>
      </c>
      <c r="AF3229" t="str">
        <f t="shared" si="152"/>
        <v>Jan</v>
      </c>
    </row>
    <row r="3230" spans="1:32" x14ac:dyDescent="0.25">
      <c r="A3230" s="1">
        <v>45661</v>
      </c>
      <c r="B3230">
        <v>518</v>
      </c>
      <c r="C3230">
        <v>1</v>
      </c>
      <c r="D3230">
        <v>4</v>
      </c>
      <c r="E3230">
        <v>5</v>
      </c>
      <c r="F3230">
        <v>5</v>
      </c>
      <c r="G3230">
        <v>3</v>
      </c>
      <c r="H3230">
        <f>VLOOKUP(B3230, patient!A:E, 5, FALSE)</f>
        <v>4</v>
      </c>
      <c r="I3230" t="str">
        <f>VLOOKUP(H3230, city!A:B, 2, FALSE)</f>
        <v>Birmingham</v>
      </c>
      <c r="J3230" t="str">
        <f>VLOOKUP(E3230, diagnosis!A:B, 2, FALSE)</f>
        <v>Migraine</v>
      </c>
      <c r="K3230" t="str">
        <f>VLOOKUP(D3230, department!A:B, 2, FALSE)</f>
        <v>Orthopedics</v>
      </c>
      <c r="L3230" t="str">
        <f>VLOOKUP(C3230, provider!A:B, 2, FALSE)</f>
        <v>Dr. Olu Abisola</v>
      </c>
      <c r="M3230" t="str">
        <f>VLOOKUP(G3230, insurance!A:B, 2, FALSE)</f>
        <v>Allianz</v>
      </c>
      <c r="N3230">
        <f>VLOOKUP(B3230, patient!A:D, 4, FALSE)</f>
        <v>23</v>
      </c>
      <c r="O3230" t="str">
        <f>VLOOKUP(B3230, patient!A:C, 3, FALSE)</f>
        <v>Female</v>
      </c>
      <c r="P3230" t="str">
        <f>VLOOKUP(B3230, patient!A:F, 6, FALSE)</f>
        <v>Black</v>
      </c>
      <c r="Q3230" t="s">
        <v>491</v>
      </c>
      <c r="R3230">
        <v>947</v>
      </c>
      <c r="S3230">
        <v>76</v>
      </c>
      <c r="U3230" s="1" t="str">
        <f t="shared" si="150"/>
        <v>No</v>
      </c>
      <c r="V3230">
        <v>10</v>
      </c>
      <c r="W3230" t="s">
        <v>494</v>
      </c>
      <c r="X3230" t="s">
        <v>488</v>
      </c>
      <c r="Y3230" t="str">
        <f t="shared" si="151"/>
        <v>Scheduled</v>
      </c>
      <c r="Z3230" t="s">
        <v>497</v>
      </c>
      <c r="AA3230" s="1">
        <v>45620</v>
      </c>
      <c r="AB3230" s="1">
        <v>45614</v>
      </c>
      <c r="AC3230" t="s">
        <v>493</v>
      </c>
      <c r="AD3230">
        <v>737.1</v>
      </c>
      <c r="AE3230">
        <v>30</v>
      </c>
      <c r="AF3230" t="str">
        <f t="shared" si="152"/>
        <v>Jan</v>
      </c>
    </row>
    <row r="3231" spans="1:32" x14ac:dyDescent="0.25">
      <c r="A3231" s="1">
        <v>45661</v>
      </c>
      <c r="B3231">
        <v>4664</v>
      </c>
      <c r="C3231">
        <v>1</v>
      </c>
      <c r="D3231">
        <v>4</v>
      </c>
      <c r="E3231">
        <v>4</v>
      </c>
      <c r="F3231">
        <v>5</v>
      </c>
      <c r="G3231">
        <v>1</v>
      </c>
      <c r="H3231">
        <f>VLOOKUP(B3231, patient!A:E, 5, FALSE)</f>
        <v>10</v>
      </c>
      <c r="I3231" t="str">
        <f>VLOOKUP(H3231, city!A:B, 2, FALSE)</f>
        <v>Edinburgh</v>
      </c>
      <c r="J3231" t="str">
        <f>VLOOKUP(E3231, diagnosis!A:B, 2, FALSE)</f>
        <v>Hypertension</v>
      </c>
      <c r="K3231" t="str">
        <f>VLOOKUP(D3231, department!A:B, 2, FALSE)</f>
        <v>Orthopedics</v>
      </c>
      <c r="L3231" t="str">
        <f>VLOOKUP(C3231, provider!A:B, 2, FALSE)</f>
        <v>Dr. Olu Abisola</v>
      </c>
      <c r="M3231" t="str">
        <f>VLOOKUP(G3231, insurance!A:B, 2, FALSE)</f>
        <v>Aviva</v>
      </c>
      <c r="N3231">
        <f>VLOOKUP(B3231, patient!A:D, 4, FALSE)</f>
        <v>52</v>
      </c>
      <c r="O3231" t="str">
        <f>VLOOKUP(B3231, patient!A:C, 3, FALSE)</f>
        <v>Male</v>
      </c>
      <c r="P3231" t="str">
        <f>VLOOKUP(B3231, patient!A:F, 6, FALSE)</f>
        <v>Asian</v>
      </c>
      <c r="Q3231" t="s">
        <v>491</v>
      </c>
      <c r="R3231">
        <v>888</v>
      </c>
      <c r="S3231">
        <v>95</v>
      </c>
      <c r="U3231" s="1" t="str">
        <f t="shared" si="150"/>
        <v>No</v>
      </c>
      <c r="V3231">
        <v>7</v>
      </c>
      <c r="W3231" t="s">
        <v>494</v>
      </c>
      <c r="X3231" t="s">
        <v>488</v>
      </c>
      <c r="Y3231" t="str">
        <f t="shared" si="151"/>
        <v>Scheduled</v>
      </c>
      <c r="Z3231" t="s">
        <v>489</v>
      </c>
      <c r="AA3231" s="1">
        <v>45617</v>
      </c>
      <c r="AB3231" s="1">
        <v>45614</v>
      </c>
      <c r="AC3231" t="s">
        <v>496</v>
      </c>
      <c r="AD3231">
        <v>723.1</v>
      </c>
      <c r="AE3231">
        <v>50</v>
      </c>
      <c r="AF3231" t="str">
        <f t="shared" si="152"/>
        <v>Jan</v>
      </c>
    </row>
    <row r="3232" spans="1:32" x14ac:dyDescent="0.25">
      <c r="A3232" s="1">
        <v>45661</v>
      </c>
      <c r="B3232">
        <v>547</v>
      </c>
      <c r="C3232">
        <v>1</v>
      </c>
      <c r="D3232">
        <v>4</v>
      </c>
      <c r="E3232">
        <v>4</v>
      </c>
      <c r="F3232">
        <v>5</v>
      </c>
      <c r="G3232">
        <v>2</v>
      </c>
      <c r="H3232">
        <f>VLOOKUP(B3232, patient!A:E, 5, FALSE)</f>
        <v>4</v>
      </c>
      <c r="I3232" t="str">
        <f>VLOOKUP(H3232, city!A:B, 2, FALSE)</f>
        <v>Birmingham</v>
      </c>
      <c r="J3232" t="str">
        <f>VLOOKUP(E3232, diagnosis!A:B, 2, FALSE)</f>
        <v>Hypertension</v>
      </c>
      <c r="K3232" t="str">
        <f>VLOOKUP(D3232, department!A:B, 2, FALSE)</f>
        <v>Orthopedics</v>
      </c>
      <c r="L3232" t="str">
        <f>VLOOKUP(C3232, provider!A:B, 2, FALSE)</f>
        <v>Dr. Olu Abisola</v>
      </c>
      <c r="M3232" t="str">
        <f>VLOOKUP(G3232, insurance!A:B, 2, FALSE)</f>
        <v>AXA</v>
      </c>
      <c r="N3232">
        <f>VLOOKUP(B3232, patient!A:D, 4, FALSE)</f>
        <v>39</v>
      </c>
      <c r="O3232" t="str">
        <f>VLOOKUP(B3232, patient!A:C, 3, FALSE)</f>
        <v>Male</v>
      </c>
      <c r="P3232" t="str">
        <f>VLOOKUP(B3232, patient!A:F, 6, FALSE)</f>
        <v>Black</v>
      </c>
      <c r="Q3232" t="s">
        <v>491</v>
      </c>
      <c r="R3232">
        <v>78</v>
      </c>
      <c r="S3232">
        <v>195</v>
      </c>
      <c r="T3232" s="1">
        <v>45641</v>
      </c>
      <c r="U3232" s="1" t="str">
        <f t="shared" si="150"/>
        <v>Yes</v>
      </c>
      <c r="V3232">
        <v>8</v>
      </c>
      <c r="W3232" t="s">
        <v>494</v>
      </c>
      <c r="X3232" t="s">
        <v>495</v>
      </c>
      <c r="Y3232" t="str">
        <f t="shared" si="151"/>
        <v>Emergency</v>
      </c>
      <c r="Z3232" t="s">
        <v>489</v>
      </c>
      <c r="AC3232" t="s">
        <v>490</v>
      </c>
      <c r="AD3232">
        <v>191.1</v>
      </c>
      <c r="AE3232">
        <v>0</v>
      </c>
      <c r="AF3232" t="str">
        <f t="shared" si="152"/>
        <v>Jan</v>
      </c>
    </row>
    <row r="3233" spans="1:32" x14ac:dyDescent="0.25">
      <c r="A3233" s="1">
        <v>45661</v>
      </c>
      <c r="B3233">
        <v>329</v>
      </c>
      <c r="C3233">
        <v>1</v>
      </c>
      <c r="D3233">
        <v>4</v>
      </c>
      <c r="E3233">
        <v>2</v>
      </c>
      <c r="F3233">
        <v>5</v>
      </c>
      <c r="G3233">
        <v>1</v>
      </c>
      <c r="H3233">
        <f>VLOOKUP(B3233, patient!A:E, 5, FALSE)</f>
        <v>10</v>
      </c>
      <c r="I3233" t="str">
        <f>VLOOKUP(H3233, city!A:B, 2, FALSE)</f>
        <v>Edinburgh</v>
      </c>
      <c r="J3233" t="str">
        <f>VLOOKUP(E3233, diagnosis!A:B, 2, FALSE)</f>
        <v>Asthma</v>
      </c>
      <c r="K3233" t="str">
        <f>VLOOKUP(D3233, department!A:B, 2, FALSE)</f>
        <v>Orthopedics</v>
      </c>
      <c r="L3233" t="str">
        <f>VLOOKUP(C3233, provider!A:B, 2, FALSE)</f>
        <v>Dr. Olu Abisola</v>
      </c>
      <c r="M3233" t="str">
        <f>VLOOKUP(G3233, insurance!A:B, 2, FALSE)</f>
        <v>Aviva</v>
      </c>
      <c r="N3233">
        <f>VLOOKUP(B3233, patient!A:D, 4, FALSE)</f>
        <v>60</v>
      </c>
      <c r="O3233" t="str">
        <f>VLOOKUP(B3233, patient!A:C, 3, FALSE)</f>
        <v>Female</v>
      </c>
      <c r="P3233" t="str">
        <f>VLOOKUP(B3233, patient!A:F, 6, FALSE)</f>
        <v>Other</v>
      </c>
      <c r="Q3233" t="s">
        <v>492</v>
      </c>
      <c r="R3233">
        <v>561</v>
      </c>
      <c r="S3233">
        <v>39</v>
      </c>
      <c r="T3233" s="1">
        <v>45635</v>
      </c>
      <c r="U3233" s="1" t="str">
        <f t="shared" si="150"/>
        <v>Yes</v>
      </c>
      <c r="V3233">
        <v>2</v>
      </c>
      <c r="W3233" t="s">
        <v>492</v>
      </c>
      <c r="X3233" t="s">
        <v>488</v>
      </c>
      <c r="Y3233" t="str">
        <f t="shared" si="151"/>
        <v>Scheduled</v>
      </c>
      <c r="Z3233" t="s">
        <v>497</v>
      </c>
      <c r="AC3233" t="s">
        <v>490</v>
      </c>
      <c r="AD3233">
        <v>420</v>
      </c>
      <c r="AE3233">
        <v>0</v>
      </c>
      <c r="AF3233" t="str">
        <f t="shared" si="152"/>
        <v>Jan</v>
      </c>
    </row>
    <row r="3234" spans="1:32" x14ac:dyDescent="0.25">
      <c r="A3234" s="1">
        <v>45661</v>
      </c>
      <c r="B3234">
        <v>27</v>
      </c>
      <c r="C3234">
        <v>1</v>
      </c>
      <c r="D3234">
        <v>4</v>
      </c>
      <c r="E3234">
        <v>5</v>
      </c>
      <c r="F3234">
        <v>5</v>
      </c>
      <c r="G3234">
        <v>1</v>
      </c>
      <c r="H3234">
        <f>VLOOKUP(B3234, patient!A:E, 5, FALSE)</f>
        <v>4</v>
      </c>
      <c r="I3234" t="str">
        <f>VLOOKUP(H3234, city!A:B, 2, FALSE)</f>
        <v>Birmingham</v>
      </c>
      <c r="J3234" t="str">
        <f>VLOOKUP(E3234, diagnosis!A:B, 2, FALSE)</f>
        <v>Migraine</v>
      </c>
      <c r="K3234" t="str">
        <f>VLOOKUP(D3234, department!A:B, 2, FALSE)</f>
        <v>Orthopedics</v>
      </c>
      <c r="L3234" t="str">
        <f>VLOOKUP(C3234, provider!A:B, 2, FALSE)</f>
        <v>Dr. Olu Abisola</v>
      </c>
      <c r="M3234" t="str">
        <f>VLOOKUP(G3234, insurance!A:B, 2, FALSE)</f>
        <v>Aviva</v>
      </c>
      <c r="N3234">
        <f>VLOOKUP(B3234, patient!A:D, 4, FALSE)</f>
        <v>32</v>
      </c>
      <c r="O3234" t="str">
        <f>VLOOKUP(B3234, patient!A:C, 3, FALSE)</f>
        <v>Male</v>
      </c>
      <c r="P3234" t="str">
        <f>VLOOKUP(B3234, patient!A:F, 6, FALSE)</f>
        <v>Asian</v>
      </c>
      <c r="Q3234" t="s">
        <v>491</v>
      </c>
      <c r="R3234">
        <v>818</v>
      </c>
      <c r="S3234">
        <v>81</v>
      </c>
      <c r="U3234" s="1" t="str">
        <f t="shared" si="150"/>
        <v>No</v>
      </c>
      <c r="V3234">
        <v>8</v>
      </c>
      <c r="W3234" t="s">
        <v>494</v>
      </c>
      <c r="X3234" t="s">
        <v>495</v>
      </c>
      <c r="Y3234" t="str">
        <f t="shared" si="151"/>
        <v>Emergency</v>
      </c>
      <c r="Z3234" t="s">
        <v>497</v>
      </c>
      <c r="AA3234" s="1">
        <v>45623</v>
      </c>
      <c r="AB3234" s="1">
        <v>45615</v>
      </c>
      <c r="AC3234" t="s">
        <v>498</v>
      </c>
      <c r="AD3234">
        <v>636.29999999999995</v>
      </c>
      <c r="AE3234">
        <v>10</v>
      </c>
      <c r="AF3234" t="str">
        <f t="shared" si="152"/>
        <v>Jan</v>
      </c>
    </row>
    <row r="3235" spans="1:32" x14ac:dyDescent="0.25">
      <c r="A3235" s="1">
        <v>45661</v>
      </c>
      <c r="B3235">
        <v>2804</v>
      </c>
      <c r="C3235">
        <v>1</v>
      </c>
      <c r="D3235">
        <v>4</v>
      </c>
      <c r="E3235">
        <v>5</v>
      </c>
      <c r="F3235">
        <v>5</v>
      </c>
      <c r="G3235">
        <v>3</v>
      </c>
      <c r="H3235">
        <f>VLOOKUP(B3235, patient!A:E, 5, FALSE)</f>
        <v>10</v>
      </c>
      <c r="I3235" t="str">
        <f>VLOOKUP(H3235, city!A:B, 2, FALSE)</f>
        <v>Edinburgh</v>
      </c>
      <c r="J3235" t="str">
        <f>VLOOKUP(E3235, diagnosis!A:B, 2, FALSE)</f>
        <v>Migraine</v>
      </c>
      <c r="K3235" t="str">
        <f>VLOOKUP(D3235, department!A:B, 2, FALSE)</f>
        <v>Orthopedics</v>
      </c>
      <c r="L3235" t="str">
        <f>VLOOKUP(C3235, provider!A:B, 2, FALSE)</f>
        <v>Dr. Olu Abisola</v>
      </c>
      <c r="M3235" t="str">
        <f>VLOOKUP(G3235, insurance!A:B, 2, FALSE)</f>
        <v>Allianz</v>
      </c>
      <c r="N3235">
        <f>VLOOKUP(B3235, patient!A:D, 4, FALSE)</f>
        <v>39</v>
      </c>
      <c r="O3235" t="str">
        <f>VLOOKUP(B3235, patient!A:C, 3, FALSE)</f>
        <v>Female</v>
      </c>
      <c r="P3235" t="str">
        <f>VLOOKUP(B3235, patient!A:F, 6, FALSE)</f>
        <v>White</v>
      </c>
      <c r="Q3235" t="s">
        <v>492</v>
      </c>
      <c r="R3235">
        <v>938</v>
      </c>
      <c r="S3235">
        <v>192</v>
      </c>
      <c r="T3235" s="1">
        <v>45644</v>
      </c>
      <c r="U3235" s="1" t="str">
        <f t="shared" si="150"/>
        <v>Yes</v>
      </c>
      <c r="V3235">
        <v>9</v>
      </c>
      <c r="W3235" t="s">
        <v>492</v>
      </c>
      <c r="X3235" t="s">
        <v>488</v>
      </c>
      <c r="Y3235" t="str">
        <f t="shared" si="151"/>
        <v>Scheduled</v>
      </c>
      <c r="Z3235" t="s">
        <v>489</v>
      </c>
      <c r="AC3235" t="s">
        <v>490</v>
      </c>
      <c r="AD3235">
        <v>791</v>
      </c>
      <c r="AE3235">
        <v>0</v>
      </c>
      <c r="AF3235" t="str">
        <f t="shared" si="152"/>
        <v>Jan</v>
      </c>
    </row>
    <row r="3236" spans="1:32" x14ac:dyDescent="0.25">
      <c r="A3236" s="1">
        <v>45661</v>
      </c>
      <c r="B3236">
        <v>1919</v>
      </c>
      <c r="C3236">
        <v>1</v>
      </c>
      <c r="D3236">
        <v>4</v>
      </c>
      <c r="E3236">
        <v>4</v>
      </c>
      <c r="F3236">
        <v>5</v>
      </c>
      <c r="G3236">
        <v>3</v>
      </c>
      <c r="H3236">
        <f>VLOOKUP(B3236, patient!A:E, 5, FALSE)</f>
        <v>4</v>
      </c>
      <c r="I3236" t="str">
        <f>VLOOKUP(H3236, city!A:B, 2, FALSE)</f>
        <v>Birmingham</v>
      </c>
      <c r="J3236" t="str">
        <f>VLOOKUP(E3236, diagnosis!A:B, 2, FALSE)</f>
        <v>Hypertension</v>
      </c>
      <c r="K3236" t="str">
        <f>VLOOKUP(D3236, department!A:B, 2, FALSE)</f>
        <v>Orthopedics</v>
      </c>
      <c r="L3236" t="str">
        <f>VLOOKUP(C3236, provider!A:B, 2, FALSE)</f>
        <v>Dr. Olu Abisola</v>
      </c>
      <c r="M3236" t="str">
        <f>VLOOKUP(G3236, insurance!A:B, 2, FALSE)</f>
        <v>Allianz</v>
      </c>
      <c r="N3236">
        <f>VLOOKUP(B3236, patient!A:D, 4, FALSE)</f>
        <v>77</v>
      </c>
      <c r="O3236" t="str">
        <f>VLOOKUP(B3236, patient!A:C, 3, FALSE)</f>
        <v>Male</v>
      </c>
      <c r="P3236" t="str">
        <f>VLOOKUP(B3236, patient!A:F, 6, FALSE)</f>
        <v>Black</v>
      </c>
      <c r="Q3236" t="s">
        <v>491</v>
      </c>
      <c r="R3236">
        <v>996</v>
      </c>
      <c r="S3236">
        <v>82</v>
      </c>
      <c r="T3236" s="1">
        <v>45630</v>
      </c>
      <c r="U3236" s="1" t="str">
        <f t="shared" si="150"/>
        <v>Yes</v>
      </c>
      <c r="V3236">
        <v>7</v>
      </c>
      <c r="W3236" t="s">
        <v>492</v>
      </c>
      <c r="X3236" t="s">
        <v>488</v>
      </c>
      <c r="Y3236" t="str">
        <f t="shared" si="151"/>
        <v>Scheduled</v>
      </c>
      <c r="Z3236" t="s">
        <v>497</v>
      </c>
      <c r="AC3236" t="s">
        <v>490</v>
      </c>
      <c r="AD3236">
        <v>754.6</v>
      </c>
      <c r="AE3236">
        <v>0</v>
      </c>
      <c r="AF3236" t="str">
        <f t="shared" si="152"/>
        <v>Jan</v>
      </c>
    </row>
    <row r="3237" spans="1:32" x14ac:dyDescent="0.25">
      <c r="A3237" s="1">
        <v>45662</v>
      </c>
      <c r="B3237">
        <v>1172</v>
      </c>
      <c r="C3237">
        <v>1</v>
      </c>
      <c r="D3237">
        <v>4</v>
      </c>
      <c r="E3237">
        <v>4</v>
      </c>
      <c r="F3237">
        <v>5</v>
      </c>
      <c r="G3237">
        <v>1</v>
      </c>
      <c r="H3237">
        <f>VLOOKUP(B3237, patient!A:E, 5, FALSE)</f>
        <v>10</v>
      </c>
      <c r="I3237" t="str">
        <f>VLOOKUP(H3237, city!A:B, 2, FALSE)</f>
        <v>Edinburgh</v>
      </c>
      <c r="J3237" t="str">
        <f>VLOOKUP(E3237, diagnosis!A:B, 2, FALSE)</f>
        <v>Hypertension</v>
      </c>
      <c r="K3237" t="str">
        <f>VLOOKUP(D3237, department!A:B, 2, FALSE)</f>
        <v>Orthopedics</v>
      </c>
      <c r="L3237" t="str">
        <f>VLOOKUP(C3237, provider!A:B, 2, FALSE)</f>
        <v>Dr. Olu Abisola</v>
      </c>
      <c r="M3237" t="str">
        <f>VLOOKUP(G3237, insurance!A:B, 2, FALSE)</f>
        <v>Aviva</v>
      </c>
      <c r="N3237">
        <f>VLOOKUP(B3237, patient!A:D, 4, FALSE)</f>
        <v>54</v>
      </c>
      <c r="O3237" t="str">
        <f>VLOOKUP(B3237, patient!A:C, 3, FALSE)</f>
        <v>Female</v>
      </c>
      <c r="P3237" t="str">
        <f>VLOOKUP(B3237, patient!A:F, 6, FALSE)</f>
        <v>Hispanic</v>
      </c>
      <c r="Q3237" t="s">
        <v>491</v>
      </c>
      <c r="R3237">
        <v>179</v>
      </c>
      <c r="S3237">
        <v>155</v>
      </c>
      <c r="T3237" s="1">
        <v>45624</v>
      </c>
      <c r="U3237" s="1" t="str">
        <f t="shared" si="150"/>
        <v>Yes</v>
      </c>
      <c r="V3237">
        <v>1</v>
      </c>
      <c r="W3237" t="s">
        <v>492</v>
      </c>
      <c r="X3237" t="s">
        <v>495</v>
      </c>
      <c r="Y3237" t="str">
        <f t="shared" si="151"/>
        <v>Emergency</v>
      </c>
      <c r="Z3237" t="s">
        <v>497</v>
      </c>
      <c r="AC3237" t="s">
        <v>490</v>
      </c>
      <c r="AD3237">
        <v>233.8</v>
      </c>
      <c r="AE3237">
        <v>0</v>
      </c>
      <c r="AF3237" t="str">
        <f t="shared" si="152"/>
        <v>Jan</v>
      </c>
    </row>
    <row r="3238" spans="1:32" x14ac:dyDescent="0.25">
      <c r="A3238" s="1">
        <v>45658</v>
      </c>
      <c r="B3238">
        <v>3237</v>
      </c>
      <c r="C3238">
        <v>1</v>
      </c>
      <c r="D3238">
        <v>4</v>
      </c>
      <c r="E3238">
        <v>1</v>
      </c>
      <c r="F3238">
        <v>5</v>
      </c>
      <c r="G3238">
        <v>3</v>
      </c>
      <c r="H3238">
        <f>VLOOKUP(B3238, patient!A:E, 5, FALSE)</f>
        <v>4</v>
      </c>
      <c r="I3238" t="str">
        <f>VLOOKUP(H3238, city!A:B, 2, FALSE)</f>
        <v>Birmingham</v>
      </c>
      <c r="J3238" t="str">
        <f>VLOOKUP(E3238, diagnosis!A:B, 2, FALSE)</f>
        <v>Appendicitis</v>
      </c>
      <c r="K3238" t="str">
        <f>VLOOKUP(D3238, department!A:B, 2, FALSE)</f>
        <v>Orthopedics</v>
      </c>
      <c r="L3238" t="str">
        <f>VLOOKUP(C3238, provider!A:B, 2, FALSE)</f>
        <v>Dr. Olu Abisola</v>
      </c>
      <c r="M3238" t="str">
        <f>VLOOKUP(G3238, insurance!A:B, 2, FALSE)</f>
        <v>Allianz</v>
      </c>
      <c r="N3238">
        <f>VLOOKUP(B3238, patient!A:D, 4, FALSE)</f>
        <v>69</v>
      </c>
      <c r="O3238" t="str">
        <f>VLOOKUP(B3238, patient!A:C, 3, FALSE)</f>
        <v>Male</v>
      </c>
      <c r="P3238" t="str">
        <f>VLOOKUP(B3238, patient!A:F, 6, FALSE)</f>
        <v>Asian</v>
      </c>
      <c r="Q3238" t="s">
        <v>491</v>
      </c>
      <c r="R3238">
        <v>520</v>
      </c>
      <c r="S3238">
        <v>173</v>
      </c>
      <c r="U3238" s="1" t="str">
        <f t="shared" si="150"/>
        <v>No</v>
      </c>
      <c r="V3238">
        <v>4</v>
      </c>
      <c r="W3238" t="s">
        <v>487</v>
      </c>
      <c r="X3238" t="s">
        <v>488</v>
      </c>
      <c r="Y3238" t="str">
        <f t="shared" si="151"/>
        <v>Scheduled</v>
      </c>
      <c r="Z3238" t="s">
        <v>489</v>
      </c>
      <c r="AA3238" s="1">
        <v>45624</v>
      </c>
      <c r="AB3238" s="1">
        <v>45615</v>
      </c>
      <c r="AC3238" t="s">
        <v>496</v>
      </c>
      <c r="AD3238">
        <v>520.1</v>
      </c>
      <c r="AE3238">
        <v>50</v>
      </c>
      <c r="AF3238" t="str">
        <f t="shared" si="152"/>
        <v>Jan</v>
      </c>
    </row>
    <row r="3239" spans="1:32" x14ac:dyDescent="0.25">
      <c r="A3239" s="1">
        <v>45658</v>
      </c>
      <c r="B3239">
        <v>2588</v>
      </c>
      <c r="C3239">
        <v>1</v>
      </c>
      <c r="D3239">
        <v>4</v>
      </c>
      <c r="E3239">
        <v>2</v>
      </c>
      <c r="F3239">
        <v>5</v>
      </c>
      <c r="G3239">
        <v>2</v>
      </c>
      <c r="H3239">
        <f>VLOOKUP(B3239, patient!A:E, 5, FALSE)</f>
        <v>10</v>
      </c>
      <c r="I3239" t="str">
        <f>VLOOKUP(H3239, city!A:B, 2, FALSE)</f>
        <v>Edinburgh</v>
      </c>
      <c r="J3239" t="str">
        <f>VLOOKUP(E3239, diagnosis!A:B, 2, FALSE)</f>
        <v>Asthma</v>
      </c>
      <c r="K3239" t="str">
        <f>VLOOKUP(D3239, department!A:B, 2, FALSE)</f>
        <v>Orthopedics</v>
      </c>
      <c r="L3239" t="str">
        <f>VLOOKUP(C3239, provider!A:B, 2, FALSE)</f>
        <v>Dr. Olu Abisola</v>
      </c>
      <c r="M3239" t="str">
        <f>VLOOKUP(G3239, insurance!A:B, 2, FALSE)</f>
        <v>AXA</v>
      </c>
      <c r="N3239">
        <f>VLOOKUP(B3239, patient!A:D, 4, FALSE)</f>
        <v>59</v>
      </c>
      <c r="O3239" t="str">
        <f>VLOOKUP(B3239, patient!A:C, 3, FALSE)</f>
        <v>Male</v>
      </c>
      <c r="P3239" t="str">
        <f>VLOOKUP(B3239, patient!A:F, 6, FALSE)</f>
        <v>Hispanic</v>
      </c>
      <c r="Q3239" t="s">
        <v>491</v>
      </c>
      <c r="R3239">
        <v>860</v>
      </c>
      <c r="S3239">
        <v>57</v>
      </c>
      <c r="U3239" s="1" t="str">
        <f t="shared" si="150"/>
        <v>No</v>
      </c>
      <c r="V3239">
        <v>7</v>
      </c>
      <c r="W3239" t="s">
        <v>492</v>
      </c>
      <c r="X3239" t="s">
        <v>495</v>
      </c>
      <c r="Y3239" t="str">
        <f t="shared" si="151"/>
        <v>Emergency</v>
      </c>
      <c r="Z3239" t="s">
        <v>489</v>
      </c>
      <c r="AA3239" s="1">
        <v>45621</v>
      </c>
      <c r="AB3239" s="1">
        <v>45615</v>
      </c>
      <c r="AC3239" t="s">
        <v>498</v>
      </c>
      <c r="AD3239">
        <v>648.9</v>
      </c>
      <c r="AE3239">
        <v>10</v>
      </c>
      <c r="AF3239" t="str">
        <f t="shared" si="152"/>
        <v>Jan</v>
      </c>
    </row>
    <row r="3240" spans="1:32" x14ac:dyDescent="0.25">
      <c r="A3240" s="1">
        <v>45658</v>
      </c>
      <c r="B3240">
        <v>1597</v>
      </c>
      <c r="C3240">
        <v>1</v>
      </c>
      <c r="D3240">
        <v>4</v>
      </c>
      <c r="E3240">
        <v>5</v>
      </c>
      <c r="F3240">
        <v>5</v>
      </c>
      <c r="G3240">
        <v>2</v>
      </c>
      <c r="H3240">
        <f>VLOOKUP(B3240, patient!A:E, 5, FALSE)</f>
        <v>4</v>
      </c>
      <c r="I3240" t="str">
        <f>VLOOKUP(H3240, city!A:B, 2, FALSE)</f>
        <v>Birmingham</v>
      </c>
      <c r="J3240" t="str">
        <f>VLOOKUP(E3240, diagnosis!A:B, 2, FALSE)</f>
        <v>Migraine</v>
      </c>
      <c r="K3240" t="str">
        <f>VLOOKUP(D3240, department!A:B, 2, FALSE)</f>
        <v>Orthopedics</v>
      </c>
      <c r="L3240" t="str">
        <f>VLOOKUP(C3240, provider!A:B, 2, FALSE)</f>
        <v>Dr. Olu Abisola</v>
      </c>
      <c r="M3240" t="str">
        <f>VLOOKUP(G3240, insurance!A:B, 2, FALSE)</f>
        <v>AXA</v>
      </c>
      <c r="N3240">
        <f>VLOOKUP(B3240, patient!A:D, 4, FALSE)</f>
        <v>29</v>
      </c>
      <c r="O3240" t="str">
        <f>VLOOKUP(B3240, patient!A:C, 3, FALSE)</f>
        <v>Male</v>
      </c>
      <c r="P3240" t="str">
        <f>VLOOKUP(B3240, patient!A:F, 6, FALSE)</f>
        <v>Asian</v>
      </c>
      <c r="Q3240" t="s">
        <v>486</v>
      </c>
      <c r="R3240">
        <v>52</v>
      </c>
      <c r="S3240">
        <v>111</v>
      </c>
      <c r="T3240" s="1">
        <v>45624</v>
      </c>
      <c r="U3240" s="1" t="str">
        <f t="shared" si="150"/>
        <v>Yes</v>
      </c>
      <c r="V3240">
        <v>6</v>
      </c>
      <c r="W3240" t="s">
        <v>487</v>
      </c>
      <c r="X3240" t="s">
        <v>488</v>
      </c>
      <c r="Y3240" t="str">
        <f t="shared" si="151"/>
        <v>Scheduled</v>
      </c>
      <c r="Z3240" t="s">
        <v>489</v>
      </c>
      <c r="AC3240" t="s">
        <v>490</v>
      </c>
      <c r="AD3240">
        <v>114.1</v>
      </c>
      <c r="AE3240">
        <v>0</v>
      </c>
      <c r="AF3240" t="str">
        <f t="shared" si="152"/>
        <v>Jan</v>
      </c>
    </row>
    <row r="3241" spans="1:32" x14ac:dyDescent="0.25">
      <c r="A3241" s="1">
        <v>45658</v>
      </c>
      <c r="B3241">
        <v>2968</v>
      </c>
      <c r="C3241">
        <v>1</v>
      </c>
      <c r="D3241">
        <v>4</v>
      </c>
      <c r="E3241">
        <v>3</v>
      </c>
      <c r="F3241">
        <v>5</v>
      </c>
      <c r="G3241">
        <v>2</v>
      </c>
      <c r="H3241">
        <f>VLOOKUP(B3241, patient!A:E, 5, FALSE)</f>
        <v>10</v>
      </c>
      <c r="I3241" t="str">
        <f>VLOOKUP(H3241, city!A:B, 2, FALSE)</f>
        <v>Edinburgh</v>
      </c>
      <c r="J3241" t="str">
        <f>VLOOKUP(E3241, diagnosis!A:B, 2, FALSE)</f>
        <v>Fracture</v>
      </c>
      <c r="K3241" t="str">
        <f>VLOOKUP(D3241, department!A:B, 2, FALSE)</f>
        <v>Orthopedics</v>
      </c>
      <c r="L3241" t="str">
        <f>VLOOKUP(C3241, provider!A:B, 2, FALSE)</f>
        <v>Dr. Olu Abisola</v>
      </c>
      <c r="M3241" t="str">
        <f>VLOOKUP(G3241, insurance!A:B, 2, FALSE)</f>
        <v>AXA</v>
      </c>
      <c r="N3241">
        <f>VLOOKUP(B3241, patient!A:D, 4, FALSE)</f>
        <v>64</v>
      </c>
      <c r="O3241" t="str">
        <f>VLOOKUP(B3241, patient!A:C, 3, FALSE)</f>
        <v>Male</v>
      </c>
      <c r="P3241" t="str">
        <f>VLOOKUP(B3241, patient!A:F, 6, FALSE)</f>
        <v>Other</v>
      </c>
      <c r="Q3241" t="s">
        <v>492</v>
      </c>
      <c r="R3241">
        <v>158</v>
      </c>
      <c r="S3241">
        <v>118</v>
      </c>
      <c r="U3241" s="1" t="str">
        <f t="shared" si="150"/>
        <v>No</v>
      </c>
      <c r="V3241">
        <v>8</v>
      </c>
      <c r="W3241" t="s">
        <v>492</v>
      </c>
      <c r="X3241" t="s">
        <v>495</v>
      </c>
      <c r="Y3241" t="str">
        <f t="shared" si="151"/>
        <v>Emergency</v>
      </c>
      <c r="Z3241" t="s">
        <v>489</v>
      </c>
      <c r="AA3241" s="1">
        <v>45617</v>
      </c>
      <c r="AB3241" s="1">
        <v>45615</v>
      </c>
      <c r="AC3241" t="s">
        <v>498</v>
      </c>
      <c r="AD3241">
        <v>200.2</v>
      </c>
      <c r="AE3241">
        <v>10</v>
      </c>
      <c r="AF3241" t="str">
        <f t="shared" si="152"/>
        <v>Jan</v>
      </c>
    </row>
    <row r="3242" spans="1:32" x14ac:dyDescent="0.25">
      <c r="A3242" s="1">
        <v>45658</v>
      </c>
      <c r="B3242">
        <v>2489</v>
      </c>
      <c r="C3242">
        <v>1</v>
      </c>
      <c r="D3242">
        <v>4</v>
      </c>
      <c r="E3242">
        <v>2</v>
      </c>
      <c r="F3242">
        <v>5</v>
      </c>
      <c r="G3242">
        <v>3</v>
      </c>
      <c r="H3242">
        <f>VLOOKUP(B3242, patient!A:E, 5, FALSE)</f>
        <v>4</v>
      </c>
      <c r="I3242" t="str">
        <f>VLOOKUP(H3242, city!A:B, 2, FALSE)</f>
        <v>Birmingham</v>
      </c>
      <c r="J3242" t="str">
        <f>VLOOKUP(E3242, diagnosis!A:B, 2, FALSE)</f>
        <v>Asthma</v>
      </c>
      <c r="K3242" t="str">
        <f>VLOOKUP(D3242, department!A:B, 2, FALSE)</f>
        <v>Orthopedics</v>
      </c>
      <c r="L3242" t="str">
        <f>VLOOKUP(C3242, provider!A:B, 2, FALSE)</f>
        <v>Dr. Olu Abisola</v>
      </c>
      <c r="M3242" t="str">
        <f>VLOOKUP(G3242, insurance!A:B, 2, FALSE)</f>
        <v>Allianz</v>
      </c>
      <c r="N3242">
        <f>VLOOKUP(B3242, patient!A:D, 4, FALSE)</f>
        <v>66</v>
      </c>
      <c r="O3242" t="str">
        <f>VLOOKUP(B3242, patient!A:C, 3, FALSE)</f>
        <v>Male</v>
      </c>
      <c r="P3242" t="str">
        <f>VLOOKUP(B3242, patient!A:F, 6, FALSE)</f>
        <v>Hispanic</v>
      </c>
      <c r="Q3242" t="s">
        <v>486</v>
      </c>
      <c r="R3242">
        <v>691</v>
      </c>
      <c r="S3242">
        <v>127</v>
      </c>
      <c r="U3242" s="1" t="str">
        <f t="shared" si="150"/>
        <v>No</v>
      </c>
      <c r="V3242">
        <v>6</v>
      </c>
      <c r="W3242" t="s">
        <v>492</v>
      </c>
      <c r="X3242" t="s">
        <v>488</v>
      </c>
      <c r="Y3242" t="str">
        <f t="shared" si="151"/>
        <v>Scheduled</v>
      </c>
      <c r="Z3242" t="s">
        <v>489</v>
      </c>
      <c r="AA3242" s="1">
        <v>45617</v>
      </c>
      <c r="AB3242" s="1">
        <v>45616</v>
      </c>
      <c r="AC3242" t="s">
        <v>498</v>
      </c>
      <c r="AD3242">
        <v>579.6</v>
      </c>
      <c r="AE3242">
        <v>10</v>
      </c>
      <c r="AF3242" t="str">
        <f t="shared" si="152"/>
        <v>Jan</v>
      </c>
    </row>
    <row r="3243" spans="1:32" x14ac:dyDescent="0.25">
      <c r="A3243" s="1">
        <v>45658</v>
      </c>
      <c r="B3243">
        <v>3216</v>
      </c>
      <c r="C3243">
        <v>1</v>
      </c>
      <c r="D3243">
        <v>4</v>
      </c>
      <c r="E3243">
        <v>1</v>
      </c>
      <c r="F3243">
        <v>5</v>
      </c>
      <c r="G3243">
        <v>3</v>
      </c>
      <c r="H3243">
        <f>VLOOKUP(B3243, patient!A:E, 5, FALSE)</f>
        <v>10</v>
      </c>
      <c r="I3243" t="str">
        <f>VLOOKUP(H3243, city!A:B, 2, FALSE)</f>
        <v>Edinburgh</v>
      </c>
      <c r="J3243" t="str">
        <f>VLOOKUP(E3243, diagnosis!A:B, 2, FALSE)</f>
        <v>Appendicitis</v>
      </c>
      <c r="K3243" t="str">
        <f>VLOOKUP(D3243, department!A:B, 2, FALSE)</f>
        <v>Orthopedics</v>
      </c>
      <c r="L3243" t="str">
        <f>VLOOKUP(C3243, provider!A:B, 2, FALSE)</f>
        <v>Dr. Olu Abisola</v>
      </c>
      <c r="M3243" t="str">
        <f>VLOOKUP(G3243, insurance!A:B, 2, FALSE)</f>
        <v>Allianz</v>
      </c>
      <c r="N3243">
        <f>VLOOKUP(B3243, patient!A:D, 4, FALSE)</f>
        <v>59</v>
      </c>
      <c r="O3243" t="str">
        <f>VLOOKUP(B3243, patient!A:C, 3, FALSE)</f>
        <v>Female</v>
      </c>
      <c r="P3243" t="str">
        <f>VLOOKUP(B3243, patient!A:F, 6, FALSE)</f>
        <v>Black</v>
      </c>
      <c r="Q3243" t="s">
        <v>486</v>
      </c>
      <c r="R3243">
        <v>177</v>
      </c>
      <c r="S3243">
        <v>124</v>
      </c>
      <c r="T3243" s="1">
        <v>45633</v>
      </c>
      <c r="U3243" s="1" t="str">
        <f t="shared" si="150"/>
        <v>Yes</v>
      </c>
      <c r="V3243">
        <v>10</v>
      </c>
      <c r="W3243" t="s">
        <v>487</v>
      </c>
      <c r="X3243" t="s">
        <v>488</v>
      </c>
      <c r="Y3243" t="str">
        <f t="shared" si="151"/>
        <v>Scheduled</v>
      </c>
      <c r="Z3243" t="s">
        <v>497</v>
      </c>
      <c r="AC3243" t="s">
        <v>490</v>
      </c>
      <c r="AD3243">
        <v>210.7</v>
      </c>
      <c r="AE3243">
        <v>0</v>
      </c>
      <c r="AF3243" t="str">
        <f t="shared" si="152"/>
        <v>Jan</v>
      </c>
    </row>
    <row r="3244" spans="1:32" x14ac:dyDescent="0.25">
      <c r="A3244" s="1">
        <v>45658</v>
      </c>
      <c r="B3244">
        <v>827</v>
      </c>
      <c r="C3244">
        <v>1</v>
      </c>
      <c r="D3244">
        <v>4</v>
      </c>
      <c r="E3244">
        <v>2</v>
      </c>
      <c r="F3244">
        <v>5</v>
      </c>
      <c r="G3244">
        <v>1</v>
      </c>
      <c r="H3244">
        <f>VLOOKUP(B3244, patient!A:E, 5, FALSE)</f>
        <v>4</v>
      </c>
      <c r="I3244" t="str">
        <f>VLOOKUP(H3244, city!A:B, 2, FALSE)</f>
        <v>Birmingham</v>
      </c>
      <c r="J3244" t="str">
        <f>VLOOKUP(E3244, diagnosis!A:B, 2, FALSE)</f>
        <v>Asthma</v>
      </c>
      <c r="K3244" t="str">
        <f>VLOOKUP(D3244, department!A:B, 2, FALSE)</f>
        <v>Orthopedics</v>
      </c>
      <c r="L3244" t="str">
        <f>VLOOKUP(C3244, provider!A:B, 2, FALSE)</f>
        <v>Dr. Olu Abisola</v>
      </c>
      <c r="M3244" t="str">
        <f>VLOOKUP(G3244, insurance!A:B, 2, FALSE)</f>
        <v>Aviva</v>
      </c>
      <c r="N3244">
        <f>VLOOKUP(B3244, patient!A:D, 4, FALSE)</f>
        <v>55</v>
      </c>
      <c r="O3244" t="str">
        <f>VLOOKUP(B3244, patient!A:C, 3, FALSE)</f>
        <v>Male</v>
      </c>
      <c r="P3244" t="str">
        <f>VLOOKUP(B3244, patient!A:F, 6, FALSE)</f>
        <v>White</v>
      </c>
      <c r="Q3244" t="s">
        <v>486</v>
      </c>
      <c r="R3244">
        <v>990</v>
      </c>
      <c r="S3244">
        <v>188</v>
      </c>
      <c r="U3244" s="1" t="str">
        <f t="shared" si="150"/>
        <v>No</v>
      </c>
      <c r="V3244">
        <v>6</v>
      </c>
      <c r="W3244" t="s">
        <v>487</v>
      </c>
      <c r="X3244" t="s">
        <v>488</v>
      </c>
      <c r="Y3244" t="str">
        <f t="shared" si="151"/>
        <v>Scheduled</v>
      </c>
      <c r="Z3244" t="s">
        <v>489</v>
      </c>
      <c r="AA3244" s="1">
        <v>45619</v>
      </c>
      <c r="AB3244" s="1">
        <v>45616</v>
      </c>
      <c r="AC3244" t="s">
        <v>493</v>
      </c>
      <c r="AD3244">
        <v>845.6</v>
      </c>
      <c r="AE3244">
        <v>30</v>
      </c>
      <c r="AF3244" t="str">
        <f t="shared" si="152"/>
        <v>Jan</v>
      </c>
    </row>
    <row r="3245" spans="1:32" x14ac:dyDescent="0.25">
      <c r="A3245" s="1">
        <v>45658</v>
      </c>
      <c r="B3245">
        <v>1491</v>
      </c>
      <c r="C3245">
        <v>1</v>
      </c>
      <c r="D3245">
        <v>4</v>
      </c>
      <c r="E3245">
        <v>4</v>
      </c>
      <c r="F3245">
        <v>5</v>
      </c>
      <c r="G3245">
        <v>3</v>
      </c>
      <c r="H3245">
        <f>VLOOKUP(B3245, patient!A:E, 5, FALSE)</f>
        <v>10</v>
      </c>
      <c r="I3245" t="str">
        <f>VLOOKUP(H3245, city!A:B, 2, FALSE)</f>
        <v>Edinburgh</v>
      </c>
      <c r="J3245" t="str">
        <f>VLOOKUP(E3245, diagnosis!A:B, 2, FALSE)</f>
        <v>Hypertension</v>
      </c>
      <c r="K3245" t="str">
        <f>VLOOKUP(D3245, department!A:B, 2, FALSE)</f>
        <v>Orthopedics</v>
      </c>
      <c r="L3245" t="str">
        <f>VLOOKUP(C3245, provider!A:B, 2, FALSE)</f>
        <v>Dr. Olu Abisola</v>
      </c>
      <c r="M3245" t="str">
        <f>VLOOKUP(G3245, insurance!A:B, 2, FALSE)</f>
        <v>Allianz</v>
      </c>
      <c r="N3245">
        <f>VLOOKUP(B3245, patient!A:D, 4, FALSE)</f>
        <v>35</v>
      </c>
      <c r="O3245" t="str">
        <f>VLOOKUP(B3245, patient!A:C, 3, FALSE)</f>
        <v>Female</v>
      </c>
      <c r="P3245" t="str">
        <f>VLOOKUP(B3245, patient!A:F, 6, FALSE)</f>
        <v>Other</v>
      </c>
      <c r="Q3245" t="s">
        <v>486</v>
      </c>
      <c r="R3245">
        <v>719</v>
      </c>
      <c r="S3245">
        <v>126</v>
      </c>
      <c r="T3245" s="1">
        <v>45642</v>
      </c>
      <c r="U3245" s="1" t="str">
        <f t="shared" si="150"/>
        <v>Yes</v>
      </c>
      <c r="V3245">
        <v>10</v>
      </c>
      <c r="W3245" t="s">
        <v>494</v>
      </c>
      <c r="X3245" t="s">
        <v>495</v>
      </c>
      <c r="Y3245" t="str">
        <f t="shared" si="151"/>
        <v>Emergency</v>
      </c>
      <c r="Z3245" t="s">
        <v>489</v>
      </c>
      <c r="AC3245" t="s">
        <v>490</v>
      </c>
      <c r="AD3245">
        <v>591.5</v>
      </c>
      <c r="AE3245">
        <v>0</v>
      </c>
      <c r="AF3245" t="str">
        <f t="shared" si="152"/>
        <v>Jan</v>
      </c>
    </row>
    <row r="3246" spans="1:32" x14ac:dyDescent="0.25">
      <c r="A3246" s="1">
        <v>45658</v>
      </c>
      <c r="B3246">
        <v>838</v>
      </c>
      <c r="C3246">
        <v>1</v>
      </c>
      <c r="D3246">
        <v>4</v>
      </c>
      <c r="E3246">
        <v>2</v>
      </c>
      <c r="F3246">
        <v>5</v>
      </c>
      <c r="G3246">
        <v>1</v>
      </c>
      <c r="H3246">
        <f>VLOOKUP(B3246, patient!A:E, 5, FALSE)</f>
        <v>4</v>
      </c>
      <c r="I3246" t="str">
        <f>VLOOKUP(H3246, city!A:B, 2, FALSE)</f>
        <v>Birmingham</v>
      </c>
      <c r="J3246" t="str">
        <f>VLOOKUP(E3246, diagnosis!A:B, 2, FALSE)</f>
        <v>Asthma</v>
      </c>
      <c r="K3246" t="str">
        <f>VLOOKUP(D3246, department!A:B, 2, FALSE)</f>
        <v>Orthopedics</v>
      </c>
      <c r="L3246" t="str">
        <f>VLOOKUP(C3246, provider!A:B, 2, FALSE)</f>
        <v>Dr. Olu Abisola</v>
      </c>
      <c r="M3246" t="str">
        <f>VLOOKUP(G3246, insurance!A:B, 2, FALSE)</f>
        <v>Aviva</v>
      </c>
      <c r="N3246">
        <f>VLOOKUP(B3246, patient!A:D, 4, FALSE)</f>
        <v>62</v>
      </c>
      <c r="O3246" t="str">
        <f>VLOOKUP(B3246, patient!A:C, 3, FALSE)</f>
        <v>Female</v>
      </c>
      <c r="P3246" t="str">
        <f>VLOOKUP(B3246, patient!A:F, 6, FALSE)</f>
        <v>Asian</v>
      </c>
      <c r="Q3246" t="s">
        <v>491</v>
      </c>
      <c r="R3246">
        <v>870</v>
      </c>
      <c r="S3246">
        <v>121</v>
      </c>
      <c r="U3246" s="1" t="str">
        <f t="shared" si="150"/>
        <v>No</v>
      </c>
      <c r="V3246">
        <v>6</v>
      </c>
      <c r="W3246" t="s">
        <v>494</v>
      </c>
      <c r="X3246" t="s">
        <v>488</v>
      </c>
      <c r="Y3246" t="str">
        <f t="shared" si="151"/>
        <v>Scheduled</v>
      </c>
      <c r="Z3246" t="s">
        <v>489</v>
      </c>
      <c r="AA3246" s="1">
        <v>45619</v>
      </c>
      <c r="AB3246" s="1">
        <v>45616</v>
      </c>
      <c r="AC3246" t="s">
        <v>496</v>
      </c>
      <c r="AD3246">
        <v>728.7</v>
      </c>
      <c r="AE3246">
        <v>50</v>
      </c>
      <c r="AF3246" t="str">
        <f t="shared" si="152"/>
        <v>Jan</v>
      </c>
    </row>
    <row r="3247" spans="1:32" x14ac:dyDescent="0.25">
      <c r="A3247" s="1">
        <v>45658</v>
      </c>
      <c r="B3247">
        <v>2831</v>
      </c>
      <c r="C3247">
        <v>1</v>
      </c>
      <c r="D3247">
        <v>4</v>
      </c>
      <c r="E3247">
        <v>2</v>
      </c>
      <c r="F3247">
        <v>5</v>
      </c>
      <c r="G3247">
        <v>3</v>
      </c>
      <c r="H3247">
        <f>VLOOKUP(B3247, patient!A:E, 5, FALSE)</f>
        <v>10</v>
      </c>
      <c r="I3247" t="str">
        <f>VLOOKUP(H3247, city!A:B, 2, FALSE)</f>
        <v>Edinburgh</v>
      </c>
      <c r="J3247" t="str">
        <f>VLOOKUP(E3247, diagnosis!A:B, 2, FALSE)</f>
        <v>Asthma</v>
      </c>
      <c r="K3247" t="str">
        <f>VLOOKUP(D3247, department!A:B, 2, FALSE)</f>
        <v>Orthopedics</v>
      </c>
      <c r="L3247" t="str">
        <f>VLOOKUP(C3247, provider!A:B, 2, FALSE)</f>
        <v>Dr. Olu Abisola</v>
      </c>
      <c r="M3247" t="str">
        <f>VLOOKUP(G3247, insurance!A:B, 2, FALSE)</f>
        <v>Allianz</v>
      </c>
      <c r="N3247">
        <f>VLOOKUP(B3247, patient!A:D, 4, FALSE)</f>
        <v>52</v>
      </c>
      <c r="O3247" t="str">
        <f>VLOOKUP(B3247, patient!A:C, 3, FALSE)</f>
        <v>Female</v>
      </c>
      <c r="P3247" t="str">
        <f>VLOOKUP(B3247, patient!A:F, 6, FALSE)</f>
        <v>Black</v>
      </c>
      <c r="Q3247" t="s">
        <v>491</v>
      </c>
      <c r="R3247">
        <v>254</v>
      </c>
      <c r="S3247">
        <v>149</v>
      </c>
      <c r="U3247" s="1" t="str">
        <f t="shared" si="150"/>
        <v>No</v>
      </c>
      <c r="V3247">
        <v>7</v>
      </c>
      <c r="W3247" t="s">
        <v>487</v>
      </c>
      <c r="X3247" t="s">
        <v>488</v>
      </c>
      <c r="Y3247" t="str">
        <f t="shared" si="151"/>
        <v>Scheduled</v>
      </c>
      <c r="Z3247" t="s">
        <v>489</v>
      </c>
      <c r="AA3247" s="1">
        <v>45624</v>
      </c>
      <c r="AB3247" s="1">
        <v>45616</v>
      </c>
      <c r="AC3247" t="s">
        <v>493</v>
      </c>
      <c r="AD3247">
        <v>303.10000000000002</v>
      </c>
      <c r="AE3247">
        <v>30</v>
      </c>
      <c r="AF3247" t="str">
        <f t="shared" si="152"/>
        <v>Jan</v>
      </c>
    </row>
    <row r="3248" spans="1:32" x14ac:dyDescent="0.25">
      <c r="A3248" s="1">
        <v>45659</v>
      </c>
      <c r="B3248">
        <v>1046</v>
      </c>
      <c r="C3248">
        <v>1</v>
      </c>
      <c r="D3248">
        <v>4</v>
      </c>
      <c r="E3248">
        <v>2</v>
      </c>
      <c r="F3248">
        <v>5</v>
      </c>
      <c r="G3248">
        <v>3</v>
      </c>
      <c r="H3248">
        <f>VLOOKUP(B3248, patient!A:E, 5, FALSE)</f>
        <v>4</v>
      </c>
      <c r="I3248" t="str">
        <f>VLOOKUP(H3248, city!A:B, 2, FALSE)</f>
        <v>Birmingham</v>
      </c>
      <c r="J3248" t="str">
        <f>VLOOKUP(E3248, diagnosis!A:B, 2, FALSE)</f>
        <v>Asthma</v>
      </c>
      <c r="K3248" t="str">
        <f>VLOOKUP(D3248, department!A:B, 2, FALSE)</f>
        <v>Orthopedics</v>
      </c>
      <c r="L3248" t="str">
        <f>VLOOKUP(C3248, provider!A:B, 2, FALSE)</f>
        <v>Dr. Olu Abisola</v>
      </c>
      <c r="M3248" t="str">
        <f>VLOOKUP(G3248, insurance!A:B, 2, FALSE)</f>
        <v>Allianz</v>
      </c>
      <c r="N3248">
        <f>VLOOKUP(B3248, patient!A:D, 4, FALSE)</f>
        <v>47</v>
      </c>
      <c r="O3248" t="str">
        <f>VLOOKUP(B3248, patient!A:C, 3, FALSE)</f>
        <v>Male</v>
      </c>
      <c r="P3248" t="str">
        <f>VLOOKUP(B3248, patient!A:F, 6, FALSE)</f>
        <v>Asian</v>
      </c>
      <c r="Q3248" t="s">
        <v>486</v>
      </c>
      <c r="R3248">
        <v>978</v>
      </c>
      <c r="S3248">
        <v>26</v>
      </c>
      <c r="T3248" s="1">
        <v>45645</v>
      </c>
      <c r="U3248" s="1" t="str">
        <f t="shared" si="150"/>
        <v>Yes</v>
      </c>
      <c r="V3248">
        <v>5</v>
      </c>
      <c r="W3248" t="s">
        <v>494</v>
      </c>
      <c r="X3248" t="s">
        <v>495</v>
      </c>
      <c r="Y3248" t="str">
        <f t="shared" si="151"/>
        <v>Emergency</v>
      </c>
      <c r="Z3248" t="s">
        <v>489</v>
      </c>
      <c r="AC3248" t="s">
        <v>490</v>
      </c>
      <c r="AD3248">
        <v>702.8</v>
      </c>
      <c r="AE3248">
        <v>0</v>
      </c>
      <c r="AF3248" t="str">
        <f t="shared" si="152"/>
        <v>Jan</v>
      </c>
    </row>
    <row r="3249" spans="1:32" x14ac:dyDescent="0.25">
      <c r="A3249" s="1">
        <v>45659</v>
      </c>
      <c r="B3249">
        <v>4891</v>
      </c>
      <c r="C3249">
        <v>1</v>
      </c>
      <c r="D3249">
        <v>4</v>
      </c>
      <c r="E3249">
        <v>3</v>
      </c>
      <c r="F3249">
        <v>5</v>
      </c>
      <c r="G3249">
        <v>1</v>
      </c>
      <c r="H3249">
        <f>VLOOKUP(B3249, patient!A:E, 5, FALSE)</f>
        <v>10</v>
      </c>
      <c r="I3249" t="str">
        <f>VLOOKUP(H3249, city!A:B, 2, FALSE)</f>
        <v>Edinburgh</v>
      </c>
      <c r="J3249" t="str">
        <f>VLOOKUP(E3249, diagnosis!A:B, 2, FALSE)</f>
        <v>Fracture</v>
      </c>
      <c r="K3249" t="str">
        <f>VLOOKUP(D3249, department!A:B, 2, FALSE)</f>
        <v>Orthopedics</v>
      </c>
      <c r="L3249" t="str">
        <f>VLOOKUP(C3249, provider!A:B, 2, FALSE)</f>
        <v>Dr. Olu Abisola</v>
      </c>
      <c r="M3249" t="str">
        <f>VLOOKUP(G3249, insurance!A:B, 2, FALSE)</f>
        <v>Aviva</v>
      </c>
      <c r="N3249">
        <f>VLOOKUP(B3249, patient!A:D, 4, FALSE)</f>
        <v>41</v>
      </c>
      <c r="O3249" t="str">
        <f>VLOOKUP(B3249, patient!A:C, 3, FALSE)</f>
        <v>Male</v>
      </c>
      <c r="P3249" t="str">
        <f>VLOOKUP(B3249, patient!A:F, 6, FALSE)</f>
        <v>Hispanic</v>
      </c>
      <c r="Q3249" t="s">
        <v>486</v>
      </c>
      <c r="R3249">
        <v>101</v>
      </c>
      <c r="S3249">
        <v>146</v>
      </c>
      <c r="U3249" s="1" t="str">
        <f t="shared" si="150"/>
        <v>No</v>
      </c>
      <c r="V3249">
        <v>9</v>
      </c>
      <c r="W3249" t="s">
        <v>487</v>
      </c>
      <c r="X3249" t="s">
        <v>495</v>
      </c>
      <c r="Y3249" t="str">
        <f t="shared" si="151"/>
        <v>Emergency</v>
      </c>
      <c r="Z3249" t="s">
        <v>489</v>
      </c>
      <c r="AA3249" s="1">
        <v>45621</v>
      </c>
      <c r="AB3249" s="1">
        <v>45616</v>
      </c>
      <c r="AC3249" t="s">
        <v>498</v>
      </c>
      <c r="AD3249">
        <v>179.9</v>
      </c>
      <c r="AE3249">
        <v>10</v>
      </c>
      <c r="AF3249" t="str">
        <f t="shared" si="152"/>
        <v>Jan</v>
      </c>
    </row>
    <row r="3250" spans="1:32" x14ac:dyDescent="0.25">
      <c r="A3250" s="1">
        <v>45659</v>
      </c>
      <c r="B3250">
        <v>455</v>
      </c>
      <c r="C3250">
        <v>1</v>
      </c>
      <c r="D3250">
        <v>4</v>
      </c>
      <c r="E3250">
        <v>1</v>
      </c>
      <c r="F3250">
        <v>5</v>
      </c>
      <c r="G3250">
        <v>2</v>
      </c>
      <c r="H3250">
        <f>VLOOKUP(B3250, patient!A:E, 5, FALSE)</f>
        <v>4</v>
      </c>
      <c r="I3250" t="str">
        <f>VLOOKUP(H3250, city!A:B, 2, FALSE)</f>
        <v>Birmingham</v>
      </c>
      <c r="J3250" t="str">
        <f>VLOOKUP(E3250, diagnosis!A:B, 2, FALSE)</f>
        <v>Appendicitis</v>
      </c>
      <c r="K3250" t="str">
        <f>VLOOKUP(D3250, department!A:B, 2, FALSE)</f>
        <v>Orthopedics</v>
      </c>
      <c r="L3250" t="str">
        <f>VLOOKUP(C3250, provider!A:B, 2, FALSE)</f>
        <v>Dr. Olu Abisola</v>
      </c>
      <c r="M3250" t="str">
        <f>VLOOKUP(G3250, insurance!A:B, 2, FALSE)</f>
        <v>AXA</v>
      </c>
      <c r="N3250">
        <f>VLOOKUP(B3250, patient!A:D, 4, FALSE)</f>
        <v>59</v>
      </c>
      <c r="O3250" t="str">
        <f>VLOOKUP(B3250, patient!A:C, 3, FALSE)</f>
        <v>Male</v>
      </c>
      <c r="P3250" t="str">
        <f>VLOOKUP(B3250, patient!A:F, 6, FALSE)</f>
        <v>Hispanic</v>
      </c>
      <c r="Q3250" t="s">
        <v>492</v>
      </c>
      <c r="R3250">
        <v>645</v>
      </c>
      <c r="S3250">
        <v>124</v>
      </c>
      <c r="T3250" s="1">
        <v>45644</v>
      </c>
      <c r="U3250" s="1" t="str">
        <f t="shared" si="150"/>
        <v>Yes</v>
      </c>
      <c r="V3250">
        <v>7</v>
      </c>
      <c r="W3250" t="s">
        <v>487</v>
      </c>
      <c r="X3250" t="s">
        <v>495</v>
      </c>
      <c r="Y3250" t="str">
        <f t="shared" si="151"/>
        <v>Emergency</v>
      </c>
      <c r="Z3250" t="s">
        <v>497</v>
      </c>
      <c r="AC3250" t="s">
        <v>490</v>
      </c>
      <c r="AD3250">
        <v>538.29999999999995</v>
      </c>
      <c r="AE3250">
        <v>0</v>
      </c>
      <c r="AF3250" t="str">
        <f t="shared" si="152"/>
        <v>Jan</v>
      </c>
    </row>
    <row r="3251" spans="1:32" x14ac:dyDescent="0.25">
      <c r="A3251" s="1">
        <v>45659</v>
      </c>
      <c r="B3251">
        <v>940</v>
      </c>
      <c r="C3251">
        <v>1</v>
      </c>
      <c r="D3251">
        <v>4</v>
      </c>
      <c r="E3251">
        <v>2</v>
      </c>
      <c r="F3251">
        <v>5</v>
      </c>
      <c r="G3251">
        <v>3</v>
      </c>
      <c r="H3251">
        <f>VLOOKUP(B3251, patient!A:E, 5, FALSE)</f>
        <v>10</v>
      </c>
      <c r="I3251" t="str">
        <f>VLOOKUP(H3251, city!A:B, 2, FALSE)</f>
        <v>Edinburgh</v>
      </c>
      <c r="J3251" t="str">
        <f>VLOOKUP(E3251, diagnosis!A:B, 2, FALSE)</f>
        <v>Asthma</v>
      </c>
      <c r="K3251" t="str">
        <f>VLOOKUP(D3251, department!A:B, 2, FALSE)</f>
        <v>Orthopedics</v>
      </c>
      <c r="L3251" t="str">
        <f>VLOOKUP(C3251, provider!A:B, 2, FALSE)</f>
        <v>Dr. Olu Abisola</v>
      </c>
      <c r="M3251" t="str">
        <f>VLOOKUP(G3251, insurance!A:B, 2, FALSE)</f>
        <v>Allianz</v>
      </c>
      <c r="N3251">
        <f>VLOOKUP(B3251, patient!A:D, 4, FALSE)</f>
        <v>47</v>
      </c>
      <c r="O3251" t="str">
        <f>VLOOKUP(B3251, patient!A:C, 3, FALSE)</f>
        <v>Female</v>
      </c>
      <c r="P3251" t="str">
        <f>VLOOKUP(B3251, patient!A:F, 6, FALSE)</f>
        <v>White</v>
      </c>
      <c r="Q3251" t="s">
        <v>486</v>
      </c>
      <c r="R3251">
        <v>173</v>
      </c>
      <c r="S3251">
        <v>172</v>
      </c>
      <c r="U3251" s="1" t="str">
        <f t="shared" si="150"/>
        <v>No</v>
      </c>
      <c r="V3251">
        <v>1</v>
      </c>
      <c r="W3251" t="s">
        <v>494</v>
      </c>
      <c r="X3251" t="s">
        <v>495</v>
      </c>
      <c r="Y3251" t="str">
        <f t="shared" si="151"/>
        <v>Emergency</v>
      </c>
      <c r="Z3251" t="s">
        <v>489</v>
      </c>
      <c r="AA3251" s="1">
        <v>45617</v>
      </c>
      <c r="AB3251" s="1">
        <v>45616</v>
      </c>
      <c r="AC3251" t="s">
        <v>496</v>
      </c>
      <c r="AD3251">
        <v>276.5</v>
      </c>
      <c r="AE3251">
        <v>50</v>
      </c>
      <c r="AF3251" t="str">
        <f t="shared" si="152"/>
        <v>Jan</v>
      </c>
    </row>
    <row r="3252" spans="1:32" x14ac:dyDescent="0.25">
      <c r="A3252" s="1">
        <v>45659</v>
      </c>
      <c r="B3252">
        <v>1017</v>
      </c>
      <c r="C3252">
        <v>1</v>
      </c>
      <c r="D3252">
        <v>4</v>
      </c>
      <c r="E3252">
        <v>2</v>
      </c>
      <c r="F3252">
        <v>5</v>
      </c>
      <c r="G3252">
        <v>1</v>
      </c>
      <c r="H3252">
        <f>VLOOKUP(B3252, patient!A:E, 5, FALSE)</f>
        <v>4</v>
      </c>
      <c r="I3252" t="str">
        <f>VLOOKUP(H3252, city!A:B, 2, FALSE)</f>
        <v>Birmingham</v>
      </c>
      <c r="J3252" t="str">
        <f>VLOOKUP(E3252, diagnosis!A:B, 2, FALSE)</f>
        <v>Asthma</v>
      </c>
      <c r="K3252" t="str">
        <f>VLOOKUP(D3252, department!A:B, 2, FALSE)</f>
        <v>Orthopedics</v>
      </c>
      <c r="L3252" t="str">
        <f>VLOOKUP(C3252, provider!A:B, 2, FALSE)</f>
        <v>Dr. Olu Abisola</v>
      </c>
      <c r="M3252" t="str">
        <f>VLOOKUP(G3252, insurance!A:B, 2, FALSE)</f>
        <v>Aviva</v>
      </c>
      <c r="N3252">
        <f>VLOOKUP(B3252, patient!A:D, 4, FALSE)</f>
        <v>31</v>
      </c>
      <c r="O3252" t="str">
        <f>VLOOKUP(B3252, patient!A:C, 3, FALSE)</f>
        <v>Male</v>
      </c>
      <c r="P3252" t="str">
        <f>VLOOKUP(B3252, patient!A:F, 6, FALSE)</f>
        <v>Hispanic</v>
      </c>
      <c r="Q3252" t="s">
        <v>491</v>
      </c>
      <c r="R3252">
        <v>421</v>
      </c>
      <c r="S3252">
        <v>70</v>
      </c>
      <c r="U3252" s="1" t="str">
        <f t="shared" si="150"/>
        <v>No</v>
      </c>
      <c r="V3252">
        <v>9</v>
      </c>
      <c r="W3252" t="s">
        <v>487</v>
      </c>
      <c r="X3252" t="s">
        <v>488</v>
      </c>
      <c r="Y3252" t="str">
        <f t="shared" si="151"/>
        <v>Scheduled</v>
      </c>
      <c r="Z3252" t="s">
        <v>497</v>
      </c>
      <c r="AA3252" s="1">
        <v>45621</v>
      </c>
      <c r="AB3252" s="1">
        <v>45617</v>
      </c>
      <c r="AC3252" t="s">
        <v>498</v>
      </c>
      <c r="AD3252">
        <v>350.7</v>
      </c>
      <c r="AE3252">
        <v>10</v>
      </c>
      <c r="AF3252" t="str">
        <f t="shared" si="152"/>
        <v>Jan</v>
      </c>
    </row>
    <row r="3253" spans="1:32" x14ac:dyDescent="0.25">
      <c r="A3253" s="1">
        <v>45659</v>
      </c>
      <c r="B3253">
        <v>4615</v>
      </c>
      <c r="C3253">
        <v>1</v>
      </c>
      <c r="D3253">
        <v>4</v>
      </c>
      <c r="E3253">
        <v>3</v>
      </c>
      <c r="F3253">
        <v>5</v>
      </c>
      <c r="G3253">
        <v>3</v>
      </c>
      <c r="H3253">
        <f>VLOOKUP(B3253, patient!A:E, 5, FALSE)</f>
        <v>10</v>
      </c>
      <c r="I3253" t="str">
        <f>VLOOKUP(H3253, city!A:B, 2, FALSE)</f>
        <v>Edinburgh</v>
      </c>
      <c r="J3253" t="str">
        <f>VLOOKUP(E3253, diagnosis!A:B, 2, FALSE)</f>
        <v>Fracture</v>
      </c>
      <c r="K3253" t="str">
        <f>VLOOKUP(D3253, department!A:B, 2, FALSE)</f>
        <v>Orthopedics</v>
      </c>
      <c r="L3253" t="str">
        <f>VLOOKUP(C3253, provider!A:B, 2, FALSE)</f>
        <v>Dr. Olu Abisola</v>
      </c>
      <c r="M3253" t="str">
        <f>VLOOKUP(G3253, insurance!A:B, 2, FALSE)</f>
        <v>Allianz</v>
      </c>
      <c r="N3253">
        <f>VLOOKUP(B3253, patient!A:D, 4, FALSE)</f>
        <v>23</v>
      </c>
      <c r="O3253" t="str">
        <f>VLOOKUP(B3253, patient!A:C, 3, FALSE)</f>
        <v>Male</v>
      </c>
      <c r="P3253" t="str">
        <f>VLOOKUP(B3253, patient!A:F, 6, FALSE)</f>
        <v>Other</v>
      </c>
      <c r="Q3253" t="s">
        <v>492</v>
      </c>
      <c r="R3253">
        <v>180</v>
      </c>
      <c r="S3253">
        <v>69</v>
      </c>
      <c r="U3253" s="1" t="str">
        <f t="shared" si="150"/>
        <v>No</v>
      </c>
      <c r="V3253">
        <v>6</v>
      </c>
      <c r="W3253" t="s">
        <v>487</v>
      </c>
      <c r="X3253" t="s">
        <v>488</v>
      </c>
      <c r="Y3253" t="str">
        <f t="shared" si="151"/>
        <v>Scheduled</v>
      </c>
      <c r="Z3253" t="s">
        <v>497</v>
      </c>
      <c r="AA3253" s="1">
        <v>45624</v>
      </c>
      <c r="AB3253" s="1">
        <v>45617</v>
      </c>
      <c r="AC3253" t="s">
        <v>498</v>
      </c>
      <c r="AD3253">
        <v>181.3</v>
      </c>
      <c r="AE3253">
        <v>10</v>
      </c>
      <c r="AF3253" t="str">
        <f t="shared" si="152"/>
        <v>Jan</v>
      </c>
    </row>
    <row r="3254" spans="1:32" x14ac:dyDescent="0.25">
      <c r="A3254" s="1">
        <v>45659</v>
      </c>
      <c r="B3254">
        <v>4477</v>
      </c>
      <c r="C3254">
        <v>1</v>
      </c>
      <c r="D3254">
        <v>4</v>
      </c>
      <c r="E3254">
        <v>5</v>
      </c>
      <c r="F3254">
        <v>5</v>
      </c>
      <c r="G3254">
        <v>3</v>
      </c>
      <c r="H3254">
        <f>VLOOKUP(B3254, patient!A:E, 5, FALSE)</f>
        <v>4</v>
      </c>
      <c r="I3254" t="str">
        <f>VLOOKUP(H3254, city!A:B, 2, FALSE)</f>
        <v>Birmingham</v>
      </c>
      <c r="J3254" t="str">
        <f>VLOOKUP(E3254, diagnosis!A:B, 2, FALSE)</f>
        <v>Migraine</v>
      </c>
      <c r="K3254" t="str">
        <f>VLOOKUP(D3254, department!A:B, 2, FALSE)</f>
        <v>Orthopedics</v>
      </c>
      <c r="L3254" t="str">
        <f>VLOOKUP(C3254, provider!A:B, 2, FALSE)</f>
        <v>Dr. Olu Abisola</v>
      </c>
      <c r="M3254" t="str">
        <f>VLOOKUP(G3254, insurance!A:B, 2, FALSE)</f>
        <v>Allianz</v>
      </c>
      <c r="N3254">
        <f>VLOOKUP(B3254, patient!A:D, 4, FALSE)</f>
        <v>20</v>
      </c>
      <c r="O3254" t="str">
        <f>VLOOKUP(B3254, patient!A:C, 3, FALSE)</f>
        <v>Female</v>
      </c>
      <c r="P3254" t="str">
        <f>VLOOKUP(B3254, patient!A:F, 6, FALSE)</f>
        <v>Asian</v>
      </c>
      <c r="Q3254" t="s">
        <v>486</v>
      </c>
      <c r="R3254">
        <v>416</v>
      </c>
      <c r="S3254">
        <v>83</v>
      </c>
      <c r="T3254" s="1">
        <v>45628</v>
      </c>
      <c r="U3254" s="1" t="str">
        <f t="shared" si="150"/>
        <v>Yes</v>
      </c>
      <c r="V3254">
        <v>8</v>
      </c>
      <c r="W3254" t="s">
        <v>494</v>
      </c>
      <c r="X3254" t="s">
        <v>488</v>
      </c>
      <c r="Y3254" t="str">
        <f t="shared" si="151"/>
        <v>Scheduled</v>
      </c>
      <c r="Z3254" t="s">
        <v>489</v>
      </c>
      <c r="AC3254" t="s">
        <v>490</v>
      </c>
      <c r="AD3254">
        <v>349.3</v>
      </c>
      <c r="AE3254">
        <v>0</v>
      </c>
      <c r="AF3254" t="str">
        <f t="shared" si="152"/>
        <v>Jan</v>
      </c>
    </row>
    <row r="3255" spans="1:32" x14ac:dyDescent="0.25">
      <c r="A3255" s="1">
        <v>45659</v>
      </c>
      <c r="B3255">
        <v>1483</v>
      </c>
      <c r="C3255">
        <v>1</v>
      </c>
      <c r="D3255">
        <v>4</v>
      </c>
      <c r="E3255">
        <v>2</v>
      </c>
      <c r="F3255">
        <v>5</v>
      </c>
      <c r="G3255">
        <v>3</v>
      </c>
      <c r="H3255">
        <f>VLOOKUP(B3255, patient!A:E, 5, FALSE)</f>
        <v>10</v>
      </c>
      <c r="I3255" t="str">
        <f>VLOOKUP(H3255, city!A:B, 2, FALSE)</f>
        <v>Edinburgh</v>
      </c>
      <c r="J3255" t="str">
        <f>VLOOKUP(E3255, diagnosis!A:B, 2, FALSE)</f>
        <v>Asthma</v>
      </c>
      <c r="K3255" t="str">
        <f>VLOOKUP(D3255, department!A:B, 2, FALSE)</f>
        <v>Orthopedics</v>
      </c>
      <c r="L3255" t="str">
        <f>VLOOKUP(C3255, provider!A:B, 2, FALSE)</f>
        <v>Dr. Olu Abisola</v>
      </c>
      <c r="M3255" t="str">
        <f>VLOOKUP(G3255, insurance!A:B, 2, FALSE)</f>
        <v>Allianz</v>
      </c>
      <c r="N3255">
        <f>VLOOKUP(B3255, patient!A:D, 4, FALSE)</f>
        <v>33</v>
      </c>
      <c r="O3255" t="str">
        <f>VLOOKUP(B3255, patient!A:C, 3, FALSE)</f>
        <v>Female</v>
      </c>
      <c r="P3255" t="str">
        <f>VLOOKUP(B3255, patient!A:F, 6, FALSE)</f>
        <v>Asian</v>
      </c>
      <c r="Q3255" t="s">
        <v>492</v>
      </c>
      <c r="R3255">
        <v>649</v>
      </c>
      <c r="S3255">
        <v>159</v>
      </c>
      <c r="U3255" s="1" t="str">
        <f t="shared" si="150"/>
        <v>No</v>
      </c>
      <c r="V3255">
        <v>9</v>
      </c>
      <c r="W3255" t="s">
        <v>492</v>
      </c>
      <c r="X3255" t="s">
        <v>488</v>
      </c>
      <c r="Y3255" t="str">
        <f t="shared" si="151"/>
        <v>Scheduled</v>
      </c>
      <c r="Z3255" t="s">
        <v>489</v>
      </c>
      <c r="AA3255" s="1">
        <v>45622</v>
      </c>
      <c r="AB3255" s="1">
        <v>45617</v>
      </c>
      <c r="AC3255" t="s">
        <v>493</v>
      </c>
      <c r="AD3255">
        <v>586.6</v>
      </c>
      <c r="AE3255">
        <v>30</v>
      </c>
      <c r="AF3255" t="str">
        <f t="shared" si="152"/>
        <v>Jan</v>
      </c>
    </row>
    <row r="3256" spans="1:32" x14ac:dyDescent="0.25">
      <c r="A3256" s="1">
        <v>45659</v>
      </c>
      <c r="B3256">
        <v>1581</v>
      </c>
      <c r="C3256">
        <v>1</v>
      </c>
      <c r="D3256">
        <v>4</v>
      </c>
      <c r="E3256">
        <v>2</v>
      </c>
      <c r="F3256">
        <v>5</v>
      </c>
      <c r="G3256">
        <v>3</v>
      </c>
      <c r="H3256">
        <f>VLOOKUP(B3256, patient!A:E, 5, FALSE)</f>
        <v>4</v>
      </c>
      <c r="I3256" t="str">
        <f>VLOOKUP(H3256, city!A:B, 2, FALSE)</f>
        <v>Birmingham</v>
      </c>
      <c r="J3256" t="str">
        <f>VLOOKUP(E3256, diagnosis!A:B, 2, FALSE)</f>
        <v>Asthma</v>
      </c>
      <c r="K3256" t="str">
        <f>VLOOKUP(D3256, department!A:B, 2, FALSE)</f>
        <v>Orthopedics</v>
      </c>
      <c r="L3256" t="str">
        <f>VLOOKUP(C3256, provider!A:B, 2, FALSE)</f>
        <v>Dr. Olu Abisola</v>
      </c>
      <c r="M3256" t="str">
        <f>VLOOKUP(G3256, insurance!A:B, 2, FALSE)</f>
        <v>Allianz</v>
      </c>
      <c r="N3256">
        <f>VLOOKUP(B3256, patient!A:D, 4, FALSE)</f>
        <v>24</v>
      </c>
      <c r="O3256" t="str">
        <f>VLOOKUP(B3256, patient!A:C, 3, FALSE)</f>
        <v>Female</v>
      </c>
      <c r="P3256" t="str">
        <f>VLOOKUP(B3256, patient!A:F, 6, FALSE)</f>
        <v>Other</v>
      </c>
      <c r="Q3256" t="s">
        <v>486</v>
      </c>
      <c r="R3256">
        <v>938</v>
      </c>
      <c r="S3256">
        <v>94</v>
      </c>
      <c r="U3256" s="1" t="str">
        <f t="shared" si="150"/>
        <v>No</v>
      </c>
      <c r="V3256">
        <v>2</v>
      </c>
      <c r="W3256" t="s">
        <v>492</v>
      </c>
      <c r="X3256" t="s">
        <v>488</v>
      </c>
      <c r="Y3256" t="str">
        <f t="shared" si="151"/>
        <v>Scheduled</v>
      </c>
      <c r="Z3256" t="s">
        <v>497</v>
      </c>
      <c r="AA3256" s="1">
        <v>45623</v>
      </c>
      <c r="AB3256" s="1">
        <v>45617</v>
      </c>
      <c r="AC3256" t="s">
        <v>496</v>
      </c>
      <c r="AD3256">
        <v>757.4</v>
      </c>
      <c r="AE3256">
        <v>50</v>
      </c>
      <c r="AF3256" t="str">
        <f t="shared" si="152"/>
        <v>Jan</v>
      </c>
    </row>
    <row r="3257" spans="1:32" x14ac:dyDescent="0.25">
      <c r="A3257" s="1">
        <v>45659</v>
      </c>
      <c r="B3257">
        <v>4828</v>
      </c>
      <c r="C3257">
        <v>1</v>
      </c>
      <c r="D3257">
        <v>4</v>
      </c>
      <c r="E3257">
        <v>5</v>
      </c>
      <c r="F3257">
        <v>5</v>
      </c>
      <c r="G3257">
        <v>3</v>
      </c>
      <c r="H3257">
        <f>VLOOKUP(B3257, patient!A:E, 5, FALSE)</f>
        <v>10</v>
      </c>
      <c r="I3257" t="str">
        <f>VLOOKUP(H3257, city!A:B, 2, FALSE)</f>
        <v>Edinburgh</v>
      </c>
      <c r="J3257" t="str">
        <f>VLOOKUP(E3257, diagnosis!A:B, 2, FALSE)</f>
        <v>Migraine</v>
      </c>
      <c r="K3257" t="str">
        <f>VLOOKUP(D3257, department!A:B, 2, FALSE)</f>
        <v>Orthopedics</v>
      </c>
      <c r="L3257" t="str">
        <f>VLOOKUP(C3257, provider!A:B, 2, FALSE)</f>
        <v>Dr. Olu Abisola</v>
      </c>
      <c r="M3257" t="str">
        <f>VLOOKUP(G3257, insurance!A:B, 2, FALSE)</f>
        <v>Allianz</v>
      </c>
      <c r="N3257">
        <f>VLOOKUP(B3257, patient!A:D, 4, FALSE)</f>
        <v>69</v>
      </c>
      <c r="O3257" t="str">
        <f>VLOOKUP(B3257, patient!A:C, 3, FALSE)</f>
        <v>Female</v>
      </c>
      <c r="P3257" t="str">
        <f>VLOOKUP(B3257, patient!A:F, 6, FALSE)</f>
        <v>Hispanic</v>
      </c>
      <c r="Q3257" t="s">
        <v>492</v>
      </c>
      <c r="R3257">
        <v>339</v>
      </c>
      <c r="S3257">
        <v>29</v>
      </c>
      <c r="T3257" s="1">
        <v>45627</v>
      </c>
      <c r="U3257" s="1" t="str">
        <f t="shared" si="150"/>
        <v>Yes</v>
      </c>
      <c r="V3257">
        <v>2</v>
      </c>
      <c r="W3257" t="s">
        <v>487</v>
      </c>
      <c r="X3257" t="s">
        <v>495</v>
      </c>
      <c r="Y3257" t="str">
        <f t="shared" si="151"/>
        <v>Emergency</v>
      </c>
      <c r="Z3257" t="s">
        <v>497</v>
      </c>
      <c r="AC3257" t="s">
        <v>490</v>
      </c>
      <c r="AD3257">
        <v>257.60000000000002</v>
      </c>
      <c r="AE3257">
        <v>0</v>
      </c>
      <c r="AF3257" t="str">
        <f t="shared" si="152"/>
        <v>Jan</v>
      </c>
    </row>
    <row r="3258" spans="1:32" x14ac:dyDescent="0.25">
      <c r="A3258" s="1">
        <v>45660</v>
      </c>
      <c r="B3258">
        <v>908</v>
      </c>
      <c r="C3258">
        <v>1</v>
      </c>
      <c r="D3258">
        <v>4</v>
      </c>
      <c r="E3258">
        <v>2</v>
      </c>
      <c r="F3258">
        <v>5</v>
      </c>
      <c r="G3258">
        <v>1</v>
      </c>
      <c r="H3258">
        <f>VLOOKUP(B3258, patient!A:E, 5, FALSE)</f>
        <v>4</v>
      </c>
      <c r="I3258" t="str">
        <f>VLOOKUP(H3258, city!A:B, 2, FALSE)</f>
        <v>Birmingham</v>
      </c>
      <c r="J3258" t="str">
        <f>VLOOKUP(E3258, diagnosis!A:B, 2, FALSE)</f>
        <v>Asthma</v>
      </c>
      <c r="K3258" t="str">
        <f>VLOOKUP(D3258, department!A:B, 2, FALSE)</f>
        <v>Orthopedics</v>
      </c>
      <c r="L3258" t="str">
        <f>VLOOKUP(C3258, provider!A:B, 2, FALSE)</f>
        <v>Dr. Olu Abisola</v>
      </c>
      <c r="M3258" t="str">
        <f>VLOOKUP(G3258, insurance!A:B, 2, FALSE)</f>
        <v>Aviva</v>
      </c>
      <c r="N3258">
        <f>VLOOKUP(B3258, patient!A:D, 4, FALSE)</f>
        <v>31</v>
      </c>
      <c r="O3258" t="str">
        <f>VLOOKUP(B3258, patient!A:C, 3, FALSE)</f>
        <v>Female</v>
      </c>
      <c r="P3258" t="str">
        <f>VLOOKUP(B3258, patient!A:F, 6, FALSE)</f>
        <v>Hispanic</v>
      </c>
      <c r="Q3258" t="s">
        <v>492</v>
      </c>
      <c r="R3258">
        <v>861</v>
      </c>
      <c r="S3258">
        <v>118</v>
      </c>
      <c r="T3258" s="1">
        <v>45635</v>
      </c>
      <c r="U3258" s="1" t="str">
        <f t="shared" si="150"/>
        <v>Yes</v>
      </c>
      <c r="V3258">
        <v>5</v>
      </c>
      <c r="W3258" t="s">
        <v>494</v>
      </c>
      <c r="X3258" t="s">
        <v>488</v>
      </c>
      <c r="Y3258" t="str">
        <f t="shared" si="151"/>
        <v>Scheduled</v>
      </c>
      <c r="Z3258" t="s">
        <v>497</v>
      </c>
      <c r="AC3258" t="s">
        <v>490</v>
      </c>
      <c r="AD3258">
        <v>685.3</v>
      </c>
      <c r="AE3258">
        <v>0</v>
      </c>
      <c r="AF3258" t="str">
        <f t="shared" si="152"/>
        <v>Jan</v>
      </c>
    </row>
    <row r="3259" spans="1:32" x14ac:dyDescent="0.25">
      <c r="A3259" s="1">
        <v>45660</v>
      </c>
      <c r="B3259">
        <v>3544</v>
      </c>
      <c r="C3259">
        <v>1</v>
      </c>
      <c r="D3259">
        <v>4</v>
      </c>
      <c r="E3259">
        <v>2</v>
      </c>
      <c r="F3259">
        <v>5</v>
      </c>
      <c r="G3259">
        <v>3</v>
      </c>
      <c r="H3259">
        <f>VLOOKUP(B3259, patient!A:E, 5, FALSE)</f>
        <v>10</v>
      </c>
      <c r="I3259" t="str">
        <f>VLOOKUP(H3259, city!A:B, 2, FALSE)</f>
        <v>Edinburgh</v>
      </c>
      <c r="J3259" t="str">
        <f>VLOOKUP(E3259, diagnosis!A:B, 2, FALSE)</f>
        <v>Asthma</v>
      </c>
      <c r="K3259" t="str">
        <f>VLOOKUP(D3259, department!A:B, 2, FALSE)</f>
        <v>Orthopedics</v>
      </c>
      <c r="L3259" t="str">
        <f>VLOOKUP(C3259, provider!A:B, 2, FALSE)</f>
        <v>Dr. Olu Abisola</v>
      </c>
      <c r="M3259" t="str">
        <f>VLOOKUP(G3259, insurance!A:B, 2, FALSE)</f>
        <v>Allianz</v>
      </c>
      <c r="N3259">
        <f>VLOOKUP(B3259, patient!A:D, 4, FALSE)</f>
        <v>26</v>
      </c>
      <c r="O3259" t="str">
        <f>VLOOKUP(B3259, patient!A:C, 3, FALSE)</f>
        <v>Female</v>
      </c>
      <c r="P3259" t="str">
        <f>VLOOKUP(B3259, patient!A:F, 6, FALSE)</f>
        <v>Other</v>
      </c>
      <c r="Q3259" t="s">
        <v>491</v>
      </c>
      <c r="R3259">
        <v>137</v>
      </c>
      <c r="S3259">
        <v>87</v>
      </c>
      <c r="U3259" s="1" t="str">
        <f t="shared" si="150"/>
        <v>No</v>
      </c>
      <c r="V3259">
        <v>5</v>
      </c>
      <c r="W3259" t="s">
        <v>494</v>
      </c>
      <c r="X3259" t="s">
        <v>495</v>
      </c>
      <c r="Y3259" t="str">
        <f t="shared" si="151"/>
        <v>Emergency</v>
      </c>
      <c r="Z3259" t="s">
        <v>489</v>
      </c>
      <c r="AA3259" s="1">
        <v>45621</v>
      </c>
      <c r="AB3259" s="1">
        <v>45617</v>
      </c>
      <c r="AC3259" t="s">
        <v>493</v>
      </c>
      <c r="AD3259">
        <v>177.8</v>
      </c>
      <c r="AE3259">
        <v>30</v>
      </c>
      <c r="AF3259" t="str">
        <f t="shared" si="152"/>
        <v>Jan</v>
      </c>
    </row>
    <row r="3260" spans="1:32" x14ac:dyDescent="0.25">
      <c r="A3260" s="1">
        <v>45660</v>
      </c>
      <c r="B3260">
        <v>1719</v>
      </c>
      <c r="C3260">
        <v>1</v>
      </c>
      <c r="D3260">
        <v>4</v>
      </c>
      <c r="E3260">
        <v>2</v>
      </c>
      <c r="F3260">
        <v>5</v>
      </c>
      <c r="G3260">
        <v>1</v>
      </c>
      <c r="H3260">
        <f>VLOOKUP(B3260, patient!A:E, 5, FALSE)</f>
        <v>4</v>
      </c>
      <c r="I3260" t="str">
        <f>VLOOKUP(H3260, city!A:B, 2, FALSE)</f>
        <v>Birmingham</v>
      </c>
      <c r="J3260" t="str">
        <f>VLOOKUP(E3260, diagnosis!A:B, 2, FALSE)</f>
        <v>Asthma</v>
      </c>
      <c r="K3260" t="str">
        <f>VLOOKUP(D3260, department!A:B, 2, FALSE)</f>
        <v>Orthopedics</v>
      </c>
      <c r="L3260" t="str">
        <f>VLOOKUP(C3260, provider!A:B, 2, FALSE)</f>
        <v>Dr. Olu Abisola</v>
      </c>
      <c r="M3260" t="str">
        <f>VLOOKUP(G3260, insurance!A:B, 2, FALSE)</f>
        <v>Aviva</v>
      </c>
      <c r="N3260">
        <f>VLOOKUP(B3260, patient!A:D, 4, FALSE)</f>
        <v>32</v>
      </c>
      <c r="O3260" t="str">
        <f>VLOOKUP(B3260, patient!A:C, 3, FALSE)</f>
        <v>Male</v>
      </c>
      <c r="P3260" t="str">
        <f>VLOOKUP(B3260, patient!A:F, 6, FALSE)</f>
        <v>White</v>
      </c>
      <c r="Q3260" t="s">
        <v>492</v>
      </c>
      <c r="R3260">
        <v>534</v>
      </c>
      <c r="S3260">
        <v>189</v>
      </c>
      <c r="T3260" s="1">
        <v>45635</v>
      </c>
      <c r="U3260" s="1" t="str">
        <f t="shared" si="150"/>
        <v>Yes</v>
      </c>
      <c r="V3260">
        <v>10</v>
      </c>
      <c r="W3260" t="s">
        <v>492</v>
      </c>
      <c r="X3260" t="s">
        <v>488</v>
      </c>
      <c r="Y3260" t="str">
        <f t="shared" si="151"/>
        <v>Scheduled</v>
      </c>
      <c r="Z3260" t="s">
        <v>497</v>
      </c>
      <c r="AC3260" t="s">
        <v>490</v>
      </c>
      <c r="AD3260">
        <v>506.1</v>
      </c>
      <c r="AE3260">
        <v>0</v>
      </c>
      <c r="AF3260" t="str">
        <f t="shared" si="152"/>
        <v>Jan</v>
      </c>
    </row>
    <row r="3261" spans="1:32" x14ac:dyDescent="0.25">
      <c r="A3261" s="1">
        <v>45660</v>
      </c>
      <c r="B3261">
        <v>4373</v>
      </c>
      <c r="C3261">
        <v>1</v>
      </c>
      <c r="D3261">
        <v>4</v>
      </c>
      <c r="E3261">
        <v>1</v>
      </c>
      <c r="F3261">
        <v>5</v>
      </c>
      <c r="G3261">
        <v>1</v>
      </c>
      <c r="H3261">
        <f>VLOOKUP(B3261, patient!A:E, 5, FALSE)</f>
        <v>10</v>
      </c>
      <c r="I3261" t="str">
        <f>VLOOKUP(H3261, city!A:B, 2, FALSE)</f>
        <v>Edinburgh</v>
      </c>
      <c r="J3261" t="str">
        <f>VLOOKUP(E3261, diagnosis!A:B, 2, FALSE)</f>
        <v>Appendicitis</v>
      </c>
      <c r="K3261" t="str">
        <f>VLOOKUP(D3261, department!A:B, 2, FALSE)</f>
        <v>Orthopedics</v>
      </c>
      <c r="L3261" t="str">
        <f>VLOOKUP(C3261, provider!A:B, 2, FALSE)</f>
        <v>Dr. Olu Abisola</v>
      </c>
      <c r="M3261" t="str">
        <f>VLOOKUP(G3261, insurance!A:B, 2, FALSE)</f>
        <v>Aviva</v>
      </c>
      <c r="N3261">
        <f>VLOOKUP(B3261, patient!A:D, 4, FALSE)</f>
        <v>38</v>
      </c>
      <c r="O3261" t="str">
        <f>VLOOKUP(B3261, patient!A:C, 3, FALSE)</f>
        <v>Female</v>
      </c>
      <c r="P3261" t="str">
        <f>VLOOKUP(B3261, patient!A:F, 6, FALSE)</f>
        <v>Black</v>
      </c>
      <c r="Q3261" t="s">
        <v>486</v>
      </c>
      <c r="R3261">
        <v>754</v>
      </c>
      <c r="S3261">
        <v>85</v>
      </c>
      <c r="T3261" s="1">
        <v>45627</v>
      </c>
      <c r="U3261" s="1" t="str">
        <f t="shared" si="150"/>
        <v>Yes</v>
      </c>
      <c r="V3261">
        <v>10</v>
      </c>
      <c r="W3261" t="s">
        <v>487</v>
      </c>
      <c r="X3261" t="s">
        <v>488</v>
      </c>
      <c r="Y3261" t="str">
        <f t="shared" si="151"/>
        <v>Scheduled</v>
      </c>
      <c r="Z3261" t="s">
        <v>489</v>
      </c>
      <c r="AC3261" t="s">
        <v>490</v>
      </c>
      <c r="AD3261">
        <v>587.29999999999995</v>
      </c>
      <c r="AE3261">
        <v>0</v>
      </c>
      <c r="AF3261" t="str">
        <f t="shared" si="152"/>
        <v>Jan</v>
      </c>
    </row>
    <row r="3262" spans="1:32" x14ac:dyDescent="0.25">
      <c r="A3262" s="1">
        <v>45660</v>
      </c>
      <c r="B3262">
        <v>1877</v>
      </c>
      <c r="C3262">
        <v>1</v>
      </c>
      <c r="D3262">
        <v>4</v>
      </c>
      <c r="E3262">
        <v>4</v>
      </c>
      <c r="F3262">
        <v>5</v>
      </c>
      <c r="G3262">
        <v>2</v>
      </c>
      <c r="H3262">
        <f>VLOOKUP(B3262, patient!A:E, 5, FALSE)</f>
        <v>4</v>
      </c>
      <c r="I3262" t="str">
        <f>VLOOKUP(H3262, city!A:B, 2, FALSE)</f>
        <v>Birmingham</v>
      </c>
      <c r="J3262" t="str">
        <f>VLOOKUP(E3262, diagnosis!A:B, 2, FALSE)</f>
        <v>Hypertension</v>
      </c>
      <c r="K3262" t="str">
        <f>VLOOKUP(D3262, department!A:B, 2, FALSE)</f>
        <v>Orthopedics</v>
      </c>
      <c r="L3262" t="str">
        <f>VLOOKUP(C3262, provider!A:B, 2, FALSE)</f>
        <v>Dr. Olu Abisola</v>
      </c>
      <c r="M3262" t="str">
        <f>VLOOKUP(G3262, insurance!A:B, 2, FALSE)</f>
        <v>AXA</v>
      </c>
      <c r="N3262">
        <f>VLOOKUP(B3262, patient!A:D, 4, FALSE)</f>
        <v>52</v>
      </c>
      <c r="O3262" t="str">
        <f>VLOOKUP(B3262, patient!A:C, 3, FALSE)</f>
        <v>Male</v>
      </c>
      <c r="P3262" t="str">
        <f>VLOOKUP(B3262, patient!A:F, 6, FALSE)</f>
        <v>Black</v>
      </c>
      <c r="Q3262" t="s">
        <v>492</v>
      </c>
      <c r="R3262">
        <v>606</v>
      </c>
      <c r="S3262">
        <v>191</v>
      </c>
      <c r="T3262" s="1">
        <v>45627</v>
      </c>
      <c r="U3262" s="1" t="str">
        <f t="shared" si="150"/>
        <v>Yes</v>
      </c>
      <c r="V3262">
        <v>2</v>
      </c>
      <c r="W3262" t="s">
        <v>492</v>
      </c>
      <c r="X3262" t="s">
        <v>495</v>
      </c>
      <c r="Y3262" t="str">
        <f t="shared" si="151"/>
        <v>Emergency</v>
      </c>
      <c r="Z3262" t="s">
        <v>489</v>
      </c>
      <c r="AC3262" t="s">
        <v>490</v>
      </c>
      <c r="AD3262">
        <v>557.9</v>
      </c>
      <c r="AE3262">
        <v>0</v>
      </c>
      <c r="AF3262" t="str">
        <f t="shared" si="152"/>
        <v>Jan</v>
      </c>
    </row>
    <row r="3263" spans="1:32" x14ac:dyDescent="0.25">
      <c r="A3263" s="1">
        <v>45660</v>
      </c>
      <c r="B3263">
        <v>3810</v>
      </c>
      <c r="C3263">
        <v>1</v>
      </c>
      <c r="D3263">
        <v>4</v>
      </c>
      <c r="E3263">
        <v>1</v>
      </c>
      <c r="F3263">
        <v>5</v>
      </c>
      <c r="G3263">
        <v>1</v>
      </c>
      <c r="H3263">
        <f>VLOOKUP(B3263, patient!A:E, 5, FALSE)</f>
        <v>10</v>
      </c>
      <c r="I3263" t="str">
        <f>VLOOKUP(H3263, city!A:B, 2, FALSE)</f>
        <v>Edinburgh</v>
      </c>
      <c r="J3263" t="str">
        <f>VLOOKUP(E3263, diagnosis!A:B, 2, FALSE)</f>
        <v>Appendicitis</v>
      </c>
      <c r="K3263" t="str">
        <f>VLOOKUP(D3263, department!A:B, 2, FALSE)</f>
        <v>Orthopedics</v>
      </c>
      <c r="L3263" t="str">
        <f>VLOOKUP(C3263, provider!A:B, 2, FALSE)</f>
        <v>Dr. Olu Abisola</v>
      </c>
      <c r="M3263" t="str">
        <f>VLOOKUP(G3263, insurance!A:B, 2, FALSE)</f>
        <v>Aviva</v>
      </c>
      <c r="N3263">
        <f>VLOOKUP(B3263, patient!A:D, 4, FALSE)</f>
        <v>19</v>
      </c>
      <c r="O3263" t="str">
        <f>VLOOKUP(B3263, patient!A:C, 3, FALSE)</f>
        <v>Male</v>
      </c>
      <c r="P3263" t="str">
        <f>VLOOKUP(B3263, patient!A:F, 6, FALSE)</f>
        <v>Hispanic</v>
      </c>
      <c r="Q3263" t="s">
        <v>486</v>
      </c>
      <c r="R3263">
        <v>590</v>
      </c>
      <c r="S3263">
        <v>47</v>
      </c>
      <c r="T3263" s="1">
        <v>45647</v>
      </c>
      <c r="U3263" s="1" t="str">
        <f t="shared" si="150"/>
        <v>Yes</v>
      </c>
      <c r="V3263">
        <v>10</v>
      </c>
      <c r="W3263" t="s">
        <v>492</v>
      </c>
      <c r="X3263" t="s">
        <v>495</v>
      </c>
      <c r="Y3263" t="str">
        <f t="shared" si="151"/>
        <v>Emergency</v>
      </c>
      <c r="Z3263" t="s">
        <v>497</v>
      </c>
      <c r="AC3263" t="s">
        <v>490</v>
      </c>
      <c r="AD3263">
        <v>445.9</v>
      </c>
      <c r="AE3263">
        <v>0</v>
      </c>
      <c r="AF3263" t="str">
        <f t="shared" si="152"/>
        <v>Jan</v>
      </c>
    </row>
    <row r="3264" spans="1:32" x14ac:dyDescent="0.25">
      <c r="A3264" s="1">
        <v>45660</v>
      </c>
      <c r="B3264">
        <v>1259</v>
      </c>
      <c r="C3264">
        <v>1</v>
      </c>
      <c r="D3264">
        <v>4</v>
      </c>
      <c r="E3264">
        <v>5</v>
      </c>
      <c r="F3264">
        <v>5</v>
      </c>
      <c r="G3264">
        <v>1</v>
      </c>
      <c r="H3264">
        <f>VLOOKUP(B3264, patient!A:E, 5, FALSE)</f>
        <v>4</v>
      </c>
      <c r="I3264" t="str">
        <f>VLOOKUP(H3264, city!A:B, 2, FALSE)</f>
        <v>Birmingham</v>
      </c>
      <c r="J3264" t="str">
        <f>VLOOKUP(E3264, diagnosis!A:B, 2, FALSE)</f>
        <v>Migraine</v>
      </c>
      <c r="K3264" t="str">
        <f>VLOOKUP(D3264, department!A:B, 2, FALSE)</f>
        <v>Orthopedics</v>
      </c>
      <c r="L3264" t="str">
        <f>VLOOKUP(C3264, provider!A:B, 2, FALSE)</f>
        <v>Dr. Olu Abisola</v>
      </c>
      <c r="M3264" t="str">
        <f>VLOOKUP(G3264, insurance!A:B, 2, FALSE)</f>
        <v>Aviva</v>
      </c>
      <c r="N3264">
        <f>VLOOKUP(B3264, patient!A:D, 4, FALSE)</f>
        <v>44</v>
      </c>
      <c r="O3264" t="str">
        <f>VLOOKUP(B3264, patient!A:C, 3, FALSE)</f>
        <v>Male</v>
      </c>
      <c r="P3264" t="str">
        <f>VLOOKUP(B3264, patient!A:F, 6, FALSE)</f>
        <v>Black</v>
      </c>
      <c r="Q3264" t="s">
        <v>486</v>
      </c>
      <c r="R3264">
        <v>316</v>
      </c>
      <c r="S3264">
        <v>126</v>
      </c>
      <c r="U3264" s="1" t="str">
        <f t="shared" si="150"/>
        <v>No</v>
      </c>
      <c r="V3264">
        <v>4</v>
      </c>
      <c r="W3264" t="s">
        <v>487</v>
      </c>
      <c r="X3264" t="s">
        <v>488</v>
      </c>
      <c r="Y3264" t="str">
        <f t="shared" si="151"/>
        <v>Scheduled</v>
      </c>
      <c r="Z3264" t="s">
        <v>489</v>
      </c>
      <c r="AA3264" s="1">
        <v>45620</v>
      </c>
      <c r="AB3264" s="1">
        <v>45618</v>
      </c>
      <c r="AC3264" t="s">
        <v>498</v>
      </c>
      <c r="AD3264">
        <v>316.39999999999998</v>
      </c>
      <c r="AE3264">
        <v>10</v>
      </c>
      <c r="AF3264" t="str">
        <f t="shared" si="152"/>
        <v>Jan</v>
      </c>
    </row>
    <row r="3265" spans="1:32" x14ac:dyDescent="0.25">
      <c r="A3265" s="1">
        <v>45660</v>
      </c>
      <c r="B3265">
        <v>1574</v>
      </c>
      <c r="C3265">
        <v>1</v>
      </c>
      <c r="D3265">
        <v>4</v>
      </c>
      <c r="E3265">
        <v>1</v>
      </c>
      <c r="F3265">
        <v>5</v>
      </c>
      <c r="G3265">
        <v>2</v>
      </c>
      <c r="H3265">
        <f>VLOOKUP(B3265, patient!A:E, 5, FALSE)</f>
        <v>10</v>
      </c>
      <c r="I3265" t="str">
        <f>VLOOKUP(H3265, city!A:B, 2, FALSE)</f>
        <v>Edinburgh</v>
      </c>
      <c r="J3265" t="str">
        <f>VLOOKUP(E3265, diagnosis!A:B, 2, FALSE)</f>
        <v>Appendicitis</v>
      </c>
      <c r="K3265" t="str">
        <f>VLOOKUP(D3265, department!A:B, 2, FALSE)</f>
        <v>Orthopedics</v>
      </c>
      <c r="L3265" t="str">
        <f>VLOOKUP(C3265, provider!A:B, 2, FALSE)</f>
        <v>Dr. Olu Abisola</v>
      </c>
      <c r="M3265" t="str">
        <f>VLOOKUP(G3265, insurance!A:B, 2, FALSE)</f>
        <v>AXA</v>
      </c>
      <c r="N3265">
        <f>VLOOKUP(B3265, patient!A:D, 4, FALSE)</f>
        <v>19</v>
      </c>
      <c r="O3265" t="str">
        <f>VLOOKUP(B3265, patient!A:C, 3, FALSE)</f>
        <v>Female</v>
      </c>
      <c r="P3265" t="str">
        <f>VLOOKUP(B3265, patient!A:F, 6, FALSE)</f>
        <v>Black</v>
      </c>
      <c r="Q3265" t="s">
        <v>491</v>
      </c>
      <c r="R3265">
        <v>111</v>
      </c>
      <c r="S3265">
        <v>129</v>
      </c>
      <c r="T3265" s="1">
        <v>45626</v>
      </c>
      <c r="U3265" s="1" t="str">
        <f t="shared" si="150"/>
        <v>Yes</v>
      </c>
      <c r="V3265">
        <v>9</v>
      </c>
      <c r="W3265" t="s">
        <v>487</v>
      </c>
      <c r="X3265" t="s">
        <v>488</v>
      </c>
      <c r="Y3265" t="str">
        <f t="shared" si="151"/>
        <v>Scheduled</v>
      </c>
      <c r="Z3265" t="s">
        <v>489</v>
      </c>
      <c r="AC3265" t="s">
        <v>490</v>
      </c>
      <c r="AD3265">
        <v>168</v>
      </c>
      <c r="AE3265">
        <v>0</v>
      </c>
      <c r="AF3265" t="str">
        <f t="shared" si="152"/>
        <v>Jan</v>
      </c>
    </row>
    <row r="3266" spans="1:32" x14ac:dyDescent="0.25">
      <c r="A3266" s="1">
        <v>45660</v>
      </c>
      <c r="B3266">
        <v>4792</v>
      </c>
      <c r="C3266">
        <v>1</v>
      </c>
      <c r="D3266">
        <v>4</v>
      </c>
      <c r="E3266">
        <v>1</v>
      </c>
      <c r="F3266">
        <v>5</v>
      </c>
      <c r="G3266">
        <v>3</v>
      </c>
      <c r="H3266">
        <f>VLOOKUP(B3266, patient!A:E, 5, FALSE)</f>
        <v>4</v>
      </c>
      <c r="I3266" t="str">
        <f>VLOOKUP(H3266, city!A:B, 2, FALSE)</f>
        <v>Birmingham</v>
      </c>
      <c r="J3266" t="str">
        <f>VLOOKUP(E3266, diagnosis!A:B, 2, FALSE)</f>
        <v>Appendicitis</v>
      </c>
      <c r="K3266" t="str">
        <f>VLOOKUP(D3266, department!A:B, 2, FALSE)</f>
        <v>Orthopedics</v>
      </c>
      <c r="L3266" t="str">
        <f>VLOOKUP(C3266, provider!A:B, 2, FALSE)</f>
        <v>Dr. Olu Abisola</v>
      </c>
      <c r="M3266" t="str">
        <f>VLOOKUP(G3266, insurance!A:B, 2, FALSE)</f>
        <v>Allianz</v>
      </c>
      <c r="N3266">
        <f>VLOOKUP(B3266, patient!A:D, 4, FALSE)</f>
        <v>52</v>
      </c>
      <c r="O3266" t="str">
        <f>VLOOKUP(B3266, patient!A:C, 3, FALSE)</f>
        <v>Male</v>
      </c>
      <c r="P3266" t="str">
        <f>VLOOKUP(B3266, patient!A:F, 6, FALSE)</f>
        <v>Black</v>
      </c>
      <c r="Q3266" t="s">
        <v>492</v>
      </c>
      <c r="R3266">
        <v>750</v>
      </c>
      <c r="S3266">
        <v>130</v>
      </c>
      <c r="U3266" s="1" t="str">
        <f t="shared" si="150"/>
        <v>No</v>
      </c>
      <c r="V3266">
        <v>4</v>
      </c>
      <c r="W3266" t="s">
        <v>487</v>
      </c>
      <c r="X3266" t="s">
        <v>488</v>
      </c>
      <c r="Y3266" t="str">
        <f t="shared" si="151"/>
        <v>Scheduled</v>
      </c>
      <c r="Z3266" t="s">
        <v>497</v>
      </c>
      <c r="AA3266" s="1">
        <v>45627</v>
      </c>
      <c r="AB3266" s="1">
        <v>45618</v>
      </c>
      <c r="AC3266" t="s">
        <v>496</v>
      </c>
      <c r="AD3266">
        <v>651</v>
      </c>
      <c r="AE3266">
        <v>50</v>
      </c>
      <c r="AF3266" t="str">
        <f t="shared" si="152"/>
        <v>Jan</v>
      </c>
    </row>
    <row r="3267" spans="1:32" x14ac:dyDescent="0.25">
      <c r="A3267" s="1">
        <v>45660</v>
      </c>
      <c r="B3267">
        <v>3422</v>
      </c>
      <c r="C3267">
        <v>1</v>
      </c>
      <c r="D3267">
        <v>4</v>
      </c>
      <c r="E3267">
        <v>3</v>
      </c>
      <c r="F3267">
        <v>5</v>
      </c>
      <c r="G3267">
        <v>2</v>
      </c>
      <c r="H3267">
        <f>VLOOKUP(B3267, patient!A:E, 5, FALSE)</f>
        <v>10</v>
      </c>
      <c r="I3267" t="str">
        <f>VLOOKUP(H3267, city!A:B, 2, FALSE)</f>
        <v>Edinburgh</v>
      </c>
      <c r="J3267" t="str">
        <f>VLOOKUP(E3267, diagnosis!A:B, 2, FALSE)</f>
        <v>Fracture</v>
      </c>
      <c r="K3267" t="str">
        <f>VLOOKUP(D3267, department!A:B, 2, FALSE)</f>
        <v>Orthopedics</v>
      </c>
      <c r="L3267" t="str">
        <f>VLOOKUP(C3267, provider!A:B, 2, FALSE)</f>
        <v>Dr. Olu Abisola</v>
      </c>
      <c r="M3267" t="str">
        <f>VLOOKUP(G3267, insurance!A:B, 2, FALSE)</f>
        <v>AXA</v>
      </c>
      <c r="N3267">
        <f>VLOOKUP(B3267, patient!A:D, 4, FALSE)</f>
        <v>35</v>
      </c>
      <c r="O3267" t="str">
        <f>VLOOKUP(B3267, patient!A:C, 3, FALSE)</f>
        <v>Female</v>
      </c>
      <c r="P3267" t="str">
        <f>VLOOKUP(B3267, patient!A:F, 6, FALSE)</f>
        <v>Hispanic</v>
      </c>
      <c r="Q3267" t="s">
        <v>491</v>
      </c>
      <c r="R3267">
        <v>485</v>
      </c>
      <c r="S3267">
        <v>97</v>
      </c>
      <c r="U3267" s="1" t="str">
        <f t="shared" ref="U3267:U3330" si="153">IF(T3267&lt;&gt;"", "Yes", "No")</f>
        <v>No</v>
      </c>
      <c r="V3267">
        <v>1</v>
      </c>
      <c r="W3267" t="s">
        <v>487</v>
      </c>
      <c r="X3267" t="s">
        <v>495</v>
      </c>
      <c r="Y3267" t="str">
        <f t="shared" ref="Y3267:Y3330" si="154">IF(TRIM(X3267)="yes", "Emergency", "Scheduled")</f>
        <v>Emergency</v>
      </c>
      <c r="Z3267" t="s">
        <v>497</v>
      </c>
      <c r="AA3267" s="1">
        <v>45620</v>
      </c>
      <c r="AB3267" s="1">
        <v>45618</v>
      </c>
      <c r="AC3267" t="s">
        <v>496</v>
      </c>
      <c r="AD3267">
        <v>442.4</v>
      </c>
      <c r="AE3267">
        <v>50</v>
      </c>
      <c r="AF3267" t="str">
        <f t="shared" ref="AF3267:AF3330" si="155">TEXT(A3267, "mmm")</f>
        <v>Jan</v>
      </c>
    </row>
    <row r="3268" spans="1:32" x14ac:dyDescent="0.25">
      <c r="A3268" s="1">
        <v>45661</v>
      </c>
      <c r="B3268">
        <v>3031</v>
      </c>
      <c r="C3268">
        <v>1</v>
      </c>
      <c r="D3268">
        <v>4</v>
      </c>
      <c r="E3268">
        <v>5</v>
      </c>
      <c r="F3268">
        <v>5</v>
      </c>
      <c r="G3268">
        <v>3</v>
      </c>
      <c r="H3268">
        <f>VLOOKUP(B3268, patient!A:E, 5, FALSE)</f>
        <v>4</v>
      </c>
      <c r="I3268" t="str">
        <f>VLOOKUP(H3268, city!A:B, 2, FALSE)</f>
        <v>Birmingham</v>
      </c>
      <c r="J3268" t="str">
        <f>VLOOKUP(E3268, diagnosis!A:B, 2, FALSE)</f>
        <v>Migraine</v>
      </c>
      <c r="K3268" t="str">
        <f>VLOOKUP(D3268, department!A:B, 2, FALSE)</f>
        <v>Orthopedics</v>
      </c>
      <c r="L3268" t="str">
        <f>VLOOKUP(C3268, provider!A:B, 2, FALSE)</f>
        <v>Dr. Olu Abisola</v>
      </c>
      <c r="M3268" t="str">
        <f>VLOOKUP(G3268, insurance!A:B, 2, FALSE)</f>
        <v>Allianz</v>
      </c>
      <c r="N3268">
        <f>VLOOKUP(B3268, patient!A:D, 4, FALSE)</f>
        <v>31</v>
      </c>
      <c r="O3268" t="str">
        <f>VLOOKUP(B3268, patient!A:C, 3, FALSE)</f>
        <v>Female</v>
      </c>
      <c r="P3268" t="str">
        <f>VLOOKUP(B3268, patient!A:F, 6, FALSE)</f>
        <v>Asian</v>
      </c>
      <c r="Q3268" t="s">
        <v>486</v>
      </c>
      <c r="R3268">
        <v>171</v>
      </c>
      <c r="S3268">
        <v>112</v>
      </c>
      <c r="U3268" s="1" t="str">
        <f t="shared" si="153"/>
        <v>No</v>
      </c>
      <c r="V3268">
        <v>5</v>
      </c>
      <c r="W3268" t="s">
        <v>487</v>
      </c>
      <c r="X3268" t="s">
        <v>495</v>
      </c>
      <c r="Y3268" t="str">
        <f t="shared" si="154"/>
        <v>Emergency</v>
      </c>
      <c r="Z3268" t="s">
        <v>489</v>
      </c>
      <c r="AA3268" s="1">
        <v>45620</v>
      </c>
      <c r="AB3268" s="1">
        <v>45618</v>
      </c>
      <c r="AC3268" t="s">
        <v>496</v>
      </c>
      <c r="AD3268">
        <v>233.1</v>
      </c>
      <c r="AE3268">
        <v>50</v>
      </c>
      <c r="AF3268" t="str">
        <f t="shared" si="155"/>
        <v>Jan</v>
      </c>
    </row>
    <row r="3269" spans="1:32" x14ac:dyDescent="0.25">
      <c r="A3269" s="1">
        <v>45661</v>
      </c>
      <c r="B3269">
        <v>4879</v>
      </c>
      <c r="C3269">
        <v>1</v>
      </c>
      <c r="D3269">
        <v>4</v>
      </c>
      <c r="E3269">
        <v>5</v>
      </c>
      <c r="F3269">
        <v>5</v>
      </c>
      <c r="G3269">
        <v>3</v>
      </c>
      <c r="H3269">
        <f>VLOOKUP(B3269, patient!A:E, 5, FALSE)</f>
        <v>10</v>
      </c>
      <c r="I3269" t="str">
        <f>VLOOKUP(H3269, city!A:B, 2, FALSE)</f>
        <v>Edinburgh</v>
      </c>
      <c r="J3269" t="str">
        <f>VLOOKUP(E3269, diagnosis!A:B, 2, FALSE)</f>
        <v>Migraine</v>
      </c>
      <c r="K3269" t="str">
        <f>VLOOKUP(D3269, department!A:B, 2, FALSE)</f>
        <v>Orthopedics</v>
      </c>
      <c r="L3269" t="str">
        <f>VLOOKUP(C3269, provider!A:B, 2, FALSE)</f>
        <v>Dr. Olu Abisola</v>
      </c>
      <c r="M3269" t="str">
        <f>VLOOKUP(G3269, insurance!A:B, 2, FALSE)</f>
        <v>Allianz</v>
      </c>
      <c r="N3269">
        <f>VLOOKUP(B3269, patient!A:D, 4, FALSE)</f>
        <v>37</v>
      </c>
      <c r="O3269" t="str">
        <f>VLOOKUP(B3269, patient!A:C, 3, FALSE)</f>
        <v>Male</v>
      </c>
      <c r="P3269" t="str">
        <f>VLOOKUP(B3269, patient!A:F, 6, FALSE)</f>
        <v>Hispanic</v>
      </c>
      <c r="Q3269" t="s">
        <v>492</v>
      </c>
      <c r="R3269">
        <v>177</v>
      </c>
      <c r="S3269">
        <v>149</v>
      </c>
      <c r="T3269" s="1">
        <v>45628</v>
      </c>
      <c r="U3269" s="1" t="str">
        <f t="shared" si="153"/>
        <v>Yes</v>
      </c>
      <c r="V3269">
        <v>2</v>
      </c>
      <c r="W3269" t="s">
        <v>487</v>
      </c>
      <c r="X3269" t="s">
        <v>495</v>
      </c>
      <c r="Y3269" t="str">
        <f t="shared" si="154"/>
        <v>Emergency</v>
      </c>
      <c r="Z3269" t="s">
        <v>497</v>
      </c>
      <c r="AC3269" t="s">
        <v>490</v>
      </c>
      <c r="AD3269">
        <v>228.2</v>
      </c>
      <c r="AE3269">
        <v>0</v>
      </c>
      <c r="AF3269" t="str">
        <f t="shared" si="155"/>
        <v>Jan</v>
      </c>
    </row>
    <row r="3270" spans="1:32" x14ac:dyDescent="0.25">
      <c r="A3270" s="1">
        <v>45661</v>
      </c>
      <c r="B3270">
        <v>781</v>
      </c>
      <c r="C3270">
        <v>1</v>
      </c>
      <c r="D3270">
        <v>4</v>
      </c>
      <c r="E3270">
        <v>5</v>
      </c>
      <c r="F3270">
        <v>5</v>
      </c>
      <c r="G3270">
        <v>1</v>
      </c>
      <c r="H3270">
        <f>VLOOKUP(B3270, patient!A:E, 5, FALSE)</f>
        <v>4</v>
      </c>
      <c r="I3270" t="str">
        <f>VLOOKUP(H3270, city!A:B, 2, FALSE)</f>
        <v>Birmingham</v>
      </c>
      <c r="J3270" t="str">
        <f>VLOOKUP(E3270, diagnosis!A:B, 2, FALSE)</f>
        <v>Migraine</v>
      </c>
      <c r="K3270" t="str">
        <f>VLOOKUP(D3270, department!A:B, 2, FALSE)</f>
        <v>Orthopedics</v>
      </c>
      <c r="L3270" t="str">
        <f>VLOOKUP(C3270, provider!A:B, 2, FALSE)</f>
        <v>Dr. Olu Abisola</v>
      </c>
      <c r="M3270" t="str">
        <f>VLOOKUP(G3270, insurance!A:B, 2, FALSE)</f>
        <v>Aviva</v>
      </c>
      <c r="N3270">
        <f>VLOOKUP(B3270, patient!A:D, 4, FALSE)</f>
        <v>35</v>
      </c>
      <c r="O3270" t="str">
        <f>VLOOKUP(B3270, patient!A:C, 3, FALSE)</f>
        <v>Female</v>
      </c>
      <c r="P3270" t="str">
        <f>VLOOKUP(B3270, patient!A:F, 6, FALSE)</f>
        <v>Hispanic</v>
      </c>
      <c r="Q3270" t="s">
        <v>492</v>
      </c>
      <c r="R3270">
        <v>708</v>
      </c>
      <c r="S3270">
        <v>53</v>
      </c>
      <c r="T3270" s="1">
        <v>45628</v>
      </c>
      <c r="U3270" s="1" t="str">
        <f t="shared" si="153"/>
        <v>Yes</v>
      </c>
      <c r="V3270">
        <v>6</v>
      </c>
      <c r="W3270" t="s">
        <v>487</v>
      </c>
      <c r="X3270" t="s">
        <v>495</v>
      </c>
      <c r="Y3270" t="str">
        <f t="shared" si="154"/>
        <v>Emergency</v>
      </c>
      <c r="Z3270" t="s">
        <v>489</v>
      </c>
      <c r="AC3270" t="s">
        <v>490</v>
      </c>
      <c r="AD3270">
        <v>532.70000000000005</v>
      </c>
      <c r="AE3270">
        <v>0</v>
      </c>
      <c r="AF3270" t="str">
        <f t="shared" si="155"/>
        <v>Jan</v>
      </c>
    </row>
    <row r="3271" spans="1:32" x14ac:dyDescent="0.25">
      <c r="A3271" s="1">
        <v>45661</v>
      </c>
      <c r="B3271">
        <v>3706</v>
      </c>
      <c r="C3271">
        <v>1</v>
      </c>
      <c r="D3271">
        <v>4</v>
      </c>
      <c r="E3271">
        <v>1</v>
      </c>
      <c r="F3271">
        <v>5</v>
      </c>
      <c r="G3271">
        <v>3</v>
      </c>
      <c r="H3271">
        <f>VLOOKUP(B3271, patient!A:E, 5, FALSE)</f>
        <v>10</v>
      </c>
      <c r="I3271" t="str">
        <f>VLOOKUP(H3271, city!A:B, 2, FALSE)</f>
        <v>Edinburgh</v>
      </c>
      <c r="J3271" t="str">
        <f>VLOOKUP(E3271, diagnosis!A:B, 2, FALSE)</f>
        <v>Appendicitis</v>
      </c>
      <c r="K3271" t="str">
        <f>VLOOKUP(D3271, department!A:B, 2, FALSE)</f>
        <v>Orthopedics</v>
      </c>
      <c r="L3271" t="str">
        <f>VLOOKUP(C3271, provider!A:B, 2, FALSE)</f>
        <v>Dr. Olu Abisola</v>
      </c>
      <c r="M3271" t="str">
        <f>VLOOKUP(G3271, insurance!A:B, 2, FALSE)</f>
        <v>Allianz</v>
      </c>
      <c r="N3271">
        <f>VLOOKUP(B3271, patient!A:D, 4, FALSE)</f>
        <v>27</v>
      </c>
      <c r="O3271" t="str">
        <f>VLOOKUP(B3271, patient!A:C, 3, FALSE)</f>
        <v>Male</v>
      </c>
      <c r="P3271" t="str">
        <f>VLOOKUP(B3271, patient!A:F, 6, FALSE)</f>
        <v>White</v>
      </c>
      <c r="Q3271" t="s">
        <v>486</v>
      </c>
      <c r="R3271">
        <v>862</v>
      </c>
      <c r="S3271">
        <v>167</v>
      </c>
      <c r="U3271" s="1" t="str">
        <f t="shared" si="153"/>
        <v>No</v>
      </c>
      <c r="V3271">
        <v>1</v>
      </c>
      <c r="W3271" t="s">
        <v>494</v>
      </c>
      <c r="X3271" t="s">
        <v>495</v>
      </c>
      <c r="Y3271" t="str">
        <f t="shared" si="154"/>
        <v>Emergency</v>
      </c>
      <c r="Z3271" t="s">
        <v>497</v>
      </c>
      <c r="AA3271" s="1">
        <v>45620</v>
      </c>
      <c r="AB3271" s="1">
        <v>45618</v>
      </c>
      <c r="AC3271" t="s">
        <v>496</v>
      </c>
      <c r="AD3271">
        <v>755.3</v>
      </c>
      <c r="AE3271">
        <v>50</v>
      </c>
      <c r="AF3271" t="str">
        <f t="shared" si="155"/>
        <v>Jan</v>
      </c>
    </row>
    <row r="3272" spans="1:32" x14ac:dyDescent="0.25">
      <c r="A3272" s="1">
        <v>45661</v>
      </c>
      <c r="B3272">
        <v>2809</v>
      </c>
      <c r="C3272">
        <v>1</v>
      </c>
      <c r="D3272">
        <v>4</v>
      </c>
      <c r="E3272">
        <v>5</v>
      </c>
      <c r="F3272">
        <v>5</v>
      </c>
      <c r="G3272">
        <v>2</v>
      </c>
      <c r="H3272">
        <f>VLOOKUP(B3272, patient!A:E, 5, FALSE)</f>
        <v>4</v>
      </c>
      <c r="I3272" t="str">
        <f>VLOOKUP(H3272, city!A:B, 2, FALSE)</f>
        <v>Birmingham</v>
      </c>
      <c r="J3272" t="str">
        <f>VLOOKUP(E3272, diagnosis!A:B, 2, FALSE)</f>
        <v>Migraine</v>
      </c>
      <c r="K3272" t="str">
        <f>VLOOKUP(D3272, department!A:B, 2, FALSE)</f>
        <v>Orthopedics</v>
      </c>
      <c r="L3272" t="str">
        <f>VLOOKUP(C3272, provider!A:B, 2, FALSE)</f>
        <v>Dr. Olu Abisola</v>
      </c>
      <c r="M3272" t="str">
        <f>VLOOKUP(G3272, insurance!A:B, 2, FALSE)</f>
        <v>AXA</v>
      </c>
      <c r="N3272">
        <f>VLOOKUP(B3272, patient!A:D, 4, FALSE)</f>
        <v>42</v>
      </c>
      <c r="O3272" t="str">
        <f>VLOOKUP(B3272, patient!A:C, 3, FALSE)</f>
        <v>Male</v>
      </c>
      <c r="P3272" t="str">
        <f>VLOOKUP(B3272, patient!A:F, 6, FALSE)</f>
        <v>White</v>
      </c>
      <c r="Q3272" t="s">
        <v>491</v>
      </c>
      <c r="R3272">
        <v>726</v>
      </c>
      <c r="S3272">
        <v>66</v>
      </c>
      <c r="U3272" s="1" t="str">
        <f t="shared" si="153"/>
        <v>No</v>
      </c>
      <c r="V3272">
        <v>7</v>
      </c>
      <c r="W3272" t="s">
        <v>494</v>
      </c>
      <c r="X3272" t="s">
        <v>495</v>
      </c>
      <c r="Y3272" t="str">
        <f t="shared" si="154"/>
        <v>Emergency</v>
      </c>
      <c r="Z3272" t="s">
        <v>497</v>
      </c>
      <c r="AA3272" s="1">
        <v>45620</v>
      </c>
      <c r="AB3272" s="1">
        <v>45619</v>
      </c>
      <c r="AC3272" t="s">
        <v>496</v>
      </c>
      <c r="AD3272">
        <v>589.4</v>
      </c>
      <c r="AE3272">
        <v>50</v>
      </c>
      <c r="AF3272" t="str">
        <f t="shared" si="155"/>
        <v>Jan</v>
      </c>
    </row>
    <row r="3273" spans="1:32" x14ac:dyDescent="0.25">
      <c r="A3273" s="1">
        <v>45661</v>
      </c>
      <c r="B3273">
        <v>1340</v>
      </c>
      <c r="C3273">
        <v>1</v>
      </c>
      <c r="D3273">
        <v>4</v>
      </c>
      <c r="E3273">
        <v>3</v>
      </c>
      <c r="F3273">
        <v>5</v>
      </c>
      <c r="G3273">
        <v>2</v>
      </c>
      <c r="H3273">
        <f>VLOOKUP(B3273, patient!A:E, 5, FALSE)</f>
        <v>10</v>
      </c>
      <c r="I3273" t="str">
        <f>VLOOKUP(H3273, city!A:B, 2, FALSE)</f>
        <v>Edinburgh</v>
      </c>
      <c r="J3273" t="str">
        <f>VLOOKUP(E3273, diagnosis!A:B, 2, FALSE)</f>
        <v>Fracture</v>
      </c>
      <c r="K3273" t="str">
        <f>VLOOKUP(D3273, department!A:B, 2, FALSE)</f>
        <v>Orthopedics</v>
      </c>
      <c r="L3273" t="str">
        <f>VLOOKUP(C3273, provider!A:B, 2, FALSE)</f>
        <v>Dr. Olu Abisola</v>
      </c>
      <c r="M3273" t="str">
        <f>VLOOKUP(G3273, insurance!A:B, 2, FALSE)</f>
        <v>AXA</v>
      </c>
      <c r="N3273">
        <f>VLOOKUP(B3273, patient!A:D, 4, FALSE)</f>
        <v>19</v>
      </c>
      <c r="O3273" t="str">
        <f>VLOOKUP(B3273, patient!A:C, 3, FALSE)</f>
        <v>Female</v>
      </c>
      <c r="P3273" t="str">
        <f>VLOOKUP(B3273, patient!A:F, 6, FALSE)</f>
        <v>Hispanic</v>
      </c>
      <c r="Q3273" t="s">
        <v>491</v>
      </c>
      <c r="R3273">
        <v>153</v>
      </c>
      <c r="S3273">
        <v>137</v>
      </c>
      <c r="T3273" s="1">
        <v>45632</v>
      </c>
      <c r="U3273" s="1" t="str">
        <f t="shared" si="153"/>
        <v>Yes</v>
      </c>
      <c r="V3273">
        <v>7</v>
      </c>
      <c r="W3273" t="s">
        <v>492</v>
      </c>
      <c r="X3273" t="s">
        <v>495</v>
      </c>
      <c r="Y3273" t="str">
        <f t="shared" si="154"/>
        <v>Emergency</v>
      </c>
      <c r="Z3273" t="s">
        <v>497</v>
      </c>
      <c r="AC3273" t="s">
        <v>490</v>
      </c>
      <c r="AD3273">
        <v>203</v>
      </c>
      <c r="AE3273">
        <v>0</v>
      </c>
      <c r="AF3273" t="str">
        <f t="shared" si="155"/>
        <v>Jan</v>
      </c>
    </row>
    <row r="3274" spans="1:32" x14ac:dyDescent="0.25">
      <c r="A3274" s="1">
        <v>45661</v>
      </c>
      <c r="B3274">
        <v>2431</v>
      </c>
      <c r="C3274">
        <v>1</v>
      </c>
      <c r="D3274">
        <v>4</v>
      </c>
      <c r="E3274">
        <v>2</v>
      </c>
      <c r="F3274">
        <v>5</v>
      </c>
      <c r="G3274">
        <v>3</v>
      </c>
      <c r="H3274">
        <f>VLOOKUP(B3274, patient!A:E, 5, FALSE)</f>
        <v>4</v>
      </c>
      <c r="I3274" t="str">
        <f>VLOOKUP(H3274, city!A:B, 2, FALSE)</f>
        <v>Birmingham</v>
      </c>
      <c r="J3274" t="str">
        <f>VLOOKUP(E3274, diagnosis!A:B, 2, FALSE)</f>
        <v>Asthma</v>
      </c>
      <c r="K3274" t="str">
        <f>VLOOKUP(D3274, department!A:B, 2, FALSE)</f>
        <v>Orthopedics</v>
      </c>
      <c r="L3274" t="str">
        <f>VLOOKUP(C3274, provider!A:B, 2, FALSE)</f>
        <v>Dr. Olu Abisola</v>
      </c>
      <c r="M3274" t="str">
        <f>VLOOKUP(G3274, insurance!A:B, 2, FALSE)</f>
        <v>Allianz</v>
      </c>
      <c r="N3274">
        <f>VLOOKUP(B3274, patient!A:D, 4, FALSE)</f>
        <v>42</v>
      </c>
      <c r="O3274" t="str">
        <f>VLOOKUP(B3274, patient!A:C, 3, FALSE)</f>
        <v>Male</v>
      </c>
      <c r="P3274" t="str">
        <f>VLOOKUP(B3274, patient!A:F, 6, FALSE)</f>
        <v>Other</v>
      </c>
      <c r="Q3274" t="s">
        <v>492</v>
      </c>
      <c r="R3274">
        <v>369</v>
      </c>
      <c r="S3274">
        <v>147</v>
      </c>
      <c r="T3274" s="1">
        <v>45627</v>
      </c>
      <c r="U3274" s="1" t="str">
        <f t="shared" si="153"/>
        <v>Yes</v>
      </c>
      <c r="V3274">
        <v>4</v>
      </c>
      <c r="W3274" t="s">
        <v>492</v>
      </c>
      <c r="X3274" t="s">
        <v>495</v>
      </c>
      <c r="Y3274" t="str">
        <f t="shared" si="154"/>
        <v>Emergency</v>
      </c>
      <c r="Z3274" t="s">
        <v>497</v>
      </c>
      <c r="AC3274" t="s">
        <v>490</v>
      </c>
      <c r="AD3274">
        <v>361.2</v>
      </c>
      <c r="AE3274">
        <v>0</v>
      </c>
      <c r="AF3274" t="str">
        <f t="shared" si="155"/>
        <v>Jan</v>
      </c>
    </row>
    <row r="3275" spans="1:32" x14ac:dyDescent="0.25">
      <c r="A3275" s="1">
        <v>45661</v>
      </c>
      <c r="B3275">
        <v>4843</v>
      </c>
      <c r="C3275">
        <v>1</v>
      </c>
      <c r="D3275">
        <v>2</v>
      </c>
      <c r="E3275">
        <v>1</v>
      </c>
      <c r="F3275">
        <v>5</v>
      </c>
      <c r="G3275">
        <v>2</v>
      </c>
      <c r="H3275">
        <f>VLOOKUP(B3275, patient!A:E, 5, FALSE)</f>
        <v>10</v>
      </c>
      <c r="I3275" t="str">
        <f>VLOOKUP(H3275, city!A:B, 2, FALSE)</f>
        <v>Edinburgh</v>
      </c>
      <c r="J3275" t="str">
        <f>VLOOKUP(E3275, diagnosis!A:B, 2, FALSE)</f>
        <v>Appendicitis</v>
      </c>
      <c r="K3275" t="str">
        <f>VLOOKUP(D3275, department!A:B, 2, FALSE)</f>
        <v>General Surgery</v>
      </c>
      <c r="L3275" t="str">
        <f>VLOOKUP(C3275, provider!A:B, 2, FALSE)</f>
        <v>Dr. Olu Abisola</v>
      </c>
      <c r="M3275" t="str">
        <f>VLOOKUP(G3275, insurance!A:B, 2, FALSE)</f>
        <v>AXA</v>
      </c>
      <c r="N3275">
        <f>VLOOKUP(B3275, patient!A:D, 4, FALSE)</f>
        <v>78</v>
      </c>
      <c r="O3275" t="str">
        <f>VLOOKUP(B3275, patient!A:C, 3, FALSE)</f>
        <v>Male</v>
      </c>
      <c r="P3275" t="str">
        <f>VLOOKUP(B3275, patient!A:F, 6, FALSE)</f>
        <v>Other</v>
      </c>
      <c r="Q3275" t="s">
        <v>491</v>
      </c>
      <c r="R3275">
        <v>92</v>
      </c>
      <c r="S3275">
        <v>45</v>
      </c>
      <c r="U3275" s="1" t="str">
        <f t="shared" si="153"/>
        <v>No</v>
      </c>
      <c r="V3275">
        <v>9</v>
      </c>
      <c r="W3275" t="s">
        <v>494</v>
      </c>
      <c r="X3275" t="s">
        <v>495</v>
      </c>
      <c r="Y3275" t="str">
        <f t="shared" si="154"/>
        <v>Emergency</v>
      </c>
      <c r="Z3275" t="s">
        <v>489</v>
      </c>
      <c r="AA3275" s="1">
        <v>45622</v>
      </c>
      <c r="AB3275" s="1">
        <v>45619</v>
      </c>
      <c r="AC3275" t="s">
        <v>496</v>
      </c>
      <c r="AD3275">
        <v>130.9</v>
      </c>
      <c r="AE3275">
        <v>50</v>
      </c>
      <c r="AF3275" t="str">
        <f t="shared" si="155"/>
        <v>Jan</v>
      </c>
    </row>
    <row r="3276" spans="1:32" x14ac:dyDescent="0.25">
      <c r="A3276" s="1">
        <v>45661</v>
      </c>
      <c r="B3276">
        <v>354</v>
      </c>
      <c r="C3276">
        <v>1</v>
      </c>
      <c r="D3276">
        <v>1</v>
      </c>
      <c r="E3276">
        <v>2</v>
      </c>
      <c r="F3276">
        <v>4</v>
      </c>
      <c r="G3276">
        <v>2</v>
      </c>
      <c r="H3276">
        <f>VLOOKUP(B3276, patient!A:E, 5, FALSE)</f>
        <v>4</v>
      </c>
      <c r="I3276" t="str">
        <f>VLOOKUP(H3276, city!A:B, 2, FALSE)</f>
        <v>Birmingham</v>
      </c>
      <c r="J3276" t="str">
        <f>VLOOKUP(E3276, diagnosis!A:B, 2, FALSE)</f>
        <v>Asthma</v>
      </c>
      <c r="K3276" t="str">
        <f>VLOOKUP(D3276, department!A:B, 2, FALSE)</f>
        <v>Cardiology</v>
      </c>
      <c r="L3276" t="str">
        <f>VLOOKUP(C3276, provider!A:B, 2, FALSE)</f>
        <v>Dr. Olu Abisola</v>
      </c>
      <c r="M3276" t="str">
        <f>VLOOKUP(G3276, insurance!A:B, 2, FALSE)</f>
        <v>AXA</v>
      </c>
      <c r="N3276">
        <f>VLOOKUP(B3276, patient!A:D, 4, FALSE)</f>
        <v>71</v>
      </c>
      <c r="O3276" t="str">
        <f>VLOOKUP(B3276, patient!A:C, 3, FALSE)</f>
        <v>Male</v>
      </c>
      <c r="P3276" t="str">
        <f>VLOOKUP(B3276, patient!A:F, 6, FALSE)</f>
        <v>White</v>
      </c>
      <c r="Q3276" t="s">
        <v>492</v>
      </c>
      <c r="R3276">
        <v>607</v>
      </c>
      <c r="S3276">
        <v>103</v>
      </c>
      <c r="T3276" s="1">
        <v>45636</v>
      </c>
      <c r="U3276" s="1" t="str">
        <f t="shared" si="153"/>
        <v>Yes</v>
      </c>
      <c r="V3276">
        <v>3</v>
      </c>
      <c r="W3276" t="s">
        <v>494</v>
      </c>
      <c r="X3276" t="s">
        <v>495</v>
      </c>
      <c r="Y3276" t="str">
        <f t="shared" si="154"/>
        <v>Emergency</v>
      </c>
      <c r="Z3276" t="s">
        <v>497</v>
      </c>
      <c r="AC3276" t="s">
        <v>490</v>
      </c>
      <c r="AD3276">
        <v>497</v>
      </c>
      <c r="AE3276">
        <v>0</v>
      </c>
      <c r="AF3276" t="str">
        <f t="shared" si="155"/>
        <v>Jan</v>
      </c>
    </row>
    <row r="3277" spans="1:32" x14ac:dyDescent="0.25">
      <c r="A3277" s="1">
        <v>45661</v>
      </c>
      <c r="B3277">
        <v>1052</v>
      </c>
      <c r="C3277">
        <v>1</v>
      </c>
      <c r="D3277">
        <v>5</v>
      </c>
      <c r="E3277">
        <v>2</v>
      </c>
      <c r="F3277">
        <v>3</v>
      </c>
      <c r="G3277">
        <v>1</v>
      </c>
      <c r="H3277">
        <f>VLOOKUP(B3277, patient!A:E, 5, FALSE)</f>
        <v>10</v>
      </c>
      <c r="I3277" t="str">
        <f>VLOOKUP(H3277, city!A:B, 2, FALSE)</f>
        <v>Edinburgh</v>
      </c>
      <c r="J3277" t="str">
        <f>VLOOKUP(E3277, diagnosis!A:B, 2, FALSE)</f>
        <v>Asthma</v>
      </c>
      <c r="K3277" t="str">
        <f>VLOOKUP(D3277, department!A:B, 2, FALSE)</f>
        <v>Pediatrics</v>
      </c>
      <c r="L3277" t="str">
        <f>VLOOKUP(C3277, provider!A:B, 2, FALSE)</f>
        <v>Dr. Olu Abisola</v>
      </c>
      <c r="M3277" t="str">
        <f>VLOOKUP(G3277, insurance!A:B, 2, FALSE)</f>
        <v>Aviva</v>
      </c>
      <c r="N3277">
        <f>VLOOKUP(B3277, patient!A:D, 4, FALSE)</f>
        <v>50</v>
      </c>
      <c r="O3277" t="str">
        <f>VLOOKUP(B3277, patient!A:C, 3, FALSE)</f>
        <v>Female</v>
      </c>
      <c r="P3277" t="str">
        <f>VLOOKUP(B3277, patient!A:F, 6, FALSE)</f>
        <v>White</v>
      </c>
      <c r="Q3277" t="s">
        <v>491</v>
      </c>
      <c r="R3277">
        <v>976</v>
      </c>
      <c r="S3277">
        <v>20</v>
      </c>
      <c r="T3277" s="1">
        <v>45630</v>
      </c>
      <c r="U3277" s="1" t="str">
        <f t="shared" si="153"/>
        <v>Yes</v>
      </c>
      <c r="V3277">
        <v>5</v>
      </c>
      <c r="W3277" t="s">
        <v>487</v>
      </c>
      <c r="X3277" t="s">
        <v>495</v>
      </c>
      <c r="Y3277" t="str">
        <f t="shared" si="154"/>
        <v>Emergency</v>
      </c>
      <c r="Z3277" t="s">
        <v>489</v>
      </c>
      <c r="AC3277" t="s">
        <v>490</v>
      </c>
      <c r="AD3277">
        <v>697.2</v>
      </c>
      <c r="AE3277">
        <v>0</v>
      </c>
      <c r="AF3277" t="str">
        <f t="shared" si="155"/>
        <v>Jan</v>
      </c>
    </row>
    <row r="3278" spans="1:32" x14ac:dyDescent="0.25">
      <c r="A3278" s="1">
        <v>45662</v>
      </c>
      <c r="B3278">
        <v>1990</v>
      </c>
      <c r="C3278">
        <v>1</v>
      </c>
      <c r="D3278">
        <v>2</v>
      </c>
      <c r="E3278">
        <v>1</v>
      </c>
      <c r="F3278">
        <v>5</v>
      </c>
      <c r="G3278">
        <v>1</v>
      </c>
      <c r="H3278">
        <f>VLOOKUP(B3278, patient!A:E, 5, FALSE)</f>
        <v>4</v>
      </c>
      <c r="I3278" t="str">
        <f>VLOOKUP(H3278, city!A:B, 2, FALSE)</f>
        <v>Birmingham</v>
      </c>
      <c r="J3278" t="str">
        <f>VLOOKUP(E3278, diagnosis!A:B, 2, FALSE)</f>
        <v>Appendicitis</v>
      </c>
      <c r="K3278" t="str">
        <f>VLOOKUP(D3278, department!A:B, 2, FALSE)</f>
        <v>General Surgery</v>
      </c>
      <c r="L3278" t="str">
        <f>VLOOKUP(C3278, provider!A:B, 2, FALSE)</f>
        <v>Dr. Olu Abisola</v>
      </c>
      <c r="M3278" t="str">
        <f>VLOOKUP(G3278, insurance!A:B, 2, FALSE)</f>
        <v>Aviva</v>
      </c>
      <c r="N3278">
        <f>VLOOKUP(B3278, patient!A:D, 4, FALSE)</f>
        <v>53</v>
      </c>
      <c r="O3278" t="str">
        <f>VLOOKUP(B3278, patient!A:C, 3, FALSE)</f>
        <v>Male</v>
      </c>
      <c r="P3278" t="str">
        <f>VLOOKUP(B3278, patient!A:F, 6, FALSE)</f>
        <v>Asian</v>
      </c>
      <c r="Q3278" t="s">
        <v>486</v>
      </c>
      <c r="R3278">
        <v>904</v>
      </c>
      <c r="S3278">
        <v>116</v>
      </c>
      <c r="U3278" s="1" t="str">
        <f t="shared" si="153"/>
        <v>No</v>
      </c>
      <c r="V3278">
        <v>5</v>
      </c>
      <c r="W3278" t="s">
        <v>492</v>
      </c>
      <c r="X3278" t="s">
        <v>495</v>
      </c>
      <c r="Y3278" t="str">
        <f t="shared" si="154"/>
        <v>Emergency</v>
      </c>
      <c r="Z3278" t="s">
        <v>489</v>
      </c>
      <c r="AA3278" s="1">
        <v>45625</v>
      </c>
      <c r="AB3278" s="1">
        <v>45619</v>
      </c>
      <c r="AC3278" t="s">
        <v>498</v>
      </c>
      <c r="AD3278">
        <v>721</v>
      </c>
      <c r="AE3278">
        <v>10</v>
      </c>
      <c r="AF3278" t="str">
        <f t="shared" si="155"/>
        <v>Jan</v>
      </c>
    </row>
    <row r="3279" spans="1:32" x14ac:dyDescent="0.25">
      <c r="A3279" s="1">
        <v>45658</v>
      </c>
      <c r="B3279">
        <v>3870</v>
      </c>
      <c r="C3279">
        <v>1</v>
      </c>
      <c r="D3279">
        <v>1</v>
      </c>
      <c r="E3279">
        <v>1</v>
      </c>
      <c r="F3279">
        <v>4</v>
      </c>
      <c r="G3279">
        <v>1</v>
      </c>
      <c r="H3279">
        <f>VLOOKUP(B3279, patient!A:E, 5, FALSE)</f>
        <v>10</v>
      </c>
      <c r="I3279" t="str">
        <f>VLOOKUP(H3279, city!A:B, 2, FALSE)</f>
        <v>Edinburgh</v>
      </c>
      <c r="J3279" t="str">
        <f>VLOOKUP(E3279, diagnosis!A:B, 2, FALSE)</f>
        <v>Appendicitis</v>
      </c>
      <c r="K3279" t="str">
        <f>VLOOKUP(D3279, department!A:B, 2, FALSE)</f>
        <v>Cardiology</v>
      </c>
      <c r="L3279" t="str">
        <f>VLOOKUP(C3279, provider!A:B, 2, FALSE)</f>
        <v>Dr. Olu Abisola</v>
      </c>
      <c r="M3279" t="str">
        <f>VLOOKUP(G3279, insurance!A:B, 2, FALSE)</f>
        <v>Aviva</v>
      </c>
      <c r="N3279">
        <f>VLOOKUP(B3279, patient!A:D, 4, FALSE)</f>
        <v>48</v>
      </c>
      <c r="O3279" t="str">
        <f>VLOOKUP(B3279, patient!A:C, 3, FALSE)</f>
        <v>Female</v>
      </c>
      <c r="P3279" t="str">
        <f>VLOOKUP(B3279, patient!A:F, 6, FALSE)</f>
        <v>White</v>
      </c>
      <c r="Q3279" t="s">
        <v>486</v>
      </c>
      <c r="R3279">
        <v>299</v>
      </c>
      <c r="S3279">
        <v>106</v>
      </c>
      <c r="T3279" s="1">
        <v>45638</v>
      </c>
      <c r="U3279" s="1" t="str">
        <f t="shared" si="153"/>
        <v>Yes</v>
      </c>
      <c r="V3279">
        <v>8</v>
      </c>
      <c r="W3279" t="s">
        <v>494</v>
      </c>
      <c r="X3279" t="s">
        <v>495</v>
      </c>
      <c r="Y3279" t="str">
        <f t="shared" si="154"/>
        <v>Emergency</v>
      </c>
      <c r="Z3279" t="s">
        <v>497</v>
      </c>
      <c r="AC3279" t="s">
        <v>490</v>
      </c>
      <c r="AD3279">
        <v>283.5</v>
      </c>
      <c r="AE3279">
        <v>0</v>
      </c>
      <c r="AF3279" t="str">
        <f t="shared" si="155"/>
        <v>Jan</v>
      </c>
    </row>
    <row r="3280" spans="1:32" x14ac:dyDescent="0.25">
      <c r="A3280" s="1">
        <v>45658</v>
      </c>
      <c r="B3280">
        <v>1717</v>
      </c>
      <c r="C3280">
        <v>1</v>
      </c>
      <c r="D3280">
        <v>4</v>
      </c>
      <c r="E3280">
        <v>5</v>
      </c>
      <c r="F3280">
        <v>5</v>
      </c>
      <c r="G3280">
        <v>3</v>
      </c>
      <c r="H3280">
        <f>VLOOKUP(B3280, patient!A:E, 5, FALSE)</f>
        <v>4</v>
      </c>
      <c r="I3280" t="str">
        <f>VLOOKUP(H3280, city!A:B, 2, FALSE)</f>
        <v>Birmingham</v>
      </c>
      <c r="J3280" t="str">
        <f>VLOOKUP(E3280, diagnosis!A:B, 2, FALSE)</f>
        <v>Migraine</v>
      </c>
      <c r="K3280" t="str">
        <f>VLOOKUP(D3280, department!A:B, 2, FALSE)</f>
        <v>Orthopedics</v>
      </c>
      <c r="L3280" t="str">
        <f>VLOOKUP(C3280, provider!A:B, 2, FALSE)</f>
        <v>Dr. Olu Abisola</v>
      </c>
      <c r="M3280" t="str">
        <f>VLOOKUP(G3280, insurance!A:B, 2, FALSE)</f>
        <v>Allianz</v>
      </c>
      <c r="N3280">
        <f>VLOOKUP(B3280, patient!A:D, 4, FALSE)</f>
        <v>31</v>
      </c>
      <c r="O3280" t="str">
        <f>VLOOKUP(B3280, patient!A:C, 3, FALSE)</f>
        <v>Female</v>
      </c>
      <c r="P3280" t="str">
        <f>VLOOKUP(B3280, patient!A:F, 6, FALSE)</f>
        <v>Black</v>
      </c>
      <c r="Q3280" t="s">
        <v>486</v>
      </c>
      <c r="R3280">
        <v>158</v>
      </c>
      <c r="S3280">
        <v>94</v>
      </c>
      <c r="T3280" s="1">
        <v>45629</v>
      </c>
      <c r="U3280" s="1" t="str">
        <f t="shared" si="153"/>
        <v>Yes</v>
      </c>
      <c r="V3280">
        <v>10</v>
      </c>
      <c r="W3280" t="s">
        <v>487</v>
      </c>
      <c r="X3280" t="s">
        <v>495</v>
      </c>
      <c r="Y3280" t="str">
        <f t="shared" si="154"/>
        <v>Emergency</v>
      </c>
      <c r="Z3280" t="s">
        <v>497</v>
      </c>
      <c r="AC3280" t="s">
        <v>490</v>
      </c>
      <c r="AD3280">
        <v>176.4</v>
      </c>
      <c r="AE3280">
        <v>0</v>
      </c>
      <c r="AF3280" t="str">
        <f t="shared" si="155"/>
        <v>Jan</v>
      </c>
    </row>
    <row r="3281" spans="1:32" x14ac:dyDescent="0.25">
      <c r="A3281" s="1">
        <v>45658</v>
      </c>
      <c r="B3281">
        <v>506</v>
      </c>
      <c r="C3281">
        <v>1</v>
      </c>
      <c r="D3281">
        <v>3</v>
      </c>
      <c r="E3281">
        <v>3</v>
      </c>
      <c r="F3281">
        <v>3</v>
      </c>
      <c r="G3281">
        <v>1</v>
      </c>
      <c r="H3281">
        <f>VLOOKUP(B3281, patient!A:E, 5, FALSE)</f>
        <v>10</v>
      </c>
      <c r="I3281" t="str">
        <f>VLOOKUP(H3281, city!A:B, 2, FALSE)</f>
        <v>Edinburgh</v>
      </c>
      <c r="J3281" t="str">
        <f>VLOOKUP(E3281, diagnosis!A:B, 2, FALSE)</f>
        <v>Fracture</v>
      </c>
      <c r="K3281" t="str">
        <f>VLOOKUP(D3281, department!A:B, 2, FALSE)</f>
        <v>Neurology</v>
      </c>
      <c r="L3281" t="str">
        <f>VLOOKUP(C3281, provider!A:B, 2, FALSE)</f>
        <v>Dr. Olu Abisola</v>
      </c>
      <c r="M3281" t="str">
        <f>VLOOKUP(G3281, insurance!A:B, 2, FALSE)</f>
        <v>Aviva</v>
      </c>
      <c r="N3281">
        <f>VLOOKUP(B3281, patient!A:D, 4, FALSE)</f>
        <v>18</v>
      </c>
      <c r="O3281" t="str">
        <f>VLOOKUP(B3281, patient!A:C, 3, FALSE)</f>
        <v>Male</v>
      </c>
      <c r="P3281" t="str">
        <f>VLOOKUP(B3281, patient!A:F, 6, FALSE)</f>
        <v>Hispanic</v>
      </c>
      <c r="Q3281" t="s">
        <v>492</v>
      </c>
      <c r="R3281">
        <v>269</v>
      </c>
      <c r="S3281">
        <v>127</v>
      </c>
      <c r="U3281" s="1" t="str">
        <f t="shared" si="153"/>
        <v>No</v>
      </c>
      <c r="V3281">
        <v>10</v>
      </c>
      <c r="W3281" t="s">
        <v>494</v>
      </c>
      <c r="X3281" t="s">
        <v>495</v>
      </c>
      <c r="Y3281" t="str">
        <f t="shared" si="154"/>
        <v>Emergency</v>
      </c>
      <c r="Z3281" t="s">
        <v>497</v>
      </c>
      <c r="AA3281" s="1">
        <v>45626</v>
      </c>
      <c r="AB3281" s="1">
        <v>45619</v>
      </c>
      <c r="AC3281" t="s">
        <v>498</v>
      </c>
      <c r="AD3281">
        <v>284.2</v>
      </c>
      <c r="AE3281">
        <v>10</v>
      </c>
      <c r="AF3281" t="str">
        <f t="shared" si="155"/>
        <v>Jan</v>
      </c>
    </row>
    <row r="3282" spans="1:32" x14ac:dyDescent="0.25">
      <c r="A3282" s="1">
        <v>45658</v>
      </c>
      <c r="B3282">
        <v>4172</v>
      </c>
      <c r="C3282">
        <v>1</v>
      </c>
      <c r="D3282">
        <v>2</v>
      </c>
      <c r="E3282">
        <v>1</v>
      </c>
      <c r="F3282">
        <v>5</v>
      </c>
      <c r="G3282">
        <v>2</v>
      </c>
      <c r="H3282">
        <f>VLOOKUP(B3282, patient!A:E, 5, FALSE)</f>
        <v>4</v>
      </c>
      <c r="I3282" t="str">
        <f>VLOOKUP(H3282, city!A:B, 2, FALSE)</f>
        <v>Birmingham</v>
      </c>
      <c r="J3282" t="str">
        <f>VLOOKUP(E3282, diagnosis!A:B, 2, FALSE)</f>
        <v>Appendicitis</v>
      </c>
      <c r="K3282" t="str">
        <f>VLOOKUP(D3282, department!A:B, 2, FALSE)</f>
        <v>General Surgery</v>
      </c>
      <c r="L3282" t="str">
        <f>VLOOKUP(C3282, provider!A:B, 2, FALSE)</f>
        <v>Dr. Olu Abisola</v>
      </c>
      <c r="M3282" t="str">
        <f>VLOOKUP(G3282, insurance!A:B, 2, FALSE)</f>
        <v>AXA</v>
      </c>
      <c r="N3282">
        <f>VLOOKUP(B3282, patient!A:D, 4, FALSE)</f>
        <v>63</v>
      </c>
      <c r="O3282" t="str">
        <f>VLOOKUP(B3282, patient!A:C, 3, FALSE)</f>
        <v>Male</v>
      </c>
      <c r="P3282" t="str">
        <f>VLOOKUP(B3282, patient!A:F, 6, FALSE)</f>
        <v>Hispanic</v>
      </c>
      <c r="Q3282" t="s">
        <v>492</v>
      </c>
      <c r="R3282">
        <v>986</v>
      </c>
      <c r="S3282">
        <v>34</v>
      </c>
      <c r="T3282" s="1">
        <v>45635</v>
      </c>
      <c r="U3282" s="1" t="str">
        <f t="shared" si="153"/>
        <v>Yes</v>
      </c>
      <c r="V3282">
        <v>4</v>
      </c>
      <c r="W3282" t="s">
        <v>492</v>
      </c>
      <c r="X3282" t="s">
        <v>495</v>
      </c>
      <c r="Y3282" t="str">
        <f t="shared" si="154"/>
        <v>Emergency</v>
      </c>
      <c r="Z3282" t="s">
        <v>497</v>
      </c>
      <c r="AC3282" t="s">
        <v>490</v>
      </c>
      <c r="AD3282">
        <v>714</v>
      </c>
      <c r="AE3282">
        <v>0</v>
      </c>
      <c r="AF3282" t="str">
        <f t="shared" si="155"/>
        <v>Jan</v>
      </c>
    </row>
    <row r="3283" spans="1:32" x14ac:dyDescent="0.25">
      <c r="A3283" s="1">
        <v>45658</v>
      </c>
      <c r="B3283">
        <v>4870</v>
      </c>
      <c r="C3283">
        <v>1</v>
      </c>
      <c r="D3283">
        <v>4</v>
      </c>
      <c r="E3283">
        <v>2</v>
      </c>
      <c r="F3283">
        <v>5</v>
      </c>
      <c r="G3283">
        <v>1</v>
      </c>
      <c r="H3283">
        <f>VLOOKUP(B3283, patient!A:E, 5, FALSE)</f>
        <v>10</v>
      </c>
      <c r="I3283" t="str">
        <f>VLOOKUP(H3283, city!A:B, 2, FALSE)</f>
        <v>Edinburgh</v>
      </c>
      <c r="J3283" t="str">
        <f>VLOOKUP(E3283, diagnosis!A:B, 2, FALSE)</f>
        <v>Asthma</v>
      </c>
      <c r="K3283" t="str">
        <f>VLOOKUP(D3283, department!A:B, 2, FALSE)</f>
        <v>Orthopedics</v>
      </c>
      <c r="L3283" t="str">
        <f>VLOOKUP(C3283, provider!A:B, 2, FALSE)</f>
        <v>Dr. Olu Abisola</v>
      </c>
      <c r="M3283" t="str">
        <f>VLOOKUP(G3283, insurance!A:B, 2, FALSE)</f>
        <v>Aviva</v>
      </c>
      <c r="N3283">
        <f>VLOOKUP(B3283, patient!A:D, 4, FALSE)</f>
        <v>33</v>
      </c>
      <c r="O3283" t="str">
        <f>VLOOKUP(B3283, patient!A:C, 3, FALSE)</f>
        <v>Female</v>
      </c>
      <c r="P3283" t="str">
        <f>VLOOKUP(B3283, patient!A:F, 6, FALSE)</f>
        <v>Hispanic</v>
      </c>
      <c r="Q3283" t="s">
        <v>486</v>
      </c>
      <c r="R3283">
        <v>121</v>
      </c>
      <c r="S3283">
        <v>161</v>
      </c>
      <c r="U3283" s="1" t="str">
        <f t="shared" si="153"/>
        <v>No</v>
      </c>
      <c r="V3283">
        <v>1</v>
      </c>
      <c r="W3283" t="s">
        <v>494</v>
      </c>
      <c r="X3283" t="s">
        <v>495</v>
      </c>
      <c r="Y3283" t="str">
        <f t="shared" si="154"/>
        <v>Emergency</v>
      </c>
      <c r="Z3283" t="s">
        <v>497</v>
      </c>
      <c r="AA3283" s="1">
        <v>45621</v>
      </c>
      <c r="AB3283" s="1">
        <v>45620</v>
      </c>
      <c r="AC3283" t="s">
        <v>496</v>
      </c>
      <c r="AD3283">
        <v>232.4</v>
      </c>
      <c r="AE3283">
        <v>50</v>
      </c>
      <c r="AF3283" t="str">
        <f t="shared" si="155"/>
        <v>Jan</v>
      </c>
    </row>
    <row r="3284" spans="1:32" x14ac:dyDescent="0.25">
      <c r="A3284" s="1">
        <v>45658</v>
      </c>
      <c r="B3284">
        <v>3244</v>
      </c>
      <c r="C3284">
        <v>1</v>
      </c>
      <c r="D3284">
        <v>1</v>
      </c>
      <c r="E3284">
        <v>1</v>
      </c>
      <c r="F3284">
        <v>3</v>
      </c>
      <c r="G3284">
        <v>2</v>
      </c>
      <c r="H3284">
        <f>VLOOKUP(B3284, patient!A:E, 5, FALSE)</f>
        <v>4</v>
      </c>
      <c r="I3284" t="str">
        <f>VLOOKUP(H3284, city!A:B, 2, FALSE)</f>
        <v>Birmingham</v>
      </c>
      <c r="J3284" t="str">
        <f>VLOOKUP(E3284, diagnosis!A:B, 2, FALSE)</f>
        <v>Appendicitis</v>
      </c>
      <c r="K3284" t="str">
        <f>VLOOKUP(D3284, department!A:B, 2, FALSE)</f>
        <v>Cardiology</v>
      </c>
      <c r="L3284" t="str">
        <f>VLOOKUP(C3284, provider!A:B, 2, FALSE)</f>
        <v>Dr. Olu Abisola</v>
      </c>
      <c r="M3284" t="str">
        <f>VLOOKUP(G3284, insurance!A:B, 2, FALSE)</f>
        <v>AXA</v>
      </c>
      <c r="N3284">
        <f>VLOOKUP(B3284, patient!A:D, 4, FALSE)</f>
        <v>71</v>
      </c>
      <c r="O3284" t="str">
        <f>VLOOKUP(B3284, patient!A:C, 3, FALSE)</f>
        <v>Female</v>
      </c>
      <c r="P3284" t="str">
        <f>VLOOKUP(B3284, patient!A:F, 6, FALSE)</f>
        <v>Asian</v>
      </c>
      <c r="Q3284" t="s">
        <v>486</v>
      </c>
      <c r="R3284">
        <v>188</v>
      </c>
      <c r="S3284">
        <v>74</v>
      </c>
      <c r="T3284" s="1">
        <v>45633</v>
      </c>
      <c r="U3284" s="1" t="str">
        <f t="shared" si="153"/>
        <v>Yes</v>
      </c>
      <c r="V3284">
        <v>5</v>
      </c>
      <c r="W3284" t="s">
        <v>494</v>
      </c>
      <c r="X3284" t="s">
        <v>495</v>
      </c>
      <c r="Y3284" t="str">
        <f t="shared" si="154"/>
        <v>Emergency</v>
      </c>
      <c r="Z3284" t="s">
        <v>489</v>
      </c>
      <c r="AC3284" t="s">
        <v>490</v>
      </c>
      <c r="AD3284">
        <v>183.4</v>
      </c>
      <c r="AE3284">
        <v>0</v>
      </c>
      <c r="AF3284" t="str">
        <f t="shared" si="155"/>
        <v>Jan</v>
      </c>
    </row>
    <row r="3285" spans="1:32" x14ac:dyDescent="0.25">
      <c r="A3285" s="1">
        <v>45658</v>
      </c>
      <c r="B3285">
        <v>3222</v>
      </c>
      <c r="C3285">
        <v>1</v>
      </c>
      <c r="D3285">
        <v>5</v>
      </c>
      <c r="E3285">
        <v>3</v>
      </c>
      <c r="F3285">
        <v>3</v>
      </c>
      <c r="G3285">
        <v>1</v>
      </c>
      <c r="H3285">
        <f>VLOOKUP(B3285, patient!A:E, 5, FALSE)</f>
        <v>10</v>
      </c>
      <c r="I3285" t="str">
        <f>VLOOKUP(H3285, city!A:B, 2, FALSE)</f>
        <v>Edinburgh</v>
      </c>
      <c r="J3285" t="str">
        <f>VLOOKUP(E3285, diagnosis!A:B, 2, FALSE)</f>
        <v>Fracture</v>
      </c>
      <c r="K3285" t="str">
        <f>VLOOKUP(D3285, department!A:B, 2, FALSE)</f>
        <v>Pediatrics</v>
      </c>
      <c r="L3285" t="str">
        <f>VLOOKUP(C3285, provider!A:B, 2, FALSE)</f>
        <v>Dr. Olu Abisola</v>
      </c>
      <c r="M3285" t="str">
        <f>VLOOKUP(G3285, insurance!A:B, 2, FALSE)</f>
        <v>Aviva</v>
      </c>
      <c r="N3285">
        <f>VLOOKUP(B3285, patient!A:D, 4, FALSE)</f>
        <v>63</v>
      </c>
      <c r="O3285" t="str">
        <f>VLOOKUP(B3285, patient!A:C, 3, FALSE)</f>
        <v>Male</v>
      </c>
      <c r="P3285" t="str">
        <f>VLOOKUP(B3285, patient!A:F, 6, FALSE)</f>
        <v>Asian</v>
      </c>
      <c r="Q3285" t="s">
        <v>491</v>
      </c>
      <c r="R3285">
        <v>396</v>
      </c>
      <c r="S3285">
        <v>148</v>
      </c>
      <c r="U3285" s="1" t="str">
        <f t="shared" si="153"/>
        <v>No</v>
      </c>
      <c r="V3285">
        <v>1</v>
      </c>
      <c r="W3285" t="s">
        <v>492</v>
      </c>
      <c r="X3285" t="s">
        <v>495</v>
      </c>
      <c r="Y3285" t="str">
        <f t="shared" si="154"/>
        <v>Emergency</v>
      </c>
      <c r="Z3285" t="s">
        <v>497</v>
      </c>
      <c r="AA3285" s="1">
        <v>45625</v>
      </c>
      <c r="AB3285" s="1">
        <v>45620</v>
      </c>
      <c r="AC3285" t="s">
        <v>493</v>
      </c>
      <c r="AD3285">
        <v>401.8</v>
      </c>
      <c r="AE3285">
        <v>30</v>
      </c>
      <c r="AF3285" t="str">
        <f t="shared" si="155"/>
        <v>Jan</v>
      </c>
    </row>
    <row r="3286" spans="1:32" x14ac:dyDescent="0.25">
      <c r="A3286" s="1">
        <v>45658</v>
      </c>
      <c r="B3286">
        <v>3126</v>
      </c>
      <c r="C3286">
        <v>1</v>
      </c>
      <c r="D3286">
        <v>5</v>
      </c>
      <c r="E3286">
        <v>4</v>
      </c>
      <c r="F3286">
        <v>2</v>
      </c>
      <c r="G3286">
        <v>2</v>
      </c>
      <c r="H3286">
        <f>VLOOKUP(B3286, patient!A:E, 5, FALSE)</f>
        <v>4</v>
      </c>
      <c r="I3286" t="str">
        <f>VLOOKUP(H3286, city!A:B, 2, FALSE)</f>
        <v>Birmingham</v>
      </c>
      <c r="J3286" t="str">
        <f>VLOOKUP(E3286, diagnosis!A:B, 2, FALSE)</f>
        <v>Hypertension</v>
      </c>
      <c r="K3286" t="str">
        <f>VLOOKUP(D3286, department!A:B, 2, FALSE)</f>
        <v>Pediatrics</v>
      </c>
      <c r="L3286" t="str">
        <f>VLOOKUP(C3286, provider!A:B, 2, FALSE)</f>
        <v>Dr. Olu Abisola</v>
      </c>
      <c r="M3286" t="str">
        <f>VLOOKUP(G3286, insurance!A:B, 2, FALSE)</f>
        <v>AXA</v>
      </c>
      <c r="N3286">
        <f>VLOOKUP(B3286, patient!A:D, 4, FALSE)</f>
        <v>78</v>
      </c>
      <c r="O3286" t="str">
        <f>VLOOKUP(B3286, patient!A:C, 3, FALSE)</f>
        <v>Male</v>
      </c>
      <c r="P3286" t="str">
        <f>VLOOKUP(B3286, patient!A:F, 6, FALSE)</f>
        <v>Black</v>
      </c>
      <c r="Q3286" t="s">
        <v>486</v>
      </c>
      <c r="R3286">
        <v>953</v>
      </c>
      <c r="S3286">
        <v>52</v>
      </c>
      <c r="T3286" s="1">
        <v>45639</v>
      </c>
      <c r="U3286" s="1" t="str">
        <f t="shared" si="153"/>
        <v>Yes</v>
      </c>
      <c r="V3286">
        <v>3</v>
      </c>
      <c r="W3286" t="s">
        <v>494</v>
      </c>
      <c r="X3286" t="s">
        <v>495</v>
      </c>
      <c r="Y3286" t="str">
        <f t="shared" si="154"/>
        <v>Emergency</v>
      </c>
      <c r="Z3286" t="s">
        <v>489</v>
      </c>
      <c r="AC3286" t="s">
        <v>490</v>
      </c>
      <c r="AD3286">
        <v>703.5</v>
      </c>
      <c r="AE3286">
        <v>0</v>
      </c>
      <c r="AF3286" t="str">
        <f t="shared" si="155"/>
        <v>Jan</v>
      </c>
    </row>
    <row r="3287" spans="1:32" x14ac:dyDescent="0.25">
      <c r="A3287" s="1">
        <v>45658</v>
      </c>
      <c r="B3287">
        <v>4576</v>
      </c>
      <c r="C3287">
        <v>1</v>
      </c>
      <c r="D3287">
        <v>4</v>
      </c>
      <c r="E3287">
        <v>2</v>
      </c>
      <c r="F3287">
        <v>5</v>
      </c>
      <c r="G3287">
        <v>1</v>
      </c>
      <c r="H3287">
        <f>VLOOKUP(B3287, patient!A:E, 5, FALSE)</f>
        <v>10</v>
      </c>
      <c r="I3287" t="str">
        <f>VLOOKUP(H3287, city!A:B, 2, FALSE)</f>
        <v>Edinburgh</v>
      </c>
      <c r="J3287" t="str">
        <f>VLOOKUP(E3287, diagnosis!A:B, 2, FALSE)</f>
        <v>Asthma</v>
      </c>
      <c r="K3287" t="str">
        <f>VLOOKUP(D3287, department!A:B, 2, FALSE)</f>
        <v>Orthopedics</v>
      </c>
      <c r="L3287" t="str">
        <f>VLOOKUP(C3287, provider!A:B, 2, FALSE)</f>
        <v>Dr. Olu Abisola</v>
      </c>
      <c r="M3287" t="str">
        <f>VLOOKUP(G3287, insurance!A:B, 2, FALSE)</f>
        <v>Aviva</v>
      </c>
      <c r="N3287">
        <f>VLOOKUP(B3287, patient!A:D, 4, FALSE)</f>
        <v>69</v>
      </c>
      <c r="O3287" t="str">
        <f>VLOOKUP(B3287, patient!A:C, 3, FALSE)</f>
        <v>Female</v>
      </c>
      <c r="P3287" t="str">
        <f>VLOOKUP(B3287, patient!A:F, 6, FALSE)</f>
        <v>Hispanic</v>
      </c>
      <c r="Q3287" t="s">
        <v>486</v>
      </c>
      <c r="R3287">
        <v>183</v>
      </c>
      <c r="S3287">
        <v>89</v>
      </c>
      <c r="U3287" s="1" t="str">
        <f t="shared" si="153"/>
        <v>No</v>
      </c>
      <c r="V3287">
        <v>6</v>
      </c>
      <c r="W3287" t="s">
        <v>492</v>
      </c>
      <c r="X3287" t="s">
        <v>495</v>
      </c>
      <c r="Y3287" t="str">
        <f t="shared" si="154"/>
        <v>Emergency</v>
      </c>
      <c r="Z3287" t="s">
        <v>489</v>
      </c>
      <c r="AA3287" s="1">
        <v>45625</v>
      </c>
      <c r="AB3287" s="1">
        <v>45620</v>
      </c>
      <c r="AC3287" t="s">
        <v>493</v>
      </c>
      <c r="AD3287">
        <v>211.4</v>
      </c>
      <c r="AE3287">
        <v>30</v>
      </c>
      <c r="AF3287" t="str">
        <f t="shared" si="155"/>
        <v>Jan</v>
      </c>
    </row>
    <row r="3288" spans="1:32" x14ac:dyDescent="0.25">
      <c r="A3288" s="1">
        <v>45658</v>
      </c>
      <c r="B3288">
        <v>757</v>
      </c>
      <c r="C3288">
        <v>1</v>
      </c>
      <c r="D3288">
        <v>5</v>
      </c>
      <c r="E3288">
        <v>4</v>
      </c>
      <c r="F3288">
        <v>3</v>
      </c>
      <c r="G3288">
        <v>1</v>
      </c>
      <c r="H3288">
        <f>VLOOKUP(B3288, patient!A:E, 5, FALSE)</f>
        <v>4</v>
      </c>
      <c r="I3288" t="str">
        <f>VLOOKUP(H3288, city!A:B, 2, FALSE)</f>
        <v>Birmingham</v>
      </c>
      <c r="J3288" t="str">
        <f>VLOOKUP(E3288, diagnosis!A:B, 2, FALSE)</f>
        <v>Hypertension</v>
      </c>
      <c r="K3288" t="str">
        <f>VLOOKUP(D3288, department!A:B, 2, FALSE)</f>
        <v>Pediatrics</v>
      </c>
      <c r="L3288" t="str">
        <f>VLOOKUP(C3288, provider!A:B, 2, FALSE)</f>
        <v>Dr. Olu Abisola</v>
      </c>
      <c r="M3288" t="str">
        <f>VLOOKUP(G3288, insurance!A:B, 2, FALSE)</f>
        <v>Aviva</v>
      </c>
      <c r="N3288">
        <f>VLOOKUP(B3288, patient!A:D, 4, FALSE)</f>
        <v>20</v>
      </c>
      <c r="O3288" t="str">
        <f>VLOOKUP(B3288, patient!A:C, 3, FALSE)</f>
        <v>Female</v>
      </c>
      <c r="P3288" t="str">
        <f>VLOOKUP(B3288, patient!A:F, 6, FALSE)</f>
        <v>Black</v>
      </c>
      <c r="Q3288" t="s">
        <v>486</v>
      </c>
      <c r="R3288">
        <v>89</v>
      </c>
      <c r="S3288">
        <v>75</v>
      </c>
      <c r="T3288" s="1">
        <v>45636</v>
      </c>
      <c r="U3288" s="1" t="str">
        <f t="shared" si="153"/>
        <v>Yes</v>
      </c>
      <c r="V3288">
        <v>1</v>
      </c>
      <c r="W3288" t="s">
        <v>487</v>
      </c>
      <c r="X3288" t="s">
        <v>495</v>
      </c>
      <c r="Y3288" t="str">
        <f t="shared" si="154"/>
        <v>Emergency</v>
      </c>
      <c r="Z3288" t="s">
        <v>489</v>
      </c>
      <c r="AC3288" t="s">
        <v>490</v>
      </c>
      <c r="AD3288">
        <v>114.8</v>
      </c>
      <c r="AE3288">
        <v>0</v>
      </c>
      <c r="AF3288" t="str">
        <f t="shared" si="155"/>
        <v>Jan</v>
      </c>
    </row>
    <row r="3289" spans="1:32" x14ac:dyDescent="0.25">
      <c r="A3289" s="1">
        <v>45659</v>
      </c>
      <c r="B3289">
        <v>2577</v>
      </c>
      <c r="C3289">
        <v>1</v>
      </c>
      <c r="D3289">
        <v>3</v>
      </c>
      <c r="E3289">
        <v>4</v>
      </c>
      <c r="F3289">
        <v>1</v>
      </c>
      <c r="G3289">
        <v>1</v>
      </c>
      <c r="H3289">
        <f>VLOOKUP(B3289, patient!A:E, 5, FALSE)</f>
        <v>10</v>
      </c>
      <c r="I3289" t="str">
        <f>VLOOKUP(H3289, city!A:B, 2, FALSE)</f>
        <v>Edinburgh</v>
      </c>
      <c r="J3289" t="str">
        <f>VLOOKUP(E3289, diagnosis!A:B, 2, FALSE)</f>
        <v>Hypertension</v>
      </c>
      <c r="K3289" t="str">
        <f>VLOOKUP(D3289, department!A:B, 2, FALSE)</f>
        <v>Neurology</v>
      </c>
      <c r="L3289" t="str">
        <f>VLOOKUP(C3289, provider!A:B, 2, FALSE)</f>
        <v>Dr. Olu Abisola</v>
      </c>
      <c r="M3289" t="str">
        <f>VLOOKUP(G3289, insurance!A:B, 2, FALSE)</f>
        <v>Aviva</v>
      </c>
      <c r="N3289">
        <f>VLOOKUP(B3289, patient!A:D, 4, FALSE)</f>
        <v>52</v>
      </c>
      <c r="O3289" t="str">
        <f>VLOOKUP(B3289, patient!A:C, 3, FALSE)</f>
        <v>Female</v>
      </c>
      <c r="P3289" t="str">
        <f>VLOOKUP(B3289, patient!A:F, 6, FALSE)</f>
        <v>White</v>
      </c>
      <c r="Q3289" t="s">
        <v>492</v>
      </c>
      <c r="R3289">
        <v>205</v>
      </c>
      <c r="S3289">
        <v>42</v>
      </c>
      <c r="T3289" s="1">
        <v>45633</v>
      </c>
      <c r="U3289" s="1" t="str">
        <f t="shared" si="153"/>
        <v>Yes</v>
      </c>
      <c r="V3289">
        <v>10</v>
      </c>
      <c r="W3289" t="s">
        <v>487</v>
      </c>
      <c r="X3289" t="s">
        <v>495</v>
      </c>
      <c r="Y3289" t="str">
        <f t="shared" si="154"/>
        <v>Emergency</v>
      </c>
      <c r="Z3289" t="s">
        <v>489</v>
      </c>
      <c r="AC3289" t="s">
        <v>490</v>
      </c>
      <c r="AD3289">
        <v>172.9</v>
      </c>
      <c r="AE3289">
        <v>0</v>
      </c>
      <c r="AF3289" t="str">
        <f t="shared" si="155"/>
        <v>Jan</v>
      </c>
    </row>
    <row r="3290" spans="1:32" x14ac:dyDescent="0.25">
      <c r="A3290" s="1">
        <v>45659</v>
      </c>
      <c r="B3290">
        <v>1067</v>
      </c>
      <c r="C3290">
        <v>1</v>
      </c>
      <c r="D3290">
        <v>4</v>
      </c>
      <c r="E3290">
        <v>3</v>
      </c>
      <c r="F3290">
        <v>5</v>
      </c>
      <c r="G3290">
        <v>1</v>
      </c>
      <c r="H3290">
        <f>VLOOKUP(B3290, patient!A:E, 5, FALSE)</f>
        <v>4</v>
      </c>
      <c r="I3290" t="str">
        <f>VLOOKUP(H3290, city!A:B, 2, FALSE)</f>
        <v>Birmingham</v>
      </c>
      <c r="J3290" t="str">
        <f>VLOOKUP(E3290, diagnosis!A:B, 2, FALSE)</f>
        <v>Fracture</v>
      </c>
      <c r="K3290" t="str">
        <f>VLOOKUP(D3290, department!A:B, 2, FALSE)</f>
        <v>Orthopedics</v>
      </c>
      <c r="L3290" t="str">
        <f>VLOOKUP(C3290, provider!A:B, 2, FALSE)</f>
        <v>Dr. Olu Abisola</v>
      </c>
      <c r="M3290" t="str">
        <f>VLOOKUP(G3290, insurance!A:B, 2, FALSE)</f>
        <v>Aviva</v>
      </c>
      <c r="N3290">
        <f>VLOOKUP(B3290, patient!A:D, 4, FALSE)</f>
        <v>58</v>
      </c>
      <c r="O3290" t="str">
        <f>VLOOKUP(B3290, patient!A:C, 3, FALSE)</f>
        <v>Female</v>
      </c>
      <c r="P3290" t="str">
        <f>VLOOKUP(B3290, patient!A:F, 6, FALSE)</f>
        <v>Hispanic</v>
      </c>
      <c r="Q3290" t="s">
        <v>492</v>
      </c>
      <c r="R3290">
        <v>489</v>
      </c>
      <c r="S3290">
        <v>73</v>
      </c>
      <c r="T3290" s="1">
        <v>45644</v>
      </c>
      <c r="U3290" s="1" t="str">
        <f t="shared" si="153"/>
        <v>Yes</v>
      </c>
      <c r="V3290">
        <v>3</v>
      </c>
      <c r="W3290" t="s">
        <v>494</v>
      </c>
      <c r="X3290" t="s">
        <v>495</v>
      </c>
      <c r="Y3290" t="str">
        <f t="shared" si="154"/>
        <v>Emergency</v>
      </c>
      <c r="Z3290" t="s">
        <v>497</v>
      </c>
      <c r="AC3290" t="s">
        <v>490</v>
      </c>
      <c r="AD3290">
        <v>393.4</v>
      </c>
      <c r="AE3290">
        <v>0</v>
      </c>
      <c r="AF3290" t="str">
        <f t="shared" si="155"/>
        <v>Jan</v>
      </c>
    </row>
    <row r="3291" spans="1:32" x14ac:dyDescent="0.25">
      <c r="A3291" s="1">
        <v>45659</v>
      </c>
      <c r="B3291">
        <v>4082</v>
      </c>
      <c r="C3291">
        <v>1</v>
      </c>
      <c r="D3291">
        <v>4</v>
      </c>
      <c r="E3291">
        <v>1</v>
      </c>
      <c r="F3291">
        <v>5</v>
      </c>
      <c r="G3291">
        <v>2</v>
      </c>
      <c r="H3291">
        <f>VLOOKUP(B3291, patient!A:E, 5, FALSE)</f>
        <v>10</v>
      </c>
      <c r="I3291" t="str">
        <f>VLOOKUP(H3291, city!A:B, 2, FALSE)</f>
        <v>Edinburgh</v>
      </c>
      <c r="J3291" t="str">
        <f>VLOOKUP(E3291, diagnosis!A:B, 2, FALSE)</f>
        <v>Appendicitis</v>
      </c>
      <c r="K3291" t="str">
        <f>VLOOKUP(D3291, department!A:B, 2, FALSE)</f>
        <v>Orthopedics</v>
      </c>
      <c r="L3291" t="str">
        <f>VLOOKUP(C3291, provider!A:B, 2, FALSE)</f>
        <v>Dr. Olu Abisola</v>
      </c>
      <c r="M3291" t="str">
        <f>VLOOKUP(G3291, insurance!A:B, 2, FALSE)</f>
        <v>AXA</v>
      </c>
      <c r="N3291">
        <f>VLOOKUP(B3291, patient!A:D, 4, FALSE)</f>
        <v>23</v>
      </c>
      <c r="O3291" t="str">
        <f>VLOOKUP(B3291, patient!A:C, 3, FALSE)</f>
        <v>Female</v>
      </c>
      <c r="P3291" t="str">
        <f>VLOOKUP(B3291, patient!A:F, 6, FALSE)</f>
        <v>Black</v>
      </c>
      <c r="Q3291" t="s">
        <v>486</v>
      </c>
      <c r="R3291">
        <v>856</v>
      </c>
      <c r="S3291">
        <v>109</v>
      </c>
      <c r="U3291" s="1" t="str">
        <f t="shared" si="153"/>
        <v>No</v>
      </c>
      <c r="V3291">
        <v>7</v>
      </c>
      <c r="W3291" t="s">
        <v>487</v>
      </c>
      <c r="X3291" t="s">
        <v>495</v>
      </c>
      <c r="Y3291" t="str">
        <f t="shared" si="154"/>
        <v>Emergency</v>
      </c>
      <c r="Z3291" t="s">
        <v>497</v>
      </c>
      <c r="AA3291" s="1">
        <v>45621</v>
      </c>
      <c r="AB3291" s="1">
        <v>45620</v>
      </c>
      <c r="AC3291" t="s">
        <v>496</v>
      </c>
      <c r="AD3291">
        <v>710.5</v>
      </c>
      <c r="AE3291">
        <v>50</v>
      </c>
      <c r="AF3291" t="str">
        <f t="shared" si="155"/>
        <v>Jan</v>
      </c>
    </row>
    <row r="3292" spans="1:32" x14ac:dyDescent="0.25">
      <c r="A3292" s="1">
        <v>45659</v>
      </c>
      <c r="B3292">
        <v>4381</v>
      </c>
      <c r="C3292">
        <v>1</v>
      </c>
      <c r="D3292">
        <v>5</v>
      </c>
      <c r="E3292">
        <v>4</v>
      </c>
      <c r="F3292">
        <v>1</v>
      </c>
      <c r="G3292">
        <v>1</v>
      </c>
      <c r="H3292">
        <f>VLOOKUP(B3292, patient!A:E, 5, FALSE)</f>
        <v>4</v>
      </c>
      <c r="I3292" t="str">
        <f>VLOOKUP(H3292, city!A:B, 2, FALSE)</f>
        <v>Birmingham</v>
      </c>
      <c r="J3292" t="str">
        <f>VLOOKUP(E3292, diagnosis!A:B, 2, FALSE)</f>
        <v>Hypertension</v>
      </c>
      <c r="K3292" t="str">
        <f>VLOOKUP(D3292, department!A:B, 2, FALSE)</f>
        <v>Pediatrics</v>
      </c>
      <c r="L3292" t="str">
        <f>VLOOKUP(C3292, provider!A:B, 2, FALSE)</f>
        <v>Dr. Olu Abisola</v>
      </c>
      <c r="M3292" t="str">
        <f>VLOOKUP(G3292, insurance!A:B, 2, FALSE)</f>
        <v>Aviva</v>
      </c>
      <c r="N3292">
        <f>VLOOKUP(B3292, patient!A:D, 4, FALSE)</f>
        <v>42</v>
      </c>
      <c r="O3292" t="str">
        <f>VLOOKUP(B3292, patient!A:C, 3, FALSE)</f>
        <v>Male</v>
      </c>
      <c r="P3292" t="str">
        <f>VLOOKUP(B3292, patient!A:F, 6, FALSE)</f>
        <v>Asian</v>
      </c>
      <c r="Q3292" t="s">
        <v>491</v>
      </c>
      <c r="R3292">
        <v>710</v>
      </c>
      <c r="S3292">
        <v>150</v>
      </c>
      <c r="T3292" s="1">
        <v>45645</v>
      </c>
      <c r="U3292" s="1" t="str">
        <f t="shared" si="153"/>
        <v>Yes</v>
      </c>
      <c r="V3292">
        <v>2</v>
      </c>
      <c r="W3292" t="s">
        <v>492</v>
      </c>
      <c r="X3292" t="s">
        <v>495</v>
      </c>
      <c r="Y3292" t="str">
        <f t="shared" si="154"/>
        <v>Emergency</v>
      </c>
      <c r="Z3292" t="s">
        <v>489</v>
      </c>
      <c r="AC3292" t="s">
        <v>490</v>
      </c>
      <c r="AD3292">
        <v>602</v>
      </c>
      <c r="AE3292">
        <v>0</v>
      </c>
      <c r="AF3292" t="str">
        <f t="shared" si="155"/>
        <v>Jan</v>
      </c>
    </row>
    <row r="3293" spans="1:32" x14ac:dyDescent="0.25">
      <c r="A3293" s="1">
        <v>45659</v>
      </c>
      <c r="B3293">
        <v>4090</v>
      </c>
      <c r="C3293">
        <v>1</v>
      </c>
      <c r="D3293">
        <v>4</v>
      </c>
      <c r="E3293">
        <v>5</v>
      </c>
      <c r="F3293">
        <v>5</v>
      </c>
      <c r="G3293">
        <v>3</v>
      </c>
      <c r="H3293">
        <f>VLOOKUP(B3293, patient!A:E, 5, FALSE)</f>
        <v>10</v>
      </c>
      <c r="I3293" t="str">
        <f>VLOOKUP(H3293, city!A:B, 2, FALSE)</f>
        <v>Edinburgh</v>
      </c>
      <c r="J3293" t="str">
        <f>VLOOKUP(E3293, diagnosis!A:B, 2, FALSE)</f>
        <v>Migraine</v>
      </c>
      <c r="K3293" t="str">
        <f>VLOOKUP(D3293, department!A:B, 2, FALSE)</f>
        <v>Orthopedics</v>
      </c>
      <c r="L3293" t="str">
        <f>VLOOKUP(C3293, provider!A:B, 2, FALSE)</f>
        <v>Dr. Olu Abisola</v>
      </c>
      <c r="M3293" t="str">
        <f>VLOOKUP(G3293, insurance!A:B, 2, FALSE)</f>
        <v>Allianz</v>
      </c>
      <c r="N3293">
        <f>VLOOKUP(B3293, patient!A:D, 4, FALSE)</f>
        <v>30</v>
      </c>
      <c r="O3293" t="str">
        <f>VLOOKUP(B3293, patient!A:C, 3, FALSE)</f>
        <v>Female</v>
      </c>
      <c r="P3293" t="str">
        <f>VLOOKUP(B3293, patient!A:F, 6, FALSE)</f>
        <v>Asian</v>
      </c>
      <c r="Q3293" t="s">
        <v>491</v>
      </c>
      <c r="R3293">
        <v>931</v>
      </c>
      <c r="S3293">
        <v>65</v>
      </c>
      <c r="U3293" s="1" t="str">
        <f t="shared" si="153"/>
        <v>No</v>
      </c>
      <c r="V3293">
        <v>6</v>
      </c>
      <c r="W3293" t="s">
        <v>492</v>
      </c>
      <c r="X3293" t="s">
        <v>495</v>
      </c>
      <c r="Y3293" t="str">
        <f t="shared" si="154"/>
        <v>Emergency</v>
      </c>
      <c r="Z3293" t="s">
        <v>489</v>
      </c>
      <c r="AA3293" s="1">
        <v>45625</v>
      </c>
      <c r="AB3293" s="1">
        <v>45621</v>
      </c>
      <c r="AC3293" t="s">
        <v>493</v>
      </c>
      <c r="AD3293">
        <v>718.2</v>
      </c>
      <c r="AE3293">
        <v>30</v>
      </c>
      <c r="AF3293" t="str">
        <f t="shared" si="155"/>
        <v>Jan</v>
      </c>
    </row>
    <row r="3294" spans="1:32" x14ac:dyDescent="0.25">
      <c r="A3294" s="1">
        <v>45659</v>
      </c>
      <c r="B3294">
        <v>482</v>
      </c>
      <c r="C3294">
        <v>1</v>
      </c>
      <c r="D3294">
        <v>1</v>
      </c>
      <c r="E3294">
        <v>1</v>
      </c>
      <c r="F3294">
        <v>2</v>
      </c>
      <c r="G3294">
        <v>1</v>
      </c>
      <c r="H3294">
        <f>VLOOKUP(B3294, patient!A:E, 5, FALSE)</f>
        <v>4</v>
      </c>
      <c r="I3294" t="str">
        <f>VLOOKUP(H3294, city!A:B, 2, FALSE)</f>
        <v>Birmingham</v>
      </c>
      <c r="J3294" t="str">
        <f>VLOOKUP(E3294, diagnosis!A:B, 2, FALSE)</f>
        <v>Appendicitis</v>
      </c>
      <c r="K3294" t="str">
        <f>VLOOKUP(D3294, department!A:B, 2, FALSE)</f>
        <v>Cardiology</v>
      </c>
      <c r="L3294" t="str">
        <f>VLOOKUP(C3294, provider!A:B, 2, FALSE)</f>
        <v>Dr. Olu Abisola</v>
      </c>
      <c r="M3294" t="str">
        <f>VLOOKUP(G3294, insurance!A:B, 2, FALSE)</f>
        <v>Aviva</v>
      </c>
      <c r="N3294">
        <f>VLOOKUP(B3294, patient!A:D, 4, FALSE)</f>
        <v>70</v>
      </c>
      <c r="O3294" t="str">
        <f>VLOOKUP(B3294, patient!A:C, 3, FALSE)</f>
        <v>Female</v>
      </c>
      <c r="P3294" t="str">
        <f>VLOOKUP(B3294, patient!A:F, 6, FALSE)</f>
        <v>Asian</v>
      </c>
      <c r="Q3294" t="s">
        <v>486</v>
      </c>
      <c r="R3294">
        <v>897</v>
      </c>
      <c r="S3294">
        <v>153</v>
      </c>
      <c r="T3294" s="1">
        <v>45629</v>
      </c>
      <c r="U3294" s="1" t="str">
        <f t="shared" si="153"/>
        <v>Yes</v>
      </c>
      <c r="V3294">
        <v>7</v>
      </c>
      <c r="W3294" t="s">
        <v>494</v>
      </c>
      <c r="X3294" t="s">
        <v>495</v>
      </c>
      <c r="Y3294" t="str">
        <f t="shared" si="154"/>
        <v>Emergency</v>
      </c>
      <c r="Z3294" t="s">
        <v>497</v>
      </c>
      <c r="AC3294" t="s">
        <v>490</v>
      </c>
      <c r="AD3294">
        <v>735</v>
      </c>
      <c r="AE3294">
        <v>0</v>
      </c>
      <c r="AF3294" t="str">
        <f t="shared" si="155"/>
        <v>Jan</v>
      </c>
    </row>
    <row r="3295" spans="1:32" x14ac:dyDescent="0.25">
      <c r="A3295" s="1">
        <v>45659</v>
      </c>
      <c r="B3295">
        <v>4275</v>
      </c>
      <c r="C3295">
        <v>1</v>
      </c>
      <c r="D3295">
        <v>2</v>
      </c>
      <c r="E3295">
        <v>2</v>
      </c>
      <c r="F3295">
        <v>5</v>
      </c>
      <c r="G3295">
        <v>1</v>
      </c>
      <c r="H3295">
        <f>VLOOKUP(B3295, patient!A:E, 5, FALSE)</f>
        <v>10</v>
      </c>
      <c r="I3295" t="str">
        <f>VLOOKUP(H3295, city!A:B, 2, FALSE)</f>
        <v>Edinburgh</v>
      </c>
      <c r="J3295" t="str">
        <f>VLOOKUP(E3295, diagnosis!A:B, 2, FALSE)</f>
        <v>Asthma</v>
      </c>
      <c r="K3295" t="str">
        <f>VLOOKUP(D3295, department!A:B, 2, FALSE)</f>
        <v>General Surgery</v>
      </c>
      <c r="L3295" t="str">
        <f>VLOOKUP(C3295, provider!A:B, 2, FALSE)</f>
        <v>Dr. Olu Abisola</v>
      </c>
      <c r="M3295" t="str">
        <f>VLOOKUP(G3295, insurance!A:B, 2, FALSE)</f>
        <v>Aviva</v>
      </c>
      <c r="N3295">
        <f>VLOOKUP(B3295, patient!A:D, 4, FALSE)</f>
        <v>51</v>
      </c>
      <c r="O3295" t="str">
        <f>VLOOKUP(B3295, patient!A:C, 3, FALSE)</f>
        <v>Male</v>
      </c>
      <c r="P3295" t="str">
        <f>VLOOKUP(B3295, patient!A:F, 6, FALSE)</f>
        <v>Black</v>
      </c>
      <c r="Q3295" t="s">
        <v>492</v>
      </c>
      <c r="R3295">
        <v>402</v>
      </c>
      <c r="S3295">
        <v>172</v>
      </c>
      <c r="T3295" s="1">
        <v>45648</v>
      </c>
      <c r="U3295" s="1" t="str">
        <f t="shared" si="153"/>
        <v>Yes</v>
      </c>
      <c r="V3295">
        <v>2</v>
      </c>
      <c r="W3295" t="s">
        <v>487</v>
      </c>
      <c r="X3295" t="s">
        <v>495</v>
      </c>
      <c r="Y3295" t="str">
        <f t="shared" si="154"/>
        <v>Emergency</v>
      </c>
      <c r="Z3295" t="s">
        <v>489</v>
      </c>
      <c r="AC3295" t="s">
        <v>490</v>
      </c>
      <c r="AD3295">
        <v>401.8</v>
      </c>
      <c r="AE3295">
        <v>0</v>
      </c>
      <c r="AF3295" t="str">
        <f t="shared" si="155"/>
        <v>Jan</v>
      </c>
    </row>
    <row r="3296" spans="1:32" x14ac:dyDescent="0.25">
      <c r="A3296" s="1">
        <v>45659</v>
      </c>
      <c r="B3296">
        <v>3541</v>
      </c>
      <c r="C3296">
        <v>1</v>
      </c>
      <c r="D3296">
        <v>2</v>
      </c>
      <c r="E3296">
        <v>1</v>
      </c>
      <c r="F3296">
        <v>5</v>
      </c>
      <c r="G3296">
        <v>3</v>
      </c>
      <c r="H3296">
        <f>VLOOKUP(B3296, patient!A:E, 5, FALSE)</f>
        <v>4</v>
      </c>
      <c r="I3296" t="str">
        <f>VLOOKUP(H3296, city!A:B, 2, FALSE)</f>
        <v>Birmingham</v>
      </c>
      <c r="J3296" t="str">
        <f>VLOOKUP(E3296, diagnosis!A:B, 2, FALSE)</f>
        <v>Appendicitis</v>
      </c>
      <c r="K3296" t="str">
        <f>VLOOKUP(D3296, department!A:B, 2, FALSE)</f>
        <v>General Surgery</v>
      </c>
      <c r="L3296" t="str">
        <f>VLOOKUP(C3296, provider!A:B, 2, FALSE)</f>
        <v>Dr. Olu Abisola</v>
      </c>
      <c r="M3296" t="str">
        <f>VLOOKUP(G3296, insurance!A:B, 2, FALSE)</f>
        <v>Allianz</v>
      </c>
      <c r="N3296">
        <f>VLOOKUP(B3296, patient!A:D, 4, FALSE)</f>
        <v>25</v>
      </c>
      <c r="O3296" t="str">
        <f>VLOOKUP(B3296, patient!A:C, 3, FALSE)</f>
        <v>Male</v>
      </c>
      <c r="P3296" t="str">
        <f>VLOOKUP(B3296, patient!A:F, 6, FALSE)</f>
        <v>Black</v>
      </c>
      <c r="Q3296" t="s">
        <v>486</v>
      </c>
      <c r="R3296">
        <v>487</v>
      </c>
      <c r="S3296">
        <v>36</v>
      </c>
      <c r="T3296" s="1">
        <v>45628</v>
      </c>
      <c r="U3296" s="1" t="str">
        <f t="shared" si="153"/>
        <v>Yes</v>
      </c>
      <c r="V3296">
        <v>5</v>
      </c>
      <c r="W3296" t="s">
        <v>492</v>
      </c>
      <c r="X3296" t="s">
        <v>495</v>
      </c>
      <c r="Y3296" t="str">
        <f t="shared" si="154"/>
        <v>Emergency</v>
      </c>
      <c r="Z3296" t="s">
        <v>497</v>
      </c>
      <c r="AC3296" t="s">
        <v>490</v>
      </c>
      <c r="AD3296">
        <v>366.1</v>
      </c>
      <c r="AE3296">
        <v>0</v>
      </c>
      <c r="AF3296" t="str">
        <f t="shared" si="155"/>
        <v>Jan</v>
      </c>
    </row>
    <row r="3297" spans="1:32" x14ac:dyDescent="0.25">
      <c r="A3297" s="1">
        <v>45659</v>
      </c>
      <c r="B3297">
        <v>2676</v>
      </c>
      <c r="C3297">
        <v>1</v>
      </c>
      <c r="D3297">
        <v>5</v>
      </c>
      <c r="E3297">
        <v>3</v>
      </c>
      <c r="F3297">
        <v>4</v>
      </c>
      <c r="G3297">
        <v>2</v>
      </c>
      <c r="H3297">
        <f>VLOOKUP(B3297, patient!A:E, 5, FALSE)</f>
        <v>10</v>
      </c>
      <c r="I3297" t="str">
        <f>VLOOKUP(H3297, city!A:B, 2, FALSE)</f>
        <v>Edinburgh</v>
      </c>
      <c r="J3297" t="str">
        <f>VLOOKUP(E3297, diagnosis!A:B, 2, FALSE)</f>
        <v>Fracture</v>
      </c>
      <c r="K3297" t="str">
        <f>VLOOKUP(D3297, department!A:B, 2, FALSE)</f>
        <v>Pediatrics</v>
      </c>
      <c r="L3297" t="str">
        <f>VLOOKUP(C3297, provider!A:B, 2, FALSE)</f>
        <v>Dr. Olu Abisola</v>
      </c>
      <c r="M3297" t="str">
        <f>VLOOKUP(G3297, insurance!A:B, 2, FALSE)</f>
        <v>AXA</v>
      </c>
      <c r="N3297">
        <f>VLOOKUP(B3297, patient!A:D, 4, FALSE)</f>
        <v>38</v>
      </c>
      <c r="O3297" t="str">
        <f>VLOOKUP(B3297, patient!A:C, 3, FALSE)</f>
        <v>Female</v>
      </c>
      <c r="P3297" t="str">
        <f>VLOOKUP(B3297, patient!A:F, 6, FALSE)</f>
        <v>Black</v>
      </c>
      <c r="Q3297" t="s">
        <v>491</v>
      </c>
      <c r="R3297">
        <v>55</v>
      </c>
      <c r="S3297">
        <v>175</v>
      </c>
      <c r="T3297" s="1">
        <v>45640</v>
      </c>
      <c r="U3297" s="1" t="str">
        <f t="shared" si="153"/>
        <v>Yes</v>
      </c>
      <c r="V3297">
        <v>10</v>
      </c>
      <c r="W3297" t="s">
        <v>492</v>
      </c>
      <c r="X3297" t="s">
        <v>495</v>
      </c>
      <c r="Y3297" t="str">
        <f t="shared" si="154"/>
        <v>Emergency</v>
      </c>
      <c r="Z3297" t="s">
        <v>489</v>
      </c>
      <c r="AC3297" t="s">
        <v>490</v>
      </c>
      <c r="AD3297">
        <v>161</v>
      </c>
      <c r="AE3297">
        <v>0</v>
      </c>
      <c r="AF3297" t="str">
        <f t="shared" si="155"/>
        <v>Jan</v>
      </c>
    </row>
    <row r="3298" spans="1:32" x14ac:dyDescent="0.25">
      <c r="A3298" s="1">
        <v>45659</v>
      </c>
      <c r="B3298">
        <v>1988</v>
      </c>
      <c r="C3298">
        <v>1</v>
      </c>
      <c r="D3298">
        <v>3</v>
      </c>
      <c r="E3298">
        <v>3</v>
      </c>
      <c r="F3298">
        <v>2</v>
      </c>
      <c r="G3298">
        <v>3</v>
      </c>
      <c r="H3298">
        <f>VLOOKUP(B3298, patient!A:E, 5, FALSE)</f>
        <v>4</v>
      </c>
      <c r="I3298" t="str">
        <f>VLOOKUP(H3298, city!A:B, 2, FALSE)</f>
        <v>Birmingham</v>
      </c>
      <c r="J3298" t="str">
        <f>VLOOKUP(E3298, diagnosis!A:B, 2, FALSE)</f>
        <v>Fracture</v>
      </c>
      <c r="K3298" t="str">
        <f>VLOOKUP(D3298, department!A:B, 2, FALSE)</f>
        <v>Neurology</v>
      </c>
      <c r="L3298" t="str">
        <f>VLOOKUP(C3298, provider!A:B, 2, FALSE)</f>
        <v>Dr. Olu Abisola</v>
      </c>
      <c r="M3298" t="str">
        <f>VLOOKUP(G3298, insurance!A:B, 2, FALSE)</f>
        <v>Allianz</v>
      </c>
      <c r="N3298">
        <f>VLOOKUP(B3298, patient!A:D, 4, FALSE)</f>
        <v>51</v>
      </c>
      <c r="O3298" t="str">
        <f>VLOOKUP(B3298, patient!A:C, 3, FALSE)</f>
        <v>Female</v>
      </c>
      <c r="P3298" t="str">
        <f>VLOOKUP(B3298, patient!A:F, 6, FALSE)</f>
        <v>Other</v>
      </c>
      <c r="Q3298" t="s">
        <v>492</v>
      </c>
      <c r="R3298">
        <v>649</v>
      </c>
      <c r="S3298">
        <v>179</v>
      </c>
      <c r="T3298" s="1">
        <v>45650</v>
      </c>
      <c r="U3298" s="1" t="str">
        <f t="shared" si="153"/>
        <v>Yes</v>
      </c>
      <c r="V3298">
        <v>10</v>
      </c>
      <c r="W3298" t="s">
        <v>494</v>
      </c>
      <c r="X3298" t="s">
        <v>495</v>
      </c>
      <c r="Y3298" t="str">
        <f t="shared" si="154"/>
        <v>Emergency</v>
      </c>
      <c r="Z3298" t="s">
        <v>497</v>
      </c>
      <c r="AC3298" t="s">
        <v>490</v>
      </c>
      <c r="AD3298">
        <v>579.6</v>
      </c>
      <c r="AE3298">
        <v>0</v>
      </c>
      <c r="AF3298" t="str">
        <f t="shared" si="155"/>
        <v>Jan</v>
      </c>
    </row>
    <row r="3299" spans="1:32" x14ac:dyDescent="0.25">
      <c r="A3299" s="1">
        <v>45660</v>
      </c>
      <c r="B3299">
        <v>1932</v>
      </c>
      <c r="C3299">
        <v>1</v>
      </c>
      <c r="D3299">
        <v>3</v>
      </c>
      <c r="E3299">
        <v>2</v>
      </c>
      <c r="F3299">
        <v>5</v>
      </c>
      <c r="G3299">
        <v>2</v>
      </c>
      <c r="H3299">
        <f>VLOOKUP(B3299, patient!A:E, 5, FALSE)</f>
        <v>10</v>
      </c>
      <c r="I3299" t="str">
        <f>VLOOKUP(H3299, city!A:B, 2, FALSE)</f>
        <v>Edinburgh</v>
      </c>
      <c r="J3299" t="str">
        <f>VLOOKUP(E3299, diagnosis!A:B, 2, FALSE)</f>
        <v>Asthma</v>
      </c>
      <c r="K3299" t="str">
        <f>VLOOKUP(D3299, department!A:B, 2, FALSE)</f>
        <v>Neurology</v>
      </c>
      <c r="L3299" t="str">
        <f>VLOOKUP(C3299, provider!A:B, 2, FALSE)</f>
        <v>Dr. Olu Abisola</v>
      </c>
      <c r="M3299" t="str">
        <f>VLOOKUP(G3299, insurance!A:B, 2, FALSE)</f>
        <v>AXA</v>
      </c>
      <c r="N3299">
        <f>VLOOKUP(B3299, patient!A:D, 4, FALSE)</f>
        <v>21</v>
      </c>
      <c r="O3299" t="str">
        <f>VLOOKUP(B3299, patient!A:C, 3, FALSE)</f>
        <v>Male</v>
      </c>
      <c r="P3299" t="str">
        <f>VLOOKUP(B3299, patient!A:F, 6, FALSE)</f>
        <v>Hispanic</v>
      </c>
      <c r="Q3299" t="s">
        <v>492</v>
      </c>
      <c r="R3299">
        <v>982</v>
      </c>
      <c r="S3299">
        <v>112</v>
      </c>
      <c r="T3299" s="1">
        <v>45629</v>
      </c>
      <c r="U3299" s="1" t="str">
        <f t="shared" si="153"/>
        <v>Yes</v>
      </c>
      <c r="V3299">
        <v>1</v>
      </c>
      <c r="W3299" t="s">
        <v>487</v>
      </c>
      <c r="X3299" t="s">
        <v>495</v>
      </c>
      <c r="Y3299" t="str">
        <f t="shared" si="154"/>
        <v>Emergency</v>
      </c>
      <c r="Z3299" t="s">
        <v>489</v>
      </c>
      <c r="AC3299" t="s">
        <v>490</v>
      </c>
      <c r="AD3299">
        <v>765.8</v>
      </c>
      <c r="AE3299">
        <v>0</v>
      </c>
      <c r="AF3299" t="str">
        <f t="shared" si="155"/>
        <v>Jan</v>
      </c>
    </row>
    <row r="3300" spans="1:32" x14ac:dyDescent="0.25">
      <c r="A3300" s="1">
        <v>45660</v>
      </c>
      <c r="B3300">
        <v>4260</v>
      </c>
      <c r="C3300">
        <v>1</v>
      </c>
      <c r="D3300">
        <v>5</v>
      </c>
      <c r="E3300">
        <v>2</v>
      </c>
      <c r="F3300">
        <v>4</v>
      </c>
      <c r="G3300">
        <v>3</v>
      </c>
      <c r="H3300">
        <f>VLOOKUP(B3300, patient!A:E, 5, FALSE)</f>
        <v>4</v>
      </c>
      <c r="I3300" t="str">
        <f>VLOOKUP(H3300, city!A:B, 2, FALSE)</f>
        <v>Birmingham</v>
      </c>
      <c r="J3300" t="str">
        <f>VLOOKUP(E3300, diagnosis!A:B, 2, FALSE)</f>
        <v>Asthma</v>
      </c>
      <c r="K3300" t="str">
        <f>VLOOKUP(D3300, department!A:B, 2, FALSE)</f>
        <v>Pediatrics</v>
      </c>
      <c r="L3300" t="str">
        <f>VLOOKUP(C3300, provider!A:B, 2, FALSE)</f>
        <v>Dr. Olu Abisola</v>
      </c>
      <c r="M3300" t="str">
        <f>VLOOKUP(G3300, insurance!A:B, 2, FALSE)</f>
        <v>Allianz</v>
      </c>
      <c r="N3300">
        <f>VLOOKUP(B3300, patient!A:D, 4, FALSE)</f>
        <v>42</v>
      </c>
      <c r="O3300" t="str">
        <f>VLOOKUP(B3300, patient!A:C, 3, FALSE)</f>
        <v>Female</v>
      </c>
      <c r="P3300" t="str">
        <f>VLOOKUP(B3300, patient!A:F, 6, FALSE)</f>
        <v>Other</v>
      </c>
      <c r="Q3300" t="s">
        <v>492</v>
      </c>
      <c r="R3300">
        <v>525</v>
      </c>
      <c r="S3300">
        <v>42</v>
      </c>
      <c r="U3300" s="1" t="str">
        <f t="shared" si="153"/>
        <v>No</v>
      </c>
      <c r="V3300">
        <v>3</v>
      </c>
      <c r="W3300" t="s">
        <v>492</v>
      </c>
      <c r="X3300" t="s">
        <v>495</v>
      </c>
      <c r="Y3300" t="str">
        <f t="shared" si="154"/>
        <v>Emergency</v>
      </c>
      <c r="Z3300" t="s">
        <v>489</v>
      </c>
      <c r="AA3300" s="1">
        <v>45622</v>
      </c>
      <c r="AB3300" s="1">
        <v>45621</v>
      </c>
      <c r="AC3300" t="s">
        <v>493</v>
      </c>
      <c r="AD3300">
        <v>417.9</v>
      </c>
      <c r="AE3300">
        <v>30</v>
      </c>
      <c r="AF3300" t="str">
        <f t="shared" si="155"/>
        <v>Jan</v>
      </c>
    </row>
    <row r="3301" spans="1:32" x14ac:dyDescent="0.25">
      <c r="A3301" s="1">
        <v>45660</v>
      </c>
      <c r="B3301">
        <v>4736</v>
      </c>
      <c r="C3301">
        <v>1</v>
      </c>
      <c r="D3301">
        <v>5</v>
      </c>
      <c r="E3301">
        <v>2</v>
      </c>
      <c r="F3301">
        <v>1</v>
      </c>
      <c r="G3301">
        <v>3</v>
      </c>
      <c r="H3301">
        <f>VLOOKUP(B3301, patient!A:E, 5, FALSE)</f>
        <v>10</v>
      </c>
      <c r="I3301" t="str">
        <f>VLOOKUP(H3301, city!A:B, 2, FALSE)</f>
        <v>Edinburgh</v>
      </c>
      <c r="J3301" t="str">
        <f>VLOOKUP(E3301, diagnosis!A:B, 2, FALSE)</f>
        <v>Asthma</v>
      </c>
      <c r="K3301" t="str">
        <f>VLOOKUP(D3301, department!A:B, 2, FALSE)</f>
        <v>Pediatrics</v>
      </c>
      <c r="L3301" t="str">
        <f>VLOOKUP(C3301, provider!A:B, 2, FALSE)</f>
        <v>Dr. Olu Abisola</v>
      </c>
      <c r="M3301" t="str">
        <f>VLOOKUP(G3301, insurance!A:B, 2, FALSE)</f>
        <v>Allianz</v>
      </c>
      <c r="N3301">
        <f>VLOOKUP(B3301, patient!A:D, 4, FALSE)</f>
        <v>32</v>
      </c>
      <c r="O3301" t="str">
        <f>VLOOKUP(B3301, patient!A:C, 3, FALSE)</f>
        <v>Female</v>
      </c>
      <c r="P3301" t="str">
        <f>VLOOKUP(B3301, patient!A:F, 6, FALSE)</f>
        <v>Other</v>
      </c>
      <c r="Q3301" t="s">
        <v>486</v>
      </c>
      <c r="R3301">
        <v>205</v>
      </c>
      <c r="S3301">
        <v>163</v>
      </c>
      <c r="U3301" s="1" t="str">
        <f t="shared" si="153"/>
        <v>No</v>
      </c>
      <c r="V3301">
        <v>1</v>
      </c>
      <c r="W3301" t="s">
        <v>494</v>
      </c>
      <c r="X3301" t="s">
        <v>495</v>
      </c>
      <c r="Y3301" t="str">
        <f t="shared" si="154"/>
        <v>Emergency</v>
      </c>
      <c r="Z3301" t="s">
        <v>489</v>
      </c>
      <c r="AA3301" s="1">
        <v>45622</v>
      </c>
      <c r="AB3301" s="1">
        <v>45621</v>
      </c>
      <c r="AC3301" t="s">
        <v>493</v>
      </c>
      <c r="AD3301">
        <v>278.60000000000002</v>
      </c>
      <c r="AE3301">
        <v>30</v>
      </c>
      <c r="AF3301" t="str">
        <f t="shared" si="155"/>
        <v>Jan</v>
      </c>
    </row>
    <row r="3302" spans="1:32" x14ac:dyDescent="0.25">
      <c r="A3302" s="1">
        <v>45660</v>
      </c>
      <c r="B3302">
        <v>3012</v>
      </c>
      <c r="C3302">
        <v>1</v>
      </c>
      <c r="D3302">
        <v>4</v>
      </c>
      <c r="E3302">
        <v>3</v>
      </c>
      <c r="F3302">
        <v>5</v>
      </c>
      <c r="G3302">
        <v>3</v>
      </c>
      <c r="H3302">
        <f>VLOOKUP(B3302, patient!A:E, 5, FALSE)</f>
        <v>4</v>
      </c>
      <c r="I3302" t="str">
        <f>VLOOKUP(H3302, city!A:B, 2, FALSE)</f>
        <v>Birmingham</v>
      </c>
      <c r="J3302" t="str">
        <f>VLOOKUP(E3302, diagnosis!A:B, 2, FALSE)</f>
        <v>Fracture</v>
      </c>
      <c r="K3302" t="str">
        <f>VLOOKUP(D3302, department!A:B, 2, FALSE)</f>
        <v>Orthopedics</v>
      </c>
      <c r="L3302" t="str">
        <f>VLOOKUP(C3302, provider!A:B, 2, FALSE)</f>
        <v>Dr. Olu Abisola</v>
      </c>
      <c r="M3302" t="str">
        <f>VLOOKUP(G3302, insurance!A:B, 2, FALSE)</f>
        <v>Allianz</v>
      </c>
      <c r="N3302">
        <f>VLOOKUP(B3302, patient!A:D, 4, FALSE)</f>
        <v>21</v>
      </c>
      <c r="O3302" t="str">
        <f>VLOOKUP(B3302, patient!A:C, 3, FALSE)</f>
        <v>Male</v>
      </c>
      <c r="P3302" t="str">
        <f>VLOOKUP(B3302, patient!A:F, 6, FALSE)</f>
        <v>White</v>
      </c>
      <c r="Q3302" t="s">
        <v>486</v>
      </c>
      <c r="R3302">
        <v>957</v>
      </c>
      <c r="S3302">
        <v>115</v>
      </c>
      <c r="T3302" s="1">
        <v>45632</v>
      </c>
      <c r="U3302" s="1" t="str">
        <f t="shared" si="153"/>
        <v>Yes</v>
      </c>
      <c r="V3302">
        <v>3</v>
      </c>
      <c r="W3302" t="s">
        <v>494</v>
      </c>
      <c r="X3302" t="s">
        <v>495</v>
      </c>
      <c r="Y3302" t="str">
        <f t="shared" si="154"/>
        <v>Emergency</v>
      </c>
      <c r="Z3302" t="s">
        <v>497</v>
      </c>
      <c r="AC3302" t="s">
        <v>490</v>
      </c>
      <c r="AD3302">
        <v>750.4</v>
      </c>
      <c r="AE3302">
        <v>0</v>
      </c>
      <c r="AF3302" t="str">
        <f t="shared" si="155"/>
        <v>Jan</v>
      </c>
    </row>
    <row r="3303" spans="1:32" x14ac:dyDescent="0.25">
      <c r="A3303" s="1">
        <v>45660</v>
      </c>
      <c r="B3303">
        <v>721</v>
      </c>
      <c r="C3303">
        <v>1</v>
      </c>
      <c r="D3303">
        <v>3</v>
      </c>
      <c r="E3303">
        <v>1</v>
      </c>
      <c r="F3303">
        <v>3</v>
      </c>
      <c r="G3303">
        <v>2</v>
      </c>
      <c r="H3303">
        <f>VLOOKUP(B3303, patient!A:E, 5, FALSE)</f>
        <v>10</v>
      </c>
      <c r="I3303" t="str">
        <f>VLOOKUP(H3303, city!A:B, 2, FALSE)</f>
        <v>Edinburgh</v>
      </c>
      <c r="J3303" t="str">
        <f>VLOOKUP(E3303, diagnosis!A:B, 2, FALSE)</f>
        <v>Appendicitis</v>
      </c>
      <c r="K3303" t="str">
        <f>VLOOKUP(D3303, department!A:B, 2, FALSE)</f>
        <v>Neurology</v>
      </c>
      <c r="L3303" t="str">
        <f>VLOOKUP(C3303, provider!A:B, 2, FALSE)</f>
        <v>Dr. Olu Abisola</v>
      </c>
      <c r="M3303" t="str">
        <f>VLOOKUP(G3303, insurance!A:B, 2, FALSE)</f>
        <v>AXA</v>
      </c>
      <c r="N3303">
        <f>VLOOKUP(B3303, patient!A:D, 4, FALSE)</f>
        <v>62</v>
      </c>
      <c r="O3303" t="str">
        <f>VLOOKUP(B3303, patient!A:C, 3, FALSE)</f>
        <v>Female</v>
      </c>
      <c r="P3303" t="str">
        <f>VLOOKUP(B3303, patient!A:F, 6, FALSE)</f>
        <v>White</v>
      </c>
      <c r="Q3303" t="s">
        <v>486</v>
      </c>
      <c r="R3303">
        <v>219</v>
      </c>
      <c r="S3303">
        <v>173</v>
      </c>
      <c r="T3303" s="1">
        <v>45637</v>
      </c>
      <c r="U3303" s="1" t="str">
        <f t="shared" si="153"/>
        <v>Yes</v>
      </c>
      <c r="V3303">
        <v>4</v>
      </c>
      <c r="W3303" t="s">
        <v>492</v>
      </c>
      <c r="X3303" t="s">
        <v>495</v>
      </c>
      <c r="Y3303" t="str">
        <f t="shared" si="154"/>
        <v>Emergency</v>
      </c>
      <c r="Z3303" t="s">
        <v>497</v>
      </c>
      <c r="AC3303" t="s">
        <v>490</v>
      </c>
      <c r="AD3303">
        <v>274.39999999999998</v>
      </c>
      <c r="AE3303">
        <v>0</v>
      </c>
      <c r="AF3303" t="str">
        <f t="shared" si="155"/>
        <v>Jan</v>
      </c>
    </row>
    <row r="3304" spans="1:32" x14ac:dyDescent="0.25">
      <c r="A3304" s="1">
        <v>45660</v>
      </c>
      <c r="B3304">
        <v>499</v>
      </c>
      <c r="C3304">
        <v>1</v>
      </c>
      <c r="D3304">
        <v>2</v>
      </c>
      <c r="E3304">
        <v>4</v>
      </c>
      <c r="F3304">
        <v>5</v>
      </c>
      <c r="G3304">
        <v>1</v>
      </c>
      <c r="H3304">
        <f>VLOOKUP(B3304, patient!A:E, 5, FALSE)</f>
        <v>4</v>
      </c>
      <c r="I3304" t="str">
        <f>VLOOKUP(H3304, city!A:B, 2, FALSE)</f>
        <v>Birmingham</v>
      </c>
      <c r="J3304" t="str">
        <f>VLOOKUP(E3304, diagnosis!A:B, 2, FALSE)</f>
        <v>Hypertension</v>
      </c>
      <c r="K3304" t="str">
        <f>VLOOKUP(D3304, department!A:B, 2, FALSE)</f>
        <v>General Surgery</v>
      </c>
      <c r="L3304" t="str">
        <f>VLOOKUP(C3304, provider!A:B, 2, FALSE)</f>
        <v>Dr. Olu Abisola</v>
      </c>
      <c r="M3304" t="str">
        <f>VLOOKUP(G3304, insurance!A:B, 2, FALSE)</f>
        <v>Aviva</v>
      </c>
      <c r="N3304">
        <f>VLOOKUP(B3304, patient!A:D, 4, FALSE)</f>
        <v>77</v>
      </c>
      <c r="O3304" t="str">
        <f>VLOOKUP(B3304, patient!A:C, 3, FALSE)</f>
        <v>Male</v>
      </c>
      <c r="P3304" t="str">
        <f>VLOOKUP(B3304, patient!A:F, 6, FALSE)</f>
        <v>Asian</v>
      </c>
      <c r="Q3304" t="s">
        <v>491</v>
      </c>
      <c r="R3304">
        <v>780</v>
      </c>
      <c r="S3304">
        <v>180</v>
      </c>
      <c r="T3304" s="1">
        <v>45636</v>
      </c>
      <c r="U3304" s="1" t="str">
        <f t="shared" si="153"/>
        <v>Yes</v>
      </c>
      <c r="V3304">
        <v>5</v>
      </c>
      <c r="W3304" t="s">
        <v>492</v>
      </c>
      <c r="X3304" t="s">
        <v>495</v>
      </c>
      <c r="Y3304" t="str">
        <f t="shared" si="154"/>
        <v>Emergency</v>
      </c>
      <c r="Z3304" t="s">
        <v>497</v>
      </c>
      <c r="AC3304" t="s">
        <v>490</v>
      </c>
      <c r="AD3304">
        <v>672</v>
      </c>
      <c r="AE3304">
        <v>0</v>
      </c>
      <c r="AF3304" t="str">
        <f t="shared" si="155"/>
        <v>Jan</v>
      </c>
    </row>
    <row r="3305" spans="1:32" x14ac:dyDescent="0.25">
      <c r="A3305" s="1">
        <v>45660</v>
      </c>
      <c r="B3305">
        <v>1359</v>
      </c>
      <c r="C3305">
        <v>1</v>
      </c>
      <c r="D3305">
        <v>5</v>
      </c>
      <c r="E3305">
        <v>4</v>
      </c>
      <c r="F3305">
        <v>2</v>
      </c>
      <c r="G3305">
        <v>1</v>
      </c>
      <c r="H3305">
        <f>VLOOKUP(B3305, patient!A:E, 5, FALSE)</f>
        <v>10</v>
      </c>
      <c r="I3305" t="str">
        <f>VLOOKUP(H3305, city!A:B, 2, FALSE)</f>
        <v>Edinburgh</v>
      </c>
      <c r="J3305" t="str">
        <f>VLOOKUP(E3305, diagnosis!A:B, 2, FALSE)</f>
        <v>Hypertension</v>
      </c>
      <c r="K3305" t="str">
        <f>VLOOKUP(D3305, department!A:B, 2, FALSE)</f>
        <v>Pediatrics</v>
      </c>
      <c r="L3305" t="str">
        <f>VLOOKUP(C3305, provider!A:B, 2, FALSE)</f>
        <v>Dr. Olu Abisola</v>
      </c>
      <c r="M3305" t="str">
        <f>VLOOKUP(G3305, insurance!A:B, 2, FALSE)</f>
        <v>Aviva</v>
      </c>
      <c r="N3305">
        <f>VLOOKUP(B3305, patient!A:D, 4, FALSE)</f>
        <v>29</v>
      </c>
      <c r="O3305" t="str">
        <f>VLOOKUP(B3305, patient!A:C, 3, FALSE)</f>
        <v>Male</v>
      </c>
      <c r="P3305" t="str">
        <f>VLOOKUP(B3305, patient!A:F, 6, FALSE)</f>
        <v>Other</v>
      </c>
      <c r="Q3305" t="s">
        <v>492</v>
      </c>
      <c r="R3305">
        <v>832</v>
      </c>
      <c r="S3305">
        <v>195</v>
      </c>
      <c r="T3305" s="1">
        <v>45646</v>
      </c>
      <c r="U3305" s="1" t="str">
        <f t="shared" si="153"/>
        <v>Yes</v>
      </c>
      <c r="V3305">
        <v>4</v>
      </c>
      <c r="W3305" t="s">
        <v>494</v>
      </c>
      <c r="X3305" t="s">
        <v>495</v>
      </c>
      <c r="Y3305" t="str">
        <f t="shared" si="154"/>
        <v>Emergency</v>
      </c>
      <c r="Z3305" t="s">
        <v>489</v>
      </c>
      <c r="AC3305" t="s">
        <v>490</v>
      </c>
      <c r="AD3305">
        <v>718.9</v>
      </c>
      <c r="AE3305">
        <v>0</v>
      </c>
      <c r="AF3305" t="str">
        <f t="shared" si="155"/>
        <v>Jan</v>
      </c>
    </row>
    <row r="3306" spans="1:32" x14ac:dyDescent="0.25">
      <c r="A3306" s="1">
        <v>45660</v>
      </c>
      <c r="B3306">
        <v>4269</v>
      </c>
      <c r="C3306">
        <v>1</v>
      </c>
      <c r="D3306">
        <v>2</v>
      </c>
      <c r="E3306">
        <v>5</v>
      </c>
      <c r="F3306">
        <v>5</v>
      </c>
      <c r="G3306">
        <v>3</v>
      </c>
      <c r="H3306">
        <f>VLOOKUP(B3306, patient!A:E, 5, FALSE)</f>
        <v>4</v>
      </c>
      <c r="I3306" t="str">
        <f>VLOOKUP(H3306, city!A:B, 2, FALSE)</f>
        <v>Birmingham</v>
      </c>
      <c r="J3306" t="str">
        <f>VLOOKUP(E3306, diagnosis!A:B, 2, FALSE)</f>
        <v>Migraine</v>
      </c>
      <c r="K3306" t="str">
        <f>VLOOKUP(D3306, department!A:B, 2, FALSE)</f>
        <v>General Surgery</v>
      </c>
      <c r="L3306" t="str">
        <f>VLOOKUP(C3306, provider!A:B, 2, FALSE)</f>
        <v>Dr. Olu Abisola</v>
      </c>
      <c r="M3306" t="str">
        <f>VLOOKUP(G3306, insurance!A:B, 2, FALSE)</f>
        <v>Allianz</v>
      </c>
      <c r="N3306">
        <f>VLOOKUP(B3306, patient!A:D, 4, FALSE)</f>
        <v>49</v>
      </c>
      <c r="O3306" t="str">
        <f>VLOOKUP(B3306, patient!A:C, 3, FALSE)</f>
        <v>Male</v>
      </c>
      <c r="P3306" t="str">
        <f>VLOOKUP(B3306, patient!A:F, 6, FALSE)</f>
        <v>White</v>
      </c>
      <c r="Q3306" t="s">
        <v>492</v>
      </c>
      <c r="R3306">
        <v>837</v>
      </c>
      <c r="S3306">
        <v>102</v>
      </c>
      <c r="T3306" s="1">
        <v>45644</v>
      </c>
      <c r="U3306" s="1" t="str">
        <f t="shared" si="153"/>
        <v>Yes</v>
      </c>
      <c r="V3306">
        <v>4</v>
      </c>
      <c r="W3306" t="s">
        <v>487</v>
      </c>
      <c r="X3306" t="s">
        <v>495</v>
      </c>
      <c r="Y3306" t="str">
        <f t="shared" si="154"/>
        <v>Emergency</v>
      </c>
      <c r="Z3306" t="s">
        <v>489</v>
      </c>
      <c r="AC3306" t="s">
        <v>490</v>
      </c>
      <c r="AD3306">
        <v>657.3</v>
      </c>
      <c r="AE3306">
        <v>0</v>
      </c>
      <c r="AF3306" t="str">
        <f t="shared" si="155"/>
        <v>Jan</v>
      </c>
    </row>
    <row r="3307" spans="1:32" x14ac:dyDescent="0.25">
      <c r="A3307" s="1">
        <v>45660</v>
      </c>
      <c r="B3307">
        <v>4661</v>
      </c>
      <c r="C3307">
        <v>1</v>
      </c>
      <c r="D3307">
        <v>2</v>
      </c>
      <c r="E3307">
        <v>3</v>
      </c>
      <c r="F3307">
        <v>5</v>
      </c>
      <c r="G3307">
        <v>2</v>
      </c>
      <c r="H3307">
        <f>VLOOKUP(B3307, patient!A:E, 5, FALSE)</f>
        <v>10</v>
      </c>
      <c r="I3307" t="str">
        <f>VLOOKUP(H3307, city!A:B, 2, FALSE)</f>
        <v>Edinburgh</v>
      </c>
      <c r="J3307" t="str">
        <f>VLOOKUP(E3307, diagnosis!A:B, 2, FALSE)</f>
        <v>Fracture</v>
      </c>
      <c r="K3307" t="str">
        <f>VLOOKUP(D3307, department!A:B, 2, FALSE)</f>
        <v>General Surgery</v>
      </c>
      <c r="L3307" t="str">
        <f>VLOOKUP(C3307, provider!A:B, 2, FALSE)</f>
        <v>Dr. Olu Abisola</v>
      </c>
      <c r="M3307" t="str">
        <f>VLOOKUP(G3307, insurance!A:B, 2, FALSE)</f>
        <v>AXA</v>
      </c>
      <c r="N3307">
        <f>VLOOKUP(B3307, patient!A:D, 4, FALSE)</f>
        <v>49</v>
      </c>
      <c r="O3307" t="str">
        <f>VLOOKUP(B3307, patient!A:C, 3, FALSE)</f>
        <v>Male</v>
      </c>
      <c r="P3307" t="str">
        <f>VLOOKUP(B3307, patient!A:F, 6, FALSE)</f>
        <v>Other</v>
      </c>
      <c r="Q3307" t="s">
        <v>491</v>
      </c>
      <c r="R3307">
        <v>93</v>
      </c>
      <c r="S3307">
        <v>74</v>
      </c>
      <c r="U3307" s="1" t="str">
        <f t="shared" si="153"/>
        <v>No</v>
      </c>
      <c r="V3307">
        <v>9</v>
      </c>
      <c r="W3307" t="s">
        <v>494</v>
      </c>
      <c r="X3307" t="s">
        <v>495</v>
      </c>
      <c r="Y3307" t="str">
        <f t="shared" si="154"/>
        <v>Emergency</v>
      </c>
      <c r="Z3307" t="s">
        <v>489</v>
      </c>
      <c r="AA3307" s="1">
        <v>45629</v>
      </c>
      <c r="AB3307" s="1">
        <v>45622</v>
      </c>
      <c r="AC3307" t="s">
        <v>496</v>
      </c>
      <c r="AD3307">
        <v>151.9</v>
      </c>
      <c r="AE3307">
        <v>50</v>
      </c>
      <c r="AF3307" t="str">
        <f t="shared" si="155"/>
        <v>Jan</v>
      </c>
    </row>
    <row r="3308" spans="1:32" x14ac:dyDescent="0.25">
      <c r="A3308" s="1">
        <v>45660</v>
      </c>
      <c r="B3308">
        <v>2214</v>
      </c>
      <c r="C3308">
        <v>1</v>
      </c>
      <c r="D3308">
        <v>3</v>
      </c>
      <c r="E3308">
        <v>2</v>
      </c>
      <c r="F3308">
        <v>4</v>
      </c>
      <c r="G3308">
        <v>2</v>
      </c>
      <c r="H3308">
        <f>VLOOKUP(B3308, patient!A:E, 5, FALSE)</f>
        <v>4</v>
      </c>
      <c r="I3308" t="str">
        <f>VLOOKUP(H3308, city!A:B, 2, FALSE)</f>
        <v>Birmingham</v>
      </c>
      <c r="J3308" t="str">
        <f>VLOOKUP(E3308, diagnosis!A:B, 2, FALSE)</f>
        <v>Asthma</v>
      </c>
      <c r="K3308" t="str">
        <f>VLOOKUP(D3308, department!A:B, 2, FALSE)</f>
        <v>Neurology</v>
      </c>
      <c r="L3308" t="str">
        <f>VLOOKUP(C3308, provider!A:B, 2, FALSE)</f>
        <v>Dr. Olu Abisola</v>
      </c>
      <c r="M3308" t="str">
        <f>VLOOKUP(G3308, insurance!A:B, 2, FALSE)</f>
        <v>AXA</v>
      </c>
      <c r="N3308">
        <f>VLOOKUP(B3308, patient!A:D, 4, FALSE)</f>
        <v>45</v>
      </c>
      <c r="O3308" t="str">
        <f>VLOOKUP(B3308, patient!A:C, 3, FALSE)</f>
        <v>Female</v>
      </c>
      <c r="P3308" t="str">
        <f>VLOOKUP(B3308, patient!A:F, 6, FALSE)</f>
        <v>Hispanic</v>
      </c>
      <c r="Q3308" t="s">
        <v>491</v>
      </c>
      <c r="R3308">
        <v>951</v>
      </c>
      <c r="S3308">
        <v>188</v>
      </c>
      <c r="T3308" s="1">
        <v>45632</v>
      </c>
      <c r="U3308" s="1" t="str">
        <f t="shared" si="153"/>
        <v>Yes</v>
      </c>
      <c r="V3308">
        <v>9</v>
      </c>
      <c r="W3308" t="s">
        <v>487</v>
      </c>
      <c r="X3308" t="s">
        <v>495</v>
      </c>
      <c r="Y3308" t="str">
        <f t="shared" si="154"/>
        <v>Emergency</v>
      </c>
      <c r="Z3308" t="s">
        <v>489</v>
      </c>
      <c r="AC3308" t="s">
        <v>490</v>
      </c>
      <c r="AD3308">
        <v>797.3</v>
      </c>
      <c r="AE3308">
        <v>0</v>
      </c>
      <c r="AF3308" t="str">
        <f t="shared" si="155"/>
        <v>Jan</v>
      </c>
    </row>
    <row r="3309" spans="1:32" x14ac:dyDescent="0.25">
      <c r="A3309" s="1">
        <v>45661</v>
      </c>
      <c r="B3309">
        <v>2654</v>
      </c>
      <c r="C3309">
        <v>1</v>
      </c>
      <c r="D3309">
        <v>2</v>
      </c>
      <c r="E3309">
        <v>1</v>
      </c>
      <c r="F3309">
        <v>5</v>
      </c>
      <c r="G3309">
        <v>1</v>
      </c>
      <c r="H3309">
        <f>VLOOKUP(B3309, patient!A:E, 5, FALSE)</f>
        <v>10</v>
      </c>
      <c r="I3309" t="str">
        <f>VLOOKUP(H3309, city!A:B, 2, FALSE)</f>
        <v>Edinburgh</v>
      </c>
      <c r="J3309" t="str">
        <f>VLOOKUP(E3309, diagnosis!A:B, 2, FALSE)</f>
        <v>Appendicitis</v>
      </c>
      <c r="K3309" t="str">
        <f>VLOOKUP(D3309, department!A:B, 2, FALSE)</f>
        <v>General Surgery</v>
      </c>
      <c r="L3309" t="str">
        <f>VLOOKUP(C3309, provider!A:B, 2, FALSE)</f>
        <v>Dr. Olu Abisola</v>
      </c>
      <c r="M3309" t="str">
        <f>VLOOKUP(G3309, insurance!A:B, 2, FALSE)</f>
        <v>Aviva</v>
      </c>
      <c r="N3309">
        <f>VLOOKUP(B3309, patient!A:D, 4, FALSE)</f>
        <v>30</v>
      </c>
      <c r="O3309" t="str">
        <f>VLOOKUP(B3309, patient!A:C, 3, FALSE)</f>
        <v>Male</v>
      </c>
      <c r="P3309" t="str">
        <f>VLOOKUP(B3309, patient!A:F, 6, FALSE)</f>
        <v>Other</v>
      </c>
      <c r="Q3309" t="s">
        <v>492</v>
      </c>
      <c r="R3309">
        <v>381</v>
      </c>
      <c r="S3309">
        <v>81</v>
      </c>
      <c r="T3309" s="1">
        <v>45632</v>
      </c>
      <c r="U3309" s="1" t="str">
        <f t="shared" si="153"/>
        <v>Yes</v>
      </c>
      <c r="V3309">
        <v>9</v>
      </c>
      <c r="W3309" t="s">
        <v>492</v>
      </c>
      <c r="X3309" t="s">
        <v>495</v>
      </c>
      <c r="Y3309" t="str">
        <f t="shared" si="154"/>
        <v>Emergency</v>
      </c>
      <c r="Z3309" t="s">
        <v>489</v>
      </c>
      <c r="AC3309" t="s">
        <v>490</v>
      </c>
      <c r="AD3309">
        <v>323.39999999999998</v>
      </c>
      <c r="AE3309">
        <v>0</v>
      </c>
      <c r="AF3309" t="str">
        <f t="shared" si="155"/>
        <v>Jan</v>
      </c>
    </row>
    <row r="3310" spans="1:32" x14ac:dyDescent="0.25">
      <c r="A3310" s="1">
        <v>45661</v>
      </c>
      <c r="B3310">
        <v>4131</v>
      </c>
      <c r="C3310">
        <v>1</v>
      </c>
      <c r="D3310">
        <v>4</v>
      </c>
      <c r="E3310">
        <v>3</v>
      </c>
      <c r="F3310">
        <v>5</v>
      </c>
      <c r="G3310">
        <v>2</v>
      </c>
      <c r="H3310">
        <f>VLOOKUP(B3310, patient!A:E, 5, FALSE)</f>
        <v>4</v>
      </c>
      <c r="I3310" t="str">
        <f>VLOOKUP(H3310, city!A:B, 2, FALSE)</f>
        <v>Birmingham</v>
      </c>
      <c r="J3310" t="str">
        <f>VLOOKUP(E3310, diagnosis!A:B, 2, FALSE)</f>
        <v>Fracture</v>
      </c>
      <c r="K3310" t="str">
        <f>VLOOKUP(D3310, department!A:B, 2, FALSE)</f>
        <v>Orthopedics</v>
      </c>
      <c r="L3310" t="str">
        <f>VLOOKUP(C3310, provider!A:B, 2, FALSE)</f>
        <v>Dr. Olu Abisola</v>
      </c>
      <c r="M3310" t="str">
        <f>VLOOKUP(G3310, insurance!A:B, 2, FALSE)</f>
        <v>AXA</v>
      </c>
      <c r="N3310">
        <f>VLOOKUP(B3310, patient!A:D, 4, FALSE)</f>
        <v>48</v>
      </c>
      <c r="O3310" t="str">
        <f>VLOOKUP(B3310, patient!A:C, 3, FALSE)</f>
        <v>Female</v>
      </c>
      <c r="P3310" t="str">
        <f>VLOOKUP(B3310, patient!A:F, 6, FALSE)</f>
        <v>Asian</v>
      </c>
      <c r="Q3310" t="s">
        <v>492</v>
      </c>
      <c r="R3310">
        <v>759</v>
      </c>
      <c r="S3310">
        <v>164</v>
      </c>
      <c r="U3310" s="1" t="str">
        <f t="shared" si="153"/>
        <v>No</v>
      </c>
      <c r="V3310">
        <v>5</v>
      </c>
      <c r="W3310" t="s">
        <v>492</v>
      </c>
      <c r="X3310" t="s">
        <v>495</v>
      </c>
      <c r="Y3310" t="str">
        <f t="shared" si="154"/>
        <v>Emergency</v>
      </c>
      <c r="Z3310" t="s">
        <v>489</v>
      </c>
      <c r="AA3310" s="1">
        <v>45629</v>
      </c>
      <c r="AB3310" s="1">
        <v>45622</v>
      </c>
      <c r="AC3310" t="s">
        <v>493</v>
      </c>
      <c r="AD3310">
        <v>667.1</v>
      </c>
      <c r="AE3310">
        <v>30</v>
      </c>
      <c r="AF3310" t="str">
        <f t="shared" si="155"/>
        <v>Jan</v>
      </c>
    </row>
    <row r="3311" spans="1:32" x14ac:dyDescent="0.25">
      <c r="A3311" s="1">
        <v>45661</v>
      </c>
      <c r="B3311">
        <v>4092</v>
      </c>
      <c r="C3311">
        <v>1</v>
      </c>
      <c r="D3311">
        <v>4</v>
      </c>
      <c r="E3311">
        <v>5</v>
      </c>
      <c r="F3311">
        <v>5</v>
      </c>
      <c r="G3311">
        <v>2</v>
      </c>
      <c r="H3311">
        <f>VLOOKUP(B3311, patient!A:E, 5, FALSE)</f>
        <v>10</v>
      </c>
      <c r="I3311" t="str">
        <f>VLOOKUP(H3311, city!A:B, 2, FALSE)</f>
        <v>Edinburgh</v>
      </c>
      <c r="J3311" t="str">
        <f>VLOOKUP(E3311, diagnosis!A:B, 2, FALSE)</f>
        <v>Migraine</v>
      </c>
      <c r="K3311" t="str">
        <f>VLOOKUP(D3311, department!A:B, 2, FALSE)</f>
        <v>Orthopedics</v>
      </c>
      <c r="L3311" t="str">
        <f>VLOOKUP(C3311, provider!A:B, 2, FALSE)</f>
        <v>Dr. Olu Abisola</v>
      </c>
      <c r="M3311" t="str">
        <f>VLOOKUP(G3311, insurance!A:B, 2, FALSE)</f>
        <v>AXA</v>
      </c>
      <c r="N3311">
        <f>VLOOKUP(B3311, patient!A:D, 4, FALSE)</f>
        <v>31</v>
      </c>
      <c r="O3311" t="str">
        <f>VLOOKUP(B3311, patient!A:C, 3, FALSE)</f>
        <v>Female</v>
      </c>
      <c r="P3311" t="str">
        <f>VLOOKUP(B3311, patient!A:F, 6, FALSE)</f>
        <v>Black</v>
      </c>
      <c r="Q3311" t="s">
        <v>491</v>
      </c>
      <c r="R3311">
        <v>396</v>
      </c>
      <c r="S3311">
        <v>121</v>
      </c>
      <c r="U3311" s="1" t="str">
        <f t="shared" si="153"/>
        <v>No</v>
      </c>
      <c r="V3311">
        <v>5</v>
      </c>
      <c r="W3311" t="s">
        <v>492</v>
      </c>
      <c r="X3311" t="s">
        <v>495</v>
      </c>
      <c r="Y3311" t="str">
        <f t="shared" si="154"/>
        <v>Emergency</v>
      </c>
      <c r="Z3311" t="s">
        <v>497</v>
      </c>
      <c r="AA3311" s="1">
        <v>45625</v>
      </c>
      <c r="AB3311" s="1">
        <v>45622</v>
      </c>
      <c r="AC3311" t="s">
        <v>498</v>
      </c>
      <c r="AD3311">
        <v>368.9</v>
      </c>
      <c r="AE3311">
        <v>10</v>
      </c>
      <c r="AF3311" t="str">
        <f t="shared" si="155"/>
        <v>Jan</v>
      </c>
    </row>
    <row r="3312" spans="1:32" x14ac:dyDescent="0.25">
      <c r="A3312" s="1">
        <v>45661</v>
      </c>
      <c r="B3312">
        <v>2323</v>
      </c>
      <c r="C3312">
        <v>1</v>
      </c>
      <c r="D3312">
        <v>3</v>
      </c>
      <c r="E3312">
        <v>4</v>
      </c>
      <c r="F3312">
        <v>1</v>
      </c>
      <c r="G3312">
        <v>3</v>
      </c>
      <c r="H3312">
        <f>VLOOKUP(B3312, patient!A:E, 5, FALSE)</f>
        <v>4</v>
      </c>
      <c r="I3312" t="str">
        <f>VLOOKUP(H3312, city!A:B, 2, FALSE)</f>
        <v>Birmingham</v>
      </c>
      <c r="J3312" t="str">
        <f>VLOOKUP(E3312, diagnosis!A:B, 2, FALSE)</f>
        <v>Hypertension</v>
      </c>
      <c r="K3312" t="str">
        <f>VLOOKUP(D3312, department!A:B, 2, FALSE)</f>
        <v>Neurology</v>
      </c>
      <c r="L3312" t="str">
        <f>VLOOKUP(C3312, provider!A:B, 2, FALSE)</f>
        <v>Dr. Olu Abisola</v>
      </c>
      <c r="M3312" t="str">
        <f>VLOOKUP(G3312, insurance!A:B, 2, FALSE)</f>
        <v>Allianz</v>
      </c>
      <c r="N3312">
        <f>VLOOKUP(B3312, patient!A:D, 4, FALSE)</f>
        <v>37</v>
      </c>
      <c r="O3312" t="str">
        <f>VLOOKUP(B3312, patient!A:C, 3, FALSE)</f>
        <v>Female</v>
      </c>
      <c r="P3312" t="str">
        <f>VLOOKUP(B3312, patient!A:F, 6, FALSE)</f>
        <v>Asian</v>
      </c>
      <c r="Q3312" t="s">
        <v>486</v>
      </c>
      <c r="R3312">
        <v>74</v>
      </c>
      <c r="S3312">
        <v>78</v>
      </c>
      <c r="U3312" s="1" t="str">
        <f t="shared" si="153"/>
        <v>No</v>
      </c>
      <c r="V3312">
        <v>2</v>
      </c>
      <c r="W3312" t="s">
        <v>494</v>
      </c>
      <c r="X3312" t="s">
        <v>495</v>
      </c>
      <c r="Y3312" t="str">
        <f t="shared" si="154"/>
        <v>Emergency</v>
      </c>
      <c r="Z3312" t="s">
        <v>497</v>
      </c>
      <c r="AA3312" s="1">
        <v>45630</v>
      </c>
      <c r="AB3312" s="1">
        <v>45623</v>
      </c>
      <c r="AC3312" t="s">
        <v>496</v>
      </c>
      <c r="AD3312">
        <v>141.4</v>
      </c>
      <c r="AE3312">
        <v>50</v>
      </c>
      <c r="AF3312" t="str">
        <f t="shared" si="155"/>
        <v>Jan</v>
      </c>
    </row>
    <row r="3313" spans="1:32" x14ac:dyDescent="0.25">
      <c r="A3313" s="1">
        <v>45661</v>
      </c>
      <c r="B3313">
        <v>2550</v>
      </c>
      <c r="C3313">
        <v>1</v>
      </c>
      <c r="D3313">
        <v>4</v>
      </c>
      <c r="E3313">
        <v>1</v>
      </c>
      <c r="F3313">
        <v>5</v>
      </c>
      <c r="G3313">
        <v>2</v>
      </c>
      <c r="H3313">
        <f>VLOOKUP(B3313, patient!A:E, 5, FALSE)</f>
        <v>10</v>
      </c>
      <c r="I3313" t="str">
        <f>VLOOKUP(H3313, city!A:B, 2, FALSE)</f>
        <v>Edinburgh</v>
      </c>
      <c r="J3313" t="str">
        <f>VLOOKUP(E3313, diagnosis!A:B, 2, FALSE)</f>
        <v>Appendicitis</v>
      </c>
      <c r="K3313" t="str">
        <f>VLOOKUP(D3313, department!A:B, 2, FALSE)</f>
        <v>Orthopedics</v>
      </c>
      <c r="L3313" t="str">
        <f>VLOOKUP(C3313, provider!A:B, 2, FALSE)</f>
        <v>Dr. Olu Abisola</v>
      </c>
      <c r="M3313" t="str">
        <f>VLOOKUP(G3313, insurance!A:B, 2, FALSE)</f>
        <v>AXA</v>
      </c>
      <c r="N3313">
        <f>VLOOKUP(B3313, patient!A:D, 4, FALSE)</f>
        <v>35</v>
      </c>
      <c r="O3313" t="str">
        <f>VLOOKUP(B3313, patient!A:C, 3, FALSE)</f>
        <v>Female</v>
      </c>
      <c r="P3313" t="str">
        <f>VLOOKUP(B3313, patient!A:F, 6, FALSE)</f>
        <v>Other</v>
      </c>
      <c r="Q3313" t="s">
        <v>486</v>
      </c>
      <c r="R3313">
        <v>533</v>
      </c>
      <c r="S3313">
        <v>161</v>
      </c>
      <c r="T3313" s="1">
        <v>45647</v>
      </c>
      <c r="U3313" s="1" t="str">
        <f t="shared" si="153"/>
        <v>Yes</v>
      </c>
      <c r="V3313">
        <v>6</v>
      </c>
      <c r="W3313" t="s">
        <v>487</v>
      </c>
      <c r="X3313" t="s">
        <v>495</v>
      </c>
      <c r="Y3313" t="str">
        <f t="shared" si="154"/>
        <v>Emergency</v>
      </c>
      <c r="Z3313" t="s">
        <v>497</v>
      </c>
      <c r="AC3313" t="s">
        <v>490</v>
      </c>
      <c r="AD3313">
        <v>485.8</v>
      </c>
      <c r="AE3313">
        <v>0</v>
      </c>
      <c r="AF3313" t="str">
        <f t="shared" si="155"/>
        <v>Jan</v>
      </c>
    </row>
    <row r="3314" spans="1:32" x14ac:dyDescent="0.25">
      <c r="A3314" s="1">
        <v>45661</v>
      </c>
      <c r="B3314">
        <v>2443</v>
      </c>
      <c r="C3314">
        <v>1</v>
      </c>
      <c r="D3314">
        <v>5</v>
      </c>
      <c r="E3314">
        <v>4</v>
      </c>
      <c r="F3314">
        <v>5</v>
      </c>
      <c r="G3314">
        <v>2</v>
      </c>
      <c r="H3314">
        <f>VLOOKUP(B3314, patient!A:E, 5, FALSE)</f>
        <v>4</v>
      </c>
      <c r="I3314" t="str">
        <f>VLOOKUP(H3314, city!A:B, 2, FALSE)</f>
        <v>Birmingham</v>
      </c>
      <c r="J3314" t="str">
        <f>VLOOKUP(E3314, diagnosis!A:B, 2, FALSE)</f>
        <v>Hypertension</v>
      </c>
      <c r="K3314" t="str">
        <f>VLOOKUP(D3314, department!A:B, 2, FALSE)</f>
        <v>Pediatrics</v>
      </c>
      <c r="L3314" t="str">
        <f>VLOOKUP(C3314, provider!A:B, 2, FALSE)</f>
        <v>Dr. Olu Abisola</v>
      </c>
      <c r="M3314" t="str">
        <f>VLOOKUP(G3314, insurance!A:B, 2, FALSE)</f>
        <v>AXA</v>
      </c>
      <c r="N3314">
        <f>VLOOKUP(B3314, patient!A:D, 4, FALSE)</f>
        <v>46</v>
      </c>
      <c r="O3314" t="str">
        <f>VLOOKUP(B3314, patient!A:C, 3, FALSE)</f>
        <v>Female</v>
      </c>
      <c r="P3314" t="str">
        <f>VLOOKUP(B3314, patient!A:F, 6, FALSE)</f>
        <v>Other</v>
      </c>
      <c r="Q3314" t="s">
        <v>486</v>
      </c>
      <c r="R3314">
        <v>137</v>
      </c>
      <c r="S3314">
        <v>168</v>
      </c>
      <c r="T3314" s="1">
        <v>45631</v>
      </c>
      <c r="U3314" s="1" t="str">
        <f t="shared" si="153"/>
        <v>Yes</v>
      </c>
      <c r="V3314">
        <v>2</v>
      </c>
      <c r="W3314" t="s">
        <v>494</v>
      </c>
      <c r="X3314" t="s">
        <v>495</v>
      </c>
      <c r="Y3314" t="str">
        <f t="shared" si="154"/>
        <v>Emergency</v>
      </c>
      <c r="Z3314" t="s">
        <v>489</v>
      </c>
      <c r="AC3314" t="s">
        <v>490</v>
      </c>
      <c r="AD3314">
        <v>213.5</v>
      </c>
      <c r="AE3314">
        <v>0</v>
      </c>
      <c r="AF3314" t="str">
        <f t="shared" si="155"/>
        <v>Jan</v>
      </c>
    </row>
    <row r="3315" spans="1:32" x14ac:dyDescent="0.25">
      <c r="A3315" s="1">
        <v>45661</v>
      </c>
      <c r="B3315">
        <v>4597</v>
      </c>
      <c r="C3315">
        <v>1</v>
      </c>
      <c r="D3315">
        <v>3</v>
      </c>
      <c r="E3315">
        <v>1</v>
      </c>
      <c r="F3315">
        <v>3</v>
      </c>
      <c r="G3315">
        <v>3</v>
      </c>
      <c r="H3315">
        <f>VLOOKUP(B3315, patient!A:E, 5, FALSE)</f>
        <v>10</v>
      </c>
      <c r="I3315" t="str">
        <f>VLOOKUP(H3315, city!A:B, 2, FALSE)</f>
        <v>Edinburgh</v>
      </c>
      <c r="J3315" t="str">
        <f>VLOOKUP(E3315, diagnosis!A:B, 2, FALSE)</f>
        <v>Appendicitis</v>
      </c>
      <c r="K3315" t="str">
        <f>VLOOKUP(D3315, department!A:B, 2, FALSE)</f>
        <v>Neurology</v>
      </c>
      <c r="L3315" t="str">
        <f>VLOOKUP(C3315, provider!A:B, 2, FALSE)</f>
        <v>Dr. Olu Abisola</v>
      </c>
      <c r="M3315" t="str">
        <f>VLOOKUP(G3315, insurance!A:B, 2, FALSE)</f>
        <v>Allianz</v>
      </c>
      <c r="N3315">
        <f>VLOOKUP(B3315, patient!A:D, 4, FALSE)</f>
        <v>77</v>
      </c>
      <c r="O3315" t="str">
        <f>VLOOKUP(B3315, patient!A:C, 3, FALSE)</f>
        <v>Male</v>
      </c>
      <c r="P3315" t="str">
        <f>VLOOKUP(B3315, patient!A:F, 6, FALSE)</f>
        <v>Black</v>
      </c>
      <c r="Q3315" t="s">
        <v>491</v>
      </c>
      <c r="R3315">
        <v>144</v>
      </c>
      <c r="S3315">
        <v>193</v>
      </c>
      <c r="T3315" s="1">
        <v>45650</v>
      </c>
      <c r="U3315" s="1" t="str">
        <f t="shared" si="153"/>
        <v>Yes</v>
      </c>
      <c r="V3315">
        <v>10</v>
      </c>
      <c r="W3315" t="s">
        <v>494</v>
      </c>
      <c r="X3315" t="s">
        <v>495</v>
      </c>
      <c r="Y3315" t="str">
        <f t="shared" si="154"/>
        <v>Emergency</v>
      </c>
      <c r="Z3315" t="s">
        <v>497</v>
      </c>
      <c r="AC3315" t="s">
        <v>490</v>
      </c>
      <c r="AD3315">
        <v>235.9</v>
      </c>
      <c r="AE3315">
        <v>0</v>
      </c>
      <c r="AF3315" t="str">
        <f t="shared" si="155"/>
        <v>Jan</v>
      </c>
    </row>
    <row r="3316" spans="1:32" x14ac:dyDescent="0.25">
      <c r="A3316" s="1">
        <v>45661</v>
      </c>
      <c r="B3316">
        <v>3018</v>
      </c>
      <c r="C3316">
        <v>1</v>
      </c>
      <c r="D3316">
        <v>2</v>
      </c>
      <c r="E3316">
        <v>2</v>
      </c>
      <c r="F3316">
        <v>5</v>
      </c>
      <c r="G3316">
        <v>1</v>
      </c>
      <c r="H3316">
        <f>VLOOKUP(B3316, patient!A:E, 5, FALSE)</f>
        <v>4</v>
      </c>
      <c r="I3316" t="str">
        <f>VLOOKUP(H3316, city!A:B, 2, FALSE)</f>
        <v>Birmingham</v>
      </c>
      <c r="J3316" t="str">
        <f>VLOOKUP(E3316, diagnosis!A:B, 2, FALSE)</f>
        <v>Asthma</v>
      </c>
      <c r="K3316" t="str">
        <f>VLOOKUP(D3316, department!A:B, 2, FALSE)</f>
        <v>General Surgery</v>
      </c>
      <c r="L3316" t="str">
        <f>VLOOKUP(C3316, provider!A:B, 2, FALSE)</f>
        <v>Dr. Olu Abisola</v>
      </c>
      <c r="M3316" t="str">
        <f>VLOOKUP(G3316, insurance!A:B, 2, FALSE)</f>
        <v>Aviva</v>
      </c>
      <c r="N3316">
        <f>VLOOKUP(B3316, patient!A:D, 4, FALSE)</f>
        <v>23</v>
      </c>
      <c r="O3316" t="str">
        <f>VLOOKUP(B3316, patient!A:C, 3, FALSE)</f>
        <v>Male</v>
      </c>
      <c r="P3316" t="str">
        <f>VLOOKUP(B3316, patient!A:F, 6, FALSE)</f>
        <v>Asian</v>
      </c>
      <c r="Q3316" t="s">
        <v>492</v>
      </c>
      <c r="R3316">
        <v>85</v>
      </c>
      <c r="S3316">
        <v>74</v>
      </c>
      <c r="T3316" s="1">
        <v>45640</v>
      </c>
      <c r="U3316" s="1" t="str">
        <f t="shared" si="153"/>
        <v>Yes</v>
      </c>
      <c r="V3316">
        <v>5</v>
      </c>
      <c r="W3316" t="s">
        <v>494</v>
      </c>
      <c r="X3316" t="s">
        <v>495</v>
      </c>
      <c r="Y3316" t="str">
        <f t="shared" si="154"/>
        <v>Emergency</v>
      </c>
      <c r="Z3316" t="s">
        <v>489</v>
      </c>
      <c r="AC3316" t="s">
        <v>490</v>
      </c>
      <c r="AD3316">
        <v>111.3</v>
      </c>
      <c r="AE3316">
        <v>0</v>
      </c>
      <c r="AF3316" t="str">
        <f t="shared" si="155"/>
        <v>Jan</v>
      </c>
    </row>
    <row r="3317" spans="1:32" x14ac:dyDescent="0.25">
      <c r="A3317" s="1">
        <v>45661</v>
      </c>
      <c r="B3317">
        <v>1979</v>
      </c>
      <c r="C3317">
        <v>1</v>
      </c>
      <c r="D3317">
        <v>5</v>
      </c>
      <c r="E3317">
        <v>1</v>
      </c>
      <c r="F3317">
        <v>2</v>
      </c>
      <c r="G3317">
        <v>1</v>
      </c>
      <c r="H3317">
        <f>VLOOKUP(B3317, patient!A:E, 5, FALSE)</f>
        <v>10</v>
      </c>
      <c r="I3317" t="str">
        <f>VLOOKUP(H3317, city!A:B, 2, FALSE)</f>
        <v>Edinburgh</v>
      </c>
      <c r="J3317" t="str">
        <f>VLOOKUP(E3317, diagnosis!A:B, 2, FALSE)</f>
        <v>Appendicitis</v>
      </c>
      <c r="K3317" t="str">
        <f>VLOOKUP(D3317, department!A:B, 2, FALSE)</f>
        <v>Pediatrics</v>
      </c>
      <c r="L3317" t="str">
        <f>VLOOKUP(C3317, provider!A:B, 2, FALSE)</f>
        <v>Dr. Olu Abisola</v>
      </c>
      <c r="M3317" t="str">
        <f>VLOOKUP(G3317, insurance!A:B, 2, FALSE)</f>
        <v>Aviva</v>
      </c>
      <c r="N3317">
        <f>VLOOKUP(B3317, patient!A:D, 4, FALSE)</f>
        <v>49</v>
      </c>
      <c r="O3317" t="str">
        <f>VLOOKUP(B3317, patient!A:C, 3, FALSE)</f>
        <v>Male</v>
      </c>
      <c r="P3317" t="str">
        <f>VLOOKUP(B3317, patient!A:F, 6, FALSE)</f>
        <v>Asian</v>
      </c>
      <c r="Q3317" t="s">
        <v>491</v>
      </c>
      <c r="R3317">
        <v>261</v>
      </c>
      <c r="S3317">
        <v>81</v>
      </c>
      <c r="T3317" s="1">
        <v>45649</v>
      </c>
      <c r="U3317" s="1" t="str">
        <f t="shared" si="153"/>
        <v>Yes</v>
      </c>
      <c r="V3317">
        <v>5</v>
      </c>
      <c r="W3317" t="s">
        <v>487</v>
      </c>
      <c r="X3317" t="s">
        <v>495</v>
      </c>
      <c r="Y3317" t="str">
        <f t="shared" si="154"/>
        <v>Emergency</v>
      </c>
      <c r="Z3317" t="s">
        <v>489</v>
      </c>
      <c r="AC3317" t="s">
        <v>490</v>
      </c>
      <c r="AD3317">
        <v>239.4</v>
      </c>
      <c r="AE3317">
        <v>0</v>
      </c>
      <c r="AF3317" t="str">
        <f t="shared" si="155"/>
        <v>Jan</v>
      </c>
    </row>
    <row r="3318" spans="1:32" x14ac:dyDescent="0.25">
      <c r="A3318" s="1">
        <v>45661</v>
      </c>
      <c r="B3318">
        <v>1751</v>
      </c>
      <c r="C3318">
        <v>1</v>
      </c>
      <c r="D3318">
        <v>3</v>
      </c>
      <c r="E3318">
        <v>2</v>
      </c>
      <c r="F3318">
        <v>2</v>
      </c>
      <c r="G3318">
        <v>2</v>
      </c>
      <c r="H3318">
        <f>VLOOKUP(B3318, patient!A:E, 5, FALSE)</f>
        <v>4</v>
      </c>
      <c r="I3318" t="str">
        <f>VLOOKUP(H3318, city!A:B, 2, FALSE)</f>
        <v>Birmingham</v>
      </c>
      <c r="J3318" t="str">
        <f>VLOOKUP(E3318, diagnosis!A:B, 2, FALSE)</f>
        <v>Asthma</v>
      </c>
      <c r="K3318" t="str">
        <f>VLOOKUP(D3318, department!A:B, 2, FALSE)</f>
        <v>Neurology</v>
      </c>
      <c r="L3318" t="str">
        <f>VLOOKUP(C3318, provider!A:B, 2, FALSE)</f>
        <v>Dr. Olu Abisola</v>
      </c>
      <c r="M3318" t="str">
        <f>VLOOKUP(G3318, insurance!A:B, 2, FALSE)</f>
        <v>AXA</v>
      </c>
      <c r="N3318">
        <f>VLOOKUP(B3318, patient!A:D, 4, FALSE)</f>
        <v>46</v>
      </c>
      <c r="O3318" t="str">
        <f>VLOOKUP(B3318, patient!A:C, 3, FALSE)</f>
        <v>Male</v>
      </c>
      <c r="P3318" t="str">
        <f>VLOOKUP(B3318, patient!A:F, 6, FALSE)</f>
        <v>Other</v>
      </c>
      <c r="Q3318" t="s">
        <v>486</v>
      </c>
      <c r="R3318">
        <v>321</v>
      </c>
      <c r="S3318">
        <v>186</v>
      </c>
      <c r="U3318" s="1" t="str">
        <f t="shared" si="153"/>
        <v>No</v>
      </c>
      <c r="V3318">
        <v>4</v>
      </c>
      <c r="W3318" t="s">
        <v>487</v>
      </c>
      <c r="X3318" t="s">
        <v>495</v>
      </c>
      <c r="Y3318" t="str">
        <f t="shared" si="154"/>
        <v>Emergency</v>
      </c>
      <c r="Z3318" t="s">
        <v>497</v>
      </c>
      <c r="AA3318" s="1">
        <v>45626</v>
      </c>
      <c r="AB3318" s="1">
        <v>45623</v>
      </c>
      <c r="AC3318" t="s">
        <v>498</v>
      </c>
      <c r="AD3318">
        <v>361.9</v>
      </c>
      <c r="AE3318">
        <v>10</v>
      </c>
      <c r="AF3318" t="str">
        <f t="shared" si="155"/>
        <v>Jan</v>
      </c>
    </row>
    <row r="3319" spans="1:32" x14ac:dyDescent="0.25">
      <c r="A3319" s="1">
        <v>45662</v>
      </c>
      <c r="B3319">
        <v>4812</v>
      </c>
      <c r="C3319">
        <v>1</v>
      </c>
      <c r="D3319">
        <v>2</v>
      </c>
      <c r="E3319">
        <v>3</v>
      </c>
      <c r="F3319">
        <v>5</v>
      </c>
      <c r="G3319">
        <v>3</v>
      </c>
      <c r="H3319">
        <f>VLOOKUP(B3319, patient!A:E, 5, FALSE)</f>
        <v>10</v>
      </c>
      <c r="I3319" t="str">
        <f>VLOOKUP(H3319, city!A:B, 2, FALSE)</f>
        <v>Edinburgh</v>
      </c>
      <c r="J3319" t="str">
        <f>VLOOKUP(E3319, diagnosis!A:B, 2, FALSE)</f>
        <v>Fracture</v>
      </c>
      <c r="K3319" t="str">
        <f>VLOOKUP(D3319, department!A:B, 2, FALSE)</f>
        <v>General Surgery</v>
      </c>
      <c r="L3319" t="str">
        <f>VLOOKUP(C3319, provider!A:B, 2, FALSE)</f>
        <v>Dr. Olu Abisola</v>
      </c>
      <c r="M3319" t="str">
        <f>VLOOKUP(G3319, insurance!A:B, 2, FALSE)</f>
        <v>Allianz</v>
      </c>
      <c r="N3319">
        <f>VLOOKUP(B3319, patient!A:D, 4, FALSE)</f>
        <v>60</v>
      </c>
      <c r="O3319" t="str">
        <f>VLOOKUP(B3319, patient!A:C, 3, FALSE)</f>
        <v>Female</v>
      </c>
      <c r="P3319" t="str">
        <f>VLOOKUP(B3319, patient!A:F, 6, FALSE)</f>
        <v>Hispanic</v>
      </c>
      <c r="Q3319" t="s">
        <v>486</v>
      </c>
      <c r="R3319">
        <v>244</v>
      </c>
      <c r="S3319">
        <v>189</v>
      </c>
      <c r="T3319" s="1">
        <v>45633</v>
      </c>
      <c r="U3319" s="1" t="str">
        <f t="shared" si="153"/>
        <v>Yes</v>
      </c>
      <c r="V3319">
        <v>5</v>
      </c>
      <c r="W3319" t="s">
        <v>492</v>
      </c>
      <c r="X3319" t="s">
        <v>495</v>
      </c>
      <c r="Y3319" t="str">
        <f t="shared" si="154"/>
        <v>Emergency</v>
      </c>
      <c r="Z3319" t="s">
        <v>489</v>
      </c>
      <c r="AC3319" t="s">
        <v>490</v>
      </c>
      <c r="AD3319">
        <v>303.10000000000002</v>
      </c>
      <c r="AE3319">
        <v>0</v>
      </c>
      <c r="AF3319" t="str">
        <f t="shared" si="155"/>
        <v>Jan</v>
      </c>
    </row>
    <row r="3320" spans="1:32" x14ac:dyDescent="0.25">
      <c r="A3320" s="1">
        <v>45658</v>
      </c>
      <c r="B3320">
        <v>3944</v>
      </c>
      <c r="C3320">
        <v>1</v>
      </c>
      <c r="D3320">
        <v>2</v>
      </c>
      <c r="E3320">
        <v>4</v>
      </c>
      <c r="F3320">
        <v>5</v>
      </c>
      <c r="G3320">
        <v>1</v>
      </c>
      <c r="H3320">
        <f>VLOOKUP(B3320, patient!A:E, 5, FALSE)</f>
        <v>4</v>
      </c>
      <c r="I3320" t="str">
        <f>VLOOKUP(H3320, city!A:B, 2, FALSE)</f>
        <v>Birmingham</v>
      </c>
      <c r="J3320" t="str">
        <f>VLOOKUP(E3320, diagnosis!A:B, 2, FALSE)</f>
        <v>Hypertension</v>
      </c>
      <c r="K3320" t="str">
        <f>VLOOKUP(D3320, department!A:B, 2, FALSE)</f>
        <v>General Surgery</v>
      </c>
      <c r="L3320" t="str">
        <f>VLOOKUP(C3320, provider!A:B, 2, FALSE)</f>
        <v>Dr. Olu Abisola</v>
      </c>
      <c r="M3320" t="str">
        <f>VLOOKUP(G3320, insurance!A:B, 2, FALSE)</f>
        <v>Aviva</v>
      </c>
      <c r="N3320">
        <f>VLOOKUP(B3320, patient!A:D, 4, FALSE)</f>
        <v>79</v>
      </c>
      <c r="O3320" t="str">
        <f>VLOOKUP(B3320, patient!A:C, 3, FALSE)</f>
        <v>Male</v>
      </c>
      <c r="P3320" t="str">
        <f>VLOOKUP(B3320, patient!A:F, 6, FALSE)</f>
        <v>White</v>
      </c>
      <c r="Q3320" t="s">
        <v>486</v>
      </c>
      <c r="R3320">
        <v>926</v>
      </c>
      <c r="S3320">
        <v>67</v>
      </c>
      <c r="T3320" s="1">
        <v>45643</v>
      </c>
      <c r="U3320" s="1" t="str">
        <f t="shared" si="153"/>
        <v>Yes</v>
      </c>
      <c r="V3320">
        <v>7</v>
      </c>
      <c r="W3320" t="s">
        <v>494</v>
      </c>
      <c r="X3320" t="s">
        <v>495</v>
      </c>
      <c r="Y3320" t="str">
        <f t="shared" si="154"/>
        <v>Emergency</v>
      </c>
      <c r="Z3320" t="s">
        <v>489</v>
      </c>
      <c r="AC3320" t="s">
        <v>490</v>
      </c>
      <c r="AD3320">
        <v>695.1</v>
      </c>
      <c r="AE3320">
        <v>0</v>
      </c>
      <c r="AF3320" t="str">
        <f t="shared" si="155"/>
        <v>Jan</v>
      </c>
    </row>
    <row r="3321" spans="1:32" x14ac:dyDescent="0.25">
      <c r="A3321" s="1">
        <v>45658</v>
      </c>
      <c r="B3321">
        <v>3389</v>
      </c>
      <c r="C3321">
        <v>1</v>
      </c>
      <c r="D3321">
        <v>2</v>
      </c>
      <c r="E3321">
        <v>1</v>
      </c>
      <c r="F3321">
        <v>5</v>
      </c>
      <c r="G3321">
        <v>2</v>
      </c>
      <c r="H3321">
        <f>VLOOKUP(B3321, patient!A:E, 5, FALSE)</f>
        <v>10</v>
      </c>
      <c r="I3321" t="str">
        <f>VLOOKUP(H3321, city!A:B, 2, FALSE)</f>
        <v>Edinburgh</v>
      </c>
      <c r="J3321" t="str">
        <f>VLOOKUP(E3321, diagnosis!A:B, 2, FALSE)</f>
        <v>Appendicitis</v>
      </c>
      <c r="K3321" t="str">
        <f>VLOOKUP(D3321, department!A:B, 2, FALSE)</f>
        <v>General Surgery</v>
      </c>
      <c r="L3321" t="str">
        <f>VLOOKUP(C3321, provider!A:B, 2, FALSE)</f>
        <v>Dr. Olu Abisola</v>
      </c>
      <c r="M3321" t="str">
        <f>VLOOKUP(G3321, insurance!A:B, 2, FALSE)</f>
        <v>AXA</v>
      </c>
      <c r="N3321">
        <f>VLOOKUP(B3321, patient!A:D, 4, FALSE)</f>
        <v>19</v>
      </c>
      <c r="O3321" t="str">
        <f>VLOOKUP(B3321, patient!A:C, 3, FALSE)</f>
        <v>Female</v>
      </c>
      <c r="P3321" t="str">
        <f>VLOOKUP(B3321, patient!A:F, 6, FALSE)</f>
        <v>Other</v>
      </c>
      <c r="Q3321" t="s">
        <v>491</v>
      </c>
      <c r="R3321">
        <v>831</v>
      </c>
      <c r="S3321">
        <v>122</v>
      </c>
      <c r="T3321" s="1">
        <v>45650</v>
      </c>
      <c r="U3321" s="1" t="str">
        <f t="shared" si="153"/>
        <v>Yes</v>
      </c>
      <c r="V3321">
        <v>10</v>
      </c>
      <c r="W3321" t="s">
        <v>487</v>
      </c>
      <c r="X3321" t="s">
        <v>495</v>
      </c>
      <c r="Y3321" t="str">
        <f t="shared" si="154"/>
        <v>Emergency</v>
      </c>
      <c r="Z3321" t="s">
        <v>489</v>
      </c>
      <c r="AC3321" t="s">
        <v>490</v>
      </c>
      <c r="AD3321">
        <v>667.1</v>
      </c>
      <c r="AE3321">
        <v>0</v>
      </c>
      <c r="AF3321" t="str">
        <f t="shared" si="155"/>
        <v>Jan</v>
      </c>
    </row>
    <row r="3322" spans="1:32" x14ac:dyDescent="0.25">
      <c r="A3322" s="1">
        <v>45658</v>
      </c>
      <c r="B3322">
        <v>4204</v>
      </c>
      <c r="C3322">
        <v>1</v>
      </c>
      <c r="D3322">
        <v>2</v>
      </c>
      <c r="E3322">
        <v>1</v>
      </c>
      <c r="F3322">
        <v>5</v>
      </c>
      <c r="G3322">
        <v>1</v>
      </c>
      <c r="H3322">
        <f>VLOOKUP(B3322, patient!A:E, 5, FALSE)</f>
        <v>4</v>
      </c>
      <c r="I3322" t="str">
        <f>VLOOKUP(H3322, city!A:B, 2, FALSE)</f>
        <v>Birmingham</v>
      </c>
      <c r="J3322" t="str">
        <f>VLOOKUP(E3322, diagnosis!A:B, 2, FALSE)</f>
        <v>Appendicitis</v>
      </c>
      <c r="K3322" t="str">
        <f>VLOOKUP(D3322, department!A:B, 2, FALSE)</f>
        <v>General Surgery</v>
      </c>
      <c r="L3322" t="str">
        <f>VLOOKUP(C3322, provider!A:B, 2, FALSE)</f>
        <v>Dr. Olu Abisola</v>
      </c>
      <c r="M3322" t="str">
        <f>VLOOKUP(G3322, insurance!A:B, 2, FALSE)</f>
        <v>Aviva</v>
      </c>
      <c r="N3322">
        <f>VLOOKUP(B3322, patient!A:D, 4, FALSE)</f>
        <v>77</v>
      </c>
      <c r="O3322" t="str">
        <f>VLOOKUP(B3322, patient!A:C, 3, FALSE)</f>
        <v>Female</v>
      </c>
      <c r="P3322" t="str">
        <f>VLOOKUP(B3322, patient!A:F, 6, FALSE)</f>
        <v>Other</v>
      </c>
      <c r="Q3322" t="s">
        <v>491</v>
      </c>
      <c r="R3322">
        <v>946</v>
      </c>
      <c r="S3322">
        <v>47</v>
      </c>
      <c r="U3322" s="1" t="str">
        <f t="shared" si="153"/>
        <v>No</v>
      </c>
      <c r="V3322">
        <v>2</v>
      </c>
      <c r="W3322" t="s">
        <v>494</v>
      </c>
      <c r="X3322" t="s">
        <v>495</v>
      </c>
      <c r="Y3322" t="str">
        <f t="shared" si="154"/>
        <v>Emergency</v>
      </c>
      <c r="Z3322" t="s">
        <v>489</v>
      </c>
      <c r="AA3322" s="1">
        <v>45626</v>
      </c>
      <c r="AB3322" s="1">
        <v>45624</v>
      </c>
      <c r="AC3322" t="s">
        <v>493</v>
      </c>
      <c r="AD3322">
        <v>716.1</v>
      </c>
      <c r="AE3322">
        <v>30</v>
      </c>
      <c r="AF3322" t="str">
        <f t="shared" si="155"/>
        <v>Jan</v>
      </c>
    </row>
    <row r="3323" spans="1:32" x14ac:dyDescent="0.25">
      <c r="A3323" s="1">
        <v>45658</v>
      </c>
      <c r="B3323">
        <v>2552</v>
      </c>
      <c r="C3323">
        <v>1</v>
      </c>
      <c r="D3323">
        <v>2</v>
      </c>
      <c r="E3323">
        <v>5</v>
      </c>
      <c r="F3323">
        <v>5</v>
      </c>
      <c r="G3323">
        <v>2</v>
      </c>
      <c r="H3323">
        <f>VLOOKUP(B3323, patient!A:E, 5, FALSE)</f>
        <v>10</v>
      </c>
      <c r="I3323" t="str">
        <f>VLOOKUP(H3323, city!A:B, 2, FALSE)</f>
        <v>Edinburgh</v>
      </c>
      <c r="J3323" t="str">
        <f>VLOOKUP(E3323, diagnosis!A:B, 2, FALSE)</f>
        <v>Migraine</v>
      </c>
      <c r="K3323" t="str">
        <f>VLOOKUP(D3323, department!A:B, 2, FALSE)</f>
        <v>General Surgery</v>
      </c>
      <c r="L3323" t="str">
        <f>VLOOKUP(C3323, provider!A:B, 2, FALSE)</f>
        <v>Dr. Olu Abisola</v>
      </c>
      <c r="M3323" t="str">
        <f>VLOOKUP(G3323, insurance!A:B, 2, FALSE)</f>
        <v>AXA</v>
      </c>
      <c r="N3323">
        <f>VLOOKUP(B3323, patient!A:D, 4, FALSE)</f>
        <v>40</v>
      </c>
      <c r="O3323" t="str">
        <f>VLOOKUP(B3323, patient!A:C, 3, FALSE)</f>
        <v>Male</v>
      </c>
      <c r="P3323" t="str">
        <f>VLOOKUP(B3323, patient!A:F, 6, FALSE)</f>
        <v>White</v>
      </c>
      <c r="Q3323" t="s">
        <v>486</v>
      </c>
      <c r="R3323">
        <v>962</v>
      </c>
      <c r="S3323">
        <v>103</v>
      </c>
      <c r="T3323" s="1">
        <v>45647</v>
      </c>
      <c r="U3323" s="1" t="str">
        <f t="shared" si="153"/>
        <v>Yes</v>
      </c>
      <c r="V3323">
        <v>1</v>
      </c>
      <c r="W3323" t="s">
        <v>492</v>
      </c>
      <c r="X3323" t="s">
        <v>495</v>
      </c>
      <c r="Y3323" t="str">
        <f t="shared" si="154"/>
        <v>Emergency</v>
      </c>
      <c r="Z3323" t="s">
        <v>489</v>
      </c>
      <c r="AC3323" t="s">
        <v>490</v>
      </c>
      <c r="AD3323">
        <v>745.5</v>
      </c>
      <c r="AE3323">
        <v>0</v>
      </c>
      <c r="AF3323" t="str">
        <f t="shared" si="155"/>
        <v>Jan</v>
      </c>
    </row>
    <row r="3324" spans="1:32" x14ac:dyDescent="0.25">
      <c r="A3324" s="1">
        <v>45658</v>
      </c>
      <c r="B3324">
        <v>1025</v>
      </c>
      <c r="C3324">
        <v>1</v>
      </c>
      <c r="D3324">
        <v>3</v>
      </c>
      <c r="E3324">
        <v>4</v>
      </c>
      <c r="F3324">
        <v>4</v>
      </c>
      <c r="G3324">
        <v>1</v>
      </c>
      <c r="H3324">
        <f>VLOOKUP(B3324, patient!A:E, 5, FALSE)</f>
        <v>4</v>
      </c>
      <c r="I3324" t="str">
        <f>VLOOKUP(H3324, city!A:B, 2, FALSE)</f>
        <v>Birmingham</v>
      </c>
      <c r="J3324" t="str">
        <f>VLOOKUP(E3324, diagnosis!A:B, 2, FALSE)</f>
        <v>Hypertension</v>
      </c>
      <c r="K3324" t="str">
        <f>VLOOKUP(D3324, department!A:B, 2, FALSE)</f>
        <v>Neurology</v>
      </c>
      <c r="L3324" t="str">
        <f>VLOOKUP(C3324, provider!A:B, 2, FALSE)</f>
        <v>Dr. Olu Abisola</v>
      </c>
      <c r="M3324" t="str">
        <f>VLOOKUP(G3324, insurance!A:B, 2, FALSE)</f>
        <v>Aviva</v>
      </c>
      <c r="N3324">
        <f>VLOOKUP(B3324, patient!A:D, 4, FALSE)</f>
        <v>36</v>
      </c>
      <c r="O3324" t="str">
        <f>VLOOKUP(B3324, patient!A:C, 3, FALSE)</f>
        <v>Male</v>
      </c>
      <c r="P3324" t="str">
        <f>VLOOKUP(B3324, patient!A:F, 6, FALSE)</f>
        <v>Black</v>
      </c>
      <c r="Q3324" t="s">
        <v>486</v>
      </c>
      <c r="R3324">
        <v>88</v>
      </c>
      <c r="S3324">
        <v>153</v>
      </c>
      <c r="T3324" s="1">
        <v>45638</v>
      </c>
      <c r="U3324" s="1" t="str">
        <f t="shared" si="153"/>
        <v>Yes</v>
      </c>
      <c r="V3324">
        <v>4</v>
      </c>
      <c r="W3324" t="s">
        <v>492</v>
      </c>
      <c r="X3324" t="s">
        <v>495</v>
      </c>
      <c r="Y3324" t="str">
        <f t="shared" si="154"/>
        <v>Emergency</v>
      </c>
      <c r="Z3324" t="s">
        <v>497</v>
      </c>
      <c r="AC3324" t="s">
        <v>490</v>
      </c>
      <c r="AD3324">
        <v>168.7</v>
      </c>
      <c r="AE3324">
        <v>0</v>
      </c>
      <c r="AF3324" t="str">
        <f t="shared" si="155"/>
        <v>Jan</v>
      </c>
    </row>
    <row r="3325" spans="1:32" x14ac:dyDescent="0.25">
      <c r="A3325" s="1">
        <v>45658</v>
      </c>
      <c r="B3325">
        <v>3456</v>
      </c>
      <c r="C3325">
        <v>1</v>
      </c>
      <c r="D3325">
        <v>4</v>
      </c>
      <c r="E3325">
        <v>3</v>
      </c>
      <c r="F3325">
        <v>5</v>
      </c>
      <c r="G3325">
        <v>3</v>
      </c>
      <c r="H3325">
        <f>VLOOKUP(B3325, patient!A:E, 5, FALSE)</f>
        <v>10</v>
      </c>
      <c r="I3325" t="str">
        <f>VLOOKUP(H3325, city!A:B, 2, FALSE)</f>
        <v>Edinburgh</v>
      </c>
      <c r="J3325" t="str">
        <f>VLOOKUP(E3325, diagnosis!A:B, 2, FALSE)</f>
        <v>Fracture</v>
      </c>
      <c r="K3325" t="str">
        <f>VLOOKUP(D3325, department!A:B, 2, FALSE)</f>
        <v>Orthopedics</v>
      </c>
      <c r="L3325" t="str">
        <f>VLOOKUP(C3325, provider!A:B, 2, FALSE)</f>
        <v>Dr. Olu Abisola</v>
      </c>
      <c r="M3325" t="str">
        <f>VLOOKUP(G3325, insurance!A:B, 2, FALSE)</f>
        <v>Allianz</v>
      </c>
      <c r="N3325">
        <f>VLOOKUP(B3325, patient!A:D, 4, FALSE)</f>
        <v>48</v>
      </c>
      <c r="O3325" t="str">
        <f>VLOOKUP(B3325, patient!A:C, 3, FALSE)</f>
        <v>Male</v>
      </c>
      <c r="P3325" t="str">
        <f>VLOOKUP(B3325, patient!A:F, 6, FALSE)</f>
        <v>Other</v>
      </c>
      <c r="Q3325" t="s">
        <v>492</v>
      </c>
      <c r="R3325">
        <v>930</v>
      </c>
      <c r="S3325">
        <v>78</v>
      </c>
      <c r="T3325" s="1">
        <v>45631</v>
      </c>
      <c r="U3325" s="1" t="str">
        <f t="shared" si="153"/>
        <v>Yes</v>
      </c>
      <c r="V3325">
        <v>7</v>
      </c>
      <c r="W3325" t="s">
        <v>494</v>
      </c>
      <c r="X3325" t="s">
        <v>488</v>
      </c>
      <c r="Y3325" t="str">
        <f t="shared" si="154"/>
        <v>Scheduled</v>
      </c>
      <c r="Z3325" t="s">
        <v>497</v>
      </c>
      <c r="AC3325" t="s">
        <v>490</v>
      </c>
      <c r="AD3325">
        <v>705.6</v>
      </c>
      <c r="AE3325">
        <v>0</v>
      </c>
      <c r="AF3325" t="str">
        <f t="shared" si="155"/>
        <v>Jan</v>
      </c>
    </row>
    <row r="3326" spans="1:32" x14ac:dyDescent="0.25">
      <c r="A3326" s="1">
        <v>45658</v>
      </c>
      <c r="B3326">
        <v>3919</v>
      </c>
      <c r="C3326">
        <v>1</v>
      </c>
      <c r="D3326">
        <v>2</v>
      </c>
      <c r="E3326">
        <v>2</v>
      </c>
      <c r="F3326">
        <v>5</v>
      </c>
      <c r="G3326">
        <v>3</v>
      </c>
      <c r="H3326">
        <f>VLOOKUP(B3326, patient!A:E, 5, FALSE)</f>
        <v>4</v>
      </c>
      <c r="I3326" t="str">
        <f>VLOOKUP(H3326, city!A:B, 2, FALSE)</f>
        <v>Birmingham</v>
      </c>
      <c r="J3326" t="str">
        <f>VLOOKUP(E3326, diagnosis!A:B, 2, FALSE)</f>
        <v>Asthma</v>
      </c>
      <c r="K3326" t="str">
        <f>VLOOKUP(D3326, department!A:B, 2, FALSE)</f>
        <v>General Surgery</v>
      </c>
      <c r="L3326" t="str">
        <f>VLOOKUP(C3326, provider!A:B, 2, FALSE)</f>
        <v>Dr. Olu Abisola</v>
      </c>
      <c r="M3326" t="str">
        <f>VLOOKUP(G3326, insurance!A:B, 2, FALSE)</f>
        <v>Allianz</v>
      </c>
      <c r="N3326">
        <f>VLOOKUP(B3326, patient!A:D, 4, FALSE)</f>
        <v>68</v>
      </c>
      <c r="O3326" t="str">
        <f>VLOOKUP(B3326, patient!A:C, 3, FALSE)</f>
        <v>Male</v>
      </c>
      <c r="P3326" t="str">
        <f>VLOOKUP(B3326, patient!A:F, 6, FALSE)</f>
        <v>Hispanic</v>
      </c>
      <c r="Q3326" t="s">
        <v>491</v>
      </c>
      <c r="R3326">
        <v>905</v>
      </c>
      <c r="S3326">
        <v>109</v>
      </c>
      <c r="T3326" s="1">
        <v>45649</v>
      </c>
      <c r="U3326" s="1" t="str">
        <f t="shared" si="153"/>
        <v>Yes</v>
      </c>
      <c r="V3326">
        <v>1</v>
      </c>
      <c r="W3326" t="s">
        <v>492</v>
      </c>
      <c r="X3326" t="s">
        <v>488</v>
      </c>
      <c r="Y3326" t="str">
        <f t="shared" si="154"/>
        <v>Scheduled</v>
      </c>
      <c r="Z3326" t="s">
        <v>489</v>
      </c>
      <c r="AC3326" t="s">
        <v>490</v>
      </c>
      <c r="AD3326">
        <v>709.8</v>
      </c>
      <c r="AE3326">
        <v>0</v>
      </c>
      <c r="AF3326" t="str">
        <f t="shared" si="155"/>
        <v>Jan</v>
      </c>
    </row>
    <row r="3327" spans="1:32" x14ac:dyDescent="0.25">
      <c r="A3327" s="1">
        <v>45658</v>
      </c>
      <c r="B3327">
        <v>3691</v>
      </c>
      <c r="C3327">
        <v>1</v>
      </c>
      <c r="D3327">
        <v>5</v>
      </c>
      <c r="E3327">
        <v>3</v>
      </c>
      <c r="F3327">
        <v>2</v>
      </c>
      <c r="G3327">
        <v>1</v>
      </c>
      <c r="H3327">
        <f>VLOOKUP(B3327, patient!A:E, 5, FALSE)</f>
        <v>10</v>
      </c>
      <c r="I3327" t="str">
        <f>VLOOKUP(H3327, city!A:B, 2, FALSE)</f>
        <v>Edinburgh</v>
      </c>
      <c r="J3327" t="str">
        <f>VLOOKUP(E3327, diagnosis!A:B, 2, FALSE)</f>
        <v>Fracture</v>
      </c>
      <c r="K3327" t="str">
        <f>VLOOKUP(D3327, department!A:B, 2, FALSE)</f>
        <v>Pediatrics</v>
      </c>
      <c r="L3327" t="str">
        <f>VLOOKUP(C3327, provider!A:B, 2, FALSE)</f>
        <v>Dr. Olu Abisola</v>
      </c>
      <c r="M3327" t="str">
        <f>VLOOKUP(G3327, insurance!A:B, 2, FALSE)</f>
        <v>Aviva</v>
      </c>
      <c r="N3327">
        <f>VLOOKUP(B3327, patient!A:D, 4, FALSE)</f>
        <v>22</v>
      </c>
      <c r="O3327" t="str">
        <f>VLOOKUP(B3327, patient!A:C, 3, FALSE)</f>
        <v>Female</v>
      </c>
      <c r="P3327" t="str">
        <f>VLOOKUP(B3327, patient!A:F, 6, FALSE)</f>
        <v>Black</v>
      </c>
      <c r="Q3327" t="s">
        <v>492</v>
      </c>
      <c r="R3327">
        <v>672</v>
      </c>
      <c r="S3327">
        <v>89</v>
      </c>
      <c r="U3327" s="1" t="str">
        <f t="shared" si="153"/>
        <v>No</v>
      </c>
      <c r="V3327">
        <v>4</v>
      </c>
      <c r="W3327" t="s">
        <v>487</v>
      </c>
      <c r="X3327" t="s">
        <v>495</v>
      </c>
      <c r="Y3327" t="str">
        <f t="shared" si="154"/>
        <v>Emergency</v>
      </c>
      <c r="Z3327" t="s">
        <v>489</v>
      </c>
      <c r="AA3327" s="1">
        <v>45628</v>
      </c>
      <c r="AB3327" s="1">
        <v>45624</v>
      </c>
      <c r="AC3327" t="s">
        <v>498</v>
      </c>
      <c r="AD3327">
        <v>539.70000000000005</v>
      </c>
      <c r="AE3327">
        <v>10</v>
      </c>
      <c r="AF3327" t="str">
        <f t="shared" si="155"/>
        <v>Jan</v>
      </c>
    </row>
    <row r="3328" spans="1:32" x14ac:dyDescent="0.25">
      <c r="A3328" s="1">
        <v>45658</v>
      </c>
      <c r="B3328">
        <v>1955</v>
      </c>
      <c r="C3328">
        <v>1</v>
      </c>
      <c r="D3328">
        <v>3</v>
      </c>
      <c r="E3328">
        <v>5</v>
      </c>
      <c r="F3328">
        <v>2</v>
      </c>
      <c r="G3328">
        <v>3</v>
      </c>
      <c r="H3328">
        <f>VLOOKUP(B3328, patient!A:E, 5, FALSE)</f>
        <v>4</v>
      </c>
      <c r="I3328" t="str">
        <f>VLOOKUP(H3328, city!A:B, 2, FALSE)</f>
        <v>Birmingham</v>
      </c>
      <c r="J3328" t="str">
        <f>VLOOKUP(E3328, diagnosis!A:B, 2, FALSE)</f>
        <v>Migraine</v>
      </c>
      <c r="K3328" t="str">
        <f>VLOOKUP(D3328, department!A:B, 2, FALSE)</f>
        <v>Neurology</v>
      </c>
      <c r="L3328" t="str">
        <f>VLOOKUP(C3328, provider!A:B, 2, FALSE)</f>
        <v>Dr. Olu Abisola</v>
      </c>
      <c r="M3328" t="str">
        <f>VLOOKUP(G3328, insurance!A:B, 2, FALSE)</f>
        <v>Allianz</v>
      </c>
      <c r="N3328">
        <f>VLOOKUP(B3328, patient!A:D, 4, FALSE)</f>
        <v>36</v>
      </c>
      <c r="O3328" t="str">
        <f>VLOOKUP(B3328, patient!A:C, 3, FALSE)</f>
        <v>Female</v>
      </c>
      <c r="P3328" t="str">
        <f>VLOOKUP(B3328, patient!A:F, 6, FALSE)</f>
        <v>Black</v>
      </c>
      <c r="Q3328" t="s">
        <v>486</v>
      </c>
      <c r="R3328">
        <v>288</v>
      </c>
      <c r="S3328">
        <v>186</v>
      </c>
      <c r="U3328" s="1" t="str">
        <f t="shared" si="153"/>
        <v>No</v>
      </c>
      <c r="V3328">
        <v>6</v>
      </c>
      <c r="W3328" t="s">
        <v>487</v>
      </c>
      <c r="X3328" t="s">
        <v>488</v>
      </c>
      <c r="Y3328" t="str">
        <f t="shared" si="154"/>
        <v>Scheduled</v>
      </c>
      <c r="Z3328" t="s">
        <v>497</v>
      </c>
      <c r="AA3328" s="1">
        <v>45627</v>
      </c>
      <c r="AB3328" s="1">
        <v>45624</v>
      </c>
      <c r="AC3328" t="s">
        <v>498</v>
      </c>
      <c r="AD3328">
        <v>338.8</v>
      </c>
      <c r="AE3328">
        <v>10</v>
      </c>
      <c r="AF3328" t="str">
        <f t="shared" si="155"/>
        <v>Jan</v>
      </c>
    </row>
    <row r="3329" spans="1:32" x14ac:dyDescent="0.25">
      <c r="A3329" s="1">
        <v>45658</v>
      </c>
      <c r="B3329">
        <v>193</v>
      </c>
      <c r="C3329">
        <v>1</v>
      </c>
      <c r="D3329">
        <v>1</v>
      </c>
      <c r="E3329">
        <v>3</v>
      </c>
      <c r="F3329">
        <v>1</v>
      </c>
      <c r="G3329">
        <v>1</v>
      </c>
      <c r="H3329">
        <f>VLOOKUP(B3329, patient!A:E, 5, FALSE)</f>
        <v>10</v>
      </c>
      <c r="I3329" t="str">
        <f>VLOOKUP(H3329, city!A:B, 2, FALSE)</f>
        <v>Edinburgh</v>
      </c>
      <c r="J3329" t="str">
        <f>VLOOKUP(E3329, diagnosis!A:B, 2, FALSE)</f>
        <v>Fracture</v>
      </c>
      <c r="K3329" t="str">
        <f>VLOOKUP(D3329, department!A:B, 2, FALSE)</f>
        <v>Cardiology</v>
      </c>
      <c r="L3329" t="str">
        <f>VLOOKUP(C3329, provider!A:B, 2, FALSE)</f>
        <v>Dr. Olu Abisola</v>
      </c>
      <c r="M3329" t="str">
        <f>VLOOKUP(G3329, insurance!A:B, 2, FALSE)</f>
        <v>Aviva</v>
      </c>
      <c r="N3329">
        <f>VLOOKUP(B3329, patient!A:D, 4, FALSE)</f>
        <v>51</v>
      </c>
      <c r="O3329" t="str">
        <f>VLOOKUP(B3329, patient!A:C, 3, FALSE)</f>
        <v>Male</v>
      </c>
      <c r="P3329" t="str">
        <f>VLOOKUP(B3329, patient!A:F, 6, FALSE)</f>
        <v>Black</v>
      </c>
      <c r="Q3329" t="s">
        <v>486</v>
      </c>
      <c r="R3329">
        <v>750</v>
      </c>
      <c r="S3329">
        <v>79</v>
      </c>
      <c r="U3329" s="1" t="str">
        <f t="shared" si="153"/>
        <v>No</v>
      </c>
      <c r="V3329">
        <v>6</v>
      </c>
      <c r="W3329" t="s">
        <v>487</v>
      </c>
      <c r="X3329" t="s">
        <v>488</v>
      </c>
      <c r="Y3329" t="str">
        <f t="shared" si="154"/>
        <v>Scheduled</v>
      </c>
      <c r="Z3329" t="s">
        <v>497</v>
      </c>
      <c r="AA3329" s="1">
        <v>45631</v>
      </c>
      <c r="AB3329" s="1">
        <v>45624</v>
      </c>
      <c r="AC3329" t="s">
        <v>493</v>
      </c>
      <c r="AD3329">
        <v>601.29999999999995</v>
      </c>
      <c r="AE3329">
        <v>30</v>
      </c>
      <c r="AF3329" t="str">
        <f t="shared" si="155"/>
        <v>Jan</v>
      </c>
    </row>
    <row r="3330" spans="1:32" x14ac:dyDescent="0.25">
      <c r="A3330" s="1">
        <v>45659</v>
      </c>
      <c r="B3330">
        <v>3547</v>
      </c>
      <c r="C3330">
        <v>1</v>
      </c>
      <c r="D3330">
        <v>4</v>
      </c>
      <c r="E3330">
        <v>2</v>
      </c>
      <c r="F3330">
        <v>5</v>
      </c>
      <c r="G3330">
        <v>1</v>
      </c>
      <c r="H3330">
        <f>VLOOKUP(B3330, patient!A:E, 5, FALSE)</f>
        <v>4</v>
      </c>
      <c r="I3330" t="str">
        <f>VLOOKUP(H3330, city!A:B, 2, FALSE)</f>
        <v>Birmingham</v>
      </c>
      <c r="J3330" t="str">
        <f>VLOOKUP(E3330, diagnosis!A:B, 2, FALSE)</f>
        <v>Asthma</v>
      </c>
      <c r="K3330" t="str">
        <f>VLOOKUP(D3330, department!A:B, 2, FALSE)</f>
        <v>Orthopedics</v>
      </c>
      <c r="L3330" t="str">
        <f>VLOOKUP(C3330, provider!A:B, 2, FALSE)</f>
        <v>Dr. Olu Abisola</v>
      </c>
      <c r="M3330" t="str">
        <f>VLOOKUP(G3330, insurance!A:B, 2, FALSE)</f>
        <v>Aviva</v>
      </c>
      <c r="N3330">
        <f>VLOOKUP(B3330, patient!A:D, 4, FALSE)</f>
        <v>27</v>
      </c>
      <c r="O3330" t="str">
        <f>VLOOKUP(B3330, patient!A:C, 3, FALSE)</f>
        <v>Female</v>
      </c>
      <c r="P3330" t="str">
        <f>VLOOKUP(B3330, patient!A:F, 6, FALSE)</f>
        <v>Other</v>
      </c>
      <c r="Q3330" t="s">
        <v>486</v>
      </c>
      <c r="R3330">
        <v>101</v>
      </c>
      <c r="S3330">
        <v>164</v>
      </c>
      <c r="T3330" s="1">
        <v>45649</v>
      </c>
      <c r="U3330" s="1" t="str">
        <f t="shared" si="153"/>
        <v>Yes</v>
      </c>
      <c r="V3330">
        <v>1</v>
      </c>
      <c r="W3330" t="s">
        <v>487</v>
      </c>
      <c r="X3330" t="s">
        <v>495</v>
      </c>
      <c r="Y3330" t="str">
        <f t="shared" si="154"/>
        <v>Emergency</v>
      </c>
      <c r="Z3330" t="s">
        <v>497</v>
      </c>
      <c r="AC3330" t="s">
        <v>490</v>
      </c>
      <c r="AD3330">
        <v>185.5</v>
      </c>
      <c r="AE3330">
        <v>0</v>
      </c>
      <c r="AF3330" t="str">
        <f t="shared" si="155"/>
        <v>Jan</v>
      </c>
    </row>
    <row r="3331" spans="1:32" x14ac:dyDescent="0.25">
      <c r="A3331" s="1">
        <v>45659</v>
      </c>
      <c r="B3331">
        <v>1380</v>
      </c>
      <c r="C3331">
        <v>1</v>
      </c>
      <c r="D3331">
        <v>5</v>
      </c>
      <c r="E3331">
        <v>4</v>
      </c>
      <c r="F3331">
        <v>4</v>
      </c>
      <c r="G3331">
        <v>3</v>
      </c>
      <c r="H3331">
        <f>VLOOKUP(B3331, patient!A:E, 5, FALSE)</f>
        <v>10</v>
      </c>
      <c r="I3331" t="str">
        <f>VLOOKUP(H3331, city!A:B, 2, FALSE)</f>
        <v>Edinburgh</v>
      </c>
      <c r="J3331" t="str">
        <f>VLOOKUP(E3331, diagnosis!A:B, 2, FALSE)</f>
        <v>Hypertension</v>
      </c>
      <c r="K3331" t="str">
        <f>VLOOKUP(D3331, department!A:B, 2, FALSE)</f>
        <v>Pediatrics</v>
      </c>
      <c r="L3331" t="str">
        <f>VLOOKUP(C3331, provider!A:B, 2, FALSE)</f>
        <v>Dr. Olu Abisola</v>
      </c>
      <c r="M3331" t="str">
        <f>VLOOKUP(G3331, insurance!A:B, 2, FALSE)</f>
        <v>Allianz</v>
      </c>
      <c r="N3331">
        <f>VLOOKUP(B3331, patient!A:D, 4, FALSE)</f>
        <v>42</v>
      </c>
      <c r="O3331" t="str">
        <f>VLOOKUP(B3331, patient!A:C, 3, FALSE)</f>
        <v>Female</v>
      </c>
      <c r="P3331" t="str">
        <f>VLOOKUP(B3331, patient!A:F, 6, FALSE)</f>
        <v>Black</v>
      </c>
      <c r="Q3331" t="s">
        <v>492</v>
      </c>
      <c r="R3331">
        <v>685</v>
      </c>
      <c r="S3331">
        <v>187</v>
      </c>
      <c r="U3331" s="1" t="str">
        <f t="shared" ref="U3331:U3394" si="156">IF(T3331&lt;&gt;"", "Yes", "No")</f>
        <v>No</v>
      </c>
      <c r="V3331">
        <v>7</v>
      </c>
      <c r="W3331" t="s">
        <v>492</v>
      </c>
      <c r="X3331" t="s">
        <v>488</v>
      </c>
      <c r="Y3331" t="str">
        <f t="shared" ref="Y3331:Y3394" si="157">IF(TRIM(X3331)="yes", "Emergency", "Scheduled")</f>
        <v>Scheduled</v>
      </c>
      <c r="Z3331" t="s">
        <v>489</v>
      </c>
      <c r="AA3331" s="1">
        <v>45625</v>
      </c>
      <c r="AB3331" s="1">
        <v>45624</v>
      </c>
      <c r="AC3331" t="s">
        <v>496</v>
      </c>
      <c r="AD3331">
        <v>645.4</v>
      </c>
      <c r="AE3331">
        <v>50</v>
      </c>
      <c r="AF3331" t="str">
        <f t="shared" ref="AF3331:AF3394" si="158">TEXT(A3331, "mmm")</f>
        <v>Jan</v>
      </c>
    </row>
    <row r="3332" spans="1:32" x14ac:dyDescent="0.25">
      <c r="A3332" s="1">
        <v>45659</v>
      </c>
      <c r="B3332">
        <v>628</v>
      </c>
      <c r="C3332">
        <v>1</v>
      </c>
      <c r="D3332">
        <v>2</v>
      </c>
      <c r="E3332">
        <v>5</v>
      </c>
      <c r="F3332">
        <v>5</v>
      </c>
      <c r="G3332">
        <v>2</v>
      </c>
      <c r="H3332">
        <f>VLOOKUP(B3332, patient!A:E, 5, FALSE)</f>
        <v>4</v>
      </c>
      <c r="I3332" t="str">
        <f>VLOOKUP(H3332, city!A:B, 2, FALSE)</f>
        <v>Birmingham</v>
      </c>
      <c r="J3332" t="str">
        <f>VLOOKUP(E3332, diagnosis!A:B, 2, FALSE)</f>
        <v>Migraine</v>
      </c>
      <c r="K3332" t="str">
        <f>VLOOKUP(D3332, department!A:B, 2, FALSE)</f>
        <v>General Surgery</v>
      </c>
      <c r="L3332" t="str">
        <f>VLOOKUP(C3332, provider!A:B, 2, FALSE)</f>
        <v>Dr. Olu Abisola</v>
      </c>
      <c r="M3332" t="str">
        <f>VLOOKUP(G3332, insurance!A:B, 2, FALSE)</f>
        <v>AXA</v>
      </c>
      <c r="N3332">
        <f>VLOOKUP(B3332, patient!A:D, 4, FALSE)</f>
        <v>19</v>
      </c>
      <c r="O3332" t="str">
        <f>VLOOKUP(B3332, patient!A:C, 3, FALSE)</f>
        <v>Female</v>
      </c>
      <c r="P3332" t="str">
        <f>VLOOKUP(B3332, patient!A:F, 6, FALSE)</f>
        <v>Asian</v>
      </c>
      <c r="Q3332" t="s">
        <v>491</v>
      </c>
      <c r="R3332">
        <v>548</v>
      </c>
      <c r="S3332">
        <v>85</v>
      </c>
      <c r="U3332" s="1" t="str">
        <f t="shared" si="156"/>
        <v>No</v>
      </c>
      <c r="V3332">
        <v>5</v>
      </c>
      <c r="W3332" t="s">
        <v>487</v>
      </c>
      <c r="X3332" t="s">
        <v>488</v>
      </c>
      <c r="Y3332" t="str">
        <f t="shared" si="157"/>
        <v>Scheduled</v>
      </c>
      <c r="Z3332" t="s">
        <v>497</v>
      </c>
      <c r="AA3332" s="1">
        <v>45631</v>
      </c>
      <c r="AB3332" s="1">
        <v>45625</v>
      </c>
      <c r="AC3332" t="s">
        <v>493</v>
      </c>
      <c r="AD3332">
        <v>464.1</v>
      </c>
      <c r="AE3332">
        <v>30</v>
      </c>
      <c r="AF3332" t="str">
        <f t="shared" si="158"/>
        <v>Jan</v>
      </c>
    </row>
    <row r="3333" spans="1:32" x14ac:dyDescent="0.25">
      <c r="A3333" s="1">
        <v>45659</v>
      </c>
      <c r="B3333">
        <v>1570</v>
      </c>
      <c r="C3333">
        <v>1</v>
      </c>
      <c r="D3333">
        <v>3</v>
      </c>
      <c r="E3333">
        <v>1</v>
      </c>
      <c r="F3333">
        <v>2</v>
      </c>
      <c r="G3333">
        <v>3</v>
      </c>
      <c r="H3333">
        <f>VLOOKUP(B3333, patient!A:E, 5, FALSE)</f>
        <v>10</v>
      </c>
      <c r="I3333" t="str">
        <f>VLOOKUP(H3333, city!A:B, 2, FALSE)</f>
        <v>Edinburgh</v>
      </c>
      <c r="J3333" t="str">
        <f>VLOOKUP(E3333, diagnosis!A:B, 2, FALSE)</f>
        <v>Appendicitis</v>
      </c>
      <c r="K3333" t="str">
        <f>VLOOKUP(D3333, department!A:B, 2, FALSE)</f>
        <v>Neurology</v>
      </c>
      <c r="L3333" t="str">
        <f>VLOOKUP(C3333, provider!A:B, 2, FALSE)</f>
        <v>Dr. Olu Abisola</v>
      </c>
      <c r="M3333" t="str">
        <f>VLOOKUP(G3333, insurance!A:B, 2, FALSE)</f>
        <v>Allianz</v>
      </c>
      <c r="N3333">
        <f>VLOOKUP(B3333, patient!A:D, 4, FALSE)</f>
        <v>79</v>
      </c>
      <c r="O3333" t="str">
        <f>VLOOKUP(B3333, patient!A:C, 3, FALSE)</f>
        <v>Male</v>
      </c>
      <c r="P3333" t="str">
        <f>VLOOKUP(B3333, patient!A:F, 6, FALSE)</f>
        <v>Other</v>
      </c>
      <c r="Q3333" t="s">
        <v>491</v>
      </c>
      <c r="R3333">
        <v>59</v>
      </c>
      <c r="S3333">
        <v>134</v>
      </c>
      <c r="T3333" s="1">
        <v>45652</v>
      </c>
      <c r="U3333" s="1" t="str">
        <f t="shared" si="156"/>
        <v>Yes</v>
      </c>
      <c r="V3333">
        <v>6</v>
      </c>
      <c r="W3333" t="s">
        <v>492</v>
      </c>
      <c r="X3333" t="s">
        <v>488</v>
      </c>
      <c r="Y3333" t="str">
        <f t="shared" si="157"/>
        <v>Scheduled</v>
      </c>
      <c r="Z3333" t="s">
        <v>497</v>
      </c>
      <c r="AC3333" t="s">
        <v>490</v>
      </c>
      <c r="AD3333">
        <v>135.1</v>
      </c>
      <c r="AE3333">
        <v>0</v>
      </c>
      <c r="AF3333" t="str">
        <f t="shared" si="158"/>
        <v>Jan</v>
      </c>
    </row>
    <row r="3334" spans="1:32" x14ac:dyDescent="0.25">
      <c r="A3334" s="1">
        <v>45659</v>
      </c>
      <c r="B3334">
        <v>4732</v>
      </c>
      <c r="C3334">
        <v>1</v>
      </c>
      <c r="D3334">
        <v>3</v>
      </c>
      <c r="E3334">
        <v>1</v>
      </c>
      <c r="F3334">
        <v>2</v>
      </c>
      <c r="G3334">
        <v>2</v>
      </c>
      <c r="H3334">
        <f>VLOOKUP(B3334, patient!A:E, 5, FALSE)</f>
        <v>4</v>
      </c>
      <c r="I3334" t="str">
        <f>VLOOKUP(H3334, city!A:B, 2, FALSE)</f>
        <v>Birmingham</v>
      </c>
      <c r="J3334" t="str">
        <f>VLOOKUP(E3334, diagnosis!A:B, 2, FALSE)</f>
        <v>Appendicitis</v>
      </c>
      <c r="K3334" t="str">
        <f>VLOOKUP(D3334, department!A:B, 2, FALSE)</f>
        <v>Neurology</v>
      </c>
      <c r="L3334" t="str">
        <f>VLOOKUP(C3334, provider!A:B, 2, FALSE)</f>
        <v>Dr. Olu Abisola</v>
      </c>
      <c r="M3334" t="str">
        <f>VLOOKUP(G3334, insurance!A:B, 2, FALSE)</f>
        <v>AXA</v>
      </c>
      <c r="N3334">
        <f>VLOOKUP(B3334, patient!A:D, 4, FALSE)</f>
        <v>28</v>
      </c>
      <c r="O3334" t="str">
        <f>VLOOKUP(B3334, patient!A:C, 3, FALSE)</f>
        <v>Female</v>
      </c>
      <c r="P3334" t="str">
        <f>VLOOKUP(B3334, patient!A:F, 6, FALSE)</f>
        <v>Other</v>
      </c>
      <c r="Q3334" t="s">
        <v>492</v>
      </c>
      <c r="R3334">
        <v>154</v>
      </c>
      <c r="S3334">
        <v>143</v>
      </c>
      <c r="T3334" s="1">
        <v>45638</v>
      </c>
      <c r="U3334" s="1" t="str">
        <f t="shared" si="156"/>
        <v>Yes</v>
      </c>
      <c r="V3334">
        <v>1</v>
      </c>
      <c r="W3334" t="s">
        <v>492</v>
      </c>
      <c r="X3334" t="s">
        <v>488</v>
      </c>
      <c r="Y3334" t="str">
        <f t="shared" si="157"/>
        <v>Scheduled</v>
      </c>
      <c r="Z3334" t="s">
        <v>489</v>
      </c>
      <c r="AC3334" t="s">
        <v>490</v>
      </c>
      <c r="AD3334">
        <v>207.9</v>
      </c>
      <c r="AE3334">
        <v>0</v>
      </c>
      <c r="AF3334" t="str">
        <f t="shared" si="158"/>
        <v>Jan</v>
      </c>
    </row>
    <row r="3335" spans="1:32" x14ac:dyDescent="0.25">
      <c r="A3335" s="1">
        <v>45659</v>
      </c>
      <c r="B3335">
        <v>471</v>
      </c>
      <c r="C3335">
        <v>1</v>
      </c>
      <c r="D3335">
        <v>2</v>
      </c>
      <c r="E3335">
        <v>4</v>
      </c>
      <c r="F3335">
        <v>5</v>
      </c>
      <c r="G3335">
        <v>2</v>
      </c>
      <c r="H3335">
        <f>VLOOKUP(B3335, patient!A:E, 5, FALSE)</f>
        <v>10</v>
      </c>
      <c r="I3335" t="str">
        <f>VLOOKUP(H3335, city!A:B, 2, FALSE)</f>
        <v>Edinburgh</v>
      </c>
      <c r="J3335" t="str">
        <f>VLOOKUP(E3335, diagnosis!A:B, 2, FALSE)</f>
        <v>Hypertension</v>
      </c>
      <c r="K3335" t="str">
        <f>VLOOKUP(D3335, department!A:B, 2, FALSE)</f>
        <v>General Surgery</v>
      </c>
      <c r="L3335" t="str">
        <f>VLOOKUP(C3335, provider!A:B, 2, FALSE)</f>
        <v>Dr. Olu Abisola</v>
      </c>
      <c r="M3335" t="str">
        <f>VLOOKUP(G3335, insurance!A:B, 2, FALSE)</f>
        <v>AXA</v>
      </c>
      <c r="N3335">
        <f>VLOOKUP(B3335, patient!A:D, 4, FALSE)</f>
        <v>67</v>
      </c>
      <c r="O3335" t="str">
        <f>VLOOKUP(B3335, patient!A:C, 3, FALSE)</f>
        <v>Male</v>
      </c>
      <c r="P3335" t="str">
        <f>VLOOKUP(B3335, patient!A:F, 6, FALSE)</f>
        <v>White</v>
      </c>
      <c r="Q3335" t="s">
        <v>491</v>
      </c>
      <c r="R3335">
        <v>841</v>
      </c>
      <c r="S3335">
        <v>90</v>
      </c>
      <c r="U3335" s="1" t="str">
        <f t="shared" si="156"/>
        <v>No</v>
      </c>
      <c r="V3335">
        <v>7</v>
      </c>
      <c r="W3335" t="s">
        <v>494</v>
      </c>
      <c r="X3335" t="s">
        <v>495</v>
      </c>
      <c r="Y3335" t="str">
        <f t="shared" si="157"/>
        <v>Emergency</v>
      </c>
      <c r="Z3335" t="s">
        <v>489</v>
      </c>
      <c r="AA3335" s="1">
        <v>45627</v>
      </c>
      <c r="AB3335" s="1">
        <v>45625</v>
      </c>
      <c r="AC3335" t="s">
        <v>498</v>
      </c>
      <c r="AD3335">
        <v>658.7</v>
      </c>
      <c r="AE3335">
        <v>10</v>
      </c>
      <c r="AF3335" t="str">
        <f t="shared" si="158"/>
        <v>Jan</v>
      </c>
    </row>
    <row r="3336" spans="1:32" x14ac:dyDescent="0.25">
      <c r="A3336" s="1">
        <v>45659</v>
      </c>
      <c r="B3336">
        <v>3940</v>
      </c>
      <c r="C3336">
        <v>1</v>
      </c>
      <c r="D3336">
        <v>5</v>
      </c>
      <c r="E3336">
        <v>3</v>
      </c>
      <c r="F3336">
        <v>2</v>
      </c>
      <c r="G3336">
        <v>2</v>
      </c>
      <c r="H3336">
        <f>VLOOKUP(B3336, patient!A:E, 5, FALSE)</f>
        <v>4</v>
      </c>
      <c r="I3336" t="str">
        <f>VLOOKUP(H3336, city!A:B, 2, FALSE)</f>
        <v>Birmingham</v>
      </c>
      <c r="J3336" t="str">
        <f>VLOOKUP(E3336, diagnosis!A:B, 2, FALSE)</f>
        <v>Fracture</v>
      </c>
      <c r="K3336" t="str">
        <f>VLOOKUP(D3336, department!A:B, 2, FALSE)</f>
        <v>Pediatrics</v>
      </c>
      <c r="L3336" t="str">
        <f>VLOOKUP(C3336, provider!A:B, 2, FALSE)</f>
        <v>Dr. Olu Abisola</v>
      </c>
      <c r="M3336" t="str">
        <f>VLOOKUP(G3336, insurance!A:B, 2, FALSE)</f>
        <v>AXA</v>
      </c>
      <c r="N3336">
        <f>VLOOKUP(B3336, patient!A:D, 4, FALSE)</f>
        <v>78</v>
      </c>
      <c r="O3336" t="str">
        <f>VLOOKUP(B3336, patient!A:C, 3, FALSE)</f>
        <v>Male</v>
      </c>
      <c r="P3336" t="str">
        <f>VLOOKUP(B3336, patient!A:F, 6, FALSE)</f>
        <v>Black</v>
      </c>
      <c r="Q3336" t="s">
        <v>492</v>
      </c>
      <c r="R3336">
        <v>146</v>
      </c>
      <c r="S3336">
        <v>63</v>
      </c>
      <c r="U3336" s="1" t="str">
        <f t="shared" si="156"/>
        <v>No</v>
      </c>
      <c r="V3336">
        <v>4</v>
      </c>
      <c r="W3336" t="s">
        <v>492</v>
      </c>
      <c r="X3336" t="s">
        <v>488</v>
      </c>
      <c r="Y3336" t="str">
        <f t="shared" si="157"/>
        <v>Scheduled</v>
      </c>
      <c r="Z3336" t="s">
        <v>497</v>
      </c>
      <c r="AA3336" s="1">
        <v>45633</v>
      </c>
      <c r="AB3336" s="1">
        <v>45625</v>
      </c>
      <c r="AC3336" t="s">
        <v>496</v>
      </c>
      <c r="AD3336">
        <v>181.3</v>
      </c>
      <c r="AE3336">
        <v>50</v>
      </c>
      <c r="AF3336" t="str">
        <f t="shared" si="158"/>
        <v>Jan</v>
      </c>
    </row>
    <row r="3337" spans="1:32" x14ac:dyDescent="0.25">
      <c r="A3337" s="1">
        <v>45659</v>
      </c>
      <c r="B3337">
        <v>4133</v>
      </c>
      <c r="C3337">
        <v>1</v>
      </c>
      <c r="D3337">
        <v>3</v>
      </c>
      <c r="E3337">
        <v>1</v>
      </c>
      <c r="F3337">
        <v>4</v>
      </c>
      <c r="G3337">
        <v>1</v>
      </c>
      <c r="H3337">
        <f>VLOOKUP(B3337, patient!A:E, 5, FALSE)</f>
        <v>10</v>
      </c>
      <c r="I3337" t="str">
        <f>VLOOKUP(H3337, city!A:B, 2, FALSE)</f>
        <v>Edinburgh</v>
      </c>
      <c r="J3337" t="str">
        <f>VLOOKUP(E3337, diagnosis!A:B, 2, FALSE)</f>
        <v>Appendicitis</v>
      </c>
      <c r="K3337" t="str">
        <f>VLOOKUP(D3337, department!A:B, 2, FALSE)</f>
        <v>Neurology</v>
      </c>
      <c r="L3337" t="str">
        <f>VLOOKUP(C3337, provider!A:B, 2, FALSE)</f>
        <v>Dr. Olu Abisola</v>
      </c>
      <c r="M3337" t="str">
        <f>VLOOKUP(G3337, insurance!A:B, 2, FALSE)</f>
        <v>Aviva</v>
      </c>
      <c r="N3337">
        <f>VLOOKUP(B3337, patient!A:D, 4, FALSE)</f>
        <v>48</v>
      </c>
      <c r="O3337" t="str">
        <f>VLOOKUP(B3337, patient!A:C, 3, FALSE)</f>
        <v>Female</v>
      </c>
      <c r="P3337" t="str">
        <f>VLOOKUP(B3337, patient!A:F, 6, FALSE)</f>
        <v>Other</v>
      </c>
      <c r="Q3337" t="s">
        <v>492</v>
      </c>
      <c r="R3337">
        <v>973</v>
      </c>
      <c r="S3337">
        <v>103</v>
      </c>
      <c r="U3337" s="1" t="str">
        <f t="shared" si="156"/>
        <v>No</v>
      </c>
      <c r="V3337">
        <v>3</v>
      </c>
      <c r="W3337" t="s">
        <v>494</v>
      </c>
      <c r="X3337" t="s">
        <v>495</v>
      </c>
      <c r="Y3337" t="str">
        <f t="shared" si="157"/>
        <v>Emergency</v>
      </c>
      <c r="Z3337" t="s">
        <v>489</v>
      </c>
      <c r="AA3337" s="1">
        <v>45630</v>
      </c>
      <c r="AB3337" s="1">
        <v>45625</v>
      </c>
      <c r="AC3337" t="s">
        <v>493</v>
      </c>
      <c r="AD3337">
        <v>774.2</v>
      </c>
      <c r="AE3337">
        <v>30</v>
      </c>
      <c r="AF3337" t="str">
        <f t="shared" si="158"/>
        <v>Jan</v>
      </c>
    </row>
    <row r="3338" spans="1:32" x14ac:dyDescent="0.25">
      <c r="A3338" s="1">
        <v>45659</v>
      </c>
      <c r="B3338">
        <v>4055</v>
      </c>
      <c r="C3338">
        <v>1</v>
      </c>
      <c r="D3338">
        <v>4</v>
      </c>
      <c r="E3338">
        <v>5</v>
      </c>
      <c r="F3338">
        <v>5</v>
      </c>
      <c r="G3338">
        <v>2</v>
      </c>
      <c r="H3338">
        <f>VLOOKUP(B3338, patient!A:E, 5, FALSE)</f>
        <v>4</v>
      </c>
      <c r="I3338" t="str">
        <f>VLOOKUP(H3338, city!A:B, 2, FALSE)</f>
        <v>Birmingham</v>
      </c>
      <c r="J3338" t="str">
        <f>VLOOKUP(E3338, diagnosis!A:B, 2, FALSE)</f>
        <v>Migraine</v>
      </c>
      <c r="K3338" t="str">
        <f>VLOOKUP(D3338, department!A:B, 2, FALSE)</f>
        <v>Orthopedics</v>
      </c>
      <c r="L3338" t="str">
        <f>VLOOKUP(C3338, provider!A:B, 2, FALSE)</f>
        <v>Dr. Olu Abisola</v>
      </c>
      <c r="M3338" t="str">
        <f>VLOOKUP(G3338, insurance!A:B, 2, FALSE)</f>
        <v>AXA</v>
      </c>
      <c r="N3338">
        <f>VLOOKUP(B3338, patient!A:D, 4, FALSE)</f>
        <v>73</v>
      </c>
      <c r="O3338" t="str">
        <f>VLOOKUP(B3338, patient!A:C, 3, FALSE)</f>
        <v>Female</v>
      </c>
      <c r="P3338" t="str">
        <f>VLOOKUP(B3338, patient!A:F, 6, FALSE)</f>
        <v>Hispanic</v>
      </c>
      <c r="Q3338" t="s">
        <v>491</v>
      </c>
      <c r="R3338">
        <v>283</v>
      </c>
      <c r="S3338">
        <v>76</v>
      </c>
      <c r="U3338" s="1" t="str">
        <f t="shared" si="156"/>
        <v>No</v>
      </c>
      <c r="V3338">
        <v>4</v>
      </c>
      <c r="W3338" t="s">
        <v>492</v>
      </c>
      <c r="X3338" t="s">
        <v>495</v>
      </c>
      <c r="Y3338" t="str">
        <f t="shared" si="157"/>
        <v>Emergency</v>
      </c>
      <c r="Z3338" t="s">
        <v>497</v>
      </c>
      <c r="AA3338" s="1">
        <v>45628</v>
      </c>
      <c r="AB3338" s="1">
        <v>45625</v>
      </c>
      <c r="AC3338" t="s">
        <v>498</v>
      </c>
      <c r="AD3338">
        <v>258.3</v>
      </c>
      <c r="AE3338">
        <v>10</v>
      </c>
      <c r="AF3338" t="str">
        <f t="shared" si="158"/>
        <v>Jan</v>
      </c>
    </row>
    <row r="3339" spans="1:32" x14ac:dyDescent="0.25">
      <c r="A3339" s="1">
        <v>45659</v>
      </c>
      <c r="B3339">
        <v>4635</v>
      </c>
      <c r="C3339">
        <v>1</v>
      </c>
      <c r="D3339">
        <v>5</v>
      </c>
      <c r="E3339">
        <v>2</v>
      </c>
      <c r="F3339">
        <v>2</v>
      </c>
      <c r="G3339">
        <v>2</v>
      </c>
      <c r="H3339">
        <f>VLOOKUP(B3339, patient!A:E, 5, FALSE)</f>
        <v>10</v>
      </c>
      <c r="I3339" t="str">
        <f>VLOOKUP(H3339, city!A:B, 2, FALSE)</f>
        <v>Edinburgh</v>
      </c>
      <c r="J3339" t="str">
        <f>VLOOKUP(E3339, diagnosis!A:B, 2, FALSE)</f>
        <v>Asthma</v>
      </c>
      <c r="K3339" t="str">
        <f>VLOOKUP(D3339, department!A:B, 2, FALSE)</f>
        <v>Pediatrics</v>
      </c>
      <c r="L3339" t="str">
        <f>VLOOKUP(C3339, provider!A:B, 2, FALSE)</f>
        <v>Dr. Olu Abisola</v>
      </c>
      <c r="M3339" t="str">
        <f>VLOOKUP(G3339, insurance!A:B, 2, FALSE)</f>
        <v>AXA</v>
      </c>
      <c r="N3339">
        <f>VLOOKUP(B3339, patient!A:D, 4, FALSE)</f>
        <v>32</v>
      </c>
      <c r="O3339" t="str">
        <f>VLOOKUP(B3339, patient!A:C, 3, FALSE)</f>
        <v>Male</v>
      </c>
      <c r="P3339" t="str">
        <f>VLOOKUP(B3339, patient!A:F, 6, FALSE)</f>
        <v>Hispanic</v>
      </c>
      <c r="Q3339" t="s">
        <v>491</v>
      </c>
      <c r="R3339">
        <v>319</v>
      </c>
      <c r="S3339">
        <v>55</v>
      </c>
      <c r="T3339" s="1">
        <v>45632</v>
      </c>
      <c r="U3339" s="1" t="str">
        <f t="shared" si="156"/>
        <v>Yes</v>
      </c>
      <c r="V3339">
        <v>9</v>
      </c>
      <c r="W3339" t="s">
        <v>487</v>
      </c>
      <c r="X3339" t="s">
        <v>495</v>
      </c>
      <c r="Y3339" t="str">
        <f t="shared" si="157"/>
        <v>Emergency</v>
      </c>
      <c r="Z3339" t="s">
        <v>497</v>
      </c>
      <c r="AC3339" t="s">
        <v>490</v>
      </c>
      <c r="AD3339">
        <v>261.8</v>
      </c>
      <c r="AE3339">
        <v>0</v>
      </c>
      <c r="AF3339" t="str">
        <f t="shared" si="158"/>
        <v>Jan</v>
      </c>
    </row>
    <row r="3340" spans="1:32" x14ac:dyDescent="0.25">
      <c r="A3340" s="1">
        <v>45660</v>
      </c>
      <c r="B3340">
        <v>524</v>
      </c>
      <c r="C3340">
        <v>1</v>
      </c>
      <c r="D3340">
        <v>2</v>
      </c>
      <c r="E3340">
        <v>3</v>
      </c>
      <c r="F3340">
        <v>5</v>
      </c>
      <c r="G3340">
        <v>3</v>
      </c>
      <c r="H3340">
        <f>VLOOKUP(B3340, patient!A:E, 5, FALSE)</f>
        <v>4</v>
      </c>
      <c r="I3340" t="str">
        <f>VLOOKUP(H3340, city!A:B, 2, FALSE)</f>
        <v>Birmingham</v>
      </c>
      <c r="J3340" t="str">
        <f>VLOOKUP(E3340, diagnosis!A:B, 2, FALSE)</f>
        <v>Fracture</v>
      </c>
      <c r="K3340" t="str">
        <f>VLOOKUP(D3340, department!A:B, 2, FALSE)</f>
        <v>General Surgery</v>
      </c>
      <c r="L3340" t="str">
        <f>VLOOKUP(C3340, provider!A:B, 2, FALSE)</f>
        <v>Dr. Olu Abisola</v>
      </c>
      <c r="M3340" t="str">
        <f>VLOOKUP(G3340, insurance!A:B, 2, FALSE)</f>
        <v>Allianz</v>
      </c>
      <c r="N3340">
        <f>VLOOKUP(B3340, patient!A:D, 4, FALSE)</f>
        <v>26</v>
      </c>
      <c r="O3340" t="str">
        <f>VLOOKUP(B3340, patient!A:C, 3, FALSE)</f>
        <v>Female</v>
      </c>
      <c r="P3340" t="str">
        <f>VLOOKUP(B3340, patient!A:F, 6, FALSE)</f>
        <v>Other</v>
      </c>
      <c r="Q3340" t="s">
        <v>492</v>
      </c>
      <c r="R3340">
        <v>369</v>
      </c>
      <c r="S3340">
        <v>76</v>
      </c>
      <c r="T3340" s="1">
        <v>45632</v>
      </c>
      <c r="U3340" s="1" t="str">
        <f t="shared" si="156"/>
        <v>Yes</v>
      </c>
      <c r="V3340">
        <v>5</v>
      </c>
      <c r="W3340" t="s">
        <v>494</v>
      </c>
      <c r="X3340" t="s">
        <v>495</v>
      </c>
      <c r="Y3340" t="str">
        <f t="shared" si="157"/>
        <v>Emergency</v>
      </c>
      <c r="Z3340" t="s">
        <v>489</v>
      </c>
      <c r="AC3340" t="s">
        <v>490</v>
      </c>
      <c r="AD3340">
        <v>311.5</v>
      </c>
      <c r="AE3340">
        <v>0</v>
      </c>
      <c r="AF3340" t="str">
        <f t="shared" si="158"/>
        <v>Jan</v>
      </c>
    </row>
    <row r="3341" spans="1:32" x14ac:dyDescent="0.25">
      <c r="A3341" s="1">
        <v>45660</v>
      </c>
      <c r="B3341">
        <v>4887</v>
      </c>
      <c r="C3341">
        <v>1</v>
      </c>
      <c r="D3341">
        <v>5</v>
      </c>
      <c r="E3341">
        <v>2</v>
      </c>
      <c r="F3341">
        <v>3</v>
      </c>
      <c r="G3341">
        <v>1</v>
      </c>
      <c r="H3341">
        <f>VLOOKUP(B3341, patient!A:E, 5, FALSE)</f>
        <v>10</v>
      </c>
      <c r="I3341" t="str">
        <f>VLOOKUP(H3341, city!A:B, 2, FALSE)</f>
        <v>Edinburgh</v>
      </c>
      <c r="J3341" t="str">
        <f>VLOOKUP(E3341, diagnosis!A:B, 2, FALSE)</f>
        <v>Asthma</v>
      </c>
      <c r="K3341" t="str">
        <f>VLOOKUP(D3341, department!A:B, 2, FALSE)</f>
        <v>Pediatrics</v>
      </c>
      <c r="L3341" t="str">
        <f>VLOOKUP(C3341, provider!A:B, 2, FALSE)</f>
        <v>Dr. Olu Abisola</v>
      </c>
      <c r="M3341" t="str">
        <f>VLOOKUP(G3341, insurance!A:B, 2, FALSE)</f>
        <v>Aviva</v>
      </c>
      <c r="N3341">
        <f>VLOOKUP(B3341, patient!A:D, 4, FALSE)</f>
        <v>40</v>
      </c>
      <c r="O3341" t="str">
        <f>VLOOKUP(B3341, patient!A:C, 3, FALSE)</f>
        <v>Female</v>
      </c>
      <c r="P3341" t="str">
        <f>VLOOKUP(B3341, patient!A:F, 6, FALSE)</f>
        <v>Other</v>
      </c>
      <c r="Q3341" t="s">
        <v>491</v>
      </c>
      <c r="R3341">
        <v>584</v>
      </c>
      <c r="S3341">
        <v>140</v>
      </c>
      <c r="U3341" s="1" t="str">
        <f t="shared" si="156"/>
        <v>No</v>
      </c>
      <c r="V3341">
        <v>5</v>
      </c>
      <c r="W3341" t="s">
        <v>492</v>
      </c>
      <c r="X3341" t="s">
        <v>488</v>
      </c>
      <c r="Y3341" t="str">
        <f t="shared" si="157"/>
        <v>Scheduled</v>
      </c>
      <c r="Z3341" t="s">
        <v>489</v>
      </c>
      <c r="AA3341" s="1">
        <v>45632</v>
      </c>
      <c r="AB3341" s="1">
        <v>45625</v>
      </c>
      <c r="AC3341" t="s">
        <v>498</v>
      </c>
      <c r="AD3341">
        <v>513.79999999999995</v>
      </c>
      <c r="AE3341">
        <v>10</v>
      </c>
      <c r="AF3341" t="str">
        <f t="shared" si="158"/>
        <v>Jan</v>
      </c>
    </row>
    <row r="3342" spans="1:32" x14ac:dyDescent="0.25">
      <c r="A3342" s="1">
        <v>45660</v>
      </c>
      <c r="B3342">
        <v>1366</v>
      </c>
      <c r="C3342">
        <v>1</v>
      </c>
      <c r="D3342">
        <v>5</v>
      </c>
      <c r="E3342">
        <v>3</v>
      </c>
      <c r="F3342">
        <v>4</v>
      </c>
      <c r="G3342">
        <v>1</v>
      </c>
      <c r="H3342">
        <f>VLOOKUP(B3342, patient!A:E, 5, FALSE)</f>
        <v>4</v>
      </c>
      <c r="I3342" t="str">
        <f>VLOOKUP(H3342, city!A:B, 2, FALSE)</f>
        <v>Birmingham</v>
      </c>
      <c r="J3342" t="str">
        <f>VLOOKUP(E3342, diagnosis!A:B, 2, FALSE)</f>
        <v>Fracture</v>
      </c>
      <c r="K3342" t="str">
        <f>VLOOKUP(D3342, department!A:B, 2, FALSE)</f>
        <v>Pediatrics</v>
      </c>
      <c r="L3342" t="str">
        <f>VLOOKUP(C3342, provider!A:B, 2, FALSE)</f>
        <v>Dr. Olu Abisola</v>
      </c>
      <c r="M3342" t="str">
        <f>VLOOKUP(G3342, insurance!A:B, 2, FALSE)</f>
        <v>Aviva</v>
      </c>
      <c r="N3342">
        <f>VLOOKUP(B3342, patient!A:D, 4, FALSE)</f>
        <v>36</v>
      </c>
      <c r="O3342" t="str">
        <f>VLOOKUP(B3342, patient!A:C, 3, FALSE)</f>
        <v>Male</v>
      </c>
      <c r="P3342" t="str">
        <f>VLOOKUP(B3342, patient!A:F, 6, FALSE)</f>
        <v>Hispanic</v>
      </c>
      <c r="Q3342" t="s">
        <v>491</v>
      </c>
      <c r="R3342">
        <v>530</v>
      </c>
      <c r="S3342">
        <v>190</v>
      </c>
      <c r="U3342" s="1" t="str">
        <f t="shared" si="156"/>
        <v>No</v>
      </c>
      <c r="V3342">
        <v>8</v>
      </c>
      <c r="W3342" t="s">
        <v>492</v>
      </c>
      <c r="X3342" t="s">
        <v>488</v>
      </c>
      <c r="Y3342" t="str">
        <f t="shared" si="157"/>
        <v>Scheduled</v>
      </c>
      <c r="Z3342" t="s">
        <v>497</v>
      </c>
      <c r="AA3342" s="1">
        <v>45628</v>
      </c>
      <c r="AB3342" s="1">
        <v>45626</v>
      </c>
      <c r="AC3342" t="s">
        <v>498</v>
      </c>
      <c r="AD3342">
        <v>511</v>
      </c>
      <c r="AE3342">
        <v>10</v>
      </c>
      <c r="AF3342" t="str">
        <f t="shared" si="158"/>
        <v>Jan</v>
      </c>
    </row>
    <row r="3343" spans="1:32" x14ac:dyDescent="0.25">
      <c r="A3343" s="1">
        <v>45660</v>
      </c>
      <c r="B3343">
        <v>2534</v>
      </c>
      <c r="C3343">
        <v>1</v>
      </c>
      <c r="D3343">
        <v>1</v>
      </c>
      <c r="E3343">
        <v>5</v>
      </c>
      <c r="F3343">
        <v>4</v>
      </c>
      <c r="G3343">
        <v>2</v>
      </c>
      <c r="H3343">
        <f>VLOOKUP(B3343, patient!A:E, 5, FALSE)</f>
        <v>10</v>
      </c>
      <c r="I3343" t="str">
        <f>VLOOKUP(H3343, city!A:B, 2, FALSE)</f>
        <v>Edinburgh</v>
      </c>
      <c r="J3343" t="str">
        <f>VLOOKUP(E3343, diagnosis!A:B, 2, FALSE)</f>
        <v>Migraine</v>
      </c>
      <c r="K3343" t="str">
        <f>VLOOKUP(D3343, department!A:B, 2, FALSE)</f>
        <v>Cardiology</v>
      </c>
      <c r="L3343" t="str">
        <f>VLOOKUP(C3343, provider!A:B, 2, FALSE)</f>
        <v>Dr. Olu Abisola</v>
      </c>
      <c r="M3343" t="str">
        <f>VLOOKUP(G3343, insurance!A:B, 2, FALSE)</f>
        <v>AXA</v>
      </c>
      <c r="N3343">
        <f>VLOOKUP(B3343, patient!A:D, 4, FALSE)</f>
        <v>26</v>
      </c>
      <c r="O3343" t="str">
        <f>VLOOKUP(B3343, patient!A:C, 3, FALSE)</f>
        <v>Male</v>
      </c>
      <c r="P3343" t="str">
        <f>VLOOKUP(B3343, patient!A:F, 6, FALSE)</f>
        <v>Hispanic</v>
      </c>
      <c r="Q3343" t="s">
        <v>492</v>
      </c>
      <c r="R3343">
        <v>521</v>
      </c>
      <c r="S3343">
        <v>63</v>
      </c>
      <c r="U3343" s="1" t="str">
        <f t="shared" si="156"/>
        <v>No</v>
      </c>
      <c r="V3343">
        <v>7</v>
      </c>
      <c r="W3343" t="s">
        <v>494</v>
      </c>
      <c r="X3343" t="s">
        <v>495</v>
      </c>
      <c r="Y3343" t="str">
        <f t="shared" si="157"/>
        <v>Emergency</v>
      </c>
      <c r="Z3343" t="s">
        <v>489</v>
      </c>
      <c r="AA3343" s="1">
        <v>45631</v>
      </c>
      <c r="AB3343" s="1">
        <v>45626</v>
      </c>
      <c r="AC3343" t="s">
        <v>493</v>
      </c>
      <c r="AD3343">
        <v>429.8</v>
      </c>
      <c r="AE3343">
        <v>30</v>
      </c>
      <c r="AF3343" t="str">
        <f t="shared" si="158"/>
        <v>Jan</v>
      </c>
    </row>
    <row r="3344" spans="1:32" x14ac:dyDescent="0.25">
      <c r="A3344" s="1">
        <v>45660</v>
      </c>
      <c r="B3344">
        <v>3752</v>
      </c>
      <c r="C3344">
        <v>1</v>
      </c>
      <c r="D3344">
        <v>2</v>
      </c>
      <c r="E3344">
        <v>2</v>
      </c>
      <c r="F3344">
        <v>5</v>
      </c>
      <c r="G3344">
        <v>3</v>
      </c>
      <c r="H3344">
        <f>VLOOKUP(B3344, patient!A:E, 5, FALSE)</f>
        <v>4</v>
      </c>
      <c r="I3344" t="str">
        <f>VLOOKUP(H3344, city!A:B, 2, FALSE)</f>
        <v>Birmingham</v>
      </c>
      <c r="J3344" t="str">
        <f>VLOOKUP(E3344, diagnosis!A:B, 2, FALSE)</f>
        <v>Asthma</v>
      </c>
      <c r="K3344" t="str">
        <f>VLOOKUP(D3344, department!A:B, 2, FALSE)</f>
        <v>General Surgery</v>
      </c>
      <c r="L3344" t="str">
        <f>VLOOKUP(C3344, provider!A:B, 2, FALSE)</f>
        <v>Dr. Olu Abisola</v>
      </c>
      <c r="M3344" t="str">
        <f>VLOOKUP(G3344, insurance!A:B, 2, FALSE)</f>
        <v>Allianz</v>
      </c>
      <c r="N3344">
        <f>VLOOKUP(B3344, patient!A:D, 4, FALSE)</f>
        <v>52</v>
      </c>
      <c r="O3344" t="str">
        <f>VLOOKUP(B3344, patient!A:C, 3, FALSE)</f>
        <v>Male</v>
      </c>
      <c r="P3344" t="str">
        <f>VLOOKUP(B3344, patient!A:F, 6, FALSE)</f>
        <v>Asian</v>
      </c>
      <c r="Q3344" t="s">
        <v>486</v>
      </c>
      <c r="R3344">
        <v>631</v>
      </c>
      <c r="S3344">
        <v>81</v>
      </c>
      <c r="T3344" s="1">
        <v>45642</v>
      </c>
      <c r="U3344" s="1" t="str">
        <f t="shared" si="156"/>
        <v>Yes</v>
      </c>
      <c r="V3344">
        <v>3</v>
      </c>
      <c r="W3344" t="s">
        <v>494</v>
      </c>
      <c r="X3344" t="s">
        <v>488</v>
      </c>
      <c r="Y3344" t="str">
        <f t="shared" si="157"/>
        <v>Scheduled</v>
      </c>
      <c r="Z3344" t="s">
        <v>489</v>
      </c>
      <c r="AC3344" t="s">
        <v>490</v>
      </c>
      <c r="AD3344">
        <v>498.4</v>
      </c>
      <c r="AE3344">
        <v>0</v>
      </c>
      <c r="AF3344" t="str">
        <f t="shared" si="158"/>
        <v>Jan</v>
      </c>
    </row>
    <row r="3345" spans="1:32" x14ac:dyDescent="0.25">
      <c r="A3345" s="1">
        <v>45660</v>
      </c>
      <c r="B3345">
        <v>1499</v>
      </c>
      <c r="C3345">
        <v>1</v>
      </c>
      <c r="D3345">
        <v>4</v>
      </c>
      <c r="E3345">
        <v>5</v>
      </c>
      <c r="F3345">
        <v>5</v>
      </c>
      <c r="G3345">
        <v>2</v>
      </c>
      <c r="H3345">
        <f>VLOOKUP(B3345, patient!A:E, 5, FALSE)</f>
        <v>10</v>
      </c>
      <c r="I3345" t="str">
        <f>VLOOKUP(H3345, city!A:B, 2, FALSE)</f>
        <v>Edinburgh</v>
      </c>
      <c r="J3345" t="str">
        <f>VLOOKUP(E3345, diagnosis!A:B, 2, FALSE)</f>
        <v>Migraine</v>
      </c>
      <c r="K3345" t="str">
        <f>VLOOKUP(D3345, department!A:B, 2, FALSE)</f>
        <v>Orthopedics</v>
      </c>
      <c r="L3345" t="str">
        <f>VLOOKUP(C3345, provider!A:B, 2, FALSE)</f>
        <v>Dr. Olu Abisola</v>
      </c>
      <c r="M3345" t="str">
        <f>VLOOKUP(G3345, insurance!A:B, 2, FALSE)</f>
        <v>AXA</v>
      </c>
      <c r="N3345">
        <f>VLOOKUP(B3345, patient!A:D, 4, FALSE)</f>
        <v>38</v>
      </c>
      <c r="O3345" t="str">
        <f>VLOOKUP(B3345, patient!A:C, 3, FALSE)</f>
        <v>Male</v>
      </c>
      <c r="P3345" t="str">
        <f>VLOOKUP(B3345, patient!A:F, 6, FALSE)</f>
        <v>Hispanic</v>
      </c>
      <c r="Q3345" t="s">
        <v>492</v>
      </c>
      <c r="R3345">
        <v>774</v>
      </c>
      <c r="S3345">
        <v>134</v>
      </c>
      <c r="T3345" s="1">
        <v>45645</v>
      </c>
      <c r="U3345" s="1" t="str">
        <f t="shared" si="156"/>
        <v>Yes</v>
      </c>
      <c r="V3345">
        <v>1</v>
      </c>
      <c r="W3345" t="s">
        <v>487</v>
      </c>
      <c r="X3345" t="s">
        <v>488</v>
      </c>
      <c r="Y3345" t="str">
        <f t="shared" si="157"/>
        <v>Scheduled</v>
      </c>
      <c r="Z3345" t="s">
        <v>489</v>
      </c>
      <c r="AC3345" t="s">
        <v>490</v>
      </c>
      <c r="AD3345">
        <v>635.6</v>
      </c>
      <c r="AE3345">
        <v>0</v>
      </c>
      <c r="AF3345" t="str">
        <f t="shared" si="158"/>
        <v>Jan</v>
      </c>
    </row>
    <row r="3346" spans="1:32" x14ac:dyDescent="0.25">
      <c r="A3346" s="1">
        <v>45660</v>
      </c>
      <c r="B3346">
        <v>4726</v>
      </c>
      <c r="C3346">
        <v>1</v>
      </c>
      <c r="D3346">
        <v>2</v>
      </c>
      <c r="E3346">
        <v>2</v>
      </c>
      <c r="F3346">
        <v>5</v>
      </c>
      <c r="G3346">
        <v>1</v>
      </c>
      <c r="H3346">
        <f>VLOOKUP(B3346, patient!A:E, 5, FALSE)</f>
        <v>4</v>
      </c>
      <c r="I3346" t="str">
        <f>VLOOKUP(H3346, city!A:B, 2, FALSE)</f>
        <v>Birmingham</v>
      </c>
      <c r="J3346" t="str">
        <f>VLOOKUP(E3346, diagnosis!A:B, 2, FALSE)</f>
        <v>Asthma</v>
      </c>
      <c r="K3346" t="str">
        <f>VLOOKUP(D3346, department!A:B, 2, FALSE)</f>
        <v>General Surgery</v>
      </c>
      <c r="L3346" t="str">
        <f>VLOOKUP(C3346, provider!A:B, 2, FALSE)</f>
        <v>Dr. Olu Abisola</v>
      </c>
      <c r="M3346" t="str">
        <f>VLOOKUP(G3346, insurance!A:B, 2, FALSE)</f>
        <v>Aviva</v>
      </c>
      <c r="N3346">
        <f>VLOOKUP(B3346, patient!A:D, 4, FALSE)</f>
        <v>26</v>
      </c>
      <c r="O3346" t="str">
        <f>VLOOKUP(B3346, patient!A:C, 3, FALSE)</f>
        <v>Female</v>
      </c>
      <c r="P3346" t="str">
        <f>VLOOKUP(B3346, patient!A:F, 6, FALSE)</f>
        <v>Asian</v>
      </c>
      <c r="Q3346" t="s">
        <v>491</v>
      </c>
      <c r="R3346">
        <v>936</v>
      </c>
      <c r="S3346">
        <v>102</v>
      </c>
      <c r="T3346" s="1">
        <v>45654</v>
      </c>
      <c r="U3346" s="1" t="str">
        <f t="shared" si="156"/>
        <v>Yes</v>
      </c>
      <c r="V3346">
        <v>2</v>
      </c>
      <c r="W3346" t="s">
        <v>487</v>
      </c>
      <c r="X3346" t="s">
        <v>495</v>
      </c>
      <c r="Y3346" t="str">
        <f t="shared" si="157"/>
        <v>Emergency</v>
      </c>
      <c r="Z3346" t="s">
        <v>489</v>
      </c>
      <c r="AC3346" t="s">
        <v>490</v>
      </c>
      <c r="AD3346">
        <v>726.6</v>
      </c>
      <c r="AE3346">
        <v>0</v>
      </c>
      <c r="AF3346" t="str">
        <f t="shared" si="158"/>
        <v>Jan</v>
      </c>
    </row>
    <row r="3347" spans="1:32" x14ac:dyDescent="0.25">
      <c r="A3347" s="1">
        <v>45660</v>
      </c>
      <c r="B3347">
        <v>1152</v>
      </c>
      <c r="C3347">
        <v>1</v>
      </c>
      <c r="D3347">
        <v>1</v>
      </c>
      <c r="E3347">
        <v>3</v>
      </c>
      <c r="F3347">
        <v>4</v>
      </c>
      <c r="G3347">
        <v>3</v>
      </c>
      <c r="H3347">
        <f>VLOOKUP(B3347, patient!A:E, 5, FALSE)</f>
        <v>10</v>
      </c>
      <c r="I3347" t="str">
        <f>VLOOKUP(H3347, city!A:B, 2, FALSE)</f>
        <v>Edinburgh</v>
      </c>
      <c r="J3347" t="str">
        <f>VLOOKUP(E3347, diagnosis!A:B, 2, FALSE)</f>
        <v>Fracture</v>
      </c>
      <c r="K3347" t="str">
        <f>VLOOKUP(D3347, department!A:B, 2, FALSE)</f>
        <v>Cardiology</v>
      </c>
      <c r="L3347" t="str">
        <f>VLOOKUP(C3347, provider!A:B, 2, FALSE)</f>
        <v>Dr. Olu Abisola</v>
      </c>
      <c r="M3347" t="str">
        <f>VLOOKUP(G3347, insurance!A:B, 2, FALSE)</f>
        <v>Allianz</v>
      </c>
      <c r="N3347">
        <f>VLOOKUP(B3347, patient!A:D, 4, FALSE)</f>
        <v>45</v>
      </c>
      <c r="O3347" t="str">
        <f>VLOOKUP(B3347, patient!A:C, 3, FALSE)</f>
        <v>Female</v>
      </c>
      <c r="P3347" t="str">
        <f>VLOOKUP(B3347, patient!A:F, 6, FALSE)</f>
        <v>Other</v>
      </c>
      <c r="Q3347" t="s">
        <v>486</v>
      </c>
      <c r="R3347">
        <v>628</v>
      </c>
      <c r="S3347">
        <v>80</v>
      </c>
      <c r="U3347" s="1" t="str">
        <f t="shared" si="156"/>
        <v>No</v>
      </c>
      <c r="V3347">
        <v>3</v>
      </c>
      <c r="W3347" t="s">
        <v>492</v>
      </c>
      <c r="X3347" t="s">
        <v>495</v>
      </c>
      <c r="Y3347" t="str">
        <f t="shared" si="157"/>
        <v>Emergency</v>
      </c>
      <c r="Z3347" t="s">
        <v>489</v>
      </c>
      <c r="AA3347" s="1">
        <v>45634</v>
      </c>
      <c r="AB3347" s="1">
        <v>45626</v>
      </c>
      <c r="AC3347" t="s">
        <v>498</v>
      </c>
      <c r="AD3347">
        <v>502.6</v>
      </c>
      <c r="AE3347">
        <v>10</v>
      </c>
      <c r="AF3347" t="str">
        <f t="shared" si="158"/>
        <v>Jan</v>
      </c>
    </row>
    <row r="3348" spans="1:32" x14ac:dyDescent="0.25">
      <c r="A3348" s="1">
        <v>45660</v>
      </c>
      <c r="B3348">
        <v>3806</v>
      </c>
      <c r="C3348">
        <v>1</v>
      </c>
      <c r="D3348">
        <v>2</v>
      </c>
      <c r="E3348">
        <v>5</v>
      </c>
      <c r="F3348">
        <v>5</v>
      </c>
      <c r="G3348">
        <v>1</v>
      </c>
      <c r="H3348">
        <f>VLOOKUP(B3348, patient!A:E, 5, FALSE)</f>
        <v>4</v>
      </c>
      <c r="I3348" t="str">
        <f>VLOOKUP(H3348, city!A:B, 2, FALSE)</f>
        <v>Birmingham</v>
      </c>
      <c r="J3348" t="str">
        <f>VLOOKUP(E3348, diagnosis!A:B, 2, FALSE)</f>
        <v>Migraine</v>
      </c>
      <c r="K3348" t="str">
        <f>VLOOKUP(D3348, department!A:B, 2, FALSE)</f>
        <v>General Surgery</v>
      </c>
      <c r="L3348" t="str">
        <f>VLOOKUP(C3348, provider!A:B, 2, FALSE)</f>
        <v>Dr. Olu Abisola</v>
      </c>
      <c r="M3348" t="str">
        <f>VLOOKUP(G3348, insurance!A:B, 2, FALSE)</f>
        <v>Aviva</v>
      </c>
      <c r="N3348">
        <f>VLOOKUP(B3348, patient!A:D, 4, FALSE)</f>
        <v>79</v>
      </c>
      <c r="O3348" t="str">
        <f>VLOOKUP(B3348, patient!A:C, 3, FALSE)</f>
        <v>Male</v>
      </c>
      <c r="P3348" t="str">
        <f>VLOOKUP(B3348, patient!A:F, 6, FALSE)</f>
        <v>Black</v>
      </c>
      <c r="Q3348" t="s">
        <v>491</v>
      </c>
      <c r="R3348">
        <v>664</v>
      </c>
      <c r="S3348">
        <v>113</v>
      </c>
      <c r="T3348" s="1">
        <v>45637</v>
      </c>
      <c r="U3348" s="1" t="str">
        <f t="shared" si="156"/>
        <v>Yes</v>
      </c>
      <c r="V3348">
        <v>1</v>
      </c>
      <c r="W3348" t="s">
        <v>492</v>
      </c>
      <c r="X3348" t="s">
        <v>495</v>
      </c>
      <c r="Y3348" t="str">
        <f t="shared" si="157"/>
        <v>Emergency</v>
      </c>
      <c r="Z3348" t="s">
        <v>489</v>
      </c>
      <c r="AC3348" t="s">
        <v>490</v>
      </c>
      <c r="AD3348">
        <v>543.9</v>
      </c>
      <c r="AE3348">
        <v>0</v>
      </c>
      <c r="AF3348" t="str">
        <f t="shared" si="158"/>
        <v>Jan</v>
      </c>
    </row>
    <row r="3349" spans="1:32" x14ac:dyDescent="0.25">
      <c r="A3349" s="1">
        <v>45660</v>
      </c>
      <c r="B3349">
        <v>841</v>
      </c>
      <c r="C3349">
        <v>1</v>
      </c>
      <c r="D3349">
        <v>2</v>
      </c>
      <c r="E3349">
        <v>3</v>
      </c>
      <c r="F3349">
        <v>5</v>
      </c>
      <c r="G3349">
        <v>1</v>
      </c>
      <c r="H3349">
        <f>VLOOKUP(B3349, patient!A:E, 5, FALSE)</f>
        <v>10</v>
      </c>
      <c r="I3349" t="str">
        <f>VLOOKUP(H3349, city!A:B, 2, FALSE)</f>
        <v>Edinburgh</v>
      </c>
      <c r="J3349" t="str">
        <f>VLOOKUP(E3349, diagnosis!A:B, 2, FALSE)</f>
        <v>Fracture</v>
      </c>
      <c r="K3349" t="str">
        <f>VLOOKUP(D3349, department!A:B, 2, FALSE)</f>
        <v>General Surgery</v>
      </c>
      <c r="L3349" t="str">
        <f>VLOOKUP(C3349, provider!A:B, 2, FALSE)</f>
        <v>Dr. Olu Abisola</v>
      </c>
      <c r="M3349" t="str">
        <f>VLOOKUP(G3349, insurance!A:B, 2, FALSE)</f>
        <v>Aviva</v>
      </c>
      <c r="N3349">
        <f>VLOOKUP(B3349, patient!A:D, 4, FALSE)</f>
        <v>63</v>
      </c>
      <c r="O3349" t="str">
        <f>VLOOKUP(B3349, patient!A:C, 3, FALSE)</f>
        <v>Male</v>
      </c>
      <c r="P3349" t="str">
        <f>VLOOKUP(B3349, patient!A:F, 6, FALSE)</f>
        <v>Black</v>
      </c>
      <c r="Q3349" t="s">
        <v>492</v>
      </c>
      <c r="R3349">
        <v>425</v>
      </c>
      <c r="S3349">
        <v>30</v>
      </c>
      <c r="U3349" s="1" t="str">
        <f t="shared" si="156"/>
        <v>No</v>
      </c>
      <c r="V3349">
        <v>1</v>
      </c>
      <c r="W3349" t="s">
        <v>492</v>
      </c>
      <c r="X3349" t="s">
        <v>488</v>
      </c>
      <c r="Y3349" t="str">
        <f t="shared" si="157"/>
        <v>Scheduled</v>
      </c>
      <c r="Z3349" t="s">
        <v>489</v>
      </c>
      <c r="AA3349" s="1">
        <v>45627</v>
      </c>
      <c r="AB3349" s="1">
        <v>45626</v>
      </c>
      <c r="AC3349" t="s">
        <v>493</v>
      </c>
      <c r="AD3349">
        <v>339.5</v>
      </c>
      <c r="AE3349">
        <v>30</v>
      </c>
      <c r="AF3349" t="str">
        <f t="shared" si="158"/>
        <v>Jan</v>
      </c>
    </row>
    <row r="3350" spans="1:32" x14ac:dyDescent="0.25">
      <c r="A3350" s="1">
        <v>45661</v>
      </c>
      <c r="B3350">
        <v>966</v>
      </c>
      <c r="C3350">
        <v>1</v>
      </c>
      <c r="D3350">
        <v>4</v>
      </c>
      <c r="E3350">
        <v>3</v>
      </c>
      <c r="F3350">
        <v>5</v>
      </c>
      <c r="G3350">
        <v>1</v>
      </c>
      <c r="H3350">
        <f>VLOOKUP(B3350, patient!A:E, 5, FALSE)</f>
        <v>4</v>
      </c>
      <c r="I3350" t="str">
        <f>VLOOKUP(H3350, city!A:B, 2, FALSE)</f>
        <v>Birmingham</v>
      </c>
      <c r="J3350" t="str">
        <f>VLOOKUP(E3350, diagnosis!A:B, 2, FALSE)</f>
        <v>Fracture</v>
      </c>
      <c r="K3350" t="str">
        <f>VLOOKUP(D3350, department!A:B, 2, FALSE)</f>
        <v>Orthopedics</v>
      </c>
      <c r="L3350" t="str">
        <f>VLOOKUP(C3350, provider!A:B, 2, FALSE)</f>
        <v>Dr. Olu Abisola</v>
      </c>
      <c r="M3350" t="str">
        <f>VLOOKUP(G3350, insurance!A:B, 2, FALSE)</f>
        <v>Aviva</v>
      </c>
      <c r="N3350">
        <f>VLOOKUP(B3350, patient!A:D, 4, FALSE)</f>
        <v>68</v>
      </c>
      <c r="O3350" t="str">
        <f>VLOOKUP(B3350, patient!A:C, 3, FALSE)</f>
        <v>Male</v>
      </c>
      <c r="P3350" t="str">
        <f>VLOOKUP(B3350, patient!A:F, 6, FALSE)</f>
        <v>White</v>
      </c>
      <c r="Q3350" t="s">
        <v>492</v>
      </c>
      <c r="R3350">
        <v>950</v>
      </c>
      <c r="S3350">
        <v>96</v>
      </c>
      <c r="U3350" s="1" t="str">
        <f t="shared" si="156"/>
        <v>No</v>
      </c>
      <c r="V3350">
        <v>8</v>
      </c>
      <c r="W3350" t="s">
        <v>492</v>
      </c>
      <c r="X3350" t="s">
        <v>495</v>
      </c>
      <c r="Y3350" t="str">
        <f t="shared" si="157"/>
        <v>Emergency</v>
      </c>
      <c r="Z3350" t="s">
        <v>497</v>
      </c>
      <c r="AA3350" s="1">
        <v>45627</v>
      </c>
      <c r="AB3350" s="1">
        <v>45626</v>
      </c>
      <c r="AC3350" t="s">
        <v>493</v>
      </c>
      <c r="AD3350">
        <v>753.2</v>
      </c>
      <c r="AE3350">
        <v>30</v>
      </c>
      <c r="AF3350" t="str">
        <f t="shared" si="158"/>
        <v>Jan</v>
      </c>
    </row>
    <row r="3351" spans="1:32" x14ac:dyDescent="0.25">
      <c r="A3351" s="1">
        <v>45661</v>
      </c>
      <c r="B3351">
        <v>3819</v>
      </c>
      <c r="C3351">
        <v>1</v>
      </c>
      <c r="D3351">
        <v>1</v>
      </c>
      <c r="E3351">
        <v>2</v>
      </c>
      <c r="F3351">
        <v>3</v>
      </c>
      <c r="G3351">
        <v>1</v>
      </c>
      <c r="H3351">
        <f>VLOOKUP(B3351, patient!A:E, 5, FALSE)</f>
        <v>10</v>
      </c>
      <c r="I3351" t="str">
        <f>VLOOKUP(H3351, city!A:B, 2, FALSE)</f>
        <v>Edinburgh</v>
      </c>
      <c r="J3351" t="str">
        <f>VLOOKUP(E3351, diagnosis!A:B, 2, FALSE)</f>
        <v>Asthma</v>
      </c>
      <c r="K3351" t="str">
        <f>VLOOKUP(D3351, department!A:B, 2, FALSE)</f>
        <v>Cardiology</v>
      </c>
      <c r="L3351" t="str">
        <f>VLOOKUP(C3351, provider!A:B, 2, FALSE)</f>
        <v>Dr. Olu Abisola</v>
      </c>
      <c r="M3351" t="str">
        <f>VLOOKUP(G3351, insurance!A:B, 2, FALSE)</f>
        <v>Aviva</v>
      </c>
      <c r="N3351">
        <f>VLOOKUP(B3351, patient!A:D, 4, FALSE)</f>
        <v>24</v>
      </c>
      <c r="O3351" t="str">
        <f>VLOOKUP(B3351, patient!A:C, 3, FALSE)</f>
        <v>Female</v>
      </c>
      <c r="P3351" t="str">
        <f>VLOOKUP(B3351, patient!A:F, 6, FALSE)</f>
        <v>Asian</v>
      </c>
      <c r="Q3351" t="s">
        <v>492</v>
      </c>
      <c r="R3351">
        <v>799</v>
      </c>
      <c r="S3351">
        <v>139</v>
      </c>
      <c r="T3351" s="1">
        <v>45644</v>
      </c>
      <c r="U3351" s="1" t="str">
        <f t="shared" si="156"/>
        <v>Yes</v>
      </c>
      <c r="V3351">
        <v>8</v>
      </c>
      <c r="W3351" t="s">
        <v>494</v>
      </c>
      <c r="X3351" t="s">
        <v>495</v>
      </c>
      <c r="Y3351" t="str">
        <f t="shared" si="157"/>
        <v>Emergency</v>
      </c>
      <c r="Z3351" t="s">
        <v>489</v>
      </c>
      <c r="AC3351" t="s">
        <v>490</v>
      </c>
      <c r="AD3351">
        <v>656.6</v>
      </c>
      <c r="AE3351">
        <v>0</v>
      </c>
      <c r="AF3351" t="str">
        <f t="shared" si="158"/>
        <v>Jan</v>
      </c>
    </row>
    <row r="3352" spans="1:32" x14ac:dyDescent="0.25">
      <c r="A3352" s="1">
        <v>45661</v>
      </c>
      <c r="B3352">
        <v>4740</v>
      </c>
      <c r="C3352">
        <v>1</v>
      </c>
      <c r="D3352">
        <v>2</v>
      </c>
      <c r="E3352">
        <v>2</v>
      </c>
      <c r="F3352">
        <v>5</v>
      </c>
      <c r="G3352">
        <v>1</v>
      </c>
      <c r="H3352">
        <f>VLOOKUP(B3352, patient!A:E, 5, FALSE)</f>
        <v>4</v>
      </c>
      <c r="I3352" t="str">
        <f>VLOOKUP(H3352, city!A:B, 2, FALSE)</f>
        <v>Birmingham</v>
      </c>
      <c r="J3352" t="str">
        <f>VLOOKUP(E3352, diagnosis!A:B, 2, FALSE)</f>
        <v>Asthma</v>
      </c>
      <c r="K3352" t="str">
        <f>VLOOKUP(D3352, department!A:B, 2, FALSE)</f>
        <v>General Surgery</v>
      </c>
      <c r="L3352" t="str">
        <f>VLOOKUP(C3352, provider!A:B, 2, FALSE)</f>
        <v>Dr. Olu Abisola</v>
      </c>
      <c r="M3352" t="str">
        <f>VLOOKUP(G3352, insurance!A:B, 2, FALSE)</f>
        <v>Aviva</v>
      </c>
      <c r="N3352">
        <f>VLOOKUP(B3352, patient!A:D, 4, FALSE)</f>
        <v>33</v>
      </c>
      <c r="O3352" t="str">
        <f>VLOOKUP(B3352, patient!A:C, 3, FALSE)</f>
        <v>Male</v>
      </c>
      <c r="P3352" t="str">
        <f>VLOOKUP(B3352, patient!A:F, 6, FALSE)</f>
        <v>Hispanic</v>
      </c>
      <c r="Q3352" t="s">
        <v>486</v>
      </c>
      <c r="R3352">
        <v>141</v>
      </c>
      <c r="S3352">
        <v>180</v>
      </c>
      <c r="U3352" s="1" t="str">
        <f t="shared" si="156"/>
        <v>No</v>
      </c>
      <c r="V3352">
        <v>2</v>
      </c>
      <c r="W3352" t="s">
        <v>494</v>
      </c>
      <c r="X3352" t="s">
        <v>488</v>
      </c>
      <c r="Y3352" t="str">
        <f t="shared" si="157"/>
        <v>Scheduled</v>
      </c>
      <c r="Z3352" t="s">
        <v>497</v>
      </c>
      <c r="AA3352" s="1">
        <v>45630</v>
      </c>
      <c r="AB3352" s="1">
        <v>45627</v>
      </c>
      <c r="AC3352" t="s">
        <v>496</v>
      </c>
      <c r="AD3352">
        <v>259.7</v>
      </c>
      <c r="AE3352">
        <v>50</v>
      </c>
      <c r="AF3352" t="str">
        <f t="shared" si="158"/>
        <v>Jan</v>
      </c>
    </row>
    <row r="3353" spans="1:32" x14ac:dyDescent="0.25">
      <c r="A3353" s="1">
        <v>45661</v>
      </c>
      <c r="B3353">
        <v>1018</v>
      </c>
      <c r="C3353">
        <v>1</v>
      </c>
      <c r="D3353">
        <v>2</v>
      </c>
      <c r="E3353">
        <v>5</v>
      </c>
      <c r="F3353">
        <v>5</v>
      </c>
      <c r="G3353">
        <v>3</v>
      </c>
      <c r="H3353">
        <f>VLOOKUP(B3353, patient!A:E, 5, FALSE)</f>
        <v>10</v>
      </c>
      <c r="I3353" t="str">
        <f>VLOOKUP(H3353, city!A:B, 2, FALSE)</f>
        <v>Edinburgh</v>
      </c>
      <c r="J3353" t="str">
        <f>VLOOKUP(E3353, diagnosis!A:B, 2, FALSE)</f>
        <v>Migraine</v>
      </c>
      <c r="K3353" t="str">
        <f>VLOOKUP(D3353, department!A:B, 2, FALSE)</f>
        <v>General Surgery</v>
      </c>
      <c r="L3353" t="str">
        <f>VLOOKUP(C3353, provider!A:B, 2, FALSE)</f>
        <v>Dr. Olu Abisola</v>
      </c>
      <c r="M3353" t="str">
        <f>VLOOKUP(G3353, insurance!A:B, 2, FALSE)</f>
        <v>Allianz</v>
      </c>
      <c r="N3353">
        <f>VLOOKUP(B3353, patient!A:D, 4, FALSE)</f>
        <v>33</v>
      </c>
      <c r="O3353" t="str">
        <f>VLOOKUP(B3353, patient!A:C, 3, FALSE)</f>
        <v>Female</v>
      </c>
      <c r="P3353" t="str">
        <f>VLOOKUP(B3353, patient!A:F, 6, FALSE)</f>
        <v>Asian</v>
      </c>
      <c r="Q3353" t="s">
        <v>491</v>
      </c>
      <c r="R3353">
        <v>987</v>
      </c>
      <c r="S3353">
        <v>121</v>
      </c>
      <c r="T3353" s="1">
        <v>45636</v>
      </c>
      <c r="U3353" s="1" t="str">
        <f t="shared" si="156"/>
        <v>Yes</v>
      </c>
      <c r="V3353">
        <v>8</v>
      </c>
      <c r="W3353" t="s">
        <v>492</v>
      </c>
      <c r="X3353" t="s">
        <v>495</v>
      </c>
      <c r="Y3353" t="str">
        <f t="shared" si="157"/>
        <v>Emergency</v>
      </c>
      <c r="Z3353" t="s">
        <v>489</v>
      </c>
      <c r="AC3353" t="s">
        <v>490</v>
      </c>
      <c r="AD3353">
        <v>775.6</v>
      </c>
      <c r="AE3353">
        <v>0</v>
      </c>
      <c r="AF3353" t="str">
        <f t="shared" si="158"/>
        <v>Jan</v>
      </c>
    </row>
    <row r="3354" spans="1:32" x14ac:dyDescent="0.25">
      <c r="A3354" s="1">
        <v>45661</v>
      </c>
      <c r="B3354">
        <v>4594</v>
      </c>
      <c r="C3354">
        <v>1</v>
      </c>
      <c r="D3354">
        <v>3</v>
      </c>
      <c r="E3354">
        <v>1</v>
      </c>
      <c r="F3354">
        <v>4</v>
      </c>
      <c r="G3354">
        <v>3</v>
      </c>
      <c r="H3354">
        <f>VLOOKUP(B3354, patient!A:E, 5, FALSE)</f>
        <v>4</v>
      </c>
      <c r="I3354" t="str">
        <f>VLOOKUP(H3354, city!A:B, 2, FALSE)</f>
        <v>Birmingham</v>
      </c>
      <c r="J3354" t="str">
        <f>VLOOKUP(E3354, diagnosis!A:B, 2, FALSE)</f>
        <v>Appendicitis</v>
      </c>
      <c r="K3354" t="str">
        <f>VLOOKUP(D3354, department!A:B, 2, FALSE)</f>
        <v>Neurology</v>
      </c>
      <c r="L3354" t="str">
        <f>VLOOKUP(C3354, provider!A:B, 2, FALSE)</f>
        <v>Dr. Olu Abisola</v>
      </c>
      <c r="M3354" t="str">
        <f>VLOOKUP(G3354, insurance!A:B, 2, FALSE)</f>
        <v>Allianz</v>
      </c>
      <c r="N3354">
        <f>VLOOKUP(B3354, patient!A:D, 4, FALSE)</f>
        <v>77</v>
      </c>
      <c r="O3354" t="str">
        <f>VLOOKUP(B3354, patient!A:C, 3, FALSE)</f>
        <v>Male</v>
      </c>
      <c r="P3354" t="str">
        <f>VLOOKUP(B3354, patient!A:F, 6, FALSE)</f>
        <v>White</v>
      </c>
      <c r="Q3354" t="s">
        <v>486</v>
      </c>
      <c r="R3354">
        <v>950</v>
      </c>
      <c r="S3354">
        <v>140</v>
      </c>
      <c r="T3354" s="1">
        <v>45652</v>
      </c>
      <c r="U3354" s="1" t="str">
        <f t="shared" si="156"/>
        <v>Yes</v>
      </c>
      <c r="V3354">
        <v>2</v>
      </c>
      <c r="W3354" t="s">
        <v>492</v>
      </c>
      <c r="X3354" t="s">
        <v>488</v>
      </c>
      <c r="Y3354" t="str">
        <f t="shared" si="157"/>
        <v>Scheduled</v>
      </c>
      <c r="Z3354" t="s">
        <v>497</v>
      </c>
      <c r="AC3354" t="s">
        <v>490</v>
      </c>
      <c r="AD3354">
        <v>763</v>
      </c>
      <c r="AE3354">
        <v>0</v>
      </c>
      <c r="AF3354" t="str">
        <f t="shared" si="158"/>
        <v>Jan</v>
      </c>
    </row>
    <row r="3355" spans="1:32" x14ac:dyDescent="0.25">
      <c r="A3355" s="1">
        <v>45661</v>
      </c>
      <c r="B3355">
        <v>2230</v>
      </c>
      <c r="C3355">
        <v>1</v>
      </c>
      <c r="D3355">
        <v>2</v>
      </c>
      <c r="E3355">
        <v>4</v>
      </c>
      <c r="F3355">
        <v>5</v>
      </c>
      <c r="G3355">
        <v>1</v>
      </c>
      <c r="H3355">
        <f>VLOOKUP(B3355, patient!A:E, 5, FALSE)</f>
        <v>10</v>
      </c>
      <c r="I3355" t="str">
        <f>VLOOKUP(H3355, city!A:B, 2, FALSE)</f>
        <v>Edinburgh</v>
      </c>
      <c r="J3355" t="str">
        <f>VLOOKUP(E3355, diagnosis!A:B, 2, FALSE)</f>
        <v>Hypertension</v>
      </c>
      <c r="K3355" t="str">
        <f>VLOOKUP(D3355, department!A:B, 2, FALSE)</f>
        <v>General Surgery</v>
      </c>
      <c r="L3355" t="str">
        <f>VLOOKUP(C3355, provider!A:B, 2, FALSE)</f>
        <v>Dr. Olu Abisola</v>
      </c>
      <c r="M3355" t="str">
        <f>VLOOKUP(G3355, insurance!A:B, 2, FALSE)</f>
        <v>Aviva</v>
      </c>
      <c r="N3355">
        <f>VLOOKUP(B3355, patient!A:D, 4, FALSE)</f>
        <v>50</v>
      </c>
      <c r="O3355" t="str">
        <f>VLOOKUP(B3355, patient!A:C, 3, FALSE)</f>
        <v>Male</v>
      </c>
      <c r="P3355" t="str">
        <f>VLOOKUP(B3355, patient!A:F, 6, FALSE)</f>
        <v>White</v>
      </c>
      <c r="Q3355" t="s">
        <v>492</v>
      </c>
      <c r="R3355">
        <v>370</v>
      </c>
      <c r="S3355">
        <v>131</v>
      </c>
      <c r="U3355" s="1" t="str">
        <f t="shared" si="156"/>
        <v>No</v>
      </c>
      <c r="V3355">
        <v>5</v>
      </c>
      <c r="W3355" t="s">
        <v>487</v>
      </c>
      <c r="X3355" t="s">
        <v>488</v>
      </c>
      <c r="Y3355" t="str">
        <f t="shared" si="157"/>
        <v>Scheduled</v>
      </c>
      <c r="Z3355" t="s">
        <v>489</v>
      </c>
      <c r="AA3355" s="1">
        <v>45630</v>
      </c>
      <c r="AB3355" s="1">
        <v>45627</v>
      </c>
      <c r="AC3355" t="s">
        <v>498</v>
      </c>
      <c r="AD3355">
        <v>357.7</v>
      </c>
      <c r="AE3355">
        <v>10</v>
      </c>
      <c r="AF3355" t="str">
        <f t="shared" si="158"/>
        <v>Jan</v>
      </c>
    </row>
    <row r="3356" spans="1:32" x14ac:dyDescent="0.25">
      <c r="A3356" s="1">
        <v>45661</v>
      </c>
      <c r="B3356">
        <v>3267</v>
      </c>
      <c r="C3356">
        <v>1</v>
      </c>
      <c r="D3356">
        <v>4</v>
      </c>
      <c r="E3356">
        <v>2</v>
      </c>
      <c r="F3356">
        <v>5</v>
      </c>
      <c r="G3356">
        <v>2</v>
      </c>
      <c r="H3356">
        <f>VLOOKUP(B3356, patient!A:E, 5, FALSE)</f>
        <v>4</v>
      </c>
      <c r="I3356" t="str">
        <f>VLOOKUP(H3356, city!A:B, 2, FALSE)</f>
        <v>Birmingham</v>
      </c>
      <c r="J3356" t="str">
        <f>VLOOKUP(E3356, diagnosis!A:B, 2, FALSE)</f>
        <v>Asthma</v>
      </c>
      <c r="K3356" t="str">
        <f>VLOOKUP(D3356, department!A:B, 2, FALSE)</f>
        <v>Orthopedics</v>
      </c>
      <c r="L3356" t="str">
        <f>VLOOKUP(C3356, provider!A:B, 2, FALSE)</f>
        <v>Dr. Olu Abisola</v>
      </c>
      <c r="M3356" t="str">
        <f>VLOOKUP(G3356, insurance!A:B, 2, FALSE)</f>
        <v>AXA</v>
      </c>
      <c r="N3356">
        <f>VLOOKUP(B3356, patient!A:D, 4, FALSE)</f>
        <v>21</v>
      </c>
      <c r="O3356" t="str">
        <f>VLOOKUP(B3356, patient!A:C, 3, FALSE)</f>
        <v>Male</v>
      </c>
      <c r="P3356" t="str">
        <f>VLOOKUP(B3356, patient!A:F, 6, FALSE)</f>
        <v>Asian</v>
      </c>
      <c r="Q3356" t="s">
        <v>491</v>
      </c>
      <c r="R3356">
        <v>932</v>
      </c>
      <c r="S3356">
        <v>85</v>
      </c>
      <c r="U3356" s="1" t="str">
        <f t="shared" si="156"/>
        <v>No</v>
      </c>
      <c r="V3356">
        <v>1</v>
      </c>
      <c r="W3356" t="s">
        <v>492</v>
      </c>
      <c r="X3356" t="s">
        <v>495</v>
      </c>
      <c r="Y3356" t="str">
        <f t="shared" si="157"/>
        <v>Emergency</v>
      </c>
      <c r="Z3356" t="s">
        <v>497</v>
      </c>
      <c r="AA3356" s="1">
        <v>45634</v>
      </c>
      <c r="AB3356" s="1">
        <v>45627</v>
      </c>
      <c r="AC3356" t="s">
        <v>498</v>
      </c>
      <c r="AD3356">
        <v>718.9</v>
      </c>
      <c r="AE3356">
        <v>10</v>
      </c>
      <c r="AF3356" t="str">
        <f t="shared" si="158"/>
        <v>Jan</v>
      </c>
    </row>
    <row r="3357" spans="1:32" x14ac:dyDescent="0.25">
      <c r="A3357" s="1">
        <v>45661</v>
      </c>
      <c r="B3357">
        <v>385</v>
      </c>
      <c r="C3357">
        <v>1</v>
      </c>
      <c r="D3357">
        <v>3</v>
      </c>
      <c r="E3357">
        <v>3</v>
      </c>
      <c r="F3357">
        <v>4</v>
      </c>
      <c r="G3357">
        <v>2</v>
      </c>
      <c r="H3357">
        <f>VLOOKUP(B3357, patient!A:E, 5, FALSE)</f>
        <v>10</v>
      </c>
      <c r="I3357" t="str">
        <f>VLOOKUP(H3357, city!A:B, 2, FALSE)</f>
        <v>Edinburgh</v>
      </c>
      <c r="J3357" t="str">
        <f>VLOOKUP(E3357, diagnosis!A:B, 2, FALSE)</f>
        <v>Fracture</v>
      </c>
      <c r="K3357" t="str">
        <f>VLOOKUP(D3357, department!A:B, 2, FALSE)</f>
        <v>Neurology</v>
      </c>
      <c r="L3357" t="str">
        <f>VLOOKUP(C3357, provider!A:B, 2, FALSE)</f>
        <v>Dr. Olu Abisola</v>
      </c>
      <c r="M3357" t="str">
        <f>VLOOKUP(G3357, insurance!A:B, 2, FALSE)</f>
        <v>AXA</v>
      </c>
      <c r="N3357">
        <f>VLOOKUP(B3357, patient!A:D, 4, FALSE)</f>
        <v>21</v>
      </c>
      <c r="O3357" t="str">
        <f>VLOOKUP(B3357, patient!A:C, 3, FALSE)</f>
        <v>Female</v>
      </c>
      <c r="P3357" t="str">
        <f>VLOOKUP(B3357, patient!A:F, 6, FALSE)</f>
        <v>Hispanic</v>
      </c>
      <c r="Q3357" t="s">
        <v>492</v>
      </c>
      <c r="R3357">
        <v>403</v>
      </c>
      <c r="S3357">
        <v>129</v>
      </c>
      <c r="T3357" s="1">
        <v>45637</v>
      </c>
      <c r="U3357" s="1" t="str">
        <f t="shared" si="156"/>
        <v>Yes</v>
      </c>
      <c r="V3357">
        <v>9</v>
      </c>
      <c r="W3357" t="s">
        <v>487</v>
      </c>
      <c r="X3357" t="s">
        <v>495</v>
      </c>
      <c r="Y3357" t="str">
        <f t="shared" si="157"/>
        <v>Emergency</v>
      </c>
      <c r="Z3357" t="s">
        <v>489</v>
      </c>
      <c r="AC3357" t="s">
        <v>490</v>
      </c>
      <c r="AD3357">
        <v>372.4</v>
      </c>
      <c r="AE3357">
        <v>0</v>
      </c>
      <c r="AF3357" t="str">
        <f t="shared" si="158"/>
        <v>Jan</v>
      </c>
    </row>
    <row r="3358" spans="1:32" x14ac:dyDescent="0.25">
      <c r="A3358" s="1">
        <v>45661</v>
      </c>
      <c r="B3358">
        <v>4675</v>
      </c>
      <c r="C3358">
        <v>1</v>
      </c>
      <c r="D3358">
        <v>1</v>
      </c>
      <c r="E3358">
        <v>4</v>
      </c>
      <c r="F3358">
        <v>1</v>
      </c>
      <c r="G3358">
        <v>1</v>
      </c>
      <c r="H3358">
        <f>VLOOKUP(B3358, patient!A:E, 5, FALSE)</f>
        <v>4</v>
      </c>
      <c r="I3358" t="str">
        <f>VLOOKUP(H3358, city!A:B, 2, FALSE)</f>
        <v>Birmingham</v>
      </c>
      <c r="J3358" t="str">
        <f>VLOOKUP(E3358, diagnosis!A:B, 2, FALSE)</f>
        <v>Hypertension</v>
      </c>
      <c r="K3358" t="str">
        <f>VLOOKUP(D3358, department!A:B, 2, FALSE)</f>
        <v>Cardiology</v>
      </c>
      <c r="L3358" t="str">
        <f>VLOOKUP(C3358, provider!A:B, 2, FALSE)</f>
        <v>Dr. Olu Abisola</v>
      </c>
      <c r="M3358" t="str">
        <f>VLOOKUP(G3358, insurance!A:B, 2, FALSE)</f>
        <v>Aviva</v>
      </c>
      <c r="N3358">
        <f>VLOOKUP(B3358, patient!A:D, 4, FALSE)</f>
        <v>56</v>
      </c>
      <c r="O3358" t="str">
        <f>VLOOKUP(B3358, patient!A:C, 3, FALSE)</f>
        <v>Female</v>
      </c>
      <c r="P3358" t="str">
        <f>VLOOKUP(B3358, patient!A:F, 6, FALSE)</f>
        <v>Other</v>
      </c>
      <c r="Q3358" t="s">
        <v>491</v>
      </c>
      <c r="R3358">
        <v>390</v>
      </c>
      <c r="S3358">
        <v>139</v>
      </c>
      <c r="T3358" s="1">
        <v>45648</v>
      </c>
      <c r="U3358" s="1" t="str">
        <f t="shared" si="156"/>
        <v>Yes</v>
      </c>
      <c r="V3358">
        <v>4</v>
      </c>
      <c r="W3358" t="s">
        <v>487</v>
      </c>
      <c r="X3358" t="s">
        <v>495</v>
      </c>
      <c r="Y3358" t="str">
        <f t="shared" si="157"/>
        <v>Emergency</v>
      </c>
      <c r="Z3358" t="s">
        <v>497</v>
      </c>
      <c r="AC3358" t="s">
        <v>490</v>
      </c>
      <c r="AD3358">
        <v>370.3</v>
      </c>
      <c r="AE3358">
        <v>0</v>
      </c>
      <c r="AF3358" t="str">
        <f t="shared" si="158"/>
        <v>Jan</v>
      </c>
    </row>
    <row r="3359" spans="1:32" x14ac:dyDescent="0.25">
      <c r="A3359" s="1">
        <v>45661</v>
      </c>
      <c r="B3359">
        <v>2712</v>
      </c>
      <c r="C3359">
        <v>1</v>
      </c>
      <c r="D3359">
        <v>5</v>
      </c>
      <c r="E3359">
        <v>5</v>
      </c>
      <c r="F3359">
        <v>2</v>
      </c>
      <c r="G3359">
        <v>3</v>
      </c>
      <c r="H3359">
        <f>VLOOKUP(B3359, patient!A:E, 5, FALSE)</f>
        <v>10</v>
      </c>
      <c r="I3359" t="str">
        <f>VLOOKUP(H3359, city!A:B, 2, FALSE)</f>
        <v>Edinburgh</v>
      </c>
      <c r="J3359" t="str">
        <f>VLOOKUP(E3359, diagnosis!A:B, 2, FALSE)</f>
        <v>Migraine</v>
      </c>
      <c r="K3359" t="str">
        <f>VLOOKUP(D3359, department!A:B, 2, FALSE)</f>
        <v>Pediatrics</v>
      </c>
      <c r="L3359" t="str">
        <f>VLOOKUP(C3359, provider!A:B, 2, FALSE)</f>
        <v>Dr. Olu Abisola</v>
      </c>
      <c r="M3359" t="str">
        <f>VLOOKUP(G3359, insurance!A:B, 2, FALSE)</f>
        <v>Allianz</v>
      </c>
      <c r="N3359">
        <f>VLOOKUP(B3359, patient!A:D, 4, FALSE)</f>
        <v>57</v>
      </c>
      <c r="O3359" t="str">
        <f>VLOOKUP(B3359, patient!A:C, 3, FALSE)</f>
        <v>Female</v>
      </c>
      <c r="P3359" t="str">
        <f>VLOOKUP(B3359, patient!A:F, 6, FALSE)</f>
        <v>Other</v>
      </c>
      <c r="Q3359" t="s">
        <v>486</v>
      </c>
      <c r="R3359">
        <v>348</v>
      </c>
      <c r="S3359">
        <v>42</v>
      </c>
      <c r="T3359" s="1">
        <v>45646</v>
      </c>
      <c r="U3359" s="1" t="str">
        <f t="shared" si="156"/>
        <v>Yes</v>
      </c>
      <c r="V3359">
        <v>10</v>
      </c>
      <c r="W3359" t="s">
        <v>492</v>
      </c>
      <c r="X3359" t="s">
        <v>495</v>
      </c>
      <c r="Y3359" t="str">
        <f t="shared" si="157"/>
        <v>Emergency</v>
      </c>
      <c r="Z3359" t="s">
        <v>489</v>
      </c>
      <c r="AC3359" t="s">
        <v>490</v>
      </c>
      <c r="AD3359">
        <v>273</v>
      </c>
      <c r="AE3359">
        <v>0</v>
      </c>
      <c r="AF3359" t="str">
        <f t="shared" si="158"/>
        <v>Jan</v>
      </c>
    </row>
    <row r="3360" spans="1:32" x14ac:dyDescent="0.25">
      <c r="A3360" s="1">
        <v>45662</v>
      </c>
      <c r="B3360">
        <v>4239</v>
      </c>
      <c r="C3360">
        <v>1</v>
      </c>
      <c r="D3360">
        <v>4</v>
      </c>
      <c r="E3360">
        <v>4</v>
      </c>
      <c r="F3360">
        <v>5</v>
      </c>
      <c r="G3360">
        <v>2</v>
      </c>
      <c r="H3360">
        <f>VLOOKUP(B3360, patient!A:E, 5, FALSE)</f>
        <v>4</v>
      </c>
      <c r="I3360" t="str">
        <f>VLOOKUP(H3360, city!A:B, 2, FALSE)</f>
        <v>Birmingham</v>
      </c>
      <c r="J3360" t="str">
        <f>VLOOKUP(E3360, diagnosis!A:B, 2, FALSE)</f>
        <v>Hypertension</v>
      </c>
      <c r="K3360" t="str">
        <f>VLOOKUP(D3360, department!A:B, 2, FALSE)</f>
        <v>Orthopedics</v>
      </c>
      <c r="L3360" t="str">
        <f>VLOOKUP(C3360, provider!A:B, 2, FALSE)</f>
        <v>Dr. Olu Abisola</v>
      </c>
      <c r="M3360" t="str">
        <f>VLOOKUP(G3360, insurance!A:B, 2, FALSE)</f>
        <v>AXA</v>
      </c>
      <c r="N3360">
        <f>VLOOKUP(B3360, patient!A:D, 4, FALSE)</f>
        <v>34</v>
      </c>
      <c r="O3360" t="str">
        <f>VLOOKUP(B3360, patient!A:C, 3, FALSE)</f>
        <v>Male</v>
      </c>
      <c r="P3360" t="str">
        <f>VLOOKUP(B3360, patient!A:F, 6, FALSE)</f>
        <v>Other</v>
      </c>
      <c r="Q3360" t="s">
        <v>486</v>
      </c>
      <c r="R3360">
        <v>141</v>
      </c>
      <c r="S3360">
        <v>196</v>
      </c>
      <c r="T3360" s="1">
        <v>45644</v>
      </c>
      <c r="U3360" s="1" t="str">
        <f t="shared" si="156"/>
        <v>Yes</v>
      </c>
      <c r="V3360">
        <v>2</v>
      </c>
      <c r="W3360" t="s">
        <v>494</v>
      </c>
      <c r="X3360" t="s">
        <v>488</v>
      </c>
      <c r="Y3360" t="str">
        <f t="shared" si="157"/>
        <v>Scheduled</v>
      </c>
      <c r="Z3360" t="s">
        <v>489</v>
      </c>
      <c r="AC3360" t="s">
        <v>490</v>
      </c>
      <c r="AD3360">
        <v>235.9</v>
      </c>
      <c r="AE3360">
        <v>0</v>
      </c>
      <c r="AF3360" t="str">
        <f t="shared" si="158"/>
        <v>Jan</v>
      </c>
    </row>
    <row r="3361" spans="1:32" x14ac:dyDescent="0.25">
      <c r="A3361" s="1">
        <v>45658</v>
      </c>
      <c r="B3361">
        <v>2837</v>
      </c>
      <c r="C3361">
        <v>1</v>
      </c>
      <c r="D3361">
        <v>1</v>
      </c>
      <c r="E3361">
        <v>4</v>
      </c>
      <c r="F3361">
        <v>3</v>
      </c>
      <c r="G3361">
        <v>3</v>
      </c>
      <c r="H3361">
        <f>VLOOKUP(B3361, patient!A:E, 5, FALSE)</f>
        <v>10</v>
      </c>
      <c r="I3361" t="str">
        <f>VLOOKUP(H3361, city!A:B, 2, FALSE)</f>
        <v>Edinburgh</v>
      </c>
      <c r="J3361" t="str">
        <f>VLOOKUP(E3361, diagnosis!A:B, 2, FALSE)</f>
        <v>Hypertension</v>
      </c>
      <c r="K3361" t="str">
        <f>VLOOKUP(D3361, department!A:B, 2, FALSE)</f>
        <v>Cardiology</v>
      </c>
      <c r="L3361" t="str">
        <f>VLOOKUP(C3361, provider!A:B, 2, FALSE)</f>
        <v>Dr. Olu Abisola</v>
      </c>
      <c r="M3361" t="str">
        <f>VLOOKUP(G3361, insurance!A:B, 2, FALSE)</f>
        <v>Allianz</v>
      </c>
      <c r="N3361">
        <f>VLOOKUP(B3361, patient!A:D, 4, FALSE)</f>
        <v>54</v>
      </c>
      <c r="O3361" t="str">
        <f>VLOOKUP(B3361, patient!A:C, 3, FALSE)</f>
        <v>Female</v>
      </c>
      <c r="P3361" t="str">
        <f>VLOOKUP(B3361, patient!A:F, 6, FALSE)</f>
        <v>White</v>
      </c>
      <c r="Q3361" t="s">
        <v>486</v>
      </c>
      <c r="R3361">
        <v>321</v>
      </c>
      <c r="S3361">
        <v>167</v>
      </c>
      <c r="T3361" s="1">
        <v>45635</v>
      </c>
      <c r="U3361" s="1" t="str">
        <f t="shared" si="156"/>
        <v>Yes</v>
      </c>
      <c r="V3361">
        <v>1</v>
      </c>
      <c r="W3361" t="s">
        <v>487</v>
      </c>
      <c r="X3361" t="s">
        <v>495</v>
      </c>
      <c r="Y3361" t="str">
        <f t="shared" si="157"/>
        <v>Emergency</v>
      </c>
      <c r="Z3361" t="s">
        <v>497</v>
      </c>
      <c r="AC3361" t="s">
        <v>490</v>
      </c>
      <c r="AD3361">
        <v>341.6</v>
      </c>
      <c r="AE3361">
        <v>0</v>
      </c>
      <c r="AF3361" t="str">
        <f t="shared" si="158"/>
        <v>Jan</v>
      </c>
    </row>
    <row r="3362" spans="1:32" x14ac:dyDescent="0.25">
      <c r="A3362" s="1">
        <v>45658</v>
      </c>
      <c r="B3362">
        <v>946</v>
      </c>
      <c r="C3362">
        <v>1</v>
      </c>
      <c r="D3362">
        <v>3</v>
      </c>
      <c r="E3362">
        <v>1</v>
      </c>
      <c r="F3362">
        <v>4</v>
      </c>
      <c r="G3362">
        <v>3</v>
      </c>
      <c r="H3362">
        <f>VLOOKUP(B3362, patient!A:E, 5, FALSE)</f>
        <v>4</v>
      </c>
      <c r="I3362" t="str">
        <f>VLOOKUP(H3362, city!A:B, 2, FALSE)</f>
        <v>Birmingham</v>
      </c>
      <c r="J3362" t="str">
        <f>VLOOKUP(E3362, diagnosis!A:B, 2, FALSE)</f>
        <v>Appendicitis</v>
      </c>
      <c r="K3362" t="str">
        <f>VLOOKUP(D3362, department!A:B, 2, FALSE)</f>
        <v>Neurology</v>
      </c>
      <c r="L3362" t="str">
        <f>VLOOKUP(C3362, provider!A:B, 2, FALSE)</f>
        <v>Dr. Olu Abisola</v>
      </c>
      <c r="M3362" t="str">
        <f>VLOOKUP(G3362, insurance!A:B, 2, FALSE)</f>
        <v>Allianz</v>
      </c>
      <c r="N3362">
        <f>VLOOKUP(B3362, patient!A:D, 4, FALSE)</f>
        <v>56</v>
      </c>
      <c r="O3362" t="str">
        <f>VLOOKUP(B3362, patient!A:C, 3, FALSE)</f>
        <v>Female</v>
      </c>
      <c r="P3362" t="str">
        <f>VLOOKUP(B3362, patient!A:F, 6, FALSE)</f>
        <v>Asian</v>
      </c>
      <c r="Q3362" t="s">
        <v>486</v>
      </c>
      <c r="R3362">
        <v>533</v>
      </c>
      <c r="S3362">
        <v>34</v>
      </c>
      <c r="T3362" s="1">
        <v>45643</v>
      </c>
      <c r="U3362" s="1" t="str">
        <f t="shared" si="156"/>
        <v>Yes</v>
      </c>
      <c r="V3362">
        <v>6</v>
      </c>
      <c r="W3362" t="s">
        <v>487</v>
      </c>
      <c r="X3362" t="s">
        <v>495</v>
      </c>
      <c r="Y3362" t="str">
        <f t="shared" si="157"/>
        <v>Emergency</v>
      </c>
      <c r="Z3362" t="s">
        <v>497</v>
      </c>
      <c r="AC3362" t="s">
        <v>490</v>
      </c>
      <c r="AD3362">
        <v>396.9</v>
      </c>
      <c r="AE3362">
        <v>0</v>
      </c>
      <c r="AF3362" t="str">
        <f t="shared" si="158"/>
        <v>Jan</v>
      </c>
    </row>
    <row r="3363" spans="1:32" x14ac:dyDescent="0.25">
      <c r="A3363" s="1">
        <v>45658</v>
      </c>
      <c r="B3363">
        <v>3000</v>
      </c>
      <c r="C3363">
        <v>1</v>
      </c>
      <c r="D3363">
        <v>5</v>
      </c>
      <c r="E3363">
        <v>1</v>
      </c>
      <c r="F3363">
        <v>1</v>
      </c>
      <c r="G3363">
        <v>2</v>
      </c>
      <c r="H3363">
        <f>VLOOKUP(B3363, patient!A:E, 5, FALSE)</f>
        <v>10</v>
      </c>
      <c r="I3363" t="str">
        <f>VLOOKUP(H3363, city!A:B, 2, FALSE)</f>
        <v>Edinburgh</v>
      </c>
      <c r="J3363" t="str">
        <f>VLOOKUP(E3363, diagnosis!A:B, 2, FALSE)</f>
        <v>Appendicitis</v>
      </c>
      <c r="K3363" t="str">
        <f>VLOOKUP(D3363, department!A:B, 2, FALSE)</f>
        <v>Pediatrics</v>
      </c>
      <c r="L3363" t="str">
        <f>VLOOKUP(C3363, provider!A:B, 2, FALSE)</f>
        <v>Dr. Olu Abisola</v>
      </c>
      <c r="M3363" t="str">
        <f>VLOOKUP(G3363, insurance!A:B, 2, FALSE)</f>
        <v>AXA</v>
      </c>
      <c r="N3363">
        <f>VLOOKUP(B3363, patient!A:D, 4, FALSE)</f>
        <v>77</v>
      </c>
      <c r="O3363" t="str">
        <f>VLOOKUP(B3363, patient!A:C, 3, FALSE)</f>
        <v>Male</v>
      </c>
      <c r="P3363" t="str">
        <f>VLOOKUP(B3363, patient!A:F, 6, FALSE)</f>
        <v>White</v>
      </c>
      <c r="Q3363" t="s">
        <v>491</v>
      </c>
      <c r="R3363">
        <v>860</v>
      </c>
      <c r="S3363">
        <v>49</v>
      </c>
      <c r="T3363" s="1">
        <v>45646</v>
      </c>
      <c r="U3363" s="1" t="str">
        <f t="shared" si="156"/>
        <v>Yes</v>
      </c>
      <c r="V3363">
        <v>8</v>
      </c>
      <c r="W3363" t="s">
        <v>492</v>
      </c>
      <c r="X3363" t="s">
        <v>488</v>
      </c>
      <c r="Y3363" t="str">
        <f t="shared" si="157"/>
        <v>Scheduled</v>
      </c>
      <c r="Z3363" t="s">
        <v>489</v>
      </c>
      <c r="AC3363" t="s">
        <v>490</v>
      </c>
      <c r="AD3363">
        <v>636.29999999999995</v>
      </c>
      <c r="AE3363">
        <v>0</v>
      </c>
      <c r="AF3363" t="str">
        <f t="shared" si="158"/>
        <v>Jan</v>
      </c>
    </row>
    <row r="3364" spans="1:32" x14ac:dyDescent="0.25">
      <c r="A3364" s="1">
        <v>45658</v>
      </c>
      <c r="B3364">
        <v>4826</v>
      </c>
      <c r="C3364">
        <v>1</v>
      </c>
      <c r="D3364">
        <v>1</v>
      </c>
      <c r="E3364">
        <v>4</v>
      </c>
      <c r="F3364">
        <v>5</v>
      </c>
      <c r="G3364">
        <v>2</v>
      </c>
      <c r="H3364">
        <f>VLOOKUP(B3364, patient!A:E, 5, FALSE)</f>
        <v>4</v>
      </c>
      <c r="I3364" t="str">
        <f>VLOOKUP(H3364, city!A:B, 2, FALSE)</f>
        <v>Birmingham</v>
      </c>
      <c r="J3364" t="str">
        <f>VLOOKUP(E3364, diagnosis!A:B, 2, FALSE)</f>
        <v>Hypertension</v>
      </c>
      <c r="K3364" t="str">
        <f>VLOOKUP(D3364, department!A:B, 2, FALSE)</f>
        <v>Cardiology</v>
      </c>
      <c r="L3364" t="str">
        <f>VLOOKUP(C3364, provider!A:B, 2, FALSE)</f>
        <v>Dr. Olu Abisola</v>
      </c>
      <c r="M3364" t="str">
        <f>VLOOKUP(G3364, insurance!A:B, 2, FALSE)</f>
        <v>AXA</v>
      </c>
      <c r="N3364">
        <f>VLOOKUP(B3364, patient!A:D, 4, FALSE)</f>
        <v>69</v>
      </c>
      <c r="O3364" t="str">
        <f>VLOOKUP(B3364, patient!A:C, 3, FALSE)</f>
        <v>Male</v>
      </c>
      <c r="P3364" t="str">
        <f>VLOOKUP(B3364, patient!A:F, 6, FALSE)</f>
        <v>Hispanic</v>
      </c>
      <c r="Q3364" t="s">
        <v>491</v>
      </c>
      <c r="R3364">
        <v>657</v>
      </c>
      <c r="S3364">
        <v>23</v>
      </c>
      <c r="U3364" s="1" t="str">
        <f t="shared" si="156"/>
        <v>No</v>
      </c>
      <c r="V3364">
        <v>4</v>
      </c>
      <c r="W3364" t="s">
        <v>494</v>
      </c>
      <c r="X3364" t="s">
        <v>495</v>
      </c>
      <c r="Y3364" t="str">
        <f t="shared" si="157"/>
        <v>Emergency</v>
      </c>
      <c r="Z3364" t="s">
        <v>497</v>
      </c>
      <c r="AA3364" s="1">
        <v>45634</v>
      </c>
      <c r="AB3364" s="1">
        <v>45628</v>
      </c>
      <c r="AC3364" t="s">
        <v>498</v>
      </c>
      <c r="AD3364">
        <v>483</v>
      </c>
      <c r="AE3364">
        <v>10</v>
      </c>
      <c r="AF3364" t="str">
        <f t="shared" si="158"/>
        <v>Jan</v>
      </c>
    </row>
    <row r="3365" spans="1:32" x14ac:dyDescent="0.25">
      <c r="A3365" s="1">
        <v>45658</v>
      </c>
      <c r="B3365">
        <v>1384</v>
      </c>
      <c r="C3365">
        <v>1</v>
      </c>
      <c r="D3365">
        <v>4</v>
      </c>
      <c r="E3365">
        <v>1</v>
      </c>
      <c r="F3365">
        <v>5</v>
      </c>
      <c r="G3365">
        <v>3</v>
      </c>
      <c r="H3365">
        <f>VLOOKUP(B3365, patient!A:E, 5, FALSE)</f>
        <v>10</v>
      </c>
      <c r="I3365" t="str">
        <f>VLOOKUP(H3365, city!A:B, 2, FALSE)</f>
        <v>Edinburgh</v>
      </c>
      <c r="J3365" t="str">
        <f>VLOOKUP(E3365, diagnosis!A:B, 2, FALSE)</f>
        <v>Appendicitis</v>
      </c>
      <c r="K3365" t="str">
        <f>VLOOKUP(D3365, department!A:B, 2, FALSE)</f>
        <v>Orthopedics</v>
      </c>
      <c r="L3365" t="str">
        <f>VLOOKUP(C3365, provider!A:B, 2, FALSE)</f>
        <v>Dr. Olu Abisola</v>
      </c>
      <c r="M3365" t="str">
        <f>VLOOKUP(G3365, insurance!A:B, 2, FALSE)</f>
        <v>Allianz</v>
      </c>
      <c r="N3365">
        <f>VLOOKUP(B3365, patient!A:D, 4, FALSE)</f>
        <v>46</v>
      </c>
      <c r="O3365" t="str">
        <f>VLOOKUP(B3365, patient!A:C, 3, FALSE)</f>
        <v>Female</v>
      </c>
      <c r="P3365" t="str">
        <f>VLOOKUP(B3365, patient!A:F, 6, FALSE)</f>
        <v>Black</v>
      </c>
      <c r="Q3365" t="s">
        <v>486</v>
      </c>
      <c r="R3365">
        <v>553</v>
      </c>
      <c r="S3365">
        <v>83</v>
      </c>
      <c r="T3365" s="1">
        <v>45638</v>
      </c>
      <c r="U3365" s="1" t="str">
        <f t="shared" si="156"/>
        <v>Yes</v>
      </c>
      <c r="V3365">
        <v>1</v>
      </c>
      <c r="W3365" t="s">
        <v>487</v>
      </c>
      <c r="X3365" t="s">
        <v>495</v>
      </c>
      <c r="Y3365" t="str">
        <f t="shared" si="157"/>
        <v>Emergency</v>
      </c>
      <c r="Z3365" t="s">
        <v>497</v>
      </c>
      <c r="AC3365" t="s">
        <v>490</v>
      </c>
      <c r="AD3365">
        <v>445.2</v>
      </c>
      <c r="AE3365">
        <v>0</v>
      </c>
      <c r="AF3365" t="str">
        <f t="shared" si="158"/>
        <v>Jan</v>
      </c>
    </row>
    <row r="3366" spans="1:32" x14ac:dyDescent="0.25">
      <c r="A3366" s="1">
        <v>45658</v>
      </c>
      <c r="B3366">
        <v>2373</v>
      </c>
      <c r="C3366">
        <v>1</v>
      </c>
      <c r="D3366">
        <v>3</v>
      </c>
      <c r="E3366">
        <v>1</v>
      </c>
      <c r="F3366">
        <v>4</v>
      </c>
      <c r="G3366">
        <v>2</v>
      </c>
      <c r="H3366">
        <f>VLOOKUP(B3366, patient!A:E, 5, FALSE)</f>
        <v>4</v>
      </c>
      <c r="I3366" t="str">
        <f>VLOOKUP(H3366, city!A:B, 2, FALSE)</f>
        <v>Birmingham</v>
      </c>
      <c r="J3366" t="str">
        <f>VLOOKUP(E3366, diagnosis!A:B, 2, FALSE)</f>
        <v>Appendicitis</v>
      </c>
      <c r="K3366" t="str">
        <f>VLOOKUP(D3366, department!A:B, 2, FALSE)</f>
        <v>Neurology</v>
      </c>
      <c r="L3366" t="str">
        <f>VLOOKUP(C3366, provider!A:B, 2, FALSE)</f>
        <v>Dr. Olu Abisola</v>
      </c>
      <c r="M3366" t="str">
        <f>VLOOKUP(G3366, insurance!A:B, 2, FALSE)</f>
        <v>AXA</v>
      </c>
      <c r="N3366">
        <f>VLOOKUP(B3366, patient!A:D, 4, FALSE)</f>
        <v>69</v>
      </c>
      <c r="O3366" t="str">
        <f>VLOOKUP(B3366, patient!A:C, 3, FALSE)</f>
        <v>Female</v>
      </c>
      <c r="P3366" t="str">
        <f>VLOOKUP(B3366, patient!A:F, 6, FALSE)</f>
        <v>White</v>
      </c>
      <c r="Q3366" t="s">
        <v>486</v>
      </c>
      <c r="R3366">
        <v>129</v>
      </c>
      <c r="S3366">
        <v>84</v>
      </c>
      <c r="U3366" s="1" t="str">
        <f t="shared" si="156"/>
        <v>No</v>
      </c>
      <c r="V3366">
        <v>1</v>
      </c>
      <c r="W3366" t="s">
        <v>492</v>
      </c>
      <c r="X3366" t="s">
        <v>488</v>
      </c>
      <c r="Y3366" t="str">
        <f t="shared" si="157"/>
        <v>Scheduled</v>
      </c>
      <c r="Z3366" t="s">
        <v>489</v>
      </c>
      <c r="AA3366" s="1">
        <v>45635</v>
      </c>
      <c r="AB3366" s="1">
        <v>45628</v>
      </c>
      <c r="AC3366" t="s">
        <v>498</v>
      </c>
      <c r="AD3366">
        <v>156.1</v>
      </c>
      <c r="AE3366">
        <v>10</v>
      </c>
      <c r="AF3366" t="str">
        <f t="shared" si="158"/>
        <v>Jan</v>
      </c>
    </row>
    <row r="3367" spans="1:32" x14ac:dyDescent="0.25">
      <c r="A3367" s="1">
        <v>45658</v>
      </c>
      <c r="B3367">
        <v>4147</v>
      </c>
      <c r="C3367">
        <v>1</v>
      </c>
      <c r="D3367">
        <v>4</v>
      </c>
      <c r="E3367">
        <v>4</v>
      </c>
      <c r="F3367">
        <v>5</v>
      </c>
      <c r="G3367">
        <v>1</v>
      </c>
      <c r="H3367">
        <f>VLOOKUP(B3367, patient!A:E, 5, FALSE)</f>
        <v>10</v>
      </c>
      <c r="I3367" t="str">
        <f>VLOOKUP(H3367, city!A:B, 2, FALSE)</f>
        <v>Edinburgh</v>
      </c>
      <c r="J3367" t="str">
        <f>VLOOKUP(E3367, diagnosis!A:B, 2, FALSE)</f>
        <v>Hypertension</v>
      </c>
      <c r="K3367" t="str">
        <f>VLOOKUP(D3367, department!A:B, 2, FALSE)</f>
        <v>Orthopedics</v>
      </c>
      <c r="L3367" t="str">
        <f>VLOOKUP(C3367, provider!A:B, 2, FALSE)</f>
        <v>Dr. Olu Abisola</v>
      </c>
      <c r="M3367" t="str">
        <f>VLOOKUP(G3367, insurance!A:B, 2, FALSE)</f>
        <v>Aviva</v>
      </c>
      <c r="N3367">
        <f>VLOOKUP(B3367, patient!A:D, 4, FALSE)</f>
        <v>53</v>
      </c>
      <c r="O3367" t="str">
        <f>VLOOKUP(B3367, patient!A:C, 3, FALSE)</f>
        <v>Female</v>
      </c>
      <c r="P3367" t="str">
        <f>VLOOKUP(B3367, patient!A:F, 6, FALSE)</f>
        <v>Hispanic</v>
      </c>
      <c r="Q3367" t="s">
        <v>491</v>
      </c>
      <c r="R3367">
        <v>473</v>
      </c>
      <c r="S3367">
        <v>27</v>
      </c>
      <c r="U3367" s="1" t="str">
        <f t="shared" si="156"/>
        <v>No</v>
      </c>
      <c r="V3367">
        <v>6</v>
      </c>
      <c r="W3367" t="s">
        <v>494</v>
      </c>
      <c r="X3367" t="s">
        <v>495</v>
      </c>
      <c r="Y3367" t="str">
        <f t="shared" si="157"/>
        <v>Emergency</v>
      </c>
      <c r="Z3367" t="s">
        <v>497</v>
      </c>
      <c r="AA3367" s="1">
        <v>45632</v>
      </c>
      <c r="AB3367" s="1">
        <v>45628</v>
      </c>
      <c r="AC3367" t="s">
        <v>498</v>
      </c>
      <c r="AD3367">
        <v>357</v>
      </c>
      <c r="AE3367">
        <v>10</v>
      </c>
      <c r="AF3367" t="str">
        <f t="shared" si="158"/>
        <v>Jan</v>
      </c>
    </row>
    <row r="3368" spans="1:32" x14ac:dyDescent="0.25">
      <c r="A3368" s="1">
        <v>45658</v>
      </c>
      <c r="B3368">
        <v>2755</v>
      </c>
      <c r="C3368">
        <v>1</v>
      </c>
      <c r="D3368">
        <v>4</v>
      </c>
      <c r="E3368">
        <v>2</v>
      </c>
      <c r="F3368">
        <v>5</v>
      </c>
      <c r="G3368">
        <v>2</v>
      </c>
      <c r="H3368">
        <f>VLOOKUP(B3368, patient!A:E, 5, FALSE)</f>
        <v>4</v>
      </c>
      <c r="I3368" t="str">
        <f>VLOOKUP(H3368, city!A:B, 2, FALSE)</f>
        <v>Birmingham</v>
      </c>
      <c r="J3368" t="str">
        <f>VLOOKUP(E3368, diagnosis!A:B, 2, FALSE)</f>
        <v>Asthma</v>
      </c>
      <c r="K3368" t="str">
        <f>VLOOKUP(D3368, department!A:B, 2, FALSE)</f>
        <v>Orthopedics</v>
      </c>
      <c r="L3368" t="str">
        <f>VLOOKUP(C3368, provider!A:B, 2, FALSE)</f>
        <v>Dr. Olu Abisola</v>
      </c>
      <c r="M3368" t="str">
        <f>VLOOKUP(G3368, insurance!A:B, 2, FALSE)</f>
        <v>AXA</v>
      </c>
      <c r="N3368">
        <f>VLOOKUP(B3368, patient!A:D, 4, FALSE)</f>
        <v>77</v>
      </c>
      <c r="O3368" t="str">
        <f>VLOOKUP(B3368, patient!A:C, 3, FALSE)</f>
        <v>Female</v>
      </c>
      <c r="P3368" t="str">
        <f>VLOOKUP(B3368, patient!A:F, 6, FALSE)</f>
        <v>Hispanic</v>
      </c>
      <c r="Q3368" t="s">
        <v>492</v>
      </c>
      <c r="R3368">
        <v>715</v>
      </c>
      <c r="S3368">
        <v>71</v>
      </c>
      <c r="T3368" s="1">
        <v>45653</v>
      </c>
      <c r="U3368" s="1" t="str">
        <f t="shared" si="156"/>
        <v>Yes</v>
      </c>
      <c r="V3368">
        <v>2</v>
      </c>
      <c r="W3368" t="s">
        <v>494</v>
      </c>
      <c r="X3368" t="s">
        <v>488</v>
      </c>
      <c r="Y3368" t="str">
        <f t="shared" si="157"/>
        <v>Scheduled</v>
      </c>
      <c r="Z3368" t="s">
        <v>489</v>
      </c>
      <c r="AC3368" t="s">
        <v>490</v>
      </c>
      <c r="AD3368">
        <v>550.20000000000005</v>
      </c>
      <c r="AE3368">
        <v>0</v>
      </c>
      <c r="AF3368" t="str">
        <f t="shared" si="158"/>
        <v>Jan</v>
      </c>
    </row>
    <row r="3369" spans="1:32" x14ac:dyDescent="0.25">
      <c r="A3369" s="1">
        <v>45658</v>
      </c>
      <c r="B3369">
        <v>318</v>
      </c>
      <c r="C3369">
        <v>1</v>
      </c>
      <c r="D3369">
        <v>3</v>
      </c>
      <c r="E3369">
        <v>1</v>
      </c>
      <c r="F3369">
        <v>1</v>
      </c>
      <c r="G3369">
        <v>3</v>
      </c>
      <c r="H3369">
        <f>VLOOKUP(B3369, patient!A:E, 5, FALSE)</f>
        <v>10</v>
      </c>
      <c r="I3369" t="str">
        <f>VLOOKUP(H3369, city!A:B, 2, FALSE)</f>
        <v>Edinburgh</v>
      </c>
      <c r="J3369" t="str">
        <f>VLOOKUP(E3369, diagnosis!A:B, 2, FALSE)</f>
        <v>Appendicitis</v>
      </c>
      <c r="K3369" t="str">
        <f>VLOOKUP(D3369, department!A:B, 2, FALSE)</f>
        <v>Neurology</v>
      </c>
      <c r="L3369" t="str">
        <f>VLOOKUP(C3369, provider!A:B, 2, FALSE)</f>
        <v>Dr. Olu Abisola</v>
      </c>
      <c r="M3369" t="str">
        <f>VLOOKUP(G3369, insurance!A:B, 2, FALSE)</f>
        <v>Allianz</v>
      </c>
      <c r="N3369">
        <f>VLOOKUP(B3369, patient!A:D, 4, FALSE)</f>
        <v>55</v>
      </c>
      <c r="O3369" t="str">
        <f>VLOOKUP(B3369, patient!A:C, 3, FALSE)</f>
        <v>Male</v>
      </c>
      <c r="P3369" t="str">
        <f>VLOOKUP(B3369, patient!A:F, 6, FALSE)</f>
        <v>Hispanic</v>
      </c>
      <c r="Q3369" t="s">
        <v>486</v>
      </c>
      <c r="R3369">
        <v>603</v>
      </c>
      <c r="S3369">
        <v>161</v>
      </c>
      <c r="T3369" s="1">
        <v>45644</v>
      </c>
      <c r="U3369" s="1" t="str">
        <f t="shared" si="156"/>
        <v>Yes</v>
      </c>
      <c r="V3369">
        <v>5</v>
      </c>
      <c r="W3369" t="s">
        <v>494</v>
      </c>
      <c r="X3369" t="s">
        <v>495</v>
      </c>
      <c r="Y3369" t="str">
        <f t="shared" si="157"/>
        <v>Emergency</v>
      </c>
      <c r="Z3369" t="s">
        <v>497</v>
      </c>
      <c r="AC3369" t="s">
        <v>490</v>
      </c>
      <c r="AD3369">
        <v>534.79999999999995</v>
      </c>
      <c r="AE3369">
        <v>0</v>
      </c>
      <c r="AF3369" t="str">
        <f t="shared" si="158"/>
        <v>Jan</v>
      </c>
    </row>
    <row r="3370" spans="1:32" x14ac:dyDescent="0.25">
      <c r="A3370" s="1">
        <v>45658</v>
      </c>
      <c r="B3370">
        <v>2466</v>
      </c>
      <c r="C3370">
        <v>1</v>
      </c>
      <c r="D3370">
        <v>2</v>
      </c>
      <c r="E3370">
        <v>4</v>
      </c>
      <c r="F3370">
        <v>5</v>
      </c>
      <c r="G3370">
        <v>3</v>
      </c>
      <c r="H3370">
        <f>VLOOKUP(B3370, patient!A:E, 5, FALSE)</f>
        <v>4</v>
      </c>
      <c r="I3370" t="str">
        <f>VLOOKUP(H3370, city!A:B, 2, FALSE)</f>
        <v>Birmingham</v>
      </c>
      <c r="J3370" t="str">
        <f>VLOOKUP(E3370, diagnosis!A:B, 2, FALSE)</f>
        <v>Hypertension</v>
      </c>
      <c r="K3370" t="str">
        <f>VLOOKUP(D3370, department!A:B, 2, FALSE)</f>
        <v>General Surgery</v>
      </c>
      <c r="L3370" t="str">
        <f>VLOOKUP(C3370, provider!A:B, 2, FALSE)</f>
        <v>Dr. Olu Abisola</v>
      </c>
      <c r="M3370" t="str">
        <f>VLOOKUP(G3370, insurance!A:B, 2, FALSE)</f>
        <v>Allianz</v>
      </c>
      <c r="N3370">
        <f>VLOOKUP(B3370, patient!A:D, 4, FALSE)</f>
        <v>56</v>
      </c>
      <c r="O3370" t="str">
        <f>VLOOKUP(B3370, patient!A:C, 3, FALSE)</f>
        <v>Male</v>
      </c>
      <c r="P3370" t="str">
        <f>VLOOKUP(B3370, patient!A:F, 6, FALSE)</f>
        <v>Black</v>
      </c>
      <c r="Q3370" t="s">
        <v>491</v>
      </c>
      <c r="R3370">
        <v>824</v>
      </c>
      <c r="S3370">
        <v>77</v>
      </c>
      <c r="T3370" s="1">
        <v>45645</v>
      </c>
      <c r="U3370" s="1" t="str">
        <f t="shared" si="156"/>
        <v>Yes</v>
      </c>
      <c r="V3370">
        <v>2</v>
      </c>
      <c r="W3370" t="s">
        <v>487</v>
      </c>
      <c r="X3370" t="s">
        <v>495</v>
      </c>
      <c r="Y3370" t="str">
        <f t="shared" si="157"/>
        <v>Emergency</v>
      </c>
      <c r="Z3370" t="s">
        <v>489</v>
      </c>
      <c r="AC3370" t="s">
        <v>490</v>
      </c>
      <c r="AD3370">
        <v>630.70000000000005</v>
      </c>
      <c r="AE3370">
        <v>0</v>
      </c>
      <c r="AF3370" t="str">
        <f t="shared" si="158"/>
        <v>Jan</v>
      </c>
    </row>
    <row r="3371" spans="1:32" x14ac:dyDescent="0.25">
      <c r="A3371" s="1">
        <v>45659</v>
      </c>
      <c r="B3371">
        <v>2018</v>
      </c>
      <c r="C3371">
        <v>1</v>
      </c>
      <c r="D3371">
        <v>4</v>
      </c>
      <c r="E3371">
        <v>2</v>
      </c>
      <c r="F3371">
        <v>5</v>
      </c>
      <c r="G3371">
        <v>3</v>
      </c>
      <c r="H3371">
        <f>VLOOKUP(B3371, patient!A:E, 5, FALSE)</f>
        <v>10</v>
      </c>
      <c r="I3371" t="str">
        <f>VLOOKUP(H3371, city!A:B, 2, FALSE)</f>
        <v>Edinburgh</v>
      </c>
      <c r="J3371" t="str">
        <f>VLOOKUP(E3371, diagnosis!A:B, 2, FALSE)</f>
        <v>Asthma</v>
      </c>
      <c r="K3371" t="str">
        <f>VLOOKUP(D3371, department!A:B, 2, FALSE)</f>
        <v>Orthopedics</v>
      </c>
      <c r="L3371" t="str">
        <f>VLOOKUP(C3371, provider!A:B, 2, FALSE)</f>
        <v>Dr. Olu Abisola</v>
      </c>
      <c r="M3371" t="str">
        <f>VLOOKUP(G3371, insurance!A:B, 2, FALSE)</f>
        <v>Allianz</v>
      </c>
      <c r="N3371">
        <f>VLOOKUP(B3371, patient!A:D, 4, FALSE)</f>
        <v>67</v>
      </c>
      <c r="O3371" t="str">
        <f>VLOOKUP(B3371, patient!A:C, 3, FALSE)</f>
        <v>Male</v>
      </c>
      <c r="P3371" t="str">
        <f>VLOOKUP(B3371, patient!A:F, 6, FALSE)</f>
        <v>Other</v>
      </c>
      <c r="Q3371" t="s">
        <v>486</v>
      </c>
      <c r="R3371">
        <v>565</v>
      </c>
      <c r="S3371">
        <v>30</v>
      </c>
      <c r="T3371" s="1">
        <v>45641</v>
      </c>
      <c r="U3371" s="1" t="str">
        <f t="shared" si="156"/>
        <v>Yes</v>
      </c>
      <c r="V3371">
        <v>9</v>
      </c>
      <c r="W3371" t="s">
        <v>494</v>
      </c>
      <c r="X3371" t="s">
        <v>488</v>
      </c>
      <c r="Y3371" t="str">
        <f t="shared" si="157"/>
        <v>Scheduled</v>
      </c>
      <c r="Z3371" t="s">
        <v>497</v>
      </c>
      <c r="AC3371" t="s">
        <v>490</v>
      </c>
      <c r="AD3371">
        <v>416.5</v>
      </c>
      <c r="AE3371">
        <v>0</v>
      </c>
      <c r="AF3371" t="str">
        <f t="shared" si="158"/>
        <v>Jan</v>
      </c>
    </row>
    <row r="3372" spans="1:32" x14ac:dyDescent="0.25">
      <c r="A3372" s="1">
        <v>45659</v>
      </c>
      <c r="B3372">
        <v>4794</v>
      </c>
      <c r="C3372">
        <v>1</v>
      </c>
      <c r="D3372">
        <v>3</v>
      </c>
      <c r="E3372">
        <v>1</v>
      </c>
      <c r="F3372">
        <v>3</v>
      </c>
      <c r="G3372">
        <v>3</v>
      </c>
      <c r="H3372">
        <f>VLOOKUP(B3372, patient!A:E, 5, FALSE)</f>
        <v>4</v>
      </c>
      <c r="I3372" t="str">
        <f>VLOOKUP(H3372, city!A:B, 2, FALSE)</f>
        <v>Birmingham</v>
      </c>
      <c r="J3372" t="str">
        <f>VLOOKUP(E3372, diagnosis!A:B, 2, FALSE)</f>
        <v>Appendicitis</v>
      </c>
      <c r="K3372" t="str">
        <f>VLOOKUP(D3372, department!A:B, 2, FALSE)</f>
        <v>Neurology</v>
      </c>
      <c r="L3372" t="str">
        <f>VLOOKUP(C3372, provider!A:B, 2, FALSE)</f>
        <v>Dr. Olu Abisola</v>
      </c>
      <c r="M3372" t="str">
        <f>VLOOKUP(G3372, insurance!A:B, 2, FALSE)</f>
        <v>Allianz</v>
      </c>
      <c r="N3372">
        <f>VLOOKUP(B3372, patient!A:D, 4, FALSE)</f>
        <v>54</v>
      </c>
      <c r="O3372" t="str">
        <f>VLOOKUP(B3372, patient!A:C, 3, FALSE)</f>
        <v>Female</v>
      </c>
      <c r="P3372" t="str">
        <f>VLOOKUP(B3372, patient!A:F, 6, FALSE)</f>
        <v>Asian</v>
      </c>
      <c r="Q3372" t="s">
        <v>491</v>
      </c>
      <c r="R3372">
        <v>479</v>
      </c>
      <c r="S3372">
        <v>78</v>
      </c>
      <c r="T3372" s="1">
        <v>45648</v>
      </c>
      <c r="U3372" s="1" t="str">
        <f t="shared" si="156"/>
        <v>Yes</v>
      </c>
      <c r="V3372">
        <v>2</v>
      </c>
      <c r="W3372" t="s">
        <v>487</v>
      </c>
      <c r="X3372" t="s">
        <v>488</v>
      </c>
      <c r="Y3372" t="str">
        <f t="shared" si="157"/>
        <v>Scheduled</v>
      </c>
      <c r="Z3372" t="s">
        <v>489</v>
      </c>
      <c r="AC3372" t="s">
        <v>490</v>
      </c>
      <c r="AD3372">
        <v>389.9</v>
      </c>
      <c r="AE3372">
        <v>0</v>
      </c>
      <c r="AF3372" t="str">
        <f t="shared" si="158"/>
        <v>Jan</v>
      </c>
    </row>
    <row r="3373" spans="1:32" x14ac:dyDescent="0.25">
      <c r="A3373" s="1">
        <v>45659</v>
      </c>
      <c r="B3373">
        <v>4577</v>
      </c>
      <c r="C3373">
        <v>1</v>
      </c>
      <c r="D3373">
        <v>4</v>
      </c>
      <c r="E3373">
        <v>4</v>
      </c>
      <c r="F3373">
        <v>5</v>
      </c>
      <c r="G3373">
        <v>3</v>
      </c>
      <c r="H3373">
        <f>VLOOKUP(B3373, patient!A:E, 5, FALSE)</f>
        <v>10</v>
      </c>
      <c r="I3373" t="str">
        <f>VLOOKUP(H3373, city!A:B, 2, FALSE)</f>
        <v>Edinburgh</v>
      </c>
      <c r="J3373" t="str">
        <f>VLOOKUP(E3373, diagnosis!A:B, 2, FALSE)</f>
        <v>Hypertension</v>
      </c>
      <c r="K3373" t="str">
        <f>VLOOKUP(D3373, department!A:B, 2, FALSE)</f>
        <v>Orthopedics</v>
      </c>
      <c r="L3373" t="str">
        <f>VLOOKUP(C3373, provider!A:B, 2, FALSE)</f>
        <v>Dr. Olu Abisola</v>
      </c>
      <c r="M3373" t="str">
        <f>VLOOKUP(G3373, insurance!A:B, 2, FALSE)</f>
        <v>Allianz</v>
      </c>
      <c r="N3373">
        <f>VLOOKUP(B3373, patient!A:D, 4, FALSE)</f>
        <v>69</v>
      </c>
      <c r="O3373" t="str">
        <f>VLOOKUP(B3373, patient!A:C, 3, FALSE)</f>
        <v>Female</v>
      </c>
      <c r="P3373" t="str">
        <f>VLOOKUP(B3373, patient!A:F, 6, FALSE)</f>
        <v>White</v>
      </c>
      <c r="Q3373" t="s">
        <v>486</v>
      </c>
      <c r="R3373">
        <v>659</v>
      </c>
      <c r="S3373">
        <v>43</v>
      </c>
      <c r="U3373" s="1" t="str">
        <f t="shared" si="156"/>
        <v>No</v>
      </c>
      <c r="V3373">
        <v>5</v>
      </c>
      <c r="W3373" t="s">
        <v>492</v>
      </c>
      <c r="X3373" t="s">
        <v>495</v>
      </c>
      <c r="Y3373" t="str">
        <f t="shared" si="157"/>
        <v>Emergency</v>
      </c>
      <c r="Z3373" t="s">
        <v>489</v>
      </c>
      <c r="AA3373" s="1">
        <v>45631</v>
      </c>
      <c r="AB3373" s="1">
        <v>45629</v>
      </c>
      <c r="AC3373" t="s">
        <v>493</v>
      </c>
      <c r="AD3373">
        <v>512.4</v>
      </c>
      <c r="AE3373">
        <v>30</v>
      </c>
      <c r="AF3373" t="str">
        <f t="shared" si="158"/>
        <v>Jan</v>
      </c>
    </row>
    <row r="3374" spans="1:32" x14ac:dyDescent="0.25">
      <c r="A3374" s="1">
        <v>45659</v>
      </c>
      <c r="B3374">
        <v>4973</v>
      </c>
      <c r="C3374">
        <v>1</v>
      </c>
      <c r="D3374">
        <v>2</v>
      </c>
      <c r="E3374">
        <v>1</v>
      </c>
      <c r="F3374">
        <v>5</v>
      </c>
      <c r="G3374">
        <v>3</v>
      </c>
      <c r="H3374">
        <f>VLOOKUP(B3374, patient!A:E, 5, FALSE)</f>
        <v>4</v>
      </c>
      <c r="I3374" t="str">
        <f>VLOOKUP(H3374, city!A:B, 2, FALSE)</f>
        <v>Birmingham</v>
      </c>
      <c r="J3374" t="str">
        <f>VLOOKUP(E3374, diagnosis!A:B, 2, FALSE)</f>
        <v>Appendicitis</v>
      </c>
      <c r="K3374" t="str">
        <f>VLOOKUP(D3374, department!A:B, 2, FALSE)</f>
        <v>General Surgery</v>
      </c>
      <c r="L3374" t="str">
        <f>VLOOKUP(C3374, provider!A:B, 2, FALSE)</f>
        <v>Dr. Olu Abisola</v>
      </c>
      <c r="M3374" t="str">
        <f>VLOOKUP(G3374, insurance!A:B, 2, FALSE)</f>
        <v>Allianz</v>
      </c>
      <c r="N3374">
        <f>VLOOKUP(B3374, patient!A:D, 4, FALSE)</f>
        <v>79</v>
      </c>
      <c r="O3374" t="str">
        <f>VLOOKUP(B3374, patient!A:C, 3, FALSE)</f>
        <v>Male</v>
      </c>
      <c r="P3374" t="str">
        <f>VLOOKUP(B3374, patient!A:F, 6, FALSE)</f>
        <v>Black</v>
      </c>
      <c r="Q3374" t="s">
        <v>486</v>
      </c>
      <c r="R3374">
        <v>74</v>
      </c>
      <c r="S3374">
        <v>107</v>
      </c>
      <c r="U3374" s="1" t="str">
        <f t="shared" si="156"/>
        <v>No</v>
      </c>
      <c r="V3374">
        <v>4</v>
      </c>
      <c r="W3374" t="s">
        <v>494</v>
      </c>
      <c r="X3374" t="s">
        <v>495</v>
      </c>
      <c r="Y3374" t="str">
        <f t="shared" si="157"/>
        <v>Emergency</v>
      </c>
      <c r="Z3374" t="s">
        <v>497</v>
      </c>
      <c r="AA3374" s="1">
        <v>45631</v>
      </c>
      <c r="AB3374" s="1">
        <v>45629</v>
      </c>
      <c r="AC3374" t="s">
        <v>498</v>
      </c>
      <c r="AD3374">
        <v>133.69999999999999</v>
      </c>
      <c r="AE3374">
        <v>10</v>
      </c>
      <c r="AF3374" t="str">
        <f t="shared" si="158"/>
        <v>Jan</v>
      </c>
    </row>
    <row r="3375" spans="1:32" x14ac:dyDescent="0.25">
      <c r="A3375" s="1">
        <v>45659</v>
      </c>
      <c r="B3375">
        <v>4465</v>
      </c>
      <c r="C3375">
        <v>1</v>
      </c>
      <c r="D3375">
        <v>3</v>
      </c>
      <c r="E3375">
        <v>2</v>
      </c>
      <c r="F3375">
        <v>4</v>
      </c>
      <c r="G3375">
        <v>1</v>
      </c>
      <c r="H3375">
        <f>VLOOKUP(B3375, patient!A:E, 5, FALSE)</f>
        <v>10</v>
      </c>
      <c r="I3375" t="str">
        <f>VLOOKUP(H3375, city!A:B, 2, FALSE)</f>
        <v>Edinburgh</v>
      </c>
      <c r="J3375" t="str">
        <f>VLOOKUP(E3375, diagnosis!A:B, 2, FALSE)</f>
        <v>Asthma</v>
      </c>
      <c r="K3375" t="str">
        <f>VLOOKUP(D3375, department!A:B, 2, FALSE)</f>
        <v>Neurology</v>
      </c>
      <c r="L3375" t="str">
        <f>VLOOKUP(C3375, provider!A:B, 2, FALSE)</f>
        <v>Dr. Olu Abisola</v>
      </c>
      <c r="M3375" t="str">
        <f>VLOOKUP(G3375, insurance!A:B, 2, FALSE)</f>
        <v>Aviva</v>
      </c>
      <c r="N3375">
        <f>VLOOKUP(B3375, patient!A:D, 4, FALSE)</f>
        <v>78</v>
      </c>
      <c r="O3375" t="str">
        <f>VLOOKUP(B3375, patient!A:C, 3, FALSE)</f>
        <v>Male</v>
      </c>
      <c r="P3375" t="str">
        <f>VLOOKUP(B3375, patient!A:F, 6, FALSE)</f>
        <v>Hispanic</v>
      </c>
      <c r="Q3375" t="s">
        <v>492</v>
      </c>
      <c r="R3375">
        <v>684</v>
      </c>
      <c r="S3375">
        <v>179</v>
      </c>
      <c r="T3375" s="1">
        <v>45644</v>
      </c>
      <c r="U3375" s="1" t="str">
        <f t="shared" si="156"/>
        <v>Yes</v>
      </c>
      <c r="V3375">
        <v>1</v>
      </c>
      <c r="W3375" t="s">
        <v>487</v>
      </c>
      <c r="X3375" t="s">
        <v>488</v>
      </c>
      <c r="Y3375" t="str">
        <f t="shared" si="157"/>
        <v>Scheduled</v>
      </c>
      <c r="Z3375" t="s">
        <v>497</v>
      </c>
      <c r="AC3375" t="s">
        <v>490</v>
      </c>
      <c r="AD3375">
        <v>604.1</v>
      </c>
      <c r="AE3375">
        <v>0</v>
      </c>
      <c r="AF3375" t="str">
        <f t="shared" si="158"/>
        <v>Jan</v>
      </c>
    </row>
    <row r="3376" spans="1:32" x14ac:dyDescent="0.25">
      <c r="A3376" s="1">
        <v>45659</v>
      </c>
      <c r="B3376">
        <v>2234</v>
      </c>
      <c r="C3376">
        <v>1</v>
      </c>
      <c r="D3376">
        <v>1</v>
      </c>
      <c r="E3376">
        <v>4</v>
      </c>
      <c r="F3376">
        <v>1</v>
      </c>
      <c r="G3376">
        <v>3</v>
      </c>
      <c r="H3376">
        <f>VLOOKUP(B3376, patient!A:E, 5, FALSE)</f>
        <v>4</v>
      </c>
      <c r="I3376" t="str">
        <f>VLOOKUP(H3376, city!A:B, 2, FALSE)</f>
        <v>Birmingham</v>
      </c>
      <c r="J3376" t="str">
        <f>VLOOKUP(E3376, diagnosis!A:B, 2, FALSE)</f>
        <v>Hypertension</v>
      </c>
      <c r="K3376" t="str">
        <f>VLOOKUP(D3376, department!A:B, 2, FALSE)</f>
        <v>Cardiology</v>
      </c>
      <c r="L3376" t="str">
        <f>VLOOKUP(C3376, provider!A:B, 2, FALSE)</f>
        <v>Dr. Olu Abisola</v>
      </c>
      <c r="M3376" t="str">
        <f>VLOOKUP(G3376, insurance!A:B, 2, FALSE)</f>
        <v>Allianz</v>
      </c>
      <c r="N3376">
        <f>VLOOKUP(B3376, patient!A:D, 4, FALSE)</f>
        <v>52</v>
      </c>
      <c r="O3376" t="str">
        <f>VLOOKUP(B3376, patient!A:C, 3, FALSE)</f>
        <v>Female</v>
      </c>
      <c r="P3376" t="str">
        <f>VLOOKUP(B3376, patient!A:F, 6, FALSE)</f>
        <v>Black</v>
      </c>
      <c r="Q3376" t="s">
        <v>492</v>
      </c>
      <c r="R3376">
        <v>625</v>
      </c>
      <c r="S3376">
        <v>65</v>
      </c>
      <c r="T3376" s="1">
        <v>45647</v>
      </c>
      <c r="U3376" s="1" t="str">
        <f t="shared" si="156"/>
        <v>Yes</v>
      </c>
      <c r="V3376">
        <v>10</v>
      </c>
      <c r="W3376" t="s">
        <v>494</v>
      </c>
      <c r="X3376" t="s">
        <v>495</v>
      </c>
      <c r="Y3376" t="str">
        <f t="shared" si="157"/>
        <v>Emergency</v>
      </c>
      <c r="Z3376" t="s">
        <v>489</v>
      </c>
      <c r="AC3376" t="s">
        <v>490</v>
      </c>
      <c r="AD3376">
        <v>483</v>
      </c>
      <c r="AE3376">
        <v>0</v>
      </c>
      <c r="AF3376" t="str">
        <f t="shared" si="158"/>
        <v>Jan</v>
      </c>
    </row>
    <row r="3377" spans="1:32" x14ac:dyDescent="0.25">
      <c r="A3377" s="1">
        <v>45659</v>
      </c>
      <c r="B3377">
        <v>133</v>
      </c>
      <c r="C3377">
        <v>1</v>
      </c>
      <c r="D3377">
        <v>1</v>
      </c>
      <c r="E3377">
        <v>2</v>
      </c>
      <c r="F3377">
        <v>3</v>
      </c>
      <c r="G3377">
        <v>3</v>
      </c>
      <c r="H3377">
        <f>VLOOKUP(B3377, patient!A:E, 5, FALSE)</f>
        <v>10</v>
      </c>
      <c r="I3377" t="str">
        <f>VLOOKUP(H3377, city!A:B, 2, FALSE)</f>
        <v>Edinburgh</v>
      </c>
      <c r="J3377" t="str">
        <f>VLOOKUP(E3377, diagnosis!A:B, 2, FALSE)</f>
        <v>Asthma</v>
      </c>
      <c r="K3377" t="str">
        <f>VLOOKUP(D3377, department!A:B, 2, FALSE)</f>
        <v>Cardiology</v>
      </c>
      <c r="L3377" t="str">
        <f>VLOOKUP(C3377, provider!A:B, 2, FALSE)</f>
        <v>Dr. Olu Abisola</v>
      </c>
      <c r="M3377" t="str">
        <f>VLOOKUP(G3377, insurance!A:B, 2, FALSE)</f>
        <v>Allianz</v>
      </c>
      <c r="N3377">
        <f>VLOOKUP(B3377, patient!A:D, 4, FALSE)</f>
        <v>24</v>
      </c>
      <c r="O3377" t="str">
        <f>VLOOKUP(B3377, patient!A:C, 3, FALSE)</f>
        <v>Female</v>
      </c>
      <c r="P3377" t="str">
        <f>VLOOKUP(B3377, patient!A:F, 6, FALSE)</f>
        <v>White</v>
      </c>
      <c r="Q3377" t="s">
        <v>492</v>
      </c>
      <c r="R3377">
        <v>424</v>
      </c>
      <c r="S3377">
        <v>47</v>
      </c>
      <c r="T3377" s="1">
        <v>45637</v>
      </c>
      <c r="U3377" s="1" t="str">
        <f t="shared" si="156"/>
        <v>Yes</v>
      </c>
      <c r="V3377">
        <v>9</v>
      </c>
      <c r="W3377" t="s">
        <v>487</v>
      </c>
      <c r="X3377" t="s">
        <v>495</v>
      </c>
      <c r="Y3377" t="str">
        <f t="shared" si="157"/>
        <v>Emergency</v>
      </c>
      <c r="Z3377" t="s">
        <v>489</v>
      </c>
      <c r="AC3377" t="s">
        <v>490</v>
      </c>
      <c r="AD3377">
        <v>329.7</v>
      </c>
      <c r="AE3377">
        <v>0</v>
      </c>
      <c r="AF3377" t="str">
        <f t="shared" si="158"/>
        <v>Jan</v>
      </c>
    </row>
    <row r="3378" spans="1:32" x14ac:dyDescent="0.25">
      <c r="A3378" s="1">
        <v>45659</v>
      </c>
      <c r="B3378">
        <v>1258</v>
      </c>
      <c r="C3378">
        <v>1</v>
      </c>
      <c r="D3378">
        <v>1</v>
      </c>
      <c r="E3378">
        <v>3</v>
      </c>
      <c r="F3378">
        <v>4</v>
      </c>
      <c r="G3378">
        <v>1</v>
      </c>
      <c r="H3378">
        <f>VLOOKUP(B3378, patient!A:E, 5, FALSE)</f>
        <v>4</v>
      </c>
      <c r="I3378" t="str">
        <f>VLOOKUP(H3378, city!A:B, 2, FALSE)</f>
        <v>Birmingham</v>
      </c>
      <c r="J3378" t="str">
        <f>VLOOKUP(E3378, diagnosis!A:B, 2, FALSE)</f>
        <v>Fracture</v>
      </c>
      <c r="K3378" t="str">
        <f>VLOOKUP(D3378, department!A:B, 2, FALSE)</f>
        <v>Cardiology</v>
      </c>
      <c r="L3378" t="str">
        <f>VLOOKUP(C3378, provider!A:B, 2, FALSE)</f>
        <v>Dr. Olu Abisola</v>
      </c>
      <c r="M3378" t="str">
        <f>VLOOKUP(G3378, insurance!A:B, 2, FALSE)</f>
        <v>Aviva</v>
      </c>
      <c r="N3378">
        <f>VLOOKUP(B3378, patient!A:D, 4, FALSE)</f>
        <v>44</v>
      </c>
      <c r="O3378" t="str">
        <f>VLOOKUP(B3378, patient!A:C, 3, FALSE)</f>
        <v>Male</v>
      </c>
      <c r="P3378" t="str">
        <f>VLOOKUP(B3378, patient!A:F, 6, FALSE)</f>
        <v>Asian</v>
      </c>
      <c r="Q3378" t="s">
        <v>492</v>
      </c>
      <c r="R3378">
        <v>313</v>
      </c>
      <c r="S3378">
        <v>35</v>
      </c>
      <c r="T3378" s="1">
        <v>45657</v>
      </c>
      <c r="U3378" s="1" t="str">
        <f t="shared" si="156"/>
        <v>Yes</v>
      </c>
      <c r="V3378">
        <v>3</v>
      </c>
      <c r="W3378" t="s">
        <v>492</v>
      </c>
      <c r="X3378" t="s">
        <v>495</v>
      </c>
      <c r="Y3378" t="str">
        <f t="shared" si="157"/>
        <v>Emergency</v>
      </c>
      <c r="Z3378" t="s">
        <v>497</v>
      </c>
      <c r="AC3378" t="s">
        <v>490</v>
      </c>
      <c r="AD3378">
        <v>243.6</v>
      </c>
      <c r="AE3378">
        <v>0</v>
      </c>
      <c r="AF3378" t="str">
        <f t="shared" si="158"/>
        <v>Jan</v>
      </c>
    </row>
    <row r="3379" spans="1:32" x14ac:dyDescent="0.25">
      <c r="A3379" s="1">
        <v>45659</v>
      </c>
      <c r="B3379">
        <v>4124</v>
      </c>
      <c r="C3379">
        <v>1</v>
      </c>
      <c r="D3379">
        <v>5</v>
      </c>
      <c r="E3379">
        <v>5</v>
      </c>
      <c r="F3379">
        <v>4</v>
      </c>
      <c r="G3379">
        <v>3</v>
      </c>
      <c r="H3379">
        <f>VLOOKUP(B3379, patient!A:E, 5, FALSE)</f>
        <v>10</v>
      </c>
      <c r="I3379" t="str">
        <f>VLOOKUP(H3379, city!A:B, 2, FALSE)</f>
        <v>Edinburgh</v>
      </c>
      <c r="J3379" t="str">
        <f>VLOOKUP(E3379, diagnosis!A:B, 2, FALSE)</f>
        <v>Migraine</v>
      </c>
      <c r="K3379" t="str">
        <f>VLOOKUP(D3379, department!A:B, 2, FALSE)</f>
        <v>Pediatrics</v>
      </c>
      <c r="L3379" t="str">
        <f>VLOOKUP(C3379, provider!A:B, 2, FALSE)</f>
        <v>Dr. Olu Abisola</v>
      </c>
      <c r="M3379" t="str">
        <f>VLOOKUP(G3379, insurance!A:B, 2, FALSE)</f>
        <v>Allianz</v>
      </c>
      <c r="N3379">
        <f>VLOOKUP(B3379, patient!A:D, 4, FALSE)</f>
        <v>45</v>
      </c>
      <c r="O3379" t="str">
        <f>VLOOKUP(B3379, patient!A:C, 3, FALSE)</f>
        <v>Male</v>
      </c>
      <c r="P3379" t="str">
        <f>VLOOKUP(B3379, patient!A:F, 6, FALSE)</f>
        <v>White</v>
      </c>
      <c r="Q3379" t="s">
        <v>486</v>
      </c>
      <c r="R3379">
        <v>862</v>
      </c>
      <c r="S3379">
        <v>61</v>
      </c>
      <c r="U3379" s="1" t="str">
        <f t="shared" si="156"/>
        <v>No</v>
      </c>
      <c r="V3379">
        <v>10</v>
      </c>
      <c r="W3379" t="s">
        <v>487</v>
      </c>
      <c r="X3379" t="s">
        <v>495</v>
      </c>
      <c r="Y3379" t="str">
        <f t="shared" si="157"/>
        <v>Emergency</v>
      </c>
      <c r="Z3379" t="s">
        <v>497</v>
      </c>
      <c r="AA3379" s="1">
        <v>45630</v>
      </c>
      <c r="AB3379" s="1">
        <v>45629</v>
      </c>
      <c r="AC3379" t="s">
        <v>496</v>
      </c>
      <c r="AD3379">
        <v>681.1</v>
      </c>
      <c r="AE3379">
        <v>50</v>
      </c>
      <c r="AF3379" t="str">
        <f t="shared" si="158"/>
        <v>Jan</v>
      </c>
    </row>
    <row r="3380" spans="1:32" x14ac:dyDescent="0.25">
      <c r="A3380" s="1">
        <v>45659</v>
      </c>
      <c r="B3380">
        <v>3171</v>
      </c>
      <c r="C3380">
        <v>1</v>
      </c>
      <c r="D3380">
        <v>4</v>
      </c>
      <c r="E3380">
        <v>3</v>
      </c>
      <c r="F3380">
        <v>5</v>
      </c>
      <c r="G3380">
        <v>3</v>
      </c>
      <c r="H3380">
        <f>VLOOKUP(B3380, patient!A:E, 5, FALSE)</f>
        <v>4</v>
      </c>
      <c r="I3380" t="str">
        <f>VLOOKUP(H3380, city!A:B, 2, FALSE)</f>
        <v>Birmingham</v>
      </c>
      <c r="J3380" t="str">
        <f>VLOOKUP(E3380, diagnosis!A:B, 2, FALSE)</f>
        <v>Fracture</v>
      </c>
      <c r="K3380" t="str">
        <f>VLOOKUP(D3380, department!A:B, 2, FALSE)</f>
        <v>Orthopedics</v>
      </c>
      <c r="L3380" t="str">
        <f>VLOOKUP(C3380, provider!A:B, 2, FALSE)</f>
        <v>Dr. Olu Abisola</v>
      </c>
      <c r="M3380" t="str">
        <f>VLOOKUP(G3380, insurance!A:B, 2, FALSE)</f>
        <v>Allianz</v>
      </c>
      <c r="N3380">
        <f>VLOOKUP(B3380, patient!A:D, 4, FALSE)</f>
        <v>39</v>
      </c>
      <c r="O3380" t="str">
        <f>VLOOKUP(B3380, patient!A:C, 3, FALSE)</f>
        <v>Male</v>
      </c>
      <c r="P3380" t="str">
        <f>VLOOKUP(B3380, patient!A:F, 6, FALSE)</f>
        <v>Black</v>
      </c>
      <c r="Q3380" t="s">
        <v>486</v>
      </c>
      <c r="R3380">
        <v>65</v>
      </c>
      <c r="S3380">
        <v>122</v>
      </c>
      <c r="U3380" s="1" t="str">
        <f t="shared" si="156"/>
        <v>No</v>
      </c>
      <c r="V3380">
        <v>8</v>
      </c>
      <c r="W3380" t="s">
        <v>492</v>
      </c>
      <c r="X3380" t="s">
        <v>495</v>
      </c>
      <c r="Y3380" t="str">
        <f t="shared" si="157"/>
        <v>Emergency</v>
      </c>
      <c r="Z3380" t="s">
        <v>497</v>
      </c>
      <c r="AA3380" s="1">
        <v>45638</v>
      </c>
      <c r="AB3380" s="1">
        <v>45629</v>
      </c>
      <c r="AC3380" t="s">
        <v>493</v>
      </c>
      <c r="AD3380">
        <v>151.9</v>
      </c>
      <c r="AE3380">
        <v>30</v>
      </c>
      <c r="AF3380" t="str">
        <f t="shared" si="158"/>
        <v>Jan</v>
      </c>
    </row>
    <row r="3381" spans="1:32" x14ac:dyDescent="0.25">
      <c r="A3381" s="1">
        <v>45660</v>
      </c>
      <c r="B3381">
        <v>1847</v>
      </c>
      <c r="C3381">
        <v>1</v>
      </c>
      <c r="D3381">
        <v>4</v>
      </c>
      <c r="E3381">
        <v>1</v>
      </c>
      <c r="F3381">
        <v>5</v>
      </c>
      <c r="G3381">
        <v>1</v>
      </c>
      <c r="H3381">
        <f>VLOOKUP(B3381, patient!A:E, 5, FALSE)</f>
        <v>10</v>
      </c>
      <c r="I3381" t="str">
        <f>VLOOKUP(H3381, city!A:B, 2, FALSE)</f>
        <v>Edinburgh</v>
      </c>
      <c r="J3381" t="str">
        <f>VLOOKUP(E3381, diagnosis!A:B, 2, FALSE)</f>
        <v>Appendicitis</v>
      </c>
      <c r="K3381" t="str">
        <f>VLOOKUP(D3381, department!A:B, 2, FALSE)</f>
        <v>Orthopedics</v>
      </c>
      <c r="L3381" t="str">
        <f>VLOOKUP(C3381, provider!A:B, 2, FALSE)</f>
        <v>Dr. Olu Abisola</v>
      </c>
      <c r="M3381" t="str">
        <f>VLOOKUP(G3381, insurance!A:B, 2, FALSE)</f>
        <v>Aviva</v>
      </c>
      <c r="N3381">
        <f>VLOOKUP(B3381, patient!A:D, 4, FALSE)</f>
        <v>31</v>
      </c>
      <c r="O3381" t="str">
        <f>VLOOKUP(B3381, patient!A:C, 3, FALSE)</f>
        <v>Female</v>
      </c>
      <c r="P3381" t="str">
        <f>VLOOKUP(B3381, patient!A:F, 6, FALSE)</f>
        <v>Hispanic</v>
      </c>
      <c r="Q3381" t="s">
        <v>492</v>
      </c>
      <c r="R3381">
        <v>682</v>
      </c>
      <c r="S3381">
        <v>35</v>
      </c>
      <c r="U3381" s="1" t="str">
        <f t="shared" si="156"/>
        <v>No</v>
      </c>
      <c r="V3381">
        <v>4</v>
      </c>
      <c r="W3381" t="s">
        <v>494</v>
      </c>
      <c r="X3381" t="s">
        <v>495</v>
      </c>
      <c r="Y3381" t="str">
        <f t="shared" si="157"/>
        <v>Emergency</v>
      </c>
      <c r="Z3381" t="s">
        <v>497</v>
      </c>
      <c r="AA3381" s="1">
        <v>45636</v>
      </c>
      <c r="AB3381" s="1">
        <v>45629</v>
      </c>
      <c r="AC3381" t="s">
        <v>493</v>
      </c>
      <c r="AD3381">
        <v>522.9</v>
      </c>
      <c r="AE3381">
        <v>30</v>
      </c>
      <c r="AF3381" t="str">
        <f t="shared" si="158"/>
        <v>Jan</v>
      </c>
    </row>
    <row r="3382" spans="1:32" x14ac:dyDescent="0.25">
      <c r="A3382" s="1">
        <v>45660</v>
      </c>
      <c r="B3382">
        <v>3539</v>
      </c>
      <c r="C3382">
        <v>1</v>
      </c>
      <c r="D3382">
        <v>3</v>
      </c>
      <c r="E3382">
        <v>2</v>
      </c>
      <c r="F3382">
        <v>4</v>
      </c>
      <c r="G3382">
        <v>2</v>
      </c>
      <c r="H3382">
        <f>VLOOKUP(B3382, patient!A:E, 5, FALSE)</f>
        <v>4</v>
      </c>
      <c r="I3382" t="str">
        <f>VLOOKUP(H3382, city!A:B, 2, FALSE)</f>
        <v>Birmingham</v>
      </c>
      <c r="J3382" t="str">
        <f>VLOOKUP(E3382, diagnosis!A:B, 2, FALSE)</f>
        <v>Asthma</v>
      </c>
      <c r="K3382" t="str">
        <f>VLOOKUP(D3382, department!A:B, 2, FALSE)</f>
        <v>Neurology</v>
      </c>
      <c r="L3382" t="str">
        <f>VLOOKUP(C3382, provider!A:B, 2, FALSE)</f>
        <v>Dr. Olu Abisola</v>
      </c>
      <c r="M3382" t="str">
        <f>VLOOKUP(G3382, insurance!A:B, 2, FALSE)</f>
        <v>AXA</v>
      </c>
      <c r="N3382">
        <f>VLOOKUP(B3382, patient!A:D, 4, FALSE)</f>
        <v>24</v>
      </c>
      <c r="O3382" t="str">
        <f>VLOOKUP(B3382, patient!A:C, 3, FALSE)</f>
        <v>Female</v>
      </c>
      <c r="P3382" t="str">
        <f>VLOOKUP(B3382, patient!A:F, 6, FALSE)</f>
        <v>Hispanic</v>
      </c>
      <c r="Q3382" t="s">
        <v>492</v>
      </c>
      <c r="R3382">
        <v>491</v>
      </c>
      <c r="S3382">
        <v>119</v>
      </c>
      <c r="T3382" s="1">
        <v>45657</v>
      </c>
      <c r="U3382" s="1" t="str">
        <f t="shared" si="156"/>
        <v>Yes</v>
      </c>
      <c r="V3382">
        <v>9</v>
      </c>
      <c r="W3382" t="s">
        <v>487</v>
      </c>
      <c r="X3382" t="s">
        <v>488</v>
      </c>
      <c r="Y3382" t="str">
        <f t="shared" si="157"/>
        <v>Scheduled</v>
      </c>
      <c r="Z3382" t="s">
        <v>497</v>
      </c>
      <c r="AC3382" t="s">
        <v>490</v>
      </c>
      <c r="AD3382">
        <v>427</v>
      </c>
      <c r="AE3382">
        <v>0</v>
      </c>
      <c r="AF3382" t="str">
        <f t="shared" si="158"/>
        <v>Jan</v>
      </c>
    </row>
    <row r="3383" spans="1:32" x14ac:dyDescent="0.25">
      <c r="A3383" s="1">
        <v>45660</v>
      </c>
      <c r="B3383">
        <v>4283</v>
      </c>
      <c r="C3383">
        <v>1</v>
      </c>
      <c r="D3383">
        <v>5</v>
      </c>
      <c r="E3383">
        <v>4</v>
      </c>
      <c r="F3383">
        <v>5</v>
      </c>
      <c r="G3383">
        <v>2</v>
      </c>
      <c r="H3383">
        <f>VLOOKUP(B3383, patient!A:E, 5, FALSE)</f>
        <v>10</v>
      </c>
      <c r="I3383" t="str">
        <f>VLOOKUP(H3383, city!A:B, 2, FALSE)</f>
        <v>Edinburgh</v>
      </c>
      <c r="J3383" t="str">
        <f>VLOOKUP(E3383, diagnosis!A:B, 2, FALSE)</f>
        <v>Hypertension</v>
      </c>
      <c r="K3383" t="str">
        <f>VLOOKUP(D3383, department!A:B, 2, FALSE)</f>
        <v>Pediatrics</v>
      </c>
      <c r="L3383" t="str">
        <f>VLOOKUP(C3383, provider!A:B, 2, FALSE)</f>
        <v>Dr. Olu Abisola</v>
      </c>
      <c r="M3383" t="str">
        <f>VLOOKUP(G3383, insurance!A:B, 2, FALSE)</f>
        <v>AXA</v>
      </c>
      <c r="N3383">
        <f>VLOOKUP(B3383, patient!A:D, 4, FALSE)</f>
        <v>54</v>
      </c>
      <c r="O3383" t="str">
        <f>VLOOKUP(B3383, patient!A:C, 3, FALSE)</f>
        <v>Female</v>
      </c>
      <c r="P3383" t="str">
        <f>VLOOKUP(B3383, patient!A:F, 6, FALSE)</f>
        <v>Other</v>
      </c>
      <c r="Q3383" t="s">
        <v>486</v>
      </c>
      <c r="R3383">
        <v>313</v>
      </c>
      <c r="S3383">
        <v>159</v>
      </c>
      <c r="T3383" s="1">
        <v>45637</v>
      </c>
      <c r="U3383" s="1" t="str">
        <f t="shared" si="156"/>
        <v>Yes</v>
      </c>
      <c r="V3383">
        <v>5</v>
      </c>
      <c r="W3383" t="s">
        <v>492</v>
      </c>
      <c r="X3383" t="s">
        <v>495</v>
      </c>
      <c r="Y3383" t="str">
        <f t="shared" si="157"/>
        <v>Emergency</v>
      </c>
      <c r="Z3383" t="s">
        <v>497</v>
      </c>
      <c r="AC3383" t="s">
        <v>490</v>
      </c>
      <c r="AD3383">
        <v>330.4</v>
      </c>
      <c r="AE3383">
        <v>0</v>
      </c>
      <c r="AF3383" t="str">
        <f t="shared" si="158"/>
        <v>Jan</v>
      </c>
    </row>
    <row r="3384" spans="1:32" x14ac:dyDescent="0.25">
      <c r="A3384" s="1">
        <v>45660</v>
      </c>
      <c r="B3384">
        <v>2756</v>
      </c>
      <c r="C3384">
        <v>1</v>
      </c>
      <c r="D3384">
        <v>4</v>
      </c>
      <c r="E3384">
        <v>2</v>
      </c>
      <c r="F3384">
        <v>5</v>
      </c>
      <c r="G3384">
        <v>3</v>
      </c>
      <c r="H3384">
        <f>VLOOKUP(B3384, patient!A:E, 5, FALSE)</f>
        <v>4</v>
      </c>
      <c r="I3384" t="str">
        <f>VLOOKUP(H3384, city!A:B, 2, FALSE)</f>
        <v>Birmingham</v>
      </c>
      <c r="J3384" t="str">
        <f>VLOOKUP(E3384, diagnosis!A:B, 2, FALSE)</f>
        <v>Asthma</v>
      </c>
      <c r="K3384" t="str">
        <f>VLOOKUP(D3384, department!A:B, 2, FALSE)</f>
        <v>Orthopedics</v>
      </c>
      <c r="L3384" t="str">
        <f>VLOOKUP(C3384, provider!A:B, 2, FALSE)</f>
        <v>Dr. Olu Abisola</v>
      </c>
      <c r="M3384" t="str">
        <f>VLOOKUP(G3384, insurance!A:B, 2, FALSE)</f>
        <v>Allianz</v>
      </c>
      <c r="N3384">
        <f>VLOOKUP(B3384, patient!A:D, 4, FALSE)</f>
        <v>78</v>
      </c>
      <c r="O3384" t="str">
        <f>VLOOKUP(B3384, patient!A:C, 3, FALSE)</f>
        <v>Female</v>
      </c>
      <c r="P3384" t="str">
        <f>VLOOKUP(B3384, patient!A:F, 6, FALSE)</f>
        <v>Other</v>
      </c>
      <c r="Q3384" t="s">
        <v>491</v>
      </c>
      <c r="R3384">
        <v>289</v>
      </c>
      <c r="S3384">
        <v>53</v>
      </c>
      <c r="T3384" s="1">
        <v>45643</v>
      </c>
      <c r="U3384" s="1" t="str">
        <f t="shared" si="156"/>
        <v>Yes</v>
      </c>
      <c r="V3384">
        <v>2</v>
      </c>
      <c r="W3384" t="s">
        <v>494</v>
      </c>
      <c r="X3384" t="s">
        <v>495</v>
      </c>
      <c r="Y3384" t="str">
        <f t="shared" si="157"/>
        <v>Emergency</v>
      </c>
      <c r="Z3384" t="s">
        <v>489</v>
      </c>
      <c r="AC3384" t="s">
        <v>490</v>
      </c>
      <c r="AD3384">
        <v>239.4</v>
      </c>
      <c r="AE3384">
        <v>0</v>
      </c>
      <c r="AF3384" t="str">
        <f t="shared" si="158"/>
        <v>Jan</v>
      </c>
    </row>
    <row r="3385" spans="1:32" x14ac:dyDescent="0.25">
      <c r="A3385" s="1">
        <v>45660</v>
      </c>
      <c r="B3385">
        <v>1858</v>
      </c>
      <c r="C3385">
        <v>1</v>
      </c>
      <c r="D3385">
        <v>3</v>
      </c>
      <c r="E3385">
        <v>1</v>
      </c>
      <c r="F3385">
        <v>3</v>
      </c>
      <c r="G3385">
        <v>2</v>
      </c>
      <c r="H3385">
        <f>VLOOKUP(B3385, patient!A:E, 5, FALSE)</f>
        <v>10</v>
      </c>
      <c r="I3385" t="str">
        <f>VLOOKUP(H3385, city!A:B, 2, FALSE)</f>
        <v>Edinburgh</v>
      </c>
      <c r="J3385" t="str">
        <f>VLOOKUP(E3385, diagnosis!A:B, 2, FALSE)</f>
        <v>Appendicitis</v>
      </c>
      <c r="K3385" t="str">
        <f>VLOOKUP(D3385, department!A:B, 2, FALSE)</f>
        <v>Neurology</v>
      </c>
      <c r="L3385" t="str">
        <f>VLOOKUP(C3385, provider!A:B, 2, FALSE)</f>
        <v>Dr. Olu Abisola</v>
      </c>
      <c r="M3385" t="str">
        <f>VLOOKUP(G3385, insurance!A:B, 2, FALSE)</f>
        <v>AXA</v>
      </c>
      <c r="N3385">
        <f>VLOOKUP(B3385, patient!A:D, 4, FALSE)</f>
        <v>39</v>
      </c>
      <c r="O3385" t="str">
        <f>VLOOKUP(B3385, patient!A:C, 3, FALSE)</f>
        <v>Female</v>
      </c>
      <c r="P3385" t="str">
        <f>VLOOKUP(B3385, patient!A:F, 6, FALSE)</f>
        <v>Asian</v>
      </c>
      <c r="Q3385" t="s">
        <v>492</v>
      </c>
      <c r="R3385">
        <v>1000</v>
      </c>
      <c r="S3385">
        <v>57</v>
      </c>
      <c r="U3385" s="1" t="str">
        <f t="shared" si="156"/>
        <v>No</v>
      </c>
      <c r="V3385">
        <v>8</v>
      </c>
      <c r="W3385" t="s">
        <v>492</v>
      </c>
      <c r="X3385" t="s">
        <v>495</v>
      </c>
      <c r="Y3385" t="str">
        <f t="shared" si="157"/>
        <v>Emergency</v>
      </c>
      <c r="Z3385" t="s">
        <v>497</v>
      </c>
      <c r="AA3385" s="1">
        <v>45633</v>
      </c>
      <c r="AB3385" s="1">
        <v>45630</v>
      </c>
      <c r="AC3385" t="s">
        <v>493</v>
      </c>
      <c r="AD3385">
        <v>760.9</v>
      </c>
      <c r="AE3385">
        <v>30</v>
      </c>
      <c r="AF3385" t="str">
        <f t="shared" si="158"/>
        <v>Jan</v>
      </c>
    </row>
    <row r="3386" spans="1:32" x14ac:dyDescent="0.25">
      <c r="A3386" s="1">
        <v>45660</v>
      </c>
      <c r="B3386">
        <v>3532</v>
      </c>
      <c r="C3386">
        <v>1</v>
      </c>
      <c r="D3386">
        <v>2</v>
      </c>
      <c r="E3386">
        <v>4</v>
      </c>
      <c r="F3386">
        <v>5</v>
      </c>
      <c r="G3386">
        <v>2</v>
      </c>
      <c r="H3386">
        <f>VLOOKUP(B3386, patient!A:E, 5, FALSE)</f>
        <v>4</v>
      </c>
      <c r="I3386" t="str">
        <f>VLOOKUP(H3386, city!A:B, 2, FALSE)</f>
        <v>Birmingham</v>
      </c>
      <c r="J3386" t="str">
        <f>VLOOKUP(E3386, diagnosis!A:B, 2, FALSE)</f>
        <v>Hypertension</v>
      </c>
      <c r="K3386" t="str">
        <f>VLOOKUP(D3386, department!A:B, 2, FALSE)</f>
        <v>General Surgery</v>
      </c>
      <c r="L3386" t="str">
        <f>VLOOKUP(C3386, provider!A:B, 2, FALSE)</f>
        <v>Dr. Olu Abisola</v>
      </c>
      <c r="M3386" t="str">
        <f>VLOOKUP(G3386, insurance!A:B, 2, FALSE)</f>
        <v>AXA</v>
      </c>
      <c r="N3386">
        <f>VLOOKUP(B3386, patient!A:D, 4, FALSE)</f>
        <v>22</v>
      </c>
      <c r="O3386" t="str">
        <f>VLOOKUP(B3386, patient!A:C, 3, FALSE)</f>
        <v>Female</v>
      </c>
      <c r="P3386" t="str">
        <f>VLOOKUP(B3386, patient!A:F, 6, FALSE)</f>
        <v>Asian</v>
      </c>
      <c r="Q3386" t="s">
        <v>491</v>
      </c>
      <c r="R3386">
        <v>926</v>
      </c>
      <c r="S3386">
        <v>146</v>
      </c>
      <c r="U3386" s="1" t="str">
        <f t="shared" si="156"/>
        <v>No</v>
      </c>
      <c r="V3386">
        <v>4</v>
      </c>
      <c r="W3386" t="s">
        <v>494</v>
      </c>
      <c r="X3386" t="s">
        <v>495</v>
      </c>
      <c r="Y3386" t="str">
        <f t="shared" si="157"/>
        <v>Emergency</v>
      </c>
      <c r="Z3386" t="s">
        <v>497</v>
      </c>
      <c r="AA3386" s="1">
        <v>45632</v>
      </c>
      <c r="AB3386" s="1">
        <v>45630</v>
      </c>
      <c r="AC3386" t="s">
        <v>496</v>
      </c>
      <c r="AD3386">
        <v>785.4</v>
      </c>
      <c r="AE3386">
        <v>50</v>
      </c>
      <c r="AF3386" t="str">
        <f t="shared" si="158"/>
        <v>Jan</v>
      </c>
    </row>
    <row r="3387" spans="1:32" x14ac:dyDescent="0.25">
      <c r="A3387" s="1">
        <v>45660</v>
      </c>
      <c r="B3387">
        <v>1102</v>
      </c>
      <c r="C3387">
        <v>1</v>
      </c>
      <c r="D3387">
        <v>4</v>
      </c>
      <c r="E3387">
        <v>3</v>
      </c>
      <c r="F3387">
        <v>5</v>
      </c>
      <c r="G3387">
        <v>1</v>
      </c>
      <c r="H3387">
        <f>VLOOKUP(B3387, patient!A:E, 5, FALSE)</f>
        <v>10</v>
      </c>
      <c r="I3387" t="str">
        <f>VLOOKUP(H3387, city!A:B, 2, FALSE)</f>
        <v>Edinburgh</v>
      </c>
      <c r="J3387" t="str">
        <f>VLOOKUP(E3387, diagnosis!A:B, 2, FALSE)</f>
        <v>Fracture</v>
      </c>
      <c r="K3387" t="str">
        <f>VLOOKUP(D3387, department!A:B, 2, FALSE)</f>
        <v>Orthopedics</v>
      </c>
      <c r="L3387" t="str">
        <f>VLOOKUP(C3387, provider!A:B, 2, FALSE)</f>
        <v>Dr. Olu Abisola</v>
      </c>
      <c r="M3387" t="str">
        <f>VLOOKUP(G3387, insurance!A:B, 2, FALSE)</f>
        <v>Aviva</v>
      </c>
      <c r="N3387">
        <f>VLOOKUP(B3387, patient!A:D, 4, FALSE)</f>
        <v>79</v>
      </c>
      <c r="O3387" t="str">
        <f>VLOOKUP(B3387, patient!A:C, 3, FALSE)</f>
        <v>Male</v>
      </c>
      <c r="P3387" t="str">
        <f>VLOOKUP(B3387, patient!A:F, 6, FALSE)</f>
        <v>Other</v>
      </c>
      <c r="Q3387" t="s">
        <v>486</v>
      </c>
      <c r="R3387">
        <v>638</v>
      </c>
      <c r="S3387">
        <v>194</v>
      </c>
      <c r="U3387" s="1" t="str">
        <f t="shared" si="156"/>
        <v>No</v>
      </c>
      <c r="V3387">
        <v>2</v>
      </c>
      <c r="W3387" t="s">
        <v>492</v>
      </c>
      <c r="X3387" t="s">
        <v>488</v>
      </c>
      <c r="Y3387" t="str">
        <f t="shared" si="157"/>
        <v>Scheduled</v>
      </c>
      <c r="Z3387" t="s">
        <v>497</v>
      </c>
      <c r="AA3387" s="1">
        <v>45633</v>
      </c>
      <c r="AB3387" s="1">
        <v>45630</v>
      </c>
      <c r="AC3387" t="s">
        <v>498</v>
      </c>
      <c r="AD3387">
        <v>589.4</v>
      </c>
      <c r="AE3387">
        <v>10</v>
      </c>
      <c r="AF3387" t="str">
        <f t="shared" si="158"/>
        <v>Jan</v>
      </c>
    </row>
    <row r="3388" spans="1:32" x14ac:dyDescent="0.25">
      <c r="A3388" s="1">
        <v>45660</v>
      </c>
      <c r="B3388">
        <v>743</v>
      </c>
      <c r="C3388">
        <v>1</v>
      </c>
      <c r="D3388">
        <v>4</v>
      </c>
      <c r="E3388">
        <v>2</v>
      </c>
      <c r="F3388">
        <v>5</v>
      </c>
      <c r="G3388">
        <v>2</v>
      </c>
      <c r="H3388">
        <f>VLOOKUP(B3388, patient!A:E, 5, FALSE)</f>
        <v>4</v>
      </c>
      <c r="I3388" t="str">
        <f>VLOOKUP(H3388, city!A:B, 2, FALSE)</f>
        <v>Birmingham</v>
      </c>
      <c r="J3388" t="str">
        <f>VLOOKUP(E3388, diagnosis!A:B, 2, FALSE)</f>
        <v>Asthma</v>
      </c>
      <c r="K3388" t="str">
        <f>VLOOKUP(D3388, department!A:B, 2, FALSE)</f>
        <v>Orthopedics</v>
      </c>
      <c r="L3388" t="str">
        <f>VLOOKUP(C3388, provider!A:B, 2, FALSE)</f>
        <v>Dr. Olu Abisola</v>
      </c>
      <c r="M3388" t="str">
        <f>VLOOKUP(G3388, insurance!A:B, 2, FALSE)</f>
        <v>AXA</v>
      </c>
      <c r="N3388">
        <f>VLOOKUP(B3388, patient!A:D, 4, FALSE)</f>
        <v>72</v>
      </c>
      <c r="O3388" t="str">
        <f>VLOOKUP(B3388, patient!A:C, 3, FALSE)</f>
        <v>Male</v>
      </c>
      <c r="P3388" t="str">
        <f>VLOOKUP(B3388, patient!A:F, 6, FALSE)</f>
        <v>Other</v>
      </c>
      <c r="Q3388" t="s">
        <v>491</v>
      </c>
      <c r="R3388">
        <v>377</v>
      </c>
      <c r="S3388">
        <v>41</v>
      </c>
      <c r="T3388" s="1">
        <v>45637</v>
      </c>
      <c r="U3388" s="1" t="str">
        <f t="shared" si="156"/>
        <v>Yes</v>
      </c>
      <c r="V3388">
        <v>6</v>
      </c>
      <c r="W3388" t="s">
        <v>487</v>
      </c>
      <c r="X3388" t="s">
        <v>495</v>
      </c>
      <c r="Y3388" t="str">
        <f t="shared" si="157"/>
        <v>Emergency</v>
      </c>
      <c r="Z3388" t="s">
        <v>497</v>
      </c>
      <c r="AC3388" t="s">
        <v>490</v>
      </c>
      <c r="AD3388">
        <v>292.60000000000002</v>
      </c>
      <c r="AE3388">
        <v>0</v>
      </c>
      <c r="AF3388" t="str">
        <f t="shared" si="158"/>
        <v>Jan</v>
      </c>
    </row>
    <row r="3389" spans="1:32" x14ac:dyDescent="0.25">
      <c r="A3389" s="1">
        <v>45660</v>
      </c>
      <c r="B3389">
        <v>3130</v>
      </c>
      <c r="C3389">
        <v>1</v>
      </c>
      <c r="D3389">
        <v>2</v>
      </c>
      <c r="E3389">
        <v>5</v>
      </c>
      <c r="F3389">
        <v>5</v>
      </c>
      <c r="G3389">
        <v>3</v>
      </c>
      <c r="H3389">
        <f>VLOOKUP(B3389, patient!A:E, 5, FALSE)</f>
        <v>10</v>
      </c>
      <c r="I3389" t="str">
        <f>VLOOKUP(H3389, city!A:B, 2, FALSE)</f>
        <v>Edinburgh</v>
      </c>
      <c r="J3389" t="str">
        <f>VLOOKUP(E3389, diagnosis!A:B, 2, FALSE)</f>
        <v>Migraine</v>
      </c>
      <c r="K3389" t="str">
        <f>VLOOKUP(D3389, department!A:B, 2, FALSE)</f>
        <v>General Surgery</v>
      </c>
      <c r="L3389" t="str">
        <f>VLOOKUP(C3389, provider!A:B, 2, FALSE)</f>
        <v>Dr. Olu Abisola</v>
      </c>
      <c r="M3389" t="str">
        <f>VLOOKUP(G3389, insurance!A:B, 2, FALSE)</f>
        <v>Allianz</v>
      </c>
      <c r="N3389">
        <f>VLOOKUP(B3389, patient!A:D, 4, FALSE)</f>
        <v>19</v>
      </c>
      <c r="O3389" t="str">
        <f>VLOOKUP(B3389, patient!A:C, 3, FALSE)</f>
        <v>Female</v>
      </c>
      <c r="P3389" t="str">
        <f>VLOOKUP(B3389, patient!A:F, 6, FALSE)</f>
        <v>White</v>
      </c>
      <c r="Q3389" t="s">
        <v>492</v>
      </c>
      <c r="R3389">
        <v>991</v>
      </c>
      <c r="S3389">
        <v>99</v>
      </c>
      <c r="U3389" s="1" t="str">
        <f t="shared" si="156"/>
        <v>No</v>
      </c>
      <c r="V3389">
        <v>1</v>
      </c>
      <c r="W3389" t="s">
        <v>492</v>
      </c>
      <c r="X3389" t="s">
        <v>495</v>
      </c>
      <c r="Y3389" t="str">
        <f t="shared" si="157"/>
        <v>Emergency</v>
      </c>
      <c r="Z3389" t="s">
        <v>489</v>
      </c>
      <c r="AA3389" s="1">
        <v>45637</v>
      </c>
      <c r="AB3389" s="1">
        <v>45630</v>
      </c>
      <c r="AC3389" t="s">
        <v>498</v>
      </c>
      <c r="AD3389">
        <v>770</v>
      </c>
      <c r="AE3389">
        <v>10</v>
      </c>
      <c r="AF3389" t="str">
        <f t="shared" si="158"/>
        <v>Jan</v>
      </c>
    </row>
    <row r="3390" spans="1:32" x14ac:dyDescent="0.25">
      <c r="A3390" s="1">
        <v>45660</v>
      </c>
      <c r="B3390">
        <v>3521</v>
      </c>
      <c r="C3390">
        <v>1</v>
      </c>
      <c r="D3390">
        <v>2</v>
      </c>
      <c r="E3390">
        <v>1</v>
      </c>
      <c r="F3390">
        <v>5</v>
      </c>
      <c r="G3390">
        <v>1</v>
      </c>
      <c r="H3390">
        <f>VLOOKUP(B3390, patient!A:E, 5, FALSE)</f>
        <v>4</v>
      </c>
      <c r="I3390" t="str">
        <f>VLOOKUP(H3390, city!A:B, 2, FALSE)</f>
        <v>Birmingham</v>
      </c>
      <c r="J3390" t="str">
        <f>VLOOKUP(E3390, diagnosis!A:B, 2, FALSE)</f>
        <v>Appendicitis</v>
      </c>
      <c r="K3390" t="str">
        <f>VLOOKUP(D3390, department!A:B, 2, FALSE)</f>
        <v>General Surgery</v>
      </c>
      <c r="L3390" t="str">
        <f>VLOOKUP(C3390, provider!A:B, 2, FALSE)</f>
        <v>Dr. Olu Abisola</v>
      </c>
      <c r="M3390" t="str">
        <f>VLOOKUP(G3390, insurance!A:B, 2, FALSE)</f>
        <v>Aviva</v>
      </c>
      <c r="N3390">
        <f>VLOOKUP(B3390, patient!A:D, 4, FALSE)</f>
        <v>79</v>
      </c>
      <c r="O3390" t="str">
        <f>VLOOKUP(B3390, patient!A:C, 3, FALSE)</f>
        <v>Male</v>
      </c>
      <c r="P3390" t="str">
        <f>VLOOKUP(B3390, patient!A:F, 6, FALSE)</f>
        <v>White</v>
      </c>
      <c r="Q3390" t="s">
        <v>492</v>
      </c>
      <c r="R3390">
        <v>177</v>
      </c>
      <c r="S3390">
        <v>107</v>
      </c>
      <c r="T3390" s="1">
        <v>45652</v>
      </c>
      <c r="U3390" s="1" t="str">
        <f t="shared" si="156"/>
        <v>Yes</v>
      </c>
      <c r="V3390">
        <v>8</v>
      </c>
      <c r="W3390" t="s">
        <v>494</v>
      </c>
      <c r="X3390" t="s">
        <v>495</v>
      </c>
      <c r="Y3390" t="str">
        <f t="shared" si="157"/>
        <v>Emergency</v>
      </c>
      <c r="Z3390" t="s">
        <v>489</v>
      </c>
      <c r="AC3390" t="s">
        <v>490</v>
      </c>
      <c r="AD3390">
        <v>198.8</v>
      </c>
      <c r="AE3390">
        <v>0</v>
      </c>
      <c r="AF3390" t="str">
        <f t="shared" si="158"/>
        <v>Jan</v>
      </c>
    </row>
    <row r="3391" spans="1:32" x14ac:dyDescent="0.25">
      <c r="A3391" s="1">
        <v>45661</v>
      </c>
      <c r="B3391">
        <v>1864</v>
      </c>
      <c r="C3391">
        <v>1</v>
      </c>
      <c r="D3391">
        <v>4</v>
      </c>
      <c r="E3391">
        <v>1</v>
      </c>
      <c r="F3391">
        <v>5</v>
      </c>
      <c r="G3391">
        <v>2</v>
      </c>
      <c r="H3391">
        <f>VLOOKUP(B3391, patient!A:E, 5, FALSE)</f>
        <v>10</v>
      </c>
      <c r="I3391" t="str">
        <f>VLOOKUP(H3391, city!A:B, 2, FALSE)</f>
        <v>Edinburgh</v>
      </c>
      <c r="J3391" t="str">
        <f>VLOOKUP(E3391, diagnosis!A:B, 2, FALSE)</f>
        <v>Appendicitis</v>
      </c>
      <c r="K3391" t="str">
        <f>VLOOKUP(D3391, department!A:B, 2, FALSE)</f>
        <v>Orthopedics</v>
      </c>
      <c r="L3391" t="str">
        <f>VLOOKUP(C3391, provider!A:B, 2, FALSE)</f>
        <v>Dr. Olu Abisola</v>
      </c>
      <c r="M3391" t="str">
        <f>VLOOKUP(G3391, insurance!A:B, 2, FALSE)</f>
        <v>AXA</v>
      </c>
      <c r="N3391">
        <f>VLOOKUP(B3391, patient!A:D, 4, FALSE)</f>
        <v>44</v>
      </c>
      <c r="O3391" t="str">
        <f>VLOOKUP(B3391, patient!A:C, 3, FALSE)</f>
        <v>Female</v>
      </c>
      <c r="P3391" t="str">
        <f>VLOOKUP(B3391, patient!A:F, 6, FALSE)</f>
        <v>Hispanic</v>
      </c>
      <c r="Q3391" t="s">
        <v>492</v>
      </c>
      <c r="R3391">
        <v>576</v>
      </c>
      <c r="S3391">
        <v>22</v>
      </c>
      <c r="U3391" s="1" t="str">
        <f t="shared" si="156"/>
        <v>No</v>
      </c>
      <c r="V3391">
        <v>9</v>
      </c>
      <c r="W3391" t="s">
        <v>492</v>
      </c>
      <c r="X3391" t="s">
        <v>488</v>
      </c>
      <c r="Y3391" t="str">
        <f t="shared" si="157"/>
        <v>Scheduled</v>
      </c>
      <c r="Z3391" t="s">
        <v>489</v>
      </c>
      <c r="AA3391" s="1">
        <v>45635</v>
      </c>
      <c r="AB3391" s="1">
        <v>45630</v>
      </c>
      <c r="AC3391" t="s">
        <v>498</v>
      </c>
      <c r="AD3391">
        <v>425.6</v>
      </c>
      <c r="AE3391">
        <v>10</v>
      </c>
      <c r="AF3391" t="str">
        <f t="shared" si="158"/>
        <v>Jan</v>
      </c>
    </row>
    <row r="3392" spans="1:32" x14ac:dyDescent="0.25">
      <c r="A3392" s="1">
        <v>45661</v>
      </c>
      <c r="B3392">
        <v>1729</v>
      </c>
      <c r="C3392">
        <v>1</v>
      </c>
      <c r="D3392">
        <v>2</v>
      </c>
      <c r="E3392">
        <v>2</v>
      </c>
      <c r="F3392">
        <v>5</v>
      </c>
      <c r="G3392">
        <v>3</v>
      </c>
      <c r="H3392">
        <f>VLOOKUP(B3392, patient!A:E, 5, FALSE)</f>
        <v>4</v>
      </c>
      <c r="I3392" t="str">
        <f>VLOOKUP(H3392, city!A:B, 2, FALSE)</f>
        <v>Birmingham</v>
      </c>
      <c r="J3392" t="str">
        <f>VLOOKUP(E3392, diagnosis!A:B, 2, FALSE)</f>
        <v>Asthma</v>
      </c>
      <c r="K3392" t="str">
        <f>VLOOKUP(D3392, department!A:B, 2, FALSE)</f>
        <v>General Surgery</v>
      </c>
      <c r="L3392" t="str">
        <f>VLOOKUP(C3392, provider!A:B, 2, FALSE)</f>
        <v>Dr. Olu Abisola</v>
      </c>
      <c r="M3392" t="str">
        <f>VLOOKUP(G3392, insurance!A:B, 2, FALSE)</f>
        <v>Allianz</v>
      </c>
      <c r="N3392">
        <f>VLOOKUP(B3392, patient!A:D, 4, FALSE)</f>
        <v>38</v>
      </c>
      <c r="O3392" t="str">
        <f>VLOOKUP(B3392, patient!A:C, 3, FALSE)</f>
        <v>Male</v>
      </c>
      <c r="P3392" t="str">
        <f>VLOOKUP(B3392, patient!A:F, 6, FALSE)</f>
        <v>Hispanic</v>
      </c>
      <c r="Q3392" t="s">
        <v>492</v>
      </c>
      <c r="R3392">
        <v>395</v>
      </c>
      <c r="S3392">
        <v>20</v>
      </c>
      <c r="T3392" s="1">
        <v>45641</v>
      </c>
      <c r="U3392" s="1" t="str">
        <f t="shared" si="156"/>
        <v>Yes</v>
      </c>
      <c r="V3392">
        <v>7</v>
      </c>
      <c r="W3392" t="s">
        <v>492</v>
      </c>
      <c r="X3392" t="s">
        <v>495</v>
      </c>
      <c r="Y3392" t="str">
        <f t="shared" si="157"/>
        <v>Emergency</v>
      </c>
      <c r="Z3392" t="s">
        <v>489</v>
      </c>
      <c r="AC3392" t="s">
        <v>490</v>
      </c>
      <c r="AD3392">
        <v>290.5</v>
      </c>
      <c r="AE3392">
        <v>0</v>
      </c>
      <c r="AF3392" t="str">
        <f t="shared" si="158"/>
        <v>Jan</v>
      </c>
    </row>
    <row r="3393" spans="1:32" x14ac:dyDescent="0.25">
      <c r="A3393" s="1">
        <v>45661</v>
      </c>
      <c r="B3393">
        <v>2152</v>
      </c>
      <c r="C3393">
        <v>1</v>
      </c>
      <c r="D3393">
        <v>3</v>
      </c>
      <c r="E3393">
        <v>3</v>
      </c>
      <c r="F3393">
        <v>3</v>
      </c>
      <c r="G3393">
        <v>1</v>
      </c>
      <c r="H3393">
        <f>VLOOKUP(B3393, patient!A:E, 5, FALSE)</f>
        <v>10</v>
      </c>
      <c r="I3393" t="str">
        <f>VLOOKUP(H3393, city!A:B, 2, FALSE)</f>
        <v>Edinburgh</v>
      </c>
      <c r="J3393" t="str">
        <f>VLOOKUP(E3393, diagnosis!A:B, 2, FALSE)</f>
        <v>Fracture</v>
      </c>
      <c r="K3393" t="str">
        <f>VLOOKUP(D3393, department!A:B, 2, FALSE)</f>
        <v>Neurology</v>
      </c>
      <c r="L3393" t="str">
        <f>VLOOKUP(C3393, provider!A:B, 2, FALSE)</f>
        <v>Dr. Olu Abisola</v>
      </c>
      <c r="M3393" t="str">
        <f>VLOOKUP(G3393, insurance!A:B, 2, FALSE)</f>
        <v>Aviva</v>
      </c>
      <c r="N3393">
        <f>VLOOKUP(B3393, patient!A:D, 4, FALSE)</f>
        <v>71</v>
      </c>
      <c r="O3393" t="str">
        <f>VLOOKUP(B3393, patient!A:C, 3, FALSE)</f>
        <v>Female</v>
      </c>
      <c r="P3393" t="str">
        <f>VLOOKUP(B3393, patient!A:F, 6, FALSE)</f>
        <v>Other</v>
      </c>
      <c r="Q3393" t="s">
        <v>492</v>
      </c>
      <c r="R3393">
        <v>519</v>
      </c>
      <c r="S3393">
        <v>72</v>
      </c>
      <c r="T3393" s="1">
        <v>45645</v>
      </c>
      <c r="U3393" s="1" t="str">
        <f t="shared" si="156"/>
        <v>Yes</v>
      </c>
      <c r="V3393">
        <v>9</v>
      </c>
      <c r="W3393" t="s">
        <v>487</v>
      </c>
      <c r="X3393" t="s">
        <v>495</v>
      </c>
      <c r="Y3393" t="str">
        <f t="shared" si="157"/>
        <v>Emergency</v>
      </c>
      <c r="Z3393" t="s">
        <v>497</v>
      </c>
      <c r="AC3393" t="s">
        <v>490</v>
      </c>
      <c r="AD3393">
        <v>413.7</v>
      </c>
      <c r="AE3393">
        <v>0</v>
      </c>
      <c r="AF3393" t="str">
        <f t="shared" si="158"/>
        <v>Jan</v>
      </c>
    </row>
    <row r="3394" spans="1:32" x14ac:dyDescent="0.25">
      <c r="A3394" s="1">
        <v>45661</v>
      </c>
      <c r="B3394">
        <v>1175</v>
      </c>
      <c r="C3394">
        <v>1</v>
      </c>
      <c r="D3394">
        <v>4</v>
      </c>
      <c r="E3394">
        <v>3</v>
      </c>
      <c r="F3394">
        <v>5</v>
      </c>
      <c r="G3394">
        <v>3</v>
      </c>
      <c r="H3394">
        <f>VLOOKUP(B3394, patient!A:E, 5, FALSE)</f>
        <v>4</v>
      </c>
      <c r="I3394" t="str">
        <f>VLOOKUP(H3394, city!A:B, 2, FALSE)</f>
        <v>Birmingham</v>
      </c>
      <c r="J3394" t="str">
        <f>VLOOKUP(E3394, diagnosis!A:B, 2, FALSE)</f>
        <v>Fracture</v>
      </c>
      <c r="K3394" t="str">
        <f>VLOOKUP(D3394, department!A:B, 2, FALSE)</f>
        <v>Orthopedics</v>
      </c>
      <c r="L3394" t="str">
        <f>VLOOKUP(C3394, provider!A:B, 2, FALSE)</f>
        <v>Dr. Olu Abisola</v>
      </c>
      <c r="M3394" t="str">
        <f>VLOOKUP(G3394, insurance!A:B, 2, FALSE)</f>
        <v>Allianz</v>
      </c>
      <c r="N3394">
        <f>VLOOKUP(B3394, patient!A:D, 4, FALSE)</f>
        <v>55</v>
      </c>
      <c r="O3394" t="str">
        <f>VLOOKUP(B3394, patient!A:C, 3, FALSE)</f>
        <v>Male</v>
      </c>
      <c r="P3394" t="str">
        <f>VLOOKUP(B3394, patient!A:F, 6, FALSE)</f>
        <v>White</v>
      </c>
      <c r="Q3394" t="s">
        <v>486</v>
      </c>
      <c r="R3394">
        <v>987</v>
      </c>
      <c r="S3394">
        <v>191</v>
      </c>
      <c r="T3394" s="1">
        <v>45654</v>
      </c>
      <c r="U3394" s="1" t="str">
        <f t="shared" si="156"/>
        <v>Yes</v>
      </c>
      <c r="V3394">
        <v>2</v>
      </c>
      <c r="W3394" t="s">
        <v>494</v>
      </c>
      <c r="X3394" t="s">
        <v>488</v>
      </c>
      <c r="Y3394" t="str">
        <f t="shared" si="157"/>
        <v>Scheduled</v>
      </c>
      <c r="Z3394" t="s">
        <v>489</v>
      </c>
      <c r="AC3394" t="s">
        <v>490</v>
      </c>
      <c r="AD3394">
        <v>824.6</v>
      </c>
      <c r="AE3394">
        <v>0</v>
      </c>
      <c r="AF3394" t="str">
        <f t="shared" si="158"/>
        <v>Jan</v>
      </c>
    </row>
    <row r="3395" spans="1:32" x14ac:dyDescent="0.25">
      <c r="A3395" s="1">
        <v>45661</v>
      </c>
      <c r="B3395">
        <v>3972</v>
      </c>
      <c r="C3395">
        <v>1</v>
      </c>
      <c r="D3395">
        <v>4</v>
      </c>
      <c r="E3395">
        <v>5</v>
      </c>
      <c r="F3395">
        <v>5</v>
      </c>
      <c r="G3395">
        <v>2</v>
      </c>
      <c r="H3395">
        <f>VLOOKUP(B3395, patient!A:E, 5, FALSE)</f>
        <v>10</v>
      </c>
      <c r="I3395" t="str">
        <f>VLOOKUP(H3395, city!A:B, 2, FALSE)</f>
        <v>Edinburgh</v>
      </c>
      <c r="J3395" t="str">
        <f>VLOOKUP(E3395, diagnosis!A:B, 2, FALSE)</f>
        <v>Migraine</v>
      </c>
      <c r="K3395" t="str">
        <f>VLOOKUP(D3395, department!A:B, 2, FALSE)</f>
        <v>Orthopedics</v>
      </c>
      <c r="L3395" t="str">
        <f>VLOOKUP(C3395, provider!A:B, 2, FALSE)</f>
        <v>Dr. Olu Abisola</v>
      </c>
      <c r="M3395" t="str">
        <f>VLOOKUP(G3395, insurance!A:B, 2, FALSE)</f>
        <v>AXA</v>
      </c>
      <c r="N3395">
        <f>VLOOKUP(B3395, patient!A:D, 4, FALSE)</f>
        <v>32</v>
      </c>
      <c r="O3395" t="str">
        <f>VLOOKUP(B3395, patient!A:C, 3, FALSE)</f>
        <v>Male</v>
      </c>
      <c r="P3395" t="str">
        <f>VLOOKUP(B3395, patient!A:F, 6, FALSE)</f>
        <v>Other</v>
      </c>
      <c r="Q3395" t="s">
        <v>491</v>
      </c>
      <c r="R3395">
        <v>853</v>
      </c>
      <c r="S3395">
        <v>66</v>
      </c>
      <c r="T3395" s="1">
        <v>45658</v>
      </c>
      <c r="U3395" s="1" t="str">
        <f t="shared" ref="U3395:U3458" si="159">IF(T3395&lt;&gt;"", "Yes", "No")</f>
        <v>Yes</v>
      </c>
      <c r="V3395">
        <v>1</v>
      </c>
      <c r="W3395" t="s">
        <v>494</v>
      </c>
      <c r="X3395" t="s">
        <v>488</v>
      </c>
      <c r="Y3395" t="str">
        <f t="shared" ref="Y3395:Y3458" si="160">IF(TRIM(X3395)="yes", "Emergency", "Scheduled")</f>
        <v>Scheduled</v>
      </c>
      <c r="Z3395" t="s">
        <v>497</v>
      </c>
      <c r="AC3395" t="s">
        <v>490</v>
      </c>
      <c r="AD3395">
        <v>643.29999999999995</v>
      </c>
      <c r="AE3395">
        <v>0</v>
      </c>
      <c r="AF3395" t="str">
        <f t="shared" ref="AF3395:AF3458" si="161">TEXT(A3395, "mmm")</f>
        <v>Jan</v>
      </c>
    </row>
    <row r="3396" spans="1:32" x14ac:dyDescent="0.25">
      <c r="A3396" s="1">
        <v>45661</v>
      </c>
      <c r="B3396">
        <v>3304</v>
      </c>
      <c r="C3396">
        <v>1</v>
      </c>
      <c r="D3396">
        <v>1</v>
      </c>
      <c r="E3396">
        <v>5</v>
      </c>
      <c r="F3396">
        <v>4</v>
      </c>
      <c r="G3396">
        <v>3</v>
      </c>
      <c r="H3396">
        <f>VLOOKUP(B3396, patient!A:E, 5, FALSE)</f>
        <v>4</v>
      </c>
      <c r="I3396" t="str">
        <f>VLOOKUP(H3396, city!A:B, 2, FALSE)</f>
        <v>Birmingham</v>
      </c>
      <c r="J3396" t="str">
        <f>VLOOKUP(E3396, diagnosis!A:B, 2, FALSE)</f>
        <v>Migraine</v>
      </c>
      <c r="K3396" t="str">
        <f>VLOOKUP(D3396, department!A:B, 2, FALSE)</f>
        <v>Cardiology</v>
      </c>
      <c r="L3396" t="str">
        <f>VLOOKUP(C3396, provider!A:B, 2, FALSE)</f>
        <v>Dr. Olu Abisola</v>
      </c>
      <c r="M3396" t="str">
        <f>VLOOKUP(G3396, insurance!A:B, 2, FALSE)</f>
        <v>Allianz</v>
      </c>
      <c r="N3396">
        <f>VLOOKUP(B3396, patient!A:D, 4, FALSE)</f>
        <v>38</v>
      </c>
      <c r="O3396" t="str">
        <f>VLOOKUP(B3396, patient!A:C, 3, FALSE)</f>
        <v>Female</v>
      </c>
      <c r="P3396" t="str">
        <f>VLOOKUP(B3396, patient!A:F, 6, FALSE)</f>
        <v>Other</v>
      </c>
      <c r="Q3396" t="s">
        <v>486</v>
      </c>
      <c r="R3396">
        <v>621</v>
      </c>
      <c r="S3396">
        <v>185</v>
      </c>
      <c r="U3396" s="1" t="str">
        <f t="shared" si="159"/>
        <v>No</v>
      </c>
      <c r="V3396">
        <v>7</v>
      </c>
      <c r="W3396" t="s">
        <v>492</v>
      </c>
      <c r="X3396" t="s">
        <v>488</v>
      </c>
      <c r="Y3396" t="str">
        <f t="shared" si="160"/>
        <v>Scheduled</v>
      </c>
      <c r="Z3396" t="s">
        <v>497</v>
      </c>
      <c r="AA3396" s="1">
        <v>45634</v>
      </c>
      <c r="AB3396" s="1">
        <v>45631</v>
      </c>
      <c r="AC3396" t="s">
        <v>498</v>
      </c>
      <c r="AD3396">
        <v>571.20000000000005</v>
      </c>
      <c r="AE3396">
        <v>10</v>
      </c>
      <c r="AF3396" t="str">
        <f t="shared" si="161"/>
        <v>Jan</v>
      </c>
    </row>
    <row r="3397" spans="1:32" x14ac:dyDescent="0.25">
      <c r="A3397" s="1">
        <v>45661</v>
      </c>
      <c r="B3397">
        <v>23</v>
      </c>
      <c r="C3397">
        <v>1</v>
      </c>
      <c r="D3397">
        <v>4</v>
      </c>
      <c r="E3397">
        <v>2</v>
      </c>
      <c r="F3397">
        <v>5</v>
      </c>
      <c r="G3397">
        <v>2</v>
      </c>
      <c r="H3397">
        <f>VLOOKUP(B3397, patient!A:E, 5, FALSE)</f>
        <v>10</v>
      </c>
      <c r="I3397" t="str">
        <f>VLOOKUP(H3397, city!A:B, 2, FALSE)</f>
        <v>Edinburgh</v>
      </c>
      <c r="J3397" t="str">
        <f>VLOOKUP(E3397, diagnosis!A:B, 2, FALSE)</f>
        <v>Asthma</v>
      </c>
      <c r="K3397" t="str">
        <f>VLOOKUP(D3397, department!A:B, 2, FALSE)</f>
        <v>Orthopedics</v>
      </c>
      <c r="L3397" t="str">
        <f>VLOOKUP(C3397, provider!A:B, 2, FALSE)</f>
        <v>Dr. Olu Abisola</v>
      </c>
      <c r="M3397" t="str">
        <f>VLOOKUP(G3397, insurance!A:B, 2, FALSE)</f>
        <v>AXA</v>
      </c>
      <c r="N3397">
        <f>VLOOKUP(B3397, patient!A:D, 4, FALSE)</f>
        <v>27</v>
      </c>
      <c r="O3397" t="str">
        <f>VLOOKUP(B3397, patient!A:C, 3, FALSE)</f>
        <v>Female</v>
      </c>
      <c r="P3397" t="str">
        <f>VLOOKUP(B3397, patient!A:F, 6, FALSE)</f>
        <v>Asian</v>
      </c>
      <c r="Q3397" t="s">
        <v>486</v>
      </c>
      <c r="R3397">
        <v>675</v>
      </c>
      <c r="S3397">
        <v>134</v>
      </c>
      <c r="U3397" s="1" t="str">
        <f t="shared" si="159"/>
        <v>No</v>
      </c>
      <c r="V3397">
        <v>4</v>
      </c>
      <c r="W3397" t="s">
        <v>494</v>
      </c>
      <c r="X3397" t="s">
        <v>488</v>
      </c>
      <c r="Y3397" t="str">
        <f t="shared" si="160"/>
        <v>Scheduled</v>
      </c>
      <c r="Z3397" t="s">
        <v>489</v>
      </c>
      <c r="AA3397" s="1">
        <v>45640</v>
      </c>
      <c r="AB3397" s="1">
        <v>45631</v>
      </c>
      <c r="AC3397" t="s">
        <v>498</v>
      </c>
      <c r="AD3397">
        <v>573.29999999999995</v>
      </c>
      <c r="AE3397">
        <v>10</v>
      </c>
      <c r="AF3397" t="str">
        <f t="shared" si="161"/>
        <v>Jan</v>
      </c>
    </row>
    <row r="3398" spans="1:32" x14ac:dyDescent="0.25">
      <c r="A3398" s="1">
        <v>45661</v>
      </c>
      <c r="B3398">
        <v>2928</v>
      </c>
      <c r="C3398">
        <v>1</v>
      </c>
      <c r="D3398">
        <v>1</v>
      </c>
      <c r="E3398">
        <v>4</v>
      </c>
      <c r="F3398">
        <v>2</v>
      </c>
      <c r="G3398">
        <v>2</v>
      </c>
      <c r="H3398">
        <f>VLOOKUP(B3398, patient!A:E, 5, FALSE)</f>
        <v>4</v>
      </c>
      <c r="I3398" t="str">
        <f>VLOOKUP(H3398, city!A:B, 2, FALSE)</f>
        <v>Birmingham</v>
      </c>
      <c r="J3398" t="str">
        <f>VLOOKUP(E3398, diagnosis!A:B, 2, FALSE)</f>
        <v>Hypertension</v>
      </c>
      <c r="K3398" t="str">
        <f>VLOOKUP(D3398, department!A:B, 2, FALSE)</f>
        <v>Cardiology</v>
      </c>
      <c r="L3398" t="str">
        <f>VLOOKUP(C3398, provider!A:B, 2, FALSE)</f>
        <v>Dr. Olu Abisola</v>
      </c>
      <c r="M3398" t="str">
        <f>VLOOKUP(G3398, insurance!A:B, 2, FALSE)</f>
        <v>AXA</v>
      </c>
      <c r="N3398">
        <f>VLOOKUP(B3398, patient!A:D, 4, FALSE)</f>
        <v>40</v>
      </c>
      <c r="O3398" t="str">
        <f>VLOOKUP(B3398, patient!A:C, 3, FALSE)</f>
        <v>Male</v>
      </c>
      <c r="P3398" t="str">
        <f>VLOOKUP(B3398, patient!A:F, 6, FALSE)</f>
        <v>Other</v>
      </c>
      <c r="Q3398" t="s">
        <v>486</v>
      </c>
      <c r="R3398">
        <v>541</v>
      </c>
      <c r="S3398">
        <v>60</v>
      </c>
      <c r="U3398" s="1" t="str">
        <f t="shared" si="159"/>
        <v>No</v>
      </c>
      <c r="V3398">
        <v>10</v>
      </c>
      <c r="W3398" t="s">
        <v>494</v>
      </c>
      <c r="X3398" t="s">
        <v>488</v>
      </c>
      <c r="Y3398" t="str">
        <f t="shared" si="160"/>
        <v>Scheduled</v>
      </c>
      <c r="Z3398" t="s">
        <v>489</v>
      </c>
      <c r="AA3398" s="1">
        <v>45633</v>
      </c>
      <c r="AB3398" s="1">
        <v>45631</v>
      </c>
      <c r="AC3398" t="s">
        <v>496</v>
      </c>
      <c r="AD3398">
        <v>455.7</v>
      </c>
      <c r="AE3398">
        <v>50</v>
      </c>
      <c r="AF3398" t="str">
        <f t="shared" si="161"/>
        <v>Jan</v>
      </c>
    </row>
    <row r="3399" spans="1:32" x14ac:dyDescent="0.25">
      <c r="A3399" s="1">
        <v>45661</v>
      </c>
      <c r="B3399">
        <v>4839</v>
      </c>
      <c r="C3399">
        <v>1</v>
      </c>
      <c r="D3399">
        <v>2</v>
      </c>
      <c r="E3399">
        <v>3</v>
      </c>
      <c r="F3399">
        <v>5</v>
      </c>
      <c r="G3399">
        <v>2</v>
      </c>
      <c r="H3399">
        <f>VLOOKUP(B3399, patient!A:E, 5, FALSE)</f>
        <v>10</v>
      </c>
      <c r="I3399" t="str">
        <f>VLOOKUP(H3399, city!A:B, 2, FALSE)</f>
        <v>Edinburgh</v>
      </c>
      <c r="J3399" t="str">
        <f>VLOOKUP(E3399, diagnosis!A:B, 2, FALSE)</f>
        <v>Fracture</v>
      </c>
      <c r="K3399" t="str">
        <f>VLOOKUP(D3399, department!A:B, 2, FALSE)</f>
        <v>General Surgery</v>
      </c>
      <c r="L3399" t="str">
        <f>VLOOKUP(C3399, provider!A:B, 2, FALSE)</f>
        <v>Dr. Olu Abisola</v>
      </c>
      <c r="M3399" t="str">
        <f>VLOOKUP(G3399, insurance!A:B, 2, FALSE)</f>
        <v>AXA</v>
      </c>
      <c r="N3399">
        <f>VLOOKUP(B3399, patient!A:D, 4, FALSE)</f>
        <v>75</v>
      </c>
      <c r="O3399" t="str">
        <f>VLOOKUP(B3399, patient!A:C, 3, FALSE)</f>
        <v>Male</v>
      </c>
      <c r="P3399" t="str">
        <f>VLOOKUP(B3399, patient!A:F, 6, FALSE)</f>
        <v>Hispanic</v>
      </c>
      <c r="Q3399" t="s">
        <v>491</v>
      </c>
      <c r="R3399">
        <v>775</v>
      </c>
      <c r="S3399">
        <v>168</v>
      </c>
      <c r="T3399" s="1">
        <v>45656</v>
      </c>
      <c r="U3399" s="1" t="str">
        <f t="shared" si="159"/>
        <v>Yes</v>
      </c>
      <c r="V3399">
        <v>8</v>
      </c>
      <c r="W3399" t="s">
        <v>494</v>
      </c>
      <c r="X3399" t="s">
        <v>495</v>
      </c>
      <c r="Y3399" t="str">
        <f t="shared" si="160"/>
        <v>Emergency</v>
      </c>
      <c r="Z3399" t="s">
        <v>497</v>
      </c>
      <c r="AC3399" t="s">
        <v>490</v>
      </c>
      <c r="AD3399">
        <v>660.1</v>
      </c>
      <c r="AE3399">
        <v>0</v>
      </c>
      <c r="AF3399" t="str">
        <f t="shared" si="161"/>
        <v>Jan</v>
      </c>
    </row>
    <row r="3400" spans="1:32" x14ac:dyDescent="0.25">
      <c r="A3400" s="1">
        <v>45661</v>
      </c>
      <c r="B3400">
        <v>3667</v>
      </c>
      <c r="C3400">
        <v>1</v>
      </c>
      <c r="D3400">
        <v>2</v>
      </c>
      <c r="E3400">
        <v>4</v>
      </c>
      <c r="F3400">
        <v>5</v>
      </c>
      <c r="G3400">
        <v>2</v>
      </c>
      <c r="H3400">
        <f>VLOOKUP(B3400, patient!A:E, 5, FALSE)</f>
        <v>4</v>
      </c>
      <c r="I3400" t="str">
        <f>VLOOKUP(H3400, city!A:B, 2, FALSE)</f>
        <v>Birmingham</v>
      </c>
      <c r="J3400" t="str">
        <f>VLOOKUP(E3400, diagnosis!A:B, 2, FALSE)</f>
        <v>Hypertension</v>
      </c>
      <c r="K3400" t="str">
        <f>VLOOKUP(D3400, department!A:B, 2, FALSE)</f>
        <v>General Surgery</v>
      </c>
      <c r="L3400" t="str">
        <f>VLOOKUP(C3400, provider!A:B, 2, FALSE)</f>
        <v>Dr. Olu Abisola</v>
      </c>
      <c r="M3400" t="str">
        <f>VLOOKUP(G3400, insurance!A:B, 2, FALSE)</f>
        <v>AXA</v>
      </c>
      <c r="N3400">
        <f>VLOOKUP(B3400, patient!A:D, 4, FALSE)</f>
        <v>73</v>
      </c>
      <c r="O3400" t="str">
        <f>VLOOKUP(B3400, patient!A:C, 3, FALSE)</f>
        <v>Female</v>
      </c>
      <c r="P3400" t="str">
        <f>VLOOKUP(B3400, patient!A:F, 6, FALSE)</f>
        <v>Asian</v>
      </c>
      <c r="Q3400" t="s">
        <v>491</v>
      </c>
      <c r="R3400">
        <v>483</v>
      </c>
      <c r="S3400">
        <v>192</v>
      </c>
      <c r="U3400" s="1" t="str">
        <f t="shared" si="159"/>
        <v>No</v>
      </c>
      <c r="V3400">
        <v>3</v>
      </c>
      <c r="W3400" t="s">
        <v>487</v>
      </c>
      <c r="X3400" t="s">
        <v>495</v>
      </c>
      <c r="Y3400" t="str">
        <f t="shared" si="160"/>
        <v>Emergency</v>
      </c>
      <c r="Z3400" t="s">
        <v>489</v>
      </c>
      <c r="AA3400" s="1">
        <v>45638</v>
      </c>
      <c r="AB3400" s="1">
        <v>45631</v>
      </c>
      <c r="AC3400" t="s">
        <v>493</v>
      </c>
      <c r="AD3400">
        <v>493.5</v>
      </c>
      <c r="AE3400">
        <v>30</v>
      </c>
      <c r="AF3400" t="str">
        <f t="shared" si="161"/>
        <v>Jan</v>
      </c>
    </row>
    <row r="3401" spans="1:32" x14ac:dyDescent="0.25">
      <c r="A3401" s="1">
        <v>45662</v>
      </c>
      <c r="B3401">
        <v>1530</v>
      </c>
      <c r="C3401">
        <v>1</v>
      </c>
      <c r="D3401">
        <v>3</v>
      </c>
      <c r="E3401">
        <v>4</v>
      </c>
      <c r="F3401">
        <v>5</v>
      </c>
      <c r="G3401">
        <v>2</v>
      </c>
      <c r="H3401">
        <f>VLOOKUP(B3401, patient!A:E, 5, FALSE)</f>
        <v>10</v>
      </c>
      <c r="I3401" t="str">
        <f>VLOOKUP(H3401, city!A:B, 2, FALSE)</f>
        <v>Edinburgh</v>
      </c>
      <c r="J3401" t="str">
        <f>VLOOKUP(E3401, diagnosis!A:B, 2, FALSE)</f>
        <v>Hypertension</v>
      </c>
      <c r="K3401" t="str">
        <f>VLOOKUP(D3401, department!A:B, 2, FALSE)</f>
        <v>Neurology</v>
      </c>
      <c r="L3401" t="str">
        <f>VLOOKUP(C3401, provider!A:B, 2, FALSE)</f>
        <v>Dr. Olu Abisola</v>
      </c>
      <c r="M3401" t="str">
        <f>VLOOKUP(G3401, insurance!A:B, 2, FALSE)</f>
        <v>AXA</v>
      </c>
      <c r="N3401">
        <f>VLOOKUP(B3401, patient!A:D, 4, FALSE)</f>
        <v>56</v>
      </c>
      <c r="O3401" t="str">
        <f>VLOOKUP(B3401, patient!A:C, 3, FALSE)</f>
        <v>Male</v>
      </c>
      <c r="P3401" t="str">
        <f>VLOOKUP(B3401, patient!A:F, 6, FALSE)</f>
        <v>White</v>
      </c>
      <c r="Q3401" t="s">
        <v>486</v>
      </c>
      <c r="R3401">
        <v>970</v>
      </c>
      <c r="S3401">
        <v>160</v>
      </c>
      <c r="T3401" s="1">
        <v>45641</v>
      </c>
      <c r="U3401" s="1" t="str">
        <f t="shared" si="159"/>
        <v>Yes</v>
      </c>
      <c r="V3401">
        <v>7</v>
      </c>
      <c r="W3401" t="s">
        <v>487</v>
      </c>
      <c r="X3401" t="s">
        <v>495</v>
      </c>
      <c r="Y3401" t="str">
        <f t="shared" si="160"/>
        <v>Emergency</v>
      </c>
      <c r="Z3401" t="s">
        <v>489</v>
      </c>
      <c r="AC3401" t="s">
        <v>490</v>
      </c>
      <c r="AD3401">
        <v>791</v>
      </c>
      <c r="AE3401">
        <v>0</v>
      </c>
      <c r="AF3401" t="str">
        <f t="shared" si="161"/>
        <v>Jan</v>
      </c>
    </row>
    <row r="3402" spans="1:32" x14ac:dyDescent="0.25">
      <c r="A3402" s="1">
        <v>45632</v>
      </c>
      <c r="B3402">
        <v>640</v>
      </c>
      <c r="C3402">
        <v>1</v>
      </c>
      <c r="D3402">
        <v>1</v>
      </c>
      <c r="E3402">
        <v>2</v>
      </c>
      <c r="F3402">
        <v>1</v>
      </c>
      <c r="G3402">
        <v>1</v>
      </c>
      <c r="H3402">
        <f>VLOOKUP(B3402, patient!A:E, 5, FALSE)</f>
        <v>4</v>
      </c>
      <c r="I3402" t="str">
        <f>VLOOKUP(H3402, city!A:B, 2, FALSE)</f>
        <v>Birmingham</v>
      </c>
      <c r="J3402" t="str">
        <f>VLOOKUP(E3402, diagnosis!A:B, 2, FALSE)</f>
        <v>Asthma</v>
      </c>
      <c r="K3402" t="str">
        <f>VLOOKUP(D3402, department!A:B, 2, FALSE)</f>
        <v>Cardiology</v>
      </c>
      <c r="L3402" t="str">
        <f>VLOOKUP(C3402, provider!A:B, 2, FALSE)</f>
        <v>Dr. Olu Abisola</v>
      </c>
      <c r="M3402" t="str">
        <f>VLOOKUP(G3402, insurance!A:B, 2, FALSE)</f>
        <v>Aviva</v>
      </c>
      <c r="N3402">
        <f>VLOOKUP(B3402, patient!A:D, 4, FALSE)</f>
        <v>22</v>
      </c>
      <c r="O3402" t="str">
        <f>VLOOKUP(B3402, patient!A:C, 3, FALSE)</f>
        <v>Female</v>
      </c>
      <c r="P3402" t="str">
        <f>VLOOKUP(B3402, patient!A:F, 6, FALSE)</f>
        <v>Hispanic</v>
      </c>
      <c r="Q3402" t="s">
        <v>491</v>
      </c>
      <c r="R3402">
        <v>213</v>
      </c>
      <c r="S3402">
        <v>85</v>
      </c>
      <c r="U3402" s="1" t="str">
        <f t="shared" si="159"/>
        <v>No</v>
      </c>
      <c r="V3402">
        <v>7</v>
      </c>
      <c r="W3402" t="s">
        <v>487</v>
      </c>
      <c r="X3402" t="s">
        <v>488</v>
      </c>
      <c r="Y3402" t="str">
        <f t="shared" si="160"/>
        <v>Scheduled</v>
      </c>
      <c r="Z3402" t="s">
        <v>497</v>
      </c>
      <c r="AA3402" s="1">
        <v>45638</v>
      </c>
      <c r="AB3402" s="1">
        <v>45632</v>
      </c>
      <c r="AC3402" t="s">
        <v>498</v>
      </c>
      <c r="AD3402">
        <v>215.6</v>
      </c>
      <c r="AE3402">
        <v>10</v>
      </c>
      <c r="AF3402" t="str">
        <f t="shared" si="161"/>
        <v>Dec</v>
      </c>
    </row>
    <row r="3403" spans="1:32" x14ac:dyDescent="0.25">
      <c r="A3403" s="1">
        <v>45632</v>
      </c>
      <c r="B3403">
        <v>3947</v>
      </c>
      <c r="C3403">
        <v>1</v>
      </c>
      <c r="D3403">
        <v>4</v>
      </c>
      <c r="E3403">
        <v>5</v>
      </c>
      <c r="F3403">
        <v>5</v>
      </c>
      <c r="G3403">
        <v>2</v>
      </c>
      <c r="H3403">
        <f>VLOOKUP(B3403, patient!A:E, 5, FALSE)</f>
        <v>10</v>
      </c>
      <c r="I3403" t="str">
        <f>VLOOKUP(H3403, city!A:B, 2, FALSE)</f>
        <v>Edinburgh</v>
      </c>
      <c r="J3403" t="str">
        <f>VLOOKUP(E3403, diagnosis!A:B, 2, FALSE)</f>
        <v>Migraine</v>
      </c>
      <c r="K3403" t="str">
        <f>VLOOKUP(D3403, department!A:B, 2, FALSE)</f>
        <v>Orthopedics</v>
      </c>
      <c r="L3403" t="str">
        <f>VLOOKUP(C3403, provider!A:B, 2, FALSE)</f>
        <v>Dr. Olu Abisola</v>
      </c>
      <c r="M3403" t="str">
        <f>VLOOKUP(G3403, insurance!A:B, 2, FALSE)</f>
        <v>AXA</v>
      </c>
      <c r="N3403">
        <f>VLOOKUP(B3403, patient!A:D, 4, FALSE)</f>
        <v>18</v>
      </c>
      <c r="O3403" t="str">
        <f>VLOOKUP(B3403, patient!A:C, 3, FALSE)</f>
        <v>Female</v>
      </c>
      <c r="P3403" t="str">
        <f>VLOOKUP(B3403, patient!A:F, 6, FALSE)</f>
        <v>Black</v>
      </c>
      <c r="Q3403" t="s">
        <v>486</v>
      </c>
      <c r="R3403">
        <v>271</v>
      </c>
      <c r="S3403">
        <v>62</v>
      </c>
      <c r="U3403" s="1" t="str">
        <f t="shared" si="159"/>
        <v>No</v>
      </c>
      <c r="V3403">
        <v>10</v>
      </c>
      <c r="W3403" t="s">
        <v>494</v>
      </c>
      <c r="X3403" t="s">
        <v>488</v>
      </c>
      <c r="Y3403" t="str">
        <f t="shared" si="160"/>
        <v>Scheduled</v>
      </c>
      <c r="Z3403" t="s">
        <v>497</v>
      </c>
      <c r="AA3403" s="1">
        <v>45638</v>
      </c>
      <c r="AB3403" s="1">
        <v>45632</v>
      </c>
      <c r="AC3403" t="s">
        <v>496</v>
      </c>
      <c r="AD3403">
        <v>268.10000000000002</v>
      </c>
      <c r="AE3403">
        <v>50</v>
      </c>
      <c r="AF3403" t="str">
        <f t="shared" si="161"/>
        <v>Dec</v>
      </c>
    </row>
    <row r="3404" spans="1:32" x14ac:dyDescent="0.25">
      <c r="A3404" s="1">
        <v>45632</v>
      </c>
      <c r="B3404">
        <v>1478</v>
      </c>
      <c r="C3404">
        <v>1</v>
      </c>
      <c r="D3404">
        <v>1</v>
      </c>
      <c r="E3404">
        <v>4</v>
      </c>
      <c r="F3404">
        <v>2</v>
      </c>
      <c r="G3404">
        <v>1</v>
      </c>
      <c r="H3404">
        <f>VLOOKUP(B3404, patient!A:E, 5, FALSE)</f>
        <v>4</v>
      </c>
      <c r="I3404" t="str">
        <f>VLOOKUP(H3404, city!A:B, 2, FALSE)</f>
        <v>Birmingham</v>
      </c>
      <c r="J3404" t="str">
        <f>VLOOKUP(E3404, diagnosis!A:B, 2, FALSE)</f>
        <v>Hypertension</v>
      </c>
      <c r="K3404" t="str">
        <f>VLOOKUP(D3404, department!A:B, 2, FALSE)</f>
        <v>Cardiology</v>
      </c>
      <c r="L3404" t="str">
        <f>VLOOKUP(C3404, provider!A:B, 2, FALSE)</f>
        <v>Dr. Olu Abisola</v>
      </c>
      <c r="M3404" t="str">
        <f>VLOOKUP(G3404, insurance!A:B, 2, FALSE)</f>
        <v>Aviva</v>
      </c>
      <c r="N3404">
        <f>VLOOKUP(B3404, patient!A:D, 4, FALSE)</f>
        <v>30</v>
      </c>
      <c r="O3404" t="str">
        <f>VLOOKUP(B3404, patient!A:C, 3, FALSE)</f>
        <v>Male</v>
      </c>
      <c r="P3404" t="str">
        <f>VLOOKUP(B3404, patient!A:F, 6, FALSE)</f>
        <v>White</v>
      </c>
      <c r="Q3404" t="s">
        <v>486</v>
      </c>
      <c r="R3404">
        <v>658</v>
      </c>
      <c r="S3404">
        <v>108</v>
      </c>
      <c r="T3404" s="1">
        <v>45642</v>
      </c>
      <c r="U3404" s="1" t="str">
        <f t="shared" si="159"/>
        <v>Yes</v>
      </c>
      <c r="V3404">
        <v>9</v>
      </c>
      <c r="W3404" t="s">
        <v>487</v>
      </c>
      <c r="X3404" t="s">
        <v>495</v>
      </c>
      <c r="Y3404" t="str">
        <f t="shared" si="160"/>
        <v>Emergency</v>
      </c>
      <c r="Z3404" t="s">
        <v>497</v>
      </c>
      <c r="AC3404" t="s">
        <v>490</v>
      </c>
      <c r="AD3404">
        <v>536.20000000000005</v>
      </c>
      <c r="AE3404">
        <v>0</v>
      </c>
      <c r="AF3404" t="str">
        <f t="shared" si="161"/>
        <v>Dec</v>
      </c>
    </row>
    <row r="3405" spans="1:32" x14ac:dyDescent="0.25">
      <c r="A3405" s="1">
        <v>45632</v>
      </c>
      <c r="B3405">
        <v>3425</v>
      </c>
      <c r="C3405">
        <v>1</v>
      </c>
      <c r="D3405">
        <v>2</v>
      </c>
      <c r="E3405">
        <v>2</v>
      </c>
      <c r="F3405">
        <v>5</v>
      </c>
      <c r="G3405">
        <v>3</v>
      </c>
      <c r="H3405">
        <f>VLOOKUP(B3405, patient!A:E, 5, FALSE)</f>
        <v>10</v>
      </c>
      <c r="I3405" t="str">
        <f>VLOOKUP(H3405, city!A:B, 2, FALSE)</f>
        <v>Edinburgh</v>
      </c>
      <c r="J3405" t="str">
        <f>VLOOKUP(E3405, diagnosis!A:B, 2, FALSE)</f>
        <v>Asthma</v>
      </c>
      <c r="K3405" t="str">
        <f>VLOOKUP(D3405, department!A:B, 2, FALSE)</f>
        <v>General Surgery</v>
      </c>
      <c r="L3405" t="str">
        <f>VLOOKUP(C3405, provider!A:B, 2, FALSE)</f>
        <v>Dr. Olu Abisola</v>
      </c>
      <c r="M3405" t="str">
        <f>VLOOKUP(G3405, insurance!A:B, 2, FALSE)</f>
        <v>Allianz</v>
      </c>
      <c r="N3405">
        <f>VLOOKUP(B3405, patient!A:D, 4, FALSE)</f>
        <v>38</v>
      </c>
      <c r="O3405" t="str">
        <f>VLOOKUP(B3405, patient!A:C, 3, FALSE)</f>
        <v>Female</v>
      </c>
      <c r="P3405" t="str">
        <f>VLOOKUP(B3405, patient!A:F, 6, FALSE)</f>
        <v>Black</v>
      </c>
      <c r="Q3405" t="s">
        <v>492</v>
      </c>
      <c r="R3405">
        <v>432</v>
      </c>
      <c r="S3405">
        <v>195</v>
      </c>
      <c r="T3405" s="1">
        <v>45646</v>
      </c>
      <c r="U3405" s="1" t="str">
        <f t="shared" si="159"/>
        <v>Yes</v>
      </c>
      <c r="V3405">
        <v>4</v>
      </c>
      <c r="W3405" t="s">
        <v>494</v>
      </c>
      <c r="X3405" t="s">
        <v>488</v>
      </c>
      <c r="Y3405" t="str">
        <f t="shared" si="160"/>
        <v>Scheduled</v>
      </c>
      <c r="Z3405" t="s">
        <v>497</v>
      </c>
      <c r="AC3405" t="s">
        <v>490</v>
      </c>
      <c r="AD3405">
        <v>438.9</v>
      </c>
      <c r="AE3405">
        <v>0</v>
      </c>
      <c r="AF3405" t="str">
        <f t="shared" si="161"/>
        <v>Dec</v>
      </c>
    </row>
    <row r="3406" spans="1:32" x14ac:dyDescent="0.25">
      <c r="A3406" s="1">
        <v>45632</v>
      </c>
      <c r="B3406">
        <v>3861</v>
      </c>
      <c r="C3406">
        <v>1</v>
      </c>
      <c r="D3406">
        <v>2</v>
      </c>
      <c r="E3406">
        <v>5</v>
      </c>
      <c r="F3406">
        <v>5</v>
      </c>
      <c r="G3406">
        <v>3</v>
      </c>
      <c r="H3406">
        <f>VLOOKUP(B3406, patient!A:E, 5, FALSE)</f>
        <v>4</v>
      </c>
      <c r="I3406" t="str">
        <f>VLOOKUP(H3406, city!A:B, 2, FALSE)</f>
        <v>Birmingham</v>
      </c>
      <c r="J3406" t="str">
        <f>VLOOKUP(E3406, diagnosis!A:B, 2, FALSE)</f>
        <v>Migraine</v>
      </c>
      <c r="K3406" t="str">
        <f>VLOOKUP(D3406, department!A:B, 2, FALSE)</f>
        <v>General Surgery</v>
      </c>
      <c r="L3406" t="str">
        <f>VLOOKUP(C3406, provider!A:B, 2, FALSE)</f>
        <v>Dr. Olu Abisola</v>
      </c>
      <c r="M3406" t="str">
        <f>VLOOKUP(G3406, insurance!A:B, 2, FALSE)</f>
        <v>Allianz</v>
      </c>
      <c r="N3406">
        <f>VLOOKUP(B3406, patient!A:D, 4, FALSE)</f>
        <v>43</v>
      </c>
      <c r="O3406" t="str">
        <f>VLOOKUP(B3406, patient!A:C, 3, FALSE)</f>
        <v>Male</v>
      </c>
      <c r="P3406" t="str">
        <f>VLOOKUP(B3406, patient!A:F, 6, FALSE)</f>
        <v>Hispanic</v>
      </c>
      <c r="Q3406" t="s">
        <v>491</v>
      </c>
      <c r="R3406">
        <v>923</v>
      </c>
      <c r="S3406">
        <v>132</v>
      </c>
      <c r="T3406" s="1">
        <v>45648</v>
      </c>
      <c r="U3406" s="1" t="str">
        <f t="shared" si="159"/>
        <v>Yes</v>
      </c>
      <c r="V3406">
        <v>10</v>
      </c>
      <c r="W3406" t="s">
        <v>487</v>
      </c>
      <c r="X3406" t="s">
        <v>488</v>
      </c>
      <c r="Y3406" t="str">
        <f t="shared" si="160"/>
        <v>Scheduled</v>
      </c>
      <c r="Z3406" t="s">
        <v>497</v>
      </c>
      <c r="AC3406" t="s">
        <v>490</v>
      </c>
      <c r="AD3406">
        <v>738.5</v>
      </c>
      <c r="AE3406">
        <v>0</v>
      </c>
      <c r="AF3406" t="str">
        <f t="shared" si="161"/>
        <v>Dec</v>
      </c>
    </row>
    <row r="3407" spans="1:32" x14ac:dyDescent="0.25">
      <c r="A3407" s="1">
        <v>45632</v>
      </c>
      <c r="B3407">
        <v>1900</v>
      </c>
      <c r="C3407">
        <v>1</v>
      </c>
      <c r="D3407">
        <v>3</v>
      </c>
      <c r="E3407">
        <v>4</v>
      </c>
      <c r="F3407">
        <v>4</v>
      </c>
      <c r="G3407">
        <v>1</v>
      </c>
      <c r="H3407">
        <f>VLOOKUP(B3407, patient!A:E, 5, FALSE)</f>
        <v>10</v>
      </c>
      <c r="I3407" t="str">
        <f>VLOOKUP(H3407, city!A:B, 2, FALSE)</f>
        <v>Edinburgh</v>
      </c>
      <c r="J3407" t="str">
        <f>VLOOKUP(E3407, diagnosis!A:B, 2, FALSE)</f>
        <v>Hypertension</v>
      </c>
      <c r="K3407" t="str">
        <f>VLOOKUP(D3407, department!A:B, 2, FALSE)</f>
        <v>Neurology</v>
      </c>
      <c r="L3407" t="str">
        <f>VLOOKUP(C3407, provider!A:B, 2, FALSE)</f>
        <v>Dr. Olu Abisola</v>
      </c>
      <c r="M3407" t="str">
        <f>VLOOKUP(G3407, insurance!A:B, 2, FALSE)</f>
        <v>Aviva</v>
      </c>
      <c r="N3407">
        <f>VLOOKUP(B3407, patient!A:D, 4, FALSE)</f>
        <v>67</v>
      </c>
      <c r="O3407" t="str">
        <f>VLOOKUP(B3407, patient!A:C, 3, FALSE)</f>
        <v>Male</v>
      </c>
      <c r="P3407" t="str">
        <f>VLOOKUP(B3407, patient!A:F, 6, FALSE)</f>
        <v>White</v>
      </c>
      <c r="Q3407" t="s">
        <v>492</v>
      </c>
      <c r="R3407">
        <v>646</v>
      </c>
      <c r="S3407">
        <v>45</v>
      </c>
      <c r="U3407" s="1" t="str">
        <f t="shared" si="159"/>
        <v>No</v>
      </c>
      <c r="V3407">
        <v>1</v>
      </c>
      <c r="W3407" t="s">
        <v>492</v>
      </c>
      <c r="X3407" t="s">
        <v>488</v>
      </c>
      <c r="Y3407" t="str">
        <f t="shared" si="160"/>
        <v>Scheduled</v>
      </c>
      <c r="Z3407" t="s">
        <v>489</v>
      </c>
      <c r="AA3407" s="1">
        <v>45639</v>
      </c>
      <c r="AB3407" s="1">
        <v>45632</v>
      </c>
      <c r="AC3407" t="s">
        <v>496</v>
      </c>
      <c r="AD3407">
        <v>518.70000000000005</v>
      </c>
      <c r="AE3407">
        <v>50</v>
      </c>
      <c r="AF3407" t="str">
        <f t="shared" si="161"/>
        <v>Dec</v>
      </c>
    </row>
    <row r="3408" spans="1:32" x14ac:dyDescent="0.25">
      <c r="A3408" s="1">
        <v>45632</v>
      </c>
      <c r="B3408">
        <v>2477</v>
      </c>
      <c r="C3408">
        <v>1</v>
      </c>
      <c r="D3408">
        <v>2</v>
      </c>
      <c r="E3408">
        <v>4</v>
      </c>
      <c r="F3408">
        <v>5</v>
      </c>
      <c r="G3408">
        <v>1</v>
      </c>
      <c r="H3408">
        <f>VLOOKUP(B3408, patient!A:E, 5, FALSE)</f>
        <v>4</v>
      </c>
      <c r="I3408" t="str">
        <f>VLOOKUP(H3408, city!A:B, 2, FALSE)</f>
        <v>Birmingham</v>
      </c>
      <c r="J3408" t="str">
        <f>VLOOKUP(E3408, diagnosis!A:B, 2, FALSE)</f>
        <v>Hypertension</v>
      </c>
      <c r="K3408" t="str">
        <f>VLOOKUP(D3408, department!A:B, 2, FALSE)</f>
        <v>General Surgery</v>
      </c>
      <c r="L3408" t="str">
        <f>VLOOKUP(C3408, provider!A:B, 2, FALSE)</f>
        <v>Dr. Olu Abisola</v>
      </c>
      <c r="M3408" t="str">
        <f>VLOOKUP(G3408, insurance!A:B, 2, FALSE)</f>
        <v>Aviva</v>
      </c>
      <c r="N3408">
        <f>VLOOKUP(B3408, patient!A:D, 4, FALSE)</f>
        <v>62</v>
      </c>
      <c r="O3408" t="str">
        <f>VLOOKUP(B3408, patient!A:C, 3, FALSE)</f>
        <v>Female</v>
      </c>
      <c r="P3408" t="str">
        <f>VLOOKUP(B3408, patient!A:F, 6, FALSE)</f>
        <v>Black</v>
      </c>
      <c r="Q3408" t="s">
        <v>486</v>
      </c>
      <c r="R3408">
        <v>854</v>
      </c>
      <c r="S3408">
        <v>118</v>
      </c>
      <c r="T3408" s="1">
        <v>45654</v>
      </c>
      <c r="U3408" s="1" t="str">
        <f t="shared" si="159"/>
        <v>Yes</v>
      </c>
      <c r="V3408">
        <v>7</v>
      </c>
      <c r="W3408" t="s">
        <v>494</v>
      </c>
      <c r="X3408" t="s">
        <v>495</v>
      </c>
      <c r="Y3408" t="str">
        <f t="shared" si="160"/>
        <v>Emergency</v>
      </c>
      <c r="Z3408" t="s">
        <v>497</v>
      </c>
      <c r="AC3408" t="s">
        <v>490</v>
      </c>
      <c r="AD3408">
        <v>680.4</v>
      </c>
      <c r="AE3408">
        <v>0</v>
      </c>
      <c r="AF3408" t="str">
        <f t="shared" si="161"/>
        <v>Dec</v>
      </c>
    </row>
    <row r="3409" spans="1:32" x14ac:dyDescent="0.25">
      <c r="A3409" s="1">
        <v>45632</v>
      </c>
      <c r="B3409">
        <v>3427</v>
      </c>
      <c r="C3409">
        <v>1</v>
      </c>
      <c r="D3409">
        <v>1</v>
      </c>
      <c r="E3409">
        <v>5</v>
      </c>
      <c r="F3409">
        <v>3</v>
      </c>
      <c r="G3409">
        <v>3</v>
      </c>
      <c r="H3409">
        <f>VLOOKUP(B3409, patient!A:E, 5, FALSE)</f>
        <v>10</v>
      </c>
      <c r="I3409" t="str">
        <f>VLOOKUP(H3409, city!A:B, 2, FALSE)</f>
        <v>Edinburgh</v>
      </c>
      <c r="J3409" t="str">
        <f>VLOOKUP(E3409, diagnosis!A:B, 2, FALSE)</f>
        <v>Migraine</v>
      </c>
      <c r="K3409" t="str">
        <f>VLOOKUP(D3409, department!A:B, 2, FALSE)</f>
        <v>Cardiology</v>
      </c>
      <c r="L3409" t="str">
        <f>VLOOKUP(C3409, provider!A:B, 2, FALSE)</f>
        <v>Dr. Olu Abisola</v>
      </c>
      <c r="M3409" t="str">
        <f>VLOOKUP(G3409, insurance!A:B, 2, FALSE)</f>
        <v>Allianz</v>
      </c>
      <c r="N3409">
        <f>VLOOKUP(B3409, patient!A:D, 4, FALSE)</f>
        <v>38</v>
      </c>
      <c r="O3409" t="str">
        <f>VLOOKUP(B3409, patient!A:C, 3, FALSE)</f>
        <v>Male</v>
      </c>
      <c r="P3409" t="str">
        <f>VLOOKUP(B3409, patient!A:F, 6, FALSE)</f>
        <v>Black</v>
      </c>
      <c r="Q3409" t="s">
        <v>486</v>
      </c>
      <c r="R3409">
        <v>156</v>
      </c>
      <c r="S3409">
        <v>80</v>
      </c>
      <c r="U3409" s="1" t="str">
        <f t="shared" si="159"/>
        <v>No</v>
      </c>
      <c r="V3409">
        <v>10</v>
      </c>
      <c r="W3409" t="s">
        <v>492</v>
      </c>
      <c r="X3409" t="s">
        <v>488</v>
      </c>
      <c r="Y3409" t="str">
        <f t="shared" si="160"/>
        <v>Scheduled</v>
      </c>
      <c r="Z3409" t="s">
        <v>497</v>
      </c>
      <c r="AA3409" s="1">
        <v>45638</v>
      </c>
      <c r="AB3409" s="1">
        <v>45632</v>
      </c>
      <c r="AC3409" t="s">
        <v>496</v>
      </c>
      <c r="AD3409">
        <v>200.2</v>
      </c>
      <c r="AE3409">
        <v>50</v>
      </c>
      <c r="AF3409" t="str">
        <f t="shared" si="161"/>
        <v>Dec</v>
      </c>
    </row>
    <row r="3410" spans="1:32" x14ac:dyDescent="0.25">
      <c r="A3410" s="1">
        <v>45632</v>
      </c>
      <c r="B3410">
        <v>3659</v>
      </c>
      <c r="C3410">
        <v>1</v>
      </c>
      <c r="D3410">
        <v>4</v>
      </c>
      <c r="E3410">
        <v>5</v>
      </c>
      <c r="F3410">
        <v>5</v>
      </c>
      <c r="G3410">
        <v>1</v>
      </c>
      <c r="H3410">
        <f>VLOOKUP(B3410, patient!A:E, 5, FALSE)</f>
        <v>4</v>
      </c>
      <c r="I3410" t="str">
        <f>VLOOKUP(H3410, city!A:B, 2, FALSE)</f>
        <v>Birmingham</v>
      </c>
      <c r="J3410" t="str">
        <f>VLOOKUP(E3410, diagnosis!A:B, 2, FALSE)</f>
        <v>Migraine</v>
      </c>
      <c r="K3410" t="str">
        <f>VLOOKUP(D3410, department!A:B, 2, FALSE)</f>
        <v>Orthopedics</v>
      </c>
      <c r="L3410" t="str">
        <f>VLOOKUP(C3410, provider!A:B, 2, FALSE)</f>
        <v>Dr. Olu Abisola</v>
      </c>
      <c r="M3410" t="str">
        <f>VLOOKUP(G3410, insurance!A:B, 2, FALSE)</f>
        <v>Aviva</v>
      </c>
      <c r="N3410">
        <f>VLOOKUP(B3410, patient!A:D, 4, FALSE)</f>
        <v>70</v>
      </c>
      <c r="O3410" t="str">
        <f>VLOOKUP(B3410, patient!A:C, 3, FALSE)</f>
        <v>Female</v>
      </c>
      <c r="P3410" t="str">
        <f>VLOOKUP(B3410, patient!A:F, 6, FALSE)</f>
        <v>White</v>
      </c>
      <c r="Q3410" t="s">
        <v>486</v>
      </c>
      <c r="R3410">
        <v>499</v>
      </c>
      <c r="S3410">
        <v>144</v>
      </c>
      <c r="U3410" s="1" t="str">
        <f t="shared" si="159"/>
        <v>No</v>
      </c>
      <c r="V3410">
        <v>6</v>
      </c>
      <c r="W3410" t="s">
        <v>492</v>
      </c>
      <c r="X3410" t="s">
        <v>495</v>
      </c>
      <c r="Y3410" t="str">
        <f t="shared" si="160"/>
        <v>Emergency</v>
      </c>
      <c r="Z3410" t="s">
        <v>497</v>
      </c>
      <c r="AA3410" s="1">
        <v>45634</v>
      </c>
      <c r="AB3410" s="1">
        <v>45632</v>
      </c>
      <c r="AC3410" t="s">
        <v>498</v>
      </c>
      <c r="AD3410">
        <v>457.1</v>
      </c>
      <c r="AE3410">
        <v>10</v>
      </c>
      <c r="AF3410" t="str">
        <f t="shared" si="161"/>
        <v>Dec</v>
      </c>
    </row>
    <row r="3411" spans="1:32" x14ac:dyDescent="0.25">
      <c r="A3411" s="1">
        <v>45632</v>
      </c>
      <c r="B3411">
        <v>158</v>
      </c>
      <c r="C3411">
        <v>1</v>
      </c>
      <c r="D3411">
        <v>4</v>
      </c>
      <c r="E3411">
        <v>1</v>
      </c>
      <c r="F3411">
        <v>5</v>
      </c>
      <c r="G3411">
        <v>1</v>
      </c>
      <c r="H3411">
        <f>VLOOKUP(B3411, patient!A:E, 5, FALSE)</f>
        <v>10</v>
      </c>
      <c r="I3411" t="str">
        <f>VLOOKUP(H3411, city!A:B, 2, FALSE)</f>
        <v>Edinburgh</v>
      </c>
      <c r="J3411" t="str">
        <f>VLOOKUP(E3411, diagnosis!A:B, 2, FALSE)</f>
        <v>Appendicitis</v>
      </c>
      <c r="K3411" t="str">
        <f>VLOOKUP(D3411, department!A:B, 2, FALSE)</f>
        <v>Orthopedics</v>
      </c>
      <c r="L3411" t="str">
        <f>VLOOKUP(C3411, provider!A:B, 2, FALSE)</f>
        <v>Dr. Olu Abisola</v>
      </c>
      <c r="M3411" t="str">
        <f>VLOOKUP(G3411, insurance!A:B, 2, FALSE)</f>
        <v>Aviva</v>
      </c>
      <c r="N3411">
        <f>VLOOKUP(B3411, patient!A:D, 4, FALSE)</f>
        <v>35</v>
      </c>
      <c r="O3411" t="str">
        <f>VLOOKUP(B3411, patient!A:C, 3, FALSE)</f>
        <v>Female</v>
      </c>
      <c r="P3411" t="str">
        <f>VLOOKUP(B3411, patient!A:F, 6, FALSE)</f>
        <v>Other</v>
      </c>
      <c r="Q3411" t="s">
        <v>492</v>
      </c>
      <c r="R3411">
        <v>199</v>
      </c>
      <c r="S3411">
        <v>138</v>
      </c>
      <c r="U3411" s="1" t="str">
        <f t="shared" si="159"/>
        <v>No</v>
      </c>
      <c r="V3411">
        <v>1</v>
      </c>
      <c r="W3411" t="s">
        <v>492</v>
      </c>
      <c r="X3411" t="s">
        <v>495</v>
      </c>
      <c r="Y3411" t="str">
        <f t="shared" si="160"/>
        <v>Emergency</v>
      </c>
      <c r="Z3411" t="s">
        <v>489</v>
      </c>
      <c r="AA3411" s="1">
        <v>45637</v>
      </c>
      <c r="AB3411" s="1">
        <v>45632</v>
      </c>
      <c r="AC3411" t="s">
        <v>493</v>
      </c>
      <c r="AD3411">
        <v>256.89999999999998</v>
      </c>
      <c r="AE3411">
        <v>30</v>
      </c>
      <c r="AF3411" t="str">
        <f t="shared" si="161"/>
        <v>Dec</v>
      </c>
    </row>
    <row r="3412" spans="1:32" x14ac:dyDescent="0.25">
      <c r="A3412" s="1">
        <v>45633</v>
      </c>
      <c r="B3412">
        <v>945</v>
      </c>
      <c r="C3412">
        <v>1</v>
      </c>
      <c r="D3412">
        <v>1</v>
      </c>
      <c r="E3412">
        <v>1</v>
      </c>
      <c r="F3412">
        <v>5</v>
      </c>
      <c r="G3412">
        <v>2</v>
      </c>
      <c r="H3412">
        <f>VLOOKUP(B3412, patient!A:E, 5, FALSE)</f>
        <v>4</v>
      </c>
      <c r="I3412" t="str">
        <f>VLOOKUP(H3412, city!A:B, 2, FALSE)</f>
        <v>Birmingham</v>
      </c>
      <c r="J3412" t="str">
        <f>VLOOKUP(E3412, diagnosis!A:B, 2, FALSE)</f>
        <v>Appendicitis</v>
      </c>
      <c r="K3412" t="str">
        <f>VLOOKUP(D3412, department!A:B, 2, FALSE)</f>
        <v>Cardiology</v>
      </c>
      <c r="L3412" t="str">
        <f>VLOOKUP(C3412, provider!A:B, 2, FALSE)</f>
        <v>Dr. Olu Abisola</v>
      </c>
      <c r="M3412" t="str">
        <f>VLOOKUP(G3412, insurance!A:B, 2, FALSE)</f>
        <v>AXA</v>
      </c>
      <c r="N3412">
        <f>VLOOKUP(B3412, patient!A:D, 4, FALSE)</f>
        <v>54</v>
      </c>
      <c r="O3412" t="str">
        <f>VLOOKUP(B3412, patient!A:C, 3, FALSE)</f>
        <v>Female</v>
      </c>
      <c r="P3412" t="str">
        <f>VLOOKUP(B3412, patient!A:F, 6, FALSE)</f>
        <v>Hispanic</v>
      </c>
      <c r="Q3412" t="s">
        <v>492</v>
      </c>
      <c r="R3412">
        <v>436</v>
      </c>
      <c r="S3412">
        <v>81</v>
      </c>
      <c r="T3412" s="1">
        <v>45658</v>
      </c>
      <c r="U3412" s="1" t="str">
        <f t="shared" si="159"/>
        <v>Yes</v>
      </c>
      <c r="V3412">
        <v>9</v>
      </c>
      <c r="W3412" t="s">
        <v>487</v>
      </c>
      <c r="X3412" t="s">
        <v>488</v>
      </c>
      <c r="Y3412" t="str">
        <f t="shared" si="160"/>
        <v>Scheduled</v>
      </c>
      <c r="Z3412" t="s">
        <v>497</v>
      </c>
      <c r="AC3412" t="s">
        <v>490</v>
      </c>
      <c r="AD3412">
        <v>361.9</v>
      </c>
      <c r="AE3412">
        <v>0</v>
      </c>
      <c r="AF3412" t="str">
        <f t="shared" si="161"/>
        <v>Dec</v>
      </c>
    </row>
    <row r="3413" spans="1:32" x14ac:dyDescent="0.25">
      <c r="A3413" s="1">
        <v>45633</v>
      </c>
      <c r="B3413">
        <v>2251</v>
      </c>
      <c r="C3413">
        <v>1</v>
      </c>
      <c r="D3413">
        <v>3</v>
      </c>
      <c r="E3413">
        <v>2</v>
      </c>
      <c r="F3413">
        <v>5</v>
      </c>
      <c r="G3413">
        <v>3</v>
      </c>
      <c r="H3413">
        <f>VLOOKUP(B3413, patient!A:E, 5, FALSE)</f>
        <v>10</v>
      </c>
      <c r="I3413" t="str">
        <f>VLOOKUP(H3413, city!A:B, 2, FALSE)</f>
        <v>Edinburgh</v>
      </c>
      <c r="J3413" t="str">
        <f>VLOOKUP(E3413, diagnosis!A:B, 2, FALSE)</f>
        <v>Asthma</v>
      </c>
      <c r="K3413" t="str">
        <f>VLOOKUP(D3413, department!A:B, 2, FALSE)</f>
        <v>Neurology</v>
      </c>
      <c r="L3413" t="str">
        <f>VLOOKUP(C3413, provider!A:B, 2, FALSE)</f>
        <v>Dr. Olu Abisola</v>
      </c>
      <c r="M3413" t="str">
        <f>VLOOKUP(G3413, insurance!A:B, 2, FALSE)</f>
        <v>Allianz</v>
      </c>
      <c r="N3413">
        <f>VLOOKUP(B3413, patient!A:D, 4, FALSE)</f>
        <v>62</v>
      </c>
      <c r="O3413" t="str">
        <f>VLOOKUP(B3413, patient!A:C, 3, FALSE)</f>
        <v>Male</v>
      </c>
      <c r="P3413" t="str">
        <f>VLOOKUP(B3413, patient!A:F, 6, FALSE)</f>
        <v>Hispanic</v>
      </c>
      <c r="Q3413" t="s">
        <v>486</v>
      </c>
      <c r="R3413">
        <v>710</v>
      </c>
      <c r="S3413">
        <v>101</v>
      </c>
      <c r="U3413" s="1" t="str">
        <f t="shared" si="159"/>
        <v>No</v>
      </c>
      <c r="V3413">
        <v>10</v>
      </c>
      <c r="W3413" t="s">
        <v>487</v>
      </c>
      <c r="X3413" t="s">
        <v>495</v>
      </c>
      <c r="Y3413" t="str">
        <f t="shared" si="160"/>
        <v>Emergency</v>
      </c>
      <c r="Z3413" t="s">
        <v>497</v>
      </c>
      <c r="AA3413" s="1">
        <v>45636</v>
      </c>
      <c r="AB3413" s="1">
        <v>45633</v>
      </c>
      <c r="AC3413" t="s">
        <v>498</v>
      </c>
      <c r="AD3413">
        <v>574.70000000000005</v>
      </c>
      <c r="AE3413">
        <v>10</v>
      </c>
      <c r="AF3413" t="str">
        <f t="shared" si="161"/>
        <v>Dec</v>
      </c>
    </row>
    <row r="3414" spans="1:32" x14ac:dyDescent="0.25">
      <c r="A3414" s="1">
        <v>45633</v>
      </c>
      <c r="B3414">
        <v>3615</v>
      </c>
      <c r="C3414">
        <v>1</v>
      </c>
      <c r="D3414">
        <v>4</v>
      </c>
      <c r="E3414">
        <v>2</v>
      </c>
      <c r="F3414">
        <v>5</v>
      </c>
      <c r="G3414">
        <v>1</v>
      </c>
      <c r="H3414">
        <f>VLOOKUP(B3414, patient!A:E, 5, FALSE)</f>
        <v>4</v>
      </c>
      <c r="I3414" t="str">
        <f>VLOOKUP(H3414, city!A:B, 2, FALSE)</f>
        <v>Birmingham</v>
      </c>
      <c r="J3414" t="str">
        <f>VLOOKUP(E3414, diagnosis!A:B, 2, FALSE)</f>
        <v>Asthma</v>
      </c>
      <c r="K3414" t="str">
        <f>VLOOKUP(D3414, department!A:B, 2, FALSE)</f>
        <v>Orthopedics</v>
      </c>
      <c r="L3414" t="str">
        <f>VLOOKUP(C3414, provider!A:B, 2, FALSE)</f>
        <v>Dr. Olu Abisola</v>
      </c>
      <c r="M3414" t="str">
        <f>VLOOKUP(G3414, insurance!A:B, 2, FALSE)</f>
        <v>Aviva</v>
      </c>
      <c r="N3414">
        <f>VLOOKUP(B3414, patient!A:D, 4, FALSE)</f>
        <v>49</v>
      </c>
      <c r="O3414" t="str">
        <f>VLOOKUP(B3414, patient!A:C, 3, FALSE)</f>
        <v>Female</v>
      </c>
      <c r="P3414" t="str">
        <f>VLOOKUP(B3414, patient!A:F, 6, FALSE)</f>
        <v>Asian</v>
      </c>
      <c r="Q3414" t="s">
        <v>492</v>
      </c>
      <c r="R3414">
        <v>223</v>
      </c>
      <c r="S3414">
        <v>161</v>
      </c>
      <c r="T3414" s="1">
        <v>45640</v>
      </c>
      <c r="U3414" s="1" t="str">
        <f t="shared" si="159"/>
        <v>Yes</v>
      </c>
      <c r="V3414">
        <v>8</v>
      </c>
      <c r="W3414" t="s">
        <v>492</v>
      </c>
      <c r="X3414" t="s">
        <v>488</v>
      </c>
      <c r="Y3414" t="str">
        <f t="shared" si="160"/>
        <v>Scheduled</v>
      </c>
      <c r="Z3414" t="s">
        <v>489</v>
      </c>
      <c r="AC3414" t="s">
        <v>490</v>
      </c>
      <c r="AD3414">
        <v>268.8</v>
      </c>
      <c r="AE3414">
        <v>0</v>
      </c>
      <c r="AF3414" t="str">
        <f t="shared" si="161"/>
        <v>Dec</v>
      </c>
    </row>
    <row r="3415" spans="1:32" x14ac:dyDescent="0.25">
      <c r="A3415" s="1">
        <v>45633</v>
      </c>
      <c r="B3415">
        <v>3475</v>
      </c>
      <c r="C3415">
        <v>1</v>
      </c>
      <c r="D3415">
        <v>1</v>
      </c>
      <c r="E3415">
        <v>3</v>
      </c>
      <c r="F3415">
        <v>4</v>
      </c>
      <c r="G3415">
        <v>1</v>
      </c>
      <c r="H3415">
        <f>VLOOKUP(B3415, patient!A:E, 5, FALSE)</f>
        <v>10</v>
      </c>
      <c r="I3415" t="str">
        <f>VLOOKUP(H3415, city!A:B, 2, FALSE)</f>
        <v>Edinburgh</v>
      </c>
      <c r="J3415" t="str">
        <f>VLOOKUP(E3415, diagnosis!A:B, 2, FALSE)</f>
        <v>Fracture</v>
      </c>
      <c r="K3415" t="str">
        <f>VLOOKUP(D3415, department!A:B, 2, FALSE)</f>
        <v>Cardiology</v>
      </c>
      <c r="L3415" t="str">
        <f>VLOOKUP(C3415, provider!A:B, 2, FALSE)</f>
        <v>Dr. Olu Abisola</v>
      </c>
      <c r="M3415" t="str">
        <f>VLOOKUP(G3415, insurance!A:B, 2, FALSE)</f>
        <v>Aviva</v>
      </c>
      <c r="N3415">
        <f>VLOOKUP(B3415, patient!A:D, 4, FALSE)</f>
        <v>53</v>
      </c>
      <c r="O3415" t="str">
        <f>VLOOKUP(B3415, patient!A:C, 3, FALSE)</f>
        <v>Male</v>
      </c>
      <c r="P3415" t="str">
        <f>VLOOKUP(B3415, patient!A:F, 6, FALSE)</f>
        <v>White</v>
      </c>
      <c r="Q3415" t="s">
        <v>486</v>
      </c>
      <c r="R3415">
        <v>75</v>
      </c>
      <c r="S3415">
        <v>188</v>
      </c>
      <c r="T3415" s="1">
        <v>45644</v>
      </c>
      <c r="U3415" s="1" t="str">
        <f t="shared" si="159"/>
        <v>Yes</v>
      </c>
      <c r="V3415">
        <v>10</v>
      </c>
      <c r="W3415" t="s">
        <v>492</v>
      </c>
      <c r="X3415" t="s">
        <v>488</v>
      </c>
      <c r="Y3415" t="str">
        <f t="shared" si="160"/>
        <v>Scheduled</v>
      </c>
      <c r="Z3415" t="s">
        <v>497</v>
      </c>
      <c r="AC3415" t="s">
        <v>490</v>
      </c>
      <c r="AD3415">
        <v>184.1</v>
      </c>
      <c r="AE3415">
        <v>0</v>
      </c>
      <c r="AF3415" t="str">
        <f t="shared" si="161"/>
        <v>Dec</v>
      </c>
    </row>
    <row r="3416" spans="1:32" x14ac:dyDescent="0.25">
      <c r="A3416" s="1">
        <v>45633</v>
      </c>
      <c r="B3416">
        <v>670</v>
      </c>
      <c r="C3416">
        <v>1</v>
      </c>
      <c r="D3416">
        <v>1</v>
      </c>
      <c r="E3416">
        <v>1</v>
      </c>
      <c r="F3416">
        <v>2</v>
      </c>
      <c r="G3416">
        <v>1</v>
      </c>
      <c r="H3416">
        <f>VLOOKUP(B3416, patient!A:E, 5, FALSE)</f>
        <v>4</v>
      </c>
      <c r="I3416" t="str">
        <f>VLOOKUP(H3416, city!A:B, 2, FALSE)</f>
        <v>Birmingham</v>
      </c>
      <c r="J3416" t="str">
        <f>VLOOKUP(E3416, diagnosis!A:B, 2, FALSE)</f>
        <v>Appendicitis</v>
      </c>
      <c r="K3416" t="str">
        <f>VLOOKUP(D3416, department!A:B, 2, FALSE)</f>
        <v>Cardiology</v>
      </c>
      <c r="L3416" t="str">
        <f>VLOOKUP(C3416, provider!A:B, 2, FALSE)</f>
        <v>Dr. Olu Abisola</v>
      </c>
      <c r="M3416" t="str">
        <f>VLOOKUP(G3416, insurance!A:B, 2, FALSE)</f>
        <v>Aviva</v>
      </c>
      <c r="N3416">
        <f>VLOOKUP(B3416, patient!A:D, 4, FALSE)</f>
        <v>34</v>
      </c>
      <c r="O3416" t="str">
        <f>VLOOKUP(B3416, patient!A:C, 3, FALSE)</f>
        <v>Female</v>
      </c>
      <c r="P3416" t="str">
        <f>VLOOKUP(B3416, patient!A:F, 6, FALSE)</f>
        <v>Hispanic</v>
      </c>
      <c r="Q3416" t="s">
        <v>486</v>
      </c>
      <c r="R3416">
        <v>289</v>
      </c>
      <c r="S3416">
        <v>156</v>
      </c>
      <c r="U3416" s="1" t="str">
        <f t="shared" si="159"/>
        <v>No</v>
      </c>
      <c r="V3416">
        <v>4</v>
      </c>
      <c r="W3416" t="s">
        <v>492</v>
      </c>
      <c r="X3416" t="s">
        <v>495</v>
      </c>
      <c r="Y3416" t="str">
        <f t="shared" si="160"/>
        <v>Emergency</v>
      </c>
      <c r="Z3416" t="s">
        <v>497</v>
      </c>
      <c r="AA3416" s="1">
        <v>45642</v>
      </c>
      <c r="AB3416" s="1">
        <v>45633</v>
      </c>
      <c r="AC3416" t="s">
        <v>496</v>
      </c>
      <c r="AD3416">
        <v>346.5</v>
      </c>
      <c r="AE3416">
        <v>50</v>
      </c>
      <c r="AF3416" t="str">
        <f t="shared" si="161"/>
        <v>Dec</v>
      </c>
    </row>
    <row r="3417" spans="1:32" x14ac:dyDescent="0.25">
      <c r="A3417" s="1">
        <v>45633</v>
      </c>
      <c r="B3417">
        <v>4791</v>
      </c>
      <c r="C3417">
        <v>1</v>
      </c>
      <c r="D3417">
        <v>2</v>
      </c>
      <c r="E3417">
        <v>5</v>
      </c>
      <c r="F3417">
        <v>5</v>
      </c>
      <c r="G3417">
        <v>2</v>
      </c>
      <c r="H3417">
        <f>VLOOKUP(B3417, patient!A:E, 5, FALSE)</f>
        <v>10</v>
      </c>
      <c r="I3417" t="str">
        <f>VLOOKUP(H3417, city!A:B, 2, FALSE)</f>
        <v>Edinburgh</v>
      </c>
      <c r="J3417" t="str">
        <f>VLOOKUP(E3417, diagnosis!A:B, 2, FALSE)</f>
        <v>Migraine</v>
      </c>
      <c r="K3417" t="str">
        <f>VLOOKUP(D3417, department!A:B, 2, FALSE)</f>
        <v>General Surgery</v>
      </c>
      <c r="L3417" t="str">
        <f>VLOOKUP(C3417, provider!A:B, 2, FALSE)</f>
        <v>Dr. Olu Abisola</v>
      </c>
      <c r="M3417" t="str">
        <f>VLOOKUP(G3417, insurance!A:B, 2, FALSE)</f>
        <v>AXA</v>
      </c>
      <c r="N3417">
        <f>VLOOKUP(B3417, patient!A:D, 4, FALSE)</f>
        <v>52</v>
      </c>
      <c r="O3417" t="str">
        <f>VLOOKUP(B3417, patient!A:C, 3, FALSE)</f>
        <v>Female</v>
      </c>
      <c r="P3417" t="str">
        <f>VLOOKUP(B3417, patient!A:F, 6, FALSE)</f>
        <v>Black</v>
      </c>
      <c r="Q3417" t="s">
        <v>492</v>
      </c>
      <c r="R3417">
        <v>520</v>
      </c>
      <c r="S3417">
        <v>63</v>
      </c>
      <c r="U3417" s="1" t="str">
        <f t="shared" si="159"/>
        <v>No</v>
      </c>
      <c r="V3417">
        <v>5</v>
      </c>
      <c r="W3417" t="s">
        <v>487</v>
      </c>
      <c r="X3417" t="s">
        <v>488</v>
      </c>
      <c r="Y3417" t="str">
        <f t="shared" si="160"/>
        <v>Scheduled</v>
      </c>
      <c r="Z3417" t="s">
        <v>497</v>
      </c>
      <c r="AA3417" s="1">
        <v>45641</v>
      </c>
      <c r="AB3417" s="1">
        <v>45633</v>
      </c>
      <c r="AC3417" t="s">
        <v>498</v>
      </c>
      <c r="AD3417">
        <v>415.1</v>
      </c>
      <c r="AE3417">
        <v>10</v>
      </c>
      <c r="AF3417" t="str">
        <f t="shared" si="161"/>
        <v>Dec</v>
      </c>
    </row>
    <row r="3418" spans="1:32" x14ac:dyDescent="0.25">
      <c r="A3418" s="1">
        <v>45633</v>
      </c>
      <c r="B3418">
        <v>2730</v>
      </c>
      <c r="C3418">
        <v>1</v>
      </c>
      <c r="D3418">
        <v>2</v>
      </c>
      <c r="E3418">
        <v>1</v>
      </c>
      <c r="F3418">
        <v>5</v>
      </c>
      <c r="G3418">
        <v>3</v>
      </c>
      <c r="H3418">
        <f>VLOOKUP(B3418, patient!A:E, 5, FALSE)</f>
        <v>4</v>
      </c>
      <c r="I3418" t="str">
        <f>VLOOKUP(H3418, city!A:B, 2, FALSE)</f>
        <v>Birmingham</v>
      </c>
      <c r="J3418" t="str">
        <f>VLOOKUP(E3418, diagnosis!A:B, 2, FALSE)</f>
        <v>Appendicitis</v>
      </c>
      <c r="K3418" t="str">
        <f>VLOOKUP(D3418, department!A:B, 2, FALSE)</f>
        <v>General Surgery</v>
      </c>
      <c r="L3418" t="str">
        <f>VLOOKUP(C3418, provider!A:B, 2, FALSE)</f>
        <v>Dr. Olu Abisola</v>
      </c>
      <c r="M3418" t="str">
        <f>VLOOKUP(G3418, insurance!A:B, 2, FALSE)</f>
        <v>Allianz</v>
      </c>
      <c r="N3418">
        <f>VLOOKUP(B3418, patient!A:D, 4, FALSE)</f>
        <v>66</v>
      </c>
      <c r="O3418" t="str">
        <f>VLOOKUP(B3418, patient!A:C, 3, FALSE)</f>
        <v>Female</v>
      </c>
      <c r="P3418" t="str">
        <f>VLOOKUP(B3418, patient!A:F, 6, FALSE)</f>
        <v>White</v>
      </c>
      <c r="Q3418" t="s">
        <v>491</v>
      </c>
      <c r="R3418">
        <v>705</v>
      </c>
      <c r="S3418">
        <v>75</v>
      </c>
      <c r="U3418" s="1" t="str">
        <f t="shared" si="159"/>
        <v>No</v>
      </c>
      <c r="V3418">
        <v>8</v>
      </c>
      <c r="W3418" t="s">
        <v>492</v>
      </c>
      <c r="X3418" t="s">
        <v>495</v>
      </c>
      <c r="Y3418" t="str">
        <f t="shared" si="160"/>
        <v>Emergency</v>
      </c>
      <c r="Z3418" t="s">
        <v>489</v>
      </c>
      <c r="AA3418" s="1">
        <v>45635</v>
      </c>
      <c r="AB3418" s="1">
        <v>45633</v>
      </c>
      <c r="AC3418" t="s">
        <v>496</v>
      </c>
      <c r="AD3418">
        <v>581</v>
      </c>
      <c r="AE3418">
        <v>50</v>
      </c>
      <c r="AF3418" t="str">
        <f t="shared" si="161"/>
        <v>Dec</v>
      </c>
    </row>
    <row r="3419" spans="1:32" x14ac:dyDescent="0.25">
      <c r="A3419" s="1">
        <v>45633</v>
      </c>
      <c r="B3419">
        <v>3518</v>
      </c>
      <c r="C3419">
        <v>1</v>
      </c>
      <c r="D3419">
        <v>3</v>
      </c>
      <c r="E3419">
        <v>2</v>
      </c>
      <c r="F3419">
        <v>2</v>
      </c>
      <c r="G3419">
        <v>3</v>
      </c>
      <c r="H3419">
        <f>VLOOKUP(B3419, patient!A:E, 5, FALSE)</f>
        <v>10</v>
      </c>
      <c r="I3419" t="str">
        <f>VLOOKUP(H3419, city!A:B, 2, FALSE)</f>
        <v>Edinburgh</v>
      </c>
      <c r="J3419" t="str">
        <f>VLOOKUP(E3419, diagnosis!A:B, 2, FALSE)</f>
        <v>Asthma</v>
      </c>
      <c r="K3419" t="str">
        <f>VLOOKUP(D3419, department!A:B, 2, FALSE)</f>
        <v>Neurology</v>
      </c>
      <c r="L3419" t="str">
        <f>VLOOKUP(C3419, provider!A:B, 2, FALSE)</f>
        <v>Dr. Olu Abisola</v>
      </c>
      <c r="M3419" t="str">
        <f>VLOOKUP(G3419, insurance!A:B, 2, FALSE)</f>
        <v>Allianz</v>
      </c>
      <c r="N3419">
        <f>VLOOKUP(B3419, patient!A:D, 4, FALSE)</f>
        <v>77</v>
      </c>
      <c r="O3419" t="str">
        <f>VLOOKUP(B3419, patient!A:C, 3, FALSE)</f>
        <v>Male</v>
      </c>
      <c r="P3419" t="str">
        <f>VLOOKUP(B3419, patient!A:F, 6, FALSE)</f>
        <v>Black</v>
      </c>
      <c r="Q3419" t="s">
        <v>486</v>
      </c>
      <c r="R3419">
        <v>455</v>
      </c>
      <c r="S3419">
        <v>22</v>
      </c>
      <c r="U3419" s="1" t="str">
        <f t="shared" si="159"/>
        <v>No</v>
      </c>
      <c r="V3419">
        <v>2</v>
      </c>
      <c r="W3419" t="s">
        <v>492</v>
      </c>
      <c r="X3419" t="s">
        <v>488</v>
      </c>
      <c r="Y3419" t="str">
        <f t="shared" si="160"/>
        <v>Scheduled</v>
      </c>
      <c r="Z3419" t="s">
        <v>489</v>
      </c>
      <c r="AA3419" s="1">
        <v>45634</v>
      </c>
      <c r="AB3419" s="1">
        <v>45633</v>
      </c>
      <c r="AC3419" t="s">
        <v>498</v>
      </c>
      <c r="AD3419">
        <v>340.9</v>
      </c>
      <c r="AE3419">
        <v>10</v>
      </c>
      <c r="AF3419" t="str">
        <f t="shared" si="161"/>
        <v>Dec</v>
      </c>
    </row>
    <row r="3420" spans="1:32" x14ac:dyDescent="0.25">
      <c r="A3420" s="1">
        <v>45633</v>
      </c>
      <c r="B3420">
        <v>3827</v>
      </c>
      <c r="C3420">
        <v>1</v>
      </c>
      <c r="D3420">
        <v>3</v>
      </c>
      <c r="E3420">
        <v>2</v>
      </c>
      <c r="F3420">
        <v>3</v>
      </c>
      <c r="G3420">
        <v>1</v>
      </c>
      <c r="H3420">
        <f>VLOOKUP(B3420, patient!A:E, 5, FALSE)</f>
        <v>4</v>
      </c>
      <c r="I3420" t="str">
        <f>VLOOKUP(H3420, city!A:B, 2, FALSE)</f>
        <v>Birmingham</v>
      </c>
      <c r="J3420" t="str">
        <f>VLOOKUP(E3420, diagnosis!A:B, 2, FALSE)</f>
        <v>Asthma</v>
      </c>
      <c r="K3420" t="str">
        <f>VLOOKUP(D3420, department!A:B, 2, FALSE)</f>
        <v>Neurology</v>
      </c>
      <c r="L3420" t="str">
        <f>VLOOKUP(C3420, provider!A:B, 2, FALSE)</f>
        <v>Dr. Olu Abisola</v>
      </c>
      <c r="M3420" t="str">
        <f>VLOOKUP(G3420, insurance!A:B, 2, FALSE)</f>
        <v>Aviva</v>
      </c>
      <c r="N3420">
        <f>VLOOKUP(B3420, patient!A:D, 4, FALSE)</f>
        <v>28</v>
      </c>
      <c r="O3420" t="str">
        <f>VLOOKUP(B3420, patient!A:C, 3, FALSE)</f>
        <v>Male</v>
      </c>
      <c r="P3420" t="str">
        <f>VLOOKUP(B3420, patient!A:F, 6, FALSE)</f>
        <v>White</v>
      </c>
      <c r="Q3420" t="s">
        <v>486</v>
      </c>
      <c r="R3420">
        <v>832</v>
      </c>
      <c r="S3420">
        <v>117</v>
      </c>
      <c r="T3420" s="1">
        <v>45641</v>
      </c>
      <c r="U3420" s="1" t="str">
        <f t="shared" si="159"/>
        <v>Yes</v>
      </c>
      <c r="V3420">
        <v>6</v>
      </c>
      <c r="W3420" t="s">
        <v>494</v>
      </c>
      <c r="X3420" t="s">
        <v>495</v>
      </c>
      <c r="Y3420" t="str">
        <f t="shared" si="160"/>
        <v>Emergency</v>
      </c>
      <c r="Z3420" t="s">
        <v>497</v>
      </c>
      <c r="AC3420" t="s">
        <v>490</v>
      </c>
      <c r="AD3420">
        <v>664.3</v>
      </c>
      <c r="AE3420">
        <v>0</v>
      </c>
      <c r="AF3420" t="str">
        <f t="shared" si="161"/>
        <v>Dec</v>
      </c>
    </row>
    <row r="3421" spans="1:32" x14ac:dyDescent="0.25">
      <c r="A3421" s="1">
        <v>45633</v>
      </c>
      <c r="B3421">
        <v>2325</v>
      </c>
      <c r="C3421">
        <v>1</v>
      </c>
      <c r="D3421">
        <v>3</v>
      </c>
      <c r="E3421">
        <v>2</v>
      </c>
      <c r="F3421">
        <v>2</v>
      </c>
      <c r="G3421">
        <v>1</v>
      </c>
      <c r="H3421">
        <f>VLOOKUP(B3421, patient!A:E, 5, FALSE)</f>
        <v>10</v>
      </c>
      <c r="I3421" t="str">
        <f>VLOOKUP(H3421, city!A:B, 2, FALSE)</f>
        <v>Edinburgh</v>
      </c>
      <c r="J3421" t="str">
        <f>VLOOKUP(E3421, diagnosis!A:B, 2, FALSE)</f>
        <v>Asthma</v>
      </c>
      <c r="K3421" t="str">
        <f>VLOOKUP(D3421, department!A:B, 2, FALSE)</f>
        <v>Neurology</v>
      </c>
      <c r="L3421" t="str">
        <f>VLOOKUP(C3421, provider!A:B, 2, FALSE)</f>
        <v>Dr. Olu Abisola</v>
      </c>
      <c r="M3421" t="str">
        <f>VLOOKUP(G3421, insurance!A:B, 2, FALSE)</f>
        <v>Aviva</v>
      </c>
      <c r="N3421">
        <f>VLOOKUP(B3421, patient!A:D, 4, FALSE)</f>
        <v>38</v>
      </c>
      <c r="O3421" t="str">
        <f>VLOOKUP(B3421, patient!A:C, 3, FALSE)</f>
        <v>Female</v>
      </c>
      <c r="P3421" t="str">
        <f>VLOOKUP(B3421, patient!A:F, 6, FALSE)</f>
        <v>Black</v>
      </c>
      <c r="Q3421" t="s">
        <v>492</v>
      </c>
      <c r="R3421">
        <v>300</v>
      </c>
      <c r="S3421">
        <v>116</v>
      </c>
      <c r="T3421" s="1">
        <v>45655</v>
      </c>
      <c r="U3421" s="1" t="str">
        <f t="shared" si="159"/>
        <v>Yes</v>
      </c>
      <c r="V3421">
        <v>10</v>
      </c>
      <c r="W3421" t="s">
        <v>492</v>
      </c>
      <c r="X3421" t="s">
        <v>495</v>
      </c>
      <c r="Y3421" t="str">
        <f t="shared" si="160"/>
        <v>Emergency</v>
      </c>
      <c r="Z3421" t="s">
        <v>497</v>
      </c>
      <c r="AC3421" t="s">
        <v>490</v>
      </c>
      <c r="AD3421">
        <v>291.2</v>
      </c>
      <c r="AE3421">
        <v>0</v>
      </c>
      <c r="AF3421" t="str">
        <f t="shared" si="161"/>
        <v>Dec</v>
      </c>
    </row>
    <row r="3422" spans="1:32" x14ac:dyDescent="0.25">
      <c r="A3422" s="1">
        <v>45634</v>
      </c>
      <c r="B3422">
        <v>3921</v>
      </c>
      <c r="C3422">
        <v>1</v>
      </c>
      <c r="D3422">
        <v>1</v>
      </c>
      <c r="E3422">
        <v>5</v>
      </c>
      <c r="F3422">
        <v>3</v>
      </c>
      <c r="G3422">
        <v>2</v>
      </c>
      <c r="H3422">
        <f>VLOOKUP(B3422, patient!A:E, 5, FALSE)</f>
        <v>4</v>
      </c>
      <c r="I3422" t="str">
        <f>VLOOKUP(H3422, city!A:B, 2, FALSE)</f>
        <v>Birmingham</v>
      </c>
      <c r="J3422" t="str">
        <f>VLOOKUP(E3422, diagnosis!A:B, 2, FALSE)</f>
        <v>Migraine</v>
      </c>
      <c r="K3422" t="str">
        <f>VLOOKUP(D3422, department!A:B, 2, FALSE)</f>
        <v>Cardiology</v>
      </c>
      <c r="L3422" t="str">
        <f>VLOOKUP(C3422, provider!A:B, 2, FALSE)</f>
        <v>Dr. Olu Abisola</v>
      </c>
      <c r="M3422" t="str">
        <f>VLOOKUP(G3422, insurance!A:B, 2, FALSE)</f>
        <v>AXA</v>
      </c>
      <c r="N3422">
        <f>VLOOKUP(B3422, patient!A:D, 4, FALSE)</f>
        <v>69</v>
      </c>
      <c r="O3422" t="str">
        <f>VLOOKUP(B3422, patient!A:C, 3, FALSE)</f>
        <v>Female</v>
      </c>
      <c r="P3422" t="str">
        <f>VLOOKUP(B3422, patient!A:F, 6, FALSE)</f>
        <v>Black</v>
      </c>
      <c r="Q3422" t="s">
        <v>492</v>
      </c>
      <c r="R3422">
        <v>352</v>
      </c>
      <c r="S3422">
        <v>110</v>
      </c>
      <c r="T3422" s="1">
        <v>45653</v>
      </c>
      <c r="U3422" s="1" t="str">
        <f t="shared" si="159"/>
        <v>Yes</v>
      </c>
      <c r="V3422">
        <v>2</v>
      </c>
      <c r="W3422" t="s">
        <v>494</v>
      </c>
      <c r="X3422" t="s">
        <v>488</v>
      </c>
      <c r="Y3422" t="str">
        <f t="shared" si="160"/>
        <v>Scheduled</v>
      </c>
      <c r="Z3422" t="s">
        <v>497</v>
      </c>
      <c r="AC3422" t="s">
        <v>490</v>
      </c>
      <c r="AD3422">
        <v>323.39999999999998</v>
      </c>
      <c r="AE3422">
        <v>0</v>
      </c>
      <c r="AF3422" t="str">
        <f t="shared" si="161"/>
        <v>Dec</v>
      </c>
    </row>
    <row r="3423" spans="1:32" x14ac:dyDescent="0.25">
      <c r="A3423" s="1">
        <v>45634</v>
      </c>
      <c r="B3423">
        <v>1318</v>
      </c>
      <c r="C3423">
        <v>1</v>
      </c>
      <c r="D3423">
        <v>1</v>
      </c>
      <c r="E3423">
        <v>4</v>
      </c>
      <c r="F3423">
        <v>2</v>
      </c>
      <c r="G3423">
        <v>1</v>
      </c>
      <c r="H3423">
        <f>VLOOKUP(B3423, patient!A:E, 5, FALSE)</f>
        <v>10</v>
      </c>
      <c r="I3423" t="str">
        <f>VLOOKUP(H3423, city!A:B, 2, FALSE)</f>
        <v>Edinburgh</v>
      </c>
      <c r="J3423" t="str">
        <f>VLOOKUP(E3423, diagnosis!A:B, 2, FALSE)</f>
        <v>Hypertension</v>
      </c>
      <c r="K3423" t="str">
        <f>VLOOKUP(D3423, department!A:B, 2, FALSE)</f>
        <v>Cardiology</v>
      </c>
      <c r="L3423" t="str">
        <f>VLOOKUP(C3423, provider!A:B, 2, FALSE)</f>
        <v>Dr. Olu Abisola</v>
      </c>
      <c r="M3423" t="str">
        <f>VLOOKUP(G3423, insurance!A:B, 2, FALSE)</f>
        <v>Aviva</v>
      </c>
      <c r="N3423">
        <f>VLOOKUP(B3423, patient!A:D, 4, FALSE)</f>
        <v>72</v>
      </c>
      <c r="O3423" t="str">
        <f>VLOOKUP(B3423, patient!A:C, 3, FALSE)</f>
        <v>Male</v>
      </c>
      <c r="P3423" t="str">
        <f>VLOOKUP(B3423, patient!A:F, 6, FALSE)</f>
        <v>White</v>
      </c>
      <c r="Q3423" t="s">
        <v>492</v>
      </c>
      <c r="R3423">
        <v>630</v>
      </c>
      <c r="S3423">
        <v>78</v>
      </c>
      <c r="T3423" s="1">
        <v>45646</v>
      </c>
      <c r="U3423" s="1" t="str">
        <f t="shared" si="159"/>
        <v>Yes</v>
      </c>
      <c r="V3423">
        <v>8</v>
      </c>
      <c r="W3423" t="s">
        <v>494</v>
      </c>
      <c r="X3423" t="s">
        <v>495</v>
      </c>
      <c r="Y3423" t="str">
        <f t="shared" si="160"/>
        <v>Emergency</v>
      </c>
      <c r="Z3423" t="s">
        <v>489</v>
      </c>
      <c r="AC3423" t="s">
        <v>490</v>
      </c>
      <c r="AD3423">
        <v>495.6</v>
      </c>
      <c r="AE3423">
        <v>0</v>
      </c>
      <c r="AF3423" t="str">
        <f t="shared" si="161"/>
        <v>Dec</v>
      </c>
    </row>
    <row r="3424" spans="1:32" x14ac:dyDescent="0.25">
      <c r="A3424" s="1">
        <v>45634</v>
      </c>
      <c r="B3424">
        <v>3240</v>
      </c>
      <c r="C3424">
        <v>1</v>
      </c>
      <c r="D3424">
        <v>2</v>
      </c>
      <c r="E3424">
        <v>2</v>
      </c>
      <c r="F3424">
        <v>5</v>
      </c>
      <c r="G3424">
        <v>1</v>
      </c>
      <c r="H3424">
        <f>VLOOKUP(B3424, patient!A:E, 5, FALSE)</f>
        <v>4</v>
      </c>
      <c r="I3424" t="str">
        <f>VLOOKUP(H3424, city!A:B, 2, FALSE)</f>
        <v>Birmingham</v>
      </c>
      <c r="J3424" t="str">
        <f>VLOOKUP(E3424, diagnosis!A:B, 2, FALSE)</f>
        <v>Asthma</v>
      </c>
      <c r="K3424" t="str">
        <f>VLOOKUP(D3424, department!A:B, 2, FALSE)</f>
        <v>General Surgery</v>
      </c>
      <c r="L3424" t="str">
        <f>VLOOKUP(C3424, provider!A:B, 2, FALSE)</f>
        <v>Dr. Olu Abisola</v>
      </c>
      <c r="M3424" t="str">
        <f>VLOOKUP(G3424, insurance!A:B, 2, FALSE)</f>
        <v>Aviva</v>
      </c>
      <c r="N3424">
        <f>VLOOKUP(B3424, patient!A:D, 4, FALSE)</f>
        <v>70</v>
      </c>
      <c r="O3424" t="str">
        <f>VLOOKUP(B3424, patient!A:C, 3, FALSE)</f>
        <v>Male</v>
      </c>
      <c r="P3424" t="str">
        <f>VLOOKUP(B3424, patient!A:F, 6, FALSE)</f>
        <v>Asian</v>
      </c>
      <c r="Q3424" t="s">
        <v>486</v>
      </c>
      <c r="R3424">
        <v>649</v>
      </c>
      <c r="S3424">
        <v>92</v>
      </c>
      <c r="T3424" s="1">
        <v>45644</v>
      </c>
      <c r="U3424" s="1" t="str">
        <f t="shared" si="159"/>
        <v>Yes</v>
      </c>
      <c r="V3424">
        <v>5</v>
      </c>
      <c r="W3424" t="s">
        <v>494</v>
      </c>
      <c r="X3424" t="s">
        <v>495</v>
      </c>
      <c r="Y3424" t="str">
        <f t="shared" si="160"/>
        <v>Emergency</v>
      </c>
      <c r="Z3424" t="s">
        <v>489</v>
      </c>
      <c r="AC3424" t="s">
        <v>490</v>
      </c>
      <c r="AD3424">
        <v>518.70000000000005</v>
      </c>
      <c r="AE3424">
        <v>0</v>
      </c>
      <c r="AF3424" t="str">
        <f t="shared" si="161"/>
        <v>Dec</v>
      </c>
    </row>
    <row r="3425" spans="1:32" x14ac:dyDescent="0.25">
      <c r="A3425" s="1">
        <v>45634</v>
      </c>
      <c r="B3425">
        <v>1862</v>
      </c>
      <c r="C3425">
        <v>1</v>
      </c>
      <c r="D3425">
        <v>4</v>
      </c>
      <c r="E3425">
        <v>1</v>
      </c>
      <c r="F3425">
        <v>5</v>
      </c>
      <c r="G3425">
        <v>2</v>
      </c>
      <c r="H3425">
        <f>VLOOKUP(B3425, patient!A:E, 5, FALSE)</f>
        <v>10</v>
      </c>
      <c r="I3425" t="str">
        <f>VLOOKUP(H3425, city!A:B, 2, FALSE)</f>
        <v>Edinburgh</v>
      </c>
      <c r="J3425" t="str">
        <f>VLOOKUP(E3425, diagnosis!A:B, 2, FALSE)</f>
        <v>Appendicitis</v>
      </c>
      <c r="K3425" t="str">
        <f>VLOOKUP(D3425, department!A:B, 2, FALSE)</f>
        <v>Orthopedics</v>
      </c>
      <c r="L3425" t="str">
        <f>VLOOKUP(C3425, provider!A:B, 2, FALSE)</f>
        <v>Dr. Olu Abisola</v>
      </c>
      <c r="M3425" t="str">
        <f>VLOOKUP(G3425, insurance!A:B, 2, FALSE)</f>
        <v>AXA</v>
      </c>
      <c r="N3425">
        <f>VLOOKUP(B3425, patient!A:D, 4, FALSE)</f>
        <v>43</v>
      </c>
      <c r="O3425" t="str">
        <f>VLOOKUP(B3425, patient!A:C, 3, FALSE)</f>
        <v>Male</v>
      </c>
      <c r="P3425" t="str">
        <f>VLOOKUP(B3425, patient!A:F, 6, FALSE)</f>
        <v>Black</v>
      </c>
      <c r="Q3425" t="s">
        <v>491</v>
      </c>
      <c r="R3425">
        <v>811</v>
      </c>
      <c r="S3425">
        <v>160</v>
      </c>
      <c r="T3425" s="1">
        <v>45647</v>
      </c>
      <c r="U3425" s="1" t="str">
        <f t="shared" si="159"/>
        <v>Yes</v>
      </c>
      <c r="V3425">
        <v>10</v>
      </c>
      <c r="W3425" t="s">
        <v>487</v>
      </c>
      <c r="X3425" t="s">
        <v>495</v>
      </c>
      <c r="Y3425" t="str">
        <f t="shared" si="160"/>
        <v>Emergency</v>
      </c>
      <c r="Z3425" t="s">
        <v>489</v>
      </c>
      <c r="AC3425" t="s">
        <v>490</v>
      </c>
      <c r="AD3425">
        <v>679.7</v>
      </c>
      <c r="AE3425">
        <v>0</v>
      </c>
      <c r="AF3425" t="str">
        <f t="shared" si="161"/>
        <v>Dec</v>
      </c>
    </row>
    <row r="3426" spans="1:32" x14ac:dyDescent="0.25">
      <c r="A3426" s="1">
        <v>45634</v>
      </c>
      <c r="B3426">
        <v>623</v>
      </c>
      <c r="C3426">
        <v>1</v>
      </c>
      <c r="D3426">
        <v>3</v>
      </c>
      <c r="E3426">
        <v>4</v>
      </c>
      <c r="F3426">
        <v>2</v>
      </c>
      <c r="G3426">
        <v>1</v>
      </c>
      <c r="H3426">
        <f>VLOOKUP(B3426, patient!A:E, 5, FALSE)</f>
        <v>4</v>
      </c>
      <c r="I3426" t="str">
        <f>VLOOKUP(H3426, city!A:B, 2, FALSE)</f>
        <v>Birmingham</v>
      </c>
      <c r="J3426" t="str">
        <f>VLOOKUP(E3426, diagnosis!A:B, 2, FALSE)</f>
        <v>Hypertension</v>
      </c>
      <c r="K3426" t="str">
        <f>VLOOKUP(D3426, department!A:B, 2, FALSE)</f>
        <v>Neurology</v>
      </c>
      <c r="L3426" t="str">
        <f>VLOOKUP(C3426, provider!A:B, 2, FALSE)</f>
        <v>Dr. Olu Abisola</v>
      </c>
      <c r="M3426" t="str">
        <f>VLOOKUP(G3426, insurance!A:B, 2, FALSE)</f>
        <v>Aviva</v>
      </c>
      <c r="N3426">
        <f>VLOOKUP(B3426, patient!A:D, 4, FALSE)</f>
        <v>79</v>
      </c>
      <c r="O3426" t="str">
        <f>VLOOKUP(B3426, patient!A:C, 3, FALSE)</f>
        <v>Female</v>
      </c>
      <c r="P3426" t="str">
        <f>VLOOKUP(B3426, patient!A:F, 6, FALSE)</f>
        <v>White</v>
      </c>
      <c r="Q3426" t="s">
        <v>491</v>
      </c>
      <c r="R3426">
        <v>638</v>
      </c>
      <c r="S3426">
        <v>177</v>
      </c>
      <c r="T3426" s="1">
        <v>45642</v>
      </c>
      <c r="U3426" s="1" t="str">
        <f t="shared" si="159"/>
        <v>Yes</v>
      </c>
      <c r="V3426">
        <v>3</v>
      </c>
      <c r="W3426" t="s">
        <v>492</v>
      </c>
      <c r="X3426" t="s">
        <v>488</v>
      </c>
      <c r="Y3426" t="str">
        <f t="shared" si="160"/>
        <v>Scheduled</v>
      </c>
      <c r="Z3426" t="s">
        <v>489</v>
      </c>
      <c r="AC3426" t="s">
        <v>490</v>
      </c>
      <c r="AD3426">
        <v>570.5</v>
      </c>
      <c r="AE3426">
        <v>0</v>
      </c>
      <c r="AF3426" t="str">
        <f t="shared" si="161"/>
        <v>Dec</v>
      </c>
    </row>
    <row r="3427" spans="1:32" x14ac:dyDescent="0.25">
      <c r="A3427" s="1">
        <v>45634</v>
      </c>
      <c r="B3427">
        <v>2893</v>
      </c>
      <c r="C3427">
        <v>1</v>
      </c>
      <c r="D3427">
        <v>5</v>
      </c>
      <c r="E3427">
        <v>1</v>
      </c>
      <c r="F3427">
        <v>5</v>
      </c>
      <c r="G3427">
        <v>3</v>
      </c>
      <c r="H3427">
        <f>VLOOKUP(B3427, patient!A:E, 5, FALSE)</f>
        <v>10</v>
      </c>
      <c r="I3427" t="str">
        <f>VLOOKUP(H3427, city!A:B, 2, FALSE)</f>
        <v>Edinburgh</v>
      </c>
      <c r="J3427" t="str">
        <f>VLOOKUP(E3427, diagnosis!A:B, 2, FALSE)</f>
        <v>Appendicitis</v>
      </c>
      <c r="K3427" t="str">
        <f>VLOOKUP(D3427, department!A:B, 2, FALSE)</f>
        <v>Pediatrics</v>
      </c>
      <c r="L3427" t="str">
        <f>VLOOKUP(C3427, provider!A:B, 2, FALSE)</f>
        <v>Dr. Olu Abisola</v>
      </c>
      <c r="M3427" t="str">
        <f>VLOOKUP(G3427, insurance!A:B, 2, FALSE)</f>
        <v>Allianz</v>
      </c>
      <c r="N3427">
        <f>VLOOKUP(B3427, patient!A:D, 4, FALSE)</f>
        <v>21</v>
      </c>
      <c r="O3427" t="str">
        <f>VLOOKUP(B3427, patient!A:C, 3, FALSE)</f>
        <v>Male</v>
      </c>
      <c r="P3427" t="str">
        <f>VLOOKUP(B3427, patient!A:F, 6, FALSE)</f>
        <v>Other</v>
      </c>
      <c r="Q3427" t="s">
        <v>491</v>
      </c>
      <c r="R3427">
        <v>618</v>
      </c>
      <c r="S3427">
        <v>72</v>
      </c>
      <c r="T3427" s="1">
        <v>45663</v>
      </c>
      <c r="U3427" s="1" t="str">
        <f t="shared" si="159"/>
        <v>Yes</v>
      </c>
      <c r="V3427">
        <v>2</v>
      </c>
      <c r="W3427" t="s">
        <v>492</v>
      </c>
      <c r="X3427" t="s">
        <v>495</v>
      </c>
      <c r="Y3427" t="str">
        <f t="shared" si="160"/>
        <v>Emergency</v>
      </c>
      <c r="Z3427" t="s">
        <v>489</v>
      </c>
      <c r="AC3427" t="s">
        <v>490</v>
      </c>
      <c r="AD3427">
        <v>483</v>
      </c>
      <c r="AE3427">
        <v>0</v>
      </c>
      <c r="AF3427" t="str">
        <f t="shared" si="161"/>
        <v>Dec</v>
      </c>
    </row>
    <row r="3428" spans="1:32" x14ac:dyDescent="0.25">
      <c r="A3428" s="1">
        <v>45634</v>
      </c>
      <c r="B3428">
        <v>4010</v>
      </c>
      <c r="C3428">
        <v>1</v>
      </c>
      <c r="D3428">
        <v>3</v>
      </c>
      <c r="E3428">
        <v>2</v>
      </c>
      <c r="F3428">
        <v>4</v>
      </c>
      <c r="G3428">
        <v>3</v>
      </c>
      <c r="H3428">
        <f>VLOOKUP(B3428, patient!A:E, 5, FALSE)</f>
        <v>4</v>
      </c>
      <c r="I3428" t="str">
        <f>VLOOKUP(H3428, city!A:B, 2, FALSE)</f>
        <v>Birmingham</v>
      </c>
      <c r="J3428" t="str">
        <f>VLOOKUP(E3428, diagnosis!A:B, 2, FALSE)</f>
        <v>Asthma</v>
      </c>
      <c r="K3428" t="str">
        <f>VLOOKUP(D3428, department!A:B, 2, FALSE)</f>
        <v>Neurology</v>
      </c>
      <c r="L3428" t="str">
        <f>VLOOKUP(C3428, provider!A:B, 2, FALSE)</f>
        <v>Dr. Olu Abisola</v>
      </c>
      <c r="M3428" t="str">
        <f>VLOOKUP(G3428, insurance!A:B, 2, FALSE)</f>
        <v>Allianz</v>
      </c>
      <c r="N3428">
        <f>VLOOKUP(B3428, patient!A:D, 4, FALSE)</f>
        <v>51</v>
      </c>
      <c r="O3428" t="str">
        <f>VLOOKUP(B3428, patient!A:C, 3, FALSE)</f>
        <v>Female</v>
      </c>
      <c r="P3428" t="str">
        <f>VLOOKUP(B3428, patient!A:F, 6, FALSE)</f>
        <v>Other</v>
      </c>
      <c r="Q3428" t="s">
        <v>486</v>
      </c>
      <c r="R3428">
        <v>722</v>
      </c>
      <c r="S3428">
        <v>198</v>
      </c>
      <c r="T3428" s="1">
        <v>45650</v>
      </c>
      <c r="U3428" s="1" t="str">
        <f t="shared" si="159"/>
        <v>Yes</v>
      </c>
      <c r="V3428">
        <v>4</v>
      </c>
      <c r="W3428" t="s">
        <v>494</v>
      </c>
      <c r="X3428" t="s">
        <v>488</v>
      </c>
      <c r="Y3428" t="str">
        <f t="shared" si="160"/>
        <v>Scheduled</v>
      </c>
      <c r="Z3428" t="s">
        <v>489</v>
      </c>
      <c r="AC3428" t="s">
        <v>490</v>
      </c>
      <c r="AD3428">
        <v>644</v>
      </c>
      <c r="AE3428">
        <v>0</v>
      </c>
      <c r="AF3428" t="str">
        <f t="shared" si="161"/>
        <v>Dec</v>
      </c>
    </row>
    <row r="3429" spans="1:32" x14ac:dyDescent="0.25">
      <c r="A3429" s="1">
        <v>45634</v>
      </c>
      <c r="B3429">
        <v>2861</v>
      </c>
      <c r="C3429">
        <v>1</v>
      </c>
      <c r="D3429">
        <v>2</v>
      </c>
      <c r="E3429">
        <v>5</v>
      </c>
      <c r="F3429">
        <v>5</v>
      </c>
      <c r="G3429">
        <v>3</v>
      </c>
      <c r="H3429">
        <f>VLOOKUP(B3429, patient!A:E, 5, FALSE)</f>
        <v>10</v>
      </c>
      <c r="I3429" t="str">
        <f>VLOOKUP(H3429, city!A:B, 2, FALSE)</f>
        <v>Edinburgh</v>
      </c>
      <c r="J3429" t="str">
        <f>VLOOKUP(E3429, diagnosis!A:B, 2, FALSE)</f>
        <v>Migraine</v>
      </c>
      <c r="K3429" t="str">
        <f>VLOOKUP(D3429, department!A:B, 2, FALSE)</f>
        <v>General Surgery</v>
      </c>
      <c r="L3429" t="str">
        <f>VLOOKUP(C3429, provider!A:B, 2, FALSE)</f>
        <v>Dr. Olu Abisola</v>
      </c>
      <c r="M3429" t="str">
        <f>VLOOKUP(G3429, insurance!A:B, 2, FALSE)</f>
        <v>Allianz</v>
      </c>
      <c r="N3429">
        <f>VLOOKUP(B3429, patient!A:D, 4, FALSE)</f>
        <v>69</v>
      </c>
      <c r="O3429" t="str">
        <f>VLOOKUP(B3429, patient!A:C, 3, FALSE)</f>
        <v>Male</v>
      </c>
      <c r="P3429" t="str">
        <f>VLOOKUP(B3429, patient!A:F, 6, FALSE)</f>
        <v>Asian</v>
      </c>
      <c r="Q3429" t="s">
        <v>492</v>
      </c>
      <c r="R3429">
        <v>112</v>
      </c>
      <c r="S3429">
        <v>61</v>
      </c>
      <c r="U3429" s="1" t="str">
        <f t="shared" si="159"/>
        <v>No</v>
      </c>
      <c r="V3429">
        <v>8</v>
      </c>
      <c r="W3429" t="s">
        <v>494</v>
      </c>
      <c r="X3429" t="s">
        <v>488</v>
      </c>
      <c r="Y3429" t="str">
        <f t="shared" si="160"/>
        <v>Scheduled</v>
      </c>
      <c r="Z3429" t="s">
        <v>497</v>
      </c>
      <c r="AA3429" s="1">
        <v>45638</v>
      </c>
      <c r="AB3429" s="1">
        <v>45634</v>
      </c>
      <c r="AC3429" t="s">
        <v>496</v>
      </c>
      <c r="AD3429">
        <v>156.1</v>
      </c>
      <c r="AE3429">
        <v>50</v>
      </c>
      <c r="AF3429" t="str">
        <f t="shared" si="161"/>
        <v>Dec</v>
      </c>
    </row>
    <row r="3430" spans="1:32" x14ac:dyDescent="0.25">
      <c r="A3430" s="1">
        <v>45634</v>
      </c>
      <c r="B3430">
        <v>3774</v>
      </c>
      <c r="C3430">
        <v>1</v>
      </c>
      <c r="D3430">
        <v>1</v>
      </c>
      <c r="E3430">
        <v>4</v>
      </c>
      <c r="F3430">
        <v>3</v>
      </c>
      <c r="G3430">
        <v>2</v>
      </c>
      <c r="H3430">
        <f>VLOOKUP(B3430, patient!A:E, 5, FALSE)</f>
        <v>4</v>
      </c>
      <c r="I3430" t="str">
        <f>VLOOKUP(H3430, city!A:B, 2, FALSE)</f>
        <v>Birmingham</v>
      </c>
      <c r="J3430" t="str">
        <f>VLOOKUP(E3430, diagnosis!A:B, 2, FALSE)</f>
        <v>Hypertension</v>
      </c>
      <c r="K3430" t="str">
        <f>VLOOKUP(D3430, department!A:B, 2, FALSE)</f>
        <v>Cardiology</v>
      </c>
      <c r="L3430" t="str">
        <f>VLOOKUP(C3430, provider!A:B, 2, FALSE)</f>
        <v>Dr. Olu Abisola</v>
      </c>
      <c r="M3430" t="str">
        <f>VLOOKUP(G3430, insurance!A:B, 2, FALSE)</f>
        <v>AXA</v>
      </c>
      <c r="N3430">
        <f>VLOOKUP(B3430, patient!A:D, 4, FALSE)</f>
        <v>65</v>
      </c>
      <c r="O3430" t="str">
        <f>VLOOKUP(B3430, patient!A:C, 3, FALSE)</f>
        <v>Female</v>
      </c>
      <c r="P3430" t="str">
        <f>VLOOKUP(B3430, patient!A:F, 6, FALSE)</f>
        <v>White</v>
      </c>
      <c r="Q3430" t="s">
        <v>491</v>
      </c>
      <c r="R3430">
        <v>685</v>
      </c>
      <c r="S3430">
        <v>173</v>
      </c>
      <c r="U3430" s="1" t="str">
        <f t="shared" si="159"/>
        <v>No</v>
      </c>
      <c r="V3430">
        <v>1</v>
      </c>
      <c r="W3430" t="s">
        <v>494</v>
      </c>
      <c r="X3430" t="s">
        <v>495</v>
      </c>
      <c r="Y3430" t="str">
        <f t="shared" si="160"/>
        <v>Emergency</v>
      </c>
      <c r="Z3430" t="s">
        <v>489</v>
      </c>
      <c r="AA3430" s="1">
        <v>45638</v>
      </c>
      <c r="AB3430" s="1">
        <v>45634</v>
      </c>
      <c r="AC3430" t="s">
        <v>493</v>
      </c>
      <c r="AD3430">
        <v>621.6</v>
      </c>
      <c r="AE3430">
        <v>30</v>
      </c>
      <c r="AF3430" t="str">
        <f t="shared" si="161"/>
        <v>Dec</v>
      </c>
    </row>
    <row r="3431" spans="1:32" x14ac:dyDescent="0.25">
      <c r="A3431" s="1">
        <v>45634</v>
      </c>
      <c r="B3431">
        <v>4462</v>
      </c>
      <c r="C3431">
        <v>1</v>
      </c>
      <c r="D3431">
        <v>2</v>
      </c>
      <c r="E3431">
        <v>4</v>
      </c>
      <c r="F3431">
        <v>5</v>
      </c>
      <c r="G3431">
        <v>2</v>
      </c>
      <c r="H3431">
        <f>VLOOKUP(B3431, patient!A:E, 5, FALSE)</f>
        <v>10</v>
      </c>
      <c r="I3431" t="str">
        <f>VLOOKUP(H3431, city!A:B, 2, FALSE)</f>
        <v>Edinburgh</v>
      </c>
      <c r="J3431" t="str">
        <f>VLOOKUP(E3431, diagnosis!A:B, 2, FALSE)</f>
        <v>Hypertension</v>
      </c>
      <c r="K3431" t="str">
        <f>VLOOKUP(D3431, department!A:B, 2, FALSE)</f>
        <v>General Surgery</v>
      </c>
      <c r="L3431" t="str">
        <f>VLOOKUP(C3431, provider!A:B, 2, FALSE)</f>
        <v>Dr. Olu Abisola</v>
      </c>
      <c r="M3431" t="str">
        <f>VLOOKUP(G3431, insurance!A:B, 2, FALSE)</f>
        <v>AXA</v>
      </c>
      <c r="N3431">
        <f>VLOOKUP(B3431, patient!A:D, 4, FALSE)</f>
        <v>77</v>
      </c>
      <c r="O3431" t="str">
        <f>VLOOKUP(B3431, patient!A:C, 3, FALSE)</f>
        <v>Female</v>
      </c>
      <c r="P3431" t="str">
        <f>VLOOKUP(B3431, patient!A:F, 6, FALSE)</f>
        <v>Asian</v>
      </c>
      <c r="Q3431" t="s">
        <v>491</v>
      </c>
      <c r="R3431">
        <v>431</v>
      </c>
      <c r="S3431">
        <v>88</v>
      </c>
      <c r="T3431" s="1">
        <v>45654</v>
      </c>
      <c r="U3431" s="1" t="str">
        <f t="shared" si="159"/>
        <v>Yes</v>
      </c>
      <c r="V3431">
        <v>10</v>
      </c>
      <c r="W3431" t="s">
        <v>494</v>
      </c>
      <c r="X3431" t="s">
        <v>488</v>
      </c>
      <c r="Y3431" t="str">
        <f t="shared" si="160"/>
        <v>Scheduled</v>
      </c>
      <c r="Z3431" t="s">
        <v>497</v>
      </c>
      <c r="AC3431" t="s">
        <v>490</v>
      </c>
      <c r="AD3431">
        <v>363.3</v>
      </c>
      <c r="AE3431">
        <v>0</v>
      </c>
      <c r="AF3431" t="str">
        <f t="shared" si="161"/>
        <v>Dec</v>
      </c>
    </row>
    <row r="3432" spans="1:32" x14ac:dyDescent="0.25">
      <c r="A3432" s="1">
        <v>45635</v>
      </c>
      <c r="B3432">
        <v>407</v>
      </c>
      <c r="C3432">
        <v>1</v>
      </c>
      <c r="D3432">
        <v>2</v>
      </c>
      <c r="E3432">
        <v>2</v>
      </c>
      <c r="F3432">
        <v>5</v>
      </c>
      <c r="G3432">
        <v>3</v>
      </c>
      <c r="H3432">
        <f>VLOOKUP(B3432, patient!A:E, 5, FALSE)</f>
        <v>4</v>
      </c>
      <c r="I3432" t="str">
        <f>VLOOKUP(H3432, city!A:B, 2, FALSE)</f>
        <v>Birmingham</v>
      </c>
      <c r="J3432" t="str">
        <f>VLOOKUP(E3432, diagnosis!A:B, 2, FALSE)</f>
        <v>Asthma</v>
      </c>
      <c r="K3432" t="str">
        <f>VLOOKUP(D3432, department!A:B, 2, FALSE)</f>
        <v>General Surgery</v>
      </c>
      <c r="L3432" t="str">
        <f>VLOOKUP(C3432, provider!A:B, 2, FALSE)</f>
        <v>Dr. Olu Abisola</v>
      </c>
      <c r="M3432" t="str">
        <f>VLOOKUP(G3432, insurance!A:B, 2, FALSE)</f>
        <v>Allianz</v>
      </c>
      <c r="N3432">
        <f>VLOOKUP(B3432, patient!A:D, 4, FALSE)</f>
        <v>35</v>
      </c>
      <c r="O3432" t="str">
        <f>VLOOKUP(B3432, patient!A:C, 3, FALSE)</f>
        <v>Female</v>
      </c>
      <c r="P3432" t="str">
        <f>VLOOKUP(B3432, patient!A:F, 6, FALSE)</f>
        <v>Black</v>
      </c>
      <c r="Q3432" t="s">
        <v>491</v>
      </c>
      <c r="R3432">
        <v>724</v>
      </c>
      <c r="S3432">
        <v>129</v>
      </c>
      <c r="T3432" s="1">
        <v>45649</v>
      </c>
      <c r="U3432" s="1" t="str">
        <f t="shared" si="159"/>
        <v>Yes</v>
      </c>
      <c r="V3432">
        <v>3</v>
      </c>
      <c r="W3432" t="s">
        <v>492</v>
      </c>
      <c r="X3432" t="s">
        <v>488</v>
      </c>
      <c r="Y3432" t="str">
        <f t="shared" si="160"/>
        <v>Scheduled</v>
      </c>
      <c r="Z3432" t="s">
        <v>489</v>
      </c>
      <c r="AC3432" t="s">
        <v>490</v>
      </c>
      <c r="AD3432">
        <v>597.1</v>
      </c>
      <c r="AE3432">
        <v>0</v>
      </c>
      <c r="AF3432" t="str">
        <f t="shared" si="161"/>
        <v>Dec</v>
      </c>
    </row>
    <row r="3433" spans="1:32" x14ac:dyDescent="0.25">
      <c r="A3433" s="1">
        <v>45635</v>
      </c>
      <c r="B3433">
        <v>1399</v>
      </c>
      <c r="C3433">
        <v>1</v>
      </c>
      <c r="D3433">
        <v>2</v>
      </c>
      <c r="E3433">
        <v>2</v>
      </c>
      <c r="F3433">
        <v>5</v>
      </c>
      <c r="G3433">
        <v>3</v>
      </c>
      <c r="H3433">
        <f>VLOOKUP(B3433, patient!A:E, 5, FALSE)</f>
        <v>10</v>
      </c>
      <c r="I3433" t="str">
        <f>VLOOKUP(H3433, city!A:B, 2, FALSE)</f>
        <v>Edinburgh</v>
      </c>
      <c r="J3433" t="str">
        <f>VLOOKUP(E3433, diagnosis!A:B, 2, FALSE)</f>
        <v>Asthma</v>
      </c>
      <c r="K3433" t="str">
        <f>VLOOKUP(D3433, department!A:B, 2, FALSE)</f>
        <v>General Surgery</v>
      </c>
      <c r="L3433" t="str">
        <f>VLOOKUP(C3433, provider!A:B, 2, FALSE)</f>
        <v>Dr. Olu Abisola</v>
      </c>
      <c r="M3433" t="str">
        <f>VLOOKUP(G3433, insurance!A:B, 2, FALSE)</f>
        <v>Allianz</v>
      </c>
      <c r="N3433">
        <f>VLOOKUP(B3433, patient!A:D, 4, FALSE)</f>
        <v>57</v>
      </c>
      <c r="O3433" t="str">
        <f>VLOOKUP(B3433, patient!A:C, 3, FALSE)</f>
        <v>Male</v>
      </c>
      <c r="P3433" t="str">
        <f>VLOOKUP(B3433, patient!A:F, 6, FALSE)</f>
        <v>Other</v>
      </c>
      <c r="Q3433" t="s">
        <v>486</v>
      </c>
      <c r="R3433">
        <v>698</v>
      </c>
      <c r="S3433">
        <v>111</v>
      </c>
      <c r="U3433" s="1" t="str">
        <f t="shared" si="159"/>
        <v>No</v>
      </c>
      <c r="V3433">
        <v>1</v>
      </c>
      <c r="W3433" t="s">
        <v>492</v>
      </c>
      <c r="X3433" t="s">
        <v>495</v>
      </c>
      <c r="Y3433" t="str">
        <f t="shared" si="160"/>
        <v>Emergency</v>
      </c>
      <c r="Z3433" t="s">
        <v>497</v>
      </c>
      <c r="AA3433" s="1">
        <v>45637</v>
      </c>
      <c r="AB3433" s="1">
        <v>45635</v>
      </c>
      <c r="AC3433" t="s">
        <v>496</v>
      </c>
      <c r="AD3433">
        <v>601.29999999999995</v>
      </c>
      <c r="AE3433">
        <v>50</v>
      </c>
      <c r="AF3433" t="str">
        <f t="shared" si="161"/>
        <v>Dec</v>
      </c>
    </row>
    <row r="3434" spans="1:32" x14ac:dyDescent="0.25">
      <c r="A3434" s="1">
        <v>45635</v>
      </c>
      <c r="B3434">
        <v>2344</v>
      </c>
      <c r="C3434">
        <v>1</v>
      </c>
      <c r="D3434">
        <v>5</v>
      </c>
      <c r="E3434">
        <v>2</v>
      </c>
      <c r="F3434">
        <v>1</v>
      </c>
      <c r="G3434">
        <v>2</v>
      </c>
      <c r="H3434">
        <f>VLOOKUP(B3434, patient!A:E, 5, FALSE)</f>
        <v>4</v>
      </c>
      <c r="I3434" t="str">
        <f>VLOOKUP(H3434, city!A:B, 2, FALSE)</f>
        <v>Birmingham</v>
      </c>
      <c r="J3434" t="str">
        <f>VLOOKUP(E3434, diagnosis!A:B, 2, FALSE)</f>
        <v>Asthma</v>
      </c>
      <c r="K3434" t="str">
        <f>VLOOKUP(D3434, department!A:B, 2, FALSE)</f>
        <v>Pediatrics</v>
      </c>
      <c r="L3434" t="str">
        <f>VLOOKUP(C3434, provider!A:B, 2, FALSE)</f>
        <v>Dr. Olu Abisola</v>
      </c>
      <c r="M3434" t="str">
        <f>VLOOKUP(G3434, insurance!A:B, 2, FALSE)</f>
        <v>AXA</v>
      </c>
      <c r="N3434">
        <f>VLOOKUP(B3434, patient!A:D, 4, FALSE)</f>
        <v>52</v>
      </c>
      <c r="O3434" t="str">
        <f>VLOOKUP(B3434, patient!A:C, 3, FALSE)</f>
        <v>Male</v>
      </c>
      <c r="P3434" t="str">
        <f>VLOOKUP(B3434, patient!A:F, 6, FALSE)</f>
        <v>Asian</v>
      </c>
      <c r="Q3434" t="s">
        <v>492</v>
      </c>
      <c r="R3434">
        <v>580</v>
      </c>
      <c r="S3434">
        <v>22</v>
      </c>
      <c r="U3434" s="1" t="str">
        <f t="shared" si="159"/>
        <v>No</v>
      </c>
      <c r="V3434">
        <v>2</v>
      </c>
      <c r="W3434" t="s">
        <v>494</v>
      </c>
      <c r="X3434" t="s">
        <v>488</v>
      </c>
      <c r="Y3434" t="str">
        <f t="shared" si="160"/>
        <v>Scheduled</v>
      </c>
      <c r="Z3434" t="s">
        <v>489</v>
      </c>
      <c r="AA3434" s="1">
        <v>45642</v>
      </c>
      <c r="AB3434" s="1">
        <v>45635</v>
      </c>
      <c r="AC3434" t="s">
        <v>498</v>
      </c>
      <c r="AD3434">
        <v>428.4</v>
      </c>
      <c r="AE3434">
        <v>10</v>
      </c>
      <c r="AF3434" t="str">
        <f t="shared" si="161"/>
        <v>Dec</v>
      </c>
    </row>
    <row r="3435" spans="1:32" x14ac:dyDescent="0.25">
      <c r="A3435" s="1">
        <v>45635</v>
      </c>
      <c r="B3435">
        <v>4930</v>
      </c>
      <c r="C3435">
        <v>1</v>
      </c>
      <c r="D3435">
        <v>5</v>
      </c>
      <c r="E3435">
        <v>3</v>
      </c>
      <c r="F3435">
        <v>2</v>
      </c>
      <c r="G3435">
        <v>1</v>
      </c>
      <c r="H3435">
        <f>VLOOKUP(B3435, patient!A:E, 5, FALSE)</f>
        <v>10</v>
      </c>
      <c r="I3435" t="str">
        <f>VLOOKUP(H3435, city!A:B, 2, FALSE)</f>
        <v>Edinburgh</v>
      </c>
      <c r="J3435" t="str">
        <f>VLOOKUP(E3435, diagnosis!A:B, 2, FALSE)</f>
        <v>Fracture</v>
      </c>
      <c r="K3435" t="str">
        <f>VLOOKUP(D3435, department!A:B, 2, FALSE)</f>
        <v>Pediatrics</v>
      </c>
      <c r="L3435" t="str">
        <f>VLOOKUP(C3435, provider!A:B, 2, FALSE)</f>
        <v>Dr. Olu Abisola</v>
      </c>
      <c r="M3435" t="str">
        <f>VLOOKUP(G3435, insurance!A:B, 2, FALSE)</f>
        <v>Aviva</v>
      </c>
      <c r="N3435">
        <f>VLOOKUP(B3435, patient!A:D, 4, FALSE)</f>
        <v>58</v>
      </c>
      <c r="O3435" t="str">
        <f>VLOOKUP(B3435, patient!A:C, 3, FALSE)</f>
        <v>Male</v>
      </c>
      <c r="P3435" t="str">
        <f>VLOOKUP(B3435, patient!A:F, 6, FALSE)</f>
        <v>Black</v>
      </c>
      <c r="Q3435" t="s">
        <v>492</v>
      </c>
      <c r="R3435">
        <v>62</v>
      </c>
      <c r="S3435">
        <v>60</v>
      </c>
      <c r="U3435" s="1" t="str">
        <f t="shared" si="159"/>
        <v>No</v>
      </c>
      <c r="V3435">
        <v>10</v>
      </c>
      <c r="W3435" t="s">
        <v>494</v>
      </c>
      <c r="X3435" t="s">
        <v>488</v>
      </c>
      <c r="Y3435" t="str">
        <f t="shared" si="160"/>
        <v>Scheduled</v>
      </c>
      <c r="Z3435" t="s">
        <v>497</v>
      </c>
      <c r="AA3435" s="1">
        <v>45638</v>
      </c>
      <c r="AB3435" s="1">
        <v>45635</v>
      </c>
      <c r="AC3435" t="s">
        <v>493</v>
      </c>
      <c r="AD3435">
        <v>106.4</v>
      </c>
      <c r="AE3435">
        <v>30</v>
      </c>
      <c r="AF3435" t="str">
        <f t="shared" si="161"/>
        <v>Dec</v>
      </c>
    </row>
    <row r="3436" spans="1:32" x14ac:dyDescent="0.25">
      <c r="A3436" s="1">
        <v>45635</v>
      </c>
      <c r="B3436">
        <v>1264</v>
      </c>
      <c r="C3436">
        <v>1</v>
      </c>
      <c r="D3436">
        <v>3</v>
      </c>
      <c r="E3436">
        <v>5</v>
      </c>
      <c r="F3436">
        <v>3</v>
      </c>
      <c r="G3436">
        <v>1</v>
      </c>
      <c r="H3436">
        <f>VLOOKUP(B3436, patient!A:E, 5, FALSE)</f>
        <v>4</v>
      </c>
      <c r="I3436" t="str">
        <f>VLOOKUP(H3436, city!A:B, 2, FALSE)</f>
        <v>Birmingham</v>
      </c>
      <c r="J3436" t="str">
        <f>VLOOKUP(E3436, diagnosis!A:B, 2, FALSE)</f>
        <v>Migraine</v>
      </c>
      <c r="K3436" t="str">
        <f>VLOOKUP(D3436, department!A:B, 2, FALSE)</f>
        <v>Neurology</v>
      </c>
      <c r="L3436" t="str">
        <f>VLOOKUP(C3436, provider!A:B, 2, FALSE)</f>
        <v>Dr. Olu Abisola</v>
      </c>
      <c r="M3436" t="str">
        <f>VLOOKUP(G3436, insurance!A:B, 2, FALSE)</f>
        <v>Aviva</v>
      </c>
      <c r="N3436">
        <f>VLOOKUP(B3436, patient!A:D, 4, FALSE)</f>
        <v>46</v>
      </c>
      <c r="O3436" t="str">
        <f>VLOOKUP(B3436, patient!A:C, 3, FALSE)</f>
        <v>Female</v>
      </c>
      <c r="P3436" t="str">
        <f>VLOOKUP(B3436, patient!A:F, 6, FALSE)</f>
        <v>Other</v>
      </c>
      <c r="Q3436" t="s">
        <v>492</v>
      </c>
      <c r="R3436">
        <v>233</v>
      </c>
      <c r="S3436">
        <v>144</v>
      </c>
      <c r="T3436" s="1">
        <v>45644</v>
      </c>
      <c r="U3436" s="1" t="str">
        <f t="shared" si="159"/>
        <v>Yes</v>
      </c>
      <c r="V3436">
        <v>7</v>
      </c>
      <c r="W3436" t="s">
        <v>494</v>
      </c>
      <c r="X3436" t="s">
        <v>488</v>
      </c>
      <c r="Y3436" t="str">
        <f t="shared" si="160"/>
        <v>Scheduled</v>
      </c>
      <c r="Z3436" t="s">
        <v>497</v>
      </c>
      <c r="AC3436" t="s">
        <v>490</v>
      </c>
      <c r="AD3436">
        <v>263.89999999999998</v>
      </c>
      <c r="AE3436">
        <v>0</v>
      </c>
      <c r="AF3436" t="str">
        <f t="shared" si="161"/>
        <v>Dec</v>
      </c>
    </row>
    <row r="3437" spans="1:32" x14ac:dyDescent="0.25">
      <c r="A3437" s="1">
        <v>45635</v>
      </c>
      <c r="B3437">
        <v>3923</v>
      </c>
      <c r="C3437">
        <v>1</v>
      </c>
      <c r="D3437">
        <v>1</v>
      </c>
      <c r="E3437">
        <v>5</v>
      </c>
      <c r="F3437">
        <v>4</v>
      </c>
      <c r="G3437">
        <v>2</v>
      </c>
      <c r="H3437">
        <f>VLOOKUP(B3437, patient!A:E, 5, FALSE)</f>
        <v>10</v>
      </c>
      <c r="I3437" t="str">
        <f>VLOOKUP(H3437, city!A:B, 2, FALSE)</f>
        <v>Edinburgh</v>
      </c>
      <c r="J3437" t="str">
        <f>VLOOKUP(E3437, diagnosis!A:B, 2, FALSE)</f>
        <v>Migraine</v>
      </c>
      <c r="K3437" t="str">
        <f>VLOOKUP(D3437, department!A:B, 2, FALSE)</f>
        <v>Cardiology</v>
      </c>
      <c r="L3437" t="str">
        <f>VLOOKUP(C3437, provider!A:B, 2, FALSE)</f>
        <v>Dr. Olu Abisola</v>
      </c>
      <c r="M3437" t="str">
        <f>VLOOKUP(G3437, insurance!A:B, 2, FALSE)</f>
        <v>AXA</v>
      </c>
      <c r="N3437">
        <f>VLOOKUP(B3437, patient!A:D, 4, FALSE)</f>
        <v>69</v>
      </c>
      <c r="O3437" t="str">
        <f>VLOOKUP(B3437, patient!A:C, 3, FALSE)</f>
        <v>Female</v>
      </c>
      <c r="P3437" t="str">
        <f>VLOOKUP(B3437, patient!A:F, 6, FALSE)</f>
        <v>Asian</v>
      </c>
      <c r="Q3437" t="s">
        <v>492</v>
      </c>
      <c r="R3437">
        <v>278</v>
      </c>
      <c r="S3437">
        <v>20</v>
      </c>
      <c r="U3437" s="1" t="str">
        <f t="shared" si="159"/>
        <v>No</v>
      </c>
      <c r="V3437">
        <v>1</v>
      </c>
      <c r="W3437" t="s">
        <v>494</v>
      </c>
      <c r="X3437" t="s">
        <v>495</v>
      </c>
      <c r="Y3437" t="str">
        <f t="shared" si="160"/>
        <v>Emergency</v>
      </c>
      <c r="Z3437" t="s">
        <v>497</v>
      </c>
      <c r="AA3437" s="1">
        <v>45642</v>
      </c>
      <c r="AB3437" s="1">
        <v>45635</v>
      </c>
      <c r="AC3437" t="s">
        <v>498</v>
      </c>
      <c r="AD3437">
        <v>215.6</v>
      </c>
      <c r="AE3437">
        <v>10</v>
      </c>
      <c r="AF3437" t="str">
        <f t="shared" si="161"/>
        <v>Dec</v>
      </c>
    </row>
    <row r="3438" spans="1:32" x14ac:dyDescent="0.25">
      <c r="A3438" s="1">
        <v>45635</v>
      </c>
      <c r="B3438">
        <v>3867</v>
      </c>
      <c r="C3438">
        <v>1</v>
      </c>
      <c r="D3438">
        <v>2</v>
      </c>
      <c r="E3438">
        <v>2</v>
      </c>
      <c r="F3438">
        <v>5</v>
      </c>
      <c r="G3438">
        <v>3</v>
      </c>
      <c r="H3438">
        <f>VLOOKUP(B3438, patient!A:E, 5, FALSE)</f>
        <v>4</v>
      </c>
      <c r="I3438" t="str">
        <f>VLOOKUP(H3438, city!A:B, 2, FALSE)</f>
        <v>Birmingham</v>
      </c>
      <c r="J3438" t="str">
        <f>VLOOKUP(E3438, diagnosis!A:B, 2, FALSE)</f>
        <v>Asthma</v>
      </c>
      <c r="K3438" t="str">
        <f>VLOOKUP(D3438, department!A:B, 2, FALSE)</f>
        <v>General Surgery</v>
      </c>
      <c r="L3438" t="str">
        <f>VLOOKUP(C3438, provider!A:B, 2, FALSE)</f>
        <v>Dr. Olu Abisola</v>
      </c>
      <c r="M3438" t="str">
        <f>VLOOKUP(G3438, insurance!A:B, 2, FALSE)</f>
        <v>Allianz</v>
      </c>
      <c r="N3438">
        <f>VLOOKUP(B3438, patient!A:D, 4, FALSE)</f>
        <v>46</v>
      </c>
      <c r="O3438" t="str">
        <f>VLOOKUP(B3438, patient!A:C, 3, FALSE)</f>
        <v>Male</v>
      </c>
      <c r="P3438" t="str">
        <f>VLOOKUP(B3438, patient!A:F, 6, FALSE)</f>
        <v>Black</v>
      </c>
      <c r="Q3438" t="s">
        <v>491</v>
      </c>
      <c r="R3438">
        <v>336</v>
      </c>
      <c r="S3438">
        <v>134</v>
      </c>
      <c r="U3438" s="1" t="str">
        <f t="shared" si="159"/>
        <v>No</v>
      </c>
      <c r="V3438">
        <v>9</v>
      </c>
      <c r="W3438" t="s">
        <v>487</v>
      </c>
      <c r="X3438" t="s">
        <v>488</v>
      </c>
      <c r="Y3438" t="str">
        <f t="shared" si="160"/>
        <v>Scheduled</v>
      </c>
      <c r="Z3438" t="s">
        <v>489</v>
      </c>
      <c r="AA3438" s="1">
        <v>45642</v>
      </c>
      <c r="AB3438" s="1">
        <v>45635</v>
      </c>
      <c r="AC3438" t="s">
        <v>493</v>
      </c>
      <c r="AD3438">
        <v>350</v>
      </c>
      <c r="AE3438">
        <v>30</v>
      </c>
      <c r="AF3438" t="str">
        <f t="shared" si="161"/>
        <v>Dec</v>
      </c>
    </row>
    <row r="3439" spans="1:32" x14ac:dyDescent="0.25">
      <c r="A3439" s="1">
        <v>45635</v>
      </c>
      <c r="B3439">
        <v>3337</v>
      </c>
      <c r="C3439">
        <v>1</v>
      </c>
      <c r="D3439">
        <v>4</v>
      </c>
      <c r="E3439">
        <v>3</v>
      </c>
      <c r="F3439">
        <v>5</v>
      </c>
      <c r="G3439">
        <v>2</v>
      </c>
      <c r="H3439">
        <f>VLOOKUP(B3439, patient!A:E, 5, FALSE)</f>
        <v>10</v>
      </c>
      <c r="I3439" t="str">
        <f>VLOOKUP(H3439, city!A:B, 2, FALSE)</f>
        <v>Edinburgh</v>
      </c>
      <c r="J3439" t="str">
        <f>VLOOKUP(E3439, diagnosis!A:B, 2, FALSE)</f>
        <v>Fracture</v>
      </c>
      <c r="K3439" t="str">
        <f>VLOOKUP(D3439, department!A:B, 2, FALSE)</f>
        <v>Orthopedics</v>
      </c>
      <c r="L3439" t="str">
        <f>VLOOKUP(C3439, provider!A:B, 2, FALSE)</f>
        <v>Dr. Olu Abisola</v>
      </c>
      <c r="M3439" t="str">
        <f>VLOOKUP(G3439, insurance!A:B, 2, FALSE)</f>
        <v>AXA</v>
      </c>
      <c r="N3439">
        <f>VLOOKUP(B3439, patient!A:D, 4, FALSE)</f>
        <v>55</v>
      </c>
      <c r="O3439" t="str">
        <f>VLOOKUP(B3439, patient!A:C, 3, FALSE)</f>
        <v>Female</v>
      </c>
      <c r="P3439" t="str">
        <f>VLOOKUP(B3439, patient!A:F, 6, FALSE)</f>
        <v>Hispanic</v>
      </c>
      <c r="Q3439" t="s">
        <v>492</v>
      </c>
      <c r="R3439">
        <v>594</v>
      </c>
      <c r="S3439">
        <v>89</v>
      </c>
      <c r="U3439" s="1" t="str">
        <f t="shared" si="159"/>
        <v>No</v>
      </c>
      <c r="V3439">
        <v>8</v>
      </c>
      <c r="W3439" t="s">
        <v>492</v>
      </c>
      <c r="X3439" t="s">
        <v>495</v>
      </c>
      <c r="Y3439" t="str">
        <f t="shared" si="160"/>
        <v>Emergency</v>
      </c>
      <c r="Z3439" t="s">
        <v>489</v>
      </c>
      <c r="AA3439" s="1">
        <v>45636</v>
      </c>
      <c r="AB3439" s="1">
        <v>45635</v>
      </c>
      <c r="AC3439" t="s">
        <v>496</v>
      </c>
      <c r="AD3439">
        <v>513.1</v>
      </c>
      <c r="AE3439">
        <v>50</v>
      </c>
      <c r="AF3439" t="str">
        <f t="shared" si="161"/>
        <v>Dec</v>
      </c>
    </row>
    <row r="3440" spans="1:32" x14ac:dyDescent="0.25">
      <c r="A3440" s="1">
        <v>45635</v>
      </c>
      <c r="B3440">
        <v>4033</v>
      </c>
      <c r="C3440">
        <v>1</v>
      </c>
      <c r="D3440">
        <v>3</v>
      </c>
      <c r="E3440">
        <v>2</v>
      </c>
      <c r="F3440">
        <v>2</v>
      </c>
      <c r="G3440">
        <v>3</v>
      </c>
      <c r="H3440">
        <f>VLOOKUP(B3440, patient!A:E, 5, FALSE)</f>
        <v>4</v>
      </c>
      <c r="I3440" t="str">
        <f>VLOOKUP(H3440, city!A:B, 2, FALSE)</f>
        <v>Birmingham</v>
      </c>
      <c r="J3440" t="str">
        <f>VLOOKUP(E3440, diagnosis!A:B, 2, FALSE)</f>
        <v>Asthma</v>
      </c>
      <c r="K3440" t="str">
        <f>VLOOKUP(D3440, department!A:B, 2, FALSE)</f>
        <v>Neurology</v>
      </c>
      <c r="L3440" t="str">
        <f>VLOOKUP(C3440, provider!A:B, 2, FALSE)</f>
        <v>Dr. Olu Abisola</v>
      </c>
      <c r="M3440" t="str">
        <f>VLOOKUP(G3440, insurance!A:B, 2, FALSE)</f>
        <v>Allianz</v>
      </c>
      <c r="N3440">
        <f>VLOOKUP(B3440, patient!A:D, 4, FALSE)</f>
        <v>59</v>
      </c>
      <c r="O3440" t="str">
        <f>VLOOKUP(B3440, patient!A:C, 3, FALSE)</f>
        <v>Female</v>
      </c>
      <c r="P3440" t="str">
        <f>VLOOKUP(B3440, patient!A:F, 6, FALSE)</f>
        <v>Other</v>
      </c>
      <c r="Q3440" t="s">
        <v>491</v>
      </c>
      <c r="R3440">
        <v>383</v>
      </c>
      <c r="S3440">
        <v>145</v>
      </c>
      <c r="U3440" s="1" t="str">
        <f t="shared" si="159"/>
        <v>No</v>
      </c>
      <c r="V3440">
        <v>1</v>
      </c>
      <c r="W3440" t="s">
        <v>492</v>
      </c>
      <c r="X3440" t="s">
        <v>495</v>
      </c>
      <c r="Y3440" t="str">
        <f t="shared" si="160"/>
        <v>Emergency</v>
      </c>
      <c r="Z3440" t="s">
        <v>489</v>
      </c>
      <c r="AA3440" s="1">
        <v>45641</v>
      </c>
      <c r="AB3440" s="1">
        <v>45635</v>
      </c>
      <c r="AC3440" t="s">
        <v>493</v>
      </c>
      <c r="AD3440">
        <v>390.6</v>
      </c>
      <c r="AE3440">
        <v>30</v>
      </c>
      <c r="AF3440" t="str">
        <f t="shared" si="161"/>
        <v>Dec</v>
      </c>
    </row>
    <row r="3441" spans="1:32" x14ac:dyDescent="0.25">
      <c r="A3441" s="1">
        <v>45635</v>
      </c>
      <c r="B3441">
        <v>39</v>
      </c>
      <c r="C3441">
        <v>1</v>
      </c>
      <c r="D3441">
        <v>3</v>
      </c>
      <c r="E3441">
        <v>2</v>
      </c>
      <c r="F3441">
        <v>2</v>
      </c>
      <c r="G3441">
        <v>2</v>
      </c>
      <c r="H3441">
        <f>VLOOKUP(B3441, patient!A:E, 5, FALSE)</f>
        <v>10</v>
      </c>
      <c r="I3441" t="str">
        <f>VLOOKUP(H3441, city!A:B, 2, FALSE)</f>
        <v>Edinburgh</v>
      </c>
      <c r="J3441" t="str">
        <f>VLOOKUP(E3441, diagnosis!A:B, 2, FALSE)</f>
        <v>Asthma</v>
      </c>
      <c r="K3441" t="str">
        <f>VLOOKUP(D3441, department!A:B, 2, FALSE)</f>
        <v>Neurology</v>
      </c>
      <c r="L3441" t="str">
        <f>VLOOKUP(C3441, provider!A:B, 2, FALSE)</f>
        <v>Dr. Olu Abisola</v>
      </c>
      <c r="M3441" t="str">
        <f>VLOOKUP(G3441, insurance!A:B, 2, FALSE)</f>
        <v>AXA</v>
      </c>
      <c r="N3441">
        <f>VLOOKUP(B3441, patient!A:D, 4, FALSE)</f>
        <v>38</v>
      </c>
      <c r="O3441" t="str">
        <f>VLOOKUP(B3441, patient!A:C, 3, FALSE)</f>
        <v>Female</v>
      </c>
      <c r="P3441" t="str">
        <f>VLOOKUP(B3441, patient!A:F, 6, FALSE)</f>
        <v>Black</v>
      </c>
      <c r="Q3441" t="s">
        <v>486</v>
      </c>
      <c r="R3441">
        <v>477</v>
      </c>
      <c r="S3441">
        <v>69</v>
      </c>
      <c r="U3441" s="1" t="str">
        <f t="shared" si="159"/>
        <v>No</v>
      </c>
      <c r="V3441">
        <v>10</v>
      </c>
      <c r="W3441" t="s">
        <v>487</v>
      </c>
      <c r="X3441" t="s">
        <v>495</v>
      </c>
      <c r="Y3441" t="str">
        <f t="shared" si="160"/>
        <v>Emergency</v>
      </c>
      <c r="Z3441" t="s">
        <v>497</v>
      </c>
      <c r="AA3441" s="1">
        <v>45639</v>
      </c>
      <c r="AB3441" s="1">
        <v>45635</v>
      </c>
      <c r="AC3441" t="s">
        <v>493</v>
      </c>
      <c r="AD3441">
        <v>403.2</v>
      </c>
      <c r="AE3441">
        <v>30</v>
      </c>
      <c r="AF3441" t="str">
        <f t="shared" si="161"/>
        <v>Dec</v>
      </c>
    </row>
    <row r="3442" spans="1:32" x14ac:dyDescent="0.25">
      <c r="A3442" s="1">
        <v>45636</v>
      </c>
      <c r="B3442">
        <v>83</v>
      </c>
      <c r="C3442">
        <v>1</v>
      </c>
      <c r="D3442">
        <v>2</v>
      </c>
      <c r="E3442">
        <v>5</v>
      </c>
      <c r="F3442">
        <v>5</v>
      </c>
      <c r="G3442">
        <v>2</v>
      </c>
      <c r="H3442">
        <f>VLOOKUP(B3442, patient!A:E, 5, FALSE)</f>
        <v>4</v>
      </c>
      <c r="I3442" t="str">
        <f>VLOOKUP(H3442, city!A:B, 2, FALSE)</f>
        <v>Birmingham</v>
      </c>
      <c r="J3442" t="str">
        <f>VLOOKUP(E3442, diagnosis!A:B, 2, FALSE)</f>
        <v>Migraine</v>
      </c>
      <c r="K3442" t="str">
        <f>VLOOKUP(D3442, department!A:B, 2, FALSE)</f>
        <v>General Surgery</v>
      </c>
      <c r="L3442" t="str">
        <f>VLOOKUP(C3442, provider!A:B, 2, FALSE)</f>
        <v>Dr. Olu Abisola</v>
      </c>
      <c r="M3442" t="str">
        <f>VLOOKUP(G3442, insurance!A:B, 2, FALSE)</f>
        <v>AXA</v>
      </c>
      <c r="N3442">
        <f>VLOOKUP(B3442, patient!A:D, 4, FALSE)</f>
        <v>59</v>
      </c>
      <c r="O3442" t="str">
        <f>VLOOKUP(B3442, patient!A:C, 3, FALSE)</f>
        <v>Male</v>
      </c>
      <c r="P3442" t="str">
        <f>VLOOKUP(B3442, patient!A:F, 6, FALSE)</f>
        <v>Hispanic</v>
      </c>
      <c r="Q3442" t="s">
        <v>486</v>
      </c>
      <c r="R3442">
        <v>970</v>
      </c>
      <c r="S3442">
        <v>99</v>
      </c>
      <c r="T3442" s="1">
        <v>45645</v>
      </c>
      <c r="U3442" s="1" t="str">
        <f t="shared" si="159"/>
        <v>Yes</v>
      </c>
      <c r="V3442">
        <v>1</v>
      </c>
      <c r="W3442" t="s">
        <v>494</v>
      </c>
      <c r="X3442" t="s">
        <v>495</v>
      </c>
      <c r="Y3442" t="str">
        <f t="shared" si="160"/>
        <v>Emergency</v>
      </c>
      <c r="Z3442" t="s">
        <v>497</v>
      </c>
      <c r="AC3442" t="s">
        <v>490</v>
      </c>
      <c r="AD3442">
        <v>748.3</v>
      </c>
      <c r="AE3442">
        <v>0</v>
      </c>
      <c r="AF3442" t="str">
        <f t="shared" si="161"/>
        <v>Dec</v>
      </c>
    </row>
    <row r="3443" spans="1:32" x14ac:dyDescent="0.25">
      <c r="A3443" s="1">
        <v>45636</v>
      </c>
      <c r="B3443">
        <v>3150</v>
      </c>
      <c r="C3443">
        <v>1</v>
      </c>
      <c r="D3443">
        <v>3</v>
      </c>
      <c r="E3443">
        <v>3</v>
      </c>
      <c r="F3443">
        <v>1</v>
      </c>
      <c r="G3443">
        <v>2</v>
      </c>
      <c r="H3443">
        <f>VLOOKUP(B3443, patient!A:E, 5, FALSE)</f>
        <v>10</v>
      </c>
      <c r="I3443" t="str">
        <f>VLOOKUP(H3443, city!A:B, 2, FALSE)</f>
        <v>Edinburgh</v>
      </c>
      <c r="J3443" t="str">
        <f>VLOOKUP(E3443, diagnosis!A:B, 2, FALSE)</f>
        <v>Fracture</v>
      </c>
      <c r="K3443" t="str">
        <f>VLOOKUP(D3443, department!A:B, 2, FALSE)</f>
        <v>Neurology</v>
      </c>
      <c r="L3443" t="str">
        <f>VLOOKUP(C3443, provider!A:B, 2, FALSE)</f>
        <v>Dr. Olu Abisola</v>
      </c>
      <c r="M3443" t="str">
        <f>VLOOKUP(G3443, insurance!A:B, 2, FALSE)</f>
        <v>AXA</v>
      </c>
      <c r="N3443">
        <f>VLOOKUP(B3443, patient!A:D, 4, FALSE)</f>
        <v>30</v>
      </c>
      <c r="O3443" t="str">
        <f>VLOOKUP(B3443, patient!A:C, 3, FALSE)</f>
        <v>Female</v>
      </c>
      <c r="P3443" t="str">
        <f>VLOOKUP(B3443, patient!A:F, 6, FALSE)</f>
        <v>Asian</v>
      </c>
      <c r="Q3443" t="s">
        <v>486</v>
      </c>
      <c r="R3443">
        <v>252</v>
      </c>
      <c r="S3443">
        <v>116</v>
      </c>
      <c r="U3443" s="1" t="str">
        <f t="shared" si="159"/>
        <v>No</v>
      </c>
      <c r="V3443">
        <v>2</v>
      </c>
      <c r="W3443" t="s">
        <v>494</v>
      </c>
      <c r="X3443" t="s">
        <v>488</v>
      </c>
      <c r="Y3443" t="str">
        <f t="shared" si="160"/>
        <v>Scheduled</v>
      </c>
      <c r="Z3443" t="s">
        <v>497</v>
      </c>
      <c r="AA3443" s="1">
        <v>45644</v>
      </c>
      <c r="AB3443" s="1">
        <v>45636</v>
      </c>
      <c r="AC3443" t="s">
        <v>496</v>
      </c>
      <c r="AD3443">
        <v>292.60000000000002</v>
      </c>
      <c r="AE3443">
        <v>50</v>
      </c>
      <c r="AF3443" t="str">
        <f t="shared" si="161"/>
        <v>Dec</v>
      </c>
    </row>
    <row r="3444" spans="1:32" x14ac:dyDescent="0.25">
      <c r="A3444" s="1">
        <v>45636</v>
      </c>
      <c r="B3444">
        <v>4692</v>
      </c>
      <c r="C3444">
        <v>1</v>
      </c>
      <c r="D3444">
        <v>2</v>
      </c>
      <c r="E3444">
        <v>5</v>
      </c>
      <c r="F3444">
        <v>5</v>
      </c>
      <c r="G3444">
        <v>2</v>
      </c>
      <c r="H3444">
        <f>VLOOKUP(B3444, patient!A:E, 5, FALSE)</f>
        <v>4</v>
      </c>
      <c r="I3444" t="str">
        <f>VLOOKUP(H3444, city!A:B, 2, FALSE)</f>
        <v>Birmingham</v>
      </c>
      <c r="J3444" t="str">
        <f>VLOOKUP(E3444, diagnosis!A:B, 2, FALSE)</f>
        <v>Migraine</v>
      </c>
      <c r="K3444" t="str">
        <f>VLOOKUP(D3444, department!A:B, 2, FALSE)</f>
        <v>General Surgery</v>
      </c>
      <c r="L3444" t="str">
        <f>VLOOKUP(C3444, provider!A:B, 2, FALSE)</f>
        <v>Dr. Olu Abisola</v>
      </c>
      <c r="M3444" t="str">
        <f>VLOOKUP(G3444, insurance!A:B, 2, FALSE)</f>
        <v>AXA</v>
      </c>
      <c r="N3444">
        <f>VLOOKUP(B3444, patient!A:D, 4, FALSE)</f>
        <v>66</v>
      </c>
      <c r="O3444" t="str">
        <f>VLOOKUP(B3444, patient!A:C, 3, FALSE)</f>
        <v>Male</v>
      </c>
      <c r="P3444" t="str">
        <f>VLOOKUP(B3444, patient!A:F, 6, FALSE)</f>
        <v>Hispanic</v>
      </c>
      <c r="Q3444" t="s">
        <v>492</v>
      </c>
      <c r="R3444">
        <v>829</v>
      </c>
      <c r="S3444">
        <v>78</v>
      </c>
      <c r="T3444" s="1">
        <v>45644</v>
      </c>
      <c r="U3444" s="1" t="str">
        <f t="shared" si="159"/>
        <v>Yes</v>
      </c>
      <c r="V3444">
        <v>2</v>
      </c>
      <c r="W3444" t="s">
        <v>492</v>
      </c>
      <c r="X3444" t="s">
        <v>495</v>
      </c>
      <c r="Y3444" t="str">
        <f t="shared" si="160"/>
        <v>Emergency</v>
      </c>
      <c r="Z3444" t="s">
        <v>489</v>
      </c>
      <c r="AC3444" t="s">
        <v>490</v>
      </c>
      <c r="AD3444">
        <v>634.9</v>
      </c>
      <c r="AE3444">
        <v>0</v>
      </c>
      <c r="AF3444" t="str">
        <f t="shared" si="161"/>
        <v>Dec</v>
      </c>
    </row>
    <row r="3445" spans="1:32" x14ac:dyDescent="0.25">
      <c r="A3445" s="1">
        <v>45636</v>
      </c>
      <c r="B3445">
        <v>3348</v>
      </c>
      <c r="C3445">
        <v>1</v>
      </c>
      <c r="D3445">
        <v>3</v>
      </c>
      <c r="E3445">
        <v>2</v>
      </c>
      <c r="F3445">
        <v>1</v>
      </c>
      <c r="G3445">
        <v>2</v>
      </c>
      <c r="H3445">
        <f>VLOOKUP(B3445, patient!A:E, 5, FALSE)</f>
        <v>10</v>
      </c>
      <c r="I3445" t="str">
        <f>VLOOKUP(H3445, city!A:B, 2, FALSE)</f>
        <v>Edinburgh</v>
      </c>
      <c r="J3445" t="str">
        <f>VLOOKUP(E3445, diagnosis!A:B, 2, FALSE)</f>
        <v>Asthma</v>
      </c>
      <c r="K3445" t="str">
        <f>VLOOKUP(D3445, department!A:B, 2, FALSE)</f>
        <v>Neurology</v>
      </c>
      <c r="L3445" t="str">
        <f>VLOOKUP(C3445, provider!A:B, 2, FALSE)</f>
        <v>Dr. Olu Abisola</v>
      </c>
      <c r="M3445" t="str">
        <f>VLOOKUP(G3445, insurance!A:B, 2, FALSE)</f>
        <v>AXA</v>
      </c>
      <c r="N3445">
        <f>VLOOKUP(B3445, patient!A:D, 4, FALSE)</f>
        <v>58</v>
      </c>
      <c r="O3445" t="str">
        <f>VLOOKUP(B3445, patient!A:C, 3, FALSE)</f>
        <v>Male</v>
      </c>
      <c r="P3445" t="str">
        <f>VLOOKUP(B3445, patient!A:F, 6, FALSE)</f>
        <v>Other</v>
      </c>
      <c r="Q3445" t="s">
        <v>492</v>
      </c>
      <c r="R3445">
        <v>878</v>
      </c>
      <c r="S3445">
        <v>93</v>
      </c>
      <c r="U3445" s="1" t="str">
        <f t="shared" si="159"/>
        <v>No</v>
      </c>
      <c r="V3445">
        <v>6</v>
      </c>
      <c r="W3445" t="s">
        <v>487</v>
      </c>
      <c r="X3445" t="s">
        <v>488</v>
      </c>
      <c r="Y3445" t="str">
        <f t="shared" si="160"/>
        <v>Scheduled</v>
      </c>
      <c r="Z3445" t="s">
        <v>489</v>
      </c>
      <c r="AA3445" s="1">
        <v>45644</v>
      </c>
      <c r="AB3445" s="1">
        <v>45636</v>
      </c>
      <c r="AC3445" t="s">
        <v>496</v>
      </c>
      <c r="AD3445">
        <v>714.7</v>
      </c>
      <c r="AE3445">
        <v>50</v>
      </c>
      <c r="AF3445" t="str">
        <f t="shared" si="161"/>
        <v>Dec</v>
      </c>
    </row>
    <row r="3446" spans="1:32" x14ac:dyDescent="0.25">
      <c r="A3446" s="1">
        <v>45636</v>
      </c>
      <c r="B3446">
        <v>3419</v>
      </c>
      <c r="C3446">
        <v>1</v>
      </c>
      <c r="D3446">
        <v>1</v>
      </c>
      <c r="E3446">
        <v>1</v>
      </c>
      <c r="F3446">
        <v>1</v>
      </c>
      <c r="G3446">
        <v>2</v>
      </c>
      <c r="H3446">
        <f>VLOOKUP(B3446, patient!A:E, 5, FALSE)</f>
        <v>4</v>
      </c>
      <c r="I3446" t="str">
        <f>VLOOKUP(H3446, city!A:B, 2, FALSE)</f>
        <v>Birmingham</v>
      </c>
      <c r="J3446" t="str">
        <f>VLOOKUP(E3446, diagnosis!A:B, 2, FALSE)</f>
        <v>Appendicitis</v>
      </c>
      <c r="K3446" t="str">
        <f>VLOOKUP(D3446, department!A:B, 2, FALSE)</f>
        <v>Cardiology</v>
      </c>
      <c r="L3446" t="str">
        <f>VLOOKUP(C3446, provider!A:B, 2, FALSE)</f>
        <v>Dr. Olu Abisola</v>
      </c>
      <c r="M3446" t="str">
        <f>VLOOKUP(G3446, insurance!A:B, 2, FALSE)</f>
        <v>AXA</v>
      </c>
      <c r="N3446">
        <f>VLOOKUP(B3446, patient!A:D, 4, FALSE)</f>
        <v>34</v>
      </c>
      <c r="O3446" t="str">
        <f>VLOOKUP(B3446, patient!A:C, 3, FALSE)</f>
        <v>Male</v>
      </c>
      <c r="P3446" t="str">
        <f>VLOOKUP(B3446, patient!A:F, 6, FALSE)</f>
        <v>White</v>
      </c>
      <c r="Q3446" t="s">
        <v>491</v>
      </c>
      <c r="R3446">
        <v>190</v>
      </c>
      <c r="S3446">
        <v>82</v>
      </c>
      <c r="U3446" s="1" t="str">
        <f t="shared" si="159"/>
        <v>No</v>
      </c>
      <c r="V3446">
        <v>1</v>
      </c>
      <c r="W3446" t="s">
        <v>494</v>
      </c>
      <c r="X3446" t="s">
        <v>488</v>
      </c>
      <c r="Y3446" t="str">
        <f t="shared" si="160"/>
        <v>Scheduled</v>
      </c>
      <c r="Z3446" t="s">
        <v>497</v>
      </c>
      <c r="AA3446" s="1">
        <v>45639</v>
      </c>
      <c r="AB3446" s="1">
        <v>45636</v>
      </c>
      <c r="AC3446" t="s">
        <v>496</v>
      </c>
      <c r="AD3446">
        <v>225.4</v>
      </c>
      <c r="AE3446">
        <v>50</v>
      </c>
      <c r="AF3446" t="str">
        <f t="shared" si="161"/>
        <v>Dec</v>
      </c>
    </row>
    <row r="3447" spans="1:32" x14ac:dyDescent="0.25">
      <c r="A3447" s="1">
        <v>45636</v>
      </c>
      <c r="B3447">
        <v>1087</v>
      </c>
      <c r="C3447">
        <v>1</v>
      </c>
      <c r="D3447">
        <v>3</v>
      </c>
      <c r="E3447">
        <v>4</v>
      </c>
      <c r="F3447">
        <v>1</v>
      </c>
      <c r="G3447">
        <v>3</v>
      </c>
      <c r="H3447">
        <f>VLOOKUP(B3447, patient!A:E, 5, FALSE)</f>
        <v>10</v>
      </c>
      <c r="I3447" t="str">
        <f>VLOOKUP(H3447, city!A:B, 2, FALSE)</f>
        <v>Edinburgh</v>
      </c>
      <c r="J3447" t="str">
        <f>VLOOKUP(E3447, diagnosis!A:B, 2, FALSE)</f>
        <v>Hypertension</v>
      </c>
      <c r="K3447" t="str">
        <f>VLOOKUP(D3447, department!A:B, 2, FALSE)</f>
        <v>Neurology</v>
      </c>
      <c r="L3447" t="str">
        <f>VLOOKUP(C3447, provider!A:B, 2, FALSE)</f>
        <v>Dr. Olu Abisola</v>
      </c>
      <c r="M3447" t="str">
        <f>VLOOKUP(G3447, insurance!A:B, 2, FALSE)</f>
        <v>Allianz</v>
      </c>
      <c r="N3447">
        <f>VLOOKUP(B3447, patient!A:D, 4, FALSE)</f>
        <v>73</v>
      </c>
      <c r="O3447" t="str">
        <f>VLOOKUP(B3447, patient!A:C, 3, FALSE)</f>
        <v>Male</v>
      </c>
      <c r="P3447" t="str">
        <f>VLOOKUP(B3447, patient!A:F, 6, FALSE)</f>
        <v>Asian</v>
      </c>
      <c r="Q3447" t="s">
        <v>492</v>
      </c>
      <c r="R3447">
        <v>891</v>
      </c>
      <c r="S3447">
        <v>44</v>
      </c>
      <c r="U3447" s="1" t="str">
        <f t="shared" si="159"/>
        <v>No</v>
      </c>
      <c r="V3447">
        <v>4</v>
      </c>
      <c r="W3447" t="s">
        <v>492</v>
      </c>
      <c r="X3447" t="s">
        <v>495</v>
      </c>
      <c r="Y3447" t="str">
        <f t="shared" si="160"/>
        <v>Emergency</v>
      </c>
      <c r="Z3447" t="s">
        <v>489</v>
      </c>
      <c r="AA3447" s="1">
        <v>45640</v>
      </c>
      <c r="AB3447" s="1">
        <v>45636</v>
      </c>
      <c r="AC3447" t="s">
        <v>493</v>
      </c>
      <c r="AD3447">
        <v>675.5</v>
      </c>
      <c r="AE3447">
        <v>30</v>
      </c>
      <c r="AF3447" t="str">
        <f t="shared" si="161"/>
        <v>Dec</v>
      </c>
    </row>
    <row r="3448" spans="1:32" x14ac:dyDescent="0.25">
      <c r="A3448" s="1">
        <v>45636</v>
      </c>
      <c r="B3448">
        <v>3700</v>
      </c>
      <c r="C3448">
        <v>1</v>
      </c>
      <c r="D3448">
        <v>3</v>
      </c>
      <c r="E3448">
        <v>2</v>
      </c>
      <c r="F3448">
        <v>5</v>
      </c>
      <c r="G3448">
        <v>3</v>
      </c>
      <c r="H3448">
        <f>VLOOKUP(B3448, patient!A:E, 5, FALSE)</f>
        <v>4</v>
      </c>
      <c r="I3448" t="str">
        <f>VLOOKUP(H3448, city!A:B, 2, FALSE)</f>
        <v>Birmingham</v>
      </c>
      <c r="J3448" t="str">
        <f>VLOOKUP(E3448, diagnosis!A:B, 2, FALSE)</f>
        <v>Asthma</v>
      </c>
      <c r="K3448" t="str">
        <f>VLOOKUP(D3448, department!A:B, 2, FALSE)</f>
        <v>Neurology</v>
      </c>
      <c r="L3448" t="str">
        <f>VLOOKUP(C3448, provider!A:B, 2, FALSE)</f>
        <v>Dr. Olu Abisola</v>
      </c>
      <c r="M3448" t="str">
        <f>VLOOKUP(G3448, insurance!A:B, 2, FALSE)</f>
        <v>Allianz</v>
      </c>
      <c r="N3448">
        <f>VLOOKUP(B3448, patient!A:D, 4, FALSE)</f>
        <v>26</v>
      </c>
      <c r="O3448" t="str">
        <f>VLOOKUP(B3448, patient!A:C, 3, FALSE)</f>
        <v>Male</v>
      </c>
      <c r="P3448" t="str">
        <f>VLOOKUP(B3448, patient!A:F, 6, FALSE)</f>
        <v>Hispanic</v>
      </c>
      <c r="Q3448" t="s">
        <v>486</v>
      </c>
      <c r="R3448">
        <v>358</v>
      </c>
      <c r="S3448">
        <v>157</v>
      </c>
      <c r="U3448" s="1" t="str">
        <f t="shared" si="159"/>
        <v>No</v>
      </c>
      <c r="V3448">
        <v>7</v>
      </c>
      <c r="W3448" t="s">
        <v>492</v>
      </c>
      <c r="X3448" t="s">
        <v>495</v>
      </c>
      <c r="Y3448" t="str">
        <f t="shared" si="160"/>
        <v>Emergency</v>
      </c>
      <c r="Z3448" t="s">
        <v>489</v>
      </c>
      <c r="AA3448" s="1">
        <v>45637</v>
      </c>
      <c r="AB3448" s="1">
        <v>45636</v>
      </c>
      <c r="AC3448" t="s">
        <v>493</v>
      </c>
      <c r="AD3448">
        <v>381.5</v>
      </c>
      <c r="AE3448">
        <v>30</v>
      </c>
      <c r="AF3448" t="str">
        <f t="shared" si="161"/>
        <v>Dec</v>
      </c>
    </row>
    <row r="3449" spans="1:32" x14ac:dyDescent="0.25">
      <c r="A3449" s="1">
        <v>45636</v>
      </c>
      <c r="B3449">
        <v>3482</v>
      </c>
      <c r="C3449">
        <v>1</v>
      </c>
      <c r="D3449">
        <v>4</v>
      </c>
      <c r="E3449">
        <v>3</v>
      </c>
      <c r="F3449">
        <v>5</v>
      </c>
      <c r="G3449">
        <v>1</v>
      </c>
      <c r="H3449">
        <f>VLOOKUP(B3449, patient!A:E, 5, FALSE)</f>
        <v>10</v>
      </c>
      <c r="I3449" t="str">
        <f>VLOOKUP(H3449, city!A:B, 2, FALSE)</f>
        <v>Edinburgh</v>
      </c>
      <c r="J3449" t="str">
        <f>VLOOKUP(E3449, diagnosis!A:B, 2, FALSE)</f>
        <v>Fracture</v>
      </c>
      <c r="K3449" t="str">
        <f>VLOOKUP(D3449, department!A:B, 2, FALSE)</f>
        <v>Orthopedics</v>
      </c>
      <c r="L3449" t="str">
        <f>VLOOKUP(C3449, provider!A:B, 2, FALSE)</f>
        <v>Dr. Olu Abisola</v>
      </c>
      <c r="M3449" t="str">
        <f>VLOOKUP(G3449, insurance!A:B, 2, FALSE)</f>
        <v>Aviva</v>
      </c>
      <c r="N3449">
        <f>VLOOKUP(B3449, patient!A:D, 4, FALSE)</f>
        <v>58</v>
      </c>
      <c r="O3449" t="str">
        <f>VLOOKUP(B3449, patient!A:C, 3, FALSE)</f>
        <v>Female</v>
      </c>
      <c r="P3449" t="str">
        <f>VLOOKUP(B3449, patient!A:F, 6, FALSE)</f>
        <v>Black</v>
      </c>
      <c r="Q3449" t="s">
        <v>492</v>
      </c>
      <c r="R3449">
        <v>441</v>
      </c>
      <c r="S3449">
        <v>96</v>
      </c>
      <c r="U3449" s="1" t="str">
        <f t="shared" si="159"/>
        <v>No</v>
      </c>
      <c r="V3449">
        <v>9</v>
      </c>
      <c r="W3449" t="s">
        <v>492</v>
      </c>
      <c r="X3449" t="s">
        <v>488</v>
      </c>
      <c r="Y3449" t="str">
        <f t="shared" si="160"/>
        <v>Scheduled</v>
      </c>
      <c r="Z3449" t="s">
        <v>489</v>
      </c>
      <c r="AA3449" s="1">
        <v>45638</v>
      </c>
      <c r="AB3449" s="1">
        <v>45636</v>
      </c>
      <c r="AC3449" t="s">
        <v>498</v>
      </c>
      <c r="AD3449">
        <v>382.9</v>
      </c>
      <c r="AE3449">
        <v>10</v>
      </c>
      <c r="AF3449" t="str">
        <f t="shared" si="161"/>
        <v>Dec</v>
      </c>
    </row>
    <row r="3450" spans="1:32" x14ac:dyDescent="0.25">
      <c r="A3450" s="1">
        <v>45636</v>
      </c>
      <c r="B3450">
        <v>4603</v>
      </c>
      <c r="C3450">
        <v>1</v>
      </c>
      <c r="D3450">
        <v>1</v>
      </c>
      <c r="E3450">
        <v>1</v>
      </c>
      <c r="F3450">
        <v>1</v>
      </c>
      <c r="G3450">
        <v>2</v>
      </c>
      <c r="H3450">
        <f>VLOOKUP(B3450, patient!A:E, 5, FALSE)</f>
        <v>4</v>
      </c>
      <c r="I3450" t="str">
        <f>VLOOKUP(H3450, city!A:B, 2, FALSE)</f>
        <v>Birmingham</v>
      </c>
      <c r="J3450" t="str">
        <f>VLOOKUP(E3450, diagnosis!A:B, 2, FALSE)</f>
        <v>Appendicitis</v>
      </c>
      <c r="K3450" t="str">
        <f>VLOOKUP(D3450, department!A:B, 2, FALSE)</f>
        <v>Cardiology</v>
      </c>
      <c r="L3450" t="str">
        <f>VLOOKUP(C3450, provider!A:B, 2, FALSE)</f>
        <v>Dr. Olu Abisola</v>
      </c>
      <c r="M3450" t="str">
        <f>VLOOKUP(G3450, insurance!A:B, 2, FALSE)</f>
        <v>AXA</v>
      </c>
      <c r="N3450">
        <f>VLOOKUP(B3450, patient!A:D, 4, FALSE)</f>
        <v>18</v>
      </c>
      <c r="O3450" t="str">
        <f>VLOOKUP(B3450, patient!A:C, 3, FALSE)</f>
        <v>Male</v>
      </c>
      <c r="P3450" t="str">
        <f>VLOOKUP(B3450, patient!A:F, 6, FALSE)</f>
        <v>White</v>
      </c>
      <c r="Q3450" t="s">
        <v>491</v>
      </c>
      <c r="R3450">
        <v>984</v>
      </c>
      <c r="S3450">
        <v>143</v>
      </c>
      <c r="T3450" s="1">
        <v>45659</v>
      </c>
      <c r="U3450" s="1" t="str">
        <f t="shared" si="159"/>
        <v>Yes</v>
      </c>
      <c r="V3450">
        <v>10</v>
      </c>
      <c r="W3450" t="s">
        <v>487</v>
      </c>
      <c r="X3450" t="s">
        <v>495</v>
      </c>
      <c r="Y3450" t="str">
        <f t="shared" si="160"/>
        <v>Emergency</v>
      </c>
      <c r="Z3450" t="s">
        <v>489</v>
      </c>
      <c r="AC3450" t="s">
        <v>490</v>
      </c>
      <c r="AD3450">
        <v>788.9</v>
      </c>
      <c r="AE3450">
        <v>0</v>
      </c>
      <c r="AF3450" t="str">
        <f t="shared" si="161"/>
        <v>Dec</v>
      </c>
    </row>
    <row r="3451" spans="1:32" x14ac:dyDescent="0.25">
      <c r="A3451" s="1">
        <v>45636</v>
      </c>
      <c r="B3451">
        <v>996</v>
      </c>
      <c r="C3451">
        <v>1</v>
      </c>
      <c r="D3451">
        <v>1</v>
      </c>
      <c r="E3451">
        <v>3</v>
      </c>
      <c r="F3451">
        <v>1</v>
      </c>
      <c r="G3451">
        <v>1</v>
      </c>
      <c r="H3451">
        <f>VLOOKUP(B3451, patient!A:E, 5, FALSE)</f>
        <v>10</v>
      </c>
      <c r="I3451" t="str">
        <f>VLOOKUP(H3451, city!A:B, 2, FALSE)</f>
        <v>Edinburgh</v>
      </c>
      <c r="J3451" t="str">
        <f>VLOOKUP(E3451, diagnosis!A:B, 2, FALSE)</f>
        <v>Fracture</v>
      </c>
      <c r="K3451" t="str">
        <f>VLOOKUP(D3451, department!A:B, 2, FALSE)</f>
        <v>Cardiology</v>
      </c>
      <c r="L3451" t="str">
        <f>VLOOKUP(C3451, provider!A:B, 2, FALSE)</f>
        <v>Dr. Olu Abisola</v>
      </c>
      <c r="M3451" t="str">
        <f>VLOOKUP(G3451, insurance!A:B, 2, FALSE)</f>
        <v>Aviva</v>
      </c>
      <c r="N3451">
        <f>VLOOKUP(B3451, patient!A:D, 4, FALSE)</f>
        <v>19</v>
      </c>
      <c r="O3451" t="str">
        <f>VLOOKUP(B3451, patient!A:C, 3, FALSE)</f>
        <v>Male</v>
      </c>
      <c r="P3451" t="str">
        <f>VLOOKUP(B3451, patient!A:F, 6, FALSE)</f>
        <v>White</v>
      </c>
      <c r="Q3451" t="s">
        <v>486</v>
      </c>
      <c r="R3451">
        <v>445</v>
      </c>
      <c r="S3451">
        <v>148</v>
      </c>
      <c r="T3451" s="1">
        <v>45661</v>
      </c>
      <c r="U3451" s="1" t="str">
        <f t="shared" si="159"/>
        <v>Yes</v>
      </c>
      <c r="V3451">
        <v>3</v>
      </c>
      <c r="W3451" t="s">
        <v>487</v>
      </c>
      <c r="X3451" t="s">
        <v>495</v>
      </c>
      <c r="Y3451" t="str">
        <f t="shared" si="160"/>
        <v>Emergency</v>
      </c>
      <c r="Z3451" t="s">
        <v>497</v>
      </c>
      <c r="AC3451" t="s">
        <v>490</v>
      </c>
      <c r="AD3451">
        <v>415.1</v>
      </c>
      <c r="AE3451">
        <v>0</v>
      </c>
      <c r="AF3451" t="str">
        <f t="shared" si="161"/>
        <v>Dec</v>
      </c>
    </row>
    <row r="3452" spans="1:32" x14ac:dyDescent="0.25">
      <c r="A3452" s="1">
        <v>45637</v>
      </c>
      <c r="B3452">
        <v>3250</v>
      </c>
      <c r="C3452">
        <v>1</v>
      </c>
      <c r="D3452">
        <v>1</v>
      </c>
      <c r="E3452">
        <v>2</v>
      </c>
      <c r="F3452">
        <v>4</v>
      </c>
      <c r="G3452">
        <v>1</v>
      </c>
      <c r="H3452">
        <f>VLOOKUP(B3452, patient!A:E, 5, FALSE)</f>
        <v>4</v>
      </c>
      <c r="I3452" t="str">
        <f>VLOOKUP(H3452, city!A:B, 2, FALSE)</f>
        <v>Birmingham</v>
      </c>
      <c r="J3452" t="str">
        <f>VLOOKUP(E3452, diagnosis!A:B, 2, FALSE)</f>
        <v>Asthma</v>
      </c>
      <c r="K3452" t="str">
        <f>VLOOKUP(D3452, department!A:B, 2, FALSE)</f>
        <v>Cardiology</v>
      </c>
      <c r="L3452" t="str">
        <f>VLOOKUP(C3452, provider!A:B, 2, FALSE)</f>
        <v>Dr. Olu Abisola</v>
      </c>
      <c r="M3452" t="str">
        <f>VLOOKUP(G3452, insurance!A:B, 2, FALSE)</f>
        <v>Aviva</v>
      </c>
      <c r="N3452">
        <f>VLOOKUP(B3452, patient!A:D, 4, FALSE)</f>
        <v>77</v>
      </c>
      <c r="O3452" t="str">
        <f>VLOOKUP(B3452, patient!A:C, 3, FALSE)</f>
        <v>Male</v>
      </c>
      <c r="P3452" t="str">
        <f>VLOOKUP(B3452, patient!A:F, 6, FALSE)</f>
        <v>Asian</v>
      </c>
      <c r="Q3452" t="s">
        <v>486</v>
      </c>
      <c r="R3452">
        <v>600</v>
      </c>
      <c r="S3452">
        <v>118</v>
      </c>
      <c r="T3452" s="1">
        <v>45653</v>
      </c>
      <c r="U3452" s="1" t="str">
        <f t="shared" si="159"/>
        <v>Yes</v>
      </c>
      <c r="V3452">
        <v>4</v>
      </c>
      <c r="W3452" t="s">
        <v>487</v>
      </c>
      <c r="X3452" t="s">
        <v>495</v>
      </c>
      <c r="Y3452" t="str">
        <f t="shared" si="160"/>
        <v>Emergency</v>
      </c>
      <c r="Z3452" t="s">
        <v>489</v>
      </c>
      <c r="AC3452" t="s">
        <v>490</v>
      </c>
      <c r="AD3452">
        <v>502.6</v>
      </c>
      <c r="AE3452">
        <v>0</v>
      </c>
      <c r="AF3452" t="str">
        <f t="shared" si="161"/>
        <v>Dec</v>
      </c>
    </row>
    <row r="3453" spans="1:32" x14ac:dyDescent="0.25">
      <c r="A3453" s="1">
        <v>45637</v>
      </c>
      <c r="B3453">
        <v>4042</v>
      </c>
      <c r="C3453">
        <v>1</v>
      </c>
      <c r="D3453">
        <v>3</v>
      </c>
      <c r="E3453">
        <v>2</v>
      </c>
      <c r="F3453">
        <v>2</v>
      </c>
      <c r="G3453">
        <v>2</v>
      </c>
      <c r="H3453">
        <f>VLOOKUP(B3453, patient!A:E, 5, FALSE)</f>
        <v>10</v>
      </c>
      <c r="I3453" t="str">
        <f>VLOOKUP(H3453, city!A:B, 2, FALSE)</f>
        <v>Edinburgh</v>
      </c>
      <c r="J3453" t="str">
        <f>VLOOKUP(E3453, diagnosis!A:B, 2, FALSE)</f>
        <v>Asthma</v>
      </c>
      <c r="K3453" t="str">
        <f>VLOOKUP(D3453, department!A:B, 2, FALSE)</f>
        <v>Neurology</v>
      </c>
      <c r="L3453" t="str">
        <f>VLOOKUP(C3453, provider!A:B, 2, FALSE)</f>
        <v>Dr. Olu Abisola</v>
      </c>
      <c r="M3453" t="str">
        <f>VLOOKUP(G3453, insurance!A:B, 2, FALSE)</f>
        <v>AXA</v>
      </c>
      <c r="N3453">
        <f>VLOOKUP(B3453, patient!A:D, 4, FALSE)</f>
        <v>65</v>
      </c>
      <c r="O3453" t="str">
        <f>VLOOKUP(B3453, patient!A:C, 3, FALSE)</f>
        <v>Female</v>
      </c>
      <c r="P3453" t="str">
        <f>VLOOKUP(B3453, patient!A:F, 6, FALSE)</f>
        <v>Hispanic</v>
      </c>
      <c r="Q3453" t="s">
        <v>491</v>
      </c>
      <c r="R3453">
        <v>768</v>
      </c>
      <c r="S3453">
        <v>33</v>
      </c>
      <c r="T3453" s="1">
        <v>45655</v>
      </c>
      <c r="U3453" s="1" t="str">
        <f t="shared" si="159"/>
        <v>Yes</v>
      </c>
      <c r="V3453">
        <v>5</v>
      </c>
      <c r="W3453" t="s">
        <v>487</v>
      </c>
      <c r="X3453" t="s">
        <v>488</v>
      </c>
      <c r="Y3453" t="str">
        <f t="shared" si="160"/>
        <v>Scheduled</v>
      </c>
      <c r="Z3453" t="s">
        <v>489</v>
      </c>
      <c r="AC3453" t="s">
        <v>490</v>
      </c>
      <c r="AD3453">
        <v>560.70000000000005</v>
      </c>
      <c r="AE3453">
        <v>0</v>
      </c>
      <c r="AF3453" t="str">
        <f t="shared" si="161"/>
        <v>Dec</v>
      </c>
    </row>
    <row r="3454" spans="1:32" x14ac:dyDescent="0.25">
      <c r="A3454" s="1">
        <v>45637</v>
      </c>
      <c r="B3454">
        <v>1265</v>
      </c>
      <c r="C3454">
        <v>1</v>
      </c>
      <c r="D3454">
        <v>5</v>
      </c>
      <c r="E3454">
        <v>4</v>
      </c>
      <c r="F3454">
        <v>1</v>
      </c>
      <c r="G3454">
        <v>2</v>
      </c>
      <c r="H3454">
        <f>VLOOKUP(B3454, patient!A:E, 5, FALSE)</f>
        <v>4</v>
      </c>
      <c r="I3454" t="str">
        <f>VLOOKUP(H3454, city!A:B, 2, FALSE)</f>
        <v>Birmingham</v>
      </c>
      <c r="J3454" t="str">
        <f>VLOOKUP(E3454, diagnosis!A:B, 2, FALSE)</f>
        <v>Hypertension</v>
      </c>
      <c r="K3454" t="str">
        <f>VLOOKUP(D3454, department!A:B, 2, FALSE)</f>
        <v>Pediatrics</v>
      </c>
      <c r="L3454" t="str">
        <f>VLOOKUP(C3454, provider!A:B, 2, FALSE)</f>
        <v>Dr. Olu Abisola</v>
      </c>
      <c r="M3454" t="str">
        <f>VLOOKUP(G3454, insurance!A:B, 2, FALSE)</f>
        <v>AXA</v>
      </c>
      <c r="N3454">
        <f>VLOOKUP(B3454, patient!A:D, 4, FALSE)</f>
        <v>46</v>
      </c>
      <c r="O3454" t="str">
        <f>VLOOKUP(B3454, patient!A:C, 3, FALSE)</f>
        <v>Female</v>
      </c>
      <c r="P3454" t="str">
        <f>VLOOKUP(B3454, patient!A:F, 6, FALSE)</f>
        <v>Other</v>
      </c>
      <c r="Q3454" t="s">
        <v>486</v>
      </c>
      <c r="R3454">
        <v>206</v>
      </c>
      <c r="S3454">
        <v>168</v>
      </c>
      <c r="T3454" s="1">
        <v>45666</v>
      </c>
      <c r="U3454" s="1" t="str">
        <f t="shared" si="159"/>
        <v>Yes</v>
      </c>
      <c r="V3454">
        <v>5</v>
      </c>
      <c r="W3454" t="s">
        <v>487</v>
      </c>
      <c r="X3454" t="s">
        <v>488</v>
      </c>
      <c r="Y3454" t="str">
        <f t="shared" si="160"/>
        <v>Scheduled</v>
      </c>
      <c r="Z3454" t="s">
        <v>497</v>
      </c>
      <c r="AC3454" t="s">
        <v>490</v>
      </c>
      <c r="AD3454">
        <v>261.8</v>
      </c>
      <c r="AE3454">
        <v>0</v>
      </c>
      <c r="AF3454" t="str">
        <f t="shared" si="161"/>
        <v>Dec</v>
      </c>
    </row>
    <row r="3455" spans="1:32" x14ac:dyDescent="0.25">
      <c r="A3455" s="1">
        <v>45637</v>
      </c>
      <c r="B3455">
        <v>2938</v>
      </c>
      <c r="C3455">
        <v>1</v>
      </c>
      <c r="D3455">
        <v>3</v>
      </c>
      <c r="E3455">
        <v>3</v>
      </c>
      <c r="F3455">
        <v>1</v>
      </c>
      <c r="G3455">
        <v>1</v>
      </c>
      <c r="H3455">
        <f>VLOOKUP(B3455, patient!A:E, 5, FALSE)</f>
        <v>10</v>
      </c>
      <c r="I3455" t="str">
        <f>VLOOKUP(H3455, city!A:B, 2, FALSE)</f>
        <v>Edinburgh</v>
      </c>
      <c r="J3455" t="str">
        <f>VLOOKUP(E3455, diagnosis!A:B, 2, FALSE)</f>
        <v>Fracture</v>
      </c>
      <c r="K3455" t="str">
        <f>VLOOKUP(D3455, department!A:B, 2, FALSE)</f>
        <v>Neurology</v>
      </c>
      <c r="L3455" t="str">
        <f>VLOOKUP(C3455, provider!A:B, 2, FALSE)</f>
        <v>Dr. Olu Abisola</v>
      </c>
      <c r="M3455" t="str">
        <f>VLOOKUP(G3455, insurance!A:B, 2, FALSE)</f>
        <v>Aviva</v>
      </c>
      <c r="N3455">
        <f>VLOOKUP(B3455, patient!A:D, 4, FALSE)</f>
        <v>50</v>
      </c>
      <c r="O3455" t="str">
        <f>VLOOKUP(B3455, patient!A:C, 3, FALSE)</f>
        <v>Female</v>
      </c>
      <c r="P3455" t="str">
        <f>VLOOKUP(B3455, patient!A:F, 6, FALSE)</f>
        <v>Hispanic</v>
      </c>
      <c r="Q3455" t="s">
        <v>491</v>
      </c>
      <c r="R3455">
        <v>591</v>
      </c>
      <c r="S3455">
        <v>57</v>
      </c>
      <c r="T3455" s="1">
        <v>45654</v>
      </c>
      <c r="U3455" s="1" t="str">
        <f t="shared" si="159"/>
        <v>Yes</v>
      </c>
      <c r="V3455">
        <v>2</v>
      </c>
      <c r="W3455" t="s">
        <v>487</v>
      </c>
      <c r="X3455" t="s">
        <v>488</v>
      </c>
      <c r="Y3455" t="str">
        <f t="shared" si="160"/>
        <v>Scheduled</v>
      </c>
      <c r="Z3455" t="s">
        <v>497</v>
      </c>
      <c r="AC3455" t="s">
        <v>490</v>
      </c>
      <c r="AD3455">
        <v>453.6</v>
      </c>
      <c r="AE3455">
        <v>0</v>
      </c>
      <c r="AF3455" t="str">
        <f t="shared" si="161"/>
        <v>Dec</v>
      </c>
    </row>
    <row r="3456" spans="1:32" x14ac:dyDescent="0.25">
      <c r="A3456" s="1">
        <v>45637</v>
      </c>
      <c r="B3456">
        <v>527</v>
      </c>
      <c r="C3456">
        <v>1</v>
      </c>
      <c r="D3456">
        <v>2</v>
      </c>
      <c r="E3456">
        <v>1</v>
      </c>
      <c r="F3456">
        <v>5</v>
      </c>
      <c r="G3456">
        <v>1</v>
      </c>
      <c r="H3456">
        <f>VLOOKUP(B3456, patient!A:E, 5, FALSE)</f>
        <v>4</v>
      </c>
      <c r="I3456" t="str">
        <f>VLOOKUP(H3456, city!A:B, 2, FALSE)</f>
        <v>Birmingham</v>
      </c>
      <c r="J3456" t="str">
        <f>VLOOKUP(E3456, diagnosis!A:B, 2, FALSE)</f>
        <v>Appendicitis</v>
      </c>
      <c r="K3456" t="str">
        <f>VLOOKUP(D3456, department!A:B, 2, FALSE)</f>
        <v>General Surgery</v>
      </c>
      <c r="L3456" t="str">
        <f>VLOOKUP(C3456, provider!A:B, 2, FALSE)</f>
        <v>Dr. Olu Abisola</v>
      </c>
      <c r="M3456" t="str">
        <f>VLOOKUP(G3456, insurance!A:B, 2, FALSE)</f>
        <v>Aviva</v>
      </c>
      <c r="N3456">
        <f>VLOOKUP(B3456, patient!A:D, 4, FALSE)</f>
        <v>27</v>
      </c>
      <c r="O3456" t="str">
        <f>VLOOKUP(B3456, patient!A:C, 3, FALSE)</f>
        <v>Female</v>
      </c>
      <c r="P3456" t="str">
        <f>VLOOKUP(B3456, patient!A:F, 6, FALSE)</f>
        <v>Hispanic</v>
      </c>
      <c r="Q3456" t="s">
        <v>491</v>
      </c>
      <c r="R3456">
        <v>637</v>
      </c>
      <c r="S3456">
        <v>20</v>
      </c>
      <c r="T3456" s="1">
        <v>45652</v>
      </c>
      <c r="U3456" s="1" t="str">
        <f t="shared" si="159"/>
        <v>Yes</v>
      </c>
      <c r="V3456">
        <v>5</v>
      </c>
      <c r="W3456" t="s">
        <v>492</v>
      </c>
      <c r="X3456" t="s">
        <v>488</v>
      </c>
      <c r="Y3456" t="str">
        <f t="shared" si="160"/>
        <v>Scheduled</v>
      </c>
      <c r="Z3456" t="s">
        <v>489</v>
      </c>
      <c r="AC3456" t="s">
        <v>490</v>
      </c>
      <c r="AD3456">
        <v>459.9</v>
      </c>
      <c r="AE3456">
        <v>0</v>
      </c>
      <c r="AF3456" t="str">
        <f t="shared" si="161"/>
        <v>Dec</v>
      </c>
    </row>
    <row r="3457" spans="1:32" x14ac:dyDescent="0.25">
      <c r="A3457" s="1">
        <v>45637</v>
      </c>
      <c r="B3457">
        <v>1080</v>
      </c>
      <c r="C3457">
        <v>1</v>
      </c>
      <c r="D3457">
        <v>4</v>
      </c>
      <c r="E3457">
        <v>4</v>
      </c>
      <c r="F3457">
        <v>5</v>
      </c>
      <c r="G3457">
        <v>2</v>
      </c>
      <c r="H3457">
        <f>VLOOKUP(B3457, patient!A:E, 5, FALSE)</f>
        <v>10</v>
      </c>
      <c r="I3457" t="str">
        <f>VLOOKUP(H3457, city!A:B, 2, FALSE)</f>
        <v>Edinburgh</v>
      </c>
      <c r="J3457" t="str">
        <f>VLOOKUP(E3457, diagnosis!A:B, 2, FALSE)</f>
        <v>Hypertension</v>
      </c>
      <c r="K3457" t="str">
        <f>VLOOKUP(D3457, department!A:B, 2, FALSE)</f>
        <v>Orthopedics</v>
      </c>
      <c r="L3457" t="str">
        <f>VLOOKUP(C3457, provider!A:B, 2, FALSE)</f>
        <v>Dr. Olu Abisola</v>
      </c>
      <c r="M3457" t="str">
        <f>VLOOKUP(G3457, insurance!A:B, 2, FALSE)</f>
        <v>AXA</v>
      </c>
      <c r="N3457">
        <f>VLOOKUP(B3457, patient!A:D, 4, FALSE)</f>
        <v>67</v>
      </c>
      <c r="O3457" t="str">
        <f>VLOOKUP(B3457, patient!A:C, 3, FALSE)</f>
        <v>Male</v>
      </c>
      <c r="P3457" t="str">
        <f>VLOOKUP(B3457, patient!A:F, 6, FALSE)</f>
        <v>Asian</v>
      </c>
      <c r="Q3457" t="s">
        <v>492</v>
      </c>
      <c r="R3457">
        <v>156</v>
      </c>
      <c r="S3457">
        <v>103</v>
      </c>
      <c r="U3457" s="1" t="str">
        <f t="shared" si="159"/>
        <v>No</v>
      </c>
      <c r="V3457">
        <v>10</v>
      </c>
      <c r="W3457" t="s">
        <v>492</v>
      </c>
      <c r="X3457" t="s">
        <v>495</v>
      </c>
      <c r="Y3457" t="str">
        <f t="shared" si="160"/>
        <v>Emergency</v>
      </c>
      <c r="Z3457" t="s">
        <v>489</v>
      </c>
      <c r="AA3457" s="1">
        <v>45644</v>
      </c>
      <c r="AB3457" s="1">
        <v>45637</v>
      </c>
      <c r="AC3457" t="s">
        <v>498</v>
      </c>
      <c r="AD3457">
        <v>188.3</v>
      </c>
      <c r="AE3457">
        <v>10</v>
      </c>
      <c r="AF3457" t="str">
        <f t="shared" si="161"/>
        <v>Dec</v>
      </c>
    </row>
    <row r="3458" spans="1:32" x14ac:dyDescent="0.25">
      <c r="A3458" s="1">
        <v>45637</v>
      </c>
      <c r="B3458">
        <v>3931</v>
      </c>
      <c r="C3458">
        <v>1</v>
      </c>
      <c r="D3458">
        <v>1</v>
      </c>
      <c r="E3458">
        <v>3</v>
      </c>
      <c r="F3458">
        <v>4</v>
      </c>
      <c r="G3458">
        <v>2</v>
      </c>
      <c r="H3458">
        <f>VLOOKUP(B3458, patient!A:E, 5, FALSE)</f>
        <v>4</v>
      </c>
      <c r="I3458" t="str">
        <f>VLOOKUP(H3458, city!A:B, 2, FALSE)</f>
        <v>Birmingham</v>
      </c>
      <c r="J3458" t="str">
        <f>VLOOKUP(E3458, diagnosis!A:B, 2, FALSE)</f>
        <v>Fracture</v>
      </c>
      <c r="K3458" t="str">
        <f>VLOOKUP(D3458, department!A:B, 2, FALSE)</f>
        <v>Cardiology</v>
      </c>
      <c r="L3458" t="str">
        <f>VLOOKUP(C3458, provider!A:B, 2, FALSE)</f>
        <v>Dr. Olu Abisola</v>
      </c>
      <c r="M3458" t="str">
        <f>VLOOKUP(G3458, insurance!A:B, 2, FALSE)</f>
        <v>AXA</v>
      </c>
      <c r="N3458">
        <f>VLOOKUP(B3458, patient!A:D, 4, FALSE)</f>
        <v>75</v>
      </c>
      <c r="O3458" t="str">
        <f>VLOOKUP(B3458, patient!A:C, 3, FALSE)</f>
        <v>Male</v>
      </c>
      <c r="P3458" t="str">
        <f>VLOOKUP(B3458, patient!A:F, 6, FALSE)</f>
        <v>Asian</v>
      </c>
      <c r="Q3458" t="s">
        <v>486</v>
      </c>
      <c r="R3458">
        <v>752</v>
      </c>
      <c r="S3458">
        <v>152</v>
      </c>
      <c r="T3458" s="1">
        <v>45656</v>
      </c>
      <c r="U3458" s="1" t="str">
        <f t="shared" si="159"/>
        <v>Yes</v>
      </c>
      <c r="V3458">
        <v>1</v>
      </c>
      <c r="W3458" t="s">
        <v>494</v>
      </c>
      <c r="X3458" t="s">
        <v>488</v>
      </c>
      <c r="Y3458" t="str">
        <f t="shared" si="160"/>
        <v>Scheduled</v>
      </c>
      <c r="Z3458" t="s">
        <v>489</v>
      </c>
      <c r="AC3458" t="s">
        <v>490</v>
      </c>
      <c r="AD3458">
        <v>632.79999999999995</v>
      </c>
      <c r="AE3458">
        <v>0</v>
      </c>
      <c r="AF3458" t="str">
        <f t="shared" si="161"/>
        <v>Dec</v>
      </c>
    </row>
    <row r="3459" spans="1:32" x14ac:dyDescent="0.25">
      <c r="A3459" s="1">
        <v>45637</v>
      </c>
      <c r="B3459">
        <v>3382</v>
      </c>
      <c r="C3459">
        <v>1</v>
      </c>
      <c r="D3459">
        <v>2</v>
      </c>
      <c r="E3459">
        <v>2</v>
      </c>
      <c r="F3459">
        <v>5</v>
      </c>
      <c r="G3459">
        <v>2</v>
      </c>
      <c r="H3459">
        <f>VLOOKUP(B3459, patient!A:E, 5, FALSE)</f>
        <v>10</v>
      </c>
      <c r="I3459" t="str">
        <f>VLOOKUP(H3459, city!A:B, 2, FALSE)</f>
        <v>Edinburgh</v>
      </c>
      <c r="J3459" t="str">
        <f>VLOOKUP(E3459, diagnosis!A:B, 2, FALSE)</f>
        <v>Asthma</v>
      </c>
      <c r="K3459" t="str">
        <f>VLOOKUP(D3459, department!A:B, 2, FALSE)</f>
        <v>General Surgery</v>
      </c>
      <c r="L3459" t="str">
        <f>VLOOKUP(C3459, provider!A:B, 2, FALSE)</f>
        <v>Dr. Olu Abisola</v>
      </c>
      <c r="M3459" t="str">
        <f>VLOOKUP(G3459, insurance!A:B, 2, FALSE)</f>
        <v>AXA</v>
      </c>
      <c r="N3459">
        <f>VLOOKUP(B3459, patient!A:D, 4, FALSE)</f>
        <v>77</v>
      </c>
      <c r="O3459" t="str">
        <f>VLOOKUP(B3459, patient!A:C, 3, FALSE)</f>
        <v>Female</v>
      </c>
      <c r="P3459" t="str">
        <f>VLOOKUP(B3459, patient!A:F, 6, FALSE)</f>
        <v>Black</v>
      </c>
      <c r="Q3459" t="s">
        <v>492</v>
      </c>
      <c r="R3459">
        <v>931</v>
      </c>
      <c r="S3459">
        <v>63</v>
      </c>
      <c r="U3459" s="1" t="str">
        <f t="shared" ref="U3459:U3522" si="162">IF(T3459&lt;&gt;"", "Yes", "No")</f>
        <v>No</v>
      </c>
      <c r="V3459">
        <v>7</v>
      </c>
      <c r="W3459" t="s">
        <v>494</v>
      </c>
      <c r="X3459" t="s">
        <v>488</v>
      </c>
      <c r="Y3459" t="str">
        <f t="shared" ref="Y3459:Y3522" si="163">IF(TRIM(X3459)="yes", "Emergency", "Scheduled")</f>
        <v>Scheduled</v>
      </c>
      <c r="Z3459" t="s">
        <v>489</v>
      </c>
      <c r="AA3459" s="1">
        <v>45644</v>
      </c>
      <c r="AB3459" s="1">
        <v>45637</v>
      </c>
      <c r="AC3459" t="s">
        <v>496</v>
      </c>
      <c r="AD3459">
        <v>730.8</v>
      </c>
      <c r="AE3459">
        <v>50</v>
      </c>
      <c r="AF3459" t="str">
        <f t="shared" ref="AF3459:AF3522" si="164">TEXT(A3459, "mmm")</f>
        <v>Dec</v>
      </c>
    </row>
    <row r="3460" spans="1:32" x14ac:dyDescent="0.25">
      <c r="A3460" s="1">
        <v>45637</v>
      </c>
      <c r="B3460">
        <v>1179</v>
      </c>
      <c r="C3460">
        <v>1</v>
      </c>
      <c r="D3460">
        <v>2</v>
      </c>
      <c r="E3460">
        <v>4</v>
      </c>
      <c r="F3460">
        <v>5</v>
      </c>
      <c r="G3460">
        <v>3</v>
      </c>
      <c r="H3460">
        <f>VLOOKUP(B3460, patient!A:E, 5, FALSE)</f>
        <v>4</v>
      </c>
      <c r="I3460" t="str">
        <f>VLOOKUP(H3460, city!A:B, 2, FALSE)</f>
        <v>Birmingham</v>
      </c>
      <c r="J3460" t="str">
        <f>VLOOKUP(E3460, diagnosis!A:B, 2, FALSE)</f>
        <v>Hypertension</v>
      </c>
      <c r="K3460" t="str">
        <f>VLOOKUP(D3460, department!A:B, 2, FALSE)</f>
        <v>General Surgery</v>
      </c>
      <c r="L3460" t="str">
        <f>VLOOKUP(C3460, provider!A:B, 2, FALSE)</f>
        <v>Dr. Olu Abisola</v>
      </c>
      <c r="M3460" t="str">
        <f>VLOOKUP(G3460, insurance!A:B, 2, FALSE)</f>
        <v>Allianz</v>
      </c>
      <c r="N3460">
        <f>VLOOKUP(B3460, patient!A:D, 4, FALSE)</f>
        <v>57</v>
      </c>
      <c r="O3460" t="str">
        <f>VLOOKUP(B3460, patient!A:C, 3, FALSE)</f>
        <v>Female</v>
      </c>
      <c r="P3460" t="str">
        <f>VLOOKUP(B3460, patient!A:F, 6, FALSE)</f>
        <v>Other</v>
      </c>
      <c r="Q3460" t="s">
        <v>492</v>
      </c>
      <c r="R3460">
        <v>376</v>
      </c>
      <c r="S3460">
        <v>76</v>
      </c>
      <c r="U3460" s="1" t="str">
        <f t="shared" si="162"/>
        <v>No</v>
      </c>
      <c r="V3460">
        <v>5</v>
      </c>
      <c r="W3460" t="s">
        <v>494</v>
      </c>
      <c r="X3460" t="s">
        <v>488</v>
      </c>
      <c r="Y3460" t="str">
        <f t="shared" si="163"/>
        <v>Scheduled</v>
      </c>
      <c r="Z3460" t="s">
        <v>497</v>
      </c>
      <c r="AA3460" s="1">
        <v>45646</v>
      </c>
      <c r="AB3460" s="1">
        <v>45637</v>
      </c>
      <c r="AC3460" t="s">
        <v>493</v>
      </c>
      <c r="AD3460">
        <v>337.4</v>
      </c>
      <c r="AE3460">
        <v>30</v>
      </c>
      <c r="AF3460" t="str">
        <f t="shared" si="164"/>
        <v>Dec</v>
      </c>
    </row>
    <row r="3461" spans="1:32" x14ac:dyDescent="0.25">
      <c r="A3461" s="1">
        <v>45637</v>
      </c>
      <c r="B3461">
        <v>3582</v>
      </c>
      <c r="C3461">
        <v>1</v>
      </c>
      <c r="D3461">
        <v>5</v>
      </c>
      <c r="E3461">
        <v>2</v>
      </c>
      <c r="F3461">
        <v>3</v>
      </c>
      <c r="G3461">
        <v>1</v>
      </c>
      <c r="H3461">
        <f>VLOOKUP(B3461, patient!A:E, 5, FALSE)</f>
        <v>10</v>
      </c>
      <c r="I3461" t="str">
        <f>VLOOKUP(H3461, city!A:B, 2, FALSE)</f>
        <v>Edinburgh</v>
      </c>
      <c r="J3461" t="str">
        <f>VLOOKUP(E3461, diagnosis!A:B, 2, FALSE)</f>
        <v>Asthma</v>
      </c>
      <c r="K3461" t="str">
        <f>VLOOKUP(D3461, department!A:B, 2, FALSE)</f>
        <v>Pediatrics</v>
      </c>
      <c r="L3461" t="str">
        <f>VLOOKUP(C3461, provider!A:B, 2, FALSE)</f>
        <v>Dr. Olu Abisola</v>
      </c>
      <c r="M3461" t="str">
        <f>VLOOKUP(G3461, insurance!A:B, 2, FALSE)</f>
        <v>Aviva</v>
      </c>
      <c r="N3461">
        <f>VLOOKUP(B3461, patient!A:D, 4, FALSE)</f>
        <v>38</v>
      </c>
      <c r="O3461" t="str">
        <f>VLOOKUP(B3461, patient!A:C, 3, FALSE)</f>
        <v>Female</v>
      </c>
      <c r="P3461" t="str">
        <f>VLOOKUP(B3461, patient!A:F, 6, FALSE)</f>
        <v>Asian</v>
      </c>
      <c r="Q3461" t="s">
        <v>491</v>
      </c>
      <c r="R3461">
        <v>267</v>
      </c>
      <c r="S3461">
        <v>123</v>
      </c>
      <c r="T3461" s="1">
        <v>45649</v>
      </c>
      <c r="U3461" s="1" t="str">
        <f t="shared" si="162"/>
        <v>Yes</v>
      </c>
      <c r="V3461">
        <v>6</v>
      </c>
      <c r="W3461" t="s">
        <v>487</v>
      </c>
      <c r="X3461" t="s">
        <v>488</v>
      </c>
      <c r="Y3461" t="str">
        <f t="shared" si="163"/>
        <v>Scheduled</v>
      </c>
      <c r="Z3461" t="s">
        <v>497</v>
      </c>
      <c r="AC3461" t="s">
        <v>490</v>
      </c>
      <c r="AD3461">
        <v>273</v>
      </c>
      <c r="AE3461">
        <v>0</v>
      </c>
      <c r="AF3461" t="str">
        <f t="shared" si="164"/>
        <v>Dec</v>
      </c>
    </row>
    <row r="3462" spans="1:32" x14ac:dyDescent="0.25">
      <c r="A3462" s="1">
        <v>45638</v>
      </c>
      <c r="B3462">
        <v>934</v>
      </c>
      <c r="C3462">
        <v>1</v>
      </c>
      <c r="D3462">
        <v>1</v>
      </c>
      <c r="E3462">
        <v>5</v>
      </c>
      <c r="F3462">
        <v>1</v>
      </c>
      <c r="G3462">
        <v>1</v>
      </c>
      <c r="H3462">
        <f>VLOOKUP(B3462, patient!A:E, 5, FALSE)</f>
        <v>4</v>
      </c>
      <c r="I3462" t="str">
        <f>VLOOKUP(H3462, city!A:B, 2, FALSE)</f>
        <v>Birmingham</v>
      </c>
      <c r="J3462" t="str">
        <f>VLOOKUP(E3462, diagnosis!A:B, 2, FALSE)</f>
        <v>Migraine</v>
      </c>
      <c r="K3462" t="str">
        <f>VLOOKUP(D3462, department!A:B, 2, FALSE)</f>
        <v>Cardiology</v>
      </c>
      <c r="L3462" t="str">
        <f>VLOOKUP(C3462, provider!A:B, 2, FALSE)</f>
        <v>Dr. Olu Abisola</v>
      </c>
      <c r="M3462" t="str">
        <f>VLOOKUP(G3462, insurance!A:B, 2, FALSE)</f>
        <v>Aviva</v>
      </c>
      <c r="N3462">
        <f>VLOOKUP(B3462, patient!A:D, 4, FALSE)</f>
        <v>45</v>
      </c>
      <c r="O3462" t="str">
        <f>VLOOKUP(B3462, patient!A:C, 3, FALSE)</f>
        <v>Female</v>
      </c>
      <c r="P3462" t="str">
        <f>VLOOKUP(B3462, patient!A:F, 6, FALSE)</f>
        <v>Black</v>
      </c>
      <c r="Q3462" t="s">
        <v>491</v>
      </c>
      <c r="R3462">
        <v>766</v>
      </c>
      <c r="S3462">
        <v>64</v>
      </c>
      <c r="U3462" s="1" t="str">
        <f t="shared" si="162"/>
        <v>No</v>
      </c>
      <c r="V3462">
        <v>9</v>
      </c>
      <c r="W3462" t="s">
        <v>487</v>
      </c>
      <c r="X3462" t="s">
        <v>488</v>
      </c>
      <c r="Y3462" t="str">
        <f t="shared" si="163"/>
        <v>Scheduled</v>
      </c>
      <c r="Z3462" t="s">
        <v>497</v>
      </c>
      <c r="AA3462" s="1">
        <v>45647</v>
      </c>
      <c r="AB3462" s="1">
        <v>45638</v>
      </c>
      <c r="AC3462" t="s">
        <v>498</v>
      </c>
      <c r="AD3462">
        <v>588</v>
      </c>
      <c r="AE3462">
        <v>10</v>
      </c>
      <c r="AF3462" t="str">
        <f t="shared" si="164"/>
        <v>Dec</v>
      </c>
    </row>
    <row r="3463" spans="1:32" x14ac:dyDescent="0.25">
      <c r="A3463" s="1">
        <v>45638</v>
      </c>
      <c r="B3463">
        <v>4348</v>
      </c>
      <c r="C3463">
        <v>1</v>
      </c>
      <c r="D3463">
        <v>3</v>
      </c>
      <c r="E3463">
        <v>5</v>
      </c>
      <c r="F3463">
        <v>4</v>
      </c>
      <c r="G3463">
        <v>1</v>
      </c>
      <c r="H3463">
        <f>VLOOKUP(B3463, patient!A:E, 5, FALSE)</f>
        <v>10</v>
      </c>
      <c r="I3463" t="str">
        <f>VLOOKUP(H3463, city!A:B, 2, FALSE)</f>
        <v>Edinburgh</v>
      </c>
      <c r="J3463" t="str">
        <f>VLOOKUP(E3463, diagnosis!A:B, 2, FALSE)</f>
        <v>Migraine</v>
      </c>
      <c r="K3463" t="str">
        <f>VLOOKUP(D3463, department!A:B, 2, FALSE)</f>
        <v>Neurology</v>
      </c>
      <c r="L3463" t="str">
        <f>VLOOKUP(C3463, provider!A:B, 2, FALSE)</f>
        <v>Dr. Olu Abisola</v>
      </c>
      <c r="M3463" t="str">
        <f>VLOOKUP(G3463, insurance!A:B, 2, FALSE)</f>
        <v>Aviva</v>
      </c>
      <c r="N3463">
        <f>VLOOKUP(B3463, patient!A:D, 4, FALSE)</f>
        <v>28</v>
      </c>
      <c r="O3463" t="str">
        <f>VLOOKUP(B3463, patient!A:C, 3, FALSE)</f>
        <v>Male</v>
      </c>
      <c r="P3463" t="str">
        <f>VLOOKUP(B3463, patient!A:F, 6, FALSE)</f>
        <v>White</v>
      </c>
      <c r="Q3463" t="s">
        <v>492</v>
      </c>
      <c r="R3463">
        <v>112</v>
      </c>
      <c r="S3463">
        <v>79</v>
      </c>
      <c r="U3463" s="1" t="str">
        <f t="shared" si="162"/>
        <v>No</v>
      </c>
      <c r="V3463">
        <v>3</v>
      </c>
      <c r="W3463" t="s">
        <v>494</v>
      </c>
      <c r="X3463" t="s">
        <v>495</v>
      </c>
      <c r="Y3463" t="str">
        <f t="shared" si="163"/>
        <v>Emergency</v>
      </c>
      <c r="Z3463" t="s">
        <v>489</v>
      </c>
      <c r="AA3463" s="1">
        <v>45647</v>
      </c>
      <c r="AB3463" s="1">
        <v>45638</v>
      </c>
      <c r="AC3463" t="s">
        <v>493</v>
      </c>
      <c r="AD3463">
        <v>154.69999999999999</v>
      </c>
      <c r="AE3463">
        <v>30</v>
      </c>
      <c r="AF3463" t="str">
        <f t="shared" si="164"/>
        <v>Dec</v>
      </c>
    </row>
    <row r="3464" spans="1:32" x14ac:dyDescent="0.25">
      <c r="A3464" s="1">
        <v>45638</v>
      </c>
      <c r="B3464">
        <v>865</v>
      </c>
      <c r="C3464">
        <v>1</v>
      </c>
      <c r="D3464">
        <v>1</v>
      </c>
      <c r="E3464">
        <v>4</v>
      </c>
      <c r="F3464">
        <v>1</v>
      </c>
      <c r="G3464">
        <v>3</v>
      </c>
      <c r="H3464">
        <f>VLOOKUP(B3464, patient!A:E, 5, FALSE)</f>
        <v>4</v>
      </c>
      <c r="I3464" t="str">
        <f>VLOOKUP(H3464, city!A:B, 2, FALSE)</f>
        <v>Birmingham</v>
      </c>
      <c r="J3464" t="str">
        <f>VLOOKUP(E3464, diagnosis!A:B, 2, FALSE)</f>
        <v>Hypertension</v>
      </c>
      <c r="K3464" t="str">
        <f>VLOOKUP(D3464, department!A:B, 2, FALSE)</f>
        <v>Cardiology</v>
      </c>
      <c r="L3464" t="str">
        <f>VLOOKUP(C3464, provider!A:B, 2, FALSE)</f>
        <v>Dr. Olu Abisola</v>
      </c>
      <c r="M3464" t="str">
        <f>VLOOKUP(G3464, insurance!A:B, 2, FALSE)</f>
        <v>Allianz</v>
      </c>
      <c r="N3464">
        <f>VLOOKUP(B3464, patient!A:D, 4, FALSE)</f>
        <v>72</v>
      </c>
      <c r="O3464" t="str">
        <f>VLOOKUP(B3464, patient!A:C, 3, FALSE)</f>
        <v>Female</v>
      </c>
      <c r="P3464" t="str">
        <f>VLOOKUP(B3464, patient!A:F, 6, FALSE)</f>
        <v>Black</v>
      </c>
      <c r="Q3464" t="s">
        <v>491</v>
      </c>
      <c r="R3464">
        <v>989</v>
      </c>
      <c r="S3464">
        <v>85</v>
      </c>
      <c r="T3464" s="1">
        <v>45658</v>
      </c>
      <c r="U3464" s="1" t="str">
        <f t="shared" si="162"/>
        <v>Yes</v>
      </c>
      <c r="V3464">
        <v>1</v>
      </c>
      <c r="W3464" t="s">
        <v>494</v>
      </c>
      <c r="X3464" t="s">
        <v>488</v>
      </c>
      <c r="Y3464" t="str">
        <f t="shared" si="163"/>
        <v>Scheduled</v>
      </c>
      <c r="Z3464" t="s">
        <v>489</v>
      </c>
      <c r="AC3464" t="s">
        <v>490</v>
      </c>
      <c r="AD3464">
        <v>751.8</v>
      </c>
      <c r="AE3464">
        <v>0</v>
      </c>
      <c r="AF3464" t="str">
        <f t="shared" si="164"/>
        <v>Dec</v>
      </c>
    </row>
    <row r="3465" spans="1:32" x14ac:dyDescent="0.25">
      <c r="A3465" s="1">
        <v>45638</v>
      </c>
      <c r="B3465">
        <v>2232</v>
      </c>
      <c r="C3465">
        <v>1</v>
      </c>
      <c r="D3465">
        <v>4</v>
      </c>
      <c r="E3465">
        <v>4</v>
      </c>
      <c r="F3465">
        <v>5</v>
      </c>
      <c r="G3465">
        <v>1</v>
      </c>
      <c r="H3465">
        <f>VLOOKUP(B3465, patient!A:E, 5, FALSE)</f>
        <v>10</v>
      </c>
      <c r="I3465" t="str">
        <f>VLOOKUP(H3465, city!A:B, 2, FALSE)</f>
        <v>Edinburgh</v>
      </c>
      <c r="J3465" t="str">
        <f>VLOOKUP(E3465, diagnosis!A:B, 2, FALSE)</f>
        <v>Hypertension</v>
      </c>
      <c r="K3465" t="str">
        <f>VLOOKUP(D3465, department!A:B, 2, FALSE)</f>
        <v>Orthopedics</v>
      </c>
      <c r="L3465" t="str">
        <f>VLOOKUP(C3465, provider!A:B, 2, FALSE)</f>
        <v>Dr. Olu Abisola</v>
      </c>
      <c r="M3465" t="str">
        <f>VLOOKUP(G3465, insurance!A:B, 2, FALSE)</f>
        <v>Aviva</v>
      </c>
      <c r="N3465">
        <f>VLOOKUP(B3465, patient!A:D, 4, FALSE)</f>
        <v>51</v>
      </c>
      <c r="O3465" t="str">
        <f>VLOOKUP(B3465, patient!A:C, 3, FALSE)</f>
        <v>Female</v>
      </c>
      <c r="P3465" t="str">
        <f>VLOOKUP(B3465, patient!A:F, 6, FALSE)</f>
        <v>Other</v>
      </c>
      <c r="Q3465" t="s">
        <v>486</v>
      </c>
      <c r="R3465">
        <v>812</v>
      </c>
      <c r="S3465">
        <v>66</v>
      </c>
      <c r="U3465" s="1" t="str">
        <f t="shared" si="162"/>
        <v>No</v>
      </c>
      <c r="V3465">
        <v>8</v>
      </c>
      <c r="W3465" t="s">
        <v>487</v>
      </c>
      <c r="X3465" t="s">
        <v>495</v>
      </c>
      <c r="Y3465" t="str">
        <f t="shared" si="163"/>
        <v>Emergency</v>
      </c>
      <c r="Z3465" t="s">
        <v>497</v>
      </c>
      <c r="AA3465" s="1">
        <v>45644</v>
      </c>
      <c r="AB3465" s="1">
        <v>45638</v>
      </c>
      <c r="AC3465" t="s">
        <v>498</v>
      </c>
      <c r="AD3465">
        <v>621.6</v>
      </c>
      <c r="AE3465">
        <v>10</v>
      </c>
      <c r="AF3465" t="str">
        <f t="shared" si="164"/>
        <v>Dec</v>
      </c>
    </row>
    <row r="3466" spans="1:32" x14ac:dyDescent="0.25">
      <c r="A3466" s="1">
        <v>45638</v>
      </c>
      <c r="B3466">
        <v>4863</v>
      </c>
      <c r="C3466">
        <v>1</v>
      </c>
      <c r="D3466">
        <v>1</v>
      </c>
      <c r="E3466">
        <v>3</v>
      </c>
      <c r="F3466">
        <v>2</v>
      </c>
      <c r="G3466">
        <v>2</v>
      </c>
      <c r="H3466">
        <f>VLOOKUP(B3466, patient!A:E, 5, FALSE)</f>
        <v>4</v>
      </c>
      <c r="I3466" t="str">
        <f>VLOOKUP(H3466, city!A:B, 2, FALSE)</f>
        <v>Birmingham</v>
      </c>
      <c r="J3466" t="str">
        <f>VLOOKUP(E3466, diagnosis!A:B, 2, FALSE)</f>
        <v>Fracture</v>
      </c>
      <c r="K3466" t="str">
        <f>VLOOKUP(D3466, department!A:B, 2, FALSE)</f>
        <v>Cardiology</v>
      </c>
      <c r="L3466" t="str">
        <f>VLOOKUP(C3466, provider!A:B, 2, FALSE)</f>
        <v>Dr. Olu Abisola</v>
      </c>
      <c r="M3466" t="str">
        <f>VLOOKUP(G3466, insurance!A:B, 2, FALSE)</f>
        <v>AXA</v>
      </c>
      <c r="N3466">
        <f>VLOOKUP(B3466, patient!A:D, 4, FALSE)</f>
        <v>25</v>
      </c>
      <c r="O3466" t="str">
        <f>VLOOKUP(B3466, patient!A:C, 3, FALSE)</f>
        <v>Female</v>
      </c>
      <c r="P3466" t="str">
        <f>VLOOKUP(B3466, patient!A:F, 6, FALSE)</f>
        <v>Black</v>
      </c>
      <c r="Q3466" t="s">
        <v>486</v>
      </c>
      <c r="R3466">
        <v>827</v>
      </c>
      <c r="S3466">
        <v>134</v>
      </c>
      <c r="T3466" s="1">
        <v>45666</v>
      </c>
      <c r="U3466" s="1" t="str">
        <f t="shared" si="162"/>
        <v>Yes</v>
      </c>
      <c r="V3466">
        <v>2</v>
      </c>
      <c r="W3466" t="s">
        <v>487</v>
      </c>
      <c r="X3466" t="s">
        <v>488</v>
      </c>
      <c r="Y3466" t="str">
        <f t="shared" si="163"/>
        <v>Scheduled</v>
      </c>
      <c r="Z3466" t="s">
        <v>489</v>
      </c>
      <c r="AC3466" t="s">
        <v>490</v>
      </c>
      <c r="AD3466">
        <v>672.7</v>
      </c>
      <c r="AE3466">
        <v>0</v>
      </c>
      <c r="AF3466" t="str">
        <f t="shared" si="164"/>
        <v>Dec</v>
      </c>
    </row>
    <row r="3467" spans="1:32" x14ac:dyDescent="0.25">
      <c r="A3467" s="1">
        <v>45638</v>
      </c>
      <c r="B3467">
        <v>3797</v>
      </c>
      <c r="C3467">
        <v>1</v>
      </c>
      <c r="D3467">
        <v>2</v>
      </c>
      <c r="E3467">
        <v>1</v>
      </c>
      <c r="F3467">
        <v>5</v>
      </c>
      <c r="G3467">
        <v>3</v>
      </c>
      <c r="H3467">
        <f>VLOOKUP(B3467, patient!A:E, 5, FALSE)</f>
        <v>10</v>
      </c>
      <c r="I3467" t="str">
        <f>VLOOKUP(H3467, city!A:B, 2, FALSE)</f>
        <v>Edinburgh</v>
      </c>
      <c r="J3467" t="str">
        <f>VLOOKUP(E3467, diagnosis!A:B, 2, FALSE)</f>
        <v>Appendicitis</v>
      </c>
      <c r="K3467" t="str">
        <f>VLOOKUP(D3467, department!A:B, 2, FALSE)</f>
        <v>General Surgery</v>
      </c>
      <c r="L3467" t="str">
        <f>VLOOKUP(C3467, provider!A:B, 2, FALSE)</f>
        <v>Dr. Olu Abisola</v>
      </c>
      <c r="M3467" t="str">
        <f>VLOOKUP(G3467, insurance!A:B, 2, FALSE)</f>
        <v>Allianz</v>
      </c>
      <c r="N3467">
        <f>VLOOKUP(B3467, patient!A:D, 4, FALSE)</f>
        <v>76</v>
      </c>
      <c r="O3467" t="str">
        <f>VLOOKUP(B3467, patient!A:C, 3, FALSE)</f>
        <v>Female</v>
      </c>
      <c r="P3467" t="str">
        <f>VLOOKUP(B3467, patient!A:F, 6, FALSE)</f>
        <v>Black</v>
      </c>
      <c r="Q3467" t="s">
        <v>492</v>
      </c>
      <c r="R3467">
        <v>826</v>
      </c>
      <c r="S3467">
        <v>45</v>
      </c>
      <c r="U3467" s="1" t="str">
        <f t="shared" si="162"/>
        <v>No</v>
      </c>
      <c r="V3467">
        <v>2</v>
      </c>
      <c r="W3467" t="s">
        <v>492</v>
      </c>
      <c r="X3467" t="s">
        <v>488</v>
      </c>
      <c r="Y3467" t="str">
        <f t="shared" si="163"/>
        <v>Scheduled</v>
      </c>
      <c r="Z3467" t="s">
        <v>497</v>
      </c>
      <c r="AA3467" s="1">
        <v>45646</v>
      </c>
      <c r="AB3467" s="1">
        <v>45638</v>
      </c>
      <c r="AC3467" t="s">
        <v>493</v>
      </c>
      <c r="AD3467">
        <v>630.70000000000005</v>
      </c>
      <c r="AE3467">
        <v>30</v>
      </c>
      <c r="AF3467" t="str">
        <f t="shared" si="164"/>
        <v>Dec</v>
      </c>
    </row>
    <row r="3468" spans="1:32" x14ac:dyDescent="0.25">
      <c r="A3468" s="1">
        <v>45638</v>
      </c>
      <c r="B3468">
        <v>3305</v>
      </c>
      <c r="C3468">
        <v>1</v>
      </c>
      <c r="D3468">
        <v>2</v>
      </c>
      <c r="E3468">
        <v>1</v>
      </c>
      <c r="F3468">
        <v>5</v>
      </c>
      <c r="G3468">
        <v>1</v>
      </c>
      <c r="H3468">
        <f>VLOOKUP(B3468, patient!A:E, 5, FALSE)</f>
        <v>4</v>
      </c>
      <c r="I3468" t="str">
        <f>VLOOKUP(H3468, city!A:B, 2, FALSE)</f>
        <v>Birmingham</v>
      </c>
      <c r="J3468" t="str">
        <f>VLOOKUP(E3468, diagnosis!A:B, 2, FALSE)</f>
        <v>Appendicitis</v>
      </c>
      <c r="K3468" t="str">
        <f>VLOOKUP(D3468, department!A:B, 2, FALSE)</f>
        <v>General Surgery</v>
      </c>
      <c r="L3468" t="str">
        <f>VLOOKUP(C3468, provider!A:B, 2, FALSE)</f>
        <v>Dr. Olu Abisola</v>
      </c>
      <c r="M3468" t="str">
        <f>VLOOKUP(G3468, insurance!A:B, 2, FALSE)</f>
        <v>Aviva</v>
      </c>
      <c r="N3468">
        <f>VLOOKUP(B3468, patient!A:D, 4, FALSE)</f>
        <v>39</v>
      </c>
      <c r="O3468" t="str">
        <f>VLOOKUP(B3468, patient!A:C, 3, FALSE)</f>
        <v>Female</v>
      </c>
      <c r="P3468" t="str">
        <f>VLOOKUP(B3468, patient!A:F, 6, FALSE)</f>
        <v>Asian</v>
      </c>
      <c r="Q3468" t="s">
        <v>486</v>
      </c>
      <c r="R3468">
        <v>793</v>
      </c>
      <c r="S3468">
        <v>156</v>
      </c>
      <c r="T3468" s="1">
        <v>45655</v>
      </c>
      <c r="U3468" s="1" t="str">
        <f t="shared" si="162"/>
        <v>Yes</v>
      </c>
      <c r="V3468">
        <v>10</v>
      </c>
      <c r="W3468" t="s">
        <v>494</v>
      </c>
      <c r="X3468" t="s">
        <v>495</v>
      </c>
      <c r="Y3468" t="str">
        <f t="shared" si="163"/>
        <v>Emergency</v>
      </c>
      <c r="Z3468" t="s">
        <v>497</v>
      </c>
      <c r="AC3468" t="s">
        <v>490</v>
      </c>
      <c r="AD3468">
        <v>664.3</v>
      </c>
      <c r="AE3468">
        <v>0</v>
      </c>
      <c r="AF3468" t="str">
        <f t="shared" si="164"/>
        <v>Dec</v>
      </c>
    </row>
    <row r="3469" spans="1:32" x14ac:dyDescent="0.25">
      <c r="A3469" s="1">
        <v>45638</v>
      </c>
      <c r="B3469">
        <v>2397</v>
      </c>
      <c r="C3469">
        <v>1</v>
      </c>
      <c r="D3469">
        <v>3</v>
      </c>
      <c r="E3469">
        <v>5</v>
      </c>
      <c r="F3469">
        <v>2</v>
      </c>
      <c r="G3469">
        <v>3</v>
      </c>
      <c r="H3469">
        <f>VLOOKUP(B3469, patient!A:E, 5, FALSE)</f>
        <v>10</v>
      </c>
      <c r="I3469" t="str">
        <f>VLOOKUP(H3469, city!A:B, 2, FALSE)</f>
        <v>Edinburgh</v>
      </c>
      <c r="J3469" t="str">
        <f>VLOOKUP(E3469, diagnosis!A:B, 2, FALSE)</f>
        <v>Migraine</v>
      </c>
      <c r="K3469" t="str">
        <f>VLOOKUP(D3469, department!A:B, 2, FALSE)</f>
        <v>Neurology</v>
      </c>
      <c r="L3469" t="str">
        <f>VLOOKUP(C3469, provider!A:B, 2, FALSE)</f>
        <v>Dr. Olu Abisola</v>
      </c>
      <c r="M3469" t="str">
        <f>VLOOKUP(G3469, insurance!A:B, 2, FALSE)</f>
        <v>Allianz</v>
      </c>
      <c r="N3469">
        <f>VLOOKUP(B3469, patient!A:D, 4, FALSE)</f>
        <v>25</v>
      </c>
      <c r="O3469" t="str">
        <f>VLOOKUP(B3469, patient!A:C, 3, FALSE)</f>
        <v>Female</v>
      </c>
      <c r="P3469" t="str">
        <f>VLOOKUP(B3469, patient!A:F, 6, FALSE)</f>
        <v>Other</v>
      </c>
      <c r="Q3469" t="s">
        <v>492</v>
      </c>
      <c r="R3469">
        <v>502</v>
      </c>
      <c r="S3469">
        <v>70</v>
      </c>
      <c r="U3469" s="1" t="str">
        <f t="shared" si="162"/>
        <v>No</v>
      </c>
      <c r="V3469">
        <v>4</v>
      </c>
      <c r="W3469" t="s">
        <v>487</v>
      </c>
      <c r="X3469" t="s">
        <v>488</v>
      </c>
      <c r="Y3469" t="str">
        <f t="shared" si="163"/>
        <v>Scheduled</v>
      </c>
      <c r="Z3469" t="s">
        <v>497</v>
      </c>
      <c r="AA3469" s="1">
        <v>45647</v>
      </c>
      <c r="AB3469" s="1">
        <v>45638</v>
      </c>
      <c r="AC3469" t="s">
        <v>496</v>
      </c>
      <c r="AD3469">
        <v>435.4</v>
      </c>
      <c r="AE3469">
        <v>50</v>
      </c>
      <c r="AF3469" t="str">
        <f t="shared" si="164"/>
        <v>Dec</v>
      </c>
    </row>
    <row r="3470" spans="1:32" x14ac:dyDescent="0.25">
      <c r="A3470" s="1">
        <v>45638</v>
      </c>
      <c r="B3470">
        <v>2731</v>
      </c>
      <c r="C3470">
        <v>1</v>
      </c>
      <c r="D3470">
        <v>3</v>
      </c>
      <c r="E3470">
        <v>5</v>
      </c>
      <c r="F3470">
        <v>3</v>
      </c>
      <c r="G3470">
        <v>3</v>
      </c>
      <c r="H3470">
        <f>VLOOKUP(B3470, patient!A:E, 5, FALSE)</f>
        <v>4</v>
      </c>
      <c r="I3470" t="str">
        <f>VLOOKUP(H3470, city!A:B, 2, FALSE)</f>
        <v>Birmingham</v>
      </c>
      <c r="J3470" t="str">
        <f>VLOOKUP(E3470, diagnosis!A:B, 2, FALSE)</f>
        <v>Migraine</v>
      </c>
      <c r="K3470" t="str">
        <f>VLOOKUP(D3470, department!A:B, 2, FALSE)</f>
        <v>Neurology</v>
      </c>
      <c r="L3470" t="str">
        <f>VLOOKUP(C3470, provider!A:B, 2, FALSE)</f>
        <v>Dr. Olu Abisola</v>
      </c>
      <c r="M3470" t="str">
        <f>VLOOKUP(G3470, insurance!A:B, 2, FALSE)</f>
        <v>Allianz</v>
      </c>
      <c r="N3470">
        <f>VLOOKUP(B3470, patient!A:D, 4, FALSE)</f>
        <v>66</v>
      </c>
      <c r="O3470" t="str">
        <f>VLOOKUP(B3470, patient!A:C, 3, FALSE)</f>
        <v>Female</v>
      </c>
      <c r="P3470" t="str">
        <f>VLOOKUP(B3470, patient!A:F, 6, FALSE)</f>
        <v>Black</v>
      </c>
      <c r="Q3470" t="s">
        <v>486</v>
      </c>
      <c r="R3470">
        <v>902</v>
      </c>
      <c r="S3470">
        <v>113</v>
      </c>
      <c r="T3470" s="1">
        <v>45649</v>
      </c>
      <c r="U3470" s="1" t="str">
        <f t="shared" si="162"/>
        <v>Yes</v>
      </c>
      <c r="V3470">
        <v>5</v>
      </c>
      <c r="W3470" t="s">
        <v>492</v>
      </c>
      <c r="X3470" t="s">
        <v>495</v>
      </c>
      <c r="Y3470" t="str">
        <f t="shared" si="163"/>
        <v>Emergency</v>
      </c>
      <c r="Z3470" t="s">
        <v>497</v>
      </c>
      <c r="AC3470" t="s">
        <v>490</v>
      </c>
      <c r="AD3470">
        <v>710.5</v>
      </c>
      <c r="AE3470">
        <v>0</v>
      </c>
      <c r="AF3470" t="str">
        <f t="shared" si="164"/>
        <v>Dec</v>
      </c>
    </row>
    <row r="3471" spans="1:32" x14ac:dyDescent="0.25">
      <c r="A3471" s="1">
        <v>45638</v>
      </c>
      <c r="B3471">
        <v>3973</v>
      </c>
      <c r="C3471">
        <v>1</v>
      </c>
      <c r="D3471">
        <v>3</v>
      </c>
      <c r="E3471">
        <v>5</v>
      </c>
      <c r="F3471">
        <v>4</v>
      </c>
      <c r="G3471">
        <v>2</v>
      </c>
      <c r="H3471">
        <f>VLOOKUP(B3471, patient!A:E, 5, FALSE)</f>
        <v>10</v>
      </c>
      <c r="I3471" t="str">
        <f>VLOOKUP(H3471, city!A:B, 2, FALSE)</f>
        <v>Edinburgh</v>
      </c>
      <c r="J3471" t="str">
        <f>VLOOKUP(E3471, diagnosis!A:B, 2, FALSE)</f>
        <v>Migraine</v>
      </c>
      <c r="K3471" t="str">
        <f>VLOOKUP(D3471, department!A:B, 2, FALSE)</f>
        <v>Neurology</v>
      </c>
      <c r="L3471" t="str">
        <f>VLOOKUP(C3471, provider!A:B, 2, FALSE)</f>
        <v>Dr. Olu Abisola</v>
      </c>
      <c r="M3471" t="str">
        <f>VLOOKUP(G3471, insurance!A:B, 2, FALSE)</f>
        <v>AXA</v>
      </c>
      <c r="N3471">
        <f>VLOOKUP(B3471, patient!A:D, 4, FALSE)</f>
        <v>32</v>
      </c>
      <c r="O3471" t="str">
        <f>VLOOKUP(B3471, patient!A:C, 3, FALSE)</f>
        <v>Male</v>
      </c>
      <c r="P3471" t="str">
        <f>VLOOKUP(B3471, patient!A:F, 6, FALSE)</f>
        <v>Hispanic</v>
      </c>
      <c r="Q3471" t="s">
        <v>491</v>
      </c>
      <c r="R3471">
        <v>390</v>
      </c>
      <c r="S3471">
        <v>129</v>
      </c>
      <c r="U3471" s="1" t="str">
        <f t="shared" si="162"/>
        <v>No</v>
      </c>
      <c r="V3471">
        <v>1</v>
      </c>
      <c r="W3471" t="s">
        <v>492</v>
      </c>
      <c r="X3471" t="s">
        <v>488</v>
      </c>
      <c r="Y3471" t="str">
        <f t="shared" si="163"/>
        <v>Scheduled</v>
      </c>
      <c r="Z3471" t="s">
        <v>497</v>
      </c>
      <c r="AA3471" s="1">
        <v>45645</v>
      </c>
      <c r="AB3471" s="1">
        <v>45638</v>
      </c>
      <c r="AC3471" t="s">
        <v>498</v>
      </c>
      <c r="AD3471">
        <v>370.3</v>
      </c>
      <c r="AE3471">
        <v>10</v>
      </c>
      <c r="AF3471" t="str">
        <f t="shared" si="164"/>
        <v>Dec</v>
      </c>
    </row>
    <row r="3472" spans="1:32" x14ac:dyDescent="0.25">
      <c r="A3472" s="1">
        <v>45639</v>
      </c>
      <c r="B3472">
        <v>3718</v>
      </c>
      <c r="C3472">
        <v>1</v>
      </c>
      <c r="D3472">
        <v>4</v>
      </c>
      <c r="E3472">
        <v>2</v>
      </c>
      <c r="F3472">
        <v>5</v>
      </c>
      <c r="G3472">
        <v>3</v>
      </c>
      <c r="H3472">
        <f>VLOOKUP(B3472, patient!A:E, 5, FALSE)</f>
        <v>4</v>
      </c>
      <c r="I3472" t="str">
        <f>VLOOKUP(H3472, city!A:B, 2, FALSE)</f>
        <v>Birmingham</v>
      </c>
      <c r="J3472" t="str">
        <f>VLOOKUP(E3472, diagnosis!A:B, 2, FALSE)</f>
        <v>Asthma</v>
      </c>
      <c r="K3472" t="str">
        <f>VLOOKUP(D3472, department!A:B, 2, FALSE)</f>
        <v>Orthopedics</v>
      </c>
      <c r="L3472" t="str">
        <f>VLOOKUP(C3472, provider!A:B, 2, FALSE)</f>
        <v>Dr. Olu Abisola</v>
      </c>
      <c r="M3472" t="str">
        <f>VLOOKUP(G3472, insurance!A:B, 2, FALSE)</f>
        <v>Allianz</v>
      </c>
      <c r="N3472">
        <f>VLOOKUP(B3472, patient!A:D, 4, FALSE)</f>
        <v>34</v>
      </c>
      <c r="O3472" t="str">
        <f>VLOOKUP(B3472, patient!A:C, 3, FALSE)</f>
        <v>Male</v>
      </c>
      <c r="P3472" t="str">
        <f>VLOOKUP(B3472, patient!A:F, 6, FALSE)</f>
        <v>Black</v>
      </c>
      <c r="Q3472" t="s">
        <v>486</v>
      </c>
      <c r="R3472">
        <v>740</v>
      </c>
      <c r="S3472">
        <v>155</v>
      </c>
      <c r="T3472" s="1">
        <v>45647</v>
      </c>
      <c r="U3472" s="1" t="str">
        <f t="shared" si="162"/>
        <v>Yes</v>
      </c>
      <c r="V3472">
        <v>3</v>
      </c>
      <c r="W3472" t="s">
        <v>487</v>
      </c>
      <c r="X3472" t="s">
        <v>495</v>
      </c>
      <c r="Y3472" t="str">
        <f t="shared" si="163"/>
        <v>Emergency</v>
      </c>
      <c r="Z3472" t="s">
        <v>497</v>
      </c>
      <c r="AC3472" t="s">
        <v>490</v>
      </c>
      <c r="AD3472">
        <v>626.5</v>
      </c>
      <c r="AE3472">
        <v>0</v>
      </c>
      <c r="AF3472" t="str">
        <f t="shared" si="164"/>
        <v>Dec</v>
      </c>
    </row>
    <row r="3473" spans="1:32" x14ac:dyDescent="0.25">
      <c r="A3473" s="1">
        <v>45639</v>
      </c>
      <c r="B3473">
        <v>118</v>
      </c>
      <c r="C3473">
        <v>1</v>
      </c>
      <c r="D3473">
        <v>1</v>
      </c>
      <c r="E3473">
        <v>1</v>
      </c>
      <c r="F3473">
        <v>3</v>
      </c>
      <c r="G3473">
        <v>2</v>
      </c>
      <c r="H3473">
        <f>VLOOKUP(B3473, patient!A:E, 5, FALSE)</f>
        <v>10</v>
      </c>
      <c r="I3473" t="str">
        <f>VLOOKUP(H3473, city!A:B, 2, FALSE)</f>
        <v>Edinburgh</v>
      </c>
      <c r="J3473" t="str">
        <f>VLOOKUP(E3473, diagnosis!A:B, 2, FALSE)</f>
        <v>Appendicitis</v>
      </c>
      <c r="K3473" t="str">
        <f>VLOOKUP(D3473, department!A:B, 2, FALSE)</f>
        <v>Cardiology</v>
      </c>
      <c r="L3473" t="str">
        <f>VLOOKUP(C3473, provider!A:B, 2, FALSE)</f>
        <v>Dr. Olu Abisola</v>
      </c>
      <c r="M3473" t="str">
        <f>VLOOKUP(G3473, insurance!A:B, 2, FALSE)</f>
        <v>AXA</v>
      </c>
      <c r="N3473">
        <f>VLOOKUP(B3473, patient!A:D, 4, FALSE)</f>
        <v>77</v>
      </c>
      <c r="O3473" t="str">
        <f>VLOOKUP(B3473, patient!A:C, 3, FALSE)</f>
        <v>Male</v>
      </c>
      <c r="P3473" t="str">
        <f>VLOOKUP(B3473, patient!A:F, 6, FALSE)</f>
        <v>White</v>
      </c>
      <c r="Q3473" t="s">
        <v>491</v>
      </c>
      <c r="R3473">
        <v>787</v>
      </c>
      <c r="S3473">
        <v>24</v>
      </c>
      <c r="U3473" s="1" t="str">
        <f t="shared" si="162"/>
        <v>No</v>
      </c>
      <c r="V3473">
        <v>8</v>
      </c>
      <c r="W3473" t="s">
        <v>487</v>
      </c>
      <c r="X3473" t="s">
        <v>488</v>
      </c>
      <c r="Y3473" t="str">
        <f t="shared" si="163"/>
        <v>Scheduled</v>
      </c>
      <c r="Z3473" t="s">
        <v>497</v>
      </c>
      <c r="AA3473" s="1">
        <v>45643</v>
      </c>
      <c r="AB3473" s="1">
        <v>45639</v>
      </c>
      <c r="AC3473" t="s">
        <v>493</v>
      </c>
      <c r="AE3473">
        <v>30</v>
      </c>
      <c r="AF3473" t="str">
        <f t="shared" si="164"/>
        <v>Dec</v>
      </c>
    </row>
    <row r="3474" spans="1:32" x14ac:dyDescent="0.25">
      <c r="A3474" s="1">
        <v>45639</v>
      </c>
      <c r="B3474">
        <v>286</v>
      </c>
      <c r="C3474">
        <v>1</v>
      </c>
      <c r="D3474">
        <v>5</v>
      </c>
      <c r="E3474">
        <v>4</v>
      </c>
      <c r="F3474">
        <v>3</v>
      </c>
      <c r="G3474">
        <v>2</v>
      </c>
      <c r="H3474">
        <f>VLOOKUP(B3474, patient!A:E, 5, FALSE)</f>
        <v>4</v>
      </c>
      <c r="I3474" t="str">
        <f>VLOOKUP(H3474, city!A:B, 2, FALSE)</f>
        <v>Birmingham</v>
      </c>
      <c r="J3474" t="str">
        <f>VLOOKUP(E3474, diagnosis!A:B, 2, FALSE)</f>
        <v>Hypertension</v>
      </c>
      <c r="K3474" t="str">
        <f>VLOOKUP(D3474, department!A:B, 2, FALSE)</f>
        <v>Pediatrics</v>
      </c>
      <c r="L3474" t="str">
        <f>VLOOKUP(C3474, provider!A:B, 2, FALSE)</f>
        <v>Dr. Olu Abisola</v>
      </c>
      <c r="M3474" t="str">
        <f>VLOOKUP(G3474, insurance!A:B, 2, FALSE)</f>
        <v>AXA</v>
      </c>
      <c r="N3474">
        <f>VLOOKUP(B3474, patient!A:D, 4, FALSE)</f>
        <v>40</v>
      </c>
      <c r="O3474" t="str">
        <f>VLOOKUP(B3474, patient!A:C, 3, FALSE)</f>
        <v>Male</v>
      </c>
      <c r="P3474" t="str">
        <f>VLOOKUP(B3474, patient!A:F, 6, FALSE)</f>
        <v>White</v>
      </c>
      <c r="Q3474" t="s">
        <v>492</v>
      </c>
      <c r="R3474">
        <v>729</v>
      </c>
      <c r="S3474">
        <v>58</v>
      </c>
      <c r="U3474" s="1" t="str">
        <f t="shared" si="162"/>
        <v>No</v>
      </c>
      <c r="V3474">
        <v>6</v>
      </c>
      <c r="W3474" t="s">
        <v>492</v>
      </c>
      <c r="X3474" t="s">
        <v>495</v>
      </c>
      <c r="Y3474" t="str">
        <f t="shared" si="163"/>
        <v>Emergency</v>
      </c>
      <c r="Z3474" t="s">
        <v>489</v>
      </c>
      <c r="AA3474" s="1">
        <v>45643</v>
      </c>
      <c r="AB3474" s="1">
        <v>45639</v>
      </c>
      <c r="AC3474" t="s">
        <v>493</v>
      </c>
      <c r="AD3474">
        <v>571.9</v>
      </c>
      <c r="AE3474">
        <v>30</v>
      </c>
      <c r="AF3474" t="str">
        <f t="shared" si="164"/>
        <v>Dec</v>
      </c>
    </row>
    <row r="3475" spans="1:32" x14ac:dyDescent="0.25">
      <c r="A3475" s="1">
        <v>45639</v>
      </c>
      <c r="B3475">
        <v>4649</v>
      </c>
      <c r="C3475">
        <v>1</v>
      </c>
      <c r="D3475">
        <v>1</v>
      </c>
      <c r="E3475">
        <v>5</v>
      </c>
      <c r="F3475">
        <v>3</v>
      </c>
      <c r="G3475">
        <v>1</v>
      </c>
      <c r="H3475">
        <f>VLOOKUP(B3475, patient!A:E, 5, FALSE)</f>
        <v>10</v>
      </c>
      <c r="I3475" t="str">
        <f>VLOOKUP(H3475, city!A:B, 2, FALSE)</f>
        <v>Edinburgh</v>
      </c>
      <c r="J3475" t="str">
        <f>VLOOKUP(E3475, diagnosis!A:B, 2, FALSE)</f>
        <v>Migraine</v>
      </c>
      <c r="K3475" t="str">
        <f>VLOOKUP(D3475, department!A:B, 2, FALSE)</f>
        <v>Cardiology</v>
      </c>
      <c r="L3475" t="str">
        <f>VLOOKUP(C3475, provider!A:B, 2, FALSE)</f>
        <v>Dr. Olu Abisola</v>
      </c>
      <c r="M3475" t="str">
        <f>VLOOKUP(G3475, insurance!A:B, 2, FALSE)</f>
        <v>Aviva</v>
      </c>
      <c r="N3475">
        <f>VLOOKUP(B3475, patient!A:D, 4, FALSE)</f>
        <v>41</v>
      </c>
      <c r="O3475" t="str">
        <f>VLOOKUP(B3475, patient!A:C, 3, FALSE)</f>
        <v>Male</v>
      </c>
      <c r="P3475" t="str">
        <f>VLOOKUP(B3475, patient!A:F, 6, FALSE)</f>
        <v>Black</v>
      </c>
      <c r="Q3475" t="s">
        <v>486</v>
      </c>
      <c r="R3475">
        <v>523</v>
      </c>
      <c r="S3475">
        <v>87</v>
      </c>
      <c r="T3475" s="1">
        <v>45652</v>
      </c>
      <c r="U3475" s="1" t="str">
        <f t="shared" si="162"/>
        <v>Yes</v>
      </c>
      <c r="V3475">
        <v>3</v>
      </c>
      <c r="W3475" t="s">
        <v>492</v>
      </c>
      <c r="X3475" t="s">
        <v>488</v>
      </c>
      <c r="Y3475" t="str">
        <f t="shared" si="163"/>
        <v>Scheduled</v>
      </c>
      <c r="Z3475" t="s">
        <v>497</v>
      </c>
      <c r="AC3475" t="s">
        <v>490</v>
      </c>
      <c r="AD3475">
        <v>427</v>
      </c>
      <c r="AE3475">
        <v>0</v>
      </c>
      <c r="AF3475" t="str">
        <f t="shared" si="164"/>
        <v>Dec</v>
      </c>
    </row>
    <row r="3476" spans="1:32" x14ac:dyDescent="0.25">
      <c r="A3476" s="1">
        <v>45639</v>
      </c>
      <c r="B3476">
        <v>4936</v>
      </c>
      <c r="C3476">
        <v>1</v>
      </c>
      <c r="D3476">
        <v>3</v>
      </c>
      <c r="E3476">
        <v>3</v>
      </c>
      <c r="F3476">
        <v>3</v>
      </c>
      <c r="G3476">
        <v>2</v>
      </c>
      <c r="H3476">
        <f>VLOOKUP(B3476, patient!A:E, 5, FALSE)</f>
        <v>4</v>
      </c>
      <c r="I3476" t="str">
        <f>VLOOKUP(H3476, city!A:B, 2, FALSE)</f>
        <v>Birmingham</v>
      </c>
      <c r="J3476" t="str">
        <f>VLOOKUP(E3476, diagnosis!A:B, 2, FALSE)</f>
        <v>Fracture</v>
      </c>
      <c r="K3476" t="str">
        <f>VLOOKUP(D3476, department!A:B, 2, FALSE)</f>
        <v>Neurology</v>
      </c>
      <c r="L3476" t="str">
        <f>VLOOKUP(C3476, provider!A:B, 2, FALSE)</f>
        <v>Dr. Olu Abisola</v>
      </c>
      <c r="M3476" t="str">
        <f>VLOOKUP(G3476, insurance!A:B, 2, FALSE)</f>
        <v>AXA</v>
      </c>
      <c r="N3476">
        <f>VLOOKUP(B3476, patient!A:D, 4, FALSE)</f>
        <v>62</v>
      </c>
      <c r="O3476" t="str">
        <f>VLOOKUP(B3476, patient!A:C, 3, FALSE)</f>
        <v>Male</v>
      </c>
      <c r="P3476" t="str">
        <f>VLOOKUP(B3476, patient!A:F, 6, FALSE)</f>
        <v>Black</v>
      </c>
      <c r="Q3476" t="s">
        <v>491</v>
      </c>
      <c r="R3476">
        <v>944</v>
      </c>
      <c r="S3476">
        <v>59</v>
      </c>
      <c r="U3476" s="1" t="str">
        <f t="shared" si="162"/>
        <v>No</v>
      </c>
      <c r="V3476">
        <v>7</v>
      </c>
      <c r="W3476" t="s">
        <v>487</v>
      </c>
      <c r="X3476" t="s">
        <v>488</v>
      </c>
      <c r="Y3476" t="str">
        <f t="shared" si="163"/>
        <v>Scheduled</v>
      </c>
      <c r="Z3476" t="s">
        <v>497</v>
      </c>
      <c r="AA3476" s="1">
        <v>45645</v>
      </c>
      <c r="AB3476" s="1">
        <v>45639</v>
      </c>
      <c r="AC3476" t="s">
        <v>493</v>
      </c>
      <c r="AD3476">
        <v>723.1</v>
      </c>
      <c r="AE3476">
        <v>30</v>
      </c>
      <c r="AF3476" t="str">
        <f t="shared" si="164"/>
        <v>Dec</v>
      </c>
    </row>
    <row r="3477" spans="1:32" x14ac:dyDescent="0.25">
      <c r="A3477" s="1">
        <v>45639</v>
      </c>
      <c r="B3477">
        <v>2199</v>
      </c>
      <c r="C3477">
        <v>1</v>
      </c>
      <c r="D3477">
        <v>4</v>
      </c>
      <c r="E3477">
        <v>4</v>
      </c>
      <c r="F3477">
        <v>5</v>
      </c>
      <c r="G3477">
        <v>1</v>
      </c>
      <c r="H3477">
        <f>VLOOKUP(B3477, patient!A:E, 5, FALSE)</f>
        <v>10</v>
      </c>
      <c r="I3477" t="str">
        <f>VLOOKUP(H3477, city!A:B, 2, FALSE)</f>
        <v>Edinburgh</v>
      </c>
      <c r="J3477" t="str">
        <f>VLOOKUP(E3477, diagnosis!A:B, 2, FALSE)</f>
        <v>Hypertension</v>
      </c>
      <c r="K3477" t="str">
        <f>VLOOKUP(D3477, department!A:B, 2, FALSE)</f>
        <v>Orthopedics</v>
      </c>
      <c r="L3477" t="str">
        <f>VLOOKUP(C3477, provider!A:B, 2, FALSE)</f>
        <v>Dr. Olu Abisola</v>
      </c>
      <c r="M3477" t="str">
        <f>VLOOKUP(G3477, insurance!A:B, 2, FALSE)</f>
        <v>Aviva</v>
      </c>
      <c r="N3477">
        <f>VLOOKUP(B3477, patient!A:D, 4, FALSE)</f>
        <v>36</v>
      </c>
      <c r="O3477" t="str">
        <f>VLOOKUP(B3477, patient!A:C, 3, FALSE)</f>
        <v>Female</v>
      </c>
      <c r="P3477" t="str">
        <f>VLOOKUP(B3477, patient!A:F, 6, FALSE)</f>
        <v>Hispanic</v>
      </c>
      <c r="Q3477" t="s">
        <v>491</v>
      </c>
      <c r="R3477">
        <v>807</v>
      </c>
      <c r="S3477">
        <v>55</v>
      </c>
      <c r="T3477" s="1">
        <v>45662</v>
      </c>
      <c r="U3477" s="1" t="str">
        <f t="shared" si="162"/>
        <v>Yes</v>
      </c>
      <c r="V3477">
        <v>6</v>
      </c>
      <c r="W3477" t="s">
        <v>494</v>
      </c>
      <c r="X3477" t="s">
        <v>488</v>
      </c>
      <c r="Y3477" t="str">
        <f t="shared" si="163"/>
        <v>Scheduled</v>
      </c>
      <c r="Z3477" t="s">
        <v>489</v>
      </c>
      <c r="AC3477" t="s">
        <v>490</v>
      </c>
      <c r="AD3477">
        <v>603.4</v>
      </c>
      <c r="AE3477">
        <v>0</v>
      </c>
      <c r="AF3477" t="str">
        <f t="shared" si="164"/>
        <v>Dec</v>
      </c>
    </row>
    <row r="3478" spans="1:32" x14ac:dyDescent="0.25">
      <c r="A3478" s="1">
        <v>45639</v>
      </c>
      <c r="B3478">
        <v>2765</v>
      </c>
      <c r="C3478">
        <v>1</v>
      </c>
      <c r="D3478">
        <v>1</v>
      </c>
      <c r="E3478">
        <v>4</v>
      </c>
      <c r="F3478">
        <v>2</v>
      </c>
      <c r="G3478">
        <v>1</v>
      </c>
      <c r="H3478">
        <f>VLOOKUP(B3478, patient!A:E, 5, FALSE)</f>
        <v>4</v>
      </c>
      <c r="I3478" t="str">
        <f>VLOOKUP(H3478, city!A:B, 2, FALSE)</f>
        <v>Birmingham</v>
      </c>
      <c r="J3478" t="str">
        <f>VLOOKUP(E3478, diagnosis!A:B, 2, FALSE)</f>
        <v>Hypertension</v>
      </c>
      <c r="K3478" t="str">
        <f>VLOOKUP(D3478, department!A:B, 2, FALSE)</f>
        <v>Cardiology</v>
      </c>
      <c r="L3478" t="str">
        <f>VLOOKUP(C3478, provider!A:B, 2, FALSE)</f>
        <v>Dr. Olu Abisola</v>
      </c>
      <c r="M3478" t="str">
        <f>VLOOKUP(G3478, insurance!A:B, 2, FALSE)</f>
        <v>Aviva</v>
      </c>
      <c r="N3478">
        <f>VLOOKUP(B3478, patient!A:D, 4, FALSE)</f>
        <v>22</v>
      </c>
      <c r="O3478" t="str">
        <f>VLOOKUP(B3478, patient!A:C, 3, FALSE)</f>
        <v>Female</v>
      </c>
      <c r="P3478" t="str">
        <f>VLOOKUP(B3478, patient!A:F, 6, FALSE)</f>
        <v>Black</v>
      </c>
      <c r="Q3478" t="s">
        <v>492</v>
      </c>
      <c r="R3478">
        <v>481</v>
      </c>
      <c r="S3478">
        <v>168</v>
      </c>
      <c r="U3478" s="1" t="str">
        <f t="shared" si="162"/>
        <v>No</v>
      </c>
      <c r="V3478">
        <v>5</v>
      </c>
      <c r="W3478" t="s">
        <v>494</v>
      </c>
      <c r="X3478" t="s">
        <v>488</v>
      </c>
      <c r="Y3478" t="str">
        <f t="shared" si="163"/>
        <v>Scheduled</v>
      </c>
      <c r="Z3478" t="s">
        <v>497</v>
      </c>
      <c r="AA3478" s="1">
        <v>45643</v>
      </c>
      <c r="AB3478" s="1">
        <v>45639</v>
      </c>
      <c r="AC3478" t="s">
        <v>493</v>
      </c>
      <c r="AE3478">
        <v>30</v>
      </c>
      <c r="AF3478" t="str">
        <f t="shared" si="164"/>
        <v>Dec</v>
      </c>
    </row>
    <row r="3479" spans="1:32" x14ac:dyDescent="0.25">
      <c r="A3479" s="1">
        <v>45639</v>
      </c>
      <c r="B3479">
        <v>1048</v>
      </c>
      <c r="C3479">
        <v>1</v>
      </c>
      <c r="D3479">
        <v>2</v>
      </c>
      <c r="E3479">
        <v>4</v>
      </c>
      <c r="F3479">
        <v>5</v>
      </c>
      <c r="G3479">
        <v>1</v>
      </c>
      <c r="H3479">
        <f>VLOOKUP(B3479, patient!A:E, 5, FALSE)</f>
        <v>10</v>
      </c>
      <c r="I3479" t="str">
        <f>VLOOKUP(H3479, city!A:B, 2, FALSE)</f>
        <v>Edinburgh</v>
      </c>
      <c r="J3479" t="str">
        <f>VLOOKUP(E3479, diagnosis!A:B, 2, FALSE)</f>
        <v>Hypertension</v>
      </c>
      <c r="K3479" t="str">
        <f>VLOOKUP(D3479, department!A:B, 2, FALSE)</f>
        <v>General Surgery</v>
      </c>
      <c r="L3479" t="str">
        <f>VLOOKUP(C3479, provider!A:B, 2, FALSE)</f>
        <v>Dr. Olu Abisola</v>
      </c>
      <c r="M3479" t="str">
        <f>VLOOKUP(G3479, insurance!A:B, 2, FALSE)</f>
        <v>Aviva</v>
      </c>
      <c r="N3479">
        <f>VLOOKUP(B3479, patient!A:D, 4, FALSE)</f>
        <v>49</v>
      </c>
      <c r="O3479" t="str">
        <f>VLOOKUP(B3479, patient!A:C, 3, FALSE)</f>
        <v>Male</v>
      </c>
      <c r="P3479" t="str">
        <f>VLOOKUP(B3479, patient!A:F, 6, FALSE)</f>
        <v>Asian</v>
      </c>
      <c r="Q3479" t="s">
        <v>492</v>
      </c>
      <c r="R3479">
        <v>678</v>
      </c>
      <c r="S3479">
        <v>116</v>
      </c>
      <c r="U3479" s="1" t="str">
        <f t="shared" si="162"/>
        <v>No</v>
      </c>
      <c r="V3479">
        <v>8</v>
      </c>
      <c r="W3479" t="s">
        <v>494</v>
      </c>
      <c r="X3479" t="s">
        <v>488</v>
      </c>
      <c r="Y3479" t="str">
        <f t="shared" si="163"/>
        <v>Scheduled</v>
      </c>
      <c r="Z3479" t="s">
        <v>489</v>
      </c>
      <c r="AA3479" s="1">
        <v>45646</v>
      </c>
      <c r="AB3479" s="1">
        <v>45639</v>
      </c>
      <c r="AC3479" t="s">
        <v>493</v>
      </c>
      <c r="AD3479">
        <v>576.79999999999995</v>
      </c>
      <c r="AE3479">
        <v>30</v>
      </c>
      <c r="AF3479" t="str">
        <f t="shared" si="164"/>
        <v>Dec</v>
      </c>
    </row>
    <row r="3480" spans="1:32" x14ac:dyDescent="0.25">
      <c r="A3480" s="1">
        <v>45639</v>
      </c>
      <c r="B3480">
        <v>4934</v>
      </c>
      <c r="C3480">
        <v>1</v>
      </c>
      <c r="D3480">
        <v>1</v>
      </c>
      <c r="E3480">
        <v>1</v>
      </c>
      <c r="F3480">
        <v>5</v>
      </c>
      <c r="G3480">
        <v>2</v>
      </c>
      <c r="H3480">
        <f>VLOOKUP(B3480, patient!A:E, 5, FALSE)</f>
        <v>4</v>
      </c>
      <c r="I3480" t="str">
        <f>VLOOKUP(H3480, city!A:B, 2, FALSE)</f>
        <v>Birmingham</v>
      </c>
      <c r="J3480" t="str">
        <f>VLOOKUP(E3480, diagnosis!A:B, 2, FALSE)</f>
        <v>Appendicitis</v>
      </c>
      <c r="K3480" t="str">
        <f>VLOOKUP(D3480, department!A:B, 2, FALSE)</f>
        <v>Cardiology</v>
      </c>
      <c r="L3480" t="str">
        <f>VLOOKUP(C3480, provider!A:B, 2, FALSE)</f>
        <v>Dr. Olu Abisola</v>
      </c>
      <c r="M3480" t="str">
        <f>VLOOKUP(G3480, insurance!A:B, 2, FALSE)</f>
        <v>AXA</v>
      </c>
      <c r="N3480">
        <f>VLOOKUP(B3480, patient!A:D, 4, FALSE)</f>
        <v>61</v>
      </c>
      <c r="O3480" t="str">
        <f>VLOOKUP(B3480, patient!A:C, 3, FALSE)</f>
        <v>Female</v>
      </c>
      <c r="P3480" t="str">
        <f>VLOOKUP(B3480, patient!A:F, 6, FALSE)</f>
        <v>Other</v>
      </c>
      <c r="Q3480" t="s">
        <v>486</v>
      </c>
      <c r="R3480">
        <v>941</v>
      </c>
      <c r="S3480">
        <v>45</v>
      </c>
      <c r="T3480" s="1">
        <v>45651</v>
      </c>
      <c r="U3480" s="1" t="str">
        <f t="shared" si="162"/>
        <v>Yes</v>
      </c>
      <c r="V3480">
        <v>8</v>
      </c>
      <c r="W3480" t="s">
        <v>494</v>
      </c>
      <c r="X3480" t="s">
        <v>488</v>
      </c>
      <c r="Y3480" t="str">
        <f t="shared" si="163"/>
        <v>Scheduled</v>
      </c>
      <c r="Z3480" t="s">
        <v>497</v>
      </c>
      <c r="AC3480" t="s">
        <v>490</v>
      </c>
      <c r="AD3480">
        <v>690.2</v>
      </c>
      <c r="AE3480">
        <v>0</v>
      </c>
      <c r="AF3480" t="str">
        <f t="shared" si="164"/>
        <v>Dec</v>
      </c>
    </row>
    <row r="3481" spans="1:32" x14ac:dyDescent="0.25">
      <c r="A3481" s="1">
        <v>45639</v>
      </c>
      <c r="B3481">
        <v>1927</v>
      </c>
      <c r="C3481">
        <v>1</v>
      </c>
      <c r="D3481">
        <v>2</v>
      </c>
      <c r="E3481">
        <v>5</v>
      </c>
      <c r="F3481">
        <v>5</v>
      </c>
      <c r="G3481">
        <v>1</v>
      </c>
      <c r="H3481">
        <f>VLOOKUP(B3481, patient!A:E, 5, FALSE)</f>
        <v>10</v>
      </c>
      <c r="I3481" t="str">
        <f>VLOOKUP(H3481, city!A:B, 2, FALSE)</f>
        <v>Edinburgh</v>
      </c>
      <c r="J3481" t="str">
        <f>VLOOKUP(E3481, diagnosis!A:B, 2, FALSE)</f>
        <v>Migraine</v>
      </c>
      <c r="K3481" t="str">
        <f>VLOOKUP(D3481, department!A:B, 2, FALSE)</f>
        <v>General Surgery</v>
      </c>
      <c r="L3481" t="str">
        <f>VLOOKUP(C3481, provider!A:B, 2, FALSE)</f>
        <v>Dr. Olu Abisola</v>
      </c>
      <c r="M3481" t="str">
        <f>VLOOKUP(G3481, insurance!A:B, 2, FALSE)</f>
        <v>Aviva</v>
      </c>
      <c r="N3481">
        <f>VLOOKUP(B3481, patient!A:D, 4, FALSE)</f>
        <v>18</v>
      </c>
      <c r="O3481" t="str">
        <f>VLOOKUP(B3481, patient!A:C, 3, FALSE)</f>
        <v>Male</v>
      </c>
      <c r="P3481" t="str">
        <f>VLOOKUP(B3481, patient!A:F, 6, FALSE)</f>
        <v>Hispanic</v>
      </c>
      <c r="Q3481" t="s">
        <v>486</v>
      </c>
      <c r="R3481">
        <v>401</v>
      </c>
      <c r="S3481">
        <v>123</v>
      </c>
      <c r="U3481" s="1" t="str">
        <f t="shared" si="162"/>
        <v>No</v>
      </c>
      <c r="V3481">
        <v>3</v>
      </c>
      <c r="W3481" t="s">
        <v>494</v>
      </c>
      <c r="X3481" t="s">
        <v>488</v>
      </c>
      <c r="Y3481" t="str">
        <f t="shared" si="163"/>
        <v>Scheduled</v>
      </c>
      <c r="Z3481" t="s">
        <v>489</v>
      </c>
      <c r="AA3481" s="1">
        <v>45647</v>
      </c>
      <c r="AB3481" s="1">
        <v>45639</v>
      </c>
      <c r="AC3481" t="s">
        <v>496</v>
      </c>
      <c r="AD3481">
        <v>401.8</v>
      </c>
      <c r="AE3481">
        <v>50</v>
      </c>
      <c r="AF3481" t="str">
        <f t="shared" si="164"/>
        <v>Dec</v>
      </c>
    </row>
    <row r="3482" spans="1:32" x14ac:dyDescent="0.25">
      <c r="A3482" s="1">
        <v>45640</v>
      </c>
      <c r="B3482">
        <v>3853</v>
      </c>
      <c r="C3482">
        <v>1</v>
      </c>
      <c r="D3482">
        <v>1</v>
      </c>
      <c r="E3482">
        <v>3</v>
      </c>
      <c r="F3482">
        <v>1</v>
      </c>
      <c r="G3482">
        <v>2</v>
      </c>
      <c r="H3482">
        <f>VLOOKUP(B3482, patient!A:E, 5, FALSE)</f>
        <v>4</v>
      </c>
      <c r="I3482" t="str">
        <f>VLOOKUP(H3482, city!A:B, 2, FALSE)</f>
        <v>Birmingham</v>
      </c>
      <c r="J3482" t="str">
        <f>VLOOKUP(E3482, diagnosis!A:B, 2, FALSE)</f>
        <v>Fracture</v>
      </c>
      <c r="K3482" t="str">
        <f>VLOOKUP(D3482, department!A:B, 2, FALSE)</f>
        <v>Cardiology</v>
      </c>
      <c r="L3482" t="str">
        <f>VLOOKUP(C3482, provider!A:B, 2, FALSE)</f>
        <v>Dr. Olu Abisola</v>
      </c>
      <c r="M3482" t="str">
        <f>VLOOKUP(G3482, insurance!A:B, 2, FALSE)</f>
        <v>AXA</v>
      </c>
      <c r="N3482">
        <f>VLOOKUP(B3482, patient!A:D, 4, FALSE)</f>
        <v>40</v>
      </c>
      <c r="O3482" t="str">
        <f>VLOOKUP(B3482, patient!A:C, 3, FALSE)</f>
        <v>Female</v>
      </c>
      <c r="P3482" t="str">
        <f>VLOOKUP(B3482, patient!A:F, 6, FALSE)</f>
        <v>Black</v>
      </c>
      <c r="Q3482" t="s">
        <v>486</v>
      </c>
      <c r="R3482">
        <v>462</v>
      </c>
      <c r="S3482">
        <v>122</v>
      </c>
      <c r="T3482" s="1">
        <v>45660</v>
      </c>
      <c r="U3482" s="1" t="str">
        <f t="shared" si="162"/>
        <v>Yes</v>
      </c>
      <c r="V3482">
        <v>8</v>
      </c>
      <c r="W3482" t="s">
        <v>494</v>
      </c>
      <c r="X3482" t="s">
        <v>488</v>
      </c>
      <c r="Y3482" t="str">
        <f t="shared" si="163"/>
        <v>Scheduled</v>
      </c>
      <c r="Z3482" t="s">
        <v>489</v>
      </c>
      <c r="AC3482" t="s">
        <v>490</v>
      </c>
      <c r="AD3482">
        <v>408.8</v>
      </c>
      <c r="AE3482">
        <v>0</v>
      </c>
      <c r="AF3482" t="str">
        <f t="shared" si="164"/>
        <v>Dec</v>
      </c>
    </row>
    <row r="3483" spans="1:32" x14ac:dyDescent="0.25">
      <c r="A3483" s="1">
        <v>45640</v>
      </c>
      <c r="B3483">
        <v>1992</v>
      </c>
      <c r="C3483">
        <v>1</v>
      </c>
      <c r="D3483">
        <v>1</v>
      </c>
      <c r="E3483">
        <v>2</v>
      </c>
      <c r="F3483">
        <v>2</v>
      </c>
      <c r="G3483">
        <v>2</v>
      </c>
      <c r="H3483">
        <f>VLOOKUP(B3483, patient!A:E, 5, FALSE)</f>
        <v>10</v>
      </c>
      <c r="I3483" t="str">
        <f>VLOOKUP(H3483, city!A:B, 2, FALSE)</f>
        <v>Edinburgh</v>
      </c>
      <c r="J3483" t="str">
        <f>VLOOKUP(E3483, diagnosis!A:B, 2, FALSE)</f>
        <v>Asthma</v>
      </c>
      <c r="K3483" t="str">
        <f>VLOOKUP(D3483, department!A:B, 2, FALSE)</f>
        <v>Cardiology</v>
      </c>
      <c r="L3483" t="str">
        <f>VLOOKUP(C3483, provider!A:B, 2, FALSE)</f>
        <v>Dr. Olu Abisola</v>
      </c>
      <c r="M3483" t="str">
        <f>VLOOKUP(G3483, insurance!A:B, 2, FALSE)</f>
        <v>AXA</v>
      </c>
      <c r="N3483">
        <f>VLOOKUP(B3483, patient!A:D, 4, FALSE)</f>
        <v>54</v>
      </c>
      <c r="O3483" t="str">
        <f>VLOOKUP(B3483, patient!A:C, 3, FALSE)</f>
        <v>Female</v>
      </c>
      <c r="P3483" t="str">
        <f>VLOOKUP(B3483, patient!A:F, 6, FALSE)</f>
        <v>Asian</v>
      </c>
      <c r="Q3483" t="s">
        <v>491</v>
      </c>
      <c r="R3483">
        <v>779</v>
      </c>
      <c r="S3483">
        <v>94</v>
      </c>
      <c r="U3483" s="1" t="str">
        <f t="shared" si="162"/>
        <v>No</v>
      </c>
      <c r="V3483">
        <v>10</v>
      </c>
      <c r="W3483" t="s">
        <v>494</v>
      </c>
      <c r="X3483" t="s">
        <v>488</v>
      </c>
      <c r="Y3483" t="str">
        <f t="shared" si="163"/>
        <v>Scheduled</v>
      </c>
      <c r="Z3483" t="s">
        <v>489</v>
      </c>
      <c r="AA3483" s="1">
        <v>45648</v>
      </c>
      <c r="AB3483" s="1">
        <v>45640</v>
      </c>
      <c r="AC3483" t="s">
        <v>498</v>
      </c>
      <c r="AE3483">
        <v>10</v>
      </c>
      <c r="AF3483" t="str">
        <f t="shared" si="164"/>
        <v>Dec</v>
      </c>
    </row>
    <row r="3484" spans="1:32" x14ac:dyDescent="0.25">
      <c r="A3484" s="1">
        <v>45640</v>
      </c>
      <c r="B3484">
        <v>4620</v>
      </c>
      <c r="C3484">
        <v>1</v>
      </c>
      <c r="D3484">
        <v>1</v>
      </c>
      <c r="E3484">
        <v>3</v>
      </c>
      <c r="F3484">
        <v>4</v>
      </c>
      <c r="G3484">
        <v>1</v>
      </c>
      <c r="H3484">
        <f>VLOOKUP(B3484, patient!A:E, 5, FALSE)</f>
        <v>4</v>
      </c>
      <c r="I3484" t="str">
        <f>VLOOKUP(H3484, city!A:B, 2, FALSE)</f>
        <v>Birmingham</v>
      </c>
      <c r="J3484" t="str">
        <f>VLOOKUP(E3484, diagnosis!A:B, 2, FALSE)</f>
        <v>Fracture</v>
      </c>
      <c r="K3484" t="str">
        <f>VLOOKUP(D3484, department!A:B, 2, FALSE)</f>
        <v>Cardiology</v>
      </c>
      <c r="L3484" t="str">
        <f>VLOOKUP(C3484, provider!A:B, 2, FALSE)</f>
        <v>Dr. Olu Abisola</v>
      </c>
      <c r="M3484" t="str">
        <f>VLOOKUP(G3484, insurance!A:B, 2, FALSE)</f>
        <v>Aviva</v>
      </c>
      <c r="N3484">
        <f>VLOOKUP(B3484, patient!A:D, 4, FALSE)</f>
        <v>25</v>
      </c>
      <c r="O3484" t="str">
        <f>VLOOKUP(B3484, patient!A:C, 3, FALSE)</f>
        <v>Female</v>
      </c>
      <c r="P3484" t="str">
        <f>VLOOKUP(B3484, patient!A:F, 6, FALSE)</f>
        <v>Black</v>
      </c>
      <c r="Q3484" t="s">
        <v>492</v>
      </c>
      <c r="R3484">
        <v>187</v>
      </c>
      <c r="S3484">
        <v>104</v>
      </c>
      <c r="U3484" s="1" t="str">
        <f t="shared" si="162"/>
        <v>No</v>
      </c>
      <c r="V3484">
        <v>9</v>
      </c>
      <c r="W3484" t="s">
        <v>487</v>
      </c>
      <c r="X3484" t="s">
        <v>488</v>
      </c>
      <c r="Y3484" t="str">
        <f t="shared" si="163"/>
        <v>Scheduled</v>
      </c>
      <c r="Z3484" t="s">
        <v>497</v>
      </c>
      <c r="AA3484" s="1">
        <v>45648</v>
      </c>
      <c r="AB3484" s="1">
        <v>45640</v>
      </c>
      <c r="AC3484" t="s">
        <v>496</v>
      </c>
      <c r="AD3484">
        <v>238.7</v>
      </c>
      <c r="AE3484">
        <v>50</v>
      </c>
      <c r="AF3484" t="str">
        <f t="shared" si="164"/>
        <v>Dec</v>
      </c>
    </row>
    <row r="3485" spans="1:32" x14ac:dyDescent="0.25">
      <c r="A3485" s="1">
        <v>45640</v>
      </c>
      <c r="B3485">
        <v>3710</v>
      </c>
      <c r="C3485">
        <v>1</v>
      </c>
      <c r="D3485">
        <v>3</v>
      </c>
      <c r="E3485">
        <v>3</v>
      </c>
      <c r="F3485">
        <v>3</v>
      </c>
      <c r="G3485">
        <v>2</v>
      </c>
      <c r="H3485">
        <f>VLOOKUP(B3485, patient!A:E, 5, FALSE)</f>
        <v>10</v>
      </c>
      <c r="I3485" t="str">
        <f>VLOOKUP(H3485, city!A:B, 2, FALSE)</f>
        <v>Edinburgh</v>
      </c>
      <c r="J3485" t="str">
        <f>VLOOKUP(E3485, diagnosis!A:B, 2, FALSE)</f>
        <v>Fracture</v>
      </c>
      <c r="K3485" t="str">
        <f>VLOOKUP(D3485, department!A:B, 2, FALSE)</f>
        <v>Neurology</v>
      </c>
      <c r="L3485" t="str">
        <f>VLOOKUP(C3485, provider!A:B, 2, FALSE)</f>
        <v>Dr. Olu Abisola</v>
      </c>
      <c r="M3485" t="str">
        <f>VLOOKUP(G3485, insurance!A:B, 2, FALSE)</f>
        <v>AXA</v>
      </c>
      <c r="N3485">
        <f>VLOOKUP(B3485, patient!A:D, 4, FALSE)</f>
        <v>30</v>
      </c>
      <c r="O3485" t="str">
        <f>VLOOKUP(B3485, patient!A:C, 3, FALSE)</f>
        <v>Female</v>
      </c>
      <c r="P3485" t="str">
        <f>VLOOKUP(B3485, patient!A:F, 6, FALSE)</f>
        <v>Hispanic</v>
      </c>
      <c r="Q3485" t="s">
        <v>486</v>
      </c>
      <c r="R3485">
        <v>111</v>
      </c>
      <c r="S3485">
        <v>132</v>
      </c>
      <c r="U3485" s="1" t="str">
        <f t="shared" si="162"/>
        <v>No</v>
      </c>
      <c r="V3485">
        <v>10</v>
      </c>
      <c r="W3485" t="s">
        <v>492</v>
      </c>
      <c r="X3485" t="s">
        <v>488</v>
      </c>
      <c r="Y3485" t="str">
        <f t="shared" si="163"/>
        <v>Scheduled</v>
      </c>
      <c r="Z3485" t="s">
        <v>489</v>
      </c>
      <c r="AA3485" s="1">
        <v>45642</v>
      </c>
      <c r="AB3485" s="1">
        <v>45640</v>
      </c>
      <c r="AC3485" t="s">
        <v>496</v>
      </c>
      <c r="AD3485">
        <v>205.1</v>
      </c>
      <c r="AE3485">
        <v>50</v>
      </c>
      <c r="AF3485" t="str">
        <f t="shared" si="164"/>
        <v>Dec</v>
      </c>
    </row>
    <row r="3486" spans="1:32" x14ac:dyDescent="0.25">
      <c r="A3486" s="1">
        <v>45640</v>
      </c>
      <c r="B3486">
        <v>4861</v>
      </c>
      <c r="C3486">
        <v>1</v>
      </c>
      <c r="D3486">
        <v>2</v>
      </c>
      <c r="E3486">
        <v>3</v>
      </c>
      <c r="F3486">
        <v>5</v>
      </c>
      <c r="G3486">
        <v>1</v>
      </c>
      <c r="H3486">
        <f>VLOOKUP(B3486, patient!A:E, 5, FALSE)</f>
        <v>4</v>
      </c>
      <c r="I3486" t="str">
        <f>VLOOKUP(H3486, city!A:B, 2, FALSE)</f>
        <v>Birmingham</v>
      </c>
      <c r="J3486" t="str">
        <f>VLOOKUP(E3486, diagnosis!A:B, 2, FALSE)</f>
        <v>Fracture</v>
      </c>
      <c r="K3486" t="str">
        <f>VLOOKUP(D3486, department!A:B, 2, FALSE)</f>
        <v>General Surgery</v>
      </c>
      <c r="L3486" t="str">
        <f>VLOOKUP(C3486, provider!A:B, 2, FALSE)</f>
        <v>Dr. Olu Abisola</v>
      </c>
      <c r="M3486" t="str">
        <f>VLOOKUP(G3486, insurance!A:B, 2, FALSE)</f>
        <v>Aviva</v>
      </c>
      <c r="N3486">
        <f>VLOOKUP(B3486, patient!A:D, 4, FALSE)</f>
        <v>25</v>
      </c>
      <c r="O3486" t="str">
        <f>VLOOKUP(B3486, patient!A:C, 3, FALSE)</f>
        <v>Female</v>
      </c>
      <c r="P3486" t="str">
        <f>VLOOKUP(B3486, patient!A:F, 6, FALSE)</f>
        <v>Hispanic</v>
      </c>
      <c r="Q3486" t="s">
        <v>486</v>
      </c>
      <c r="R3486">
        <v>351</v>
      </c>
      <c r="S3486">
        <v>75</v>
      </c>
      <c r="U3486" s="1" t="str">
        <f t="shared" si="162"/>
        <v>No</v>
      </c>
      <c r="V3486">
        <v>3</v>
      </c>
      <c r="W3486" t="s">
        <v>492</v>
      </c>
      <c r="X3486" t="s">
        <v>488</v>
      </c>
      <c r="Y3486" t="str">
        <f t="shared" si="163"/>
        <v>Scheduled</v>
      </c>
      <c r="Z3486" t="s">
        <v>497</v>
      </c>
      <c r="AA3486" s="1">
        <v>45642</v>
      </c>
      <c r="AB3486" s="1">
        <v>45640</v>
      </c>
      <c r="AC3486" t="s">
        <v>496</v>
      </c>
      <c r="AD3486">
        <v>333.2</v>
      </c>
      <c r="AE3486">
        <v>50</v>
      </c>
      <c r="AF3486" t="str">
        <f t="shared" si="164"/>
        <v>Dec</v>
      </c>
    </row>
    <row r="3487" spans="1:32" x14ac:dyDescent="0.25">
      <c r="A3487" s="1">
        <v>45640</v>
      </c>
      <c r="B3487">
        <v>1806</v>
      </c>
      <c r="C3487">
        <v>1</v>
      </c>
      <c r="D3487">
        <v>4</v>
      </c>
      <c r="E3487">
        <v>2</v>
      </c>
      <c r="F3487">
        <v>5</v>
      </c>
      <c r="G3487">
        <v>1</v>
      </c>
      <c r="H3487">
        <f>VLOOKUP(B3487, patient!A:E, 5, FALSE)</f>
        <v>10</v>
      </c>
      <c r="I3487" t="str">
        <f>VLOOKUP(H3487, city!A:B, 2, FALSE)</f>
        <v>Edinburgh</v>
      </c>
      <c r="J3487" t="str">
        <f>VLOOKUP(E3487, diagnosis!A:B, 2, FALSE)</f>
        <v>Asthma</v>
      </c>
      <c r="K3487" t="str">
        <f>VLOOKUP(D3487, department!A:B, 2, FALSE)</f>
        <v>Orthopedics</v>
      </c>
      <c r="L3487" t="str">
        <f>VLOOKUP(C3487, provider!A:B, 2, FALSE)</f>
        <v>Dr. Olu Abisola</v>
      </c>
      <c r="M3487" t="str">
        <f>VLOOKUP(G3487, insurance!A:B, 2, FALSE)</f>
        <v>Aviva</v>
      </c>
      <c r="N3487">
        <f>VLOOKUP(B3487, patient!A:D, 4, FALSE)</f>
        <v>74</v>
      </c>
      <c r="O3487" t="str">
        <f>VLOOKUP(B3487, patient!A:C, 3, FALSE)</f>
        <v>Female</v>
      </c>
      <c r="P3487" t="str">
        <f>VLOOKUP(B3487, patient!A:F, 6, FALSE)</f>
        <v>White</v>
      </c>
      <c r="Q3487" t="s">
        <v>491</v>
      </c>
      <c r="R3487">
        <v>428</v>
      </c>
      <c r="S3487">
        <v>76</v>
      </c>
      <c r="T3487" s="1">
        <v>45650</v>
      </c>
      <c r="U3487" s="1" t="str">
        <f t="shared" si="162"/>
        <v>Yes</v>
      </c>
      <c r="V3487">
        <v>8</v>
      </c>
      <c r="W3487" t="s">
        <v>492</v>
      </c>
      <c r="X3487" t="s">
        <v>488</v>
      </c>
      <c r="Y3487" t="str">
        <f t="shared" si="163"/>
        <v>Scheduled</v>
      </c>
      <c r="Z3487" t="s">
        <v>497</v>
      </c>
      <c r="AC3487" t="s">
        <v>490</v>
      </c>
      <c r="AD3487">
        <v>352.8</v>
      </c>
      <c r="AE3487">
        <v>0</v>
      </c>
      <c r="AF3487" t="str">
        <f t="shared" si="164"/>
        <v>Dec</v>
      </c>
    </row>
    <row r="3488" spans="1:32" x14ac:dyDescent="0.25">
      <c r="A3488" s="1">
        <v>45640</v>
      </c>
      <c r="B3488">
        <v>1736</v>
      </c>
      <c r="C3488">
        <v>1</v>
      </c>
      <c r="D3488">
        <v>5</v>
      </c>
      <c r="E3488">
        <v>3</v>
      </c>
      <c r="F3488">
        <v>2</v>
      </c>
      <c r="G3488">
        <v>1</v>
      </c>
      <c r="H3488">
        <f>VLOOKUP(B3488, patient!A:E, 5, FALSE)</f>
        <v>4</v>
      </c>
      <c r="I3488" t="str">
        <f>VLOOKUP(H3488, city!A:B, 2, FALSE)</f>
        <v>Birmingham</v>
      </c>
      <c r="J3488" t="str">
        <f>VLOOKUP(E3488, diagnosis!A:B, 2, FALSE)</f>
        <v>Fracture</v>
      </c>
      <c r="K3488" t="str">
        <f>VLOOKUP(D3488, department!A:B, 2, FALSE)</f>
        <v>Pediatrics</v>
      </c>
      <c r="L3488" t="str">
        <f>VLOOKUP(C3488, provider!A:B, 2, FALSE)</f>
        <v>Dr. Olu Abisola</v>
      </c>
      <c r="M3488" t="str">
        <f>VLOOKUP(G3488, insurance!A:B, 2, FALSE)</f>
        <v>Aviva</v>
      </c>
      <c r="N3488">
        <f>VLOOKUP(B3488, patient!A:D, 4, FALSE)</f>
        <v>40</v>
      </c>
      <c r="O3488" t="str">
        <f>VLOOKUP(B3488, patient!A:C, 3, FALSE)</f>
        <v>Male</v>
      </c>
      <c r="P3488" t="str">
        <f>VLOOKUP(B3488, patient!A:F, 6, FALSE)</f>
        <v>White</v>
      </c>
      <c r="Q3488" t="s">
        <v>486</v>
      </c>
      <c r="R3488">
        <v>285</v>
      </c>
      <c r="S3488">
        <v>147</v>
      </c>
      <c r="T3488" s="1">
        <v>45649</v>
      </c>
      <c r="U3488" s="1" t="str">
        <f t="shared" si="162"/>
        <v>Yes</v>
      </c>
      <c r="V3488">
        <v>8</v>
      </c>
      <c r="W3488" t="s">
        <v>492</v>
      </c>
      <c r="X3488" t="s">
        <v>488</v>
      </c>
      <c r="Y3488" t="str">
        <f t="shared" si="163"/>
        <v>Scheduled</v>
      </c>
      <c r="Z3488" t="s">
        <v>497</v>
      </c>
      <c r="AC3488" t="s">
        <v>490</v>
      </c>
      <c r="AD3488">
        <v>302.39999999999998</v>
      </c>
      <c r="AE3488">
        <v>0</v>
      </c>
      <c r="AF3488" t="str">
        <f t="shared" si="164"/>
        <v>Dec</v>
      </c>
    </row>
    <row r="3489" spans="1:32" x14ac:dyDescent="0.25">
      <c r="A3489" s="1">
        <v>45640</v>
      </c>
      <c r="B3489">
        <v>4034</v>
      </c>
      <c r="C3489">
        <v>1</v>
      </c>
      <c r="D3489">
        <v>2</v>
      </c>
      <c r="E3489">
        <v>3</v>
      </c>
      <c r="F3489">
        <v>5</v>
      </c>
      <c r="G3489">
        <v>3</v>
      </c>
      <c r="H3489">
        <f>VLOOKUP(B3489, patient!A:E, 5, FALSE)</f>
        <v>10</v>
      </c>
      <c r="I3489" t="str">
        <f>VLOOKUP(H3489, city!A:B, 2, FALSE)</f>
        <v>Edinburgh</v>
      </c>
      <c r="J3489" t="str">
        <f>VLOOKUP(E3489, diagnosis!A:B, 2, FALSE)</f>
        <v>Fracture</v>
      </c>
      <c r="K3489" t="str">
        <f>VLOOKUP(D3489, department!A:B, 2, FALSE)</f>
        <v>General Surgery</v>
      </c>
      <c r="L3489" t="str">
        <f>VLOOKUP(C3489, provider!A:B, 2, FALSE)</f>
        <v>Dr. Olu Abisola</v>
      </c>
      <c r="M3489" t="str">
        <f>VLOOKUP(G3489, insurance!A:B, 2, FALSE)</f>
        <v>Allianz</v>
      </c>
      <c r="N3489">
        <f>VLOOKUP(B3489, patient!A:D, 4, FALSE)</f>
        <v>60</v>
      </c>
      <c r="O3489" t="str">
        <f>VLOOKUP(B3489, patient!A:C, 3, FALSE)</f>
        <v>Male</v>
      </c>
      <c r="P3489" t="str">
        <f>VLOOKUP(B3489, patient!A:F, 6, FALSE)</f>
        <v>Black</v>
      </c>
      <c r="Q3489" t="s">
        <v>491</v>
      </c>
      <c r="R3489">
        <v>110</v>
      </c>
      <c r="S3489">
        <v>120</v>
      </c>
      <c r="U3489" s="1" t="str">
        <f t="shared" si="162"/>
        <v>No</v>
      </c>
      <c r="V3489">
        <v>7</v>
      </c>
      <c r="W3489" t="s">
        <v>494</v>
      </c>
      <c r="X3489" t="s">
        <v>488</v>
      </c>
      <c r="Y3489" t="str">
        <f t="shared" si="163"/>
        <v>Scheduled</v>
      </c>
      <c r="Z3489" t="s">
        <v>497</v>
      </c>
      <c r="AA3489" s="1">
        <v>45642</v>
      </c>
      <c r="AB3489" s="1">
        <v>45640</v>
      </c>
      <c r="AC3489" t="s">
        <v>493</v>
      </c>
      <c r="AE3489">
        <v>30</v>
      </c>
      <c r="AF3489" t="str">
        <f t="shared" si="164"/>
        <v>Dec</v>
      </c>
    </row>
    <row r="3490" spans="1:32" x14ac:dyDescent="0.25">
      <c r="A3490" s="1">
        <v>45640</v>
      </c>
      <c r="B3490">
        <v>124</v>
      </c>
      <c r="C3490">
        <v>1</v>
      </c>
      <c r="D3490">
        <v>3</v>
      </c>
      <c r="E3490">
        <v>5</v>
      </c>
      <c r="F3490">
        <v>4</v>
      </c>
      <c r="G3490">
        <v>2</v>
      </c>
      <c r="H3490">
        <f>VLOOKUP(B3490, patient!A:E, 5, FALSE)</f>
        <v>4</v>
      </c>
      <c r="I3490" t="str">
        <f>VLOOKUP(H3490, city!A:B, 2, FALSE)</f>
        <v>Birmingham</v>
      </c>
      <c r="J3490" t="str">
        <f>VLOOKUP(E3490, diagnosis!A:B, 2, FALSE)</f>
        <v>Migraine</v>
      </c>
      <c r="K3490" t="str">
        <f>VLOOKUP(D3490, department!A:B, 2, FALSE)</f>
        <v>Neurology</v>
      </c>
      <c r="L3490" t="str">
        <f>VLOOKUP(C3490, provider!A:B, 2, FALSE)</f>
        <v>Dr. Olu Abisola</v>
      </c>
      <c r="M3490" t="str">
        <f>VLOOKUP(G3490, insurance!A:B, 2, FALSE)</f>
        <v>AXA</v>
      </c>
      <c r="N3490">
        <f>VLOOKUP(B3490, patient!A:D, 4, FALSE)</f>
        <v>18</v>
      </c>
      <c r="O3490" t="str">
        <f>VLOOKUP(B3490, patient!A:C, 3, FALSE)</f>
        <v>Female</v>
      </c>
      <c r="P3490" t="str">
        <f>VLOOKUP(B3490, patient!A:F, 6, FALSE)</f>
        <v>Other</v>
      </c>
      <c r="Q3490" t="s">
        <v>491</v>
      </c>
      <c r="R3490">
        <v>895</v>
      </c>
      <c r="S3490">
        <v>154</v>
      </c>
      <c r="U3490" s="1" t="str">
        <f t="shared" si="162"/>
        <v>No</v>
      </c>
      <c r="V3490">
        <v>8</v>
      </c>
      <c r="W3490" t="s">
        <v>487</v>
      </c>
      <c r="X3490" t="s">
        <v>488</v>
      </c>
      <c r="Y3490" t="str">
        <f t="shared" si="163"/>
        <v>Scheduled</v>
      </c>
      <c r="Z3490" t="s">
        <v>497</v>
      </c>
      <c r="AA3490" s="1">
        <v>45642</v>
      </c>
      <c r="AB3490" s="1">
        <v>45640</v>
      </c>
      <c r="AC3490" t="s">
        <v>498</v>
      </c>
      <c r="AD3490">
        <v>741.3</v>
      </c>
      <c r="AE3490">
        <v>10</v>
      </c>
      <c r="AF3490" t="str">
        <f t="shared" si="164"/>
        <v>Dec</v>
      </c>
    </row>
    <row r="3491" spans="1:32" x14ac:dyDescent="0.25">
      <c r="A3491" s="1">
        <v>45640</v>
      </c>
      <c r="B3491">
        <v>2592</v>
      </c>
      <c r="C3491">
        <v>1</v>
      </c>
      <c r="D3491">
        <v>2</v>
      </c>
      <c r="E3491">
        <v>5</v>
      </c>
      <c r="F3491">
        <v>5</v>
      </c>
      <c r="G3491">
        <v>3</v>
      </c>
      <c r="H3491">
        <f>VLOOKUP(B3491, patient!A:E, 5, FALSE)</f>
        <v>10</v>
      </c>
      <c r="I3491" t="str">
        <f>VLOOKUP(H3491, city!A:B, 2, FALSE)</f>
        <v>Edinburgh</v>
      </c>
      <c r="J3491" t="str">
        <f>VLOOKUP(E3491, diagnosis!A:B, 2, FALSE)</f>
        <v>Migraine</v>
      </c>
      <c r="K3491" t="str">
        <f>VLOOKUP(D3491, department!A:B, 2, FALSE)</f>
        <v>General Surgery</v>
      </c>
      <c r="L3491" t="str">
        <f>VLOOKUP(C3491, provider!A:B, 2, FALSE)</f>
        <v>Dr. Olu Abisola</v>
      </c>
      <c r="M3491" t="str">
        <f>VLOOKUP(G3491, insurance!A:B, 2, FALSE)</f>
        <v>Allianz</v>
      </c>
      <c r="N3491">
        <f>VLOOKUP(B3491, patient!A:D, 4, FALSE)</f>
        <v>62</v>
      </c>
      <c r="O3491" t="str">
        <f>VLOOKUP(B3491, patient!A:C, 3, FALSE)</f>
        <v>Male</v>
      </c>
      <c r="P3491" t="str">
        <f>VLOOKUP(B3491, patient!A:F, 6, FALSE)</f>
        <v>Asian</v>
      </c>
      <c r="Q3491" t="s">
        <v>492</v>
      </c>
      <c r="R3491">
        <v>477</v>
      </c>
      <c r="S3491">
        <v>189</v>
      </c>
      <c r="T3491" s="1">
        <v>45657</v>
      </c>
      <c r="U3491" s="1" t="str">
        <f t="shared" si="162"/>
        <v>Yes</v>
      </c>
      <c r="V3491">
        <v>1</v>
      </c>
      <c r="W3491" t="s">
        <v>492</v>
      </c>
      <c r="X3491" t="s">
        <v>488</v>
      </c>
      <c r="Y3491" t="str">
        <f t="shared" si="163"/>
        <v>Scheduled</v>
      </c>
      <c r="Z3491" t="s">
        <v>497</v>
      </c>
      <c r="AC3491" t="s">
        <v>490</v>
      </c>
      <c r="AD3491">
        <v>466.2</v>
      </c>
      <c r="AE3491">
        <v>0</v>
      </c>
      <c r="AF3491" t="str">
        <f t="shared" si="164"/>
        <v>Dec</v>
      </c>
    </row>
    <row r="3492" spans="1:32" x14ac:dyDescent="0.25">
      <c r="A3492" s="1">
        <v>45641</v>
      </c>
      <c r="B3492">
        <v>3655</v>
      </c>
      <c r="C3492">
        <v>1</v>
      </c>
      <c r="D3492">
        <v>4</v>
      </c>
      <c r="E3492">
        <v>5</v>
      </c>
      <c r="F3492">
        <v>5</v>
      </c>
      <c r="G3492">
        <v>3</v>
      </c>
      <c r="H3492">
        <f>VLOOKUP(B3492, patient!A:E, 5, FALSE)</f>
        <v>4</v>
      </c>
      <c r="I3492" t="str">
        <f>VLOOKUP(H3492, city!A:B, 2, FALSE)</f>
        <v>Birmingham</v>
      </c>
      <c r="J3492" t="str">
        <f>VLOOKUP(E3492, diagnosis!A:B, 2, FALSE)</f>
        <v>Migraine</v>
      </c>
      <c r="K3492" t="str">
        <f>VLOOKUP(D3492, department!A:B, 2, FALSE)</f>
        <v>Orthopedics</v>
      </c>
      <c r="L3492" t="str">
        <f>VLOOKUP(C3492, provider!A:B, 2, FALSE)</f>
        <v>Dr. Olu Abisola</v>
      </c>
      <c r="M3492" t="str">
        <f>VLOOKUP(G3492, insurance!A:B, 2, FALSE)</f>
        <v>Allianz</v>
      </c>
      <c r="N3492">
        <f>VLOOKUP(B3492, patient!A:D, 4, FALSE)</f>
        <v>68</v>
      </c>
      <c r="O3492" t="str">
        <f>VLOOKUP(B3492, patient!A:C, 3, FALSE)</f>
        <v>Female</v>
      </c>
      <c r="P3492" t="str">
        <f>VLOOKUP(B3492, patient!A:F, 6, FALSE)</f>
        <v>White</v>
      </c>
      <c r="Q3492" t="s">
        <v>491</v>
      </c>
      <c r="R3492">
        <v>63</v>
      </c>
      <c r="S3492">
        <v>160</v>
      </c>
      <c r="U3492" s="1" t="str">
        <f t="shared" si="162"/>
        <v>No</v>
      </c>
      <c r="V3492">
        <v>3</v>
      </c>
      <c r="W3492" t="s">
        <v>494</v>
      </c>
      <c r="X3492" t="s">
        <v>488</v>
      </c>
      <c r="Y3492" t="str">
        <f t="shared" si="163"/>
        <v>Scheduled</v>
      </c>
      <c r="Z3492" t="s">
        <v>497</v>
      </c>
      <c r="AA3492" s="1">
        <v>45645</v>
      </c>
      <c r="AB3492" s="1">
        <v>45641</v>
      </c>
      <c r="AC3492" t="s">
        <v>498</v>
      </c>
      <c r="AD3492">
        <v>163.1</v>
      </c>
      <c r="AE3492">
        <v>10</v>
      </c>
      <c r="AF3492" t="str">
        <f t="shared" si="164"/>
        <v>Dec</v>
      </c>
    </row>
    <row r="3493" spans="1:32" x14ac:dyDescent="0.25">
      <c r="A3493" s="1">
        <v>45641</v>
      </c>
      <c r="B3493">
        <v>1743</v>
      </c>
      <c r="C3493">
        <v>1</v>
      </c>
      <c r="D3493">
        <v>2</v>
      </c>
      <c r="E3493">
        <v>4</v>
      </c>
      <c r="F3493">
        <v>5</v>
      </c>
      <c r="G3493">
        <v>2</v>
      </c>
      <c r="H3493">
        <f>VLOOKUP(B3493, patient!A:E, 5, FALSE)</f>
        <v>10</v>
      </c>
      <c r="I3493" t="str">
        <f>VLOOKUP(H3493, city!A:B, 2, FALSE)</f>
        <v>Edinburgh</v>
      </c>
      <c r="J3493" t="str">
        <f>VLOOKUP(E3493, diagnosis!A:B, 2, FALSE)</f>
        <v>Hypertension</v>
      </c>
      <c r="K3493" t="str">
        <f>VLOOKUP(D3493, department!A:B, 2, FALSE)</f>
        <v>General Surgery</v>
      </c>
      <c r="L3493" t="str">
        <f>VLOOKUP(C3493, provider!A:B, 2, FALSE)</f>
        <v>Dr. Olu Abisola</v>
      </c>
      <c r="M3493" t="str">
        <f>VLOOKUP(G3493, insurance!A:B, 2, FALSE)</f>
        <v>AXA</v>
      </c>
      <c r="N3493">
        <f>VLOOKUP(B3493, patient!A:D, 4, FALSE)</f>
        <v>41</v>
      </c>
      <c r="O3493" t="str">
        <f>VLOOKUP(B3493, patient!A:C, 3, FALSE)</f>
        <v>Male</v>
      </c>
      <c r="P3493" t="str">
        <f>VLOOKUP(B3493, patient!A:F, 6, FALSE)</f>
        <v>White</v>
      </c>
      <c r="Q3493" t="s">
        <v>492</v>
      </c>
      <c r="R3493">
        <v>209</v>
      </c>
      <c r="S3493">
        <v>103</v>
      </c>
      <c r="T3493" s="1">
        <v>45648</v>
      </c>
      <c r="U3493" s="1" t="str">
        <f t="shared" si="162"/>
        <v>Yes</v>
      </c>
      <c r="V3493">
        <v>6</v>
      </c>
      <c r="W3493" t="s">
        <v>494</v>
      </c>
      <c r="X3493" t="s">
        <v>488</v>
      </c>
      <c r="Y3493" t="str">
        <f t="shared" si="163"/>
        <v>Scheduled</v>
      </c>
      <c r="Z3493" t="s">
        <v>489</v>
      </c>
      <c r="AC3493" t="s">
        <v>490</v>
      </c>
      <c r="AD3493">
        <v>218.4</v>
      </c>
      <c r="AE3493">
        <v>0</v>
      </c>
      <c r="AF3493" t="str">
        <f t="shared" si="164"/>
        <v>Dec</v>
      </c>
    </row>
    <row r="3494" spans="1:32" x14ac:dyDescent="0.25">
      <c r="A3494" s="1">
        <v>45641</v>
      </c>
      <c r="B3494">
        <v>441</v>
      </c>
      <c r="C3494">
        <v>1</v>
      </c>
      <c r="D3494">
        <v>3</v>
      </c>
      <c r="E3494">
        <v>3</v>
      </c>
      <c r="F3494">
        <v>3</v>
      </c>
      <c r="G3494">
        <v>2</v>
      </c>
      <c r="H3494">
        <f>VLOOKUP(B3494, patient!A:E, 5, FALSE)</f>
        <v>4</v>
      </c>
      <c r="I3494" t="str">
        <f>VLOOKUP(H3494, city!A:B, 2, FALSE)</f>
        <v>Birmingham</v>
      </c>
      <c r="J3494" t="str">
        <f>VLOOKUP(E3494, diagnosis!A:B, 2, FALSE)</f>
        <v>Fracture</v>
      </c>
      <c r="K3494" t="str">
        <f>VLOOKUP(D3494, department!A:B, 2, FALSE)</f>
        <v>Neurology</v>
      </c>
      <c r="L3494" t="str">
        <f>VLOOKUP(C3494, provider!A:B, 2, FALSE)</f>
        <v>Dr. Olu Abisola</v>
      </c>
      <c r="M3494" t="str">
        <f>VLOOKUP(G3494, insurance!A:B, 2, FALSE)</f>
        <v>AXA</v>
      </c>
      <c r="N3494">
        <f>VLOOKUP(B3494, patient!A:D, 4, FALSE)</f>
        <v>52</v>
      </c>
      <c r="O3494" t="str">
        <f>VLOOKUP(B3494, patient!A:C, 3, FALSE)</f>
        <v>Female</v>
      </c>
      <c r="P3494" t="str">
        <f>VLOOKUP(B3494, patient!A:F, 6, FALSE)</f>
        <v>Other</v>
      </c>
      <c r="Q3494" t="s">
        <v>491</v>
      </c>
      <c r="R3494">
        <v>827</v>
      </c>
      <c r="S3494">
        <v>181</v>
      </c>
      <c r="U3494" s="1" t="str">
        <f t="shared" si="162"/>
        <v>No</v>
      </c>
      <c r="V3494">
        <v>7</v>
      </c>
      <c r="W3494" t="s">
        <v>494</v>
      </c>
      <c r="X3494" t="s">
        <v>488</v>
      </c>
      <c r="Y3494" t="str">
        <f t="shared" si="163"/>
        <v>Scheduled</v>
      </c>
      <c r="Z3494" t="s">
        <v>497</v>
      </c>
      <c r="AA3494" s="1">
        <v>45646</v>
      </c>
      <c r="AB3494" s="1">
        <v>45641</v>
      </c>
      <c r="AC3494" t="s">
        <v>498</v>
      </c>
      <c r="AD3494">
        <v>712.6</v>
      </c>
      <c r="AE3494">
        <v>10</v>
      </c>
      <c r="AF3494" t="str">
        <f t="shared" si="164"/>
        <v>Dec</v>
      </c>
    </row>
    <row r="3495" spans="1:32" x14ac:dyDescent="0.25">
      <c r="A3495" s="1">
        <v>45641</v>
      </c>
      <c r="B3495">
        <v>799</v>
      </c>
      <c r="C3495">
        <v>1</v>
      </c>
      <c r="D3495">
        <v>3</v>
      </c>
      <c r="E3495">
        <v>1</v>
      </c>
      <c r="F3495">
        <v>2</v>
      </c>
      <c r="G3495">
        <v>1</v>
      </c>
      <c r="H3495">
        <f>VLOOKUP(B3495, patient!A:E, 5, FALSE)</f>
        <v>10</v>
      </c>
      <c r="I3495" t="str">
        <f>VLOOKUP(H3495, city!A:B, 2, FALSE)</f>
        <v>Edinburgh</v>
      </c>
      <c r="J3495" t="str">
        <f>VLOOKUP(E3495, diagnosis!A:B, 2, FALSE)</f>
        <v>Appendicitis</v>
      </c>
      <c r="K3495" t="str">
        <f>VLOOKUP(D3495, department!A:B, 2, FALSE)</f>
        <v>Neurology</v>
      </c>
      <c r="L3495" t="str">
        <f>VLOOKUP(C3495, provider!A:B, 2, FALSE)</f>
        <v>Dr. Olu Abisola</v>
      </c>
      <c r="M3495" t="str">
        <f>VLOOKUP(G3495, insurance!A:B, 2, FALSE)</f>
        <v>Aviva</v>
      </c>
      <c r="N3495">
        <f>VLOOKUP(B3495, patient!A:D, 4, FALSE)</f>
        <v>41</v>
      </c>
      <c r="O3495" t="str">
        <f>VLOOKUP(B3495, patient!A:C, 3, FALSE)</f>
        <v>Male</v>
      </c>
      <c r="P3495" t="str">
        <f>VLOOKUP(B3495, patient!A:F, 6, FALSE)</f>
        <v>Hispanic</v>
      </c>
      <c r="Q3495" t="s">
        <v>492</v>
      </c>
      <c r="R3495">
        <v>273</v>
      </c>
      <c r="S3495">
        <v>119</v>
      </c>
      <c r="U3495" s="1" t="str">
        <f t="shared" si="162"/>
        <v>No</v>
      </c>
      <c r="V3495">
        <v>7</v>
      </c>
      <c r="W3495" t="s">
        <v>487</v>
      </c>
      <c r="X3495" t="s">
        <v>488</v>
      </c>
      <c r="Y3495" t="str">
        <f t="shared" si="163"/>
        <v>Scheduled</v>
      </c>
      <c r="Z3495" t="s">
        <v>497</v>
      </c>
      <c r="AA3495" s="1">
        <v>45645</v>
      </c>
      <c r="AB3495" s="1">
        <v>45641</v>
      </c>
      <c r="AC3495" t="s">
        <v>498</v>
      </c>
      <c r="AE3495">
        <v>10</v>
      </c>
      <c r="AF3495" t="str">
        <f t="shared" si="164"/>
        <v>Dec</v>
      </c>
    </row>
    <row r="3496" spans="1:32" x14ac:dyDescent="0.25">
      <c r="A3496" s="1">
        <v>45641</v>
      </c>
      <c r="B3496">
        <v>3572</v>
      </c>
      <c r="C3496">
        <v>1</v>
      </c>
      <c r="D3496">
        <v>5</v>
      </c>
      <c r="E3496">
        <v>1</v>
      </c>
      <c r="F3496">
        <v>2</v>
      </c>
      <c r="G3496">
        <v>3</v>
      </c>
      <c r="H3496">
        <f>VLOOKUP(B3496, patient!A:E, 5, FALSE)</f>
        <v>4</v>
      </c>
      <c r="I3496" t="str">
        <f>VLOOKUP(H3496, city!A:B, 2, FALSE)</f>
        <v>Birmingham</v>
      </c>
      <c r="J3496" t="str">
        <f>VLOOKUP(E3496, diagnosis!A:B, 2, FALSE)</f>
        <v>Appendicitis</v>
      </c>
      <c r="K3496" t="str">
        <f>VLOOKUP(D3496, department!A:B, 2, FALSE)</f>
        <v>Pediatrics</v>
      </c>
      <c r="L3496" t="str">
        <f>VLOOKUP(C3496, provider!A:B, 2, FALSE)</f>
        <v>Dr. Olu Abisola</v>
      </c>
      <c r="M3496" t="str">
        <f>VLOOKUP(G3496, insurance!A:B, 2, FALSE)</f>
        <v>Allianz</v>
      </c>
      <c r="N3496">
        <f>VLOOKUP(B3496, patient!A:D, 4, FALSE)</f>
        <v>34</v>
      </c>
      <c r="O3496" t="str">
        <f>VLOOKUP(B3496, patient!A:C, 3, FALSE)</f>
        <v>Female</v>
      </c>
      <c r="P3496" t="str">
        <f>VLOOKUP(B3496, patient!A:F, 6, FALSE)</f>
        <v>Black</v>
      </c>
      <c r="Q3496" t="s">
        <v>491</v>
      </c>
      <c r="R3496">
        <v>403</v>
      </c>
      <c r="S3496">
        <v>65</v>
      </c>
      <c r="T3496" s="1">
        <v>45661</v>
      </c>
      <c r="U3496" s="1" t="str">
        <f t="shared" si="162"/>
        <v>Yes</v>
      </c>
      <c r="V3496">
        <v>6</v>
      </c>
      <c r="W3496" t="s">
        <v>487</v>
      </c>
      <c r="X3496" t="s">
        <v>488</v>
      </c>
      <c r="Y3496" t="str">
        <f t="shared" si="163"/>
        <v>Scheduled</v>
      </c>
      <c r="Z3496" t="s">
        <v>489</v>
      </c>
      <c r="AC3496" t="s">
        <v>490</v>
      </c>
      <c r="AD3496">
        <v>327.60000000000002</v>
      </c>
      <c r="AE3496">
        <v>0</v>
      </c>
      <c r="AF3496" t="str">
        <f t="shared" si="164"/>
        <v>Dec</v>
      </c>
    </row>
    <row r="3497" spans="1:32" x14ac:dyDescent="0.25">
      <c r="A3497" s="1">
        <v>45641</v>
      </c>
      <c r="B3497">
        <v>4856</v>
      </c>
      <c r="C3497">
        <v>1</v>
      </c>
      <c r="D3497">
        <v>4</v>
      </c>
      <c r="E3497">
        <v>1</v>
      </c>
      <c r="F3497">
        <v>5</v>
      </c>
      <c r="G3497">
        <v>2</v>
      </c>
      <c r="H3497">
        <f>VLOOKUP(B3497, patient!A:E, 5, FALSE)</f>
        <v>10</v>
      </c>
      <c r="I3497" t="str">
        <f>VLOOKUP(H3497, city!A:B, 2, FALSE)</f>
        <v>Edinburgh</v>
      </c>
      <c r="J3497" t="str">
        <f>VLOOKUP(E3497, diagnosis!A:B, 2, FALSE)</f>
        <v>Appendicitis</v>
      </c>
      <c r="K3497" t="str">
        <f>VLOOKUP(D3497, department!A:B, 2, FALSE)</f>
        <v>Orthopedics</v>
      </c>
      <c r="L3497" t="str">
        <f>VLOOKUP(C3497, provider!A:B, 2, FALSE)</f>
        <v>Dr. Olu Abisola</v>
      </c>
      <c r="M3497" t="str">
        <f>VLOOKUP(G3497, insurance!A:B, 2, FALSE)</f>
        <v>AXA</v>
      </c>
      <c r="N3497">
        <f>VLOOKUP(B3497, patient!A:D, 4, FALSE)</f>
        <v>22</v>
      </c>
      <c r="O3497" t="str">
        <f>VLOOKUP(B3497, patient!A:C, 3, FALSE)</f>
        <v>Male</v>
      </c>
      <c r="P3497" t="str">
        <f>VLOOKUP(B3497, patient!A:F, 6, FALSE)</f>
        <v>Black</v>
      </c>
      <c r="Q3497" t="s">
        <v>486</v>
      </c>
      <c r="R3497">
        <v>203</v>
      </c>
      <c r="S3497">
        <v>80</v>
      </c>
      <c r="U3497" s="1" t="str">
        <f t="shared" si="162"/>
        <v>No</v>
      </c>
      <c r="V3497">
        <v>4</v>
      </c>
      <c r="W3497" t="s">
        <v>487</v>
      </c>
      <c r="X3497" t="s">
        <v>488</v>
      </c>
      <c r="Y3497" t="str">
        <f t="shared" si="163"/>
        <v>Scheduled</v>
      </c>
      <c r="Z3497" t="s">
        <v>497</v>
      </c>
      <c r="AA3497" s="1">
        <v>45646</v>
      </c>
      <c r="AB3497" s="1">
        <v>45641</v>
      </c>
      <c r="AC3497" t="s">
        <v>496</v>
      </c>
      <c r="AD3497">
        <v>233.1</v>
      </c>
      <c r="AE3497">
        <v>50</v>
      </c>
      <c r="AF3497" t="str">
        <f t="shared" si="164"/>
        <v>Dec</v>
      </c>
    </row>
    <row r="3498" spans="1:32" x14ac:dyDescent="0.25">
      <c r="A3498" s="1">
        <v>45641</v>
      </c>
      <c r="B3498">
        <v>918</v>
      </c>
      <c r="C3498">
        <v>1</v>
      </c>
      <c r="D3498">
        <v>5</v>
      </c>
      <c r="E3498">
        <v>2</v>
      </c>
      <c r="F3498">
        <v>2</v>
      </c>
      <c r="G3498">
        <v>1</v>
      </c>
      <c r="H3498">
        <f>VLOOKUP(B3498, patient!A:E, 5, FALSE)</f>
        <v>4</v>
      </c>
      <c r="I3498" t="str">
        <f>VLOOKUP(H3498, city!A:B, 2, FALSE)</f>
        <v>Birmingham</v>
      </c>
      <c r="J3498" t="str">
        <f>VLOOKUP(E3498, diagnosis!A:B, 2, FALSE)</f>
        <v>Asthma</v>
      </c>
      <c r="K3498" t="str">
        <f>VLOOKUP(D3498, department!A:B, 2, FALSE)</f>
        <v>Pediatrics</v>
      </c>
      <c r="L3498" t="str">
        <f>VLOOKUP(C3498, provider!A:B, 2, FALSE)</f>
        <v>Dr. Olu Abisola</v>
      </c>
      <c r="M3498" t="str">
        <f>VLOOKUP(G3498, insurance!A:B, 2, FALSE)</f>
        <v>Aviva</v>
      </c>
      <c r="N3498">
        <f>VLOOKUP(B3498, patient!A:D, 4, FALSE)</f>
        <v>37</v>
      </c>
      <c r="O3498" t="str">
        <f>VLOOKUP(B3498, patient!A:C, 3, FALSE)</f>
        <v>Female</v>
      </c>
      <c r="P3498" t="str">
        <f>VLOOKUP(B3498, patient!A:F, 6, FALSE)</f>
        <v>Asian</v>
      </c>
      <c r="Q3498" t="s">
        <v>492</v>
      </c>
      <c r="R3498">
        <v>104</v>
      </c>
      <c r="S3498">
        <v>75</v>
      </c>
      <c r="T3498" s="1">
        <v>45653</v>
      </c>
      <c r="U3498" s="1" t="str">
        <f t="shared" si="162"/>
        <v>Yes</v>
      </c>
      <c r="V3498">
        <v>5</v>
      </c>
      <c r="W3498" t="s">
        <v>492</v>
      </c>
      <c r="X3498" t="s">
        <v>488</v>
      </c>
      <c r="Y3498" t="str">
        <f t="shared" si="163"/>
        <v>Scheduled</v>
      </c>
      <c r="Z3498" t="s">
        <v>489</v>
      </c>
      <c r="AC3498" t="s">
        <v>490</v>
      </c>
      <c r="AE3498">
        <v>0</v>
      </c>
      <c r="AF3498" t="str">
        <f t="shared" si="164"/>
        <v>Dec</v>
      </c>
    </row>
    <row r="3499" spans="1:32" x14ac:dyDescent="0.25">
      <c r="A3499" s="1">
        <v>45641</v>
      </c>
      <c r="B3499">
        <v>1134</v>
      </c>
      <c r="C3499">
        <v>1</v>
      </c>
      <c r="D3499">
        <v>1</v>
      </c>
      <c r="E3499">
        <v>5</v>
      </c>
      <c r="F3499">
        <v>1</v>
      </c>
      <c r="G3499">
        <v>2</v>
      </c>
      <c r="H3499">
        <f>VLOOKUP(B3499, patient!A:E, 5, FALSE)</f>
        <v>10</v>
      </c>
      <c r="I3499" t="str">
        <f>VLOOKUP(H3499, city!A:B, 2, FALSE)</f>
        <v>Edinburgh</v>
      </c>
      <c r="J3499" t="str">
        <f>VLOOKUP(E3499, diagnosis!A:B, 2, FALSE)</f>
        <v>Migraine</v>
      </c>
      <c r="K3499" t="str">
        <f>VLOOKUP(D3499, department!A:B, 2, FALSE)</f>
        <v>Cardiology</v>
      </c>
      <c r="L3499" t="str">
        <f>VLOOKUP(C3499, provider!A:B, 2, FALSE)</f>
        <v>Dr. Olu Abisola</v>
      </c>
      <c r="M3499" t="str">
        <f>VLOOKUP(G3499, insurance!A:B, 2, FALSE)</f>
        <v>AXA</v>
      </c>
      <c r="N3499">
        <f>VLOOKUP(B3499, patient!A:D, 4, FALSE)</f>
        <v>38</v>
      </c>
      <c r="O3499" t="str">
        <f>VLOOKUP(B3499, patient!A:C, 3, FALSE)</f>
        <v>Male</v>
      </c>
      <c r="P3499" t="str">
        <f>VLOOKUP(B3499, patient!A:F, 6, FALSE)</f>
        <v>Other</v>
      </c>
      <c r="Q3499" t="s">
        <v>492</v>
      </c>
      <c r="R3499">
        <v>269</v>
      </c>
      <c r="S3499">
        <v>48</v>
      </c>
      <c r="T3499" s="1">
        <v>45670</v>
      </c>
      <c r="U3499" s="1" t="str">
        <f t="shared" si="162"/>
        <v>Yes</v>
      </c>
      <c r="V3499">
        <v>9</v>
      </c>
      <c r="W3499" t="s">
        <v>492</v>
      </c>
      <c r="X3499" t="s">
        <v>488</v>
      </c>
      <c r="Y3499" t="str">
        <f t="shared" si="163"/>
        <v>Scheduled</v>
      </c>
      <c r="Z3499" t="s">
        <v>489</v>
      </c>
      <c r="AC3499" t="s">
        <v>490</v>
      </c>
      <c r="AD3499">
        <v>221.9</v>
      </c>
      <c r="AE3499">
        <v>0</v>
      </c>
      <c r="AF3499" t="str">
        <f t="shared" si="164"/>
        <v>Dec</v>
      </c>
    </row>
    <row r="3500" spans="1:32" x14ac:dyDescent="0.25">
      <c r="A3500" s="1">
        <v>45641</v>
      </c>
      <c r="B3500">
        <v>322</v>
      </c>
      <c r="C3500">
        <v>1</v>
      </c>
      <c r="D3500">
        <v>3</v>
      </c>
      <c r="E3500">
        <v>5</v>
      </c>
      <c r="F3500">
        <v>1</v>
      </c>
      <c r="G3500">
        <v>2</v>
      </c>
      <c r="H3500">
        <f>VLOOKUP(B3500, patient!A:E, 5, FALSE)</f>
        <v>4</v>
      </c>
      <c r="I3500" t="str">
        <f>VLOOKUP(H3500, city!A:B, 2, FALSE)</f>
        <v>Birmingham</v>
      </c>
      <c r="J3500" t="str">
        <f>VLOOKUP(E3500, diagnosis!A:B, 2, FALSE)</f>
        <v>Migraine</v>
      </c>
      <c r="K3500" t="str">
        <f>VLOOKUP(D3500, department!A:B, 2, FALSE)</f>
        <v>Neurology</v>
      </c>
      <c r="L3500" t="str">
        <f>VLOOKUP(C3500, provider!A:B, 2, FALSE)</f>
        <v>Dr. Olu Abisola</v>
      </c>
      <c r="M3500" t="str">
        <f>VLOOKUP(G3500, insurance!A:B, 2, FALSE)</f>
        <v>AXA</v>
      </c>
      <c r="N3500">
        <f>VLOOKUP(B3500, patient!A:D, 4, FALSE)</f>
        <v>57</v>
      </c>
      <c r="O3500" t="str">
        <f>VLOOKUP(B3500, patient!A:C, 3, FALSE)</f>
        <v>Female</v>
      </c>
      <c r="P3500" t="str">
        <f>VLOOKUP(B3500, patient!A:F, 6, FALSE)</f>
        <v>Other</v>
      </c>
      <c r="Q3500" t="s">
        <v>491</v>
      </c>
      <c r="R3500">
        <v>207</v>
      </c>
      <c r="S3500">
        <v>130</v>
      </c>
      <c r="T3500" s="1">
        <v>45664</v>
      </c>
      <c r="U3500" s="1" t="str">
        <f t="shared" si="162"/>
        <v>Yes</v>
      </c>
      <c r="V3500">
        <v>1</v>
      </c>
      <c r="W3500" t="s">
        <v>487</v>
      </c>
      <c r="X3500" t="s">
        <v>488</v>
      </c>
      <c r="Y3500" t="str">
        <f t="shared" si="163"/>
        <v>Scheduled</v>
      </c>
      <c r="Z3500" t="s">
        <v>497</v>
      </c>
      <c r="AC3500" t="s">
        <v>490</v>
      </c>
      <c r="AD3500">
        <v>235.9</v>
      </c>
      <c r="AE3500">
        <v>0</v>
      </c>
      <c r="AF3500" t="str">
        <f t="shared" si="164"/>
        <v>Dec</v>
      </c>
    </row>
    <row r="3501" spans="1:32" x14ac:dyDescent="0.25">
      <c r="A3501" s="1">
        <v>45641</v>
      </c>
      <c r="B3501">
        <v>1437</v>
      </c>
      <c r="C3501">
        <v>1</v>
      </c>
      <c r="D3501">
        <v>5</v>
      </c>
      <c r="E3501">
        <v>5</v>
      </c>
      <c r="F3501">
        <v>3</v>
      </c>
      <c r="G3501">
        <v>1</v>
      </c>
      <c r="H3501">
        <f>VLOOKUP(B3501, patient!A:E, 5, FALSE)</f>
        <v>10</v>
      </c>
      <c r="I3501" t="str">
        <f>VLOOKUP(H3501, city!A:B, 2, FALSE)</f>
        <v>Edinburgh</v>
      </c>
      <c r="J3501" t="str">
        <f>VLOOKUP(E3501, diagnosis!A:B, 2, FALSE)</f>
        <v>Migraine</v>
      </c>
      <c r="K3501" t="str">
        <f>VLOOKUP(D3501, department!A:B, 2, FALSE)</f>
        <v>Pediatrics</v>
      </c>
      <c r="L3501" t="str">
        <f>VLOOKUP(C3501, provider!A:B, 2, FALSE)</f>
        <v>Dr. Olu Abisola</v>
      </c>
      <c r="M3501" t="str">
        <f>VLOOKUP(G3501, insurance!A:B, 2, FALSE)</f>
        <v>Aviva</v>
      </c>
      <c r="N3501">
        <f>VLOOKUP(B3501, patient!A:D, 4, FALSE)</f>
        <v>75</v>
      </c>
      <c r="O3501" t="str">
        <f>VLOOKUP(B3501, patient!A:C, 3, FALSE)</f>
        <v>Female</v>
      </c>
      <c r="P3501" t="str">
        <f>VLOOKUP(B3501, patient!A:F, 6, FALSE)</f>
        <v>Other</v>
      </c>
      <c r="Q3501" t="s">
        <v>486</v>
      </c>
      <c r="R3501">
        <v>103</v>
      </c>
      <c r="S3501">
        <v>111</v>
      </c>
      <c r="T3501" s="1">
        <v>45664</v>
      </c>
      <c r="U3501" s="1" t="str">
        <f t="shared" si="162"/>
        <v>Yes</v>
      </c>
      <c r="V3501">
        <v>2</v>
      </c>
      <c r="W3501" t="s">
        <v>487</v>
      </c>
      <c r="X3501" t="s">
        <v>488</v>
      </c>
      <c r="Y3501" t="str">
        <f t="shared" si="163"/>
        <v>Scheduled</v>
      </c>
      <c r="Z3501" t="s">
        <v>497</v>
      </c>
      <c r="AC3501" t="s">
        <v>490</v>
      </c>
      <c r="AD3501">
        <v>149.80000000000001</v>
      </c>
      <c r="AE3501">
        <v>0</v>
      </c>
      <c r="AF3501" t="str">
        <f t="shared" si="164"/>
        <v>Dec</v>
      </c>
    </row>
    <row r="3502" spans="1:32" x14ac:dyDescent="0.25">
      <c r="A3502" s="1">
        <v>45642</v>
      </c>
      <c r="B3502">
        <v>3064</v>
      </c>
      <c r="C3502">
        <v>1</v>
      </c>
      <c r="D3502">
        <v>3</v>
      </c>
      <c r="E3502">
        <v>2</v>
      </c>
      <c r="F3502">
        <v>2</v>
      </c>
      <c r="G3502">
        <v>2</v>
      </c>
      <c r="H3502">
        <f>VLOOKUP(B3502, patient!A:E, 5, FALSE)</f>
        <v>4</v>
      </c>
      <c r="I3502" t="str">
        <f>VLOOKUP(H3502, city!A:B, 2, FALSE)</f>
        <v>Birmingham</v>
      </c>
      <c r="J3502" t="str">
        <f>VLOOKUP(E3502, diagnosis!A:B, 2, FALSE)</f>
        <v>Asthma</v>
      </c>
      <c r="K3502" t="str">
        <f>VLOOKUP(D3502, department!A:B, 2, FALSE)</f>
        <v>Neurology</v>
      </c>
      <c r="L3502" t="str">
        <f>VLOOKUP(C3502, provider!A:B, 2, FALSE)</f>
        <v>Dr. Olu Abisola</v>
      </c>
      <c r="M3502" t="str">
        <f>VLOOKUP(G3502, insurance!A:B, 2, FALSE)</f>
        <v>AXA</v>
      </c>
      <c r="N3502">
        <f>VLOOKUP(B3502, patient!A:D, 4, FALSE)</f>
        <v>48</v>
      </c>
      <c r="O3502" t="str">
        <f>VLOOKUP(B3502, patient!A:C, 3, FALSE)</f>
        <v>Female</v>
      </c>
      <c r="P3502" t="str">
        <f>VLOOKUP(B3502, patient!A:F, 6, FALSE)</f>
        <v>Hispanic</v>
      </c>
      <c r="Q3502" t="s">
        <v>486</v>
      </c>
      <c r="R3502">
        <v>886</v>
      </c>
      <c r="S3502">
        <v>161</v>
      </c>
      <c r="T3502" s="1">
        <v>45671</v>
      </c>
      <c r="U3502" s="1" t="str">
        <f t="shared" si="162"/>
        <v>Yes</v>
      </c>
      <c r="V3502">
        <v>5</v>
      </c>
      <c r="W3502" t="s">
        <v>487</v>
      </c>
      <c r="X3502" t="s">
        <v>488</v>
      </c>
      <c r="Y3502" t="str">
        <f t="shared" si="163"/>
        <v>Scheduled</v>
      </c>
      <c r="Z3502" t="s">
        <v>489</v>
      </c>
      <c r="AC3502" t="s">
        <v>490</v>
      </c>
      <c r="AD3502">
        <v>732.9</v>
      </c>
      <c r="AE3502">
        <v>0</v>
      </c>
      <c r="AF3502" t="str">
        <f t="shared" si="164"/>
        <v>Dec</v>
      </c>
    </row>
    <row r="3503" spans="1:32" x14ac:dyDescent="0.25">
      <c r="A3503" s="1">
        <v>45642</v>
      </c>
      <c r="B3503">
        <v>4039</v>
      </c>
      <c r="C3503">
        <v>1</v>
      </c>
      <c r="D3503">
        <v>3</v>
      </c>
      <c r="E3503">
        <v>3</v>
      </c>
      <c r="F3503">
        <v>4</v>
      </c>
      <c r="G3503">
        <v>1</v>
      </c>
      <c r="H3503">
        <f>VLOOKUP(B3503, patient!A:E, 5, FALSE)</f>
        <v>10</v>
      </c>
      <c r="I3503" t="str">
        <f>VLOOKUP(H3503, city!A:B, 2, FALSE)</f>
        <v>Edinburgh</v>
      </c>
      <c r="J3503" t="str">
        <f>VLOOKUP(E3503, diagnosis!A:B, 2, FALSE)</f>
        <v>Fracture</v>
      </c>
      <c r="K3503" t="str">
        <f>VLOOKUP(D3503, department!A:B, 2, FALSE)</f>
        <v>Neurology</v>
      </c>
      <c r="L3503" t="str">
        <f>VLOOKUP(C3503, provider!A:B, 2, FALSE)</f>
        <v>Dr. Olu Abisola</v>
      </c>
      <c r="M3503" t="str">
        <f>VLOOKUP(G3503, insurance!A:B, 2, FALSE)</f>
        <v>Aviva</v>
      </c>
      <c r="N3503">
        <f>VLOOKUP(B3503, patient!A:D, 4, FALSE)</f>
        <v>63</v>
      </c>
      <c r="O3503" t="str">
        <f>VLOOKUP(B3503, patient!A:C, 3, FALSE)</f>
        <v>Male</v>
      </c>
      <c r="P3503" t="str">
        <f>VLOOKUP(B3503, patient!A:F, 6, FALSE)</f>
        <v>Other</v>
      </c>
      <c r="Q3503" t="s">
        <v>492</v>
      </c>
      <c r="R3503">
        <v>341</v>
      </c>
      <c r="S3503">
        <v>121</v>
      </c>
      <c r="T3503" s="1">
        <v>45659</v>
      </c>
      <c r="U3503" s="1" t="str">
        <f t="shared" si="162"/>
        <v>Yes</v>
      </c>
      <c r="V3503">
        <v>5</v>
      </c>
      <c r="W3503" t="s">
        <v>487</v>
      </c>
      <c r="X3503" t="s">
        <v>488</v>
      </c>
      <c r="Y3503" t="str">
        <f t="shared" si="163"/>
        <v>Scheduled</v>
      </c>
      <c r="Z3503" t="s">
        <v>497</v>
      </c>
      <c r="AC3503" t="s">
        <v>490</v>
      </c>
      <c r="AD3503">
        <v>323.39999999999998</v>
      </c>
      <c r="AE3503">
        <v>0</v>
      </c>
      <c r="AF3503" t="str">
        <f t="shared" si="164"/>
        <v>Dec</v>
      </c>
    </row>
    <row r="3504" spans="1:32" x14ac:dyDescent="0.25">
      <c r="A3504" s="1">
        <v>45642</v>
      </c>
      <c r="B3504">
        <v>1760</v>
      </c>
      <c r="C3504">
        <v>1</v>
      </c>
      <c r="D3504">
        <v>1</v>
      </c>
      <c r="E3504">
        <v>4</v>
      </c>
      <c r="F3504">
        <v>3</v>
      </c>
      <c r="G3504">
        <v>3</v>
      </c>
      <c r="H3504">
        <f>VLOOKUP(B3504, patient!A:E, 5, FALSE)</f>
        <v>4</v>
      </c>
      <c r="I3504" t="str">
        <f>VLOOKUP(H3504, city!A:B, 2, FALSE)</f>
        <v>Birmingham</v>
      </c>
      <c r="J3504" t="str">
        <f>VLOOKUP(E3504, diagnosis!A:B, 2, FALSE)</f>
        <v>Hypertension</v>
      </c>
      <c r="K3504" t="str">
        <f>VLOOKUP(D3504, department!A:B, 2, FALSE)</f>
        <v>Cardiology</v>
      </c>
      <c r="L3504" t="str">
        <f>VLOOKUP(C3504, provider!A:B, 2, FALSE)</f>
        <v>Dr. Olu Abisola</v>
      </c>
      <c r="M3504" t="str">
        <f>VLOOKUP(G3504, insurance!A:B, 2, FALSE)</f>
        <v>Allianz</v>
      </c>
      <c r="N3504">
        <f>VLOOKUP(B3504, patient!A:D, 4, FALSE)</f>
        <v>53</v>
      </c>
      <c r="O3504" t="str">
        <f>VLOOKUP(B3504, patient!A:C, 3, FALSE)</f>
        <v>Male</v>
      </c>
      <c r="P3504" t="str">
        <f>VLOOKUP(B3504, patient!A:F, 6, FALSE)</f>
        <v>Hispanic</v>
      </c>
      <c r="Q3504" t="s">
        <v>486</v>
      </c>
      <c r="R3504">
        <v>852</v>
      </c>
      <c r="S3504">
        <v>90</v>
      </c>
      <c r="U3504" s="1" t="str">
        <f t="shared" si="162"/>
        <v>No</v>
      </c>
      <c r="V3504">
        <v>7</v>
      </c>
      <c r="W3504" t="s">
        <v>494</v>
      </c>
      <c r="X3504" t="s">
        <v>488</v>
      </c>
      <c r="Y3504" t="str">
        <f t="shared" si="163"/>
        <v>Scheduled</v>
      </c>
      <c r="Z3504" t="s">
        <v>489</v>
      </c>
      <c r="AA3504" s="1">
        <v>45646</v>
      </c>
      <c r="AB3504" s="1">
        <v>45642</v>
      </c>
      <c r="AC3504" t="s">
        <v>493</v>
      </c>
      <c r="AD3504">
        <v>680.4</v>
      </c>
      <c r="AE3504">
        <v>30</v>
      </c>
      <c r="AF3504" t="str">
        <f t="shared" si="164"/>
        <v>Dec</v>
      </c>
    </row>
    <row r="3505" spans="1:32" x14ac:dyDescent="0.25">
      <c r="A3505" s="1">
        <v>45642</v>
      </c>
      <c r="B3505">
        <v>657</v>
      </c>
      <c r="C3505">
        <v>1</v>
      </c>
      <c r="D3505">
        <v>3</v>
      </c>
      <c r="E3505">
        <v>5</v>
      </c>
      <c r="F3505">
        <v>5</v>
      </c>
      <c r="G3505">
        <v>1</v>
      </c>
      <c r="H3505">
        <f>VLOOKUP(B3505, patient!A:E, 5, FALSE)</f>
        <v>10</v>
      </c>
      <c r="I3505" t="str">
        <f>VLOOKUP(H3505, city!A:B, 2, FALSE)</f>
        <v>Edinburgh</v>
      </c>
      <c r="J3505" t="str">
        <f>VLOOKUP(E3505, diagnosis!A:B, 2, FALSE)</f>
        <v>Migraine</v>
      </c>
      <c r="K3505" t="str">
        <f>VLOOKUP(D3505, department!A:B, 2, FALSE)</f>
        <v>Neurology</v>
      </c>
      <c r="L3505" t="str">
        <f>VLOOKUP(C3505, provider!A:B, 2, FALSE)</f>
        <v>Dr. Olu Abisola</v>
      </c>
      <c r="M3505" t="str">
        <f>VLOOKUP(G3505, insurance!A:B, 2, FALSE)</f>
        <v>Aviva</v>
      </c>
      <c r="N3505">
        <f>VLOOKUP(B3505, patient!A:D, 4, FALSE)</f>
        <v>28</v>
      </c>
      <c r="O3505" t="str">
        <f>VLOOKUP(B3505, patient!A:C, 3, FALSE)</f>
        <v>Male</v>
      </c>
      <c r="P3505" t="str">
        <f>VLOOKUP(B3505, patient!A:F, 6, FALSE)</f>
        <v>Black</v>
      </c>
      <c r="Q3505" t="s">
        <v>486</v>
      </c>
      <c r="R3505">
        <v>807</v>
      </c>
      <c r="S3505">
        <v>32</v>
      </c>
      <c r="T3505" s="1">
        <v>45670</v>
      </c>
      <c r="U3505" s="1" t="str">
        <f t="shared" si="162"/>
        <v>Yes</v>
      </c>
      <c r="V3505">
        <v>8</v>
      </c>
      <c r="W3505" t="s">
        <v>492</v>
      </c>
      <c r="X3505" t="s">
        <v>488</v>
      </c>
      <c r="Y3505" t="str">
        <f t="shared" si="163"/>
        <v>Scheduled</v>
      </c>
      <c r="Z3505" t="s">
        <v>489</v>
      </c>
      <c r="AC3505" t="s">
        <v>490</v>
      </c>
      <c r="AD3505">
        <v>587.29999999999995</v>
      </c>
      <c r="AE3505">
        <v>0</v>
      </c>
      <c r="AF3505" t="str">
        <f t="shared" si="164"/>
        <v>Dec</v>
      </c>
    </row>
    <row r="3506" spans="1:32" x14ac:dyDescent="0.25">
      <c r="A3506" s="1">
        <v>45642</v>
      </c>
      <c r="B3506">
        <v>1674</v>
      </c>
      <c r="C3506">
        <v>1</v>
      </c>
      <c r="D3506">
        <v>5</v>
      </c>
      <c r="E3506">
        <v>3</v>
      </c>
      <c r="F3506">
        <v>4</v>
      </c>
      <c r="G3506">
        <v>2</v>
      </c>
      <c r="H3506">
        <f>VLOOKUP(B3506, patient!A:E, 5, FALSE)</f>
        <v>4</v>
      </c>
      <c r="I3506" t="str">
        <f>VLOOKUP(H3506, city!A:B, 2, FALSE)</f>
        <v>Birmingham</v>
      </c>
      <c r="J3506" t="str">
        <f>VLOOKUP(E3506, diagnosis!A:B, 2, FALSE)</f>
        <v>Fracture</v>
      </c>
      <c r="K3506" t="str">
        <f>VLOOKUP(D3506, department!A:B, 2, FALSE)</f>
        <v>Pediatrics</v>
      </c>
      <c r="L3506" t="str">
        <f>VLOOKUP(C3506, provider!A:B, 2, FALSE)</f>
        <v>Dr. Olu Abisola</v>
      </c>
      <c r="M3506" t="str">
        <f>VLOOKUP(G3506, insurance!A:B, 2, FALSE)</f>
        <v>AXA</v>
      </c>
      <c r="N3506">
        <f>VLOOKUP(B3506, patient!A:D, 4, FALSE)</f>
        <v>69</v>
      </c>
      <c r="O3506" t="str">
        <f>VLOOKUP(B3506, patient!A:C, 3, FALSE)</f>
        <v>Female</v>
      </c>
      <c r="P3506" t="str">
        <f>VLOOKUP(B3506, patient!A:F, 6, FALSE)</f>
        <v>Hispanic</v>
      </c>
      <c r="Q3506" t="s">
        <v>491</v>
      </c>
      <c r="R3506">
        <v>378</v>
      </c>
      <c r="S3506">
        <v>164</v>
      </c>
      <c r="T3506" s="1">
        <v>45655</v>
      </c>
      <c r="U3506" s="1" t="str">
        <f t="shared" si="162"/>
        <v>Yes</v>
      </c>
      <c r="V3506">
        <v>10</v>
      </c>
      <c r="W3506" t="s">
        <v>494</v>
      </c>
      <c r="X3506" t="s">
        <v>488</v>
      </c>
      <c r="Y3506" t="str">
        <f t="shared" si="163"/>
        <v>Scheduled</v>
      </c>
      <c r="Z3506" t="s">
        <v>497</v>
      </c>
      <c r="AC3506" t="s">
        <v>490</v>
      </c>
      <c r="AD3506">
        <v>379.4</v>
      </c>
      <c r="AE3506">
        <v>0</v>
      </c>
      <c r="AF3506" t="str">
        <f t="shared" si="164"/>
        <v>Dec</v>
      </c>
    </row>
    <row r="3507" spans="1:32" x14ac:dyDescent="0.25">
      <c r="A3507" s="1">
        <v>45642</v>
      </c>
      <c r="B3507">
        <v>1237</v>
      </c>
      <c r="C3507">
        <v>1</v>
      </c>
      <c r="D3507">
        <v>4</v>
      </c>
      <c r="E3507">
        <v>1</v>
      </c>
      <c r="F3507">
        <v>5</v>
      </c>
      <c r="G3507">
        <v>3</v>
      </c>
      <c r="H3507">
        <f>VLOOKUP(B3507, patient!A:E, 5, FALSE)</f>
        <v>10</v>
      </c>
      <c r="I3507" t="str">
        <f>VLOOKUP(H3507, city!A:B, 2, FALSE)</f>
        <v>Edinburgh</v>
      </c>
      <c r="J3507" t="str">
        <f>VLOOKUP(E3507, diagnosis!A:B, 2, FALSE)</f>
        <v>Appendicitis</v>
      </c>
      <c r="K3507" t="str">
        <f>VLOOKUP(D3507, department!A:B, 2, FALSE)</f>
        <v>Orthopedics</v>
      </c>
      <c r="L3507" t="str">
        <f>VLOOKUP(C3507, provider!A:B, 2, FALSE)</f>
        <v>Dr. Olu Abisola</v>
      </c>
      <c r="M3507" t="str">
        <f>VLOOKUP(G3507, insurance!A:B, 2, FALSE)</f>
        <v>Allianz</v>
      </c>
      <c r="N3507">
        <f>VLOOKUP(B3507, patient!A:D, 4, FALSE)</f>
        <v>32</v>
      </c>
      <c r="O3507" t="str">
        <f>VLOOKUP(B3507, patient!A:C, 3, FALSE)</f>
        <v>Male</v>
      </c>
      <c r="P3507" t="str">
        <f>VLOOKUP(B3507, patient!A:F, 6, FALSE)</f>
        <v>Black</v>
      </c>
      <c r="Q3507" t="s">
        <v>486</v>
      </c>
      <c r="R3507">
        <v>73</v>
      </c>
      <c r="S3507">
        <v>176</v>
      </c>
      <c r="U3507" s="1" t="str">
        <f t="shared" si="162"/>
        <v>No</v>
      </c>
      <c r="V3507">
        <v>6</v>
      </c>
      <c r="W3507" t="s">
        <v>492</v>
      </c>
      <c r="X3507" t="s">
        <v>488</v>
      </c>
      <c r="Y3507" t="str">
        <f t="shared" si="163"/>
        <v>Scheduled</v>
      </c>
      <c r="Z3507" t="s">
        <v>489</v>
      </c>
      <c r="AA3507" s="1">
        <v>45649</v>
      </c>
      <c r="AB3507" s="1">
        <v>45642</v>
      </c>
      <c r="AC3507" t="s">
        <v>498</v>
      </c>
      <c r="AD3507">
        <v>181.3</v>
      </c>
      <c r="AE3507">
        <v>10</v>
      </c>
      <c r="AF3507" t="str">
        <f t="shared" si="164"/>
        <v>Dec</v>
      </c>
    </row>
    <row r="3508" spans="1:32" x14ac:dyDescent="0.25">
      <c r="A3508" s="1">
        <v>45642</v>
      </c>
      <c r="B3508">
        <v>4246</v>
      </c>
      <c r="C3508">
        <v>1</v>
      </c>
      <c r="D3508">
        <v>2</v>
      </c>
      <c r="E3508">
        <v>4</v>
      </c>
      <c r="F3508">
        <v>5</v>
      </c>
      <c r="G3508">
        <v>3</v>
      </c>
      <c r="H3508">
        <f>VLOOKUP(B3508, patient!A:E, 5, FALSE)</f>
        <v>4</v>
      </c>
      <c r="I3508" t="str">
        <f>VLOOKUP(H3508, city!A:B, 2, FALSE)</f>
        <v>Birmingham</v>
      </c>
      <c r="J3508" t="str">
        <f>VLOOKUP(E3508, diagnosis!A:B, 2, FALSE)</f>
        <v>Hypertension</v>
      </c>
      <c r="K3508" t="str">
        <f>VLOOKUP(D3508, department!A:B, 2, FALSE)</f>
        <v>General Surgery</v>
      </c>
      <c r="L3508" t="str">
        <f>VLOOKUP(C3508, provider!A:B, 2, FALSE)</f>
        <v>Dr. Olu Abisola</v>
      </c>
      <c r="M3508" t="str">
        <f>VLOOKUP(G3508, insurance!A:B, 2, FALSE)</f>
        <v>Allianz</v>
      </c>
      <c r="N3508">
        <f>VLOOKUP(B3508, patient!A:D, 4, FALSE)</f>
        <v>36</v>
      </c>
      <c r="O3508" t="str">
        <f>VLOOKUP(B3508, patient!A:C, 3, FALSE)</f>
        <v>Female</v>
      </c>
      <c r="P3508" t="str">
        <f>VLOOKUP(B3508, patient!A:F, 6, FALSE)</f>
        <v>Asian</v>
      </c>
      <c r="Q3508" t="s">
        <v>486</v>
      </c>
      <c r="R3508">
        <v>640</v>
      </c>
      <c r="S3508">
        <v>100</v>
      </c>
      <c r="T3508" s="1">
        <v>45661</v>
      </c>
      <c r="U3508" s="1" t="str">
        <f t="shared" si="162"/>
        <v>Yes</v>
      </c>
      <c r="V3508">
        <v>6</v>
      </c>
      <c r="W3508" t="s">
        <v>494</v>
      </c>
      <c r="X3508" t="s">
        <v>488</v>
      </c>
      <c r="Y3508" t="str">
        <f t="shared" si="163"/>
        <v>Scheduled</v>
      </c>
      <c r="Z3508" t="s">
        <v>497</v>
      </c>
      <c r="AC3508" t="s">
        <v>490</v>
      </c>
      <c r="AD3508">
        <v>518</v>
      </c>
      <c r="AE3508">
        <v>0</v>
      </c>
      <c r="AF3508" t="str">
        <f t="shared" si="164"/>
        <v>Dec</v>
      </c>
    </row>
    <row r="3509" spans="1:32" x14ac:dyDescent="0.25">
      <c r="A3509" s="1">
        <v>45642</v>
      </c>
      <c r="B3509">
        <v>2638</v>
      </c>
      <c r="C3509">
        <v>1</v>
      </c>
      <c r="D3509">
        <v>5</v>
      </c>
      <c r="E3509">
        <v>1</v>
      </c>
      <c r="F3509">
        <v>1</v>
      </c>
      <c r="G3509">
        <v>1</v>
      </c>
      <c r="H3509">
        <f>VLOOKUP(B3509, patient!A:E, 5, FALSE)</f>
        <v>10</v>
      </c>
      <c r="I3509" t="str">
        <f>VLOOKUP(H3509, city!A:B, 2, FALSE)</f>
        <v>Edinburgh</v>
      </c>
      <c r="J3509" t="str">
        <f>VLOOKUP(E3509, diagnosis!A:B, 2, FALSE)</f>
        <v>Appendicitis</v>
      </c>
      <c r="K3509" t="str">
        <f>VLOOKUP(D3509, department!A:B, 2, FALSE)</f>
        <v>Pediatrics</v>
      </c>
      <c r="L3509" t="str">
        <f>VLOOKUP(C3509, provider!A:B, 2, FALSE)</f>
        <v>Dr. Olu Abisola</v>
      </c>
      <c r="M3509" t="str">
        <f>VLOOKUP(G3509, insurance!A:B, 2, FALSE)</f>
        <v>Aviva</v>
      </c>
      <c r="N3509">
        <f>VLOOKUP(B3509, patient!A:D, 4, FALSE)</f>
        <v>24</v>
      </c>
      <c r="O3509" t="str">
        <f>VLOOKUP(B3509, patient!A:C, 3, FALSE)</f>
        <v>Male</v>
      </c>
      <c r="P3509" t="str">
        <f>VLOOKUP(B3509, patient!A:F, 6, FALSE)</f>
        <v>Other</v>
      </c>
      <c r="Q3509" t="s">
        <v>486</v>
      </c>
      <c r="R3509">
        <v>735</v>
      </c>
      <c r="S3509">
        <v>119</v>
      </c>
      <c r="U3509" s="1" t="str">
        <f t="shared" si="162"/>
        <v>No</v>
      </c>
      <c r="V3509">
        <v>5</v>
      </c>
      <c r="W3509" t="s">
        <v>494</v>
      </c>
      <c r="X3509" t="s">
        <v>488</v>
      </c>
      <c r="Y3509" t="str">
        <f t="shared" si="163"/>
        <v>Scheduled</v>
      </c>
      <c r="Z3509" t="s">
        <v>497</v>
      </c>
      <c r="AA3509" s="1">
        <v>45643</v>
      </c>
      <c r="AB3509" s="1">
        <v>45642</v>
      </c>
      <c r="AC3509" t="s">
        <v>498</v>
      </c>
      <c r="AD3509">
        <v>604.79999999999995</v>
      </c>
      <c r="AE3509">
        <v>10</v>
      </c>
      <c r="AF3509" t="str">
        <f t="shared" si="164"/>
        <v>Dec</v>
      </c>
    </row>
    <row r="3510" spans="1:32" x14ac:dyDescent="0.25">
      <c r="A3510" s="1">
        <v>45642</v>
      </c>
      <c r="B3510">
        <v>1672</v>
      </c>
      <c r="C3510">
        <v>1</v>
      </c>
      <c r="D3510">
        <v>1</v>
      </c>
      <c r="E3510">
        <v>3</v>
      </c>
      <c r="F3510">
        <v>4</v>
      </c>
      <c r="G3510">
        <v>1</v>
      </c>
      <c r="H3510">
        <f>VLOOKUP(B3510, patient!A:E, 5, FALSE)</f>
        <v>4</v>
      </c>
      <c r="I3510" t="str">
        <f>VLOOKUP(H3510, city!A:B, 2, FALSE)</f>
        <v>Birmingham</v>
      </c>
      <c r="J3510" t="str">
        <f>VLOOKUP(E3510, diagnosis!A:B, 2, FALSE)</f>
        <v>Fracture</v>
      </c>
      <c r="K3510" t="str">
        <f>VLOOKUP(D3510, department!A:B, 2, FALSE)</f>
        <v>Cardiology</v>
      </c>
      <c r="L3510" t="str">
        <f>VLOOKUP(C3510, provider!A:B, 2, FALSE)</f>
        <v>Dr. Olu Abisola</v>
      </c>
      <c r="M3510" t="str">
        <f>VLOOKUP(G3510, insurance!A:B, 2, FALSE)</f>
        <v>Aviva</v>
      </c>
      <c r="N3510">
        <f>VLOOKUP(B3510, patient!A:D, 4, FALSE)</f>
        <v>68</v>
      </c>
      <c r="O3510" t="str">
        <f>VLOOKUP(B3510, patient!A:C, 3, FALSE)</f>
        <v>Male</v>
      </c>
      <c r="P3510" t="str">
        <f>VLOOKUP(B3510, patient!A:F, 6, FALSE)</f>
        <v>Asian</v>
      </c>
      <c r="Q3510" t="s">
        <v>486</v>
      </c>
      <c r="R3510">
        <v>140</v>
      </c>
      <c r="S3510">
        <v>102</v>
      </c>
      <c r="T3510" s="1">
        <v>45656</v>
      </c>
      <c r="U3510" s="1" t="str">
        <f t="shared" si="162"/>
        <v>Yes</v>
      </c>
      <c r="V3510">
        <v>5</v>
      </c>
      <c r="W3510" t="s">
        <v>494</v>
      </c>
      <c r="X3510" t="s">
        <v>488</v>
      </c>
      <c r="Y3510" t="str">
        <f t="shared" si="163"/>
        <v>Scheduled</v>
      </c>
      <c r="Z3510" t="s">
        <v>489</v>
      </c>
      <c r="AC3510" t="s">
        <v>490</v>
      </c>
      <c r="AD3510">
        <v>169.4</v>
      </c>
      <c r="AE3510">
        <v>0</v>
      </c>
      <c r="AF3510" t="str">
        <f t="shared" si="164"/>
        <v>Dec</v>
      </c>
    </row>
    <row r="3511" spans="1:32" x14ac:dyDescent="0.25">
      <c r="A3511" s="1">
        <v>45642</v>
      </c>
      <c r="B3511">
        <v>935</v>
      </c>
      <c r="C3511">
        <v>1</v>
      </c>
      <c r="D3511">
        <v>2</v>
      </c>
      <c r="E3511">
        <v>3</v>
      </c>
      <c r="F3511">
        <v>5</v>
      </c>
      <c r="G3511">
        <v>1</v>
      </c>
      <c r="H3511">
        <f>VLOOKUP(B3511, patient!A:E, 5, FALSE)</f>
        <v>10</v>
      </c>
      <c r="I3511" t="str">
        <f>VLOOKUP(H3511, city!A:B, 2, FALSE)</f>
        <v>Edinburgh</v>
      </c>
      <c r="J3511" t="str">
        <f>VLOOKUP(E3511, diagnosis!A:B, 2, FALSE)</f>
        <v>Fracture</v>
      </c>
      <c r="K3511" t="str">
        <f>VLOOKUP(D3511, department!A:B, 2, FALSE)</f>
        <v>General Surgery</v>
      </c>
      <c r="L3511" t="str">
        <f>VLOOKUP(C3511, provider!A:B, 2, FALSE)</f>
        <v>Dr. Olu Abisola</v>
      </c>
      <c r="M3511" t="str">
        <f>VLOOKUP(G3511, insurance!A:B, 2, FALSE)</f>
        <v>Aviva</v>
      </c>
      <c r="N3511">
        <f>VLOOKUP(B3511, patient!A:D, 4, FALSE)</f>
        <v>45</v>
      </c>
      <c r="O3511" t="str">
        <f>VLOOKUP(B3511, patient!A:C, 3, FALSE)</f>
        <v>Male</v>
      </c>
      <c r="P3511" t="str">
        <f>VLOOKUP(B3511, patient!A:F, 6, FALSE)</f>
        <v>Other</v>
      </c>
      <c r="Q3511" t="s">
        <v>491</v>
      </c>
      <c r="R3511">
        <v>979</v>
      </c>
      <c r="S3511">
        <v>135</v>
      </c>
      <c r="T3511" s="1">
        <v>45656</v>
      </c>
      <c r="U3511" s="1" t="str">
        <f t="shared" si="162"/>
        <v>Yes</v>
      </c>
      <c r="V3511">
        <v>8</v>
      </c>
      <c r="W3511" t="s">
        <v>487</v>
      </c>
      <c r="X3511" t="s">
        <v>488</v>
      </c>
      <c r="Y3511" t="str">
        <f t="shared" si="163"/>
        <v>Scheduled</v>
      </c>
      <c r="Z3511" t="s">
        <v>489</v>
      </c>
      <c r="AC3511" t="s">
        <v>490</v>
      </c>
      <c r="AD3511">
        <v>779.8</v>
      </c>
      <c r="AE3511">
        <v>0</v>
      </c>
      <c r="AF3511" t="str">
        <f t="shared" si="164"/>
        <v>Dec</v>
      </c>
    </row>
    <row r="3512" spans="1:32" x14ac:dyDescent="0.25">
      <c r="A3512" s="1">
        <v>45643</v>
      </c>
      <c r="B3512">
        <v>4441</v>
      </c>
      <c r="C3512">
        <v>1</v>
      </c>
      <c r="D3512">
        <v>3</v>
      </c>
      <c r="E3512">
        <v>1</v>
      </c>
      <c r="F3512">
        <v>3</v>
      </c>
      <c r="G3512">
        <v>3</v>
      </c>
      <c r="H3512">
        <f>VLOOKUP(B3512, patient!A:E, 5, FALSE)</f>
        <v>4</v>
      </c>
      <c r="I3512" t="str">
        <f>VLOOKUP(H3512, city!A:B, 2, FALSE)</f>
        <v>Birmingham</v>
      </c>
      <c r="J3512" t="str">
        <f>VLOOKUP(E3512, diagnosis!A:B, 2, FALSE)</f>
        <v>Appendicitis</v>
      </c>
      <c r="K3512" t="str">
        <f>VLOOKUP(D3512, department!A:B, 2, FALSE)</f>
        <v>Neurology</v>
      </c>
      <c r="L3512" t="str">
        <f>VLOOKUP(C3512, provider!A:B, 2, FALSE)</f>
        <v>Dr. Olu Abisola</v>
      </c>
      <c r="M3512" t="str">
        <f>VLOOKUP(G3512, insurance!A:B, 2, FALSE)</f>
        <v>Allianz</v>
      </c>
      <c r="N3512">
        <f>VLOOKUP(B3512, patient!A:D, 4, FALSE)</f>
        <v>68</v>
      </c>
      <c r="O3512" t="str">
        <f>VLOOKUP(B3512, patient!A:C, 3, FALSE)</f>
        <v>Male</v>
      </c>
      <c r="P3512" t="str">
        <f>VLOOKUP(B3512, patient!A:F, 6, FALSE)</f>
        <v>Asian</v>
      </c>
      <c r="Q3512" t="s">
        <v>491</v>
      </c>
      <c r="R3512">
        <v>686</v>
      </c>
      <c r="S3512">
        <v>144</v>
      </c>
      <c r="T3512" s="1">
        <v>45658</v>
      </c>
      <c r="U3512" s="1" t="str">
        <f t="shared" si="162"/>
        <v>Yes</v>
      </c>
      <c r="V3512">
        <v>5</v>
      </c>
      <c r="W3512" t="s">
        <v>494</v>
      </c>
      <c r="X3512" t="s">
        <v>488</v>
      </c>
      <c r="Y3512" t="str">
        <f t="shared" si="163"/>
        <v>Scheduled</v>
      </c>
      <c r="Z3512" t="s">
        <v>497</v>
      </c>
      <c r="AC3512" t="s">
        <v>490</v>
      </c>
      <c r="AD3512">
        <v>581</v>
      </c>
      <c r="AE3512">
        <v>0</v>
      </c>
      <c r="AF3512" t="str">
        <f t="shared" si="164"/>
        <v>Dec</v>
      </c>
    </row>
    <row r="3513" spans="1:32" x14ac:dyDescent="0.25">
      <c r="A3513" s="1">
        <v>45643</v>
      </c>
      <c r="B3513">
        <v>84</v>
      </c>
      <c r="C3513">
        <v>1</v>
      </c>
      <c r="D3513">
        <v>5</v>
      </c>
      <c r="E3513">
        <v>4</v>
      </c>
      <c r="F3513">
        <v>4</v>
      </c>
      <c r="G3513">
        <v>1</v>
      </c>
      <c r="H3513">
        <f>VLOOKUP(B3513, patient!A:E, 5, FALSE)</f>
        <v>10</v>
      </c>
      <c r="I3513" t="str">
        <f>VLOOKUP(H3513, city!A:B, 2, FALSE)</f>
        <v>Edinburgh</v>
      </c>
      <c r="J3513" t="str">
        <f>VLOOKUP(E3513, diagnosis!A:B, 2, FALSE)</f>
        <v>Hypertension</v>
      </c>
      <c r="K3513" t="str">
        <f>VLOOKUP(D3513, department!A:B, 2, FALSE)</f>
        <v>Pediatrics</v>
      </c>
      <c r="L3513" t="str">
        <f>VLOOKUP(C3513, provider!A:B, 2, FALSE)</f>
        <v>Dr. Olu Abisola</v>
      </c>
      <c r="M3513" t="str">
        <f>VLOOKUP(G3513, insurance!A:B, 2, FALSE)</f>
        <v>Aviva</v>
      </c>
      <c r="N3513">
        <f>VLOOKUP(B3513, patient!A:D, 4, FALSE)</f>
        <v>60</v>
      </c>
      <c r="O3513" t="str">
        <f>VLOOKUP(B3513, patient!A:C, 3, FALSE)</f>
        <v>Female</v>
      </c>
      <c r="P3513" t="str">
        <f>VLOOKUP(B3513, patient!A:F, 6, FALSE)</f>
        <v>White</v>
      </c>
      <c r="Q3513" t="s">
        <v>486</v>
      </c>
      <c r="R3513">
        <v>370</v>
      </c>
      <c r="S3513">
        <v>21</v>
      </c>
      <c r="U3513" s="1" t="str">
        <f t="shared" si="162"/>
        <v>No</v>
      </c>
      <c r="V3513">
        <v>6</v>
      </c>
      <c r="W3513" t="s">
        <v>494</v>
      </c>
      <c r="X3513" t="s">
        <v>488</v>
      </c>
      <c r="Y3513" t="str">
        <f t="shared" si="163"/>
        <v>Scheduled</v>
      </c>
      <c r="Z3513" t="s">
        <v>497</v>
      </c>
      <c r="AA3513" s="1">
        <v>45644</v>
      </c>
      <c r="AB3513" s="1">
        <v>45643</v>
      </c>
      <c r="AC3513" t="s">
        <v>493</v>
      </c>
      <c r="AD3513">
        <v>294.7</v>
      </c>
      <c r="AE3513">
        <v>30</v>
      </c>
      <c r="AF3513" t="str">
        <f t="shared" si="164"/>
        <v>Dec</v>
      </c>
    </row>
    <row r="3514" spans="1:32" x14ac:dyDescent="0.25">
      <c r="A3514" s="1">
        <v>45643</v>
      </c>
      <c r="B3514">
        <v>2038</v>
      </c>
      <c r="C3514">
        <v>1</v>
      </c>
      <c r="D3514">
        <v>2</v>
      </c>
      <c r="E3514">
        <v>1</v>
      </c>
      <c r="F3514">
        <v>5</v>
      </c>
      <c r="G3514">
        <v>2</v>
      </c>
      <c r="H3514">
        <f>VLOOKUP(B3514, patient!A:E, 5, FALSE)</f>
        <v>4</v>
      </c>
      <c r="I3514" t="str">
        <f>VLOOKUP(H3514, city!A:B, 2, FALSE)</f>
        <v>Birmingham</v>
      </c>
      <c r="J3514" t="str">
        <f>VLOOKUP(E3514, diagnosis!A:B, 2, FALSE)</f>
        <v>Appendicitis</v>
      </c>
      <c r="K3514" t="str">
        <f>VLOOKUP(D3514, department!A:B, 2, FALSE)</f>
        <v>General Surgery</v>
      </c>
      <c r="L3514" t="str">
        <f>VLOOKUP(C3514, provider!A:B, 2, FALSE)</f>
        <v>Dr. Olu Abisola</v>
      </c>
      <c r="M3514" t="str">
        <f>VLOOKUP(G3514, insurance!A:B, 2, FALSE)</f>
        <v>AXA</v>
      </c>
      <c r="N3514">
        <f>VLOOKUP(B3514, patient!A:D, 4, FALSE)</f>
        <v>75</v>
      </c>
      <c r="O3514" t="str">
        <f>VLOOKUP(B3514, patient!A:C, 3, FALSE)</f>
        <v>Male</v>
      </c>
      <c r="P3514" t="str">
        <f>VLOOKUP(B3514, patient!A:F, 6, FALSE)</f>
        <v>White</v>
      </c>
      <c r="Q3514" t="s">
        <v>491</v>
      </c>
      <c r="R3514">
        <v>886</v>
      </c>
      <c r="S3514">
        <v>81</v>
      </c>
      <c r="U3514" s="1" t="str">
        <f t="shared" si="162"/>
        <v>No</v>
      </c>
      <c r="V3514">
        <v>3</v>
      </c>
      <c r="W3514" t="s">
        <v>487</v>
      </c>
      <c r="X3514" t="s">
        <v>488</v>
      </c>
      <c r="Y3514" t="str">
        <f t="shared" si="163"/>
        <v>Scheduled</v>
      </c>
      <c r="Z3514" t="s">
        <v>497</v>
      </c>
      <c r="AA3514" s="1">
        <v>45645</v>
      </c>
      <c r="AB3514" s="1">
        <v>45643</v>
      </c>
      <c r="AC3514" t="s">
        <v>496</v>
      </c>
      <c r="AD3514">
        <v>711.9</v>
      </c>
      <c r="AE3514">
        <v>50</v>
      </c>
      <c r="AF3514" t="str">
        <f t="shared" si="164"/>
        <v>Dec</v>
      </c>
    </row>
    <row r="3515" spans="1:32" x14ac:dyDescent="0.25">
      <c r="A3515" s="1">
        <v>45643</v>
      </c>
      <c r="B3515">
        <v>1933</v>
      </c>
      <c r="C3515">
        <v>1</v>
      </c>
      <c r="D3515">
        <v>5</v>
      </c>
      <c r="E3515">
        <v>1</v>
      </c>
      <c r="F3515">
        <v>3</v>
      </c>
      <c r="G3515">
        <v>3</v>
      </c>
      <c r="H3515">
        <f>VLOOKUP(B3515, patient!A:E, 5, FALSE)</f>
        <v>10</v>
      </c>
      <c r="I3515" t="str">
        <f>VLOOKUP(H3515, city!A:B, 2, FALSE)</f>
        <v>Edinburgh</v>
      </c>
      <c r="J3515" t="str">
        <f>VLOOKUP(E3515, diagnosis!A:B, 2, FALSE)</f>
        <v>Appendicitis</v>
      </c>
      <c r="K3515" t="str">
        <f>VLOOKUP(D3515, department!A:B, 2, FALSE)</f>
        <v>Pediatrics</v>
      </c>
      <c r="L3515" t="str">
        <f>VLOOKUP(C3515, provider!A:B, 2, FALSE)</f>
        <v>Dr. Olu Abisola</v>
      </c>
      <c r="M3515" t="str">
        <f>VLOOKUP(G3515, insurance!A:B, 2, FALSE)</f>
        <v>Allianz</v>
      </c>
      <c r="N3515">
        <f>VLOOKUP(B3515, patient!A:D, 4, FALSE)</f>
        <v>22</v>
      </c>
      <c r="O3515" t="str">
        <f>VLOOKUP(B3515, patient!A:C, 3, FALSE)</f>
        <v>Male</v>
      </c>
      <c r="P3515" t="str">
        <f>VLOOKUP(B3515, patient!A:F, 6, FALSE)</f>
        <v>Hispanic</v>
      </c>
      <c r="Q3515" t="s">
        <v>492</v>
      </c>
      <c r="R3515">
        <v>568</v>
      </c>
      <c r="S3515">
        <v>39</v>
      </c>
      <c r="T3515" s="1">
        <v>45656</v>
      </c>
      <c r="U3515" s="1" t="str">
        <f t="shared" si="162"/>
        <v>Yes</v>
      </c>
      <c r="V3515">
        <v>5</v>
      </c>
      <c r="W3515" t="s">
        <v>487</v>
      </c>
      <c r="X3515" t="s">
        <v>488</v>
      </c>
      <c r="Y3515" t="str">
        <f t="shared" si="163"/>
        <v>Scheduled</v>
      </c>
      <c r="Z3515" t="s">
        <v>489</v>
      </c>
      <c r="AC3515" t="s">
        <v>490</v>
      </c>
      <c r="AD3515">
        <v>424.9</v>
      </c>
      <c r="AE3515">
        <v>0</v>
      </c>
      <c r="AF3515" t="str">
        <f t="shared" si="164"/>
        <v>Dec</v>
      </c>
    </row>
    <row r="3516" spans="1:32" x14ac:dyDescent="0.25">
      <c r="A3516" s="1">
        <v>45643</v>
      </c>
      <c r="B3516">
        <v>3271</v>
      </c>
      <c r="C3516">
        <v>1</v>
      </c>
      <c r="D3516">
        <v>3</v>
      </c>
      <c r="E3516">
        <v>1</v>
      </c>
      <c r="F3516">
        <v>2</v>
      </c>
      <c r="G3516">
        <v>1</v>
      </c>
      <c r="H3516">
        <f>VLOOKUP(B3516, patient!A:E, 5, FALSE)</f>
        <v>4</v>
      </c>
      <c r="I3516" t="str">
        <f>VLOOKUP(H3516, city!A:B, 2, FALSE)</f>
        <v>Birmingham</v>
      </c>
      <c r="J3516" t="str">
        <f>VLOOKUP(E3516, diagnosis!A:B, 2, FALSE)</f>
        <v>Appendicitis</v>
      </c>
      <c r="K3516" t="str">
        <f>VLOOKUP(D3516, department!A:B, 2, FALSE)</f>
        <v>Neurology</v>
      </c>
      <c r="L3516" t="str">
        <f>VLOOKUP(C3516, provider!A:B, 2, FALSE)</f>
        <v>Dr. Olu Abisola</v>
      </c>
      <c r="M3516" t="str">
        <f>VLOOKUP(G3516, insurance!A:B, 2, FALSE)</f>
        <v>Aviva</v>
      </c>
      <c r="N3516">
        <f>VLOOKUP(B3516, patient!A:D, 4, FALSE)</f>
        <v>22</v>
      </c>
      <c r="O3516" t="str">
        <f>VLOOKUP(B3516, patient!A:C, 3, FALSE)</f>
        <v>Female</v>
      </c>
      <c r="P3516" t="str">
        <f>VLOOKUP(B3516, patient!A:F, 6, FALSE)</f>
        <v>Asian</v>
      </c>
      <c r="Q3516" t="s">
        <v>491</v>
      </c>
      <c r="R3516">
        <v>616</v>
      </c>
      <c r="S3516">
        <v>109</v>
      </c>
      <c r="T3516" s="1">
        <v>45671</v>
      </c>
      <c r="U3516" s="1" t="str">
        <f t="shared" si="162"/>
        <v>Yes</v>
      </c>
      <c r="V3516">
        <v>9</v>
      </c>
      <c r="W3516" t="s">
        <v>492</v>
      </c>
      <c r="X3516" t="s">
        <v>488</v>
      </c>
      <c r="Y3516" t="str">
        <f t="shared" si="163"/>
        <v>Scheduled</v>
      </c>
      <c r="Z3516" t="s">
        <v>497</v>
      </c>
      <c r="AC3516" t="s">
        <v>490</v>
      </c>
      <c r="AD3516">
        <v>507.5</v>
      </c>
      <c r="AE3516">
        <v>0</v>
      </c>
      <c r="AF3516" t="str">
        <f t="shared" si="164"/>
        <v>Dec</v>
      </c>
    </row>
    <row r="3517" spans="1:32" x14ac:dyDescent="0.25">
      <c r="A3517" s="1">
        <v>45643</v>
      </c>
      <c r="B3517">
        <v>297</v>
      </c>
      <c r="C3517">
        <v>1</v>
      </c>
      <c r="D3517">
        <v>5</v>
      </c>
      <c r="E3517">
        <v>4</v>
      </c>
      <c r="F3517">
        <v>3</v>
      </c>
      <c r="G3517">
        <v>3</v>
      </c>
      <c r="H3517">
        <f>VLOOKUP(B3517, patient!A:E, 5, FALSE)</f>
        <v>10</v>
      </c>
      <c r="I3517" t="str">
        <f>VLOOKUP(H3517, city!A:B, 2, FALSE)</f>
        <v>Edinburgh</v>
      </c>
      <c r="J3517" t="str">
        <f>VLOOKUP(E3517, diagnosis!A:B, 2, FALSE)</f>
        <v>Hypertension</v>
      </c>
      <c r="K3517" t="str">
        <f>VLOOKUP(D3517, department!A:B, 2, FALSE)</f>
        <v>Pediatrics</v>
      </c>
      <c r="L3517" t="str">
        <f>VLOOKUP(C3517, provider!A:B, 2, FALSE)</f>
        <v>Dr. Olu Abisola</v>
      </c>
      <c r="M3517" t="str">
        <f>VLOOKUP(G3517, insurance!A:B, 2, FALSE)</f>
        <v>Allianz</v>
      </c>
      <c r="N3517">
        <f>VLOOKUP(B3517, patient!A:D, 4, FALSE)</f>
        <v>47</v>
      </c>
      <c r="O3517" t="str">
        <f>VLOOKUP(B3517, patient!A:C, 3, FALSE)</f>
        <v>Female</v>
      </c>
      <c r="P3517" t="str">
        <f>VLOOKUP(B3517, patient!A:F, 6, FALSE)</f>
        <v>Other</v>
      </c>
      <c r="Q3517" t="s">
        <v>491</v>
      </c>
      <c r="R3517">
        <v>89</v>
      </c>
      <c r="S3517">
        <v>199</v>
      </c>
      <c r="U3517" s="1" t="str">
        <f t="shared" si="162"/>
        <v>No</v>
      </c>
      <c r="V3517">
        <v>3</v>
      </c>
      <c r="W3517" t="s">
        <v>494</v>
      </c>
      <c r="X3517" t="s">
        <v>488</v>
      </c>
      <c r="Y3517" t="str">
        <f t="shared" si="163"/>
        <v>Scheduled</v>
      </c>
      <c r="Z3517" t="s">
        <v>489</v>
      </c>
      <c r="AA3517" s="1">
        <v>45644</v>
      </c>
      <c r="AB3517" s="1">
        <v>45643</v>
      </c>
      <c r="AC3517" t="s">
        <v>496</v>
      </c>
      <c r="AD3517">
        <v>236.6</v>
      </c>
      <c r="AE3517">
        <v>50</v>
      </c>
      <c r="AF3517" t="str">
        <f t="shared" si="164"/>
        <v>Dec</v>
      </c>
    </row>
    <row r="3518" spans="1:32" x14ac:dyDescent="0.25">
      <c r="A3518" s="1">
        <v>45643</v>
      </c>
      <c r="B3518">
        <v>4956</v>
      </c>
      <c r="C3518">
        <v>1</v>
      </c>
      <c r="D3518">
        <v>1</v>
      </c>
      <c r="E3518">
        <v>2</v>
      </c>
      <c r="F3518">
        <v>4</v>
      </c>
      <c r="G3518">
        <v>2</v>
      </c>
      <c r="H3518">
        <f>VLOOKUP(B3518, patient!A:E, 5, FALSE)</f>
        <v>4</v>
      </c>
      <c r="I3518" t="str">
        <f>VLOOKUP(H3518, city!A:B, 2, FALSE)</f>
        <v>Birmingham</v>
      </c>
      <c r="J3518" t="str">
        <f>VLOOKUP(E3518, diagnosis!A:B, 2, FALSE)</f>
        <v>Asthma</v>
      </c>
      <c r="K3518" t="str">
        <f>VLOOKUP(D3518, department!A:B, 2, FALSE)</f>
        <v>Cardiology</v>
      </c>
      <c r="L3518" t="str">
        <f>VLOOKUP(C3518, provider!A:B, 2, FALSE)</f>
        <v>Dr. Olu Abisola</v>
      </c>
      <c r="M3518" t="str">
        <f>VLOOKUP(G3518, insurance!A:B, 2, FALSE)</f>
        <v>AXA</v>
      </c>
      <c r="N3518">
        <f>VLOOKUP(B3518, patient!A:D, 4, FALSE)</f>
        <v>71</v>
      </c>
      <c r="O3518" t="str">
        <f>VLOOKUP(B3518, patient!A:C, 3, FALSE)</f>
        <v>Male</v>
      </c>
      <c r="P3518" t="str">
        <f>VLOOKUP(B3518, patient!A:F, 6, FALSE)</f>
        <v>Black</v>
      </c>
      <c r="Q3518" t="s">
        <v>491</v>
      </c>
      <c r="R3518">
        <v>843</v>
      </c>
      <c r="S3518">
        <v>172</v>
      </c>
      <c r="U3518" s="1" t="str">
        <f t="shared" si="162"/>
        <v>No</v>
      </c>
      <c r="V3518">
        <v>8</v>
      </c>
      <c r="W3518" t="s">
        <v>492</v>
      </c>
      <c r="X3518" t="s">
        <v>488</v>
      </c>
      <c r="Y3518" t="str">
        <f t="shared" si="163"/>
        <v>Scheduled</v>
      </c>
      <c r="Z3518" t="s">
        <v>489</v>
      </c>
      <c r="AA3518" s="1">
        <v>45646</v>
      </c>
      <c r="AB3518" s="1">
        <v>45643</v>
      </c>
      <c r="AC3518" t="s">
        <v>496</v>
      </c>
      <c r="AD3518">
        <v>745.5</v>
      </c>
      <c r="AE3518">
        <v>50</v>
      </c>
      <c r="AF3518" t="str">
        <f t="shared" si="164"/>
        <v>Dec</v>
      </c>
    </row>
    <row r="3519" spans="1:32" x14ac:dyDescent="0.25">
      <c r="A3519" s="1">
        <v>45643</v>
      </c>
      <c r="B3519">
        <v>3460</v>
      </c>
      <c r="C3519">
        <v>1</v>
      </c>
      <c r="D3519">
        <v>2</v>
      </c>
      <c r="E3519">
        <v>4</v>
      </c>
      <c r="F3519">
        <v>5</v>
      </c>
      <c r="G3519">
        <v>2</v>
      </c>
      <c r="H3519">
        <f>VLOOKUP(B3519, patient!A:E, 5, FALSE)</f>
        <v>10</v>
      </c>
      <c r="I3519" t="str">
        <f>VLOOKUP(H3519, city!A:B, 2, FALSE)</f>
        <v>Edinburgh</v>
      </c>
      <c r="J3519" t="str">
        <f>VLOOKUP(E3519, diagnosis!A:B, 2, FALSE)</f>
        <v>Hypertension</v>
      </c>
      <c r="K3519" t="str">
        <f>VLOOKUP(D3519, department!A:B, 2, FALSE)</f>
        <v>General Surgery</v>
      </c>
      <c r="L3519" t="str">
        <f>VLOOKUP(C3519, provider!A:B, 2, FALSE)</f>
        <v>Dr. Olu Abisola</v>
      </c>
      <c r="M3519" t="str">
        <f>VLOOKUP(G3519, insurance!A:B, 2, FALSE)</f>
        <v>AXA</v>
      </c>
      <c r="N3519">
        <f>VLOOKUP(B3519, patient!A:D, 4, FALSE)</f>
        <v>49</v>
      </c>
      <c r="O3519" t="str">
        <f>VLOOKUP(B3519, patient!A:C, 3, FALSE)</f>
        <v>Male</v>
      </c>
      <c r="P3519" t="str">
        <f>VLOOKUP(B3519, patient!A:F, 6, FALSE)</f>
        <v>Hispanic</v>
      </c>
      <c r="Q3519" t="s">
        <v>492</v>
      </c>
      <c r="R3519">
        <v>530</v>
      </c>
      <c r="S3519">
        <v>81</v>
      </c>
      <c r="U3519" s="1" t="str">
        <f t="shared" si="162"/>
        <v>No</v>
      </c>
      <c r="V3519">
        <v>7</v>
      </c>
      <c r="W3519" t="s">
        <v>492</v>
      </c>
      <c r="X3519" t="s">
        <v>488</v>
      </c>
      <c r="Y3519" t="str">
        <f t="shared" si="163"/>
        <v>Scheduled</v>
      </c>
      <c r="Z3519" t="s">
        <v>489</v>
      </c>
      <c r="AA3519" s="1">
        <v>45649</v>
      </c>
      <c r="AB3519" s="1">
        <v>45643</v>
      </c>
      <c r="AC3519" t="s">
        <v>498</v>
      </c>
      <c r="AD3519">
        <v>434.7</v>
      </c>
      <c r="AE3519">
        <v>10</v>
      </c>
      <c r="AF3519" t="str">
        <f t="shared" si="164"/>
        <v>Dec</v>
      </c>
    </row>
    <row r="3520" spans="1:32" x14ac:dyDescent="0.25">
      <c r="A3520" s="1">
        <v>45643</v>
      </c>
      <c r="B3520">
        <v>136</v>
      </c>
      <c r="C3520">
        <v>1</v>
      </c>
      <c r="D3520">
        <v>2</v>
      </c>
      <c r="E3520">
        <v>1</v>
      </c>
      <c r="F3520">
        <v>5</v>
      </c>
      <c r="G3520">
        <v>2</v>
      </c>
      <c r="H3520">
        <f>VLOOKUP(B3520, patient!A:E, 5, FALSE)</f>
        <v>4</v>
      </c>
      <c r="I3520" t="str">
        <f>VLOOKUP(H3520, city!A:B, 2, FALSE)</f>
        <v>Birmingham</v>
      </c>
      <c r="J3520" t="str">
        <f>VLOOKUP(E3520, diagnosis!A:B, 2, FALSE)</f>
        <v>Appendicitis</v>
      </c>
      <c r="K3520" t="str">
        <f>VLOOKUP(D3520, department!A:B, 2, FALSE)</f>
        <v>General Surgery</v>
      </c>
      <c r="L3520" t="str">
        <f>VLOOKUP(C3520, provider!A:B, 2, FALSE)</f>
        <v>Dr. Olu Abisola</v>
      </c>
      <c r="M3520" t="str">
        <f>VLOOKUP(G3520, insurance!A:B, 2, FALSE)</f>
        <v>AXA</v>
      </c>
      <c r="N3520">
        <f>VLOOKUP(B3520, patient!A:D, 4, FALSE)</f>
        <v>25</v>
      </c>
      <c r="O3520" t="str">
        <f>VLOOKUP(B3520, patient!A:C, 3, FALSE)</f>
        <v>Female</v>
      </c>
      <c r="P3520" t="str">
        <f>VLOOKUP(B3520, patient!A:F, 6, FALSE)</f>
        <v>Hispanic</v>
      </c>
      <c r="Q3520" t="s">
        <v>492</v>
      </c>
      <c r="R3520">
        <v>630</v>
      </c>
      <c r="S3520">
        <v>36</v>
      </c>
      <c r="T3520" s="1">
        <v>45658</v>
      </c>
      <c r="U3520" s="1" t="str">
        <f t="shared" si="162"/>
        <v>Yes</v>
      </c>
      <c r="V3520">
        <v>4</v>
      </c>
      <c r="W3520" t="s">
        <v>494</v>
      </c>
      <c r="X3520" t="s">
        <v>488</v>
      </c>
      <c r="Y3520" t="str">
        <f t="shared" si="163"/>
        <v>Scheduled</v>
      </c>
      <c r="Z3520" t="s">
        <v>497</v>
      </c>
      <c r="AC3520" t="s">
        <v>490</v>
      </c>
      <c r="AD3520">
        <v>466.2</v>
      </c>
      <c r="AE3520">
        <v>0</v>
      </c>
      <c r="AF3520" t="str">
        <f t="shared" si="164"/>
        <v>Dec</v>
      </c>
    </row>
    <row r="3521" spans="1:32" x14ac:dyDescent="0.25">
      <c r="A3521" s="1">
        <v>45643</v>
      </c>
      <c r="B3521">
        <v>1117</v>
      </c>
      <c r="C3521">
        <v>1</v>
      </c>
      <c r="D3521">
        <v>2</v>
      </c>
      <c r="E3521">
        <v>5</v>
      </c>
      <c r="F3521">
        <v>5</v>
      </c>
      <c r="G3521">
        <v>1</v>
      </c>
      <c r="H3521">
        <f>VLOOKUP(B3521, patient!A:E, 5, FALSE)</f>
        <v>10</v>
      </c>
      <c r="I3521" t="str">
        <f>VLOOKUP(H3521, city!A:B, 2, FALSE)</f>
        <v>Edinburgh</v>
      </c>
      <c r="J3521" t="str">
        <f>VLOOKUP(E3521, diagnosis!A:B, 2, FALSE)</f>
        <v>Migraine</v>
      </c>
      <c r="K3521" t="str">
        <f>VLOOKUP(D3521, department!A:B, 2, FALSE)</f>
        <v>General Surgery</v>
      </c>
      <c r="L3521" t="str">
        <f>VLOOKUP(C3521, provider!A:B, 2, FALSE)</f>
        <v>Dr. Olu Abisola</v>
      </c>
      <c r="M3521" t="str">
        <f>VLOOKUP(G3521, insurance!A:B, 2, FALSE)</f>
        <v>Aviva</v>
      </c>
      <c r="N3521">
        <f>VLOOKUP(B3521, patient!A:D, 4, FALSE)</f>
        <v>27</v>
      </c>
      <c r="O3521" t="str">
        <f>VLOOKUP(B3521, patient!A:C, 3, FALSE)</f>
        <v>Female</v>
      </c>
      <c r="P3521" t="str">
        <f>VLOOKUP(B3521, patient!A:F, 6, FALSE)</f>
        <v>White</v>
      </c>
      <c r="Q3521" t="s">
        <v>492</v>
      </c>
      <c r="R3521">
        <v>91</v>
      </c>
      <c r="S3521">
        <v>58</v>
      </c>
      <c r="U3521" s="1" t="str">
        <f t="shared" si="162"/>
        <v>No</v>
      </c>
      <c r="V3521">
        <v>5</v>
      </c>
      <c r="W3521" t="s">
        <v>492</v>
      </c>
      <c r="X3521" t="s">
        <v>488</v>
      </c>
      <c r="Y3521" t="str">
        <f t="shared" si="163"/>
        <v>Scheduled</v>
      </c>
      <c r="Z3521" t="s">
        <v>489</v>
      </c>
      <c r="AA3521" s="1">
        <v>45649</v>
      </c>
      <c r="AB3521" s="1">
        <v>45643</v>
      </c>
      <c r="AC3521" t="s">
        <v>498</v>
      </c>
      <c r="AD3521">
        <v>111.3</v>
      </c>
      <c r="AE3521">
        <v>10</v>
      </c>
      <c r="AF3521" t="str">
        <f t="shared" si="164"/>
        <v>Dec</v>
      </c>
    </row>
    <row r="3522" spans="1:32" x14ac:dyDescent="0.25">
      <c r="A3522" s="1">
        <v>45644</v>
      </c>
      <c r="B3522">
        <v>316</v>
      </c>
      <c r="C3522">
        <v>1</v>
      </c>
      <c r="D3522">
        <v>5</v>
      </c>
      <c r="E3522">
        <v>5</v>
      </c>
      <c r="F3522">
        <v>5</v>
      </c>
      <c r="G3522">
        <v>1</v>
      </c>
      <c r="H3522">
        <f>VLOOKUP(B3522, patient!A:E, 5, FALSE)</f>
        <v>4</v>
      </c>
      <c r="I3522" t="str">
        <f>VLOOKUP(H3522, city!A:B, 2, FALSE)</f>
        <v>Birmingham</v>
      </c>
      <c r="J3522" t="str">
        <f>VLOOKUP(E3522, diagnosis!A:B, 2, FALSE)</f>
        <v>Migraine</v>
      </c>
      <c r="K3522" t="str">
        <f>VLOOKUP(D3522, department!A:B, 2, FALSE)</f>
        <v>Pediatrics</v>
      </c>
      <c r="L3522" t="str">
        <f>VLOOKUP(C3522, provider!A:B, 2, FALSE)</f>
        <v>Dr. Olu Abisola</v>
      </c>
      <c r="M3522" t="str">
        <f>VLOOKUP(G3522, insurance!A:B, 2, FALSE)</f>
        <v>Aviva</v>
      </c>
      <c r="N3522">
        <f>VLOOKUP(B3522, patient!A:D, 4, FALSE)</f>
        <v>55</v>
      </c>
      <c r="O3522" t="str">
        <f>VLOOKUP(B3522, patient!A:C, 3, FALSE)</f>
        <v>Female</v>
      </c>
      <c r="P3522" t="str">
        <f>VLOOKUP(B3522, patient!A:F, 6, FALSE)</f>
        <v>Asian</v>
      </c>
      <c r="Q3522" t="s">
        <v>491</v>
      </c>
      <c r="R3522">
        <v>826</v>
      </c>
      <c r="S3522">
        <v>29</v>
      </c>
      <c r="U3522" s="1" t="str">
        <f t="shared" si="162"/>
        <v>No</v>
      </c>
      <c r="V3522">
        <v>8</v>
      </c>
      <c r="W3522" t="s">
        <v>487</v>
      </c>
      <c r="X3522" t="s">
        <v>488</v>
      </c>
      <c r="Y3522" t="str">
        <f t="shared" si="163"/>
        <v>Scheduled</v>
      </c>
      <c r="Z3522" t="s">
        <v>497</v>
      </c>
      <c r="AA3522" s="1">
        <v>45645</v>
      </c>
      <c r="AB3522" s="1">
        <v>45644</v>
      </c>
      <c r="AC3522" t="s">
        <v>496</v>
      </c>
      <c r="AD3522">
        <v>633.5</v>
      </c>
      <c r="AE3522">
        <v>50</v>
      </c>
      <c r="AF3522" t="str">
        <f t="shared" si="164"/>
        <v>Dec</v>
      </c>
    </row>
    <row r="3523" spans="1:32" x14ac:dyDescent="0.25">
      <c r="A3523" s="1">
        <v>45644</v>
      </c>
      <c r="B3523">
        <v>2597</v>
      </c>
      <c r="C3523">
        <v>1</v>
      </c>
      <c r="D3523">
        <v>3</v>
      </c>
      <c r="E3523">
        <v>3</v>
      </c>
      <c r="F3523">
        <v>1</v>
      </c>
      <c r="G3523">
        <v>3</v>
      </c>
      <c r="H3523">
        <f>VLOOKUP(B3523, patient!A:E, 5, FALSE)</f>
        <v>10</v>
      </c>
      <c r="I3523" t="str">
        <f>VLOOKUP(H3523, city!A:B, 2, FALSE)</f>
        <v>Edinburgh</v>
      </c>
      <c r="J3523" t="str">
        <f>VLOOKUP(E3523, diagnosis!A:B, 2, FALSE)</f>
        <v>Fracture</v>
      </c>
      <c r="K3523" t="str">
        <f>VLOOKUP(D3523, department!A:B, 2, FALSE)</f>
        <v>Neurology</v>
      </c>
      <c r="L3523" t="str">
        <f>VLOOKUP(C3523, provider!A:B, 2, FALSE)</f>
        <v>Dr. Olu Abisola</v>
      </c>
      <c r="M3523" t="str">
        <f>VLOOKUP(G3523, insurance!A:B, 2, FALSE)</f>
        <v>Allianz</v>
      </c>
      <c r="N3523">
        <f>VLOOKUP(B3523, patient!A:D, 4, FALSE)</f>
        <v>64</v>
      </c>
      <c r="O3523" t="str">
        <f>VLOOKUP(B3523, patient!A:C, 3, FALSE)</f>
        <v>Male</v>
      </c>
      <c r="P3523" t="str">
        <f>VLOOKUP(B3523, patient!A:F, 6, FALSE)</f>
        <v>Asian</v>
      </c>
      <c r="Q3523" t="s">
        <v>492</v>
      </c>
      <c r="R3523">
        <v>598</v>
      </c>
      <c r="S3523">
        <v>172</v>
      </c>
      <c r="U3523" s="1" t="str">
        <f t="shared" ref="U3523:U3586" si="165">IF(T3523&lt;&gt;"", "Yes", "No")</f>
        <v>No</v>
      </c>
      <c r="V3523">
        <v>10</v>
      </c>
      <c r="W3523" t="s">
        <v>487</v>
      </c>
      <c r="X3523" t="s">
        <v>488</v>
      </c>
      <c r="Y3523" t="str">
        <f t="shared" ref="Y3523:Y3586" si="166">IF(TRIM(X3523)="yes", "Emergency", "Scheduled")</f>
        <v>Scheduled</v>
      </c>
      <c r="Z3523" t="s">
        <v>489</v>
      </c>
      <c r="AA3523" s="1">
        <v>45650</v>
      </c>
      <c r="AB3523" s="1">
        <v>45644</v>
      </c>
      <c r="AC3523" t="s">
        <v>496</v>
      </c>
      <c r="AD3523">
        <v>574</v>
      </c>
      <c r="AE3523">
        <v>50</v>
      </c>
      <c r="AF3523" t="str">
        <f t="shared" ref="AF3523:AF3586" si="167">TEXT(A3523, "mmm")</f>
        <v>Dec</v>
      </c>
    </row>
    <row r="3524" spans="1:32" x14ac:dyDescent="0.25">
      <c r="A3524" s="1">
        <v>45644</v>
      </c>
      <c r="B3524">
        <v>2693</v>
      </c>
      <c r="C3524">
        <v>1</v>
      </c>
      <c r="D3524">
        <v>5</v>
      </c>
      <c r="E3524">
        <v>2</v>
      </c>
      <c r="F3524">
        <v>3</v>
      </c>
      <c r="G3524">
        <v>1</v>
      </c>
      <c r="H3524">
        <f>VLOOKUP(B3524, patient!A:E, 5, FALSE)</f>
        <v>4</v>
      </c>
      <c r="I3524" t="str">
        <f>VLOOKUP(H3524, city!A:B, 2, FALSE)</f>
        <v>Birmingham</v>
      </c>
      <c r="J3524" t="str">
        <f>VLOOKUP(E3524, diagnosis!A:B, 2, FALSE)</f>
        <v>Asthma</v>
      </c>
      <c r="K3524" t="str">
        <f>VLOOKUP(D3524, department!A:B, 2, FALSE)</f>
        <v>Pediatrics</v>
      </c>
      <c r="L3524" t="str">
        <f>VLOOKUP(C3524, provider!A:B, 2, FALSE)</f>
        <v>Dr. Olu Abisola</v>
      </c>
      <c r="M3524" t="str">
        <f>VLOOKUP(G3524, insurance!A:B, 2, FALSE)</f>
        <v>Aviva</v>
      </c>
      <c r="N3524">
        <f>VLOOKUP(B3524, patient!A:D, 4, FALSE)</f>
        <v>49</v>
      </c>
      <c r="O3524" t="str">
        <f>VLOOKUP(B3524, patient!A:C, 3, FALSE)</f>
        <v>Male</v>
      </c>
      <c r="P3524" t="str">
        <f>VLOOKUP(B3524, patient!A:F, 6, FALSE)</f>
        <v>Hispanic</v>
      </c>
      <c r="Q3524" t="s">
        <v>492</v>
      </c>
      <c r="R3524">
        <v>399</v>
      </c>
      <c r="S3524">
        <v>129</v>
      </c>
      <c r="U3524" s="1" t="str">
        <f t="shared" si="165"/>
        <v>No</v>
      </c>
      <c r="V3524">
        <v>7</v>
      </c>
      <c r="W3524" t="s">
        <v>494</v>
      </c>
      <c r="X3524" t="s">
        <v>488</v>
      </c>
      <c r="Y3524" t="str">
        <f t="shared" si="166"/>
        <v>Scheduled</v>
      </c>
      <c r="Z3524" t="s">
        <v>497</v>
      </c>
      <c r="AA3524" s="1">
        <v>45649</v>
      </c>
      <c r="AB3524" s="1">
        <v>45644</v>
      </c>
      <c r="AC3524" t="s">
        <v>498</v>
      </c>
      <c r="AD3524">
        <v>376.6</v>
      </c>
      <c r="AE3524">
        <v>10</v>
      </c>
      <c r="AF3524" t="str">
        <f t="shared" si="167"/>
        <v>Dec</v>
      </c>
    </row>
    <row r="3525" spans="1:32" x14ac:dyDescent="0.25">
      <c r="A3525" s="1">
        <v>45644</v>
      </c>
      <c r="B3525">
        <v>4178</v>
      </c>
      <c r="C3525">
        <v>1</v>
      </c>
      <c r="D3525">
        <v>5</v>
      </c>
      <c r="E3525">
        <v>3</v>
      </c>
      <c r="F3525">
        <v>3</v>
      </c>
      <c r="G3525">
        <v>3</v>
      </c>
      <c r="H3525">
        <f>VLOOKUP(B3525, patient!A:E, 5, FALSE)</f>
        <v>10</v>
      </c>
      <c r="I3525" t="str">
        <f>VLOOKUP(H3525, city!A:B, 2, FALSE)</f>
        <v>Edinburgh</v>
      </c>
      <c r="J3525" t="str">
        <f>VLOOKUP(E3525, diagnosis!A:B, 2, FALSE)</f>
        <v>Fracture</v>
      </c>
      <c r="K3525" t="str">
        <f>VLOOKUP(D3525, department!A:B, 2, FALSE)</f>
        <v>Pediatrics</v>
      </c>
      <c r="L3525" t="str">
        <f>VLOOKUP(C3525, provider!A:B, 2, FALSE)</f>
        <v>Dr. Olu Abisola</v>
      </c>
      <c r="M3525" t="str">
        <f>VLOOKUP(G3525, insurance!A:B, 2, FALSE)</f>
        <v>Allianz</v>
      </c>
      <c r="N3525">
        <f>VLOOKUP(B3525, patient!A:D, 4, FALSE)</f>
        <v>65</v>
      </c>
      <c r="O3525" t="str">
        <f>VLOOKUP(B3525, patient!A:C, 3, FALSE)</f>
        <v>Male</v>
      </c>
      <c r="P3525" t="str">
        <f>VLOOKUP(B3525, patient!A:F, 6, FALSE)</f>
        <v>White</v>
      </c>
      <c r="Q3525" t="s">
        <v>491</v>
      </c>
      <c r="R3525">
        <v>379</v>
      </c>
      <c r="S3525">
        <v>47</v>
      </c>
      <c r="U3525" s="1" t="str">
        <f t="shared" si="165"/>
        <v>No</v>
      </c>
      <c r="V3525">
        <v>10</v>
      </c>
      <c r="W3525" t="s">
        <v>492</v>
      </c>
      <c r="X3525" t="s">
        <v>488</v>
      </c>
      <c r="Y3525" t="str">
        <f t="shared" si="166"/>
        <v>Scheduled</v>
      </c>
      <c r="Z3525" t="s">
        <v>497</v>
      </c>
      <c r="AA3525" s="1">
        <v>45651</v>
      </c>
      <c r="AB3525" s="1">
        <v>45644</v>
      </c>
      <c r="AC3525" t="s">
        <v>496</v>
      </c>
      <c r="AD3525">
        <v>333.2</v>
      </c>
      <c r="AE3525">
        <v>50</v>
      </c>
      <c r="AF3525" t="str">
        <f t="shared" si="167"/>
        <v>Dec</v>
      </c>
    </row>
    <row r="3526" spans="1:32" x14ac:dyDescent="0.25">
      <c r="A3526" s="1">
        <v>45644</v>
      </c>
      <c r="B3526">
        <v>4771</v>
      </c>
      <c r="C3526">
        <v>1</v>
      </c>
      <c r="D3526">
        <v>2</v>
      </c>
      <c r="E3526">
        <v>3</v>
      </c>
      <c r="F3526">
        <v>5</v>
      </c>
      <c r="G3526">
        <v>1</v>
      </c>
      <c r="H3526">
        <f>VLOOKUP(B3526, patient!A:E, 5, FALSE)</f>
        <v>4</v>
      </c>
      <c r="I3526" t="str">
        <f>VLOOKUP(H3526, city!A:B, 2, FALSE)</f>
        <v>Birmingham</v>
      </c>
      <c r="J3526" t="str">
        <f>VLOOKUP(E3526, diagnosis!A:B, 2, FALSE)</f>
        <v>Fracture</v>
      </c>
      <c r="K3526" t="str">
        <f>VLOOKUP(D3526, department!A:B, 2, FALSE)</f>
        <v>General Surgery</v>
      </c>
      <c r="L3526" t="str">
        <f>VLOOKUP(C3526, provider!A:B, 2, FALSE)</f>
        <v>Dr. Olu Abisola</v>
      </c>
      <c r="M3526" t="str">
        <f>VLOOKUP(G3526, insurance!A:B, 2, FALSE)</f>
        <v>Aviva</v>
      </c>
      <c r="N3526">
        <f>VLOOKUP(B3526, patient!A:D, 4, FALSE)</f>
        <v>45</v>
      </c>
      <c r="O3526" t="str">
        <f>VLOOKUP(B3526, patient!A:C, 3, FALSE)</f>
        <v>Female</v>
      </c>
      <c r="P3526" t="str">
        <f>VLOOKUP(B3526, patient!A:F, 6, FALSE)</f>
        <v>Black</v>
      </c>
      <c r="Q3526" t="s">
        <v>486</v>
      </c>
      <c r="R3526">
        <v>740</v>
      </c>
      <c r="S3526">
        <v>80</v>
      </c>
      <c r="U3526" s="1" t="str">
        <f t="shared" si="165"/>
        <v>No</v>
      </c>
      <c r="V3526">
        <v>10</v>
      </c>
      <c r="W3526" t="s">
        <v>494</v>
      </c>
      <c r="X3526" t="s">
        <v>488</v>
      </c>
      <c r="Y3526" t="str">
        <f t="shared" si="166"/>
        <v>Scheduled</v>
      </c>
      <c r="Z3526" t="s">
        <v>489</v>
      </c>
      <c r="AA3526" s="1">
        <v>45650</v>
      </c>
      <c r="AB3526" s="1">
        <v>45644</v>
      </c>
      <c r="AC3526" t="s">
        <v>498</v>
      </c>
      <c r="AD3526">
        <v>581</v>
      </c>
      <c r="AE3526">
        <v>10</v>
      </c>
      <c r="AF3526" t="str">
        <f t="shared" si="167"/>
        <v>Dec</v>
      </c>
    </row>
    <row r="3527" spans="1:32" x14ac:dyDescent="0.25">
      <c r="A3527" s="1">
        <v>45644</v>
      </c>
      <c r="B3527">
        <v>3715</v>
      </c>
      <c r="C3527">
        <v>1</v>
      </c>
      <c r="D3527">
        <v>3</v>
      </c>
      <c r="E3527">
        <v>5</v>
      </c>
      <c r="F3527">
        <v>5</v>
      </c>
      <c r="G3527">
        <v>2</v>
      </c>
      <c r="H3527">
        <f>VLOOKUP(B3527, patient!A:E, 5, FALSE)</f>
        <v>10</v>
      </c>
      <c r="I3527" t="str">
        <f>VLOOKUP(H3527, city!A:B, 2, FALSE)</f>
        <v>Edinburgh</v>
      </c>
      <c r="J3527" t="str">
        <f>VLOOKUP(E3527, diagnosis!A:B, 2, FALSE)</f>
        <v>Migraine</v>
      </c>
      <c r="K3527" t="str">
        <f>VLOOKUP(D3527, department!A:B, 2, FALSE)</f>
        <v>Neurology</v>
      </c>
      <c r="L3527" t="str">
        <f>VLOOKUP(C3527, provider!A:B, 2, FALSE)</f>
        <v>Dr. Olu Abisola</v>
      </c>
      <c r="M3527" t="str">
        <f>VLOOKUP(G3527, insurance!A:B, 2, FALSE)</f>
        <v>AXA</v>
      </c>
      <c r="N3527">
        <f>VLOOKUP(B3527, patient!A:D, 4, FALSE)</f>
        <v>34</v>
      </c>
      <c r="O3527" t="str">
        <f>VLOOKUP(B3527, patient!A:C, 3, FALSE)</f>
        <v>Female</v>
      </c>
      <c r="P3527" t="str">
        <f>VLOOKUP(B3527, patient!A:F, 6, FALSE)</f>
        <v>White</v>
      </c>
      <c r="Q3527" t="s">
        <v>491</v>
      </c>
      <c r="R3527">
        <v>231</v>
      </c>
      <c r="S3527">
        <v>77</v>
      </c>
      <c r="U3527" s="1" t="str">
        <f t="shared" si="165"/>
        <v>No</v>
      </c>
      <c r="V3527">
        <v>2</v>
      </c>
      <c r="W3527" t="s">
        <v>487</v>
      </c>
      <c r="X3527" t="s">
        <v>488</v>
      </c>
      <c r="Y3527" t="str">
        <f t="shared" si="166"/>
        <v>Scheduled</v>
      </c>
      <c r="Z3527" t="s">
        <v>497</v>
      </c>
      <c r="AA3527" s="1">
        <v>45651</v>
      </c>
      <c r="AB3527" s="1">
        <v>45644</v>
      </c>
      <c r="AC3527" t="s">
        <v>493</v>
      </c>
      <c r="AD3527">
        <v>236.6</v>
      </c>
      <c r="AE3527">
        <v>30</v>
      </c>
      <c r="AF3527" t="str">
        <f t="shared" si="167"/>
        <v>Dec</v>
      </c>
    </row>
    <row r="3528" spans="1:32" x14ac:dyDescent="0.25">
      <c r="A3528" s="1">
        <v>45644</v>
      </c>
      <c r="B3528">
        <v>4660</v>
      </c>
      <c r="C3528">
        <v>1</v>
      </c>
      <c r="D3528">
        <v>4</v>
      </c>
      <c r="E3528">
        <v>4</v>
      </c>
      <c r="F3528">
        <v>5</v>
      </c>
      <c r="G3528">
        <v>1</v>
      </c>
      <c r="H3528">
        <f>VLOOKUP(B3528, patient!A:E, 5, FALSE)</f>
        <v>4</v>
      </c>
      <c r="I3528" t="str">
        <f>VLOOKUP(H3528, city!A:B, 2, FALSE)</f>
        <v>Birmingham</v>
      </c>
      <c r="J3528" t="str">
        <f>VLOOKUP(E3528, diagnosis!A:B, 2, FALSE)</f>
        <v>Hypertension</v>
      </c>
      <c r="K3528" t="str">
        <f>VLOOKUP(D3528, department!A:B, 2, FALSE)</f>
        <v>Orthopedics</v>
      </c>
      <c r="L3528" t="str">
        <f>VLOOKUP(C3528, provider!A:B, 2, FALSE)</f>
        <v>Dr. Olu Abisola</v>
      </c>
      <c r="M3528" t="str">
        <f>VLOOKUP(G3528, insurance!A:B, 2, FALSE)</f>
        <v>Aviva</v>
      </c>
      <c r="N3528">
        <f>VLOOKUP(B3528, patient!A:D, 4, FALSE)</f>
        <v>48</v>
      </c>
      <c r="O3528" t="str">
        <f>VLOOKUP(B3528, patient!A:C, 3, FALSE)</f>
        <v>Female</v>
      </c>
      <c r="P3528" t="str">
        <f>VLOOKUP(B3528, patient!A:F, 6, FALSE)</f>
        <v>Asian</v>
      </c>
      <c r="Q3528" t="s">
        <v>491</v>
      </c>
      <c r="R3528">
        <v>790</v>
      </c>
      <c r="S3528">
        <v>63</v>
      </c>
      <c r="T3528" s="1">
        <v>45661</v>
      </c>
      <c r="U3528" s="1" t="str">
        <f t="shared" si="165"/>
        <v>Yes</v>
      </c>
      <c r="V3528">
        <v>8</v>
      </c>
      <c r="W3528" t="s">
        <v>494</v>
      </c>
      <c r="X3528" t="s">
        <v>488</v>
      </c>
      <c r="Y3528" t="str">
        <f t="shared" si="166"/>
        <v>Scheduled</v>
      </c>
      <c r="Z3528" t="s">
        <v>489</v>
      </c>
      <c r="AC3528" t="s">
        <v>490</v>
      </c>
      <c r="AD3528">
        <v>597.1</v>
      </c>
      <c r="AE3528">
        <v>0</v>
      </c>
      <c r="AF3528" t="str">
        <f t="shared" si="167"/>
        <v>Dec</v>
      </c>
    </row>
    <row r="3529" spans="1:32" x14ac:dyDescent="0.25">
      <c r="A3529" s="1">
        <v>45644</v>
      </c>
      <c r="B3529">
        <v>523</v>
      </c>
      <c r="C3529">
        <v>1</v>
      </c>
      <c r="D3529">
        <v>3</v>
      </c>
      <c r="E3529">
        <v>3</v>
      </c>
      <c r="F3529">
        <v>1</v>
      </c>
      <c r="G3529">
        <v>1</v>
      </c>
      <c r="H3529">
        <f>VLOOKUP(B3529, patient!A:E, 5, FALSE)</f>
        <v>10</v>
      </c>
      <c r="I3529" t="str">
        <f>VLOOKUP(H3529, city!A:B, 2, FALSE)</f>
        <v>Edinburgh</v>
      </c>
      <c r="J3529" t="str">
        <f>VLOOKUP(E3529, diagnosis!A:B, 2, FALSE)</f>
        <v>Fracture</v>
      </c>
      <c r="K3529" t="str">
        <f>VLOOKUP(D3529, department!A:B, 2, FALSE)</f>
        <v>Neurology</v>
      </c>
      <c r="L3529" t="str">
        <f>VLOOKUP(C3529, provider!A:B, 2, FALSE)</f>
        <v>Dr. Olu Abisola</v>
      </c>
      <c r="M3529" t="str">
        <f>VLOOKUP(G3529, insurance!A:B, 2, FALSE)</f>
        <v>Aviva</v>
      </c>
      <c r="N3529">
        <f>VLOOKUP(B3529, patient!A:D, 4, FALSE)</f>
        <v>25</v>
      </c>
      <c r="O3529" t="str">
        <f>VLOOKUP(B3529, patient!A:C, 3, FALSE)</f>
        <v>Male</v>
      </c>
      <c r="P3529" t="str">
        <f>VLOOKUP(B3529, patient!A:F, 6, FALSE)</f>
        <v>Black</v>
      </c>
      <c r="Q3529" t="s">
        <v>491</v>
      </c>
      <c r="R3529">
        <v>722</v>
      </c>
      <c r="S3529">
        <v>102</v>
      </c>
      <c r="U3529" s="1" t="str">
        <f t="shared" si="165"/>
        <v>No</v>
      </c>
      <c r="V3529">
        <v>8</v>
      </c>
      <c r="W3529" t="s">
        <v>487</v>
      </c>
      <c r="X3529" t="s">
        <v>488</v>
      </c>
      <c r="Y3529" t="str">
        <f t="shared" si="166"/>
        <v>Scheduled</v>
      </c>
      <c r="Z3529" t="s">
        <v>489</v>
      </c>
      <c r="AA3529" s="1">
        <v>45646</v>
      </c>
      <c r="AB3529" s="1">
        <v>45644</v>
      </c>
      <c r="AC3529" t="s">
        <v>498</v>
      </c>
      <c r="AD3529">
        <v>583.79999999999995</v>
      </c>
      <c r="AE3529">
        <v>10</v>
      </c>
      <c r="AF3529" t="str">
        <f t="shared" si="167"/>
        <v>Dec</v>
      </c>
    </row>
    <row r="3530" spans="1:32" x14ac:dyDescent="0.25">
      <c r="A3530" s="1">
        <v>45644</v>
      </c>
      <c r="B3530">
        <v>1649</v>
      </c>
      <c r="C3530">
        <v>1</v>
      </c>
      <c r="D3530">
        <v>5</v>
      </c>
      <c r="E3530">
        <v>3</v>
      </c>
      <c r="F3530">
        <v>1</v>
      </c>
      <c r="G3530">
        <v>1</v>
      </c>
      <c r="H3530">
        <f>VLOOKUP(B3530, patient!A:E, 5, FALSE)</f>
        <v>4</v>
      </c>
      <c r="I3530" t="str">
        <f>VLOOKUP(H3530, city!A:B, 2, FALSE)</f>
        <v>Birmingham</v>
      </c>
      <c r="J3530" t="str">
        <f>VLOOKUP(E3530, diagnosis!A:B, 2, FALSE)</f>
        <v>Fracture</v>
      </c>
      <c r="K3530" t="str">
        <f>VLOOKUP(D3530, department!A:B, 2, FALSE)</f>
        <v>Pediatrics</v>
      </c>
      <c r="L3530" t="str">
        <f>VLOOKUP(C3530, provider!A:B, 2, FALSE)</f>
        <v>Dr. Olu Abisola</v>
      </c>
      <c r="M3530" t="str">
        <f>VLOOKUP(G3530, insurance!A:B, 2, FALSE)</f>
        <v>Aviva</v>
      </c>
      <c r="N3530">
        <f>VLOOKUP(B3530, patient!A:D, 4, FALSE)</f>
        <v>57</v>
      </c>
      <c r="O3530" t="str">
        <f>VLOOKUP(B3530, patient!A:C, 3, FALSE)</f>
        <v>Female</v>
      </c>
      <c r="P3530" t="str">
        <f>VLOOKUP(B3530, patient!A:F, 6, FALSE)</f>
        <v>Hispanic</v>
      </c>
      <c r="Q3530" t="s">
        <v>486</v>
      </c>
      <c r="R3530">
        <v>715</v>
      </c>
      <c r="S3530">
        <v>170</v>
      </c>
      <c r="T3530" s="1">
        <v>45652</v>
      </c>
      <c r="U3530" s="1" t="str">
        <f t="shared" si="165"/>
        <v>Yes</v>
      </c>
      <c r="V3530">
        <v>9</v>
      </c>
      <c r="W3530" t="s">
        <v>487</v>
      </c>
      <c r="X3530" t="s">
        <v>488</v>
      </c>
      <c r="Y3530" t="str">
        <f t="shared" si="166"/>
        <v>Scheduled</v>
      </c>
      <c r="Z3530" t="s">
        <v>489</v>
      </c>
      <c r="AC3530" t="s">
        <v>490</v>
      </c>
      <c r="AD3530">
        <v>619.5</v>
      </c>
      <c r="AE3530">
        <v>0</v>
      </c>
      <c r="AF3530" t="str">
        <f t="shared" si="167"/>
        <v>Dec</v>
      </c>
    </row>
    <row r="3531" spans="1:32" x14ac:dyDescent="0.25">
      <c r="A3531" s="1">
        <v>45644</v>
      </c>
      <c r="B3531">
        <v>1253</v>
      </c>
      <c r="C3531">
        <v>1</v>
      </c>
      <c r="D3531">
        <v>1</v>
      </c>
      <c r="E3531">
        <v>2</v>
      </c>
      <c r="F3531">
        <v>2</v>
      </c>
      <c r="G3531">
        <v>2</v>
      </c>
      <c r="H3531">
        <f>VLOOKUP(B3531, patient!A:E, 5, FALSE)</f>
        <v>10</v>
      </c>
      <c r="I3531" t="str">
        <f>VLOOKUP(H3531, city!A:B, 2, FALSE)</f>
        <v>Edinburgh</v>
      </c>
      <c r="J3531" t="str">
        <f>VLOOKUP(E3531, diagnosis!A:B, 2, FALSE)</f>
        <v>Asthma</v>
      </c>
      <c r="K3531" t="str">
        <f>VLOOKUP(D3531, department!A:B, 2, FALSE)</f>
        <v>Cardiology</v>
      </c>
      <c r="L3531" t="str">
        <f>VLOOKUP(C3531, provider!A:B, 2, FALSE)</f>
        <v>Dr. Olu Abisola</v>
      </c>
      <c r="M3531" t="str">
        <f>VLOOKUP(G3531, insurance!A:B, 2, FALSE)</f>
        <v>AXA</v>
      </c>
      <c r="N3531">
        <f>VLOOKUP(B3531, patient!A:D, 4, FALSE)</f>
        <v>42</v>
      </c>
      <c r="O3531" t="str">
        <f>VLOOKUP(B3531, patient!A:C, 3, FALSE)</f>
        <v>Male</v>
      </c>
      <c r="P3531" t="str">
        <f>VLOOKUP(B3531, patient!A:F, 6, FALSE)</f>
        <v>Black</v>
      </c>
      <c r="Q3531" t="s">
        <v>491</v>
      </c>
      <c r="R3531">
        <v>401</v>
      </c>
      <c r="S3531">
        <v>144</v>
      </c>
      <c r="T3531" s="1">
        <v>45668</v>
      </c>
      <c r="U3531" s="1" t="str">
        <f t="shared" si="165"/>
        <v>Yes</v>
      </c>
      <c r="V3531">
        <v>2</v>
      </c>
      <c r="W3531" t="s">
        <v>487</v>
      </c>
      <c r="X3531" t="s">
        <v>488</v>
      </c>
      <c r="Y3531" t="str">
        <f t="shared" si="166"/>
        <v>Scheduled</v>
      </c>
      <c r="Z3531" t="s">
        <v>489</v>
      </c>
      <c r="AC3531" t="s">
        <v>490</v>
      </c>
      <c r="AD3531">
        <v>381.5</v>
      </c>
      <c r="AE3531">
        <v>0</v>
      </c>
      <c r="AF3531" t="str">
        <f t="shared" si="167"/>
        <v>Dec</v>
      </c>
    </row>
    <row r="3532" spans="1:32" x14ac:dyDescent="0.25">
      <c r="A3532" s="1">
        <v>45645</v>
      </c>
      <c r="B3532">
        <v>2904</v>
      </c>
      <c r="C3532">
        <v>1</v>
      </c>
      <c r="D3532">
        <v>3</v>
      </c>
      <c r="E3532">
        <v>5</v>
      </c>
      <c r="F3532">
        <v>3</v>
      </c>
      <c r="G3532">
        <v>3</v>
      </c>
      <c r="H3532">
        <f>VLOOKUP(B3532, patient!A:E, 5, FALSE)</f>
        <v>4</v>
      </c>
      <c r="I3532" t="str">
        <f>VLOOKUP(H3532, city!A:B, 2, FALSE)</f>
        <v>Birmingham</v>
      </c>
      <c r="J3532" t="str">
        <f>VLOOKUP(E3532, diagnosis!A:B, 2, FALSE)</f>
        <v>Migraine</v>
      </c>
      <c r="K3532" t="str">
        <f>VLOOKUP(D3532, department!A:B, 2, FALSE)</f>
        <v>Neurology</v>
      </c>
      <c r="L3532" t="str">
        <f>VLOOKUP(C3532, provider!A:B, 2, FALSE)</f>
        <v>Dr. Olu Abisola</v>
      </c>
      <c r="M3532" t="str">
        <f>VLOOKUP(G3532, insurance!A:B, 2, FALSE)</f>
        <v>Allianz</v>
      </c>
      <c r="N3532">
        <f>VLOOKUP(B3532, patient!A:D, 4, FALSE)</f>
        <v>26</v>
      </c>
      <c r="O3532" t="str">
        <f>VLOOKUP(B3532, patient!A:C, 3, FALSE)</f>
        <v>Female</v>
      </c>
      <c r="P3532" t="str">
        <f>VLOOKUP(B3532, patient!A:F, 6, FALSE)</f>
        <v>Hispanic</v>
      </c>
      <c r="Q3532" t="s">
        <v>491</v>
      </c>
      <c r="R3532">
        <v>544</v>
      </c>
      <c r="S3532">
        <v>164</v>
      </c>
      <c r="U3532" s="1" t="str">
        <f t="shared" si="165"/>
        <v>No</v>
      </c>
      <c r="V3532">
        <v>4</v>
      </c>
      <c r="W3532" t="s">
        <v>492</v>
      </c>
      <c r="X3532" t="s">
        <v>488</v>
      </c>
      <c r="Y3532" t="str">
        <f t="shared" si="166"/>
        <v>Scheduled</v>
      </c>
      <c r="Z3532" t="s">
        <v>489</v>
      </c>
      <c r="AA3532" s="1">
        <v>45646</v>
      </c>
      <c r="AB3532" s="1">
        <v>45645</v>
      </c>
      <c r="AC3532" t="s">
        <v>493</v>
      </c>
      <c r="AD3532">
        <v>516.6</v>
      </c>
      <c r="AE3532">
        <v>30</v>
      </c>
      <c r="AF3532" t="str">
        <f t="shared" si="167"/>
        <v>Dec</v>
      </c>
    </row>
    <row r="3533" spans="1:32" x14ac:dyDescent="0.25">
      <c r="A3533" s="1">
        <v>45645</v>
      </c>
      <c r="B3533">
        <v>251</v>
      </c>
      <c r="C3533">
        <v>1</v>
      </c>
      <c r="D3533">
        <v>2</v>
      </c>
      <c r="E3533">
        <v>4</v>
      </c>
      <c r="F3533">
        <v>5</v>
      </c>
      <c r="G3533">
        <v>1</v>
      </c>
      <c r="H3533">
        <f>VLOOKUP(B3533, patient!A:E, 5, FALSE)</f>
        <v>10</v>
      </c>
      <c r="I3533" t="str">
        <f>VLOOKUP(H3533, city!A:B, 2, FALSE)</f>
        <v>Edinburgh</v>
      </c>
      <c r="J3533" t="str">
        <f>VLOOKUP(E3533, diagnosis!A:B, 2, FALSE)</f>
        <v>Hypertension</v>
      </c>
      <c r="K3533" t="str">
        <f>VLOOKUP(D3533, department!A:B, 2, FALSE)</f>
        <v>General Surgery</v>
      </c>
      <c r="L3533" t="str">
        <f>VLOOKUP(C3533, provider!A:B, 2, FALSE)</f>
        <v>Dr. Olu Abisola</v>
      </c>
      <c r="M3533" t="str">
        <f>VLOOKUP(G3533, insurance!A:B, 2, FALSE)</f>
        <v>Aviva</v>
      </c>
      <c r="N3533">
        <f>VLOOKUP(B3533, patient!A:D, 4, FALSE)</f>
        <v>19</v>
      </c>
      <c r="O3533" t="str">
        <f>VLOOKUP(B3533, patient!A:C, 3, FALSE)</f>
        <v>Male</v>
      </c>
      <c r="P3533" t="str">
        <f>VLOOKUP(B3533, patient!A:F, 6, FALSE)</f>
        <v>White</v>
      </c>
      <c r="Q3533" t="s">
        <v>486</v>
      </c>
      <c r="R3533">
        <v>321</v>
      </c>
      <c r="S3533">
        <v>98</v>
      </c>
      <c r="T3533" s="1">
        <v>45673</v>
      </c>
      <c r="U3533" s="1" t="str">
        <f t="shared" si="165"/>
        <v>Yes</v>
      </c>
      <c r="V3533">
        <v>2</v>
      </c>
      <c r="W3533" t="s">
        <v>492</v>
      </c>
      <c r="X3533" t="s">
        <v>488</v>
      </c>
      <c r="Y3533" t="str">
        <f t="shared" si="166"/>
        <v>Scheduled</v>
      </c>
      <c r="Z3533" t="s">
        <v>489</v>
      </c>
      <c r="AC3533" t="s">
        <v>490</v>
      </c>
      <c r="AD3533">
        <v>293.3</v>
      </c>
      <c r="AE3533">
        <v>0</v>
      </c>
      <c r="AF3533" t="str">
        <f t="shared" si="167"/>
        <v>Dec</v>
      </c>
    </row>
    <row r="3534" spans="1:32" x14ac:dyDescent="0.25">
      <c r="A3534" s="1">
        <v>45645</v>
      </c>
      <c r="B3534">
        <v>3974</v>
      </c>
      <c r="C3534">
        <v>1</v>
      </c>
      <c r="D3534">
        <v>1</v>
      </c>
      <c r="E3534">
        <v>2</v>
      </c>
      <c r="F3534">
        <v>4</v>
      </c>
      <c r="G3534">
        <v>2</v>
      </c>
      <c r="H3534">
        <f>VLOOKUP(B3534, patient!A:E, 5, FALSE)</f>
        <v>4</v>
      </c>
      <c r="I3534" t="str">
        <f>VLOOKUP(H3534, city!A:B, 2, FALSE)</f>
        <v>Birmingham</v>
      </c>
      <c r="J3534" t="str">
        <f>VLOOKUP(E3534, diagnosis!A:B, 2, FALSE)</f>
        <v>Asthma</v>
      </c>
      <c r="K3534" t="str">
        <f>VLOOKUP(D3534, department!A:B, 2, FALSE)</f>
        <v>Cardiology</v>
      </c>
      <c r="L3534" t="str">
        <f>VLOOKUP(C3534, provider!A:B, 2, FALSE)</f>
        <v>Dr. Olu Abisola</v>
      </c>
      <c r="M3534" t="str">
        <f>VLOOKUP(G3534, insurance!A:B, 2, FALSE)</f>
        <v>AXA</v>
      </c>
      <c r="N3534">
        <f>VLOOKUP(B3534, patient!A:D, 4, FALSE)</f>
        <v>32</v>
      </c>
      <c r="O3534" t="str">
        <f>VLOOKUP(B3534, patient!A:C, 3, FALSE)</f>
        <v>Male</v>
      </c>
      <c r="P3534" t="str">
        <f>VLOOKUP(B3534, patient!A:F, 6, FALSE)</f>
        <v>Black</v>
      </c>
      <c r="Q3534" t="s">
        <v>491</v>
      </c>
      <c r="R3534">
        <v>153</v>
      </c>
      <c r="S3534">
        <v>104</v>
      </c>
      <c r="T3534" s="1">
        <v>45654</v>
      </c>
      <c r="U3534" s="1" t="str">
        <f t="shared" si="165"/>
        <v>Yes</v>
      </c>
      <c r="V3534">
        <v>4</v>
      </c>
      <c r="W3534" t="s">
        <v>492</v>
      </c>
      <c r="X3534" t="s">
        <v>488</v>
      </c>
      <c r="Y3534" t="str">
        <f t="shared" si="166"/>
        <v>Scheduled</v>
      </c>
      <c r="Z3534" t="s">
        <v>489</v>
      </c>
      <c r="AC3534" t="s">
        <v>490</v>
      </c>
      <c r="AD3534">
        <v>179.9</v>
      </c>
      <c r="AE3534">
        <v>0</v>
      </c>
      <c r="AF3534" t="str">
        <f t="shared" si="167"/>
        <v>Dec</v>
      </c>
    </row>
    <row r="3535" spans="1:32" x14ac:dyDescent="0.25">
      <c r="A3535" s="1">
        <v>45645</v>
      </c>
      <c r="B3535">
        <v>3363</v>
      </c>
      <c r="C3535">
        <v>1</v>
      </c>
      <c r="D3535">
        <v>4</v>
      </c>
      <c r="E3535">
        <v>4</v>
      </c>
      <c r="F3535">
        <v>5</v>
      </c>
      <c r="G3535">
        <v>1</v>
      </c>
      <c r="H3535">
        <f>VLOOKUP(B3535, patient!A:E, 5, FALSE)</f>
        <v>10</v>
      </c>
      <c r="I3535" t="str">
        <f>VLOOKUP(H3535, city!A:B, 2, FALSE)</f>
        <v>Edinburgh</v>
      </c>
      <c r="J3535" t="str">
        <f>VLOOKUP(E3535, diagnosis!A:B, 2, FALSE)</f>
        <v>Hypertension</v>
      </c>
      <c r="K3535" t="str">
        <f>VLOOKUP(D3535, department!A:B, 2, FALSE)</f>
        <v>Orthopedics</v>
      </c>
      <c r="L3535" t="str">
        <f>VLOOKUP(C3535, provider!A:B, 2, FALSE)</f>
        <v>Dr. Olu Abisola</v>
      </c>
      <c r="M3535" t="str">
        <f>VLOOKUP(G3535, insurance!A:B, 2, FALSE)</f>
        <v>Aviva</v>
      </c>
      <c r="N3535">
        <f>VLOOKUP(B3535, patient!A:D, 4, FALSE)</f>
        <v>67</v>
      </c>
      <c r="O3535" t="str">
        <f>VLOOKUP(B3535, patient!A:C, 3, FALSE)</f>
        <v>Female</v>
      </c>
      <c r="P3535" t="str">
        <f>VLOOKUP(B3535, patient!A:F, 6, FALSE)</f>
        <v>Other</v>
      </c>
      <c r="Q3535" t="s">
        <v>491</v>
      </c>
      <c r="R3535">
        <v>666</v>
      </c>
      <c r="S3535">
        <v>57</v>
      </c>
      <c r="U3535" s="1" t="str">
        <f t="shared" si="165"/>
        <v>No</v>
      </c>
      <c r="V3535">
        <v>3</v>
      </c>
      <c r="W3535" t="s">
        <v>492</v>
      </c>
      <c r="X3535" t="s">
        <v>488</v>
      </c>
      <c r="Y3535" t="str">
        <f t="shared" si="166"/>
        <v>Scheduled</v>
      </c>
      <c r="Z3535" t="s">
        <v>497</v>
      </c>
      <c r="AA3535" s="1">
        <v>45652</v>
      </c>
      <c r="AB3535" s="1">
        <v>45645</v>
      </c>
      <c r="AC3535" t="s">
        <v>498</v>
      </c>
      <c r="AD3535">
        <v>513.1</v>
      </c>
      <c r="AE3535">
        <v>10</v>
      </c>
      <c r="AF3535" t="str">
        <f t="shared" si="167"/>
        <v>Dec</v>
      </c>
    </row>
    <row r="3536" spans="1:32" x14ac:dyDescent="0.25">
      <c r="A3536" s="1">
        <v>45645</v>
      </c>
      <c r="B3536">
        <v>3391</v>
      </c>
      <c r="C3536">
        <v>1</v>
      </c>
      <c r="D3536">
        <v>4</v>
      </c>
      <c r="E3536">
        <v>4</v>
      </c>
      <c r="F3536">
        <v>5</v>
      </c>
      <c r="G3536">
        <v>1</v>
      </c>
      <c r="H3536">
        <f>VLOOKUP(B3536, patient!A:E, 5, FALSE)</f>
        <v>4</v>
      </c>
      <c r="I3536" t="str">
        <f>VLOOKUP(H3536, city!A:B, 2, FALSE)</f>
        <v>Birmingham</v>
      </c>
      <c r="J3536" t="str">
        <f>VLOOKUP(E3536, diagnosis!A:B, 2, FALSE)</f>
        <v>Hypertension</v>
      </c>
      <c r="K3536" t="str">
        <f>VLOOKUP(D3536, department!A:B, 2, FALSE)</f>
        <v>Orthopedics</v>
      </c>
      <c r="L3536" t="str">
        <f>VLOOKUP(C3536, provider!A:B, 2, FALSE)</f>
        <v>Dr. Olu Abisola</v>
      </c>
      <c r="M3536" t="str">
        <f>VLOOKUP(G3536, insurance!A:B, 2, FALSE)</f>
        <v>Aviva</v>
      </c>
      <c r="N3536">
        <f>VLOOKUP(B3536, patient!A:D, 4, FALSE)</f>
        <v>20</v>
      </c>
      <c r="O3536" t="str">
        <f>VLOOKUP(B3536, patient!A:C, 3, FALSE)</f>
        <v>Male</v>
      </c>
      <c r="P3536" t="str">
        <f>VLOOKUP(B3536, patient!A:F, 6, FALSE)</f>
        <v>Asian</v>
      </c>
      <c r="Q3536" t="s">
        <v>491</v>
      </c>
      <c r="R3536">
        <v>183</v>
      </c>
      <c r="S3536">
        <v>49</v>
      </c>
      <c r="T3536" s="1">
        <v>45669</v>
      </c>
      <c r="U3536" s="1" t="str">
        <f t="shared" si="165"/>
        <v>Yes</v>
      </c>
      <c r="V3536">
        <v>7</v>
      </c>
      <c r="W3536" t="s">
        <v>487</v>
      </c>
      <c r="X3536" t="s">
        <v>488</v>
      </c>
      <c r="Y3536" t="str">
        <f t="shared" si="166"/>
        <v>Scheduled</v>
      </c>
      <c r="Z3536" t="s">
        <v>489</v>
      </c>
      <c r="AC3536" t="s">
        <v>490</v>
      </c>
      <c r="AD3536">
        <v>162.4</v>
      </c>
      <c r="AE3536">
        <v>0</v>
      </c>
      <c r="AF3536" t="str">
        <f t="shared" si="167"/>
        <v>Dec</v>
      </c>
    </row>
    <row r="3537" spans="1:32" x14ac:dyDescent="0.25">
      <c r="A3537" s="1">
        <v>45645</v>
      </c>
      <c r="B3537">
        <v>4045</v>
      </c>
      <c r="C3537">
        <v>1</v>
      </c>
      <c r="D3537">
        <v>1</v>
      </c>
      <c r="E3537">
        <v>3</v>
      </c>
      <c r="F3537">
        <v>5</v>
      </c>
      <c r="G3537">
        <v>2</v>
      </c>
      <c r="H3537">
        <f>VLOOKUP(B3537, patient!A:E, 5, FALSE)</f>
        <v>10</v>
      </c>
      <c r="I3537" t="str">
        <f>VLOOKUP(H3537, city!A:B, 2, FALSE)</f>
        <v>Edinburgh</v>
      </c>
      <c r="J3537" t="str">
        <f>VLOOKUP(E3537, diagnosis!A:B, 2, FALSE)</f>
        <v>Fracture</v>
      </c>
      <c r="K3537" t="str">
        <f>VLOOKUP(D3537, department!A:B, 2, FALSE)</f>
        <v>Cardiology</v>
      </c>
      <c r="L3537" t="str">
        <f>VLOOKUP(C3537, provider!A:B, 2, FALSE)</f>
        <v>Dr. Olu Abisola</v>
      </c>
      <c r="M3537" t="str">
        <f>VLOOKUP(G3537, insurance!A:B, 2, FALSE)</f>
        <v>AXA</v>
      </c>
      <c r="N3537">
        <f>VLOOKUP(B3537, patient!A:D, 4, FALSE)</f>
        <v>66</v>
      </c>
      <c r="O3537" t="str">
        <f>VLOOKUP(B3537, patient!A:C, 3, FALSE)</f>
        <v>Female</v>
      </c>
      <c r="P3537" t="str">
        <f>VLOOKUP(B3537, patient!A:F, 6, FALSE)</f>
        <v>Hispanic</v>
      </c>
      <c r="Q3537" t="s">
        <v>486</v>
      </c>
      <c r="R3537">
        <v>625</v>
      </c>
      <c r="S3537">
        <v>166</v>
      </c>
      <c r="U3537" s="1" t="str">
        <f t="shared" si="165"/>
        <v>No</v>
      </c>
      <c r="V3537">
        <v>5</v>
      </c>
      <c r="W3537" t="s">
        <v>487</v>
      </c>
      <c r="X3537" t="s">
        <v>488</v>
      </c>
      <c r="Y3537" t="str">
        <f t="shared" si="166"/>
        <v>Scheduled</v>
      </c>
      <c r="Z3537" t="s">
        <v>489</v>
      </c>
      <c r="AA3537" s="1">
        <v>45654</v>
      </c>
      <c r="AB3537" s="1">
        <v>45645</v>
      </c>
      <c r="AC3537" t="s">
        <v>493</v>
      </c>
      <c r="AD3537">
        <v>574.70000000000005</v>
      </c>
      <c r="AE3537">
        <v>30</v>
      </c>
      <c r="AF3537" t="str">
        <f t="shared" si="167"/>
        <v>Dec</v>
      </c>
    </row>
    <row r="3538" spans="1:32" x14ac:dyDescent="0.25">
      <c r="A3538" s="1">
        <v>45645</v>
      </c>
      <c r="B3538">
        <v>4407</v>
      </c>
      <c r="C3538">
        <v>1</v>
      </c>
      <c r="D3538">
        <v>4</v>
      </c>
      <c r="E3538">
        <v>2</v>
      </c>
      <c r="F3538">
        <v>5</v>
      </c>
      <c r="G3538">
        <v>1</v>
      </c>
      <c r="H3538">
        <f>VLOOKUP(B3538, patient!A:E, 5, FALSE)</f>
        <v>4</v>
      </c>
      <c r="I3538" t="str">
        <f>VLOOKUP(H3538, city!A:B, 2, FALSE)</f>
        <v>Birmingham</v>
      </c>
      <c r="J3538" t="str">
        <f>VLOOKUP(E3538, diagnosis!A:B, 2, FALSE)</f>
        <v>Asthma</v>
      </c>
      <c r="K3538" t="str">
        <f>VLOOKUP(D3538, department!A:B, 2, FALSE)</f>
        <v>Orthopedics</v>
      </c>
      <c r="L3538" t="str">
        <f>VLOOKUP(C3538, provider!A:B, 2, FALSE)</f>
        <v>Dr. Olu Abisola</v>
      </c>
      <c r="M3538" t="str">
        <f>VLOOKUP(G3538, insurance!A:B, 2, FALSE)</f>
        <v>Aviva</v>
      </c>
      <c r="N3538">
        <f>VLOOKUP(B3538, patient!A:D, 4, FALSE)</f>
        <v>53</v>
      </c>
      <c r="O3538" t="str">
        <f>VLOOKUP(B3538, patient!A:C, 3, FALSE)</f>
        <v>Male</v>
      </c>
      <c r="P3538" t="str">
        <f>VLOOKUP(B3538, patient!A:F, 6, FALSE)</f>
        <v>Black</v>
      </c>
      <c r="Q3538" t="s">
        <v>491</v>
      </c>
      <c r="R3538">
        <v>630</v>
      </c>
      <c r="S3538">
        <v>51</v>
      </c>
      <c r="U3538" s="1" t="str">
        <f t="shared" si="165"/>
        <v>No</v>
      </c>
      <c r="V3538">
        <v>7</v>
      </c>
      <c r="W3538" t="s">
        <v>487</v>
      </c>
      <c r="X3538" t="s">
        <v>488</v>
      </c>
      <c r="Y3538" t="str">
        <f t="shared" si="166"/>
        <v>Scheduled</v>
      </c>
      <c r="Z3538" t="s">
        <v>497</v>
      </c>
      <c r="AA3538" s="1">
        <v>45647</v>
      </c>
      <c r="AB3538" s="1">
        <v>45645</v>
      </c>
      <c r="AC3538" t="s">
        <v>498</v>
      </c>
      <c r="AD3538">
        <v>483.7</v>
      </c>
      <c r="AE3538">
        <v>10</v>
      </c>
      <c r="AF3538" t="str">
        <f t="shared" si="167"/>
        <v>Dec</v>
      </c>
    </row>
    <row r="3539" spans="1:32" x14ac:dyDescent="0.25">
      <c r="A3539" s="1">
        <v>45645</v>
      </c>
      <c r="B3539">
        <v>503</v>
      </c>
      <c r="C3539">
        <v>1</v>
      </c>
      <c r="D3539">
        <v>1</v>
      </c>
      <c r="E3539">
        <v>3</v>
      </c>
      <c r="F3539">
        <v>3</v>
      </c>
      <c r="G3539">
        <v>1</v>
      </c>
      <c r="H3539">
        <f>VLOOKUP(B3539, patient!A:E, 5, FALSE)</f>
        <v>10</v>
      </c>
      <c r="I3539" t="str">
        <f>VLOOKUP(H3539, city!A:B, 2, FALSE)</f>
        <v>Edinburgh</v>
      </c>
      <c r="J3539" t="str">
        <f>VLOOKUP(E3539, diagnosis!A:B, 2, FALSE)</f>
        <v>Fracture</v>
      </c>
      <c r="K3539" t="str">
        <f>VLOOKUP(D3539, department!A:B, 2, FALSE)</f>
        <v>Cardiology</v>
      </c>
      <c r="L3539" t="str">
        <f>VLOOKUP(C3539, provider!A:B, 2, FALSE)</f>
        <v>Dr. Olu Abisola</v>
      </c>
      <c r="M3539" t="str">
        <f>VLOOKUP(G3539, insurance!A:B, 2, FALSE)</f>
        <v>Aviva</v>
      </c>
      <c r="N3539">
        <f>VLOOKUP(B3539, patient!A:D, 4, FALSE)</f>
        <v>79</v>
      </c>
      <c r="O3539" t="str">
        <f>VLOOKUP(B3539, patient!A:C, 3, FALSE)</f>
        <v>Female</v>
      </c>
      <c r="P3539" t="str">
        <f>VLOOKUP(B3539, patient!A:F, 6, FALSE)</f>
        <v>Black</v>
      </c>
      <c r="Q3539" t="s">
        <v>486</v>
      </c>
      <c r="R3539">
        <v>408</v>
      </c>
      <c r="S3539">
        <v>39</v>
      </c>
      <c r="U3539" s="1" t="str">
        <f t="shared" si="165"/>
        <v>No</v>
      </c>
      <c r="V3539">
        <v>2</v>
      </c>
      <c r="W3539" t="s">
        <v>492</v>
      </c>
      <c r="X3539" t="s">
        <v>488</v>
      </c>
      <c r="Y3539" t="str">
        <f t="shared" si="166"/>
        <v>Scheduled</v>
      </c>
      <c r="Z3539" t="s">
        <v>497</v>
      </c>
      <c r="AA3539" s="1">
        <v>45652</v>
      </c>
      <c r="AB3539" s="1">
        <v>45645</v>
      </c>
      <c r="AC3539" t="s">
        <v>498</v>
      </c>
      <c r="AD3539">
        <v>319.89999999999998</v>
      </c>
      <c r="AE3539">
        <v>10</v>
      </c>
      <c r="AF3539" t="str">
        <f t="shared" si="167"/>
        <v>Dec</v>
      </c>
    </row>
    <row r="3540" spans="1:32" x14ac:dyDescent="0.25">
      <c r="A3540" s="1">
        <v>45645</v>
      </c>
      <c r="B3540">
        <v>4335</v>
      </c>
      <c r="C3540">
        <v>1</v>
      </c>
      <c r="D3540">
        <v>5</v>
      </c>
      <c r="E3540">
        <v>1</v>
      </c>
      <c r="F3540">
        <v>5</v>
      </c>
      <c r="G3540">
        <v>1</v>
      </c>
      <c r="H3540">
        <f>VLOOKUP(B3540, patient!A:E, 5, FALSE)</f>
        <v>4</v>
      </c>
      <c r="I3540" t="str">
        <f>VLOOKUP(H3540, city!A:B, 2, FALSE)</f>
        <v>Birmingham</v>
      </c>
      <c r="J3540" t="str">
        <f>VLOOKUP(E3540, diagnosis!A:B, 2, FALSE)</f>
        <v>Appendicitis</v>
      </c>
      <c r="K3540" t="str">
        <f>VLOOKUP(D3540, department!A:B, 2, FALSE)</f>
        <v>Pediatrics</v>
      </c>
      <c r="L3540" t="str">
        <f>VLOOKUP(C3540, provider!A:B, 2, FALSE)</f>
        <v>Dr. Olu Abisola</v>
      </c>
      <c r="M3540" t="str">
        <f>VLOOKUP(G3540, insurance!A:B, 2, FALSE)</f>
        <v>Aviva</v>
      </c>
      <c r="N3540">
        <f>VLOOKUP(B3540, patient!A:D, 4, FALSE)</f>
        <v>21</v>
      </c>
      <c r="O3540" t="str">
        <f>VLOOKUP(B3540, patient!A:C, 3, FALSE)</f>
        <v>Male</v>
      </c>
      <c r="P3540" t="str">
        <f>VLOOKUP(B3540, patient!A:F, 6, FALSE)</f>
        <v>Black</v>
      </c>
      <c r="Q3540" t="s">
        <v>486</v>
      </c>
      <c r="R3540">
        <v>563</v>
      </c>
      <c r="S3540">
        <v>121</v>
      </c>
      <c r="U3540" s="1" t="str">
        <f t="shared" si="165"/>
        <v>No</v>
      </c>
      <c r="V3540">
        <v>4</v>
      </c>
      <c r="W3540" t="s">
        <v>494</v>
      </c>
      <c r="X3540" t="s">
        <v>488</v>
      </c>
      <c r="Y3540" t="str">
        <f t="shared" si="166"/>
        <v>Scheduled</v>
      </c>
      <c r="Z3540" t="s">
        <v>489</v>
      </c>
      <c r="AA3540" s="1">
        <v>45648</v>
      </c>
      <c r="AB3540" s="1">
        <v>45645</v>
      </c>
      <c r="AC3540" t="s">
        <v>493</v>
      </c>
      <c r="AD3540">
        <v>499.8</v>
      </c>
      <c r="AE3540">
        <v>30</v>
      </c>
      <c r="AF3540" t="str">
        <f t="shared" si="167"/>
        <v>Dec</v>
      </c>
    </row>
    <row r="3541" spans="1:32" x14ac:dyDescent="0.25">
      <c r="A3541" s="1">
        <v>45645</v>
      </c>
      <c r="B3541">
        <v>3561</v>
      </c>
      <c r="C3541">
        <v>1</v>
      </c>
      <c r="D3541">
        <v>1</v>
      </c>
      <c r="E3541">
        <v>4</v>
      </c>
      <c r="F3541">
        <v>2</v>
      </c>
      <c r="G3541">
        <v>1</v>
      </c>
      <c r="H3541">
        <f>VLOOKUP(B3541, patient!A:E, 5, FALSE)</f>
        <v>4</v>
      </c>
      <c r="I3541" t="str">
        <f>VLOOKUP(H3541, city!A:B, 2, FALSE)</f>
        <v>Birmingham</v>
      </c>
      <c r="J3541" t="str">
        <f>VLOOKUP(E3541, diagnosis!A:B, 2, FALSE)</f>
        <v>Hypertension</v>
      </c>
      <c r="K3541" t="str">
        <f>VLOOKUP(D3541, department!A:B, 2, FALSE)</f>
        <v>Cardiology</v>
      </c>
      <c r="L3541" t="str">
        <f>VLOOKUP(C3541, provider!A:B, 2, FALSE)</f>
        <v>Dr. Olu Abisola</v>
      </c>
      <c r="M3541" t="str">
        <f>VLOOKUP(G3541, insurance!A:B, 2, FALSE)</f>
        <v>Aviva</v>
      </c>
      <c r="N3541">
        <f>VLOOKUP(B3541, patient!A:D, 4, FALSE)</f>
        <v>31</v>
      </c>
      <c r="O3541" t="str">
        <f>VLOOKUP(B3541, patient!A:C, 3, FALSE)</f>
        <v>Female</v>
      </c>
      <c r="P3541" t="str">
        <f>VLOOKUP(B3541, patient!A:F, 6, FALSE)</f>
        <v>Other</v>
      </c>
      <c r="Q3541" t="s">
        <v>492</v>
      </c>
      <c r="R3541">
        <v>495</v>
      </c>
      <c r="S3541">
        <v>83</v>
      </c>
      <c r="U3541" s="1" t="str">
        <f t="shared" si="165"/>
        <v>No</v>
      </c>
      <c r="V3541">
        <v>6</v>
      </c>
      <c r="W3541" t="s">
        <v>494</v>
      </c>
      <c r="X3541" t="s">
        <v>488</v>
      </c>
      <c r="Y3541" t="str">
        <f t="shared" si="166"/>
        <v>Scheduled</v>
      </c>
      <c r="Z3541" t="s">
        <v>489</v>
      </c>
      <c r="AA3541" s="1">
        <v>45651</v>
      </c>
      <c r="AB3541" s="1">
        <v>45645</v>
      </c>
      <c r="AC3541" t="s">
        <v>493</v>
      </c>
      <c r="AD3541">
        <v>425.6</v>
      </c>
      <c r="AE3541">
        <v>30</v>
      </c>
      <c r="AF3541" t="str">
        <f t="shared" si="167"/>
        <v>Dec</v>
      </c>
    </row>
    <row r="3542" spans="1:32" x14ac:dyDescent="0.25">
      <c r="A3542" s="1">
        <v>45646</v>
      </c>
      <c r="B3542">
        <v>2355</v>
      </c>
      <c r="C3542">
        <v>1</v>
      </c>
      <c r="D3542">
        <v>5</v>
      </c>
      <c r="E3542">
        <v>2</v>
      </c>
      <c r="F3542">
        <v>2</v>
      </c>
      <c r="G3542">
        <v>1</v>
      </c>
      <c r="H3542">
        <f>VLOOKUP(B3542, patient!A:E, 5, FALSE)</f>
        <v>10</v>
      </c>
      <c r="I3542" t="str">
        <f>VLOOKUP(H3542, city!A:B, 2, FALSE)</f>
        <v>Edinburgh</v>
      </c>
      <c r="J3542" t="str">
        <f>VLOOKUP(E3542, diagnosis!A:B, 2, FALSE)</f>
        <v>Asthma</v>
      </c>
      <c r="K3542" t="str">
        <f>VLOOKUP(D3542, department!A:B, 2, FALSE)</f>
        <v>Pediatrics</v>
      </c>
      <c r="L3542" t="str">
        <f>VLOOKUP(C3542, provider!A:B, 2, FALSE)</f>
        <v>Dr. Olu Abisola</v>
      </c>
      <c r="M3542" t="str">
        <f>VLOOKUP(G3542, insurance!A:B, 2, FALSE)</f>
        <v>Aviva</v>
      </c>
      <c r="N3542">
        <f>VLOOKUP(B3542, patient!A:D, 4, FALSE)</f>
        <v>58</v>
      </c>
      <c r="O3542" t="str">
        <f>VLOOKUP(B3542, patient!A:C, 3, FALSE)</f>
        <v>Male</v>
      </c>
      <c r="P3542" t="str">
        <f>VLOOKUP(B3542, patient!A:F, 6, FALSE)</f>
        <v>White</v>
      </c>
      <c r="Q3542" t="s">
        <v>491</v>
      </c>
      <c r="R3542">
        <v>582</v>
      </c>
      <c r="S3542">
        <v>55</v>
      </c>
      <c r="U3542" s="1" t="str">
        <f t="shared" si="165"/>
        <v>No</v>
      </c>
      <c r="V3542">
        <v>5</v>
      </c>
      <c r="W3542" t="s">
        <v>492</v>
      </c>
      <c r="X3542" t="s">
        <v>488</v>
      </c>
      <c r="Y3542" t="str">
        <f t="shared" si="166"/>
        <v>Scheduled</v>
      </c>
      <c r="Z3542" t="s">
        <v>489</v>
      </c>
      <c r="AA3542" s="1">
        <v>45649</v>
      </c>
      <c r="AB3542" s="1">
        <v>45646</v>
      </c>
      <c r="AC3542" t="s">
        <v>498</v>
      </c>
      <c r="AD3542">
        <v>452.9</v>
      </c>
      <c r="AE3542">
        <v>10</v>
      </c>
      <c r="AF3542" t="str">
        <f t="shared" si="167"/>
        <v>Dec</v>
      </c>
    </row>
    <row r="3543" spans="1:32" x14ac:dyDescent="0.25">
      <c r="A3543" s="1">
        <v>45646</v>
      </c>
      <c r="B3543">
        <v>2587</v>
      </c>
      <c r="C3543">
        <v>1</v>
      </c>
      <c r="D3543">
        <v>2</v>
      </c>
      <c r="E3543">
        <v>5</v>
      </c>
      <c r="F3543">
        <v>5</v>
      </c>
      <c r="G3543">
        <v>2</v>
      </c>
      <c r="H3543">
        <f>VLOOKUP(B3543, patient!A:E, 5, FALSE)</f>
        <v>4</v>
      </c>
      <c r="I3543" t="str">
        <f>VLOOKUP(H3543, city!A:B, 2, FALSE)</f>
        <v>Birmingham</v>
      </c>
      <c r="J3543" t="str">
        <f>VLOOKUP(E3543, diagnosis!A:B, 2, FALSE)</f>
        <v>Migraine</v>
      </c>
      <c r="K3543" t="str">
        <f>VLOOKUP(D3543, department!A:B, 2, FALSE)</f>
        <v>General Surgery</v>
      </c>
      <c r="L3543" t="str">
        <f>VLOOKUP(C3543, provider!A:B, 2, FALSE)</f>
        <v>Dr. Olu Abisola</v>
      </c>
      <c r="M3543" t="str">
        <f>VLOOKUP(G3543, insurance!A:B, 2, FALSE)</f>
        <v>AXA</v>
      </c>
      <c r="N3543">
        <f>VLOOKUP(B3543, patient!A:D, 4, FALSE)</f>
        <v>58</v>
      </c>
      <c r="O3543" t="str">
        <f>VLOOKUP(B3543, patient!A:C, 3, FALSE)</f>
        <v>Female</v>
      </c>
      <c r="P3543" t="str">
        <f>VLOOKUP(B3543, patient!A:F, 6, FALSE)</f>
        <v>Other</v>
      </c>
      <c r="Q3543" t="s">
        <v>491</v>
      </c>
      <c r="R3543">
        <v>772</v>
      </c>
      <c r="S3543">
        <v>190</v>
      </c>
      <c r="U3543" s="1" t="str">
        <f t="shared" si="165"/>
        <v>No</v>
      </c>
      <c r="V3543">
        <v>2</v>
      </c>
      <c r="W3543" t="s">
        <v>492</v>
      </c>
      <c r="X3543" t="s">
        <v>488</v>
      </c>
      <c r="Y3543" t="str">
        <f t="shared" si="166"/>
        <v>Scheduled</v>
      </c>
      <c r="Z3543" t="s">
        <v>497</v>
      </c>
      <c r="AA3543" s="1">
        <v>45651</v>
      </c>
      <c r="AB3543" s="1">
        <v>45646</v>
      </c>
      <c r="AC3543" t="s">
        <v>493</v>
      </c>
      <c r="AD3543">
        <v>694.4</v>
      </c>
      <c r="AE3543">
        <v>30</v>
      </c>
      <c r="AF3543" t="str">
        <f t="shared" si="167"/>
        <v>Dec</v>
      </c>
    </row>
    <row r="3544" spans="1:32" x14ac:dyDescent="0.25">
      <c r="A3544" s="1">
        <v>45646</v>
      </c>
      <c r="B3544">
        <v>1254</v>
      </c>
      <c r="C3544">
        <v>1</v>
      </c>
      <c r="D3544">
        <v>2</v>
      </c>
      <c r="E3544">
        <v>3</v>
      </c>
      <c r="F3544">
        <v>5</v>
      </c>
      <c r="G3544">
        <v>2</v>
      </c>
      <c r="H3544">
        <f>VLOOKUP(B3544, patient!A:E, 5, FALSE)</f>
        <v>10</v>
      </c>
      <c r="I3544" t="str">
        <f>VLOOKUP(H3544, city!A:B, 2, FALSE)</f>
        <v>Edinburgh</v>
      </c>
      <c r="J3544" t="str">
        <f>VLOOKUP(E3544, diagnosis!A:B, 2, FALSE)</f>
        <v>Fracture</v>
      </c>
      <c r="K3544" t="str">
        <f>VLOOKUP(D3544, department!A:B, 2, FALSE)</f>
        <v>General Surgery</v>
      </c>
      <c r="L3544" t="str">
        <f>VLOOKUP(C3544, provider!A:B, 2, FALSE)</f>
        <v>Dr. Olu Abisola</v>
      </c>
      <c r="M3544" t="str">
        <f>VLOOKUP(G3544, insurance!A:B, 2, FALSE)</f>
        <v>AXA</v>
      </c>
      <c r="N3544">
        <f>VLOOKUP(B3544, patient!A:D, 4, FALSE)</f>
        <v>42</v>
      </c>
      <c r="O3544" t="str">
        <f>VLOOKUP(B3544, patient!A:C, 3, FALSE)</f>
        <v>Male</v>
      </c>
      <c r="P3544" t="str">
        <f>VLOOKUP(B3544, patient!A:F, 6, FALSE)</f>
        <v>Black</v>
      </c>
      <c r="Q3544" t="s">
        <v>492</v>
      </c>
      <c r="R3544">
        <v>908</v>
      </c>
      <c r="S3544">
        <v>45</v>
      </c>
      <c r="T3544" s="1">
        <v>45668</v>
      </c>
      <c r="U3544" s="1" t="str">
        <f t="shared" si="165"/>
        <v>Yes</v>
      </c>
      <c r="V3544">
        <v>7</v>
      </c>
      <c r="W3544" t="s">
        <v>492</v>
      </c>
      <c r="X3544" t="s">
        <v>488</v>
      </c>
      <c r="Y3544" t="str">
        <f t="shared" si="166"/>
        <v>Scheduled</v>
      </c>
      <c r="Z3544" t="s">
        <v>489</v>
      </c>
      <c r="AC3544" t="s">
        <v>490</v>
      </c>
      <c r="AD3544">
        <v>667.1</v>
      </c>
      <c r="AE3544">
        <v>0</v>
      </c>
      <c r="AF3544" t="str">
        <f t="shared" si="167"/>
        <v>Dec</v>
      </c>
    </row>
    <row r="3545" spans="1:32" x14ac:dyDescent="0.25">
      <c r="A3545" s="1">
        <v>45646</v>
      </c>
      <c r="B3545">
        <v>4202</v>
      </c>
      <c r="C3545">
        <v>1</v>
      </c>
      <c r="D3545">
        <v>4</v>
      </c>
      <c r="E3545">
        <v>1</v>
      </c>
      <c r="F3545">
        <v>5</v>
      </c>
      <c r="G3545">
        <v>1</v>
      </c>
      <c r="H3545">
        <f>VLOOKUP(B3545, patient!A:E, 5, FALSE)</f>
        <v>4</v>
      </c>
      <c r="I3545" t="str">
        <f>VLOOKUP(H3545, city!A:B, 2, FALSE)</f>
        <v>Birmingham</v>
      </c>
      <c r="J3545" t="str">
        <f>VLOOKUP(E3545, diagnosis!A:B, 2, FALSE)</f>
        <v>Appendicitis</v>
      </c>
      <c r="K3545" t="str">
        <f>VLOOKUP(D3545, department!A:B, 2, FALSE)</f>
        <v>Orthopedics</v>
      </c>
      <c r="L3545" t="str">
        <f>VLOOKUP(C3545, provider!A:B, 2, FALSE)</f>
        <v>Dr. Olu Abisola</v>
      </c>
      <c r="M3545" t="str">
        <f>VLOOKUP(G3545, insurance!A:B, 2, FALSE)</f>
        <v>Aviva</v>
      </c>
      <c r="N3545">
        <f>VLOOKUP(B3545, patient!A:D, 4, FALSE)</f>
        <v>75</v>
      </c>
      <c r="O3545" t="str">
        <f>VLOOKUP(B3545, patient!A:C, 3, FALSE)</f>
        <v>Female</v>
      </c>
      <c r="P3545" t="str">
        <f>VLOOKUP(B3545, patient!A:F, 6, FALSE)</f>
        <v>Asian</v>
      </c>
      <c r="Q3545" t="s">
        <v>492</v>
      </c>
      <c r="R3545">
        <v>140</v>
      </c>
      <c r="S3545">
        <v>26</v>
      </c>
      <c r="U3545" s="1" t="str">
        <f t="shared" si="165"/>
        <v>No</v>
      </c>
      <c r="V3545">
        <v>2</v>
      </c>
      <c r="W3545" t="s">
        <v>492</v>
      </c>
      <c r="X3545" t="s">
        <v>488</v>
      </c>
      <c r="Y3545" t="str">
        <f t="shared" si="166"/>
        <v>Scheduled</v>
      </c>
      <c r="Z3545" t="s">
        <v>497</v>
      </c>
      <c r="AA3545" s="1">
        <v>45648</v>
      </c>
      <c r="AB3545" s="1">
        <v>45646</v>
      </c>
      <c r="AC3545" t="s">
        <v>496</v>
      </c>
      <c r="AD3545">
        <v>151.19999999999999</v>
      </c>
      <c r="AE3545">
        <v>50</v>
      </c>
      <c r="AF3545" t="str">
        <f t="shared" si="167"/>
        <v>Dec</v>
      </c>
    </row>
    <row r="3546" spans="1:32" x14ac:dyDescent="0.25">
      <c r="A3546" s="1">
        <v>45646</v>
      </c>
      <c r="B3546">
        <v>2983</v>
      </c>
      <c r="C3546">
        <v>1</v>
      </c>
      <c r="D3546">
        <v>1</v>
      </c>
      <c r="E3546">
        <v>1</v>
      </c>
      <c r="F3546">
        <v>2</v>
      </c>
      <c r="G3546">
        <v>1</v>
      </c>
      <c r="H3546">
        <f>VLOOKUP(B3546, patient!A:E, 5, FALSE)</f>
        <v>10</v>
      </c>
      <c r="I3546" t="str">
        <f>VLOOKUP(H3546, city!A:B, 2, FALSE)</f>
        <v>Edinburgh</v>
      </c>
      <c r="J3546" t="str">
        <f>VLOOKUP(E3546, diagnosis!A:B, 2, FALSE)</f>
        <v>Appendicitis</v>
      </c>
      <c r="K3546" t="str">
        <f>VLOOKUP(D3546, department!A:B, 2, FALSE)</f>
        <v>Cardiology</v>
      </c>
      <c r="L3546" t="str">
        <f>VLOOKUP(C3546, provider!A:B, 2, FALSE)</f>
        <v>Dr. Olu Abisola</v>
      </c>
      <c r="M3546" t="str">
        <f>VLOOKUP(G3546, insurance!A:B, 2, FALSE)</f>
        <v>Aviva</v>
      </c>
      <c r="N3546">
        <f>VLOOKUP(B3546, patient!A:D, 4, FALSE)</f>
        <v>72</v>
      </c>
      <c r="O3546" t="str">
        <f>VLOOKUP(B3546, patient!A:C, 3, FALSE)</f>
        <v>Female</v>
      </c>
      <c r="P3546" t="str">
        <f>VLOOKUP(B3546, patient!A:F, 6, FALSE)</f>
        <v>Black</v>
      </c>
      <c r="Q3546" t="s">
        <v>491</v>
      </c>
      <c r="R3546">
        <v>734</v>
      </c>
      <c r="S3546">
        <v>53</v>
      </c>
      <c r="T3546" s="1">
        <v>45660</v>
      </c>
      <c r="U3546" s="1" t="str">
        <f t="shared" si="165"/>
        <v>Yes</v>
      </c>
      <c r="V3546">
        <v>9</v>
      </c>
      <c r="W3546" t="s">
        <v>487</v>
      </c>
      <c r="X3546" t="s">
        <v>488</v>
      </c>
      <c r="Y3546" t="str">
        <f t="shared" si="166"/>
        <v>Scheduled</v>
      </c>
      <c r="Z3546" t="s">
        <v>489</v>
      </c>
      <c r="AC3546" t="s">
        <v>490</v>
      </c>
      <c r="AD3546">
        <v>550.9</v>
      </c>
      <c r="AE3546">
        <v>0</v>
      </c>
      <c r="AF3546" t="str">
        <f t="shared" si="167"/>
        <v>Dec</v>
      </c>
    </row>
    <row r="3547" spans="1:32" x14ac:dyDescent="0.25">
      <c r="A3547" s="1">
        <v>45646</v>
      </c>
      <c r="B3547">
        <v>4466</v>
      </c>
      <c r="C3547">
        <v>1</v>
      </c>
      <c r="D3547">
        <v>5</v>
      </c>
      <c r="E3547">
        <v>1</v>
      </c>
      <c r="F3547">
        <v>4</v>
      </c>
      <c r="G3547">
        <v>3</v>
      </c>
      <c r="H3547">
        <f>VLOOKUP(B3547, patient!A:E, 5, FALSE)</f>
        <v>4</v>
      </c>
      <c r="I3547" t="str">
        <f>VLOOKUP(H3547, city!A:B, 2, FALSE)</f>
        <v>Birmingham</v>
      </c>
      <c r="J3547" t="str">
        <f>VLOOKUP(E3547, diagnosis!A:B, 2, FALSE)</f>
        <v>Appendicitis</v>
      </c>
      <c r="K3547" t="str">
        <f>VLOOKUP(D3547, department!A:B, 2, FALSE)</f>
        <v>Pediatrics</v>
      </c>
      <c r="L3547" t="str">
        <f>VLOOKUP(C3547, provider!A:B, 2, FALSE)</f>
        <v>Dr. Olu Abisola</v>
      </c>
      <c r="M3547" t="str">
        <f>VLOOKUP(G3547, insurance!A:B, 2, FALSE)</f>
        <v>Allianz</v>
      </c>
      <c r="N3547">
        <f>VLOOKUP(B3547, patient!A:D, 4, FALSE)</f>
        <v>79</v>
      </c>
      <c r="O3547" t="str">
        <f>VLOOKUP(B3547, patient!A:C, 3, FALSE)</f>
        <v>Female</v>
      </c>
      <c r="P3547" t="str">
        <f>VLOOKUP(B3547, patient!A:F, 6, FALSE)</f>
        <v>Black</v>
      </c>
      <c r="Q3547" t="s">
        <v>491</v>
      </c>
      <c r="R3547">
        <v>873</v>
      </c>
      <c r="S3547">
        <v>183</v>
      </c>
      <c r="U3547" s="1" t="str">
        <f t="shared" si="165"/>
        <v>No</v>
      </c>
      <c r="V3547">
        <v>7</v>
      </c>
      <c r="W3547" t="s">
        <v>492</v>
      </c>
      <c r="X3547" t="s">
        <v>488</v>
      </c>
      <c r="Y3547" t="str">
        <f t="shared" si="166"/>
        <v>Scheduled</v>
      </c>
      <c r="Z3547" t="s">
        <v>489</v>
      </c>
      <c r="AA3547" s="1">
        <v>45654</v>
      </c>
      <c r="AB3547" s="1">
        <v>45646</v>
      </c>
      <c r="AC3547" t="s">
        <v>498</v>
      </c>
      <c r="AD3547">
        <v>746.2</v>
      </c>
      <c r="AE3547">
        <v>10</v>
      </c>
      <c r="AF3547" t="str">
        <f t="shared" si="167"/>
        <v>Dec</v>
      </c>
    </row>
    <row r="3548" spans="1:32" x14ac:dyDescent="0.25">
      <c r="A3548" s="1">
        <v>45646</v>
      </c>
      <c r="B3548">
        <v>2261</v>
      </c>
      <c r="C3548">
        <v>1</v>
      </c>
      <c r="D3548">
        <v>2</v>
      </c>
      <c r="E3548">
        <v>3</v>
      </c>
      <c r="F3548">
        <v>5</v>
      </c>
      <c r="G3548">
        <v>2</v>
      </c>
      <c r="H3548">
        <f>VLOOKUP(B3548, patient!A:E, 5, FALSE)</f>
        <v>10</v>
      </c>
      <c r="I3548" t="str">
        <f>VLOOKUP(H3548, city!A:B, 2, FALSE)</f>
        <v>Edinburgh</v>
      </c>
      <c r="J3548" t="str">
        <f>VLOOKUP(E3548, diagnosis!A:B, 2, FALSE)</f>
        <v>Fracture</v>
      </c>
      <c r="K3548" t="str">
        <f>VLOOKUP(D3548, department!A:B, 2, FALSE)</f>
        <v>General Surgery</v>
      </c>
      <c r="L3548" t="str">
        <f>VLOOKUP(C3548, provider!A:B, 2, FALSE)</f>
        <v>Dr. Olu Abisola</v>
      </c>
      <c r="M3548" t="str">
        <f>VLOOKUP(G3548, insurance!A:B, 2, FALSE)</f>
        <v>AXA</v>
      </c>
      <c r="N3548">
        <f>VLOOKUP(B3548, patient!A:D, 4, FALSE)</f>
        <v>67</v>
      </c>
      <c r="O3548" t="str">
        <f>VLOOKUP(B3548, patient!A:C, 3, FALSE)</f>
        <v>Female</v>
      </c>
      <c r="P3548" t="str">
        <f>VLOOKUP(B3548, patient!A:F, 6, FALSE)</f>
        <v>Black</v>
      </c>
      <c r="Q3548" t="s">
        <v>492</v>
      </c>
      <c r="R3548">
        <v>819</v>
      </c>
      <c r="S3548">
        <v>153</v>
      </c>
      <c r="U3548" s="1" t="str">
        <f t="shared" si="165"/>
        <v>No</v>
      </c>
      <c r="V3548">
        <v>3</v>
      </c>
      <c r="W3548" t="s">
        <v>487</v>
      </c>
      <c r="X3548" t="s">
        <v>488</v>
      </c>
      <c r="Y3548" t="str">
        <f t="shared" si="166"/>
        <v>Scheduled</v>
      </c>
      <c r="Z3548" t="s">
        <v>497</v>
      </c>
      <c r="AA3548" s="1">
        <v>45654</v>
      </c>
      <c r="AB3548" s="1">
        <v>45646</v>
      </c>
      <c r="AC3548" t="s">
        <v>496</v>
      </c>
      <c r="AD3548">
        <v>715.4</v>
      </c>
      <c r="AE3548">
        <v>50</v>
      </c>
      <c r="AF3548" t="str">
        <f t="shared" si="167"/>
        <v>Dec</v>
      </c>
    </row>
    <row r="3549" spans="1:32" x14ac:dyDescent="0.25">
      <c r="A3549" s="1">
        <v>45646</v>
      </c>
      <c r="B3549">
        <v>265</v>
      </c>
      <c r="C3549">
        <v>1</v>
      </c>
      <c r="D3549">
        <v>2</v>
      </c>
      <c r="E3549">
        <v>5</v>
      </c>
      <c r="F3549">
        <v>5</v>
      </c>
      <c r="G3549">
        <v>1</v>
      </c>
      <c r="H3549">
        <f>VLOOKUP(B3549, patient!A:E, 5, FALSE)</f>
        <v>4</v>
      </c>
      <c r="I3549" t="str">
        <f>VLOOKUP(H3549, city!A:B, 2, FALSE)</f>
        <v>Birmingham</v>
      </c>
      <c r="J3549" t="str">
        <f>VLOOKUP(E3549, diagnosis!A:B, 2, FALSE)</f>
        <v>Migraine</v>
      </c>
      <c r="K3549" t="str">
        <f>VLOOKUP(D3549, department!A:B, 2, FALSE)</f>
        <v>General Surgery</v>
      </c>
      <c r="L3549" t="str">
        <f>VLOOKUP(C3549, provider!A:B, 2, FALSE)</f>
        <v>Dr. Olu Abisola</v>
      </c>
      <c r="M3549" t="str">
        <f>VLOOKUP(G3549, insurance!A:B, 2, FALSE)</f>
        <v>Aviva</v>
      </c>
      <c r="N3549">
        <f>VLOOKUP(B3549, patient!A:D, 4, FALSE)</f>
        <v>27</v>
      </c>
      <c r="O3549" t="str">
        <f>VLOOKUP(B3549, patient!A:C, 3, FALSE)</f>
        <v>Male</v>
      </c>
      <c r="P3549" t="str">
        <f>VLOOKUP(B3549, patient!A:F, 6, FALSE)</f>
        <v>Other</v>
      </c>
      <c r="Q3549" t="s">
        <v>491</v>
      </c>
      <c r="R3549">
        <v>878</v>
      </c>
      <c r="S3549">
        <v>184</v>
      </c>
      <c r="U3549" s="1" t="str">
        <f t="shared" si="165"/>
        <v>No</v>
      </c>
      <c r="V3549">
        <v>6</v>
      </c>
      <c r="W3549" t="s">
        <v>492</v>
      </c>
      <c r="X3549" t="s">
        <v>488</v>
      </c>
      <c r="Y3549" t="str">
        <f t="shared" si="166"/>
        <v>Scheduled</v>
      </c>
      <c r="Z3549" t="s">
        <v>489</v>
      </c>
      <c r="AA3549" s="1">
        <v>45653</v>
      </c>
      <c r="AB3549" s="1">
        <v>45646</v>
      </c>
      <c r="AC3549" t="s">
        <v>496</v>
      </c>
      <c r="AD3549">
        <v>778.4</v>
      </c>
      <c r="AE3549">
        <v>50</v>
      </c>
      <c r="AF3549" t="str">
        <f t="shared" si="167"/>
        <v>Dec</v>
      </c>
    </row>
    <row r="3550" spans="1:32" x14ac:dyDescent="0.25">
      <c r="A3550" s="1">
        <v>45646</v>
      </c>
      <c r="B3550">
        <v>2423</v>
      </c>
      <c r="C3550">
        <v>1</v>
      </c>
      <c r="D3550">
        <v>2</v>
      </c>
      <c r="E3550">
        <v>2</v>
      </c>
      <c r="F3550">
        <v>5</v>
      </c>
      <c r="G3550">
        <v>3</v>
      </c>
      <c r="H3550">
        <f>VLOOKUP(B3550, patient!A:E, 5, FALSE)</f>
        <v>10</v>
      </c>
      <c r="I3550" t="str">
        <f>VLOOKUP(H3550, city!A:B, 2, FALSE)</f>
        <v>Edinburgh</v>
      </c>
      <c r="J3550" t="str">
        <f>VLOOKUP(E3550, diagnosis!A:B, 2, FALSE)</f>
        <v>Asthma</v>
      </c>
      <c r="K3550" t="str">
        <f>VLOOKUP(D3550, department!A:B, 2, FALSE)</f>
        <v>General Surgery</v>
      </c>
      <c r="L3550" t="str">
        <f>VLOOKUP(C3550, provider!A:B, 2, FALSE)</f>
        <v>Dr. Olu Abisola</v>
      </c>
      <c r="M3550" t="str">
        <f>VLOOKUP(G3550, insurance!A:B, 2, FALSE)</f>
        <v>Allianz</v>
      </c>
      <c r="N3550">
        <f>VLOOKUP(B3550, patient!A:D, 4, FALSE)</f>
        <v>38</v>
      </c>
      <c r="O3550" t="str">
        <f>VLOOKUP(B3550, patient!A:C, 3, FALSE)</f>
        <v>Female</v>
      </c>
      <c r="P3550" t="str">
        <f>VLOOKUP(B3550, patient!A:F, 6, FALSE)</f>
        <v>Other</v>
      </c>
      <c r="Q3550" t="s">
        <v>491</v>
      </c>
      <c r="R3550">
        <v>147</v>
      </c>
      <c r="S3550">
        <v>81</v>
      </c>
      <c r="T3550" s="1">
        <v>45675</v>
      </c>
      <c r="U3550" s="1" t="str">
        <f t="shared" si="165"/>
        <v>Yes</v>
      </c>
      <c r="V3550">
        <v>5</v>
      </c>
      <c r="W3550" t="s">
        <v>487</v>
      </c>
      <c r="X3550" t="s">
        <v>488</v>
      </c>
      <c r="Y3550" t="str">
        <f t="shared" si="166"/>
        <v>Scheduled</v>
      </c>
      <c r="Z3550" t="s">
        <v>489</v>
      </c>
      <c r="AC3550" t="s">
        <v>490</v>
      </c>
      <c r="AD3550">
        <v>159.6</v>
      </c>
      <c r="AE3550">
        <v>0</v>
      </c>
      <c r="AF3550" t="str">
        <f t="shared" si="167"/>
        <v>Dec</v>
      </c>
    </row>
    <row r="3551" spans="1:32" x14ac:dyDescent="0.25">
      <c r="A3551" s="1">
        <v>45646</v>
      </c>
      <c r="B3551">
        <v>2347</v>
      </c>
      <c r="C3551">
        <v>1</v>
      </c>
      <c r="D3551">
        <v>4</v>
      </c>
      <c r="E3551">
        <v>4</v>
      </c>
      <c r="F3551">
        <v>5</v>
      </c>
      <c r="G3551">
        <v>2</v>
      </c>
      <c r="H3551">
        <f>VLOOKUP(B3551, patient!A:E, 5, FALSE)</f>
        <v>4</v>
      </c>
      <c r="I3551" t="str">
        <f>VLOOKUP(H3551, city!A:B, 2, FALSE)</f>
        <v>Birmingham</v>
      </c>
      <c r="J3551" t="str">
        <f>VLOOKUP(E3551, diagnosis!A:B, 2, FALSE)</f>
        <v>Hypertension</v>
      </c>
      <c r="K3551" t="str">
        <f>VLOOKUP(D3551, department!A:B, 2, FALSE)</f>
        <v>Orthopedics</v>
      </c>
      <c r="L3551" t="str">
        <f>VLOOKUP(C3551, provider!A:B, 2, FALSE)</f>
        <v>Dr. Olu Abisola</v>
      </c>
      <c r="M3551" t="str">
        <f>VLOOKUP(G3551, insurance!A:B, 2, FALSE)</f>
        <v>AXA</v>
      </c>
      <c r="N3551">
        <f>VLOOKUP(B3551, patient!A:D, 4, FALSE)</f>
        <v>53</v>
      </c>
      <c r="O3551" t="str">
        <f>VLOOKUP(B3551, patient!A:C, 3, FALSE)</f>
        <v>Female</v>
      </c>
      <c r="P3551" t="str">
        <f>VLOOKUP(B3551, patient!A:F, 6, FALSE)</f>
        <v>Hispanic</v>
      </c>
      <c r="Q3551" t="s">
        <v>491</v>
      </c>
      <c r="R3551">
        <v>933</v>
      </c>
      <c r="S3551">
        <v>105</v>
      </c>
      <c r="T3551" s="1">
        <v>45660</v>
      </c>
      <c r="U3551" s="1" t="str">
        <f t="shared" si="165"/>
        <v>Yes</v>
      </c>
      <c r="V3551">
        <v>9</v>
      </c>
      <c r="W3551" t="s">
        <v>487</v>
      </c>
      <c r="X3551" t="s">
        <v>488</v>
      </c>
      <c r="Y3551" t="str">
        <f t="shared" si="166"/>
        <v>Scheduled</v>
      </c>
      <c r="Z3551" t="s">
        <v>489</v>
      </c>
      <c r="AC3551" t="s">
        <v>490</v>
      </c>
      <c r="AD3551">
        <v>726.6</v>
      </c>
      <c r="AE3551">
        <v>0</v>
      </c>
      <c r="AF3551" t="str">
        <f t="shared" si="167"/>
        <v>Dec</v>
      </c>
    </row>
    <row r="3552" spans="1:32" x14ac:dyDescent="0.25">
      <c r="A3552" s="1">
        <v>45647</v>
      </c>
      <c r="B3552">
        <v>3828</v>
      </c>
      <c r="C3552">
        <v>1</v>
      </c>
      <c r="D3552">
        <v>2</v>
      </c>
      <c r="E3552">
        <v>5</v>
      </c>
      <c r="F3552">
        <v>5</v>
      </c>
      <c r="G3552">
        <v>3</v>
      </c>
      <c r="H3552">
        <f>VLOOKUP(B3552, patient!A:E, 5, FALSE)</f>
        <v>10</v>
      </c>
      <c r="I3552" t="str">
        <f>VLOOKUP(H3552, city!A:B, 2, FALSE)</f>
        <v>Edinburgh</v>
      </c>
      <c r="J3552" t="str">
        <f>VLOOKUP(E3552, diagnosis!A:B, 2, FALSE)</f>
        <v>Migraine</v>
      </c>
      <c r="K3552" t="str">
        <f>VLOOKUP(D3552, department!A:B, 2, FALSE)</f>
        <v>General Surgery</v>
      </c>
      <c r="L3552" t="str">
        <f>VLOOKUP(C3552, provider!A:B, 2, FALSE)</f>
        <v>Dr. Olu Abisola</v>
      </c>
      <c r="M3552" t="str">
        <f>VLOOKUP(G3552, insurance!A:B, 2, FALSE)</f>
        <v>Allianz</v>
      </c>
      <c r="N3552">
        <f>VLOOKUP(B3552, patient!A:D, 4, FALSE)</f>
        <v>29</v>
      </c>
      <c r="O3552" t="str">
        <f>VLOOKUP(B3552, patient!A:C, 3, FALSE)</f>
        <v>Male</v>
      </c>
      <c r="P3552" t="str">
        <f>VLOOKUP(B3552, patient!A:F, 6, FALSE)</f>
        <v>Hispanic</v>
      </c>
      <c r="Q3552" t="s">
        <v>492</v>
      </c>
      <c r="R3552">
        <v>489</v>
      </c>
      <c r="S3552">
        <v>92</v>
      </c>
      <c r="T3552" s="1">
        <v>45659</v>
      </c>
      <c r="U3552" s="1" t="str">
        <f t="shared" si="165"/>
        <v>Yes</v>
      </c>
      <c r="V3552">
        <v>3</v>
      </c>
      <c r="W3552" t="s">
        <v>487</v>
      </c>
      <c r="X3552" t="s">
        <v>488</v>
      </c>
      <c r="Y3552" t="str">
        <f t="shared" si="166"/>
        <v>Scheduled</v>
      </c>
      <c r="Z3552" t="s">
        <v>497</v>
      </c>
      <c r="AC3552" t="s">
        <v>490</v>
      </c>
      <c r="AD3552">
        <v>406.7</v>
      </c>
      <c r="AE3552">
        <v>0</v>
      </c>
      <c r="AF3552" t="str">
        <f t="shared" si="167"/>
        <v>Dec</v>
      </c>
    </row>
    <row r="3553" spans="1:32" x14ac:dyDescent="0.25">
      <c r="A3553" s="1">
        <v>45647</v>
      </c>
      <c r="B3553">
        <v>3862</v>
      </c>
      <c r="C3553">
        <v>1</v>
      </c>
      <c r="D3553">
        <v>3</v>
      </c>
      <c r="E3553">
        <v>3</v>
      </c>
      <c r="F3553">
        <v>2</v>
      </c>
      <c r="G3553">
        <v>3</v>
      </c>
      <c r="H3553">
        <f>VLOOKUP(B3553, patient!A:E, 5, FALSE)</f>
        <v>4</v>
      </c>
      <c r="I3553" t="str">
        <f>VLOOKUP(H3553, city!A:B, 2, FALSE)</f>
        <v>Birmingham</v>
      </c>
      <c r="J3553" t="str">
        <f>VLOOKUP(E3553, diagnosis!A:B, 2, FALSE)</f>
        <v>Fracture</v>
      </c>
      <c r="K3553" t="str">
        <f>VLOOKUP(D3553, department!A:B, 2, FALSE)</f>
        <v>Neurology</v>
      </c>
      <c r="L3553" t="str">
        <f>VLOOKUP(C3553, provider!A:B, 2, FALSE)</f>
        <v>Dr. Olu Abisola</v>
      </c>
      <c r="M3553" t="str">
        <f>VLOOKUP(G3553, insurance!A:B, 2, FALSE)</f>
        <v>Allianz</v>
      </c>
      <c r="N3553">
        <f>VLOOKUP(B3553, patient!A:D, 4, FALSE)</f>
        <v>44</v>
      </c>
      <c r="O3553" t="str">
        <f>VLOOKUP(B3553, patient!A:C, 3, FALSE)</f>
        <v>Male</v>
      </c>
      <c r="P3553" t="str">
        <f>VLOOKUP(B3553, patient!A:F, 6, FALSE)</f>
        <v>Hispanic</v>
      </c>
      <c r="Q3553" t="s">
        <v>492</v>
      </c>
      <c r="R3553">
        <v>520</v>
      </c>
      <c r="S3553">
        <v>147</v>
      </c>
      <c r="T3553" s="1">
        <v>45655</v>
      </c>
      <c r="U3553" s="1" t="str">
        <f t="shared" si="165"/>
        <v>Yes</v>
      </c>
      <c r="V3553">
        <v>2</v>
      </c>
      <c r="W3553" t="s">
        <v>492</v>
      </c>
      <c r="X3553" t="s">
        <v>488</v>
      </c>
      <c r="Y3553" t="str">
        <f t="shared" si="166"/>
        <v>Scheduled</v>
      </c>
      <c r="Z3553" t="s">
        <v>489</v>
      </c>
      <c r="AC3553" t="s">
        <v>490</v>
      </c>
      <c r="AD3553">
        <v>466.9</v>
      </c>
      <c r="AE3553">
        <v>0</v>
      </c>
      <c r="AF3553" t="str">
        <f t="shared" si="167"/>
        <v>Dec</v>
      </c>
    </row>
    <row r="3554" spans="1:32" x14ac:dyDescent="0.25">
      <c r="A3554" s="1">
        <v>45647</v>
      </c>
      <c r="B3554">
        <v>1886</v>
      </c>
      <c r="C3554">
        <v>1</v>
      </c>
      <c r="D3554">
        <v>4</v>
      </c>
      <c r="E3554">
        <v>2</v>
      </c>
      <c r="F3554">
        <v>5</v>
      </c>
      <c r="G3554">
        <v>1</v>
      </c>
      <c r="H3554">
        <f>VLOOKUP(B3554, patient!A:E, 5, FALSE)</f>
        <v>10</v>
      </c>
      <c r="I3554" t="str">
        <f>VLOOKUP(H3554, city!A:B, 2, FALSE)</f>
        <v>Edinburgh</v>
      </c>
      <c r="J3554" t="str">
        <f>VLOOKUP(E3554, diagnosis!A:B, 2, FALSE)</f>
        <v>Asthma</v>
      </c>
      <c r="K3554" t="str">
        <f>VLOOKUP(D3554, department!A:B, 2, FALSE)</f>
        <v>Orthopedics</v>
      </c>
      <c r="L3554" t="str">
        <f>VLOOKUP(C3554, provider!A:B, 2, FALSE)</f>
        <v>Dr. Olu Abisola</v>
      </c>
      <c r="M3554" t="str">
        <f>VLOOKUP(G3554, insurance!A:B, 2, FALSE)</f>
        <v>Aviva</v>
      </c>
      <c r="N3554">
        <f>VLOOKUP(B3554, patient!A:D, 4, FALSE)</f>
        <v>57</v>
      </c>
      <c r="O3554" t="str">
        <f>VLOOKUP(B3554, patient!A:C, 3, FALSE)</f>
        <v>Male</v>
      </c>
      <c r="P3554" t="str">
        <f>VLOOKUP(B3554, patient!A:F, 6, FALSE)</f>
        <v>Black</v>
      </c>
      <c r="Q3554" t="s">
        <v>486</v>
      </c>
      <c r="R3554">
        <v>648</v>
      </c>
      <c r="S3554">
        <v>79</v>
      </c>
      <c r="T3554" s="1">
        <v>45669</v>
      </c>
      <c r="U3554" s="1" t="str">
        <f t="shared" si="165"/>
        <v>Yes</v>
      </c>
      <c r="V3554">
        <v>2</v>
      </c>
      <c r="W3554" t="s">
        <v>487</v>
      </c>
      <c r="X3554" t="s">
        <v>488</v>
      </c>
      <c r="Y3554" t="str">
        <f t="shared" si="166"/>
        <v>Scheduled</v>
      </c>
      <c r="Z3554" t="s">
        <v>489</v>
      </c>
      <c r="AC3554" t="s">
        <v>490</v>
      </c>
      <c r="AD3554">
        <v>508.9</v>
      </c>
      <c r="AE3554">
        <v>0</v>
      </c>
      <c r="AF3554" t="str">
        <f t="shared" si="167"/>
        <v>Dec</v>
      </c>
    </row>
    <row r="3555" spans="1:32" x14ac:dyDescent="0.25">
      <c r="A3555" s="1">
        <v>45647</v>
      </c>
      <c r="B3555">
        <v>4219</v>
      </c>
      <c r="C3555">
        <v>1</v>
      </c>
      <c r="D3555">
        <v>1</v>
      </c>
      <c r="E3555">
        <v>4</v>
      </c>
      <c r="F3555">
        <v>4</v>
      </c>
      <c r="G3555">
        <v>1</v>
      </c>
      <c r="H3555">
        <f>VLOOKUP(B3555, patient!A:E, 5, FALSE)</f>
        <v>4</v>
      </c>
      <c r="I3555" t="str">
        <f>VLOOKUP(H3555, city!A:B, 2, FALSE)</f>
        <v>Birmingham</v>
      </c>
      <c r="J3555" t="str">
        <f>VLOOKUP(E3555, diagnosis!A:B, 2, FALSE)</f>
        <v>Hypertension</v>
      </c>
      <c r="K3555" t="str">
        <f>VLOOKUP(D3555, department!A:B, 2, FALSE)</f>
        <v>Cardiology</v>
      </c>
      <c r="L3555" t="str">
        <f>VLOOKUP(C3555, provider!A:B, 2, FALSE)</f>
        <v>Dr. Olu Abisola</v>
      </c>
      <c r="M3555" t="str">
        <f>VLOOKUP(G3555, insurance!A:B, 2, FALSE)</f>
        <v>Aviva</v>
      </c>
      <c r="N3555">
        <f>VLOOKUP(B3555, patient!A:D, 4, FALSE)</f>
        <v>19</v>
      </c>
      <c r="O3555" t="str">
        <f>VLOOKUP(B3555, patient!A:C, 3, FALSE)</f>
        <v>Male</v>
      </c>
      <c r="P3555" t="str">
        <f>VLOOKUP(B3555, patient!A:F, 6, FALSE)</f>
        <v>Hispanic</v>
      </c>
      <c r="Q3555" t="s">
        <v>486</v>
      </c>
      <c r="R3555">
        <v>152</v>
      </c>
      <c r="S3555">
        <v>83</v>
      </c>
      <c r="T3555" s="1">
        <v>45674</v>
      </c>
      <c r="U3555" s="1" t="str">
        <f t="shared" si="165"/>
        <v>Yes</v>
      </c>
      <c r="V3555">
        <v>4</v>
      </c>
      <c r="W3555" t="s">
        <v>492</v>
      </c>
      <c r="X3555" t="s">
        <v>488</v>
      </c>
      <c r="Y3555" t="str">
        <f t="shared" si="166"/>
        <v>Scheduled</v>
      </c>
      <c r="Z3555" t="s">
        <v>497</v>
      </c>
      <c r="AC3555" t="s">
        <v>490</v>
      </c>
      <c r="AD3555">
        <v>164.5</v>
      </c>
      <c r="AE3555">
        <v>0</v>
      </c>
      <c r="AF3555" t="str">
        <f t="shared" si="167"/>
        <v>Dec</v>
      </c>
    </row>
    <row r="3556" spans="1:32" x14ac:dyDescent="0.25">
      <c r="A3556" s="1">
        <v>45647</v>
      </c>
      <c r="B3556">
        <v>3660</v>
      </c>
      <c r="C3556">
        <v>1</v>
      </c>
      <c r="D3556">
        <v>3</v>
      </c>
      <c r="E3556">
        <v>2</v>
      </c>
      <c r="F3556">
        <v>4</v>
      </c>
      <c r="G3556">
        <v>2</v>
      </c>
      <c r="H3556">
        <f>VLOOKUP(B3556, patient!A:E, 5, FALSE)</f>
        <v>10</v>
      </c>
      <c r="I3556" t="str">
        <f>VLOOKUP(H3556, city!A:B, 2, FALSE)</f>
        <v>Edinburgh</v>
      </c>
      <c r="J3556" t="str">
        <f>VLOOKUP(E3556, diagnosis!A:B, 2, FALSE)</f>
        <v>Asthma</v>
      </c>
      <c r="K3556" t="str">
        <f>VLOOKUP(D3556, department!A:B, 2, FALSE)</f>
        <v>Neurology</v>
      </c>
      <c r="L3556" t="str">
        <f>VLOOKUP(C3556, provider!A:B, 2, FALSE)</f>
        <v>Dr. Olu Abisola</v>
      </c>
      <c r="M3556" t="str">
        <f>VLOOKUP(G3556, insurance!A:B, 2, FALSE)</f>
        <v>AXA</v>
      </c>
      <c r="N3556">
        <f>VLOOKUP(B3556, patient!A:D, 4, FALSE)</f>
        <v>71</v>
      </c>
      <c r="O3556" t="str">
        <f>VLOOKUP(B3556, patient!A:C, 3, FALSE)</f>
        <v>Male</v>
      </c>
      <c r="P3556" t="str">
        <f>VLOOKUP(B3556, patient!A:F, 6, FALSE)</f>
        <v>Hispanic</v>
      </c>
      <c r="Q3556" t="s">
        <v>491</v>
      </c>
      <c r="R3556">
        <v>667</v>
      </c>
      <c r="S3556">
        <v>197</v>
      </c>
      <c r="U3556" s="1" t="str">
        <f t="shared" si="165"/>
        <v>No</v>
      </c>
      <c r="V3556">
        <v>1</v>
      </c>
      <c r="W3556" t="s">
        <v>487</v>
      </c>
      <c r="X3556" t="s">
        <v>488</v>
      </c>
      <c r="Y3556" t="str">
        <f t="shared" si="166"/>
        <v>Scheduled</v>
      </c>
      <c r="Z3556" t="s">
        <v>497</v>
      </c>
      <c r="AA3556" s="1">
        <v>45653</v>
      </c>
      <c r="AB3556" s="1">
        <v>45647</v>
      </c>
      <c r="AC3556" t="s">
        <v>498</v>
      </c>
      <c r="AD3556">
        <v>611.79999999999995</v>
      </c>
      <c r="AE3556">
        <v>10</v>
      </c>
      <c r="AF3556" t="str">
        <f t="shared" si="167"/>
        <v>Dec</v>
      </c>
    </row>
    <row r="3557" spans="1:32" x14ac:dyDescent="0.25">
      <c r="A3557" s="1">
        <v>45647</v>
      </c>
      <c r="B3557">
        <v>1945</v>
      </c>
      <c r="C3557">
        <v>1</v>
      </c>
      <c r="D3557">
        <v>4</v>
      </c>
      <c r="E3557">
        <v>4</v>
      </c>
      <c r="F3557">
        <v>5</v>
      </c>
      <c r="G3557">
        <v>3</v>
      </c>
      <c r="H3557">
        <f>VLOOKUP(B3557, patient!A:E, 5, FALSE)</f>
        <v>4</v>
      </c>
      <c r="I3557" t="str">
        <f>VLOOKUP(H3557, city!A:B, 2, FALSE)</f>
        <v>Birmingham</v>
      </c>
      <c r="J3557" t="str">
        <f>VLOOKUP(E3557, diagnosis!A:B, 2, FALSE)</f>
        <v>Hypertension</v>
      </c>
      <c r="K3557" t="str">
        <f>VLOOKUP(D3557, department!A:B, 2, FALSE)</f>
        <v>Orthopedics</v>
      </c>
      <c r="L3557" t="str">
        <f>VLOOKUP(C3557, provider!A:B, 2, FALSE)</f>
        <v>Dr. Olu Abisola</v>
      </c>
      <c r="M3557" t="str">
        <f>VLOOKUP(G3557, insurance!A:B, 2, FALSE)</f>
        <v>Allianz</v>
      </c>
      <c r="N3557">
        <f>VLOOKUP(B3557, patient!A:D, 4, FALSE)</f>
        <v>30</v>
      </c>
      <c r="O3557" t="str">
        <f>VLOOKUP(B3557, patient!A:C, 3, FALSE)</f>
        <v>Male</v>
      </c>
      <c r="P3557" t="str">
        <f>VLOOKUP(B3557, patient!A:F, 6, FALSE)</f>
        <v>White</v>
      </c>
      <c r="Q3557" t="s">
        <v>491</v>
      </c>
      <c r="R3557">
        <v>767</v>
      </c>
      <c r="S3557">
        <v>71</v>
      </c>
      <c r="U3557" s="1" t="str">
        <f t="shared" si="165"/>
        <v>No</v>
      </c>
      <c r="V3557">
        <v>9</v>
      </c>
      <c r="W3557" t="s">
        <v>487</v>
      </c>
      <c r="X3557" t="s">
        <v>488</v>
      </c>
      <c r="Y3557" t="str">
        <f t="shared" si="166"/>
        <v>Scheduled</v>
      </c>
      <c r="Z3557" t="s">
        <v>489</v>
      </c>
      <c r="AA3557" s="1">
        <v>45648</v>
      </c>
      <c r="AB3557" s="1">
        <v>45647</v>
      </c>
      <c r="AC3557" t="s">
        <v>498</v>
      </c>
      <c r="AD3557">
        <v>593.6</v>
      </c>
      <c r="AE3557">
        <v>10</v>
      </c>
      <c r="AF3557" t="str">
        <f t="shared" si="167"/>
        <v>Dec</v>
      </c>
    </row>
    <row r="3558" spans="1:32" x14ac:dyDescent="0.25">
      <c r="A3558" s="1">
        <v>45647</v>
      </c>
      <c r="B3558">
        <v>2496</v>
      </c>
      <c r="C3558">
        <v>1</v>
      </c>
      <c r="D3558">
        <v>4</v>
      </c>
      <c r="E3558">
        <v>4</v>
      </c>
      <c r="F3558">
        <v>5</v>
      </c>
      <c r="G3558">
        <v>3</v>
      </c>
      <c r="H3558">
        <f>VLOOKUP(B3558, patient!A:E, 5, FALSE)</f>
        <v>14</v>
      </c>
      <c r="I3558" t="str">
        <f>VLOOKUP(H3558, city!A:B, 2, FALSE)</f>
        <v>Glasgow</v>
      </c>
      <c r="J3558" t="str">
        <f>VLOOKUP(E3558, diagnosis!A:B, 2, FALSE)</f>
        <v>Hypertension</v>
      </c>
      <c r="K3558" t="str">
        <f>VLOOKUP(D3558, department!A:B, 2, FALSE)</f>
        <v>Orthopedics</v>
      </c>
      <c r="L3558" t="str">
        <f>VLOOKUP(C3558, provider!A:B, 2, FALSE)</f>
        <v>Dr. Olu Abisola</v>
      </c>
      <c r="M3558" t="str">
        <f>VLOOKUP(G3558, insurance!A:B, 2, FALSE)</f>
        <v>Allianz</v>
      </c>
      <c r="N3558">
        <f>VLOOKUP(B3558, patient!A:D, 4, FALSE)</f>
        <v>70</v>
      </c>
      <c r="O3558" t="str">
        <f>VLOOKUP(B3558, patient!A:C, 3, FALSE)</f>
        <v>Female</v>
      </c>
      <c r="P3558" t="str">
        <f>VLOOKUP(B3558, patient!A:F, 6, FALSE)</f>
        <v>Other</v>
      </c>
      <c r="Q3558" t="s">
        <v>486</v>
      </c>
      <c r="R3558">
        <v>691</v>
      </c>
      <c r="S3558">
        <v>164</v>
      </c>
      <c r="T3558" s="1">
        <v>45662</v>
      </c>
      <c r="U3558" s="1" t="str">
        <f t="shared" si="165"/>
        <v>Yes</v>
      </c>
      <c r="V3558">
        <v>3</v>
      </c>
      <c r="W3558" t="s">
        <v>492</v>
      </c>
      <c r="X3558" t="s">
        <v>488</v>
      </c>
      <c r="Y3558" t="str">
        <f t="shared" si="166"/>
        <v>Scheduled</v>
      </c>
      <c r="Z3558" t="s">
        <v>489</v>
      </c>
      <c r="AC3558" t="s">
        <v>490</v>
      </c>
      <c r="AD3558">
        <v>598.5</v>
      </c>
      <c r="AE3558">
        <v>0</v>
      </c>
      <c r="AF3558" t="str">
        <f t="shared" si="167"/>
        <v>Dec</v>
      </c>
    </row>
    <row r="3559" spans="1:32" x14ac:dyDescent="0.25">
      <c r="A3559" s="1">
        <v>45647</v>
      </c>
      <c r="B3559">
        <v>4394</v>
      </c>
      <c r="C3559">
        <v>1</v>
      </c>
      <c r="D3559">
        <v>5</v>
      </c>
      <c r="E3559">
        <v>1</v>
      </c>
      <c r="F3559">
        <v>1</v>
      </c>
      <c r="G3559">
        <v>1</v>
      </c>
      <c r="H3559">
        <f>VLOOKUP(B3559, patient!A:E, 5, FALSE)</f>
        <v>10</v>
      </c>
      <c r="I3559" t="str">
        <f>VLOOKUP(H3559, city!A:B, 2, FALSE)</f>
        <v>Edinburgh</v>
      </c>
      <c r="J3559" t="str">
        <f>VLOOKUP(E3559, diagnosis!A:B, 2, FALSE)</f>
        <v>Appendicitis</v>
      </c>
      <c r="K3559" t="str">
        <f>VLOOKUP(D3559, department!A:B, 2, FALSE)</f>
        <v>Pediatrics</v>
      </c>
      <c r="L3559" t="str">
        <f>VLOOKUP(C3559, provider!A:B, 2, FALSE)</f>
        <v>Dr. Olu Abisola</v>
      </c>
      <c r="M3559" t="str">
        <f>VLOOKUP(G3559, insurance!A:B, 2, FALSE)</f>
        <v>Aviva</v>
      </c>
      <c r="N3559">
        <f>VLOOKUP(B3559, patient!A:D, 4, FALSE)</f>
        <v>49</v>
      </c>
      <c r="O3559" t="str">
        <f>VLOOKUP(B3559, patient!A:C, 3, FALSE)</f>
        <v>Female</v>
      </c>
      <c r="P3559" t="str">
        <f>VLOOKUP(B3559, patient!A:F, 6, FALSE)</f>
        <v>Other</v>
      </c>
      <c r="Q3559" t="s">
        <v>486</v>
      </c>
      <c r="R3559">
        <v>689</v>
      </c>
      <c r="S3559">
        <v>79</v>
      </c>
      <c r="T3559" s="1">
        <v>45672</v>
      </c>
      <c r="U3559" s="1" t="str">
        <f t="shared" si="165"/>
        <v>Yes</v>
      </c>
      <c r="V3559">
        <v>5</v>
      </c>
      <c r="W3559" t="s">
        <v>494</v>
      </c>
      <c r="X3559" t="s">
        <v>488</v>
      </c>
      <c r="Y3559" t="str">
        <f t="shared" si="166"/>
        <v>Scheduled</v>
      </c>
      <c r="Z3559" t="s">
        <v>497</v>
      </c>
      <c r="AC3559" t="s">
        <v>490</v>
      </c>
      <c r="AD3559">
        <v>537.6</v>
      </c>
      <c r="AE3559">
        <v>0</v>
      </c>
      <c r="AF3559" t="str">
        <f t="shared" si="167"/>
        <v>Dec</v>
      </c>
    </row>
    <row r="3560" spans="1:32" x14ac:dyDescent="0.25">
      <c r="A3560" s="1">
        <v>45647</v>
      </c>
      <c r="B3560">
        <v>1869</v>
      </c>
      <c r="C3560">
        <v>1</v>
      </c>
      <c r="D3560">
        <v>3</v>
      </c>
      <c r="E3560">
        <v>3</v>
      </c>
      <c r="F3560">
        <v>2</v>
      </c>
      <c r="G3560">
        <v>2</v>
      </c>
      <c r="H3560">
        <f>VLOOKUP(B3560, patient!A:E, 5, FALSE)</f>
        <v>4</v>
      </c>
      <c r="I3560" t="str">
        <f>VLOOKUP(H3560, city!A:B, 2, FALSE)</f>
        <v>Birmingham</v>
      </c>
      <c r="J3560" t="str">
        <f>VLOOKUP(E3560, diagnosis!A:B, 2, FALSE)</f>
        <v>Fracture</v>
      </c>
      <c r="K3560" t="str">
        <f>VLOOKUP(D3560, department!A:B, 2, FALSE)</f>
        <v>Neurology</v>
      </c>
      <c r="L3560" t="str">
        <f>VLOOKUP(C3560, provider!A:B, 2, FALSE)</f>
        <v>Dr. Olu Abisola</v>
      </c>
      <c r="M3560" t="str">
        <f>VLOOKUP(G3560, insurance!A:B, 2, FALSE)</f>
        <v>AXA</v>
      </c>
      <c r="N3560">
        <f>VLOOKUP(B3560, patient!A:D, 4, FALSE)</f>
        <v>48</v>
      </c>
      <c r="O3560" t="str">
        <f>VLOOKUP(B3560, patient!A:C, 3, FALSE)</f>
        <v>Male</v>
      </c>
      <c r="P3560" t="str">
        <f>VLOOKUP(B3560, patient!A:F, 6, FALSE)</f>
        <v>Hispanic</v>
      </c>
      <c r="Q3560" t="s">
        <v>486</v>
      </c>
      <c r="R3560">
        <v>994</v>
      </c>
      <c r="S3560">
        <v>96</v>
      </c>
      <c r="T3560" s="1">
        <v>45674</v>
      </c>
      <c r="U3560" s="1" t="str">
        <f t="shared" si="165"/>
        <v>Yes</v>
      </c>
      <c r="V3560">
        <v>2</v>
      </c>
      <c r="W3560" t="s">
        <v>492</v>
      </c>
      <c r="X3560" t="s">
        <v>488</v>
      </c>
      <c r="Y3560" t="str">
        <f t="shared" si="166"/>
        <v>Scheduled</v>
      </c>
      <c r="Z3560" t="s">
        <v>489</v>
      </c>
      <c r="AC3560" t="s">
        <v>490</v>
      </c>
      <c r="AD3560">
        <v>763</v>
      </c>
      <c r="AE3560">
        <v>0</v>
      </c>
      <c r="AF3560" t="str">
        <f t="shared" si="167"/>
        <v>Dec</v>
      </c>
    </row>
    <row r="3561" spans="1:32" x14ac:dyDescent="0.25">
      <c r="A3561" s="1">
        <v>45647</v>
      </c>
      <c r="B3561">
        <v>2312</v>
      </c>
      <c r="C3561">
        <v>1</v>
      </c>
      <c r="D3561">
        <v>3</v>
      </c>
      <c r="E3561">
        <v>5</v>
      </c>
      <c r="F3561">
        <v>2</v>
      </c>
      <c r="G3561">
        <v>1</v>
      </c>
      <c r="H3561">
        <f>VLOOKUP(B3561, patient!A:E, 5, FALSE)</f>
        <v>10</v>
      </c>
      <c r="I3561" t="str">
        <f>VLOOKUP(H3561, city!A:B, 2, FALSE)</f>
        <v>Edinburgh</v>
      </c>
      <c r="J3561" t="str">
        <f>VLOOKUP(E3561, diagnosis!A:B, 2, FALSE)</f>
        <v>Migraine</v>
      </c>
      <c r="K3561" t="str">
        <f>VLOOKUP(D3561, department!A:B, 2, FALSE)</f>
        <v>Neurology</v>
      </c>
      <c r="L3561" t="str">
        <f>VLOOKUP(C3561, provider!A:B, 2, FALSE)</f>
        <v>Dr. Olu Abisola</v>
      </c>
      <c r="M3561" t="str">
        <f>VLOOKUP(G3561, insurance!A:B, 2, FALSE)</f>
        <v>Aviva</v>
      </c>
      <c r="N3561">
        <f>VLOOKUP(B3561, patient!A:D, 4, FALSE)</f>
        <v>33</v>
      </c>
      <c r="O3561" t="str">
        <f>VLOOKUP(B3561, patient!A:C, 3, FALSE)</f>
        <v>Female</v>
      </c>
      <c r="P3561" t="str">
        <f>VLOOKUP(B3561, patient!A:F, 6, FALSE)</f>
        <v>Other</v>
      </c>
      <c r="Q3561" t="s">
        <v>491</v>
      </c>
      <c r="R3561">
        <v>918</v>
      </c>
      <c r="S3561">
        <v>138</v>
      </c>
      <c r="T3561" s="1">
        <v>45668</v>
      </c>
      <c r="U3561" s="1" t="str">
        <f t="shared" si="165"/>
        <v>Yes</v>
      </c>
      <c r="V3561">
        <v>8</v>
      </c>
      <c r="W3561" t="s">
        <v>494</v>
      </c>
      <c r="X3561" t="s">
        <v>488</v>
      </c>
      <c r="Y3561" t="str">
        <f t="shared" si="166"/>
        <v>Scheduled</v>
      </c>
      <c r="Z3561" t="s">
        <v>489</v>
      </c>
      <c r="AC3561" t="s">
        <v>490</v>
      </c>
      <c r="AD3561">
        <v>739.2</v>
      </c>
      <c r="AE3561">
        <v>0</v>
      </c>
      <c r="AF3561" t="str">
        <f t="shared" si="167"/>
        <v>Dec</v>
      </c>
    </row>
    <row r="3562" spans="1:32" x14ac:dyDescent="0.25">
      <c r="A3562" s="1">
        <v>45648</v>
      </c>
      <c r="B3562">
        <v>564</v>
      </c>
      <c r="C3562">
        <v>1</v>
      </c>
      <c r="D3562">
        <v>3</v>
      </c>
      <c r="E3562">
        <v>1</v>
      </c>
      <c r="F3562">
        <v>2</v>
      </c>
      <c r="G3562">
        <v>2</v>
      </c>
      <c r="H3562">
        <f>VLOOKUP(B3562, patient!A:E, 5, FALSE)</f>
        <v>4</v>
      </c>
      <c r="I3562" t="str">
        <f>VLOOKUP(H3562, city!A:B, 2, FALSE)</f>
        <v>Birmingham</v>
      </c>
      <c r="J3562" t="str">
        <f>VLOOKUP(E3562, diagnosis!A:B, 2, FALSE)</f>
        <v>Appendicitis</v>
      </c>
      <c r="K3562" t="str">
        <f>VLOOKUP(D3562, department!A:B, 2, FALSE)</f>
        <v>Neurology</v>
      </c>
      <c r="L3562" t="str">
        <f>VLOOKUP(C3562, provider!A:B, 2, FALSE)</f>
        <v>Dr. Olu Abisola</v>
      </c>
      <c r="M3562" t="str">
        <f>VLOOKUP(G3562, insurance!A:B, 2, FALSE)</f>
        <v>AXA</v>
      </c>
      <c r="N3562">
        <f>VLOOKUP(B3562, patient!A:D, 4, FALSE)</f>
        <v>49</v>
      </c>
      <c r="O3562" t="str">
        <f>VLOOKUP(B3562, patient!A:C, 3, FALSE)</f>
        <v>Male</v>
      </c>
      <c r="P3562" t="str">
        <f>VLOOKUP(B3562, patient!A:F, 6, FALSE)</f>
        <v>Asian</v>
      </c>
      <c r="Q3562" t="s">
        <v>491</v>
      </c>
      <c r="R3562">
        <v>591</v>
      </c>
      <c r="S3562">
        <v>157</v>
      </c>
      <c r="T3562" s="1">
        <v>45656</v>
      </c>
      <c r="U3562" s="1" t="str">
        <f t="shared" si="165"/>
        <v>Yes</v>
      </c>
      <c r="V3562">
        <v>3</v>
      </c>
      <c r="W3562" t="s">
        <v>492</v>
      </c>
      <c r="X3562" t="s">
        <v>488</v>
      </c>
      <c r="Y3562" t="str">
        <f t="shared" si="166"/>
        <v>Scheduled</v>
      </c>
      <c r="Z3562" t="s">
        <v>497</v>
      </c>
      <c r="AC3562" t="s">
        <v>490</v>
      </c>
      <c r="AD3562">
        <v>523.6</v>
      </c>
      <c r="AE3562">
        <v>0</v>
      </c>
      <c r="AF3562" t="str">
        <f t="shared" si="167"/>
        <v>Dec</v>
      </c>
    </row>
    <row r="3563" spans="1:32" x14ac:dyDescent="0.25">
      <c r="A3563" s="1">
        <v>45648</v>
      </c>
      <c r="B3563">
        <v>2341</v>
      </c>
      <c r="C3563">
        <v>1</v>
      </c>
      <c r="D3563">
        <v>2</v>
      </c>
      <c r="E3563">
        <v>1</v>
      </c>
      <c r="F3563">
        <v>5</v>
      </c>
      <c r="G3563">
        <v>3</v>
      </c>
      <c r="H3563">
        <f>VLOOKUP(B3563, patient!A:E, 5, FALSE)</f>
        <v>10</v>
      </c>
      <c r="I3563" t="str">
        <f>VLOOKUP(H3563, city!A:B, 2, FALSE)</f>
        <v>Edinburgh</v>
      </c>
      <c r="J3563" t="str">
        <f>VLOOKUP(E3563, diagnosis!A:B, 2, FALSE)</f>
        <v>Appendicitis</v>
      </c>
      <c r="K3563" t="str">
        <f>VLOOKUP(D3563, department!A:B, 2, FALSE)</f>
        <v>General Surgery</v>
      </c>
      <c r="L3563" t="str">
        <f>VLOOKUP(C3563, provider!A:B, 2, FALSE)</f>
        <v>Dr. Olu Abisola</v>
      </c>
      <c r="M3563" t="str">
        <f>VLOOKUP(G3563, insurance!A:B, 2, FALSE)</f>
        <v>Allianz</v>
      </c>
      <c r="N3563">
        <f>VLOOKUP(B3563, patient!A:D, 4, FALSE)</f>
        <v>49</v>
      </c>
      <c r="O3563" t="str">
        <f>VLOOKUP(B3563, patient!A:C, 3, FALSE)</f>
        <v>Female</v>
      </c>
      <c r="P3563" t="str">
        <f>VLOOKUP(B3563, patient!A:F, 6, FALSE)</f>
        <v>White</v>
      </c>
      <c r="Q3563" t="s">
        <v>486</v>
      </c>
      <c r="R3563">
        <v>954</v>
      </c>
      <c r="S3563">
        <v>144</v>
      </c>
      <c r="U3563" s="1" t="str">
        <f t="shared" si="165"/>
        <v>No</v>
      </c>
      <c r="V3563">
        <v>5</v>
      </c>
      <c r="W3563" t="s">
        <v>487</v>
      </c>
      <c r="X3563" t="s">
        <v>488</v>
      </c>
      <c r="Y3563" t="str">
        <f t="shared" si="166"/>
        <v>Scheduled</v>
      </c>
      <c r="Z3563" t="s">
        <v>489</v>
      </c>
      <c r="AA3563" s="1">
        <v>45656</v>
      </c>
      <c r="AB3563" s="1">
        <v>45648</v>
      </c>
      <c r="AC3563" t="s">
        <v>493</v>
      </c>
      <c r="AD3563">
        <v>789.6</v>
      </c>
      <c r="AE3563">
        <v>30</v>
      </c>
      <c r="AF3563" t="str">
        <f t="shared" si="167"/>
        <v>Dec</v>
      </c>
    </row>
    <row r="3564" spans="1:32" x14ac:dyDescent="0.25">
      <c r="A3564" s="1">
        <v>45648</v>
      </c>
      <c r="B3564">
        <v>2039</v>
      </c>
      <c r="C3564">
        <v>1</v>
      </c>
      <c r="D3564">
        <v>2</v>
      </c>
      <c r="E3564">
        <v>2</v>
      </c>
      <c r="F3564">
        <v>5</v>
      </c>
      <c r="G3564">
        <v>2</v>
      </c>
      <c r="H3564">
        <f>VLOOKUP(B3564, patient!A:E, 5, FALSE)</f>
        <v>4</v>
      </c>
      <c r="I3564" t="str">
        <f>VLOOKUP(H3564, city!A:B, 2, FALSE)</f>
        <v>Birmingham</v>
      </c>
      <c r="J3564" t="str">
        <f>VLOOKUP(E3564, diagnosis!A:B, 2, FALSE)</f>
        <v>Asthma</v>
      </c>
      <c r="K3564" t="str">
        <f>VLOOKUP(D3564, department!A:B, 2, FALSE)</f>
        <v>General Surgery</v>
      </c>
      <c r="L3564" t="str">
        <f>VLOOKUP(C3564, provider!A:B, 2, FALSE)</f>
        <v>Dr. Olu Abisola</v>
      </c>
      <c r="M3564" t="str">
        <f>VLOOKUP(G3564, insurance!A:B, 2, FALSE)</f>
        <v>AXA</v>
      </c>
      <c r="N3564">
        <f>VLOOKUP(B3564, patient!A:D, 4, FALSE)</f>
        <v>77</v>
      </c>
      <c r="O3564" t="str">
        <f>VLOOKUP(B3564, patient!A:C, 3, FALSE)</f>
        <v>Female</v>
      </c>
      <c r="P3564" t="str">
        <f>VLOOKUP(B3564, patient!A:F, 6, FALSE)</f>
        <v>Asian</v>
      </c>
      <c r="Q3564" t="s">
        <v>492</v>
      </c>
      <c r="R3564">
        <v>575</v>
      </c>
      <c r="S3564">
        <v>172</v>
      </c>
      <c r="U3564" s="1" t="str">
        <f t="shared" si="165"/>
        <v>No</v>
      </c>
      <c r="V3564">
        <v>7</v>
      </c>
      <c r="W3564" t="s">
        <v>492</v>
      </c>
      <c r="X3564" t="s">
        <v>488</v>
      </c>
      <c r="Y3564" t="str">
        <f t="shared" si="166"/>
        <v>Scheduled</v>
      </c>
      <c r="Z3564" t="s">
        <v>489</v>
      </c>
      <c r="AA3564" s="1">
        <v>45649</v>
      </c>
      <c r="AB3564" s="1">
        <v>45648</v>
      </c>
      <c r="AC3564" t="s">
        <v>493</v>
      </c>
      <c r="AD3564">
        <v>543.9</v>
      </c>
      <c r="AE3564">
        <v>30</v>
      </c>
      <c r="AF3564" t="str">
        <f t="shared" si="167"/>
        <v>Dec</v>
      </c>
    </row>
    <row r="3565" spans="1:32" x14ac:dyDescent="0.25">
      <c r="A3565" s="1">
        <v>45648</v>
      </c>
      <c r="B3565">
        <v>3619</v>
      </c>
      <c r="C3565">
        <v>1</v>
      </c>
      <c r="D3565">
        <v>1</v>
      </c>
      <c r="E3565">
        <v>4</v>
      </c>
      <c r="F3565">
        <v>3</v>
      </c>
      <c r="G3565">
        <v>3</v>
      </c>
      <c r="H3565">
        <f>VLOOKUP(B3565, patient!A:E, 5, FALSE)</f>
        <v>10</v>
      </c>
      <c r="I3565" t="str">
        <f>VLOOKUP(H3565, city!A:B, 2, FALSE)</f>
        <v>Edinburgh</v>
      </c>
      <c r="J3565" t="str">
        <f>VLOOKUP(E3565, diagnosis!A:B, 2, FALSE)</f>
        <v>Hypertension</v>
      </c>
      <c r="K3565" t="str">
        <f>VLOOKUP(D3565, department!A:B, 2, FALSE)</f>
        <v>Cardiology</v>
      </c>
      <c r="L3565" t="str">
        <f>VLOOKUP(C3565, provider!A:B, 2, FALSE)</f>
        <v>Dr. Olu Abisola</v>
      </c>
      <c r="M3565" t="str">
        <f>VLOOKUP(G3565, insurance!A:B, 2, FALSE)</f>
        <v>Allianz</v>
      </c>
      <c r="N3565">
        <f>VLOOKUP(B3565, patient!A:D, 4, FALSE)</f>
        <v>51</v>
      </c>
      <c r="O3565" t="str">
        <f>VLOOKUP(B3565, patient!A:C, 3, FALSE)</f>
        <v>Female</v>
      </c>
      <c r="P3565" t="str">
        <f>VLOOKUP(B3565, patient!A:F, 6, FALSE)</f>
        <v>Other</v>
      </c>
      <c r="Q3565" t="s">
        <v>486</v>
      </c>
      <c r="R3565">
        <v>547</v>
      </c>
      <c r="S3565">
        <v>37</v>
      </c>
      <c r="U3565" s="1" t="str">
        <f t="shared" si="165"/>
        <v>No</v>
      </c>
      <c r="V3565">
        <v>2</v>
      </c>
      <c r="W3565" t="s">
        <v>494</v>
      </c>
      <c r="X3565" t="s">
        <v>488</v>
      </c>
      <c r="Y3565" t="str">
        <f t="shared" si="166"/>
        <v>Scheduled</v>
      </c>
      <c r="Z3565" t="s">
        <v>497</v>
      </c>
      <c r="AA3565" s="1">
        <v>45656</v>
      </c>
      <c r="AB3565" s="1">
        <v>45648</v>
      </c>
      <c r="AC3565" t="s">
        <v>493</v>
      </c>
      <c r="AD3565">
        <v>429.8</v>
      </c>
      <c r="AE3565">
        <v>30</v>
      </c>
      <c r="AF3565" t="str">
        <f t="shared" si="167"/>
        <v>Dec</v>
      </c>
    </row>
    <row r="3566" spans="1:32" x14ac:dyDescent="0.25">
      <c r="A3566" s="1">
        <v>45648</v>
      </c>
      <c r="B3566">
        <v>2650</v>
      </c>
      <c r="C3566">
        <v>1</v>
      </c>
      <c r="D3566">
        <v>1</v>
      </c>
      <c r="E3566">
        <v>4</v>
      </c>
      <c r="F3566">
        <v>1</v>
      </c>
      <c r="G3566">
        <v>2</v>
      </c>
      <c r="H3566">
        <f>VLOOKUP(B3566, patient!A:E, 5, FALSE)</f>
        <v>4</v>
      </c>
      <c r="I3566" t="str">
        <f>VLOOKUP(H3566, city!A:B, 2, FALSE)</f>
        <v>Birmingham</v>
      </c>
      <c r="J3566" t="str">
        <f>VLOOKUP(E3566, diagnosis!A:B, 2, FALSE)</f>
        <v>Hypertension</v>
      </c>
      <c r="K3566" t="str">
        <f>VLOOKUP(D3566, department!A:B, 2, FALSE)</f>
        <v>Cardiology</v>
      </c>
      <c r="L3566" t="str">
        <f>VLOOKUP(C3566, provider!A:B, 2, FALSE)</f>
        <v>Dr. Olu Abisola</v>
      </c>
      <c r="M3566" t="str">
        <f>VLOOKUP(G3566, insurance!A:B, 2, FALSE)</f>
        <v>AXA</v>
      </c>
      <c r="N3566">
        <f>VLOOKUP(B3566, patient!A:D, 4, FALSE)</f>
        <v>28</v>
      </c>
      <c r="O3566" t="str">
        <f>VLOOKUP(B3566, patient!A:C, 3, FALSE)</f>
        <v>Male</v>
      </c>
      <c r="P3566" t="str">
        <f>VLOOKUP(B3566, patient!A:F, 6, FALSE)</f>
        <v>Other</v>
      </c>
      <c r="Q3566" t="s">
        <v>492</v>
      </c>
      <c r="R3566">
        <v>130</v>
      </c>
      <c r="S3566">
        <v>83</v>
      </c>
      <c r="U3566" s="1" t="str">
        <f t="shared" si="165"/>
        <v>No</v>
      </c>
      <c r="V3566">
        <v>3</v>
      </c>
      <c r="W3566" t="s">
        <v>487</v>
      </c>
      <c r="X3566" t="s">
        <v>488</v>
      </c>
      <c r="Y3566" t="str">
        <f t="shared" si="166"/>
        <v>Scheduled</v>
      </c>
      <c r="Z3566" t="s">
        <v>489</v>
      </c>
      <c r="AA3566" s="1">
        <v>45650</v>
      </c>
      <c r="AB3566" s="1">
        <v>45648</v>
      </c>
      <c r="AC3566" t="s">
        <v>498</v>
      </c>
      <c r="AD3566">
        <v>156.1</v>
      </c>
      <c r="AE3566">
        <v>10</v>
      </c>
      <c r="AF3566" t="str">
        <f t="shared" si="167"/>
        <v>Dec</v>
      </c>
    </row>
    <row r="3567" spans="1:32" x14ac:dyDescent="0.25">
      <c r="A3567" s="1">
        <v>45648</v>
      </c>
      <c r="B3567">
        <v>2771</v>
      </c>
      <c r="C3567">
        <v>1</v>
      </c>
      <c r="D3567">
        <v>1</v>
      </c>
      <c r="E3567">
        <v>2</v>
      </c>
      <c r="F3567">
        <v>5</v>
      </c>
      <c r="G3567">
        <v>1</v>
      </c>
      <c r="H3567">
        <f>VLOOKUP(B3567, patient!A:E, 5, FALSE)</f>
        <v>10</v>
      </c>
      <c r="I3567" t="str">
        <f>VLOOKUP(H3567, city!A:B, 2, FALSE)</f>
        <v>Edinburgh</v>
      </c>
      <c r="J3567" t="str">
        <f>VLOOKUP(E3567, diagnosis!A:B, 2, FALSE)</f>
        <v>Asthma</v>
      </c>
      <c r="K3567" t="str">
        <f>VLOOKUP(D3567, department!A:B, 2, FALSE)</f>
        <v>Cardiology</v>
      </c>
      <c r="L3567" t="str">
        <f>VLOOKUP(C3567, provider!A:B, 2, FALSE)</f>
        <v>Dr. Olu Abisola</v>
      </c>
      <c r="M3567" t="str">
        <f>VLOOKUP(G3567, insurance!A:B, 2, FALSE)</f>
        <v>Aviva</v>
      </c>
      <c r="N3567">
        <f>VLOOKUP(B3567, patient!A:D, 4, FALSE)</f>
        <v>27</v>
      </c>
      <c r="O3567" t="str">
        <f>VLOOKUP(B3567, patient!A:C, 3, FALSE)</f>
        <v>Male</v>
      </c>
      <c r="P3567" t="str">
        <f>VLOOKUP(B3567, patient!A:F, 6, FALSE)</f>
        <v>Asian</v>
      </c>
      <c r="Q3567" t="s">
        <v>492</v>
      </c>
      <c r="R3567">
        <v>507</v>
      </c>
      <c r="S3567">
        <v>98</v>
      </c>
      <c r="U3567" s="1" t="str">
        <f t="shared" si="165"/>
        <v>No</v>
      </c>
      <c r="V3567">
        <v>8</v>
      </c>
      <c r="W3567" t="s">
        <v>492</v>
      </c>
      <c r="X3567" t="s">
        <v>488</v>
      </c>
      <c r="Y3567" t="str">
        <f t="shared" si="166"/>
        <v>Scheduled</v>
      </c>
      <c r="Z3567" t="s">
        <v>489</v>
      </c>
      <c r="AA3567" s="1">
        <v>45656</v>
      </c>
      <c r="AB3567" s="1">
        <v>45648</v>
      </c>
      <c r="AC3567" t="s">
        <v>493</v>
      </c>
      <c r="AD3567">
        <v>444.5</v>
      </c>
      <c r="AE3567">
        <v>30</v>
      </c>
      <c r="AF3567" t="str">
        <f t="shared" si="167"/>
        <v>Dec</v>
      </c>
    </row>
    <row r="3568" spans="1:32" x14ac:dyDescent="0.25">
      <c r="A3568" s="1">
        <v>45648</v>
      </c>
      <c r="B3568">
        <v>909</v>
      </c>
      <c r="C3568">
        <v>1</v>
      </c>
      <c r="D3568">
        <v>2</v>
      </c>
      <c r="E3568">
        <v>3</v>
      </c>
      <c r="F3568">
        <v>5</v>
      </c>
      <c r="G3568">
        <v>1</v>
      </c>
      <c r="H3568">
        <f>VLOOKUP(B3568, patient!A:E, 5, FALSE)</f>
        <v>4</v>
      </c>
      <c r="I3568" t="str">
        <f>VLOOKUP(H3568, city!A:B, 2, FALSE)</f>
        <v>Birmingham</v>
      </c>
      <c r="J3568" t="str">
        <f>VLOOKUP(E3568, diagnosis!A:B, 2, FALSE)</f>
        <v>Fracture</v>
      </c>
      <c r="K3568" t="str">
        <f>VLOOKUP(D3568, department!A:B, 2, FALSE)</f>
        <v>General Surgery</v>
      </c>
      <c r="L3568" t="str">
        <f>VLOOKUP(C3568, provider!A:B, 2, FALSE)</f>
        <v>Dr. Olu Abisola</v>
      </c>
      <c r="M3568" t="str">
        <f>VLOOKUP(G3568, insurance!A:B, 2, FALSE)</f>
        <v>Aviva</v>
      </c>
      <c r="N3568">
        <f>VLOOKUP(B3568, patient!A:D, 4, FALSE)</f>
        <v>32</v>
      </c>
      <c r="O3568" t="str">
        <f>VLOOKUP(B3568, patient!A:C, 3, FALSE)</f>
        <v>Male</v>
      </c>
      <c r="P3568" t="str">
        <f>VLOOKUP(B3568, patient!A:F, 6, FALSE)</f>
        <v>Hispanic</v>
      </c>
      <c r="Q3568" t="s">
        <v>491</v>
      </c>
      <c r="R3568">
        <v>443</v>
      </c>
      <c r="S3568">
        <v>78</v>
      </c>
      <c r="U3568" s="1" t="str">
        <f t="shared" si="165"/>
        <v>No</v>
      </c>
      <c r="V3568">
        <v>10</v>
      </c>
      <c r="W3568" t="s">
        <v>492</v>
      </c>
      <c r="X3568" t="s">
        <v>488</v>
      </c>
      <c r="Y3568" t="str">
        <f t="shared" si="166"/>
        <v>Scheduled</v>
      </c>
      <c r="Z3568" t="s">
        <v>489</v>
      </c>
      <c r="AA3568" s="1">
        <v>45652</v>
      </c>
      <c r="AB3568" s="1">
        <v>45648</v>
      </c>
      <c r="AC3568" t="s">
        <v>493</v>
      </c>
      <c r="AD3568">
        <v>385.7</v>
      </c>
      <c r="AE3568">
        <v>30</v>
      </c>
      <c r="AF3568" t="str">
        <f t="shared" si="167"/>
        <v>Dec</v>
      </c>
    </row>
    <row r="3569" spans="1:32" x14ac:dyDescent="0.25">
      <c r="A3569" s="1">
        <v>45648</v>
      </c>
      <c r="B3569">
        <v>29</v>
      </c>
      <c r="C3569">
        <v>1</v>
      </c>
      <c r="D3569">
        <v>5</v>
      </c>
      <c r="E3569">
        <v>4</v>
      </c>
      <c r="F3569">
        <v>5</v>
      </c>
      <c r="G3569">
        <v>1</v>
      </c>
      <c r="H3569">
        <f>VLOOKUP(B3569, patient!A:E, 5, FALSE)</f>
        <v>10</v>
      </c>
      <c r="I3569" t="str">
        <f>VLOOKUP(H3569, city!A:B, 2, FALSE)</f>
        <v>Edinburgh</v>
      </c>
      <c r="J3569" t="str">
        <f>VLOOKUP(E3569, diagnosis!A:B, 2, FALSE)</f>
        <v>Hypertension</v>
      </c>
      <c r="K3569" t="str">
        <f>VLOOKUP(D3569, department!A:B, 2, FALSE)</f>
        <v>Pediatrics</v>
      </c>
      <c r="L3569" t="str">
        <f>VLOOKUP(C3569, provider!A:B, 2, FALSE)</f>
        <v>Dr. Olu Abisola</v>
      </c>
      <c r="M3569" t="str">
        <f>VLOOKUP(G3569, insurance!A:B, 2, FALSE)</f>
        <v>Aviva</v>
      </c>
      <c r="N3569">
        <f>VLOOKUP(B3569, patient!A:D, 4, FALSE)</f>
        <v>34</v>
      </c>
      <c r="O3569" t="str">
        <f>VLOOKUP(B3569, patient!A:C, 3, FALSE)</f>
        <v>Male</v>
      </c>
      <c r="P3569" t="str">
        <f>VLOOKUP(B3569, patient!A:F, 6, FALSE)</f>
        <v>White</v>
      </c>
      <c r="Q3569" t="s">
        <v>492</v>
      </c>
      <c r="R3569">
        <v>513</v>
      </c>
      <c r="S3569">
        <v>174</v>
      </c>
      <c r="U3569" s="1" t="str">
        <f t="shared" si="165"/>
        <v>No</v>
      </c>
      <c r="V3569">
        <v>8</v>
      </c>
      <c r="W3569" t="s">
        <v>487</v>
      </c>
      <c r="X3569" t="s">
        <v>488</v>
      </c>
      <c r="Y3569" t="str">
        <f t="shared" si="166"/>
        <v>Scheduled</v>
      </c>
      <c r="Z3569" t="s">
        <v>497</v>
      </c>
      <c r="AA3569" s="1">
        <v>45655</v>
      </c>
      <c r="AB3569" s="1">
        <v>45648</v>
      </c>
      <c r="AC3569" t="s">
        <v>496</v>
      </c>
      <c r="AD3569">
        <v>515.9</v>
      </c>
      <c r="AE3569">
        <v>50</v>
      </c>
      <c r="AF3569" t="str">
        <f t="shared" si="167"/>
        <v>Dec</v>
      </c>
    </row>
    <row r="3570" spans="1:32" x14ac:dyDescent="0.25">
      <c r="A3570" s="1">
        <v>45648</v>
      </c>
      <c r="B3570">
        <v>3084</v>
      </c>
      <c r="C3570">
        <v>1</v>
      </c>
      <c r="D3570">
        <v>1</v>
      </c>
      <c r="E3570">
        <v>1</v>
      </c>
      <c r="F3570">
        <v>4</v>
      </c>
      <c r="G3570">
        <v>2</v>
      </c>
      <c r="H3570">
        <f>VLOOKUP(B3570, patient!A:E, 5, FALSE)</f>
        <v>4</v>
      </c>
      <c r="I3570" t="str">
        <f>VLOOKUP(H3570, city!A:B, 2, FALSE)</f>
        <v>Birmingham</v>
      </c>
      <c r="J3570" t="str">
        <f>VLOOKUP(E3570, diagnosis!A:B, 2, FALSE)</f>
        <v>Appendicitis</v>
      </c>
      <c r="K3570" t="str">
        <f>VLOOKUP(D3570, department!A:B, 2, FALSE)</f>
        <v>Cardiology</v>
      </c>
      <c r="L3570" t="str">
        <f>VLOOKUP(C3570, provider!A:B, 2, FALSE)</f>
        <v>Dr. Olu Abisola</v>
      </c>
      <c r="M3570" t="str">
        <f>VLOOKUP(G3570, insurance!A:B, 2, FALSE)</f>
        <v>AXA</v>
      </c>
      <c r="N3570">
        <f>VLOOKUP(B3570, patient!A:D, 4, FALSE)</f>
        <v>57</v>
      </c>
      <c r="O3570" t="str">
        <f>VLOOKUP(B3570, patient!A:C, 3, FALSE)</f>
        <v>Female</v>
      </c>
      <c r="P3570" t="str">
        <f>VLOOKUP(B3570, patient!A:F, 6, FALSE)</f>
        <v>Other</v>
      </c>
      <c r="Q3570" t="s">
        <v>492</v>
      </c>
      <c r="R3570">
        <v>829</v>
      </c>
      <c r="S3570">
        <v>77</v>
      </c>
      <c r="U3570" s="1" t="str">
        <f t="shared" si="165"/>
        <v>No</v>
      </c>
      <c r="V3570">
        <v>3</v>
      </c>
      <c r="W3570" t="s">
        <v>494</v>
      </c>
      <c r="X3570" t="s">
        <v>488</v>
      </c>
      <c r="Y3570" t="str">
        <f t="shared" si="166"/>
        <v>Scheduled</v>
      </c>
      <c r="Z3570" t="s">
        <v>489</v>
      </c>
      <c r="AA3570" s="1">
        <v>45653</v>
      </c>
      <c r="AB3570" s="1">
        <v>45648</v>
      </c>
      <c r="AC3570" t="s">
        <v>493</v>
      </c>
      <c r="AD3570">
        <v>655.20000000000005</v>
      </c>
      <c r="AE3570">
        <v>30</v>
      </c>
      <c r="AF3570" t="str">
        <f t="shared" si="167"/>
        <v>Dec</v>
      </c>
    </row>
    <row r="3571" spans="1:32" x14ac:dyDescent="0.25">
      <c r="A3571" s="1">
        <v>45648</v>
      </c>
      <c r="B3571">
        <v>4099</v>
      </c>
      <c r="C3571">
        <v>1</v>
      </c>
      <c r="D3571">
        <v>4</v>
      </c>
      <c r="E3571">
        <v>1</v>
      </c>
      <c r="F3571">
        <v>5</v>
      </c>
      <c r="G3571">
        <v>3</v>
      </c>
      <c r="H3571">
        <f>VLOOKUP(B3571, patient!A:E, 5, FALSE)</f>
        <v>10</v>
      </c>
      <c r="I3571" t="str">
        <f>VLOOKUP(H3571, city!A:B, 2, FALSE)</f>
        <v>Edinburgh</v>
      </c>
      <c r="J3571" t="str">
        <f>VLOOKUP(E3571, diagnosis!A:B, 2, FALSE)</f>
        <v>Appendicitis</v>
      </c>
      <c r="K3571" t="str">
        <f>VLOOKUP(D3571, department!A:B, 2, FALSE)</f>
        <v>Orthopedics</v>
      </c>
      <c r="L3571" t="str">
        <f>VLOOKUP(C3571, provider!A:B, 2, FALSE)</f>
        <v>Dr. Olu Abisola</v>
      </c>
      <c r="M3571" t="str">
        <f>VLOOKUP(G3571, insurance!A:B, 2, FALSE)</f>
        <v>Allianz</v>
      </c>
      <c r="N3571">
        <f>VLOOKUP(B3571, patient!A:D, 4, FALSE)</f>
        <v>35</v>
      </c>
      <c r="O3571" t="str">
        <f>VLOOKUP(B3571, patient!A:C, 3, FALSE)</f>
        <v>Male</v>
      </c>
      <c r="P3571" t="str">
        <f>VLOOKUP(B3571, patient!A:F, 6, FALSE)</f>
        <v>Black</v>
      </c>
      <c r="Q3571" t="s">
        <v>486</v>
      </c>
      <c r="R3571">
        <v>813</v>
      </c>
      <c r="S3571">
        <v>80</v>
      </c>
      <c r="T3571" s="1">
        <v>45669</v>
      </c>
      <c r="U3571" s="1" t="str">
        <f t="shared" si="165"/>
        <v>Yes</v>
      </c>
      <c r="V3571">
        <v>10</v>
      </c>
      <c r="W3571" t="s">
        <v>492</v>
      </c>
      <c r="X3571" t="s">
        <v>488</v>
      </c>
      <c r="Y3571" t="str">
        <f t="shared" si="166"/>
        <v>Scheduled</v>
      </c>
      <c r="Z3571" t="s">
        <v>497</v>
      </c>
      <c r="AC3571" t="s">
        <v>490</v>
      </c>
      <c r="AD3571">
        <v>625.1</v>
      </c>
      <c r="AE3571">
        <v>0</v>
      </c>
      <c r="AF3571" t="str">
        <f t="shared" si="167"/>
        <v>Dec</v>
      </c>
    </row>
    <row r="3572" spans="1:32" x14ac:dyDescent="0.25">
      <c r="A3572" s="1">
        <v>45649</v>
      </c>
      <c r="B3572">
        <v>3665</v>
      </c>
      <c r="C3572">
        <v>1</v>
      </c>
      <c r="D3572">
        <v>2</v>
      </c>
      <c r="E3572">
        <v>4</v>
      </c>
      <c r="F3572">
        <v>5</v>
      </c>
      <c r="G3572">
        <v>1</v>
      </c>
      <c r="H3572">
        <f>VLOOKUP(B3572, patient!A:E, 5, FALSE)</f>
        <v>4</v>
      </c>
      <c r="I3572" t="str">
        <f>VLOOKUP(H3572, city!A:B, 2, FALSE)</f>
        <v>Birmingham</v>
      </c>
      <c r="J3572" t="str">
        <f>VLOOKUP(E3572, diagnosis!A:B, 2, FALSE)</f>
        <v>Hypertension</v>
      </c>
      <c r="K3572" t="str">
        <f>VLOOKUP(D3572, department!A:B, 2, FALSE)</f>
        <v>General Surgery</v>
      </c>
      <c r="L3572" t="str">
        <f>VLOOKUP(C3572, provider!A:B, 2, FALSE)</f>
        <v>Dr. Olu Abisola</v>
      </c>
      <c r="M3572" t="str">
        <f>VLOOKUP(G3572, insurance!A:B, 2, FALSE)</f>
        <v>Aviva</v>
      </c>
      <c r="N3572">
        <f>VLOOKUP(B3572, patient!A:D, 4, FALSE)</f>
        <v>72</v>
      </c>
      <c r="O3572" t="str">
        <f>VLOOKUP(B3572, patient!A:C, 3, FALSE)</f>
        <v>Female</v>
      </c>
      <c r="P3572" t="str">
        <f>VLOOKUP(B3572, patient!A:F, 6, FALSE)</f>
        <v>White</v>
      </c>
      <c r="Q3572" t="s">
        <v>486</v>
      </c>
      <c r="R3572">
        <v>948</v>
      </c>
      <c r="S3572">
        <v>137</v>
      </c>
      <c r="T3572" s="1">
        <v>45677</v>
      </c>
      <c r="U3572" s="1" t="str">
        <f t="shared" si="165"/>
        <v>Yes</v>
      </c>
      <c r="V3572">
        <v>7</v>
      </c>
      <c r="W3572" t="s">
        <v>494</v>
      </c>
      <c r="X3572" t="s">
        <v>488</v>
      </c>
      <c r="Y3572" t="str">
        <f t="shared" si="166"/>
        <v>Scheduled</v>
      </c>
      <c r="Z3572" t="s">
        <v>497</v>
      </c>
      <c r="AC3572" t="s">
        <v>490</v>
      </c>
      <c r="AD3572">
        <v>759.5</v>
      </c>
      <c r="AE3572">
        <v>0</v>
      </c>
      <c r="AF3572" t="str">
        <f t="shared" si="167"/>
        <v>Dec</v>
      </c>
    </row>
    <row r="3573" spans="1:32" x14ac:dyDescent="0.25">
      <c r="A3573" s="1">
        <v>45649</v>
      </c>
      <c r="B3573">
        <v>1113</v>
      </c>
      <c r="C3573">
        <v>1</v>
      </c>
      <c r="D3573">
        <v>5</v>
      </c>
      <c r="E3573">
        <v>4</v>
      </c>
      <c r="F3573">
        <v>4</v>
      </c>
      <c r="G3573">
        <v>2</v>
      </c>
      <c r="H3573">
        <f>VLOOKUP(B3573, patient!A:E, 5, FALSE)</f>
        <v>10</v>
      </c>
      <c r="I3573" t="str">
        <f>VLOOKUP(H3573, city!A:B, 2, FALSE)</f>
        <v>Edinburgh</v>
      </c>
      <c r="J3573" t="str">
        <f>VLOOKUP(E3573, diagnosis!A:B, 2, FALSE)</f>
        <v>Hypertension</v>
      </c>
      <c r="K3573" t="str">
        <f>VLOOKUP(D3573, department!A:B, 2, FALSE)</f>
        <v>Pediatrics</v>
      </c>
      <c r="L3573" t="str">
        <f>VLOOKUP(C3573, provider!A:B, 2, FALSE)</f>
        <v>Dr. Olu Abisola</v>
      </c>
      <c r="M3573" t="str">
        <f>VLOOKUP(G3573, insurance!A:B, 2, FALSE)</f>
        <v>AXA</v>
      </c>
      <c r="N3573">
        <f>VLOOKUP(B3573, patient!A:D, 4, FALSE)</f>
        <v>26</v>
      </c>
      <c r="O3573" t="str">
        <f>VLOOKUP(B3573, patient!A:C, 3, FALSE)</f>
        <v>Female</v>
      </c>
      <c r="P3573" t="str">
        <f>VLOOKUP(B3573, patient!A:F, 6, FALSE)</f>
        <v>Asian</v>
      </c>
      <c r="Q3573" t="s">
        <v>492</v>
      </c>
      <c r="R3573">
        <v>534</v>
      </c>
      <c r="S3573">
        <v>98</v>
      </c>
      <c r="U3573" s="1" t="str">
        <f t="shared" si="165"/>
        <v>No</v>
      </c>
      <c r="V3573">
        <v>2</v>
      </c>
      <c r="W3573" t="s">
        <v>492</v>
      </c>
      <c r="X3573" t="s">
        <v>488</v>
      </c>
      <c r="Y3573" t="str">
        <f t="shared" si="166"/>
        <v>Scheduled</v>
      </c>
      <c r="Z3573" t="s">
        <v>489</v>
      </c>
      <c r="AA3573" s="1">
        <v>45657</v>
      </c>
      <c r="AB3573" s="1">
        <v>45649</v>
      </c>
      <c r="AC3573" t="s">
        <v>498</v>
      </c>
      <c r="AD3573">
        <v>449.4</v>
      </c>
      <c r="AE3573">
        <v>10</v>
      </c>
      <c r="AF3573" t="str">
        <f t="shared" si="167"/>
        <v>Dec</v>
      </c>
    </row>
    <row r="3574" spans="1:32" x14ac:dyDescent="0.25">
      <c r="A3574" s="1">
        <v>45649</v>
      </c>
      <c r="B3574">
        <v>929</v>
      </c>
      <c r="C3574">
        <v>1</v>
      </c>
      <c r="D3574">
        <v>4</v>
      </c>
      <c r="E3574">
        <v>3</v>
      </c>
      <c r="F3574">
        <v>5</v>
      </c>
      <c r="G3574">
        <v>2</v>
      </c>
      <c r="H3574">
        <f>VLOOKUP(B3574, patient!A:E, 5, FALSE)</f>
        <v>4</v>
      </c>
      <c r="I3574" t="str">
        <f>VLOOKUP(H3574, city!A:B, 2, FALSE)</f>
        <v>Birmingham</v>
      </c>
      <c r="J3574" t="str">
        <f>VLOOKUP(E3574, diagnosis!A:B, 2, FALSE)</f>
        <v>Fracture</v>
      </c>
      <c r="K3574" t="str">
        <f>VLOOKUP(D3574, department!A:B, 2, FALSE)</f>
        <v>Orthopedics</v>
      </c>
      <c r="L3574" t="str">
        <f>VLOOKUP(C3574, provider!A:B, 2, FALSE)</f>
        <v>Dr. Olu Abisola</v>
      </c>
      <c r="M3574" t="str">
        <f>VLOOKUP(G3574, insurance!A:B, 2, FALSE)</f>
        <v>AXA</v>
      </c>
      <c r="N3574">
        <f>VLOOKUP(B3574, patient!A:D, 4, FALSE)</f>
        <v>42</v>
      </c>
      <c r="O3574" t="str">
        <f>VLOOKUP(B3574, patient!A:C, 3, FALSE)</f>
        <v>Male</v>
      </c>
      <c r="P3574" t="str">
        <f>VLOOKUP(B3574, patient!A:F, 6, FALSE)</f>
        <v>Other</v>
      </c>
      <c r="Q3574" t="s">
        <v>486</v>
      </c>
      <c r="R3574">
        <v>822</v>
      </c>
      <c r="S3574">
        <v>90</v>
      </c>
      <c r="U3574" s="1" t="str">
        <f t="shared" si="165"/>
        <v>No</v>
      </c>
      <c r="V3574">
        <v>9</v>
      </c>
      <c r="W3574" t="s">
        <v>492</v>
      </c>
      <c r="X3574" t="s">
        <v>488</v>
      </c>
      <c r="Y3574" t="str">
        <f t="shared" si="166"/>
        <v>Scheduled</v>
      </c>
      <c r="Z3574" t="s">
        <v>497</v>
      </c>
      <c r="AA3574" s="1">
        <v>45655</v>
      </c>
      <c r="AB3574" s="1">
        <v>45649</v>
      </c>
      <c r="AC3574" t="s">
        <v>493</v>
      </c>
      <c r="AD3574">
        <v>659.4</v>
      </c>
      <c r="AE3574">
        <v>30</v>
      </c>
      <c r="AF3574" t="str">
        <f t="shared" si="167"/>
        <v>Dec</v>
      </c>
    </row>
    <row r="3575" spans="1:32" x14ac:dyDescent="0.25">
      <c r="A3575" s="1">
        <v>45649</v>
      </c>
      <c r="B3575">
        <v>1398</v>
      </c>
      <c r="C3575">
        <v>1</v>
      </c>
      <c r="D3575">
        <v>4</v>
      </c>
      <c r="E3575">
        <v>4</v>
      </c>
      <c r="F3575">
        <v>5</v>
      </c>
      <c r="G3575">
        <v>1</v>
      </c>
      <c r="H3575">
        <f>VLOOKUP(B3575, patient!A:E, 5, FALSE)</f>
        <v>10</v>
      </c>
      <c r="I3575" t="str">
        <f>VLOOKUP(H3575, city!A:B, 2, FALSE)</f>
        <v>Edinburgh</v>
      </c>
      <c r="J3575" t="str">
        <f>VLOOKUP(E3575, diagnosis!A:B, 2, FALSE)</f>
        <v>Hypertension</v>
      </c>
      <c r="K3575" t="str">
        <f>VLOOKUP(D3575, department!A:B, 2, FALSE)</f>
        <v>Orthopedics</v>
      </c>
      <c r="L3575" t="str">
        <f>VLOOKUP(C3575, provider!A:B, 2, FALSE)</f>
        <v>Dr. Olu Abisola</v>
      </c>
      <c r="M3575" t="str">
        <f>VLOOKUP(G3575, insurance!A:B, 2, FALSE)</f>
        <v>Aviva</v>
      </c>
      <c r="N3575">
        <f>VLOOKUP(B3575, patient!A:D, 4, FALSE)</f>
        <v>57</v>
      </c>
      <c r="O3575" t="str">
        <f>VLOOKUP(B3575, patient!A:C, 3, FALSE)</f>
        <v>Male</v>
      </c>
      <c r="P3575" t="str">
        <f>VLOOKUP(B3575, patient!A:F, 6, FALSE)</f>
        <v>Other</v>
      </c>
      <c r="Q3575" t="s">
        <v>486</v>
      </c>
      <c r="R3575">
        <v>319</v>
      </c>
      <c r="S3575">
        <v>190</v>
      </c>
      <c r="U3575" s="1" t="str">
        <f t="shared" si="165"/>
        <v>No</v>
      </c>
      <c r="V3575">
        <v>8</v>
      </c>
      <c r="W3575" t="s">
        <v>492</v>
      </c>
      <c r="X3575" t="s">
        <v>488</v>
      </c>
      <c r="Y3575" t="str">
        <f t="shared" si="166"/>
        <v>Scheduled</v>
      </c>
      <c r="Z3575" t="s">
        <v>489</v>
      </c>
      <c r="AA3575" s="1">
        <v>45654</v>
      </c>
      <c r="AB3575" s="1">
        <v>45649</v>
      </c>
      <c r="AC3575" t="s">
        <v>493</v>
      </c>
      <c r="AD3575">
        <v>377.3</v>
      </c>
      <c r="AE3575">
        <v>30</v>
      </c>
      <c r="AF3575" t="str">
        <f t="shared" si="167"/>
        <v>Dec</v>
      </c>
    </row>
    <row r="3576" spans="1:32" x14ac:dyDescent="0.25">
      <c r="A3576" s="1">
        <v>45649</v>
      </c>
      <c r="B3576">
        <v>4458</v>
      </c>
      <c r="C3576">
        <v>1</v>
      </c>
      <c r="D3576">
        <v>2</v>
      </c>
      <c r="E3576">
        <v>3</v>
      </c>
      <c r="F3576">
        <v>5</v>
      </c>
      <c r="G3576">
        <v>1</v>
      </c>
      <c r="H3576">
        <f>VLOOKUP(B3576, patient!A:E, 5, FALSE)</f>
        <v>4</v>
      </c>
      <c r="I3576" t="str">
        <f>VLOOKUP(H3576, city!A:B, 2, FALSE)</f>
        <v>Birmingham</v>
      </c>
      <c r="J3576" t="str">
        <f>VLOOKUP(E3576, diagnosis!A:B, 2, FALSE)</f>
        <v>Fracture</v>
      </c>
      <c r="K3576" t="str">
        <f>VLOOKUP(D3576, department!A:B, 2, FALSE)</f>
        <v>General Surgery</v>
      </c>
      <c r="L3576" t="str">
        <f>VLOOKUP(C3576, provider!A:B, 2, FALSE)</f>
        <v>Dr. Olu Abisola</v>
      </c>
      <c r="M3576" t="str">
        <f>VLOOKUP(G3576, insurance!A:B, 2, FALSE)</f>
        <v>Aviva</v>
      </c>
      <c r="N3576">
        <f>VLOOKUP(B3576, patient!A:D, 4, FALSE)</f>
        <v>76</v>
      </c>
      <c r="O3576" t="str">
        <f>VLOOKUP(B3576, patient!A:C, 3, FALSE)</f>
        <v>Male</v>
      </c>
      <c r="P3576" t="str">
        <f>VLOOKUP(B3576, patient!A:F, 6, FALSE)</f>
        <v>Asian</v>
      </c>
      <c r="Q3576" t="s">
        <v>486</v>
      </c>
      <c r="R3576">
        <v>151</v>
      </c>
      <c r="S3576">
        <v>107</v>
      </c>
      <c r="T3576" s="1">
        <v>45666</v>
      </c>
      <c r="U3576" s="1" t="str">
        <f t="shared" si="165"/>
        <v>Yes</v>
      </c>
      <c r="V3576">
        <v>9</v>
      </c>
      <c r="W3576" t="s">
        <v>494</v>
      </c>
      <c r="X3576" t="s">
        <v>488</v>
      </c>
      <c r="Y3576" t="str">
        <f t="shared" si="166"/>
        <v>Scheduled</v>
      </c>
      <c r="Z3576" t="s">
        <v>489</v>
      </c>
      <c r="AC3576" t="s">
        <v>490</v>
      </c>
      <c r="AD3576">
        <v>180.6</v>
      </c>
      <c r="AE3576">
        <v>0</v>
      </c>
      <c r="AF3576" t="str">
        <f t="shared" si="167"/>
        <v>Dec</v>
      </c>
    </row>
    <row r="3577" spans="1:32" x14ac:dyDescent="0.25">
      <c r="A3577" s="1">
        <v>45649</v>
      </c>
      <c r="B3577">
        <v>1015</v>
      </c>
      <c r="C3577">
        <v>1</v>
      </c>
      <c r="D3577">
        <v>3</v>
      </c>
      <c r="E3577">
        <v>1</v>
      </c>
      <c r="F3577">
        <v>2</v>
      </c>
      <c r="G3577">
        <v>1</v>
      </c>
      <c r="H3577">
        <f>VLOOKUP(B3577, patient!A:E, 5, FALSE)</f>
        <v>10</v>
      </c>
      <c r="I3577" t="str">
        <f>VLOOKUP(H3577, city!A:B, 2, FALSE)</f>
        <v>Edinburgh</v>
      </c>
      <c r="J3577" t="str">
        <f>VLOOKUP(E3577, diagnosis!A:B, 2, FALSE)</f>
        <v>Appendicitis</v>
      </c>
      <c r="K3577" t="str">
        <f>VLOOKUP(D3577, department!A:B, 2, FALSE)</f>
        <v>Neurology</v>
      </c>
      <c r="L3577" t="str">
        <f>VLOOKUP(C3577, provider!A:B, 2, FALSE)</f>
        <v>Dr. Olu Abisola</v>
      </c>
      <c r="M3577" t="str">
        <f>VLOOKUP(G3577, insurance!A:B, 2, FALSE)</f>
        <v>Aviva</v>
      </c>
      <c r="N3577">
        <f>VLOOKUP(B3577, patient!A:D, 4, FALSE)</f>
        <v>31</v>
      </c>
      <c r="O3577" t="str">
        <f>VLOOKUP(B3577, patient!A:C, 3, FALSE)</f>
        <v>Female</v>
      </c>
      <c r="P3577" t="str">
        <f>VLOOKUP(B3577, patient!A:F, 6, FALSE)</f>
        <v>Black</v>
      </c>
      <c r="Q3577" t="s">
        <v>486</v>
      </c>
      <c r="R3577">
        <v>867</v>
      </c>
      <c r="S3577">
        <v>106</v>
      </c>
      <c r="T3577" s="1">
        <v>45675</v>
      </c>
      <c r="U3577" s="1" t="str">
        <f t="shared" si="165"/>
        <v>Yes</v>
      </c>
      <c r="V3577">
        <v>9</v>
      </c>
      <c r="W3577" t="s">
        <v>487</v>
      </c>
      <c r="X3577" t="s">
        <v>488</v>
      </c>
      <c r="Y3577" t="str">
        <f t="shared" si="166"/>
        <v>Scheduled</v>
      </c>
      <c r="Z3577" t="s">
        <v>489</v>
      </c>
      <c r="AC3577" t="s">
        <v>490</v>
      </c>
      <c r="AD3577">
        <v>681.1</v>
      </c>
      <c r="AE3577">
        <v>0</v>
      </c>
      <c r="AF3577" t="str">
        <f t="shared" si="167"/>
        <v>Dec</v>
      </c>
    </row>
    <row r="3578" spans="1:32" x14ac:dyDescent="0.25">
      <c r="A3578" s="1">
        <v>45649</v>
      </c>
      <c r="B3578">
        <v>373</v>
      </c>
      <c r="C3578">
        <v>1</v>
      </c>
      <c r="D3578">
        <v>5</v>
      </c>
      <c r="E3578">
        <v>3</v>
      </c>
      <c r="F3578">
        <v>2</v>
      </c>
      <c r="G3578">
        <v>1</v>
      </c>
      <c r="H3578">
        <f>VLOOKUP(B3578, patient!A:E, 5, FALSE)</f>
        <v>4</v>
      </c>
      <c r="I3578" t="str">
        <f>VLOOKUP(H3578, city!A:B, 2, FALSE)</f>
        <v>Birmingham</v>
      </c>
      <c r="J3578" t="str">
        <f>VLOOKUP(E3578, diagnosis!A:B, 2, FALSE)</f>
        <v>Fracture</v>
      </c>
      <c r="K3578" t="str">
        <f>VLOOKUP(D3578, department!A:B, 2, FALSE)</f>
        <v>Pediatrics</v>
      </c>
      <c r="L3578" t="str">
        <f>VLOOKUP(C3578, provider!A:B, 2, FALSE)</f>
        <v>Dr. Olu Abisola</v>
      </c>
      <c r="M3578" t="str">
        <f>VLOOKUP(G3578, insurance!A:B, 2, FALSE)</f>
        <v>Aviva</v>
      </c>
      <c r="N3578">
        <f>VLOOKUP(B3578, patient!A:D, 4, FALSE)</f>
        <v>77</v>
      </c>
      <c r="O3578" t="str">
        <f>VLOOKUP(B3578, patient!A:C, 3, FALSE)</f>
        <v>Male</v>
      </c>
      <c r="P3578" t="str">
        <f>VLOOKUP(B3578, patient!A:F, 6, FALSE)</f>
        <v>Black</v>
      </c>
      <c r="Q3578" t="s">
        <v>492</v>
      </c>
      <c r="R3578">
        <v>63</v>
      </c>
      <c r="S3578">
        <v>158</v>
      </c>
      <c r="U3578" s="1" t="str">
        <f t="shared" si="165"/>
        <v>No</v>
      </c>
      <c r="V3578">
        <v>7</v>
      </c>
      <c r="W3578" t="s">
        <v>492</v>
      </c>
      <c r="X3578" t="s">
        <v>488</v>
      </c>
      <c r="Y3578" t="str">
        <f t="shared" si="166"/>
        <v>Scheduled</v>
      </c>
      <c r="Z3578" t="s">
        <v>497</v>
      </c>
      <c r="AA3578" s="1">
        <v>45650</v>
      </c>
      <c r="AB3578" s="1">
        <v>45649</v>
      </c>
      <c r="AC3578" t="s">
        <v>496</v>
      </c>
      <c r="AD3578">
        <v>189.7</v>
      </c>
      <c r="AE3578">
        <v>50</v>
      </c>
      <c r="AF3578" t="str">
        <f t="shared" si="167"/>
        <v>Dec</v>
      </c>
    </row>
    <row r="3579" spans="1:32" x14ac:dyDescent="0.25">
      <c r="A3579" s="1">
        <v>45649</v>
      </c>
      <c r="B3579">
        <v>3676</v>
      </c>
      <c r="C3579">
        <v>1</v>
      </c>
      <c r="D3579">
        <v>2</v>
      </c>
      <c r="E3579">
        <v>4</v>
      </c>
      <c r="F3579">
        <v>5</v>
      </c>
      <c r="G3579">
        <v>2</v>
      </c>
      <c r="H3579">
        <f>VLOOKUP(B3579, patient!A:E, 5, FALSE)</f>
        <v>10</v>
      </c>
      <c r="I3579" t="str">
        <f>VLOOKUP(H3579, city!A:B, 2, FALSE)</f>
        <v>Edinburgh</v>
      </c>
      <c r="J3579" t="str">
        <f>VLOOKUP(E3579, diagnosis!A:B, 2, FALSE)</f>
        <v>Hypertension</v>
      </c>
      <c r="K3579" t="str">
        <f>VLOOKUP(D3579, department!A:B, 2, FALSE)</f>
        <v>General Surgery</v>
      </c>
      <c r="L3579" t="str">
        <f>VLOOKUP(C3579, provider!A:B, 2, FALSE)</f>
        <v>Dr. Olu Abisola</v>
      </c>
      <c r="M3579" t="str">
        <f>VLOOKUP(G3579, insurance!A:B, 2, FALSE)</f>
        <v>AXA</v>
      </c>
      <c r="N3579">
        <f>VLOOKUP(B3579, patient!A:D, 4, FALSE)</f>
        <v>75</v>
      </c>
      <c r="O3579" t="str">
        <f>VLOOKUP(B3579, patient!A:C, 3, FALSE)</f>
        <v>Female</v>
      </c>
      <c r="P3579" t="str">
        <f>VLOOKUP(B3579, patient!A:F, 6, FALSE)</f>
        <v>Other</v>
      </c>
      <c r="Q3579" t="s">
        <v>492</v>
      </c>
      <c r="R3579">
        <v>729</v>
      </c>
      <c r="S3579">
        <v>107</v>
      </c>
      <c r="T3579" s="1">
        <v>45667</v>
      </c>
      <c r="U3579" s="1" t="str">
        <f t="shared" si="165"/>
        <v>Yes</v>
      </c>
      <c r="V3579">
        <v>4</v>
      </c>
      <c r="W3579" t="s">
        <v>487</v>
      </c>
      <c r="X3579" t="s">
        <v>488</v>
      </c>
      <c r="Y3579" t="str">
        <f t="shared" si="166"/>
        <v>Scheduled</v>
      </c>
      <c r="Z3579" t="s">
        <v>489</v>
      </c>
      <c r="AC3579" t="s">
        <v>490</v>
      </c>
      <c r="AD3579">
        <v>585.20000000000005</v>
      </c>
      <c r="AE3579">
        <v>0</v>
      </c>
      <c r="AF3579" t="str">
        <f t="shared" si="167"/>
        <v>Dec</v>
      </c>
    </row>
    <row r="3580" spans="1:32" x14ac:dyDescent="0.25">
      <c r="A3580" s="1">
        <v>45649</v>
      </c>
      <c r="B3580">
        <v>1860</v>
      </c>
      <c r="C3580">
        <v>1</v>
      </c>
      <c r="D3580">
        <v>3</v>
      </c>
      <c r="E3580">
        <v>5</v>
      </c>
      <c r="F3580">
        <v>5</v>
      </c>
      <c r="G3580">
        <v>3</v>
      </c>
      <c r="H3580">
        <f>VLOOKUP(B3580, patient!A:E, 5, FALSE)</f>
        <v>4</v>
      </c>
      <c r="I3580" t="str">
        <f>VLOOKUP(H3580, city!A:B, 2, FALSE)</f>
        <v>Birmingham</v>
      </c>
      <c r="J3580" t="str">
        <f>VLOOKUP(E3580, diagnosis!A:B, 2, FALSE)</f>
        <v>Migraine</v>
      </c>
      <c r="K3580" t="str">
        <f>VLOOKUP(D3580, department!A:B, 2, FALSE)</f>
        <v>Neurology</v>
      </c>
      <c r="L3580" t="str">
        <f>VLOOKUP(C3580, provider!A:B, 2, FALSE)</f>
        <v>Dr. Olu Abisola</v>
      </c>
      <c r="M3580" t="str">
        <f>VLOOKUP(G3580, insurance!A:B, 2, FALSE)</f>
        <v>Allianz</v>
      </c>
      <c r="N3580">
        <f>VLOOKUP(B3580, patient!A:D, 4, FALSE)</f>
        <v>42</v>
      </c>
      <c r="O3580" t="str">
        <f>VLOOKUP(B3580, patient!A:C, 3, FALSE)</f>
        <v>Male</v>
      </c>
      <c r="P3580" t="str">
        <f>VLOOKUP(B3580, patient!A:F, 6, FALSE)</f>
        <v>Hispanic</v>
      </c>
      <c r="Q3580" t="s">
        <v>492</v>
      </c>
      <c r="R3580">
        <v>430</v>
      </c>
      <c r="S3580">
        <v>152</v>
      </c>
      <c r="U3580" s="1" t="str">
        <f t="shared" si="165"/>
        <v>No</v>
      </c>
      <c r="V3580">
        <v>5</v>
      </c>
      <c r="W3580" t="s">
        <v>492</v>
      </c>
      <c r="X3580" t="s">
        <v>488</v>
      </c>
      <c r="Y3580" t="str">
        <f t="shared" si="166"/>
        <v>Scheduled</v>
      </c>
      <c r="Z3580" t="s">
        <v>489</v>
      </c>
      <c r="AA3580" s="1">
        <v>45652</v>
      </c>
      <c r="AB3580" s="1">
        <v>45649</v>
      </c>
      <c r="AC3580" t="s">
        <v>496</v>
      </c>
      <c r="AD3580">
        <v>442.4</v>
      </c>
      <c r="AE3580">
        <v>50</v>
      </c>
      <c r="AF3580" t="str">
        <f t="shared" si="167"/>
        <v>Dec</v>
      </c>
    </row>
    <row r="3581" spans="1:32" x14ac:dyDescent="0.25">
      <c r="A3581" s="1">
        <v>45649</v>
      </c>
      <c r="B3581">
        <v>472</v>
      </c>
      <c r="C3581">
        <v>1</v>
      </c>
      <c r="D3581">
        <v>2</v>
      </c>
      <c r="E3581">
        <v>4</v>
      </c>
      <c r="F3581">
        <v>5</v>
      </c>
      <c r="G3581">
        <v>3</v>
      </c>
      <c r="H3581">
        <f>VLOOKUP(B3581, patient!A:E, 5, FALSE)</f>
        <v>10</v>
      </c>
      <c r="I3581" t="str">
        <f>VLOOKUP(H3581, city!A:B, 2, FALSE)</f>
        <v>Edinburgh</v>
      </c>
      <c r="J3581" t="str">
        <f>VLOOKUP(E3581, diagnosis!A:B, 2, FALSE)</f>
        <v>Hypertension</v>
      </c>
      <c r="K3581" t="str">
        <f>VLOOKUP(D3581, department!A:B, 2, FALSE)</f>
        <v>General Surgery</v>
      </c>
      <c r="L3581" t="str">
        <f>VLOOKUP(C3581, provider!A:B, 2, FALSE)</f>
        <v>Dr. Olu Abisola</v>
      </c>
      <c r="M3581" t="str">
        <f>VLOOKUP(G3581, insurance!A:B, 2, FALSE)</f>
        <v>Allianz</v>
      </c>
      <c r="N3581">
        <f>VLOOKUP(B3581, patient!A:D, 4, FALSE)</f>
        <v>67</v>
      </c>
      <c r="O3581" t="str">
        <f>VLOOKUP(B3581, patient!A:C, 3, FALSE)</f>
        <v>Female</v>
      </c>
      <c r="P3581" t="str">
        <f>VLOOKUP(B3581, patient!A:F, 6, FALSE)</f>
        <v>Black</v>
      </c>
      <c r="Q3581" t="s">
        <v>492</v>
      </c>
      <c r="R3581">
        <v>781</v>
      </c>
      <c r="S3581">
        <v>58</v>
      </c>
      <c r="U3581" s="1" t="str">
        <f t="shared" si="165"/>
        <v>No</v>
      </c>
      <c r="V3581">
        <v>7</v>
      </c>
      <c r="W3581" t="s">
        <v>492</v>
      </c>
      <c r="X3581" t="s">
        <v>488</v>
      </c>
      <c r="Y3581" t="str">
        <f t="shared" si="166"/>
        <v>Scheduled</v>
      </c>
      <c r="Z3581" t="s">
        <v>489</v>
      </c>
      <c r="AA3581" s="1">
        <v>45658</v>
      </c>
      <c r="AB3581" s="1">
        <v>45649</v>
      </c>
      <c r="AC3581" t="s">
        <v>493</v>
      </c>
      <c r="AD3581">
        <v>608.29999999999995</v>
      </c>
      <c r="AE3581">
        <v>30</v>
      </c>
      <c r="AF3581" t="str">
        <f t="shared" si="167"/>
        <v>Dec</v>
      </c>
    </row>
    <row r="3582" spans="1:32" x14ac:dyDescent="0.25">
      <c r="A3582" s="1">
        <v>45650</v>
      </c>
      <c r="B3582">
        <v>1031</v>
      </c>
      <c r="C3582">
        <v>1</v>
      </c>
      <c r="D3582">
        <v>2</v>
      </c>
      <c r="E3582">
        <v>5</v>
      </c>
      <c r="F3582">
        <v>5</v>
      </c>
      <c r="G3582">
        <v>2</v>
      </c>
      <c r="H3582">
        <f>VLOOKUP(B3582, patient!A:E, 5, FALSE)</f>
        <v>4</v>
      </c>
      <c r="I3582" t="str">
        <f>VLOOKUP(H3582, city!A:B, 2, FALSE)</f>
        <v>Birmingham</v>
      </c>
      <c r="J3582" t="str">
        <f>VLOOKUP(E3582, diagnosis!A:B, 2, FALSE)</f>
        <v>Migraine</v>
      </c>
      <c r="K3582" t="str">
        <f>VLOOKUP(D3582, department!A:B, 2, FALSE)</f>
        <v>General Surgery</v>
      </c>
      <c r="L3582" t="str">
        <f>VLOOKUP(C3582, provider!A:B, 2, FALSE)</f>
        <v>Dr. Olu Abisola</v>
      </c>
      <c r="M3582" t="str">
        <f>VLOOKUP(G3582, insurance!A:B, 2, FALSE)</f>
        <v>AXA</v>
      </c>
      <c r="N3582">
        <f>VLOOKUP(B3582, patient!A:D, 4, FALSE)</f>
        <v>39</v>
      </c>
      <c r="O3582" t="str">
        <f>VLOOKUP(B3582, patient!A:C, 3, FALSE)</f>
        <v>Male</v>
      </c>
      <c r="P3582" t="str">
        <f>VLOOKUP(B3582, patient!A:F, 6, FALSE)</f>
        <v>Black</v>
      </c>
      <c r="Q3582" t="s">
        <v>492</v>
      </c>
      <c r="R3582">
        <v>844</v>
      </c>
      <c r="S3582">
        <v>195</v>
      </c>
      <c r="U3582" s="1" t="str">
        <f t="shared" si="165"/>
        <v>No</v>
      </c>
      <c r="V3582">
        <v>5</v>
      </c>
      <c r="W3582" t="s">
        <v>494</v>
      </c>
      <c r="X3582" t="s">
        <v>488</v>
      </c>
      <c r="Y3582" t="str">
        <f t="shared" si="166"/>
        <v>Scheduled</v>
      </c>
      <c r="Z3582" t="s">
        <v>497</v>
      </c>
      <c r="AA3582" s="1">
        <v>45659</v>
      </c>
      <c r="AB3582" s="1">
        <v>45650</v>
      </c>
      <c r="AC3582" t="s">
        <v>498</v>
      </c>
      <c r="AD3582">
        <v>734.3</v>
      </c>
      <c r="AE3582">
        <v>10</v>
      </c>
      <c r="AF3582" t="str">
        <f t="shared" si="167"/>
        <v>Dec</v>
      </c>
    </row>
    <row r="3583" spans="1:32" x14ac:dyDescent="0.25">
      <c r="A3583" s="1">
        <v>45650</v>
      </c>
      <c r="B3583">
        <v>855</v>
      </c>
      <c r="C3583">
        <v>1</v>
      </c>
      <c r="D3583">
        <v>4</v>
      </c>
      <c r="E3583">
        <v>1</v>
      </c>
      <c r="F3583">
        <v>5</v>
      </c>
      <c r="G3583">
        <v>3</v>
      </c>
      <c r="H3583">
        <f>VLOOKUP(B3583, patient!A:E, 5, FALSE)</f>
        <v>10</v>
      </c>
      <c r="I3583" t="str">
        <f>VLOOKUP(H3583, city!A:B, 2, FALSE)</f>
        <v>Edinburgh</v>
      </c>
      <c r="J3583" t="str">
        <f>VLOOKUP(E3583, diagnosis!A:B, 2, FALSE)</f>
        <v>Appendicitis</v>
      </c>
      <c r="K3583" t="str">
        <f>VLOOKUP(D3583, department!A:B, 2, FALSE)</f>
        <v>Orthopedics</v>
      </c>
      <c r="L3583" t="str">
        <f>VLOOKUP(C3583, provider!A:B, 2, FALSE)</f>
        <v>Dr. Olu Abisola</v>
      </c>
      <c r="M3583" t="str">
        <f>VLOOKUP(G3583, insurance!A:B, 2, FALSE)</f>
        <v>Allianz</v>
      </c>
      <c r="N3583">
        <f>VLOOKUP(B3583, patient!A:D, 4, FALSE)</f>
        <v>69</v>
      </c>
      <c r="O3583" t="str">
        <f>VLOOKUP(B3583, patient!A:C, 3, FALSE)</f>
        <v>Male</v>
      </c>
      <c r="P3583" t="str">
        <f>VLOOKUP(B3583, patient!A:F, 6, FALSE)</f>
        <v>Hispanic</v>
      </c>
      <c r="Q3583" t="s">
        <v>491</v>
      </c>
      <c r="R3583">
        <v>666</v>
      </c>
      <c r="S3583">
        <v>99</v>
      </c>
      <c r="U3583" s="1" t="str">
        <f t="shared" si="165"/>
        <v>No</v>
      </c>
      <c r="V3583">
        <v>10</v>
      </c>
      <c r="W3583" t="s">
        <v>487</v>
      </c>
      <c r="X3583" t="s">
        <v>488</v>
      </c>
      <c r="Y3583" t="str">
        <f t="shared" si="166"/>
        <v>Scheduled</v>
      </c>
      <c r="Z3583" t="s">
        <v>497</v>
      </c>
      <c r="AA3583" s="1">
        <v>45655</v>
      </c>
      <c r="AB3583" s="1">
        <v>45650</v>
      </c>
      <c r="AC3583" t="s">
        <v>493</v>
      </c>
      <c r="AD3583">
        <v>556.5</v>
      </c>
      <c r="AE3583">
        <v>30</v>
      </c>
      <c r="AF3583" t="str">
        <f t="shared" si="167"/>
        <v>Dec</v>
      </c>
    </row>
    <row r="3584" spans="1:32" x14ac:dyDescent="0.25">
      <c r="A3584" s="1">
        <v>45650</v>
      </c>
      <c r="B3584">
        <v>2568</v>
      </c>
      <c r="C3584">
        <v>1</v>
      </c>
      <c r="D3584">
        <v>2</v>
      </c>
      <c r="E3584">
        <v>2</v>
      </c>
      <c r="F3584">
        <v>5</v>
      </c>
      <c r="G3584">
        <v>2</v>
      </c>
      <c r="H3584">
        <f>VLOOKUP(B3584, patient!A:E, 5, FALSE)</f>
        <v>4</v>
      </c>
      <c r="I3584" t="str">
        <f>VLOOKUP(H3584, city!A:B, 2, FALSE)</f>
        <v>Birmingham</v>
      </c>
      <c r="J3584" t="str">
        <f>VLOOKUP(E3584, diagnosis!A:B, 2, FALSE)</f>
        <v>Asthma</v>
      </c>
      <c r="K3584" t="str">
        <f>VLOOKUP(D3584, department!A:B, 2, FALSE)</f>
        <v>General Surgery</v>
      </c>
      <c r="L3584" t="str">
        <f>VLOOKUP(C3584, provider!A:B, 2, FALSE)</f>
        <v>Dr. Olu Abisola</v>
      </c>
      <c r="M3584" t="str">
        <f>VLOOKUP(G3584, insurance!A:B, 2, FALSE)</f>
        <v>AXA</v>
      </c>
      <c r="N3584">
        <f>VLOOKUP(B3584, patient!A:D, 4, FALSE)</f>
        <v>47</v>
      </c>
      <c r="O3584" t="str">
        <f>VLOOKUP(B3584, patient!A:C, 3, FALSE)</f>
        <v>Female</v>
      </c>
      <c r="P3584" t="str">
        <f>VLOOKUP(B3584, patient!A:F, 6, FALSE)</f>
        <v>Black</v>
      </c>
      <c r="Q3584" t="s">
        <v>486</v>
      </c>
      <c r="R3584">
        <v>935</v>
      </c>
      <c r="S3584">
        <v>39</v>
      </c>
      <c r="U3584" s="1" t="str">
        <f t="shared" si="165"/>
        <v>No</v>
      </c>
      <c r="V3584">
        <v>8</v>
      </c>
      <c r="W3584" t="s">
        <v>487</v>
      </c>
      <c r="X3584" t="s">
        <v>488</v>
      </c>
      <c r="Y3584" t="str">
        <f t="shared" si="166"/>
        <v>Scheduled</v>
      </c>
      <c r="Z3584" t="s">
        <v>489</v>
      </c>
      <c r="AA3584" s="1">
        <v>45653</v>
      </c>
      <c r="AB3584" s="1">
        <v>45650</v>
      </c>
      <c r="AC3584" t="s">
        <v>493</v>
      </c>
      <c r="AD3584">
        <v>702.8</v>
      </c>
      <c r="AE3584">
        <v>30</v>
      </c>
      <c r="AF3584" t="str">
        <f t="shared" si="167"/>
        <v>Dec</v>
      </c>
    </row>
    <row r="3585" spans="1:32" x14ac:dyDescent="0.25">
      <c r="A3585" s="1">
        <v>45650</v>
      </c>
      <c r="B3585">
        <v>4248</v>
      </c>
      <c r="C3585">
        <v>1</v>
      </c>
      <c r="D3585">
        <v>3</v>
      </c>
      <c r="E3585">
        <v>1</v>
      </c>
      <c r="F3585">
        <v>2</v>
      </c>
      <c r="G3585">
        <v>2</v>
      </c>
      <c r="H3585">
        <f>VLOOKUP(B3585, patient!A:E, 5, FALSE)</f>
        <v>10</v>
      </c>
      <c r="I3585" t="str">
        <f>VLOOKUP(H3585, city!A:B, 2, FALSE)</f>
        <v>Edinburgh</v>
      </c>
      <c r="J3585" t="str">
        <f>VLOOKUP(E3585, diagnosis!A:B, 2, FALSE)</f>
        <v>Appendicitis</v>
      </c>
      <c r="K3585" t="str">
        <f>VLOOKUP(D3585, department!A:B, 2, FALSE)</f>
        <v>Neurology</v>
      </c>
      <c r="L3585" t="str">
        <f>VLOOKUP(C3585, provider!A:B, 2, FALSE)</f>
        <v>Dr. Olu Abisola</v>
      </c>
      <c r="M3585" t="str">
        <f>VLOOKUP(G3585, insurance!A:B, 2, FALSE)</f>
        <v>AXA</v>
      </c>
      <c r="N3585">
        <f>VLOOKUP(B3585, patient!A:D, 4, FALSE)</f>
        <v>37</v>
      </c>
      <c r="O3585" t="str">
        <f>VLOOKUP(B3585, patient!A:C, 3, FALSE)</f>
        <v>Male</v>
      </c>
      <c r="P3585" t="str">
        <f>VLOOKUP(B3585, patient!A:F, 6, FALSE)</f>
        <v>Hispanic</v>
      </c>
      <c r="Q3585" t="s">
        <v>491</v>
      </c>
      <c r="R3585">
        <v>981</v>
      </c>
      <c r="S3585">
        <v>100</v>
      </c>
      <c r="T3585" s="1">
        <v>45671</v>
      </c>
      <c r="U3585" s="1" t="str">
        <f t="shared" si="165"/>
        <v>Yes</v>
      </c>
      <c r="V3585">
        <v>5</v>
      </c>
      <c r="W3585" t="s">
        <v>494</v>
      </c>
      <c r="X3585" t="s">
        <v>488</v>
      </c>
      <c r="Y3585" t="str">
        <f t="shared" si="166"/>
        <v>Scheduled</v>
      </c>
      <c r="Z3585" t="s">
        <v>489</v>
      </c>
      <c r="AC3585" t="s">
        <v>490</v>
      </c>
      <c r="AD3585">
        <v>756.7</v>
      </c>
      <c r="AE3585">
        <v>0</v>
      </c>
      <c r="AF3585" t="str">
        <f t="shared" si="167"/>
        <v>Dec</v>
      </c>
    </row>
    <row r="3586" spans="1:32" x14ac:dyDescent="0.25">
      <c r="A3586" s="1">
        <v>45650</v>
      </c>
      <c r="B3586">
        <v>4882</v>
      </c>
      <c r="C3586">
        <v>1</v>
      </c>
      <c r="D3586">
        <v>4</v>
      </c>
      <c r="E3586">
        <v>1</v>
      </c>
      <c r="F3586">
        <v>5</v>
      </c>
      <c r="G3586">
        <v>2</v>
      </c>
      <c r="H3586">
        <f>VLOOKUP(B3586, patient!A:E, 5, FALSE)</f>
        <v>4</v>
      </c>
      <c r="I3586" t="str">
        <f>VLOOKUP(H3586, city!A:B, 2, FALSE)</f>
        <v>Birmingham</v>
      </c>
      <c r="J3586" t="str">
        <f>VLOOKUP(E3586, diagnosis!A:B, 2, FALSE)</f>
        <v>Appendicitis</v>
      </c>
      <c r="K3586" t="str">
        <f>VLOOKUP(D3586, department!A:B, 2, FALSE)</f>
        <v>Orthopedics</v>
      </c>
      <c r="L3586" t="str">
        <f>VLOOKUP(C3586, provider!A:B, 2, FALSE)</f>
        <v>Dr. Olu Abisola</v>
      </c>
      <c r="M3586" t="str">
        <f>VLOOKUP(G3586, insurance!A:B, 2, FALSE)</f>
        <v>AXA</v>
      </c>
      <c r="N3586">
        <f>VLOOKUP(B3586, patient!A:D, 4, FALSE)</f>
        <v>38</v>
      </c>
      <c r="O3586" t="str">
        <f>VLOOKUP(B3586, patient!A:C, 3, FALSE)</f>
        <v>Male</v>
      </c>
      <c r="P3586" t="str">
        <f>VLOOKUP(B3586, patient!A:F, 6, FALSE)</f>
        <v>Asian</v>
      </c>
      <c r="Q3586" t="s">
        <v>492</v>
      </c>
      <c r="R3586">
        <v>86</v>
      </c>
      <c r="S3586">
        <v>38</v>
      </c>
      <c r="U3586" s="1" t="str">
        <f t="shared" si="165"/>
        <v>No</v>
      </c>
      <c r="V3586">
        <v>5</v>
      </c>
      <c r="W3586" t="s">
        <v>487</v>
      </c>
      <c r="X3586" t="s">
        <v>488</v>
      </c>
      <c r="Y3586" t="str">
        <f t="shared" si="166"/>
        <v>Scheduled</v>
      </c>
      <c r="Z3586" t="s">
        <v>489</v>
      </c>
      <c r="AA3586" s="1">
        <v>45656</v>
      </c>
      <c r="AB3586" s="1">
        <v>45650</v>
      </c>
      <c r="AC3586" t="s">
        <v>493</v>
      </c>
      <c r="AD3586">
        <v>107.8</v>
      </c>
      <c r="AE3586">
        <v>30</v>
      </c>
      <c r="AF3586" t="str">
        <f t="shared" si="167"/>
        <v>Dec</v>
      </c>
    </row>
    <row r="3587" spans="1:32" x14ac:dyDescent="0.25">
      <c r="A3587" s="1">
        <v>45650</v>
      </c>
      <c r="B3587">
        <v>4684</v>
      </c>
      <c r="C3587">
        <v>1</v>
      </c>
      <c r="D3587">
        <v>3</v>
      </c>
      <c r="E3587">
        <v>1</v>
      </c>
      <c r="F3587">
        <v>1</v>
      </c>
      <c r="G3587">
        <v>3</v>
      </c>
      <c r="H3587">
        <f>VLOOKUP(B3587, patient!A:E, 5, FALSE)</f>
        <v>10</v>
      </c>
      <c r="I3587" t="str">
        <f>VLOOKUP(H3587, city!A:B, 2, FALSE)</f>
        <v>Edinburgh</v>
      </c>
      <c r="J3587" t="str">
        <f>VLOOKUP(E3587, diagnosis!A:B, 2, FALSE)</f>
        <v>Appendicitis</v>
      </c>
      <c r="K3587" t="str">
        <f>VLOOKUP(D3587, department!A:B, 2, FALSE)</f>
        <v>Neurology</v>
      </c>
      <c r="L3587" t="str">
        <f>VLOOKUP(C3587, provider!A:B, 2, FALSE)</f>
        <v>Dr. Olu Abisola</v>
      </c>
      <c r="M3587" t="str">
        <f>VLOOKUP(G3587, insurance!A:B, 2, FALSE)</f>
        <v>Allianz</v>
      </c>
      <c r="N3587">
        <f>VLOOKUP(B3587, patient!A:D, 4, FALSE)</f>
        <v>61</v>
      </c>
      <c r="O3587" t="str">
        <f>VLOOKUP(B3587, patient!A:C, 3, FALSE)</f>
        <v>Male</v>
      </c>
      <c r="P3587" t="str">
        <f>VLOOKUP(B3587, patient!A:F, 6, FALSE)</f>
        <v>White</v>
      </c>
      <c r="Q3587" t="s">
        <v>486</v>
      </c>
      <c r="R3587">
        <v>977</v>
      </c>
      <c r="S3587">
        <v>173</v>
      </c>
      <c r="U3587" s="1" t="str">
        <f t="shared" ref="U3587:U3650" si="168">IF(T3587&lt;&gt;"", "Yes", "No")</f>
        <v>No</v>
      </c>
      <c r="V3587">
        <v>5</v>
      </c>
      <c r="W3587" t="s">
        <v>492</v>
      </c>
      <c r="X3587" t="s">
        <v>488</v>
      </c>
      <c r="Y3587" t="str">
        <f t="shared" ref="Y3587:Y3650" si="169">IF(TRIM(X3587)="yes", "Emergency", "Scheduled")</f>
        <v>Scheduled</v>
      </c>
      <c r="Z3587" t="s">
        <v>489</v>
      </c>
      <c r="AA3587" s="1">
        <v>45655</v>
      </c>
      <c r="AB3587" s="1">
        <v>45650</v>
      </c>
      <c r="AC3587" t="s">
        <v>496</v>
      </c>
      <c r="AD3587">
        <v>840</v>
      </c>
      <c r="AE3587">
        <v>50</v>
      </c>
      <c r="AF3587" t="str">
        <f t="shared" ref="AF3587:AF3650" si="170">TEXT(A3587, "mmm")</f>
        <v>Dec</v>
      </c>
    </row>
    <row r="3588" spans="1:32" x14ac:dyDescent="0.25">
      <c r="A3588" s="1">
        <v>45650</v>
      </c>
      <c r="B3588">
        <v>2112</v>
      </c>
      <c r="C3588">
        <v>1</v>
      </c>
      <c r="D3588">
        <v>3</v>
      </c>
      <c r="E3588">
        <v>3</v>
      </c>
      <c r="F3588">
        <v>5</v>
      </c>
      <c r="G3588">
        <v>2</v>
      </c>
      <c r="H3588">
        <f>VLOOKUP(B3588, patient!A:E, 5, FALSE)</f>
        <v>4</v>
      </c>
      <c r="I3588" t="str">
        <f>VLOOKUP(H3588, city!A:B, 2, FALSE)</f>
        <v>Birmingham</v>
      </c>
      <c r="J3588" t="str">
        <f>VLOOKUP(E3588, diagnosis!A:B, 2, FALSE)</f>
        <v>Fracture</v>
      </c>
      <c r="K3588" t="str">
        <f>VLOOKUP(D3588, department!A:B, 2, FALSE)</f>
        <v>Neurology</v>
      </c>
      <c r="L3588" t="str">
        <f>VLOOKUP(C3588, provider!A:B, 2, FALSE)</f>
        <v>Dr. Olu Abisola</v>
      </c>
      <c r="M3588" t="str">
        <f>VLOOKUP(G3588, insurance!A:B, 2, FALSE)</f>
        <v>AXA</v>
      </c>
      <c r="N3588">
        <f>VLOOKUP(B3588, patient!A:D, 4, FALSE)</f>
        <v>49</v>
      </c>
      <c r="O3588" t="str">
        <f>VLOOKUP(B3588, patient!A:C, 3, FALSE)</f>
        <v>Male</v>
      </c>
      <c r="P3588" t="str">
        <f>VLOOKUP(B3588, patient!A:F, 6, FALSE)</f>
        <v>White</v>
      </c>
      <c r="Q3588" t="s">
        <v>492</v>
      </c>
      <c r="R3588">
        <v>52</v>
      </c>
      <c r="S3588">
        <v>172</v>
      </c>
      <c r="U3588" s="1" t="str">
        <f t="shared" si="168"/>
        <v>No</v>
      </c>
      <c r="V3588">
        <v>4</v>
      </c>
      <c r="W3588" t="s">
        <v>492</v>
      </c>
      <c r="X3588" t="s">
        <v>488</v>
      </c>
      <c r="Y3588" t="str">
        <f t="shared" si="169"/>
        <v>Scheduled</v>
      </c>
      <c r="Z3588" t="s">
        <v>497</v>
      </c>
      <c r="AA3588" s="1">
        <v>45651</v>
      </c>
      <c r="AB3588" s="1">
        <v>45650</v>
      </c>
      <c r="AC3588" t="s">
        <v>496</v>
      </c>
      <c r="AD3588">
        <v>191.8</v>
      </c>
      <c r="AE3588">
        <v>50</v>
      </c>
      <c r="AF3588" t="str">
        <f t="shared" si="170"/>
        <v>Dec</v>
      </c>
    </row>
    <row r="3589" spans="1:32" x14ac:dyDescent="0.25">
      <c r="A3589" s="1">
        <v>45650</v>
      </c>
      <c r="B3589">
        <v>1196</v>
      </c>
      <c r="C3589">
        <v>1</v>
      </c>
      <c r="D3589">
        <v>4</v>
      </c>
      <c r="E3589">
        <v>1</v>
      </c>
      <c r="F3589">
        <v>5</v>
      </c>
      <c r="G3589">
        <v>2</v>
      </c>
      <c r="H3589">
        <f>VLOOKUP(B3589, patient!A:E, 5, FALSE)</f>
        <v>10</v>
      </c>
      <c r="I3589" t="str">
        <f>VLOOKUP(H3589, city!A:B, 2, FALSE)</f>
        <v>Edinburgh</v>
      </c>
      <c r="J3589" t="str">
        <f>VLOOKUP(E3589, diagnosis!A:B, 2, FALSE)</f>
        <v>Appendicitis</v>
      </c>
      <c r="K3589" t="str">
        <f>VLOOKUP(D3589, department!A:B, 2, FALSE)</f>
        <v>Orthopedics</v>
      </c>
      <c r="L3589" t="str">
        <f>VLOOKUP(C3589, provider!A:B, 2, FALSE)</f>
        <v>Dr. Olu Abisola</v>
      </c>
      <c r="M3589" t="str">
        <f>VLOOKUP(G3589, insurance!A:B, 2, FALSE)</f>
        <v>AXA</v>
      </c>
      <c r="N3589">
        <f>VLOOKUP(B3589, patient!A:D, 4, FALSE)</f>
        <v>68</v>
      </c>
      <c r="O3589" t="str">
        <f>VLOOKUP(B3589, patient!A:C, 3, FALSE)</f>
        <v>Male</v>
      </c>
      <c r="P3589" t="str">
        <f>VLOOKUP(B3589, patient!A:F, 6, FALSE)</f>
        <v>Asian</v>
      </c>
      <c r="Q3589" t="s">
        <v>491</v>
      </c>
      <c r="R3589">
        <v>872</v>
      </c>
      <c r="S3589">
        <v>162</v>
      </c>
      <c r="U3589" s="1" t="str">
        <f t="shared" si="168"/>
        <v>No</v>
      </c>
      <c r="V3589">
        <v>7</v>
      </c>
      <c r="W3589" t="s">
        <v>487</v>
      </c>
      <c r="X3589" t="s">
        <v>488</v>
      </c>
      <c r="Y3589" t="str">
        <f t="shared" si="169"/>
        <v>Scheduled</v>
      </c>
      <c r="Z3589" t="s">
        <v>497</v>
      </c>
      <c r="AA3589" s="1">
        <v>45652</v>
      </c>
      <c r="AB3589" s="1">
        <v>45650</v>
      </c>
      <c r="AC3589" t="s">
        <v>498</v>
      </c>
      <c r="AD3589">
        <v>730.8</v>
      </c>
      <c r="AE3589">
        <v>10</v>
      </c>
      <c r="AF3589" t="str">
        <f t="shared" si="170"/>
        <v>Dec</v>
      </c>
    </row>
    <row r="3590" spans="1:32" x14ac:dyDescent="0.25">
      <c r="A3590" s="1">
        <v>45650</v>
      </c>
      <c r="B3590">
        <v>4567</v>
      </c>
      <c r="C3590">
        <v>1</v>
      </c>
      <c r="D3590">
        <v>3</v>
      </c>
      <c r="E3590">
        <v>2</v>
      </c>
      <c r="F3590">
        <v>1</v>
      </c>
      <c r="G3590">
        <v>1</v>
      </c>
      <c r="H3590">
        <f>VLOOKUP(B3590, patient!A:E, 5, FALSE)</f>
        <v>4</v>
      </c>
      <c r="I3590" t="str">
        <f>VLOOKUP(H3590, city!A:B, 2, FALSE)</f>
        <v>Birmingham</v>
      </c>
      <c r="J3590" t="str">
        <f>VLOOKUP(E3590, diagnosis!A:B, 2, FALSE)</f>
        <v>Asthma</v>
      </c>
      <c r="K3590" t="str">
        <f>VLOOKUP(D3590, department!A:B, 2, FALSE)</f>
        <v>Neurology</v>
      </c>
      <c r="L3590" t="str">
        <f>VLOOKUP(C3590, provider!A:B, 2, FALSE)</f>
        <v>Dr. Olu Abisola</v>
      </c>
      <c r="M3590" t="str">
        <f>VLOOKUP(G3590, insurance!A:B, 2, FALSE)</f>
        <v>Aviva</v>
      </c>
      <c r="N3590">
        <f>VLOOKUP(B3590, patient!A:D, 4, FALSE)</f>
        <v>63</v>
      </c>
      <c r="O3590" t="str">
        <f>VLOOKUP(B3590, patient!A:C, 3, FALSE)</f>
        <v>Male</v>
      </c>
      <c r="P3590" t="str">
        <f>VLOOKUP(B3590, patient!A:F, 6, FALSE)</f>
        <v>Black</v>
      </c>
      <c r="Q3590" t="s">
        <v>492</v>
      </c>
      <c r="R3590">
        <v>383</v>
      </c>
      <c r="S3590">
        <v>168</v>
      </c>
      <c r="T3590" s="1">
        <v>45672</v>
      </c>
      <c r="U3590" s="1" t="str">
        <f t="shared" si="168"/>
        <v>Yes</v>
      </c>
      <c r="V3590">
        <v>2</v>
      </c>
      <c r="W3590" t="s">
        <v>487</v>
      </c>
      <c r="X3590" t="s">
        <v>488</v>
      </c>
      <c r="Y3590" t="str">
        <f t="shared" si="169"/>
        <v>Scheduled</v>
      </c>
      <c r="Z3590" t="s">
        <v>497</v>
      </c>
      <c r="AC3590" t="s">
        <v>490</v>
      </c>
      <c r="AD3590">
        <v>385.7</v>
      </c>
      <c r="AE3590">
        <v>0</v>
      </c>
      <c r="AF3590" t="str">
        <f t="shared" si="170"/>
        <v>Dec</v>
      </c>
    </row>
    <row r="3591" spans="1:32" x14ac:dyDescent="0.25">
      <c r="A3591" s="1">
        <v>45650</v>
      </c>
      <c r="B3591">
        <v>100</v>
      </c>
      <c r="C3591">
        <v>1</v>
      </c>
      <c r="D3591">
        <v>1</v>
      </c>
      <c r="E3591">
        <v>4</v>
      </c>
      <c r="F3591">
        <v>2</v>
      </c>
      <c r="G3591">
        <v>1</v>
      </c>
      <c r="H3591">
        <f>VLOOKUP(B3591, patient!A:E, 5, FALSE)</f>
        <v>10</v>
      </c>
      <c r="I3591" t="str">
        <f>VLOOKUP(H3591, city!A:B, 2, FALSE)</f>
        <v>Edinburgh</v>
      </c>
      <c r="J3591" t="str">
        <f>VLOOKUP(E3591, diagnosis!A:B, 2, FALSE)</f>
        <v>Hypertension</v>
      </c>
      <c r="K3591" t="str">
        <f>VLOOKUP(D3591, department!A:B, 2, FALSE)</f>
        <v>Cardiology</v>
      </c>
      <c r="L3591" t="str">
        <f>VLOOKUP(C3591, provider!A:B, 2, FALSE)</f>
        <v>Dr. Olu Abisola</v>
      </c>
      <c r="M3591" t="str">
        <f>VLOOKUP(G3591, insurance!A:B, 2, FALSE)</f>
        <v>Aviva</v>
      </c>
      <c r="N3591">
        <f>VLOOKUP(B3591, patient!A:D, 4, FALSE)</f>
        <v>66</v>
      </c>
      <c r="O3591" t="str">
        <f>VLOOKUP(B3591, patient!A:C, 3, FALSE)</f>
        <v>Male</v>
      </c>
      <c r="P3591" t="str">
        <f>VLOOKUP(B3591, patient!A:F, 6, FALSE)</f>
        <v>White</v>
      </c>
      <c r="Q3591" t="s">
        <v>486</v>
      </c>
      <c r="R3591">
        <v>468</v>
      </c>
      <c r="S3591">
        <v>194</v>
      </c>
      <c r="U3591" s="1" t="str">
        <f t="shared" si="168"/>
        <v>No</v>
      </c>
      <c r="V3591">
        <v>10</v>
      </c>
      <c r="W3591" t="s">
        <v>487</v>
      </c>
      <c r="X3591" t="s">
        <v>488</v>
      </c>
      <c r="Y3591" t="str">
        <f t="shared" si="169"/>
        <v>Scheduled</v>
      </c>
      <c r="Z3591" t="s">
        <v>497</v>
      </c>
      <c r="AA3591" s="1">
        <v>45655</v>
      </c>
      <c r="AB3591" s="1">
        <v>45650</v>
      </c>
      <c r="AC3591" t="s">
        <v>498</v>
      </c>
      <c r="AD3591">
        <v>470.4</v>
      </c>
      <c r="AE3591">
        <v>10</v>
      </c>
      <c r="AF3591" t="str">
        <f t="shared" si="170"/>
        <v>Dec</v>
      </c>
    </row>
    <row r="3592" spans="1:32" x14ac:dyDescent="0.25">
      <c r="A3592" s="1">
        <v>45651</v>
      </c>
      <c r="B3592">
        <v>4705</v>
      </c>
      <c r="C3592">
        <v>1</v>
      </c>
      <c r="D3592">
        <v>2</v>
      </c>
      <c r="E3592">
        <v>5</v>
      </c>
      <c r="F3592">
        <v>5</v>
      </c>
      <c r="G3592">
        <v>3</v>
      </c>
      <c r="H3592">
        <f>VLOOKUP(B3592, patient!A:E, 5, FALSE)</f>
        <v>4</v>
      </c>
      <c r="I3592" t="str">
        <f>VLOOKUP(H3592, city!A:B, 2, FALSE)</f>
        <v>Birmingham</v>
      </c>
      <c r="J3592" t="str">
        <f>VLOOKUP(E3592, diagnosis!A:B, 2, FALSE)</f>
        <v>Migraine</v>
      </c>
      <c r="K3592" t="str">
        <f>VLOOKUP(D3592, department!A:B, 2, FALSE)</f>
        <v>General Surgery</v>
      </c>
      <c r="L3592" t="str">
        <f>VLOOKUP(C3592, provider!A:B, 2, FALSE)</f>
        <v>Dr. Olu Abisola</v>
      </c>
      <c r="M3592" t="str">
        <f>VLOOKUP(G3592, insurance!A:B, 2, FALSE)</f>
        <v>Allianz</v>
      </c>
      <c r="N3592">
        <f>VLOOKUP(B3592, patient!A:D, 4, FALSE)</f>
        <v>73</v>
      </c>
      <c r="O3592" t="str">
        <f>VLOOKUP(B3592, patient!A:C, 3, FALSE)</f>
        <v>Female</v>
      </c>
      <c r="P3592" t="str">
        <f>VLOOKUP(B3592, patient!A:F, 6, FALSE)</f>
        <v>Asian</v>
      </c>
      <c r="Q3592" t="s">
        <v>492</v>
      </c>
      <c r="R3592">
        <v>586</v>
      </c>
      <c r="S3592">
        <v>182</v>
      </c>
      <c r="U3592" s="1" t="str">
        <f t="shared" si="168"/>
        <v>No</v>
      </c>
      <c r="V3592">
        <v>4</v>
      </c>
      <c r="W3592" t="s">
        <v>494</v>
      </c>
      <c r="X3592" t="s">
        <v>488</v>
      </c>
      <c r="Y3592" t="str">
        <f t="shared" si="169"/>
        <v>Scheduled</v>
      </c>
      <c r="Z3592" t="s">
        <v>497</v>
      </c>
      <c r="AA3592" s="1">
        <v>45660</v>
      </c>
      <c r="AB3592" s="1">
        <v>45651</v>
      </c>
      <c r="AC3592" t="s">
        <v>498</v>
      </c>
      <c r="AD3592">
        <v>544.6</v>
      </c>
      <c r="AE3592">
        <v>10</v>
      </c>
      <c r="AF3592" t="str">
        <f t="shared" si="170"/>
        <v>Dec</v>
      </c>
    </row>
    <row r="3593" spans="1:32" x14ac:dyDescent="0.25">
      <c r="A3593" s="1">
        <v>45651</v>
      </c>
      <c r="B3593">
        <v>3981</v>
      </c>
      <c r="C3593">
        <v>1</v>
      </c>
      <c r="D3593">
        <v>4</v>
      </c>
      <c r="E3593">
        <v>1</v>
      </c>
      <c r="F3593">
        <v>5</v>
      </c>
      <c r="G3593">
        <v>1</v>
      </c>
      <c r="H3593">
        <f>VLOOKUP(B3593, patient!A:E, 5, FALSE)</f>
        <v>10</v>
      </c>
      <c r="I3593" t="str">
        <f>VLOOKUP(H3593, city!A:B, 2, FALSE)</f>
        <v>Edinburgh</v>
      </c>
      <c r="J3593" t="str">
        <f>VLOOKUP(E3593, diagnosis!A:B, 2, FALSE)</f>
        <v>Appendicitis</v>
      </c>
      <c r="K3593" t="str">
        <f>VLOOKUP(D3593, department!A:B, 2, FALSE)</f>
        <v>Orthopedics</v>
      </c>
      <c r="L3593" t="str">
        <f>VLOOKUP(C3593, provider!A:B, 2, FALSE)</f>
        <v>Dr. Olu Abisola</v>
      </c>
      <c r="M3593" t="str">
        <f>VLOOKUP(G3593, insurance!A:B, 2, FALSE)</f>
        <v>Aviva</v>
      </c>
      <c r="N3593">
        <f>VLOOKUP(B3593, patient!A:D, 4, FALSE)</f>
        <v>38</v>
      </c>
      <c r="O3593" t="str">
        <f>VLOOKUP(B3593, patient!A:C, 3, FALSE)</f>
        <v>Female</v>
      </c>
      <c r="P3593" t="str">
        <f>VLOOKUP(B3593, patient!A:F, 6, FALSE)</f>
        <v>White</v>
      </c>
      <c r="Q3593" t="s">
        <v>492</v>
      </c>
      <c r="R3593">
        <v>427</v>
      </c>
      <c r="S3593">
        <v>191</v>
      </c>
      <c r="T3593" s="1">
        <v>45663</v>
      </c>
      <c r="U3593" s="1" t="str">
        <f t="shared" si="168"/>
        <v>Yes</v>
      </c>
      <c r="V3593">
        <v>3</v>
      </c>
      <c r="W3593" t="s">
        <v>487</v>
      </c>
      <c r="X3593" t="s">
        <v>488</v>
      </c>
      <c r="Y3593" t="str">
        <f t="shared" si="169"/>
        <v>Scheduled</v>
      </c>
      <c r="Z3593" t="s">
        <v>497</v>
      </c>
      <c r="AC3593" t="s">
        <v>490</v>
      </c>
      <c r="AD3593">
        <v>432.6</v>
      </c>
      <c r="AE3593">
        <v>0</v>
      </c>
      <c r="AF3593" t="str">
        <f t="shared" si="170"/>
        <v>Dec</v>
      </c>
    </row>
    <row r="3594" spans="1:32" x14ac:dyDescent="0.25">
      <c r="A3594" s="1">
        <v>45651</v>
      </c>
      <c r="B3594">
        <v>2940</v>
      </c>
      <c r="C3594">
        <v>1</v>
      </c>
      <c r="D3594">
        <v>4</v>
      </c>
      <c r="E3594">
        <v>5</v>
      </c>
      <c r="F3594">
        <v>5</v>
      </c>
      <c r="G3594">
        <v>1</v>
      </c>
      <c r="H3594">
        <f>VLOOKUP(B3594, patient!A:E, 5, FALSE)</f>
        <v>4</v>
      </c>
      <c r="I3594" t="str">
        <f>VLOOKUP(H3594, city!A:B, 2, FALSE)</f>
        <v>Birmingham</v>
      </c>
      <c r="J3594" t="str">
        <f>VLOOKUP(E3594, diagnosis!A:B, 2, FALSE)</f>
        <v>Migraine</v>
      </c>
      <c r="K3594" t="str">
        <f>VLOOKUP(D3594, department!A:B, 2, FALSE)</f>
        <v>Orthopedics</v>
      </c>
      <c r="L3594" t="str">
        <f>VLOOKUP(C3594, provider!A:B, 2, FALSE)</f>
        <v>Dr. Olu Abisola</v>
      </c>
      <c r="M3594" t="str">
        <f>VLOOKUP(G3594, insurance!A:B, 2, FALSE)</f>
        <v>Aviva</v>
      </c>
      <c r="N3594">
        <f>VLOOKUP(B3594, patient!A:D, 4, FALSE)</f>
        <v>52</v>
      </c>
      <c r="O3594" t="str">
        <f>VLOOKUP(B3594, patient!A:C, 3, FALSE)</f>
        <v>Male</v>
      </c>
      <c r="P3594" t="str">
        <f>VLOOKUP(B3594, patient!A:F, 6, FALSE)</f>
        <v>Black</v>
      </c>
      <c r="Q3594" t="s">
        <v>486</v>
      </c>
      <c r="R3594">
        <v>949</v>
      </c>
      <c r="S3594">
        <v>153</v>
      </c>
      <c r="U3594" s="1" t="str">
        <f t="shared" si="168"/>
        <v>No</v>
      </c>
      <c r="V3594">
        <v>10</v>
      </c>
      <c r="W3594" t="s">
        <v>487</v>
      </c>
      <c r="X3594" t="s">
        <v>488</v>
      </c>
      <c r="Y3594" t="str">
        <f t="shared" si="169"/>
        <v>Scheduled</v>
      </c>
      <c r="Z3594" t="s">
        <v>497</v>
      </c>
      <c r="AA3594" s="1">
        <v>45655</v>
      </c>
      <c r="AB3594" s="1">
        <v>45651</v>
      </c>
      <c r="AC3594" t="s">
        <v>496</v>
      </c>
      <c r="AD3594">
        <v>806.4</v>
      </c>
      <c r="AE3594">
        <v>50</v>
      </c>
      <c r="AF3594" t="str">
        <f t="shared" si="170"/>
        <v>Dec</v>
      </c>
    </row>
    <row r="3595" spans="1:32" x14ac:dyDescent="0.25">
      <c r="A3595" s="1">
        <v>45651</v>
      </c>
      <c r="B3595">
        <v>494</v>
      </c>
      <c r="C3595">
        <v>1</v>
      </c>
      <c r="D3595">
        <v>1</v>
      </c>
      <c r="E3595">
        <v>1</v>
      </c>
      <c r="F3595">
        <v>3</v>
      </c>
      <c r="G3595">
        <v>1</v>
      </c>
      <c r="H3595">
        <f>VLOOKUP(B3595, patient!A:E, 5, FALSE)</f>
        <v>10</v>
      </c>
      <c r="I3595" t="str">
        <f>VLOOKUP(H3595, city!A:B, 2, FALSE)</f>
        <v>Edinburgh</v>
      </c>
      <c r="J3595" t="str">
        <f>VLOOKUP(E3595, diagnosis!A:B, 2, FALSE)</f>
        <v>Appendicitis</v>
      </c>
      <c r="K3595" t="str">
        <f>VLOOKUP(D3595, department!A:B, 2, FALSE)</f>
        <v>Cardiology</v>
      </c>
      <c r="L3595" t="str">
        <f>VLOOKUP(C3595, provider!A:B, 2, FALSE)</f>
        <v>Dr. Olu Abisola</v>
      </c>
      <c r="M3595" t="str">
        <f>VLOOKUP(G3595, insurance!A:B, 2, FALSE)</f>
        <v>Aviva</v>
      </c>
      <c r="N3595">
        <f>VLOOKUP(B3595, patient!A:D, 4, FALSE)</f>
        <v>75</v>
      </c>
      <c r="O3595" t="str">
        <f>VLOOKUP(B3595, patient!A:C, 3, FALSE)</f>
        <v>Male</v>
      </c>
      <c r="P3595" t="str">
        <f>VLOOKUP(B3595, patient!A:F, 6, FALSE)</f>
        <v>Hispanic</v>
      </c>
      <c r="Q3595" t="s">
        <v>491</v>
      </c>
      <c r="R3595">
        <v>602</v>
      </c>
      <c r="S3595">
        <v>135</v>
      </c>
      <c r="U3595" s="1" t="str">
        <f t="shared" si="168"/>
        <v>No</v>
      </c>
      <c r="V3595">
        <v>8</v>
      </c>
      <c r="W3595" t="s">
        <v>492</v>
      </c>
      <c r="X3595" t="s">
        <v>488</v>
      </c>
      <c r="Y3595" t="str">
        <f t="shared" si="169"/>
        <v>Scheduled</v>
      </c>
      <c r="Z3595" t="s">
        <v>489</v>
      </c>
      <c r="AA3595" s="1">
        <v>45660</v>
      </c>
      <c r="AB3595" s="1">
        <v>45651</v>
      </c>
      <c r="AC3595" t="s">
        <v>498</v>
      </c>
      <c r="AD3595">
        <v>522.9</v>
      </c>
      <c r="AE3595">
        <v>10</v>
      </c>
      <c r="AF3595" t="str">
        <f t="shared" si="170"/>
        <v>Dec</v>
      </c>
    </row>
    <row r="3596" spans="1:32" x14ac:dyDescent="0.25">
      <c r="A3596" s="1">
        <v>45651</v>
      </c>
      <c r="B3596">
        <v>1978</v>
      </c>
      <c r="C3596">
        <v>1</v>
      </c>
      <c r="D3596">
        <v>1</v>
      </c>
      <c r="E3596">
        <v>3</v>
      </c>
      <c r="F3596">
        <v>5</v>
      </c>
      <c r="G3596">
        <v>2</v>
      </c>
      <c r="H3596">
        <f>VLOOKUP(B3596, patient!A:E, 5, FALSE)</f>
        <v>4</v>
      </c>
      <c r="I3596" t="str">
        <f>VLOOKUP(H3596, city!A:B, 2, FALSE)</f>
        <v>Birmingham</v>
      </c>
      <c r="J3596" t="str">
        <f>VLOOKUP(E3596, diagnosis!A:B, 2, FALSE)</f>
        <v>Fracture</v>
      </c>
      <c r="K3596" t="str">
        <f>VLOOKUP(D3596, department!A:B, 2, FALSE)</f>
        <v>Cardiology</v>
      </c>
      <c r="L3596" t="str">
        <f>VLOOKUP(C3596, provider!A:B, 2, FALSE)</f>
        <v>Dr. Olu Abisola</v>
      </c>
      <c r="M3596" t="str">
        <f>VLOOKUP(G3596, insurance!A:B, 2, FALSE)</f>
        <v>AXA</v>
      </c>
      <c r="N3596">
        <f>VLOOKUP(B3596, patient!A:D, 4, FALSE)</f>
        <v>49</v>
      </c>
      <c r="O3596" t="str">
        <f>VLOOKUP(B3596, patient!A:C, 3, FALSE)</f>
        <v>Male</v>
      </c>
      <c r="P3596" t="str">
        <f>VLOOKUP(B3596, patient!A:F, 6, FALSE)</f>
        <v>Asian</v>
      </c>
      <c r="Q3596" t="s">
        <v>491</v>
      </c>
      <c r="R3596">
        <v>745</v>
      </c>
      <c r="S3596">
        <v>120</v>
      </c>
      <c r="U3596" s="1" t="str">
        <f t="shared" si="168"/>
        <v>No</v>
      </c>
      <c r="V3596">
        <v>7</v>
      </c>
      <c r="W3596" t="s">
        <v>494</v>
      </c>
      <c r="X3596" t="s">
        <v>488</v>
      </c>
      <c r="Y3596" t="str">
        <f t="shared" si="169"/>
        <v>Scheduled</v>
      </c>
      <c r="Z3596" t="s">
        <v>489</v>
      </c>
      <c r="AA3596" s="1">
        <v>45654</v>
      </c>
      <c r="AB3596" s="1">
        <v>45651</v>
      </c>
      <c r="AC3596" t="s">
        <v>493</v>
      </c>
      <c r="AD3596">
        <v>626.5</v>
      </c>
      <c r="AE3596">
        <v>30</v>
      </c>
      <c r="AF3596" t="str">
        <f t="shared" si="170"/>
        <v>Dec</v>
      </c>
    </row>
    <row r="3597" spans="1:32" x14ac:dyDescent="0.25">
      <c r="A3597" s="1">
        <v>45651</v>
      </c>
      <c r="B3597">
        <v>1160</v>
      </c>
      <c r="C3597">
        <v>1</v>
      </c>
      <c r="D3597">
        <v>1</v>
      </c>
      <c r="E3597">
        <v>5</v>
      </c>
      <c r="F3597">
        <v>1</v>
      </c>
      <c r="G3597">
        <v>1</v>
      </c>
      <c r="H3597">
        <f>VLOOKUP(B3597, patient!A:E, 5, FALSE)</f>
        <v>10</v>
      </c>
      <c r="I3597" t="str">
        <f>VLOOKUP(H3597, city!A:B, 2, FALSE)</f>
        <v>Edinburgh</v>
      </c>
      <c r="J3597" t="str">
        <f>VLOOKUP(E3597, diagnosis!A:B, 2, FALSE)</f>
        <v>Migraine</v>
      </c>
      <c r="K3597" t="str">
        <f>VLOOKUP(D3597, department!A:B, 2, FALSE)</f>
        <v>Cardiology</v>
      </c>
      <c r="L3597" t="str">
        <f>VLOOKUP(C3597, provider!A:B, 2, FALSE)</f>
        <v>Dr. Olu Abisola</v>
      </c>
      <c r="M3597" t="str">
        <f>VLOOKUP(G3597, insurance!A:B, 2, FALSE)</f>
        <v>Aviva</v>
      </c>
      <c r="N3597">
        <f>VLOOKUP(B3597, patient!A:D, 4, FALSE)</f>
        <v>47</v>
      </c>
      <c r="O3597" t="str">
        <f>VLOOKUP(B3597, patient!A:C, 3, FALSE)</f>
        <v>Female</v>
      </c>
      <c r="P3597" t="str">
        <f>VLOOKUP(B3597, patient!A:F, 6, FALSE)</f>
        <v>White</v>
      </c>
      <c r="Q3597" t="s">
        <v>486</v>
      </c>
      <c r="R3597">
        <v>752</v>
      </c>
      <c r="S3597">
        <v>170</v>
      </c>
      <c r="U3597" s="1" t="str">
        <f t="shared" si="168"/>
        <v>No</v>
      </c>
      <c r="V3597">
        <v>3</v>
      </c>
      <c r="W3597" t="s">
        <v>487</v>
      </c>
      <c r="X3597" t="s">
        <v>488</v>
      </c>
      <c r="Y3597" t="str">
        <f t="shared" si="169"/>
        <v>Scheduled</v>
      </c>
      <c r="Z3597" t="s">
        <v>489</v>
      </c>
      <c r="AA3597" s="1">
        <v>45652</v>
      </c>
      <c r="AB3597" s="1">
        <v>45651</v>
      </c>
      <c r="AC3597" t="s">
        <v>498</v>
      </c>
      <c r="AD3597">
        <v>652.4</v>
      </c>
      <c r="AE3597">
        <v>10</v>
      </c>
      <c r="AF3597" t="str">
        <f t="shared" si="170"/>
        <v>Dec</v>
      </c>
    </row>
    <row r="3598" spans="1:32" x14ac:dyDescent="0.25">
      <c r="A3598" s="1">
        <v>45651</v>
      </c>
      <c r="B3598">
        <v>3111</v>
      </c>
      <c r="C3598">
        <v>1</v>
      </c>
      <c r="D3598">
        <v>1</v>
      </c>
      <c r="E3598">
        <v>1</v>
      </c>
      <c r="F3598">
        <v>3</v>
      </c>
      <c r="G3598">
        <v>3</v>
      </c>
      <c r="H3598">
        <f>VLOOKUP(B3598, patient!A:E, 5, FALSE)</f>
        <v>4</v>
      </c>
      <c r="I3598" t="str">
        <f>VLOOKUP(H3598, city!A:B, 2, FALSE)</f>
        <v>Birmingham</v>
      </c>
      <c r="J3598" t="str">
        <f>VLOOKUP(E3598, diagnosis!A:B, 2, FALSE)</f>
        <v>Appendicitis</v>
      </c>
      <c r="K3598" t="str">
        <f>VLOOKUP(D3598, department!A:B, 2, FALSE)</f>
        <v>Cardiology</v>
      </c>
      <c r="L3598" t="str">
        <f>VLOOKUP(C3598, provider!A:B, 2, FALSE)</f>
        <v>Dr. Olu Abisola</v>
      </c>
      <c r="M3598" t="str">
        <f>VLOOKUP(G3598, insurance!A:B, 2, FALSE)</f>
        <v>Allianz</v>
      </c>
      <c r="N3598">
        <f>VLOOKUP(B3598, patient!A:D, 4, FALSE)</f>
        <v>72</v>
      </c>
      <c r="O3598" t="str">
        <f>VLOOKUP(B3598, patient!A:C, 3, FALSE)</f>
        <v>Female</v>
      </c>
      <c r="P3598" t="str">
        <f>VLOOKUP(B3598, patient!A:F, 6, FALSE)</f>
        <v>Black</v>
      </c>
      <c r="Q3598" t="s">
        <v>486</v>
      </c>
      <c r="R3598">
        <v>394</v>
      </c>
      <c r="S3598">
        <v>58</v>
      </c>
      <c r="T3598" s="1">
        <v>45660</v>
      </c>
      <c r="U3598" s="1" t="str">
        <f t="shared" si="168"/>
        <v>Yes</v>
      </c>
      <c r="V3598">
        <v>4</v>
      </c>
      <c r="W3598" t="s">
        <v>487</v>
      </c>
      <c r="X3598" t="s">
        <v>488</v>
      </c>
      <c r="Y3598" t="str">
        <f t="shared" si="169"/>
        <v>Scheduled</v>
      </c>
      <c r="Z3598" t="s">
        <v>489</v>
      </c>
      <c r="AC3598" t="s">
        <v>490</v>
      </c>
      <c r="AD3598">
        <v>316.39999999999998</v>
      </c>
      <c r="AE3598">
        <v>0</v>
      </c>
      <c r="AF3598" t="str">
        <f t="shared" si="170"/>
        <v>Dec</v>
      </c>
    </row>
    <row r="3599" spans="1:32" x14ac:dyDescent="0.25">
      <c r="A3599" s="1">
        <v>45651</v>
      </c>
      <c r="B3599">
        <v>4924</v>
      </c>
      <c r="C3599">
        <v>1</v>
      </c>
      <c r="D3599">
        <v>5</v>
      </c>
      <c r="E3599">
        <v>1</v>
      </c>
      <c r="F3599">
        <v>2</v>
      </c>
      <c r="G3599">
        <v>2</v>
      </c>
      <c r="H3599">
        <f>VLOOKUP(B3599, patient!A:E, 5, FALSE)</f>
        <v>10</v>
      </c>
      <c r="I3599" t="str">
        <f>VLOOKUP(H3599, city!A:B, 2, FALSE)</f>
        <v>Edinburgh</v>
      </c>
      <c r="J3599" t="str">
        <f>VLOOKUP(E3599, diagnosis!A:B, 2, FALSE)</f>
        <v>Appendicitis</v>
      </c>
      <c r="K3599" t="str">
        <f>VLOOKUP(D3599, department!A:B, 2, FALSE)</f>
        <v>Pediatrics</v>
      </c>
      <c r="L3599" t="str">
        <f>VLOOKUP(C3599, provider!A:B, 2, FALSE)</f>
        <v>Dr. Olu Abisola</v>
      </c>
      <c r="M3599" t="str">
        <f>VLOOKUP(G3599, insurance!A:B, 2, FALSE)</f>
        <v>AXA</v>
      </c>
      <c r="N3599">
        <f>VLOOKUP(B3599, patient!A:D, 4, FALSE)</f>
        <v>56</v>
      </c>
      <c r="O3599" t="str">
        <f>VLOOKUP(B3599, patient!A:C, 3, FALSE)</f>
        <v>Male</v>
      </c>
      <c r="P3599" t="str">
        <f>VLOOKUP(B3599, patient!A:F, 6, FALSE)</f>
        <v>White</v>
      </c>
      <c r="Q3599" t="s">
        <v>491</v>
      </c>
      <c r="R3599">
        <v>497</v>
      </c>
      <c r="S3599">
        <v>165</v>
      </c>
      <c r="U3599" s="1" t="str">
        <f t="shared" si="168"/>
        <v>No</v>
      </c>
      <c r="V3599">
        <v>4</v>
      </c>
      <c r="W3599" t="s">
        <v>494</v>
      </c>
      <c r="X3599" t="s">
        <v>488</v>
      </c>
      <c r="Y3599" t="str">
        <f t="shared" si="169"/>
        <v>Scheduled</v>
      </c>
      <c r="Z3599" t="s">
        <v>489</v>
      </c>
      <c r="AA3599" s="1">
        <v>45657</v>
      </c>
      <c r="AB3599" s="1">
        <v>45651</v>
      </c>
      <c r="AC3599" t="s">
        <v>496</v>
      </c>
      <c r="AD3599">
        <v>498.4</v>
      </c>
      <c r="AE3599">
        <v>50</v>
      </c>
      <c r="AF3599" t="str">
        <f t="shared" si="170"/>
        <v>Dec</v>
      </c>
    </row>
    <row r="3600" spans="1:32" x14ac:dyDescent="0.25">
      <c r="A3600" s="1">
        <v>45651</v>
      </c>
      <c r="B3600">
        <v>3100</v>
      </c>
      <c r="C3600">
        <v>1</v>
      </c>
      <c r="D3600">
        <v>4</v>
      </c>
      <c r="E3600">
        <v>2</v>
      </c>
      <c r="F3600">
        <v>5</v>
      </c>
      <c r="G3600">
        <v>3</v>
      </c>
      <c r="H3600">
        <f>VLOOKUP(B3600, patient!A:E, 5, FALSE)</f>
        <v>4</v>
      </c>
      <c r="I3600" t="str">
        <f>VLOOKUP(H3600, city!A:B, 2, FALSE)</f>
        <v>Birmingham</v>
      </c>
      <c r="J3600" t="str">
        <f>VLOOKUP(E3600, diagnosis!A:B, 2, FALSE)</f>
        <v>Asthma</v>
      </c>
      <c r="K3600" t="str">
        <f>VLOOKUP(D3600, department!A:B, 2, FALSE)</f>
        <v>Orthopedics</v>
      </c>
      <c r="L3600" t="str">
        <f>VLOOKUP(C3600, provider!A:B, 2, FALSE)</f>
        <v>Dr. Olu Abisola</v>
      </c>
      <c r="M3600" t="str">
        <f>VLOOKUP(G3600, insurance!A:B, 2, FALSE)</f>
        <v>Allianz</v>
      </c>
      <c r="N3600">
        <f>VLOOKUP(B3600, patient!A:D, 4, FALSE)</f>
        <v>66</v>
      </c>
      <c r="O3600" t="str">
        <f>VLOOKUP(B3600, patient!A:C, 3, FALSE)</f>
        <v>Female</v>
      </c>
      <c r="P3600" t="str">
        <f>VLOOKUP(B3600, patient!A:F, 6, FALSE)</f>
        <v>Black</v>
      </c>
      <c r="Q3600" t="s">
        <v>486</v>
      </c>
      <c r="R3600">
        <v>712</v>
      </c>
      <c r="S3600">
        <v>187</v>
      </c>
      <c r="U3600" s="1" t="str">
        <f t="shared" si="168"/>
        <v>No</v>
      </c>
      <c r="V3600">
        <v>10</v>
      </c>
      <c r="W3600" t="s">
        <v>492</v>
      </c>
      <c r="X3600" t="s">
        <v>488</v>
      </c>
      <c r="Y3600" t="str">
        <f t="shared" si="169"/>
        <v>Scheduled</v>
      </c>
      <c r="Z3600" t="s">
        <v>489</v>
      </c>
      <c r="AA3600" s="1">
        <v>45658</v>
      </c>
      <c r="AB3600" s="1">
        <v>45651</v>
      </c>
      <c r="AC3600" t="s">
        <v>493</v>
      </c>
      <c r="AD3600">
        <v>650.29999999999995</v>
      </c>
      <c r="AE3600">
        <v>30</v>
      </c>
      <c r="AF3600" t="str">
        <f t="shared" si="170"/>
        <v>Dec</v>
      </c>
    </row>
    <row r="3601" spans="1:32" x14ac:dyDescent="0.25">
      <c r="A3601" s="1">
        <v>45651</v>
      </c>
      <c r="B3601">
        <v>2406</v>
      </c>
      <c r="C3601">
        <v>1</v>
      </c>
      <c r="D3601">
        <v>3</v>
      </c>
      <c r="E3601">
        <v>2</v>
      </c>
      <c r="F3601">
        <v>5</v>
      </c>
      <c r="G3601">
        <v>3</v>
      </c>
      <c r="H3601">
        <f>VLOOKUP(B3601, patient!A:E, 5, FALSE)</f>
        <v>10</v>
      </c>
      <c r="I3601" t="str">
        <f>VLOOKUP(H3601, city!A:B, 2, FALSE)</f>
        <v>Edinburgh</v>
      </c>
      <c r="J3601" t="str">
        <f>VLOOKUP(E3601, diagnosis!A:B, 2, FALSE)</f>
        <v>Asthma</v>
      </c>
      <c r="K3601" t="str">
        <f>VLOOKUP(D3601, department!A:B, 2, FALSE)</f>
        <v>Neurology</v>
      </c>
      <c r="L3601" t="str">
        <f>VLOOKUP(C3601, provider!A:B, 2, FALSE)</f>
        <v>Dr. Olu Abisola</v>
      </c>
      <c r="M3601" t="str">
        <f>VLOOKUP(G3601, insurance!A:B, 2, FALSE)</f>
        <v>Allianz</v>
      </c>
      <c r="N3601">
        <f>VLOOKUP(B3601, patient!A:D, 4, FALSE)</f>
        <v>29</v>
      </c>
      <c r="O3601" t="str">
        <f>VLOOKUP(B3601, patient!A:C, 3, FALSE)</f>
        <v>Male</v>
      </c>
      <c r="P3601" t="str">
        <f>VLOOKUP(B3601, patient!A:F, 6, FALSE)</f>
        <v>Black</v>
      </c>
      <c r="Q3601" t="s">
        <v>491</v>
      </c>
      <c r="R3601">
        <v>708</v>
      </c>
      <c r="S3601">
        <v>55</v>
      </c>
      <c r="T3601" s="1">
        <v>45663</v>
      </c>
      <c r="U3601" s="1" t="str">
        <f t="shared" si="168"/>
        <v>Yes</v>
      </c>
      <c r="V3601">
        <v>7</v>
      </c>
      <c r="W3601" t="s">
        <v>494</v>
      </c>
      <c r="X3601" t="s">
        <v>488</v>
      </c>
      <c r="Y3601" t="str">
        <f t="shared" si="169"/>
        <v>Scheduled</v>
      </c>
      <c r="Z3601" t="s">
        <v>497</v>
      </c>
      <c r="AC3601" t="s">
        <v>490</v>
      </c>
      <c r="AD3601">
        <v>534.1</v>
      </c>
      <c r="AE3601">
        <v>0</v>
      </c>
      <c r="AF3601" t="str">
        <f t="shared" si="170"/>
        <v>Dec</v>
      </c>
    </row>
    <row r="3602" spans="1:32" x14ac:dyDescent="0.25">
      <c r="A3602" s="1">
        <v>45652</v>
      </c>
      <c r="B3602">
        <v>1650</v>
      </c>
      <c r="C3602">
        <v>1</v>
      </c>
      <c r="D3602">
        <v>4</v>
      </c>
      <c r="E3602">
        <v>2</v>
      </c>
      <c r="F3602">
        <v>5</v>
      </c>
      <c r="G3602">
        <v>3</v>
      </c>
      <c r="H3602">
        <f>VLOOKUP(B3602, patient!A:E, 5, FALSE)</f>
        <v>4</v>
      </c>
      <c r="I3602" t="str">
        <f>VLOOKUP(H3602, city!A:B, 2, FALSE)</f>
        <v>Birmingham</v>
      </c>
      <c r="J3602" t="str">
        <f>VLOOKUP(E3602, diagnosis!A:B, 2, FALSE)</f>
        <v>Asthma</v>
      </c>
      <c r="K3602" t="str">
        <f>VLOOKUP(D3602, department!A:B, 2, FALSE)</f>
        <v>Orthopedics</v>
      </c>
      <c r="L3602" t="str">
        <f>VLOOKUP(C3602, provider!A:B, 2, FALSE)</f>
        <v>Dr. Olu Abisola</v>
      </c>
      <c r="M3602" t="str">
        <f>VLOOKUP(G3602, insurance!A:B, 2, FALSE)</f>
        <v>Allianz</v>
      </c>
      <c r="N3602">
        <f>VLOOKUP(B3602, patient!A:D, 4, FALSE)</f>
        <v>58</v>
      </c>
      <c r="O3602" t="str">
        <f>VLOOKUP(B3602, patient!A:C, 3, FALSE)</f>
        <v>Male</v>
      </c>
      <c r="P3602" t="str">
        <f>VLOOKUP(B3602, patient!A:F, 6, FALSE)</f>
        <v>Black</v>
      </c>
      <c r="Q3602" t="s">
        <v>492</v>
      </c>
      <c r="R3602">
        <v>503</v>
      </c>
      <c r="S3602">
        <v>175</v>
      </c>
      <c r="U3602" s="1" t="str">
        <f t="shared" si="168"/>
        <v>No</v>
      </c>
      <c r="V3602">
        <v>8</v>
      </c>
      <c r="W3602" t="s">
        <v>492</v>
      </c>
      <c r="X3602" t="s">
        <v>488</v>
      </c>
      <c r="Y3602" t="str">
        <f t="shared" si="169"/>
        <v>Scheduled</v>
      </c>
      <c r="Z3602" t="s">
        <v>489</v>
      </c>
      <c r="AA3602" s="1">
        <v>45656</v>
      </c>
      <c r="AB3602" s="1">
        <v>45652</v>
      </c>
      <c r="AC3602" t="s">
        <v>496</v>
      </c>
      <c r="AD3602">
        <v>509.6</v>
      </c>
      <c r="AE3602">
        <v>50</v>
      </c>
      <c r="AF3602" t="str">
        <f t="shared" si="170"/>
        <v>Dec</v>
      </c>
    </row>
    <row r="3603" spans="1:32" x14ac:dyDescent="0.25">
      <c r="A3603" s="1">
        <v>45652</v>
      </c>
      <c r="B3603">
        <v>343</v>
      </c>
      <c r="C3603">
        <v>1</v>
      </c>
      <c r="D3603">
        <v>4</v>
      </c>
      <c r="E3603">
        <v>3</v>
      </c>
      <c r="F3603">
        <v>5</v>
      </c>
      <c r="G3603">
        <v>3</v>
      </c>
      <c r="H3603">
        <f>VLOOKUP(B3603, patient!A:E, 5, FALSE)</f>
        <v>10</v>
      </c>
      <c r="I3603" t="str">
        <f>VLOOKUP(H3603, city!A:B, 2, FALSE)</f>
        <v>Edinburgh</v>
      </c>
      <c r="J3603" t="str">
        <f>VLOOKUP(E3603, diagnosis!A:B, 2, FALSE)</f>
        <v>Fracture</v>
      </c>
      <c r="K3603" t="str">
        <f>VLOOKUP(D3603, department!A:B, 2, FALSE)</f>
        <v>Orthopedics</v>
      </c>
      <c r="L3603" t="str">
        <f>VLOOKUP(C3603, provider!A:B, 2, FALSE)</f>
        <v>Dr. Olu Abisola</v>
      </c>
      <c r="M3603" t="str">
        <f>VLOOKUP(G3603, insurance!A:B, 2, FALSE)</f>
        <v>Allianz</v>
      </c>
      <c r="N3603">
        <f>VLOOKUP(B3603, patient!A:D, 4, FALSE)</f>
        <v>64</v>
      </c>
      <c r="O3603" t="str">
        <f>VLOOKUP(B3603, patient!A:C, 3, FALSE)</f>
        <v>Male</v>
      </c>
      <c r="P3603" t="str">
        <f>VLOOKUP(B3603, patient!A:F, 6, FALSE)</f>
        <v>Black</v>
      </c>
      <c r="Q3603" t="s">
        <v>491</v>
      </c>
      <c r="R3603">
        <v>108</v>
      </c>
      <c r="S3603">
        <v>102</v>
      </c>
      <c r="U3603" s="1" t="str">
        <f t="shared" si="168"/>
        <v>No</v>
      </c>
      <c r="V3603">
        <v>4</v>
      </c>
      <c r="W3603" t="s">
        <v>487</v>
      </c>
      <c r="X3603" t="s">
        <v>488</v>
      </c>
      <c r="Y3603" t="str">
        <f t="shared" si="169"/>
        <v>Scheduled</v>
      </c>
      <c r="Z3603" t="s">
        <v>497</v>
      </c>
      <c r="AA3603" s="1">
        <v>45657</v>
      </c>
      <c r="AB3603" s="1">
        <v>45652</v>
      </c>
      <c r="AC3603" t="s">
        <v>496</v>
      </c>
      <c r="AD3603">
        <v>182</v>
      </c>
      <c r="AE3603">
        <v>50</v>
      </c>
      <c r="AF3603" t="str">
        <f t="shared" si="170"/>
        <v>Dec</v>
      </c>
    </row>
    <row r="3604" spans="1:32" x14ac:dyDescent="0.25">
      <c r="A3604" s="1">
        <v>45652</v>
      </c>
      <c r="B3604">
        <v>914</v>
      </c>
      <c r="C3604">
        <v>1</v>
      </c>
      <c r="D3604">
        <v>4</v>
      </c>
      <c r="E3604">
        <v>5</v>
      </c>
      <c r="F3604">
        <v>5</v>
      </c>
      <c r="G3604">
        <v>3</v>
      </c>
      <c r="H3604">
        <f>VLOOKUP(B3604, patient!A:E, 5, FALSE)</f>
        <v>4</v>
      </c>
      <c r="I3604" t="str">
        <f>VLOOKUP(H3604, city!A:B, 2, FALSE)</f>
        <v>Birmingham</v>
      </c>
      <c r="J3604" t="str">
        <f>VLOOKUP(E3604, diagnosis!A:B, 2, FALSE)</f>
        <v>Migraine</v>
      </c>
      <c r="K3604" t="str">
        <f>VLOOKUP(D3604, department!A:B, 2, FALSE)</f>
        <v>Orthopedics</v>
      </c>
      <c r="L3604" t="str">
        <f>VLOOKUP(C3604, provider!A:B, 2, FALSE)</f>
        <v>Dr. Olu Abisola</v>
      </c>
      <c r="M3604" t="str">
        <f>VLOOKUP(G3604, insurance!A:B, 2, FALSE)</f>
        <v>Allianz</v>
      </c>
      <c r="N3604">
        <f>VLOOKUP(B3604, patient!A:D, 4, FALSE)</f>
        <v>35</v>
      </c>
      <c r="O3604" t="str">
        <f>VLOOKUP(B3604, patient!A:C, 3, FALSE)</f>
        <v>Male</v>
      </c>
      <c r="P3604" t="str">
        <f>VLOOKUP(B3604, patient!A:F, 6, FALSE)</f>
        <v>Asian</v>
      </c>
      <c r="Q3604" t="s">
        <v>486</v>
      </c>
      <c r="R3604">
        <v>654</v>
      </c>
      <c r="S3604">
        <v>113</v>
      </c>
      <c r="T3604" s="1">
        <v>45681</v>
      </c>
      <c r="U3604" s="1" t="str">
        <f t="shared" si="168"/>
        <v>Yes</v>
      </c>
      <c r="V3604">
        <v>8</v>
      </c>
      <c r="W3604" t="s">
        <v>487</v>
      </c>
      <c r="X3604" t="s">
        <v>488</v>
      </c>
      <c r="Y3604" t="str">
        <f t="shared" si="169"/>
        <v>Scheduled</v>
      </c>
      <c r="Z3604" t="s">
        <v>489</v>
      </c>
      <c r="AC3604" t="s">
        <v>490</v>
      </c>
      <c r="AD3604">
        <v>536.9</v>
      </c>
      <c r="AE3604">
        <v>0</v>
      </c>
      <c r="AF3604" t="str">
        <f t="shared" si="170"/>
        <v>Dec</v>
      </c>
    </row>
    <row r="3605" spans="1:32" x14ac:dyDescent="0.25">
      <c r="A3605" s="1">
        <v>45652</v>
      </c>
      <c r="B3605">
        <v>2326</v>
      </c>
      <c r="C3605">
        <v>1</v>
      </c>
      <c r="D3605">
        <v>1</v>
      </c>
      <c r="E3605">
        <v>3</v>
      </c>
      <c r="F3605">
        <v>1</v>
      </c>
      <c r="G3605">
        <v>1</v>
      </c>
      <c r="H3605">
        <f>VLOOKUP(B3605, patient!A:E, 5, FALSE)</f>
        <v>10</v>
      </c>
      <c r="I3605" t="str">
        <f>VLOOKUP(H3605, city!A:B, 2, FALSE)</f>
        <v>Edinburgh</v>
      </c>
      <c r="J3605" t="str">
        <f>VLOOKUP(E3605, diagnosis!A:B, 2, FALSE)</f>
        <v>Fracture</v>
      </c>
      <c r="K3605" t="str">
        <f>VLOOKUP(D3605, department!A:B, 2, FALSE)</f>
        <v>Cardiology</v>
      </c>
      <c r="L3605" t="str">
        <f>VLOOKUP(C3605, provider!A:B, 2, FALSE)</f>
        <v>Dr. Olu Abisola</v>
      </c>
      <c r="M3605" t="str">
        <f>VLOOKUP(G3605, insurance!A:B, 2, FALSE)</f>
        <v>Aviva</v>
      </c>
      <c r="N3605">
        <f>VLOOKUP(B3605, patient!A:D, 4, FALSE)</f>
        <v>38</v>
      </c>
      <c r="O3605" t="str">
        <f>VLOOKUP(B3605, patient!A:C, 3, FALSE)</f>
        <v>Female</v>
      </c>
      <c r="P3605" t="str">
        <f>VLOOKUP(B3605, patient!A:F, 6, FALSE)</f>
        <v>Hispanic</v>
      </c>
      <c r="Q3605" t="s">
        <v>492</v>
      </c>
      <c r="R3605">
        <v>902</v>
      </c>
      <c r="S3605">
        <v>185</v>
      </c>
      <c r="U3605" s="1" t="str">
        <f t="shared" si="168"/>
        <v>No</v>
      </c>
      <c r="V3605">
        <v>1</v>
      </c>
      <c r="W3605" t="s">
        <v>494</v>
      </c>
      <c r="X3605" t="s">
        <v>488</v>
      </c>
      <c r="Y3605" t="str">
        <f t="shared" si="169"/>
        <v>Scheduled</v>
      </c>
      <c r="Z3605" t="s">
        <v>497</v>
      </c>
      <c r="AA3605" s="1">
        <v>45656</v>
      </c>
      <c r="AB3605" s="1">
        <v>45652</v>
      </c>
      <c r="AC3605" t="s">
        <v>496</v>
      </c>
      <c r="AD3605">
        <v>795.9</v>
      </c>
      <c r="AE3605">
        <v>50</v>
      </c>
      <c r="AF3605" t="str">
        <f t="shared" si="170"/>
        <v>Dec</v>
      </c>
    </row>
    <row r="3606" spans="1:32" x14ac:dyDescent="0.25">
      <c r="A3606" s="1">
        <v>45652</v>
      </c>
      <c r="B3606">
        <v>2407</v>
      </c>
      <c r="C3606">
        <v>1</v>
      </c>
      <c r="D3606">
        <v>1</v>
      </c>
      <c r="E3606">
        <v>4</v>
      </c>
      <c r="F3606">
        <v>3</v>
      </c>
      <c r="G3606">
        <v>1</v>
      </c>
      <c r="H3606">
        <f>VLOOKUP(B3606, patient!A:E, 5, FALSE)</f>
        <v>4</v>
      </c>
      <c r="I3606" t="str">
        <f>VLOOKUP(H3606, city!A:B, 2, FALSE)</f>
        <v>Birmingham</v>
      </c>
      <c r="J3606" t="str">
        <f>VLOOKUP(E3606, diagnosis!A:B, 2, FALSE)</f>
        <v>Hypertension</v>
      </c>
      <c r="K3606" t="str">
        <f>VLOOKUP(D3606, department!A:B, 2, FALSE)</f>
        <v>Cardiology</v>
      </c>
      <c r="L3606" t="str">
        <f>VLOOKUP(C3606, provider!A:B, 2, FALSE)</f>
        <v>Dr. Olu Abisola</v>
      </c>
      <c r="M3606" t="str">
        <f>VLOOKUP(G3606, insurance!A:B, 2, FALSE)</f>
        <v>Aviva</v>
      </c>
      <c r="N3606">
        <f>VLOOKUP(B3606, patient!A:D, 4, FALSE)</f>
        <v>30</v>
      </c>
      <c r="O3606" t="str">
        <f>VLOOKUP(B3606, patient!A:C, 3, FALSE)</f>
        <v>Female</v>
      </c>
      <c r="P3606" t="str">
        <f>VLOOKUP(B3606, patient!A:F, 6, FALSE)</f>
        <v>Asian</v>
      </c>
      <c r="Q3606" t="s">
        <v>486</v>
      </c>
      <c r="R3606">
        <v>355</v>
      </c>
      <c r="S3606">
        <v>191</v>
      </c>
      <c r="T3606" s="1">
        <v>45661</v>
      </c>
      <c r="U3606" s="1" t="str">
        <f t="shared" si="168"/>
        <v>Yes</v>
      </c>
      <c r="V3606">
        <v>9</v>
      </c>
      <c r="W3606" t="s">
        <v>487</v>
      </c>
      <c r="X3606" t="s">
        <v>488</v>
      </c>
      <c r="Y3606" t="str">
        <f t="shared" si="169"/>
        <v>Scheduled</v>
      </c>
      <c r="Z3606" t="s">
        <v>497</v>
      </c>
      <c r="AC3606" t="s">
        <v>490</v>
      </c>
      <c r="AD3606">
        <v>382.2</v>
      </c>
      <c r="AE3606">
        <v>0</v>
      </c>
      <c r="AF3606" t="str">
        <f t="shared" si="170"/>
        <v>Dec</v>
      </c>
    </row>
    <row r="3607" spans="1:32" x14ac:dyDescent="0.25">
      <c r="A3607" s="1">
        <v>45652</v>
      </c>
      <c r="B3607">
        <v>3946</v>
      </c>
      <c r="C3607">
        <v>1</v>
      </c>
      <c r="D3607">
        <v>5</v>
      </c>
      <c r="E3607">
        <v>1</v>
      </c>
      <c r="F3607">
        <v>5</v>
      </c>
      <c r="G3607">
        <v>3</v>
      </c>
      <c r="H3607">
        <f>VLOOKUP(B3607, patient!A:E, 5, FALSE)</f>
        <v>10</v>
      </c>
      <c r="I3607" t="str">
        <f>VLOOKUP(H3607, city!A:B, 2, FALSE)</f>
        <v>Edinburgh</v>
      </c>
      <c r="J3607" t="str">
        <f>VLOOKUP(E3607, diagnosis!A:B, 2, FALSE)</f>
        <v>Appendicitis</v>
      </c>
      <c r="K3607" t="str">
        <f>VLOOKUP(D3607, department!A:B, 2, FALSE)</f>
        <v>Pediatrics</v>
      </c>
      <c r="L3607" t="str">
        <f>VLOOKUP(C3607, provider!A:B, 2, FALSE)</f>
        <v>Dr. Olu Abisola</v>
      </c>
      <c r="M3607" t="str">
        <f>VLOOKUP(G3607, insurance!A:B, 2, FALSE)</f>
        <v>Allianz</v>
      </c>
      <c r="N3607">
        <f>VLOOKUP(B3607, patient!A:D, 4, FALSE)</f>
        <v>79</v>
      </c>
      <c r="O3607" t="str">
        <f>VLOOKUP(B3607, patient!A:C, 3, FALSE)</f>
        <v>Male</v>
      </c>
      <c r="P3607" t="str">
        <f>VLOOKUP(B3607, patient!A:F, 6, FALSE)</f>
        <v>White</v>
      </c>
      <c r="Q3607" t="s">
        <v>491</v>
      </c>
      <c r="R3607">
        <v>494</v>
      </c>
      <c r="S3607">
        <v>21</v>
      </c>
      <c r="U3607" s="1" t="str">
        <f t="shared" si="168"/>
        <v>No</v>
      </c>
      <c r="V3607">
        <v>7</v>
      </c>
      <c r="W3607" t="s">
        <v>494</v>
      </c>
      <c r="X3607" t="s">
        <v>488</v>
      </c>
      <c r="Y3607" t="str">
        <f t="shared" si="169"/>
        <v>Scheduled</v>
      </c>
      <c r="Z3607" t="s">
        <v>489</v>
      </c>
      <c r="AA3607" s="1">
        <v>45655</v>
      </c>
      <c r="AB3607" s="1">
        <v>45652</v>
      </c>
      <c r="AC3607" t="s">
        <v>498</v>
      </c>
      <c r="AD3607">
        <v>367.5</v>
      </c>
      <c r="AE3607">
        <v>10</v>
      </c>
      <c r="AF3607" t="str">
        <f t="shared" si="170"/>
        <v>Dec</v>
      </c>
    </row>
    <row r="3608" spans="1:32" x14ac:dyDescent="0.25">
      <c r="A3608" s="1">
        <v>45652</v>
      </c>
      <c r="B3608">
        <v>3426</v>
      </c>
      <c r="C3608">
        <v>1</v>
      </c>
      <c r="D3608">
        <v>4</v>
      </c>
      <c r="E3608">
        <v>1</v>
      </c>
      <c r="F3608">
        <v>5</v>
      </c>
      <c r="G3608">
        <v>3</v>
      </c>
      <c r="H3608">
        <f>VLOOKUP(B3608, patient!A:E, 5, FALSE)</f>
        <v>4</v>
      </c>
      <c r="I3608" t="str">
        <f>VLOOKUP(H3608, city!A:B, 2, FALSE)</f>
        <v>Birmingham</v>
      </c>
      <c r="J3608" t="str">
        <f>VLOOKUP(E3608, diagnosis!A:B, 2, FALSE)</f>
        <v>Appendicitis</v>
      </c>
      <c r="K3608" t="str">
        <f>VLOOKUP(D3608, department!A:B, 2, FALSE)</f>
        <v>Orthopedics</v>
      </c>
      <c r="L3608" t="str">
        <f>VLOOKUP(C3608, provider!A:B, 2, FALSE)</f>
        <v>Dr. Olu Abisola</v>
      </c>
      <c r="M3608" t="str">
        <f>VLOOKUP(G3608, insurance!A:B, 2, FALSE)</f>
        <v>Allianz</v>
      </c>
      <c r="N3608">
        <f>VLOOKUP(B3608, patient!A:D, 4, FALSE)</f>
        <v>38</v>
      </c>
      <c r="O3608" t="str">
        <f>VLOOKUP(B3608, patient!A:C, 3, FALSE)</f>
        <v>Female</v>
      </c>
      <c r="P3608" t="str">
        <f>VLOOKUP(B3608, patient!A:F, 6, FALSE)</f>
        <v>Asian</v>
      </c>
      <c r="Q3608" t="s">
        <v>492</v>
      </c>
      <c r="R3608">
        <v>995</v>
      </c>
      <c r="S3608">
        <v>92</v>
      </c>
      <c r="T3608" s="1">
        <v>45679</v>
      </c>
      <c r="U3608" s="1" t="str">
        <f t="shared" si="168"/>
        <v>Yes</v>
      </c>
      <c r="V3608">
        <v>4</v>
      </c>
      <c r="W3608" t="s">
        <v>494</v>
      </c>
      <c r="X3608" t="s">
        <v>488</v>
      </c>
      <c r="Y3608" t="str">
        <f t="shared" si="169"/>
        <v>Scheduled</v>
      </c>
      <c r="Z3608" t="s">
        <v>489</v>
      </c>
      <c r="AC3608" t="s">
        <v>490</v>
      </c>
      <c r="AD3608">
        <v>760.9</v>
      </c>
      <c r="AE3608">
        <v>0</v>
      </c>
      <c r="AF3608" t="str">
        <f t="shared" si="170"/>
        <v>Dec</v>
      </c>
    </row>
    <row r="3609" spans="1:32" x14ac:dyDescent="0.25">
      <c r="A3609" s="1">
        <v>45652</v>
      </c>
      <c r="B3609">
        <v>1572</v>
      </c>
      <c r="C3609">
        <v>1</v>
      </c>
      <c r="D3609">
        <v>2</v>
      </c>
      <c r="E3609">
        <v>1</v>
      </c>
      <c r="F3609">
        <v>5</v>
      </c>
      <c r="G3609">
        <v>1</v>
      </c>
      <c r="H3609">
        <f>VLOOKUP(B3609, patient!A:E, 5, FALSE)</f>
        <v>10</v>
      </c>
      <c r="I3609" t="str">
        <f>VLOOKUP(H3609, city!A:B, 2, FALSE)</f>
        <v>Edinburgh</v>
      </c>
      <c r="J3609" t="str">
        <f>VLOOKUP(E3609, diagnosis!A:B, 2, FALSE)</f>
        <v>Appendicitis</v>
      </c>
      <c r="K3609" t="str">
        <f>VLOOKUP(D3609, department!A:B, 2, FALSE)</f>
        <v>General Surgery</v>
      </c>
      <c r="L3609" t="str">
        <f>VLOOKUP(C3609, provider!A:B, 2, FALSE)</f>
        <v>Dr. Olu Abisola</v>
      </c>
      <c r="M3609" t="str">
        <f>VLOOKUP(G3609, insurance!A:B, 2, FALSE)</f>
        <v>Aviva</v>
      </c>
      <c r="N3609">
        <f>VLOOKUP(B3609, patient!A:D, 4, FALSE)</f>
        <v>79</v>
      </c>
      <c r="O3609" t="str">
        <f>VLOOKUP(B3609, patient!A:C, 3, FALSE)</f>
        <v>Female</v>
      </c>
      <c r="P3609" t="str">
        <f>VLOOKUP(B3609, patient!A:F, 6, FALSE)</f>
        <v>Asian</v>
      </c>
      <c r="Q3609" t="s">
        <v>491</v>
      </c>
      <c r="R3609">
        <v>115</v>
      </c>
      <c r="S3609">
        <v>54</v>
      </c>
      <c r="U3609" s="1" t="str">
        <f t="shared" si="168"/>
        <v>No</v>
      </c>
      <c r="V3609">
        <v>8</v>
      </c>
      <c r="W3609" t="s">
        <v>494</v>
      </c>
      <c r="X3609" t="s">
        <v>488</v>
      </c>
      <c r="Y3609" t="str">
        <f t="shared" si="169"/>
        <v>Scheduled</v>
      </c>
      <c r="Z3609" t="s">
        <v>489</v>
      </c>
      <c r="AA3609" s="1">
        <v>45653</v>
      </c>
      <c r="AB3609" s="1">
        <v>45652</v>
      </c>
      <c r="AC3609" t="s">
        <v>493</v>
      </c>
      <c r="AD3609">
        <v>139.30000000000001</v>
      </c>
      <c r="AE3609">
        <v>30</v>
      </c>
      <c r="AF3609" t="str">
        <f t="shared" si="170"/>
        <v>Dec</v>
      </c>
    </row>
    <row r="3610" spans="1:32" x14ac:dyDescent="0.25">
      <c r="A3610" s="1">
        <v>45652</v>
      </c>
      <c r="B3610">
        <v>4860</v>
      </c>
      <c r="C3610">
        <v>1</v>
      </c>
      <c r="D3610">
        <v>5</v>
      </c>
      <c r="E3610">
        <v>2</v>
      </c>
      <c r="F3610">
        <v>3</v>
      </c>
      <c r="G3610">
        <v>3</v>
      </c>
      <c r="H3610">
        <f>VLOOKUP(B3610, patient!A:E, 5, FALSE)</f>
        <v>4</v>
      </c>
      <c r="I3610" t="str">
        <f>VLOOKUP(H3610, city!A:B, 2, FALSE)</f>
        <v>Birmingham</v>
      </c>
      <c r="J3610" t="str">
        <f>VLOOKUP(E3610, diagnosis!A:B, 2, FALSE)</f>
        <v>Asthma</v>
      </c>
      <c r="K3610" t="str">
        <f>VLOOKUP(D3610, department!A:B, 2, FALSE)</f>
        <v>Pediatrics</v>
      </c>
      <c r="L3610" t="str">
        <f>VLOOKUP(C3610, provider!A:B, 2, FALSE)</f>
        <v>Dr. Olu Abisola</v>
      </c>
      <c r="M3610" t="str">
        <f>VLOOKUP(G3610, insurance!A:B, 2, FALSE)</f>
        <v>Allianz</v>
      </c>
      <c r="N3610">
        <f>VLOOKUP(B3610, patient!A:D, 4, FALSE)</f>
        <v>25</v>
      </c>
      <c r="O3610" t="str">
        <f>VLOOKUP(B3610, patient!A:C, 3, FALSE)</f>
        <v>Male</v>
      </c>
      <c r="P3610" t="str">
        <f>VLOOKUP(B3610, patient!A:F, 6, FALSE)</f>
        <v>White</v>
      </c>
      <c r="Q3610" t="s">
        <v>492</v>
      </c>
      <c r="R3610">
        <v>146</v>
      </c>
      <c r="S3610">
        <v>148</v>
      </c>
      <c r="U3610" s="1" t="str">
        <f t="shared" si="168"/>
        <v>No</v>
      </c>
      <c r="V3610">
        <v>10</v>
      </c>
      <c r="W3610" t="s">
        <v>487</v>
      </c>
      <c r="X3610" t="s">
        <v>488</v>
      </c>
      <c r="Y3610" t="str">
        <f t="shared" si="169"/>
        <v>Scheduled</v>
      </c>
      <c r="Z3610" t="s">
        <v>489</v>
      </c>
      <c r="AA3610" s="1">
        <v>45658</v>
      </c>
      <c r="AB3610" s="1">
        <v>45652</v>
      </c>
      <c r="AC3610" t="s">
        <v>496</v>
      </c>
      <c r="AD3610">
        <v>240.8</v>
      </c>
      <c r="AE3610">
        <v>50</v>
      </c>
      <c r="AF3610" t="str">
        <f t="shared" si="170"/>
        <v>Dec</v>
      </c>
    </row>
    <row r="3611" spans="1:32" x14ac:dyDescent="0.25">
      <c r="A3611" s="1">
        <v>45652</v>
      </c>
      <c r="B3611">
        <v>3095</v>
      </c>
      <c r="C3611">
        <v>1</v>
      </c>
      <c r="D3611">
        <v>1</v>
      </c>
      <c r="E3611">
        <v>1</v>
      </c>
      <c r="F3611">
        <v>5</v>
      </c>
      <c r="G3611">
        <v>1</v>
      </c>
      <c r="H3611">
        <f>VLOOKUP(B3611, patient!A:E, 5, FALSE)</f>
        <v>10</v>
      </c>
      <c r="I3611" t="str">
        <f>VLOOKUP(H3611, city!A:B, 2, FALSE)</f>
        <v>Edinburgh</v>
      </c>
      <c r="J3611" t="str">
        <f>VLOOKUP(E3611, diagnosis!A:B, 2, FALSE)</f>
        <v>Appendicitis</v>
      </c>
      <c r="K3611" t="str">
        <f>VLOOKUP(D3611, department!A:B, 2, FALSE)</f>
        <v>Cardiology</v>
      </c>
      <c r="L3611" t="str">
        <f>VLOOKUP(C3611, provider!A:B, 2, FALSE)</f>
        <v>Dr. Olu Abisola</v>
      </c>
      <c r="M3611" t="str">
        <f>VLOOKUP(G3611, insurance!A:B, 2, FALSE)</f>
        <v>Aviva</v>
      </c>
      <c r="N3611">
        <f>VLOOKUP(B3611, patient!A:D, 4, FALSE)</f>
        <v>63</v>
      </c>
      <c r="O3611" t="str">
        <f>VLOOKUP(B3611, patient!A:C, 3, FALSE)</f>
        <v>Female</v>
      </c>
      <c r="P3611" t="str">
        <f>VLOOKUP(B3611, patient!A:F, 6, FALSE)</f>
        <v>Hispanic</v>
      </c>
      <c r="Q3611" t="s">
        <v>486</v>
      </c>
      <c r="R3611">
        <v>992</v>
      </c>
      <c r="S3611">
        <v>193</v>
      </c>
      <c r="T3611" s="1">
        <v>45671</v>
      </c>
      <c r="U3611" s="1" t="str">
        <f t="shared" si="168"/>
        <v>Yes</v>
      </c>
      <c r="V3611">
        <v>2</v>
      </c>
      <c r="W3611" t="s">
        <v>492</v>
      </c>
      <c r="X3611" t="s">
        <v>488</v>
      </c>
      <c r="Y3611" t="str">
        <f t="shared" si="169"/>
        <v>Scheduled</v>
      </c>
      <c r="Z3611" t="s">
        <v>489</v>
      </c>
      <c r="AC3611" t="s">
        <v>490</v>
      </c>
      <c r="AD3611">
        <v>829.5</v>
      </c>
      <c r="AE3611">
        <v>0</v>
      </c>
      <c r="AF3611" t="str">
        <f t="shared" si="170"/>
        <v>Dec</v>
      </c>
    </row>
    <row r="3612" spans="1:32" x14ac:dyDescent="0.25">
      <c r="A3612" s="1">
        <v>45653</v>
      </c>
      <c r="B3612">
        <v>4415</v>
      </c>
      <c r="C3612">
        <v>1</v>
      </c>
      <c r="D3612">
        <v>4</v>
      </c>
      <c r="E3612">
        <v>2</v>
      </c>
      <c r="F3612">
        <v>5</v>
      </c>
      <c r="G3612">
        <v>3</v>
      </c>
      <c r="H3612">
        <f>VLOOKUP(B3612, patient!A:E, 5, FALSE)</f>
        <v>4</v>
      </c>
      <c r="I3612" t="str">
        <f>VLOOKUP(H3612, city!A:B, 2, FALSE)</f>
        <v>Birmingham</v>
      </c>
      <c r="J3612" t="str">
        <f>VLOOKUP(E3612, diagnosis!A:B, 2, FALSE)</f>
        <v>Asthma</v>
      </c>
      <c r="K3612" t="str">
        <f>VLOOKUP(D3612, department!A:B, 2, FALSE)</f>
        <v>Orthopedics</v>
      </c>
      <c r="L3612" t="str">
        <f>VLOOKUP(C3612, provider!A:B, 2, FALSE)</f>
        <v>Dr. Olu Abisola</v>
      </c>
      <c r="M3612" t="str">
        <f>VLOOKUP(G3612, insurance!A:B, 2, FALSE)</f>
        <v>Allianz</v>
      </c>
      <c r="N3612">
        <f>VLOOKUP(B3612, patient!A:D, 4, FALSE)</f>
        <v>57</v>
      </c>
      <c r="O3612" t="str">
        <f>VLOOKUP(B3612, patient!A:C, 3, FALSE)</f>
        <v>Male</v>
      </c>
      <c r="P3612" t="str">
        <f>VLOOKUP(B3612, patient!A:F, 6, FALSE)</f>
        <v>Asian</v>
      </c>
      <c r="Q3612" t="s">
        <v>491</v>
      </c>
      <c r="R3612">
        <v>239</v>
      </c>
      <c r="S3612">
        <v>82</v>
      </c>
      <c r="U3612" s="1" t="str">
        <f t="shared" si="168"/>
        <v>No</v>
      </c>
      <c r="V3612">
        <v>8</v>
      </c>
      <c r="W3612" t="s">
        <v>487</v>
      </c>
      <c r="X3612" t="s">
        <v>488</v>
      </c>
      <c r="Y3612" t="str">
        <f t="shared" si="169"/>
        <v>Scheduled</v>
      </c>
      <c r="Z3612" t="s">
        <v>497</v>
      </c>
      <c r="AA3612" s="1">
        <v>45658</v>
      </c>
      <c r="AB3612" s="1">
        <v>45653</v>
      </c>
      <c r="AC3612" t="s">
        <v>498</v>
      </c>
      <c r="AD3612">
        <v>231.7</v>
      </c>
      <c r="AE3612">
        <v>10</v>
      </c>
      <c r="AF3612" t="str">
        <f t="shared" si="170"/>
        <v>Dec</v>
      </c>
    </row>
    <row r="3613" spans="1:32" x14ac:dyDescent="0.25">
      <c r="A3613" s="1">
        <v>45653</v>
      </c>
      <c r="B3613">
        <v>1893</v>
      </c>
      <c r="C3613">
        <v>1</v>
      </c>
      <c r="D3613">
        <v>1</v>
      </c>
      <c r="E3613">
        <v>4</v>
      </c>
      <c r="F3613">
        <v>5</v>
      </c>
      <c r="G3613">
        <v>3</v>
      </c>
      <c r="H3613">
        <f>VLOOKUP(B3613, patient!A:E, 5, FALSE)</f>
        <v>10</v>
      </c>
      <c r="I3613" t="str">
        <f>VLOOKUP(H3613, city!A:B, 2, FALSE)</f>
        <v>Edinburgh</v>
      </c>
      <c r="J3613" t="str">
        <f>VLOOKUP(E3613, diagnosis!A:B, 2, FALSE)</f>
        <v>Hypertension</v>
      </c>
      <c r="K3613" t="str">
        <f>VLOOKUP(D3613, department!A:B, 2, FALSE)</f>
        <v>Cardiology</v>
      </c>
      <c r="L3613" t="str">
        <f>VLOOKUP(C3613, provider!A:B, 2, FALSE)</f>
        <v>Dr. Olu Abisola</v>
      </c>
      <c r="M3613" t="str">
        <f>VLOOKUP(G3613, insurance!A:B, 2, FALSE)</f>
        <v>Allianz</v>
      </c>
      <c r="N3613">
        <f>VLOOKUP(B3613, patient!A:D, 4, FALSE)</f>
        <v>63</v>
      </c>
      <c r="O3613" t="str">
        <f>VLOOKUP(B3613, patient!A:C, 3, FALSE)</f>
        <v>Male</v>
      </c>
      <c r="P3613" t="str">
        <f>VLOOKUP(B3613, patient!A:F, 6, FALSE)</f>
        <v>Black</v>
      </c>
      <c r="Q3613" t="s">
        <v>492</v>
      </c>
      <c r="R3613">
        <v>249</v>
      </c>
      <c r="S3613">
        <v>114</v>
      </c>
      <c r="T3613" s="1">
        <v>45671</v>
      </c>
      <c r="U3613" s="1" t="str">
        <f t="shared" si="168"/>
        <v>Yes</v>
      </c>
      <c r="V3613">
        <v>10</v>
      </c>
      <c r="W3613" t="s">
        <v>492</v>
      </c>
      <c r="X3613" t="s">
        <v>488</v>
      </c>
      <c r="Y3613" t="str">
        <f t="shared" si="169"/>
        <v>Scheduled</v>
      </c>
      <c r="Z3613" t="s">
        <v>489</v>
      </c>
      <c r="AC3613" t="s">
        <v>490</v>
      </c>
      <c r="AD3613">
        <v>254.1</v>
      </c>
      <c r="AE3613">
        <v>0</v>
      </c>
      <c r="AF3613" t="str">
        <f t="shared" si="170"/>
        <v>Dec</v>
      </c>
    </row>
    <row r="3614" spans="1:32" x14ac:dyDescent="0.25">
      <c r="A3614" s="1">
        <v>45653</v>
      </c>
      <c r="B3614">
        <v>3537</v>
      </c>
      <c r="C3614">
        <v>1</v>
      </c>
      <c r="D3614">
        <v>3</v>
      </c>
      <c r="E3614">
        <v>3</v>
      </c>
      <c r="F3614">
        <v>5</v>
      </c>
      <c r="G3614">
        <v>2</v>
      </c>
      <c r="H3614">
        <f>VLOOKUP(B3614, patient!A:E, 5, FALSE)</f>
        <v>4</v>
      </c>
      <c r="I3614" t="str">
        <f>VLOOKUP(H3614, city!A:B, 2, FALSE)</f>
        <v>Birmingham</v>
      </c>
      <c r="J3614" t="str">
        <f>VLOOKUP(E3614, diagnosis!A:B, 2, FALSE)</f>
        <v>Fracture</v>
      </c>
      <c r="K3614" t="str">
        <f>VLOOKUP(D3614, department!A:B, 2, FALSE)</f>
        <v>Neurology</v>
      </c>
      <c r="L3614" t="str">
        <f>VLOOKUP(C3614, provider!A:B, 2, FALSE)</f>
        <v>Dr. Olu Abisola</v>
      </c>
      <c r="M3614" t="str">
        <f>VLOOKUP(G3614, insurance!A:B, 2, FALSE)</f>
        <v>AXA</v>
      </c>
      <c r="N3614">
        <f>VLOOKUP(B3614, patient!A:D, 4, FALSE)</f>
        <v>24</v>
      </c>
      <c r="O3614" t="str">
        <f>VLOOKUP(B3614, patient!A:C, 3, FALSE)</f>
        <v>Male</v>
      </c>
      <c r="P3614" t="str">
        <f>VLOOKUP(B3614, patient!A:F, 6, FALSE)</f>
        <v>Asian</v>
      </c>
      <c r="Q3614" t="s">
        <v>492</v>
      </c>
      <c r="R3614">
        <v>471</v>
      </c>
      <c r="S3614">
        <v>64</v>
      </c>
      <c r="T3614" s="1">
        <v>45667</v>
      </c>
      <c r="U3614" s="1" t="str">
        <f t="shared" si="168"/>
        <v>Yes</v>
      </c>
      <c r="V3614">
        <v>6</v>
      </c>
      <c r="W3614" t="s">
        <v>492</v>
      </c>
      <c r="X3614" t="s">
        <v>488</v>
      </c>
      <c r="Y3614" t="str">
        <f t="shared" si="169"/>
        <v>Scheduled</v>
      </c>
      <c r="Z3614" t="s">
        <v>497</v>
      </c>
      <c r="AC3614" t="s">
        <v>490</v>
      </c>
      <c r="AD3614">
        <v>374.5</v>
      </c>
      <c r="AE3614">
        <v>0</v>
      </c>
      <c r="AF3614" t="str">
        <f t="shared" si="170"/>
        <v>Dec</v>
      </c>
    </row>
    <row r="3615" spans="1:32" x14ac:dyDescent="0.25">
      <c r="A3615" s="1">
        <v>45653</v>
      </c>
      <c r="B3615">
        <v>417</v>
      </c>
      <c r="C3615">
        <v>1</v>
      </c>
      <c r="D3615">
        <v>1</v>
      </c>
      <c r="E3615">
        <v>3</v>
      </c>
      <c r="F3615">
        <v>3</v>
      </c>
      <c r="G3615">
        <v>3</v>
      </c>
      <c r="H3615">
        <f>VLOOKUP(B3615, patient!A:E, 5, FALSE)</f>
        <v>10</v>
      </c>
      <c r="I3615" t="str">
        <f>VLOOKUP(H3615, city!A:B, 2, FALSE)</f>
        <v>Edinburgh</v>
      </c>
      <c r="J3615" t="str">
        <f>VLOOKUP(E3615, diagnosis!A:B, 2, FALSE)</f>
        <v>Fracture</v>
      </c>
      <c r="K3615" t="str">
        <f>VLOOKUP(D3615, department!A:B, 2, FALSE)</f>
        <v>Cardiology</v>
      </c>
      <c r="L3615" t="str">
        <f>VLOOKUP(C3615, provider!A:B, 2, FALSE)</f>
        <v>Dr. Olu Abisola</v>
      </c>
      <c r="M3615" t="str">
        <f>VLOOKUP(G3615, insurance!A:B, 2, FALSE)</f>
        <v>Allianz</v>
      </c>
      <c r="N3615">
        <f>VLOOKUP(B3615, patient!A:D, 4, FALSE)</f>
        <v>40</v>
      </c>
      <c r="O3615" t="str">
        <f>VLOOKUP(B3615, patient!A:C, 3, FALSE)</f>
        <v>Male</v>
      </c>
      <c r="P3615" t="str">
        <f>VLOOKUP(B3615, patient!A:F, 6, FALSE)</f>
        <v>White</v>
      </c>
      <c r="Q3615" t="s">
        <v>492</v>
      </c>
      <c r="R3615">
        <v>534</v>
      </c>
      <c r="S3615">
        <v>144</v>
      </c>
      <c r="T3615" s="1">
        <v>45661</v>
      </c>
      <c r="U3615" s="1" t="str">
        <f t="shared" si="168"/>
        <v>Yes</v>
      </c>
      <c r="V3615">
        <v>7</v>
      </c>
      <c r="W3615" t="s">
        <v>492</v>
      </c>
      <c r="X3615" t="s">
        <v>488</v>
      </c>
      <c r="Y3615" t="str">
        <f t="shared" si="169"/>
        <v>Scheduled</v>
      </c>
      <c r="Z3615" t="s">
        <v>497</v>
      </c>
      <c r="AC3615" t="s">
        <v>490</v>
      </c>
      <c r="AD3615">
        <v>474.6</v>
      </c>
      <c r="AE3615">
        <v>0</v>
      </c>
      <c r="AF3615" t="str">
        <f t="shared" si="170"/>
        <v>Dec</v>
      </c>
    </row>
    <row r="3616" spans="1:32" x14ac:dyDescent="0.25">
      <c r="A3616" s="1">
        <v>45653</v>
      </c>
      <c r="B3616">
        <v>837</v>
      </c>
      <c r="C3616">
        <v>1</v>
      </c>
      <c r="D3616">
        <v>1</v>
      </c>
      <c r="E3616">
        <v>3</v>
      </c>
      <c r="F3616">
        <v>4</v>
      </c>
      <c r="G3616">
        <v>2</v>
      </c>
      <c r="H3616">
        <f>VLOOKUP(B3616, patient!A:E, 5, FALSE)</f>
        <v>4</v>
      </c>
      <c r="I3616" t="str">
        <f>VLOOKUP(H3616, city!A:B, 2, FALSE)</f>
        <v>Birmingham</v>
      </c>
      <c r="J3616" t="str">
        <f>VLOOKUP(E3616, diagnosis!A:B, 2, FALSE)</f>
        <v>Fracture</v>
      </c>
      <c r="K3616" t="str">
        <f>VLOOKUP(D3616, department!A:B, 2, FALSE)</f>
        <v>Cardiology</v>
      </c>
      <c r="L3616" t="str">
        <f>VLOOKUP(C3616, provider!A:B, 2, FALSE)</f>
        <v>Dr. Olu Abisola</v>
      </c>
      <c r="M3616" t="str">
        <f>VLOOKUP(G3616, insurance!A:B, 2, FALSE)</f>
        <v>AXA</v>
      </c>
      <c r="N3616">
        <f>VLOOKUP(B3616, patient!A:D, 4, FALSE)</f>
        <v>61</v>
      </c>
      <c r="O3616" t="str">
        <f>VLOOKUP(B3616, patient!A:C, 3, FALSE)</f>
        <v>Female</v>
      </c>
      <c r="P3616" t="str">
        <f>VLOOKUP(B3616, patient!A:F, 6, FALSE)</f>
        <v>Hispanic</v>
      </c>
      <c r="Q3616" t="s">
        <v>491</v>
      </c>
      <c r="R3616">
        <v>991</v>
      </c>
      <c r="S3616">
        <v>56</v>
      </c>
      <c r="T3616" s="1">
        <v>45666</v>
      </c>
      <c r="U3616" s="1" t="str">
        <f t="shared" si="168"/>
        <v>Yes</v>
      </c>
      <c r="V3616">
        <v>7</v>
      </c>
      <c r="W3616" t="s">
        <v>487</v>
      </c>
      <c r="X3616" t="s">
        <v>488</v>
      </c>
      <c r="Y3616" t="str">
        <f t="shared" si="169"/>
        <v>Scheduled</v>
      </c>
      <c r="Z3616" t="s">
        <v>497</v>
      </c>
      <c r="AC3616" t="s">
        <v>490</v>
      </c>
      <c r="AD3616">
        <v>732.9</v>
      </c>
      <c r="AE3616">
        <v>0</v>
      </c>
      <c r="AF3616" t="str">
        <f t="shared" si="170"/>
        <v>Dec</v>
      </c>
    </row>
    <row r="3617" spans="1:32" x14ac:dyDescent="0.25">
      <c r="A3617" s="1">
        <v>45653</v>
      </c>
      <c r="B3617">
        <v>1756</v>
      </c>
      <c r="C3617">
        <v>1</v>
      </c>
      <c r="D3617">
        <v>5</v>
      </c>
      <c r="E3617">
        <v>2</v>
      </c>
      <c r="F3617">
        <v>1</v>
      </c>
      <c r="G3617">
        <v>3</v>
      </c>
      <c r="H3617">
        <f>VLOOKUP(B3617, patient!A:E, 5, FALSE)</f>
        <v>10</v>
      </c>
      <c r="I3617" t="str">
        <f>VLOOKUP(H3617, city!A:B, 2, FALSE)</f>
        <v>Edinburgh</v>
      </c>
      <c r="J3617" t="str">
        <f>VLOOKUP(E3617, diagnosis!A:B, 2, FALSE)</f>
        <v>Asthma</v>
      </c>
      <c r="K3617" t="str">
        <f>VLOOKUP(D3617, department!A:B, 2, FALSE)</f>
        <v>Pediatrics</v>
      </c>
      <c r="L3617" t="str">
        <f>VLOOKUP(C3617, provider!A:B, 2, FALSE)</f>
        <v>Dr. Olu Abisola</v>
      </c>
      <c r="M3617" t="str">
        <f>VLOOKUP(G3617, insurance!A:B, 2, FALSE)</f>
        <v>Allianz</v>
      </c>
      <c r="N3617">
        <f>VLOOKUP(B3617, patient!A:D, 4, FALSE)</f>
        <v>49</v>
      </c>
      <c r="O3617" t="str">
        <f>VLOOKUP(B3617, patient!A:C, 3, FALSE)</f>
        <v>Male</v>
      </c>
      <c r="P3617" t="str">
        <f>VLOOKUP(B3617, patient!A:F, 6, FALSE)</f>
        <v>Asian</v>
      </c>
      <c r="Q3617" t="s">
        <v>486</v>
      </c>
      <c r="R3617">
        <v>594</v>
      </c>
      <c r="S3617">
        <v>26</v>
      </c>
      <c r="U3617" s="1" t="str">
        <f t="shared" si="168"/>
        <v>No</v>
      </c>
      <c r="V3617">
        <v>2</v>
      </c>
      <c r="W3617" t="s">
        <v>492</v>
      </c>
      <c r="X3617" t="s">
        <v>488</v>
      </c>
      <c r="Y3617" t="str">
        <f t="shared" si="169"/>
        <v>Scheduled</v>
      </c>
      <c r="Z3617" t="s">
        <v>489</v>
      </c>
      <c r="AA3617" s="1">
        <v>45654</v>
      </c>
      <c r="AB3617" s="1">
        <v>45653</v>
      </c>
      <c r="AC3617" t="s">
        <v>496</v>
      </c>
      <c r="AD3617">
        <v>469</v>
      </c>
      <c r="AE3617">
        <v>50</v>
      </c>
      <c r="AF3617" t="str">
        <f t="shared" si="170"/>
        <v>Dec</v>
      </c>
    </row>
    <row r="3618" spans="1:32" x14ac:dyDescent="0.25">
      <c r="A3618" s="1">
        <v>45653</v>
      </c>
      <c r="B3618">
        <v>899</v>
      </c>
      <c r="C3618">
        <v>1</v>
      </c>
      <c r="D3618">
        <v>3</v>
      </c>
      <c r="E3618">
        <v>5</v>
      </c>
      <c r="F3618">
        <v>1</v>
      </c>
      <c r="G3618">
        <v>2</v>
      </c>
      <c r="H3618">
        <f>VLOOKUP(B3618, patient!A:E, 5, FALSE)</f>
        <v>4</v>
      </c>
      <c r="I3618" t="str">
        <f>VLOOKUP(H3618, city!A:B, 2, FALSE)</f>
        <v>Birmingham</v>
      </c>
      <c r="J3618" t="str">
        <f>VLOOKUP(E3618, diagnosis!A:B, 2, FALSE)</f>
        <v>Migraine</v>
      </c>
      <c r="K3618" t="str">
        <f>VLOOKUP(D3618, department!A:B, 2, FALSE)</f>
        <v>Neurology</v>
      </c>
      <c r="L3618" t="str">
        <f>VLOOKUP(C3618, provider!A:B, 2, FALSE)</f>
        <v>Dr. Olu Abisola</v>
      </c>
      <c r="M3618" t="str">
        <f>VLOOKUP(G3618, insurance!A:B, 2, FALSE)</f>
        <v>AXA</v>
      </c>
      <c r="N3618">
        <f>VLOOKUP(B3618, patient!A:D, 4, FALSE)</f>
        <v>28</v>
      </c>
      <c r="O3618" t="str">
        <f>VLOOKUP(B3618, patient!A:C, 3, FALSE)</f>
        <v>Female</v>
      </c>
      <c r="P3618" t="str">
        <f>VLOOKUP(B3618, patient!A:F, 6, FALSE)</f>
        <v>Asian</v>
      </c>
      <c r="Q3618" t="s">
        <v>486</v>
      </c>
      <c r="R3618">
        <v>660</v>
      </c>
      <c r="S3618">
        <v>129</v>
      </c>
      <c r="T3618" s="1">
        <v>45676</v>
      </c>
      <c r="U3618" s="1" t="str">
        <f t="shared" si="168"/>
        <v>Yes</v>
      </c>
      <c r="V3618">
        <v>2</v>
      </c>
      <c r="W3618" t="s">
        <v>487</v>
      </c>
      <c r="X3618" t="s">
        <v>488</v>
      </c>
      <c r="Y3618" t="str">
        <f t="shared" si="169"/>
        <v>Scheduled</v>
      </c>
      <c r="Z3618" t="s">
        <v>489</v>
      </c>
      <c r="AC3618" t="s">
        <v>490</v>
      </c>
      <c r="AD3618">
        <v>552.29999999999995</v>
      </c>
      <c r="AE3618">
        <v>0</v>
      </c>
      <c r="AF3618" t="str">
        <f t="shared" si="170"/>
        <v>Dec</v>
      </c>
    </row>
    <row r="3619" spans="1:32" x14ac:dyDescent="0.25">
      <c r="A3619" s="1">
        <v>45653</v>
      </c>
      <c r="B3619">
        <v>284</v>
      </c>
      <c r="C3619">
        <v>1</v>
      </c>
      <c r="D3619">
        <v>2</v>
      </c>
      <c r="E3619">
        <v>5</v>
      </c>
      <c r="F3619">
        <v>5</v>
      </c>
      <c r="G3619">
        <v>1</v>
      </c>
      <c r="H3619">
        <f>VLOOKUP(B3619, patient!A:E, 5, FALSE)</f>
        <v>10</v>
      </c>
      <c r="I3619" t="str">
        <f>VLOOKUP(H3619, city!A:B, 2, FALSE)</f>
        <v>Edinburgh</v>
      </c>
      <c r="J3619" t="str">
        <f>VLOOKUP(E3619, diagnosis!A:B, 2, FALSE)</f>
        <v>Migraine</v>
      </c>
      <c r="K3619" t="str">
        <f>VLOOKUP(D3619, department!A:B, 2, FALSE)</f>
        <v>General Surgery</v>
      </c>
      <c r="L3619" t="str">
        <f>VLOOKUP(C3619, provider!A:B, 2, FALSE)</f>
        <v>Dr. Olu Abisola</v>
      </c>
      <c r="M3619" t="str">
        <f>VLOOKUP(G3619, insurance!A:B, 2, FALSE)</f>
        <v>Aviva</v>
      </c>
      <c r="N3619">
        <f>VLOOKUP(B3619, patient!A:D, 4, FALSE)</f>
        <v>39</v>
      </c>
      <c r="O3619" t="str">
        <f>VLOOKUP(B3619, patient!A:C, 3, FALSE)</f>
        <v>Male</v>
      </c>
      <c r="P3619" t="str">
        <f>VLOOKUP(B3619, patient!A:F, 6, FALSE)</f>
        <v>White</v>
      </c>
      <c r="Q3619" t="s">
        <v>492</v>
      </c>
      <c r="R3619">
        <v>872</v>
      </c>
      <c r="S3619">
        <v>163</v>
      </c>
      <c r="U3619" s="1" t="str">
        <f t="shared" si="168"/>
        <v>No</v>
      </c>
      <c r="V3619">
        <v>4</v>
      </c>
      <c r="W3619" t="s">
        <v>487</v>
      </c>
      <c r="X3619" t="s">
        <v>488</v>
      </c>
      <c r="Y3619" t="str">
        <f t="shared" si="169"/>
        <v>Scheduled</v>
      </c>
      <c r="Z3619" t="s">
        <v>489</v>
      </c>
      <c r="AA3619" s="1">
        <v>45658</v>
      </c>
      <c r="AB3619" s="1">
        <v>45653</v>
      </c>
      <c r="AC3619" t="s">
        <v>496</v>
      </c>
      <c r="AD3619">
        <v>759.5</v>
      </c>
      <c r="AE3619">
        <v>50</v>
      </c>
      <c r="AF3619" t="str">
        <f t="shared" si="170"/>
        <v>Dec</v>
      </c>
    </row>
    <row r="3620" spans="1:32" x14ac:dyDescent="0.25">
      <c r="A3620" s="1">
        <v>45653</v>
      </c>
      <c r="B3620">
        <v>1249</v>
      </c>
      <c r="C3620">
        <v>1</v>
      </c>
      <c r="D3620">
        <v>2</v>
      </c>
      <c r="E3620">
        <v>4</v>
      </c>
      <c r="F3620">
        <v>5</v>
      </c>
      <c r="G3620">
        <v>3</v>
      </c>
      <c r="H3620">
        <f>VLOOKUP(B3620, patient!A:E, 5, FALSE)</f>
        <v>4</v>
      </c>
      <c r="I3620" t="str">
        <f>VLOOKUP(H3620, city!A:B, 2, FALSE)</f>
        <v>Birmingham</v>
      </c>
      <c r="J3620" t="str">
        <f>VLOOKUP(E3620, diagnosis!A:B, 2, FALSE)</f>
        <v>Hypertension</v>
      </c>
      <c r="K3620" t="str">
        <f>VLOOKUP(D3620, department!A:B, 2, FALSE)</f>
        <v>General Surgery</v>
      </c>
      <c r="L3620" t="str">
        <f>VLOOKUP(C3620, provider!A:B, 2, FALSE)</f>
        <v>Dr. Olu Abisola</v>
      </c>
      <c r="M3620" t="str">
        <f>VLOOKUP(G3620, insurance!A:B, 2, FALSE)</f>
        <v>Allianz</v>
      </c>
      <c r="N3620">
        <f>VLOOKUP(B3620, patient!A:D, 4, FALSE)</f>
        <v>39</v>
      </c>
      <c r="O3620" t="str">
        <f>VLOOKUP(B3620, patient!A:C, 3, FALSE)</f>
        <v>Male</v>
      </c>
      <c r="P3620" t="str">
        <f>VLOOKUP(B3620, patient!A:F, 6, FALSE)</f>
        <v>Other</v>
      </c>
      <c r="Q3620" t="s">
        <v>486</v>
      </c>
      <c r="R3620">
        <v>535</v>
      </c>
      <c r="S3620">
        <v>197</v>
      </c>
      <c r="U3620" s="1" t="str">
        <f t="shared" si="168"/>
        <v>No</v>
      </c>
      <c r="V3620">
        <v>6</v>
      </c>
      <c r="W3620" t="s">
        <v>494</v>
      </c>
      <c r="X3620" t="s">
        <v>488</v>
      </c>
      <c r="Y3620" t="str">
        <f t="shared" si="169"/>
        <v>Scheduled</v>
      </c>
      <c r="Z3620" t="s">
        <v>489</v>
      </c>
      <c r="AA3620" s="1">
        <v>45659</v>
      </c>
      <c r="AB3620" s="1">
        <v>45653</v>
      </c>
      <c r="AC3620" t="s">
        <v>493</v>
      </c>
      <c r="AD3620">
        <v>533.4</v>
      </c>
      <c r="AE3620">
        <v>30</v>
      </c>
      <c r="AF3620" t="str">
        <f t="shared" si="170"/>
        <v>Dec</v>
      </c>
    </row>
    <row r="3621" spans="1:32" x14ac:dyDescent="0.25">
      <c r="A3621" s="1">
        <v>45653</v>
      </c>
      <c r="B3621">
        <v>3901</v>
      </c>
      <c r="C3621">
        <v>1</v>
      </c>
      <c r="D3621">
        <v>2</v>
      </c>
      <c r="E3621">
        <v>5</v>
      </c>
      <c r="F3621">
        <v>5</v>
      </c>
      <c r="G3621">
        <v>1</v>
      </c>
      <c r="H3621">
        <f>VLOOKUP(B3621, patient!A:E, 5, FALSE)</f>
        <v>10</v>
      </c>
      <c r="I3621" t="str">
        <f>VLOOKUP(H3621, city!A:B, 2, FALSE)</f>
        <v>Edinburgh</v>
      </c>
      <c r="J3621" t="str">
        <f>VLOOKUP(E3621, diagnosis!A:B, 2, FALSE)</f>
        <v>Migraine</v>
      </c>
      <c r="K3621" t="str">
        <f>VLOOKUP(D3621, department!A:B, 2, FALSE)</f>
        <v>General Surgery</v>
      </c>
      <c r="L3621" t="str">
        <f>VLOOKUP(C3621, provider!A:B, 2, FALSE)</f>
        <v>Dr. Olu Abisola</v>
      </c>
      <c r="M3621" t="str">
        <f>VLOOKUP(G3621, insurance!A:B, 2, FALSE)</f>
        <v>Aviva</v>
      </c>
      <c r="N3621">
        <f>VLOOKUP(B3621, patient!A:D, 4, FALSE)</f>
        <v>60</v>
      </c>
      <c r="O3621" t="str">
        <f>VLOOKUP(B3621, patient!A:C, 3, FALSE)</f>
        <v>Female</v>
      </c>
      <c r="P3621" t="str">
        <f>VLOOKUP(B3621, patient!A:F, 6, FALSE)</f>
        <v>Other</v>
      </c>
      <c r="Q3621" t="s">
        <v>491</v>
      </c>
      <c r="R3621">
        <v>842</v>
      </c>
      <c r="S3621">
        <v>161</v>
      </c>
      <c r="T3621" s="1">
        <v>45666</v>
      </c>
      <c r="U3621" s="1" t="str">
        <f t="shared" si="168"/>
        <v>Yes</v>
      </c>
      <c r="V3621">
        <v>4</v>
      </c>
      <c r="W3621" t="s">
        <v>487</v>
      </c>
      <c r="X3621" t="s">
        <v>488</v>
      </c>
      <c r="Y3621" t="str">
        <f t="shared" si="169"/>
        <v>Scheduled</v>
      </c>
      <c r="Z3621" t="s">
        <v>489</v>
      </c>
      <c r="AC3621" t="s">
        <v>490</v>
      </c>
      <c r="AD3621">
        <v>702.1</v>
      </c>
      <c r="AE3621">
        <v>0</v>
      </c>
      <c r="AF3621" t="str">
        <f t="shared" si="170"/>
        <v>Dec</v>
      </c>
    </row>
    <row r="3622" spans="1:32" x14ac:dyDescent="0.25">
      <c r="A3622" s="1">
        <v>45654</v>
      </c>
      <c r="B3622">
        <v>2557</v>
      </c>
      <c r="C3622">
        <v>1</v>
      </c>
      <c r="D3622">
        <v>4</v>
      </c>
      <c r="E3622">
        <v>4</v>
      </c>
      <c r="F3622">
        <v>5</v>
      </c>
      <c r="G3622">
        <v>2</v>
      </c>
      <c r="H3622">
        <f>VLOOKUP(B3622, patient!A:E, 5, FALSE)</f>
        <v>4</v>
      </c>
      <c r="I3622" t="str">
        <f>VLOOKUP(H3622, city!A:B, 2, FALSE)</f>
        <v>Birmingham</v>
      </c>
      <c r="J3622" t="str">
        <f>VLOOKUP(E3622, diagnosis!A:B, 2, FALSE)</f>
        <v>Hypertension</v>
      </c>
      <c r="K3622" t="str">
        <f>VLOOKUP(D3622, department!A:B, 2, FALSE)</f>
        <v>Orthopedics</v>
      </c>
      <c r="L3622" t="str">
        <f>VLOOKUP(C3622, provider!A:B, 2, FALSE)</f>
        <v>Dr. Olu Abisola</v>
      </c>
      <c r="M3622" t="str">
        <f>VLOOKUP(G3622, insurance!A:B, 2, FALSE)</f>
        <v>AXA</v>
      </c>
      <c r="N3622">
        <f>VLOOKUP(B3622, patient!A:D, 4, FALSE)</f>
        <v>42</v>
      </c>
      <c r="O3622" t="str">
        <f>VLOOKUP(B3622, patient!A:C, 3, FALSE)</f>
        <v>Male</v>
      </c>
      <c r="P3622" t="str">
        <f>VLOOKUP(B3622, patient!A:F, 6, FALSE)</f>
        <v>Asian</v>
      </c>
      <c r="Q3622" t="s">
        <v>486</v>
      </c>
      <c r="R3622">
        <v>319</v>
      </c>
      <c r="S3622">
        <v>153</v>
      </c>
      <c r="T3622" s="1">
        <v>45661</v>
      </c>
      <c r="U3622" s="1" t="str">
        <f t="shared" si="168"/>
        <v>Yes</v>
      </c>
      <c r="V3622">
        <v>6</v>
      </c>
      <c r="W3622" t="s">
        <v>487</v>
      </c>
      <c r="X3622" t="s">
        <v>488</v>
      </c>
      <c r="Y3622" t="str">
        <f t="shared" si="169"/>
        <v>Scheduled</v>
      </c>
      <c r="Z3622" t="s">
        <v>489</v>
      </c>
      <c r="AC3622" t="s">
        <v>490</v>
      </c>
      <c r="AD3622">
        <v>330.4</v>
      </c>
      <c r="AE3622">
        <v>0</v>
      </c>
      <c r="AF3622" t="str">
        <f t="shared" si="170"/>
        <v>Dec</v>
      </c>
    </row>
    <row r="3623" spans="1:32" x14ac:dyDescent="0.25">
      <c r="A3623" s="1">
        <v>45654</v>
      </c>
      <c r="B3623">
        <v>3726</v>
      </c>
      <c r="C3623">
        <v>1</v>
      </c>
      <c r="D3623">
        <v>2</v>
      </c>
      <c r="E3623">
        <v>1</v>
      </c>
      <c r="F3623">
        <v>5</v>
      </c>
      <c r="G3623">
        <v>2</v>
      </c>
      <c r="H3623">
        <f>VLOOKUP(B3623, patient!A:E, 5, FALSE)</f>
        <v>10</v>
      </c>
      <c r="I3623" t="str">
        <f>VLOOKUP(H3623, city!A:B, 2, FALSE)</f>
        <v>Edinburgh</v>
      </c>
      <c r="J3623" t="str">
        <f>VLOOKUP(E3623, diagnosis!A:B, 2, FALSE)</f>
        <v>Appendicitis</v>
      </c>
      <c r="K3623" t="str">
        <f>VLOOKUP(D3623, department!A:B, 2, FALSE)</f>
        <v>General Surgery</v>
      </c>
      <c r="L3623" t="str">
        <f>VLOOKUP(C3623, provider!A:B, 2, FALSE)</f>
        <v>Dr. Olu Abisola</v>
      </c>
      <c r="M3623" t="str">
        <f>VLOOKUP(G3623, insurance!A:B, 2, FALSE)</f>
        <v>AXA</v>
      </c>
      <c r="N3623">
        <f>VLOOKUP(B3623, patient!A:D, 4, FALSE)</f>
        <v>39</v>
      </c>
      <c r="O3623" t="str">
        <f>VLOOKUP(B3623, patient!A:C, 3, FALSE)</f>
        <v>Female</v>
      </c>
      <c r="P3623" t="str">
        <f>VLOOKUP(B3623, patient!A:F, 6, FALSE)</f>
        <v>Black</v>
      </c>
      <c r="Q3623" t="s">
        <v>486</v>
      </c>
      <c r="R3623">
        <v>131</v>
      </c>
      <c r="S3623">
        <v>168</v>
      </c>
      <c r="U3623" s="1" t="str">
        <f t="shared" si="168"/>
        <v>No</v>
      </c>
      <c r="V3623">
        <v>5</v>
      </c>
      <c r="W3623" t="s">
        <v>487</v>
      </c>
      <c r="X3623" t="s">
        <v>488</v>
      </c>
      <c r="Y3623" t="str">
        <f t="shared" si="169"/>
        <v>Scheduled</v>
      </c>
      <c r="Z3623" t="s">
        <v>497</v>
      </c>
      <c r="AA3623" s="1">
        <v>45659</v>
      </c>
      <c r="AB3623" s="1">
        <v>45654</v>
      </c>
      <c r="AC3623" t="s">
        <v>498</v>
      </c>
      <c r="AD3623">
        <v>216.3</v>
      </c>
      <c r="AE3623">
        <v>10</v>
      </c>
      <c r="AF3623" t="str">
        <f t="shared" si="170"/>
        <v>Dec</v>
      </c>
    </row>
    <row r="3624" spans="1:32" x14ac:dyDescent="0.25">
      <c r="A3624" s="1">
        <v>45654</v>
      </c>
      <c r="B3624">
        <v>1151</v>
      </c>
      <c r="C3624">
        <v>1</v>
      </c>
      <c r="D3624">
        <v>4</v>
      </c>
      <c r="E3624">
        <v>3</v>
      </c>
      <c r="F3624">
        <v>5</v>
      </c>
      <c r="G3624">
        <v>2</v>
      </c>
      <c r="H3624">
        <f>VLOOKUP(B3624, patient!A:E, 5, FALSE)</f>
        <v>4</v>
      </c>
      <c r="I3624" t="str">
        <f>VLOOKUP(H3624, city!A:B, 2, FALSE)</f>
        <v>Birmingham</v>
      </c>
      <c r="J3624" t="str">
        <f>VLOOKUP(E3624, diagnosis!A:B, 2, FALSE)</f>
        <v>Fracture</v>
      </c>
      <c r="K3624" t="str">
        <f>VLOOKUP(D3624, department!A:B, 2, FALSE)</f>
        <v>Orthopedics</v>
      </c>
      <c r="L3624" t="str">
        <f>VLOOKUP(C3624, provider!A:B, 2, FALSE)</f>
        <v>Dr. Olu Abisola</v>
      </c>
      <c r="M3624" t="str">
        <f>VLOOKUP(G3624, insurance!A:B, 2, FALSE)</f>
        <v>AXA</v>
      </c>
      <c r="N3624">
        <f>VLOOKUP(B3624, patient!A:D, 4, FALSE)</f>
        <v>45</v>
      </c>
      <c r="O3624" t="str">
        <f>VLOOKUP(B3624, patient!A:C, 3, FALSE)</f>
        <v>Female</v>
      </c>
      <c r="P3624" t="str">
        <f>VLOOKUP(B3624, patient!A:F, 6, FALSE)</f>
        <v>Asian</v>
      </c>
      <c r="Q3624" t="s">
        <v>491</v>
      </c>
      <c r="R3624">
        <v>305</v>
      </c>
      <c r="S3624">
        <v>157</v>
      </c>
      <c r="T3624" s="1">
        <v>45664</v>
      </c>
      <c r="U3624" s="1" t="str">
        <f t="shared" si="168"/>
        <v>Yes</v>
      </c>
      <c r="V3624">
        <v>6</v>
      </c>
      <c r="W3624" t="s">
        <v>487</v>
      </c>
      <c r="X3624" t="s">
        <v>488</v>
      </c>
      <c r="Y3624" t="str">
        <f t="shared" si="169"/>
        <v>Scheduled</v>
      </c>
      <c r="Z3624" t="s">
        <v>489</v>
      </c>
      <c r="AC3624" t="s">
        <v>490</v>
      </c>
      <c r="AD3624">
        <v>323.39999999999998</v>
      </c>
      <c r="AE3624">
        <v>0</v>
      </c>
      <c r="AF3624" t="str">
        <f t="shared" si="170"/>
        <v>Dec</v>
      </c>
    </row>
    <row r="3625" spans="1:32" x14ac:dyDescent="0.25">
      <c r="A3625" s="1">
        <v>45654</v>
      </c>
      <c r="B3625">
        <v>812</v>
      </c>
      <c r="C3625">
        <v>1</v>
      </c>
      <c r="D3625">
        <v>1</v>
      </c>
      <c r="E3625">
        <v>2</v>
      </c>
      <c r="F3625">
        <v>5</v>
      </c>
      <c r="G3625">
        <v>2</v>
      </c>
      <c r="H3625">
        <f>VLOOKUP(B3625, patient!A:E, 5, FALSE)</f>
        <v>10</v>
      </c>
      <c r="I3625" t="str">
        <f>VLOOKUP(H3625, city!A:B, 2, FALSE)</f>
        <v>Edinburgh</v>
      </c>
      <c r="J3625" t="str">
        <f>VLOOKUP(E3625, diagnosis!A:B, 2, FALSE)</f>
        <v>Asthma</v>
      </c>
      <c r="K3625" t="str">
        <f>VLOOKUP(D3625, department!A:B, 2, FALSE)</f>
        <v>Cardiology</v>
      </c>
      <c r="L3625" t="str">
        <f>VLOOKUP(C3625, provider!A:B, 2, FALSE)</f>
        <v>Dr. Olu Abisola</v>
      </c>
      <c r="M3625" t="str">
        <f>VLOOKUP(G3625, insurance!A:B, 2, FALSE)</f>
        <v>AXA</v>
      </c>
      <c r="N3625">
        <f>VLOOKUP(B3625, patient!A:D, 4, FALSE)</f>
        <v>46</v>
      </c>
      <c r="O3625" t="str">
        <f>VLOOKUP(B3625, patient!A:C, 3, FALSE)</f>
        <v>Male</v>
      </c>
      <c r="P3625" t="str">
        <f>VLOOKUP(B3625, patient!A:F, 6, FALSE)</f>
        <v>Other</v>
      </c>
      <c r="Q3625" t="s">
        <v>491</v>
      </c>
      <c r="R3625">
        <v>444</v>
      </c>
      <c r="S3625">
        <v>51</v>
      </c>
      <c r="U3625" s="1" t="str">
        <f t="shared" si="168"/>
        <v>No</v>
      </c>
      <c r="V3625">
        <v>9</v>
      </c>
      <c r="W3625" t="s">
        <v>492</v>
      </c>
      <c r="X3625" t="s">
        <v>488</v>
      </c>
      <c r="Y3625" t="str">
        <f t="shared" si="169"/>
        <v>Scheduled</v>
      </c>
      <c r="Z3625" t="s">
        <v>497</v>
      </c>
      <c r="AA3625" s="1">
        <v>45655</v>
      </c>
      <c r="AB3625" s="1">
        <v>45654</v>
      </c>
      <c r="AC3625" t="s">
        <v>496</v>
      </c>
      <c r="AD3625">
        <v>381.5</v>
      </c>
      <c r="AE3625">
        <v>50</v>
      </c>
      <c r="AF3625" t="str">
        <f t="shared" si="170"/>
        <v>Dec</v>
      </c>
    </row>
    <row r="3626" spans="1:32" x14ac:dyDescent="0.25">
      <c r="A3626" s="1">
        <v>45654</v>
      </c>
      <c r="B3626">
        <v>3285</v>
      </c>
      <c r="C3626">
        <v>1</v>
      </c>
      <c r="D3626">
        <v>2</v>
      </c>
      <c r="E3626">
        <v>4</v>
      </c>
      <c r="F3626">
        <v>5</v>
      </c>
      <c r="G3626">
        <v>1</v>
      </c>
      <c r="H3626">
        <f>VLOOKUP(B3626, patient!A:E, 5, FALSE)</f>
        <v>4</v>
      </c>
      <c r="I3626" t="str">
        <f>VLOOKUP(H3626, city!A:B, 2, FALSE)</f>
        <v>Birmingham</v>
      </c>
      <c r="J3626" t="str">
        <f>VLOOKUP(E3626, diagnosis!A:B, 2, FALSE)</f>
        <v>Hypertension</v>
      </c>
      <c r="K3626" t="str">
        <f>VLOOKUP(D3626, department!A:B, 2, FALSE)</f>
        <v>General Surgery</v>
      </c>
      <c r="L3626" t="str">
        <f>VLOOKUP(C3626, provider!A:B, 2, FALSE)</f>
        <v>Dr. Olu Abisola</v>
      </c>
      <c r="M3626" t="str">
        <f>VLOOKUP(G3626, insurance!A:B, 2, FALSE)</f>
        <v>Aviva</v>
      </c>
      <c r="N3626">
        <f>VLOOKUP(B3626, patient!A:D, 4, FALSE)</f>
        <v>30</v>
      </c>
      <c r="O3626" t="str">
        <f>VLOOKUP(B3626, patient!A:C, 3, FALSE)</f>
        <v>Male</v>
      </c>
      <c r="P3626" t="str">
        <f>VLOOKUP(B3626, patient!A:F, 6, FALSE)</f>
        <v>Asian</v>
      </c>
      <c r="Q3626" t="s">
        <v>486</v>
      </c>
      <c r="R3626">
        <v>135</v>
      </c>
      <c r="S3626">
        <v>153</v>
      </c>
      <c r="T3626" s="1">
        <v>45675</v>
      </c>
      <c r="U3626" s="1" t="str">
        <f t="shared" si="168"/>
        <v>Yes</v>
      </c>
      <c r="V3626">
        <v>6</v>
      </c>
      <c r="W3626" t="s">
        <v>492</v>
      </c>
      <c r="X3626" t="s">
        <v>488</v>
      </c>
      <c r="Y3626" t="str">
        <f t="shared" si="169"/>
        <v>Scheduled</v>
      </c>
      <c r="Z3626" t="s">
        <v>497</v>
      </c>
      <c r="AC3626" t="s">
        <v>490</v>
      </c>
      <c r="AD3626">
        <v>201.6</v>
      </c>
      <c r="AE3626">
        <v>0</v>
      </c>
      <c r="AF3626" t="str">
        <f t="shared" si="170"/>
        <v>Dec</v>
      </c>
    </row>
    <row r="3627" spans="1:32" x14ac:dyDescent="0.25">
      <c r="A3627" s="1">
        <v>45654</v>
      </c>
      <c r="B3627">
        <v>31</v>
      </c>
      <c r="C3627">
        <v>1</v>
      </c>
      <c r="D3627">
        <v>5</v>
      </c>
      <c r="E3627">
        <v>2</v>
      </c>
      <c r="F3627">
        <v>1</v>
      </c>
      <c r="G3627">
        <v>2</v>
      </c>
      <c r="H3627">
        <f>VLOOKUP(B3627, patient!A:E, 5, FALSE)</f>
        <v>10</v>
      </c>
      <c r="I3627" t="str">
        <f>VLOOKUP(H3627, city!A:B, 2, FALSE)</f>
        <v>Edinburgh</v>
      </c>
      <c r="J3627" t="str">
        <f>VLOOKUP(E3627, diagnosis!A:B, 2, FALSE)</f>
        <v>Asthma</v>
      </c>
      <c r="K3627" t="str">
        <f>VLOOKUP(D3627, department!A:B, 2, FALSE)</f>
        <v>Pediatrics</v>
      </c>
      <c r="L3627" t="str">
        <f>VLOOKUP(C3627, provider!A:B, 2, FALSE)</f>
        <v>Dr. Olu Abisola</v>
      </c>
      <c r="M3627" t="str">
        <f>VLOOKUP(G3627, insurance!A:B, 2, FALSE)</f>
        <v>AXA</v>
      </c>
      <c r="N3627">
        <f>VLOOKUP(B3627, patient!A:D, 4, FALSE)</f>
        <v>35</v>
      </c>
      <c r="O3627" t="str">
        <f>VLOOKUP(B3627, patient!A:C, 3, FALSE)</f>
        <v>Male</v>
      </c>
      <c r="P3627" t="str">
        <f>VLOOKUP(B3627, patient!A:F, 6, FALSE)</f>
        <v>Black</v>
      </c>
      <c r="Q3627" t="s">
        <v>486</v>
      </c>
      <c r="R3627">
        <v>249</v>
      </c>
      <c r="S3627">
        <v>21</v>
      </c>
      <c r="U3627" s="1" t="str">
        <f t="shared" si="168"/>
        <v>No</v>
      </c>
      <c r="V3627">
        <v>6</v>
      </c>
      <c r="W3627" t="s">
        <v>487</v>
      </c>
      <c r="X3627" t="s">
        <v>488</v>
      </c>
      <c r="Y3627" t="str">
        <f t="shared" si="169"/>
        <v>Scheduled</v>
      </c>
      <c r="Z3627" t="s">
        <v>489</v>
      </c>
      <c r="AA3627" s="1">
        <v>45659</v>
      </c>
      <c r="AB3627" s="1">
        <v>45654</v>
      </c>
      <c r="AC3627" t="s">
        <v>496</v>
      </c>
      <c r="AD3627">
        <v>224</v>
      </c>
      <c r="AE3627">
        <v>50</v>
      </c>
      <c r="AF3627" t="str">
        <f t="shared" si="170"/>
        <v>Dec</v>
      </c>
    </row>
    <row r="3628" spans="1:32" x14ac:dyDescent="0.25">
      <c r="A3628" s="1">
        <v>45654</v>
      </c>
      <c r="B3628">
        <v>1699</v>
      </c>
      <c r="C3628">
        <v>1</v>
      </c>
      <c r="D3628">
        <v>3</v>
      </c>
      <c r="E3628">
        <v>2</v>
      </c>
      <c r="F3628">
        <v>1</v>
      </c>
      <c r="G3628">
        <v>3</v>
      </c>
      <c r="H3628">
        <f>VLOOKUP(B3628, patient!A:E, 5, FALSE)</f>
        <v>4</v>
      </c>
      <c r="I3628" t="str">
        <f>VLOOKUP(H3628, city!A:B, 2, FALSE)</f>
        <v>Birmingham</v>
      </c>
      <c r="J3628" t="str">
        <f>VLOOKUP(E3628, diagnosis!A:B, 2, FALSE)</f>
        <v>Asthma</v>
      </c>
      <c r="K3628" t="str">
        <f>VLOOKUP(D3628, department!A:B, 2, FALSE)</f>
        <v>Neurology</v>
      </c>
      <c r="L3628" t="str">
        <f>VLOOKUP(C3628, provider!A:B, 2, FALSE)</f>
        <v>Dr. Olu Abisola</v>
      </c>
      <c r="M3628" t="str">
        <f>VLOOKUP(G3628, insurance!A:B, 2, FALSE)</f>
        <v>Allianz</v>
      </c>
      <c r="N3628">
        <f>VLOOKUP(B3628, patient!A:D, 4, FALSE)</f>
        <v>19</v>
      </c>
      <c r="O3628" t="str">
        <f>VLOOKUP(B3628, patient!A:C, 3, FALSE)</f>
        <v>Male</v>
      </c>
      <c r="P3628" t="str">
        <f>VLOOKUP(B3628, patient!A:F, 6, FALSE)</f>
        <v>Hispanic</v>
      </c>
      <c r="Q3628" t="s">
        <v>486</v>
      </c>
      <c r="R3628">
        <v>364</v>
      </c>
      <c r="S3628">
        <v>58</v>
      </c>
      <c r="U3628" s="1" t="str">
        <f t="shared" si="168"/>
        <v>No</v>
      </c>
      <c r="V3628">
        <v>8</v>
      </c>
      <c r="W3628" t="s">
        <v>487</v>
      </c>
      <c r="X3628" t="s">
        <v>488</v>
      </c>
      <c r="Y3628" t="str">
        <f t="shared" si="169"/>
        <v>Scheduled</v>
      </c>
      <c r="Z3628" t="s">
        <v>489</v>
      </c>
      <c r="AA3628" s="1">
        <v>45655</v>
      </c>
      <c r="AB3628" s="1">
        <v>45654</v>
      </c>
      <c r="AC3628" t="s">
        <v>493</v>
      </c>
      <c r="AD3628">
        <v>316.39999999999998</v>
      </c>
      <c r="AE3628">
        <v>30</v>
      </c>
      <c r="AF3628" t="str">
        <f t="shared" si="170"/>
        <v>Dec</v>
      </c>
    </row>
    <row r="3629" spans="1:32" x14ac:dyDescent="0.25">
      <c r="A3629" s="1">
        <v>45654</v>
      </c>
      <c r="B3629">
        <v>2440</v>
      </c>
      <c r="C3629">
        <v>1</v>
      </c>
      <c r="D3629">
        <v>3</v>
      </c>
      <c r="E3629">
        <v>3</v>
      </c>
      <c r="F3629">
        <v>5</v>
      </c>
      <c r="G3629">
        <v>2</v>
      </c>
      <c r="H3629">
        <f>VLOOKUP(B3629, patient!A:E, 5, FALSE)</f>
        <v>10</v>
      </c>
      <c r="I3629" t="str">
        <f>VLOOKUP(H3629, city!A:B, 2, FALSE)</f>
        <v>Edinburgh</v>
      </c>
      <c r="J3629" t="str">
        <f>VLOOKUP(E3629, diagnosis!A:B, 2, FALSE)</f>
        <v>Fracture</v>
      </c>
      <c r="K3629" t="str">
        <f>VLOOKUP(D3629, department!A:B, 2, FALSE)</f>
        <v>Neurology</v>
      </c>
      <c r="L3629" t="str">
        <f>VLOOKUP(C3629, provider!A:B, 2, FALSE)</f>
        <v>Dr. Olu Abisola</v>
      </c>
      <c r="M3629" t="str">
        <f>VLOOKUP(G3629, insurance!A:B, 2, FALSE)</f>
        <v>AXA</v>
      </c>
      <c r="N3629">
        <f>VLOOKUP(B3629, patient!A:D, 4, FALSE)</f>
        <v>46</v>
      </c>
      <c r="O3629" t="str">
        <f>VLOOKUP(B3629, patient!A:C, 3, FALSE)</f>
        <v>Male</v>
      </c>
      <c r="P3629" t="str">
        <f>VLOOKUP(B3629, patient!A:F, 6, FALSE)</f>
        <v>Asian</v>
      </c>
      <c r="Q3629" t="s">
        <v>492</v>
      </c>
      <c r="R3629">
        <v>435</v>
      </c>
      <c r="S3629">
        <v>68</v>
      </c>
      <c r="T3629" s="1">
        <v>45664</v>
      </c>
      <c r="U3629" s="1" t="str">
        <f t="shared" si="168"/>
        <v>Yes</v>
      </c>
      <c r="V3629">
        <v>5</v>
      </c>
      <c r="W3629" t="s">
        <v>494</v>
      </c>
      <c r="X3629" t="s">
        <v>488</v>
      </c>
      <c r="Y3629" t="str">
        <f t="shared" si="169"/>
        <v>Scheduled</v>
      </c>
      <c r="Z3629" t="s">
        <v>489</v>
      </c>
      <c r="AC3629" t="s">
        <v>490</v>
      </c>
      <c r="AD3629">
        <v>352.1</v>
      </c>
      <c r="AE3629">
        <v>0</v>
      </c>
      <c r="AF3629" t="str">
        <f t="shared" si="170"/>
        <v>Dec</v>
      </c>
    </row>
    <row r="3630" spans="1:32" x14ac:dyDescent="0.25">
      <c r="A3630" s="1">
        <v>45654</v>
      </c>
      <c r="B3630">
        <v>1498</v>
      </c>
      <c r="C3630">
        <v>1</v>
      </c>
      <c r="D3630">
        <v>1</v>
      </c>
      <c r="E3630">
        <v>1</v>
      </c>
      <c r="F3630">
        <v>5</v>
      </c>
      <c r="G3630">
        <v>1</v>
      </c>
      <c r="H3630">
        <f>VLOOKUP(B3630, patient!A:E, 5, FALSE)</f>
        <v>4</v>
      </c>
      <c r="I3630" t="str">
        <f>VLOOKUP(H3630, city!A:B, 2, FALSE)</f>
        <v>Birmingham</v>
      </c>
      <c r="J3630" t="str">
        <f>VLOOKUP(E3630, diagnosis!A:B, 2, FALSE)</f>
        <v>Appendicitis</v>
      </c>
      <c r="K3630" t="str">
        <f>VLOOKUP(D3630, department!A:B, 2, FALSE)</f>
        <v>Cardiology</v>
      </c>
      <c r="L3630" t="str">
        <f>VLOOKUP(C3630, provider!A:B, 2, FALSE)</f>
        <v>Dr. Olu Abisola</v>
      </c>
      <c r="M3630" t="str">
        <f>VLOOKUP(G3630, insurance!A:B, 2, FALSE)</f>
        <v>Aviva</v>
      </c>
      <c r="N3630">
        <f>VLOOKUP(B3630, patient!A:D, 4, FALSE)</f>
        <v>38</v>
      </c>
      <c r="O3630" t="str">
        <f>VLOOKUP(B3630, patient!A:C, 3, FALSE)</f>
        <v>Male</v>
      </c>
      <c r="P3630" t="str">
        <f>VLOOKUP(B3630, patient!A:F, 6, FALSE)</f>
        <v>White</v>
      </c>
      <c r="Q3630" t="s">
        <v>491</v>
      </c>
      <c r="R3630">
        <v>275</v>
      </c>
      <c r="S3630">
        <v>46</v>
      </c>
      <c r="U3630" s="1" t="str">
        <f t="shared" si="168"/>
        <v>No</v>
      </c>
      <c r="V3630">
        <v>5</v>
      </c>
      <c r="W3630" t="s">
        <v>492</v>
      </c>
      <c r="X3630" t="s">
        <v>488</v>
      </c>
      <c r="Y3630" t="str">
        <f t="shared" si="169"/>
        <v>Scheduled</v>
      </c>
      <c r="Z3630" t="s">
        <v>489</v>
      </c>
      <c r="AA3630" s="1">
        <v>45657</v>
      </c>
      <c r="AB3630" s="1">
        <v>45654</v>
      </c>
      <c r="AC3630" t="s">
        <v>498</v>
      </c>
      <c r="AD3630">
        <v>231.7</v>
      </c>
      <c r="AE3630">
        <v>10</v>
      </c>
      <c r="AF3630" t="str">
        <f t="shared" si="170"/>
        <v>Dec</v>
      </c>
    </row>
    <row r="3631" spans="1:32" x14ac:dyDescent="0.25">
      <c r="A3631" s="1">
        <v>45654</v>
      </c>
      <c r="B3631">
        <v>2545</v>
      </c>
      <c r="C3631">
        <v>1</v>
      </c>
      <c r="D3631">
        <v>3</v>
      </c>
      <c r="E3631">
        <v>1</v>
      </c>
      <c r="F3631">
        <v>4</v>
      </c>
      <c r="G3631">
        <v>1</v>
      </c>
      <c r="H3631">
        <f>VLOOKUP(B3631, patient!A:E, 5, FALSE)</f>
        <v>10</v>
      </c>
      <c r="I3631" t="str">
        <f>VLOOKUP(H3631, city!A:B, 2, FALSE)</f>
        <v>Edinburgh</v>
      </c>
      <c r="J3631" t="str">
        <f>VLOOKUP(E3631, diagnosis!A:B, 2, FALSE)</f>
        <v>Appendicitis</v>
      </c>
      <c r="K3631" t="str">
        <f>VLOOKUP(D3631, department!A:B, 2, FALSE)</f>
        <v>Neurology</v>
      </c>
      <c r="L3631" t="str">
        <f>VLOOKUP(C3631, provider!A:B, 2, FALSE)</f>
        <v>Dr. Olu Abisola</v>
      </c>
      <c r="M3631" t="str">
        <f>VLOOKUP(G3631, insurance!A:B, 2, FALSE)</f>
        <v>Aviva</v>
      </c>
      <c r="N3631">
        <f>VLOOKUP(B3631, patient!A:D, 4, FALSE)</f>
        <v>32</v>
      </c>
      <c r="O3631" t="str">
        <f>VLOOKUP(B3631, patient!A:C, 3, FALSE)</f>
        <v>Female</v>
      </c>
      <c r="P3631" t="str">
        <f>VLOOKUP(B3631, patient!A:F, 6, FALSE)</f>
        <v>Black</v>
      </c>
      <c r="Q3631" t="s">
        <v>492</v>
      </c>
      <c r="R3631">
        <v>776</v>
      </c>
      <c r="S3631">
        <v>75</v>
      </c>
      <c r="U3631" s="1" t="str">
        <f t="shared" si="168"/>
        <v>No</v>
      </c>
      <c r="V3631">
        <v>10</v>
      </c>
      <c r="W3631" t="s">
        <v>487</v>
      </c>
      <c r="X3631" t="s">
        <v>488</v>
      </c>
      <c r="Y3631" t="str">
        <f t="shared" si="169"/>
        <v>Scheduled</v>
      </c>
      <c r="Z3631" t="s">
        <v>489</v>
      </c>
      <c r="AA3631" s="1">
        <v>45656</v>
      </c>
      <c r="AB3631" s="1">
        <v>45654</v>
      </c>
      <c r="AC3631" t="s">
        <v>496</v>
      </c>
      <c r="AD3631">
        <v>630.70000000000005</v>
      </c>
      <c r="AE3631">
        <v>50</v>
      </c>
      <c r="AF3631" t="str">
        <f t="shared" si="170"/>
        <v>Dec</v>
      </c>
    </row>
    <row r="3632" spans="1:32" x14ac:dyDescent="0.25">
      <c r="A3632" s="1">
        <v>45655</v>
      </c>
      <c r="B3632">
        <v>1675</v>
      </c>
      <c r="C3632">
        <v>1</v>
      </c>
      <c r="D3632">
        <v>3</v>
      </c>
      <c r="E3632">
        <v>5</v>
      </c>
      <c r="F3632">
        <v>5</v>
      </c>
      <c r="G3632">
        <v>3</v>
      </c>
      <c r="H3632">
        <f>VLOOKUP(B3632, patient!A:E, 5, FALSE)</f>
        <v>4</v>
      </c>
      <c r="I3632" t="str">
        <f>VLOOKUP(H3632, city!A:B, 2, FALSE)</f>
        <v>Birmingham</v>
      </c>
      <c r="J3632" t="str">
        <f>VLOOKUP(E3632, diagnosis!A:B, 2, FALSE)</f>
        <v>Migraine</v>
      </c>
      <c r="K3632" t="str">
        <f>VLOOKUP(D3632, department!A:B, 2, FALSE)</f>
        <v>Neurology</v>
      </c>
      <c r="L3632" t="str">
        <f>VLOOKUP(C3632, provider!A:B, 2, FALSE)</f>
        <v>Dr. Olu Abisola</v>
      </c>
      <c r="M3632" t="str">
        <f>VLOOKUP(G3632, insurance!A:B, 2, FALSE)</f>
        <v>Allianz</v>
      </c>
      <c r="N3632">
        <f>VLOOKUP(B3632, patient!A:D, 4, FALSE)</f>
        <v>69</v>
      </c>
      <c r="O3632" t="str">
        <f>VLOOKUP(B3632, patient!A:C, 3, FALSE)</f>
        <v>Female</v>
      </c>
      <c r="P3632" t="str">
        <f>VLOOKUP(B3632, patient!A:F, 6, FALSE)</f>
        <v>Asian</v>
      </c>
      <c r="Q3632" t="s">
        <v>492</v>
      </c>
      <c r="R3632">
        <v>519</v>
      </c>
      <c r="S3632">
        <v>33</v>
      </c>
      <c r="T3632" s="1">
        <v>45673</v>
      </c>
      <c r="U3632" s="1" t="str">
        <f t="shared" si="168"/>
        <v>Yes</v>
      </c>
      <c r="V3632">
        <v>1</v>
      </c>
      <c r="W3632" t="s">
        <v>494</v>
      </c>
      <c r="X3632" t="s">
        <v>488</v>
      </c>
      <c r="Y3632" t="str">
        <f t="shared" si="169"/>
        <v>Scheduled</v>
      </c>
      <c r="Z3632" t="s">
        <v>489</v>
      </c>
      <c r="AC3632" t="s">
        <v>490</v>
      </c>
      <c r="AD3632">
        <v>386.4</v>
      </c>
      <c r="AE3632">
        <v>0</v>
      </c>
      <c r="AF3632" t="str">
        <f t="shared" si="170"/>
        <v>Dec</v>
      </c>
    </row>
    <row r="3633" spans="1:32" x14ac:dyDescent="0.25">
      <c r="A3633" s="1">
        <v>45655</v>
      </c>
      <c r="B3633">
        <v>804</v>
      </c>
      <c r="C3633">
        <v>1</v>
      </c>
      <c r="D3633">
        <v>1</v>
      </c>
      <c r="E3633">
        <v>1</v>
      </c>
      <c r="F3633">
        <v>2</v>
      </c>
      <c r="G3633">
        <v>1</v>
      </c>
      <c r="H3633">
        <f>VLOOKUP(B3633, patient!A:E, 5, FALSE)</f>
        <v>10</v>
      </c>
      <c r="I3633" t="str">
        <f>VLOOKUP(H3633, city!A:B, 2, FALSE)</f>
        <v>Edinburgh</v>
      </c>
      <c r="J3633" t="str">
        <f>VLOOKUP(E3633, diagnosis!A:B, 2, FALSE)</f>
        <v>Appendicitis</v>
      </c>
      <c r="K3633" t="str">
        <f>VLOOKUP(D3633, department!A:B, 2, FALSE)</f>
        <v>Cardiology</v>
      </c>
      <c r="L3633" t="str">
        <f>VLOOKUP(C3633, provider!A:B, 2, FALSE)</f>
        <v>Dr. Olu Abisola</v>
      </c>
      <c r="M3633" t="str">
        <f>VLOOKUP(G3633, insurance!A:B, 2, FALSE)</f>
        <v>Aviva</v>
      </c>
      <c r="N3633">
        <f>VLOOKUP(B3633, patient!A:D, 4, FALSE)</f>
        <v>44</v>
      </c>
      <c r="O3633" t="str">
        <f>VLOOKUP(B3633, patient!A:C, 3, FALSE)</f>
        <v>Male</v>
      </c>
      <c r="P3633" t="str">
        <f>VLOOKUP(B3633, patient!A:F, 6, FALSE)</f>
        <v>Other</v>
      </c>
      <c r="Q3633" t="s">
        <v>492</v>
      </c>
      <c r="R3633">
        <v>124</v>
      </c>
      <c r="S3633">
        <v>170</v>
      </c>
      <c r="T3633" s="1">
        <v>45677</v>
      </c>
      <c r="U3633" s="1" t="str">
        <f t="shared" si="168"/>
        <v>Yes</v>
      </c>
      <c r="V3633">
        <v>6</v>
      </c>
      <c r="W3633" t="s">
        <v>494</v>
      </c>
      <c r="X3633" t="s">
        <v>488</v>
      </c>
      <c r="Y3633" t="str">
        <f t="shared" si="169"/>
        <v>Scheduled</v>
      </c>
      <c r="Z3633" t="s">
        <v>497</v>
      </c>
      <c r="AC3633" t="s">
        <v>490</v>
      </c>
      <c r="AD3633">
        <v>205.8</v>
      </c>
      <c r="AE3633">
        <v>0</v>
      </c>
      <c r="AF3633" t="str">
        <f t="shared" si="170"/>
        <v>Dec</v>
      </c>
    </row>
    <row r="3634" spans="1:32" x14ac:dyDescent="0.25">
      <c r="A3634" s="1">
        <v>45655</v>
      </c>
      <c r="B3634">
        <v>4823</v>
      </c>
      <c r="C3634">
        <v>1</v>
      </c>
      <c r="D3634">
        <v>1</v>
      </c>
      <c r="E3634">
        <v>3</v>
      </c>
      <c r="F3634">
        <v>2</v>
      </c>
      <c r="G3634">
        <v>2</v>
      </c>
      <c r="H3634">
        <f>VLOOKUP(B3634, patient!A:E, 5, FALSE)</f>
        <v>4</v>
      </c>
      <c r="I3634" t="str">
        <f>VLOOKUP(H3634, city!A:B, 2, FALSE)</f>
        <v>Birmingham</v>
      </c>
      <c r="J3634" t="str">
        <f>VLOOKUP(E3634, diagnosis!A:B, 2, FALSE)</f>
        <v>Fracture</v>
      </c>
      <c r="K3634" t="str">
        <f>VLOOKUP(D3634, department!A:B, 2, FALSE)</f>
        <v>Cardiology</v>
      </c>
      <c r="L3634" t="str">
        <f>VLOOKUP(C3634, provider!A:B, 2, FALSE)</f>
        <v>Dr. Olu Abisola</v>
      </c>
      <c r="M3634" t="str">
        <f>VLOOKUP(G3634, insurance!A:B, 2, FALSE)</f>
        <v>AXA</v>
      </c>
      <c r="N3634">
        <f>VLOOKUP(B3634, patient!A:D, 4, FALSE)</f>
        <v>67</v>
      </c>
      <c r="O3634" t="str">
        <f>VLOOKUP(B3634, patient!A:C, 3, FALSE)</f>
        <v>Female</v>
      </c>
      <c r="P3634" t="str">
        <f>VLOOKUP(B3634, patient!A:F, 6, FALSE)</f>
        <v>Asian</v>
      </c>
      <c r="Q3634" t="s">
        <v>492</v>
      </c>
      <c r="R3634">
        <v>251</v>
      </c>
      <c r="S3634">
        <v>122</v>
      </c>
      <c r="T3634" s="1">
        <v>45682</v>
      </c>
      <c r="U3634" s="1" t="str">
        <f t="shared" si="168"/>
        <v>Yes</v>
      </c>
      <c r="V3634">
        <v>1</v>
      </c>
      <c r="W3634" t="s">
        <v>487</v>
      </c>
      <c r="X3634" t="s">
        <v>488</v>
      </c>
      <c r="Y3634" t="str">
        <f t="shared" si="169"/>
        <v>Scheduled</v>
      </c>
      <c r="Z3634" t="s">
        <v>497</v>
      </c>
      <c r="AC3634" t="s">
        <v>490</v>
      </c>
      <c r="AD3634">
        <v>261.10000000000002</v>
      </c>
      <c r="AE3634">
        <v>0</v>
      </c>
      <c r="AF3634" t="str">
        <f t="shared" si="170"/>
        <v>Dec</v>
      </c>
    </row>
    <row r="3635" spans="1:32" x14ac:dyDescent="0.25">
      <c r="A3635" s="1">
        <v>45655</v>
      </c>
      <c r="B3635">
        <v>3067</v>
      </c>
      <c r="C3635">
        <v>1</v>
      </c>
      <c r="D3635">
        <v>1</v>
      </c>
      <c r="E3635">
        <v>2</v>
      </c>
      <c r="F3635">
        <v>1</v>
      </c>
      <c r="G3635">
        <v>3</v>
      </c>
      <c r="H3635">
        <f>VLOOKUP(B3635, patient!A:E, 5, FALSE)</f>
        <v>10</v>
      </c>
      <c r="I3635" t="str">
        <f>VLOOKUP(H3635, city!A:B, 2, FALSE)</f>
        <v>Edinburgh</v>
      </c>
      <c r="J3635" t="str">
        <f>VLOOKUP(E3635, diagnosis!A:B, 2, FALSE)</f>
        <v>Asthma</v>
      </c>
      <c r="K3635" t="str">
        <f>VLOOKUP(D3635, department!A:B, 2, FALSE)</f>
        <v>Cardiology</v>
      </c>
      <c r="L3635" t="str">
        <f>VLOOKUP(C3635, provider!A:B, 2, FALSE)</f>
        <v>Dr. Olu Abisola</v>
      </c>
      <c r="M3635" t="str">
        <f>VLOOKUP(G3635, insurance!A:B, 2, FALSE)</f>
        <v>Allianz</v>
      </c>
      <c r="N3635">
        <f>VLOOKUP(B3635, patient!A:D, 4, FALSE)</f>
        <v>48</v>
      </c>
      <c r="O3635" t="str">
        <f>VLOOKUP(B3635, patient!A:C, 3, FALSE)</f>
        <v>Female</v>
      </c>
      <c r="P3635" t="str">
        <f>VLOOKUP(B3635, patient!A:F, 6, FALSE)</f>
        <v>Other</v>
      </c>
      <c r="Q3635" t="s">
        <v>486</v>
      </c>
      <c r="R3635">
        <v>743</v>
      </c>
      <c r="S3635">
        <v>137</v>
      </c>
      <c r="T3635" s="1">
        <v>45679</v>
      </c>
      <c r="U3635" s="1" t="str">
        <f t="shared" si="168"/>
        <v>Yes</v>
      </c>
      <c r="V3635">
        <v>8</v>
      </c>
      <c r="W3635" t="s">
        <v>494</v>
      </c>
      <c r="X3635" t="s">
        <v>488</v>
      </c>
      <c r="Y3635" t="str">
        <f t="shared" si="169"/>
        <v>Scheduled</v>
      </c>
      <c r="Z3635" t="s">
        <v>497</v>
      </c>
      <c r="AC3635" t="s">
        <v>490</v>
      </c>
      <c r="AD3635">
        <v>616</v>
      </c>
      <c r="AE3635">
        <v>0</v>
      </c>
      <c r="AF3635" t="str">
        <f t="shared" si="170"/>
        <v>Dec</v>
      </c>
    </row>
    <row r="3636" spans="1:32" x14ac:dyDescent="0.25">
      <c r="A3636" s="1">
        <v>45655</v>
      </c>
      <c r="B3636">
        <v>2787</v>
      </c>
      <c r="C3636">
        <v>1</v>
      </c>
      <c r="D3636">
        <v>5</v>
      </c>
      <c r="E3636">
        <v>4</v>
      </c>
      <c r="F3636">
        <v>5</v>
      </c>
      <c r="G3636">
        <v>3</v>
      </c>
      <c r="H3636">
        <f>VLOOKUP(B3636, patient!A:E, 5, FALSE)</f>
        <v>4</v>
      </c>
      <c r="I3636" t="str">
        <f>VLOOKUP(H3636, city!A:B, 2, FALSE)</f>
        <v>Birmingham</v>
      </c>
      <c r="J3636" t="str">
        <f>VLOOKUP(E3636, diagnosis!A:B, 2, FALSE)</f>
        <v>Hypertension</v>
      </c>
      <c r="K3636" t="str">
        <f>VLOOKUP(D3636, department!A:B, 2, FALSE)</f>
        <v>Pediatrics</v>
      </c>
      <c r="L3636" t="str">
        <f>VLOOKUP(C3636, provider!A:B, 2, FALSE)</f>
        <v>Dr. Olu Abisola</v>
      </c>
      <c r="M3636" t="str">
        <f>VLOOKUP(G3636, insurance!A:B, 2, FALSE)</f>
        <v>Allianz</v>
      </c>
      <c r="N3636">
        <f>VLOOKUP(B3636, patient!A:D, 4, FALSE)</f>
        <v>32</v>
      </c>
      <c r="O3636" t="str">
        <f>VLOOKUP(B3636, patient!A:C, 3, FALSE)</f>
        <v>Male</v>
      </c>
      <c r="P3636" t="str">
        <f>VLOOKUP(B3636, patient!A:F, 6, FALSE)</f>
        <v>White</v>
      </c>
      <c r="Q3636" t="s">
        <v>491</v>
      </c>
      <c r="R3636">
        <v>775</v>
      </c>
      <c r="S3636">
        <v>141</v>
      </c>
      <c r="T3636" s="1">
        <v>45675</v>
      </c>
      <c r="U3636" s="1" t="str">
        <f t="shared" si="168"/>
        <v>Yes</v>
      </c>
      <c r="V3636">
        <v>10</v>
      </c>
      <c r="W3636" t="s">
        <v>494</v>
      </c>
      <c r="X3636" t="s">
        <v>488</v>
      </c>
      <c r="Y3636" t="str">
        <f t="shared" si="169"/>
        <v>Scheduled</v>
      </c>
      <c r="Z3636" t="s">
        <v>497</v>
      </c>
      <c r="AC3636" t="s">
        <v>490</v>
      </c>
      <c r="AD3636">
        <v>641.20000000000005</v>
      </c>
      <c r="AE3636">
        <v>0</v>
      </c>
      <c r="AF3636" t="str">
        <f t="shared" si="170"/>
        <v>Dec</v>
      </c>
    </row>
    <row r="3637" spans="1:32" x14ac:dyDescent="0.25">
      <c r="A3637" s="1">
        <v>45655</v>
      </c>
      <c r="B3637">
        <v>3499</v>
      </c>
      <c r="C3637">
        <v>1</v>
      </c>
      <c r="D3637">
        <v>1</v>
      </c>
      <c r="E3637">
        <v>4</v>
      </c>
      <c r="F3637">
        <v>2</v>
      </c>
      <c r="G3637">
        <v>1</v>
      </c>
      <c r="H3637">
        <f>VLOOKUP(B3637, patient!A:E, 5, FALSE)</f>
        <v>4</v>
      </c>
      <c r="I3637" t="str">
        <f>VLOOKUP(H3637, city!A:B, 2, FALSE)</f>
        <v>Birmingham</v>
      </c>
      <c r="J3637" t="str">
        <f>VLOOKUP(E3637, diagnosis!A:B, 2, FALSE)</f>
        <v>Hypertension</v>
      </c>
      <c r="K3637" t="str">
        <f>VLOOKUP(D3637, department!A:B, 2, FALSE)</f>
        <v>Cardiology</v>
      </c>
      <c r="L3637" t="str">
        <f>VLOOKUP(C3637, provider!A:B, 2, FALSE)</f>
        <v>Dr. Olu Abisola</v>
      </c>
      <c r="M3637" t="str">
        <f>VLOOKUP(G3637, insurance!A:B, 2, FALSE)</f>
        <v>Aviva</v>
      </c>
      <c r="N3637">
        <f>VLOOKUP(B3637, patient!A:D, 4, FALSE)</f>
        <v>68</v>
      </c>
      <c r="O3637" t="str">
        <f>VLOOKUP(B3637, patient!A:C, 3, FALSE)</f>
        <v>Female</v>
      </c>
      <c r="P3637" t="str">
        <f>VLOOKUP(B3637, patient!A:F, 6, FALSE)</f>
        <v>White</v>
      </c>
      <c r="Q3637" t="s">
        <v>486</v>
      </c>
      <c r="R3637">
        <v>294</v>
      </c>
      <c r="S3637">
        <v>124</v>
      </c>
      <c r="U3637" s="1" t="str">
        <f t="shared" si="168"/>
        <v>No</v>
      </c>
      <c r="V3637">
        <v>9</v>
      </c>
      <c r="W3637" t="s">
        <v>494</v>
      </c>
      <c r="X3637" t="s">
        <v>488</v>
      </c>
      <c r="Y3637" t="str">
        <f t="shared" si="169"/>
        <v>Scheduled</v>
      </c>
      <c r="Z3637" t="s">
        <v>497</v>
      </c>
      <c r="AA3637" s="1">
        <v>45656</v>
      </c>
      <c r="AB3637" s="1">
        <v>45655</v>
      </c>
      <c r="AC3637" t="s">
        <v>493</v>
      </c>
      <c r="AD3637">
        <v>313.60000000000002</v>
      </c>
      <c r="AE3637">
        <v>30</v>
      </c>
      <c r="AF3637" t="str">
        <f t="shared" si="170"/>
        <v>Dec</v>
      </c>
    </row>
    <row r="3638" spans="1:32" x14ac:dyDescent="0.25">
      <c r="A3638" s="1">
        <v>45655</v>
      </c>
      <c r="B3638">
        <v>288</v>
      </c>
      <c r="C3638">
        <v>1</v>
      </c>
      <c r="D3638">
        <v>1</v>
      </c>
      <c r="E3638">
        <v>1</v>
      </c>
      <c r="F3638">
        <v>2</v>
      </c>
      <c r="G3638">
        <v>3</v>
      </c>
      <c r="H3638">
        <f>VLOOKUP(B3638, patient!A:E, 5, FALSE)</f>
        <v>10</v>
      </c>
      <c r="I3638" t="str">
        <f>VLOOKUP(H3638, city!A:B, 2, FALSE)</f>
        <v>Edinburgh</v>
      </c>
      <c r="J3638" t="str">
        <f>VLOOKUP(E3638, diagnosis!A:B, 2, FALSE)</f>
        <v>Appendicitis</v>
      </c>
      <c r="K3638" t="str">
        <f>VLOOKUP(D3638, department!A:B, 2, FALSE)</f>
        <v>Cardiology</v>
      </c>
      <c r="L3638" t="str">
        <f>VLOOKUP(C3638, provider!A:B, 2, FALSE)</f>
        <v>Dr. Olu Abisola</v>
      </c>
      <c r="M3638" t="str">
        <f>VLOOKUP(G3638, insurance!A:B, 2, FALSE)</f>
        <v>Allianz</v>
      </c>
      <c r="N3638">
        <f>VLOOKUP(B3638, patient!A:D, 4, FALSE)</f>
        <v>40</v>
      </c>
      <c r="O3638" t="str">
        <f>VLOOKUP(B3638, patient!A:C, 3, FALSE)</f>
        <v>Male</v>
      </c>
      <c r="P3638" t="str">
        <f>VLOOKUP(B3638, patient!A:F, 6, FALSE)</f>
        <v>Hispanic</v>
      </c>
      <c r="Q3638" t="s">
        <v>491</v>
      </c>
      <c r="R3638">
        <v>505</v>
      </c>
      <c r="S3638">
        <v>198</v>
      </c>
      <c r="U3638" s="1" t="str">
        <f t="shared" si="168"/>
        <v>No</v>
      </c>
      <c r="V3638">
        <v>6</v>
      </c>
      <c r="W3638" t="s">
        <v>492</v>
      </c>
      <c r="X3638" t="s">
        <v>488</v>
      </c>
      <c r="Y3638" t="str">
        <f t="shared" si="169"/>
        <v>Scheduled</v>
      </c>
      <c r="Z3638" t="s">
        <v>497</v>
      </c>
      <c r="AA3638" s="1">
        <v>45659</v>
      </c>
      <c r="AB3638" s="1">
        <v>45655</v>
      </c>
      <c r="AC3638" t="s">
        <v>493</v>
      </c>
      <c r="AD3638">
        <v>513.1</v>
      </c>
      <c r="AE3638">
        <v>30</v>
      </c>
      <c r="AF3638" t="str">
        <f t="shared" si="170"/>
        <v>Dec</v>
      </c>
    </row>
    <row r="3639" spans="1:32" x14ac:dyDescent="0.25">
      <c r="A3639" s="1">
        <v>45655</v>
      </c>
      <c r="B3639">
        <v>1963</v>
      </c>
      <c r="C3639">
        <v>1</v>
      </c>
      <c r="D3639">
        <v>1</v>
      </c>
      <c r="E3639">
        <v>5</v>
      </c>
      <c r="F3639">
        <v>4</v>
      </c>
      <c r="G3639">
        <v>2</v>
      </c>
      <c r="H3639">
        <f>VLOOKUP(B3639, patient!A:E, 5, FALSE)</f>
        <v>4</v>
      </c>
      <c r="I3639" t="str">
        <f>VLOOKUP(H3639, city!A:B, 2, FALSE)</f>
        <v>Birmingham</v>
      </c>
      <c r="J3639" t="str">
        <f>VLOOKUP(E3639, diagnosis!A:B, 2, FALSE)</f>
        <v>Migraine</v>
      </c>
      <c r="K3639" t="str">
        <f>VLOOKUP(D3639, department!A:B, 2, FALSE)</f>
        <v>Cardiology</v>
      </c>
      <c r="L3639" t="str">
        <f>VLOOKUP(C3639, provider!A:B, 2, FALSE)</f>
        <v>Dr. Olu Abisola</v>
      </c>
      <c r="M3639" t="str">
        <f>VLOOKUP(G3639, insurance!A:B, 2, FALSE)</f>
        <v>AXA</v>
      </c>
      <c r="N3639">
        <f>VLOOKUP(B3639, patient!A:D, 4, FALSE)</f>
        <v>41</v>
      </c>
      <c r="O3639" t="str">
        <f>VLOOKUP(B3639, patient!A:C, 3, FALSE)</f>
        <v>Female</v>
      </c>
      <c r="P3639" t="str">
        <f>VLOOKUP(B3639, patient!A:F, 6, FALSE)</f>
        <v>Other</v>
      </c>
      <c r="Q3639" t="s">
        <v>492</v>
      </c>
      <c r="R3639">
        <v>396</v>
      </c>
      <c r="S3639">
        <v>44</v>
      </c>
      <c r="T3639" s="1">
        <v>45675</v>
      </c>
      <c r="U3639" s="1" t="str">
        <f t="shared" si="168"/>
        <v>Yes</v>
      </c>
      <c r="V3639">
        <v>9</v>
      </c>
      <c r="W3639" t="s">
        <v>494</v>
      </c>
      <c r="X3639" t="s">
        <v>488</v>
      </c>
      <c r="Y3639" t="str">
        <f t="shared" si="169"/>
        <v>Scheduled</v>
      </c>
      <c r="Z3639" t="s">
        <v>489</v>
      </c>
      <c r="AC3639" t="s">
        <v>490</v>
      </c>
      <c r="AD3639">
        <v>308</v>
      </c>
      <c r="AE3639">
        <v>0</v>
      </c>
      <c r="AF3639" t="str">
        <f t="shared" si="170"/>
        <v>Dec</v>
      </c>
    </row>
    <row r="3640" spans="1:32" x14ac:dyDescent="0.25">
      <c r="A3640" s="1">
        <v>45655</v>
      </c>
      <c r="B3640">
        <v>4562</v>
      </c>
      <c r="C3640">
        <v>1</v>
      </c>
      <c r="D3640">
        <v>2</v>
      </c>
      <c r="E3640">
        <v>4</v>
      </c>
      <c r="F3640">
        <v>5</v>
      </c>
      <c r="G3640">
        <v>2</v>
      </c>
      <c r="H3640">
        <f>VLOOKUP(B3640, patient!A:E, 5, FALSE)</f>
        <v>10</v>
      </c>
      <c r="I3640" t="str">
        <f>VLOOKUP(H3640, city!A:B, 2, FALSE)</f>
        <v>Edinburgh</v>
      </c>
      <c r="J3640" t="str">
        <f>VLOOKUP(E3640, diagnosis!A:B, 2, FALSE)</f>
        <v>Hypertension</v>
      </c>
      <c r="K3640" t="str">
        <f>VLOOKUP(D3640, department!A:B, 2, FALSE)</f>
        <v>General Surgery</v>
      </c>
      <c r="L3640" t="str">
        <f>VLOOKUP(C3640, provider!A:B, 2, FALSE)</f>
        <v>Dr. Olu Abisola</v>
      </c>
      <c r="M3640" t="str">
        <f>VLOOKUP(G3640, insurance!A:B, 2, FALSE)</f>
        <v>AXA</v>
      </c>
      <c r="N3640">
        <f>VLOOKUP(B3640, patient!A:D, 4, FALSE)</f>
        <v>61</v>
      </c>
      <c r="O3640" t="str">
        <f>VLOOKUP(B3640, patient!A:C, 3, FALSE)</f>
        <v>Male</v>
      </c>
      <c r="P3640" t="str">
        <f>VLOOKUP(B3640, patient!A:F, 6, FALSE)</f>
        <v>Asian</v>
      </c>
      <c r="Q3640" t="s">
        <v>491</v>
      </c>
      <c r="R3640">
        <v>868</v>
      </c>
      <c r="S3640">
        <v>72</v>
      </c>
      <c r="U3640" s="1" t="str">
        <f t="shared" si="168"/>
        <v>No</v>
      </c>
      <c r="V3640">
        <v>2</v>
      </c>
      <c r="W3640" t="s">
        <v>494</v>
      </c>
      <c r="X3640" t="s">
        <v>488</v>
      </c>
      <c r="Y3640" t="str">
        <f t="shared" si="169"/>
        <v>Scheduled</v>
      </c>
      <c r="Z3640" t="s">
        <v>489</v>
      </c>
      <c r="AA3640" s="1">
        <v>45657</v>
      </c>
      <c r="AB3640" s="1">
        <v>45655</v>
      </c>
      <c r="AC3640" t="s">
        <v>493</v>
      </c>
      <c r="AD3640">
        <v>679</v>
      </c>
      <c r="AE3640">
        <v>30</v>
      </c>
      <c r="AF3640" t="str">
        <f t="shared" si="170"/>
        <v>Dec</v>
      </c>
    </row>
    <row r="3641" spans="1:32" x14ac:dyDescent="0.25">
      <c r="A3641" s="1">
        <v>45655</v>
      </c>
      <c r="B3641">
        <v>2190</v>
      </c>
      <c r="C3641">
        <v>1</v>
      </c>
      <c r="D3641">
        <v>2</v>
      </c>
      <c r="E3641">
        <v>5</v>
      </c>
      <c r="F3641">
        <v>5</v>
      </c>
      <c r="G3641">
        <v>1</v>
      </c>
      <c r="H3641">
        <f>VLOOKUP(B3641, patient!A:E, 5, FALSE)</f>
        <v>4</v>
      </c>
      <c r="I3641" t="str">
        <f>VLOOKUP(H3641, city!A:B, 2, FALSE)</f>
        <v>Birmingham</v>
      </c>
      <c r="J3641" t="str">
        <f>VLOOKUP(E3641, diagnosis!A:B, 2, FALSE)</f>
        <v>Migraine</v>
      </c>
      <c r="K3641" t="str">
        <f>VLOOKUP(D3641, department!A:B, 2, FALSE)</f>
        <v>General Surgery</v>
      </c>
      <c r="L3641" t="str">
        <f>VLOOKUP(C3641, provider!A:B, 2, FALSE)</f>
        <v>Dr. Olu Abisola</v>
      </c>
      <c r="M3641" t="str">
        <f>VLOOKUP(G3641, insurance!A:B, 2, FALSE)</f>
        <v>Aviva</v>
      </c>
      <c r="N3641">
        <f>VLOOKUP(B3641, patient!A:D, 4, FALSE)</f>
        <v>30</v>
      </c>
      <c r="O3641" t="str">
        <f>VLOOKUP(B3641, patient!A:C, 3, FALSE)</f>
        <v>Female</v>
      </c>
      <c r="P3641" t="str">
        <f>VLOOKUP(B3641, patient!A:F, 6, FALSE)</f>
        <v>White</v>
      </c>
      <c r="Q3641" t="s">
        <v>491</v>
      </c>
      <c r="R3641">
        <v>77</v>
      </c>
      <c r="S3641">
        <v>30</v>
      </c>
      <c r="U3641" s="1" t="str">
        <f t="shared" si="168"/>
        <v>No</v>
      </c>
      <c r="V3641">
        <v>9</v>
      </c>
      <c r="W3641" t="s">
        <v>487</v>
      </c>
      <c r="X3641" t="s">
        <v>488</v>
      </c>
      <c r="Y3641" t="str">
        <f t="shared" si="169"/>
        <v>Scheduled</v>
      </c>
      <c r="Z3641" t="s">
        <v>489</v>
      </c>
      <c r="AA3641" s="1">
        <v>45660</v>
      </c>
      <c r="AB3641" s="1">
        <v>45655</v>
      </c>
      <c r="AC3641" t="s">
        <v>496</v>
      </c>
      <c r="AD3641">
        <v>109.9</v>
      </c>
      <c r="AE3641">
        <v>50</v>
      </c>
      <c r="AF3641" t="str">
        <f t="shared" si="170"/>
        <v>Dec</v>
      </c>
    </row>
    <row r="3642" spans="1:32" x14ac:dyDescent="0.25">
      <c r="A3642" s="1">
        <v>45656</v>
      </c>
      <c r="B3642">
        <v>4884</v>
      </c>
      <c r="C3642">
        <v>1</v>
      </c>
      <c r="D3642">
        <v>5</v>
      </c>
      <c r="E3642">
        <v>4</v>
      </c>
      <c r="F3642">
        <v>3</v>
      </c>
      <c r="G3642">
        <v>2</v>
      </c>
      <c r="H3642">
        <f>VLOOKUP(B3642, patient!A:E, 5, FALSE)</f>
        <v>10</v>
      </c>
      <c r="I3642" t="str">
        <f>VLOOKUP(H3642, city!A:B, 2, FALSE)</f>
        <v>Edinburgh</v>
      </c>
      <c r="J3642" t="str">
        <f>VLOOKUP(E3642, diagnosis!A:B, 2, FALSE)</f>
        <v>Hypertension</v>
      </c>
      <c r="K3642" t="str">
        <f>VLOOKUP(D3642, department!A:B, 2, FALSE)</f>
        <v>Pediatrics</v>
      </c>
      <c r="L3642" t="str">
        <f>VLOOKUP(C3642, provider!A:B, 2, FALSE)</f>
        <v>Dr. Olu Abisola</v>
      </c>
      <c r="M3642" t="str">
        <f>VLOOKUP(G3642, insurance!A:B, 2, FALSE)</f>
        <v>AXA</v>
      </c>
      <c r="N3642">
        <f>VLOOKUP(B3642, patient!A:D, 4, FALSE)</f>
        <v>39</v>
      </c>
      <c r="O3642" t="str">
        <f>VLOOKUP(B3642, patient!A:C, 3, FALSE)</f>
        <v>Male</v>
      </c>
      <c r="P3642" t="str">
        <f>VLOOKUP(B3642, patient!A:F, 6, FALSE)</f>
        <v>Black</v>
      </c>
      <c r="Q3642" t="s">
        <v>491</v>
      </c>
      <c r="R3642">
        <v>691</v>
      </c>
      <c r="S3642">
        <v>182</v>
      </c>
      <c r="U3642" s="1" t="str">
        <f t="shared" si="168"/>
        <v>No</v>
      </c>
      <c r="V3642">
        <v>4</v>
      </c>
      <c r="W3642" t="s">
        <v>487</v>
      </c>
      <c r="X3642" t="s">
        <v>488</v>
      </c>
      <c r="Y3642" t="str">
        <f t="shared" si="169"/>
        <v>Scheduled</v>
      </c>
      <c r="Z3642" t="s">
        <v>497</v>
      </c>
      <c r="AA3642" s="1">
        <v>45657</v>
      </c>
      <c r="AB3642" s="1">
        <v>45656</v>
      </c>
      <c r="AC3642" t="s">
        <v>498</v>
      </c>
      <c r="AD3642">
        <v>618.1</v>
      </c>
      <c r="AE3642">
        <v>10</v>
      </c>
      <c r="AF3642" t="str">
        <f t="shared" si="170"/>
        <v>Dec</v>
      </c>
    </row>
    <row r="3643" spans="1:32" x14ac:dyDescent="0.25">
      <c r="A3643" s="1">
        <v>45656</v>
      </c>
      <c r="B3643">
        <v>2005</v>
      </c>
      <c r="C3643">
        <v>1</v>
      </c>
      <c r="D3643">
        <v>5</v>
      </c>
      <c r="E3643">
        <v>5</v>
      </c>
      <c r="F3643">
        <v>4</v>
      </c>
      <c r="G3643">
        <v>2</v>
      </c>
      <c r="H3643">
        <f>VLOOKUP(B3643, patient!A:E, 5, FALSE)</f>
        <v>4</v>
      </c>
      <c r="I3643" t="str">
        <f>VLOOKUP(H3643, city!A:B, 2, FALSE)</f>
        <v>Birmingham</v>
      </c>
      <c r="J3643" t="str">
        <f>VLOOKUP(E3643, diagnosis!A:B, 2, FALSE)</f>
        <v>Migraine</v>
      </c>
      <c r="K3643" t="str">
        <f>VLOOKUP(D3643, department!A:B, 2, FALSE)</f>
        <v>Pediatrics</v>
      </c>
      <c r="L3643" t="str">
        <f>VLOOKUP(C3643, provider!A:B, 2, FALSE)</f>
        <v>Dr. Olu Abisola</v>
      </c>
      <c r="M3643" t="str">
        <f>VLOOKUP(G3643, insurance!A:B, 2, FALSE)</f>
        <v>AXA</v>
      </c>
      <c r="N3643">
        <f>VLOOKUP(B3643, patient!A:D, 4, FALSE)</f>
        <v>60</v>
      </c>
      <c r="O3643" t="str">
        <f>VLOOKUP(B3643, patient!A:C, 3, FALSE)</f>
        <v>Female</v>
      </c>
      <c r="P3643" t="str">
        <f>VLOOKUP(B3643, patient!A:F, 6, FALSE)</f>
        <v>Asian</v>
      </c>
      <c r="Q3643" t="s">
        <v>491</v>
      </c>
      <c r="R3643">
        <v>317</v>
      </c>
      <c r="S3643">
        <v>56</v>
      </c>
      <c r="U3643" s="1" t="str">
        <f t="shared" si="168"/>
        <v>No</v>
      </c>
      <c r="V3643">
        <v>3</v>
      </c>
      <c r="W3643" t="s">
        <v>492</v>
      </c>
      <c r="X3643" t="s">
        <v>488</v>
      </c>
      <c r="Y3643" t="str">
        <f t="shared" si="169"/>
        <v>Scheduled</v>
      </c>
      <c r="Z3643" t="s">
        <v>497</v>
      </c>
      <c r="AA3643" s="1">
        <v>45657</v>
      </c>
      <c r="AB3643" s="1">
        <v>45656</v>
      </c>
      <c r="AC3643" t="s">
        <v>496</v>
      </c>
      <c r="AD3643">
        <v>296.10000000000002</v>
      </c>
      <c r="AE3643">
        <v>50</v>
      </c>
      <c r="AF3643" t="str">
        <f t="shared" si="170"/>
        <v>Dec</v>
      </c>
    </row>
    <row r="3644" spans="1:32" x14ac:dyDescent="0.25">
      <c r="A3644" s="1">
        <v>45656</v>
      </c>
      <c r="B3644">
        <v>448</v>
      </c>
      <c r="C3644">
        <v>1</v>
      </c>
      <c r="D3644">
        <v>3</v>
      </c>
      <c r="E3644">
        <v>5</v>
      </c>
      <c r="F3644">
        <v>3</v>
      </c>
      <c r="G3644">
        <v>1</v>
      </c>
      <c r="H3644">
        <f>VLOOKUP(B3644, patient!A:E, 5, FALSE)</f>
        <v>10</v>
      </c>
      <c r="I3644" t="str">
        <f>VLOOKUP(H3644, city!A:B, 2, FALSE)</f>
        <v>Edinburgh</v>
      </c>
      <c r="J3644" t="str">
        <f>VLOOKUP(E3644, diagnosis!A:B, 2, FALSE)</f>
        <v>Migraine</v>
      </c>
      <c r="K3644" t="str">
        <f>VLOOKUP(D3644, department!A:B, 2, FALSE)</f>
        <v>Neurology</v>
      </c>
      <c r="L3644" t="str">
        <f>VLOOKUP(C3644, provider!A:B, 2, FALSE)</f>
        <v>Dr. Olu Abisola</v>
      </c>
      <c r="M3644" t="str">
        <f>VLOOKUP(G3644, insurance!A:B, 2, FALSE)</f>
        <v>Aviva</v>
      </c>
      <c r="N3644">
        <f>VLOOKUP(B3644, patient!A:D, 4, FALSE)</f>
        <v>54</v>
      </c>
      <c r="O3644" t="str">
        <f>VLOOKUP(B3644, patient!A:C, 3, FALSE)</f>
        <v>Female</v>
      </c>
      <c r="P3644" t="str">
        <f>VLOOKUP(B3644, patient!A:F, 6, FALSE)</f>
        <v>Black</v>
      </c>
      <c r="Q3644" t="s">
        <v>486</v>
      </c>
      <c r="R3644">
        <v>524</v>
      </c>
      <c r="S3644">
        <v>28</v>
      </c>
      <c r="U3644" s="1" t="str">
        <f t="shared" si="168"/>
        <v>No</v>
      </c>
      <c r="V3644">
        <v>1</v>
      </c>
      <c r="W3644" t="s">
        <v>487</v>
      </c>
      <c r="X3644" t="s">
        <v>488</v>
      </c>
      <c r="Y3644" t="str">
        <f t="shared" si="169"/>
        <v>Scheduled</v>
      </c>
      <c r="Z3644" t="s">
        <v>497</v>
      </c>
      <c r="AA3644" s="1">
        <v>45660</v>
      </c>
      <c r="AB3644" s="1">
        <v>45656</v>
      </c>
      <c r="AC3644" t="s">
        <v>496</v>
      </c>
      <c r="AD3644">
        <v>421.4</v>
      </c>
      <c r="AE3644">
        <v>50</v>
      </c>
      <c r="AF3644" t="str">
        <f t="shared" si="170"/>
        <v>Dec</v>
      </c>
    </row>
    <row r="3645" spans="1:32" x14ac:dyDescent="0.25">
      <c r="A3645" s="1">
        <v>45656</v>
      </c>
      <c r="B3645">
        <v>4211</v>
      </c>
      <c r="C3645">
        <v>1</v>
      </c>
      <c r="D3645">
        <v>2</v>
      </c>
      <c r="E3645">
        <v>2</v>
      </c>
      <c r="F3645">
        <v>5</v>
      </c>
      <c r="G3645">
        <v>2</v>
      </c>
      <c r="H3645">
        <f>VLOOKUP(B3645, patient!A:E, 5, FALSE)</f>
        <v>4</v>
      </c>
      <c r="I3645" t="str">
        <f>VLOOKUP(H3645, city!A:B, 2, FALSE)</f>
        <v>Birmingham</v>
      </c>
      <c r="J3645" t="str">
        <f>VLOOKUP(E3645, diagnosis!A:B, 2, FALSE)</f>
        <v>Asthma</v>
      </c>
      <c r="K3645" t="str">
        <f>VLOOKUP(D3645, department!A:B, 2, FALSE)</f>
        <v>General Surgery</v>
      </c>
      <c r="L3645" t="str">
        <f>VLOOKUP(C3645, provider!A:B, 2, FALSE)</f>
        <v>Dr. Olu Abisola</v>
      </c>
      <c r="M3645" t="str">
        <f>VLOOKUP(G3645, insurance!A:B, 2, FALSE)</f>
        <v>AXA</v>
      </c>
      <c r="N3645">
        <f>VLOOKUP(B3645, patient!A:D, 4, FALSE)</f>
        <v>78</v>
      </c>
      <c r="O3645" t="str">
        <f>VLOOKUP(B3645, patient!A:C, 3, FALSE)</f>
        <v>Female</v>
      </c>
      <c r="P3645" t="str">
        <f>VLOOKUP(B3645, patient!A:F, 6, FALSE)</f>
        <v>Other</v>
      </c>
      <c r="Q3645" t="s">
        <v>492</v>
      </c>
      <c r="R3645">
        <v>265</v>
      </c>
      <c r="S3645">
        <v>47</v>
      </c>
      <c r="T3645" s="1">
        <v>45673</v>
      </c>
      <c r="U3645" s="1" t="str">
        <f t="shared" si="168"/>
        <v>Yes</v>
      </c>
      <c r="V3645">
        <v>1</v>
      </c>
      <c r="W3645" t="s">
        <v>492</v>
      </c>
      <c r="X3645" t="s">
        <v>488</v>
      </c>
      <c r="Y3645" t="str">
        <f t="shared" si="169"/>
        <v>Scheduled</v>
      </c>
      <c r="Z3645" t="s">
        <v>489</v>
      </c>
      <c r="AC3645" t="s">
        <v>490</v>
      </c>
      <c r="AD3645">
        <v>218.4</v>
      </c>
      <c r="AE3645">
        <v>0</v>
      </c>
      <c r="AF3645" t="str">
        <f t="shared" si="170"/>
        <v>Dec</v>
      </c>
    </row>
    <row r="3646" spans="1:32" x14ac:dyDescent="0.25">
      <c r="A3646" s="1">
        <v>45656</v>
      </c>
      <c r="B3646">
        <v>2571</v>
      </c>
      <c r="C3646">
        <v>1</v>
      </c>
      <c r="D3646">
        <v>5</v>
      </c>
      <c r="E3646">
        <v>3</v>
      </c>
      <c r="F3646">
        <v>5</v>
      </c>
      <c r="G3646">
        <v>1</v>
      </c>
      <c r="H3646">
        <f>VLOOKUP(B3646, patient!A:E, 5, FALSE)</f>
        <v>10</v>
      </c>
      <c r="I3646" t="str">
        <f>VLOOKUP(H3646, city!A:B, 2, FALSE)</f>
        <v>Edinburgh</v>
      </c>
      <c r="J3646" t="str">
        <f>VLOOKUP(E3646, diagnosis!A:B, 2, FALSE)</f>
        <v>Fracture</v>
      </c>
      <c r="K3646" t="str">
        <f>VLOOKUP(D3646, department!A:B, 2, FALSE)</f>
        <v>Pediatrics</v>
      </c>
      <c r="L3646" t="str">
        <f>VLOOKUP(C3646, provider!A:B, 2, FALSE)</f>
        <v>Dr. Olu Abisola</v>
      </c>
      <c r="M3646" t="str">
        <f>VLOOKUP(G3646, insurance!A:B, 2, FALSE)</f>
        <v>Aviva</v>
      </c>
      <c r="N3646">
        <f>VLOOKUP(B3646, patient!A:D, 4, FALSE)</f>
        <v>50</v>
      </c>
      <c r="O3646" t="str">
        <f>VLOOKUP(B3646, patient!A:C, 3, FALSE)</f>
        <v>Female</v>
      </c>
      <c r="P3646" t="str">
        <f>VLOOKUP(B3646, patient!A:F, 6, FALSE)</f>
        <v>White</v>
      </c>
      <c r="Q3646" t="s">
        <v>486</v>
      </c>
      <c r="R3646">
        <v>768</v>
      </c>
      <c r="S3646">
        <v>74</v>
      </c>
      <c r="T3646" s="1">
        <v>45678</v>
      </c>
      <c r="U3646" s="1" t="str">
        <f t="shared" si="168"/>
        <v>Yes</v>
      </c>
      <c r="V3646">
        <v>8</v>
      </c>
      <c r="W3646" t="s">
        <v>494</v>
      </c>
      <c r="X3646" t="s">
        <v>488</v>
      </c>
      <c r="Y3646" t="str">
        <f t="shared" si="169"/>
        <v>Scheduled</v>
      </c>
      <c r="Z3646" t="s">
        <v>489</v>
      </c>
      <c r="AC3646" t="s">
        <v>490</v>
      </c>
      <c r="AD3646">
        <v>589.4</v>
      </c>
      <c r="AE3646">
        <v>0</v>
      </c>
      <c r="AF3646" t="str">
        <f t="shared" si="170"/>
        <v>Dec</v>
      </c>
    </row>
    <row r="3647" spans="1:32" x14ac:dyDescent="0.25">
      <c r="A3647" s="1">
        <v>45656</v>
      </c>
      <c r="B3647">
        <v>3511</v>
      </c>
      <c r="C3647">
        <v>1</v>
      </c>
      <c r="D3647">
        <v>5</v>
      </c>
      <c r="E3647">
        <v>4</v>
      </c>
      <c r="F3647">
        <v>3</v>
      </c>
      <c r="G3647">
        <v>1</v>
      </c>
      <c r="H3647">
        <f>VLOOKUP(B3647, patient!A:E, 5, FALSE)</f>
        <v>4</v>
      </c>
      <c r="I3647" t="str">
        <f>VLOOKUP(H3647, city!A:B, 2, FALSE)</f>
        <v>Birmingham</v>
      </c>
      <c r="J3647" t="str">
        <f>VLOOKUP(E3647, diagnosis!A:B, 2, FALSE)</f>
        <v>Hypertension</v>
      </c>
      <c r="K3647" t="str">
        <f>VLOOKUP(D3647, department!A:B, 2, FALSE)</f>
        <v>Pediatrics</v>
      </c>
      <c r="L3647" t="str">
        <f>VLOOKUP(C3647, provider!A:B, 2, FALSE)</f>
        <v>Dr. Olu Abisola</v>
      </c>
      <c r="M3647" t="str">
        <f>VLOOKUP(G3647, insurance!A:B, 2, FALSE)</f>
        <v>Aviva</v>
      </c>
      <c r="N3647">
        <f>VLOOKUP(B3647, patient!A:D, 4, FALSE)</f>
        <v>73</v>
      </c>
      <c r="O3647" t="str">
        <f>VLOOKUP(B3647, patient!A:C, 3, FALSE)</f>
        <v>Male</v>
      </c>
      <c r="P3647" t="str">
        <f>VLOOKUP(B3647, patient!A:F, 6, FALSE)</f>
        <v>Hispanic</v>
      </c>
      <c r="Q3647" t="s">
        <v>492</v>
      </c>
      <c r="R3647">
        <v>941</v>
      </c>
      <c r="S3647">
        <v>193</v>
      </c>
      <c r="U3647" s="1" t="str">
        <f t="shared" si="168"/>
        <v>No</v>
      </c>
      <c r="V3647">
        <v>2</v>
      </c>
      <c r="W3647" t="s">
        <v>494</v>
      </c>
      <c r="X3647" t="s">
        <v>488</v>
      </c>
      <c r="Y3647" t="str">
        <f t="shared" si="169"/>
        <v>Scheduled</v>
      </c>
      <c r="Z3647" t="s">
        <v>489</v>
      </c>
      <c r="AA3647" s="1">
        <v>45663</v>
      </c>
      <c r="AB3647" s="1">
        <v>45656</v>
      </c>
      <c r="AC3647" t="s">
        <v>496</v>
      </c>
      <c r="AD3647">
        <v>828.8</v>
      </c>
      <c r="AE3647">
        <v>50</v>
      </c>
      <c r="AF3647" t="str">
        <f t="shared" si="170"/>
        <v>Dec</v>
      </c>
    </row>
    <row r="3648" spans="1:32" x14ac:dyDescent="0.25">
      <c r="A3648" s="1">
        <v>45656</v>
      </c>
      <c r="B3648">
        <v>3009</v>
      </c>
      <c r="C3648">
        <v>1</v>
      </c>
      <c r="D3648">
        <v>3</v>
      </c>
      <c r="E3648">
        <v>1</v>
      </c>
      <c r="F3648">
        <v>3</v>
      </c>
      <c r="G3648">
        <v>1</v>
      </c>
      <c r="H3648">
        <f>VLOOKUP(B3648, patient!A:E, 5, FALSE)</f>
        <v>10</v>
      </c>
      <c r="I3648" t="str">
        <f>VLOOKUP(H3648, city!A:B, 2, FALSE)</f>
        <v>Edinburgh</v>
      </c>
      <c r="J3648" t="str">
        <f>VLOOKUP(E3648, diagnosis!A:B, 2, FALSE)</f>
        <v>Appendicitis</v>
      </c>
      <c r="K3648" t="str">
        <f>VLOOKUP(D3648, department!A:B, 2, FALSE)</f>
        <v>Neurology</v>
      </c>
      <c r="L3648" t="str">
        <f>VLOOKUP(C3648, provider!A:B, 2, FALSE)</f>
        <v>Dr. Olu Abisola</v>
      </c>
      <c r="M3648" t="str">
        <f>VLOOKUP(G3648, insurance!A:B, 2, FALSE)</f>
        <v>Aviva</v>
      </c>
      <c r="N3648">
        <f>VLOOKUP(B3648, patient!A:D, 4, FALSE)</f>
        <v>20</v>
      </c>
      <c r="O3648" t="str">
        <f>VLOOKUP(B3648, patient!A:C, 3, FALSE)</f>
        <v>Male</v>
      </c>
      <c r="P3648" t="str">
        <f>VLOOKUP(B3648, patient!A:F, 6, FALSE)</f>
        <v>Asian</v>
      </c>
      <c r="Q3648" t="s">
        <v>486</v>
      </c>
      <c r="R3648">
        <v>659</v>
      </c>
      <c r="S3648">
        <v>146</v>
      </c>
      <c r="U3648" s="1" t="str">
        <f t="shared" si="168"/>
        <v>No</v>
      </c>
      <c r="V3648">
        <v>1</v>
      </c>
      <c r="W3648" t="s">
        <v>494</v>
      </c>
      <c r="X3648" t="s">
        <v>488</v>
      </c>
      <c r="Y3648" t="str">
        <f t="shared" si="169"/>
        <v>Scheduled</v>
      </c>
      <c r="Z3648" t="s">
        <v>497</v>
      </c>
      <c r="AA3648" s="1">
        <v>45658</v>
      </c>
      <c r="AB3648" s="1">
        <v>45656</v>
      </c>
      <c r="AC3648" t="s">
        <v>498</v>
      </c>
      <c r="AD3648">
        <v>570.5</v>
      </c>
      <c r="AE3648">
        <v>10</v>
      </c>
      <c r="AF3648" t="str">
        <f t="shared" si="170"/>
        <v>Dec</v>
      </c>
    </row>
    <row r="3649" spans="1:32" x14ac:dyDescent="0.25">
      <c r="A3649" s="1">
        <v>45656</v>
      </c>
      <c r="B3649">
        <v>4699</v>
      </c>
      <c r="C3649">
        <v>1</v>
      </c>
      <c r="D3649">
        <v>1</v>
      </c>
      <c r="E3649">
        <v>3</v>
      </c>
      <c r="F3649">
        <v>4</v>
      </c>
      <c r="G3649">
        <v>3</v>
      </c>
      <c r="H3649">
        <f>VLOOKUP(B3649, patient!A:E, 5, FALSE)</f>
        <v>4</v>
      </c>
      <c r="I3649" t="str">
        <f>VLOOKUP(H3649, city!A:B, 2, FALSE)</f>
        <v>Birmingham</v>
      </c>
      <c r="J3649" t="str">
        <f>VLOOKUP(E3649, diagnosis!A:B, 2, FALSE)</f>
        <v>Fracture</v>
      </c>
      <c r="K3649" t="str">
        <f>VLOOKUP(D3649, department!A:B, 2, FALSE)</f>
        <v>Cardiology</v>
      </c>
      <c r="L3649" t="str">
        <f>VLOOKUP(C3649, provider!A:B, 2, FALSE)</f>
        <v>Dr. Olu Abisola</v>
      </c>
      <c r="M3649" t="str">
        <f>VLOOKUP(G3649, insurance!A:B, 2, FALSE)</f>
        <v>Allianz</v>
      </c>
      <c r="N3649">
        <f>VLOOKUP(B3649, patient!A:D, 4, FALSE)</f>
        <v>71</v>
      </c>
      <c r="O3649" t="str">
        <f>VLOOKUP(B3649, patient!A:C, 3, FALSE)</f>
        <v>Female</v>
      </c>
      <c r="P3649" t="str">
        <f>VLOOKUP(B3649, patient!A:F, 6, FALSE)</f>
        <v>White</v>
      </c>
      <c r="Q3649" t="s">
        <v>486</v>
      </c>
      <c r="R3649">
        <v>729</v>
      </c>
      <c r="S3649">
        <v>89</v>
      </c>
      <c r="T3649" s="1">
        <v>45677</v>
      </c>
      <c r="U3649" s="1" t="str">
        <f t="shared" si="168"/>
        <v>Yes</v>
      </c>
      <c r="V3649">
        <v>2</v>
      </c>
      <c r="W3649" t="s">
        <v>487</v>
      </c>
      <c r="X3649" t="s">
        <v>488</v>
      </c>
      <c r="Y3649" t="str">
        <f t="shared" si="169"/>
        <v>Scheduled</v>
      </c>
      <c r="Z3649" t="s">
        <v>497</v>
      </c>
      <c r="AC3649" t="s">
        <v>490</v>
      </c>
      <c r="AD3649">
        <v>572.6</v>
      </c>
      <c r="AE3649">
        <v>0</v>
      </c>
      <c r="AF3649" t="str">
        <f t="shared" si="170"/>
        <v>Dec</v>
      </c>
    </row>
    <row r="3650" spans="1:32" x14ac:dyDescent="0.25">
      <c r="A3650" s="1">
        <v>45656</v>
      </c>
      <c r="B3650">
        <v>4100</v>
      </c>
      <c r="C3650">
        <v>1</v>
      </c>
      <c r="D3650">
        <v>4</v>
      </c>
      <c r="E3650">
        <v>2</v>
      </c>
      <c r="F3650">
        <v>5</v>
      </c>
      <c r="G3650">
        <v>2</v>
      </c>
      <c r="H3650">
        <f>VLOOKUP(B3650, patient!A:E, 5, FALSE)</f>
        <v>10</v>
      </c>
      <c r="I3650" t="str">
        <f>VLOOKUP(H3650, city!A:B, 2, FALSE)</f>
        <v>Edinburgh</v>
      </c>
      <c r="J3650" t="str">
        <f>VLOOKUP(E3650, diagnosis!A:B, 2, FALSE)</f>
        <v>Asthma</v>
      </c>
      <c r="K3650" t="str">
        <f>VLOOKUP(D3650, department!A:B, 2, FALSE)</f>
        <v>Orthopedics</v>
      </c>
      <c r="L3650" t="str">
        <f>VLOOKUP(C3650, provider!A:B, 2, FALSE)</f>
        <v>Dr. Olu Abisola</v>
      </c>
      <c r="M3650" t="str">
        <f>VLOOKUP(G3650, insurance!A:B, 2, FALSE)</f>
        <v>AXA</v>
      </c>
      <c r="N3650">
        <f>VLOOKUP(B3650, patient!A:D, 4, FALSE)</f>
        <v>36</v>
      </c>
      <c r="O3650" t="str">
        <f>VLOOKUP(B3650, patient!A:C, 3, FALSE)</f>
        <v>Female</v>
      </c>
      <c r="P3650" t="str">
        <f>VLOOKUP(B3650, patient!A:F, 6, FALSE)</f>
        <v>White</v>
      </c>
      <c r="Q3650" t="s">
        <v>486</v>
      </c>
      <c r="R3650">
        <v>155</v>
      </c>
      <c r="S3650">
        <v>46</v>
      </c>
      <c r="T3650" s="1">
        <v>45684</v>
      </c>
      <c r="U3650" s="1" t="str">
        <f t="shared" si="168"/>
        <v>Yes</v>
      </c>
      <c r="V3650">
        <v>3</v>
      </c>
      <c r="W3650" t="s">
        <v>492</v>
      </c>
      <c r="X3650" t="s">
        <v>488</v>
      </c>
      <c r="Y3650" t="str">
        <f t="shared" si="169"/>
        <v>Scheduled</v>
      </c>
      <c r="Z3650" t="s">
        <v>497</v>
      </c>
      <c r="AC3650" t="s">
        <v>490</v>
      </c>
      <c r="AD3650">
        <v>140.69999999999999</v>
      </c>
      <c r="AE3650">
        <v>0</v>
      </c>
      <c r="AF3650" t="str">
        <f t="shared" si="170"/>
        <v>Dec</v>
      </c>
    </row>
    <row r="3651" spans="1:32" x14ac:dyDescent="0.25">
      <c r="A3651" s="1">
        <v>45656</v>
      </c>
      <c r="B3651">
        <v>3587</v>
      </c>
      <c r="C3651">
        <v>1</v>
      </c>
      <c r="D3651">
        <v>3</v>
      </c>
      <c r="E3651">
        <v>2</v>
      </c>
      <c r="F3651">
        <v>5</v>
      </c>
      <c r="G3651">
        <v>2</v>
      </c>
      <c r="H3651">
        <f>VLOOKUP(B3651, patient!A:E, 5, FALSE)</f>
        <v>4</v>
      </c>
      <c r="I3651" t="str">
        <f>VLOOKUP(H3651, city!A:B, 2, FALSE)</f>
        <v>Birmingham</v>
      </c>
      <c r="J3651" t="str">
        <f>VLOOKUP(E3651, diagnosis!A:B, 2, FALSE)</f>
        <v>Asthma</v>
      </c>
      <c r="K3651" t="str">
        <f>VLOOKUP(D3651, department!A:B, 2, FALSE)</f>
        <v>Neurology</v>
      </c>
      <c r="L3651" t="str">
        <f>VLOOKUP(C3651, provider!A:B, 2, FALSE)</f>
        <v>Dr. Olu Abisola</v>
      </c>
      <c r="M3651" t="str">
        <f>VLOOKUP(G3651, insurance!A:B, 2, FALSE)</f>
        <v>AXA</v>
      </c>
      <c r="N3651">
        <f>VLOOKUP(B3651, patient!A:D, 4, FALSE)</f>
        <v>40</v>
      </c>
      <c r="O3651" t="str">
        <f>VLOOKUP(B3651, patient!A:C, 3, FALSE)</f>
        <v>Male</v>
      </c>
      <c r="P3651" t="str">
        <f>VLOOKUP(B3651, patient!A:F, 6, FALSE)</f>
        <v>Hispanic</v>
      </c>
      <c r="Q3651" t="s">
        <v>491</v>
      </c>
      <c r="R3651">
        <v>683</v>
      </c>
      <c r="S3651">
        <v>29</v>
      </c>
      <c r="T3651" s="1">
        <v>45668</v>
      </c>
      <c r="U3651" s="1" t="str">
        <f t="shared" ref="U3651:U3714" si="171">IF(T3651&lt;&gt;"", "Yes", "No")</f>
        <v>Yes</v>
      </c>
      <c r="V3651">
        <v>4</v>
      </c>
      <c r="W3651" t="s">
        <v>487</v>
      </c>
      <c r="X3651" t="s">
        <v>488</v>
      </c>
      <c r="Y3651" t="str">
        <f t="shared" ref="Y3651:Y3714" si="172">IF(TRIM(X3651)="yes", "Emergency", "Scheduled")</f>
        <v>Scheduled</v>
      </c>
      <c r="Z3651" t="s">
        <v>489</v>
      </c>
      <c r="AC3651" t="s">
        <v>490</v>
      </c>
      <c r="AD3651">
        <v>498.4</v>
      </c>
      <c r="AE3651">
        <v>0</v>
      </c>
      <c r="AF3651" t="str">
        <f t="shared" ref="AF3651:AF3714" si="173">TEXT(A3651, "mmm")</f>
        <v>Dec</v>
      </c>
    </row>
    <row r="3652" spans="1:32" x14ac:dyDescent="0.25">
      <c r="A3652" s="1">
        <v>45657</v>
      </c>
      <c r="B3652">
        <v>3996</v>
      </c>
      <c r="C3652">
        <v>1</v>
      </c>
      <c r="D3652">
        <v>4</v>
      </c>
      <c r="E3652">
        <v>2</v>
      </c>
      <c r="F3652">
        <v>5</v>
      </c>
      <c r="G3652">
        <v>2</v>
      </c>
      <c r="H3652">
        <f>VLOOKUP(B3652, patient!A:E, 5, FALSE)</f>
        <v>10</v>
      </c>
      <c r="I3652" t="str">
        <f>VLOOKUP(H3652, city!A:B, 2, FALSE)</f>
        <v>Edinburgh</v>
      </c>
      <c r="J3652" t="str">
        <f>VLOOKUP(E3652, diagnosis!A:B, 2, FALSE)</f>
        <v>Asthma</v>
      </c>
      <c r="K3652" t="str">
        <f>VLOOKUP(D3652, department!A:B, 2, FALSE)</f>
        <v>Orthopedics</v>
      </c>
      <c r="L3652" t="str">
        <f>VLOOKUP(C3652, provider!A:B, 2, FALSE)</f>
        <v>Dr. Olu Abisola</v>
      </c>
      <c r="M3652" t="str">
        <f>VLOOKUP(G3652, insurance!A:B, 2, FALSE)</f>
        <v>AXA</v>
      </c>
      <c r="N3652">
        <f>VLOOKUP(B3652, patient!A:D, 4, FALSE)</f>
        <v>46</v>
      </c>
      <c r="O3652" t="str">
        <f>VLOOKUP(B3652, patient!A:C, 3, FALSE)</f>
        <v>Male</v>
      </c>
      <c r="P3652" t="str">
        <f>VLOOKUP(B3652, patient!A:F, 6, FALSE)</f>
        <v>Other</v>
      </c>
      <c r="Q3652" t="s">
        <v>491</v>
      </c>
      <c r="R3652">
        <v>840</v>
      </c>
      <c r="S3652">
        <v>170</v>
      </c>
      <c r="T3652" s="1">
        <v>45676</v>
      </c>
      <c r="U3652" s="1" t="str">
        <f t="shared" si="171"/>
        <v>Yes</v>
      </c>
      <c r="V3652">
        <v>9</v>
      </c>
      <c r="W3652" t="s">
        <v>487</v>
      </c>
      <c r="X3652" t="s">
        <v>488</v>
      </c>
      <c r="Y3652" t="str">
        <f t="shared" si="172"/>
        <v>Scheduled</v>
      </c>
      <c r="Z3652" t="s">
        <v>497</v>
      </c>
      <c r="AC3652" t="s">
        <v>490</v>
      </c>
      <c r="AD3652">
        <v>707</v>
      </c>
      <c r="AE3652">
        <v>0</v>
      </c>
      <c r="AF3652" t="str">
        <f t="shared" si="173"/>
        <v>Dec</v>
      </c>
    </row>
    <row r="3653" spans="1:32" x14ac:dyDescent="0.25">
      <c r="A3653" s="1">
        <v>45657</v>
      </c>
      <c r="B3653">
        <v>4537</v>
      </c>
      <c r="C3653">
        <v>1</v>
      </c>
      <c r="D3653">
        <v>3</v>
      </c>
      <c r="E3653">
        <v>1</v>
      </c>
      <c r="F3653">
        <v>4</v>
      </c>
      <c r="G3653">
        <v>1</v>
      </c>
      <c r="H3653">
        <f>VLOOKUP(B3653, patient!A:E, 5, FALSE)</f>
        <v>4</v>
      </c>
      <c r="I3653" t="str">
        <f>VLOOKUP(H3653, city!A:B, 2, FALSE)</f>
        <v>Birmingham</v>
      </c>
      <c r="J3653" t="str">
        <f>VLOOKUP(E3653, diagnosis!A:B, 2, FALSE)</f>
        <v>Appendicitis</v>
      </c>
      <c r="K3653" t="str">
        <f>VLOOKUP(D3653, department!A:B, 2, FALSE)</f>
        <v>Neurology</v>
      </c>
      <c r="L3653" t="str">
        <f>VLOOKUP(C3653, provider!A:B, 2, FALSE)</f>
        <v>Dr. Olu Abisola</v>
      </c>
      <c r="M3653" t="str">
        <f>VLOOKUP(G3653, insurance!A:B, 2, FALSE)</f>
        <v>Aviva</v>
      </c>
      <c r="N3653">
        <f>VLOOKUP(B3653, patient!A:D, 4, FALSE)</f>
        <v>47</v>
      </c>
      <c r="O3653" t="str">
        <f>VLOOKUP(B3653, patient!A:C, 3, FALSE)</f>
        <v>Female</v>
      </c>
      <c r="P3653" t="str">
        <f>VLOOKUP(B3653, patient!A:F, 6, FALSE)</f>
        <v>Hispanic</v>
      </c>
      <c r="Q3653" t="s">
        <v>491</v>
      </c>
      <c r="R3653">
        <v>196</v>
      </c>
      <c r="S3653">
        <v>168</v>
      </c>
      <c r="U3653" s="1" t="str">
        <f t="shared" si="171"/>
        <v>No</v>
      </c>
      <c r="V3653">
        <v>7</v>
      </c>
      <c r="W3653" t="s">
        <v>492</v>
      </c>
      <c r="X3653" t="s">
        <v>488</v>
      </c>
      <c r="Y3653" t="str">
        <f t="shared" si="172"/>
        <v>Scheduled</v>
      </c>
      <c r="Z3653" t="s">
        <v>489</v>
      </c>
      <c r="AA3653" s="1">
        <v>45659</v>
      </c>
      <c r="AB3653" s="1">
        <v>45657</v>
      </c>
      <c r="AC3653" t="s">
        <v>496</v>
      </c>
      <c r="AD3653">
        <v>289.8</v>
      </c>
      <c r="AE3653">
        <v>50</v>
      </c>
      <c r="AF3653" t="str">
        <f t="shared" si="173"/>
        <v>Dec</v>
      </c>
    </row>
    <row r="3654" spans="1:32" x14ac:dyDescent="0.25">
      <c r="A3654" s="1">
        <v>45657</v>
      </c>
      <c r="B3654">
        <v>3889</v>
      </c>
      <c r="C3654">
        <v>1</v>
      </c>
      <c r="D3654">
        <v>3</v>
      </c>
      <c r="E3654">
        <v>4</v>
      </c>
      <c r="F3654">
        <v>4</v>
      </c>
      <c r="G3654">
        <v>1</v>
      </c>
      <c r="H3654">
        <f>VLOOKUP(B3654, patient!A:E, 5, FALSE)</f>
        <v>10</v>
      </c>
      <c r="I3654" t="str">
        <f>VLOOKUP(H3654, city!A:B, 2, FALSE)</f>
        <v>Edinburgh</v>
      </c>
      <c r="J3654" t="str">
        <f>VLOOKUP(E3654, diagnosis!A:B, 2, FALSE)</f>
        <v>Hypertension</v>
      </c>
      <c r="K3654" t="str">
        <f>VLOOKUP(D3654, department!A:B, 2, FALSE)</f>
        <v>Neurology</v>
      </c>
      <c r="L3654" t="str">
        <f>VLOOKUP(C3654, provider!A:B, 2, FALSE)</f>
        <v>Dr. Olu Abisola</v>
      </c>
      <c r="M3654" t="str">
        <f>VLOOKUP(G3654, insurance!A:B, 2, FALSE)</f>
        <v>Aviva</v>
      </c>
      <c r="N3654">
        <f>VLOOKUP(B3654, patient!A:D, 4, FALSE)</f>
        <v>56</v>
      </c>
      <c r="O3654" t="str">
        <f>VLOOKUP(B3654, patient!A:C, 3, FALSE)</f>
        <v>Female</v>
      </c>
      <c r="P3654" t="str">
        <f>VLOOKUP(B3654, patient!A:F, 6, FALSE)</f>
        <v>Hispanic</v>
      </c>
      <c r="Q3654" t="s">
        <v>491</v>
      </c>
      <c r="R3654">
        <v>784</v>
      </c>
      <c r="S3654">
        <v>192</v>
      </c>
      <c r="T3654" s="1">
        <v>45680</v>
      </c>
      <c r="U3654" s="1" t="str">
        <f t="shared" si="171"/>
        <v>Yes</v>
      </c>
      <c r="V3654">
        <v>5</v>
      </c>
      <c r="W3654" t="s">
        <v>492</v>
      </c>
      <c r="X3654" t="s">
        <v>488</v>
      </c>
      <c r="Y3654" t="str">
        <f t="shared" si="172"/>
        <v>Scheduled</v>
      </c>
      <c r="Z3654" t="s">
        <v>489</v>
      </c>
      <c r="AC3654" t="s">
        <v>490</v>
      </c>
      <c r="AD3654">
        <v>683.2</v>
      </c>
      <c r="AE3654">
        <v>0</v>
      </c>
      <c r="AF3654" t="str">
        <f t="shared" si="173"/>
        <v>Dec</v>
      </c>
    </row>
    <row r="3655" spans="1:32" x14ac:dyDescent="0.25">
      <c r="A3655" s="1">
        <v>45657</v>
      </c>
      <c r="B3655">
        <v>4422</v>
      </c>
      <c r="C3655">
        <v>1</v>
      </c>
      <c r="D3655">
        <v>1</v>
      </c>
      <c r="E3655">
        <v>4</v>
      </c>
      <c r="F3655">
        <v>4</v>
      </c>
      <c r="G3655">
        <v>2</v>
      </c>
      <c r="H3655">
        <f>VLOOKUP(B3655, patient!A:E, 5, FALSE)</f>
        <v>4</v>
      </c>
      <c r="I3655" t="str">
        <f>VLOOKUP(H3655, city!A:B, 2, FALSE)</f>
        <v>Birmingham</v>
      </c>
      <c r="J3655" t="str">
        <f>VLOOKUP(E3655, diagnosis!A:B, 2, FALSE)</f>
        <v>Hypertension</v>
      </c>
      <c r="K3655" t="str">
        <f>VLOOKUP(D3655, department!A:B, 2, FALSE)</f>
        <v>Cardiology</v>
      </c>
      <c r="L3655" t="str">
        <f>VLOOKUP(C3655, provider!A:B, 2, FALSE)</f>
        <v>Dr. Olu Abisola</v>
      </c>
      <c r="M3655" t="str">
        <f>VLOOKUP(G3655, insurance!A:B, 2, FALSE)</f>
        <v>AXA</v>
      </c>
      <c r="N3655">
        <f>VLOOKUP(B3655, patient!A:D, 4, FALSE)</f>
        <v>61</v>
      </c>
      <c r="O3655" t="str">
        <f>VLOOKUP(B3655, patient!A:C, 3, FALSE)</f>
        <v>Female</v>
      </c>
      <c r="P3655" t="str">
        <f>VLOOKUP(B3655, patient!A:F, 6, FALSE)</f>
        <v>Hispanic</v>
      </c>
      <c r="Q3655" t="s">
        <v>486</v>
      </c>
      <c r="R3655">
        <v>570</v>
      </c>
      <c r="S3655">
        <v>145</v>
      </c>
      <c r="T3655" s="1">
        <v>45667</v>
      </c>
      <c r="U3655" s="1" t="str">
        <f t="shared" si="171"/>
        <v>Yes</v>
      </c>
      <c r="V3655">
        <v>5</v>
      </c>
      <c r="W3655" t="s">
        <v>492</v>
      </c>
      <c r="X3655" t="s">
        <v>488</v>
      </c>
      <c r="Y3655" t="str">
        <f t="shared" si="172"/>
        <v>Scheduled</v>
      </c>
      <c r="Z3655" t="s">
        <v>489</v>
      </c>
      <c r="AC3655" t="s">
        <v>490</v>
      </c>
      <c r="AD3655">
        <v>500.5</v>
      </c>
      <c r="AE3655">
        <v>0</v>
      </c>
      <c r="AF3655" t="str">
        <f t="shared" si="173"/>
        <v>Dec</v>
      </c>
    </row>
    <row r="3656" spans="1:32" x14ac:dyDescent="0.25">
      <c r="A3656" s="1">
        <v>45657</v>
      </c>
      <c r="B3656">
        <v>1543</v>
      </c>
      <c r="C3656">
        <v>1</v>
      </c>
      <c r="D3656">
        <v>5</v>
      </c>
      <c r="E3656">
        <v>5</v>
      </c>
      <c r="F3656">
        <v>4</v>
      </c>
      <c r="G3656">
        <v>2</v>
      </c>
      <c r="H3656">
        <f>VLOOKUP(B3656, patient!A:E, 5, FALSE)</f>
        <v>10</v>
      </c>
      <c r="I3656" t="str">
        <f>VLOOKUP(H3656, city!A:B, 2, FALSE)</f>
        <v>Edinburgh</v>
      </c>
      <c r="J3656" t="str">
        <f>VLOOKUP(E3656, diagnosis!A:B, 2, FALSE)</f>
        <v>Migraine</v>
      </c>
      <c r="K3656" t="str">
        <f>VLOOKUP(D3656, department!A:B, 2, FALSE)</f>
        <v>Pediatrics</v>
      </c>
      <c r="L3656" t="str">
        <f>VLOOKUP(C3656, provider!A:B, 2, FALSE)</f>
        <v>Dr. Olu Abisola</v>
      </c>
      <c r="M3656" t="str">
        <f>VLOOKUP(G3656, insurance!A:B, 2, FALSE)</f>
        <v>AXA</v>
      </c>
      <c r="N3656">
        <f>VLOOKUP(B3656, patient!A:D, 4, FALSE)</f>
        <v>64</v>
      </c>
      <c r="O3656" t="str">
        <f>VLOOKUP(B3656, patient!A:C, 3, FALSE)</f>
        <v>Female</v>
      </c>
      <c r="P3656" t="str">
        <f>VLOOKUP(B3656, patient!A:F, 6, FALSE)</f>
        <v>Black</v>
      </c>
      <c r="Q3656" t="s">
        <v>486</v>
      </c>
      <c r="R3656">
        <v>320</v>
      </c>
      <c r="S3656">
        <v>22</v>
      </c>
      <c r="U3656" s="1" t="str">
        <f t="shared" si="171"/>
        <v>No</v>
      </c>
      <c r="V3656">
        <v>6</v>
      </c>
      <c r="W3656" t="s">
        <v>494</v>
      </c>
      <c r="X3656" t="s">
        <v>488</v>
      </c>
      <c r="Y3656" t="str">
        <f t="shared" si="172"/>
        <v>Scheduled</v>
      </c>
      <c r="Z3656" t="s">
        <v>489</v>
      </c>
      <c r="AA3656" s="1">
        <v>45658</v>
      </c>
      <c r="AB3656" s="1">
        <v>45657</v>
      </c>
      <c r="AC3656" t="s">
        <v>498</v>
      </c>
      <c r="AD3656">
        <v>246.4</v>
      </c>
      <c r="AE3656">
        <v>10</v>
      </c>
      <c r="AF3656" t="str">
        <f t="shared" si="173"/>
        <v>Dec</v>
      </c>
    </row>
    <row r="3657" spans="1:32" x14ac:dyDescent="0.25">
      <c r="A3657" s="1">
        <v>45657</v>
      </c>
      <c r="B3657">
        <v>4765</v>
      </c>
      <c r="C3657">
        <v>1</v>
      </c>
      <c r="D3657">
        <v>2</v>
      </c>
      <c r="E3657">
        <v>5</v>
      </c>
      <c r="F3657">
        <v>5</v>
      </c>
      <c r="G3657">
        <v>2</v>
      </c>
      <c r="H3657">
        <f>VLOOKUP(B3657, patient!A:E, 5, FALSE)</f>
        <v>4</v>
      </c>
      <c r="I3657" t="str">
        <f>VLOOKUP(H3657, city!A:B, 2, FALSE)</f>
        <v>Birmingham</v>
      </c>
      <c r="J3657" t="str">
        <f>VLOOKUP(E3657, diagnosis!A:B, 2, FALSE)</f>
        <v>Migraine</v>
      </c>
      <c r="K3657" t="str">
        <f>VLOOKUP(D3657, department!A:B, 2, FALSE)</f>
        <v>General Surgery</v>
      </c>
      <c r="L3657" t="str">
        <f>VLOOKUP(C3657, provider!A:B, 2, FALSE)</f>
        <v>Dr. Olu Abisola</v>
      </c>
      <c r="M3657" t="str">
        <f>VLOOKUP(G3657, insurance!A:B, 2, FALSE)</f>
        <v>AXA</v>
      </c>
      <c r="N3657">
        <f>VLOOKUP(B3657, patient!A:D, 4, FALSE)</f>
        <v>42</v>
      </c>
      <c r="O3657" t="str">
        <f>VLOOKUP(B3657, patient!A:C, 3, FALSE)</f>
        <v>Female</v>
      </c>
      <c r="P3657" t="str">
        <f>VLOOKUP(B3657, patient!A:F, 6, FALSE)</f>
        <v>Asian</v>
      </c>
      <c r="Q3657" t="s">
        <v>492</v>
      </c>
      <c r="R3657">
        <v>470</v>
      </c>
      <c r="S3657">
        <v>62</v>
      </c>
      <c r="T3657" s="1">
        <v>45675</v>
      </c>
      <c r="U3657" s="1" t="str">
        <f t="shared" si="171"/>
        <v>Yes</v>
      </c>
      <c r="V3657">
        <v>1</v>
      </c>
      <c r="W3657" t="s">
        <v>487</v>
      </c>
      <c r="X3657" t="s">
        <v>488</v>
      </c>
      <c r="Y3657" t="str">
        <f t="shared" si="172"/>
        <v>Scheduled</v>
      </c>
      <c r="Z3657" t="s">
        <v>489</v>
      </c>
      <c r="AC3657" t="s">
        <v>490</v>
      </c>
      <c r="AD3657">
        <v>372.4</v>
      </c>
      <c r="AE3657">
        <v>0</v>
      </c>
      <c r="AF3657" t="str">
        <f t="shared" si="173"/>
        <v>Dec</v>
      </c>
    </row>
    <row r="3658" spans="1:32" x14ac:dyDescent="0.25">
      <c r="A3658" s="1">
        <v>45657</v>
      </c>
      <c r="B3658">
        <v>4282</v>
      </c>
      <c r="C3658">
        <v>1</v>
      </c>
      <c r="D3658">
        <v>3</v>
      </c>
      <c r="E3658">
        <v>5</v>
      </c>
      <c r="F3658">
        <v>3</v>
      </c>
      <c r="G3658">
        <v>2</v>
      </c>
      <c r="H3658">
        <f>VLOOKUP(B3658, patient!A:E, 5, FALSE)</f>
        <v>10</v>
      </c>
      <c r="I3658" t="str">
        <f>VLOOKUP(H3658, city!A:B, 2, FALSE)</f>
        <v>Edinburgh</v>
      </c>
      <c r="J3658" t="str">
        <f>VLOOKUP(E3658, diagnosis!A:B, 2, FALSE)</f>
        <v>Migraine</v>
      </c>
      <c r="K3658" t="str">
        <f>VLOOKUP(D3658, department!A:B, 2, FALSE)</f>
        <v>Neurology</v>
      </c>
      <c r="L3658" t="str">
        <f>VLOOKUP(C3658, provider!A:B, 2, FALSE)</f>
        <v>Dr. Olu Abisola</v>
      </c>
      <c r="M3658" t="str">
        <f>VLOOKUP(G3658, insurance!A:B, 2, FALSE)</f>
        <v>AXA</v>
      </c>
      <c r="N3658">
        <f>VLOOKUP(B3658, patient!A:D, 4, FALSE)</f>
        <v>54</v>
      </c>
      <c r="O3658" t="str">
        <f>VLOOKUP(B3658, patient!A:C, 3, FALSE)</f>
        <v>Male</v>
      </c>
      <c r="P3658" t="str">
        <f>VLOOKUP(B3658, patient!A:F, 6, FALSE)</f>
        <v>Hispanic</v>
      </c>
      <c r="Q3658" t="s">
        <v>491</v>
      </c>
      <c r="R3658">
        <v>200</v>
      </c>
      <c r="S3658">
        <v>118</v>
      </c>
      <c r="T3658" s="1">
        <v>45681</v>
      </c>
      <c r="U3658" s="1" t="str">
        <f t="shared" si="171"/>
        <v>Yes</v>
      </c>
      <c r="V3658">
        <v>6</v>
      </c>
      <c r="W3658" t="s">
        <v>487</v>
      </c>
      <c r="X3658" t="s">
        <v>488</v>
      </c>
      <c r="Y3658" t="str">
        <f t="shared" si="172"/>
        <v>Scheduled</v>
      </c>
      <c r="Z3658" t="s">
        <v>489</v>
      </c>
      <c r="AC3658" t="s">
        <v>490</v>
      </c>
      <c r="AD3658">
        <v>222.6</v>
      </c>
      <c r="AE3658">
        <v>0</v>
      </c>
      <c r="AF3658" t="str">
        <f t="shared" si="173"/>
        <v>Dec</v>
      </c>
    </row>
    <row r="3659" spans="1:32" x14ac:dyDescent="0.25">
      <c r="A3659" s="1">
        <v>45657</v>
      </c>
      <c r="B3659">
        <v>2854</v>
      </c>
      <c r="C3659">
        <v>1</v>
      </c>
      <c r="D3659">
        <v>1</v>
      </c>
      <c r="E3659">
        <v>1</v>
      </c>
      <c r="F3659">
        <v>3</v>
      </c>
      <c r="G3659">
        <v>3</v>
      </c>
      <c r="H3659">
        <f>VLOOKUP(B3659, patient!A:E, 5, FALSE)</f>
        <v>4</v>
      </c>
      <c r="I3659" t="str">
        <f>VLOOKUP(H3659, city!A:B, 2, FALSE)</f>
        <v>Birmingham</v>
      </c>
      <c r="J3659" t="str">
        <f>VLOOKUP(E3659, diagnosis!A:B, 2, FALSE)</f>
        <v>Appendicitis</v>
      </c>
      <c r="K3659" t="str">
        <f>VLOOKUP(D3659, department!A:B, 2, FALSE)</f>
        <v>Cardiology</v>
      </c>
      <c r="L3659" t="str">
        <f>VLOOKUP(C3659, provider!A:B, 2, FALSE)</f>
        <v>Dr. Olu Abisola</v>
      </c>
      <c r="M3659" t="str">
        <f>VLOOKUP(G3659, insurance!A:B, 2, FALSE)</f>
        <v>Allianz</v>
      </c>
      <c r="N3659">
        <f>VLOOKUP(B3659, patient!A:D, 4, FALSE)</f>
        <v>64</v>
      </c>
      <c r="O3659" t="str">
        <f>VLOOKUP(B3659, patient!A:C, 3, FALSE)</f>
        <v>Female</v>
      </c>
      <c r="P3659" t="str">
        <f>VLOOKUP(B3659, patient!A:F, 6, FALSE)</f>
        <v>Asian</v>
      </c>
      <c r="Q3659" t="s">
        <v>491</v>
      </c>
      <c r="R3659">
        <v>611</v>
      </c>
      <c r="S3659">
        <v>26</v>
      </c>
      <c r="T3659" s="1">
        <v>45671</v>
      </c>
      <c r="U3659" s="1" t="str">
        <f t="shared" si="171"/>
        <v>Yes</v>
      </c>
      <c r="V3659">
        <v>6</v>
      </c>
      <c r="W3659" t="s">
        <v>494</v>
      </c>
      <c r="X3659" t="s">
        <v>488</v>
      </c>
      <c r="Y3659" t="str">
        <f t="shared" si="172"/>
        <v>Scheduled</v>
      </c>
      <c r="Z3659" t="s">
        <v>489</v>
      </c>
      <c r="AC3659" t="s">
        <v>490</v>
      </c>
      <c r="AD3659">
        <v>445.9</v>
      </c>
      <c r="AE3659">
        <v>0</v>
      </c>
      <c r="AF3659" t="str">
        <f t="shared" si="173"/>
        <v>Dec</v>
      </c>
    </row>
    <row r="3660" spans="1:32" x14ac:dyDescent="0.25">
      <c r="A3660" s="1">
        <v>45657</v>
      </c>
      <c r="B3660">
        <v>1707</v>
      </c>
      <c r="C3660">
        <v>1</v>
      </c>
      <c r="D3660">
        <v>4</v>
      </c>
      <c r="E3660">
        <v>3</v>
      </c>
      <c r="F3660">
        <v>5</v>
      </c>
      <c r="G3660">
        <v>1</v>
      </c>
      <c r="H3660">
        <f>VLOOKUP(B3660, patient!A:E, 5, FALSE)</f>
        <v>10</v>
      </c>
      <c r="I3660" t="str">
        <f>VLOOKUP(H3660, city!A:B, 2, FALSE)</f>
        <v>Edinburgh</v>
      </c>
      <c r="J3660" t="str">
        <f>VLOOKUP(E3660, diagnosis!A:B, 2, FALSE)</f>
        <v>Fracture</v>
      </c>
      <c r="K3660" t="str">
        <f>VLOOKUP(D3660, department!A:B, 2, FALSE)</f>
        <v>Orthopedics</v>
      </c>
      <c r="L3660" t="str">
        <f>VLOOKUP(C3660, provider!A:B, 2, FALSE)</f>
        <v>Dr. Olu Abisola</v>
      </c>
      <c r="M3660" t="str">
        <f>VLOOKUP(G3660, insurance!A:B, 2, FALSE)</f>
        <v>Aviva</v>
      </c>
      <c r="N3660">
        <f>VLOOKUP(B3660, patient!A:D, 4, FALSE)</f>
        <v>25</v>
      </c>
      <c r="O3660" t="str">
        <f>VLOOKUP(B3660, patient!A:C, 3, FALSE)</f>
        <v>Male</v>
      </c>
      <c r="P3660" t="str">
        <f>VLOOKUP(B3660, patient!A:F, 6, FALSE)</f>
        <v>Hispanic</v>
      </c>
      <c r="Q3660" t="s">
        <v>491</v>
      </c>
      <c r="R3660">
        <v>736</v>
      </c>
      <c r="S3660">
        <v>174</v>
      </c>
      <c r="T3660" s="1">
        <v>45675</v>
      </c>
      <c r="U3660" s="1" t="str">
        <f t="shared" si="171"/>
        <v>Yes</v>
      </c>
      <c r="V3660">
        <v>5</v>
      </c>
      <c r="W3660" t="s">
        <v>492</v>
      </c>
      <c r="X3660" t="s">
        <v>488</v>
      </c>
      <c r="Y3660" t="str">
        <f t="shared" si="172"/>
        <v>Scheduled</v>
      </c>
      <c r="Z3660" t="s">
        <v>497</v>
      </c>
      <c r="AC3660" t="s">
        <v>490</v>
      </c>
      <c r="AD3660">
        <v>637</v>
      </c>
      <c r="AE3660">
        <v>0</v>
      </c>
      <c r="AF3660" t="str">
        <f t="shared" si="173"/>
        <v>Dec</v>
      </c>
    </row>
    <row r="3661" spans="1:32" x14ac:dyDescent="0.25">
      <c r="A3661" s="1">
        <v>45657</v>
      </c>
      <c r="B3661">
        <v>954</v>
      </c>
      <c r="C3661">
        <v>1</v>
      </c>
      <c r="D3661">
        <v>5</v>
      </c>
      <c r="E3661">
        <v>4</v>
      </c>
      <c r="F3661">
        <v>5</v>
      </c>
      <c r="G3661">
        <v>3</v>
      </c>
      <c r="H3661">
        <f>VLOOKUP(B3661, patient!A:E, 5, FALSE)</f>
        <v>4</v>
      </c>
      <c r="I3661" t="str">
        <f>VLOOKUP(H3661, city!A:B, 2, FALSE)</f>
        <v>Birmingham</v>
      </c>
      <c r="J3661" t="str">
        <f>VLOOKUP(E3661, diagnosis!A:B, 2, FALSE)</f>
        <v>Hypertension</v>
      </c>
      <c r="K3661" t="str">
        <f>VLOOKUP(D3661, department!A:B, 2, FALSE)</f>
        <v>Pediatrics</v>
      </c>
      <c r="L3661" t="str">
        <f>VLOOKUP(C3661, provider!A:B, 2, FALSE)</f>
        <v>Dr. Olu Abisola</v>
      </c>
      <c r="M3661" t="str">
        <f>VLOOKUP(G3661, insurance!A:B, 2, FALSE)</f>
        <v>Allianz</v>
      </c>
      <c r="N3661">
        <f>VLOOKUP(B3661, patient!A:D, 4, FALSE)</f>
        <v>59</v>
      </c>
      <c r="O3661" t="str">
        <f>VLOOKUP(B3661, patient!A:C, 3, FALSE)</f>
        <v>Male</v>
      </c>
      <c r="P3661" t="str">
        <f>VLOOKUP(B3661, patient!A:F, 6, FALSE)</f>
        <v>Other</v>
      </c>
      <c r="Q3661" t="s">
        <v>491</v>
      </c>
      <c r="R3661">
        <v>307</v>
      </c>
      <c r="S3661">
        <v>61</v>
      </c>
      <c r="T3661" s="1">
        <v>45667</v>
      </c>
      <c r="U3661" s="1" t="str">
        <f t="shared" si="171"/>
        <v>Yes</v>
      </c>
      <c r="V3661">
        <v>10</v>
      </c>
      <c r="W3661" t="s">
        <v>487</v>
      </c>
      <c r="X3661" t="s">
        <v>488</v>
      </c>
      <c r="Y3661" t="str">
        <f t="shared" si="172"/>
        <v>Scheduled</v>
      </c>
      <c r="Z3661" t="s">
        <v>489</v>
      </c>
      <c r="AC3661" t="s">
        <v>490</v>
      </c>
      <c r="AD3661">
        <v>257.60000000000002</v>
      </c>
      <c r="AE3661">
        <v>0</v>
      </c>
      <c r="AF3661" t="str">
        <f t="shared" si="173"/>
        <v>Dec</v>
      </c>
    </row>
    <row r="3662" spans="1:32" x14ac:dyDescent="0.25">
      <c r="A3662" s="1">
        <v>45658</v>
      </c>
      <c r="B3662">
        <v>3673</v>
      </c>
      <c r="C3662">
        <v>1</v>
      </c>
      <c r="D3662">
        <v>3</v>
      </c>
      <c r="E3662">
        <v>5</v>
      </c>
      <c r="F3662">
        <v>5</v>
      </c>
      <c r="G3662">
        <v>2</v>
      </c>
      <c r="H3662">
        <f>VLOOKUP(B3662, patient!A:E, 5, FALSE)</f>
        <v>10</v>
      </c>
      <c r="I3662" t="str">
        <f>VLOOKUP(H3662, city!A:B, 2, FALSE)</f>
        <v>Edinburgh</v>
      </c>
      <c r="J3662" t="str">
        <f>VLOOKUP(E3662, diagnosis!A:B, 2, FALSE)</f>
        <v>Migraine</v>
      </c>
      <c r="K3662" t="str">
        <f>VLOOKUP(D3662, department!A:B, 2, FALSE)</f>
        <v>Neurology</v>
      </c>
      <c r="L3662" t="str">
        <f>VLOOKUP(C3662, provider!A:B, 2, FALSE)</f>
        <v>Dr. Olu Abisola</v>
      </c>
      <c r="M3662" t="str">
        <f>VLOOKUP(G3662, insurance!A:B, 2, FALSE)</f>
        <v>AXA</v>
      </c>
      <c r="N3662">
        <f>VLOOKUP(B3662, patient!A:D, 4, FALSE)</f>
        <v>75</v>
      </c>
      <c r="O3662" t="str">
        <f>VLOOKUP(B3662, patient!A:C, 3, FALSE)</f>
        <v>Male</v>
      </c>
      <c r="P3662" t="str">
        <f>VLOOKUP(B3662, patient!A:F, 6, FALSE)</f>
        <v>Other</v>
      </c>
      <c r="Q3662" t="s">
        <v>491</v>
      </c>
      <c r="R3662">
        <v>128</v>
      </c>
      <c r="S3662">
        <v>116</v>
      </c>
      <c r="U3662" s="1" t="str">
        <f t="shared" si="171"/>
        <v>No</v>
      </c>
      <c r="V3662">
        <v>9</v>
      </c>
      <c r="W3662" t="s">
        <v>494</v>
      </c>
      <c r="X3662" t="s">
        <v>488</v>
      </c>
      <c r="Y3662" t="str">
        <f t="shared" si="172"/>
        <v>Scheduled</v>
      </c>
      <c r="Z3662" t="s">
        <v>497</v>
      </c>
      <c r="AA3662" s="1">
        <v>45663</v>
      </c>
      <c r="AB3662" s="1">
        <v>45658</v>
      </c>
      <c r="AC3662" t="s">
        <v>496</v>
      </c>
      <c r="AD3662">
        <v>205.8</v>
      </c>
      <c r="AE3662">
        <v>50</v>
      </c>
      <c r="AF3662" t="str">
        <f t="shared" si="173"/>
        <v>Jan</v>
      </c>
    </row>
    <row r="3663" spans="1:32" x14ac:dyDescent="0.25">
      <c r="A3663" s="1">
        <v>45658</v>
      </c>
      <c r="B3663">
        <v>4742</v>
      </c>
      <c r="C3663">
        <v>1</v>
      </c>
      <c r="D3663">
        <v>4</v>
      </c>
      <c r="E3663">
        <v>1</v>
      </c>
      <c r="F3663">
        <v>5</v>
      </c>
      <c r="G3663">
        <v>1</v>
      </c>
      <c r="H3663">
        <f>VLOOKUP(B3663, patient!A:E, 5, FALSE)</f>
        <v>4</v>
      </c>
      <c r="I3663" t="str">
        <f>VLOOKUP(H3663, city!A:B, 2, FALSE)</f>
        <v>Birmingham</v>
      </c>
      <c r="J3663" t="str">
        <f>VLOOKUP(E3663, diagnosis!A:B, 2, FALSE)</f>
        <v>Appendicitis</v>
      </c>
      <c r="K3663" t="str">
        <f>VLOOKUP(D3663, department!A:B, 2, FALSE)</f>
        <v>Orthopedics</v>
      </c>
      <c r="L3663" t="str">
        <f>VLOOKUP(C3663, provider!A:B, 2, FALSE)</f>
        <v>Dr. Olu Abisola</v>
      </c>
      <c r="M3663" t="str">
        <f>VLOOKUP(G3663, insurance!A:B, 2, FALSE)</f>
        <v>Aviva</v>
      </c>
      <c r="N3663">
        <f>VLOOKUP(B3663, patient!A:D, 4, FALSE)</f>
        <v>33</v>
      </c>
      <c r="O3663" t="str">
        <f>VLOOKUP(B3663, patient!A:C, 3, FALSE)</f>
        <v>Female</v>
      </c>
      <c r="P3663" t="str">
        <f>VLOOKUP(B3663, patient!A:F, 6, FALSE)</f>
        <v>Hispanic</v>
      </c>
      <c r="Q3663" t="s">
        <v>491</v>
      </c>
      <c r="R3663">
        <v>422</v>
      </c>
      <c r="S3663">
        <v>23</v>
      </c>
      <c r="U3663" s="1" t="str">
        <f t="shared" si="171"/>
        <v>No</v>
      </c>
      <c r="V3663">
        <v>10</v>
      </c>
      <c r="W3663" t="s">
        <v>487</v>
      </c>
      <c r="X3663" t="s">
        <v>488</v>
      </c>
      <c r="Y3663" t="str">
        <f t="shared" si="172"/>
        <v>Scheduled</v>
      </c>
      <c r="Z3663" t="s">
        <v>489</v>
      </c>
      <c r="AA3663" s="1">
        <v>45664</v>
      </c>
      <c r="AB3663" s="1">
        <v>45658</v>
      </c>
      <c r="AC3663" t="s">
        <v>496</v>
      </c>
      <c r="AD3663">
        <v>346.5</v>
      </c>
      <c r="AE3663">
        <v>50</v>
      </c>
      <c r="AF3663" t="str">
        <f t="shared" si="173"/>
        <v>Jan</v>
      </c>
    </row>
    <row r="3664" spans="1:32" x14ac:dyDescent="0.25">
      <c r="A3664" s="1">
        <v>45658</v>
      </c>
      <c r="B3664">
        <v>4617</v>
      </c>
      <c r="C3664">
        <v>1</v>
      </c>
      <c r="D3664">
        <v>3</v>
      </c>
      <c r="E3664">
        <v>1</v>
      </c>
      <c r="F3664">
        <v>5</v>
      </c>
      <c r="G3664">
        <v>3</v>
      </c>
      <c r="H3664">
        <f>VLOOKUP(B3664, patient!A:E, 5, FALSE)</f>
        <v>10</v>
      </c>
      <c r="I3664" t="str">
        <f>VLOOKUP(H3664, city!A:B, 2, FALSE)</f>
        <v>Edinburgh</v>
      </c>
      <c r="J3664" t="str">
        <f>VLOOKUP(E3664, diagnosis!A:B, 2, FALSE)</f>
        <v>Appendicitis</v>
      </c>
      <c r="K3664" t="str">
        <f>VLOOKUP(D3664, department!A:B, 2, FALSE)</f>
        <v>Neurology</v>
      </c>
      <c r="L3664" t="str">
        <f>VLOOKUP(C3664, provider!A:B, 2, FALSE)</f>
        <v>Dr. Olu Abisola</v>
      </c>
      <c r="M3664" t="str">
        <f>VLOOKUP(G3664, insurance!A:B, 2, FALSE)</f>
        <v>Allianz</v>
      </c>
      <c r="N3664">
        <f>VLOOKUP(B3664, patient!A:D, 4, FALSE)</f>
        <v>25</v>
      </c>
      <c r="O3664" t="str">
        <f>VLOOKUP(B3664, patient!A:C, 3, FALSE)</f>
        <v>Male</v>
      </c>
      <c r="P3664" t="str">
        <f>VLOOKUP(B3664, patient!A:F, 6, FALSE)</f>
        <v>White</v>
      </c>
      <c r="Q3664" t="s">
        <v>486</v>
      </c>
      <c r="R3664">
        <v>787</v>
      </c>
      <c r="S3664">
        <v>155</v>
      </c>
      <c r="U3664" s="1" t="str">
        <f t="shared" si="171"/>
        <v>No</v>
      </c>
      <c r="V3664">
        <v>10</v>
      </c>
      <c r="W3664" t="s">
        <v>487</v>
      </c>
      <c r="X3664" t="s">
        <v>488</v>
      </c>
      <c r="Y3664" t="str">
        <f t="shared" si="172"/>
        <v>Scheduled</v>
      </c>
      <c r="Z3664" t="s">
        <v>489</v>
      </c>
      <c r="AA3664" s="1">
        <v>45664</v>
      </c>
      <c r="AB3664" s="1">
        <v>45658</v>
      </c>
      <c r="AC3664" t="s">
        <v>493</v>
      </c>
      <c r="AD3664">
        <v>680.4</v>
      </c>
      <c r="AE3664">
        <v>30</v>
      </c>
      <c r="AF3664" t="str">
        <f t="shared" si="173"/>
        <v>Jan</v>
      </c>
    </row>
    <row r="3665" spans="1:32" x14ac:dyDescent="0.25">
      <c r="A3665" s="1">
        <v>45658</v>
      </c>
      <c r="B3665">
        <v>2632</v>
      </c>
      <c r="C3665">
        <v>1</v>
      </c>
      <c r="D3665">
        <v>2</v>
      </c>
      <c r="E3665">
        <v>5</v>
      </c>
      <c r="F3665">
        <v>5</v>
      </c>
      <c r="G3665">
        <v>3</v>
      </c>
      <c r="H3665">
        <f>VLOOKUP(B3665, patient!A:E, 5, FALSE)</f>
        <v>4</v>
      </c>
      <c r="I3665" t="str">
        <f>VLOOKUP(H3665, city!A:B, 2, FALSE)</f>
        <v>Birmingham</v>
      </c>
      <c r="J3665" t="str">
        <f>VLOOKUP(E3665, diagnosis!A:B, 2, FALSE)</f>
        <v>Migraine</v>
      </c>
      <c r="K3665" t="str">
        <f>VLOOKUP(D3665, department!A:B, 2, FALSE)</f>
        <v>General Surgery</v>
      </c>
      <c r="L3665" t="str">
        <f>VLOOKUP(C3665, provider!A:B, 2, FALSE)</f>
        <v>Dr. Olu Abisola</v>
      </c>
      <c r="M3665" t="str">
        <f>VLOOKUP(G3665, insurance!A:B, 2, FALSE)</f>
        <v>Allianz</v>
      </c>
      <c r="N3665">
        <f>VLOOKUP(B3665, patient!A:D, 4, FALSE)</f>
        <v>18</v>
      </c>
      <c r="O3665" t="str">
        <f>VLOOKUP(B3665, patient!A:C, 3, FALSE)</f>
        <v>Male</v>
      </c>
      <c r="P3665" t="str">
        <f>VLOOKUP(B3665, patient!A:F, 6, FALSE)</f>
        <v>Asian</v>
      </c>
      <c r="Q3665" t="s">
        <v>491</v>
      </c>
      <c r="R3665">
        <v>76</v>
      </c>
      <c r="S3665">
        <v>103</v>
      </c>
      <c r="U3665" s="1" t="str">
        <f t="shared" si="171"/>
        <v>No</v>
      </c>
      <c r="V3665">
        <v>5</v>
      </c>
      <c r="W3665" t="s">
        <v>487</v>
      </c>
      <c r="X3665" t="s">
        <v>488</v>
      </c>
      <c r="Y3665" t="str">
        <f t="shared" si="172"/>
        <v>Scheduled</v>
      </c>
      <c r="Z3665" t="s">
        <v>489</v>
      </c>
      <c r="AA3665" s="1">
        <v>45660</v>
      </c>
      <c r="AB3665" s="1">
        <v>45658</v>
      </c>
      <c r="AC3665" t="s">
        <v>496</v>
      </c>
      <c r="AD3665">
        <v>160.30000000000001</v>
      </c>
      <c r="AE3665">
        <v>50</v>
      </c>
      <c r="AF3665" t="str">
        <f t="shared" si="173"/>
        <v>Jan</v>
      </c>
    </row>
    <row r="3666" spans="1:32" x14ac:dyDescent="0.25">
      <c r="A3666" s="1">
        <v>45658</v>
      </c>
      <c r="B3666">
        <v>1654</v>
      </c>
      <c r="C3666">
        <v>1</v>
      </c>
      <c r="D3666">
        <v>2</v>
      </c>
      <c r="E3666">
        <v>2</v>
      </c>
      <c r="F3666">
        <v>5</v>
      </c>
      <c r="G3666">
        <v>1</v>
      </c>
      <c r="H3666">
        <f>VLOOKUP(B3666, patient!A:E, 5, FALSE)</f>
        <v>10</v>
      </c>
      <c r="I3666" t="str">
        <f>VLOOKUP(H3666, city!A:B, 2, FALSE)</f>
        <v>Edinburgh</v>
      </c>
      <c r="J3666" t="str">
        <f>VLOOKUP(E3666, diagnosis!A:B, 2, FALSE)</f>
        <v>Asthma</v>
      </c>
      <c r="K3666" t="str">
        <f>VLOOKUP(D3666, department!A:B, 2, FALSE)</f>
        <v>General Surgery</v>
      </c>
      <c r="L3666" t="str">
        <f>VLOOKUP(C3666, provider!A:B, 2, FALSE)</f>
        <v>Dr. Olu Abisola</v>
      </c>
      <c r="M3666" t="str">
        <f>VLOOKUP(G3666, insurance!A:B, 2, FALSE)</f>
        <v>Aviva</v>
      </c>
      <c r="N3666">
        <f>VLOOKUP(B3666, patient!A:D, 4, FALSE)</f>
        <v>61</v>
      </c>
      <c r="O3666" t="str">
        <f>VLOOKUP(B3666, patient!A:C, 3, FALSE)</f>
        <v>Male</v>
      </c>
      <c r="P3666" t="str">
        <f>VLOOKUP(B3666, patient!A:F, 6, FALSE)</f>
        <v>Other</v>
      </c>
      <c r="Q3666" t="s">
        <v>491</v>
      </c>
      <c r="R3666">
        <v>102</v>
      </c>
      <c r="S3666">
        <v>164</v>
      </c>
      <c r="U3666" s="1" t="str">
        <f t="shared" si="171"/>
        <v>No</v>
      </c>
      <c r="V3666">
        <v>9</v>
      </c>
      <c r="W3666" t="s">
        <v>492</v>
      </c>
      <c r="X3666" t="s">
        <v>488</v>
      </c>
      <c r="Y3666" t="str">
        <f t="shared" si="172"/>
        <v>Scheduled</v>
      </c>
      <c r="Z3666" t="s">
        <v>497</v>
      </c>
      <c r="AA3666" s="1">
        <v>45665</v>
      </c>
      <c r="AB3666" s="1">
        <v>45658</v>
      </c>
      <c r="AC3666" t="s">
        <v>498</v>
      </c>
      <c r="AD3666">
        <v>193.2</v>
      </c>
      <c r="AE3666">
        <v>10</v>
      </c>
      <c r="AF3666" t="str">
        <f t="shared" si="173"/>
        <v>Jan</v>
      </c>
    </row>
    <row r="3667" spans="1:32" x14ac:dyDescent="0.25">
      <c r="A3667" s="1">
        <v>45658</v>
      </c>
      <c r="B3667">
        <v>3398</v>
      </c>
      <c r="C3667">
        <v>1</v>
      </c>
      <c r="D3667">
        <v>5</v>
      </c>
      <c r="E3667">
        <v>2</v>
      </c>
      <c r="F3667">
        <v>3</v>
      </c>
      <c r="G3667">
        <v>3</v>
      </c>
      <c r="H3667">
        <f>VLOOKUP(B3667, patient!A:E, 5, FALSE)</f>
        <v>4</v>
      </c>
      <c r="I3667" t="str">
        <f>VLOOKUP(H3667, city!A:B, 2, FALSE)</f>
        <v>Birmingham</v>
      </c>
      <c r="J3667" t="str">
        <f>VLOOKUP(E3667, diagnosis!A:B, 2, FALSE)</f>
        <v>Asthma</v>
      </c>
      <c r="K3667" t="str">
        <f>VLOOKUP(D3667, department!A:B, 2, FALSE)</f>
        <v>Pediatrics</v>
      </c>
      <c r="L3667" t="str">
        <f>VLOOKUP(C3667, provider!A:B, 2, FALSE)</f>
        <v>Dr. Olu Abisola</v>
      </c>
      <c r="M3667" t="str">
        <f>VLOOKUP(G3667, insurance!A:B, 2, FALSE)</f>
        <v>Allianz</v>
      </c>
      <c r="N3667">
        <f>VLOOKUP(B3667, patient!A:D, 4, FALSE)</f>
        <v>22</v>
      </c>
      <c r="O3667" t="str">
        <f>VLOOKUP(B3667, patient!A:C, 3, FALSE)</f>
        <v>Male</v>
      </c>
      <c r="P3667" t="str">
        <f>VLOOKUP(B3667, patient!A:F, 6, FALSE)</f>
        <v>Black</v>
      </c>
      <c r="Q3667" t="s">
        <v>486</v>
      </c>
      <c r="R3667">
        <v>495</v>
      </c>
      <c r="S3667">
        <v>24</v>
      </c>
      <c r="T3667" s="1">
        <v>45672</v>
      </c>
      <c r="U3667" s="1" t="str">
        <f t="shared" si="171"/>
        <v>Yes</v>
      </c>
      <c r="V3667">
        <v>10</v>
      </c>
      <c r="W3667" t="s">
        <v>492</v>
      </c>
      <c r="X3667" t="s">
        <v>488</v>
      </c>
      <c r="Y3667" t="str">
        <f t="shared" si="172"/>
        <v>Scheduled</v>
      </c>
      <c r="Z3667" t="s">
        <v>489</v>
      </c>
      <c r="AC3667" t="s">
        <v>490</v>
      </c>
      <c r="AD3667">
        <v>363.3</v>
      </c>
      <c r="AE3667">
        <v>0</v>
      </c>
      <c r="AF3667" t="str">
        <f t="shared" si="173"/>
        <v>Jan</v>
      </c>
    </row>
    <row r="3668" spans="1:32" x14ac:dyDescent="0.25">
      <c r="A3668" s="1">
        <v>45658</v>
      </c>
      <c r="B3668">
        <v>3266</v>
      </c>
      <c r="C3668">
        <v>1</v>
      </c>
      <c r="D3668">
        <v>4</v>
      </c>
      <c r="E3668">
        <v>2</v>
      </c>
      <c r="F3668">
        <v>5</v>
      </c>
      <c r="G3668">
        <v>2</v>
      </c>
      <c r="H3668">
        <f>VLOOKUP(B3668, patient!A:E, 5, FALSE)</f>
        <v>10</v>
      </c>
      <c r="I3668" t="str">
        <f>VLOOKUP(H3668, city!A:B, 2, FALSE)</f>
        <v>Edinburgh</v>
      </c>
      <c r="J3668" t="str">
        <f>VLOOKUP(E3668, diagnosis!A:B, 2, FALSE)</f>
        <v>Asthma</v>
      </c>
      <c r="K3668" t="str">
        <f>VLOOKUP(D3668, department!A:B, 2, FALSE)</f>
        <v>Orthopedics</v>
      </c>
      <c r="L3668" t="str">
        <f>VLOOKUP(C3668, provider!A:B, 2, FALSE)</f>
        <v>Dr. Olu Abisola</v>
      </c>
      <c r="M3668" t="str">
        <f>VLOOKUP(G3668, insurance!A:B, 2, FALSE)</f>
        <v>AXA</v>
      </c>
      <c r="N3668">
        <f>VLOOKUP(B3668, patient!A:D, 4, FALSE)</f>
        <v>20</v>
      </c>
      <c r="O3668" t="str">
        <f>VLOOKUP(B3668, patient!A:C, 3, FALSE)</f>
        <v>Female</v>
      </c>
      <c r="P3668" t="str">
        <f>VLOOKUP(B3668, patient!A:F, 6, FALSE)</f>
        <v>White</v>
      </c>
      <c r="Q3668" t="s">
        <v>492</v>
      </c>
      <c r="R3668">
        <v>181</v>
      </c>
      <c r="S3668">
        <v>132</v>
      </c>
      <c r="T3668" s="1">
        <v>45666</v>
      </c>
      <c r="U3668" s="1" t="str">
        <f t="shared" si="171"/>
        <v>Yes</v>
      </c>
      <c r="V3668">
        <v>7</v>
      </c>
      <c r="W3668" t="s">
        <v>487</v>
      </c>
      <c r="X3668" t="s">
        <v>488</v>
      </c>
      <c r="Y3668" t="str">
        <f t="shared" si="172"/>
        <v>Scheduled</v>
      </c>
      <c r="Z3668" t="s">
        <v>489</v>
      </c>
      <c r="AC3668" t="s">
        <v>490</v>
      </c>
      <c r="AD3668">
        <v>219.1</v>
      </c>
      <c r="AE3668">
        <v>0</v>
      </c>
      <c r="AF3668" t="str">
        <f t="shared" si="173"/>
        <v>Jan</v>
      </c>
    </row>
    <row r="3669" spans="1:32" x14ac:dyDescent="0.25">
      <c r="A3669" s="1">
        <v>45658</v>
      </c>
      <c r="B3669">
        <v>2044</v>
      </c>
      <c r="C3669">
        <v>1</v>
      </c>
      <c r="D3669">
        <v>2</v>
      </c>
      <c r="E3669">
        <v>5</v>
      </c>
      <c r="F3669">
        <v>5</v>
      </c>
      <c r="G3669">
        <v>3</v>
      </c>
      <c r="H3669">
        <f>VLOOKUP(B3669, patient!A:E, 5, FALSE)</f>
        <v>4</v>
      </c>
      <c r="I3669" t="str">
        <f>VLOOKUP(H3669, city!A:B, 2, FALSE)</f>
        <v>Birmingham</v>
      </c>
      <c r="J3669" t="str">
        <f>VLOOKUP(E3669, diagnosis!A:B, 2, FALSE)</f>
        <v>Migraine</v>
      </c>
      <c r="K3669" t="str">
        <f>VLOOKUP(D3669, department!A:B, 2, FALSE)</f>
        <v>General Surgery</v>
      </c>
      <c r="L3669" t="str">
        <f>VLOOKUP(C3669, provider!A:B, 2, FALSE)</f>
        <v>Dr. Olu Abisola</v>
      </c>
      <c r="M3669" t="str">
        <f>VLOOKUP(G3669, insurance!A:B, 2, FALSE)</f>
        <v>Allianz</v>
      </c>
      <c r="N3669">
        <f>VLOOKUP(B3669, patient!A:D, 4, FALSE)</f>
        <v>18</v>
      </c>
      <c r="O3669" t="str">
        <f>VLOOKUP(B3669, patient!A:C, 3, FALSE)</f>
        <v>Female</v>
      </c>
      <c r="P3669" t="str">
        <f>VLOOKUP(B3669, patient!A:F, 6, FALSE)</f>
        <v>Other</v>
      </c>
      <c r="Q3669" t="s">
        <v>486</v>
      </c>
      <c r="R3669">
        <v>761</v>
      </c>
      <c r="S3669">
        <v>156</v>
      </c>
      <c r="T3669" s="1">
        <v>45668</v>
      </c>
      <c r="U3669" s="1" t="str">
        <f t="shared" si="171"/>
        <v>Yes</v>
      </c>
      <c r="V3669">
        <v>3</v>
      </c>
      <c r="W3669" t="s">
        <v>492</v>
      </c>
      <c r="X3669" t="s">
        <v>488</v>
      </c>
      <c r="Y3669" t="str">
        <f t="shared" si="172"/>
        <v>Scheduled</v>
      </c>
      <c r="Z3669" t="s">
        <v>497</v>
      </c>
      <c r="AC3669" t="s">
        <v>490</v>
      </c>
      <c r="AD3669">
        <v>641.9</v>
      </c>
      <c r="AE3669">
        <v>0</v>
      </c>
      <c r="AF3669" t="str">
        <f t="shared" si="173"/>
        <v>Jan</v>
      </c>
    </row>
    <row r="3670" spans="1:32" x14ac:dyDescent="0.25">
      <c r="A3670" s="1">
        <v>45658</v>
      </c>
      <c r="B3670">
        <v>1705</v>
      </c>
      <c r="C3670">
        <v>1</v>
      </c>
      <c r="D3670">
        <v>1</v>
      </c>
      <c r="E3670">
        <v>1</v>
      </c>
      <c r="F3670">
        <v>2</v>
      </c>
      <c r="G3670">
        <v>3</v>
      </c>
      <c r="H3670">
        <f>VLOOKUP(B3670, patient!A:E, 5, FALSE)</f>
        <v>10</v>
      </c>
      <c r="I3670" t="str">
        <f>VLOOKUP(H3670, city!A:B, 2, FALSE)</f>
        <v>Edinburgh</v>
      </c>
      <c r="J3670" t="str">
        <f>VLOOKUP(E3670, diagnosis!A:B, 2, FALSE)</f>
        <v>Appendicitis</v>
      </c>
      <c r="K3670" t="str">
        <f>VLOOKUP(D3670, department!A:B, 2, FALSE)</f>
        <v>Cardiology</v>
      </c>
      <c r="L3670" t="str">
        <f>VLOOKUP(C3670, provider!A:B, 2, FALSE)</f>
        <v>Dr. Olu Abisola</v>
      </c>
      <c r="M3670" t="str">
        <f>VLOOKUP(G3670, insurance!A:B, 2, FALSE)</f>
        <v>Allianz</v>
      </c>
      <c r="N3670">
        <f>VLOOKUP(B3670, patient!A:D, 4, FALSE)</f>
        <v>21</v>
      </c>
      <c r="O3670" t="str">
        <f>VLOOKUP(B3670, patient!A:C, 3, FALSE)</f>
        <v>Male</v>
      </c>
      <c r="P3670" t="str">
        <f>VLOOKUP(B3670, patient!A:F, 6, FALSE)</f>
        <v>White</v>
      </c>
      <c r="Q3670" t="s">
        <v>491</v>
      </c>
      <c r="R3670">
        <v>902</v>
      </c>
      <c r="S3670">
        <v>155</v>
      </c>
      <c r="T3670" s="1">
        <v>45676</v>
      </c>
      <c r="U3670" s="1" t="str">
        <f t="shared" si="171"/>
        <v>Yes</v>
      </c>
      <c r="V3670">
        <v>9</v>
      </c>
      <c r="W3670" t="s">
        <v>494</v>
      </c>
      <c r="X3670" t="s">
        <v>488</v>
      </c>
      <c r="Y3670" t="str">
        <f t="shared" si="172"/>
        <v>Scheduled</v>
      </c>
      <c r="Z3670" t="s">
        <v>497</v>
      </c>
      <c r="AC3670" t="s">
        <v>490</v>
      </c>
      <c r="AD3670">
        <v>739.9</v>
      </c>
      <c r="AE3670">
        <v>0</v>
      </c>
      <c r="AF3670" t="str">
        <f t="shared" si="173"/>
        <v>Jan</v>
      </c>
    </row>
    <row r="3671" spans="1:32" x14ac:dyDescent="0.25">
      <c r="A3671" s="1">
        <v>45658</v>
      </c>
      <c r="B3671">
        <v>2710</v>
      </c>
      <c r="C3671">
        <v>1</v>
      </c>
      <c r="D3671">
        <v>5</v>
      </c>
      <c r="E3671">
        <v>1</v>
      </c>
      <c r="F3671">
        <v>1</v>
      </c>
      <c r="G3671">
        <v>2</v>
      </c>
      <c r="H3671">
        <f>VLOOKUP(B3671, patient!A:E, 5, FALSE)</f>
        <v>4</v>
      </c>
      <c r="I3671" t="str">
        <f>VLOOKUP(H3671, city!A:B, 2, FALSE)</f>
        <v>Birmingham</v>
      </c>
      <c r="J3671" t="str">
        <f>VLOOKUP(E3671, diagnosis!A:B, 2, FALSE)</f>
        <v>Appendicitis</v>
      </c>
      <c r="K3671" t="str">
        <f>VLOOKUP(D3671, department!A:B, 2, FALSE)</f>
        <v>Pediatrics</v>
      </c>
      <c r="L3671" t="str">
        <f>VLOOKUP(C3671, provider!A:B, 2, FALSE)</f>
        <v>Dr. Olu Abisola</v>
      </c>
      <c r="M3671" t="str">
        <f>VLOOKUP(G3671, insurance!A:B, 2, FALSE)</f>
        <v>AXA</v>
      </c>
      <c r="N3671">
        <f>VLOOKUP(B3671, patient!A:D, 4, FALSE)</f>
        <v>57</v>
      </c>
      <c r="O3671" t="str">
        <f>VLOOKUP(B3671, patient!A:C, 3, FALSE)</f>
        <v>Male</v>
      </c>
      <c r="P3671" t="str">
        <f>VLOOKUP(B3671, patient!A:F, 6, FALSE)</f>
        <v>Asian</v>
      </c>
      <c r="Q3671" t="s">
        <v>486</v>
      </c>
      <c r="R3671">
        <v>167</v>
      </c>
      <c r="S3671">
        <v>26</v>
      </c>
      <c r="T3671" s="1">
        <v>45685</v>
      </c>
      <c r="U3671" s="1" t="str">
        <f t="shared" si="171"/>
        <v>Yes</v>
      </c>
      <c r="V3671">
        <v>10</v>
      </c>
      <c r="W3671" t="s">
        <v>494</v>
      </c>
      <c r="X3671" t="s">
        <v>488</v>
      </c>
      <c r="Y3671" t="str">
        <f t="shared" si="172"/>
        <v>Scheduled</v>
      </c>
      <c r="Z3671" t="s">
        <v>497</v>
      </c>
      <c r="AC3671" t="s">
        <v>490</v>
      </c>
      <c r="AD3671">
        <v>135.1</v>
      </c>
      <c r="AE3671">
        <v>0</v>
      </c>
      <c r="AF3671" t="str">
        <f t="shared" si="173"/>
        <v>Jan</v>
      </c>
    </row>
    <row r="3672" spans="1:32" x14ac:dyDescent="0.25">
      <c r="A3672" s="1">
        <v>45659</v>
      </c>
      <c r="B3672">
        <v>308</v>
      </c>
      <c r="C3672">
        <v>1</v>
      </c>
      <c r="D3672">
        <v>3</v>
      </c>
      <c r="E3672">
        <v>4</v>
      </c>
      <c r="F3672">
        <v>4</v>
      </c>
      <c r="G3672">
        <v>2</v>
      </c>
      <c r="H3672">
        <f>VLOOKUP(B3672, patient!A:E, 5, FALSE)</f>
        <v>10</v>
      </c>
      <c r="I3672" t="str">
        <f>VLOOKUP(H3672, city!A:B, 2, FALSE)</f>
        <v>Edinburgh</v>
      </c>
      <c r="J3672" t="str">
        <f>VLOOKUP(E3672, diagnosis!A:B, 2, FALSE)</f>
        <v>Hypertension</v>
      </c>
      <c r="K3672" t="str">
        <f>VLOOKUP(D3672, department!A:B, 2, FALSE)</f>
        <v>Neurology</v>
      </c>
      <c r="L3672" t="str">
        <f>VLOOKUP(C3672, provider!A:B, 2, FALSE)</f>
        <v>Dr. Olu Abisola</v>
      </c>
      <c r="M3672" t="str">
        <f>VLOOKUP(G3672, insurance!A:B, 2, FALSE)</f>
        <v>AXA</v>
      </c>
      <c r="N3672">
        <f>VLOOKUP(B3672, patient!A:D, 4, FALSE)</f>
        <v>52</v>
      </c>
      <c r="O3672" t="str">
        <f>VLOOKUP(B3672, patient!A:C, 3, FALSE)</f>
        <v>Female</v>
      </c>
      <c r="P3672" t="str">
        <f>VLOOKUP(B3672, patient!A:F, 6, FALSE)</f>
        <v>White</v>
      </c>
      <c r="Q3672" t="s">
        <v>491</v>
      </c>
      <c r="R3672">
        <v>708</v>
      </c>
      <c r="S3672">
        <v>56</v>
      </c>
      <c r="T3672" s="1">
        <v>45687</v>
      </c>
      <c r="U3672" s="1" t="str">
        <f t="shared" si="171"/>
        <v>Yes</v>
      </c>
      <c r="V3672">
        <v>7</v>
      </c>
      <c r="W3672" t="s">
        <v>487</v>
      </c>
      <c r="X3672" t="s">
        <v>488</v>
      </c>
      <c r="Y3672" t="str">
        <f t="shared" si="172"/>
        <v>Scheduled</v>
      </c>
      <c r="Z3672" t="s">
        <v>497</v>
      </c>
      <c r="AC3672" t="s">
        <v>490</v>
      </c>
      <c r="AD3672">
        <v>534.79999999999995</v>
      </c>
      <c r="AE3672">
        <v>0</v>
      </c>
      <c r="AF3672" t="str">
        <f t="shared" si="173"/>
        <v>Jan</v>
      </c>
    </row>
    <row r="3673" spans="1:32" x14ac:dyDescent="0.25">
      <c r="A3673" s="1">
        <v>45659</v>
      </c>
      <c r="B3673">
        <v>1520</v>
      </c>
      <c r="C3673">
        <v>1</v>
      </c>
      <c r="D3673">
        <v>4</v>
      </c>
      <c r="E3673">
        <v>2</v>
      </c>
      <c r="F3673">
        <v>5</v>
      </c>
      <c r="G3673">
        <v>3</v>
      </c>
      <c r="H3673">
        <f>VLOOKUP(B3673, patient!A:E, 5, FALSE)</f>
        <v>4</v>
      </c>
      <c r="I3673" t="str">
        <f>VLOOKUP(H3673, city!A:B, 2, FALSE)</f>
        <v>Birmingham</v>
      </c>
      <c r="J3673" t="str">
        <f>VLOOKUP(E3673, diagnosis!A:B, 2, FALSE)</f>
        <v>Asthma</v>
      </c>
      <c r="K3673" t="str">
        <f>VLOOKUP(D3673, department!A:B, 2, FALSE)</f>
        <v>Orthopedics</v>
      </c>
      <c r="L3673" t="str">
        <f>VLOOKUP(C3673, provider!A:B, 2, FALSE)</f>
        <v>Dr. Olu Abisola</v>
      </c>
      <c r="M3673" t="str">
        <f>VLOOKUP(G3673, insurance!A:B, 2, FALSE)</f>
        <v>Allianz</v>
      </c>
      <c r="N3673">
        <f>VLOOKUP(B3673, patient!A:D, 4, FALSE)</f>
        <v>49</v>
      </c>
      <c r="O3673" t="str">
        <f>VLOOKUP(B3673, patient!A:C, 3, FALSE)</f>
        <v>Female</v>
      </c>
      <c r="P3673" t="str">
        <f>VLOOKUP(B3673, patient!A:F, 6, FALSE)</f>
        <v>Black</v>
      </c>
      <c r="Q3673" t="s">
        <v>486</v>
      </c>
      <c r="R3673">
        <v>994</v>
      </c>
      <c r="S3673">
        <v>74</v>
      </c>
      <c r="T3673" s="1">
        <v>45675</v>
      </c>
      <c r="U3673" s="1" t="str">
        <f t="shared" si="171"/>
        <v>Yes</v>
      </c>
      <c r="V3673">
        <v>4</v>
      </c>
      <c r="W3673" t="s">
        <v>494</v>
      </c>
      <c r="X3673" t="s">
        <v>488</v>
      </c>
      <c r="Y3673" t="str">
        <f t="shared" si="172"/>
        <v>Scheduled</v>
      </c>
      <c r="Z3673" t="s">
        <v>489</v>
      </c>
      <c r="AC3673" t="s">
        <v>490</v>
      </c>
      <c r="AD3673">
        <v>747.6</v>
      </c>
      <c r="AE3673">
        <v>0</v>
      </c>
      <c r="AF3673" t="str">
        <f t="shared" si="173"/>
        <v>Jan</v>
      </c>
    </row>
    <row r="3674" spans="1:32" x14ac:dyDescent="0.25">
      <c r="A3674" s="1">
        <v>45659</v>
      </c>
      <c r="B3674">
        <v>1652</v>
      </c>
      <c r="C3674">
        <v>1</v>
      </c>
      <c r="D3674">
        <v>4</v>
      </c>
      <c r="E3674">
        <v>5</v>
      </c>
      <c r="F3674">
        <v>5</v>
      </c>
      <c r="G3674">
        <v>2</v>
      </c>
      <c r="H3674">
        <f>VLOOKUP(B3674, patient!A:E, 5, FALSE)</f>
        <v>10</v>
      </c>
      <c r="I3674" t="str">
        <f>VLOOKUP(H3674, city!A:B, 2, FALSE)</f>
        <v>Edinburgh</v>
      </c>
      <c r="J3674" t="str">
        <f>VLOOKUP(E3674, diagnosis!A:B, 2, FALSE)</f>
        <v>Migraine</v>
      </c>
      <c r="K3674" t="str">
        <f>VLOOKUP(D3674, department!A:B, 2, FALSE)</f>
        <v>Orthopedics</v>
      </c>
      <c r="L3674" t="str">
        <f>VLOOKUP(C3674, provider!A:B, 2, FALSE)</f>
        <v>Dr. Olu Abisola</v>
      </c>
      <c r="M3674" t="str">
        <f>VLOOKUP(G3674, insurance!A:B, 2, FALSE)</f>
        <v>AXA</v>
      </c>
      <c r="N3674">
        <f>VLOOKUP(B3674, patient!A:D, 4, FALSE)</f>
        <v>59</v>
      </c>
      <c r="O3674" t="str">
        <f>VLOOKUP(B3674, patient!A:C, 3, FALSE)</f>
        <v>Female</v>
      </c>
      <c r="P3674" t="str">
        <f>VLOOKUP(B3674, patient!A:F, 6, FALSE)</f>
        <v>White</v>
      </c>
      <c r="Q3674" t="s">
        <v>492</v>
      </c>
      <c r="R3674">
        <v>282</v>
      </c>
      <c r="S3674">
        <v>86</v>
      </c>
      <c r="T3674" s="1">
        <v>45680</v>
      </c>
      <c r="U3674" s="1" t="str">
        <f t="shared" si="171"/>
        <v>Yes</v>
      </c>
      <c r="V3674">
        <v>9</v>
      </c>
      <c r="W3674" t="s">
        <v>492</v>
      </c>
      <c r="X3674" t="s">
        <v>488</v>
      </c>
      <c r="Y3674" t="str">
        <f t="shared" si="172"/>
        <v>Scheduled</v>
      </c>
      <c r="Z3674" t="s">
        <v>489</v>
      </c>
      <c r="AC3674" t="s">
        <v>490</v>
      </c>
      <c r="AD3674">
        <v>257.60000000000002</v>
      </c>
      <c r="AE3674">
        <v>0</v>
      </c>
      <c r="AF3674" t="str">
        <f t="shared" si="173"/>
        <v>Jan</v>
      </c>
    </row>
    <row r="3675" spans="1:32" x14ac:dyDescent="0.25">
      <c r="A3675" s="1">
        <v>45659</v>
      </c>
      <c r="B3675">
        <v>2233</v>
      </c>
      <c r="C3675">
        <v>1</v>
      </c>
      <c r="D3675">
        <v>1</v>
      </c>
      <c r="E3675">
        <v>4</v>
      </c>
      <c r="F3675">
        <v>4</v>
      </c>
      <c r="G3675">
        <v>1</v>
      </c>
      <c r="H3675">
        <f>VLOOKUP(B3675, patient!A:E, 5, FALSE)</f>
        <v>4</v>
      </c>
      <c r="I3675" t="str">
        <f>VLOOKUP(H3675, city!A:B, 2, FALSE)</f>
        <v>Birmingham</v>
      </c>
      <c r="J3675" t="str">
        <f>VLOOKUP(E3675, diagnosis!A:B, 2, FALSE)</f>
        <v>Hypertension</v>
      </c>
      <c r="K3675" t="str">
        <f>VLOOKUP(D3675, department!A:B, 2, FALSE)</f>
        <v>Cardiology</v>
      </c>
      <c r="L3675" t="str">
        <f>VLOOKUP(C3675, provider!A:B, 2, FALSE)</f>
        <v>Dr. Olu Abisola</v>
      </c>
      <c r="M3675" t="str">
        <f>VLOOKUP(G3675, insurance!A:B, 2, FALSE)</f>
        <v>Aviva</v>
      </c>
      <c r="N3675">
        <f>VLOOKUP(B3675, patient!A:D, 4, FALSE)</f>
        <v>51</v>
      </c>
      <c r="O3675" t="str">
        <f>VLOOKUP(B3675, patient!A:C, 3, FALSE)</f>
        <v>Male</v>
      </c>
      <c r="P3675" t="str">
        <f>VLOOKUP(B3675, patient!A:F, 6, FALSE)</f>
        <v>Other</v>
      </c>
      <c r="Q3675" t="s">
        <v>491</v>
      </c>
      <c r="R3675">
        <v>428</v>
      </c>
      <c r="S3675">
        <v>155</v>
      </c>
      <c r="T3675" s="1">
        <v>45674</v>
      </c>
      <c r="U3675" s="1" t="str">
        <f t="shared" si="171"/>
        <v>Yes</v>
      </c>
      <c r="V3675">
        <v>6</v>
      </c>
      <c r="W3675" t="s">
        <v>492</v>
      </c>
      <c r="X3675" t="s">
        <v>488</v>
      </c>
      <c r="Y3675" t="str">
        <f t="shared" si="172"/>
        <v>Scheduled</v>
      </c>
      <c r="Z3675" t="s">
        <v>497</v>
      </c>
      <c r="AC3675" t="s">
        <v>490</v>
      </c>
      <c r="AD3675">
        <v>408.1</v>
      </c>
      <c r="AE3675">
        <v>0</v>
      </c>
      <c r="AF3675" t="str">
        <f t="shared" si="173"/>
        <v>Jan</v>
      </c>
    </row>
    <row r="3676" spans="1:32" x14ac:dyDescent="0.25">
      <c r="A3676" s="1">
        <v>45659</v>
      </c>
      <c r="B3676">
        <v>3766</v>
      </c>
      <c r="C3676">
        <v>1</v>
      </c>
      <c r="D3676">
        <v>2</v>
      </c>
      <c r="E3676">
        <v>1</v>
      </c>
      <c r="F3676">
        <v>5</v>
      </c>
      <c r="G3676">
        <v>1</v>
      </c>
      <c r="H3676">
        <f>VLOOKUP(B3676, patient!A:E, 5, FALSE)</f>
        <v>10</v>
      </c>
      <c r="I3676" t="str">
        <f>VLOOKUP(H3676, city!A:B, 2, FALSE)</f>
        <v>Edinburgh</v>
      </c>
      <c r="J3676" t="str">
        <f>VLOOKUP(E3676, diagnosis!A:B, 2, FALSE)</f>
        <v>Appendicitis</v>
      </c>
      <c r="K3676" t="str">
        <f>VLOOKUP(D3676, department!A:B, 2, FALSE)</f>
        <v>General Surgery</v>
      </c>
      <c r="L3676" t="str">
        <f>VLOOKUP(C3676, provider!A:B, 2, FALSE)</f>
        <v>Dr. Olu Abisola</v>
      </c>
      <c r="M3676" t="str">
        <f>VLOOKUP(G3676, insurance!A:B, 2, FALSE)</f>
        <v>Aviva</v>
      </c>
      <c r="N3676">
        <f>VLOOKUP(B3676, patient!A:D, 4, FALSE)</f>
        <v>60</v>
      </c>
      <c r="O3676" t="str">
        <f>VLOOKUP(B3676, patient!A:C, 3, FALSE)</f>
        <v>Female</v>
      </c>
      <c r="P3676" t="str">
        <f>VLOOKUP(B3676, patient!A:F, 6, FALSE)</f>
        <v>Black</v>
      </c>
      <c r="Q3676" t="s">
        <v>486</v>
      </c>
      <c r="R3676">
        <v>734</v>
      </c>
      <c r="S3676">
        <v>88</v>
      </c>
      <c r="T3676" s="1">
        <v>45674</v>
      </c>
      <c r="U3676" s="1" t="str">
        <f t="shared" si="171"/>
        <v>Yes</v>
      </c>
      <c r="V3676">
        <v>9</v>
      </c>
      <c r="W3676" t="s">
        <v>494</v>
      </c>
      <c r="X3676" t="s">
        <v>488</v>
      </c>
      <c r="Y3676" t="str">
        <f t="shared" si="172"/>
        <v>Scheduled</v>
      </c>
      <c r="Z3676" t="s">
        <v>489</v>
      </c>
      <c r="AC3676" t="s">
        <v>490</v>
      </c>
      <c r="AD3676">
        <v>575.4</v>
      </c>
      <c r="AE3676">
        <v>0</v>
      </c>
      <c r="AF3676" t="str">
        <f t="shared" si="173"/>
        <v>Jan</v>
      </c>
    </row>
    <row r="3677" spans="1:32" x14ac:dyDescent="0.25">
      <c r="A3677" s="1">
        <v>45659</v>
      </c>
      <c r="B3677">
        <v>4380</v>
      </c>
      <c r="C3677">
        <v>1</v>
      </c>
      <c r="D3677">
        <v>4</v>
      </c>
      <c r="E3677">
        <v>4</v>
      </c>
      <c r="F3677">
        <v>5</v>
      </c>
      <c r="G3677">
        <v>2</v>
      </c>
      <c r="H3677">
        <f>VLOOKUP(B3677, patient!A:E, 5, FALSE)</f>
        <v>4</v>
      </c>
      <c r="I3677" t="str">
        <f>VLOOKUP(H3677, city!A:B, 2, FALSE)</f>
        <v>Birmingham</v>
      </c>
      <c r="J3677" t="str">
        <f>VLOOKUP(E3677, diagnosis!A:B, 2, FALSE)</f>
        <v>Hypertension</v>
      </c>
      <c r="K3677" t="str">
        <f>VLOOKUP(D3677, department!A:B, 2, FALSE)</f>
        <v>Orthopedics</v>
      </c>
      <c r="L3677" t="str">
        <f>VLOOKUP(C3677, provider!A:B, 2, FALSE)</f>
        <v>Dr. Olu Abisola</v>
      </c>
      <c r="M3677" t="str">
        <f>VLOOKUP(G3677, insurance!A:B, 2, FALSE)</f>
        <v>AXA</v>
      </c>
      <c r="N3677">
        <f>VLOOKUP(B3677, patient!A:D, 4, FALSE)</f>
        <v>42</v>
      </c>
      <c r="O3677" t="str">
        <f>VLOOKUP(B3677, patient!A:C, 3, FALSE)</f>
        <v>Male</v>
      </c>
      <c r="P3677" t="str">
        <f>VLOOKUP(B3677, patient!A:F, 6, FALSE)</f>
        <v>Asian</v>
      </c>
      <c r="Q3677" t="s">
        <v>486</v>
      </c>
      <c r="R3677">
        <v>221</v>
      </c>
      <c r="S3677">
        <v>24</v>
      </c>
      <c r="T3677" s="1">
        <v>45672</v>
      </c>
      <c r="U3677" s="1" t="str">
        <f t="shared" si="171"/>
        <v>Yes</v>
      </c>
      <c r="V3677">
        <v>4</v>
      </c>
      <c r="W3677" t="s">
        <v>487</v>
      </c>
      <c r="X3677" t="s">
        <v>488</v>
      </c>
      <c r="Y3677" t="str">
        <f t="shared" si="172"/>
        <v>Scheduled</v>
      </c>
      <c r="Z3677" t="s">
        <v>497</v>
      </c>
      <c r="AC3677" t="s">
        <v>490</v>
      </c>
      <c r="AD3677">
        <v>171.5</v>
      </c>
      <c r="AE3677">
        <v>0</v>
      </c>
      <c r="AF3677" t="str">
        <f t="shared" si="173"/>
        <v>Jan</v>
      </c>
    </row>
    <row r="3678" spans="1:32" x14ac:dyDescent="0.25">
      <c r="A3678" s="1">
        <v>45659</v>
      </c>
      <c r="B3678">
        <v>2648</v>
      </c>
      <c r="C3678">
        <v>1</v>
      </c>
      <c r="D3678">
        <v>1</v>
      </c>
      <c r="E3678">
        <v>2</v>
      </c>
      <c r="F3678">
        <v>4</v>
      </c>
      <c r="G3678">
        <v>2</v>
      </c>
      <c r="H3678">
        <f>VLOOKUP(B3678, patient!A:E, 5, FALSE)</f>
        <v>10</v>
      </c>
      <c r="I3678" t="str">
        <f>VLOOKUP(H3678, city!A:B, 2, FALSE)</f>
        <v>Edinburgh</v>
      </c>
      <c r="J3678" t="str">
        <f>VLOOKUP(E3678, diagnosis!A:B, 2, FALSE)</f>
        <v>Asthma</v>
      </c>
      <c r="K3678" t="str">
        <f>VLOOKUP(D3678, department!A:B, 2, FALSE)</f>
        <v>Cardiology</v>
      </c>
      <c r="L3678" t="str">
        <f>VLOOKUP(C3678, provider!A:B, 2, FALSE)</f>
        <v>Dr. Olu Abisola</v>
      </c>
      <c r="M3678" t="str">
        <f>VLOOKUP(G3678, insurance!A:B, 2, FALSE)</f>
        <v>AXA</v>
      </c>
      <c r="N3678">
        <f>VLOOKUP(B3678, patient!A:D, 4, FALSE)</f>
        <v>27</v>
      </c>
      <c r="O3678" t="str">
        <f>VLOOKUP(B3678, patient!A:C, 3, FALSE)</f>
        <v>Male</v>
      </c>
      <c r="P3678" t="str">
        <f>VLOOKUP(B3678, patient!A:F, 6, FALSE)</f>
        <v>Other</v>
      </c>
      <c r="Q3678" t="s">
        <v>486</v>
      </c>
      <c r="R3678">
        <v>262</v>
      </c>
      <c r="S3678">
        <v>36</v>
      </c>
      <c r="T3678" s="1">
        <v>45667</v>
      </c>
      <c r="U3678" s="1" t="str">
        <f t="shared" si="171"/>
        <v>Yes</v>
      </c>
      <c r="V3678">
        <v>10</v>
      </c>
      <c r="W3678" t="s">
        <v>494</v>
      </c>
      <c r="X3678" t="s">
        <v>488</v>
      </c>
      <c r="Y3678" t="str">
        <f t="shared" si="172"/>
        <v>Scheduled</v>
      </c>
      <c r="Z3678" t="s">
        <v>497</v>
      </c>
      <c r="AC3678" t="s">
        <v>490</v>
      </c>
      <c r="AD3678">
        <v>208.6</v>
      </c>
      <c r="AE3678">
        <v>0</v>
      </c>
      <c r="AF3678" t="str">
        <f t="shared" si="173"/>
        <v>Jan</v>
      </c>
    </row>
    <row r="3679" spans="1:32" x14ac:dyDescent="0.25">
      <c r="A3679" s="1">
        <v>45659</v>
      </c>
      <c r="B3679">
        <v>3169</v>
      </c>
      <c r="C3679">
        <v>1</v>
      </c>
      <c r="D3679">
        <v>1</v>
      </c>
      <c r="E3679">
        <v>3</v>
      </c>
      <c r="F3679">
        <v>3</v>
      </c>
      <c r="G3679">
        <v>1</v>
      </c>
      <c r="H3679">
        <f>VLOOKUP(B3679, patient!A:E, 5, FALSE)</f>
        <v>4</v>
      </c>
      <c r="I3679" t="str">
        <f>VLOOKUP(H3679, city!A:B, 2, FALSE)</f>
        <v>Birmingham</v>
      </c>
      <c r="J3679" t="str">
        <f>VLOOKUP(E3679, diagnosis!A:B, 2, FALSE)</f>
        <v>Fracture</v>
      </c>
      <c r="K3679" t="str">
        <f>VLOOKUP(D3679, department!A:B, 2, FALSE)</f>
        <v>Cardiology</v>
      </c>
      <c r="L3679" t="str">
        <f>VLOOKUP(C3679, provider!A:B, 2, FALSE)</f>
        <v>Dr. Olu Abisola</v>
      </c>
      <c r="M3679" t="str">
        <f>VLOOKUP(G3679, insurance!A:B, 2, FALSE)</f>
        <v>Aviva</v>
      </c>
      <c r="N3679">
        <f>VLOOKUP(B3679, patient!A:D, 4, FALSE)</f>
        <v>38</v>
      </c>
      <c r="O3679" t="str">
        <f>VLOOKUP(B3679, patient!A:C, 3, FALSE)</f>
        <v>Female</v>
      </c>
      <c r="P3679" t="str">
        <f>VLOOKUP(B3679, patient!A:F, 6, FALSE)</f>
        <v>Asian</v>
      </c>
      <c r="Q3679" t="s">
        <v>491</v>
      </c>
      <c r="R3679">
        <v>341</v>
      </c>
      <c r="S3679">
        <v>130</v>
      </c>
      <c r="T3679" s="1">
        <v>45672</v>
      </c>
      <c r="U3679" s="1" t="str">
        <f t="shared" si="171"/>
        <v>Yes</v>
      </c>
      <c r="V3679">
        <v>2</v>
      </c>
      <c r="W3679" t="s">
        <v>492</v>
      </c>
      <c r="X3679" t="s">
        <v>488</v>
      </c>
      <c r="Y3679" t="str">
        <f t="shared" si="172"/>
        <v>Scheduled</v>
      </c>
      <c r="Z3679" t="s">
        <v>497</v>
      </c>
      <c r="AC3679" t="s">
        <v>490</v>
      </c>
      <c r="AD3679">
        <v>329.7</v>
      </c>
      <c r="AE3679">
        <v>0</v>
      </c>
      <c r="AF3679" t="str">
        <f t="shared" si="173"/>
        <v>Jan</v>
      </c>
    </row>
    <row r="3680" spans="1:32" x14ac:dyDescent="0.25">
      <c r="A3680" s="1">
        <v>45659</v>
      </c>
      <c r="B3680">
        <v>4428</v>
      </c>
      <c r="C3680">
        <v>1</v>
      </c>
      <c r="D3680">
        <v>3</v>
      </c>
      <c r="E3680">
        <v>2</v>
      </c>
      <c r="F3680">
        <v>3</v>
      </c>
      <c r="G3680">
        <v>1</v>
      </c>
      <c r="H3680">
        <f>VLOOKUP(B3680, patient!A:E, 5, FALSE)</f>
        <v>10</v>
      </c>
      <c r="I3680" t="str">
        <f>VLOOKUP(H3680, city!A:B, 2, FALSE)</f>
        <v>Edinburgh</v>
      </c>
      <c r="J3680" t="str">
        <f>VLOOKUP(E3680, diagnosis!A:B, 2, FALSE)</f>
        <v>Asthma</v>
      </c>
      <c r="K3680" t="str">
        <f>VLOOKUP(D3680, department!A:B, 2, FALSE)</f>
        <v>Neurology</v>
      </c>
      <c r="L3680" t="str">
        <f>VLOOKUP(C3680, provider!A:B, 2, FALSE)</f>
        <v>Dr. Olu Abisola</v>
      </c>
      <c r="M3680" t="str">
        <f>VLOOKUP(G3680, insurance!A:B, 2, FALSE)</f>
        <v>Aviva</v>
      </c>
      <c r="N3680">
        <f>VLOOKUP(B3680, patient!A:D, 4, FALSE)</f>
        <v>63</v>
      </c>
      <c r="O3680" t="str">
        <f>VLOOKUP(B3680, patient!A:C, 3, FALSE)</f>
        <v>Male</v>
      </c>
      <c r="P3680" t="str">
        <f>VLOOKUP(B3680, patient!A:F, 6, FALSE)</f>
        <v>Hispanic</v>
      </c>
      <c r="Q3680" t="s">
        <v>486</v>
      </c>
      <c r="R3680">
        <v>841</v>
      </c>
      <c r="S3680">
        <v>77</v>
      </c>
      <c r="U3680" s="1" t="str">
        <f t="shared" si="171"/>
        <v>No</v>
      </c>
      <c r="V3680">
        <v>9</v>
      </c>
      <c r="W3680" t="s">
        <v>487</v>
      </c>
      <c r="X3680" t="s">
        <v>488</v>
      </c>
      <c r="Y3680" t="str">
        <f t="shared" si="172"/>
        <v>Scheduled</v>
      </c>
      <c r="Z3680" t="s">
        <v>489</v>
      </c>
      <c r="AA3680" s="1">
        <v>45665</v>
      </c>
      <c r="AB3680" s="1">
        <v>45659</v>
      </c>
      <c r="AC3680" t="s">
        <v>498</v>
      </c>
      <c r="AD3680">
        <v>649.6</v>
      </c>
      <c r="AE3680">
        <v>10</v>
      </c>
      <c r="AF3680" t="str">
        <f t="shared" si="173"/>
        <v>Jan</v>
      </c>
    </row>
    <row r="3681" spans="1:32" x14ac:dyDescent="0.25">
      <c r="A3681" s="1">
        <v>45659</v>
      </c>
      <c r="B3681">
        <v>4802</v>
      </c>
      <c r="C3681">
        <v>1</v>
      </c>
      <c r="D3681">
        <v>1</v>
      </c>
      <c r="E3681">
        <v>2</v>
      </c>
      <c r="F3681">
        <v>1</v>
      </c>
      <c r="G3681">
        <v>3</v>
      </c>
      <c r="H3681">
        <f>VLOOKUP(B3681, patient!A:E, 5, FALSE)</f>
        <v>4</v>
      </c>
      <c r="I3681" t="str">
        <f>VLOOKUP(H3681, city!A:B, 2, FALSE)</f>
        <v>Birmingham</v>
      </c>
      <c r="J3681" t="str">
        <f>VLOOKUP(E3681, diagnosis!A:B, 2, FALSE)</f>
        <v>Asthma</v>
      </c>
      <c r="K3681" t="str">
        <f>VLOOKUP(D3681, department!A:B, 2, FALSE)</f>
        <v>Cardiology</v>
      </c>
      <c r="L3681" t="str">
        <f>VLOOKUP(C3681, provider!A:B, 2, FALSE)</f>
        <v>Dr. Olu Abisola</v>
      </c>
      <c r="M3681" t="str">
        <f>VLOOKUP(G3681, insurance!A:B, 2, FALSE)</f>
        <v>Allianz</v>
      </c>
      <c r="N3681">
        <f>VLOOKUP(B3681, patient!A:D, 4, FALSE)</f>
        <v>56</v>
      </c>
      <c r="O3681" t="str">
        <f>VLOOKUP(B3681, patient!A:C, 3, FALSE)</f>
        <v>Female</v>
      </c>
      <c r="P3681" t="str">
        <f>VLOOKUP(B3681, patient!A:F, 6, FALSE)</f>
        <v>Other</v>
      </c>
      <c r="Q3681" t="s">
        <v>491</v>
      </c>
      <c r="R3681">
        <v>831</v>
      </c>
      <c r="S3681">
        <v>174</v>
      </c>
      <c r="T3681" s="1">
        <v>45674</v>
      </c>
      <c r="U3681" s="1" t="str">
        <f t="shared" si="171"/>
        <v>Yes</v>
      </c>
      <c r="V3681">
        <v>10</v>
      </c>
      <c r="W3681" t="s">
        <v>492</v>
      </c>
      <c r="X3681" t="s">
        <v>488</v>
      </c>
      <c r="Y3681" t="str">
        <f t="shared" si="172"/>
        <v>Scheduled</v>
      </c>
      <c r="Z3681" t="s">
        <v>497</v>
      </c>
      <c r="AC3681" t="s">
        <v>490</v>
      </c>
      <c r="AD3681">
        <v>703.5</v>
      </c>
      <c r="AE3681">
        <v>0</v>
      </c>
      <c r="AF3681" t="str">
        <f t="shared" si="173"/>
        <v>Jan</v>
      </c>
    </row>
    <row r="3682" spans="1:32" x14ac:dyDescent="0.25">
      <c r="A3682" s="1">
        <v>45660</v>
      </c>
      <c r="B3682">
        <v>2687</v>
      </c>
      <c r="C3682">
        <v>1</v>
      </c>
      <c r="D3682">
        <v>5</v>
      </c>
      <c r="E3682">
        <v>5</v>
      </c>
      <c r="F3682">
        <v>4</v>
      </c>
      <c r="G3682">
        <v>3</v>
      </c>
      <c r="H3682">
        <f>VLOOKUP(B3682, patient!A:E, 5, FALSE)</f>
        <v>10</v>
      </c>
      <c r="I3682" t="str">
        <f>VLOOKUP(H3682, city!A:B, 2, FALSE)</f>
        <v>Edinburgh</v>
      </c>
      <c r="J3682" t="str">
        <f>VLOOKUP(E3682, diagnosis!A:B, 2, FALSE)</f>
        <v>Migraine</v>
      </c>
      <c r="K3682" t="str">
        <f>VLOOKUP(D3682, department!A:B, 2, FALSE)</f>
        <v>Pediatrics</v>
      </c>
      <c r="L3682" t="str">
        <f>VLOOKUP(C3682, provider!A:B, 2, FALSE)</f>
        <v>Dr. Olu Abisola</v>
      </c>
      <c r="M3682" t="str">
        <f>VLOOKUP(G3682, insurance!A:B, 2, FALSE)</f>
        <v>Allianz</v>
      </c>
      <c r="N3682">
        <f>VLOOKUP(B3682, patient!A:D, 4, FALSE)</f>
        <v>44</v>
      </c>
      <c r="O3682" t="str">
        <f>VLOOKUP(B3682, patient!A:C, 3, FALSE)</f>
        <v>Male</v>
      </c>
      <c r="P3682" t="str">
        <f>VLOOKUP(B3682, patient!A:F, 6, FALSE)</f>
        <v>White</v>
      </c>
      <c r="Q3682" t="s">
        <v>491</v>
      </c>
      <c r="R3682">
        <v>226</v>
      </c>
      <c r="S3682">
        <v>123</v>
      </c>
      <c r="U3682" s="1" t="str">
        <f t="shared" si="171"/>
        <v>No</v>
      </c>
      <c r="V3682">
        <v>4</v>
      </c>
      <c r="W3682" t="s">
        <v>487</v>
      </c>
      <c r="X3682" t="s">
        <v>488</v>
      </c>
      <c r="Y3682" t="str">
        <f t="shared" si="172"/>
        <v>Scheduled</v>
      </c>
      <c r="Z3682" t="s">
        <v>489</v>
      </c>
      <c r="AA3682" s="1">
        <v>45668</v>
      </c>
      <c r="AB3682" s="1">
        <v>45660</v>
      </c>
      <c r="AC3682" t="s">
        <v>493</v>
      </c>
      <c r="AD3682">
        <v>265.3</v>
      </c>
      <c r="AE3682">
        <v>30</v>
      </c>
      <c r="AF3682" t="str">
        <f t="shared" si="173"/>
        <v>Jan</v>
      </c>
    </row>
    <row r="3683" spans="1:32" x14ac:dyDescent="0.25">
      <c r="A3683" s="1">
        <v>45660</v>
      </c>
      <c r="B3683">
        <v>3190</v>
      </c>
      <c r="C3683">
        <v>1</v>
      </c>
      <c r="D3683">
        <v>4</v>
      </c>
      <c r="E3683">
        <v>3</v>
      </c>
      <c r="F3683">
        <v>5</v>
      </c>
      <c r="G3683">
        <v>3</v>
      </c>
      <c r="H3683">
        <f>VLOOKUP(B3683, patient!A:E, 5, FALSE)</f>
        <v>4</v>
      </c>
      <c r="I3683" t="str">
        <f>VLOOKUP(H3683, city!A:B, 2, FALSE)</f>
        <v>Birmingham</v>
      </c>
      <c r="J3683" t="str">
        <f>VLOOKUP(E3683, diagnosis!A:B, 2, FALSE)</f>
        <v>Fracture</v>
      </c>
      <c r="K3683" t="str">
        <f>VLOOKUP(D3683, department!A:B, 2, FALSE)</f>
        <v>Orthopedics</v>
      </c>
      <c r="L3683" t="str">
        <f>VLOOKUP(C3683, provider!A:B, 2, FALSE)</f>
        <v>Dr. Olu Abisola</v>
      </c>
      <c r="M3683" t="str">
        <f>VLOOKUP(G3683, insurance!A:B, 2, FALSE)</f>
        <v>Allianz</v>
      </c>
      <c r="N3683">
        <f>VLOOKUP(B3683, patient!A:D, 4, FALSE)</f>
        <v>44</v>
      </c>
      <c r="O3683" t="str">
        <f>VLOOKUP(B3683, patient!A:C, 3, FALSE)</f>
        <v>Female</v>
      </c>
      <c r="P3683" t="str">
        <f>VLOOKUP(B3683, patient!A:F, 6, FALSE)</f>
        <v>Asian</v>
      </c>
      <c r="Q3683" t="s">
        <v>492</v>
      </c>
      <c r="R3683">
        <v>817</v>
      </c>
      <c r="S3683">
        <v>132</v>
      </c>
      <c r="T3683" s="1">
        <v>45684</v>
      </c>
      <c r="U3683" s="1" t="str">
        <f t="shared" si="171"/>
        <v>Yes</v>
      </c>
      <c r="V3683">
        <v>2</v>
      </c>
      <c r="W3683" t="s">
        <v>487</v>
      </c>
      <c r="X3683" t="s">
        <v>488</v>
      </c>
      <c r="Y3683" t="str">
        <f t="shared" si="172"/>
        <v>Scheduled</v>
      </c>
      <c r="Z3683" t="s">
        <v>489</v>
      </c>
      <c r="AC3683" t="s">
        <v>490</v>
      </c>
      <c r="AD3683">
        <v>664.3</v>
      </c>
      <c r="AE3683">
        <v>0</v>
      </c>
      <c r="AF3683" t="str">
        <f t="shared" si="173"/>
        <v>Jan</v>
      </c>
    </row>
    <row r="3684" spans="1:32" x14ac:dyDescent="0.25">
      <c r="A3684" s="1">
        <v>45660</v>
      </c>
      <c r="B3684">
        <v>1444</v>
      </c>
      <c r="C3684">
        <v>1</v>
      </c>
      <c r="D3684">
        <v>5</v>
      </c>
      <c r="E3684">
        <v>3</v>
      </c>
      <c r="F3684">
        <v>3</v>
      </c>
      <c r="G3684">
        <v>3</v>
      </c>
      <c r="H3684">
        <f>VLOOKUP(B3684, patient!A:E, 5, FALSE)</f>
        <v>10</v>
      </c>
      <c r="I3684" t="str">
        <f>VLOOKUP(H3684, city!A:B, 2, FALSE)</f>
        <v>Edinburgh</v>
      </c>
      <c r="J3684" t="str">
        <f>VLOOKUP(E3684, diagnosis!A:B, 2, FALSE)</f>
        <v>Fracture</v>
      </c>
      <c r="K3684" t="str">
        <f>VLOOKUP(D3684, department!A:B, 2, FALSE)</f>
        <v>Pediatrics</v>
      </c>
      <c r="L3684" t="str">
        <f>VLOOKUP(C3684, provider!A:B, 2, FALSE)</f>
        <v>Dr. Olu Abisola</v>
      </c>
      <c r="M3684" t="str">
        <f>VLOOKUP(G3684, insurance!A:B, 2, FALSE)</f>
        <v>Allianz</v>
      </c>
      <c r="N3684">
        <f>VLOOKUP(B3684, patient!A:D, 4, FALSE)</f>
        <v>19</v>
      </c>
      <c r="O3684" t="str">
        <f>VLOOKUP(B3684, patient!A:C, 3, FALSE)</f>
        <v>Male</v>
      </c>
      <c r="P3684" t="str">
        <f>VLOOKUP(B3684, patient!A:F, 6, FALSE)</f>
        <v>White</v>
      </c>
      <c r="Q3684" t="s">
        <v>492</v>
      </c>
      <c r="R3684">
        <v>512</v>
      </c>
      <c r="S3684">
        <v>111</v>
      </c>
      <c r="T3684" s="1">
        <v>45689</v>
      </c>
      <c r="U3684" s="1" t="str">
        <f t="shared" si="171"/>
        <v>Yes</v>
      </c>
      <c r="V3684">
        <v>7</v>
      </c>
      <c r="W3684" t="s">
        <v>487</v>
      </c>
      <c r="X3684" t="s">
        <v>488</v>
      </c>
      <c r="Y3684" t="str">
        <f t="shared" si="172"/>
        <v>Scheduled</v>
      </c>
      <c r="Z3684" t="s">
        <v>489</v>
      </c>
      <c r="AC3684" t="s">
        <v>490</v>
      </c>
      <c r="AD3684">
        <v>436.1</v>
      </c>
      <c r="AE3684">
        <v>0</v>
      </c>
      <c r="AF3684" t="str">
        <f t="shared" si="173"/>
        <v>Jan</v>
      </c>
    </row>
    <row r="3685" spans="1:32" x14ac:dyDescent="0.25">
      <c r="A3685" s="1">
        <v>45660</v>
      </c>
      <c r="B3685">
        <v>1288</v>
      </c>
      <c r="C3685">
        <v>1</v>
      </c>
      <c r="D3685">
        <v>1</v>
      </c>
      <c r="E3685">
        <v>3</v>
      </c>
      <c r="F3685">
        <v>2</v>
      </c>
      <c r="G3685">
        <v>1</v>
      </c>
      <c r="H3685">
        <f>VLOOKUP(B3685, patient!A:E, 5, FALSE)</f>
        <v>4</v>
      </c>
      <c r="I3685" t="str">
        <f>VLOOKUP(H3685, city!A:B, 2, FALSE)</f>
        <v>Birmingham</v>
      </c>
      <c r="J3685" t="str">
        <f>VLOOKUP(E3685, diagnosis!A:B, 2, FALSE)</f>
        <v>Fracture</v>
      </c>
      <c r="K3685" t="str">
        <f>VLOOKUP(D3685, department!A:B, 2, FALSE)</f>
        <v>Cardiology</v>
      </c>
      <c r="L3685" t="str">
        <f>VLOOKUP(C3685, provider!A:B, 2, FALSE)</f>
        <v>Dr. Olu Abisola</v>
      </c>
      <c r="M3685" t="str">
        <f>VLOOKUP(G3685, insurance!A:B, 2, FALSE)</f>
        <v>Aviva</v>
      </c>
      <c r="N3685">
        <f>VLOOKUP(B3685, patient!A:D, 4, FALSE)</f>
        <v>58</v>
      </c>
      <c r="O3685" t="str">
        <f>VLOOKUP(B3685, patient!A:C, 3, FALSE)</f>
        <v>Male</v>
      </c>
      <c r="P3685" t="str">
        <f>VLOOKUP(B3685, patient!A:F, 6, FALSE)</f>
        <v>Black</v>
      </c>
      <c r="Q3685" t="s">
        <v>486</v>
      </c>
      <c r="R3685">
        <v>681</v>
      </c>
      <c r="S3685">
        <v>87</v>
      </c>
      <c r="T3685" s="1">
        <v>45678</v>
      </c>
      <c r="U3685" s="1" t="str">
        <f t="shared" si="171"/>
        <v>Yes</v>
      </c>
      <c r="V3685">
        <v>7</v>
      </c>
      <c r="W3685" t="s">
        <v>492</v>
      </c>
      <c r="X3685" t="s">
        <v>488</v>
      </c>
      <c r="Y3685" t="str">
        <f t="shared" si="172"/>
        <v>Scheduled</v>
      </c>
      <c r="Z3685" t="s">
        <v>497</v>
      </c>
      <c r="AC3685" t="s">
        <v>490</v>
      </c>
      <c r="AD3685">
        <v>537.6</v>
      </c>
      <c r="AE3685">
        <v>0</v>
      </c>
      <c r="AF3685" t="str">
        <f t="shared" si="173"/>
        <v>Jan</v>
      </c>
    </row>
    <row r="3686" spans="1:32" x14ac:dyDescent="0.25">
      <c r="A3686" s="1">
        <v>45660</v>
      </c>
      <c r="B3686">
        <v>2728</v>
      </c>
      <c r="C3686">
        <v>1</v>
      </c>
      <c r="D3686">
        <v>1</v>
      </c>
      <c r="E3686">
        <v>1</v>
      </c>
      <c r="F3686">
        <v>4</v>
      </c>
      <c r="G3686">
        <v>1</v>
      </c>
      <c r="H3686">
        <f>VLOOKUP(B3686, patient!A:E, 5, FALSE)</f>
        <v>10</v>
      </c>
      <c r="I3686" t="str">
        <f>VLOOKUP(H3686, city!A:B, 2, FALSE)</f>
        <v>Edinburgh</v>
      </c>
      <c r="J3686" t="str">
        <f>VLOOKUP(E3686, diagnosis!A:B, 2, FALSE)</f>
        <v>Appendicitis</v>
      </c>
      <c r="K3686" t="str">
        <f>VLOOKUP(D3686, department!A:B, 2, FALSE)</f>
        <v>Cardiology</v>
      </c>
      <c r="L3686" t="str">
        <f>VLOOKUP(C3686, provider!A:B, 2, FALSE)</f>
        <v>Dr. Olu Abisola</v>
      </c>
      <c r="M3686" t="str">
        <f>VLOOKUP(G3686, insurance!A:B, 2, FALSE)</f>
        <v>Aviva</v>
      </c>
      <c r="N3686">
        <f>VLOOKUP(B3686, patient!A:D, 4, FALSE)</f>
        <v>65</v>
      </c>
      <c r="O3686" t="str">
        <f>VLOOKUP(B3686, patient!A:C, 3, FALSE)</f>
        <v>Female</v>
      </c>
      <c r="P3686" t="str">
        <f>VLOOKUP(B3686, patient!A:F, 6, FALSE)</f>
        <v>Asian</v>
      </c>
      <c r="Q3686" t="s">
        <v>491</v>
      </c>
      <c r="R3686">
        <v>832</v>
      </c>
      <c r="S3686">
        <v>47</v>
      </c>
      <c r="U3686" s="1" t="str">
        <f t="shared" si="171"/>
        <v>No</v>
      </c>
      <c r="V3686">
        <v>5</v>
      </c>
      <c r="W3686" t="s">
        <v>487</v>
      </c>
      <c r="X3686" t="s">
        <v>488</v>
      </c>
      <c r="Y3686" t="str">
        <f t="shared" si="172"/>
        <v>Scheduled</v>
      </c>
      <c r="Z3686" t="s">
        <v>489</v>
      </c>
      <c r="AA3686" s="1">
        <v>45666</v>
      </c>
      <c r="AB3686" s="1">
        <v>45660</v>
      </c>
      <c r="AC3686" t="s">
        <v>498</v>
      </c>
      <c r="AD3686">
        <v>622.29999999999995</v>
      </c>
      <c r="AE3686">
        <v>10</v>
      </c>
      <c r="AF3686" t="str">
        <f t="shared" si="173"/>
        <v>Jan</v>
      </c>
    </row>
    <row r="3687" spans="1:32" x14ac:dyDescent="0.25">
      <c r="A3687" s="1">
        <v>45660</v>
      </c>
      <c r="B3687">
        <v>4630</v>
      </c>
      <c r="C3687">
        <v>1</v>
      </c>
      <c r="D3687">
        <v>5</v>
      </c>
      <c r="E3687">
        <v>4</v>
      </c>
      <c r="F3687">
        <v>2</v>
      </c>
      <c r="G3687">
        <v>1</v>
      </c>
      <c r="H3687">
        <f>VLOOKUP(B3687, patient!A:E, 5, FALSE)</f>
        <v>4</v>
      </c>
      <c r="I3687" t="str">
        <f>VLOOKUP(H3687, city!A:B, 2, FALSE)</f>
        <v>Birmingham</v>
      </c>
      <c r="J3687" t="str">
        <f>VLOOKUP(E3687, diagnosis!A:B, 2, FALSE)</f>
        <v>Hypertension</v>
      </c>
      <c r="K3687" t="str">
        <f>VLOOKUP(D3687, department!A:B, 2, FALSE)</f>
        <v>Pediatrics</v>
      </c>
      <c r="L3687" t="str">
        <f>VLOOKUP(C3687, provider!A:B, 2, FALSE)</f>
        <v>Dr. Olu Abisola</v>
      </c>
      <c r="M3687" t="str">
        <f>VLOOKUP(G3687, insurance!A:B, 2, FALSE)</f>
        <v>Aviva</v>
      </c>
      <c r="N3687">
        <f>VLOOKUP(B3687, patient!A:D, 4, FALSE)</f>
        <v>30</v>
      </c>
      <c r="O3687" t="str">
        <f>VLOOKUP(B3687, patient!A:C, 3, FALSE)</f>
        <v>Female</v>
      </c>
      <c r="P3687" t="str">
        <f>VLOOKUP(B3687, patient!A:F, 6, FALSE)</f>
        <v>Asian</v>
      </c>
      <c r="Q3687" t="s">
        <v>486</v>
      </c>
      <c r="R3687">
        <v>328</v>
      </c>
      <c r="S3687">
        <v>108</v>
      </c>
      <c r="U3687" s="1" t="str">
        <f t="shared" si="171"/>
        <v>No</v>
      </c>
      <c r="V3687">
        <v>5</v>
      </c>
      <c r="W3687" t="s">
        <v>487</v>
      </c>
      <c r="X3687" t="s">
        <v>488</v>
      </c>
      <c r="Y3687" t="str">
        <f t="shared" si="172"/>
        <v>Scheduled</v>
      </c>
      <c r="Z3687" t="s">
        <v>497</v>
      </c>
      <c r="AA3687" s="1">
        <v>45669</v>
      </c>
      <c r="AB3687" s="1">
        <v>45660</v>
      </c>
      <c r="AC3687" t="s">
        <v>493</v>
      </c>
      <c r="AD3687">
        <v>326.2</v>
      </c>
      <c r="AE3687">
        <v>30</v>
      </c>
      <c r="AF3687" t="str">
        <f t="shared" si="173"/>
        <v>Jan</v>
      </c>
    </row>
    <row r="3688" spans="1:32" x14ac:dyDescent="0.25">
      <c r="A3688" s="1">
        <v>45660</v>
      </c>
      <c r="B3688">
        <v>526</v>
      </c>
      <c r="C3688">
        <v>1</v>
      </c>
      <c r="D3688">
        <v>3</v>
      </c>
      <c r="E3688">
        <v>1</v>
      </c>
      <c r="F3688">
        <v>4</v>
      </c>
      <c r="G3688">
        <v>2</v>
      </c>
      <c r="H3688">
        <f>VLOOKUP(B3688, patient!A:E, 5, FALSE)</f>
        <v>10</v>
      </c>
      <c r="I3688" t="str">
        <f>VLOOKUP(H3688, city!A:B, 2, FALSE)</f>
        <v>Edinburgh</v>
      </c>
      <c r="J3688" t="str">
        <f>VLOOKUP(E3688, diagnosis!A:B, 2, FALSE)</f>
        <v>Appendicitis</v>
      </c>
      <c r="K3688" t="str">
        <f>VLOOKUP(D3688, department!A:B, 2, FALSE)</f>
        <v>Neurology</v>
      </c>
      <c r="L3688" t="str">
        <f>VLOOKUP(C3688, provider!A:B, 2, FALSE)</f>
        <v>Dr. Olu Abisola</v>
      </c>
      <c r="M3688" t="str">
        <f>VLOOKUP(G3688, insurance!A:B, 2, FALSE)</f>
        <v>AXA</v>
      </c>
      <c r="N3688">
        <f>VLOOKUP(B3688, patient!A:D, 4, FALSE)</f>
        <v>26</v>
      </c>
      <c r="O3688" t="str">
        <f>VLOOKUP(B3688, patient!A:C, 3, FALSE)</f>
        <v>Female</v>
      </c>
      <c r="P3688" t="str">
        <f>VLOOKUP(B3688, patient!A:F, 6, FALSE)</f>
        <v>Black</v>
      </c>
      <c r="Q3688" t="s">
        <v>491</v>
      </c>
      <c r="R3688">
        <v>86</v>
      </c>
      <c r="S3688">
        <v>197</v>
      </c>
      <c r="T3688" s="1">
        <v>45673</v>
      </c>
      <c r="U3688" s="1" t="str">
        <f t="shared" si="171"/>
        <v>Yes</v>
      </c>
      <c r="V3688">
        <v>8</v>
      </c>
      <c r="W3688" t="s">
        <v>494</v>
      </c>
      <c r="X3688" t="s">
        <v>488</v>
      </c>
      <c r="Y3688" t="str">
        <f t="shared" si="172"/>
        <v>Scheduled</v>
      </c>
      <c r="Z3688" t="s">
        <v>489</v>
      </c>
      <c r="AC3688" t="s">
        <v>490</v>
      </c>
      <c r="AD3688">
        <v>198.1</v>
      </c>
      <c r="AE3688">
        <v>0</v>
      </c>
      <c r="AF3688" t="str">
        <f t="shared" si="173"/>
        <v>Jan</v>
      </c>
    </row>
    <row r="3689" spans="1:32" x14ac:dyDescent="0.25">
      <c r="A3689" s="1">
        <v>45660</v>
      </c>
      <c r="B3689">
        <v>4190</v>
      </c>
      <c r="C3689">
        <v>1</v>
      </c>
      <c r="D3689">
        <v>1</v>
      </c>
      <c r="E3689">
        <v>3</v>
      </c>
      <c r="F3689">
        <v>3</v>
      </c>
      <c r="G3689">
        <v>1</v>
      </c>
      <c r="H3689">
        <f>VLOOKUP(B3689, patient!A:E, 5, FALSE)</f>
        <v>4</v>
      </c>
      <c r="I3689" t="str">
        <f>VLOOKUP(H3689, city!A:B, 2, FALSE)</f>
        <v>Birmingham</v>
      </c>
      <c r="J3689" t="str">
        <f>VLOOKUP(E3689, diagnosis!A:B, 2, FALSE)</f>
        <v>Fracture</v>
      </c>
      <c r="K3689" t="str">
        <f>VLOOKUP(D3689, department!A:B, 2, FALSE)</f>
        <v>Cardiology</v>
      </c>
      <c r="L3689" t="str">
        <f>VLOOKUP(C3689, provider!A:B, 2, FALSE)</f>
        <v>Dr. Olu Abisola</v>
      </c>
      <c r="M3689" t="str">
        <f>VLOOKUP(G3689, insurance!A:B, 2, FALSE)</f>
        <v>Aviva</v>
      </c>
      <c r="N3689">
        <f>VLOOKUP(B3689, patient!A:D, 4, FALSE)</f>
        <v>69</v>
      </c>
      <c r="O3689" t="str">
        <f>VLOOKUP(B3689, patient!A:C, 3, FALSE)</f>
        <v>Female</v>
      </c>
      <c r="P3689" t="str">
        <f>VLOOKUP(B3689, patient!A:F, 6, FALSE)</f>
        <v>Black</v>
      </c>
      <c r="Q3689" t="s">
        <v>491</v>
      </c>
      <c r="R3689">
        <v>618</v>
      </c>
      <c r="S3689">
        <v>125</v>
      </c>
      <c r="T3689" s="1">
        <v>45685</v>
      </c>
      <c r="U3689" s="1" t="str">
        <f t="shared" si="171"/>
        <v>Yes</v>
      </c>
      <c r="V3689">
        <v>6</v>
      </c>
      <c r="W3689" t="s">
        <v>494</v>
      </c>
      <c r="X3689" t="s">
        <v>488</v>
      </c>
      <c r="Y3689" t="str">
        <f t="shared" si="172"/>
        <v>Scheduled</v>
      </c>
      <c r="Z3689" t="s">
        <v>489</v>
      </c>
      <c r="AC3689" t="s">
        <v>490</v>
      </c>
      <c r="AD3689">
        <v>520.1</v>
      </c>
      <c r="AE3689">
        <v>0</v>
      </c>
      <c r="AF3689" t="str">
        <f t="shared" si="173"/>
        <v>Jan</v>
      </c>
    </row>
    <row r="3690" spans="1:32" x14ac:dyDescent="0.25">
      <c r="A3690" s="1">
        <v>45660</v>
      </c>
      <c r="B3690">
        <v>3883</v>
      </c>
      <c r="C3690">
        <v>1</v>
      </c>
      <c r="D3690">
        <v>5</v>
      </c>
      <c r="E3690">
        <v>5</v>
      </c>
      <c r="F3690">
        <v>4</v>
      </c>
      <c r="G3690">
        <v>2</v>
      </c>
      <c r="H3690">
        <f>VLOOKUP(B3690, patient!A:E, 5, FALSE)</f>
        <v>10</v>
      </c>
      <c r="I3690" t="str">
        <f>VLOOKUP(H3690, city!A:B, 2, FALSE)</f>
        <v>Edinburgh</v>
      </c>
      <c r="J3690" t="str">
        <f>VLOOKUP(E3690, diagnosis!A:B, 2, FALSE)</f>
        <v>Migraine</v>
      </c>
      <c r="K3690" t="str">
        <f>VLOOKUP(D3690, department!A:B, 2, FALSE)</f>
        <v>Pediatrics</v>
      </c>
      <c r="L3690" t="str">
        <f>VLOOKUP(C3690, provider!A:B, 2, FALSE)</f>
        <v>Dr. Olu Abisola</v>
      </c>
      <c r="M3690" t="str">
        <f>VLOOKUP(G3690, insurance!A:B, 2, FALSE)</f>
        <v>AXA</v>
      </c>
      <c r="N3690">
        <f>VLOOKUP(B3690, patient!A:D, 4, FALSE)</f>
        <v>53</v>
      </c>
      <c r="O3690" t="str">
        <f>VLOOKUP(B3690, patient!A:C, 3, FALSE)</f>
        <v>Male</v>
      </c>
      <c r="P3690" t="str">
        <f>VLOOKUP(B3690, patient!A:F, 6, FALSE)</f>
        <v>Black</v>
      </c>
      <c r="Q3690" t="s">
        <v>486</v>
      </c>
      <c r="R3690">
        <v>105</v>
      </c>
      <c r="S3690">
        <v>86</v>
      </c>
      <c r="T3690" s="1">
        <v>45688</v>
      </c>
      <c r="U3690" s="1" t="str">
        <f t="shared" si="171"/>
        <v>Yes</v>
      </c>
      <c r="V3690">
        <v>1</v>
      </c>
      <c r="W3690" t="s">
        <v>492</v>
      </c>
      <c r="X3690" t="s">
        <v>488</v>
      </c>
      <c r="Y3690" t="str">
        <f t="shared" si="172"/>
        <v>Scheduled</v>
      </c>
      <c r="Z3690" t="s">
        <v>489</v>
      </c>
      <c r="AC3690" t="s">
        <v>490</v>
      </c>
      <c r="AD3690">
        <v>133.69999999999999</v>
      </c>
      <c r="AE3690">
        <v>0</v>
      </c>
      <c r="AF3690" t="str">
        <f t="shared" si="173"/>
        <v>Jan</v>
      </c>
    </row>
    <row r="3691" spans="1:32" x14ac:dyDescent="0.25">
      <c r="A3691" s="1">
        <v>45660</v>
      </c>
      <c r="B3691">
        <v>1138</v>
      </c>
      <c r="C3691">
        <v>1</v>
      </c>
      <c r="D3691">
        <v>5</v>
      </c>
      <c r="E3691">
        <v>2</v>
      </c>
      <c r="F3691">
        <v>3</v>
      </c>
      <c r="G3691">
        <v>2</v>
      </c>
      <c r="H3691">
        <f>VLOOKUP(B3691, patient!A:E, 5, FALSE)</f>
        <v>4</v>
      </c>
      <c r="I3691" t="str">
        <f>VLOOKUP(H3691, city!A:B, 2, FALSE)</f>
        <v>Birmingham</v>
      </c>
      <c r="J3691" t="str">
        <f>VLOOKUP(E3691, diagnosis!A:B, 2, FALSE)</f>
        <v>Asthma</v>
      </c>
      <c r="K3691" t="str">
        <f>VLOOKUP(D3691, department!A:B, 2, FALSE)</f>
        <v>Pediatrics</v>
      </c>
      <c r="L3691" t="str">
        <f>VLOOKUP(C3691, provider!A:B, 2, FALSE)</f>
        <v>Dr. Olu Abisola</v>
      </c>
      <c r="M3691" t="str">
        <f>VLOOKUP(G3691, insurance!A:B, 2, FALSE)</f>
        <v>AXA</v>
      </c>
      <c r="N3691">
        <f>VLOOKUP(B3691, patient!A:D, 4, FALSE)</f>
        <v>39</v>
      </c>
      <c r="O3691" t="str">
        <f>VLOOKUP(B3691, patient!A:C, 3, FALSE)</f>
        <v>Female</v>
      </c>
      <c r="P3691" t="str">
        <f>VLOOKUP(B3691, patient!A:F, 6, FALSE)</f>
        <v>Black</v>
      </c>
      <c r="Q3691" t="s">
        <v>491</v>
      </c>
      <c r="R3691">
        <v>78</v>
      </c>
      <c r="S3691">
        <v>141</v>
      </c>
      <c r="T3691" s="1">
        <v>45682</v>
      </c>
      <c r="U3691" s="1" t="str">
        <f t="shared" si="171"/>
        <v>Yes</v>
      </c>
      <c r="V3691">
        <v>4</v>
      </c>
      <c r="W3691" t="s">
        <v>487</v>
      </c>
      <c r="X3691" t="s">
        <v>488</v>
      </c>
      <c r="Y3691" t="str">
        <f t="shared" si="172"/>
        <v>Scheduled</v>
      </c>
      <c r="Z3691" t="s">
        <v>497</v>
      </c>
      <c r="AC3691" t="s">
        <v>490</v>
      </c>
      <c r="AD3691">
        <v>153.30000000000001</v>
      </c>
      <c r="AE3691">
        <v>0</v>
      </c>
      <c r="AF3691" t="str">
        <f t="shared" si="173"/>
        <v>Jan</v>
      </c>
    </row>
    <row r="3692" spans="1:32" x14ac:dyDescent="0.25">
      <c r="A3692" s="1">
        <v>45661</v>
      </c>
      <c r="B3692">
        <v>3349</v>
      </c>
      <c r="C3692">
        <v>1</v>
      </c>
      <c r="D3692">
        <v>4</v>
      </c>
      <c r="E3692">
        <v>2</v>
      </c>
      <c r="F3692">
        <v>5</v>
      </c>
      <c r="G3692">
        <v>2</v>
      </c>
      <c r="H3692">
        <f>VLOOKUP(B3692, patient!A:E, 5, FALSE)</f>
        <v>10</v>
      </c>
      <c r="I3692" t="str">
        <f>VLOOKUP(H3692, city!A:B, 2, FALSE)</f>
        <v>Edinburgh</v>
      </c>
      <c r="J3692" t="str">
        <f>VLOOKUP(E3692, diagnosis!A:B, 2, FALSE)</f>
        <v>Asthma</v>
      </c>
      <c r="K3692" t="str">
        <f>VLOOKUP(D3692, department!A:B, 2, FALSE)</f>
        <v>Orthopedics</v>
      </c>
      <c r="L3692" t="str">
        <f>VLOOKUP(C3692, provider!A:B, 2, FALSE)</f>
        <v>Dr. Olu Abisola</v>
      </c>
      <c r="M3692" t="str">
        <f>VLOOKUP(G3692, insurance!A:B, 2, FALSE)</f>
        <v>AXA</v>
      </c>
      <c r="N3692">
        <f>VLOOKUP(B3692, patient!A:D, 4, FALSE)</f>
        <v>59</v>
      </c>
      <c r="O3692" t="str">
        <f>VLOOKUP(B3692, patient!A:C, 3, FALSE)</f>
        <v>Female</v>
      </c>
      <c r="P3692" t="str">
        <f>VLOOKUP(B3692, patient!A:F, 6, FALSE)</f>
        <v>Hispanic</v>
      </c>
      <c r="Q3692" t="s">
        <v>486</v>
      </c>
      <c r="R3692">
        <v>904</v>
      </c>
      <c r="S3692">
        <v>178</v>
      </c>
      <c r="U3692" s="1" t="str">
        <f t="shared" si="171"/>
        <v>No</v>
      </c>
      <c r="V3692">
        <v>1</v>
      </c>
      <c r="W3692" t="s">
        <v>494</v>
      </c>
      <c r="X3692" t="s">
        <v>488</v>
      </c>
      <c r="Y3692" t="str">
        <f t="shared" si="172"/>
        <v>Scheduled</v>
      </c>
      <c r="Z3692" t="s">
        <v>497</v>
      </c>
      <c r="AA3692" s="1">
        <v>45663</v>
      </c>
      <c r="AB3692" s="1">
        <v>45661</v>
      </c>
      <c r="AC3692" t="s">
        <v>496</v>
      </c>
      <c r="AD3692">
        <v>792.4</v>
      </c>
      <c r="AE3692">
        <v>50</v>
      </c>
      <c r="AF3692" t="str">
        <f t="shared" si="173"/>
        <v>Jan</v>
      </c>
    </row>
    <row r="3693" spans="1:32" x14ac:dyDescent="0.25">
      <c r="A3693" s="1">
        <v>45661</v>
      </c>
      <c r="B3693">
        <v>1968</v>
      </c>
      <c r="C3693">
        <v>1</v>
      </c>
      <c r="D3693">
        <v>3</v>
      </c>
      <c r="E3693">
        <v>1</v>
      </c>
      <c r="F3693">
        <v>3</v>
      </c>
      <c r="G3693">
        <v>3</v>
      </c>
      <c r="H3693">
        <f>VLOOKUP(B3693, patient!A:E, 5, FALSE)</f>
        <v>4</v>
      </c>
      <c r="I3693" t="str">
        <f>VLOOKUP(H3693, city!A:B, 2, FALSE)</f>
        <v>Birmingham</v>
      </c>
      <c r="J3693" t="str">
        <f>VLOOKUP(E3693, diagnosis!A:B, 2, FALSE)</f>
        <v>Appendicitis</v>
      </c>
      <c r="K3693" t="str">
        <f>VLOOKUP(D3693, department!A:B, 2, FALSE)</f>
        <v>Neurology</v>
      </c>
      <c r="L3693" t="str">
        <f>VLOOKUP(C3693, provider!A:B, 2, FALSE)</f>
        <v>Dr. Olu Abisola</v>
      </c>
      <c r="M3693" t="str">
        <f>VLOOKUP(G3693, insurance!A:B, 2, FALSE)</f>
        <v>Allianz</v>
      </c>
      <c r="N3693">
        <f>VLOOKUP(B3693, patient!A:D, 4, FALSE)</f>
        <v>43</v>
      </c>
      <c r="O3693" t="str">
        <f>VLOOKUP(B3693, patient!A:C, 3, FALSE)</f>
        <v>Male</v>
      </c>
      <c r="P3693" t="str">
        <f>VLOOKUP(B3693, patient!A:F, 6, FALSE)</f>
        <v>Asian</v>
      </c>
      <c r="Q3693" t="s">
        <v>491</v>
      </c>
      <c r="R3693">
        <v>534</v>
      </c>
      <c r="S3693">
        <v>120</v>
      </c>
      <c r="U3693" s="1" t="str">
        <f t="shared" si="171"/>
        <v>No</v>
      </c>
      <c r="V3693">
        <v>5</v>
      </c>
      <c r="W3693" t="s">
        <v>492</v>
      </c>
      <c r="X3693" t="s">
        <v>488</v>
      </c>
      <c r="Y3693" t="str">
        <f t="shared" si="172"/>
        <v>Scheduled</v>
      </c>
      <c r="Z3693" t="s">
        <v>497</v>
      </c>
      <c r="AA3693" s="1">
        <v>45668</v>
      </c>
      <c r="AB3693" s="1">
        <v>45661</v>
      </c>
      <c r="AC3693" t="s">
        <v>498</v>
      </c>
      <c r="AD3693">
        <v>464.8</v>
      </c>
      <c r="AE3693">
        <v>10</v>
      </c>
      <c r="AF3693" t="str">
        <f t="shared" si="173"/>
        <v>Jan</v>
      </c>
    </row>
    <row r="3694" spans="1:32" x14ac:dyDescent="0.25">
      <c r="A3694" s="1">
        <v>45661</v>
      </c>
      <c r="B3694">
        <v>4321</v>
      </c>
      <c r="C3694">
        <v>1</v>
      </c>
      <c r="D3694">
        <v>2</v>
      </c>
      <c r="E3694">
        <v>1</v>
      </c>
      <c r="F3694">
        <v>5</v>
      </c>
      <c r="G3694">
        <v>2</v>
      </c>
      <c r="H3694">
        <f>VLOOKUP(B3694, patient!A:E, 5, FALSE)</f>
        <v>10</v>
      </c>
      <c r="I3694" t="str">
        <f>VLOOKUP(H3694, city!A:B, 2, FALSE)</f>
        <v>Edinburgh</v>
      </c>
      <c r="J3694" t="str">
        <f>VLOOKUP(E3694, diagnosis!A:B, 2, FALSE)</f>
        <v>Appendicitis</v>
      </c>
      <c r="K3694" t="str">
        <f>VLOOKUP(D3694, department!A:B, 2, FALSE)</f>
        <v>General Surgery</v>
      </c>
      <c r="L3694" t="str">
        <f>VLOOKUP(C3694, provider!A:B, 2, FALSE)</f>
        <v>Dr. Olu Abisola</v>
      </c>
      <c r="M3694" t="str">
        <f>VLOOKUP(G3694, insurance!A:B, 2, FALSE)</f>
        <v>AXA</v>
      </c>
      <c r="N3694">
        <f>VLOOKUP(B3694, patient!A:D, 4, FALSE)</f>
        <v>75</v>
      </c>
      <c r="O3694" t="str">
        <f>VLOOKUP(B3694, patient!A:C, 3, FALSE)</f>
        <v>Female</v>
      </c>
      <c r="P3694" t="str">
        <f>VLOOKUP(B3694, patient!A:F, 6, FALSE)</f>
        <v>Hispanic</v>
      </c>
      <c r="Q3694" t="s">
        <v>486</v>
      </c>
      <c r="R3694">
        <v>774</v>
      </c>
      <c r="S3694">
        <v>31</v>
      </c>
      <c r="T3694" s="1">
        <v>45675</v>
      </c>
      <c r="U3694" s="1" t="str">
        <f t="shared" si="171"/>
        <v>Yes</v>
      </c>
      <c r="V3694">
        <v>5</v>
      </c>
      <c r="W3694" t="s">
        <v>487</v>
      </c>
      <c r="X3694" t="s">
        <v>488</v>
      </c>
      <c r="Y3694" t="str">
        <f t="shared" si="172"/>
        <v>Scheduled</v>
      </c>
      <c r="Z3694" t="s">
        <v>497</v>
      </c>
      <c r="AC3694" t="s">
        <v>490</v>
      </c>
      <c r="AD3694">
        <v>563.5</v>
      </c>
      <c r="AE3694">
        <v>0</v>
      </c>
      <c r="AF3694" t="str">
        <f t="shared" si="173"/>
        <v>Jan</v>
      </c>
    </row>
    <row r="3695" spans="1:32" x14ac:dyDescent="0.25">
      <c r="A3695" s="1">
        <v>45661</v>
      </c>
      <c r="B3695">
        <v>107</v>
      </c>
      <c r="C3695">
        <v>1</v>
      </c>
      <c r="D3695">
        <v>5</v>
      </c>
      <c r="E3695">
        <v>5</v>
      </c>
      <c r="F3695">
        <v>4</v>
      </c>
      <c r="G3695">
        <v>1</v>
      </c>
      <c r="H3695">
        <f>VLOOKUP(B3695, patient!A:E, 5, FALSE)</f>
        <v>4</v>
      </c>
      <c r="I3695" t="str">
        <f>VLOOKUP(H3695, city!A:B, 2, FALSE)</f>
        <v>Birmingham</v>
      </c>
      <c r="J3695" t="str">
        <f>VLOOKUP(E3695, diagnosis!A:B, 2, FALSE)</f>
        <v>Migraine</v>
      </c>
      <c r="K3695" t="str">
        <f>VLOOKUP(D3695, department!A:B, 2, FALSE)</f>
        <v>Pediatrics</v>
      </c>
      <c r="L3695" t="str">
        <f>VLOOKUP(C3695, provider!A:B, 2, FALSE)</f>
        <v>Dr. Olu Abisola</v>
      </c>
      <c r="M3695" t="str">
        <f>VLOOKUP(G3695, insurance!A:B, 2, FALSE)</f>
        <v>Aviva</v>
      </c>
      <c r="N3695">
        <f>VLOOKUP(B3695, patient!A:D, 4, FALSE)</f>
        <v>71</v>
      </c>
      <c r="O3695" t="str">
        <f>VLOOKUP(B3695, patient!A:C, 3, FALSE)</f>
        <v>Female</v>
      </c>
      <c r="P3695" t="str">
        <f>VLOOKUP(B3695, patient!A:F, 6, FALSE)</f>
        <v>Hispanic</v>
      </c>
      <c r="Q3695" t="s">
        <v>486</v>
      </c>
      <c r="R3695">
        <v>367</v>
      </c>
      <c r="S3695">
        <v>120</v>
      </c>
      <c r="U3695" s="1" t="str">
        <f t="shared" si="171"/>
        <v>No</v>
      </c>
      <c r="V3695">
        <v>4</v>
      </c>
      <c r="W3695" t="s">
        <v>492</v>
      </c>
      <c r="X3695" t="s">
        <v>488</v>
      </c>
      <c r="Y3695" t="str">
        <f t="shared" si="172"/>
        <v>Scheduled</v>
      </c>
      <c r="Z3695" t="s">
        <v>489</v>
      </c>
      <c r="AA3695" s="1">
        <v>45666</v>
      </c>
      <c r="AB3695" s="1">
        <v>45661</v>
      </c>
      <c r="AC3695" t="s">
        <v>496</v>
      </c>
      <c r="AD3695">
        <v>375.9</v>
      </c>
      <c r="AE3695">
        <v>50</v>
      </c>
      <c r="AF3695" t="str">
        <f t="shared" si="173"/>
        <v>Jan</v>
      </c>
    </row>
    <row r="3696" spans="1:32" x14ac:dyDescent="0.25">
      <c r="A3696" s="1">
        <v>45661</v>
      </c>
      <c r="B3696">
        <v>2068</v>
      </c>
      <c r="C3696">
        <v>1</v>
      </c>
      <c r="D3696">
        <v>4</v>
      </c>
      <c r="E3696">
        <v>2</v>
      </c>
      <c r="F3696">
        <v>5</v>
      </c>
      <c r="G3696">
        <v>1</v>
      </c>
      <c r="H3696">
        <f>VLOOKUP(B3696, patient!A:E, 5, FALSE)</f>
        <v>10</v>
      </c>
      <c r="I3696" t="str">
        <f>VLOOKUP(H3696, city!A:B, 2, FALSE)</f>
        <v>Edinburgh</v>
      </c>
      <c r="J3696" t="str">
        <f>VLOOKUP(E3696, diagnosis!A:B, 2, FALSE)</f>
        <v>Asthma</v>
      </c>
      <c r="K3696" t="str">
        <f>VLOOKUP(D3696, department!A:B, 2, FALSE)</f>
        <v>Orthopedics</v>
      </c>
      <c r="L3696" t="str">
        <f>VLOOKUP(C3696, provider!A:B, 2, FALSE)</f>
        <v>Dr. Olu Abisola</v>
      </c>
      <c r="M3696" t="str">
        <f>VLOOKUP(G3696, insurance!A:B, 2, FALSE)</f>
        <v>Aviva</v>
      </c>
      <c r="N3696">
        <f>VLOOKUP(B3696, patient!A:D, 4, FALSE)</f>
        <v>29</v>
      </c>
      <c r="O3696" t="str">
        <f>VLOOKUP(B3696, patient!A:C, 3, FALSE)</f>
        <v>Male</v>
      </c>
      <c r="P3696" t="str">
        <f>VLOOKUP(B3696, patient!A:F, 6, FALSE)</f>
        <v>White</v>
      </c>
      <c r="Q3696" t="s">
        <v>492</v>
      </c>
      <c r="R3696">
        <v>516</v>
      </c>
      <c r="S3696">
        <v>23</v>
      </c>
      <c r="U3696" s="1" t="str">
        <f t="shared" si="171"/>
        <v>No</v>
      </c>
      <c r="V3696">
        <v>9</v>
      </c>
      <c r="W3696" t="s">
        <v>487</v>
      </c>
      <c r="X3696" t="s">
        <v>488</v>
      </c>
      <c r="Y3696" t="str">
        <f t="shared" si="172"/>
        <v>Scheduled</v>
      </c>
      <c r="Z3696" t="s">
        <v>489</v>
      </c>
      <c r="AA3696" s="1">
        <v>45662</v>
      </c>
      <c r="AB3696" s="1">
        <v>45661</v>
      </c>
      <c r="AC3696" t="s">
        <v>498</v>
      </c>
      <c r="AD3696">
        <v>384.3</v>
      </c>
      <c r="AE3696">
        <v>10</v>
      </c>
      <c r="AF3696" t="str">
        <f t="shared" si="173"/>
        <v>Jan</v>
      </c>
    </row>
    <row r="3697" spans="1:32" x14ac:dyDescent="0.25">
      <c r="A3697" s="1">
        <v>45661</v>
      </c>
      <c r="B3697">
        <v>3717</v>
      </c>
      <c r="C3697">
        <v>1</v>
      </c>
      <c r="D3697">
        <v>2</v>
      </c>
      <c r="E3697">
        <v>1</v>
      </c>
      <c r="F3697">
        <v>5</v>
      </c>
      <c r="G3697">
        <v>1</v>
      </c>
      <c r="H3697">
        <f>VLOOKUP(B3697, patient!A:E, 5, FALSE)</f>
        <v>4</v>
      </c>
      <c r="I3697" t="str">
        <f>VLOOKUP(H3697, city!A:B, 2, FALSE)</f>
        <v>Birmingham</v>
      </c>
      <c r="J3697" t="str">
        <f>VLOOKUP(E3697, diagnosis!A:B, 2, FALSE)</f>
        <v>Appendicitis</v>
      </c>
      <c r="K3697" t="str">
        <f>VLOOKUP(D3697, department!A:B, 2, FALSE)</f>
        <v>General Surgery</v>
      </c>
      <c r="L3697" t="str">
        <f>VLOOKUP(C3697, provider!A:B, 2, FALSE)</f>
        <v>Dr. Olu Abisola</v>
      </c>
      <c r="M3697" t="str">
        <f>VLOOKUP(G3697, insurance!A:B, 2, FALSE)</f>
        <v>Aviva</v>
      </c>
      <c r="N3697">
        <f>VLOOKUP(B3697, patient!A:D, 4, FALSE)</f>
        <v>34</v>
      </c>
      <c r="O3697" t="str">
        <f>VLOOKUP(B3697, patient!A:C, 3, FALSE)</f>
        <v>Female</v>
      </c>
      <c r="P3697" t="str">
        <f>VLOOKUP(B3697, patient!A:F, 6, FALSE)</f>
        <v>Asian</v>
      </c>
      <c r="Q3697" t="s">
        <v>492</v>
      </c>
      <c r="R3697">
        <v>999</v>
      </c>
      <c r="S3697">
        <v>140</v>
      </c>
      <c r="T3697" s="1">
        <v>45686</v>
      </c>
      <c r="U3697" s="1" t="str">
        <f t="shared" si="171"/>
        <v>Yes</v>
      </c>
      <c r="V3697">
        <v>8</v>
      </c>
      <c r="W3697" t="s">
        <v>494</v>
      </c>
      <c r="X3697" t="s">
        <v>488</v>
      </c>
      <c r="Y3697" t="str">
        <f t="shared" si="172"/>
        <v>Scheduled</v>
      </c>
      <c r="Z3697" t="s">
        <v>497</v>
      </c>
      <c r="AC3697" t="s">
        <v>490</v>
      </c>
      <c r="AD3697">
        <v>797.3</v>
      </c>
      <c r="AE3697">
        <v>0</v>
      </c>
      <c r="AF3697" t="str">
        <f t="shared" si="173"/>
        <v>Jan</v>
      </c>
    </row>
    <row r="3698" spans="1:32" x14ac:dyDescent="0.25">
      <c r="A3698" s="1">
        <v>45661</v>
      </c>
      <c r="B3698">
        <v>538</v>
      </c>
      <c r="C3698">
        <v>1</v>
      </c>
      <c r="D3698">
        <v>4</v>
      </c>
      <c r="E3698">
        <v>4</v>
      </c>
      <c r="F3698">
        <v>5</v>
      </c>
      <c r="G3698">
        <v>1</v>
      </c>
      <c r="H3698">
        <f>VLOOKUP(B3698, patient!A:E, 5, FALSE)</f>
        <v>10</v>
      </c>
      <c r="I3698" t="str">
        <f>VLOOKUP(H3698, city!A:B, 2, FALSE)</f>
        <v>Edinburgh</v>
      </c>
      <c r="J3698" t="str">
        <f>VLOOKUP(E3698, diagnosis!A:B, 2, FALSE)</f>
        <v>Hypertension</v>
      </c>
      <c r="K3698" t="str">
        <f>VLOOKUP(D3698, department!A:B, 2, FALSE)</f>
        <v>Orthopedics</v>
      </c>
      <c r="L3698" t="str">
        <f>VLOOKUP(C3698, provider!A:B, 2, FALSE)</f>
        <v>Dr. Olu Abisola</v>
      </c>
      <c r="M3698" t="str">
        <f>VLOOKUP(G3698, insurance!A:B, 2, FALSE)</f>
        <v>Aviva</v>
      </c>
      <c r="N3698">
        <f>VLOOKUP(B3698, patient!A:D, 4, FALSE)</f>
        <v>31</v>
      </c>
      <c r="O3698" t="str">
        <f>VLOOKUP(B3698, patient!A:C, 3, FALSE)</f>
        <v>Female</v>
      </c>
      <c r="P3698" t="str">
        <f>VLOOKUP(B3698, patient!A:F, 6, FALSE)</f>
        <v>Asian</v>
      </c>
      <c r="Q3698" t="s">
        <v>491</v>
      </c>
      <c r="R3698">
        <v>316</v>
      </c>
      <c r="S3698">
        <v>61</v>
      </c>
      <c r="T3698" s="1">
        <v>45673</v>
      </c>
      <c r="U3698" s="1" t="str">
        <f t="shared" si="171"/>
        <v>Yes</v>
      </c>
      <c r="V3698">
        <v>10</v>
      </c>
      <c r="W3698" t="s">
        <v>487</v>
      </c>
      <c r="X3698" t="s">
        <v>488</v>
      </c>
      <c r="Y3698" t="str">
        <f t="shared" si="172"/>
        <v>Scheduled</v>
      </c>
      <c r="Z3698" t="s">
        <v>497</v>
      </c>
      <c r="AC3698" t="s">
        <v>490</v>
      </c>
      <c r="AD3698">
        <v>263.89999999999998</v>
      </c>
      <c r="AE3698">
        <v>0</v>
      </c>
      <c r="AF3698" t="str">
        <f t="shared" si="173"/>
        <v>Jan</v>
      </c>
    </row>
    <row r="3699" spans="1:32" x14ac:dyDescent="0.25">
      <c r="A3699" s="1">
        <v>45661</v>
      </c>
      <c r="B3699">
        <v>776</v>
      </c>
      <c r="C3699">
        <v>1</v>
      </c>
      <c r="D3699">
        <v>4</v>
      </c>
      <c r="E3699">
        <v>1</v>
      </c>
      <c r="F3699">
        <v>5</v>
      </c>
      <c r="G3699">
        <v>1</v>
      </c>
      <c r="H3699">
        <f>VLOOKUP(B3699, patient!A:E, 5, FALSE)</f>
        <v>4</v>
      </c>
      <c r="I3699" t="str">
        <f>VLOOKUP(H3699, city!A:B, 2, FALSE)</f>
        <v>Birmingham</v>
      </c>
      <c r="J3699" t="str">
        <f>VLOOKUP(E3699, diagnosis!A:B, 2, FALSE)</f>
        <v>Appendicitis</v>
      </c>
      <c r="K3699" t="str">
        <f>VLOOKUP(D3699, department!A:B, 2, FALSE)</f>
        <v>Orthopedics</v>
      </c>
      <c r="L3699" t="str">
        <f>VLOOKUP(C3699, provider!A:B, 2, FALSE)</f>
        <v>Dr. Olu Abisola</v>
      </c>
      <c r="M3699" t="str">
        <f>VLOOKUP(G3699, insurance!A:B, 2, FALSE)</f>
        <v>Aviva</v>
      </c>
      <c r="N3699">
        <f>VLOOKUP(B3699, patient!A:D, 4, FALSE)</f>
        <v>31</v>
      </c>
      <c r="O3699" t="str">
        <f>VLOOKUP(B3699, patient!A:C, 3, FALSE)</f>
        <v>Female</v>
      </c>
      <c r="P3699" t="str">
        <f>VLOOKUP(B3699, patient!A:F, 6, FALSE)</f>
        <v>Asian</v>
      </c>
      <c r="Q3699" t="s">
        <v>486</v>
      </c>
      <c r="R3699">
        <v>496</v>
      </c>
      <c r="S3699">
        <v>41</v>
      </c>
      <c r="T3699" s="1">
        <v>45669</v>
      </c>
      <c r="U3699" s="1" t="str">
        <f t="shared" si="171"/>
        <v>Yes</v>
      </c>
      <c r="V3699">
        <v>3</v>
      </c>
      <c r="W3699" t="s">
        <v>494</v>
      </c>
      <c r="X3699" t="s">
        <v>488</v>
      </c>
      <c r="Y3699" t="str">
        <f t="shared" si="172"/>
        <v>Scheduled</v>
      </c>
      <c r="Z3699" t="s">
        <v>497</v>
      </c>
      <c r="AC3699" t="s">
        <v>490</v>
      </c>
      <c r="AD3699">
        <v>375.9</v>
      </c>
      <c r="AE3699">
        <v>0</v>
      </c>
      <c r="AF3699" t="str">
        <f t="shared" si="173"/>
        <v>Jan</v>
      </c>
    </row>
    <row r="3700" spans="1:32" x14ac:dyDescent="0.25">
      <c r="A3700" s="1">
        <v>45661</v>
      </c>
      <c r="B3700">
        <v>2614</v>
      </c>
      <c r="C3700">
        <v>1</v>
      </c>
      <c r="D3700">
        <v>3</v>
      </c>
      <c r="E3700">
        <v>1</v>
      </c>
      <c r="F3700">
        <v>1</v>
      </c>
      <c r="G3700">
        <v>1</v>
      </c>
      <c r="H3700">
        <f>VLOOKUP(B3700, patient!A:E, 5, FALSE)</f>
        <v>10</v>
      </c>
      <c r="I3700" t="str">
        <f>VLOOKUP(H3700, city!A:B, 2, FALSE)</f>
        <v>Edinburgh</v>
      </c>
      <c r="J3700" t="str">
        <f>VLOOKUP(E3700, diagnosis!A:B, 2, FALSE)</f>
        <v>Appendicitis</v>
      </c>
      <c r="K3700" t="str">
        <f>VLOOKUP(D3700, department!A:B, 2, FALSE)</f>
        <v>Neurology</v>
      </c>
      <c r="L3700" t="str">
        <f>VLOOKUP(C3700, provider!A:B, 2, FALSE)</f>
        <v>Dr. Olu Abisola</v>
      </c>
      <c r="M3700" t="str">
        <f>VLOOKUP(G3700, insurance!A:B, 2, FALSE)</f>
        <v>Aviva</v>
      </c>
      <c r="N3700">
        <f>VLOOKUP(B3700, patient!A:D, 4, FALSE)</f>
        <v>74</v>
      </c>
      <c r="O3700" t="str">
        <f>VLOOKUP(B3700, patient!A:C, 3, FALSE)</f>
        <v>Female</v>
      </c>
      <c r="P3700" t="str">
        <f>VLOOKUP(B3700, patient!A:F, 6, FALSE)</f>
        <v>Asian</v>
      </c>
      <c r="Q3700" t="s">
        <v>486</v>
      </c>
      <c r="R3700">
        <v>371</v>
      </c>
      <c r="S3700">
        <v>20</v>
      </c>
      <c r="U3700" s="1" t="str">
        <f t="shared" si="171"/>
        <v>No</v>
      </c>
      <c r="V3700">
        <v>5</v>
      </c>
      <c r="W3700" t="s">
        <v>487</v>
      </c>
      <c r="X3700" t="s">
        <v>488</v>
      </c>
      <c r="Y3700" t="str">
        <f t="shared" si="172"/>
        <v>Scheduled</v>
      </c>
      <c r="Z3700" t="s">
        <v>497</v>
      </c>
      <c r="AA3700" s="1">
        <v>45664</v>
      </c>
      <c r="AB3700" s="1">
        <v>45661</v>
      </c>
      <c r="AC3700" t="s">
        <v>498</v>
      </c>
      <c r="AD3700">
        <v>280.7</v>
      </c>
      <c r="AE3700">
        <v>10</v>
      </c>
      <c r="AF3700" t="str">
        <f t="shared" si="173"/>
        <v>Jan</v>
      </c>
    </row>
    <row r="3701" spans="1:32" x14ac:dyDescent="0.25">
      <c r="A3701" s="1">
        <v>45661</v>
      </c>
      <c r="B3701">
        <v>4140</v>
      </c>
      <c r="C3701">
        <v>1</v>
      </c>
      <c r="D3701">
        <v>1</v>
      </c>
      <c r="E3701">
        <v>3</v>
      </c>
      <c r="F3701">
        <v>1</v>
      </c>
      <c r="G3701">
        <v>2</v>
      </c>
      <c r="H3701">
        <f>VLOOKUP(B3701, patient!A:E, 5, FALSE)</f>
        <v>4</v>
      </c>
      <c r="I3701" t="str">
        <f>VLOOKUP(H3701, city!A:B, 2, FALSE)</f>
        <v>Birmingham</v>
      </c>
      <c r="J3701" t="str">
        <f>VLOOKUP(E3701, diagnosis!A:B, 2, FALSE)</f>
        <v>Fracture</v>
      </c>
      <c r="K3701" t="str">
        <f>VLOOKUP(D3701, department!A:B, 2, FALSE)</f>
        <v>Cardiology</v>
      </c>
      <c r="L3701" t="str">
        <f>VLOOKUP(C3701, provider!A:B, 2, FALSE)</f>
        <v>Dr. Olu Abisola</v>
      </c>
      <c r="M3701" t="str">
        <f>VLOOKUP(G3701, insurance!A:B, 2, FALSE)</f>
        <v>AXA</v>
      </c>
      <c r="N3701">
        <f>VLOOKUP(B3701, patient!A:D, 4, FALSE)</f>
        <v>51</v>
      </c>
      <c r="O3701" t="str">
        <f>VLOOKUP(B3701, patient!A:C, 3, FALSE)</f>
        <v>Female</v>
      </c>
      <c r="P3701" t="str">
        <f>VLOOKUP(B3701, patient!A:F, 6, FALSE)</f>
        <v>Black</v>
      </c>
      <c r="Q3701" t="s">
        <v>486</v>
      </c>
      <c r="R3701">
        <v>796</v>
      </c>
      <c r="S3701">
        <v>67</v>
      </c>
      <c r="T3701" s="1">
        <v>45669</v>
      </c>
      <c r="U3701" s="1" t="str">
        <f t="shared" si="171"/>
        <v>Yes</v>
      </c>
      <c r="V3701">
        <v>6</v>
      </c>
      <c r="W3701" t="s">
        <v>487</v>
      </c>
      <c r="X3701" t="s">
        <v>488</v>
      </c>
      <c r="Y3701" t="str">
        <f t="shared" si="172"/>
        <v>Scheduled</v>
      </c>
      <c r="Z3701" t="s">
        <v>489</v>
      </c>
      <c r="AC3701" t="s">
        <v>490</v>
      </c>
      <c r="AD3701">
        <v>604.1</v>
      </c>
      <c r="AE3701">
        <v>0</v>
      </c>
      <c r="AF3701" t="str">
        <f t="shared" si="173"/>
        <v>Jan</v>
      </c>
    </row>
    <row r="3702" spans="1:32" x14ac:dyDescent="0.25">
      <c r="A3702" s="1">
        <v>45662</v>
      </c>
      <c r="B3702">
        <v>2267</v>
      </c>
      <c r="C3702">
        <v>1</v>
      </c>
      <c r="D3702">
        <v>3</v>
      </c>
      <c r="E3702">
        <v>4</v>
      </c>
      <c r="F3702">
        <v>1</v>
      </c>
      <c r="G3702">
        <v>1</v>
      </c>
      <c r="H3702">
        <f>VLOOKUP(B3702, patient!A:E, 5, FALSE)</f>
        <v>10</v>
      </c>
      <c r="I3702" t="str">
        <f>VLOOKUP(H3702, city!A:B, 2, FALSE)</f>
        <v>Edinburgh</v>
      </c>
      <c r="J3702" t="str">
        <f>VLOOKUP(E3702, diagnosis!A:B, 2, FALSE)</f>
        <v>Hypertension</v>
      </c>
      <c r="K3702" t="str">
        <f>VLOOKUP(D3702, department!A:B, 2, FALSE)</f>
        <v>Neurology</v>
      </c>
      <c r="L3702" t="str">
        <f>VLOOKUP(C3702, provider!A:B, 2, FALSE)</f>
        <v>Dr. Olu Abisola</v>
      </c>
      <c r="M3702" t="str">
        <f>VLOOKUP(G3702, insurance!A:B, 2, FALSE)</f>
        <v>Aviva</v>
      </c>
      <c r="N3702">
        <f>VLOOKUP(B3702, patient!A:D, 4, FALSE)</f>
        <v>70</v>
      </c>
      <c r="O3702" t="str">
        <f>VLOOKUP(B3702, patient!A:C, 3, FALSE)</f>
        <v>Female</v>
      </c>
      <c r="P3702" t="str">
        <f>VLOOKUP(B3702, patient!A:F, 6, FALSE)</f>
        <v>Other</v>
      </c>
      <c r="Q3702" t="s">
        <v>486</v>
      </c>
      <c r="R3702">
        <v>753</v>
      </c>
      <c r="S3702">
        <v>62</v>
      </c>
      <c r="U3702" s="1" t="str">
        <f t="shared" si="171"/>
        <v>No</v>
      </c>
      <c r="V3702">
        <v>5</v>
      </c>
      <c r="W3702" t="s">
        <v>494</v>
      </c>
      <c r="X3702" t="s">
        <v>488</v>
      </c>
      <c r="Y3702" t="str">
        <f t="shared" si="172"/>
        <v>Scheduled</v>
      </c>
      <c r="Z3702" t="s">
        <v>497</v>
      </c>
      <c r="AA3702" s="1">
        <v>45666</v>
      </c>
      <c r="AB3702" s="1">
        <v>45662</v>
      </c>
      <c r="AC3702" t="s">
        <v>493</v>
      </c>
      <c r="AD3702">
        <v>591.5</v>
      </c>
      <c r="AE3702">
        <v>30</v>
      </c>
      <c r="AF3702" t="str">
        <f t="shared" si="173"/>
        <v>Jan</v>
      </c>
    </row>
    <row r="3703" spans="1:32" x14ac:dyDescent="0.25">
      <c r="A3703" s="1">
        <v>45662</v>
      </c>
      <c r="B3703">
        <v>980</v>
      </c>
      <c r="C3703">
        <v>1</v>
      </c>
      <c r="D3703">
        <v>2</v>
      </c>
      <c r="E3703">
        <v>4</v>
      </c>
      <c r="F3703">
        <v>5</v>
      </c>
      <c r="G3703">
        <v>2</v>
      </c>
      <c r="H3703">
        <f>VLOOKUP(B3703, patient!A:E, 5, FALSE)</f>
        <v>4</v>
      </c>
      <c r="I3703" t="str">
        <f>VLOOKUP(H3703, city!A:B, 2, FALSE)</f>
        <v>Birmingham</v>
      </c>
      <c r="J3703" t="str">
        <f>VLOOKUP(E3703, diagnosis!A:B, 2, FALSE)</f>
        <v>Hypertension</v>
      </c>
      <c r="K3703" t="str">
        <f>VLOOKUP(D3703, department!A:B, 2, FALSE)</f>
        <v>General Surgery</v>
      </c>
      <c r="L3703" t="str">
        <f>VLOOKUP(C3703, provider!A:B, 2, FALSE)</f>
        <v>Dr. Olu Abisola</v>
      </c>
      <c r="M3703" t="str">
        <f>VLOOKUP(G3703, insurance!A:B, 2, FALSE)</f>
        <v>AXA</v>
      </c>
      <c r="N3703">
        <f>VLOOKUP(B3703, patient!A:D, 4, FALSE)</f>
        <v>74</v>
      </c>
      <c r="O3703" t="str">
        <f>VLOOKUP(B3703, patient!A:C, 3, FALSE)</f>
        <v>Male</v>
      </c>
      <c r="P3703" t="str">
        <f>VLOOKUP(B3703, patient!A:F, 6, FALSE)</f>
        <v>White</v>
      </c>
      <c r="Q3703" t="s">
        <v>486</v>
      </c>
      <c r="R3703">
        <v>346</v>
      </c>
      <c r="S3703">
        <v>121</v>
      </c>
      <c r="T3703" s="1">
        <v>45676</v>
      </c>
      <c r="U3703" s="1" t="str">
        <f t="shared" si="171"/>
        <v>Yes</v>
      </c>
      <c r="V3703">
        <v>8</v>
      </c>
      <c r="W3703" t="s">
        <v>494</v>
      </c>
      <c r="X3703" t="s">
        <v>488</v>
      </c>
      <c r="Y3703" t="str">
        <f t="shared" si="172"/>
        <v>Scheduled</v>
      </c>
      <c r="Z3703" t="s">
        <v>497</v>
      </c>
      <c r="AC3703" t="s">
        <v>490</v>
      </c>
      <c r="AD3703">
        <v>326.89999999999998</v>
      </c>
      <c r="AE3703">
        <v>0</v>
      </c>
      <c r="AF3703" t="str">
        <f t="shared" si="173"/>
        <v>Jan</v>
      </c>
    </row>
    <row r="3704" spans="1:32" x14ac:dyDescent="0.25">
      <c r="A3704" s="1">
        <v>45662</v>
      </c>
      <c r="B3704">
        <v>2799</v>
      </c>
      <c r="C3704">
        <v>1</v>
      </c>
      <c r="D3704">
        <v>3</v>
      </c>
      <c r="E3704">
        <v>5</v>
      </c>
      <c r="F3704">
        <v>2</v>
      </c>
      <c r="G3704">
        <v>3</v>
      </c>
      <c r="H3704">
        <f>VLOOKUP(B3704, patient!A:E, 5, FALSE)</f>
        <v>10</v>
      </c>
      <c r="I3704" t="str">
        <f>VLOOKUP(H3704, city!A:B, 2, FALSE)</f>
        <v>Edinburgh</v>
      </c>
      <c r="J3704" t="str">
        <f>VLOOKUP(E3704, diagnosis!A:B, 2, FALSE)</f>
        <v>Migraine</v>
      </c>
      <c r="K3704" t="str">
        <f>VLOOKUP(D3704, department!A:B, 2, FALSE)</f>
        <v>Neurology</v>
      </c>
      <c r="L3704" t="str">
        <f>VLOOKUP(C3704, provider!A:B, 2, FALSE)</f>
        <v>Dr. Olu Abisola</v>
      </c>
      <c r="M3704" t="str">
        <f>VLOOKUP(G3704, insurance!A:B, 2, FALSE)</f>
        <v>Allianz</v>
      </c>
      <c r="N3704">
        <f>VLOOKUP(B3704, patient!A:D, 4, FALSE)</f>
        <v>37</v>
      </c>
      <c r="O3704" t="str">
        <f>VLOOKUP(B3704, patient!A:C, 3, FALSE)</f>
        <v>Female</v>
      </c>
      <c r="P3704" t="str">
        <f>VLOOKUP(B3704, patient!A:F, 6, FALSE)</f>
        <v>White</v>
      </c>
      <c r="Q3704" t="s">
        <v>491</v>
      </c>
      <c r="R3704">
        <v>742</v>
      </c>
      <c r="S3704">
        <v>167</v>
      </c>
      <c r="T3704" s="1">
        <v>45678</v>
      </c>
      <c r="U3704" s="1" t="str">
        <f t="shared" si="171"/>
        <v>Yes</v>
      </c>
      <c r="V3704">
        <v>5</v>
      </c>
      <c r="W3704" t="s">
        <v>494</v>
      </c>
      <c r="X3704" t="s">
        <v>488</v>
      </c>
      <c r="Y3704" t="str">
        <f t="shared" si="172"/>
        <v>Scheduled</v>
      </c>
      <c r="Z3704" t="s">
        <v>489</v>
      </c>
      <c r="AC3704" t="s">
        <v>490</v>
      </c>
      <c r="AD3704">
        <v>636.29999999999995</v>
      </c>
      <c r="AE3704">
        <v>0</v>
      </c>
      <c r="AF3704" t="str">
        <f t="shared" si="173"/>
        <v>Jan</v>
      </c>
    </row>
    <row r="3705" spans="1:32" x14ac:dyDescent="0.25">
      <c r="A3705" s="1">
        <v>45662</v>
      </c>
      <c r="B3705">
        <v>1471</v>
      </c>
      <c r="C3705">
        <v>1</v>
      </c>
      <c r="D3705">
        <v>1</v>
      </c>
      <c r="E3705">
        <v>3</v>
      </c>
      <c r="F3705">
        <v>3</v>
      </c>
      <c r="G3705">
        <v>1</v>
      </c>
      <c r="H3705">
        <f>VLOOKUP(B3705, patient!A:E, 5, FALSE)</f>
        <v>4</v>
      </c>
      <c r="I3705" t="str">
        <f>VLOOKUP(H3705, city!A:B, 2, FALSE)</f>
        <v>Birmingham</v>
      </c>
      <c r="J3705" t="str">
        <f>VLOOKUP(E3705, diagnosis!A:B, 2, FALSE)</f>
        <v>Fracture</v>
      </c>
      <c r="K3705" t="str">
        <f>VLOOKUP(D3705, department!A:B, 2, FALSE)</f>
        <v>Cardiology</v>
      </c>
      <c r="L3705" t="str">
        <f>VLOOKUP(C3705, provider!A:B, 2, FALSE)</f>
        <v>Dr. Olu Abisola</v>
      </c>
      <c r="M3705" t="str">
        <f>VLOOKUP(G3705, insurance!A:B, 2, FALSE)</f>
        <v>Aviva</v>
      </c>
      <c r="N3705">
        <f>VLOOKUP(B3705, patient!A:D, 4, FALSE)</f>
        <v>28</v>
      </c>
      <c r="O3705" t="str">
        <f>VLOOKUP(B3705, patient!A:C, 3, FALSE)</f>
        <v>Male</v>
      </c>
      <c r="P3705" t="str">
        <f>VLOOKUP(B3705, patient!A:F, 6, FALSE)</f>
        <v>Black</v>
      </c>
      <c r="Q3705" t="s">
        <v>492</v>
      </c>
      <c r="R3705">
        <v>127</v>
      </c>
      <c r="S3705">
        <v>37</v>
      </c>
      <c r="U3705" s="1" t="str">
        <f t="shared" si="171"/>
        <v>No</v>
      </c>
      <c r="V3705">
        <v>8</v>
      </c>
      <c r="W3705" t="s">
        <v>492</v>
      </c>
      <c r="X3705" t="s">
        <v>488</v>
      </c>
      <c r="Y3705" t="str">
        <f t="shared" si="172"/>
        <v>Scheduled</v>
      </c>
      <c r="Z3705" t="s">
        <v>497</v>
      </c>
      <c r="AA3705" s="1">
        <v>45664</v>
      </c>
      <c r="AB3705" s="1">
        <v>45662</v>
      </c>
      <c r="AC3705" t="s">
        <v>498</v>
      </c>
      <c r="AD3705">
        <v>121.8</v>
      </c>
      <c r="AE3705">
        <v>10</v>
      </c>
      <c r="AF3705" t="str">
        <f t="shared" si="173"/>
        <v>Jan</v>
      </c>
    </row>
    <row r="3706" spans="1:32" x14ac:dyDescent="0.25">
      <c r="A3706" s="1">
        <v>45662</v>
      </c>
      <c r="B3706">
        <v>3568</v>
      </c>
      <c r="C3706">
        <v>1</v>
      </c>
      <c r="D3706">
        <v>3</v>
      </c>
      <c r="E3706">
        <v>4</v>
      </c>
      <c r="F3706">
        <v>1</v>
      </c>
      <c r="G3706">
        <v>3</v>
      </c>
      <c r="H3706">
        <f>VLOOKUP(B3706, patient!A:E, 5, FALSE)</f>
        <v>10</v>
      </c>
      <c r="I3706" t="str">
        <f>VLOOKUP(H3706, city!A:B, 2, FALSE)</f>
        <v>Edinburgh</v>
      </c>
      <c r="J3706" t="str">
        <f>VLOOKUP(E3706, diagnosis!A:B, 2, FALSE)</f>
        <v>Hypertension</v>
      </c>
      <c r="K3706" t="str">
        <f>VLOOKUP(D3706, department!A:B, 2, FALSE)</f>
        <v>Neurology</v>
      </c>
      <c r="L3706" t="str">
        <f>VLOOKUP(C3706, provider!A:B, 2, FALSE)</f>
        <v>Dr. Olu Abisola</v>
      </c>
      <c r="M3706" t="str">
        <f>VLOOKUP(G3706, insurance!A:B, 2, FALSE)</f>
        <v>Allianz</v>
      </c>
      <c r="N3706">
        <f>VLOOKUP(B3706, patient!A:D, 4, FALSE)</f>
        <v>33</v>
      </c>
      <c r="O3706" t="str">
        <f>VLOOKUP(B3706, patient!A:C, 3, FALSE)</f>
        <v>Male</v>
      </c>
      <c r="P3706" t="str">
        <f>VLOOKUP(B3706, patient!A:F, 6, FALSE)</f>
        <v>Hispanic</v>
      </c>
      <c r="Q3706" t="s">
        <v>486</v>
      </c>
      <c r="R3706">
        <v>200</v>
      </c>
      <c r="S3706">
        <v>196</v>
      </c>
      <c r="U3706" s="1" t="str">
        <f t="shared" si="171"/>
        <v>No</v>
      </c>
      <c r="V3706">
        <v>10</v>
      </c>
      <c r="W3706" t="s">
        <v>494</v>
      </c>
      <c r="X3706" t="s">
        <v>488</v>
      </c>
      <c r="Y3706" t="str">
        <f t="shared" si="172"/>
        <v>Scheduled</v>
      </c>
      <c r="Z3706" t="s">
        <v>489</v>
      </c>
      <c r="AA3706" s="1">
        <v>45669</v>
      </c>
      <c r="AB3706" s="1">
        <v>45662</v>
      </c>
      <c r="AC3706" t="s">
        <v>496</v>
      </c>
      <c r="AD3706">
        <v>312.2</v>
      </c>
      <c r="AE3706">
        <v>50</v>
      </c>
      <c r="AF3706" t="str">
        <f t="shared" si="173"/>
        <v>Jan</v>
      </c>
    </row>
    <row r="3707" spans="1:32" x14ac:dyDescent="0.25">
      <c r="A3707" s="1">
        <v>45662</v>
      </c>
      <c r="B3707">
        <v>3364</v>
      </c>
      <c r="C3707">
        <v>1</v>
      </c>
      <c r="D3707">
        <v>3</v>
      </c>
      <c r="E3707">
        <v>3</v>
      </c>
      <c r="F3707">
        <v>4</v>
      </c>
      <c r="G3707">
        <v>3</v>
      </c>
      <c r="H3707">
        <f>VLOOKUP(B3707, patient!A:E, 5, FALSE)</f>
        <v>4</v>
      </c>
      <c r="I3707" t="str">
        <f>VLOOKUP(H3707, city!A:B, 2, FALSE)</f>
        <v>Birmingham</v>
      </c>
      <c r="J3707" t="str">
        <f>VLOOKUP(E3707, diagnosis!A:B, 2, FALSE)</f>
        <v>Fracture</v>
      </c>
      <c r="K3707" t="str">
        <f>VLOOKUP(D3707, department!A:B, 2, FALSE)</f>
        <v>Neurology</v>
      </c>
      <c r="L3707" t="str">
        <f>VLOOKUP(C3707, provider!A:B, 2, FALSE)</f>
        <v>Dr. Olu Abisola</v>
      </c>
      <c r="M3707" t="str">
        <f>VLOOKUP(G3707, insurance!A:B, 2, FALSE)</f>
        <v>Allianz</v>
      </c>
      <c r="N3707">
        <f>VLOOKUP(B3707, patient!A:D, 4, FALSE)</f>
        <v>68</v>
      </c>
      <c r="O3707" t="str">
        <f>VLOOKUP(B3707, patient!A:C, 3, FALSE)</f>
        <v>Male</v>
      </c>
      <c r="P3707" t="str">
        <f>VLOOKUP(B3707, patient!A:F, 6, FALSE)</f>
        <v>Other</v>
      </c>
      <c r="Q3707" t="s">
        <v>486</v>
      </c>
      <c r="R3707">
        <v>263</v>
      </c>
      <c r="S3707">
        <v>95</v>
      </c>
      <c r="U3707" s="1" t="str">
        <f t="shared" si="171"/>
        <v>No</v>
      </c>
      <c r="V3707">
        <v>10</v>
      </c>
      <c r="W3707" t="s">
        <v>487</v>
      </c>
      <c r="X3707" t="s">
        <v>488</v>
      </c>
      <c r="Y3707" t="str">
        <f t="shared" si="172"/>
        <v>Scheduled</v>
      </c>
      <c r="Z3707" t="s">
        <v>497</v>
      </c>
      <c r="AA3707" s="1">
        <v>45663</v>
      </c>
      <c r="AB3707" s="1">
        <v>45662</v>
      </c>
      <c r="AC3707" t="s">
        <v>493</v>
      </c>
      <c r="AD3707">
        <v>271.60000000000002</v>
      </c>
      <c r="AE3707">
        <v>30</v>
      </c>
      <c r="AF3707" t="str">
        <f t="shared" si="173"/>
        <v>Jan</v>
      </c>
    </row>
    <row r="3708" spans="1:32" x14ac:dyDescent="0.25">
      <c r="A3708" s="1">
        <v>45662</v>
      </c>
      <c r="B3708">
        <v>561</v>
      </c>
      <c r="C3708">
        <v>1</v>
      </c>
      <c r="D3708">
        <v>3</v>
      </c>
      <c r="E3708">
        <v>3</v>
      </c>
      <c r="F3708">
        <v>1</v>
      </c>
      <c r="G3708">
        <v>3</v>
      </c>
      <c r="H3708">
        <f>VLOOKUP(B3708, patient!A:E, 5, FALSE)</f>
        <v>10</v>
      </c>
      <c r="I3708" t="str">
        <f>VLOOKUP(H3708, city!A:B, 2, FALSE)</f>
        <v>Edinburgh</v>
      </c>
      <c r="J3708" t="str">
        <f>VLOOKUP(E3708, diagnosis!A:B, 2, FALSE)</f>
        <v>Fracture</v>
      </c>
      <c r="K3708" t="str">
        <f>VLOOKUP(D3708, department!A:B, 2, FALSE)</f>
        <v>Neurology</v>
      </c>
      <c r="L3708" t="str">
        <f>VLOOKUP(C3708, provider!A:B, 2, FALSE)</f>
        <v>Dr. Olu Abisola</v>
      </c>
      <c r="M3708" t="str">
        <f>VLOOKUP(G3708, insurance!A:B, 2, FALSE)</f>
        <v>Allianz</v>
      </c>
      <c r="N3708">
        <f>VLOOKUP(B3708, patient!A:D, 4, FALSE)</f>
        <v>48</v>
      </c>
      <c r="O3708" t="str">
        <f>VLOOKUP(B3708, patient!A:C, 3, FALSE)</f>
        <v>Male</v>
      </c>
      <c r="P3708" t="str">
        <f>VLOOKUP(B3708, patient!A:F, 6, FALSE)</f>
        <v>White</v>
      </c>
      <c r="Q3708" t="s">
        <v>486</v>
      </c>
      <c r="R3708">
        <v>80</v>
      </c>
      <c r="S3708">
        <v>164</v>
      </c>
      <c r="U3708" s="1" t="str">
        <f t="shared" si="171"/>
        <v>No</v>
      </c>
      <c r="V3708">
        <v>3</v>
      </c>
      <c r="W3708" t="s">
        <v>492</v>
      </c>
      <c r="X3708" t="s">
        <v>488</v>
      </c>
      <c r="Y3708" t="str">
        <f t="shared" si="172"/>
        <v>Scheduled</v>
      </c>
      <c r="Z3708" t="s">
        <v>489</v>
      </c>
      <c r="AA3708" s="1">
        <v>45665</v>
      </c>
      <c r="AB3708" s="1">
        <v>45662</v>
      </c>
      <c r="AC3708" t="s">
        <v>493</v>
      </c>
      <c r="AD3708">
        <v>191.8</v>
      </c>
      <c r="AE3708">
        <v>30</v>
      </c>
      <c r="AF3708" t="str">
        <f t="shared" si="173"/>
        <v>Jan</v>
      </c>
    </row>
    <row r="3709" spans="1:32" x14ac:dyDescent="0.25">
      <c r="A3709" s="1">
        <v>45662</v>
      </c>
      <c r="B3709">
        <v>974</v>
      </c>
      <c r="C3709">
        <v>1</v>
      </c>
      <c r="D3709">
        <v>5</v>
      </c>
      <c r="E3709">
        <v>2</v>
      </c>
      <c r="F3709">
        <v>5</v>
      </c>
      <c r="G3709">
        <v>1</v>
      </c>
      <c r="H3709">
        <f>VLOOKUP(B3709, patient!A:E, 5, FALSE)</f>
        <v>4</v>
      </c>
      <c r="I3709" t="str">
        <f>VLOOKUP(H3709, city!A:B, 2, FALSE)</f>
        <v>Birmingham</v>
      </c>
      <c r="J3709" t="str">
        <f>VLOOKUP(E3709, diagnosis!A:B, 2, FALSE)</f>
        <v>Asthma</v>
      </c>
      <c r="K3709" t="str">
        <f>VLOOKUP(D3709, department!A:B, 2, FALSE)</f>
        <v>Pediatrics</v>
      </c>
      <c r="L3709" t="str">
        <f>VLOOKUP(C3709, provider!A:B, 2, FALSE)</f>
        <v>Dr. Olu Abisola</v>
      </c>
      <c r="M3709" t="str">
        <f>VLOOKUP(G3709, insurance!A:B, 2, FALSE)</f>
        <v>Aviva</v>
      </c>
      <c r="N3709">
        <f>VLOOKUP(B3709, patient!A:D, 4, FALSE)</f>
        <v>72</v>
      </c>
      <c r="O3709" t="str">
        <f>VLOOKUP(B3709, patient!A:C, 3, FALSE)</f>
        <v>Female</v>
      </c>
      <c r="P3709" t="str">
        <f>VLOOKUP(B3709, patient!A:F, 6, FALSE)</f>
        <v>Hispanic</v>
      </c>
      <c r="Q3709" t="s">
        <v>491</v>
      </c>
      <c r="R3709">
        <v>321</v>
      </c>
      <c r="S3709">
        <v>169</v>
      </c>
      <c r="U3709" s="1" t="str">
        <f t="shared" si="171"/>
        <v>No</v>
      </c>
      <c r="V3709">
        <v>5</v>
      </c>
      <c r="W3709" t="s">
        <v>492</v>
      </c>
      <c r="X3709" t="s">
        <v>488</v>
      </c>
      <c r="Y3709" t="str">
        <f t="shared" si="172"/>
        <v>Scheduled</v>
      </c>
      <c r="Z3709" t="s">
        <v>497</v>
      </c>
      <c r="AA3709" s="1">
        <v>45671</v>
      </c>
      <c r="AB3709" s="1">
        <v>45662</v>
      </c>
      <c r="AC3709" t="s">
        <v>498</v>
      </c>
      <c r="AD3709">
        <v>350</v>
      </c>
      <c r="AE3709">
        <v>10</v>
      </c>
      <c r="AF3709" t="str">
        <f t="shared" si="173"/>
        <v>Jan</v>
      </c>
    </row>
    <row r="3710" spans="1:32" x14ac:dyDescent="0.25">
      <c r="A3710" s="1">
        <v>45662</v>
      </c>
      <c r="B3710">
        <v>3017</v>
      </c>
      <c r="C3710">
        <v>1</v>
      </c>
      <c r="D3710">
        <v>5</v>
      </c>
      <c r="E3710">
        <v>4</v>
      </c>
      <c r="F3710">
        <v>5</v>
      </c>
      <c r="G3710">
        <v>2</v>
      </c>
      <c r="H3710">
        <f>VLOOKUP(B3710, patient!A:E, 5, FALSE)</f>
        <v>10</v>
      </c>
      <c r="I3710" t="str">
        <f>VLOOKUP(H3710, city!A:B, 2, FALSE)</f>
        <v>Edinburgh</v>
      </c>
      <c r="J3710" t="str">
        <f>VLOOKUP(E3710, diagnosis!A:B, 2, FALSE)</f>
        <v>Hypertension</v>
      </c>
      <c r="K3710" t="str">
        <f>VLOOKUP(D3710, department!A:B, 2, FALSE)</f>
        <v>Pediatrics</v>
      </c>
      <c r="L3710" t="str">
        <f>VLOOKUP(C3710, provider!A:B, 2, FALSE)</f>
        <v>Dr. Olu Abisola</v>
      </c>
      <c r="M3710" t="str">
        <f>VLOOKUP(G3710, insurance!A:B, 2, FALSE)</f>
        <v>AXA</v>
      </c>
      <c r="N3710">
        <f>VLOOKUP(B3710, patient!A:D, 4, FALSE)</f>
        <v>23</v>
      </c>
      <c r="O3710" t="str">
        <f>VLOOKUP(B3710, patient!A:C, 3, FALSE)</f>
        <v>Female</v>
      </c>
      <c r="P3710" t="str">
        <f>VLOOKUP(B3710, patient!A:F, 6, FALSE)</f>
        <v>Asian</v>
      </c>
      <c r="Q3710" t="s">
        <v>492</v>
      </c>
      <c r="R3710">
        <v>624</v>
      </c>
      <c r="S3710">
        <v>101</v>
      </c>
      <c r="U3710" s="1" t="str">
        <f t="shared" si="171"/>
        <v>No</v>
      </c>
      <c r="V3710">
        <v>4</v>
      </c>
      <c r="W3710" t="s">
        <v>492</v>
      </c>
      <c r="X3710" t="s">
        <v>488</v>
      </c>
      <c r="Y3710" t="str">
        <f t="shared" si="172"/>
        <v>Scheduled</v>
      </c>
      <c r="Z3710" t="s">
        <v>497</v>
      </c>
      <c r="AA3710" s="1">
        <v>45664</v>
      </c>
      <c r="AB3710" s="1">
        <v>45662</v>
      </c>
      <c r="AC3710" t="s">
        <v>496</v>
      </c>
      <c r="AD3710">
        <v>542.5</v>
      </c>
      <c r="AE3710">
        <v>50</v>
      </c>
      <c r="AF3710" t="str">
        <f t="shared" si="173"/>
        <v>Jan</v>
      </c>
    </row>
    <row r="3711" spans="1:32" x14ac:dyDescent="0.25">
      <c r="A3711" s="1">
        <v>45662</v>
      </c>
      <c r="B3711">
        <v>3666</v>
      </c>
      <c r="C3711">
        <v>1</v>
      </c>
      <c r="D3711">
        <v>3</v>
      </c>
      <c r="E3711">
        <v>2</v>
      </c>
      <c r="F3711">
        <v>2</v>
      </c>
      <c r="G3711">
        <v>3</v>
      </c>
      <c r="H3711">
        <f>VLOOKUP(B3711, patient!A:E, 5, FALSE)</f>
        <v>4</v>
      </c>
      <c r="I3711" t="str">
        <f>VLOOKUP(H3711, city!A:B, 2, FALSE)</f>
        <v>Birmingham</v>
      </c>
      <c r="J3711" t="str">
        <f>VLOOKUP(E3711, diagnosis!A:B, 2, FALSE)</f>
        <v>Asthma</v>
      </c>
      <c r="K3711" t="str">
        <f>VLOOKUP(D3711, department!A:B, 2, FALSE)</f>
        <v>Neurology</v>
      </c>
      <c r="L3711" t="str">
        <f>VLOOKUP(C3711, provider!A:B, 2, FALSE)</f>
        <v>Dr. Olu Abisola</v>
      </c>
      <c r="M3711" t="str">
        <f>VLOOKUP(G3711, insurance!A:B, 2, FALSE)</f>
        <v>Allianz</v>
      </c>
      <c r="N3711">
        <f>VLOOKUP(B3711, patient!A:D, 4, FALSE)</f>
        <v>73</v>
      </c>
      <c r="O3711" t="str">
        <f>VLOOKUP(B3711, patient!A:C, 3, FALSE)</f>
        <v>Female</v>
      </c>
      <c r="P3711" t="str">
        <f>VLOOKUP(B3711, patient!A:F, 6, FALSE)</f>
        <v>Other</v>
      </c>
      <c r="Q3711" t="s">
        <v>492</v>
      </c>
      <c r="R3711">
        <v>903</v>
      </c>
      <c r="S3711">
        <v>29</v>
      </c>
      <c r="T3711" s="1">
        <v>45689</v>
      </c>
      <c r="U3711" s="1" t="str">
        <f t="shared" si="171"/>
        <v>Yes</v>
      </c>
      <c r="V3711">
        <v>6</v>
      </c>
      <c r="W3711" t="s">
        <v>492</v>
      </c>
      <c r="X3711" t="s">
        <v>488</v>
      </c>
      <c r="Y3711" t="str">
        <f t="shared" si="172"/>
        <v>Scheduled</v>
      </c>
      <c r="Z3711" t="s">
        <v>497</v>
      </c>
      <c r="AC3711" t="s">
        <v>490</v>
      </c>
      <c r="AD3711">
        <v>652.4</v>
      </c>
      <c r="AE3711">
        <v>0</v>
      </c>
      <c r="AF3711" t="str">
        <f t="shared" si="173"/>
        <v>Jan</v>
      </c>
    </row>
    <row r="3712" spans="1:32" x14ac:dyDescent="0.25">
      <c r="A3712" s="1">
        <v>45663</v>
      </c>
      <c r="B3712">
        <v>3296</v>
      </c>
      <c r="C3712">
        <v>1</v>
      </c>
      <c r="D3712">
        <v>1</v>
      </c>
      <c r="E3712">
        <v>1</v>
      </c>
      <c r="F3712">
        <v>5</v>
      </c>
      <c r="G3712">
        <v>1</v>
      </c>
      <c r="H3712">
        <f>VLOOKUP(B3712, patient!A:E, 5, FALSE)</f>
        <v>10</v>
      </c>
      <c r="I3712" t="str">
        <f>VLOOKUP(H3712, city!A:B, 2, FALSE)</f>
        <v>Edinburgh</v>
      </c>
      <c r="J3712" t="str">
        <f>VLOOKUP(E3712, diagnosis!A:B, 2, FALSE)</f>
        <v>Appendicitis</v>
      </c>
      <c r="K3712" t="str">
        <f>VLOOKUP(D3712, department!A:B, 2, FALSE)</f>
        <v>Cardiology</v>
      </c>
      <c r="L3712" t="str">
        <f>VLOOKUP(C3712, provider!A:B, 2, FALSE)</f>
        <v>Dr. Olu Abisola</v>
      </c>
      <c r="M3712" t="str">
        <f>VLOOKUP(G3712, insurance!A:B, 2, FALSE)</f>
        <v>Aviva</v>
      </c>
      <c r="N3712">
        <f>VLOOKUP(B3712, patient!A:D, 4, FALSE)</f>
        <v>36</v>
      </c>
      <c r="O3712" t="str">
        <f>VLOOKUP(B3712, patient!A:C, 3, FALSE)</f>
        <v>Male</v>
      </c>
      <c r="P3712" t="str">
        <f>VLOOKUP(B3712, patient!A:F, 6, FALSE)</f>
        <v>Other</v>
      </c>
      <c r="Q3712" t="s">
        <v>486</v>
      </c>
      <c r="R3712">
        <v>246</v>
      </c>
      <c r="S3712">
        <v>43</v>
      </c>
      <c r="U3712" s="1" t="str">
        <f t="shared" si="171"/>
        <v>No</v>
      </c>
      <c r="V3712">
        <v>3</v>
      </c>
      <c r="W3712" t="s">
        <v>494</v>
      </c>
      <c r="X3712" t="s">
        <v>488</v>
      </c>
      <c r="Y3712" t="str">
        <f t="shared" si="172"/>
        <v>Scheduled</v>
      </c>
      <c r="Z3712" t="s">
        <v>497</v>
      </c>
      <c r="AA3712" s="1">
        <v>45668</v>
      </c>
      <c r="AB3712" s="1">
        <v>45663</v>
      </c>
      <c r="AC3712" t="s">
        <v>496</v>
      </c>
      <c r="AD3712">
        <v>237.3</v>
      </c>
      <c r="AE3712">
        <v>50</v>
      </c>
      <c r="AF3712" t="str">
        <f t="shared" si="173"/>
        <v>Jan</v>
      </c>
    </row>
    <row r="3713" spans="1:32" x14ac:dyDescent="0.25">
      <c r="A3713" s="1">
        <v>45663</v>
      </c>
      <c r="B3713">
        <v>1880</v>
      </c>
      <c r="C3713">
        <v>1</v>
      </c>
      <c r="D3713">
        <v>1</v>
      </c>
      <c r="E3713">
        <v>1</v>
      </c>
      <c r="F3713">
        <v>4</v>
      </c>
      <c r="G3713">
        <v>2</v>
      </c>
      <c r="H3713">
        <f>VLOOKUP(B3713, patient!A:E, 5, FALSE)</f>
        <v>4</v>
      </c>
      <c r="I3713" t="str">
        <f>VLOOKUP(H3713, city!A:B, 2, FALSE)</f>
        <v>Birmingham</v>
      </c>
      <c r="J3713" t="str">
        <f>VLOOKUP(E3713, diagnosis!A:B, 2, FALSE)</f>
        <v>Appendicitis</v>
      </c>
      <c r="K3713" t="str">
        <f>VLOOKUP(D3713, department!A:B, 2, FALSE)</f>
        <v>Cardiology</v>
      </c>
      <c r="L3713" t="str">
        <f>VLOOKUP(C3713, provider!A:B, 2, FALSE)</f>
        <v>Dr. Olu Abisola</v>
      </c>
      <c r="M3713" t="str">
        <f>VLOOKUP(G3713, insurance!A:B, 2, FALSE)</f>
        <v>AXA</v>
      </c>
      <c r="N3713">
        <f>VLOOKUP(B3713, patient!A:D, 4, FALSE)</f>
        <v>54</v>
      </c>
      <c r="O3713" t="str">
        <f>VLOOKUP(B3713, patient!A:C, 3, FALSE)</f>
        <v>Female</v>
      </c>
      <c r="P3713" t="str">
        <f>VLOOKUP(B3713, patient!A:F, 6, FALSE)</f>
        <v>Asian</v>
      </c>
      <c r="Q3713" t="s">
        <v>491</v>
      </c>
      <c r="R3713">
        <v>884</v>
      </c>
      <c r="S3713">
        <v>159</v>
      </c>
      <c r="U3713" s="1" t="str">
        <f t="shared" si="171"/>
        <v>No</v>
      </c>
      <c r="V3713">
        <v>10</v>
      </c>
      <c r="W3713" t="s">
        <v>487</v>
      </c>
      <c r="X3713" t="s">
        <v>488</v>
      </c>
      <c r="Y3713" t="str">
        <f t="shared" si="172"/>
        <v>Scheduled</v>
      </c>
      <c r="Z3713" t="s">
        <v>497</v>
      </c>
      <c r="AA3713" s="1">
        <v>45667</v>
      </c>
      <c r="AB3713" s="1">
        <v>45663</v>
      </c>
      <c r="AC3713" t="s">
        <v>498</v>
      </c>
      <c r="AD3713">
        <v>737.1</v>
      </c>
      <c r="AE3713">
        <v>10</v>
      </c>
      <c r="AF3713" t="str">
        <f t="shared" si="173"/>
        <v>Jan</v>
      </c>
    </row>
    <row r="3714" spans="1:32" x14ac:dyDescent="0.25">
      <c r="A3714" s="1">
        <v>45663</v>
      </c>
      <c r="B3714">
        <v>492</v>
      </c>
      <c r="C3714">
        <v>1</v>
      </c>
      <c r="D3714">
        <v>1</v>
      </c>
      <c r="E3714">
        <v>2</v>
      </c>
      <c r="F3714">
        <v>1</v>
      </c>
      <c r="G3714">
        <v>3</v>
      </c>
      <c r="H3714">
        <f>VLOOKUP(B3714, patient!A:E, 5, FALSE)</f>
        <v>10</v>
      </c>
      <c r="I3714" t="str">
        <f>VLOOKUP(H3714, city!A:B, 2, FALSE)</f>
        <v>Edinburgh</v>
      </c>
      <c r="J3714" t="str">
        <f>VLOOKUP(E3714, diagnosis!A:B, 2, FALSE)</f>
        <v>Asthma</v>
      </c>
      <c r="K3714" t="str">
        <f>VLOOKUP(D3714, department!A:B, 2, FALSE)</f>
        <v>Cardiology</v>
      </c>
      <c r="L3714" t="str">
        <f>VLOOKUP(C3714, provider!A:B, 2, FALSE)</f>
        <v>Dr. Olu Abisola</v>
      </c>
      <c r="M3714" t="str">
        <f>VLOOKUP(G3714, insurance!A:B, 2, FALSE)</f>
        <v>Allianz</v>
      </c>
      <c r="N3714">
        <f>VLOOKUP(B3714, patient!A:D, 4, FALSE)</f>
        <v>75</v>
      </c>
      <c r="O3714" t="str">
        <f>VLOOKUP(B3714, patient!A:C, 3, FALSE)</f>
        <v>Female</v>
      </c>
      <c r="P3714" t="str">
        <f>VLOOKUP(B3714, patient!A:F, 6, FALSE)</f>
        <v>White</v>
      </c>
      <c r="Q3714" t="s">
        <v>492</v>
      </c>
      <c r="R3714">
        <v>696</v>
      </c>
      <c r="S3714">
        <v>23</v>
      </c>
      <c r="T3714" s="1">
        <v>45690</v>
      </c>
      <c r="U3714" s="1" t="str">
        <f t="shared" si="171"/>
        <v>Yes</v>
      </c>
      <c r="V3714">
        <v>4</v>
      </c>
      <c r="W3714" t="s">
        <v>487</v>
      </c>
      <c r="X3714" t="s">
        <v>488</v>
      </c>
      <c r="Y3714" t="str">
        <f t="shared" si="172"/>
        <v>Scheduled</v>
      </c>
      <c r="Z3714" t="s">
        <v>489</v>
      </c>
      <c r="AC3714" t="s">
        <v>490</v>
      </c>
      <c r="AD3714">
        <v>503.3</v>
      </c>
      <c r="AE3714">
        <v>0</v>
      </c>
      <c r="AF3714" t="str">
        <f t="shared" si="173"/>
        <v>Jan</v>
      </c>
    </row>
    <row r="3715" spans="1:32" x14ac:dyDescent="0.25">
      <c r="A3715" s="1">
        <v>45663</v>
      </c>
      <c r="B3715">
        <v>890</v>
      </c>
      <c r="C3715">
        <v>1</v>
      </c>
      <c r="D3715">
        <v>1</v>
      </c>
      <c r="E3715">
        <v>1</v>
      </c>
      <c r="F3715">
        <v>5</v>
      </c>
      <c r="G3715">
        <v>1</v>
      </c>
      <c r="H3715">
        <f>VLOOKUP(B3715, patient!A:E, 5, FALSE)</f>
        <v>4</v>
      </c>
      <c r="I3715" t="str">
        <f>VLOOKUP(H3715, city!A:B, 2, FALSE)</f>
        <v>Birmingham</v>
      </c>
      <c r="J3715" t="str">
        <f>VLOOKUP(E3715, diagnosis!A:B, 2, FALSE)</f>
        <v>Appendicitis</v>
      </c>
      <c r="K3715" t="str">
        <f>VLOOKUP(D3715, department!A:B, 2, FALSE)</f>
        <v>Cardiology</v>
      </c>
      <c r="L3715" t="str">
        <f>VLOOKUP(C3715, provider!A:B, 2, FALSE)</f>
        <v>Dr. Olu Abisola</v>
      </c>
      <c r="M3715" t="str">
        <f>VLOOKUP(G3715, insurance!A:B, 2, FALSE)</f>
        <v>Aviva</v>
      </c>
      <c r="N3715">
        <f>VLOOKUP(B3715, patient!A:D, 4, FALSE)</f>
        <v>21</v>
      </c>
      <c r="O3715" t="str">
        <f>VLOOKUP(B3715, patient!A:C, 3, FALSE)</f>
        <v>Female</v>
      </c>
      <c r="P3715" t="str">
        <f>VLOOKUP(B3715, patient!A:F, 6, FALSE)</f>
        <v>Other</v>
      </c>
      <c r="Q3715" t="s">
        <v>492</v>
      </c>
      <c r="R3715">
        <v>739</v>
      </c>
      <c r="S3715">
        <v>189</v>
      </c>
      <c r="U3715" s="1" t="str">
        <f t="shared" ref="U3715:U3778" si="174">IF(T3715&lt;&gt;"", "Yes", "No")</f>
        <v>No</v>
      </c>
      <c r="V3715">
        <v>4</v>
      </c>
      <c r="W3715" t="s">
        <v>492</v>
      </c>
      <c r="X3715" t="s">
        <v>488</v>
      </c>
      <c r="Y3715" t="str">
        <f t="shared" ref="Y3715:Y3778" si="175">IF(TRIM(X3715)="yes", "Emergency", "Scheduled")</f>
        <v>Scheduled</v>
      </c>
      <c r="Z3715" t="s">
        <v>497</v>
      </c>
      <c r="AA3715" s="1">
        <v>45666</v>
      </c>
      <c r="AB3715" s="1">
        <v>45663</v>
      </c>
      <c r="AC3715" t="s">
        <v>496</v>
      </c>
      <c r="AD3715">
        <v>684.6</v>
      </c>
      <c r="AE3715">
        <v>50</v>
      </c>
      <c r="AF3715" t="str">
        <f t="shared" ref="AF3715:AF3778" si="176">TEXT(A3715, "mmm")</f>
        <v>Jan</v>
      </c>
    </row>
    <row r="3716" spans="1:32" x14ac:dyDescent="0.25">
      <c r="A3716" s="1">
        <v>45663</v>
      </c>
      <c r="B3716">
        <v>219</v>
      </c>
      <c r="C3716">
        <v>1</v>
      </c>
      <c r="D3716">
        <v>4</v>
      </c>
      <c r="E3716">
        <v>2</v>
      </c>
      <c r="F3716">
        <v>5</v>
      </c>
      <c r="G3716">
        <v>2</v>
      </c>
      <c r="H3716">
        <f>VLOOKUP(B3716, patient!A:E, 5, FALSE)</f>
        <v>10</v>
      </c>
      <c r="I3716" t="str">
        <f>VLOOKUP(H3716, city!A:B, 2, FALSE)</f>
        <v>Edinburgh</v>
      </c>
      <c r="J3716" t="str">
        <f>VLOOKUP(E3716, diagnosis!A:B, 2, FALSE)</f>
        <v>Asthma</v>
      </c>
      <c r="K3716" t="str">
        <f>VLOOKUP(D3716, department!A:B, 2, FALSE)</f>
        <v>Orthopedics</v>
      </c>
      <c r="L3716" t="str">
        <f>VLOOKUP(C3716, provider!A:B, 2, FALSE)</f>
        <v>Dr. Olu Abisola</v>
      </c>
      <c r="M3716" t="str">
        <f>VLOOKUP(G3716, insurance!A:B, 2, FALSE)</f>
        <v>AXA</v>
      </c>
      <c r="N3716">
        <f>VLOOKUP(B3716, patient!A:D, 4, FALSE)</f>
        <v>64</v>
      </c>
      <c r="O3716" t="str">
        <f>VLOOKUP(B3716, patient!A:C, 3, FALSE)</f>
        <v>Male</v>
      </c>
      <c r="P3716" t="str">
        <f>VLOOKUP(B3716, patient!A:F, 6, FALSE)</f>
        <v>Black</v>
      </c>
      <c r="Q3716" t="s">
        <v>491</v>
      </c>
      <c r="R3716">
        <v>887</v>
      </c>
      <c r="S3716">
        <v>145</v>
      </c>
      <c r="U3716" s="1" t="str">
        <f t="shared" si="174"/>
        <v>No</v>
      </c>
      <c r="V3716">
        <v>5</v>
      </c>
      <c r="W3716" t="s">
        <v>492</v>
      </c>
      <c r="X3716" t="s">
        <v>488</v>
      </c>
      <c r="Y3716" t="str">
        <f t="shared" si="175"/>
        <v>Scheduled</v>
      </c>
      <c r="Z3716" t="s">
        <v>489</v>
      </c>
      <c r="AA3716" s="1">
        <v>45668</v>
      </c>
      <c r="AB3716" s="1">
        <v>45663</v>
      </c>
      <c r="AC3716" t="s">
        <v>498</v>
      </c>
      <c r="AD3716">
        <v>729.4</v>
      </c>
      <c r="AE3716">
        <v>10</v>
      </c>
      <c r="AF3716" t="str">
        <f t="shared" si="176"/>
        <v>Jan</v>
      </c>
    </row>
    <row r="3717" spans="1:32" x14ac:dyDescent="0.25">
      <c r="A3717" s="1">
        <v>45663</v>
      </c>
      <c r="B3717">
        <v>4065</v>
      </c>
      <c r="C3717">
        <v>1</v>
      </c>
      <c r="D3717">
        <v>3</v>
      </c>
      <c r="E3717">
        <v>5</v>
      </c>
      <c r="F3717">
        <v>2</v>
      </c>
      <c r="G3717">
        <v>2</v>
      </c>
      <c r="H3717">
        <f>VLOOKUP(B3717, patient!A:E, 5, FALSE)</f>
        <v>4</v>
      </c>
      <c r="I3717" t="str">
        <f>VLOOKUP(H3717, city!A:B, 2, FALSE)</f>
        <v>Birmingham</v>
      </c>
      <c r="J3717" t="str">
        <f>VLOOKUP(E3717, diagnosis!A:B, 2, FALSE)</f>
        <v>Migraine</v>
      </c>
      <c r="K3717" t="str">
        <f>VLOOKUP(D3717, department!A:B, 2, FALSE)</f>
        <v>Neurology</v>
      </c>
      <c r="L3717" t="str">
        <f>VLOOKUP(C3717, provider!A:B, 2, FALSE)</f>
        <v>Dr. Olu Abisola</v>
      </c>
      <c r="M3717" t="str">
        <f>VLOOKUP(G3717, insurance!A:B, 2, FALSE)</f>
        <v>AXA</v>
      </c>
      <c r="N3717">
        <f>VLOOKUP(B3717, patient!A:D, 4, FALSE)</f>
        <v>78</v>
      </c>
      <c r="O3717" t="str">
        <f>VLOOKUP(B3717, patient!A:C, 3, FALSE)</f>
        <v>Male</v>
      </c>
      <c r="P3717" t="str">
        <f>VLOOKUP(B3717, patient!A:F, 6, FALSE)</f>
        <v>Black</v>
      </c>
      <c r="Q3717" t="s">
        <v>492</v>
      </c>
      <c r="R3717">
        <v>370</v>
      </c>
      <c r="S3717">
        <v>152</v>
      </c>
      <c r="T3717" s="1">
        <v>45680</v>
      </c>
      <c r="U3717" s="1" t="str">
        <f t="shared" si="174"/>
        <v>Yes</v>
      </c>
      <c r="V3717">
        <v>6</v>
      </c>
      <c r="W3717" t="s">
        <v>494</v>
      </c>
      <c r="X3717" t="s">
        <v>488</v>
      </c>
      <c r="Y3717" t="str">
        <f t="shared" si="175"/>
        <v>Scheduled</v>
      </c>
      <c r="Z3717" t="s">
        <v>489</v>
      </c>
      <c r="AC3717" t="s">
        <v>490</v>
      </c>
      <c r="AD3717">
        <v>365.4</v>
      </c>
      <c r="AE3717">
        <v>0</v>
      </c>
      <c r="AF3717" t="str">
        <f t="shared" si="176"/>
        <v>Jan</v>
      </c>
    </row>
    <row r="3718" spans="1:32" x14ac:dyDescent="0.25">
      <c r="A3718" s="1">
        <v>45663</v>
      </c>
      <c r="B3718">
        <v>2635</v>
      </c>
      <c r="C3718">
        <v>1</v>
      </c>
      <c r="D3718">
        <v>3</v>
      </c>
      <c r="E3718">
        <v>3</v>
      </c>
      <c r="F3718">
        <v>5</v>
      </c>
      <c r="G3718">
        <v>1</v>
      </c>
      <c r="H3718">
        <f>VLOOKUP(B3718, patient!A:E, 5, FALSE)</f>
        <v>10</v>
      </c>
      <c r="I3718" t="str">
        <f>VLOOKUP(H3718, city!A:B, 2, FALSE)</f>
        <v>Edinburgh</v>
      </c>
      <c r="J3718" t="str">
        <f>VLOOKUP(E3718, diagnosis!A:B, 2, FALSE)</f>
        <v>Fracture</v>
      </c>
      <c r="K3718" t="str">
        <f>VLOOKUP(D3718, department!A:B, 2, FALSE)</f>
        <v>Neurology</v>
      </c>
      <c r="L3718" t="str">
        <f>VLOOKUP(C3718, provider!A:B, 2, FALSE)</f>
        <v>Dr. Olu Abisola</v>
      </c>
      <c r="M3718" t="str">
        <f>VLOOKUP(G3718, insurance!A:B, 2, FALSE)</f>
        <v>Aviva</v>
      </c>
      <c r="N3718">
        <f>VLOOKUP(B3718, patient!A:D, 4, FALSE)</f>
        <v>21</v>
      </c>
      <c r="O3718" t="str">
        <f>VLOOKUP(B3718, patient!A:C, 3, FALSE)</f>
        <v>Female</v>
      </c>
      <c r="P3718" t="str">
        <f>VLOOKUP(B3718, patient!A:F, 6, FALSE)</f>
        <v>Black</v>
      </c>
      <c r="Q3718" t="s">
        <v>491</v>
      </c>
      <c r="R3718">
        <v>929</v>
      </c>
      <c r="S3718">
        <v>173</v>
      </c>
      <c r="T3718" s="1">
        <v>45689</v>
      </c>
      <c r="U3718" s="1" t="str">
        <f t="shared" si="174"/>
        <v>Yes</v>
      </c>
      <c r="V3718">
        <v>2</v>
      </c>
      <c r="W3718" t="s">
        <v>487</v>
      </c>
      <c r="X3718" t="s">
        <v>488</v>
      </c>
      <c r="Y3718" t="str">
        <f t="shared" si="175"/>
        <v>Scheduled</v>
      </c>
      <c r="Z3718" t="s">
        <v>489</v>
      </c>
      <c r="AC3718" t="s">
        <v>490</v>
      </c>
      <c r="AD3718">
        <v>771.4</v>
      </c>
      <c r="AE3718">
        <v>0</v>
      </c>
      <c r="AF3718" t="str">
        <f t="shared" si="176"/>
        <v>Jan</v>
      </c>
    </row>
    <row r="3719" spans="1:32" x14ac:dyDescent="0.25">
      <c r="A3719" s="1">
        <v>45663</v>
      </c>
      <c r="B3719">
        <v>2421</v>
      </c>
      <c r="C3719">
        <v>1</v>
      </c>
      <c r="D3719">
        <v>4</v>
      </c>
      <c r="E3719">
        <v>5</v>
      </c>
      <c r="F3719">
        <v>5</v>
      </c>
      <c r="G3719">
        <v>3</v>
      </c>
      <c r="H3719">
        <f>VLOOKUP(B3719, patient!A:E, 5, FALSE)</f>
        <v>4</v>
      </c>
      <c r="I3719" t="str">
        <f>VLOOKUP(H3719, city!A:B, 2, FALSE)</f>
        <v>Birmingham</v>
      </c>
      <c r="J3719" t="str">
        <f>VLOOKUP(E3719, diagnosis!A:B, 2, FALSE)</f>
        <v>Migraine</v>
      </c>
      <c r="K3719" t="str">
        <f>VLOOKUP(D3719, department!A:B, 2, FALSE)</f>
        <v>Orthopedics</v>
      </c>
      <c r="L3719" t="str">
        <f>VLOOKUP(C3719, provider!A:B, 2, FALSE)</f>
        <v>Dr. Olu Abisola</v>
      </c>
      <c r="M3719" t="str">
        <f>VLOOKUP(G3719, insurance!A:B, 2, FALSE)</f>
        <v>Allianz</v>
      </c>
      <c r="N3719">
        <f>VLOOKUP(B3719, patient!A:D, 4, FALSE)</f>
        <v>37</v>
      </c>
      <c r="O3719" t="str">
        <f>VLOOKUP(B3719, patient!A:C, 3, FALSE)</f>
        <v>Male</v>
      </c>
      <c r="P3719" t="str">
        <f>VLOOKUP(B3719, patient!A:F, 6, FALSE)</f>
        <v>Other</v>
      </c>
      <c r="Q3719" t="s">
        <v>492</v>
      </c>
      <c r="R3719">
        <v>765</v>
      </c>
      <c r="S3719">
        <v>99</v>
      </c>
      <c r="T3719" s="1">
        <v>45689</v>
      </c>
      <c r="U3719" s="1" t="str">
        <f t="shared" si="174"/>
        <v>Yes</v>
      </c>
      <c r="V3719">
        <v>10</v>
      </c>
      <c r="W3719" t="s">
        <v>494</v>
      </c>
      <c r="X3719" t="s">
        <v>488</v>
      </c>
      <c r="Y3719" t="str">
        <f t="shared" si="175"/>
        <v>Scheduled</v>
      </c>
      <c r="Z3719" t="s">
        <v>489</v>
      </c>
      <c r="AC3719" t="s">
        <v>490</v>
      </c>
      <c r="AD3719">
        <v>604.79999999999995</v>
      </c>
      <c r="AE3719">
        <v>0</v>
      </c>
      <c r="AF3719" t="str">
        <f t="shared" si="176"/>
        <v>Jan</v>
      </c>
    </row>
    <row r="3720" spans="1:32" x14ac:dyDescent="0.25">
      <c r="A3720" s="1">
        <v>45663</v>
      </c>
      <c r="B3720">
        <v>1228</v>
      </c>
      <c r="C3720">
        <v>1</v>
      </c>
      <c r="D3720">
        <v>1</v>
      </c>
      <c r="E3720">
        <v>4</v>
      </c>
      <c r="F3720">
        <v>3</v>
      </c>
      <c r="G3720">
        <v>1</v>
      </c>
      <c r="H3720">
        <f>VLOOKUP(B3720, patient!A:E, 5, FALSE)</f>
        <v>10</v>
      </c>
      <c r="I3720" t="str">
        <f>VLOOKUP(H3720, city!A:B, 2, FALSE)</f>
        <v>Edinburgh</v>
      </c>
      <c r="J3720" t="str">
        <f>VLOOKUP(E3720, diagnosis!A:B, 2, FALSE)</f>
        <v>Hypertension</v>
      </c>
      <c r="K3720" t="str">
        <f>VLOOKUP(D3720, department!A:B, 2, FALSE)</f>
        <v>Cardiology</v>
      </c>
      <c r="L3720" t="str">
        <f>VLOOKUP(C3720, provider!A:B, 2, FALSE)</f>
        <v>Dr. Olu Abisola</v>
      </c>
      <c r="M3720" t="str">
        <f>VLOOKUP(G3720, insurance!A:B, 2, FALSE)</f>
        <v>Aviva</v>
      </c>
      <c r="N3720">
        <f>VLOOKUP(B3720, patient!A:D, 4, FALSE)</f>
        <v>27</v>
      </c>
      <c r="O3720" t="str">
        <f>VLOOKUP(B3720, patient!A:C, 3, FALSE)</f>
        <v>Male</v>
      </c>
      <c r="P3720" t="str">
        <f>VLOOKUP(B3720, patient!A:F, 6, FALSE)</f>
        <v>White</v>
      </c>
      <c r="Q3720" t="s">
        <v>491</v>
      </c>
      <c r="R3720">
        <v>929</v>
      </c>
      <c r="S3720">
        <v>24</v>
      </c>
      <c r="U3720" s="1" t="str">
        <f t="shared" si="174"/>
        <v>No</v>
      </c>
      <c r="V3720">
        <v>8</v>
      </c>
      <c r="W3720" t="s">
        <v>492</v>
      </c>
      <c r="X3720" t="s">
        <v>488</v>
      </c>
      <c r="Y3720" t="str">
        <f t="shared" si="175"/>
        <v>Scheduled</v>
      </c>
      <c r="Z3720" t="s">
        <v>497</v>
      </c>
      <c r="AA3720" s="1">
        <v>45669</v>
      </c>
      <c r="AB3720" s="1">
        <v>45663</v>
      </c>
      <c r="AC3720" t="s">
        <v>496</v>
      </c>
      <c r="AD3720">
        <v>702.1</v>
      </c>
      <c r="AE3720">
        <v>50</v>
      </c>
      <c r="AF3720" t="str">
        <f t="shared" si="176"/>
        <v>Jan</v>
      </c>
    </row>
    <row r="3721" spans="1:32" x14ac:dyDescent="0.25">
      <c r="A3721" s="1">
        <v>45663</v>
      </c>
      <c r="B3721">
        <v>3048</v>
      </c>
      <c r="C3721">
        <v>1</v>
      </c>
      <c r="D3721">
        <v>2</v>
      </c>
      <c r="E3721">
        <v>5</v>
      </c>
      <c r="F3721">
        <v>5</v>
      </c>
      <c r="G3721">
        <v>3</v>
      </c>
      <c r="H3721">
        <f>VLOOKUP(B3721, patient!A:E, 5, FALSE)</f>
        <v>4</v>
      </c>
      <c r="I3721" t="str">
        <f>VLOOKUP(H3721, city!A:B, 2, FALSE)</f>
        <v>Birmingham</v>
      </c>
      <c r="J3721" t="str">
        <f>VLOOKUP(E3721, diagnosis!A:B, 2, FALSE)</f>
        <v>Migraine</v>
      </c>
      <c r="K3721" t="str">
        <f>VLOOKUP(D3721, department!A:B, 2, FALSE)</f>
        <v>General Surgery</v>
      </c>
      <c r="L3721" t="str">
        <f>VLOOKUP(C3721, provider!A:B, 2, FALSE)</f>
        <v>Dr. Olu Abisola</v>
      </c>
      <c r="M3721" t="str">
        <f>VLOOKUP(G3721, insurance!A:B, 2, FALSE)</f>
        <v>Allianz</v>
      </c>
      <c r="N3721">
        <f>VLOOKUP(B3721, patient!A:D, 4, FALSE)</f>
        <v>41</v>
      </c>
      <c r="O3721" t="str">
        <f>VLOOKUP(B3721, patient!A:C, 3, FALSE)</f>
        <v>Female</v>
      </c>
      <c r="P3721" t="str">
        <f>VLOOKUP(B3721, patient!A:F, 6, FALSE)</f>
        <v>Hispanic</v>
      </c>
      <c r="Q3721" t="s">
        <v>486</v>
      </c>
      <c r="R3721">
        <v>705</v>
      </c>
      <c r="S3721">
        <v>173</v>
      </c>
      <c r="T3721" s="1">
        <v>45672</v>
      </c>
      <c r="U3721" s="1" t="str">
        <f t="shared" si="174"/>
        <v>Yes</v>
      </c>
      <c r="V3721">
        <v>4</v>
      </c>
      <c r="W3721" t="s">
        <v>492</v>
      </c>
      <c r="X3721" t="s">
        <v>488</v>
      </c>
      <c r="Y3721" t="str">
        <f t="shared" si="175"/>
        <v>Scheduled</v>
      </c>
      <c r="Z3721" t="s">
        <v>497</v>
      </c>
      <c r="AC3721" t="s">
        <v>490</v>
      </c>
      <c r="AD3721">
        <v>614.6</v>
      </c>
      <c r="AE3721">
        <v>0</v>
      </c>
      <c r="AF3721" t="str">
        <f t="shared" si="176"/>
        <v>Jan</v>
      </c>
    </row>
    <row r="3722" spans="1:32" x14ac:dyDescent="0.25">
      <c r="A3722" s="1">
        <v>45664</v>
      </c>
      <c r="B3722">
        <v>4316</v>
      </c>
      <c r="C3722">
        <v>1</v>
      </c>
      <c r="D3722">
        <v>2</v>
      </c>
      <c r="E3722">
        <v>5</v>
      </c>
      <c r="F3722">
        <v>5</v>
      </c>
      <c r="G3722">
        <v>1</v>
      </c>
      <c r="H3722">
        <f>VLOOKUP(B3722, patient!A:E, 5, FALSE)</f>
        <v>10</v>
      </c>
      <c r="I3722" t="str">
        <f>VLOOKUP(H3722, city!A:B, 2, FALSE)</f>
        <v>Edinburgh</v>
      </c>
      <c r="J3722" t="str">
        <f>VLOOKUP(E3722, diagnosis!A:B, 2, FALSE)</f>
        <v>Migraine</v>
      </c>
      <c r="K3722" t="str">
        <f>VLOOKUP(D3722, department!A:B, 2, FALSE)</f>
        <v>General Surgery</v>
      </c>
      <c r="L3722" t="str">
        <f>VLOOKUP(C3722, provider!A:B, 2, FALSE)</f>
        <v>Dr. Olu Abisola</v>
      </c>
      <c r="M3722" t="str">
        <f>VLOOKUP(G3722, insurance!A:B, 2, FALSE)</f>
        <v>Aviva</v>
      </c>
      <c r="N3722">
        <f>VLOOKUP(B3722, patient!A:D, 4, FALSE)</f>
        <v>71</v>
      </c>
      <c r="O3722" t="str">
        <f>VLOOKUP(B3722, patient!A:C, 3, FALSE)</f>
        <v>Male</v>
      </c>
      <c r="P3722" t="str">
        <f>VLOOKUP(B3722, patient!A:F, 6, FALSE)</f>
        <v>White</v>
      </c>
      <c r="Q3722" t="s">
        <v>492</v>
      </c>
      <c r="R3722">
        <v>611</v>
      </c>
      <c r="S3722">
        <v>102</v>
      </c>
      <c r="U3722" s="1" t="str">
        <f t="shared" si="174"/>
        <v>No</v>
      </c>
      <c r="V3722">
        <v>7</v>
      </c>
      <c r="W3722" t="s">
        <v>492</v>
      </c>
      <c r="X3722" t="s">
        <v>488</v>
      </c>
      <c r="Y3722" t="str">
        <f t="shared" si="175"/>
        <v>Scheduled</v>
      </c>
      <c r="Z3722" t="s">
        <v>497</v>
      </c>
      <c r="AA3722" s="1">
        <v>45665</v>
      </c>
      <c r="AB3722" s="1">
        <v>45664</v>
      </c>
      <c r="AC3722" t="s">
        <v>493</v>
      </c>
      <c r="AD3722">
        <v>520.1</v>
      </c>
      <c r="AE3722">
        <v>30</v>
      </c>
      <c r="AF3722" t="str">
        <f t="shared" si="176"/>
        <v>Jan</v>
      </c>
    </row>
    <row r="3723" spans="1:32" x14ac:dyDescent="0.25">
      <c r="A3723" s="1">
        <v>45664</v>
      </c>
      <c r="B3723">
        <v>2700</v>
      </c>
      <c r="C3723">
        <v>1</v>
      </c>
      <c r="D3723">
        <v>4</v>
      </c>
      <c r="E3723">
        <v>1</v>
      </c>
      <c r="F3723">
        <v>5</v>
      </c>
      <c r="G3723">
        <v>2</v>
      </c>
      <c r="H3723">
        <f>VLOOKUP(B3723, patient!A:E, 5, FALSE)</f>
        <v>4</v>
      </c>
      <c r="I3723" t="str">
        <f>VLOOKUP(H3723, city!A:B, 2, FALSE)</f>
        <v>Birmingham</v>
      </c>
      <c r="J3723" t="str">
        <f>VLOOKUP(E3723, diagnosis!A:B, 2, FALSE)</f>
        <v>Appendicitis</v>
      </c>
      <c r="K3723" t="str">
        <f>VLOOKUP(D3723, department!A:B, 2, FALSE)</f>
        <v>Orthopedics</v>
      </c>
      <c r="L3723" t="str">
        <f>VLOOKUP(C3723, provider!A:B, 2, FALSE)</f>
        <v>Dr. Olu Abisola</v>
      </c>
      <c r="M3723" t="str">
        <f>VLOOKUP(G3723, insurance!A:B, 2, FALSE)</f>
        <v>AXA</v>
      </c>
      <c r="N3723">
        <f>VLOOKUP(B3723, patient!A:D, 4, FALSE)</f>
        <v>52</v>
      </c>
      <c r="O3723" t="str">
        <f>VLOOKUP(B3723, patient!A:C, 3, FALSE)</f>
        <v>Male</v>
      </c>
      <c r="P3723" t="str">
        <f>VLOOKUP(B3723, patient!A:F, 6, FALSE)</f>
        <v>Hispanic</v>
      </c>
      <c r="Q3723" t="s">
        <v>492</v>
      </c>
      <c r="R3723">
        <v>785</v>
      </c>
      <c r="S3723">
        <v>25</v>
      </c>
      <c r="T3723" s="1">
        <v>45686</v>
      </c>
      <c r="U3723" s="1" t="str">
        <f t="shared" si="174"/>
        <v>Yes</v>
      </c>
      <c r="V3723">
        <v>7</v>
      </c>
      <c r="W3723" t="s">
        <v>487</v>
      </c>
      <c r="X3723" t="s">
        <v>488</v>
      </c>
      <c r="Y3723" t="str">
        <f t="shared" si="175"/>
        <v>Scheduled</v>
      </c>
      <c r="Z3723" t="s">
        <v>497</v>
      </c>
      <c r="AC3723" t="s">
        <v>490</v>
      </c>
      <c r="AD3723">
        <v>567</v>
      </c>
      <c r="AE3723">
        <v>0</v>
      </c>
      <c r="AF3723" t="str">
        <f t="shared" si="176"/>
        <v>Jan</v>
      </c>
    </row>
    <row r="3724" spans="1:32" x14ac:dyDescent="0.25">
      <c r="A3724" s="1">
        <v>45664</v>
      </c>
      <c r="B3724">
        <v>4383</v>
      </c>
      <c r="C3724">
        <v>1</v>
      </c>
      <c r="D3724">
        <v>2</v>
      </c>
      <c r="E3724">
        <v>2</v>
      </c>
      <c r="F3724">
        <v>5</v>
      </c>
      <c r="G3724">
        <v>2</v>
      </c>
      <c r="H3724">
        <f>VLOOKUP(B3724, patient!A:E, 5, FALSE)</f>
        <v>10</v>
      </c>
      <c r="I3724" t="str">
        <f>VLOOKUP(H3724, city!A:B, 2, FALSE)</f>
        <v>Edinburgh</v>
      </c>
      <c r="J3724" t="str">
        <f>VLOOKUP(E3724, diagnosis!A:B, 2, FALSE)</f>
        <v>Asthma</v>
      </c>
      <c r="K3724" t="str">
        <f>VLOOKUP(D3724, department!A:B, 2, FALSE)</f>
        <v>General Surgery</v>
      </c>
      <c r="L3724" t="str">
        <f>VLOOKUP(C3724, provider!A:B, 2, FALSE)</f>
        <v>Dr. Olu Abisola</v>
      </c>
      <c r="M3724" t="str">
        <f>VLOOKUP(G3724, insurance!A:B, 2, FALSE)</f>
        <v>AXA</v>
      </c>
      <c r="N3724">
        <f>VLOOKUP(B3724, patient!A:D, 4, FALSE)</f>
        <v>43</v>
      </c>
      <c r="O3724" t="str">
        <f>VLOOKUP(B3724, patient!A:C, 3, FALSE)</f>
        <v>Female</v>
      </c>
      <c r="P3724" t="str">
        <f>VLOOKUP(B3724, patient!A:F, 6, FALSE)</f>
        <v>Other</v>
      </c>
      <c r="Q3724" t="s">
        <v>492</v>
      </c>
      <c r="R3724">
        <v>204</v>
      </c>
      <c r="S3724">
        <v>171</v>
      </c>
      <c r="U3724" s="1" t="str">
        <f t="shared" si="174"/>
        <v>No</v>
      </c>
      <c r="V3724">
        <v>10</v>
      </c>
      <c r="W3724" t="s">
        <v>487</v>
      </c>
      <c r="X3724" t="s">
        <v>488</v>
      </c>
      <c r="Y3724" t="str">
        <f t="shared" si="175"/>
        <v>Scheduled</v>
      </c>
      <c r="Z3724" t="s">
        <v>489</v>
      </c>
      <c r="AA3724" s="1">
        <v>45666</v>
      </c>
      <c r="AB3724" s="1">
        <v>45664</v>
      </c>
      <c r="AC3724" t="s">
        <v>493</v>
      </c>
      <c r="AD3724">
        <v>283.5</v>
      </c>
      <c r="AE3724">
        <v>30</v>
      </c>
      <c r="AF3724" t="str">
        <f t="shared" si="176"/>
        <v>Jan</v>
      </c>
    </row>
    <row r="3725" spans="1:32" x14ac:dyDescent="0.25">
      <c r="A3725" s="1">
        <v>45664</v>
      </c>
      <c r="B3725">
        <v>706</v>
      </c>
      <c r="C3725">
        <v>1</v>
      </c>
      <c r="D3725">
        <v>5</v>
      </c>
      <c r="E3725">
        <v>2</v>
      </c>
      <c r="F3725">
        <v>2</v>
      </c>
      <c r="G3725">
        <v>2</v>
      </c>
      <c r="H3725">
        <f>VLOOKUP(B3725, patient!A:E, 5, FALSE)</f>
        <v>4</v>
      </c>
      <c r="I3725" t="str">
        <f>VLOOKUP(H3725, city!A:B, 2, FALSE)</f>
        <v>Birmingham</v>
      </c>
      <c r="J3725" t="str">
        <f>VLOOKUP(E3725, diagnosis!A:B, 2, FALSE)</f>
        <v>Asthma</v>
      </c>
      <c r="K3725" t="str">
        <f>VLOOKUP(D3725, department!A:B, 2, FALSE)</f>
        <v>Pediatrics</v>
      </c>
      <c r="L3725" t="str">
        <f>VLOOKUP(C3725, provider!A:B, 2, FALSE)</f>
        <v>Dr. Olu Abisola</v>
      </c>
      <c r="M3725" t="str">
        <f>VLOOKUP(G3725, insurance!A:B, 2, FALSE)</f>
        <v>AXA</v>
      </c>
      <c r="N3725">
        <f>VLOOKUP(B3725, patient!A:D, 4, FALSE)</f>
        <v>54</v>
      </c>
      <c r="O3725" t="str">
        <f>VLOOKUP(B3725, patient!A:C, 3, FALSE)</f>
        <v>Male</v>
      </c>
      <c r="P3725" t="str">
        <f>VLOOKUP(B3725, patient!A:F, 6, FALSE)</f>
        <v>Asian</v>
      </c>
      <c r="Q3725" t="s">
        <v>491</v>
      </c>
      <c r="R3725">
        <v>163</v>
      </c>
      <c r="S3725">
        <v>26</v>
      </c>
      <c r="T3725" s="1">
        <v>45673</v>
      </c>
      <c r="U3725" s="1" t="str">
        <f t="shared" si="174"/>
        <v>Yes</v>
      </c>
      <c r="V3725">
        <v>2</v>
      </c>
      <c r="W3725" t="s">
        <v>492</v>
      </c>
      <c r="X3725" t="s">
        <v>488</v>
      </c>
      <c r="Y3725" t="str">
        <f t="shared" si="175"/>
        <v>Scheduled</v>
      </c>
      <c r="Z3725" t="s">
        <v>489</v>
      </c>
      <c r="AC3725" t="s">
        <v>490</v>
      </c>
      <c r="AD3725">
        <v>132.30000000000001</v>
      </c>
      <c r="AE3725">
        <v>0</v>
      </c>
      <c r="AF3725" t="str">
        <f t="shared" si="176"/>
        <v>Jan</v>
      </c>
    </row>
    <row r="3726" spans="1:32" x14ac:dyDescent="0.25">
      <c r="A3726" s="1">
        <v>45664</v>
      </c>
      <c r="B3726">
        <v>2120</v>
      </c>
      <c r="C3726">
        <v>1</v>
      </c>
      <c r="D3726">
        <v>3</v>
      </c>
      <c r="E3726">
        <v>2</v>
      </c>
      <c r="F3726">
        <v>4</v>
      </c>
      <c r="G3726">
        <v>2</v>
      </c>
      <c r="H3726">
        <f>VLOOKUP(B3726, patient!A:E, 5, FALSE)</f>
        <v>10</v>
      </c>
      <c r="I3726" t="str">
        <f>VLOOKUP(H3726, city!A:B, 2, FALSE)</f>
        <v>Edinburgh</v>
      </c>
      <c r="J3726" t="str">
        <f>VLOOKUP(E3726, diagnosis!A:B, 2, FALSE)</f>
        <v>Asthma</v>
      </c>
      <c r="K3726" t="str">
        <f>VLOOKUP(D3726, department!A:B, 2, FALSE)</f>
        <v>Neurology</v>
      </c>
      <c r="L3726" t="str">
        <f>VLOOKUP(C3726, provider!A:B, 2, FALSE)</f>
        <v>Dr. Olu Abisola</v>
      </c>
      <c r="M3726" t="str">
        <f>VLOOKUP(G3726, insurance!A:B, 2, FALSE)</f>
        <v>AXA</v>
      </c>
      <c r="N3726">
        <f>VLOOKUP(B3726, patient!A:D, 4, FALSE)</f>
        <v>55</v>
      </c>
      <c r="O3726" t="str">
        <f>VLOOKUP(B3726, patient!A:C, 3, FALSE)</f>
        <v>Male</v>
      </c>
      <c r="P3726" t="str">
        <f>VLOOKUP(B3726, patient!A:F, 6, FALSE)</f>
        <v>Hispanic</v>
      </c>
      <c r="Q3726" t="s">
        <v>492</v>
      </c>
      <c r="R3726">
        <v>213</v>
      </c>
      <c r="S3726">
        <v>29</v>
      </c>
      <c r="T3726" s="1">
        <v>45678</v>
      </c>
      <c r="U3726" s="1" t="str">
        <f t="shared" si="174"/>
        <v>Yes</v>
      </c>
      <c r="V3726">
        <v>7</v>
      </c>
      <c r="W3726" t="s">
        <v>487</v>
      </c>
      <c r="X3726" t="s">
        <v>488</v>
      </c>
      <c r="Y3726" t="str">
        <f t="shared" si="175"/>
        <v>Scheduled</v>
      </c>
      <c r="Z3726" t="s">
        <v>489</v>
      </c>
      <c r="AC3726" t="s">
        <v>490</v>
      </c>
      <c r="AD3726">
        <v>169.4</v>
      </c>
      <c r="AE3726">
        <v>0</v>
      </c>
      <c r="AF3726" t="str">
        <f t="shared" si="176"/>
        <v>Jan</v>
      </c>
    </row>
    <row r="3727" spans="1:32" x14ac:dyDescent="0.25">
      <c r="A3727" s="1">
        <v>45664</v>
      </c>
      <c r="B3727">
        <v>1373</v>
      </c>
      <c r="C3727">
        <v>1</v>
      </c>
      <c r="D3727">
        <v>2</v>
      </c>
      <c r="E3727">
        <v>2</v>
      </c>
      <c r="F3727">
        <v>5</v>
      </c>
      <c r="G3727">
        <v>2</v>
      </c>
      <c r="H3727">
        <f>VLOOKUP(B3727, patient!A:E, 5, FALSE)</f>
        <v>4</v>
      </c>
      <c r="I3727" t="str">
        <f>VLOOKUP(H3727, city!A:B, 2, FALSE)</f>
        <v>Birmingham</v>
      </c>
      <c r="J3727" t="str">
        <f>VLOOKUP(E3727, diagnosis!A:B, 2, FALSE)</f>
        <v>Asthma</v>
      </c>
      <c r="K3727" t="str">
        <f>VLOOKUP(D3727, department!A:B, 2, FALSE)</f>
        <v>General Surgery</v>
      </c>
      <c r="L3727" t="str">
        <f>VLOOKUP(C3727, provider!A:B, 2, FALSE)</f>
        <v>Dr. Olu Abisola</v>
      </c>
      <c r="M3727" t="str">
        <f>VLOOKUP(G3727, insurance!A:B, 2, FALSE)</f>
        <v>AXA</v>
      </c>
      <c r="N3727">
        <f>VLOOKUP(B3727, patient!A:D, 4, FALSE)</f>
        <v>38</v>
      </c>
      <c r="O3727" t="str">
        <f>VLOOKUP(B3727, patient!A:C, 3, FALSE)</f>
        <v>Male</v>
      </c>
      <c r="P3727" t="str">
        <f>VLOOKUP(B3727, patient!A:F, 6, FALSE)</f>
        <v>Hispanic</v>
      </c>
      <c r="Q3727" t="s">
        <v>492</v>
      </c>
      <c r="R3727">
        <v>388</v>
      </c>
      <c r="S3727">
        <v>186</v>
      </c>
      <c r="T3727" s="1">
        <v>45689</v>
      </c>
      <c r="U3727" s="1" t="str">
        <f t="shared" si="174"/>
        <v>Yes</v>
      </c>
      <c r="V3727">
        <v>1</v>
      </c>
      <c r="W3727" t="s">
        <v>492</v>
      </c>
      <c r="X3727" t="s">
        <v>488</v>
      </c>
      <c r="Y3727" t="str">
        <f t="shared" si="175"/>
        <v>Scheduled</v>
      </c>
      <c r="Z3727" t="s">
        <v>497</v>
      </c>
      <c r="AC3727" t="s">
        <v>490</v>
      </c>
      <c r="AD3727">
        <v>401.8</v>
      </c>
      <c r="AE3727">
        <v>0</v>
      </c>
      <c r="AF3727" t="str">
        <f t="shared" si="176"/>
        <v>Jan</v>
      </c>
    </row>
    <row r="3728" spans="1:32" x14ac:dyDescent="0.25">
      <c r="A3728" s="1">
        <v>45664</v>
      </c>
      <c r="B3728">
        <v>4191</v>
      </c>
      <c r="C3728">
        <v>1</v>
      </c>
      <c r="D3728">
        <v>5</v>
      </c>
      <c r="E3728">
        <v>2</v>
      </c>
      <c r="F3728">
        <v>5</v>
      </c>
      <c r="G3728">
        <v>1</v>
      </c>
      <c r="H3728">
        <f>VLOOKUP(B3728, patient!A:E, 5, FALSE)</f>
        <v>10</v>
      </c>
      <c r="I3728" t="str">
        <f>VLOOKUP(H3728, city!A:B, 2, FALSE)</f>
        <v>Edinburgh</v>
      </c>
      <c r="J3728" t="str">
        <f>VLOOKUP(E3728, diagnosis!A:B, 2, FALSE)</f>
        <v>Asthma</v>
      </c>
      <c r="K3728" t="str">
        <f>VLOOKUP(D3728, department!A:B, 2, FALSE)</f>
        <v>Pediatrics</v>
      </c>
      <c r="L3728" t="str">
        <f>VLOOKUP(C3728, provider!A:B, 2, FALSE)</f>
        <v>Dr. Olu Abisola</v>
      </c>
      <c r="M3728" t="str">
        <f>VLOOKUP(G3728, insurance!A:B, 2, FALSE)</f>
        <v>Aviva</v>
      </c>
      <c r="N3728">
        <f>VLOOKUP(B3728, patient!A:D, 4, FALSE)</f>
        <v>71</v>
      </c>
      <c r="O3728" t="str">
        <f>VLOOKUP(B3728, patient!A:C, 3, FALSE)</f>
        <v>Male</v>
      </c>
      <c r="P3728" t="str">
        <f>VLOOKUP(B3728, patient!A:F, 6, FALSE)</f>
        <v>White</v>
      </c>
      <c r="Q3728" t="s">
        <v>491</v>
      </c>
      <c r="R3728">
        <v>564</v>
      </c>
      <c r="S3728">
        <v>97</v>
      </c>
      <c r="U3728" s="1" t="str">
        <f t="shared" si="174"/>
        <v>No</v>
      </c>
      <c r="V3728">
        <v>2</v>
      </c>
      <c r="W3728" t="s">
        <v>487</v>
      </c>
      <c r="X3728" t="s">
        <v>488</v>
      </c>
      <c r="Y3728" t="str">
        <f t="shared" si="175"/>
        <v>Scheduled</v>
      </c>
      <c r="Z3728" t="s">
        <v>497</v>
      </c>
      <c r="AA3728" s="1">
        <v>45665</v>
      </c>
      <c r="AB3728" s="1">
        <v>45664</v>
      </c>
      <c r="AC3728" t="s">
        <v>493</v>
      </c>
      <c r="AD3728">
        <v>483.7</v>
      </c>
      <c r="AE3728">
        <v>30</v>
      </c>
      <c r="AF3728" t="str">
        <f t="shared" si="176"/>
        <v>Jan</v>
      </c>
    </row>
    <row r="3729" spans="1:32" x14ac:dyDescent="0.25">
      <c r="A3729" s="1">
        <v>45664</v>
      </c>
      <c r="B3729">
        <v>1287</v>
      </c>
      <c r="C3729">
        <v>1</v>
      </c>
      <c r="D3729">
        <v>3</v>
      </c>
      <c r="E3729">
        <v>2</v>
      </c>
      <c r="F3729">
        <v>3</v>
      </c>
      <c r="G3729">
        <v>1</v>
      </c>
      <c r="H3729">
        <f>VLOOKUP(B3729, patient!A:E, 5, FALSE)</f>
        <v>4</v>
      </c>
      <c r="I3729" t="str">
        <f>VLOOKUP(H3729, city!A:B, 2, FALSE)</f>
        <v>Birmingham</v>
      </c>
      <c r="J3729" t="str">
        <f>VLOOKUP(E3729, diagnosis!A:B, 2, FALSE)</f>
        <v>Asthma</v>
      </c>
      <c r="K3729" t="str">
        <f>VLOOKUP(D3729, department!A:B, 2, FALSE)</f>
        <v>Neurology</v>
      </c>
      <c r="L3729" t="str">
        <f>VLOOKUP(C3729, provider!A:B, 2, FALSE)</f>
        <v>Dr. Olu Abisola</v>
      </c>
      <c r="M3729" t="str">
        <f>VLOOKUP(G3729, insurance!A:B, 2, FALSE)</f>
        <v>Aviva</v>
      </c>
      <c r="N3729">
        <f>VLOOKUP(B3729, patient!A:D, 4, FALSE)</f>
        <v>57</v>
      </c>
      <c r="O3729" t="str">
        <f>VLOOKUP(B3729, patient!A:C, 3, FALSE)</f>
        <v>Male</v>
      </c>
      <c r="P3729" t="str">
        <f>VLOOKUP(B3729, patient!A:F, 6, FALSE)</f>
        <v>Other</v>
      </c>
      <c r="Q3729" t="s">
        <v>492</v>
      </c>
      <c r="R3729">
        <v>335</v>
      </c>
      <c r="S3729">
        <v>175</v>
      </c>
      <c r="U3729" s="1" t="str">
        <f t="shared" si="174"/>
        <v>No</v>
      </c>
      <c r="V3729">
        <v>5</v>
      </c>
      <c r="W3729" t="s">
        <v>487</v>
      </c>
      <c r="X3729" t="s">
        <v>488</v>
      </c>
      <c r="Y3729" t="str">
        <f t="shared" si="175"/>
        <v>Scheduled</v>
      </c>
      <c r="Z3729" t="s">
        <v>497</v>
      </c>
      <c r="AA3729" s="1">
        <v>45667</v>
      </c>
      <c r="AB3729" s="1">
        <v>45664</v>
      </c>
      <c r="AC3729" t="s">
        <v>496</v>
      </c>
      <c r="AD3729">
        <v>392</v>
      </c>
      <c r="AE3729">
        <v>50</v>
      </c>
      <c r="AF3729" t="str">
        <f t="shared" si="176"/>
        <v>Jan</v>
      </c>
    </row>
    <row r="3730" spans="1:32" x14ac:dyDescent="0.25">
      <c r="A3730" s="1">
        <v>45664</v>
      </c>
      <c r="B3730">
        <v>452</v>
      </c>
      <c r="C3730">
        <v>1</v>
      </c>
      <c r="D3730">
        <v>5</v>
      </c>
      <c r="E3730">
        <v>2</v>
      </c>
      <c r="F3730">
        <v>2</v>
      </c>
      <c r="G3730">
        <v>1</v>
      </c>
      <c r="H3730">
        <f>VLOOKUP(B3730, patient!A:E, 5, FALSE)</f>
        <v>10</v>
      </c>
      <c r="I3730" t="str">
        <f>VLOOKUP(H3730, city!A:B, 2, FALSE)</f>
        <v>Edinburgh</v>
      </c>
      <c r="J3730" t="str">
        <f>VLOOKUP(E3730, diagnosis!A:B, 2, FALSE)</f>
        <v>Asthma</v>
      </c>
      <c r="K3730" t="str">
        <f>VLOOKUP(D3730, department!A:B, 2, FALSE)</f>
        <v>Pediatrics</v>
      </c>
      <c r="L3730" t="str">
        <f>VLOOKUP(C3730, provider!A:B, 2, FALSE)</f>
        <v>Dr. Olu Abisola</v>
      </c>
      <c r="M3730" t="str">
        <f>VLOOKUP(G3730, insurance!A:B, 2, FALSE)</f>
        <v>Aviva</v>
      </c>
      <c r="N3730">
        <f>VLOOKUP(B3730, patient!A:D, 4, FALSE)</f>
        <v>56</v>
      </c>
      <c r="O3730" t="str">
        <f>VLOOKUP(B3730, patient!A:C, 3, FALSE)</f>
        <v>Male</v>
      </c>
      <c r="P3730" t="str">
        <f>VLOOKUP(B3730, patient!A:F, 6, FALSE)</f>
        <v>White</v>
      </c>
      <c r="Q3730" t="s">
        <v>492</v>
      </c>
      <c r="R3730">
        <v>652</v>
      </c>
      <c r="S3730">
        <v>61</v>
      </c>
      <c r="T3730" s="1">
        <v>45682</v>
      </c>
      <c r="U3730" s="1" t="str">
        <f t="shared" si="174"/>
        <v>Yes</v>
      </c>
      <c r="V3730">
        <v>8</v>
      </c>
      <c r="W3730" t="s">
        <v>492</v>
      </c>
      <c r="X3730" t="s">
        <v>488</v>
      </c>
      <c r="Y3730" t="str">
        <f t="shared" si="175"/>
        <v>Scheduled</v>
      </c>
      <c r="Z3730" t="s">
        <v>497</v>
      </c>
      <c r="AC3730" t="s">
        <v>490</v>
      </c>
      <c r="AD3730">
        <v>499.1</v>
      </c>
      <c r="AE3730">
        <v>0</v>
      </c>
      <c r="AF3730" t="str">
        <f t="shared" si="176"/>
        <v>Jan</v>
      </c>
    </row>
    <row r="3731" spans="1:32" x14ac:dyDescent="0.25">
      <c r="A3731" s="1">
        <v>45664</v>
      </c>
      <c r="B3731">
        <v>3979</v>
      </c>
      <c r="C3731">
        <v>1</v>
      </c>
      <c r="D3731">
        <v>3</v>
      </c>
      <c r="E3731">
        <v>2</v>
      </c>
      <c r="F3731">
        <v>4</v>
      </c>
      <c r="G3731">
        <v>3</v>
      </c>
      <c r="H3731">
        <f>VLOOKUP(B3731, patient!A:E, 5, FALSE)</f>
        <v>4</v>
      </c>
      <c r="I3731" t="str">
        <f>VLOOKUP(H3731, city!A:B, 2, FALSE)</f>
        <v>Birmingham</v>
      </c>
      <c r="J3731" t="str">
        <f>VLOOKUP(E3731, diagnosis!A:B, 2, FALSE)</f>
        <v>Asthma</v>
      </c>
      <c r="K3731" t="str">
        <f>VLOOKUP(D3731, department!A:B, 2, FALSE)</f>
        <v>Neurology</v>
      </c>
      <c r="L3731" t="str">
        <f>VLOOKUP(C3731, provider!A:B, 2, FALSE)</f>
        <v>Dr. Olu Abisola</v>
      </c>
      <c r="M3731" t="str">
        <f>VLOOKUP(G3731, insurance!A:B, 2, FALSE)</f>
        <v>Allianz</v>
      </c>
      <c r="N3731">
        <f>VLOOKUP(B3731, patient!A:D, 4, FALSE)</f>
        <v>38</v>
      </c>
      <c r="O3731" t="str">
        <f>VLOOKUP(B3731, patient!A:C, 3, FALSE)</f>
        <v>Male</v>
      </c>
      <c r="P3731" t="str">
        <f>VLOOKUP(B3731, patient!A:F, 6, FALSE)</f>
        <v>Other</v>
      </c>
      <c r="Q3731" t="s">
        <v>491</v>
      </c>
      <c r="R3731">
        <v>93</v>
      </c>
      <c r="S3731">
        <v>81</v>
      </c>
      <c r="T3731" s="1">
        <v>45688</v>
      </c>
      <c r="U3731" s="1" t="str">
        <f t="shared" si="174"/>
        <v>Yes</v>
      </c>
      <c r="V3731">
        <v>7</v>
      </c>
      <c r="W3731" t="s">
        <v>487</v>
      </c>
      <c r="X3731" t="s">
        <v>488</v>
      </c>
      <c r="Y3731" t="str">
        <f t="shared" si="175"/>
        <v>Scheduled</v>
      </c>
      <c r="Z3731" t="s">
        <v>489</v>
      </c>
      <c r="AC3731" t="s">
        <v>490</v>
      </c>
      <c r="AD3731">
        <v>121.8</v>
      </c>
      <c r="AE3731">
        <v>0</v>
      </c>
      <c r="AF3731" t="str">
        <f t="shared" si="176"/>
        <v>Jan</v>
      </c>
    </row>
    <row r="3732" spans="1:32" x14ac:dyDescent="0.25">
      <c r="A3732" s="1">
        <v>45665</v>
      </c>
      <c r="B3732">
        <v>1229</v>
      </c>
      <c r="C3732">
        <v>1</v>
      </c>
      <c r="D3732">
        <v>3</v>
      </c>
      <c r="E3732">
        <v>2</v>
      </c>
      <c r="F3732">
        <v>5</v>
      </c>
      <c r="G3732">
        <v>3</v>
      </c>
      <c r="H3732">
        <f>VLOOKUP(B3732, patient!A:E, 5, FALSE)</f>
        <v>10</v>
      </c>
      <c r="I3732" t="str">
        <f>VLOOKUP(H3732, city!A:B, 2, FALSE)</f>
        <v>Edinburgh</v>
      </c>
      <c r="J3732" t="str">
        <f>VLOOKUP(E3732, diagnosis!A:B, 2, FALSE)</f>
        <v>Asthma</v>
      </c>
      <c r="K3732" t="str">
        <f>VLOOKUP(D3732, department!A:B, 2, FALSE)</f>
        <v>Neurology</v>
      </c>
      <c r="L3732" t="str">
        <f>VLOOKUP(C3732, provider!A:B, 2, FALSE)</f>
        <v>Dr. Olu Abisola</v>
      </c>
      <c r="M3732" t="str">
        <f>VLOOKUP(G3732, insurance!A:B, 2, FALSE)</f>
        <v>Allianz</v>
      </c>
      <c r="N3732">
        <f>VLOOKUP(B3732, patient!A:D, 4, FALSE)</f>
        <v>27</v>
      </c>
      <c r="O3732" t="str">
        <f>VLOOKUP(B3732, patient!A:C, 3, FALSE)</f>
        <v>Male</v>
      </c>
      <c r="P3732" t="str">
        <f>VLOOKUP(B3732, patient!A:F, 6, FALSE)</f>
        <v>Hispanic</v>
      </c>
      <c r="Q3732" t="s">
        <v>491</v>
      </c>
      <c r="R3732">
        <v>337</v>
      </c>
      <c r="S3732">
        <v>144</v>
      </c>
      <c r="T3732" s="1">
        <v>45684</v>
      </c>
      <c r="U3732" s="1" t="str">
        <f t="shared" si="174"/>
        <v>Yes</v>
      </c>
      <c r="V3732">
        <v>3</v>
      </c>
      <c r="W3732" t="s">
        <v>492</v>
      </c>
      <c r="X3732" t="s">
        <v>488</v>
      </c>
      <c r="Y3732" t="str">
        <f t="shared" si="175"/>
        <v>Scheduled</v>
      </c>
      <c r="Z3732" t="s">
        <v>497</v>
      </c>
      <c r="AC3732" t="s">
        <v>490</v>
      </c>
      <c r="AD3732">
        <v>336.7</v>
      </c>
      <c r="AE3732">
        <v>0</v>
      </c>
      <c r="AF3732" t="str">
        <f t="shared" si="176"/>
        <v>Jan</v>
      </c>
    </row>
    <row r="3733" spans="1:32" x14ac:dyDescent="0.25">
      <c r="A3733" s="1">
        <v>45665</v>
      </c>
      <c r="B3733">
        <v>2349</v>
      </c>
      <c r="C3733">
        <v>1</v>
      </c>
      <c r="D3733">
        <v>2</v>
      </c>
      <c r="E3733">
        <v>2</v>
      </c>
      <c r="F3733">
        <v>5</v>
      </c>
      <c r="G3733">
        <v>2</v>
      </c>
      <c r="H3733">
        <f>VLOOKUP(B3733, patient!A:E, 5, FALSE)</f>
        <v>4</v>
      </c>
      <c r="I3733" t="str">
        <f>VLOOKUP(H3733, city!A:B, 2, FALSE)</f>
        <v>Birmingham</v>
      </c>
      <c r="J3733" t="str">
        <f>VLOOKUP(E3733, diagnosis!A:B, 2, FALSE)</f>
        <v>Asthma</v>
      </c>
      <c r="K3733" t="str">
        <f>VLOOKUP(D3733, department!A:B, 2, FALSE)</f>
        <v>General Surgery</v>
      </c>
      <c r="L3733" t="str">
        <f>VLOOKUP(C3733, provider!A:B, 2, FALSE)</f>
        <v>Dr. Olu Abisola</v>
      </c>
      <c r="M3733" t="str">
        <f>VLOOKUP(G3733, insurance!A:B, 2, FALSE)</f>
        <v>AXA</v>
      </c>
      <c r="N3733">
        <f>VLOOKUP(B3733, patient!A:D, 4, FALSE)</f>
        <v>55</v>
      </c>
      <c r="O3733" t="str">
        <f>VLOOKUP(B3733, patient!A:C, 3, FALSE)</f>
        <v>Female</v>
      </c>
      <c r="P3733" t="str">
        <f>VLOOKUP(B3733, patient!A:F, 6, FALSE)</f>
        <v>Asian</v>
      </c>
      <c r="Q3733" t="s">
        <v>491</v>
      </c>
      <c r="R3733">
        <v>544</v>
      </c>
      <c r="S3733">
        <v>199</v>
      </c>
      <c r="T3733" s="1">
        <v>45682</v>
      </c>
      <c r="U3733" s="1" t="str">
        <f t="shared" si="174"/>
        <v>Yes</v>
      </c>
      <c r="V3733">
        <v>10</v>
      </c>
      <c r="W3733" t="s">
        <v>494</v>
      </c>
      <c r="X3733" t="s">
        <v>488</v>
      </c>
      <c r="Y3733" t="str">
        <f t="shared" si="175"/>
        <v>Scheduled</v>
      </c>
      <c r="Z3733" t="s">
        <v>497</v>
      </c>
      <c r="AC3733" t="s">
        <v>490</v>
      </c>
      <c r="AD3733">
        <v>520.1</v>
      </c>
      <c r="AE3733">
        <v>0</v>
      </c>
      <c r="AF3733" t="str">
        <f t="shared" si="176"/>
        <v>Jan</v>
      </c>
    </row>
    <row r="3734" spans="1:32" x14ac:dyDescent="0.25">
      <c r="A3734" s="1">
        <v>45665</v>
      </c>
      <c r="B3734">
        <v>2724</v>
      </c>
      <c r="C3734">
        <v>1</v>
      </c>
      <c r="D3734">
        <v>4</v>
      </c>
      <c r="E3734">
        <v>2</v>
      </c>
      <c r="F3734">
        <v>5</v>
      </c>
      <c r="G3734">
        <v>2</v>
      </c>
      <c r="H3734">
        <f>VLOOKUP(B3734, patient!A:E, 5, FALSE)</f>
        <v>10</v>
      </c>
      <c r="I3734" t="str">
        <f>VLOOKUP(H3734, city!A:B, 2, FALSE)</f>
        <v>Edinburgh</v>
      </c>
      <c r="J3734" t="str">
        <f>VLOOKUP(E3734, diagnosis!A:B, 2, FALSE)</f>
        <v>Asthma</v>
      </c>
      <c r="K3734" t="str">
        <f>VLOOKUP(D3734, department!A:B, 2, FALSE)</f>
        <v>Orthopedics</v>
      </c>
      <c r="L3734" t="str">
        <f>VLOOKUP(C3734, provider!A:B, 2, FALSE)</f>
        <v>Dr. Olu Abisola</v>
      </c>
      <c r="M3734" t="str">
        <f>VLOOKUP(G3734, insurance!A:B, 2, FALSE)</f>
        <v>AXA</v>
      </c>
      <c r="N3734">
        <f>VLOOKUP(B3734, patient!A:D, 4, FALSE)</f>
        <v>63</v>
      </c>
      <c r="O3734" t="str">
        <f>VLOOKUP(B3734, patient!A:C, 3, FALSE)</f>
        <v>Female</v>
      </c>
      <c r="P3734" t="str">
        <f>VLOOKUP(B3734, patient!A:F, 6, FALSE)</f>
        <v>Other</v>
      </c>
      <c r="Q3734" t="s">
        <v>492</v>
      </c>
      <c r="R3734">
        <v>278</v>
      </c>
      <c r="S3734">
        <v>41</v>
      </c>
      <c r="U3734" s="1" t="str">
        <f t="shared" si="174"/>
        <v>No</v>
      </c>
      <c r="V3734">
        <v>9</v>
      </c>
      <c r="W3734" t="s">
        <v>487</v>
      </c>
      <c r="X3734" t="s">
        <v>488</v>
      </c>
      <c r="Y3734" t="str">
        <f t="shared" si="175"/>
        <v>Scheduled</v>
      </c>
      <c r="Z3734" t="s">
        <v>489</v>
      </c>
      <c r="AA3734" s="1">
        <v>45673</v>
      </c>
      <c r="AB3734" s="1">
        <v>45665</v>
      </c>
      <c r="AC3734" t="s">
        <v>496</v>
      </c>
      <c r="AD3734">
        <v>258.3</v>
      </c>
      <c r="AE3734">
        <v>50</v>
      </c>
      <c r="AF3734" t="str">
        <f t="shared" si="176"/>
        <v>Jan</v>
      </c>
    </row>
    <row r="3735" spans="1:32" x14ac:dyDescent="0.25">
      <c r="A3735" s="1">
        <v>45665</v>
      </c>
      <c r="B3735">
        <v>2892</v>
      </c>
      <c r="C3735">
        <v>1</v>
      </c>
      <c r="D3735">
        <v>2</v>
      </c>
      <c r="E3735">
        <v>2</v>
      </c>
      <c r="F3735">
        <v>5</v>
      </c>
      <c r="G3735">
        <v>2</v>
      </c>
      <c r="H3735">
        <f>VLOOKUP(B3735, patient!A:E, 5, FALSE)</f>
        <v>4</v>
      </c>
      <c r="I3735" t="str">
        <f>VLOOKUP(H3735, city!A:B, 2, FALSE)</f>
        <v>Birmingham</v>
      </c>
      <c r="J3735" t="str">
        <f>VLOOKUP(E3735, diagnosis!A:B, 2, FALSE)</f>
        <v>Asthma</v>
      </c>
      <c r="K3735" t="str">
        <f>VLOOKUP(D3735, department!A:B, 2, FALSE)</f>
        <v>General Surgery</v>
      </c>
      <c r="L3735" t="str">
        <f>VLOOKUP(C3735, provider!A:B, 2, FALSE)</f>
        <v>Dr. Olu Abisola</v>
      </c>
      <c r="M3735" t="str">
        <f>VLOOKUP(G3735, insurance!A:B, 2, FALSE)</f>
        <v>AXA</v>
      </c>
      <c r="N3735">
        <f>VLOOKUP(B3735, patient!A:D, 4, FALSE)</f>
        <v>21</v>
      </c>
      <c r="O3735" t="str">
        <f>VLOOKUP(B3735, patient!A:C, 3, FALSE)</f>
        <v>Female</v>
      </c>
      <c r="P3735" t="str">
        <f>VLOOKUP(B3735, patient!A:F, 6, FALSE)</f>
        <v>Hispanic</v>
      </c>
      <c r="Q3735" t="s">
        <v>486</v>
      </c>
      <c r="R3735">
        <v>54</v>
      </c>
      <c r="S3735">
        <v>76</v>
      </c>
      <c r="T3735" s="1">
        <v>45684</v>
      </c>
      <c r="U3735" s="1" t="str">
        <f t="shared" si="174"/>
        <v>Yes</v>
      </c>
      <c r="V3735">
        <v>5</v>
      </c>
      <c r="W3735" t="s">
        <v>494</v>
      </c>
      <c r="X3735" t="s">
        <v>488</v>
      </c>
      <c r="Y3735" t="str">
        <f t="shared" si="175"/>
        <v>Scheduled</v>
      </c>
      <c r="Z3735" t="s">
        <v>489</v>
      </c>
      <c r="AC3735" t="s">
        <v>490</v>
      </c>
      <c r="AD3735">
        <v>91</v>
      </c>
      <c r="AE3735">
        <v>0</v>
      </c>
      <c r="AF3735" t="str">
        <f t="shared" si="176"/>
        <v>Jan</v>
      </c>
    </row>
    <row r="3736" spans="1:32" x14ac:dyDescent="0.25">
      <c r="A3736" s="1">
        <v>45665</v>
      </c>
      <c r="B3736">
        <v>2620</v>
      </c>
      <c r="C3736">
        <v>1</v>
      </c>
      <c r="D3736">
        <v>1</v>
      </c>
      <c r="E3736">
        <v>2</v>
      </c>
      <c r="F3736">
        <v>1</v>
      </c>
      <c r="G3736">
        <v>3</v>
      </c>
      <c r="H3736">
        <f>VLOOKUP(B3736, patient!A:E, 5, FALSE)</f>
        <v>10</v>
      </c>
      <c r="I3736" t="str">
        <f>VLOOKUP(H3736, city!A:B, 2, FALSE)</f>
        <v>Edinburgh</v>
      </c>
      <c r="J3736" t="str">
        <f>VLOOKUP(E3736, diagnosis!A:B, 2, FALSE)</f>
        <v>Asthma</v>
      </c>
      <c r="K3736" t="str">
        <f>VLOOKUP(D3736, department!A:B, 2, FALSE)</f>
        <v>Cardiology</v>
      </c>
      <c r="L3736" t="str">
        <f>VLOOKUP(C3736, provider!A:B, 2, FALSE)</f>
        <v>Dr. Olu Abisola</v>
      </c>
      <c r="M3736" t="str">
        <f>VLOOKUP(G3736, insurance!A:B, 2, FALSE)</f>
        <v>Allianz</v>
      </c>
      <c r="N3736">
        <f>VLOOKUP(B3736, patient!A:D, 4, FALSE)</f>
        <v>77</v>
      </c>
      <c r="O3736" t="str">
        <f>VLOOKUP(B3736, patient!A:C, 3, FALSE)</f>
        <v>Female</v>
      </c>
      <c r="P3736" t="str">
        <f>VLOOKUP(B3736, patient!A:F, 6, FALSE)</f>
        <v>Asian</v>
      </c>
      <c r="Q3736" t="s">
        <v>491</v>
      </c>
      <c r="R3736">
        <v>365</v>
      </c>
      <c r="S3736">
        <v>115</v>
      </c>
      <c r="T3736" s="1">
        <v>45692</v>
      </c>
      <c r="U3736" s="1" t="str">
        <f t="shared" si="174"/>
        <v>Yes</v>
      </c>
      <c r="V3736">
        <v>3</v>
      </c>
      <c r="W3736" t="s">
        <v>492</v>
      </c>
      <c r="X3736" t="s">
        <v>488</v>
      </c>
      <c r="Y3736" t="str">
        <f t="shared" si="175"/>
        <v>Scheduled</v>
      </c>
      <c r="Z3736" t="s">
        <v>497</v>
      </c>
      <c r="AC3736" t="s">
        <v>490</v>
      </c>
      <c r="AD3736">
        <v>336</v>
      </c>
      <c r="AE3736">
        <v>0</v>
      </c>
      <c r="AF3736" t="str">
        <f t="shared" si="176"/>
        <v>Jan</v>
      </c>
    </row>
    <row r="3737" spans="1:32" x14ac:dyDescent="0.25">
      <c r="A3737" s="1">
        <v>45665</v>
      </c>
      <c r="B3737">
        <v>2277</v>
      </c>
      <c r="C3737">
        <v>1</v>
      </c>
      <c r="D3737">
        <v>5</v>
      </c>
      <c r="E3737">
        <v>2</v>
      </c>
      <c r="F3737">
        <v>1</v>
      </c>
      <c r="G3737">
        <v>3</v>
      </c>
      <c r="H3737">
        <f>VLOOKUP(B3737, patient!A:E, 5, FALSE)</f>
        <v>4</v>
      </c>
      <c r="I3737" t="str">
        <f>VLOOKUP(H3737, city!A:B, 2, FALSE)</f>
        <v>Birmingham</v>
      </c>
      <c r="J3737" t="str">
        <f>VLOOKUP(E3737, diagnosis!A:B, 2, FALSE)</f>
        <v>Asthma</v>
      </c>
      <c r="K3737" t="str">
        <f>VLOOKUP(D3737, department!A:B, 2, FALSE)</f>
        <v>Pediatrics</v>
      </c>
      <c r="L3737" t="str">
        <f>VLOOKUP(C3737, provider!A:B, 2, FALSE)</f>
        <v>Dr. Olu Abisola</v>
      </c>
      <c r="M3737" t="str">
        <f>VLOOKUP(G3737, insurance!A:B, 2, FALSE)</f>
        <v>Allianz</v>
      </c>
      <c r="N3737">
        <f>VLOOKUP(B3737, patient!A:D, 4, FALSE)</f>
        <v>74</v>
      </c>
      <c r="O3737" t="str">
        <f>VLOOKUP(B3737, patient!A:C, 3, FALSE)</f>
        <v>Male</v>
      </c>
      <c r="P3737" t="str">
        <f>VLOOKUP(B3737, patient!A:F, 6, FALSE)</f>
        <v>White</v>
      </c>
      <c r="Q3737" t="s">
        <v>492</v>
      </c>
      <c r="R3737">
        <v>458</v>
      </c>
      <c r="S3737">
        <v>158</v>
      </c>
      <c r="U3737" s="1" t="str">
        <f t="shared" si="174"/>
        <v>No</v>
      </c>
      <c r="V3737">
        <v>7</v>
      </c>
      <c r="W3737" t="s">
        <v>492</v>
      </c>
      <c r="X3737" t="s">
        <v>488</v>
      </c>
      <c r="Y3737" t="str">
        <f t="shared" si="175"/>
        <v>Scheduled</v>
      </c>
      <c r="Z3737" t="s">
        <v>497</v>
      </c>
      <c r="AA3737" s="1">
        <v>45673</v>
      </c>
      <c r="AB3737" s="1">
        <v>45665</v>
      </c>
      <c r="AC3737" t="s">
        <v>493</v>
      </c>
      <c r="AD3737">
        <v>452.2</v>
      </c>
      <c r="AE3737">
        <v>30</v>
      </c>
      <c r="AF3737" t="str">
        <f t="shared" si="176"/>
        <v>Jan</v>
      </c>
    </row>
    <row r="3738" spans="1:32" x14ac:dyDescent="0.25">
      <c r="A3738" s="1">
        <v>45665</v>
      </c>
      <c r="B3738">
        <v>4037</v>
      </c>
      <c r="C3738">
        <v>1</v>
      </c>
      <c r="D3738">
        <v>1</v>
      </c>
      <c r="E3738">
        <v>2</v>
      </c>
      <c r="F3738">
        <v>2</v>
      </c>
      <c r="G3738">
        <v>1</v>
      </c>
      <c r="H3738">
        <f>VLOOKUP(B3738, patient!A:E, 5, FALSE)</f>
        <v>10</v>
      </c>
      <c r="I3738" t="str">
        <f>VLOOKUP(H3738, city!A:B, 2, FALSE)</f>
        <v>Edinburgh</v>
      </c>
      <c r="J3738" t="str">
        <f>VLOOKUP(E3738, diagnosis!A:B, 2, FALSE)</f>
        <v>Asthma</v>
      </c>
      <c r="K3738" t="str">
        <f>VLOOKUP(D3738, department!A:B, 2, FALSE)</f>
        <v>Cardiology</v>
      </c>
      <c r="L3738" t="str">
        <f>VLOOKUP(C3738, provider!A:B, 2, FALSE)</f>
        <v>Dr. Olu Abisola</v>
      </c>
      <c r="M3738" t="str">
        <f>VLOOKUP(G3738, insurance!A:B, 2, FALSE)</f>
        <v>Aviva</v>
      </c>
      <c r="N3738">
        <f>VLOOKUP(B3738, patient!A:D, 4, FALSE)</f>
        <v>62</v>
      </c>
      <c r="O3738" t="str">
        <f>VLOOKUP(B3738, patient!A:C, 3, FALSE)</f>
        <v>Female</v>
      </c>
      <c r="P3738" t="str">
        <f>VLOOKUP(B3738, patient!A:F, 6, FALSE)</f>
        <v>White</v>
      </c>
      <c r="Q3738" t="s">
        <v>486</v>
      </c>
      <c r="R3738">
        <v>692</v>
      </c>
      <c r="S3738">
        <v>161</v>
      </c>
      <c r="U3738" s="1" t="str">
        <f t="shared" si="174"/>
        <v>No</v>
      </c>
      <c r="V3738">
        <v>4</v>
      </c>
      <c r="W3738" t="s">
        <v>487</v>
      </c>
      <c r="X3738" t="s">
        <v>488</v>
      </c>
      <c r="Y3738" t="str">
        <f t="shared" si="175"/>
        <v>Scheduled</v>
      </c>
      <c r="Z3738" t="s">
        <v>489</v>
      </c>
      <c r="AA3738" s="1">
        <v>45669</v>
      </c>
      <c r="AB3738" s="1">
        <v>45665</v>
      </c>
      <c r="AC3738" t="s">
        <v>496</v>
      </c>
      <c r="AD3738">
        <v>632.1</v>
      </c>
      <c r="AE3738">
        <v>50</v>
      </c>
      <c r="AF3738" t="str">
        <f t="shared" si="176"/>
        <v>Jan</v>
      </c>
    </row>
    <row r="3739" spans="1:32" x14ac:dyDescent="0.25">
      <c r="A3739" s="1">
        <v>45665</v>
      </c>
      <c r="B3739">
        <v>2669</v>
      </c>
      <c r="C3739">
        <v>1</v>
      </c>
      <c r="D3739">
        <v>3</v>
      </c>
      <c r="E3739">
        <v>2</v>
      </c>
      <c r="F3739">
        <v>1</v>
      </c>
      <c r="G3739">
        <v>3</v>
      </c>
      <c r="H3739">
        <f>VLOOKUP(B3739, patient!A:E, 5, FALSE)</f>
        <v>4</v>
      </c>
      <c r="I3739" t="str">
        <f>VLOOKUP(H3739, city!A:B, 2, FALSE)</f>
        <v>Birmingham</v>
      </c>
      <c r="J3739" t="str">
        <f>VLOOKUP(E3739, diagnosis!A:B, 2, FALSE)</f>
        <v>Asthma</v>
      </c>
      <c r="K3739" t="str">
        <f>VLOOKUP(D3739, department!A:B, 2, FALSE)</f>
        <v>Neurology</v>
      </c>
      <c r="L3739" t="str">
        <f>VLOOKUP(C3739, provider!A:B, 2, FALSE)</f>
        <v>Dr. Olu Abisola</v>
      </c>
      <c r="M3739" t="str">
        <f>VLOOKUP(G3739, insurance!A:B, 2, FALSE)</f>
        <v>Allianz</v>
      </c>
      <c r="N3739">
        <f>VLOOKUP(B3739, patient!A:D, 4, FALSE)</f>
        <v>37</v>
      </c>
      <c r="O3739" t="str">
        <f>VLOOKUP(B3739, patient!A:C, 3, FALSE)</f>
        <v>Female</v>
      </c>
      <c r="P3739" t="str">
        <f>VLOOKUP(B3739, patient!A:F, 6, FALSE)</f>
        <v>Other</v>
      </c>
      <c r="Q3739" t="s">
        <v>486</v>
      </c>
      <c r="R3739">
        <v>779</v>
      </c>
      <c r="S3739">
        <v>50</v>
      </c>
      <c r="T3739" s="1">
        <v>45674</v>
      </c>
      <c r="U3739" s="1" t="str">
        <f t="shared" si="174"/>
        <v>Yes</v>
      </c>
      <c r="V3739">
        <v>1</v>
      </c>
      <c r="W3739" t="s">
        <v>487</v>
      </c>
      <c r="X3739" t="s">
        <v>488</v>
      </c>
      <c r="Y3739" t="str">
        <f t="shared" si="175"/>
        <v>Scheduled</v>
      </c>
      <c r="Z3739" t="s">
        <v>497</v>
      </c>
      <c r="AC3739" t="s">
        <v>490</v>
      </c>
      <c r="AD3739">
        <v>580.29999999999995</v>
      </c>
      <c r="AE3739">
        <v>0</v>
      </c>
      <c r="AF3739" t="str">
        <f t="shared" si="176"/>
        <v>Jan</v>
      </c>
    </row>
    <row r="3740" spans="1:32" x14ac:dyDescent="0.25">
      <c r="A3740" s="1">
        <v>45665</v>
      </c>
      <c r="B3740">
        <v>2080</v>
      </c>
      <c r="C3740">
        <v>1</v>
      </c>
      <c r="D3740">
        <v>2</v>
      </c>
      <c r="E3740">
        <v>2</v>
      </c>
      <c r="F3740">
        <v>5</v>
      </c>
      <c r="G3740">
        <v>2</v>
      </c>
      <c r="H3740">
        <f>VLOOKUP(B3740, patient!A:E, 5, FALSE)</f>
        <v>10</v>
      </c>
      <c r="I3740" t="str">
        <f>VLOOKUP(H3740, city!A:B, 2, FALSE)</f>
        <v>Edinburgh</v>
      </c>
      <c r="J3740" t="str">
        <f>VLOOKUP(E3740, diagnosis!A:B, 2, FALSE)</f>
        <v>Asthma</v>
      </c>
      <c r="K3740" t="str">
        <f>VLOOKUP(D3740, department!A:B, 2, FALSE)</f>
        <v>General Surgery</v>
      </c>
      <c r="L3740" t="str">
        <f>VLOOKUP(C3740, provider!A:B, 2, FALSE)</f>
        <v>Dr. Olu Abisola</v>
      </c>
      <c r="M3740" t="str">
        <f>VLOOKUP(G3740, insurance!A:B, 2, FALSE)</f>
        <v>AXA</v>
      </c>
      <c r="N3740">
        <f>VLOOKUP(B3740, patient!A:D, 4, FALSE)</f>
        <v>34</v>
      </c>
      <c r="O3740" t="str">
        <f>VLOOKUP(B3740, patient!A:C, 3, FALSE)</f>
        <v>Male</v>
      </c>
      <c r="P3740" t="str">
        <f>VLOOKUP(B3740, patient!A:F, 6, FALSE)</f>
        <v>Other</v>
      </c>
      <c r="Q3740" t="s">
        <v>491</v>
      </c>
      <c r="R3740">
        <v>890</v>
      </c>
      <c r="S3740">
        <v>23</v>
      </c>
      <c r="T3740" s="1">
        <v>45677</v>
      </c>
      <c r="U3740" s="1" t="str">
        <f t="shared" si="174"/>
        <v>Yes</v>
      </c>
      <c r="V3740">
        <v>5</v>
      </c>
      <c r="W3740" t="s">
        <v>487</v>
      </c>
      <c r="X3740" t="s">
        <v>488</v>
      </c>
      <c r="Y3740" t="str">
        <f t="shared" si="175"/>
        <v>Scheduled</v>
      </c>
      <c r="Z3740" t="s">
        <v>489</v>
      </c>
      <c r="AC3740" t="s">
        <v>490</v>
      </c>
      <c r="AD3740">
        <v>639.1</v>
      </c>
      <c r="AE3740">
        <v>0</v>
      </c>
      <c r="AF3740" t="str">
        <f t="shared" si="176"/>
        <v>Jan</v>
      </c>
    </row>
    <row r="3741" spans="1:32" x14ac:dyDescent="0.25">
      <c r="A3741" s="1">
        <v>45665</v>
      </c>
      <c r="B3741">
        <v>741</v>
      </c>
      <c r="C3741">
        <v>1</v>
      </c>
      <c r="D3741">
        <v>1</v>
      </c>
      <c r="E3741">
        <v>2</v>
      </c>
      <c r="F3741">
        <v>3</v>
      </c>
      <c r="G3741">
        <v>1</v>
      </c>
      <c r="H3741">
        <f>VLOOKUP(B3741, patient!A:E, 5, FALSE)</f>
        <v>4</v>
      </c>
      <c r="I3741" t="str">
        <f>VLOOKUP(H3741, city!A:B, 2, FALSE)</f>
        <v>Birmingham</v>
      </c>
      <c r="J3741" t="str">
        <f>VLOOKUP(E3741, diagnosis!A:B, 2, FALSE)</f>
        <v>Asthma</v>
      </c>
      <c r="K3741" t="str">
        <f>VLOOKUP(D3741, department!A:B, 2, FALSE)</f>
        <v>Cardiology</v>
      </c>
      <c r="L3741" t="str">
        <f>VLOOKUP(C3741, provider!A:B, 2, FALSE)</f>
        <v>Dr. Olu Abisola</v>
      </c>
      <c r="M3741" t="str">
        <f>VLOOKUP(G3741, insurance!A:B, 2, FALSE)</f>
        <v>Aviva</v>
      </c>
      <c r="N3741">
        <f>VLOOKUP(B3741, patient!A:D, 4, FALSE)</f>
        <v>72</v>
      </c>
      <c r="O3741" t="str">
        <f>VLOOKUP(B3741, patient!A:C, 3, FALSE)</f>
        <v>Male</v>
      </c>
      <c r="P3741" t="str">
        <f>VLOOKUP(B3741, patient!A:F, 6, FALSE)</f>
        <v>Other</v>
      </c>
      <c r="Q3741" t="s">
        <v>491</v>
      </c>
      <c r="R3741">
        <v>557</v>
      </c>
      <c r="S3741">
        <v>128</v>
      </c>
      <c r="U3741" s="1" t="str">
        <f t="shared" si="174"/>
        <v>No</v>
      </c>
      <c r="V3741">
        <v>8</v>
      </c>
      <c r="W3741" t="s">
        <v>492</v>
      </c>
      <c r="X3741" t="s">
        <v>488</v>
      </c>
      <c r="Y3741" t="str">
        <f t="shared" si="175"/>
        <v>Scheduled</v>
      </c>
      <c r="Z3741" t="s">
        <v>489</v>
      </c>
      <c r="AA3741" s="1">
        <v>45671</v>
      </c>
      <c r="AB3741" s="1">
        <v>45665</v>
      </c>
      <c r="AC3741" t="s">
        <v>493</v>
      </c>
      <c r="AD3741">
        <v>500.5</v>
      </c>
      <c r="AE3741">
        <v>30</v>
      </c>
      <c r="AF3741" t="str">
        <f t="shared" si="176"/>
        <v>Jan</v>
      </c>
    </row>
    <row r="3742" spans="1:32" x14ac:dyDescent="0.25">
      <c r="A3742" s="1">
        <v>45666</v>
      </c>
      <c r="B3742">
        <v>1832</v>
      </c>
      <c r="C3742">
        <v>1</v>
      </c>
      <c r="D3742">
        <v>1</v>
      </c>
      <c r="E3742">
        <v>2</v>
      </c>
      <c r="F3742">
        <v>1</v>
      </c>
      <c r="G3742">
        <v>3</v>
      </c>
      <c r="H3742">
        <f>VLOOKUP(B3742, patient!A:E, 5, FALSE)</f>
        <v>10</v>
      </c>
      <c r="I3742" t="str">
        <f>VLOOKUP(H3742, city!A:B, 2, FALSE)</f>
        <v>Edinburgh</v>
      </c>
      <c r="J3742" t="str">
        <f>VLOOKUP(E3742, diagnosis!A:B, 2, FALSE)</f>
        <v>Asthma</v>
      </c>
      <c r="K3742" t="str">
        <f>VLOOKUP(D3742, department!A:B, 2, FALSE)</f>
        <v>Cardiology</v>
      </c>
      <c r="L3742" t="str">
        <f>VLOOKUP(C3742, provider!A:B, 2, FALSE)</f>
        <v>Dr. Olu Abisola</v>
      </c>
      <c r="M3742" t="str">
        <f>VLOOKUP(G3742, insurance!A:B, 2, FALSE)</f>
        <v>Allianz</v>
      </c>
      <c r="N3742">
        <f>VLOOKUP(B3742, patient!A:D, 4, FALSE)</f>
        <v>24</v>
      </c>
      <c r="O3742" t="str">
        <f>VLOOKUP(B3742, patient!A:C, 3, FALSE)</f>
        <v>Male</v>
      </c>
      <c r="P3742" t="str">
        <f>VLOOKUP(B3742, patient!A:F, 6, FALSE)</f>
        <v>White</v>
      </c>
      <c r="Q3742" t="s">
        <v>491</v>
      </c>
      <c r="R3742">
        <v>456</v>
      </c>
      <c r="S3742">
        <v>169</v>
      </c>
      <c r="U3742" s="1" t="str">
        <f t="shared" si="174"/>
        <v>No</v>
      </c>
      <c r="V3742">
        <v>4</v>
      </c>
      <c r="W3742" t="s">
        <v>487</v>
      </c>
      <c r="X3742" t="s">
        <v>488</v>
      </c>
      <c r="Y3742" t="str">
        <f t="shared" si="175"/>
        <v>Scheduled</v>
      </c>
      <c r="Z3742" t="s">
        <v>497</v>
      </c>
      <c r="AA3742" s="1">
        <v>45675</v>
      </c>
      <c r="AB3742" s="1">
        <v>45666</v>
      </c>
      <c r="AC3742" t="s">
        <v>496</v>
      </c>
      <c r="AD3742">
        <v>472.5</v>
      </c>
      <c r="AE3742">
        <v>50</v>
      </c>
      <c r="AF3742" t="str">
        <f t="shared" si="176"/>
        <v>Jan</v>
      </c>
    </row>
    <row r="3743" spans="1:32" x14ac:dyDescent="0.25">
      <c r="A3743" s="1">
        <v>45666</v>
      </c>
      <c r="B3743">
        <v>1001</v>
      </c>
      <c r="C3743">
        <v>1</v>
      </c>
      <c r="D3743">
        <v>1</v>
      </c>
      <c r="E3743">
        <v>2</v>
      </c>
      <c r="F3743">
        <v>5</v>
      </c>
      <c r="G3743">
        <v>1</v>
      </c>
      <c r="H3743">
        <f>VLOOKUP(B3743, patient!A:E, 5, FALSE)</f>
        <v>4</v>
      </c>
      <c r="I3743" t="str">
        <f>VLOOKUP(H3743, city!A:B, 2, FALSE)</f>
        <v>Birmingham</v>
      </c>
      <c r="J3743" t="str">
        <f>VLOOKUP(E3743, diagnosis!A:B, 2, FALSE)</f>
        <v>Asthma</v>
      </c>
      <c r="K3743" t="str">
        <f>VLOOKUP(D3743, department!A:B, 2, FALSE)</f>
        <v>Cardiology</v>
      </c>
      <c r="L3743" t="str">
        <f>VLOOKUP(C3743, provider!A:B, 2, FALSE)</f>
        <v>Dr. Olu Abisola</v>
      </c>
      <c r="M3743" t="str">
        <f>VLOOKUP(G3743, insurance!A:B, 2, FALSE)</f>
        <v>Aviva</v>
      </c>
      <c r="N3743">
        <f>VLOOKUP(B3743, patient!A:D, 4, FALSE)</f>
        <v>21</v>
      </c>
      <c r="O3743" t="str">
        <f>VLOOKUP(B3743, patient!A:C, 3, FALSE)</f>
        <v>Male</v>
      </c>
      <c r="P3743" t="str">
        <f>VLOOKUP(B3743, patient!A:F, 6, FALSE)</f>
        <v>Other</v>
      </c>
      <c r="Q3743" t="s">
        <v>491</v>
      </c>
      <c r="R3743">
        <v>214</v>
      </c>
      <c r="S3743">
        <v>137</v>
      </c>
      <c r="T3743" s="1">
        <v>45695</v>
      </c>
      <c r="U3743" s="1" t="str">
        <f t="shared" si="174"/>
        <v>Yes</v>
      </c>
      <c r="V3743">
        <v>7</v>
      </c>
      <c r="W3743" t="s">
        <v>494</v>
      </c>
      <c r="X3743" t="s">
        <v>488</v>
      </c>
      <c r="Y3743" t="str">
        <f t="shared" si="175"/>
        <v>Scheduled</v>
      </c>
      <c r="Z3743" t="s">
        <v>489</v>
      </c>
      <c r="AC3743" t="s">
        <v>490</v>
      </c>
      <c r="AD3743">
        <v>245.7</v>
      </c>
      <c r="AE3743">
        <v>0</v>
      </c>
      <c r="AF3743" t="str">
        <f t="shared" si="176"/>
        <v>Jan</v>
      </c>
    </row>
    <row r="3744" spans="1:32" x14ac:dyDescent="0.25">
      <c r="A3744" s="1">
        <v>45666</v>
      </c>
      <c r="B3744">
        <v>4900</v>
      </c>
      <c r="C3744">
        <v>1</v>
      </c>
      <c r="D3744">
        <v>3</v>
      </c>
      <c r="E3744">
        <v>2</v>
      </c>
      <c r="F3744">
        <v>1</v>
      </c>
      <c r="G3744">
        <v>3</v>
      </c>
      <c r="H3744">
        <f>VLOOKUP(B3744, patient!A:E, 5, FALSE)</f>
        <v>10</v>
      </c>
      <c r="I3744" t="str">
        <f>VLOOKUP(H3744, city!A:B, 2, FALSE)</f>
        <v>Edinburgh</v>
      </c>
      <c r="J3744" t="str">
        <f>VLOOKUP(E3744, diagnosis!A:B, 2, FALSE)</f>
        <v>Asthma</v>
      </c>
      <c r="K3744" t="str">
        <f>VLOOKUP(D3744, department!A:B, 2, FALSE)</f>
        <v>Neurology</v>
      </c>
      <c r="L3744" t="str">
        <f>VLOOKUP(C3744, provider!A:B, 2, FALSE)</f>
        <v>Dr. Olu Abisola</v>
      </c>
      <c r="M3744" t="str">
        <f>VLOOKUP(G3744, insurance!A:B, 2, FALSE)</f>
        <v>Allianz</v>
      </c>
      <c r="N3744">
        <f>VLOOKUP(B3744, patient!A:D, 4, FALSE)</f>
        <v>46</v>
      </c>
      <c r="O3744" t="str">
        <f>VLOOKUP(B3744, patient!A:C, 3, FALSE)</f>
        <v>Male</v>
      </c>
      <c r="P3744" t="str">
        <f>VLOOKUP(B3744, patient!A:F, 6, FALSE)</f>
        <v>Hispanic</v>
      </c>
      <c r="Q3744" t="s">
        <v>491</v>
      </c>
      <c r="R3744">
        <v>749</v>
      </c>
      <c r="S3744">
        <v>112</v>
      </c>
      <c r="U3744" s="1" t="str">
        <f t="shared" si="174"/>
        <v>No</v>
      </c>
      <c r="V3744">
        <v>8</v>
      </c>
      <c r="W3744" t="s">
        <v>487</v>
      </c>
      <c r="X3744" t="s">
        <v>488</v>
      </c>
      <c r="Y3744" t="str">
        <f t="shared" si="175"/>
        <v>Scheduled</v>
      </c>
      <c r="Z3744" t="s">
        <v>497</v>
      </c>
      <c r="AA3744" s="1">
        <v>45673</v>
      </c>
      <c r="AB3744" s="1">
        <v>45666</v>
      </c>
      <c r="AC3744" t="s">
        <v>498</v>
      </c>
      <c r="AD3744">
        <v>609.70000000000005</v>
      </c>
      <c r="AE3744">
        <v>10</v>
      </c>
      <c r="AF3744" t="str">
        <f t="shared" si="176"/>
        <v>Jan</v>
      </c>
    </row>
    <row r="3745" spans="1:32" x14ac:dyDescent="0.25">
      <c r="A3745" s="1">
        <v>45666</v>
      </c>
      <c r="B3745">
        <v>779</v>
      </c>
      <c r="C3745">
        <v>1</v>
      </c>
      <c r="D3745">
        <v>3</v>
      </c>
      <c r="E3745">
        <v>2</v>
      </c>
      <c r="F3745">
        <v>5</v>
      </c>
      <c r="G3745">
        <v>3</v>
      </c>
      <c r="H3745">
        <f>VLOOKUP(B3745, patient!A:E, 5, FALSE)</f>
        <v>4</v>
      </c>
      <c r="I3745" t="str">
        <f>VLOOKUP(H3745, city!A:B, 2, FALSE)</f>
        <v>Birmingham</v>
      </c>
      <c r="J3745" t="str">
        <f>VLOOKUP(E3745, diagnosis!A:B, 2, FALSE)</f>
        <v>Asthma</v>
      </c>
      <c r="K3745" t="str">
        <f>VLOOKUP(D3745, department!A:B, 2, FALSE)</f>
        <v>Neurology</v>
      </c>
      <c r="L3745" t="str">
        <f>VLOOKUP(C3745, provider!A:B, 2, FALSE)</f>
        <v>Dr. Olu Abisola</v>
      </c>
      <c r="M3745" t="str">
        <f>VLOOKUP(G3745, insurance!A:B, 2, FALSE)</f>
        <v>Allianz</v>
      </c>
      <c r="N3745">
        <f>VLOOKUP(B3745, patient!A:D, 4, FALSE)</f>
        <v>31</v>
      </c>
      <c r="O3745" t="str">
        <f>VLOOKUP(B3745, patient!A:C, 3, FALSE)</f>
        <v>Female</v>
      </c>
      <c r="P3745" t="str">
        <f>VLOOKUP(B3745, patient!A:F, 6, FALSE)</f>
        <v>Black</v>
      </c>
      <c r="Q3745" t="s">
        <v>492</v>
      </c>
      <c r="R3745">
        <v>959</v>
      </c>
      <c r="S3745">
        <v>118</v>
      </c>
      <c r="U3745" s="1" t="str">
        <f t="shared" si="174"/>
        <v>No</v>
      </c>
      <c r="V3745">
        <v>9</v>
      </c>
      <c r="W3745" t="s">
        <v>492</v>
      </c>
      <c r="X3745" t="s">
        <v>488</v>
      </c>
      <c r="Y3745" t="str">
        <f t="shared" si="175"/>
        <v>Scheduled</v>
      </c>
      <c r="Z3745" t="s">
        <v>497</v>
      </c>
      <c r="AA3745" s="1">
        <v>45668</v>
      </c>
      <c r="AB3745" s="1">
        <v>45666</v>
      </c>
      <c r="AC3745" t="s">
        <v>496</v>
      </c>
      <c r="AD3745">
        <v>788.9</v>
      </c>
      <c r="AE3745">
        <v>50</v>
      </c>
      <c r="AF3745" t="str">
        <f t="shared" si="176"/>
        <v>Jan</v>
      </c>
    </row>
    <row r="3746" spans="1:32" x14ac:dyDescent="0.25">
      <c r="A3746" s="1">
        <v>45666</v>
      </c>
      <c r="B3746">
        <v>1575</v>
      </c>
      <c r="C3746">
        <v>1</v>
      </c>
      <c r="D3746">
        <v>3</v>
      </c>
      <c r="E3746">
        <v>2</v>
      </c>
      <c r="F3746">
        <v>1</v>
      </c>
      <c r="G3746">
        <v>3</v>
      </c>
      <c r="H3746">
        <f>VLOOKUP(B3746, patient!A:E, 5, FALSE)</f>
        <v>10</v>
      </c>
      <c r="I3746" t="str">
        <f>VLOOKUP(H3746, city!A:B, 2, FALSE)</f>
        <v>Edinburgh</v>
      </c>
      <c r="J3746" t="str">
        <f>VLOOKUP(E3746, diagnosis!A:B, 2, FALSE)</f>
        <v>Asthma</v>
      </c>
      <c r="K3746" t="str">
        <f>VLOOKUP(D3746, department!A:B, 2, FALSE)</f>
        <v>Neurology</v>
      </c>
      <c r="L3746" t="str">
        <f>VLOOKUP(C3746, provider!A:B, 2, FALSE)</f>
        <v>Dr. Olu Abisola</v>
      </c>
      <c r="M3746" t="str">
        <f>VLOOKUP(G3746, insurance!A:B, 2, FALSE)</f>
        <v>Allianz</v>
      </c>
      <c r="N3746">
        <f>VLOOKUP(B3746, patient!A:D, 4, FALSE)</f>
        <v>20</v>
      </c>
      <c r="O3746" t="str">
        <f>VLOOKUP(B3746, patient!A:C, 3, FALSE)</f>
        <v>Male</v>
      </c>
      <c r="P3746" t="str">
        <f>VLOOKUP(B3746, patient!A:F, 6, FALSE)</f>
        <v>Black</v>
      </c>
      <c r="Q3746" t="s">
        <v>492</v>
      </c>
      <c r="R3746">
        <v>130</v>
      </c>
      <c r="S3746">
        <v>96</v>
      </c>
      <c r="T3746" s="1">
        <v>45675</v>
      </c>
      <c r="U3746" s="1" t="str">
        <f t="shared" si="174"/>
        <v>Yes</v>
      </c>
      <c r="V3746">
        <v>9</v>
      </c>
      <c r="W3746" t="s">
        <v>494</v>
      </c>
      <c r="X3746" t="s">
        <v>488</v>
      </c>
      <c r="Y3746" t="str">
        <f t="shared" si="175"/>
        <v>Scheduled</v>
      </c>
      <c r="Z3746" t="s">
        <v>497</v>
      </c>
      <c r="AC3746" t="s">
        <v>490</v>
      </c>
      <c r="AD3746">
        <v>158.19999999999999</v>
      </c>
      <c r="AE3746">
        <v>0</v>
      </c>
      <c r="AF3746" t="str">
        <f t="shared" si="176"/>
        <v>Jan</v>
      </c>
    </row>
    <row r="3747" spans="1:32" x14ac:dyDescent="0.25">
      <c r="A3747" s="1">
        <v>45666</v>
      </c>
      <c r="B3747">
        <v>1741</v>
      </c>
      <c r="C3747">
        <v>1</v>
      </c>
      <c r="D3747">
        <v>1</v>
      </c>
      <c r="E3747">
        <v>2</v>
      </c>
      <c r="F3747">
        <v>4</v>
      </c>
      <c r="G3747">
        <v>2</v>
      </c>
      <c r="H3747">
        <f>VLOOKUP(B3747, patient!A:E, 5, FALSE)</f>
        <v>4</v>
      </c>
      <c r="I3747" t="str">
        <f>VLOOKUP(H3747, city!A:B, 2, FALSE)</f>
        <v>Birmingham</v>
      </c>
      <c r="J3747" t="str">
        <f>VLOOKUP(E3747, diagnosis!A:B, 2, FALSE)</f>
        <v>Asthma</v>
      </c>
      <c r="K3747" t="str">
        <f>VLOOKUP(D3747, department!A:B, 2, FALSE)</f>
        <v>Cardiology</v>
      </c>
      <c r="L3747" t="str">
        <f>VLOOKUP(C3747, provider!A:B, 2, FALSE)</f>
        <v>Dr. Olu Abisola</v>
      </c>
      <c r="M3747" t="str">
        <f>VLOOKUP(G3747, insurance!A:B, 2, FALSE)</f>
        <v>AXA</v>
      </c>
      <c r="N3747">
        <f>VLOOKUP(B3747, patient!A:D, 4, FALSE)</f>
        <v>41</v>
      </c>
      <c r="O3747" t="str">
        <f>VLOOKUP(B3747, patient!A:C, 3, FALSE)</f>
        <v>Female</v>
      </c>
      <c r="P3747" t="str">
        <f>VLOOKUP(B3747, patient!A:F, 6, FALSE)</f>
        <v>Other</v>
      </c>
      <c r="Q3747" t="s">
        <v>491</v>
      </c>
      <c r="R3747">
        <v>91</v>
      </c>
      <c r="S3747">
        <v>102</v>
      </c>
      <c r="T3747" s="1">
        <v>45673</v>
      </c>
      <c r="U3747" s="1" t="str">
        <f t="shared" si="174"/>
        <v>Yes</v>
      </c>
      <c r="V3747">
        <v>5</v>
      </c>
      <c r="W3747" t="s">
        <v>494</v>
      </c>
      <c r="X3747" t="s">
        <v>495</v>
      </c>
      <c r="Y3747" t="str">
        <f t="shared" si="175"/>
        <v>Emergency</v>
      </c>
      <c r="Z3747" t="s">
        <v>497</v>
      </c>
      <c r="AC3747" t="s">
        <v>490</v>
      </c>
      <c r="AD3747">
        <v>135.1</v>
      </c>
      <c r="AE3747">
        <v>0</v>
      </c>
      <c r="AF3747" t="str">
        <f t="shared" si="176"/>
        <v>Jan</v>
      </c>
    </row>
    <row r="3748" spans="1:32" x14ac:dyDescent="0.25">
      <c r="A3748" s="1">
        <v>45666</v>
      </c>
      <c r="B3748">
        <v>2580</v>
      </c>
      <c r="C3748">
        <v>1</v>
      </c>
      <c r="D3748">
        <v>5</v>
      </c>
      <c r="E3748">
        <v>2</v>
      </c>
      <c r="F3748">
        <v>3</v>
      </c>
      <c r="G3748">
        <v>3</v>
      </c>
      <c r="H3748">
        <f>VLOOKUP(B3748, patient!A:E, 5, FALSE)</f>
        <v>10</v>
      </c>
      <c r="I3748" t="str">
        <f>VLOOKUP(H3748, city!A:B, 2, FALSE)</f>
        <v>Edinburgh</v>
      </c>
      <c r="J3748" t="str">
        <f>VLOOKUP(E3748, diagnosis!A:B, 2, FALSE)</f>
        <v>Asthma</v>
      </c>
      <c r="K3748" t="str">
        <f>VLOOKUP(D3748, department!A:B, 2, FALSE)</f>
        <v>Pediatrics</v>
      </c>
      <c r="L3748" t="str">
        <f>VLOOKUP(C3748, provider!A:B, 2, FALSE)</f>
        <v>Dr. Olu Abisola</v>
      </c>
      <c r="M3748" t="str">
        <f>VLOOKUP(G3748, insurance!A:B, 2, FALSE)</f>
        <v>Allianz</v>
      </c>
      <c r="N3748">
        <f>VLOOKUP(B3748, patient!A:D, 4, FALSE)</f>
        <v>54</v>
      </c>
      <c r="O3748" t="str">
        <f>VLOOKUP(B3748, patient!A:C, 3, FALSE)</f>
        <v>Female</v>
      </c>
      <c r="P3748" t="str">
        <f>VLOOKUP(B3748, patient!A:F, 6, FALSE)</f>
        <v>Hispanic</v>
      </c>
      <c r="Q3748" t="s">
        <v>492</v>
      </c>
      <c r="R3748">
        <v>433</v>
      </c>
      <c r="S3748">
        <v>134</v>
      </c>
      <c r="U3748" s="1" t="str">
        <f t="shared" si="174"/>
        <v>No</v>
      </c>
      <c r="V3748">
        <v>6</v>
      </c>
      <c r="W3748" t="s">
        <v>487</v>
      </c>
      <c r="X3748" t="s">
        <v>488</v>
      </c>
      <c r="Y3748" t="str">
        <f t="shared" si="175"/>
        <v>Scheduled</v>
      </c>
      <c r="Z3748" t="s">
        <v>489</v>
      </c>
      <c r="AA3748" s="1">
        <v>45668</v>
      </c>
      <c r="AB3748" s="1">
        <v>45666</v>
      </c>
      <c r="AC3748" t="s">
        <v>498</v>
      </c>
      <c r="AD3748">
        <v>403.9</v>
      </c>
      <c r="AE3748">
        <v>10</v>
      </c>
      <c r="AF3748" t="str">
        <f t="shared" si="176"/>
        <v>Jan</v>
      </c>
    </row>
    <row r="3749" spans="1:32" x14ac:dyDescent="0.25">
      <c r="A3749" s="1">
        <v>45666</v>
      </c>
      <c r="B3749">
        <v>1602</v>
      </c>
      <c r="C3749">
        <v>1</v>
      </c>
      <c r="D3749">
        <v>2</v>
      </c>
      <c r="E3749">
        <v>2</v>
      </c>
      <c r="F3749">
        <v>5</v>
      </c>
      <c r="G3749">
        <v>2</v>
      </c>
      <c r="H3749">
        <f>VLOOKUP(B3749, patient!A:E, 5, FALSE)</f>
        <v>4</v>
      </c>
      <c r="I3749" t="str">
        <f>VLOOKUP(H3749, city!A:B, 2, FALSE)</f>
        <v>Birmingham</v>
      </c>
      <c r="J3749" t="str">
        <f>VLOOKUP(E3749, diagnosis!A:B, 2, FALSE)</f>
        <v>Asthma</v>
      </c>
      <c r="K3749" t="str">
        <f>VLOOKUP(D3749, department!A:B, 2, FALSE)</f>
        <v>General Surgery</v>
      </c>
      <c r="L3749" t="str">
        <f>VLOOKUP(C3749, provider!A:B, 2, FALSE)</f>
        <v>Dr. Olu Abisola</v>
      </c>
      <c r="M3749" t="str">
        <f>VLOOKUP(G3749, insurance!A:B, 2, FALSE)</f>
        <v>AXA</v>
      </c>
      <c r="N3749">
        <f>VLOOKUP(B3749, patient!A:D, 4, FALSE)</f>
        <v>33</v>
      </c>
      <c r="O3749" t="str">
        <f>VLOOKUP(B3749, patient!A:C, 3, FALSE)</f>
        <v>Male</v>
      </c>
      <c r="P3749" t="str">
        <f>VLOOKUP(B3749, patient!A:F, 6, FALSE)</f>
        <v>Hispanic</v>
      </c>
      <c r="Q3749" t="s">
        <v>491</v>
      </c>
      <c r="R3749">
        <v>174</v>
      </c>
      <c r="S3749">
        <v>80</v>
      </c>
      <c r="T3749" s="1">
        <v>45686</v>
      </c>
      <c r="U3749" s="1" t="str">
        <f t="shared" si="174"/>
        <v>Yes</v>
      </c>
      <c r="V3749">
        <v>7</v>
      </c>
      <c r="W3749" t="s">
        <v>492</v>
      </c>
      <c r="X3749" t="s">
        <v>488</v>
      </c>
      <c r="Y3749" t="str">
        <f t="shared" si="175"/>
        <v>Scheduled</v>
      </c>
      <c r="Z3749" t="s">
        <v>497</v>
      </c>
      <c r="AC3749" t="s">
        <v>490</v>
      </c>
      <c r="AE3749">
        <v>0</v>
      </c>
      <c r="AF3749" t="str">
        <f t="shared" si="176"/>
        <v>Jan</v>
      </c>
    </row>
    <row r="3750" spans="1:32" x14ac:dyDescent="0.25">
      <c r="A3750" s="1">
        <v>45666</v>
      </c>
      <c r="B3750">
        <v>2992</v>
      </c>
      <c r="C3750">
        <v>1</v>
      </c>
      <c r="D3750">
        <v>2</v>
      </c>
      <c r="E3750">
        <v>2</v>
      </c>
      <c r="F3750">
        <v>5</v>
      </c>
      <c r="G3750">
        <v>1</v>
      </c>
      <c r="H3750">
        <f>VLOOKUP(B3750, patient!A:E, 5, FALSE)</f>
        <v>10</v>
      </c>
      <c r="I3750" t="str">
        <f>VLOOKUP(H3750, city!A:B, 2, FALSE)</f>
        <v>Edinburgh</v>
      </c>
      <c r="J3750" t="str">
        <f>VLOOKUP(E3750, diagnosis!A:B, 2, FALSE)</f>
        <v>Asthma</v>
      </c>
      <c r="K3750" t="str">
        <f>VLOOKUP(D3750, department!A:B, 2, FALSE)</f>
        <v>General Surgery</v>
      </c>
      <c r="L3750" t="str">
        <f>VLOOKUP(C3750, provider!A:B, 2, FALSE)</f>
        <v>Dr. Olu Abisola</v>
      </c>
      <c r="M3750" t="str">
        <f>VLOOKUP(G3750, insurance!A:B, 2, FALSE)</f>
        <v>Aviva</v>
      </c>
      <c r="N3750">
        <f>VLOOKUP(B3750, patient!A:D, 4, FALSE)</f>
        <v>75</v>
      </c>
      <c r="O3750" t="str">
        <f>VLOOKUP(B3750, patient!A:C, 3, FALSE)</f>
        <v>Female</v>
      </c>
      <c r="P3750" t="str">
        <f>VLOOKUP(B3750, patient!A:F, 6, FALSE)</f>
        <v>Hispanic</v>
      </c>
      <c r="Q3750" t="s">
        <v>491</v>
      </c>
      <c r="R3750">
        <v>136</v>
      </c>
      <c r="S3750">
        <v>119</v>
      </c>
      <c r="T3750" s="1">
        <v>45695</v>
      </c>
      <c r="U3750" s="1" t="str">
        <f t="shared" si="174"/>
        <v>Yes</v>
      </c>
      <c r="V3750">
        <v>10</v>
      </c>
      <c r="W3750" t="s">
        <v>492</v>
      </c>
      <c r="X3750" t="s">
        <v>488</v>
      </c>
      <c r="Y3750" t="str">
        <f t="shared" si="175"/>
        <v>Scheduled</v>
      </c>
      <c r="Z3750" t="s">
        <v>497</v>
      </c>
      <c r="AC3750" t="s">
        <v>490</v>
      </c>
      <c r="AD3750">
        <v>178.5</v>
      </c>
      <c r="AE3750">
        <v>0</v>
      </c>
      <c r="AF3750" t="str">
        <f t="shared" si="176"/>
        <v>Jan</v>
      </c>
    </row>
    <row r="3751" spans="1:32" x14ac:dyDescent="0.25">
      <c r="A3751" s="1">
        <v>45666</v>
      </c>
      <c r="B3751">
        <v>1909</v>
      </c>
      <c r="C3751">
        <v>1</v>
      </c>
      <c r="D3751">
        <v>3</v>
      </c>
      <c r="E3751">
        <v>2</v>
      </c>
      <c r="F3751">
        <v>2</v>
      </c>
      <c r="G3751">
        <v>3</v>
      </c>
      <c r="H3751">
        <f>VLOOKUP(B3751, patient!A:E, 5, FALSE)</f>
        <v>4</v>
      </c>
      <c r="I3751" t="str">
        <f>VLOOKUP(H3751, city!A:B, 2, FALSE)</f>
        <v>Birmingham</v>
      </c>
      <c r="J3751" t="str">
        <f>VLOOKUP(E3751, diagnosis!A:B, 2, FALSE)</f>
        <v>Asthma</v>
      </c>
      <c r="K3751" t="str">
        <f>VLOOKUP(D3751, department!A:B, 2, FALSE)</f>
        <v>Neurology</v>
      </c>
      <c r="L3751" t="str">
        <f>VLOOKUP(C3751, provider!A:B, 2, FALSE)</f>
        <v>Dr. Olu Abisola</v>
      </c>
      <c r="M3751" t="str">
        <f>VLOOKUP(G3751, insurance!A:B, 2, FALSE)</f>
        <v>Allianz</v>
      </c>
      <c r="N3751">
        <f>VLOOKUP(B3751, patient!A:D, 4, FALSE)</f>
        <v>72</v>
      </c>
      <c r="O3751" t="str">
        <f>VLOOKUP(B3751, patient!A:C, 3, FALSE)</f>
        <v>Female</v>
      </c>
      <c r="P3751" t="str">
        <f>VLOOKUP(B3751, patient!A:F, 6, FALSE)</f>
        <v>Asian</v>
      </c>
      <c r="Q3751" t="s">
        <v>486</v>
      </c>
      <c r="R3751">
        <v>483</v>
      </c>
      <c r="S3751">
        <v>153</v>
      </c>
      <c r="T3751" s="1">
        <v>45692</v>
      </c>
      <c r="U3751" s="1" t="str">
        <f t="shared" si="174"/>
        <v>Yes</v>
      </c>
      <c r="V3751">
        <v>2</v>
      </c>
      <c r="W3751" t="s">
        <v>487</v>
      </c>
      <c r="X3751" t="s">
        <v>495</v>
      </c>
      <c r="Y3751" t="str">
        <f t="shared" si="175"/>
        <v>Emergency</v>
      </c>
      <c r="Z3751" t="s">
        <v>489</v>
      </c>
      <c r="AC3751" t="s">
        <v>490</v>
      </c>
      <c r="AD3751">
        <v>445.2</v>
      </c>
      <c r="AE3751">
        <v>0</v>
      </c>
      <c r="AF3751" t="str">
        <f t="shared" si="176"/>
        <v>Jan</v>
      </c>
    </row>
    <row r="3752" spans="1:32" x14ac:dyDescent="0.25">
      <c r="A3752" s="1">
        <v>45667</v>
      </c>
      <c r="B3752">
        <v>1794</v>
      </c>
      <c r="C3752">
        <v>1</v>
      </c>
      <c r="D3752">
        <v>1</v>
      </c>
      <c r="E3752">
        <v>2</v>
      </c>
      <c r="F3752">
        <v>4</v>
      </c>
      <c r="G3752">
        <v>2</v>
      </c>
      <c r="H3752">
        <f>VLOOKUP(B3752, patient!A:E, 5, FALSE)</f>
        <v>10</v>
      </c>
      <c r="I3752" t="str">
        <f>VLOOKUP(H3752, city!A:B, 2, FALSE)</f>
        <v>Edinburgh</v>
      </c>
      <c r="J3752" t="str">
        <f>VLOOKUP(E3752, diagnosis!A:B, 2, FALSE)</f>
        <v>Asthma</v>
      </c>
      <c r="K3752" t="str">
        <f>VLOOKUP(D3752, department!A:B, 2, FALSE)</f>
        <v>Cardiology</v>
      </c>
      <c r="L3752" t="str">
        <f>VLOOKUP(C3752, provider!A:B, 2, FALSE)</f>
        <v>Dr. Olu Abisola</v>
      </c>
      <c r="M3752" t="str">
        <f>VLOOKUP(G3752, insurance!A:B, 2, FALSE)</f>
        <v>AXA</v>
      </c>
      <c r="N3752">
        <f>VLOOKUP(B3752, patient!A:D, 4, FALSE)</f>
        <v>69</v>
      </c>
      <c r="O3752" t="str">
        <f>VLOOKUP(B3752, patient!A:C, 3, FALSE)</f>
        <v>Male</v>
      </c>
      <c r="P3752" t="str">
        <f>VLOOKUP(B3752, patient!A:F, 6, FALSE)</f>
        <v>Hispanic</v>
      </c>
      <c r="Q3752" t="s">
        <v>491</v>
      </c>
      <c r="R3752">
        <v>855</v>
      </c>
      <c r="S3752">
        <v>98</v>
      </c>
      <c r="T3752" s="1">
        <v>45680</v>
      </c>
      <c r="U3752" s="1" t="str">
        <f t="shared" si="174"/>
        <v>Yes</v>
      </c>
      <c r="V3752">
        <v>9</v>
      </c>
      <c r="W3752" t="s">
        <v>492</v>
      </c>
      <c r="X3752" t="s">
        <v>488</v>
      </c>
      <c r="Y3752" t="str">
        <f t="shared" si="175"/>
        <v>Scheduled</v>
      </c>
      <c r="Z3752" t="s">
        <v>497</v>
      </c>
      <c r="AC3752" t="s">
        <v>490</v>
      </c>
      <c r="AD3752">
        <v>667.1</v>
      </c>
      <c r="AE3752">
        <v>0</v>
      </c>
      <c r="AF3752" t="str">
        <f t="shared" si="176"/>
        <v>Jan</v>
      </c>
    </row>
    <row r="3753" spans="1:32" x14ac:dyDescent="0.25">
      <c r="A3753" s="1">
        <v>45667</v>
      </c>
      <c r="B3753">
        <v>1825</v>
      </c>
      <c r="C3753">
        <v>1</v>
      </c>
      <c r="D3753">
        <v>5</v>
      </c>
      <c r="E3753">
        <v>2</v>
      </c>
      <c r="F3753">
        <v>5</v>
      </c>
      <c r="G3753">
        <v>2</v>
      </c>
      <c r="H3753">
        <f>VLOOKUP(B3753, patient!A:E, 5, FALSE)</f>
        <v>4</v>
      </c>
      <c r="I3753" t="str">
        <f>VLOOKUP(H3753, city!A:B, 2, FALSE)</f>
        <v>Birmingham</v>
      </c>
      <c r="J3753" t="str">
        <f>VLOOKUP(E3753, diagnosis!A:B, 2, FALSE)</f>
        <v>Asthma</v>
      </c>
      <c r="K3753" t="str">
        <f>VLOOKUP(D3753, department!A:B, 2, FALSE)</f>
        <v>Pediatrics</v>
      </c>
      <c r="L3753" t="str">
        <f>VLOOKUP(C3753, provider!A:B, 2, FALSE)</f>
        <v>Dr. Olu Abisola</v>
      </c>
      <c r="M3753" t="str">
        <f>VLOOKUP(G3753, insurance!A:B, 2, FALSE)</f>
        <v>AXA</v>
      </c>
      <c r="N3753">
        <f>VLOOKUP(B3753, patient!A:D, 4, FALSE)</f>
        <v>21</v>
      </c>
      <c r="O3753" t="str">
        <f>VLOOKUP(B3753, patient!A:C, 3, FALSE)</f>
        <v>Female</v>
      </c>
      <c r="P3753" t="str">
        <f>VLOOKUP(B3753, patient!A:F, 6, FALSE)</f>
        <v>White</v>
      </c>
      <c r="Q3753" t="s">
        <v>486</v>
      </c>
      <c r="R3753">
        <v>941</v>
      </c>
      <c r="S3753">
        <v>25</v>
      </c>
      <c r="T3753" s="1">
        <v>45682</v>
      </c>
      <c r="U3753" s="1" t="str">
        <f t="shared" si="174"/>
        <v>Yes</v>
      </c>
      <c r="V3753">
        <v>1</v>
      </c>
      <c r="W3753" t="s">
        <v>487</v>
      </c>
      <c r="X3753" t="s">
        <v>488</v>
      </c>
      <c r="Y3753" t="str">
        <f t="shared" si="175"/>
        <v>Scheduled</v>
      </c>
      <c r="Z3753" t="s">
        <v>497</v>
      </c>
      <c r="AC3753" t="s">
        <v>490</v>
      </c>
      <c r="AE3753">
        <v>0</v>
      </c>
      <c r="AF3753" t="str">
        <f t="shared" si="176"/>
        <v>Jan</v>
      </c>
    </row>
    <row r="3754" spans="1:32" x14ac:dyDescent="0.25">
      <c r="A3754" s="1">
        <v>45667</v>
      </c>
      <c r="B3754">
        <v>1685</v>
      </c>
      <c r="C3754">
        <v>1</v>
      </c>
      <c r="D3754">
        <v>4</v>
      </c>
      <c r="E3754">
        <v>2</v>
      </c>
      <c r="F3754">
        <v>5</v>
      </c>
      <c r="G3754">
        <v>1</v>
      </c>
      <c r="H3754">
        <f>VLOOKUP(B3754, patient!A:E, 5, FALSE)</f>
        <v>10</v>
      </c>
      <c r="I3754" t="str">
        <f>VLOOKUP(H3754, city!A:B, 2, FALSE)</f>
        <v>Edinburgh</v>
      </c>
      <c r="J3754" t="str">
        <f>VLOOKUP(E3754, diagnosis!A:B, 2, FALSE)</f>
        <v>Asthma</v>
      </c>
      <c r="K3754" t="str">
        <f>VLOOKUP(D3754, department!A:B, 2, FALSE)</f>
        <v>Orthopedics</v>
      </c>
      <c r="L3754" t="str">
        <f>VLOOKUP(C3754, provider!A:B, 2, FALSE)</f>
        <v>Dr. Olu Abisola</v>
      </c>
      <c r="M3754" t="str">
        <f>VLOOKUP(G3754, insurance!A:B, 2, FALSE)</f>
        <v>Aviva</v>
      </c>
      <c r="N3754">
        <f>VLOOKUP(B3754, patient!A:D, 4, FALSE)</f>
        <v>73</v>
      </c>
      <c r="O3754" t="str">
        <f>VLOOKUP(B3754, patient!A:C, 3, FALSE)</f>
        <v>Female</v>
      </c>
      <c r="P3754" t="str">
        <f>VLOOKUP(B3754, patient!A:F, 6, FALSE)</f>
        <v>White</v>
      </c>
      <c r="Q3754" t="s">
        <v>492</v>
      </c>
      <c r="R3754">
        <v>222</v>
      </c>
      <c r="S3754">
        <v>85</v>
      </c>
      <c r="U3754" s="1" t="str">
        <f t="shared" si="174"/>
        <v>No</v>
      </c>
      <c r="V3754">
        <v>6</v>
      </c>
      <c r="W3754" t="s">
        <v>492</v>
      </c>
      <c r="X3754" t="s">
        <v>495</v>
      </c>
      <c r="Y3754" t="str">
        <f t="shared" si="175"/>
        <v>Emergency</v>
      </c>
      <c r="Z3754" t="s">
        <v>497</v>
      </c>
      <c r="AA3754" s="1">
        <v>45670</v>
      </c>
      <c r="AB3754" s="1">
        <v>45667</v>
      </c>
      <c r="AC3754" t="s">
        <v>493</v>
      </c>
      <c r="AD3754">
        <v>235.9</v>
      </c>
      <c r="AE3754">
        <v>30</v>
      </c>
      <c r="AF3754" t="str">
        <f t="shared" si="176"/>
        <v>Jan</v>
      </c>
    </row>
    <row r="3755" spans="1:32" x14ac:dyDescent="0.25">
      <c r="A3755" s="1">
        <v>45667</v>
      </c>
      <c r="B3755">
        <v>3258</v>
      </c>
      <c r="C3755">
        <v>1</v>
      </c>
      <c r="D3755">
        <v>3</v>
      </c>
      <c r="E3755">
        <v>2</v>
      </c>
      <c r="F3755">
        <v>4</v>
      </c>
      <c r="G3755">
        <v>1</v>
      </c>
      <c r="H3755">
        <f>VLOOKUP(B3755, patient!A:E, 5, FALSE)</f>
        <v>4</v>
      </c>
      <c r="I3755" t="str">
        <f>VLOOKUP(H3755, city!A:B, 2, FALSE)</f>
        <v>Birmingham</v>
      </c>
      <c r="J3755" t="str">
        <f>VLOOKUP(E3755, diagnosis!A:B, 2, FALSE)</f>
        <v>Asthma</v>
      </c>
      <c r="K3755" t="str">
        <f>VLOOKUP(D3755, department!A:B, 2, FALSE)</f>
        <v>Neurology</v>
      </c>
      <c r="L3755" t="str">
        <f>VLOOKUP(C3755, provider!A:B, 2, FALSE)</f>
        <v>Dr. Olu Abisola</v>
      </c>
      <c r="M3755" t="str">
        <f>VLOOKUP(G3755, insurance!A:B, 2, FALSE)</f>
        <v>Aviva</v>
      </c>
      <c r="N3755">
        <f>VLOOKUP(B3755, patient!A:D, 4, FALSE)</f>
        <v>79</v>
      </c>
      <c r="O3755" t="str">
        <f>VLOOKUP(B3755, patient!A:C, 3, FALSE)</f>
        <v>Female</v>
      </c>
      <c r="P3755" t="str">
        <f>VLOOKUP(B3755, patient!A:F, 6, FALSE)</f>
        <v>Hispanic</v>
      </c>
      <c r="Q3755" t="s">
        <v>491</v>
      </c>
      <c r="R3755">
        <v>649</v>
      </c>
      <c r="S3755">
        <v>183</v>
      </c>
      <c r="U3755" s="1" t="str">
        <f t="shared" si="174"/>
        <v>No</v>
      </c>
      <c r="V3755">
        <v>6</v>
      </c>
      <c r="W3755" t="s">
        <v>494</v>
      </c>
      <c r="X3755" t="s">
        <v>495</v>
      </c>
      <c r="Y3755" t="str">
        <f t="shared" si="175"/>
        <v>Emergency</v>
      </c>
      <c r="Z3755" t="s">
        <v>497</v>
      </c>
      <c r="AA3755" s="1">
        <v>45675</v>
      </c>
      <c r="AB3755" s="1">
        <v>45667</v>
      </c>
      <c r="AC3755" t="s">
        <v>493</v>
      </c>
      <c r="AD3755">
        <v>603.4</v>
      </c>
      <c r="AE3755">
        <v>30</v>
      </c>
      <c r="AF3755" t="str">
        <f t="shared" si="176"/>
        <v>Jan</v>
      </c>
    </row>
    <row r="3756" spans="1:32" x14ac:dyDescent="0.25">
      <c r="A3756" s="1">
        <v>45667</v>
      </c>
      <c r="B3756">
        <v>3436</v>
      </c>
      <c r="C3756">
        <v>1</v>
      </c>
      <c r="D3756">
        <v>4</v>
      </c>
      <c r="E3756">
        <v>2</v>
      </c>
      <c r="F3756">
        <v>5</v>
      </c>
      <c r="G3756">
        <v>1</v>
      </c>
      <c r="H3756">
        <f>VLOOKUP(B3756, patient!A:E, 5, FALSE)</f>
        <v>10</v>
      </c>
      <c r="I3756" t="str">
        <f>VLOOKUP(H3756, city!A:B, 2, FALSE)</f>
        <v>Edinburgh</v>
      </c>
      <c r="J3756" t="str">
        <f>VLOOKUP(E3756, diagnosis!A:B, 2, FALSE)</f>
        <v>Asthma</v>
      </c>
      <c r="K3756" t="str">
        <f>VLOOKUP(D3756, department!A:B, 2, FALSE)</f>
        <v>Orthopedics</v>
      </c>
      <c r="L3756" t="str">
        <f>VLOOKUP(C3756, provider!A:B, 2, FALSE)</f>
        <v>Dr. Olu Abisola</v>
      </c>
      <c r="M3756" t="str">
        <f>VLOOKUP(G3756, insurance!A:B, 2, FALSE)</f>
        <v>Aviva</v>
      </c>
      <c r="N3756">
        <f>VLOOKUP(B3756, patient!A:D, 4, FALSE)</f>
        <v>41</v>
      </c>
      <c r="O3756" t="str">
        <f>VLOOKUP(B3756, patient!A:C, 3, FALSE)</f>
        <v>Male</v>
      </c>
      <c r="P3756" t="str">
        <f>VLOOKUP(B3756, patient!A:F, 6, FALSE)</f>
        <v>Black</v>
      </c>
      <c r="Q3756" t="s">
        <v>486</v>
      </c>
      <c r="R3756">
        <v>273</v>
      </c>
      <c r="S3756">
        <v>162</v>
      </c>
      <c r="T3756" s="1">
        <v>45674</v>
      </c>
      <c r="U3756" s="1" t="str">
        <f t="shared" si="174"/>
        <v>Yes</v>
      </c>
      <c r="V3756">
        <v>7</v>
      </c>
      <c r="W3756" t="s">
        <v>487</v>
      </c>
      <c r="X3756" t="s">
        <v>495</v>
      </c>
      <c r="Y3756" t="str">
        <f t="shared" si="175"/>
        <v>Emergency</v>
      </c>
      <c r="Z3756" t="s">
        <v>489</v>
      </c>
      <c r="AC3756" t="s">
        <v>490</v>
      </c>
      <c r="AD3756">
        <v>304.5</v>
      </c>
      <c r="AE3756">
        <v>0</v>
      </c>
      <c r="AF3756" t="str">
        <f t="shared" si="176"/>
        <v>Jan</v>
      </c>
    </row>
    <row r="3757" spans="1:32" x14ac:dyDescent="0.25">
      <c r="A3757" s="1">
        <v>45667</v>
      </c>
      <c r="B3757">
        <v>821</v>
      </c>
      <c r="C3757">
        <v>1</v>
      </c>
      <c r="D3757">
        <v>2</v>
      </c>
      <c r="E3757">
        <v>2</v>
      </c>
      <c r="F3757">
        <v>5</v>
      </c>
      <c r="G3757">
        <v>3</v>
      </c>
      <c r="H3757">
        <f>VLOOKUP(B3757, patient!A:E, 5, FALSE)</f>
        <v>4</v>
      </c>
      <c r="I3757" t="str">
        <f>VLOOKUP(H3757, city!A:B, 2, FALSE)</f>
        <v>Birmingham</v>
      </c>
      <c r="J3757" t="str">
        <f>VLOOKUP(E3757, diagnosis!A:B, 2, FALSE)</f>
        <v>Asthma</v>
      </c>
      <c r="K3757" t="str">
        <f>VLOOKUP(D3757, department!A:B, 2, FALSE)</f>
        <v>General Surgery</v>
      </c>
      <c r="L3757" t="str">
        <f>VLOOKUP(C3757, provider!A:B, 2, FALSE)</f>
        <v>Dr. Olu Abisola</v>
      </c>
      <c r="M3757" t="str">
        <f>VLOOKUP(G3757, insurance!A:B, 2, FALSE)</f>
        <v>Allianz</v>
      </c>
      <c r="N3757">
        <f>VLOOKUP(B3757, patient!A:D, 4, FALSE)</f>
        <v>51</v>
      </c>
      <c r="O3757" t="str">
        <f>VLOOKUP(B3757, patient!A:C, 3, FALSE)</f>
        <v>Male</v>
      </c>
      <c r="P3757" t="str">
        <f>VLOOKUP(B3757, patient!A:F, 6, FALSE)</f>
        <v>Asian</v>
      </c>
      <c r="Q3757" t="s">
        <v>486</v>
      </c>
      <c r="R3757">
        <v>221</v>
      </c>
      <c r="S3757">
        <v>95</v>
      </c>
      <c r="T3757" s="1">
        <v>45683</v>
      </c>
      <c r="U3757" s="1" t="str">
        <f t="shared" si="174"/>
        <v>Yes</v>
      </c>
      <c r="V3757">
        <v>2</v>
      </c>
      <c r="W3757" t="s">
        <v>492</v>
      </c>
      <c r="X3757" t="s">
        <v>495</v>
      </c>
      <c r="Y3757" t="str">
        <f t="shared" si="175"/>
        <v>Emergency</v>
      </c>
      <c r="Z3757" t="s">
        <v>489</v>
      </c>
      <c r="AC3757" t="s">
        <v>490</v>
      </c>
      <c r="AE3757">
        <v>0</v>
      </c>
      <c r="AF3757" t="str">
        <f t="shared" si="176"/>
        <v>Jan</v>
      </c>
    </row>
    <row r="3758" spans="1:32" x14ac:dyDescent="0.25">
      <c r="A3758" s="1">
        <v>45667</v>
      </c>
      <c r="B3758">
        <v>3605</v>
      </c>
      <c r="C3758">
        <v>1</v>
      </c>
      <c r="D3758">
        <v>2</v>
      </c>
      <c r="E3758">
        <v>2</v>
      </c>
      <c r="F3758">
        <v>5</v>
      </c>
      <c r="G3758">
        <v>3</v>
      </c>
      <c r="H3758">
        <f>VLOOKUP(B3758, patient!A:E, 5, FALSE)</f>
        <v>10</v>
      </c>
      <c r="I3758" t="str">
        <f>VLOOKUP(H3758, city!A:B, 2, FALSE)</f>
        <v>Edinburgh</v>
      </c>
      <c r="J3758" t="str">
        <f>VLOOKUP(E3758, diagnosis!A:B, 2, FALSE)</f>
        <v>Asthma</v>
      </c>
      <c r="K3758" t="str">
        <f>VLOOKUP(D3758, department!A:B, 2, FALSE)</f>
        <v>General Surgery</v>
      </c>
      <c r="L3758" t="str">
        <f>VLOOKUP(C3758, provider!A:B, 2, FALSE)</f>
        <v>Dr. Olu Abisola</v>
      </c>
      <c r="M3758" t="str">
        <f>VLOOKUP(G3758, insurance!A:B, 2, FALSE)</f>
        <v>Allianz</v>
      </c>
      <c r="N3758">
        <f>VLOOKUP(B3758, patient!A:D, 4, FALSE)</f>
        <v>47</v>
      </c>
      <c r="O3758" t="str">
        <f>VLOOKUP(B3758, patient!A:C, 3, FALSE)</f>
        <v>Male</v>
      </c>
      <c r="P3758" t="str">
        <f>VLOOKUP(B3758, patient!A:F, 6, FALSE)</f>
        <v>White</v>
      </c>
      <c r="Q3758" t="s">
        <v>492</v>
      </c>
      <c r="R3758">
        <v>296</v>
      </c>
      <c r="S3758">
        <v>59</v>
      </c>
      <c r="T3758" s="1">
        <v>45686</v>
      </c>
      <c r="U3758" s="1" t="str">
        <f t="shared" si="174"/>
        <v>Yes</v>
      </c>
      <c r="V3758">
        <v>6</v>
      </c>
      <c r="W3758" t="s">
        <v>492</v>
      </c>
      <c r="X3758" t="s">
        <v>488</v>
      </c>
      <c r="Y3758" t="str">
        <f t="shared" si="175"/>
        <v>Scheduled</v>
      </c>
      <c r="Z3758" t="s">
        <v>497</v>
      </c>
      <c r="AC3758" t="s">
        <v>490</v>
      </c>
      <c r="AD3758">
        <v>248.5</v>
      </c>
      <c r="AE3758">
        <v>0</v>
      </c>
      <c r="AF3758" t="str">
        <f t="shared" si="176"/>
        <v>Jan</v>
      </c>
    </row>
    <row r="3759" spans="1:32" x14ac:dyDescent="0.25">
      <c r="A3759" s="1">
        <v>45667</v>
      </c>
      <c r="B3759">
        <v>278</v>
      </c>
      <c r="C3759">
        <v>1</v>
      </c>
      <c r="D3759">
        <v>5</v>
      </c>
      <c r="E3759">
        <v>2</v>
      </c>
      <c r="F3759">
        <v>2</v>
      </c>
      <c r="G3759">
        <v>1</v>
      </c>
      <c r="H3759">
        <f>VLOOKUP(B3759, patient!A:E, 5, FALSE)</f>
        <v>4</v>
      </c>
      <c r="I3759" t="str">
        <f>VLOOKUP(H3759, city!A:B, 2, FALSE)</f>
        <v>Birmingham</v>
      </c>
      <c r="J3759" t="str">
        <f>VLOOKUP(E3759, diagnosis!A:B, 2, FALSE)</f>
        <v>Asthma</v>
      </c>
      <c r="K3759" t="str">
        <f>VLOOKUP(D3759, department!A:B, 2, FALSE)</f>
        <v>Pediatrics</v>
      </c>
      <c r="L3759" t="str">
        <f>VLOOKUP(C3759, provider!A:B, 2, FALSE)</f>
        <v>Dr. Olu Abisola</v>
      </c>
      <c r="M3759" t="str">
        <f>VLOOKUP(G3759, insurance!A:B, 2, FALSE)</f>
        <v>Aviva</v>
      </c>
      <c r="N3759">
        <f>VLOOKUP(B3759, patient!A:D, 4, FALSE)</f>
        <v>35</v>
      </c>
      <c r="O3759" t="str">
        <f>VLOOKUP(B3759, patient!A:C, 3, FALSE)</f>
        <v>Female</v>
      </c>
      <c r="P3759" t="str">
        <f>VLOOKUP(B3759, patient!A:F, 6, FALSE)</f>
        <v>White</v>
      </c>
      <c r="Q3759" t="s">
        <v>486</v>
      </c>
      <c r="R3759">
        <v>455</v>
      </c>
      <c r="S3759">
        <v>188</v>
      </c>
      <c r="U3759" s="1" t="str">
        <f t="shared" si="174"/>
        <v>No</v>
      </c>
      <c r="V3759">
        <v>6</v>
      </c>
      <c r="W3759" t="s">
        <v>487</v>
      </c>
      <c r="X3759" t="s">
        <v>495</v>
      </c>
      <c r="Y3759" t="str">
        <f t="shared" si="175"/>
        <v>Emergency</v>
      </c>
      <c r="Z3759" t="s">
        <v>489</v>
      </c>
      <c r="AA3759" s="1">
        <v>45676</v>
      </c>
      <c r="AB3759" s="1">
        <v>45667</v>
      </c>
      <c r="AC3759" t="s">
        <v>496</v>
      </c>
      <c r="AD3759">
        <v>485.1</v>
      </c>
      <c r="AE3759">
        <v>50</v>
      </c>
      <c r="AF3759" t="str">
        <f t="shared" si="176"/>
        <v>Jan</v>
      </c>
    </row>
    <row r="3760" spans="1:32" x14ac:dyDescent="0.25">
      <c r="A3760" s="1">
        <v>45667</v>
      </c>
      <c r="B3760">
        <v>1853</v>
      </c>
      <c r="C3760">
        <v>1</v>
      </c>
      <c r="D3760">
        <v>5</v>
      </c>
      <c r="E3760">
        <v>2</v>
      </c>
      <c r="F3760">
        <v>5</v>
      </c>
      <c r="G3760">
        <v>3</v>
      </c>
      <c r="H3760">
        <f>VLOOKUP(B3760, patient!A:E, 5, FALSE)</f>
        <v>10</v>
      </c>
      <c r="I3760" t="str">
        <f>VLOOKUP(H3760, city!A:B, 2, FALSE)</f>
        <v>Edinburgh</v>
      </c>
      <c r="J3760" t="str">
        <f>VLOOKUP(E3760, diagnosis!A:B, 2, FALSE)</f>
        <v>Asthma</v>
      </c>
      <c r="K3760" t="str">
        <f>VLOOKUP(D3760, department!A:B, 2, FALSE)</f>
        <v>Pediatrics</v>
      </c>
      <c r="L3760" t="str">
        <f>VLOOKUP(C3760, provider!A:B, 2, FALSE)</f>
        <v>Dr. Olu Abisola</v>
      </c>
      <c r="M3760" t="str">
        <f>VLOOKUP(G3760, insurance!A:B, 2, FALSE)</f>
        <v>Allianz</v>
      </c>
      <c r="N3760">
        <f>VLOOKUP(B3760, patient!A:D, 4, FALSE)</f>
        <v>36</v>
      </c>
      <c r="O3760" t="str">
        <f>VLOOKUP(B3760, patient!A:C, 3, FALSE)</f>
        <v>Male</v>
      </c>
      <c r="P3760" t="str">
        <f>VLOOKUP(B3760, patient!A:F, 6, FALSE)</f>
        <v>White</v>
      </c>
      <c r="Q3760" t="s">
        <v>491</v>
      </c>
      <c r="R3760">
        <v>341</v>
      </c>
      <c r="S3760">
        <v>26</v>
      </c>
      <c r="U3760" s="1" t="str">
        <f t="shared" si="174"/>
        <v>No</v>
      </c>
      <c r="V3760">
        <v>9</v>
      </c>
      <c r="W3760" t="s">
        <v>494</v>
      </c>
      <c r="X3760" t="s">
        <v>488</v>
      </c>
      <c r="Y3760" t="str">
        <f t="shared" si="175"/>
        <v>Scheduled</v>
      </c>
      <c r="Z3760" t="s">
        <v>489</v>
      </c>
      <c r="AA3760" s="1">
        <v>45670</v>
      </c>
      <c r="AB3760" s="1">
        <v>45667</v>
      </c>
      <c r="AC3760" t="s">
        <v>496</v>
      </c>
      <c r="AD3760">
        <v>291.89999999999998</v>
      </c>
      <c r="AE3760">
        <v>50</v>
      </c>
      <c r="AF3760" t="str">
        <f t="shared" si="176"/>
        <v>Jan</v>
      </c>
    </row>
    <row r="3761" spans="1:32" x14ac:dyDescent="0.25">
      <c r="A3761" s="1">
        <v>45667</v>
      </c>
      <c r="B3761">
        <v>2225</v>
      </c>
      <c r="C3761">
        <v>1</v>
      </c>
      <c r="D3761">
        <v>4</v>
      </c>
      <c r="E3761">
        <v>2</v>
      </c>
      <c r="F3761">
        <v>5</v>
      </c>
      <c r="G3761">
        <v>2</v>
      </c>
      <c r="H3761">
        <f>VLOOKUP(B3761, patient!A:E, 5, FALSE)</f>
        <v>4</v>
      </c>
      <c r="I3761" t="str">
        <f>VLOOKUP(H3761, city!A:B, 2, FALSE)</f>
        <v>Birmingham</v>
      </c>
      <c r="J3761" t="str">
        <f>VLOOKUP(E3761, diagnosis!A:B, 2, FALSE)</f>
        <v>Asthma</v>
      </c>
      <c r="K3761" t="str">
        <f>VLOOKUP(D3761, department!A:B, 2, FALSE)</f>
        <v>Orthopedics</v>
      </c>
      <c r="L3761" t="str">
        <f>VLOOKUP(C3761, provider!A:B, 2, FALSE)</f>
        <v>Dr. Olu Abisola</v>
      </c>
      <c r="M3761" t="str">
        <f>VLOOKUP(G3761, insurance!A:B, 2, FALSE)</f>
        <v>AXA</v>
      </c>
      <c r="N3761">
        <f>VLOOKUP(B3761, patient!A:D, 4, FALSE)</f>
        <v>48</v>
      </c>
      <c r="O3761" t="str">
        <f>VLOOKUP(B3761, patient!A:C, 3, FALSE)</f>
        <v>Female</v>
      </c>
      <c r="P3761" t="str">
        <f>VLOOKUP(B3761, patient!A:F, 6, FALSE)</f>
        <v>Asian</v>
      </c>
      <c r="Q3761" t="s">
        <v>491</v>
      </c>
      <c r="R3761">
        <v>295</v>
      </c>
      <c r="S3761">
        <v>41</v>
      </c>
      <c r="U3761" s="1" t="str">
        <f t="shared" si="174"/>
        <v>No</v>
      </c>
      <c r="V3761">
        <v>8</v>
      </c>
      <c r="W3761" t="s">
        <v>492</v>
      </c>
      <c r="X3761" t="s">
        <v>495</v>
      </c>
      <c r="Y3761" t="str">
        <f t="shared" si="175"/>
        <v>Emergency</v>
      </c>
      <c r="Z3761" t="s">
        <v>489</v>
      </c>
      <c r="AA3761" s="1">
        <v>45676</v>
      </c>
      <c r="AB3761" s="1">
        <v>45667</v>
      </c>
      <c r="AC3761" t="s">
        <v>498</v>
      </c>
      <c r="AE3761">
        <v>10</v>
      </c>
      <c r="AF3761" t="str">
        <f t="shared" si="176"/>
        <v>Jan</v>
      </c>
    </row>
    <row r="3762" spans="1:32" x14ac:dyDescent="0.25">
      <c r="A3762" s="1">
        <v>45668</v>
      </c>
      <c r="B3762">
        <v>2752</v>
      </c>
      <c r="C3762">
        <v>1</v>
      </c>
      <c r="D3762">
        <v>2</v>
      </c>
      <c r="E3762">
        <v>2</v>
      </c>
      <c r="F3762">
        <v>5</v>
      </c>
      <c r="G3762">
        <v>2</v>
      </c>
      <c r="H3762">
        <f>VLOOKUP(B3762, patient!A:E, 5, FALSE)</f>
        <v>10</v>
      </c>
      <c r="I3762" t="str">
        <f>VLOOKUP(H3762, city!A:B, 2, FALSE)</f>
        <v>Edinburgh</v>
      </c>
      <c r="J3762" t="str">
        <f>VLOOKUP(E3762, diagnosis!A:B, 2, FALSE)</f>
        <v>Asthma</v>
      </c>
      <c r="K3762" t="str">
        <f>VLOOKUP(D3762, department!A:B, 2, FALSE)</f>
        <v>General Surgery</v>
      </c>
      <c r="L3762" t="str">
        <f>VLOOKUP(C3762, provider!A:B, 2, FALSE)</f>
        <v>Dr. Olu Abisola</v>
      </c>
      <c r="M3762" t="str">
        <f>VLOOKUP(G3762, insurance!A:B, 2, FALSE)</f>
        <v>AXA</v>
      </c>
      <c r="N3762">
        <f>VLOOKUP(B3762, patient!A:D, 4, FALSE)</f>
        <v>77</v>
      </c>
      <c r="O3762" t="str">
        <f>VLOOKUP(B3762, patient!A:C, 3, FALSE)</f>
        <v>Male</v>
      </c>
      <c r="P3762" t="str">
        <f>VLOOKUP(B3762, patient!A:F, 6, FALSE)</f>
        <v>Hispanic</v>
      </c>
      <c r="Q3762" t="s">
        <v>486</v>
      </c>
      <c r="R3762">
        <v>98</v>
      </c>
      <c r="S3762">
        <v>91</v>
      </c>
      <c r="U3762" s="1" t="str">
        <f t="shared" si="174"/>
        <v>No</v>
      </c>
      <c r="V3762">
        <v>5</v>
      </c>
      <c r="W3762" t="s">
        <v>487</v>
      </c>
      <c r="X3762" t="s">
        <v>495</v>
      </c>
      <c r="Y3762" t="str">
        <f t="shared" si="175"/>
        <v>Emergency</v>
      </c>
      <c r="Z3762" t="s">
        <v>489</v>
      </c>
      <c r="AA3762" s="1">
        <v>45676</v>
      </c>
      <c r="AB3762" s="1">
        <v>45668</v>
      </c>
      <c r="AC3762" t="s">
        <v>496</v>
      </c>
      <c r="AD3762">
        <v>167.3</v>
      </c>
      <c r="AE3762">
        <v>50</v>
      </c>
      <c r="AF3762" t="str">
        <f t="shared" si="176"/>
        <v>Jan</v>
      </c>
    </row>
    <row r="3763" spans="1:32" x14ac:dyDescent="0.25">
      <c r="A3763" s="1">
        <v>45668</v>
      </c>
      <c r="B3763">
        <v>2753</v>
      </c>
      <c r="C3763">
        <v>1</v>
      </c>
      <c r="D3763">
        <v>5</v>
      </c>
      <c r="E3763">
        <v>2</v>
      </c>
      <c r="F3763">
        <v>2</v>
      </c>
      <c r="G3763">
        <v>3</v>
      </c>
      <c r="H3763">
        <f>VLOOKUP(B3763, patient!A:E, 5, FALSE)</f>
        <v>4</v>
      </c>
      <c r="I3763" t="str">
        <f>VLOOKUP(H3763, city!A:B, 2, FALSE)</f>
        <v>Birmingham</v>
      </c>
      <c r="J3763" t="str">
        <f>VLOOKUP(E3763, diagnosis!A:B, 2, FALSE)</f>
        <v>Asthma</v>
      </c>
      <c r="K3763" t="str">
        <f>VLOOKUP(D3763, department!A:B, 2, FALSE)</f>
        <v>Pediatrics</v>
      </c>
      <c r="L3763" t="str">
        <f>VLOOKUP(C3763, provider!A:B, 2, FALSE)</f>
        <v>Dr. Olu Abisola</v>
      </c>
      <c r="M3763" t="str">
        <f>VLOOKUP(G3763, insurance!A:B, 2, FALSE)</f>
        <v>Allianz</v>
      </c>
      <c r="N3763">
        <f>VLOOKUP(B3763, patient!A:D, 4, FALSE)</f>
        <v>77</v>
      </c>
      <c r="O3763" t="str">
        <f>VLOOKUP(B3763, patient!A:C, 3, FALSE)</f>
        <v>Female</v>
      </c>
      <c r="P3763" t="str">
        <f>VLOOKUP(B3763, patient!A:F, 6, FALSE)</f>
        <v>Asian</v>
      </c>
      <c r="Q3763" t="s">
        <v>491</v>
      </c>
      <c r="R3763">
        <v>273</v>
      </c>
      <c r="S3763">
        <v>125</v>
      </c>
      <c r="T3763" s="1">
        <v>45686</v>
      </c>
      <c r="U3763" s="1" t="str">
        <f t="shared" si="174"/>
        <v>Yes</v>
      </c>
      <c r="V3763">
        <v>7</v>
      </c>
      <c r="W3763" t="s">
        <v>494</v>
      </c>
      <c r="X3763" t="s">
        <v>488</v>
      </c>
      <c r="Y3763" t="str">
        <f t="shared" si="175"/>
        <v>Scheduled</v>
      </c>
      <c r="Z3763" t="s">
        <v>497</v>
      </c>
      <c r="AC3763" t="s">
        <v>490</v>
      </c>
      <c r="AD3763">
        <v>278.60000000000002</v>
      </c>
      <c r="AE3763">
        <v>0</v>
      </c>
      <c r="AF3763" t="str">
        <f t="shared" si="176"/>
        <v>Jan</v>
      </c>
    </row>
    <row r="3764" spans="1:32" x14ac:dyDescent="0.25">
      <c r="A3764" s="1">
        <v>45668</v>
      </c>
      <c r="B3764">
        <v>1026</v>
      </c>
      <c r="C3764">
        <v>1</v>
      </c>
      <c r="D3764">
        <v>5</v>
      </c>
      <c r="E3764">
        <v>2</v>
      </c>
      <c r="F3764">
        <v>1</v>
      </c>
      <c r="G3764">
        <v>3</v>
      </c>
      <c r="H3764">
        <f>VLOOKUP(B3764, patient!A:E, 5, FALSE)</f>
        <v>10</v>
      </c>
      <c r="I3764" t="str">
        <f>VLOOKUP(H3764, city!A:B, 2, FALSE)</f>
        <v>Edinburgh</v>
      </c>
      <c r="J3764" t="str">
        <f>VLOOKUP(E3764, diagnosis!A:B, 2, FALSE)</f>
        <v>Asthma</v>
      </c>
      <c r="K3764" t="str">
        <f>VLOOKUP(D3764, department!A:B, 2, FALSE)</f>
        <v>Pediatrics</v>
      </c>
      <c r="L3764" t="str">
        <f>VLOOKUP(C3764, provider!A:B, 2, FALSE)</f>
        <v>Dr. Olu Abisola</v>
      </c>
      <c r="M3764" t="str">
        <f>VLOOKUP(G3764, insurance!A:B, 2, FALSE)</f>
        <v>Allianz</v>
      </c>
      <c r="N3764">
        <f>VLOOKUP(B3764, patient!A:D, 4, FALSE)</f>
        <v>36</v>
      </c>
      <c r="O3764" t="str">
        <f>VLOOKUP(B3764, patient!A:C, 3, FALSE)</f>
        <v>Male</v>
      </c>
      <c r="P3764" t="str">
        <f>VLOOKUP(B3764, patient!A:F, 6, FALSE)</f>
        <v>Hispanic</v>
      </c>
      <c r="Q3764" t="s">
        <v>491</v>
      </c>
      <c r="R3764">
        <v>606</v>
      </c>
      <c r="S3764">
        <v>158</v>
      </c>
      <c r="T3764" s="1">
        <v>45678</v>
      </c>
      <c r="U3764" s="1" t="str">
        <f t="shared" si="174"/>
        <v>Yes</v>
      </c>
      <c r="V3764">
        <v>7</v>
      </c>
      <c r="W3764" t="s">
        <v>492</v>
      </c>
      <c r="X3764" t="s">
        <v>495</v>
      </c>
      <c r="Y3764" t="str">
        <f t="shared" si="175"/>
        <v>Emergency</v>
      </c>
      <c r="Z3764" t="s">
        <v>489</v>
      </c>
      <c r="AC3764" t="s">
        <v>490</v>
      </c>
      <c r="AD3764">
        <v>534.79999999999995</v>
      </c>
      <c r="AE3764">
        <v>0</v>
      </c>
      <c r="AF3764" t="str">
        <f t="shared" si="176"/>
        <v>Jan</v>
      </c>
    </row>
    <row r="3765" spans="1:32" x14ac:dyDescent="0.25">
      <c r="A3765" s="1">
        <v>45668</v>
      </c>
      <c r="B3765">
        <v>3230</v>
      </c>
      <c r="C3765">
        <v>1</v>
      </c>
      <c r="D3765">
        <v>2</v>
      </c>
      <c r="E3765">
        <v>2</v>
      </c>
      <c r="F3765">
        <v>5</v>
      </c>
      <c r="G3765">
        <v>2</v>
      </c>
      <c r="H3765">
        <f>VLOOKUP(B3765, patient!A:E, 5, FALSE)</f>
        <v>4</v>
      </c>
      <c r="I3765" t="str">
        <f>VLOOKUP(H3765, city!A:B, 2, FALSE)</f>
        <v>Birmingham</v>
      </c>
      <c r="J3765" t="str">
        <f>VLOOKUP(E3765, diagnosis!A:B, 2, FALSE)</f>
        <v>Asthma</v>
      </c>
      <c r="K3765" t="str">
        <f>VLOOKUP(D3765, department!A:B, 2, FALSE)</f>
        <v>General Surgery</v>
      </c>
      <c r="L3765" t="str">
        <f>VLOOKUP(C3765, provider!A:B, 2, FALSE)</f>
        <v>Dr. Olu Abisola</v>
      </c>
      <c r="M3765" t="str">
        <f>VLOOKUP(G3765, insurance!A:B, 2, FALSE)</f>
        <v>AXA</v>
      </c>
      <c r="N3765">
        <f>VLOOKUP(B3765, patient!A:D, 4, FALSE)</f>
        <v>66</v>
      </c>
      <c r="O3765" t="str">
        <f>VLOOKUP(B3765, patient!A:C, 3, FALSE)</f>
        <v>Male</v>
      </c>
      <c r="P3765" t="str">
        <f>VLOOKUP(B3765, patient!A:F, 6, FALSE)</f>
        <v>Other</v>
      </c>
      <c r="Q3765" t="s">
        <v>486</v>
      </c>
      <c r="R3765">
        <v>161</v>
      </c>
      <c r="S3765">
        <v>149</v>
      </c>
      <c r="U3765" s="1" t="str">
        <f t="shared" si="174"/>
        <v>No</v>
      </c>
      <c r="V3765">
        <v>5</v>
      </c>
      <c r="W3765" t="s">
        <v>492</v>
      </c>
      <c r="X3765" t="s">
        <v>495</v>
      </c>
      <c r="Y3765" t="str">
        <f t="shared" si="175"/>
        <v>Emergency</v>
      </c>
      <c r="Z3765" t="s">
        <v>497</v>
      </c>
      <c r="AA3765" s="1">
        <v>45673</v>
      </c>
      <c r="AB3765" s="1">
        <v>45668</v>
      </c>
      <c r="AC3765" t="s">
        <v>496</v>
      </c>
      <c r="AE3765">
        <v>50</v>
      </c>
      <c r="AF3765" t="str">
        <f t="shared" si="176"/>
        <v>Jan</v>
      </c>
    </row>
    <row r="3766" spans="1:32" x14ac:dyDescent="0.25">
      <c r="A3766" s="1">
        <v>45668</v>
      </c>
      <c r="B3766">
        <v>1540</v>
      </c>
      <c r="C3766">
        <v>1</v>
      </c>
      <c r="D3766">
        <v>2</v>
      </c>
      <c r="E3766">
        <v>2</v>
      </c>
      <c r="F3766">
        <v>5</v>
      </c>
      <c r="G3766">
        <v>2</v>
      </c>
      <c r="H3766">
        <f>VLOOKUP(B3766, patient!A:E, 5, FALSE)</f>
        <v>10</v>
      </c>
      <c r="I3766" t="str">
        <f>VLOOKUP(H3766, city!A:B, 2, FALSE)</f>
        <v>Edinburgh</v>
      </c>
      <c r="J3766" t="str">
        <f>VLOOKUP(E3766, diagnosis!A:B, 2, FALSE)</f>
        <v>Asthma</v>
      </c>
      <c r="K3766" t="str">
        <f>VLOOKUP(D3766, department!A:B, 2, FALSE)</f>
        <v>General Surgery</v>
      </c>
      <c r="L3766" t="str">
        <f>VLOOKUP(C3766, provider!A:B, 2, FALSE)</f>
        <v>Dr. Olu Abisola</v>
      </c>
      <c r="M3766" t="str">
        <f>VLOOKUP(G3766, insurance!A:B, 2, FALSE)</f>
        <v>AXA</v>
      </c>
      <c r="N3766">
        <f>VLOOKUP(B3766, patient!A:D, 4, FALSE)</f>
        <v>63</v>
      </c>
      <c r="O3766" t="str">
        <f>VLOOKUP(B3766, patient!A:C, 3, FALSE)</f>
        <v>Female</v>
      </c>
      <c r="P3766" t="str">
        <f>VLOOKUP(B3766, patient!A:F, 6, FALSE)</f>
        <v>White</v>
      </c>
      <c r="Q3766" t="s">
        <v>492</v>
      </c>
      <c r="R3766">
        <v>812</v>
      </c>
      <c r="S3766">
        <v>49</v>
      </c>
      <c r="U3766" s="1" t="str">
        <f t="shared" si="174"/>
        <v>No</v>
      </c>
      <c r="V3766">
        <v>7</v>
      </c>
      <c r="W3766" t="s">
        <v>492</v>
      </c>
      <c r="X3766" t="s">
        <v>488</v>
      </c>
      <c r="Y3766" t="str">
        <f t="shared" si="175"/>
        <v>Scheduled</v>
      </c>
      <c r="Z3766" t="s">
        <v>497</v>
      </c>
      <c r="AA3766" s="1">
        <v>45671</v>
      </c>
      <c r="AB3766" s="1">
        <v>45668</v>
      </c>
      <c r="AC3766" t="s">
        <v>498</v>
      </c>
      <c r="AD3766">
        <v>609.70000000000005</v>
      </c>
      <c r="AE3766">
        <v>10</v>
      </c>
      <c r="AF3766" t="str">
        <f t="shared" si="176"/>
        <v>Jan</v>
      </c>
    </row>
    <row r="3767" spans="1:32" x14ac:dyDescent="0.25">
      <c r="A3767" s="1">
        <v>45668</v>
      </c>
      <c r="B3767">
        <v>4645</v>
      </c>
      <c r="C3767">
        <v>1</v>
      </c>
      <c r="D3767">
        <v>1</v>
      </c>
      <c r="E3767">
        <v>2</v>
      </c>
      <c r="F3767">
        <v>2</v>
      </c>
      <c r="G3767">
        <v>3</v>
      </c>
      <c r="H3767">
        <f>VLOOKUP(B3767, patient!A:E, 5, FALSE)</f>
        <v>4</v>
      </c>
      <c r="I3767" t="str">
        <f>VLOOKUP(H3767, city!A:B, 2, FALSE)</f>
        <v>Birmingham</v>
      </c>
      <c r="J3767" t="str">
        <f>VLOOKUP(E3767, diagnosis!A:B, 2, FALSE)</f>
        <v>Asthma</v>
      </c>
      <c r="K3767" t="str">
        <f>VLOOKUP(D3767, department!A:B, 2, FALSE)</f>
        <v>Cardiology</v>
      </c>
      <c r="L3767" t="str">
        <f>VLOOKUP(C3767, provider!A:B, 2, FALSE)</f>
        <v>Dr. Olu Abisola</v>
      </c>
      <c r="M3767" t="str">
        <f>VLOOKUP(G3767, insurance!A:B, 2, FALSE)</f>
        <v>Allianz</v>
      </c>
      <c r="N3767">
        <f>VLOOKUP(B3767, patient!A:D, 4, FALSE)</f>
        <v>36</v>
      </c>
      <c r="O3767" t="str">
        <f>VLOOKUP(B3767, patient!A:C, 3, FALSE)</f>
        <v>Male</v>
      </c>
      <c r="P3767" t="str">
        <f>VLOOKUP(B3767, patient!A:F, 6, FALSE)</f>
        <v>Black</v>
      </c>
      <c r="Q3767" t="s">
        <v>492</v>
      </c>
      <c r="R3767">
        <v>694</v>
      </c>
      <c r="S3767">
        <v>87</v>
      </c>
      <c r="T3767" s="1">
        <v>45681</v>
      </c>
      <c r="U3767" s="1" t="str">
        <f t="shared" si="174"/>
        <v>Yes</v>
      </c>
      <c r="V3767">
        <v>3</v>
      </c>
      <c r="W3767" t="s">
        <v>487</v>
      </c>
      <c r="X3767" t="s">
        <v>488</v>
      </c>
      <c r="Y3767" t="str">
        <f t="shared" si="175"/>
        <v>Scheduled</v>
      </c>
      <c r="Z3767" t="s">
        <v>489</v>
      </c>
      <c r="AC3767" t="s">
        <v>490</v>
      </c>
      <c r="AD3767">
        <v>546.70000000000005</v>
      </c>
      <c r="AE3767">
        <v>0</v>
      </c>
      <c r="AF3767" t="str">
        <f t="shared" si="176"/>
        <v>Jan</v>
      </c>
    </row>
    <row r="3768" spans="1:32" x14ac:dyDescent="0.25">
      <c r="A3768" s="1">
        <v>45668</v>
      </c>
      <c r="B3768">
        <v>4756</v>
      </c>
      <c r="C3768">
        <v>1</v>
      </c>
      <c r="D3768">
        <v>5</v>
      </c>
      <c r="E3768">
        <v>2</v>
      </c>
      <c r="F3768">
        <v>3</v>
      </c>
      <c r="G3768">
        <v>3</v>
      </c>
      <c r="H3768">
        <f>VLOOKUP(B3768, patient!A:E, 5, FALSE)</f>
        <v>10</v>
      </c>
      <c r="I3768" t="str">
        <f>VLOOKUP(H3768, city!A:B, 2, FALSE)</f>
        <v>Edinburgh</v>
      </c>
      <c r="J3768" t="str">
        <f>VLOOKUP(E3768, diagnosis!A:B, 2, FALSE)</f>
        <v>Asthma</v>
      </c>
      <c r="K3768" t="str">
        <f>VLOOKUP(D3768, department!A:B, 2, FALSE)</f>
        <v>Pediatrics</v>
      </c>
      <c r="L3768" t="str">
        <f>VLOOKUP(C3768, provider!A:B, 2, FALSE)</f>
        <v>Dr. Olu Abisola</v>
      </c>
      <c r="M3768" t="str">
        <f>VLOOKUP(G3768, insurance!A:B, 2, FALSE)</f>
        <v>Allianz</v>
      </c>
      <c r="N3768">
        <f>VLOOKUP(B3768, patient!A:D, 4, FALSE)</f>
        <v>39</v>
      </c>
      <c r="O3768" t="str">
        <f>VLOOKUP(B3768, patient!A:C, 3, FALSE)</f>
        <v>Female</v>
      </c>
      <c r="P3768" t="str">
        <f>VLOOKUP(B3768, patient!A:F, 6, FALSE)</f>
        <v>Asian</v>
      </c>
      <c r="Q3768" t="s">
        <v>491</v>
      </c>
      <c r="R3768">
        <v>298</v>
      </c>
      <c r="S3768">
        <v>108</v>
      </c>
      <c r="T3768" s="1">
        <v>45684</v>
      </c>
      <c r="U3768" s="1" t="str">
        <f t="shared" si="174"/>
        <v>Yes</v>
      </c>
      <c r="V3768">
        <v>7</v>
      </c>
      <c r="W3768" t="s">
        <v>487</v>
      </c>
      <c r="X3768" t="s">
        <v>495</v>
      </c>
      <c r="Y3768" t="str">
        <f t="shared" si="175"/>
        <v>Emergency</v>
      </c>
      <c r="Z3768" t="s">
        <v>497</v>
      </c>
      <c r="AC3768" t="s">
        <v>490</v>
      </c>
      <c r="AD3768">
        <v>284.2</v>
      </c>
      <c r="AE3768">
        <v>0</v>
      </c>
      <c r="AF3768" t="str">
        <f t="shared" si="176"/>
        <v>Jan</v>
      </c>
    </row>
    <row r="3769" spans="1:32" x14ac:dyDescent="0.25">
      <c r="A3769" s="1">
        <v>45668</v>
      </c>
      <c r="B3769">
        <v>1378</v>
      </c>
      <c r="C3769">
        <v>1</v>
      </c>
      <c r="D3769">
        <v>4</v>
      </c>
      <c r="E3769">
        <v>2</v>
      </c>
      <c r="F3769">
        <v>5</v>
      </c>
      <c r="G3769">
        <v>1</v>
      </c>
      <c r="H3769">
        <f>VLOOKUP(B3769, patient!A:E, 5, FALSE)</f>
        <v>4</v>
      </c>
      <c r="I3769" t="str">
        <f>VLOOKUP(H3769, city!A:B, 2, FALSE)</f>
        <v>Birmingham</v>
      </c>
      <c r="J3769" t="str">
        <f>VLOOKUP(E3769, diagnosis!A:B, 2, FALSE)</f>
        <v>Asthma</v>
      </c>
      <c r="K3769" t="str">
        <f>VLOOKUP(D3769, department!A:B, 2, FALSE)</f>
        <v>Orthopedics</v>
      </c>
      <c r="L3769" t="str">
        <f>VLOOKUP(C3769, provider!A:B, 2, FALSE)</f>
        <v>Dr. Olu Abisola</v>
      </c>
      <c r="M3769" t="str">
        <f>VLOOKUP(G3769, insurance!A:B, 2, FALSE)</f>
        <v>Aviva</v>
      </c>
      <c r="N3769">
        <f>VLOOKUP(B3769, patient!A:D, 4, FALSE)</f>
        <v>41</v>
      </c>
      <c r="O3769" t="str">
        <f>VLOOKUP(B3769, patient!A:C, 3, FALSE)</f>
        <v>Male</v>
      </c>
      <c r="P3769" t="str">
        <f>VLOOKUP(B3769, patient!A:F, 6, FALSE)</f>
        <v>Asian</v>
      </c>
      <c r="Q3769" t="s">
        <v>486</v>
      </c>
      <c r="R3769">
        <v>574</v>
      </c>
      <c r="S3769">
        <v>168</v>
      </c>
      <c r="T3769" s="1">
        <v>45696</v>
      </c>
      <c r="U3769" s="1" t="str">
        <f t="shared" si="174"/>
        <v>Yes</v>
      </c>
      <c r="V3769">
        <v>6</v>
      </c>
      <c r="W3769" t="s">
        <v>487</v>
      </c>
      <c r="X3769" t="s">
        <v>495</v>
      </c>
      <c r="Y3769" t="str">
        <f t="shared" si="175"/>
        <v>Emergency</v>
      </c>
      <c r="Z3769" t="s">
        <v>489</v>
      </c>
      <c r="AC3769" t="s">
        <v>490</v>
      </c>
      <c r="AE3769">
        <v>0</v>
      </c>
      <c r="AF3769" t="str">
        <f t="shared" si="176"/>
        <v>Jan</v>
      </c>
    </row>
    <row r="3770" spans="1:32" x14ac:dyDescent="0.25">
      <c r="A3770" s="1">
        <v>45668</v>
      </c>
      <c r="B3770">
        <v>3489</v>
      </c>
      <c r="C3770">
        <v>1</v>
      </c>
      <c r="D3770">
        <v>3</v>
      </c>
      <c r="E3770">
        <v>2</v>
      </c>
      <c r="F3770">
        <v>1</v>
      </c>
      <c r="G3770">
        <v>1</v>
      </c>
      <c r="H3770">
        <f>VLOOKUP(B3770, patient!A:E, 5, FALSE)</f>
        <v>10</v>
      </c>
      <c r="I3770" t="str">
        <f>VLOOKUP(H3770, city!A:B, 2, FALSE)</f>
        <v>Edinburgh</v>
      </c>
      <c r="J3770" t="str">
        <f>VLOOKUP(E3770, diagnosis!A:B, 2, FALSE)</f>
        <v>Asthma</v>
      </c>
      <c r="K3770" t="str">
        <f>VLOOKUP(D3770, department!A:B, 2, FALSE)</f>
        <v>Neurology</v>
      </c>
      <c r="L3770" t="str">
        <f>VLOOKUP(C3770, provider!A:B, 2, FALSE)</f>
        <v>Dr. Olu Abisola</v>
      </c>
      <c r="M3770" t="str">
        <f>VLOOKUP(G3770, insurance!A:B, 2, FALSE)</f>
        <v>Aviva</v>
      </c>
      <c r="N3770">
        <f>VLOOKUP(B3770, patient!A:D, 4, FALSE)</f>
        <v>62</v>
      </c>
      <c r="O3770" t="str">
        <f>VLOOKUP(B3770, patient!A:C, 3, FALSE)</f>
        <v>Male</v>
      </c>
      <c r="P3770" t="str">
        <f>VLOOKUP(B3770, patient!A:F, 6, FALSE)</f>
        <v>White</v>
      </c>
      <c r="Q3770" t="s">
        <v>491</v>
      </c>
      <c r="R3770">
        <v>889</v>
      </c>
      <c r="S3770">
        <v>172</v>
      </c>
      <c r="T3770" s="1">
        <v>45681</v>
      </c>
      <c r="U3770" s="1" t="str">
        <f t="shared" si="174"/>
        <v>Yes</v>
      </c>
      <c r="V3770">
        <v>6</v>
      </c>
      <c r="W3770" t="s">
        <v>494</v>
      </c>
      <c r="X3770" t="s">
        <v>495</v>
      </c>
      <c r="Y3770" t="str">
        <f t="shared" si="175"/>
        <v>Emergency</v>
      </c>
      <c r="Z3770" t="s">
        <v>497</v>
      </c>
      <c r="AC3770" t="s">
        <v>490</v>
      </c>
      <c r="AD3770">
        <v>742.7</v>
      </c>
      <c r="AE3770">
        <v>0</v>
      </c>
      <c r="AF3770" t="str">
        <f t="shared" si="176"/>
        <v>Jan</v>
      </c>
    </row>
    <row r="3771" spans="1:32" x14ac:dyDescent="0.25">
      <c r="A3771" s="1">
        <v>45668</v>
      </c>
      <c r="B3771">
        <v>3707</v>
      </c>
      <c r="C3771">
        <v>1</v>
      </c>
      <c r="D3771">
        <v>3</v>
      </c>
      <c r="E3771">
        <v>2</v>
      </c>
      <c r="F3771">
        <v>1</v>
      </c>
      <c r="G3771">
        <v>3</v>
      </c>
      <c r="H3771">
        <f>VLOOKUP(B3771, patient!A:E, 5, FALSE)</f>
        <v>4</v>
      </c>
      <c r="I3771" t="str">
        <f>VLOOKUP(H3771, city!A:B, 2, FALSE)</f>
        <v>Birmingham</v>
      </c>
      <c r="J3771" t="str">
        <f>VLOOKUP(E3771, diagnosis!A:B, 2, FALSE)</f>
        <v>Asthma</v>
      </c>
      <c r="K3771" t="str">
        <f>VLOOKUP(D3771, department!A:B, 2, FALSE)</f>
        <v>Neurology</v>
      </c>
      <c r="L3771" t="str">
        <f>VLOOKUP(C3771, provider!A:B, 2, FALSE)</f>
        <v>Dr. Olu Abisola</v>
      </c>
      <c r="M3771" t="str">
        <f>VLOOKUP(G3771, insurance!A:B, 2, FALSE)</f>
        <v>Allianz</v>
      </c>
      <c r="N3771">
        <f>VLOOKUP(B3771, patient!A:D, 4, FALSE)</f>
        <v>29</v>
      </c>
      <c r="O3771" t="str">
        <f>VLOOKUP(B3771, patient!A:C, 3, FALSE)</f>
        <v>Female</v>
      </c>
      <c r="P3771" t="str">
        <f>VLOOKUP(B3771, patient!A:F, 6, FALSE)</f>
        <v>White</v>
      </c>
      <c r="Q3771" t="s">
        <v>491</v>
      </c>
      <c r="R3771">
        <v>480</v>
      </c>
      <c r="S3771">
        <v>92</v>
      </c>
      <c r="T3771" s="1">
        <v>45689</v>
      </c>
      <c r="U3771" s="1" t="str">
        <f t="shared" si="174"/>
        <v>Yes</v>
      </c>
      <c r="V3771">
        <v>2</v>
      </c>
      <c r="W3771" t="s">
        <v>492</v>
      </c>
      <c r="X3771" t="s">
        <v>488</v>
      </c>
      <c r="Y3771" t="str">
        <f t="shared" si="175"/>
        <v>Scheduled</v>
      </c>
      <c r="Z3771" t="s">
        <v>497</v>
      </c>
      <c r="AC3771" t="s">
        <v>490</v>
      </c>
      <c r="AD3771">
        <v>400.4</v>
      </c>
      <c r="AE3771">
        <v>0</v>
      </c>
      <c r="AF3771" t="str">
        <f t="shared" si="176"/>
        <v>Jan</v>
      </c>
    </row>
    <row r="3772" spans="1:32" x14ac:dyDescent="0.25">
      <c r="A3772" s="1">
        <v>45669</v>
      </c>
      <c r="B3772">
        <v>1044</v>
      </c>
      <c r="C3772">
        <v>1</v>
      </c>
      <c r="D3772">
        <v>2</v>
      </c>
      <c r="E3772">
        <v>2</v>
      </c>
      <c r="F3772">
        <v>5</v>
      </c>
      <c r="G3772">
        <v>2</v>
      </c>
      <c r="H3772">
        <f>VLOOKUP(B3772, patient!A:E, 5, FALSE)</f>
        <v>10</v>
      </c>
      <c r="I3772" t="str">
        <f>VLOOKUP(H3772, city!A:B, 2, FALSE)</f>
        <v>Edinburgh</v>
      </c>
      <c r="J3772" t="str">
        <f>VLOOKUP(E3772, diagnosis!A:B, 2, FALSE)</f>
        <v>Asthma</v>
      </c>
      <c r="K3772" t="str">
        <f>VLOOKUP(D3772, department!A:B, 2, FALSE)</f>
        <v>General Surgery</v>
      </c>
      <c r="L3772" t="str">
        <f>VLOOKUP(C3772, provider!A:B, 2, FALSE)</f>
        <v>Dr. Olu Abisola</v>
      </c>
      <c r="M3772" t="str">
        <f>VLOOKUP(G3772, insurance!A:B, 2, FALSE)</f>
        <v>AXA</v>
      </c>
      <c r="N3772">
        <f>VLOOKUP(B3772, patient!A:D, 4, FALSE)</f>
        <v>47</v>
      </c>
      <c r="O3772" t="str">
        <f>VLOOKUP(B3772, patient!A:C, 3, FALSE)</f>
        <v>Female</v>
      </c>
      <c r="P3772" t="str">
        <f>VLOOKUP(B3772, patient!A:F, 6, FALSE)</f>
        <v>Black</v>
      </c>
      <c r="Q3772" t="s">
        <v>486</v>
      </c>
      <c r="R3772">
        <v>651</v>
      </c>
      <c r="S3772">
        <v>91</v>
      </c>
      <c r="U3772" s="1" t="str">
        <f t="shared" si="174"/>
        <v>No</v>
      </c>
      <c r="V3772">
        <v>2</v>
      </c>
      <c r="W3772" t="s">
        <v>492</v>
      </c>
      <c r="X3772" t="s">
        <v>488</v>
      </c>
      <c r="Y3772" t="str">
        <f t="shared" si="175"/>
        <v>Scheduled</v>
      </c>
      <c r="Z3772" t="s">
        <v>489</v>
      </c>
      <c r="AA3772" s="1">
        <v>45676</v>
      </c>
      <c r="AB3772" s="1">
        <v>45669</v>
      </c>
      <c r="AC3772" t="s">
        <v>498</v>
      </c>
      <c r="AE3772">
        <v>10</v>
      </c>
      <c r="AF3772" t="str">
        <f t="shared" si="176"/>
        <v>Jan</v>
      </c>
    </row>
    <row r="3773" spans="1:32" x14ac:dyDescent="0.25">
      <c r="A3773" s="1">
        <v>45669</v>
      </c>
      <c r="B3773">
        <v>2874</v>
      </c>
      <c r="C3773">
        <v>1</v>
      </c>
      <c r="D3773">
        <v>4</v>
      </c>
      <c r="E3773">
        <v>2</v>
      </c>
      <c r="F3773">
        <v>5</v>
      </c>
      <c r="G3773">
        <v>3</v>
      </c>
      <c r="H3773">
        <f>VLOOKUP(B3773, patient!A:E, 5, FALSE)</f>
        <v>4</v>
      </c>
      <c r="I3773" t="str">
        <f>VLOOKUP(H3773, city!A:B, 2, FALSE)</f>
        <v>Birmingham</v>
      </c>
      <c r="J3773" t="str">
        <f>VLOOKUP(E3773, diagnosis!A:B, 2, FALSE)</f>
        <v>Asthma</v>
      </c>
      <c r="K3773" t="str">
        <f>VLOOKUP(D3773, department!A:B, 2, FALSE)</f>
        <v>Orthopedics</v>
      </c>
      <c r="L3773" t="str">
        <f>VLOOKUP(C3773, provider!A:B, 2, FALSE)</f>
        <v>Dr. Olu Abisola</v>
      </c>
      <c r="M3773" t="str">
        <f>VLOOKUP(G3773, insurance!A:B, 2, FALSE)</f>
        <v>Allianz</v>
      </c>
      <c r="N3773">
        <f>VLOOKUP(B3773, patient!A:D, 4, FALSE)</f>
        <v>75</v>
      </c>
      <c r="O3773" t="str">
        <f>VLOOKUP(B3773, patient!A:C, 3, FALSE)</f>
        <v>Female</v>
      </c>
      <c r="P3773" t="str">
        <f>VLOOKUP(B3773, patient!A:F, 6, FALSE)</f>
        <v>Black</v>
      </c>
      <c r="Q3773" t="s">
        <v>492</v>
      </c>
      <c r="R3773">
        <v>716</v>
      </c>
      <c r="S3773">
        <v>152</v>
      </c>
      <c r="T3773" s="1">
        <v>45694</v>
      </c>
      <c r="U3773" s="1" t="str">
        <f t="shared" si="174"/>
        <v>Yes</v>
      </c>
      <c r="V3773">
        <v>7</v>
      </c>
      <c r="W3773" t="s">
        <v>494</v>
      </c>
      <c r="X3773" t="s">
        <v>495</v>
      </c>
      <c r="Y3773" t="str">
        <f t="shared" si="175"/>
        <v>Emergency</v>
      </c>
      <c r="Z3773" t="s">
        <v>497</v>
      </c>
      <c r="AC3773" t="s">
        <v>490</v>
      </c>
      <c r="AD3773">
        <v>607.6</v>
      </c>
      <c r="AE3773">
        <v>0</v>
      </c>
      <c r="AF3773" t="str">
        <f t="shared" si="176"/>
        <v>Jan</v>
      </c>
    </row>
    <row r="3774" spans="1:32" x14ac:dyDescent="0.25">
      <c r="A3774" s="1">
        <v>45669</v>
      </c>
      <c r="B3774">
        <v>2348</v>
      </c>
      <c r="C3774">
        <v>1</v>
      </c>
      <c r="D3774">
        <v>1</v>
      </c>
      <c r="E3774">
        <v>2</v>
      </c>
      <c r="F3774">
        <v>5</v>
      </c>
      <c r="G3774">
        <v>2</v>
      </c>
      <c r="H3774">
        <f>VLOOKUP(B3774, patient!A:E, 5, FALSE)</f>
        <v>10</v>
      </c>
      <c r="I3774" t="str">
        <f>VLOOKUP(H3774, city!A:B, 2, FALSE)</f>
        <v>Edinburgh</v>
      </c>
      <c r="J3774" t="str">
        <f>VLOOKUP(E3774, diagnosis!A:B, 2, FALSE)</f>
        <v>Asthma</v>
      </c>
      <c r="K3774" t="str">
        <f>VLOOKUP(D3774, department!A:B, 2, FALSE)</f>
        <v>Cardiology</v>
      </c>
      <c r="L3774" t="str">
        <f>VLOOKUP(C3774, provider!A:B, 2, FALSE)</f>
        <v>Dr. Olu Abisola</v>
      </c>
      <c r="M3774" t="str">
        <f>VLOOKUP(G3774, insurance!A:B, 2, FALSE)</f>
        <v>AXA</v>
      </c>
      <c r="N3774">
        <f>VLOOKUP(B3774, patient!A:D, 4, FALSE)</f>
        <v>55</v>
      </c>
      <c r="O3774" t="str">
        <f>VLOOKUP(B3774, patient!A:C, 3, FALSE)</f>
        <v>Male</v>
      </c>
      <c r="P3774" t="str">
        <f>VLOOKUP(B3774, patient!A:F, 6, FALSE)</f>
        <v>White</v>
      </c>
      <c r="Q3774" t="s">
        <v>491</v>
      </c>
      <c r="R3774">
        <v>203</v>
      </c>
      <c r="S3774">
        <v>85</v>
      </c>
      <c r="U3774" s="1" t="str">
        <f t="shared" si="174"/>
        <v>No</v>
      </c>
      <c r="V3774">
        <v>1</v>
      </c>
      <c r="W3774" t="s">
        <v>494</v>
      </c>
      <c r="X3774" t="s">
        <v>488</v>
      </c>
      <c r="Y3774" t="str">
        <f t="shared" si="175"/>
        <v>Scheduled</v>
      </c>
      <c r="Z3774" t="s">
        <v>489</v>
      </c>
      <c r="AA3774" s="1">
        <v>45678</v>
      </c>
      <c r="AB3774" s="1">
        <v>45669</v>
      </c>
      <c r="AC3774" t="s">
        <v>493</v>
      </c>
      <c r="AD3774">
        <v>222.6</v>
      </c>
      <c r="AE3774">
        <v>30</v>
      </c>
      <c r="AF3774" t="str">
        <f t="shared" si="176"/>
        <v>Jan</v>
      </c>
    </row>
    <row r="3775" spans="1:32" x14ac:dyDescent="0.25">
      <c r="A3775" s="1">
        <v>45669</v>
      </c>
      <c r="B3775">
        <v>106</v>
      </c>
      <c r="C3775">
        <v>1</v>
      </c>
      <c r="D3775">
        <v>5</v>
      </c>
      <c r="E3775">
        <v>2</v>
      </c>
      <c r="F3775">
        <v>3</v>
      </c>
      <c r="G3775">
        <v>3</v>
      </c>
      <c r="H3775">
        <f>VLOOKUP(B3775, patient!A:E, 5, FALSE)</f>
        <v>4</v>
      </c>
      <c r="I3775" t="str">
        <f>VLOOKUP(H3775, city!A:B, 2, FALSE)</f>
        <v>Birmingham</v>
      </c>
      <c r="J3775" t="str">
        <f>VLOOKUP(E3775, diagnosis!A:B, 2, FALSE)</f>
        <v>Asthma</v>
      </c>
      <c r="K3775" t="str">
        <f>VLOOKUP(D3775, department!A:B, 2, FALSE)</f>
        <v>Pediatrics</v>
      </c>
      <c r="L3775" t="str">
        <f>VLOOKUP(C3775, provider!A:B, 2, FALSE)</f>
        <v>Dr. Olu Abisola</v>
      </c>
      <c r="M3775" t="str">
        <f>VLOOKUP(G3775, insurance!A:B, 2, FALSE)</f>
        <v>Allianz</v>
      </c>
      <c r="N3775">
        <f>VLOOKUP(B3775, patient!A:D, 4, FALSE)</f>
        <v>70</v>
      </c>
      <c r="O3775" t="str">
        <f>VLOOKUP(B3775, patient!A:C, 3, FALSE)</f>
        <v>Female</v>
      </c>
      <c r="P3775" t="str">
        <f>VLOOKUP(B3775, patient!A:F, 6, FALSE)</f>
        <v>Hispanic</v>
      </c>
      <c r="Q3775" t="s">
        <v>492</v>
      </c>
      <c r="R3775">
        <v>615</v>
      </c>
      <c r="S3775">
        <v>104</v>
      </c>
      <c r="U3775" s="1" t="str">
        <f t="shared" si="174"/>
        <v>No</v>
      </c>
      <c r="V3775">
        <v>9</v>
      </c>
      <c r="W3775" t="s">
        <v>487</v>
      </c>
      <c r="X3775" t="s">
        <v>488</v>
      </c>
      <c r="Y3775" t="str">
        <f t="shared" si="175"/>
        <v>Scheduled</v>
      </c>
      <c r="Z3775" t="s">
        <v>497</v>
      </c>
      <c r="AA3775" s="1">
        <v>45675</v>
      </c>
      <c r="AB3775" s="1">
        <v>45669</v>
      </c>
      <c r="AC3775" t="s">
        <v>496</v>
      </c>
      <c r="AE3775">
        <v>50</v>
      </c>
      <c r="AF3775" t="str">
        <f t="shared" si="176"/>
        <v>Jan</v>
      </c>
    </row>
    <row r="3776" spans="1:32" x14ac:dyDescent="0.25">
      <c r="A3776" s="1">
        <v>45669</v>
      </c>
      <c r="B3776">
        <v>4659</v>
      </c>
      <c r="C3776">
        <v>1</v>
      </c>
      <c r="D3776">
        <v>1</v>
      </c>
      <c r="E3776">
        <v>2</v>
      </c>
      <c r="F3776">
        <v>2</v>
      </c>
      <c r="G3776">
        <v>3</v>
      </c>
      <c r="H3776">
        <f>VLOOKUP(B3776, patient!A:E, 5, FALSE)</f>
        <v>10</v>
      </c>
      <c r="I3776" t="str">
        <f>VLOOKUP(H3776, city!A:B, 2, FALSE)</f>
        <v>Edinburgh</v>
      </c>
      <c r="J3776" t="str">
        <f>VLOOKUP(E3776, diagnosis!A:B, 2, FALSE)</f>
        <v>Asthma</v>
      </c>
      <c r="K3776" t="str">
        <f>VLOOKUP(D3776, department!A:B, 2, FALSE)</f>
        <v>Cardiology</v>
      </c>
      <c r="L3776" t="str">
        <f>VLOOKUP(C3776, provider!A:B, 2, FALSE)</f>
        <v>Dr. Olu Abisola</v>
      </c>
      <c r="M3776" t="str">
        <f>VLOOKUP(G3776, insurance!A:B, 2, FALSE)</f>
        <v>Allianz</v>
      </c>
      <c r="N3776">
        <f>VLOOKUP(B3776, patient!A:D, 4, FALSE)</f>
        <v>48</v>
      </c>
      <c r="O3776" t="str">
        <f>VLOOKUP(B3776, patient!A:C, 3, FALSE)</f>
        <v>Male</v>
      </c>
      <c r="P3776" t="str">
        <f>VLOOKUP(B3776, patient!A:F, 6, FALSE)</f>
        <v>White</v>
      </c>
      <c r="Q3776" t="s">
        <v>491</v>
      </c>
      <c r="R3776">
        <v>333</v>
      </c>
      <c r="S3776">
        <v>68</v>
      </c>
      <c r="T3776" s="1">
        <v>45682</v>
      </c>
      <c r="U3776" s="1" t="str">
        <f t="shared" si="174"/>
        <v>Yes</v>
      </c>
      <c r="V3776">
        <v>3</v>
      </c>
      <c r="W3776" t="s">
        <v>492</v>
      </c>
      <c r="X3776" t="s">
        <v>495</v>
      </c>
      <c r="Y3776" t="str">
        <f t="shared" si="175"/>
        <v>Emergency</v>
      </c>
      <c r="Z3776" t="s">
        <v>497</v>
      </c>
      <c r="AC3776" t="s">
        <v>490</v>
      </c>
      <c r="AD3776">
        <v>280.7</v>
      </c>
      <c r="AE3776">
        <v>0</v>
      </c>
      <c r="AF3776" t="str">
        <f t="shared" si="176"/>
        <v>Jan</v>
      </c>
    </row>
    <row r="3777" spans="1:32" x14ac:dyDescent="0.25">
      <c r="A3777" s="1">
        <v>45669</v>
      </c>
      <c r="B3777">
        <v>1060</v>
      </c>
      <c r="C3777">
        <v>1</v>
      </c>
      <c r="D3777">
        <v>4</v>
      </c>
      <c r="E3777">
        <v>2</v>
      </c>
      <c r="F3777">
        <v>5</v>
      </c>
      <c r="G3777">
        <v>2</v>
      </c>
      <c r="H3777">
        <f>VLOOKUP(B3777, patient!A:E, 5, FALSE)</f>
        <v>4</v>
      </c>
      <c r="I3777" t="str">
        <f>VLOOKUP(H3777, city!A:B, 2, FALSE)</f>
        <v>Birmingham</v>
      </c>
      <c r="J3777" t="str">
        <f>VLOOKUP(E3777, diagnosis!A:B, 2, FALSE)</f>
        <v>Asthma</v>
      </c>
      <c r="K3777" t="str">
        <f>VLOOKUP(D3777, department!A:B, 2, FALSE)</f>
        <v>Orthopedics</v>
      </c>
      <c r="L3777" t="str">
        <f>VLOOKUP(C3777, provider!A:B, 2, FALSE)</f>
        <v>Dr. Olu Abisola</v>
      </c>
      <c r="M3777" t="str">
        <f>VLOOKUP(G3777, insurance!A:B, 2, FALSE)</f>
        <v>AXA</v>
      </c>
      <c r="N3777">
        <f>VLOOKUP(B3777, patient!A:D, 4, FALSE)</f>
        <v>53</v>
      </c>
      <c r="O3777" t="str">
        <f>VLOOKUP(B3777, patient!A:C, 3, FALSE)</f>
        <v>Female</v>
      </c>
      <c r="P3777" t="str">
        <f>VLOOKUP(B3777, patient!A:F, 6, FALSE)</f>
        <v>Black</v>
      </c>
      <c r="Q3777" t="s">
        <v>486</v>
      </c>
      <c r="R3777">
        <v>430</v>
      </c>
      <c r="S3777">
        <v>27</v>
      </c>
      <c r="U3777" s="1" t="str">
        <f t="shared" si="174"/>
        <v>No</v>
      </c>
      <c r="V3777">
        <v>6</v>
      </c>
      <c r="W3777" t="s">
        <v>494</v>
      </c>
      <c r="X3777" t="s">
        <v>495</v>
      </c>
      <c r="Y3777" t="str">
        <f t="shared" si="175"/>
        <v>Emergency</v>
      </c>
      <c r="Z3777" t="s">
        <v>489</v>
      </c>
      <c r="AA3777" s="1">
        <v>45672</v>
      </c>
      <c r="AB3777" s="1">
        <v>45669</v>
      </c>
      <c r="AC3777" t="s">
        <v>493</v>
      </c>
      <c r="AD3777">
        <v>340.9</v>
      </c>
      <c r="AE3777">
        <v>30</v>
      </c>
      <c r="AF3777" t="str">
        <f t="shared" si="176"/>
        <v>Jan</v>
      </c>
    </row>
    <row r="3778" spans="1:32" x14ac:dyDescent="0.25">
      <c r="A3778" s="1">
        <v>45669</v>
      </c>
      <c r="B3778">
        <v>3977</v>
      </c>
      <c r="C3778">
        <v>1</v>
      </c>
      <c r="D3778">
        <v>1</v>
      </c>
      <c r="E3778">
        <v>2</v>
      </c>
      <c r="F3778">
        <v>4</v>
      </c>
      <c r="G3778">
        <v>2</v>
      </c>
      <c r="H3778">
        <f>VLOOKUP(B3778, patient!A:E, 5, FALSE)</f>
        <v>10</v>
      </c>
      <c r="I3778" t="str">
        <f>VLOOKUP(H3778, city!A:B, 2, FALSE)</f>
        <v>Edinburgh</v>
      </c>
      <c r="J3778" t="str">
        <f>VLOOKUP(E3778, diagnosis!A:B, 2, FALSE)</f>
        <v>Asthma</v>
      </c>
      <c r="K3778" t="str">
        <f>VLOOKUP(D3778, department!A:B, 2, FALSE)</f>
        <v>Cardiology</v>
      </c>
      <c r="L3778" t="str">
        <f>VLOOKUP(C3778, provider!A:B, 2, FALSE)</f>
        <v>Dr. Olu Abisola</v>
      </c>
      <c r="M3778" t="str">
        <f>VLOOKUP(G3778, insurance!A:B, 2, FALSE)</f>
        <v>AXA</v>
      </c>
      <c r="N3778">
        <f>VLOOKUP(B3778, patient!A:D, 4, FALSE)</f>
        <v>36</v>
      </c>
      <c r="O3778" t="str">
        <f>VLOOKUP(B3778, patient!A:C, 3, FALSE)</f>
        <v>Female</v>
      </c>
      <c r="P3778" t="str">
        <f>VLOOKUP(B3778, patient!A:F, 6, FALSE)</f>
        <v>White</v>
      </c>
      <c r="Q3778" t="s">
        <v>486</v>
      </c>
      <c r="R3778">
        <v>503</v>
      </c>
      <c r="S3778">
        <v>174</v>
      </c>
      <c r="U3778" s="1" t="str">
        <f t="shared" si="174"/>
        <v>No</v>
      </c>
      <c r="V3778">
        <v>3</v>
      </c>
      <c r="W3778" t="s">
        <v>494</v>
      </c>
      <c r="X3778" t="s">
        <v>495</v>
      </c>
      <c r="Y3778" t="str">
        <f t="shared" si="175"/>
        <v>Emergency</v>
      </c>
      <c r="Z3778" t="s">
        <v>489</v>
      </c>
      <c r="AA3778" s="1">
        <v>45674</v>
      </c>
      <c r="AB3778" s="1">
        <v>45669</v>
      </c>
      <c r="AC3778" t="s">
        <v>498</v>
      </c>
      <c r="AD3778">
        <v>480.9</v>
      </c>
      <c r="AE3778">
        <v>10</v>
      </c>
      <c r="AF3778" t="str">
        <f t="shared" si="176"/>
        <v>Jan</v>
      </c>
    </row>
    <row r="3779" spans="1:32" x14ac:dyDescent="0.25">
      <c r="A3779" s="1">
        <v>45669</v>
      </c>
      <c r="B3779">
        <v>4176</v>
      </c>
      <c r="C3779">
        <v>1</v>
      </c>
      <c r="D3779">
        <v>2</v>
      </c>
      <c r="E3779">
        <v>2</v>
      </c>
      <c r="F3779">
        <v>5</v>
      </c>
      <c r="G3779">
        <v>3</v>
      </c>
      <c r="H3779">
        <f>VLOOKUP(B3779, patient!A:E, 5, FALSE)</f>
        <v>4</v>
      </c>
      <c r="I3779" t="str">
        <f>VLOOKUP(H3779, city!A:B, 2, FALSE)</f>
        <v>Birmingham</v>
      </c>
      <c r="J3779" t="str">
        <f>VLOOKUP(E3779, diagnosis!A:B, 2, FALSE)</f>
        <v>Asthma</v>
      </c>
      <c r="K3779" t="str">
        <f>VLOOKUP(D3779, department!A:B, 2, FALSE)</f>
        <v>General Surgery</v>
      </c>
      <c r="L3779" t="str">
        <f>VLOOKUP(C3779, provider!A:B, 2, FALSE)</f>
        <v>Dr. Olu Abisola</v>
      </c>
      <c r="M3779" t="str">
        <f>VLOOKUP(G3779, insurance!A:B, 2, FALSE)</f>
        <v>Allianz</v>
      </c>
      <c r="N3779">
        <f>VLOOKUP(B3779, patient!A:D, 4, FALSE)</f>
        <v>65</v>
      </c>
      <c r="O3779" t="str">
        <f>VLOOKUP(B3779, patient!A:C, 3, FALSE)</f>
        <v>Female</v>
      </c>
      <c r="P3779" t="str">
        <f>VLOOKUP(B3779, patient!A:F, 6, FALSE)</f>
        <v>Black</v>
      </c>
      <c r="Q3779" t="s">
        <v>492</v>
      </c>
      <c r="R3779">
        <v>339</v>
      </c>
      <c r="S3779">
        <v>21</v>
      </c>
      <c r="T3779" s="1">
        <v>45689</v>
      </c>
      <c r="U3779" s="1" t="str">
        <f t="shared" ref="U3779:U3842" si="177">IF(T3779&lt;&gt;"", "Yes", "No")</f>
        <v>Yes</v>
      </c>
      <c r="V3779">
        <v>9</v>
      </c>
      <c r="W3779" t="s">
        <v>494</v>
      </c>
      <c r="X3779" t="s">
        <v>495</v>
      </c>
      <c r="Y3779" t="str">
        <f t="shared" ref="Y3779:Y3842" si="178">IF(TRIM(X3779)="yes", "Emergency", "Scheduled")</f>
        <v>Emergency</v>
      </c>
      <c r="Z3779" t="s">
        <v>489</v>
      </c>
      <c r="AC3779" t="s">
        <v>490</v>
      </c>
      <c r="AD3779">
        <v>252</v>
      </c>
      <c r="AE3779">
        <v>0</v>
      </c>
      <c r="AF3779" t="str">
        <f t="shared" ref="AF3779:AF3842" si="179">TEXT(A3779, "mmm")</f>
        <v>Jan</v>
      </c>
    </row>
    <row r="3780" spans="1:32" x14ac:dyDescent="0.25">
      <c r="A3780" s="1">
        <v>45669</v>
      </c>
      <c r="B3780">
        <v>4167</v>
      </c>
      <c r="C3780">
        <v>1</v>
      </c>
      <c r="D3780">
        <v>3</v>
      </c>
      <c r="E3780">
        <v>2</v>
      </c>
      <c r="F3780">
        <v>4</v>
      </c>
      <c r="G3780">
        <v>2</v>
      </c>
      <c r="H3780">
        <f>VLOOKUP(B3780, patient!A:E, 5, FALSE)</f>
        <v>10</v>
      </c>
      <c r="I3780" t="str">
        <f>VLOOKUP(H3780, city!A:B, 2, FALSE)</f>
        <v>Edinburgh</v>
      </c>
      <c r="J3780" t="str">
        <f>VLOOKUP(E3780, diagnosis!A:B, 2, FALSE)</f>
        <v>Asthma</v>
      </c>
      <c r="K3780" t="str">
        <f>VLOOKUP(D3780, department!A:B, 2, FALSE)</f>
        <v>Neurology</v>
      </c>
      <c r="L3780" t="str">
        <f>VLOOKUP(C3780, provider!A:B, 2, FALSE)</f>
        <v>Dr. Olu Abisola</v>
      </c>
      <c r="M3780" t="str">
        <f>VLOOKUP(G3780, insurance!A:B, 2, FALSE)</f>
        <v>AXA</v>
      </c>
      <c r="N3780">
        <f>VLOOKUP(B3780, patient!A:D, 4, FALSE)</f>
        <v>62</v>
      </c>
      <c r="O3780" t="str">
        <f>VLOOKUP(B3780, patient!A:C, 3, FALSE)</f>
        <v>Female</v>
      </c>
      <c r="P3780" t="str">
        <f>VLOOKUP(B3780, patient!A:F, 6, FALSE)</f>
        <v>Other</v>
      </c>
      <c r="Q3780" t="s">
        <v>491</v>
      </c>
      <c r="R3780">
        <v>227</v>
      </c>
      <c r="S3780">
        <v>47</v>
      </c>
      <c r="U3780" s="1" t="str">
        <f t="shared" si="177"/>
        <v>No</v>
      </c>
      <c r="V3780">
        <v>10</v>
      </c>
      <c r="W3780" t="s">
        <v>487</v>
      </c>
      <c r="X3780" t="s">
        <v>488</v>
      </c>
      <c r="Y3780" t="str">
        <f t="shared" si="178"/>
        <v>Scheduled</v>
      </c>
      <c r="Z3780" t="s">
        <v>497</v>
      </c>
      <c r="AA3780" s="1">
        <v>45676</v>
      </c>
      <c r="AB3780" s="1">
        <v>45669</v>
      </c>
      <c r="AC3780" t="s">
        <v>493</v>
      </c>
      <c r="AD3780">
        <v>212.8</v>
      </c>
      <c r="AE3780">
        <v>30</v>
      </c>
      <c r="AF3780" t="str">
        <f t="shared" si="179"/>
        <v>Jan</v>
      </c>
    </row>
    <row r="3781" spans="1:32" x14ac:dyDescent="0.25">
      <c r="A3781" s="1">
        <v>45669</v>
      </c>
      <c r="B3781">
        <v>4920</v>
      </c>
      <c r="C3781">
        <v>1</v>
      </c>
      <c r="D3781">
        <v>2</v>
      </c>
      <c r="E3781">
        <v>2</v>
      </c>
      <c r="F3781">
        <v>5</v>
      </c>
      <c r="G3781">
        <v>2</v>
      </c>
      <c r="H3781">
        <f>VLOOKUP(B3781, patient!A:E, 5, FALSE)</f>
        <v>4</v>
      </c>
      <c r="I3781" t="str">
        <f>VLOOKUP(H3781, city!A:B, 2, FALSE)</f>
        <v>Birmingham</v>
      </c>
      <c r="J3781" t="str">
        <f>VLOOKUP(E3781, diagnosis!A:B, 2, FALSE)</f>
        <v>Asthma</v>
      </c>
      <c r="K3781" t="str">
        <f>VLOOKUP(D3781, department!A:B, 2, FALSE)</f>
        <v>General Surgery</v>
      </c>
      <c r="L3781" t="str">
        <f>VLOOKUP(C3781, provider!A:B, 2, FALSE)</f>
        <v>Dr. Olu Abisola</v>
      </c>
      <c r="M3781" t="str">
        <f>VLOOKUP(G3781, insurance!A:B, 2, FALSE)</f>
        <v>AXA</v>
      </c>
      <c r="N3781">
        <f>VLOOKUP(B3781, patient!A:D, 4, FALSE)</f>
        <v>53</v>
      </c>
      <c r="O3781" t="str">
        <f>VLOOKUP(B3781, patient!A:C, 3, FALSE)</f>
        <v>Female</v>
      </c>
      <c r="P3781" t="str">
        <f>VLOOKUP(B3781, patient!A:F, 6, FALSE)</f>
        <v>Hispanic</v>
      </c>
      <c r="Q3781" t="s">
        <v>486</v>
      </c>
      <c r="R3781">
        <v>370</v>
      </c>
      <c r="S3781">
        <v>158</v>
      </c>
      <c r="T3781" s="1">
        <v>45696</v>
      </c>
      <c r="U3781" s="1" t="str">
        <f t="shared" si="177"/>
        <v>Yes</v>
      </c>
      <c r="V3781">
        <v>7</v>
      </c>
      <c r="W3781" t="s">
        <v>487</v>
      </c>
      <c r="X3781" t="s">
        <v>495</v>
      </c>
      <c r="Y3781" t="str">
        <f t="shared" si="178"/>
        <v>Emergency</v>
      </c>
      <c r="Z3781" t="s">
        <v>489</v>
      </c>
      <c r="AC3781" t="s">
        <v>490</v>
      </c>
      <c r="AD3781">
        <v>369.6</v>
      </c>
      <c r="AE3781">
        <v>0</v>
      </c>
      <c r="AF3781" t="str">
        <f t="shared" si="179"/>
        <v>Jan</v>
      </c>
    </row>
    <row r="3782" spans="1:32" x14ac:dyDescent="0.25">
      <c r="A3782" s="1">
        <v>45670</v>
      </c>
      <c r="B3782">
        <v>4902</v>
      </c>
      <c r="C3782">
        <v>1</v>
      </c>
      <c r="D3782">
        <v>5</v>
      </c>
      <c r="E3782">
        <v>2</v>
      </c>
      <c r="F3782">
        <v>5</v>
      </c>
      <c r="G3782">
        <v>3</v>
      </c>
      <c r="H3782">
        <f>VLOOKUP(B3782, patient!A:E, 5, FALSE)</f>
        <v>10</v>
      </c>
      <c r="I3782" t="str">
        <f>VLOOKUP(H3782, city!A:B, 2, FALSE)</f>
        <v>Edinburgh</v>
      </c>
      <c r="J3782" t="str">
        <f>VLOOKUP(E3782, diagnosis!A:B, 2, FALSE)</f>
        <v>Asthma</v>
      </c>
      <c r="K3782" t="str">
        <f>VLOOKUP(D3782, department!A:B, 2, FALSE)</f>
        <v>Pediatrics</v>
      </c>
      <c r="L3782" t="str">
        <f>VLOOKUP(C3782, provider!A:B, 2, FALSE)</f>
        <v>Dr. Olu Abisola</v>
      </c>
      <c r="M3782" t="str">
        <f>VLOOKUP(G3782, insurance!A:B, 2, FALSE)</f>
        <v>Allianz</v>
      </c>
      <c r="N3782">
        <f>VLOOKUP(B3782, patient!A:D, 4, FALSE)</f>
        <v>47</v>
      </c>
      <c r="O3782" t="str">
        <f>VLOOKUP(B3782, patient!A:C, 3, FALSE)</f>
        <v>Female</v>
      </c>
      <c r="P3782" t="str">
        <f>VLOOKUP(B3782, patient!A:F, 6, FALSE)</f>
        <v>Black</v>
      </c>
      <c r="Q3782" t="s">
        <v>491</v>
      </c>
      <c r="R3782">
        <v>787</v>
      </c>
      <c r="S3782">
        <v>65</v>
      </c>
      <c r="T3782" s="1">
        <v>45690</v>
      </c>
      <c r="U3782" s="1" t="str">
        <f t="shared" si="177"/>
        <v>Yes</v>
      </c>
      <c r="V3782">
        <v>1</v>
      </c>
      <c r="W3782" t="s">
        <v>492</v>
      </c>
      <c r="X3782" t="s">
        <v>495</v>
      </c>
      <c r="Y3782" t="str">
        <f t="shared" si="178"/>
        <v>Emergency</v>
      </c>
      <c r="Z3782" t="s">
        <v>489</v>
      </c>
      <c r="AC3782" t="s">
        <v>490</v>
      </c>
      <c r="AD3782">
        <v>596.4</v>
      </c>
      <c r="AE3782">
        <v>0</v>
      </c>
      <c r="AF3782" t="str">
        <f t="shared" si="179"/>
        <v>Jan</v>
      </c>
    </row>
    <row r="3783" spans="1:32" x14ac:dyDescent="0.25">
      <c r="A3783" s="1">
        <v>45670</v>
      </c>
      <c r="B3783">
        <v>358</v>
      </c>
      <c r="C3783">
        <v>1</v>
      </c>
      <c r="D3783">
        <v>2</v>
      </c>
      <c r="E3783">
        <v>2</v>
      </c>
      <c r="F3783">
        <v>5</v>
      </c>
      <c r="G3783">
        <v>1</v>
      </c>
      <c r="H3783">
        <f>VLOOKUP(B3783, patient!A:E, 5, FALSE)</f>
        <v>4</v>
      </c>
      <c r="I3783" t="str">
        <f>VLOOKUP(H3783, city!A:B, 2, FALSE)</f>
        <v>Birmingham</v>
      </c>
      <c r="J3783" t="str">
        <f>VLOOKUP(E3783, diagnosis!A:B, 2, FALSE)</f>
        <v>Asthma</v>
      </c>
      <c r="K3783" t="str">
        <f>VLOOKUP(D3783, department!A:B, 2, FALSE)</f>
        <v>General Surgery</v>
      </c>
      <c r="L3783" t="str">
        <f>VLOOKUP(C3783, provider!A:B, 2, FALSE)</f>
        <v>Dr. Olu Abisola</v>
      </c>
      <c r="M3783" t="str">
        <f>VLOOKUP(G3783, insurance!A:B, 2, FALSE)</f>
        <v>Aviva</v>
      </c>
      <c r="N3783">
        <f>VLOOKUP(B3783, patient!A:D, 4, FALSE)</f>
        <v>72</v>
      </c>
      <c r="O3783" t="str">
        <f>VLOOKUP(B3783, patient!A:C, 3, FALSE)</f>
        <v>Male</v>
      </c>
      <c r="P3783" t="str">
        <f>VLOOKUP(B3783, patient!A:F, 6, FALSE)</f>
        <v>Asian</v>
      </c>
      <c r="Q3783" t="s">
        <v>491</v>
      </c>
      <c r="R3783">
        <v>228</v>
      </c>
      <c r="S3783">
        <v>145</v>
      </c>
      <c r="U3783" s="1" t="str">
        <f t="shared" si="177"/>
        <v>No</v>
      </c>
      <c r="V3783">
        <v>4</v>
      </c>
      <c r="W3783" t="s">
        <v>487</v>
      </c>
      <c r="X3783" t="s">
        <v>488</v>
      </c>
      <c r="Y3783" t="str">
        <f t="shared" si="178"/>
        <v>Scheduled</v>
      </c>
      <c r="Z3783" t="s">
        <v>489</v>
      </c>
      <c r="AA3783" s="1">
        <v>45678</v>
      </c>
      <c r="AB3783" s="1">
        <v>45670</v>
      </c>
      <c r="AC3783" t="s">
        <v>496</v>
      </c>
      <c r="AD3783">
        <v>296.10000000000002</v>
      </c>
      <c r="AE3783">
        <v>50</v>
      </c>
      <c r="AF3783" t="str">
        <f t="shared" si="179"/>
        <v>Jan</v>
      </c>
    </row>
    <row r="3784" spans="1:32" x14ac:dyDescent="0.25">
      <c r="A3784" s="1">
        <v>45670</v>
      </c>
      <c r="B3784">
        <v>4947</v>
      </c>
      <c r="C3784">
        <v>1</v>
      </c>
      <c r="D3784">
        <v>4</v>
      </c>
      <c r="E3784">
        <v>2</v>
      </c>
      <c r="F3784">
        <v>5</v>
      </c>
      <c r="G3784">
        <v>1</v>
      </c>
      <c r="H3784">
        <f>VLOOKUP(B3784, patient!A:E, 5, FALSE)</f>
        <v>10</v>
      </c>
      <c r="I3784" t="str">
        <f>VLOOKUP(H3784, city!A:B, 2, FALSE)</f>
        <v>Edinburgh</v>
      </c>
      <c r="J3784" t="str">
        <f>VLOOKUP(E3784, diagnosis!A:B, 2, FALSE)</f>
        <v>Asthma</v>
      </c>
      <c r="K3784" t="str">
        <f>VLOOKUP(D3784, department!A:B, 2, FALSE)</f>
        <v>Orthopedics</v>
      </c>
      <c r="L3784" t="str">
        <f>VLOOKUP(C3784, provider!A:B, 2, FALSE)</f>
        <v>Dr. Olu Abisola</v>
      </c>
      <c r="M3784" t="str">
        <f>VLOOKUP(G3784, insurance!A:B, 2, FALSE)</f>
        <v>Aviva</v>
      </c>
      <c r="N3784">
        <f>VLOOKUP(B3784, patient!A:D, 4, FALSE)</f>
        <v>66</v>
      </c>
      <c r="O3784" t="str">
        <f>VLOOKUP(B3784, patient!A:C, 3, FALSE)</f>
        <v>Female</v>
      </c>
      <c r="P3784" t="str">
        <f>VLOOKUP(B3784, patient!A:F, 6, FALSE)</f>
        <v>Asian</v>
      </c>
      <c r="Q3784" t="s">
        <v>492</v>
      </c>
      <c r="R3784">
        <v>167</v>
      </c>
      <c r="S3784">
        <v>40</v>
      </c>
      <c r="T3784" s="1">
        <v>45694</v>
      </c>
      <c r="U3784" s="1" t="str">
        <f t="shared" si="177"/>
        <v>Yes</v>
      </c>
      <c r="V3784">
        <v>5</v>
      </c>
      <c r="W3784" t="s">
        <v>492</v>
      </c>
      <c r="X3784" t="s">
        <v>488</v>
      </c>
      <c r="Y3784" t="str">
        <f t="shared" si="178"/>
        <v>Scheduled</v>
      </c>
      <c r="Z3784" t="s">
        <v>489</v>
      </c>
      <c r="AC3784" t="s">
        <v>490</v>
      </c>
      <c r="AD3784">
        <v>144.9</v>
      </c>
      <c r="AE3784">
        <v>0</v>
      </c>
      <c r="AF3784" t="str">
        <f t="shared" si="179"/>
        <v>Jan</v>
      </c>
    </row>
    <row r="3785" spans="1:32" x14ac:dyDescent="0.25">
      <c r="A3785" s="1">
        <v>45670</v>
      </c>
      <c r="B3785">
        <v>2868</v>
      </c>
      <c r="C3785">
        <v>1</v>
      </c>
      <c r="D3785">
        <v>4</v>
      </c>
      <c r="E3785">
        <v>2</v>
      </c>
      <c r="F3785">
        <v>5</v>
      </c>
      <c r="G3785">
        <v>2</v>
      </c>
      <c r="H3785">
        <f>VLOOKUP(B3785, patient!A:E, 5, FALSE)</f>
        <v>4</v>
      </c>
      <c r="I3785" t="str">
        <f>VLOOKUP(H3785, city!A:B, 2, FALSE)</f>
        <v>Birmingham</v>
      </c>
      <c r="J3785" t="str">
        <f>VLOOKUP(E3785, diagnosis!A:B, 2, FALSE)</f>
        <v>Asthma</v>
      </c>
      <c r="K3785" t="str">
        <f>VLOOKUP(D3785, department!A:B, 2, FALSE)</f>
        <v>Orthopedics</v>
      </c>
      <c r="L3785" t="str">
        <f>VLOOKUP(C3785, provider!A:B, 2, FALSE)</f>
        <v>Dr. Olu Abisola</v>
      </c>
      <c r="M3785" t="str">
        <f>VLOOKUP(G3785, insurance!A:B, 2, FALSE)</f>
        <v>AXA</v>
      </c>
      <c r="N3785">
        <f>VLOOKUP(B3785, patient!A:D, 4, FALSE)</f>
        <v>72</v>
      </c>
      <c r="O3785" t="str">
        <f>VLOOKUP(B3785, patient!A:C, 3, FALSE)</f>
        <v>Male</v>
      </c>
      <c r="P3785" t="str">
        <f>VLOOKUP(B3785, patient!A:F, 6, FALSE)</f>
        <v>Hispanic</v>
      </c>
      <c r="Q3785" t="s">
        <v>491</v>
      </c>
      <c r="R3785">
        <v>421</v>
      </c>
      <c r="S3785">
        <v>189</v>
      </c>
      <c r="T3785" s="1">
        <v>45686</v>
      </c>
      <c r="U3785" s="1" t="str">
        <f t="shared" si="177"/>
        <v>Yes</v>
      </c>
      <c r="V3785">
        <v>7</v>
      </c>
      <c r="W3785" t="s">
        <v>487</v>
      </c>
      <c r="X3785" t="s">
        <v>488</v>
      </c>
      <c r="Y3785" t="str">
        <f t="shared" si="178"/>
        <v>Scheduled</v>
      </c>
      <c r="Z3785" t="s">
        <v>497</v>
      </c>
      <c r="AC3785" t="s">
        <v>490</v>
      </c>
      <c r="AD3785">
        <v>427</v>
      </c>
      <c r="AE3785">
        <v>0</v>
      </c>
      <c r="AF3785" t="str">
        <f t="shared" si="179"/>
        <v>Jan</v>
      </c>
    </row>
    <row r="3786" spans="1:32" x14ac:dyDescent="0.25">
      <c r="A3786" s="1">
        <v>45670</v>
      </c>
      <c r="B3786">
        <v>2228</v>
      </c>
      <c r="C3786">
        <v>1</v>
      </c>
      <c r="D3786">
        <v>5</v>
      </c>
      <c r="E3786">
        <v>2</v>
      </c>
      <c r="F3786">
        <v>2</v>
      </c>
      <c r="G3786">
        <v>3</v>
      </c>
      <c r="H3786">
        <f>VLOOKUP(B3786, patient!A:E, 5, FALSE)</f>
        <v>10</v>
      </c>
      <c r="I3786" t="str">
        <f>VLOOKUP(H3786, city!A:B, 2, FALSE)</f>
        <v>Edinburgh</v>
      </c>
      <c r="J3786" t="str">
        <f>VLOOKUP(E3786, diagnosis!A:B, 2, FALSE)</f>
        <v>Asthma</v>
      </c>
      <c r="K3786" t="str">
        <f>VLOOKUP(D3786, department!A:B, 2, FALSE)</f>
        <v>Pediatrics</v>
      </c>
      <c r="L3786" t="str">
        <f>VLOOKUP(C3786, provider!A:B, 2, FALSE)</f>
        <v>Dr. Olu Abisola</v>
      </c>
      <c r="M3786" t="str">
        <f>VLOOKUP(G3786, insurance!A:B, 2, FALSE)</f>
        <v>Allianz</v>
      </c>
      <c r="N3786">
        <f>VLOOKUP(B3786, patient!A:D, 4, FALSE)</f>
        <v>50</v>
      </c>
      <c r="O3786" t="str">
        <f>VLOOKUP(B3786, patient!A:C, 3, FALSE)</f>
        <v>Female</v>
      </c>
      <c r="P3786" t="str">
        <f>VLOOKUP(B3786, patient!A:F, 6, FALSE)</f>
        <v>Hispanic</v>
      </c>
      <c r="Q3786" t="s">
        <v>491</v>
      </c>
      <c r="R3786">
        <v>413</v>
      </c>
      <c r="S3786">
        <v>51</v>
      </c>
      <c r="U3786" s="1" t="str">
        <f t="shared" si="177"/>
        <v>No</v>
      </c>
      <c r="V3786">
        <v>7</v>
      </c>
      <c r="W3786" t="s">
        <v>487</v>
      </c>
      <c r="X3786" t="s">
        <v>488</v>
      </c>
      <c r="Y3786" t="str">
        <f t="shared" si="178"/>
        <v>Scheduled</v>
      </c>
      <c r="Z3786" t="s">
        <v>497</v>
      </c>
      <c r="AA3786" s="1">
        <v>45674</v>
      </c>
      <c r="AB3786" s="1">
        <v>45670</v>
      </c>
      <c r="AC3786" t="s">
        <v>498</v>
      </c>
      <c r="AD3786">
        <v>331.8</v>
      </c>
      <c r="AE3786">
        <v>10</v>
      </c>
      <c r="AF3786" t="str">
        <f t="shared" si="179"/>
        <v>Jan</v>
      </c>
    </row>
    <row r="3787" spans="1:32" x14ac:dyDescent="0.25">
      <c r="A3787" s="1">
        <v>45670</v>
      </c>
      <c r="B3787">
        <v>913</v>
      </c>
      <c r="C3787">
        <v>1</v>
      </c>
      <c r="D3787">
        <v>5</v>
      </c>
      <c r="E3787">
        <v>2</v>
      </c>
      <c r="F3787">
        <v>1</v>
      </c>
      <c r="G3787">
        <v>2</v>
      </c>
      <c r="H3787">
        <f>VLOOKUP(B3787, patient!A:E, 5, FALSE)</f>
        <v>4</v>
      </c>
      <c r="I3787" t="str">
        <f>VLOOKUP(H3787, city!A:B, 2, FALSE)</f>
        <v>Birmingham</v>
      </c>
      <c r="J3787" t="str">
        <f>VLOOKUP(E3787, diagnosis!A:B, 2, FALSE)</f>
        <v>Asthma</v>
      </c>
      <c r="K3787" t="str">
        <f>VLOOKUP(D3787, department!A:B, 2, FALSE)</f>
        <v>Pediatrics</v>
      </c>
      <c r="L3787" t="str">
        <f>VLOOKUP(C3787, provider!A:B, 2, FALSE)</f>
        <v>Dr. Olu Abisola</v>
      </c>
      <c r="M3787" t="str">
        <f>VLOOKUP(G3787, insurance!A:B, 2, FALSE)</f>
        <v>AXA</v>
      </c>
      <c r="N3787">
        <f>VLOOKUP(B3787, patient!A:D, 4, FALSE)</f>
        <v>35</v>
      </c>
      <c r="O3787" t="str">
        <f>VLOOKUP(B3787, patient!A:C, 3, FALSE)</f>
        <v>Female</v>
      </c>
      <c r="P3787" t="str">
        <f>VLOOKUP(B3787, patient!A:F, 6, FALSE)</f>
        <v>Asian</v>
      </c>
      <c r="Q3787" t="s">
        <v>492</v>
      </c>
      <c r="R3787">
        <v>778</v>
      </c>
      <c r="S3787">
        <v>179</v>
      </c>
      <c r="T3787" s="1">
        <v>45679</v>
      </c>
      <c r="U3787" s="1" t="str">
        <f t="shared" si="177"/>
        <v>Yes</v>
      </c>
      <c r="V3787">
        <v>5</v>
      </c>
      <c r="W3787" t="s">
        <v>487</v>
      </c>
      <c r="X3787" t="s">
        <v>488</v>
      </c>
      <c r="Y3787" t="str">
        <f t="shared" si="178"/>
        <v>Scheduled</v>
      </c>
      <c r="Z3787" t="s">
        <v>497</v>
      </c>
      <c r="AC3787" t="s">
        <v>490</v>
      </c>
      <c r="AD3787">
        <v>669.9</v>
      </c>
      <c r="AE3787">
        <v>0</v>
      </c>
      <c r="AF3787" t="str">
        <f t="shared" si="179"/>
        <v>Jan</v>
      </c>
    </row>
    <row r="3788" spans="1:32" x14ac:dyDescent="0.25">
      <c r="A3788" s="1">
        <v>45670</v>
      </c>
      <c r="B3788">
        <v>227</v>
      </c>
      <c r="C3788">
        <v>1</v>
      </c>
      <c r="D3788">
        <v>3</v>
      </c>
      <c r="E3788">
        <v>2</v>
      </c>
      <c r="F3788">
        <v>4</v>
      </c>
      <c r="G3788">
        <v>3</v>
      </c>
      <c r="H3788">
        <f>VLOOKUP(B3788, patient!A:E, 5, FALSE)</f>
        <v>10</v>
      </c>
      <c r="I3788" t="str">
        <f>VLOOKUP(H3788, city!A:B, 2, FALSE)</f>
        <v>Edinburgh</v>
      </c>
      <c r="J3788" t="str">
        <f>VLOOKUP(E3788, diagnosis!A:B, 2, FALSE)</f>
        <v>Asthma</v>
      </c>
      <c r="K3788" t="str">
        <f>VLOOKUP(D3788, department!A:B, 2, FALSE)</f>
        <v>Neurology</v>
      </c>
      <c r="L3788" t="str">
        <f>VLOOKUP(C3788, provider!A:B, 2, FALSE)</f>
        <v>Dr. Olu Abisola</v>
      </c>
      <c r="M3788" t="str">
        <f>VLOOKUP(G3788, insurance!A:B, 2, FALSE)</f>
        <v>Allianz</v>
      </c>
      <c r="N3788">
        <f>VLOOKUP(B3788, patient!A:D, 4, FALSE)</f>
        <v>69</v>
      </c>
      <c r="O3788" t="str">
        <f>VLOOKUP(B3788, patient!A:C, 3, FALSE)</f>
        <v>Female</v>
      </c>
      <c r="P3788" t="str">
        <f>VLOOKUP(B3788, patient!A:F, 6, FALSE)</f>
        <v>Other</v>
      </c>
      <c r="Q3788" t="s">
        <v>486</v>
      </c>
      <c r="R3788">
        <v>444</v>
      </c>
      <c r="S3788">
        <v>169</v>
      </c>
      <c r="U3788" s="1" t="str">
        <f t="shared" si="177"/>
        <v>No</v>
      </c>
      <c r="V3788">
        <v>1</v>
      </c>
      <c r="W3788" t="s">
        <v>494</v>
      </c>
      <c r="X3788" t="s">
        <v>488</v>
      </c>
      <c r="Y3788" t="str">
        <f t="shared" si="178"/>
        <v>Scheduled</v>
      </c>
      <c r="Z3788" t="s">
        <v>497</v>
      </c>
      <c r="AA3788" s="1">
        <v>45672</v>
      </c>
      <c r="AB3788" s="1">
        <v>45670</v>
      </c>
      <c r="AC3788" t="s">
        <v>498</v>
      </c>
      <c r="AD3788">
        <v>436.1</v>
      </c>
      <c r="AE3788">
        <v>10</v>
      </c>
      <c r="AF3788" t="str">
        <f t="shared" si="179"/>
        <v>Jan</v>
      </c>
    </row>
    <row r="3789" spans="1:32" x14ac:dyDescent="0.25">
      <c r="A3789" s="1">
        <v>45670</v>
      </c>
      <c r="B3789">
        <v>3099</v>
      </c>
      <c r="C3789">
        <v>1</v>
      </c>
      <c r="D3789">
        <v>1</v>
      </c>
      <c r="E3789">
        <v>2</v>
      </c>
      <c r="F3789">
        <v>2</v>
      </c>
      <c r="G3789">
        <v>1</v>
      </c>
      <c r="H3789">
        <f>VLOOKUP(B3789, patient!A:E, 5, FALSE)</f>
        <v>4</v>
      </c>
      <c r="I3789" t="str">
        <f>VLOOKUP(H3789, city!A:B, 2, FALSE)</f>
        <v>Birmingham</v>
      </c>
      <c r="J3789" t="str">
        <f>VLOOKUP(E3789, diagnosis!A:B, 2, FALSE)</f>
        <v>Asthma</v>
      </c>
      <c r="K3789" t="str">
        <f>VLOOKUP(D3789, department!A:B, 2, FALSE)</f>
        <v>Cardiology</v>
      </c>
      <c r="L3789" t="str">
        <f>VLOOKUP(C3789, provider!A:B, 2, FALSE)</f>
        <v>Dr. Olu Abisola</v>
      </c>
      <c r="M3789" t="str">
        <f>VLOOKUP(G3789, insurance!A:B, 2, FALSE)</f>
        <v>Aviva</v>
      </c>
      <c r="N3789">
        <f>VLOOKUP(B3789, patient!A:D, 4, FALSE)</f>
        <v>66</v>
      </c>
      <c r="O3789" t="str">
        <f>VLOOKUP(B3789, patient!A:C, 3, FALSE)</f>
        <v>Male</v>
      </c>
      <c r="P3789" t="str">
        <f>VLOOKUP(B3789, patient!A:F, 6, FALSE)</f>
        <v>Other</v>
      </c>
      <c r="Q3789" t="s">
        <v>491</v>
      </c>
      <c r="R3789">
        <v>791</v>
      </c>
      <c r="S3789">
        <v>96</v>
      </c>
      <c r="U3789" s="1" t="str">
        <f t="shared" si="177"/>
        <v>No</v>
      </c>
      <c r="V3789">
        <v>5</v>
      </c>
      <c r="W3789" t="s">
        <v>487</v>
      </c>
      <c r="X3789" t="s">
        <v>488</v>
      </c>
      <c r="Y3789" t="str">
        <f t="shared" si="178"/>
        <v>Scheduled</v>
      </c>
      <c r="Z3789" t="s">
        <v>497</v>
      </c>
      <c r="AA3789" s="1">
        <v>45672</v>
      </c>
      <c r="AB3789" s="1">
        <v>45670</v>
      </c>
      <c r="AC3789" t="s">
        <v>498</v>
      </c>
      <c r="AD3789">
        <v>627.9</v>
      </c>
      <c r="AE3789">
        <v>10</v>
      </c>
      <c r="AF3789" t="str">
        <f t="shared" si="179"/>
        <v>Jan</v>
      </c>
    </row>
    <row r="3790" spans="1:32" x14ac:dyDescent="0.25">
      <c r="A3790" s="1">
        <v>45670</v>
      </c>
      <c r="B3790">
        <v>4203</v>
      </c>
      <c r="C3790">
        <v>1</v>
      </c>
      <c r="D3790">
        <v>3</v>
      </c>
      <c r="E3790">
        <v>2</v>
      </c>
      <c r="F3790">
        <v>2</v>
      </c>
      <c r="G3790">
        <v>1</v>
      </c>
      <c r="H3790">
        <f>VLOOKUP(B3790, patient!A:E, 5, FALSE)</f>
        <v>10</v>
      </c>
      <c r="I3790" t="str">
        <f>VLOOKUP(H3790, city!A:B, 2, FALSE)</f>
        <v>Edinburgh</v>
      </c>
      <c r="J3790" t="str">
        <f>VLOOKUP(E3790, diagnosis!A:B, 2, FALSE)</f>
        <v>Asthma</v>
      </c>
      <c r="K3790" t="str">
        <f>VLOOKUP(D3790, department!A:B, 2, FALSE)</f>
        <v>Neurology</v>
      </c>
      <c r="L3790" t="str">
        <f>VLOOKUP(C3790, provider!A:B, 2, FALSE)</f>
        <v>Dr. Olu Abisola</v>
      </c>
      <c r="M3790" t="str">
        <f>VLOOKUP(G3790, insurance!A:B, 2, FALSE)</f>
        <v>Aviva</v>
      </c>
      <c r="N3790">
        <f>VLOOKUP(B3790, patient!A:D, 4, FALSE)</f>
        <v>76</v>
      </c>
      <c r="O3790" t="str">
        <f>VLOOKUP(B3790, patient!A:C, 3, FALSE)</f>
        <v>Male</v>
      </c>
      <c r="P3790" t="str">
        <f>VLOOKUP(B3790, patient!A:F, 6, FALSE)</f>
        <v>Black</v>
      </c>
      <c r="Q3790" t="s">
        <v>491</v>
      </c>
      <c r="R3790">
        <v>684</v>
      </c>
      <c r="S3790">
        <v>40</v>
      </c>
      <c r="T3790" s="1">
        <v>45682</v>
      </c>
      <c r="U3790" s="1" t="str">
        <f t="shared" si="177"/>
        <v>Yes</v>
      </c>
      <c r="V3790">
        <v>5</v>
      </c>
      <c r="W3790" t="s">
        <v>492</v>
      </c>
      <c r="X3790" t="s">
        <v>495</v>
      </c>
      <c r="Y3790" t="str">
        <f t="shared" si="178"/>
        <v>Emergency</v>
      </c>
      <c r="Z3790" t="s">
        <v>497</v>
      </c>
      <c r="AC3790" t="s">
        <v>490</v>
      </c>
      <c r="AD3790">
        <v>506.8</v>
      </c>
      <c r="AE3790">
        <v>0</v>
      </c>
      <c r="AF3790" t="str">
        <f t="shared" si="179"/>
        <v>Jan</v>
      </c>
    </row>
    <row r="3791" spans="1:32" x14ac:dyDescent="0.25">
      <c r="A3791" s="1">
        <v>45670</v>
      </c>
      <c r="B3791">
        <v>1969</v>
      </c>
      <c r="C3791">
        <v>1</v>
      </c>
      <c r="D3791">
        <v>2</v>
      </c>
      <c r="E3791">
        <v>2</v>
      </c>
      <c r="F3791">
        <v>5</v>
      </c>
      <c r="G3791">
        <v>1</v>
      </c>
      <c r="H3791">
        <f>VLOOKUP(B3791, patient!A:E, 5, FALSE)</f>
        <v>4</v>
      </c>
      <c r="I3791" t="str">
        <f>VLOOKUP(H3791, city!A:B, 2, FALSE)</f>
        <v>Birmingham</v>
      </c>
      <c r="J3791" t="str">
        <f>VLOOKUP(E3791, diagnosis!A:B, 2, FALSE)</f>
        <v>Asthma</v>
      </c>
      <c r="K3791" t="str">
        <f>VLOOKUP(D3791, department!A:B, 2, FALSE)</f>
        <v>General Surgery</v>
      </c>
      <c r="L3791" t="str">
        <f>VLOOKUP(C3791, provider!A:B, 2, FALSE)</f>
        <v>Dr. Olu Abisola</v>
      </c>
      <c r="M3791" t="str">
        <f>VLOOKUP(G3791, insurance!A:B, 2, FALSE)</f>
        <v>Aviva</v>
      </c>
      <c r="N3791">
        <f>VLOOKUP(B3791, patient!A:D, 4, FALSE)</f>
        <v>45</v>
      </c>
      <c r="O3791" t="str">
        <f>VLOOKUP(B3791, patient!A:C, 3, FALSE)</f>
        <v>Female</v>
      </c>
      <c r="P3791" t="str">
        <f>VLOOKUP(B3791, patient!A:F, 6, FALSE)</f>
        <v>Hispanic</v>
      </c>
      <c r="Q3791" t="s">
        <v>486</v>
      </c>
      <c r="R3791">
        <v>194</v>
      </c>
      <c r="S3791">
        <v>169</v>
      </c>
      <c r="U3791" s="1" t="str">
        <f t="shared" si="177"/>
        <v>No</v>
      </c>
      <c r="V3791">
        <v>4</v>
      </c>
      <c r="W3791" t="s">
        <v>487</v>
      </c>
      <c r="X3791" t="s">
        <v>495</v>
      </c>
      <c r="Y3791" t="str">
        <f t="shared" si="178"/>
        <v>Emergency</v>
      </c>
      <c r="Z3791" t="s">
        <v>489</v>
      </c>
      <c r="AA3791" s="1">
        <v>45673</v>
      </c>
      <c r="AB3791" s="1">
        <v>45670</v>
      </c>
      <c r="AC3791" t="s">
        <v>493</v>
      </c>
      <c r="AD3791">
        <v>275.10000000000002</v>
      </c>
      <c r="AE3791">
        <v>30</v>
      </c>
      <c r="AF3791" t="str">
        <f t="shared" si="179"/>
        <v>Jan</v>
      </c>
    </row>
    <row r="3792" spans="1:32" x14ac:dyDescent="0.25">
      <c r="A3792" s="1">
        <v>45671</v>
      </c>
      <c r="B3792">
        <v>1096</v>
      </c>
      <c r="C3792">
        <v>1</v>
      </c>
      <c r="D3792">
        <v>1</v>
      </c>
      <c r="E3792">
        <v>2</v>
      </c>
      <c r="F3792">
        <v>3</v>
      </c>
      <c r="G3792">
        <v>2</v>
      </c>
      <c r="H3792">
        <f>VLOOKUP(B3792, patient!A:E, 5, FALSE)</f>
        <v>10</v>
      </c>
      <c r="I3792" t="str">
        <f>VLOOKUP(H3792, city!A:B, 2, FALSE)</f>
        <v>Edinburgh</v>
      </c>
      <c r="J3792" t="str">
        <f>VLOOKUP(E3792, diagnosis!A:B, 2, FALSE)</f>
        <v>Asthma</v>
      </c>
      <c r="K3792" t="str">
        <f>VLOOKUP(D3792, department!A:B, 2, FALSE)</f>
        <v>Cardiology</v>
      </c>
      <c r="L3792" t="str">
        <f>VLOOKUP(C3792, provider!A:B, 2, FALSE)</f>
        <v>Dr. Olu Abisola</v>
      </c>
      <c r="M3792" t="str">
        <f>VLOOKUP(G3792, insurance!A:B, 2, FALSE)</f>
        <v>AXA</v>
      </c>
      <c r="N3792">
        <f>VLOOKUP(B3792, patient!A:D, 4, FALSE)</f>
        <v>76</v>
      </c>
      <c r="O3792" t="str">
        <f>VLOOKUP(B3792, patient!A:C, 3, FALSE)</f>
        <v>Male</v>
      </c>
      <c r="P3792" t="str">
        <f>VLOOKUP(B3792, patient!A:F, 6, FALSE)</f>
        <v>Asian</v>
      </c>
      <c r="Q3792" t="s">
        <v>492</v>
      </c>
      <c r="R3792">
        <v>852</v>
      </c>
      <c r="S3792">
        <v>53</v>
      </c>
      <c r="T3792" s="1">
        <v>45699</v>
      </c>
      <c r="U3792" s="1" t="str">
        <f t="shared" si="177"/>
        <v>Yes</v>
      </c>
      <c r="V3792">
        <v>6</v>
      </c>
      <c r="W3792" t="s">
        <v>494</v>
      </c>
      <c r="X3792" t="s">
        <v>488</v>
      </c>
      <c r="Y3792" t="str">
        <f t="shared" si="178"/>
        <v>Scheduled</v>
      </c>
      <c r="Z3792" t="s">
        <v>497</v>
      </c>
      <c r="AC3792" t="s">
        <v>490</v>
      </c>
      <c r="AD3792">
        <v>633.5</v>
      </c>
      <c r="AE3792">
        <v>0</v>
      </c>
      <c r="AF3792" t="str">
        <f t="shared" si="179"/>
        <v>Jan</v>
      </c>
    </row>
    <row r="3793" spans="1:32" x14ac:dyDescent="0.25">
      <c r="A3793" s="1">
        <v>45671</v>
      </c>
      <c r="B3793">
        <v>2852</v>
      </c>
      <c r="C3793">
        <v>1</v>
      </c>
      <c r="D3793">
        <v>5</v>
      </c>
      <c r="E3793">
        <v>2</v>
      </c>
      <c r="F3793">
        <v>1</v>
      </c>
      <c r="G3793">
        <v>1</v>
      </c>
      <c r="H3793">
        <f>VLOOKUP(B3793, patient!A:E, 5, FALSE)</f>
        <v>4</v>
      </c>
      <c r="I3793" t="str">
        <f>VLOOKUP(H3793, city!A:B, 2, FALSE)</f>
        <v>Birmingham</v>
      </c>
      <c r="J3793" t="str">
        <f>VLOOKUP(E3793, diagnosis!A:B, 2, FALSE)</f>
        <v>Asthma</v>
      </c>
      <c r="K3793" t="str">
        <f>VLOOKUP(D3793, department!A:B, 2, FALSE)</f>
        <v>Pediatrics</v>
      </c>
      <c r="L3793" t="str">
        <f>VLOOKUP(C3793, provider!A:B, 2, FALSE)</f>
        <v>Dr. Olu Abisola</v>
      </c>
      <c r="M3793" t="str">
        <f>VLOOKUP(G3793, insurance!A:B, 2, FALSE)</f>
        <v>Aviva</v>
      </c>
      <c r="N3793">
        <f>VLOOKUP(B3793, patient!A:D, 4, FALSE)</f>
        <v>64</v>
      </c>
      <c r="O3793" t="str">
        <f>VLOOKUP(B3793, patient!A:C, 3, FALSE)</f>
        <v>Female</v>
      </c>
      <c r="P3793" t="str">
        <f>VLOOKUP(B3793, patient!A:F, 6, FALSE)</f>
        <v>Hispanic</v>
      </c>
      <c r="Q3793" t="s">
        <v>486</v>
      </c>
      <c r="R3793">
        <v>448</v>
      </c>
      <c r="S3793">
        <v>157</v>
      </c>
      <c r="U3793" s="1" t="str">
        <f t="shared" si="177"/>
        <v>No</v>
      </c>
      <c r="V3793">
        <v>8</v>
      </c>
      <c r="W3793" t="s">
        <v>494</v>
      </c>
      <c r="X3793" t="s">
        <v>495</v>
      </c>
      <c r="Y3793" t="str">
        <f t="shared" si="178"/>
        <v>Emergency</v>
      </c>
      <c r="Z3793" t="s">
        <v>489</v>
      </c>
      <c r="AA3793" s="1">
        <v>45679</v>
      </c>
      <c r="AB3793" s="1">
        <v>45671</v>
      </c>
      <c r="AC3793" t="s">
        <v>493</v>
      </c>
      <c r="AD3793">
        <v>444.5</v>
      </c>
      <c r="AE3793">
        <v>30</v>
      </c>
      <c r="AF3793" t="str">
        <f t="shared" si="179"/>
        <v>Jan</v>
      </c>
    </row>
    <row r="3794" spans="1:32" x14ac:dyDescent="0.25">
      <c r="A3794" s="1">
        <v>45671</v>
      </c>
      <c r="B3794">
        <v>2538</v>
      </c>
      <c r="C3794">
        <v>1</v>
      </c>
      <c r="D3794">
        <v>4</v>
      </c>
      <c r="E3794">
        <v>2</v>
      </c>
      <c r="F3794">
        <v>1</v>
      </c>
      <c r="G3794">
        <v>1</v>
      </c>
      <c r="H3794">
        <f>VLOOKUP(B3794, patient!A:E, 5, FALSE)</f>
        <v>10</v>
      </c>
      <c r="I3794" t="str">
        <f>VLOOKUP(H3794, city!A:B, 2, FALSE)</f>
        <v>Edinburgh</v>
      </c>
      <c r="J3794" t="str">
        <f>VLOOKUP(E3794, diagnosis!A:B, 2, FALSE)</f>
        <v>Asthma</v>
      </c>
      <c r="K3794" t="str">
        <f>VLOOKUP(D3794, department!A:B, 2, FALSE)</f>
        <v>Orthopedics</v>
      </c>
      <c r="L3794" t="str">
        <f>VLOOKUP(C3794, provider!A:B, 2, FALSE)</f>
        <v>Dr. Olu Abisola</v>
      </c>
      <c r="M3794" t="str">
        <f>VLOOKUP(G3794, insurance!A:B, 2, FALSE)</f>
        <v>Aviva</v>
      </c>
      <c r="N3794">
        <f>VLOOKUP(B3794, patient!A:D, 4, FALSE)</f>
        <v>28</v>
      </c>
      <c r="O3794" t="str">
        <f>VLOOKUP(B3794, patient!A:C, 3, FALSE)</f>
        <v>Female</v>
      </c>
      <c r="P3794" t="str">
        <f>VLOOKUP(B3794, patient!A:F, 6, FALSE)</f>
        <v>Asian</v>
      </c>
      <c r="Q3794" t="s">
        <v>491</v>
      </c>
      <c r="R3794">
        <v>665</v>
      </c>
      <c r="S3794">
        <v>84</v>
      </c>
      <c r="T3794" s="1">
        <v>45700</v>
      </c>
      <c r="U3794" s="1" t="str">
        <f t="shared" si="177"/>
        <v>Yes</v>
      </c>
      <c r="V3794">
        <v>10</v>
      </c>
      <c r="W3794" t="s">
        <v>492</v>
      </c>
      <c r="X3794" t="s">
        <v>488</v>
      </c>
      <c r="Y3794" t="str">
        <f t="shared" si="178"/>
        <v>Scheduled</v>
      </c>
      <c r="Z3794" t="s">
        <v>489</v>
      </c>
      <c r="AC3794" t="s">
        <v>490</v>
      </c>
      <c r="AD3794">
        <v>524.29999999999995</v>
      </c>
      <c r="AE3794">
        <v>0</v>
      </c>
      <c r="AF3794" t="str">
        <f t="shared" si="179"/>
        <v>Jan</v>
      </c>
    </row>
    <row r="3795" spans="1:32" x14ac:dyDescent="0.25">
      <c r="A3795" s="1">
        <v>45671</v>
      </c>
      <c r="B3795">
        <v>1804</v>
      </c>
      <c r="C3795">
        <v>1</v>
      </c>
      <c r="D3795">
        <v>2</v>
      </c>
      <c r="E3795">
        <v>2</v>
      </c>
      <c r="F3795">
        <v>5</v>
      </c>
      <c r="G3795">
        <v>2</v>
      </c>
      <c r="H3795">
        <f>VLOOKUP(B3795, patient!A:E, 5, FALSE)</f>
        <v>4</v>
      </c>
      <c r="I3795" t="str">
        <f>VLOOKUP(H3795, city!A:B, 2, FALSE)</f>
        <v>Birmingham</v>
      </c>
      <c r="J3795" t="str">
        <f>VLOOKUP(E3795, diagnosis!A:B, 2, FALSE)</f>
        <v>Asthma</v>
      </c>
      <c r="K3795" t="str">
        <f>VLOOKUP(D3795, department!A:B, 2, FALSE)</f>
        <v>General Surgery</v>
      </c>
      <c r="L3795" t="str">
        <f>VLOOKUP(C3795, provider!A:B, 2, FALSE)</f>
        <v>Dr. Olu Abisola</v>
      </c>
      <c r="M3795" t="str">
        <f>VLOOKUP(G3795, insurance!A:B, 2, FALSE)</f>
        <v>AXA</v>
      </c>
      <c r="N3795">
        <f>VLOOKUP(B3795, patient!A:D, 4, FALSE)</f>
        <v>74</v>
      </c>
      <c r="O3795" t="str">
        <f>VLOOKUP(B3795, patient!A:C, 3, FALSE)</f>
        <v>Male</v>
      </c>
      <c r="P3795" t="str">
        <f>VLOOKUP(B3795, patient!A:F, 6, FALSE)</f>
        <v>Asian</v>
      </c>
      <c r="Q3795" t="s">
        <v>491</v>
      </c>
      <c r="R3795">
        <v>865</v>
      </c>
      <c r="S3795">
        <v>84</v>
      </c>
      <c r="T3795" s="1">
        <v>45699</v>
      </c>
      <c r="U3795" s="1" t="str">
        <f t="shared" si="177"/>
        <v>Yes</v>
      </c>
      <c r="V3795">
        <v>5</v>
      </c>
      <c r="W3795" t="s">
        <v>492</v>
      </c>
      <c r="X3795" t="s">
        <v>495</v>
      </c>
      <c r="Y3795" t="str">
        <f t="shared" si="178"/>
        <v>Emergency</v>
      </c>
      <c r="Z3795" t="s">
        <v>489</v>
      </c>
      <c r="AC3795" t="s">
        <v>490</v>
      </c>
      <c r="AD3795">
        <v>664.3</v>
      </c>
      <c r="AE3795">
        <v>0</v>
      </c>
      <c r="AF3795" t="str">
        <f t="shared" si="179"/>
        <v>Jan</v>
      </c>
    </row>
    <row r="3796" spans="1:32" x14ac:dyDescent="0.25">
      <c r="A3796" s="1">
        <v>45671</v>
      </c>
      <c r="B3796">
        <v>3121</v>
      </c>
      <c r="C3796">
        <v>1</v>
      </c>
      <c r="D3796">
        <v>3</v>
      </c>
      <c r="E3796">
        <v>2</v>
      </c>
      <c r="F3796">
        <v>2</v>
      </c>
      <c r="G3796">
        <v>3</v>
      </c>
      <c r="H3796">
        <f>VLOOKUP(B3796, patient!A:E, 5, FALSE)</f>
        <v>10</v>
      </c>
      <c r="I3796" t="str">
        <f>VLOOKUP(H3796, city!A:B, 2, FALSE)</f>
        <v>Edinburgh</v>
      </c>
      <c r="J3796" t="str">
        <f>VLOOKUP(E3796, diagnosis!A:B, 2, FALSE)</f>
        <v>Asthma</v>
      </c>
      <c r="K3796" t="str">
        <f>VLOOKUP(D3796, department!A:B, 2, FALSE)</f>
        <v>Neurology</v>
      </c>
      <c r="L3796" t="str">
        <f>VLOOKUP(C3796, provider!A:B, 2, FALSE)</f>
        <v>Dr. Olu Abisola</v>
      </c>
      <c r="M3796" t="str">
        <f>VLOOKUP(G3796, insurance!A:B, 2, FALSE)</f>
        <v>Allianz</v>
      </c>
      <c r="N3796">
        <f>VLOOKUP(B3796, patient!A:D, 4, FALSE)</f>
        <v>77</v>
      </c>
      <c r="O3796" t="str">
        <f>VLOOKUP(B3796, patient!A:C, 3, FALSE)</f>
        <v>Male</v>
      </c>
      <c r="P3796" t="str">
        <f>VLOOKUP(B3796, patient!A:F, 6, FALSE)</f>
        <v>Black</v>
      </c>
      <c r="Q3796" t="s">
        <v>492</v>
      </c>
      <c r="R3796">
        <v>594</v>
      </c>
      <c r="S3796">
        <v>107</v>
      </c>
      <c r="U3796" s="1" t="str">
        <f t="shared" si="177"/>
        <v>No</v>
      </c>
      <c r="V3796">
        <v>8</v>
      </c>
      <c r="W3796" t="s">
        <v>494</v>
      </c>
      <c r="X3796" t="s">
        <v>488</v>
      </c>
      <c r="Y3796" t="str">
        <f t="shared" si="178"/>
        <v>Scheduled</v>
      </c>
      <c r="Z3796" t="s">
        <v>489</v>
      </c>
      <c r="AA3796" s="1">
        <v>45672</v>
      </c>
      <c r="AB3796" s="1">
        <v>45671</v>
      </c>
      <c r="AC3796" t="s">
        <v>498</v>
      </c>
      <c r="AD3796">
        <v>497.7</v>
      </c>
      <c r="AE3796">
        <v>10</v>
      </c>
      <c r="AF3796" t="str">
        <f t="shared" si="179"/>
        <v>Jan</v>
      </c>
    </row>
    <row r="3797" spans="1:32" x14ac:dyDescent="0.25">
      <c r="A3797" s="1">
        <v>45671</v>
      </c>
      <c r="B3797">
        <v>3661</v>
      </c>
      <c r="C3797">
        <v>1</v>
      </c>
      <c r="D3797">
        <v>5</v>
      </c>
      <c r="E3797">
        <v>2</v>
      </c>
      <c r="F3797">
        <v>1</v>
      </c>
      <c r="G3797">
        <v>1</v>
      </c>
      <c r="H3797">
        <f>VLOOKUP(B3797, patient!A:E, 5, FALSE)</f>
        <v>4</v>
      </c>
      <c r="I3797" t="str">
        <f>VLOOKUP(H3797, city!A:B, 2, FALSE)</f>
        <v>Birmingham</v>
      </c>
      <c r="J3797" t="str">
        <f>VLOOKUP(E3797, diagnosis!A:B, 2, FALSE)</f>
        <v>Asthma</v>
      </c>
      <c r="K3797" t="str">
        <f>VLOOKUP(D3797, department!A:B, 2, FALSE)</f>
        <v>Pediatrics</v>
      </c>
      <c r="L3797" t="str">
        <f>VLOOKUP(C3797, provider!A:B, 2, FALSE)</f>
        <v>Dr. Olu Abisola</v>
      </c>
      <c r="M3797" t="str">
        <f>VLOOKUP(G3797, insurance!A:B, 2, FALSE)</f>
        <v>Aviva</v>
      </c>
      <c r="N3797">
        <f>VLOOKUP(B3797, patient!A:D, 4, FALSE)</f>
        <v>71</v>
      </c>
      <c r="O3797" t="str">
        <f>VLOOKUP(B3797, patient!A:C, 3, FALSE)</f>
        <v>Male</v>
      </c>
      <c r="P3797" t="str">
        <f>VLOOKUP(B3797, patient!A:F, 6, FALSE)</f>
        <v>Hispanic</v>
      </c>
      <c r="Q3797" t="s">
        <v>492</v>
      </c>
      <c r="R3797">
        <v>78</v>
      </c>
      <c r="S3797">
        <v>86</v>
      </c>
      <c r="U3797" s="1" t="str">
        <f t="shared" si="177"/>
        <v>No</v>
      </c>
      <c r="V3797">
        <v>5</v>
      </c>
      <c r="W3797" t="s">
        <v>487</v>
      </c>
      <c r="X3797" t="s">
        <v>488</v>
      </c>
      <c r="Y3797" t="str">
        <f t="shared" si="178"/>
        <v>Scheduled</v>
      </c>
      <c r="Z3797" t="s">
        <v>497</v>
      </c>
      <c r="AA3797" s="1">
        <v>45678</v>
      </c>
      <c r="AB3797" s="1">
        <v>45671</v>
      </c>
      <c r="AC3797" t="s">
        <v>493</v>
      </c>
      <c r="AD3797">
        <v>135.80000000000001</v>
      </c>
      <c r="AE3797">
        <v>30</v>
      </c>
      <c r="AF3797" t="str">
        <f t="shared" si="179"/>
        <v>Jan</v>
      </c>
    </row>
    <row r="3798" spans="1:32" x14ac:dyDescent="0.25">
      <c r="A3798" s="1">
        <v>45671</v>
      </c>
      <c r="B3798">
        <v>3905</v>
      </c>
      <c r="C3798">
        <v>1</v>
      </c>
      <c r="D3798">
        <v>1</v>
      </c>
      <c r="E3798">
        <v>2</v>
      </c>
      <c r="F3798">
        <v>1</v>
      </c>
      <c r="G3798">
        <v>3</v>
      </c>
      <c r="H3798">
        <f>VLOOKUP(B3798, patient!A:E, 5, FALSE)</f>
        <v>10</v>
      </c>
      <c r="I3798" t="str">
        <f>VLOOKUP(H3798, city!A:B, 2, FALSE)</f>
        <v>Edinburgh</v>
      </c>
      <c r="J3798" t="str">
        <f>VLOOKUP(E3798, diagnosis!A:B, 2, FALSE)</f>
        <v>Asthma</v>
      </c>
      <c r="K3798" t="str">
        <f>VLOOKUP(D3798, department!A:B, 2, FALSE)</f>
        <v>Cardiology</v>
      </c>
      <c r="L3798" t="str">
        <f>VLOOKUP(C3798, provider!A:B, 2, FALSE)</f>
        <v>Dr. Olu Abisola</v>
      </c>
      <c r="M3798" t="str">
        <f>VLOOKUP(G3798, insurance!A:B, 2, FALSE)</f>
        <v>Allianz</v>
      </c>
      <c r="N3798">
        <f>VLOOKUP(B3798, patient!A:D, 4, FALSE)</f>
        <v>62</v>
      </c>
      <c r="O3798" t="str">
        <f>VLOOKUP(B3798, patient!A:C, 3, FALSE)</f>
        <v>Male</v>
      </c>
      <c r="P3798" t="str">
        <f>VLOOKUP(B3798, patient!A:F, 6, FALSE)</f>
        <v>Other</v>
      </c>
      <c r="Q3798" t="s">
        <v>486</v>
      </c>
      <c r="R3798">
        <v>593</v>
      </c>
      <c r="S3798">
        <v>62</v>
      </c>
      <c r="T3798" s="1">
        <v>45686</v>
      </c>
      <c r="U3798" s="1" t="str">
        <f t="shared" si="177"/>
        <v>Yes</v>
      </c>
      <c r="V3798">
        <v>3</v>
      </c>
      <c r="W3798" t="s">
        <v>492</v>
      </c>
      <c r="X3798" t="s">
        <v>488</v>
      </c>
      <c r="Y3798" t="str">
        <f t="shared" si="178"/>
        <v>Scheduled</v>
      </c>
      <c r="Z3798" t="s">
        <v>497</v>
      </c>
      <c r="AC3798" t="s">
        <v>490</v>
      </c>
      <c r="AD3798">
        <v>458.5</v>
      </c>
      <c r="AE3798">
        <v>0</v>
      </c>
      <c r="AF3798" t="str">
        <f t="shared" si="179"/>
        <v>Jan</v>
      </c>
    </row>
    <row r="3799" spans="1:32" x14ac:dyDescent="0.25">
      <c r="A3799" s="1">
        <v>45671</v>
      </c>
      <c r="B3799">
        <v>4399</v>
      </c>
      <c r="C3799">
        <v>1</v>
      </c>
      <c r="D3799">
        <v>1</v>
      </c>
      <c r="E3799">
        <v>2</v>
      </c>
      <c r="F3799">
        <v>1</v>
      </c>
      <c r="G3799">
        <v>3</v>
      </c>
      <c r="H3799">
        <f>VLOOKUP(B3799, patient!A:E, 5, FALSE)</f>
        <v>4</v>
      </c>
      <c r="I3799" t="str">
        <f>VLOOKUP(H3799, city!A:B, 2, FALSE)</f>
        <v>Birmingham</v>
      </c>
      <c r="J3799" t="str">
        <f>VLOOKUP(E3799, diagnosis!A:B, 2, FALSE)</f>
        <v>Asthma</v>
      </c>
      <c r="K3799" t="str">
        <f>VLOOKUP(D3799, department!A:B, 2, FALSE)</f>
        <v>Cardiology</v>
      </c>
      <c r="L3799" t="str">
        <f>VLOOKUP(C3799, provider!A:B, 2, FALSE)</f>
        <v>Dr. Olu Abisola</v>
      </c>
      <c r="M3799" t="str">
        <f>VLOOKUP(G3799, insurance!A:B, 2, FALSE)</f>
        <v>Allianz</v>
      </c>
      <c r="N3799">
        <f>VLOOKUP(B3799, patient!A:D, 4, FALSE)</f>
        <v>50</v>
      </c>
      <c r="O3799" t="str">
        <f>VLOOKUP(B3799, patient!A:C, 3, FALSE)</f>
        <v>Female</v>
      </c>
      <c r="P3799" t="str">
        <f>VLOOKUP(B3799, patient!A:F, 6, FALSE)</f>
        <v>Hispanic</v>
      </c>
      <c r="Q3799" t="s">
        <v>492</v>
      </c>
      <c r="R3799">
        <v>517</v>
      </c>
      <c r="S3799">
        <v>134</v>
      </c>
      <c r="T3799" s="1">
        <v>45691</v>
      </c>
      <c r="U3799" s="1" t="str">
        <f t="shared" si="177"/>
        <v>Yes</v>
      </c>
      <c r="V3799">
        <v>8</v>
      </c>
      <c r="W3799" t="s">
        <v>492</v>
      </c>
      <c r="X3799" t="s">
        <v>488</v>
      </c>
      <c r="Y3799" t="str">
        <f t="shared" si="178"/>
        <v>Scheduled</v>
      </c>
      <c r="Z3799" t="s">
        <v>497</v>
      </c>
      <c r="AC3799" t="s">
        <v>490</v>
      </c>
      <c r="AD3799">
        <v>455.7</v>
      </c>
      <c r="AE3799">
        <v>0</v>
      </c>
      <c r="AF3799" t="str">
        <f t="shared" si="179"/>
        <v>Jan</v>
      </c>
    </row>
    <row r="3800" spans="1:32" x14ac:dyDescent="0.25">
      <c r="A3800" s="1">
        <v>45671</v>
      </c>
      <c r="B3800">
        <v>4098</v>
      </c>
      <c r="C3800">
        <v>1</v>
      </c>
      <c r="D3800">
        <v>4</v>
      </c>
      <c r="E3800">
        <v>2</v>
      </c>
      <c r="F3800">
        <v>2</v>
      </c>
      <c r="G3800">
        <v>2</v>
      </c>
      <c r="H3800">
        <f>VLOOKUP(B3800, patient!A:E, 5, FALSE)</f>
        <v>10</v>
      </c>
      <c r="I3800" t="str">
        <f>VLOOKUP(H3800, city!A:B, 2, FALSE)</f>
        <v>Edinburgh</v>
      </c>
      <c r="J3800" t="str">
        <f>VLOOKUP(E3800, diagnosis!A:B, 2, FALSE)</f>
        <v>Asthma</v>
      </c>
      <c r="K3800" t="str">
        <f>VLOOKUP(D3800, department!A:B, 2, FALSE)</f>
        <v>Orthopedics</v>
      </c>
      <c r="L3800" t="str">
        <f>VLOOKUP(C3800, provider!A:B, 2, FALSE)</f>
        <v>Dr. Olu Abisola</v>
      </c>
      <c r="M3800" t="str">
        <f>VLOOKUP(G3800, insurance!A:B, 2, FALSE)</f>
        <v>AXA</v>
      </c>
      <c r="N3800">
        <f>VLOOKUP(B3800, patient!A:D, 4, FALSE)</f>
        <v>34</v>
      </c>
      <c r="O3800" t="str">
        <f>VLOOKUP(B3800, patient!A:C, 3, FALSE)</f>
        <v>Male</v>
      </c>
      <c r="P3800" t="str">
        <f>VLOOKUP(B3800, patient!A:F, 6, FALSE)</f>
        <v>Asian</v>
      </c>
      <c r="Q3800" t="s">
        <v>486</v>
      </c>
      <c r="R3800">
        <v>520</v>
      </c>
      <c r="S3800">
        <v>188</v>
      </c>
      <c r="U3800" s="1" t="str">
        <f t="shared" si="177"/>
        <v>No</v>
      </c>
      <c r="V3800">
        <v>4</v>
      </c>
      <c r="W3800" t="s">
        <v>487</v>
      </c>
      <c r="X3800" t="s">
        <v>488</v>
      </c>
      <c r="Y3800" t="str">
        <f t="shared" si="178"/>
        <v>Scheduled</v>
      </c>
      <c r="Z3800" t="s">
        <v>489</v>
      </c>
      <c r="AA3800" s="1">
        <v>45677</v>
      </c>
      <c r="AB3800" s="1">
        <v>45671</v>
      </c>
      <c r="AC3800" t="s">
        <v>493</v>
      </c>
      <c r="AD3800">
        <v>516.6</v>
      </c>
      <c r="AE3800">
        <v>30</v>
      </c>
      <c r="AF3800" t="str">
        <f t="shared" si="179"/>
        <v>Jan</v>
      </c>
    </row>
    <row r="3801" spans="1:32" x14ac:dyDescent="0.25">
      <c r="A3801" s="1">
        <v>45671</v>
      </c>
      <c r="B3801">
        <v>1108</v>
      </c>
      <c r="C3801">
        <v>1</v>
      </c>
      <c r="D3801">
        <v>5</v>
      </c>
      <c r="E3801">
        <v>2</v>
      </c>
      <c r="F3801">
        <v>5</v>
      </c>
      <c r="G3801">
        <v>3</v>
      </c>
      <c r="H3801">
        <f>VLOOKUP(B3801, patient!A:E, 5, FALSE)</f>
        <v>4</v>
      </c>
      <c r="I3801" t="str">
        <f>VLOOKUP(H3801, city!A:B, 2, FALSE)</f>
        <v>Birmingham</v>
      </c>
      <c r="J3801" t="str">
        <f>VLOOKUP(E3801, diagnosis!A:B, 2, FALSE)</f>
        <v>Asthma</v>
      </c>
      <c r="K3801" t="str">
        <f>VLOOKUP(D3801, department!A:B, 2, FALSE)</f>
        <v>Pediatrics</v>
      </c>
      <c r="L3801" t="str">
        <f>VLOOKUP(C3801, provider!A:B, 2, FALSE)</f>
        <v>Dr. Olu Abisola</v>
      </c>
      <c r="M3801" t="str">
        <f>VLOOKUP(G3801, insurance!A:B, 2, FALSE)</f>
        <v>Allianz</v>
      </c>
      <c r="N3801">
        <f>VLOOKUP(B3801, patient!A:D, 4, FALSE)</f>
        <v>23</v>
      </c>
      <c r="O3801" t="str">
        <f>VLOOKUP(B3801, patient!A:C, 3, FALSE)</f>
        <v>Male</v>
      </c>
      <c r="P3801" t="str">
        <f>VLOOKUP(B3801, patient!A:F, 6, FALSE)</f>
        <v>Other</v>
      </c>
      <c r="Q3801" t="s">
        <v>486</v>
      </c>
      <c r="R3801">
        <v>957</v>
      </c>
      <c r="S3801">
        <v>160</v>
      </c>
      <c r="T3801" s="1">
        <v>45698</v>
      </c>
      <c r="U3801" s="1" t="str">
        <f t="shared" si="177"/>
        <v>Yes</v>
      </c>
      <c r="V3801">
        <v>3</v>
      </c>
      <c r="W3801" t="s">
        <v>487</v>
      </c>
      <c r="X3801" t="s">
        <v>488</v>
      </c>
      <c r="Y3801" t="str">
        <f t="shared" si="178"/>
        <v>Scheduled</v>
      </c>
      <c r="Z3801" t="s">
        <v>497</v>
      </c>
      <c r="AC3801" t="s">
        <v>490</v>
      </c>
      <c r="AD3801">
        <v>781.9</v>
      </c>
      <c r="AE3801">
        <v>0</v>
      </c>
      <c r="AF3801" t="str">
        <f t="shared" si="179"/>
        <v>Jan</v>
      </c>
    </row>
    <row r="3802" spans="1:32" x14ac:dyDescent="0.25">
      <c r="A3802" s="1">
        <v>45672</v>
      </c>
      <c r="B3802">
        <v>2052</v>
      </c>
      <c r="C3802">
        <v>1</v>
      </c>
      <c r="D3802">
        <v>5</v>
      </c>
      <c r="E3802">
        <v>2</v>
      </c>
      <c r="F3802">
        <v>5</v>
      </c>
      <c r="G3802">
        <v>3</v>
      </c>
      <c r="H3802">
        <f>VLOOKUP(B3802, patient!A:E, 5, FALSE)</f>
        <v>10</v>
      </c>
      <c r="I3802" t="str">
        <f>VLOOKUP(H3802, city!A:B, 2, FALSE)</f>
        <v>Edinburgh</v>
      </c>
      <c r="J3802" t="str">
        <f>VLOOKUP(E3802, diagnosis!A:B, 2, FALSE)</f>
        <v>Asthma</v>
      </c>
      <c r="K3802" t="str">
        <f>VLOOKUP(D3802, department!A:B, 2, FALSE)</f>
        <v>Pediatrics</v>
      </c>
      <c r="L3802" t="str">
        <f>VLOOKUP(C3802, provider!A:B, 2, FALSE)</f>
        <v>Dr. Olu Abisola</v>
      </c>
      <c r="M3802" t="str">
        <f>VLOOKUP(G3802, insurance!A:B, 2, FALSE)</f>
        <v>Allianz</v>
      </c>
      <c r="N3802">
        <f>VLOOKUP(B3802, patient!A:D, 4, FALSE)</f>
        <v>21</v>
      </c>
      <c r="O3802" t="str">
        <f>VLOOKUP(B3802, patient!A:C, 3, FALSE)</f>
        <v>Female</v>
      </c>
      <c r="P3802" t="str">
        <f>VLOOKUP(B3802, patient!A:F, 6, FALSE)</f>
        <v>Asian</v>
      </c>
      <c r="Q3802" t="s">
        <v>491</v>
      </c>
      <c r="R3802">
        <v>876</v>
      </c>
      <c r="S3802">
        <v>137</v>
      </c>
      <c r="T3802" s="1">
        <v>45699</v>
      </c>
      <c r="U3802" s="1" t="str">
        <f t="shared" si="177"/>
        <v>Yes</v>
      </c>
      <c r="V3802">
        <v>3</v>
      </c>
      <c r="W3802" t="s">
        <v>487</v>
      </c>
      <c r="X3802" t="s">
        <v>495</v>
      </c>
      <c r="Y3802" t="str">
        <f t="shared" si="178"/>
        <v>Emergency</v>
      </c>
      <c r="Z3802" t="s">
        <v>497</v>
      </c>
      <c r="AC3802" t="s">
        <v>490</v>
      </c>
      <c r="AD3802">
        <v>709.1</v>
      </c>
      <c r="AE3802">
        <v>0</v>
      </c>
      <c r="AF3802" t="str">
        <f t="shared" si="179"/>
        <v>Jan</v>
      </c>
    </row>
    <row r="3803" spans="1:32" x14ac:dyDescent="0.25">
      <c r="A3803" s="1">
        <v>45672</v>
      </c>
      <c r="B3803">
        <v>674</v>
      </c>
      <c r="C3803">
        <v>1</v>
      </c>
      <c r="D3803">
        <v>2</v>
      </c>
      <c r="E3803">
        <v>2</v>
      </c>
      <c r="F3803">
        <v>5</v>
      </c>
      <c r="G3803">
        <v>2</v>
      </c>
      <c r="H3803">
        <f>VLOOKUP(B3803, patient!A:E, 5, FALSE)</f>
        <v>4</v>
      </c>
      <c r="I3803" t="str">
        <f>VLOOKUP(H3803, city!A:B, 2, FALSE)</f>
        <v>Birmingham</v>
      </c>
      <c r="J3803" t="str">
        <f>VLOOKUP(E3803, diagnosis!A:B, 2, FALSE)</f>
        <v>Asthma</v>
      </c>
      <c r="K3803" t="str">
        <f>VLOOKUP(D3803, department!A:B, 2, FALSE)</f>
        <v>General Surgery</v>
      </c>
      <c r="L3803" t="str">
        <f>VLOOKUP(C3803, provider!A:B, 2, FALSE)</f>
        <v>Dr. Olu Abisola</v>
      </c>
      <c r="M3803" t="str">
        <f>VLOOKUP(G3803, insurance!A:B, 2, FALSE)</f>
        <v>AXA</v>
      </c>
      <c r="N3803">
        <f>VLOOKUP(B3803, patient!A:D, 4, FALSE)</f>
        <v>37</v>
      </c>
      <c r="O3803" t="str">
        <f>VLOOKUP(B3803, patient!A:C, 3, FALSE)</f>
        <v>Male</v>
      </c>
      <c r="P3803" t="str">
        <f>VLOOKUP(B3803, patient!A:F, 6, FALSE)</f>
        <v>Hispanic</v>
      </c>
      <c r="Q3803" t="s">
        <v>486</v>
      </c>
      <c r="R3803">
        <v>135</v>
      </c>
      <c r="S3803">
        <v>23</v>
      </c>
      <c r="U3803" s="1" t="str">
        <f t="shared" si="177"/>
        <v>No</v>
      </c>
      <c r="V3803">
        <v>6</v>
      </c>
      <c r="W3803" t="s">
        <v>494</v>
      </c>
      <c r="X3803" t="s">
        <v>495</v>
      </c>
      <c r="Y3803" t="str">
        <f t="shared" si="178"/>
        <v>Emergency</v>
      </c>
      <c r="Z3803" t="s">
        <v>497</v>
      </c>
      <c r="AA3803" s="1">
        <v>45674</v>
      </c>
      <c r="AB3803" s="1">
        <v>45672</v>
      </c>
      <c r="AC3803" t="s">
        <v>498</v>
      </c>
      <c r="AD3803">
        <v>117.6</v>
      </c>
      <c r="AE3803">
        <v>10</v>
      </c>
      <c r="AF3803" t="str">
        <f t="shared" si="179"/>
        <v>Jan</v>
      </c>
    </row>
    <row r="3804" spans="1:32" x14ac:dyDescent="0.25">
      <c r="A3804" s="1">
        <v>45672</v>
      </c>
      <c r="B3804">
        <v>4177</v>
      </c>
      <c r="C3804">
        <v>1</v>
      </c>
      <c r="D3804">
        <v>2</v>
      </c>
      <c r="E3804">
        <v>2</v>
      </c>
      <c r="F3804">
        <v>5</v>
      </c>
      <c r="G3804">
        <v>3</v>
      </c>
      <c r="H3804">
        <f>VLOOKUP(B3804, patient!A:E, 5, FALSE)</f>
        <v>10</v>
      </c>
      <c r="I3804" t="str">
        <f>VLOOKUP(H3804, city!A:B, 2, FALSE)</f>
        <v>Edinburgh</v>
      </c>
      <c r="J3804" t="str">
        <f>VLOOKUP(E3804, diagnosis!A:B, 2, FALSE)</f>
        <v>Asthma</v>
      </c>
      <c r="K3804" t="str">
        <f>VLOOKUP(D3804, department!A:B, 2, FALSE)</f>
        <v>General Surgery</v>
      </c>
      <c r="L3804" t="str">
        <f>VLOOKUP(C3804, provider!A:B, 2, FALSE)</f>
        <v>Dr. Olu Abisola</v>
      </c>
      <c r="M3804" t="str">
        <f>VLOOKUP(G3804, insurance!A:B, 2, FALSE)</f>
        <v>Allianz</v>
      </c>
      <c r="N3804">
        <f>VLOOKUP(B3804, patient!A:D, 4, FALSE)</f>
        <v>65</v>
      </c>
      <c r="O3804" t="str">
        <f>VLOOKUP(B3804, patient!A:C, 3, FALSE)</f>
        <v>Male</v>
      </c>
      <c r="P3804" t="str">
        <f>VLOOKUP(B3804, patient!A:F, 6, FALSE)</f>
        <v>Asian</v>
      </c>
      <c r="Q3804" t="s">
        <v>486</v>
      </c>
      <c r="R3804">
        <v>987</v>
      </c>
      <c r="S3804">
        <v>42</v>
      </c>
      <c r="U3804" s="1" t="str">
        <f t="shared" si="177"/>
        <v>No</v>
      </c>
      <c r="V3804">
        <v>8</v>
      </c>
      <c r="W3804" t="s">
        <v>494</v>
      </c>
      <c r="X3804" t="s">
        <v>495</v>
      </c>
      <c r="Y3804" t="str">
        <f t="shared" si="178"/>
        <v>Emergency</v>
      </c>
      <c r="Z3804" t="s">
        <v>497</v>
      </c>
      <c r="AA3804" s="1">
        <v>45681</v>
      </c>
      <c r="AB3804" s="1">
        <v>45672</v>
      </c>
      <c r="AC3804" t="s">
        <v>496</v>
      </c>
      <c r="AD3804">
        <v>755.3</v>
      </c>
      <c r="AE3804">
        <v>50</v>
      </c>
      <c r="AF3804" t="str">
        <f t="shared" si="179"/>
        <v>Jan</v>
      </c>
    </row>
    <row r="3805" spans="1:32" x14ac:dyDescent="0.25">
      <c r="A3805" s="1">
        <v>45672</v>
      </c>
      <c r="B3805">
        <v>342</v>
      </c>
      <c r="C3805">
        <v>1</v>
      </c>
      <c r="D3805">
        <v>1</v>
      </c>
      <c r="E3805">
        <v>2</v>
      </c>
      <c r="F3805">
        <v>1</v>
      </c>
      <c r="G3805">
        <v>1</v>
      </c>
      <c r="H3805">
        <f>VLOOKUP(B3805, patient!A:E, 5, FALSE)</f>
        <v>4</v>
      </c>
      <c r="I3805" t="str">
        <f>VLOOKUP(H3805, city!A:B, 2, FALSE)</f>
        <v>Birmingham</v>
      </c>
      <c r="J3805" t="str">
        <f>VLOOKUP(E3805, diagnosis!A:B, 2, FALSE)</f>
        <v>Asthma</v>
      </c>
      <c r="K3805" t="str">
        <f>VLOOKUP(D3805, department!A:B, 2, FALSE)</f>
        <v>Cardiology</v>
      </c>
      <c r="L3805" t="str">
        <f>VLOOKUP(C3805, provider!A:B, 2, FALSE)</f>
        <v>Dr. Olu Abisola</v>
      </c>
      <c r="M3805" t="str">
        <f>VLOOKUP(G3805, insurance!A:B, 2, FALSE)</f>
        <v>Aviva</v>
      </c>
      <c r="N3805">
        <f>VLOOKUP(B3805, patient!A:D, 4, FALSE)</f>
        <v>64</v>
      </c>
      <c r="O3805" t="str">
        <f>VLOOKUP(B3805, patient!A:C, 3, FALSE)</f>
        <v>Male</v>
      </c>
      <c r="P3805" t="str">
        <f>VLOOKUP(B3805, patient!A:F, 6, FALSE)</f>
        <v>White</v>
      </c>
      <c r="Q3805" t="s">
        <v>492</v>
      </c>
      <c r="R3805">
        <v>247</v>
      </c>
      <c r="S3805">
        <v>89</v>
      </c>
      <c r="T3805" s="1">
        <v>45686</v>
      </c>
      <c r="U3805" s="1" t="str">
        <f t="shared" si="177"/>
        <v>Yes</v>
      </c>
      <c r="V3805">
        <v>10</v>
      </c>
      <c r="W3805" t="s">
        <v>487</v>
      </c>
      <c r="X3805" t="s">
        <v>495</v>
      </c>
      <c r="Y3805" t="str">
        <f t="shared" si="178"/>
        <v>Emergency</v>
      </c>
      <c r="Z3805" t="s">
        <v>497</v>
      </c>
      <c r="AC3805" t="s">
        <v>490</v>
      </c>
      <c r="AD3805">
        <v>235.2</v>
      </c>
      <c r="AE3805">
        <v>0</v>
      </c>
      <c r="AF3805" t="str">
        <f t="shared" si="179"/>
        <v>Jan</v>
      </c>
    </row>
    <row r="3806" spans="1:32" x14ac:dyDescent="0.25">
      <c r="A3806" s="1">
        <v>45672</v>
      </c>
      <c r="B3806">
        <v>3447</v>
      </c>
      <c r="C3806">
        <v>1</v>
      </c>
      <c r="D3806">
        <v>3</v>
      </c>
      <c r="E3806">
        <v>2</v>
      </c>
      <c r="F3806">
        <v>1</v>
      </c>
      <c r="G3806">
        <v>2</v>
      </c>
      <c r="H3806">
        <f>VLOOKUP(B3806, patient!A:E, 5, FALSE)</f>
        <v>10</v>
      </c>
      <c r="I3806" t="str">
        <f>VLOOKUP(H3806, city!A:B, 2, FALSE)</f>
        <v>Edinburgh</v>
      </c>
      <c r="J3806" t="str">
        <f>VLOOKUP(E3806, diagnosis!A:B, 2, FALSE)</f>
        <v>Asthma</v>
      </c>
      <c r="K3806" t="str">
        <f>VLOOKUP(D3806, department!A:B, 2, FALSE)</f>
        <v>Neurology</v>
      </c>
      <c r="L3806" t="str">
        <f>VLOOKUP(C3806, provider!A:B, 2, FALSE)</f>
        <v>Dr. Olu Abisola</v>
      </c>
      <c r="M3806" t="str">
        <f>VLOOKUP(G3806, insurance!A:B, 2, FALSE)</f>
        <v>AXA</v>
      </c>
      <c r="N3806">
        <f>VLOOKUP(B3806, patient!A:D, 4, FALSE)</f>
        <v>44</v>
      </c>
      <c r="O3806" t="str">
        <f>VLOOKUP(B3806, patient!A:C, 3, FALSE)</f>
        <v>Male</v>
      </c>
      <c r="P3806" t="str">
        <f>VLOOKUP(B3806, patient!A:F, 6, FALSE)</f>
        <v>Other</v>
      </c>
      <c r="Q3806" t="s">
        <v>492</v>
      </c>
      <c r="R3806">
        <v>523</v>
      </c>
      <c r="S3806">
        <v>181</v>
      </c>
      <c r="U3806" s="1" t="str">
        <f t="shared" si="177"/>
        <v>No</v>
      </c>
      <c r="V3806">
        <v>5</v>
      </c>
      <c r="W3806" t="s">
        <v>492</v>
      </c>
      <c r="X3806" t="s">
        <v>495</v>
      </c>
      <c r="Y3806" t="str">
        <f t="shared" si="178"/>
        <v>Emergency</v>
      </c>
      <c r="Z3806" t="s">
        <v>497</v>
      </c>
      <c r="AA3806" s="1">
        <v>45677</v>
      </c>
      <c r="AB3806" s="1">
        <v>45672</v>
      </c>
      <c r="AC3806" t="s">
        <v>493</v>
      </c>
      <c r="AD3806">
        <v>513.79999999999995</v>
      </c>
      <c r="AE3806">
        <v>30</v>
      </c>
      <c r="AF3806" t="str">
        <f t="shared" si="179"/>
        <v>Jan</v>
      </c>
    </row>
    <row r="3807" spans="1:32" x14ac:dyDescent="0.25">
      <c r="A3807" s="1">
        <v>45672</v>
      </c>
      <c r="B3807">
        <v>3156</v>
      </c>
      <c r="C3807">
        <v>1</v>
      </c>
      <c r="D3807">
        <v>1</v>
      </c>
      <c r="E3807">
        <v>2</v>
      </c>
      <c r="F3807">
        <v>1</v>
      </c>
      <c r="G3807">
        <v>2</v>
      </c>
      <c r="H3807">
        <f>VLOOKUP(B3807, patient!A:E, 5, FALSE)</f>
        <v>4</v>
      </c>
      <c r="I3807" t="str">
        <f>VLOOKUP(H3807, city!A:B, 2, FALSE)</f>
        <v>Birmingham</v>
      </c>
      <c r="J3807" t="str">
        <f>VLOOKUP(E3807, diagnosis!A:B, 2, FALSE)</f>
        <v>Asthma</v>
      </c>
      <c r="K3807" t="str">
        <f>VLOOKUP(D3807, department!A:B, 2, FALSE)</f>
        <v>Cardiology</v>
      </c>
      <c r="L3807" t="str">
        <f>VLOOKUP(C3807, provider!A:B, 2, FALSE)</f>
        <v>Dr. Olu Abisola</v>
      </c>
      <c r="M3807" t="str">
        <f>VLOOKUP(G3807, insurance!A:B, 2, FALSE)</f>
        <v>AXA</v>
      </c>
      <c r="N3807">
        <f>VLOOKUP(B3807, patient!A:D, 4, FALSE)</f>
        <v>32</v>
      </c>
      <c r="O3807" t="str">
        <f>VLOOKUP(B3807, patient!A:C, 3, FALSE)</f>
        <v>Female</v>
      </c>
      <c r="P3807" t="str">
        <f>VLOOKUP(B3807, patient!A:F, 6, FALSE)</f>
        <v>Black</v>
      </c>
      <c r="Q3807" t="s">
        <v>491</v>
      </c>
      <c r="R3807">
        <v>902</v>
      </c>
      <c r="S3807">
        <v>60</v>
      </c>
      <c r="U3807" s="1" t="str">
        <f t="shared" si="177"/>
        <v>No</v>
      </c>
      <c r="V3807">
        <v>1</v>
      </c>
      <c r="W3807" t="s">
        <v>492</v>
      </c>
      <c r="X3807" t="s">
        <v>495</v>
      </c>
      <c r="Y3807" t="str">
        <f t="shared" si="178"/>
        <v>Emergency</v>
      </c>
      <c r="Z3807" t="s">
        <v>489</v>
      </c>
      <c r="AA3807" s="1">
        <v>45674</v>
      </c>
      <c r="AB3807" s="1">
        <v>45672</v>
      </c>
      <c r="AC3807" t="s">
        <v>498</v>
      </c>
      <c r="AD3807">
        <v>680.4</v>
      </c>
      <c r="AE3807">
        <v>10</v>
      </c>
      <c r="AF3807" t="str">
        <f t="shared" si="179"/>
        <v>Jan</v>
      </c>
    </row>
    <row r="3808" spans="1:32" x14ac:dyDescent="0.25">
      <c r="A3808" s="1">
        <v>45672</v>
      </c>
      <c r="B3808">
        <v>1111</v>
      </c>
      <c r="C3808">
        <v>1</v>
      </c>
      <c r="D3808">
        <v>2</v>
      </c>
      <c r="E3808">
        <v>2</v>
      </c>
      <c r="F3808">
        <v>5</v>
      </c>
      <c r="G3808">
        <v>2</v>
      </c>
      <c r="H3808">
        <f>VLOOKUP(B3808, patient!A:E, 5, FALSE)</f>
        <v>10</v>
      </c>
      <c r="I3808" t="str">
        <f>VLOOKUP(H3808, city!A:B, 2, FALSE)</f>
        <v>Edinburgh</v>
      </c>
      <c r="J3808" t="str">
        <f>VLOOKUP(E3808, diagnosis!A:B, 2, FALSE)</f>
        <v>Asthma</v>
      </c>
      <c r="K3808" t="str">
        <f>VLOOKUP(D3808, department!A:B, 2, FALSE)</f>
        <v>General Surgery</v>
      </c>
      <c r="L3808" t="str">
        <f>VLOOKUP(C3808, provider!A:B, 2, FALSE)</f>
        <v>Dr. Olu Abisola</v>
      </c>
      <c r="M3808" t="str">
        <f>VLOOKUP(G3808, insurance!A:B, 2, FALSE)</f>
        <v>AXA</v>
      </c>
      <c r="N3808">
        <f>VLOOKUP(B3808, patient!A:D, 4, FALSE)</f>
        <v>23</v>
      </c>
      <c r="O3808" t="str">
        <f>VLOOKUP(B3808, patient!A:C, 3, FALSE)</f>
        <v>Female</v>
      </c>
      <c r="P3808" t="str">
        <f>VLOOKUP(B3808, patient!A:F, 6, FALSE)</f>
        <v>White</v>
      </c>
      <c r="Q3808" t="s">
        <v>491</v>
      </c>
      <c r="R3808">
        <v>682</v>
      </c>
      <c r="S3808">
        <v>165</v>
      </c>
      <c r="T3808" s="1">
        <v>45679</v>
      </c>
      <c r="U3808" s="1" t="str">
        <f t="shared" si="177"/>
        <v>Yes</v>
      </c>
      <c r="V3808">
        <v>1</v>
      </c>
      <c r="W3808" t="s">
        <v>494</v>
      </c>
      <c r="X3808" t="s">
        <v>488</v>
      </c>
      <c r="Y3808" t="str">
        <f t="shared" si="178"/>
        <v>Scheduled</v>
      </c>
      <c r="Z3808" t="s">
        <v>489</v>
      </c>
      <c r="AC3808" t="s">
        <v>490</v>
      </c>
      <c r="AD3808">
        <v>592.9</v>
      </c>
      <c r="AE3808">
        <v>0</v>
      </c>
      <c r="AF3808" t="str">
        <f t="shared" si="179"/>
        <v>Jan</v>
      </c>
    </row>
    <row r="3809" spans="1:32" x14ac:dyDescent="0.25">
      <c r="A3809" s="1">
        <v>45672</v>
      </c>
      <c r="B3809">
        <v>3646</v>
      </c>
      <c r="C3809">
        <v>1</v>
      </c>
      <c r="D3809">
        <v>2</v>
      </c>
      <c r="E3809">
        <v>2</v>
      </c>
      <c r="F3809">
        <v>5</v>
      </c>
      <c r="G3809">
        <v>1</v>
      </c>
      <c r="H3809">
        <f>VLOOKUP(B3809, patient!A:E, 5, FALSE)</f>
        <v>4</v>
      </c>
      <c r="I3809" t="str">
        <f>VLOOKUP(H3809, city!A:B, 2, FALSE)</f>
        <v>Birmingham</v>
      </c>
      <c r="J3809" t="str">
        <f>VLOOKUP(E3809, diagnosis!A:B, 2, FALSE)</f>
        <v>Asthma</v>
      </c>
      <c r="K3809" t="str">
        <f>VLOOKUP(D3809, department!A:B, 2, FALSE)</f>
        <v>General Surgery</v>
      </c>
      <c r="L3809" t="str">
        <f>VLOOKUP(C3809, provider!A:B, 2, FALSE)</f>
        <v>Dr. Olu Abisola</v>
      </c>
      <c r="M3809" t="str">
        <f>VLOOKUP(G3809, insurance!A:B, 2, FALSE)</f>
        <v>Aviva</v>
      </c>
      <c r="N3809">
        <f>VLOOKUP(B3809, patient!A:D, 4, FALSE)</f>
        <v>64</v>
      </c>
      <c r="O3809" t="str">
        <f>VLOOKUP(B3809, patient!A:C, 3, FALSE)</f>
        <v>Male</v>
      </c>
      <c r="P3809" t="str">
        <f>VLOOKUP(B3809, patient!A:F, 6, FALSE)</f>
        <v>Asian</v>
      </c>
      <c r="Q3809" t="s">
        <v>491</v>
      </c>
      <c r="R3809">
        <v>770</v>
      </c>
      <c r="S3809">
        <v>139</v>
      </c>
      <c r="U3809" s="1" t="str">
        <f t="shared" si="177"/>
        <v>No</v>
      </c>
      <c r="V3809">
        <v>3</v>
      </c>
      <c r="W3809" t="s">
        <v>494</v>
      </c>
      <c r="X3809" t="s">
        <v>488</v>
      </c>
      <c r="Y3809" t="str">
        <f t="shared" si="178"/>
        <v>Scheduled</v>
      </c>
      <c r="Z3809" t="s">
        <v>497</v>
      </c>
      <c r="AA3809" s="1">
        <v>45675</v>
      </c>
      <c r="AB3809" s="1">
        <v>45672</v>
      </c>
      <c r="AC3809" t="s">
        <v>498</v>
      </c>
      <c r="AD3809">
        <v>643.29999999999995</v>
      </c>
      <c r="AE3809">
        <v>10</v>
      </c>
      <c r="AF3809" t="str">
        <f t="shared" si="179"/>
        <v>Jan</v>
      </c>
    </row>
    <row r="3810" spans="1:32" x14ac:dyDescent="0.25">
      <c r="A3810" s="1">
        <v>45672</v>
      </c>
      <c r="B3810">
        <v>777</v>
      </c>
      <c r="C3810">
        <v>1</v>
      </c>
      <c r="D3810">
        <v>2</v>
      </c>
      <c r="E3810">
        <v>2</v>
      </c>
      <c r="F3810">
        <v>5</v>
      </c>
      <c r="G3810">
        <v>3</v>
      </c>
      <c r="H3810">
        <f>VLOOKUP(B3810, patient!A:E, 5, FALSE)</f>
        <v>10</v>
      </c>
      <c r="I3810" t="str">
        <f>VLOOKUP(H3810, city!A:B, 2, FALSE)</f>
        <v>Edinburgh</v>
      </c>
      <c r="J3810" t="str">
        <f>VLOOKUP(E3810, diagnosis!A:B, 2, FALSE)</f>
        <v>Asthma</v>
      </c>
      <c r="K3810" t="str">
        <f>VLOOKUP(D3810, department!A:B, 2, FALSE)</f>
        <v>General Surgery</v>
      </c>
      <c r="L3810" t="str">
        <f>VLOOKUP(C3810, provider!A:B, 2, FALSE)</f>
        <v>Dr. Olu Abisola</v>
      </c>
      <c r="M3810" t="str">
        <f>VLOOKUP(G3810, insurance!A:B, 2, FALSE)</f>
        <v>Allianz</v>
      </c>
      <c r="N3810">
        <f>VLOOKUP(B3810, patient!A:D, 4, FALSE)</f>
        <v>31</v>
      </c>
      <c r="O3810" t="str">
        <f>VLOOKUP(B3810, patient!A:C, 3, FALSE)</f>
        <v>Male</v>
      </c>
      <c r="P3810" t="str">
        <f>VLOOKUP(B3810, patient!A:F, 6, FALSE)</f>
        <v>Hispanic</v>
      </c>
      <c r="Q3810" t="s">
        <v>486</v>
      </c>
      <c r="R3810">
        <v>890</v>
      </c>
      <c r="S3810">
        <v>109</v>
      </c>
      <c r="U3810" s="1" t="str">
        <f t="shared" si="177"/>
        <v>No</v>
      </c>
      <c r="V3810">
        <v>6</v>
      </c>
      <c r="W3810" t="s">
        <v>492</v>
      </c>
      <c r="X3810" t="s">
        <v>495</v>
      </c>
      <c r="Y3810" t="str">
        <f t="shared" si="178"/>
        <v>Emergency</v>
      </c>
      <c r="Z3810" t="s">
        <v>489</v>
      </c>
      <c r="AA3810" s="1">
        <v>45679</v>
      </c>
      <c r="AB3810" s="1">
        <v>45672</v>
      </c>
      <c r="AC3810" t="s">
        <v>498</v>
      </c>
      <c r="AD3810">
        <v>706.3</v>
      </c>
      <c r="AE3810">
        <v>10</v>
      </c>
      <c r="AF3810" t="str">
        <f t="shared" si="179"/>
        <v>Jan</v>
      </c>
    </row>
    <row r="3811" spans="1:32" x14ac:dyDescent="0.25">
      <c r="A3811" s="1">
        <v>45672</v>
      </c>
      <c r="B3811">
        <v>4205</v>
      </c>
      <c r="C3811">
        <v>1</v>
      </c>
      <c r="D3811">
        <v>1</v>
      </c>
      <c r="E3811">
        <v>2</v>
      </c>
      <c r="F3811">
        <v>5</v>
      </c>
      <c r="G3811">
        <v>3</v>
      </c>
      <c r="H3811">
        <f>VLOOKUP(B3811, patient!A:E, 5, FALSE)</f>
        <v>4</v>
      </c>
      <c r="I3811" t="str">
        <f>VLOOKUP(H3811, city!A:B, 2, FALSE)</f>
        <v>Birmingham</v>
      </c>
      <c r="J3811" t="str">
        <f>VLOOKUP(E3811, diagnosis!A:B, 2, FALSE)</f>
        <v>Asthma</v>
      </c>
      <c r="K3811" t="str">
        <f>VLOOKUP(D3811, department!A:B, 2, FALSE)</f>
        <v>Cardiology</v>
      </c>
      <c r="L3811" t="str">
        <f>VLOOKUP(C3811, provider!A:B, 2, FALSE)</f>
        <v>Dr. Olu Abisola</v>
      </c>
      <c r="M3811" t="str">
        <f>VLOOKUP(G3811, insurance!A:B, 2, FALSE)</f>
        <v>Allianz</v>
      </c>
      <c r="N3811">
        <f>VLOOKUP(B3811, patient!A:D, 4, FALSE)</f>
        <v>77</v>
      </c>
      <c r="O3811" t="str">
        <f>VLOOKUP(B3811, patient!A:C, 3, FALSE)</f>
        <v>Female</v>
      </c>
      <c r="P3811" t="str">
        <f>VLOOKUP(B3811, patient!A:F, 6, FALSE)</f>
        <v>Asian</v>
      </c>
      <c r="Q3811" t="s">
        <v>492</v>
      </c>
      <c r="R3811">
        <v>779</v>
      </c>
      <c r="S3811">
        <v>180</v>
      </c>
      <c r="T3811" s="1">
        <v>45681</v>
      </c>
      <c r="U3811" s="1" t="str">
        <f t="shared" si="177"/>
        <v>Yes</v>
      </c>
      <c r="V3811">
        <v>2</v>
      </c>
      <c r="W3811" t="s">
        <v>494</v>
      </c>
      <c r="X3811" t="s">
        <v>488</v>
      </c>
      <c r="Y3811" t="str">
        <f t="shared" si="178"/>
        <v>Scheduled</v>
      </c>
      <c r="Z3811" t="s">
        <v>489</v>
      </c>
      <c r="AC3811" t="s">
        <v>490</v>
      </c>
      <c r="AD3811">
        <v>671.3</v>
      </c>
      <c r="AE3811">
        <v>0</v>
      </c>
      <c r="AF3811" t="str">
        <f t="shared" si="179"/>
        <v>Jan</v>
      </c>
    </row>
    <row r="3812" spans="1:32" x14ac:dyDescent="0.25">
      <c r="A3812" s="1">
        <v>45673</v>
      </c>
      <c r="B3812">
        <v>3963</v>
      </c>
      <c r="C3812">
        <v>1</v>
      </c>
      <c r="D3812">
        <v>5</v>
      </c>
      <c r="E3812">
        <v>2</v>
      </c>
      <c r="F3812">
        <v>1</v>
      </c>
      <c r="G3812">
        <v>3</v>
      </c>
      <c r="H3812">
        <f>VLOOKUP(B3812, patient!A:E, 5, FALSE)</f>
        <v>10</v>
      </c>
      <c r="I3812" t="str">
        <f>VLOOKUP(H3812, city!A:B, 2, FALSE)</f>
        <v>Edinburgh</v>
      </c>
      <c r="J3812" t="str">
        <f>VLOOKUP(E3812, diagnosis!A:B, 2, FALSE)</f>
        <v>Asthma</v>
      </c>
      <c r="K3812" t="str">
        <f>VLOOKUP(D3812, department!A:B, 2, FALSE)</f>
        <v>Pediatrics</v>
      </c>
      <c r="L3812" t="str">
        <f>VLOOKUP(C3812, provider!A:B, 2, FALSE)</f>
        <v>Dr. Olu Abisola</v>
      </c>
      <c r="M3812" t="str">
        <f>VLOOKUP(G3812, insurance!A:B, 2, FALSE)</f>
        <v>Allianz</v>
      </c>
      <c r="N3812">
        <f>VLOOKUP(B3812, patient!A:D, 4, FALSE)</f>
        <v>28</v>
      </c>
      <c r="O3812" t="str">
        <f>VLOOKUP(B3812, patient!A:C, 3, FALSE)</f>
        <v>Male</v>
      </c>
      <c r="P3812" t="str">
        <f>VLOOKUP(B3812, patient!A:F, 6, FALSE)</f>
        <v>Black</v>
      </c>
      <c r="Q3812" t="s">
        <v>486</v>
      </c>
      <c r="R3812">
        <v>843</v>
      </c>
      <c r="S3812">
        <v>172</v>
      </c>
      <c r="U3812" s="1" t="str">
        <f t="shared" si="177"/>
        <v>No</v>
      </c>
      <c r="V3812">
        <v>1</v>
      </c>
      <c r="W3812" t="s">
        <v>494</v>
      </c>
      <c r="X3812" t="s">
        <v>495</v>
      </c>
      <c r="Y3812" t="str">
        <f t="shared" si="178"/>
        <v>Emergency</v>
      </c>
      <c r="Z3812" t="s">
        <v>497</v>
      </c>
      <c r="AA3812" s="1">
        <v>45680</v>
      </c>
      <c r="AB3812" s="1">
        <v>45673</v>
      </c>
      <c r="AC3812" t="s">
        <v>496</v>
      </c>
      <c r="AD3812">
        <v>745.5</v>
      </c>
      <c r="AE3812">
        <v>50</v>
      </c>
      <c r="AF3812" t="str">
        <f t="shared" si="179"/>
        <v>Jan</v>
      </c>
    </row>
    <row r="3813" spans="1:32" x14ac:dyDescent="0.25">
      <c r="A3813" s="1">
        <v>45673</v>
      </c>
      <c r="B3813">
        <v>709</v>
      </c>
      <c r="C3813">
        <v>1</v>
      </c>
      <c r="D3813">
        <v>3</v>
      </c>
      <c r="E3813">
        <v>2</v>
      </c>
      <c r="F3813">
        <v>3</v>
      </c>
      <c r="G3813">
        <v>1</v>
      </c>
      <c r="H3813">
        <f>VLOOKUP(B3813, patient!A:E, 5, FALSE)</f>
        <v>4</v>
      </c>
      <c r="I3813" t="str">
        <f>VLOOKUP(H3813, city!A:B, 2, FALSE)</f>
        <v>Birmingham</v>
      </c>
      <c r="J3813" t="str">
        <f>VLOOKUP(E3813, diagnosis!A:B, 2, FALSE)</f>
        <v>Asthma</v>
      </c>
      <c r="K3813" t="str">
        <f>VLOOKUP(D3813, department!A:B, 2, FALSE)</f>
        <v>Neurology</v>
      </c>
      <c r="L3813" t="str">
        <f>VLOOKUP(C3813, provider!A:B, 2, FALSE)</f>
        <v>Dr. Olu Abisola</v>
      </c>
      <c r="M3813" t="str">
        <f>VLOOKUP(G3813, insurance!A:B, 2, FALSE)</f>
        <v>Aviva</v>
      </c>
      <c r="N3813">
        <f>VLOOKUP(B3813, patient!A:D, 4, FALSE)</f>
        <v>56</v>
      </c>
      <c r="O3813" t="str">
        <f>VLOOKUP(B3813, patient!A:C, 3, FALSE)</f>
        <v>Male</v>
      </c>
      <c r="P3813" t="str">
        <f>VLOOKUP(B3813, patient!A:F, 6, FALSE)</f>
        <v>Hispanic</v>
      </c>
      <c r="Q3813" t="s">
        <v>491</v>
      </c>
      <c r="R3813">
        <v>752</v>
      </c>
      <c r="S3813">
        <v>71</v>
      </c>
      <c r="T3813" s="1">
        <v>45701</v>
      </c>
      <c r="U3813" s="1" t="str">
        <f t="shared" si="177"/>
        <v>Yes</v>
      </c>
      <c r="V3813">
        <v>7</v>
      </c>
      <c r="W3813" t="s">
        <v>492</v>
      </c>
      <c r="X3813" t="s">
        <v>495</v>
      </c>
      <c r="Y3813" t="str">
        <f t="shared" si="178"/>
        <v>Emergency</v>
      </c>
      <c r="Z3813" t="s">
        <v>489</v>
      </c>
      <c r="AC3813" t="s">
        <v>490</v>
      </c>
      <c r="AD3813">
        <v>576.1</v>
      </c>
      <c r="AE3813">
        <v>0</v>
      </c>
      <c r="AF3813" t="str">
        <f t="shared" si="179"/>
        <v>Jan</v>
      </c>
    </row>
    <row r="3814" spans="1:32" x14ac:dyDescent="0.25">
      <c r="A3814" s="1">
        <v>45673</v>
      </c>
      <c r="B3814">
        <v>4485</v>
      </c>
      <c r="C3814">
        <v>1</v>
      </c>
      <c r="D3814">
        <v>3</v>
      </c>
      <c r="E3814">
        <v>2</v>
      </c>
      <c r="F3814">
        <v>4</v>
      </c>
      <c r="G3814">
        <v>3</v>
      </c>
      <c r="H3814">
        <f>VLOOKUP(B3814, patient!A:E, 5, FALSE)</f>
        <v>10</v>
      </c>
      <c r="I3814" t="str">
        <f>VLOOKUP(H3814, city!A:B, 2, FALSE)</f>
        <v>Edinburgh</v>
      </c>
      <c r="J3814" t="str">
        <f>VLOOKUP(E3814, diagnosis!A:B, 2, FALSE)</f>
        <v>Asthma</v>
      </c>
      <c r="K3814" t="str">
        <f>VLOOKUP(D3814, department!A:B, 2, FALSE)</f>
        <v>Neurology</v>
      </c>
      <c r="L3814" t="str">
        <f>VLOOKUP(C3814, provider!A:B, 2, FALSE)</f>
        <v>Dr. Olu Abisola</v>
      </c>
      <c r="M3814" t="str">
        <f>VLOOKUP(G3814, insurance!A:B, 2, FALSE)</f>
        <v>Allianz</v>
      </c>
      <c r="N3814">
        <f>VLOOKUP(B3814, patient!A:D, 4, FALSE)</f>
        <v>26</v>
      </c>
      <c r="O3814" t="str">
        <f>VLOOKUP(B3814, patient!A:C, 3, FALSE)</f>
        <v>Male</v>
      </c>
      <c r="P3814" t="str">
        <f>VLOOKUP(B3814, patient!A:F, 6, FALSE)</f>
        <v>Other</v>
      </c>
      <c r="Q3814" t="s">
        <v>492</v>
      </c>
      <c r="R3814">
        <v>89</v>
      </c>
      <c r="S3814">
        <v>164</v>
      </c>
      <c r="U3814" s="1" t="str">
        <f t="shared" si="177"/>
        <v>No</v>
      </c>
      <c r="V3814">
        <v>2</v>
      </c>
      <c r="W3814" t="s">
        <v>487</v>
      </c>
      <c r="X3814" t="s">
        <v>488</v>
      </c>
      <c r="Y3814" t="str">
        <f t="shared" si="178"/>
        <v>Scheduled</v>
      </c>
      <c r="Z3814" t="s">
        <v>497</v>
      </c>
      <c r="AA3814" s="1">
        <v>45674</v>
      </c>
      <c r="AB3814" s="1">
        <v>45673</v>
      </c>
      <c r="AC3814" t="s">
        <v>498</v>
      </c>
      <c r="AD3814">
        <v>184.1</v>
      </c>
      <c r="AE3814">
        <v>10</v>
      </c>
      <c r="AF3814" t="str">
        <f t="shared" si="179"/>
        <v>Jan</v>
      </c>
    </row>
    <row r="3815" spans="1:32" x14ac:dyDescent="0.25">
      <c r="A3815" s="1">
        <v>45673</v>
      </c>
      <c r="B3815">
        <v>3992</v>
      </c>
      <c r="C3815">
        <v>1</v>
      </c>
      <c r="D3815">
        <v>2</v>
      </c>
      <c r="E3815">
        <v>2</v>
      </c>
      <c r="F3815">
        <v>5</v>
      </c>
      <c r="G3815">
        <v>3</v>
      </c>
      <c r="H3815">
        <f>VLOOKUP(B3815, patient!A:E, 5, FALSE)</f>
        <v>4</v>
      </c>
      <c r="I3815" t="str">
        <f>VLOOKUP(H3815, city!A:B, 2, FALSE)</f>
        <v>Birmingham</v>
      </c>
      <c r="J3815" t="str">
        <f>VLOOKUP(E3815, diagnosis!A:B, 2, FALSE)</f>
        <v>Asthma</v>
      </c>
      <c r="K3815" t="str">
        <f>VLOOKUP(D3815, department!A:B, 2, FALSE)</f>
        <v>General Surgery</v>
      </c>
      <c r="L3815" t="str">
        <f>VLOOKUP(C3815, provider!A:B, 2, FALSE)</f>
        <v>Dr. Olu Abisola</v>
      </c>
      <c r="M3815" t="str">
        <f>VLOOKUP(G3815, insurance!A:B, 2, FALSE)</f>
        <v>Allianz</v>
      </c>
      <c r="N3815">
        <f>VLOOKUP(B3815, patient!A:D, 4, FALSE)</f>
        <v>43</v>
      </c>
      <c r="O3815" t="str">
        <f>VLOOKUP(B3815, patient!A:C, 3, FALSE)</f>
        <v>Male</v>
      </c>
      <c r="P3815" t="str">
        <f>VLOOKUP(B3815, patient!A:F, 6, FALSE)</f>
        <v>Other</v>
      </c>
      <c r="Q3815" t="s">
        <v>486</v>
      </c>
      <c r="R3815">
        <v>293</v>
      </c>
      <c r="S3815">
        <v>70</v>
      </c>
      <c r="U3815" s="1" t="str">
        <f t="shared" si="177"/>
        <v>No</v>
      </c>
      <c r="V3815">
        <v>8</v>
      </c>
      <c r="W3815" t="s">
        <v>492</v>
      </c>
      <c r="X3815" t="s">
        <v>488</v>
      </c>
      <c r="Y3815" t="str">
        <f t="shared" si="178"/>
        <v>Scheduled</v>
      </c>
      <c r="Z3815" t="s">
        <v>489</v>
      </c>
      <c r="AA3815" s="1">
        <v>45677</v>
      </c>
      <c r="AB3815" s="1">
        <v>45673</v>
      </c>
      <c r="AC3815" t="s">
        <v>496</v>
      </c>
      <c r="AD3815">
        <v>289.10000000000002</v>
      </c>
      <c r="AE3815">
        <v>50</v>
      </c>
      <c r="AF3815" t="str">
        <f t="shared" si="179"/>
        <v>Jan</v>
      </c>
    </row>
    <row r="3816" spans="1:32" x14ac:dyDescent="0.25">
      <c r="A3816" s="1">
        <v>45673</v>
      </c>
      <c r="B3816">
        <v>28</v>
      </c>
      <c r="C3816">
        <v>1</v>
      </c>
      <c r="D3816">
        <v>4</v>
      </c>
      <c r="E3816">
        <v>2</v>
      </c>
      <c r="F3816">
        <v>2</v>
      </c>
      <c r="G3816">
        <v>1</v>
      </c>
      <c r="H3816">
        <f>VLOOKUP(B3816, patient!A:E, 5, FALSE)</f>
        <v>10</v>
      </c>
      <c r="I3816" t="str">
        <f>VLOOKUP(H3816, city!A:B, 2, FALSE)</f>
        <v>Edinburgh</v>
      </c>
      <c r="J3816" t="str">
        <f>VLOOKUP(E3816, diagnosis!A:B, 2, FALSE)</f>
        <v>Asthma</v>
      </c>
      <c r="K3816" t="str">
        <f>VLOOKUP(D3816, department!A:B, 2, FALSE)</f>
        <v>Orthopedics</v>
      </c>
      <c r="L3816" t="str">
        <f>VLOOKUP(C3816, provider!A:B, 2, FALSE)</f>
        <v>Dr. Olu Abisola</v>
      </c>
      <c r="M3816" t="str">
        <f>VLOOKUP(G3816, insurance!A:B, 2, FALSE)</f>
        <v>Aviva</v>
      </c>
      <c r="N3816">
        <f>VLOOKUP(B3816, patient!A:D, 4, FALSE)</f>
        <v>33</v>
      </c>
      <c r="O3816" t="str">
        <f>VLOOKUP(B3816, patient!A:C, 3, FALSE)</f>
        <v>Male</v>
      </c>
      <c r="P3816" t="str">
        <f>VLOOKUP(B3816, patient!A:F, 6, FALSE)</f>
        <v>Asian</v>
      </c>
      <c r="Q3816" t="s">
        <v>492</v>
      </c>
      <c r="R3816">
        <v>983</v>
      </c>
      <c r="S3816">
        <v>150</v>
      </c>
      <c r="T3816" s="1">
        <v>45685</v>
      </c>
      <c r="U3816" s="1" t="str">
        <f t="shared" si="177"/>
        <v>Yes</v>
      </c>
      <c r="V3816">
        <v>2</v>
      </c>
      <c r="W3816" t="s">
        <v>494</v>
      </c>
      <c r="X3816" t="s">
        <v>495</v>
      </c>
      <c r="Y3816" t="str">
        <f t="shared" si="178"/>
        <v>Emergency</v>
      </c>
      <c r="Z3816" t="s">
        <v>497</v>
      </c>
      <c r="AC3816" t="s">
        <v>490</v>
      </c>
      <c r="AD3816">
        <v>793.1</v>
      </c>
      <c r="AE3816">
        <v>0</v>
      </c>
      <c r="AF3816" t="str">
        <f t="shared" si="179"/>
        <v>Jan</v>
      </c>
    </row>
    <row r="3817" spans="1:32" x14ac:dyDescent="0.25">
      <c r="A3817" s="1">
        <v>45673</v>
      </c>
      <c r="B3817">
        <v>3273</v>
      </c>
      <c r="C3817">
        <v>1</v>
      </c>
      <c r="D3817">
        <v>1</v>
      </c>
      <c r="E3817">
        <v>2</v>
      </c>
      <c r="F3817">
        <v>3</v>
      </c>
      <c r="G3817">
        <v>1</v>
      </c>
      <c r="H3817">
        <f>VLOOKUP(B3817, patient!A:E, 5, FALSE)</f>
        <v>4</v>
      </c>
      <c r="I3817" t="str">
        <f>VLOOKUP(H3817, city!A:B, 2, FALSE)</f>
        <v>Birmingham</v>
      </c>
      <c r="J3817" t="str">
        <f>VLOOKUP(E3817, diagnosis!A:B, 2, FALSE)</f>
        <v>Asthma</v>
      </c>
      <c r="K3817" t="str">
        <f>VLOOKUP(D3817, department!A:B, 2, FALSE)</f>
        <v>Cardiology</v>
      </c>
      <c r="L3817" t="str">
        <f>VLOOKUP(C3817, provider!A:B, 2, FALSE)</f>
        <v>Dr. Olu Abisola</v>
      </c>
      <c r="M3817" t="str">
        <f>VLOOKUP(G3817, insurance!A:B, 2, FALSE)</f>
        <v>Aviva</v>
      </c>
      <c r="N3817">
        <f>VLOOKUP(B3817, patient!A:D, 4, FALSE)</f>
        <v>22</v>
      </c>
      <c r="O3817" t="str">
        <f>VLOOKUP(B3817, patient!A:C, 3, FALSE)</f>
        <v>Male</v>
      </c>
      <c r="P3817" t="str">
        <f>VLOOKUP(B3817, patient!A:F, 6, FALSE)</f>
        <v>White</v>
      </c>
      <c r="Q3817" t="s">
        <v>486</v>
      </c>
      <c r="R3817">
        <v>210</v>
      </c>
      <c r="S3817">
        <v>74</v>
      </c>
      <c r="U3817" s="1" t="str">
        <f t="shared" si="177"/>
        <v>No</v>
      </c>
      <c r="V3817">
        <v>1</v>
      </c>
      <c r="W3817" t="s">
        <v>487</v>
      </c>
      <c r="X3817" t="s">
        <v>488</v>
      </c>
      <c r="Y3817" t="str">
        <f t="shared" si="178"/>
        <v>Scheduled</v>
      </c>
      <c r="Z3817" t="s">
        <v>489</v>
      </c>
      <c r="AA3817" s="1">
        <v>45679</v>
      </c>
      <c r="AB3817" s="1">
        <v>45673</v>
      </c>
      <c r="AC3817" t="s">
        <v>498</v>
      </c>
      <c r="AD3817">
        <v>205.8</v>
      </c>
      <c r="AE3817">
        <v>10</v>
      </c>
      <c r="AF3817" t="str">
        <f t="shared" si="179"/>
        <v>Jan</v>
      </c>
    </row>
    <row r="3818" spans="1:32" x14ac:dyDescent="0.25">
      <c r="A3818" s="1">
        <v>45673</v>
      </c>
      <c r="B3818">
        <v>109</v>
      </c>
      <c r="C3818">
        <v>1</v>
      </c>
      <c r="D3818">
        <v>5</v>
      </c>
      <c r="E3818">
        <v>2</v>
      </c>
      <c r="F3818">
        <v>3</v>
      </c>
      <c r="G3818">
        <v>3</v>
      </c>
      <c r="H3818">
        <f>VLOOKUP(B3818, patient!A:E, 5, FALSE)</f>
        <v>10</v>
      </c>
      <c r="I3818" t="str">
        <f>VLOOKUP(H3818, city!A:B, 2, FALSE)</f>
        <v>Edinburgh</v>
      </c>
      <c r="J3818" t="str">
        <f>VLOOKUP(E3818, diagnosis!A:B, 2, FALSE)</f>
        <v>Asthma</v>
      </c>
      <c r="K3818" t="str">
        <f>VLOOKUP(D3818, department!A:B, 2, FALSE)</f>
        <v>Pediatrics</v>
      </c>
      <c r="L3818" t="str">
        <f>VLOOKUP(C3818, provider!A:B, 2, FALSE)</f>
        <v>Dr. Olu Abisola</v>
      </c>
      <c r="M3818" t="str">
        <f>VLOOKUP(G3818, insurance!A:B, 2, FALSE)</f>
        <v>Allianz</v>
      </c>
      <c r="N3818">
        <f>VLOOKUP(B3818, patient!A:D, 4, FALSE)</f>
        <v>74</v>
      </c>
      <c r="O3818" t="str">
        <f>VLOOKUP(B3818, patient!A:C, 3, FALSE)</f>
        <v>Male</v>
      </c>
      <c r="P3818" t="str">
        <f>VLOOKUP(B3818, patient!A:F, 6, FALSE)</f>
        <v>Hispanic</v>
      </c>
      <c r="Q3818" t="s">
        <v>491</v>
      </c>
      <c r="R3818">
        <v>627</v>
      </c>
      <c r="S3818">
        <v>138</v>
      </c>
      <c r="U3818" s="1" t="str">
        <f t="shared" si="177"/>
        <v>No</v>
      </c>
      <c r="V3818">
        <v>10</v>
      </c>
      <c r="W3818" t="s">
        <v>487</v>
      </c>
      <c r="X3818" t="s">
        <v>488</v>
      </c>
      <c r="Y3818" t="str">
        <f t="shared" si="178"/>
        <v>Scheduled</v>
      </c>
      <c r="Z3818" t="s">
        <v>489</v>
      </c>
      <c r="AA3818" s="1">
        <v>45681</v>
      </c>
      <c r="AB3818" s="1">
        <v>45673</v>
      </c>
      <c r="AC3818" t="s">
        <v>493</v>
      </c>
      <c r="AD3818">
        <v>556.5</v>
      </c>
      <c r="AE3818">
        <v>30</v>
      </c>
      <c r="AF3818" t="str">
        <f t="shared" si="179"/>
        <v>Jan</v>
      </c>
    </row>
    <row r="3819" spans="1:32" x14ac:dyDescent="0.25">
      <c r="A3819" s="1">
        <v>45673</v>
      </c>
      <c r="B3819">
        <v>3924</v>
      </c>
      <c r="C3819">
        <v>1</v>
      </c>
      <c r="D3819">
        <v>2</v>
      </c>
      <c r="E3819">
        <v>2</v>
      </c>
      <c r="F3819">
        <v>5</v>
      </c>
      <c r="G3819">
        <v>1</v>
      </c>
      <c r="H3819">
        <f>VLOOKUP(B3819, patient!A:E, 5, FALSE)</f>
        <v>4</v>
      </c>
      <c r="I3819" t="str">
        <f>VLOOKUP(H3819, city!A:B, 2, FALSE)</f>
        <v>Birmingham</v>
      </c>
      <c r="J3819" t="str">
        <f>VLOOKUP(E3819, diagnosis!A:B, 2, FALSE)</f>
        <v>Asthma</v>
      </c>
      <c r="K3819" t="str">
        <f>VLOOKUP(D3819, department!A:B, 2, FALSE)</f>
        <v>General Surgery</v>
      </c>
      <c r="L3819" t="str">
        <f>VLOOKUP(C3819, provider!A:B, 2, FALSE)</f>
        <v>Dr. Olu Abisola</v>
      </c>
      <c r="M3819" t="str">
        <f>VLOOKUP(G3819, insurance!A:B, 2, FALSE)</f>
        <v>Aviva</v>
      </c>
      <c r="N3819">
        <f>VLOOKUP(B3819, patient!A:D, 4, FALSE)</f>
        <v>69</v>
      </c>
      <c r="O3819" t="str">
        <f>VLOOKUP(B3819, patient!A:C, 3, FALSE)</f>
        <v>Male</v>
      </c>
      <c r="P3819" t="str">
        <f>VLOOKUP(B3819, patient!A:F, 6, FALSE)</f>
        <v>White</v>
      </c>
      <c r="Q3819" t="s">
        <v>486</v>
      </c>
      <c r="R3819">
        <v>426</v>
      </c>
      <c r="S3819">
        <v>132</v>
      </c>
      <c r="U3819" s="1" t="str">
        <f t="shared" si="177"/>
        <v>No</v>
      </c>
      <c r="V3819">
        <v>2</v>
      </c>
      <c r="W3819" t="s">
        <v>492</v>
      </c>
      <c r="X3819" t="s">
        <v>495</v>
      </c>
      <c r="Y3819" t="str">
        <f t="shared" si="178"/>
        <v>Emergency</v>
      </c>
      <c r="Z3819" t="s">
        <v>489</v>
      </c>
      <c r="AA3819" s="1">
        <v>45676</v>
      </c>
      <c r="AB3819" s="1">
        <v>45673</v>
      </c>
      <c r="AC3819" t="s">
        <v>493</v>
      </c>
      <c r="AD3819">
        <v>411.6</v>
      </c>
      <c r="AE3819">
        <v>30</v>
      </c>
      <c r="AF3819" t="str">
        <f t="shared" si="179"/>
        <v>Jan</v>
      </c>
    </row>
    <row r="3820" spans="1:32" x14ac:dyDescent="0.25">
      <c r="A3820" s="1">
        <v>45673</v>
      </c>
      <c r="B3820">
        <v>4210</v>
      </c>
      <c r="C3820">
        <v>1</v>
      </c>
      <c r="D3820">
        <v>4</v>
      </c>
      <c r="E3820">
        <v>2</v>
      </c>
      <c r="F3820">
        <v>2</v>
      </c>
      <c r="G3820">
        <v>1</v>
      </c>
      <c r="H3820">
        <f>VLOOKUP(B3820, patient!A:E, 5, FALSE)</f>
        <v>10</v>
      </c>
      <c r="I3820" t="str">
        <f>VLOOKUP(H3820, city!A:B, 2, FALSE)</f>
        <v>Edinburgh</v>
      </c>
      <c r="J3820" t="str">
        <f>VLOOKUP(E3820, diagnosis!A:B, 2, FALSE)</f>
        <v>Asthma</v>
      </c>
      <c r="K3820" t="str">
        <f>VLOOKUP(D3820, department!A:B, 2, FALSE)</f>
        <v>Orthopedics</v>
      </c>
      <c r="L3820" t="str">
        <f>VLOOKUP(C3820, provider!A:B, 2, FALSE)</f>
        <v>Dr. Olu Abisola</v>
      </c>
      <c r="M3820" t="str">
        <f>VLOOKUP(G3820, insurance!A:B, 2, FALSE)</f>
        <v>Aviva</v>
      </c>
      <c r="N3820">
        <f>VLOOKUP(B3820, patient!A:D, 4, FALSE)</f>
        <v>78</v>
      </c>
      <c r="O3820" t="str">
        <f>VLOOKUP(B3820, patient!A:C, 3, FALSE)</f>
        <v>Male</v>
      </c>
      <c r="P3820" t="str">
        <f>VLOOKUP(B3820, patient!A:F, 6, FALSE)</f>
        <v>Asian</v>
      </c>
      <c r="Q3820" t="s">
        <v>486</v>
      </c>
      <c r="R3820">
        <v>840</v>
      </c>
      <c r="S3820">
        <v>54</v>
      </c>
      <c r="U3820" s="1" t="str">
        <f t="shared" si="177"/>
        <v>No</v>
      </c>
      <c r="V3820">
        <v>2</v>
      </c>
      <c r="W3820" t="s">
        <v>487</v>
      </c>
      <c r="X3820" t="s">
        <v>495</v>
      </c>
      <c r="Y3820" t="str">
        <f t="shared" si="178"/>
        <v>Emergency</v>
      </c>
      <c r="Z3820" t="s">
        <v>489</v>
      </c>
      <c r="AA3820" s="1">
        <v>45676</v>
      </c>
      <c r="AB3820" s="1">
        <v>45673</v>
      </c>
      <c r="AC3820" t="s">
        <v>498</v>
      </c>
      <c r="AD3820">
        <v>632.79999999999995</v>
      </c>
      <c r="AE3820">
        <v>10</v>
      </c>
      <c r="AF3820" t="str">
        <f t="shared" si="179"/>
        <v>Jan</v>
      </c>
    </row>
    <row r="3821" spans="1:32" x14ac:dyDescent="0.25">
      <c r="A3821" s="1">
        <v>45673</v>
      </c>
      <c r="B3821">
        <v>2537</v>
      </c>
      <c r="C3821">
        <v>1</v>
      </c>
      <c r="D3821">
        <v>2</v>
      </c>
      <c r="E3821">
        <v>2</v>
      </c>
      <c r="F3821">
        <v>5</v>
      </c>
      <c r="G3821">
        <v>1</v>
      </c>
      <c r="H3821">
        <f>VLOOKUP(B3821, patient!A:E, 5, FALSE)</f>
        <v>4</v>
      </c>
      <c r="I3821" t="str">
        <f>VLOOKUP(H3821, city!A:B, 2, FALSE)</f>
        <v>Birmingham</v>
      </c>
      <c r="J3821" t="str">
        <f>VLOOKUP(E3821, diagnosis!A:B, 2, FALSE)</f>
        <v>Asthma</v>
      </c>
      <c r="K3821" t="str">
        <f>VLOOKUP(D3821, department!A:B, 2, FALSE)</f>
        <v>General Surgery</v>
      </c>
      <c r="L3821" t="str">
        <f>VLOOKUP(C3821, provider!A:B, 2, FALSE)</f>
        <v>Dr. Olu Abisola</v>
      </c>
      <c r="M3821" t="str">
        <f>VLOOKUP(G3821, insurance!A:B, 2, FALSE)</f>
        <v>Aviva</v>
      </c>
      <c r="N3821">
        <f>VLOOKUP(B3821, patient!A:D, 4, FALSE)</f>
        <v>27</v>
      </c>
      <c r="O3821" t="str">
        <f>VLOOKUP(B3821, patient!A:C, 3, FALSE)</f>
        <v>Female</v>
      </c>
      <c r="P3821" t="str">
        <f>VLOOKUP(B3821, patient!A:F, 6, FALSE)</f>
        <v>Hispanic</v>
      </c>
      <c r="Q3821" t="s">
        <v>491</v>
      </c>
      <c r="R3821">
        <v>217</v>
      </c>
      <c r="S3821">
        <v>87</v>
      </c>
      <c r="U3821" s="1" t="str">
        <f t="shared" si="177"/>
        <v>No</v>
      </c>
      <c r="V3821">
        <v>7</v>
      </c>
      <c r="W3821" t="s">
        <v>487</v>
      </c>
      <c r="X3821" t="s">
        <v>495</v>
      </c>
      <c r="Y3821" t="str">
        <f t="shared" si="178"/>
        <v>Emergency</v>
      </c>
      <c r="Z3821" t="s">
        <v>497</v>
      </c>
      <c r="AA3821" s="1">
        <v>45681</v>
      </c>
      <c r="AB3821" s="1">
        <v>45673</v>
      </c>
      <c r="AC3821" t="s">
        <v>496</v>
      </c>
      <c r="AD3821">
        <v>247.8</v>
      </c>
      <c r="AE3821">
        <v>50</v>
      </c>
      <c r="AF3821" t="str">
        <f t="shared" si="179"/>
        <v>Jan</v>
      </c>
    </row>
    <row r="3822" spans="1:32" x14ac:dyDescent="0.25">
      <c r="A3822" s="1">
        <v>45674</v>
      </c>
      <c r="B3822">
        <v>4951</v>
      </c>
      <c r="C3822">
        <v>1</v>
      </c>
      <c r="D3822">
        <v>4</v>
      </c>
      <c r="E3822">
        <v>2</v>
      </c>
      <c r="F3822">
        <v>4</v>
      </c>
      <c r="G3822">
        <v>2</v>
      </c>
      <c r="H3822">
        <f>VLOOKUP(B3822, patient!A:E, 5, FALSE)</f>
        <v>10</v>
      </c>
      <c r="I3822" t="str">
        <f>VLOOKUP(H3822, city!A:B, 2, FALSE)</f>
        <v>Edinburgh</v>
      </c>
      <c r="J3822" t="str">
        <f>VLOOKUP(E3822, diagnosis!A:B, 2, FALSE)</f>
        <v>Asthma</v>
      </c>
      <c r="K3822" t="str">
        <f>VLOOKUP(D3822, department!A:B, 2, FALSE)</f>
        <v>Orthopedics</v>
      </c>
      <c r="L3822" t="str">
        <f>VLOOKUP(C3822, provider!A:B, 2, FALSE)</f>
        <v>Dr. Olu Abisola</v>
      </c>
      <c r="M3822" t="str">
        <f>VLOOKUP(G3822, insurance!A:B, 2, FALSE)</f>
        <v>AXA</v>
      </c>
      <c r="N3822">
        <f>VLOOKUP(B3822, patient!A:D, 4, FALSE)</f>
        <v>67</v>
      </c>
      <c r="O3822" t="str">
        <f>VLOOKUP(B3822, patient!A:C, 3, FALSE)</f>
        <v>Female</v>
      </c>
      <c r="P3822" t="str">
        <f>VLOOKUP(B3822, patient!A:F, 6, FALSE)</f>
        <v>Other</v>
      </c>
      <c r="Q3822" t="s">
        <v>491</v>
      </c>
      <c r="R3822">
        <v>319</v>
      </c>
      <c r="S3822">
        <v>111</v>
      </c>
      <c r="U3822" s="1" t="str">
        <f t="shared" si="177"/>
        <v>No</v>
      </c>
      <c r="V3822">
        <v>1</v>
      </c>
      <c r="W3822" t="s">
        <v>492</v>
      </c>
      <c r="X3822" t="s">
        <v>495</v>
      </c>
      <c r="Y3822" t="str">
        <f t="shared" si="178"/>
        <v>Emergency</v>
      </c>
      <c r="Z3822" t="s">
        <v>489</v>
      </c>
      <c r="AA3822" s="1">
        <v>45682</v>
      </c>
      <c r="AB3822" s="1">
        <v>45674</v>
      </c>
      <c r="AC3822" t="s">
        <v>496</v>
      </c>
      <c r="AD3822">
        <v>336</v>
      </c>
      <c r="AE3822">
        <v>50</v>
      </c>
      <c r="AF3822" t="str">
        <f t="shared" si="179"/>
        <v>Jan</v>
      </c>
    </row>
    <row r="3823" spans="1:32" x14ac:dyDescent="0.25">
      <c r="A3823" s="1">
        <v>45674</v>
      </c>
      <c r="B3823">
        <v>3011</v>
      </c>
      <c r="C3823">
        <v>1</v>
      </c>
      <c r="D3823">
        <v>3</v>
      </c>
      <c r="E3823">
        <v>2</v>
      </c>
      <c r="F3823">
        <v>3</v>
      </c>
      <c r="G3823">
        <v>2</v>
      </c>
      <c r="H3823">
        <f>VLOOKUP(B3823, patient!A:E, 5, FALSE)</f>
        <v>4</v>
      </c>
      <c r="I3823" t="str">
        <f>VLOOKUP(H3823, city!A:B, 2, FALSE)</f>
        <v>Birmingham</v>
      </c>
      <c r="J3823" t="str">
        <f>VLOOKUP(E3823, diagnosis!A:B, 2, FALSE)</f>
        <v>Asthma</v>
      </c>
      <c r="K3823" t="str">
        <f>VLOOKUP(D3823, department!A:B, 2, FALSE)</f>
        <v>Neurology</v>
      </c>
      <c r="L3823" t="str">
        <f>VLOOKUP(C3823, provider!A:B, 2, FALSE)</f>
        <v>Dr. Olu Abisola</v>
      </c>
      <c r="M3823" t="str">
        <f>VLOOKUP(G3823, insurance!A:B, 2, FALSE)</f>
        <v>AXA</v>
      </c>
      <c r="N3823">
        <f>VLOOKUP(B3823, patient!A:D, 4, FALSE)</f>
        <v>20</v>
      </c>
      <c r="O3823" t="str">
        <f>VLOOKUP(B3823, patient!A:C, 3, FALSE)</f>
        <v>Female</v>
      </c>
      <c r="P3823" t="str">
        <f>VLOOKUP(B3823, patient!A:F, 6, FALSE)</f>
        <v>Other</v>
      </c>
      <c r="Q3823" t="s">
        <v>486</v>
      </c>
      <c r="R3823">
        <v>130</v>
      </c>
      <c r="S3823">
        <v>78</v>
      </c>
      <c r="T3823" s="1">
        <v>45681</v>
      </c>
      <c r="U3823" s="1" t="str">
        <f t="shared" si="177"/>
        <v>Yes</v>
      </c>
      <c r="V3823">
        <v>3</v>
      </c>
      <c r="W3823" t="s">
        <v>487</v>
      </c>
      <c r="X3823" t="s">
        <v>488</v>
      </c>
      <c r="Y3823" t="str">
        <f t="shared" si="178"/>
        <v>Scheduled</v>
      </c>
      <c r="Z3823" t="s">
        <v>497</v>
      </c>
      <c r="AC3823" t="s">
        <v>490</v>
      </c>
      <c r="AD3823">
        <v>145.6</v>
      </c>
      <c r="AE3823">
        <v>0</v>
      </c>
      <c r="AF3823" t="str">
        <f t="shared" si="179"/>
        <v>Jan</v>
      </c>
    </row>
    <row r="3824" spans="1:32" x14ac:dyDescent="0.25">
      <c r="A3824" s="1">
        <v>45674</v>
      </c>
      <c r="B3824">
        <v>4355</v>
      </c>
      <c r="C3824">
        <v>1</v>
      </c>
      <c r="D3824">
        <v>4</v>
      </c>
      <c r="E3824">
        <v>2</v>
      </c>
      <c r="F3824">
        <v>1</v>
      </c>
      <c r="G3824">
        <v>3</v>
      </c>
      <c r="H3824">
        <f>VLOOKUP(B3824, patient!A:E, 5, FALSE)</f>
        <v>10</v>
      </c>
      <c r="I3824" t="str">
        <f>VLOOKUP(H3824, city!A:B, 2, FALSE)</f>
        <v>Edinburgh</v>
      </c>
      <c r="J3824" t="str">
        <f>VLOOKUP(E3824, diagnosis!A:B, 2, FALSE)</f>
        <v>Asthma</v>
      </c>
      <c r="K3824" t="str">
        <f>VLOOKUP(D3824, department!A:B, 2, FALSE)</f>
        <v>Orthopedics</v>
      </c>
      <c r="L3824" t="str">
        <f>VLOOKUP(C3824, provider!A:B, 2, FALSE)</f>
        <v>Dr. Olu Abisola</v>
      </c>
      <c r="M3824" t="str">
        <f>VLOOKUP(G3824, insurance!A:B, 2, FALSE)</f>
        <v>Allianz</v>
      </c>
      <c r="N3824">
        <f>VLOOKUP(B3824, patient!A:D, 4, FALSE)</f>
        <v>30</v>
      </c>
      <c r="O3824" t="str">
        <f>VLOOKUP(B3824, patient!A:C, 3, FALSE)</f>
        <v>Male</v>
      </c>
      <c r="P3824" t="str">
        <f>VLOOKUP(B3824, patient!A:F, 6, FALSE)</f>
        <v>Asian</v>
      </c>
      <c r="Q3824" t="s">
        <v>486</v>
      </c>
      <c r="R3824">
        <v>654</v>
      </c>
      <c r="S3824">
        <v>32</v>
      </c>
      <c r="U3824" s="1" t="str">
        <f t="shared" si="177"/>
        <v>No</v>
      </c>
      <c r="V3824">
        <v>5</v>
      </c>
      <c r="W3824" t="s">
        <v>487</v>
      </c>
      <c r="X3824" t="s">
        <v>495</v>
      </c>
      <c r="Y3824" t="str">
        <f t="shared" si="178"/>
        <v>Emergency</v>
      </c>
      <c r="Z3824" t="s">
        <v>497</v>
      </c>
      <c r="AA3824" s="1">
        <v>45682</v>
      </c>
      <c r="AB3824" s="1">
        <v>45674</v>
      </c>
      <c r="AC3824" t="s">
        <v>496</v>
      </c>
      <c r="AD3824">
        <v>515.20000000000005</v>
      </c>
      <c r="AE3824">
        <v>50</v>
      </c>
      <c r="AF3824" t="str">
        <f t="shared" si="179"/>
        <v>Jan</v>
      </c>
    </row>
    <row r="3825" spans="1:32" x14ac:dyDescent="0.25">
      <c r="A3825" s="1">
        <v>45674</v>
      </c>
      <c r="B3825">
        <v>2846</v>
      </c>
      <c r="C3825">
        <v>1</v>
      </c>
      <c r="D3825">
        <v>3</v>
      </c>
      <c r="E3825">
        <v>2</v>
      </c>
      <c r="F3825">
        <v>5</v>
      </c>
      <c r="G3825">
        <v>3</v>
      </c>
      <c r="H3825">
        <f>VLOOKUP(B3825, patient!A:E, 5, FALSE)</f>
        <v>4</v>
      </c>
      <c r="I3825" t="str">
        <f>VLOOKUP(H3825, city!A:B, 2, FALSE)</f>
        <v>Birmingham</v>
      </c>
      <c r="J3825" t="str">
        <f>VLOOKUP(E3825, diagnosis!A:B, 2, FALSE)</f>
        <v>Asthma</v>
      </c>
      <c r="K3825" t="str">
        <f>VLOOKUP(D3825, department!A:B, 2, FALSE)</f>
        <v>Neurology</v>
      </c>
      <c r="L3825" t="str">
        <f>VLOOKUP(C3825, provider!A:B, 2, FALSE)</f>
        <v>Dr. Olu Abisola</v>
      </c>
      <c r="M3825" t="str">
        <f>VLOOKUP(G3825, insurance!A:B, 2, FALSE)</f>
        <v>Allianz</v>
      </c>
      <c r="N3825">
        <f>VLOOKUP(B3825, patient!A:D, 4, FALSE)</f>
        <v>60</v>
      </c>
      <c r="O3825" t="str">
        <f>VLOOKUP(B3825, patient!A:C, 3, FALSE)</f>
        <v>Male</v>
      </c>
      <c r="P3825" t="str">
        <f>VLOOKUP(B3825, patient!A:F, 6, FALSE)</f>
        <v>Hispanic</v>
      </c>
      <c r="Q3825" t="s">
        <v>486</v>
      </c>
      <c r="R3825">
        <v>100</v>
      </c>
      <c r="S3825">
        <v>81</v>
      </c>
      <c r="U3825" s="1" t="str">
        <f t="shared" si="177"/>
        <v>No</v>
      </c>
      <c r="V3825">
        <v>7</v>
      </c>
      <c r="W3825" t="s">
        <v>492</v>
      </c>
      <c r="X3825" t="s">
        <v>488</v>
      </c>
      <c r="Y3825" t="str">
        <f t="shared" si="178"/>
        <v>Scheduled</v>
      </c>
      <c r="Z3825" t="s">
        <v>489</v>
      </c>
      <c r="AA3825" s="1">
        <v>45675</v>
      </c>
      <c r="AB3825" s="1">
        <v>45674</v>
      </c>
      <c r="AC3825" t="s">
        <v>498</v>
      </c>
      <c r="AD3825">
        <v>133.69999999999999</v>
      </c>
      <c r="AE3825">
        <v>10</v>
      </c>
      <c r="AF3825" t="str">
        <f t="shared" si="179"/>
        <v>Jan</v>
      </c>
    </row>
    <row r="3826" spans="1:32" x14ac:dyDescent="0.25">
      <c r="A3826" s="1">
        <v>45674</v>
      </c>
      <c r="B3826">
        <v>2013</v>
      </c>
      <c r="C3826">
        <v>1</v>
      </c>
      <c r="D3826">
        <v>3</v>
      </c>
      <c r="E3826">
        <v>2</v>
      </c>
      <c r="F3826">
        <v>1</v>
      </c>
      <c r="G3826">
        <v>1</v>
      </c>
      <c r="H3826">
        <f>VLOOKUP(B3826, patient!A:E, 5, FALSE)</f>
        <v>10</v>
      </c>
      <c r="I3826" t="str">
        <f>VLOOKUP(H3826, city!A:B, 2, FALSE)</f>
        <v>Edinburgh</v>
      </c>
      <c r="J3826" t="str">
        <f>VLOOKUP(E3826, diagnosis!A:B, 2, FALSE)</f>
        <v>Asthma</v>
      </c>
      <c r="K3826" t="str">
        <f>VLOOKUP(D3826, department!A:B, 2, FALSE)</f>
        <v>Neurology</v>
      </c>
      <c r="L3826" t="str">
        <f>VLOOKUP(C3826, provider!A:B, 2, FALSE)</f>
        <v>Dr. Olu Abisola</v>
      </c>
      <c r="M3826" t="str">
        <f>VLOOKUP(G3826, insurance!A:B, 2, FALSE)</f>
        <v>Aviva</v>
      </c>
      <c r="N3826">
        <f>VLOOKUP(B3826, patient!A:D, 4, FALSE)</f>
        <v>66</v>
      </c>
      <c r="O3826" t="str">
        <f>VLOOKUP(B3826, patient!A:C, 3, FALSE)</f>
        <v>Female</v>
      </c>
      <c r="P3826" t="str">
        <f>VLOOKUP(B3826, patient!A:F, 6, FALSE)</f>
        <v>Asian</v>
      </c>
      <c r="Q3826" t="s">
        <v>491</v>
      </c>
      <c r="R3826">
        <v>463</v>
      </c>
      <c r="S3826">
        <v>113</v>
      </c>
      <c r="T3826" s="1">
        <v>45698</v>
      </c>
      <c r="U3826" s="1" t="str">
        <f t="shared" si="177"/>
        <v>Yes</v>
      </c>
      <c r="V3826">
        <v>6</v>
      </c>
      <c r="W3826" t="s">
        <v>492</v>
      </c>
      <c r="X3826" t="s">
        <v>488</v>
      </c>
      <c r="Y3826" t="str">
        <f t="shared" si="178"/>
        <v>Scheduled</v>
      </c>
      <c r="Z3826" t="s">
        <v>489</v>
      </c>
      <c r="AC3826" t="s">
        <v>490</v>
      </c>
      <c r="AD3826">
        <v>403.2</v>
      </c>
      <c r="AE3826">
        <v>0</v>
      </c>
      <c r="AF3826" t="str">
        <f t="shared" si="179"/>
        <v>Jan</v>
      </c>
    </row>
    <row r="3827" spans="1:32" x14ac:dyDescent="0.25">
      <c r="A3827" s="1">
        <v>45674</v>
      </c>
      <c r="B3827">
        <v>2223</v>
      </c>
      <c r="C3827">
        <v>1</v>
      </c>
      <c r="D3827">
        <v>1</v>
      </c>
      <c r="E3827">
        <v>2</v>
      </c>
      <c r="F3827">
        <v>2</v>
      </c>
      <c r="G3827">
        <v>3</v>
      </c>
      <c r="H3827">
        <f>VLOOKUP(B3827, patient!A:E, 5, FALSE)</f>
        <v>4</v>
      </c>
      <c r="I3827" t="str">
        <f>VLOOKUP(H3827, city!A:B, 2, FALSE)</f>
        <v>Birmingham</v>
      </c>
      <c r="J3827" t="str">
        <f>VLOOKUP(E3827, diagnosis!A:B, 2, FALSE)</f>
        <v>Asthma</v>
      </c>
      <c r="K3827" t="str">
        <f>VLOOKUP(D3827, department!A:B, 2, FALSE)</f>
        <v>Cardiology</v>
      </c>
      <c r="L3827" t="str">
        <f>VLOOKUP(C3827, provider!A:B, 2, FALSE)</f>
        <v>Dr. Olu Abisola</v>
      </c>
      <c r="M3827" t="str">
        <f>VLOOKUP(G3827, insurance!A:B, 2, FALSE)</f>
        <v>Allianz</v>
      </c>
      <c r="N3827">
        <f>VLOOKUP(B3827, patient!A:D, 4, FALSE)</f>
        <v>47</v>
      </c>
      <c r="O3827" t="str">
        <f>VLOOKUP(B3827, patient!A:C, 3, FALSE)</f>
        <v>Male</v>
      </c>
      <c r="P3827" t="str">
        <f>VLOOKUP(B3827, patient!A:F, 6, FALSE)</f>
        <v>Other</v>
      </c>
      <c r="Q3827" t="s">
        <v>491</v>
      </c>
      <c r="R3827">
        <v>908</v>
      </c>
      <c r="S3827">
        <v>194</v>
      </c>
      <c r="T3827" s="1">
        <v>45690</v>
      </c>
      <c r="U3827" s="1" t="str">
        <f t="shared" si="177"/>
        <v>Yes</v>
      </c>
      <c r="V3827">
        <v>8</v>
      </c>
      <c r="W3827" t="s">
        <v>494</v>
      </c>
      <c r="X3827" t="s">
        <v>495</v>
      </c>
      <c r="Y3827" t="str">
        <f t="shared" si="178"/>
        <v>Emergency</v>
      </c>
      <c r="Z3827" t="s">
        <v>497</v>
      </c>
      <c r="AC3827" t="s">
        <v>490</v>
      </c>
      <c r="AD3827">
        <v>771.4</v>
      </c>
      <c r="AE3827">
        <v>0</v>
      </c>
      <c r="AF3827" t="str">
        <f t="shared" si="179"/>
        <v>Jan</v>
      </c>
    </row>
    <row r="3828" spans="1:32" x14ac:dyDescent="0.25">
      <c r="A3828" s="1">
        <v>45674</v>
      </c>
      <c r="B3828">
        <v>1335</v>
      </c>
      <c r="C3828">
        <v>1</v>
      </c>
      <c r="D3828">
        <v>4</v>
      </c>
      <c r="E3828">
        <v>2</v>
      </c>
      <c r="F3828">
        <v>2</v>
      </c>
      <c r="G3828">
        <v>2</v>
      </c>
      <c r="H3828">
        <f>VLOOKUP(B3828, patient!A:E, 5, FALSE)</f>
        <v>10</v>
      </c>
      <c r="I3828" t="str">
        <f>VLOOKUP(H3828, city!A:B, 2, FALSE)</f>
        <v>Edinburgh</v>
      </c>
      <c r="J3828" t="str">
        <f>VLOOKUP(E3828, diagnosis!A:B, 2, FALSE)</f>
        <v>Asthma</v>
      </c>
      <c r="K3828" t="str">
        <f>VLOOKUP(D3828, department!A:B, 2, FALSE)</f>
        <v>Orthopedics</v>
      </c>
      <c r="L3828" t="str">
        <f>VLOOKUP(C3828, provider!A:B, 2, FALSE)</f>
        <v>Dr. Olu Abisola</v>
      </c>
      <c r="M3828" t="str">
        <f>VLOOKUP(G3828, insurance!A:B, 2, FALSE)</f>
        <v>AXA</v>
      </c>
      <c r="N3828">
        <f>VLOOKUP(B3828, patient!A:D, 4, FALSE)</f>
        <v>79</v>
      </c>
      <c r="O3828" t="str">
        <f>VLOOKUP(B3828, patient!A:C, 3, FALSE)</f>
        <v>Female</v>
      </c>
      <c r="P3828" t="str">
        <f>VLOOKUP(B3828, patient!A:F, 6, FALSE)</f>
        <v>Black</v>
      </c>
      <c r="Q3828" t="s">
        <v>491</v>
      </c>
      <c r="R3828">
        <v>488</v>
      </c>
      <c r="S3828">
        <v>22</v>
      </c>
      <c r="T3828" s="1">
        <v>45703</v>
      </c>
      <c r="U3828" s="1" t="str">
        <f t="shared" si="177"/>
        <v>Yes</v>
      </c>
      <c r="V3828">
        <v>1</v>
      </c>
      <c r="W3828" t="s">
        <v>494</v>
      </c>
      <c r="X3828" t="s">
        <v>488</v>
      </c>
      <c r="Y3828" t="str">
        <f t="shared" si="178"/>
        <v>Scheduled</v>
      </c>
      <c r="Z3828" t="s">
        <v>489</v>
      </c>
      <c r="AC3828" t="s">
        <v>490</v>
      </c>
      <c r="AD3828">
        <v>357</v>
      </c>
      <c r="AE3828">
        <v>0</v>
      </c>
      <c r="AF3828" t="str">
        <f t="shared" si="179"/>
        <v>Jan</v>
      </c>
    </row>
    <row r="3829" spans="1:32" x14ac:dyDescent="0.25">
      <c r="A3829" s="1">
        <v>45674</v>
      </c>
      <c r="B3829">
        <v>2153</v>
      </c>
      <c r="C3829">
        <v>1</v>
      </c>
      <c r="D3829">
        <v>5</v>
      </c>
      <c r="E3829">
        <v>2</v>
      </c>
      <c r="F3829">
        <v>5</v>
      </c>
      <c r="G3829">
        <v>3</v>
      </c>
      <c r="H3829">
        <f>VLOOKUP(B3829, patient!A:E, 5, FALSE)</f>
        <v>4</v>
      </c>
      <c r="I3829" t="str">
        <f>VLOOKUP(H3829, city!A:B, 2, FALSE)</f>
        <v>Birmingham</v>
      </c>
      <c r="J3829" t="str">
        <f>VLOOKUP(E3829, diagnosis!A:B, 2, FALSE)</f>
        <v>Asthma</v>
      </c>
      <c r="K3829" t="str">
        <f>VLOOKUP(D3829, department!A:B, 2, FALSE)</f>
        <v>Pediatrics</v>
      </c>
      <c r="L3829" t="str">
        <f>VLOOKUP(C3829, provider!A:B, 2, FALSE)</f>
        <v>Dr. Olu Abisola</v>
      </c>
      <c r="M3829" t="str">
        <f>VLOOKUP(G3829, insurance!A:B, 2, FALSE)</f>
        <v>Allianz</v>
      </c>
      <c r="N3829">
        <f>VLOOKUP(B3829, patient!A:D, 4, FALSE)</f>
        <v>71</v>
      </c>
      <c r="O3829" t="str">
        <f>VLOOKUP(B3829, patient!A:C, 3, FALSE)</f>
        <v>Male</v>
      </c>
      <c r="P3829" t="str">
        <f>VLOOKUP(B3829, patient!A:F, 6, FALSE)</f>
        <v>White</v>
      </c>
      <c r="Q3829" t="s">
        <v>492</v>
      </c>
      <c r="R3829">
        <v>526</v>
      </c>
      <c r="S3829">
        <v>40</v>
      </c>
      <c r="U3829" s="1" t="str">
        <f t="shared" si="177"/>
        <v>No</v>
      </c>
      <c r="V3829">
        <v>7</v>
      </c>
      <c r="W3829" t="s">
        <v>492</v>
      </c>
      <c r="X3829" t="s">
        <v>495</v>
      </c>
      <c r="Y3829" t="str">
        <f t="shared" si="178"/>
        <v>Emergency</v>
      </c>
      <c r="Z3829" t="s">
        <v>497</v>
      </c>
      <c r="AA3829" s="1">
        <v>45682</v>
      </c>
      <c r="AB3829" s="1">
        <v>45674</v>
      </c>
      <c r="AC3829" t="s">
        <v>498</v>
      </c>
      <c r="AD3829">
        <v>403.2</v>
      </c>
      <c r="AE3829">
        <v>10</v>
      </c>
      <c r="AF3829" t="str">
        <f t="shared" si="179"/>
        <v>Jan</v>
      </c>
    </row>
    <row r="3830" spans="1:32" x14ac:dyDescent="0.25">
      <c r="A3830" s="1">
        <v>45674</v>
      </c>
      <c r="B3830">
        <v>3904</v>
      </c>
      <c r="C3830">
        <v>1</v>
      </c>
      <c r="D3830">
        <v>5</v>
      </c>
      <c r="E3830">
        <v>2</v>
      </c>
      <c r="F3830">
        <v>3</v>
      </c>
      <c r="G3830">
        <v>3</v>
      </c>
      <c r="H3830">
        <f>VLOOKUP(B3830, patient!A:E, 5, FALSE)</f>
        <v>10</v>
      </c>
      <c r="I3830" t="str">
        <f>VLOOKUP(H3830, city!A:B, 2, FALSE)</f>
        <v>Edinburgh</v>
      </c>
      <c r="J3830" t="str">
        <f>VLOOKUP(E3830, diagnosis!A:B, 2, FALSE)</f>
        <v>Asthma</v>
      </c>
      <c r="K3830" t="str">
        <f>VLOOKUP(D3830, department!A:B, 2, FALSE)</f>
        <v>Pediatrics</v>
      </c>
      <c r="L3830" t="str">
        <f>VLOOKUP(C3830, provider!A:B, 2, FALSE)</f>
        <v>Dr. Olu Abisola</v>
      </c>
      <c r="M3830" t="str">
        <f>VLOOKUP(G3830, insurance!A:B, 2, FALSE)</f>
        <v>Allianz</v>
      </c>
      <c r="N3830">
        <f>VLOOKUP(B3830, patient!A:D, 4, FALSE)</f>
        <v>62</v>
      </c>
      <c r="O3830" t="str">
        <f>VLOOKUP(B3830, patient!A:C, 3, FALSE)</f>
        <v>Female</v>
      </c>
      <c r="P3830" t="str">
        <f>VLOOKUP(B3830, patient!A:F, 6, FALSE)</f>
        <v>Asian</v>
      </c>
      <c r="Q3830" t="s">
        <v>492</v>
      </c>
      <c r="R3830">
        <v>818</v>
      </c>
      <c r="S3830">
        <v>123</v>
      </c>
      <c r="T3830" s="1">
        <v>45697</v>
      </c>
      <c r="U3830" s="1" t="str">
        <f t="shared" si="177"/>
        <v>Yes</v>
      </c>
      <c r="V3830">
        <v>9</v>
      </c>
      <c r="W3830" t="s">
        <v>494</v>
      </c>
      <c r="X3830" t="s">
        <v>488</v>
      </c>
      <c r="Y3830" t="str">
        <f t="shared" si="178"/>
        <v>Scheduled</v>
      </c>
      <c r="Z3830" t="s">
        <v>489</v>
      </c>
      <c r="AC3830" t="s">
        <v>490</v>
      </c>
      <c r="AD3830">
        <v>658.7</v>
      </c>
      <c r="AE3830">
        <v>0</v>
      </c>
      <c r="AF3830" t="str">
        <f t="shared" si="179"/>
        <v>Jan</v>
      </c>
    </row>
    <row r="3831" spans="1:32" x14ac:dyDescent="0.25">
      <c r="A3831" s="1">
        <v>45674</v>
      </c>
      <c r="B3831">
        <v>2297</v>
      </c>
      <c r="C3831">
        <v>1</v>
      </c>
      <c r="D3831">
        <v>4</v>
      </c>
      <c r="E3831">
        <v>2</v>
      </c>
      <c r="F3831">
        <v>2</v>
      </c>
      <c r="G3831">
        <v>2</v>
      </c>
      <c r="H3831">
        <f>VLOOKUP(B3831, patient!A:E, 5, FALSE)</f>
        <v>4</v>
      </c>
      <c r="I3831" t="str">
        <f>VLOOKUP(H3831, city!A:B, 2, FALSE)</f>
        <v>Birmingham</v>
      </c>
      <c r="J3831" t="str">
        <f>VLOOKUP(E3831, diagnosis!A:B, 2, FALSE)</f>
        <v>Asthma</v>
      </c>
      <c r="K3831" t="str">
        <f>VLOOKUP(D3831, department!A:B, 2, FALSE)</f>
        <v>Orthopedics</v>
      </c>
      <c r="L3831" t="str">
        <f>VLOOKUP(C3831, provider!A:B, 2, FALSE)</f>
        <v>Dr. Olu Abisola</v>
      </c>
      <c r="M3831" t="str">
        <f>VLOOKUP(G3831, insurance!A:B, 2, FALSE)</f>
        <v>AXA</v>
      </c>
      <c r="N3831">
        <f>VLOOKUP(B3831, patient!A:D, 4, FALSE)</f>
        <v>23</v>
      </c>
      <c r="O3831" t="str">
        <f>VLOOKUP(B3831, patient!A:C, 3, FALSE)</f>
        <v>Female</v>
      </c>
      <c r="P3831" t="str">
        <f>VLOOKUP(B3831, patient!A:F, 6, FALSE)</f>
        <v>Black</v>
      </c>
      <c r="Q3831" t="s">
        <v>491</v>
      </c>
      <c r="R3831">
        <v>923</v>
      </c>
      <c r="S3831">
        <v>84</v>
      </c>
      <c r="T3831" s="1">
        <v>45701</v>
      </c>
      <c r="U3831" s="1" t="str">
        <f t="shared" si="177"/>
        <v>Yes</v>
      </c>
      <c r="V3831">
        <v>7</v>
      </c>
      <c r="W3831" t="s">
        <v>492</v>
      </c>
      <c r="X3831" t="s">
        <v>488</v>
      </c>
      <c r="Y3831" t="str">
        <f t="shared" si="178"/>
        <v>Scheduled</v>
      </c>
      <c r="Z3831" t="s">
        <v>497</v>
      </c>
      <c r="AC3831" t="s">
        <v>490</v>
      </c>
      <c r="AD3831">
        <v>704.9</v>
      </c>
      <c r="AE3831">
        <v>0</v>
      </c>
      <c r="AF3831" t="str">
        <f t="shared" si="179"/>
        <v>Jan</v>
      </c>
    </row>
    <row r="3832" spans="1:32" x14ac:dyDescent="0.25">
      <c r="A3832" s="1">
        <v>45675</v>
      </c>
      <c r="B3832">
        <v>155</v>
      </c>
      <c r="C3832">
        <v>1</v>
      </c>
      <c r="D3832">
        <v>1</v>
      </c>
      <c r="E3832">
        <v>2</v>
      </c>
      <c r="F3832">
        <v>4</v>
      </c>
      <c r="G3832">
        <v>2</v>
      </c>
      <c r="H3832">
        <f>VLOOKUP(B3832, patient!A:E, 5, FALSE)</f>
        <v>10</v>
      </c>
      <c r="I3832" t="str">
        <f>VLOOKUP(H3832, city!A:B, 2, FALSE)</f>
        <v>Edinburgh</v>
      </c>
      <c r="J3832" t="str">
        <f>VLOOKUP(E3832, diagnosis!A:B, 2, FALSE)</f>
        <v>Asthma</v>
      </c>
      <c r="K3832" t="str">
        <f>VLOOKUP(D3832, department!A:B, 2, FALSE)</f>
        <v>Cardiology</v>
      </c>
      <c r="L3832" t="str">
        <f>VLOOKUP(C3832, provider!A:B, 2, FALSE)</f>
        <v>Dr. Olu Abisola</v>
      </c>
      <c r="M3832" t="str">
        <f>VLOOKUP(G3832, insurance!A:B, 2, FALSE)</f>
        <v>AXA</v>
      </c>
      <c r="N3832">
        <f>VLOOKUP(B3832, patient!A:D, 4, FALSE)</f>
        <v>34</v>
      </c>
      <c r="O3832" t="str">
        <f>VLOOKUP(B3832, patient!A:C, 3, FALSE)</f>
        <v>Female</v>
      </c>
      <c r="P3832" t="str">
        <f>VLOOKUP(B3832, patient!A:F, 6, FALSE)</f>
        <v>Other</v>
      </c>
      <c r="Q3832" t="s">
        <v>492</v>
      </c>
      <c r="R3832">
        <v>674</v>
      </c>
      <c r="S3832">
        <v>165</v>
      </c>
      <c r="U3832" s="1" t="str">
        <f t="shared" si="177"/>
        <v>No</v>
      </c>
      <c r="V3832">
        <v>6</v>
      </c>
      <c r="W3832" t="s">
        <v>494</v>
      </c>
      <c r="X3832" t="s">
        <v>488</v>
      </c>
      <c r="Y3832" t="str">
        <f t="shared" si="178"/>
        <v>Scheduled</v>
      </c>
      <c r="Z3832" t="s">
        <v>489</v>
      </c>
      <c r="AA3832" s="1">
        <v>45683</v>
      </c>
      <c r="AB3832" s="1">
        <v>45675</v>
      </c>
      <c r="AC3832" t="s">
        <v>496</v>
      </c>
      <c r="AD3832">
        <v>622.29999999999995</v>
      </c>
      <c r="AE3832">
        <v>50</v>
      </c>
      <c r="AF3832" t="str">
        <f t="shared" si="179"/>
        <v>Jan</v>
      </c>
    </row>
    <row r="3833" spans="1:32" x14ac:dyDescent="0.25">
      <c r="A3833" s="1">
        <v>45675</v>
      </c>
      <c r="B3833">
        <v>2280</v>
      </c>
      <c r="C3833">
        <v>1</v>
      </c>
      <c r="D3833">
        <v>5</v>
      </c>
      <c r="E3833">
        <v>2</v>
      </c>
      <c r="F3833">
        <v>5</v>
      </c>
      <c r="G3833">
        <v>1</v>
      </c>
      <c r="H3833">
        <f>VLOOKUP(B3833, patient!A:E, 5, FALSE)</f>
        <v>4</v>
      </c>
      <c r="I3833" t="str">
        <f>VLOOKUP(H3833, city!A:B, 2, FALSE)</f>
        <v>Birmingham</v>
      </c>
      <c r="J3833" t="str">
        <f>VLOOKUP(E3833, diagnosis!A:B, 2, FALSE)</f>
        <v>Asthma</v>
      </c>
      <c r="K3833" t="str">
        <f>VLOOKUP(D3833, department!A:B, 2, FALSE)</f>
        <v>Pediatrics</v>
      </c>
      <c r="L3833" t="str">
        <f>VLOOKUP(C3833, provider!A:B, 2, FALSE)</f>
        <v>Dr. Olu Abisola</v>
      </c>
      <c r="M3833" t="str">
        <f>VLOOKUP(G3833, insurance!A:B, 2, FALSE)</f>
        <v>Aviva</v>
      </c>
      <c r="N3833">
        <f>VLOOKUP(B3833, patient!A:D, 4, FALSE)</f>
        <v>76</v>
      </c>
      <c r="O3833" t="str">
        <f>VLOOKUP(B3833, patient!A:C, 3, FALSE)</f>
        <v>Male</v>
      </c>
      <c r="P3833" t="str">
        <f>VLOOKUP(B3833, patient!A:F, 6, FALSE)</f>
        <v>Asian</v>
      </c>
      <c r="Q3833" t="s">
        <v>492</v>
      </c>
      <c r="R3833">
        <v>302</v>
      </c>
      <c r="S3833">
        <v>32</v>
      </c>
      <c r="T3833" s="1">
        <v>45682</v>
      </c>
      <c r="U3833" s="1" t="str">
        <f t="shared" si="177"/>
        <v>Yes</v>
      </c>
      <c r="V3833">
        <v>9</v>
      </c>
      <c r="W3833" t="s">
        <v>494</v>
      </c>
      <c r="X3833" t="s">
        <v>495</v>
      </c>
      <c r="Y3833" t="str">
        <f t="shared" si="178"/>
        <v>Emergency</v>
      </c>
      <c r="Z3833" t="s">
        <v>489</v>
      </c>
      <c r="AC3833" t="s">
        <v>490</v>
      </c>
      <c r="AD3833">
        <v>233.8</v>
      </c>
      <c r="AE3833">
        <v>0</v>
      </c>
      <c r="AF3833" t="str">
        <f t="shared" si="179"/>
        <v>Jan</v>
      </c>
    </row>
    <row r="3834" spans="1:32" x14ac:dyDescent="0.25">
      <c r="A3834" s="1">
        <v>45675</v>
      </c>
      <c r="B3834">
        <v>4424</v>
      </c>
      <c r="C3834">
        <v>1</v>
      </c>
      <c r="D3834">
        <v>2</v>
      </c>
      <c r="E3834">
        <v>2</v>
      </c>
      <c r="F3834">
        <v>5</v>
      </c>
      <c r="G3834">
        <v>1</v>
      </c>
      <c r="H3834">
        <f>VLOOKUP(B3834, patient!A:E, 5, FALSE)</f>
        <v>10</v>
      </c>
      <c r="I3834" t="str">
        <f>VLOOKUP(H3834, city!A:B, 2, FALSE)</f>
        <v>Edinburgh</v>
      </c>
      <c r="J3834" t="str">
        <f>VLOOKUP(E3834, diagnosis!A:B, 2, FALSE)</f>
        <v>Asthma</v>
      </c>
      <c r="K3834" t="str">
        <f>VLOOKUP(D3834, department!A:B, 2, FALSE)</f>
        <v>General Surgery</v>
      </c>
      <c r="L3834" t="str">
        <f>VLOOKUP(C3834, provider!A:B, 2, FALSE)</f>
        <v>Dr. Olu Abisola</v>
      </c>
      <c r="M3834" t="str">
        <f>VLOOKUP(G3834, insurance!A:B, 2, FALSE)</f>
        <v>Aviva</v>
      </c>
      <c r="N3834">
        <f>VLOOKUP(B3834, patient!A:D, 4, FALSE)</f>
        <v>62</v>
      </c>
      <c r="O3834" t="str">
        <f>VLOOKUP(B3834, patient!A:C, 3, FALSE)</f>
        <v>Female</v>
      </c>
      <c r="P3834" t="str">
        <f>VLOOKUP(B3834, patient!A:F, 6, FALSE)</f>
        <v>Other</v>
      </c>
      <c r="Q3834" t="s">
        <v>486</v>
      </c>
      <c r="R3834">
        <v>701</v>
      </c>
      <c r="S3834">
        <v>96</v>
      </c>
      <c r="U3834" s="1" t="str">
        <f t="shared" si="177"/>
        <v>No</v>
      </c>
      <c r="V3834">
        <v>4</v>
      </c>
      <c r="W3834" t="s">
        <v>487</v>
      </c>
      <c r="X3834" t="s">
        <v>488</v>
      </c>
      <c r="Y3834" t="str">
        <f t="shared" si="178"/>
        <v>Scheduled</v>
      </c>
      <c r="Z3834" t="s">
        <v>497</v>
      </c>
      <c r="AA3834" s="1">
        <v>45677</v>
      </c>
      <c r="AB3834" s="1">
        <v>45675</v>
      </c>
      <c r="AC3834" t="s">
        <v>496</v>
      </c>
      <c r="AD3834">
        <v>592.9</v>
      </c>
      <c r="AE3834">
        <v>50</v>
      </c>
      <c r="AF3834" t="str">
        <f t="shared" si="179"/>
        <v>Jan</v>
      </c>
    </row>
    <row r="3835" spans="1:32" x14ac:dyDescent="0.25">
      <c r="A3835" s="1">
        <v>45675</v>
      </c>
      <c r="B3835">
        <v>2263</v>
      </c>
      <c r="C3835">
        <v>1</v>
      </c>
      <c r="D3835">
        <v>5</v>
      </c>
      <c r="E3835">
        <v>2</v>
      </c>
      <c r="F3835">
        <v>4</v>
      </c>
      <c r="G3835">
        <v>1</v>
      </c>
      <c r="H3835">
        <f>VLOOKUP(B3835, patient!A:E, 5, FALSE)</f>
        <v>4</v>
      </c>
      <c r="I3835" t="str">
        <f>VLOOKUP(H3835, city!A:B, 2, FALSE)</f>
        <v>Birmingham</v>
      </c>
      <c r="J3835" t="str">
        <f>VLOOKUP(E3835, diagnosis!A:B, 2, FALSE)</f>
        <v>Asthma</v>
      </c>
      <c r="K3835" t="str">
        <f>VLOOKUP(D3835, department!A:B, 2, FALSE)</f>
        <v>Pediatrics</v>
      </c>
      <c r="L3835" t="str">
        <f>VLOOKUP(C3835, provider!A:B, 2, FALSE)</f>
        <v>Dr. Olu Abisola</v>
      </c>
      <c r="M3835" t="str">
        <f>VLOOKUP(G3835, insurance!A:B, 2, FALSE)</f>
        <v>Aviva</v>
      </c>
      <c r="N3835">
        <f>VLOOKUP(B3835, patient!A:D, 4, FALSE)</f>
        <v>68</v>
      </c>
      <c r="O3835" t="str">
        <f>VLOOKUP(B3835, patient!A:C, 3, FALSE)</f>
        <v>Male</v>
      </c>
      <c r="P3835" t="str">
        <f>VLOOKUP(B3835, patient!A:F, 6, FALSE)</f>
        <v>Other</v>
      </c>
      <c r="Q3835" t="s">
        <v>486</v>
      </c>
      <c r="R3835">
        <v>425</v>
      </c>
      <c r="S3835">
        <v>128</v>
      </c>
      <c r="U3835" s="1" t="str">
        <f t="shared" si="177"/>
        <v>No</v>
      </c>
      <c r="V3835">
        <v>10</v>
      </c>
      <c r="W3835" t="s">
        <v>494</v>
      </c>
      <c r="X3835" t="s">
        <v>495</v>
      </c>
      <c r="Y3835" t="str">
        <f t="shared" si="178"/>
        <v>Emergency</v>
      </c>
      <c r="Z3835" t="s">
        <v>497</v>
      </c>
      <c r="AA3835" s="1">
        <v>45684</v>
      </c>
      <c r="AB3835" s="1">
        <v>45675</v>
      </c>
      <c r="AC3835" t="s">
        <v>498</v>
      </c>
      <c r="AD3835">
        <v>394.1</v>
      </c>
      <c r="AE3835">
        <v>10</v>
      </c>
      <c r="AF3835" t="str">
        <f t="shared" si="179"/>
        <v>Jan</v>
      </c>
    </row>
    <row r="3836" spans="1:32" x14ac:dyDescent="0.25">
      <c r="A3836" s="1">
        <v>45675</v>
      </c>
      <c r="B3836">
        <v>2149</v>
      </c>
      <c r="C3836">
        <v>1</v>
      </c>
      <c r="D3836">
        <v>1</v>
      </c>
      <c r="E3836">
        <v>2</v>
      </c>
      <c r="F3836">
        <v>5</v>
      </c>
      <c r="G3836">
        <v>3</v>
      </c>
      <c r="H3836">
        <f>VLOOKUP(B3836, patient!A:E, 5, FALSE)</f>
        <v>10</v>
      </c>
      <c r="I3836" t="str">
        <f>VLOOKUP(H3836, city!A:B, 2, FALSE)</f>
        <v>Edinburgh</v>
      </c>
      <c r="J3836" t="str">
        <f>VLOOKUP(E3836, diagnosis!A:B, 2, FALSE)</f>
        <v>Asthma</v>
      </c>
      <c r="K3836" t="str">
        <f>VLOOKUP(D3836, department!A:B, 2, FALSE)</f>
        <v>Cardiology</v>
      </c>
      <c r="L3836" t="str">
        <f>VLOOKUP(C3836, provider!A:B, 2, FALSE)</f>
        <v>Dr. Olu Abisola</v>
      </c>
      <c r="M3836" t="str">
        <f>VLOOKUP(G3836, insurance!A:B, 2, FALSE)</f>
        <v>Allianz</v>
      </c>
      <c r="N3836">
        <f>VLOOKUP(B3836, patient!A:D, 4, FALSE)</f>
        <v>70</v>
      </c>
      <c r="O3836" t="str">
        <f>VLOOKUP(B3836, patient!A:C, 3, FALSE)</f>
        <v>Male</v>
      </c>
      <c r="P3836" t="str">
        <f>VLOOKUP(B3836, patient!A:F, 6, FALSE)</f>
        <v>Asian</v>
      </c>
      <c r="Q3836" t="s">
        <v>486</v>
      </c>
      <c r="R3836">
        <v>80</v>
      </c>
      <c r="S3836">
        <v>115</v>
      </c>
      <c r="U3836" s="1" t="str">
        <f t="shared" si="177"/>
        <v>No</v>
      </c>
      <c r="V3836">
        <v>6</v>
      </c>
      <c r="W3836" t="s">
        <v>487</v>
      </c>
      <c r="X3836" t="s">
        <v>488</v>
      </c>
      <c r="Y3836" t="str">
        <f t="shared" si="178"/>
        <v>Scheduled</v>
      </c>
      <c r="Z3836" t="s">
        <v>497</v>
      </c>
      <c r="AA3836" s="1">
        <v>45682</v>
      </c>
      <c r="AB3836" s="1">
        <v>45675</v>
      </c>
      <c r="AC3836" t="s">
        <v>493</v>
      </c>
      <c r="AD3836">
        <v>157.5</v>
      </c>
      <c r="AE3836">
        <v>30</v>
      </c>
      <c r="AF3836" t="str">
        <f t="shared" si="179"/>
        <v>Jan</v>
      </c>
    </row>
    <row r="3837" spans="1:32" x14ac:dyDescent="0.25">
      <c r="A3837" s="1">
        <v>45675</v>
      </c>
      <c r="B3837">
        <v>1243</v>
      </c>
      <c r="C3837">
        <v>1</v>
      </c>
      <c r="D3837">
        <v>3</v>
      </c>
      <c r="E3837">
        <v>2</v>
      </c>
      <c r="F3837">
        <v>4</v>
      </c>
      <c r="G3837">
        <v>3</v>
      </c>
      <c r="H3837">
        <f>VLOOKUP(B3837, patient!A:E, 5, FALSE)</f>
        <v>4</v>
      </c>
      <c r="I3837" t="str">
        <f>VLOOKUP(H3837, city!A:B, 2, FALSE)</f>
        <v>Birmingham</v>
      </c>
      <c r="J3837" t="str">
        <f>VLOOKUP(E3837, diagnosis!A:B, 2, FALSE)</f>
        <v>Asthma</v>
      </c>
      <c r="K3837" t="str">
        <f>VLOOKUP(D3837, department!A:B, 2, FALSE)</f>
        <v>Neurology</v>
      </c>
      <c r="L3837" t="str">
        <f>VLOOKUP(C3837, provider!A:B, 2, FALSE)</f>
        <v>Dr. Olu Abisola</v>
      </c>
      <c r="M3837" t="str">
        <f>VLOOKUP(G3837, insurance!A:B, 2, FALSE)</f>
        <v>Allianz</v>
      </c>
      <c r="N3837">
        <f>VLOOKUP(B3837, patient!A:D, 4, FALSE)</f>
        <v>36</v>
      </c>
      <c r="O3837" t="str">
        <f>VLOOKUP(B3837, patient!A:C, 3, FALSE)</f>
        <v>Male</v>
      </c>
      <c r="P3837" t="str">
        <f>VLOOKUP(B3837, patient!A:F, 6, FALSE)</f>
        <v>Black</v>
      </c>
      <c r="Q3837" t="s">
        <v>492</v>
      </c>
      <c r="R3837">
        <v>346</v>
      </c>
      <c r="S3837">
        <v>112</v>
      </c>
      <c r="U3837" s="1" t="str">
        <f t="shared" si="177"/>
        <v>No</v>
      </c>
      <c r="V3837">
        <v>6</v>
      </c>
      <c r="W3837" t="s">
        <v>494</v>
      </c>
      <c r="X3837" t="s">
        <v>495</v>
      </c>
      <c r="Y3837" t="str">
        <f t="shared" si="178"/>
        <v>Emergency</v>
      </c>
      <c r="Z3837" t="s">
        <v>489</v>
      </c>
      <c r="AA3837" s="1">
        <v>45683</v>
      </c>
      <c r="AB3837" s="1">
        <v>45675</v>
      </c>
      <c r="AC3837" t="s">
        <v>498</v>
      </c>
      <c r="AD3837">
        <v>327.60000000000002</v>
      </c>
      <c r="AE3837">
        <v>10</v>
      </c>
      <c r="AF3837" t="str">
        <f t="shared" si="179"/>
        <v>Jan</v>
      </c>
    </row>
    <row r="3838" spans="1:32" x14ac:dyDescent="0.25">
      <c r="A3838" s="1">
        <v>45675</v>
      </c>
      <c r="B3838">
        <v>1651</v>
      </c>
      <c r="C3838">
        <v>1</v>
      </c>
      <c r="D3838">
        <v>3</v>
      </c>
      <c r="E3838">
        <v>2</v>
      </c>
      <c r="F3838">
        <v>5</v>
      </c>
      <c r="G3838">
        <v>3</v>
      </c>
      <c r="H3838">
        <f>VLOOKUP(B3838, patient!A:E, 5, FALSE)</f>
        <v>10</v>
      </c>
      <c r="I3838" t="str">
        <f>VLOOKUP(H3838, city!A:B, 2, FALSE)</f>
        <v>Edinburgh</v>
      </c>
      <c r="J3838" t="str">
        <f>VLOOKUP(E3838, diagnosis!A:B, 2, FALSE)</f>
        <v>Asthma</v>
      </c>
      <c r="K3838" t="str">
        <f>VLOOKUP(D3838, department!A:B, 2, FALSE)</f>
        <v>Neurology</v>
      </c>
      <c r="L3838" t="str">
        <f>VLOOKUP(C3838, provider!A:B, 2, FALSE)</f>
        <v>Dr. Olu Abisola</v>
      </c>
      <c r="M3838" t="str">
        <f>VLOOKUP(G3838, insurance!A:B, 2, FALSE)</f>
        <v>Allianz</v>
      </c>
      <c r="N3838">
        <f>VLOOKUP(B3838, patient!A:D, 4, FALSE)</f>
        <v>59</v>
      </c>
      <c r="O3838" t="str">
        <f>VLOOKUP(B3838, patient!A:C, 3, FALSE)</f>
        <v>Male</v>
      </c>
      <c r="P3838" t="str">
        <f>VLOOKUP(B3838, patient!A:F, 6, FALSE)</f>
        <v>Asian</v>
      </c>
      <c r="Q3838" t="s">
        <v>492</v>
      </c>
      <c r="R3838">
        <v>298</v>
      </c>
      <c r="S3838">
        <v>64</v>
      </c>
      <c r="U3838" s="1" t="str">
        <f t="shared" si="177"/>
        <v>No</v>
      </c>
      <c r="V3838">
        <v>10</v>
      </c>
      <c r="W3838" t="s">
        <v>487</v>
      </c>
      <c r="X3838" t="s">
        <v>488</v>
      </c>
      <c r="Y3838" t="str">
        <f t="shared" si="178"/>
        <v>Scheduled</v>
      </c>
      <c r="Z3838" t="s">
        <v>489</v>
      </c>
      <c r="AA3838" s="1">
        <v>45677</v>
      </c>
      <c r="AB3838" s="1">
        <v>45675</v>
      </c>
      <c r="AC3838" t="s">
        <v>496</v>
      </c>
      <c r="AD3838">
        <v>288.39999999999998</v>
      </c>
      <c r="AE3838">
        <v>50</v>
      </c>
      <c r="AF3838" t="str">
        <f t="shared" si="179"/>
        <v>Jan</v>
      </c>
    </row>
    <row r="3839" spans="1:32" x14ac:dyDescent="0.25">
      <c r="A3839" s="1">
        <v>45675</v>
      </c>
      <c r="B3839">
        <v>2235</v>
      </c>
      <c r="C3839">
        <v>1</v>
      </c>
      <c r="D3839">
        <v>3</v>
      </c>
      <c r="E3839">
        <v>2</v>
      </c>
      <c r="F3839">
        <v>1</v>
      </c>
      <c r="G3839">
        <v>2</v>
      </c>
      <c r="H3839">
        <f>VLOOKUP(B3839, patient!A:E, 5, FALSE)</f>
        <v>4</v>
      </c>
      <c r="I3839" t="str">
        <f>VLOOKUP(H3839, city!A:B, 2, FALSE)</f>
        <v>Birmingham</v>
      </c>
      <c r="J3839" t="str">
        <f>VLOOKUP(E3839, diagnosis!A:B, 2, FALSE)</f>
        <v>Asthma</v>
      </c>
      <c r="K3839" t="str">
        <f>VLOOKUP(D3839, department!A:B, 2, FALSE)</f>
        <v>Neurology</v>
      </c>
      <c r="L3839" t="str">
        <f>VLOOKUP(C3839, provider!A:B, 2, FALSE)</f>
        <v>Dr. Olu Abisola</v>
      </c>
      <c r="M3839" t="str">
        <f>VLOOKUP(G3839, insurance!A:B, 2, FALSE)</f>
        <v>AXA</v>
      </c>
      <c r="N3839">
        <f>VLOOKUP(B3839, patient!A:D, 4, FALSE)</f>
        <v>52</v>
      </c>
      <c r="O3839" t="str">
        <f>VLOOKUP(B3839, patient!A:C, 3, FALSE)</f>
        <v>Male</v>
      </c>
      <c r="P3839" t="str">
        <f>VLOOKUP(B3839, patient!A:F, 6, FALSE)</f>
        <v>Other</v>
      </c>
      <c r="Q3839" t="s">
        <v>486</v>
      </c>
      <c r="R3839">
        <v>447</v>
      </c>
      <c r="S3839">
        <v>81</v>
      </c>
      <c r="T3839" s="1">
        <v>45703</v>
      </c>
      <c r="U3839" s="1" t="str">
        <f t="shared" si="177"/>
        <v>Yes</v>
      </c>
      <c r="V3839">
        <v>3</v>
      </c>
      <c r="W3839" t="s">
        <v>494</v>
      </c>
      <c r="X3839" t="s">
        <v>488</v>
      </c>
      <c r="Y3839" t="str">
        <f t="shared" si="178"/>
        <v>Scheduled</v>
      </c>
      <c r="Z3839" t="s">
        <v>489</v>
      </c>
      <c r="AC3839" t="s">
        <v>490</v>
      </c>
      <c r="AD3839">
        <v>369.6</v>
      </c>
      <c r="AE3839">
        <v>0</v>
      </c>
      <c r="AF3839" t="str">
        <f t="shared" si="179"/>
        <v>Jan</v>
      </c>
    </row>
    <row r="3840" spans="1:32" x14ac:dyDescent="0.25">
      <c r="A3840" s="1">
        <v>45675</v>
      </c>
      <c r="B3840">
        <v>3358</v>
      </c>
      <c r="C3840">
        <v>1</v>
      </c>
      <c r="D3840">
        <v>1</v>
      </c>
      <c r="E3840">
        <v>2</v>
      </c>
      <c r="F3840">
        <v>3</v>
      </c>
      <c r="G3840">
        <v>3</v>
      </c>
      <c r="H3840">
        <f>VLOOKUP(B3840, patient!A:E, 5, FALSE)</f>
        <v>10</v>
      </c>
      <c r="I3840" t="str">
        <f>VLOOKUP(H3840, city!A:B, 2, FALSE)</f>
        <v>Edinburgh</v>
      </c>
      <c r="J3840" t="str">
        <f>VLOOKUP(E3840, diagnosis!A:B, 2, FALSE)</f>
        <v>Asthma</v>
      </c>
      <c r="K3840" t="str">
        <f>VLOOKUP(D3840, department!A:B, 2, FALSE)</f>
        <v>Cardiology</v>
      </c>
      <c r="L3840" t="str">
        <f>VLOOKUP(C3840, provider!A:B, 2, FALSE)</f>
        <v>Dr. Olu Abisola</v>
      </c>
      <c r="M3840" t="str">
        <f>VLOOKUP(G3840, insurance!A:B, 2, FALSE)</f>
        <v>Allianz</v>
      </c>
      <c r="N3840">
        <f>VLOOKUP(B3840, patient!A:D, 4, FALSE)</f>
        <v>63</v>
      </c>
      <c r="O3840" t="str">
        <f>VLOOKUP(B3840, patient!A:C, 3, FALSE)</f>
        <v>Male</v>
      </c>
      <c r="P3840" t="str">
        <f>VLOOKUP(B3840, patient!A:F, 6, FALSE)</f>
        <v>Hispanic</v>
      </c>
      <c r="Q3840" t="s">
        <v>486</v>
      </c>
      <c r="R3840">
        <v>141</v>
      </c>
      <c r="S3840">
        <v>49</v>
      </c>
      <c r="U3840" s="1" t="str">
        <f t="shared" si="177"/>
        <v>No</v>
      </c>
      <c r="V3840">
        <v>7</v>
      </c>
      <c r="W3840" t="s">
        <v>494</v>
      </c>
      <c r="X3840" t="s">
        <v>488</v>
      </c>
      <c r="Y3840" t="str">
        <f t="shared" si="178"/>
        <v>Scheduled</v>
      </c>
      <c r="Z3840" t="s">
        <v>489</v>
      </c>
      <c r="AA3840" s="1">
        <v>45679</v>
      </c>
      <c r="AB3840" s="1">
        <v>45675</v>
      </c>
      <c r="AC3840" t="s">
        <v>496</v>
      </c>
      <c r="AD3840">
        <v>168</v>
      </c>
      <c r="AE3840">
        <v>50</v>
      </c>
      <c r="AF3840" t="str">
        <f t="shared" si="179"/>
        <v>Jan</v>
      </c>
    </row>
    <row r="3841" spans="1:32" x14ac:dyDescent="0.25">
      <c r="A3841" s="1">
        <v>45675</v>
      </c>
      <c r="B3841">
        <v>554</v>
      </c>
      <c r="C3841">
        <v>1</v>
      </c>
      <c r="D3841">
        <v>3</v>
      </c>
      <c r="E3841">
        <v>2</v>
      </c>
      <c r="F3841">
        <v>5</v>
      </c>
      <c r="G3841">
        <v>2</v>
      </c>
      <c r="H3841">
        <f>VLOOKUP(B3841, patient!A:E, 5, FALSE)</f>
        <v>4</v>
      </c>
      <c r="I3841" t="str">
        <f>VLOOKUP(H3841, city!A:B, 2, FALSE)</f>
        <v>Birmingham</v>
      </c>
      <c r="J3841" t="str">
        <f>VLOOKUP(E3841, diagnosis!A:B, 2, FALSE)</f>
        <v>Asthma</v>
      </c>
      <c r="K3841" t="str">
        <f>VLOOKUP(D3841, department!A:B, 2, FALSE)</f>
        <v>Neurology</v>
      </c>
      <c r="L3841" t="str">
        <f>VLOOKUP(C3841, provider!A:B, 2, FALSE)</f>
        <v>Dr. Olu Abisola</v>
      </c>
      <c r="M3841" t="str">
        <f>VLOOKUP(G3841, insurance!A:B, 2, FALSE)</f>
        <v>AXA</v>
      </c>
      <c r="N3841">
        <f>VLOOKUP(B3841, patient!A:D, 4, FALSE)</f>
        <v>43</v>
      </c>
      <c r="O3841" t="str">
        <f>VLOOKUP(B3841, patient!A:C, 3, FALSE)</f>
        <v>Male</v>
      </c>
      <c r="P3841" t="str">
        <f>VLOOKUP(B3841, patient!A:F, 6, FALSE)</f>
        <v>Other</v>
      </c>
      <c r="Q3841" t="s">
        <v>491</v>
      </c>
      <c r="R3841">
        <v>594</v>
      </c>
      <c r="S3841">
        <v>33</v>
      </c>
      <c r="T3841" s="1">
        <v>45704</v>
      </c>
      <c r="U3841" s="1" t="str">
        <f t="shared" si="177"/>
        <v>Yes</v>
      </c>
      <c r="V3841">
        <v>1</v>
      </c>
      <c r="W3841" t="s">
        <v>487</v>
      </c>
      <c r="X3841" t="s">
        <v>495</v>
      </c>
      <c r="Y3841" t="str">
        <f t="shared" si="178"/>
        <v>Emergency</v>
      </c>
      <c r="Z3841" t="s">
        <v>497</v>
      </c>
      <c r="AC3841" t="s">
        <v>490</v>
      </c>
      <c r="AD3841">
        <v>438.9</v>
      </c>
      <c r="AE3841">
        <v>0</v>
      </c>
      <c r="AF3841" t="str">
        <f t="shared" si="179"/>
        <v>Jan</v>
      </c>
    </row>
    <row r="3842" spans="1:32" x14ac:dyDescent="0.25">
      <c r="A3842" s="1">
        <v>45676</v>
      </c>
      <c r="B3842">
        <v>4954</v>
      </c>
      <c r="C3842">
        <v>1</v>
      </c>
      <c r="D3842">
        <v>3</v>
      </c>
      <c r="E3842">
        <v>2</v>
      </c>
      <c r="F3842">
        <v>2</v>
      </c>
      <c r="G3842">
        <v>3</v>
      </c>
      <c r="H3842">
        <f>VLOOKUP(B3842, patient!A:E, 5, FALSE)</f>
        <v>10</v>
      </c>
      <c r="I3842" t="str">
        <f>VLOOKUP(H3842, city!A:B, 2, FALSE)</f>
        <v>Edinburgh</v>
      </c>
      <c r="J3842" t="str">
        <f>VLOOKUP(E3842, diagnosis!A:B, 2, FALSE)</f>
        <v>Asthma</v>
      </c>
      <c r="K3842" t="str">
        <f>VLOOKUP(D3842, department!A:B, 2, FALSE)</f>
        <v>Neurology</v>
      </c>
      <c r="L3842" t="str">
        <f>VLOOKUP(C3842, provider!A:B, 2, FALSE)</f>
        <v>Dr. Olu Abisola</v>
      </c>
      <c r="M3842" t="str">
        <f>VLOOKUP(G3842, insurance!A:B, 2, FALSE)</f>
        <v>Allianz</v>
      </c>
      <c r="N3842">
        <f>VLOOKUP(B3842, patient!A:D, 4, FALSE)</f>
        <v>68</v>
      </c>
      <c r="O3842" t="str">
        <f>VLOOKUP(B3842, patient!A:C, 3, FALSE)</f>
        <v>Female</v>
      </c>
      <c r="P3842" t="str">
        <f>VLOOKUP(B3842, patient!A:F, 6, FALSE)</f>
        <v>Asian</v>
      </c>
      <c r="Q3842" t="s">
        <v>492</v>
      </c>
      <c r="R3842">
        <v>120</v>
      </c>
      <c r="S3842">
        <v>29</v>
      </c>
      <c r="U3842" s="1" t="str">
        <f t="shared" si="177"/>
        <v>No</v>
      </c>
      <c r="V3842">
        <v>8</v>
      </c>
      <c r="W3842" t="s">
        <v>487</v>
      </c>
      <c r="X3842" t="s">
        <v>488</v>
      </c>
      <c r="Y3842" t="str">
        <f t="shared" si="178"/>
        <v>Scheduled</v>
      </c>
      <c r="Z3842" t="s">
        <v>497</v>
      </c>
      <c r="AA3842" s="1">
        <v>45683</v>
      </c>
      <c r="AB3842" s="1">
        <v>45676</v>
      </c>
      <c r="AC3842" t="s">
        <v>496</v>
      </c>
      <c r="AD3842">
        <v>139.30000000000001</v>
      </c>
      <c r="AE3842">
        <v>50</v>
      </c>
      <c r="AF3842" t="str">
        <f t="shared" si="179"/>
        <v>Jan</v>
      </c>
    </row>
    <row r="3843" spans="1:32" x14ac:dyDescent="0.25">
      <c r="A3843" s="1">
        <v>45676</v>
      </c>
      <c r="B3843">
        <v>4224</v>
      </c>
      <c r="C3843">
        <v>1</v>
      </c>
      <c r="D3843">
        <v>1</v>
      </c>
      <c r="E3843">
        <v>2</v>
      </c>
      <c r="F3843">
        <v>1</v>
      </c>
      <c r="G3843">
        <v>3</v>
      </c>
      <c r="H3843">
        <f>VLOOKUP(B3843, patient!A:E, 5, FALSE)</f>
        <v>4</v>
      </c>
      <c r="I3843" t="str">
        <f>VLOOKUP(H3843, city!A:B, 2, FALSE)</f>
        <v>Birmingham</v>
      </c>
      <c r="J3843" t="str">
        <f>VLOOKUP(E3843, diagnosis!A:B, 2, FALSE)</f>
        <v>Asthma</v>
      </c>
      <c r="K3843" t="str">
        <f>VLOOKUP(D3843, department!A:B, 2, FALSE)</f>
        <v>Cardiology</v>
      </c>
      <c r="L3843" t="str">
        <f>VLOOKUP(C3843, provider!A:B, 2, FALSE)</f>
        <v>Dr. Olu Abisola</v>
      </c>
      <c r="M3843" t="str">
        <f>VLOOKUP(G3843, insurance!A:B, 2, FALSE)</f>
        <v>Allianz</v>
      </c>
      <c r="N3843">
        <f>VLOOKUP(B3843, patient!A:D, 4, FALSE)</f>
        <v>22</v>
      </c>
      <c r="O3843" t="str">
        <f>VLOOKUP(B3843, patient!A:C, 3, FALSE)</f>
        <v>Female</v>
      </c>
      <c r="P3843" t="str">
        <f>VLOOKUP(B3843, patient!A:F, 6, FALSE)</f>
        <v>Black</v>
      </c>
      <c r="Q3843" t="s">
        <v>486</v>
      </c>
      <c r="R3843">
        <v>307</v>
      </c>
      <c r="S3843">
        <v>178</v>
      </c>
      <c r="T3843" s="1">
        <v>45690</v>
      </c>
      <c r="U3843" s="1" t="str">
        <f t="shared" ref="U3843:U3906" si="180">IF(T3843&lt;&gt;"", "Yes", "No")</f>
        <v>Yes</v>
      </c>
      <c r="V3843">
        <v>8</v>
      </c>
      <c r="W3843" t="s">
        <v>492</v>
      </c>
      <c r="X3843" t="s">
        <v>495</v>
      </c>
      <c r="Y3843" t="str">
        <f t="shared" ref="Y3843:Y3906" si="181">IF(TRIM(X3843)="yes", "Emergency", "Scheduled")</f>
        <v>Emergency</v>
      </c>
      <c r="Z3843" t="s">
        <v>489</v>
      </c>
      <c r="AC3843" t="s">
        <v>490</v>
      </c>
      <c r="AD3843">
        <v>339.5</v>
      </c>
      <c r="AE3843">
        <v>0</v>
      </c>
      <c r="AF3843" t="str">
        <f t="shared" ref="AF3843:AF3906" si="182">TEXT(A3843, "mmm")</f>
        <v>Jan</v>
      </c>
    </row>
    <row r="3844" spans="1:32" x14ac:dyDescent="0.25">
      <c r="A3844" s="1">
        <v>45676</v>
      </c>
      <c r="B3844">
        <v>3999</v>
      </c>
      <c r="C3844">
        <v>1</v>
      </c>
      <c r="D3844">
        <v>2</v>
      </c>
      <c r="E3844">
        <v>2</v>
      </c>
      <c r="F3844">
        <v>5</v>
      </c>
      <c r="G3844">
        <v>2</v>
      </c>
      <c r="H3844">
        <f>VLOOKUP(B3844, patient!A:E, 5, FALSE)</f>
        <v>10</v>
      </c>
      <c r="I3844" t="str">
        <f>VLOOKUP(H3844, city!A:B, 2, FALSE)</f>
        <v>Edinburgh</v>
      </c>
      <c r="J3844" t="str">
        <f>VLOOKUP(E3844, diagnosis!A:B, 2, FALSE)</f>
        <v>Asthma</v>
      </c>
      <c r="K3844" t="str">
        <f>VLOOKUP(D3844, department!A:B, 2, FALSE)</f>
        <v>General Surgery</v>
      </c>
      <c r="L3844" t="str">
        <f>VLOOKUP(C3844, provider!A:B, 2, FALSE)</f>
        <v>Dr. Olu Abisola</v>
      </c>
      <c r="M3844" t="str">
        <f>VLOOKUP(G3844, insurance!A:B, 2, FALSE)</f>
        <v>AXA</v>
      </c>
      <c r="N3844">
        <f>VLOOKUP(B3844, patient!A:D, 4, FALSE)</f>
        <v>46</v>
      </c>
      <c r="O3844" t="str">
        <f>VLOOKUP(B3844, patient!A:C, 3, FALSE)</f>
        <v>Female</v>
      </c>
      <c r="P3844" t="str">
        <f>VLOOKUP(B3844, patient!A:F, 6, FALSE)</f>
        <v>Other</v>
      </c>
      <c r="Q3844" t="s">
        <v>486</v>
      </c>
      <c r="R3844">
        <v>485</v>
      </c>
      <c r="S3844">
        <v>25</v>
      </c>
      <c r="U3844" s="1" t="str">
        <f t="shared" si="180"/>
        <v>No</v>
      </c>
      <c r="V3844">
        <v>8</v>
      </c>
      <c r="W3844" t="s">
        <v>492</v>
      </c>
      <c r="X3844" t="s">
        <v>488</v>
      </c>
      <c r="Y3844" t="str">
        <f t="shared" si="181"/>
        <v>Scheduled</v>
      </c>
      <c r="Z3844" t="s">
        <v>489</v>
      </c>
      <c r="AA3844" s="1">
        <v>45682</v>
      </c>
      <c r="AB3844" s="1">
        <v>45676</v>
      </c>
      <c r="AC3844" t="s">
        <v>496</v>
      </c>
      <c r="AD3844">
        <v>392</v>
      </c>
      <c r="AE3844">
        <v>50</v>
      </c>
      <c r="AF3844" t="str">
        <f t="shared" si="182"/>
        <v>Jan</v>
      </c>
    </row>
    <row r="3845" spans="1:32" x14ac:dyDescent="0.25">
      <c r="A3845" s="1">
        <v>45676</v>
      </c>
      <c r="B3845">
        <v>447</v>
      </c>
      <c r="C3845">
        <v>1</v>
      </c>
      <c r="D3845">
        <v>5</v>
      </c>
      <c r="E3845">
        <v>2</v>
      </c>
      <c r="F3845">
        <v>4</v>
      </c>
      <c r="G3845">
        <v>2</v>
      </c>
      <c r="H3845">
        <f>VLOOKUP(B3845, patient!A:E, 5, FALSE)</f>
        <v>4</v>
      </c>
      <c r="I3845" t="str">
        <f>VLOOKUP(H3845, city!A:B, 2, FALSE)</f>
        <v>Birmingham</v>
      </c>
      <c r="J3845" t="str">
        <f>VLOOKUP(E3845, diagnosis!A:B, 2, FALSE)</f>
        <v>Asthma</v>
      </c>
      <c r="K3845" t="str">
        <f>VLOOKUP(D3845, department!A:B, 2, FALSE)</f>
        <v>Pediatrics</v>
      </c>
      <c r="L3845" t="str">
        <f>VLOOKUP(C3845, provider!A:B, 2, FALSE)</f>
        <v>Dr. Olu Abisola</v>
      </c>
      <c r="M3845" t="str">
        <f>VLOOKUP(G3845, insurance!A:B, 2, FALSE)</f>
        <v>AXA</v>
      </c>
      <c r="N3845">
        <f>VLOOKUP(B3845, patient!A:D, 4, FALSE)</f>
        <v>54</v>
      </c>
      <c r="O3845" t="str">
        <f>VLOOKUP(B3845, patient!A:C, 3, FALSE)</f>
        <v>Male</v>
      </c>
      <c r="P3845" t="str">
        <f>VLOOKUP(B3845, patient!A:F, 6, FALSE)</f>
        <v>Black</v>
      </c>
      <c r="Q3845" t="s">
        <v>486</v>
      </c>
      <c r="R3845">
        <v>851</v>
      </c>
      <c r="S3845">
        <v>138</v>
      </c>
      <c r="U3845" s="1" t="str">
        <f t="shared" si="180"/>
        <v>No</v>
      </c>
      <c r="V3845">
        <v>9</v>
      </c>
      <c r="W3845" t="s">
        <v>487</v>
      </c>
      <c r="X3845" t="s">
        <v>495</v>
      </c>
      <c r="Y3845" t="str">
        <f t="shared" si="181"/>
        <v>Emergency</v>
      </c>
      <c r="Z3845" t="s">
        <v>489</v>
      </c>
      <c r="AA3845" s="1">
        <v>45683</v>
      </c>
      <c r="AB3845" s="1">
        <v>45676</v>
      </c>
      <c r="AC3845" t="s">
        <v>498</v>
      </c>
      <c r="AD3845">
        <v>699.3</v>
      </c>
      <c r="AE3845">
        <v>10</v>
      </c>
      <c r="AF3845" t="str">
        <f t="shared" si="182"/>
        <v>Jan</v>
      </c>
    </row>
    <row r="3846" spans="1:32" x14ac:dyDescent="0.25">
      <c r="A3846" s="1">
        <v>45676</v>
      </c>
      <c r="B3846">
        <v>3423</v>
      </c>
      <c r="C3846">
        <v>1</v>
      </c>
      <c r="D3846">
        <v>1</v>
      </c>
      <c r="E3846">
        <v>2</v>
      </c>
      <c r="F3846">
        <v>2</v>
      </c>
      <c r="G3846">
        <v>2</v>
      </c>
      <c r="H3846">
        <f>VLOOKUP(B3846, patient!A:E, 5, FALSE)</f>
        <v>10</v>
      </c>
      <c r="I3846" t="str">
        <f>VLOOKUP(H3846, city!A:B, 2, FALSE)</f>
        <v>Edinburgh</v>
      </c>
      <c r="J3846" t="str">
        <f>VLOOKUP(E3846, diagnosis!A:B, 2, FALSE)</f>
        <v>Asthma</v>
      </c>
      <c r="K3846" t="str">
        <f>VLOOKUP(D3846, department!A:B, 2, FALSE)</f>
        <v>Cardiology</v>
      </c>
      <c r="L3846" t="str">
        <f>VLOOKUP(C3846, provider!A:B, 2, FALSE)</f>
        <v>Dr. Olu Abisola</v>
      </c>
      <c r="M3846" t="str">
        <f>VLOOKUP(G3846, insurance!A:B, 2, FALSE)</f>
        <v>AXA</v>
      </c>
      <c r="N3846">
        <f>VLOOKUP(B3846, patient!A:D, 4, FALSE)</f>
        <v>37</v>
      </c>
      <c r="O3846" t="str">
        <f>VLOOKUP(B3846, patient!A:C, 3, FALSE)</f>
        <v>Male</v>
      </c>
      <c r="P3846" t="str">
        <f>VLOOKUP(B3846, patient!A:F, 6, FALSE)</f>
        <v>Black</v>
      </c>
      <c r="Q3846" t="s">
        <v>492</v>
      </c>
      <c r="R3846">
        <v>139</v>
      </c>
      <c r="S3846">
        <v>38</v>
      </c>
      <c r="U3846" s="1" t="str">
        <f t="shared" si="180"/>
        <v>No</v>
      </c>
      <c r="V3846">
        <v>4</v>
      </c>
      <c r="W3846" t="s">
        <v>494</v>
      </c>
      <c r="X3846" t="s">
        <v>488</v>
      </c>
      <c r="Y3846" t="str">
        <f t="shared" si="181"/>
        <v>Scheduled</v>
      </c>
      <c r="Z3846" t="s">
        <v>497</v>
      </c>
      <c r="AA3846" s="1">
        <v>45677</v>
      </c>
      <c r="AB3846" s="1">
        <v>45676</v>
      </c>
      <c r="AC3846" t="s">
        <v>498</v>
      </c>
      <c r="AD3846">
        <v>130.9</v>
      </c>
      <c r="AE3846">
        <v>10</v>
      </c>
      <c r="AF3846" t="str">
        <f t="shared" si="182"/>
        <v>Jan</v>
      </c>
    </row>
    <row r="3847" spans="1:32" x14ac:dyDescent="0.25">
      <c r="A3847" s="1">
        <v>45676</v>
      </c>
      <c r="B3847">
        <v>4181</v>
      </c>
      <c r="C3847">
        <v>1</v>
      </c>
      <c r="D3847">
        <v>1</v>
      </c>
      <c r="E3847">
        <v>2</v>
      </c>
      <c r="F3847">
        <v>4</v>
      </c>
      <c r="G3847">
        <v>1</v>
      </c>
      <c r="H3847">
        <f>VLOOKUP(B3847, patient!A:E, 5, FALSE)</f>
        <v>4</v>
      </c>
      <c r="I3847" t="str">
        <f>VLOOKUP(H3847, city!A:B, 2, FALSE)</f>
        <v>Birmingham</v>
      </c>
      <c r="J3847" t="str">
        <f>VLOOKUP(E3847, diagnosis!A:B, 2, FALSE)</f>
        <v>Asthma</v>
      </c>
      <c r="K3847" t="str">
        <f>VLOOKUP(D3847, department!A:B, 2, FALSE)</f>
        <v>Cardiology</v>
      </c>
      <c r="L3847" t="str">
        <f>VLOOKUP(C3847, provider!A:B, 2, FALSE)</f>
        <v>Dr. Olu Abisola</v>
      </c>
      <c r="M3847" t="str">
        <f>VLOOKUP(G3847, insurance!A:B, 2, FALSE)</f>
        <v>Aviva</v>
      </c>
      <c r="N3847">
        <f>VLOOKUP(B3847, patient!A:D, 4, FALSE)</f>
        <v>66</v>
      </c>
      <c r="O3847" t="str">
        <f>VLOOKUP(B3847, patient!A:C, 3, FALSE)</f>
        <v>Male</v>
      </c>
      <c r="P3847" t="str">
        <f>VLOOKUP(B3847, patient!A:F, 6, FALSE)</f>
        <v>White</v>
      </c>
      <c r="Q3847" t="s">
        <v>486</v>
      </c>
      <c r="R3847">
        <v>260</v>
      </c>
      <c r="S3847">
        <v>31</v>
      </c>
      <c r="T3847" s="1">
        <v>45694</v>
      </c>
      <c r="U3847" s="1" t="str">
        <f t="shared" si="180"/>
        <v>Yes</v>
      </c>
      <c r="V3847">
        <v>6</v>
      </c>
      <c r="W3847" t="s">
        <v>492</v>
      </c>
      <c r="X3847" t="s">
        <v>488</v>
      </c>
      <c r="Y3847" t="str">
        <f t="shared" si="181"/>
        <v>Scheduled</v>
      </c>
      <c r="Z3847" t="s">
        <v>497</v>
      </c>
      <c r="AC3847" t="s">
        <v>490</v>
      </c>
      <c r="AD3847">
        <v>203.7</v>
      </c>
      <c r="AE3847">
        <v>0</v>
      </c>
      <c r="AF3847" t="str">
        <f t="shared" si="182"/>
        <v>Jan</v>
      </c>
    </row>
    <row r="3848" spans="1:32" x14ac:dyDescent="0.25">
      <c r="A3848" s="1">
        <v>45676</v>
      </c>
      <c r="B3848">
        <v>3302</v>
      </c>
      <c r="C3848">
        <v>1</v>
      </c>
      <c r="D3848">
        <v>4</v>
      </c>
      <c r="E3848">
        <v>2</v>
      </c>
      <c r="F3848">
        <v>1</v>
      </c>
      <c r="G3848">
        <v>1</v>
      </c>
      <c r="H3848">
        <f>VLOOKUP(B3848, patient!A:E, 5, FALSE)</f>
        <v>10</v>
      </c>
      <c r="I3848" t="str">
        <f>VLOOKUP(H3848, city!A:B, 2, FALSE)</f>
        <v>Edinburgh</v>
      </c>
      <c r="J3848" t="str">
        <f>VLOOKUP(E3848, diagnosis!A:B, 2, FALSE)</f>
        <v>Asthma</v>
      </c>
      <c r="K3848" t="str">
        <f>VLOOKUP(D3848, department!A:B, 2, FALSE)</f>
        <v>Orthopedics</v>
      </c>
      <c r="L3848" t="str">
        <f>VLOOKUP(C3848, provider!A:B, 2, FALSE)</f>
        <v>Dr. Olu Abisola</v>
      </c>
      <c r="M3848" t="str">
        <f>VLOOKUP(G3848, insurance!A:B, 2, FALSE)</f>
        <v>Aviva</v>
      </c>
      <c r="N3848">
        <f>VLOOKUP(B3848, patient!A:D, 4, FALSE)</f>
        <v>38</v>
      </c>
      <c r="O3848" t="str">
        <f>VLOOKUP(B3848, patient!A:C, 3, FALSE)</f>
        <v>Male</v>
      </c>
      <c r="P3848" t="str">
        <f>VLOOKUP(B3848, patient!A:F, 6, FALSE)</f>
        <v>Black</v>
      </c>
      <c r="Q3848" t="s">
        <v>486</v>
      </c>
      <c r="R3848">
        <v>265</v>
      </c>
      <c r="S3848">
        <v>136</v>
      </c>
      <c r="T3848" s="1">
        <v>45701</v>
      </c>
      <c r="U3848" s="1" t="str">
        <f t="shared" si="180"/>
        <v>Yes</v>
      </c>
      <c r="V3848">
        <v>7</v>
      </c>
      <c r="W3848" t="s">
        <v>492</v>
      </c>
      <c r="X3848" t="s">
        <v>488</v>
      </c>
      <c r="Y3848" t="str">
        <f t="shared" si="181"/>
        <v>Scheduled</v>
      </c>
      <c r="Z3848" t="s">
        <v>489</v>
      </c>
      <c r="AC3848" t="s">
        <v>490</v>
      </c>
      <c r="AD3848">
        <v>280.7</v>
      </c>
      <c r="AE3848">
        <v>0</v>
      </c>
      <c r="AF3848" t="str">
        <f t="shared" si="182"/>
        <v>Jan</v>
      </c>
    </row>
    <row r="3849" spans="1:32" x14ac:dyDescent="0.25">
      <c r="A3849" s="1">
        <v>45676</v>
      </c>
      <c r="B3849">
        <v>1356</v>
      </c>
      <c r="C3849">
        <v>1</v>
      </c>
      <c r="D3849">
        <v>3</v>
      </c>
      <c r="E3849">
        <v>2</v>
      </c>
      <c r="F3849">
        <v>5</v>
      </c>
      <c r="G3849">
        <v>3</v>
      </c>
      <c r="H3849">
        <f>VLOOKUP(B3849, patient!A:E, 5, FALSE)</f>
        <v>4</v>
      </c>
      <c r="I3849" t="str">
        <f>VLOOKUP(H3849, city!A:B, 2, FALSE)</f>
        <v>Birmingham</v>
      </c>
      <c r="J3849" t="str">
        <f>VLOOKUP(E3849, diagnosis!A:B, 2, FALSE)</f>
        <v>Asthma</v>
      </c>
      <c r="K3849" t="str">
        <f>VLOOKUP(D3849, department!A:B, 2, FALSE)</f>
        <v>Neurology</v>
      </c>
      <c r="L3849" t="str">
        <f>VLOOKUP(C3849, provider!A:B, 2, FALSE)</f>
        <v>Dr. Olu Abisola</v>
      </c>
      <c r="M3849" t="str">
        <f>VLOOKUP(G3849, insurance!A:B, 2, FALSE)</f>
        <v>Allianz</v>
      </c>
      <c r="N3849">
        <f>VLOOKUP(B3849, patient!A:D, 4, FALSE)</f>
        <v>27</v>
      </c>
      <c r="O3849" t="str">
        <f>VLOOKUP(B3849, patient!A:C, 3, FALSE)</f>
        <v>Female</v>
      </c>
      <c r="P3849" t="str">
        <f>VLOOKUP(B3849, patient!A:F, 6, FALSE)</f>
        <v>Other</v>
      </c>
      <c r="Q3849" t="s">
        <v>486</v>
      </c>
      <c r="R3849">
        <v>662</v>
      </c>
      <c r="S3849">
        <v>122</v>
      </c>
      <c r="T3849" s="1">
        <v>45696</v>
      </c>
      <c r="U3849" s="1" t="str">
        <f t="shared" si="180"/>
        <v>Yes</v>
      </c>
      <c r="V3849">
        <v>2</v>
      </c>
      <c r="W3849" t="s">
        <v>492</v>
      </c>
      <c r="X3849" t="s">
        <v>495</v>
      </c>
      <c r="Y3849" t="str">
        <f t="shared" si="181"/>
        <v>Emergency</v>
      </c>
      <c r="Z3849" t="s">
        <v>497</v>
      </c>
      <c r="AC3849" t="s">
        <v>490</v>
      </c>
      <c r="AD3849">
        <v>548.79999999999995</v>
      </c>
      <c r="AE3849">
        <v>0</v>
      </c>
      <c r="AF3849" t="str">
        <f t="shared" si="182"/>
        <v>Jan</v>
      </c>
    </row>
    <row r="3850" spans="1:32" x14ac:dyDescent="0.25">
      <c r="A3850" s="1">
        <v>45676</v>
      </c>
      <c r="B3850">
        <v>3397</v>
      </c>
      <c r="C3850">
        <v>1</v>
      </c>
      <c r="D3850">
        <v>2</v>
      </c>
      <c r="E3850">
        <v>2</v>
      </c>
      <c r="F3850">
        <v>5</v>
      </c>
      <c r="G3850">
        <v>3</v>
      </c>
      <c r="H3850">
        <f>VLOOKUP(B3850, patient!A:E, 5, FALSE)</f>
        <v>10</v>
      </c>
      <c r="I3850" t="str">
        <f>VLOOKUP(H3850, city!A:B, 2, FALSE)</f>
        <v>Edinburgh</v>
      </c>
      <c r="J3850" t="str">
        <f>VLOOKUP(E3850, diagnosis!A:B, 2, FALSE)</f>
        <v>Asthma</v>
      </c>
      <c r="K3850" t="str">
        <f>VLOOKUP(D3850, department!A:B, 2, FALSE)</f>
        <v>General Surgery</v>
      </c>
      <c r="L3850" t="str">
        <f>VLOOKUP(C3850, provider!A:B, 2, FALSE)</f>
        <v>Dr. Olu Abisola</v>
      </c>
      <c r="M3850" t="str">
        <f>VLOOKUP(G3850, insurance!A:B, 2, FALSE)</f>
        <v>Allianz</v>
      </c>
      <c r="N3850">
        <f>VLOOKUP(B3850, patient!A:D, 4, FALSE)</f>
        <v>22</v>
      </c>
      <c r="O3850" t="str">
        <f>VLOOKUP(B3850, patient!A:C, 3, FALSE)</f>
        <v>Male</v>
      </c>
      <c r="P3850" t="str">
        <f>VLOOKUP(B3850, patient!A:F, 6, FALSE)</f>
        <v>Other</v>
      </c>
      <c r="Q3850" t="s">
        <v>486</v>
      </c>
      <c r="R3850">
        <v>908</v>
      </c>
      <c r="S3850">
        <v>133</v>
      </c>
      <c r="U3850" s="1" t="str">
        <f t="shared" si="180"/>
        <v>No</v>
      </c>
      <c r="V3850">
        <v>6</v>
      </c>
      <c r="W3850" t="s">
        <v>492</v>
      </c>
      <c r="X3850" t="s">
        <v>495</v>
      </c>
      <c r="Y3850" t="str">
        <f t="shared" si="181"/>
        <v>Emergency</v>
      </c>
      <c r="Z3850" t="s">
        <v>489</v>
      </c>
      <c r="AA3850" s="1">
        <v>45684</v>
      </c>
      <c r="AB3850" s="1">
        <v>45676</v>
      </c>
      <c r="AC3850" t="s">
        <v>498</v>
      </c>
      <c r="AD3850">
        <v>735.7</v>
      </c>
      <c r="AE3850">
        <v>10</v>
      </c>
      <c r="AF3850" t="str">
        <f t="shared" si="182"/>
        <v>Jan</v>
      </c>
    </row>
    <row r="3851" spans="1:32" x14ac:dyDescent="0.25">
      <c r="A3851" s="1">
        <v>45676</v>
      </c>
      <c r="B3851">
        <v>310</v>
      </c>
      <c r="C3851">
        <v>1</v>
      </c>
      <c r="D3851">
        <v>4</v>
      </c>
      <c r="E3851">
        <v>2</v>
      </c>
      <c r="F3851">
        <v>1</v>
      </c>
      <c r="G3851">
        <v>3</v>
      </c>
      <c r="H3851">
        <f>VLOOKUP(B3851, patient!A:E, 5, FALSE)</f>
        <v>4</v>
      </c>
      <c r="I3851" t="str">
        <f>VLOOKUP(H3851, city!A:B, 2, FALSE)</f>
        <v>Birmingham</v>
      </c>
      <c r="J3851" t="str">
        <f>VLOOKUP(E3851, diagnosis!A:B, 2, FALSE)</f>
        <v>Asthma</v>
      </c>
      <c r="K3851" t="str">
        <f>VLOOKUP(D3851, department!A:B, 2, FALSE)</f>
        <v>Orthopedics</v>
      </c>
      <c r="L3851" t="str">
        <f>VLOOKUP(C3851, provider!A:B, 2, FALSE)</f>
        <v>Dr. Olu Abisola</v>
      </c>
      <c r="M3851" t="str">
        <f>VLOOKUP(G3851, insurance!A:B, 2, FALSE)</f>
        <v>Allianz</v>
      </c>
      <c r="N3851">
        <f>VLOOKUP(B3851, patient!A:D, 4, FALSE)</f>
        <v>53</v>
      </c>
      <c r="O3851" t="str">
        <f>VLOOKUP(B3851, patient!A:C, 3, FALSE)</f>
        <v>Female</v>
      </c>
      <c r="P3851" t="str">
        <f>VLOOKUP(B3851, patient!A:F, 6, FALSE)</f>
        <v>Asian</v>
      </c>
      <c r="Q3851" t="s">
        <v>486</v>
      </c>
      <c r="R3851">
        <v>586</v>
      </c>
      <c r="S3851">
        <v>101</v>
      </c>
      <c r="U3851" s="1" t="str">
        <f t="shared" si="180"/>
        <v>No</v>
      </c>
      <c r="V3851">
        <v>8</v>
      </c>
      <c r="W3851" t="s">
        <v>492</v>
      </c>
      <c r="X3851" t="s">
        <v>488</v>
      </c>
      <c r="Y3851" t="str">
        <f t="shared" si="181"/>
        <v>Scheduled</v>
      </c>
      <c r="Z3851" t="s">
        <v>489</v>
      </c>
      <c r="AA3851" s="1">
        <v>45683</v>
      </c>
      <c r="AB3851" s="1">
        <v>45676</v>
      </c>
      <c r="AC3851" t="s">
        <v>493</v>
      </c>
      <c r="AD3851">
        <v>501.9</v>
      </c>
      <c r="AE3851">
        <v>30</v>
      </c>
      <c r="AF3851" t="str">
        <f t="shared" si="182"/>
        <v>Jan</v>
      </c>
    </row>
    <row r="3852" spans="1:32" x14ac:dyDescent="0.25">
      <c r="A3852" s="1">
        <v>45677</v>
      </c>
      <c r="B3852">
        <v>3019</v>
      </c>
      <c r="C3852">
        <v>1</v>
      </c>
      <c r="D3852">
        <v>2</v>
      </c>
      <c r="E3852">
        <v>2</v>
      </c>
      <c r="F3852">
        <v>5</v>
      </c>
      <c r="G3852">
        <v>1</v>
      </c>
      <c r="H3852">
        <f>VLOOKUP(B3852, patient!A:E, 5, FALSE)</f>
        <v>10</v>
      </c>
      <c r="I3852" t="str">
        <f>VLOOKUP(H3852, city!A:B, 2, FALSE)</f>
        <v>Edinburgh</v>
      </c>
      <c r="J3852" t="str">
        <f>VLOOKUP(E3852, diagnosis!A:B, 2, FALSE)</f>
        <v>Asthma</v>
      </c>
      <c r="K3852" t="str">
        <f>VLOOKUP(D3852, department!A:B, 2, FALSE)</f>
        <v>General Surgery</v>
      </c>
      <c r="L3852" t="str">
        <f>VLOOKUP(C3852, provider!A:B, 2, FALSE)</f>
        <v>Dr. Olu Abisola</v>
      </c>
      <c r="M3852" t="str">
        <f>VLOOKUP(G3852, insurance!A:B, 2, FALSE)</f>
        <v>Aviva</v>
      </c>
      <c r="N3852">
        <f>VLOOKUP(B3852, patient!A:D, 4, FALSE)</f>
        <v>23</v>
      </c>
      <c r="O3852" t="str">
        <f>VLOOKUP(B3852, patient!A:C, 3, FALSE)</f>
        <v>Male</v>
      </c>
      <c r="P3852" t="str">
        <f>VLOOKUP(B3852, patient!A:F, 6, FALSE)</f>
        <v>Asian</v>
      </c>
      <c r="Q3852" t="s">
        <v>491</v>
      </c>
      <c r="R3852">
        <v>504</v>
      </c>
      <c r="S3852">
        <v>28</v>
      </c>
      <c r="T3852" s="1">
        <v>45702</v>
      </c>
      <c r="U3852" s="1" t="str">
        <f t="shared" si="180"/>
        <v>Yes</v>
      </c>
      <c r="V3852">
        <v>4</v>
      </c>
      <c r="W3852" t="s">
        <v>487</v>
      </c>
      <c r="X3852" t="s">
        <v>495</v>
      </c>
      <c r="Y3852" t="str">
        <f t="shared" si="181"/>
        <v>Emergency</v>
      </c>
      <c r="Z3852" t="s">
        <v>497</v>
      </c>
      <c r="AC3852" t="s">
        <v>490</v>
      </c>
      <c r="AD3852">
        <v>372.4</v>
      </c>
      <c r="AE3852">
        <v>0</v>
      </c>
      <c r="AF3852" t="str">
        <f t="shared" si="182"/>
        <v>Jan</v>
      </c>
    </row>
    <row r="3853" spans="1:32" x14ac:dyDescent="0.25">
      <c r="A3853" s="1">
        <v>45677</v>
      </c>
      <c r="B3853">
        <v>4118</v>
      </c>
      <c r="C3853">
        <v>1</v>
      </c>
      <c r="D3853">
        <v>3</v>
      </c>
      <c r="E3853">
        <v>2</v>
      </c>
      <c r="F3853">
        <v>5</v>
      </c>
      <c r="G3853">
        <v>3</v>
      </c>
      <c r="H3853">
        <f>VLOOKUP(B3853, patient!A:E, 5, FALSE)</f>
        <v>40</v>
      </c>
      <c r="I3853" t="str">
        <f>VLOOKUP(H3853, city!A:B, 2, FALSE)</f>
        <v>Sheffield</v>
      </c>
      <c r="J3853" t="str">
        <f>VLOOKUP(E3853, diagnosis!A:B, 2, FALSE)</f>
        <v>Asthma</v>
      </c>
      <c r="K3853" t="str">
        <f>VLOOKUP(D3853, department!A:B, 2, FALSE)</f>
        <v>Neurology</v>
      </c>
      <c r="L3853" t="str">
        <f>VLOOKUP(C3853, provider!A:B, 2, FALSE)</f>
        <v>Dr. Olu Abisola</v>
      </c>
      <c r="M3853" t="str">
        <f>VLOOKUP(G3853, insurance!A:B, 2, FALSE)</f>
        <v>Allianz</v>
      </c>
      <c r="N3853">
        <f>VLOOKUP(B3853, patient!A:D, 4, FALSE)</f>
        <v>43</v>
      </c>
      <c r="O3853" t="str">
        <f>VLOOKUP(B3853, patient!A:C, 3, FALSE)</f>
        <v>Male</v>
      </c>
      <c r="P3853" t="str">
        <f>VLOOKUP(B3853, patient!A:F, 6, FALSE)</f>
        <v>White</v>
      </c>
      <c r="Q3853" t="s">
        <v>486</v>
      </c>
      <c r="R3853">
        <v>99</v>
      </c>
      <c r="S3853">
        <v>153</v>
      </c>
      <c r="U3853" s="1" t="str">
        <f t="shared" si="180"/>
        <v>No</v>
      </c>
      <c r="V3853">
        <v>5</v>
      </c>
      <c r="W3853" t="s">
        <v>492</v>
      </c>
      <c r="X3853" t="s">
        <v>495</v>
      </c>
      <c r="Y3853" t="str">
        <f t="shared" si="181"/>
        <v>Emergency</v>
      </c>
      <c r="Z3853" t="s">
        <v>497</v>
      </c>
      <c r="AA3853" s="1">
        <v>45681</v>
      </c>
      <c r="AB3853" s="1">
        <v>45677</v>
      </c>
      <c r="AC3853" t="s">
        <v>496</v>
      </c>
      <c r="AD3853">
        <v>211.4</v>
      </c>
      <c r="AE3853">
        <v>50</v>
      </c>
      <c r="AF3853" t="str">
        <f t="shared" si="182"/>
        <v>Jan</v>
      </c>
    </row>
    <row r="3854" spans="1:32" x14ac:dyDescent="0.25">
      <c r="A3854" s="1">
        <v>45677</v>
      </c>
      <c r="B3854">
        <v>3139</v>
      </c>
      <c r="C3854">
        <v>1</v>
      </c>
      <c r="D3854">
        <v>3</v>
      </c>
      <c r="E3854">
        <v>2</v>
      </c>
      <c r="F3854">
        <v>3</v>
      </c>
      <c r="G3854">
        <v>2</v>
      </c>
      <c r="H3854">
        <f>VLOOKUP(B3854, patient!A:E, 5, FALSE)</f>
        <v>4</v>
      </c>
      <c r="I3854" t="str">
        <f>VLOOKUP(H3854, city!A:B, 2, FALSE)</f>
        <v>Birmingham</v>
      </c>
      <c r="J3854" t="str">
        <f>VLOOKUP(E3854, diagnosis!A:B, 2, FALSE)</f>
        <v>Asthma</v>
      </c>
      <c r="K3854" t="str">
        <f>VLOOKUP(D3854, department!A:B, 2, FALSE)</f>
        <v>Neurology</v>
      </c>
      <c r="L3854" t="str">
        <f>VLOOKUP(C3854, provider!A:B, 2, FALSE)</f>
        <v>Dr. Olu Abisola</v>
      </c>
      <c r="M3854" t="str">
        <f>VLOOKUP(G3854, insurance!A:B, 2, FALSE)</f>
        <v>AXA</v>
      </c>
      <c r="N3854">
        <f>VLOOKUP(B3854, patient!A:D, 4, FALSE)</f>
        <v>21</v>
      </c>
      <c r="O3854" t="str">
        <f>VLOOKUP(B3854, patient!A:C, 3, FALSE)</f>
        <v>Female</v>
      </c>
      <c r="P3854" t="str">
        <f>VLOOKUP(B3854, patient!A:F, 6, FALSE)</f>
        <v>Black</v>
      </c>
      <c r="Q3854" t="s">
        <v>491</v>
      </c>
      <c r="R3854">
        <v>608</v>
      </c>
      <c r="S3854">
        <v>148</v>
      </c>
      <c r="T3854" s="1">
        <v>45700</v>
      </c>
      <c r="U3854" s="1" t="str">
        <f t="shared" si="180"/>
        <v>Yes</v>
      </c>
      <c r="V3854">
        <v>8</v>
      </c>
      <c r="W3854" t="s">
        <v>487</v>
      </c>
      <c r="X3854" t="s">
        <v>488</v>
      </c>
      <c r="Y3854" t="str">
        <f t="shared" si="181"/>
        <v>Scheduled</v>
      </c>
      <c r="Z3854" t="s">
        <v>497</v>
      </c>
      <c r="AC3854" t="s">
        <v>490</v>
      </c>
      <c r="AD3854">
        <v>529.20000000000005</v>
      </c>
      <c r="AE3854">
        <v>0</v>
      </c>
      <c r="AF3854" t="str">
        <f t="shared" si="182"/>
        <v>Jan</v>
      </c>
    </row>
    <row r="3855" spans="1:32" x14ac:dyDescent="0.25">
      <c r="A3855" s="1">
        <v>45677</v>
      </c>
      <c r="B3855">
        <v>2043</v>
      </c>
      <c r="C3855">
        <v>1</v>
      </c>
      <c r="D3855">
        <v>3</v>
      </c>
      <c r="E3855">
        <v>2</v>
      </c>
      <c r="F3855">
        <v>4</v>
      </c>
      <c r="G3855">
        <v>2</v>
      </c>
      <c r="H3855">
        <f>VLOOKUP(B3855, patient!A:E, 5, FALSE)</f>
        <v>10</v>
      </c>
      <c r="I3855" t="str">
        <f>VLOOKUP(H3855, city!A:B, 2, FALSE)</f>
        <v>Edinburgh</v>
      </c>
      <c r="J3855" t="str">
        <f>VLOOKUP(E3855, diagnosis!A:B, 2, FALSE)</f>
        <v>Asthma</v>
      </c>
      <c r="K3855" t="str">
        <f>VLOOKUP(D3855, department!A:B, 2, FALSE)</f>
        <v>Neurology</v>
      </c>
      <c r="L3855" t="str">
        <f>VLOOKUP(C3855, provider!A:B, 2, FALSE)</f>
        <v>Dr. Olu Abisola</v>
      </c>
      <c r="M3855" t="str">
        <f>VLOOKUP(G3855, insurance!A:B, 2, FALSE)</f>
        <v>AXA</v>
      </c>
      <c r="N3855">
        <f>VLOOKUP(B3855, patient!A:D, 4, FALSE)</f>
        <v>79</v>
      </c>
      <c r="O3855" t="str">
        <f>VLOOKUP(B3855, patient!A:C, 3, FALSE)</f>
        <v>Male</v>
      </c>
      <c r="P3855" t="str">
        <f>VLOOKUP(B3855, patient!A:F, 6, FALSE)</f>
        <v>Hispanic</v>
      </c>
      <c r="Q3855" t="s">
        <v>492</v>
      </c>
      <c r="R3855">
        <v>584</v>
      </c>
      <c r="S3855">
        <v>189</v>
      </c>
      <c r="U3855" s="1" t="str">
        <f t="shared" si="180"/>
        <v>No</v>
      </c>
      <c r="V3855">
        <v>3</v>
      </c>
      <c r="W3855" t="s">
        <v>487</v>
      </c>
      <c r="X3855" t="s">
        <v>488</v>
      </c>
      <c r="Y3855" t="str">
        <f t="shared" si="181"/>
        <v>Scheduled</v>
      </c>
      <c r="Z3855" t="s">
        <v>497</v>
      </c>
      <c r="AA3855" s="1">
        <v>45678</v>
      </c>
      <c r="AB3855" s="1">
        <v>45677</v>
      </c>
      <c r="AC3855" t="s">
        <v>493</v>
      </c>
      <c r="AD3855">
        <v>562.1</v>
      </c>
      <c r="AE3855">
        <v>30</v>
      </c>
      <c r="AF3855" t="str">
        <f t="shared" si="182"/>
        <v>Jan</v>
      </c>
    </row>
    <row r="3856" spans="1:32" x14ac:dyDescent="0.25">
      <c r="A3856" s="1">
        <v>45677</v>
      </c>
      <c r="B3856">
        <v>73</v>
      </c>
      <c r="C3856">
        <v>1</v>
      </c>
      <c r="D3856">
        <v>5</v>
      </c>
      <c r="E3856">
        <v>2</v>
      </c>
      <c r="F3856">
        <v>4</v>
      </c>
      <c r="G3856">
        <v>1</v>
      </c>
      <c r="H3856">
        <f>VLOOKUP(B3856, patient!A:E, 5, FALSE)</f>
        <v>4</v>
      </c>
      <c r="I3856" t="str">
        <f>VLOOKUP(H3856, city!A:B, 2, FALSE)</f>
        <v>Birmingham</v>
      </c>
      <c r="J3856" t="str">
        <f>VLOOKUP(E3856, diagnosis!A:B, 2, FALSE)</f>
        <v>Asthma</v>
      </c>
      <c r="K3856" t="str">
        <f>VLOOKUP(D3856, department!A:B, 2, FALSE)</f>
        <v>Pediatrics</v>
      </c>
      <c r="L3856" t="str">
        <f>VLOOKUP(C3856, provider!A:B, 2, FALSE)</f>
        <v>Dr. Olu Abisola</v>
      </c>
      <c r="M3856" t="str">
        <f>VLOOKUP(G3856, insurance!A:B, 2, FALSE)</f>
        <v>Aviva</v>
      </c>
      <c r="N3856">
        <f>VLOOKUP(B3856, patient!A:D, 4, FALSE)</f>
        <v>56</v>
      </c>
      <c r="O3856" t="str">
        <f>VLOOKUP(B3856, patient!A:C, 3, FALSE)</f>
        <v>Female</v>
      </c>
      <c r="P3856" t="str">
        <f>VLOOKUP(B3856, patient!A:F, 6, FALSE)</f>
        <v>Other</v>
      </c>
      <c r="Q3856" t="s">
        <v>492</v>
      </c>
      <c r="R3856">
        <v>874</v>
      </c>
      <c r="S3856">
        <v>112</v>
      </c>
      <c r="T3856" s="1">
        <v>45699</v>
      </c>
      <c r="U3856" s="1" t="str">
        <f t="shared" si="180"/>
        <v>Yes</v>
      </c>
      <c r="V3856">
        <v>6</v>
      </c>
      <c r="W3856" t="s">
        <v>494</v>
      </c>
      <c r="X3856" t="s">
        <v>488</v>
      </c>
      <c r="Y3856" t="str">
        <f t="shared" si="181"/>
        <v>Scheduled</v>
      </c>
      <c r="Z3856" t="s">
        <v>489</v>
      </c>
      <c r="AC3856" t="s">
        <v>490</v>
      </c>
      <c r="AD3856">
        <v>690.2</v>
      </c>
      <c r="AE3856">
        <v>0</v>
      </c>
      <c r="AF3856" t="str">
        <f t="shared" si="182"/>
        <v>Jan</v>
      </c>
    </row>
    <row r="3857" spans="1:32" x14ac:dyDescent="0.25">
      <c r="A3857" s="1">
        <v>45677</v>
      </c>
      <c r="B3857">
        <v>4926</v>
      </c>
      <c r="C3857">
        <v>1</v>
      </c>
      <c r="D3857">
        <v>2</v>
      </c>
      <c r="E3857">
        <v>2</v>
      </c>
      <c r="F3857">
        <v>5</v>
      </c>
      <c r="G3857">
        <v>2</v>
      </c>
      <c r="H3857">
        <f>VLOOKUP(B3857, patient!A:E, 5, FALSE)</f>
        <v>10</v>
      </c>
      <c r="I3857" t="str">
        <f>VLOOKUP(H3857, city!A:B, 2, FALSE)</f>
        <v>Edinburgh</v>
      </c>
      <c r="J3857" t="str">
        <f>VLOOKUP(E3857, diagnosis!A:B, 2, FALSE)</f>
        <v>Asthma</v>
      </c>
      <c r="K3857" t="str">
        <f>VLOOKUP(D3857, department!A:B, 2, FALSE)</f>
        <v>General Surgery</v>
      </c>
      <c r="L3857" t="str">
        <f>VLOOKUP(C3857, provider!A:B, 2, FALSE)</f>
        <v>Dr. Olu Abisola</v>
      </c>
      <c r="M3857" t="str">
        <f>VLOOKUP(G3857, insurance!A:B, 2, FALSE)</f>
        <v>AXA</v>
      </c>
      <c r="N3857">
        <f>VLOOKUP(B3857, patient!A:D, 4, FALSE)</f>
        <v>56</v>
      </c>
      <c r="O3857" t="str">
        <f>VLOOKUP(B3857, patient!A:C, 3, FALSE)</f>
        <v>Male</v>
      </c>
      <c r="P3857" t="str">
        <f>VLOOKUP(B3857, patient!A:F, 6, FALSE)</f>
        <v>Black</v>
      </c>
      <c r="Q3857" t="s">
        <v>492</v>
      </c>
      <c r="R3857">
        <v>111</v>
      </c>
      <c r="S3857">
        <v>196</v>
      </c>
      <c r="T3857" s="1">
        <v>45702</v>
      </c>
      <c r="U3857" s="1" t="str">
        <f t="shared" si="180"/>
        <v>Yes</v>
      </c>
      <c r="V3857">
        <v>1</v>
      </c>
      <c r="W3857" t="s">
        <v>492</v>
      </c>
      <c r="X3857" t="s">
        <v>488</v>
      </c>
      <c r="Y3857" t="str">
        <f t="shared" si="181"/>
        <v>Scheduled</v>
      </c>
      <c r="Z3857" t="s">
        <v>497</v>
      </c>
      <c r="AC3857" t="s">
        <v>490</v>
      </c>
      <c r="AD3857">
        <v>214.9</v>
      </c>
      <c r="AE3857">
        <v>0</v>
      </c>
      <c r="AF3857" t="str">
        <f t="shared" si="182"/>
        <v>Jan</v>
      </c>
    </row>
    <row r="3858" spans="1:32" x14ac:dyDescent="0.25">
      <c r="A3858" s="1">
        <v>45677</v>
      </c>
      <c r="B3858">
        <v>1195</v>
      </c>
      <c r="C3858">
        <v>1</v>
      </c>
      <c r="D3858">
        <v>2</v>
      </c>
      <c r="E3858">
        <v>2</v>
      </c>
      <c r="F3858">
        <v>5</v>
      </c>
      <c r="G3858">
        <v>2</v>
      </c>
      <c r="H3858">
        <f>VLOOKUP(B3858, patient!A:E, 5, FALSE)</f>
        <v>4</v>
      </c>
      <c r="I3858" t="str">
        <f>VLOOKUP(H3858, city!A:B, 2, FALSE)</f>
        <v>Birmingham</v>
      </c>
      <c r="J3858" t="str">
        <f>VLOOKUP(E3858, diagnosis!A:B, 2, FALSE)</f>
        <v>Asthma</v>
      </c>
      <c r="K3858" t="str">
        <f>VLOOKUP(D3858, department!A:B, 2, FALSE)</f>
        <v>General Surgery</v>
      </c>
      <c r="L3858" t="str">
        <f>VLOOKUP(C3858, provider!A:B, 2, FALSE)</f>
        <v>Dr. Olu Abisola</v>
      </c>
      <c r="M3858" t="str">
        <f>VLOOKUP(G3858, insurance!A:B, 2, FALSE)</f>
        <v>AXA</v>
      </c>
      <c r="N3858">
        <f>VLOOKUP(B3858, patient!A:D, 4, FALSE)</f>
        <v>67</v>
      </c>
      <c r="O3858" t="str">
        <f>VLOOKUP(B3858, patient!A:C, 3, FALSE)</f>
        <v>Female</v>
      </c>
      <c r="P3858" t="str">
        <f>VLOOKUP(B3858, patient!A:F, 6, FALSE)</f>
        <v>Asian</v>
      </c>
      <c r="Q3858" t="s">
        <v>492</v>
      </c>
      <c r="R3858">
        <v>465</v>
      </c>
      <c r="S3858">
        <v>118</v>
      </c>
      <c r="U3858" s="1" t="str">
        <f t="shared" si="180"/>
        <v>No</v>
      </c>
      <c r="V3858">
        <v>4</v>
      </c>
      <c r="W3858" t="s">
        <v>492</v>
      </c>
      <c r="X3858" t="s">
        <v>495</v>
      </c>
      <c r="Y3858" t="str">
        <f t="shared" si="181"/>
        <v>Emergency</v>
      </c>
      <c r="Z3858" t="s">
        <v>497</v>
      </c>
      <c r="AA3858" s="1">
        <v>45685</v>
      </c>
      <c r="AB3858" s="1">
        <v>45677</v>
      </c>
      <c r="AC3858" t="s">
        <v>498</v>
      </c>
      <c r="AD3858">
        <v>415.1</v>
      </c>
      <c r="AE3858">
        <v>10</v>
      </c>
      <c r="AF3858" t="str">
        <f t="shared" si="182"/>
        <v>Jan</v>
      </c>
    </row>
    <row r="3859" spans="1:32" x14ac:dyDescent="0.25">
      <c r="A3859" s="1">
        <v>45677</v>
      </c>
      <c r="B3859">
        <v>702</v>
      </c>
      <c r="C3859">
        <v>1</v>
      </c>
      <c r="D3859">
        <v>4</v>
      </c>
      <c r="E3859">
        <v>2</v>
      </c>
      <c r="F3859">
        <v>5</v>
      </c>
      <c r="G3859">
        <v>3</v>
      </c>
      <c r="H3859">
        <f>VLOOKUP(B3859, patient!A:E, 5, FALSE)</f>
        <v>10</v>
      </c>
      <c r="I3859" t="str">
        <f>VLOOKUP(H3859, city!A:B, 2, FALSE)</f>
        <v>Edinburgh</v>
      </c>
      <c r="J3859" t="str">
        <f>VLOOKUP(E3859, diagnosis!A:B, 2, FALSE)</f>
        <v>Asthma</v>
      </c>
      <c r="K3859" t="str">
        <f>VLOOKUP(D3859, department!A:B, 2, FALSE)</f>
        <v>Orthopedics</v>
      </c>
      <c r="L3859" t="str">
        <f>VLOOKUP(C3859, provider!A:B, 2, FALSE)</f>
        <v>Dr. Olu Abisola</v>
      </c>
      <c r="M3859" t="str">
        <f>VLOOKUP(G3859, insurance!A:B, 2, FALSE)</f>
        <v>Allianz</v>
      </c>
      <c r="N3859">
        <f>VLOOKUP(B3859, patient!A:D, 4, FALSE)</f>
        <v>52</v>
      </c>
      <c r="O3859" t="str">
        <f>VLOOKUP(B3859, patient!A:C, 3, FALSE)</f>
        <v>Male</v>
      </c>
      <c r="P3859" t="str">
        <f>VLOOKUP(B3859, patient!A:F, 6, FALSE)</f>
        <v>Other</v>
      </c>
      <c r="Q3859" t="s">
        <v>492</v>
      </c>
      <c r="R3859">
        <v>302</v>
      </c>
      <c r="S3859">
        <v>118</v>
      </c>
      <c r="T3859" s="1">
        <v>45688</v>
      </c>
      <c r="U3859" s="1" t="str">
        <f t="shared" si="180"/>
        <v>Yes</v>
      </c>
      <c r="V3859">
        <v>6</v>
      </c>
      <c r="W3859" t="s">
        <v>494</v>
      </c>
      <c r="X3859" t="s">
        <v>495</v>
      </c>
      <c r="Y3859" t="str">
        <f t="shared" si="181"/>
        <v>Emergency</v>
      </c>
      <c r="Z3859" t="s">
        <v>497</v>
      </c>
      <c r="AC3859" t="s">
        <v>490</v>
      </c>
      <c r="AD3859">
        <v>294</v>
      </c>
      <c r="AE3859">
        <v>0</v>
      </c>
      <c r="AF3859" t="str">
        <f t="shared" si="182"/>
        <v>Jan</v>
      </c>
    </row>
    <row r="3860" spans="1:32" x14ac:dyDescent="0.25">
      <c r="A3860" s="1">
        <v>45677</v>
      </c>
      <c r="B3860">
        <v>1822</v>
      </c>
      <c r="C3860">
        <v>1</v>
      </c>
      <c r="D3860">
        <v>1</v>
      </c>
      <c r="E3860">
        <v>2</v>
      </c>
      <c r="F3860">
        <v>1</v>
      </c>
      <c r="G3860">
        <v>2</v>
      </c>
      <c r="H3860">
        <f>VLOOKUP(B3860, patient!A:E, 5, FALSE)</f>
        <v>4</v>
      </c>
      <c r="I3860" t="str">
        <f>VLOOKUP(H3860, city!A:B, 2, FALSE)</f>
        <v>Birmingham</v>
      </c>
      <c r="J3860" t="str">
        <f>VLOOKUP(E3860, diagnosis!A:B, 2, FALSE)</f>
        <v>Asthma</v>
      </c>
      <c r="K3860" t="str">
        <f>VLOOKUP(D3860, department!A:B, 2, FALSE)</f>
        <v>Cardiology</v>
      </c>
      <c r="L3860" t="str">
        <f>VLOOKUP(C3860, provider!A:B, 2, FALSE)</f>
        <v>Dr. Olu Abisola</v>
      </c>
      <c r="M3860" t="str">
        <f>VLOOKUP(G3860, insurance!A:B, 2, FALSE)</f>
        <v>AXA</v>
      </c>
      <c r="N3860">
        <f>VLOOKUP(B3860, patient!A:D, 4, FALSE)</f>
        <v>18</v>
      </c>
      <c r="O3860" t="str">
        <f>VLOOKUP(B3860, patient!A:C, 3, FALSE)</f>
        <v>Female</v>
      </c>
      <c r="P3860" t="str">
        <f>VLOOKUP(B3860, patient!A:F, 6, FALSE)</f>
        <v>White</v>
      </c>
      <c r="Q3860" t="s">
        <v>486</v>
      </c>
      <c r="R3860">
        <v>451</v>
      </c>
      <c r="S3860">
        <v>49</v>
      </c>
      <c r="U3860" s="1" t="str">
        <f t="shared" si="180"/>
        <v>No</v>
      </c>
      <c r="V3860">
        <v>3</v>
      </c>
      <c r="W3860" t="s">
        <v>492</v>
      </c>
      <c r="X3860" t="s">
        <v>488</v>
      </c>
      <c r="Y3860" t="str">
        <f t="shared" si="181"/>
        <v>Scheduled</v>
      </c>
      <c r="Z3860" t="s">
        <v>497</v>
      </c>
      <c r="AA3860" s="1">
        <v>45684</v>
      </c>
      <c r="AB3860" s="1">
        <v>45677</v>
      </c>
      <c r="AC3860" t="s">
        <v>493</v>
      </c>
      <c r="AD3860">
        <v>371</v>
      </c>
      <c r="AE3860">
        <v>30</v>
      </c>
      <c r="AF3860" t="str">
        <f t="shared" si="182"/>
        <v>Jan</v>
      </c>
    </row>
    <row r="3861" spans="1:32" x14ac:dyDescent="0.25">
      <c r="A3861" s="1">
        <v>45677</v>
      </c>
      <c r="B3861">
        <v>418</v>
      </c>
      <c r="C3861">
        <v>1</v>
      </c>
      <c r="D3861">
        <v>3</v>
      </c>
      <c r="E3861">
        <v>2</v>
      </c>
      <c r="F3861">
        <v>1</v>
      </c>
      <c r="G3861">
        <v>2</v>
      </c>
      <c r="H3861">
        <f>VLOOKUP(B3861, patient!A:E, 5, FALSE)</f>
        <v>10</v>
      </c>
      <c r="I3861" t="str">
        <f>VLOOKUP(H3861, city!A:B, 2, FALSE)</f>
        <v>Edinburgh</v>
      </c>
      <c r="J3861" t="str">
        <f>VLOOKUP(E3861, diagnosis!A:B, 2, FALSE)</f>
        <v>Asthma</v>
      </c>
      <c r="K3861" t="str">
        <f>VLOOKUP(D3861, department!A:B, 2, FALSE)</f>
        <v>Neurology</v>
      </c>
      <c r="L3861" t="str">
        <f>VLOOKUP(C3861, provider!A:B, 2, FALSE)</f>
        <v>Dr. Olu Abisola</v>
      </c>
      <c r="M3861" t="str">
        <f>VLOOKUP(G3861, insurance!A:B, 2, FALSE)</f>
        <v>AXA</v>
      </c>
      <c r="N3861">
        <f>VLOOKUP(B3861, patient!A:D, 4, FALSE)</f>
        <v>41</v>
      </c>
      <c r="O3861" t="str">
        <f>VLOOKUP(B3861, patient!A:C, 3, FALSE)</f>
        <v>Female</v>
      </c>
      <c r="P3861" t="str">
        <f>VLOOKUP(B3861, patient!A:F, 6, FALSE)</f>
        <v>Asian</v>
      </c>
      <c r="Q3861" t="s">
        <v>486</v>
      </c>
      <c r="R3861">
        <v>958</v>
      </c>
      <c r="S3861">
        <v>54</v>
      </c>
      <c r="U3861" s="1" t="str">
        <f t="shared" si="180"/>
        <v>No</v>
      </c>
      <c r="V3861">
        <v>1</v>
      </c>
      <c r="W3861" t="s">
        <v>492</v>
      </c>
      <c r="X3861" t="s">
        <v>495</v>
      </c>
      <c r="Y3861" t="str">
        <f t="shared" si="181"/>
        <v>Emergency</v>
      </c>
      <c r="Z3861" t="s">
        <v>489</v>
      </c>
      <c r="AA3861" s="1">
        <v>45685</v>
      </c>
      <c r="AB3861" s="1">
        <v>45677</v>
      </c>
      <c r="AC3861" t="s">
        <v>498</v>
      </c>
      <c r="AD3861">
        <v>715.4</v>
      </c>
      <c r="AE3861">
        <v>10</v>
      </c>
      <c r="AF3861" t="str">
        <f t="shared" si="182"/>
        <v>Jan</v>
      </c>
    </row>
    <row r="3862" spans="1:32" x14ac:dyDescent="0.25">
      <c r="A3862" s="1">
        <v>45678</v>
      </c>
      <c r="B3862">
        <v>110</v>
      </c>
      <c r="C3862">
        <v>1</v>
      </c>
      <c r="D3862">
        <v>3</v>
      </c>
      <c r="E3862">
        <v>2</v>
      </c>
      <c r="F3862">
        <v>1</v>
      </c>
      <c r="G3862">
        <v>1</v>
      </c>
      <c r="H3862">
        <f>VLOOKUP(B3862, patient!A:E, 5, FALSE)</f>
        <v>4</v>
      </c>
      <c r="I3862" t="str">
        <f>VLOOKUP(H3862, city!A:B, 2, FALSE)</f>
        <v>Birmingham</v>
      </c>
      <c r="J3862" t="str">
        <f>VLOOKUP(E3862, diagnosis!A:B, 2, FALSE)</f>
        <v>Asthma</v>
      </c>
      <c r="K3862" t="str">
        <f>VLOOKUP(D3862, department!A:B, 2, FALSE)</f>
        <v>Neurology</v>
      </c>
      <c r="L3862" t="str">
        <f>VLOOKUP(C3862, provider!A:B, 2, FALSE)</f>
        <v>Dr. Olu Abisola</v>
      </c>
      <c r="M3862" t="str">
        <f>VLOOKUP(G3862, insurance!A:B, 2, FALSE)</f>
        <v>Aviva</v>
      </c>
      <c r="N3862">
        <f>VLOOKUP(B3862, patient!A:D, 4, FALSE)</f>
        <v>74</v>
      </c>
      <c r="O3862" t="str">
        <f>VLOOKUP(B3862, patient!A:C, 3, FALSE)</f>
        <v>Male</v>
      </c>
      <c r="P3862" t="str">
        <f>VLOOKUP(B3862, patient!A:F, 6, FALSE)</f>
        <v>White</v>
      </c>
      <c r="Q3862" t="s">
        <v>492</v>
      </c>
      <c r="R3862">
        <v>218</v>
      </c>
      <c r="S3862">
        <v>82</v>
      </c>
      <c r="U3862" s="1" t="str">
        <f t="shared" si="180"/>
        <v>No</v>
      </c>
      <c r="V3862">
        <v>6</v>
      </c>
      <c r="W3862" t="s">
        <v>487</v>
      </c>
      <c r="X3862" t="s">
        <v>495</v>
      </c>
      <c r="Y3862" t="str">
        <f t="shared" si="181"/>
        <v>Emergency</v>
      </c>
      <c r="Z3862" t="s">
        <v>489</v>
      </c>
      <c r="AA3862" s="1">
        <v>45679</v>
      </c>
      <c r="AB3862" s="1">
        <v>45678</v>
      </c>
      <c r="AC3862" t="s">
        <v>496</v>
      </c>
      <c r="AD3862">
        <v>245</v>
      </c>
      <c r="AE3862">
        <v>50</v>
      </c>
      <c r="AF3862" t="str">
        <f t="shared" si="182"/>
        <v>Jan</v>
      </c>
    </row>
    <row r="3863" spans="1:32" x14ac:dyDescent="0.25">
      <c r="A3863" s="1">
        <v>45678</v>
      </c>
      <c r="B3863">
        <v>4669</v>
      </c>
      <c r="C3863">
        <v>1</v>
      </c>
      <c r="D3863">
        <v>4</v>
      </c>
      <c r="E3863">
        <v>2</v>
      </c>
      <c r="F3863">
        <v>2</v>
      </c>
      <c r="G3863">
        <v>2</v>
      </c>
      <c r="H3863">
        <f>VLOOKUP(B3863, patient!A:E, 5, FALSE)</f>
        <v>10</v>
      </c>
      <c r="I3863" t="str">
        <f>VLOOKUP(H3863, city!A:B, 2, FALSE)</f>
        <v>Edinburgh</v>
      </c>
      <c r="J3863" t="str">
        <f>VLOOKUP(E3863, diagnosis!A:B, 2, FALSE)</f>
        <v>Asthma</v>
      </c>
      <c r="K3863" t="str">
        <f>VLOOKUP(D3863, department!A:B, 2, FALSE)</f>
        <v>Orthopedics</v>
      </c>
      <c r="L3863" t="str">
        <f>VLOOKUP(C3863, provider!A:B, 2, FALSE)</f>
        <v>Dr. Olu Abisola</v>
      </c>
      <c r="M3863" t="str">
        <f>VLOOKUP(G3863, insurance!A:B, 2, FALSE)</f>
        <v>AXA</v>
      </c>
      <c r="N3863">
        <f>VLOOKUP(B3863, patient!A:D, 4, FALSE)</f>
        <v>53</v>
      </c>
      <c r="O3863" t="str">
        <f>VLOOKUP(B3863, patient!A:C, 3, FALSE)</f>
        <v>Female</v>
      </c>
      <c r="P3863" t="str">
        <f>VLOOKUP(B3863, patient!A:F, 6, FALSE)</f>
        <v>Other</v>
      </c>
      <c r="Q3863" t="s">
        <v>486</v>
      </c>
      <c r="R3863">
        <v>313</v>
      </c>
      <c r="S3863">
        <v>169</v>
      </c>
      <c r="T3863" s="1">
        <v>45706</v>
      </c>
      <c r="U3863" s="1" t="str">
        <f t="shared" si="180"/>
        <v>Yes</v>
      </c>
      <c r="V3863">
        <v>3</v>
      </c>
      <c r="W3863" t="s">
        <v>487</v>
      </c>
      <c r="X3863" t="s">
        <v>495</v>
      </c>
      <c r="Y3863" t="str">
        <f t="shared" si="181"/>
        <v>Emergency</v>
      </c>
      <c r="Z3863" t="s">
        <v>497</v>
      </c>
      <c r="AC3863" t="s">
        <v>490</v>
      </c>
      <c r="AD3863">
        <v>337.4</v>
      </c>
      <c r="AE3863">
        <v>0</v>
      </c>
      <c r="AF3863" t="str">
        <f t="shared" si="182"/>
        <v>Jan</v>
      </c>
    </row>
    <row r="3864" spans="1:32" x14ac:dyDescent="0.25">
      <c r="A3864" s="1">
        <v>45678</v>
      </c>
      <c r="B3864">
        <v>1458</v>
      </c>
      <c r="C3864">
        <v>1</v>
      </c>
      <c r="D3864">
        <v>2</v>
      </c>
      <c r="E3864">
        <v>2</v>
      </c>
      <c r="F3864">
        <v>5</v>
      </c>
      <c r="G3864">
        <v>2</v>
      </c>
      <c r="H3864">
        <f>VLOOKUP(B3864, patient!A:E, 5, FALSE)</f>
        <v>4</v>
      </c>
      <c r="I3864" t="str">
        <f>VLOOKUP(H3864, city!A:B, 2, FALSE)</f>
        <v>Birmingham</v>
      </c>
      <c r="J3864" t="str">
        <f>VLOOKUP(E3864, diagnosis!A:B, 2, FALSE)</f>
        <v>Asthma</v>
      </c>
      <c r="K3864" t="str">
        <f>VLOOKUP(D3864, department!A:B, 2, FALSE)</f>
        <v>General Surgery</v>
      </c>
      <c r="L3864" t="str">
        <f>VLOOKUP(C3864, provider!A:B, 2, FALSE)</f>
        <v>Dr. Olu Abisola</v>
      </c>
      <c r="M3864" t="str">
        <f>VLOOKUP(G3864, insurance!A:B, 2, FALSE)</f>
        <v>AXA</v>
      </c>
      <c r="N3864">
        <f>VLOOKUP(B3864, patient!A:D, 4, FALSE)</f>
        <v>23</v>
      </c>
      <c r="O3864" t="str">
        <f>VLOOKUP(B3864, patient!A:C, 3, FALSE)</f>
        <v>Male</v>
      </c>
      <c r="P3864" t="str">
        <f>VLOOKUP(B3864, patient!A:F, 6, FALSE)</f>
        <v>Hispanic</v>
      </c>
      <c r="Q3864" t="s">
        <v>491</v>
      </c>
      <c r="R3864">
        <v>607</v>
      </c>
      <c r="S3864">
        <v>190</v>
      </c>
      <c r="T3864" s="1">
        <v>45703</v>
      </c>
      <c r="U3864" s="1" t="str">
        <f t="shared" si="180"/>
        <v>Yes</v>
      </c>
      <c r="V3864">
        <v>8</v>
      </c>
      <c r="W3864" t="s">
        <v>494</v>
      </c>
      <c r="X3864" t="s">
        <v>488</v>
      </c>
      <c r="Y3864" t="str">
        <f t="shared" si="181"/>
        <v>Scheduled</v>
      </c>
      <c r="Z3864" t="s">
        <v>497</v>
      </c>
      <c r="AC3864" t="s">
        <v>490</v>
      </c>
      <c r="AD3864">
        <v>557.9</v>
      </c>
      <c r="AE3864">
        <v>0</v>
      </c>
      <c r="AF3864" t="str">
        <f t="shared" si="182"/>
        <v>Jan</v>
      </c>
    </row>
    <row r="3865" spans="1:32" x14ac:dyDescent="0.25">
      <c r="A3865" s="1">
        <v>45678</v>
      </c>
      <c r="B3865">
        <v>2240</v>
      </c>
      <c r="C3865">
        <v>1</v>
      </c>
      <c r="D3865">
        <v>5</v>
      </c>
      <c r="E3865">
        <v>2</v>
      </c>
      <c r="F3865">
        <v>3</v>
      </c>
      <c r="G3865">
        <v>3</v>
      </c>
      <c r="H3865">
        <f>VLOOKUP(B3865, patient!A:E, 5, FALSE)</f>
        <v>10</v>
      </c>
      <c r="I3865" t="str">
        <f>VLOOKUP(H3865, city!A:B, 2, FALSE)</f>
        <v>Edinburgh</v>
      </c>
      <c r="J3865" t="str">
        <f>VLOOKUP(E3865, diagnosis!A:B, 2, FALSE)</f>
        <v>Asthma</v>
      </c>
      <c r="K3865" t="str">
        <f>VLOOKUP(D3865, department!A:B, 2, FALSE)</f>
        <v>Pediatrics</v>
      </c>
      <c r="L3865" t="str">
        <f>VLOOKUP(C3865, provider!A:B, 2, FALSE)</f>
        <v>Dr. Olu Abisola</v>
      </c>
      <c r="M3865" t="str">
        <f>VLOOKUP(G3865, insurance!A:B, 2, FALSE)</f>
        <v>Allianz</v>
      </c>
      <c r="N3865">
        <f>VLOOKUP(B3865, patient!A:D, 4, FALSE)</f>
        <v>58</v>
      </c>
      <c r="O3865" t="str">
        <f>VLOOKUP(B3865, patient!A:C, 3, FALSE)</f>
        <v>Male</v>
      </c>
      <c r="P3865" t="str">
        <f>VLOOKUP(B3865, patient!A:F, 6, FALSE)</f>
        <v>Black</v>
      </c>
      <c r="Q3865" t="s">
        <v>491</v>
      </c>
      <c r="R3865">
        <v>144</v>
      </c>
      <c r="S3865">
        <v>47</v>
      </c>
      <c r="T3865" s="1">
        <v>45688</v>
      </c>
      <c r="U3865" s="1" t="str">
        <f t="shared" si="180"/>
        <v>Yes</v>
      </c>
      <c r="V3865">
        <v>7</v>
      </c>
      <c r="W3865" t="s">
        <v>487</v>
      </c>
      <c r="X3865" t="s">
        <v>488</v>
      </c>
      <c r="Y3865" t="str">
        <f t="shared" si="181"/>
        <v>Scheduled</v>
      </c>
      <c r="Z3865" t="s">
        <v>489</v>
      </c>
      <c r="AC3865" t="s">
        <v>490</v>
      </c>
      <c r="AD3865">
        <v>133.69999999999999</v>
      </c>
      <c r="AE3865">
        <v>0</v>
      </c>
      <c r="AF3865" t="str">
        <f t="shared" si="182"/>
        <v>Jan</v>
      </c>
    </row>
    <row r="3866" spans="1:32" x14ac:dyDescent="0.25">
      <c r="A3866" s="1">
        <v>45678</v>
      </c>
      <c r="B3866">
        <v>1200</v>
      </c>
      <c r="C3866">
        <v>1</v>
      </c>
      <c r="D3866">
        <v>2</v>
      </c>
      <c r="E3866">
        <v>2</v>
      </c>
      <c r="F3866">
        <v>5</v>
      </c>
      <c r="G3866">
        <v>3</v>
      </c>
      <c r="H3866">
        <f>VLOOKUP(B3866, patient!A:E, 5, FALSE)</f>
        <v>4</v>
      </c>
      <c r="I3866" t="str">
        <f>VLOOKUP(H3866, city!A:B, 2, FALSE)</f>
        <v>Birmingham</v>
      </c>
      <c r="J3866" t="str">
        <f>VLOOKUP(E3866, diagnosis!A:B, 2, FALSE)</f>
        <v>Asthma</v>
      </c>
      <c r="K3866" t="str">
        <f>VLOOKUP(D3866, department!A:B, 2, FALSE)</f>
        <v>General Surgery</v>
      </c>
      <c r="L3866" t="str">
        <f>VLOOKUP(C3866, provider!A:B, 2, FALSE)</f>
        <v>Dr. Olu Abisola</v>
      </c>
      <c r="M3866" t="str">
        <f>VLOOKUP(G3866, insurance!A:B, 2, FALSE)</f>
        <v>Allianz</v>
      </c>
      <c r="N3866">
        <f>VLOOKUP(B3866, patient!A:D, 4, FALSE)</f>
        <v>71</v>
      </c>
      <c r="O3866" t="str">
        <f>VLOOKUP(B3866, patient!A:C, 3, FALSE)</f>
        <v>Male</v>
      </c>
      <c r="P3866" t="str">
        <f>VLOOKUP(B3866, patient!A:F, 6, FALSE)</f>
        <v>Black</v>
      </c>
      <c r="Q3866" t="s">
        <v>486</v>
      </c>
      <c r="R3866">
        <v>233</v>
      </c>
      <c r="S3866">
        <v>165</v>
      </c>
      <c r="U3866" s="1" t="str">
        <f t="shared" si="180"/>
        <v>No</v>
      </c>
      <c r="V3866">
        <v>7</v>
      </c>
      <c r="W3866" t="s">
        <v>492</v>
      </c>
      <c r="X3866" t="s">
        <v>488</v>
      </c>
      <c r="Y3866" t="str">
        <f t="shared" si="181"/>
        <v>Scheduled</v>
      </c>
      <c r="Z3866" t="s">
        <v>489</v>
      </c>
      <c r="AA3866" s="1">
        <v>45683</v>
      </c>
      <c r="AB3866" s="1">
        <v>45678</v>
      </c>
      <c r="AC3866" t="s">
        <v>498</v>
      </c>
      <c r="AD3866">
        <v>285.60000000000002</v>
      </c>
      <c r="AE3866">
        <v>10</v>
      </c>
      <c r="AF3866" t="str">
        <f t="shared" si="182"/>
        <v>Jan</v>
      </c>
    </row>
    <row r="3867" spans="1:32" x14ac:dyDescent="0.25">
      <c r="A3867" s="1">
        <v>45678</v>
      </c>
      <c r="B3867">
        <v>4038</v>
      </c>
      <c r="C3867">
        <v>1</v>
      </c>
      <c r="D3867">
        <v>5</v>
      </c>
      <c r="E3867">
        <v>2</v>
      </c>
      <c r="F3867">
        <v>4</v>
      </c>
      <c r="G3867">
        <v>3</v>
      </c>
      <c r="H3867">
        <f>VLOOKUP(B3867, patient!A:E, 5, FALSE)</f>
        <v>10</v>
      </c>
      <c r="I3867" t="str">
        <f>VLOOKUP(H3867, city!A:B, 2, FALSE)</f>
        <v>Edinburgh</v>
      </c>
      <c r="J3867" t="str">
        <f>VLOOKUP(E3867, diagnosis!A:B, 2, FALSE)</f>
        <v>Asthma</v>
      </c>
      <c r="K3867" t="str">
        <f>VLOOKUP(D3867, department!A:B, 2, FALSE)</f>
        <v>Pediatrics</v>
      </c>
      <c r="L3867" t="str">
        <f>VLOOKUP(C3867, provider!A:B, 2, FALSE)</f>
        <v>Dr. Olu Abisola</v>
      </c>
      <c r="M3867" t="str">
        <f>VLOOKUP(G3867, insurance!A:B, 2, FALSE)</f>
        <v>Allianz</v>
      </c>
      <c r="N3867">
        <f>VLOOKUP(B3867, patient!A:D, 4, FALSE)</f>
        <v>63</v>
      </c>
      <c r="O3867" t="str">
        <f>VLOOKUP(B3867, patient!A:C, 3, FALSE)</f>
        <v>Female</v>
      </c>
      <c r="P3867" t="str">
        <f>VLOOKUP(B3867, patient!A:F, 6, FALSE)</f>
        <v>Hispanic</v>
      </c>
      <c r="Q3867" t="s">
        <v>492</v>
      </c>
      <c r="R3867">
        <v>432</v>
      </c>
      <c r="S3867">
        <v>51</v>
      </c>
      <c r="U3867" s="1" t="str">
        <f t="shared" si="180"/>
        <v>No</v>
      </c>
      <c r="V3867">
        <v>8</v>
      </c>
      <c r="W3867" t="s">
        <v>492</v>
      </c>
      <c r="X3867" t="s">
        <v>488</v>
      </c>
      <c r="Y3867" t="str">
        <f t="shared" si="181"/>
        <v>Scheduled</v>
      </c>
      <c r="Z3867" t="s">
        <v>497</v>
      </c>
      <c r="AA3867" s="1">
        <v>45687</v>
      </c>
      <c r="AB3867" s="1">
        <v>45678</v>
      </c>
      <c r="AC3867" t="s">
        <v>496</v>
      </c>
      <c r="AD3867">
        <v>373.1</v>
      </c>
      <c r="AE3867">
        <v>50</v>
      </c>
      <c r="AF3867" t="str">
        <f t="shared" si="182"/>
        <v>Jan</v>
      </c>
    </row>
    <row r="3868" spans="1:32" x14ac:dyDescent="0.25">
      <c r="A3868" s="1">
        <v>45678</v>
      </c>
      <c r="B3868">
        <v>3383</v>
      </c>
      <c r="C3868">
        <v>1</v>
      </c>
      <c r="D3868">
        <v>5</v>
      </c>
      <c r="E3868">
        <v>2</v>
      </c>
      <c r="F3868">
        <v>3</v>
      </c>
      <c r="G3868">
        <v>1</v>
      </c>
      <c r="H3868">
        <f>VLOOKUP(B3868, patient!A:E, 5, FALSE)</f>
        <v>4</v>
      </c>
      <c r="I3868" t="str">
        <f>VLOOKUP(H3868, city!A:B, 2, FALSE)</f>
        <v>Birmingham</v>
      </c>
      <c r="J3868" t="str">
        <f>VLOOKUP(E3868, diagnosis!A:B, 2, FALSE)</f>
        <v>Asthma</v>
      </c>
      <c r="K3868" t="str">
        <f>VLOOKUP(D3868, department!A:B, 2, FALSE)</f>
        <v>Pediatrics</v>
      </c>
      <c r="L3868" t="str">
        <f>VLOOKUP(C3868, provider!A:B, 2, FALSE)</f>
        <v>Dr. Olu Abisola</v>
      </c>
      <c r="M3868" t="str">
        <f>VLOOKUP(G3868, insurance!A:B, 2, FALSE)</f>
        <v>Aviva</v>
      </c>
      <c r="N3868">
        <f>VLOOKUP(B3868, patient!A:D, 4, FALSE)</f>
        <v>77</v>
      </c>
      <c r="O3868" t="str">
        <f>VLOOKUP(B3868, patient!A:C, 3, FALSE)</f>
        <v>Female</v>
      </c>
      <c r="P3868" t="str">
        <f>VLOOKUP(B3868, patient!A:F, 6, FALSE)</f>
        <v>Black</v>
      </c>
      <c r="Q3868" t="s">
        <v>492</v>
      </c>
      <c r="R3868">
        <v>624</v>
      </c>
      <c r="S3868">
        <v>88</v>
      </c>
      <c r="T3868" s="1">
        <v>45689</v>
      </c>
      <c r="U3868" s="1" t="str">
        <f t="shared" si="180"/>
        <v>Yes</v>
      </c>
      <c r="V3868">
        <v>7</v>
      </c>
      <c r="W3868" t="s">
        <v>494</v>
      </c>
      <c r="X3868" t="s">
        <v>488</v>
      </c>
      <c r="Y3868" t="str">
        <f t="shared" si="181"/>
        <v>Scheduled</v>
      </c>
      <c r="Z3868" t="s">
        <v>489</v>
      </c>
      <c r="AC3868" t="s">
        <v>490</v>
      </c>
      <c r="AD3868">
        <v>498.4</v>
      </c>
      <c r="AE3868">
        <v>0</v>
      </c>
      <c r="AF3868" t="str">
        <f t="shared" si="182"/>
        <v>Jan</v>
      </c>
    </row>
    <row r="3869" spans="1:32" x14ac:dyDescent="0.25">
      <c r="A3869" s="1">
        <v>45678</v>
      </c>
      <c r="B3869">
        <v>3219</v>
      </c>
      <c r="C3869">
        <v>1</v>
      </c>
      <c r="D3869">
        <v>2</v>
      </c>
      <c r="E3869">
        <v>2</v>
      </c>
      <c r="F3869">
        <v>5</v>
      </c>
      <c r="G3869">
        <v>3</v>
      </c>
      <c r="H3869">
        <f>VLOOKUP(B3869, patient!A:E, 5, FALSE)</f>
        <v>10</v>
      </c>
      <c r="I3869" t="str">
        <f>VLOOKUP(H3869, city!A:B, 2, FALSE)</f>
        <v>Edinburgh</v>
      </c>
      <c r="J3869" t="str">
        <f>VLOOKUP(E3869, diagnosis!A:B, 2, FALSE)</f>
        <v>Asthma</v>
      </c>
      <c r="K3869" t="str">
        <f>VLOOKUP(D3869, department!A:B, 2, FALSE)</f>
        <v>General Surgery</v>
      </c>
      <c r="L3869" t="str">
        <f>VLOOKUP(C3869, provider!A:B, 2, FALSE)</f>
        <v>Dr. Olu Abisola</v>
      </c>
      <c r="M3869" t="str">
        <f>VLOOKUP(G3869, insurance!A:B, 2, FALSE)</f>
        <v>Allianz</v>
      </c>
      <c r="N3869">
        <f>VLOOKUP(B3869, patient!A:D, 4, FALSE)</f>
        <v>61</v>
      </c>
      <c r="O3869" t="str">
        <f>VLOOKUP(B3869, patient!A:C, 3, FALSE)</f>
        <v>Male</v>
      </c>
      <c r="P3869" t="str">
        <f>VLOOKUP(B3869, patient!A:F, 6, FALSE)</f>
        <v>Black</v>
      </c>
      <c r="Q3869" t="s">
        <v>491</v>
      </c>
      <c r="R3869">
        <v>250</v>
      </c>
      <c r="S3869">
        <v>181</v>
      </c>
      <c r="U3869" s="1" t="str">
        <f t="shared" si="180"/>
        <v>No</v>
      </c>
      <c r="V3869">
        <v>5</v>
      </c>
      <c r="W3869" t="s">
        <v>492</v>
      </c>
      <c r="X3869" t="s">
        <v>495</v>
      </c>
      <c r="Y3869" t="str">
        <f t="shared" si="181"/>
        <v>Emergency</v>
      </c>
      <c r="Z3869" t="s">
        <v>489</v>
      </c>
      <c r="AA3869" s="1">
        <v>45683</v>
      </c>
      <c r="AB3869" s="1">
        <v>45678</v>
      </c>
      <c r="AC3869" t="s">
        <v>498</v>
      </c>
      <c r="AD3869">
        <v>308.7</v>
      </c>
      <c r="AE3869">
        <v>10</v>
      </c>
      <c r="AF3869" t="str">
        <f t="shared" si="182"/>
        <v>Jan</v>
      </c>
    </row>
    <row r="3870" spans="1:32" x14ac:dyDescent="0.25">
      <c r="A3870" s="1">
        <v>45678</v>
      </c>
      <c r="B3870">
        <v>4969</v>
      </c>
      <c r="C3870">
        <v>1</v>
      </c>
      <c r="D3870">
        <v>3</v>
      </c>
      <c r="E3870">
        <v>2</v>
      </c>
      <c r="F3870">
        <v>4</v>
      </c>
      <c r="G3870">
        <v>2</v>
      </c>
      <c r="H3870">
        <f>VLOOKUP(B3870, patient!A:E, 5, FALSE)</f>
        <v>4</v>
      </c>
      <c r="I3870" t="str">
        <f>VLOOKUP(H3870, city!A:B, 2, FALSE)</f>
        <v>Birmingham</v>
      </c>
      <c r="J3870" t="str">
        <f>VLOOKUP(E3870, diagnosis!A:B, 2, FALSE)</f>
        <v>Asthma</v>
      </c>
      <c r="K3870" t="str">
        <f>VLOOKUP(D3870, department!A:B, 2, FALSE)</f>
        <v>Neurology</v>
      </c>
      <c r="L3870" t="str">
        <f>VLOOKUP(C3870, provider!A:B, 2, FALSE)</f>
        <v>Dr. Olu Abisola</v>
      </c>
      <c r="M3870" t="str">
        <f>VLOOKUP(G3870, insurance!A:B, 2, FALSE)</f>
        <v>AXA</v>
      </c>
      <c r="N3870">
        <f>VLOOKUP(B3870, patient!A:D, 4, FALSE)</f>
        <v>77</v>
      </c>
      <c r="O3870" t="str">
        <f>VLOOKUP(B3870, patient!A:C, 3, FALSE)</f>
        <v>Male</v>
      </c>
      <c r="P3870" t="str">
        <f>VLOOKUP(B3870, patient!A:F, 6, FALSE)</f>
        <v>White</v>
      </c>
      <c r="Q3870" t="s">
        <v>486</v>
      </c>
      <c r="R3870">
        <v>841</v>
      </c>
      <c r="S3870">
        <v>178</v>
      </c>
      <c r="U3870" s="1" t="str">
        <f t="shared" si="180"/>
        <v>No</v>
      </c>
      <c r="V3870">
        <v>10</v>
      </c>
      <c r="W3870" t="s">
        <v>494</v>
      </c>
      <c r="X3870" t="s">
        <v>488</v>
      </c>
      <c r="Y3870" t="str">
        <f t="shared" si="181"/>
        <v>Scheduled</v>
      </c>
      <c r="Z3870" t="s">
        <v>489</v>
      </c>
      <c r="AA3870" s="1">
        <v>45681</v>
      </c>
      <c r="AB3870" s="1">
        <v>45678</v>
      </c>
      <c r="AC3870" t="s">
        <v>493</v>
      </c>
      <c r="AD3870">
        <v>734.3</v>
      </c>
      <c r="AE3870">
        <v>30</v>
      </c>
      <c r="AF3870" t="str">
        <f t="shared" si="182"/>
        <v>Jan</v>
      </c>
    </row>
    <row r="3871" spans="1:32" x14ac:dyDescent="0.25">
      <c r="A3871" s="1">
        <v>45678</v>
      </c>
      <c r="B3871">
        <v>489</v>
      </c>
      <c r="C3871">
        <v>1</v>
      </c>
      <c r="D3871">
        <v>5</v>
      </c>
      <c r="E3871">
        <v>2</v>
      </c>
      <c r="F3871">
        <v>3</v>
      </c>
      <c r="G3871">
        <v>1</v>
      </c>
      <c r="H3871">
        <f>VLOOKUP(B3871, patient!A:E, 5, FALSE)</f>
        <v>10</v>
      </c>
      <c r="I3871" t="str">
        <f>VLOOKUP(H3871, city!A:B, 2, FALSE)</f>
        <v>Edinburgh</v>
      </c>
      <c r="J3871" t="str">
        <f>VLOOKUP(E3871, diagnosis!A:B, 2, FALSE)</f>
        <v>Asthma</v>
      </c>
      <c r="K3871" t="str">
        <f>VLOOKUP(D3871, department!A:B, 2, FALSE)</f>
        <v>Pediatrics</v>
      </c>
      <c r="L3871" t="str">
        <f>VLOOKUP(C3871, provider!A:B, 2, FALSE)</f>
        <v>Dr. Olu Abisola</v>
      </c>
      <c r="M3871" t="str">
        <f>VLOOKUP(G3871, insurance!A:B, 2, FALSE)</f>
        <v>Aviva</v>
      </c>
      <c r="N3871">
        <f>VLOOKUP(B3871, patient!A:D, 4, FALSE)</f>
        <v>74</v>
      </c>
      <c r="O3871" t="str">
        <f>VLOOKUP(B3871, patient!A:C, 3, FALSE)</f>
        <v>Female</v>
      </c>
      <c r="P3871" t="str">
        <f>VLOOKUP(B3871, patient!A:F, 6, FALSE)</f>
        <v>Black</v>
      </c>
      <c r="Q3871" t="s">
        <v>491</v>
      </c>
      <c r="R3871">
        <v>181</v>
      </c>
      <c r="S3871">
        <v>129</v>
      </c>
      <c r="T3871" s="1">
        <v>45689</v>
      </c>
      <c r="U3871" s="1" t="str">
        <f t="shared" si="180"/>
        <v>Yes</v>
      </c>
      <c r="V3871">
        <v>8</v>
      </c>
      <c r="W3871" t="s">
        <v>492</v>
      </c>
      <c r="X3871" t="s">
        <v>488</v>
      </c>
      <c r="Y3871" t="str">
        <f t="shared" si="181"/>
        <v>Scheduled</v>
      </c>
      <c r="Z3871" t="s">
        <v>489</v>
      </c>
      <c r="AC3871" t="s">
        <v>490</v>
      </c>
      <c r="AD3871">
        <v>217</v>
      </c>
      <c r="AE3871">
        <v>0</v>
      </c>
      <c r="AF3871" t="str">
        <f t="shared" si="182"/>
        <v>Jan</v>
      </c>
    </row>
    <row r="3872" spans="1:32" x14ac:dyDescent="0.25">
      <c r="A3872" s="1">
        <v>45679</v>
      </c>
      <c r="B3872">
        <v>2226</v>
      </c>
      <c r="C3872">
        <v>1</v>
      </c>
      <c r="D3872">
        <v>4</v>
      </c>
      <c r="E3872">
        <v>2</v>
      </c>
      <c r="F3872">
        <v>3</v>
      </c>
      <c r="G3872">
        <v>2</v>
      </c>
      <c r="H3872">
        <f>VLOOKUP(B3872, patient!A:E, 5, FALSE)</f>
        <v>4</v>
      </c>
      <c r="I3872" t="str">
        <f>VLOOKUP(H3872, city!A:B, 2, FALSE)</f>
        <v>Birmingham</v>
      </c>
      <c r="J3872" t="str">
        <f>VLOOKUP(E3872, diagnosis!A:B, 2, FALSE)</f>
        <v>Asthma</v>
      </c>
      <c r="K3872" t="str">
        <f>VLOOKUP(D3872, department!A:B, 2, FALSE)</f>
        <v>Orthopedics</v>
      </c>
      <c r="L3872" t="str">
        <f>VLOOKUP(C3872, provider!A:B, 2, FALSE)</f>
        <v>Dr. Olu Abisola</v>
      </c>
      <c r="M3872" t="str">
        <f>VLOOKUP(G3872, insurance!A:B, 2, FALSE)</f>
        <v>AXA</v>
      </c>
      <c r="N3872">
        <f>VLOOKUP(B3872, patient!A:D, 4, FALSE)</f>
        <v>48</v>
      </c>
      <c r="O3872" t="str">
        <f>VLOOKUP(B3872, patient!A:C, 3, FALSE)</f>
        <v>Female</v>
      </c>
      <c r="P3872" t="str">
        <f>VLOOKUP(B3872, patient!A:F, 6, FALSE)</f>
        <v>White</v>
      </c>
      <c r="Q3872" t="s">
        <v>486</v>
      </c>
      <c r="R3872">
        <v>628</v>
      </c>
      <c r="S3872">
        <v>116</v>
      </c>
      <c r="T3872" s="1">
        <v>45686</v>
      </c>
      <c r="U3872" s="1" t="str">
        <f t="shared" si="180"/>
        <v>Yes</v>
      </c>
      <c r="V3872">
        <v>8</v>
      </c>
      <c r="W3872" t="s">
        <v>494</v>
      </c>
      <c r="X3872" t="s">
        <v>495</v>
      </c>
      <c r="Y3872" t="str">
        <f t="shared" si="181"/>
        <v>Emergency</v>
      </c>
      <c r="Z3872" t="s">
        <v>497</v>
      </c>
      <c r="AC3872" t="s">
        <v>490</v>
      </c>
      <c r="AD3872">
        <v>520.79999999999995</v>
      </c>
      <c r="AE3872">
        <v>0</v>
      </c>
      <c r="AF3872" t="str">
        <f t="shared" si="182"/>
        <v>Jan</v>
      </c>
    </row>
    <row r="3873" spans="1:32" x14ac:dyDescent="0.25">
      <c r="A3873" s="1">
        <v>45679</v>
      </c>
      <c r="B3873">
        <v>4369</v>
      </c>
      <c r="C3873">
        <v>1</v>
      </c>
      <c r="D3873">
        <v>4</v>
      </c>
      <c r="E3873">
        <v>2</v>
      </c>
      <c r="F3873">
        <v>4</v>
      </c>
      <c r="G3873">
        <v>2</v>
      </c>
      <c r="H3873">
        <f>VLOOKUP(B3873, patient!A:E, 5, FALSE)</f>
        <v>10</v>
      </c>
      <c r="I3873" t="str">
        <f>VLOOKUP(H3873, city!A:B, 2, FALSE)</f>
        <v>Edinburgh</v>
      </c>
      <c r="J3873" t="str">
        <f>VLOOKUP(E3873, diagnosis!A:B, 2, FALSE)</f>
        <v>Asthma</v>
      </c>
      <c r="K3873" t="str">
        <f>VLOOKUP(D3873, department!A:B, 2, FALSE)</f>
        <v>Orthopedics</v>
      </c>
      <c r="L3873" t="str">
        <f>VLOOKUP(C3873, provider!A:B, 2, FALSE)</f>
        <v>Dr. Olu Abisola</v>
      </c>
      <c r="M3873" t="str">
        <f>VLOOKUP(G3873, insurance!A:B, 2, FALSE)</f>
        <v>AXA</v>
      </c>
      <c r="N3873">
        <f>VLOOKUP(B3873, patient!A:D, 4, FALSE)</f>
        <v>37</v>
      </c>
      <c r="O3873" t="str">
        <f>VLOOKUP(B3873, patient!A:C, 3, FALSE)</f>
        <v>Female</v>
      </c>
      <c r="P3873" t="str">
        <f>VLOOKUP(B3873, patient!A:F, 6, FALSE)</f>
        <v>Black</v>
      </c>
      <c r="Q3873" t="s">
        <v>492</v>
      </c>
      <c r="R3873">
        <v>862</v>
      </c>
      <c r="S3873">
        <v>151</v>
      </c>
      <c r="U3873" s="1" t="str">
        <f t="shared" si="180"/>
        <v>No</v>
      </c>
      <c r="V3873">
        <v>8</v>
      </c>
      <c r="W3873" t="s">
        <v>492</v>
      </c>
      <c r="X3873" t="s">
        <v>488</v>
      </c>
      <c r="Y3873" t="str">
        <f t="shared" si="181"/>
        <v>Scheduled</v>
      </c>
      <c r="Z3873" t="s">
        <v>489</v>
      </c>
      <c r="AA3873" s="1">
        <v>45688</v>
      </c>
      <c r="AB3873" s="1">
        <v>45679</v>
      </c>
      <c r="AC3873" t="s">
        <v>498</v>
      </c>
      <c r="AD3873">
        <v>716.1</v>
      </c>
      <c r="AE3873">
        <v>10</v>
      </c>
      <c r="AF3873" t="str">
        <f t="shared" si="182"/>
        <v>Jan</v>
      </c>
    </row>
    <row r="3874" spans="1:32" x14ac:dyDescent="0.25">
      <c r="A3874" s="1">
        <v>45679</v>
      </c>
      <c r="B3874">
        <v>3178</v>
      </c>
      <c r="C3874">
        <v>1</v>
      </c>
      <c r="D3874">
        <v>5</v>
      </c>
      <c r="E3874">
        <v>2</v>
      </c>
      <c r="F3874">
        <v>3</v>
      </c>
      <c r="G3874">
        <v>3</v>
      </c>
      <c r="H3874">
        <f>VLOOKUP(B3874, patient!A:E, 5, FALSE)</f>
        <v>4</v>
      </c>
      <c r="I3874" t="str">
        <f>VLOOKUP(H3874, city!A:B, 2, FALSE)</f>
        <v>Birmingham</v>
      </c>
      <c r="J3874" t="str">
        <f>VLOOKUP(E3874, diagnosis!A:B, 2, FALSE)</f>
        <v>Asthma</v>
      </c>
      <c r="K3874" t="str">
        <f>VLOOKUP(D3874, department!A:B, 2, FALSE)</f>
        <v>Pediatrics</v>
      </c>
      <c r="L3874" t="str">
        <f>VLOOKUP(C3874, provider!A:B, 2, FALSE)</f>
        <v>Dr. Olu Abisola</v>
      </c>
      <c r="M3874" t="str">
        <f>VLOOKUP(G3874, insurance!A:B, 2, FALSE)</f>
        <v>Allianz</v>
      </c>
      <c r="N3874">
        <f>VLOOKUP(B3874, patient!A:D, 4, FALSE)</f>
        <v>41</v>
      </c>
      <c r="O3874" t="str">
        <f>VLOOKUP(B3874, patient!A:C, 3, FALSE)</f>
        <v>Male</v>
      </c>
      <c r="P3874" t="str">
        <f>VLOOKUP(B3874, patient!A:F, 6, FALSE)</f>
        <v>Black</v>
      </c>
      <c r="Q3874" t="s">
        <v>491</v>
      </c>
      <c r="R3874">
        <v>454</v>
      </c>
      <c r="S3874">
        <v>161</v>
      </c>
      <c r="U3874" s="1" t="str">
        <f t="shared" si="180"/>
        <v>No</v>
      </c>
      <c r="V3874">
        <v>10</v>
      </c>
      <c r="W3874" t="s">
        <v>492</v>
      </c>
      <c r="X3874" t="s">
        <v>495</v>
      </c>
      <c r="Y3874" t="str">
        <f t="shared" si="181"/>
        <v>Emergency</v>
      </c>
      <c r="Z3874" t="s">
        <v>489</v>
      </c>
      <c r="AA3874" s="1">
        <v>45688</v>
      </c>
      <c r="AB3874" s="1">
        <v>45679</v>
      </c>
      <c r="AC3874" t="s">
        <v>498</v>
      </c>
      <c r="AD3874">
        <v>437.5</v>
      </c>
      <c r="AE3874">
        <v>10</v>
      </c>
      <c r="AF3874" t="str">
        <f t="shared" si="182"/>
        <v>Jan</v>
      </c>
    </row>
    <row r="3875" spans="1:32" x14ac:dyDescent="0.25">
      <c r="A3875" s="1">
        <v>45679</v>
      </c>
      <c r="B3875">
        <v>422</v>
      </c>
      <c r="C3875">
        <v>1</v>
      </c>
      <c r="D3875">
        <v>3</v>
      </c>
      <c r="E3875">
        <v>2</v>
      </c>
      <c r="F3875">
        <v>4</v>
      </c>
      <c r="G3875">
        <v>1</v>
      </c>
      <c r="H3875">
        <f>VLOOKUP(B3875, patient!A:E, 5, FALSE)</f>
        <v>10</v>
      </c>
      <c r="I3875" t="str">
        <f>VLOOKUP(H3875, city!A:B, 2, FALSE)</f>
        <v>Edinburgh</v>
      </c>
      <c r="J3875" t="str">
        <f>VLOOKUP(E3875, diagnosis!A:B, 2, FALSE)</f>
        <v>Asthma</v>
      </c>
      <c r="K3875" t="str">
        <f>VLOOKUP(D3875, department!A:B, 2, FALSE)</f>
        <v>Neurology</v>
      </c>
      <c r="L3875" t="str">
        <f>VLOOKUP(C3875, provider!A:B, 2, FALSE)</f>
        <v>Dr. Olu Abisola</v>
      </c>
      <c r="M3875" t="str">
        <f>VLOOKUP(G3875, insurance!A:B, 2, FALSE)</f>
        <v>Aviva</v>
      </c>
      <c r="N3875">
        <f>VLOOKUP(B3875, patient!A:D, 4, FALSE)</f>
        <v>42</v>
      </c>
      <c r="O3875" t="str">
        <f>VLOOKUP(B3875, patient!A:C, 3, FALSE)</f>
        <v>Male</v>
      </c>
      <c r="P3875" t="str">
        <f>VLOOKUP(B3875, patient!A:F, 6, FALSE)</f>
        <v>Asian</v>
      </c>
      <c r="Q3875" t="s">
        <v>486</v>
      </c>
      <c r="R3875">
        <v>308</v>
      </c>
      <c r="S3875">
        <v>34</v>
      </c>
      <c r="T3875" s="1">
        <v>45703</v>
      </c>
      <c r="U3875" s="1" t="str">
        <f t="shared" si="180"/>
        <v>Yes</v>
      </c>
      <c r="V3875">
        <v>6</v>
      </c>
      <c r="W3875" t="s">
        <v>492</v>
      </c>
      <c r="X3875" t="s">
        <v>495</v>
      </c>
      <c r="Y3875" t="str">
        <f t="shared" si="181"/>
        <v>Emergency</v>
      </c>
      <c r="Z3875" t="s">
        <v>497</v>
      </c>
      <c r="AC3875" t="s">
        <v>490</v>
      </c>
      <c r="AD3875">
        <v>239.4</v>
      </c>
      <c r="AE3875">
        <v>0</v>
      </c>
      <c r="AF3875" t="str">
        <f t="shared" si="182"/>
        <v>Jan</v>
      </c>
    </row>
    <row r="3876" spans="1:32" x14ac:dyDescent="0.25">
      <c r="A3876" s="1">
        <v>45679</v>
      </c>
      <c r="B3876">
        <v>3077</v>
      </c>
      <c r="C3876">
        <v>1</v>
      </c>
      <c r="D3876">
        <v>5</v>
      </c>
      <c r="E3876">
        <v>2</v>
      </c>
      <c r="F3876">
        <v>3</v>
      </c>
      <c r="G3876">
        <v>1</v>
      </c>
      <c r="H3876">
        <f>VLOOKUP(B3876, patient!A:E, 5, FALSE)</f>
        <v>4</v>
      </c>
      <c r="I3876" t="str">
        <f>VLOOKUP(H3876, city!A:B, 2, FALSE)</f>
        <v>Birmingham</v>
      </c>
      <c r="J3876" t="str">
        <f>VLOOKUP(E3876, diagnosis!A:B, 2, FALSE)</f>
        <v>Asthma</v>
      </c>
      <c r="K3876" t="str">
        <f>VLOOKUP(D3876, department!A:B, 2, FALSE)</f>
        <v>Pediatrics</v>
      </c>
      <c r="L3876" t="str">
        <f>VLOOKUP(C3876, provider!A:B, 2, FALSE)</f>
        <v>Dr. Olu Abisola</v>
      </c>
      <c r="M3876" t="str">
        <f>VLOOKUP(G3876, insurance!A:B, 2, FALSE)</f>
        <v>Aviva</v>
      </c>
      <c r="N3876">
        <f>VLOOKUP(B3876, patient!A:D, 4, FALSE)</f>
        <v>53</v>
      </c>
      <c r="O3876" t="str">
        <f>VLOOKUP(B3876, patient!A:C, 3, FALSE)</f>
        <v>Male</v>
      </c>
      <c r="P3876" t="str">
        <f>VLOOKUP(B3876, patient!A:F, 6, FALSE)</f>
        <v>Hispanic</v>
      </c>
      <c r="Q3876" t="s">
        <v>492</v>
      </c>
      <c r="R3876">
        <v>647</v>
      </c>
      <c r="S3876">
        <v>39</v>
      </c>
      <c r="T3876" s="1">
        <v>45700</v>
      </c>
      <c r="U3876" s="1" t="str">
        <f t="shared" si="180"/>
        <v>Yes</v>
      </c>
      <c r="V3876">
        <v>2</v>
      </c>
      <c r="W3876" t="s">
        <v>492</v>
      </c>
      <c r="X3876" t="s">
        <v>488</v>
      </c>
      <c r="Y3876" t="str">
        <f t="shared" si="181"/>
        <v>Scheduled</v>
      </c>
      <c r="Z3876" t="s">
        <v>497</v>
      </c>
      <c r="AC3876" t="s">
        <v>490</v>
      </c>
      <c r="AD3876">
        <v>480.2</v>
      </c>
      <c r="AE3876">
        <v>0</v>
      </c>
      <c r="AF3876" t="str">
        <f t="shared" si="182"/>
        <v>Jan</v>
      </c>
    </row>
    <row r="3877" spans="1:32" x14ac:dyDescent="0.25">
      <c r="A3877" s="1">
        <v>45679</v>
      </c>
      <c r="B3877">
        <v>162</v>
      </c>
      <c r="C3877">
        <v>1</v>
      </c>
      <c r="D3877">
        <v>4</v>
      </c>
      <c r="E3877">
        <v>2</v>
      </c>
      <c r="F3877">
        <v>3</v>
      </c>
      <c r="G3877">
        <v>3</v>
      </c>
      <c r="H3877">
        <f>VLOOKUP(B3877, patient!A:E, 5, FALSE)</f>
        <v>10</v>
      </c>
      <c r="I3877" t="str">
        <f>VLOOKUP(H3877, city!A:B, 2, FALSE)</f>
        <v>Edinburgh</v>
      </c>
      <c r="J3877" t="str">
        <f>VLOOKUP(E3877, diagnosis!A:B, 2, FALSE)</f>
        <v>Asthma</v>
      </c>
      <c r="K3877" t="str">
        <f>VLOOKUP(D3877, department!A:B, 2, FALSE)</f>
        <v>Orthopedics</v>
      </c>
      <c r="L3877" t="str">
        <f>VLOOKUP(C3877, provider!A:B, 2, FALSE)</f>
        <v>Dr. Olu Abisola</v>
      </c>
      <c r="M3877" t="str">
        <f>VLOOKUP(G3877, insurance!A:B, 2, FALSE)</f>
        <v>Allianz</v>
      </c>
      <c r="N3877">
        <f>VLOOKUP(B3877, patient!A:D, 4, FALSE)</f>
        <v>38</v>
      </c>
      <c r="O3877" t="str">
        <f>VLOOKUP(B3877, patient!A:C, 3, FALSE)</f>
        <v>Male</v>
      </c>
      <c r="P3877" t="str">
        <f>VLOOKUP(B3877, patient!A:F, 6, FALSE)</f>
        <v>Asian</v>
      </c>
      <c r="Q3877" t="s">
        <v>486</v>
      </c>
      <c r="R3877">
        <v>309</v>
      </c>
      <c r="S3877">
        <v>39</v>
      </c>
      <c r="U3877" s="1" t="str">
        <f t="shared" si="180"/>
        <v>No</v>
      </c>
      <c r="V3877">
        <v>8</v>
      </c>
      <c r="W3877" t="s">
        <v>492</v>
      </c>
      <c r="X3877" t="s">
        <v>495</v>
      </c>
      <c r="Y3877" t="str">
        <f t="shared" si="181"/>
        <v>Emergency</v>
      </c>
      <c r="Z3877" t="s">
        <v>497</v>
      </c>
      <c r="AA3877" s="1">
        <v>45683</v>
      </c>
      <c r="AB3877" s="1">
        <v>45679</v>
      </c>
      <c r="AC3877" t="s">
        <v>496</v>
      </c>
      <c r="AD3877">
        <v>278.60000000000002</v>
      </c>
      <c r="AE3877">
        <v>50</v>
      </c>
      <c r="AF3877" t="str">
        <f t="shared" si="182"/>
        <v>Jan</v>
      </c>
    </row>
    <row r="3878" spans="1:32" x14ac:dyDescent="0.25">
      <c r="A3878" s="1">
        <v>45679</v>
      </c>
      <c r="B3878">
        <v>1517</v>
      </c>
      <c r="C3878">
        <v>1</v>
      </c>
      <c r="D3878">
        <v>4</v>
      </c>
      <c r="E3878">
        <v>2</v>
      </c>
      <c r="F3878">
        <v>3</v>
      </c>
      <c r="G3878">
        <v>1</v>
      </c>
      <c r="H3878">
        <f>VLOOKUP(B3878, patient!A:E, 5, FALSE)</f>
        <v>4</v>
      </c>
      <c r="I3878" t="str">
        <f>VLOOKUP(H3878, city!A:B, 2, FALSE)</f>
        <v>Birmingham</v>
      </c>
      <c r="J3878" t="str">
        <f>VLOOKUP(E3878, diagnosis!A:B, 2, FALSE)</f>
        <v>Asthma</v>
      </c>
      <c r="K3878" t="str">
        <f>VLOOKUP(D3878, department!A:B, 2, FALSE)</f>
        <v>Orthopedics</v>
      </c>
      <c r="L3878" t="str">
        <f>VLOOKUP(C3878, provider!A:B, 2, FALSE)</f>
        <v>Dr. Olu Abisola</v>
      </c>
      <c r="M3878" t="str">
        <f>VLOOKUP(G3878, insurance!A:B, 2, FALSE)</f>
        <v>Aviva</v>
      </c>
      <c r="N3878">
        <f>VLOOKUP(B3878, patient!A:D, 4, FALSE)</f>
        <v>47</v>
      </c>
      <c r="O3878" t="str">
        <f>VLOOKUP(B3878, patient!A:C, 3, FALSE)</f>
        <v>Male</v>
      </c>
      <c r="P3878" t="str">
        <f>VLOOKUP(B3878, patient!A:F, 6, FALSE)</f>
        <v>Black</v>
      </c>
      <c r="Q3878" t="s">
        <v>492</v>
      </c>
      <c r="R3878">
        <v>319</v>
      </c>
      <c r="S3878">
        <v>196</v>
      </c>
      <c r="U3878" s="1" t="str">
        <f t="shared" si="180"/>
        <v>No</v>
      </c>
      <c r="V3878">
        <v>10</v>
      </c>
      <c r="W3878" t="s">
        <v>494</v>
      </c>
      <c r="X3878" t="s">
        <v>495</v>
      </c>
      <c r="Y3878" t="str">
        <f t="shared" si="181"/>
        <v>Emergency</v>
      </c>
      <c r="Z3878" t="s">
        <v>489</v>
      </c>
      <c r="AA3878" s="1">
        <v>45683</v>
      </c>
      <c r="AB3878" s="1">
        <v>45679</v>
      </c>
      <c r="AC3878" t="s">
        <v>498</v>
      </c>
      <c r="AD3878">
        <v>367.5</v>
      </c>
      <c r="AE3878">
        <v>10</v>
      </c>
      <c r="AF3878" t="str">
        <f t="shared" si="182"/>
        <v>Jan</v>
      </c>
    </row>
    <row r="3879" spans="1:32" x14ac:dyDescent="0.25">
      <c r="A3879" s="1">
        <v>45679</v>
      </c>
      <c r="B3879">
        <v>549</v>
      </c>
      <c r="C3879">
        <v>1</v>
      </c>
      <c r="D3879">
        <v>2</v>
      </c>
      <c r="E3879">
        <v>2</v>
      </c>
      <c r="F3879">
        <v>5</v>
      </c>
      <c r="G3879">
        <v>2</v>
      </c>
      <c r="H3879">
        <f>VLOOKUP(B3879, patient!A:E, 5, FALSE)</f>
        <v>10</v>
      </c>
      <c r="I3879" t="str">
        <f>VLOOKUP(H3879, city!A:B, 2, FALSE)</f>
        <v>Edinburgh</v>
      </c>
      <c r="J3879" t="str">
        <f>VLOOKUP(E3879, diagnosis!A:B, 2, FALSE)</f>
        <v>Asthma</v>
      </c>
      <c r="K3879" t="str">
        <f>VLOOKUP(D3879, department!A:B, 2, FALSE)</f>
        <v>General Surgery</v>
      </c>
      <c r="L3879" t="str">
        <f>VLOOKUP(C3879, provider!A:B, 2, FALSE)</f>
        <v>Dr. Olu Abisola</v>
      </c>
      <c r="M3879" t="str">
        <f>VLOOKUP(G3879, insurance!A:B, 2, FALSE)</f>
        <v>AXA</v>
      </c>
      <c r="N3879">
        <f>VLOOKUP(B3879, patient!A:D, 4, FALSE)</f>
        <v>41</v>
      </c>
      <c r="O3879" t="str">
        <f>VLOOKUP(B3879, patient!A:C, 3, FALSE)</f>
        <v>Female</v>
      </c>
      <c r="P3879" t="str">
        <f>VLOOKUP(B3879, patient!A:F, 6, FALSE)</f>
        <v>White</v>
      </c>
      <c r="Q3879" t="s">
        <v>486</v>
      </c>
      <c r="R3879">
        <v>552</v>
      </c>
      <c r="S3879">
        <v>118</v>
      </c>
      <c r="U3879" s="1" t="str">
        <f t="shared" si="180"/>
        <v>No</v>
      </c>
      <c r="V3879">
        <v>1</v>
      </c>
      <c r="W3879" t="s">
        <v>494</v>
      </c>
      <c r="X3879" t="s">
        <v>495</v>
      </c>
      <c r="Y3879" t="str">
        <f t="shared" si="181"/>
        <v>Emergency</v>
      </c>
      <c r="Z3879" t="s">
        <v>497</v>
      </c>
      <c r="AA3879" s="1">
        <v>45687</v>
      </c>
      <c r="AB3879" s="1">
        <v>45679</v>
      </c>
      <c r="AC3879" t="s">
        <v>498</v>
      </c>
      <c r="AD3879">
        <v>476</v>
      </c>
      <c r="AE3879">
        <v>10</v>
      </c>
      <c r="AF3879" t="str">
        <f t="shared" si="182"/>
        <v>Jan</v>
      </c>
    </row>
    <row r="3880" spans="1:32" x14ac:dyDescent="0.25">
      <c r="A3880" s="1">
        <v>45679</v>
      </c>
      <c r="B3880">
        <v>2359</v>
      </c>
      <c r="C3880">
        <v>1</v>
      </c>
      <c r="D3880">
        <v>3</v>
      </c>
      <c r="E3880">
        <v>2</v>
      </c>
      <c r="F3880">
        <v>3</v>
      </c>
      <c r="G3880">
        <v>1</v>
      </c>
      <c r="H3880">
        <f>VLOOKUP(B3880, patient!A:E, 5, FALSE)</f>
        <v>4</v>
      </c>
      <c r="I3880" t="str">
        <f>VLOOKUP(H3880, city!A:B, 2, FALSE)</f>
        <v>Birmingham</v>
      </c>
      <c r="J3880" t="str">
        <f>VLOOKUP(E3880, diagnosis!A:B, 2, FALSE)</f>
        <v>Asthma</v>
      </c>
      <c r="K3880" t="str">
        <f>VLOOKUP(D3880, department!A:B, 2, FALSE)</f>
        <v>Neurology</v>
      </c>
      <c r="L3880" t="str">
        <f>VLOOKUP(C3880, provider!A:B, 2, FALSE)</f>
        <v>Dr. Olu Abisola</v>
      </c>
      <c r="M3880" t="str">
        <f>VLOOKUP(G3880, insurance!A:B, 2, FALSE)</f>
        <v>Aviva</v>
      </c>
      <c r="N3880">
        <f>VLOOKUP(B3880, patient!A:D, 4, FALSE)</f>
        <v>61</v>
      </c>
      <c r="O3880" t="str">
        <f>VLOOKUP(B3880, patient!A:C, 3, FALSE)</f>
        <v>Male</v>
      </c>
      <c r="P3880" t="str">
        <f>VLOOKUP(B3880, patient!A:F, 6, FALSE)</f>
        <v>Black</v>
      </c>
      <c r="Q3880" t="s">
        <v>491</v>
      </c>
      <c r="R3880">
        <v>536</v>
      </c>
      <c r="S3880">
        <v>87</v>
      </c>
      <c r="T3880" s="1">
        <v>45706</v>
      </c>
      <c r="U3880" s="1" t="str">
        <f t="shared" si="180"/>
        <v>Yes</v>
      </c>
      <c r="V3880">
        <v>9</v>
      </c>
      <c r="W3880" t="s">
        <v>487</v>
      </c>
      <c r="X3880" t="s">
        <v>488</v>
      </c>
      <c r="Y3880" t="str">
        <f t="shared" si="181"/>
        <v>Scheduled</v>
      </c>
      <c r="Z3880" t="s">
        <v>489</v>
      </c>
      <c r="AC3880" t="s">
        <v>490</v>
      </c>
      <c r="AD3880">
        <v>436.1</v>
      </c>
      <c r="AE3880">
        <v>0</v>
      </c>
      <c r="AF3880" t="str">
        <f t="shared" si="182"/>
        <v>Jan</v>
      </c>
    </row>
    <row r="3881" spans="1:32" x14ac:dyDescent="0.25">
      <c r="A3881" s="1">
        <v>45679</v>
      </c>
      <c r="B3881">
        <v>833</v>
      </c>
      <c r="C3881">
        <v>1</v>
      </c>
      <c r="D3881">
        <v>2</v>
      </c>
      <c r="E3881">
        <v>2</v>
      </c>
      <c r="F3881">
        <v>5</v>
      </c>
      <c r="G3881">
        <v>2</v>
      </c>
      <c r="H3881">
        <f>VLOOKUP(B3881, patient!A:E, 5, FALSE)</f>
        <v>10</v>
      </c>
      <c r="I3881" t="str">
        <f>VLOOKUP(H3881, city!A:B, 2, FALSE)</f>
        <v>Edinburgh</v>
      </c>
      <c r="J3881" t="str">
        <f>VLOOKUP(E3881, diagnosis!A:B, 2, FALSE)</f>
        <v>Asthma</v>
      </c>
      <c r="K3881" t="str">
        <f>VLOOKUP(D3881, department!A:B, 2, FALSE)</f>
        <v>General Surgery</v>
      </c>
      <c r="L3881" t="str">
        <f>VLOOKUP(C3881, provider!A:B, 2, FALSE)</f>
        <v>Dr. Olu Abisola</v>
      </c>
      <c r="M3881" t="str">
        <f>VLOOKUP(G3881, insurance!A:B, 2, FALSE)</f>
        <v>AXA</v>
      </c>
      <c r="N3881">
        <f>VLOOKUP(B3881, patient!A:D, 4, FALSE)</f>
        <v>59</v>
      </c>
      <c r="O3881" t="str">
        <f>VLOOKUP(B3881, patient!A:C, 3, FALSE)</f>
        <v>Female</v>
      </c>
      <c r="P3881" t="str">
        <f>VLOOKUP(B3881, patient!A:F, 6, FALSE)</f>
        <v>Other</v>
      </c>
      <c r="Q3881" t="s">
        <v>486</v>
      </c>
      <c r="R3881">
        <v>611</v>
      </c>
      <c r="S3881">
        <v>37</v>
      </c>
      <c r="U3881" s="1" t="str">
        <f t="shared" si="180"/>
        <v>No</v>
      </c>
      <c r="V3881">
        <v>9</v>
      </c>
      <c r="W3881" t="s">
        <v>494</v>
      </c>
      <c r="X3881" t="s">
        <v>495</v>
      </c>
      <c r="Y3881" t="str">
        <f t="shared" si="181"/>
        <v>Emergency</v>
      </c>
      <c r="Z3881" t="s">
        <v>497</v>
      </c>
      <c r="AA3881" s="1">
        <v>45686</v>
      </c>
      <c r="AB3881" s="1">
        <v>45679</v>
      </c>
      <c r="AC3881" t="s">
        <v>493</v>
      </c>
      <c r="AD3881">
        <v>474.6</v>
      </c>
      <c r="AE3881">
        <v>30</v>
      </c>
      <c r="AF3881" t="str">
        <f t="shared" si="182"/>
        <v>Jan</v>
      </c>
    </row>
    <row r="3882" spans="1:32" x14ac:dyDescent="0.25">
      <c r="A3882" s="1">
        <v>45680</v>
      </c>
      <c r="B3882">
        <v>3869</v>
      </c>
      <c r="C3882">
        <v>1</v>
      </c>
      <c r="D3882">
        <v>1</v>
      </c>
      <c r="E3882">
        <v>2</v>
      </c>
      <c r="F3882">
        <v>2</v>
      </c>
      <c r="G3882">
        <v>1</v>
      </c>
      <c r="H3882">
        <f>VLOOKUP(B3882, patient!A:E, 5, FALSE)</f>
        <v>4</v>
      </c>
      <c r="I3882" t="str">
        <f>VLOOKUP(H3882, city!A:B, 2, FALSE)</f>
        <v>Birmingham</v>
      </c>
      <c r="J3882" t="str">
        <f>VLOOKUP(E3882, diagnosis!A:B, 2, FALSE)</f>
        <v>Asthma</v>
      </c>
      <c r="K3882" t="str">
        <f>VLOOKUP(D3882, department!A:B, 2, FALSE)</f>
        <v>Cardiology</v>
      </c>
      <c r="L3882" t="str">
        <f>VLOOKUP(C3882, provider!A:B, 2, FALSE)</f>
        <v>Dr. Olu Abisola</v>
      </c>
      <c r="M3882" t="str">
        <f>VLOOKUP(G3882, insurance!A:B, 2, FALSE)</f>
        <v>Aviva</v>
      </c>
      <c r="N3882">
        <f>VLOOKUP(B3882, patient!A:D, 4, FALSE)</f>
        <v>47</v>
      </c>
      <c r="O3882" t="str">
        <f>VLOOKUP(B3882, patient!A:C, 3, FALSE)</f>
        <v>Female</v>
      </c>
      <c r="P3882" t="str">
        <f>VLOOKUP(B3882, patient!A:F, 6, FALSE)</f>
        <v>Other</v>
      </c>
      <c r="Q3882" t="s">
        <v>491</v>
      </c>
      <c r="R3882">
        <v>684</v>
      </c>
      <c r="S3882">
        <v>171</v>
      </c>
      <c r="U3882" s="1" t="str">
        <f t="shared" si="180"/>
        <v>No</v>
      </c>
      <c r="V3882">
        <v>6</v>
      </c>
      <c r="W3882" t="s">
        <v>492</v>
      </c>
      <c r="X3882" t="s">
        <v>495</v>
      </c>
      <c r="Y3882" t="str">
        <f t="shared" si="181"/>
        <v>Emergency</v>
      </c>
      <c r="Z3882" t="s">
        <v>489</v>
      </c>
      <c r="AA3882" s="1">
        <v>45685</v>
      </c>
      <c r="AB3882" s="1">
        <v>45680</v>
      </c>
      <c r="AC3882" t="s">
        <v>496</v>
      </c>
      <c r="AD3882">
        <v>633.5</v>
      </c>
      <c r="AE3882">
        <v>50</v>
      </c>
      <c r="AF3882" t="str">
        <f t="shared" si="182"/>
        <v>Jan</v>
      </c>
    </row>
    <row r="3883" spans="1:32" x14ac:dyDescent="0.25">
      <c r="A3883" s="1">
        <v>45680</v>
      </c>
      <c r="B3883">
        <v>4254</v>
      </c>
      <c r="C3883">
        <v>1</v>
      </c>
      <c r="D3883">
        <v>5</v>
      </c>
      <c r="E3883">
        <v>2</v>
      </c>
      <c r="F3883">
        <v>2</v>
      </c>
      <c r="G3883">
        <v>1</v>
      </c>
      <c r="H3883">
        <f>VLOOKUP(B3883, patient!A:E, 5, FALSE)</f>
        <v>10</v>
      </c>
      <c r="I3883" t="str">
        <f>VLOOKUP(H3883, city!A:B, 2, FALSE)</f>
        <v>Edinburgh</v>
      </c>
      <c r="J3883" t="str">
        <f>VLOOKUP(E3883, diagnosis!A:B, 2, FALSE)</f>
        <v>Asthma</v>
      </c>
      <c r="K3883" t="str">
        <f>VLOOKUP(D3883, department!A:B, 2, FALSE)</f>
        <v>Pediatrics</v>
      </c>
      <c r="L3883" t="str">
        <f>VLOOKUP(C3883, provider!A:B, 2, FALSE)</f>
        <v>Dr. Olu Abisola</v>
      </c>
      <c r="M3883" t="str">
        <f>VLOOKUP(G3883, insurance!A:B, 2, FALSE)</f>
        <v>Aviva</v>
      </c>
      <c r="N3883">
        <f>VLOOKUP(B3883, patient!A:D, 4, FALSE)</f>
        <v>39</v>
      </c>
      <c r="O3883" t="str">
        <f>VLOOKUP(B3883, patient!A:C, 3, FALSE)</f>
        <v>Male</v>
      </c>
      <c r="P3883" t="str">
        <f>VLOOKUP(B3883, patient!A:F, 6, FALSE)</f>
        <v>Other</v>
      </c>
      <c r="Q3883" t="s">
        <v>491</v>
      </c>
      <c r="R3883">
        <v>619</v>
      </c>
      <c r="S3883">
        <v>174</v>
      </c>
      <c r="U3883" s="1" t="str">
        <f t="shared" si="180"/>
        <v>No</v>
      </c>
      <c r="V3883">
        <v>10</v>
      </c>
      <c r="W3883" t="s">
        <v>494</v>
      </c>
      <c r="X3883" t="s">
        <v>495</v>
      </c>
      <c r="Y3883" t="str">
        <f t="shared" si="181"/>
        <v>Emergency</v>
      </c>
      <c r="Z3883" t="s">
        <v>497</v>
      </c>
      <c r="AA3883" s="1">
        <v>45686</v>
      </c>
      <c r="AB3883" s="1">
        <v>45680</v>
      </c>
      <c r="AC3883" t="s">
        <v>498</v>
      </c>
      <c r="AD3883">
        <v>562.1</v>
      </c>
      <c r="AE3883">
        <v>10</v>
      </c>
      <c r="AF3883" t="str">
        <f t="shared" si="182"/>
        <v>Jan</v>
      </c>
    </row>
    <row r="3884" spans="1:32" x14ac:dyDescent="0.25">
      <c r="A3884" s="1">
        <v>45680</v>
      </c>
      <c r="B3884">
        <v>50</v>
      </c>
      <c r="C3884">
        <v>1</v>
      </c>
      <c r="D3884">
        <v>2</v>
      </c>
      <c r="E3884">
        <v>2</v>
      </c>
      <c r="F3884">
        <v>5</v>
      </c>
      <c r="G3884">
        <v>3</v>
      </c>
      <c r="H3884">
        <f>VLOOKUP(B3884, patient!A:E, 5, FALSE)</f>
        <v>4</v>
      </c>
      <c r="I3884" t="str">
        <f>VLOOKUP(H3884, city!A:B, 2, FALSE)</f>
        <v>Birmingham</v>
      </c>
      <c r="J3884" t="str">
        <f>VLOOKUP(E3884, diagnosis!A:B, 2, FALSE)</f>
        <v>Asthma</v>
      </c>
      <c r="K3884" t="str">
        <f>VLOOKUP(D3884, department!A:B, 2, FALSE)</f>
        <v>General Surgery</v>
      </c>
      <c r="L3884" t="str">
        <f>VLOOKUP(C3884, provider!A:B, 2, FALSE)</f>
        <v>Dr. Olu Abisola</v>
      </c>
      <c r="M3884" t="str">
        <f>VLOOKUP(G3884, insurance!A:B, 2, FALSE)</f>
        <v>Allianz</v>
      </c>
      <c r="N3884">
        <f>VLOOKUP(B3884, patient!A:D, 4, FALSE)</f>
        <v>45</v>
      </c>
      <c r="O3884" t="str">
        <f>VLOOKUP(B3884, patient!A:C, 3, FALSE)</f>
        <v>Female</v>
      </c>
      <c r="P3884" t="str">
        <f>VLOOKUP(B3884, patient!A:F, 6, FALSE)</f>
        <v>Other</v>
      </c>
      <c r="Q3884" t="s">
        <v>491</v>
      </c>
      <c r="R3884">
        <v>627</v>
      </c>
      <c r="S3884">
        <v>52</v>
      </c>
      <c r="U3884" s="1" t="str">
        <f t="shared" si="180"/>
        <v>No</v>
      </c>
      <c r="V3884">
        <v>6</v>
      </c>
      <c r="W3884" t="s">
        <v>492</v>
      </c>
      <c r="X3884" t="s">
        <v>495</v>
      </c>
      <c r="Y3884" t="str">
        <f t="shared" si="181"/>
        <v>Emergency</v>
      </c>
      <c r="Z3884" t="s">
        <v>497</v>
      </c>
      <c r="AA3884" s="1">
        <v>45683</v>
      </c>
      <c r="AB3884" s="1">
        <v>45680</v>
      </c>
      <c r="AC3884" t="s">
        <v>498</v>
      </c>
      <c r="AD3884">
        <v>482.3</v>
      </c>
      <c r="AE3884">
        <v>10</v>
      </c>
      <c r="AF3884" t="str">
        <f t="shared" si="182"/>
        <v>Jan</v>
      </c>
    </row>
    <row r="3885" spans="1:32" x14ac:dyDescent="0.25">
      <c r="A3885" s="1">
        <v>45680</v>
      </c>
      <c r="B3885">
        <v>2056</v>
      </c>
      <c r="C3885">
        <v>1</v>
      </c>
      <c r="D3885">
        <v>3</v>
      </c>
      <c r="E3885">
        <v>2</v>
      </c>
      <c r="F3885">
        <v>2</v>
      </c>
      <c r="G3885">
        <v>3</v>
      </c>
      <c r="H3885">
        <f>VLOOKUP(B3885, patient!A:E, 5, FALSE)</f>
        <v>10</v>
      </c>
      <c r="I3885" t="str">
        <f>VLOOKUP(H3885, city!A:B, 2, FALSE)</f>
        <v>Edinburgh</v>
      </c>
      <c r="J3885" t="str">
        <f>VLOOKUP(E3885, diagnosis!A:B, 2, FALSE)</f>
        <v>Asthma</v>
      </c>
      <c r="K3885" t="str">
        <f>VLOOKUP(D3885, department!A:B, 2, FALSE)</f>
        <v>Neurology</v>
      </c>
      <c r="L3885" t="str">
        <f>VLOOKUP(C3885, provider!A:B, 2, FALSE)</f>
        <v>Dr. Olu Abisola</v>
      </c>
      <c r="M3885" t="str">
        <f>VLOOKUP(G3885, insurance!A:B, 2, FALSE)</f>
        <v>Allianz</v>
      </c>
      <c r="N3885">
        <f>VLOOKUP(B3885, patient!A:D, 4, FALSE)</f>
        <v>24</v>
      </c>
      <c r="O3885" t="str">
        <f>VLOOKUP(B3885, patient!A:C, 3, FALSE)</f>
        <v>Male</v>
      </c>
      <c r="P3885" t="str">
        <f>VLOOKUP(B3885, patient!A:F, 6, FALSE)</f>
        <v>Black</v>
      </c>
      <c r="Q3885" t="s">
        <v>492</v>
      </c>
      <c r="R3885">
        <v>445</v>
      </c>
      <c r="S3885">
        <v>144</v>
      </c>
      <c r="U3885" s="1" t="str">
        <f t="shared" si="180"/>
        <v>No</v>
      </c>
      <c r="V3885">
        <v>6</v>
      </c>
      <c r="W3885" t="s">
        <v>492</v>
      </c>
      <c r="X3885" t="s">
        <v>495</v>
      </c>
      <c r="Y3885" t="str">
        <f t="shared" si="181"/>
        <v>Emergency</v>
      </c>
      <c r="Z3885" t="s">
        <v>489</v>
      </c>
      <c r="AA3885" s="1">
        <v>45686</v>
      </c>
      <c r="AB3885" s="1">
        <v>45680</v>
      </c>
      <c r="AC3885" t="s">
        <v>496</v>
      </c>
      <c r="AD3885">
        <v>447.3</v>
      </c>
      <c r="AE3885">
        <v>50</v>
      </c>
      <c r="AF3885" t="str">
        <f t="shared" si="182"/>
        <v>Jan</v>
      </c>
    </row>
    <row r="3886" spans="1:32" x14ac:dyDescent="0.25">
      <c r="A3886" s="1">
        <v>45680</v>
      </c>
      <c r="B3886">
        <v>3878</v>
      </c>
      <c r="C3886">
        <v>1</v>
      </c>
      <c r="D3886">
        <v>5</v>
      </c>
      <c r="E3886">
        <v>2</v>
      </c>
      <c r="F3886">
        <v>1</v>
      </c>
      <c r="G3886">
        <v>1</v>
      </c>
      <c r="H3886">
        <f>VLOOKUP(B3886, patient!A:E, 5, FALSE)</f>
        <v>4</v>
      </c>
      <c r="I3886" t="str">
        <f>VLOOKUP(H3886, city!A:B, 2, FALSE)</f>
        <v>Birmingham</v>
      </c>
      <c r="J3886" t="str">
        <f>VLOOKUP(E3886, diagnosis!A:B, 2, FALSE)</f>
        <v>Asthma</v>
      </c>
      <c r="K3886" t="str">
        <f>VLOOKUP(D3886, department!A:B, 2, FALSE)</f>
        <v>Pediatrics</v>
      </c>
      <c r="L3886" t="str">
        <f>VLOOKUP(C3886, provider!A:B, 2, FALSE)</f>
        <v>Dr. Olu Abisola</v>
      </c>
      <c r="M3886" t="str">
        <f>VLOOKUP(G3886, insurance!A:B, 2, FALSE)</f>
        <v>Aviva</v>
      </c>
      <c r="N3886">
        <f>VLOOKUP(B3886, patient!A:D, 4, FALSE)</f>
        <v>52</v>
      </c>
      <c r="O3886" t="str">
        <f>VLOOKUP(B3886, patient!A:C, 3, FALSE)</f>
        <v>Female</v>
      </c>
      <c r="P3886" t="str">
        <f>VLOOKUP(B3886, patient!A:F, 6, FALSE)</f>
        <v>Other</v>
      </c>
      <c r="Q3886" t="s">
        <v>491</v>
      </c>
      <c r="R3886">
        <v>638</v>
      </c>
      <c r="S3886">
        <v>83</v>
      </c>
      <c r="U3886" s="1" t="str">
        <f t="shared" si="180"/>
        <v>No</v>
      </c>
      <c r="V3886">
        <v>4</v>
      </c>
      <c r="W3886" t="s">
        <v>487</v>
      </c>
      <c r="X3886" t="s">
        <v>488</v>
      </c>
      <c r="Y3886" t="str">
        <f t="shared" si="181"/>
        <v>Scheduled</v>
      </c>
      <c r="Z3886" t="s">
        <v>497</v>
      </c>
      <c r="AA3886" s="1">
        <v>45688</v>
      </c>
      <c r="AB3886" s="1">
        <v>45680</v>
      </c>
      <c r="AC3886" t="s">
        <v>493</v>
      </c>
      <c r="AD3886">
        <v>525.70000000000005</v>
      </c>
      <c r="AE3886">
        <v>30</v>
      </c>
      <c r="AF3886" t="str">
        <f t="shared" si="182"/>
        <v>Jan</v>
      </c>
    </row>
    <row r="3887" spans="1:32" x14ac:dyDescent="0.25">
      <c r="A3887" s="1">
        <v>45680</v>
      </c>
      <c r="B3887">
        <v>3662</v>
      </c>
      <c r="C3887">
        <v>1</v>
      </c>
      <c r="D3887">
        <v>5</v>
      </c>
      <c r="E3887">
        <v>2</v>
      </c>
      <c r="F3887">
        <v>3</v>
      </c>
      <c r="G3887">
        <v>2</v>
      </c>
      <c r="H3887">
        <f>VLOOKUP(B3887, patient!A:E, 5, FALSE)</f>
        <v>10</v>
      </c>
      <c r="I3887" t="str">
        <f>VLOOKUP(H3887, city!A:B, 2, FALSE)</f>
        <v>Edinburgh</v>
      </c>
      <c r="J3887" t="str">
        <f>VLOOKUP(E3887, diagnosis!A:B, 2, FALSE)</f>
        <v>Asthma</v>
      </c>
      <c r="K3887" t="str">
        <f>VLOOKUP(D3887, department!A:B, 2, FALSE)</f>
        <v>Pediatrics</v>
      </c>
      <c r="L3887" t="str">
        <f>VLOOKUP(C3887, provider!A:B, 2, FALSE)</f>
        <v>Dr. Olu Abisola</v>
      </c>
      <c r="M3887" t="str">
        <f>VLOOKUP(G3887, insurance!A:B, 2, FALSE)</f>
        <v>AXA</v>
      </c>
      <c r="N3887">
        <f>VLOOKUP(B3887, patient!A:D, 4, FALSE)</f>
        <v>72</v>
      </c>
      <c r="O3887" t="str">
        <f>VLOOKUP(B3887, patient!A:C, 3, FALSE)</f>
        <v>Male</v>
      </c>
      <c r="P3887" t="str">
        <f>VLOOKUP(B3887, patient!A:F, 6, FALSE)</f>
        <v>Hispanic</v>
      </c>
      <c r="Q3887" t="s">
        <v>491</v>
      </c>
      <c r="R3887">
        <v>804</v>
      </c>
      <c r="S3887">
        <v>172</v>
      </c>
      <c r="T3887" s="1">
        <v>45705</v>
      </c>
      <c r="U3887" s="1" t="str">
        <f t="shared" si="180"/>
        <v>Yes</v>
      </c>
      <c r="V3887">
        <v>1</v>
      </c>
      <c r="W3887" t="s">
        <v>494</v>
      </c>
      <c r="X3887" t="s">
        <v>495</v>
      </c>
      <c r="Y3887" t="str">
        <f t="shared" si="181"/>
        <v>Emergency</v>
      </c>
      <c r="Z3887" t="s">
        <v>497</v>
      </c>
      <c r="AC3887" t="s">
        <v>490</v>
      </c>
      <c r="AD3887">
        <v>683.2</v>
      </c>
      <c r="AE3887">
        <v>0</v>
      </c>
      <c r="AF3887" t="str">
        <f t="shared" si="182"/>
        <v>Jan</v>
      </c>
    </row>
    <row r="3888" spans="1:32" x14ac:dyDescent="0.25">
      <c r="A3888" s="1">
        <v>45680</v>
      </c>
      <c r="B3888">
        <v>933</v>
      </c>
      <c r="C3888">
        <v>1</v>
      </c>
      <c r="D3888">
        <v>5</v>
      </c>
      <c r="E3888">
        <v>2</v>
      </c>
      <c r="F3888">
        <v>5</v>
      </c>
      <c r="G3888">
        <v>3</v>
      </c>
      <c r="H3888">
        <f>VLOOKUP(B3888, patient!A:E, 5, FALSE)</f>
        <v>4</v>
      </c>
      <c r="I3888" t="str">
        <f>VLOOKUP(H3888, city!A:B, 2, FALSE)</f>
        <v>Birmingham</v>
      </c>
      <c r="J3888" t="str">
        <f>VLOOKUP(E3888, diagnosis!A:B, 2, FALSE)</f>
        <v>Asthma</v>
      </c>
      <c r="K3888" t="str">
        <f>VLOOKUP(D3888, department!A:B, 2, FALSE)</f>
        <v>Pediatrics</v>
      </c>
      <c r="L3888" t="str">
        <f>VLOOKUP(C3888, provider!A:B, 2, FALSE)</f>
        <v>Dr. Olu Abisola</v>
      </c>
      <c r="M3888" t="str">
        <f>VLOOKUP(G3888, insurance!A:B, 2, FALSE)</f>
        <v>Allianz</v>
      </c>
      <c r="N3888">
        <f>VLOOKUP(B3888, patient!A:D, 4, FALSE)</f>
        <v>45</v>
      </c>
      <c r="O3888" t="str">
        <f>VLOOKUP(B3888, patient!A:C, 3, FALSE)</f>
        <v>Male</v>
      </c>
      <c r="P3888" t="str">
        <f>VLOOKUP(B3888, patient!A:F, 6, FALSE)</f>
        <v>Black</v>
      </c>
      <c r="Q3888" t="s">
        <v>491</v>
      </c>
      <c r="R3888">
        <v>108</v>
      </c>
      <c r="S3888">
        <v>88</v>
      </c>
      <c r="T3888" s="1">
        <v>45709</v>
      </c>
      <c r="U3888" s="1" t="str">
        <f t="shared" si="180"/>
        <v>Yes</v>
      </c>
      <c r="V3888">
        <v>1</v>
      </c>
      <c r="W3888" t="s">
        <v>494</v>
      </c>
      <c r="X3888" t="s">
        <v>495</v>
      </c>
      <c r="Y3888" t="str">
        <f t="shared" si="181"/>
        <v>Emergency</v>
      </c>
      <c r="Z3888" t="s">
        <v>497</v>
      </c>
      <c r="AC3888" t="s">
        <v>490</v>
      </c>
      <c r="AD3888">
        <v>137.19999999999999</v>
      </c>
      <c r="AE3888">
        <v>0</v>
      </c>
      <c r="AF3888" t="str">
        <f t="shared" si="182"/>
        <v>Jan</v>
      </c>
    </row>
    <row r="3889" spans="1:32" x14ac:dyDescent="0.25">
      <c r="A3889" s="1">
        <v>45680</v>
      </c>
      <c r="B3889">
        <v>1123</v>
      </c>
      <c r="C3889">
        <v>1</v>
      </c>
      <c r="D3889">
        <v>5</v>
      </c>
      <c r="E3889">
        <v>2</v>
      </c>
      <c r="F3889">
        <v>1</v>
      </c>
      <c r="G3889">
        <v>3</v>
      </c>
      <c r="H3889">
        <f>VLOOKUP(B3889, patient!A:E, 5, FALSE)</f>
        <v>10</v>
      </c>
      <c r="I3889" t="str">
        <f>VLOOKUP(H3889, city!A:B, 2, FALSE)</f>
        <v>Edinburgh</v>
      </c>
      <c r="J3889" t="str">
        <f>VLOOKUP(E3889, diagnosis!A:B, 2, FALSE)</f>
        <v>Asthma</v>
      </c>
      <c r="K3889" t="str">
        <f>VLOOKUP(D3889, department!A:B, 2, FALSE)</f>
        <v>Pediatrics</v>
      </c>
      <c r="L3889" t="str">
        <f>VLOOKUP(C3889, provider!A:B, 2, FALSE)</f>
        <v>Dr. Olu Abisola</v>
      </c>
      <c r="M3889" t="str">
        <f>VLOOKUP(G3889, insurance!A:B, 2, FALSE)</f>
        <v>Allianz</v>
      </c>
      <c r="N3889">
        <f>VLOOKUP(B3889, patient!A:D, 4, FALSE)</f>
        <v>31</v>
      </c>
      <c r="O3889" t="str">
        <f>VLOOKUP(B3889, patient!A:C, 3, FALSE)</f>
        <v>Female</v>
      </c>
      <c r="P3889" t="str">
        <f>VLOOKUP(B3889, patient!A:F, 6, FALSE)</f>
        <v>Asian</v>
      </c>
      <c r="Q3889" t="s">
        <v>492</v>
      </c>
      <c r="R3889">
        <v>663</v>
      </c>
      <c r="S3889">
        <v>165</v>
      </c>
      <c r="T3889" s="1">
        <v>45700</v>
      </c>
      <c r="U3889" s="1" t="str">
        <f t="shared" si="180"/>
        <v>Yes</v>
      </c>
      <c r="V3889">
        <v>1</v>
      </c>
      <c r="W3889" t="s">
        <v>492</v>
      </c>
      <c r="X3889" t="s">
        <v>488</v>
      </c>
      <c r="Y3889" t="str">
        <f t="shared" si="181"/>
        <v>Scheduled</v>
      </c>
      <c r="Z3889" t="s">
        <v>497</v>
      </c>
      <c r="AC3889" t="s">
        <v>490</v>
      </c>
      <c r="AD3889">
        <v>579.6</v>
      </c>
      <c r="AE3889">
        <v>0</v>
      </c>
      <c r="AF3889" t="str">
        <f t="shared" si="182"/>
        <v>Jan</v>
      </c>
    </row>
    <row r="3890" spans="1:32" x14ac:dyDescent="0.25">
      <c r="A3890" s="1">
        <v>45680</v>
      </c>
      <c r="B3890">
        <v>867</v>
      </c>
      <c r="C3890">
        <v>1</v>
      </c>
      <c r="D3890">
        <v>5</v>
      </c>
      <c r="E3890">
        <v>2</v>
      </c>
      <c r="F3890">
        <v>4</v>
      </c>
      <c r="G3890">
        <v>3</v>
      </c>
      <c r="H3890">
        <f>VLOOKUP(B3890, patient!A:E, 5, FALSE)</f>
        <v>4</v>
      </c>
      <c r="I3890" t="str">
        <f>VLOOKUP(H3890, city!A:B, 2, FALSE)</f>
        <v>Birmingham</v>
      </c>
      <c r="J3890" t="str">
        <f>VLOOKUP(E3890, diagnosis!A:B, 2, FALSE)</f>
        <v>Asthma</v>
      </c>
      <c r="K3890" t="str">
        <f>VLOOKUP(D3890, department!A:B, 2, FALSE)</f>
        <v>Pediatrics</v>
      </c>
      <c r="L3890" t="str">
        <f>VLOOKUP(C3890, provider!A:B, 2, FALSE)</f>
        <v>Dr. Olu Abisola</v>
      </c>
      <c r="M3890" t="str">
        <f>VLOOKUP(G3890, insurance!A:B, 2, FALSE)</f>
        <v>Allianz</v>
      </c>
      <c r="N3890">
        <f>VLOOKUP(B3890, patient!A:D, 4, FALSE)</f>
        <v>73</v>
      </c>
      <c r="O3890" t="str">
        <f>VLOOKUP(B3890, patient!A:C, 3, FALSE)</f>
        <v>Male</v>
      </c>
      <c r="P3890" t="str">
        <f>VLOOKUP(B3890, patient!A:F, 6, FALSE)</f>
        <v>Black</v>
      </c>
      <c r="Q3890" t="s">
        <v>486</v>
      </c>
      <c r="R3890">
        <v>484</v>
      </c>
      <c r="S3890">
        <v>64</v>
      </c>
      <c r="U3890" s="1" t="str">
        <f t="shared" si="180"/>
        <v>No</v>
      </c>
      <c r="V3890">
        <v>5</v>
      </c>
      <c r="W3890" t="s">
        <v>494</v>
      </c>
      <c r="X3890" t="s">
        <v>495</v>
      </c>
      <c r="Y3890" t="str">
        <f t="shared" si="181"/>
        <v>Emergency</v>
      </c>
      <c r="Z3890" t="s">
        <v>497</v>
      </c>
      <c r="AA3890" s="1">
        <v>45689</v>
      </c>
      <c r="AB3890" s="1">
        <v>45680</v>
      </c>
      <c r="AC3890" t="s">
        <v>496</v>
      </c>
      <c r="AD3890">
        <v>418.6</v>
      </c>
      <c r="AE3890">
        <v>50</v>
      </c>
      <c r="AF3890" t="str">
        <f t="shared" si="182"/>
        <v>Jan</v>
      </c>
    </row>
    <row r="3891" spans="1:32" x14ac:dyDescent="0.25">
      <c r="A3891" s="1">
        <v>45680</v>
      </c>
      <c r="B3891">
        <v>4230</v>
      </c>
      <c r="C3891">
        <v>1</v>
      </c>
      <c r="D3891">
        <v>3</v>
      </c>
      <c r="E3891">
        <v>2</v>
      </c>
      <c r="F3891">
        <v>1</v>
      </c>
      <c r="G3891">
        <v>1</v>
      </c>
      <c r="H3891">
        <f>VLOOKUP(B3891, patient!A:E, 5, FALSE)</f>
        <v>5</v>
      </c>
      <c r="I3891" t="str">
        <f>VLOOKUP(H3891, city!A:B, 2, FALSE)</f>
        <v>Bristol</v>
      </c>
      <c r="J3891" t="str">
        <f>VLOOKUP(E3891, diagnosis!A:B, 2, FALSE)</f>
        <v>Asthma</v>
      </c>
      <c r="K3891" t="str">
        <f>VLOOKUP(D3891, department!A:B, 2, FALSE)</f>
        <v>Neurology</v>
      </c>
      <c r="L3891" t="str">
        <f>VLOOKUP(C3891, provider!A:B, 2, FALSE)</f>
        <v>Dr. Olu Abisola</v>
      </c>
      <c r="M3891" t="str">
        <f>VLOOKUP(G3891, insurance!A:B, 2, FALSE)</f>
        <v>Aviva</v>
      </c>
      <c r="N3891">
        <f>VLOOKUP(B3891, patient!A:D, 4, FALSE)</f>
        <v>27</v>
      </c>
      <c r="O3891" t="str">
        <f>VLOOKUP(B3891, patient!A:C, 3, FALSE)</f>
        <v>Male</v>
      </c>
      <c r="P3891" t="str">
        <f>VLOOKUP(B3891, patient!A:F, 6, FALSE)</f>
        <v>Hispanic</v>
      </c>
      <c r="Q3891" t="s">
        <v>492</v>
      </c>
      <c r="R3891">
        <v>498</v>
      </c>
      <c r="S3891">
        <v>129</v>
      </c>
      <c r="T3891" s="1">
        <v>45692</v>
      </c>
      <c r="U3891" s="1" t="str">
        <f t="shared" si="180"/>
        <v>Yes</v>
      </c>
      <c r="V3891">
        <v>7</v>
      </c>
      <c r="W3891" t="s">
        <v>494</v>
      </c>
      <c r="X3891" t="s">
        <v>495</v>
      </c>
      <c r="Y3891" t="str">
        <f t="shared" si="181"/>
        <v>Emergency</v>
      </c>
      <c r="Z3891" t="s">
        <v>489</v>
      </c>
      <c r="AC3891" t="s">
        <v>490</v>
      </c>
      <c r="AD3891">
        <v>438.9</v>
      </c>
      <c r="AE3891">
        <v>0</v>
      </c>
      <c r="AF3891" t="str">
        <f t="shared" si="182"/>
        <v>Jan</v>
      </c>
    </row>
    <row r="3892" spans="1:32" x14ac:dyDescent="0.25">
      <c r="A3892" s="1">
        <v>45681</v>
      </c>
      <c r="B3892">
        <v>2078</v>
      </c>
      <c r="C3892">
        <v>1</v>
      </c>
      <c r="D3892">
        <v>1</v>
      </c>
      <c r="E3892">
        <v>2</v>
      </c>
      <c r="F3892">
        <v>5</v>
      </c>
      <c r="G3892">
        <v>2</v>
      </c>
      <c r="H3892">
        <f>VLOOKUP(B3892, patient!A:E, 5, FALSE)</f>
        <v>10</v>
      </c>
      <c r="I3892" t="str">
        <f>VLOOKUP(H3892, city!A:B, 2, FALSE)</f>
        <v>Edinburgh</v>
      </c>
      <c r="J3892" t="str">
        <f>VLOOKUP(E3892, diagnosis!A:B, 2, FALSE)</f>
        <v>Asthma</v>
      </c>
      <c r="K3892" t="str">
        <f>VLOOKUP(D3892, department!A:B, 2, FALSE)</f>
        <v>Cardiology</v>
      </c>
      <c r="L3892" t="str">
        <f>VLOOKUP(C3892, provider!A:B, 2, FALSE)</f>
        <v>Dr. Olu Abisola</v>
      </c>
      <c r="M3892" t="str">
        <f>VLOOKUP(G3892, insurance!A:B, 2, FALSE)</f>
        <v>AXA</v>
      </c>
      <c r="N3892">
        <f>VLOOKUP(B3892, patient!A:D, 4, FALSE)</f>
        <v>33</v>
      </c>
      <c r="O3892" t="str">
        <f>VLOOKUP(B3892, patient!A:C, 3, FALSE)</f>
        <v>Female</v>
      </c>
      <c r="P3892" t="str">
        <f>VLOOKUP(B3892, patient!A:F, 6, FALSE)</f>
        <v>White</v>
      </c>
      <c r="Q3892" t="s">
        <v>492</v>
      </c>
      <c r="R3892">
        <v>283</v>
      </c>
      <c r="S3892">
        <v>39</v>
      </c>
      <c r="U3892" s="1" t="str">
        <f t="shared" si="180"/>
        <v>No</v>
      </c>
      <c r="V3892">
        <v>1</v>
      </c>
      <c r="W3892" t="s">
        <v>494</v>
      </c>
      <c r="X3892" t="s">
        <v>495</v>
      </c>
      <c r="Y3892" t="str">
        <f t="shared" si="181"/>
        <v>Emergency</v>
      </c>
      <c r="Z3892" t="s">
        <v>489</v>
      </c>
      <c r="AA3892" s="1">
        <v>45684</v>
      </c>
      <c r="AB3892" s="1">
        <v>45681</v>
      </c>
      <c r="AC3892" t="s">
        <v>498</v>
      </c>
      <c r="AD3892">
        <v>232.4</v>
      </c>
      <c r="AE3892">
        <v>10</v>
      </c>
      <c r="AF3892" t="str">
        <f t="shared" si="182"/>
        <v>Jan</v>
      </c>
    </row>
    <row r="3893" spans="1:32" x14ac:dyDescent="0.25">
      <c r="A3893" s="1">
        <v>45681</v>
      </c>
      <c r="B3893">
        <v>153</v>
      </c>
      <c r="C3893">
        <v>1</v>
      </c>
      <c r="D3893">
        <v>4</v>
      </c>
      <c r="E3893">
        <v>2</v>
      </c>
      <c r="F3893">
        <v>1</v>
      </c>
      <c r="G3893">
        <v>2</v>
      </c>
      <c r="H3893">
        <f>VLOOKUP(B3893, patient!A:E, 5, FALSE)</f>
        <v>4</v>
      </c>
      <c r="I3893" t="str">
        <f>VLOOKUP(H3893, city!A:B, 2, FALSE)</f>
        <v>Birmingham</v>
      </c>
      <c r="J3893" t="str">
        <f>VLOOKUP(E3893, diagnosis!A:B, 2, FALSE)</f>
        <v>Asthma</v>
      </c>
      <c r="K3893" t="str">
        <f>VLOOKUP(D3893, department!A:B, 2, FALSE)</f>
        <v>Orthopedics</v>
      </c>
      <c r="L3893" t="str">
        <f>VLOOKUP(C3893, provider!A:B, 2, FALSE)</f>
        <v>Dr. Olu Abisola</v>
      </c>
      <c r="M3893" t="str">
        <f>VLOOKUP(G3893, insurance!A:B, 2, FALSE)</f>
        <v>AXA</v>
      </c>
      <c r="N3893">
        <f>VLOOKUP(B3893, patient!A:D, 4, FALSE)</f>
        <v>33</v>
      </c>
      <c r="O3893" t="str">
        <f>VLOOKUP(B3893, patient!A:C, 3, FALSE)</f>
        <v>Male</v>
      </c>
      <c r="P3893" t="str">
        <f>VLOOKUP(B3893, patient!A:F, 6, FALSE)</f>
        <v>Hispanic</v>
      </c>
      <c r="Q3893" t="s">
        <v>486</v>
      </c>
      <c r="R3893">
        <v>101</v>
      </c>
      <c r="S3893">
        <v>54</v>
      </c>
      <c r="U3893" s="1" t="str">
        <f t="shared" si="180"/>
        <v>No</v>
      </c>
      <c r="V3893">
        <v>1</v>
      </c>
      <c r="W3893" t="s">
        <v>492</v>
      </c>
      <c r="X3893" t="s">
        <v>488</v>
      </c>
      <c r="Y3893" t="str">
        <f t="shared" si="181"/>
        <v>Scheduled</v>
      </c>
      <c r="Z3893" t="s">
        <v>497</v>
      </c>
      <c r="AA3893" s="1">
        <v>45689</v>
      </c>
      <c r="AB3893" s="1">
        <v>45681</v>
      </c>
      <c r="AC3893" t="s">
        <v>496</v>
      </c>
      <c r="AD3893">
        <v>143.5</v>
      </c>
      <c r="AE3893">
        <v>50</v>
      </c>
      <c r="AF3893" t="str">
        <f t="shared" si="182"/>
        <v>Jan</v>
      </c>
    </row>
    <row r="3894" spans="1:32" x14ac:dyDescent="0.25">
      <c r="A3894" s="1">
        <v>45681</v>
      </c>
      <c r="B3894">
        <v>739</v>
      </c>
      <c r="C3894">
        <v>1</v>
      </c>
      <c r="D3894">
        <v>1</v>
      </c>
      <c r="E3894">
        <v>2</v>
      </c>
      <c r="F3894">
        <v>3</v>
      </c>
      <c r="G3894">
        <v>1</v>
      </c>
      <c r="H3894">
        <f>VLOOKUP(B3894, patient!A:E, 5, FALSE)</f>
        <v>10</v>
      </c>
      <c r="I3894" t="str">
        <f>VLOOKUP(H3894, city!A:B, 2, FALSE)</f>
        <v>Edinburgh</v>
      </c>
      <c r="J3894" t="str">
        <f>VLOOKUP(E3894, diagnosis!A:B, 2, FALSE)</f>
        <v>Asthma</v>
      </c>
      <c r="K3894" t="str">
        <f>VLOOKUP(D3894, department!A:B, 2, FALSE)</f>
        <v>Cardiology</v>
      </c>
      <c r="L3894" t="str">
        <f>VLOOKUP(C3894, provider!A:B, 2, FALSE)</f>
        <v>Dr. Olu Abisola</v>
      </c>
      <c r="M3894" t="str">
        <f>VLOOKUP(G3894, insurance!A:B, 2, FALSE)</f>
        <v>Aviva</v>
      </c>
      <c r="N3894">
        <f>VLOOKUP(B3894, patient!A:D, 4, FALSE)</f>
        <v>71</v>
      </c>
      <c r="O3894" t="str">
        <f>VLOOKUP(B3894, patient!A:C, 3, FALSE)</f>
        <v>Male</v>
      </c>
      <c r="P3894" t="str">
        <f>VLOOKUP(B3894, patient!A:F, 6, FALSE)</f>
        <v>Black</v>
      </c>
      <c r="Q3894" t="s">
        <v>486</v>
      </c>
      <c r="R3894">
        <v>711</v>
      </c>
      <c r="S3894">
        <v>153</v>
      </c>
      <c r="U3894" s="1" t="str">
        <f t="shared" si="180"/>
        <v>No</v>
      </c>
      <c r="V3894">
        <v>6</v>
      </c>
      <c r="W3894" t="s">
        <v>494</v>
      </c>
      <c r="X3894" t="s">
        <v>488</v>
      </c>
      <c r="Y3894" t="str">
        <f t="shared" si="181"/>
        <v>Scheduled</v>
      </c>
      <c r="Z3894" t="s">
        <v>497</v>
      </c>
      <c r="AA3894" s="1">
        <v>45684</v>
      </c>
      <c r="AB3894" s="1">
        <v>45681</v>
      </c>
      <c r="AC3894" t="s">
        <v>498</v>
      </c>
      <c r="AD3894">
        <v>611.79999999999995</v>
      </c>
      <c r="AE3894">
        <v>10</v>
      </c>
      <c r="AF3894" t="str">
        <f t="shared" si="182"/>
        <v>Jan</v>
      </c>
    </row>
    <row r="3895" spans="1:32" x14ac:dyDescent="0.25">
      <c r="A3895" s="1">
        <v>45681</v>
      </c>
      <c r="B3895">
        <v>4002</v>
      </c>
      <c r="C3895">
        <v>1</v>
      </c>
      <c r="D3895">
        <v>4</v>
      </c>
      <c r="E3895">
        <v>2</v>
      </c>
      <c r="F3895">
        <v>2</v>
      </c>
      <c r="G3895">
        <v>2</v>
      </c>
      <c r="H3895">
        <f>VLOOKUP(B3895, patient!A:E, 5, FALSE)</f>
        <v>4</v>
      </c>
      <c r="I3895" t="str">
        <f>VLOOKUP(H3895, city!A:B, 2, FALSE)</f>
        <v>Birmingham</v>
      </c>
      <c r="J3895" t="str">
        <f>VLOOKUP(E3895, diagnosis!A:B, 2, FALSE)</f>
        <v>Asthma</v>
      </c>
      <c r="K3895" t="str">
        <f>VLOOKUP(D3895, department!A:B, 2, FALSE)</f>
        <v>Orthopedics</v>
      </c>
      <c r="L3895" t="str">
        <f>VLOOKUP(C3895, provider!A:B, 2, FALSE)</f>
        <v>Dr. Olu Abisola</v>
      </c>
      <c r="M3895" t="str">
        <f>VLOOKUP(G3895, insurance!A:B, 2, FALSE)</f>
        <v>AXA</v>
      </c>
      <c r="N3895">
        <f>VLOOKUP(B3895, patient!A:D, 4, FALSE)</f>
        <v>48</v>
      </c>
      <c r="O3895" t="str">
        <f>VLOOKUP(B3895, patient!A:C, 3, FALSE)</f>
        <v>Male</v>
      </c>
      <c r="P3895" t="str">
        <f>VLOOKUP(B3895, patient!A:F, 6, FALSE)</f>
        <v>Asian</v>
      </c>
      <c r="Q3895" t="s">
        <v>491</v>
      </c>
      <c r="R3895">
        <v>862</v>
      </c>
      <c r="S3895">
        <v>110</v>
      </c>
      <c r="U3895" s="1" t="str">
        <f t="shared" si="180"/>
        <v>No</v>
      </c>
      <c r="V3895">
        <v>2</v>
      </c>
      <c r="W3895" t="s">
        <v>492</v>
      </c>
      <c r="X3895" t="s">
        <v>488</v>
      </c>
      <c r="Y3895" t="str">
        <f t="shared" si="181"/>
        <v>Scheduled</v>
      </c>
      <c r="Z3895" t="s">
        <v>489</v>
      </c>
      <c r="AA3895" s="1">
        <v>45683</v>
      </c>
      <c r="AB3895" s="1">
        <v>45681</v>
      </c>
      <c r="AC3895" t="s">
        <v>493</v>
      </c>
      <c r="AD3895">
        <v>701.4</v>
      </c>
      <c r="AE3895">
        <v>30</v>
      </c>
      <c r="AF3895" t="str">
        <f t="shared" si="182"/>
        <v>Jan</v>
      </c>
    </row>
    <row r="3896" spans="1:32" x14ac:dyDescent="0.25">
      <c r="A3896" s="1">
        <v>45681</v>
      </c>
      <c r="B3896">
        <v>4420</v>
      </c>
      <c r="C3896">
        <v>1</v>
      </c>
      <c r="D3896">
        <v>2</v>
      </c>
      <c r="E3896">
        <v>2</v>
      </c>
      <c r="F3896">
        <v>5</v>
      </c>
      <c r="G3896">
        <v>3</v>
      </c>
      <c r="H3896">
        <f>VLOOKUP(B3896, patient!A:E, 5, FALSE)</f>
        <v>10</v>
      </c>
      <c r="I3896" t="str">
        <f>VLOOKUP(H3896, city!A:B, 2, FALSE)</f>
        <v>Edinburgh</v>
      </c>
      <c r="J3896" t="str">
        <f>VLOOKUP(E3896, diagnosis!A:B, 2, FALSE)</f>
        <v>Asthma</v>
      </c>
      <c r="K3896" t="str">
        <f>VLOOKUP(D3896, department!A:B, 2, FALSE)</f>
        <v>General Surgery</v>
      </c>
      <c r="L3896" t="str">
        <f>VLOOKUP(C3896, provider!A:B, 2, FALSE)</f>
        <v>Dr. Olu Abisola</v>
      </c>
      <c r="M3896" t="str">
        <f>VLOOKUP(G3896, insurance!A:B, 2, FALSE)</f>
        <v>Allianz</v>
      </c>
      <c r="N3896">
        <f>VLOOKUP(B3896, patient!A:D, 4, FALSE)</f>
        <v>59</v>
      </c>
      <c r="O3896" t="str">
        <f>VLOOKUP(B3896, patient!A:C, 3, FALSE)</f>
        <v>Female</v>
      </c>
      <c r="P3896" t="str">
        <f>VLOOKUP(B3896, patient!A:F, 6, FALSE)</f>
        <v>White</v>
      </c>
      <c r="Q3896" t="s">
        <v>491</v>
      </c>
      <c r="R3896">
        <v>242</v>
      </c>
      <c r="S3896">
        <v>28</v>
      </c>
      <c r="U3896" s="1" t="str">
        <f t="shared" si="180"/>
        <v>No</v>
      </c>
      <c r="V3896">
        <v>2</v>
      </c>
      <c r="W3896" t="s">
        <v>492</v>
      </c>
      <c r="X3896" t="s">
        <v>495</v>
      </c>
      <c r="Y3896" t="str">
        <f t="shared" si="181"/>
        <v>Emergency</v>
      </c>
      <c r="Z3896" t="s">
        <v>489</v>
      </c>
      <c r="AA3896" s="1">
        <v>45686</v>
      </c>
      <c r="AB3896" s="1">
        <v>45681</v>
      </c>
      <c r="AC3896" t="s">
        <v>498</v>
      </c>
      <c r="AD3896">
        <v>196</v>
      </c>
      <c r="AE3896">
        <v>10</v>
      </c>
      <c r="AF3896" t="str">
        <f t="shared" si="182"/>
        <v>Jan</v>
      </c>
    </row>
    <row r="3897" spans="1:32" x14ac:dyDescent="0.25">
      <c r="A3897" s="1">
        <v>45681</v>
      </c>
      <c r="B3897">
        <v>170</v>
      </c>
      <c r="C3897">
        <v>1</v>
      </c>
      <c r="D3897">
        <v>5</v>
      </c>
      <c r="E3897">
        <v>2</v>
      </c>
      <c r="F3897">
        <v>1</v>
      </c>
      <c r="G3897">
        <v>2</v>
      </c>
      <c r="H3897">
        <f>VLOOKUP(B3897, patient!A:E, 5, FALSE)</f>
        <v>4</v>
      </c>
      <c r="I3897" t="str">
        <f>VLOOKUP(H3897, city!A:B, 2, FALSE)</f>
        <v>Birmingham</v>
      </c>
      <c r="J3897" t="str">
        <f>VLOOKUP(E3897, diagnosis!A:B, 2, FALSE)</f>
        <v>Asthma</v>
      </c>
      <c r="K3897" t="str">
        <f>VLOOKUP(D3897, department!A:B, 2, FALSE)</f>
        <v>Pediatrics</v>
      </c>
      <c r="L3897" t="str">
        <f>VLOOKUP(C3897, provider!A:B, 2, FALSE)</f>
        <v>Dr. Olu Abisola</v>
      </c>
      <c r="M3897" t="str">
        <f>VLOOKUP(G3897, insurance!A:B, 2, FALSE)</f>
        <v>AXA</v>
      </c>
      <c r="N3897">
        <f>VLOOKUP(B3897, patient!A:D, 4, FALSE)</f>
        <v>42</v>
      </c>
      <c r="O3897" t="str">
        <f>VLOOKUP(B3897, patient!A:C, 3, FALSE)</f>
        <v>Female</v>
      </c>
      <c r="P3897" t="str">
        <f>VLOOKUP(B3897, patient!A:F, 6, FALSE)</f>
        <v>White</v>
      </c>
      <c r="Q3897" t="s">
        <v>486</v>
      </c>
      <c r="R3897">
        <v>808</v>
      </c>
      <c r="S3897">
        <v>199</v>
      </c>
      <c r="T3897" s="1">
        <v>45705</v>
      </c>
      <c r="U3897" s="1" t="str">
        <f t="shared" si="180"/>
        <v>Yes</v>
      </c>
      <c r="V3897">
        <v>7</v>
      </c>
      <c r="W3897" t="s">
        <v>494</v>
      </c>
      <c r="X3897" t="s">
        <v>495</v>
      </c>
      <c r="Y3897" t="str">
        <f t="shared" si="181"/>
        <v>Emergency</v>
      </c>
      <c r="Z3897" t="s">
        <v>497</v>
      </c>
      <c r="AC3897" t="s">
        <v>490</v>
      </c>
      <c r="AD3897">
        <v>704.9</v>
      </c>
      <c r="AE3897">
        <v>0</v>
      </c>
      <c r="AF3897" t="str">
        <f t="shared" si="182"/>
        <v>Jan</v>
      </c>
    </row>
    <row r="3898" spans="1:32" x14ac:dyDescent="0.25">
      <c r="A3898" s="1">
        <v>45681</v>
      </c>
      <c r="B3898">
        <v>4236</v>
      </c>
      <c r="C3898">
        <v>1</v>
      </c>
      <c r="D3898">
        <v>2</v>
      </c>
      <c r="E3898">
        <v>2</v>
      </c>
      <c r="F3898">
        <v>5</v>
      </c>
      <c r="G3898">
        <v>3</v>
      </c>
      <c r="H3898">
        <f>VLOOKUP(B3898, patient!A:E, 5, FALSE)</f>
        <v>10</v>
      </c>
      <c r="I3898" t="str">
        <f>VLOOKUP(H3898, city!A:B, 2, FALSE)</f>
        <v>Edinburgh</v>
      </c>
      <c r="J3898" t="str">
        <f>VLOOKUP(E3898, diagnosis!A:B, 2, FALSE)</f>
        <v>Asthma</v>
      </c>
      <c r="K3898" t="str">
        <f>VLOOKUP(D3898, department!A:B, 2, FALSE)</f>
        <v>General Surgery</v>
      </c>
      <c r="L3898" t="str">
        <f>VLOOKUP(C3898, provider!A:B, 2, FALSE)</f>
        <v>Dr. Olu Abisola</v>
      </c>
      <c r="M3898" t="str">
        <f>VLOOKUP(G3898, insurance!A:B, 2, FALSE)</f>
        <v>Allianz</v>
      </c>
      <c r="N3898">
        <f>VLOOKUP(B3898, patient!A:D, 4, FALSE)</f>
        <v>30</v>
      </c>
      <c r="O3898" t="str">
        <f>VLOOKUP(B3898, patient!A:C, 3, FALSE)</f>
        <v>Male</v>
      </c>
      <c r="P3898" t="str">
        <f>VLOOKUP(B3898, patient!A:F, 6, FALSE)</f>
        <v>Asian</v>
      </c>
      <c r="Q3898" t="s">
        <v>486</v>
      </c>
      <c r="R3898">
        <v>182</v>
      </c>
      <c r="S3898">
        <v>175</v>
      </c>
      <c r="T3898" s="1">
        <v>45695</v>
      </c>
      <c r="U3898" s="1" t="str">
        <f t="shared" si="180"/>
        <v>Yes</v>
      </c>
      <c r="V3898">
        <v>9</v>
      </c>
      <c r="W3898" t="s">
        <v>487</v>
      </c>
      <c r="X3898" t="s">
        <v>488</v>
      </c>
      <c r="Y3898" t="str">
        <f t="shared" si="181"/>
        <v>Scheduled</v>
      </c>
      <c r="Z3898" t="s">
        <v>489</v>
      </c>
      <c r="AC3898" t="s">
        <v>490</v>
      </c>
      <c r="AD3898">
        <v>249.9</v>
      </c>
      <c r="AE3898">
        <v>0</v>
      </c>
      <c r="AF3898" t="str">
        <f t="shared" si="182"/>
        <v>Jan</v>
      </c>
    </row>
    <row r="3899" spans="1:32" x14ac:dyDescent="0.25">
      <c r="A3899" s="1">
        <v>45681</v>
      </c>
      <c r="B3899">
        <v>3401</v>
      </c>
      <c r="C3899">
        <v>1</v>
      </c>
      <c r="D3899">
        <v>2</v>
      </c>
      <c r="E3899">
        <v>2</v>
      </c>
      <c r="F3899">
        <v>5</v>
      </c>
      <c r="G3899">
        <v>3</v>
      </c>
      <c r="H3899">
        <f>VLOOKUP(B3899, patient!A:E, 5, FALSE)</f>
        <v>4</v>
      </c>
      <c r="I3899" t="str">
        <f>VLOOKUP(H3899, city!A:B, 2, FALSE)</f>
        <v>Birmingham</v>
      </c>
      <c r="J3899" t="str">
        <f>VLOOKUP(E3899, diagnosis!A:B, 2, FALSE)</f>
        <v>Asthma</v>
      </c>
      <c r="K3899" t="str">
        <f>VLOOKUP(D3899, department!A:B, 2, FALSE)</f>
        <v>General Surgery</v>
      </c>
      <c r="L3899" t="str">
        <f>VLOOKUP(C3899, provider!A:B, 2, FALSE)</f>
        <v>Dr. Olu Abisola</v>
      </c>
      <c r="M3899" t="str">
        <f>VLOOKUP(G3899, insurance!A:B, 2, FALSE)</f>
        <v>Allianz</v>
      </c>
      <c r="N3899">
        <f>VLOOKUP(B3899, patient!A:D, 4, FALSE)</f>
        <v>23</v>
      </c>
      <c r="O3899" t="str">
        <f>VLOOKUP(B3899, patient!A:C, 3, FALSE)</f>
        <v>Female</v>
      </c>
      <c r="P3899" t="str">
        <f>VLOOKUP(B3899, patient!A:F, 6, FALSE)</f>
        <v>Asian</v>
      </c>
      <c r="Q3899" t="s">
        <v>492</v>
      </c>
      <c r="R3899">
        <v>293</v>
      </c>
      <c r="S3899">
        <v>38</v>
      </c>
      <c r="T3899" s="1">
        <v>45692</v>
      </c>
      <c r="U3899" s="1" t="str">
        <f t="shared" si="180"/>
        <v>Yes</v>
      </c>
      <c r="V3899">
        <v>8</v>
      </c>
      <c r="W3899" t="s">
        <v>492</v>
      </c>
      <c r="X3899" t="s">
        <v>488</v>
      </c>
      <c r="Y3899" t="str">
        <f t="shared" si="181"/>
        <v>Scheduled</v>
      </c>
      <c r="Z3899" t="s">
        <v>497</v>
      </c>
      <c r="AC3899" t="s">
        <v>490</v>
      </c>
      <c r="AD3899">
        <v>231.7</v>
      </c>
      <c r="AE3899">
        <v>0</v>
      </c>
      <c r="AF3899" t="str">
        <f t="shared" si="182"/>
        <v>Jan</v>
      </c>
    </row>
    <row r="3900" spans="1:32" x14ac:dyDescent="0.25">
      <c r="A3900" s="1">
        <v>45681</v>
      </c>
      <c r="B3900">
        <v>2246</v>
      </c>
      <c r="C3900">
        <v>1</v>
      </c>
      <c r="D3900">
        <v>4</v>
      </c>
      <c r="E3900">
        <v>2</v>
      </c>
      <c r="F3900">
        <v>3</v>
      </c>
      <c r="G3900">
        <v>1</v>
      </c>
      <c r="H3900">
        <f>VLOOKUP(B3900, patient!A:E, 5, FALSE)</f>
        <v>10</v>
      </c>
      <c r="I3900" t="str">
        <f>VLOOKUP(H3900, city!A:B, 2, FALSE)</f>
        <v>Edinburgh</v>
      </c>
      <c r="J3900" t="str">
        <f>VLOOKUP(E3900, diagnosis!A:B, 2, FALSE)</f>
        <v>Asthma</v>
      </c>
      <c r="K3900" t="str">
        <f>VLOOKUP(D3900, department!A:B, 2, FALSE)</f>
        <v>Orthopedics</v>
      </c>
      <c r="L3900" t="str">
        <f>VLOOKUP(C3900, provider!A:B, 2, FALSE)</f>
        <v>Dr. Olu Abisola</v>
      </c>
      <c r="M3900" t="str">
        <f>VLOOKUP(G3900, insurance!A:B, 2, FALSE)</f>
        <v>Aviva</v>
      </c>
      <c r="N3900">
        <f>VLOOKUP(B3900, patient!A:D, 4, FALSE)</f>
        <v>61</v>
      </c>
      <c r="O3900" t="str">
        <f>VLOOKUP(B3900, patient!A:C, 3, FALSE)</f>
        <v>Male</v>
      </c>
      <c r="P3900" t="str">
        <f>VLOOKUP(B3900, patient!A:F, 6, FALSE)</f>
        <v>Asian</v>
      </c>
      <c r="Q3900" t="s">
        <v>492</v>
      </c>
      <c r="R3900">
        <v>136</v>
      </c>
      <c r="S3900">
        <v>122</v>
      </c>
      <c r="U3900" s="1" t="str">
        <f t="shared" si="180"/>
        <v>No</v>
      </c>
      <c r="V3900">
        <v>2</v>
      </c>
      <c r="W3900" t="s">
        <v>494</v>
      </c>
      <c r="X3900" t="s">
        <v>488</v>
      </c>
      <c r="Y3900" t="str">
        <f t="shared" si="181"/>
        <v>Scheduled</v>
      </c>
      <c r="Z3900" t="s">
        <v>497</v>
      </c>
      <c r="AA3900" s="1">
        <v>45685</v>
      </c>
      <c r="AB3900" s="1">
        <v>45681</v>
      </c>
      <c r="AC3900" t="s">
        <v>498</v>
      </c>
      <c r="AD3900">
        <v>187.6</v>
      </c>
      <c r="AE3900">
        <v>10</v>
      </c>
      <c r="AF3900" t="str">
        <f t="shared" si="182"/>
        <v>Jan</v>
      </c>
    </row>
    <row r="3901" spans="1:32" x14ac:dyDescent="0.25">
      <c r="A3901" s="1">
        <v>45681</v>
      </c>
      <c r="B3901">
        <v>19</v>
      </c>
      <c r="C3901">
        <v>1</v>
      </c>
      <c r="D3901">
        <v>3</v>
      </c>
      <c r="E3901">
        <v>2</v>
      </c>
      <c r="F3901">
        <v>5</v>
      </c>
      <c r="G3901">
        <v>3</v>
      </c>
      <c r="H3901">
        <f>VLOOKUP(B3901, patient!A:E, 5, FALSE)</f>
        <v>4</v>
      </c>
      <c r="I3901" t="str">
        <f>VLOOKUP(H3901, city!A:B, 2, FALSE)</f>
        <v>Birmingham</v>
      </c>
      <c r="J3901" t="str">
        <f>VLOOKUP(E3901, diagnosis!A:B, 2, FALSE)</f>
        <v>Asthma</v>
      </c>
      <c r="K3901" t="str">
        <f>VLOOKUP(D3901, department!A:B, 2, FALSE)</f>
        <v>Neurology</v>
      </c>
      <c r="L3901" t="str">
        <f>VLOOKUP(C3901, provider!A:B, 2, FALSE)</f>
        <v>Dr. Olu Abisola</v>
      </c>
      <c r="M3901" t="str">
        <f>VLOOKUP(G3901, insurance!A:B, 2, FALSE)</f>
        <v>Allianz</v>
      </c>
      <c r="N3901">
        <f>VLOOKUP(B3901, patient!A:D, 4, FALSE)</f>
        <v>26</v>
      </c>
      <c r="O3901" t="str">
        <f>VLOOKUP(B3901, patient!A:C, 3, FALSE)</f>
        <v>Female</v>
      </c>
      <c r="P3901" t="str">
        <f>VLOOKUP(B3901, patient!A:F, 6, FALSE)</f>
        <v>Asian</v>
      </c>
      <c r="Q3901" t="s">
        <v>492</v>
      </c>
      <c r="R3901">
        <v>963</v>
      </c>
      <c r="S3901">
        <v>104</v>
      </c>
      <c r="T3901" s="1">
        <v>45709</v>
      </c>
      <c r="U3901" s="1" t="str">
        <f t="shared" si="180"/>
        <v>Yes</v>
      </c>
      <c r="V3901">
        <v>7</v>
      </c>
      <c r="W3901" t="s">
        <v>487</v>
      </c>
      <c r="X3901" t="s">
        <v>488</v>
      </c>
      <c r="Y3901" t="str">
        <f t="shared" si="181"/>
        <v>Scheduled</v>
      </c>
      <c r="Z3901" t="s">
        <v>497</v>
      </c>
      <c r="AC3901" t="s">
        <v>490</v>
      </c>
      <c r="AD3901">
        <v>746.9</v>
      </c>
      <c r="AE3901">
        <v>0</v>
      </c>
      <c r="AF3901" t="str">
        <f t="shared" si="182"/>
        <v>Jan</v>
      </c>
    </row>
    <row r="3902" spans="1:32" x14ac:dyDescent="0.25">
      <c r="A3902" s="1">
        <v>45682</v>
      </c>
      <c r="B3902">
        <v>4937</v>
      </c>
      <c r="C3902">
        <v>1</v>
      </c>
      <c r="D3902">
        <v>5</v>
      </c>
      <c r="E3902">
        <v>2</v>
      </c>
      <c r="F3902">
        <v>4</v>
      </c>
      <c r="G3902">
        <v>2</v>
      </c>
      <c r="H3902">
        <f>VLOOKUP(B3902, patient!A:E, 5, FALSE)</f>
        <v>10</v>
      </c>
      <c r="I3902" t="str">
        <f>VLOOKUP(H3902, city!A:B, 2, FALSE)</f>
        <v>Edinburgh</v>
      </c>
      <c r="J3902" t="str">
        <f>VLOOKUP(E3902, diagnosis!A:B, 2, FALSE)</f>
        <v>Asthma</v>
      </c>
      <c r="K3902" t="str">
        <f>VLOOKUP(D3902, department!A:B, 2, FALSE)</f>
        <v>Pediatrics</v>
      </c>
      <c r="L3902" t="str">
        <f>VLOOKUP(C3902, provider!A:B, 2, FALSE)</f>
        <v>Dr. Olu Abisola</v>
      </c>
      <c r="M3902" t="str">
        <f>VLOOKUP(G3902, insurance!A:B, 2, FALSE)</f>
        <v>AXA</v>
      </c>
      <c r="N3902">
        <f>VLOOKUP(B3902, patient!A:D, 4, FALSE)</f>
        <v>62</v>
      </c>
      <c r="O3902" t="str">
        <f>VLOOKUP(B3902, patient!A:C, 3, FALSE)</f>
        <v>Female</v>
      </c>
      <c r="P3902" t="str">
        <f>VLOOKUP(B3902, patient!A:F, 6, FALSE)</f>
        <v>Other</v>
      </c>
      <c r="Q3902" t="s">
        <v>486</v>
      </c>
      <c r="R3902">
        <v>70</v>
      </c>
      <c r="S3902">
        <v>82</v>
      </c>
      <c r="U3902" s="1" t="str">
        <f t="shared" si="180"/>
        <v>No</v>
      </c>
      <c r="V3902">
        <v>5</v>
      </c>
      <c r="W3902" t="s">
        <v>492</v>
      </c>
      <c r="X3902" t="s">
        <v>488</v>
      </c>
      <c r="Y3902" t="str">
        <f t="shared" si="181"/>
        <v>Scheduled</v>
      </c>
      <c r="Z3902" t="s">
        <v>497</v>
      </c>
      <c r="AA3902" s="1">
        <v>45687</v>
      </c>
      <c r="AB3902" s="1">
        <v>45682</v>
      </c>
      <c r="AC3902" t="s">
        <v>493</v>
      </c>
      <c r="AD3902">
        <v>127.4</v>
      </c>
      <c r="AE3902">
        <v>30</v>
      </c>
      <c r="AF3902" t="str">
        <f t="shared" si="182"/>
        <v>Jan</v>
      </c>
    </row>
    <row r="3903" spans="1:32" x14ac:dyDescent="0.25">
      <c r="A3903" s="1">
        <v>45682</v>
      </c>
      <c r="B3903">
        <v>3756</v>
      </c>
      <c r="C3903">
        <v>1</v>
      </c>
      <c r="D3903">
        <v>2</v>
      </c>
      <c r="E3903">
        <v>2</v>
      </c>
      <c r="F3903">
        <v>5</v>
      </c>
      <c r="G3903">
        <v>2</v>
      </c>
      <c r="H3903">
        <f>VLOOKUP(B3903, patient!A:E, 5, FALSE)</f>
        <v>4</v>
      </c>
      <c r="I3903" t="str">
        <f>VLOOKUP(H3903, city!A:B, 2, FALSE)</f>
        <v>Birmingham</v>
      </c>
      <c r="J3903" t="str">
        <f>VLOOKUP(E3903, diagnosis!A:B, 2, FALSE)</f>
        <v>Asthma</v>
      </c>
      <c r="K3903" t="str">
        <f>VLOOKUP(D3903, department!A:B, 2, FALSE)</f>
        <v>General Surgery</v>
      </c>
      <c r="L3903" t="str">
        <f>VLOOKUP(C3903, provider!A:B, 2, FALSE)</f>
        <v>Dr. Olu Abisola</v>
      </c>
      <c r="M3903" t="str">
        <f>VLOOKUP(G3903, insurance!A:B, 2, FALSE)</f>
        <v>AXA</v>
      </c>
      <c r="N3903">
        <f>VLOOKUP(B3903, patient!A:D, 4, FALSE)</f>
        <v>53</v>
      </c>
      <c r="O3903" t="str">
        <f>VLOOKUP(B3903, patient!A:C, 3, FALSE)</f>
        <v>Male</v>
      </c>
      <c r="P3903" t="str">
        <f>VLOOKUP(B3903, patient!A:F, 6, FALSE)</f>
        <v>Hispanic</v>
      </c>
      <c r="Q3903" t="s">
        <v>491</v>
      </c>
      <c r="R3903">
        <v>494</v>
      </c>
      <c r="S3903">
        <v>114</v>
      </c>
      <c r="T3903" s="1">
        <v>45696</v>
      </c>
      <c r="U3903" s="1" t="str">
        <f t="shared" si="180"/>
        <v>Yes</v>
      </c>
      <c r="V3903">
        <v>10</v>
      </c>
      <c r="W3903" t="s">
        <v>487</v>
      </c>
      <c r="X3903" t="s">
        <v>495</v>
      </c>
      <c r="Y3903" t="str">
        <f t="shared" si="181"/>
        <v>Emergency</v>
      </c>
      <c r="Z3903" t="s">
        <v>489</v>
      </c>
      <c r="AC3903" t="s">
        <v>490</v>
      </c>
      <c r="AD3903">
        <v>425.6</v>
      </c>
      <c r="AE3903">
        <v>0</v>
      </c>
      <c r="AF3903" t="str">
        <f t="shared" si="182"/>
        <v>Jan</v>
      </c>
    </row>
    <row r="3904" spans="1:32" x14ac:dyDescent="0.25">
      <c r="A3904" s="1">
        <v>45682</v>
      </c>
      <c r="B3904">
        <v>2032</v>
      </c>
      <c r="C3904">
        <v>1</v>
      </c>
      <c r="D3904">
        <v>1</v>
      </c>
      <c r="E3904">
        <v>2</v>
      </c>
      <c r="F3904">
        <v>3</v>
      </c>
      <c r="G3904">
        <v>2</v>
      </c>
      <c r="H3904">
        <f>VLOOKUP(B3904, patient!A:E, 5, FALSE)</f>
        <v>10</v>
      </c>
      <c r="I3904" t="str">
        <f>VLOOKUP(H3904, city!A:B, 2, FALSE)</f>
        <v>Edinburgh</v>
      </c>
      <c r="J3904" t="str">
        <f>VLOOKUP(E3904, diagnosis!A:B, 2, FALSE)</f>
        <v>Asthma</v>
      </c>
      <c r="K3904" t="str">
        <f>VLOOKUP(D3904, department!A:B, 2, FALSE)</f>
        <v>Cardiology</v>
      </c>
      <c r="L3904" t="str">
        <f>VLOOKUP(C3904, provider!A:B, 2, FALSE)</f>
        <v>Dr. Olu Abisola</v>
      </c>
      <c r="M3904" t="str">
        <f>VLOOKUP(G3904, insurance!A:B, 2, FALSE)</f>
        <v>AXA</v>
      </c>
      <c r="N3904">
        <f>VLOOKUP(B3904, patient!A:D, 4, FALSE)</f>
        <v>73</v>
      </c>
      <c r="O3904" t="str">
        <f>VLOOKUP(B3904, patient!A:C, 3, FALSE)</f>
        <v>Male</v>
      </c>
      <c r="P3904" t="str">
        <f>VLOOKUP(B3904, patient!A:F, 6, FALSE)</f>
        <v>Asian</v>
      </c>
      <c r="Q3904" t="s">
        <v>492</v>
      </c>
      <c r="R3904">
        <v>227</v>
      </c>
      <c r="S3904">
        <v>154</v>
      </c>
      <c r="T3904" s="1">
        <v>45694</v>
      </c>
      <c r="U3904" s="1" t="str">
        <f t="shared" si="180"/>
        <v>Yes</v>
      </c>
      <c r="V3904">
        <v>4</v>
      </c>
      <c r="W3904" t="s">
        <v>494</v>
      </c>
      <c r="X3904" t="s">
        <v>495</v>
      </c>
      <c r="Y3904" t="str">
        <f t="shared" si="181"/>
        <v>Emergency</v>
      </c>
      <c r="Z3904" t="s">
        <v>489</v>
      </c>
      <c r="AC3904" t="s">
        <v>490</v>
      </c>
      <c r="AD3904">
        <v>266.7</v>
      </c>
      <c r="AE3904">
        <v>0</v>
      </c>
      <c r="AF3904" t="str">
        <f t="shared" si="182"/>
        <v>Jan</v>
      </c>
    </row>
    <row r="3905" spans="1:32" x14ac:dyDescent="0.25">
      <c r="A3905" s="1">
        <v>45682</v>
      </c>
      <c r="B3905">
        <v>4932</v>
      </c>
      <c r="C3905">
        <v>1</v>
      </c>
      <c r="D3905">
        <v>5</v>
      </c>
      <c r="E3905">
        <v>2</v>
      </c>
      <c r="F3905">
        <v>3</v>
      </c>
      <c r="G3905">
        <v>2</v>
      </c>
      <c r="H3905">
        <f>VLOOKUP(B3905, patient!A:E, 5, FALSE)</f>
        <v>4</v>
      </c>
      <c r="I3905" t="str">
        <f>VLOOKUP(H3905, city!A:B, 2, FALSE)</f>
        <v>Birmingham</v>
      </c>
      <c r="J3905" t="str">
        <f>VLOOKUP(E3905, diagnosis!A:B, 2, FALSE)</f>
        <v>Asthma</v>
      </c>
      <c r="K3905" t="str">
        <f>VLOOKUP(D3905, department!A:B, 2, FALSE)</f>
        <v>Pediatrics</v>
      </c>
      <c r="L3905" t="str">
        <f>VLOOKUP(C3905, provider!A:B, 2, FALSE)</f>
        <v>Dr. Olu Abisola</v>
      </c>
      <c r="M3905" t="str">
        <f>VLOOKUP(G3905, insurance!A:B, 2, FALSE)</f>
        <v>AXA</v>
      </c>
      <c r="N3905">
        <f>VLOOKUP(B3905, patient!A:D, 4, FALSE)</f>
        <v>60</v>
      </c>
      <c r="O3905" t="str">
        <f>VLOOKUP(B3905, patient!A:C, 3, FALSE)</f>
        <v>Male</v>
      </c>
      <c r="P3905" t="str">
        <f>VLOOKUP(B3905, patient!A:F, 6, FALSE)</f>
        <v>Other</v>
      </c>
      <c r="Q3905" t="s">
        <v>492</v>
      </c>
      <c r="R3905">
        <v>515</v>
      </c>
      <c r="S3905">
        <v>56</v>
      </c>
      <c r="T3905" s="1">
        <v>45698</v>
      </c>
      <c r="U3905" s="1" t="str">
        <f t="shared" si="180"/>
        <v>Yes</v>
      </c>
      <c r="V3905">
        <v>10</v>
      </c>
      <c r="W3905" t="s">
        <v>487</v>
      </c>
      <c r="X3905" t="s">
        <v>495</v>
      </c>
      <c r="Y3905" t="str">
        <f t="shared" si="181"/>
        <v>Emergency</v>
      </c>
      <c r="Z3905" t="s">
        <v>489</v>
      </c>
      <c r="AC3905" t="s">
        <v>490</v>
      </c>
      <c r="AD3905">
        <v>399.7</v>
      </c>
      <c r="AE3905">
        <v>0</v>
      </c>
      <c r="AF3905" t="str">
        <f t="shared" si="182"/>
        <v>Jan</v>
      </c>
    </row>
    <row r="3906" spans="1:32" x14ac:dyDescent="0.25">
      <c r="A3906" s="1">
        <v>45682</v>
      </c>
      <c r="B3906">
        <v>3844</v>
      </c>
      <c r="C3906">
        <v>1</v>
      </c>
      <c r="D3906">
        <v>3</v>
      </c>
      <c r="E3906">
        <v>2</v>
      </c>
      <c r="F3906">
        <v>2</v>
      </c>
      <c r="G3906">
        <v>2</v>
      </c>
      <c r="H3906">
        <f>VLOOKUP(B3906, patient!A:E, 5, FALSE)</f>
        <v>10</v>
      </c>
      <c r="I3906" t="str">
        <f>VLOOKUP(H3906, city!A:B, 2, FALSE)</f>
        <v>Edinburgh</v>
      </c>
      <c r="J3906" t="str">
        <f>VLOOKUP(E3906, diagnosis!A:B, 2, FALSE)</f>
        <v>Asthma</v>
      </c>
      <c r="K3906" t="str">
        <f>VLOOKUP(D3906, department!A:B, 2, FALSE)</f>
        <v>Neurology</v>
      </c>
      <c r="L3906" t="str">
        <f>VLOOKUP(C3906, provider!A:B, 2, FALSE)</f>
        <v>Dr. Olu Abisola</v>
      </c>
      <c r="M3906" t="str">
        <f>VLOOKUP(G3906, insurance!A:B, 2, FALSE)</f>
        <v>AXA</v>
      </c>
      <c r="N3906">
        <f>VLOOKUP(B3906, patient!A:D, 4, FALSE)</f>
        <v>37</v>
      </c>
      <c r="O3906" t="str">
        <f>VLOOKUP(B3906, patient!A:C, 3, FALSE)</f>
        <v>Male</v>
      </c>
      <c r="P3906" t="str">
        <f>VLOOKUP(B3906, patient!A:F, 6, FALSE)</f>
        <v>Black</v>
      </c>
      <c r="Q3906" t="s">
        <v>486</v>
      </c>
      <c r="R3906">
        <v>956</v>
      </c>
      <c r="S3906">
        <v>108</v>
      </c>
      <c r="T3906" s="1">
        <v>45691</v>
      </c>
      <c r="U3906" s="1" t="str">
        <f t="shared" si="180"/>
        <v>Yes</v>
      </c>
      <c r="V3906">
        <v>4</v>
      </c>
      <c r="W3906" t="s">
        <v>487</v>
      </c>
      <c r="X3906" t="s">
        <v>495</v>
      </c>
      <c r="Y3906" t="str">
        <f t="shared" si="181"/>
        <v>Emergency</v>
      </c>
      <c r="Z3906" t="s">
        <v>497</v>
      </c>
      <c r="AC3906" t="s">
        <v>490</v>
      </c>
      <c r="AD3906">
        <v>744.8</v>
      </c>
      <c r="AE3906">
        <v>0</v>
      </c>
      <c r="AF3906" t="str">
        <f t="shared" si="182"/>
        <v>Jan</v>
      </c>
    </row>
    <row r="3907" spans="1:32" x14ac:dyDescent="0.25">
      <c r="A3907" s="1">
        <v>45682</v>
      </c>
      <c r="B3907">
        <v>4874</v>
      </c>
      <c r="C3907">
        <v>1</v>
      </c>
      <c r="D3907">
        <v>5</v>
      </c>
      <c r="E3907">
        <v>2</v>
      </c>
      <c r="F3907">
        <v>2</v>
      </c>
      <c r="G3907">
        <v>3</v>
      </c>
      <c r="H3907">
        <f>VLOOKUP(B3907, patient!A:E, 5, FALSE)</f>
        <v>4</v>
      </c>
      <c r="I3907" t="str">
        <f>VLOOKUP(H3907, city!A:B, 2, FALSE)</f>
        <v>Birmingham</v>
      </c>
      <c r="J3907" t="str">
        <f>VLOOKUP(E3907, diagnosis!A:B, 2, FALSE)</f>
        <v>Asthma</v>
      </c>
      <c r="K3907" t="str">
        <f>VLOOKUP(D3907, department!A:B, 2, FALSE)</f>
        <v>Pediatrics</v>
      </c>
      <c r="L3907" t="str">
        <f>VLOOKUP(C3907, provider!A:B, 2, FALSE)</f>
        <v>Dr. Olu Abisola</v>
      </c>
      <c r="M3907" t="str">
        <f>VLOOKUP(G3907, insurance!A:B, 2, FALSE)</f>
        <v>Allianz</v>
      </c>
      <c r="N3907">
        <f>VLOOKUP(B3907, patient!A:D, 4, FALSE)</f>
        <v>35</v>
      </c>
      <c r="O3907" t="str">
        <f>VLOOKUP(B3907, patient!A:C, 3, FALSE)</f>
        <v>Male</v>
      </c>
      <c r="P3907" t="str">
        <f>VLOOKUP(B3907, patient!A:F, 6, FALSE)</f>
        <v>White</v>
      </c>
      <c r="Q3907" t="s">
        <v>492</v>
      </c>
      <c r="R3907">
        <v>731</v>
      </c>
      <c r="S3907">
        <v>111</v>
      </c>
      <c r="T3907" s="1">
        <v>45701</v>
      </c>
      <c r="U3907" s="1" t="str">
        <f t="shared" ref="U3907:U3970" si="183">IF(T3907&lt;&gt;"", "Yes", "No")</f>
        <v>Yes</v>
      </c>
      <c r="V3907">
        <v>4</v>
      </c>
      <c r="W3907" t="s">
        <v>492</v>
      </c>
      <c r="X3907" t="s">
        <v>495</v>
      </c>
      <c r="Y3907" t="str">
        <f t="shared" ref="Y3907:Y3970" si="184">IF(TRIM(X3907)="yes", "Emergency", "Scheduled")</f>
        <v>Emergency</v>
      </c>
      <c r="Z3907" t="s">
        <v>489</v>
      </c>
      <c r="AC3907" t="s">
        <v>490</v>
      </c>
      <c r="AD3907">
        <v>589.4</v>
      </c>
      <c r="AE3907">
        <v>0</v>
      </c>
      <c r="AF3907" t="str">
        <f t="shared" ref="AF3907:AF3970" si="185">TEXT(A3907, "mmm")</f>
        <v>Jan</v>
      </c>
    </row>
    <row r="3908" spans="1:32" x14ac:dyDescent="0.25">
      <c r="A3908" s="1">
        <v>45682</v>
      </c>
      <c r="B3908">
        <v>2278</v>
      </c>
      <c r="C3908">
        <v>1</v>
      </c>
      <c r="D3908">
        <v>2</v>
      </c>
      <c r="E3908">
        <v>2</v>
      </c>
      <c r="F3908">
        <v>5</v>
      </c>
      <c r="G3908">
        <v>1</v>
      </c>
      <c r="H3908">
        <f>VLOOKUP(B3908, patient!A:E, 5, FALSE)</f>
        <v>10</v>
      </c>
      <c r="I3908" t="str">
        <f>VLOOKUP(H3908, city!A:B, 2, FALSE)</f>
        <v>Edinburgh</v>
      </c>
      <c r="J3908" t="str">
        <f>VLOOKUP(E3908, diagnosis!A:B, 2, FALSE)</f>
        <v>Asthma</v>
      </c>
      <c r="K3908" t="str">
        <f>VLOOKUP(D3908, department!A:B, 2, FALSE)</f>
        <v>General Surgery</v>
      </c>
      <c r="L3908" t="str">
        <f>VLOOKUP(C3908, provider!A:B, 2, FALSE)</f>
        <v>Dr. Olu Abisola</v>
      </c>
      <c r="M3908" t="str">
        <f>VLOOKUP(G3908, insurance!A:B, 2, FALSE)</f>
        <v>Aviva</v>
      </c>
      <c r="N3908">
        <f>VLOOKUP(B3908, patient!A:D, 4, FALSE)</f>
        <v>75</v>
      </c>
      <c r="O3908" t="str">
        <f>VLOOKUP(B3908, patient!A:C, 3, FALSE)</f>
        <v>Female</v>
      </c>
      <c r="P3908" t="str">
        <f>VLOOKUP(B3908, patient!A:F, 6, FALSE)</f>
        <v>Black</v>
      </c>
      <c r="Q3908" t="s">
        <v>486</v>
      </c>
      <c r="R3908">
        <v>214</v>
      </c>
      <c r="S3908">
        <v>55</v>
      </c>
      <c r="T3908" s="1">
        <v>45695</v>
      </c>
      <c r="U3908" s="1" t="str">
        <f t="shared" si="183"/>
        <v>Yes</v>
      </c>
      <c r="V3908">
        <v>9</v>
      </c>
      <c r="W3908" t="s">
        <v>492</v>
      </c>
      <c r="X3908" t="s">
        <v>495</v>
      </c>
      <c r="Y3908" t="str">
        <f t="shared" si="184"/>
        <v>Emergency</v>
      </c>
      <c r="Z3908" t="s">
        <v>497</v>
      </c>
      <c r="AC3908" t="s">
        <v>490</v>
      </c>
      <c r="AD3908">
        <v>188.3</v>
      </c>
      <c r="AE3908">
        <v>0</v>
      </c>
      <c r="AF3908" t="str">
        <f t="shared" si="185"/>
        <v>Jan</v>
      </c>
    </row>
    <row r="3909" spans="1:32" x14ac:dyDescent="0.25">
      <c r="A3909" s="1">
        <v>45682</v>
      </c>
      <c r="B3909">
        <v>1185</v>
      </c>
      <c r="C3909">
        <v>1</v>
      </c>
      <c r="D3909">
        <v>1</v>
      </c>
      <c r="E3909">
        <v>2</v>
      </c>
      <c r="F3909">
        <v>4</v>
      </c>
      <c r="G3909">
        <v>1</v>
      </c>
      <c r="H3909">
        <f>VLOOKUP(B3909, patient!A:E, 5, FALSE)</f>
        <v>4</v>
      </c>
      <c r="I3909" t="str">
        <f>VLOOKUP(H3909, city!A:B, 2, FALSE)</f>
        <v>Birmingham</v>
      </c>
      <c r="J3909" t="str">
        <f>VLOOKUP(E3909, diagnosis!A:B, 2, FALSE)</f>
        <v>Asthma</v>
      </c>
      <c r="K3909" t="str">
        <f>VLOOKUP(D3909, department!A:B, 2, FALSE)</f>
        <v>Cardiology</v>
      </c>
      <c r="L3909" t="str">
        <f>VLOOKUP(C3909, provider!A:B, 2, FALSE)</f>
        <v>Dr. Olu Abisola</v>
      </c>
      <c r="M3909" t="str">
        <f>VLOOKUP(G3909, insurance!A:B, 2, FALSE)</f>
        <v>Aviva</v>
      </c>
      <c r="N3909">
        <f>VLOOKUP(B3909, patient!A:D, 4, FALSE)</f>
        <v>60</v>
      </c>
      <c r="O3909" t="str">
        <f>VLOOKUP(B3909, patient!A:C, 3, FALSE)</f>
        <v>Female</v>
      </c>
      <c r="P3909" t="str">
        <f>VLOOKUP(B3909, patient!A:F, 6, FALSE)</f>
        <v>Black</v>
      </c>
      <c r="Q3909" t="s">
        <v>491</v>
      </c>
      <c r="R3909">
        <v>810</v>
      </c>
      <c r="S3909">
        <v>36</v>
      </c>
      <c r="U3909" s="1" t="str">
        <f t="shared" si="183"/>
        <v>No</v>
      </c>
      <c r="V3909">
        <v>7</v>
      </c>
      <c r="W3909" t="s">
        <v>494</v>
      </c>
      <c r="X3909" t="s">
        <v>495</v>
      </c>
      <c r="Y3909" t="str">
        <f t="shared" si="184"/>
        <v>Emergency</v>
      </c>
      <c r="Z3909" t="s">
        <v>497</v>
      </c>
      <c r="AA3909" s="1">
        <v>45688</v>
      </c>
      <c r="AB3909" s="1">
        <v>45682</v>
      </c>
      <c r="AC3909" t="s">
        <v>498</v>
      </c>
      <c r="AD3909">
        <v>599.20000000000005</v>
      </c>
      <c r="AE3909">
        <v>10</v>
      </c>
      <c r="AF3909" t="str">
        <f t="shared" si="185"/>
        <v>Jan</v>
      </c>
    </row>
    <row r="3910" spans="1:32" x14ac:dyDescent="0.25">
      <c r="A3910" s="1">
        <v>45682</v>
      </c>
      <c r="B3910">
        <v>4058</v>
      </c>
      <c r="C3910">
        <v>1</v>
      </c>
      <c r="D3910">
        <v>2</v>
      </c>
      <c r="E3910">
        <v>2</v>
      </c>
      <c r="F3910">
        <v>5</v>
      </c>
      <c r="G3910">
        <v>2</v>
      </c>
      <c r="H3910">
        <f>VLOOKUP(B3910, patient!A:E, 5, FALSE)</f>
        <v>10</v>
      </c>
      <c r="I3910" t="str">
        <f>VLOOKUP(H3910, city!A:B, 2, FALSE)</f>
        <v>Edinburgh</v>
      </c>
      <c r="J3910" t="str">
        <f>VLOOKUP(E3910, diagnosis!A:B, 2, FALSE)</f>
        <v>Asthma</v>
      </c>
      <c r="K3910" t="str">
        <f>VLOOKUP(D3910, department!A:B, 2, FALSE)</f>
        <v>General Surgery</v>
      </c>
      <c r="L3910" t="str">
        <f>VLOOKUP(C3910, provider!A:B, 2, FALSE)</f>
        <v>Dr. Olu Abisola</v>
      </c>
      <c r="M3910" t="str">
        <f>VLOOKUP(G3910, insurance!A:B, 2, FALSE)</f>
        <v>AXA</v>
      </c>
      <c r="N3910">
        <f>VLOOKUP(B3910, patient!A:D, 4, FALSE)</f>
        <v>74</v>
      </c>
      <c r="O3910" t="str">
        <f>VLOOKUP(B3910, patient!A:C, 3, FALSE)</f>
        <v>Male</v>
      </c>
      <c r="P3910" t="str">
        <f>VLOOKUP(B3910, patient!A:F, 6, FALSE)</f>
        <v>Other</v>
      </c>
      <c r="Q3910" t="s">
        <v>492</v>
      </c>
      <c r="R3910">
        <v>178</v>
      </c>
      <c r="S3910">
        <v>109</v>
      </c>
      <c r="U3910" s="1" t="str">
        <f t="shared" si="183"/>
        <v>No</v>
      </c>
      <c r="V3910">
        <v>7</v>
      </c>
      <c r="W3910" t="s">
        <v>492</v>
      </c>
      <c r="X3910" t="s">
        <v>495</v>
      </c>
      <c r="Y3910" t="str">
        <f t="shared" si="184"/>
        <v>Emergency</v>
      </c>
      <c r="Z3910" t="s">
        <v>489</v>
      </c>
      <c r="AA3910" s="1">
        <v>45685</v>
      </c>
      <c r="AB3910" s="1">
        <v>45682</v>
      </c>
      <c r="AC3910" t="s">
        <v>496</v>
      </c>
      <c r="AD3910">
        <v>235.9</v>
      </c>
      <c r="AE3910">
        <v>50</v>
      </c>
      <c r="AF3910" t="str">
        <f t="shared" si="185"/>
        <v>Jan</v>
      </c>
    </row>
    <row r="3911" spans="1:32" x14ac:dyDescent="0.25">
      <c r="A3911" s="1">
        <v>45682</v>
      </c>
      <c r="B3911">
        <v>3168</v>
      </c>
      <c r="C3911">
        <v>1</v>
      </c>
      <c r="D3911">
        <v>3</v>
      </c>
      <c r="E3911">
        <v>2</v>
      </c>
      <c r="F3911">
        <v>2</v>
      </c>
      <c r="G3911">
        <v>3</v>
      </c>
      <c r="H3911">
        <f>VLOOKUP(B3911, patient!A:E, 5, FALSE)</f>
        <v>4</v>
      </c>
      <c r="I3911" t="str">
        <f>VLOOKUP(H3911, city!A:B, 2, FALSE)</f>
        <v>Birmingham</v>
      </c>
      <c r="J3911" t="str">
        <f>VLOOKUP(E3911, diagnosis!A:B, 2, FALSE)</f>
        <v>Asthma</v>
      </c>
      <c r="K3911" t="str">
        <f>VLOOKUP(D3911, department!A:B, 2, FALSE)</f>
        <v>Neurology</v>
      </c>
      <c r="L3911" t="str">
        <f>VLOOKUP(C3911, provider!A:B, 2, FALSE)</f>
        <v>Dr. Olu Abisola</v>
      </c>
      <c r="M3911" t="str">
        <f>VLOOKUP(G3911, insurance!A:B, 2, FALSE)</f>
        <v>Allianz</v>
      </c>
      <c r="N3911">
        <f>VLOOKUP(B3911, patient!A:D, 4, FALSE)</f>
        <v>38</v>
      </c>
      <c r="O3911" t="str">
        <f>VLOOKUP(B3911, patient!A:C, 3, FALSE)</f>
        <v>Male</v>
      </c>
      <c r="P3911" t="str">
        <f>VLOOKUP(B3911, patient!A:F, 6, FALSE)</f>
        <v>Other</v>
      </c>
      <c r="Q3911" t="s">
        <v>492</v>
      </c>
      <c r="R3911">
        <v>549</v>
      </c>
      <c r="S3911">
        <v>111</v>
      </c>
      <c r="U3911" s="1" t="str">
        <f t="shared" si="183"/>
        <v>No</v>
      </c>
      <c r="V3911">
        <v>4</v>
      </c>
      <c r="W3911" t="s">
        <v>487</v>
      </c>
      <c r="X3911" t="s">
        <v>495</v>
      </c>
      <c r="Y3911" t="str">
        <f t="shared" si="184"/>
        <v>Emergency</v>
      </c>
      <c r="Z3911" t="s">
        <v>497</v>
      </c>
      <c r="AA3911" s="1">
        <v>45683</v>
      </c>
      <c r="AB3911" s="1">
        <v>45682</v>
      </c>
      <c r="AC3911" t="s">
        <v>498</v>
      </c>
      <c r="AD3911">
        <v>469</v>
      </c>
      <c r="AE3911">
        <v>10</v>
      </c>
      <c r="AF3911" t="str">
        <f t="shared" si="185"/>
        <v>Jan</v>
      </c>
    </row>
    <row r="3912" spans="1:32" x14ac:dyDescent="0.25">
      <c r="A3912" s="1">
        <v>45683</v>
      </c>
      <c r="B3912">
        <v>513</v>
      </c>
      <c r="C3912">
        <v>1</v>
      </c>
      <c r="D3912">
        <v>3</v>
      </c>
      <c r="E3912">
        <v>2</v>
      </c>
      <c r="F3912">
        <v>1</v>
      </c>
      <c r="G3912">
        <v>1</v>
      </c>
      <c r="H3912">
        <f>VLOOKUP(B3912, patient!A:E, 5, FALSE)</f>
        <v>10</v>
      </c>
      <c r="I3912" t="str">
        <f>VLOOKUP(H3912, city!A:B, 2, FALSE)</f>
        <v>Edinburgh</v>
      </c>
      <c r="J3912" t="str">
        <f>VLOOKUP(E3912, diagnosis!A:B, 2, FALSE)</f>
        <v>Asthma</v>
      </c>
      <c r="K3912" t="str">
        <f>VLOOKUP(D3912, department!A:B, 2, FALSE)</f>
        <v>Neurology</v>
      </c>
      <c r="L3912" t="str">
        <f>VLOOKUP(C3912, provider!A:B, 2, FALSE)</f>
        <v>Dr. Olu Abisola</v>
      </c>
      <c r="M3912" t="str">
        <f>VLOOKUP(G3912, insurance!A:B, 2, FALSE)</f>
        <v>Aviva</v>
      </c>
      <c r="N3912">
        <f>VLOOKUP(B3912, patient!A:D, 4, FALSE)</f>
        <v>21</v>
      </c>
      <c r="O3912" t="str">
        <f>VLOOKUP(B3912, patient!A:C, 3, FALSE)</f>
        <v>Male</v>
      </c>
      <c r="P3912" t="str">
        <f>VLOOKUP(B3912, patient!A:F, 6, FALSE)</f>
        <v>Asian</v>
      </c>
      <c r="Q3912" t="s">
        <v>492</v>
      </c>
      <c r="R3912">
        <v>886</v>
      </c>
      <c r="S3912">
        <v>184</v>
      </c>
      <c r="U3912" s="1" t="str">
        <f t="shared" si="183"/>
        <v>No</v>
      </c>
      <c r="V3912">
        <v>9</v>
      </c>
      <c r="W3912" t="s">
        <v>487</v>
      </c>
      <c r="X3912" t="s">
        <v>488</v>
      </c>
      <c r="Y3912" t="str">
        <f t="shared" si="184"/>
        <v>Scheduled</v>
      </c>
      <c r="Z3912" t="s">
        <v>497</v>
      </c>
      <c r="AA3912" s="1">
        <v>45687</v>
      </c>
      <c r="AB3912" s="1">
        <v>45683</v>
      </c>
      <c r="AC3912" t="s">
        <v>493</v>
      </c>
      <c r="AD3912">
        <v>770</v>
      </c>
      <c r="AE3912">
        <v>30</v>
      </c>
      <c r="AF3912" t="str">
        <f t="shared" si="185"/>
        <v>Jan</v>
      </c>
    </row>
    <row r="3913" spans="1:32" x14ac:dyDescent="0.25">
      <c r="A3913" s="1">
        <v>45683</v>
      </c>
      <c r="B3913">
        <v>4953</v>
      </c>
      <c r="C3913">
        <v>1</v>
      </c>
      <c r="D3913">
        <v>3</v>
      </c>
      <c r="E3913">
        <v>2</v>
      </c>
      <c r="F3913">
        <v>4</v>
      </c>
      <c r="G3913">
        <v>2</v>
      </c>
      <c r="H3913">
        <f>VLOOKUP(B3913, patient!A:E, 5, FALSE)</f>
        <v>4</v>
      </c>
      <c r="I3913" t="str">
        <f>VLOOKUP(H3913, city!A:B, 2, FALSE)</f>
        <v>Birmingham</v>
      </c>
      <c r="J3913" t="str">
        <f>VLOOKUP(E3913, diagnosis!A:B, 2, FALSE)</f>
        <v>Asthma</v>
      </c>
      <c r="K3913" t="str">
        <f>VLOOKUP(D3913, department!A:B, 2, FALSE)</f>
        <v>Neurology</v>
      </c>
      <c r="L3913" t="str">
        <f>VLOOKUP(C3913, provider!A:B, 2, FALSE)</f>
        <v>Dr. Olu Abisola</v>
      </c>
      <c r="M3913" t="str">
        <f>VLOOKUP(G3913, insurance!A:B, 2, FALSE)</f>
        <v>AXA</v>
      </c>
      <c r="N3913">
        <f>VLOOKUP(B3913, patient!A:D, 4, FALSE)</f>
        <v>67</v>
      </c>
      <c r="O3913" t="str">
        <f>VLOOKUP(B3913, patient!A:C, 3, FALSE)</f>
        <v>Female</v>
      </c>
      <c r="P3913" t="str">
        <f>VLOOKUP(B3913, patient!A:F, 6, FALSE)</f>
        <v>Asian</v>
      </c>
      <c r="Q3913" t="s">
        <v>486</v>
      </c>
      <c r="R3913">
        <v>959</v>
      </c>
      <c r="S3913">
        <v>68</v>
      </c>
      <c r="U3913" s="1" t="str">
        <f t="shared" si="183"/>
        <v>No</v>
      </c>
      <c r="V3913">
        <v>8</v>
      </c>
      <c r="W3913" t="s">
        <v>494</v>
      </c>
      <c r="X3913" t="s">
        <v>495</v>
      </c>
      <c r="Y3913" t="str">
        <f t="shared" si="184"/>
        <v>Emergency</v>
      </c>
      <c r="Z3913" t="s">
        <v>497</v>
      </c>
      <c r="AA3913" s="1">
        <v>45689</v>
      </c>
      <c r="AB3913" s="1">
        <v>45683</v>
      </c>
      <c r="AC3913" t="s">
        <v>493</v>
      </c>
      <c r="AD3913">
        <v>739.9</v>
      </c>
      <c r="AE3913">
        <v>30</v>
      </c>
      <c r="AF3913" t="str">
        <f t="shared" si="185"/>
        <v>Jan</v>
      </c>
    </row>
    <row r="3914" spans="1:32" x14ac:dyDescent="0.25">
      <c r="A3914" s="1">
        <v>45683</v>
      </c>
      <c r="B3914">
        <v>1050</v>
      </c>
      <c r="C3914">
        <v>1</v>
      </c>
      <c r="D3914">
        <v>3</v>
      </c>
      <c r="E3914">
        <v>2</v>
      </c>
      <c r="F3914">
        <v>4</v>
      </c>
      <c r="G3914">
        <v>3</v>
      </c>
      <c r="H3914">
        <f>VLOOKUP(B3914, patient!A:E, 5, FALSE)</f>
        <v>10</v>
      </c>
      <c r="I3914" t="str">
        <f>VLOOKUP(H3914, city!A:B, 2, FALSE)</f>
        <v>Edinburgh</v>
      </c>
      <c r="J3914" t="str">
        <f>VLOOKUP(E3914, diagnosis!A:B, 2, FALSE)</f>
        <v>Asthma</v>
      </c>
      <c r="K3914" t="str">
        <f>VLOOKUP(D3914, department!A:B, 2, FALSE)</f>
        <v>Neurology</v>
      </c>
      <c r="L3914" t="str">
        <f>VLOOKUP(C3914, provider!A:B, 2, FALSE)</f>
        <v>Dr. Olu Abisola</v>
      </c>
      <c r="M3914" t="str">
        <f>VLOOKUP(G3914, insurance!A:B, 2, FALSE)</f>
        <v>Allianz</v>
      </c>
      <c r="N3914">
        <f>VLOOKUP(B3914, patient!A:D, 4, FALSE)</f>
        <v>50</v>
      </c>
      <c r="O3914" t="str">
        <f>VLOOKUP(B3914, patient!A:C, 3, FALSE)</f>
        <v>Male</v>
      </c>
      <c r="P3914" t="str">
        <f>VLOOKUP(B3914, patient!A:F, 6, FALSE)</f>
        <v>Other</v>
      </c>
      <c r="Q3914" t="s">
        <v>486</v>
      </c>
      <c r="R3914">
        <v>703</v>
      </c>
      <c r="S3914">
        <v>100</v>
      </c>
      <c r="T3914" s="1">
        <v>45693</v>
      </c>
      <c r="U3914" s="1" t="str">
        <f t="shared" si="183"/>
        <v>Yes</v>
      </c>
      <c r="V3914">
        <v>10</v>
      </c>
      <c r="W3914" t="s">
        <v>492</v>
      </c>
      <c r="X3914" t="s">
        <v>495</v>
      </c>
      <c r="Y3914" t="str">
        <f t="shared" si="184"/>
        <v>Emergency</v>
      </c>
      <c r="Z3914" t="s">
        <v>489</v>
      </c>
      <c r="AC3914" t="s">
        <v>490</v>
      </c>
      <c r="AD3914">
        <v>562.1</v>
      </c>
      <c r="AE3914">
        <v>0</v>
      </c>
      <c r="AF3914" t="str">
        <f t="shared" si="185"/>
        <v>Jan</v>
      </c>
    </row>
    <row r="3915" spans="1:32" x14ac:dyDescent="0.25">
      <c r="A3915" s="1">
        <v>45683</v>
      </c>
      <c r="B3915">
        <v>690</v>
      </c>
      <c r="C3915">
        <v>1</v>
      </c>
      <c r="D3915">
        <v>3</v>
      </c>
      <c r="E3915">
        <v>2</v>
      </c>
      <c r="F3915">
        <v>3</v>
      </c>
      <c r="G3915">
        <v>1</v>
      </c>
      <c r="H3915">
        <f>VLOOKUP(B3915, patient!A:E, 5, FALSE)</f>
        <v>4</v>
      </c>
      <c r="I3915" t="str">
        <f>VLOOKUP(H3915, city!A:B, 2, FALSE)</f>
        <v>Birmingham</v>
      </c>
      <c r="J3915" t="str">
        <f>VLOOKUP(E3915, diagnosis!A:B, 2, FALSE)</f>
        <v>Asthma</v>
      </c>
      <c r="K3915" t="str">
        <f>VLOOKUP(D3915, department!A:B, 2, FALSE)</f>
        <v>Neurology</v>
      </c>
      <c r="L3915" t="str">
        <f>VLOOKUP(C3915, provider!A:B, 2, FALSE)</f>
        <v>Dr. Olu Abisola</v>
      </c>
      <c r="M3915" t="str">
        <f>VLOOKUP(G3915, insurance!A:B, 2, FALSE)</f>
        <v>Aviva</v>
      </c>
      <c r="N3915">
        <f>VLOOKUP(B3915, patient!A:D, 4, FALSE)</f>
        <v>44</v>
      </c>
      <c r="O3915" t="str">
        <f>VLOOKUP(B3915, patient!A:C, 3, FALSE)</f>
        <v>Male</v>
      </c>
      <c r="P3915" t="str">
        <f>VLOOKUP(B3915, patient!A:F, 6, FALSE)</f>
        <v>Hispanic</v>
      </c>
      <c r="Q3915" t="s">
        <v>491</v>
      </c>
      <c r="R3915">
        <v>999</v>
      </c>
      <c r="S3915">
        <v>53</v>
      </c>
      <c r="U3915" s="1" t="str">
        <f t="shared" si="183"/>
        <v>No</v>
      </c>
      <c r="V3915">
        <v>4</v>
      </c>
      <c r="W3915" t="s">
        <v>492</v>
      </c>
      <c r="X3915" t="s">
        <v>495</v>
      </c>
      <c r="Y3915" t="str">
        <f t="shared" si="184"/>
        <v>Emergency</v>
      </c>
      <c r="Z3915" t="s">
        <v>497</v>
      </c>
      <c r="AA3915" s="1">
        <v>45685</v>
      </c>
      <c r="AB3915" s="1">
        <v>45683</v>
      </c>
      <c r="AC3915" t="s">
        <v>496</v>
      </c>
      <c r="AD3915">
        <v>771.4</v>
      </c>
      <c r="AE3915">
        <v>50</v>
      </c>
      <c r="AF3915" t="str">
        <f t="shared" si="185"/>
        <v>Jan</v>
      </c>
    </row>
    <row r="3916" spans="1:32" x14ac:dyDescent="0.25">
      <c r="A3916" s="1">
        <v>45683</v>
      </c>
      <c r="B3916">
        <v>1352</v>
      </c>
      <c r="C3916">
        <v>1</v>
      </c>
      <c r="D3916">
        <v>3</v>
      </c>
      <c r="E3916">
        <v>2</v>
      </c>
      <c r="F3916">
        <v>1</v>
      </c>
      <c r="G3916">
        <v>3</v>
      </c>
      <c r="H3916">
        <f>VLOOKUP(B3916, patient!A:E, 5, FALSE)</f>
        <v>10</v>
      </c>
      <c r="I3916" t="str">
        <f>VLOOKUP(H3916, city!A:B, 2, FALSE)</f>
        <v>Edinburgh</v>
      </c>
      <c r="J3916" t="str">
        <f>VLOOKUP(E3916, diagnosis!A:B, 2, FALSE)</f>
        <v>Asthma</v>
      </c>
      <c r="K3916" t="str">
        <f>VLOOKUP(D3916, department!A:B, 2, FALSE)</f>
        <v>Neurology</v>
      </c>
      <c r="L3916" t="str">
        <f>VLOOKUP(C3916, provider!A:B, 2, FALSE)</f>
        <v>Dr. Olu Abisola</v>
      </c>
      <c r="M3916" t="str">
        <f>VLOOKUP(G3916, insurance!A:B, 2, FALSE)</f>
        <v>Allianz</v>
      </c>
      <c r="N3916">
        <f>VLOOKUP(B3916, patient!A:D, 4, FALSE)</f>
        <v>24</v>
      </c>
      <c r="O3916" t="str">
        <f>VLOOKUP(B3916, patient!A:C, 3, FALSE)</f>
        <v>Female</v>
      </c>
      <c r="P3916" t="str">
        <f>VLOOKUP(B3916, patient!A:F, 6, FALSE)</f>
        <v>Asian</v>
      </c>
      <c r="Q3916" t="s">
        <v>486</v>
      </c>
      <c r="R3916">
        <v>123</v>
      </c>
      <c r="S3916">
        <v>177</v>
      </c>
      <c r="U3916" s="1" t="str">
        <f t="shared" si="183"/>
        <v>No</v>
      </c>
      <c r="V3916">
        <v>6</v>
      </c>
      <c r="W3916" t="s">
        <v>494</v>
      </c>
      <c r="X3916" t="s">
        <v>488</v>
      </c>
      <c r="Y3916" t="str">
        <f t="shared" si="184"/>
        <v>Scheduled</v>
      </c>
      <c r="Z3916" t="s">
        <v>489</v>
      </c>
      <c r="AA3916" s="1">
        <v>45685</v>
      </c>
      <c r="AB3916" s="1">
        <v>45683</v>
      </c>
      <c r="AC3916" t="s">
        <v>498</v>
      </c>
      <c r="AD3916">
        <v>217</v>
      </c>
      <c r="AE3916">
        <v>10</v>
      </c>
      <c r="AF3916" t="str">
        <f t="shared" si="185"/>
        <v>Jan</v>
      </c>
    </row>
    <row r="3917" spans="1:32" x14ac:dyDescent="0.25">
      <c r="A3917" s="1">
        <v>45683</v>
      </c>
      <c r="B3917">
        <v>132</v>
      </c>
      <c r="C3917">
        <v>1</v>
      </c>
      <c r="D3917">
        <v>3</v>
      </c>
      <c r="E3917">
        <v>2</v>
      </c>
      <c r="F3917">
        <v>1</v>
      </c>
      <c r="G3917">
        <v>2</v>
      </c>
      <c r="H3917">
        <f>VLOOKUP(B3917, patient!A:E, 5, FALSE)</f>
        <v>4</v>
      </c>
      <c r="I3917" t="str">
        <f>VLOOKUP(H3917, city!A:B, 2, FALSE)</f>
        <v>Birmingham</v>
      </c>
      <c r="J3917" t="str">
        <f>VLOOKUP(E3917, diagnosis!A:B, 2, FALSE)</f>
        <v>Asthma</v>
      </c>
      <c r="K3917" t="str">
        <f>VLOOKUP(D3917, department!A:B, 2, FALSE)</f>
        <v>Neurology</v>
      </c>
      <c r="L3917" t="str">
        <f>VLOOKUP(C3917, provider!A:B, 2, FALSE)</f>
        <v>Dr. Olu Abisola</v>
      </c>
      <c r="M3917" t="str">
        <f>VLOOKUP(G3917, insurance!A:B, 2, FALSE)</f>
        <v>AXA</v>
      </c>
      <c r="N3917">
        <f>VLOOKUP(B3917, patient!A:D, 4, FALSE)</f>
        <v>23</v>
      </c>
      <c r="O3917" t="str">
        <f>VLOOKUP(B3917, patient!A:C, 3, FALSE)</f>
        <v>Female</v>
      </c>
      <c r="P3917" t="str">
        <f>VLOOKUP(B3917, patient!A:F, 6, FALSE)</f>
        <v>Black</v>
      </c>
      <c r="Q3917" t="s">
        <v>492</v>
      </c>
      <c r="R3917">
        <v>382</v>
      </c>
      <c r="S3917">
        <v>174</v>
      </c>
      <c r="U3917" s="1" t="str">
        <f t="shared" si="183"/>
        <v>No</v>
      </c>
      <c r="V3917">
        <v>4</v>
      </c>
      <c r="W3917" t="s">
        <v>492</v>
      </c>
      <c r="X3917" t="s">
        <v>488</v>
      </c>
      <c r="Y3917" t="str">
        <f t="shared" si="184"/>
        <v>Scheduled</v>
      </c>
      <c r="Z3917" t="s">
        <v>497</v>
      </c>
      <c r="AA3917" s="1">
        <v>45684</v>
      </c>
      <c r="AB3917" s="1">
        <v>45683</v>
      </c>
      <c r="AC3917" t="s">
        <v>498</v>
      </c>
      <c r="AD3917">
        <v>396.2</v>
      </c>
      <c r="AE3917">
        <v>10</v>
      </c>
      <c r="AF3917" t="str">
        <f t="shared" si="185"/>
        <v>Jan</v>
      </c>
    </row>
    <row r="3918" spans="1:32" x14ac:dyDescent="0.25">
      <c r="A3918" s="1">
        <v>45683</v>
      </c>
      <c r="B3918">
        <v>1948</v>
      </c>
      <c r="C3918">
        <v>1</v>
      </c>
      <c r="D3918">
        <v>3</v>
      </c>
      <c r="E3918">
        <v>2</v>
      </c>
      <c r="F3918">
        <v>3</v>
      </c>
      <c r="G3918">
        <v>3</v>
      </c>
      <c r="H3918">
        <f>VLOOKUP(B3918, patient!A:E, 5, FALSE)</f>
        <v>10</v>
      </c>
      <c r="I3918" t="str">
        <f>VLOOKUP(H3918, city!A:B, 2, FALSE)</f>
        <v>Edinburgh</v>
      </c>
      <c r="J3918" t="str">
        <f>VLOOKUP(E3918, diagnosis!A:B, 2, FALSE)</f>
        <v>Asthma</v>
      </c>
      <c r="K3918" t="str">
        <f>VLOOKUP(D3918, department!A:B, 2, FALSE)</f>
        <v>Neurology</v>
      </c>
      <c r="L3918" t="str">
        <f>VLOOKUP(C3918, provider!A:B, 2, FALSE)</f>
        <v>Dr. Olu Abisola</v>
      </c>
      <c r="M3918" t="str">
        <f>VLOOKUP(G3918, insurance!A:B, 2, FALSE)</f>
        <v>Allianz</v>
      </c>
      <c r="N3918">
        <f>VLOOKUP(B3918, patient!A:D, 4, FALSE)</f>
        <v>32</v>
      </c>
      <c r="O3918" t="str">
        <f>VLOOKUP(B3918, patient!A:C, 3, FALSE)</f>
        <v>Female</v>
      </c>
      <c r="P3918" t="str">
        <f>VLOOKUP(B3918, patient!A:F, 6, FALSE)</f>
        <v>Asian</v>
      </c>
      <c r="Q3918" t="s">
        <v>492</v>
      </c>
      <c r="R3918">
        <v>326</v>
      </c>
      <c r="S3918">
        <v>198</v>
      </c>
      <c r="U3918" s="1" t="str">
        <f t="shared" si="183"/>
        <v>No</v>
      </c>
      <c r="V3918">
        <v>1</v>
      </c>
      <c r="W3918" t="s">
        <v>487</v>
      </c>
      <c r="X3918" t="s">
        <v>495</v>
      </c>
      <c r="Y3918" t="str">
        <f t="shared" si="184"/>
        <v>Emergency</v>
      </c>
      <c r="Z3918" t="s">
        <v>489</v>
      </c>
      <c r="AA3918" s="1">
        <v>45692</v>
      </c>
      <c r="AB3918" s="1">
        <v>45683</v>
      </c>
      <c r="AC3918" t="s">
        <v>496</v>
      </c>
      <c r="AD3918">
        <v>401.8</v>
      </c>
      <c r="AE3918">
        <v>50</v>
      </c>
      <c r="AF3918" t="str">
        <f t="shared" si="185"/>
        <v>Jan</v>
      </c>
    </row>
    <row r="3919" spans="1:32" x14ac:dyDescent="0.25">
      <c r="A3919" s="1">
        <v>45683</v>
      </c>
      <c r="B3919">
        <v>3162</v>
      </c>
      <c r="C3919">
        <v>1</v>
      </c>
      <c r="D3919">
        <v>3</v>
      </c>
      <c r="E3919">
        <v>2</v>
      </c>
      <c r="F3919">
        <v>5</v>
      </c>
      <c r="G3919">
        <v>1</v>
      </c>
      <c r="H3919">
        <f>VLOOKUP(B3919, patient!A:E, 5, FALSE)</f>
        <v>4</v>
      </c>
      <c r="I3919" t="str">
        <f>VLOOKUP(H3919, city!A:B, 2, FALSE)</f>
        <v>Birmingham</v>
      </c>
      <c r="J3919" t="str">
        <f>VLOOKUP(E3919, diagnosis!A:B, 2, FALSE)</f>
        <v>Asthma</v>
      </c>
      <c r="K3919" t="str">
        <f>VLOOKUP(D3919, department!A:B, 2, FALSE)</f>
        <v>Neurology</v>
      </c>
      <c r="L3919" t="str">
        <f>VLOOKUP(C3919, provider!A:B, 2, FALSE)</f>
        <v>Dr. Olu Abisola</v>
      </c>
      <c r="M3919" t="str">
        <f>VLOOKUP(G3919, insurance!A:B, 2, FALSE)</f>
        <v>Aviva</v>
      </c>
      <c r="N3919">
        <f>VLOOKUP(B3919, patient!A:D, 4, FALSE)</f>
        <v>35</v>
      </c>
      <c r="O3919" t="str">
        <f>VLOOKUP(B3919, patient!A:C, 3, FALSE)</f>
        <v>Female</v>
      </c>
      <c r="P3919" t="str">
        <f>VLOOKUP(B3919, patient!A:F, 6, FALSE)</f>
        <v>Asian</v>
      </c>
      <c r="Q3919" t="s">
        <v>486</v>
      </c>
      <c r="R3919">
        <v>939</v>
      </c>
      <c r="S3919">
        <v>156</v>
      </c>
      <c r="U3919" s="1" t="str">
        <f t="shared" si="183"/>
        <v>No</v>
      </c>
      <c r="V3919">
        <v>5</v>
      </c>
      <c r="W3919" t="s">
        <v>494</v>
      </c>
      <c r="X3919" t="s">
        <v>495</v>
      </c>
      <c r="Y3919" t="str">
        <f t="shared" si="184"/>
        <v>Emergency</v>
      </c>
      <c r="Z3919" t="s">
        <v>497</v>
      </c>
      <c r="AA3919" s="1">
        <v>45686</v>
      </c>
      <c r="AB3919" s="1">
        <v>45683</v>
      </c>
      <c r="AC3919" t="s">
        <v>493</v>
      </c>
      <c r="AD3919">
        <v>787.5</v>
      </c>
      <c r="AE3919">
        <v>30</v>
      </c>
      <c r="AF3919" t="str">
        <f t="shared" si="185"/>
        <v>Jan</v>
      </c>
    </row>
    <row r="3920" spans="1:32" x14ac:dyDescent="0.25">
      <c r="A3920" s="1">
        <v>45683</v>
      </c>
      <c r="B3920">
        <v>1521</v>
      </c>
      <c r="C3920">
        <v>1</v>
      </c>
      <c r="D3920">
        <v>3</v>
      </c>
      <c r="E3920">
        <v>2</v>
      </c>
      <c r="F3920">
        <v>2</v>
      </c>
      <c r="G3920">
        <v>1</v>
      </c>
      <c r="H3920">
        <f>VLOOKUP(B3920, patient!A:E, 5, FALSE)</f>
        <v>10</v>
      </c>
      <c r="I3920" t="str">
        <f>VLOOKUP(H3920, city!A:B, 2, FALSE)</f>
        <v>Edinburgh</v>
      </c>
      <c r="J3920" t="str">
        <f>VLOOKUP(E3920, diagnosis!A:B, 2, FALSE)</f>
        <v>Asthma</v>
      </c>
      <c r="K3920" t="str">
        <f>VLOOKUP(D3920, department!A:B, 2, FALSE)</f>
        <v>Neurology</v>
      </c>
      <c r="L3920" t="str">
        <f>VLOOKUP(C3920, provider!A:B, 2, FALSE)</f>
        <v>Dr. Olu Abisola</v>
      </c>
      <c r="M3920" t="str">
        <f>VLOOKUP(G3920, insurance!A:B, 2, FALSE)</f>
        <v>Aviva</v>
      </c>
      <c r="N3920">
        <f>VLOOKUP(B3920, patient!A:D, 4, FALSE)</f>
        <v>49</v>
      </c>
      <c r="O3920" t="str">
        <f>VLOOKUP(B3920, patient!A:C, 3, FALSE)</f>
        <v>Male</v>
      </c>
      <c r="P3920" t="str">
        <f>VLOOKUP(B3920, patient!A:F, 6, FALSE)</f>
        <v>Hispanic</v>
      </c>
      <c r="Q3920" t="s">
        <v>491</v>
      </c>
      <c r="R3920">
        <v>163</v>
      </c>
      <c r="S3920">
        <v>39</v>
      </c>
      <c r="U3920" s="1" t="str">
        <f t="shared" si="183"/>
        <v>No</v>
      </c>
      <c r="V3920">
        <v>10</v>
      </c>
      <c r="W3920" t="s">
        <v>492</v>
      </c>
      <c r="X3920" t="s">
        <v>495</v>
      </c>
      <c r="Y3920" t="str">
        <f t="shared" si="184"/>
        <v>Emergency</v>
      </c>
      <c r="Z3920" t="s">
        <v>489</v>
      </c>
      <c r="AA3920" s="1">
        <v>45685</v>
      </c>
      <c r="AB3920" s="1">
        <v>45683</v>
      </c>
      <c r="AC3920" t="s">
        <v>493</v>
      </c>
      <c r="AD3920">
        <v>162.4</v>
      </c>
      <c r="AE3920">
        <v>30</v>
      </c>
      <c r="AF3920" t="str">
        <f t="shared" si="185"/>
        <v>Jan</v>
      </c>
    </row>
    <row r="3921" spans="1:32" x14ac:dyDescent="0.25">
      <c r="A3921" s="1">
        <v>45683</v>
      </c>
      <c r="B3921">
        <v>4454</v>
      </c>
      <c r="C3921">
        <v>1</v>
      </c>
      <c r="D3921">
        <v>3</v>
      </c>
      <c r="E3921">
        <v>2</v>
      </c>
      <c r="F3921">
        <v>3</v>
      </c>
      <c r="G3921">
        <v>3</v>
      </c>
      <c r="H3921">
        <f>VLOOKUP(B3921, patient!A:E, 5, FALSE)</f>
        <v>4</v>
      </c>
      <c r="I3921" t="str">
        <f>VLOOKUP(H3921, city!A:B, 2, FALSE)</f>
        <v>Birmingham</v>
      </c>
      <c r="J3921" t="str">
        <f>VLOOKUP(E3921, diagnosis!A:B, 2, FALSE)</f>
        <v>Asthma</v>
      </c>
      <c r="K3921" t="str">
        <f>VLOOKUP(D3921, department!A:B, 2, FALSE)</f>
        <v>Neurology</v>
      </c>
      <c r="L3921" t="str">
        <f>VLOOKUP(C3921, provider!A:B, 2, FALSE)</f>
        <v>Dr. Olu Abisola</v>
      </c>
      <c r="M3921" t="str">
        <f>VLOOKUP(G3921, insurance!A:B, 2, FALSE)</f>
        <v>Allianz</v>
      </c>
      <c r="N3921">
        <f>VLOOKUP(B3921, patient!A:D, 4, FALSE)</f>
        <v>73</v>
      </c>
      <c r="O3921" t="str">
        <f>VLOOKUP(B3921, patient!A:C, 3, FALSE)</f>
        <v>Female</v>
      </c>
      <c r="P3921" t="str">
        <f>VLOOKUP(B3921, patient!A:F, 6, FALSE)</f>
        <v>Other</v>
      </c>
      <c r="Q3921" t="s">
        <v>486</v>
      </c>
      <c r="R3921">
        <v>900</v>
      </c>
      <c r="S3921">
        <v>194</v>
      </c>
      <c r="U3921" s="1" t="str">
        <f t="shared" si="183"/>
        <v>No</v>
      </c>
      <c r="V3921">
        <v>3</v>
      </c>
      <c r="W3921" t="s">
        <v>487</v>
      </c>
      <c r="X3921" t="s">
        <v>495</v>
      </c>
      <c r="Y3921" t="str">
        <f t="shared" si="184"/>
        <v>Emergency</v>
      </c>
      <c r="Z3921" t="s">
        <v>489</v>
      </c>
      <c r="AA3921" s="1">
        <v>45687</v>
      </c>
      <c r="AB3921" s="1">
        <v>45683</v>
      </c>
      <c r="AC3921" t="s">
        <v>496</v>
      </c>
      <c r="AD3921">
        <v>800.8</v>
      </c>
      <c r="AE3921">
        <v>50</v>
      </c>
      <c r="AF3921" t="str">
        <f t="shared" si="185"/>
        <v>Jan</v>
      </c>
    </row>
    <row r="3922" spans="1:32" x14ac:dyDescent="0.25">
      <c r="A3922" s="1">
        <v>45684</v>
      </c>
      <c r="B3922">
        <v>266</v>
      </c>
      <c r="C3922">
        <v>1</v>
      </c>
      <c r="D3922">
        <v>3</v>
      </c>
      <c r="E3922">
        <v>2</v>
      </c>
      <c r="F3922">
        <v>2</v>
      </c>
      <c r="G3922">
        <v>1</v>
      </c>
      <c r="H3922">
        <f>VLOOKUP(B3922, patient!A:E, 5, FALSE)</f>
        <v>10</v>
      </c>
      <c r="I3922" t="str">
        <f>VLOOKUP(H3922, city!A:B, 2, FALSE)</f>
        <v>Edinburgh</v>
      </c>
      <c r="J3922" t="str">
        <f>VLOOKUP(E3922, diagnosis!A:B, 2, FALSE)</f>
        <v>Asthma</v>
      </c>
      <c r="K3922" t="str">
        <f>VLOOKUP(D3922, department!A:B, 2, FALSE)</f>
        <v>Neurology</v>
      </c>
      <c r="L3922" t="str">
        <f>VLOOKUP(C3922, provider!A:B, 2, FALSE)</f>
        <v>Dr. Olu Abisola</v>
      </c>
      <c r="M3922" t="str">
        <f>VLOOKUP(G3922, insurance!A:B, 2, FALSE)</f>
        <v>Aviva</v>
      </c>
      <c r="N3922">
        <f>VLOOKUP(B3922, patient!A:D, 4, FALSE)</f>
        <v>28</v>
      </c>
      <c r="O3922" t="str">
        <f>VLOOKUP(B3922, patient!A:C, 3, FALSE)</f>
        <v>Female</v>
      </c>
      <c r="P3922" t="str">
        <f>VLOOKUP(B3922, patient!A:F, 6, FALSE)</f>
        <v>Hispanic</v>
      </c>
      <c r="Q3922" t="s">
        <v>486</v>
      </c>
      <c r="R3922">
        <v>79</v>
      </c>
      <c r="S3922">
        <v>166</v>
      </c>
      <c r="U3922" s="1" t="str">
        <f t="shared" si="183"/>
        <v>No</v>
      </c>
      <c r="V3922">
        <v>1</v>
      </c>
      <c r="W3922" t="s">
        <v>494</v>
      </c>
      <c r="X3922" t="s">
        <v>488</v>
      </c>
      <c r="Y3922" t="str">
        <f t="shared" si="184"/>
        <v>Scheduled</v>
      </c>
      <c r="Z3922" t="s">
        <v>497</v>
      </c>
      <c r="AA3922" s="1">
        <v>45690</v>
      </c>
      <c r="AB3922" s="1">
        <v>45684</v>
      </c>
      <c r="AC3922" t="s">
        <v>496</v>
      </c>
      <c r="AD3922">
        <v>206.5</v>
      </c>
      <c r="AE3922">
        <v>50</v>
      </c>
      <c r="AF3922" t="str">
        <f t="shared" si="185"/>
        <v>Jan</v>
      </c>
    </row>
    <row r="3923" spans="1:32" x14ac:dyDescent="0.25">
      <c r="A3923" s="1">
        <v>45684</v>
      </c>
      <c r="B3923">
        <v>3723</v>
      </c>
      <c r="C3923">
        <v>1</v>
      </c>
      <c r="D3923">
        <v>3</v>
      </c>
      <c r="E3923">
        <v>2</v>
      </c>
      <c r="F3923">
        <v>1</v>
      </c>
      <c r="G3923">
        <v>3</v>
      </c>
      <c r="H3923">
        <f>VLOOKUP(B3923, patient!A:E, 5, FALSE)</f>
        <v>4</v>
      </c>
      <c r="I3923" t="str">
        <f>VLOOKUP(H3923, city!A:B, 2, FALSE)</f>
        <v>Birmingham</v>
      </c>
      <c r="J3923" t="str">
        <f>VLOOKUP(E3923, diagnosis!A:B, 2, FALSE)</f>
        <v>Asthma</v>
      </c>
      <c r="K3923" t="str">
        <f>VLOOKUP(D3923, department!A:B, 2, FALSE)</f>
        <v>Neurology</v>
      </c>
      <c r="L3923" t="str">
        <f>VLOOKUP(C3923, provider!A:B, 2, FALSE)</f>
        <v>Dr. Olu Abisola</v>
      </c>
      <c r="M3923" t="str">
        <f>VLOOKUP(G3923, insurance!A:B, 2, FALSE)</f>
        <v>Allianz</v>
      </c>
      <c r="N3923">
        <f>VLOOKUP(B3923, patient!A:D, 4, FALSE)</f>
        <v>37</v>
      </c>
      <c r="O3923" t="str">
        <f>VLOOKUP(B3923, patient!A:C, 3, FALSE)</f>
        <v>Male</v>
      </c>
      <c r="P3923" t="str">
        <f>VLOOKUP(B3923, patient!A:F, 6, FALSE)</f>
        <v>Asian</v>
      </c>
      <c r="Q3923" t="s">
        <v>492</v>
      </c>
      <c r="R3923">
        <v>679</v>
      </c>
      <c r="S3923">
        <v>87</v>
      </c>
      <c r="U3923" s="1" t="str">
        <f t="shared" si="183"/>
        <v>No</v>
      </c>
      <c r="V3923">
        <v>2</v>
      </c>
      <c r="W3923" t="s">
        <v>487</v>
      </c>
      <c r="X3923" t="s">
        <v>488</v>
      </c>
      <c r="Y3923" t="str">
        <f t="shared" si="184"/>
        <v>Scheduled</v>
      </c>
      <c r="Z3923" t="s">
        <v>497</v>
      </c>
      <c r="AA3923" s="1">
        <v>45685</v>
      </c>
      <c r="AB3923" s="1">
        <v>45684</v>
      </c>
      <c r="AC3923" t="s">
        <v>493</v>
      </c>
      <c r="AD3923">
        <v>557.20000000000005</v>
      </c>
      <c r="AE3923">
        <v>30</v>
      </c>
      <c r="AF3923" t="str">
        <f t="shared" si="185"/>
        <v>Jan</v>
      </c>
    </row>
    <row r="3924" spans="1:32" x14ac:dyDescent="0.25">
      <c r="A3924" s="1">
        <v>45684</v>
      </c>
      <c r="B3924">
        <v>2427</v>
      </c>
      <c r="C3924">
        <v>1</v>
      </c>
      <c r="D3924">
        <v>3</v>
      </c>
      <c r="E3924">
        <v>2</v>
      </c>
      <c r="F3924">
        <v>3</v>
      </c>
      <c r="G3924">
        <v>3</v>
      </c>
      <c r="H3924">
        <f>VLOOKUP(B3924, patient!A:E, 5, FALSE)</f>
        <v>10</v>
      </c>
      <c r="I3924" t="str">
        <f>VLOOKUP(H3924, city!A:B, 2, FALSE)</f>
        <v>Edinburgh</v>
      </c>
      <c r="J3924" t="str">
        <f>VLOOKUP(E3924, diagnosis!A:B, 2, FALSE)</f>
        <v>Asthma</v>
      </c>
      <c r="K3924" t="str">
        <f>VLOOKUP(D3924, department!A:B, 2, FALSE)</f>
        <v>Neurology</v>
      </c>
      <c r="L3924" t="str">
        <f>VLOOKUP(C3924, provider!A:B, 2, FALSE)</f>
        <v>Dr. Olu Abisola</v>
      </c>
      <c r="M3924" t="str">
        <f>VLOOKUP(G3924, insurance!A:B, 2, FALSE)</f>
        <v>Allianz</v>
      </c>
      <c r="N3924">
        <f>VLOOKUP(B3924, patient!A:D, 4, FALSE)</f>
        <v>41</v>
      </c>
      <c r="O3924" t="str">
        <f>VLOOKUP(B3924, patient!A:C, 3, FALSE)</f>
        <v>Male</v>
      </c>
      <c r="P3924" t="str">
        <f>VLOOKUP(B3924, patient!A:F, 6, FALSE)</f>
        <v>Hispanic</v>
      </c>
      <c r="Q3924" t="s">
        <v>492</v>
      </c>
      <c r="R3924">
        <v>754</v>
      </c>
      <c r="S3924">
        <v>96</v>
      </c>
      <c r="T3924" s="1">
        <v>45703</v>
      </c>
      <c r="U3924" s="1" t="str">
        <f t="shared" si="183"/>
        <v>Yes</v>
      </c>
      <c r="V3924">
        <v>2</v>
      </c>
      <c r="W3924" t="s">
        <v>487</v>
      </c>
      <c r="X3924" t="s">
        <v>495</v>
      </c>
      <c r="Y3924" t="str">
        <f t="shared" si="184"/>
        <v>Emergency</v>
      </c>
      <c r="Z3924" t="s">
        <v>497</v>
      </c>
      <c r="AC3924" t="s">
        <v>490</v>
      </c>
      <c r="AD3924">
        <v>595</v>
      </c>
      <c r="AE3924">
        <v>0</v>
      </c>
      <c r="AF3924" t="str">
        <f t="shared" si="185"/>
        <v>Jan</v>
      </c>
    </row>
    <row r="3925" spans="1:32" x14ac:dyDescent="0.25">
      <c r="A3925" s="1">
        <v>45684</v>
      </c>
      <c r="B3925">
        <v>2412</v>
      </c>
      <c r="C3925">
        <v>1</v>
      </c>
      <c r="D3925">
        <v>3</v>
      </c>
      <c r="E3925">
        <v>2</v>
      </c>
      <c r="F3925">
        <v>5</v>
      </c>
      <c r="G3925">
        <v>2</v>
      </c>
      <c r="H3925">
        <f>VLOOKUP(B3925, patient!A:E, 5, FALSE)</f>
        <v>4</v>
      </c>
      <c r="I3925" t="str">
        <f>VLOOKUP(H3925, city!A:B, 2, FALSE)</f>
        <v>Birmingham</v>
      </c>
      <c r="J3925" t="str">
        <f>VLOOKUP(E3925, diagnosis!A:B, 2, FALSE)</f>
        <v>Asthma</v>
      </c>
      <c r="K3925" t="str">
        <f>VLOOKUP(D3925, department!A:B, 2, FALSE)</f>
        <v>Neurology</v>
      </c>
      <c r="L3925" t="str">
        <f>VLOOKUP(C3925, provider!A:B, 2, FALSE)</f>
        <v>Dr. Olu Abisola</v>
      </c>
      <c r="M3925" t="str">
        <f>VLOOKUP(G3925, insurance!A:B, 2, FALSE)</f>
        <v>AXA</v>
      </c>
      <c r="N3925">
        <f>VLOOKUP(B3925, patient!A:D, 4, FALSE)</f>
        <v>32</v>
      </c>
      <c r="O3925" t="str">
        <f>VLOOKUP(B3925, patient!A:C, 3, FALSE)</f>
        <v>Male</v>
      </c>
      <c r="P3925" t="str">
        <f>VLOOKUP(B3925, patient!A:F, 6, FALSE)</f>
        <v>Asian</v>
      </c>
      <c r="Q3925" t="s">
        <v>492</v>
      </c>
      <c r="R3925">
        <v>66</v>
      </c>
      <c r="S3925">
        <v>121</v>
      </c>
      <c r="U3925" s="1" t="str">
        <f t="shared" si="183"/>
        <v>No</v>
      </c>
      <c r="V3925">
        <v>8</v>
      </c>
      <c r="W3925" t="s">
        <v>492</v>
      </c>
      <c r="X3925" t="s">
        <v>488</v>
      </c>
      <c r="Y3925" t="str">
        <f t="shared" si="184"/>
        <v>Scheduled</v>
      </c>
      <c r="Z3925" t="s">
        <v>497</v>
      </c>
      <c r="AA3925" s="1">
        <v>45693</v>
      </c>
      <c r="AB3925" s="1">
        <v>45684</v>
      </c>
      <c r="AC3925" t="s">
        <v>498</v>
      </c>
      <c r="AD3925">
        <v>137.9</v>
      </c>
      <c r="AE3925">
        <v>10</v>
      </c>
      <c r="AF3925" t="str">
        <f t="shared" si="185"/>
        <v>Jan</v>
      </c>
    </row>
    <row r="3926" spans="1:32" x14ac:dyDescent="0.25">
      <c r="A3926" s="1">
        <v>45684</v>
      </c>
      <c r="B3926">
        <v>4043</v>
      </c>
      <c r="C3926">
        <v>1</v>
      </c>
      <c r="D3926">
        <v>3</v>
      </c>
      <c r="E3926">
        <v>2</v>
      </c>
      <c r="F3926">
        <v>2</v>
      </c>
      <c r="G3926">
        <v>2</v>
      </c>
      <c r="H3926">
        <f>VLOOKUP(B3926, patient!A:E, 5, FALSE)</f>
        <v>10</v>
      </c>
      <c r="I3926" t="str">
        <f>VLOOKUP(H3926, city!A:B, 2, FALSE)</f>
        <v>Edinburgh</v>
      </c>
      <c r="J3926" t="str">
        <f>VLOOKUP(E3926, diagnosis!A:B, 2, FALSE)</f>
        <v>Asthma</v>
      </c>
      <c r="K3926" t="str">
        <f>VLOOKUP(D3926, department!A:B, 2, FALSE)</f>
        <v>Neurology</v>
      </c>
      <c r="L3926" t="str">
        <f>VLOOKUP(C3926, provider!A:B, 2, FALSE)</f>
        <v>Dr. Olu Abisola</v>
      </c>
      <c r="M3926" t="str">
        <f>VLOOKUP(G3926, insurance!A:B, 2, FALSE)</f>
        <v>AXA</v>
      </c>
      <c r="N3926">
        <f>VLOOKUP(B3926, patient!A:D, 4, FALSE)</f>
        <v>65</v>
      </c>
      <c r="O3926" t="str">
        <f>VLOOKUP(B3926, patient!A:C, 3, FALSE)</f>
        <v>Female</v>
      </c>
      <c r="P3926" t="str">
        <f>VLOOKUP(B3926, patient!A:F, 6, FALSE)</f>
        <v>Hispanic</v>
      </c>
      <c r="Q3926" t="s">
        <v>486</v>
      </c>
      <c r="R3926">
        <v>207</v>
      </c>
      <c r="S3926">
        <v>159</v>
      </c>
      <c r="U3926" s="1" t="str">
        <f t="shared" si="183"/>
        <v>No</v>
      </c>
      <c r="V3926">
        <v>4</v>
      </c>
      <c r="W3926" t="s">
        <v>487</v>
      </c>
      <c r="X3926" t="s">
        <v>488</v>
      </c>
      <c r="Y3926" t="str">
        <f t="shared" si="184"/>
        <v>Scheduled</v>
      </c>
      <c r="Z3926" t="s">
        <v>489</v>
      </c>
      <c r="AA3926" s="1">
        <v>45693</v>
      </c>
      <c r="AB3926" s="1">
        <v>45684</v>
      </c>
      <c r="AC3926" t="s">
        <v>493</v>
      </c>
      <c r="AD3926">
        <v>277.2</v>
      </c>
      <c r="AE3926">
        <v>30</v>
      </c>
      <c r="AF3926" t="str">
        <f t="shared" si="185"/>
        <v>Jan</v>
      </c>
    </row>
    <row r="3927" spans="1:32" x14ac:dyDescent="0.25">
      <c r="A3927" s="1">
        <v>45684</v>
      </c>
      <c r="B3927">
        <v>2767</v>
      </c>
      <c r="C3927">
        <v>1</v>
      </c>
      <c r="D3927">
        <v>3</v>
      </c>
      <c r="E3927">
        <v>2</v>
      </c>
      <c r="F3927">
        <v>2</v>
      </c>
      <c r="G3927">
        <v>3</v>
      </c>
      <c r="H3927">
        <f>VLOOKUP(B3927, patient!A:E, 5, FALSE)</f>
        <v>4</v>
      </c>
      <c r="I3927" t="str">
        <f>VLOOKUP(H3927, city!A:B, 2, FALSE)</f>
        <v>Birmingham</v>
      </c>
      <c r="J3927" t="str">
        <f>VLOOKUP(E3927, diagnosis!A:B, 2, FALSE)</f>
        <v>Asthma</v>
      </c>
      <c r="K3927" t="str">
        <f>VLOOKUP(D3927, department!A:B, 2, FALSE)</f>
        <v>Neurology</v>
      </c>
      <c r="L3927" t="str">
        <f>VLOOKUP(C3927, provider!A:B, 2, FALSE)</f>
        <v>Dr. Olu Abisola</v>
      </c>
      <c r="M3927" t="str">
        <f>VLOOKUP(G3927, insurance!A:B, 2, FALSE)</f>
        <v>Allianz</v>
      </c>
      <c r="N3927">
        <f>VLOOKUP(B3927, patient!A:D, 4, FALSE)</f>
        <v>24</v>
      </c>
      <c r="O3927" t="str">
        <f>VLOOKUP(B3927, patient!A:C, 3, FALSE)</f>
        <v>Male</v>
      </c>
      <c r="P3927" t="str">
        <f>VLOOKUP(B3927, patient!A:F, 6, FALSE)</f>
        <v>White</v>
      </c>
      <c r="Q3927" t="s">
        <v>486</v>
      </c>
      <c r="R3927">
        <v>89</v>
      </c>
      <c r="S3927">
        <v>144</v>
      </c>
      <c r="T3927" s="1">
        <v>45696</v>
      </c>
      <c r="U3927" s="1" t="str">
        <f t="shared" si="183"/>
        <v>Yes</v>
      </c>
      <c r="V3927">
        <v>3</v>
      </c>
      <c r="W3927" t="s">
        <v>492</v>
      </c>
      <c r="X3927" t="s">
        <v>488</v>
      </c>
      <c r="Y3927" t="str">
        <f t="shared" si="184"/>
        <v>Scheduled</v>
      </c>
      <c r="Z3927" t="s">
        <v>497</v>
      </c>
      <c r="AC3927" t="s">
        <v>490</v>
      </c>
      <c r="AD3927">
        <v>163.1</v>
      </c>
      <c r="AE3927">
        <v>0</v>
      </c>
      <c r="AF3927" t="str">
        <f t="shared" si="185"/>
        <v>Jan</v>
      </c>
    </row>
    <row r="3928" spans="1:32" x14ac:dyDescent="0.25">
      <c r="A3928" s="1">
        <v>45684</v>
      </c>
      <c r="B3928">
        <v>675</v>
      </c>
      <c r="C3928">
        <v>1</v>
      </c>
      <c r="D3928">
        <v>3</v>
      </c>
      <c r="E3928">
        <v>2</v>
      </c>
      <c r="F3928">
        <v>2</v>
      </c>
      <c r="G3928">
        <v>1</v>
      </c>
      <c r="H3928">
        <f>VLOOKUP(B3928, patient!A:E, 5, FALSE)</f>
        <v>10</v>
      </c>
      <c r="I3928" t="str">
        <f>VLOOKUP(H3928, city!A:B, 2, FALSE)</f>
        <v>Edinburgh</v>
      </c>
      <c r="J3928" t="str">
        <f>VLOOKUP(E3928, diagnosis!A:B, 2, FALSE)</f>
        <v>Asthma</v>
      </c>
      <c r="K3928" t="str">
        <f>VLOOKUP(D3928, department!A:B, 2, FALSE)</f>
        <v>Neurology</v>
      </c>
      <c r="L3928" t="str">
        <f>VLOOKUP(C3928, provider!A:B, 2, FALSE)</f>
        <v>Dr. Olu Abisola</v>
      </c>
      <c r="M3928" t="str">
        <f>VLOOKUP(G3928, insurance!A:B, 2, FALSE)</f>
        <v>Aviva</v>
      </c>
      <c r="N3928">
        <f>VLOOKUP(B3928, patient!A:D, 4, FALSE)</f>
        <v>38</v>
      </c>
      <c r="O3928" t="str">
        <f>VLOOKUP(B3928, patient!A:C, 3, FALSE)</f>
        <v>Female</v>
      </c>
      <c r="P3928" t="str">
        <f>VLOOKUP(B3928, patient!A:F, 6, FALSE)</f>
        <v>White</v>
      </c>
      <c r="Q3928" t="s">
        <v>491</v>
      </c>
      <c r="R3928">
        <v>468</v>
      </c>
      <c r="S3928">
        <v>92</v>
      </c>
      <c r="T3928" s="1">
        <v>45706</v>
      </c>
      <c r="U3928" s="1" t="str">
        <f t="shared" si="183"/>
        <v>Yes</v>
      </c>
      <c r="V3928">
        <v>4</v>
      </c>
      <c r="W3928" t="s">
        <v>487</v>
      </c>
      <c r="X3928" t="s">
        <v>488</v>
      </c>
      <c r="Y3928" t="str">
        <f t="shared" si="184"/>
        <v>Scheduled</v>
      </c>
      <c r="Z3928" t="s">
        <v>489</v>
      </c>
      <c r="AC3928" t="s">
        <v>490</v>
      </c>
      <c r="AD3928">
        <v>392</v>
      </c>
      <c r="AE3928">
        <v>0</v>
      </c>
      <c r="AF3928" t="str">
        <f t="shared" si="185"/>
        <v>Jan</v>
      </c>
    </row>
    <row r="3929" spans="1:32" x14ac:dyDescent="0.25">
      <c r="A3929" s="1">
        <v>45684</v>
      </c>
      <c r="B3929">
        <v>1402</v>
      </c>
      <c r="C3929">
        <v>1</v>
      </c>
      <c r="D3929">
        <v>3</v>
      </c>
      <c r="E3929">
        <v>2</v>
      </c>
      <c r="F3929">
        <v>1</v>
      </c>
      <c r="G3929">
        <v>2</v>
      </c>
      <c r="H3929">
        <f>VLOOKUP(B3929, patient!A:E, 5, FALSE)</f>
        <v>4</v>
      </c>
      <c r="I3929" t="str">
        <f>VLOOKUP(H3929, city!A:B, 2, FALSE)</f>
        <v>Birmingham</v>
      </c>
      <c r="J3929" t="str">
        <f>VLOOKUP(E3929, diagnosis!A:B, 2, FALSE)</f>
        <v>Asthma</v>
      </c>
      <c r="K3929" t="str">
        <f>VLOOKUP(D3929, department!A:B, 2, FALSE)</f>
        <v>Neurology</v>
      </c>
      <c r="L3929" t="str">
        <f>VLOOKUP(C3929, provider!A:B, 2, FALSE)</f>
        <v>Dr. Olu Abisola</v>
      </c>
      <c r="M3929" t="str">
        <f>VLOOKUP(G3929, insurance!A:B, 2, FALSE)</f>
        <v>AXA</v>
      </c>
      <c r="N3929">
        <f>VLOOKUP(B3929, patient!A:D, 4, FALSE)</f>
        <v>59</v>
      </c>
      <c r="O3929" t="str">
        <f>VLOOKUP(B3929, patient!A:C, 3, FALSE)</f>
        <v>Female</v>
      </c>
      <c r="P3929" t="str">
        <f>VLOOKUP(B3929, patient!A:F, 6, FALSE)</f>
        <v>Asian</v>
      </c>
      <c r="Q3929" t="s">
        <v>492</v>
      </c>
      <c r="R3929">
        <v>350</v>
      </c>
      <c r="S3929">
        <v>98</v>
      </c>
      <c r="U3929" s="1" t="str">
        <f t="shared" si="183"/>
        <v>No</v>
      </c>
      <c r="V3929">
        <v>10</v>
      </c>
      <c r="W3929" t="s">
        <v>492</v>
      </c>
      <c r="X3929" t="s">
        <v>495</v>
      </c>
      <c r="Y3929" t="str">
        <f t="shared" si="184"/>
        <v>Emergency</v>
      </c>
      <c r="Z3929" t="s">
        <v>497</v>
      </c>
      <c r="AA3929" s="1">
        <v>45692</v>
      </c>
      <c r="AB3929" s="1">
        <v>45684</v>
      </c>
      <c r="AC3929" t="s">
        <v>496</v>
      </c>
      <c r="AD3929">
        <v>348.6</v>
      </c>
      <c r="AE3929">
        <v>50</v>
      </c>
      <c r="AF3929" t="str">
        <f t="shared" si="185"/>
        <v>Jan</v>
      </c>
    </row>
    <row r="3930" spans="1:32" x14ac:dyDescent="0.25">
      <c r="A3930" s="1">
        <v>45684</v>
      </c>
      <c r="B3930">
        <v>2100</v>
      </c>
      <c r="C3930">
        <v>1</v>
      </c>
      <c r="D3930">
        <v>3</v>
      </c>
      <c r="E3930">
        <v>2</v>
      </c>
      <c r="F3930">
        <v>2</v>
      </c>
      <c r="G3930">
        <v>1</v>
      </c>
      <c r="H3930">
        <f>VLOOKUP(B3930, patient!A:E, 5, FALSE)</f>
        <v>10</v>
      </c>
      <c r="I3930" t="str">
        <f>VLOOKUP(H3930, city!A:B, 2, FALSE)</f>
        <v>Edinburgh</v>
      </c>
      <c r="J3930" t="str">
        <f>VLOOKUP(E3930, diagnosis!A:B, 2, FALSE)</f>
        <v>Asthma</v>
      </c>
      <c r="K3930" t="str">
        <f>VLOOKUP(D3930, department!A:B, 2, FALSE)</f>
        <v>Neurology</v>
      </c>
      <c r="L3930" t="str">
        <f>VLOOKUP(C3930, provider!A:B, 2, FALSE)</f>
        <v>Dr. Olu Abisola</v>
      </c>
      <c r="M3930" t="str">
        <f>VLOOKUP(G3930, insurance!A:B, 2, FALSE)</f>
        <v>Aviva</v>
      </c>
      <c r="N3930">
        <f>VLOOKUP(B3930, patient!A:D, 4, FALSE)</f>
        <v>43</v>
      </c>
      <c r="O3930" t="str">
        <f>VLOOKUP(B3930, patient!A:C, 3, FALSE)</f>
        <v>Female</v>
      </c>
      <c r="P3930" t="str">
        <f>VLOOKUP(B3930, patient!A:F, 6, FALSE)</f>
        <v>Hispanic</v>
      </c>
      <c r="Q3930" t="s">
        <v>491</v>
      </c>
      <c r="R3930">
        <v>552</v>
      </c>
      <c r="S3930">
        <v>132</v>
      </c>
      <c r="U3930" s="1" t="str">
        <f t="shared" si="183"/>
        <v>No</v>
      </c>
      <c r="V3930">
        <v>1</v>
      </c>
      <c r="W3930" t="s">
        <v>492</v>
      </c>
      <c r="X3930" t="s">
        <v>488</v>
      </c>
      <c r="Y3930" t="str">
        <f t="shared" si="184"/>
        <v>Scheduled</v>
      </c>
      <c r="Z3930" t="s">
        <v>489</v>
      </c>
      <c r="AA3930" s="1">
        <v>45690</v>
      </c>
      <c r="AB3930" s="1">
        <v>45684</v>
      </c>
      <c r="AC3930" t="s">
        <v>498</v>
      </c>
      <c r="AD3930">
        <v>485.8</v>
      </c>
      <c r="AE3930">
        <v>10</v>
      </c>
      <c r="AF3930" t="str">
        <f t="shared" si="185"/>
        <v>Jan</v>
      </c>
    </row>
    <row r="3931" spans="1:32" x14ac:dyDescent="0.25">
      <c r="A3931" s="1">
        <v>45684</v>
      </c>
      <c r="B3931">
        <v>1535</v>
      </c>
      <c r="C3931">
        <v>1</v>
      </c>
      <c r="D3931">
        <v>3</v>
      </c>
      <c r="E3931">
        <v>2</v>
      </c>
      <c r="F3931">
        <v>4</v>
      </c>
      <c r="G3931">
        <v>3</v>
      </c>
      <c r="H3931">
        <f>VLOOKUP(B3931, patient!A:E, 5, FALSE)</f>
        <v>4</v>
      </c>
      <c r="I3931" t="str">
        <f>VLOOKUP(H3931, city!A:B, 2, FALSE)</f>
        <v>Birmingham</v>
      </c>
      <c r="J3931" t="str">
        <f>VLOOKUP(E3931, diagnosis!A:B, 2, FALSE)</f>
        <v>Asthma</v>
      </c>
      <c r="K3931" t="str">
        <f>VLOOKUP(D3931, department!A:B, 2, FALSE)</f>
        <v>Neurology</v>
      </c>
      <c r="L3931" t="str">
        <f>VLOOKUP(C3931, provider!A:B, 2, FALSE)</f>
        <v>Dr. Olu Abisola</v>
      </c>
      <c r="M3931" t="str">
        <f>VLOOKUP(G3931, insurance!A:B, 2, FALSE)</f>
        <v>Allianz</v>
      </c>
      <c r="N3931">
        <f>VLOOKUP(B3931, patient!A:D, 4, FALSE)</f>
        <v>61</v>
      </c>
      <c r="O3931" t="str">
        <f>VLOOKUP(B3931, patient!A:C, 3, FALSE)</f>
        <v>Male</v>
      </c>
      <c r="P3931" t="str">
        <f>VLOOKUP(B3931, patient!A:F, 6, FALSE)</f>
        <v>Asian</v>
      </c>
      <c r="Q3931" t="s">
        <v>492</v>
      </c>
      <c r="R3931">
        <v>410</v>
      </c>
      <c r="S3931">
        <v>152</v>
      </c>
      <c r="U3931" s="1" t="str">
        <f t="shared" si="183"/>
        <v>No</v>
      </c>
      <c r="V3931">
        <v>1</v>
      </c>
      <c r="W3931" t="s">
        <v>494</v>
      </c>
      <c r="X3931" t="s">
        <v>488</v>
      </c>
      <c r="Y3931" t="str">
        <f t="shared" si="184"/>
        <v>Scheduled</v>
      </c>
      <c r="Z3931" t="s">
        <v>489</v>
      </c>
      <c r="AA3931" s="1">
        <v>45688</v>
      </c>
      <c r="AB3931" s="1">
        <v>45684</v>
      </c>
      <c r="AC3931" t="s">
        <v>498</v>
      </c>
      <c r="AD3931">
        <v>400.4</v>
      </c>
      <c r="AE3931">
        <v>10</v>
      </c>
      <c r="AF3931" t="str">
        <f t="shared" si="185"/>
        <v>Jan</v>
      </c>
    </row>
    <row r="3932" spans="1:32" x14ac:dyDescent="0.25">
      <c r="A3932" s="1">
        <v>45685</v>
      </c>
      <c r="B3932">
        <v>1433</v>
      </c>
      <c r="C3932">
        <v>1</v>
      </c>
      <c r="D3932">
        <v>3</v>
      </c>
      <c r="E3932">
        <v>2</v>
      </c>
      <c r="F3932">
        <v>2</v>
      </c>
      <c r="G3932">
        <v>1</v>
      </c>
      <c r="H3932">
        <f>VLOOKUP(B3932, patient!A:E, 5, FALSE)</f>
        <v>10</v>
      </c>
      <c r="I3932" t="str">
        <f>VLOOKUP(H3932, city!A:B, 2, FALSE)</f>
        <v>Edinburgh</v>
      </c>
      <c r="J3932" t="str">
        <f>VLOOKUP(E3932, diagnosis!A:B, 2, FALSE)</f>
        <v>Asthma</v>
      </c>
      <c r="K3932" t="str">
        <f>VLOOKUP(D3932, department!A:B, 2, FALSE)</f>
        <v>Neurology</v>
      </c>
      <c r="L3932" t="str">
        <f>VLOOKUP(C3932, provider!A:B, 2, FALSE)</f>
        <v>Dr. Olu Abisola</v>
      </c>
      <c r="M3932" t="str">
        <f>VLOOKUP(G3932, insurance!A:B, 2, FALSE)</f>
        <v>Aviva</v>
      </c>
      <c r="N3932">
        <f>VLOOKUP(B3932, patient!A:D, 4, FALSE)</f>
        <v>73</v>
      </c>
      <c r="O3932" t="str">
        <f>VLOOKUP(B3932, patient!A:C, 3, FALSE)</f>
        <v>Female</v>
      </c>
      <c r="P3932" t="str">
        <f>VLOOKUP(B3932, patient!A:F, 6, FALSE)</f>
        <v>Hispanic</v>
      </c>
      <c r="Q3932" t="s">
        <v>491</v>
      </c>
      <c r="R3932">
        <v>756</v>
      </c>
      <c r="S3932">
        <v>44</v>
      </c>
      <c r="T3932" s="1">
        <v>45713</v>
      </c>
      <c r="U3932" s="1" t="str">
        <f t="shared" si="183"/>
        <v>Yes</v>
      </c>
      <c r="V3932">
        <v>5</v>
      </c>
      <c r="W3932" t="s">
        <v>492</v>
      </c>
      <c r="X3932" t="s">
        <v>495</v>
      </c>
      <c r="Y3932" t="str">
        <f t="shared" si="184"/>
        <v>Emergency</v>
      </c>
      <c r="Z3932" t="s">
        <v>489</v>
      </c>
      <c r="AC3932" t="s">
        <v>490</v>
      </c>
      <c r="AD3932">
        <v>560</v>
      </c>
      <c r="AE3932">
        <v>0</v>
      </c>
      <c r="AF3932" t="str">
        <f t="shared" si="185"/>
        <v>Jan</v>
      </c>
    </row>
    <row r="3933" spans="1:32" x14ac:dyDescent="0.25">
      <c r="A3933" s="1">
        <v>45685</v>
      </c>
      <c r="B3933">
        <v>2911</v>
      </c>
      <c r="C3933">
        <v>1</v>
      </c>
      <c r="D3933">
        <v>3</v>
      </c>
      <c r="E3933">
        <v>2</v>
      </c>
      <c r="F3933">
        <v>1</v>
      </c>
      <c r="G3933">
        <v>1</v>
      </c>
      <c r="H3933">
        <f>VLOOKUP(B3933, patient!A:E, 5, FALSE)</f>
        <v>4</v>
      </c>
      <c r="I3933" t="str">
        <f>VLOOKUP(H3933, city!A:B, 2, FALSE)</f>
        <v>Birmingham</v>
      </c>
      <c r="J3933" t="str">
        <f>VLOOKUP(E3933, diagnosis!A:B, 2, FALSE)</f>
        <v>Asthma</v>
      </c>
      <c r="K3933" t="str">
        <f>VLOOKUP(D3933, department!A:B, 2, FALSE)</f>
        <v>Neurology</v>
      </c>
      <c r="L3933" t="str">
        <f>VLOOKUP(C3933, provider!A:B, 2, FALSE)</f>
        <v>Dr. Olu Abisola</v>
      </c>
      <c r="M3933" t="str">
        <f>VLOOKUP(G3933, insurance!A:B, 2, FALSE)</f>
        <v>Aviva</v>
      </c>
      <c r="N3933">
        <f>VLOOKUP(B3933, patient!A:D, 4, FALSE)</f>
        <v>31</v>
      </c>
      <c r="O3933" t="str">
        <f>VLOOKUP(B3933, patient!A:C, 3, FALSE)</f>
        <v>Male</v>
      </c>
      <c r="P3933" t="str">
        <f>VLOOKUP(B3933, patient!A:F, 6, FALSE)</f>
        <v>Other</v>
      </c>
      <c r="Q3933" t="s">
        <v>492</v>
      </c>
      <c r="R3933">
        <v>223</v>
      </c>
      <c r="S3933">
        <v>120</v>
      </c>
      <c r="U3933" s="1" t="str">
        <f t="shared" si="183"/>
        <v>No</v>
      </c>
      <c r="V3933">
        <v>7</v>
      </c>
      <c r="W3933" t="s">
        <v>487</v>
      </c>
      <c r="X3933" t="s">
        <v>495</v>
      </c>
      <c r="Y3933" t="str">
        <f t="shared" si="184"/>
        <v>Emergency</v>
      </c>
      <c r="Z3933" t="s">
        <v>497</v>
      </c>
      <c r="AA3933" s="1">
        <v>45687</v>
      </c>
      <c r="AB3933" s="1">
        <v>45685</v>
      </c>
      <c r="AC3933" t="s">
        <v>496</v>
      </c>
      <c r="AD3933">
        <v>275.10000000000002</v>
      </c>
      <c r="AE3933">
        <v>50</v>
      </c>
      <c r="AF3933" t="str">
        <f t="shared" si="185"/>
        <v>Jan</v>
      </c>
    </row>
    <row r="3934" spans="1:32" x14ac:dyDescent="0.25">
      <c r="A3934" s="1">
        <v>45685</v>
      </c>
      <c r="B3934">
        <v>3670</v>
      </c>
      <c r="C3934">
        <v>1</v>
      </c>
      <c r="D3934">
        <v>3</v>
      </c>
      <c r="E3934">
        <v>2</v>
      </c>
      <c r="F3934">
        <v>3</v>
      </c>
      <c r="G3934">
        <v>3</v>
      </c>
      <c r="H3934">
        <f>VLOOKUP(B3934, patient!A:E, 5, FALSE)</f>
        <v>10</v>
      </c>
      <c r="I3934" t="str">
        <f>VLOOKUP(H3934, city!A:B, 2, FALSE)</f>
        <v>Edinburgh</v>
      </c>
      <c r="J3934" t="str">
        <f>VLOOKUP(E3934, diagnosis!A:B, 2, FALSE)</f>
        <v>Asthma</v>
      </c>
      <c r="K3934" t="str">
        <f>VLOOKUP(D3934, department!A:B, 2, FALSE)</f>
        <v>Neurology</v>
      </c>
      <c r="L3934" t="str">
        <f>VLOOKUP(C3934, provider!A:B, 2, FALSE)</f>
        <v>Dr. Olu Abisola</v>
      </c>
      <c r="M3934" t="str">
        <f>VLOOKUP(G3934, insurance!A:B, 2, FALSE)</f>
        <v>Allianz</v>
      </c>
      <c r="N3934">
        <f>VLOOKUP(B3934, patient!A:D, 4, FALSE)</f>
        <v>74</v>
      </c>
      <c r="O3934" t="str">
        <f>VLOOKUP(B3934, patient!A:C, 3, FALSE)</f>
        <v>Male</v>
      </c>
      <c r="P3934" t="str">
        <f>VLOOKUP(B3934, patient!A:F, 6, FALSE)</f>
        <v>Hispanic</v>
      </c>
      <c r="Q3934" t="s">
        <v>486</v>
      </c>
      <c r="R3934">
        <v>303</v>
      </c>
      <c r="S3934">
        <v>50</v>
      </c>
      <c r="T3934" s="1">
        <v>45712</v>
      </c>
      <c r="U3934" s="1" t="str">
        <f t="shared" si="183"/>
        <v>Yes</v>
      </c>
      <c r="V3934">
        <v>9</v>
      </c>
      <c r="W3934" t="s">
        <v>494</v>
      </c>
      <c r="X3934" t="s">
        <v>495</v>
      </c>
      <c r="Y3934" t="str">
        <f t="shared" si="184"/>
        <v>Emergency</v>
      </c>
      <c r="Z3934" t="s">
        <v>497</v>
      </c>
      <c r="AC3934" t="s">
        <v>490</v>
      </c>
      <c r="AD3934">
        <v>247.1</v>
      </c>
      <c r="AE3934">
        <v>0</v>
      </c>
      <c r="AF3934" t="str">
        <f t="shared" si="185"/>
        <v>Jan</v>
      </c>
    </row>
    <row r="3935" spans="1:32" x14ac:dyDescent="0.25">
      <c r="A3935" s="1">
        <v>45685</v>
      </c>
      <c r="B3935">
        <v>2581</v>
      </c>
      <c r="C3935">
        <v>1</v>
      </c>
      <c r="D3935">
        <v>3</v>
      </c>
      <c r="E3935">
        <v>2</v>
      </c>
      <c r="F3935">
        <v>2</v>
      </c>
      <c r="G3935">
        <v>2</v>
      </c>
      <c r="H3935">
        <f>VLOOKUP(B3935, patient!A:E, 5, FALSE)</f>
        <v>4</v>
      </c>
      <c r="I3935" t="str">
        <f>VLOOKUP(H3935, city!A:B, 2, FALSE)</f>
        <v>Birmingham</v>
      </c>
      <c r="J3935" t="str">
        <f>VLOOKUP(E3935, diagnosis!A:B, 2, FALSE)</f>
        <v>Asthma</v>
      </c>
      <c r="K3935" t="str">
        <f>VLOOKUP(D3935, department!A:B, 2, FALSE)</f>
        <v>Neurology</v>
      </c>
      <c r="L3935" t="str">
        <f>VLOOKUP(C3935, provider!A:B, 2, FALSE)</f>
        <v>Dr. Olu Abisola</v>
      </c>
      <c r="M3935" t="str">
        <f>VLOOKUP(G3935, insurance!A:B, 2, FALSE)</f>
        <v>AXA</v>
      </c>
      <c r="N3935">
        <f>VLOOKUP(B3935, patient!A:D, 4, FALSE)</f>
        <v>54</v>
      </c>
      <c r="O3935" t="str">
        <f>VLOOKUP(B3935, patient!A:C, 3, FALSE)</f>
        <v>Male</v>
      </c>
      <c r="P3935" t="str">
        <f>VLOOKUP(B3935, patient!A:F, 6, FALSE)</f>
        <v>Hispanic</v>
      </c>
      <c r="Q3935" t="s">
        <v>492</v>
      </c>
      <c r="R3935">
        <v>474</v>
      </c>
      <c r="S3935">
        <v>193</v>
      </c>
      <c r="T3935" s="1">
        <v>45692</v>
      </c>
      <c r="U3935" s="1" t="str">
        <f t="shared" si="183"/>
        <v>Yes</v>
      </c>
      <c r="V3935">
        <v>7</v>
      </c>
      <c r="W3935" t="s">
        <v>494</v>
      </c>
      <c r="X3935" t="s">
        <v>495</v>
      </c>
      <c r="Y3935" t="str">
        <f t="shared" si="184"/>
        <v>Emergency</v>
      </c>
      <c r="Z3935" t="s">
        <v>489</v>
      </c>
      <c r="AC3935" t="s">
        <v>490</v>
      </c>
      <c r="AD3935">
        <v>466.9</v>
      </c>
      <c r="AE3935">
        <v>0</v>
      </c>
      <c r="AF3935" t="str">
        <f t="shared" si="185"/>
        <v>Jan</v>
      </c>
    </row>
    <row r="3936" spans="1:32" x14ac:dyDescent="0.25">
      <c r="A3936" s="1">
        <v>45685</v>
      </c>
      <c r="B3936">
        <v>981</v>
      </c>
      <c r="C3936">
        <v>1</v>
      </c>
      <c r="D3936">
        <v>3</v>
      </c>
      <c r="E3936">
        <v>2</v>
      </c>
      <c r="F3936">
        <v>2</v>
      </c>
      <c r="G3936">
        <v>2</v>
      </c>
      <c r="H3936">
        <f>VLOOKUP(B3936, patient!A:E, 5, FALSE)</f>
        <v>10</v>
      </c>
      <c r="I3936" t="str">
        <f>VLOOKUP(H3936, city!A:B, 2, FALSE)</f>
        <v>Edinburgh</v>
      </c>
      <c r="J3936" t="str">
        <f>VLOOKUP(E3936, diagnosis!A:B, 2, FALSE)</f>
        <v>Asthma</v>
      </c>
      <c r="K3936" t="str">
        <f>VLOOKUP(D3936, department!A:B, 2, FALSE)</f>
        <v>Neurology</v>
      </c>
      <c r="L3936" t="str">
        <f>VLOOKUP(C3936, provider!A:B, 2, FALSE)</f>
        <v>Dr. Olu Abisola</v>
      </c>
      <c r="M3936" t="str">
        <f>VLOOKUP(G3936, insurance!A:B, 2, FALSE)</f>
        <v>AXA</v>
      </c>
      <c r="N3936">
        <f>VLOOKUP(B3936, patient!A:D, 4, FALSE)</f>
        <v>75</v>
      </c>
      <c r="O3936" t="str">
        <f>VLOOKUP(B3936, patient!A:C, 3, FALSE)</f>
        <v>Female</v>
      </c>
      <c r="P3936" t="str">
        <f>VLOOKUP(B3936, patient!A:F, 6, FALSE)</f>
        <v>Asian</v>
      </c>
      <c r="Q3936" t="s">
        <v>491</v>
      </c>
      <c r="R3936">
        <v>895</v>
      </c>
      <c r="S3936">
        <v>53</v>
      </c>
      <c r="T3936" s="1">
        <v>45704</v>
      </c>
      <c r="U3936" s="1" t="str">
        <f t="shared" si="183"/>
        <v>Yes</v>
      </c>
      <c r="V3936">
        <v>5</v>
      </c>
      <c r="W3936" t="s">
        <v>487</v>
      </c>
      <c r="X3936" t="s">
        <v>488</v>
      </c>
      <c r="Y3936" t="str">
        <f t="shared" si="184"/>
        <v>Scheduled</v>
      </c>
      <c r="Z3936" t="s">
        <v>489</v>
      </c>
      <c r="AC3936" t="s">
        <v>490</v>
      </c>
      <c r="AD3936">
        <v>663.6</v>
      </c>
      <c r="AE3936">
        <v>0</v>
      </c>
      <c r="AF3936" t="str">
        <f t="shared" si="185"/>
        <v>Jan</v>
      </c>
    </row>
    <row r="3937" spans="1:32" x14ac:dyDescent="0.25">
      <c r="A3937" s="1">
        <v>45685</v>
      </c>
      <c r="B3937">
        <v>2672</v>
      </c>
      <c r="C3937">
        <v>1</v>
      </c>
      <c r="D3937">
        <v>3</v>
      </c>
      <c r="E3937">
        <v>2</v>
      </c>
      <c r="F3937">
        <v>3</v>
      </c>
      <c r="G3937">
        <v>1</v>
      </c>
      <c r="H3937">
        <f>VLOOKUP(B3937, patient!A:E, 5, FALSE)</f>
        <v>4</v>
      </c>
      <c r="I3937" t="str">
        <f>VLOOKUP(H3937, city!A:B, 2, FALSE)</f>
        <v>Birmingham</v>
      </c>
      <c r="J3937" t="str">
        <f>VLOOKUP(E3937, diagnosis!A:B, 2, FALSE)</f>
        <v>Asthma</v>
      </c>
      <c r="K3937" t="str">
        <f>VLOOKUP(D3937, department!A:B, 2, FALSE)</f>
        <v>Neurology</v>
      </c>
      <c r="L3937" t="str">
        <f>VLOOKUP(C3937, provider!A:B, 2, FALSE)</f>
        <v>Dr. Olu Abisola</v>
      </c>
      <c r="M3937" t="str">
        <f>VLOOKUP(G3937, insurance!A:B, 2, FALSE)</f>
        <v>Aviva</v>
      </c>
      <c r="N3937">
        <f>VLOOKUP(B3937, patient!A:D, 4, FALSE)</f>
        <v>38</v>
      </c>
      <c r="O3937" t="str">
        <f>VLOOKUP(B3937, patient!A:C, 3, FALSE)</f>
        <v>Female</v>
      </c>
      <c r="P3937" t="str">
        <f>VLOOKUP(B3937, patient!A:F, 6, FALSE)</f>
        <v>Hispanic</v>
      </c>
      <c r="Q3937" t="s">
        <v>491</v>
      </c>
      <c r="R3937">
        <v>848</v>
      </c>
      <c r="S3937">
        <v>188</v>
      </c>
      <c r="T3937" s="1">
        <v>45693</v>
      </c>
      <c r="U3937" s="1" t="str">
        <f t="shared" si="183"/>
        <v>Yes</v>
      </c>
      <c r="V3937">
        <v>3</v>
      </c>
      <c r="W3937" t="s">
        <v>487</v>
      </c>
      <c r="X3937" t="s">
        <v>495</v>
      </c>
      <c r="Y3937" t="str">
        <f t="shared" si="184"/>
        <v>Emergency</v>
      </c>
      <c r="Z3937" t="s">
        <v>489</v>
      </c>
      <c r="AC3937" t="s">
        <v>490</v>
      </c>
      <c r="AD3937">
        <v>725.2</v>
      </c>
      <c r="AE3937">
        <v>0</v>
      </c>
      <c r="AF3937" t="str">
        <f t="shared" si="185"/>
        <v>Jan</v>
      </c>
    </row>
    <row r="3938" spans="1:32" x14ac:dyDescent="0.25">
      <c r="A3938" s="1">
        <v>45685</v>
      </c>
      <c r="B3938">
        <v>34</v>
      </c>
      <c r="C3938">
        <v>1</v>
      </c>
      <c r="D3938">
        <v>3</v>
      </c>
      <c r="E3938">
        <v>2</v>
      </c>
      <c r="F3938">
        <v>4</v>
      </c>
      <c r="G3938">
        <v>3</v>
      </c>
      <c r="H3938">
        <f>VLOOKUP(B3938, patient!A:E, 5, FALSE)</f>
        <v>10</v>
      </c>
      <c r="I3938" t="str">
        <f>VLOOKUP(H3938, city!A:B, 2, FALSE)</f>
        <v>Edinburgh</v>
      </c>
      <c r="J3938" t="str">
        <f>VLOOKUP(E3938, diagnosis!A:B, 2, FALSE)</f>
        <v>Asthma</v>
      </c>
      <c r="K3938" t="str">
        <f>VLOOKUP(D3938, department!A:B, 2, FALSE)</f>
        <v>Neurology</v>
      </c>
      <c r="L3938" t="str">
        <f>VLOOKUP(C3938, provider!A:B, 2, FALSE)</f>
        <v>Dr. Olu Abisola</v>
      </c>
      <c r="M3938" t="str">
        <f>VLOOKUP(G3938, insurance!A:B, 2, FALSE)</f>
        <v>Allianz</v>
      </c>
      <c r="N3938">
        <f>VLOOKUP(B3938, patient!A:D, 4, FALSE)</f>
        <v>35</v>
      </c>
      <c r="O3938" t="str">
        <f>VLOOKUP(B3938, patient!A:C, 3, FALSE)</f>
        <v>Female</v>
      </c>
      <c r="P3938" t="str">
        <f>VLOOKUP(B3938, patient!A:F, 6, FALSE)</f>
        <v>Asian</v>
      </c>
      <c r="Q3938" t="s">
        <v>492</v>
      </c>
      <c r="R3938">
        <v>858</v>
      </c>
      <c r="S3938">
        <v>87</v>
      </c>
      <c r="T3938" s="1">
        <v>45711</v>
      </c>
      <c r="U3938" s="1" t="str">
        <f t="shared" si="183"/>
        <v>Yes</v>
      </c>
      <c r="V3938">
        <v>8</v>
      </c>
      <c r="W3938" t="s">
        <v>494</v>
      </c>
      <c r="X3938" t="s">
        <v>488</v>
      </c>
      <c r="Y3938" t="str">
        <f t="shared" si="184"/>
        <v>Scheduled</v>
      </c>
      <c r="Z3938" t="s">
        <v>489</v>
      </c>
      <c r="AC3938" t="s">
        <v>490</v>
      </c>
      <c r="AD3938">
        <v>661.5</v>
      </c>
      <c r="AE3938">
        <v>0</v>
      </c>
      <c r="AF3938" t="str">
        <f t="shared" si="185"/>
        <v>Jan</v>
      </c>
    </row>
    <row r="3939" spans="1:32" x14ac:dyDescent="0.25">
      <c r="A3939" s="1">
        <v>45685</v>
      </c>
      <c r="B3939">
        <v>3015</v>
      </c>
      <c r="C3939">
        <v>1</v>
      </c>
      <c r="D3939">
        <v>3</v>
      </c>
      <c r="E3939">
        <v>2</v>
      </c>
      <c r="F3939">
        <v>1</v>
      </c>
      <c r="G3939">
        <v>3</v>
      </c>
      <c r="H3939">
        <f>VLOOKUP(B3939, patient!A:E, 5, FALSE)</f>
        <v>4</v>
      </c>
      <c r="I3939" t="str">
        <f>VLOOKUP(H3939, city!A:B, 2, FALSE)</f>
        <v>Birmingham</v>
      </c>
      <c r="J3939" t="str">
        <f>VLOOKUP(E3939, diagnosis!A:B, 2, FALSE)</f>
        <v>Asthma</v>
      </c>
      <c r="K3939" t="str">
        <f>VLOOKUP(D3939, department!A:B, 2, FALSE)</f>
        <v>Neurology</v>
      </c>
      <c r="L3939" t="str">
        <f>VLOOKUP(C3939, provider!A:B, 2, FALSE)</f>
        <v>Dr. Olu Abisola</v>
      </c>
      <c r="M3939" t="str">
        <f>VLOOKUP(G3939, insurance!A:B, 2, FALSE)</f>
        <v>Allianz</v>
      </c>
      <c r="N3939">
        <f>VLOOKUP(B3939, patient!A:D, 4, FALSE)</f>
        <v>22</v>
      </c>
      <c r="O3939" t="str">
        <f>VLOOKUP(B3939, patient!A:C, 3, FALSE)</f>
        <v>Male</v>
      </c>
      <c r="P3939" t="str">
        <f>VLOOKUP(B3939, patient!A:F, 6, FALSE)</f>
        <v>Asian</v>
      </c>
      <c r="Q3939" t="s">
        <v>486</v>
      </c>
      <c r="R3939">
        <v>158</v>
      </c>
      <c r="S3939">
        <v>141</v>
      </c>
      <c r="U3939" s="1" t="str">
        <f t="shared" si="183"/>
        <v>No</v>
      </c>
      <c r="V3939">
        <v>7</v>
      </c>
      <c r="W3939" t="s">
        <v>494</v>
      </c>
      <c r="X3939" t="s">
        <v>495</v>
      </c>
      <c r="Y3939" t="str">
        <f t="shared" si="184"/>
        <v>Emergency</v>
      </c>
      <c r="Z3939" t="s">
        <v>489</v>
      </c>
      <c r="AA3939" s="1">
        <v>45693</v>
      </c>
      <c r="AB3939" s="1">
        <v>45685</v>
      </c>
      <c r="AC3939" t="s">
        <v>496</v>
      </c>
      <c r="AD3939">
        <v>244.3</v>
      </c>
      <c r="AE3939">
        <v>50</v>
      </c>
      <c r="AF3939" t="str">
        <f t="shared" si="185"/>
        <v>Jan</v>
      </c>
    </row>
    <row r="3940" spans="1:32" x14ac:dyDescent="0.25">
      <c r="A3940" s="1">
        <v>45685</v>
      </c>
      <c r="B3940">
        <v>4475</v>
      </c>
      <c r="C3940">
        <v>1</v>
      </c>
      <c r="D3940">
        <v>3</v>
      </c>
      <c r="E3940">
        <v>2</v>
      </c>
      <c r="F3940">
        <v>3</v>
      </c>
      <c r="G3940">
        <v>2</v>
      </c>
      <c r="H3940">
        <f>VLOOKUP(B3940, patient!A:E, 5, FALSE)</f>
        <v>10</v>
      </c>
      <c r="I3940" t="str">
        <f>VLOOKUP(H3940, city!A:B, 2, FALSE)</f>
        <v>Edinburgh</v>
      </c>
      <c r="J3940" t="str">
        <f>VLOOKUP(E3940, diagnosis!A:B, 2, FALSE)</f>
        <v>Asthma</v>
      </c>
      <c r="K3940" t="str">
        <f>VLOOKUP(D3940, department!A:B, 2, FALSE)</f>
        <v>Neurology</v>
      </c>
      <c r="L3940" t="str">
        <f>VLOOKUP(C3940, provider!A:B, 2, FALSE)</f>
        <v>Dr. Olu Abisola</v>
      </c>
      <c r="M3940" t="str">
        <f>VLOOKUP(G3940, insurance!A:B, 2, FALSE)</f>
        <v>AXA</v>
      </c>
      <c r="N3940">
        <f>VLOOKUP(B3940, patient!A:D, 4, FALSE)</f>
        <v>20</v>
      </c>
      <c r="O3940" t="str">
        <f>VLOOKUP(B3940, patient!A:C, 3, FALSE)</f>
        <v>Female</v>
      </c>
      <c r="P3940" t="str">
        <f>VLOOKUP(B3940, patient!A:F, 6, FALSE)</f>
        <v>Black</v>
      </c>
      <c r="Q3940" t="s">
        <v>492</v>
      </c>
      <c r="R3940">
        <v>873</v>
      </c>
      <c r="S3940">
        <v>185</v>
      </c>
      <c r="U3940" s="1" t="str">
        <f t="shared" si="183"/>
        <v>No</v>
      </c>
      <c r="V3940">
        <v>4</v>
      </c>
      <c r="W3940" t="s">
        <v>492</v>
      </c>
      <c r="X3940" t="s">
        <v>488</v>
      </c>
      <c r="Y3940" t="str">
        <f t="shared" si="184"/>
        <v>Scheduled</v>
      </c>
      <c r="Z3940" t="s">
        <v>497</v>
      </c>
      <c r="AA3940" s="1">
        <v>45692</v>
      </c>
      <c r="AB3940" s="1">
        <v>45685</v>
      </c>
      <c r="AC3940" t="s">
        <v>496</v>
      </c>
      <c r="AD3940">
        <v>775.6</v>
      </c>
      <c r="AE3940">
        <v>50</v>
      </c>
      <c r="AF3940" t="str">
        <f t="shared" si="185"/>
        <v>Jan</v>
      </c>
    </row>
    <row r="3941" spans="1:32" x14ac:dyDescent="0.25">
      <c r="A3941" s="1">
        <v>45685</v>
      </c>
      <c r="B3941">
        <v>1139</v>
      </c>
      <c r="C3941">
        <v>1</v>
      </c>
      <c r="D3941">
        <v>3</v>
      </c>
      <c r="E3941">
        <v>2</v>
      </c>
      <c r="F3941">
        <v>1</v>
      </c>
      <c r="G3941">
        <v>3</v>
      </c>
      <c r="H3941">
        <f>VLOOKUP(B3941, patient!A:E, 5, FALSE)</f>
        <v>4</v>
      </c>
      <c r="I3941" t="str">
        <f>VLOOKUP(H3941, city!A:B, 2, FALSE)</f>
        <v>Birmingham</v>
      </c>
      <c r="J3941" t="str">
        <f>VLOOKUP(E3941, diagnosis!A:B, 2, FALSE)</f>
        <v>Asthma</v>
      </c>
      <c r="K3941" t="str">
        <f>VLOOKUP(D3941, department!A:B, 2, FALSE)</f>
        <v>Neurology</v>
      </c>
      <c r="L3941" t="str">
        <f>VLOOKUP(C3941, provider!A:B, 2, FALSE)</f>
        <v>Dr. Olu Abisola</v>
      </c>
      <c r="M3941" t="str">
        <f>VLOOKUP(G3941, insurance!A:B, 2, FALSE)</f>
        <v>Allianz</v>
      </c>
      <c r="N3941">
        <f>VLOOKUP(B3941, patient!A:D, 4, FALSE)</f>
        <v>40</v>
      </c>
      <c r="O3941" t="str">
        <f>VLOOKUP(B3941, patient!A:C, 3, FALSE)</f>
        <v>Female</v>
      </c>
      <c r="P3941" t="str">
        <f>VLOOKUP(B3941, patient!A:F, 6, FALSE)</f>
        <v>Asian</v>
      </c>
      <c r="Q3941" t="s">
        <v>486</v>
      </c>
      <c r="R3941">
        <v>715</v>
      </c>
      <c r="S3941">
        <v>65</v>
      </c>
      <c r="T3941" s="1">
        <v>45710</v>
      </c>
      <c r="U3941" s="1" t="str">
        <f t="shared" si="183"/>
        <v>Yes</v>
      </c>
      <c r="V3941">
        <v>1</v>
      </c>
      <c r="W3941" t="s">
        <v>494</v>
      </c>
      <c r="X3941" t="s">
        <v>495</v>
      </c>
      <c r="Y3941" t="str">
        <f t="shared" si="184"/>
        <v>Emergency</v>
      </c>
      <c r="Z3941" t="s">
        <v>489</v>
      </c>
      <c r="AC3941" t="s">
        <v>490</v>
      </c>
      <c r="AD3941">
        <v>546</v>
      </c>
      <c r="AE3941">
        <v>0</v>
      </c>
      <c r="AF3941" t="str">
        <f t="shared" si="185"/>
        <v>Jan</v>
      </c>
    </row>
    <row r="3942" spans="1:32" x14ac:dyDescent="0.25">
      <c r="A3942" s="1">
        <v>45686</v>
      </c>
      <c r="B3942">
        <v>4120</v>
      </c>
      <c r="C3942">
        <v>1</v>
      </c>
      <c r="D3942">
        <v>3</v>
      </c>
      <c r="E3942">
        <v>2</v>
      </c>
      <c r="F3942">
        <v>3</v>
      </c>
      <c r="G3942">
        <v>3</v>
      </c>
      <c r="H3942">
        <f>VLOOKUP(B3942, patient!A:E, 5, FALSE)</f>
        <v>10</v>
      </c>
      <c r="I3942" t="str">
        <f>VLOOKUP(H3942, city!A:B, 2, FALSE)</f>
        <v>Edinburgh</v>
      </c>
      <c r="J3942" t="str">
        <f>VLOOKUP(E3942, diagnosis!A:B, 2, FALSE)</f>
        <v>Asthma</v>
      </c>
      <c r="K3942" t="str">
        <f>VLOOKUP(D3942, department!A:B, 2, FALSE)</f>
        <v>Neurology</v>
      </c>
      <c r="L3942" t="str">
        <f>VLOOKUP(C3942, provider!A:B, 2, FALSE)</f>
        <v>Dr. Olu Abisola</v>
      </c>
      <c r="M3942" t="str">
        <f>VLOOKUP(G3942, insurance!A:B, 2, FALSE)</f>
        <v>Allianz</v>
      </c>
      <c r="N3942">
        <f>VLOOKUP(B3942, patient!A:D, 4, FALSE)</f>
        <v>43</v>
      </c>
      <c r="O3942" t="str">
        <f>VLOOKUP(B3942, patient!A:C, 3, FALSE)</f>
        <v>Female</v>
      </c>
      <c r="P3942" t="str">
        <f>VLOOKUP(B3942, patient!A:F, 6, FALSE)</f>
        <v>Hispanic</v>
      </c>
      <c r="Q3942" t="s">
        <v>492</v>
      </c>
      <c r="R3942">
        <v>938</v>
      </c>
      <c r="S3942">
        <v>88</v>
      </c>
      <c r="T3942" s="1">
        <v>45698</v>
      </c>
      <c r="U3942" s="1" t="str">
        <f t="shared" si="183"/>
        <v>Yes</v>
      </c>
      <c r="V3942">
        <v>3</v>
      </c>
      <c r="W3942" t="s">
        <v>487</v>
      </c>
      <c r="X3942" t="s">
        <v>495</v>
      </c>
      <c r="Y3942" t="str">
        <f t="shared" si="184"/>
        <v>Emergency</v>
      </c>
      <c r="Z3942" t="s">
        <v>497</v>
      </c>
      <c r="AC3942" t="s">
        <v>490</v>
      </c>
      <c r="AD3942">
        <v>718.2</v>
      </c>
      <c r="AE3942">
        <v>0</v>
      </c>
      <c r="AF3942" t="str">
        <f t="shared" si="185"/>
        <v>Jan</v>
      </c>
    </row>
    <row r="3943" spans="1:32" x14ac:dyDescent="0.25">
      <c r="A3943" s="1">
        <v>45686</v>
      </c>
      <c r="B3943">
        <v>705</v>
      </c>
      <c r="C3943">
        <v>1</v>
      </c>
      <c r="D3943">
        <v>3</v>
      </c>
      <c r="E3943">
        <v>2</v>
      </c>
      <c r="F3943">
        <v>5</v>
      </c>
      <c r="G3943">
        <v>1</v>
      </c>
      <c r="H3943">
        <f>VLOOKUP(B3943, patient!A:E, 5, FALSE)</f>
        <v>4</v>
      </c>
      <c r="I3943" t="str">
        <f>VLOOKUP(H3943, city!A:B, 2, FALSE)</f>
        <v>Birmingham</v>
      </c>
      <c r="J3943" t="str">
        <f>VLOOKUP(E3943, diagnosis!A:B, 2, FALSE)</f>
        <v>Asthma</v>
      </c>
      <c r="K3943" t="str">
        <f>VLOOKUP(D3943, department!A:B, 2, FALSE)</f>
        <v>Neurology</v>
      </c>
      <c r="L3943" t="str">
        <f>VLOOKUP(C3943, provider!A:B, 2, FALSE)</f>
        <v>Dr. Olu Abisola</v>
      </c>
      <c r="M3943" t="str">
        <f>VLOOKUP(G3943, insurance!A:B, 2, FALSE)</f>
        <v>Aviva</v>
      </c>
      <c r="N3943">
        <f>VLOOKUP(B3943, patient!A:D, 4, FALSE)</f>
        <v>54</v>
      </c>
      <c r="O3943" t="str">
        <f>VLOOKUP(B3943, patient!A:C, 3, FALSE)</f>
        <v>Female</v>
      </c>
      <c r="P3943" t="str">
        <f>VLOOKUP(B3943, patient!A:F, 6, FALSE)</f>
        <v>White</v>
      </c>
      <c r="Q3943" t="s">
        <v>486</v>
      </c>
      <c r="R3943">
        <v>404</v>
      </c>
      <c r="S3943">
        <v>46</v>
      </c>
      <c r="T3943" s="1">
        <v>45703</v>
      </c>
      <c r="U3943" s="1" t="str">
        <f t="shared" si="183"/>
        <v>Yes</v>
      </c>
      <c r="V3943">
        <v>8</v>
      </c>
      <c r="W3943" t="s">
        <v>494</v>
      </c>
      <c r="X3943" t="s">
        <v>488</v>
      </c>
      <c r="Y3943" t="str">
        <f t="shared" si="184"/>
        <v>Scheduled</v>
      </c>
      <c r="Z3943" t="s">
        <v>497</v>
      </c>
      <c r="AC3943" t="s">
        <v>490</v>
      </c>
      <c r="AD3943">
        <v>315</v>
      </c>
      <c r="AE3943">
        <v>0</v>
      </c>
      <c r="AF3943" t="str">
        <f t="shared" si="185"/>
        <v>Jan</v>
      </c>
    </row>
    <row r="3944" spans="1:32" x14ac:dyDescent="0.25">
      <c r="A3944" s="1">
        <v>45686</v>
      </c>
      <c r="B3944">
        <v>4761</v>
      </c>
      <c r="C3944">
        <v>1</v>
      </c>
      <c r="D3944">
        <v>3</v>
      </c>
      <c r="E3944">
        <v>2</v>
      </c>
      <c r="F3944">
        <v>4</v>
      </c>
      <c r="G3944">
        <v>1</v>
      </c>
      <c r="H3944">
        <f>VLOOKUP(B3944, patient!A:E, 5, FALSE)</f>
        <v>10</v>
      </c>
      <c r="I3944" t="str">
        <f>VLOOKUP(H3944, city!A:B, 2, FALSE)</f>
        <v>Edinburgh</v>
      </c>
      <c r="J3944" t="str">
        <f>VLOOKUP(E3944, diagnosis!A:B, 2, FALSE)</f>
        <v>Asthma</v>
      </c>
      <c r="K3944" t="str">
        <f>VLOOKUP(D3944, department!A:B, 2, FALSE)</f>
        <v>Neurology</v>
      </c>
      <c r="L3944" t="str">
        <f>VLOOKUP(C3944, provider!A:B, 2, FALSE)</f>
        <v>Dr. Olu Abisola</v>
      </c>
      <c r="M3944" t="str">
        <f>VLOOKUP(G3944, insurance!A:B, 2, FALSE)</f>
        <v>Aviva</v>
      </c>
      <c r="N3944">
        <f>VLOOKUP(B3944, patient!A:D, 4, FALSE)</f>
        <v>41</v>
      </c>
      <c r="O3944" t="str">
        <f>VLOOKUP(B3944, patient!A:C, 3, FALSE)</f>
        <v>Female</v>
      </c>
      <c r="P3944" t="str">
        <f>VLOOKUP(B3944, patient!A:F, 6, FALSE)</f>
        <v>Other</v>
      </c>
      <c r="Q3944" t="s">
        <v>492</v>
      </c>
      <c r="R3944">
        <v>976</v>
      </c>
      <c r="S3944">
        <v>190</v>
      </c>
      <c r="T3944" s="1">
        <v>45709</v>
      </c>
      <c r="U3944" s="1" t="str">
        <f t="shared" si="183"/>
        <v>Yes</v>
      </c>
      <c r="V3944">
        <v>2</v>
      </c>
      <c r="W3944" t="s">
        <v>487</v>
      </c>
      <c r="X3944" t="s">
        <v>495</v>
      </c>
      <c r="Y3944" t="str">
        <f t="shared" si="184"/>
        <v>Emergency</v>
      </c>
      <c r="Z3944" t="s">
        <v>497</v>
      </c>
      <c r="AC3944" t="s">
        <v>490</v>
      </c>
      <c r="AD3944">
        <v>816.2</v>
      </c>
      <c r="AE3944">
        <v>0</v>
      </c>
      <c r="AF3944" t="str">
        <f t="shared" si="185"/>
        <v>Jan</v>
      </c>
    </row>
    <row r="3945" spans="1:32" x14ac:dyDescent="0.25">
      <c r="A3945" s="1">
        <v>45686</v>
      </c>
      <c r="B3945">
        <v>4434</v>
      </c>
      <c r="C3945">
        <v>1</v>
      </c>
      <c r="D3945">
        <v>3</v>
      </c>
      <c r="E3945">
        <v>2</v>
      </c>
      <c r="F3945">
        <v>5</v>
      </c>
      <c r="G3945">
        <v>2</v>
      </c>
      <c r="H3945">
        <f>VLOOKUP(B3945, patient!A:E, 5, FALSE)</f>
        <v>4</v>
      </c>
      <c r="I3945" t="str">
        <f>VLOOKUP(H3945, city!A:B, 2, FALSE)</f>
        <v>Birmingham</v>
      </c>
      <c r="J3945" t="str">
        <f>VLOOKUP(E3945, diagnosis!A:B, 2, FALSE)</f>
        <v>Asthma</v>
      </c>
      <c r="K3945" t="str">
        <f>VLOOKUP(D3945, department!A:B, 2, FALSE)</f>
        <v>Neurology</v>
      </c>
      <c r="L3945" t="str">
        <f>VLOOKUP(C3945, provider!A:B, 2, FALSE)</f>
        <v>Dr. Olu Abisola</v>
      </c>
      <c r="M3945" t="str">
        <f>VLOOKUP(G3945, insurance!A:B, 2, FALSE)</f>
        <v>AXA</v>
      </c>
      <c r="N3945">
        <f>VLOOKUP(B3945, patient!A:D, 4, FALSE)</f>
        <v>66</v>
      </c>
      <c r="O3945" t="str">
        <f>VLOOKUP(B3945, patient!A:C, 3, FALSE)</f>
        <v>Male</v>
      </c>
      <c r="P3945" t="str">
        <f>VLOOKUP(B3945, patient!A:F, 6, FALSE)</f>
        <v>Hispanic</v>
      </c>
      <c r="Q3945" t="s">
        <v>492</v>
      </c>
      <c r="R3945">
        <v>412</v>
      </c>
      <c r="S3945">
        <v>64</v>
      </c>
      <c r="U3945" s="1" t="str">
        <f t="shared" si="183"/>
        <v>No</v>
      </c>
      <c r="V3945">
        <v>9</v>
      </c>
      <c r="W3945" t="s">
        <v>487</v>
      </c>
      <c r="X3945" t="s">
        <v>495</v>
      </c>
      <c r="Y3945" t="str">
        <f t="shared" si="184"/>
        <v>Emergency</v>
      </c>
      <c r="Z3945" t="s">
        <v>489</v>
      </c>
      <c r="AA3945" s="1">
        <v>45690</v>
      </c>
      <c r="AB3945" s="1">
        <v>45686</v>
      </c>
      <c r="AC3945" t="s">
        <v>496</v>
      </c>
      <c r="AD3945">
        <v>368.2</v>
      </c>
      <c r="AE3945">
        <v>50</v>
      </c>
      <c r="AF3945" t="str">
        <f t="shared" si="185"/>
        <v>Jan</v>
      </c>
    </row>
    <row r="3946" spans="1:32" x14ac:dyDescent="0.25">
      <c r="A3946" s="1">
        <v>45686</v>
      </c>
      <c r="B3946">
        <v>4101</v>
      </c>
      <c r="C3946">
        <v>1</v>
      </c>
      <c r="D3946">
        <v>3</v>
      </c>
      <c r="E3946">
        <v>2</v>
      </c>
      <c r="F3946">
        <v>3</v>
      </c>
      <c r="G3946">
        <v>2</v>
      </c>
      <c r="H3946">
        <f>VLOOKUP(B3946, patient!A:E, 5, FALSE)</f>
        <v>10</v>
      </c>
      <c r="I3946" t="str">
        <f>VLOOKUP(H3946, city!A:B, 2, FALSE)</f>
        <v>Edinburgh</v>
      </c>
      <c r="J3946" t="str">
        <f>VLOOKUP(E3946, diagnosis!A:B, 2, FALSE)</f>
        <v>Asthma</v>
      </c>
      <c r="K3946" t="str">
        <f>VLOOKUP(D3946, department!A:B, 2, FALSE)</f>
        <v>Neurology</v>
      </c>
      <c r="L3946" t="str">
        <f>VLOOKUP(C3946, provider!A:B, 2, FALSE)</f>
        <v>Dr. Olu Abisola</v>
      </c>
      <c r="M3946" t="str">
        <f>VLOOKUP(G3946, insurance!A:B, 2, FALSE)</f>
        <v>AXA</v>
      </c>
      <c r="N3946">
        <f>VLOOKUP(B3946, patient!A:D, 4, FALSE)</f>
        <v>36</v>
      </c>
      <c r="O3946" t="str">
        <f>VLOOKUP(B3946, patient!A:C, 3, FALSE)</f>
        <v>Male</v>
      </c>
      <c r="P3946" t="str">
        <f>VLOOKUP(B3946, patient!A:F, 6, FALSE)</f>
        <v>Hispanic</v>
      </c>
      <c r="Q3946" t="s">
        <v>486</v>
      </c>
      <c r="R3946">
        <v>817</v>
      </c>
      <c r="S3946">
        <v>37</v>
      </c>
      <c r="T3946" s="1">
        <v>45701</v>
      </c>
      <c r="U3946" s="1" t="str">
        <f t="shared" si="183"/>
        <v>Yes</v>
      </c>
      <c r="V3946">
        <v>4</v>
      </c>
      <c r="W3946" t="s">
        <v>492</v>
      </c>
      <c r="X3946" t="s">
        <v>495</v>
      </c>
      <c r="Y3946" t="str">
        <f t="shared" si="184"/>
        <v>Emergency</v>
      </c>
      <c r="Z3946" t="s">
        <v>489</v>
      </c>
      <c r="AC3946" t="s">
        <v>490</v>
      </c>
      <c r="AD3946">
        <v>597.79999999999995</v>
      </c>
      <c r="AE3946">
        <v>0</v>
      </c>
      <c r="AF3946" t="str">
        <f t="shared" si="185"/>
        <v>Jan</v>
      </c>
    </row>
    <row r="3947" spans="1:32" x14ac:dyDescent="0.25">
      <c r="A3947" s="1">
        <v>45686</v>
      </c>
      <c r="B3947">
        <v>475</v>
      </c>
      <c r="C3947">
        <v>1</v>
      </c>
      <c r="D3947">
        <v>3</v>
      </c>
      <c r="E3947">
        <v>2</v>
      </c>
      <c r="F3947">
        <v>3</v>
      </c>
      <c r="G3947">
        <v>1</v>
      </c>
      <c r="H3947">
        <f>VLOOKUP(B3947, patient!A:E, 5, FALSE)</f>
        <v>4</v>
      </c>
      <c r="I3947" t="str">
        <f>VLOOKUP(H3947, city!A:B, 2, FALSE)</f>
        <v>Birmingham</v>
      </c>
      <c r="J3947" t="str">
        <f>VLOOKUP(E3947, diagnosis!A:B, 2, FALSE)</f>
        <v>Asthma</v>
      </c>
      <c r="K3947" t="str">
        <f>VLOOKUP(D3947, department!A:B, 2, FALSE)</f>
        <v>Neurology</v>
      </c>
      <c r="L3947" t="str">
        <f>VLOOKUP(C3947, provider!A:B, 2, FALSE)</f>
        <v>Dr. Olu Abisola</v>
      </c>
      <c r="M3947" t="str">
        <f>VLOOKUP(G3947, insurance!A:B, 2, FALSE)</f>
        <v>Aviva</v>
      </c>
      <c r="N3947">
        <f>VLOOKUP(B3947, patient!A:D, 4, FALSE)</f>
        <v>68</v>
      </c>
      <c r="O3947" t="str">
        <f>VLOOKUP(B3947, patient!A:C, 3, FALSE)</f>
        <v>Male</v>
      </c>
      <c r="P3947" t="str">
        <f>VLOOKUP(B3947, patient!A:F, 6, FALSE)</f>
        <v>Hispanic</v>
      </c>
      <c r="Q3947" t="s">
        <v>486</v>
      </c>
      <c r="R3947">
        <v>984</v>
      </c>
      <c r="S3947">
        <v>51</v>
      </c>
      <c r="T3947" s="1">
        <v>45697</v>
      </c>
      <c r="U3947" s="1" t="str">
        <f t="shared" si="183"/>
        <v>Yes</v>
      </c>
      <c r="V3947">
        <v>7</v>
      </c>
      <c r="W3947" t="s">
        <v>492</v>
      </c>
      <c r="X3947" t="s">
        <v>495</v>
      </c>
      <c r="Y3947" t="str">
        <f t="shared" si="184"/>
        <v>Emergency</v>
      </c>
      <c r="Z3947" t="s">
        <v>489</v>
      </c>
      <c r="AC3947" t="s">
        <v>490</v>
      </c>
      <c r="AD3947">
        <v>724.5</v>
      </c>
      <c r="AE3947">
        <v>0</v>
      </c>
      <c r="AF3947" t="str">
        <f t="shared" si="185"/>
        <v>Jan</v>
      </c>
    </row>
    <row r="3948" spans="1:32" x14ac:dyDescent="0.25">
      <c r="A3948" s="1">
        <v>45686</v>
      </c>
      <c r="B3948">
        <v>2684</v>
      </c>
      <c r="C3948">
        <v>1</v>
      </c>
      <c r="D3948">
        <v>3</v>
      </c>
      <c r="E3948">
        <v>2</v>
      </c>
      <c r="F3948">
        <v>1</v>
      </c>
      <c r="G3948">
        <v>3</v>
      </c>
      <c r="H3948">
        <f>VLOOKUP(B3948, patient!A:E, 5, FALSE)</f>
        <v>10</v>
      </c>
      <c r="I3948" t="str">
        <f>VLOOKUP(H3948, city!A:B, 2, FALSE)</f>
        <v>Edinburgh</v>
      </c>
      <c r="J3948" t="str">
        <f>VLOOKUP(E3948, diagnosis!A:B, 2, FALSE)</f>
        <v>Asthma</v>
      </c>
      <c r="K3948" t="str">
        <f>VLOOKUP(D3948, department!A:B, 2, FALSE)</f>
        <v>Neurology</v>
      </c>
      <c r="L3948" t="str">
        <f>VLOOKUP(C3948, provider!A:B, 2, FALSE)</f>
        <v>Dr. Olu Abisola</v>
      </c>
      <c r="M3948" t="str">
        <f>VLOOKUP(G3948, insurance!A:B, 2, FALSE)</f>
        <v>Allianz</v>
      </c>
      <c r="N3948">
        <f>VLOOKUP(B3948, patient!A:D, 4, FALSE)</f>
        <v>42</v>
      </c>
      <c r="O3948" t="str">
        <f>VLOOKUP(B3948, patient!A:C, 3, FALSE)</f>
        <v>Male</v>
      </c>
      <c r="P3948" t="str">
        <f>VLOOKUP(B3948, patient!A:F, 6, FALSE)</f>
        <v>Black</v>
      </c>
      <c r="Q3948" t="s">
        <v>492</v>
      </c>
      <c r="R3948">
        <v>563</v>
      </c>
      <c r="S3948">
        <v>21</v>
      </c>
      <c r="U3948" s="1" t="str">
        <f t="shared" si="183"/>
        <v>No</v>
      </c>
      <c r="V3948">
        <v>10</v>
      </c>
      <c r="W3948" t="s">
        <v>492</v>
      </c>
      <c r="X3948" t="s">
        <v>495</v>
      </c>
      <c r="Y3948" t="str">
        <f t="shared" si="184"/>
        <v>Emergency</v>
      </c>
      <c r="Z3948" t="s">
        <v>489</v>
      </c>
      <c r="AA3948" s="1">
        <v>45689</v>
      </c>
      <c r="AB3948" s="1">
        <v>45686</v>
      </c>
      <c r="AC3948" t="s">
        <v>498</v>
      </c>
      <c r="AD3948">
        <v>415.8</v>
      </c>
      <c r="AE3948">
        <v>10</v>
      </c>
      <c r="AF3948" t="str">
        <f t="shared" si="185"/>
        <v>Jan</v>
      </c>
    </row>
    <row r="3949" spans="1:32" x14ac:dyDescent="0.25">
      <c r="A3949" s="1">
        <v>45686</v>
      </c>
      <c r="B3949">
        <v>4883</v>
      </c>
      <c r="C3949">
        <v>1</v>
      </c>
      <c r="D3949">
        <v>3</v>
      </c>
      <c r="E3949">
        <v>2</v>
      </c>
      <c r="F3949">
        <v>3</v>
      </c>
      <c r="G3949">
        <v>3</v>
      </c>
      <c r="H3949">
        <f>VLOOKUP(B3949, patient!A:E, 5, FALSE)</f>
        <v>4</v>
      </c>
      <c r="I3949" t="str">
        <f>VLOOKUP(H3949, city!A:B, 2, FALSE)</f>
        <v>Birmingham</v>
      </c>
      <c r="J3949" t="str">
        <f>VLOOKUP(E3949, diagnosis!A:B, 2, FALSE)</f>
        <v>Asthma</v>
      </c>
      <c r="K3949" t="str">
        <f>VLOOKUP(D3949, department!A:B, 2, FALSE)</f>
        <v>Neurology</v>
      </c>
      <c r="L3949" t="str">
        <f>VLOOKUP(C3949, provider!A:B, 2, FALSE)</f>
        <v>Dr. Olu Abisola</v>
      </c>
      <c r="M3949" t="str">
        <f>VLOOKUP(G3949, insurance!A:B, 2, FALSE)</f>
        <v>Allianz</v>
      </c>
      <c r="N3949">
        <f>VLOOKUP(B3949, patient!A:D, 4, FALSE)</f>
        <v>38</v>
      </c>
      <c r="O3949" t="str">
        <f>VLOOKUP(B3949, patient!A:C, 3, FALSE)</f>
        <v>Female</v>
      </c>
      <c r="P3949" t="str">
        <f>VLOOKUP(B3949, patient!A:F, 6, FALSE)</f>
        <v>White</v>
      </c>
      <c r="Q3949" t="s">
        <v>491</v>
      </c>
      <c r="R3949">
        <v>885</v>
      </c>
      <c r="S3949">
        <v>188</v>
      </c>
      <c r="U3949" s="1" t="str">
        <f t="shared" si="183"/>
        <v>No</v>
      </c>
      <c r="V3949">
        <v>7</v>
      </c>
      <c r="W3949" t="s">
        <v>487</v>
      </c>
      <c r="X3949" t="s">
        <v>495</v>
      </c>
      <c r="Y3949" t="str">
        <f t="shared" si="184"/>
        <v>Emergency</v>
      </c>
      <c r="Z3949" t="s">
        <v>497</v>
      </c>
      <c r="AA3949" s="1">
        <v>45692</v>
      </c>
      <c r="AB3949" s="1">
        <v>45686</v>
      </c>
      <c r="AC3949" t="s">
        <v>493</v>
      </c>
      <c r="AD3949">
        <v>772.1</v>
      </c>
      <c r="AE3949">
        <v>30</v>
      </c>
      <c r="AF3949" t="str">
        <f t="shared" si="185"/>
        <v>Jan</v>
      </c>
    </row>
    <row r="3950" spans="1:32" x14ac:dyDescent="0.25">
      <c r="A3950" s="1">
        <v>45686</v>
      </c>
      <c r="B3950">
        <v>772</v>
      </c>
      <c r="C3950">
        <v>1</v>
      </c>
      <c r="D3950">
        <v>3</v>
      </c>
      <c r="E3950">
        <v>2</v>
      </c>
      <c r="F3950">
        <v>1</v>
      </c>
      <c r="G3950">
        <v>1</v>
      </c>
      <c r="H3950">
        <f>VLOOKUP(B3950, patient!A:E, 5, FALSE)</f>
        <v>10</v>
      </c>
      <c r="I3950" t="str">
        <f>VLOOKUP(H3950, city!A:B, 2, FALSE)</f>
        <v>Edinburgh</v>
      </c>
      <c r="J3950" t="str">
        <f>VLOOKUP(E3950, diagnosis!A:B, 2, FALSE)</f>
        <v>Asthma</v>
      </c>
      <c r="K3950" t="str">
        <f>VLOOKUP(D3950, department!A:B, 2, FALSE)</f>
        <v>Neurology</v>
      </c>
      <c r="L3950" t="str">
        <f>VLOOKUP(C3950, provider!A:B, 2, FALSE)</f>
        <v>Dr. Olu Abisola</v>
      </c>
      <c r="M3950" t="str">
        <f>VLOOKUP(G3950, insurance!A:B, 2, FALSE)</f>
        <v>Aviva</v>
      </c>
      <c r="N3950">
        <f>VLOOKUP(B3950, patient!A:D, 4, FALSE)</f>
        <v>29</v>
      </c>
      <c r="O3950" t="str">
        <f>VLOOKUP(B3950, patient!A:C, 3, FALSE)</f>
        <v>Male</v>
      </c>
      <c r="P3950" t="str">
        <f>VLOOKUP(B3950, patient!A:F, 6, FALSE)</f>
        <v>Hispanic</v>
      </c>
      <c r="Q3950" t="s">
        <v>486</v>
      </c>
      <c r="R3950">
        <v>414</v>
      </c>
      <c r="S3950">
        <v>39</v>
      </c>
      <c r="U3950" s="1" t="str">
        <f t="shared" si="183"/>
        <v>No</v>
      </c>
      <c r="V3950">
        <v>8</v>
      </c>
      <c r="W3950" t="s">
        <v>487</v>
      </c>
      <c r="X3950" t="s">
        <v>495</v>
      </c>
      <c r="Y3950" t="str">
        <f t="shared" si="184"/>
        <v>Emergency</v>
      </c>
      <c r="Z3950" t="s">
        <v>497</v>
      </c>
      <c r="AA3950" s="1">
        <v>45687</v>
      </c>
      <c r="AB3950" s="1">
        <v>45686</v>
      </c>
      <c r="AC3950" t="s">
        <v>496</v>
      </c>
      <c r="AD3950">
        <v>352.1</v>
      </c>
      <c r="AE3950">
        <v>50</v>
      </c>
      <c r="AF3950" t="str">
        <f t="shared" si="185"/>
        <v>Jan</v>
      </c>
    </row>
    <row r="3951" spans="1:32" x14ac:dyDescent="0.25">
      <c r="A3951" s="1">
        <v>45686</v>
      </c>
      <c r="B3951">
        <v>4200</v>
      </c>
      <c r="C3951">
        <v>1</v>
      </c>
      <c r="D3951">
        <v>3</v>
      </c>
      <c r="E3951">
        <v>2</v>
      </c>
      <c r="F3951">
        <v>1</v>
      </c>
      <c r="G3951">
        <v>1</v>
      </c>
      <c r="H3951">
        <f>VLOOKUP(B3951, patient!A:E, 5, FALSE)</f>
        <v>4</v>
      </c>
      <c r="I3951" t="str">
        <f>VLOOKUP(H3951, city!A:B, 2, FALSE)</f>
        <v>Birmingham</v>
      </c>
      <c r="J3951" t="str">
        <f>VLOOKUP(E3951, diagnosis!A:B, 2, FALSE)</f>
        <v>Asthma</v>
      </c>
      <c r="K3951" t="str">
        <f>VLOOKUP(D3951, department!A:B, 2, FALSE)</f>
        <v>Neurology</v>
      </c>
      <c r="L3951" t="str">
        <f>VLOOKUP(C3951, provider!A:B, 2, FALSE)</f>
        <v>Dr. Olu Abisola</v>
      </c>
      <c r="M3951" t="str">
        <f>VLOOKUP(G3951, insurance!A:B, 2, FALSE)</f>
        <v>Aviva</v>
      </c>
      <c r="N3951">
        <f>VLOOKUP(B3951, patient!A:D, 4, FALSE)</f>
        <v>74</v>
      </c>
      <c r="O3951" t="str">
        <f>VLOOKUP(B3951, patient!A:C, 3, FALSE)</f>
        <v>Female</v>
      </c>
      <c r="P3951" t="str">
        <f>VLOOKUP(B3951, patient!A:F, 6, FALSE)</f>
        <v>Asian</v>
      </c>
      <c r="Q3951" t="s">
        <v>491</v>
      </c>
      <c r="R3951">
        <v>885</v>
      </c>
      <c r="S3951">
        <v>57</v>
      </c>
      <c r="U3951" s="1" t="str">
        <f t="shared" si="183"/>
        <v>No</v>
      </c>
      <c r="V3951">
        <v>7</v>
      </c>
      <c r="W3951" t="s">
        <v>487</v>
      </c>
      <c r="X3951" t="s">
        <v>495</v>
      </c>
      <c r="Y3951" t="str">
        <f t="shared" si="184"/>
        <v>Emergency</v>
      </c>
      <c r="Z3951" t="s">
        <v>497</v>
      </c>
      <c r="AA3951" s="1">
        <v>45688</v>
      </c>
      <c r="AB3951" s="1">
        <v>45686</v>
      </c>
      <c r="AC3951" t="s">
        <v>496</v>
      </c>
      <c r="AD3951">
        <v>694.4</v>
      </c>
      <c r="AE3951">
        <v>50</v>
      </c>
      <c r="AF3951" t="str">
        <f t="shared" si="185"/>
        <v>Jan</v>
      </c>
    </row>
    <row r="3952" spans="1:32" x14ac:dyDescent="0.25">
      <c r="A3952" s="1">
        <v>45687</v>
      </c>
      <c r="B3952">
        <v>375</v>
      </c>
      <c r="C3952">
        <v>1</v>
      </c>
      <c r="D3952">
        <v>3</v>
      </c>
      <c r="E3952">
        <v>2</v>
      </c>
      <c r="F3952">
        <v>3</v>
      </c>
      <c r="G3952">
        <v>1</v>
      </c>
      <c r="H3952">
        <f>VLOOKUP(B3952, patient!A:E, 5, FALSE)</f>
        <v>10</v>
      </c>
      <c r="I3952" t="str">
        <f>VLOOKUP(H3952, city!A:B, 2, FALSE)</f>
        <v>Edinburgh</v>
      </c>
      <c r="J3952" t="str">
        <f>VLOOKUP(E3952, diagnosis!A:B, 2, FALSE)</f>
        <v>Asthma</v>
      </c>
      <c r="K3952" t="str">
        <f>VLOOKUP(D3952, department!A:B, 2, FALSE)</f>
        <v>Neurology</v>
      </c>
      <c r="L3952" t="str">
        <f>VLOOKUP(C3952, provider!A:B, 2, FALSE)</f>
        <v>Dr. Olu Abisola</v>
      </c>
      <c r="M3952" t="str">
        <f>VLOOKUP(G3952, insurance!A:B, 2, FALSE)</f>
        <v>Aviva</v>
      </c>
      <c r="N3952">
        <f>VLOOKUP(B3952, patient!A:D, 4, FALSE)</f>
        <v>78</v>
      </c>
      <c r="O3952" t="str">
        <f>VLOOKUP(B3952, patient!A:C, 3, FALSE)</f>
        <v>Male</v>
      </c>
      <c r="P3952" t="str">
        <f>VLOOKUP(B3952, patient!A:F, 6, FALSE)</f>
        <v>White</v>
      </c>
      <c r="Q3952" t="s">
        <v>491</v>
      </c>
      <c r="R3952">
        <v>625</v>
      </c>
      <c r="S3952">
        <v>20</v>
      </c>
      <c r="T3952" s="1">
        <v>45698</v>
      </c>
      <c r="U3952" s="1" t="str">
        <f t="shared" si="183"/>
        <v>Yes</v>
      </c>
      <c r="V3952">
        <v>4</v>
      </c>
      <c r="W3952" t="s">
        <v>492</v>
      </c>
      <c r="X3952" t="s">
        <v>495</v>
      </c>
      <c r="Y3952" t="str">
        <f t="shared" si="184"/>
        <v>Emergency</v>
      </c>
      <c r="Z3952" t="s">
        <v>489</v>
      </c>
      <c r="AC3952" t="s">
        <v>490</v>
      </c>
      <c r="AD3952">
        <v>451.5</v>
      </c>
      <c r="AE3952">
        <v>0</v>
      </c>
      <c r="AF3952" t="str">
        <f t="shared" si="185"/>
        <v>Jan</v>
      </c>
    </row>
    <row r="3953" spans="1:32" x14ac:dyDescent="0.25">
      <c r="A3953" s="1">
        <v>45687</v>
      </c>
      <c r="B3953">
        <v>4931</v>
      </c>
      <c r="C3953">
        <v>1</v>
      </c>
      <c r="D3953">
        <v>3</v>
      </c>
      <c r="E3953">
        <v>2</v>
      </c>
      <c r="F3953">
        <v>1</v>
      </c>
      <c r="G3953">
        <v>1</v>
      </c>
      <c r="H3953">
        <f>VLOOKUP(B3953, patient!A:E, 5, FALSE)</f>
        <v>4</v>
      </c>
      <c r="I3953" t="str">
        <f>VLOOKUP(H3953, city!A:B, 2, FALSE)</f>
        <v>Birmingham</v>
      </c>
      <c r="J3953" t="str">
        <f>VLOOKUP(E3953, diagnosis!A:B, 2, FALSE)</f>
        <v>Asthma</v>
      </c>
      <c r="K3953" t="str">
        <f>VLOOKUP(D3953, department!A:B, 2, FALSE)</f>
        <v>Neurology</v>
      </c>
      <c r="L3953" t="str">
        <f>VLOOKUP(C3953, provider!A:B, 2, FALSE)</f>
        <v>Dr. Olu Abisola</v>
      </c>
      <c r="M3953" t="str">
        <f>VLOOKUP(G3953, insurance!A:B, 2, FALSE)</f>
        <v>Aviva</v>
      </c>
      <c r="N3953">
        <f>VLOOKUP(B3953, patient!A:D, 4, FALSE)</f>
        <v>58</v>
      </c>
      <c r="O3953" t="str">
        <f>VLOOKUP(B3953, patient!A:C, 3, FALSE)</f>
        <v>Male</v>
      </c>
      <c r="P3953" t="str">
        <f>VLOOKUP(B3953, patient!A:F, 6, FALSE)</f>
        <v>White</v>
      </c>
      <c r="Q3953" t="s">
        <v>491</v>
      </c>
      <c r="R3953">
        <v>707</v>
      </c>
      <c r="S3953">
        <v>161</v>
      </c>
      <c r="T3953" s="1">
        <v>45709</v>
      </c>
      <c r="U3953" s="1" t="str">
        <f t="shared" si="183"/>
        <v>Yes</v>
      </c>
      <c r="V3953">
        <v>7</v>
      </c>
      <c r="W3953" t="s">
        <v>494</v>
      </c>
      <c r="X3953" t="s">
        <v>495</v>
      </c>
      <c r="Y3953" t="str">
        <f t="shared" si="184"/>
        <v>Emergency</v>
      </c>
      <c r="Z3953" t="s">
        <v>489</v>
      </c>
      <c r="AC3953" t="s">
        <v>490</v>
      </c>
      <c r="AD3953">
        <v>607.6</v>
      </c>
      <c r="AE3953">
        <v>0</v>
      </c>
      <c r="AF3953" t="str">
        <f t="shared" si="185"/>
        <v>Jan</v>
      </c>
    </row>
    <row r="3954" spans="1:32" x14ac:dyDescent="0.25">
      <c r="A3954" s="1">
        <v>45687</v>
      </c>
      <c r="B3954">
        <v>3618</v>
      </c>
      <c r="C3954">
        <v>1</v>
      </c>
      <c r="D3954">
        <v>3</v>
      </c>
      <c r="E3954">
        <v>2</v>
      </c>
      <c r="F3954">
        <v>4</v>
      </c>
      <c r="G3954">
        <v>3</v>
      </c>
      <c r="H3954">
        <f>VLOOKUP(B3954, patient!A:E, 5, FALSE)</f>
        <v>10</v>
      </c>
      <c r="I3954" t="str">
        <f>VLOOKUP(H3954, city!A:B, 2, FALSE)</f>
        <v>Edinburgh</v>
      </c>
      <c r="J3954" t="str">
        <f>VLOOKUP(E3954, diagnosis!A:B, 2, FALSE)</f>
        <v>Asthma</v>
      </c>
      <c r="K3954" t="str">
        <f>VLOOKUP(D3954, department!A:B, 2, FALSE)</f>
        <v>Neurology</v>
      </c>
      <c r="L3954" t="str">
        <f>VLOOKUP(C3954, provider!A:B, 2, FALSE)</f>
        <v>Dr. Olu Abisola</v>
      </c>
      <c r="M3954" t="str">
        <f>VLOOKUP(G3954, insurance!A:B, 2, FALSE)</f>
        <v>Allianz</v>
      </c>
      <c r="N3954">
        <f>VLOOKUP(B3954, patient!A:D, 4, FALSE)</f>
        <v>50</v>
      </c>
      <c r="O3954" t="str">
        <f>VLOOKUP(B3954, patient!A:C, 3, FALSE)</f>
        <v>Male</v>
      </c>
      <c r="P3954" t="str">
        <f>VLOOKUP(B3954, patient!A:F, 6, FALSE)</f>
        <v>Hispanic</v>
      </c>
      <c r="Q3954" t="s">
        <v>491</v>
      </c>
      <c r="R3954">
        <v>953</v>
      </c>
      <c r="S3954">
        <v>172</v>
      </c>
      <c r="T3954" s="1">
        <v>45697</v>
      </c>
      <c r="U3954" s="1" t="str">
        <f t="shared" si="183"/>
        <v>Yes</v>
      </c>
      <c r="V3954">
        <v>5</v>
      </c>
      <c r="W3954" t="s">
        <v>494</v>
      </c>
      <c r="X3954" t="s">
        <v>488</v>
      </c>
      <c r="Y3954" t="str">
        <f t="shared" si="184"/>
        <v>Scheduled</v>
      </c>
      <c r="Z3954" t="s">
        <v>489</v>
      </c>
      <c r="AC3954" t="s">
        <v>490</v>
      </c>
      <c r="AD3954">
        <v>787.5</v>
      </c>
      <c r="AE3954">
        <v>0</v>
      </c>
      <c r="AF3954" t="str">
        <f t="shared" si="185"/>
        <v>Jan</v>
      </c>
    </row>
    <row r="3955" spans="1:32" x14ac:dyDescent="0.25">
      <c r="A3955" s="1">
        <v>45687</v>
      </c>
      <c r="B3955">
        <v>3498</v>
      </c>
      <c r="C3955">
        <v>1</v>
      </c>
      <c r="D3955">
        <v>3</v>
      </c>
      <c r="E3955">
        <v>2</v>
      </c>
      <c r="F3955">
        <v>5</v>
      </c>
      <c r="G3955">
        <v>3</v>
      </c>
      <c r="H3955">
        <f>VLOOKUP(B3955, patient!A:E, 5, FALSE)</f>
        <v>4</v>
      </c>
      <c r="I3955" t="str">
        <f>VLOOKUP(H3955, city!A:B, 2, FALSE)</f>
        <v>Birmingham</v>
      </c>
      <c r="J3955" t="str">
        <f>VLOOKUP(E3955, diagnosis!A:B, 2, FALSE)</f>
        <v>Asthma</v>
      </c>
      <c r="K3955" t="str">
        <f>VLOOKUP(D3955, department!A:B, 2, FALSE)</f>
        <v>Neurology</v>
      </c>
      <c r="L3955" t="str">
        <f>VLOOKUP(C3955, provider!A:B, 2, FALSE)</f>
        <v>Dr. Olu Abisola</v>
      </c>
      <c r="M3955" t="str">
        <f>VLOOKUP(G3955, insurance!A:B, 2, FALSE)</f>
        <v>Allianz</v>
      </c>
      <c r="N3955">
        <f>VLOOKUP(B3955, patient!A:D, 4, FALSE)</f>
        <v>67</v>
      </c>
      <c r="O3955" t="str">
        <f>VLOOKUP(B3955, patient!A:C, 3, FALSE)</f>
        <v>Female</v>
      </c>
      <c r="P3955" t="str">
        <f>VLOOKUP(B3955, patient!A:F, 6, FALSE)</f>
        <v>Asian</v>
      </c>
      <c r="Q3955" t="s">
        <v>492</v>
      </c>
      <c r="R3955">
        <v>711</v>
      </c>
      <c r="S3955">
        <v>156</v>
      </c>
      <c r="T3955" s="1">
        <v>45713</v>
      </c>
      <c r="U3955" s="1" t="str">
        <f t="shared" si="183"/>
        <v>Yes</v>
      </c>
      <c r="V3955">
        <v>10</v>
      </c>
      <c r="W3955" t="s">
        <v>492</v>
      </c>
      <c r="X3955" t="s">
        <v>488</v>
      </c>
      <c r="Y3955" t="str">
        <f t="shared" si="184"/>
        <v>Scheduled</v>
      </c>
      <c r="Z3955" t="s">
        <v>489</v>
      </c>
      <c r="AC3955" t="s">
        <v>490</v>
      </c>
      <c r="AD3955">
        <v>606.9</v>
      </c>
      <c r="AE3955">
        <v>0</v>
      </c>
      <c r="AF3955" t="str">
        <f t="shared" si="185"/>
        <v>Jan</v>
      </c>
    </row>
    <row r="3956" spans="1:32" x14ac:dyDescent="0.25">
      <c r="A3956" s="1">
        <v>45687</v>
      </c>
      <c r="B3956">
        <v>858</v>
      </c>
      <c r="C3956">
        <v>1</v>
      </c>
      <c r="D3956">
        <v>3</v>
      </c>
      <c r="E3956">
        <v>2</v>
      </c>
      <c r="F3956">
        <v>3</v>
      </c>
      <c r="G3956">
        <v>2</v>
      </c>
      <c r="H3956">
        <f>VLOOKUP(B3956, patient!A:E, 5, FALSE)</f>
        <v>10</v>
      </c>
      <c r="I3956" t="str">
        <f>VLOOKUP(H3956, city!A:B, 2, FALSE)</f>
        <v>Edinburgh</v>
      </c>
      <c r="J3956" t="str">
        <f>VLOOKUP(E3956, diagnosis!A:B, 2, FALSE)</f>
        <v>Asthma</v>
      </c>
      <c r="K3956" t="str">
        <f>VLOOKUP(D3956, department!A:B, 2, FALSE)</f>
        <v>Neurology</v>
      </c>
      <c r="L3956" t="str">
        <f>VLOOKUP(C3956, provider!A:B, 2, FALSE)</f>
        <v>Dr. Olu Abisola</v>
      </c>
      <c r="M3956" t="str">
        <f>VLOOKUP(G3956, insurance!A:B, 2, FALSE)</f>
        <v>AXA</v>
      </c>
      <c r="N3956">
        <f>VLOOKUP(B3956, patient!A:D, 4, FALSE)</f>
        <v>70</v>
      </c>
      <c r="O3956" t="str">
        <f>VLOOKUP(B3956, patient!A:C, 3, FALSE)</f>
        <v>Female</v>
      </c>
      <c r="P3956" t="str">
        <f>VLOOKUP(B3956, patient!A:F, 6, FALSE)</f>
        <v>White</v>
      </c>
      <c r="Q3956" t="s">
        <v>486</v>
      </c>
      <c r="R3956">
        <v>369</v>
      </c>
      <c r="S3956">
        <v>199</v>
      </c>
      <c r="T3956" s="1">
        <v>45706</v>
      </c>
      <c r="U3956" s="1" t="str">
        <f t="shared" si="183"/>
        <v>Yes</v>
      </c>
      <c r="V3956">
        <v>7</v>
      </c>
      <c r="W3956" t="s">
        <v>492</v>
      </c>
      <c r="X3956" t="s">
        <v>488</v>
      </c>
      <c r="Y3956" t="str">
        <f t="shared" si="184"/>
        <v>Scheduled</v>
      </c>
      <c r="Z3956" t="s">
        <v>489</v>
      </c>
      <c r="AC3956" t="s">
        <v>490</v>
      </c>
      <c r="AD3956">
        <v>397.6</v>
      </c>
      <c r="AE3956">
        <v>0</v>
      </c>
      <c r="AF3956" t="str">
        <f t="shared" si="185"/>
        <v>Jan</v>
      </c>
    </row>
    <row r="3957" spans="1:32" x14ac:dyDescent="0.25">
      <c r="A3957" s="1">
        <v>45687</v>
      </c>
      <c r="B3957">
        <v>3268</v>
      </c>
      <c r="C3957">
        <v>1</v>
      </c>
      <c r="D3957">
        <v>3</v>
      </c>
      <c r="E3957">
        <v>2</v>
      </c>
      <c r="F3957">
        <v>1</v>
      </c>
      <c r="G3957">
        <v>1</v>
      </c>
      <c r="H3957">
        <f>VLOOKUP(B3957, patient!A:E, 5, FALSE)</f>
        <v>4</v>
      </c>
      <c r="I3957" t="str">
        <f>VLOOKUP(H3957, city!A:B, 2, FALSE)</f>
        <v>Birmingham</v>
      </c>
      <c r="J3957" t="str">
        <f>VLOOKUP(E3957, diagnosis!A:B, 2, FALSE)</f>
        <v>Asthma</v>
      </c>
      <c r="K3957" t="str">
        <f>VLOOKUP(D3957, department!A:B, 2, FALSE)</f>
        <v>Neurology</v>
      </c>
      <c r="L3957" t="str">
        <f>VLOOKUP(C3957, provider!A:B, 2, FALSE)</f>
        <v>Dr. Olu Abisola</v>
      </c>
      <c r="M3957" t="str">
        <f>VLOOKUP(G3957, insurance!A:B, 2, FALSE)</f>
        <v>Aviva</v>
      </c>
      <c r="N3957">
        <f>VLOOKUP(B3957, patient!A:D, 4, FALSE)</f>
        <v>21</v>
      </c>
      <c r="O3957" t="str">
        <f>VLOOKUP(B3957, patient!A:C, 3, FALSE)</f>
        <v>Male</v>
      </c>
      <c r="P3957" t="str">
        <f>VLOOKUP(B3957, patient!A:F, 6, FALSE)</f>
        <v>Other</v>
      </c>
      <c r="Q3957" t="s">
        <v>492</v>
      </c>
      <c r="R3957">
        <v>791</v>
      </c>
      <c r="S3957">
        <v>155</v>
      </c>
      <c r="T3957" s="1">
        <v>45710</v>
      </c>
      <c r="U3957" s="1" t="str">
        <f t="shared" si="183"/>
        <v>Yes</v>
      </c>
      <c r="V3957">
        <v>3</v>
      </c>
      <c r="W3957" t="s">
        <v>487</v>
      </c>
      <c r="X3957" t="s">
        <v>488</v>
      </c>
      <c r="Y3957" t="str">
        <f t="shared" si="184"/>
        <v>Scheduled</v>
      </c>
      <c r="Z3957" t="s">
        <v>489</v>
      </c>
      <c r="AC3957" t="s">
        <v>490</v>
      </c>
      <c r="AD3957">
        <v>662.2</v>
      </c>
      <c r="AE3957">
        <v>0</v>
      </c>
      <c r="AF3957" t="str">
        <f t="shared" si="185"/>
        <v>Jan</v>
      </c>
    </row>
    <row r="3958" spans="1:32" x14ac:dyDescent="0.25">
      <c r="A3958" s="1">
        <v>45687</v>
      </c>
      <c r="B3958">
        <v>326</v>
      </c>
      <c r="C3958">
        <v>1</v>
      </c>
      <c r="D3958">
        <v>3</v>
      </c>
      <c r="E3958">
        <v>2</v>
      </c>
      <c r="F3958">
        <v>1</v>
      </c>
      <c r="G3958">
        <v>2</v>
      </c>
      <c r="H3958">
        <f>VLOOKUP(B3958, patient!A:E, 5, FALSE)</f>
        <v>10</v>
      </c>
      <c r="I3958" t="str">
        <f>VLOOKUP(H3958, city!A:B, 2, FALSE)</f>
        <v>Edinburgh</v>
      </c>
      <c r="J3958" t="str">
        <f>VLOOKUP(E3958, diagnosis!A:B, 2, FALSE)</f>
        <v>Asthma</v>
      </c>
      <c r="K3958" t="str">
        <f>VLOOKUP(D3958, department!A:B, 2, FALSE)</f>
        <v>Neurology</v>
      </c>
      <c r="L3958" t="str">
        <f>VLOOKUP(C3958, provider!A:B, 2, FALSE)</f>
        <v>Dr. Olu Abisola</v>
      </c>
      <c r="M3958" t="str">
        <f>VLOOKUP(G3958, insurance!A:B, 2, FALSE)</f>
        <v>AXA</v>
      </c>
      <c r="N3958">
        <f>VLOOKUP(B3958, patient!A:D, 4, FALSE)</f>
        <v>59</v>
      </c>
      <c r="O3958" t="str">
        <f>VLOOKUP(B3958, patient!A:C, 3, FALSE)</f>
        <v>Female</v>
      </c>
      <c r="P3958" t="str">
        <f>VLOOKUP(B3958, patient!A:F, 6, FALSE)</f>
        <v>Asian</v>
      </c>
      <c r="Q3958" t="s">
        <v>492</v>
      </c>
      <c r="R3958">
        <v>476</v>
      </c>
      <c r="S3958">
        <v>35</v>
      </c>
      <c r="T3958" s="1">
        <v>45702</v>
      </c>
      <c r="U3958" s="1" t="str">
        <f t="shared" si="183"/>
        <v>Yes</v>
      </c>
      <c r="V3958">
        <v>10</v>
      </c>
      <c r="W3958" t="s">
        <v>487</v>
      </c>
      <c r="X3958" t="s">
        <v>495</v>
      </c>
      <c r="Y3958" t="str">
        <f t="shared" si="184"/>
        <v>Emergency</v>
      </c>
      <c r="Z3958" t="s">
        <v>497</v>
      </c>
      <c r="AC3958" t="s">
        <v>490</v>
      </c>
      <c r="AD3958">
        <v>357.7</v>
      </c>
      <c r="AE3958">
        <v>0</v>
      </c>
      <c r="AF3958" t="str">
        <f t="shared" si="185"/>
        <v>Jan</v>
      </c>
    </row>
    <row r="3959" spans="1:32" x14ac:dyDescent="0.25">
      <c r="A3959" s="1">
        <v>45687</v>
      </c>
      <c r="B3959">
        <v>2156</v>
      </c>
      <c r="C3959">
        <v>1</v>
      </c>
      <c r="D3959">
        <v>3</v>
      </c>
      <c r="E3959">
        <v>2</v>
      </c>
      <c r="F3959">
        <v>1</v>
      </c>
      <c r="G3959">
        <v>3</v>
      </c>
      <c r="H3959">
        <f>VLOOKUP(B3959, patient!A:E, 5, FALSE)</f>
        <v>4</v>
      </c>
      <c r="I3959" t="str">
        <f>VLOOKUP(H3959, city!A:B, 2, FALSE)</f>
        <v>Birmingham</v>
      </c>
      <c r="J3959" t="str">
        <f>VLOOKUP(E3959, diagnosis!A:B, 2, FALSE)</f>
        <v>Asthma</v>
      </c>
      <c r="K3959" t="str">
        <f>VLOOKUP(D3959, department!A:B, 2, FALSE)</f>
        <v>Neurology</v>
      </c>
      <c r="L3959" t="str">
        <f>VLOOKUP(C3959, provider!A:B, 2, FALSE)</f>
        <v>Dr. Olu Abisola</v>
      </c>
      <c r="M3959" t="str">
        <f>VLOOKUP(G3959, insurance!A:B, 2, FALSE)</f>
        <v>Allianz</v>
      </c>
      <c r="N3959">
        <f>VLOOKUP(B3959, patient!A:D, 4, FALSE)</f>
        <v>74</v>
      </c>
      <c r="O3959" t="str">
        <f>VLOOKUP(B3959, patient!A:C, 3, FALSE)</f>
        <v>Male</v>
      </c>
      <c r="P3959" t="str">
        <f>VLOOKUP(B3959, patient!A:F, 6, FALSE)</f>
        <v>White</v>
      </c>
      <c r="Q3959" t="s">
        <v>492</v>
      </c>
      <c r="R3959">
        <v>75</v>
      </c>
      <c r="S3959">
        <v>133</v>
      </c>
      <c r="T3959" s="1">
        <v>45706</v>
      </c>
      <c r="U3959" s="1" t="str">
        <f t="shared" si="183"/>
        <v>Yes</v>
      </c>
      <c r="V3959">
        <v>7</v>
      </c>
      <c r="W3959" t="s">
        <v>487</v>
      </c>
      <c r="X3959" t="s">
        <v>488</v>
      </c>
      <c r="Y3959" t="str">
        <f t="shared" si="184"/>
        <v>Scheduled</v>
      </c>
      <c r="Z3959" t="s">
        <v>497</v>
      </c>
      <c r="AC3959" t="s">
        <v>490</v>
      </c>
      <c r="AD3959">
        <v>145.6</v>
      </c>
      <c r="AE3959">
        <v>0</v>
      </c>
      <c r="AF3959" t="str">
        <f t="shared" si="185"/>
        <v>Jan</v>
      </c>
    </row>
    <row r="3960" spans="1:32" x14ac:dyDescent="0.25">
      <c r="A3960" s="1">
        <v>45687</v>
      </c>
      <c r="B3960">
        <v>2527</v>
      </c>
      <c r="C3960">
        <v>1</v>
      </c>
      <c r="D3960">
        <v>3</v>
      </c>
      <c r="E3960">
        <v>2</v>
      </c>
      <c r="F3960">
        <v>1</v>
      </c>
      <c r="G3960">
        <v>2</v>
      </c>
      <c r="H3960">
        <f>VLOOKUP(B3960, patient!A:E, 5, FALSE)</f>
        <v>10</v>
      </c>
      <c r="I3960" t="str">
        <f>VLOOKUP(H3960, city!A:B, 2, FALSE)</f>
        <v>Edinburgh</v>
      </c>
      <c r="J3960" t="str">
        <f>VLOOKUP(E3960, diagnosis!A:B, 2, FALSE)</f>
        <v>Asthma</v>
      </c>
      <c r="K3960" t="str">
        <f>VLOOKUP(D3960, department!A:B, 2, FALSE)</f>
        <v>Neurology</v>
      </c>
      <c r="L3960" t="str">
        <f>VLOOKUP(C3960, provider!A:B, 2, FALSE)</f>
        <v>Dr. Olu Abisola</v>
      </c>
      <c r="M3960" t="str">
        <f>VLOOKUP(G3960, insurance!A:B, 2, FALSE)</f>
        <v>AXA</v>
      </c>
      <c r="N3960">
        <f>VLOOKUP(B3960, patient!A:D, 4, FALSE)</f>
        <v>24</v>
      </c>
      <c r="O3960" t="str">
        <f>VLOOKUP(B3960, patient!A:C, 3, FALSE)</f>
        <v>Male</v>
      </c>
      <c r="P3960" t="str">
        <f>VLOOKUP(B3960, patient!A:F, 6, FALSE)</f>
        <v>White</v>
      </c>
      <c r="Q3960" t="s">
        <v>492</v>
      </c>
      <c r="R3960">
        <v>885</v>
      </c>
      <c r="S3960">
        <v>27</v>
      </c>
      <c r="T3960" s="1">
        <v>45709</v>
      </c>
      <c r="U3960" s="1" t="str">
        <f t="shared" si="183"/>
        <v>Yes</v>
      </c>
      <c r="V3960">
        <v>7</v>
      </c>
      <c r="W3960" t="s">
        <v>494</v>
      </c>
      <c r="X3960" t="s">
        <v>495</v>
      </c>
      <c r="Y3960" t="str">
        <f t="shared" si="184"/>
        <v>Emergency</v>
      </c>
      <c r="Z3960" t="s">
        <v>489</v>
      </c>
      <c r="AC3960" t="s">
        <v>490</v>
      </c>
      <c r="AD3960">
        <v>638.4</v>
      </c>
      <c r="AE3960">
        <v>0</v>
      </c>
      <c r="AF3960" t="str">
        <f t="shared" si="185"/>
        <v>Jan</v>
      </c>
    </row>
    <row r="3961" spans="1:32" x14ac:dyDescent="0.25">
      <c r="A3961" s="1">
        <v>45687</v>
      </c>
      <c r="B3961">
        <v>3306</v>
      </c>
      <c r="C3961">
        <v>1</v>
      </c>
      <c r="D3961">
        <v>3</v>
      </c>
      <c r="E3961">
        <v>2</v>
      </c>
      <c r="F3961">
        <v>4</v>
      </c>
      <c r="G3961">
        <v>3</v>
      </c>
      <c r="H3961">
        <f>VLOOKUP(B3961, patient!A:E, 5, FALSE)</f>
        <v>4</v>
      </c>
      <c r="I3961" t="str">
        <f>VLOOKUP(H3961, city!A:B, 2, FALSE)</f>
        <v>Birmingham</v>
      </c>
      <c r="J3961" t="str">
        <f>VLOOKUP(E3961, diagnosis!A:B, 2, FALSE)</f>
        <v>Asthma</v>
      </c>
      <c r="K3961" t="str">
        <f>VLOOKUP(D3961, department!A:B, 2, FALSE)</f>
        <v>Neurology</v>
      </c>
      <c r="L3961" t="str">
        <f>VLOOKUP(C3961, provider!A:B, 2, FALSE)</f>
        <v>Dr. Olu Abisola</v>
      </c>
      <c r="M3961" t="str">
        <f>VLOOKUP(G3961, insurance!A:B, 2, FALSE)</f>
        <v>Allianz</v>
      </c>
      <c r="N3961">
        <f>VLOOKUP(B3961, patient!A:D, 4, FALSE)</f>
        <v>39</v>
      </c>
      <c r="O3961" t="str">
        <f>VLOOKUP(B3961, patient!A:C, 3, FALSE)</f>
        <v>Male</v>
      </c>
      <c r="P3961" t="str">
        <f>VLOOKUP(B3961, patient!A:F, 6, FALSE)</f>
        <v>Asian</v>
      </c>
      <c r="Q3961" t="s">
        <v>492</v>
      </c>
      <c r="R3961">
        <v>355</v>
      </c>
      <c r="S3961">
        <v>42</v>
      </c>
      <c r="U3961" s="1" t="str">
        <f t="shared" si="183"/>
        <v>No</v>
      </c>
      <c r="V3961">
        <v>2</v>
      </c>
      <c r="W3961" t="s">
        <v>494</v>
      </c>
      <c r="X3961" t="s">
        <v>495</v>
      </c>
      <c r="Y3961" t="str">
        <f t="shared" si="184"/>
        <v>Emergency</v>
      </c>
      <c r="Z3961" t="s">
        <v>497</v>
      </c>
      <c r="AA3961" s="1">
        <v>45694</v>
      </c>
      <c r="AB3961" s="1">
        <v>45687</v>
      </c>
      <c r="AC3961" t="s">
        <v>496</v>
      </c>
      <c r="AD3961">
        <v>312.89999999999998</v>
      </c>
      <c r="AE3961">
        <v>50</v>
      </c>
      <c r="AF3961" t="str">
        <f t="shared" si="185"/>
        <v>Jan</v>
      </c>
    </row>
    <row r="3962" spans="1:32" x14ac:dyDescent="0.25">
      <c r="A3962" s="1">
        <v>45688</v>
      </c>
      <c r="B3962">
        <v>4586</v>
      </c>
      <c r="C3962">
        <v>1</v>
      </c>
      <c r="D3962">
        <v>3</v>
      </c>
      <c r="E3962">
        <v>2</v>
      </c>
      <c r="F3962">
        <v>3</v>
      </c>
      <c r="G3962">
        <v>3</v>
      </c>
      <c r="H3962">
        <f>VLOOKUP(B3962, patient!A:E, 5, FALSE)</f>
        <v>10</v>
      </c>
      <c r="I3962" t="str">
        <f>VLOOKUP(H3962, city!A:B, 2, FALSE)</f>
        <v>Edinburgh</v>
      </c>
      <c r="J3962" t="str">
        <f>VLOOKUP(E3962, diagnosis!A:B, 2, FALSE)</f>
        <v>Asthma</v>
      </c>
      <c r="K3962" t="str">
        <f>VLOOKUP(D3962, department!A:B, 2, FALSE)</f>
        <v>Neurology</v>
      </c>
      <c r="L3962" t="str">
        <f>VLOOKUP(C3962, provider!A:B, 2, FALSE)</f>
        <v>Dr. Olu Abisola</v>
      </c>
      <c r="M3962" t="str">
        <f>VLOOKUP(G3962, insurance!A:B, 2, FALSE)</f>
        <v>Allianz</v>
      </c>
      <c r="N3962">
        <f>VLOOKUP(B3962, patient!A:D, 4, FALSE)</f>
        <v>72</v>
      </c>
      <c r="O3962" t="str">
        <f>VLOOKUP(B3962, patient!A:C, 3, FALSE)</f>
        <v>Female</v>
      </c>
      <c r="P3962" t="str">
        <f>VLOOKUP(B3962, patient!A:F, 6, FALSE)</f>
        <v>Black</v>
      </c>
      <c r="Q3962" t="s">
        <v>486</v>
      </c>
      <c r="R3962">
        <v>356</v>
      </c>
      <c r="S3962">
        <v>92</v>
      </c>
      <c r="T3962" s="1">
        <v>45714</v>
      </c>
      <c r="U3962" s="1" t="str">
        <f t="shared" si="183"/>
        <v>Yes</v>
      </c>
      <c r="V3962">
        <v>8</v>
      </c>
      <c r="W3962" t="s">
        <v>492</v>
      </c>
      <c r="X3962" t="s">
        <v>488</v>
      </c>
      <c r="Y3962" t="str">
        <f t="shared" si="184"/>
        <v>Scheduled</v>
      </c>
      <c r="Z3962" t="s">
        <v>497</v>
      </c>
      <c r="AC3962" t="s">
        <v>490</v>
      </c>
      <c r="AD3962">
        <v>313.60000000000002</v>
      </c>
      <c r="AE3962">
        <v>0</v>
      </c>
      <c r="AF3962" t="str">
        <f t="shared" si="185"/>
        <v>Jan</v>
      </c>
    </row>
    <row r="3963" spans="1:32" x14ac:dyDescent="0.25">
      <c r="A3963" s="1">
        <v>45688</v>
      </c>
      <c r="B3963">
        <v>1165</v>
      </c>
      <c r="C3963">
        <v>1</v>
      </c>
      <c r="D3963">
        <v>2</v>
      </c>
      <c r="E3963">
        <v>2</v>
      </c>
      <c r="F3963">
        <v>3</v>
      </c>
      <c r="G3963">
        <v>2</v>
      </c>
      <c r="H3963">
        <f>VLOOKUP(B3963, patient!A:E, 5, FALSE)</f>
        <v>4</v>
      </c>
      <c r="I3963" t="str">
        <f>VLOOKUP(H3963, city!A:B, 2, FALSE)</f>
        <v>Birmingham</v>
      </c>
      <c r="J3963" t="str">
        <f>VLOOKUP(E3963, diagnosis!A:B, 2, FALSE)</f>
        <v>Asthma</v>
      </c>
      <c r="K3963" t="str">
        <f>VLOOKUP(D3963, department!A:B, 2, FALSE)</f>
        <v>General Surgery</v>
      </c>
      <c r="L3963" t="str">
        <f>VLOOKUP(C3963, provider!A:B, 2, FALSE)</f>
        <v>Dr. Olu Abisola</v>
      </c>
      <c r="M3963" t="str">
        <f>VLOOKUP(G3963, insurance!A:B, 2, FALSE)</f>
        <v>AXA</v>
      </c>
      <c r="N3963">
        <f>VLOOKUP(B3963, patient!A:D, 4, FALSE)</f>
        <v>50</v>
      </c>
      <c r="O3963" t="str">
        <f>VLOOKUP(B3963, patient!A:C, 3, FALSE)</f>
        <v>Male</v>
      </c>
      <c r="P3963" t="str">
        <f>VLOOKUP(B3963, patient!A:F, 6, FALSE)</f>
        <v>Asian</v>
      </c>
      <c r="Q3963" t="s">
        <v>492</v>
      </c>
      <c r="R3963">
        <v>740</v>
      </c>
      <c r="S3963">
        <v>53</v>
      </c>
      <c r="U3963" s="1" t="str">
        <f t="shared" si="183"/>
        <v>No</v>
      </c>
      <c r="V3963">
        <v>7</v>
      </c>
      <c r="W3963" t="s">
        <v>492</v>
      </c>
      <c r="X3963" t="s">
        <v>495</v>
      </c>
      <c r="Y3963" t="str">
        <f t="shared" si="184"/>
        <v>Emergency</v>
      </c>
      <c r="Z3963" t="s">
        <v>497</v>
      </c>
      <c r="AA3963" s="1">
        <v>45691</v>
      </c>
      <c r="AB3963" s="1">
        <v>45688</v>
      </c>
      <c r="AC3963" t="s">
        <v>498</v>
      </c>
      <c r="AD3963">
        <v>562.1</v>
      </c>
      <c r="AE3963">
        <v>10</v>
      </c>
      <c r="AF3963" t="str">
        <f t="shared" si="185"/>
        <v>Jan</v>
      </c>
    </row>
    <row r="3964" spans="1:32" x14ac:dyDescent="0.25">
      <c r="A3964" s="1">
        <v>45688</v>
      </c>
      <c r="B3964">
        <v>3719</v>
      </c>
      <c r="C3964">
        <v>1</v>
      </c>
      <c r="D3964">
        <v>3</v>
      </c>
      <c r="E3964">
        <v>2</v>
      </c>
      <c r="F3964">
        <v>4</v>
      </c>
      <c r="G3964">
        <v>2</v>
      </c>
      <c r="H3964">
        <f>VLOOKUP(B3964, patient!A:E, 5, FALSE)</f>
        <v>10</v>
      </c>
      <c r="I3964" t="str">
        <f>VLOOKUP(H3964, city!A:B, 2, FALSE)</f>
        <v>Edinburgh</v>
      </c>
      <c r="J3964" t="str">
        <f>VLOOKUP(E3964, diagnosis!A:B, 2, FALSE)</f>
        <v>Asthma</v>
      </c>
      <c r="K3964" t="str">
        <f>VLOOKUP(D3964, department!A:B, 2, FALSE)</f>
        <v>Neurology</v>
      </c>
      <c r="L3964" t="str">
        <f>VLOOKUP(C3964, provider!A:B, 2, FALSE)</f>
        <v>Dr. Olu Abisola</v>
      </c>
      <c r="M3964" t="str">
        <f>VLOOKUP(G3964, insurance!A:B, 2, FALSE)</f>
        <v>AXA</v>
      </c>
      <c r="N3964">
        <f>VLOOKUP(B3964, patient!A:D, 4, FALSE)</f>
        <v>34</v>
      </c>
      <c r="O3964" t="str">
        <f>VLOOKUP(B3964, patient!A:C, 3, FALSE)</f>
        <v>Male</v>
      </c>
      <c r="P3964" t="str">
        <f>VLOOKUP(B3964, patient!A:F, 6, FALSE)</f>
        <v>Other</v>
      </c>
      <c r="Q3964" t="s">
        <v>492</v>
      </c>
      <c r="R3964">
        <v>808</v>
      </c>
      <c r="S3964">
        <v>37</v>
      </c>
      <c r="U3964" s="1" t="str">
        <f t="shared" si="183"/>
        <v>No</v>
      </c>
      <c r="V3964">
        <v>9</v>
      </c>
      <c r="W3964" t="s">
        <v>487</v>
      </c>
      <c r="X3964" t="s">
        <v>488</v>
      </c>
      <c r="Y3964" t="str">
        <f t="shared" si="184"/>
        <v>Scheduled</v>
      </c>
      <c r="Z3964" t="s">
        <v>497</v>
      </c>
      <c r="AA3964" s="1">
        <v>45689</v>
      </c>
      <c r="AB3964" s="1">
        <v>45688</v>
      </c>
      <c r="AC3964" t="s">
        <v>496</v>
      </c>
      <c r="AD3964">
        <v>626.5</v>
      </c>
      <c r="AE3964">
        <v>50</v>
      </c>
      <c r="AF3964" t="str">
        <f t="shared" si="185"/>
        <v>Jan</v>
      </c>
    </row>
    <row r="3965" spans="1:32" x14ac:dyDescent="0.25">
      <c r="A3965" s="1">
        <v>45688</v>
      </c>
      <c r="B3965">
        <v>3049</v>
      </c>
      <c r="C3965">
        <v>1</v>
      </c>
      <c r="D3965">
        <v>3</v>
      </c>
      <c r="E3965">
        <v>2</v>
      </c>
      <c r="F3965">
        <v>4</v>
      </c>
      <c r="G3965">
        <v>1</v>
      </c>
      <c r="H3965">
        <f>VLOOKUP(B3965, patient!A:E, 5, FALSE)</f>
        <v>4</v>
      </c>
      <c r="I3965" t="str">
        <f>VLOOKUP(H3965, city!A:B, 2, FALSE)</f>
        <v>Birmingham</v>
      </c>
      <c r="J3965" t="str">
        <f>VLOOKUP(E3965, diagnosis!A:B, 2, FALSE)</f>
        <v>Asthma</v>
      </c>
      <c r="K3965" t="str">
        <f>VLOOKUP(D3965, department!A:B, 2, FALSE)</f>
        <v>Neurology</v>
      </c>
      <c r="L3965" t="str">
        <f>VLOOKUP(C3965, provider!A:B, 2, FALSE)</f>
        <v>Dr. Olu Abisola</v>
      </c>
      <c r="M3965" t="str">
        <f>VLOOKUP(G3965, insurance!A:B, 2, FALSE)</f>
        <v>Aviva</v>
      </c>
      <c r="N3965">
        <f>VLOOKUP(B3965, patient!A:D, 4, FALSE)</f>
        <v>41</v>
      </c>
      <c r="O3965" t="str">
        <f>VLOOKUP(B3965, patient!A:C, 3, FALSE)</f>
        <v>Male</v>
      </c>
      <c r="P3965" t="str">
        <f>VLOOKUP(B3965, patient!A:F, 6, FALSE)</f>
        <v>Black</v>
      </c>
      <c r="Q3965" t="s">
        <v>492</v>
      </c>
      <c r="R3965">
        <v>288</v>
      </c>
      <c r="S3965">
        <v>128</v>
      </c>
      <c r="U3965" s="1" t="str">
        <f t="shared" si="183"/>
        <v>No</v>
      </c>
      <c r="V3965">
        <v>4</v>
      </c>
      <c r="W3965" t="s">
        <v>494</v>
      </c>
      <c r="X3965" t="s">
        <v>488</v>
      </c>
      <c r="Y3965" t="str">
        <f t="shared" si="184"/>
        <v>Scheduled</v>
      </c>
      <c r="Z3965" t="s">
        <v>489</v>
      </c>
      <c r="AA3965" s="1">
        <v>45690</v>
      </c>
      <c r="AB3965" s="1">
        <v>45688</v>
      </c>
      <c r="AC3965" t="s">
        <v>493</v>
      </c>
      <c r="AD3965">
        <v>312.2</v>
      </c>
      <c r="AE3965">
        <v>30</v>
      </c>
      <c r="AF3965" t="str">
        <f t="shared" si="185"/>
        <v>Jan</v>
      </c>
    </row>
    <row r="3966" spans="1:32" x14ac:dyDescent="0.25">
      <c r="A3966" s="1">
        <v>45688</v>
      </c>
      <c r="B3966">
        <v>880</v>
      </c>
      <c r="C3966">
        <v>1</v>
      </c>
      <c r="D3966">
        <v>1</v>
      </c>
      <c r="E3966">
        <v>2</v>
      </c>
      <c r="F3966">
        <v>4</v>
      </c>
      <c r="G3966">
        <v>3</v>
      </c>
      <c r="H3966">
        <f>VLOOKUP(B3966, patient!A:E, 5, FALSE)</f>
        <v>10</v>
      </c>
      <c r="I3966" t="str">
        <f>VLOOKUP(H3966, city!A:B, 2, FALSE)</f>
        <v>Edinburgh</v>
      </c>
      <c r="J3966" t="str">
        <f>VLOOKUP(E3966, diagnosis!A:B, 2, FALSE)</f>
        <v>Asthma</v>
      </c>
      <c r="K3966" t="str">
        <f>VLOOKUP(D3966, department!A:B, 2, FALSE)</f>
        <v>Cardiology</v>
      </c>
      <c r="L3966" t="str">
        <f>VLOOKUP(C3966, provider!A:B, 2, FALSE)</f>
        <v>Dr. Olu Abisola</v>
      </c>
      <c r="M3966" t="str">
        <f>VLOOKUP(G3966, insurance!A:B, 2, FALSE)</f>
        <v>Allianz</v>
      </c>
      <c r="N3966">
        <f>VLOOKUP(B3966, patient!A:D, 4, FALSE)</f>
        <v>78</v>
      </c>
      <c r="O3966" t="str">
        <f>VLOOKUP(B3966, patient!A:C, 3, FALSE)</f>
        <v>Female</v>
      </c>
      <c r="P3966" t="str">
        <f>VLOOKUP(B3966, patient!A:F, 6, FALSE)</f>
        <v>Hispanic</v>
      </c>
      <c r="Q3966" t="s">
        <v>491</v>
      </c>
      <c r="R3966">
        <v>917</v>
      </c>
      <c r="S3966">
        <v>63</v>
      </c>
      <c r="U3966" s="1" t="str">
        <f t="shared" si="183"/>
        <v>No</v>
      </c>
      <c r="V3966">
        <v>9</v>
      </c>
      <c r="W3966" t="s">
        <v>494</v>
      </c>
      <c r="X3966" t="s">
        <v>488</v>
      </c>
      <c r="Y3966" t="str">
        <f t="shared" si="184"/>
        <v>Scheduled</v>
      </c>
      <c r="Z3966" t="s">
        <v>497</v>
      </c>
      <c r="AA3966" s="1">
        <v>45697</v>
      </c>
      <c r="AB3966" s="1">
        <v>45688</v>
      </c>
      <c r="AC3966" t="s">
        <v>498</v>
      </c>
      <c r="AD3966">
        <v>693</v>
      </c>
      <c r="AE3966">
        <v>10</v>
      </c>
      <c r="AF3966" t="str">
        <f t="shared" si="185"/>
        <v>Jan</v>
      </c>
    </row>
    <row r="3967" spans="1:32" x14ac:dyDescent="0.25">
      <c r="A3967" s="1">
        <v>45688</v>
      </c>
      <c r="B3967">
        <v>619</v>
      </c>
      <c r="C3967">
        <v>1</v>
      </c>
      <c r="D3967">
        <v>2</v>
      </c>
      <c r="E3967">
        <v>2</v>
      </c>
      <c r="F3967">
        <v>3</v>
      </c>
      <c r="G3967">
        <v>1</v>
      </c>
      <c r="H3967">
        <f>VLOOKUP(B3967, patient!A:E, 5, FALSE)</f>
        <v>4</v>
      </c>
      <c r="I3967" t="str">
        <f>VLOOKUP(H3967, city!A:B, 2, FALSE)</f>
        <v>Birmingham</v>
      </c>
      <c r="J3967" t="str">
        <f>VLOOKUP(E3967, diagnosis!A:B, 2, FALSE)</f>
        <v>Asthma</v>
      </c>
      <c r="K3967" t="str">
        <f>VLOOKUP(D3967, department!A:B, 2, FALSE)</f>
        <v>General Surgery</v>
      </c>
      <c r="L3967" t="str">
        <f>VLOOKUP(C3967, provider!A:B, 2, FALSE)</f>
        <v>Dr. Olu Abisola</v>
      </c>
      <c r="M3967" t="str">
        <f>VLOOKUP(G3967, insurance!A:B, 2, FALSE)</f>
        <v>Aviva</v>
      </c>
      <c r="N3967">
        <f>VLOOKUP(B3967, patient!A:D, 4, FALSE)</f>
        <v>78</v>
      </c>
      <c r="O3967" t="str">
        <f>VLOOKUP(B3967, patient!A:C, 3, FALSE)</f>
        <v>Male</v>
      </c>
      <c r="P3967" t="str">
        <f>VLOOKUP(B3967, patient!A:F, 6, FALSE)</f>
        <v>Black</v>
      </c>
      <c r="Q3967" t="s">
        <v>492</v>
      </c>
      <c r="R3967">
        <v>981</v>
      </c>
      <c r="S3967">
        <v>162</v>
      </c>
      <c r="T3967" s="1">
        <v>45704</v>
      </c>
      <c r="U3967" s="1" t="str">
        <f t="shared" si="183"/>
        <v>Yes</v>
      </c>
      <c r="V3967">
        <v>1</v>
      </c>
      <c r="W3967" t="s">
        <v>492</v>
      </c>
      <c r="X3967" t="s">
        <v>488</v>
      </c>
      <c r="Y3967" t="str">
        <f t="shared" si="184"/>
        <v>Scheduled</v>
      </c>
      <c r="Z3967" t="s">
        <v>489</v>
      </c>
      <c r="AC3967" t="s">
        <v>490</v>
      </c>
      <c r="AD3967">
        <v>800.1</v>
      </c>
      <c r="AE3967">
        <v>0</v>
      </c>
      <c r="AF3967" t="str">
        <f t="shared" si="185"/>
        <v>Jan</v>
      </c>
    </row>
    <row r="3968" spans="1:32" x14ac:dyDescent="0.25">
      <c r="A3968" s="1">
        <v>45688</v>
      </c>
      <c r="B3968">
        <v>4144</v>
      </c>
      <c r="C3968">
        <v>1</v>
      </c>
      <c r="D3968">
        <v>1</v>
      </c>
      <c r="E3968">
        <v>2</v>
      </c>
      <c r="F3968">
        <v>2</v>
      </c>
      <c r="G3968">
        <v>1</v>
      </c>
      <c r="H3968">
        <f>VLOOKUP(B3968, patient!A:E, 5, FALSE)</f>
        <v>19</v>
      </c>
      <c r="I3968" t="str">
        <f>VLOOKUP(H3968, city!A:B, 2, FALSE)</f>
        <v>Leeds</v>
      </c>
      <c r="J3968" t="str">
        <f>VLOOKUP(E3968, diagnosis!A:B, 2, FALSE)</f>
        <v>Asthma</v>
      </c>
      <c r="K3968" t="str">
        <f>VLOOKUP(D3968, department!A:B, 2, FALSE)</f>
        <v>Cardiology</v>
      </c>
      <c r="L3968" t="str">
        <f>VLOOKUP(C3968, provider!A:B, 2, FALSE)</f>
        <v>Dr. Olu Abisola</v>
      </c>
      <c r="M3968" t="str">
        <f>VLOOKUP(G3968, insurance!A:B, 2, FALSE)</f>
        <v>Aviva</v>
      </c>
      <c r="N3968">
        <f>VLOOKUP(B3968, patient!A:D, 4, FALSE)</f>
        <v>51</v>
      </c>
      <c r="O3968" t="str">
        <f>VLOOKUP(B3968, patient!A:C, 3, FALSE)</f>
        <v>Male</v>
      </c>
      <c r="P3968" t="str">
        <f>VLOOKUP(B3968, patient!A:F, 6, FALSE)</f>
        <v>Other</v>
      </c>
      <c r="Q3968" t="s">
        <v>486</v>
      </c>
      <c r="R3968">
        <v>669</v>
      </c>
      <c r="S3968">
        <v>34</v>
      </c>
      <c r="U3968" s="1" t="str">
        <f t="shared" si="183"/>
        <v>No</v>
      </c>
      <c r="V3968">
        <v>5</v>
      </c>
      <c r="W3968" t="s">
        <v>494</v>
      </c>
      <c r="X3968" t="s">
        <v>495</v>
      </c>
      <c r="Y3968" t="str">
        <f t="shared" si="184"/>
        <v>Emergency</v>
      </c>
      <c r="Z3968" t="s">
        <v>489</v>
      </c>
      <c r="AA3968" s="1">
        <v>45695</v>
      </c>
      <c r="AB3968" s="1">
        <v>45688</v>
      </c>
      <c r="AC3968" t="s">
        <v>493</v>
      </c>
      <c r="AD3968">
        <v>513.1</v>
      </c>
      <c r="AE3968">
        <v>30</v>
      </c>
      <c r="AF3968" t="str">
        <f t="shared" si="185"/>
        <v>Jan</v>
      </c>
    </row>
    <row r="3969" spans="1:32" x14ac:dyDescent="0.25">
      <c r="A3969" s="1">
        <v>45688</v>
      </c>
      <c r="B3969">
        <v>2219</v>
      </c>
      <c r="C3969">
        <v>1</v>
      </c>
      <c r="D3969">
        <v>1</v>
      </c>
      <c r="E3969">
        <v>2</v>
      </c>
      <c r="F3969">
        <v>5</v>
      </c>
      <c r="G3969">
        <v>3</v>
      </c>
      <c r="H3969">
        <f>VLOOKUP(B3969, patient!A:E, 5, FALSE)</f>
        <v>10</v>
      </c>
      <c r="I3969" t="str">
        <f>VLOOKUP(H3969, city!A:B, 2, FALSE)</f>
        <v>Edinburgh</v>
      </c>
      <c r="J3969" t="str">
        <f>VLOOKUP(E3969, diagnosis!A:B, 2, FALSE)</f>
        <v>Asthma</v>
      </c>
      <c r="K3969" t="str">
        <f>VLOOKUP(D3969, department!A:B, 2, FALSE)</f>
        <v>Cardiology</v>
      </c>
      <c r="L3969" t="str">
        <f>VLOOKUP(C3969, provider!A:B, 2, FALSE)</f>
        <v>Dr. Olu Abisola</v>
      </c>
      <c r="M3969" t="str">
        <f>VLOOKUP(G3969, insurance!A:B, 2, FALSE)</f>
        <v>Allianz</v>
      </c>
      <c r="N3969">
        <f>VLOOKUP(B3969, patient!A:D, 4, FALSE)</f>
        <v>45</v>
      </c>
      <c r="O3969" t="str">
        <f>VLOOKUP(B3969, patient!A:C, 3, FALSE)</f>
        <v>Female</v>
      </c>
      <c r="P3969" t="str">
        <f>VLOOKUP(B3969, patient!A:F, 6, FALSE)</f>
        <v>Other</v>
      </c>
      <c r="Q3969" t="s">
        <v>486</v>
      </c>
      <c r="R3969">
        <v>682</v>
      </c>
      <c r="S3969">
        <v>112</v>
      </c>
      <c r="U3969" s="1" t="str">
        <f t="shared" si="183"/>
        <v>No</v>
      </c>
      <c r="V3969">
        <v>10</v>
      </c>
      <c r="W3969" t="s">
        <v>487</v>
      </c>
      <c r="X3969" t="s">
        <v>488</v>
      </c>
      <c r="Y3969" t="str">
        <f t="shared" si="184"/>
        <v>Scheduled</v>
      </c>
      <c r="Z3969" t="s">
        <v>497</v>
      </c>
      <c r="AA3969" s="1">
        <v>45695</v>
      </c>
      <c r="AB3969" s="1">
        <v>45688</v>
      </c>
      <c r="AC3969" t="s">
        <v>498</v>
      </c>
      <c r="AD3969">
        <v>562.79999999999995</v>
      </c>
      <c r="AE3969">
        <v>10</v>
      </c>
      <c r="AF3969" t="str">
        <f t="shared" si="185"/>
        <v>Jan</v>
      </c>
    </row>
    <row r="3970" spans="1:32" x14ac:dyDescent="0.25">
      <c r="A3970" s="1">
        <v>45688</v>
      </c>
      <c r="B3970">
        <v>1436</v>
      </c>
      <c r="C3970">
        <v>1</v>
      </c>
      <c r="D3970">
        <v>1</v>
      </c>
      <c r="E3970">
        <v>2</v>
      </c>
      <c r="F3970">
        <v>4</v>
      </c>
      <c r="G3970">
        <v>2</v>
      </c>
      <c r="H3970">
        <f>VLOOKUP(B3970, patient!A:E, 5, FALSE)</f>
        <v>4</v>
      </c>
      <c r="I3970" t="str">
        <f>VLOOKUP(H3970, city!A:B, 2, FALSE)</f>
        <v>Birmingham</v>
      </c>
      <c r="J3970" t="str">
        <f>VLOOKUP(E3970, diagnosis!A:B, 2, FALSE)</f>
        <v>Asthma</v>
      </c>
      <c r="K3970" t="str">
        <f>VLOOKUP(D3970, department!A:B, 2, FALSE)</f>
        <v>Cardiology</v>
      </c>
      <c r="L3970" t="str">
        <f>VLOOKUP(C3970, provider!A:B, 2, FALSE)</f>
        <v>Dr. Olu Abisola</v>
      </c>
      <c r="M3970" t="str">
        <f>VLOOKUP(G3970, insurance!A:B, 2, FALSE)</f>
        <v>AXA</v>
      </c>
      <c r="N3970">
        <f>VLOOKUP(B3970, patient!A:D, 4, FALSE)</f>
        <v>75</v>
      </c>
      <c r="O3970" t="str">
        <f>VLOOKUP(B3970, patient!A:C, 3, FALSE)</f>
        <v>Male</v>
      </c>
      <c r="P3970" t="str">
        <f>VLOOKUP(B3970, patient!A:F, 6, FALSE)</f>
        <v>Other</v>
      </c>
      <c r="Q3970" t="s">
        <v>486</v>
      </c>
      <c r="R3970">
        <v>107</v>
      </c>
      <c r="S3970">
        <v>146</v>
      </c>
      <c r="T3970" s="1">
        <v>45704</v>
      </c>
      <c r="U3970" s="1" t="str">
        <f t="shared" si="183"/>
        <v>Yes</v>
      </c>
      <c r="V3970">
        <v>7</v>
      </c>
      <c r="W3970" t="s">
        <v>494</v>
      </c>
      <c r="X3970" t="s">
        <v>488</v>
      </c>
      <c r="Y3970" t="str">
        <f t="shared" si="184"/>
        <v>Scheduled</v>
      </c>
      <c r="Z3970" t="s">
        <v>489</v>
      </c>
      <c r="AC3970" t="s">
        <v>490</v>
      </c>
      <c r="AD3970">
        <v>177.1</v>
      </c>
      <c r="AE3970">
        <v>0</v>
      </c>
      <c r="AF3970" t="str">
        <f t="shared" si="185"/>
        <v>Jan</v>
      </c>
    </row>
    <row r="3971" spans="1:32" x14ac:dyDescent="0.25">
      <c r="A3971" s="1">
        <v>45688</v>
      </c>
      <c r="B3971">
        <v>1889</v>
      </c>
      <c r="C3971">
        <v>1</v>
      </c>
      <c r="D3971">
        <v>5</v>
      </c>
      <c r="E3971">
        <v>2</v>
      </c>
      <c r="F3971">
        <v>4</v>
      </c>
      <c r="G3971">
        <v>1</v>
      </c>
      <c r="H3971">
        <f>VLOOKUP(B3971, patient!A:E, 5, FALSE)</f>
        <v>10</v>
      </c>
      <c r="I3971" t="str">
        <f>VLOOKUP(H3971, city!A:B, 2, FALSE)</f>
        <v>Edinburgh</v>
      </c>
      <c r="J3971" t="str">
        <f>VLOOKUP(E3971, diagnosis!A:B, 2, FALSE)</f>
        <v>Asthma</v>
      </c>
      <c r="K3971" t="str">
        <f>VLOOKUP(D3971, department!A:B, 2, FALSE)</f>
        <v>Pediatrics</v>
      </c>
      <c r="L3971" t="str">
        <f>VLOOKUP(C3971, provider!A:B, 2, FALSE)</f>
        <v>Dr. Olu Abisola</v>
      </c>
      <c r="M3971" t="str">
        <f>VLOOKUP(G3971, insurance!A:B, 2, FALSE)</f>
        <v>Aviva</v>
      </c>
      <c r="N3971">
        <f>VLOOKUP(B3971, patient!A:D, 4, FALSE)</f>
        <v>60</v>
      </c>
      <c r="O3971" t="str">
        <f>VLOOKUP(B3971, patient!A:C, 3, FALSE)</f>
        <v>Female</v>
      </c>
      <c r="P3971" t="str">
        <f>VLOOKUP(B3971, patient!A:F, 6, FALSE)</f>
        <v>Other</v>
      </c>
      <c r="Q3971" t="s">
        <v>491</v>
      </c>
      <c r="R3971">
        <v>204</v>
      </c>
      <c r="S3971">
        <v>140</v>
      </c>
      <c r="U3971" s="1" t="str">
        <f t="shared" ref="U3971:U4034" si="186">IF(T3971&lt;&gt;"", "Yes", "No")</f>
        <v>No</v>
      </c>
      <c r="V3971">
        <v>4</v>
      </c>
      <c r="W3971" t="s">
        <v>487</v>
      </c>
      <c r="X3971" t="s">
        <v>495</v>
      </c>
      <c r="Y3971" t="str">
        <f t="shared" ref="Y3971:Y4034" si="187">IF(TRIM(X3971)="yes", "Emergency", "Scheduled")</f>
        <v>Emergency</v>
      </c>
      <c r="Z3971" t="s">
        <v>497</v>
      </c>
      <c r="AA3971" s="1">
        <v>45696</v>
      </c>
      <c r="AB3971" s="1">
        <v>45688</v>
      </c>
      <c r="AC3971" t="s">
        <v>493</v>
      </c>
      <c r="AD3971">
        <v>261.8</v>
      </c>
      <c r="AE3971">
        <v>30</v>
      </c>
      <c r="AF3971" t="str">
        <f t="shared" ref="AF3971:AF4034" si="188">TEXT(A3971, "mmm")</f>
        <v>Jan</v>
      </c>
    </row>
    <row r="3972" spans="1:32" x14ac:dyDescent="0.25">
      <c r="A3972" s="1">
        <v>45689</v>
      </c>
      <c r="B3972">
        <v>1401</v>
      </c>
      <c r="C3972">
        <v>1</v>
      </c>
      <c r="D3972">
        <v>4</v>
      </c>
      <c r="E3972">
        <v>2</v>
      </c>
      <c r="F3972">
        <v>3</v>
      </c>
      <c r="G3972">
        <v>1</v>
      </c>
      <c r="H3972">
        <f>VLOOKUP(B3972, patient!A:E, 5, FALSE)</f>
        <v>4</v>
      </c>
      <c r="I3972" t="str">
        <f>VLOOKUP(H3972, city!A:B, 2, FALSE)</f>
        <v>Birmingham</v>
      </c>
      <c r="J3972" t="str">
        <f>VLOOKUP(E3972, diagnosis!A:B, 2, FALSE)</f>
        <v>Asthma</v>
      </c>
      <c r="K3972" t="str">
        <f>VLOOKUP(D3972, department!A:B, 2, FALSE)</f>
        <v>Orthopedics</v>
      </c>
      <c r="L3972" t="str">
        <f>VLOOKUP(C3972, provider!A:B, 2, FALSE)</f>
        <v>Dr. Olu Abisola</v>
      </c>
      <c r="M3972" t="str">
        <f>VLOOKUP(G3972, insurance!A:B, 2, FALSE)</f>
        <v>Aviva</v>
      </c>
      <c r="N3972">
        <f>VLOOKUP(B3972, patient!A:D, 4, FALSE)</f>
        <v>58</v>
      </c>
      <c r="O3972" t="str">
        <f>VLOOKUP(B3972, patient!A:C, 3, FALSE)</f>
        <v>Male</v>
      </c>
      <c r="P3972" t="str">
        <f>VLOOKUP(B3972, patient!A:F, 6, FALSE)</f>
        <v>White</v>
      </c>
      <c r="Q3972" t="s">
        <v>486</v>
      </c>
      <c r="R3972">
        <v>861</v>
      </c>
      <c r="S3972">
        <v>42</v>
      </c>
      <c r="T3972" s="1">
        <v>45715</v>
      </c>
      <c r="U3972" s="1" t="str">
        <f t="shared" si="186"/>
        <v>Yes</v>
      </c>
      <c r="V3972">
        <v>7</v>
      </c>
      <c r="W3972" t="s">
        <v>487</v>
      </c>
      <c r="X3972" t="s">
        <v>488</v>
      </c>
      <c r="Y3972" t="str">
        <f t="shared" si="187"/>
        <v>Scheduled</v>
      </c>
      <c r="Z3972" t="s">
        <v>489</v>
      </c>
      <c r="AC3972" t="s">
        <v>490</v>
      </c>
      <c r="AD3972">
        <v>632.1</v>
      </c>
      <c r="AE3972">
        <v>0</v>
      </c>
      <c r="AF3972" t="str">
        <f t="shared" si="188"/>
        <v>Feb</v>
      </c>
    </row>
    <row r="3973" spans="1:32" x14ac:dyDescent="0.25">
      <c r="A3973" s="1">
        <v>45689</v>
      </c>
      <c r="B3973">
        <v>1396</v>
      </c>
      <c r="C3973">
        <v>1</v>
      </c>
      <c r="D3973">
        <v>4</v>
      </c>
      <c r="E3973">
        <v>2</v>
      </c>
      <c r="F3973">
        <v>3</v>
      </c>
      <c r="G3973">
        <v>3</v>
      </c>
      <c r="H3973">
        <f>VLOOKUP(B3973, patient!A:E, 5, FALSE)</f>
        <v>10</v>
      </c>
      <c r="I3973" t="str">
        <f>VLOOKUP(H3973, city!A:B, 2, FALSE)</f>
        <v>Edinburgh</v>
      </c>
      <c r="J3973" t="str">
        <f>VLOOKUP(E3973, diagnosis!A:B, 2, FALSE)</f>
        <v>Asthma</v>
      </c>
      <c r="K3973" t="str">
        <f>VLOOKUP(D3973, department!A:B, 2, FALSE)</f>
        <v>Orthopedics</v>
      </c>
      <c r="L3973" t="str">
        <f>VLOOKUP(C3973, provider!A:B, 2, FALSE)</f>
        <v>Dr. Olu Abisola</v>
      </c>
      <c r="M3973" t="str">
        <f>VLOOKUP(G3973, insurance!A:B, 2, FALSE)</f>
        <v>Allianz</v>
      </c>
      <c r="N3973">
        <f>VLOOKUP(B3973, patient!A:D, 4, FALSE)</f>
        <v>56</v>
      </c>
      <c r="O3973" t="str">
        <f>VLOOKUP(B3973, patient!A:C, 3, FALSE)</f>
        <v>Male</v>
      </c>
      <c r="P3973" t="str">
        <f>VLOOKUP(B3973, patient!A:F, 6, FALSE)</f>
        <v>Black</v>
      </c>
      <c r="Q3973" t="s">
        <v>491</v>
      </c>
      <c r="R3973">
        <v>231</v>
      </c>
      <c r="S3973">
        <v>90</v>
      </c>
      <c r="T3973" s="1">
        <v>45711</v>
      </c>
      <c r="U3973" s="1" t="str">
        <f t="shared" si="186"/>
        <v>Yes</v>
      </c>
      <c r="V3973">
        <v>9</v>
      </c>
      <c r="W3973" t="s">
        <v>487</v>
      </c>
      <c r="X3973" t="s">
        <v>495</v>
      </c>
      <c r="Y3973" t="str">
        <f t="shared" si="187"/>
        <v>Emergency</v>
      </c>
      <c r="Z3973" t="s">
        <v>489</v>
      </c>
      <c r="AC3973" t="s">
        <v>490</v>
      </c>
      <c r="AD3973">
        <v>224.7</v>
      </c>
      <c r="AE3973">
        <v>0</v>
      </c>
      <c r="AF3973" t="str">
        <f t="shared" si="188"/>
        <v>Feb</v>
      </c>
    </row>
    <row r="3974" spans="1:32" x14ac:dyDescent="0.25">
      <c r="A3974" s="1">
        <v>45689</v>
      </c>
      <c r="B3974">
        <v>3585</v>
      </c>
      <c r="C3974">
        <v>1</v>
      </c>
      <c r="D3974">
        <v>5</v>
      </c>
      <c r="E3974">
        <v>2</v>
      </c>
      <c r="F3974">
        <v>5</v>
      </c>
      <c r="G3974">
        <v>2</v>
      </c>
      <c r="H3974">
        <f>VLOOKUP(B3974, patient!A:E, 5, FALSE)</f>
        <v>4</v>
      </c>
      <c r="I3974" t="str">
        <f>VLOOKUP(H3974, city!A:B, 2, FALSE)</f>
        <v>Birmingham</v>
      </c>
      <c r="J3974" t="str">
        <f>VLOOKUP(E3974, diagnosis!A:B, 2, FALSE)</f>
        <v>Asthma</v>
      </c>
      <c r="K3974" t="str">
        <f>VLOOKUP(D3974, department!A:B, 2, FALSE)</f>
        <v>Pediatrics</v>
      </c>
      <c r="L3974" t="str">
        <f>VLOOKUP(C3974, provider!A:B, 2, FALSE)</f>
        <v>Dr. Olu Abisola</v>
      </c>
      <c r="M3974" t="str">
        <f>VLOOKUP(G3974, insurance!A:B, 2, FALSE)</f>
        <v>AXA</v>
      </c>
      <c r="N3974">
        <f>VLOOKUP(B3974, patient!A:D, 4, FALSE)</f>
        <v>39</v>
      </c>
      <c r="O3974" t="str">
        <f>VLOOKUP(B3974, patient!A:C, 3, FALSE)</f>
        <v>Female</v>
      </c>
      <c r="P3974" t="str">
        <f>VLOOKUP(B3974, patient!A:F, 6, FALSE)</f>
        <v>Other</v>
      </c>
      <c r="Q3974" t="s">
        <v>486</v>
      </c>
      <c r="R3974">
        <v>354</v>
      </c>
      <c r="S3974">
        <v>128</v>
      </c>
      <c r="T3974" s="1">
        <v>45718</v>
      </c>
      <c r="U3974" s="1" t="str">
        <f t="shared" si="186"/>
        <v>Yes</v>
      </c>
      <c r="V3974">
        <v>5</v>
      </c>
      <c r="W3974" t="s">
        <v>487</v>
      </c>
      <c r="X3974" t="s">
        <v>488</v>
      </c>
      <c r="Y3974" t="str">
        <f t="shared" si="187"/>
        <v>Scheduled</v>
      </c>
      <c r="Z3974" t="s">
        <v>497</v>
      </c>
      <c r="AC3974" t="s">
        <v>490</v>
      </c>
      <c r="AD3974">
        <v>337.4</v>
      </c>
      <c r="AE3974">
        <v>0</v>
      </c>
      <c r="AF3974" t="str">
        <f t="shared" si="188"/>
        <v>Feb</v>
      </c>
    </row>
    <row r="3975" spans="1:32" x14ac:dyDescent="0.25">
      <c r="A3975" s="1">
        <v>45689</v>
      </c>
      <c r="B3975">
        <v>3231</v>
      </c>
      <c r="C3975">
        <v>1</v>
      </c>
      <c r="D3975">
        <v>3</v>
      </c>
      <c r="E3975">
        <v>2</v>
      </c>
      <c r="F3975">
        <v>1</v>
      </c>
      <c r="G3975">
        <v>2</v>
      </c>
      <c r="H3975">
        <f>VLOOKUP(B3975, patient!A:E, 5, FALSE)</f>
        <v>10</v>
      </c>
      <c r="I3975" t="str">
        <f>VLOOKUP(H3975, city!A:B, 2, FALSE)</f>
        <v>Edinburgh</v>
      </c>
      <c r="J3975" t="str">
        <f>VLOOKUP(E3975, diagnosis!A:B, 2, FALSE)</f>
        <v>Asthma</v>
      </c>
      <c r="K3975" t="str">
        <f>VLOOKUP(D3975, department!A:B, 2, FALSE)</f>
        <v>Neurology</v>
      </c>
      <c r="L3975" t="str">
        <f>VLOOKUP(C3975, provider!A:B, 2, FALSE)</f>
        <v>Dr. Olu Abisola</v>
      </c>
      <c r="M3975" t="str">
        <f>VLOOKUP(G3975, insurance!A:B, 2, FALSE)</f>
        <v>AXA</v>
      </c>
      <c r="N3975">
        <f>VLOOKUP(B3975, patient!A:D, 4, FALSE)</f>
        <v>66</v>
      </c>
      <c r="O3975" t="str">
        <f>VLOOKUP(B3975, patient!A:C, 3, FALSE)</f>
        <v>Female</v>
      </c>
      <c r="P3975" t="str">
        <f>VLOOKUP(B3975, patient!A:F, 6, FALSE)</f>
        <v>Black</v>
      </c>
      <c r="Q3975" t="s">
        <v>491</v>
      </c>
      <c r="R3975">
        <v>245</v>
      </c>
      <c r="S3975">
        <v>51</v>
      </c>
      <c r="T3975" s="1">
        <v>45715</v>
      </c>
      <c r="U3975" s="1" t="str">
        <f t="shared" si="186"/>
        <v>Yes</v>
      </c>
      <c r="V3975">
        <v>5</v>
      </c>
      <c r="W3975" t="s">
        <v>494</v>
      </c>
      <c r="X3975" t="s">
        <v>488</v>
      </c>
      <c r="Y3975" t="str">
        <f t="shared" si="187"/>
        <v>Scheduled</v>
      </c>
      <c r="Z3975" t="s">
        <v>497</v>
      </c>
      <c r="AC3975" t="s">
        <v>490</v>
      </c>
      <c r="AD3975">
        <v>207.2</v>
      </c>
      <c r="AE3975">
        <v>0</v>
      </c>
      <c r="AF3975" t="str">
        <f t="shared" si="188"/>
        <v>Feb</v>
      </c>
    </row>
    <row r="3976" spans="1:32" x14ac:dyDescent="0.25">
      <c r="A3976" s="1">
        <v>45689</v>
      </c>
      <c r="B3976">
        <v>406</v>
      </c>
      <c r="C3976">
        <v>1</v>
      </c>
      <c r="D3976">
        <v>2</v>
      </c>
      <c r="E3976">
        <v>2</v>
      </c>
      <c r="F3976">
        <v>3</v>
      </c>
      <c r="G3976">
        <v>1</v>
      </c>
      <c r="H3976">
        <f>VLOOKUP(B3976, patient!A:E, 5, FALSE)</f>
        <v>4</v>
      </c>
      <c r="I3976" t="str">
        <f>VLOOKUP(H3976, city!A:B, 2, FALSE)</f>
        <v>Birmingham</v>
      </c>
      <c r="J3976" t="str">
        <f>VLOOKUP(E3976, diagnosis!A:B, 2, FALSE)</f>
        <v>Asthma</v>
      </c>
      <c r="K3976" t="str">
        <f>VLOOKUP(D3976, department!A:B, 2, FALSE)</f>
        <v>General Surgery</v>
      </c>
      <c r="L3976" t="str">
        <f>VLOOKUP(C3976, provider!A:B, 2, FALSE)</f>
        <v>Dr. Olu Abisola</v>
      </c>
      <c r="M3976" t="str">
        <f>VLOOKUP(G3976, insurance!A:B, 2, FALSE)</f>
        <v>Aviva</v>
      </c>
      <c r="N3976">
        <f>VLOOKUP(B3976, patient!A:D, 4, FALSE)</f>
        <v>34</v>
      </c>
      <c r="O3976" t="str">
        <f>VLOOKUP(B3976, patient!A:C, 3, FALSE)</f>
        <v>Male</v>
      </c>
      <c r="P3976" t="str">
        <f>VLOOKUP(B3976, patient!A:F, 6, FALSE)</f>
        <v>Black</v>
      </c>
      <c r="Q3976" t="s">
        <v>486</v>
      </c>
      <c r="R3976">
        <v>308</v>
      </c>
      <c r="S3976">
        <v>133</v>
      </c>
      <c r="U3976" s="1" t="str">
        <f t="shared" si="186"/>
        <v>No</v>
      </c>
      <c r="V3976">
        <v>2</v>
      </c>
      <c r="W3976" t="s">
        <v>494</v>
      </c>
      <c r="X3976" t="s">
        <v>495</v>
      </c>
      <c r="Y3976" t="str">
        <f t="shared" si="187"/>
        <v>Emergency</v>
      </c>
      <c r="Z3976" t="s">
        <v>489</v>
      </c>
      <c r="AA3976" s="1">
        <v>45697</v>
      </c>
      <c r="AB3976" s="1">
        <v>45689</v>
      </c>
      <c r="AC3976" t="s">
        <v>493</v>
      </c>
      <c r="AD3976">
        <v>329.7</v>
      </c>
      <c r="AE3976">
        <v>30</v>
      </c>
      <c r="AF3976" t="str">
        <f t="shared" si="188"/>
        <v>Feb</v>
      </c>
    </row>
    <row r="3977" spans="1:32" x14ac:dyDescent="0.25">
      <c r="A3977" s="1">
        <v>45689</v>
      </c>
      <c r="B3977">
        <v>565</v>
      </c>
      <c r="C3977">
        <v>1</v>
      </c>
      <c r="D3977">
        <v>2</v>
      </c>
      <c r="E3977">
        <v>2</v>
      </c>
      <c r="F3977">
        <v>5</v>
      </c>
      <c r="G3977">
        <v>3</v>
      </c>
      <c r="H3977">
        <f>VLOOKUP(B3977, patient!A:E, 5, FALSE)</f>
        <v>10</v>
      </c>
      <c r="I3977" t="str">
        <f>VLOOKUP(H3977, city!A:B, 2, FALSE)</f>
        <v>Edinburgh</v>
      </c>
      <c r="J3977" t="str">
        <f>VLOOKUP(E3977, diagnosis!A:B, 2, FALSE)</f>
        <v>Asthma</v>
      </c>
      <c r="K3977" t="str">
        <f>VLOOKUP(D3977, department!A:B, 2, FALSE)</f>
        <v>General Surgery</v>
      </c>
      <c r="L3977" t="str">
        <f>VLOOKUP(C3977, provider!A:B, 2, FALSE)</f>
        <v>Dr. Olu Abisola</v>
      </c>
      <c r="M3977" t="str">
        <f>VLOOKUP(G3977, insurance!A:B, 2, FALSE)</f>
        <v>Allianz</v>
      </c>
      <c r="N3977">
        <f>VLOOKUP(B3977, patient!A:D, 4, FALSE)</f>
        <v>51</v>
      </c>
      <c r="O3977" t="str">
        <f>VLOOKUP(B3977, patient!A:C, 3, FALSE)</f>
        <v>Female</v>
      </c>
      <c r="P3977" t="str">
        <f>VLOOKUP(B3977, patient!A:F, 6, FALSE)</f>
        <v>Hispanic</v>
      </c>
      <c r="Q3977" t="s">
        <v>492</v>
      </c>
      <c r="R3977">
        <v>72</v>
      </c>
      <c r="S3977">
        <v>179</v>
      </c>
      <c r="T3977" s="1">
        <v>45696</v>
      </c>
      <c r="U3977" s="1" t="str">
        <f t="shared" si="186"/>
        <v>Yes</v>
      </c>
      <c r="V3977">
        <v>5</v>
      </c>
      <c r="W3977" t="s">
        <v>487</v>
      </c>
      <c r="X3977" t="s">
        <v>495</v>
      </c>
      <c r="Y3977" t="str">
        <f t="shared" si="187"/>
        <v>Emergency</v>
      </c>
      <c r="Z3977" t="s">
        <v>497</v>
      </c>
      <c r="AC3977" t="s">
        <v>490</v>
      </c>
      <c r="AD3977">
        <v>175.7</v>
      </c>
      <c r="AE3977">
        <v>0</v>
      </c>
      <c r="AF3977" t="str">
        <f t="shared" si="188"/>
        <v>Feb</v>
      </c>
    </row>
    <row r="3978" spans="1:32" x14ac:dyDescent="0.25">
      <c r="A3978" s="1">
        <v>45689</v>
      </c>
      <c r="B3978">
        <v>2394</v>
      </c>
      <c r="C3978">
        <v>1</v>
      </c>
      <c r="D3978">
        <v>2</v>
      </c>
      <c r="E3978">
        <v>2</v>
      </c>
      <c r="F3978">
        <v>3</v>
      </c>
      <c r="G3978">
        <v>1</v>
      </c>
      <c r="H3978">
        <f>VLOOKUP(B3978, patient!A:E, 5, FALSE)</f>
        <v>4</v>
      </c>
      <c r="I3978" t="str">
        <f>VLOOKUP(H3978, city!A:B, 2, FALSE)</f>
        <v>Birmingham</v>
      </c>
      <c r="J3978" t="str">
        <f>VLOOKUP(E3978, diagnosis!A:B, 2, FALSE)</f>
        <v>Asthma</v>
      </c>
      <c r="K3978" t="str">
        <f>VLOOKUP(D3978, department!A:B, 2, FALSE)</f>
        <v>General Surgery</v>
      </c>
      <c r="L3978" t="str">
        <f>VLOOKUP(C3978, provider!A:B, 2, FALSE)</f>
        <v>Dr. Olu Abisola</v>
      </c>
      <c r="M3978" t="str">
        <f>VLOOKUP(G3978, insurance!A:B, 2, FALSE)</f>
        <v>Aviva</v>
      </c>
      <c r="N3978">
        <f>VLOOKUP(B3978, patient!A:D, 4, FALSE)</f>
        <v>23</v>
      </c>
      <c r="O3978" t="str">
        <f>VLOOKUP(B3978, patient!A:C, 3, FALSE)</f>
        <v>Male</v>
      </c>
      <c r="P3978" t="str">
        <f>VLOOKUP(B3978, patient!A:F, 6, FALSE)</f>
        <v>Hispanic</v>
      </c>
      <c r="Q3978" t="s">
        <v>486</v>
      </c>
      <c r="R3978">
        <v>822</v>
      </c>
      <c r="S3978">
        <v>52</v>
      </c>
      <c r="U3978" s="1" t="str">
        <f t="shared" si="186"/>
        <v>No</v>
      </c>
      <c r="V3978">
        <v>8</v>
      </c>
      <c r="W3978" t="s">
        <v>492</v>
      </c>
      <c r="X3978" t="s">
        <v>495</v>
      </c>
      <c r="Y3978" t="str">
        <f t="shared" si="187"/>
        <v>Emergency</v>
      </c>
      <c r="Z3978" t="s">
        <v>489</v>
      </c>
      <c r="AA3978" s="1">
        <v>45698</v>
      </c>
      <c r="AB3978" s="1">
        <v>45689</v>
      </c>
      <c r="AC3978" t="s">
        <v>498</v>
      </c>
      <c r="AD3978">
        <v>618.79999999999995</v>
      </c>
      <c r="AE3978">
        <v>10</v>
      </c>
      <c r="AF3978" t="str">
        <f t="shared" si="188"/>
        <v>Feb</v>
      </c>
    </row>
    <row r="3979" spans="1:32" x14ac:dyDescent="0.25">
      <c r="A3979" s="1">
        <v>45689</v>
      </c>
      <c r="B3979">
        <v>1659</v>
      </c>
      <c r="C3979">
        <v>1</v>
      </c>
      <c r="D3979">
        <v>1</v>
      </c>
      <c r="E3979">
        <v>2</v>
      </c>
      <c r="F3979">
        <v>3</v>
      </c>
      <c r="G3979">
        <v>2</v>
      </c>
      <c r="H3979">
        <f>VLOOKUP(B3979, patient!A:E, 5, FALSE)</f>
        <v>10</v>
      </c>
      <c r="I3979" t="str">
        <f>VLOOKUP(H3979, city!A:B, 2, FALSE)</f>
        <v>Edinburgh</v>
      </c>
      <c r="J3979" t="str">
        <f>VLOOKUP(E3979, diagnosis!A:B, 2, FALSE)</f>
        <v>Asthma</v>
      </c>
      <c r="K3979" t="str">
        <f>VLOOKUP(D3979, department!A:B, 2, FALSE)</f>
        <v>Cardiology</v>
      </c>
      <c r="L3979" t="str">
        <f>VLOOKUP(C3979, provider!A:B, 2, FALSE)</f>
        <v>Dr. Olu Abisola</v>
      </c>
      <c r="M3979" t="str">
        <f>VLOOKUP(G3979, insurance!A:B, 2, FALSE)</f>
        <v>AXA</v>
      </c>
      <c r="N3979">
        <f>VLOOKUP(B3979, patient!A:D, 4, FALSE)</f>
        <v>63</v>
      </c>
      <c r="O3979" t="str">
        <f>VLOOKUP(B3979, patient!A:C, 3, FALSE)</f>
        <v>Male</v>
      </c>
      <c r="P3979" t="str">
        <f>VLOOKUP(B3979, patient!A:F, 6, FALSE)</f>
        <v>Hispanic</v>
      </c>
      <c r="Q3979" t="s">
        <v>486</v>
      </c>
      <c r="R3979">
        <v>69</v>
      </c>
      <c r="S3979">
        <v>190</v>
      </c>
      <c r="U3979" s="1" t="str">
        <f t="shared" si="186"/>
        <v>No</v>
      </c>
      <c r="V3979">
        <v>4</v>
      </c>
      <c r="W3979" t="s">
        <v>492</v>
      </c>
      <c r="X3979" t="s">
        <v>488</v>
      </c>
      <c r="Y3979" t="str">
        <f t="shared" si="187"/>
        <v>Scheduled</v>
      </c>
      <c r="Z3979" t="s">
        <v>497</v>
      </c>
      <c r="AA3979" s="1">
        <v>45691</v>
      </c>
      <c r="AB3979" s="1">
        <v>45689</v>
      </c>
      <c r="AC3979" t="s">
        <v>493</v>
      </c>
      <c r="AD3979">
        <v>202.3</v>
      </c>
      <c r="AE3979">
        <v>30</v>
      </c>
      <c r="AF3979" t="str">
        <f t="shared" si="188"/>
        <v>Feb</v>
      </c>
    </row>
    <row r="3980" spans="1:32" x14ac:dyDescent="0.25">
      <c r="A3980" s="1">
        <v>45689</v>
      </c>
      <c r="B3980">
        <v>3400</v>
      </c>
      <c r="C3980">
        <v>1</v>
      </c>
      <c r="D3980">
        <v>2</v>
      </c>
      <c r="E3980">
        <v>2</v>
      </c>
      <c r="F3980">
        <v>3</v>
      </c>
      <c r="G3980">
        <v>1</v>
      </c>
      <c r="H3980">
        <f>VLOOKUP(B3980, patient!A:E, 5, FALSE)</f>
        <v>4</v>
      </c>
      <c r="I3980" t="str">
        <f>VLOOKUP(H3980, city!A:B, 2, FALSE)</f>
        <v>Birmingham</v>
      </c>
      <c r="J3980" t="str">
        <f>VLOOKUP(E3980, diagnosis!A:B, 2, FALSE)</f>
        <v>Asthma</v>
      </c>
      <c r="K3980" t="str">
        <f>VLOOKUP(D3980, department!A:B, 2, FALSE)</f>
        <v>General Surgery</v>
      </c>
      <c r="L3980" t="str">
        <f>VLOOKUP(C3980, provider!A:B, 2, FALSE)</f>
        <v>Dr. Olu Abisola</v>
      </c>
      <c r="M3980" t="str">
        <f>VLOOKUP(G3980, insurance!A:B, 2, FALSE)</f>
        <v>Aviva</v>
      </c>
      <c r="N3980">
        <f>VLOOKUP(B3980, patient!A:D, 4, FALSE)</f>
        <v>23</v>
      </c>
      <c r="O3980" t="str">
        <f>VLOOKUP(B3980, patient!A:C, 3, FALSE)</f>
        <v>Male</v>
      </c>
      <c r="P3980" t="str">
        <f>VLOOKUP(B3980, patient!A:F, 6, FALSE)</f>
        <v>White</v>
      </c>
      <c r="Q3980" t="s">
        <v>486</v>
      </c>
      <c r="R3980">
        <v>654</v>
      </c>
      <c r="S3980">
        <v>32</v>
      </c>
      <c r="T3980" s="1">
        <v>45706</v>
      </c>
      <c r="U3980" s="1" t="str">
        <f t="shared" si="186"/>
        <v>Yes</v>
      </c>
      <c r="V3980">
        <v>2</v>
      </c>
      <c r="W3980" t="s">
        <v>487</v>
      </c>
      <c r="X3980" t="s">
        <v>488</v>
      </c>
      <c r="Y3980" t="str">
        <f t="shared" si="187"/>
        <v>Scheduled</v>
      </c>
      <c r="Z3980" t="s">
        <v>489</v>
      </c>
      <c r="AC3980" t="s">
        <v>490</v>
      </c>
      <c r="AD3980">
        <v>480.2</v>
      </c>
      <c r="AE3980">
        <v>0</v>
      </c>
      <c r="AF3980" t="str">
        <f t="shared" si="188"/>
        <v>Feb</v>
      </c>
    </row>
    <row r="3981" spans="1:32" x14ac:dyDescent="0.25">
      <c r="A3981" s="1">
        <v>45689</v>
      </c>
      <c r="B3981">
        <v>700</v>
      </c>
      <c r="C3981">
        <v>1</v>
      </c>
      <c r="D3981">
        <v>2</v>
      </c>
      <c r="E3981">
        <v>2</v>
      </c>
      <c r="F3981">
        <v>2</v>
      </c>
      <c r="G3981">
        <v>3</v>
      </c>
      <c r="H3981">
        <f>VLOOKUP(B3981, patient!A:E, 5, FALSE)</f>
        <v>10</v>
      </c>
      <c r="I3981" t="str">
        <f>VLOOKUP(H3981, city!A:B, 2, FALSE)</f>
        <v>Edinburgh</v>
      </c>
      <c r="J3981" t="str">
        <f>VLOOKUP(E3981, diagnosis!A:B, 2, FALSE)</f>
        <v>Asthma</v>
      </c>
      <c r="K3981" t="str">
        <f>VLOOKUP(D3981, department!A:B, 2, FALSE)</f>
        <v>General Surgery</v>
      </c>
      <c r="L3981" t="str">
        <f>VLOOKUP(C3981, provider!A:B, 2, FALSE)</f>
        <v>Dr. Olu Abisola</v>
      </c>
      <c r="M3981" t="str">
        <f>VLOOKUP(G3981, insurance!A:B, 2, FALSE)</f>
        <v>Allianz</v>
      </c>
      <c r="N3981">
        <f>VLOOKUP(B3981, patient!A:D, 4, FALSE)</f>
        <v>51</v>
      </c>
      <c r="O3981" t="str">
        <f>VLOOKUP(B3981, patient!A:C, 3, FALSE)</f>
        <v>Female</v>
      </c>
      <c r="P3981" t="str">
        <f>VLOOKUP(B3981, patient!A:F, 6, FALSE)</f>
        <v>White</v>
      </c>
      <c r="Q3981" t="s">
        <v>492</v>
      </c>
      <c r="R3981">
        <v>555</v>
      </c>
      <c r="S3981">
        <v>135</v>
      </c>
      <c r="U3981" s="1" t="str">
        <f t="shared" si="186"/>
        <v>No</v>
      </c>
      <c r="V3981">
        <v>8</v>
      </c>
      <c r="W3981" t="s">
        <v>487</v>
      </c>
      <c r="X3981" t="s">
        <v>488</v>
      </c>
      <c r="Y3981" t="str">
        <f t="shared" si="187"/>
        <v>Scheduled</v>
      </c>
      <c r="Z3981" t="s">
        <v>489</v>
      </c>
      <c r="AA3981" s="1">
        <v>45697</v>
      </c>
      <c r="AB3981" s="1">
        <v>45689</v>
      </c>
      <c r="AC3981" t="s">
        <v>493</v>
      </c>
      <c r="AD3981">
        <v>504</v>
      </c>
      <c r="AE3981">
        <v>30</v>
      </c>
      <c r="AF3981" t="str">
        <f t="shared" si="188"/>
        <v>Feb</v>
      </c>
    </row>
    <row r="3982" spans="1:32" x14ac:dyDescent="0.25">
      <c r="A3982" s="1">
        <v>45690</v>
      </c>
      <c r="B3982">
        <v>2172</v>
      </c>
      <c r="C3982">
        <v>1</v>
      </c>
      <c r="D3982">
        <v>2</v>
      </c>
      <c r="E3982">
        <v>2</v>
      </c>
      <c r="F3982">
        <v>2</v>
      </c>
      <c r="G3982">
        <v>1</v>
      </c>
      <c r="H3982">
        <f>VLOOKUP(B3982, patient!A:E, 5, FALSE)</f>
        <v>4</v>
      </c>
      <c r="I3982" t="str">
        <f>VLOOKUP(H3982, city!A:B, 2, FALSE)</f>
        <v>Birmingham</v>
      </c>
      <c r="J3982" t="str">
        <f>VLOOKUP(E3982, diagnosis!A:B, 2, FALSE)</f>
        <v>Asthma</v>
      </c>
      <c r="K3982" t="str">
        <f>VLOOKUP(D3982, department!A:B, 2, FALSE)</f>
        <v>General Surgery</v>
      </c>
      <c r="L3982" t="str">
        <f>VLOOKUP(C3982, provider!A:B, 2, FALSE)</f>
        <v>Dr. Olu Abisola</v>
      </c>
      <c r="M3982" t="str">
        <f>VLOOKUP(G3982, insurance!A:B, 2, FALSE)</f>
        <v>Aviva</v>
      </c>
      <c r="N3982">
        <f>VLOOKUP(B3982, patient!A:D, 4, FALSE)</f>
        <v>18</v>
      </c>
      <c r="O3982" t="str">
        <f>VLOOKUP(B3982, patient!A:C, 3, FALSE)</f>
        <v>Male</v>
      </c>
      <c r="P3982" t="str">
        <f>VLOOKUP(B3982, patient!A:F, 6, FALSE)</f>
        <v>Hispanic</v>
      </c>
      <c r="Q3982" t="s">
        <v>491</v>
      </c>
      <c r="R3982">
        <v>866</v>
      </c>
      <c r="S3982">
        <v>156</v>
      </c>
      <c r="T3982" s="1">
        <v>45709</v>
      </c>
      <c r="U3982" s="1" t="str">
        <f t="shared" si="186"/>
        <v>Yes</v>
      </c>
      <c r="V3982">
        <v>4</v>
      </c>
      <c r="W3982" t="s">
        <v>492</v>
      </c>
      <c r="X3982" t="s">
        <v>495</v>
      </c>
      <c r="Y3982" t="str">
        <f t="shared" si="187"/>
        <v>Emergency</v>
      </c>
      <c r="Z3982" t="s">
        <v>489</v>
      </c>
      <c r="AC3982" t="s">
        <v>490</v>
      </c>
      <c r="AD3982">
        <v>715.4</v>
      </c>
      <c r="AE3982">
        <v>0</v>
      </c>
      <c r="AF3982" t="str">
        <f t="shared" si="188"/>
        <v>Feb</v>
      </c>
    </row>
    <row r="3983" spans="1:32" x14ac:dyDescent="0.25">
      <c r="A3983" s="1">
        <v>45690</v>
      </c>
      <c r="B3983">
        <v>4490</v>
      </c>
      <c r="C3983">
        <v>1</v>
      </c>
      <c r="D3983">
        <v>4</v>
      </c>
      <c r="E3983">
        <v>2</v>
      </c>
      <c r="F3983">
        <v>4</v>
      </c>
      <c r="G3983">
        <v>2</v>
      </c>
      <c r="H3983">
        <f>VLOOKUP(B3983, patient!A:E, 5, FALSE)</f>
        <v>10</v>
      </c>
      <c r="I3983" t="str">
        <f>VLOOKUP(H3983, city!A:B, 2, FALSE)</f>
        <v>Edinburgh</v>
      </c>
      <c r="J3983" t="str">
        <f>VLOOKUP(E3983, diagnosis!A:B, 2, FALSE)</f>
        <v>Asthma</v>
      </c>
      <c r="K3983" t="str">
        <f>VLOOKUP(D3983, department!A:B, 2, FALSE)</f>
        <v>Orthopedics</v>
      </c>
      <c r="L3983" t="str">
        <f>VLOOKUP(C3983, provider!A:B, 2, FALSE)</f>
        <v>Dr. Olu Abisola</v>
      </c>
      <c r="M3983" t="str">
        <f>VLOOKUP(G3983, insurance!A:B, 2, FALSE)</f>
        <v>AXA</v>
      </c>
      <c r="N3983">
        <f>VLOOKUP(B3983, patient!A:D, 4, FALSE)</f>
        <v>27</v>
      </c>
      <c r="O3983" t="str">
        <f>VLOOKUP(B3983, patient!A:C, 3, FALSE)</f>
        <v>Female</v>
      </c>
      <c r="P3983" t="str">
        <f>VLOOKUP(B3983, patient!A:F, 6, FALSE)</f>
        <v>Other</v>
      </c>
      <c r="Q3983" t="s">
        <v>491</v>
      </c>
      <c r="R3983">
        <v>579</v>
      </c>
      <c r="S3983">
        <v>195</v>
      </c>
      <c r="U3983" s="1" t="str">
        <f t="shared" si="186"/>
        <v>No</v>
      </c>
      <c r="V3983">
        <v>5</v>
      </c>
      <c r="W3983" t="s">
        <v>494</v>
      </c>
      <c r="X3983" t="s">
        <v>495</v>
      </c>
      <c r="Y3983" t="str">
        <f t="shared" si="187"/>
        <v>Emergency</v>
      </c>
      <c r="Z3983" t="s">
        <v>489</v>
      </c>
      <c r="AA3983" s="1">
        <v>45698</v>
      </c>
      <c r="AB3983" s="1">
        <v>45690</v>
      </c>
      <c r="AC3983" t="s">
        <v>498</v>
      </c>
      <c r="AD3983">
        <v>548.79999999999995</v>
      </c>
      <c r="AE3983">
        <v>10</v>
      </c>
      <c r="AF3983" t="str">
        <f t="shared" si="188"/>
        <v>Feb</v>
      </c>
    </row>
    <row r="3984" spans="1:32" x14ac:dyDescent="0.25">
      <c r="A3984" s="1">
        <v>45690</v>
      </c>
      <c r="B3984">
        <v>2422</v>
      </c>
      <c r="C3984">
        <v>1</v>
      </c>
      <c r="D3984">
        <v>5</v>
      </c>
      <c r="E3984">
        <v>2</v>
      </c>
      <c r="F3984">
        <v>2</v>
      </c>
      <c r="G3984">
        <v>3</v>
      </c>
      <c r="H3984">
        <f>VLOOKUP(B3984, patient!A:E, 5, FALSE)</f>
        <v>4</v>
      </c>
      <c r="I3984" t="str">
        <f>VLOOKUP(H3984, city!A:B, 2, FALSE)</f>
        <v>Birmingham</v>
      </c>
      <c r="J3984" t="str">
        <f>VLOOKUP(E3984, diagnosis!A:B, 2, FALSE)</f>
        <v>Asthma</v>
      </c>
      <c r="K3984" t="str">
        <f>VLOOKUP(D3984, department!A:B, 2, FALSE)</f>
        <v>Pediatrics</v>
      </c>
      <c r="L3984" t="str">
        <f>VLOOKUP(C3984, provider!A:B, 2, FALSE)</f>
        <v>Dr. Olu Abisola</v>
      </c>
      <c r="M3984" t="str">
        <f>VLOOKUP(G3984, insurance!A:B, 2, FALSE)</f>
        <v>Allianz</v>
      </c>
      <c r="N3984">
        <f>VLOOKUP(B3984, patient!A:D, 4, FALSE)</f>
        <v>38</v>
      </c>
      <c r="O3984" t="str">
        <f>VLOOKUP(B3984, patient!A:C, 3, FALSE)</f>
        <v>Male</v>
      </c>
      <c r="P3984" t="str">
        <f>VLOOKUP(B3984, patient!A:F, 6, FALSE)</f>
        <v>Asian</v>
      </c>
      <c r="Q3984" t="s">
        <v>492</v>
      </c>
      <c r="R3984">
        <v>639</v>
      </c>
      <c r="S3984">
        <v>190</v>
      </c>
      <c r="U3984" s="1" t="str">
        <f t="shared" si="186"/>
        <v>No</v>
      </c>
      <c r="V3984">
        <v>7</v>
      </c>
      <c r="W3984" t="s">
        <v>494</v>
      </c>
      <c r="X3984" t="s">
        <v>488</v>
      </c>
      <c r="Y3984" t="str">
        <f t="shared" si="187"/>
        <v>Scheduled</v>
      </c>
      <c r="Z3984" t="s">
        <v>489</v>
      </c>
      <c r="AA3984" s="1">
        <v>45695</v>
      </c>
      <c r="AB3984" s="1">
        <v>45690</v>
      </c>
      <c r="AC3984" t="s">
        <v>493</v>
      </c>
      <c r="AD3984">
        <v>601.29999999999995</v>
      </c>
      <c r="AE3984">
        <v>30</v>
      </c>
      <c r="AF3984" t="str">
        <f t="shared" si="188"/>
        <v>Feb</v>
      </c>
    </row>
    <row r="3985" spans="1:32" x14ac:dyDescent="0.25">
      <c r="A3985" s="1">
        <v>45690</v>
      </c>
      <c r="B3985">
        <v>388</v>
      </c>
      <c r="C3985">
        <v>1</v>
      </c>
      <c r="D3985">
        <v>3</v>
      </c>
      <c r="E3985">
        <v>2</v>
      </c>
      <c r="F3985">
        <v>5</v>
      </c>
      <c r="G3985">
        <v>3</v>
      </c>
      <c r="H3985">
        <f>VLOOKUP(B3985, patient!A:E, 5, FALSE)</f>
        <v>16</v>
      </c>
      <c r="I3985" t="str">
        <f>VLOOKUP(H3985, city!A:B, 2, FALSE)</f>
        <v>Glasgow</v>
      </c>
      <c r="J3985" t="str">
        <f>VLOOKUP(E3985, diagnosis!A:B, 2, FALSE)</f>
        <v>Asthma</v>
      </c>
      <c r="K3985" t="str">
        <f>VLOOKUP(D3985, department!A:B, 2, FALSE)</f>
        <v>Neurology</v>
      </c>
      <c r="L3985" t="str">
        <f>VLOOKUP(C3985, provider!A:B, 2, FALSE)</f>
        <v>Dr. Olu Abisola</v>
      </c>
      <c r="M3985" t="str">
        <f>VLOOKUP(G3985, insurance!A:B, 2, FALSE)</f>
        <v>Allianz</v>
      </c>
      <c r="N3985">
        <f>VLOOKUP(B3985, patient!A:D, 4, FALSE)</f>
        <v>22</v>
      </c>
      <c r="O3985" t="str">
        <f>VLOOKUP(B3985, patient!A:C, 3, FALSE)</f>
        <v>Female</v>
      </c>
      <c r="P3985" t="str">
        <f>VLOOKUP(B3985, patient!A:F, 6, FALSE)</f>
        <v>Other</v>
      </c>
      <c r="Q3985" t="s">
        <v>492</v>
      </c>
      <c r="R3985">
        <v>592</v>
      </c>
      <c r="S3985">
        <v>86</v>
      </c>
      <c r="U3985" s="1" t="str">
        <f t="shared" si="186"/>
        <v>No</v>
      </c>
      <c r="V3985">
        <v>5</v>
      </c>
      <c r="W3985" t="s">
        <v>492</v>
      </c>
      <c r="X3985" t="s">
        <v>495</v>
      </c>
      <c r="Y3985" t="str">
        <f t="shared" si="187"/>
        <v>Emergency</v>
      </c>
      <c r="Z3985" t="s">
        <v>497</v>
      </c>
      <c r="AA3985" s="1">
        <v>45695</v>
      </c>
      <c r="AB3985" s="1">
        <v>45690</v>
      </c>
      <c r="AC3985" t="s">
        <v>493</v>
      </c>
      <c r="AD3985">
        <v>495.6</v>
      </c>
      <c r="AE3985">
        <v>30</v>
      </c>
      <c r="AF3985" t="str">
        <f t="shared" si="188"/>
        <v>Feb</v>
      </c>
    </row>
    <row r="3986" spans="1:32" x14ac:dyDescent="0.25">
      <c r="A3986" s="1">
        <v>45690</v>
      </c>
      <c r="B3986">
        <v>1208</v>
      </c>
      <c r="C3986">
        <v>1</v>
      </c>
      <c r="D3986">
        <v>5</v>
      </c>
      <c r="E3986">
        <v>2</v>
      </c>
      <c r="F3986">
        <v>3</v>
      </c>
      <c r="G3986">
        <v>3</v>
      </c>
      <c r="H3986">
        <f>VLOOKUP(B3986, patient!A:E, 5, FALSE)</f>
        <v>10</v>
      </c>
      <c r="I3986" t="str">
        <f>VLOOKUP(H3986, city!A:B, 2, FALSE)</f>
        <v>Edinburgh</v>
      </c>
      <c r="J3986" t="str">
        <f>VLOOKUP(E3986, diagnosis!A:B, 2, FALSE)</f>
        <v>Asthma</v>
      </c>
      <c r="K3986" t="str">
        <f>VLOOKUP(D3986, department!A:B, 2, FALSE)</f>
        <v>Pediatrics</v>
      </c>
      <c r="L3986" t="str">
        <f>VLOOKUP(C3986, provider!A:B, 2, FALSE)</f>
        <v>Dr. Olu Abisola</v>
      </c>
      <c r="M3986" t="str">
        <f>VLOOKUP(G3986, insurance!A:B, 2, FALSE)</f>
        <v>Allianz</v>
      </c>
      <c r="N3986">
        <f>VLOOKUP(B3986, patient!A:D, 4, FALSE)</f>
        <v>19</v>
      </c>
      <c r="O3986" t="str">
        <f>VLOOKUP(B3986, patient!A:C, 3, FALSE)</f>
        <v>Female</v>
      </c>
      <c r="P3986" t="str">
        <f>VLOOKUP(B3986, patient!A:F, 6, FALSE)</f>
        <v>White</v>
      </c>
      <c r="Q3986" t="s">
        <v>491</v>
      </c>
      <c r="R3986">
        <v>604</v>
      </c>
      <c r="S3986">
        <v>51</v>
      </c>
      <c r="U3986" s="1" t="str">
        <f t="shared" si="186"/>
        <v>No</v>
      </c>
      <c r="V3986">
        <v>10</v>
      </c>
      <c r="W3986" t="s">
        <v>487</v>
      </c>
      <c r="X3986" t="s">
        <v>488</v>
      </c>
      <c r="Y3986" t="str">
        <f t="shared" si="187"/>
        <v>Scheduled</v>
      </c>
      <c r="Z3986" t="s">
        <v>489</v>
      </c>
      <c r="AA3986" s="1">
        <v>45694</v>
      </c>
      <c r="AB3986" s="1">
        <v>45690</v>
      </c>
      <c r="AC3986" t="s">
        <v>496</v>
      </c>
      <c r="AD3986">
        <v>493.5</v>
      </c>
      <c r="AE3986">
        <v>50</v>
      </c>
      <c r="AF3986" t="str">
        <f t="shared" si="188"/>
        <v>Feb</v>
      </c>
    </row>
    <row r="3987" spans="1:32" x14ac:dyDescent="0.25">
      <c r="A3987" s="1">
        <v>45690</v>
      </c>
      <c r="B3987">
        <v>2094</v>
      </c>
      <c r="C3987">
        <v>1</v>
      </c>
      <c r="D3987">
        <v>2</v>
      </c>
      <c r="E3987">
        <v>2</v>
      </c>
      <c r="F3987">
        <v>2</v>
      </c>
      <c r="G3987">
        <v>3</v>
      </c>
      <c r="H3987">
        <f>VLOOKUP(B3987, patient!A:E, 5, FALSE)</f>
        <v>4</v>
      </c>
      <c r="I3987" t="str">
        <f>VLOOKUP(H3987, city!A:B, 2, FALSE)</f>
        <v>Birmingham</v>
      </c>
      <c r="J3987" t="str">
        <f>VLOOKUP(E3987, diagnosis!A:B, 2, FALSE)</f>
        <v>Asthma</v>
      </c>
      <c r="K3987" t="str">
        <f>VLOOKUP(D3987, department!A:B, 2, FALSE)</f>
        <v>General Surgery</v>
      </c>
      <c r="L3987" t="str">
        <f>VLOOKUP(C3987, provider!A:B, 2, FALSE)</f>
        <v>Dr. Olu Abisola</v>
      </c>
      <c r="M3987" t="str">
        <f>VLOOKUP(G3987, insurance!A:B, 2, FALSE)</f>
        <v>Allianz</v>
      </c>
      <c r="N3987">
        <f>VLOOKUP(B3987, patient!A:D, 4, FALSE)</f>
        <v>39</v>
      </c>
      <c r="O3987" t="str">
        <f>VLOOKUP(B3987, patient!A:C, 3, FALSE)</f>
        <v>Female</v>
      </c>
      <c r="P3987" t="str">
        <f>VLOOKUP(B3987, patient!A:F, 6, FALSE)</f>
        <v>Asian</v>
      </c>
      <c r="Q3987" t="s">
        <v>491</v>
      </c>
      <c r="R3987">
        <v>973</v>
      </c>
      <c r="S3987">
        <v>92</v>
      </c>
      <c r="T3987" s="1">
        <v>45714</v>
      </c>
      <c r="U3987" s="1" t="str">
        <f t="shared" si="186"/>
        <v>Yes</v>
      </c>
      <c r="V3987">
        <v>4</v>
      </c>
      <c r="W3987" t="s">
        <v>487</v>
      </c>
      <c r="X3987" t="s">
        <v>488</v>
      </c>
      <c r="Y3987" t="str">
        <f t="shared" si="187"/>
        <v>Scheduled</v>
      </c>
      <c r="Z3987" t="s">
        <v>497</v>
      </c>
      <c r="AC3987" t="s">
        <v>490</v>
      </c>
      <c r="AD3987">
        <v>745.5</v>
      </c>
      <c r="AE3987">
        <v>0</v>
      </c>
      <c r="AF3987" t="str">
        <f t="shared" si="188"/>
        <v>Feb</v>
      </c>
    </row>
    <row r="3988" spans="1:32" x14ac:dyDescent="0.25">
      <c r="A3988" s="1">
        <v>45690</v>
      </c>
      <c r="B3988">
        <v>1784</v>
      </c>
      <c r="C3988">
        <v>1</v>
      </c>
      <c r="D3988">
        <v>3</v>
      </c>
      <c r="E3988">
        <v>2</v>
      </c>
      <c r="F3988">
        <v>3</v>
      </c>
      <c r="G3988">
        <v>3</v>
      </c>
      <c r="H3988">
        <f>VLOOKUP(B3988, patient!A:E, 5, FALSE)</f>
        <v>10</v>
      </c>
      <c r="I3988" t="str">
        <f>VLOOKUP(H3988, city!A:B, 2, FALSE)</f>
        <v>Edinburgh</v>
      </c>
      <c r="J3988" t="str">
        <f>VLOOKUP(E3988, diagnosis!A:B, 2, FALSE)</f>
        <v>Asthma</v>
      </c>
      <c r="K3988" t="str">
        <f>VLOOKUP(D3988, department!A:B, 2, FALSE)</f>
        <v>Neurology</v>
      </c>
      <c r="L3988" t="str">
        <f>VLOOKUP(C3988, provider!A:B, 2, FALSE)</f>
        <v>Dr. Olu Abisola</v>
      </c>
      <c r="M3988" t="str">
        <f>VLOOKUP(G3988, insurance!A:B, 2, FALSE)</f>
        <v>Allianz</v>
      </c>
      <c r="N3988">
        <f>VLOOKUP(B3988, patient!A:D, 4, FALSE)</f>
        <v>65</v>
      </c>
      <c r="O3988" t="str">
        <f>VLOOKUP(B3988, patient!A:C, 3, FALSE)</f>
        <v>Male</v>
      </c>
      <c r="P3988" t="str">
        <f>VLOOKUP(B3988, patient!A:F, 6, FALSE)</f>
        <v>White</v>
      </c>
      <c r="Q3988" t="s">
        <v>491</v>
      </c>
      <c r="R3988">
        <v>367</v>
      </c>
      <c r="S3988">
        <v>124</v>
      </c>
      <c r="T3988" s="1">
        <v>45701</v>
      </c>
      <c r="U3988" s="1" t="str">
        <f t="shared" si="186"/>
        <v>Yes</v>
      </c>
      <c r="V3988">
        <v>7</v>
      </c>
      <c r="W3988" t="s">
        <v>494</v>
      </c>
      <c r="X3988" t="s">
        <v>495</v>
      </c>
      <c r="Y3988" t="str">
        <f t="shared" si="187"/>
        <v>Emergency</v>
      </c>
      <c r="Z3988" t="s">
        <v>497</v>
      </c>
      <c r="AC3988" t="s">
        <v>490</v>
      </c>
      <c r="AD3988">
        <v>343.7</v>
      </c>
      <c r="AE3988">
        <v>0</v>
      </c>
      <c r="AF3988" t="str">
        <f t="shared" si="188"/>
        <v>Feb</v>
      </c>
    </row>
    <row r="3989" spans="1:32" x14ac:dyDescent="0.25">
      <c r="A3989" s="1">
        <v>45690</v>
      </c>
      <c r="B3989">
        <v>2991</v>
      </c>
      <c r="C3989">
        <v>1</v>
      </c>
      <c r="D3989">
        <v>3</v>
      </c>
      <c r="E3989">
        <v>2</v>
      </c>
      <c r="F3989">
        <v>1</v>
      </c>
      <c r="G3989">
        <v>1</v>
      </c>
      <c r="H3989">
        <f>VLOOKUP(B3989, patient!A:E, 5, FALSE)</f>
        <v>4</v>
      </c>
      <c r="I3989" t="str">
        <f>VLOOKUP(H3989, city!A:B, 2, FALSE)</f>
        <v>Birmingham</v>
      </c>
      <c r="J3989" t="str">
        <f>VLOOKUP(E3989, diagnosis!A:B, 2, FALSE)</f>
        <v>Asthma</v>
      </c>
      <c r="K3989" t="str">
        <f>VLOOKUP(D3989, department!A:B, 2, FALSE)</f>
        <v>Neurology</v>
      </c>
      <c r="L3989" t="str">
        <f>VLOOKUP(C3989, provider!A:B, 2, FALSE)</f>
        <v>Dr. Olu Abisola</v>
      </c>
      <c r="M3989" t="str">
        <f>VLOOKUP(G3989, insurance!A:B, 2, FALSE)</f>
        <v>Aviva</v>
      </c>
      <c r="N3989">
        <f>VLOOKUP(B3989, patient!A:D, 4, FALSE)</f>
        <v>74</v>
      </c>
      <c r="O3989" t="str">
        <f>VLOOKUP(B3989, patient!A:C, 3, FALSE)</f>
        <v>Female</v>
      </c>
      <c r="P3989" t="str">
        <f>VLOOKUP(B3989, patient!A:F, 6, FALSE)</f>
        <v>Black</v>
      </c>
      <c r="Q3989" t="s">
        <v>491</v>
      </c>
      <c r="R3989">
        <v>827</v>
      </c>
      <c r="S3989">
        <v>148</v>
      </c>
      <c r="U3989" s="1" t="str">
        <f t="shared" si="186"/>
        <v>No</v>
      </c>
      <c r="V3989">
        <v>4</v>
      </c>
      <c r="W3989" t="s">
        <v>494</v>
      </c>
      <c r="X3989" t="s">
        <v>495</v>
      </c>
      <c r="Y3989" t="str">
        <f t="shared" si="187"/>
        <v>Emergency</v>
      </c>
      <c r="Z3989" t="s">
        <v>489</v>
      </c>
      <c r="AA3989" s="1">
        <v>45695</v>
      </c>
      <c r="AB3989" s="1">
        <v>45690</v>
      </c>
      <c r="AC3989" t="s">
        <v>493</v>
      </c>
      <c r="AD3989">
        <v>703.5</v>
      </c>
      <c r="AE3989">
        <v>30</v>
      </c>
      <c r="AF3989" t="str">
        <f t="shared" si="188"/>
        <v>Feb</v>
      </c>
    </row>
    <row r="3990" spans="1:32" x14ac:dyDescent="0.25">
      <c r="A3990" s="1">
        <v>45690</v>
      </c>
      <c r="B3990">
        <v>4474</v>
      </c>
      <c r="C3990">
        <v>1</v>
      </c>
      <c r="D3990">
        <v>5</v>
      </c>
      <c r="E3990">
        <v>2</v>
      </c>
      <c r="F3990">
        <v>4</v>
      </c>
      <c r="G3990">
        <v>3</v>
      </c>
      <c r="H3990">
        <f>VLOOKUP(B3990, patient!A:E, 5, FALSE)</f>
        <v>10</v>
      </c>
      <c r="I3990" t="str">
        <f>VLOOKUP(H3990, city!A:B, 2, FALSE)</f>
        <v>Edinburgh</v>
      </c>
      <c r="J3990" t="str">
        <f>VLOOKUP(E3990, diagnosis!A:B, 2, FALSE)</f>
        <v>Asthma</v>
      </c>
      <c r="K3990" t="str">
        <f>VLOOKUP(D3990, department!A:B, 2, FALSE)</f>
        <v>Pediatrics</v>
      </c>
      <c r="L3990" t="str">
        <f>VLOOKUP(C3990, provider!A:B, 2, FALSE)</f>
        <v>Dr. Olu Abisola</v>
      </c>
      <c r="M3990" t="str">
        <f>VLOOKUP(G3990, insurance!A:B, 2, FALSE)</f>
        <v>Allianz</v>
      </c>
      <c r="N3990">
        <f>VLOOKUP(B3990, patient!A:D, 4, FALSE)</f>
        <v>19</v>
      </c>
      <c r="O3990" t="str">
        <f>VLOOKUP(B3990, patient!A:C, 3, FALSE)</f>
        <v>Male</v>
      </c>
      <c r="P3990" t="str">
        <f>VLOOKUP(B3990, patient!A:F, 6, FALSE)</f>
        <v>Other</v>
      </c>
      <c r="Q3990" t="s">
        <v>491</v>
      </c>
      <c r="R3990">
        <v>419</v>
      </c>
      <c r="S3990">
        <v>132</v>
      </c>
      <c r="U3990" s="1" t="str">
        <f t="shared" si="186"/>
        <v>No</v>
      </c>
      <c r="V3990">
        <v>10</v>
      </c>
      <c r="W3990" t="s">
        <v>487</v>
      </c>
      <c r="X3990" t="s">
        <v>488</v>
      </c>
      <c r="Y3990" t="str">
        <f t="shared" si="187"/>
        <v>Scheduled</v>
      </c>
      <c r="Z3990" t="s">
        <v>489</v>
      </c>
      <c r="AA3990" s="1">
        <v>45692</v>
      </c>
      <c r="AB3990" s="1">
        <v>45690</v>
      </c>
      <c r="AC3990" t="s">
        <v>493</v>
      </c>
      <c r="AD3990">
        <v>406.7</v>
      </c>
      <c r="AE3990">
        <v>30</v>
      </c>
      <c r="AF3990" t="str">
        <f t="shared" si="188"/>
        <v>Feb</v>
      </c>
    </row>
    <row r="3991" spans="1:32" x14ac:dyDescent="0.25">
      <c r="A3991" s="1">
        <v>45690</v>
      </c>
      <c r="B3991">
        <v>4728</v>
      </c>
      <c r="C3991">
        <v>1</v>
      </c>
      <c r="D3991">
        <v>5</v>
      </c>
      <c r="E3991">
        <v>2</v>
      </c>
      <c r="F3991">
        <v>2</v>
      </c>
      <c r="G3991">
        <v>2</v>
      </c>
      <c r="H3991">
        <f>VLOOKUP(B3991, patient!A:E, 5, FALSE)</f>
        <v>4</v>
      </c>
      <c r="I3991" t="str">
        <f>VLOOKUP(H3991, city!A:B, 2, FALSE)</f>
        <v>Birmingham</v>
      </c>
      <c r="J3991" t="str">
        <f>VLOOKUP(E3991, diagnosis!A:B, 2, FALSE)</f>
        <v>Asthma</v>
      </c>
      <c r="K3991" t="str">
        <f>VLOOKUP(D3991, department!A:B, 2, FALSE)</f>
        <v>Pediatrics</v>
      </c>
      <c r="L3991" t="str">
        <f>VLOOKUP(C3991, provider!A:B, 2, FALSE)</f>
        <v>Dr. Olu Abisola</v>
      </c>
      <c r="M3991" t="str">
        <f>VLOOKUP(G3991, insurance!A:B, 2, FALSE)</f>
        <v>AXA</v>
      </c>
      <c r="N3991">
        <f>VLOOKUP(B3991, patient!A:D, 4, FALSE)</f>
        <v>27</v>
      </c>
      <c r="O3991" t="str">
        <f>VLOOKUP(B3991, patient!A:C, 3, FALSE)</f>
        <v>Male</v>
      </c>
      <c r="P3991" t="str">
        <f>VLOOKUP(B3991, patient!A:F, 6, FALSE)</f>
        <v>White</v>
      </c>
      <c r="Q3991" t="s">
        <v>492</v>
      </c>
      <c r="R3991">
        <v>778</v>
      </c>
      <c r="S3991">
        <v>125</v>
      </c>
      <c r="U3991" s="1" t="str">
        <f t="shared" si="186"/>
        <v>No</v>
      </c>
      <c r="V3991">
        <v>4</v>
      </c>
      <c r="W3991" t="s">
        <v>494</v>
      </c>
      <c r="X3991" t="s">
        <v>495</v>
      </c>
      <c r="Y3991" t="str">
        <f t="shared" si="187"/>
        <v>Emergency</v>
      </c>
      <c r="Z3991" t="s">
        <v>497</v>
      </c>
      <c r="AA3991" s="1">
        <v>45692</v>
      </c>
      <c r="AB3991" s="1">
        <v>45690</v>
      </c>
      <c r="AC3991" t="s">
        <v>496</v>
      </c>
      <c r="AD3991">
        <v>667.1</v>
      </c>
      <c r="AE3991">
        <v>50</v>
      </c>
      <c r="AF3991" t="str">
        <f t="shared" si="188"/>
        <v>Feb</v>
      </c>
    </row>
    <row r="3992" spans="1:32" x14ac:dyDescent="0.25">
      <c r="A3992" s="1">
        <v>45691</v>
      </c>
      <c r="B3992">
        <v>191</v>
      </c>
      <c r="C3992">
        <v>1</v>
      </c>
      <c r="D3992">
        <v>5</v>
      </c>
      <c r="E3992">
        <v>2</v>
      </c>
      <c r="F3992">
        <v>3</v>
      </c>
      <c r="G3992">
        <v>3</v>
      </c>
      <c r="H3992">
        <f>VLOOKUP(B3992, patient!A:E, 5, FALSE)</f>
        <v>10</v>
      </c>
      <c r="I3992" t="str">
        <f>VLOOKUP(H3992, city!A:B, 2, FALSE)</f>
        <v>Edinburgh</v>
      </c>
      <c r="J3992" t="str">
        <f>VLOOKUP(E3992, diagnosis!A:B, 2, FALSE)</f>
        <v>Asthma</v>
      </c>
      <c r="K3992" t="str">
        <f>VLOOKUP(D3992, department!A:B, 2, FALSE)</f>
        <v>Pediatrics</v>
      </c>
      <c r="L3992" t="str">
        <f>VLOOKUP(C3992, provider!A:B, 2, FALSE)</f>
        <v>Dr. Olu Abisola</v>
      </c>
      <c r="M3992" t="str">
        <f>VLOOKUP(G3992, insurance!A:B, 2, FALSE)</f>
        <v>Allianz</v>
      </c>
      <c r="N3992">
        <f>VLOOKUP(B3992, patient!A:D, 4, FALSE)</f>
        <v>51</v>
      </c>
      <c r="O3992" t="str">
        <f>VLOOKUP(B3992, patient!A:C, 3, FALSE)</f>
        <v>Male</v>
      </c>
      <c r="P3992" t="str">
        <f>VLOOKUP(B3992, patient!A:F, 6, FALSE)</f>
        <v>Black</v>
      </c>
      <c r="Q3992" t="s">
        <v>491</v>
      </c>
      <c r="R3992">
        <v>395</v>
      </c>
      <c r="S3992">
        <v>88</v>
      </c>
      <c r="U3992" s="1" t="str">
        <f t="shared" si="186"/>
        <v>No</v>
      </c>
      <c r="V3992">
        <v>2</v>
      </c>
      <c r="W3992" t="s">
        <v>492</v>
      </c>
      <c r="X3992" t="s">
        <v>488</v>
      </c>
      <c r="Y3992" t="str">
        <f t="shared" si="187"/>
        <v>Scheduled</v>
      </c>
      <c r="Z3992" t="s">
        <v>489</v>
      </c>
      <c r="AA3992" s="1">
        <v>45696</v>
      </c>
      <c r="AB3992" s="1">
        <v>45691</v>
      </c>
      <c r="AC3992" t="s">
        <v>496</v>
      </c>
      <c r="AD3992">
        <v>373.1</v>
      </c>
      <c r="AE3992">
        <v>50</v>
      </c>
      <c r="AF3992" t="str">
        <f t="shared" si="188"/>
        <v>Feb</v>
      </c>
    </row>
    <row r="3993" spans="1:32" x14ac:dyDescent="0.25">
      <c r="A3993" s="1">
        <v>45691</v>
      </c>
      <c r="B3993">
        <v>1603</v>
      </c>
      <c r="C3993">
        <v>1</v>
      </c>
      <c r="D3993">
        <v>5</v>
      </c>
      <c r="E3993">
        <v>2</v>
      </c>
      <c r="F3993">
        <v>1</v>
      </c>
      <c r="G3993">
        <v>2</v>
      </c>
      <c r="H3993">
        <f>VLOOKUP(B3993, patient!A:E, 5, FALSE)</f>
        <v>4</v>
      </c>
      <c r="I3993" t="str">
        <f>VLOOKUP(H3993, city!A:B, 2, FALSE)</f>
        <v>Birmingham</v>
      </c>
      <c r="J3993" t="str">
        <f>VLOOKUP(E3993, diagnosis!A:B, 2, FALSE)</f>
        <v>Asthma</v>
      </c>
      <c r="K3993" t="str">
        <f>VLOOKUP(D3993, department!A:B, 2, FALSE)</f>
        <v>Pediatrics</v>
      </c>
      <c r="L3993" t="str">
        <f>VLOOKUP(C3993, provider!A:B, 2, FALSE)</f>
        <v>Dr. Olu Abisola</v>
      </c>
      <c r="M3993" t="str">
        <f>VLOOKUP(G3993, insurance!A:B, 2, FALSE)</f>
        <v>AXA</v>
      </c>
      <c r="N3993">
        <f>VLOOKUP(B3993, patient!A:D, 4, FALSE)</f>
        <v>33</v>
      </c>
      <c r="O3993" t="str">
        <f>VLOOKUP(B3993, patient!A:C, 3, FALSE)</f>
        <v>Male</v>
      </c>
      <c r="P3993" t="str">
        <f>VLOOKUP(B3993, patient!A:F, 6, FALSE)</f>
        <v>Other</v>
      </c>
      <c r="Q3993" t="s">
        <v>491</v>
      </c>
      <c r="R3993">
        <v>183</v>
      </c>
      <c r="S3993">
        <v>88</v>
      </c>
      <c r="T3993" s="1">
        <v>45701</v>
      </c>
      <c r="U3993" s="1" t="str">
        <f t="shared" si="186"/>
        <v>Yes</v>
      </c>
      <c r="V3993">
        <v>5</v>
      </c>
      <c r="W3993" t="s">
        <v>492</v>
      </c>
      <c r="X3993" t="s">
        <v>495</v>
      </c>
      <c r="Y3993" t="str">
        <f t="shared" si="187"/>
        <v>Emergency</v>
      </c>
      <c r="Z3993" t="s">
        <v>489</v>
      </c>
      <c r="AC3993" t="s">
        <v>490</v>
      </c>
      <c r="AD3993">
        <v>189.7</v>
      </c>
      <c r="AE3993">
        <v>0</v>
      </c>
      <c r="AF3993" t="str">
        <f t="shared" si="188"/>
        <v>Feb</v>
      </c>
    </row>
    <row r="3994" spans="1:32" x14ac:dyDescent="0.25">
      <c r="A3994" s="1">
        <v>45691</v>
      </c>
      <c r="B3994">
        <v>345</v>
      </c>
      <c r="C3994">
        <v>1</v>
      </c>
      <c r="D3994">
        <v>1</v>
      </c>
      <c r="E3994">
        <v>2</v>
      </c>
      <c r="F3994">
        <v>4</v>
      </c>
      <c r="G3994">
        <v>2</v>
      </c>
      <c r="H3994">
        <f>VLOOKUP(B3994, patient!A:E, 5, FALSE)</f>
        <v>10</v>
      </c>
      <c r="I3994" t="str">
        <f>VLOOKUP(H3994, city!A:B, 2, FALSE)</f>
        <v>Edinburgh</v>
      </c>
      <c r="J3994" t="str">
        <f>VLOOKUP(E3994, diagnosis!A:B, 2, FALSE)</f>
        <v>Asthma</v>
      </c>
      <c r="K3994" t="str">
        <f>VLOOKUP(D3994, department!A:B, 2, FALSE)</f>
        <v>Cardiology</v>
      </c>
      <c r="L3994" t="str">
        <f>VLOOKUP(C3994, provider!A:B, 2, FALSE)</f>
        <v>Dr. Olu Abisola</v>
      </c>
      <c r="M3994" t="str">
        <f>VLOOKUP(G3994, insurance!A:B, 2, FALSE)</f>
        <v>AXA</v>
      </c>
      <c r="N3994">
        <f>VLOOKUP(B3994, patient!A:D, 4, FALSE)</f>
        <v>65</v>
      </c>
      <c r="O3994" t="str">
        <f>VLOOKUP(B3994, patient!A:C, 3, FALSE)</f>
        <v>Male</v>
      </c>
      <c r="P3994" t="str">
        <f>VLOOKUP(B3994, patient!A:F, 6, FALSE)</f>
        <v>White</v>
      </c>
      <c r="Q3994" t="s">
        <v>486</v>
      </c>
      <c r="R3994">
        <v>135</v>
      </c>
      <c r="S3994">
        <v>80</v>
      </c>
      <c r="U3994" s="1" t="str">
        <f t="shared" si="186"/>
        <v>No</v>
      </c>
      <c r="V3994">
        <v>8</v>
      </c>
      <c r="W3994" t="s">
        <v>494</v>
      </c>
      <c r="X3994" t="s">
        <v>495</v>
      </c>
      <c r="Y3994" t="str">
        <f t="shared" si="187"/>
        <v>Emergency</v>
      </c>
      <c r="Z3994" t="s">
        <v>497</v>
      </c>
      <c r="AA3994" s="1">
        <v>45694</v>
      </c>
      <c r="AB3994" s="1">
        <v>45691</v>
      </c>
      <c r="AC3994" t="s">
        <v>496</v>
      </c>
      <c r="AD3994">
        <v>185.5</v>
      </c>
      <c r="AE3994">
        <v>50</v>
      </c>
      <c r="AF3994" t="str">
        <f t="shared" si="188"/>
        <v>Feb</v>
      </c>
    </row>
    <row r="3995" spans="1:32" x14ac:dyDescent="0.25">
      <c r="A3995" s="1">
        <v>45691</v>
      </c>
      <c r="B3995">
        <v>3233</v>
      </c>
      <c r="C3995">
        <v>1</v>
      </c>
      <c r="D3995">
        <v>4</v>
      </c>
      <c r="E3995">
        <v>2</v>
      </c>
      <c r="F3995">
        <v>4</v>
      </c>
      <c r="G3995">
        <v>2</v>
      </c>
      <c r="H3995">
        <f>VLOOKUP(B3995, patient!A:E, 5, FALSE)</f>
        <v>4</v>
      </c>
      <c r="I3995" t="str">
        <f>VLOOKUP(H3995, city!A:B, 2, FALSE)</f>
        <v>Birmingham</v>
      </c>
      <c r="J3995" t="str">
        <f>VLOOKUP(E3995, diagnosis!A:B, 2, FALSE)</f>
        <v>Asthma</v>
      </c>
      <c r="K3995" t="str">
        <f>VLOOKUP(D3995, department!A:B, 2, FALSE)</f>
        <v>Orthopedics</v>
      </c>
      <c r="L3995" t="str">
        <f>VLOOKUP(C3995, provider!A:B, 2, FALSE)</f>
        <v>Dr. Olu Abisola</v>
      </c>
      <c r="M3995" t="str">
        <f>VLOOKUP(G3995, insurance!A:B, 2, FALSE)</f>
        <v>AXA</v>
      </c>
      <c r="N3995">
        <f>VLOOKUP(B3995, patient!A:D, 4, FALSE)</f>
        <v>68</v>
      </c>
      <c r="O3995" t="str">
        <f>VLOOKUP(B3995, patient!A:C, 3, FALSE)</f>
        <v>Female</v>
      </c>
      <c r="P3995" t="str">
        <f>VLOOKUP(B3995, patient!A:F, 6, FALSE)</f>
        <v>Other</v>
      </c>
      <c r="Q3995" t="s">
        <v>492</v>
      </c>
      <c r="R3995">
        <v>559</v>
      </c>
      <c r="S3995">
        <v>27</v>
      </c>
      <c r="U3995" s="1" t="str">
        <f t="shared" si="186"/>
        <v>No</v>
      </c>
      <c r="V3995">
        <v>4</v>
      </c>
      <c r="W3995" t="s">
        <v>487</v>
      </c>
      <c r="X3995" t="s">
        <v>495</v>
      </c>
      <c r="Y3995" t="str">
        <f t="shared" si="187"/>
        <v>Emergency</v>
      </c>
      <c r="Z3995" t="s">
        <v>497</v>
      </c>
      <c r="AA3995" s="1">
        <v>45692</v>
      </c>
      <c r="AB3995" s="1">
        <v>45691</v>
      </c>
      <c r="AC3995" t="s">
        <v>493</v>
      </c>
      <c r="AD3995">
        <v>431.2</v>
      </c>
      <c r="AE3995">
        <v>30</v>
      </c>
      <c r="AF3995" t="str">
        <f t="shared" si="188"/>
        <v>Feb</v>
      </c>
    </row>
    <row r="3996" spans="1:32" x14ac:dyDescent="0.25">
      <c r="A3996" s="1">
        <v>45691</v>
      </c>
      <c r="B3996">
        <v>4464</v>
      </c>
      <c r="C3996">
        <v>1</v>
      </c>
      <c r="D3996">
        <v>4</v>
      </c>
      <c r="E3996">
        <v>2</v>
      </c>
      <c r="F3996">
        <v>1</v>
      </c>
      <c r="G3996">
        <v>2</v>
      </c>
      <c r="H3996">
        <f>VLOOKUP(B3996, patient!A:E, 5, FALSE)</f>
        <v>10</v>
      </c>
      <c r="I3996" t="str">
        <f>VLOOKUP(H3996, city!A:B, 2, FALSE)</f>
        <v>Edinburgh</v>
      </c>
      <c r="J3996" t="str">
        <f>VLOOKUP(E3996, diagnosis!A:B, 2, FALSE)</f>
        <v>Asthma</v>
      </c>
      <c r="K3996" t="str">
        <f>VLOOKUP(D3996, department!A:B, 2, FALSE)</f>
        <v>Orthopedics</v>
      </c>
      <c r="L3996" t="str">
        <f>VLOOKUP(C3996, provider!A:B, 2, FALSE)</f>
        <v>Dr. Olu Abisola</v>
      </c>
      <c r="M3996" t="str">
        <f>VLOOKUP(G3996, insurance!A:B, 2, FALSE)</f>
        <v>AXA</v>
      </c>
      <c r="N3996">
        <f>VLOOKUP(B3996, patient!A:D, 4, FALSE)</f>
        <v>78</v>
      </c>
      <c r="O3996" t="str">
        <f>VLOOKUP(B3996, patient!A:C, 3, FALSE)</f>
        <v>Male</v>
      </c>
      <c r="P3996" t="str">
        <f>VLOOKUP(B3996, patient!A:F, 6, FALSE)</f>
        <v>White</v>
      </c>
      <c r="Q3996" t="s">
        <v>492</v>
      </c>
      <c r="R3996">
        <v>56</v>
      </c>
      <c r="S3996">
        <v>26</v>
      </c>
      <c r="U3996" s="1" t="str">
        <f t="shared" si="186"/>
        <v>No</v>
      </c>
      <c r="V3996">
        <v>2</v>
      </c>
      <c r="W3996" t="s">
        <v>492</v>
      </c>
      <c r="X3996" t="s">
        <v>488</v>
      </c>
      <c r="Y3996" t="str">
        <f t="shared" si="187"/>
        <v>Scheduled</v>
      </c>
      <c r="Z3996" t="s">
        <v>497</v>
      </c>
      <c r="AA3996" s="1">
        <v>45700</v>
      </c>
      <c r="AB3996" s="1">
        <v>45691</v>
      </c>
      <c r="AC3996" t="s">
        <v>493</v>
      </c>
      <c r="AD3996">
        <v>78.400000000000006</v>
      </c>
      <c r="AE3996">
        <v>30</v>
      </c>
      <c r="AF3996" t="str">
        <f t="shared" si="188"/>
        <v>Feb</v>
      </c>
    </row>
    <row r="3997" spans="1:32" x14ac:dyDescent="0.25">
      <c r="A3997" s="1">
        <v>45691</v>
      </c>
      <c r="B3997">
        <v>3339</v>
      </c>
      <c r="C3997">
        <v>1</v>
      </c>
      <c r="D3997">
        <v>2</v>
      </c>
      <c r="E3997">
        <v>2</v>
      </c>
      <c r="F3997">
        <v>2</v>
      </c>
      <c r="G3997">
        <v>2</v>
      </c>
      <c r="H3997">
        <f>VLOOKUP(B3997, patient!A:E, 5, FALSE)</f>
        <v>4</v>
      </c>
      <c r="I3997" t="str">
        <f>VLOOKUP(H3997, city!A:B, 2, FALSE)</f>
        <v>Birmingham</v>
      </c>
      <c r="J3997" t="str">
        <f>VLOOKUP(E3997, diagnosis!A:B, 2, FALSE)</f>
        <v>Asthma</v>
      </c>
      <c r="K3997" t="str">
        <f>VLOOKUP(D3997, department!A:B, 2, FALSE)</f>
        <v>General Surgery</v>
      </c>
      <c r="L3997" t="str">
        <f>VLOOKUP(C3997, provider!A:B, 2, FALSE)</f>
        <v>Dr. Olu Abisola</v>
      </c>
      <c r="M3997" t="str">
        <f>VLOOKUP(G3997, insurance!A:B, 2, FALSE)</f>
        <v>AXA</v>
      </c>
      <c r="N3997">
        <f>VLOOKUP(B3997, patient!A:D, 4, FALSE)</f>
        <v>56</v>
      </c>
      <c r="O3997" t="str">
        <f>VLOOKUP(B3997, patient!A:C, 3, FALSE)</f>
        <v>Female</v>
      </c>
      <c r="P3997" t="str">
        <f>VLOOKUP(B3997, patient!A:F, 6, FALSE)</f>
        <v>Hispanic</v>
      </c>
      <c r="Q3997" t="s">
        <v>491</v>
      </c>
      <c r="R3997">
        <v>373</v>
      </c>
      <c r="S3997">
        <v>184</v>
      </c>
      <c r="T3997" s="1">
        <v>45703</v>
      </c>
      <c r="U3997" s="1" t="str">
        <f t="shared" si="186"/>
        <v>Yes</v>
      </c>
      <c r="V3997">
        <v>9</v>
      </c>
      <c r="W3997" t="s">
        <v>494</v>
      </c>
      <c r="X3997" t="s">
        <v>488</v>
      </c>
      <c r="Y3997" t="str">
        <f t="shared" si="187"/>
        <v>Scheduled</v>
      </c>
      <c r="Z3997" t="s">
        <v>497</v>
      </c>
      <c r="AC3997" t="s">
        <v>490</v>
      </c>
      <c r="AD3997">
        <v>389.9</v>
      </c>
      <c r="AE3997">
        <v>0</v>
      </c>
      <c r="AF3997" t="str">
        <f t="shared" si="188"/>
        <v>Feb</v>
      </c>
    </row>
    <row r="3998" spans="1:32" x14ac:dyDescent="0.25">
      <c r="A3998" s="1">
        <v>45691</v>
      </c>
      <c r="B3998">
        <v>921</v>
      </c>
      <c r="C3998">
        <v>1</v>
      </c>
      <c r="D3998">
        <v>1</v>
      </c>
      <c r="E3998">
        <v>2</v>
      </c>
      <c r="F3998">
        <v>2</v>
      </c>
      <c r="G3998">
        <v>1</v>
      </c>
      <c r="H3998">
        <f>VLOOKUP(B3998, patient!A:E, 5, FALSE)</f>
        <v>10</v>
      </c>
      <c r="I3998" t="str">
        <f>VLOOKUP(H3998, city!A:B, 2, FALSE)</f>
        <v>Edinburgh</v>
      </c>
      <c r="J3998" t="str">
        <f>VLOOKUP(E3998, diagnosis!A:B, 2, FALSE)</f>
        <v>Asthma</v>
      </c>
      <c r="K3998" t="str">
        <f>VLOOKUP(D3998, department!A:B, 2, FALSE)</f>
        <v>Cardiology</v>
      </c>
      <c r="L3998" t="str">
        <f>VLOOKUP(C3998, provider!A:B, 2, FALSE)</f>
        <v>Dr. Olu Abisola</v>
      </c>
      <c r="M3998" t="str">
        <f>VLOOKUP(G3998, insurance!A:B, 2, FALSE)</f>
        <v>Aviva</v>
      </c>
      <c r="N3998">
        <f>VLOOKUP(B3998, patient!A:D, 4, FALSE)</f>
        <v>39</v>
      </c>
      <c r="O3998" t="str">
        <f>VLOOKUP(B3998, patient!A:C, 3, FALSE)</f>
        <v>Female</v>
      </c>
      <c r="P3998" t="str">
        <f>VLOOKUP(B3998, patient!A:F, 6, FALSE)</f>
        <v>White</v>
      </c>
      <c r="Q3998" t="s">
        <v>486</v>
      </c>
      <c r="R3998">
        <v>664</v>
      </c>
      <c r="S3998">
        <v>189</v>
      </c>
      <c r="U3998" s="1" t="str">
        <f t="shared" si="186"/>
        <v>No</v>
      </c>
      <c r="V3998">
        <v>6</v>
      </c>
      <c r="W3998" t="s">
        <v>494</v>
      </c>
      <c r="X3998" t="s">
        <v>488</v>
      </c>
      <c r="Y3998" t="str">
        <f t="shared" si="187"/>
        <v>Scheduled</v>
      </c>
      <c r="Z3998" t="s">
        <v>497</v>
      </c>
      <c r="AA3998" s="1">
        <v>45693</v>
      </c>
      <c r="AB3998" s="1">
        <v>45691</v>
      </c>
      <c r="AC3998" t="s">
        <v>493</v>
      </c>
      <c r="AD3998">
        <v>618.1</v>
      </c>
      <c r="AE3998">
        <v>30</v>
      </c>
      <c r="AF3998" t="str">
        <f t="shared" si="188"/>
        <v>Feb</v>
      </c>
    </row>
    <row r="3999" spans="1:32" x14ac:dyDescent="0.25">
      <c r="A3999" s="1">
        <v>45691</v>
      </c>
      <c r="B3999">
        <v>1595</v>
      </c>
      <c r="C3999">
        <v>1</v>
      </c>
      <c r="D3999">
        <v>3</v>
      </c>
      <c r="E3999">
        <v>2</v>
      </c>
      <c r="F3999">
        <v>3</v>
      </c>
      <c r="G3999">
        <v>2</v>
      </c>
      <c r="H3999">
        <f>VLOOKUP(B3999, patient!A:E, 5, FALSE)</f>
        <v>4</v>
      </c>
      <c r="I3999" t="str">
        <f>VLOOKUP(H3999, city!A:B, 2, FALSE)</f>
        <v>Birmingham</v>
      </c>
      <c r="J3999" t="str">
        <f>VLOOKUP(E3999, diagnosis!A:B, 2, FALSE)</f>
        <v>Asthma</v>
      </c>
      <c r="K3999" t="str">
        <f>VLOOKUP(D3999, department!A:B, 2, FALSE)</f>
        <v>Neurology</v>
      </c>
      <c r="L3999" t="str">
        <f>VLOOKUP(C3999, provider!A:B, 2, FALSE)</f>
        <v>Dr. Olu Abisola</v>
      </c>
      <c r="M3999" t="str">
        <f>VLOOKUP(G3999, insurance!A:B, 2, FALSE)</f>
        <v>AXA</v>
      </c>
      <c r="N3999">
        <f>VLOOKUP(B3999, patient!A:D, 4, FALSE)</f>
        <v>29</v>
      </c>
      <c r="O3999" t="str">
        <f>VLOOKUP(B3999, patient!A:C, 3, FALSE)</f>
        <v>Male</v>
      </c>
      <c r="P3999" t="str">
        <f>VLOOKUP(B3999, patient!A:F, 6, FALSE)</f>
        <v>White</v>
      </c>
      <c r="Q3999" t="s">
        <v>486</v>
      </c>
      <c r="R3999">
        <v>455</v>
      </c>
      <c r="S3999">
        <v>179</v>
      </c>
      <c r="T3999" s="1">
        <v>45712</v>
      </c>
      <c r="U3999" s="1" t="str">
        <f t="shared" si="186"/>
        <v>Yes</v>
      </c>
      <c r="V3999">
        <v>3</v>
      </c>
      <c r="W3999" t="s">
        <v>487</v>
      </c>
      <c r="X3999" t="s">
        <v>488</v>
      </c>
      <c r="Y3999" t="str">
        <f t="shared" si="187"/>
        <v>Scheduled</v>
      </c>
      <c r="Z3999" t="s">
        <v>497</v>
      </c>
      <c r="AC3999" t="s">
        <v>490</v>
      </c>
      <c r="AD3999">
        <v>443.8</v>
      </c>
      <c r="AE3999">
        <v>0</v>
      </c>
      <c r="AF3999" t="str">
        <f t="shared" si="188"/>
        <v>Feb</v>
      </c>
    </row>
    <row r="4000" spans="1:32" x14ac:dyDescent="0.25">
      <c r="A4000" s="1">
        <v>45691</v>
      </c>
      <c r="B4000">
        <v>1964</v>
      </c>
      <c r="C4000">
        <v>1</v>
      </c>
      <c r="D4000">
        <v>5</v>
      </c>
      <c r="E4000">
        <v>2</v>
      </c>
      <c r="F4000">
        <v>5</v>
      </c>
      <c r="G4000">
        <v>2</v>
      </c>
      <c r="H4000">
        <f>VLOOKUP(B4000, patient!A:E, 5, FALSE)</f>
        <v>10</v>
      </c>
      <c r="I4000" t="str">
        <f>VLOOKUP(H4000, city!A:B, 2, FALSE)</f>
        <v>Edinburgh</v>
      </c>
      <c r="J4000" t="str">
        <f>VLOOKUP(E4000, diagnosis!A:B, 2, FALSE)</f>
        <v>Asthma</v>
      </c>
      <c r="K4000" t="str">
        <f>VLOOKUP(D4000, department!A:B, 2, FALSE)</f>
        <v>Pediatrics</v>
      </c>
      <c r="L4000" t="str">
        <f>VLOOKUP(C4000, provider!A:B, 2, FALSE)</f>
        <v>Dr. Olu Abisola</v>
      </c>
      <c r="M4000" t="str">
        <f>VLOOKUP(G4000, insurance!A:B, 2, FALSE)</f>
        <v>AXA</v>
      </c>
      <c r="N4000">
        <f>VLOOKUP(B4000, patient!A:D, 4, FALSE)</f>
        <v>41</v>
      </c>
      <c r="O4000" t="str">
        <f>VLOOKUP(B4000, patient!A:C, 3, FALSE)</f>
        <v>Female</v>
      </c>
      <c r="P4000" t="str">
        <f>VLOOKUP(B4000, patient!A:F, 6, FALSE)</f>
        <v>Black</v>
      </c>
      <c r="Q4000" t="s">
        <v>491</v>
      </c>
      <c r="R4000">
        <v>701</v>
      </c>
      <c r="S4000">
        <v>164</v>
      </c>
      <c r="T4000" s="1">
        <v>45720</v>
      </c>
      <c r="U4000" s="1" t="str">
        <f t="shared" si="186"/>
        <v>Yes</v>
      </c>
      <c r="V4000">
        <v>10</v>
      </c>
      <c r="W4000" t="s">
        <v>494</v>
      </c>
      <c r="X4000" t="s">
        <v>495</v>
      </c>
      <c r="Y4000" t="str">
        <f t="shared" si="187"/>
        <v>Emergency</v>
      </c>
      <c r="Z4000" t="s">
        <v>489</v>
      </c>
      <c r="AC4000" t="s">
        <v>490</v>
      </c>
      <c r="AD4000">
        <v>605.5</v>
      </c>
      <c r="AE4000">
        <v>0</v>
      </c>
      <c r="AF4000" t="str">
        <f t="shared" si="188"/>
        <v>Feb</v>
      </c>
    </row>
    <row r="4001" spans="1:32" x14ac:dyDescent="0.25">
      <c r="A4001" s="1">
        <v>45691</v>
      </c>
      <c r="B4001">
        <v>597</v>
      </c>
      <c r="C4001">
        <v>1</v>
      </c>
      <c r="D4001">
        <v>2</v>
      </c>
      <c r="E4001">
        <v>2</v>
      </c>
      <c r="F4001">
        <v>3</v>
      </c>
      <c r="G4001">
        <v>2</v>
      </c>
      <c r="H4001">
        <f>VLOOKUP(B4001, patient!A:E, 5, FALSE)</f>
        <v>4</v>
      </c>
      <c r="I4001" t="str">
        <f>VLOOKUP(H4001, city!A:B, 2, FALSE)</f>
        <v>Birmingham</v>
      </c>
      <c r="J4001" t="str">
        <f>VLOOKUP(E4001, diagnosis!A:B, 2, FALSE)</f>
        <v>Asthma</v>
      </c>
      <c r="K4001" t="str">
        <f>VLOOKUP(D4001, department!A:B, 2, FALSE)</f>
        <v>General Surgery</v>
      </c>
      <c r="L4001" t="str">
        <f>VLOOKUP(C4001, provider!A:B, 2, FALSE)</f>
        <v>Dr. Olu Abisola</v>
      </c>
      <c r="M4001" t="str">
        <f>VLOOKUP(G4001, insurance!A:B, 2, FALSE)</f>
        <v>AXA</v>
      </c>
      <c r="N4001">
        <f>VLOOKUP(B4001, patient!A:D, 4, FALSE)</f>
        <v>64</v>
      </c>
      <c r="O4001" t="str">
        <f>VLOOKUP(B4001, patient!A:C, 3, FALSE)</f>
        <v>Male</v>
      </c>
      <c r="P4001" t="str">
        <f>VLOOKUP(B4001, patient!A:F, 6, FALSE)</f>
        <v>Hispanic</v>
      </c>
      <c r="Q4001" t="s">
        <v>486</v>
      </c>
      <c r="R4001">
        <v>581</v>
      </c>
      <c r="S4001">
        <v>175</v>
      </c>
      <c r="U4001" s="1" t="str">
        <f t="shared" si="186"/>
        <v>No</v>
      </c>
      <c r="V4001">
        <v>5</v>
      </c>
      <c r="W4001" t="s">
        <v>492</v>
      </c>
      <c r="X4001" t="s">
        <v>495</v>
      </c>
      <c r="Y4001" t="str">
        <f t="shared" si="187"/>
        <v>Emergency</v>
      </c>
      <c r="Z4001" t="s">
        <v>497</v>
      </c>
      <c r="AA4001" s="1">
        <v>45693</v>
      </c>
      <c r="AB4001" s="1">
        <v>45691</v>
      </c>
      <c r="AC4001" t="s">
        <v>493</v>
      </c>
      <c r="AD4001">
        <v>550.20000000000005</v>
      </c>
      <c r="AE4001">
        <v>30</v>
      </c>
      <c r="AF4001" t="str">
        <f t="shared" si="188"/>
        <v>Feb</v>
      </c>
    </row>
    <row r="4002" spans="1:32" x14ac:dyDescent="0.25">
      <c r="A4002" s="1">
        <v>45692</v>
      </c>
      <c r="B4002">
        <v>3631</v>
      </c>
      <c r="C4002">
        <v>1</v>
      </c>
      <c r="D4002">
        <v>3</v>
      </c>
      <c r="E4002">
        <v>2</v>
      </c>
      <c r="F4002">
        <v>3</v>
      </c>
      <c r="G4002">
        <v>1</v>
      </c>
      <c r="H4002">
        <f>VLOOKUP(B4002, patient!A:E, 5, FALSE)</f>
        <v>10</v>
      </c>
      <c r="I4002" t="str">
        <f>VLOOKUP(H4002, city!A:B, 2, FALSE)</f>
        <v>Edinburgh</v>
      </c>
      <c r="J4002" t="str">
        <f>VLOOKUP(E4002, diagnosis!A:B, 2, FALSE)</f>
        <v>Asthma</v>
      </c>
      <c r="K4002" t="str">
        <f>VLOOKUP(D4002, department!A:B, 2, FALSE)</f>
        <v>Neurology</v>
      </c>
      <c r="L4002" t="str">
        <f>VLOOKUP(C4002, provider!A:B, 2, FALSE)</f>
        <v>Dr. Olu Abisola</v>
      </c>
      <c r="M4002" t="str">
        <f>VLOOKUP(G4002, insurance!A:B, 2, FALSE)</f>
        <v>Aviva</v>
      </c>
      <c r="N4002">
        <f>VLOOKUP(B4002, patient!A:D, 4, FALSE)</f>
        <v>57</v>
      </c>
      <c r="O4002" t="str">
        <f>VLOOKUP(B4002, patient!A:C, 3, FALSE)</f>
        <v>Female</v>
      </c>
      <c r="P4002" t="str">
        <f>VLOOKUP(B4002, patient!A:F, 6, FALSE)</f>
        <v>Asian</v>
      </c>
      <c r="Q4002" t="s">
        <v>491</v>
      </c>
      <c r="R4002">
        <v>454</v>
      </c>
      <c r="S4002">
        <v>89</v>
      </c>
      <c r="U4002" s="1" t="str">
        <f t="shared" si="186"/>
        <v>No</v>
      </c>
      <c r="V4002">
        <v>6</v>
      </c>
      <c r="W4002" t="s">
        <v>494</v>
      </c>
      <c r="X4002" t="s">
        <v>488</v>
      </c>
      <c r="Y4002" t="str">
        <f t="shared" si="187"/>
        <v>Scheduled</v>
      </c>
      <c r="Z4002" t="s">
        <v>497</v>
      </c>
      <c r="AA4002" s="1">
        <v>45696</v>
      </c>
      <c r="AB4002" s="1">
        <v>45692</v>
      </c>
      <c r="AC4002" t="s">
        <v>496</v>
      </c>
      <c r="AD4002">
        <v>415.1</v>
      </c>
      <c r="AE4002">
        <v>50</v>
      </c>
      <c r="AF4002" t="str">
        <f t="shared" si="188"/>
        <v>Feb</v>
      </c>
    </row>
    <row r="4003" spans="1:32" x14ac:dyDescent="0.25">
      <c r="A4003" s="1">
        <v>45692</v>
      </c>
      <c r="B4003">
        <v>4673</v>
      </c>
      <c r="C4003">
        <v>1</v>
      </c>
      <c r="D4003">
        <v>4</v>
      </c>
      <c r="E4003">
        <v>2</v>
      </c>
      <c r="F4003">
        <v>3</v>
      </c>
      <c r="G4003">
        <v>3</v>
      </c>
      <c r="H4003">
        <f>VLOOKUP(B4003, patient!A:E, 5, FALSE)</f>
        <v>4</v>
      </c>
      <c r="I4003" t="str">
        <f>VLOOKUP(H4003, city!A:B, 2, FALSE)</f>
        <v>Birmingham</v>
      </c>
      <c r="J4003" t="str">
        <f>VLOOKUP(E4003, diagnosis!A:B, 2, FALSE)</f>
        <v>Asthma</v>
      </c>
      <c r="K4003" t="str">
        <f>VLOOKUP(D4003, department!A:B, 2, FALSE)</f>
        <v>Orthopedics</v>
      </c>
      <c r="L4003" t="str">
        <f>VLOOKUP(C4003, provider!A:B, 2, FALSE)</f>
        <v>Dr. Olu Abisola</v>
      </c>
      <c r="M4003" t="str">
        <f>VLOOKUP(G4003, insurance!A:B, 2, FALSE)</f>
        <v>Allianz</v>
      </c>
      <c r="N4003">
        <f>VLOOKUP(B4003, patient!A:D, 4, FALSE)</f>
        <v>55</v>
      </c>
      <c r="O4003" t="str">
        <f>VLOOKUP(B4003, patient!A:C, 3, FALSE)</f>
        <v>Female</v>
      </c>
      <c r="P4003" t="str">
        <f>VLOOKUP(B4003, patient!A:F, 6, FALSE)</f>
        <v>Other</v>
      </c>
      <c r="Q4003" t="s">
        <v>492</v>
      </c>
      <c r="R4003">
        <v>73</v>
      </c>
      <c r="S4003">
        <v>195</v>
      </c>
      <c r="U4003" s="1" t="str">
        <f t="shared" si="186"/>
        <v>No</v>
      </c>
      <c r="V4003">
        <v>9</v>
      </c>
      <c r="W4003" t="s">
        <v>487</v>
      </c>
      <c r="X4003" t="s">
        <v>488</v>
      </c>
      <c r="Y4003" t="str">
        <f t="shared" si="187"/>
        <v>Scheduled</v>
      </c>
      <c r="Z4003" t="s">
        <v>489</v>
      </c>
      <c r="AA4003" s="1">
        <v>45694</v>
      </c>
      <c r="AB4003" s="1">
        <v>45692</v>
      </c>
      <c r="AC4003" t="s">
        <v>493</v>
      </c>
      <c r="AD4003">
        <v>208.6</v>
      </c>
      <c r="AE4003">
        <v>30</v>
      </c>
      <c r="AF4003" t="str">
        <f t="shared" si="188"/>
        <v>Feb</v>
      </c>
    </row>
    <row r="4004" spans="1:32" x14ac:dyDescent="0.25">
      <c r="A4004" s="1">
        <v>45692</v>
      </c>
      <c r="B4004">
        <v>3123</v>
      </c>
      <c r="C4004">
        <v>1</v>
      </c>
      <c r="D4004">
        <v>3</v>
      </c>
      <c r="E4004">
        <v>2</v>
      </c>
      <c r="F4004">
        <v>1</v>
      </c>
      <c r="G4004">
        <v>2</v>
      </c>
      <c r="H4004">
        <f>VLOOKUP(B4004, patient!A:E, 5, FALSE)</f>
        <v>10</v>
      </c>
      <c r="I4004" t="str">
        <f>VLOOKUP(H4004, city!A:B, 2, FALSE)</f>
        <v>Edinburgh</v>
      </c>
      <c r="J4004" t="str">
        <f>VLOOKUP(E4004, diagnosis!A:B, 2, FALSE)</f>
        <v>Asthma</v>
      </c>
      <c r="K4004" t="str">
        <f>VLOOKUP(D4004, department!A:B, 2, FALSE)</f>
        <v>Neurology</v>
      </c>
      <c r="L4004" t="str">
        <f>VLOOKUP(C4004, provider!A:B, 2, FALSE)</f>
        <v>Dr. Olu Abisola</v>
      </c>
      <c r="M4004" t="str">
        <f>VLOOKUP(G4004, insurance!A:B, 2, FALSE)</f>
        <v>AXA</v>
      </c>
      <c r="N4004">
        <f>VLOOKUP(B4004, patient!A:D, 4, FALSE)</f>
        <v>77</v>
      </c>
      <c r="O4004" t="str">
        <f>VLOOKUP(B4004, patient!A:C, 3, FALSE)</f>
        <v>Female</v>
      </c>
      <c r="P4004" t="str">
        <f>VLOOKUP(B4004, patient!A:F, 6, FALSE)</f>
        <v>Asian</v>
      </c>
      <c r="Q4004" t="s">
        <v>486</v>
      </c>
      <c r="R4004">
        <v>453</v>
      </c>
      <c r="S4004">
        <v>73</v>
      </c>
      <c r="T4004" s="1">
        <v>45700</v>
      </c>
      <c r="U4004" s="1" t="str">
        <f t="shared" si="186"/>
        <v>Yes</v>
      </c>
      <c r="V4004">
        <v>5</v>
      </c>
      <c r="W4004" t="s">
        <v>494</v>
      </c>
      <c r="X4004" t="s">
        <v>488</v>
      </c>
      <c r="Y4004" t="str">
        <f t="shared" si="187"/>
        <v>Scheduled</v>
      </c>
      <c r="Z4004" t="s">
        <v>489</v>
      </c>
      <c r="AC4004" t="s">
        <v>490</v>
      </c>
      <c r="AD4004">
        <v>368.2</v>
      </c>
      <c r="AE4004">
        <v>0</v>
      </c>
      <c r="AF4004" t="str">
        <f t="shared" si="188"/>
        <v>Feb</v>
      </c>
    </row>
    <row r="4005" spans="1:32" x14ac:dyDescent="0.25">
      <c r="A4005" s="1">
        <v>45692</v>
      </c>
      <c r="B4005">
        <v>3118</v>
      </c>
      <c r="C4005">
        <v>1</v>
      </c>
      <c r="D4005">
        <v>5</v>
      </c>
      <c r="E4005">
        <v>2</v>
      </c>
      <c r="F4005">
        <v>4</v>
      </c>
      <c r="G4005">
        <v>1</v>
      </c>
      <c r="H4005">
        <f>VLOOKUP(B4005, patient!A:E, 5, FALSE)</f>
        <v>4</v>
      </c>
      <c r="I4005" t="str">
        <f>VLOOKUP(H4005, city!A:B, 2, FALSE)</f>
        <v>Birmingham</v>
      </c>
      <c r="J4005" t="str">
        <f>VLOOKUP(E4005, diagnosis!A:B, 2, FALSE)</f>
        <v>Asthma</v>
      </c>
      <c r="K4005" t="str">
        <f>VLOOKUP(D4005, department!A:B, 2, FALSE)</f>
        <v>Pediatrics</v>
      </c>
      <c r="L4005" t="str">
        <f>VLOOKUP(C4005, provider!A:B, 2, FALSE)</f>
        <v>Dr. Olu Abisola</v>
      </c>
      <c r="M4005" t="str">
        <f>VLOOKUP(G4005, insurance!A:B, 2, FALSE)</f>
        <v>Aviva</v>
      </c>
      <c r="N4005">
        <f>VLOOKUP(B4005, patient!A:D, 4, FALSE)</f>
        <v>76</v>
      </c>
      <c r="O4005" t="str">
        <f>VLOOKUP(B4005, patient!A:C, 3, FALSE)</f>
        <v>Male</v>
      </c>
      <c r="P4005" t="str">
        <f>VLOOKUP(B4005, patient!A:F, 6, FALSE)</f>
        <v>Asian</v>
      </c>
      <c r="Q4005" t="s">
        <v>491</v>
      </c>
      <c r="R4005">
        <v>331</v>
      </c>
      <c r="S4005">
        <v>189</v>
      </c>
      <c r="T4005" s="1">
        <v>45702</v>
      </c>
      <c r="U4005" s="1" t="str">
        <f t="shared" si="186"/>
        <v>Yes</v>
      </c>
      <c r="V4005">
        <v>9</v>
      </c>
      <c r="W4005" t="s">
        <v>492</v>
      </c>
      <c r="X4005" t="s">
        <v>495</v>
      </c>
      <c r="Y4005" t="str">
        <f t="shared" si="187"/>
        <v>Emergency</v>
      </c>
      <c r="Z4005" t="s">
        <v>489</v>
      </c>
      <c r="AC4005" t="s">
        <v>490</v>
      </c>
      <c r="AD4005">
        <v>364</v>
      </c>
      <c r="AE4005">
        <v>0</v>
      </c>
      <c r="AF4005" t="str">
        <f t="shared" si="188"/>
        <v>Feb</v>
      </c>
    </row>
    <row r="4006" spans="1:32" x14ac:dyDescent="0.25">
      <c r="A4006" s="1">
        <v>45692</v>
      </c>
      <c r="B4006">
        <v>2064</v>
      </c>
      <c r="C4006">
        <v>1</v>
      </c>
      <c r="D4006">
        <v>5</v>
      </c>
      <c r="E4006">
        <v>2</v>
      </c>
      <c r="F4006">
        <v>4</v>
      </c>
      <c r="G4006">
        <v>1</v>
      </c>
      <c r="H4006">
        <f>VLOOKUP(B4006, patient!A:E, 5, FALSE)</f>
        <v>10</v>
      </c>
      <c r="I4006" t="str">
        <f>VLOOKUP(H4006, city!A:B, 2, FALSE)</f>
        <v>Edinburgh</v>
      </c>
      <c r="J4006" t="str">
        <f>VLOOKUP(E4006, diagnosis!A:B, 2, FALSE)</f>
        <v>Asthma</v>
      </c>
      <c r="K4006" t="str">
        <f>VLOOKUP(D4006, department!A:B, 2, FALSE)</f>
        <v>Pediatrics</v>
      </c>
      <c r="L4006" t="str">
        <f>VLOOKUP(C4006, provider!A:B, 2, FALSE)</f>
        <v>Dr. Olu Abisola</v>
      </c>
      <c r="M4006" t="str">
        <f>VLOOKUP(G4006, insurance!A:B, 2, FALSE)</f>
        <v>Aviva</v>
      </c>
      <c r="N4006">
        <f>VLOOKUP(B4006, patient!A:D, 4, FALSE)</f>
        <v>27</v>
      </c>
      <c r="O4006" t="str">
        <f>VLOOKUP(B4006, patient!A:C, 3, FALSE)</f>
        <v>Female</v>
      </c>
      <c r="P4006" t="str">
        <f>VLOOKUP(B4006, patient!A:F, 6, FALSE)</f>
        <v>Hispanic</v>
      </c>
      <c r="Q4006" t="s">
        <v>491</v>
      </c>
      <c r="R4006">
        <v>211</v>
      </c>
      <c r="S4006">
        <v>55</v>
      </c>
      <c r="U4006" s="1" t="str">
        <f t="shared" si="186"/>
        <v>No</v>
      </c>
      <c r="V4006">
        <v>1</v>
      </c>
      <c r="W4006" t="s">
        <v>492</v>
      </c>
      <c r="X4006" t="s">
        <v>495</v>
      </c>
      <c r="Y4006" t="str">
        <f t="shared" si="187"/>
        <v>Emergency</v>
      </c>
      <c r="Z4006" t="s">
        <v>489</v>
      </c>
      <c r="AA4006" s="1">
        <v>45699</v>
      </c>
      <c r="AB4006" s="1">
        <v>45692</v>
      </c>
      <c r="AC4006" t="s">
        <v>496</v>
      </c>
      <c r="AD4006">
        <v>221.2</v>
      </c>
      <c r="AE4006">
        <v>50</v>
      </c>
      <c r="AF4006" t="str">
        <f t="shared" si="188"/>
        <v>Feb</v>
      </c>
    </row>
    <row r="4007" spans="1:32" x14ac:dyDescent="0.25">
      <c r="A4007" s="1">
        <v>45692</v>
      </c>
      <c r="B4007">
        <v>4917</v>
      </c>
      <c r="C4007">
        <v>1</v>
      </c>
      <c r="D4007">
        <v>4</v>
      </c>
      <c r="E4007">
        <v>2</v>
      </c>
      <c r="F4007">
        <v>5</v>
      </c>
      <c r="G4007">
        <v>1</v>
      </c>
      <c r="H4007">
        <f>VLOOKUP(B4007, patient!A:E, 5, FALSE)</f>
        <v>4</v>
      </c>
      <c r="I4007" t="str">
        <f>VLOOKUP(H4007, city!A:B, 2, FALSE)</f>
        <v>Birmingham</v>
      </c>
      <c r="J4007" t="str">
        <f>VLOOKUP(E4007, diagnosis!A:B, 2, FALSE)</f>
        <v>Asthma</v>
      </c>
      <c r="K4007" t="str">
        <f>VLOOKUP(D4007, department!A:B, 2, FALSE)</f>
        <v>Orthopedics</v>
      </c>
      <c r="L4007" t="str">
        <f>VLOOKUP(C4007, provider!A:B, 2, FALSE)</f>
        <v>Dr. Olu Abisola</v>
      </c>
      <c r="M4007" t="str">
        <f>VLOOKUP(G4007, insurance!A:B, 2, FALSE)</f>
        <v>Aviva</v>
      </c>
      <c r="N4007">
        <f>VLOOKUP(B4007, patient!A:D, 4, FALSE)</f>
        <v>52</v>
      </c>
      <c r="O4007" t="str">
        <f>VLOOKUP(B4007, patient!A:C, 3, FALSE)</f>
        <v>Male</v>
      </c>
      <c r="P4007" t="str">
        <f>VLOOKUP(B4007, patient!A:F, 6, FALSE)</f>
        <v>Hispanic</v>
      </c>
      <c r="Q4007" t="s">
        <v>491</v>
      </c>
      <c r="R4007">
        <v>890</v>
      </c>
      <c r="S4007">
        <v>85</v>
      </c>
      <c r="T4007" s="1">
        <v>45712</v>
      </c>
      <c r="U4007" s="1" t="str">
        <f t="shared" si="186"/>
        <v>Yes</v>
      </c>
      <c r="V4007">
        <v>10</v>
      </c>
      <c r="W4007" t="s">
        <v>494</v>
      </c>
      <c r="X4007" t="s">
        <v>495</v>
      </c>
      <c r="Y4007" t="str">
        <f t="shared" si="187"/>
        <v>Emergency</v>
      </c>
      <c r="Z4007" t="s">
        <v>489</v>
      </c>
      <c r="AC4007" t="s">
        <v>490</v>
      </c>
      <c r="AD4007">
        <v>682.5</v>
      </c>
      <c r="AE4007">
        <v>0</v>
      </c>
      <c r="AF4007" t="str">
        <f t="shared" si="188"/>
        <v>Feb</v>
      </c>
    </row>
    <row r="4008" spans="1:32" x14ac:dyDescent="0.25">
      <c r="A4008" s="1">
        <v>45692</v>
      </c>
      <c r="B4008">
        <v>1788</v>
      </c>
      <c r="C4008">
        <v>1</v>
      </c>
      <c r="D4008">
        <v>5</v>
      </c>
      <c r="E4008">
        <v>2</v>
      </c>
      <c r="F4008">
        <v>2</v>
      </c>
      <c r="G4008">
        <v>3</v>
      </c>
      <c r="H4008">
        <f>VLOOKUP(B4008, patient!A:E, 5, FALSE)</f>
        <v>10</v>
      </c>
      <c r="I4008" t="str">
        <f>VLOOKUP(H4008, city!A:B, 2, FALSE)</f>
        <v>Edinburgh</v>
      </c>
      <c r="J4008" t="str">
        <f>VLOOKUP(E4008, diagnosis!A:B, 2, FALSE)</f>
        <v>Asthma</v>
      </c>
      <c r="K4008" t="str">
        <f>VLOOKUP(D4008, department!A:B, 2, FALSE)</f>
        <v>Pediatrics</v>
      </c>
      <c r="L4008" t="str">
        <f>VLOOKUP(C4008, provider!A:B, 2, FALSE)</f>
        <v>Dr. Olu Abisola</v>
      </c>
      <c r="M4008" t="str">
        <f>VLOOKUP(G4008, insurance!A:B, 2, FALSE)</f>
        <v>Allianz</v>
      </c>
      <c r="N4008">
        <f>VLOOKUP(B4008, patient!A:D, 4, FALSE)</f>
        <v>68</v>
      </c>
      <c r="O4008" t="str">
        <f>VLOOKUP(B4008, patient!A:C, 3, FALSE)</f>
        <v>Female</v>
      </c>
      <c r="P4008" t="str">
        <f>VLOOKUP(B4008, patient!A:F, 6, FALSE)</f>
        <v>Hispanic</v>
      </c>
      <c r="Q4008" t="s">
        <v>492</v>
      </c>
      <c r="R4008">
        <v>683</v>
      </c>
      <c r="S4008">
        <v>178</v>
      </c>
      <c r="U4008" s="1" t="str">
        <f t="shared" si="186"/>
        <v>No</v>
      </c>
      <c r="V4008">
        <v>4</v>
      </c>
      <c r="W4008" t="s">
        <v>487</v>
      </c>
      <c r="X4008" t="s">
        <v>488</v>
      </c>
      <c r="Y4008" t="str">
        <f t="shared" si="187"/>
        <v>Scheduled</v>
      </c>
      <c r="Z4008" t="s">
        <v>489</v>
      </c>
      <c r="AA4008" s="1">
        <v>45693</v>
      </c>
      <c r="AB4008" s="1">
        <v>45692</v>
      </c>
      <c r="AC4008" t="s">
        <v>493</v>
      </c>
      <c r="AD4008">
        <v>623.70000000000005</v>
      </c>
      <c r="AE4008">
        <v>30</v>
      </c>
      <c r="AF4008" t="str">
        <f t="shared" si="188"/>
        <v>Feb</v>
      </c>
    </row>
    <row r="4009" spans="1:32" x14ac:dyDescent="0.25">
      <c r="A4009" s="1">
        <v>45692</v>
      </c>
      <c r="B4009">
        <v>1078</v>
      </c>
      <c r="C4009">
        <v>1</v>
      </c>
      <c r="D4009">
        <v>1</v>
      </c>
      <c r="E4009">
        <v>2</v>
      </c>
      <c r="F4009">
        <v>3</v>
      </c>
      <c r="G4009">
        <v>1</v>
      </c>
      <c r="H4009">
        <f>VLOOKUP(B4009, patient!A:E, 5, FALSE)</f>
        <v>4</v>
      </c>
      <c r="I4009" t="str">
        <f>VLOOKUP(H4009, city!A:B, 2, FALSE)</f>
        <v>Birmingham</v>
      </c>
      <c r="J4009" t="str">
        <f>VLOOKUP(E4009, diagnosis!A:B, 2, FALSE)</f>
        <v>Asthma</v>
      </c>
      <c r="K4009" t="str">
        <f>VLOOKUP(D4009, department!A:B, 2, FALSE)</f>
        <v>Cardiology</v>
      </c>
      <c r="L4009" t="str">
        <f>VLOOKUP(C4009, provider!A:B, 2, FALSE)</f>
        <v>Dr. Olu Abisola</v>
      </c>
      <c r="M4009" t="str">
        <f>VLOOKUP(G4009, insurance!A:B, 2, FALSE)</f>
        <v>Aviva</v>
      </c>
      <c r="N4009">
        <f>VLOOKUP(B4009, patient!A:D, 4, FALSE)</f>
        <v>66</v>
      </c>
      <c r="O4009" t="str">
        <f>VLOOKUP(B4009, patient!A:C, 3, FALSE)</f>
        <v>Female</v>
      </c>
      <c r="P4009" t="str">
        <f>VLOOKUP(B4009, patient!A:F, 6, FALSE)</f>
        <v>Black</v>
      </c>
      <c r="Q4009" t="s">
        <v>486</v>
      </c>
      <c r="R4009">
        <v>692</v>
      </c>
      <c r="S4009">
        <v>22</v>
      </c>
      <c r="U4009" s="1" t="str">
        <f t="shared" si="186"/>
        <v>No</v>
      </c>
      <c r="V4009">
        <v>1</v>
      </c>
      <c r="W4009" t="s">
        <v>492</v>
      </c>
      <c r="X4009" t="s">
        <v>488</v>
      </c>
      <c r="Y4009" t="str">
        <f t="shared" si="187"/>
        <v>Scheduled</v>
      </c>
      <c r="Z4009" t="s">
        <v>497</v>
      </c>
      <c r="AA4009" s="1">
        <v>45694</v>
      </c>
      <c r="AB4009" s="1">
        <v>45692</v>
      </c>
      <c r="AC4009" t="s">
        <v>496</v>
      </c>
      <c r="AD4009">
        <v>534.79999999999995</v>
      </c>
      <c r="AE4009">
        <v>50</v>
      </c>
      <c r="AF4009" t="str">
        <f t="shared" si="188"/>
        <v>Feb</v>
      </c>
    </row>
    <row r="4010" spans="1:32" x14ac:dyDescent="0.25">
      <c r="A4010" s="1">
        <v>45692</v>
      </c>
      <c r="B4010">
        <v>301</v>
      </c>
      <c r="C4010">
        <v>1</v>
      </c>
      <c r="D4010">
        <v>2</v>
      </c>
      <c r="E4010">
        <v>2</v>
      </c>
      <c r="F4010">
        <v>1</v>
      </c>
      <c r="G4010">
        <v>2</v>
      </c>
      <c r="H4010">
        <f>VLOOKUP(B4010, patient!A:E, 5, FALSE)</f>
        <v>10</v>
      </c>
      <c r="I4010" t="str">
        <f>VLOOKUP(H4010, city!A:B, 2, FALSE)</f>
        <v>Edinburgh</v>
      </c>
      <c r="J4010" t="str">
        <f>VLOOKUP(E4010, diagnosis!A:B, 2, FALSE)</f>
        <v>Asthma</v>
      </c>
      <c r="K4010" t="str">
        <f>VLOOKUP(D4010, department!A:B, 2, FALSE)</f>
        <v>General Surgery</v>
      </c>
      <c r="L4010" t="str">
        <f>VLOOKUP(C4010, provider!A:B, 2, FALSE)</f>
        <v>Dr. Olu Abisola</v>
      </c>
      <c r="M4010" t="str">
        <f>VLOOKUP(G4010, insurance!A:B, 2, FALSE)</f>
        <v>AXA</v>
      </c>
      <c r="N4010">
        <f>VLOOKUP(B4010, patient!A:D, 4, FALSE)</f>
        <v>49</v>
      </c>
      <c r="O4010" t="str">
        <f>VLOOKUP(B4010, patient!A:C, 3, FALSE)</f>
        <v>Female</v>
      </c>
      <c r="P4010" t="str">
        <f>VLOOKUP(B4010, patient!A:F, 6, FALSE)</f>
        <v>Black</v>
      </c>
      <c r="Q4010" t="s">
        <v>492</v>
      </c>
      <c r="R4010">
        <v>521</v>
      </c>
      <c r="S4010">
        <v>32</v>
      </c>
      <c r="U4010" s="1" t="str">
        <f t="shared" si="186"/>
        <v>No</v>
      </c>
      <c r="V4010">
        <v>2</v>
      </c>
      <c r="W4010" t="s">
        <v>487</v>
      </c>
      <c r="X4010" t="s">
        <v>495</v>
      </c>
      <c r="Y4010" t="str">
        <f t="shared" si="187"/>
        <v>Emergency</v>
      </c>
      <c r="Z4010" t="s">
        <v>489</v>
      </c>
      <c r="AA4010" s="1">
        <v>45697</v>
      </c>
      <c r="AB4010" s="1">
        <v>45692</v>
      </c>
      <c r="AC4010" t="s">
        <v>496</v>
      </c>
      <c r="AD4010">
        <v>422.1</v>
      </c>
      <c r="AE4010">
        <v>50</v>
      </c>
      <c r="AF4010" t="str">
        <f t="shared" si="188"/>
        <v>Feb</v>
      </c>
    </row>
    <row r="4011" spans="1:32" x14ac:dyDescent="0.25">
      <c r="A4011" s="1">
        <v>45692</v>
      </c>
      <c r="B4011">
        <v>392</v>
      </c>
      <c r="C4011">
        <v>1</v>
      </c>
      <c r="D4011">
        <v>4</v>
      </c>
      <c r="E4011">
        <v>2</v>
      </c>
      <c r="F4011">
        <v>1</v>
      </c>
      <c r="G4011">
        <v>2</v>
      </c>
      <c r="H4011">
        <f>VLOOKUP(B4011, patient!A:E, 5, FALSE)</f>
        <v>4</v>
      </c>
      <c r="I4011" t="str">
        <f>VLOOKUP(H4011, city!A:B, 2, FALSE)</f>
        <v>Birmingham</v>
      </c>
      <c r="J4011" t="str">
        <f>VLOOKUP(E4011, diagnosis!A:B, 2, FALSE)</f>
        <v>Asthma</v>
      </c>
      <c r="K4011" t="str">
        <f>VLOOKUP(D4011, department!A:B, 2, FALSE)</f>
        <v>Orthopedics</v>
      </c>
      <c r="L4011" t="str">
        <f>VLOOKUP(C4011, provider!A:B, 2, FALSE)</f>
        <v>Dr. Olu Abisola</v>
      </c>
      <c r="M4011" t="str">
        <f>VLOOKUP(G4011, insurance!A:B, 2, FALSE)</f>
        <v>AXA</v>
      </c>
      <c r="N4011">
        <f>VLOOKUP(B4011, patient!A:D, 4, FALSE)</f>
        <v>24</v>
      </c>
      <c r="O4011" t="str">
        <f>VLOOKUP(B4011, patient!A:C, 3, FALSE)</f>
        <v>Female</v>
      </c>
      <c r="P4011" t="str">
        <f>VLOOKUP(B4011, patient!A:F, 6, FALSE)</f>
        <v>Other</v>
      </c>
      <c r="Q4011" t="s">
        <v>492</v>
      </c>
      <c r="R4011">
        <v>128</v>
      </c>
      <c r="S4011">
        <v>178</v>
      </c>
      <c r="U4011" s="1" t="str">
        <f t="shared" si="186"/>
        <v>No</v>
      </c>
      <c r="V4011">
        <v>2</v>
      </c>
      <c r="W4011" t="s">
        <v>487</v>
      </c>
      <c r="X4011" t="s">
        <v>488</v>
      </c>
      <c r="Y4011" t="str">
        <f t="shared" si="187"/>
        <v>Scheduled</v>
      </c>
      <c r="Z4011" t="s">
        <v>489</v>
      </c>
      <c r="AA4011" s="1">
        <v>45694</v>
      </c>
      <c r="AB4011" s="1">
        <v>45692</v>
      </c>
      <c r="AC4011" t="s">
        <v>498</v>
      </c>
      <c r="AE4011">
        <v>10</v>
      </c>
      <c r="AF4011" t="str">
        <f t="shared" si="188"/>
        <v>Feb</v>
      </c>
    </row>
    <row r="4012" spans="1:32" x14ac:dyDescent="0.25">
      <c r="A4012" s="1">
        <v>45693</v>
      </c>
      <c r="B4012">
        <v>3041</v>
      </c>
      <c r="C4012">
        <v>1</v>
      </c>
      <c r="D4012">
        <v>4</v>
      </c>
      <c r="E4012">
        <v>2</v>
      </c>
      <c r="F4012">
        <v>3</v>
      </c>
      <c r="G4012">
        <v>2</v>
      </c>
      <c r="H4012">
        <f>VLOOKUP(B4012, patient!A:E, 5, FALSE)</f>
        <v>10</v>
      </c>
      <c r="I4012" t="str">
        <f>VLOOKUP(H4012, city!A:B, 2, FALSE)</f>
        <v>Edinburgh</v>
      </c>
      <c r="J4012" t="str">
        <f>VLOOKUP(E4012, diagnosis!A:B, 2, FALSE)</f>
        <v>Asthma</v>
      </c>
      <c r="K4012" t="str">
        <f>VLOOKUP(D4012, department!A:B, 2, FALSE)</f>
        <v>Orthopedics</v>
      </c>
      <c r="L4012" t="str">
        <f>VLOOKUP(C4012, provider!A:B, 2, FALSE)</f>
        <v>Dr. Olu Abisola</v>
      </c>
      <c r="M4012" t="str">
        <f>VLOOKUP(G4012, insurance!A:B, 2, FALSE)</f>
        <v>AXA</v>
      </c>
      <c r="N4012">
        <f>VLOOKUP(B4012, patient!A:D, 4, FALSE)</f>
        <v>38</v>
      </c>
      <c r="O4012" t="str">
        <f>VLOOKUP(B4012, patient!A:C, 3, FALSE)</f>
        <v>Male</v>
      </c>
      <c r="P4012" t="str">
        <f>VLOOKUP(B4012, patient!A:F, 6, FALSE)</f>
        <v>Hispanic</v>
      </c>
      <c r="Q4012" t="s">
        <v>486</v>
      </c>
      <c r="R4012">
        <v>362</v>
      </c>
      <c r="S4012">
        <v>48</v>
      </c>
      <c r="U4012" s="1" t="str">
        <f t="shared" si="186"/>
        <v>No</v>
      </c>
      <c r="V4012">
        <v>10</v>
      </c>
      <c r="W4012" t="s">
        <v>492</v>
      </c>
      <c r="X4012" t="s">
        <v>488</v>
      </c>
      <c r="Y4012" t="str">
        <f t="shared" si="187"/>
        <v>Scheduled</v>
      </c>
      <c r="Z4012" t="s">
        <v>489</v>
      </c>
      <c r="AA4012" s="1">
        <v>45702</v>
      </c>
      <c r="AB4012" s="1">
        <v>45693</v>
      </c>
      <c r="AC4012" t="s">
        <v>493</v>
      </c>
      <c r="AD4012">
        <v>308</v>
      </c>
      <c r="AE4012">
        <v>30</v>
      </c>
      <c r="AF4012" t="str">
        <f t="shared" si="188"/>
        <v>Feb</v>
      </c>
    </row>
    <row r="4013" spans="1:32" x14ac:dyDescent="0.25">
      <c r="A4013" s="1">
        <v>45693</v>
      </c>
      <c r="B4013">
        <v>2802</v>
      </c>
      <c r="C4013">
        <v>1</v>
      </c>
      <c r="D4013">
        <v>3</v>
      </c>
      <c r="E4013">
        <v>2</v>
      </c>
      <c r="F4013">
        <v>1</v>
      </c>
      <c r="G4013">
        <v>3</v>
      </c>
      <c r="H4013">
        <f>VLOOKUP(B4013, patient!A:E, 5, FALSE)</f>
        <v>4</v>
      </c>
      <c r="I4013" t="str">
        <f>VLOOKUP(H4013, city!A:B, 2, FALSE)</f>
        <v>Birmingham</v>
      </c>
      <c r="J4013" t="str">
        <f>VLOOKUP(E4013, diagnosis!A:B, 2, FALSE)</f>
        <v>Asthma</v>
      </c>
      <c r="K4013" t="str">
        <f>VLOOKUP(D4013, department!A:B, 2, FALSE)</f>
        <v>Neurology</v>
      </c>
      <c r="L4013" t="str">
        <f>VLOOKUP(C4013, provider!A:B, 2, FALSE)</f>
        <v>Dr. Olu Abisola</v>
      </c>
      <c r="M4013" t="str">
        <f>VLOOKUP(G4013, insurance!A:B, 2, FALSE)</f>
        <v>Allianz</v>
      </c>
      <c r="N4013">
        <f>VLOOKUP(B4013, patient!A:D, 4, FALSE)</f>
        <v>37</v>
      </c>
      <c r="O4013" t="str">
        <f>VLOOKUP(B4013, patient!A:C, 3, FALSE)</f>
        <v>Male</v>
      </c>
      <c r="P4013" t="str">
        <f>VLOOKUP(B4013, patient!A:F, 6, FALSE)</f>
        <v>Asian</v>
      </c>
      <c r="Q4013" t="s">
        <v>492</v>
      </c>
      <c r="R4013">
        <v>661</v>
      </c>
      <c r="S4013">
        <v>76</v>
      </c>
      <c r="U4013" s="1" t="str">
        <f t="shared" si="186"/>
        <v>No</v>
      </c>
      <c r="V4013">
        <v>5</v>
      </c>
      <c r="W4013" t="s">
        <v>494</v>
      </c>
      <c r="X4013" t="s">
        <v>495</v>
      </c>
      <c r="Y4013" t="str">
        <f t="shared" si="187"/>
        <v>Emergency</v>
      </c>
      <c r="Z4013" t="s">
        <v>489</v>
      </c>
      <c r="AA4013" s="1">
        <v>45697</v>
      </c>
      <c r="AB4013" s="1">
        <v>45693</v>
      </c>
      <c r="AC4013" t="s">
        <v>496</v>
      </c>
      <c r="AD4013">
        <v>550.9</v>
      </c>
      <c r="AE4013">
        <v>50</v>
      </c>
      <c r="AF4013" t="str">
        <f t="shared" si="188"/>
        <v>Feb</v>
      </c>
    </row>
    <row r="4014" spans="1:32" x14ac:dyDescent="0.25">
      <c r="A4014" s="1">
        <v>45693</v>
      </c>
      <c r="B4014">
        <v>3444</v>
      </c>
      <c r="C4014">
        <v>1</v>
      </c>
      <c r="D4014">
        <v>4</v>
      </c>
      <c r="E4014">
        <v>2</v>
      </c>
      <c r="F4014">
        <v>1</v>
      </c>
      <c r="G4014">
        <v>1</v>
      </c>
      <c r="H4014">
        <f>VLOOKUP(B4014, patient!A:E, 5, FALSE)</f>
        <v>10</v>
      </c>
      <c r="I4014" t="str">
        <f>VLOOKUP(H4014, city!A:B, 2, FALSE)</f>
        <v>Edinburgh</v>
      </c>
      <c r="J4014" t="str">
        <f>VLOOKUP(E4014, diagnosis!A:B, 2, FALSE)</f>
        <v>Asthma</v>
      </c>
      <c r="K4014" t="str">
        <f>VLOOKUP(D4014, department!A:B, 2, FALSE)</f>
        <v>Orthopedics</v>
      </c>
      <c r="L4014" t="str">
        <f>VLOOKUP(C4014, provider!A:B, 2, FALSE)</f>
        <v>Dr. Olu Abisola</v>
      </c>
      <c r="M4014" t="str">
        <f>VLOOKUP(G4014, insurance!A:B, 2, FALSE)</f>
        <v>Aviva</v>
      </c>
      <c r="N4014">
        <f>VLOOKUP(B4014, patient!A:D, 4, FALSE)</f>
        <v>43</v>
      </c>
      <c r="O4014" t="str">
        <f>VLOOKUP(B4014, patient!A:C, 3, FALSE)</f>
        <v>Female</v>
      </c>
      <c r="P4014" t="str">
        <f>VLOOKUP(B4014, patient!A:F, 6, FALSE)</f>
        <v>Other</v>
      </c>
      <c r="Q4014" t="s">
        <v>491</v>
      </c>
      <c r="R4014">
        <v>409</v>
      </c>
      <c r="S4014">
        <v>180</v>
      </c>
      <c r="T4014" s="1">
        <v>45703</v>
      </c>
      <c r="U4014" s="1" t="str">
        <f t="shared" si="186"/>
        <v>Yes</v>
      </c>
      <c r="V4014">
        <v>1</v>
      </c>
      <c r="W4014" t="s">
        <v>487</v>
      </c>
      <c r="X4014" t="s">
        <v>488</v>
      </c>
      <c r="Y4014" t="str">
        <f t="shared" si="187"/>
        <v>Scheduled</v>
      </c>
      <c r="Z4014" t="s">
        <v>497</v>
      </c>
      <c r="AC4014" t="s">
        <v>490</v>
      </c>
      <c r="AD4014">
        <v>412.3</v>
      </c>
      <c r="AE4014">
        <v>0</v>
      </c>
      <c r="AF4014" t="str">
        <f t="shared" si="188"/>
        <v>Feb</v>
      </c>
    </row>
    <row r="4015" spans="1:32" x14ac:dyDescent="0.25">
      <c r="A4015" s="1">
        <v>45693</v>
      </c>
      <c r="B4015">
        <v>2522</v>
      </c>
      <c r="C4015">
        <v>1</v>
      </c>
      <c r="D4015">
        <v>2</v>
      </c>
      <c r="E4015">
        <v>2</v>
      </c>
      <c r="F4015">
        <v>3</v>
      </c>
      <c r="G4015">
        <v>2</v>
      </c>
      <c r="H4015">
        <f>VLOOKUP(B4015, patient!A:E, 5, FALSE)</f>
        <v>4</v>
      </c>
      <c r="I4015" t="str">
        <f>VLOOKUP(H4015, city!A:B, 2, FALSE)</f>
        <v>Birmingham</v>
      </c>
      <c r="J4015" t="str">
        <f>VLOOKUP(E4015, diagnosis!A:B, 2, FALSE)</f>
        <v>Asthma</v>
      </c>
      <c r="K4015" t="str">
        <f>VLOOKUP(D4015, department!A:B, 2, FALSE)</f>
        <v>General Surgery</v>
      </c>
      <c r="L4015" t="str">
        <f>VLOOKUP(C4015, provider!A:B, 2, FALSE)</f>
        <v>Dr. Olu Abisola</v>
      </c>
      <c r="M4015" t="str">
        <f>VLOOKUP(G4015, insurance!A:B, 2, FALSE)</f>
        <v>AXA</v>
      </c>
      <c r="N4015">
        <f>VLOOKUP(B4015, patient!A:D, 4, FALSE)</f>
        <v>21</v>
      </c>
      <c r="O4015" t="str">
        <f>VLOOKUP(B4015, patient!A:C, 3, FALSE)</f>
        <v>Female</v>
      </c>
      <c r="P4015" t="str">
        <f>VLOOKUP(B4015, patient!A:F, 6, FALSE)</f>
        <v>Black</v>
      </c>
      <c r="Q4015" t="s">
        <v>486</v>
      </c>
      <c r="R4015">
        <v>143</v>
      </c>
      <c r="S4015">
        <v>29</v>
      </c>
      <c r="T4015" s="1">
        <v>45717</v>
      </c>
      <c r="U4015" s="1" t="str">
        <f t="shared" si="186"/>
        <v>Yes</v>
      </c>
      <c r="V4015">
        <v>10</v>
      </c>
      <c r="W4015" t="s">
        <v>494</v>
      </c>
      <c r="X4015" t="s">
        <v>495</v>
      </c>
      <c r="Y4015" t="str">
        <f t="shared" si="187"/>
        <v>Emergency</v>
      </c>
      <c r="Z4015" t="s">
        <v>489</v>
      </c>
      <c r="AC4015" t="s">
        <v>490</v>
      </c>
      <c r="AE4015">
        <v>0</v>
      </c>
      <c r="AF4015" t="str">
        <f t="shared" si="188"/>
        <v>Feb</v>
      </c>
    </row>
    <row r="4016" spans="1:32" x14ac:dyDescent="0.25">
      <c r="A4016" s="1">
        <v>45693</v>
      </c>
      <c r="B4016">
        <v>4939</v>
      </c>
      <c r="C4016">
        <v>1</v>
      </c>
      <c r="D4016">
        <v>1</v>
      </c>
      <c r="E4016">
        <v>2</v>
      </c>
      <c r="F4016">
        <v>5</v>
      </c>
      <c r="G4016">
        <v>2</v>
      </c>
      <c r="H4016">
        <f>VLOOKUP(B4016, patient!A:E, 5, FALSE)</f>
        <v>10</v>
      </c>
      <c r="I4016" t="str">
        <f>VLOOKUP(H4016, city!A:B, 2, FALSE)</f>
        <v>Edinburgh</v>
      </c>
      <c r="J4016" t="str">
        <f>VLOOKUP(E4016, diagnosis!A:B, 2, FALSE)</f>
        <v>Asthma</v>
      </c>
      <c r="K4016" t="str">
        <f>VLOOKUP(D4016, department!A:B, 2, FALSE)</f>
        <v>Cardiology</v>
      </c>
      <c r="L4016" t="str">
        <f>VLOOKUP(C4016, provider!A:B, 2, FALSE)</f>
        <v>Dr. Olu Abisola</v>
      </c>
      <c r="M4016" t="str">
        <f>VLOOKUP(G4016, insurance!A:B, 2, FALSE)</f>
        <v>AXA</v>
      </c>
      <c r="N4016">
        <f>VLOOKUP(B4016, patient!A:D, 4, FALSE)</f>
        <v>63</v>
      </c>
      <c r="O4016" t="str">
        <f>VLOOKUP(B4016, patient!A:C, 3, FALSE)</f>
        <v>Male</v>
      </c>
      <c r="P4016" t="str">
        <f>VLOOKUP(B4016, patient!A:F, 6, FALSE)</f>
        <v>White</v>
      </c>
      <c r="Q4016" t="s">
        <v>492</v>
      </c>
      <c r="R4016">
        <v>140</v>
      </c>
      <c r="S4016">
        <v>82</v>
      </c>
      <c r="T4016" s="1">
        <v>45719</v>
      </c>
      <c r="U4016" s="1" t="str">
        <f t="shared" si="186"/>
        <v>Yes</v>
      </c>
      <c r="V4016">
        <v>3</v>
      </c>
      <c r="W4016" t="s">
        <v>487</v>
      </c>
      <c r="X4016" t="s">
        <v>488</v>
      </c>
      <c r="Y4016" t="str">
        <f t="shared" si="187"/>
        <v>Scheduled</v>
      </c>
      <c r="Z4016" t="s">
        <v>489</v>
      </c>
      <c r="AC4016" t="s">
        <v>490</v>
      </c>
      <c r="AE4016">
        <v>0</v>
      </c>
      <c r="AF4016" t="str">
        <f t="shared" si="188"/>
        <v>Feb</v>
      </c>
    </row>
    <row r="4017" spans="1:32" x14ac:dyDescent="0.25">
      <c r="A4017" s="1">
        <v>45693</v>
      </c>
      <c r="B4017">
        <v>2978</v>
      </c>
      <c r="C4017">
        <v>1</v>
      </c>
      <c r="D4017">
        <v>3</v>
      </c>
      <c r="E4017">
        <v>2</v>
      </c>
      <c r="F4017">
        <v>1</v>
      </c>
      <c r="G4017">
        <v>2</v>
      </c>
      <c r="H4017">
        <f>VLOOKUP(B4017, patient!A:E, 5, FALSE)</f>
        <v>4</v>
      </c>
      <c r="I4017" t="str">
        <f>VLOOKUP(H4017, city!A:B, 2, FALSE)</f>
        <v>Birmingham</v>
      </c>
      <c r="J4017" t="str">
        <f>VLOOKUP(E4017, diagnosis!A:B, 2, FALSE)</f>
        <v>Asthma</v>
      </c>
      <c r="K4017" t="str">
        <f>VLOOKUP(D4017, department!A:B, 2, FALSE)</f>
        <v>Neurology</v>
      </c>
      <c r="L4017" t="str">
        <f>VLOOKUP(C4017, provider!A:B, 2, FALSE)</f>
        <v>Dr. Olu Abisola</v>
      </c>
      <c r="M4017" t="str">
        <f>VLOOKUP(G4017, insurance!A:B, 2, FALSE)</f>
        <v>AXA</v>
      </c>
      <c r="N4017">
        <f>VLOOKUP(B4017, patient!A:D, 4, FALSE)</f>
        <v>69</v>
      </c>
      <c r="O4017" t="str">
        <f>VLOOKUP(B4017, patient!A:C, 3, FALSE)</f>
        <v>Male</v>
      </c>
      <c r="P4017" t="str">
        <f>VLOOKUP(B4017, patient!A:F, 6, FALSE)</f>
        <v>White</v>
      </c>
      <c r="Q4017" t="s">
        <v>486</v>
      </c>
      <c r="R4017">
        <v>623</v>
      </c>
      <c r="S4017">
        <v>92</v>
      </c>
      <c r="U4017" s="1" t="str">
        <f t="shared" si="186"/>
        <v>No</v>
      </c>
      <c r="V4017">
        <v>6</v>
      </c>
      <c r="W4017" t="s">
        <v>492</v>
      </c>
      <c r="X4017" t="s">
        <v>488</v>
      </c>
      <c r="Y4017" t="str">
        <f t="shared" si="187"/>
        <v>Scheduled</v>
      </c>
      <c r="Z4017" t="s">
        <v>497</v>
      </c>
      <c r="AA4017" s="1">
        <v>45702</v>
      </c>
      <c r="AB4017" s="1">
        <v>45693</v>
      </c>
      <c r="AC4017" t="s">
        <v>498</v>
      </c>
      <c r="AE4017">
        <v>10</v>
      </c>
      <c r="AF4017" t="str">
        <f t="shared" si="188"/>
        <v>Feb</v>
      </c>
    </row>
    <row r="4018" spans="1:32" x14ac:dyDescent="0.25">
      <c r="A4018" s="1">
        <v>45693</v>
      </c>
      <c r="B4018">
        <v>3044</v>
      </c>
      <c r="C4018">
        <v>1</v>
      </c>
      <c r="D4018">
        <v>2</v>
      </c>
      <c r="E4018">
        <v>2</v>
      </c>
      <c r="F4018">
        <v>4</v>
      </c>
      <c r="G4018">
        <v>3</v>
      </c>
      <c r="H4018">
        <f>VLOOKUP(B4018, patient!A:E, 5, FALSE)</f>
        <v>10</v>
      </c>
      <c r="I4018" t="str">
        <f>VLOOKUP(H4018, city!A:B, 2, FALSE)</f>
        <v>Edinburgh</v>
      </c>
      <c r="J4018" t="str">
        <f>VLOOKUP(E4018, diagnosis!A:B, 2, FALSE)</f>
        <v>Asthma</v>
      </c>
      <c r="K4018" t="str">
        <f>VLOOKUP(D4018, department!A:B, 2, FALSE)</f>
        <v>General Surgery</v>
      </c>
      <c r="L4018" t="str">
        <f>VLOOKUP(C4018, provider!A:B, 2, FALSE)</f>
        <v>Dr. Olu Abisola</v>
      </c>
      <c r="M4018" t="str">
        <f>VLOOKUP(G4018, insurance!A:B, 2, FALSE)</f>
        <v>Allianz</v>
      </c>
      <c r="N4018">
        <f>VLOOKUP(B4018, patient!A:D, 4, FALSE)</f>
        <v>39</v>
      </c>
      <c r="O4018" t="str">
        <f>VLOOKUP(B4018, patient!A:C, 3, FALSE)</f>
        <v>Male</v>
      </c>
      <c r="P4018" t="str">
        <f>VLOOKUP(B4018, patient!A:F, 6, FALSE)</f>
        <v>Other</v>
      </c>
      <c r="Q4018" t="s">
        <v>492</v>
      </c>
      <c r="R4018">
        <v>230</v>
      </c>
      <c r="S4018">
        <v>127</v>
      </c>
      <c r="U4018" s="1" t="str">
        <f t="shared" si="186"/>
        <v>No</v>
      </c>
      <c r="V4018">
        <v>1</v>
      </c>
      <c r="W4018" t="s">
        <v>487</v>
      </c>
      <c r="X4018" t="s">
        <v>488</v>
      </c>
      <c r="Y4018" t="str">
        <f t="shared" si="187"/>
        <v>Scheduled</v>
      </c>
      <c r="Z4018" t="s">
        <v>497</v>
      </c>
      <c r="AA4018" s="1">
        <v>45694</v>
      </c>
      <c r="AB4018" s="1">
        <v>45693</v>
      </c>
      <c r="AC4018" t="s">
        <v>493</v>
      </c>
      <c r="AD4018">
        <v>270.89999999999998</v>
      </c>
      <c r="AE4018">
        <v>30</v>
      </c>
      <c r="AF4018" t="str">
        <f t="shared" si="188"/>
        <v>Feb</v>
      </c>
    </row>
    <row r="4019" spans="1:32" x14ac:dyDescent="0.25">
      <c r="A4019" s="1">
        <v>45693</v>
      </c>
      <c r="B4019">
        <v>2411</v>
      </c>
      <c r="C4019">
        <v>1</v>
      </c>
      <c r="D4019">
        <v>4</v>
      </c>
      <c r="E4019">
        <v>2</v>
      </c>
      <c r="F4019">
        <v>4</v>
      </c>
      <c r="G4019">
        <v>2</v>
      </c>
      <c r="H4019">
        <f>VLOOKUP(B4019, patient!A:E, 5, FALSE)</f>
        <v>4</v>
      </c>
      <c r="I4019" t="str">
        <f>VLOOKUP(H4019, city!A:B, 2, FALSE)</f>
        <v>Birmingham</v>
      </c>
      <c r="J4019" t="str">
        <f>VLOOKUP(E4019, diagnosis!A:B, 2, FALSE)</f>
        <v>Asthma</v>
      </c>
      <c r="K4019" t="str">
        <f>VLOOKUP(D4019, department!A:B, 2, FALSE)</f>
        <v>Orthopedics</v>
      </c>
      <c r="L4019" t="str">
        <f>VLOOKUP(C4019, provider!A:B, 2, FALSE)</f>
        <v>Dr. Olu Abisola</v>
      </c>
      <c r="M4019" t="str">
        <f>VLOOKUP(G4019, insurance!A:B, 2, FALSE)</f>
        <v>AXA</v>
      </c>
      <c r="N4019">
        <f>VLOOKUP(B4019, patient!A:D, 4, FALSE)</f>
        <v>32</v>
      </c>
      <c r="O4019" t="str">
        <f>VLOOKUP(B4019, patient!A:C, 3, FALSE)</f>
        <v>Male</v>
      </c>
      <c r="P4019" t="str">
        <f>VLOOKUP(B4019, patient!A:F, 6, FALSE)</f>
        <v>Black</v>
      </c>
      <c r="Q4019" t="s">
        <v>491</v>
      </c>
      <c r="R4019">
        <v>540</v>
      </c>
      <c r="S4019">
        <v>120</v>
      </c>
      <c r="U4019" s="1" t="str">
        <f t="shared" si="186"/>
        <v>No</v>
      </c>
      <c r="V4019">
        <v>1</v>
      </c>
      <c r="W4019" t="s">
        <v>494</v>
      </c>
      <c r="X4019" t="s">
        <v>495</v>
      </c>
      <c r="Y4019" t="str">
        <f t="shared" si="187"/>
        <v>Emergency</v>
      </c>
      <c r="Z4019" t="s">
        <v>497</v>
      </c>
      <c r="AA4019" s="1">
        <v>45694</v>
      </c>
      <c r="AB4019" s="1">
        <v>45693</v>
      </c>
      <c r="AC4019" t="s">
        <v>493</v>
      </c>
      <c r="AD4019">
        <v>483</v>
      </c>
      <c r="AE4019">
        <v>30</v>
      </c>
      <c r="AF4019" t="str">
        <f t="shared" si="188"/>
        <v>Feb</v>
      </c>
    </row>
    <row r="4020" spans="1:32" x14ac:dyDescent="0.25">
      <c r="A4020" s="1">
        <v>45693</v>
      </c>
      <c r="B4020">
        <v>2033</v>
      </c>
      <c r="C4020">
        <v>1</v>
      </c>
      <c r="D4020">
        <v>5</v>
      </c>
      <c r="E4020">
        <v>2</v>
      </c>
      <c r="F4020">
        <v>4</v>
      </c>
      <c r="G4020">
        <v>1</v>
      </c>
      <c r="H4020">
        <f>VLOOKUP(B4020, patient!A:E, 5, FALSE)</f>
        <v>10</v>
      </c>
      <c r="I4020" t="str">
        <f>VLOOKUP(H4020, city!A:B, 2, FALSE)</f>
        <v>Edinburgh</v>
      </c>
      <c r="J4020" t="str">
        <f>VLOOKUP(E4020, diagnosis!A:B, 2, FALSE)</f>
        <v>Asthma</v>
      </c>
      <c r="K4020" t="str">
        <f>VLOOKUP(D4020, department!A:B, 2, FALSE)</f>
        <v>Pediatrics</v>
      </c>
      <c r="L4020" t="str">
        <f>VLOOKUP(C4020, provider!A:B, 2, FALSE)</f>
        <v>Dr. Olu Abisola</v>
      </c>
      <c r="M4020" t="str">
        <f>VLOOKUP(G4020, insurance!A:B, 2, FALSE)</f>
        <v>Aviva</v>
      </c>
      <c r="N4020">
        <f>VLOOKUP(B4020, patient!A:D, 4, FALSE)</f>
        <v>73</v>
      </c>
      <c r="O4020" t="str">
        <f>VLOOKUP(B4020, patient!A:C, 3, FALSE)</f>
        <v>Female</v>
      </c>
      <c r="P4020" t="str">
        <f>VLOOKUP(B4020, patient!A:F, 6, FALSE)</f>
        <v>Other</v>
      </c>
      <c r="Q4020" t="s">
        <v>492</v>
      </c>
      <c r="R4020">
        <v>201</v>
      </c>
      <c r="S4020">
        <v>115</v>
      </c>
      <c r="T4020" s="1">
        <v>45715</v>
      </c>
      <c r="U4020" s="1" t="str">
        <f t="shared" si="186"/>
        <v>Yes</v>
      </c>
      <c r="V4020">
        <v>3</v>
      </c>
      <c r="W4020" t="s">
        <v>494</v>
      </c>
      <c r="X4020" t="s">
        <v>495</v>
      </c>
      <c r="Y4020" t="str">
        <f t="shared" si="187"/>
        <v>Emergency</v>
      </c>
      <c r="Z4020" t="s">
        <v>489</v>
      </c>
      <c r="AC4020" t="s">
        <v>490</v>
      </c>
      <c r="AD4020">
        <v>221.2</v>
      </c>
      <c r="AE4020">
        <v>0</v>
      </c>
      <c r="AF4020" t="str">
        <f t="shared" si="188"/>
        <v>Feb</v>
      </c>
    </row>
    <row r="4021" spans="1:32" x14ac:dyDescent="0.25">
      <c r="A4021" s="1">
        <v>45693</v>
      </c>
      <c r="B4021">
        <v>4929</v>
      </c>
      <c r="C4021">
        <v>1</v>
      </c>
      <c r="D4021">
        <v>5</v>
      </c>
      <c r="E4021">
        <v>2</v>
      </c>
      <c r="F4021">
        <v>3</v>
      </c>
      <c r="G4021">
        <v>1</v>
      </c>
      <c r="H4021">
        <f>VLOOKUP(B4021, patient!A:E, 5, FALSE)</f>
        <v>4</v>
      </c>
      <c r="I4021" t="str">
        <f>VLOOKUP(H4021, city!A:B, 2, FALSE)</f>
        <v>Birmingham</v>
      </c>
      <c r="J4021" t="str">
        <f>VLOOKUP(E4021, diagnosis!A:B, 2, FALSE)</f>
        <v>Asthma</v>
      </c>
      <c r="K4021" t="str">
        <f>VLOOKUP(D4021, department!A:B, 2, FALSE)</f>
        <v>Pediatrics</v>
      </c>
      <c r="L4021" t="str">
        <f>VLOOKUP(C4021, provider!A:B, 2, FALSE)</f>
        <v>Dr. Olu Abisola</v>
      </c>
      <c r="M4021" t="str">
        <f>VLOOKUP(G4021, insurance!A:B, 2, FALSE)</f>
        <v>Aviva</v>
      </c>
      <c r="N4021">
        <f>VLOOKUP(B4021, patient!A:D, 4, FALSE)</f>
        <v>57</v>
      </c>
      <c r="O4021" t="str">
        <f>VLOOKUP(B4021, patient!A:C, 3, FALSE)</f>
        <v>Female</v>
      </c>
      <c r="P4021" t="str">
        <f>VLOOKUP(B4021, patient!A:F, 6, FALSE)</f>
        <v>Black</v>
      </c>
      <c r="Q4021" t="s">
        <v>486</v>
      </c>
      <c r="R4021">
        <v>82</v>
      </c>
      <c r="S4021">
        <v>116</v>
      </c>
      <c r="U4021" s="1" t="str">
        <f t="shared" si="186"/>
        <v>No</v>
      </c>
      <c r="V4021">
        <v>9</v>
      </c>
      <c r="W4021" t="s">
        <v>487</v>
      </c>
      <c r="X4021" t="s">
        <v>488</v>
      </c>
      <c r="Y4021" t="str">
        <f t="shared" si="187"/>
        <v>Scheduled</v>
      </c>
      <c r="Z4021" t="s">
        <v>497</v>
      </c>
      <c r="AA4021" s="1">
        <v>45694</v>
      </c>
      <c r="AB4021" s="1">
        <v>45693</v>
      </c>
      <c r="AC4021" t="s">
        <v>496</v>
      </c>
      <c r="AE4021">
        <v>50</v>
      </c>
      <c r="AF4021" t="str">
        <f t="shared" si="188"/>
        <v>Feb</v>
      </c>
    </row>
    <row r="4022" spans="1:32" x14ac:dyDescent="0.25">
      <c r="A4022" s="1">
        <v>45694</v>
      </c>
      <c r="B4022">
        <v>40</v>
      </c>
      <c r="C4022">
        <v>1</v>
      </c>
      <c r="D4022">
        <v>2</v>
      </c>
      <c r="E4022">
        <v>2</v>
      </c>
      <c r="F4022">
        <v>4</v>
      </c>
      <c r="G4022">
        <v>3</v>
      </c>
      <c r="H4022">
        <f>VLOOKUP(B4022, patient!A:E, 5, FALSE)</f>
        <v>10</v>
      </c>
      <c r="I4022" t="str">
        <f>VLOOKUP(H4022, city!A:B, 2, FALSE)</f>
        <v>Edinburgh</v>
      </c>
      <c r="J4022" t="str">
        <f>VLOOKUP(E4022, diagnosis!A:B, 2, FALSE)</f>
        <v>Asthma</v>
      </c>
      <c r="K4022" t="str">
        <f>VLOOKUP(D4022, department!A:B, 2, FALSE)</f>
        <v>General Surgery</v>
      </c>
      <c r="L4022" t="str">
        <f>VLOOKUP(C4022, provider!A:B, 2, FALSE)</f>
        <v>Dr. Olu Abisola</v>
      </c>
      <c r="M4022" t="str">
        <f>VLOOKUP(G4022, insurance!A:B, 2, FALSE)</f>
        <v>Allianz</v>
      </c>
      <c r="N4022">
        <f>VLOOKUP(B4022, patient!A:D, 4, FALSE)</f>
        <v>38</v>
      </c>
      <c r="O4022" t="str">
        <f>VLOOKUP(B4022, patient!A:C, 3, FALSE)</f>
        <v>Male</v>
      </c>
      <c r="P4022" t="str">
        <f>VLOOKUP(B4022, patient!A:F, 6, FALSE)</f>
        <v>Hispanic</v>
      </c>
      <c r="Q4022" t="s">
        <v>492</v>
      </c>
      <c r="R4022">
        <v>460</v>
      </c>
      <c r="S4022">
        <v>21</v>
      </c>
      <c r="T4022" s="1">
        <v>45709</v>
      </c>
      <c r="U4022" s="1" t="str">
        <f t="shared" si="186"/>
        <v>Yes</v>
      </c>
      <c r="V4022">
        <v>2</v>
      </c>
      <c r="W4022" t="s">
        <v>487</v>
      </c>
      <c r="X4022" t="s">
        <v>488</v>
      </c>
      <c r="Y4022" t="str">
        <f t="shared" si="187"/>
        <v>Scheduled</v>
      </c>
      <c r="Z4022" t="s">
        <v>497</v>
      </c>
      <c r="AC4022" t="s">
        <v>490</v>
      </c>
      <c r="AD4022">
        <v>336.7</v>
      </c>
      <c r="AE4022">
        <v>0</v>
      </c>
      <c r="AF4022" t="str">
        <f t="shared" si="188"/>
        <v>Feb</v>
      </c>
    </row>
    <row r="4023" spans="1:32" x14ac:dyDescent="0.25">
      <c r="A4023" s="1">
        <v>45694</v>
      </c>
      <c r="B4023">
        <v>3034</v>
      </c>
      <c r="C4023">
        <v>1</v>
      </c>
      <c r="D4023">
        <v>1</v>
      </c>
      <c r="E4023">
        <v>2</v>
      </c>
      <c r="F4023">
        <v>2</v>
      </c>
      <c r="G4023">
        <v>3</v>
      </c>
      <c r="H4023">
        <f>VLOOKUP(B4023, patient!A:E, 5, FALSE)</f>
        <v>4</v>
      </c>
      <c r="I4023" t="str">
        <f>VLOOKUP(H4023, city!A:B, 2, FALSE)</f>
        <v>Birmingham</v>
      </c>
      <c r="J4023" t="str">
        <f>VLOOKUP(E4023, diagnosis!A:B, 2, FALSE)</f>
        <v>Asthma</v>
      </c>
      <c r="K4023" t="str">
        <f>VLOOKUP(D4023, department!A:B, 2, FALSE)</f>
        <v>Cardiology</v>
      </c>
      <c r="L4023" t="str">
        <f>VLOOKUP(C4023, provider!A:B, 2, FALSE)</f>
        <v>Dr. Olu Abisola</v>
      </c>
      <c r="M4023" t="str">
        <f>VLOOKUP(G4023, insurance!A:B, 2, FALSE)</f>
        <v>Allianz</v>
      </c>
      <c r="N4023">
        <f>VLOOKUP(B4023, patient!A:D, 4, FALSE)</f>
        <v>32</v>
      </c>
      <c r="O4023" t="str">
        <f>VLOOKUP(B4023, patient!A:C, 3, FALSE)</f>
        <v>Male</v>
      </c>
      <c r="P4023" t="str">
        <f>VLOOKUP(B4023, patient!A:F, 6, FALSE)</f>
        <v>White</v>
      </c>
      <c r="Q4023" t="s">
        <v>491</v>
      </c>
      <c r="R4023">
        <v>531</v>
      </c>
      <c r="S4023">
        <v>129</v>
      </c>
      <c r="U4023" s="1" t="str">
        <f t="shared" si="186"/>
        <v>No</v>
      </c>
      <c r="V4023">
        <v>6</v>
      </c>
      <c r="W4023" t="s">
        <v>487</v>
      </c>
      <c r="X4023" t="s">
        <v>495</v>
      </c>
      <c r="Y4023" t="str">
        <f t="shared" si="187"/>
        <v>Emergency</v>
      </c>
      <c r="Z4023" t="s">
        <v>497</v>
      </c>
      <c r="AA4023" s="1">
        <v>45698</v>
      </c>
      <c r="AB4023" s="1">
        <v>45694</v>
      </c>
      <c r="AC4023" t="s">
        <v>496</v>
      </c>
      <c r="AD4023">
        <v>497</v>
      </c>
      <c r="AE4023">
        <v>50</v>
      </c>
      <c r="AF4023" t="str">
        <f t="shared" si="188"/>
        <v>Feb</v>
      </c>
    </row>
    <row r="4024" spans="1:32" x14ac:dyDescent="0.25">
      <c r="A4024" s="1">
        <v>45694</v>
      </c>
      <c r="B4024">
        <v>2926</v>
      </c>
      <c r="C4024">
        <v>1</v>
      </c>
      <c r="D4024">
        <v>5</v>
      </c>
      <c r="E4024">
        <v>2</v>
      </c>
      <c r="F4024">
        <v>1</v>
      </c>
      <c r="G4024">
        <v>3</v>
      </c>
      <c r="H4024">
        <f>VLOOKUP(B4024, patient!A:E, 5, FALSE)</f>
        <v>10</v>
      </c>
      <c r="I4024" t="str">
        <f>VLOOKUP(H4024, city!A:B, 2, FALSE)</f>
        <v>Edinburgh</v>
      </c>
      <c r="J4024" t="str">
        <f>VLOOKUP(E4024, diagnosis!A:B, 2, FALSE)</f>
        <v>Asthma</v>
      </c>
      <c r="K4024" t="str">
        <f>VLOOKUP(D4024, department!A:B, 2, FALSE)</f>
        <v>Pediatrics</v>
      </c>
      <c r="L4024" t="str">
        <f>VLOOKUP(C4024, provider!A:B, 2, FALSE)</f>
        <v>Dr. Olu Abisola</v>
      </c>
      <c r="M4024" t="str">
        <f>VLOOKUP(G4024, insurance!A:B, 2, FALSE)</f>
        <v>Allianz</v>
      </c>
      <c r="N4024">
        <f>VLOOKUP(B4024, patient!A:D, 4, FALSE)</f>
        <v>39</v>
      </c>
      <c r="O4024" t="str">
        <f>VLOOKUP(B4024, patient!A:C, 3, FALSE)</f>
        <v>Male</v>
      </c>
      <c r="P4024" t="str">
        <f>VLOOKUP(B4024, patient!A:F, 6, FALSE)</f>
        <v>Asian</v>
      </c>
      <c r="Q4024" t="s">
        <v>491</v>
      </c>
      <c r="R4024">
        <v>335</v>
      </c>
      <c r="S4024">
        <v>149</v>
      </c>
      <c r="T4024" s="1">
        <v>45708</v>
      </c>
      <c r="U4024" s="1" t="str">
        <f t="shared" si="186"/>
        <v>Yes</v>
      </c>
      <c r="V4024">
        <v>3</v>
      </c>
      <c r="W4024" t="s">
        <v>492</v>
      </c>
      <c r="X4024" t="s">
        <v>488</v>
      </c>
      <c r="Y4024" t="str">
        <f t="shared" si="187"/>
        <v>Scheduled</v>
      </c>
      <c r="Z4024" t="s">
        <v>489</v>
      </c>
      <c r="AC4024" t="s">
        <v>490</v>
      </c>
      <c r="AD4024">
        <v>338.8</v>
      </c>
      <c r="AE4024">
        <v>0</v>
      </c>
      <c r="AF4024" t="str">
        <f t="shared" si="188"/>
        <v>Feb</v>
      </c>
    </row>
    <row r="4025" spans="1:32" x14ac:dyDescent="0.25">
      <c r="A4025" s="1">
        <v>45694</v>
      </c>
      <c r="B4025">
        <v>4187</v>
      </c>
      <c r="C4025">
        <v>1</v>
      </c>
      <c r="D4025">
        <v>2</v>
      </c>
      <c r="E4025">
        <v>2</v>
      </c>
      <c r="F4025">
        <v>5</v>
      </c>
      <c r="G4025">
        <v>1</v>
      </c>
      <c r="H4025">
        <f>VLOOKUP(B4025, patient!A:E, 5, FALSE)</f>
        <v>4</v>
      </c>
      <c r="I4025" t="str">
        <f>VLOOKUP(H4025, city!A:B, 2, FALSE)</f>
        <v>Birmingham</v>
      </c>
      <c r="J4025" t="str">
        <f>VLOOKUP(E4025, diagnosis!A:B, 2, FALSE)</f>
        <v>Asthma</v>
      </c>
      <c r="K4025" t="str">
        <f>VLOOKUP(D4025, department!A:B, 2, FALSE)</f>
        <v>General Surgery</v>
      </c>
      <c r="L4025" t="str">
        <f>VLOOKUP(C4025, provider!A:B, 2, FALSE)</f>
        <v>Dr. Olu Abisola</v>
      </c>
      <c r="M4025" t="str">
        <f>VLOOKUP(G4025, insurance!A:B, 2, FALSE)</f>
        <v>Aviva</v>
      </c>
      <c r="N4025">
        <f>VLOOKUP(B4025, patient!A:D, 4, FALSE)</f>
        <v>69</v>
      </c>
      <c r="O4025" t="str">
        <f>VLOOKUP(B4025, patient!A:C, 3, FALSE)</f>
        <v>Male</v>
      </c>
      <c r="P4025" t="str">
        <f>VLOOKUP(B4025, patient!A:F, 6, FALSE)</f>
        <v>Hispanic</v>
      </c>
      <c r="Q4025" t="s">
        <v>491</v>
      </c>
      <c r="R4025">
        <v>421</v>
      </c>
      <c r="S4025">
        <v>142</v>
      </c>
      <c r="U4025" s="1" t="str">
        <f t="shared" si="186"/>
        <v>No</v>
      </c>
      <c r="V4025">
        <v>6</v>
      </c>
      <c r="W4025" t="s">
        <v>494</v>
      </c>
      <c r="X4025" t="s">
        <v>488</v>
      </c>
      <c r="Y4025" t="str">
        <f t="shared" si="187"/>
        <v>Scheduled</v>
      </c>
      <c r="Z4025" t="s">
        <v>489</v>
      </c>
      <c r="AA4025" s="1">
        <v>45703</v>
      </c>
      <c r="AB4025" s="1">
        <v>45694</v>
      </c>
      <c r="AC4025" t="s">
        <v>498</v>
      </c>
      <c r="AD4025">
        <v>401.1</v>
      </c>
      <c r="AE4025">
        <v>10</v>
      </c>
      <c r="AF4025" t="str">
        <f t="shared" si="188"/>
        <v>Feb</v>
      </c>
    </row>
    <row r="4026" spans="1:32" x14ac:dyDescent="0.25">
      <c r="A4026" s="1">
        <v>45694</v>
      </c>
      <c r="B4026">
        <v>1513</v>
      </c>
      <c r="C4026">
        <v>1</v>
      </c>
      <c r="D4026">
        <v>3</v>
      </c>
      <c r="E4026">
        <v>2</v>
      </c>
      <c r="F4026">
        <v>4</v>
      </c>
      <c r="G4026">
        <v>3</v>
      </c>
      <c r="H4026">
        <f>VLOOKUP(B4026, patient!A:E, 5, FALSE)</f>
        <v>10</v>
      </c>
      <c r="I4026" t="str">
        <f>VLOOKUP(H4026, city!A:B, 2, FALSE)</f>
        <v>Edinburgh</v>
      </c>
      <c r="J4026" t="str">
        <f>VLOOKUP(E4026, diagnosis!A:B, 2, FALSE)</f>
        <v>Asthma</v>
      </c>
      <c r="K4026" t="str">
        <f>VLOOKUP(D4026, department!A:B, 2, FALSE)</f>
        <v>Neurology</v>
      </c>
      <c r="L4026" t="str">
        <f>VLOOKUP(C4026, provider!A:B, 2, FALSE)</f>
        <v>Dr. Olu Abisola</v>
      </c>
      <c r="M4026" t="str">
        <f>VLOOKUP(G4026, insurance!A:B, 2, FALSE)</f>
        <v>Allianz</v>
      </c>
      <c r="N4026">
        <f>VLOOKUP(B4026, patient!A:D, 4, FALSE)</f>
        <v>45</v>
      </c>
      <c r="O4026" t="str">
        <f>VLOOKUP(B4026, patient!A:C, 3, FALSE)</f>
        <v>Male</v>
      </c>
      <c r="P4026" t="str">
        <f>VLOOKUP(B4026, patient!A:F, 6, FALSE)</f>
        <v>Asian</v>
      </c>
      <c r="Q4026" t="s">
        <v>492</v>
      </c>
      <c r="R4026">
        <v>887</v>
      </c>
      <c r="S4026">
        <v>135</v>
      </c>
      <c r="U4026" s="1" t="str">
        <f t="shared" si="186"/>
        <v>No</v>
      </c>
      <c r="V4026">
        <v>7</v>
      </c>
      <c r="W4026" t="s">
        <v>487</v>
      </c>
      <c r="X4026" t="s">
        <v>495</v>
      </c>
      <c r="Y4026" t="str">
        <f t="shared" si="187"/>
        <v>Emergency</v>
      </c>
      <c r="Z4026" t="s">
        <v>497</v>
      </c>
      <c r="AA4026" s="1">
        <v>45702</v>
      </c>
      <c r="AB4026" s="1">
        <v>45694</v>
      </c>
      <c r="AC4026" t="s">
        <v>493</v>
      </c>
      <c r="AE4026">
        <v>30</v>
      </c>
      <c r="AF4026" t="str">
        <f t="shared" si="188"/>
        <v>Feb</v>
      </c>
    </row>
    <row r="4027" spans="1:32" x14ac:dyDescent="0.25">
      <c r="A4027" s="1">
        <v>45694</v>
      </c>
      <c r="B4027">
        <v>4357</v>
      </c>
      <c r="C4027">
        <v>1</v>
      </c>
      <c r="D4027">
        <v>4</v>
      </c>
      <c r="E4027">
        <v>2</v>
      </c>
      <c r="F4027">
        <v>3</v>
      </c>
      <c r="G4027">
        <v>3</v>
      </c>
      <c r="H4027">
        <f>VLOOKUP(B4027, patient!A:E, 5, FALSE)</f>
        <v>4</v>
      </c>
      <c r="I4027" t="str">
        <f>VLOOKUP(H4027, city!A:B, 2, FALSE)</f>
        <v>Birmingham</v>
      </c>
      <c r="J4027" t="str">
        <f>VLOOKUP(E4027, diagnosis!A:B, 2, FALSE)</f>
        <v>Asthma</v>
      </c>
      <c r="K4027" t="str">
        <f>VLOOKUP(D4027, department!A:B, 2, FALSE)</f>
        <v>Orthopedics</v>
      </c>
      <c r="L4027" t="str">
        <f>VLOOKUP(C4027, provider!A:B, 2, FALSE)</f>
        <v>Dr. Olu Abisola</v>
      </c>
      <c r="M4027" t="str">
        <f>VLOOKUP(G4027, insurance!A:B, 2, FALSE)</f>
        <v>Allianz</v>
      </c>
      <c r="N4027">
        <f>VLOOKUP(B4027, patient!A:D, 4, FALSE)</f>
        <v>31</v>
      </c>
      <c r="O4027" t="str">
        <f>VLOOKUP(B4027, patient!A:C, 3, FALSE)</f>
        <v>Male</v>
      </c>
      <c r="P4027" t="str">
        <f>VLOOKUP(B4027, patient!A:F, 6, FALSE)</f>
        <v>Other</v>
      </c>
      <c r="Q4027" t="s">
        <v>486</v>
      </c>
      <c r="R4027">
        <v>291</v>
      </c>
      <c r="S4027">
        <v>56</v>
      </c>
      <c r="T4027" s="1">
        <v>45711</v>
      </c>
      <c r="U4027" s="1" t="str">
        <f t="shared" si="186"/>
        <v>Yes</v>
      </c>
      <c r="V4027">
        <v>7</v>
      </c>
      <c r="W4027" t="s">
        <v>494</v>
      </c>
      <c r="X4027" t="s">
        <v>488</v>
      </c>
      <c r="Y4027" t="str">
        <f t="shared" si="187"/>
        <v>Scheduled</v>
      </c>
      <c r="Z4027" t="s">
        <v>489</v>
      </c>
      <c r="AC4027" t="s">
        <v>490</v>
      </c>
      <c r="AD4027">
        <v>242.9</v>
      </c>
      <c r="AE4027">
        <v>0</v>
      </c>
      <c r="AF4027" t="str">
        <f t="shared" si="188"/>
        <v>Feb</v>
      </c>
    </row>
    <row r="4028" spans="1:32" x14ac:dyDescent="0.25">
      <c r="A4028" s="1">
        <v>45694</v>
      </c>
      <c r="B4028">
        <v>2688</v>
      </c>
      <c r="C4028">
        <v>1</v>
      </c>
      <c r="D4028">
        <v>1</v>
      </c>
      <c r="E4028">
        <v>2</v>
      </c>
      <c r="F4028">
        <v>5</v>
      </c>
      <c r="G4028">
        <v>1</v>
      </c>
      <c r="H4028">
        <f>VLOOKUP(B4028, patient!A:E, 5, FALSE)</f>
        <v>10</v>
      </c>
      <c r="I4028" t="str">
        <f>VLOOKUP(H4028, city!A:B, 2, FALSE)</f>
        <v>Edinburgh</v>
      </c>
      <c r="J4028" t="str">
        <f>VLOOKUP(E4028, diagnosis!A:B, 2, FALSE)</f>
        <v>Asthma</v>
      </c>
      <c r="K4028" t="str">
        <f>VLOOKUP(D4028, department!A:B, 2, FALSE)</f>
        <v>Cardiology</v>
      </c>
      <c r="L4028" t="str">
        <f>VLOOKUP(C4028, provider!A:B, 2, FALSE)</f>
        <v>Dr. Olu Abisola</v>
      </c>
      <c r="M4028" t="str">
        <f>VLOOKUP(G4028, insurance!A:B, 2, FALSE)</f>
        <v>Aviva</v>
      </c>
      <c r="N4028">
        <f>VLOOKUP(B4028, patient!A:D, 4, FALSE)</f>
        <v>44</v>
      </c>
      <c r="O4028" t="str">
        <f>VLOOKUP(B4028, patient!A:C, 3, FALSE)</f>
        <v>Female</v>
      </c>
      <c r="P4028" t="str">
        <f>VLOOKUP(B4028, patient!A:F, 6, FALSE)</f>
        <v>White</v>
      </c>
      <c r="Q4028" t="s">
        <v>492</v>
      </c>
      <c r="R4028">
        <v>979</v>
      </c>
      <c r="S4028">
        <v>149</v>
      </c>
      <c r="T4028" s="1">
        <v>45714</v>
      </c>
      <c r="U4028" s="1" t="str">
        <f t="shared" si="186"/>
        <v>Yes</v>
      </c>
      <c r="V4028">
        <v>2</v>
      </c>
      <c r="W4028" t="s">
        <v>494</v>
      </c>
      <c r="X4028" t="s">
        <v>488</v>
      </c>
      <c r="Y4028" t="str">
        <f t="shared" si="187"/>
        <v>Scheduled</v>
      </c>
      <c r="Z4028" t="s">
        <v>489</v>
      </c>
      <c r="AC4028" t="s">
        <v>490</v>
      </c>
      <c r="AD4028">
        <v>789.6</v>
      </c>
      <c r="AE4028">
        <v>0</v>
      </c>
      <c r="AF4028" t="str">
        <f t="shared" si="188"/>
        <v>Feb</v>
      </c>
    </row>
    <row r="4029" spans="1:32" x14ac:dyDescent="0.25">
      <c r="A4029" s="1">
        <v>45694</v>
      </c>
      <c r="B4029">
        <v>879</v>
      </c>
      <c r="C4029">
        <v>1</v>
      </c>
      <c r="D4029">
        <v>1</v>
      </c>
      <c r="E4029">
        <v>2</v>
      </c>
      <c r="F4029">
        <v>3</v>
      </c>
      <c r="G4029">
        <v>2</v>
      </c>
      <c r="H4029">
        <f>VLOOKUP(B4029, patient!A:E, 5, FALSE)</f>
        <v>4</v>
      </c>
      <c r="I4029" t="str">
        <f>VLOOKUP(H4029, city!A:B, 2, FALSE)</f>
        <v>Birmingham</v>
      </c>
      <c r="J4029" t="str">
        <f>VLOOKUP(E4029, diagnosis!A:B, 2, FALSE)</f>
        <v>Asthma</v>
      </c>
      <c r="K4029" t="str">
        <f>VLOOKUP(D4029, department!A:B, 2, FALSE)</f>
        <v>Cardiology</v>
      </c>
      <c r="L4029" t="str">
        <f>VLOOKUP(C4029, provider!A:B, 2, FALSE)</f>
        <v>Dr. Olu Abisola</v>
      </c>
      <c r="M4029" t="str">
        <f>VLOOKUP(G4029, insurance!A:B, 2, FALSE)</f>
        <v>AXA</v>
      </c>
      <c r="N4029">
        <f>VLOOKUP(B4029, patient!A:D, 4, FALSE)</f>
        <v>78</v>
      </c>
      <c r="O4029" t="str">
        <f>VLOOKUP(B4029, patient!A:C, 3, FALSE)</f>
        <v>Female</v>
      </c>
      <c r="P4029" t="str">
        <f>VLOOKUP(B4029, patient!A:F, 6, FALSE)</f>
        <v>Asian</v>
      </c>
      <c r="Q4029" t="s">
        <v>492</v>
      </c>
      <c r="R4029">
        <v>329</v>
      </c>
      <c r="S4029">
        <v>80</v>
      </c>
      <c r="T4029" s="1">
        <v>45717</v>
      </c>
      <c r="U4029" s="1" t="str">
        <f t="shared" si="186"/>
        <v>Yes</v>
      </c>
      <c r="V4029">
        <v>3</v>
      </c>
      <c r="W4029" t="s">
        <v>494</v>
      </c>
      <c r="X4029" t="s">
        <v>488</v>
      </c>
      <c r="Y4029" t="str">
        <f t="shared" si="187"/>
        <v>Scheduled</v>
      </c>
      <c r="Z4029" t="s">
        <v>489</v>
      </c>
      <c r="AC4029" t="s">
        <v>490</v>
      </c>
      <c r="AD4029">
        <v>286.3</v>
      </c>
      <c r="AE4029">
        <v>0</v>
      </c>
      <c r="AF4029" t="str">
        <f t="shared" si="188"/>
        <v>Feb</v>
      </c>
    </row>
    <row r="4030" spans="1:32" x14ac:dyDescent="0.25">
      <c r="A4030" s="1">
        <v>45694</v>
      </c>
      <c r="B4030">
        <v>2951</v>
      </c>
      <c r="C4030">
        <v>1</v>
      </c>
      <c r="D4030">
        <v>3</v>
      </c>
      <c r="E4030">
        <v>2</v>
      </c>
      <c r="F4030">
        <v>5</v>
      </c>
      <c r="G4030">
        <v>3</v>
      </c>
      <c r="H4030">
        <f>VLOOKUP(B4030, patient!A:E, 5, FALSE)</f>
        <v>10</v>
      </c>
      <c r="I4030" t="str">
        <f>VLOOKUP(H4030, city!A:B, 2, FALSE)</f>
        <v>Edinburgh</v>
      </c>
      <c r="J4030" t="str">
        <f>VLOOKUP(E4030, diagnosis!A:B, 2, FALSE)</f>
        <v>Asthma</v>
      </c>
      <c r="K4030" t="str">
        <f>VLOOKUP(D4030, department!A:B, 2, FALSE)</f>
        <v>Neurology</v>
      </c>
      <c r="L4030" t="str">
        <f>VLOOKUP(C4030, provider!A:B, 2, FALSE)</f>
        <v>Dr. Olu Abisola</v>
      </c>
      <c r="M4030" t="str">
        <f>VLOOKUP(G4030, insurance!A:B, 2, FALSE)</f>
        <v>Allianz</v>
      </c>
      <c r="N4030">
        <f>VLOOKUP(B4030, patient!A:D, 4, FALSE)</f>
        <v>58</v>
      </c>
      <c r="O4030" t="str">
        <f>VLOOKUP(B4030, patient!A:C, 3, FALSE)</f>
        <v>Female</v>
      </c>
      <c r="P4030" t="str">
        <f>VLOOKUP(B4030, patient!A:F, 6, FALSE)</f>
        <v>Other</v>
      </c>
      <c r="Q4030" t="s">
        <v>492</v>
      </c>
      <c r="R4030">
        <v>183</v>
      </c>
      <c r="S4030">
        <v>59</v>
      </c>
      <c r="U4030" s="1" t="str">
        <f t="shared" si="186"/>
        <v>No</v>
      </c>
      <c r="V4030">
        <v>4</v>
      </c>
      <c r="W4030" t="s">
        <v>494</v>
      </c>
      <c r="X4030" t="s">
        <v>488</v>
      </c>
      <c r="Y4030" t="str">
        <f t="shared" si="187"/>
        <v>Scheduled</v>
      </c>
      <c r="Z4030" t="s">
        <v>489</v>
      </c>
      <c r="AA4030" s="1">
        <v>45701</v>
      </c>
      <c r="AB4030" s="1">
        <v>45694</v>
      </c>
      <c r="AC4030" t="s">
        <v>498</v>
      </c>
      <c r="AE4030">
        <v>10</v>
      </c>
      <c r="AF4030" t="str">
        <f t="shared" si="188"/>
        <v>Feb</v>
      </c>
    </row>
    <row r="4031" spans="1:32" x14ac:dyDescent="0.25">
      <c r="A4031" s="1">
        <v>45694</v>
      </c>
      <c r="B4031">
        <v>205</v>
      </c>
      <c r="C4031">
        <v>3</v>
      </c>
      <c r="D4031">
        <v>1</v>
      </c>
      <c r="E4031">
        <v>2</v>
      </c>
      <c r="F4031">
        <v>5</v>
      </c>
      <c r="G4031">
        <v>2</v>
      </c>
      <c r="H4031">
        <f>VLOOKUP(B4031, patient!A:E, 5, FALSE)</f>
        <v>4</v>
      </c>
      <c r="I4031" t="str">
        <f>VLOOKUP(H4031, city!A:B, 2, FALSE)</f>
        <v>Birmingham</v>
      </c>
      <c r="J4031" t="str">
        <f>VLOOKUP(E4031, diagnosis!A:B, 2, FALSE)</f>
        <v>Asthma</v>
      </c>
      <c r="K4031" t="str">
        <f>VLOOKUP(D4031, department!A:B, 2, FALSE)</f>
        <v>Cardiology</v>
      </c>
      <c r="L4031" t="str">
        <f>VLOOKUP(C4031, provider!A:B, 2, FALSE)</f>
        <v>Dr. Emma Jones</v>
      </c>
      <c r="M4031" t="str">
        <f>VLOOKUP(G4031, insurance!A:B, 2, FALSE)</f>
        <v>AXA</v>
      </c>
      <c r="N4031">
        <f>VLOOKUP(B4031, patient!A:D, 4, FALSE)</f>
        <v>57</v>
      </c>
      <c r="O4031" t="str">
        <f>VLOOKUP(B4031, patient!A:C, 3, FALSE)</f>
        <v>Male</v>
      </c>
      <c r="P4031" t="str">
        <f>VLOOKUP(B4031, patient!A:F, 6, FALSE)</f>
        <v>Black</v>
      </c>
      <c r="Q4031" t="s">
        <v>486</v>
      </c>
      <c r="R4031">
        <v>332</v>
      </c>
      <c r="S4031">
        <v>44</v>
      </c>
      <c r="T4031" s="1">
        <v>45713</v>
      </c>
      <c r="U4031" s="1" t="str">
        <f t="shared" si="186"/>
        <v>Yes</v>
      </c>
      <c r="V4031">
        <v>8</v>
      </c>
      <c r="W4031" t="s">
        <v>487</v>
      </c>
      <c r="X4031" t="s">
        <v>495</v>
      </c>
      <c r="Y4031" t="str">
        <f t="shared" si="187"/>
        <v>Emergency</v>
      </c>
      <c r="Z4031" t="s">
        <v>489</v>
      </c>
      <c r="AC4031" t="s">
        <v>490</v>
      </c>
      <c r="AD4031">
        <v>263.2</v>
      </c>
      <c r="AE4031">
        <v>0</v>
      </c>
      <c r="AF4031" t="str">
        <f t="shared" si="188"/>
        <v>Feb</v>
      </c>
    </row>
    <row r="4032" spans="1:32" x14ac:dyDescent="0.25">
      <c r="A4032" s="1">
        <v>45695</v>
      </c>
      <c r="B4032">
        <v>3672</v>
      </c>
      <c r="C4032">
        <v>2</v>
      </c>
      <c r="D4032">
        <v>2</v>
      </c>
      <c r="E4032">
        <v>2</v>
      </c>
      <c r="F4032">
        <v>1</v>
      </c>
      <c r="G4032">
        <v>2</v>
      </c>
      <c r="H4032">
        <f>VLOOKUP(B4032, patient!A:E, 5, FALSE)</f>
        <v>10</v>
      </c>
      <c r="I4032" t="str">
        <f>VLOOKUP(H4032, city!A:B, 2, FALSE)</f>
        <v>Edinburgh</v>
      </c>
      <c r="J4032" t="str">
        <f>VLOOKUP(E4032, diagnosis!A:B, 2, FALSE)</f>
        <v>Asthma</v>
      </c>
      <c r="K4032" t="str">
        <f>VLOOKUP(D4032, department!A:B, 2, FALSE)</f>
        <v>General Surgery</v>
      </c>
      <c r="L4032" t="str">
        <f>VLOOKUP(C4032, provider!A:B, 2, FALSE)</f>
        <v>Dr. Johnson Grek</v>
      </c>
      <c r="M4032" t="str">
        <f>VLOOKUP(G4032, insurance!A:B, 2, FALSE)</f>
        <v>AXA</v>
      </c>
      <c r="N4032">
        <f>VLOOKUP(B4032, patient!A:D, 4, FALSE)</f>
        <v>75</v>
      </c>
      <c r="O4032" t="str">
        <f>VLOOKUP(B4032, patient!A:C, 3, FALSE)</f>
        <v>Male</v>
      </c>
      <c r="P4032" t="str">
        <f>VLOOKUP(B4032, patient!A:F, 6, FALSE)</f>
        <v>Hispanic</v>
      </c>
      <c r="Q4032" t="s">
        <v>491</v>
      </c>
      <c r="R4032">
        <v>738</v>
      </c>
      <c r="S4032">
        <v>142</v>
      </c>
      <c r="T4032" s="1">
        <v>45709</v>
      </c>
      <c r="U4032" s="1" t="str">
        <f t="shared" si="186"/>
        <v>Yes</v>
      </c>
      <c r="V4032">
        <v>5</v>
      </c>
      <c r="W4032" t="s">
        <v>494</v>
      </c>
      <c r="X4032" t="s">
        <v>495</v>
      </c>
      <c r="Y4032" t="str">
        <f t="shared" si="187"/>
        <v>Emergency</v>
      </c>
      <c r="Z4032" t="s">
        <v>497</v>
      </c>
      <c r="AC4032" t="s">
        <v>490</v>
      </c>
      <c r="AD4032">
        <v>616</v>
      </c>
      <c r="AE4032">
        <v>0</v>
      </c>
      <c r="AF4032" t="str">
        <f t="shared" si="188"/>
        <v>Feb</v>
      </c>
    </row>
    <row r="4033" spans="1:32" x14ac:dyDescent="0.25">
      <c r="A4033" s="1">
        <v>45695</v>
      </c>
      <c r="B4033">
        <v>807</v>
      </c>
      <c r="C4033">
        <v>3</v>
      </c>
      <c r="D4033">
        <v>1</v>
      </c>
      <c r="E4033">
        <v>2</v>
      </c>
      <c r="F4033">
        <v>5</v>
      </c>
      <c r="G4033">
        <v>2</v>
      </c>
      <c r="H4033">
        <f>VLOOKUP(B4033, patient!A:E, 5, FALSE)</f>
        <v>4</v>
      </c>
      <c r="I4033" t="str">
        <f>VLOOKUP(H4033, city!A:B, 2, FALSE)</f>
        <v>Birmingham</v>
      </c>
      <c r="J4033" t="str">
        <f>VLOOKUP(E4033, diagnosis!A:B, 2, FALSE)</f>
        <v>Asthma</v>
      </c>
      <c r="K4033" t="str">
        <f>VLOOKUP(D4033, department!A:B, 2, FALSE)</f>
        <v>Cardiology</v>
      </c>
      <c r="L4033" t="str">
        <f>VLOOKUP(C4033, provider!A:B, 2, FALSE)</f>
        <v>Dr. Emma Jones</v>
      </c>
      <c r="M4033" t="str">
        <f>VLOOKUP(G4033, insurance!A:B, 2, FALSE)</f>
        <v>AXA</v>
      </c>
      <c r="N4033">
        <f>VLOOKUP(B4033, patient!A:D, 4, FALSE)</f>
        <v>45</v>
      </c>
      <c r="O4033" t="str">
        <f>VLOOKUP(B4033, patient!A:C, 3, FALSE)</f>
        <v>Male</v>
      </c>
      <c r="P4033" t="str">
        <f>VLOOKUP(B4033, patient!A:F, 6, FALSE)</f>
        <v>Black</v>
      </c>
      <c r="Q4033" t="s">
        <v>491</v>
      </c>
      <c r="R4033">
        <v>726</v>
      </c>
      <c r="S4033">
        <v>185</v>
      </c>
      <c r="U4033" s="1" t="str">
        <f t="shared" si="186"/>
        <v>No</v>
      </c>
      <c r="V4033">
        <v>1</v>
      </c>
      <c r="W4033" t="s">
        <v>494</v>
      </c>
      <c r="X4033" t="s">
        <v>495</v>
      </c>
      <c r="Y4033" t="str">
        <f t="shared" si="187"/>
        <v>Emergency</v>
      </c>
      <c r="Z4033" t="s">
        <v>497</v>
      </c>
      <c r="AA4033" s="1">
        <v>45696</v>
      </c>
      <c r="AB4033" s="1">
        <v>45695</v>
      </c>
      <c r="AC4033" t="s">
        <v>493</v>
      </c>
      <c r="AE4033">
        <v>30</v>
      </c>
      <c r="AF4033" t="str">
        <f t="shared" si="188"/>
        <v>Feb</v>
      </c>
    </row>
    <row r="4034" spans="1:32" x14ac:dyDescent="0.25">
      <c r="A4034" s="1">
        <v>45695</v>
      </c>
      <c r="B4034">
        <v>4894</v>
      </c>
      <c r="C4034">
        <v>3</v>
      </c>
      <c r="D4034">
        <v>1</v>
      </c>
      <c r="E4034">
        <v>2</v>
      </c>
      <c r="F4034">
        <v>2</v>
      </c>
      <c r="G4034">
        <v>2</v>
      </c>
      <c r="H4034">
        <f>VLOOKUP(B4034, patient!A:E, 5, FALSE)</f>
        <v>10</v>
      </c>
      <c r="I4034" t="str">
        <f>VLOOKUP(H4034, city!A:B, 2, FALSE)</f>
        <v>Edinburgh</v>
      </c>
      <c r="J4034" t="str">
        <f>VLOOKUP(E4034, diagnosis!A:B, 2, FALSE)</f>
        <v>Asthma</v>
      </c>
      <c r="K4034" t="str">
        <f>VLOOKUP(D4034, department!A:B, 2, FALSE)</f>
        <v>Cardiology</v>
      </c>
      <c r="L4034" t="str">
        <f>VLOOKUP(C4034, provider!A:B, 2, FALSE)</f>
        <v>Dr. Emma Jones</v>
      </c>
      <c r="M4034" t="str">
        <f>VLOOKUP(G4034, insurance!A:B, 2, FALSE)</f>
        <v>AXA</v>
      </c>
      <c r="N4034">
        <f>VLOOKUP(B4034, patient!A:D, 4, FALSE)</f>
        <v>43</v>
      </c>
      <c r="O4034" t="str">
        <f>VLOOKUP(B4034, patient!A:C, 3, FALSE)</f>
        <v>Female</v>
      </c>
      <c r="P4034" t="str">
        <f>VLOOKUP(B4034, patient!A:F, 6, FALSE)</f>
        <v>Hispanic</v>
      </c>
      <c r="Q4034" t="s">
        <v>491</v>
      </c>
      <c r="R4034">
        <v>789</v>
      </c>
      <c r="S4034">
        <v>56</v>
      </c>
      <c r="U4034" s="1" t="str">
        <f t="shared" si="186"/>
        <v>No</v>
      </c>
      <c r="V4034">
        <v>9</v>
      </c>
      <c r="W4034" t="s">
        <v>492</v>
      </c>
      <c r="X4034" t="s">
        <v>488</v>
      </c>
      <c r="Y4034" t="str">
        <f t="shared" si="187"/>
        <v>Scheduled</v>
      </c>
      <c r="Z4034" t="s">
        <v>497</v>
      </c>
      <c r="AA4034" s="1">
        <v>45698</v>
      </c>
      <c r="AB4034" s="1">
        <v>45695</v>
      </c>
      <c r="AC4034" t="s">
        <v>493</v>
      </c>
      <c r="AD4034">
        <v>612.5</v>
      </c>
      <c r="AE4034">
        <v>30</v>
      </c>
      <c r="AF4034" t="str">
        <f t="shared" si="188"/>
        <v>Feb</v>
      </c>
    </row>
    <row r="4035" spans="1:32" x14ac:dyDescent="0.25">
      <c r="A4035" s="1">
        <v>45695</v>
      </c>
      <c r="B4035">
        <v>846</v>
      </c>
      <c r="C4035">
        <v>3</v>
      </c>
      <c r="D4035">
        <v>1</v>
      </c>
      <c r="E4035">
        <v>2</v>
      </c>
      <c r="F4035">
        <v>2</v>
      </c>
      <c r="G4035">
        <v>3</v>
      </c>
      <c r="H4035">
        <f>VLOOKUP(B4035, patient!A:E, 5, FALSE)</f>
        <v>4</v>
      </c>
      <c r="I4035" t="str">
        <f>VLOOKUP(H4035, city!A:B, 2, FALSE)</f>
        <v>Birmingham</v>
      </c>
      <c r="J4035" t="str">
        <f>VLOOKUP(E4035, diagnosis!A:B, 2, FALSE)</f>
        <v>Asthma</v>
      </c>
      <c r="K4035" t="str">
        <f>VLOOKUP(D4035, department!A:B, 2, FALSE)</f>
        <v>Cardiology</v>
      </c>
      <c r="L4035" t="str">
        <f>VLOOKUP(C4035, provider!A:B, 2, FALSE)</f>
        <v>Dr. Emma Jones</v>
      </c>
      <c r="M4035" t="str">
        <f>VLOOKUP(G4035, insurance!A:B, 2, FALSE)</f>
        <v>Allianz</v>
      </c>
      <c r="N4035">
        <f>VLOOKUP(B4035, patient!A:D, 4, FALSE)</f>
        <v>66</v>
      </c>
      <c r="O4035" t="str">
        <f>VLOOKUP(B4035, patient!A:C, 3, FALSE)</f>
        <v>Male</v>
      </c>
      <c r="P4035" t="str">
        <f>VLOOKUP(B4035, patient!A:F, 6, FALSE)</f>
        <v>White</v>
      </c>
      <c r="Q4035" t="s">
        <v>486</v>
      </c>
      <c r="R4035">
        <v>417</v>
      </c>
      <c r="S4035">
        <v>46</v>
      </c>
      <c r="T4035" s="1">
        <v>45715</v>
      </c>
      <c r="U4035" s="1" t="str">
        <f t="shared" ref="U4035:U4098" si="189">IF(T4035&lt;&gt;"", "Yes", "No")</f>
        <v>Yes</v>
      </c>
      <c r="V4035">
        <v>1</v>
      </c>
      <c r="W4035" t="s">
        <v>487</v>
      </c>
      <c r="X4035" t="s">
        <v>495</v>
      </c>
      <c r="Y4035" t="str">
        <f t="shared" ref="Y4035:Y4098" si="190">IF(TRIM(X4035)="yes", "Emergency", "Scheduled")</f>
        <v>Emergency</v>
      </c>
      <c r="Z4035" t="s">
        <v>497</v>
      </c>
      <c r="AC4035" t="s">
        <v>490</v>
      </c>
      <c r="AD4035">
        <v>324.10000000000002</v>
      </c>
      <c r="AE4035">
        <v>0</v>
      </c>
      <c r="AF4035" t="str">
        <f t="shared" ref="AF4035:AF4098" si="191">TEXT(A4035, "mmm")</f>
        <v>Feb</v>
      </c>
    </row>
    <row r="4036" spans="1:32" x14ac:dyDescent="0.25">
      <c r="A4036" s="1">
        <v>45695</v>
      </c>
      <c r="B4036">
        <v>4604</v>
      </c>
      <c r="C4036">
        <v>5</v>
      </c>
      <c r="D4036">
        <v>2</v>
      </c>
      <c r="E4036">
        <v>2</v>
      </c>
      <c r="F4036">
        <v>2</v>
      </c>
      <c r="G4036">
        <v>3</v>
      </c>
      <c r="H4036">
        <f>VLOOKUP(B4036, patient!A:E, 5, FALSE)</f>
        <v>10</v>
      </c>
      <c r="I4036" t="str">
        <f>VLOOKUP(H4036, city!A:B, 2, FALSE)</f>
        <v>Edinburgh</v>
      </c>
      <c r="J4036" t="str">
        <f>VLOOKUP(E4036, diagnosis!A:B, 2, FALSE)</f>
        <v>Asthma</v>
      </c>
      <c r="K4036" t="str">
        <f>VLOOKUP(D4036, department!A:B, 2, FALSE)</f>
        <v>General Surgery</v>
      </c>
      <c r="L4036" t="str">
        <f>VLOOKUP(C4036, provider!A:B, 2, FALSE)</f>
        <v>Dr. Sade Kikiola</v>
      </c>
      <c r="M4036" t="str">
        <f>VLOOKUP(G4036, insurance!A:B, 2, FALSE)</f>
        <v>Allianz</v>
      </c>
      <c r="N4036">
        <f>VLOOKUP(B4036, patient!A:D, 4, FALSE)</f>
        <v>19</v>
      </c>
      <c r="O4036" t="str">
        <f>VLOOKUP(B4036, patient!A:C, 3, FALSE)</f>
        <v>Male</v>
      </c>
      <c r="P4036" t="str">
        <f>VLOOKUP(B4036, patient!A:F, 6, FALSE)</f>
        <v>Asian</v>
      </c>
      <c r="Q4036" t="s">
        <v>492</v>
      </c>
      <c r="R4036">
        <v>156</v>
      </c>
      <c r="S4036">
        <v>103</v>
      </c>
      <c r="U4036" s="1" t="str">
        <f t="shared" si="189"/>
        <v>No</v>
      </c>
      <c r="V4036">
        <v>2</v>
      </c>
      <c r="W4036" t="s">
        <v>494</v>
      </c>
      <c r="X4036" t="s">
        <v>488</v>
      </c>
      <c r="Y4036" t="str">
        <f t="shared" si="190"/>
        <v>Scheduled</v>
      </c>
      <c r="Z4036" t="s">
        <v>489</v>
      </c>
      <c r="AA4036" s="1">
        <v>45704</v>
      </c>
      <c r="AB4036" s="1">
        <v>45695</v>
      </c>
      <c r="AC4036" t="s">
        <v>496</v>
      </c>
      <c r="AD4036">
        <v>216.3</v>
      </c>
      <c r="AE4036">
        <v>50</v>
      </c>
      <c r="AF4036" t="str">
        <f t="shared" si="191"/>
        <v>Feb</v>
      </c>
    </row>
    <row r="4037" spans="1:32" x14ac:dyDescent="0.25">
      <c r="A4037" s="1">
        <v>45695</v>
      </c>
      <c r="B4037">
        <v>2930</v>
      </c>
      <c r="C4037">
        <v>4</v>
      </c>
      <c r="D4037">
        <v>4</v>
      </c>
      <c r="E4037">
        <v>2</v>
      </c>
      <c r="F4037">
        <v>3</v>
      </c>
      <c r="G4037">
        <v>3</v>
      </c>
      <c r="H4037">
        <f>VLOOKUP(B4037, patient!A:E, 5, FALSE)</f>
        <v>4</v>
      </c>
      <c r="I4037" t="str">
        <f>VLOOKUP(H4037, city!A:B, 2, FALSE)</f>
        <v>Birmingham</v>
      </c>
      <c r="J4037" t="str">
        <f>VLOOKUP(E4037, diagnosis!A:B, 2, FALSE)</f>
        <v>Asthma</v>
      </c>
      <c r="K4037" t="str">
        <f>VLOOKUP(D4037, department!A:B, 2, FALSE)</f>
        <v>Orthopedics</v>
      </c>
      <c r="L4037" t="str">
        <f>VLOOKUP(C4037, provider!A:B, 2, FALSE)</f>
        <v>Dr. Ravi Patel</v>
      </c>
      <c r="M4037" t="str">
        <f>VLOOKUP(G4037, insurance!A:B, 2, FALSE)</f>
        <v>Allianz</v>
      </c>
      <c r="N4037">
        <f>VLOOKUP(B4037, patient!A:D, 4, FALSE)</f>
        <v>42</v>
      </c>
      <c r="O4037" t="str">
        <f>VLOOKUP(B4037, patient!A:C, 3, FALSE)</f>
        <v>Female</v>
      </c>
      <c r="P4037" t="str">
        <f>VLOOKUP(B4037, patient!A:F, 6, FALSE)</f>
        <v>Black</v>
      </c>
      <c r="Q4037" t="s">
        <v>492</v>
      </c>
      <c r="R4037">
        <v>723</v>
      </c>
      <c r="S4037">
        <v>197</v>
      </c>
      <c r="T4037" s="1">
        <v>45712</v>
      </c>
      <c r="U4037" s="1" t="str">
        <f t="shared" si="189"/>
        <v>Yes</v>
      </c>
      <c r="V4037">
        <v>7</v>
      </c>
      <c r="W4037" t="s">
        <v>494</v>
      </c>
      <c r="X4037" t="s">
        <v>488</v>
      </c>
      <c r="Y4037" t="str">
        <f t="shared" si="190"/>
        <v>Scheduled</v>
      </c>
      <c r="Z4037" t="s">
        <v>497</v>
      </c>
      <c r="AC4037" t="s">
        <v>490</v>
      </c>
      <c r="AE4037">
        <v>0</v>
      </c>
      <c r="AF4037" t="str">
        <f t="shared" si="191"/>
        <v>Feb</v>
      </c>
    </row>
    <row r="4038" spans="1:32" x14ac:dyDescent="0.25">
      <c r="A4038" s="1">
        <v>45695</v>
      </c>
      <c r="B4038">
        <v>4453</v>
      </c>
      <c r="C4038">
        <v>1</v>
      </c>
      <c r="D4038">
        <v>5</v>
      </c>
      <c r="E4038">
        <v>2</v>
      </c>
      <c r="F4038">
        <v>1</v>
      </c>
      <c r="G4038">
        <v>1</v>
      </c>
      <c r="H4038">
        <f>VLOOKUP(B4038, patient!A:E, 5, FALSE)</f>
        <v>10</v>
      </c>
      <c r="I4038" t="str">
        <f>VLOOKUP(H4038, city!A:B, 2, FALSE)</f>
        <v>Edinburgh</v>
      </c>
      <c r="J4038" t="str">
        <f>VLOOKUP(E4038, diagnosis!A:B, 2, FALSE)</f>
        <v>Asthma</v>
      </c>
      <c r="K4038" t="str">
        <f>VLOOKUP(D4038, department!A:B, 2, FALSE)</f>
        <v>Pediatrics</v>
      </c>
      <c r="L4038" t="str">
        <f>VLOOKUP(C4038, provider!A:B, 2, FALSE)</f>
        <v>Dr. Olu Abisola</v>
      </c>
      <c r="M4038" t="str">
        <f>VLOOKUP(G4038, insurance!A:B, 2, FALSE)</f>
        <v>Aviva</v>
      </c>
      <c r="N4038">
        <f>VLOOKUP(B4038, patient!A:D, 4, FALSE)</f>
        <v>73</v>
      </c>
      <c r="O4038" t="str">
        <f>VLOOKUP(B4038, patient!A:C, 3, FALSE)</f>
        <v>Male</v>
      </c>
      <c r="P4038" t="str">
        <f>VLOOKUP(B4038, patient!A:F, 6, FALSE)</f>
        <v>Black</v>
      </c>
      <c r="Q4038" t="s">
        <v>492</v>
      </c>
      <c r="R4038">
        <v>447</v>
      </c>
      <c r="S4038">
        <v>181</v>
      </c>
      <c r="T4038" s="1">
        <v>45710</v>
      </c>
      <c r="U4038" s="1" t="str">
        <f t="shared" si="189"/>
        <v>Yes</v>
      </c>
      <c r="V4038">
        <v>3</v>
      </c>
      <c r="W4038" t="s">
        <v>487</v>
      </c>
      <c r="X4038" t="s">
        <v>488</v>
      </c>
      <c r="Y4038" t="str">
        <f t="shared" si="190"/>
        <v>Scheduled</v>
      </c>
      <c r="Z4038" t="s">
        <v>497</v>
      </c>
      <c r="AC4038" t="s">
        <v>490</v>
      </c>
      <c r="AD4038">
        <v>439.6</v>
      </c>
      <c r="AE4038">
        <v>0</v>
      </c>
      <c r="AF4038" t="str">
        <f t="shared" si="191"/>
        <v>Feb</v>
      </c>
    </row>
    <row r="4039" spans="1:32" x14ac:dyDescent="0.25">
      <c r="A4039" s="1">
        <v>45695</v>
      </c>
      <c r="B4039">
        <v>620</v>
      </c>
      <c r="C4039">
        <v>1</v>
      </c>
      <c r="D4039">
        <v>1</v>
      </c>
      <c r="E4039">
        <v>2</v>
      </c>
      <c r="F4039">
        <v>3</v>
      </c>
      <c r="G4039">
        <v>1</v>
      </c>
      <c r="H4039">
        <f>VLOOKUP(B4039, patient!A:E, 5, FALSE)</f>
        <v>4</v>
      </c>
      <c r="I4039" t="str">
        <f>VLOOKUP(H4039, city!A:B, 2, FALSE)</f>
        <v>Birmingham</v>
      </c>
      <c r="J4039" t="str">
        <f>VLOOKUP(E4039, diagnosis!A:B, 2, FALSE)</f>
        <v>Asthma</v>
      </c>
      <c r="K4039" t="str">
        <f>VLOOKUP(D4039, department!A:B, 2, FALSE)</f>
        <v>Cardiology</v>
      </c>
      <c r="L4039" t="str">
        <f>VLOOKUP(C4039, provider!A:B, 2, FALSE)</f>
        <v>Dr. Olu Abisola</v>
      </c>
      <c r="M4039" t="str">
        <f>VLOOKUP(G4039, insurance!A:B, 2, FALSE)</f>
        <v>Aviva</v>
      </c>
      <c r="N4039">
        <f>VLOOKUP(B4039, patient!A:D, 4, FALSE)</f>
        <v>79</v>
      </c>
      <c r="O4039" t="str">
        <f>VLOOKUP(B4039, patient!A:C, 3, FALSE)</f>
        <v>Female</v>
      </c>
      <c r="P4039" t="str">
        <f>VLOOKUP(B4039, patient!A:F, 6, FALSE)</f>
        <v>Asian</v>
      </c>
      <c r="Q4039" t="s">
        <v>486</v>
      </c>
      <c r="R4039">
        <v>514</v>
      </c>
      <c r="S4039">
        <v>63</v>
      </c>
      <c r="T4039" s="1">
        <v>45709</v>
      </c>
      <c r="U4039" s="1" t="str">
        <f t="shared" si="189"/>
        <v>Yes</v>
      </c>
      <c r="V4039">
        <v>6</v>
      </c>
      <c r="W4039" t="s">
        <v>487</v>
      </c>
      <c r="X4039" t="s">
        <v>495</v>
      </c>
      <c r="Y4039" t="str">
        <f t="shared" si="190"/>
        <v>Emergency</v>
      </c>
      <c r="Z4039" t="s">
        <v>489</v>
      </c>
      <c r="AC4039" t="s">
        <v>490</v>
      </c>
      <c r="AE4039">
        <v>0</v>
      </c>
      <c r="AF4039" t="str">
        <f t="shared" si="191"/>
        <v>Feb</v>
      </c>
    </row>
    <row r="4040" spans="1:32" x14ac:dyDescent="0.25">
      <c r="A4040" s="1">
        <v>45695</v>
      </c>
      <c r="B4040">
        <v>3</v>
      </c>
      <c r="C4040">
        <v>5</v>
      </c>
      <c r="D4040">
        <v>3</v>
      </c>
      <c r="E4040">
        <v>2</v>
      </c>
      <c r="F4040">
        <v>4</v>
      </c>
      <c r="G4040">
        <v>2</v>
      </c>
      <c r="H4040">
        <f>VLOOKUP(B4040, patient!A:E, 5, FALSE)</f>
        <v>10</v>
      </c>
      <c r="I4040" t="str">
        <f>VLOOKUP(H4040, city!A:B, 2, FALSE)</f>
        <v>Edinburgh</v>
      </c>
      <c r="J4040" t="str">
        <f>VLOOKUP(E4040, diagnosis!A:B, 2, FALSE)</f>
        <v>Asthma</v>
      </c>
      <c r="K4040" t="str">
        <f>VLOOKUP(D4040, department!A:B, 2, FALSE)</f>
        <v>Neurology</v>
      </c>
      <c r="L4040" t="str">
        <f>VLOOKUP(C4040, provider!A:B, 2, FALSE)</f>
        <v>Dr. Sade Kikiola</v>
      </c>
      <c r="M4040" t="str">
        <f>VLOOKUP(G4040, insurance!A:B, 2, FALSE)</f>
        <v>AXA</v>
      </c>
      <c r="N4040">
        <f>VLOOKUP(B4040, patient!A:D, 4, FALSE)</f>
        <v>20</v>
      </c>
      <c r="O4040" t="str">
        <f>VLOOKUP(B4040, patient!A:C, 3, FALSE)</f>
        <v>Female</v>
      </c>
      <c r="P4040" t="str">
        <f>VLOOKUP(B4040, patient!A:F, 6, FALSE)</f>
        <v>Asian</v>
      </c>
      <c r="Q4040" t="s">
        <v>492</v>
      </c>
      <c r="R4040">
        <v>301</v>
      </c>
      <c r="S4040">
        <v>91</v>
      </c>
      <c r="U4040" s="1" t="str">
        <f t="shared" si="189"/>
        <v>No</v>
      </c>
      <c r="V4040">
        <v>8</v>
      </c>
      <c r="W4040" t="s">
        <v>494</v>
      </c>
      <c r="X4040" t="s">
        <v>488</v>
      </c>
      <c r="Y4040" t="str">
        <f t="shared" si="190"/>
        <v>Scheduled</v>
      </c>
      <c r="Z4040" t="s">
        <v>489</v>
      </c>
      <c r="AA4040" s="1">
        <v>45704</v>
      </c>
      <c r="AB4040" s="1">
        <v>45695</v>
      </c>
      <c r="AC4040" t="s">
        <v>493</v>
      </c>
      <c r="AD4040">
        <v>295.39999999999998</v>
      </c>
      <c r="AE4040">
        <v>30</v>
      </c>
      <c r="AF4040" t="str">
        <f t="shared" si="191"/>
        <v>Feb</v>
      </c>
    </row>
    <row r="4041" spans="1:32" x14ac:dyDescent="0.25">
      <c r="A4041" s="1">
        <v>45695</v>
      </c>
      <c r="B4041">
        <v>1463</v>
      </c>
      <c r="C4041">
        <v>2</v>
      </c>
      <c r="D4041">
        <v>3</v>
      </c>
      <c r="E4041">
        <v>2</v>
      </c>
      <c r="F4041">
        <v>2</v>
      </c>
      <c r="G4041">
        <v>1</v>
      </c>
      <c r="H4041">
        <f>VLOOKUP(B4041, patient!A:E, 5, FALSE)</f>
        <v>4</v>
      </c>
      <c r="I4041" t="str">
        <f>VLOOKUP(H4041, city!A:B, 2, FALSE)</f>
        <v>Birmingham</v>
      </c>
      <c r="J4041" t="str">
        <f>VLOOKUP(E4041, diagnosis!A:B, 2, FALSE)</f>
        <v>Asthma</v>
      </c>
      <c r="K4041" t="str">
        <f>VLOOKUP(D4041, department!A:B, 2, FALSE)</f>
        <v>Neurology</v>
      </c>
      <c r="L4041" t="str">
        <f>VLOOKUP(C4041, provider!A:B, 2, FALSE)</f>
        <v>Dr. Johnson Grek</v>
      </c>
      <c r="M4041" t="str">
        <f>VLOOKUP(G4041, insurance!A:B, 2, FALSE)</f>
        <v>Aviva</v>
      </c>
      <c r="N4041">
        <f>VLOOKUP(B4041, patient!A:D, 4, FALSE)</f>
        <v>25</v>
      </c>
      <c r="O4041" t="str">
        <f>VLOOKUP(B4041, patient!A:C, 3, FALSE)</f>
        <v>Male</v>
      </c>
      <c r="P4041" t="str">
        <f>VLOOKUP(B4041, patient!A:F, 6, FALSE)</f>
        <v>Other</v>
      </c>
      <c r="Q4041" t="s">
        <v>486</v>
      </c>
      <c r="R4041">
        <v>554</v>
      </c>
      <c r="S4041">
        <v>151</v>
      </c>
      <c r="T4041" s="1">
        <v>45715</v>
      </c>
      <c r="U4041" s="1" t="str">
        <f t="shared" si="189"/>
        <v>Yes</v>
      </c>
      <c r="V4041">
        <v>5</v>
      </c>
      <c r="W4041" t="s">
        <v>492</v>
      </c>
      <c r="X4041" t="s">
        <v>488</v>
      </c>
      <c r="Y4041" t="str">
        <f t="shared" si="190"/>
        <v>Scheduled</v>
      </c>
      <c r="Z4041" t="s">
        <v>489</v>
      </c>
      <c r="AC4041" t="s">
        <v>490</v>
      </c>
      <c r="AD4041">
        <v>493.5</v>
      </c>
      <c r="AE4041">
        <v>0</v>
      </c>
      <c r="AF4041" t="str">
        <f t="shared" si="191"/>
        <v>Feb</v>
      </c>
    </row>
    <row r="4042" spans="1:32" x14ac:dyDescent="0.25">
      <c r="A4042" s="1">
        <v>45696</v>
      </c>
      <c r="B4042">
        <v>1299</v>
      </c>
      <c r="C4042">
        <v>4</v>
      </c>
      <c r="D4042">
        <v>2</v>
      </c>
      <c r="E4042">
        <v>2</v>
      </c>
      <c r="F4042">
        <v>1</v>
      </c>
      <c r="G4042">
        <v>2</v>
      </c>
      <c r="H4042">
        <f>VLOOKUP(B4042, patient!A:E, 5, FALSE)</f>
        <v>10</v>
      </c>
      <c r="I4042" t="str">
        <f>VLOOKUP(H4042, city!A:B, 2, FALSE)</f>
        <v>Edinburgh</v>
      </c>
      <c r="J4042" t="str">
        <f>VLOOKUP(E4042, diagnosis!A:B, 2, FALSE)</f>
        <v>Asthma</v>
      </c>
      <c r="K4042" t="str">
        <f>VLOOKUP(D4042, department!A:B, 2, FALSE)</f>
        <v>General Surgery</v>
      </c>
      <c r="L4042" t="str">
        <f>VLOOKUP(C4042, provider!A:B, 2, FALSE)</f>
        <v>Dr. Ravi Patel</v>
      </c>
      <c r="M4042" t="str">
        <f>VLOOKUP(G4042, insurance!A:B, 2, FALSE)</f>
        <v>AXA</v>
      </c>
      <c r="N4042">
        <f>VLOOKUP(B4042, patient!A:D, 4, FALSE)</f>
        <v>61</v>
      </c>
      <c r="O4042" t="str">
        <f>VLOOKUP(B4042, patient!A:C, 3, FALSE)</f>
        <v>Female</v>
      </c>
      <c r="P4042" t="str">
        <f>VLOOKUP(B4042, patient!A:F, 6, FALSE)</f>
        <v>Hispanic</v>
      </c>
      <c r="Q4042" t="s">
        <v>491</v>
      </c>
      <c r="R4042">
        <v>140</v>
      </c>
      <c r="S4042">
        <v>199</v>
      </c>
      <c r="T4042" s="1">
        <v>45717</v>
      </c>
      <c r="U4042" s="1" t="str">
        <f t="shared" si="189"/>
        <v>Yes</v>
      </c>
      <c r="V4042">
        <v>1</v>
      </c>
      <c r="W4042" t="s">
        <v>492</v>
      </c>
      <c r="X4042" t="s">
        <v>488</v>
      </c>
      <c r="Y4042" t="str">
        <f t="shared" si="190"/>
        <v>Scheduled</v>
      </c>
      <c r="Z4042" t="s">
        <v>489</v>
      </c>
      <c r="AC4042" t="s">
        <v>490</v>
      </c>
      <c r="AD4042">
        <v>237.3</v>
      </c>
      <c r="AE4042">
        <v>0</v>
      </c>
      <c r="AF4042" t="str">
        <f t="shared" si="191"/>
        <v>Feb</v>
      </c>
    </row>
    <row r="4043" spans="1:32" x14ac:dyDescent="0.25">
      <c r="A4043" s="1">
        <v>45696</v>
      </c>
      <c r="B4043">
        <v>3873</v>
      </c>
      <c r="C4043">
        <v>4</v>
      </c>
      <c r="D4043">
        <v>4</v>
      </c>
      <c r="E4043">
        <v>2</v>
      </c>
      <c r="F4043">
        <v>2</v>
      </c>
      <c r="G4043">
        <v>2</v>
      </c>
      <c r="H4043">
        <f>VLOOKUP(B4043, patient!A:E, 5, FALSE)</f>
        <v>4</v>
      </c>
      <c r="I4043" t="str">
        <f>VLOOKUP(H4043, city!A:B, 2, FALSE)</f>
        <v>Birmingham</v>
      </c>
      <c r="J4043" t="str">
        <f>VLOOKUP(E4043, diagnosis!A:B, 2, FALSE)</f>
        <v>Asthma</v>
      </c>
      <c r="K4043" t="str">
        <f>VLOOKUP(D4043, department!A:B, 2, FALSE)</f>
        <v>Orthopedics</v>
      </c>
      <c r="L4043" t="str">
        <f>VLOOKUP(C4043, provider!A:B, 2, FALSE)</f>
        <v>Dr. Ravi Patel</v>
      </c>
      <c r="M4043" t="str">
        <f>VLOOKUP(G4043, insurance!A:B, 2, FALSE)</f>
        <v>AXA</v>
      </c>
      <c r="N4043">
        <f>VLOOKUP(B4043, patient!A:D, 4, FALSE)</f>
        <v>50</v>
      </c>
      <c r="O4043" t="str">
        <f>VLOOKUP(B4043, patient!A:C, 3, FALSE)</f>
        <v>Male</v>
      </c>
      <c r="P4043" t="str">
        <f>VLOOKUP(B4043, patient!A:F, 6, FALSE)</f>
        <v>Other</v>
      </c>
      <c r="Q4043" t="s">
        <v>491</v>
      </c>
      <c r="R4043">
        <v>880</v>
      </c>
      <c r="S4043">
        <v>74</v>
      </c>
      <c r="U4043" s="1" t="str">
        <f t="shared" si="189"/>
        <v>No</v>
      </c>
      <c r="V4043">
        <v>10</v>
      </c>
      <c r="W4043" t="s">
        <v>487</v>
      </c>
      <c r="X4043" t="s">
        <v>495</v>
      </c>
      <c r="Y4043" t="str">
        <f t="shared" si="190"/>
        <v>Emergency</v>
      </c>
      <c r="Z4043" t="s">
        <v>497</v>
      </c>
      <c r="AA4043" s="1">
        <v>45701</v>
      </c>
      <c r="AB4043" s="1">
        <v>45696</v>
      </c>
      <c r="AC4043" t="s">
        <v>496</v>
      </c>
      <c r="AD4043">
        <v>702.8</v>
      </c>
      <c r="AE4043">
        <v>50</v>
      </c>
      <c r="AF4043" t="str">
        <f t="shared" si="191"/>
        <v>Feb</v>
      </c>
    </row>
    <row r="4044" spans="1:32" x14ac:dyDescent="0.25">
      <c r="A4044" s="1">
        <v>45696</v>
      </c>
      <c r="B4044">
        <v>2954</v>
      </c>
      <c r="C4044">
        <v>4</v>
      </c>
      <c r="D4044">
        <v>1</v>
      </c>
      <c r="E4044">
        <v>2</v>
      </c>
      <c r="F4044">
        <v>1</v>
      </c>
      <c r="G4044">
        <v>3</v>
      </c>
      <c r="H4044">
        <f>VLOOKUP(B4044, patient!A:E, 5, FALSE)</f>
        <v>10</v>
      </c>
      <c r="I4044" t="str">
        <f>VLOOKUP(H4044, city!A:B, 2, FALSE)</f>
        <v>Edinburgh</v>
      </c>
      <c r="J4044" t="str">
        <f>VLOOKUP(E4044, diagnosis!A:B, 2, FALSE)</f>
        <v>Asthma</v>
      </c>
      <c r="K4044" t="str">
        <f>VLOOKUP(D4044, department!A:B, 2, FALSE)</f>
        <v>Cardiology</v>
      </c>
      <c r="L4044" t="str">
        <f>VLOOKUP(C4044, provider!A:B, 2, FALSE)</f>
        <v>Dr. Ravi Patel</v>
      </c>
      <c r="M4044" t="str">
        <f>VLOOKUP(G4044, insurance!A:B, 2, FALSE)</f>
        <v>Allianz</v>
      </c>
      <c r="N4044">
        <f>VLOOKUP(B4044, patient!A:D, 4, FALSE)</f>
        <v>59</v>
      </c>
      <c r="O4044" t="str">
        <f>VLOOKUP(B4044, patient!A:C, 3, FALSE)</f>
        <v>Female</v>
      </c>
      <c r="P4044" t="str">
        <f>VLOOKUP(B4044, patient!A:F, 6, FALSE)</f>
        <v>Black</v>
      </c>
      <c r="Q4044" t="s">
        <v>486</v>
      </c>
      <c r="R4044">
        <v>226</v>
      </c>
      <c r="S4044">
        <v>92</v>
      </c>
      <c r="T4044" s="1">
        <v>45703</v>
      </c>
      <c r="U4044" s="1" t="str">
        <f t="shared" si="189"/>
        <v>Yes</v>
      </c>
      <c r="V4044">
        <v>3</v>
      </c>
      <c r="W4044" t="s">
        <v>487</v>
      </c>
      <c r="X4044" t="s">
        <v>488</v>
      </c>
      <c r="Y4044" t="str">
        <f t="shared" si="190"/>
        <v>Scheduled</v>
      </c>
      <c r="Z4044" t="s">
        <v>489</v>
      </c>
      <c r="AC4044" t="s">
        <v>490</v>
      </c>
      <c r="AD4044">
        <v>222.6</v>
      </c>
      <c r="AE4044">
        <v>0</v>
      </c>
      <c r="AF4044" t="str">
        <f t="shared" si="191"/>
        <v>Feb</v>
      </c>
    </row>
    <row r="4045" spans="1:32" x14ac:dyDescent="0.25">
      <c r="A4045" s="1">
        <v>45696</v>
      </c>
      <c r="B4045">
        <v>3921</v>
      </c>
      <c r="C4045">
        <v>4</v>
      </c>
      <c r="D4045">
        <v>2</v>
      </c>
      <c r="E4045">
        <v>2</v>
      </c>
      <c r="F4045">
        <v>3</v>
      </c>
      <c r="G4045">
        <v>3</v>
      </c>
      <c r="H4045">
        <f>VLOOKUP(B4045, patient!A:E, 5, FALSE)</f>
        <v>4</v>
      </c>
      <c r="I4045" t="str">
        <f>VLOOKUP(H4045, city!A:B, 2, FALSE)</f>
        <v>Birmingham</v>
      </c>
      <c r="J4045" t="str">
        <f>VLOOKUP(E4045, diagnosis!A:B, 2, FALSE)</f>
        <v>Asthma</v>
      </c>
      <c r="K4045" t="str">
        <f>VLOOKUP(D4045, department!A:B, 2, FALSE)</f>
        <v>General Surgery</v>
      </c>
      <c r="L4045" t="str">
        <f>VLOOKUP(C4045, provider!A:B, 2, FALSE)</f>
        <v>Dr. Ravi Patel</v>
      </c>
      <c r="M4045" t="str">
        <f>VLOOKUP(G4045, insurance!A:B, 2, FALSE)</f>
        <v>Allianz</v>
      </c>
      <c r="N4045">
        <f>VLOOKUP(B4045, patient!A:D, 4, FALSE)</f>
        <v>69</v>
      </c>
      <c r="O4045" t="str">
        <f>VLOOKUP(B4045, patient!A:C, 3, FALSE)</f>
        <v>Female</v>
      </c>
      <c r="P4045" t="str">
        <f>VLOOKUP(B4045, patient!A:F, 6, FALSE)</f>
        <v>Black</v>
      </c>
      <c r="Q4045" t="s">
        <v>491</v>
      </c>
      <c r="R4045">
        <v>294</v>
      </c>
      <c r="S4045">
        <v>31</v>
      </c>
      <c r="T4045" s="1">
        <v>45714</v>
      </c>
      <c r="U4045" s="1" t="str">
        <f t="shared" si="189"/>
        <v>Yes</v>
      </c>
      <c r="V4045">
        <v>2</v>
      </c>
      <c r="W4045" t="s">
        <v>492</v>
      </c>
      <c r="X4045" t="s">
        <v>495</v>
      </c>
      <c r="Y4045" t="str">
        <f t="shared" si="190"/>
        <v>Emergency</v>
      </c>
      <c r="Z4045" t="s">
        <v>489</v>
      </c>
      <c r="AC4045" t="s">
        <v>490</v>
      </c>
      <c r="AD4045">
        <v>227.5</v>
      </c>
      <c r="AE4045">
        <v>0</v>
      </c>
      <c r="AF4045" t="str">
        <f t="shared" si="191"/>
        <v>Feb</v>
      </c>
    </row>
    <row r="4046" spans="1:32" x14ac:dyDescent="0.25">
      <c r="A4046" s="1">
        <v>45696</v>
      </c>
      <c r="B4046">
        <v>195</v>
      </c>
      <c r="C4046">
        <v>5</v>
      </c>
      <c r="D4046">
        <v>5</v>
      </c>
      <c r="E4046">
        <v>2</v>
      </c>
      <c r="F4046">
        <v>3</v>
      </c>
      <c r="G4046">
        <v>1</v>
      </c>
      <c r="H4046">
        <f>VLOOKUP(B4046, patient!A:E, 5, FALSE)</f>
        <v>4</v>
      </c>
      <c r="I4046" t="str">
        <f>VLOOKUP(H4046, city!A:B, 2, FALSE)</f>
        <v>Birmingham</v>
      </c>
      <c r="J4046" t="str">
        <f>VLOOKUP(E4046, diagnosis!A:B, 2, FALSE)</f>
        <v>Asthma</v>
      </c>
      <c r="K4046" t="str">
        <f>VLOOKUP(D4046, department!A:B, 2, FALSE)</f>
        <v>Pediatrics</v>
      </c>
      <c r="L4046" t="str">
        <f>VLOOKUP(C4046, provider!A:B, 2, FALSE)</f>
        <v>Dr. Sade Kikiola</v>
      </c>
      <c r="M4046" t="str">
        <f>VLOOKUP(G4046, insurance!A:B, 2, FALSE)</f>
        <v>Aviva</v>
      </c>
      <c r="N4046">
        <f>VLOOKUP(B4046, patient!A:D, 4, FALSE)</f>
        <v>52</v>
      </c>
      <c r="O4046" t="str">
        <f>VLOOKUP(B4046, patient!A:C, 3, FALSE)</f>
        <v>Male</v>
      </c>
      <c r="P4046" t="str">
        <f>VLOOKUP(B4046, patient!A:F, 6, FALSE)</f>
        <v>Asian</v>
      </c>
      <c r="Q4046" t="s">
        <v>486</v>
      </c>
      <c r="R4046">
        <v>364</v>
      </c>
      <c r="S4046">
        <v>161</v>
      </c>
      <c r="T4046" s="1">
        <v>45707</v>
      </c>
      <c r="U4046" s="1" t="str">
        <f t="shared" si="189"/>
        <v>Yes</v>
      </c>
      <c r="V4046">
        <v>6</v>
      </c>
      <c r="W4046" t="s">
        <v>492</v>
      </c>
      <c r="X4046" t="s">
        <v>495</v>
      </c>
      <c r="Y4046" t="str">
        <f t="shared" si="190"/>
        <v>Emergency</v>
      </c>
      <c r="Z4046" t="s">
        <v>489</v>
      </c>
      <c r="AC4046" t="s">
        <v>490</v>
      </c>
      <c r="AD4046">
        <v>367.5</v>
      </c>
      <c r="AE4046">
        <v>0</v>
      </c>
      <c r="AF4046" t="str">
        <f t="shared" si="191"/>
        <v>Feb</v>
      </c>
    </row>
    <row r="4047" spans="1:32" x14ac:dyDescent="0.25">
      <c r="A4047" s="1">
        <v>45696</v>
      </c>
      <c r="B4047">
        <v>261</v>
      </c>
      <c r="C4047">
        <v>1</v>
      </c>
      <c r="D4047">
        <v>4</v>
      </c>
      <c r="E4047">
        <v>2</v>
      </c>
      <c r="F4047">
        <v>2</v>
      </c>
      <c r="G4047">
        <v>3</v>
      </c>
      <c r="H4047">
        <f>VLOOKUP(B4047, patient!A:E, 5, FALSE)</f>
        <v>10</v>
      </c>
      <c r="I4047" t="str">
        <f>VLOOKUP(H4047, city!A:B, 2, FALSE)</f>
        <v>Edinburgh</v>
      </c>
      <c r="J4047" t="str">
        <f>VLOOKUP(E4047, diagnosis!A:B, 2, FALSE)</f>
        <v>Asthma</v>
      </c>
      <c r="K4047" t="str">
        <f>VLOOKUP(D4047, department!A:B, 2, FALSE)</f>
        <v>Orthopedics</v>
      </c>
      <c r="L4047" t="str">
        <f>VLOOKUP(C4047, provider!A:B, 2, FALSE)</f>
        <v>Dr. Olu Abisola</v>
      </c>
      <c r="M4047" t="str">
        <f>VLOOKUP(G4047, insurance!A:B, 2, FALSE)</f>
        <v>Allianz</v>
      </c>
      <c r="N4047">
        <f>VLOOKUP(B4047, patient!A:D, 4, FALSE)</f>
        <v>23</v>
      </c>
      <c r="O4047" t="str">
        <f>VLOOKUP(B4047, patient!A:C, 3, FALSE)</f>
        <v>Female</v>
      </c>
      <c r="P4047" t="str">
        <f>VLOOKUP(B4047, patient!A:F, 6, FALSE)</f>
        <v>White</v>
      </c>
      <c r="Q4047" t="s">
        <v>492</v>
      </c>
      <c r="R4047">
        <v>355</v>
      </c>
      <c r="S4047">
        <v>182</v>
      </c>
      <c r="U4047" s="1" t="str">
        <f t="shared" si="189"/>
        <v>No</v>
      </c>
      <c r="V4047">
        <v>5</v>
      </c>
      <c r="W4047" t="s">
        <v>492</v>
      </c>
      <c r="X4047" t="s">
        <v>488</v>
      </c>
      <c r="Y4047" t="str">
        <f t="shared" si="190"/>
        <v>Scheduled</v>
      </c>
      <c r="Z4047" t="s">
        <v>489</v>
      </c>
      <c r="AA4047" s="1">
        <v>45702</v>
      </c>
      <c r="AB4047" s="1">
        <v>45696</v>
      </c>
      <c r="AC4047" t="s">
        <v>498</v>
      </c>
      <c r="AD4047">
        <v>382.9</v>
      </c>
      <c r="AE4047">
        <v>10</v>
      </c>
      <c r="AF4047" t="str">
        <f t="shared" si="191"/>
        <v>Feb</v>
      </c>
    </row>
    <row r="4048" spans="1:32" x14ac:dyDescent="0.25">
      <c r="A4048" s="1">
        <v>45696</v>
      </c>
      <c r="B4048">
        <v>4927</v>
      </c>
      <c r="C4048">
        <v>2</v>
      </c>
      <c r="D4048">
        <v>4</v>
      </c>
      <c r="E4048">
        <v>2</v>
      </c>
      <c r="F4048">
        <v>5</v>
      </c>
      <c r="G4048">
        <v>1</v>
      </c>
      <c r="H4048">
        <f>VLOOKUP(B4048, patient!A:E, 5, FALSE)</f>
        <v>4</v>
      </c>
      <c r="I4048" t="str">
        <f>VLOOKUP(H4048, city!A:B, 2, FALSE)</f>
        <v>Birmingham</v>
      </c>
      <c r="J4048" t="str">
        <f>VLOOKUP(E4048, diagnosis!A:B, 2, FALSE)</f>
        <v>Asthma</v>
      </c>
      <c r="K4048" t="str">
        <f>VLOOKUP(D4048, department!A:B, 2, FALSE)</f>
        <v>Orthopedics</v>
      </c>
      <c r="L4048" t="str">
        <f>VLOOKUP(C4048, provider!A:B, 2, FALSE)</f>
        <v>Dr. Johnson Grek</v>
      </c>
      <c r="M4048" t="str">
        <f>VLOOKUP(G4048, insurance!A:B, 2, FALSE)</f>
        <v>Aviva</v>
      </c>
      <c r="N4048">
        <f>VLOOKUP(B4048, patient!A:D, 4, FALSE)</f>
        <v>56</v>
      </c>
      <c r="O4048" t="str">
        <f>VLOOKUP(B4048, patient!A:C, 3, FALSE)</f>
        <v>Male</v>
      </c>
      <c r="P4048" t="str">
        <f>VLOOKUP(B4048, patient!A:F, 6, FALSE)</f>
        <v>Black</v>
      </c>
      <c r="Q4048" t="s">
        <v>491</v>
      </c>
      <c r="R4048">
        <v>646</v>
      </c>
      <c r="S4048">
        <v>25</v>
      </c>
      <c r="T4048" s="1">
        <v>45716</v>
      </c>
      <c r="U4048" s="1" t="str">
        <f t="shared" si="189"/>
        <v>Yes</v>
      </c>
      <c r="V4048">
        <v>7</v>
      </c>
      <c r="W4048" t="s">
        <v>492</v>
      </c>
      <c r="X4048" t="s">
        <v>488</v>
      </c>
      <c r="Y4048" t="str">
        <f t="shared" si="190"/>
        <v>Scheduled</v>
      </c>
      <c r="Z4048" t="s">
        <v>489</v>
      </c>
      <c r="AC4048" t="s">
        <v>490</v>
      </c>
      <c r="AD4048">
        <v>469.7</v>
      </c>
      <c r="AE4048">
        <v>0</v>
      </c>
      <c r="AF4048" t="str">
        <f t="shared" si="191"/>
        <v>Feb</v>
      </c>
    </row>
    <row r="4049" spans="1:32" x14ac:dyDescent="0.25">
      <c r="A4049" s="1">
        <v>45696</v>
      </c>
      <c r="B4049">
        <v>734</v>
      </c>
      <c r="C4049">
        <v>2</v>
      </c>
      <c r="D4049">
        <v>2</v>
      </c>
      <c r="E4049">
        <v>2</v>
      </c>
      <c r="F4049">
        <v>1</v>
      </c>
      <c r="G4049">
        <v>3</v>
      </c>
      <c r="H4049">
        <f>VLOOKUP(B4049, patient!A:E, 5, FALSE)</f>
        <v>10</v>
      </c>
      <c r="I4049" t="str">
        <f>VLOOKUP(H4049, city!A:B, 2, FALSE)</f>
        <v>Edinburgh</v>
      </c>
      <c r="J4049" t="str">
        <f>VLOOKUP(E4049, diagnosis!A:B, 2, FALSE)</f>
        <v>Asthma</v>
      </c>
      <c r="K4049" t="str">
        <f>VLOOKUP(D4049, department!A:B, 2, FALSE)</f>
        <v>General Surgery</v>
      </c>
      <c r="L4049" t="str">
        <f>VLOOKUP(C4049, provider!A:B, 2, FALSE)</f>
        <v>Dr. Johnson Grek</v>
      </c>
      <c r="M4049" t="str">
        <f>VLOOKUP(G4049, insurance!A:B, 2, FALSE)</f>
        <v>Allianz</v>
      </c>
      <c r="N4049">
        <f>VLOOKUP(B4049, patient!A:D, 4, FALSE)</f>
        <v>69</v>
      </c>
      <c r="O4049" t="str">
        <f>VLOOKUP(B4049, patient!A:C, 3, FALSE)</f>
        <v>Female</v>
      </c>
      <c r="P4049" t="str">
        <f>VLOOKUP(B4049, patient!A:F, 6, FALSE)</f>
        <v>Black</v>
      </c>
      <c r="Q4049" t="s">
        <v>491</v>
      </c>
      <c r="R4049">
        <v>339</v>
      </c>
      <c r="S4049">
        <v>66</v>
      </c>
      <c r="U4049" s="1" t="str">
        <f t="shared" si="189"/>
        <v>No</v>
      </c>
      <c r="V4049">
        <v>2</v>
      </c>
      <c r="W4049" t="s">
        <v>492</v>
      </c>
      <c r="X4049" t="s">
        <v>495</v>
      </c>
      <c r="Y4049" t="str">
        <f t="shared" si="190"/>
        <v>Emergency</v>
      </c>
      <c r="Z4049" t="s">
        <v>489</v>
      </c>
      <c r="AA4049" s="1">
        <v>45702</v>
      </c>
      <c r="AB4049" s="1">
        <v>45696</v>
      </c>
      <c r="AC4049" t="s">
        <v>498</v>
      </c>
      <c r="AD4049">
        <v>290.5</v>
      </c>
      <c r="AE4049">
        <v>10</v>
      </c>
      <c r="AF4049" t="str">
        <f t="shared" si="191"/>
        <v>Feb</v>
      </c>
    </row>
    <row r="4050" spans="1:32" x14ac:dyDescent="0.25">
      <c r="A4050" s="1">
        <v>45696</v>
      </c>
      <c r="B4050">
        <v>1376</v>
      </c>
      <c r="C4050">
        <v>2</v>
      </c>
      <c r="D4050">
        <v>3</v>
      </c>
      <c r="E4050">
        <v>2</v>
      </c>
      <c r="F4050">
        <v>4</v>
      </c>
      <c r="G4050">
        <v>3</v>
      </c>
      <c r="H4050">
        <f>VLOOKUP(B4050, patient!A:E, 5, FALSE)</f>
        <v>4</v>
      </c>
      <c r="I4050" t="str">
        <f>VLOOKUP(H4050, city!A:B, 2, FALSE)</f>
        <v>Birmingham</v>
      </c>
      <c r="J4050" t="str">
        <f>VLOOKUP(E4050, diagnosis!A:B, 2, FALSE)</f>
        <v>Asthma</v>
      </c>
      <c r="K4050" t="str">
        <f>VLOOKUP(D4050, department!A:B, 2, FALSE)</f>
        <v>Neurology</v>
      </c>
      <c r="L4050" t="str">
        <f>VLOOKUP(C4050, provider!A:B, 2, FALSE)</f>
        <v>Dr. Johnson Grek</v>
      </c>
      <c r="M4050" t="str">
        <f>VLOOKUP(G4050, insurance!A:B, 2, FALSE)</f>
        <v>Allianz</v>
      </c>
      <c r="N4050">
        <f>VLOOKUP(B4050, patient!A:D, 4, FALSE)</f>
        <v>40</v>
      </c>
      <c r="O4050" t="str">
        <f>VLOOKUP(B4050, patient!A:C, 3, FALSE)</f>
        <v>Female</v>
      </c>
      <c r="P4050" t="str">
        <f>VLOOKUP(B4050, patient!A:F, 6, FALSE)</f>
        <v>Hispanic</v>
      </c>
      <c r="Q4050" t="s">
        <v>492</v>
      </c>
      <c r="R4050">
        <v>219</v>
      </c>
      <c r="S4050">
        <v>170</v>
      </c>
      <c r="U4050" s="1" t="str">
        <f t="shared" si="189"/>
        <v>No</v>
      </c>
      <c r="V4050">
        <v>6</v>
      </c>
      <c r="W4050" t="s">
        <v>487</v>
      </c>
      <c r="X4050" t="s">
        <v>495</v>
      </c>
      <c r="Y4050" t="str">
        <f t="shared" si="190"/>
        <v>Emergency</v>
      </c>
      <c r="Z4050" t="s">
        <v>497</v>
      </c>
      <c r="AA4050" s="1">
        <v>45700</v>
      </c>
      <c r="AB4050" s="1">
        <v>45696</v>
      </c>
      <c r="AC4050" t="s">
        <v>496</v>
      </c>
      <c r="AD4050">
        <v>307.3</v>
      </c>
      <c r="AE4050">
        <v>50</v>
      </c>
      <c r="AF4050" t="str">
        <f t="shared" si="191"/>
        <v>Feb</v>
      </c>
    </row>
    <row r="4051" spans="1:32" x14ac:dyDescent="0.25">
      <c r="A4051" s="1">
        <v>45696</v>
      </c>
      <c r="B4051">
        <v>3182</v>
      </c>
      <c r="C4051">
        <v>5</v>
      </c>
      <c r="D4051">
        <v>4</v>
      </c>
      <c r="E4051">
        <v>2</v>
      </c>
      <c r="F4051">
        <v>5</v>
      </c>
      <c r="G4051">
        <v>1</v>
      </c>
      <c r="H4051">
        <f>VLOOKUP(B4051, patient!A:E, 5, FALSE)</f>
        <v>10</v>
      </c>
      <c r="I4051" t="str">
        <f>VLOOKUP(H4051, city!A:B, 2, FALSE)</f>
        <v>Edinburgh</v>
      </c>
      <c r="J4051" t="str">
        <f>VLOOKUP(E4051, diagnosis!A:B, 2, FALSE)</f>
        <v>Asthma</v>
      </c>
      <c r="K4051" t="str">
        <f>VLOOKUP(D4051, department!A:B, 2, FALSE)</f>
        <v>Orthopedics</v>
      </c>
      <c r="L4051" t="str">
        <f>VLOOKUP(C4051, provider!A:B, 2, FALSE)</f>
        <v>Dr. Sade Kikiola</v>
      </c>
      <c r="M4051" t="str">
        <f>VLOOKUP(G4051, insurance!A:B, 2, FALSE)</f>
        <v>Aviva</v>
      </c>
      <c r="N4051">
        <f>VLOOKUP(B4051, patient!A:D, 4, FALSE)</f>
        <v>42</v>
      </c>
      <c r="O4051" t="str">
        <f>VLOOKUP(B4051, patient!A:C, 3, FALSE)</f>
        <v>Female</v>
      </c>
      <c r="P4051" t="str">
        <f>VLOOKUP(B4051, patient!A:F, 6, FALSE)</f>
        <v>Other</v>
      </c>
      <c r="Q4051" t="s">
        <v>492</v>
      </c>
      <c r="R4051">
        <v>795</v>
      </c>
      <c r="S4051">
        <v>134</v>
      </c>
      <c r="T4051" s="1">
        <v>45724</v>
      </c>
      <c r="U4051" s="1" t="str">
        <f t="shared" si="189"/>
        <v>Yes</v>
      </c>
      <c r="V4051">
        <v>5</v>
      </c>
      <c r="W4051" t="s">
        <v>487</v>
      </c>
      <c r="X4051" t="s">
        <v>495</v>
      </c>
      <c r="Y4051" t="str">
        <f t="shared" si="190"/>
        <v>Emergency</v>
      </c>
      <c r="Z4051" t="s">
        <v>497</v>
      </c>
      <c r="AC4051" t="s">
        <v>490</v>
      </c>
      <c r="AD4051">
        <v>650.29999999999995</v>
      </c>
      <c r="AE4051">
        <v>0</v>
      </c>
      <c r="AF4051" t="str">
        <f t="shared" si="191"/>
        <v>Feb</v>
      </c>
    </row>
    <row r="4052" spans="1:32" x14ac:dyDescent="0.25">
      <c r="A4052" s="1">
        <v>45697</v>
      </c>
      <c r="B4052">
        <v>2876</v>
      </c>
      <c r="C4052">
        <v>5</v>
      </c>
      <c r="D4052">
        <v>3</v>
      </c>
      <c r="E4052">
        <v>2</v>
      </c>
      <c r="F4052">
        <v>3</v>
      </c>
      <c r="G4052">
        <v>2</v>
      </c>
      <c r="H4052">
        <f>VLOOKUP(B4052, patient!A:E, 5, FALSE)</f>
        <v>4</v>
      </c>
      <c r="I4052" t="str">
        <f>VLOOKUP(H4052, city!A:B, 2, FALSE)</f>
        <v>Birmingham</v>
      </c>
      <c r="J4052" t="str">
        <f>VLOOKUP(E4052, diagnosis!A:B, 2, FALSE)</f>
        <v>Asthma</v>
      </c>
      <c r="K4052" t="str">
        <f>VLOOKUP(D4052, department!A:B, 2, FALSE)</f>
        <v>Neurology</v>
      </c>
      <c r="L4052" t="str">
        <f>VLOOKUP(C4052, provider!A:B, 2, FALSE)</f>
        <v>Dr. Sade Kikiola</v>
      </c>
      <c r="M4052" t="str">
        <f>VLOOKUP(G4052, insurance!A:B, 2, FALSE)</f>
        <v>AXA</v>
      </c>
      <c r="N4052">
        <f>VLOOKUP(B4052, patient!A:D, 4, FALSE)</f>
        <v>76</v>
      </c>
      <c r="O4052" t="str">
        <f>VLOOKUP(B4052, patient!A:C, 3, FALSE)</f>
        <v>Male</v>
      </c>
      <c r="P4052" t="str">
        <f>VLOOKUP(B4052, patient!A:F, 6, FALSE)</f>
        <v>Hispanic</v>
      </c>
      <c r="Q4052" t="s">
        <v>486</v>
      </c>
      <c r="R4052">
        <v>238</v>
      </c>
      <c r="S4052">
        <v>87</v>
      </c>
      <c r="T4052" s="1">
        <v>45719</v>
      </c>
      <c r="U4052" s="1" t="str">
        <f t="shared" si="189"/>
        <v>Yes</v>
      </c>
      <c r="V4052">
        <v>6</v>
      </c>
      <c r="W4052" t="s">
        <v>487</v>
      </c>
      <c r="X4052" t="s">
        <v>495</v>
      </c>
      <c r="Y4052" t="str">
        <f t="shared" si="190"/>
        <v>Emergency</v>
      </c>
      <c r="Z4052" t="s">
        <v>497</v>
      </c>
      <c r="AC4052" t="s">
        <v>490</v>
      </c>
      <c r="AD4052">
        <v>227.5</v>
      </c>
      <c r="AE4052">
        <v>0</v>
      </c>
      <c r="AF4052" t="str">
        <f t="shared" si="191"/>
        <v>Feb</v>
      </c>
    </row>
    <row r="4053" spans="1:32" x14ac:dyDescent="0.25">
      <c r="A4053" s="1">
        <v>45697</v>
      </c>
      <c r="B4053">
        <v>474</v>
      </c>
      <c r="C4053">
        <v>3</v>
      </c>
      <c r="D4053">
        <v>4</v>
      </c>
      <c r="E4053">
        <v>2</v>
      </c>
      <c r="F4053">
        <v>1</v>
      </c>
      <c r="G4053">
        <v>1</v>
      </c>
      <c r="H4053">
        <f>VLOOKUP(B4053, patient!A:E, 5, FALSE)</f>
        <v>10</v>
      </c>
      <c r="I4053" t="str">
        <f>VLOOKUP(H4053, city!A:B, 2, FALSE)</f>
        <v>Edinburgh</v>
      </c>
      <c r="J4053" t="str">
        <f>VLOOKUP(E4053, diagnosis!A:B, 2, FALSE)</f>
        <v>Asthma</v>
      </c>
      <c r="K4053" t="str">
        <f>VLOOKUP(D4053, department!A:B, 2, FALSE)</f>
        <v>Orthopedics</v>
      </c>
      <c r="L4053" t="str">
        <f>VLOOKUP(C4053, provider!A:B, 2, FALSE)</f>
        <v>Dr. Emma Jones</v>
      </c>
      <c r="M4053" t="str">
        <f>VLOOKUP(G4053, insurance!A:B, 2, FALSE)</f>
        <v>Aviva</v>
      </c>
      <c r="N4053">
        <f>VLOOKUP(B4053, patient!A:D, 4, FALSE)</f>
        <v>67</v>
      </c>
      <c r="O4053" t="str">
        <f>VLOOKUP(B4053, patient!A:C, 3, FALSE)</f>
        <v>Male</v>
      </c>
      <c r="P4053" t="str">
        <f>VLOOKUP(B4053, patient!A:F, 6, FALSE)</f>
        <v>Black</v>
      </c>
      <c r="Q4053" t="s">
        <v>491</v>
      </c>
      <c r="R4053">
        <v>170</v>
      </c>
      <c r="S4053">
        <v>78</v>
      </c>
      <c r="U4053" s="1" t="str">
        <f t="shared" si="189"/>
        <v>No</v>
      </c>
      <c r="V4053">
        <v>5</v>
      </c>
      <c r="W4053" t="s">
        <v>487</v>
      </c>
      <c r="X4053" t="s">
        <v>488</v>
      </c>
      <c r="Y4053" t="str">
        <f t="shared" si="190"/>
        <v>Scheduled</v>
      </c>
      <c r="Z4053" t="s">
        <v>489</v>
      </c>
      <c r="AA4053" s="1">
        <v>45698</v>
      </c>
      <c r="AB4053" s="1">
        <v>45697</v>
      </c>
      <c r="AC4053" t="s">
        <v>498</v>
      </c>
      <c r="AD4053">
        <v>180.6</v>
      </c>
      <c r="AE4053">
        <v>10</v>
      </c>
      <c r="AF4053" t="str">
        <f t="shared" si="191"/>
        <v>Feb</v>
      </c>
    </row>
    <row r="4054" spans="1:32" x14ac:dyDescent="0.25">
      <c r="A4054" s="1">
        <v>45697</v>
      </c>
      <c r="B4054">
        <v>4811</v>
      </c>
      <c r="C4054">
        <v>5</v>
      </c>
      <c r="D4054">
        <v>4</v>
      </c>
      <c r="E4054">
        <v>2</v>
      </c>
      <c r="F4054">
        <v>5</v>
      </c>
      <c r="G4054">
        <v>3</v>
      </c>
      <c r="H4054">
        <f>VLOOKUP(B4054, patient!A:E, 5, FALSE)</f>
        <v>4</v>
      </c>
      <c r="I4054" t="str">
        <f>VLOOKUP(H4054, city!A:B, 2, FALSE)</f>
        <v>Birmingham</v>
      </c>
      <c r="J4054" t="str">
        <f>VLOOKUP(E4054, diagnosis!A:B, 2, FALSE)</f>
        <v>Asthma</v>
      </c>
      <c r="K4054" t="str">
        <f>VLOOKUP(D4054, department!A:B, 2, FALSE)</f>
        <v>Orthopedics</v>
      </c>
      <c r="L4054" t="str">
        <f>VLOOKUP(C4054, provider!A:B, 2, FALSE)</f>
        <v>Dr. Sade Kikiola</v>
      </c>
      <c r="M4054" t="str">
        <f>VLOOKUP(G4054, insurance!A:B, 2, FALSE)</f>
        <v>Allianz</v>
      </c>
      <c r="N4054">
        <f>VLOOKUP(B4054, patient!A:D, 4, FALSE)</f>
        <v>60</v>
      </c>
      <c r="O4054" t="str">
        <f>VLOOKUP(B4054, patient!A:C, 3, FALSE)</f>
        <v>Female</v>
      </c>
      <c r="P4054" t="str">
        <f>VLOOKUP(B4054, patient!A:F, 6, FALSE)</f>
        <v>Asian</v>
      </c>
      <c r="Q4054" t="s">
        <v>492</v>
      </c>
      <c r="R4054">
        <v>981</v>
      </c>
      <c r="S4054">
        <v>156</v>
      </c>
      <c r="T4054" s="1">
        <v>45722</v>
      </c>
      <c r="U4054" s="1" t="str">
        <f t="shared" si="189"/>
        <v>Yes</v>
      </c>
      <c r="V4054">
        <v>7</v>
      </c>
      <c r="W4054" t="s">
        <v>494</v>
      </c>
      <c r="X4054" t="s">
        <v>488</v>
      </c>
      <c r="Y4054" t="str">
        <f t="shared" si="190"/>
        <v>Scheduled</v>
      </c>
      <c r="Z4054" t="s">
        <v>489</v>
      </c>
      <c r="AC4054" t="s">
        <v>490</v>
      </c>
      <c r="AD4054">
        <v>795.9</v>
      </c>
      <c r="AE4054">
        <v>0</v>
      </c>
      <c r="AF4054" t="str">
        <f t="shared" si="191"/>
        <v>Feb</v>
      </c>
    </row>
    <row r="4055" spans="1:32" x14ac:dyDescent="0.25">
      <c r="A4055" s="1">
        <v>45697</v>
      </c>
      <c r="B4055">
        <v>785</v>
      </c>
      <c r="C4055">
        <v>4</v>
      </c>
      <c r="D4055">
        <v>4</v>
      </c>
      <c r="E4055">
        <v>2</v>
      </c>
      <c r="F4055">
        <v>4</v>
      </c>
      <c r="G4055">
        <v>2</v>
      </c>
      <c r="H4055">
        <f>VLOOKUP(B4055, patient!A:E, 5, FALSE)</f>
        <v>10</v>
      </c>
      <c r="I4055" t="str">
        <f>VLOOKUP(H4055, city!A:B, 2, FALSE)</f>
        <v>Edinburgh</v>
      </c>
      <c r="J4055" t="str">
        <f>VLOOKUP(E4055, diagnosis!A:B, 2, FALSE)</f>
        <v>Asthma</v>
      </c>
      <c r="K4055" t="str">
        <f>VLOOKUP(D4055, department!A:B, 2, FALSE)</f>
        <v>Orthopedics</v>
      </c>
      <c r="L4055" t="str">
        <f>VLOOKUP(C4055, provider!A:B, 2, FALSE)</f>
        <v>Dr. Ravi Patel</v>
      </c>
      <c r="M4055" t="str">
        <f>VLOOKUP(G4055, insurance!A:B, 2, FALSE)</f>
        <v>AXA</v>
      </c>
      <c r="N4055">
        <f>VLOOKUP(B4055, patient!A:D, 4, FALSE)</f>
        <v>36</v>
      </c>
      <c r="O4055" t="str">
        <f>VLOOKUP(B4055, patient!A:C, 3, FALSE)</f>
        <v>Male</v>
      </c>
      <c r="P4055" t="str">
        <f>VLOOKUP(B4055, patient!A:F, 6, FALSE)</f>
        <v>White</v>
      </c>
      <c r="Q4055" t="s">
        <v>491</v>
      </c>
      <c r="R4055">
        <v>766</v>
      </c>
      <c r="S4055">
        <v>138</v>
      </c>
      <c r="T4055" s="1">
        <v>45719</v>
      </c>
      <c r="U4055" s="1" t="str">
        <f t="shared" si="189"/>
        <v>Yes</v>
      </c>
      <c r="V4055">
        <v>5</v>
      </c>
      <c r="W4055" t="s">
        <v>492</v>
      </c>
      <c r="X4055" t="s">
        <v>495</v>
      </c>
      <c r="Y4055" t="str">
        <f t="shared" si="190"/>
        <v>Emergency</v>
      </c>
      <c r="Z4055" t="s">
        <v>497</v>
      </c>
      <c r="AC4055" t="s">
        <v>490</v>
      </c>
      <c r="AD4055">
        <v>632.79999999999995</v>
      </c>
      <c r="AE4055">
        <v>0</v>
      </c>
      <c r="AF4055" t="str">
        <f t="shared" si="191"/>
        <v>Feb</v>
      </c>
    </row>
    <row r="4056" spans="1:32" x14ac:dyDescent="0.25">
      <c r="A4056" s="1">
        <v>45697</v>
      </c>
      <c r="B4056">
        <v>642</v>
      </c>
      <c r="C4056">
        <v>1</v>
      </c>
      <c r="D4056">
        <v>5</v>
      </c>
      <c r="E4056">
        <v>2</v>
      </c>
      <c r="F4056">
        <v>5</v>
      </c>
      <c r="G4056">
        <v>3</v>
      </c>
      <c r="H4056">
        <f>VLOOKUP(B4056, patient!A:E, 5, FALSE)</f>
        <v>4</v>
      </c>
      <c r="I4056" t="str">
        <f>VLOOKUP(H4056, city!A:B, 2, FALSE)</f>
        <v>Birmingham</v>
      </c>
      <c r="J4056" t="str">
        <f>VLOOKUP(E4056, diagnosis!A:B, 2, FALSE)</f>
        <v>Asthma</v>
      </c>
      <c r="K4056" t="str">
        <f>VLOOKUP(D4056, department!A:B, 2, FALSE)</f>
        <v>Pediatrics</v>
      </c>
      <c r="L4056" t="str">
        <f>VLOOKUP(C4056, provider!A:B, 2, FALSE)</f>
        <v>Dr. Olu Abisola</v>
      </c>
      <c r="M4056" t="str">
        <f>VLOOKUP(G4056, insurance!A:B, 2, FALSE)</f>
        <v>Allianz</v>
      </c>
      <c r="N4056">
        <f>VLOOKUP(B4056, patient!A:D, 4, FALSE)</f>
        <v>22</v>
      </c>
      <c r="O4056" t="str">
        <f>VLOOKUP(B4056, patient!A:C, 3, FALSE)</f>
        <v>Female</v>
      </c>
      <c r="P4056" t="str">
        <f>VLOOKUP(B4056, patient!A:F, 6, FALSE)</f>
        <v>Hispanic</v>
      </c>
      <c r="Q4056" t="s">
        <v>491</v>
      </c>
      <c r="R4056">
        <v>434</v>
      </c>
      <c r="S4056">
        <v>67</v>
      </c>
      <c r="U4056" s="1" t="str">
        <f t="shared" si="189"/>
        <v>No</v>
      </c>
      <c r="V4056">
        <v>7</v>
      </c>
      <c r="W4056" t="s">
        <v>492</v>
      </c>
      <c r="X4056" t="s">
        <v>495</v>
      </c>
      <c r="Y4056" t="str">
        <f t="shared" si="190"/>
        <v>Emergency</v>
      </c>
      <c r="Z4056" t="s">
        <v>497</v>
      </c>
      <c r="AA4056" s="1">
        <v>45702</v>
      </c>
      <c r="AB4056" s="1">
        <v>45697</v>
      </c>
      <c r="AC4056" t="s">
        <v>493</v>
      </c>
      <c r="AD4056">
        <v>371.7</v>
      </c>
      <c r="AE4056">
        <v>30</v>
      </c>
      <c r="AF4056" t="str">
        <f t="shared" si="191"/>
        <v>Feb</v>
      </c>
    </row>
    <row r="4057" spans="1:32" x14ac:dyDescent="0.25">
      <c r="A4057" s="1">
        <v>45697</v>
      </c>
      <c r="B4057">
        <v>3234</v>
      </c>
      <c r="C4057">
        <v>2</v>
      </c>
      <c r="D4057">
        <v>3</v>
      </c>
      <c r="E4057">
        <v>2</v>
      </c>
      <c r="F4057">
        <v>4</v>
      </c>
      <c r="G4057">
        <v>3</v>
      </c>
      <c r="H4057">
        <f>VLOOKUP(B4057, patient!A:E, 5, FALSE)</f>
        <v>10</v>
      </c>
      <c r="I4057" t="str">
        <f>VLOOKUP(H4057, city!A:B, 2, FALSE)</f>
        <v>Edinburgh</v>
      </c>
      <c r="J4057" t="str">
        <f>VLOOKUP(E4057, diagnosis!A:B, 2, FALSE)</f>
        <v>Asthma</v>
      </c>
      <c r="K4057" t="str">
        <f>VLOOKUP(D4057, department!A:B, 2, FALSE)</f>
        <v>Neurology</v>
      </c>
      <c r="L4057" t="str">
        <f>VLOOKUP(C4057, provider!A:B, 2, FALSE)</f>
        <v>Dr. Johnson Grek</v>
      </c>
      <c r="M4057" t="str">
        <f>VLOOKUP(G4057, insurance!A:B, 2, FALSE)</f>
        <v>Allianz</v>
      </c>
      <c r="N4057">
        <f>VLOOKUP(B4057, patient!A:D, 4, FALSE)</f>
        <v>68</v>
      </c>
      <c r="O4057" t="str">
        <f>VLOOKUP(B4057, patient!A:C, 3, FALSE)</f>
        <v>Male</v>
      </c>
      <c r="P4057" t="str">
        <f>VLOOKUP(B4057, patient!A:F, 6, FALSE)</f>
        <v>Black</v>
      </c>
      <c r="Q4057" t="s">
        <v>491</v>
      </c>
      <c r="R4057">
        <v>163</v>
      </c>
      <c r="S4057">
        <v>28</v>
      </c>
      <c r="T4057" s="1">
        <v>45710</v>
      </c>
      <c r="U4057" s="1" t="str">
        <f t="shared" si="189"/>
        <v>Yes</v>
      </c>
      <c r="V4057">
        <v>1</v>
      </c>
      <c r="W4057" t="s">
        <v>487</v>
      </c>
      <c r="X4057" t="s">
        <v>495</v>
      </c>
      <c r="Y4057" t="str">
        <f t="shared" si="190"/>
        <v>Emergency</v>
      </c>
      <c r="Z4057" t="s">
        <v>497</v>
      </c>
      <c r="AC4057" t="s">
        <v>490</v>
      </c>
      <c r="AD4057">
        <v>133.69999999999999</v>
      </c>
      <c r="AE4057">
        <v>0</v>
      </c>
      <c r="AF4057" t="str">
        <f t="shared" si="191"/>
        <v>Feb</v>
      </c>
    </row>
    <row r="4058" spans="1:32" x14ac:dyDescent="0.25">
      <c r="A4058" s="1">
        <v>45697</v>
      </c>
      <c r="B4058">
        <v>1593</v>
      </c>
      <c r="C4058">
        <v>5</v>
      </c>
      <c r="D4058">
        <v>5</v>
      </c>
      <c r="E4058">
        <v>2</v>
      </c>
      <c r="F4058">
        <v>3</v>
      </c>
      <c r="G4058">
        <v>3</v>
      </c>
      <c r="H4058">
        <f>VLOOKUP(B4058, patient!A:E, 5, FALSE)</f>
        <v>4</v>
      </c>
      <c r="I4058" t="str">
        <f>VLOOKUP(H4058, city!A:B, 2, FALSE)</f>
        <v>Birmingham</v>
      </c>
      <c r="J4058" t="str">
        <f>VLOOKUP(E4058, diagnosis!A:B, 2, FALSE)</f>
        <v>Asthma</v>
      </c>
      <c r="K4058" t="str">
        <f>VLOOKUP(D4058, department!A:B, 2, FALSE)</f>
        <v>Pediatrics</v>
      </c>
      <c r="L4058" t="str">
        <f>VLOOKUP(C4058, provider!A:B, 2, FALSE)</f>
        <v>Dr. Sade Kikiola</v>
      </c>
      <c r="M4058" t="str">
        <f>VLOOKUP(G4058, insurance!A:B, 2, FALSE)</f>
        <v>Allianz</v>
      </c>
      <c r="N4058">
        <f>VLOOKUP(B4058, patient!A:D, 4, FALSE)</f>
        <v>28</v>
      </c>
      <c r="O4058" t="str">
        <f>VLOOKUP(B4058, patient!A:C, 3, FALSE)</f>
        <v>Female</v>
      </c>
      <c r="P4058" t="str">
        <f>VLOOKUP(B4058, patient!A:F, 6, FALSE)</f>
        <v>Other</v>
      </c>
      <c r="Q4058" t="s">
        <v>491</v>
      </c>
      <c r="R4058">
        <v>795</v>
      </c>
      <c r="S4058">
        <v>191</v>
      </c>
      <c r="T4058" s="1">
        <v>45706</v>
      </c>
      <c r="U4058" s="1" t="str">
        <f t="shared" si="189"/>
        <v>Yes</v>
      </c>
      <c r="V4058">
        <v>9</v>
      </c>
      <c r="W4058" t="s">
        <v>492</v>
      </c>
      <c r="X4058" t="s">
        <v>488</v>
      </c>
      <c r="Y4058" t="str">
        <f t="shared" si="190"/>
        <v>Scheduled</v>
      </c>
      <c r="Z4058" t="s">
        <v>497</v>
      </c>
      <c r="AC4058" t="s">
        <v>490</v>
      </c>
      <c r="AD4058">
        <v>690.2</v>
      </c>
      <c r="AE4058">
        <v>0</v>
      </c>
      <c r="AF4058" t="str">
        <f t="shared" si="191"/>
        <v>Feb</v>
      </c>
    </row>
    <row r="4059" spans="1:32" x14ac:dyDescent="0.25">
      <c r="A4059" s="1">
        <v>45697</v>
      </c>
      <c r="B4059">
        <v>4706</v>
      </c>
      <c r="C4059">
        <v>1</v>
      </c>
      <c r="D4059">
        <v>3</v>
      </c>
      <c r="E4059">
        <v>2</v>
      </c>
      <c r="F4059">
        <v>1</v>
      </c>
      <c r="G4059">
        <v>2</v>
      </c>
      <c r="H4059">
        <f>VLOOKUP(B4059, patient!A:E, 5, FALSE)</f>
        <v>10</v>
      </c>
      <c r="I4059" t="str">
        <f>VLOOKUP(H4059, city!A:B, 2, FALSE)</f>
        <v>Edinburgh</v>
      </c>
      <c r="J4059" t="str">
        <f>VLOOKUP(E4059, diagnosis!A:B, 2, FALSE)</f>
        <v>Asthma</v>
      </c>
      <c r="K4059" t="str">
        <f>VLOOKUP(D4059, department!A:B, 2, FALSE)</f>
        <v>Neurology</v>
      </c>
      <c r="L4059" t="str">
        <f>VLOOKUP(C4059, provider!A:B, 2, FALSE)</f>
        <v>Dr. Olu Abisola</v>
      </c>
      <c r="M4059" t="str">
        <f>VLOOKUP(G4059, insurance!A:B, 2, FALSE)</f>
        <v>AXA</v>
      </c>
      <c r="N4059">
        <f>VLOOKUP(B4059, patient!A:D, 4, FALSE)</f>
        <v>73</v>
      </c>
      <c r="O4059" t="str">
        <f>VLOOKUP(B4059, patient!A:C, 3, FALSE)</f>
        <v>Male</v>
      </c>
      <c r="P4059" t="str">
        <f>VLOOKUP(B4059, patient!A:F, 6, FALSE)</f>
        <v>Hispanic</v>
      </c>
      <c r="Q4059" t="s">
        <v>486</v>
      </c>
      <c r="R4059">
        <v>343</v>
      </c>
      <c r="S4059">
        <v>65</v>
      </c>
      <c r="U4059" s="1" t="str">
        <f t="shared" si="189"/>
        <v>No</v>
      </c>
      <c r="V4059">
        <v>6</v>
      </c>
      <c r="W4059" t="s">
        <v>494</v>
      </c>
      <c r="X4059" t="s">
        <v>495</v>
      </c>
      <c r="Y4059" t="str">
        <f t="shared" si="190"/>
        <v>Emergency</v>
      </c>
      <c r="Z4059" t="s">
        <v>489</v>
      </c>
      <c r="AA4059" s="1">
        <v>45698</v>
      </c>
      <c r="AB4059" s="1">
        <v>45697</v>
      </c>
      <c r="AC4059" t="s">
        <v>498</v>
      </c>
      <c r="AD4059">
        <v>292.60000000000002</v>
      </c>
      <c r="AE4059">
        <v>10</v>
      </c>
      <c r="AF4059" t="str">
        <f t="shared" si="191"/>
        <v>Feb</v>
      </c>
    </row>
    <row r="4060" spans="1:32" x14ac:dyDescent="0.25">
      <c r="A4060" s="1">
        <v>45697</v>
      </c>
      <c r="B4060">
        <v>2540</v>
      </c>
      <c r="C4060">
        <v>4</v>
      </c>
      <c r="D4060">
        <v>5</v>
      </c>
      <c r="E4060">
        <v>2</v>
      </c>
      <c r="F4060">
        <v>3</v>
      </c>
      <c r="G4060">
        <v>3</v>
      </c>
      <c r="H4060">
        <f>VLOOKUP(B4060, patient!A:E, 5, FALSE)</f>
        <v>4</v>
      </c>
      <c r="I4060" t="str">
        <f>VLOOKUP(H4060, city!A:B, 2, FALSE)</f>
        <v>Birmingham</v>
      </c>
      <c r="J4060" t="str">
        <f>VLOOKUP(E4060, diagnosis!A:B, 2, FALSE)</f>
        <v>Asthma</v>
      </c>
      <c r="K4060" t="str">
        <f>VLOOKUP(D4060, department!A:B, 2, FALSE)</f>
        <v>Pediatrics</v>
      </c>
      <c r="L4060" t="str">
        <f>VLOOKUP(C4060, provider!A:B, 2, FALSE)</f>
        <v>Dr. Ravi Patel</v>
      </c>
      <c r="M4060" t="str">
        <f>VLOOKUP(G4060, insurance!A:B, 2, FALSE)</f>
        <v>Allianz</v>
      </c>
      <c r="N4060">
        <f>VLOOKUP(B4060, patient!A:D, 4, FALSE)</f>
        <v>29</v>
      </c>
      <c r="O4060" t="str">
        <f>VLOOKUP(B4060, patient!A:C, 3, FALSE)</f>
        <v>Female</v>
      </c>
      <c r="P4060" t="str">
        <f>VLOOKUP(B4060, patient!A:F, 6, FALSE)</f>
        <v>Black</v>
      </c>
      <c r="Q4060" t="s">
        <v>492</v>
      </c>
      <c r="R4060">
        <v>84</v>
      </c>
      <c r="S4060">
        <v>162</v>
      </c>
      <c r="T4060" s="1">
        <v>45726</v>
      </c>
      <c r="U4060" s="1" t="str">
        <f t="shared" si="189"/>
        <v>Yes</v>
      </c>
      <c r="V4060">
        <v>9</v>
      </c>
      <c r="W4060" t="s">
        <v>494</v>
      </c>
      <c r="X4060" t="s">
        <v>495</v>
      </c>
      <c r="Y4060" t="str">
        <f t="shared" si="190"/>
        <v>Emergency</v>
      </c>
      <c r="Z4060" t="s">
        <v>497</v>
      </c>
      <c r="AC4060" t="s">
        <v>490</v>
      </c>
      <c r="AD4060">
        <v>172.2</v>
      </c>
      <c r="AE4060">
        <v>0</v>
      </c>
      <c r="AF4060" t="str">
        <f t="shared" si="191"/>
        <v>Feb</v>
      </c>
    </row>
    <row r="4061" spans="1:32" x14ac:dyDescent="0.25">
      <c r="A4061" s="1">
        <v>45697</v>
      </c>
      <c r="B4061">
        <v>3704</v>
      </c>
      <c r="C4061">
        <v>5</v>
      </c>
      <c r="D4061">
        <v>5</v>
      </c>
      <c r="E4061">
        <v>2</v>
      </c>
      <c r="F4061">
        <v>1</v>
      </c>
      <c r="G4061">
        <v>1</v>
      </c>
      <c r="H4061">
        <f>VLOOKUP(B4061, patient!A:E, 5, FALSE)</f>
        <v>10</v>
      </c>
      <c r="I4061" t="str">
        <f>VLOOKUP(H4061, city!A:B, 2, FALSE)</f>
        <v>Edinburgh</v>
      </c>
      <c r="J4061" t="str">
        <f>VLOOKUP(E4061, diagnosis!A:B, 2, FALSE)</f>
        <v>Asthma</v>
      </c>
      <c r="K4061" t="str">
        <f>VLOOKUP(D4061, department!A:B, 2, FALSE)</f>
        <v>Pediatrics</v>
      </c>
      <c r="L4061" t="str">
        <f>VLOOKUP(C4061, provider!A:B, 2, FALSE)</f>
        <v>Dr. Sade Kikiola</v>
      </c>
      <c r="M4061" t="str">
        <f>VLOOKUP(G4061, insurance!A:B, 2, FALSE)</f>
        <v>Aviva</v>
      </c>
      <c r="N4061">
        <f>VLOOKUP(B4061, patient!A:D, 4, FALSE)</f>
        <v>27</v>
      </c>
      <c r="O4061" t="str">
        <f>VLOOKUP(B4061, patient!A:C, 3, FALSE)</f>
        <v>Female</v>
      </c>
      <c r="P4061" t="str">
        <f>VLOOKUP(B4061, patient!A:F, 6, FALSE)</f>
        <v>Other</v>
      </c>
      <c r="Q4061" t="s">
        <v>491</v>
      </c>
      <c r="R4061">
        <v>679</v>
      </c>
      <c r="S4061">
        <v>195</v>
      </c>
      <c r="U4061" s="1" t="str">
        <f t="shared" si="189"/>
        <v>No</v>
      </c>
      <c r="V4061">
        <v>1</v>
      </c>
      <c r="W4061" t="s">
        <v>494</v>
      </c>
      <c r="X4061" t="s">
        <v>495</v>
      </c>
      <c r="Y4061" t="str">
        <f t="shared" si="190"/>
        <v>Emergency</v>
      </c>
      <c r="Z4061" t="s">
        <v>489</v>
      </c>
      <c r="AA4061" s="1">
        <v>45698</v>
      </c>
      <c r="AB4061" s="1">
        <v>45697</v>
      </c>
      <c r="AC4061" t="s">
        <v>498</v>
      </c>
      <c r="AD4061">
        <v>618.79999999999995</v>
      </c>
      <c r="AE4061">
        <v>10</v>
      </c>
      <c r="AF4061" t="str">
        <f t="shared" si="191"/>
        <v>Feb</v>
      </c>
    </row>
    <row r="4062" spans="1:32" x14ac:dyDescent="0.25">
      <c r="A4062" s="1">
        <v>45698</v>
      </c>
      <c r="B4062">
        <v>652</v>
      </c>
      <c r="C4062">
        <v>5</v>
      </c>
      <c r="D4062">
        <v>5</v>
      </c>
      <c r="E4062">
        <v>2</v>
      </c>
      <c r="F4062">
        <v>5</v>
      </c>
      <c r="G4062">
        <v>1</v>
      </c>
      <c r="H4062">
        <f>VLOOKUP(B4062, patient!A:E, 5, FALSE)</f>
        <v>4</v>
      </c>
      <c r="I4062" t="str">
        <f>VLOOKUP(H4062, city!A:B, 2, FALSE)</f>
        <v>Birmingham</v>
      </c>
      <c r="J4062" t="str">
        <f>VLOOKUP(E4062, diagnosis!A:B, 2, FALSE)</f>
        <v>Asthma</v>
      </c>
      <c r="K4062" t="str">
        <f>VLOOKUP(D4062, department!A:B, 2, FALSE)</f>
        <v>Pediatrics</v>
      </c>
      <c r="L4062" t="str">
        <f>VLOOKUP(C4062, provider!A:B, 2, FALSE)</f>
        <v>Dr. Sade Kikiola</v>
      </c>
      <c r="M4062" t="str">
        <f>VLOOKUP(G4062, insurance!A:B, 2, FALSE)</f>
        <v>Aviva</v>
      </c>
      <c r="N4062">
        <f>VLOOKUP(B4062, patient!A:D, 4, FALSE)</f>
        <v>25</v>
      </c>
      <c r="O4062" t="str">
        <f>VLOOKUP(B4062, patient!A:C, 3, FALSE)</f>
        <v>Female</v>
      </c>
      <c r="P4062" t="str">
        <f>VLOOKUP(B4062, patient!A:F, 6, FALSE)</f>
        <v>Other</v>
      </c>
      <c r="Q4062" t="s">
        <v>492</v>
      </c>
      <c r="R4062">
        <v>872</v>
      </c>
      <c r="S4062">
        <v>91</v>
      </c>
      <c r="U4062" s="1" t="str">
        <f t="shared" si="189"/>
        <v>No</v>
      </c>
      <c r="V4062">
        <v>2</v>
      </c>
      <c r="W4062" t="s">
        <v>487</v>
      </c>
      <c r="X4062" t="s">
        <v>495</v>
      </c>
      <c r="Y4062" t="str">
        <f t="shared" si="190"/>
        <v>Emergency</v>
      </c>
      <c r="Z4062" t="s">
        <v>489</v>
      </c>
      <c r="AA4062" s="1">
        <v>45703</v>
      </c>
      <c r="AB4062" s="1">
        <v>45698</v>
      </c>
      <c r="AC4062" t="s">
        <v>498</v>
      </c>
      <c r="AD4062">
        <v>681.1</v>
      </c>
      <c r="AE4062">
        <v>10</v>
      </c>
      <c r="AF4062" t="str">
        <f t="shared" si="191"/>
        <v>Feb</v>
      </c>
    </row>
    <row r="4063" spans="1:32" x14ac:dyDescent="0.25">
      <c r="A4063" s="1">
        <v>45698</v>
      </c>
      <c r="B4063">
        <v>1740</v>
      </c>
      <c r="C4063">
        <v>1</v>
      </c>
      <c r="D4063">
        <v>2</v>
      </c>
      <c r="E4063">
        <v>2</v>
      </c>
      <c r="F4063">
        <v>3</v>
      </c>
      <c r="G4063">
        <v>1</v>
      </c>
      <c r="H4063">
        <f>VLOOKUP(B4063, patient!A:E, 5, FALSE)</f>
        <v>10</v>
      </c>
      <c r="I4063" t="str">
        <f>VLOOKUP(H4063, city!A:B, 2, FALSE)</f>
        <v>Edinburgh</v>
      </c>
      <c r="J4063" t="str">
        <f>VLOOKUP(E4063, diagnosis!A:B, 2, FALSE)</f>
        <v>Asthma</v>
      </c>
      <c r="K4063" t="str">
        <f>VLOOKUP(D4063, department!A:B, 2, FALSE)</f>
        <v>General Surgery</v>
      </c>
      <c r="L4063" t="str">
        <f>VLOOKUP(C4063, provider!A:B, 2, FALSE)</f>
        <v>Dr. Olu Abisola</v>
      </c>
      <c r="M4063" t="str">
        <f>VLOOKUP(G4063, insurance!A:B, 2, FALSE)</f>
        <v>Aviva</v>
      </c>
      <c r="N4063">
        <f>VLOOKUP(B4063, patient!A:D, 4, FALSE)</f>
        <v>41</v>
      </c>
      <c r="O4063" t="str">
        <f>VLOOKUP(B4063, patient!A:C, 3, FALSE)</f>
        <v>Female</v>
      </c>
      <c r="P4063" t="str">
        <f>VLOOKUP(B4063, patient!A:F, 6, FALSE)</f>
        <v>White</v>
      </c>
      <c r="Q4063" t="s">
        <v>492</v>
      </c>
      <c r="R4063">
        <v>792</v>
      </c>
      <c r="S4063">
        <v>147</v>
      </c>
      <c r="T4063" s="1">
        <v>45712</v>
      </c>
      <c r="U4063" s="1" t="str">
        <f t="shared" si="189"/>
        <v>Yes</v>
      </c>
      <c r="V4063">
        <v>7</v>
      </c>
      <c r="W4063" t="s">
        <v>492</v>
      </c>
      <c r="X4063" t="s">
        <v>495</v>
      </c>
      <c r="Y4063" t="str">
        <f t="shared" si="190"/>
        <v>Emergency</v>
      </c>
      <c r="Z4063" t="s">
        <v>489</v>
      </c>
      <c r="AC4063" t="s">
        <v>490</v>
      </c>
      <c r="AD4063">
        <v>657.3</v>
      </c>
      <c r="AE4063">
        <v>0</v>
      </c>
      <c r="AF4063" t="str">
        <f t="shared" si="191"/>
        <v>Feb</v>
      </c>
    </row>
    <row r="4064" spans="1:32" x14ac:dyDescent="0.25">
      <c r="A4064" s="1">
        <v>45698</v>
      </c>
      <c r="B4064">
        <v>2282</v>
      </c>
      <c r="C4064">
        <v>4</v>
      </c>
      <c r="D4064">
        <v>5</v>
      </c>
      <c r="E4064">
        <v>2</v>
      </c>
      <c r="F4064">
        <v>1</v>
      </c>
      <c r="G4064">
        <v>2</v>
      </c>
      <c r="H4064">
        <f>VLOOKUP(B4064, patient!A:E, 5, FALSE)</f>
        <v>4</v>
      </c>
      <c r="I4064" t="str">
        <f>VLOOKUP(H4064, city!A:B, 2, FALSE)</f>
        <v>Birmingham</v>
      </c>
      <c r="J4064" t="str">
        <f>VLOOKUP(E4064, diagnosis!A:B, 2, FALSE)</f>
        <v>Asthma</v>
      </c>
      <c r="K4064" t="str">
        <f>VLOOKUP(D4064, department!A:B, 2, FALSE)</f>
        <v>Pediatrics</v>
      </c>
      <c r="L4064" t="str">
        <f>VLOOKUP(C4064, provider!A:B, 2, FALSE)</f>
        <v>Dr. Ravi Patel</v>
      </c>
      <c r="M4064" t="str">
        <f>VLOOKUP(G4064, insurance!A:B, 2, FALSE)</f>
        <v>AXA</v>
      </c>
      <c r="N4064">
        <f>VLOOKUP(B4064, patient!A:D, 4, FALSE)</f>
        <v>77</v>
      </c>
      <c r="O4064" t="str">
        <f>VLOOKUP(B4064, patient!A:C, 3, FALSE)</f>
        <v>Male</v>
      </c>
      <c r="P4064" t="str">
        <f>VLOOKUP(B4064, patient!A:F, 6, FALSE)</f>
        <v>Asian</v>
      </c>
      <c r="Q4064" t="s">
        <v>486</v>
      </c>
      <c r="R4064">
        <v>846</v>
      </c>
      <c r="S4064">
        <v>189</v>
      </c>
      <c r="U4064" s="1" t="str">
        <f t="shared" si="189"/>
        <v>No</v>
      </c>
      <c r="V4064">
        <v>4</v>
      </c>
      <c r="W4064" t="s">
        <v>494</v>
      </c>
      <c r="X4064" t="s">
        <v>495</v>
      </c>
      <c r="Y4064" t="str">
        <f t="shared" si="190"/>
        <v>Emergency</v>
      </c>
      <c r="Z4064" t="s">
        <v>497</v>
      </c>
      <c r="AA4064" s="1">
        <v>45703</v>
      </c>
      <c r="AB4064" s="1">
        <v>45698</v>
      </c>
      <c r="AC4064" t="s">
        <v>496</v>
      </c>
      <c r="AD4064">
        <v>759.5</v>
      </c>
      <c r="AE4064">
        <v>50</v>
      </c>
      <c r="AF4064" t="str">
        <f t="shared" si="191"/>
        <v>Feb</v>
      </c>
    </row>
    <row r="4065" spans="1:32" x14ac:dyDescent="0.25">
      <c r="A4065" s="1">
        <v>45698</v>
      </c>
      <c r="B4065">
        <v>3057</v>
      </c>
      <c r="C4065">
        <v>5</v>
      </c>
      <c r="D4065">
        <v>4</v>
      </c>
      <c r="E4065">
        <v>2</v>
      </c>
      <c r="F4065">
        <v>4</v>
      </c>
      <c r="G4065">
        <v>1</v>
      </c>
      <c r="H4065">
        <f>VLOOKUP(B4065, patient!A:E, 5, FALSE)</f>
        <v>10</v>
      </c>
      <c r="I4065" t="str">
        <f>VLOOKUP(H4065, city!A:B, 2, FALSE)</f>
        <v>Edinburgh</v>
      </c>
      <c r="J4065" t="str">
        <f>VLOOKUP(E4065, diagnosis!A:B, 2, FALSE)</f>
        <v>Asthma</v>
      </c>
      <c r="K4065" t="str">
        <f>VLOOKUP(D4065, department!A:B, 2, FALSE)</f>
        <v>Orthopedics</v>
      </c>
      <c r="L4065" t="str">
        <f>VLOOKUP(C4065, provider!A:B, 2, FALSE)</f>
        <v>Dr. Sade Kikiola</v>
      </c>
      <c r="M4065" t="str">
        <f>VLOOKUP(G4065, insurance!A:B, 2, FALSE)</f>
        <v>Aviva</v>
      </c>
      <c r="N4065">
        <f>VLOOKUP(B4065, patient!A:D, 4, FALSE)</f>
        <v>45</v>
      </c>
      <c r="O4065" t="str">
        <f>VLOOKUP(B4065, patient!A:C, 3, FALSE)</f>
        <v>Female</v>
      </c>
      <c r="P4065" t="str">
        <f>VLOOKUP(B4065, patient!A:F, 6, FALSE)</f>
        <v>White</v>
      </c>
      <c r="Q4065" t="s">
        <v>486</v>
      </c>
      <c r="R4065">
        <v>996</v>
      </c>
      <c r="S4065">
        <v>129</v>
      </c>
      <c r="T4065" s="1">
        <v>45725</v>
      </c>
      <c r="U4065" s="1" t="str">
        <f t="shared" si="189"/>
        <v>Yes</v>
      </c>
      <c r="V4065">
        <v>10</v>
      </c>
      <c r="W4065" t="s">
        <v>494</v>
      </c>
      <c r="X4065" t="s">
        <v>495</v>
      </c>
      <c r="Y4065" t="str">
        <f t="shared" si="190"/>
        <v>Emergency</v>
      </c>
      <c r="Z4065" t="s">
        <v>497</v>
      </c>
      <c r="AC4065" t="s">
        <v>490</v>
      </c>
      <c r="AD4065">
        <v>787.5</v>
      </c>
      <c r="AE4065">
        <v>0</v>
      </c>
      <c r="AF4065" t="str">
        <f t="shared" si="191"/>
        <v>Feb</v>
      </c>
    </row>
    <row r="4066" spans="1:32" x14ac:dyDescent="0.25">
      <c r="A4066" s="1">
        <v>45698</v>
      </c>
      <c r="B4066">
        <v>3764</v>
      </c>
      <c r="C4066">
        <v>1</v>
      </c>
      <c r="D4066">
        <v>1</v>
      </c>
      <c r="E4066">
        <v>2</v>
      </c>
      <c r="F4066">
        <v>1</v>
      </c>
      <c r="G4066">
        <v>3</v>
      </c>
      <c r="H4066">
        <f>VLOOKUP(B4066, patient!A:E, 5, FALSE)</f>
        <v>4</v>
      </c>
      <c r="I4066" t="str">
        <f>VLOOKUP(H4066, city!A:B, 2, FALSE)</f>
        <v>Birmingham</v>
      </c>
      <c r="J4066" t="str">
        <f>VLOOKUP(E4066, diagnosis!A:B, 2, FALSE)</f>
        <v>Asthma</v>
      </c>
      <c r="K4066" t="str">
        <f>VLOOKUP(D4066, department!A:B, 2, FALSE)</f>
        <v>Cardiology</v>
      </c>
      <c r="L4066" t="str">
        <f>VLOOKUP(C4066, provider!A:B, 2, FALSE)</f>
        <v>Dr. Olu Abisola</v>
      </c>
      <c r="M4066" t="str">
        <f>VLOOKUP(G4066, insurance!A:B, 2, FALSE)</f>
        <v>Allianz</v>
      </c>
      <c r="N4066">
        <f>VLOOKUP(B4066, patient!A:D, 4, FALSE)</f>
        <v>58</v>
      </c>
      <c r="O4066" t="str">
        <f>VLOOKUP(B4066, patient!A:C, 3, FALSE)</f>
        <v>Male</v>
      </c>
      <c r="P4066" t="str">
        <f>VLOOKUP(B4066, patient!A:F, 6, FALSE)</f>
        <v>Other</v>
      </c>
      <c r="Q4066" t="s">
        <v>491</v>
      </c>
      <c r="R4066">
        <v>938</v>
      </c>
      <c r="S4066">
        <v>164</v>
      </c>
      <c r="T4066" s="1">
        <v>45725</v>
      </c>
      <c r="U4066" s="1" t="str">
        <f t="shared" si="189"/>
        <v>Yes</v>
      </c>
      <c r="V4066">
        <v>1</v>
      </c>
      <c r="W4066" t="s">
        <v>492</v>
      </c>
      <c r="X4066" t="s">
        <v>495</v>
      </c>
      <c r="Y4066" t="str">
        <f t="shared" si="190"/>
        <v>Emergency</v>
      </c>
      <c r="Z4066" t="s">
        <v>497</v>
      </c>
      <c r="AC4066" t="s">
        <v>490</v>
      </c>
      <c r="AD4066">
        <v>771.4</v>
      </c>
      <c r="AE4066">
        <v>0</v>
      </c>
      <c r="AF4066" t="str">
        <f t="shared" si="191"/>
        <v>Feb</v>
      </c>
    </row>
    <row r="4067" spans="1:32" x14ac:dyDescent="0.25">
      <c r="A4067" s="1">
        <v>45698</v>
      </c>
      <c r="B4067">
        <v>3755</v>
      </c>
      <c r="C4067">
        <v>4</v>
      </c>
      <c r="D4067">
        <v>5</v>
      </c>
      <c r="E4067">
        <v>2</v>
      </c>
      <c r="F4067">
        <v>3</v>
      </c>
      <c r="G4067">
        <v>2</v>
      </c>
      <c r="H4067">
        <f>VLOOKUP(B4067, patient!A:E, 5, FALSE)</f>
        <v>10</v>
      </c>
      <c r="I4067" t="str">
        <f>VLOOKUP(H4067, city!A:B, 2, FALSE)</f>
        <v>Edinburgh</v>
      </c>
      <c r="J4067" t="str">
        <f>VLOOKUP(E4067, diagnosis!A:B, 2, FALSE)</f>
        <v>Asthma</v>
      </c>
      <c r="K4067" t="str">
        <f>VLOOKUP(D4067, department!A:B, 2, FALSE)</f>
        <v>Pediatrics</v>
      </c>
      <c r="L4067" t="str">
        <f>VLOOKUP(C4067, provider!A:B, 2, FALSE)</f>
        <v>Dr. Ravi Patel</v>
      </c>
      <c r="M4067" t="str">
        <f>VLOOKUP(G4067, insurance!A:B, 2, FALSE)</f>
        <v>AXA</v>
      </c>
      <c r="N4067">
        <f>VLOOKUP(B4067, patient!A:D, 4, FALSE)</f>
        <v>53</v>
      </c>
      <c r="O4067" t="str">
        <f>VLOOKUP(B4067, patient!A:C, 3, FALSE)</f>
        <v>Male</v>
      </c>
      <c r="P4067" t="str">
        <f>VLOOKUP(B4067, patient!A:F, 6, FALSE)</f>
        <v>Hispanic</v>
      </c>
      <c r="Q4067" t="s">
        <v>491</v>
      </c>
      <c r="R4067">
        <v>331</v>
      </c>
      <c r="S4067">
        <v>54</v>
      </c>
      <c r="U4067" s="1" t="str">
        <f t="shared" si="189"/>
        <v>No</v>
      </c>
      <c r="V4067">
        <v>5</v>
      </c>
      <c r="W4067" t="s">
        <v>492</v>
      </c>
      <c r="X4067" t="s">
        <v>488</v>
      </c>
      <c r="Y4067" t="str">
        <f t="shared" si="190"/>
        <v>Scheduled</v>
      </c>
      <c r="Z4067" t="s">
        <v>489</v>
      </c>
      <c r="AA4067" s="1">
        <v>45705</v>
      </c>
      <c r="AB4067" s="1">
        <v>45698</v>
      </c>
      <c r="AC4067" t="s">
        <v>496</v>
      </c>
      <c r="AD4067">
        <v>304.5</v>
      </c>
      <c r="AE4067">
        <v>50</v>
      </c>
      <c r="AF4067" t="str">
        <f t="shared" si="191"/>
        <v>Feb</v>
      </c>
    </row>
    <row r="4068" spans="1:32" x14ac:dyDescent="0.25">
      <c r="A4068" s="1">
        <v>45698</v>
      </c>
      <c r="B4068">
        <v>4553</v>
      </c>
      <c r="C4068">
        <v>5</v>
      </c>
      <c r="D4068">
        <v>1</v>
      </c>
      <c r="E4068">
        <v>2</v>
      </c>
      <c r="F4068">
        <v>3</v>
      </c>
      <c r="G4068">
        <v>3</v>
      </c>
      <c r="H4068">
        <f>VLOOKUP(B4068, patient!A:E, 5, FALSE)</f>
        <v>4</v>
      </c>
      <c r="I4068" t="str">
        <f>VLOOKUP(H4068, city!A:B, 2, FALSE)</f>
        <v>Birmingham</v>
      </c>
      <c r="J4068" t="str">
        <f>VLOOKUP(E4068, diagnosis!A:B, 2, FALSE)</f>
        <v>Asthma</v>
      </c>
      <c r="K4068" t="str">
        <f>VLOOKUP(D4068, department!A:B, 2, FALSE)</f>
        <v>Cardiology</v>
      </c>
      <c r="L4068" t="str">
        <f>VLOOKUP(C4068, provider!A:B, 2, FALSE)</f>
        <v>Dr. Sade Kikiola</v>
      </c>
      <c r="M4068" t="str">
        <f>VLOOKUP(G4068, insurance!A:B, 2, FALSE)</f>
        <v>Allianz</v>
      </c>
      <c r="N4068">
        <f>VLOOKUP(B4068, patient!A:D, 4, FALSE)</f>
        <v>54</v>
      </c>
      <c r="O4068" t="str">
        <f>VLOOKUP(B4068, patient!A:C, 3, FALSE)</f>
        <v>Female</v>
      </c>
      <c r="P4068" t="str">
        <f>VLOOKUP(B4068, patient!A:F, 6, FALSE)</f>
        <v>Asian</v>
      </c>
      <c r="Q4068" t="s">
        <v>486</v>
      </c>
      <c r="R4068">
        <v>311</v>
      </c>
      <c r="S4068">
        <v>178</v>
      </c>
      <c r="U4068" s="1" t="str">
        <f t="shared" si="189"/>
        <v>No</v>
      </c>
      <c r="V4068">
        <v>4</v>
      </c>
      <c r="W4068" t="s">
        <v>494</v>
      </c>
      <c r="X4068" t="s">
        <v>488</v>
      </c>
      <c r="Y4068" t="str">
        <f t="shared" si="190"/>
        <v>Scheduled</v>
      </c>
      <c r="Z4068" t="s">
        <v>489</v>
      </c>
      <c r="AA4068" s="1">
        <v>45700</v>
      </c>
      <c r="AB4068" s="1">
        <v>45698</v>
      </c>
      <c r="AC4068" t="s">
        <v>496</v>
      </c>
      <c r="AD4068">
        <v>377.3</v>
      </c>
      <c r="AE4068">
        <v>50</v>
      </c>
      <c r="AF4068" t="str">
        <f t="shared" si="191"/>
        <v>Feb</v>
      </c>
    </row>
    <row r="4069" spans="1:32" x14ac:dyDescent="0.25">
      <c r="A4069" s="1">
        <v>45698</v>
      </c>
      <c r="B4069">
        <v>4753</v>
      </c>
      <c r="C4069">
        <v>5</v>
      </c>
      <c r="D4069">
        <v>1</v>
      </c>
      <c r="E4069">
        <v>2</v>
      </c>
      <c r="F4069">
        <v>5</v>
      </c>
      <c r="G4069">
        <v>3</v>
      </c>
      <c r="H4069">
        <f>VLOOKUP(B4069, patient!A:E, 5, FALSE)</f>
        <v>10</v>
      </c>
      <c r="I4069" t="str">
        <f>VLOOKUP(H4069, city!A:B, 2, FALSE)</f>
        <v>Edinburgh</v>
      </c>
      <c r="J4069" t="str">
        <f>VLOOKUP(E4069, diagnosis!A:B, 2, FALSE)</f>
        <v>Asthma</v>
      </c>
      <c r="K4069" t="str">
        <f>VLOOKUP(D4069, department!A:B, 2, FALSE)</f>
        <v>Cardiology</v>
      </c>
      <c r="L4069" t="str">
        <f>VLOOKUP(C4069, provider!A:B, 2, FALSE)</f>
        <v>Dr. Sade Kikiola</v>
      </c>
      <c r="M4069" t="str">
        <f>VLOOKUP(G4069, insurance!A:B, 2, FALSE)</f>
        <v>Allianz</v>
      </c>
      <c r="N4069">
        <f>VLOOKUP(B4069, patient!A:D, 4, FALSE)</f>
        <v>38</v>
      </c>
      <c r="O4069" t="str">
        <f>VLOOKUP(B4069, patient!A:C, 3, FALSE)</f>
        <v>Male</v>
      </c>
      <c r="P4069" t="str">
        <f>VLOOKUP(B4069, patient!A:F, 6, FALSE)</f>
        <v>Other</v>
      </c>
      <c r="Q4069" t="s">
        <v>492</v>
      </c>
      <c r="R4069">
        <v>876</v>
      </c>
      <c r="S4069">
        <v>151</v>
      </c>
      <c r="U4069" s="1" t="str">
        <f t="shared" si="189"/>
        <v>No</v>
      </c>
      <c r="V4069">
        <v>6</v>
      </c>
      <c r="W4069" t="s">
        <v>494</v>
      </c>
      <c r="X4069" t="s">
        <v>488</v>
      </c>
      <c r="Y4069" t="str">
        <f t="shared" si="190"/>
        <v>Scheduled</v>
      </c>
      <c r="Z4069" t="s">
        <v>497</v>
      </c>
      <c r="AA4069" s="1">
        <v>45704</v>
      </c>
      <c r="AB4069" s="1">
        <v>45698</v>
      </c>
      <c r="AC4069" t="s">
        <v>493</v>
      </c>
      <c r="AD4069">
        <v>739.9</v>
      </c>
      <c r="AE4069">
        <v>30</v>
      </c>
      <c r="AF4069" t="str">
        <f t="shared" si="191"/>
        <v>Feb</v>
      </c>
    </row>
    <row r="4070" spans="1:32" x14ac:dyDescent="0.25">
      <c r="A4070" s="1">
        <v>45698</v>
      </c>
      <c r="B4070">
        <v>4483</v>
      </c>
      <c r="C4070">
        <v>2</v>
      </c>
      <c r="D4070">
        <v>4</v>
      </c>
      <c r="E4070">
        <v>2</v>
      </c>
      <c r="F4070">
        <v>4</v>
      </c>
      <c r="G4070">
        <v>3</v>
      </c>
      <c r="H4070">
        <f>VLOOKUP(B4070, patient!A:E, 5, FALSE)</f>
        <v>4</v>
      </c>
      <c r="I4070" t="str">
        <f>VLOOKUP(H4070, city!A:B, 2, FALSE)</f>
        <v>Birmingham</v>
      </c>
      <c r="J4070" t="str">
        <f>VLOOKUP(E4070, diagnosis!A:B, 2, FALSE)</f>
        <v>Asthma</v>
      </c>
      <c r="K4070" t="str">
        <f>VLOOKUP(D4070, department!A:B, 2, FALSE)</f>
        <v>Orthopedics</v>
      </c>
      <c r="L4070" t="str">
        <f>VLOOKUP(C4070, provider!A:B, 2, FALSE)</f>
        <v>Dr. Johnson Grek</v>
      </c>
      <c r="M4070" t="str">
        <f>VLOOKUP(G4070, insurance!A:B, 2, FALSE)</f>
        <v>Allianz</v>
      </c>
      <c r="N4070">
        <f>VLOOKUP(B4070, patient!A:D, 4, FALSE)</f>
        <v>25</v>
      </c>
      <c r="O4070" t="str">
        <f>VLOOKUP(B4070, patient!A:C, 3, FALSE)</f>
        <v>Male</v>
      </c>
      <c r="P4070" t="str">
        <f>VLOOKUP(B4070, patient!A:F, 6, FALSE)</f>
        <v>Asian</v>
      </c>
      <c r="Q4070" t="s">
        <v>492</v>
      </c>
      <c r="R4070">
        <v>557</v>
      </c>
      <c r="S4070">
        <v>67</v>
      </c>
      <c r="U4070" s="1" t="str">
        <f t="shared" si="189"/>
        <v>No</v>
      </c>
      <c r="V4070">
        <v>7</v>
      </c>
      <c r="W4070" t="s">
        <v>492</v>
      </c>
      <c r="X4070" t="s">
        <v>495</v>
      </c>
      <c r="Y4070" t="str">
        <f t="shared" si="190"/>
        <v>Emergency</v>
      </c>
      <c r="Z4070" t="s">
        <v>489</v>
      </c>
      <c r="AA4070" s="1">
        <v>45700</v>
      </c>
      <c r="AB4070" s="1">
        <v>45698</v>
      </c>
      <c r="AC4070" t="s">
        <v>498</v>
      </c>
      <c r="AD4070">
        <v>443.8</v>
      </c>
      <c r="AE4070">
        <v>10</v>
      </c>
      <c r="AF4070" t="str">
        <f t="shared" si="191"/>
        <v>Feb</v>
      </c>
    </row>
    <row r="4071" spans="1:32" x14ac:dyDescent="0.25">
      <c r="A4071" s="1">
        <v>45698</v>
      </c>
      <c r="B4071">
        <v>1907</v>
      </c>
      <c r="C4071">
        <v>3</v>
      </c>
      <c r="D4071">
        <v>1</v>
      </c>
      <c r="E4071">
        <v>2</v>
      </c>
      <c r="F4071">
        <v>1</v>
      </c>
      <c r="G4071">
        <v>1</v>
      </c>
      <c r="H4071">
        <f>VLOOKUP(B4071, patient!A:E, 5, FALSE)</f>
        <v>10</v>
      </c>
      <c r="I4071" t="str">
        <f>VLOOKUP(H4071, city!A:B, 2, FALSE)</f>
        <v>Edinburgh</v>
      </c>
      <c r="J4071" t="str">
        <f>VLOOKUP(E4071, diagnosis!A:B, 2, FALSE)</f>
        <v>Asthma</v>
      </c>
      <c r="K4071" t="str">
        <f>VLOOKUP(D4071, department!A:B, 2, FALSE)</f>
        <v>Cardiology</v>
      </c>
      <c r="L4071" t="str">
        <f>VLOOKUP(C4071, provider!A:B, 2, FALSE)</f>
        <v>Dr. Emma Jones</v>
      </c>
      <c r="M4071" t="str">
        <f>VLOOKUP(G4071, insurance!A:B, 2, FALSE)</f>
        <v>Aviva</v>
      </c>
      <c r="N4071">
        <f>VLOOKUP(B4071, patient!A:D, 4, FALSE)</f>
        <v>72</v>
      </c>
      <c r="O4071" t="str">
        <f>VLOOKUP(B4071, patient!A:C, 3, FALSE)</f>
        <v>Male</v>
      </c>
      <c r="P4071" t="str">
        <f>VLOOKUP(B4071, patient!A:F, 6, FALSE)</f>
        <v>Hispanic</v>
      </c>
      <c r="Q4071" t="s">
        <v>486</v>
      </c>
      <c r="R4071">
        <v>989</v>
      </c>
      <c r="S4071">
        <v>161</v>
      </c>
      <c r="U4071" s="1" t="str">
        <f t="shared" si="189"/>
        <v>No</v>
      </c>
      <c r="V4071">
        <v>3</v>
      </c>
      <c r="W4071" t="s">
        <v>487</v>
      </c>
      <c r="X4071" t="s">
        <v>488</v>
      </c>
      <c r="Y4071" t="str">
        <f t="shared" si="190"/>
        <v>Scheduled</v>
      </c>
      <c r="Z4071" t="s">
        <v>497</v>
      </c>
      <c r="AA4071" s="1">
        <v>45703</v>
      </c>
      <c r="AB4071" s="1">
        <v>45698</v>
      </c>
      <c r="AC4071" t="s">
        <v>493</v>
      </c>
      <c r="AD4071">
        <v>826</v>
      </c>
      <c r="AE4071">
        <v>30</v>
      </c>
      <c r="AF4071" t="str">
        <f t="shared" si="191"/>
        <v>Feb</v>
      </c>
    </row>
    <row r="4072" spans="1:32" x14ac:dyDescent="0.25">
      <c r="A4072" s="1">
        <v>45699</v>
      </c>
      <c r="B4072">
        <v>18</v>
      </c>
      <c r="C4072">
        <v>4</v>
      </c>
      <c r="D4072">
        <v>1</v>
      </c>
      <c r="E4072">
        <v>2</v>
      </c>
      <c r="F4072">
        <v>3</v>
      </c>
      <c r="G4072">
        <v>1</v>
      </c>
      <c r="H4072">
        <f>VLOOKUP(B4072, patient!A:E, 5, FALSE)</f>
        <v>4</v>
      </c>
      <c r="I4072" t="str">
        <f>VLOOKUP(H4072, city!A:B, 2, FALSE)</f>
        <v>Birmingham</v>
      </c>
      <c r="J4072" t="str">
        <f>VLOOKUP(E4072, diagnosis!A:B, 2, FALSE)</f>
        <v>Asthma</v>
      </c>
      <c r="K4072" t="str">
        <f>VLOOKUP(D4072, department!A:B, 2, FALSE)</f>
        <v>Cardiology</v>
      </c>
      <c r="L4072" t="str">
        <f>VLOOKUP(C4072, provider!A:B, 2, FALSE)</f>
        <v>Dr. Ravi Patel</v>
      </c>
      <c r="M4072" t="str">
        <f>VLOOKUP(G4072, insurance!A:B, 2, FALSE)</f>
        <v>Aviva</v>
      </c>
      <c r="N4072">
        <f>VLOOKUP(B4072, patient!A:D, 4, FALSE)</f>
        <v>26</v>
      </c>
      <c r="O4072" t="str">
        <f>VLOOKUP(B4072, patient!A:C, 3, FALSE)</f>
        <v>Female</v>
      </c>
      <c r="P4072" t="str">
        <f>VLOOKUP(B4072, patient!A:F, 6, FALSE)</f>
        <v>Black</v>
      </c>
      <c r="Q4072" t="s">
        <v>491</v>
      </c>
      <c r="R4072">
        <v>613</v>
      </c>
      <c r="S4072">
        <v>172</v>
      </c>
      <c r="U4072" s="1" t="str">
        <f t="shared" si="189"/>
        <v>No</v>
      </c>
      <c r="V4072">
        <v>6</v>
      </c>
      <c r="W4072" t="s">
        <v>492</v>
      </c>
      <c r="X4072" t="s">
        <v>495</v>
      </c>
      <c r="Y4072" t="str">
        <f t="shared" si="190"/>
        <v>Emergency</v>
      </c>
      <c r="Z4072" t="s">
        <v>489</v>
      </c>
      <c r="AA4072" s="1">
        <v>45703</v>
      </c>
      <c r="AB4072" s="1">
        <v>45699</v>
      </c>
      <c r="AC4072" t="s">
        <v>496</v>
      </c>
      <c r="AD4072">
        <v>584.5</v>
      </c>
      <c r="AE4072">
        <v>50</v>
      </c>
      <c r="AF4072" t="str">
        <f t="shared" si="191"/>
        <v>Feb</v>
      </c>
    </row>
    <row r="4073" spans="1:32" x14ac:dyDescent="0.25">
      <c r="A4073" s="1">
        <v>45699</v>
      </c>
      <c r="B4073">
        <v>2853</v>
      </c>
      <c r="C4073">
        <v>1</v>
      </c>
      <c r="D4073">
        <v>1</v>
      </c>
      <c r="E4073">
        <v>2</v>
      </c>
      <c r="F4073">
        <v>1</v>
      </c>
      <c r="G4073">
        <v>2</v>
      </c>
      <c r="H4073">
        <f>VLOOKUP(B4073, patient!A:E, 5, FALSE)</f>
        <v>10</v>
      </c>
      <c r="I4073" t="str">
        <f>VLOOKUP(H4073, city!A:B, 2, FALSE)</f>
        <v>Edinburgh</v>
      </c>
      <c r="J4073" t="str">
        <f>VLOOKUP(E4073, diagnosis!A:B, 2, FALSE)</f>
        <v>Asthma</v>
      </c>
      <c r="K4073" t="str">
        <f>VLOOKUP(D4073, department!A:B, 2, FALSE)</f>
        <v>Cardiology</v>
      </c>
      <c r="L4073" t="str">
        <f>VLOOKUP(C4073, provider!A:B, 2, FALSE)</f>
        <v>Dr. Olu Abisola</v>
      </c>
      <c r="M4073" t="str">
        <f>VLOOKUP(G4073, insurance!A:B, 2, FALSE)</f>
        <v>AXA</v>
      </c>
      <c r="N4073">
        <f>VLOOKUP(B4073, patient!A:D, 4, FALSE)</f>
        <v>64</v>
      </c>
      <c r="O4073" t="str">
        <f>VLOOKUP(B4073, patient!A:C, 3, FALSE)</f>
        <v>Male</v>
      </c>
      <c r="P4073" t="str">
        <f>VLOOKUP(B4073, patient!A:F, 6, FALSE)</f>
        <v>Black</v>
      </c>
      <c r="Q4073" t="s">
        <v>491</v>
      </c>
      <c r="R4073">
        <v>256</v>
      </c>
      <c r="S4073">
        <v>65</v>
      </c>
      <c r="T4073" s="1">
        <v>45719</v>
      </c>
      <c r="U4073" s="1" t="str">
        <f t="shared" si="189"/>
        <v>Yes</v>
      </c>
      <c r="V4073">
        <v>2</v>
      </c>
      <c r="W4073" t="s">
        <v>487</v>
      </c>
      <c r="X4073" t="s">
        <v>488</v>
      </c>
      <c r="Y4073" t="str">
        <f t="shared" si="190"/>
        <v>Scheduled</v>
      </c>
      <c r="Z4073" t="s">
        <v>489</v>
      </c>
      <c r="AC4073" t="s">
        <v>490</v>
      </c>
      <c r="AD4073">
        <v>224.7</v>
      </c>
      <c r="AE4073">
        <v>0</v>
      </c>
      <c r="AF4073" t="str">
        <f t="shared" si="191"/>
        <v>Feb</v>
      </c>
    </row>
    <row r="4074" spans="1:32" x14ac:dyDescent="0.25">
      <c r="A4074" s="1">
        <v>45699</v>
      </c>
      <c r="B4074">
        <v>4361</v>
      </c>
      <c r="C4074">
        <v>2</v>
      </c>
      <c r="D4074">
        <v>3</v>
      </c>
      <c r="E4074">
        <v>2</v>
      </c>
      <c r="F4074">
        <v>2</v>
      </c>
      <c r="G4074">
        <v>2</v>
      </c>
      <c r="H4074">
        <f>VLOOKUP(B4074, patient!A:E, 5, FALSE)</f>
        <v>4</v>
      </c>
      <c r="I4074" t="str">
        <f>VLOOKUP(H4074, city!A:B, 2, FALSE)</f>
        <v>Birmingham</v>
      </c>
      <c r="J4074" t="str">
        <f>VLOOKUP(E4074, diagnosis!A:B, 2, FALSE)</f>
        <v>Asthma</v>
      </c>
      <c r="K4074" t="str">
        <f>VLOOKUP(D4074, department!A:B, 2, FALSE)</f>
        <v>Neurology</v>
      </c>
      <c r="L4074" t="str">
        <f>VLOOKUP(C4074, provider!A:B, 2, FALSE)</f>
        <v>Dr. Johnson Grek</v>
      </c>
      <c r="M4074" t="str">
        <f>VLOOKUP(G4074, insurance!A:B, 2, FALSE)</f>
        <v>AXA</v>
      </c>
      <c r="N4074">
        <f>VLOOKUP(B4074, patient!A:D, 4, FALSE)</f>
        <v>32</v>
      </c>
      <c r="O4074" t="str">
        <f>VLOOKUP(B4074, patient!A:C, 3, FALSE)</f>
        <v>Male</v>
      </c>
      <c r="P4074" t="str">
        <f>VLOOKUP(B4074, patient!A:F, 6, FALSE)</f>
        <v>Other</v>
      </c>
      <c r="Q4074" t="s">
        <v>491</v>
      </c>
      <c r="R4074">
        <v>373</v>
      </c>
      <c r="S4074">
        <v>67</v>
      </c>
      <c r="T4074" s="1">
        <v>45725</v>
      </c>
      <c r="U4074" s="1" t="str">
        <f t="shared" si="189"/>
        <v>Yes</v>
      </c>
      <c r="V4074">
        <v>10</v>
      </c>
      <c r="W4074" t="s">
        <v>494</v>
      </c>
      <c r="X4074" t="s">
        <v>495</v>
      </c>
      <c r="Y4074" t="str">
        <f t="shared" si="190"/>
        <v>Emergency</v>
      </c>
      <c r="Z4074" t="s">
        <v>489</v>
      </c>
      <c r="AC4074" t="s">
        <v>490</v>
      </c>
      <c r="AD4074">
        <v>308</v>
      </c>
      <c r="AE4074">
        <v>0</v>
      </c>
      <c r="AF4074" t="str">
        <f t="shared" si="191"/>
        <v>Feb</v>
      </c>
    </row>
    <row r="4075" spans="1:32" x14ac:dyDescent="0.25">
      <c r="A4075" s="1">
        <v>45699</v>
      </c>
      <c r="B4075">
        <v>3648</v>
      </c>
      <c r="C4075">
        <v>5</v>
      </c>
      <c r="D4075">
        <v>5</v>
      </c>
      <c r="E4075">
        <v>2</v>
      </c>
      <c r="F4075">
        <v>4</v>
      </c>
      <c r="G4075">
        <v>1</v>
      </c>
      <c r="H4075">
        <f>VLOOKUP(B4075, patient!A:E, 5, FALSE)</f>
        <v>10</v>
      </c>
      <c r="I4075" t="str">
        <f>VLOOKUP(H4075, city!A:B, 2, FALSE)</f>
        <v>Edinburgh</v>
      </c>
      <c r="J4075" t="str">
        <f>VLOOKUP(E4075, diagnosis!A:B, 2, FALSE)</f>
        <v>Asthma</v>
      </c>
      <c r="K4075" t="str">
        <f>VLOOKUP(D4075, department!A:B, 2, FALSE)</f>
        <v>Pediatrics</v>
      </c>
      <c r="L4075" t="str">
        <f>VLOOKUP(C4075, provider!A:B, 2, FALSE)</f>
        <v>Dr. Sade Kikiola</v>
      </c>
      <c r="M4075" t="str">
        <f>VLOOKUP(G4075, insurance!A:B, 2, FALSE)</f>
        <v>Aviva</v>
      </c>
      <c r="N4075">
        <f>VLOOKUP(B4075, patient!A:D, 4, FALSE)</f>
        <v>65</v>
      </c>
      <c r="O4075" t="str">
        <f>VLOOKUP(B4075, patient!A:C, 3, FALSE)</f>
        <v>Female</v>
      </c>
      <c r="P4075" t="str">
        <f>VLOOKUP(B4075, patient!A:F, 6, FALSE)</f>
        <v>Other</v>
      </c>
      <c r="Q4075" t="s">
        <v>486</v>
      </c>
      <c r="R4075">
        <v>382</v>
      </c>
      <c r="S4075">
        <v>187</v>
      </c>
      <c r="U4075" s="1" t="str">
        <f t="shared" si="189"/>
        <v>No</v>
      </c>
      <c r="V4075">
        <v>4</v>
      </c>
      <c r="W4075" t="s">
        <v>487</v>
      </c>
      <c r="X4075" t="s">
        <v>488</v>
      </c>
      <c r="Y4075" t="str">
        <f t="shared" si="190"/>
        <v>Scheduled</v>
      </c>
      <c r="Z4075" t="s">
        <v>489</v>
      </c>
      <c r="AA4075" s="1">
        <v>45704</v>
      </c>
      <c r="AB4075" s="1">
        <v>45699</v>
      </c>
      <c r="AC4075" t="s">
        <v>498</v>
      </c>
      <c r="AD4075">
        <v>405.3</v>
      </c>
      <c r="AE4075">
        <v>10</v>
      </c>
      <c r="AF4075" t="str">
        <f t="shared" si="191"/>
        <v>Feb</v>
      </c>
    </row>
    <row r="4076" spans="1:32" x14ac:dyDescent="0.25">
      <c r="A4076" s="1">
        <v>45699</v>
      </c>
      <c r="B4076">
        <v>2596</v>
      </c>
      <c r="C4076">
        <v>1</v>
      </c>
      <c r="D4076">
        <v>5</v>
      </c>
      <c r="E4076">
        <v>2</v>
      </c>
      <c r="F4076">
        <v>4</v>
      </c>
      <c r="G4076">
        <v>1</v>
      </c>
      <c r="H4076">
        <f>VLOOKUP(B4076, patient!A:E, 5, FALSE)</f>
        <v>4</v>
      </c>
      <c r="I4076" t="str">
        <f>VLOOKUP(H4076, city!A:B, 2, FALSE)</f>
        <v>Birmingham</v>
      </c>
      <c r="J4076" t="str">
        <f>VLOOKUP(E4076, diagnosis!A:B, 2, FALSE)</f>
        <v>Asthma</v>
      </c>
      <c r="K4076" t="str">
        <f>VLOOKUP(D4076, department!A:B, 2, FALSE)</f>
        <v>Pediatrics</v>
      </c>
      <c r="L4076" t="str">
        <f>VLOOKUP(C4076, provider!A:B, 2, FALSE)</f>
        <v>Dr. Olu Abisola</v>
      </c>
      <c r="M4076" t="str">
        <f>VLOOKUP(G4076, insurance!A:B, 2, FALSE)</f>
        <v>Aviva</v>
      </c>
      <c r="N4076">
        <f>VLOOKUP(B4076, patient!A:D, 4, FALSE)</f>
        <v>63</v>
      </c>
      <c r="O4076" t="str">
        <f>VLOOKUP(B4076, patient!A:C, 3, FALSE)</f>
        <v>Female</v>
      </c>
      <c r="P4076" t="str">
        <f>VLOOKUP(B4076, patient!A:F, 6, FALSE)</f>
        <v>White</v>
      </c>
      <c r="Q4076" t="s">
        <v>486</v>
      </c>
      <c r="R4076">
        <v>355</v>
      </c>
      <c r="S4076">
        <v>197</v>
      </c>
      <c r="T4076" s="1">
        <v>45708</v>
      </c>
      <c r="U4076" s="1" t="str">
        <f t="shared" si="189"/>
        <v>Yes</v>
      </c>
      <c r="V4076">
        <v>10</v>
      </c>
      <c r="W4076" t="s">
        <v>487</v>
      </c>
      <c r="X4076" t="s">
        <v>488</v>
      </c>
      <c r="Y4076" t="str">
        <f t="shared" si="190"/>
        <v>Scheduled</v>
      </c>
      <c r="Z4076" t="s">
        <v>489</v>
      </c>
      <c r="AC4076" t="s">
        <v>490</v>
      </c>
      <c r="AD4076">
        <v>386.4</v>
      </c>
      <c r="AE4076">
        <v>0</v>
      </c>
      <c r="AF4076" t="str">
        <f t="shared" si="191"/>
        <v>Feb</v>
      </c>
    </row>
    <row r="4077" spans="1:32" x14ac:dyDescent="0.25">
      <c r="A4077" s="1">
        <v>45699</v>
      </c>
      <c r="B4077">
        <v>2842</v>
      </c>
      <c r="C4077">
        <v>2</v>
      </c>
      <c r="D4077">
        <v>1</v>
      </c>
      <c r="E4077">
        <v>2</v>
      </c>
      <c r="F4077">
        <v>2</v>
      </c>
      <c r="G4077">
        <v>3</v>
      </c>
      <c r="H4077">
        <f>VLOOKUP(B4077, patient!A:E, 5, FALSE)</f>
        <v>10</v>
      </c>
      <c r="I4077" t="str">
        <f>VLOOKUP(H4077, city!A:B, 2, FALSE)</f>
        <v>Edinburgh</v>
      </c>
      <c r="J4077" t="str">
        <f>VLOOKUP(E4077, diagnosis!A:B, 2, FALSE)</f>
        <v>Asthma</v>
      </c>
      <c r="K4077" t="str">
        <f>VLOOKUP(D4077, department!A:B, 2, FALSE)</f>
        <v>Cardiology</v>
      </c>
      <c r="L4077" t="str">
        <f>VLOOKUP(C4077, provider!A:B, 2, FALSE)</f>
        <v>Dr. Johnson Grek</v>
      </c>
      <c r="M4077" t="str">
        <f>VLOOKUP(G4077, insurance!A:B, 2, FALSE)</f>
        <v>Allianz</v>
      </c>
      <c r="N4077">
        <f>VLOOKUP(B4077, patient!A:D, 4, FALSE)</f>
        <v>57</v>
      </c>
      <c r="O4077" t="str">
        <f>VLOOKUP(B4077, patient!A:C, 3, FALSE)</f>
        <v>Male</v>
      </c>
      <c r="P4077" t="str">
        <f>VLOOKUP(B4077, patient!A:F, 6, FALSE)</f>
        <v>Other</v>
      </c>
      <c r="Q4077" t="s">
        <v>492</v>
      </c>
      <c r="R4077">
        <v>933</v>
      </c>
      <c r="S4077">
        <v>26</v>
      </c>
      <c r="U4077" s="1" t="str">
        <f t="shared" si="189"/>
        <v>No</v>
      </c>
      <c r="V4077">
        <v>9</v>
      </c>
      <c r="W4077" t="s">
        <v>494</v>
      </c>
      <c r="X4077" t="s">
        <v>495</v>
      </c>
      <c r="Y4077" t="str">
        <f t="shared" si="190"/>
        <v>Emergency</v>
      </c>
      <c r="Z4077" t="s">
        <v>489</v>
      </c>
      <c r="AA4077" s="1">
        <v>45701</v>
      </c>
      <c r="AB4077" s="1">
        <v>45699</v>
      </c>
      <c r="AC4077" t="s">
        <v>496</v>
      </c>
      <c r="AD4077">
        <v>706.3</v>
      </c>
      <c r="AE4077">
        <v>50</v>
      </c>
      <c r="AF4077" t="str">
        <f t="shared" si="191"/>
        <v>Feb</v>
      </c>
    </row>
    <row r="4078" spans="1:32" x14ac:dyDescent="0.25">
      <c r="A4078" s="1">
        <v>45699</v>
      </c>
      <c r="B4078">
        <v>4875</v>
      </c>
      <c r="C4078">
        <v>2</v>
      </c>
      <c r="D4078">
        <v>4</v>
      </c>
      <c r="E4078">
        <v>2</v>
      </c>
      <c r="F4078">
        <v>4</v>
      </c>
      <c r="G4078">
        <v>1</v>
      </c>
      <c r="H4078">
        <f>VLOOKUP(B4078, patient!A:E, 5, FALSE)</f>
        <v>4</v>
      </c>
      <c r="I4078" t="str">
        <f>VLOOKUP(H4078, city!A:B, 2, FALSE)</f>
        <v>Birmingham</v>
      </c>
      <c r="J4078" t="str">
        <f>VLOOKUP(E4078, diagnosis!A:B, 2, FALSE)</f>
        <v>Asthma</v>
      </c>
      <c r="K4078" t="str">
        <f>VLOOKUP(D4078, department!A:B, 2, FALSE)</f>
        <v>Orthopedics</v>
      </c>
      <c r="L4078" t="str">
        <f>VLOOKUP(C4078, provider!A:B, 2, FALSE)</f>
        <v>Dr. Johnson Grek</v>
      </c>
      <c r="M4078" t="str">
        <f>VLOOKUP(G4078, insurance!A:B, 2, FALSE)</f>
        <v>Aviva</v>
      </c>
      <c r="N4078">
        <f>VLOOKUP(B4078, patient!A:D, 4, FALSE)</f>
        <v>35</v>
      </c>
      <c r="O4078" t="str">
        <f>VLOOKUP(B4078, patient!A:C, 3, FALSE)</f>
        <v>Female</v>
      </c>
      <c r="P4078" t="str">
        <f>VLOOKUP(B4078, patient!A:F, 6, FALSE)</f>
        <v>Black</v>
      </c>
      <c r="Q4078" t="s">
        <v>486</v>
      </c>
      <c r="R4078">
        <v>285</v>
      </c>
      <c r="S4078">
        <v>114</v>
      </c>
      <c r="U4078" s="1" t="str">
        <f t="shared" si="189"/>
        <v>No</v>
      </c>
      <c r="V4078">
        <v>7</v>
      </c>
      <c r="W4078" t="s">
        <v>494</v>
      </c>
      <c r="X4078" t="s">
        <v>488</v>
      </c>
      <c r="Y4078" t="str">
        <f t="shared" si="190"/>
        <v>Scheduled</v>
      </c>
      <c r="Z4078" t="s">
        <v>489</v>
      </c>
      <c r="AA4078" s="1">
        <v>45707</v>
      </c>
      <c r="AB4078" s="1">
        <v>45699</v>
      </c>
      <c r="AC4078" t="s">
        <v>493</v>
      </c>
      <c r="AD4078">
        <v>300.3</v>
      </c>
      <c r="AE4078">
        <v>30</v>
      </c>
      <c r="AF4078" t="str">
        <f t="shared" si="191"/>
        <v>Feb</v>
      </c>
    </row>
    <row r="4079" spans="1:32" x14ac:dyDescent="0.25">
      <c r="A4079" s="1">
        <v>45699</v>
      </c>
      <c r="B4079">
        <v>327</v>
      </c>
      <c r="C4079">
        <v>3</v>
      </c>
      <c r="D4079">
        <v>3</v>
      </c>
      <c r="E4079">
        <v>2</v>
      </c>
      <c r="F4079">
        <v>2</v>
      </c>
      <c r="G4079">
        <v>3</v>
      </c>
      <c r="H4079">
        <f>VLOOKUP(B4079, patient!A:E, 5, FALSE)</f>
        <v>10</v>
      </c>
      <c r="I4079" t="str">
        <f>VLOOKUP(H4079, city!A:B, 2, FALSE)</f>
        <v>Edinburgh</v>
      </c>
      <c r="J4079" t="str">
        <f>VLOOKUP(E4079, diagnosis!A:B, 2, FALSE)</f>
        <v>Asthma</v>
      </c>
      <c r="K4079" t="str">
        <f>VLOOKUP(D4079, department!A:B, 2, FALSE)</f>
        <v>Neurology</v>
      </c>
      <c r="L4079" t="str">
        <f>VLOOKUP(C4079, provider!A:B, 2, FALSE)</f>
        <v>Dr. Emma Jones</v>
      </c>
      <c r="M4079" t="str">
        <f>VLOOKUP(G4079, insurance!A:B, 2, FALSE)</f>
        <v>Allianz</v>
      </c>
      <c r="N4079">
        <f>VLOOKUP(B4079, patient!A:D, 4, FALSE)</f>
        <v>59</v>
      </c>
      <c r="O4079" t="str">
        <f>VLOOKUP(B4079, patient!A:C, 3, FALSE)</f>
        <v>Male</v>
      </c>
      <c r="P4079" t="str">
        <f>VLOOKUP(B4079, patient!A:F, 6, FALSE)</f>
        <v>Black</v>
      </c>
      <c r="Q4079" t="s">
        <v>491</v>
      </c>
      <c r="R4079">
        <v>131</v>
      </c>
      <c r="S4079">
        <v>79</v>
      </c>
      <c r="T4079" s="1">
        <v>45716</v>
      </c>
      <c r="U4079" s="1" t="str">
        <f t="shared" si="189"/>
        <v>Yes</v>
      </c>
      <c r="V4079">
        <v>2</v>
      </c>
      <c r="W4079" t="s">
        <v>487</v>
      </c>
      <c r="X4079" t="s">
        <v>488</v>
      </c>
      <c r="Y4079" t="str">
        <f t="shared" si="190"/>
        <v>Scheduled</v>
      </c>
      <c r="Z4079" t="s">
        <v>497</v>
      </c>
      <c r="AC4079" t="s">
        <v>490</v>
      </c>
      <c r="AD4079">
        <v>147</v>
      </c>
      <c r="AE4079">
        <v>0</v>
      </c>
      <c r="AF4079" t="str">
        <f t="shared" si="191"/>
        <v>Feb</v>
      </c>
    </row>
    <row r="4080" spans="1:32" x14ac:dyDescent="0.25">
      <c r="A4080" s="1">
        <v>45699</v>
      </c>
      <c r="B4080">
        <v>1330</v>
      </c>
      <c r="C4080">
        <v>2</v>
      </c>
      <c r="D4080">
        <v>4</v>
      </c>
      <c r="E4080">
        <v>2</v>
      </c>
      <c r="F4080">
        <v>1</v>
      </c>
      <c r="G4080">
        <v>1</v>
      </c>
      <c r="H4080">
        <f>VLOOKUP(B4080, patient!A:E, 5, FALSE)</f>
        <v>4</v>
      </c>
      <c r="I4080" t="str">
        <f>VLOOKUP(H4080, city!A:B, 2, FALSE)</f>
        <v>Birmingham</v>
      </c>
      <c r="J4080" t="str">
        <f>VLOOKUP(E4080, diagnosis!A:B, 2, FALSE)</f>
        <v>Asthma</v>
      </c>
      <c r="K4080" t="str">
        <f>VLOOKUP(D4080, department!A:B, 2, FALSE)</f>
        <v>Orthopedics</v>
      </c>
      <c r="L4080" t="str">
        <f>VLOOKUP(C4080, provider!A:B, 2, FALSE)</f>
        <v>Dr. Johnson Grek</v>
      </c>
      <c r="M4080" t="str">
        <f>VLOOKUP(G4080, insurance!A:B, 2, FALSE)</f>
        <v>Aviva</v>
      </c>
      <c r="N4080">
        <f>VLOOKUP(B4080, patient!A:D, 4, FALSE)</f>
        <v>77</v>
      </c>
      <c r="O4080" t="str">
        <f>VLOOKUP(B4080, patient!A:C, 3, FALSE)</f>
        <v>Male</v>
      </c>
      <c r="P4080" t="str">
        <f>VLOOKUP(B4080, patient!A:F, 6, FALSE)</f>
        <v>White</v>
      </c>
      <c r="Q4080" t="s">
        <v>492</v>
      </c>
      <c r="R4080">
        <v>741</v>
      </c>
      <c r="S4080">
        <v>54</v>
      </c>
      <c r="T4080" s="1">
        <v>45727</v>
      </c>
      <c r="U4080" s="1" t="str">
        <f t="shared" si="189"/>
        <v>Yes</v>
      </c>
      <c r="V4080">
        <v>6</v>
      </c>
      <c r="W4080" t="s">
        <v>492</v>
      </c>
      <c r="X4080" t="s">
        <v>488</v>
      </c>
      <c r="Y4080" t="str">
        <f t="shared" si="190"/>
        <v>Scheduled</v>
      </c>
      <c r="Z4080" t="s">
        <v>489</v>
      </c>
      <c r="AC4080" t="s">
        <v>490</v>
      </c>
      <c r="AD4080">
        <v>556.5</v>
      </c>
      <c r="AE4080">
        <v>0</v>
      </c>
      <c r="AF4080" t="str">
        <f t="shared" si="191"/>
        <v>Feb</v>
      </c>
    </row>
    <row r="4081" spans="1:32" x14ac:dyDescent="0.25">
      <c r="A4081" s="1">
        <v>45699</v>
      </c>
      <c r="B4081">
        <v>3424</v>
      </c>
      <c r="C4081">
        <v>4</v>
      </c>
      <c r="D4081">
        <v>4</v>
      </c>
      <c r="E4081">
        <v>2</v>
      </c>
      <c r="F4081">
        <v>2</v>
      </c>
      <c r="G4081">
        <v>3</v>
      </c>
      <c r="H4081">
        <f>VLOOKUP(B4081, patient!A:E, 5, FALSE)</f>
        <v>10</v>
      </c>
      <c r="I4081" t="str">
        <f>VLOOKUP(H4081, city!A:B, 2, FALSE)</f>
        <v>Edinburgh</v>
      </c>
      <c r="J4081" t="str">
        <f>VLOOKUP(E4081, diagnosis!A:B, 2, FALSE)</f>
        <v>Asthma</v>
      </c>
      <c r="K4081" t="str">
        <f>VLOOKUP(D4081, department!A:B, 2, FALSE)</f>
        <v>Orthopedics</v>
      </c>
      <c r="L4081" t="str">
        <f>VLOOKUP(C4081, provider!A:B, 2, FALSE)</f>
        <v>Dr. Ravi Patel</v>
      </c>
      <c r="M4081" t="str">
        <f>VLOOKUP(G4081, insurance!A:B, 2, FALSE)</f>
        <v>Allianz</v>
      </c>
      <c r="N4081">
        <f>VLOOKUP(B4081, patient!A:D, 4, FALSE)</f>
        <v>37</v>
      </c>
      <c r="O4081" t="str">
        <f>VLOOKUP(B4081, patient!A:C, 3, FALSE)</f>
        <v>Male</v>
      </c>
      <c r="P4081" t="str">
        <f>VLOOKUP(B4081, patient!A:F, 6, FALSE)</f>
        <v>Hispanic</v>
      </c>
      <c r="Q4081" t="s">
        <v>491</v>
      </c>
      <c r="R4081">
        <v>918</v>
      </c>
      <c r="S4081">
        <v>167</v>
      </c>
      <c r="U4081" s="1" t="str">
        <f t="shared" si="189"/>
        <v>No</v>
      </c>
      <c r="V4081">
        <v>4</v>
      </c>
      <c r="W4081" t="s">
        <v>492</v>
      </c>
      <c r="X4081" t="s">
        <v>488</v>
      </c>
      <c r="Y4081" t="str">
        <f t="shared" si="190"/>
        <v>Scheduled</v>
      </c>
      <c r="Z4081" t="s">
        <v>489</v>
      </c>
      <c r="AA4081" s="1">
        <v>45707</v>
      </c>
      <c r="AB4081" s="1">
        <v>45699</v>
      </c>
      <c r="AC4081" t="s">
        <v>498</v>
      </c>
      <c r="AD4081">
        <v>766.5</v>
      </c>
      <c r="AE4081">
        <v>10</v>
      </c>
      <c r="AF4081" t="str">
        <f t="shared" si="191"/>
        <v>Feb</v>
      </c>
    </row>
    <row r="4082" spans="1:32" x14ac:dyDescent="0.25">
      <c r="A4082" s="1">
        <v>45700</v>
      </c>
      <c r="B4082">
        <v>2524</v>
      </c>
      <c r="C4082">
        <v>3</v>
      </c>
      <c r="D4082">
        <v>1</v>
      </c>
      <c r="E4082">
        <v>2</v>
      </c>
      <c r="F4082">
        <v>5</v>
      </c>
      <c r="G4082">
        <v>1</v>
      </c>
      <c r="H4082">
        <f>VLOOKUP(B4082, patient!A:E, 5, FALSE)</f>
        <v>4</v>
      </c>
      <c r="I4082" t="str">
        <f>VLOOKUP(H4082, city!A:B, 2, FALSE)</f>
        <v>Birmingham</v>
      </c>
      <c r="J4082" t="str">
        <f>VLOOKUP(E4082, diagnosis!A:B, 2, FALSE)</f>
        <v>Asthma</v>
      </c>
      <c r="K4082" t="str">
        <f>VLOOKUP(D4082, department!A:B, 2, FALSE)</f>
        <v>Cardiology</v>
      </c>
      <c r="L4082" t="str">
        <f>VLOOKUP(C4082, provider!A:B, 2, FALSE)</f>
        <v>Dr. Emma Jones</v>
      </c>
      <c r="M4082" t="str">
        <f>VLOOKUP(G4082, insurance!A:B, 2, FALSE)</f>
        <v>Aviva</v>
      </c>
      <c r="N4082">
        <f>VLOOKUP(B4082, patient!A:D, 4, FALSE)</f>
        <v>23</v>
      </c>
      <c r="O4082" t="str">
        <f>VLOOKUP(B4082, patient!A:C, 3, FALSE)</f>
        <v>Female</v>
      </c>
      <c r="P4082" t="str">
        <f>VLOOKUP(B4082, patient!A:F, 6, FALSE)</f>
        <v>Asian</v>
      </c>
      <c r="Q4082" t="s">
        <v>491</v>
      </c>
      <c r="R4082">
        <v>334</v>
      </c>
      <c r="S4082">
        <v>163</v>
      </c>
      <c r="U4082" s="1" t="str">
        <f t="shared" si="189"/>
        <v>No</v>
      </c>
      <c r="V4082">
        <v>8</v>
      </c>
      <c r="W4082" t="s">
        <v>494</v>
      </c>
      <c r="X4082" t="s">
        <v>495</v>
      </c>
      <c r="Y4082" t="str">
        <f t="shared" si="190"/>
        <v>Emergency</v>
      </c>
      <c r="Z4082" t="s">
        <v>497</v>
      </c>
      <c r="AA4082" s="1">
        <v>45706</v>
      </c>
      <c r="AB4082" s="1">
        <v>45700</v>
      </c>
      <c r="AC4082" t="s">
        <v>493</v>
      </c>
      <c r="AD4082">
        <v>368.9</v>
      </c>
      <c r="AE4082">
        <v>30</v>
      </c>
      <c r="AF4082" t="str">
        <f t="shared" si="191"/>
        <v>Feb</v>
      </c>
    </row>
    <row r="4083" spans="1:32" x14ac:dyDescent="0.25">
      <c r="A4083" s="1">
        <v>45700</v>
      </c>
      <c r="B4083">
        <v>2653</v>
      </c>
      <c r="C4083">
        <v>3</v>
      </c>
      <c r="D4083">
        <v>2</v>
      </c>
      <c r="E4083">
        <v>2</v>
      </c>
      <c r="F4083">
        <v>2</v>
      </c>
      <c r="G4083">
        <v>1</v>
      </c>
      <c r="H4083">
        <f>VLOOKUP(B4083, patient!A:E, 5, FALSE)</f>
        <v>10</v>
      </c>
      <c r="I4083" t="str">
        <f>VLOOKUP(H4083, city!A:B, 2, FALSE)</f>
        <v>Edinburgh</v>
      </c>
      <c r="J4083" t="str">
        <f>VLOOKUP(E4083, diagnosis!A:B, 2, FALSE)</f>
        <v>Asthma</v>
      </c>
      <c r="K4083" t="str">
        <f>VLOOKUP(D4083, department!A:B, 2, FALSE)</f>
        <v>General Surgery</v>
      </c>
      <c r="L4083" t="str">
        <f>VLOOKUP(C4083, provider!A:B, 2, FALSE)</f>
        <v>Dr. Emma Jones</v>
      </c>
      <c r="M4083" t="str">
        <f>VLOOKUP(G4083, insurance!A:B, 2, FALSE)</f>
        <v>Aviva</v>
      </c>
      <c r="N4083">
        <f>VLOOKUP(B4083, patient!A:D, 4, FALSE)</f>
        <v>29</v>
      </c>
      <c r="O4083" t="str">
        <f>VLOOKUP(B4083, patient!A:C, 3, FALSE)</f>
        <v>Male</v>
      </c>
      <c r="P4083" t="str">
        <f>VLOOKUP(B4083, patient!A:F, 6, FALSE)</f>
        <v>Black</v>
      </c>
      <c r="Q4083" t="s">
        <v>492</v>
      </c>
      <c r="R4083">
        <v>530</v>
      </c>
      <c r="S4083">
        <v>169</v>
      </c>
      <c r="U4083" s="1" t="str">
        <f t="shared" si="189"/>
        <v>No</v>
      </c>
      <c r="V4083">
        <v>8</v>
      </c>
      <c r="W4083" t="s">
        <v>494</v>
      </c>
      <c r="X4083" t="s">
        <v>495</v>
      </c>
      <c r="Y4083" t="str">
        <f t="shared" si="190"/>
        <v>Emergency</v>
      </c>
      <c r="Z4083" t="s">
        <v>497</v>
      </c>
      <c r="AA4083" s="1">
        <v>45703</v>
      </c>
      <c r="AB4083" s="1">
        <v>45700</v>
      </c>
      <c r="AC4083" t="s">
        <v>493</v>
      </c>
      <c r="AD4083">
        <v>510.3</v>
      </c>
      <c r="AE4083">
        <v>30</v>
      </c>
      <c r="AF4083" t="str">
        <f t="shared" si="191"/>
        <v>Feb</v>
      </c>
    </row>
    <row r="4084" spans="1:32" x14ac:dyDescent="0.25">
      <c r="A4084" s="1">
        <v>45700</v>
      </c>
      <c r="B4084">
        <v>253</v>
      </c>
      <c r="C4084">
        <v>5</v>
      </c>
      <c r="D4084">
        <v>1</v>
      </c>
      <c r="E4084">
        <v>2</v>
      </c>
      <c r="F4084">
        <v>1</v>
      </c>
      <c r="G4084">
        <v>2</v>
      </c>
      <c r="H4084">
        <f>VLOOKUP(B4084, patient!A:E, 5, FALSE)</f>
        <v>4</v>
      </c>
      <c r="I4084" t="str">
        <f>VLOOKUP(H4084, city!A:B, 2, FALSE)</f>
        <v>Birmingham</v>
      </c>
      <c r="J4084" t="str">
        <f>VLOOKUP(E4084, diagnosis!A:B, 2, FALSE)</f>
        <v>Asthma</v>
      </c>
      <c r="K4084" t="str">
        <f>VLOOKUP(D4084, department!A:B, 2, FALSE)</f>
        <v>Cardiology</v>
      </c>
      <c r="L4084" t="str">
        <f>VLOOKUP(C4084, provider!A:B, 2, FALSE)</f>
        <v>Dr. Sade Kikiola</v>
      </c>
      <c r="M4084" t="str">
        <f>VLOOKUP(G4084, insurance!A:B, 2, FALSE)</f>
        <v>AXA</v>
      </c>
      <c r="N4084">
        <f>VLOOKUP(B4084, patient!A:D, 4, FALSE)</f>
        <v>19</v>
      </c>
      <c r="O4084" t="str">
        <f>VLOOKUP(B4084, patient!A:C, 3, FALSE)</f>
        <v>Female</v>
      </c>
      <c r="P4084" t="str">
        <f>VLOOKUP(B4084, patient!A:F, 6, FALSE)</f>
        <v>Asian</v>
      </c>
      <c r="Q4084" t="s">
        <v>491</v>
      </c>
      <c r="R4084">
        <v>738</v>
      </c>
      <c r="S4084">
        <v>183</v>
      </c>
      <c r="T4084" s="1">
        <v>45720</v>
      </c>
      <c r="U4084" s="1" t="str">
        <f t="shared" si="189"/>
        <v>Yes</v>
      </c>
      <c r="V4084">
        <v>1</v>
      </c>
      <c r="W4084" t="s">
        <v>492</v>
      </c>
      <c r="X4084" t="s">
        <v>495</v>
      </c>
      <c r="Y4084" t="str">
        <f t="shared" si="190"/>
        <v>Emergency</v>
      </c>
      <c r="Z4084" t="s">
        <v>497</v>
      </c>
      <c r="AC4084" t="s">
        <v>490</v>
      </c>
      <c r="AD4084">
        <v>644.70000000000005</v>
      </c>
      <c r="AE4084">
        <v>0</v>
      </c>
      <c r="AF4084" t="str">
        <f t="shared" si="191"/>
        <v>Feb</v>
      </c>
    </row>
    <row r="4085" spans="1:32" x14ac:dyDescent="0.25">
      <c r="A4085" s="1">
        <v>45700</v>
      </c>
      <c r="B4085">
        <v>14</v>
      </c>
      <c r="C4085">
        <v>5</v>
      </c>
      <c r="D4085">
        <v>2</v>
      </c>
      <c r="E4085">
        <v>5</v>
      </c>
      <c r="F4085">
        <v>4</v>
      </c>
      <c r="G4085">
        <v>2</v>
      </c>
      <c r="H4085">
        <f>VLOOKUP(B4085, patient!A:E, 5, FALSE)</f>
        <v>10</v>
      </c>
      <c r="I4085" t="str">
        <f>VLOOKUP(H4085, city!A:B, 2, FALSE)</f>
        <v>Edinburgh</v>
      </c>
      <c r="J4085" t="str">
        <f>VLOOKUP(E4085, diagnosis!A:B, 2, FALSE)</f>
        <v>Migraine</v>
      </c>
      <c r="K4085" t="str">
        <f>VLOOKUP(D4085, department!A:B, 2, FALSE)</f>
        <v>General Surgery</v>
      </c>
      <c r="L4085" t="str">
        <f>VLOOKUP(C4085, provider!A:B, 2, FALSE)</f>
        <v>Dr. Sade Kikiola</v>
      </c>
      <c r="M4085" t="str">
        <f>VLOOKUP(G4085, insurance!A:B, 2, FALSE)</f>
        <v>AXA</v>
      </c>
      <c r="N4085">
        <f>VLOOKUP(B4085, patient!A:D, 4, FALSE)</f>
        <v>24</v>
      </c>
      <c r="O4085" t="str">
        <f>VLOOKUP(B4085, patient!A:C, 3, FALSE)</f>
        <v>Female</v>
      </c>
      <c r="P4085" t="str">
        <f>VLOOKUP(B4085, patient!A:F, 6, FALSE)</f>
        <v>Other</v>
      </c>
      <c r="Q4085" t="s">
        <v>492</v>
      </c>
      <c r="R4085">
        <v>840</v>
      </c>
      <c r="S4085">
        <v>38</v>
      </c>
      <c r="U4085" s="1" t="str">
        <f t="shared" si="189"/>
        <v>No</v>
      </c>
      <c r="V4085">
        <v>8</v>
      </c>
      <c r="W4085" t="s">
        <v>492</v>
      </c>
      <c r="X4085" t="s">
        <v>495</v>
      </c>
      <c r="Y4085" t="str">
        <f t="shared" si="190"/>
        <v>Emergency</v>
      </c>
      <c r="Z4085" t="s">
        <v>497</v>
      </c>
      <c r="AA4085" s="1">
        <v>45704</v>
      </c>
      <c r="AB4085" s="1">
        <v>45700</v>
      </c>
      <c r="AC4085" t="s">
        <v>496</v>
      </c>
      <c r="AD4085">
        <v>649.6</v>
      </c>
      <c r="AE4085">
        <v>50</v>
      </c>
      <c r="AF4085" t="str">
        <f t="shared" si="191"/>
        <v>Feb</v>
      </c>
    </row>
    <row r="4086" spans="1:32" x14ac:dyDescent="0.25">
      <c r="A4086" s="1">
        <v>45700</v>
      </c>
      <c r="B4086">
        <v>1126</v>
      </c>
      <c r="C4086">
        <v>4</v>
      </c>
      <c r="D4086">
        <v>3</v>
      </c>
      <c r="E4086">
        <v>2</v>
      </c>
      <c r="F4086">
        <v>5</v>
      </c>
      <c r="G4086">
        <v>3</v>
      </c>
      <c r="H4086">
        <f>VLOOKUP(B4086, patient!A:E, 5, FALSE)</f>
        <v>4</v>
      </c>
      <c r="I4086" t="str">
        <f>VLOOKUP(H4086, city!A:B, 2, FALSE)</f>
        <v>Birmingham</v>
      </c>
      <c r="J4086" t="str">
        <f>VLOOKUP(E4086, diagnosis!A:B, 2, FALSE)</f>
        <v>Asthma</v>
      </c>
      <c r="K4086" t="str">
        <f>VLOOKUP(D4086, department!A:B, 2, FALSE)</f>
        <v>Neurology</v>
      </c>
      <c r="L4086" t="str">
        <f>VLOOKUP(C4086, provider!A:B, 2, FALSE)</f>
        <v>Dr. Ravi Patel</v>
      </c>
      <c r="M4086" t="str">
        <f>VLOOKUP(G4086, insurance!A:B, 2, FALSE)</f>
        <v>Allianz</v>
      </c>
      <c r="N4086">
        <f>VLOOKUP(B4086, patient!A:D, 4, FALSE)</f>
        <v>33</v>
      </c>
      <c r="O4086" t="str">
        <f>VLOOKUP(B4086, patient!A:C, 3, FALSE)</f>
        <v>Male</v>
      </c>
      <c r="P4086" t="str">
        <f>VLOOKUP(B4086, patient!A:F, 6, FALSE)</f>
        <v>Other</v>
      </c>
      <c r="Q4086" t="s">
        <v>491</v>
      </c>
      <c r="R4086">
        <v>554</v>
      </c>
      <c r="S4086">
        <v>149</v>
      </c>
      <c r="U4086" s="1" t="str">
        <f t="shared" si="189"/>
        <v>No</v>
      </c>
      <c r="V4086">
        <v>10</v>
      </c>
      <c r="W4086" t="s">
        <v>494</v>
      </c>
      <c r="X4086" t="s">
        <v>495</v>
      </c>
      <c r="Y4086" t="str">
        <f t="shared" si="190"/>
        <v>Emergency</v>
      </c>
      <c r="Z4086" t="s">
        <v>489</v>
      </c>
      <c r="AA4086" s="1">
        <v>45701</v>
      </c>
      <c r="AB4086" s="1">
        <v>45700</v>
      </c>
      <c r="AC4086" t="s">
        <v>496</v>
      </c>
      <c r="AD4086">
        <v>527.1</v>
      </c>
      <c r="AE4086">
        <v>50</v>
      </c>
      <c r="AF4086" t="str">
        <f t="shared" si="191"/>
        <v>Feb</v>
      </c>
    </row>
    <row r="4087" spans="1:32" x14ac:dyDescent="0.25">
      <c r="A4087" s="1">
        <v>45700</v>
      </c>
      <c r="B4087">
        <v>1448</v>
      </c>
      <c r="C4087">
        <v>1</v>
      </c>
      <c r="D4087">
        <v>2</v>
      </c>
      <c r="E4087">
        <v>1</v>
      </c>
      <c r="F4087">
        <v>2</v>
      </c>
      <c r="G4087">
        <v>2</v>
      </c>
      <c r="H4087">
        <f>VLOOKUP(B4087, patient!A:E, 5, FALSE)</f>
        <v>10</v>
      </c>
      <c r="I4087" t="str">
        <f>VLOOKUP(H4087, city!A:B, 2, FALSE)</f>
        <v>Edinburgh</v>
      </c>
      <c r="J4087" t="str">
        <f>VLOOKUP(E4087, diagnosis!A:B, 2, FALSE)</f>
        <v>Appendicitis</v>
      </c>
      <c r="K4087" t="str">
        <f>VLOOKUP(D4087, department!A:B, 2, FALSE)</f>
        <v>General Surgery</v>
      </c>
      <c r="L4087" t="str">
        <f>VLOOKUP(C4087, provider!A:B, 2, FALSE)</f>
        <v>Dr. Olu Abisola</v>
      </c>
      <c r="M4087" t="str">
        <f>VLOOKUP(G4087, insurance!A:B, 2, FALSE)</f>
        <v>AXA</v>
      </c>
      <c r="N4087">
        <f>VLOOKUP(B4087, patient!A:D, 4, FALSE)</f>
        <v>20</v>
      </c>
      <c r="O4087" t="str">
        <f>VLOOKUP(B4087, patient!A:C, 3, FALSE)</f>
        <v>Female</v>
      </c>
      <c r="P4087" t="str">
        <f>VLOOKUP(B4087, patient!A:F, 6, FALSE)</f>
        <v>Hispanic</v>
      </c>
      <c r="Q4087" t="s">
        <v>491</v>
      </c>
      <c r="R4087">
        <v>62</v>
      </c>
      <c r="S4087">
        <v>87</v>
      </c>
      <c r="T4087" s="1">
        <v>45728</v>
      </c>
      <c r="U4087" s="1" t="str">
        <f t="shared" si="189"/>
        <v>Yes</v>
      </c>
      <c r="V4087">
        <v>7</v>
      </c>
      <c r="W4087" t="s">
        <v>492</v>
      </c>
      <c r="X4087" t="s">
        <v>488</v>
      </c>
      <c r="Y4087" t="str">
        <f t="shared" si="190"/>
        <v>Scheduled</v>
      </c>
      <c r="Z4087" t="s">
        <v>489</v>
      </c>
      <c r="AC4087" t="s">
        <v>490</v>
      </c>
      <c r="AD4087">
        <v>104.3</v>
      </c>
      <c r="AE4087">
        <v>0</v>
      </c>
      <c r="AF4087" t="str">
        <f t="shared" si="191"/>
        <v>Feb</v>
      </c>
    </row>
    <row r="4088" spans="1:32" x14ac:dyDescent="0.25">
      <c r="A4088" s="1">
        <v>45700</v>
      </c>
      <c r="B4088">
        <v>4935</v>
      </c>
      <c r="C4088">
        <v>4</v>
      </c>
      <c r="D4088">
        <v>1</v>
      </c>
      <c r="E4088">
        <v>5</v>
      </c>
      <c r="F4088">
        <v>1</v>
      </c>
      <c r="G4088">
        <v>2</v>
      </c>
      <c r="H4088">
        <f>VLOOKUP(B4088, patient!A:E, 5, FALSE)</f>
        <v>4</v>
      </c>
      <c r="I4088" t="str">
        <f>VLOOKUP(H4088, city!A:B, 2, FALSE)</f>
        <v>Birmingham</v>
      </c>
      <c r="J4088" t="str">
        <f>VLOOKUP(E4088, diagnosis!A:B, 2, FALSE)</f>
        <v>Migraine</v>
      </c>
      <c r="K4088" t="str">
        <f>VLOOKUP(D4088, department!A:B, 2, FALSE)</f>
        <v>Cardiology</v>
      </c>
      <c r="L4088" t="str">
        <f>VLOOKUP(C4088, provider!A:B, 2, FALSE)</f>
        <v>Dr. Ravi Patel</v>
      </c>
      <c r="M4088" t="str">
        <f>VLOOKUP(G4088, insurance!A:B, 2, FALSE)</f>
        <v>AXA</v>
      </c>
      <c r="N4088">
        <f>VLOOKUP(B4088, patient!A:D, 4, FALSE)</f>
        <v>62</v>
      </c>
      <c r="O4088" t="str">
        <f>VLOOKUP(B4088, patient!A:C, 3, FALSE)</f>
        <v>Female</v>
      </c>
      <c r="P4088" t="str">
        <f>VLOOKUP(B4088, patient!A:F, 6, FALSE)</f>
        <v>Asian</v>
      </c>
      <c r="Q4088" t="s">
        <v>492</v>
      </c>
      <c r="R4088">
        <v>937</v>
      </c>
      <c r="S4088">
        <v>117</v>
      </c>
      <c r="T4088" s="1">
        <v>45708</v>
      </c>
      <c r="U4088" s="1" t="str">
        <f t="shared" si="189"/>
        <v>Yes</v>
      </c>
      <c r="V4088">
        <v>1</v>
      </c>
      <c r="W4088" t="s">
        <v>487</v>
      </c>
      <c r="X4088" t="s">
        <v>495</v>
      </c>
      <c r="Y4088" t="str">
        <f t="shared" si="190"/>
        <v>Emergency</v>
      </c>
      <c r="Z4088" t="s">
        <v>497</v>
      </c>
      <c r="AC4088" t="s">
        <v>490</v>
      </c>
      <c r="AD4088">
        <v>737.8</v>
      </c>
      <c r="AE4088">
        <v>0</v>
      </c>
      <c r="AF4088" t="str">
        <f t="shared" si="191"/>
        <v>Feb</v>
      </c>
    </row>
    <row r="4089" spans="1:32" x14ac:dyDescent="0.25">
      <c r="A4089" s="1">
        <v>45700</v>
      </c>
      <c r="B4089">
        <v>6</v>
      </c>
      <c r="C4089">
        <v>3</v>
      </c>
      <c r="D4089">
        <v>1</v>
      </c>
      <c r="E4089">
        <v>2</v>
      </c>
      <c r="F4089">
        <v>5</v>
      </c>
      <c r="G4089">
        <v>1</v>
      </c>
      <c r="H4089">
        <f>VLOOKUP(B4089, patient!A:E, 5, FALSE)</f>
        <v>10</v>
      </c>
      <c r="I4089" t="str">
        <f>VLOOKUP(H4089, city!A:B, 2, FALSE)</f>
        <v>Edinburgh</v>
      </c>
      <c r="J4089" t="str">
        <f>VLOOKUP(E4089, diagnosis!A:B, 2, FALSE)</f>
        <v>Asthma</v>
      </c>
      <c r="K4089" t="str">
        <f>VLOOKUP(D4089, department!A:B, 2, FALSE)</f>
        <v>Cardiology</v>
      </c>
      <c r="L4089" t="str">
        <f>VLOOKUP(C4089, provider!A:B, 2, FALSE)</f>
        <v>Dr. Emma Jones</v>
      </c>
      <c r="M4089" t="str">
        <f>VLOOKUP(G4089, insurance!A:B, 2, FALSE)</f>
        <v>Aviva</v>
      </c>
      <c r="N4089">
        <f>VLOOKUP(B4089, patient!A:D, 4, FALSE)</f>
        <v>20</v>
      </c>
      <c r="O4089" t="str">
        <f>VLOOKUP(B4089, patient!A:C, 3, FALSE)</f>
        <v>Female</v>
      </c>
      <c r="P4089" t="str">
        <f>VLOOKUP(B4089, patient!A:F, 6, FALSE)</f>
        <v>Black</v>
      </c>
      <c r="Q4089" t="s">
        <v>491</v>
      </c>
      <c r="R4089">
        <v>314</v>
      </c>
      <c r="S4089">
        <v>26</v>
      </c>
      <c r="T4089" s="1">
        <v>45710</v>
      </c>
      <c r="U4089" s="1" t="str">
        <f t="shared" si="189"/>
        <v>Yes</v>
      </c>
      <c r="V4089">
        <v>3</v>
      </c>
      <c r="W4089" t="s">
        <v>494</v>
      </c>
      <c r="X4089" t="s">
        <v>495</v>
      </c>
      <c r="Y4089" t="str">
        <f t="shared" si="190"/>
        <v>Emergency</v>
      </c>
      <c r="Z4089" t="s">
        <v>489</v>
      </c>
      <c r="AC4089" t="s">
        <v>490</v>
      </c>
      <c r="AD4089">
        <v>238</v>
      </c>
      <c r="AE4089">
        <v>0</v>
      </c>
      <c r="AF4089" t="str">
        <f t="shared" si="191"/>
        <v>Feb</v>
      </c>
    </row>
    <row r="4090" spans="1:32" x14ac:dyDescent="0.25">
      <c r="A4090" s="1">
        <v>45700</v>
      </c>
      <c r="B4090">
        <v>2104</v>
      </c>
      <c r="C4090">
        <v>5</v>
      </c>
      <c r="D4090">
        <v>4</v>
      </c>
      <c r="E4090">
        <v>3</v>
      </c>
      <c r="F4090">
        <v>5</v>
      </c>
      <c r="G4090">
        <v>3</v>
      </c>
      <c r="H4090">
        <f>VLOOKUP(B4090, patient!A:E, 5, FALSE)</f>
        <v>4</v>
      </c>
      <c r="I4090" t="str">
        <f>VLOOKUP(H4090, city!A:B, 2, FALSE)</f>
        <v>Birmingham</v>
      </c>
      <c r="J4090" t="str">
        <f>VLOOKUP(E4090, diagnosis!A:B, 2, FALSE)</f>
        <v>Fracture</v>
      </c>
      <c r="K4090" t="str">
        <f>VLOOKUP(D4090, department!A:B, 2, FALSE)</f>
        <v>Orthopedics</v>
      </c>
      <c r="L4090" t="str">
        <f>VLOOKUP(C4090, provider!A:B, 2, FALSE)</f>
        <v>Dr. Sade Kikiola</v>
      </c>
      <c r="M4090" t="str">
        <f>VLOOKUP(G4090, insurance!A:B, 2, FALSE)</f>
        <v>Allianz</v>
      </c>
      <c r="N4090">
        <f>VLOOKUP(B4090, patient!A:D, 4, FALSE)</f>
        <v>44</v>
      </c>
      <c r="O4090" t="str">
        <f>VLOOKUP(B4090, patient!A:C, 3, FALSE)</f>
        <v>Female</v>
      </c>
      <c r="P4090" t="str">
        <f>VLOOKUP(B4090, patient!A:F, 6, FALSE)</f>
        <v>White</v>
      </c>
      <c r="Q4090" t="s">
        <v>491</v>
      </c>
      <c r="R4090">
        <v>785</v>
      </c>
      <c r="S4090">
        <v>66</v>
      </c>
      <c r="U4090" s="1" t="str">
        <f t="shared" si="189"/>
        <v>No</v>
      </c>
      <c r="V4090">
        <v>5</v>
      </c>
      <c r="W4090" t="s">
        <v>487</v>
      </c>
      <c r="X4090" t="s">
        <v>495</v>
      </c>
      <c r="Y4090" t="str">
        <f t="shared" si="190"/>
        <v>Emergency</v>
      </c>
      <c r="Z4090" t="s">
        <v>497</v>
      </c>
      <c r="AA4090" s="1">
        <v>45709</v>
      </c>
      <c r="AB4090" s="1">
        <v>45700</v>
      </c>
      <c r="AC4090" t="s">
        <v>496</v>
      </c>
      <c r="AD4090">
        <v>630.70000000000005</v>
      </c>
      <c r="AE4090">
        <v>50</v>
      </c>
      <c r="AF4090" t="str">
        <f t="shared" si="191"/>
        <v>Feb</v>
      </c>
    </row>
    <row r="4091" spans="1:32" x14ac:dyDescent="0.25">
      <c r="A4091" s="1">
        <v>45700</v>
      </c>
      <c r="B4091">
        <v>4950</v>
      </c>
      <c r="C4091">
        <v>4</v>
      </c>
      <c r="D4091">
        <v>1</v>
      </c>
      <c r="E4091">
        <v>4</v>
      </c>
      <c r="F4091">
        <v>5</v>
      </c>
      <c r="G4091">
        <v>2</v>
      </c>
      <c r="H4091">
        <f>VLOOKUP(B4091, patient!A:E, 5, FALSE)</f>
        <v>10</v>
      </c>
      <c r="I4091" t="str">
        <f>VLOOKUP(H4091, city!A:B, 2, FALSE)</f>
        <v>Edinburgh</v>
      </c>
      <c r="J4091" t="str">
        <f>VLOOKUP(E4091, diagnosis!A:B, 2, FALSE)</f>
        <v>Hypertension</v>
      </c>
      <c r="K4091" t="str">
        <f>VLOOKUP(D4091, department!A:B, 2, FALSE)</f>
        <v>Cardiology</v>
      </c>
      <c r="L4091" t="str">
        <f>VLOOKUP(C4091, provider!A:B, 2, FALSE)</f>
        <v>Dr. Ravi Patel</v>
      </c>
      <c r="M4091" t="str">
        <f>VLOOKUP(G4091, insurance!A:B, 2, FALSE)</f>
        <v>AXA</v>
      </c>
      <c r="N4091">
        <f>VLOOKUP(B4091, patient!A:D, 4, FALSE)</f>
        <v>67</v>
      </c>
      <c r="O4091" t="str">
        <f>VLOOKUP(B4091, patient!A:C, 3, FALSE)</f>
        <v>Female</v>
      </c>
      <c r="P4091" t="str">
        <f>VLOOKUP(B4091, patient!A:F, 6, FALSE)</f>
        <v>Black</v>
      </c>
      <c r="Q4091" t="s">
        <v>492</v>
      </c>
      <c r="R4091">
        <v>972</v>
      </c>
      <c r="S4091">
        <v>196</v>
      </c>
      <c r="U4091" s="1" t="str">
        <f t="shared" si="189"/>
        <v>No</v>
      </c>
      <c r="V4091">
        <v>3</v>
      </c>
      <c r="W4091" t="s">
        <v>487</v>
      </c>
      <c r="X4091" t="s">
        <v>495</v>
      </c>
      <c r="Y4091" t="str">
        <f t="shared" si="190"/>
        <v>Emergency</v>
      </c>
      <c r="Z4091" t="s">
        <v>489</v>
      </c>
      <c r="AA4091" s="1">
        <v>45705</v>
      </c>
      <c r="AB4091" s="1">
        <v>45700</v>
      </c>
      <c r="AC4091" t="s">
        <v>496</v>
      </c>
      <c r="AD4091">
        <v>852.6</v>
      </c>
      <c r="AE4091">
        <v>50</v>
      </c>
      <c r="AF4091" t="str">
        <f t="shared" si="191"/>
        <v>Feb</v>
      </c>
    </row>
    <row r="4092" spans="1:32" x14ac:dyDescent="0.25">
      <c r="A4092" s="1">
        <v>45701</v>
      </c>
      <c r="B4092">
        <v>3902</v>
      </c>
      <c r="C4092">
        <v>5</v>
      </c>
      <c r="D4092">
        <v>1</v>
      </c>
      <c r="E4092">
        <v>2</v>
      </c>
      <c r="F4092">
        <v>2</v>
      </c>
      <c r="G4092">
        <v>2</v>
      </c>
      <c r="H4092">
        <f>VLOOKUP(B4092, patient!A:E, 5, FALSE)</f>
        <v>4</v>
      </c>
      <c r="I4092" t="str">
        <f>VLOOKUP(H4092, city!A:B, 2, FALSE)</f>
        <v>Birmingham</v>
      </c>
      <c r="J4092" t="str">
        <f>VLOOKUP(E4092, diagnosis!A:B, 2, FALSE)</f>
        <v>Asthma</v>
      </c>
      <c r="K4092" t="str">
        <f>VLOOKUP(D4092, department!A:B, 2, FALSE)</f>
        <v>Cardiology</v>
      </c>
      <c r="L4092" t="str">
        <f>VLOOKUP(C4092, provider!A:B, 2, FALSE)</f>
        <v>Dr. Sade Kikiola</v>
      </c>
      <c r="M4092" t="str">
        <f>VLOOKUP(G4092, insurance!A:B, 2, FALSE)</f>
        <v>AXA</v>
      </c>
      <c r="N4092">
        <f>VLOOKUP(B4092, patient!A:D, 4, FALSE)</f>
        <v>60</v>
      </c>
      <c r="O4092" t="str">
        <f>VLOOKUP(B4092, patient!A:C, 3, FALSE)</f>
        <v>Male</v>
      </c>
      <c r="P4092" t="str">
        <f>VLOOKUP(B4092, patient!A:F, 6, FALSE)</f>
        <v>Asian</v>
      </c>
      <c r="Q4092" t="s">
        <v>492</v>
      </c>
      <c r="R4092">
        <v>78</v>
      </c>
      <c r="S4092">
        <v>62</v>
      </c>
      <c r="T4092" s="1">
        <v>45728</v>
      </c>
      <c r="U4092" s="1" t="str">
        <f t="shared" si="189"/>
        <v>Yes</v>
      </c>
      <c r="V4092">
        <v>3</v>
      </c>
      <c r="W4092" t="s">
        <v>487</v>
      </c>
      <c r="X4092" t="s">
        <v>495</v>
      </c>
      <c r="Y4092" t="str">
        <f t="shared" si="190"/>
        <v>Emergency</v>
      </c>
      <c r="Z4092" t="s">
        <v>489</v>
      </c>
      <c r="AC4092" t="s">
        <v>490</v>
      </c>
      <c r="AD4092">
        <v>98</v>
      </c>
      <c r="AE4092">
        <v>0</v>
      </c>
      <c r="AF4092" t="str">
        <f t="shared" si="191"/>
        <v>Feb</v>
      </c>
    </row>
    <row r="4093" spans="1:32" x14ac:dyDescent="0.25">
      <c r="A4093" s="1">
        <v>45701</v>
      </c>
      <c r="B4093">
        <v>2711</v>
      </c>
      <c r="C4093">
        <v>4</v>
      </c>
      <c r="D4093">
        <v>5</v>
      </c>
      <c r="E4093">
        <v>4</v>
      </c>
      <c r="F4093">
        <v>1</v>
      </c>
      <c r="G4093">
        <v>1</v>
      </c>
      <c r="H4093">
        <f>VLOOKUP(B4093, patient!A:E, 5, FALSE)</f>
        <v>10</v>
      </c>
      <c r="I4093" t="str">
        <f>VLOOKUP(H4093, city!A:B, 2, FALSE)</f>
        <v>Edinburgh</v>
      </c>
      <c r="J4093" t="str">
        <f>VLOOKUP(E4093, diagnosis!A:B, 2, FALSE)</f>
        <v>Hypertension</v>
      </c>
      <c r="K4093" t="str">
        <f>VLOOKUP(D4093, department!A:B, 2, FALSE)</f>
        <v>Pediatrics</v>
      </c>
      <c r="L4093" t="str">
        <f>VLOOKUP(C4093, provider!A:B, 2, FALSE)</f>
        <v>Dr. Ravi Patel</v>
      </c>
      <c r="M4093" t="str">
        <f>VLOOKUP(G4093, insurance!A:B, 2, FALSE)</f>
        <v>Aviva</v>
      </c>
      <c r="N4093">
        <f>VLOOKUP(B4093, patient!A:D, 4, FALSE)</f>
        <v>57</v>
      </c>
      <c r="O4093" t="str">
        <f>VLOOKUP(B4093, patient!A:C, 3, FALSE)</f>
        <v>Female</v>
      </c>
      <c r="P4093" t="str">
        <f>VLOOKUP(B4093, patient!A:F, 6, FALSE)</f>
        <v>Asian</v>
      </c>
      <c r="Q4093" t="s">
        <v>492</v>
      </c>
      <c r="R4093">
        <v>566</v>
      </c>
      <c r="S4093">
        <v>51</v>
      </c>
      <c r="U4093" s="1" t="str">
        <f t="shared" si="189"/>
        <v>No</v>
      </c>
      <c r="V4093">
        <v>1</v>
      </c>
      <c r="W4093" t="s">
        <v>487</v>
      </c>
      <c r="X4093" t="s">
        <v>495</v>
      </c>
      <c r="Y4093" t="str">
        <f t="shared" si="190"/>
        <v>Emergency</v>
      </c>
      <c r="Z4093" t="s">
        <v>489</v>
      </c>
      <c r="AA4093" s="1">
        <v>45709</v>
      </c>
      <c r="AB4093" s="1">
        <v>45701</v>
      </c>
      <c r="AC4093" t="s">
        <v>493</v>
      </c>
      <c r="AD4093">
        <v>452.9</v>
      </c>
      <c r="AE4093">
        <v>30</v>
      </c>
      <c r="AF4093" t="str">
        <f t="shared" si="191"/>
        <v>Feb</v>
      </c>
    </row>
    <row r="4094" spans="1:32" x14ac:dyDescent="0.25">
      <c r="A4094" s="1">
        <v>45701</v>
      </c>
      <c r="B4094">
        <v>4021</v>
      </c>
      <c r="C4094">
        <v>4</v>
      </c>
      <c r="D4094">
        <v>5</v>
      </c>
      <c r="E4094">
        <v>5</v>
      </c>
      <c r="F4094">
        <v>1</v>
      </c>
      <c r="G4094">
        <v>1</v>
      </c>
      <c r="H4094">
        <f>VLOOKUP(B4094, patient!A:E, 5, FALSE)</f>
        <v>4</v>
      </c>
      <c r="I4094" t="str">
        <f>VLOOKUP(H4094, city!A:B, 2, FALSE)</f>
        <v>Birmingham</v>
      </c>
      <c r="J4094" t="str">
        <f>VLOOKUP(E4094, diagnosis!A:B, 2, FALSE)</f>
        <v>Migraine</v>
      </c>
      <c r="K4094" t="str">
        <f>VLOOKUP(D4094, department!A:B, 2, FALSE)</f>
        <v>Pediatrics</v>
      </c>
      <c r="L4094" t="str">
        <f>VLOOKUP(C4094, provider!A:B, 2, FALSE)</f>
        <v>Dr. Ravi Patel</v>
      </c>
      <c r="M4094" t="str">
        <f>VLOOKUP(G4094, insurance!A:B, 2, FALSE)</f>
        <v>Aviva</v>
      </c>
      <c r="N4094">
        <f>VLOOKUP(B4094, patient!A:D, 4, FALSE)</f>
        <v>55</v>
      </c>
      <c r="O4094" t="str">
        <f>VLOOKUP(B4094, patient!A:C, 3, FALSE)</f>
        <v>Male</v>
      </c>
      <c r="P4094" t="str">
        <f>VLOOKUP(B4094, patient!A:F, 6, FALSE)</f>
        <v>Black</v>
      </c>
      <c r="Q4094" t="s">
        <v>486</v>
      </c>
      <c r="R4094">
        <v>737</v>
      </c>
      <c r="S4094">
        <v>164</v>
      </c>
      <c r="U4094" s="1" t="str">
        <f t="shared" si="189"/>
        <v>No</v>
      </c>
      <c r="V4094">
        <v>8</v>
      </c>
      <c r="W4094" t="s">
        <v>492</v>
      </c>
      <c r="X4094" t="s">
        <v>488</v>
      </c>
      <c r="Y4094" t="str">
        <f t="shared" si="190"/>
        <v>Scheduled</v>
      </c>
      <c r="Z4094" t="s">
        <v>489</v>
      </c>
      <c r="AA4094" s="1">
        <v>45704</v>
      </c>
      <c r="AB4094" s="1">
        <v>45701</v>
      </c>
      <c r="AC4094" t="s">
        <v>493</v>
      </c>
      <c r="AD4094">
        <v>651.70000000000005</v>
      </c>
      <c r="AE4094">
        <v>30</v>
      </c>
      <c r="AF4094" t="str">
        <f t="shared" si="191"/>
        <v>Feb</v>
      </c>
    </row>
    <row r="4095" spans="1:32" x14ac:dyDescent="0.25">
      <c r="A4095" s="1">
        <v>45701</v>
      </c>
      <c r="B4095">
        <v>4910</v>
      </c>
      <c r="C4095">
        <v>2</v>
      </c>
      <c r="D4095">
        <v>4</v>
      </c>
      <c r="E4095">
        <v>5</v>
      </c>
      <c r="F4095">
        <v>1</v>
      </c>
      <c r="G4095">
        <v>1</v>
      </c>
      <c r="H4095">
        <f>VLOOKUP(B4095, patient!A:E, 5, FALSE)</f>
        <v>10</v>
      </c>
      <c r="I4095" t="str">
        <f>VLOOKUP(H4095, city!A:B, 2, FALSE)</f>
        <v>Edinburgh</v>
      </c>
      <c r="J4095" t="str">
        <f>VLOOKUP(E4095, diagnosis!A:B, 2, FALSE)</f>
        <v>Migraine</v>
      </c>
      <c r="K4095" t="str">
        <f>VLOOKUP(D4095, department!A:B, 2, FALSE)</f>
        <v>Orthopedics</v>
      </c>
      <c r="L4095" t="str">
        <f>VLOOKUP(C4095, provider!A:B, 2, FALSE)</f>
        <v>Dr. Johnson Grek</v>
      </c>
      <c r="M4095" t="str">
        <f>VLOOKUP(G4095, insurance!A:B, 2, FALSE)</f>
        <v>Aviva</v>
      </c>
      <c r="N4095">
        <f>VLOOKUP(B4095, patient!A:D, 4, FALSE)</f>
        <v>50</v>
      </c>
      <c r="O4095" t="str">
        <f>VLOOKUP(B4095, patient!A:C, 3, FALSE)</f>
        <v>Male</v>
      </c>
      <c r="P4095" t="str">
        <f>VLOOKUP(B4095, patient!A:F, 6, FALSE)</f>
        <v>Black</v>
      </c>
      <c r="Q4095" t="s">
        <v>491</v>
      </c>
      <c r="R4095">
        <v>823</v>
      </c>
      <c r="S4095">
        <v>147</v>
      </c>
      <c r="T4095" s="1">
        <v>45712</v>
      </c>
      <c r="U4095" s="1" t="str">
        <f t="shared" si="189"/>
        <v>Yes</v>
      </c>
      <c r="V4095">
        <v>9</v>
      </c>
      <c r="W4095" t="s">
        <v>494</v>
      </c>
      <c r="X4095" t="s">
        <v>488</v>
      </c>
      <c r="Y4095" t="str">
        <f t="shared" si="190"/>
        <v>Scheduled</v>
      </c>
      <c r="Z4095" t="s">
        <v>489</v>
      </c>
      <c r="AC4095" t="s">
        <v>490</v>
      </c>
      <c r="AD4095">
        <v>679</v>
      </c>
      <c r="AE4095">
        <v>0</v>
      </c>
      <c r="AF4095" t="str">
        <f t="shared" si="191"/>
        <v>Feb</v>
      </c>
    </row>
    <row r="4096" spans="1:32" x14ac:dyDescent="0.25">
      <c r="A4096" s="1">
        <v>45701</v>
      </c>
      <c r="B4096">
        <v>4263</v>
      </c>
      <c r="C4096">
        <v>4</v>
      </c>
      <c r="D4096">
        <v>2</v>
      </c>
      <c r="E4096">
        <v>1</v>
      </c>
      <c r="F4096">
        <v>3</v>
      </c>
      <c r="G4096">
        <v>3</v>
      </c>
      <c r="H4096">
        <f>VLOOKUP(B4096, patient!A:E, 5, FALSE)</f>
        <v>4</v>
      </c>
      <c r="I4096" t="str">
        <f>VLOOKUP(H4096, city!A:B, 2, FALSE)</f>
        <v>Birmingham</v>
      </c>
      <c r="J4096" t="str">
        <f>VLOOKUP(E4096, diagnosis!A:B, 2, FALSE)</f>
        <v>Appendicitis</v>
      </c>
      <c r="K4096" t="str">
        <f>VLOOKUP(D4096, department!A:B, 2, FALSE)</f>
        <v>General Surgery</v>
      </c>
      <c r="L4096" t="str">
        <f>VLOOKUP(C4096, provider!A:B, 2, FALSE)</f>
        <v>Dr. Ravi Patel</v>
      </c>
      <c r="M4096" t="str">
        <f>VLOOKUP(G4096, insurance!A:B, 2, FALSE)</f>
        <v>Allianz</v>
      </c>
      <c r="N4096">
        <f>VLOOKUP(B4096, patient!A:D, 4, FALSE)</f>
        <v>45</v>
      </c>
      <c r="O4096" t="str">
        <f>VLOOKUP(B4096, patient!A:C, 3, FALSE)</f>
        <v>Male</v>
      </c>
      <c r="P4096" t="str">
        <f>VLOOKUP(B4096, patient!A:F, 6, FALSE)</f>
        <v>Hispanic</v>
      </c>
      <c r="Q4096" t="s">
        <v>492</v>
      </c>
      <c r="R4096">
        <v>601</v>
      </c>
      <c r="S4096">
        <v>138</v>
      </c>
      <c r="T4096" s="1">
        <v>45726</v>
      </c>
      <c r="U4096" s="1" t="str">
        <f t="shared" si="189"/>
        <v>Yes</v>
      </c>
      <c r="V4096">
        <v>5</v>
      </c>
      <c r="W4096" t="s">
        <v>492</v>
      </c>
      <c r="X4096" t="s">
        <v>495</v>
      </c>
      <c r="Y4096" t="str">
        <f t="shared" si="190"/>
        <v>Emergency</v>
      </c>
      <c r="Z4096" t="s">
        <v>497</v>
      </c>
      <c r="AC4096" t="s">
        <v>490</v>
      </c>
      <c r="AD4096">
        <v>517.29999999999995</v>
      </c>
      <c r="AE4096">
        <v>0</v>
      </c>
      <c r="AF4096" t="str">
        <f t="shared" si="191"/>
        <v>Feb</v>
      </c>
    </row>
    <row r="4097" spans="1:32" x14ac:dyDescent="0.25">
      <c r="A4097" s="1">
        <v>45701</v>
      </c>
      <c r="B4097">
        <v>4600</v>
      </c>
      <c r="C4097">
        <v>5</v>
      </c>
      <c r="D4097">
        <v>2</v>
      </c>
      <c r="E4097">
        <v>4</v>
      </c>
      <c r="F4097">
        <v>4</v>
      </c>
      <c r="G4097">
        <v>1</v>
      </c>
      <c r="H4097">
        <f>VLOOKUP(B4097, patient!A:E, 5, FALSE)</f>
        <v>10</v>
      </c>
      <c r="I4097" t="str">
        <f>VLOOKUP(H4097, city!A:B, 2, FALSE)</f>
        <v>Edinburgh</v>
      </c>
      <c r="J4097" t="str">
        <f>VLOOKUP(E4097, diagnosis!A:B, 2, FALSE)</f>
        <v>Hypertension</v>
      </c>
      <c r="K4097" t="str">
        <f>VLOOKUP(D4097, department!A:B, 2, FALSE)</f>
        <v>General Surgery</v>
      </c>
      <c r="L4097" t="str">
        <f>VLOOKUP(C4097, provider!A:B, 2, FALSE)</f>
        <v>Dr. Sade Kikiola</v>
      </c>
      <c r="M4097" t="str">
        <f>VLOOKUP(G4097, insurance!A:B, 2, FALSE)</f>
        <v>Aviva</v>
      </c>
      <c r="N4097">
        <f>VLOOKUP(B4097, patient!A:D, 4, FALSE)</f>
        <v>18</v>
      </c>
      <c r="O4097" t="str">
        <f>VLOOKUP(B4097, patient!A:C, 3, FALSE)</f>
        <v>Male</v>
      </c>
      <c r="P4097" t="str">
        <f>VLOOKUP(B4097, patient!A:F, 6, FALSE)</f>
        <v>Other</v>
      </c>
      <c r="Q4097" t="s">
        <v>491</v>
      </c>
      <c r="R4097">
        <v>163</v>
      </c>
      <c r="S4097">
        <v>33</v>
      </c>
      <c r="U4097" s="1" t="str">
        <f t="shared" si="189"/>
        <v>No</v>
      </c>
      <c r="V4097">
        <v>1</v>
      </c>
      <c r="W4097" t="s">
        <v>487</v>
      </c>
      <c r="X4097" t="s">
        <v>495</v>
      </c>
      <c r="Y4097" t="str">
        <f t="shared" si="190"/>
        <v>Emergency</v>
      </c>
      <c r="Z4097" t="s">
        <v>489</v>
      </c>
      <c r="AA4097" s="1">
        <v>45705</v>
      </c>
      <c r="AB4097" s="1">
        <v>45701</v>
      </c>
      <c r="AC4097" t="s">
        <v>498</v>
      </c>
      <c r="AD4097">
        <v>144.19999999999999</v>
      </c>
      <c r="AE4097">
        <v>10</v>
      </c>
      <c r="AF4097" t="str">
        <f t="shared" si="191"/>
        <v>Feb</v>
      </c>
    </row>
    <row r="4098" spans="1:32" x14ac:dyDescent="0.25">
      <c r="A4098" s="1">
        <v>45701</v>
      </c>
      <c r="B4098">
        <v>3373</v>
      </c>
      <c r="C4098">
        <v>4</v>
      </c>
      <c r="D4098">
        <v>5</v>
      </c>
      <c r="E4098">
        <v>3</v>
      </c>
      <c r="F4098">
        <v>1</v>
      </c>
      <c r="G4098">
        <v>3</v>
      </c>
      <c r="H4098">
        <f>VLOOKUP(B4098, patient!A:E, 5, FALSE)</f>
        <v>4</v>
      </c>
      <c r="I4098" t="str">
        <f>VLOOKUP(H4098, city!A:B, 2, FALSE)</f>
        <v>Birmingham</v>
      </c>
      <c r="J4098" t="str">
        <f>VLOOKUP(E4098, diagnosis!A:B, 2, FALSE)</f>
        <v>Fracture</v>
      </c>
      <c r="K4098" t="str">
        <f>VLOOKUP(D4098, department!A:B, 2, FALSE)</f>
        <v>Pediatrics</v>
      </c>
      <c r="L4098" t="str">
        <f>VLOOKUP(C4098, provider!A:B, 2, FALSE)</f>
        <v>Dr. Ravi Patel</v>
      </c>
      <c r="M4098" t="str">
        <f>VLOOKUP(G4098, insurance!A:B, 2, FALSE)</f>
        <v>Allianz</v>
      </c>
      <c r="N4098">
        <f>VLOOKUP(B4098, patient!A:D, 4, FALSE)</f>
        <v>72</v>
      </c>
      <c r="O4098" t="str">
        <f>VLOOKUP(B4098, patient!A:C, 3, FALSE)</f>
        <v>Male</v>
      </c>
      <c r="P4098" t="str">
        <f>VLOOKUP(B4098, patient!A:F, 6, FALSE)</f>
        <v>Hispanic</v>
      </c>
      <c r="Q4098" t="s">
        <v>492</v>
      </c>
      <c r="R4098">
        <v>155</v>
      </c>
      <c r="S4098">
        <v>100</v>
      </c>
      <c r="T4098" s="1">
        <v>45717</v>
      </c>
      <c r="U4098" s="1" t="str">
        <f t="shared" si="189"/>
        <v>Yes</v>
      </c>
      <c r="V4098">
        <v>1</v>
      </c>
      <c r="W4098" t="s">
        <v>487</v>
      </c>
      <c r="X4098" t="s">
        <v>495</v>
      </c>
      <c r="Y4098" t="str">
        <f t="shared" si="190"/>
        <v>Emergency</v>
      </c>
      <c r="Z4098" t="s">
        <v>489</v>
      </c>
      <c r="AC4098" t="s">
        <v>490</v>
      </c>
      <c r="AD4098">
        <v>178.5</v>
      </c>
      <c r="AE4098">
        <v>0</v>
      </c>
      <c r="AF4098" t="str">
        <f t="shared" si="191"/>
        <v>Feb</v>
      </c>
    </row>
    <row r="4099" spans="1:32" x14ac:dyDescent="0.25">
      <c r="A4099" s="1">
        <v>45701</v>
      </c>
      <c r="B4099">
        <v>1462</v>
      </c>
      <c r="C4099">
        <v>1</v>
      </c>
      <c r="D4099">
        <v>3</v>
      </c>
      <c r="E4099">
        <v>3</v>
      </c>
      <c r="F4099">
        <v>3</v>
      </c>
      <c r="G4099">
        <v>1</v>
      </c>
      <c r="H4099">
        <f>VLOOKUP(B4099, patient!A:E, 5, FALSE)</f>
        <v>10</v>
      </c>
      <c r="I4099" t="str">
        <f>VLOOKUP(H4099, city!A:B, 2, FALSE)</f>
        <v>Edinburgh</v>
      </c>
      <c r="J4099" t="str">
        <f>VLOOKUP(E4099, diagnosis!A:B, 2, FALSE)</f>
        <v>Fracture</v>
      </c>
      <c r="K4099" t="str">
        <f>VLOOKUP(D4099, department!A:B, 2, FALSE)</f>
        <v>Neurology</v>
      </c>
      <c r="L4099" t="str">
        <f>VLOOKUP(C4099, provider!A:B, 2, FALSE)</f>
        <v>Dr. Olu Abisola</v>
      </c>
      <c r="M4099" t="str">
        <f>VLOOKUP(G4099, insurance!A:B, 2, FALSE)</f>
        <v>Aviva</v>
      </c>
      <c r="N4099">
        <f>VLOOKUP(B4099, patient!A:D, 4, FALSE)</f>
        <v>25</v>
      </c>
      <c r="O4099" t="str">
        <f>VLOOKUP(B4099, patient!A:C, 3, FALSE)</f>
        <v>Male</v>
      </c>
      <c r="P4099" t="str">
        <f>VLOOKUP(B4099, patient!A:F, 6, FALSE)</f>
        <v>Black</v>
      </c>
      <c r="Q4099" t="s">
        <v>491</v>
      </c>
      <c r="R4099">
        <v>898</v>
      </c>
      <c r="S4099">
        <v>179</v>
      </c>
      <c r="T4099" s="1">
        <v>45728</v>
      </c>
      <c r="U4099" s="1" t="str">
        <f t="shared" ref="U4099:U4162" si="192">IF(T4099&lt;&gt;"", "Yes", "No")</f>
        <v>Yes</v>
      </c>
      <c r="V4099">
        <v>9</v>
      </c>
      <c r="W4099" t="s">
        <v>487</v>
      </c>
      <c r="X4099" t="s">
        <v>488</v>
      </c>
      <c r="Y4099" t="str">
        <f t="shared" ref="Y4099:Y4162" si="193">IF(TRIM(X4099)="yes", "Emergency", "Scheduled")</f>
        <v>Scheduled</v>
      </c>
      <c r="Z4099" t="s">
        <v>489</v>
      </c>
      <c r="AC4099" t="s">
        <v>490</v>
      </c>
      <c r="AD4099">
        <v>753.9</v>
      </c>
      <c r="AE4099">
        <v>0</v>
      </c>
      <c r="AF4099" t="str">
        <f t="shared" ref="AF4099:AF4162" si="194">TEXT(A4099, "mmm")</f>
        <v>Feb</v>
      </c>
    </row>
    <row r="4100" spans="1:32" x14ac:dyDescent="0.25">
      <c r="A4100" s="1">
        <v>45701</v>
      </c>
      <c r="B4100">
        <v>2946</v>
      </c>
      <c r="C4100">
        <v>2</v>
      </c>
      <c r="D4100">
        <v>5</v>
      </c>
      <c r="E4100">
        <v>2</v>
      </c>
      <c r="F4100">
        <v>3</v>
      </c>
      <c r="G4100">
        <v>2</v>
      </c>
      <c r="H4100">
        <f>VLOOKUP(B4100, patient!A:E, 5, FALSE)</f>
        <v>4</v>
      </c>
      <c r="I4100" t="str">
        <f>VLOOKUP(H4100, city!A:B, 2, FALSE)</f>
        <v>Birmingham</v>
      </c>
      <c r="J4100" t="str">
        <f>VLOOKUP(E4100, diagnosis!A:B, 2, FALSE)</f>
        <v>Asthma</v>
      </c>
      <c r="K4100" t="str">
        <f>VLOOKUP(D4100, department!A:B, 2, FALSE)</f>
        <v>Pediatrics</v>
      </c>
      <c r="L4100" t="str">
        <f>VLOOKUP(C4100, provider!A:B, 2, FALSE)</f>
        <v>Dr. Johnson Grek</v>
      </c>
      <c r="M4100" t="str">
        <f>VLOOKUP(G4100, insurance!A:B, 2, FALSE)</f>
        <v>AXA</v>
      </c>
      <c r="N4100">
        <f>VLOOKUP(B4100, patient!A:D, 4, FALSE)</f>
        <v>54</v>
      </c>
      <c r="O4100" t="str">
        <f>VLOOKUP(B4100, patient!A:C, 3, FALSE)</f>
        <v>Female</v>
      </c>
      <c r="P4100" t="str">
        <f>VLOOKUP(B4100, patient!A:F, 6, FALSE)</f>
        <v>Black</v>
      </c>
      <c r="Q4100" t="s">
        <v>491</v>
      </c>
      <c r="R4100">
        <v>367</v>
      </c>
      <c r="S4100">
        <v>71</v>
      </c>
      <c r="U4100" s="1" t="str">
        <f t="shared" si="192"/>
        <v>No</v>
      </c>
      <c r="V4100">
        <v>1</v>
      </c>
      <c r="W4100" t="s">
        <v>487</v>
      </c>
      <c r="X4100" t="s">
        <v>495</v>
      </c>
      <c r="Y4100" t="str">
        <f t="shared" si="193"/>
        <v>Emergency</v>
      </c>
      <c r="Z4100" t="s">
        <v>489</v>
      </c>
      <c r="AA4100" s="1">
        <v>45705</v>
      </c>
      <c r="AB4100" s="1">
        <v>45701</v>
      </c>
      <c r="AC4100" t="s">
        <v>496</v>
      </c>
      <c r="AD4100">
        <v>341.6</v>
      </c>
      <c r="AE4100">
        <v>50</v>
      </c>
      <c r="AF4100" t="str">
        <f t="shared" si="194"/>
        <v>Feb</v>
      </c>
    </row>
    <row r="4101" spans="1:32" x14ac:dyDescent="0.25">
      <c r="A4101" s="1">
        <v>45701</v>
      </c>
      <c r="B4101">
        <v>2451</v>
      </c>
      <c r="C4101">
        <v>4</v>
      </c>
      <c r="D4101">
        <v>3</v>
      </c>
      <c r="E4101">
        <v>3</v>
      </c>
      <c r="F4101">
        <v>5</v>
      </c>
      <c r="G4101">
        <v>3</v>
      </c>
      <c r="H4101">
        <f>VLOOKUP(B4101, patient!A:E, 5, FALSE)</f>
        <v>10</v>
      </c>
      <c r="I4101" t="str">
        <f>VLOOKUP(H4101, city!A:B, 2, FALSE)</f>
        <v>Edinburgh</v>
      </c>
      <c r="J4101" t="str">
        <f>VLOOKUP(E4101, diagnosis!A:B, 2, FALSE)</f>
        <v>Fracture</v>
      </c>
      <c r="K4101" t="str">
        <f>VLOOKUP(D4101, department!A:B, 2, FALSE)</f>
        <v>Neurology</v>
      </c>
      <c r="L4101" t="str">
        <f>VLOOKUP(C4101, provider!A:B, 2, FALSE)</f>
        <v>Dr. Ravi Patel</v>
      </c>
      <c r="M4101" t="str">
        <f>VLOOKUP(G4101, insurance!A:B, 2, FALSE)</f>
        <v>Allianz</v>
      </c>
      <c r="N4101">
        <f>VLOOKUP(B4101, patient!A:D, 4, FALSE)</f>
        <v>49</v>
      </c>
      <c r="O4101" t="str">
        <f>VLOOKUP(B4101, patient!A:C, 3, FALSE)</f>
        <v>Female</v>
      </c>
      <c r="P4101" t="str">
        <f>VLOOKUP(B4101, patient!A:F, 6, FALSE)</f>
        <v>White</v>
      </c>
      <c r="Q4101" t="s">
        <v>492</v>
      </c>
      <c r="R4101">
        <v>486</v>
      </c>
      <c r="S4101">
        <v>23</v>
      </c>
      <c r="U4101" s="1" t="str">
        <f t="shared" si="192"/>
        <v>No</v>
      </c>
      <c r="V4101">
        <v>9</v>
      </c>
      <c r="W4101" t="s">
        <v>494</v>
      </c>
      <c r="X4101" t="s">
        <v>488</v>
      </c>
      <c r="Y4101" t="str">
        <f t="shared" si="193"/>
        <v>Scheduled</v>
      </c>
      <c r="Z4101" t="s">
        <v>489</v>
      </c>
      <c r="AA4101" s="1">
        <v>45709</v>
      </c>
      <c r="AB4101" s="1">
        <v>45701</v>
      </c>
      <c r="AC4101" t="s">
        <v>493</v>
      </c>
      <c r="AD4101">
        <v>377.3</v>
      </c>
      <c r="AE4101">
        <v>30</v>
      </c>
      <c r="AF4101" t="str">
        <f t="shared" si="194"/>
        <v>Feb</v>
      </c>
    </row>
    <row r="4102" spans="1:32" x14ac:dyDescent="0.25">
      <c r="A4102" s="1">
        <v>45702</v>
      </c>
      <c r="B4102">
        <v>2622</v>
      </c>
      <c r="C4102">
        <v>1</v>
      </c>
      <c r="D4102">
        <v>2</v>
      </c>
      <c r="E4102">
        <v>4</v>
      </c>
      <c r="F4102">
        <v>4</v>
      </c>
      <c r="G4102">
        <v>1</v>
      </c>
      <c r="H4102">
        <f>VLOOKUP(B4102, patient!A:E, 5, FALSE)</f>
        <v>4</v>
      </c>
      <c r="I4102" t="str">
        <f>VLOOKUP(H4102, city!A:B, 2, FALSE)</f>
        <v>Birmingham</v>
      </c>
      <c r="J4102" t="str">
        <f>VLOOKUP(E4102, diagnosis!A:B, 2, FALSE)</f>
        <v>Hypertension</v>
      </c>
      <c r="K4102" t="str">
        <f>VLOOKUP(D4102, department!A:B, 2, FALSE)</f>
        <v>General Surgery</v>
      </c>
      <c r="L4102" t="str">
        <f>VLOOKUP(C4102, provider!A:B, 2, FALSE)</f>
        <v>Dr. Olu Abisola</v>
      </c>
      <c r="M4102" t="str">
        <f>VLOOKUP(G4102, insurance!A:B, 2, FALSE)</f>
        <v>Aviva</v>
      </c>
      <c r="N4102">
        <f>VLOOKUP(B4102, patient!A:D, 4, FALSE)</f>
        <v>77</v>
      </c>
      <c r="O4102" t="str">
        <f>VLOOKUP(B4102, patient!A:C, 3, FALSE)</f>
        <v>Female</v>
      </c>
      <c r="P4102" t="str">
        <f>VLOOKUP(B4102, patient!A:F, 6, FALSE)</f>
        <v>Other</v>
      </c>
      <c r="Q4102" t="s">
        <v>492</v>
      </c>
      <c r="R4102">
        <v>266</v>
      </c>
      <c r="S4102">
        <v>52</v>
      </c>
      <c r="U4102" s="1" t="str">
        <f t="shared" si="192"/>
        <v>No</v>
      </c>
      <c r="V4102">
        <v>3</v>
      </c>
      <c r="W4102" t="s">
        <v>494</v>
      </c>
      <c r="X4102" t="s">
        <v>488</v>
      </c>
      <c r="Y4102" t="str">
        <f t="shared" si="193"/>
        <v>Scheduled</v>
      </c>
      <c r="Z4102" t="s">
        <v>497</v>
      </c>
      <c r="AA4102" s="1">
        <v>45711</v>
      </c>
      <c r="AB4102" s="1">
        <v>45702</v>
      </c>
      <c r="AC4102" t="s">
        <v>498</v>
      </c>
      <c r="AD4102">
        <v>229.6</v>
      </c>
      <c r="AE4102">
        <v>10</v>
      </c>
      <c r="AF4102" t="str">
        <f t="shared" si="194"/>
        <v>Feb</v>
      </c>
    </row>
    <row r="4103" spans="1:32" x14ac:dyDescent="0.25">
      <c r="A4103" s="1">
        <v>45702</v>
      </c>
      <c r="B4103">
        <v>4432</v>
      </c>
      <c r="C4103">
        <v>5</v>
      </c>
      <c r="D4103">
        <v>5</v>
      </c>
      <c r="E4103">
        <v>5</v>
      </c>
      <c r="F4103">
        <v>5</v>
      </c>
      <c r="G4103">
        <v>1</v>
      </c>
      <c r="H4103">
        <f>VLOOKUP(B4103, patient!A:E, 5, FALSE)</f>
        <v>10</v>
      </c>
      <c r="I4103" t="str">
        <f>VLOOKUP(H4103, city!A:B, 2, FALSE)</f>
        <v>Edinburgh</v>
      </c>
      <c r="J4103" t="str">
        <f>VLOOKUP(E4103, diagnosis!A:B, 2, FALSE)</f>
        <v>Migraine</v>
      </c>
      <c r="K4103" t="str">
        <f>VLOOKUP(D4103, department!A:B, 2, FALSE)</f>
        <v>Pediatrics</v>
      </c>
      <c r="L4103" t="str">
        <f>VLOOKUP(C4103, provider!A:B, 2, FALSE)</f>
        <v>Dr. Sade Kikiola</v>
      </c>
      <c r="M4103" t="str">
        <f>VLOOKUP(G4103, insurance!A:B, 2, FALSE)</f>
        <v>Aviva</v>
      </c>
      <c r="N4103">
        <f>VLOOKUP(B4103, patient!A:D, 4, FALSE)</f>
        <v>65</v>
      </c>
      <c r="O4103" t="str">
        <f>VLOOKUP(B4103, patient!A:C, 3, FALSE)</f>
        <v>Male</v>
      </c>
      <c r="P4103" t="str">
        <f>VLOOKUP(B4103, patient!A:F, 6, FALSE)</f>
        <v>White</v>
      </c>
      <c r="Q4103" t="s">
        <v>486</v>
      </c>
      <c r="R4103">
        <v>465</v>
      </c>
      <c r="S4103">
        <v>125</v>
      </c>
      <c r="U4103" s="1" t="str">
        <f t="shared" si="192"/>
        <v>No</v>
      </c>
      <c r="V4103">
        <v>3</v>
      </c>
      <c r="W4103" t="s">
        <v>494</v>
      </c>
      <c r="X4103" t="s">
        <v>495</v>
      </c>
      <c r="Y4103" t="str">
        <f t="shared" si="193"/>
        <v>Emergency</v>
      </c>
      <c r="Z4103" t="s">
        <v>489</v>
      </c>
      <c r="AA4103" s="1">
        <v>45705</v>
      </c>
      <c r="AB4103" s="1">
        <v>45702</v>
      </c>
      <c r="AC4103" t="s">
        <v>493</v>
      </c>
      <c r="AD4103">
        <v>434</v>
      </c>
      <c r="AE4103">
        <v>30</v>
      </c>
      <c r="AF4103" t="str">
        <f t="shared" si="194"/>
        <v>Feb</v>
      </c>
    </row>
    <row r="4104" spans="1:32" x14ac:dyDescent="0.25">
      <c r="A4104" s="1">
        <v>45702</v>
      </c>
      <c r="B4104">
        <v>587</v>
      </c>
      <c r="C4104">
        <v>1</v>
      </c>
      <c r="D4104">
        <v>1</v>
      </c>
      <c r="E4104">
        <v>4</v>
      </c>
      <c r="F4104">
        <v>4</v>
      </c>
      <c r="G4104">
        <v>2</v>
      </c>
      <c r="H4104">
        <f>VLOOKUP(B4104, patient!A:E, 5, FALSE)</f>
        <v>4</v>
      </c>
      <c r="I4104" t="str">
        <f>VLOOKUP(H4104, city!A:B, 2, FALSE)</f>
        <v>Birmingham</v>
      </c>
      <c r="J4104" t="str">
        <f>VLOOKUP(E4104, diagnosis!A:B, 2, FALSE)</f>
        <v>Hypertension</v>
      </c>
      <c r="K4104" t="str">
        <f>VLOOKUP(D4104, department!A:B, 2, FALSE)</f>
        <v>Cardiology</v>
      </c>
      <c r="L4104" t="str">
        <f>VLOOKUP(C4104, provider!A:B, 2, FALSE)</f>
        <v>Dr. Olu Abisola</v>
      </c>
      <c r="M4104" t="str">
        <f>VLOOKUP(G4104, insurance!A:B, 2, FALSE)</f>
        <v>AXA</v>
      </c>
      <c r="N4104">
        <f>VLOOKUP(B4104, patient!A:D, 4, FALSE)</f>
        <v>60</v>
      </c>
      <c r="O4104" t="str">
        <f>VLOOKUP(B4104, patient!A:C, 3, FALSE)</f>
        <v>Female</v>
      </c>
      <c r="P4104" t="str">
        <f>VLOOKUP(B4104, patient!A:F, 6, FALSE)</f>
        <v>Other</v>
      </c>
      <c r="Q4104" t="s">
        <v>492</v>
      </c>
      <c r="R4104">
        <v>732</v>
      </c>
      <c r="S4104">
        <v>148</v>
      </c>
      <c r="U4104" s="1" t="str">
        <f t="shared" si="192"/>
        <v>No</v>
      </c>
      <c r="V4104">
        <v>4</v>
      </c>
      <c r="W4104" t="s">
        <v>487</v>
      </c>
      <c r="X4104" t="s">
        <v>488</v>
      </c>
      <c r="Y4104" t="str">
        <f t="shared" si="193"/>
        <v>Scheduled</v>
      </c>
      <c r="Z4104" t="s">
        <v>497</v>
      </c>
      <c r="AA4104" s="1">
        <v>45709</v>
      </c>
      <c r="AB4104" s="1">
        <v>45702</v>
      </c>
      <c r="AC4104" t="s">
        <v>498</v>
      </c>
      <c r="AD4104">
        <v>623</v>
      </c>
      <c r="AE4104">
        <v>10</v>
      </c>
      <c r="AF4104" t="str">
        <f t="shared" si="194"/>
        <v>Feb</v>
      </c>
    </row>
    <row r="4105" spans="1:32" x14ac:dyDescent="0.25">
      <c r="A4105" s="1">
        <v>45702</v>
      </c>
      <c r="B4105">
        <v>3080</v>
      </c>
      <c r="C4105">
        <v>2</v>
      </c>
      <c r="D4105">
        <v>3</v>
      </c>
      <c r="E4105">
        <v>4</v>
      </c>
      <c r="F4105">
        <v>5</v>
      </c>
      <c r="G4105">
        <v>2</v>
      </c>
      <c r="H4105">
        <f>VLOOKUP(B4105, patient!A:E, 5, FALSE)</f>
        <v>10</v>
      </c>
      <c r="I4105" t="str">
        <f>VLOOKUP(H4105, city!A:B, 2, FALSE)</f>
        <v>Edinburgh</v>
      </c>
      <c r="J4105" t="str">
        <f>VLOOKUP(E4105, diagnosis!A:B, 2, FALSE)</f>
        <v>Hypertension</v>
      </c>
      <c r="K4105" t="str">
        <f>VLOOKUP(D4105, department!A:B, 2, FALSE)</f>
        <v>Neurology</v>
      </c>
      <c r="L4105" t="str">
        <f>VLOOKUP(C4105, provider!A:B, 2, FALSE)</f>
        <v>Dr. Johnson Grek</v>
      </c>
      <c r="M4105" t="str">
        <f>VLOOKUP(G4105, insurance!A:B, 2, FALSE)</f>
        <v>AXA</v>
      </c>
      <c r="N4105">
        <f>VLOOKUP(B4105, patient!A:D, 4, FALSE)</f>
        <v>54</v>
      </c>
      <c r="O4105" t="str">
        <f>VLOOKUP(B4105, patient!A:C, 3, FALSE)</f>
        <v>Female</v>
      </c>
      <c r="P4105" t="str">
        <f>VLOOKUP(B4105, patient!A:F, 6, FALSE)</f>
        <v>Other</v>
      </c>
      <c r="Q4105" t="s">
        <v>492</v>
      </c>
      <c r="R4105">
        <v>917</v>
      </c>
      <c r="S4105">
        <v>116</v>
      </c>
      <c r="U4105" s="1" t="str">
        <f t="shared" si="192"/>
        <v>No</v>
      </c>
      <c r="V4105">
        <v>5</v>
      </c>
      <c r="W4105" t="s">
        <v>487</v>
      </c>
      <c r="X4105" t="s">
        <v>488</v>
      </c>
      <c r="Y4105" t="str">
        <f t="shared" si="193"/>
        <v>Scheduled</v>
      </c>
      <c r="Z4105" t="s">
        <v>489</v>
      </c>
      <c r="AA4105" s="1">
        <v>45711</v>
      </c>
      <c r="AB4105" s="1">
        <v>45702</v>
      </c>
      <c r="AC4105" t="s">
        <v>493</v>
      </c>
      <c r="AD4105">
        <v>744.1</v>
      </c>
      <c r="AE4105">
        <v>30</v>
      </c>
      <c r="AF4105" t="str">
        <f t="shared" si="194"/>
        <v>Feb</v>
      </c>
    </row>
    <row r="4106" spans="1:32" x14ac:dyDescent="0.25">
      <c r="A4106" s="1">
        <v>45702</v>
      </c>
      <c r="B4106">
        <v>2637</v>
      </c>
      <c r="C4106">
        <v>5</v>
      </c>
      <c r="D4106">
        <v>3</v>
      </c>
      <c r="E4106">
        <v>5</v>
      </c>
      <c r="F4106">
        <v>2</v>
      </c>
      <c r="G4106">
        <v>2</v>
      </c>
      <c r="H4106">
        <f>VLOOKUP(B4106, patient!A:E, 5, FALSE)</f>
        <v>4</v>
      </c>
      <c r="I4106" t="str">
        <f>VLOOKUP(H4106, city!A:B, 2, FALSE)</f>
        <v>Birmingham</v>
      </c>
      <c r="J4106" t="str">
        <f>VLOOKUP(E4106, diagnosis!A:B, 2, FALSE)</f>
        <v>Migraine</v>
      </c>
      <c r="K4106" t="str">
        <f>VLOOKUP(D4106, department!A:B, 2, FALSE)</f>
        <v>Neurology</v>
      </c>
      <c r="L4106" t="str">
        <f>VLOOKUP(C4106, provider!A:B, 2, FALSE)</f>
        <v>Dr. Sade Kikiola</v>
      </c>
      <c r="M4106" t="str">
        <f>VLOOKUP(G4106, insurance!A:B, 2, FALSE)</f>
        <v>AXA</v>
      </c>
      <c r="N4106">
        <f>VLOOKUP(B4106, patient!A:D, 4, FALSE)</f>
        <v>21</v>
      </c>
      <c r="O4106" t="str">
        <f>VLOOKUP(B4106, patient!A:C, 3, FALSE)</f>
        <v>Female</v>
      </c>
      <c r="P4106" t="str">
        <f>VLOOKUP(B4106, patient!A:F, 6, FALSE)</f>
        <v>Asian</v>
      </c>
      <c r="Q4106" t="s">
        <v>492</v>
      </c>
      <c r="R4106">
        <v>102</v>
      </c>
      <c r="S4106">
        <v>83</v>
      </c>
      <c r="T4106" s="1">
        <v>45729</v>
      </c>
      <c r="U4106" s="1" t="str">
        <f t="shared" si="192"/>
        <v>Yes</v>
      </c>
      <c r="V4106">
        <v>6</v>
      </c>
      <c r="W4106" t="s">
        <v>494</v>
      </c>
      <c r="X4106" t="s">
        <v>495</v>
      </c>
      <c r="Y4106" t="str">
        <f t="shared" si="193"/>
        <v>Emergency</v>
      </c>
      <c r="Z4106" t="s">
        <v>489</v>
      </c>
      <c r="AC4106" t="s">
        <v>490</v>
      </c>
      <c r="AD4106">
        <v>129.5</v>
      </c>
      <c r="AE4106">
        <v>0</v>
      </c>
      <c r="AF4106" t="str">
        <f t="shared" si="194"/>
        <v>Feb</v>
      </c>
    </row>
    <row r="4107" spans="1:32" x14ac:dyDescent="0.25">
      <c r="A4107" s="1">
        <v>45702</v>
      </c>
      <c r="B4107">
        <v>3607</v>
      </c>
      <c r="C4107">
        <v>4</v>
      </c>
      <c r="D4107">
        <v>3</v>
      </c>
      <c r="E4107">
        <v>4</v>
      </c>
      <c r="F4107">
        <v>4</v>
      </c>
      <c r="G4107">
        <v>1</v>
      </c>
      <c r="H4107">
        <f>VLOOKUP(B4107, patient!A:E, 5, FALSE)</f>
        <v>10</v>
      </c>
      <c r="I4107" t="str">
        <f>VLOOKUP(H4107, city!A:B, 2, FALSE)</f>
        <v>Edinburgh</v>
      </c>
      <c r="J4107" t="str">
        <f>VLOOKUP(E4107, diagnosis!A:B, 2, FALSE)</f>
        <v>Hypertension</v>
      </c>
      <c r="K4107" t="str">
        <f>VLOOKUP(D4107, department!A:B, 2, FALSE)</f>
        <v>Neurology</v>
      </c>
      <c r="L4107" t="str">
        <f>VLOOKUP(C4107, provider!A:B, 2, FALSE)</f>
        <v>Dr. Ravi Patel</v>
      </c>
      <c r="M4107" t="str">
        <f>VLOOKUP(G4107, insurance!A:B, 2, FALSE)</f>
        <v>Aviva</v>
      </c>
      <c r="N4107">
        <f>VLOOKUP(B4107, patient!A:D, 4, FALSE)</f>
        <v>47</v>
      </c>
      <c r="O4107" t="str">
        <f>VLOOKUP(B4107, patient!A:C, 3, FALSE)</f>
        <v>Male</v>
      </c>
      <c r="P4107" t="str">
        <f>VLOOKUP(B4107, patient!A:F, 6, FALSE)</f>
        <v>Other</v>
      </c>
      <c r="Q4107" t="s">
        <v>486</v>
      </c>
      <c r="R4107">
        <v>826</v>
      </c>
      <c r="S4107">
        <v>147</v>
      </c>
      <c r="T4107" s="1">
        <v>45710</v>
      </c>
      <c r="U4107" s="1" t="str">
        <f t="shared" si="192"/>
        <v>Yes</v>
      </c>
      <c r="V4107">
        <v>6</v>
      </c>
      <c r="W4107" t="s">
        <v>494</v>
      </c>
      <c r="X4107" t="s">
        <v>488</v>
      </c>
      <c r="Y4107" t="str">
        <f t="shared" si="193"/>
        <v>Scheduled</v>
      </c>
      <c r="Z4107" t="s">
        <v>497</v>
      </c>
      <c r="AC4107" t="s">
        <v>490</v>
      </c>
      <c r="AD4107">
        <v>681.1</v>
      </c>
      <c r="AE4107">
        <v>0</v>
      </c>
      <c r="AF4107" t="str">
        <f t="shared" si="194"/>
        <v>Feb</v>
      </c>
    </row>
    <row r="4108" spans="1:32" x14ac:dyDescent="0.25">
      <c r="A4108" s="1">
        <v>45702</v>
      </c>
      <c r="B4108">
        <v>3142</v>
      </c>
      <c r="C4108">
        <v>4</v>
      </c>
      <c r="D4108">
        <v>2</v>
      </c>
      <c r="E4108">
        <v>3</v>
      </c>
      <c r="F4108">
        <v>3</v>
      </c>
      <c r="G4108">
        <v>2</v>
      </c>
      <c r="H4108">
        <f>VLOOKUP(B4108, patient!A:E, 5, FALSE)</f>
        <v>4</v>
      </c>
      <c r="I4108" t="str">
        <f>VLOOKUP(H4108, city!A:B, 2, FALSE)</f>
        <v>Birmingham</v>
      </c>
      <c r="J4108" t="str">
        <f>VLOOKUP(E4108, diagnosis!A:B, 2, FALSE)</f>
        <v>Fracture</v>
      </c>
      <c r="K4108" t="str">
        <f>VLOOKUP(D4108, department!A:B, 2, FALSE)</f>
        <v>General Surgery</v>
      </c>
      <c r="L4108" t="str">
        <f>VLOOKUP(C4108, provider!A:B, 2, FALSE)</f>
        <v>Dr. Ravi Patel</v>
      </c>
      <c r="M4108" t="str">
        <f>VLOOKUP(G4108, insurance!A:B, 2, FALSE)</f>
        <v>AXA</v>
      </c>
      <c r="N4108">
        <f>VLOOKUP(B4108, patient!A:D, 4, FALSE)</f>
        <v>23</v>
      </c>
      <c r="O4108" t="str">
        <f>VLOOKUP(B4108, patient!A:C, 3, FALSE)</f>
        <v>Female</v>
      </c>
      <c r="P4108" t="str">
        <f>VLOOKUP(B4108, patient!A:F, 6, FALSE)</f>
        <v>Black</v>
      </c>
      <c r="Q4108" t="s">
        <v>491</v>
      </c>
      <c r="R4108">
        <v>763</v>
      </c>
      <c r="S4108">
        <v>56</v>
      </c>
      <c r="T4108" s="1">
        <v>45729</v>
      </c>
      <c r="U4108" s="1" t="str">
        <f t="shared" si="192"/>
        <v>Yes</v>
      </c>
      <c r="V4108">
        <v>10</v>
      </c>
      <c r="W4108" t="s">
        <v>494</v>
      </c>
      <c r="X4108" t="s">
        <v>488</v>
      </c>
      <c r="Y4108" t="str">
        <f t="shared" si="193"/>
        <v>Scheduled</v>
      </c>
      <c r="Z4108" t="s">
        <v>489</v>
      </c>
      <c r="AC4108" t="s">
        <v>490</v>
      </c>
      <c r="AD4108">
        <v>573.29999999999995</v>
      </c>
      <c r="AE4108">
        <v>0</v>
      </c>
      <c r="AF4108" t="str">
        <f t="shared" si="194"/>
        <v>Feb</v>
      </c>
    </row>
    <row r="4109" spans="1:32" x14ac:dyDescent="0.25">
      <c r="A4109" s="1">
        <v>45702</v>
      </c>
      <c r="B4109">
        <v>2964</v>
      </c>
      <c r="C4109">
        <v>1</v>
      </c>
      <c r="D4109">
        <v>4</v>
      </c>
      <c r="E4109">
        <v>2</v>
      </c>
      <c r="F4109">
        <v>3</v>
      </c>
      <c r="G4109">
        <v>2</v>
      </c>
      <c r="H4109">
        <f>VLOOKUP(B4109, patient!A:E, 5, FALSE)</f>
        <v>10</v>
      </c>
      <c r="I4109" t="str">
        <f>VLOOKUP(H4109, city!A:B, 2, FALSE)</f>
        <v>Edinburgh</v>
      </c>
      <c r="J4109" t="str">
        <f>VLOOKUP(E4109, diagnosis!A:B, 2, FALSE)</f>
        <v>Asthma</v>
      </c>
      <c r="K4109" t="str">
        <f>VLOOKUP(D4109, department!A:B, 2, FALSE)</f>
        <v>Orthopedics</v>
      </c>
      <c r="L4109" t="str">
        <f>VLOOKUP(C4109, provider!A:B, 2, FALSE)</f>
        <v>Dr. Olu Abisola</v>
      </c>
      <c r="M4109" t="str">
        <f>VLOOKUP(G4109, insurance!A:B, 2, FALSE)</f>
        <v>AXA</v>
      </c>
      <c r="N4109">
        <f>VLOOKUP(B4109, patient!A:D, 4, FALSE)</f>
        <v>63</v>
      </c>
      <c r="O4109" t="str">
        <f>VLOOKUP(B4109, patient!A:C, 3, FALSE)</f>
        <v>Male</v>
      </c>
      <c r="P4109" t="str">
        <f>VLOOKUP(B4109, patient!A:F, 6, FALSE)</f>
        <v>Other</v>
      </c>
      <c r="Q4109" t="s">
        <v>486</v>
      </c>
      <c r="R4109">
        <v>697</v>
      </c>
      <c r="S4109">
        <v>145</v>
      </c>
      <c r="U4109" s="1" t="str">
        <f t="shared" si="192"/>
        <v>No</v>
      </c>
      <c r="V4109">
        <v>9</v>
      </c>
      <c r="W4109" t="s">
        <v>492</v>
      </c>
      <c r="X4109" t="s">
        <v>495</v>
      </c>
      <c r="Y4109" t="str">
        <f t="shared" si="193"/>
        <v>Emergency</v>
      </c>
      <c r="Z4109" t="s">
        <v>489</v>
      </c>
      <c r="AA4109" s="1">
        <v>45704</v>
      </c>
      <c r="AB4109" s="1">
        <v>45702</v>
      </c>
      <c r="AC4109" t="s">
        <v>496</v>
      </c>
      <c r="AD4109">
        <v>624.4</v>
      </c>
      <c r="AE4109">
        <v>50</v>
      </c>
      <c r="AF4109" t="str">
        <f t="shared" si="194"/>
        <v>Feb</v>
      </c>
    </row>
    <row r="4110" spans="1:32" x14ac:dyDescent="0.25">
      <c r="A4110" s="1">
        <v>45702</v>
      </c>
      <c r="B4110">
        <v>2867</v>
      </c>
      <c r="C4110">
        <v>4</v>
      </c>
      <c r="D4110">
        <v>1</v>
      </c>
      <c r="E4110">
        <v>2</v>
      </c>
      <c r="F4110">
        <v>4</v>
      </c>
      <c r="G4110">
        <v>3</v>
      </c>
      <c r="H4110">
        <f>VLOOKUP(B4110, patient!A:E, 5, FALSE)</f>
        <v>4</v>
      </c>
      <c r="I4110" t="str">
        <f>VLOOKUP(H4110, city!A:B, 2, FALSE)</f>
        <v>Birmingham</v>
      </c>
      <c r="J4110" t="str">
        <f>VLOOKUP(E4110, diagnosis!A:B, 2, FALSE)</f>
        <v>Asthma</v>
      </c>
      <c r="K4110" t="str">
        <f>VLOOKUP(D4110, department!A:B, 2, FALSE)</f>
        <v>Cardiology</v>
      </c>
      <c r="L4110" t="str">
        <f>VLOOKUP(C4110, provider!A:B, 2, FALSE)</f>
        <v>Dr. Ravi Patel</v>
      </c>
      <c r="M4110" t="str">
        <f>VLOOKUP(G4110, insurance!A:B, 2, FALSE)</f>
        <v>Allianz</v>
      </c>
      <c r="N4110">
        <f>VLOOKUP(B4110, patient!A:D, 4, FALSE)</f>
        <v>71</v>
      </c>
      <c r="O4110" t="str">
        <f>VLOOKUP(B4110, patient!A:C, 3, FALSE)</f>
        <v>Female</v>
      </c>
      <c r="P4110" t="str">
        <f>VLOOKUP(B4110, patient!A:F, 6, FALSE)</f>
        <v>Hispanic</v>
      </c>
      <c r="Q4110" t="s">
        <v>491</v>
      </c>
      <c r="R4110">
        <v>797</v>
      </c>
      <c r="S4110">
        <v>89</v>
      </c>
      <c r="U4110" s="1" t="str">
        <f t="shared" si="192"/>
        <v>No</v>
      </c>
      <c r="V4110">
        <v>1</v>
      </c>
      <c r="W4110" t="s">
        <v>487</v>
      </c>
      <c r="X4110" t="s">
        <v>495</v>
      </c>
      <c r="Y4110" t="str">
        <f t="shared" si="193"/>
        <v>Emergency</v>
      </c>
      <c r="Z4110" t="s">
        <v>497</v>
      </c>
      <c r="AA4110" s="1">
        <v>45706</v>
      </c>
      <c r="AB4110" s="1">
        <v>45702</v>
      </c>
      <c r="AC4110" t="s">
        <v>493</v>
      </c>
      <c r="AD4110">
        <v>641.20000000000005</v>
      </c>
      <c r="AE4110">
        <v>30</v>
      </c>
      <c r="AF4110" t="str">
        <f t="shared" si="194"/>
        <v>Feb</v>
      </c>
    </row>
    <row r="4111" spans="1:32" x14ac:dyDescent="0.25">
      <c r="A4111" s="1">
        <v>45702</v>
      </c>
      <c r="B4111">
        <v>3164</v>
      </c>
      <c r="C4111">
        <v>5</v>
      </c>
      <c r="D4111">
        <v>5</v>
      </c>
      <c r="E4111">
        <v>4</v>
      </c>
      <c r="F4111">
        <v>5</v>
      </c>
      <c r="G4111">
        <v>3</v>
      </c>
      <c r="H4111">
        <f>VLOOKUP(B4111, patient!A:E, 5, FALSE)</f>
        <v>10</v>
      </c>
      <c r="I4111" t="str">
        <f>VLOOKUP(H4111, city!A:B, 2, FALSE)</f>
        <v>Edinburgh</v>
      </c>
      <c r="J4111" t="str">
        <f>VLOOKUP(E4111, diagnosis!A:B, 2, FALSE)</f>
        <v>Hypertension</v>
      </c>
      <c r="K4111" t="str">
        <f>VLOOKUP(D4111, department!A:B, 2, FALSE)</f>
        <v>Pediatrics</v>
      </c>
      <c r="L4111" t="str">
        <f>VLOOKUP(C4111, provider!A:B, 2, FALSE)</f>
        <v>Dr. Sade Kikiola</v>
      </c>
      <c r="M4111" t="str">
        <f>VLOOKUP(G4111, insurance!A:B, 2, FALSE)</f>
        <v>Allianz</v>
      </c>
      <c r="N4111">
        <f>VLOOKUP(B4111, patient!A:D, 4, FALSE)</f>
        <v>36</v>
      </c>
      <c r="O4111" t="str">
        <f>VLOOKUP(B4111, patient!A:C, 3, FALSE)</f>
        <v>Male</v>
      </c>
      <c r="P4111" t="str">
        <f>VLOOKUP(B4111, patient!A:F, 6, FALSE)</f>
        <v>Asian</v>
      </c>
      <c r="Q4111" t="s">
        <v>492</v>
      </c>
      <c r="R4111">
        <v>886</v>
      </c>
      <c r="S4111">
        <v>154</v>
      </c>
      <c r="U4111" s="1" t="str">
        <f t="shared" si="192"/>
        <v>No</v>
      </c>
      <c r="V4111">
        <v>9</v>
      </c>
      <c r="W4111" t="s">
        <v>494</v>
      </c>
      <c r="X4111" t="s">
        <v>488</v>
      </c>
      <c r="Y4111" t="str">
        <f t="shared" si="193"/>
        <v>Scheduled</v>
      </c>
      <c r="Z4111" t="s">
        <v>489</v>
      </c>
      <c r="AA4111" s="1">
        <v>45705</v>
      </c>
      <c r="AB4111" s="1">
        <v>45702</v>
      </c>
      <c r="AC4111" t="s">
        <v>496</v>
      </c>
      <c r="AD4111">
        <v>763</v>
      </c>
      <c r="AE4111">
        <v>50</v>
      </c>
      <c r="AF4111" t="str">
        <f t="shared" si="194"/>
        <v>Feb</v>
      </c>
    </row>
    <row r="4112" spans="1:32" x14ac:dyDescent="0.25">
      <c r="A4112" s="1">
        <v>45703</v>
      </c>
      <c r="B4112">
        <v>4782</v>
      </c>
      <c r="C4112">
        <v>5</v>
      </c>
      <c r="D4112">
        <v>3</v>
      </c>
      <c r="E4112">
        <v>5</v>
      </c>
      <c r="F4112">
        <v>2</v>
      </c>
      <c r="G4112">
        <v>3</v>
      </c>
      <c r="H4112">
        <f>VLOOKUP(B4112, patient!A:E, 5, FALSE)</f>
        <v>4</v>
      </c>
      <c r="I4112" t="str">
        <f>VLOOKUP(H4112, city!A:B, 2, FALSE)</f>
        <v>Birmingham</v>
      </c>
      <c r="J4112" t="str">
        <f>VLOOKUP(E4112, diagnosis!A:B, 2, FALSE)</f>
        <v>Migraine</v>
      </c>
      <c r="K4112" t="str">
        <f>VLOOKUP(D4112, department!A:B, 2, FALSE)</f>
        <v>Neurology</v>
      </c>
      <c r="L4112" t="str">
        <f>VLOOKUP(C4112, provider!A:B, 2, FALSE)</f>
        <v>Dr. Sade Kikiola</v>
      </c>
      <c r="M4112" t="str">
        <f>VLOOKUP(G4112, insurance!A:B, 2, FALSE)</f>
        <v>Allianz</v>
      </c>
      <c r="N4112">
        <f>VLOOKUP(B4112, patient!A:D, 4, FALSE)</f>
        <v>49</v>
      </c>
      <c r="O4112" t="str">
        <f>VLOOKUP(B4112, patient!A:C, 3, FALSE)</f>
        <v>Male</v>
      </c>
      <c r="P4112" t="str">
        <f>VLOOKUP(B4112, patient!A:F, 6, FALSE)</f>
        <v>White</v>
      </c>
      <c r="Q4112" t="s">
        <v>492</v>
      </c>
      <c r="R4112">
        <v>718</v>
      </c>
      <c r="S4112">
        <v>123</v>
      </c>
      <c r="U4112" s="1" t="str">
        <f t="shared" si="192"/>
        <v>No</v>
      </c>
      <c r="V4112">
        <v>4</v>
      </c>
      <c r="W4112" t="s">
        <v>494</v>
      </c>
      <c r="X4112" t="s">
        <v>495</v>
      </c>
      <c r="Y4112" t="str">
        <f t="shared" si="193"/>
        <v>Emergency</v>
      </c>
      <c r="Z4112" t="s">
        <v>497</v>
      </c>
      <c r="AA4112" s="1">
        <v>45711</v>
      </c>
      <c r="AB4112" s="1">
        <v>45703</v>
      </c>
      <c r="AC4112" t="s">
        <v>493</v>
      </c>
      <c r="AD4112">
        <v>609.70000000000005</v>
      </c>
      <c r="AE4112">
        <v>30</v>
      </c>
      <c r="AF4112" t="str">
        <f t="shared" si="194"/>
        <v>Feb</v>
      </c>
    </row>
    <row r="4113" spans="1:32" x14ac:dyDescent="0.25">
      <c r="A4113" s="1">
        <v>45703</v>
      </c>
      <c r="B4113">
        <v>141</v>
      </c>
      <c r="C4113">
        <v>4</v>
      </c>
      <c r="D4113">
        <v>2</v>
      </c>
      <c r="E4113">
        <v>1</v>
      </c>
      <c r="F4113">
        <v>2</v>
      </c>
      <c r="G4113">
        <v>1</v>
      </c>
      <c r="H4113">
        <f>VLOOKUP(B4113, patient!A:E, 5, FALSE)</f>
        <v>10</v>
      </c>
      <c r="I4113" t="str">
        <f>VLOOKUP(H4113, city!A:B, 2, FALSE)</f>
        <v>Edinburgh</v>
      </c>
      <c r="J4113" t="str">
        <f>VLOOKUP(E4113, diagnosis!A:B, 2, FALSE)</f>
        <v>Appendicitis</v>
      </c>
      <c r="K4113" t="str">
        <f>VLOOKUP(D4113, department!A:B, 2, FALSE)</f>
        <v>General Surgery</v>
      </c>
      <c r="L4113" t="str">
        <f>VLOOKUP(C4113, provider!A:B, 2, FALSE)</f>
        <v>Dr. Ravi Patel</v>
      </c>
      <c r="M4113" t="str">
        <f>VLOOKUP(G4113, insurance!A:B, 2, FALSE)</f>
        <v>Aviva</v>
      </c>
      <c r="N4113">
        <f>VLOOKUP(B4113, patient!A:D, 4, FALSE)</f>
        <v>26</v>
      </c>
      <c r="O4113" t="str">
        <f>VLOOKUP(B4113, patient!A:C, 3, FALSE)</f>
        <v>Male</v>
      </c>
      <c r="P4113" t="str">
        <f>VLOOKUP(B4113, patient!A:F, 6, FALSE)</f>
        <v>Other</v>
      </c>
      <c r="Q4113" t="s">
        <v>492</v>
      </c>
      <c r="R4113">
        <v>954</v>
      </c>
      <c r="S4113">
        <v>171</v>
      </c>
      <c r="U4113" s="1" t="str">
        <f t="shared" si="192"/>
        <v>No</v>
      </c>
      <c r="V4113">
        <v>7</v>
      </c>
      <c r="W4113" t="s">
        <v>487</v>
      </c>
      <c r="X4113" t="s">
        <v>495</v>
      </c>
      <c r="Y4113" t="str">
        <f t="shared" si="193"/>
        <v>Emergency</v>
      </c>
      <c r="Z4113" t="s">
        <v>497</v>
      </c>
      <c r="AA4113" s="1">
        <v>45707</v>
      </c>
      <c r="AB4113" s="1">
        <v>45703</v>
      </c>
      <c r="AC4113" t="s">
        <v>493</v>
      </c>
      <c r="AD4113">
        <v>808.5</v>
      </c>
      <c r="AE4113">
        <v>30</v>
      </c>
      <c r="AF4113" t="str">
        <f t="shared" si="194"/>
        <v>Feb</v>
      </c>
    </row>
    <row r="4114" spans="1:32" x14ac:dyDescent="0.25">
      <c r="A4114" s="1">
        <v>45703</v>
      </c>
      <c r="B4114">
        <v>4733</v>
      </c>
      <c r="C4114">
        <v>1</v>
      </c>
      <c r="D4114">
        <v>3</v>
      </c>
      <c r="E4114">
        <v>4</v>
      </c>
      <c r="F4114">
        <v>1</v>
      </c>
      <c r="G4114">
        <v>3</v>
      </c>
      <c r="H4114">
        <f>VLOOKUP(B4114, patient!A:E, 5, FALSE)</f>
        <v>4</v>
      </c>
      <c r="I4114" t="str">
        <f>VLOOKUP(H4114, city!A:B, 2, FALSE)</f>
        <v>Birmingham</v>
      </c>
      <c r="J4114" t="str">
        <f>VLOOKUP(E4114, diagnosis!A:B, 2, FALSE)</f>
        <v>Hypertension</v>
      </c>
      <c r="K4114" t="str">
        <f>VLOOKUP(D4114, department!A:B, 2, FALSE)</f>
        <v>Neurology</v>
      </c>
      <c r="L4114" t="str">
        <f>VLOOKUP(C4114, provider!A:B, 2, FALSE)</f>
        <v>Dr. Olu Abisola</v>
      </c>
      <c r="M4114" t="str">
        <f>VLOOKUP(G4114, insurance!A:B, 2, FALSE)</f>
        <v>Allianz</v>
      </c>
      <c r="N4114">
        <f>VLOOKUP(B4114, patient!A:D, 4, FALSE)</f>
        <v>29</v>
      </c>
      <c r="O4114" t="str">
        <f>VLOOKUP(B4114, patient!A:C, 3, FALSE)</f>
        <v>Female</v>
      </c>
      <c r="P4114" t="str">
        <f>VLOOKUP(B4114, patient!A:F, 6, FALSE)</f>
        <v>White</v>
      </c>
      <c r="Q4114" t="s">
        <v>486</v>
      </c>
      <c r="R4114">
        <v>63</v>
      </c>
      <c r="S4114">
        <v>133</v>
      </c>
      <c r="T4114" s="1">
        <v>45712</v>
      </c>
      <c r="U4114" s="1" t="str">
        <f t="shared" si="192"/>
        <v>Yes</v>
      </c>
      <c r="V4114">
        <v>6</v>
      </c>
      <c r="W4114" t="s">
        <v>492</v>
      </c>
      <c r="X4114" t="s">
        <v>495</v>
      </c>
      <c r="Y4114" t="str">
        <f t="shared" si="193"/>
        <v>Emergency</v>
      </c>
      <c r="Z4114" t="s">
        <v>497</v>
      </c>
      <c r="AC4114" t="s">
        <v>490</v>
      </c>
      <c r="AD4114">
        <v>137.19999999999999</v>
      </c>
      <c r="AE4114">
        <v>0</v>
      </c>
      <c r="AF4114" t="str">
        <f t="shared" si="194"/>
        <v>Feb</v>
      </c>
    </row>
    <row r="4115" spans="1:32" x14ac:dyDescent="0.25">
      <c r="A4115" s="1">
        <v>45703</v>
      </c>
      <c r="B4115">
        <v>3282</v>
      </c>
      <c r="C4115">
        <v>4</v>
      </c>
      <c r="D4115">
        <v>5</v>
      </c>
      <c r="E4115">
        <v>4</v>
      </c>
      <c r="F4115">
        <v>4</v>
      </c>
      <c r="G4115">
        <v>1</v>
      </c>
      <c r="H4115">
        <f>VLOOKUP(B4115, patient!A:E, 5, FALSE)</f>
        <v>10</v>
      </c>
      <c r="I4115" t="str">
        <f>VLOOKUP(H4115, city!A:B, 2, FALSE)</f>
        <v>Edinburgh</v>
      </c>
      <c r="J4115" t="str">
        <f>VLOOKUP(E4115, diagnosis!A:B, 2, FALSE)</f>
        <v>Hypertension</v>
      </c>
      <c r="K4115" t="str">
        <f>VLOOKUP(D4115, department!A:B, 2, FALSE)</f>
        <v>Pediatrics</v>
      </c>
      <c r="L4115" t="str">
        <f>VLOOKUP(C4115, provider!A:B, 2, FALSE)</f>
        <v>Dr. Ravi Patel</v>
      </c>
      <c r="M4115" t="str">
        <f>VLOOKUP(G4115, insurance!A:B, 2, FALSE)</f>
        <v>Aviva</v>
      </c>
      <c r="N4115">
        <f>VLOOKUP(B4115, patient!A:D, 4, FALSE)</f>
        <v>28</v>
      </c>
      <c r="O4115" t="str">
        <f>VLOOKUP(B4115, patient!A:C, 3, FALSE)</f>
        <v>Female</v>
      </c>
      <c r="P4115" t="str">
        <f>VLOOKUP(B4115, patient!A:F, 6, FALSE)</f>
        <v>Black</v>
      </c>
      <c r="Q4115" t="s">
        <v>486</v>
      </c>
      <c r="R4115">
        <v>398</v>
      </c>
      <c r="S4115">
        <v>74</v>
      </c>
      <c r="U4115" s="1" t="str">
        <f t="shared" si="192"/>
        <v>No</v>
      </c>
      <c r="V4115">
        <v>9</v>
      </c>
      <c r="W4115" t="s">
        <v>487</v>
      </c>
      <c r="X4115" t="s">
        <v>495</v>
      </c>
      <c r="Y4115" t="str">
        <f t="shared" si="193"/>
        <v>Emergency</v>
      </c>
      <c r="Z4115" t="s">
        <v>489</v>
      </c>
      <c r="AA4115" s="1">
        <v>45712</v>
      </c>
      <c r="AB4115" s="1">
        <v>45703</v>
      </c>
      <c r="AC4115" t="s">
        <v>496</v>
      </c>
      <c r="AD4115">
        <v>365.4</v>
      </c>
      <c r="AE4115">
        <v>50</v>
      </c>
      <c r="AF4115" t="str">
        <f t="shared" si="194"/>
        <v>Feb</v>
      </c>
    </row>
    <row r="4116" spans="1:32" x14ac:dyDescent="0.25">
      <c r="A4116" s="1">
        <v>45703</v>
      </c>
      <c r="B4116">
        <v>4566</v>
      </c>
      <c r="C4116">
        <v>3</v>
      </c>
      <c r="D4116">
        <v>1</v>
      </c>
      <c r="E4116">
        <v>1</v>
      </c>
      <c r="F4116">
        <v>2</v>
      </c>
      <c r="G4116">
        <v>2</v>
      </c>
      <c r="H4116">
        <f>VLOOKUP(B4116, patient!A:E, 5, FALSE)</f>
        <v>4</v>
      </c>
      <c r="I4116" t="str">
        <f>VLOOKUP(H4116, city!A:B, 2, FALSE)</f>
        <v>Birmingham</v>
      </c>
      <c r="J4116" t="str">
        <f>VLOOKUP(E4116, diagnosis!A:B, 2, FALSE)</f>
        <v>Appendicitis</v>
      </c>
      <c r="K4116" t="str">
        <f>VLOOKUP(D4116, department!A:B, 2, FALSE)</f>
        <v>Cardiology</v>
      </c>
      <c r="L4116" t="str">
        <f>VLOOKUP(C4116, provider!A:B, 2, FALSE)</f>
        <v>Dr. Emma Jones</v>
      </c>
      <c r="M4116" t="str">
        <f>VLOOKUP(G4116, insurance!A:B, 2, FALSE)</f>
        <v>AXA</v>
      </c>
      <c r="N4116">
        <f>VLOOKUP(B4116, patient!A:D, 4, FALSE)</f>
        <v>63</v>
      </c>
      <c r="O4116" t="str">
        <f>VLOOKUP(B4116, patient!A:C, 3, FALSE)</f>
        <v>Male</v>
      </c>
      <c r="P4116" t="str">
        <f>VLOOKUP(B4116, patient!A:F, 6, FALSE)</f>
        <v>White</v>
      </c>
      <c r="Q4116" t="s">
        <v>492</v>
      </c>
      <c r="R4116">
        <v>294</v>
      </c>
      <c r="S4116">
        <v>140</v>
      </c>
      <c r="T4116" s="1">
        <v>45724</v>
      </c>
      <c r="U4116" s="1" t="str">
        <f t="shared" si="192"/>
        <v>Yes</v>
      </c>
      <c r="V4116">
        <v>2</v>
      </c>
      <c r="W4116" t="s">
        <v>494</v>
      </c>
      <c r="X4116" t="s">
        <v>488</v>
      </c>
      <c r="Y4116" t="str">
        <f t="shared" si="193"/>
        <v>Scheduled</v>
      </c>
      <c r="Z4116" t="s">
        <v>489</v>
      </c>
      <c r="AC4116" t="s">
        <v>490</v>
      </c>
      <c r="AD4116">
        <v>303.8</v>
      </c>
      <c r="AE4116">
        <v>0</v>
      </c>
      <c r="AF4116" t="str">
        <f t="shared" si="194"/>
        <v>Feb</v>
      </c>
    </row>
    <row r="4117" spans="1:32" x14ac:dyDescent="0.25">
      <c r="A4117" s="1">
        <v>45703</v>
      </c>
      <c r="B4117">
        <v>2155</v>
      </c>
      <c r="C4117">
        <v>4</v>
      </c>
      <c r="D4117">
        <v>3</v>
      </c>
      <c r="E4117">
        <v>2</v>
      </c>
      <c r="F4117">
        <v>5</v>
      </c>
      <c r="G4117">
        <v>1</v>
      </c>
      <c r="H4117">
        <f>VLOOKUP(B4117, patient!A:E, 5, FALSE)</f>
        <v>10</v>
      </c>
      <c r="I4117" t="str">
        <f>VLOOKUP(H4117, city!A:B, 2, FALSE)</f>
        <v>Edinburgh</v>
      </c>
      <c r="J4117" t="str">
        <f>VLOOKUP(E4117, diagnosis!A:B, 2, FALSE)</f>
        <v>Asthma</v>
      </c>
      <c r="K4117" t="str">
        <f>VLOOKUP(D4117, department!A:B, 2, FALSE)</f>
        <v>Neurology</v>
      </c>
      <c r="L4117" t="str">
        <f>VLOOKUP(C4117, provider!A:B, 2, FALSE)</f>
        <v>Dr. Ravi Patel</v>
      </c>
      <c r="M4117" t="str">
        <f>VLOOKUP(G4117, insurance!A:B, 2, FALSE)</f>
        <v>Aviva</v>
      </c>
      <c r="N4117">
        <f>VLOOKUP(B4117, patient!A:D, 4, FALSE)</f>
        <v>72</v>
      </c>
      <c r="O4117" t="str">
        <f>VLOOKUP(B4117, patient!A:C, 3, FALSE)</f>
        <v>Female</v>
      </c>
      <c r="P4117" t="str">
        <f>VLOOKUP(B4117, patient!A:F, 6, FALSE)</f>
        <v>Other</v>
      </c>
      <c r="Q4117" t="s">
        <v>486</v>
      </c>
      <c r="R4117">
        <v>644</v>
      </c>
      <c r="S4117">
        <v>142</v>
      </c>
      <c r="U4117" s="1" t="str">
        <f t="shared" si="192"/>
        <v>No</v>
      </c>
      <c r="V4117">
        <v>2</v>
      </c>
      <c r="W4117" t="s">
        <v>494</v>
      </c>
      <c r="X4117" t="s">
        <v>495</v>
      </c>
      <c r="Y4117" t="str">
        <f t="shared" si="193"/>
        <v>Emergency</v>
      </c>
      <c r="Z4117" t="s">
        <v>497</v>
      </c>
      <c r="AA4117" s="1">
        <v>45704</v>
      </c>
      <c r="AB4117" s="1">
        <v>45703</v>
      </c>
      <c r="AC4117" t="s">
        <v>498</v>
      </c>
      <c r="AD4117">
        <v>557.20000000000005</v>
      </c>
      <c r="AE4117">
        <v>10</v>
      </c>
      <c r="AF4117" t="str">
        <f t="shared" si="194"/>
        <v>Feb</v>
      </c>
    </row>
    <row r="4118" spans="1:32" x14ac:dyDescent="0.25">
      <c r="A4118" s="1">
        <v>45703</v>
      </c>
      <c r="B4118">
        <v>3712</v>
      </c>
      <c r="C4118">
        <v>2</v>
      </c>
      <c r="D4118">
        <v>2</v>
      </c>
      <c r="E4118">
        <v>2</v>
      </c>
      <c r="F4118">
        <v>5</v>
      </c>
      <c r="G4118">
        <v>1</v>
      </c>
      <c r="H4118">
        <f>VLOOKUP(B4118, patient!A:E, 5, FALSE)</f>
        <v>4</v>
      </c>
      <c r="I4118" t="str">
        <f>VLOOKUP(H4118, city!A:B, 2, FALSE)</f>
        <v>Birmingham</v>
      </c>
      <c r="J4118" t="str">
        <f>VLOOKUP(E4118, diagnosis!A:B, 2, FALSE)</f>
        <v>Asthma</v>
      </c>
      <c r="K4118" t="str">
        <f>VLOOKUP(D4118, department!A:B, 2, FALSE)</f>
        <v>General Surgery</v>
      </c>
      <c r="L4118" t="str">
        <f>VLOOKUP(C4118, provider!A:B, 2, FALSE)</f>
        <v>Dr. Johnson Grek</v>
      </c>
      <c r="M4118" t="str">
        <f>VLOOKUP(G4118, insurance!A:B, 2, FALSE)</f>
        <v>Aviva</v>
      </c>
      <c r="N4118">
        <f>VLOOKUP(B4118, patient!A:D, 4, FALSE)</f>
        <v>33</v>
      </c>
      <c r="O4118" t="str">
        <f>VLOOKUP(B4118, patient!A:C, 3, FALSE)</f>
        <v>Male</v>
      </c>
      <c r="P4118" t="str">
        <f>VLOOKUP(B4118, patient!A:F, 6, FALSE)</f>
        <v>White</v>
      </c>
      <c r="Q4118" t="s">
        <v>492</v>
      </c>
      <c r="R4118">
        <v>740</v>
      </c>
      <c r="S4118">
        <v>22</v>
      </c>
      <c r="T4118" s="1">
        <v>45728</v>
      </c>
      <c r="U4118" s="1" t="str">
        <f t="shared" si="192"/>
        <v>Yes</v>
      </c>
      <c r="V4118">
        <v>7</v>
      </c>
      <c r="W4118" t="s">
        <v>492</v>
      </c>
      <c r="X4118" t="s">
        <v>495</v>
      </c>
      <c r="Y4118" t="str">
        <f t="shared" si="193"/>
        <v>Emergency</v>
      </c>
      <c r="Z4118" t="s">
        <v>489</v>
      </c>
      <c r="AC4118" t="s">
        <v>490</v>
      </c>
      <c r="AD4118">
        <v>533.4</v>
      </c>
      <c r="AE4118">
        <v>0</v>
      </c>
      <c r="AF4118" t="str">
        <f t="shared" si="194"/>
        <v>Feb</v>
      </c>
    </row>
    <row r="4119" spans="1:32" x14ac:dyDescent="0.25">
      <c r="A4119" s="1">
        <v>45703</v>
      </c>
      <c r="B4119">
        <v>509</v>
      </c>
      <c r="C4119">
        <v>4</v>
      </c>
      <c r="D4119">
        <v>2</v>
      </c>
      <c r="E4119">
        <v>1</v>
      </c>
      <c r="F4119">
        <v>3</v>
      </c>
      <c r="G4119">
        <v>2</v>
      </c>
      <c r="H4119">
        <f>VLOOKUP(B4119, patient!A:E, 5, FALSE)</f>
        <v>10</v>
      </c>
      <c r="I4119" t="str">
        <f>VLOOKUP(H4119, city!A:B, 2, FALSE)</f>
        <v>Edinburgh</v>
      </c>
      <c r="J4119" t="str">
        <f>VLOOKUP(E4119, diagnosis!A:B, 2, FALSE)</f>
        <v>Appendicitis</v>
      </c>
      <c r="K4119" t="str">
        <f>VLOOKUP(D4119, department!A:B, 2, FALSE)</f>
        <v>General Surgery</v>
      </c>
      <c r="L4119" t="str">
        <f>VLOOKUP(C4119, provider!A:B, 2, FALSE)</f>
        <v>Dr. Ravi Patel</v>
      </c>
      <c r="M4119" t="str">
        <f>VLOOKUP(G4119, insurance!A:B, 2, FALSE)</f>
        <v>AXA</v>
      </c>
      <c r="N4119">
        <f>VLOOKUP(B4119, patient!A:D, 4, FALSE)</f>
        <v>18</v>
      </c>
      <c r="O4119" t="str">
        <f>VLOOKUP(B4119, patient!A:C, 3, FALSE)</f>
        <v>Male</v>
      </c>
      <c r="P4119" t="str">
        <f>VLOOKUP(B4119, patient!A:F, 6, FALSE)</f>
        <v>Black</v>
      </c>
      <c r="Q4119" t="s">
        <v>486</v>
      </c>
      <c r="R4119">
        <v>968</v>
      </c>
      <c r="S4119">
        <v>111</v>
      </c>
      <c r="T4119" s="1">
        <v>45730</v>
      </c>
      <c r="U4119" s="1" t="str">
        <f t="shared" si="192"/>
        <v>Yes</v>
      </c>
      <c r="V4119">
        <v>9</v>
      </c>
      <c r="W4119" t="s">
        <v>492</v>
      </c>
      <c r="X4119" t="s">
        <v>495</v>
      </c>
      <c r="Y4119" t="str">
        <f t="shared" si="193"/>
        <v>Emergency</v>
      </c>
      <c r="Z4119" t="s">
        <v>497</v>
      </c>
      <c r="AC4119" t="s">
        <v>490</v>
      </c>
      <c r="AD4119">
        <v>755.3</v>
      </c>
      <c r="AE4119">
        <v>0</v>
      </c>
      <c r="AF4119" t="str">
        <f t="shared" si="194"/>
        <v>Feb</v>
      </c>
    </row>
    <row r="4120" spans="1:32" x14ac:dyDescent="0.25">
      <c r="A4120" s="1">
        <v>45703</v>
      </c>
      <c r="B4120">
        <v>2476</v>
      </c>
      <c r="C4120">
        <v>3</v>
      </c>
      <c r="D4120">
        <v>4</v>
      </c>
      <c r="E4120">
        <v>5</v>
      </c>
      <c r="F4120">
        <v>2</v>
      </c>
      <c r="G4120">
        <v>3</v>
      </c>
      <c r="H4120">
        <f>VLOOKUP(B4120, patient!A:E, 5, FALSE)</f>
        <v>4</v>
      </c>
      <c r="I4120" t="str">
        <f>VLOOKUP(H4120, city!A:B, 2, FALSE)</f>
        <v>Birmingham</v>
      </c>
      <c r="J4120" t="str">
        <f>VLOOKUP(E4120, diagnosis!A:B, 2, FALSE)</f>
        <v>Migraine</v>
      </c>
      <c r="K4120" t="str">
        <f>VLOOKUP(D4120, department!A:B, 2, FALSE)</f>
        <v>Orthopedics</v>
      </c>
      <c r="L4120" t="str">
        <f>VLOOKUP(C4120, provider!A:B, 2, FALSE)</f>
        <v>Dr. Emma Jones</v>
      </c>
      <c r="M4120" t="str">
        <f>VLOOKUP(G4120, insurance!A:B, 2, FALSE)</f>
        <v>Allianz</v>
      </c>
      <c r="N4120">
        <f>VLOOKUP(B4120, patient!A:D, 4, FALSE)</f>
        <v>62</v>
      </c>
      <c r="O4120" t="str">
        <f>VLOOKUP(B4120, patient!A:C, 3, FALSE)</f>
        <v>Female</v>
      </c>
      <c r="P4120" t="str">
        <f>VLOOKUP(B4120, patient!A:F, 6, FALSE)</f>
        <v>Other</v>
      </c>
      <c r="Q4120" t="s">
        <v>492</v>
      </c>
      <c r="R4120">
        <v>784</v>
      </c>
      <c r="S4120">
        <v>170</v>
      </c>
      <c r="T4120" s="1">
        <v>45711</v>
      </c>
      <c r="U4120" s="1" t="str">
        <f t="shared" si="192"/>
        <v>Yes</v>
      </c>
      <c r="V4120">
        <v>5</v>
      </c>
      <c r="W4120" t="s">
        <v>487</v>
      </c>
      <c r="X4120" t="s">
        <v>495</v>
      </c>
      <c r="Y4120" t="str">
        <f t="shared" si="193"/>
        <v>Emergency</v>
      </c>
      <c r="Z4120" t="s">
        <v>489</v>
      </c>
      <c r="AC4120" t="s">
        <v>490</v>
      </c>
      <c r="AD4120">
        <v>667.8</v>
      </c>
      <c r="AE4120">
        <v>0</v>
      </c>
      <c r="AF4120" t="str">
        <f t="shared" si="194"/>
        <v>Feb</v>
      </c>
    </row>
    <row r="4121" spans="1:32" x14ac:dyDescent="0.25">
      <c r="A4121" s="1">
        <v>45703</v>
      </c>
      <c r="B4121">
        <v>2028</v>
      </c>
      <c r="C4121">
        <v>2</v>
      </c>
      <c r="D4121">
        <v>2</v>
      </c>
      <c r="E4121">
        <v>4</v>
      </c>
      <c r="F4121">
        <v>2</v>
      </c>
      <c r="G4121">
        <v>3</v>
      </c>
      <c r="H4121">
        <f>VLOOKUP(B4121, patient!A:E, 5, FALSE)</f>
        <v>10</v>
      </c>
      <c r="I4121" t="str">
        <f>VLOOKUP(H4121, city!A:B, 2, FALSE)</f>
        <v>Edinburgh</v>
      </c>
      <c r="J4121" t="str">
        <f>VLOOKUP(E4121, diagnosis!A:B, 2, FALSE)</f>
        <v>Hypertension</v>
      </c>
      <c r="K4121" t="str">
        <f>VLOOKUP(D4121, department!A:B, 2, FALSE)</f>
        <v>General Surgery</v>
      </c>
      <c r="L4121" t="str">
        <f>VLOOKUP(C4121, provider!A:B, 2, FALSE)</f>
        <v>Dr. Johnson Grek</v>
      </c>
      <c r="M4121" t="str">
        <f>VLOOKUP(G4121, insurance!A:B, 2, FALSE)</f>
        <v>Allianz</v>
      </c>
      <c r="N4121">
        <f>VLOOKUP(B4121, patient!A:D, 4, FALSE)</f>
        <v>72</v>
      </c>
      <c r="O4121" t="str">
        <f>VLOOKUP(B4121, patient!A:C, 3, FALSE)</f>
        <v>Female</v>
      </c>
      <c r="P4121" t="str">
        <f>VLOOKUP(B4121, patient!A:F, 6, FALSE)</f>
        <v>White</v>
      </c>
      <c r="Q4121" t="s">
        <v>486</v>
      </c>
      <c r="R4121">
        <v>932</v>
      </c>
      <c r="S4121">
        <v>183</v>
      </c>
      <c r="T4121" s="1">
        <v>45712</v>
      </c>
      <c r="U4121" s="1" t="str">
        <f t="shared" si="192"/>
        <v>Yes</v>
      </c>
      <c r="V4121">
        <v>7</v>
      </c>
      <c r="W4121" t="s">
        <v>494</v>
      </c>
      <c r="X4121" t="s">
        <v>488</v>
      </c>
      <c r="Y4121" t="str">
        <f t="shared" si="193"/>
        <v>Scheduled</v>
      </c>
      <c r="Z4121" t="s">
        <v>497</v>
      </c>
      <c r="AC4121" t="s">
        <v>490</v>
      </c>
      <c r="AD4121">
        <v>780.5</v>
      </c>
      <c r="AE4121">
        <v>0</v>
      </c>
      <c r="AF4121" t="str">
        <f t="shared" si="194"/>
        <v>Feb</v>
      </c>
    </row>
    <row r="4122" spans="1:32" x14ac:dyDescent="0.25">
      <c r="A4122" s="1">
        <v>45704</v>
      </c>
      <c r="B4122">
        <v>4445</v>
      </c>
      <c r="C4122">
        <v>1</v>
      </c>
      <c r="D4122">
        <v>4</v>
      </c>
      <c r="E4122">
        <v>3</v>
      </c>
      <c r="F4122">
        <v>5</v>
      </c>
      <c r="G4122">
        <v>3</v>
      </c>
      <c r="H4122">
        <f>VLOOKUP(B4122, patient!A:E, 5, FALSE)</f>
        <v>4</v>
      </c>
      <c r="I4122" t="str">
        <f>VLOOKUP(H4122, city!A:B, 2, FALSE)</f>
        <v>Birmingham</v>
      </c>
      <c r="J4122" t="str">
        <f>VLOOKUP(E4122, diagnosis!A:B, 2, FALSE)</f>
        <v>Fracture</v>
      </c>
      <c r="K4122" t="str">
        <f>VLOOKUP(D4122, department!A:B, 2, FALSE)</f>
        <v>Orthopedics</v>
      </c>
      <c r="L4122" t="str">
        <f>VLOOKUP(C4122, provider!A:B, 2, FALSE)</f>
        <v>Dr. Olu Abisola</v>
      </c>
      <c r="M4122" t="str">
        <f>VLOOKUP(G4122, insurance!A:B, 2, FALSE)</f>
        <v>Allianz</v>
      </c>
      <c r="N4122">
        <f>VLOOKUP(B4122, patient!A:D, 4, FALSE)</f>
        <v>70</v>
      </c>
      <c r="O4122" t="str">
        <f>VLOOKUP(B4122, patient!A:C, 3, FALSE)</f>
        <v>Female</v>
      </c>
      <c r="P4122" t="str">
        <f>VLOOKUP(B4122, patient!A:F, 6, FALSE)</f>
        <v>White</v>
      </c>
      <c r="Q4122" t="s">
        <v>491</v>
      </c>
      <c r="R4122">
        <v>599</v>
      </c>
      <c r="S4122">
        <v>138</v>
      </c>
      <c r="T4122" s="1">
        <v>45722</v>
      </c>
      <c r="U4122" s="1" t="str">
        <f t="shared" si="192"/>
        <v>Yes</v>
      </c>
      <c r="V4122">
        <v>8</v>
      </c>
      <c r="W4122" t="s">
        <v>492</v>
      </c>
      <c r="X4122" t="s">
        <v>488</v>
      </c>
      <c r="Y4122" t="str">
        <f t="shared" si="193"/>
        <v>Scheduled</v>
      </c>
      <c r="Z4122" t="s">
        <v>489</v>
      </c>
      <c r="AC4122" t="s">
        <v>490</v>
      </c>
      <c r="AD4122">
        <v>515.9</v>
      </c>
      <c r="AE4122">
        <v>0</v>
      </c>
      <c r="AF4122" t="str">
        <f t="shared" si="194"/>
        <v>Feb</v>
      </c>
    </row>
    <row r="4123" spans="1:32" x14ac:dyDescent="0.25">
      <c r="A4123" s="1">
        <v>45704</v>
      </c>
      <c r="B4123">
        <v>1136</v>
      </c>
      <c r="C4123">
        <v>2</v>
      </c>
      <c r="D4123">
        <v>1</v>
      </c>
      <c r="E4123">
        <v>2</v>
      </c>
      <c r="F4123">
        <v>3</v>
      </c>
      <c r="G4123">
        <v>2</v>
      </c>
      <c r="H4123">
        <f>VLOOKUP(B4123, patient!A:E, 5, FALSE)</f>
        <v>10</v>
      </c>
      <c r="I4123" t="str">
        <f>VLOOKUP(H4123, city!A:B, 2, FALSE)</f>
        <v>Edinburgh</v>
      </c>
      <c r="J4123" t="str">
        <f>VLOOKUP(E4123, diagnosis!A:B, 2, FALSE)</f>
        <v>Asthma</v>
      </c>
      <c r="K4123" t="str">
        <f>VLOOKUP(D4123, department!A:B, 2, FALSE)</f>
        <v>Cardiology</v>
      </c>
      <c r="L4123" t="str">
        <f>VLOOKUP(C4123, provider!A:B, 2, FALSE)</f>
        <v>Dr. Johnson Grek</v>
      </c>
      <c r="M4123" t="str">
        <f>VLOOKUP(G4123, insurance!A:B, 2, FALSE)</f>
        <v>AXA</v>
      </c>
      <c r="N4123">
        <f>VLOOKUP(B4123, patient!A:D, 4, FALSE)</f>
        <v>38</v>
      </c>
      <c r="O4123" t="str">
        <f>VLOOKUP(B4123, patient!A:C, 3, FALSE)</f>
        <v>Male</v>
      </c>
      <c r="P4123" t="str">
        <f>VLOOKUP(B4123, patient!A:F, 6, FALSE)</f>
        <v>Black</v>
      </c>
      <c r="Q4123" t="s">
        <v>492</v>
      </c>
      <c r="R4123">
        <v>706</v>
      </c>
      <c r="S4123">
        <v>195</v>
      </c>
      <c r="T4123" s="1">
        <v>45733</v>
      </c>
      <c r="U4123" s="1" t="str">
        <f t="shared" si="192"/>
        <v>Yes</v>
      </c>
      <c r="V4123">
        <v>8</v>
      </c>
      <c r="W4123" t="s">
        <v>494</v>
      </c>
      <c r="X4123" t="s">
        <v>488</v>
      </c>
      <c r="Y4123" t="str">
        <f t="shared" si="193"/>
        <v>Scheduled</v>
      </c>
      <c r="Z4123" t="s">
        <v>497</v>
      </c>
      <c r="AC4123" t="s">
        <v>490</v>
      </c>
      <c r="AD4123">
        <v>630.70000000000005</v>
      </c>
      <c r="AE4123">
        <v>0</v>
      </c>
      <c r="AF4123" t="str">
        <f t="shared" si="194"/>
        <v>Feb</v>
      </c>
    </row>
    <row r="4124" spans="1:32" x14ac:dyDescent="0.25">
      <c r="A4124" s="1">
        <v>45704</v>
      </c>
      <c r="B4124">
        <v>3611</v>
      </c>
      <c r="C4124">
        <v>5</v>
      </c>
      <c r="D4124">
        <v>5</v>
      </c>
      <c r="E4124">
        <v>2</v>
      </c>
      <c r="F4124">
        <v>2</v>
      </c>
      <c r="G4124">
        <v>1</v>
      </c>
      <c r="H4124">
        <f>VLOOKUP(B4124, patient!A:E, 5, FALSE)</f>
        <v>4</v>
      </c>
      <c r="I4124" t="str">
        <f>VLOOKUP(H4124, city!A:B, 2, FALSE)</f>
        <v>Birmingham</v>
      </c>
      <c r="J4124" t="str">
        <f>VLOOKUP(E4124, diagnosis!A:B, 2, FALSE)</f>
        <v>Asthma</v>
      </c>
      <c r="K4124" t="str">
        <f>VLOOKUP(D4124, department!A:B, 2, FALSE)</f>
        <v>Pediatrics</v>
      </c>
      <c r="L4124" t="str">
        <f>VLOOKUP(C4124, provider!A:B, 2, FALSE)</f>
        <v>Dr. Sade Kikiola</v>
      </c>
      <c r="M4124" t="str">
        <f>VLOOKUP(G4124, insurance!A:B, 2, FALSE)</f>
        <v>Aviva</v>
      </c>
      <c r="N4124">
        <f>VLOOKUP(B4124, patient!A:D, 4, FALSE)</f>
        <v>47</v>
      </c>
      <c r="O4124" t="str">
        <f>VLOOKUP(B4124, patient!A:C, 3, FALSE)</f>
        <v>Male</v>
      </c>
      <c r="P4124" t="str">
        <f>VLOOKUP(B4124, patient!A:F, 6, FALSE)</f>
        <v>Hispanic</v>
      </c>
      <c r="Q4124" t="s">
        <v>486</v>
      </c>
      <c r="R4124">
        <v>234</v>
      </c>
      <c r="S4124">
        <v>160</v>
      </c>
      <c r="T4124" s="1">
        <v>45724</v>
      </c>
      <c r="U4124" s="1" t="str">
        <f t="shared" si="192"/>
        <v>Yes</v>
      </c>
      <c r="V4124">
        <v>4</v>
      </c>
      <c r="W4124" t="s">
        <v>492</v>
      </c>
      <c r="X4124" t="s">
        <v>488</v>
      </c>
      <c r="Y4124" t="str">
        <f t="shared" si="193"/>
        <v>Scheduled</v>
      </c>
      <c r="Z4124" t="s">
        <v>489</v>
      </c>
      <c r="AC4124" t="s">
        <v>490</v>
      </c>
      <c r="AD4124">
        <v>275.8</v>
      </c>
      <c r="AE4124">
        <v>0</v>
      </c>
      <c r="AF4124" t="str">
        <f t="shared" si="194"/>
        <v>Feb</v>
      </c>
    </row>
    <row r="4125" spans="1:32" x14ac:dyDescent="0.25">
      <c r="A4125" s="1">
        <v>45704</v>
      </c>
      <c r="B4125">
        <v>3557</v>
      </c>
      <c r="C4125">
        <v>3</v>
      </c>
      <c r="D4125">
        <v>4</v>
      </c>
      <c r="E4125">
        <v>2</v>
      </c>
      <c r="F4125">
        <v>5</v>
      </c>
      <c r="G4125">
        <v>2</v>
      </c>
      <c r="H4125">
        <f>VLOOKUP(B4125, patient!A:E, 5, FALSE)</f>
        <v>10</v>
      </c>
      <c r="I4125" t="str">
        <f>VLOOKUP(H4125, city!A:B, 2, FALSE)</f>
        <v>Edinburgh</v>
      </c>
      <c r="J4125" t="str">
        <f>VLOOKUP(E4125, diagnosis!A:B, 2, FALSE)</f>
        <v>Asthma</v>
      </c>
      <c r="K4125" t="str">
        <f>VLOOKUP(D4125, department!A:B, 2, FALSE)</f>
        <v>Orthopedics</v>
      </c>
      <c r="L4125" t="str">
        <f>VLOOKUP(C4125, provider!A:B, 2, FALSE)</f>
        <v>Dr. Emma Jones</v>
      </c>
      <c r="M4125" t="str">
        <f>VLOOKUP(G4125, insurance!A:B, 2, FALSE)</f>
        <v>AXA</v>
      </c>
      <c r="N4125">
        <f>VLOOKUP(B4125, patient!A:D, 4, FALSE)</f>
        <v>30</v>
      </c>
      <c r="O4125" t="str">
        <f>VLOOKUP(B4125, patient!A:C, 3, FALSE)</f>
        <v>Female</v>
      </c>
      <c r="P4125" t="str">
        <f>VLOOKUP(B4125, patient!A:F, 6, FALSE)</f>
        <v>Hispanic</v>
      </c>
      <c r="Q4125" t="s">
        <v>486</v>
      </c>
      <c r="R4125">
        <v>954</v>
      </c>
      <c r="S4125">
        <v>80</v>
      </c>
      <c r="U4125" s="1" t="str">
        <f t="shared" si="192"/>
        <v>No</v>
      </c>
      <c r="V4125">
        <v>10</v>
      </c>
      <c r="W4125" t="s">
        <v>492</v>
      </c>
      <c r="X4125" t="s">
        <v>488</v>
      </c>
      <c r="Y4125" t="str">
        <f t="shared" si="193"/>
        <v>Scheduled</v>
      </c>
      <c r="Z4125" t="s">
        <v>497</v>
      </c>
      <c r="AA4125" s="1">
        <v>45705</v>
      </c>
      <c r="AB4125" s="1">
        <v>45704</v>
      </c>
      <c r="AC4125" t="s">
        <v>498</v>
      </c>
      <c r="AD4125">
        <v>730.8</v>
      </c>
      <c r="AE4125">
        <v>10</v>
      </c>
      <c r="AF4125" t="str">
        <f t="shared" si="194"/>
        <v>Feb</v>
      </c>
    </row>
    <row r="4126" spans="1:32" x14ac:dyDescent="0.25">
      <c r="A4126" s="1">
        <v>45704</v>
      </c>
      <c r="B4126">
        <v>698</v>
      </c>
      <c r="C4126">
        <v>5</v>
      </c>
      <c r="D4126">
        <v>3</v>
      </c>
      <c r="E4126">
        <v>5</v>
      </c>
      <c r="F4126">
        <v>3</v>
      </c>
      <c r="G4126">
        <v>2</v>
      </c>
      <c r="H4126">
        <f>VLOOKUP(B4126, patient!A:E, 5, FALSE)</f>
        <v>4</v>
      </c>
      <c r="I4126" t="str">
        <f>VLOOKUP(H4126, city!A:B, 2, FALSE)</f>
        <v>Birmingham</v>
      </c>
      <c r="J4126" t="str">
        <f>VLOOKUP(E4126, diagnosis!A:B, 2, FALSE)</f>
        <v>Migraine</v>
      </c>
      <c r="K4126" t="str">
        <f>VLOOKUP(D4126, department!A:B, 2, FALSE)</f>
        <v>Neurology</v>
      </c>
      <c r="L4126" t="str">
        <f>VLOOKUP(C4126, provider!A:B, 2, FALSE)</f>
        <v>Dr. Sade Kikiola</v>
      </c>
      <c r="M4126" t="str">
        <f>VLOOKUP(G4126, insurance!A:B, 2, FALSE)</f>
        <v>AXA</v>
      </c>
      <c r="N4126">
        <f>VLOOKUP(B4126, patient!A:D, 4, FALSE)</f>
        <v>51</v>
      </c>
      <c r="O4126" t="str">
        <f>VLOOKUP(B4126, patient!A:C, 3, FALSE)</f>
        <v>Male</v>
      </c>
      <c r="P4126" t="str">
        <f>VLOOKUP(B4126, patient!A:F, 6, FALSE)</f>
        <v>Asian</v>
      </c>
      <c r="Q4126" t="s">
        <v>492</v>
      </c>
      <c r="R4126">
        <v>89</v>
      </c>
      <c r="S4126">
        <v>171</v>
      </c>
      <c r="U4126" s="1" t="str">
        <f t="shared" si="192"/>
        <v>No</v>
      </c>
      <c r="V4126">
        <v>7</v>
      </c>
      <c r="W4126" t="s">
        <v>494</v>
      </c>
      <c r="X4126" t="s">
        <v>495</v>
      </c>
      <c r="Y4126" t="str">
        <f t="shared" si="193"/>
        <v>Emergency</v>
      </c>
      <c r="Z4126" t="s">
        <v>489</v>
      </c>
      <c r="AA4126" s="1">
        <v>45708</v>
      </c>
      <c r="AB4126" s="1">
        <v>45704</v>
      </c>
      <c r="AC4126" t="s">
        <v>498</v>
      </c>
      <c r="AD4126">
        <v>189</v>
      </c>
      <c r="AE4126">
        <v>10</v>
      </c>
      <c r="AF4126" t="str">
        <f t="shared" si="194"/>
        <v>Feb</v>
      </c>
    </row>
    <row r="4127" spans="1:32" x14ac:dyDescent="0.25">
      <c r="A4127" s="1">
        <v>45704</v>
      </c>
      <c r="B4127">
        <v>130</v>
      </c>
      <c r="C4127">
        <v>5</v>
      </c>
      <c r="D4127">
        <v>3</v>
      </c>
      <c r="E4127">
        <v>1</v>
      </c>
      <c r="F4127">
        <v>3</v>
      </c>
      <c r="G4127">
        <v>2</v>
      </c>
      <c r="H4127">
        <f>VLOOKUP(B4127, patient!A:E, 5, FALSE)</f>
        <v>10</v>
      </c>
      <c r="I4127" t="str">
        <f>VLOOKUP(H4127, city!A:B, 2, FALSE)</f>
        <v>Edinburgh</v>
      </c>
      <c r="J4127" t="str">
        <f>VLOOKUP(E4127, diagnosis!A:B, 2, FALSE)</f>
        <v>Appendicitis</v>
      </c>
      <c r="K4127" t="str">
        <f>VLOOKUP(D4127, department!A:B, 2, FALSE)</f>
        <v>Neurology</v>
      </c>
      <c r="L4127" t="str">
        <f>VLOOKUP(C4127, provider!A:B, 2, FALSE)</f>
        <v>Dr. Sade Kikiola</v>
      </c>
      <c r="M4127" t="str">
        <f>VLOOKUP(G4127, insurance!A:B, 2, FALSE)</f>
        <v>AXA</v>
      </c>
      <c r="N4127">
        <f>VLOOKUP(B4127, patient!A:D, 4, FALSE)</f>
        <v>21</v>
      </c>
      <c r="O4127" t="str">
        <f>VLOOKUP(B4127, patient!A:C, 3, FALSE)</f>
        <v>Female</v>
      </c>
      <c r="P4127" t="str">
        <f>VLOOKUP(B4127, patient!A:F, 6, FALSE)</f>
        <v>Black</v>
      </c>
      <c r="Q4127" t="s">
        <v>486</v>
      </c>
      <c r="R4127">
        <v>489</v>
      </c>
      <c r="S4127">
        <v>190</v>
      </c>
      <c r="T4127" s="1">
        <v>45727</v>
      </c>
      <c r="U4127" s="1" t="str">
        <f t="shared" si="192"/>
        <v>Yes</v>
      </c>
      <c r="V4127">
        <v>1</v>
      </c>
      <c r="W4127" t="s">
        <v>494</v>
      </c>
      <c r="X4127" t="s">
        <v>488</v>
      </c>
      <c r="Y4127" t="str">
        <f t="shared" si="193"/>
        <v>Scheduled</v>
      </c>
      <c r="Z4127" t="s">
        <v>497</v>
      </c>
      <c r="AC4127" t="s">
        <v>490</v>
      </c>
      <c r="AD4127">
        <v>475.3</v>
      </c>
      <c r="AE4127">
        <v>0</v>
      </c>
      <c r="AF4127" t="str">
        <f t="shared" si="194"/>
        <v>Feb</v>
      </c>
    </row>
    <row r="4128" spans="1:32" x14ac:dyDescent="0.25">
      <c r="A4128" s="1">
        <v>45704</v>
      </c>
      <c r="B4128">
        <v>4897</v>
      </c>
      <c r="C4128">
        <v>2</v>
      </c>
      <c r="D4128">
        <v>5</v>
      </c>
      <c r="E4128">
        <v>5</v>
      </c>
      <c r="F4128">
        <v>5</v>
      </c>
      <c r="G4128">
        <v>2</v>
      </c>
      <c r="H4128">
        <f>VLOOKUP(B4128, patient!A:E, 5, FALSE)</f>
        <v>4</v>
      </c>
      <c r="I4128" t="str">
        <f>VLOOKUP(H4128, city!A:B, 2, FALSE)</f>
        <v>Birmingham</v>
      </c>
      <c r="J4128" t="str">
        <f>VLOOKUP(E4128, diagnosis!A:B, 2, FALSE)</f>
        <v>Migraine</v>
      </c>
      <c r="K4128" t="str">
        <f>VLOOKUP(D4128, department!A:B, 2, FALSE)</f>
        <v>Pediatrics</v>
      </c>
      <c r="L4128" t="str">
        <f>VLOOKUP(C4128, provider!A:B, 2, FALSE)</f>
        <v>Dr. Johnson Grek</v>
      </c>
      <c r="M4128" t="str">
        <f>VLOOKUP(G4128, insurance!A:B, 2, FALSE)</f>
        <v>AXA</v>
      </c>
      <c r="N4128">
        <f>VLOOKUP(B4128, patient!A:D, 4, FALSE)</f>
        <v>45</v>
      </c>
      <c r="O4128" t="str">
        <f>VLOOKUP(B4128, patient!A:C, 3, FALSE)</f>
        <v>Male</v>
      </c>
      <c r="P4128" t="str">
        <f>VLOOKUP(B4128, patient!A:F, 6, FALSE)</f>
        <v>Hispanic</v>
      </c>
      <c r="Q4128" t="s">
        <v>491</v>
      </c>
      <c r="R4128">
        <v>137</v>
      </c>
      <c r="S4128">
        <v>120</v>
      </c>
      <c r="U4128" s="1" t="str">
        <f t="shared" si="192"/>
        <v>No</v>
      </c>
      <c r="V4128">
        <v>4</v>
      </c>
      <c r="W4128" t="s">
        <v>487</v>
      </c>
      <c r="X4128" t="s">
        <v>495</v>
      </c>
      <c r="Y4128" t="str">
        <f t="shared" si="193"/>
        <v>Emergency</v>
      </c>
      <c r="Z4128" t="s">
        <v>489</v>
      </c>
      <c r="AA4128" s="1">
        <v>45707</v>
      </c>
      <c r="AB4128" s="1">
        <v>45704</v>
      </c>
      <c r="AC4128" t="s">
        <v>493</v>
      </c>
      <c r="AD4128">
        <v>200.9</v>
      </c>
      <c r="AE4128">
        <v>30</v>
      </c>
      <c r="AF4128" t="str">
        <f t="shared" si="194"/>
        <v>Feb</v>
      </c>
    </row>
    <row r="4129" spans="1:32" x14ac:dyDescent="0.25">
      <c r="A4129" s="1">
        <v>45704</v>
      </c>
      <c r="B4129">
        <v>4286</v>
      </c>
      <c r="C4129">
        <v>2</v>
      </c>
      <c r="D4129">
        <v>2</v>
      </c>
      <c r="E4129">
        <v>2</v>
      </c>
      <c r="F4129">
        <v>3</v>
      </c>
      <c r="G4129">
        <v>1</v>
      </c>
      <c r="H4129">
        <f>VLOOKUP(B4129, patient!A:E, 5, FALSE)</f>
        <v>10</v>
      </c>
      <c r="I4129" t="str">
        <f>VLOOKUP(H4129, city!A:B, 2, FALSE)</f>
        <v>Edinburgh</v>
      </c>
      <c r="J4129" t="str">
        <f>VLOOKUP(E4129, diagnosis!A:B, 2, FALSE)</f>
        <v>Asthma</v>
      </c>
      <c r="K4129" t="str">
        <f>VLOOKUP(D4129, department!A:B, 2, FALSE)</f>
        <v>General Surgery</v>
      </c>
      <c r="L4129" t="str">
        <f>VLOOKUP(C4129, provider!A:B, 2, FALSE)</f>
        <v>Dr. Johnson Grek</v>
      </c>
      <c r="M4129" t="str">
        <f>VLOOKUP(G4129, insurance!A:B, 2, FALSE)</f>
        <v>Aviva</v>
      </c>
      <c r="N4129">
        <f>VLOOKUP(B4129, patient!A:D, 4, FALSE)</f>
        <v>55</v>
      </c>
      <c r="O4129" t="str">
        <f>VLOOKUP(B4129, patient!A:C, 3, FALSE)</f>
        <v>Female</v>
      </c>
      <c r="P4129" t="str">
        <f>VLOOKUP(B4129, patient!A:F, 6, FALSE)</f>
        <v>White</v>
      </c>
      <c r="Q4129" t="s">
        <v>491</v>
      </c>
      <c r="R4129">
        <v>556</v>
      </c>
      <c r="S4129">
        <v>135</v>
      </c>
      <c r="U4129" s="1" t="str">
        <f t="shared" si="192"/>
        <v>No</v>
      </c>
      <c r="V4129">
        <v>5</v>
      </c>
      <c r="W4129" t="s">
        <v>487</v>
      </c>
      <c r="X4129" t="s">
        <v>488</v>
      </c>
      <c r="Y4129" t="str">
        <f t="shared" si="193"/>
        <v>Scheduled</v>
      </c>
      <c r="Z4129" t="s">
        <v>489</v>
      </c>
      <c r="AA4129" s="1">
        <v>45707</v>
      </c>
      <c r="AB4129" s="1">
        <v>45704</v>
      </c>
      <c r="AC4129" t="s">
        <v>498</v>
      </c>
      <c r="AD4129">
        <v>490.7</v>
      </c>
      <c r="AE4129">
        <v>10</v>
      </c>
      <c r="AF4129" t="str">
        <f t="shared" si="194"/>
        <v>Feb</v>
      </c>
    </row>
    <row r="4130" spans="1:32" x14ac:dyDescent="0.25">
      <c r="A4130" s="1">
        <v>45704</v>
      </c>
      <c r="B4130">
        <v>1093</v>
      </c>
      <c r="C4130">
        <v>5</v>
      </c>
      <c r="D4130">
        <v>3</v>
      </c>
      <c r="E4130">
        <v>4</v>
      </c>
      <c r="F4130">
        <v>3</v>
      </c>
      <c r="G4130">
        <v>3</v>
      </c>
      <c r="H4130">
        <f>VLOOKUP(B4130, patient!A:E, 5, FALSE)</f>
        <v>4</v>
      </c>
      <c r="I4130" t="str">
        <f>VLOOKUP(H4130, city!A:B, 2, FALSE)</f>
        <v>Birmingham</v>
      </c>
      <c r="J4130" t="str">
        <f>VLOOKUP(E4130, diagnosis!A:B, 2, FALSE)</f>
        <v>Hypertension</v>
      </c>
      <c r="K4130" t="str">
        <f>VLOOKUP(D4130, department!A:B, 2, FALSE)</f>
        <v>Neurology</v>
      </c>
      <c r="L4130" t="str">
        <f>VLOOKUP(C4130, provider!A:B, 2, FALSE)</f>
        <v>Dr. Sade Kikiola</v>
      </c>
      <c r="M4130" t="str">
        <f>VLOOKUP(G4130, insurance!A:B, 2, FALSE)</f>
        <v>Allianz</v>
      </c>
      <c r="N4130">
        <f>VLOOKUP(B4130, patient!A:D, 4, FALSE)</f>
        <v>75</v>
      </c>
      <c r="O4130" t="str">
        <f>VLOOKUP(B4130, patient!A:C, 3, FALSE)</f>
        <v>Female</v>
      </c>
      <c r="P4130" t="str">
        <f>VLOOKUP(B4130, patient!A:F, 6, FALSE)</f>
        <v>Black</v>
      </c>
      <c r="Q4130" t="s">
        <v>486</v>
      </c>
      <c r="R4130">
        <v>486</v>
      </c>
      <c r="S4130">
        <v>52</v>
      </c>
      <c r="T4130" s="1">
        <v>45726</v>
      </c>
      <c r="U4130" s="1" t="str">
        <f t="shared" si="192"/>
        <v>Yes</v>
      </c>
      <c r="V4130">
        <v>10</v>
      </c>
      <c r="W4130" t="s">
        <v>487</v>
      </c>
      <c r="X4130" t="s">
        <v>495</v>
      </c>
      <c r="Y4130" t="str">
        <f t="shared" si="193"/>
        <v>Emergency</v>
      </c>
      <c r="Z4130" t="s">
        <v>497</v>
      </c>
      <c r="AC4130" t="s">
        <v>490</v>
      </c>
      <c r="AD4130">
        <v>376.6</v>
      </c>
      <c r="AE4130">
        <v>0</v>
      </c>
      <c r="AF4130" t="str">
        <f t="shared" si="194"/>
        <v>Feb</v>
      </c>
    </row>
    <row r="4131" spans="1:32" x14ac:dyDescent="0.25">
      <c r="A4131" s="1">
        <v>45704</v>
      </c>
      <c r="B4131">
        <v>4779</v>
      </c>
      <c r="C4131">
        <v>1</v>
      </c>
      <c r="D4131">
        <v>4</v>
      </c>
      <c r="E4131">
        <v>2</v>
      </c>
      <c r="F4131">
        <v>1</v>
      </c>
      <c r="G4131">
        <v>3</v>
      </c>
      <c r="H4131">
        <f>VLOOKUP(B4131, patient!A:E, 5, FALSE)</f>
        <v>10</v>
      </c>
      <c r="I4131" t="str">
        <f>VLOOKUP(H4131, city!A:B, 2, FALSE)</f>
        <v>Edinburgh</v>
      </c>
      <c r="J4131" t="str">
        <f>VLOOKUP(E4131, diagnosis!A:B, 2, FALSE)</f>
        <v>Asthma</v>
      </c>
      <c r="K4131" t="str">
        <f>VLOOKUP(D4131, department!A:B, 2, FALSE)</f>
        <v>Orthopedics</v>
      </c>
      <c r="L4131" t="str">
        <f>VLOOKUP(C4131, provider!A:B, 2, FALSE)</f>
        <v>Dr. Olu Abisola</v>
      </c>
      <c r="M4131" t="str">
        <f>VLOOKUP(G4131, insurance!A:B, 2, FALSE)</f>
        <v>Allianz</v>
      </c>
      <c r="N4131">
        <f>VLOOKUP(B4131, patient!A:D, 4, FALSE)</f>
        <v>48</v>
      </c>
      <c r="O4131" t="str">
        <f>VLOOKUP(B4131, patient!A:C, 3, FALSE)</f>
        <v>Male</v>
      </c>
      <c r="P4131" t="str">
        <f>VLOOKUP(B4131, patient!A:F, 6, FALSE)</f>
        <v>White</v>
      </c>
      <c r="Q4131" t="s">
        <v>492</v>
      </c>
      <c r="R4131">
        <v>592</v>
      </c>
      <c r="S4131">
        <v>97</v>
      </c>
      <c r="U4131" s="1" t="str">
        <f t="shared" si="192"/>
        <v>No</v>
      </c>
      <c r="V4131">
        <v>7</v>
      </c>
      <c r="W4131" t="s">
        <v>494</v>
      </c>
      <c r="X4131" t="s">
        <v>488</v>
      </c>
      <c r="Y4131" t="str">
        <f t="shared" si="193"/>
        <v>Scheduled</v>
      </c>
      <c r="Z4131" t="s">
        <v>489</v>
      </c>
      <c r="AA4131" s="1">
        <v>45706</v>
      </c>
      <c r="AB4131" s="1">
        <v>45704</v>
      </c>
      <c r="AC4131" t="s">
        <v>496</v>
      </c>
      <c r="AD4131">
        <v>517.29999999999995</v>
      </c>
      <c r="AE4131">
        <v>50</v>
      </c>
      <c r="AF4131" t="str">
        <f t="shared" si="194"/>
        <v>Feb</v>
      </c>
    </row>
    <row r="4132" spans="1:32" x14ac:dyDescent="0.25">
      <c r="A4132" s="1">
        <v>45705</v>
      </c>
      <c r="B4132">
        <v>1328</v>
      </c>
      <c r="C4132">
        <v>4</v>
      </c>
      <c r="D4132">
        <v>5</v>
      </c>
      <c r="E4132">
        <v>4</v>
      </c>
      <c r="F4132">
        <v>3</v>
      </c>
      <c r="G4132">
        <v>2</v>
      </c>
      <c r="H4132">
        <f>VLOOKUP(B4132, patient!A:E, 5, FALSE)</f>
        <v>4</v>
      </c>
      <c r="I4132" t="str">
        <f>VLOOKUP(H4132, city!A:B, 2, FALSE)</f>
        <v>Birmingham</v>
      </c>
      <c r="J4132" t="str">
        <f>VLOOKUP(E4132, diagnosis!A:B, 2, FALSE)</f>
        <v>Hypertension</v>
      </c>
      <c r="K4132" t="str">
        <f>VLOOKUP(D4132, department!A:B, 2, FALSE)</f>
        <v>Pediatrics</v>
      </c>
      <c r="L4132" t="str">
        <f>VLOOKUP(C4132, provider!A:B, 2, FALSE)</f>
        <v>Dr. Ravi Patel</v>
      </c>
      <c r="M4132" t="str">
        <f>VLOOKUP(G4132, insurance!A:B, 2, FALSE)</f>
        <v>AXA</v>
      </c>
      <c r="N4132">
        <f>VLOOKUP(B4132, patient!A:D, 4, FALSE)</f>
        <v>76</v>
      </c>
      <c r="O4132" t="str">
        <f>VLOOKUP(B4132, patient!A:C, 3, FALSE)</f>
        <v>Female</v>
      </c>
      <c r="P4132" t="str">
        <f>VLOOKUP(B4132, patient!A:F, 6, FALSE)</f>
        <v>White</v>
      </c>
      <c r="Q4132" t="s">
        <v>486</v>
      </c>
      <c r="R4132">
        <v>510</v>
      </c>
      <c r="S4132">
        <v>43</v>
      </c>
      <c r="T4132" s="1">
        <v>45728</v>
      </c>
      <c r="U4132" s="1" t="str">
        <f t="shared" si="192"/>
        <v>Yes</v>
      </c>
      <c r="V4132">
        <v>6</v>
      </c>
      <c r="W4132" t="s">
        <v>492</v>
      </c>
      <c r="X4132" t="s">
        <v>495</v>
      </c>
      <c r="Y4132" t="str">
        <f t="shared" si="193"/>
        <v>Emergency</v>
      </c>
      <c r="Z4132" t="s">
        <v>489</v>
      </c>
      <c r="AC4132" t="s">
        <v>490</v>
      </c>
      <c r="AD4132">
        <v>387.1</v>
      </c>
      <c r="AE4132">
        <v>0</v>
      </c>
      <c r="AF4132" t="str">
        <f t="shared" si="194"/>
        <v>Feb</v>
      </c>
    </row>
    <row r="4133" spans="1:32" x14ac:dyDescent="0.25">
      <c r="A4133" s="1">
        <v>45705</v>
      </c>
      <c r="B4133">
        <v>3112</v>
      </c>
      <c r="C4133">
        <v>4</v>
      </c>
      <c r="D4133">
        <v>3</v>
      </c>
      <c r="E4133">
        <v>4</v>
      </c>
      <c r="F4133">
        <v>2</v>
      </c>
      <c r="G4133">
        <v>1</v>
      </c>
      <c r="H4133">
        <f>VLOOKUP(B4133, patient!A:E, 5, FALSE)</f>
        <v>10</v>
      </c>
      <c r="I4133" t="str">
        <f>VLOOKUP(H4133, city!A:B, 2, FALSE)</f>
        <v>Edinburgh</v>
      </c>
      <c r="J4133" t="str">
        <f>VLOOKUP(E4133, diagnosis!A:B, 2, FALSE)</f>
        <v>Hypertension</v>
      </c>
      <c r="K4133" t="str">
        <f>VLOOKUP(D4133, department!A:B, 2, FALSE)</f>
        <v>Neurology</v>
      </c>
      <c r="L4133" t="str">
        <f>VLOOKUP(C4133, provider!A:B, 2, FALSE)</f>
        <v>Dr. Ravi Patel</v>
      </c>
      <c r="M4133" t="str">
        <f>VLOOKUP(G4133, insurance!A:B, 2, FALSE)</f>
        <v>Aviva</v>
      </c>
      <c r="N4133">
        <f>VLOOKUP(B4133, patient!A:D, 4, FALSE)</f>
        <v>72</v>
      </c>
      <c r="O4133" t="str">
        <f>VLOOKUP(B4133, patient!A:C, 3, FALSE)</f>
        <v>Female</v>
      </c>
      <c r="P4133" t="str">
        <f>VLOOKUP(B4133, patient!A:F, 6, FALSE)</f>
        <v>Asian</v>
      </c>
      <c r="Q4133" t="s">
        <v>486</v>
      </c>
      <c r="R4133">
        <v>617</v>
      </c>
      <c r="S4133">
        <v>169</v>
      </c>
      <c r="U4133" s="1" t="str">
        <f t="shared" si="192"/>
        <v>No</v>
      </c>
      <c r="V4133">
        <v>4</v>
      </c>
      <c r="W4133" t="s">
        <v>487</v>
      </c>
      <c r="X4133" t="s">
        <v>488</v>
      </c>
      <c r="Y4133" t="str">
        <f t="shared" si="193"/>
        <v>Scheduled</v>
      </c>
      <c r="Z4133" t="s">
        <v>489</v>
      </c>
      <c r="AA4133" s="1">
        <v>45707</v>
      </c>
      <c r="AB4133" s="1">
        <v>45705</v>
      </c>
      <c r="AC4133" t="s">
        <v>493</v>
      </c>
      <c r="AD4133">
        <v>571.20000000000005</v>
      </c>
      <c r="AE4133">
        <v>30</v>
      </c>
      <c r="AF4133" t="str">
        <f t="shared" si="194"/>
        <v>Feb</v>
      </c>
    </row>
    <row r="4134" spans="1:32" x14ac:dyDescent="0.25">
      <c r="A4134" s="1">
        <v>45705</v>
      </c>
      <c r="B4134">
        <v>4895</v>
      </c>
      <c r="C4134">
        <v>3</v>
      </c>
      <c r="D4134">
        <v>2</v>
      </c>
      <c r="E4134">
        <v>2</v>
      </c>
      <c r="F4134">
        <v>3</v>
      </c>
      <c r="G4134">
        <v>2</v>
      </c>
      <c r="H4134">
        <f>VLOOKUP(B4134, patient!A:E, 5, FALSE)</f>
        <v>4</v>
      </c>
      <c r="I4134" t="str">
        <f>VLOOKUP(H4134, city!A:B, 2, FALSE)</f>
        <v>Birmingham</v>
      </c>
      <c r="J4134" t="str">
        <f>VLOOKUP(E4134, diagnosis!A:B, 2, FALSE)</f>
        <v>Asthma</v>
      </c>
      <c r="K4134" t="str">
        <f>VLOOKUP(D4134, department!A:B, 2, FALSE)</f>
        <v>General Surgery</v>
      </c>
      <c r="L4134" t="str">
        <f>VLOOKUP(C4134, provider!A:B, 2, FALSE)</f>
        <v>Dr. Emma Jones</v>
      </c>
      <c r="M4134" t="str">
        <f>VLOOKUP(G4134, insurance!A:B, 2, FALSE)</f>
        <v>AXA</v>
      </c>
      <c r="N4134">
        <f>VLOOKUP(B4134, patient!A:D, 4, FALSE)</f>
        <v>44</v>
      </c>
      <c r="O4134" t="str">
        <f>VLOOKUP(B4134, patient!A:C, 3, FALSE)</f>
        <v>Male</v>
      </c>
      <c r="P4134" t="str">
        <f>VLOOKUP(B4134, patient!A:F, 6, FALSE)</f>
        <v>Asian</v>
      </c>
      <c r="Q4134" t="s">
        <v>491</v>
      </c>
      <c r="R4134">
        <v>112</v>
      </c>
      <c r="S4134">
        <v>71</v>
      </c>
      <c r="T4134" s="1">
        <v>45720</v>
      </c>
      <c r="U4134" s="1" t="str">
        <f t="shared" si="192"/>
        <v>Yes</v>
      </c>
      <c r="V4134">
        <v>3</v>
      </c>
      <c r="W4134" t="s">
        <v>494</v>
      </c>
      <c r="X4134" t="s">
        <v>495</v>
      </c>
      <c r="Y4134" t="str">
        <f t="shared" si="193"/>
        <v>Emergency</v>
      </c>
      <c r="Z4134" t="s">
        <v>489</v>
      </c>
      <c r="AC4134" t="s">
        <v>490</v>
      </c>
      <c r="AD4134">
        <v>128.1</v>
      </c>
      <c r="AE4134">
        <v>0</v>
      </c>
      <c r="AF4134" t="str">
        <f t="shared" si="194"/>
        <v>Feb</v>
      </c>
    </row>
    <row r="4135" spans="1:32" x14ac:dyDescent="0.25">
      <c r="A4135" s="1">
        <v>45705</v>
      </c>
      <c r="B4135">
        <v>3817</v>
      </c>
      <c r="C4135">
        <v>2</v>
      </c>
      <c r="D4135">
        <v>2</v>
      </c>
      <c r="E4135">
        <v>2</v>
      </c>
      <c r="F4135">
        <v>2</v>
      </c>
      <c r="G4135">
        <v>1</v>
      </c>
      <c r="H4135">
        <f>VLOOKUP(B4135, patient!A:E, 5, FALSE)</f>
        <v>10</v>
      </c>
      <c r="I4135" t="str">
        <f>VLOOKUP(H4135, city!A:B, 2, FALSE)</f>
        <v>Edinburgh</v>
      </c>
      <c r="J4135" t="str">
        <f>VLOOKUP(E4135, diagnosis!A:B, 2, FALSE)</f>
        <v>Asthma</v>
      </c>
      <c r="K4135" t="str">
        <f>VLOOKUP(D4135, department!A:B, 2, FALSE)</f>
        <v>General Surgery</v>
      </c>
      <c r="L4135" t="str">
        <f>VLOOKUP(C4135, provider!A:B, 2, FALSE)</f>
        <v>Dr. Johnson Grek</v>
      </c>
      <c r="M4135" t="str">
        <f>VLOOKUP(G4135, insurance!A:B, 2, FALSE)</f>
        <v>Aviva</v>
      </c>
      <c r="N4135">
        <f>VLOOKUP(B4135, patient!A:D, 4, FALSE)</f>
        <v>22</v>
      </c>
      <c r="O4135" t="str">
        <f>VLOOKUP(B4135, patient!A:C, 3, FALSE)</f>
        <v>Female</v>
      </c>
      <c r="P4135" t="str">
        <f>VLOOKUP(B4135, patient!A:F, 6, FALSE)</f>
        <v>Other</v>
      </c>
      <c r="Q4135" t="s">
        <v>486</v>
      </c>
      <c r="R4135">
        <v>971</v>
      </c>
      <c r="S4135">
        <v>120</v>
      </c>
      <c r="U4135" s="1" t="str">
        <f t="shared" si="192"/>
        <v>No</v>
      </c>
      <c r="V4135">
        <v>6</v>
      </c>
      <c r="W4135" t="s">
        <v>487</v>
      </c>
      <c r="X4135" t="s">
        <v>488</v>
      </c>
      <c r="Y4135" t="str">
        <f t="shared" si="193"/>
        <v>Scheduled</v>
      </c>
      <c r="Z4135" t="s">
        <v>497</v>
      </c>
      <c r="AA4135" s="1">
        <v>45713</v>
      </c>
      <c r="AB4135" s="1">
        <v>45705</v>
      </c>
      <c r="AC4135" t="s">
        <v>498</v>
      </c>
      <c r="AD4135">
        <v>770.7</v>
      </c>
      <c r="AE4135">
        <v>10</v>
      </c>
      <c r="AF4135" t="str">
        <f t="shared" si="194"/>
        <v>Feb</v>
      </c>
    </row>
    <row r="4136" spans="1:32" x14ac:dyDescent="0.25">
      <c r="A4136" s="1">
        <v>45705</v>
      </c>
      <c r="B4136">
        <v>2209</v>
      </c>
      <c r="C4136">
        <v>4</v>
      </c>
      <c r="D4136">
        <v>3</v>
      </c>
      <c r="E4136">
        <v>4</v>
      </c>
      <c r="F4136">
        <v>5</v>
      </c>
      <c r="G4136">
        <v>2</v>
      </c>
      <c r="H4136">
        <f>VLOOKUP(B4136, patient!A:E, 5, FALSE)</f>
        <v>4</v>
      </c>
      <c r="I4136" t="str">
        <f>VLOOKUP(H4136, city!A:B, 2, FALSE)</f>
        <v>Birmingham</v>
      </c>
      <c r="J4136" t="str">
        <f>VLOOKUP(E4136, diagnosis!A:B, 2, FALSE)</f>
        <v>Hypertension</v>
      </c>
      <c r="K4136" t="str">
        <f>VLOOKUP(D4136, department!A:B, 2, FALSE)</f>
        <v>Neurology</v>
      </c>
      <c r="L4136" t="str">
        <f>VLOOKUP(C4136, provider!A:B, 2, FALSE)</f>
        <v>Dr. Ravi Patel</v>
      </c>
      <c r="M4136" t="str">
        <f>VLOOKUP(G4136, insurance!A:B, 2, FALSE)</f>
        <v>AXA</v>
      </c>
      <c r="N4136">
        <f>VLOOKUP(B4136, patient!A:D, 4, FALSE)</f>
        <v>42</v>
      </c>
      <c r="O4136" t="str">
        <f>VLOOKUP(B4136, patient!A:C, 3, FALSE)</f>
        <v>Male</v>
      </c>
      <c r="P4136" t="str">
        <f>VLOOKUP(B4136, patient!A:F, 6, FALSE)</f>
        <v>Black</v>
      </c>
      <c r="Q4136" t="s">
        <v>492</v>
      </c>
      <c r="R4136">
        <v>376</v>
      </c>
      <c r="S4136">
        <v>135</v>
      </c>
      <c r="T4136" s="1">
        <v>45714</v>
      </c>
      <c r="U4136" s="1" t="str">
        <f t="shared" si="192"/>
        <v>Yes</v>
      </c>
      <c r="V4136">
        <v>10</v>
      </c>
      <c r="W4136" t="s">
        <v>487</v>
      </c>
      <c r="X4136" t="s">
        <v>495</v>
      </c>
      <c r="Y4136" t="str">
        <f t="shared" si="193"/>
        <v>Emergency</v>
      </c>
      <c r="Z4136" t="s">
        <v>489</v>
      </c>
      <c r="AC4136" t="s">
        <v>490</v>
      </c>
      <c r="AD4136">
        <v>357.7</v>
      </c>
      <c r="AE4136">
        <v>0</v>
      </c>
      <c r="AF4136" t="str">
        <f t="shared" si="194"/>
        <v>Feb</v>
      </c>
    </row>
    <row r="4137" spans="1:32" x14ac:dyDescent="0.25">
      <c r="A4137" s="1">
        <v>45705</v>
      </c>
      <c r="B4137">
        <v>3527</v>
      </c>
      <c r="C4137">
        <v>1</v>
      </c>
      <c r="D4137">
        <v>5</v>
      </c>
      <c r="E4137">
        <v>5</v>
      </c>
      <c r="F4137">
        <v>3</v>
      </c>
      <c r="G4137">
        <v>3</v>
      </c>
      <c r="H4137">
        <f>VLOOKUP(B4137, patient!A:E, 5, FALSE)</f>
        <v>10</v>
      </c>
      <c r="I4137" t="str">
        <f>VLOOKUP(H4137, city!A:B, 2, FALSE)</f>
        <v>Edinburgh</v>
      </c>
      <c r="J4137" t="str">
        <f>VLOOKUP(E4137, diagnosis!A:B, 2, FALSE)</f>
        <v>Migraine</v>
      </c>
      <c r="K4137" t="str">
        <f>VLOOKUP(D4137, department!A:B, 2, FALSE)</f>
        <v>Pediatrics</v>
      </c>
      <c r="L4137" t="str">
        <f>VLOOKUP(C4137, provider!A:B, 2, FALSE)</f>
        <v>Dr. Olu Abisola</v>
      </c>
      <c r="M4137" t="str">
        <f>VLOOKUP(G4137, insurance!A:B, 2, FALSE)</f>
        <v>Allianz</v>
      </c>
      <c r="N4137">
        <f>VLOOKUP(B4137, patient!A:D, 4, FALSE)</f>
        <v>20</v>
      </c>
      <c r="O4137" t="str">
        <f>VLOOKUP(B4137, patient!A:C, 3, FALSE)</f>
        <v>Female</v>
      </c>
      <c r="P4137" t="str">
        <f>VLOOKUP(B4137, patient!A:F, 6, FALSE)</f>
        <v>Hispanic</v>
      </c>
      <c r="Q4137" t="s">
        <v>491</v>
      </c>
      <c r="R4137">
        <v>879</v>
      </c>
      <c r="S4137">
        <v>142</v>
      </c>
      <c r="U4137" s="1" t="str">
        <f t="shared" si="192"/>
        <v>No</v>
      </c>
      <c r="V4137">
        <v>5</v>
      </c>
      <c r="W4137" t="s">
        <v>487</v>
      </c>
      <c r="X4137" t="s">
        <v>488</v>
      </c>
      <c r="Y4137" t="str">
        <f t="shared" si="193"/>
        <v>Scheduled</v>
      </c>
      <c r="Z4137" t="s">
        <v>489</v>
      </c>
      <c r="AA4137" s="1">
        <v>45706</v>
      </c>
      <c r="AB4137" s="1">
        <v>45705</v>
      </c>
      <c r="AC4137" t="s">
        <v>496</v>
      </c>
      <c r="AD4137">
        <v>749.7</v>
      </c>
      <c r="AE4137">
        <v>50</v>
      </c>
      <c r="AF4137" t="str">
        <f t="shared" si="194"/>
        <v>Feb</v>
      </c>
    </row>
    <row r="4138" spans="1:32" x14ac:dyDescent="0.25">
      <c r="A4138" s="1">
        <v>45705</v>
      </c>
      <c r="B4138">
        <v>2698</v>
      </c>
      <c r="C4138">
        <v>3</v>
      </c>
      <c r="D4138">
        <v>1</v>
      </c>
      <c r="E4138">
        <v>5</v>
      </c>
      <c r="F4138">
        <v>5</v>
      </c>
      <c r="G4138">
        <v>3</v>
      </c>
      <c r="H4138">
        <f>VLOOKUP(B4138, patient!A:E, 5, FALSE)</f>
        <v>4</v>
      </c>
      <c r="I4138" t="str">
        <f>VLOOKUP(H4138, city!A:B, 2, FALSE)</f>
        <v>Birmingham</v>
      </c>
      <c r="J4138" t="str">
        <f>VLOOKUP(E4138, diagnosis!A:B, 2, FALSE)</f>
        <v>Migraine</v>
      </c>
      <c r="K4138" t="str">
        <f>VLOOKUP(D4138, department!A:B, 2, FALSE)</f>
        <v>Cardiology</v>
      </c>
      <c r="L4138" t="str">
        <f>VLOOKUP(C4138, provider!A:B, 2, FALSE)</f>
        <v>Dr. Emma Jones</v>
      </c>
      <c r="M4138" t="str">
        <f>VLOOKUP(G4138, insurance!A:B, 2, FALSE)</f>
        <v>Allianz</v>
      </c>
      <c r="N4138">
        <f>VLOOKUP(B4138, patient!A:D, 4, FALSE)</f>
        <v>50</v>
      </c>
      <c r="O4138" t="str">
        <f>VLOOKUP(B4138, patient!A:C, 3, FALSE)</f>
        <v>Male</v>
      </c>
      <c r="P4138" t="str">
        <f>VLOOKUP(B4138, patient!A:F, 6, FALSE)</f>
        <v>Asian</v>
      </c>
      <c r="Q4138" t="s">
        <v>486</v>
      </c>
      <c r="R4138">
        <v>188</v>
      </c>
      <c r="S4138">
        <v>25</v>
      </c>
      <c r="U4138" s="1" t="str">
        <f t="shared" si="192"/>
        <v>No</v>
      </c>
      <c r="V4138">
        <v>3</v>
      </c>
      <c r="W4138" t="s">
        <v>492</v>
      </c>
      <c r="X4138" t="s">
        <v>495</v>
      </c>
      <c r="Y4138" t="str">
        <f t="shared" si="193"/>
        <v>Emergency</v>
      </c>
      <c r="Z4138" t="s">
        <v>497</v>
      </c>
      <c r="AA4138" s="1">
        <v>45713</v>
      </c>
      <c r="AB4138" s="1">
        <v>45705</v>
      </c>
      <c r="AC4138" t="s">
        <v>493</v>
      </c>
      <c r="AD4138">
        <v>170.1</v>
      </c>
      <c r="AE4138">
        <v>30</v>
      </c>
      <c r="AF4138" t="str">
        <f t="shared" si="194"/>
        <v>Feb</v>
      </c>
    </row>
    <row r="4139" spans="1:32" x14ac:dyDescent="0.25">
      <c r="A4139" s="1">
        <v>45705</v>
      </c>
      <c r="B4139">
        <v>633</v>
      </c>
      <c r="C4139">
        <v>2</v>
      </c>
      <c r="D4139">
        <v>3</v>
      </c>
      <c r="E4139">
        <v>5</v>
      </c>
      <c r="F4139">
        <v>4</v>
      </c>
      <c r="G4139">
        <v>2</v>
      </c>
      <c r="H4139">
        <f>VLOOKUP(B4139, patient!A:E, 5, FALSE)</f>
        <v>10</v>
      </c>
      <c r="I4139" t="str">
        <f>VLOOKUP(H4139, city!A:B, 2, FALSE)</f>
        <v>Edinburgh</v>
      </c>
      <c r="J4139" t="str">
        <f>VLOOKUP(E4139, diagnosis!A:B, 2, FALSE)</f>
        <v>Migraine</v>
      </c>
      <c r="K4139" t="str">
        <f>VLOOKUP(D4139, department!A:B, 2, FALSE)</f>
        <v>Neurology</v>
      </c>
      <c r="L4139" t="str">
        <f>VLOOKUP(C4139, provider!A:B, 2, FALSE)</f>
        <v>Dr. Johnson Grek</v>
      </c>
      <c r="M4139" t="str">
        <f>VLOOKUP(G4139, insurance!A:B, 2, FALSE)</f>
        <v>AXA</v>
      </c>
      <c r="N4139">
        <f>VLOOKUP(B4139, patient!A:D, 4, FALSE)</f>
        <v>21</v>
      </c>
      <c r="O4139" t="str">
        <f>VLOOKUP(B4139, patient!A:C, 3, FALSE)</f>
        <v>Female</v>
      </c>
      <c r="P4139" t="str">
        <f>VLOOKUP(B4139, patient!A:F, 6, FALSE)</f>
        <v>Black</v>
      </c>
      <c r="Q4139" t="s">
        <v>492</v>
      </c>
      <c r="R4139">
        <v>134</v>
      </c>
      <c r="S4139">
        <v>166</v>
      </c>
      <c r="U4139" s="1" t="str">
        <f t="shared" si="192"/>
        <v>No</v>
      </c>
      <c r="V4139">
        <v>4</v>
      </c>
      <c r="W4139" t="s">
        <v>494</v>
      </c>
      <c r="X4139" t="s">
        <v>495</v>
      </c>
      <c r="Y4139" t="str">
        <f t="shared" si="193"/>
        <v>Emergency</v>
      </c>
      <c r="Z4139" t="s">
        <v>489</v>
      </c>
      <c r="AA4139" s="1">
        <v>45708</v>
      </c>
      <c r="AB4139" s="1">
        <v>45705</v>
      </c>
      <c r="AC4139" t="s">
        <v>498</v>
      </c>
      <c r="AD4139">
        <v>217</v>
      </c>
      <c r="AE4139">
        <v>10</v>
      </c>
      <c r="AF4139" t="str">
        <f t="shared" si="194"/>
        <v>Feb</v>
      </c>
    </row>
    <row r="4140" spans="1:32" x14ac:dyDescent="0.25">
      <c r="A4140" s="1">
        <v>45705</v>
      </c>
      <c r="B4140">
        <v>3052</v>
      </c>
      <c r="C4140">
        <v>4</v>
      </c>
      <c r="D4140">
        <v>2</v>
      </c>
      <c r="E4140">
        <v>3</v>
      </c>
      <c r="F4140">
        <v>3</v>
      </c>
      <c r="G4140">
        <v>3</v>
      </c>
      <c r="H4140">
        <f>VLOOKUP(B4140, patient!A:E, 5, FALSE)</f>
        <v>4</v>
      </c>
      <c r="I4140" t="str">
        <f>VLOOKUP(H4140, city!A:B, 2, FALSE)</f>
        <v>Birmingham</v>
      </c>
      <c r="J4140" t="str">
        <f>VLOOKUP(E4140, diagnosis!A:B, 2, FALSE)</f>
        <v>Fracture</v>
      </c>
      <c r="K4140" t="str">
        <f>VLOOKUP(D4140, department!A:B, 2, FALSE)</f>
        <v>General Surgery</v>
      </c>
      <c r="L4140" t="str">
        <f>VLOOKUP(C4140, provider!A:B, 2, FALSE)</f>
        <v>Dr. Ravi Patel</v>
      </c>
      <c r="M4140" t="str">
        <f>VLOOKUP(G4140, insurance!A:B, 2, FALSE)</f>
        <v>Allianz</v>
      </c>
      <c r="N4140">
        <f>VLOOKUP(B4140, patient!A:D, 4, FALSE)</f>
        <v>42</v>
      </c>
      <c r="O4140" t="str">
        <f>VLOOKUP(B4140, patient!A:C, 3, FALSE)</f>
        <v>Female</v>
      </c>
      <c r="P4140" t="str">
        <f>VLOOKUP(B4140, patient!A:F, 6, FALSE)</f>
        <v>Asian</v>
      </c>
      <c r="Q4140" t="s">
        <v>491</v>
      </c>
      <c r="R4140">
        <v>615</v>
      </c>
      <c r="S4140">
        <v>95</v>
      </c>
      <c r="T4140" s="1">
        <v>45733</v>
      </c>
      <c r="U4140" s="1" t="str">
        <f t="shared" si="192"/>
        <v>Yes</v>
      </c>
      <c r="V4140">
        <v>2</v>
      </c>
      <c r="W4140" t="s">
        <v>492</v>
      </c>
      <c r="X4140" t="s">
        <v>488</v>
      </c>
      <c r="Y4140" t="str">
        <f t="shared" si="193"/>
        <v>Scheduled</v>
      </c>
      <c r="Z4140" t="s">
        <v>497</v>
      </c>
      <c r="AC4140" t="s">
        <v>490</v>
      </c>
      <c r="AD4140">
        <v>497</v>
      </c>
      <c r="AE4140">
        <v>0</v>
      </c>
      <c r="AF4140" t="str">
        <f t="shared" si="194"/>
        <v>Feb</v>
      </c>
    </row>
    <row r="4141" spans="1:32" x14ac:dyDescent="0.25">
      <c r="A4141" s="1">
        <v>45705</v>
      </c>
      <c r="B4141">
        <v>1371</v>
      </c>
      <c r="C4141">
        <v>5</v>
      </c>
      <c r="D4141">
        <v>1</v>
      </c>
      <c r="E4141">
        <v>4</v>
      </c>
      <c r="F4141">
        <v>5</v>
      </c>
      <c r="G4141">
        <v>2</v>
      </c>
      <c r="H4141">
        <f>VLOOKUP(B4141, patient!A:E, 5, FALSE)</f>
        <v>10</v>
      </c>
      <c r="I4141" t="str">
        <f>VLOOKUP(H4141, city!A:B, 2, FALSE)</f>
        <v>Edinburgh</v>
      </c>
      <c r="J4141" t="str">
        <f>VLOOKUP(E4141, diagnosis!A:B, 2, FALSE)</f>
        <v>Hypertension</v>
      </c>
      <c r="K4141" t="str">
        <f>VLOOKUP(D4141, department!A:B, 2, FALSE)</f>
        <v>Cardiology</v>
      </c>
      <c r="L4141" t="str">
        <f>VLOOKUP(C4141, provider!A:B, 2, FALSE)</f>
        <v>Dr. Sade Kikiola</v>
      </c>
      <c r="M4141" t="str">
        <f>VLOOKUP(G4141, insurance!A:B, 2, FALSE)</f>
        <v>AXA</v>
      </c>
      <c r="N4141">
        <f>VLOOKUP(B4141, patient!A:D, 4, FALSE)</f>
        <v>37</v>
      </c>
      <c r="O4141" t="str">
        <f>VLOOKUP(B4141, patient!A:C, 3, FALSE)</f>
        <v>Female</v>
      </c>
      <c r="P4141" t="str">
        <f>VLOOKUP(B4141, patient!A:F, 6, FALSE)</f>
        <v>Hispanic</v>
      </c>
      <c r="Q4141" t="s">
        <v>492</v>
      </c>
      <c r="R4141">
        <v>174</v>
      </c>
      <c r="S4141">
        <v>109</v>
      </c>
      <c r="T4141" s="1">
        <v>45725</v>
      </c>
      <c r="U4141" s="1" t="str">
        <f t="shared" si="192"/>
        <v>Yes</v>
      </c>
      <c r="V4141">
        <v>9</v>
      </c>
      <c r="W4141" t="s">
        <v>487</v>
      </c>
      <c r="X4141" t="s">
        <v>495</v>
      </c>
      <c r="Y4141" t="str">
        <f t="shared" si="193"/>
        <v>Emergency</v>
      </c>
      <c r="Z4141" t="s">
        <v>489</v>
      </c>
      <c r="AC4141" t="s">
        <v>490</v>
      </c>
      <c r="AD4141">
        <v>198.1</v>
      </c>
      <c r="AE4141">
        <v>0</v>
      </c>
      <c r="AF4141" t="str">
        <f t="shared" si="194"/>
        <v>Feb</v>
      </c>
    </row>
    <row r="4142" spans="1:32" x14ac:dyDescent="0.25">
      <c r="A4142" s="1">
        <v>45706</v>
      </c>
      <c r="B4142">
        <v>4143</v>
      </c>
      <c r="C4142">
        <v>1</v>
      </c>
      <c r="D4142">
        <v>5</v>
      </c>
      <c r="E4142">
        <v>3</v>
      </c>
      <c r="F4142">
        <v>4</v>
      </c>
      <c r="G4142">
        <v>1</v>
      </c>
      <c r="H4142">
        <f>VLOOKUP(B4142, patient!A:E, 5, FALSE)</f>
        <v>4</v>
      </c>
      <c r="I4142" t="str">
        <f>VLOOKUP(H4142, city!A:B, 2, FALSE)</f>
        <v>Birmingham</v>
      </c>
      <c r="J4142" t="str">
        <f>VLOOKUP(E4142, diagnosis!A:B, 2, FALSE)</f>
        <v>Fracture</v>
      </c>
      <c r="K4142" t="str">
        <f>VLOOKUP(D4142, department!A:B, 2, FALSE)</f>
        <v>Pediatrics</v>
      </c>
      <c r="L4142" t="str">
        <f>VLOOKUP(C4142, provider!A:B, 2, FALSE)</f>
        <v>Dr. Olu Abisola</v>
      </c>
      <c r="M4142" t="str">
        <f>VLOOKUP(G4142, insurance!A:B, 2, FALSE)</f>
        <v>Aviva</v>
      </c>
      <c r="N4142">
        <f>VLOOKUP(B4142, patient!A:D, 4, FALSE)</f>
        <v>51</v>
      </c>
      <c r="O4142" t="str">
        <f>VLOOKUP(B4142, patient!A:C, 3, FALSE)</f>
        <v>Female</v>
      </c>
      <c r="P4142" t="str">
        <f>VLOOKUP(B4142, patient!A:F, 6, FALSE)</f>
        <v>Asian</v>
      </c>
      <c r="Q4142" t="s">
        <v>492</v>
      </c>
      <c r="R4142">
        <v>726</v>
      </c>
      <c r="S4142">
        <v>176</v>
      </c>
      <c r="U4142" s="1" t="str">
        <f t="shared" si="192"/>
        <v>No</v>
      </c>
      <c r="V4142">
        <v>7</v>
      </c>
      <c r="W4142" t="s">
        <v>487</v>
      </c>
      <c r="X4142" t="s">
        <v>488</v>
      </c>
      <c r="Y4142" t="str">
        <f t="shared" si="193"/>
        <v>Scheduled</v>
      </c>
      <c r="Z4142" t="s">
        <v>497</v>
      </c>
      <c r="AA4142" s="1">
        <v>45708</v>
      </c>
      <c r="AB4142" s="1">
        <v>45706</v>
      </c>
      <c r="AC4142" t="s">
        <v>496</v>
      </c>
      <c r="AD4142">
        <v>666.4</v>
      </c>
      <c r="AE4142">
        <v>50</v>
      </c>
      <c r="AF4142" t="str">
        <f t="shared" si="194"/>
        <v>Feb</v>
      </c>
    </row>
    <row r="4143" spans="1:32" x14ac:dyDescent="0.25">
      <c r="A4143" s="1">
        <v>45706</v>
      </c>
      <c r="B4143">
        <v>3187</v>
      </c>
      <c r="C4143">
        <v>1</v>
      </c>
      <c r="D4143">
        <v>2</v>
      </c>
      <c r="E4143">
        <v>3</v>
      </c>
      <c r="F4143">
        <v>2</v>
      </c>
      <c r="G4143">
        <v>1</v>
      </c>
      <c r="H4143">
        <f>VLOOKUP(B4143, patient!A:E, 5, FALSE)</f>
        <v>10</v>
      </c>
      <c r="I4143" t="str">
        <f>VLOOKUP(H4143, city!A:B, 2, FALSE)</f>
        <v>Edinburgh</v>
      </c>
      <c r="J4143" t="str">
        <f>VLOOKUP(E4143, diagnosis!A:B, 2, FALSE)</f>
        <v>Fracture</v>
      </c>
      <c r="K4143" t="str">
        <f>VLOOKUP(D4143, department!A:B, 2, FALSE)</f>
        <v>General Surgery</v>
      </c>
      <c r="L4143" t="str">
        <f>VLOOKUP(C4143, provider!A:B, 2, FALSE)</f>
        <v>Dr. Olu Abisola</v>
      </c>
      <c r="M4143" t="str">
        <f>VLOOKUP(G4143, insurance!A:B, 2, FALSE)</f>
        <v>Aviva</v>
      </c>
      <c r="N4143">
        <f>VLOOKUP(B4143, patient!A:D, 4, FALSE)</f>
        <v>43</v>
      </c>
      <c r="O4143" t="str">
        <f>VLOOKUP(B4143, patient!A:C, 3, FALSE)</f>
        <v>Male</v>
      </c>
      <c r="P4143" t="str">
        <f>VLOOKUP(B4143, patient!A:F, 6, FALSE)</f>
        <v>Other</v>
      </c>
      <c r="Q4143" t="s">
        <v>492</v>
      </c>
      <c r="R4143">
        <v>310</v>
      </c>
      <c r="S4143">
        <v>142</v>
      </c>
      <c r="U4143" s="1" t="str">
        <f t="shared" si="192"/>
        <v>No</v>
      </c>
      <c r="V4143">
        <v>10</v>
      </c>
      <c r="W4143" t="s">
        <v>492</v>
      </c>
      <c r="X4143" t="s">
        <v>495</v>
      </c>
      <c r="Y4143" t="str">
        <f t="shared" si="193"/>
        <v>Emergency</v>
      </c>
      <c r="Z4143" t="s">
        <v>489</v>
      </c>
      <c r="AA4143" s="1">
        <v>45715</v>
      </c>
      <c r="AB4143" s="1">
        <v>45706</v>
      </c>
      <c r="AC4143" t="s">
        <v>496</v>
      </c>
      <c r="AD4143">
        <v>351.4</v>
      </c>
      <c r="AE4143">
        <v>50</v>
      </c>
      <c r="AF4143" t="str">
        <f t="shared" si="194"/>
        <v>Feb</v>
      </c>
    </row>
    <row r="4144" spans="1:32" x14ac:dyDescent="0.25">
      <c r="A4144" s="1">
        <v>45706</v>
      </c>
      <c r="B4144">
        <v>621</v>
      </c>
      <c r="C4144">
        <v>2</v>
      </c>
      <c r="D4144">
        <v>5</v>
      </c>
      <c r="E4144">
        <v>4</v>
      </c>
      <c r="F4144">
        <v>2</v>
      </c>
      <c r="G4144">
        <v>1</v>
      </c>
      <c r="H4144">
        <f>VLOOKUP(B4144, patient!A:E, 5, FALSE)</f>
        <v>4</v>
      </c>
      <c r="I4144" t="str">
        <f>VLOOKUP(H4144, city!A:B, 2, FALSE)</f>
        <v>Birmingham</v>
      </c>
      <c r="J4144" t="str">
        <f>VLOOKUP(E4144, diagnosis!A:B, 2, FALSE)</f>
        <v>Hypertension</v>
      </c>
      <c r="K4144" t="str">
        <f>VLOOKUP(D4144, department!A:B, 2, FALSE)</f>
        <v>Pediatrics</v>
      </c>
      <c r="L4144" t="str">
        <f>VLOOKUP(C4144, provider!A:B, 2, FALSE)</f>
        <v>Dr. Johnson Grek</v>
      </c>
      <c r="M4144" t="str">
        <f>VLOOKUP(G4144, insurance!A:B, 2, FALSE)</f>
        <v>Aviva</v>
      </c>
      <c r="N4144">
        <f>VLOOKUP(B4144, patient!A:D, 4, FALSE)</f>
        <v>79</v>
      </c>
      <c r="O4144" t="str">
        <f>VLOOKUP(B4144, patient!A:C, 3, FALSE)</f>
        <v>Male</v>
      </c>
      <c r="P4144" t="str">
        <f>VLOOKUP(B4144, patient!A:F, 6, FALSE)</f>
        <v>Black</v>
      </c>
      <c r="Q4144" t="s">
        <v>486</v>
      </c>
      <c r="R4144">
        <v>881</v>
      </c>
      <c r="S4144">
        <v>83</v>
      </c>
      <c r="T4144" s="1">
        <v>45715</v>
      </c>
      <c r="U4144" s="1" t="str">
        <f t="shared" si="192"/>
        <v>Yes</v>
      </c>
      <c r="V4144">
        <v>3</v>
      </c>
      <c r="W4144" t="s">
        <v>487</v>
      </c>
      <c r="X4144" t="s">
        <v>495</v>
      </c>
      <c r="Y4144" t="str">
        <f t="shared" si="193"/>
        <v>Emergency</v>
      </c>
      <c r="Z4144" t="s">
        <v>497</v>
      </c>
      <c r="AC4144" t="s">
        <v>490</v>
      </c>
      <c r="AD4144">
        <v>674.8</v>
      </c>
      <c r="AE4144">
        <v>0</v>
      </c>
      <c r="AF4144" t="str">
        <f t="shared" si="194"/>
        <v>Feb</v>
      </c>
    </row>
    <row r="4145" spans="1:32" x14ac:dyDescent="0.25">
      <c r="A4145" s="1">
        <v>45706</v>
      </c>
      <c r="B4145">
        <v>1694</v>
      </c>
      <c r="C4145">
        <v>1</v>
      </c>
      <c r="D4145">
        <v>3</v>
      </c>
      <c r="E4145">
        <v>3</v>
      </c>
      <c r="F4145">
        <v>2</v>
      </c>
      <c r="G4145">
        <v>1</v>
      </c>
      <c r="H4145">
        <f>VLOOKUP(B4145, patient!A:E, 5, FALSE)</f>
        <v>10</v>
      </c>
      <c r="I4145" t="str">
        <f>VLOOKUP(H4145, city!A:B, 2, FALSE)</f>
        <v>Edinburgh</v>
      </c>
      <c r="J4145" t="str">
        <f>VLOOKUP(E4145, diagnosis!A:B, 2, FALSE)</f>
        <v>Fracture</v>
      </c>
      <c r="K4145" t="str">
        <f>VLOOKUP(D4145, department!A:B, 2, FALSE)</f>
        <v>Neurology</v>
      </c>
      <c r="L4145" t="str">
        <f>VLOOKUP(C4145, provider!A:B, 2, FALSE)</f>
        <v>Dr. Olu Abisola</v>
      </c>
      <c r="M4145" t="str">
        <f>VLOOKUP(G4145, insurance!A:B, 2, FALSE)</f>
        <v>Aviva</v>
      </c>
      <c r="N4145">
        <f>VLOOKUP(B4145, patient!A:D, 4, FALSE)</f>
        <v>79</v>
      </c>
      <c r="O4145" t="str">
        <f>VLOOKUP(B4145, patient!A:C, 3, FALSE)</f>
        <v>Male</v>
      </c>
      <c r="P4145" t="str">
        <f>VLOOKUP(B4145, patient!A:F, 6, FALSE)</f>
        <v>Black</v>
      </c>
      <c r="Q4145" t="s">
        <v>491</v>
      </c>
      <c r="R4145">
        <v>781</v>
      </c>
      <c r="S4145">
        <v>161</v>
      </c>
      <c r="U4145" s="1" t="str">
        <f t="shared" si="192"/>
        <v>No</v>
      </c>
      <c r="V4145">
        <v>8</v>
      </c>
      <c r="W4145" t="s">
        <v>487</v>
      </c>
      <c r="X4145" t="s">
        <v>488</v>
      </c>
      <c r="Y4145" t="str">
        <f t="shared" si="193"/>
        <v>Scheduled</v>
      </c>
      <c r="Z4145" t="s">
        <v>497</v>
      </c>
      <c r="AA4145" s="1">
        <v>45711</v>
      </c>
      <c r="AB4145" s="1">
        <v>45706</v>
      </c>
      <c r="AC4145" t="s">
        <v>498</v>
      </c>
      <c r="AD4145">
        <v>666.4</v>
      </c>
      <c r="AE4145">
        <v>10</v>
      </c>
      <c r="AF4145" t="str">
        <f t="shared" si="194"/>
        <v>Feb</v>
      </c>
    </row>
    <row r="4146" spans="1:32" x14ac:dyDescent="0.25">
      <c r="A4146" s="1">
        <v>45706</v>
      </c>
      <c r="B4146">
        <v>515</v>
      </c>
      <c r="C4146">
        <v>2</v>
      </c>
      <c r="D4146">
        <v>5</v>
      </c>
      <c r="E4146">
        <v>4</v>
      </c>
      <c r="F4146">
        <v>2</v>
      </c>
      <c r="G4146">
        <v>2</v>
      </c>
      <c r="H4146">
        <f>VLOOKUP(B4146, patient!A:E, 5, FALSE)</f>
        <v>4</v>
      </c>
      <c r="I4146" t="str">
        <f>VLOOKUP(H4146, city!A:B, 2, FALSE)</f>
        <v>Birmingham</v>
      </c>
      <c r="J4146" t="str">
        <f>VLOOKUP(E4146, diagnosis!A:B, 2, FALSE)</f>
        <v>Hypertension</v>
      </c>
      <c r="K4146" t="str">
        <f>VLOOKUP(D4146, department!A:B, 2, FALSE)</f>
        <v>Pediatrics</v>
      </c>
      <c r="L4146" t="str">
        <f>VLOOKUP(C4146, provider!A:B, 2, FALSE)</f>
        <v>Dr. Johnson Grek</v>
      </c>
      <c r="M4146" t="str">
        <f>VLOOKUP(G4146, insurance!A:B, 2, FALSE)</f>
        <v>AXA</v>
      </c>
      <c r="N4146">
        <f>VLOOKUP(B4146, patient!A:D, 4, FALSE)</f>
        <v>22</v>
      </c>
      <c r="O4146" t="str">
        <f>VLOOKUP(B4146, patient!A:C, 3, FALSE)</f>
        <v>Male</v>
      </c>
      <c r="P4146" t="str">
        <f>VLOOKUP(B4146, patient!A:F, 6, FALSE)</f>
        <v>White</v>
      </c>
      <c r="Q4146" t="s">
        <v>486</v>
      </c>
      <c r="R4146">
        <v>626</v>
      </c>
      <c r="S4146">
        <v>100</v>
      </c>
      <c r="U4146" s="1" t="str">
        <f t="shared" si="192"/>
        <v>No</v>
      </c>
      <c r="V4146">
        <v>8</v>
      </c>
      <c r="W4146" t="s">
        <v>492</v>
      </c>
      <c r="X4146" t="s">
        <v>495</v>
      </c>
      <c r="Y4146" t="str">
        <f t="shared" si="193"/>
        <v>Emergency</v>
      </c>
      <c r="Z4146" t="s">
        <v>497</v>
      </c>
      <c r="AA4146" s="1">
        <v>45711</v>
      </c>
      <c r="AB4146" s="1">
        <v>45706</v>
      </c>
      <c r="AC4146" t="s">
        <v>493</v>
      </c>
      <c r="AD4146">
        <v>529.20000000000005</v>
      </c>
      <c r="AE4146">
        <v>30</v>
      </c>
      <c r="AF4146" t="str">
        <f t="shared" si="194"/>
        <v>Feb</v>
      </c>
    </row>
    <row r="4147" spans="1:32" x14ac:dyDescent="0.25">
      <c r="A4147" s="1">
        <v>45706</v>
      </c>
      <c r="B4147">
        <v>4667</v>
      </c>
      <c r="C4147">
        <v>1</v>
      </c>
      <c r="D4147">
        <v>2</v>
      </c>
      <c r="E4147">
        <v>1</v>
      </c>
      <c r="F4147">
        <v>2</v>
      </c>
      <c r="G4147">
        <v>3</v>
      </c>
      <c r="H4147">
        <f>VLOOKUP(B4147, patient!A:E, 5, FALSE)</f>
        <v>10</v>
      </c>
      <c r="I4147" t="str">
        <f>VLOOKUP(H4147, city!A:B, 2, FALSE)</f>
        <v>Edinburgh</v>
      </c>
      <c r="J4147" t="str">
        <f>VLOOKUP(E4147, diagnosis!A:B, 2, FALSE)</f>
        <v>Appendicitis</v>
      </c>
      <c r="K4147" t="str">
        <f>VLOOKUP(D4147, department!A:B, 2, FALSE)</f>
        <v>General Surgery</v>
      </c>
      <c r="L4147" t="str">
        <f>VLOOKUP(C4147, provider!A:B, 2, FALSE)</f>
        <v>Dr. Olu Abisola</v>
      </c>
      <c r="M4147" t="str">
        <f>VLOOKUP(G4147, insurance!A:B, 2, FALSE)</f>
        <v>Allianz</v>
      </c>
      <c r="N4147">
        <f>VLOOKUP(B4147, patient!A:D, 4, FALSE)</f>
        <v>52</v>
      </c>
      <c r="O4147" t="str">
        <f>VLOOKUP(B4147, patient!A:C, 3, FALSE)</f>
        <v>Male</v>
      </c>
      <c r="P4147" t="str">
        <f>VLOOKUP(B4147, patient!A:F, 6, FALSE)</f>
        <v>Other</v>
      </c>
      <c r="Q4147" t="s">
        <v>491</v>
      </c>
      <c r="R4147">
        <v>436</v>
      </c>
      <c r="S4147">
        <v>177</v>
      </c>
      <c r="T4147" s="1">
        <v>45718</v>
      </c>
      <c r="U4147" s="1" t="str">
        <f t="shared" si="192"/>
        <v>Yes</v>
      </c>
      <c r="V4147">
        <v>1</v>
      </c>
      <c r="W4147" t="s">
        <v>494</v>
      </c>
      <c r="X4147" t="s">
        <v>495</v>
      </c>
      <c r="Y4147" t="str">
        <f t="shared" si="193"/>
        <v>Emergency</v>
      </c>
      <c r="Z4147" t="s">
        <v>489</v>
      </c>
      <c r="AC4147" t="s">
        <v>490</v>
      </c>
      <c r="AD4147">
        <v>429.1</v>
      </c>
      <c r="AE4147">
        <v>0</v>
      </c>
      <c r="AF4147" t="str">
        <f t="shared" si="194"/>
        <v>Feb</v>
      </c>
    </row>
    <row r="4148" spans="1:32" x14ac:dyDescent="0.25">
      <c r="A4148" s="1">
        <v>45706</v>
      </c>
      <c r="B4148">
        <v>3939</v>
      </c>
      <c r="C4148">
        <v>4</v>
      </c>
      <c r="D4148">
        <v>3</v>
      </c>
      <c r="E4148">
        <v>1</v>
      </c>
      <c r="F4148">
        <v>1</v>
      </c>
      <c r="G4148">
        <v>1</v>
      </c>
      <c r="H4148">
        <f>VLOOKUP(B4148, patient!A:E, 5, FALSE)</f>
        <v>4</v>
      </c>
      <c r="I4148" t="str">
        <f>VLOOKUP(H4148, city!A:B, 2, FALSE)</f>
        <v>Birmingham</v>
      </c>
      <c r="J4148" t="str">
        <f>VLOOKUP(E4148, diagnosis!A:B, 2, FALSE)</f>
        <v>Appendicitis</v>
      </c>
      <c r="K4148" t="str">
        <f>VLOOKUP(D4148, department!A:B, 2, FALSE)</f>
        <v>Neurology</v>
      </c>
      <c r="L4148" t="str">
        <f>VLOOKUP(C4148, provider!A:B, 2, FALSE)</f>
        <v>Dr. Ravi Patel</v>
      </c>
      <c r="M4148" t="str">
        <f>VLOOKUP(G4148, insurance!A:B, 2, FALSE)</f>
        <v>Aviva</v>
      </c>
      <c r="N4148">
        <f>VLOOKUP(B4148, patient!A:D, 4, FALSE)</f>
        <v>78</v>
      </c>
      <c r="O4148" t="str">
        <f>VLOOKUP(B4148, patient!A:C, 3, FALSE)</f>
        <v>Male</v>
      </c>
      <c r="P4148" t="str">
        <f>VLOOKUP(B4148, patient!A:F, 6, FALSE)</f>
        <v>Asian</v>
      </c>
      <c r="Q4148" t="s">
        <v>492</v>
      </c>
      <c r="R4148">
        <v>317</v>
      </c>
      <c r="S4148">
        <v>90</v>
      </c>
      <c r="T4148" s="1">
        <v>45735</v>
      </c>
      <c r="U4148" s="1" t="str">
        <f t="shared" si="192"/>
        <v>Yes</v>
      </c>
      <c r="V4148">
        <v>5</v>
      </c>
      <c r="W4148" t="s">
        <v>487</v>
      </c>
      <c r="X4148" t="s">
        <v>495</v>
      </c>
      <c r="Y4148" t="str">
        <f t="shared" si="193"/>
        <v>Emergency</v>
      </c>
      <c r="Z4148" t="s">
        <v>497</v>
      </c>
      <c r="AC4148" t="s">
        <v>490</v>
      </c>
      <c r="AD4148">
        <v>284.89999999999998</v>
      </c>
      <c r="AE4148">
        <v>0</v>
      </c>
      <c r="AF4148" t="str">
        <f t="shared" si="194"/>
        <v>Feb</v>
      </c>
    </row>
    <row r="4149" spans="1:32" x14ac:dyDescent="0.25">
      <c r="A4149" s="1">
        <v>45706</v>
      </c>
      <c r="B4149">
        <v>3598</v>
      </c>
      <c r="C4149">
        <v>2</v>
      </c>
      <c r="D4149">
        <v>2</v>
      </c>
      <c r="E4149">
        <v>4</v>
      </c>
      <c r="F4149">
        <v>5</v>
      </c>
      <c r="G4149">
        <v>3</v>
      </c>
      <c r="H4149">
        <f>VLOOKUP(B4149, patient!A:E, 5, FALSE)</f>
        <v>10</v>
      </c>
      <c r="I4149" t="str">
        <f>VLOOKUP(H4149, city!A:B, 2, FALSE)</f>
        <v>Edinburgh</v>
      </c>
      <c r="J4149" t="str">
        <f>VLOOKUP(E4149, diagnosis!A:B, 2, FALSE)</f>
        <v>Hypertension</v>
      </c>
      <c r="K4149" t="str">
        <f>VLOOKUP(D4149, department!A:B, 2, FALSE)</f>
        <v>General Surgery</v>
      </c>
      <c r="L4149" t="str">
        <f>VLOOKUP(C4149, provider!A:B, 2, FALSE)</f>
        <v>Dr. Johnson Grek</v>
      </c>
      <c r="M4149" t="str">
        <f>VLOOKUP(G4149, insurance!A:B, 2, FALSE)</f>
        <v>Allianz</v>
      </c>
      <c r="N4149">
        <f>VLOOKUP(B4149, patient!A:D, 4, FALSE)</f>
        <v>45</v>
      </c>
      <c r="O4149" t="str">
        <f>VLOOKUP(B4149, patient!A:C, 3, FALSE)</f>
        <v>Male</v>
      </c>
      <c r="P4149" t="str">
        <f>VLOOKUP(B4149, patient!A:F, 6, FALSE)</f>
        <v>White</v>
      </c>
      <c r="Q4149" t="s">
        <v>492</v>
      </c>
      <c r="R4149">
        <v>983</v>
      </c>
      <c r="S4149">
        <v>168</v>
      </c>
      <c r="U4149" s="1" t="str">
        <f t="shared" si="192"/>
        <v>No</v>
      </c>
      <c r="V4149">
        <v>5</v>
      </c>
      <c r="W4149" t="s">
        <v>487</v>
      </c>
      <c r="X4149" t="s">
        <v>488</v>
      </c>
      <c r="Y4149" t="str">
        <f t="shared" si="193"/>
        <v>Scheduled</v>
      </c>
      <c r="Z4149" t="s">
        <v>489</v>
      </c>
      <c r="AA4149" s="1">
        <v>45712</v>
      </c>
      <c r="AB4149" s="1">
        <v>45706</v>
      </c>
      <c r="AC4149" t="s">
        <v>498</v>
      </c>
      <c r="AD4149">
        <v>812.7</v>
      </c>
      <c r="AE4149">
        <v>10</v>
      </c>
      <c r="AF4149" t="str">
        <f t="shared" si="194"/>
        <v>Feb</v>
      </c>
    </row>
    <row r="4150" spans="1:32" x14ac:dyDescent="0.25">
      <c r="A4150" s="1">
        <v>45706</v>
      </c>
      <c r="B4150">
        <v>2818</v>
      </c>
      <c r="C4150">
        <v>1</v>
      </c>
      <c r="D4150">
        <v>2</v>
      </c>
      <c r="E4150">
        <v>4</v>
      </c>
      <c r="F4150">
        <v>4</v>
      </c>
      <c r="G4150">
        <v>2</v>
      </c>
      <c r="H4150">
        <f>VLOOKUP(B4150, patient!A:E, 5, FALSE)</f>
        <v>4</v>
      </c>
      <c r="I4150" t="str">
        <f>VLOOKUP(H4150, city!A:B, 2, FALSE)</f>
        <v>Birmingham</v>
      </c>
      <c r="J4150" t="str">
        <f>VLOOKUP(E4150, diagnosis!A:B, 2, FALSE)</f>
        <v>Hypertension</v>
      </c>
      <c r="K4150" t="str">
        <f>VLOOKUP(D4150, department!A:B, 2, FALSE)</f>
        <v>General Surgery</v>
      </c>
      <c r="L4150" t="str">
        <f>VLOOKUP(C4150, provider!A:B, 2, FALSE)</f>
        <v>Dr. Olu Abisola</v>
      </c>
      <c r="M4150" t="str">
        <f>VLOOKUP(G4150, insurance!A:B, 2, FALSE)</f>
        <v>AXA</v>
      </c>
      <c r="N4150">
        <f>VLOOKUP(B4150, patient!A:D, 4, FALSE)</f>
        <v>46</v>
      </c>
      <c r="O4150" t="str">
        <f>VLOOKUP(B4150, patient!A:C, 3, FALSE)</f>
        <v>Female</v>
      </c>
      <c r="P4150" t="str">
        <f>VLOOKUP(B4150, patient!A:F, 6, FALSE)</f>
        <v>Asian</v>
      </c>
      <c r="Q4150" t="s">
        <v>486</v>
      </c>
      <c r="R4150">
        <v>83</v>
      </c>
      <c r="S4150">
        <v>84</v>
      </c>
      <c r="T4150" s="1">
        <v>45733</v>
      </c>
      <c r="U4150" s="1" t="str">
        <f t="shared" si="192"/>
        <v>Yes</v>
      </c>
      <c r="V4150">
        <v>3</v>
      </c>
      <c r="W4150" t="s">
        <v>494</v>
      </c>
      <c r="X4150" t="s">
        <v>488</v>
      </c>
      <c r="Y4150" t="str">
        <f t="shared" si="193"/>
        <v>Scheduled</v>
      </c>
      <c r="Z4150" t="s">
        <v>497</v>
      </c>
      <c r="AC4150" t="s">
        <v>490</v>
      </c>
      <c r="AD4150">
        <v>116.9</v>
      </c>
      <c r="AE4150">
        <v>0</v>
      </c>
      <c r="AF4150" t="str">
        <f t="shared" si="194"/>
        <v>Feb</v>
      </c>
    </row>
    <row r="4151" spans="1:32" x14ac:dyDescent="0.25">
      <c r="A4151" s="1">
        <v>45706</v>
      </c>
      <c r="B4151">
        <v>1465</v>
      </c>
      <c r="C4151">
        <v>4</v>
      </c>
      <c r="D4151">
        <v>1</v>
      </c>
      <c r="E4151">
        <v>4</v>
      </c>
      <c r="F4151">
        <v>4</v>
      </c>
      <c r="G4151">
        <v>3</v>
      </c>
      <c r="H4151">
        <f>VLOOKUP(B4151, patient!A:E, 5, FALSE)</f>
        <v>10</v>
      </c>
      <c r="I4151" t="str">
        <f>VLOOKUP(H4151, city!A:B, 2, FALSE)</f>
        <v>Edinburgh</v>
      </c>
      <c r="J4151" t="str">
        <f>VLOOKUP(E4151, diagnosis!A:B, 2, FALSE)</f>
        <v>Hypertension</v>
      </c>
      <c r="K4151" t="str">
        <f>VLOOKUP(D4151, department!A:B, 2, FALSE)</f>
        <v>Cardiology</v>
      </c>
      <c r="L4151" t="str">
        <f>VLOOKUP(C4151, provider!A:B, 2, FALSE)</f>
        <v>Dr. Ravi Patel</v>
      </c>
      <c r="M4151" t="str">
        <f>VLOOKUP(G4151, insurance!A:B, 2, FALSE)</f>
        <v>Allianz</v>
      </c>
      <c r="N4151">
        <f>VLOOKUP(B4151, patient!A:D, 4, FALSE)</f>
        <v>26</v>
      </c>
      <c r="O4151" t="str">
        <f>VLOOKUP(B4151, patient!A:C, 3, FALSE)</f>
        <v>Female</v>
      </c>
      <c r="P4151" t="str">
        <f>VLOOKUP(B4151, patient!A:F, 6, FALSE)</f>
        <v>Other</v>
      </c>
      <c r="Q4151" t="s">
        <v>492</v>
      </c>
      <c r="R4151">
        <v>862</v>
      </c>
      <c r="S4151">
        <v>132</v>
      </c>
      <c r="U4151" s="1" t="str">
        <f t="shared" si="192"/>
        <v>No</v>
      </c>
      <c r="V4151">
        <v>2</v>
      </c>
      <c r="W4151" t="s">
        <v>492</v>
      </c>
      <c r="X4151" t="s">
        <v>495</v>
      </c>
      <c r="Y4151" t="str">
        <f t="shared" si="193"/>
        <v>Emergency</v>
      </c>
      <c r="Z4151" t="s">
        <v>497</v>
      </c>
      <c r="AA4151" s="1">
        <v>45710</v>
      </c>
      <c r="AB4151" s="1">
        <v>45706</v>
      </c>
      <c r="AC4151" t="s">
        <v>493</v>
      </c>
      <c r="AD4151">
        <v>716.8</v>
      </c>
      <c r="AE4151">
        <v>30</v>
      </c>
      <c r="AF4151" t="str">
        <f t="shared" si="194"/>
        <v>Feb</v>
      </c>
    </row>
    <row r="4152" spans="1:32" x14ac:dyDescent="0.25">
      <c r="A4152" s="1">
        <v>45707</v>
      </c>
      <c r="B4152">
        <v>3107</v>
      </c>
      <c r="C4152">
        <v>4</v>
      </c>
      <c r="D4152">
        <v>4</v>
      </c>
      <c r="E4152">
        <v>5</v>
      </c>
      <c r="F4152">
        <v>3</v>
      </c>
      <c r="G4152">
        <v>3</v>
      </c>
      <c r="H4152">
        <f>VLOOKUP(B4152, patient!A:E, 5, FALSE)</f>
        <v>4</v>
      </c>
      <c r="I4152" t="str">
        <f>VLOOKUP(H4152, city!A:B, 2, FALSE)</f>
        <v>Birmingham</v>
      </c>
      <c r="J4152" t="str">
        <f>VLOOKUP(E4152, diagnosis!A:B, 2, FALSE)</f>
        <v>Migraine</v>
      </c>
      <c r="K4152" t="str">
        <f>VLOOKUP(D4152, department!A:B, 2, FALSE)</f>
        <v>Orthopedics</v>
      </c>
      <c r="L4152" t="str">
        <f>VLOOKUP(C4152, provider!A:B, 2, FALSE)</f>
        <v>Dr. Ravi Patel</v>
      </c>
      <c r="M4152" t="str">
        <f>VLOOKUP(G4152, insurance!A:B, 2, FALSE)</f>
        <v>Allianz</v>
      </c>
      <c r="N4152">
        <f>VLOOKUP(B4152, patient!A:D, 4, FALSE)</f>
        <v>69</v>
      </c>
      <c r="O4152" t="str">
        <f>VLOOKUP(B4152, patient!A:C, 3, FALSE)</f>
        <v>Female</v>
      </c>
      <c r="P4152" t="str">
        <f>VLOOKUP(B4152, patient!A:F, 6, FALSE)</f>
        <v>White</v>
      </c>
      <c r="Q4152" t="s">
        <v>492</v>
      </c>
      <c r="R4152">
        <v>950</v>
      </c>
      <c r="S4152">
        <v>121</v>
      </c>
      <c r="U4152" s="1" t="str">
        <f t="shared" si="192"/>
        <v>No</v>
      </c>
      <c r="V4152">
        <v>1</v>
      </c>
      <c r="W4152" t="s">
        <v>492</v>
      </c>
      <c r="X4152" t="s">
        <v>488</v>
      </c>
      <c r="Y4152" t="str">
        <f t="shared" si="193"/>
        <v>Scheduled</v>
      </c>
      <c r="Z4152" t="s">
        <v>497</v>
      </c>
      <c r="AA4152" s="1">
        <v>45714</v>
      </c>
      <c r="AB4152" s="1">
        <v>45707</v>
      </c>
      <c r="AC4152" t="s">
        <v>496</v>
      </c>
      <c r="AD4152">
        <v>784.7</v>
      </c>
      <c r="AE4152">
        <v>50</v>
      </c>
      <c r="AF4152" t="str">
        <f t="shared" si="194"/>
        <v>Feb</v>
      </c>
    </row>
    <row r="4153" spans="1:32" x14ac:dyDescent="0.25">
      <c r="A4153" s="1">
        <v>45707</v>
      </c>
      <c r="B4153">
        <v>201</v>
      </c>
      <c r="C4153">
        <v>4</v>
      </c>
      <c r="D4153">
        <v>5</v>
      </c>
      <c r="E4153">
        <v>4</v>
      </c>
      <c r="F4153">
        <v>5</v>
      </c>
      <c r="G4153">
        <v>3</v>
      </c>
      <c r="H4153">
        <f>VLOOKUP(B4153, patient!A:E, 5, FALSE)</f>
        <v>10</v>
      </c>
      <c r="I4153" t="str">
        <f>VLOOKUP(H4153, city!A:B, 2, FALSE)</f>
        <v>Edinburgh</v>
      </c>
      <c r="J4153" t="str">
        <f>VLOOKUP(E4153, diagnosis!A:B, 2, FALSE)</f>
        <v>Hypertension</v>
      </c>
      <c r="K4153" t="str">
        <f>VLOOKUP(D4153, department!A:B, 2, FALSE)</f>
        <v>Pediatrics</v>
      </c>
      <c r="L4153" t="str">
        <f>VLOOKUP(C4153, provider!A:B, 2, FALSE)</f>
        <v>Dr. Ravi Patel</v>
      </c>
      <c r="M4153" t="str">
        <f>VLOOKUP(G4153, insurance!A:B, 2, FALSE)</f>
        <v>Allianz</v>
      </c>
      <c r="N4153">
        <f>VLOOKUP(B4153, patient!A:D, 4, FALSE)</f>
        <v>55</v>
      </c>
      <c r="O4153" t="str">
        <f>VLOOKUP(B4153, patient!A:C, 3, FALSE)</f>
        <v>Female</v>
      </c>
      <c r="P4153" t="str">
        <f>VLOOKUP(B4153, patient!A:F, 6, FALSE)</f>
        <v>Hispanic</v>
      </c>
      <c r="Q4153" t="s">
        <v>492</v>
      </c>
      <c r="R4153">
        <v>636</v>
      </c>
      <c r="S4153">
        <v>23</v>
      </c>
      <c r="T4153" s="1">
        <v>45732</v>
      </c>
      <c r="U4153" s="1" t="str">
        <f t="shared" si="192"/>
        <v>Yes</v>
      </c>
      <c r="V4153">
        <v>4</v>
      </c>
      <c r="W4153" t="s">
        <v>487</v>
      </c>
      <c r="X4153" t="s">
        <v>488</v>
      </c>
      <c r="Y4153" t="str">
        <f t="shared" si="193"/>
        <v>Scheduled</v>
      </c>
      <c r="Z4153" t="s">
        <v>489</v>
      </c>
      <c r="AC4153" t="s">
        <v>490</v>
      </c>
      <c r="AD4153">
        <v>461.3</v>
      </c>
      <c r="AE4153">
        <v>0</v>
      </c>
      <c r="AF4153" t="str">
        <f t="shared" si="194"/>
        <v>Feb</v>
      </c>
    </row>
    <row r="4154" spans="1:32" x14ac:dyDescent="0.25">
      <c r="A4154" s="1">
        <v>45707</v>
      </c>
      <c r="B4154">
        <v>4573</v>
      </c>
      <c r="C4154">
        <v>2</v>
      </c>
      <c r="D4154">
        <v>5</v>
      </c>
      <c r="E4154">
        <v>2</v>
      </c>
      <c r="F4154">
        <v>1</v>
      </c>
      <c r="G4154">
        <v>2</v>
      </c>
      <c r="H4154">
        <f>VLOOKUP(B4154, patient!A:E, 5, FALSE)</f>
        <v>4</v>
      </c>
      <c r="I4154" t="str">
        <f>VLOOKUP(H4154, city!A:B, 2, FALSE)</f>
        <v>Birmingham</v>
      </c>
      <c r="J4154" t="str">
        <f>VLOOKUP(E4154, diagnosis!A:B, 2, FALSE)</f>
        <v>Asthma</v>
      </c>
      <c r="K4154" t="str">
        <f>VLOOKUP(D4154, department!A:B, 2, FALSE)</f>
        <v>Pediatrics</v>
      </c>
      <c r="L4154" t="str">
        <f>VLOOKUP(C4154, provider!A:B, 2, FALSE)</f>
        <v>Dr. Johnson Grek</v>
      </c>
      <c r="M4154" t="str">
        <f>VLOOKUP(G4154, insurance!A:B, 2, FALSE)</f>
        <v>AXA</v>
      </c>
      <c r="N4154">
        <f>VLOOKUP(B4154, patient!A:D, 4, FALSE)</f>
        <v>67</v>
      </c>
      <c r="O4154" t="str">
        <f>VLOOKUP(B4154, patient!A:C, 3, FALSE)</f>
        <v>Male</v>
      </c>
      <c r="P4154" t="str">
        <f>VLOOKUP(B4154, patient!A:F, 6, FALSE)</f>
        <v>Black</v>
      </c>
      <c r="Q4154" t="s">
        <v>491</v>
      </c>
      <c r="R4154">
        <v>692</v>
      </c>
      <c r="S4154">
        <v>193</v>
      </c>
      <c r="U4154" s="1" t="str">
        <f t="shared" si="192"/>
        <v>No</v>
      </c>
      <c r="V4154">
        <v>10</v>
      </c>
      <c r="W4154" t="s">
        <v>487</v>
      </c>
      <c r="X4154" t="s">
        <v>488</v>
      </c>
      <c r="Y4154" t="str">
        <f t="shared" si="193"/>
        <v>Scheduled</v>
      </c>
      <c r="Z4154" t="s">
        <v>489</v>
      </c>
      <c r="AA4154" s="1">
        <v>45714</v>
      </c>
      <c r="AB4154" s="1">
        <v>45707</v>
      </c>
      <c r="AC4154" t="s">
        <v>498</v>
      </c>
      <c r="AD4154">
        <v>626.5</v>
      </c>
      <c r="AE4154">
        <v>10</v>
      </c>
      <c r="AF4154" t="str">
        <f t="shared" si="194"/>
        <v>Feb</v>
      </c>
    </row>
    <row r="4155" spans="1:32" x14ac:dyDescent="0.25">
      <c r="A4155" s="1">
        <v>45707</v>
      </c>
      <c r="B4155">
        <v>3818</v>
      </c>
      <c r="C4155">
        <v>2</v>
      </c>
      <c r="D4155">
        <v>1</v>
      </c>
      <c r="E4155">
        <v>1</v>
      </c>
      <c r="F4155">
        <v>1</v>
      </c>
      <c r="G4155">
        <v>2</v>
      </c>
      <c r="H4155">
        <f>VLOOKUP(B4155, patient!A:E, 5, FALSE)</f>
        <v>10</v>
      </c>
      <c r="I4155" t="str">
        <f>VLOOKUP(H4155, city!A:B, 2, FALSE)</f>
        <v>Edinburgh</v>
      </c>
      <c r="J4155" t="str">
        <f>VLOOKUP(E4155, diagnosis!A:B, 2, FALSE)</f>
        <v>Appendicitis</v>
      </c>
      <c r="K4155" t="str">
        <f>VLOOKUP(D4155, department!A:B, 2, FALSE)</f>
        <v>Cardiology</v>
      </c>
      <c r="L4155" t="str">
        <f>VLOOKUP(C4155, provider!A:B, 2, FALSE)</f>
        <v>Dr. Johnson Grek</v>
      </c>
      <c r="M4155" t="str">
        <f>VLOOKUP(G4155, insurance!A:B, 2, FALSE)</f>
        <v>AXA</v>
      </c>
      <c r="N4155">
        <f>VLOOKUP(B4155, patient!A:D, 4, FALSE)</f>
        <v>23</v>
      </c>
      <c r="O4155" t="str">
        <f>VLOOKUP(B4155, patient!A:C, 3, FALSE)</f>
        <v>Male</v>
      </c>
      <c r="P4155" t="str">
        <f>VLOOKUP(B4155, patient!A:F, 6, FALSE)</f>
        <v>Other</v>
      </c>
      <c r="Q4155" t="s">
        <v>491</v>
      </c>
      <c r="R4155">
        <v>213</v>
      </c>
      <c r="S4155">
        <v>155</v>
      </c>
      <c r="T4155" s="1">
        <v>45726</v>
      </c>
      <c r="U4155" s="1" t="str">
        <f t="shared" si="192"/>
        <v>Yes</v>
      </c>
      <c r="V4155">
        <v>2</v>
      </c>
      <c r="W4155" t="s">
        <v>492</v>
      </c>
      <c r="X4155" t="s">
        <v>495</v>
      </c>
      <c r="Y4155" t="str">
        <f t="shared" si="193"/>
        <v>Emergency</v>
      </c>
      <c r="Z4155" t="s">
        <v>497</v>
      </c>
      <c r="AC4155" t="s">
        <v>490</v>
      </c>
      <c r="AD4155">
        <v>257.60000000000002</v>
      </c>
      <c r="AE4155">
        <v>0</v>
      </c>
      <c r="AF4155" t="str">
        <f t="shared" si="194"/>
        <v>Feb</v>
      </c>
    </row>
    <row r="4156" spans="1:32" x14ac:dyDescent="0.25">
      <c r="A4156" s="1">
        <v>45707</v>
      </c>
      <c r="B4156">
        <v>1728</v>
      </c>
      <c r="C4156">
        <v>1</v>
      </c>
      <c r="D4156">
        <v>5</v>
      </c>
      <c r="E4156">
        <v>1</v>
      </c>
      <c r="F4156">
        <v>5</v>
      </c>
      <c r="G4156">
        <v>2</v>
      </c>
      <c r="H4156">
        <f>VLOOKUP(B4156, patient!A:E, 5, FALSE)</f>
        <v>4</v>
      </c>
      <c r="I4156" t="str">
        <f>VLOOKUP(H4156, city!A:B, 2, FALSE)</f>
        <v>Birmingham</v>
      </c>
      <c r="J4156" t="str">
        <f>VLOOKUP(E4156, diagnosis!A:B, 2, FALSE)</f>
        <v>Appendicitis</v>
      </c>
      <c r="K4156" t="str">
        <f>VLOOKUP(D4156, department!A:B, 2, FALSE)</f>
        <v>Pediatrics</v>
      </c>
      <c r="L4156" t="str">
        <f>VLOOKUP(C4156, provider!A:B, 2, FALSE)</f>
        <v>Dr. Olu Abisola</v>
      </c>
      <c r="M4156" t="str">
        <f>VLOOKUP(G4156, insurance!A:B, 2, FALSE)</f>
        <v>AXA</v>
      </c>
      <c r="N4156">
        <f>VLOOKUP(B4156, patient!A:D, 4, FALSE)</f>
        <v>36</v>
      </c>
      <c r="O4156" t="str">
        <f>VLOOKUP(B4156, patient!A:C, 3, FALSE)</f>
        <v>Male</v>
      </c>
      <c r="P4156" t="str">
        <f>VLOOKUP(B4156, patient!A:F, 6, FALSE)</f>
        <v>Other</v>
      </c>
      <c r="Q4156" t="s">
        <v>486</v>
      </c>
      <c r="R4156">
        <v>437</v>
      </c>
      <c r="S4156">
        <v>165</v>
      </c>
      <c r="T4156" s="1">
        <v>45718</v>
      </c>
      <c r="U4156" s="1" t="str">
        <f t="shared" si="192"/>
        <v>Yes</v>
      </c>
      <c r="V4156">
        <v>5</v>
      </c>
      <c r="W4156" t="s">
        <v>487</v>
      </c>
      <c r="X4156" t="s">
        <v>488</v>
      </c>
      <c r="Y4156" t="str">
        <f t="shared" si="193"/>
        <v>Scheduled</v>
      </c>
      <c r="Z4156" t="s">
        <v>497</v>
      </c>
      <c r="AC4156" t="s">
        <v>490</v>
      </c>
      <c r="AD4156">
        <v>421.4</v>
      </c>
      <c r="AE4156">
        <v>0</v>
      </c>
      <c r="AF4156" t="str">
        <f t="shared" si="194"/>
        <v>Feb</v>
      </c>
    </row>
    <row r="4157" spans="1:32" x14ac:dyDescent="0.25">
      <c r="A4157" s="1">
        <v>45707</v>
      </c>
      <c r="B4157">
        <v>4207</v>
      </c>
      <c r="C4157">
        <v>5</v>
      </c>
      <c r="D4157">
        <v>1</v>
      </c>
      <c r="E4157">
        <v>4</v>
      </c>
      <c r="F4157">
        <v>2</v>
      </c>
      <c r="G4157">
        <v>3</v>
      </c>
      <c r="H4157">
        <f>VLOOKUP(B4157, patient!A:E, 5, FALSE)</f>
        <v>10</v>
      </c>
      <c r="I4157" t="str">
        <f>VLOOKUP(H4157, city!A:B, 2, FALSE)</f>
        <v>Edinburgh</v>
      </c>
      <c r="J4157" t="str">
        <f>VLOOKUP(E4157, diagnosis!A:B, 2, FALSE)</f>
        <v>Hypertension</v>
      </c>
      <c r="K4157" t="str">
        <f>VLOOKUP(D4157, department!A:B, 2, FALSE)</f>
        <v>Cardiology</v>
      </c>
      <c r="L4157" t="str">
        <f>VLOOKUP(C4157, provider!A:B, 2, FALSE)</f>
        <v>Dr. Sade Kikiola</v>
      </c>
      <c r="M4157" t="str">
        <f>VLOOKUP(G4157, insurance!A:B, 2, FALSE)</f>
        <v>Allianz</v>
      </c>
      <c r="N4157">
        <f>VLOOKUP(B4157, patient!A:D, 4, FALSE)</f>
        <v>77</v>
      </c>
      <c r="O4157" t="str">
        <f>VLOOKUP(B4157, patient!A:C, 3, FALSE)</f>
        <v>Female</v>
      </c>
      <c r="P4157" t="str">
        <f>VLOOKUP(B4157, patient!A:F, 6, FALSE)</f>
        <v>Asian</v>
      </c>
      <c r="Q4157" t="s">
        <v>491</v>
      </c>
      <c r="R4157">
        <v>618</v>
      </c>
      <c r="S4157">
        <v>79</v>
      </c>
      <c r="U4157" s="1" t="str">
        <f t="shared" si="192"/>
        <v>No</v>
      </c>
      <c r="V4157">
        <v>10</v>
      </c>
      <c r="W4157" t="s">
        <v>492</v>
      </c>
      <c r="X4157" t="s">
        <v>495</v>
      </c>
      <c r="Y4157" t="str">
        <f t="shared" si="193"/>
        <v>Emergency</v>
      </c>
      <c r="Z4157" t="s">
        <v>497</v>
      </c>
      <c r="AA4157" s="1">
        <v>45716</v>
      </c>
      <c r="AB4157" s="1">
        <v>45707</v>
      </c>
      <c r="AC4157" t="s">
        <v>493</v>
      </c>
      <c r="AD4157">
        <v>508.9</v>
      </c>
      <c r="AE4157">
        <v>30</v>
      </c>
      <c r="AF4157" t="str">
        <f t="shared" si="194"/>
        <v>Feb</v>
      </c>
    </row>
    <row r="4158" spans="1:32" x14ac:dyDescent="0.25">
      <c r="A4158" s="1">
        <v>45707</v>
      </c>
      <c r="B4158">
        <v>720</v>
      </c>
      <c r="C4158">
        <v>5</v>
      </c>
      <c r="D4158">
        <v>5</v>
      </c>
      <c r="E4158">
        <v>1</v>
      </c>
      <c r="F4158">
        <v>2</v>
      </c>
      <c r="G4158">
        <v>1</v>
      </c>
      <c r="H4158">
        <f>VLOOKUP(B4158, patient!A:E, 5, FALSE)</f>
        <v>4</v>
      </c>
      <c r="I4158" t="str">
        <f>VLOOKUP(H4158, city!A:B, 2, FALSE)</f>
        <v>Birmingham</v>
      </c>
      <c r="J4158" t="str">
        <f>VLOOKUP(E4158, diagnosis!A:B, 2, FALSE)</f>
        <v>Appendicitis</v>
      </c>
      <c r="K4158" t="str">
        <f>VLOOKUP(D4158, department!A:B, 2, FALSE)</f>
        <v>Pediatrics</v>
      </c>
      <c r="L4158" t="str">
        <f>VLOOKUP(C4158, provider!A:B, 2, FALSE)</f>
        <v>Dr. Sade Kikiola</v>
      </c>
      <c r="M4158" t="str">
        <f>VLOOKUP(G4158, insurance!A:B, 2, FALSE)</f>
        <v>Aviva</v>
      </c>
      <c r="N4158">
        <f>VLOOKUP(B4158, patient!A:D, 4, FALSE)</f>
        <v>61</v>
      </c>
      <c r="O4158" t="str">
        <f>VLOOKUP(B4158, patient!A:C, 3, FALSE)</f>
        <v>Male</v>
      </c>
      <c r="P4158" t="str">
        <f>VLOOKUP(B4158, patient!A:F, 6, FALSE)</f>
        <v>Hispanic</v>
      </c>
      <c r="Q4158" t="s">
        <v>492</v>
      </c>
      <c r="R4158">
        <v>941</v>
      </c>
      <c r="S4158">
        <v>64</v>
      </c>
      <c r="T4158" s="1">
        <v>45714</v>
      </c>
      <c r="U4158" s="1" t="str">
        <f t="shared" si="192"/>
        <v>Yes</v>
      </c>
      <c r="V4158">
        <v>2</v>
      </c>
      <c r="W4158" t="s">
        <v>492</v>
      </c>
      <c r="X4158" t="s">
        <v>488</v>
      </c>
      <c r="Y4158" t="str">
        <f t="shared" si="193"/>
        <v>Scheduled</v>
      </c>
      <c r="Z4158" t="s">
        <v>497</v>
      </c>
      <c r="AC4158" t="s">
        <v>490</v>
      </c>
      <c r="AD4158">
        <v>703.5</v>
      </c>
      <c r="AE4158">
        <v>0</v>
      </c>
      <c r="AF4158" t="str">
        <f t="shared" si="194"/>
        <v>Feb</v>
      </c>
    </row>
    <row r="4159" spans="1:32" x14ac:dyDescent="0.25">
      <c r="A4159" s="1">
        <v>45707</v>
      </c>
      <c r="B4159">
        <v>746</v>
      </c>
      <c r="C4159">
        <v>3</v>
      </c>
      <c r="D4159">
        <v>5</v>
      </c>
      <c r="E4159">
        <v>4</v>
      </c>
      <c r="F4159">
        <v>5</v>
      </c>
      <c r="G4159">
        <v>1</v>
      </c>
      <c r="H4159">
        <f>VLOOKUP(B4159, patient!A:E, 5, FALSE)</f>
        <v>10</v>
      </c>
      <c r="I4159" t="str">
        <f>VLOOKUP(H4159, city!A:B, 2, FALSE)</f>
        <v>Edinburgh</v>
      </c>
      <c r="J4159" t="str">
        <f>VLOOKUP(E4159, diagnosis!A:B, 2, FALSE)</f>
        <v>Hypertension</v>
      </c>
      <c r="K4159" t="str">
        <f>VLOOKUP(D4159, department!A:B, 2, FALSE)</f>
        <v>Pediatrics</v>
      </c>
      <c r="L4159" t="str">
        <f>VLOOKUP(C4159, provider!A:B, 2, FALSE)</f>
        <v>Dr. Emma Jones</v>
      </c>
      <c r="M4159" t="str">
        <f>VLOOKUP(G4159, insurance!A:B, 2, FALSE)</f>
        <v>Aviva</v>
      </c>
      <c r="N4159">
        <f>VLOOKUP(B4159, patient!A:D, 4, FALSE)</f>
        <v>74</v>
      </c>
      <c r="O4159" t="str">
        <f>VLOOKUP(B4159, patient!A:C, 3, FALSE)</f>
        <v>Female</v>
      </c>
      <c r="P4159" t="str">
        <f>VLOOKUP(B4159, patient!A:F, 6, FALSE)</f>
        <v>Hispanic</v>
      </c>
      <c r="Q4159" t="s">
        <v>492</v>
      </c>
      <c r="R4159">
        <v>508</v>
      </c>
      <c r="S4159">
        <v>91</v>
      </c>
      <c r="U4159" s="1" t="str">
        <f t="shared" si="192"/>
        <v>No</v>
      </c>
      <c r="V4159">
        <v>1</v>
      </c>
      <c r="W4159" t="s">
        <v>492</v>
      </c>
      <c r="X4159" t="s">
        <v>495</v>
      </c>
      <c r="Y4159" t="str">
        <f t="shared" si="193"/>
        <v>Emergency</v>
      </c>
      <c r="Z4159" t="s">
        <v>497</v>
      </c>
      <c r="AA4159" s="1">
        <v>45713</v>
      </c>
      <c r="AB4159" s="1">
        <v>45707</v>
      </c>
      <c r="AC4159" t="s">
        <v>496</v>
      </c>
      <c r="AD4159">
        <v>454.3</v>
      </c>
      <c r="AE4159">
        <v>50</v>
      </c>
      <c r="AF4159" t="str">
        <f t="shared" si="194"/>
        <v>Feb</v>
      </c>
    </row>
    <row r="4160" spans="1:32" x14ac:dyDescent="0.25">
      <c r="A4160" s="1">
        <v>45707</v>
      </c>
      <c r="B4160">
        <v>3822</v>
      </c>
      <c r="C4160">
        <v>5</v>
      </c>
      <c r="D4160">
        <v>2</v>
      </c>
      <c r="E4160">
        <v>4</v>
      </c>
      <c r="F4160">
        <v>4</v>
      </c>
      <c r="G4160">
        <v>3</v>
      </c>
      <c r="H4160">
        <f>VLOOKUP(B4160, patient!A:E, 5, FALSE)</f>
        <v>4</v>
      </c>
      <c r="I4160" t="str">
        <f>VLOOKUP(H4160, city!A:B, 2, FALSE)</f>
        <v>Birmingham</v>
      </c>
      <c r="J4160" t="str">
        <f>VLOOKUP(E4160, diagnosis!A:B, 2, FALSE)</f>
        <v>Hypertension</v>
      </c>
      <c r="K4160" t="str">
        <f>VLOOKUP(D4160, department!A:B, 2, FALSE)</f>
        <v>General Surgery</v>
      </c>
      <c r="L4160" t="str">
        <f>VLOOKUP(C4160, provider!A:B, 2, FALSE)</f>
        <v>Dr. Sade Kikiola</v>
      </c>
      <c r="M4160" t="str">
        <f>VLOOKUP(G4160, insurance!A:B, 2, FALSE)</f>
        <v>Allianz</v>
      </c>
      <c r="N4160">
        <f>VLOOKUP(B4160, patient!A:D, 4, FALSE)</f>
        <v>28</v>
      </c>
      <c r="O4160" t="str">
        <f>VLOOKUP(B4160, patient!A:C, 3, FALSE)</f>
        <v>Male</v>
      </c>
      <c r="P4160" t="str">
        <f>VLOOKUP(B4160, patient!A:F, 6, FALSE)</f>
        <v>Other</v>
      </c>
      <c r="Q4160" t="s">
        <v>492</v>
      </c>
      <c r="R4160">
        <v>697</v>
      </c>
      <c r="S4160">
        <v>114</v>
      </c>
      <c r="T4160" s="1">
        <v>45725</v>
      </c>
      <c r="U4160" s="1" t="str">
        <f t="shared" si="192"/>
        <v>Yes</v>
      </c>
      <c r="V4160">
        <v>10</v>
      </c>
      <c r="W4160" t="s">
        <v>487</v>
      </c>
      <c r="X4160" t="s">
        <v>495</v>
      </c>
      <c r="Y4160" t="str">
        <f t="shared" si="193"/>
        <v>Emergency</v>
      </c>
      <c r="Z4160" t="s">
        <v>497</v>
      </c>
      <c r="AC4160" t="s">
        <v>490</v>
      </c>
      <c r="AD4160">
        <v>567.70000000000005</v>
      </c>
      <c r="AE4160">
        <v>0</v>
      </c>
      <c r="AF4160" t="str">
        <f t="shared" si="194"/>
        <v>Feb</v>
      </c>
    </row>
    <row r="4161" spans="1:32" x14ac:dyDescent="0.25">
      <c r="A4161" s="1">
        <v>45707</v>
      </c>
      <c r="B4161">
        <v>3005</v>
      </c>
      <c r="C4161">
        <v>5</v>
      </c>
      <c r="D4161">
        <v>1</v>
      </c>
      <c r="E4161">
        <v>1</v>
      </c>
      <c r="F4161">
        <v>2</v>
      </c>
      <c r="G4161">
        <v>1</v>
      </c>
      <c r="H4161">
        <f>VLOOKUP(B4161, patient!A:E, 5, FALSE)</f>
        <v>10</v>
      </c>
      <c r="I4161" t="str">
        <f>VLOOKUP(H4161, city!A:B, 2, FALSE)</f>
        <v>Edinburgh</v>
      </c>
      <c r="J4161" t="str">
        <f>VLOOKUP(E4161, diagnosis!A:B, 2, FALSE)</f>
        <v>Appendicitis</v>
      </c>
      <c r="K4161" t="str">
        <f>VLOOKUP(D4161, department!A:B, 2, FALSE)</f>
        <v>Cardiology</v>
      </c>
      <c r="L4161" t="str">
        <f>VLOOKUP(C4161, provider!A:B, 2, FALSE)</f>
        <v>Dr. Sade Kikiola</v>
      </c>
      <c r="M4161" t="str">
        <f>VLOOKUP(G4161, insurance!A:B, 2, FALSE)</f>
        <v>Aviva</v>
      </c>
      <c r="N4161">
        <f>VLOOKUP(B4161, patient!A:D, 4, FALSE)</f>
        <v>19</v>
      </c>
      <c r="O4161" t="str">
        <f>VLOOKUP(B4161, patient!A:C, 3, FALSE)</f>
        <v>Male</v>
      </c>
      <c r="P4161" t="str">
        <f>VLOOKUP(B4161, patient!A:F, 6, FALSE)</f>
        <v>Other</v>
      </c>
      <c r="Q4161" t="s">
        <v>486</v>
      </c>
      <c r="R4161">
        <v>148</v>
      </c>
      <c r="S4161">
        <v>50</v>
      </c>
      <c r="U4161" s="1" t="str">
        <f t="shared" si="192"/>
        <v>No</v>
      </c>
      <c r="V4161">
        <v>10</v>
      </c>
      <c r="W4161" t="s">
        <v>492</v>
      </c>
      <c r="X4161" t="s">
        <v>495</v>
      </c>
      <c r="Y4161" t="str">
        <f t="shared" si="193"/>
        <v>Emergency</v>
      </c>
      <c r="Z4161" t="s">
        <v>497</v>
      </c>
      <c r="AA4161" s="1">
        <v>45708</v>
      </c>
      <c r="AB4161" s="1">
        <v>45707</v>
      </c>
      <c r="AC4161" t="s">
        <v>496</v>
      </c>
      <c r="AD4161">
        <v>173.6</v>
      </c>
      <c r="AE4161">
        <v>50</v>
      </c>
      <c r="AF4161" t="str">
        <f t="shared" si="194"/>
        <v>Feb</v>
      </c>
    </row>
    <row r="4162" spans="1:32" x14ac:dyDescent="0.25">
      <c r="A4162" s="1">
        <v>45708</v>
      </c>
      <c r="B4162">
        <v>4691</v>
      </c>
      <c r="C4162">
        <v>1</v>
      </c>
      <c r="D4162">
        <v>5</v>
      </c>
      <c r="E4162">
        <v>1</v>
      </c>
      <c r="F4162">
        <v>3</v>
      </c>
      <c r="G4162">
        <v>1</v>
      </c>
      <c r="H4162">
        <f>VLOOKUP(B4162, patient!A:E, 5, FALSE)</f>
        <v>4</v>
      </c>
      <c r="I4162" t="str">
        <f>VLOOKUP(H4162, city!A:B, 2, FALSE)</f>
        <v>Birmingham</v>
      </c>
      <c r="J4162" t="str">
        <f>VLOOKUP(E4162, diagnosis!A:B, 2, FALSE)</f>
        <v>Appendicitis</v>
      </c>
      <c r="K4162" t="str">
        <f>VLOOKUP(D4162, department!A:B, 2, FALSE)</f>
        <v>Pediatrics</v>
      </c>
      <c r="L4162" t="str">
        <f>VLOOKUP(C4162, provider!A:B, 2, FALSE)</f>
        <v>Dr. Olu Abisola</v>
      </c>
      <c r="M4162" t="str">
        <f>VLOOKUP(G4162, insurance!A:B, 2, FALSE)</f>
        <v>Aviva</v>
      </c>
      <c r="N4162">
        <f>VLOOKUP(B4162, patient!A:D, 4, FALSE)</f>
        <v>64</v>
      </c>
      <c r="O4162" t="str">
        <f>VLOOKUP(B4162, patient!A:C, 3, FALSE)</f>
        <v>Male</v>
      </c>
      <c r="P4162" t="str">
        <f>VLOOKUP(B4162, patient!A:F, 6, FALSE)</f>
        <v>Black</v>
      </c>
      <c r="Q4162" t="s">
        <v>492</v>
      </c>
      <c r="R4162">
        <v>692</v>
      </c>
      <c r="S4162">
        <v>175</v>
      </c>
      <c r="T4162" s="1">
        <v>45729</v>
      </c>
      <c r="U4162" s="1" t="str">
        <f t="shared" si="192"/>
        <v>Yes</v>
      </c>
      <c r="V4162">
        <v>10</v>
      </c>
      <c r="W4162" t="s">
        <v>494</v>
      </c>
      <c r="X4162" t="s">
        <v>495</v>
      </c>
      <c r="Y4162" t="str">
        <f t="shared" si="193"/>
        <v>Emergency</v>
      </c>
      <c r="Z4162" t="s">
        <v>497</v>
      </c>
      <c r="AC4162" t="s">
        <v>490</v>
      </c>
      <c r="AD4162">
        <v>606.9</v>
      </c>
      <c r="AE4162">
        <v>0</v>
      </c>
      <c r="AF4162" t="str">
        <f t="shared" si="194"/>
        <v>Feb</v>
      </c>
    </row>
    <row r="4163" spans="1:32" x14ac:dyDescent="0.25">
      <c r="A4163" s="1">
        <v>45708</v>
      </c>
      <c r="B4163">
        <v>4298</v>
      </c>
      <c r="C4163">
        <v>2</v>
      </c>
      <c r="D4163">
        <v>4</v>
      </c>
      <c r="E4163">
        <v>2</v>
      </c>
      <c r="F4163">
        <v>1</v>
      </c>
      <c r="G4163">
        <v>3</v>
      </c>
      <c r="H4163">
        <f>VLOOKUP(B4163, patient!A:E, 5, FALSE)</f>
        <v>10</v>
      </c>
      <c r="I4163" t="str">
        <f>VLOOKUP(H4163, city!A:B, 2, FALSE)</f>
        <v>Edinburgh</v>
      </c>
      <c r="J4163" t="str">
        <f>VLOOKUP(E4163, diagnosis!A:B, 2, FALSE)</f>
        <v>Asthma</v>
      </c>
      <c r="K4163" t="str">
        <f>VLOOKUP(D4163, department!A:B, 2, FALSE)</f>
        <v>Orthopedics</v>
      </c>
      <c r="L4163" t="str">
        <f>VLOOKUP(C4163, provider!A:B, 2, FALSE)</f>
        <v>Dr. Johnson Grek</v>
      </c>
      <c r="M4163" t="str">
        <f>VLOOKUP(G4163, insurance!A:B, 2, FALSE)</f>
        <v>Allianz</v>
      </c>
      <c r="N4163">
        <f>VLOOKUP(B4163, patient!A:D, 4, FALSE)</f>
        <v>61</v>
      </c>
      <c r="O4163" t="str">
        <f>VLOOKUP(B4163, patient!A:C, 3, FALSE)</f>
        <v>Male</v>
      </c>
      <c r="P4163" t="str">
        <f>VLOOKUP(B4163, patient!A:F, 6, FALSE)</f>
        <v>Hispanic</v>
      </c>
      <c r="Q4163" t="s">
        <v>492</v>
      </c>
      <c r="R4163">
        <v>473</v>
      </c>
      <c r="S4163">
        <v>139</v>
      </c>
      <c r="U4163" s="1" t="str">
        <f t="shared" ref="U4163:U4226" si="195">IF(T4163&lt;&gt;"", "Yes", "No")</f>
        <v>No</v>
      </c>
      <c r="V4163">
        <v>10</v>
      </c>
      <c r="W4163" t="s">
        <v>494</v>
      </c>
      <c r="X4163" t="s">
        <v>488</v>
      </c>
      <c r="Y4163" t="str">
        <f t="shared" ref="Y4163:Y4226" si="196">IF(TRIM(X4163)="yes", "Emergency", "Scheduled")</f>
        <v>Scheduled</v>
      </c>
      <c r="Z4163" t="s">
        <v>489</v>
      </c>
      <c r="AA4163" s="1">
        <v>45717</v>
      </c>
      <c r="AB4163" s="1">
        <v>45708</v>
      </c>
      <c r="AC4163" t="s">
        <v>496</v>
      </c>
      <c r="AD4163">
        <v>463.4</v>
      </c>
      <c r="AE4163">
        <v>50</v>
      </c>
      <c r="AF4163" t="str">
        <f t="shared" ref="AF4163:AF4226" si="197">TEXT(A4163, "mmm")</f>
        <v>Feb</v>
      </c>
    </row>
    <row r="4164" spans="1:32" x14ac:dyDescent="0.25">
      <c r="A4164" s="1">
        <v>45708</v>
      </c>
      <c r="B4164">
        <v>4165</v>
      </c>
      <c r="C4164">
        <v>5</v>
      </c>
      <c r="D4164">
        <v>1</v>
      </c>
      <c r="E4164">
        <v>3</v>
      </c>
      <c r="F4164">
        <v>2</v>
      </c>
      <c r="G4164">
        <v>2</v>
      </c>
      <c r="H4164">
        <f>VLOOKUP(B4164, patient!A:E, 5, FALSE)</f>
        <v>4</v>
      </c>
      <c r="I4164" t="str">
        <f>VLOOKUP(H4164, city!A:B, 2, FALSE)</f>
        <v>Birmingham</v>
      </c>
      <c r="J4164" t="str">
        <f>VLOOKUP(E4164, diagnosis!A:B, 2, FALSE)</f>
        <v>Fracture</v>
      </c>
      <c r="K4164" t="str">
        <f>VLOOKUP(D4164, department!A:B, 2, FALSE)</f>
        <v>Cardiology</v>
      </c>
      <c r="L4164" t="str">
        <f>VLOOKUP(C4164, provider!A:B, 2, FALSE)</f>
        <v>Dr. Sade Kikiola</v>
      </c>
      <c r="M4164" t="str">
        <f>VLOOKUP(G4164, insurance!A:B, 2, FALSE)</f>
        <v>AXA</v>
      </c>
      <c r="N4164">
        <f>VLOOKUP(B4164, patient!A:D, 4, FALSE)</f>
        <v>61</v>
      </c>
      <c r="O4164" t="str">
        <f>VLOOKUP(B4164, patient!A:C, 3, FALSE)</f>
        <v>Female</v>
      </c>
      <c r="P4164" t="str">
        <f>VLOOKUP(B4164, patient!A:F, 6, FALSE)</f>
        <v>Other</v>
      </c>
      <c r="Q4164" t="s">
        <v>486</v>
      </c>
      <c r="R4164">
        <v>378</v>
      </c>
      <c r="S4164">
        <v>83</v>
      </c>
      <c r="U4164" s="1" t="str">
        <f t="shared" si="195"/>
        <v>No</v>
      </c>
      <c r="V4164">
        <v>9</v>
      </c>
      <c r="W4164" t="s">
        <v>492</v>
      </c>
      <c r="X4164" t="s">
        <v>488</v>
      </c>
      <c r="Y4164" t="str">
        <f t="shared" si="196"/>
        <v>Scheduled</v>
      </c>
      <c r="Z4164" t="s">
        <v>497</v>
      </c>
      <c r="AA4164" s="1">
        <v>45717</v>
      </c>
      <c r="AB4164" s="1">
        <v>45708</v>
      </c>
      <c r="AC4164" t="s">
        <v>496</v>
      </c>
      <c r="AD4164">
        <v>357.7</v>
      </c>
      <c r="AE4164">
        <v>50</v>
      </c>
      <c r="AF4164" t="str">
        <f t="shared" si="197"/>
        <v>Feb</v>
      </c>
    </row>
    <row r="4165" spans="1:32" x14ac:dyDescent="0.25">
      <c r="A4165" s="1">
        <v>45708</v>
      </c>
      <c r="B4165">
        <v>2645</v>
      </c>
      <c r="C4165">
        <v>3</v>
      </c>
      <c r="D4165">
        <v>1</v>
      </c>
      <c r="E4165">
        <v>2</v>
      </c>
      <c r="F4165">
        <v>4</v>
      </c>
      <c r="G4165">
        <v>1</v>
      </c>
      <c r="H4165">
        <f>VLOOKUP(B4165, patient!A:E, 5, FALSE)</f>
        <v>10</v>
      </c>
      <c r="I4165" t="str">
        <f>VLOOKUP(H4165, city!A:B, 2, FALSE)</f>
        <v>Edinburgh</v>
      </c>
      <c r="J4165" t="str">
        <f>VLOOKUP(E4165, diagnosis!A:B, 2, FALSE)</f>
        <v>Asthma</v>
      </c>
      <c r="K4165" t="str">
        <f>VLOOKUP(D4165, department!A:B, 2, FALSE)</f>
        <v>Cardiology</v>
      </c>
      <c r="L4165" t="str">
        <f>VLOOKUP(C4165, provider!A:B, 2, FALSE)</f>
        <v>Dr. Emma Jones</v>
      </c>
      <c r="M4165" t="str">
        <f>VLOOKUP(G4165, insurance!A:B, 2, FALSE)</f>
        <v>Aviva</v>
      </c>
      <c r="N4165">
        <f>VLOOKUP(B4165, patient!A:D, 4, FALSE)</f>
        <v>26</v>
      </c>
      <c r="O4165" t="str">
        <f>VLOOKUP(B4165, patient!A:C, 3, FALSE)</f>
        <v>Female</v>
      </c>
      <c r="P4165" t="str">
        <f>VLOOKUP(B4165, patient!A:F, 6, FALSE)</f>
        <v>Black</v>
      </c>
      <c r="Q4165" t="s">
        <v>491</v>
      </c>
      <c r="R4165">
        <v>709</v>
      </c>
      <c r="S4165">
        <v>184</v>
      </c>
      <c r="T4165" s="1">
        <v>45733</v>
      </c>
      <c r="U4165" s="1" t="str">
        <f t="shared" si="195"/>
        <v>Yes</v>
      </c>
      <c r="V4165">
        <v>2</v>
      </c>
      <c r="W4165" t="s">
        <v>494</v>
      </c>
      <c r="X4165" t="s">
        <v>488</v>
      </c>
      <c r="Y4165" t="str">
        <f t="shared" si="196"/>
        <v>Scheduled</v>
      </c>
      <c r="Z4165" t="s">
        <v>489</v>
      </c>
      <c r="AC4165" t="s">
        <v>490</v>
      </c>
      <c r="AD4165">
        <v>625.1</v>
      </c>
      <c r="AE4165">
        <v>0</v>
      </c>
      <c r="AF4165" t="str">
        <f t="shared" si="197"/>
        <v>Feb</v>
      </c>
    </row>
    <row r="4166" spans="1:32" x14ac:dyDescent="0.25">
      <c r="A4166" s="1">
        <v>45708</v>
      </c>
      <c r="B4166">
        <v>4514</v>
      </c>
      <c r="C4166">
        <v>1</v>
      </c>
      <c r="D4166">
        <v>1</v>
      </c>
      <c r="E4166">
        <v>2</v>
      </c>
      <c r="F4166">
        <v>2</v>
      </c>
      <c r="G4166">
        <v>2</v>
      </c>
      <c r="H4166">
        <f>VLOOKUP(B4166, patient!A:E, 5, FALSE)</f>
        <v>4</v>
      </c>
      <c r="I4166" t="str">
        <f>VLOOKUP(H4166, city!A:B, 2, FALSE)</f>
        <v>Birmingham</v>
      </c>
      <c r="J4166" t="str">
        <f>VLOOKUP(E4166, diagnosis!A:B, 2, FALSE)</f>
        <v>Asthma</v>
      </c>
      <c r="K4166" t="str">
        <f>VLOOKUP(D4166, department!A:B, 2, FALSE)</f>
        <v>Cardiology</v>
      </c>
      <c r="L4166" t="str">
        <f>VLOOKUP(C4166, provider!A:B, 2, FALSE)</f>
        <v>Dr. Olu Abisola</v>
      </c>
      <c r="M4166" t="str">
        <f>VLOOKUP(G4166, insurance!A:B, 2, FALSE)</f>
        <v>AXA</v>
      </c>
      <c r="N4166">
        <f>VLOOKUP(B4166, patient!A:D, 4, FALSE)</f>
        <v>38</v>
      </c>
      <c r="O4166" t="str">
        <f>VLOOKUP(B4166, patient!A:C, 3, FALSE)</f>
        <v>Male</v>
      </c>
      <c r="P4166" t="str">
        <f>VLOOKUP(B4166, patient!A:F, 6, FALSE)</f>
        <v>Asian</v>
      </c>
      <c r="Q4166" t="s">
        <v>491</v>
      </c>
      <c r="R4166">
        <v>929</v>
      </c>
      <c r="S4166">
        <v>86</v>
      </c>
      <c r="U4166" s="1" t="str">
        <f t="shared" si="195"/>
        <v>No</v>
      </c>
      <c r="V4166">
        <v>10</v>
      </c>
      <c r="W4166" t="s">
        <v>492</v>
      </c>
      <c r="X4166" t="s">
        <v>488</v>
      </c>
      <c r="Y4166" t="str">
        <f t="shared" si="196"/>
        <v>Scheduled</v>
      </c>
      <c r="Z4166" t="s">
        <v>497</v>
      </c>
      <c r="AA4166" s="1">
        <v>45713</v>
      </c>
      <c r="AB4166" s="1">
        <v>45708</v>
      </c>
      <c r="AC4166" t="s">
        <v>496</v>
      </c>
      <c r="AD4166">
        <v>745.5</v>
      </c>
      <c r="AE4166">
        <v>50</v>
      </c>
      <c r="AF4166" t="str">
        <f t="shared" si="197"/>
        <v>Feb</v>
      </c>
    </row>
    <row r="4167" spans="1:32" x14ac:dyDescent="0.25">
      <c r="A4167" s="1">
        <v>45708</v>
      </c>
      <c r="B4167">
        <v>4117</v>
      </c>
      <c r="C4167">
        <v>4</v>
      </c>
      <c r="D4167">
        <v>2</v>
      </c>
      <c r="E4167">
        <v>1</v>
      </c>
      <c r="F4167">
        <v>2</v>
      </c>
      <c r="G4167">
        <v>1</v>
      </c>
      <c r="H4167">
        <f>VLOOKUP(B4167, patient!A:E, 5, FALSE)</f>
        <v>10</v>
      </c>
      <c r="I4167" t="str">
        <f>VLOOKUP(H4167, city!A:B, 2, FALSE)</f>
        <v>Edinburgh</v>
      </c>
      <c r="J4167" t="str">
        <f>VLOOKUP(E4167, diagnosis!A:B, 2, FALSE)</f>
        <v>Appendicitis</v>
      </c>
      <c r="K4167" t="str">
        <f>VLOOKUP(D4167, department!A:B, 2, FALSE)</f>
        <v>General Surgery</v>
      </c>
      <c r="L4167" t="str">
        <f>VLOOKUP(C4167, provider!A:B, 2, FALSE)</f>
        <v>Dr. Ravi Patel</v>
      </c>
      <c r="M4167" t="str">
        <f>VLOOKUP(G4167, insurance!A:B, 2, FALSE)</f>
        <v>Aviva</v>
      </c>
      <c r="N4167">
        <f>VLOOKUP(B4167, patient!A:D, 4, FALSE)</f>
        <v>41</v>
      </c>
      <c r="O4167" t="str">
        <f>VLOOKUP(B4167, patient!A:C, 3, FALSE)</f>
        <v>Female</v>
      </c>
      <c r="P4167" t="str">
        <f>VLOOKUP(B4167, patient!A:F, 6, FALSE)</f>
        <v>Hispanic</v>
      </c>
      <c r="Q4167" t="s">
        <v>491</v>
      </c>
      <c r="R4167">
        <v>956</v>
      </c>
      <c r="S4167">
        <v>128</v>
      </c>
      <c r="U4167" s="1" t="str">
        <f t="shared" si="195"/>
        <v>No</v>
      </c>
      <c r="V4167">
        <v>4</v>
      </c>
      <c r="W4167" t="s">
        <v>487</v>
      </c>
      <c r="X4167" t="s">
        <v>488</v>
      </c>
      <c r="Y4167" t="str">
        <f t="shared" si="196"/>
        <v>Scheduled</v>
      </c>
      <c r="Z4167" t="s">
        <v>489</v>
      </c>
      <c r="AA4167" s="1">
        <v>45715</v>
      </c>
      <c r="AB4167" s="1">
        <v>45708</v>
      </c>
      <c r="AC4167" t="s">
        <v>498</v>
      </c>
      <c r="AD4167">
        <v>765.8</v>
      </c>
      <c r="AE4167">
        <v>10</v>
      </c>
      <c r="AF4167" t="str">
        <f t="shared" si="197"/>
        <v>Feb</v>
      </c>
    </row>
    <row r="4168" spans="1:32" x14ac:dyDescent="0.25">
      <c r="A4168" s="1">
        <v>45708</v>
      </c>
      <c r="B4168">
        <v>4787</v>
      </c>
      <c r="C4168">
        <v>4</v>
      </c>
      <c r="D4168">
        <v>1</v>
      </c>
      <c r="E4168">
        <v>2</v>
      </c>
      <c r="F4168">
        <v>1</v>
      </c>
      <c r="G4168">
        <v>3</v>
      </c>
      <c r="H4168">
        <f>VLOOKUP(B4168, patient!A:E, 5, FALSE)</f>
        <v>4</v>
      </c>
      <c r="I4168" t="str">
        <f>VLOOKUP(H4168, city!A:B, 2, FALSE)</f>
        <v>Birmingham</v>
      </c>
      <c r="J4168" t="str">
        <f>VLOOKUP(E4168, diagnosis!A:B, 2, FALSE)</f>
        <v>Asthma</v>
      </c>
      <c r="K4168" t="str">
        <f>VLOOKUP(D4168, department!A:B, 2, FALSE)</f>
        <v>Cardiology</v>
      </c>
      <c r="L4168" t="str">
        <f>VLOOKUP(C4168, provider!A:B, 2, FALSE)</f>
        <v>Dr. Ravi Patel</v>
      </c>
      <c r="M4168" t="str">
        <f>VLOOKUP(G4168, insurance!A:B, 2, FALSE)</f>
        <v>Allianz</v>
      </c>
      <c r="N4168">
        <f>VLOOKUP(B4168, patient!A:D, 4, FALSE)</f>
        <v>51</v>
      </c>
      <c r="O4168" t="str">
        <f>VLOOKUP(B4168, patient!A:C, 3, FALSE)</f>
        <v>Male</v>
      </c>
      <c r="P4168" t="str">
        <f>VLOOKUP(B4168, patient!A:F, 6, FALSE)</f>
        <v>White</v>
      </c>
      <c r="Q4168" t="s">
        <v>486</v>
      </c>
      <c r="R4168">
        <v>533</v>
      </c>
      <c r="S4168">
        <v>87</v>
      </c>
      <c r="U4168" s="1" t="str">
        <f t="shared" si="195"/>
        <v>No</v>
      </c>
      <c r="V4168">
        <v>3</v>
      </c>
      <c r="W4168" t="s">
        <v>487</v>
      </c>
      <c r="X4168" t="s">
        <v>495</v>
      </c>
      <c r="Y4168" t="str">
        <f t="shared" si="196"/>
        <v>Emergency</v>
      </c>
      <c r="Z4168" t="s">
        <v>489</v>
      </c>
      <c r="AA4168" s="1">
        <v>45709</v>
      </c>
      <c r="AB4168" s="1">
        <v>45708</v>
      </c>
      <c r="AC4168" t="s">
        <v>498</v>
      </c>
      <c r="AD4168">
        <v>441</v>
      </c>
      <c r="AE4168">
        <v>10</v>
      </c>
      <c r="AF4168" t="str">
        <f t="shared" si="197"/>
        <v>Feb</v>
      </c>
    </row>
    <row r="4169" spans="1:32" x14ac:dyDescent="0.25">
      <c r="A4169" s="1">
        <v>45708</v>
      </c>
      <c r="B4169">
        <v>1611</v>
      </c>
      <c r="C4169">
        <v>3</v>
      </c>
      <c r="D4169">
        <v>2</v>
      </c>
      <c r="E4169">
        <v>1</v>
      </c>
      <c r="F4169">
        <v>3</v>
      </c>
      <c r="G4169">
        <v>3</v>
      </c>
      <c r="H4169">
        <f>VLOOKUP(B4169, patient!A:E, 5, FALSE)</f>
        <v>10</v>
      </c>
      <c r="I4169" t="str">
        <f>VLOOKUP(H4169, city!A:B, 2, FALSE)</f>
        <v>Edinburgh</v>
      </c>
      <c r="J4169" t="str">
        <f>VLOOKUP(E4169, diagnosis!A:B, 2, FALSE)</f>
        <v>Appendicitis</v>
      </c>
      <c r="K4169" t="str">
        <f>VLOOKUP(D4169, department!A:B, 2, FALSE)</f>
        <v>General Surgery</v>
      </c>
      <c r="L4169" t="str">
        <f>VLOOKUP(C4169, provider!A:B, 2, FALSE)</f>
        <v>Dr. Emma Jones</v>
      </c>
      <c r="M4169" t="str">
        <f>VLOOKUP(G4169, insurance!A:B, 2, FALSE)</f>
        <v>Allianz</v>
      </c>
      <c r="N4169">
        <f>VLOOKUP(B4169, patient!A:D, 4, FALSE)</f>
        <v>39</v>
      </c>
      <c r="O4169" t="str">
        <f>VLOOKUP(B4169, patient!A:C, 3, FALSE)</f>
        <v>Male</v>
      </c>
      <c r="P4169" t="str">
        <f>VLOOKUP(B4169, patient!A:F, 6, FALSE)</f>
        <v>White</v>
      </c>
      <c r="Q4169" t="s">
        <v>486</v>
      </c>
      <c r="R4169">
        <v>798</v>
      </c>
      <c r="S4169">
        <v>54</v>
      </c>
      <c r="U4169" s="1" t="str">
        <f t="shared" si="195"/>
        <v>No</v>
      </c>
      <c r="V4169">
        <v>1</v>
      </c>
      <c r="W4169" t="s">
        <v>487</v>
      </c>
      <c r="X4169" t="s">
        <v>495</v>
      </c>
      <c r="Y4169" t="str">
        <f t="shared" si="196"/>
        <v>Emergency</v>
      </c>
      <c r="Z4169" t="s">
        <v>497</v>
      </c>
      <c r="AA4169" s="1">
        <v>45712</v>
      </c>
      <c r="AB4169" s="1">
        <v>45708</v>
      </c>
      <c r="AC4169" t="s">
        <v>493</v>
      </c>
      <c r="AD4169">
        <v>617.4</v>
      </c>
      <c r="AE4169">
        <v>30</v>
      </c>
      <c r="AF4169" t="str">
        <f t="shared" si="197"/>
        <v>Feb</v>
      </c>
    </row>
    <row r="4170" spans="1:32" x14ac:dyDescent="0.25">
      <c r="A4170" s="1">
        <v>45708</v>
      </c>
      <c r="B4170">
        <v>4221</v>
      </c>
      <c r="C4170">
        <v>2</v>
      </c>
      <c r="D4170">
        <v>4</v>
      </c>
      <c r="E4170">
        <v>5</v>
      </c>
      <c r="F4170">
        <v>3</v>
      </c>
      <c r="G4170">
        <v>2</v>
      </c>
      <c r="H4170">
        <f>VLOOKUP(B4170, patient!A:E, 5, FALSE)</f>
        <v>4</v>
      </c>
      <c r="I4170" t="str">
        <f>VLOOKUP(H4170, city!A:B, 2, FALSE)</f>
        <v>Birmingham</v>
      </c>
      <c r="J4170" t="str">
        <f>VLOOKUP(E4170, diagnosis!A:B, 2, FALSE)</f>
        <v>Migraine</v>
      </c>
      <c r="K4170" t="str">
        <f>VLOOKUP(D4170, department!A:B, 2, FALSE)</f>
        <v>Orthopedics</v>
      </c>
      <c r="L4170" t="str">
        <f>VLOOKUP(C4170, provider!A:B, 2, FALSE)</f>
        <v>Dr. Johnson Grek</v>
      </c>
      <c r="M4170" t="str">
        <f>VLOOKUP(G4170, insurance!A:B, 2, FALSE)</f>
        <v>AXA</v>
      </c>
      <c r="N4170">
        <f>VLOOKUP(B4170, patient!A:D, 4, FALSE)</f>
        <v>20</v>
      </c>
      <c r="O4170" t="str">
        <f>VLOOKUP(B4170, patient!A:C, 3, FALSE)</f>
        <v>Male</v>
      </c>
      <c r="P4170" t="str">
        <f>VLOOKUP(B4170, patient!A:F, 6, FALSE)</f>
        <v>Other</v>
      </c>
      <c r="Q4170" t="s">
        <v>492</v>
      </c>
      <c r="R4170">
        <v>685</v>
      </c>
      <c r="S4170">
        <v>117</v>
      </c>
      <c r="U4170" s="1" t="str">
        <f t="shared" si="195"/>
        <v>No</v>
      </c>
      <c r="V4170">
        <v>8</v>
      </c>
      <c r="W4170" t="s">
        <v>492</v>
      </c>
      <c r="X4170" t="s">
        <v>488</v>
      </c>
      <c r="Y4170" t="str">
        <f t="shared" si="196"/>
        <v>Scheduled</v>
      </c>
      <c r="Z4170" t="s">
        <v>489</v>
      </c>
      <c r="AA4170" s="1">
        <v>45712</v>
      </c>
      <c r="AB4170" s="1">
        <v>45708</v>
      </c>
      <c r="AC4170" t="s">
        <v>496</v>
      </c>
      <c r="AD4170">
        <v>596.4</v>
      </c>
      <c r="AE4170">
        <v>50</v>
      </c>
      <c r="AF4170" t="str">
        <f t="shared" si="197"/>
        <v>Feb</v>
      </c>
    </row>
    <row r="4171" spans="1:32" x14ac:dyDescent="0.25">
      <c r="A4171" s="1">
        <v>45708</v>
      </c>
      <c r="B4171">
        <v>4624</v>
      </c>
      <c r="C4171">
        <v>4</v>
      </c>
      <c r="D4171">
        <v>3</v>
      </c>
      <c r="E4171">
        <v>4</v>
      </c>
      <c r="F4171">
        <v>4</v>
      </c>
      <c r="G4171">
        <v>2</v>
      </c>
      <c r="H4171">
        <f>VLOOKUP(B4171, patient!A:E, 5, FALSE)</f>
        <v>10</v>
      </c>
      <c r="I4171" t="str">
        <f>VLOOKUP(H4171, city!A:B, 2, FALSE)</f>
        <v>Edinburgh</v>
      </c>
      <c r="J4171" t="str">
        <f>VLOOKUP(E4171, diagnosis!A:B, 2, FALSE)</f>
        <v>Hypertension</v>
      </c>
      <c r="K4171" t="str">
        <f>VLOOKUP(D4171, department!A:B, 2, FALSE)</f>
        <v>Neurology</v>
      </c>
      <c r="L4171" t="str">
        <f>VLOOKUP(C4171, provider!A:B, 2, FALSE)</f>
        <v>Dr. Ravi Patel</v>
      </c>
      <c r="M4171" t="str">
        <f>VLOOKUP(G4171, insurance!A:B, 2, FALSE)</f>
        <v>AXA</v>
      </c>
      <c r="N4171">
        <f>VLOOKUP(B4171, patient!A:D, 4, FALSE)</f>
        <v>29</v>
      </c>
      <c r="O4171" t="str">
        <f>VLOOKUP(B4171, patient!A:C, 3, FALSE)</f>
        <v>Male</v>
      </c>
      <c r="P4171" t="str">
        <f>VLOOKUP(B4171, patient!A:F, 6, FALSE)</f>
        <v>Other</v>
      </c>
      <c r="Q4171" t="s">
        <v>492</v>
      </c>
      <c r="R4171">
        <v>479</v>
      </c>
      <c r="S4171">
        <v>55</v>
      </c>
      <c r="U4171" s="1" t="str">
        <f t="shared" si="195"/>
        <v>No</v>
      </c>
      <c r="V4171">
        <v>2</v>
      </c>
      <c r="W4171" t="s">
        <v>492</v>
      </c>
      <c r="X4171" t="s">
        <v>488</v>
      </c>
      <c r="Y4171" t="str">
        <f t="shared" si="196"/>
        <v>Scheduled</v>
      </c>
      <c r="Z4171" t="s">
        <v>489</v>
      </c>
      <c r="AA4171" s="1">
        <v>45713</v>
      </c>
      <c r="AB4171" s="1">
        <v>45708</v>
      </c>
      <c r="AC4171" t="s">
        <v>493</v>
      </c>
      <c r="AD4171">
        <v>394.8</v>
      </c>
      <c r="AE4171">
        <v>30</v>
      </c>
      <c r="AF4171" t="str">
        <f t="shared" si="197"/>
        <v>Feb</v>
      </c>
    </row>
    <row r="4172" spans="1:32" x14ac:dyDescent="0.25">
      <c r="A4172" s="1">
        <v>45709</v>
      </c>
      <c r="B4172">
        <v>296</v>
      </c>
      <c r="C4172">
        <v>2</v>
      </c>
      <c r="D4172">
        <v>2</v>
      </c>
      <c r="E4172">
        <v>3</v>
      </c>
      <c r="F4172">
        <v>5</v>
      </c>
      <c r="G4172">
        <v>2</v>
      </c>
      <c r="H4172">
        <f>VLOOKUP(B4172, patient!A:E, 5, FALSE)</f>
        <v>4</v>
      </c>
      <c r="I4172" t="str">
        <f>VLOOKUP(H4172, city!A:B, 2, FALSE)</f>
        <v>Birmingham</v>
      </c>
      <c r="J4172" t="str">
        <f>VLOOKUP(E4172, diagnosis!A:B, 2, FALSE)</f>
        <v>Fracture</v>
      </c>
      <c r="K4172" t="str">
        <f>VLOOKUP(D4172, department!A:B, 2, FALSE)</f>
        <v>General Surgery</v>
      </c>
      <c r="L4172" t="str">
        <f>VLOOKUP(C4172, provider!A:B, 2, FALSE)</f>
        <v>Dr. Johnson Grek</v>
      </c>
      <c r="M4172" t="str">
        <f>VLOOKUP(G4172, insurance!A:B, 2, FALSE)</f>
        <v>AXA</v>
      </c>
      <c r="N4172">
        <f>VLOOKUP(B4172, patient!A:D, 4, FALSE)</f>
        <v>45</v>
      </c>
      <c r="O4172" t="str">
        <f>VLOOKUP(B4172, patient!A:C, 3, FALSE)</f>
        <v>Female</v>
      </c>
      <c r="P4172" t="str">
        <f>VLOOKUP(B4172, patient!A:F, 6, FALSE)</f>
        <v>Black</v>
      </c>
      <c r="Q4172" t="s">
        <v>486</v>
      </c>
      <c r="R4172">
        <v>375</v>
      </c>
      <c r="S4172">
        <v>151</v>
      </c>
      <c r="T4172" s="1">
        <v>45717</v>
      </c>
      <c r="U4172" s="1" t="str">
        <f t="shared" si="195"/>
        <v>Yes</v>
      </c>
      <c r="V4172">
        <v>8</v>
      </c>
      <c r="W4172" t="s">
        <v>494</v>
      </c>
      <c r="X4172" t="s">
        <v>488</v>
      </c>
      <c r="Y4172" t="str">
        <f t="shared" si="196"/>
        <v>Scheduled</v>
      </c>
      <c r="Z4172" t="s">
        <v>497</v>
      </c>
      <c r="AC4172" t="s">
        <v>490</v>
      </c>
      <c r="AD4172">
        <v>368.2</v>
      </c>
      <c r="AE4172">
        <v>0</v>
      </c>
      <c r="AF4172" t="str">
        <f t="shared" si="197"/>
        <v>Feb</v>
      </c>
    </row>
    <row r="4173" spans="1:32" x14ac:dyDescent="0.25">
      <c r="A4173" s="1">
        <v>45709</v>
      </c>
      <c r="B4173">
        <v>1974</v>
      </c>
      <c r="C4173">
        <v>5</v>
      </c>
      <c r="D4173">
        <v>5</v>
      </c>
      <c r="E4173">
        <v>5</v>
      </c>
      <c r="F4173">
        <v>5</v>
      </c>
      <c r="G4173">
        <v>2</v>
      </c>
      <c r="H4173">
        <f>VLOOKUP(B4173, patient!A:E, 5, FALSE)</f>
        <v>10</v>
      </c>
      <c r="I4173" t="str">
        <f>VLOOKUP(H4173, city!A:B, 2, FALSE)</f>
        <v>Edinburgh</v>
      </c>
      <c r="J4173" t="str">
        <f>VLOOKUP(E4173, diagnosis!A:B, 2, FALSE)</f>
        <v>Migraine</v>
      </c>
      <c r="K4173" t="str">
        <f>VLOOKUP(D4173, department!A:B, 2, FALSE)</f>
        <v>Pediatrics</v>
      </c>
      <c r="L4173" t="str">
        <f>VLOOKUP(C4173, provider!A:B, 2, FALSE)</f>
        <v>Dr. Sade Kikiola</v>
      </c>
      <c r="M4173" t="str">
        <f>VLOOKUP(G4173, insurance!A:B, 2, FALSE)</f>
        <v>AXA</v>
      </c>
      <c r="N4173">
        <f>VLOOKUP(B4173, patient!A:D, 4, FALSE)</f>
        <v>47</v>
      </c>
      <c r="O4173" t="str">
        <f>VLOOKUP(B4173, patient!A:C, 3, FALSE)</f>
        <v>Male</v>
      </c>
      <c r="P4173" t="str">
        <f>VLOOKUP(B4173, patient!A:F, 6, FALSE)</f>
        <v>Other</v>
      </c>
      <c r="Q4173" t="s">
        <v>486</v>
      </c>
      <c r="R4173">
        <v>543</v>
      </c>
      <c r="S4173">
        <v>68</v>
      </c>
      <c r="T4173" s="1">
        <v>45718</v>
      </c>
      <c r="U4173" s="1" t="str">
        <f t="shared" si="195"/>
        <v>Yes</v>
      </c>
      <c r="V4173">
        <v>1</v>
      </c>
      <c r="W4173" t="s">
        <v>494</v>
      </c>
      <c r="X4173" t="s">
        <v>495</v>
      </c>
      <c r="Y4173" t="str">
        <f t="shared" si="196"/>
        <v>Emergency</v>
      </c>
      <c r="Z4173" t="s">
        <v>497</v>
      </c>
      <c r="AC4173" t="s">
        <v>490</v>
      </c>
      <c r="AD4173">
        <v>427.7</v>
      </c>
      <c r="AE4173">
        <v>0</v>
      </c>
      <c r="AF4173" t="str">
        <f t="shared" si="197"/>
        <v>Feb</v>
      </c>
    </row>
    <row r="4174" spans="1:32" x14ac:dyDescent="0.25">
      <c r="A4174" s="1">
        <v>45709</v>
      </c>
      <c r="B4174">
        <v>423</v>
      </c>
      <c r="C4174">
        <v>5</v>
      </c>
      <c r="D4174">
        <v>1</v>
      </c>
      <c r="E4174">
        <v>4</v>
      </c>
      <c r="F4174">
        <v>5</v>
      </c>
      <c r="G4174">
        <v>3</v>
      </c>
      <c r="H4174">
        <f>VLOOKUP(B4174, patient!A:E, 5, FALSE)</f>
        <v>4</v>
      </c>
      <c r="I4174" t="str">
        <f>VLOOKUP(H4174, city!A:B, 2, FALSE)</f>
        <v>Birmingham</v>
      </c>
      <c r="J4174" t="str">
        <f>VLOOKUP(E4174, diagnosis!A:B, 2, FALSE)</f>
        <v>Hypertension</v>
      </c>
      <c r="K4174" t="str">
        <f>VLOOKUP(D4174, department!A:B, 2, FALSE)</f>
        <v>Cardiology</v>
      </c>
      <c r="L4174" t="str">
        <f>VLOOKUP(C4174, provider!A:B, 2, FALSE)</f>
        <v>Dr. Sade Kikiola</v>
      </c>
      <c r="M4174" t="str">
        <f>VLOOKUP(G4174, insurance!A:B, 2, FALSE)</f>
        <v>Allianz</v>
      </c>
      <c r="N4174">
        <f>VLOOKUP(B4174, patient!A:D, 4, FALSE)</f>
        <v>43</v>
      </c>
      <c r="O4174" t="str">
        <f>VLOOKUP(B4174, patient!A:C, 3, FALSE)</f>
        <v>Male</v>
      </c>
      <c r="P4174" t="str">
        <f>VLOOKUP(B4174, patient!A:F, 6, FALSE)</f>
        <v>Other</v>
      </c>
      <c r="Q4174" t="s">
        <v>492</v>
      </c>
      <c r="R4174">
        <v>498</v>
      </c>
      <c r="S4174">
        <v>186</v>
      </c>
      <c r="T4174" s="1">
        <v>45722</v>
      </c>
      <c r="U4174" s="1" t="str">
        <f t="shared" si="195"/>
        <v>Yes</v>
      </c>
      <c r="V4174">
        <v>6</v>
      </c>
      <c r="W4174" t="s">
        <v>487</v>
      </c>
      <c r="X4174" t="s">
        <v>495</v>
      </c>
      <c r="Y4174" t="str">
        <f t="shared" si="196"/>
        <v>Emergency</v>
      </c>
      <c r="Z4174" t="s">
        <v>497</v>
      </c>
      <c r="AC4174" t="s">
        <v>490</v>
      </c>
      <c r="AD4174">
        <v>478.8</v>
      </c>
      <c r="AE4174">
        <v>0</v>
      </c>
      <c r="AF4174" t="str">
        <f t="shared" si="197"/>
        <v>Feb</v>
      </c>
    </row>
    <row r="4175" spans="1:32" x14ac:dyDescent="0.25">
      <c r="A4175" s="1">
        <v>45709</v>
      </c>
      <c r="B4175">
        <v>1306</v>
      </c>
      <c r="C4175">
        <v>5</v>
      </c>
      <c r="D4175">
        <v>3</v>
      </c>
      <c r="E4175">
        <v>4</v>
      </c>
      <c r="F4175">
        <v>4</v>
      </c>
      <c r="G4175">
        <v>3</v>
      </c>
      <c r="H4175">
        <f>VLOOKUP(B4175, patient!A:E, 5, FALSE)</f>
        <v>10</v>
      </c>
      <c r="I4175" t="str">
        <f>VLOOKUP(H4175, city!A:B, 2, FALSE)</f>
        <v>Edinburgh</v>
      </c>
      <c r="J4175" t="str">
        <f>VLOOKUP(E4175, diagnosis!A:B, 2, FALSE)</f>
        <v>Hypertension</v>
      </c>
      <c r="K4175" t="str">
        <f>VLOOKUP(D4175, department!A:B, 2, FALSE)</f>
        <v>Neurology</v>
      </c>
      <c r="L4175" t="str">
        <f>VLOOKUP(C4175, provider!A:B, 2, FALSE)</f>
        <v>Dr. Sade Kikiola</v>
      </c>
      <c r="M4175" t="str">
        <f>VLOOKUP(G4175, insurance!A:B, 2, FALSE)</f>
        <v>Allianz</v>
      </c>
      <c r="N4175">
        <f>VLOOKUP(B4175, patient!A:D, 4, FALSE)</f>
        <v>65</v>
      </c>
      <c r="O4175" t="str">
        <f>VLOOKUP(B4175, patient!A:C, 3, FALSE)</f>
        <v>Female</v>
      </c>
      <c r="P4175" t="str">
        <f>VLOOKUP(B4175, patient!A:F, 6, FALSE)</f>
        <v>Black</v>
      </c>
      <c r="Q4175" t="s">
        <v>492</v>
      </c>
      <c r="R4175">
        <v>707</v>
      </c>
      <c r="S4175">
        <v>37</v>
      </c>
      <c r="T4175" s="1">
        <v>45726</v>
      </c>
      <c r="U4175" s="1" t="str">
        <f t="shared" si="195"/>
        <v>Yes</v>
      </c>
      <c r="V4175">
        <v>4</v>
      </c>
      <c r="W4175" t="s">
        <v>492</v>
      </c>
      <c r="X4175" t="s">
        <v>495</v>
      </c>
      <c r="Y4175" t="str">
        <f t="shared" si="196"/>
        <v>Emergency</v>
      </c>
      <c r="Z4175" t="s">
        <v>489</v>
      </c>
      <c r="AC4175" t="s">
        <v>490</v>
      </c>
      <c r="AD4175">
        <v>520.79999999999995</v>
      </c>
      <c r="AE4175">
        <v>0</v>
      </c>
      <c r="AF4175" t="str">
        <f t="shared" si="197"/>
        <v>Feb</v>
      </c>
    </row>
    <row r="4176" spans="1:32" x14ac:dyDescent="0.25">
      <c r="A4176" s="1">
        <v>45709</v>
      </c>
      <c r="B4176">
        <v>2089</v>
      </c>
      <c r="C4176">
        <v>4</v>
      </c>
      <c r="D4176">
        <v>2</v>
      </c>
      <c r="E4176">
        <v>3</v>
      </c>
      <c r="F4176">
        <v>2</v>
      </c>
      <c r="G4176">
        <v>3</v>
      </c>
      <c r="H4176">
        <f>VLOOKUP(B4176, patient!A:E, 5, FALSE)</f>
        <v>4</v>
      </c>
      <c r="I4176" t="str">
        <f>VLOOKUP(H4176, city!A:B, 2, FALSE)</f>
        <v>Birmingham</v>
      </c>
      <c r="J4176" t="str">
        <f>VLOOKUP(E4176, diagnosis!A:B, 2, FALSE)</f>
        <v>Fracture</v>
      </c>
      <c r="K4176" t="str">
        <f>VLOOKUP(D4176, department!A:B, 2, FALSE)</f>
        <v>General Surgery</v>
      </c>
      <c r="L4176" t="str">
        <f>VLOOKUP(C4176, provider!A:B, 2, FALSE)</f>
        <v>Dr. Ravi Patel</v>
      </c>
      <c r="M4176" t="str">
        <f>VLOOKUP(G4176, insurance!A:B, 2, FALSE)</f>
        <v>Allianz</v>
      </c>
      <c r="N4176">
        <f>VLOOKUP(B4176, patient!A:D, 4, FALSE)</f>
        <v>38</v>
      </c>
      <c r="O4176" t="str">
        <f>VLOOKUP(B4176, patient!A:C, 3, FALSE)</f>
        <v>Male</v>
      </c>
      <c r="P4176" t="str">
        <f>VLOOKUP(B4176, patient!A:F, 6, FALSE)</f>
        <v>White</v>
      </c>
      <c r="Q4176" t="s">
        <v>492</v>
      </c>
      <c r="R4176">
        <v>291</v>
      </c>
      <c r="S4176">
        <v>79</v>
      </c>
      <c r="U4176" s="1" t="str">
        <f t="shared" si="195"/>
        <v>No</v>
      </c>
      <c r="V4176">
        <v>3</v>
      </c>
      <c r="W4176" t="s">
        <v>494</v>
      </c>
      <c r="X4176" t="s">
        <v>488</v>
      </c>
      <c r="Y4176" t="str">
        <f t="shared" si="196"/>
        <v>Scheduled</v>
      </c>
      <c r="Z4176" t="s">
        <v>497</v>
      </c>
      <c r="AA4176" s="1">
        <v>45715</v>
      </c>
      <c r="AB4176" s="1">
        <v>45709</v>
      </c>
      <c r="AC4176" t="s">
        <v>496</v>
      </c>
      <c r="AD4176">
        <v>294</v>
      </c>
      <c r="AE4176">
        <v>50</v>
      </c>
      <c r="AF4176" t="str">
        <f t="shared" si="197"/>
        <v>Feb</v>
      </c>
    </row>
    <row r="4177" spans="1:32" x14ac:dyDescent="0.25">
      <c r="A4177" s="1">
        <v>45709</v>
      </c>
      <c r="B4177">
        <v>3865</v>
      </c>
      <c r="C4177">
        <v>4</v>
      </c>
      <c r="D4177">
        <v>5</v>
      </c>
      <c r="E4177">
        <v>2</v>
      </c>
      <c r="F4177">
        <v>3</v>
      </c>
      <c r="G4177">
        <v>2</v>
      </c>
      <c r="H4177">
        <f>VLOOKUP(B4177, patient!A:E, 5, FALSE)</f>
        <v>10</v>
      </c>
      <c r="I4177" t="str">
        <f>VLOOKUP(H4177, city!A:B, 2, FALSE)</f>
        <v>Edinburgh</v>
      </c>
      <c r="J4177" t="str">
        <f>VLOOKUP(E4177, diagnosis!A:B, 2, FALSE)</f>
        <v>Asthma</v>
      </c>
      <c r="K4177" t="str">
        <f>VLOOKUP(D4177, department!A:B, 2, FALSE)</f>
        <v>Pediatrics</v>
      </c>
      <c r="L4177" t="str">
        <f>VLOOKUP(C4177, provider!A:B, 2, FALSE)</f>
        <v>Dr. Ravi Patel</v>
      </c>
      <c r="M4177" t="str">
        <f>VLOOKUP(G4177, insurance!A:B, 2, FALSE)</f>
        <v>AXA</v>
      </c>
      <c r="N4177">
        <f>VLOOKUP(B4177, patient!A:D, 4, FALSE)</f>
        <v>45</v>
      </c>
      <c r="O4177" t="str">
        <f>VLOOKUP(B4177, patient!A:C, 3, FALSE)</f>
        <v>Female</v>
      </c>
      <c r="P4177" t="str">
        <f>VLOOKUP(B4177, patient!A:F, 6, FALSE)</f>
        <v>Black</v>
      </c>
      <c r="Q4177" t="s">
        <v>491</v>
      </c>
      <c r="R4177">
        <v>796</v>
      </c>
      <c r="S4177">
        <v>105</v>
      </c>
      <c r="U4177" s="1" t="str">
        <f t="shared" si="195"/>
        <v>No</v>
      </c>
      <c r="V4177">
        <v>1</v>
      </c>
      <c r="W4177" t="s">
        <v>487</v>
      </c>
      <c r="X4177" t="s">
        <v>495</v>
      </c>
      <c r="Y4177" t="str">
        <f t="shared" si="196"/>
        <v>Emergency</v>
      </c>
      <c r="Z4177" t="s">
        <v>489</v>
      </c>
      <c r="AA4177" s="1">
        <v>45713</v>
      </c>
      <c r="AB4177" s="1">
        <v>45709</v>
      </c>
      <c r="AC4177" t="s">
        <v>498</v>
      </c>
      <c r="AD4177">
        <v>637.70000000000005</v>
      </c>
      <c r="AE4177">
        <v>10</v>
      </c>
      <c r="AF4177" t="str">
        <f t="shared" si="197"/>
        <v>Feb</v>
      </c>
    </row>
    <row r="4178" spans="1:32" x14ac:dyDescent="0.25">
      <c r="A4178" s="1">
        <v>45709</v>
      </c>
      <c r="B4178">
        <v>4962</v>
      </c>
      <c r="C4178">
        <v>2</v>
      </c>
      <c r="D4178">
        <v>3</v>
      </c>
      <c r="E4178">
        <v>4</v>
      </c>
      <c r="F4178">
        <v>3</v>
      </c>
      <c r="G4178">
        <v>3</v>
      </c>
      <c r="H4178">
        <f>VLOOKUP(B4178, patient!A:E, 5, FALSE)</f>
        <v>4</v>
      </c>
      <c r="I4178" t="str">
        <f>VLOOKUP(H4178, city!A:B, 2, FALSE)</f>
        <v>Birmingham</v>
      </c>
      <c r="J4178" t="str">
        <f>VLOOKUP(E4178, diagnosis!A:B, 2, FALSE)</f>
        <v>Hypertension</v>
      </c>
      <c r="K4178" t="str">
        <f>VLOOKUP(D4178, department!A:B, 2, FALSE)</f>
        <v>Neurology</v>
      </c>
      <c r="L4178" t="str">
        <f>VLOOKUP(C4178, provider!A:B, 2, FALSE)</f>
        <v>Dr. Johnson Grek</v>
      </c>
      <c r="M4178" t="str">
        <f>VLOOKUP(G4178, insurance!A:B, 2, FALSE)</f>
        <v>Allianz</v>
      </c>
      <c r="N4178">
        <f>VLOOKUP(B4178, patient!A:D, 4, FALSE)</f>
        <v>73</v>
      </c>
      <c r="O4178" t="str">
        <f>VLOOKUP(B4178, patient!A:C, 3, FALSE)</f>
        <v>Male</v>
      </c>
      <c r="P4178" t="str">
        <f>VLOOKUP(B4178, patient!A:F, 6, FALSE)</f>
        <v>Hispanic</v>
      </c>
      <c r="Q4178" t="s">
        <v>491</v>
      </c>
      <c r="R4178">
        <v>986</v>
      </c>
      <c r="S4178">
        <v>157</v>
      </c>
      <c r="T4178" s="1">
        <v>45725</v>
      </c>
      <c r="U4178" s="1" t="str">
        <f t="shared" si="195"/>
        <v>Yes</v>
      </c>
      <c r="V4178">
        <v>10</v>
      </c>
      <c r="W4178" t="s">
        <v>492</v>
      </c>
      <c r="X4178" t="s">
        <v>488</v>
      </c>
      <c r="Y4178" t="str">
        <f t="shared" si="196"/>
        <v>Scheduled</v>
      </c>
      <c r="Z4178" t="s">
        <v>497</v>
      </c>
      <c r="AC4178" t="s">
        <v>490</v>
      </c>
      <c r="AD4178">
        <v>800.1</v>
      </c>
      <c r="AE4178">
        <v>0</v>
      </c>
      <c r="AF4178" t="str">
        <f t="shared" si="197"/>
        <v>Feb</v>
      </c>
    </row>
    <row r="4179" spans="1:32" x14ac:dyDescent="0.25">
      <c r="A4179" s="1">
        <v>45709</v>
      </c>
      <c r="B4179">
        <v>3859</v>
      </c>
      <c r="C4179">
        <v>2</v>
      </c>
      <c r="D4179">
        <v>4</v>
      </c>
      <c r="E4179">
        <v>3</v>
      </c>
      <c r="F4179">
        <v>2</v>
      </c>
      <c r="G4179">
        <v>3</v>
      </c>
      <c r="H4179">
        <f>VLOOKUP(B4179, patient!A:E, 5, FALSE)</f>
        <v>10</v>
      </c>
      <c r="I4179" t="str">
        <f>VLOOKUP(H4179, city!A:B, 2, FALSE)</f>
        <v>Edinburgh</v>
      </c>
      <c r="J4179" t="str">
        <f>VLOOKUP(E4179, diagnosis!A:B, 2, FALSE)</f>
        <v>Fracture</v>
      </c>
      <c r="K4179" t="str">
        <f>VLOOKUP(D4179, department!A:B, 2, FALSE)</f>
        <v>Orthopedics</v>
      </c>
      <c r="L4179" t="str">
        <f>VLOOKUP(C4179, provider!A:B, 2, FALSE)</f>
        <v>Dr. Johnson Grek</v>
      </c>
      <c r="M4179" t="str">
        <f>VLOOKUP(G4179, insurance!A:B, 2, FALSE)</f>
        <v>Allianz</v>
      </c>
      <c r="N4179">
        <f>VLOOKUP(B4179, patient!A:D, 4, FALSE)</f>
        <v>43</v>
      </c>
      <c r="O4179" t="str">
        <f>VLOOKUP(B4179, patient!A:C, 3, FALSE)</f>
        <v>Male</v>
      </c>
      <c r="P4179" t="str">
        <f>VLOOKUP(B4179, patient!A:F, 6, FALSE)</f>
        <v>Hispanic</v>
      </c>
      <c r="Q4179" t="s">
        <v>492</v>
      </c>
      <c r="R4179">
        <v>121</v>
      </c>
      <c r="S4179">
        <v>132</v>
      </c>
      <c r="U4179" s="1" t="str">
        <f t="shared" si="195"/>
        <v>No</v>
      </c>
      <c r="V4179">
        <v>1</v>
      </c>
      <c r="W4179" t="s">
        <v>494</v>
      </c>
      <c r="X4179" t="s">
        <v>488</v>
      </c>
      <c r="Y4179" t="str">
        <f t="shared" si="196"/>
        <v>Scheduled</v>
      </c>
      <c r="Z4179" t="s">
        <v>497</v>
      </c>
      <c r="AA4179" s="1">
        <v>45715</v>
      </c>
      <c r="AB4179" s="1">
        <v>45709</v>
      </c>
      <c r="AC4179" t="s">
        <v>493</v>
      </c>
      <c r="AD4179">
        <v>198.1</v>
      </c>
      <c r="AE4179">
        <v>30</v>
      </c>
      <c r="AF4179" t="str">
        <f t="shared" si="197"/>
        <v>Feb</v>
      </c>
    </row>
    <row r="4180" spans="1:32" x14ac:dyDescent="0.25">
      <c r="A4180" s="1">
        <v>45709</v>
      </c>
      <c r="B4180">
        <v>4468</v>
      </c>
      <c r="C4180">
        <v>3</v>
      </c>
      <c r="D4180">
        <v>2</v>
      </c>
      <c r="E4180">
        <v>1</v>
      </c>
      <c r="F4180">
        <v>3</v>
      </c>
      <c r="G4180">
        <v>1</v>
      </c>
      <c r="H4180">
        <f>VLOOKUP(B4180, patient!A:E, 5, FALSE)</f>
        <v>4</v>
      </c>
      <c r="I4180" t="str">
        <f>VLOOKUP(H4180, city!A:B, 2, FALSE)</f>
        <v>Birmingham</v>
      </c>
      <c r="J4180" t="str">
        <f>VLOOKUP(E4180, diagnosis!A:B, 2, FALSE)</f>
        <v>Appendicitis</v>
      </c>
      <c r="K4180" t="str">
        <f>VLOOKUP(D4180, department!A:B, 2, FALSE)</f>
        <v>General Surgery</v>
      </c>
      <c r="L4180" t="str">
        <f>VLOOKUP(C4180, provider!A:B, 2, FALSE)</f>
        <v>Dr. Emma Jones</v>
      </c>
      <c r="M4180" t="str">
        <f>VLOOKUP(G4180, insurance!A:B, 2, FALSE)</f>
        <v>Aviva</v>
      </c>
      <c r="N4180">
        <f>VLOOKUP(B4180, patient!A:D, 4, FALSE)</f>
        <v>79</v>
      </c>
      <c r="O4180" t="str">
        <f>VLOOKUP(B4180, patient!A:C, 3, FALSE)</f>
        <v>Male</v>
      </c>
      <c r="P4180" t="str">
        <f>VLOOKUP(B4180, patient!A:F, 6, FALSE)</f>
        <v>Other</v>
      </c>
      <c r="Q4180" t="s">
        <v>486</v>
      </c>
      <c r="R4180">
        <v>345</v>
      </c>
      <c r="S4180">
        <v>42</v>
      </c>
      <c r="T4180" s="1">
        <v>45723</v>
      </c>
      <c r="U4180" s="1" t="str">
        <f t="shared" si="195"/>
        <v>Yes</v>
      </c>
      <c r="V4180">
        <v>7</v>
      </c>
      <c r="W4180" t="s">
        <v>494</v>
      </c>
      <c r="X4180" t="s">
        <v>495</v>
      </c>
      <c r="Y4180" t="str">
        <f t="shared" si="196"/>
        <v>Emergency</v>
      </c>
      <c r="Z4180" t="s">
        <v>489</v>
      </c>
      <c r="AC4180" t="s">
        <v>490</v>
      </c>
      <c r="AD4180">
        <v>270.89999999999998</v>
      </c>
      <c r="AE4180">
        <v>0</v>
      </c>
      <c r="AF4180" t="str">
        <f t="shared" si="197"/>
        <v>Feb</v>
      </c>
    </row>
    <row r="4181" spans="1:32" x14ac:dyDescent="0.25">
      <c r="A4181" s="1">
        <v>45709</v>
      </c>
      <c r="B4181">
        <v>4543</v>
      </c>
      <c r="C4181">
        <v>5</v>
      </c>
      <c r="D4181">
        <v>2</v>
      </c>
      <c r="E4181">
        <v>4</v>
      </c>
      <c r="F4181">
        <v>3</v>
      </c>
      <c r="G4181">
        <v>1</v>
      </c>
      <c r="H4181">
        <f>VLOOKUP(B4181, patient!A:E, 5, FALSE)</f>
        <v>10</v>
      </c>
      <c r="I4181" t="str">
        <f>VLOOKUP(H4181, city!A:B, 2, FALSE)</f>
        <v>Edinburgh</v>
      </c>
      <c r="J4181" t="str">
        <f>VLOOKUP(E4181, diagnosis!A:B, 2, FALSE)</f>
        <v>Hypertension</v>
      </c>
      <c r="K4181" t="str">
        <f>VLOOKUP(D4181, department!A:B, 2, FALSE)</f>
        <v>General Surgery</v>
      </c>
      <c r="L4181" t="str">
        <f>VLOOKUP(C4181, provider!A:B, 2, FALSE)</f>
        <v>Dr. Sade Kikiola</v>
      </c>
      <c r="M4181" t="str">
        <f>VLOOKUP(G4181, insurance!A:B, 2, FALSE)</f>
        <v>Aviva</v>
      </c>
      <c r="N4181">
        <f>VLOOKUP(B4181, patient!A:D, 4, FALSE)</f>
        <v>50</v>
      </c>
      <c r="O4181" t="str">
        <f>VLOOKUP(B4181, patient!A:C, 3, FALSE)</f>
        <v>Male</v>
      </c>
      <c r="P4181" t="str">
        <f>VLOOKUP(B4181, patient!A:F, 6, FALSE)</f>
        <v>Other</v>
      </c>
      <c r="Q4181" t="s">
        <v>491</v>
      </c>
      <c r="R4181">
        <v>172</v>
      </c>
      <c r="S4181">
        <v>87</v>
      </c>
      <c r="U4181" s="1" t="str">
        <f t="shared" si="195"/>
        <v>No</v>
      </c>
      <c r="V4181">
        <v>6</v>
      </c>
      <c r="W4181" t="s">
        <v>494</v>
      </c>
      <c r="X4181" t="s">
        <v>488</v>
      </c>
      <c r="Y4181" t="str">
        <f t="shared" si="196"/>
        <v>Scheduled</v>
      </c>
      <c r="Z4181" t="s">
        <v>489</v>
      </c>
      <c r="AA4181" s="1">
        <v>45716</v>
      </c>
      <c r="AB4181" s="1">
        <v>45709</v>
      </c>
      <c r="AC4181" t="s">
        <v>498</v>
      </c>
      <c r="AD4181">
        <v>188.3</v>
      </c>
      <c r="AE4181">
        <v>10</v>
      </c>
      <c r="AF4181" t="str">
        <f t="shared" si="197"/>
        <v>Feb</v>
      </c>
    </row>
    <row r="4182" spans="1:32" x14ac:dyDescent="0.25">
      <c r="A4182" s="1">
        <v>45710</v>
      </c>
      <c r="B4182">
        <v>2670</v>
      </c>
      <c r="C4182">
        <v>1</v>
      </c>
      <c r="D4182">
        <v>4</v>
      </c>
      <c r="E4182">
        <v>4</v>
      </c>
      <c r="F4182">
        <v>5</v>
      </c>
      <c r="G4182">
        <v>1</v>
      </c>
      <c r="H4182">
        <f>VLOOKUP(B4182, patient!A:E, 5, FALSE)</f>
        <v>4</v>
      </c>
      <c r="I4182" t="str">
        <f>VLOOKUP(H4182, city!A:B, 2, FALSE)</f>
        <v>Birmingham</v>
      </c>
      <c r="J4182" t="str">
        <f>VLOOKUP(E4182, diagnosis!A:B, 2, FALSE)</f>
        <v>Hypertension</v>
      </c>
      <c r="K4182" t="str">
        <f>VLOOKUP(D4182, department!A:B, 2, FALSE)</f>
        <v>Orthopedics</v>
      </c>
      <c r="L4182" t="str">
        <f>VLOOKUP(C4182, provider!A:B, 2, FALSE)</f>
        <v>Dr. Olu Abisola</v>
      </c>
      <c r="M4182" t="str">
        <f>VLOOKUP(G4182, insurance!A:B, 2, FALSE)</f>
        <v>Aviva</v>
      </c>
      <c r="N4182">
        <f>VLOOKUP(B4182, patient!A:D, 4, FALSE)</f>
        <v>38</v>
      </c>
      <c r="O4182" t="str">
        <f>VLOOKUP(B4182, patient!A:C, 3, FALSE)</f>
        <v>Male</v>
      </c>
      <c r="P4182" t="str">
        <f>VLOOKUP(B4182, patient!A:F, 6, FALSE)</f>
        <v>White</v>
      </c>
      <c r="Q4182" t="s">
        <v>492</v>
      </c>
      <c r="R4182">
        <v>226</v>
      </c>
      <c r="S4182">
        <v>78</v>
      </c>
      <c r="U4182" s="1" t="str">
        <f t="shared" si="195"/>
        <v>No</v>
      </c>
      <c r="V4182">
        <v>3</v>
      </c>
      <c r="W4182" t="s">
        <v>494</v>
      </c>
      <c r="X4182" t="s">
        <v>488</v>
      </c>
      <c r="Y4182" t="str">
        <f t="shared" si="196"/>
        <v>Scheduled</v>
      </c>
      <c r="Z4182" t="s">
        <v>489</v>
      </c>
      <c r="AA4182" s="1">
        <v>45713</v>
      </c>
      <c r="AB4182" s="1">
        <v>45710</v>
      </c>
      <c r="AC4182" t="s">
        <v>496</v>
      </c>
      <c r="AD4182">
        <v>247.8</v>
      </c>
      <c r="AE4182">
        <v>50</v>
      </c>
      <c r="AF4182" t="str">
        <f t="shared" si="197"/>
        <v>Feb</v>
      </c>
    </row>
    <row r="4183" spans="1:32" x14ac:dyDescent="0.25">
      <c r="A4183" s="1">
        <v>45710</v>
      </c>
      <c r="B4183">
        <v>63</v>
      </c>
      <c r="C4183">
        <v>1</v>
      </c>
      <c r="D4183">
        <v>2</v>
      </c>
      <c r="E4183">
        <v>2</v>
      </c>
      <c r="F4183">
        <v>5</v>
      </c>
      <c r="G4183">
        <v>2</v>
      </c>
      <c r="H4183">
        <f>VLOOKUP(B4183, patient!A:E, 5, FALSE)</f>
        <v>10</v>
      </c>
      <c r="I4183" t="str">
        <f>VLOOKUP(H4183, city!A:B, 2, FALSE)</f>
        <v>Edinburgh</v>
      </c>
      <c r="J4183" t="str">
        <f>VLOOKUP(E4183, diagnosis!A:B, 2, FALSE)</f>
        <v>Asthma</v>
      </c>
      <c r="K4183" t="str">
        <f>VLOOKUP(D4183, department!A:B, 2, FALSE)</f>
        <v>General Surgery</v>
      </c>
      <c r="L4183" t="str">
        <f>VLOOKUP(C4183, provider!A:B, 2, FALSE)</f>
        <v>Dr. Olu Abisola</v>
      </c>
      <c r="M4183" t="str">
        <f>VLOOKUP(G4183, insurance!A:B, 2, FALSE)</f>
        <v>AXA</v>
      </c>
      <c r="N4183">
        <f>VLOOKUP(B4183, patient!A:D, 4, FALSE)</f>
        <v>52</v>
      </c>
      <c r="O4183" t="str">
        <f>VLOOKUP(B4183, patient!A:C, 3, FALSE)</f>
        <v>Male</v>
      </c>
      <c r="P4183" t="str">
        <f>VLOOKUP(B4183, patient!A:F, 6, FALSE)</f>
        <v>White</v>
      </c>
      <c r="Q4183" t="s">
        <v>491</v>
      </c>
      <c r="R4183">
        <v>151</v>
      </c>
      <c r="S4183">
        <v>109</v>
      </c>
      <c r="T4183" s="1">
        <v>45718</v>
      </c>
      <c r="U4183" s="1" t="str">
        <f t="shared" si="195"/>
        <v>Yes</v>
      </c>
      <c r="V4183">
        <v>2</v>
      </c>
      <c r="W4183" t="s">
        <v>487</v>
      </c>
      <c r="X4183" t="s">
        <v>495</v>
      </c>
      <c r="Y4183" t="str">
        <f t="shared" si="196"/>
        <v>Emergency</v>
      </c>
      <c r="Z4183" t="s">
        <v>497</v>
      </c>
      <c r="AC4183" t="s">
        <v>490</v>
      </c>
      <c r="AD4183">
        <v>182</v>
      </c>
      <c r="AE4183">
        <v>0</v>
      </c>
      <c r="AF4183" t="str">
        <f t="shared" si="197"/>
        <v>Feb</v>
      </c>
    </row>
    <row r="4184" spans="1:32" x14ac:dyDescent="0.25">
      <c r="A4184" s="1">
        <v>45710</v>
      </c>
      <c r="B4184">
        <v>4696</v>
      </c>
      <c r="C4184">
        <v>5</v>
      </c>
      <c r="D4184">
        <v>1</v>
      </c>
      <c r="E4184">
        <v>2</v>
      </c>
      <c r="F4184">
        <v>1</v>
      </c>
      <c r="G4184">
        <v>2</v>
      </c>
      <c r="H4184">
        <f>VLOOKUP(B4184, patient!A:E, 5, FALSE)</f>
        <v>4</v>
      </c>
      <c r="I4184" t="str">
        <f>VLOOKUP(H4184, city!A:B, 2, FALSE)</f>
        <v>Birmingham</v>
      </c>
      <c r="J4184" t="str">
        <f>VLOOKUP(E4184, diagnosis!A:B, 2, FALSE)</f>
        <v>Asthma</v>
      </c>
      <c r="K4184" t="str">
        <f>VLOOKUP(D4184, department!A:B, 2, FALSE)</f>
        <v>Cardiology</v>
      </c>
      <c r="L4184" t="str">
        <f>VLOOKUP(C4184, provider!A:B, 2, FALSE)</f>
        <v>Dr. Sade Kikiola</v>
      </c>
      <c r="M4184" t="str">
        <f>VLOOKUP(G4184, insurance!A:B, 2, FALSE)</f>
        <v>AXA</v>
      </c>
      <c r="N4184">
        <f>VLOOKUP(B4184, patient!A:D, 4, FALSE)</f>
        <v>69</v>
      </c>
      <c r="O4184" t="str">
        <f>VLOOKUP(B4184, patient!A:C, 3, FALSE)</f>
        <v>Female</v>
      </c>
      <c r="P4184" t="str">
        <f>VLOOKUP(B4184, patient!A:F, 6, FALSE)</f>
        <v>Asian</v>
      </c>
      <c r="Q4184" t="s">
        <v>486</v>
      </c>
      <c r="R4184">
        <v>758</v>
      </c>
      <c r="S4184">
        <v>26</v>
      </c>
      <c r="U4184" s="1" t="str">
        <f t="shared" si="195"/>
        <v>No</v>
      </c>
      <c r="V4184">
        <v>10</v>
      </c>
      <c r="W4184" t="s">
        <v>487</v>
      </c>
      <c r="X4184" t="s">
        <v>495</v>
      </c>
      <c r="Y4184" t="str">
        <f t="shared" si="196"/>
        <v>Emergency</v>
      </c>
      <c r="Z4184" t="s">
        <v>497</v>
      </c>
      <c r="AA4184" s="1">
        <v>45719</v>
      </c>
      <c r="AB4184" s="1">
        <v>45710</v>
      </c>
      <c r="AC4184" t="s">
        <v>493</v>
      </c>
      <c r="AD4184">
        <v>569.79999999999995</v>
      </c>
      <c r="AE4184">
        <v>30</v>
      </c>
      <c r="AF4184" t="str">
        <f t="shared" si="197"/>
        <v>Feb</v>
      </c>
    </row>
    <row r="4185" spans="1:32" x14ac:dyDescent="0.25">
      <c r="A4185" s="1">
        <v>45710</v>
      </c>
      <c r="B4185">
        <v>1274</v>
      </c>
      <c r="C4185">
        <v>3</v>
      </c>
      <c r="D4185">
        <v>2</v>
      </c>
      <c r="E4185">
        <v>1</v>
      </c>
      <c r="F4185">
        <v>1</v>
      </c>
      <c r="G4185">
        <v>3</v>
      </c>
      <c r="H4185">
        <f>VLOOKUP(B4185, patient!A:E, 5, FALSE)</f>
        <v>10</v>
      </c>
      <c r="I4185" t="str">
        <f>VLOOKUP(H4185, city!A:B, 2, FALSE)</f>
        <v>Edinburgh</v>
      </c>
      <c r="J4185" t="str">
        <f>VLOOKUP(E4185, diagnosis!A:B, 2, FALSE)</f>
        <v>Appendicitis</v>
      </c>
      <c r="K4185" t="str">
        <f>VLOOKUP(D4185, department!A:B, 2, FALSE)</f>
        <v>General Surgery</v>
      </c>
      <c r="L4185" t="str">
        <f>VLOOKUP(C4185, provider!A:B, 2, FALSE)</f>
        <v>Dr. Emma Jones</v>
      </c>
      <c r="M4185" t="str">
        <f>VLOOKUP(G4185, insurance!A:B, 2, FALSE)</f>
        <v>Allianz</v>
      </c>
      <c r="N4185">
        <f>VLOOKUP(B4185, patient!A:D, 4, FALSE)</f>
        <v>51</v>
      </c>
      <c r="O4185" t="str">
        <f>VLOOKUP(B4185, patient!A:C, 3, FALSE)</f>
        <v>Male</v>
      </c>
      <c r="P4185" t="str">
        <f>VLOOKUP(B4185, patient!A:F, 6, FALSE)</f>
        <v>Hispanic</v>
      </c>
      <c r="Q4185" t="s">
        <v>486</v>
      </c>
      <c r="R4185">
        <v>538</v>
      </c>
      <c r="S4185">
        <v>32</v>
      </c>
      <c r="T4185" s="1">
        <v>45730</v>
      </c>
      <c r="U4185" s="1" t="str">
        <f t="shared" si="195"/>
        <v>Yes</v>
      </c>
      <c r="V4185">
        <v>3</v>
      </c>
      <c r="W4185" t="s">
        <v>494</v>
      </c>
      <c r="X4185" t="s">
        <v>488</v>
      </c>
      <c r="Y4185" t="str">
        <f t="shared" si="196"/>
        <v>Scheduled</v>
      </c>
      <c r="Z4185" t="s">
        <v>497</v>
      </c>
      <c r="AC4185" t="s">
        <v>490</v>
      </c>
      <c r="AD4185">
        <v>399</v>
      </c>
      <c r="AE4185">
        <v>0</v>
      </c>
      <c r="AF4185" t="str">
        <f t="shared" si="197"/>
        <v>Feb</v>
      </c>
    </row>
    <row r="4186" spans="1:32" x14ac:dyDescent="0.25">
      <c r="A4186" s="1">
        <v>45710</v>
      </c>
      <c r="B4186">
        <v>2471</v>
      </c>
      <c r="C4186">
        <v>2</v>
      </c>
      <c r="D4186">
        <v>1</v>
      </c>
      <c r="E4186">
        <v>4</v>
      </c>
      <c r="F4186">
        <v>3</v>
      </c>
      <c r="G4186">
        <v>3</v>
      </c>
      <c r="H4186">
        <f>VLOOKUP(B4186, patient!A:E, 5, FALSE)</f>
        <v>4</v>
      </c>
      <c r="I4186" t="str">
        <f>VLOOKUP(H4186, city!A:B, 2, FALSE)</f>
        <v>Birmingham</v>
      </c>
      <c r="J4186" t="str">
        <f>VLOOKUP(E4186, diagnosis!A:B, 2, FALSE)</f>
        <v>Hypertension</v>
      </c>
      <c r="K4186" t="str">
        <f>VLOOKUP(D4186, department!A:B, 2, FALSE)</f>
        <v>Cardiology</v>
      </c>
      <c r="L4186" t="str">
        <f>VLOOKUP(C4186, provider!A:B, 2, FALSE)</f>
        <v>Dr. Johnson Grek</v>
      </c>
      <c r="M4186" t="str">
        <f>VLOOKUP(G4186, insurance!A:B, 2, FALSE)</f>
        <v>Allianz</v>
      </c>
      <c r="N4186">
        <f>VLOOKUP(B4186, patient!A:D, 4, FALSE)</f>
        <v>58</v>
      </c>
      <c r="O4186" t="str">
        <f>VLOOKUP(B4186, patient!A:C, 3, FALSE)</f>
        <v>Female</v>
      </c>
      <c r="P4186" t="str">
        <f>VLOOKUP(B4186, patient!A:F, 6, FALSE)</f>
        <v>Hispanic</v>
      </c>
      <c r="Q4186" t="s">
        <v>486</v>
      </c>
      <c r="R4186">
        <v>594</v>
      </c>
      <c r="S4186">
        <v>150</v>
      </c>
      <c r="T4186" s="1">
        <v>45729</v>
      </c>
      <c r="U4186" s="1" t="str">
        <f t="shared" si="195"/>
        <v>Yes</v>
      </c>
      <c r="V4186">
        <v>8</v>
      </c>
      <c r="W4186" t="s">
        <v>492</v>
      </c>
      <c r="X4186" t="s">
        <v>488</v>
      </c>
      <c r="Y4186" t="str">
        <f t="shared" si="196"/>
        <v>Scheduled</v>
      </c>
      <c r="Z4186" t="s">
        <v>489</v>
      </c>
      <c r="AC4186" t="s">
        <v>490</v>
      </c>
      <c r="AD4186">
        <v>520.79999999999995</v>
      </c>
      <c r="AE4186">
        <v>0</v>
      </c>
      <c r="AF4186" t="str">
        <f t="shared" si="197"/>
        <v>Feb</v>
      </c>
    </row>
    <row r="4187" spans="1:32" x14ac:dyDescent="0.25">
      <c r="A4187" s="1">
        <v>45710</v>
      </c>
      <c r="B4187">
        <v>4309</v>
      </c>
      <c r="C4187">
        <v>4</v>
      </c>
      <c r="D4187">
        <v>2</v>
      </c>
      <c r="E4187">
        <v>2</v>
      </c>
      <c r="F4187">
        <v>5</v>
      </c>
      <c r="G4187">
        <v>2</v>
      </c>
      <c r="H4187">
        <f>VLOOKUP(B4187, patient!A:E, 5, FALSE)</f>
        <v>10</v>
      </c>
      <c r="I4187" t="str">
        <f>VLOOKUP(H4187, city!A:B, 2, FALSE)</f>
        <v>Edinburgh</v>
      </c>
      <c r="J4187" t="str">
        <f>VLOOKUP(E4187, diagnosis!A:B, 2, FALSE)</f>
        <v>Asthma</v>
      </c>
      <c r="K4187" t="str">
        <f>VLOOKUP(D4187, department!A:B, 2, FALSE)</f>
        <v>General Surgery</v>
      </c>
      <c r="L4187" t="str">
        <f>VLOOKUP(C4187, provider!A:B, 2, FALSE)</f>
        <v>Dr. Ravi Patel</v>
      </c>
      <c r="M4187" t="str">
        <f>VLOOKUP(G4187, insurance!A:B, 2, FALSE)</f>
        <v>AXA</v>
      </c>
      <c r="N4187">
        <f>VLOOKUP(B4187, patient!A:D, 4, FALSE)</f>
        <v>68</v>
      </c>
      <c r="O4187" t="str">
        <f>VLOOKUP(B4187, patient!A:C, 3, FALSE)</f>
        <v>Female</v>
      </c>
      <c r="P4187" t="str">
        <f>VLOOKUP(B4187, patient!A:F, 6, FALSE)</f>
        <v>Asian</v>
      </c>
      <c r="Q4187" t="s">
        <v>492</v>
      </c>
      <c r="R4187">
        <v>155</v>
      </c>
      <c r="S4187">
        <v>187</v>
      </c>
      <c r="T4187" s="1">
        <v>45723</v>
      </c>
      <c r="U4187" s="1" t="str">
        <f t="shared" si="195"/>
        <v>Yes</v>
      </c>
      <c r="V4187">
        <v>7</v>
      </c>
      <c r="W4187" t="s">
        <v>492</v>
      </c>
      <c r="X4187" t="s">
        <v>488</v>
      </c>
      <c r="Y4187" t="str">
        <f t="shared" si="196"/>
        <v>Scheduled</v>
      </c>
      <c r="Z4187" t="s">
        <v>489</v>
      </c>
      <c r="AC4187" t="s">
        <v>490</v>
      </c>
      <c r="AD4187">
        <v>239.4</v>
      </c>
      <c r="AE4187">
        <v>0</v>
      </c>
      <c r="AF4187" t="str">
        <f t="shared" si="197"/>
        <v>Feb</v>
      </c>
    </row>
    <row r="4188" spans="1:32" x14ac:dyDescent="0.25">
      <c r="A4188" s="1">
        <v>45710</v>
      </c>
      <c r="B4188">
        <v>2727</v>
      </c>
      <c r="C4188">
        <v>3</v>
      </c>
      <c r="D4188">
        <v>5</v>
      </c>
      <c r="E4188">
        <v>3</v>
      </c>
      <c r="F4188">
        <v>1</v>
      </c>
      <c r="G4188">
        <v>1</v>
      </c>
      <c r="H4188">
        <f>VLOOKUP(B4188, patient!A:E, 5, FALSE)</f>
        <v>4</v>
      </c>
      <c r="I4188" t="str">
        <f>VLOOKUP(H4188, city!A:B, 2, FALSE)</f>
        <v>Birmingham</v>
      </c>
      <c r="J4188" t="str">
        <f>VLOOKUP(E4188, diagnosis!A:B, 2, FALSE)</f>
        <v>Fracture</v>
      </c>
      <c r="K4188" t="str">
        <f>VLOOKUP(D4188, department!A:B, 2, FALSE)</f>
        <v>Pediatrics</v>
      </c>
      <c r="L4188" t="str">
        <f>VLOOKUP(C4188, provider!A:B, 2, FALSE)</f>
        <v>Dr. Emma Jones</v>
      </c>
      <c r="M4188" t="str">
        <f>VLOOKUP(G4188, insurance!A:B, 2, FALSE)</f>
        <v>Aviva</v>
      </c>
      <c r="N4188">
        <f>VLOOKUP(B4188, patient!A:D, 4, FALSE)</f>
        <v>64</v>
      </c>
      <c r="O4188" t="str">
        <f>VLOOKUP(B4188, patient!A:C, 3, FALSE)</f>
        <v>Male</v>
      </c>
      <c r="P4188" t="str">
        <f>VLOOKUP(B4188, patient!A:F, 6, FALSE)</f>
        <v>Asian</v>
      </c>
      <c r="Q4188" t="s">
        <v>492</v>
      </c>
      <c r="R4188">
        <v>690</v>
      </c>
      <c r="S4188">
        <v>30</v>
      </c>
      <c r="U4188" s="1" t="str">
        <f t="shared" si="195"/>
        <v>No</v>
      </c>
      <c r="V4188">
        <v>7</v>
      </c>
      <c r="W4188" t="s">
        <v>492</v>
      </c>
      <c r="X4188" t="s">
        <v>488</v>
      </c>
      <c r="Y4188" t="str">
        <f t="shared" si="196"/>
        <v>Scheduled</v>
      </c>
      <c r="Z4188" t="s">
        <v>489</v>
      </c>
      <c r="AA4188" s="1">
        <v>45718</v>
      </c>
      <c r="AB4188" s="1">
        <v>45710</v>
      </c>
      <c r="AC4188" t="s">
        <v>496</v>
      </c>
      <c r="AD4188">
        <v>539</v>
      </c>
      <c r="AE4188">
        <v>50</v>
      </c>
      <c r="AF4188" t="str">
        <f t="shared" si="197"/>
        <v>Feb</v>
      </c>
    </row>
    <row r="4189" spans="1:32" x14ac:dyDescent="0.25">
      <c r="A4189" s="1">
        <v>45710</v>
      </c>
      <c r="B4189">
        <v>4241</v>
      </c>
      <c r="C4189">
        <v>3</v>
      </c>
      <c r="D4189">
        <v>5</v>
      </c>
      <c r="E4189">
        <v>4</v>
      </c>
      <c r="F4189">
        <v>1</v>
      </c>
      <c r="G4189">
        <v>3</v>
      </c>
      <c r="H4189">
        <f>VLOOKUP(B4189, patient!A:E, 5, FALSE)</f>
        <v>10</v>
      </c>
      <c r="I4189" t="str">
        <f>VLOOKUP(H4189, city!A:B, 2, FALSE)</f>
        <v>Edinburgh</v>
      </c>
      <c r="J4189" t="str">
        <f>VLOOKUP(E4189, diagnosis!A:B, 2, FALSE)</f>
        <v>Hypertension</v>
      </c>
      <c r="K4189" t="str">
        <f>VLOOKUP(D4189, department!A:B, 2, FALSE)</f>
        <v>Pediatrics</v>
      </c>
      <c r="L4189" t="str">
        <f>VLOOKUP(C4189, provider!A:B, 2, FALSE)</f>
        <v>Dr. Emma Jones</v>
      </c>
      <c r="M4189" t="str">
        <f>VLOOKUP(G4189, insurance!A:B, 2, FALSE)</f>
        <v>Allianz</v>
      </c>
      <c r="N4189">
        <f>VLOOKUP(B4189, patient!A:D, 4, FALSE)</f>
        <v>35</v>
      </c>
      <c r="O4189" t="str">
        <f>VLOOKUP(B4189, patient!A:C, 3, FALSE)</f>
        <v>Female</v>
      </c>
      <c r="P4189" t="str">
        <f>VLOOKUP(B4189, patient!A:F, 6, FALSE)</f>
        <v>Hispanic</v>
      </c>
      <c r="Q4189" t="s">
        <v>491</v>
      </c>
      <c r="R4189">
        <v>905</v>
      </c>
      <c r="S4189">
        <v>70</v>
      </c>
      <c r="U4189" s="1" t="str">
        <f t="shared" si="195"/>
        <v>No</v>
      </c>
      <c r="V4189">
        <v>5</v>
      </c>
      <c r="W4189" t="s">
        <v>487</v>
      </c>
      <c r="X4189" t="s">
        <v>488</v>
      </c>
      <c r="Y4189" t="str">
        <f t="shared" si="196"/>
        <v>Scheduled</v>
      </c>
      <c r="Z4189" t="s">
        <v>489</v>
      </c>
      <c r="AA4189" s="1">
        <v>45711</v>
      </c>
      <c r="AB4189" s="1">
        <v>45710</v>
      </c>
      <c r="AC4189" t="s">
        <v>496</v>
      </c>
      <c r="AD4189">
        <v>717.5</v>
      </c>
      <c r="AE4189">
        <v>50</v>
      </c>
      <c r="AF4189" t="str">
        <f t="shared" si="197"/>
        <v>Feb</v>
      </c>
    </row>
    <row r="4190" spans="1:32" x14ac:dyDescent="0.25">
      <c r="A4190" s="1">
        <v>45710</v>
      </c>
      <c r="B4190">
        <v>2159</v>
      </c>
      <c r="C4190">
        <v>5</v>
      </c>
      <c r="D4190">
        <v>3</v>
      </c>
      <c r="E4190">
        <v>3</v>
      </c>
      <c r="F4190">
        <v>5</v>
      </c>
      <c r="G4190">
        <v>1</v>
      </c>
      <c r="H4190">
        <f>VLOOKUP(B4190, patient!A:E, 5, FALSE)</f>
        <v>4</v>
      </c>
      <c r="I4190" t="str">
        <f>VLOOKUP(H4190, city!A:B, 2, FALSE)</f>
        <v>Birmingham</v>
      </c>
      <c r="J4190" t="str">
        <f>VLOOKUP(E4190, diagnosis!A:B, 2, FALSE)</f>
        <v>Fracture</v>
      </c>
      <c r="K4190" t="str">
        <f>VLOOKUP(D4190, department!A:B, 2, FALSE)</f>
        <v>Neurology</v>
      </c>
      <c r="L4190" t="str">
        <f>VLOOKUP(C4190, provider!A:B, 2, FALSE)</f>
        <v>Dr. Sade Kikiola</v>
      </c>
      <c r="M4190" t="str">
        <f>VLOOKUP(G4190, insurance!A:B, 2, FALSE)</f>
        <v>Aviva</v>
      </c>
      <c r="N4190">
        <f>VLOOKUP(B4190, patient!A:D, 4, FALSE)</f>
        <v>75</v>
      </c>
      <c r="O4190" t="str">
        <f>VLOOKUP(B4190, patient!A:C, 3, FALSE)</f>
        <v>Male</v>
      </c>
      <c r="P4190" t="str">
        <f>VLOOKUP(B4190, patient!A:F, 6, FALSE)</f>
        <v>Other</v>
      </c>
      <c r="Q4190" t="s">
        <v>492</v>
      </c>
      <c r="R4190">
        <v>643</v>
      </c>
      <c r="S4190">
        <v>170</v>
      </c>
      <c r="T4190" s="1">
        <v>45737</v>
      </c>
      <c r="U4190" s="1" t="str">
        <f t="shared" si="195"/>
        <v>Yes</v>
      </c>
      <c r="V4190">
        <v>10</v>
      </c>
      <c r="W4190" t="s">
        <v>492</v>
      </c>
      <c r="X4190" t="s">
        <v>488</v>
      </c>
      <c r="Y4190" t="str">
        <f t="shared" si="196"/>
        <v>Scheduled</v>
      </c>
      <c r="Z4190" t="s">
        <v>497</v>
      </c>
      <c r="AC4190" t="s">
        <v>490</v>
      </c>
      <c r="AD4190">
        <v>569.1</v>
      </c>
      <c r="AE4190">
        <v>0</v>
      </c>
      <c r="AF4190" t="str">
        <f t="shared" si="197"/>
        <v>Feb</v>
      </c>
    </row>
    <row r="4191" spans="1:32" x14ac:dyDescent="0.25">
      <c r="A4191" s="1">
        <v>45710</v>
      </c>
      <c r="B4191">
        <v>900</v>
      </c>
      <c r="C4191">
        <v>2</v>
      </c>
      <c r="D4191">
        <v>5</v>
      </c>
      <c r="E4191">
        <v>5</v>
      </c>
      <c r="F4191">
        <v>1</v>
      </c>
      <c r="G4191">
        <v>3</v>
      </c>
      <c r="H4191">
        <f>VLOOKUP(B4191, patient!A:E, 5, FALSE)</f>
        <v>10</v>
      </c>
      <c r="I4191" t="str">
        <f>VLOOKUP(H4191, city!A:B, 2, FALSE)</f>
        <v>Edinburgh</v>
      </c>
      <c r="J4191" t="str">
        <f>VLOOKUP(E4191, diagnosis!A:B, 2, FALSE)</f>
        <v>Migraine</v>
      </c>
      <c r="K4191" t="str">
        <f>VLOOKUP(D4191, department!A:B, 2, FALSE)</f>
        <v>Pediatrics</v>
      </c>
      <c r="L4191" t="str">
        <f>VLOOKUP(C4191, provider!A:B, 2, FALSE)</f>
        <v>Dr. Johnson Grek</v>
      </c>
      <c r="M4191" t="str">
        <f>VLOOKUP(G4191, insurance!A:B, 2, FALSE)</f>
        <v>Allianz</v>
      </c>
      <c r="N4191">
        <f>VLOOKUP(B4191, patient!A:D, 4, FALSE)</f>
        <v>28</v>
      </c>
      <c r="O4191" t="str">
        <f>VLOOKUP(B4191, patient!A:C, 3, FALSE)</f>
        <v>Female</v>
      </c>
      <c r="P4191" t="str">
        <f>VLOOKUP(B4191, patient!A:F, 6, FALSE)</f>
        <v>Hispanic</v>
      </c>
      <c r="Q4191" t="s">
        <v>492</v>
      </c>
      <c r="R4191">
        <v>683</v>
      </c>
      <c r="S4191">
        <v>51</v>
      </c>
      <c r="U4191" s="1" t="str">
        <f t="shared" si="195"/>
        <v>No</v>
      </c>
      <c r="V4191">
        <v>3</v>
      </c>
      <c r="W4191" t="s">
        <v>492</v>
      </c>
      <c r="X4191" t="s">
        <v>488</v>
      </c>
      <c r="Y4191" t="str">
        <f t="shared" si="196"/>
        <v>Scheduled</v>
      </c>
      <c r="Z4191" t="s">
        <v>489</v>
      </c>
      <c r="AA4191" s="1">
        <v>45712</v>
      </c>
      <c r="AB4191" s="1">
        <v>45710</v>
      </c>
      <c r="AC4191" t="s">
        <v>496</v>
      </c>
      <c r="AD4191">
        <v>548.79999999999995</v>
      </c>
      <c r="AE4191">
        <v>50</v>
      </c>
      <c r="AF4191" t="str">
        <f t="shared" si="197"/>
        <v>Feb</v>
      </c>
    </row>
    <row r="4192" spans="1:32" x14ac:dyDescent="0.25">
      <c r="A4192" s="1">
        <v>45711</v>
      </c>
      <c r="B4192">
        <v>613</v>
      </c>
      <c r="C4192">
        <v>1</v>
      </c>
      <c r="D4192">
        <v>4</v>
      </c>
      <c r="E4192">
        <v>1</v>
      </c>
      <c r="F4192">
        <v>2</v>
      </c>
      <c r="G4192">
        <v>1</v>
      </c>
      <c r="H4192">
        <f>VLOOKUP(B4192, patient!A:E, 5, FALSE)</f>
        <v>4</v>
      </c>
      <c r="I4192" t="str">
        <f>VLOOKUP(H4192, city!A:B, 2, FALSE)</f>
        <v>Birmingham</v>
      </c>
      <c r="J4192" t="str">
        <f>VLOOKUP(E4192, diagnosis!A:B, 2, FALSE)</f>
        <v>Appendicitis</v>
      </c>
      <c r="K4192" t="str">
        <f>VLOOKUP(D4192, department!A:B, 2, FALSE)</f>
        <v>Orthopedics</v>
      </c>
      <c r="L4192" t="str">
        <f>VLOOKUP(C4192, provider!A:B, 2, FALSE)</f>
        <v>Dr. Olu Abisola</v>
      </c>
      <c r="M4192" t="str">
        <f>VLOOKUP(G4192, insurance!A:B, 2, FALSE)</f>
        <v>Aviva</v>
      </c>
      <c r="N4192">
        <f>VLOOKUP(B4192, patient!A:D, 4, FALSE)</f>
        <v>74</v>
      </c>
      <c r="O4192" t="str">
        <f>VLOOKUP(B4192, patient!A:C, 3, FALSE)</f>
        <v>Male</v>
      </c>
      <c r="P4192" t="str">
        <f>VLOOKUP(B4192, patient!A:F, 6, FALSE)</f>
        <v>Asian</v>
      </c>
      <c r="Q4192" t="s">
        <v>492</v>
      </c>
      <c r="R4192">
        <v>749</v>
      </c>
      <c r="S4192">
        <v>188</v>
      </c>
      <c r="T4192" s="1">
        <v>45726</v>
      </c>
      <c r="U4192" s="1" t="str">
        <f t="shared" si="195"/>
        <v>Yes</v>
      </c>
      <c r="V4192">
        <v>1</v>
      </c>
      <c r="W4192" t="s">
        <v>492</v>
      </c>
      <c r="X4192" t="s">
        <v>488</v>
      </c>
      <c r="Y4192" t="str">
        <f t="shared" si="196"/>
        <v>Scheduled</v>
      </c>
      <c r="Z4192" t="s">
        <v>489</v>
      </c>
      <c r="AC4192" t="s">
        <v>490</v>
      </c>
      <c r="AD4192">
        <v>655.9</v>
      </c>
      <c r="AE4192">
        <v>0</v>
      </c>
      <c r="AF4192" t="str">
        <f t="shared" si="197"/>
        <v>Feb</v>
      </c>
    </row>
    <row r="4193" spans="1:32" x14ac:dyDescent="0.25">
      <c r="A4193" s="1">
        <v>45711</v>
      </c>
      <c r="B4193">
        <v>3852</v>
      </c>
      <c r="C4193">
        <v>1</v>
      </c>
      <c r="D4193">
        <v>3</v>
      </c>
      <c r="E4193">
        <v>2</v>
      </c>
      <c r="F4193">
        <v>2</v>
      </c>
      <c r="G4193">
        <v>3</v>
      </c>
      <c r="H4193">
        <f>VLOOKUP(B4193, patient!A:E, 5, FALSE)</f>
        <v>10</v>
      </c>
      <c r="I4193" t="str">
        <f>VLOOKUP(H4193, city!A:B, 2, FALSE)</f>
        <v>Edinburgh</v>
      </c>
      <c r="J4193" t="str">
        <f>VLOOKUP(E4193, diagnosis!A:B, 2, FALSE)</f>
        <v>Asthma</v>
      </c>
      <c r="K4193" t="str">
        <f>VLOOKUP(D4193, department!A:B, 2, FALSE)</f>
        <v>Neurology</v>
      </c>
      <c r="L4193" t="str">
        <f>VLOOKUP(C4193, provider!A:B, 2, FALSE)</f>
        <v>Dr. Olu Abisola</v>
      </c>
      <c r="M4193" t="str">
        <f>VLOOKUP(G4193, insurance!A:B, 2, FALSE)</f>
        <v>Allianz</v>
      </c>
      <c r="N4193">
        <f>VLOOKUP(B4193, patient!A:D, 4, FALSE)</f>
        <v>40</v>
      </c>
      <c r="O4193" t="str">
        <f>VLOOKUP(B4193, patient!A:C, 3, FALSE)</f>
        <v>Female</v>
      </c>
      <c r="P4193" t="str">
        <f>VLOOKUP(B4193, patient!A:F, 6, FALSE)</f>
        <v>White</v>
      </c>
      <c r="Q4193" t="s">
        <v>491</v>
      </c>
      <c r="R4193">
        <v>388</v>
      </c>
      <c r="S4193">
        <v>61</v>
      </c>
      <c r="T4193" s="1">
        <v>45724</v>
      </c>
      <c r="U4193" s="1" t="str">
        <f t="shared" si="195"/>
        <v>Yes</v>
      </c>
      <c r="V4193">
        <v>1</v>
      </c>
      <c r="W4193" t="s">
        <v>492</v>
      </c>
      <c r="X4193" t="s">
        <v>488</v>
      </c>
      <c r="Y4193" t="str">
        <f t="shared" si="196"/>
        <v>Scheduled</v>
      </c>
      <c r="Z4193" t="s">
        <v>497</v>
      </c>
      <c r="AC4193" t="s">
        <v>490</v>
      </c>
      <c r="AD4193">
        <v>314.3</v>
      </c>
      <c r="AE4193">
        <v>0</v>
      </c>
      <c r="AF4193" t="str">
        <f t="shared" si="197"/>
        <v>Feb</v>
      </c>
    </row>
    <row r="4194" spans="1:32" x14ac:dyDescent="0.25">
      <c r="A4194" s="1">
        <v>45711</v>
      </c>
      <c r="B4194">
        <v>728</v>
      </c>
      <c r="C4194">
        <v>1</v>
      </c>
      <c r="D4194">
        <v>5</v>
      </c>
      <c r="E4194">
        <v>5</v>
      </c>
      <c r="F4194">
        <v>5</v>
      </c>
      <c r="G4194">
        <v>1</v>
      </c>
      <c r="H4194">
        <f>VLOOKUP(B4194, patient!A:E, 5, FALSE)</f>
        <v>4</v>
      </c>
      <c r="I4194" t="str">
        <f>VLOOKUP(H4194, city!A:B, 2, FALSE)</f>
        <v>Birmingham</v>
      </c>
      <c r="J4194" t="str">
        <f>VLOOKUP(E4194, diagnosis!A:B, 2, FALSE)</f>
        <v>Migraine</v>
      </c>
      <c r="K4194" t="str">
        <f>VLOOKUP(D4194, department!A:B, 2, FALSE)</f>
        <v>Pediatrics</v>
      </c>
      <c r="L4194" t="str">
        <f>VLOOKUP(C4194, provider!A:B, 2, FALSE)</f>
        <v>Dr. Olu Abisola</v>
      </c>
      <c r="M4194" t="str">
        <f>VLOOKUP(G4194, insurance!A:B, 2, FALSE)</f>
        <v>Aviva</v>
      </c>
      <c r="N4194">
        <f>VLOOKUP(B4194, patient!A:D, 4, FALSE)</f>
        <v>65</v>
      </c>
      <c r="O4194" t="str">
        <f>VLOOKUP(B4194, patient!A:C, 3, FALSE)</f>
        <v>Female</v>
      </c>
      <c r="P4194" t="str">
        <f>VLOOKUP(B4194, patient!A:F, 6, FALSE)</f>
        <v>Black</v>
      </c>
      <c r="Q4194" t="s">
        <v>492</v>
      </c>
      <c r="R4194">
        <v>901</v>
      </c>
      <c r="S4194">
        <v>185</v>
      </c>
      <c r="U4194" s="1" t="str">
        <f t="shared" si="195"/>
        <v>No</v>
      </c>
      <c r="V4194">
        <v>6</v>
      </c>
      <c r="W4194" t="s">
        <v>487</v>
      </c>
      <c r="X4194" t="s">
        <v>495</v>
      </c>
      <c r="Y4194" t="str">
        <f t="shared" si="196"/>
        <v>Emergency</v>
      </c>
      <c r="Z4194" t="s">
        <v>497</v>
      </c>
      <c r="AA4194" s="1">
        <v>45713</v>
      </c>
      <c r="AB4194" s="1">
        <v>45711</v>
      </c>
      <c r="AC4194" t="s">
        <v>496</v>
      </c>
      <c r="AD4194">
        <v>795.2</v>
      </c>
      <c r="AE4194">
        <v>50</v>
      </c>
      <c r="AF4194" t="str">
        <f t="shared" si="197"/>
        <v>Feb</v>
      </c>
    </row>
    <row r="4195" spans="1:32" x14ac:dyDescent="0.25">
      <c r="A4195" s="1">
        <v>45711</v>
      </c>
      <c r="B4195">
        <v>3432</v>
      </c>
      <c r="C4195">
        <v>3</v>
      </c>
      <c r="D4195">
        <v>1</v>
      </c>
      <c r="E4195">
        <v>2</v>
      </c>
      <c r="F4195">
        <v>5</v>
      </c>
      <c r="G4195">
        <v>1</v>
      </c>
      <c r="H4195">
        <f>VLOOKUP(B4195, patient!A:E, 5, FALSE)</f>
        <v>10</v>
      </c>
      <c r="I4195" t="str">
        <f>VLOOKUP(H4195, city!A:B, 2, FALSE)</f>
        <v>Edinburgh</v>
      </c>
      <c r="J4195" t="str">
        <f>VLOOKUP(E4195, diagnosis!A:B, 2, FALSE)</f>
        <v>Asthma</v>
      </c>
      <c r="K4195" t="str">
        <f>VLOOKUP(D4195, department!A:B, 2, FALSE)</f>
        <v>Cardiology</v>
      </c>
      <c r="L4195" t="str">
        <f>VLOOKUP(C4195, provider!A:B, 2, FALSE)</f>
        <v>Dr. Emma Jones</v>
      </c>
      <c r="M4195" t="str">
        <f>VLOOKUP(G4195, insurance!A:B, 2, FALSE)</f>
        <v>Aviva</v>
      </c>
      <c r="N4195">
        <f>VLOOKUP(B4195, patient!A:D, 4, FALSE)</f>
        <v>39</v>
      </c>
      <c r="O4195" t="str">
        <f>VLOOKUP(B4195, patient!A:C, 3, FALSE)</f>
        <v>Male</v>
      </c>
      <c r="P4195" t="str">
        <f>VLOOKUP(B4195, patient!A:F, 6, FALSE)</f>
        <v>White</v>
      </c>
      <c r="Q4195" t="s">
        <v>486</v>
      </c>
      <c r="R4195">
        <v>438</v>
      </c>
      <c r="S4195">
        <v>121</v>
      </c>
      <c r="T4195" s="1">
        <v>45718</v>
      </c>
      <c r="U4195" s="1" t="str">
        <f t="shared" si="195"/>
        <v>Yes</v>
      </c>
      <c r="V4195">
        <v>4</v>
      </c>
      <c r="W4195" t="s">
        <v>492</v>
      </c>
      <c r="X4195" t="s">
        <v>488</v>
      </c>
      <c r="Y4195" t="str">
        <f t="shared" si="196"/>
        <v>Scheduled</v>
      </c>
      <c r="Z4195" t="s">
        <v>489</v>
      </c>
      <c r="AC4195" t="s">
        <v>490</v>
      </c>
      <c r="AD4195">
        <v>391.3</v>
      </c>
      <c r="AE4195">
        <v>0</v>
      </c>
      <c r="AF4195" t="str">
        <f t="shared" si="197"/>
        <v>Feb</v>
      </c>
    </row>
    <row r="4196" spans="1:32" x14ac:dyDescent="0.25">
      <c r="A4196" s="1">
        <v>45711</v>
      </c>
      <c r="B4196">
        <v>2662</v>
      </c>
      <c r="C4196">
        <v>4</v>
      </c>
      <c r="D4196">
        <v>2</v>
      </c>
      <c r="E4196">
        <v>5</v>
      </c>
      <c r="F4196">
        <v>1</v>
      </c>
      <c r="G4196">
        <v>2</v>
      </c>
      <c r="H4196">
        <f>VLOOKUP(B4196, patient!A:E, 5, FALSE)</f>
        <v>4</v>
      </c>
      <c r="I4196" t="str">
        <f>VLOOKUP(H4196, city!A:B, 2, FALSE)</f>
        <v>Birmingham</v>
      </c>
      <c r="J4196" t="str">
        <f>VLOOKUP(E4196, diagnosis!A:B, 2, FALSE)</f>
        <v>Migraine</v>
      </c>
      <c r="K4196" t="str">
        <f>VLOOKUP(D4196, department!A:B, 2, FALSE)</f>
        <v>General Surgery</v>
      </c>
      <c r="L4196" t="str">
        <f>VLOOKUP(C4196, provider!A:B, 2, FALSE)</f>
        <v>Dr. Ravi Patel</v>
      </c>
      <c r="M4196" t="str">
        <f>VLOOKUP(G4196, insurance!A:B, 2, FALSE)</f>
        <v>AXA</v>
      </c>
      <c r="N4196">
        <f>VLOOKUP(B4196, patient!A:D, 4, FALSE)</f>
        <v>34</v>
      </c>
      <c r="O4196" t="str">
        <f>VLOOKUP(B4196, patient!A:C, 3, FALSE)</f>
        <v>Female</v>
      </c>
      <c r="P4196" t="str">
        <f>VLOOKUP(B4196, patient!A:F, 6, FALSE)</f>
        <v>White</v>
      </c>
      <c r="Q4196" t="s">
        <v>492</v>
      </c>
      <c r="R4196">
        <v>881</v>
      </c>
      <c r="S4196">
        <v>140</v>
      </c>
      <c r="U4196" s="1" t="str">
        <f t="shared" si="195"/>
        <v>No</v>
      </c>
      <c r="V4196">
        <v>7</v>
      </c>
      <c r="W4196" t="s">
        <v>494</v>
      </c>
      <c r="X4196" t="s">
        <v>495</v>
      </c>
      <c r="Y4196" t="str">
        <f t="shared" si="196"/>
        <v>Emergency</v>
      </c>
      <c r="Z4196" t="s">
        <v>489</v>
      </c>
      <c r="AA4196" s="1">
        <v>45720</v>
      </c>
      <c r="AB4196" s="1">
        <v>45711</v>
      </c>
      <c r="AC4196" t="s">
        <v>496</v>
      </c>
      <c r="AD4196">
        <v>749.7</v>
      </c>
      <c r="AE4196">
        <v>50</v>
      </c>
      <c r="AF4196" t="str">
        <f t="shared" si="197"/>
        <v>Feb</v>
      </c>
    </row>
    <row r="4197" spans="1:32" x14ac:dyDescent="0.25">
      <c r="A4197" s="1">
        <v>45711</v>
      </c>
      <c r="B4197">
        <v>4081</v>
      </c>
      <c r="C4197">
        <v>2</v>
      </c>
      <c r="D4197">
        <v>5</v>
      </c>
      <c r="E4197">
        <v>2</v>
      </c>
      <c r="F4197">
        <v>3</v>
      </c>
      <c r="G4197">
        <v>3</v>
      </c>
      <c r="H4197">
        <f>VLOOKUP(B4197, patient!A:E, 5, FALSE)</f>
        <v>10</v>
      </c>
      <c r="I4197" t="str">
        <f>VLOOKUP(H4197, city!A:B, 2, FALSE)</f>
        <v>Edinburgh</v>
      </c>
      <c r="J4197" t="str">
        <f>VLOOKUP(E4197, diagnosis!A:B, 2, FALSE)</f>
        <v>Asthma</v>
      </c>
      <c r="K4197" t="str">
        <f>VLOOKUP(D4197, department!A:B, 2, FALSE)</f>
        <v>Pediatrics</v>
      </c>
      <c r="L4197" t="str">
        <f>VLOOKUP(C4197, provider!A:B, 2, FALSE)</f>
        <v>Dr. Johnson Grek</v>
      </c>
      <c r="M4197" t="str">
        <f>VLOOKUP(G4197, insurance!A:B, 2, FALSE)</f>
        <v>Allianz</v>
      </c>
      <c r="N4197">
        <f>VLOOKUP(B4197, patient!A:D, 4, FALSE)</f>
        <v>22</v>
      </c>
      <c r="O4197" t="str">
        <f>VLOOKUP(B4197, patient!A:C, 3, FALSE)</f>
        <v>Male</v>
      </c>
      <c r="P4197" t="str">
        <f>VLOOKUP(B4197, patient!A:F, 6, FALSE)</f>
        <v>Asian</v>
      </c>
      <c r="Q4197" t="s">
        <v>492</v>
      </c>
      <c r="R4197">
        <v>712</v>
      </c>
      <c r="S4197">
        <v>97</v>
      </c>
      <c r="U4197" s="1" t="str">
        <f t="shared" si="195"/>
        <v>No</v>
      </c>
      <c r="V4197">
        <v>10</v>
      </c>
      <c r="W4197" t="s">
        <v>487</v>
      </c>
      <c r="X4197" t="s">
        <v>488</v>
      </c>
      <c r="Y4197" t="str">
        <f t="shared" si="196"/>
        <v>Scheduled</v>
      </c>
      <c r="Z4197" t="s">
        <v>489</v>
      </c>
      <c r="AA4197" s="1">
        <v>45720</v>
      </c>
      <c r="AB4197" s="1">
        <v>45711</v>
      </c>
      <c r="AC4197" t="s">
        <v>493</v>
      </c>
      <c r="AD4197">
        <v>587.29999999999995</v>
      </c>
      <c r="AE4197">
        <v>30</v>
      </c>
      <c r="AF4197" t="str">
        <f t="shared" si="197"/>
        <v>Feb</v>
      </c>
    </row>
    <row r="4198" spans="1:32" x14ac:dyDescent="0.25">
      <c r="A4198" s="1">
        <v>45711</v>
      </c>
      <c r="B4198">
        <v>3488</v>
      </c>
      <c r="C4198">
        <v>4</v>
      </c>
      <c r="D4198">
        <v>1</v>
      </c>
      <c r="E4198">
        <v>1</v>
      </c>
      <c r="F4198">
        <v>4</v>
      </c>
      <c r="G4198">
        <v>1</v>
      </c>
      <c r="H4198">
        <f>VLOOKUP(B4198, patient!A:E, 5, FALSE)</f>
        <v>4</v>
      </c>
      <c r="I4198" t="str">
        <f>VLOOKUP(H4198, city!A:B, 2, FALSE)</f>
        <v>Birmingham</v>
      </c>
      <c r="J4198" t="str">
        <f>VLOOKUP(E4198, diagnosis!A:B, 2, FALSE)</f>
        <v>Appendicitis</v>
      </c>
      <c r="K4198" t="str">
        <f>VLOOKUP(D4198, department!A:B, 2, FALSE)</f>
        <v>Cardiology</v>
      </c>
      <c r="L4198" t="str">
        <f>VLOOKUP(C4198, provider!A:B, 2, FALSE)</f>
        <v>Dr. Ravi Patel</v>
      </c>
      <c r="M4198" t="str">
        <f>VLOOKUP(G4198, insurance!A:B, 2, FALSE)</f>
        <v>Aviva</v>
      </c>
      <c r="N4198">
        <f>VLOOKUP(B4198, patient!A:D, 4, FALSE)</f>
        <v>61</v>
      </c>
      <c r="O4198" t="str">
        <f>VLOOKUP(B4198, patient!A:C, 3, FALSE)</f>
        <v>Male</v>
      </c>
      <c r="P4198" t="str">
        <f>VLOOKUP(B4198, patient!A:F, 6, FALSE)</f>
        <v>Hispanic</v>
      </c>
      <c r="Q4198" t="s">
        <v>486</v>
      </c>
      <c r="R4198">
        <v>110</v>
      </c>
      <c r="S4198">
        <v>91</v>
      </c>
      <c r="U4198" s="1" t="str">
        <f t="shared" si="195"/>
        <v>No</v>
      </c>
      <c r="V4198">
        <v>10</v>
      </c>
      <c r="W4198" t="s">
        <v>492</v>
      </c>
      <c r="X4198" t="s">
        <v>495</v>
      </c>
      <c r="Y4198" t="str">
        <f t="shared" si="196"/>
        <v>Emergency</v>
      </c>
      <c r="Z4198" t="s">
        <v>489</v>
      </c>
      <c r="AA4198" s="1">
        <v>45720</v>
      </c>
      <c r="AB4198" s="1">
        <v>45711</v>
      </c>
      <c r="AC4198" t="s">
        <v>498</v>
      </c>
      <c r="AD4198">
        <v>147.69999999999999</v>
      </c>
      <c r="AE4198">
        <v>10</v>
      </c>
      <c r="AF4198" t="str">
        <f t="shared" si="197"/>
        <v>Feb</v>
      </c>
    </row>
    <row r="4199" spans="1:32" x14ac:dyDescent="0.25">
      <c r="A4199" s="1">
        <v>45711</v>
      </c>
      <c r="B4199">
        <v>1840</v>
      </c>
      <c r="C4199">
        <v>1</v>
      </c>
      <c r="D4199">
        <v>3</v>
      </c>
      <c r="E4199">
        <v>4</v>
      </c>
      <c r="F4199">
        <v>2</v>
      </c>
      <c r="G4199">
        <v>2</v>
      </c>
      <c r="H4199">
        <f>VLOOKUP(B4199, patient!A:E, 5, FALSE)</f>
        <v>10</v>
      </c>
      <c r="I4199" t="str">
        <f>VLOOKUP(H4199, city!A:B, 2, FALSE)</f>
        <v>Edinburgh</v>
      </c>
      <c r="J4199" t="str">
        <f>VLOOKUP(E4199, diagnosis!A:B, 2, FALSE)</f>
        <v>Hypertension</v>
      </c>
      <c r="K4199" t="str">
        <f>VLOOKUP(D4199, department!A:B, 2, FALSE)</f>
        <v>Neurology</v>
      </c>
      <c r="L4199" t="str">
        <f>VLOOKUP(C4199, provider!A:B, 2, FALSE)</f>
        <v>Dr. Olu Abisola</v>
      </c>
      <c r="M4199" t="str">
        <f>VLOOKUP(G4199, insurance!A:B, 2, FALSE)</f>
        <v>AXA</v>
      </c>
      <c r="N4199">
        <f>VLOOKUP(B4199, patient!A:D, 4, FALSE)</f>
        <v>28</v>
      </c>
      <c r="O4199" t="str">
        <f>VLOOKUP(B4199, patient!A:C, 3, FALSE)</f>
        <v>Male</v>
      </c>
      <c r="P4199" t="str">
        <f>VLOOKUP(B4199, patient!A:F, 6, FALSE)</f>
        <v>Asian</v>
      </c>
      <c r="Q4199" t="s">
        <v>491</v>
      </c>
      <c r="R4199">
        <v>610</v>
      </c>
      <c r="S4199">
        <v>125</v>
      </c>
      <c r="T4199" s="1">
        <v>45718</v>
      </c>
      <c r="U4199" s="1" t="str">
        <f t="shared" si="195"/>
        <v>Yes</v>
      </c>
      <c r="V4199">
        <v>10</v>
      </c>
      <c r="W4199" t="s">
        <v>494</v>
      </c>
      <c r="X4199" t="s">
        <v>495</v>
      </c>
      <c r="Y4199" t="str">
        <f t="shared" si="196"/>
        <v>Emergency</v>
      </c>
      <c r="Z4199" t="s">
        <v>489</v>
      </c>
      <c r="AC4199" t="s">
        <v>490</v>
      </c>
      <c r="AD4199">
        <v>514.5</v>
      </c>
      <c r="AE4199">
        <v>0</v>
      </c>
      <c r="AF4199" t="str">
        <f t="shared" si="197"/>
        <v>Feb</v>
      </c>
    </row>
    <row r="4200" spans="1:32" x14ac:dyDescent="0.25">
      <c r="A4200" s="1">
        <v>45711</v>
      </c>
      <c r="B4200">
        <v>2819</v>
      </c>
      <c r="C4200">
        <v>4</v>
      </c>
      <c r="D4200">
        <v>2</v>
      </c>
      <c r="E4200">
        <v>3</v>
      </c>
      <c r="F4200">
        <v>2</v>
      </c>
      <c r="G4200">
        <v>3</v>
      </c>
      <c r="H4200">
        <f>VLOOKUP(B4200, patient!A:E, 5, FALSE)</f>
        <v>4</v>
      </c>
      <c r="I4200" t="str">
        <f>VLOOKUP(H4200, city!A:B, 2, FALSE)</f>
        <v>Birmingham</v>
      </c>
      <c r="J4200" t="str">
        <f>VLOOKUP(E4200, diagnosis!A:B, 2, FALSE)</f>
        <v>Fracture</v>
      </c>
      <c r="K4200" t="str">
        <f>VLOOKUP(D4200, department!A:B, 2, FALSE)</f>
        <v>General Surgery</v>
      </c>
      <c r="L4200" t="str">
        <f>VLOOKUP(C4200, provider!A:B, 2, FALSE)</f>
        <v>Dr. Ravi Patel</v>
      </c>
      <c r="M4200" t="str">
        <f>VLOOKUP(G4200, insurance!A:B, 2, FALSE)</f>
        <v>Allianz</v>
      </c>
      <c r="N4200">
        <f>VLOOKUP(B4200, patient!A:D, 4, FALSE)</f>
        <v>47</v>
      </c>
      <c r="O4200" t="str">
        <f>VLOOKUP(B4200, patient!A:C, 3, FALSE)</f>
        <v>Male</v>
      </c>
      <c r="P4200" t="str">
        <f>VLOOKUP(B4200, patient!A:F, 6, FALSE)</f>
        <v>Asian</v>
      </c>
      <c r="Q4200" t="s">
        <v>492</v>
      </c>
      <c r="R4200">
        <v>493</v>
      </c>
      <c r="S4200">
        <v>138</v>
      </c>
      <c r="T4200" s="1">
        <v>45723</v>
      </c>
      <c r="U4200" s="1" t="str">
        <f t="shared" si="195"/>
        <v>Yes</v>
      </c>
      <c r="V4200">
        <v>1</v>
      </c>
      <c r="W4200" t="s">
        <v>487</v>
      </c>
      <c r="X4200" t="s">
        <v>488</v>
      </c>
      <c r="Y4200" t="str">
        <f t="shared" si="196"/>
        <v>Scheduled</v>
      </c>
      <c r="Z4200" t="s">
        <v>489</v>
      </c>
      <c r="AC4200" t="s">
        <v>490</v>
      </c>
      <c r="AD4200">
        <v>441.7</v>
      </c>
      <c r="AE4200">
        <v>0</v>
      </c>
      <c r="AF4200" t="str">
        <f t="shared" si="197"/>
        <v>Feb</v>
      </c>
    </row>
    <row r="4201" spans="1:32" x14ac:dyDescent="0.25">
      <c r="A4201" s="1">
        <v>45711</v>
      </c>
      <c r="B4201">
        <v>3155</v>
      </c>
      <c r="C4201">
        <v>3</v>
      </c>
      <c r="D4201">
        <v>5</v>
      </c>
      <c r="E4201">
        <v>5</v>
      </c>
      <c r="F4201">
        <v>5</v>
      </c>
      <c r="G4201">
        <v>2</v>
      </c>
      <c r="H4201">
        <f>VLOOKUP(B4201, patient!A:E, 5, FALSE)</f>
        <v>10</v>
      </c>
      <c r="I4201" t="str">
        <f>VLOOKUP(H4201, city!A:B, 2, FALSE)</f>
        <v>Edinburgh</v>
      </c>
      <c r="J4201" t="str">
        <f>VLOOKUP(E4201, diagnosis!A:B, 2, FALSE)</f>
        <v>Migraine</v>
      </c>
      <c r="K4201" t="str">
        <f>VLOOKUP(D4201, department!A:B, 2, FALSE)</f>
        <v>Pediatrics</v>
      </c>
      <c r="L4201" t="str">
        <f>VLOOKUP(C4201, provider!A:B, 2, FALSE)</f>
        <v>Dr. Emma Jones</v>
      </c>
      <c r="M4201" t="str">
        <f>VLOOKUP(G4201, insurance!A:B, 2, FALSE)</f>
        <v>AXA</v>
      </c>
      <c r="N4201">
        <f>VLOOKUP(B4201, patient!A:D, 4, FALSE)</f>
        <v>32</v>
      </c>
      <c r="O4201" t="str">
        <f>VLOOKUP(B4201, patient!A:C, 3, FALSE)</f>
        <v>Male</v>
      </c>
      <c r="P4201" t="str">
        <f>VLOOKUP(B4201, patient!A:F, 6, FALSE)</f>
        <v>Other</v>
      </c>
      <c r="Q4201" t="s">
        <v>492</v>
      </c>
      <c r="R4201">
        <v>427</v>
      </c>
      <c r="S4201">
        <v>189</v>
      </c>
      <c r="U4201" s="1" t="str">
        <f t="shared" si="195"/>
        <v>No</v>
      </c>
      <c r="V4201">
        <v>6</v>
      </c>
      <c r="W4201" t="s">
        <v>494</v>
      </c>
      <c r="X4201" t="s">
        <v>495</v>
      </c>
      <c r="Y4201" t="str">
        <f t="shared" si="196"/>
        <v>Emergency</v>
      </c>
      <c r="Z4201" t="s">
        <v>497</v>
      </c>
      <c r="AA4201" s="1">
        <v>45712</v>
      </c>
      <c r="AB4201" s="1">
        <v>45711</v>
      </c>
      <c r="AC4201" t="s">
        <v>493</v>
      </c>
      <c r="AD4201">
        <v>452.2</v>
      </c>
      <c r="AE4201">
        <v>30</v>
      </c>
      <c r="AF4201" t="str">
        <f t="shared" si="197"/>
        <v>Feb</v>
      </c>
    </row>
    <row r="4202" spans="1:32" x14ac:dyDescent="0.25">
      <c r="A4202" s="1">
        <v>45712</v>
      </c>
      <c r="B4202">
        <v>1148</v>
      </c>
      <c r="C4202">
        <v>5</v>
      </c>
      <c r="D4202">
        <v>3</v>
      </c>
      <c r="E4202">
        <v>3</v>
      </c>
      <c r="F4202">
        <v>3</v>
      </c>
      <c r="G4202">
        <v>1</v>
      </c>
      <c r="H4202">
        <f>VLOOKUP(B4202, patient!A:E, 5, FALSE)</f>
        <v>4</v>
      </c>
      <c r="I4202" t="str">
        <f>VLOOKUP(H4202, city!A:B, 2, FALSE)</f>
        <v>Birmingham</v>
      </c>
      <c r="J4202" t="str">
        <f>VLOOKUP(E4202, diagnosis!A:B, 2, FALSE)</f>
        <v>Fracture</v>
      </c>
      <c r="K4202" t="str">
        <f>VLOOKUP(D4202, department!A:B, 2, FALSE)</f>
        <v>Neurology</v>
      </c>
      <c r="L4202" t="str">
        <f>VLOOKUP(C4202, provider!A:B, 2, FALSE)</f>
        <v>Dr. Sade Kikiola</v>
      </c>
      <c r="M4202" t="str">
        <f>VLOOKUP(G4202, insurance!A:B, 2, FALSE)</f>
        <v>Aviva</v>
      </c>
      <c r="N4202">
        <f>VLOOKUP(B4202, patient!A:D, 4, FALSE)</f>
        <v>44</v>
      </c>
      <c r="O4202" t="str">
        <f>VLOOKUP(B4202, patient!A:C, 3, FALSE)</f>
        <v>Female</v>
      </c>
      <c r="P4202" t="str">
        <f>VLOOKUP(B4202, patient!A:F, 6, FALSE)</f>
        <v>Other</v>
      </c>
      <c r="Q4202" t="s">
        <v>492</v>
      </c>
      <c r="R4202">
        <v>823</v>
      </c>
      <c r="S4202">
        <v>190</v>
      </c>
      <c r="U4202" s="1" t="str">
        <f t="shared" si="195"/>
        <v>No</v>
      </c>
      <c r="V4202">
        <v>7</v>
      </c>
      <c r="W4202" t="s">
        <v>492</v>
      </c>
      <c r="X4202" t="s">
        <v>495</v>
      </c>
      <c r="Y4202" t="str">
        <f t="shared" si="196"/>
        <v>Emergency</v>
      </c>
      <c r="Z4202" t="s">
        <v>497</v>
      </c>
      <c r="AA4202" s="1">
        <v>45719</v>
      </c>
      <c r="AB4202" s="1">
        <v>45712</v>
      </c>
      <c r="AC4202" t="s">
        <v>496</v>
      </c>
      <c r="AD4202">
        <v>744.1</v>
      </c>
      <c r="AE4202">
        <v>50</v>
      </c>
      <c r="AF4202" t="str">
        <f t="shared" si="197"/>
        <v>Feb</v>
      </c>
    </row>
    <row r="4203" spans="1:32" x14ac:dyDescent="0.25">
      <c r="A4203" s="1">
        <v>45712</v>
      </c>
      <c r="B4203">
        <v>3076</v>
      </c>
      <c r="C4203">
        <v>4</v>
      </c>
      <c r="D4203">
        <v>5</v>
      </c>
      <c r="E4203">
        <v>3</v>
      </c>
      <c r="F4203">
        <v>5</v>
      </c>
      <c r="G4203">
        <v>3</v>
      </c>
      <c r="H4203">
        <f>VLOOKUP(B4203, patient!A:E, 5, FALSE)</f>
        <v>10</v>
      </c>
      <c r="I4203" t="str">
        <f>VLOOKUP(H4203, city!A:B, 2, FALSE)</f>
        <v>Edinburgh</v>
      </c>
      <c r="J4203" t="str">
        <f>VLOOKUP(E4203, diagnosis!A:B, 2, FALSE)</f>
        <v>Fracture</v>
      </c>
      <c r="K4203" t="str">
        <f>VLOOKUP(D4203, department!A:B, 2, FALSE)</f>
        <v>Pediatrics</v>
      </c>
      <c r="L4203" t="str">
        <f>VLOOKUP(C4203, provider!A:B, 2, FALSE)</f>
        <v>Dr. Ravi Patel</v>
      </c>
      <c r="M4203" t="str">
        <f>VLOOKUP(G4203, insurance!A:B, 2, FALSE)</f>
        <v>Allianz</v>
      </c>
      <c r="N4203">
        <f>VLOOKUP(B4203, patient!A:D, 4, FALSE)</f>
        <v>52</v>
      </c>
      <c r="O4203" t="str">
        <f>VLOOKUP(B4203, patient!A:C, 3, FALSE)</f>
        <v>Female</v>
      </c>
      <c r="P4203" t="str">
        <f>VLOOKUP(B4203, patient!A:F, 6, FALSE)</f>
        <v>Black</v>
      </c>
      <c r="Q4203" t="s">
        <v>492</v>
      </c>
      <c r="R4203">
        <v>619</v>
      </c>
      <c r="S4203">
        <v>52</v>
      </c>
      <c r="T4203" s="1">
        <v>45719</v>
      </c>
      <c r="U4203" s="1" t="str">
        <f t="shared" si="195"/>
        <v>Yes</v>
      </c>
      <c r="V4203">
        <v>1</v>
      </c>
      <c r="W4203" t="s">
        <v>492</v>
      </c>
      <c r="X4203" t="s">
        <v>495</v>
      </c>
      <c r="Y4203" t="str">
        <f t="shared" si="196"/>
        <v>Emergency</v>
      </c>
      <c r="Z4203" t="s">
        <v>497</v>
      </c>
      <c r="AC4203" t="s">
        <v>490</v>
      </c>
      <c r="AD4203">
        <v>469.7</v>
      </c>
      <c r="AE4203">
        <v>0</v>
      </c>
      <c r="AF4203" t="str">
        <f t="shared" si="197"/>
        <v>Feb</v>
      </c>
    </row>
    <row r="4204" spans="1:32" x14ac:dyDescent="0.25">
      <c r="A4204" s="1">
        <v>45712</v>
      </c>
      <c r="B4204">
        <v>1166</v>
      </c>
      <c r="C4204">
        <v>4</v>
      </c>
      <c r="D4204">
        <v>3</v>
      </c>
      <c r="E4204">
        <v>2</v>
      </c>
      <c r="F4204">
        <v>1</v>
      </c>
      <c r="G4204">
        <v>1</v>
      </c>
      <c r="H4204">
        <f>VLOOKUP(B4204, patient!A:E, 5, FALSE)</f>
        <v>4</v>
      </c>
      <c r="I4204" t="str">
        <f>VLOOKUP(H4204, city!A:B, 2, FALSE)</f>
        <v>Birmingham</v>
      </c>
      <c r="J4204" t="str">
        <f>VLOOKUP(E4204, diagnosis!A:B, 2, FALSE)</f>
        <v>Asthma</v>
      </c>
      <c r="K4204" t="str">
        <f>VLOOKUP(D4204, department!A:B, 2, FALSE)</f>
        <v>Neurology</v>
      </c>
      <c r="L4204" t="str">
        <f>VLOOKUP(C4204, provider!A:B, 2, FALSE)</f>
        <v>Dr. Ravi Patel</v>
      </c>
      <c r="M4204" t="str">
        <f>VLOOKUP(G4204, insurance!A:B, 2, FALSE)</f>
        <v>Aviva</v>
      </c>
      <c r="N4204">
        <f>VLOOKUP(B4204, patient!A:D, 4, FALSE)</f>
        <v>50</v>
      </c>
      <c r="O4204" t="str">
        <f>VLOOKUP(B4204, patient!A:C, 3, FALSE)</f>
        <v>Female</v>
      </c>
      <c r="P4204" t="str">
        <f>VLOOKUP(B4204, patient!A:F, 6, FALSE)</f>
        <v>Other</v>
      </c>
      <c r="Q4204" t="s">
        <v>486</v>
      </c>
      <c r="R4204">
        <v>662</v>
      </c>
      <c r="S4204">
        <v>98</v>
      </c>
      <c r="U4204" s="1" t="str">
        <f t="shared" si="195"/>
        <v>No</v>
      </c>
      <c r="V4204">
        <v>2</v>
      </c>
      <c r="W4204" t="s">
        <v>492</v>
      </c>
      <c r="X4204" t="s">
        <v>495</v>
      </c>
      <c r="Y4204" t="str">
        <f t="shared" si="196"/>
        <v>Emergency</v>
      </c>
      <c r="Z4204" t="s">
        <v>497</v>
      </c>
      <c r="AA4204" s="1">
        <v>45715</v>
      </c>
      <c r="AB4204" s="1">
        <v>45712</v>
      </c>
      <c r="AC4204" t="s">
        <v>493</v>
      </c>
      <c r="AD4204">
        <v>553</v>
      </c>
      <c r="AE4204">
        <v>30</v>
      </c>
      <c r="AF4204" t="str">
        <f t="shared" si="197"/>
        <v>Feb</v>
      </c>
    </row>
    <row r="4205" spans="1:32" x14ac:dyDescent="0.25">
      <c r="A4205" s="1">
        <v>45712</v>
      </c>
      <c r="B4205">
        <v>1246</v>
      </c>
      <c r="C4205">
        <v>4</v>
      </c>
      <c r="D4205">
        <v>5</v>
      </c>
      <c r="E4205">
        <v>4</v>
      </c>
      <c r="F4205">
        <v>3</v>
      </c>
      <c r="G4205">
        <v>1</v>
      </c>
      <c r="H4205">
        <f>VLOOKUP(B4205, patient!A:E, 5, FALSE)</f>
        <v>10</v>
      </c>
      <c r="I4205" t="str">
        <f>VLOOKUP(H4205, city!A:B, 2, FALSE)</f>
        <v>Edinburgh</v>
      </c>
      <c r="J4205" t="str">
        <f>VLOOKUP(E4205, diagnosis!A:B, 2, FALSE)</f>
        <v>Hypertension</v>
      </c>
      <c r="K4205" t="str">
        <f>VLOOKUP(D4205, department!A:B, 2, FALSE)</f>
        <v>Pediatrics</v>
      </c>
      <c r="L4205" t="str">
        <f>VLOOKUP(C4205, provider!A:B, 2, FALSE)</f>
        <v>Dr. Ravi Patel</v>
      </c>
      <c r="M4205" t="str">
        <f>VLOOKUP(G4205, insurance!A:B, 2, FALSE)</f>
        <v>Aviva</v>
      </c>
      <c r="N4205">
        <f>VLOOKUP(B4205, patient!A:D, 4, FALSE)</f>
        <v>37</v>
      </c>
      <c r="O4205" t="str">
        <f>VLOOKUP(B4205, patient!A:C, 3, FALSE)</f>
        <v>Male</v>
      </c>
      <c r="P4205" t="str">
        <f>VLOOKUP(B4205, patient!A:F, 6, FALSE)</f>
        <v>Black</v>
      </c>
      <c r="Q4205" t="s">
        <v>492</v>
      </c>
      <c r="R4205">
        <v>50</v>
      </c>
      <c r="S4205">
        <v>184</v>
      </c>
      <c r="U4205" s="1" t="str">
        <f t="shared" si="195"/>
        <v>No</v>
      </c>
      <c r="V4205">
        <v>9</v>
      </c>
      <c r="W4205" t="s">
        <v>494</v>
      </c>
      <c r="X4205" t="s">
        <v>488</v>
      </c>
      <c r="Y4205" t="str">
        <f t="shared" si="196"/>
        <v>Scheduled</v>
      </c>
      <c r="Z4205" t="s">
        <v>489</v>
      </c>
      <c r="AA4205" s="1">
        <v>45721</v>
      </c>
      <c r="AB4205" s="1">
        <v>45712</v>
      </c>
      <c r="AC4205" t="s">
        <v>493</v>
      </c>
      <c r="AD4205">
        <v>184.8</v>
      </c>
      <c r="AE4205">
        <v>30</v>
      </c>
      <c r="AF4205" t="str">
        <f t="shared" si="197"/>
        <v>Feb</v>
      </c>
    </row>
    <row r="4206" spans="1:32" x14ac:dyDescent="0.25">
      <c r="A4206" s="1">
        <v>45712</v>
      </c>
      <c r="B4206">
        <v>121</v>
      </c>
      <c r="C4206">
        <v>1</v>
      </c>
      <c r="D4206">
        <v>1</v>
      </c>
      <c r="E4206">
        <v>2</v>
      </c>
      <c r="F4206">
        <v>1</v>
      </c>
      <c r="G4206">
        <v>2</v>
      </c>
      <c r="H4206">
        <f>VLOOKUP(B4206, patient!A:E, 5, FALSE)</f>
        <v>4</v>
      </c>
      <c r="I4206" t="str">
        <f>VLOOKUP(H4206, city!A:B, 2, FALSE)</f>
        <v>Birmingham</v>
      </c>
      <c r="J4206" t="str">
        <f>VLOOKUP(E4206, diagnosis!A:B, 2, FALSE)</f>
        <v>Asthma</v>
      </c>
      <c r="K4206" t="str">
        <f>VLOOKUP(D4206, department!A:B, 2, FALSE)</f>
        <v>Cardiology</v>
      </c>
      <c r="L4206" t="str">
        <f>VLOOKUP(C4206, provider!A:B, 2, FALSE)</f>
        <v>Dr. Olu Abisola</v>
      </c>
      <c r="M4206" t="str">
        <f>VLOOKUP(G4206, insurance!A:B, 2, FALSE)</f>
        <v>AXA</v>
      </c>
      <c r="N4206">
        <f>VLOOKUP(B4206, patient!A:D, 4, FALSE)</f>
        <v>78</v>
      </c>
      <c r="O4206" t="str">
        <f>VLOOKUP(B4206, patient!A:C, 3, FALSE)</f>
        <v>Female</v>
      </c>
      <c r="P4206" t="str">
        <f>VLOOKUP(B4206, patient!A:F, 6, FALSE)</f>
        <v>White</v>
      </c>
      <c r="Q4206" t="s">
        <v>491</v>
      </c>
      <c r="R4206">
        <v>651</v>
      </c>
      <c r="S4206">
        <v>97</v>
      </c>
      <c r="T4206" s="1">
        <v>45734</v>
      </c>
      <c r="U4206" s="1" t="str">
        <f t="shared" si="195"/>
        <v>Yes</v>
      </c>
      <c r="V4206">
        <v>9</v>
      </c>
      <c r="W4206" t="s">
        <v>487</v>
      </c>
      <c r="X4206" t="s">
        <v>495</v>
      </c>
      <c r="Y4206" t="str">
        <f t="shared" si="196"/>
        <v>Emergency</v>
      </c>
      <c r="Z4206" t="s">
        <v>489</v>
      </c>
      <c r="AC4206" t="s">
        <v>490</v>
      </c>
      <c r="AD4206">
        <v>523.6</v>
      </c>
      <c r="AE4206">
        <v>0</v>
      </c>
      <c r="AF4206" t="str">
        <f t="shared" si="197"/>
        <v>Feb</v>
      </c>
    </row>
    <row r="4207" spans="1:32" x14ac:dyDescent="0.25">
      <c r="A4207" s="1">
        <v>45712</v>
      </c>
      <c r="B4207">
        <v>1019</v>
      </c>
      <c r="C4207">
        <v>4</v>
      </c>
      <c r="D4207">
        <v>4</v>
      </c>
      <c r="E4207">
        <v>3</v>
      </c>
      <c r="F4207">
        <v>2</v>
      </c>
      <c r="G4207">
        <v>1</v>
      </c>
      <c r="H4207">
        <f>VLOOKUP(B4207, patient!A:E, 5, FALSE)</f>
        <v>10</v>
      </c>
      <c r="I4207" t="str">
        <f>VLOOKUP(H4207, city!A:B, 2, FALSE)</f>
        <v>Edinburgh</v>
      </c>
      <c r="J4207" t="str">
        <f>VLOOKUP(E4207, diagnosis!A:B, 2, FALSE)</f>
        <v>Fracture</v>
      </c>
      <c r="K4207" t="str">
        <f>VLOOKUP(D4207, department!A:B, 2, FALSE)</f>
        <v>Orthopedics</v>
      </c>
      <c r="L4207" t="str">
        <f>VLOOKUP(C4207, provider!A:B, 2, FALSE)</f>
        <v>Dr. Ravi Patel</v>
      </c>
      <c r="M4207" t="str">
        <f>VLOOKUP(G4207, insurance!A:B, 2, FALSE)</f>
        <v>Aviva</v>
      </c>
      <c r="N4207">
        <f>VLOOKUP(B4207, patient!A:D, 4, FALSE)</f>
        <v>33</v>
      </c>
      <c r="O4207" t="str">
        <f>VLOOKUP(B4207, patient!A:C, 3, FALSE)</f>
        <v>Female</v>
      </c>
      <c r="P4207" t="str">
        <f>VLOOKUP(B4207, patient!A:F, 6, FALSE)</f>
        <v>White</v>
      </c>
      <c r="Q4207" t="s">
        <v>486</v>
      </c>
      <c r="R4207">
        <v>862</v>
      </c>
      <c r="S4207">
        <v>138</v>
      </c>
      <c r="T4207" s="1">
        <v>45721</v>
      </c>
      <c r="U4207" s="1" t="str">
        <f t="shared" si="195"/>
        <v>Yes</v>
      </c>
      <c r="V4207">
        <v>6</v>
      </c>
      <c r="W4207" t="s">
        <v>494</v>
      </c>
      <c r="X4207" t="s">
        <v>488</v>
      </c>
      <c r="Y4207" t="str">
        <f t="shared" si="196"/>
        <v>Scheduled</v>
      </c>
      <c r="Z4207" t="s">
        <v>489</v>
      </c>
      <c r="AC4207" t="s">
        <v>490</v>
      </c>
      <c r="AD4207">
        <v>700</v>
      </c>
      <c r="AE4207">
        <v>0</v>
      </c>
      <c r="AF4207" t="str">
        <f t="shared" si="197"/>
        <v>Feb</v>
      </c>
    </row>
    <row r="4208" spans="1:32" x14ac:dyDescent="0.25">
      <c r="A4208" s="1">
        <v>45712</v>
      </c>
      <c r="B4208">
        <v>59</v>
      </c>
      <c r="C4208">
        <v>2</v>
      </c>
      <c r="D4208">
        <v>1</v>
      </c>
      <c r="E4208">
        <v>1</v>
      </c>
      <c r="F4208">
        <v>5</v>
      </c>
      <c r="G4208">
        <v>3</v>
      </c>
      <c r="H4208">
        <f>VLOOKUP(B4208, patient!A:E, 5, FALSE)</f>
        <v>4</v>
      </c>
      <c r="I4208" t="str">
        <f>VLOOKUP(H4208, city!A:B, 2, FALSE)</f>
        <v>Birmingham</v>
      </c>
      <c r="J4208" t="str">
        <f>VLOOKUP(E4208, diagnosis!A:B, 2, FALSE)</f>
        <v>Appendicitis</v>
      </c>
      <c r="K4208" t="str">
        <f>VLOOKUP(D4208, department!A:B, 2, FALSE)</f>
        <v>Cardiology</v>
      </c>
      <c r="L4208" t="str">
        <f>VLOOKUP(C4208, provider!A:B, 2, FALSE)</f>
        <v>Dr. Johnson Grek</v>
      </c>
      <c r="M4208" t="str">
        <f>VLOOKUP(G4208, insurance!A:B, 2, FALSE)</f>
        <v>Allianz</v>
      </c>
      <c r="N4208">
        <f>VLOOKUP(B4208, patient!A:D, 4, FALSE)</f>
        <v>51</v>
      </c>
      <c r="O4208" t="str">
        <f>VLOOKUP(B4208, patient!A:C, 3, FALSE)</f>
        <v>Female</v>
      </c>
      <c r="P4208" t="str">
        <f>VLOOKUP(B4208, patient!A:F, 6, FALSE)</f>
        <v>Asian</v>
      </c>
      <c r="Q4208" t="s">
        <v>486</v>
      </c>
      <c r="R4208">
        <v>765</v>
      </c>
      <c r="S4208">
        <v>76</v>
      </c>
      <c r="T4208" s="1">
        <v>45731</v>
      </c>
      <c r="U4208" s="1" t="str">
        <f t="shared" si="195"/>
        <v>Yes</v>
      </c>
      <c r="V4208">
        <v>4</v>
      </c>
      <c r="W4208" t="s">
        <v>494</v>
      </c>
      <c r="X4208" t="s">
        <v>495</v>
      </c>
      <c r="Y4208" t="str">
        <f t="shared" si="196"/>
        <v>Emergency</v>
      </c>
      <c r="Z4208" t="s">
        <v>489</v>
      </c>
      <c r="AC4208" t="s">
        <v>490</v>
      </c>
      <c r="AD4208">
        <v>588.70000000000005</v>
      </c>
      <c r="AE4208">
        <v>0</v>
      </c>
      <c r="AF4208" t="str">
        <f t="shared" si="197"/>
        <v>Feb</v>
      </c>
    </row>
    <row r="4209" spans="1:32" x14ac:dyDescent="0.25">
      <c r="A4209" s="1">
        <v>45712</v>
      </c>
      <c r="B4209">
        <v>2761</v>
      </c>
      <c r="C4209">
        <v>3</v>
      </c>
      <c r="D4209">
        <v>2</v>
      </c>
      <c r="E4209">
        <v>4</v>
      </c>
      <c r="F4209">
        <v>5</v>
      </c>
      <c r="G4209">
        <v>2</v>
      </c>
      <c r="H4209">
        <f>VLOOKUP(B4209, patient!A:E, 5, FALSE)</f>
        <v>10</v>
      </c>
      <c r="I4209" t="str">
        <f>VLOOKUP(H4209, city!A:B, 2, FALSE)</f>
        <v>Edinburgh</v>
      </c>
      <c r="J4209" t="str">
        <f>VLOOKUP(E4209, diagnosis!A:B, 2, FALSE)</f>
        <v>Hypertension</v>
      </c>
      <c r="K4209" t="str">
        <f>VLOOKUP(D4209, department!A:B, 2, FALSE)</f>
        <v>General Surgery</v>
      </c>
      <c r="L4209" t="str">
        <f>VLOOKUP(C4209, provider!A:B, 2, FALSE)</f>
        <v>Dr. Emma Jones</v>
      </c>
      <c r="M4209" t="str">
        <f>VLOOKUP(G4209, insurance!A:B, 2, FALSE)</f>
        <v>AXA</v>
      </c>
      <c r="N4209">
        <f>VLOOKUP(B4209, patient!A:D, 4, FALSE)</f>
        <v>19</v>
      </c>
      <c r="O4209" t="str">
        <f>VLOOKUP(B4209, patient!A:C, 3, FALSE)</f>
        <v>Female</v>
      </c>
      <c r="P4209" t="str">
        <f>VLOOKUP(B4209, patient!A:F, 6, FALSE)</f>
        <v>White</v>
      </c>
      <c r="Q4209" t="s">
        <v>491</v>
      </c>
      <c r="R4209">
        <v>389</v>
      </c>
      <c r="S4209">
        <v>71</v>
      </c>
      <c r="U4209" s="1" t="str">
        <f t="shared" si="195"/>
        <v>No</v>
      </c>
      <c r="V4209">
        <v>7</v>
      </c>
      <c r="W4209" t="s">
        <v>494</v>
      </c>
      <c r="X4209" t="s">
        <v>495</v>
      </c>
      <c r="Y4209" t="str">
        <f t="shared" si="196"/>
        <v>Emergency</v>
      </c>
      <c r="Z4209" t="s">
        <v>497</v>
      </c>
      <c r="AA4209" s="1">
        <v>45720</v>
      </c>
      <c r="AB4209" s="1">
        <v>45712</v>
      </c>
      <c r="AC4209" t="s">
        <v>496</v>
      </c>
      <c r="AD4209">
        <v>357</v>
      </c>
      <c r="AE4209">
        <v>50</v>
      </c>
      <c r="AF4209" t="str">
        <f t="shared" si="197"/>
        <v>Feb</v>
      </c>
    </row>
    <row r="4210" spans="1:32" x14ac:dyDescent="0.25">
      <c r="A4210" s="1">
        <v>45712</v>
      </c>
      <c r="B4210">
        <v>2459</v>
      </c>
      <c r="C4210">
        <v>2</v>
      </c>
      <c r="D4210">
        <v>5</v>
      </c>
      <c r="E4210">
        <v>4</v>
      </c>
      <c r="F4210">
        <v>4</v>
      </c>
      <c r="G4210">
        <v>1</v>
      </c>
      <c r="H4210">
        <f>VLOOKUP(B4210, patient!A:E, 5, FALSE)</f>
        <v>4</v>
      </c>
      <c r="I4210" t="str">
        <f>VLOOKUP(H4210, city!A:B, 2, FALSE)</f>
        <v>Birmingham</v>
      </c>
      <c r="J4210" t="str">
        <f>VLOOKUP(E4210, diagnosis!A:B, 2, FALSE)</f>
        <v>Hypertension</v>
      </c>
      <c r="K4210" t="str">
        <f>VLOOKUP(D4210, department!A:B, 2, FALSE)</f>
        <v>Pediatrics</v>
      </c>
      <c r="L4210" t="str">
        <f>VLOOKUP(C4210, provider!A:B, 2, FALSE)</f>
        <v>Dr. Johnson Grek</v>
      </c>
      <c r="M4210" t="str">
        <f>VLOOKUP(G4210, insurance!A:B, 2, FALSE)</f>
        <v>Aviva</v>
      </c>
      <c r="N4210">
        <f>VLOOKUP(B4210, patient!A:D, 4, FALSE)</f>
        <v>52</v>
      </c>
      <c r="O4210" t="str">
        <f>VLOOKUP(B4210, patient!A:C, 3, FALSE)</f>
        <v>Female</v>
      </c>
      <c r="P4210" t="str">
        <f>VLOOKUP(B4210, patient!A:F, 6, FALSE)</f>
        <v>Other</v>
      </c>
      <c r="Q4210" t="s">
        <v>492</v>
      </c>
      <c r="R4210">
        <v>298</v>
      </c>
      <c r="S4210">
        <v>91</v>
      </c>
      <c r="T4210" s="1">
        <v>45739</v>
      </c>
      <c r="U4210" s="1" t="str">
        <f t="shared" si="195"/>
        <v>Yes</v>
      </c>
      <c r="V4210">
        <v>5</v>
      </c>
      <c r="W4210" t="s">
        <v>492</v>
      </c>
      <c r="X4210" t="s">
        <v>488</v>
      </c>
      <c r="Y4210" t="str">
        <f t="shared" si="196"/>
        <v>Scheduled</v>
      </c>
      <c r="Z4210" t="s">
        <v>489</v>
      </c>
      <c r="AC4210" t="s">
        <v>490</v>
      </c>
      <c r="AD4210">
        <v>272.3</v>
      </c>
      <c r="AE4210">
        <v>0</v>
      </c>
      <c r="AF4210" t="str">
        <f t="shared" si="197"/>
        <v>Feb</v>
      </c>
    </row>
    <row r="4211" spans="1:32" x14ac:dyDescent="0.25">
      <c r="A4211" s="1">
        <v>45712</v>
      </c>
      <c r="B4211">
        <v>4806</v>
      </c>
      <c r="C4211">
        <v>2</v>
      </c>
      <c r="D4211">
        <v>4</v>
      </c>
      <c r="E4211">
        <v>3</v>
      </c>
      <c r="F4211">
        <v>3</v>
      </c>
      <c r="G4211">
        <v>1</v>
      </c>
      <c r="H4211">
        <f>VLOOKUP(B4211, patient!A:E, 5, FALSE)</f>
        <v>10</v>
      </c>
      <c r="I4211" t="str">
        <f>VLOOKUP(H4211, city!A:B, 2, FALSE)</f>
        <v>Edinburgh</v>
      </c>
      <c r="J4211" t="str">
        <f>VLOOKUP(E4211, diagnosis!A:B, 2, FALSE)</f>
        <v>Fracture</v>
      </c>
      <c r="K4211" t="str">
        <f>VLOOKUP(D4211, department!A:B, 2, FALSE)</f>
        <v>Orthopedics</v>
      </c>
      <c r="L4211" t="str">
        <f>VLOOKUP(C4211, provider!A:B, 2, FALSE)</f>
        <v>Dr. Johnson Grek</v>
      </c>
      <c r="M4211" t="str">
        <f>VLOOKUP(G4211, insurance!A:B, 2, FALSE)</f>
        <v>Aviva</v>
      </c>
      <c r="N4211">
        <f>VLOOKUP(B4211, patient!A:D, 4, FALSE)</f>
        <v>57</v>
      </c>
      <c r="O4211" t="str">
        <f>VLOOKUP(B4211, patient!A:C, 3, FALSE)</f>
        <v>Male</v>
      </c>
      <c r="P4211" t="str">
        <f>VLOOKUP(B4211, patient!A:F, 6, FALSE)</f>
        <v>Other</v>
      </c>
      <c r="Q4211" t="s">
        <v>492</v>
      </c>
      <c r="R4211">
        <v>900</v>
      </c>
      <c r="S4211">
        <v>87</v>
      </c>
      <c r="T4211" s="1">
        <v>45722</v>
      </c>
      <c r="U4211" s="1" t="str">
        <f t="shared" si="195"/>
        <v>Yes</v>
      </c>
      <c r="V4211">
        <v>3</v>
      </c>
      <c r="W4211" t="s">
        <v>494</v>
      </c>
      <c r="X4211" t="s">
        <v>495</v>
      </c>
      <c r="Y4211" t="str">
        <f t="shared" si="196"/>
        <v>Emergency</v>
      </c>
      <c r="Z4211" t="s">
        <v>489</v>
      </c>
      <c r="AC4211" t="s">
        <v>490</v>
      </c>
      <c r="AD4211">
        <v>690.9</v>
      </c>
      <c r="AE4211">
        <v>0</v>
      </c>
      <c r="AF4211" t="str">
        <f t="shared" si="197"/>
        <v>Feb</v>
      </c>
    </row>
    <row r="4212" spans="1:32" x14ac:dyDescent="0.25">
      <c r="A4212" s="1">
        <v>45713</v>
      </c>
      <c r="B4212">
        <v>4836</v>
      </c>
      <c r="C4212">
        <v>1</v>
      </c>
      <c r="D4212">
        <v>4</v>
      </c>
      <c r="E4212">
        <v>2</v>
      </c>
      <c r="F4212">
        <v>2</v>
      </c>
      <c r="G4212">
        <v>1</v>
      </c>
      <c r="H4212">
        <f>VLOOKUP(B4212, patient!A:E, 5, FALSE)</f>
        <v>4</v>
      </c>
      <c r="I4212" t="str">
        <f>VLOOKUP(H4212, city!A:B, 2, FALSE)</f>
        <v>Birmingham</v>
      </c>
      <c r="J4212" t="str">
        <f>VLOOKUP(E4212, diagnosis!A:B, 2, FALSE)</f>
        <v>Asthma</v>
      </c>
      <c r="K4212" t="str">
        <f>VLOOKUP(D4212, department!A:B, 2, FALSE)</f>
        <v>Orthopedics</v>
      </c>
      <c r="L4212" t="str">
        <f>VLOOKUP(C4212, provider!A:B, 2, FALSE)</f>
        <v>Dr. Olu Abisola</v>
      </c>
      <c r="M4212" t="str">
        <f>VLOOKUP(G4212, insurance!A:B, 2, FALSE)</f>
        <v>Aviva</v>
      </c>
      <c r="N4212">
        <f>VLOOKUP(B4212, patient!A:D, 4, FALSE)</f>
        <v>73</v>
      </c>
      <c r="O4212" t="str">
        <f>VLOOKUP(B4212, patient!A:C, 3, FALSE)</f>
        <v>Male</v>
      </c>
      <c r="P4212" t="str">
        <f>VLOOKUP(B4212, patient!A:F, 6, FALSE)</f>
        <v>Other</v>
      </c>
      <c r="Q4212" t="s">
        <v>492</v>
      </c>
      <c r="R4212">
        <v>873</v>
      </c>
      <c r="S4212">
        <v>119</v>
      </c>
      <c r="T4212" s="1">
        <v>45736</v>
      </c>
      <c r="U4212" s="1" t="str">
        <f t="shared" si="195"/>
        <v>Yes</v>
      </c>
      <c r="V4212">
        <v>4</v>
      </c>
      <c r="W4212" t="s">
        <v>494</v>
      </c>
      <c r="X4212" t="s">
        <v>488</v>
      </c>
      <c r="Y4212" t="str">
        <f t="shared" si="196"/>
        <v>Scheduled</v>
      </c>
      <c r="Z4212" t="s">
        <v>489</v>
      </c>
      <c r="AC4212" t="s">
        <v>490</v>
      </c>
      <c r="AD4212">
        <v>694.4</v>
      </c>
      <c r="AE4212">
        <v>0</v>
      </c>
      <c r="AF4212" t="str">
        <f t="shared" si="197"/>
        <v>Feb</v>
      </c>
    </row>
    <row r="4213" spans="1:32" x14ac:dyDescent="0.25">
      <c r="A4213" s="1">
        <v>45713</v>
      </c>
      <c r="B4213">
        <v>3448</v>
      </c>
      <c r="C4213">
        <v>4</v>
      </c>
      <c r="D4213">
        <v>2</v>
      </c>
      <c r="E4213">
        <v>1</v>
      </c>
      <c r="F4213">
        <v>4</v>
      </c>
      <c r="G4213">
        <v>2</v>
      </c>
      <c r="H4213">
        <f>VLOOKUP(B4213, patient!A:E, 5, FALSE)</f>
        <v>10</v>
      </c>
      <c r="I4213" t="str">
        <f>VLOOKUP(H4213, city!A:B, 2, FALSE)</f>
        <v>Edinburgh</v>
      </c>
      <c r="J4213" t="str">
        <f>VLOOKUP(E4213, diagnosis!A:B, 2, FALSE)</f>
        <v>Appendicitis</v>
      </c>
      <c r="K4213" t="str">
        <f>VLOOKUP(D4213, department!A:B, 2, FALSE)</f>
        <v>General Surgery</v>
      </c>
      <c r="L4213" t="str">
        <f>VLOOKUP(C4213, provider!A:B, 2, FALSE)</f>
        <v>Dr. Ravi Patel</v>
      </c>
      <c r="M4213" t="str">
        <f>VLOOKUP(G4213, insurance!A:B, 2, FALSE)</f>
        <v>AXA</v>
      </c>
      <c r="N4213">
        <f>VLOOKUP(B4213, patient!A:D, 4, FALSE)</f>
        <v>45</v>
      </c>
      <c r="O4213" t="str">
        <f>VLOOKUP(B4213, patient!A:C, 3, FALSE)</f>
        <v>Female</v>
      </c>
      <c r="P4213" t="str">
        <f>VLOOKUP(B4213, patient!A:F, 6, FALSE)</f>
        <v>Hispanic</v>
      </c>
      <c r="Q4213" t="s">
        <v>491</v>
      </c>
      <c r="R4213">
        <v>801</v>
      </c>
      <c r="S4213">
        <v>101</v>
      </c>
      <c r="T4213" s="1">
        <v>45729</v>
      </c>
      <c r="U4213" s="1" t="str">
        <f t="shared" si="195"/>
        <v>Yes</v>
      </c>
      <c r="V4213">
        <v>2</v>
      </c>
      <c r="W4213" t="s">
        <v>494</v>
      </c>
      <c r="X4213" t="s">
        <v>488</v>
      </c>
      <c r="Y4213" t="str">
        <f t="shared" si="196"/>
        <v>Scheduled</v>
      </c>
      <c r="Z4213" t="s">
        <v>489</v>
      </c>
      <c r="AC4213" t="s">
        <v>490</v>
      </c>
      <c r="AD4213">
        <v>631.4</v>
      </c>
      <c r="AE4213">
        <v>0</v>
      </c>
      <c r="AF4213" t="str">
        <f t="shared" si="197"/>
        <v>Feb</v>
      </c>
    </row>
    <row r="4214" spans="1:32" x14ac:dyDescent="0.25">
      <c r="A4214" s="1">
        <v>45713</v>
      </c>
      <c r="B4214">
        <v>1412</v>
      </c>
      <c r="C4214">
        <v>3</v>
      </c>
      <c r="D4214">
        <v>2</v>
      </c>
      <c r="E4214">
        <v>5</v>
      </c>
      <c r="F4214">
        <v>4</v>
      </c>
      <c r="G4214">
        <v>3</v>
      </c>
      <c r="H4214">
        <f>VLOOKUP(B4214, patient!A:E, 5, FALSE)</f>
        <v>4</v>
      </c>
      <c r="I4214" t="str">
        <f>VLOOKUP(H4214, city!A:B, 2, FALSE)</f>
        <v>Birmingham</v>
      </c>
      <c r="J4214" t="str">
        <f>VLOOKUP(E4214, diagnosis!A:B, 2, FALSE)</f>
        <v>Migraine</v>
      </c>
      <c r="K4214" t="str">
        <f>VLOOKUP(D4214, department!A:B, 2, FALSE)</f>
        <v>General Surgery</v>
      </c>
      <c r="L4214" t="str">
        <f>VLOOKUP(C4214, provider!A:B, 2, FALSE)</f>
        <v>Dr. Emma Jones</v>
      </c>
      <c r="M4214" t="str">
        <f>VLOOKUP(G4214, insurance!A:B, 2, FALSE)</f>
        <v>Allianz</v>
      </c>
      <c r="N4214">
        <f>VLOOKUP(B4214, patient!A:D, 4, FALSE)</f>
        <v>64</v>
      </c>
      <c r="O4214" t="str">
        <f>VLOOKUP(B4214, patient!A:C, 3, FALSE)</f>
        <v>Male</v>
      </c>
      <c r="P4214" t="str">
        <f>VLOOKUP(B4214, patient!A:F, 6, FALSE)</f>
        <v>Other</v>
      </c>
      <c r="Q4214" t="s">
        <v>486</v>
      </c>
      <c r="R4214">
        <v>234</v>
      </c>
      <c r="S4214">
        <v>174</v>
      </c>
      <c r="T4214" s="1">
        <v>45723</v>
      </c>
      <c r="U4214" s="1" t="str">
        <f t="shared" si="195"/>
        <v>Yes</v>
      </c>
      <c r="V4214">
        <v>6</v>
      </c>
      <c r="W4214" t="s">
        <v>487</v>
      </c>
      <c r="X4214" t="s">
        <v>488</v>
      </c>
      <c r="Y4214" t="str">
        <f t="shared" si="196"/>
        <v>Scheduled</v>
      </c>
      <c r="Z4214" t="s">
        <v>497</v>
      </c>
      <c r="AC4214" t="s">
        <v>490</v>
      </c>
      <c r="AD4214">
        <v>285.60000000000002</v>
      </c>
      <c r="AE4214">
        <v>0</v>
      </c>
      <c r="AF4214" t="str">
        <f t="shared" si="197"/>
        <v>Feb</v>
      </c>
    </row>
    <row r="4215" spans="1:32" x14ac:dyDescent="0.25">
      <c r="A4215" s="1">
        <v>45713</v>
      </c>
      <c r="B4215">
        <v>2840</v>
      </c>
      <c r="C4215">
        <v>3</v>
      </c>
      <c r="D4215">
        <v>4</v>
      </c>
      <c r="E4215">
        <v>2</v>
      </c>
      <c r="F4215">
        <v>5</v>
      </c>
      <c r="G4215">
        <v>2</v>
      </c>
      <c r="H4215">
        <f>VLOOKUP(B4215, patient!A:E, 5, FALSE)</f>
        <v>10</v>
      </c>
      <c r="I4215" t="str">
        <f>VLOOKUP(H4215, city!A:B, 2, FALSE)</f>
        <v>Edinburgh</v>
      </c>
      <c r="J4215" t="str">
        <f>VLOOKUP(E4215, diagnosis!A:B, 2, FALSE)</f>
        <v>Asthma</v>
      </c>
      <c r="K4215" t="str">
        <f>VLOOKUP(D4215, department!A:B, 2, FALSE)</f>
        <v>Orthopedics</v>
      </c>
      <c r="L4215" t="str">
        <f>VLOOKUP(C4215, provider!A:B, 2, FALSE)</f>
        <v>Dr. Emma Jones</v>
      </c>
      <c r="M4215" t="str">
        <f>VLOOKUP(G4215, insurance!A:B, 2, FALSE)</f>
        <v>AXA</v>
      </c>
      <c r="N4215">
        <f>VLOOKUP(B4215, patient!A:D, 4, FALSE)</f>
        <v>56</v>
      </c>
      <c r="O4215" t="str">
        <f>VLOOKUP(B4215, patient!A:C, 3, FALSE)</f>
        <v>Male</v>
      </c>
      <c r="P4215" t="str">
        <f>VLOOKUP(B4215, patient!A:F, 6, FALSE)</f>
        <v>Asian</v>
      </c>
      <c r="Q4215" t="s">
        <v>492</v>
      </c>
      <c r="R4215">
        <v>896</v>
      </c>
      <c r="S4215">
        <v>78</v>
      </c>
      <c r="T4215" s="1">
        <v>45739</v>
      </c>
      <c r="U4215" s="1" t="str">
        <f t="shared" si="195"/>
        <v>Yes</v>
      </c>
      <c r="V4215">
        <v>3</v>
      </c>
      <c r="W4215" t="s">
        <v>494</v>
      </c>
      <c r="X4215" t="s">
        <v>495</v>
      </c>
      <c r="Y4215" t="str">
        <f t="shared" si="196"/>
        <v>Emergency</v>
      </c>
      <c r="Z4215" t="s">
        <v>489</v>
      </c>
      <c r="AC4215" t="s">
        <v>490</v>
      </c>
      <c r="AD4215">
        <v>681.8</v>
      </c>
      <c r="AE4215">
        <v>0</v>
      </c>
      <c r="AF4215" t="str">
        <f t="shared" si="197"/>
        <v>Feb</v>
      </c>
    </row>
    <row r="4216" spans="1:32" x14ac:dyDescent="0.25">
      <c r="A4216" s="1">
        <v>45713</v>
      </c>
      <c r="B4216">
        <v>2766</v>
      </c>
      <c r="C4216">
        <v>3</v>
      </c>
      <c r="D4216">
        <v>2</v>
      </c>
      <c r="E4216">
        <v>4</v>
      </c>
      <c r="F4216">
        <v>3</v>
      </c>
      <c r="G4216">
        <v>1</v>
      </c>
      <c r="H4216">
        <f>VLOOKUP(B4216, patient!A:E, 5, FALSE)</f>
        <v>4</v>
      </c>
      <c r="I4216" t="str">
        <f>VLOOKUP(H4216, city!A:B, 2, FALSE)</f>
        <v>Birmingham</v>
      </c>
      <c r="J4216" t="str">
        <f>VLOOKUP(E4216, diagnosis!A:B, 2, FALSE)</f>
        <v>Hypertension</v>
      </c>
      <c r="K4216" t="str">
        <f>VLOOKUP(D4216, department!A:B, 2, FALSE)</f>
        <v>General Surgery</v>
      </c>
      <c r="L4216" t="str">
        <f>VLOOKUP(C4216, provider!A:B, 2, FALSE)</f>
        <v>Dr. Emma Jones</v>
      </c>
      <c r="M4216" t="str">
        <f>VLOOKUP(G4216, insurance!A:B, 2, FALSE)</f>
        <v>Aviva</v>
      </c>
      <c r="N4216">
        <f>VLOOKUP(B4216, patient!A:D, 4, FALSE)</f>
        <v>23</v>
      </c>
      <c r="O4216" t="str">
        <f>VLOOKUP(B4216, patient!A:C, 3, FALSE)</f>
        <v>Female</v>
      </c>
      <c r="P4216" t="str">
        <f>VLOOKUP(B4216, patient!A:F, 6, FALSE)</f>
        <v>Asian</v>
      </c>
      <c r="Q4216" t="s">
        <v>491</v>
      </c>
      <c r="R4216">
        <v>234</v>
      </c>
      <c r="S4216">
        <v>38</v>
      </c>
      <c r="T4216" s="1">
        <v>45731</v>
      </c>
      <c r="U4216" s="1" t="str">
        <f t="shared" si="195"/>
        <v>Yes</v>
      </c>
      <c r="V4216">
        <v>7</v>
      </c>
      <c r="W4216" t="s">
        <v>494</v>
      </c>
      <c r="X4216" t="s">
        <v>495</v>
      </c>
      <c r="Y4216" t="str">
        <f t="shared" si="196"/>
        <v>Emergency</v>
      </c>
      <c r="Z4216" t="s">
        <v>497</v>
      </c>
      <c r="AC4216" t="s">
        <v>490</v>
      </c>
      <c r="AD4216">
        <v>190.4</v>
      </c>
      <c r="AE4216">
        <v>0</v>
      </c>
      <c r="AF4216" t="str">
        <f t="shared" si="197"/>
        <v>Feb</v>
      </c>
    </row>
    <row r="4217" spans="1:32" x14ac:dyDescent="0.25">
      <c r="A4217" s="1">
        <v>45713</v>
      </c>
      <c r="B4217">
        <v>4226</v>
      </c>
      <c r="C4217">
        <v>4</v>
      </c>
      <c r="D4217">
        <v>2</v>
      </c>
      <c r="E4217">
        <v>2</v>
      </c>
      <c r="F4217">
        <v>5</v>
      </c>
      <c r="G4217">
        <v>2</v>
      </c>
      <c r="H4217">
        <f>VLOOKUP(B4217, patient!A:E, 5, FALSE)</f>
        <v>10</v>
      </c>
      <c r="I4217" t="str">
        <f>VLOOKUP(H4217, city!A:B, 2, FALSE)</f>
        <v>Edinburgh</v>
      </c>
      <c r="J4217" t="str">
        <f>VLOOKUP(E4217, diagnosis!A:B, 2, FALSE)</f>
        <v>Asthma</v>
      </c>
      <c r="K4217" t="str">
        <f>VLOOKUP(D4217, department!A:B, 2, FALSE)</f>
        <v>General Surgery</v>
      </c>
      <c r="L4217" t="str">
        <f>VLOOKUP(C4217, provider!A:B, 2, FALSE)</f>
        <v>Dr. Ravi Patel</v>
      </c>
      <c r="M4217" t="str">
        <f>VLOOKUP(G4217, insurance!A:B, 2, FALSE)</f>
        <v>AXA</v>
      </c>
      <c r="N4217">
        <f>VLOOKUP(B4217, patient!A:D, 4, FALSE)</f>
        <v>26</v>
      </c>
      <c r="O4217" t="str">
        <f>VLOOKUP(B4217, patient!A:C, 3, FALSE)</f>
        <v>Female</v>
      </c>
      <c r="P4217" t="str">
        <f>VLOOKUP(B4217, patient!A:F, 6, FALSE)</f>
        <v>White</v>
      </c>
      <c r="Q4217" t="s">
        <v>491</v>
      </c>
      <c r="R4217">
        <v>859</v>
      </c>
      <c r="S4217">
        <v>22</v>
      </c>
      <c r="U4217" s="1" t="str">
        <f t="shared" si="195"/>
        <v>No</v>
      </c>
      <c r="V4217">
        <v>4</v>
      </c>
      <c r="W4217" t="s">
        <v>492</v>
      </c>
      <c r="X4217" t="s">
        <v>488</v>
      </c>
      <c r="Y4217" t="str">
        <f t="shared" si="196"/>
        <v>Scheduled</v>
      </c>
      <c r="Z4217" t="s">
        <v>489</v>
      </c>
      <c r="AA4217" s="1">
        <v>45716</v>
      </c>
      <c r="AB4217" s="1">
        <v>45713</v>
      </c>
      <c r="AC4217" t="s">
        <v>498</v>
      </c>
      <c r="AD4217">
        <v>623.70000000000005</v>
      </c>
      <c r="AE4217">
        <v>10</v>
      </c>
      <c r="AF4217" t="str">
        <f t="shared" si="197"/>
        <v>Feb</v>
      </c>
    </row>
    <row r="4218" spans="1:32" x14ac:dyDescent="0.25">
      <c r="A4218" s="1">
        <v>45713</v>
      </c>
      <c r="B4218">
        <v>3978</v>
      </c>
      <c r="C4218">
        <v>3</v>
      </c>
      <c r="D4218">
        <v>5</v>
      </c>
      <c r="E4218">
        <v>5</v>
      </c>
      <c r="F4218">
        <v>3</v>
      </c>
      <c r="G4218">
        <v>1</v>
      </c>
      <c r="H4218">
        <f>VLOOKUP(B4218, patient!A:E, 5, FALSE)</f>
        <v>4</v>
      </c>
      <c r="I4218" t="str">
        <f>VLOOKUP(H4218, city!A:B, 2, FALSE)</f>
        <v>Birmingham</v>
      </c>
      <c r="J4218" t="str">
        <f>VLOOKUP(E4218, diagnosis!A:B, 2, FALSE)</f>
        <v>Migraine</v>
      </c>
      <c r="K4218" t="str">
        <f>VLOOKUP(D4218, department!A:B, 2, FALSE)</f>
        <v>Pediatrics</v>
      </c>
      <c r="L4218" t="str">
        <f>VLOOKUP(C4218, provider!A:B, 2, FALSE)</f>
        <v>Dr. Emma Jones</v>
      </c>
      <c r="M4218" t="str">
        <f>VLOOKUP(G4218, insurance!A:B, 2, FALSE)</f>
        <v>Aviva</v>
      </c>
      <c r="N4218">
        <f>VLOOKUP(B4218, patient!A:D, 4, FALSE)</f>
        <v>37</v>
      </c>
      <c r="O4218" t="str">
        <f>VLOOKUP(B4218, patient!A:C, 3, FALSE)</f>
        <v>Male</v>
      </c>
      <c r="P4218" t="str">
        <f>VLOOKUP(B4218, patient!A:F, 6, FALSE)</f>
        <v>Black</v>
      </c>
      <c r="Q4218" t="s">
        <v>492</v>
      </c>
      <c r="R4218">
        <v>612</v>
      </c>
      <c r="S4218">
        <v>58</v>
      </c>
      <c r="T4218" s="1">
        <v>45732</v>
      </c>
      <c r="U4218" s="1" t="str">
        <f t="shared" si="195"/>
        <v>Yes</v>
      </c>
      <c r="V4218">
        <v>8</v>
      </c>
      <c r="W4218" t="s">
        <v>494</v>
      </c>
      <c r="X4218" t="s">
        <v>488</v>
      </c>
      <c r="Y4218" t="str">
        <f t="shared" si="196"/>
        <v>Scheduled</v>
      </c>
      <c r="Z4218" t="s">
        <v>489</v>
      </c>
      <c r="AC4218" t="s">
        <v>490</v>
      </c>
      <c r="AD4218">
        <v>469</v>
      </c>
      <c r="AE4218">
        <v>0</v>
      </c>
      <c r="AF4218" t="str">
        <f t="shared" si="197"/>
        <v>Feb</v>
      </c>
    </row>
    <row r="4219" spans="1:32" x14ac:dyDescent="0.25">
      <c r="A4219" s="1">
        <v>45713</v>
      </c>
      <c r="B4219">
        <v>984</v>
      </c>
      <c r="C4219">
        <v>3</v>
      </c>
      <c r="D4219">
        <v>1</v>
      </c>
      <c r="E4219">
        <v>1</v>
      </c>
      <c r="F4219">
        <v>4</v>
      </c>
      <c r="G4219">
        <v>2</v>
      </c>
      <c r="H4219">
        <f>VLOOKUP(B4219, patient!A:E, 5, FALSE)</f>
        <v>10</v>
      </c>
      <c r="I4219" t="str">
        <f>VLOOKUP(H4219, city!A:B, 2, FALSE)</f>
        <v>Edinburgh</v>
      </c>
      <c r="J4219" t="str">
        <f>VLOOKUP(E4219, diagnosis!A:B, 2, FALSE)</f>
        <v>Appendicitis</v>
      </c>
      <c r="K4219" t="str">
        <f>VLOOKUP(D4219, department!A:B, 2, FALSE)</f>
        <v>Cardiology</v>
      </c>
      <c r="L4219" t="str">
        <f>VLOOKUP(C4219, provider!A:B, 2, FALSE)</f>
        <v>Dr. Emma Jones</v>
      </c>
      <c r="M4219" t="str">
        <f>VLOOKUP(G4219, insurance!A:B, 2, FALSE)</f>
        <v>AXA</v>
      </c>
      <c r="N4219">
        <f>VLOOKUP(B4219, patient!A:D, 4, FALSE)</f>
        <v>77</v>
      </c>
      <c r="O4219" t="str">
        <f>VLOOKUP(B4219, patient!A:C, 3, FALSE)</f>
        <v>Female</v>
      </c>
      <c r="P4219" t="str">
        <f>VLOOKUP(B4219, patient!A:F, 6, FALSE)</f>
        <v>Hispanic</v>
      </c>
      <c r="Q4219" t="s">
        <v>491</v>
      </c>
      <c r="R4219">
        <v>162</v>
      </c>
      <c r="S4219">
        <v>85</v>
      </c>
      <c r="U4219" s="1" t="str">
        <f t="shared" si="195"/>
        <v>No</v>
      </c>
      <c r="V4219">
        <v>1</v>
      </c>
      <c r="W4219" t="s">
        <v>494</v>
      </c>
      <c r="X4219" t="s">
        <v>495</v>
      </c>
      <c r="Y4219" t="str">
        <f t="shared" si="196"/>
        <v>Emergency</v>
      </c>
      <c r="Z4219" t="s">
        <v>489</v>
      </c>
      <c r="AA4219" s="1">
        <v>45714</v>
      </c>
      <c r="AB4219" s="1">
        <v>45713</v>
      </c>
      <c r="AC4219" t="s">
        <v>493</v>
      </c>
      <c r="AD4219">
        <v>193.9</v>
      </c>
      <c r="AE4219">
        <v>30</v>
      </c>
      <c r="AF4219" t="str">
        <f t="shared" si="197"/>
        <v>Feb</v>
      </c>
    </row>
    <row r="4220" spans="1:32" x14ac:dyDescent="0.25">
      <c r="A4220" s="1">
        <v>45713</v>
      </c>
      <c r="B4220">
        <v>248</v>
      </c>
      <c r="C4220">
        <v>5</v>
      </c>
      <c r="D4220">
        <v>3</v>
      </c>
      <c r="E4220">
        <v>1</v>
      </c>
      <c r="F4220">
        <v>1</v>
      </c>
      <c r="G4220">
        <v>1</v>
      </c>
      <c r="H4220">
        <f>VLOOKUP(B4220, patient!A:E, 5, FALSE)</f>
        <v>4</v>
      </c>
      <c r="I4220" t="str">
        <f>VLOOKUP(H4220, city!A:B, 2, FALSE)</f>
        <v>Birmingham</v>
      </c>
      <c r="J4220" t="str">
        <f>VLOOKUP(E4220, diagnosis!A:B, 2, FALSE)</f>
        <v>Appendicitis</v>
      </c>
      <c r="K4220" t="str">
        <f>VLOOKUP(D4220, department!A:B, 2, FALSE)</f>
        <v>Neurology</v>
      </c>
      <c r="L4220" t="str">
        <f>VLOOKUP(C4220, provider!A:B, 2, FALSE)</f>
        <v>Dr. Sade Kikiola</v>
      </c>
      <c r="M4220" t="str">
        <f>VLOOKUP(G4220, insurance!A:B, 2, FALSE)</f>
        <v>Aviva</v>
      </c>
      <c r="N4220">
        <f>VLOOKUP(B4220, patient!A:D, 4, FALSE)</f>
        <v>18</v>
      </c>
      <c r="O4220" t="str">
        <f>VLOOKUP(B4220, patient!A:C, 3, FALSE)</f>
        <v>Male</v>
      </c>
      <c r="P4220" t="str">
        <f>VLOOKUP(B4220, patient!A:F, 6, FALSE)</f>
        <v>Black</v>
      </c>
      <c r="Q4220" t="s">
        <v>492</v>
      </c>
      <c r="R4220">
        <v>226</v>
      </c>
      <c r="S4220">
        <v>92</v>
      </c>
      <c r="U4220" s="1" t="str">
        <f t="shared" si="195"/>
        <v>No</v>
      </c>
      <c r="V4220">
        <v>9</v>
      </c>
      <c r="W4220" t="s">
        <v>492</v>
      </c>
      <c r="X4220" t="s">
        <v>495</v>
      </c>
      <c r="Y4220" t="str">
        <f t="shared" si="196"/>
        <v>Emergency</v>
      </c>
      <c r="Z4220" t="s">
        <v>497</v>
      </c>
      <c r="AA4220" s="1">
        <v>45722</v>
      </c>
      <c r="AB4220" s="1">
        <v>45713</v>
      </c>
      <c r="AC4220" t="s">
        <v>493</v>
      </c>
      <c r="AD4220">
        <v>243.6</v>
      </c>
      <c r="AE4220">
        <v>30</v>
      </c>
      <c r="AF4220" t="str">
        <f t="shared" si="197"/>
        <v>Feb</v>
      </c>
    </row>
    <row r="4221" spans="1:32" x14ac:dyDescent="0.25">
      <c r="A4221" s="1">
        <v>45713</v>
      </c>
      <c r="B4221">
        <v>4722</v>
      </c>
      <c r="C4221">
        <v>5</v>
      </c>
      <c r="D4221">
        <v>4</v>
      </c>
      <c r="E4221">
        <v>5</v>
      </c>
      <c r="F4221">
        <v>2</v>
      </c>
      <c r="G4221">
        <v>2</v>
      </c>
      <c r="H4221">
        <f>VLOOKUP(B4221, patient!A:E, 5, FALSE)</f>
        <v>10</v>
      </c>
      <c r="I4221" t="str">
        <f>VLOOKUP(H4221, city!A:B, 2, FALSE)</f>
        <v>Edinburgh</v>
      </c>
      <c r="J4221" t="str">
        <f>VLOOKUP(E4221, diagnosis!A:B, 2, FALSE)</f>
        <v>Migraine</v>
      </c>
      <c r="K4221" t="str">
        <f>VLOOKUP(D4221, department!A:B, 2, FALSE)</f>
        <v>Orthopedics</v>
      </c>
      <c r="L4221" t="str">
        <f>VLOOKUP(C4221, provider!A:B, 2, FALSE)</f>
        <v>Dr. Sade Kikiola</v>
      </c>
      <c r="M4221" t="str">
        <f>VLOOKUP(G4221, insurance!A:B, 2, FALSE)</f>
        <v>AXA</v>
      </c>
      <c r="N4221">
        <f>VLOOKUP(B4221, patient!A:D, 4, FALSE)</f>
        <v>25</v>
      </c>
      <c r="O4221" t="str">
        <f>VLOOKUP(B4221, patient!A:C, 3, FALSE)</f>
        <v>Male</v>
      </c>
      <c r="P4221" t="str">
        <f>VLOOKUP(B4221, patient!A:F, 6, FALSE)</f>
        <v>Hispanic</v>
      </c>
      <c r="Q4221" t="s">
        <v>492</v>
      </c>
      <c r="R4221">
        <v>877</v>
      </c>
      <c r="S4221">
        <v>153</v>
      </c>
      <c r="T4221" s="1">
        <v>45723</v>
      </c>
      <c r="U4221" s="1" t="str">
        <f t="shared" si="195"/>
        <v>Yes</v>
      </c>
      <c r="V4221">
        <v>3</v>
      </c>
      <c r="W4221" t="s">
        <v>494</v>
      </c>
      <c r="X4221" t="s">
        <v>488</v>
      </c>
      <c r="Y4221" t="str">
        <f t="shared" si="196"/>
        <v>Scheduled</v>
      </c>
      <c r="Z4221" t="s">
        <v>489</v>
      </c>
      <c r="AC4221" t="s">
        <v>490</v>
      </c>
      <c r="AD4221">
        <v>721</v>
      </c>
      <c r="AE4221">
        <v>0</v>
      </c>
      <c r="AF4221" t="str">
        <f t="shared" si="197"/>
        <v>Feb</v>
      </c>
    </row>
    <row r="4222" spans="1:32" x14ac:dyDescent="0.25">
      <c r="A4222" s="1">
        <v>45714</v>
      </c>
      <c r="B4222">
        <v>3374</v>
      </c>
      <c r="C4222">
        <v>3</v>
      </c>
      <c r="D4222">
        <v>3</v>
      </c>
      <c r="E4222">
        <v>5</v>
      </c>
      <c r="F4222">
        <v>4</v>
      </c>
      <c r="G4222">
        <v>1</v>
      </c>
      <c r="H4222">
        <f>VLOOKUP(B4222, patient!A:E, 5, FALSE)</f>
        <v>4</v>
      </c>
      <c r="I4222" t="str">
        <f>VLOOKUP(H4222, city!A:B, 2, FALSE)</f>
        <v>Birmingham</v>
      </c>
      <c r="J4222" t="str">
        <f>VLOOKUP(E4222, diagnosis!A:B, 2, FALSE)</f>
        <v>Migraine</v>
      </c>
      <c r="K4222" t="str">
        <f>VLOOKUP(D4222, department!A:B, 2, FALSE)</f>
        <v>Neurology</v>
      </c>
      <c r="L4222" t="str">
        <f>VLOOKUP(C4222, provider!A:B, 2, FALSE)</f>
        <v>Dr. Emma Jones</v>
      </c>
      <c r="M4222" t="str">
        <f>VLOOKUP(G4222, insurance!A:B, 2, FALSE)</f>
        <v>Aviva</v>
      </c>
      <c r="N4222">
        <f>VLOOKUP(B4222, patient!A:D, 4, FALSE)</f>
        <v>72</v>
      </c>
      <c r="O4222" t="str">
        <f>VLOOKUP(B4222, patient!A:C, 3, FALSE)</f>
        <v>Female</v>
      </c>
      <c r="P4222" t="str">
        <f>VLOOKUP(B4222, patient!A:F, 6, FALSE)</f>
        <v>Asian</v>
      </c>
      <c r="Q4222" t="s">
        <v>492</v>
      </c>
      <c r="R4222">
        <v>404</v>
      </c>
      <c r="S4222">
        <v>47</v>
      </c>
      <c r="U4222" s="1" t="str">
        <f t="shared" si="195"/>
        <v>No</v>
      </c>
      <c r="V4222">
        <v>3</v>
      </c>
      <c r="W4222" t="s">
        <v>494</v>
      </c>
      <c r="X4222" t="s">
        <v>495</v>
      </c>
      <c r="Y4222" t="str">
        <f t="shared" si="196"/>
        <v>Emergency</v>
      </c>
      <c r="Z4222" t="s">
        <v>489</v>
      </c>
      <c r="AA4222" s="1">
        <v>45715</v>
      </c>
      <c r="AB4222" s="1">
        <v>45714</v>
      </c>
      <c r="AC4222" t="s">
        <v>496</v>
      </c>
      <c r="AD4222">
        <v>350.7</v>
      </c>
      <c r="AE4222">
        <v>50</v>
      </c>
      <c r="AF4222" t="str">
        <f t="shared" si="197"/>
        <v>Feb</v>
      </c>
    </row>
    <row r="4223" spans="1:32" x14ac:dyDescent="0.25">
      <c r="A4223" s="1">
        <v>45714</v>
      </c>
      <c r="B4223">
        <v>3855</v>
      </c>
      <c r="C4223">
        <v>2</v>
      </c>
      <c r="D4223">
        <v>4</v>
      </c>
      <c r="E4223">
        <v>3</v>
      </c>
      <c r="F4223">
        <v>5</v>
      </c>
      <c r="G4223">
        <v>1</v>
      </c>
      <c r="H4223">
        <f>VLOOKUP(B4223, patient!A:E, 5, FALSE)</f>
        <v>10</v>
      </c>
      <c r="I4223" t="str">
        <f>VLOOKUP(H4223, city!A:B, 2, FALSE)</f>
        <v>Edinburgh</v>
      </c>
      <c r="J4223" t="str">
        <f>VLOOKUP(E4223, diagnosis!A:B, 2, FALSE)</f>
        <v>Fracture</v>
      </c>
      <c r="K4223" t="str">
        <f>VLOOKUP(D4223, department!A:B, 2, FALSE)</f>
        <v>Orthopedics</v>
      </c>
      <c r="L4223" t="str">
        <f>VLOOKUP(C4223, provider!A:B, 2, FALSE)</f>
        <v>Dr. Johnson Grek</v>
      </c>
      <c r="M4223" t="str">
        <f>VLOOKUP(G4223, insurance!A:B, 2, FALSE)</f>
        <v>Aviva</v>
      </c>
      <c r="N4223">
        <f>VLOOKUP(B4223, patient!A:D, 4, FALSE)</f>
        <v>40</v>
      </c>
      <c r="O4223" t="str">
        <f>VLOOKUP(B4223, patient!A:C, 3, FALSE)</f>
        <v>Male</v>
      </c>
      <c r="P4223" t="str">
        <f>VLOOKUP(B4223, patient!A:F, 6, FALSE)</f>
        <v>Asian</v>
      </c>
      <c r="Q4223" t="s">
        <v>486</v>
      </c>
      <c r="R4223">
        <v>641</v>
      </c>
      <c r="S4223">
        <v>195</v>
      </c>
      <c r="T4223" s="1">
        <v>45736</v>
      </c>
      <c r="U4223" s="1" t="str">
        <f t="shared" si="195"/>
        <v>Yes</v>
      </c>
      <c r="V4223">
        <v>5</v>
      </c>
      <c r="W4223" t="s">
        <v>487</v>
      </c>
      <c r="X4223" t="s">
        <v>488</v>
      </c>
      <c r="Y4223" t="str">
        <f t="shared" si="196"/>
        <v>Scheduled</v>
      </c>
      <c r="Z4223" t="s">
        <v>489</v>
      </c>
      <c r="AC4223" t="s">
        <v>490</v>
      </c>
      <c r="AD4223">
        <v>585.20000000000005</v>
      </c>
      <c r="AE4223">
        <v>0</v>
      </c>
      <c r="AF4223" t="str">
        <f t="shared" si="197"/>
        <v>Feb</v>
      </c>
    </row>
    <row r="4224" spans="1:32" x14ac:dyDescent="0.25">
      <c r="A4224" s="1">
        <v>45714</v>
      </c>
      <c r="B4224">
        <v>8</v>
      </c>
      <c r="C4224">
        <v>4</v>
      </c>
      <c r="D4224">
        <v>4</v>
      </c>
      <c r="E4224">
        <v>4</v>
      </c>
      <c r="F4224">
        <v>2</v>
      </c>
      <c r="G4224">
        <v>2</v>
      </c>
      <c r="H4224">
        <f>VLOOKUP(B4224, patient!A:E, 5, FALSE)</f>
        <v>4</v>
      </c>
      <c r="I4224" t="str">
        <f>VLOOKUP(H4224, city!A:B, 2, FALSE)</f>
        <v>Birmingham</v>
      </c>
      <c r="J4224" t="str">
        <f>VLOOKUP(E4224, diagnosis!A:B, 2, FALSE)</f>
        <v>Hypertension</v>
      </c>
      <c r="K4224" t="str">
        <f>VLOOKUP(D4224, department!A:B, 2, FALSE)</f>
        <v>Orthopedics</v>
      </c>
      <c r="L4224" t="str">
        <f>VLOOKUP(C4224, provider!A:B, 2, FALSE)</f>
        <v>Dr. Ravi Patel</v>
      </c>
      <c r="M4224" t="str">
        <f>VLOOKUP(G4224, insurance!A:B, 2, FALSE)</f>
        <v>AXA</v>
      </c>
      <c r="N4224">
        <f>VLOOKUP(B4224, patient!A:D, 4, FALSE)</f>
        <v>20</v>
      </c>
      <c r="O4224" t="str">
        <f>VLOOKUP(B4224, patient!A:C, 3, FALSE)</f>
        <v>Male</v>
      </c>
      <c r="P4224" t="str">
        <f>VLOOKUP(B4224, patient!A:F, 6, FALSE)</f>
        <v>Hispanic</v>
      </c>
      <c r="Q4224" t="s">
        <v>491</v>
      </c>
      <c r="R4224">
        <v>256</v>
      </c>
      <c r="S4224">
        <v>117</v>
      </c>
      <c r="U4224" s="1" t="str">
        <f t="shared" si="195"/>
        <v>No</v>
      </c>
      <c r="V4224">
        <v>10</v>
      </c>
      <c r="W4224" t="s">
        <v>487</v>
      </c>
      <c r="X4224" t="s">
        <v>495</v>
      </c>
      <c r="Y4224" t="str">
        <f t="shared" si="196"/>
        <v>Emergency</v>
      </c>
      <c r="Z4224" t="s">
        <v>497</v>
      </c>
      <c r="AA4224" s="1">
        <v>45717</v>
      </c>
      <c r="AB4224" s="1">
        <v>45714</v>
      </c>
      <c r="AC4224" t="s">
        <v>493</v>
      </c>
      <c r="AD4224">
        <v>282.10000000000002</v>
      </c>
      <c r="AE4224">
        <v>30</v>
      </c>
      <c r="AF4224" t="str">
        <f t="shared" si="197"/>
        <v>Feb</v>
      </c>
    </row>
    <row r="4225" spans="1:32" x14ac:dyDescent="0.25">
      <c r="A4225" s="1">
        <v>45714</v>
      </c>
      <c r="B4225">
        <v>1449</v>
      </c>
      <c r="C4225">
        <v>2</v>
      </c>
      <c r="D4225">
        <v>1</v>
      </c>
      <c r="E4225">
        <v>3</v>
      </c>
      <c r="F4225">
        <v>4</v>
      </c>
      <c r="G4225">
        <v>2</v>
      </c>
      <c r="H4225">
        <f>VLOOKUP(B4225, patient!A:E, 5, FALSE)</f>
        <v>10</v>
      </c>
      <c r="I4225" t="str">
        <f>VLOOKUP(H4225, city!A:B, 2, FALSE)</f>
        <v>Edinburgh</v>
      </c>
      <c r="J4225" t="str">
        <f>VLOOKUP(E4225, diagnosis!A:B, 2, FALSE)</f>
        <v>Fracture</v>
      </c>
      <c r="K4225" t="str">
        <f>VLOOKUP(D4225, department!A:B, 2, FALSE)</f>
        <v>Cardiology</v>
      </c>
      <c r="L4225" t="str">
        <f>VLOOKUP(C4225, provider!A:B, 2, FALSE)</f>
        <v>Dr. Johnson Grek</v>
      </c>
      <c r="M4225" t="str">
        <f>VLOOKUP(G4225, insurance!A:B, 2, FALSE)</f>
        <v>AXA</v>
      </c>
      <c r="N4225">
        <f>VLOOKUP(B4225, patient!A:D, 4, FALSE)</f>
        <v>21</v>
      </c>
      <c r="O4225" t="str">
        <f>VLOOKUP(B4225, patient!A:C, 3, FALSE)</f>
        <v>Male</v>
      </c>
      <c r="P4225" t="str">
        <f>VLOOKUP(B4225, patient!A:F, 6, FALSE)</f>
        <v>White</v>
      </c>
      <c r="Q4225" t="s">
        <v>486</v>
      </c>
      <c r="R4225">
        <v>192</v>
      </c>
      <c r="S4225">
        <v>112</v>
      </c>
      <c r="T4225" s="1">
        <v>45739</v>
      </c>
      <c r="U4225" s="1" t="str">
        <f t="shared" si="195"/>
        <v>Yes</v>
      </c>
      <c r="V4225">
        <v>1</v>
      </c>
      <c r="W4225" t="s">
        <v>494</v>
      </c>
      <c r="X4225" t="s">
        <v>488</v>
      </c>
      <c r="Y4225" t="str">
        <f t="shared" si="196"/>
        <v>Scheduled</v>
      </c>
      <c r="Z4225" t="s">
        <v>497</v>
      </c>
      <c r="AC4225" t="s">
        <v>490</v>
      </c>
      <c r="AD4225">
        <v>212.8</v>
      </c>
      <c r="AE4225">
        <v>0</v>
      </c>
      <c r="AF4225" t="str">
        <f t="shared" si="197"/>
        <v>Feb</v>
      </c>
    </row>
    <row r="4226" spans="1:32" x14ac:dyDescent="0.25">
      <c r="A4226" s="1">
        <v>45714</v>
      </c>
      <c r="B4226">
        <v>3517</v>
      </c>
      <c r="C4226">
        <v>2</v>
      </c>
      <c r="D4226">
        <v>4</v>
      </c>
      <c r="E4226">
        <v>2</v>
      </c>
      <c r="F4226">
        <v>3</v>
      </c>
      <c r="G4226">
        <v>1</v>
      </c>
      <c r="H4226">
        <f>VLOOKUP(B4226, patient!A:E, 5, FALSE)</f>
        <v>4</v>
      </c>
      <c r="I4226" t="str">
        <f>VLOOKUP(H4226, city!A:B, 2, FALSE)</f>
        <v>Birmingham</v>
      </c>
      <c r="J4226" t="str">
        <f>VLOOKUP(E4226, diagnosis!A:B, 2, FALSE)</f>
        <v>Asthma</v>
      </c>
      <c r="K4226" t="str">
        <f>VLOOKUP(D4226, department!A:B, 2, FALSE)</f>
        <v>Orthopedics</v>
      </c>
      <c r="L4226" t="str">
        <f>VLOOKUP(C4226, provider!A:B, 2, FALSE)</f>
        <v>Dr. Johnson Grek</v>
      </c>
      <c r="M4226" t="str">
        <f>VLOOKUP(G4226, insurance!A:B, 2, FALSE)</f>
        <v>Aviva</v>
      </c>
      <c r="N4226">
        <f>VLOOKUP(B4226, patient!A:D, 4, FALSE)</f>
        <v>75</v>
      </c>
      <c r="O4226" t="str">
        <f>VLOOKUP(B4226, patient!A:C, 3, FALSE)</f>
        <v>Female</v>
      </c>
      <c r="P4226" t="str">
        <f>VLOOKUP(B4226, patient!A:F, 6, FALSE)</f>
        <v>Other</v>
      </c>
      <c r="Q4226" t="s">
        <v>492</v>
      </c>
      <c r="R4226">
        <v>335</v>
      </c>
      <c r="S4226">
        <v>195</v>
      </c>
      <c r="U4226" s="1" t="str">
        <f t="shared" si="195"/>
        <v>No</v>
      </c>
      <c r="V4226">
        <v>3</v>
      </c>
      <c r="W4226" t="s">
        <v>487</v>
      </c>
      <c r="X4226" t="s">
        <v>495</v>
      </c>
      <c r="Y4226" t="str">
        <f t="shared" si="196"/>
        <v>Emergency</v>
      </c>
      <c r="Z4226" t="s">
        <v>489</v>
      </c>
      <c r="AA4226" s="1">
        <v>45720</v>
      </c>
      <c r="AB4226" s="1">
        <v>45714</v>
      </c>
      <c r="AC4226" t="s">
        <v>493</v>
      </c>
      <c r="AD4226">
        <v>392</v>
      </c>
      <c r="AE4226">
        <v>30</v>
      </c>
      <c r="AF4226" t="str">
        <f t="shared" si="197"/>
        <v>Feb</v>
      </c>
    </row>
    <row r="4227" spans="1:32" x14ac:dyDescent="0.25">
      <c r="A4227" s="1">
        <v>45714</v>
      </c>
      <c r="B4227">
        <v>4379</v>
      </c>
      <c r="C4227">
        <v>4</v>
      </c>
      <c r="D4227">
        <v>4</v>
      </c>
      <c r="E4227">
        <v>5</v>
      </c>
      <c r="F4227">
        <v>5</v>
      </c>
      <c r="G4227">
        <v>3</v>
      </c>
      <c r="H4227">
        <f>VLOOKUP(B4227, patient!A:E, 5, FALSE)</f>
        <v>10</v>
      </c>
      <c r="I4227" t="str">
        <f>VLOOKUP(H4227, city!A:B, 2, FALSE)</f>
        <v>Edinburgh</v>
      </c>
      <c r="J4227" t="str">
        <f>VLOOKUP(E4227, diagnosis!A:B, 2, FALSE)</f>
        <v>Migraine</v>
      </c>
      <c r="K4227" t="str">
        <f>VLOOKUP(D4227, department!A:B, 2, FALSE)</f>
        <v>Orthopedics</v>
      </c>
      <c r="L4227" t="str">
        <f>VLOOKUP(C4227, provider!A:B, 2, FALSE)</f>
        <v>Dr. Ravi Patel</v>
      </c>
      <c r="M4227" t="str">
        <f>VLOOKUP(G4227, insurance!A:B, 2, FALSE)</f>
        <v>Allianz</v>
      </c>
      <c r="N4227">
        <f>VLOOKUP(B4227, patient!A:D, 4, FALSE)</f>
        <v>42</v>
      </c>
      <c r="O4227" t="str">
        <f>VLOOKUP(B4227, patient!A:C, 3, FALSE)</f>
        <v>Female</v>
      </c>
      <c r="P4227" t="str">
        <f>VLOOKUP(B4227, patient!A:F, 6, FALSE)</f>
        <v>Other</v>
      </c>
      <c r="Q4227" t="s">
        <v>491</v>
      </c>
      <c r="R4227">
        <v>825</v>
      </c>
      <c r="S4227">
        <v>145</v>
      </c>
      <c r="T4227" s="1">
        <v>45727</v>
      </c>
      <c r="U4227" s="1" t="str">
        <f t="shared" ref="U4227:U4290" si="198">IF(T4227&lt;&gt;"", "Yes", "No")</f>
        <v>Yes</v>
      </c>
      <c r="V4227">
        <v>4</v>
      </c>
      <c r="W4227" t="s">
        <v>494</v>
      </c>
      <c r="X4227" t="s">
        <v>495</v>
      </c>
      <c r="Y4227" t="str">
        <f t="shared" ref="Y4227:Y4290" si="199">IF(TRIM(X4227)="yes", "Emergency", "Scheduled")</f>
        <v>Emergency</v>
      </c>
      <c r="Z4227" t="s">
        <v>497</v>
      </c>
      <c r="AC4227" t="s">
        <v>490</v>
      </c>
      <c r="AD4227">
        <v>679</v>
      </c>
      <c r="AE4227">
        <v>0</v>
      </c>
      <c r="AF4227" t="str">
        <f t="shared" ref="AF4227:AF4290" si="200">TEXT(A4227, "mmm")</f>
        <v>Feb</v>
      </c>
    </row>
    <row r="4228" spans="1:32" x14ac:dyDescent="0.25">
      <c r="A4228" s="1">
        <v>45714</v>
      </c>
      <c r="B4228">
        <v>2364</v>
      </c>
      <c r="C4228">
        <v>4</v>
      </c>
      <c r="D4228">
        <v>1</v>
      </c>
      <c r="E4228">
        <v>3</v>
      </c>
      <c r="F4228">
        <v>4</v>
      </c>
      <c r="G4228">
        <v>1</v>
      </c>
      <c r="H4228">
        <f>VLOOKUP(B4228, patient!A:E, 5, FALSE)</f>
        <v>14</v>
      </c>
      <c r="I4228" t="str">
        <f>VLOOKUP(H4228, city!A:B, 2, FALSE)</f>
        <v>Glasgow</v>
      </c>
      <c r="J4228" t="str">
        <f>VLOOKUP(E4228, diagnosis!A:B, 2, FALSE)</f>
        <v>Fracture</v>
      </c>
      <c r="K4228" t="str">
        <f>VLOOKUP(D4228, department!A:B, 2, FALSE)</f>
        <v>Cardiology</v>
      </c>
      <c r="L4228" t="str">
        <f>VLOOKUP(C4228, provider!A:B, 2, FALSE)</f>
        <v>Dr. Ravi Patel</v>
      </c>
      <c r="M4228" t="str">
        <f>VLOOKUP(G4228, insurance!A:B, 2, FALSE)</f>
        <v>Aviva</v>
      </c>
      <c r="N4228">
        <f>VLOOKUP(B4228, patient!A:D, 4, FALSE)</f>
        <v>64</v>
      </c>
      <c r="O4228" t="str">
        <f>VLOOKUP(B4228, patient!A:C, 3, FALSE)</f>
        <v>Male</v>
      </c>
      <c r="P4228" t="str">
        <f>VLOOKUP(B4228, patient!A:F, 6, FALSE)</f>
        <v>Other</v>
      </c>
      <c r="Q4228" t="s">
        <v>492</v>
      </c>
      <c r="R4228">
        <v>254</v>
      </c>
      <c r="S4228">
        <v>35</v>
      </c>
      <c r="T4228" s="1">
        <v>45721</v>
      </c>
      <c r="U4228" s="1" t="str">
        <f t="shared" si="198"/>
        <v>Yes</v>
      </c>
      <c r="V4228">
        <v>2</v>
      </c>
      <c r="W4228" t="s">
        <v>487</v>
      </c>
      <c r="X4228" t="s">
        <v>495</v>
      </c>
      <c r="Y4228" t="str">
        <f t="shared" si="199"/>
        <v>Emergency</v>
      </c>
      <c r="Z4228" t="s">
        <v>489</v>
      </c>
      <c r="AC4228" t="s">
        <v>490</v>
      </c>
      <c r="AD4228">
        <v>202.3</v>
      </c>
      <c r="AE4228">
        <v>0</v>
      </c>
      <c r="AF4228" t="str">
        <f t="shared" si="200"/>
        <v>Feb</v>
      </c>
    </row>
    <row r="4229" spans="1:32" x14ac:dyDescent="0.25">
      <c r="A4229" s="1">
        <v>45714</v>
      </c>
      <c r="B4229">
        <v>4154</v>
      </c>
      <c r="C4229">
        <v>1</v>
      </c>
      <c r="D4229">
        <v>2</v>
      </c>
      <c r="E4229">
        <v>4</v>
      </c>
      <c r="F4229">
        <v>3</v>
      </c>
      <c r="G4229">
        <v>1</v>
      </c>
      <c r="H4229">
        <f>VLOOKUP(B4229, patient!A:E, 5, FALSE)</f>
        <v>4</v>
      </c>
      <c r="I4229" t="str">
        <f>VLOOKUP(H4229, city!A:B, 2, FALSE)</f>
        <v>Birmingham</v>
      </c>
      <c r="J4229" t="str">
        <f>VLOOKUP(E4229, diagnosis!A:B, 2, FALSE)</f>
        <v>Hypertension</v>
      </c>
      <c r="K4229" t="str">
        <f>VLOOKUP(D4229, department!A:B, 2, FALSE)</f>
        <v>General Surgery</v>
      </c>
      <c r="L4229" t="str">
        <f>VLOOKUP(C4229, provider!A:B, 2, FALSE)</f>
        <v>Dr. Olu Abisola</v>
      </c>
      <c r="M4229" t="str">
        <f>VLOOKUP(G4229, insurance!A:B, 2, FALSE)</f>
        <v>Aviva</v>
      </c>
      <c r="N4229">
        <f>VLOOKUP(B4229, patient!A:D, 4, FALSE)</f>
        <v>55</v>
      </c>
      <c r="O4229" t="str">
        <f>VLOOKUP(B4229, patient!A:C, 3, FALSE)</f>
        <v>Female</v>
      </c>
      <c r="P4229" t="str">
        <f>VLOOKUP(B4229, patient!A:F, 6, FALSE)</f>
        <v>Black</v>
      </c>
      <c r="Q4229" t="s">
        <v>491</v>
      </c>
      <c r="R4229">
        <v>269</v>
      </c>
      <c r="S4229">
        <v>54</v>
      </c>
      <c r="U4229" s="1" t="str">
        <f t="shared" si="198"/>
        <v>No</v>
      </c>
      <c r="V4229">
        <v>6</v>
      </c>
      <c r="W4229" t="s">
        <v>494</v>
      </c>
      <c r="X4229" t="s">
        <v>495</v>
      </c>
      <c r="Y4229" t="str">
        <f t="shared" si="199"/>
        <v>Emergency</v>
      </c>
      <c r="Z4229" t="s">
        <v>489</v>
      </c>
      <c r="AA4229" s="1">
        <v>45720</v>
      </c>
      <c r="AB4229" s="1">
        <v>45714</v>
      </c>
      <c r="AC4229" t="s">
        <v>493</v>
      </c>
      <c r="AD4229">
        <v>247.1</v>
      </c>
      <c r="AE4229">
        <v>30</v>
      </c>
      <c r="AF4229" t="str">
        <f t="shared" si="200"/>
        <v>Feb</v>
      </c>
    </row>
    <row r="4230" spans="1:32" x14ac:dyDescent="0.25">
      <c r="A4230" s="1">
        <v>45714</v>
      </c>
      <c r="B4230">
        <v>1850</v>
      </c>
      <c r="C4230">
        <v>1</v>
      </c>
      <c r="D4230">
        <v>3</v>
      </c>
      <c r="E4230">
        <v>4</v>
      </c>
      <c r="F4230">
        <v>3</v>
      </c>
      <c r="G4230">
        <v>3</v>
      </c>
      <c r="H4230">
        <f>VLOOKUP(B4230, patient!A:E, 5, FALSE)</f>
        <v>10</v>
      </c>
      <c r="I4230" t="str">
        <f>VLOOKUP(H4230, city!A:B, 2, FALSE)</f>
        <v>Edinburgh</v>
      </c>
      <c r="J4230" t="str">
        <f>VLOOKUP(E4230, diagnosis!A:B, 2, FALSE)</f>
        <v>Hypertension</v>
      </c>
      <c r="K4230" t="str">
        <f>VLOOKUP(D4230, department!A:B, 2, FALSE)</f>
        <v>Neurology</v>
      </c>
      <c r="L4230" t="str">
        <f>VLOOKUP(C4230, provider!A:B, 2, FALSE)</f>
        <v>Dr. Olu Abisola</v>
      </c>
      <c r="M4230" t="str">
        <f>VLOOKUP(G4230, insurance!A:B, 2, FALSE)</f>
        <v>Allianz</v>
      </c>
      <c r="N4230">
        <f>VLOOKUP(B4230, patient!A:D, 4, FALSE)</f>
        <v>32</v>
      </c>
      <c r="O4230" t="str">
        <f>VLOOKUP(B4230, patient!A:C, 3, FALSE)</f>
        <v>Female</v>
      </c>
      <c r="P4230" t="str">
        <f>VLOOKUP(B4230, patient!A:F, 6, FALSE)</f>
        <v>Asian</v>
      </c>
      <c r="Q4230" t="s">
        <v>492</v>
      </c>
      <c r="R4230">
        <v>821</v>
      </c>
      <c r="S4230">
        <v>94</v>
      </c>
      <c r="U4230" s="1" t="str">
        <f t="shared" si="198"/>
        <v>No</v>
      </c>
      <c r="V4230">
        <v>10</v>
      </c>
      <c r="W4230" t="s">
        <v>487</v>
      </c>
      <c r="X4230" t="s">
        <v>488</v>
      </c>
      <c r="Y4230" t="str">
        <f t="shared" si="199"/>
        <v>Scheduled</v>
      </c>
      <c r="Z4230" t="s">
        <v>497</v>
      </c>
      <c r="AA4230" s="1">
        <v>45718</v>
      </c>
      <c r="AB4230" s="1">
        <v>45714</v>
      </c>
      <c r="AC4230" t="s">
        <v>498</v>
      </c>
      <c r="AD4230">
        <v>647.5</v>
      </c>
      <c r="AE4230">
        <v>10</v>
      </c>
      <c r="AF4230" t="str">
        <f t="shared" si="200"/>
        <v>Feb</v>
      </c>
    </row>
    <row r="4231" spans="1:32" x14ac:dyDescent="0.25">
      <c r="A4231" s="1">
        <v>45714</v>
      </c>
      <c r="B4231">
        <v>2675</v>
      </c>
      <c r="C4231">
        <v>1</v>
      </c>
      <c r="D4231">
        <v>4</v>
      </c>
      <c r="E4231">
        <v>5</v>
      </c>
      <c r="F4231">
        <v>3</v>
      </c>
      <c r="G4231">
        <v>1</v>
      </c>
      <c r="H4231">
        <f>VLOOKUP(B4231, patient!A:E, 5, FALSE)</f>
        <v>4</v>
      </c>
      <c r="I4231" t="str">
        <f>VLOOKUP(H4231, city!A:B, 2, FALSE)</f>
        <v>Birmingham</v>
      </c>
      <c r="J4231" t="str">
        <f>VLOOKUP(E4231, diagnosis!A:B, 2, FALSE)</f>
        <v>Migraine</v>
      </c>
      <c r="K4231" t="str">
        <f>VLOOKUP(D4231, department!A:B, 2, FALSE)</f>
        <v>Orthopedics</v>
      </c>
      <c r="L4231" t="str">
        <f>VLOOKUP(C4231, provider!A:B, 2, FALSE)</f>
        <v>Dr. Olu Abisola</v>
      </c>
      <c r="M4231" t="str">
        <f>VLOOKUP(G4231, insurance!A:B, 2, FALSE)</f>
        <v>Aviva</v>
      </c>
      <c r="N4231">
        <f>VLOOKUP(B4231, patient!A:D, 4, FALSE)</f>
        <v>38</v>
      </c>
      <c r="O4231" t="str">
        <f>VLOOKUP(B4231, patient!A:C, 3, FALSE)</f>
        <v>Male</v>
      </c>
      <c r="P4231" t="str">
        <f>VLOOKUP(B4231, patient!A:F, 6, FALSE)</f>
        <v>Other</v>
      </c>
      <c r="Q4231" t="s">
        <v>491</v>
      </c>
      <c r="R4231">
        <v>270</v>
      </c>
      <c r="S4231">
        <v>126</v>
      </c>
      <c r="T4231" s="1">
        <v>45736</v>
      </c>
      <c r="U4231" s="1" t="str">
        <f t="shared" si="198"/>
        <v>Yes</v>
      </c>
      <c r="V4231">
        <v>4</v>
      </c>
      <c r="W4231" t="s">
        <v>494</v>
      </c>
      <c r="X4231" t="s">
        <v>495</v>
      </c>
      <c r="Y4231" t="str">
        <f t="shared" si="199"/>
        <v>Emergency</v>
      </c>
      <c r="Z4231" t="s">
        <v>489</v>
      </c>
      <c r="AC4231" t="s">
        <v>490</v>
      </c>
      <c r="AD4231">
        <v>277.2</v>
      </c>
      <c r="AE4231">
        <v>0</v>
      </c>
      <c r="AF4231" t="str">
        <f t="shared" si="200"/>
        <v>Feb</v>
      </c>
    </row>
    <row r="4232" spans="1:32" x14ac:dyDescent="0.25">
      <c r="A4232" s="1">
        <v>45715</v>
      </c>
      <c r="B4232">
        <v>4918</v>
      </c>
      <c r="C4232">
        <v>3</v>
      </c>
      <c r="D4232">
        <v>1</v>
      </c>
      <c r="E4232">
        <v>3</v>
      </c>
      <c r="F4232">
        <v>2</v>
      </c>
      <c r="G4232">
        <v>2</v>
      </c>
      <c r="H4232">
        <f>VLOOKUP(B4232, patient!A:E, 5, FALSE)</f>
        <v>10</v>
      </c>
      <c r="I4232" t="str">
        <f>VLOOKUP(H4232, city!A:B, 2, FALSE)</f>
        <v>Edinburgh</v>
      </c>
      <c r="J4232" t="str">
        <f>VLOOKUP(E4232, diagnosis!A:B, 2, FALSE)</f>
        <v>Fracture</v>
      </c>
      <c r="K4232" t="str">
        <f>VLOOKUP(D4232, department!A:B, 2, FALSE)</f>
        <v>Cardiology</v>
      </c>
      <c r="L4232" t="str">
        <f>VLOOKUP(C4232, provider!A:B, 2, FALSE)</f>
        <v>Dr. Emma Jones</v>
      </c>
      <c r="M4232" t="str">
        <f>VLOOKUP(G4232, insurance!A:B, 2, FALSE)</f>
        <v>AXA</v>
      </c>
      <c r="N4232">
        <f>VLOOKUP(B4232, patient!A:D, 4, FALSE)</f>
        <v>52</v>
      </c>
      <c r="O4232" t="str">
        <f>VLOOKUP(B4232, patient!A:C, 3, FALSE)</f>
        <v>Female</v>
      </c>
      <c r="P4232" t="str">
        <f>VLOOKUP(B4232, patient!A:F, 6, FALSE)</f>
        <v>Asian</v>
      </c>
      <c r="Q4232" t="s">
        <v>492</v>
      </c>
      <c r="R4232">
        <v>725</v>
      </c>
      <c r="S4232">
        <v>106</v>
      </c>
      <c r="U4232" s="1" t="str">
        <f t="shared" si="198"/>
        <v>No</v>
      </c>
      <c r="V4232">
        <v>1</v>
      </c>
      <c r="W4232" t="s">
        <v>492</v>
      </c>
      <c r="X4232" t="s">
        <v>488</v>
      </c>
      <c r="Y4232" t="str">
        <f t="shared" si="199"/>
        <v>Scheduled</v>
      </c>
      <c r="Z4232" t="s">
        <v>489</v>
      </c>
      <c r="AA4232" s="1">
        <v>45717</v>
      </c>
      <c r="AB4232" s="1">
        <v>45715</v>
      </c>
      <c r="AC4232" t="s">
        <v>496</v>
      </c>
      <c r="AD4232">
        <v>616.70000000000005</v>
      </c>
      <c r="AE4232">
        <v>50</v>
      </c>
      <c r="AF4232" t="str">
        <f t="shared" si="200"/>
        <v>Feb</v>
      </c>
    </row>
    <row r="4233" spans="1:32" x14ac:dyDescent="0.25">
      <c r="A4233" s="1">
        <v>45715</v>
      </c>
      <c r="B4233">
        <v>2613</v>
      </c>
      <c r="C4233">
        <v>3</v>
      </c>
      <c r="D4233">
        <v>4</v>
      </c>
      <c r="E4233">
        <v>1</v>
      </c>
      <c r="F4233">
        <v>5</v>
      </c>
      <c r="G4233">
        <v>2</v>
      </c>
      <c r="H4233">
        <f>VLOOKUP(B4233, patient!A:E, 5, FALSE)</f>
        <v>4</v>
      </c>
      <c r="I4233" t="str">
        <f>VLOOKUP(H4233, city!A:B, 2, FALSE)</f>
        <v>Birmingham</v>
      </c>
      <c r="J4233" t="str">
        <f>VLOOKUP(E4233, diagnosis!A:B, 2, FALSE)</f>
        <v>Appendicitis</v>
      </c>
      <c r="K4233" t="str">
        <f>VLOOKUP(D4233, department!A:B, 2, FALSE)</f>
        <v>Orthopedics</v>
      </c>
      <c r="L4233" t="str">
        <f>VLOOKUP(C4233, provider!A:B, 2, FALSE)</f>
        <v>Dr. Emma Jones</v>
      </c>
      <c r="M4233" t="str">
        <f>VLOOKUP(G4233, insurance!A:B, 2, FALSE)</f>
        <v>AXA</v>
      </c>
      <c r="N4233">
        <f>VLOOKUP(B4233, patient!A:D, 4, FALSE)</f>
        <v>74</v>
      </c>
      <c r="O4233" t="str">
        <f>VLOOKUP(B4233, patient!A:C, 3, FALSE)</f>
        <v>Female</v>
      </c>
      <c r="P4233" t="str">
        <f>VLOOKUP(B4233, patient!A:F, 6, FALSE)</f>
        <v>Asian</v>
      </c>
      <c r="Q4233" t="s">
        <v>492</v>
      </c>
      <c r="R4233">
        <v>734</v>
      </c>
      <c r="S4233">
        <v>177</v>
      </c>
      <c r="T4233" s="1">
        <v>45723</v>
      </c>
      <c r="U4233" s="1" t="str">
        <f t="shared" si="198"/>
        <v>Yes</v>
      </c>
      <c r="V4233">
        <v>3</v>
      </c>
      <c r="W4233" t="s">
        <v>492</v>
      </c>
      <c r="X4233" t="s">
        <v>488</v>
      </c>
      <c r="Y4233" t="str">
        <f t="shared" si="199"/>
        <v>Scheduled</v>
      </c>
      <c r="Z4233" t="s">
        <v>497</v>
      </c>
      <c r="AC4233" t="s">
        <v>490</v>
      </c>
      <c r="AD4233">
        <v>637.70000000000005</v>
      </c>
      <c r="AE4233">
        <v>0</v>
      </c>
      <c r="AF4233" t="str">
        <f t="shared" si="200"/>
        <v>Feb</v>
      </c>
    </row>
    <row r="4234" spans="1:32" x14ac:dyDescent="0.25">
      <c r="A4234" s="1">
        <v>45715</v>
      </c>
      <c r="B4234">
        <v>2268</v>
      </c>
      <c r="C4234">
        <v>3</v>
      </c>
      <c r="D4234">
        <v>1</v>
      </c>
      <c r="E4234">
        <v>5</v>
      </c>
      <c r="F4234">
        <v>3</v>
      </c>
      <c r="G4234">
        <v>3</v>
      </c>
      <c r="H4234">
        <f>VLOOKUP(B4234, patient!A:E, 5, FALSE)</f>
        <v>10</v>
      </c>
      <c r="I4234" t="str">
        <f>VLOOKUP(H4234, city!A:B, 2, FALSE)</f>
        <v>Edinburgh</v>
      </c>
      <c r="J4234" t="str">
        <f>VLOOKUP(E4234, diagnosis!A:B, 2, FALSE)</f>
        <v>Migraine</v>
      </c>
      <c r="K4234" t="str">
        <f>VLOOKUP(D4234, department!A:B, 2, FALSE)</f>
        <v>Cardiology</v>
      </c>
      <c r="L4234" t="str">
        <f>VLOOKUP(C4234, provider!A:B, 2, FALSE)</f>
        <v>Dr. Emma Jones</v>
      </c>
      <c r="M4234" t="str">
        <f>VLOOKUP(G4234, insurance!A:B, 2, FALSE)</f>
        <v>Allianz</v>
      </c>
      <c r="N4234">
        <f>VLOOKUP(B4234, patient!A:D, 4, FALSE)</f>
        <v>70</v>
      </c>
      <c r="O4234" t="str">
        <f>VLOOKUP(B4234, patient!A:C, 3, FALSE)</f>
        <v>Female</v>
      </c>
      <c r="P4234" t="str">
        <f>VLOOKUP(B4234, patient!A:F, 6, FALSE)</f>
        <v>Asian</v>
      </c>
      <c r="Q4234" t="s">
        <v>486</v>
      </c>
      <c r="R4234">
        <v>293</v>
      </c>
      <c r="S4234">
        <v>195</v>
      </c>
      <c r="U4234" s="1" t="str">
        <f t="shared" si="198"/>
        <v>No</v>
      </c>
      <c r="V4234">
        <v>7</v>
      </c>
      <c r="W4234" t="s">
        <v>494</v>
      </c>
      <c r="X4234" t="s">
        <v>488</v>
      </c>
      <c r="Y4234" t="str">
        <f t="shared" si="199"/>
        <v>Scheduled</v>
      </c>
      <c r="Z4234" t="s">
        <v>497</v>
      </c>
      <c r="AA4234" s="1">
        <v>45721</v>
      </c>
      <c r="AB4234" s="1">
        <v>45715</v>
      </c>
      <c r="AC4234" t="s">
        <v>496</v>
      </c>
      <c r="AD4234">
        <v>376.6</v>
      </c>
      <c r="AE4234">
        <v>50</v>
      </c>
      <c r="AF4234" t="str">
        <f t="shared" si="200"/>
        <v>Feb</v>
      </c>
    </row>
    <row r="4235" spans="1:32" x14ac:dyDescent="0.25">
      <c r="A4235" s="1">
        <v>45715</v>
      </c>
      <c r="B4235">
        <v>352</v>
      </c>
      <c r="C4235">
        <v>1</v>
      </c>
      <c r="D4235">
        <v>3</v>
      </c>
      <c r="E4235">
        <v>2</v>
      </c>
      <c r="F4235">
        <v>4</v>
      </c>
      <c r="G4235">
        <v>1</v>
      </c>
      <c r="H4235">
        <f>VLOOKUP(B4235, patient!A:E, 5, FALSE)</f>
        <v>4</v>
      </c>
      <c r="I4235" t="str">
        <f>VLOOKUP(H4235, city!A:B, 2, FALSE)</f>
        <v>Birmingham</v>
      </c>
      <c r="J4235" t="str">
        <f>VLOOKUP(E4235, diagnosis!A:B, 2, FALSE)</f>
        <v>Asthma</v>
      </c>
      <c r="K4235" t="str">
        <f>VLOOKUP(D4235, department!A:B, 2, FALSE)</f>
        <v>Neurology</v>
      </c>
      <c r="L4235" t="str">
        <f>VLOOKUP(C4235, provider!A:B, 2, FALSE)</f>
        <v>Dr. Olu Abisola</v>
      </c>
      <c r="M4235" t="str">
        <f>VLOOKUP(G4235, insurance!A:B, 2, FALSE)</f>
        <v>Aviva</v>
      </c>
      <c r="N4235">
        <f>VLOOKUP(B4235, patient!A:D, 4, FALSE)</f>
        <v>70</v>
      </c>
      <c r="O4235" t="str">
        <f>VLOOKUP(B4235, patient!A:C, 3, FALSE)</f>
        <v>Female</v>
      </c>
      <c r="P4235" t="str">
        <f>VLOOKUP(B4235, patient!A:F, 6, FALSE)</f>
        <v>Other</v>
      </c>
      <c r="Q4235" t="s">
        <v>486</v>
      </c>
      <c r="R4235">
        <v>464</v>
      </c>
      <c r="S4235">
        <v>88</v>
      </c>
      <c r="T4235" s="1">
        <v>45722</v>
      </c>
      <c r="U4235" s="1" t="str">
        <f t="shared" si="198"/>
        <v>Yes</v>
      </c>
      <c r="V4235">
        <v>3</v>
      </c>
      <c r="W4235" t="s">
        <v>487</v>
      </c>
      <c r="X4235" t="s">
        <v>495</v>
      </c>
      <c r="Y4235" t="str">
        <f t="shared" si="199"/>
        <v>Emergency</v>
      </c>
      <c r="Z4235" t="s">
        <v>497</v>
      </c>
      <c r="AC4235" t="s">
        <v>490</v>
      </c>
      <c r="AD4235">
        <v>386.4</v>
      </c>
      <c r="AE4235">
        <v>0</v>
      </c>
      <c r="AF4235" t="str">
        <f t="shared" si="200"/>
        <v>Feb</v>
      </c>
    </row>
    <row r="4236" spans="1:32" x14ac:dyDescent="0.25">
      <c r="A4236" s="1">
        <v>45715</v>
      </c>
      <c r="B4236">
        <v>4303</v>
      </c>
      <c r="C4236">
        <v>4</v>
      </c>
      <c r="D4236">
        <v>5</v>
      </c>
      <c r="E4236">
        <v>3</v>
      </c>
      <c r="F4236">
        <v>3</v>
      </c>
      <c r="G4236">
        <v>2</v>
      </c>
      <c r="H4236">
        <f>VLOOKUP(B4236, patient!A:E, 5, FALSE)</f>
        <v>10</v>
      </c>
      <c r="I4236" t="str">
        <f>VLOOKUP(H4236, city!A:B, 2, FALSE)</f>
        <v>Edinburgh</v>
      </c>
      <c r="J4236" t="str">
        <f>VLOOKUP(E4236, diagnosis!A:B, 2, FALSE)</f>
        <v>Fracture</v>
      </c>
      <c r="K4236" t="str">
        <f>VLOOKUP(D4236, department!A:B, 2, FALSE)</f>
        <v>Pediatrics</v>
      </c>
      <c r="L4236" t="str">
        <f>VLOOKUP(C4236, provider!A:B, 2, FALSE)</f>
        <v>Dr. Ravi Patel</v>
      </c>
      <c r="M4236" t="str">
        <f>VLOOKUP(G4236, insurance!A:B, 2, FALSE)</f>
        <v>AXA</v>
      </c>
      <c r="N4236">
        <f>VLOOKUP(B4236, patient!A:D, 4, FALSE)</f>
        <v>63</v>
      </c>
      <c r="O4236" t="str">
        <f>VLOOKUP(B4236, patient!A:C, 3, FALSE)</f>
        <v>Male</v>
      </c>
      <c r="P4236" t="str">
        <f>VLOOKUP(B4236, patient!A:F, 6, FALSE)</f>
        <v>Other</v>
      </c>
      <c r="Q4236" t="s">
        <v>491</v>
      </c>
      <c r="R4236">
        <v>212</v>
      </c>
      <c r="S4236">
        <v>135</v>
      </c>
      <c r="U4236" s="1" t="str">
        <f t="shared" si="198"/>
        <v>No</v>
      </c>
      <c r="V4236">
        <v>6</v>
      </c>
      <c r="W4236" t="s">
        <v>492</v>
      </c>
      <c r="X4236" t="s">
        <v>488</v>
      </c>
      <c r="Y4236" t="str">
        <f t="shared" si="199"/>
        <v>Scheduled</v>
      </c>
      <c r="Z4236" t="s">
        <v>497</v>
      </c>
      <c r="AA4236" s="1">
        <v>45720</v>
      </c>
      <c r="AB4236" s="1">
        <v>45715</v>
      </c>
      <c r="AC4236" t="s">
        <v>498</v>
      </c>
      <c r="AD4236">
        <v>249.9</v>
      </c>
      <c r="AE4236">
        <v>10</v>
      </c>
      <c r="AF4236" t="str">
        <f t="shared" si="200"/>
        <v>Feb</v>
      </c>
    </row>
    <row r="4237" spans="1:32" x14ac:dyDescent="0.25">
      <c r="A4237" s="1">
        <v>45715</v>
      </c>
      <c r="B4237">
        <v>229</v>
      </c>
      <c r="C4237">
        <v>3</v>
      </c>
      <c r="D4237">
        <v>2</v>
      </c>
      <c r="E4237">
        <v>3</v>
      </c>
      <c r="F4237">
        <v>5</v>
      </c>
      <c r="G4237">
        <v>1</v>
      </c>
      <c r="H4237">
        <f>VLOOKUP(B4237, patient!A:E, 5, FALSE)</f>
        <v>4</v>
      </c>
      <c r="I4237" t="str">
        <f>VLOOKUP(H4237, city!A:B, 2, FALSE)</f>
        <v>Birmingham</v>
      </c>
      <c r="J4237" t="str">
        <f>VLOOKUP(E4237, diagnosis!A:B, 2, FALSE)</f>
        <v>Fracture</v>
      </c>
      <c r="K4237" t="str">
        <f>VLOOKUP(D4237, department!A:B, 2, FALSE)</f>
        <v>General Surgery</v>
      </c>
      <c r="L4237" t="str">
        <f>VLOOKUP(C4237, provider!A:B, 2, FALSE)</f>
        <v>Dr. Emma Jones</v>
      </c>
      <c r="M4237" t="str">
        <f>VLOOKUP(G4237, insurance!A:B, 2, FALSE)</f>
        <v>Aviva</v>
      </c>
      <c r="N4237">
        <f>VLOOKUP(B4237, patient!A:D, 4, FALSE)</f>
        <v>69</v>
      </c>
      <c r="O4237" t="str">
        <f>VLOOKUP(B4237, patient!A:C, 3, FALSE)</f>
        <v>Male</v>
      </c>
      <c r="P4237" t="str">
        <f>VLOOKUP(B4237, patient!A:F, 6, FALSE)</f>
        <v>Other</v>
      </c>
      <c r="Q4237" t="s">
        <v>491</v>
      </c>
      <c r="R4237">
        <v>308</v>
      </c>
      <c r="S4237">
        <v>27</v>
      </c>
      <c r="T4237" s="1">
        <v>45735</v>
      </c>
      <c r="U4237" s="1" t="str">
        <f t="shared" si="198"/>
        <v>Yes</v>
      </c>
      <c r="V4237">
        <v>6</v>
      </c>
      <c r="W4237" t="s">
        <v>487</v>
      </c>
      <c r="X4237" t="s">
        <v>488</v>
      </c>
      <c r="Y4237" t="str">
        <f t="shared" si="199"/>
        <v>Scheduled</v>
      </c>
      <c r="Z4237" t="s">
        <v>489</v>
      </c>
      <c r="AC4237" t="s">
        <v>490</v>
      </c>
      <c r="AD4237">
        <v>234.5</v>
      </c>
      <c r="AE4237">
        <v>0</v>
      </c>
      <c r="AF4237" t="str">
        <f t="shared" si="200"/>
        <v>Feb</v>
      </c>
    </row>
    <row r="4238" spans="1:32" x14ac:dyDescent="0.25">
      <c r="A4238" s="1">
        <v>45715</v>
      </c>
      <c r="B4238">
        <v>4500</v>
      </c>
      <c r="C4238">
        <v>4</v>
      </c>
      <c r="D4238">
        <v>5</v>
      </c>
      <c r="E4238">
        <v>5</v>
      </c>
      <c r="F4238">
        <v>2</v>
      </c>
      <c r="G4238">
        <v>3</v>
      </c>
      <c r="H4238">
        <f>VLOOKUP(B4238, patient!A:E, 5, FALSE)</f>
        <v>10</v>
      </c>
      <c r="I4238" t="str">
        <f>VLOOKUP(H4238, city!A:B, 2, FALSE)</f>
        <v>Edinburgh</v>
      </c>
      <c r="J4238" t="str">
        <f>VLOOKUP(E4238, diagnosis!A:B, 2, FALSE)</f>
        <v>Migraine</v>
      </c>
      <c r="K4238" t="str">
        <f>VLOOKUP(D4238, department!A:B, 2, FALSE)</f>
        <v>Pediatrics</v>
      </c>
      <c r="L4238" t="str">
        <f>VLOOKUP(C4238, provider!A:B, 2, FALSE)</f>
        <v>Dr. Ravi Patel</v>
      </c>
      <c r="M4238" t="str">
        <f>VLOOKUP(G4238, insurance!A:B, 2, FALSE)</f>
        <v>Allianz</v>
      </c>
      <c r="N4238">
        <f>VLOOKUP(B4238, patient!A:D, 4, FALSE)</f>
        <v>31</v>
      </c>
      <c r="O4238" t="str">
        <f>VLOOKUP(B4238, patient!A:C, 3, FALSE)</f>
        <v>Male</v>
      </c>
      <c r="P4238" t="str">
        <f>VLOOKUP(B4238, patient!A:F, 6, FALSE)</f>
        <v>Hispanic</v>
      </c>
      <c r="Q4238" t="s">
        <v>486</v>
      </c>
      <c r="R4238">
        <v>71</v>
      </c>
      <c r="S4238">
        <v>126</v>
      </c>
      <c r="U4238" s="1" t="str">
        <f t="shared" si="198"/>
        <v>No</v>
      </c>
      <c r="V4238">
        <v>1</v>
      </c>
      <c r="W4238" t="s">
        <v>487</v>
      </c>
      <c r="X4238" t="s">
        <v>488</v>
      </c>
      <c r="Y4238" t="str">
        <f t="shared" si="199"/>
        <v>Scheduled</v>
      </c>
      <c r="Z4238" t="s">
        <v>489</v>
      </c>
      <c r="AA4238" s="1">
        <v>45721</v>
      </c>
      <c r="AB4238" s="1">
        <v>45715</v>
      </c>
      <c r="AC4238" t="s">
        <v>496</v>
      </c>
      <c r="AD4238">
        <v>172.9</v>
      </c>
      <c r="AE4238">
        <v>50</v>
      </c>
      <c r="AF4238" t="str">
        <f t="shared" si="200"/>
        <v>Feb</v>
      </c>
    </row>
    <row r="4239" spans="1:32" x14ac:dyDescent="0.25">
      <c r="A4239" s="1">
        <v>45715</v>
      </c>
      <c r="B4239">
        <v>4017</v>
      </c>
      <c r="C4239">
        <v>1</v>
      </c>
      <c r="D4239">
        <v>1</v>
      </c>
      <c r="E4239">
        <v>3</v>
      </c>
      <c r="F4239">
        <v>3</v>
      </c>
      <c r="G4239">
        <v>2</v>
      </c>
      <c r="H4239">
        <f>VLOOKUP(B4239, patient!A:E, 5, FALSE)</f>
        <v>4</v>
      </c>
      <c r="I4239" t="str">
        <f>VLOOKUP(H4239, city!A:B, 2, FALSE)</f>
        <v>Birmingham</v>
      </c>
      <c r="J4239" t="str">
        <f>VLOOKUP(E4239, diagnosis!A:B, 2, FALSE)</f>
        <v>Fracture</v>
      </c>
      <c r="K4239" t="str">
        <f>VLOOKUP(D4239, department!A:B, 2, FALSE)</f>
        <v>Cardiology</v>
      </c>
      <c r="L4239" t="str">
        <f>VLOOKUP(C4239, provider!A:B, 2, FALSE)</f>
        <v>Dr. Olu Abisola</v>
      </c>
      <c r="M4239" t="str">
        <f>VLOOKUP(G4239, insurance!A:B, 2, FALSE)</f>
        <v>AXA</v>
      </c>
      <c r="N4239">
        <f>VLOOKUP(B4239, patient!A:D, 4, FALSE)</f>
        <v>53</v>
      </c>
      <c r="O4239" t="str">
        <f>VLOOKUP(B4239, patient!A:C, 3, FALSE)</f>
        <v>Female</v>
      </c>
      <c r="P4239" t="str">
        <f>VLOOKUP(B4239, patient!A:F, 6, FALSE)</f>
        <v>Other</v>
      </c>
      <c r="Q4239" t="s">
        <v>492</v>
      </c>
      <c r="R4239">
        <v>184</v>
      </c>
      <c r="S4239">
        <v>126</v>
      </c>
      <c r="T4239" s="1">
        <v>45741</v>
      </c>
      <c r="U4239" s="1" t="str">
        <f t="shared" si="198"/>
        <v>Yes</v>
      </c>
      <c r="V4239">
        <v>2</v>
      </c>
      <c r="W4239" t="s">
        <v>492</v>
      </c>
      <c r="X4239" t="s">
        <v>488</v>
      </c>
      <c r="Y4239" t="str">
        <f t="shared" si="199"/>
        <v>Scheduled</v>
      </c>
      <c r="Z4239" t="s">
        <v>489</v>
      </c>
      <c r="AC4239" t="s">
        <v>490</v>
      </c>
      <c r="AD4239">
        <v>217</v>
      </c>
      <c r="AE4239">
        <v>0</v>
      </c>
      <c r="AF4239" t="str">
        <f t="shared" si="200"/>
        <v>Feb</v>
      </c>
    </row>
    <row r="4240" spans="1:32" x14ac:dyDescent="0.25">
      <c r="A4240" s="1">
        <v>45715</v>
      </c>
      <c r="B4240">
        <v>2776</v>
      </c>
      <c r="C4240">
        <v>4</v>
      </c>
      <c r="D4240">
        <v>4</v>
      </c>
      <c r="E4240">
        <v>3</v>
      </c>
      <c r="F4240">
        <v>4</v>
      </c>
      <c r="G4240">
        <v>3</v>
      </c>
      <c r="H4240">
        <f>VLOOKUP(B4240, patient!A:E, 5, FALSE)</f>
        <v>10</v>
      </c>
      <c r="I4240" t="str">
        <f>VLOOKUP(H4240, city!A:B, 2, FALSE)</f>
        <v>Edinburgh</v>
      </c>
      <c r="J4240" t="str">
        <f>VLOOKUP(E4240, diagnosis!A:B, 2, FALSE)</f>
        <v>Fracture</v>
      </c>
      <c r="K4240" t="str">
        <f>VLOOKUP(D4240, department!A:B, 2, FALSE)</f>
        <v>Orthopedics</v>
      </c>
      <c r="L4240" t="str">
        <f>VLOOKUP(C4240, provider!A:B, 2, FALSE)</f>
        <v>Dr. Ravi Patel</v>
      </c>
      <c r="M4240" t="str">
        <f>VLOOKUP(G4240, insurance!A:B, 2, FALSE)</f>
        <v>Allianz</v>
      </c>
      <c r="N4240">
        <f>VLOOKUP(B4240, patient!A:D, 4, FALSE)</f>
        <v>29</v>
      </c>
      <c r="O4240" t="str">
        <f>VLOOKUP(B4240, patient!A:C, 3, FALSE)</f>
        <v>Female</v>
      </c>
      <c r="P4240" t="str">
        <f>VLOOKUP(B4240, patient!A:F, 6, FALSE)</f>
        <v>Asian</v>
      </c>
      <c r="Q4240" t="s">
        <v>492</v>
      </c>
      <c r="R4240">
        <v>638</v>
      </c>
      <c r="S4240">
        <v>133</v>
      </c>
      <c r="U4240" s="1" t="str">
        <f t="shared" si="198"/>
        <v>No</v>
      </c>
      <c r="V4240">
        <v>10</v>
      </c>
      <c r="W4240" t="s">
        <v>492</v>
      </c>
      <c r="X4240" t="s">
        <v>488</v>
      </c>
      <c r="Y4240" t="str">
        <f t="shared" si="199"/>
        <v>Scheduled</v>
      </c>
      <c r="Z4240" t="s">
        <v>489</v>
      </c>
      <c r="AA4240" s="1">
        <v>45722</v>
      </c>
      <c r="AB4240" s="1">
        <v>45715</v>
      </c>
      <c r="AC4240" t="s">
        <v>496</v>
      </c>
      <c r="AD4240">
        <v>574.70000000000005</v>
      </c>
      <c r="AE4240">
        <v>50</v>
      </c>
      <c r="AF4240" t="str">
        <f t="shared" si="200"/>
        <v>Feb</v>
      </c>
    </row>
    <row r="4241" spans="1:32" x14ac:dyDescent="0.25">
      <c r="A4241" s="1">
        <v>45715</v>
      </c>
      <c r="B4241">
        <v>3294</v>
      </c>
      <c r="C4241">
        <v>3</v>
      </c>
      <c r="D4241">
        <v>2</v>
      </c>
      <c r="E4241">
        <v>2</v>
      </c>
      <c r="F4241">
        <v>5</v>
      </c>
      <c r="G4241">
        <v>1</v>
      </c>
      <c r="H4241">
        <f>VLOOKUP(B4241, patient!A:E, 5, FALSE)</f>
        <v>4</v>
      </c>
      <c r="I4241" t="str">
        <f>VLOOKUP(H4241, city!A:B, 2, FALSE)</f>
        <v>Birmingham</v>
      </c>
      <c r="J4241" t="str">
        <f>VLOOKUP(E4241, diagnosis!A:B, 2, FALSE)</f>
        <v>Asthma</v>
      </c>
      <c r="K4241" t="str">
        <f>VLOOKUP(D4241, department!A:B, 2, FALSE)</f>
        <v>General Surgery</v>
      </c>
      <c r="L4241" t="str">
        <f>VLOOKUP(C4241, provider!A:B, 2, FALSE)</f>
        <v>Dr. Emma Jones</v>
      </c>
      <c r="M4241" t="str">
        <f>VLOOKUP(G4241, insurance!A:B, 2, FALSE)</f>
        <v>Aviva</v>
      </c>
      <c r="N4241">
        <f>VLOOKUP(B4241, patient!A:D, 4, FALSE)</f>
        <v>34</v>
      </c>
      <c r="O4241" t="str">
        <f>VLOOKUP(B4241, patient!A:C, 3, FALSE)</f>
        <v>Male</v>
      </c>
      <c r="P4241" t="str">
        <f>VLOOKUP(B4241, patient!A:F, 6, FALSE)</f>
        <v>Asian</v>
      </c>
      <c r="Q4241" t="s">
        <v>491</v>
      </c>
      <c r="R4241">
        <v>784</v>
      </c>
      <c r="S4241">
        <v>198</v>
      </c>
      <c r="T4241" s="1">
        <v>45726</v>
      </c>
      <c r="U4241" s="1" t="str">
        <f t="shared" si="198"/>
        <v>Yes</v>
      </c>
      <c r="V4241">
        <v>6</v>
      </c>
      <c r="W4241" t="s">
        <v>487</v>
      </c>
      <c r="X4241" t="s">
        <v>495</v>
      </c>
      <c r="Y4241" t="str">
        <f t="shared" si="199"/>
        <v>Emergency</v>
      </c>
      <c r="Z4241" t="s">
        <v>489</v>
      </c>
      <c r="AC4241" t="s">
        <v>490</v>
      </c>
      <c r="AD4241">
        <v>687.4</v>
      </c>
      <c r="AE4241">
        <v>0</v>
      </c>
      <c r="AF4241" t="str">
        <f t="shared" si="200"/>
        <v>Feb</v>
      </c>
    </row>
    <row r="4242" spans="1:32" x14ac:dyDescent="0.25">
      <c r="A4242" s="1">
        <v>45716</v>
      </c>
      <c r="B4242">
        <v>3478</v>
      </c>
      <c r="C4242">
        <v>4</v>
      </c>
      <c r="D4242">
        <v>3</v>
      </c>
      <c r="E4242">
        <v>2</v>
      </c>
      <c r="F4242">
        <v>3</v>
      </c>
      <c r="G4242">
        <v>1</v>
      </c>
      <c r="H4242">
        <f>VLOOKUP(B4242, patient!A:E, 5, FALSE)</f>
        <v>10</v>
      </c>
      <c r="I4242" t="str">
        <f>VLOOKUP(H4242, city!A:B, 2, FALSE)</f>
        <v>Edinburgh</v>
      </c>
      <c r="J4242" t="str">
        <f>VLOOKUP(E4242, diagnosis!A:B, 2, FALSE)</f>
        <v>Asthma</v>
      </c>
      <c r="K4242" t="str">
        <f>VLOOKUP(D4242, department!A:B, 2, FALSE)</f>
        <v>Neurology</v>
      </c>
      <c r="L4242" t="str">
        <f>VLOOKUP(C4242, provider!A:B, 2, FALSE)</f>
        <v>Dr. Ravi Patel</v>
      </c>
      <c r="M4242" t="str">
        <f>VLOOKUP(G4242, insurance!A:B, 2, FALSE)</f>
        <v>Aviva</v>
      </c>
      <c r="N4242">
        <f>VLOOKUP(B4242, patient!A:D, 4, FALSE)</f>
        <v>56</v>
      </c>
      <c r="O4242" t="str">
        <f>VLOOKUP(B4242, patient!A:C, 3, FALSE)</f>
        <v>Female</v>
      </c>
      <c r="P4242" t="str">
        <f>VLOOKUP(B4242, patient!A:F, 6, FALSE)</f>
        <v>Black</v>
      </c>
      <c r="Q4242" t="s">
        <v>491</v>
      </c>
      <c r="R4242">
        <v>922</v>
      </c>
      <c r="S4242">
        <v>29</v>
      </c>
      <c r="U4242" s="1" t="str">
        <f t="shared" si="198"/>
        <v>No</v>
      </c>
      <c r="V4242">
        <v>2</v>
      </c>
      <c r="W4242" t="s">
        <v>494</v>
      </c>
      <c r="X4242" t="s">
        <v>495</v>
      </c>
      <c r="Y4242" t="str">
        <f t="shared" si="199"/>
        <v>Emergency</v>
      </c>
      <c r="Z4242" t="s">
        <v>489</v>
      </c>
      <c r="AA4242" s="1">
        <v>45725</v>
      </c>
      <c r="AB4242" s="1">
        <v>45716</v>
      </c>
      <c r="AC4242" t="s">
        <v>496</v>
      </c>
      <c r="AD4242">
        <v>700.7</v>
      </c>
      <c r="AE4242">
        <v>50</v>
      </c>
      <c r="AF4242" t="str">
        <f t="shared" si="200"/>
        <v>Feb</v>
      </c>
    </row>
    <row r="4243" spans="1:32" x14ac:dyDescent="0.25">
      <c r="A4243" s="1">
        <v>45716</v>
      </c>
      <c r="B4243">
        <v>1835</v>
      </c>
      <c r="C4243">
        <v>1</v>
      </c>
      <c r="D4243">
        <v>2</v>
      </c>
      <c r="E4243">
        <v>1</v>
      </c>
      <c r="F4243">
        <v>2</v>
      </c>
      <c r="G4243">
        <v>1</v>
      </c>
      <c r="H4243">
        <f>VLOOKUP(B4243, patient!A:E, 5, FALSE)</f>
        <v>4</v>
      </c>
      <c r="I4243" t="str">
        <f>VLOOKUP(H4243, city!A:B, 2, FALSE)</f>
        <v>Birmingham</v>
      </c>
      <c r="J4243" t="str">
        <f>VLOOKUP(E4243, diagnosis!A:B, 2, FALSE)</f>
        <v>Appendicitis</v>
      </c>
      <c r="K4243" t="str">
        <f>VLOOKUP(D4243, department!A:B, 2, FALSE)</f>
        <v>General Surgery</v>
      </c>
      <c r="L4243" t="str">
        <f>VLOOKUP(C4243, provider!A:B, 2, FALSE)</f>
        <v>Dr. Olu Abisola</v>
      </c>
      <c r="M4243" t="str">
        <f>VLOOKUP(G4243, insurance!A:B, 2, FALSE)</f>
        <v>Aviva</v>
      </c>
      <c r="N4243">
        <f>VLOOKUP(B4243, patient!A:D, 4, FALSE)</f>
        <v>26</v>
      </c>
      <c r="O4243" t="str">
        <f>VLOOKUP(B4243, patient!A:C, 3, FALSE)</f>
        <v>Female</v>
      </c>
      <c r="P4243" t="str">
        <f>VLOOKUP(B4243, patient!A:F, 6, FALSE)</f>
        <v>White</v>
      </c>
      <c r="Q4243" t="s">
        <v>492</v>
      </c>
      <c r="R4243">
        <v>186</v>
      </c>
      <c r="S4243">
        <v>47</v>
      </c>
      <c r="U4243" s="1" t="str">
        <f t="shared" si="198"/>
        <v>No</v>
      </c>
      <c r="V4243">
        <v>2</v>
      </c>
      <c r="W4243" t="s">
        <v>492</v>
      </c>
      <c r="X4243" t="s">
        <v>495</v>
      </c>
      <c r="Y4243" t="str">
        <f t="shared" si="199"/>
        <v>Emergency</v>
      </c>
      <c r="Z4243" t="s">
        <v>489</v>
      </c>
      <c r="AA4243" s="1">
        <v>45723</v>
      </c>
      <c r="AB4243" s="1">
        <v>45716</v>
      </c>
      <c r="AC4243" t="s">
        <v>498</v>
      </c>
      <c r="AD4243">
        <v>170.1</v>
      </c>
      <c r="AE4243">
        <v>10</v>
      </c>
      <c r="AF4243" t="str">
        <f t="shared" si="200"/>
        <v>Feb</v>
      </c>
    </row>
    <row r="4244" spans="1:32" x14ac:dyDescent="0.25">
      <c r="A4244" s="1">
        <v>45716</v>
      </c>
      <c r="B4244">
        <v>3469</v>
      </c>
      <c r="C4244">
        <v>3</v>
      </c>
      <c r="D4244">
        <v>4</v>
      </c>
      <c r="E4244">
        <v>2</v>
      </c>
      <c r="F4244">
        <v>1</v>
      </c>
      <c r="G4244">
        <v>3</v>
      </c>
      <c r="H4244">
        <f>VLOOKUP(B4244, patient!A:E, 5, FALSE)</f>
        <v>10</v>
      </c>
      <c r="I4244" t="str">
        <f>VLOOKUP(H4244, city!A:B, 2, FALSE)</f>
        <v>Edinburgh</v>
      </c>
      <c r="J4244" t="str">
        <f>VLOOKUP(E4244, diagnosis!A:B, 2, FALSE)</f>
        <v>Asthma</v>
      </c>
      <c r="K4244" t="str">
        <f>VLOOKUP(D4244, department!A:B, 2, FALSE)</f>
        <v>Orthopedics</v>
      </c>
      <c r="L4244" t="str">
        <f>VLOOKUP(C4244, provider!A:B, 2, FALSE)</f>
        <v>Dr. Emma Jones</v>
      </c>
      <c r="M4244" t="str">
        <f>VLOOKUP(G4244, insurance!A:B, 2, FALSE)</f>
        <v>Allianz</v>
      </c>
      <c r="N4244">
        <f>VLOOKUP(B4244, patient!A:D, 4, FALSE)</f>
        <v>52</v>
      </c>
      <c r="O4244" t="str">
        <f>VLOOKUP(B4244, patient!A:C, 3, FALSE)</f>
        <v>Male</v>
      </c>
      <c r="P4244" t="str">
        <f>VLOOKUP(B4244, patient!A:F, 6, FALSE)</f>
        <v>Hispanic</v>
      </c>
      <c r="Q4244" t="s">
        <v>486</v>
      </c>
      <c r="R4244">
        <v>661</v>
      </c>
      <c r="S4244">
        <v>183</v>
      </c>
      <c r="T4244" s="1">
        <v>45737</v>
      </c>
      <c r="U4244" s="1" t="str">
        <f t="shared" si="198"/>
        <v>Yes</v>
      </c>
      <c r="V4244">
        <v>4</v>
      </c>
      <c r="W4244" t="s">
        <v>494</v>
      </c>
      <c r="X4244" t="s">
        <v>495</v>
      </c>
      <c r="Y4244" t="str">
        <f t="shared" si="199"/>
        <v>Emergency</v>
      </c>
      <c r="Z4244" t="s">
        <v>489</v>
      </c>
      <c r="AC4244" t="s">
        <v>490</v>
      </c>
      <c r="AD4244">
        <v>590.79999999999995</v>
      </c>
      <c r="AE4244">
        <v>0</v>
      </c>
      <c r="AF4244" t="str">
        <f t="shared" si="200"/>
        <v>Feb</v>
      </c>
    </row>
    <row r="4245" spans="1:32" x14ac:dyDescent="0.25">
      <c r="A4245" s="1">
        <v>45716</v>
      </c>
      <c r="B4245">
        <v>2754</v>
      </c>
      <c r="C4245">
        <v>3</v>
      </c>
      <c r="D4245">
        <v>5</v>
      </c>
      <c r="E4245">
        <v>1</v>
      </c>
      <c r="F4245">
        <v>4</v>
      </c>
      <c r="G4245">
        <v>2</v>
      </c>
      <c r="H4245">
        <f>VLOOKUP(B4245, patient!A:E, 5, FALSE)</f>
        <v>4</v>
      </c>
      <c r="I4245" t="str">
        <f>VLOOKUP(H4245, city!A:B, 2, FALSE)</f>
        <v>Birmingham</v>
      </c>
      <c r="J4245" t="str">
        <f>VLOOKUP(E4245, diagnosis!A:B, 2, FALSE)</f>
        <v>Appendicitis</v>
      </c>
      <c r="K4245" t="str">
        <f>VLOOKUP(D4245, department!A:B, 2, FALSE)</f>
        <v>Pediatrics</v>
      </c>
      <c r="L4245" t="str">
        <f>VLOOKUP(C4245, provider!A:B, 2, FALSE)</f>
        <v>Dr. Emma Jones</v>
      </c>
      <c r="M4245" t="str">
        <f>VLOOKUP(G4245, insurance!A:B, 2, FALSE)</f>
        <v>AXA</v>
      </c>
      <c r="N4245">
        <f>VLOOKUP(B4245, patient!A:D, 4, FALSE)</f>
        <v>77</v>
      </c>
      <c r="O4245" t="str">
        <f>VLOOKUP(B4245, patient!A:C, 3, FALSE)</f>
        <v>Male</v>
      </c>
      <c r="P4245" t="str">
        <f>VLOOKUP(B4245, patient!A:F, 6, FALSE)</f>
        <v>Black</v>
      </c>
      <c r="Q4245" t="s">
        <v>491</v>
      </c>
      <c r="R4245">
        <v>577</v>
      </c>
      <c r="S4245">
        <v>79</v>
      </c>
      <c r="U4245" s="1" t="str">
        <f t="shared" si="198"/>
        <v>No</v>
      </c>
      <c r="V4245">
        <v>8</v>
      </c>
      <c r="W4245" t="s">
        <v>494</v>
      </c>
      <c r="X4245" t="s">
        <v>495</v>
      </c>
      <c r="Y4245" t="str">
        <f t="shared" si="199"/>
        <v>Emergency</v>
      </c>
      <c r="Z4245" t="s">
        <v>497</v>
      </c>
      <c r="AA4245" s="1">
        <v>45720</v>
      </c>
      <c r="AB4245" s="1">
        <v>45716</v>
      </c>
      <c r="AC4245" t="s">
        <v>498</v>
      </c>
      <c r="AD4245">
        <v>466.2</v>
      </c>
      <c r="AE4245">
        <v>10</v>
      </c>
      <c r="AF4245" t="str">
        <f t="shared" si="200"/>
        <v>Feb</v>
      </c>
    </row>
    <row r="4246" spans="1:32" x14ac:dyDescent="0.25">
      <c r="A4246" s="1">
        <v>45716</v>
      </c>
      <c r="B4246">
        <v>4352</v>
      </c>
      <c r="C4246">
        <v>1</v>
      </c>
      <c r="D4246">
        <v>1</v>
      </c>
      <c r="E4246">
        <v>2</v>
      </c>
      <c r="F4246">
        <v>3</v>
      </c>
      <c r="G4246">
        <v>3</v>
      </c>
      <c r="H4246">
        <f>VLOOKUP(B4246, patient!A:E, 5, FALSE)</f>
        <v>10</v>
      </c>
      <c r="I4246" t="str">
        <f>VLOOKUP(H4246, city!A:B, 2, FALSE)</f>
        <v>Edinburgh</v>
      </c>
      <c r="J4246" t="str">
        <f>VLOOKUP(E4246, diagnosis!A:B, 2, FALSE)</f>
        <v>Asthma</v>
      </c>
      <c r="K4246" t="str">
        <f>VLOOKUP(D4246, department!A:B, 2, FALSE)</f>
        <v>Cardiology</v>
      </c>
      <c r="L4246" t="str">
        <f>VLOOKUP(C4246, provider!A:B, 2, FALSE)</f>
        <v>Dr. Olu Abisola</v>
      </c>
      <c r="M4246" t="str">
        <f>VLOOKUP(G4246, insurance!A:B, 2, FALSE)</f>
        <v>Allianz</v>
      </c>
      <c r="N4246">
        <f>VLOOKUP(B4246, patient!A:D, 4, FALSE)</f>
        <v>30</v>
      </c>
      <c r="O4246" t="str">
        <f>VLOOKUP(B4246, patient!A:C, 3, FALSE)</f>
        <v>Female</v>
      </c>
      <c r="P4246" t="str">
        <f>VLOOKUP(B4246, patient!A:F, 6, FALSE)</f>
        <v>Hispanic</v>
      </c>
      <c r="Q4246" t="s">
        <v>492</v>
      </c>
      <c r="R4246">
        <v>429</v>
      </c>
      <c r="S4246">
        <v>29</v>
      </c>
      <c r="U4246" s="1" t="str">
        <f t="shared" si="198"/>
        <v>No</v>
      </c>
      <c r="V4246">
        <v>6</v>
      </c>
      <c r="W4246" t="s">
        <v>492</v>
      </c>
      <c r="X4246" t="s">
        <v>495</v>
      </c>
      <c r="Y4246" t="str">
        <f t="shared" si="199"/>
        <v>Emergency</v>
      </c>
      <c r="Z4246" t="s">
        <v>489</v>
      </c>
      <c r="AA4246" s="1">
        <v>45721</v>
      </c>
      <c r="AB4246" s="1">
        <v>45716</v>
      </c>
      <c r="AC4246" t="s">
        <v>493</v>
      </c>
      <c r="AD4246">
        <v>341.6</v>
      </c>
      <c r="AE4246">
        <v>30</v>
      </c>
      <c r="AF4246" t="str">
        <f t="shared" si="200"/>
        <v>Feb</v>
      </c>
    </row>
    <row r="4247" spans="1:32" x14ac:dyDescent="0.25">
      <c r="A4247" s="1">
        <v>45716</v>
      </c>
      <c r="B4247">
        <v>3153</v>
      </c>
      <c r="C4247">
        <v>2</v>
      </c>
      <c r="D4247">
        <v>5</v>
      </c>
      <c r="E4247">
        <v>1</v>
      </c>
      <c r="F4247">
        <v>3</v>
      </c>
      <c r="G4247">
        <v>2</v>
      </c>
      <c r="H4247">
        <f>VLOOKUP(B4247, patient!A:E, 5, FALSE)</f>
        <v>4</v>
      </c>
      <c r="I4247" t="str">
        <f>VLOOKUP(H4247, city!A:B, 2, FALSE)</f>
        <v>Birmingham</v>
      </c>
      <c r="J4247" t="str">
        <f>VLOOKUP(E4247, diagnosis!A:B, 2, FALSE)</f>
        <v>Appendicitis</v>
      </c>
      <c r="K4247" t="str">
        <f>VLOOKUP(D4247, department!A:B, 2, FALSE)</f>
        <v>Pediatrics</v>
      </c>
      <c r="L4247" t="str">
        <f>VLOOKUP(C4247, provider!A:B, 2, FALSE)</f>
        <v>Dr. Johnson Grek</v>
      </c>
      <c r="M4247" t="str">
        <f>VLOOKUP(G4247, insurance!A:B, 2, FALSE)</f>
        <v>AXA</v>
      </c>
      <c r="N4247">
        <f>VLOOKUP(B4247, patient!A:D, 4, FALSE)</f>
        <v>32</v>
      </c>
      <c r="O4247" t="str">
        <f>VLOOKUP(B4247, patient!A:C, 3, FALSE)</f>
        <v>Female</v>
      </c>
      <c r="P4247" t="str">
        <f>VLOOKUP(B4247, patient!A:F, 6, FALSE)</f>
        <v>Hispanic</v>
      </c>
      <c r="Q4247" t="s">
        <v>491</v>
      </c>
      <c r="R4247">
        <v>555</v>
      </c>
      <c r="S4247">
        <v>161</v>
      </c>
      <c r="T4247" s="1">
        <v>45732</v>
      </c>
      <c r="U4247" s="1" t="str">
        <f t="shared" si="198"/>
        <v>Yes</v>
      </c>
      <c r="V4247">
        <v>8</v>
      </c>
      <c r="W4247" t="s">
        <v>494</v>
      </c>
      <c r="X4247" t="s">
        <v>488</v>
      </c>
      <c r="Y4247" t="str">
        <f t="shared" si="199"/>
        <v>Scheduled</v>
      </c>
      <c r="Z4247" t="s">
        <v>489</v>
      </c>
      <c r="AC4247" t="s">
        <v>490</v>
      </c>
      <c r="AD4247">
        <v>501.2</v>
      </c>
      <c r="AE4247">
        <v>0</v>
      </c>
      <c r="AF4247" t="str">
        <f t="shared" si="200"/>
        <v>Feb</v>
      </c>
    </row>
    <row r="4248" spans="1:32" x14ac:dyDescent="0.25">
      <c r="A4248" s="1">
        <v>45716</v>
      </c>
      <c r="B4248">
        <v>1130</v>
      </c>
      <c r="C4248">
        <v>5</v>
      </c>
      <c r="D4248">
        <v>2</v>
      </c>
      <c r="E4248">
        <v>2</v>
      </c>
      <c r="F4248">
        <v>1</v>
      </c>
      <c r="G4248">
        <v>1</v>
      </c>
      <c r="H4248">
        <f>VLOOKUP(B4248, patient!A:E, 5, FALSE)</f>
        <v>10</v>
      </c>
      <c r="I4248" t="str">
        <f>VLOOKUP(H4248, city!A:B, 2, FALSE)</f>
        <v>Edinburgh</v>
      </c>
      <c r="J4248" t="str">
        <f>VLOOKUP(E4248, diagnosis!A:B, 2, FALSE)</f>
        <v>Asthma</v>
      </c>
      <c r="K4248" t="str">
        <f>VLOOKUP(D4248, department!A:B, 2, FALSE)</f>
        <v>General Surgery</v>
      </c>
      <c r="L4248" t="str">
        <f>VLOOKUP(C4248, provider!A:B, 2, FALSE)</f>
        <v>Dr. Sade Kikiola</v>
      </c>
      <c r="M4248" t="str">
        <f>VLOOKUP(G4248, insurance!A:B, 2, FALSE)</f>
        <v>Aviva</v>
      </c>
      <c r="N4248">
        <f>VLOOKUP(B4248, patient!A:D, 4, FALSE)</f>
        <v>35</v>
      </c>
      <c r="O4248" t="str">
        <f>VLOOKUP(B4248, patient!A:C, 3, FALSE)</f>
        <v>Female</v>
      </c>
      <c r="P4248" t="str">
        <f>VLOOKUP(B4248, patient!A:F, 6, FALSE)</f>
        <v>Asian</v>
      </c>
      <c r="Q4248" t="s">
        <v>486</v>
      </c>
      <c r="R4248">
        <v>366</v>
      </c>
      <c r="S4248">
        <v>121</v>
      </c>
      <c r="T4248" s="1">
        <v>45743</v>
      </c>
      <c r="U4248" s="1" t="str">
        <f t="shared" si="198"/>
        <v>Yes</v>
      </c>
      <c r="V4248">
        <v>4</v>
      </c>
      <c r="W4248" t="s">
        <v>494</v>
      </c>
      <c r="X4248" t="s">
        <v>488</v>
      </c>
      <c r="Y4248" t="str">
        <f t="shared" si="199"/>
        <v>Scheduled</v>
      </c>
      <c r="Z4248" t="s">
        <v>489</v>
      </c>
      <c r="AC4248" t="s">
        <v>490</v>
      </c>
      <c r="AD4248">
        <v>340.9</v>
      </c>
      <c r="AE4248">
        <v>0</v>
      </c>
      <c r="AF4248" t="str">
        <f t="shared" si="200"/>
        <v>Feb</v>
      </c>
    </row>
    <row r="4249" spans="1:32" x14ac:dyDescent="0.25">
      <c r="A4249" s="1">
        <v>45716</v>
      </c>
      <c r="B4249">
        <v>1197</v>
      </c>
      <c r="C4249">
        <v>1</v>
      </c>
      <c r="D4249">
        <v>4</v>
      </c>
      <c r="E4249">
        <v>2</v>
      </c>
      <c r="F4249">
        <v>5</v>
      </c>
      <c r="G4249">
        <v>1</v>
      </c>
      <c r="H4249">
        <f>VLOOKUP(B4249, patient!A:E, 5, FALSE)</f>
        <v>7</v>
      </c>
      <c r="I4249" t="str">
        <f>VLOOKUP(H4249, city!A:B, 2, FALSE)</f>
        <v>Bristol</v>
      </c>
      <c r="J4249" t="str">
        <f>VLOOKUP(E4249, diagnosis!A:B, 2, FALSE)</f>
        <v>Asthma</v>
      </c>
      <c r="K4249" t="str">
        <f>VLOOKUP(D4249, department!A:B, 2, FALSE)</f>
        <v>Orthopedics</v>
      </c>
      <c r="L4249" t="str">
        <f>VLOOKUP(C4249, provider!A:B, 2, FALSE)</f>
        <v>Dr. Olu Abisola</v>
      </c>
      <c r="M4249" t="str">
        <f>VLOOKUP(G4249, insurance!A:B, 2, FALSE)</f>
        <v>Aviva</v>
      </c>
      <c r="N4249">
        <f>VLOOKUP(B4249, patient!A:D, 4, FALSE)</f>
        <v>68</v>
      </c>
      <c r="O4249" t="str">
        <f>VLOOKUP(B4249, patient!A:C, 3, FALSE)</f>
        <v>Female</v>
      </c>
      <c r="P4249" t="str">
        <f>VLOOKUP(B4249, patient!A:F, 6, FALSE)</f>
        <v>White</v>
      </c>
      <c r="Q4249" t="s">
        <v>491</v>
      </c>
      <c r="R4249">
        <v>128</v>
      </c>
      <c r="S4249">
        <v>82</v>
      </c>
      <c r="T4249" s="1">
        <v>45724</v>
      </c>
      <c r="U4249" s="1" t="str">
        <f t="shared" si="198"/>
        <v>Yes</v>
      </c>
      <c r="V4249">
        <v>3</v>
      </c>
      <c r="W4249" t="s">
        <v>494</v>
      </c>
      <c r="X4249" t="s">
        <v>488</v>
      </c>
      <c r="Y4249" t="str">
        <f t="shared" si="199"/>
        <v>Scheduled</v>
      </c>
      <c r="Z4249" t="s">
        <v>489</v>
      </c>
      <c r="AC4249" t="s">
        <v>490</v>
      </c>
      <c r="AD4249">
        <v>147</v>
      </c>
      <c r="AE4249">
        <v>0</v>
      </c>
      <c r="AF4249" t="str">
        <f t="shared" si="200"/>
        <v>Feb</v>
      </c>
    </row>
    <row r="4250" spans="1:32" x14ac:dyDescent="0.25">
      <c r="A4250" s="1">
        <v>45716</v>
      </c>
      <c r="B4250">
        <v>3616</v>
      </c>
      <c r="C4250">
        <v>4</v>
      </c>
      <c r="D4250">
        <v>1</v>
      </c>
      <c r="E4250">
        <v>5</v>
      </c>
      <c r="F4250">
        <v>1</v>
      </c>
      <c r="G4250">
        <v>3</v>
      </c>
      <c r="H4250">
        <f>VLOOKUP(B4250, patient!A:E, 5, FALSE)</f>
        <v>4</v>
      </c>
      <c r="I4250" t="str">
        <f>VLOOKUP(H4250, city!A:B, 2, FALSE)</f>
        <v>Birmingham</v>
      </c>
      <c r="J4250" t="str">
        <f>VLOOKUP(E4250, diagnosis!A:B, 2, FALSE)</f>
        <v>Migraine</v>
      </c>
      <c r="K4250" t="str">
        <f>VLOOKUP(D4250, department!A:B, 2, FALSE)</f>
        <v>Cardiology</v>
      </c>
      <c r="L4250" t="str">
        <f>VLOOKUP(C4250, provider!A:B, 2, FALSE)</f>
        <v>Dr. Ravi Patel</v>
      </c>
      <c r="M4250" t="str">
        <f>VLOOKUP(G4250, insurance!A:B, 2, FALSE)</f>
        <v>Allianz</v>
      </c>
      <c r="N4250">
        <f>VLOOKUP(B4250, patient!A:D, 4, FALSE)</f>
        <v>50</v>
      </c>
      <c r="O4250" t="str">
        <f>VLOOKUP(B4250, patient!A:C, 3, FALSE)</f>
        <v>Male</v>
      </c>
      <c r="P4250" t="str">
        <f>VLOOKUP(B4250, patient!A:F, 6, FALSE)</f>
        <v>Asian</v>
      </c>
      <c r="Q4250" t="s">
        <v>492</v>
      </c>
      <c r="R4250">
        <v>818</v>
      </c>
      <c r="S4250">
        <v>194</v>
      </c>
      <c r="T4250" s="1">
        <v>45733</v>
      </c>
      <c r="U4250" s="1" t="str">
        <f t="shared" si="198"/>
        <v>Yes</v>
      </c>
      <c r="V4250">
        <v>7</v>
      </c>
      <c r="W4250" t="s">
        <v>494</v>
      </c>
      <c r="X4250" t="s">
        <v>495</v>
      </c>
      <c r="Y4250" t="str">
        <f t="shared" si="199"/>
        <v>Emergency</v>
      </c>
      <c r="Z4250" t="s">
        <v>489</v>
      </c>
      <c r="AC4250" t="s">
        <v>490</v>
      </c>
      <c r="AD4250">
        <v>708.4</v>
      </c>
      <c r="AE4250">
        <v>0</v>
      </c>
      <c r="AF4250" t="str">
        <f t="shared" si="200"/>
        <v>Feb</v>
      </c>
    </row>
    <row r="4251" spans="1:32" x14ac:dyDescent="0.25">
      <c r="A4251" s="1">
        <v>45716</v>
      </c>
      <c r="B4251">
        <v>1455</v>
      </c>
      <c r="C4251">
        <v>2</v>
      </c>
      <c r="D4251">
        <v>4</v>
      </c>
      <c r="E4251">
        <v>2</v>
      </c>
      <c r="F4251">
        <v>5</v>
      </c>
      <c r="G4251">
        <v>2</v>
      </c>
      <c r="H4251">
        <f>VLOOKUP(B4251, patient!A:E, 5, FALSE)</f>
        <v>10</v>
      </c>
      <c r="I4251" t="str">
        <f>VLOOKUP(H4251, city!A:B, 2, FALSE)</f>
        <v>Edinburgh</v>
      </c>
      <c r="J4251" t="str">
        <f>VLOOKUP(E4251, diagnosis!A:B, 2, FALSE)</f>
        <v>Asthma</v>
      </c>
      <c r="K4251" t="str">
        <f>VLOOKUP(D4251, department!A:B, 2, FALSE)</f>
        <v>Orthopedics</v>
      </c>
      <c r="L4251" t="str">
        <f>VLOOKUP(C4251, provider!A:B, 2, FALSE)</f>
        <v>Dr. Johnson Grek</v>
      </c>
      <c r="M4251" t="str">
        <f>VLOOKUP(G4251, insurance!A:B, 2, FALSE)</f>
        <v>AXA</v>
      </c>
      <c r="N4251">
        <f>VLOOKUP(B4251, patient!A:D, 4, FALSE)</f>
        <v>23</v>
      </c>
      <c r="O4251" t="str">
        <f>VLOOKUP(B4251, patient!A:C, 3, FALSE)</f>
        <v>Male</v>
      </c>
      <c r="P4251" t="str">
        <f>VLOOKUP(B4251, patient!A:F, 6, FALSE)</f>
        <v>Asian</v>
      </c>
      <c r="Q4251" t="s">
        <v>486</v>
      </c>
      <c r="R4251">
        <v>610</v>
      </c>
      <c r="S4251">
        <v>75</v>
      </c>
      <c r="U4251" s="1" t="str">
        <f t="shared" si="198"/>
        <v>No</v>
      </c>
      <c r="V4251">
        <v>7</v>
      </c>
      <c r="W4251" t="s">
        <v>487</v>
      </c>
      <c r="X4251" t="s">
        <v>488</v>
      </c>
      <c r="Y4251" t="str">
        <f t="shared" si="199"/>
        <v>Scheduled</v>
      </c>
      <c r="Z4251" t="s">
        <v>497</v>
      </c>
      <c r="AA4251" s="1">
        <v>45722</v>
      </c>
      <c r="AB4251" s="1">
        <v>45716</v>
      </c>
      <c r="AC4251" t="s">
        <v>493</v>
      </c>
      <c r="AD4251">
        <v>500.5</v>
      </c>
      <c r="AE4251">
        <v>30</v>
      </c>
      <c r="AF4251" t="str">
        <f t="shared" si="200"/>
        <v>Feb</v>
      </c>
    </row>
    <row r="4252" spans="1:32" x14ac:dyDescent="0.25">
      <c r="A4252" s="1">
        <v>45717</v>
      </c>
      <c r="B4252">
        <v>2386</v>
      </c>
      <c r="C4252">
        <v>1</v>
      </c>
      <c r="D4252">
        <v>4</v>
      </c>
      <c r="E4252">
        <v>1</v>
      </c>
      <c r="F4252">
        <v>3</v>
      </c>
      <c r="G4252">
        <v>1</v>
      </c>
      <c r="H4252">
        <f>VLOOKUP(B4252, patient!A:E, 5, FALSE)</f>
        <v>4</v>
      </c>
      <c r="I4252" t="str">
        <f>VLOOKUP(H4252, city!A:B, 2, FALSE)</f>
        <v>Birmingham</v>
      </c>
      <c r="J4252" t="str">
        <f>VLOOKUP(E4252, diagnosis!A:B, 2, FALSE)</f>
        <v>Appendicitis</v>
      </c>
      <c r="K4252" t="str">
        <f>VLOOKUP(D4252, department!A:B, 2, FALSE)</f>
        <v>Orthopedics</v>
      </c>
      <c r="L4252" t="str">
        <f>VLOOKUP(C4252, provider!A:B, 2, FALSE)</f>
        <v>Dr. Olu Abisola</v>
      </c>
      <c r="M4252" t="str">
        <f>VLOOKUP(G4252, insurance!A:B, 2, FALSE)</f>
        <v>Aviva</v>
      </c>
      <c r="N4252">
        <f>VLOOKUP(B4252, patient!A:D, 4, FALSE)</f>
        <v>76</v>
      </c>
      <c r="O4252" t="str">
        <f>VLOOKUP(B4252, patient!A:C, 3, FALSE)</f>
        <v>Male</v>
      </c>
      <c r="P4252" t="str">
        <f>VLOOKUP(B4252, patient!A:F, 6, FALSE)</f>
        <v>Asian</v>
      </c>
      <c r="Q4252" t="s">
        <v>492</v>
      </c>
      <c r="R4252">
        <v>836</v>
      </c>
      <c r="S4252">
        <v>153</v>
      </c>
      <c r="U4252" s="1" t="str">
        <f t="shared" si="198"/>
        <v>No</v>
      </c>
      <c r="V4252">
        <v>2</v>
      </c>
      <c r="W4252" t="s">
        <v>494</v>
      </c>
      <c r="X4252" t="s">
        <v>488</v>
      </c>
      <c r="Y4252" t="str">
        <f t="shared" si="199"/>
        <v>Scheduled</v>
      </c>
      <c r="Z4252" t="s">
        <v>497</v>
      </c>
      <c r="AA4252" s="1">
        <v>45726</v>
      </c>
      <c r="AB4252" s="1">
        <v>45717</v>
      </c>
      <c r="AC4252" t="s">
        <v>493</v>
      </c>
      <c r="AD4252">
        <v>713.3</v>
      </c>
      <c r="AE4252">
        <v>30</v>
      </c>
      <c r="AF4252" t="str">
        <f t="shared" si="200"/>
        <v>Mar</v>
      </c>
    </row>
    <row r="4253" spans="1:32" x14ac:dyDescent="0.25">
      <c r="A4253" s="1">
        <v>45717</v>
      </c>
      <c r="B4253">
        <v>3863</v>
      </c>
      <c r="C4253">
        <v>5</v>
      </c>
      <c r="D4253">
        <v>2</v>
      </c>
      <c r="E4253">
        <v>5</v>
      </c>
      <c r="F4253">
        <v>1</v>
      </c>
      <c r="G4253">
        <v>1</v>
      </c>
      <c r="H4253">
        <f>VLOOKUP(B4253, patient!A:E, 5, FALSE)</f>
        <v>10</v>
      </c>
      <c r="I4253" t="str">
        <f>VLOOKUP(H4253, city!A:B, 2, FALSE)</f>
        <v>Edinburgh</v>
      </c>
      <c r="J4253" t="str">
        <f>VLOOKUP(E4253, diagnosis!A:B, 2, FALSE)</f>
        <v>Migraine</v>
      </c>
      <c r="K4253" t="str">
        <f>VLOOKUP(D4253, department!A:B, 2, FALSE)</f>
        <v>General Surgery</v>
      </c>
      <c r="L4253" t="str">
        <f>VLOOKUP(C4253, provider!A:B, 2, FALSE)</f>
        <v>Dr. Sade Kikiola</v>
      </c>
      <c r="M4253" t="str">
        <f>VLOOKUP(G4253, insurance!A:B, 2, FALSE)</f>
        <v>Aviva</v>
      </c>
      <c r="N4253">
        <f>VLOOKUP(B4253, patient!A:D, 4, FALSE)</f>
        <v>44</v>
      </c>
      <c r="O4253" t="str">
        <f>VLOOKUP(B4253, patient!A:C, 3, FALSE)</f>
        <v>Male</v>
      </c>
      <c r="P4253" t="str">
        <f>VLOOKUP(B4253, patient!A:F, 6, FALSE)</f>
        <v>Black</v>
      </c>
      <c r="Q4253" t="s">
        <v>486</v>
      </c>
      <c r="R4253">
        <v>948</v>
      </c>
      <c r="S4253">
        <v>166</v>
      </c>
      <c r="U4253" s="1" t="str">
        <f t="shared" si="198"/>
        <v>No</v>
      </c>
      <c r="V4253">
        <v>1</v>
      </c>
      <c r="W4253" t="s">
        <v>494</v>
      </c>
      <c r="X4253" t="s">
        <v>495</v>
      </c>
      <c r="Y4253" t="str">
        <f t="shared" si="199"/>
        <v>Emergency</v>
      </c>
      <c r="Z4253" t="s">
        <v>497</v>
      </c>
      <c r="AA4253" s="1">
        <v>45722</v>
      </c>
      <c r="AB4253" s="1">
        <v>45717</v>
      </c>
      <c r="AC4253" t="s">
        <v>493</v>
      </c>
      <c r="AD4253">
        <v>800.8</v>
      </c>
      <c r="AE4253">
        <v>30</v>
      </c>
      <c r="AF4253" t="str">
        <f t="shared" si="200"/>
        <v>Mar</v>
      </c>
    </row>
    <row r="4254" spans="1:32" x14ac:dyDescent="0.25">
      <c r="A4254" s="1">
        <v>45717</v>
      </c>
      <c r="B4254">
        <v>1734</v>
      </c>
      <c r="C4254">
        <v>3</v>
      </c>
      <c r="D4254">
        <v>5</v>
      </c>
      <c r="E4254">
        <v>1</v>
      </c>
      <c r="F4254">
        <v>3</v>
      </c>
      <c r="G4254">
        <v>3</v>
      </c>
      <c r="H4254">
        <f>VLOOKUP(B4254, patient!A:E, 5, FALSE)</f>
        <v>4</v>
      </c>
      <c r="I4254" t="str">
        <f>VLOOKUP(H4254, city!A:B, 2, FALSE)</f>
        <v>Birmingham</v>
      </c>
      <c r="J4254" t="str">
        <f>VLOOKUP(E4254, diagnosis!A:B, 2, FALSE)</f>
        <v>Appendicitis</v>
      </c>
      <c r="K4254" t="str">
        <f>VLOOKUP(D4254, department!A:B, 2, FALSE)</f>
        <v>Pediatrics</v>
      </c>
      <c r="L4254" t="str">
        <f>VLOOKUP(C4254, provider!A:B, 2, FALSE)</f>
        <v>Dr. Emma Jones</v>
      </c>
      <c r="M4254" t="str">
        <f>VLOOKUP(G4254, insurance!A:B, 2, FALSE)</f>
        <v>Allianz</v>
      </c>
      <c r="N4254">
        <f>VLOOKUP(B4254, patient!A:D, 4, FALSE)</f>
        <v>40</v>
      </c>
      <c r="O4254" t="str">
        <f>VLOOKUP(B4254, patient!A:C, 3, FALSE)</f>
        <v>Female</v>
      </c>
      <c r="P4254" t="str">
        <f>VLOOKUP(B4254, patient!A:F, 6, FALSE)</f>
        <v>White</v>
      </c>
      <c r="Q4254" t="s">
        <v>492</v>
      </c>
      <c r="R4254">
        <v>90</v>
      </c>
      <c r="S4254">
        <v>199</v>
      </c>
      <c r="T4254" s="1">
        <v>45739</v>
      </c>
      <c r="U4254" s="1" t="str">
        <f t="shared" si="198"/>
        <v>Yes</v>
      </c>
      <c r="V4254">
        <v>8</v>
      </c>
      <c r="W4254" t="s">
        <v>494</v>
      </c>
      <c r="X4254" t="s">
        <v>495</v>
      </c>
      <c r="Y4254" t="str">
        <f t="shared" si="199"/>
        <v>Emergency</v>
      </c>
      <c r="Z4254" t="s">
        <v>489</v>
      </c>
      <c r="AC4254" t="s">
        <v>490</v>
      </c>
      <c r="AD4254">
        <v>202.3</v>
      </c>
      <c r="AE4254">
        <v>0</v>
      </c>
      <c r="AF4254" t="str">
        <f t="shared" si="200"/>
        <v>Mar</v>
      </c>
    </row>
    <row r="4255" spans="1:32" x14ac:dyDescent="0.25">
      <c r="A4255" s="1">
        <v>45717</v>
      </c>
      <c r="B4255">
        <v>116</v>
      </c>
      <c r="C4255">
        <v>5</v>
      </c>
      <c r="D4255">
        <v>4</v>
      </c>
      <c r="E4255">
        <v>2</v>
      </c>
      <c r="F4255">
        <v>1</v>
      </c>
      <c r="G4255">
        <v>3</v>
      </c>
      <c r="H4255">
        <f>VLOOKUP(B4255, patient!A:E, 5, FALSE)</f>
        <v>10</v>
      </c>
      <c r="I4255" t="str">
        <f>VLOOKUP(H4255, city!A:B, 2, FALSE)</f>
        <v>Edinburgh</v>
      </c>
      <c r="J4255" t="str">
        <f>VLOOKUP(E4255, diagnosis!A:B, 2, FALSE)</f>
        <v>Asthma</v>
      </c>
      <c r="K4255" t="str">
        <f>VLOOKUP(D4255, department!A:B, 2, FALSE)</f>
        <v>Orthopedics</v>
      </c>
      <c r="L4255" t="str">
        <f>VLOOKUP(C4255, provider!A:B, 2, FALSE)</f>
        <v>Dr. Sade Kikiola</v>
      </c>
      <c r="M4255" t="str">
        <f>VLOOKUP(G4255, insurance!A:B, 2, FALSE)</f>
        <v>Allianz</v>
      </c>
      <c r="N4255">
        <f>VLOOKUP(B4255, patient!A:D, 4, FALSE)</f>
        <v>76</v>
      </c>
      <c r="O4255" t="str">
        <f>VLOOKUP(B4255, patient!A:C, 3, FALSE)</f>
        <v>Male</v>
      </c>
      <c r="P4255" t="str">
        <f>VLOOKUP(B4255, patient!A:F, 6, FALSE)</f>
        <v>White</v>
      </c>
      <c r="Q4255" t="s">
        <v>491</v>
      </c>
      <c r="R4255">
        <v>591</v>
      </c>
      <c r="S4255">
        <v>147</v>
      </c>
      <c r="U4255" s="1" t="str">
        <f t="shared" si="198"/>
        <v>No</v>
      </c>
      <c r="V4255">
        <v>3</v>
      </c>
      <c r="W4255" t="s">
        <v>494</v>
      </c>
      <c r="X4255" t="s">
        <v>495</v>
      </c>
      <c r="Y4255" t="str">
        <f t="shared" si="199"/>
        <v>Emergency</v>
      </c>
      <c r="Z4255" t="s">
        <v>489</v>
      </c>
      <c r="AA4255" s="1">
        <v>45722</v>
      </c>
      <c r="AB4255" s="1">
        <v>45717</v>
      </c>
      <c r="AC4255" t="s">
        <v>496</v>
      </c>
      <c r="AD4255">
        <v>551.6</v>
      </c>
      <c r="AE4255">
        <v>50</v>
      </c>
      <c r="AF4255" t="str">
        <f t="shared" si="200"/>
        <v>Mar</v>
      </c>
    </row>
    <row r="4256" spans="1:32" x14ac:dyDescent="0.25">
      <c r="A4256" s="1">
        <v>45717</v>
      </c>
      <c r="B4256">
        <v>4262</v>
      </c>
      <c r="C4256">
        <v>5</v>
      </c>
      <c r="D4256">
        <v>4</v>
      </c>
      <c r="E4256">
        <v>2</v>
      </c>
      <c r="F4256">
        <v>3</v>
      </c>
      <c r="G4256">
        <v>2</v>
      </c>
      <c r="H4256">
        <f>VLOOKUP(B4256, patient!A:E, 5, FALSE)</f>
        <v>4</v>
      </c>
      <c r="I4256" t="str">
        <f>VLOOKUP(H4256, city!A:B, 2, FALSE)</f>
        <v>Birmingham</v>
      </c>
      <c r="J4256" t="str">
        <f>VLOOKUP(E4256, diagnosis!A:B, 2, FALSE)</f>
        <v>Asthma</v>
      </c>
      <c r="K4256" t="str">
        <f>VLOOKUP(D4256, department!A:B, 2, FALSE)</f>
        <v>Orthopedics</v>
      </c>
      <c r="L4256" t="str">
        <f>VLOOKUP(C4256, provider!A:B, 2, FALSE)</f>
        <v>Dr. Sade Kikiola</v>
      </c>
      <c r="M4256" t="str">
        <f>VLOOKUP(G4256, insurance!A:B, 2, FALSE)</f>
        <v>AXA</v>
      </c>
      <c r="N4256">
        <f>VLOOKUP(B4256, patient!A:D, 4, FALSE)</f>
        <v>44</v>
      </c>
      <c r="O4256" t="str">
        <f>VLOOKUP(B4256, patient!A:C, 3, FALSE)</f>
        <v>Male</v>
      </c>
      <c r="P4256" t="str">
        <f>VLOOKUP(B4256, patient!A:F, 6, FALSE)</f>
        <v>Black</v>
      </c>
      <c r="Q4256" t="s">
        <v>486</v>
      </c>
      <c r="R4256">
        <v>939</v>
      </c>
      <c r="S4256">
        <v>196</v>
      </c>
      <c r="U4256" s="1" t="str">
        <f t="shared" si="198"/>
        <v>No</v>
      </c>
      <c r="V4256">
        <v>6</v>
      </c>
      <c r="W4256" t="s">
        <v>487</v>
      </c>
      <c r="X4256" t="s">
        <v>495</v>
      </c>
      <c r="Y4256" t="str">
        <f t="shared" si="199"/>
        <v>Emergency</v>
      </c>
      <c r="Z4256" t="s">
        <v>489</v>
      </c>
      <c r="AA4256" s="1">
        <v>45724</v>
      </c>
      <c r="AB4256" s="1">
        <v>45717</v>
      </c>
      <c r="AC4256" t="s">
        <v>493</v>
      </c>
      <c r="AD4256">
        <v>815.5</v>
      </c>
      <c r="AE4256">
        <v>30</v>
      </c>
      <c r="AF4256" t="str">
        <f t="shared" si="200"/>
        <v>Mar</v>
      </c>
    </row>
    <row r="4257" spans="1:32" x14ac:dyDescent="0.25">
      <c r="A4257" s="1">
        <v>45717</v>
      </c>
      <c r="B4257">
        <v>4008</v>
      </c>
      <c r="C4257">
        <v>1</v>
      </c>
      <c r="D4257">
        <v>4</v>
      </c>
      <c r="E4257">
        <v>1</v>
      </c>
      <c r="F4257">
        <v>3</v>
      </c>
      <c r="G4257">
        <v>1</v>
      </c>
      <c r="H4257">
        <f>VLOOKUP(B4257, patient!A:E, 5, FALSE)</f>
        <v>10</v>
      </c>
      <c r="I4257" t="str">
        <f>VLOOKUP(H4257, city!A:B, 2, FALSE)</f>
        <v>Edinburgh</v>
      </c>
      <c r="J4257" t="str">
        <f>VLOOKUP(E4257, diagnosis!A:B, 2, FALSE)</f>
        <v>Appendicitis</v>
      </c>
      <c r="K4257" t="str">
        <f>VLOOKUP(D4257, department!A:B, 2, FALSE)</f>
        <v>Orthopedics</v>
      </c>
      <c r="L4257" t="str">
        <f>VLOOKUP(C4257, provider!A:B, 2, FALSE)</f>
        <v>Dr. Olu Abisola</v>
      </c>
      <c r="M4257" t="str">
        <f>VLOOKUP(G4257, insurance!A:B, 2, FALSE)</f>
        <v>Aviva</v>
      </c>
      <c r="N4257">
        <f>VLOOKUP(B4257, patient!A:D, 4, FALSE)</f>
        <v>51</v>
      </c>
      <c r="O4257" t="str">
        <f>VLOOKUP(B4257, patient!A:C, 3, FALSE)</f>
        <v>Female</v>
      </c>
      <c r="P4257" t="str">
        <f>VLOOKUP(B4257, patient!A:F, 6, FALSE)</f>
        <v>White</v>
      </c>
      <c r="Q4257" t="s">
        <v>486</v>
      </c>
      <c r="R4257">
        <v>735</v>
      </c>
      <c r="S4257">
        <v>97</v>
      </c>
      <c r="T4257" s="1">
        <v>45742</v>
      </c>
      <c r="U4257" s="1" t="str">
        <f t="shared" si="198"/>
        <v>Yes</v>
      </c>
      <c r="V4257">
        <v>7</v>
      </c>
      <c r="W4257" t="s">
        <v>487</v>
      </c>
      <c r="X4257" t="s">
        <v>495</v>
      </c>
      <c r="Y4257" t="str">
        <f t="shared" si="199"/>
        <v>Emergency</v>
      </c>
      <c r="Z4257" t="s">
        <v>489</v>
      </c>
      <c r="AC4257" t="s">
        <v>490</v>
      </c>
      <c r="AD4257">
        <v>582.4</v>
      </c>
      <c r="AE4257">
        <v>0</v>
      </c>
      <c r="AF4257" t="str">
        <f t="shared" si="200"/>
        <v>Mar</v>
      </c>
    </row>
    <row r="4258" spans="1:32" x14ac:dyDescent="0.25">
      <c r="A4258" s="1">
        <v>45717</v>
      </c>
      <c r="B4258">
        <v>3378</v>
      </c>
      <c r="C4258">
        <v>3</v>
      </c>
      <c r="D4258">
        <v>1</v>
      </c>
      <c r="E4258">
        <v>3</v>
      </c>
      <c r="F4258">
        <v>3</v>
      </c>
      <c r="G4258">
        <v>2</v>
      </c>
      <c r="H4258">
        <f>VLOOKUP(B4258, patient!A:E, 5, FALSE)</f>
        <v>4</v>
      </c>
      <c r="I4258" t="str">
        <f>VLOOKUP(H4258, city!A:B, 2, FALSE)</f>
        <v>Birmingham</v>
      </c>
      <c r="J4258" t="str">
        <f>VLOOKUP(E4258, diagnosis!A:B, 2, FALSE)</f>
        <v>Fracture</v>
      </c>
      <c r="K4258" t="str">
        <f>VLOOKUP(D4258, department!A:B, 2, FALSE)</f>
        <v>Cardiology</v>
      </c>
      <c r="L4258" t="str">
        <f>VLOOKUP(C4258, provider!A:B, 2, FALSE)</f>
        <v>Dr. Emma Jones</v>
      </c>
      <c r="M4258" t="str">
        <f>VLOOKUP(G4258, insurance!A:B, 2, FALSE)</f>
        <v>AXA</v>
      </c>
      <c r="N4258">
        <f>VLOOKUP(B4258, patient!A:D, 4, FALSE)</f>
        <v>73</v>
      </c>
      <c r="O4258" t="str">
        <f>VLOOKUP(B4258, patient!A:C, 3, FALSE)</f>
        <v>Female</v>
      </c>
      <c r="P4258" t="str">
        <f>VLOOKUP(B4258, patient!A:F, 6, FALSE)</f>
        <v>Other</v>
      </c>
      <c r="Q4258" t="s">
        <v>486</v>
      </c>
      <c r="R4258">
        <v>423</v>
      </c>
      <c r="S4258">
        <v>158</v>
      </c>
      <c r="U4258" s="1" t="str">
        <f t="shared" si="198"/>
        <v>No</v>
      </c>
      <c r="V4258">
        <v>8</v>
      </c>
      <c r="W4258" t="s">
        <v>487</v>
      </c>
      <c r="X4258" t="s">
        <v>488</v>
      </c>
      <c r="Y4258" t="str">
        <f t="shared" si="199"/>
        <v>Scheduled</v>
      </c>
      <c r="Z4258" t="s">
        <v>497</v>
      </c>
      <c r="AA4258" s="1">
        <v>45719</v>
      </c>
      <c r="AB4258" s="1">
        <v>45717</v>
      </c>
      <c r="AC4258" t="s">
        <v>493</v>
      </c>
      <c r="AD4258">
        <v>427.7</v>
      </c>
      <c r="AE4258">
        <v>30</v>
      </c>
      <c r="AF4258" t="str">
        <f t="shared" si="200"/>
        <v>Mar</v>
      </c>
    </row>
    <row r="4259" spans="1:32" x14ac:dyDescent="0.25">
      <c r="A4259" s="1">
        <v>45717</v>
      </c>
      <c r="B4259">
        <v>1408</v>
      </c>
      <c r="C4259">
        <v>3</v>
      </c>
      <c r="D4259">
        <v>4</v>
      </c>
      <c r="E4259">
        <v>5</v>
      </c>
      <c r="F4259">
        <v>2</v>
      </c>
      <c r="G4259">
        <v>2</v>
      </c>
      <c r="H4259">
        <f>VLOOKUP(B4259, patient!A:E, 5, FALSE)</f>
        <v>10</v>
      </c>
      <c r="I4259" t="str">
        <f>VLOOKUP(H4259, city!A:B, 2, FALSE)</f>
        <v>Edinburgh</v>
      </c>
      <c r="J4259" t="str">
        <f>VLOOKUP(E4259, diagnosis!A:B, 2, FALSE)</f>
        <v>Migraine</v>
      </c>
      <c r="K4259" t="str">
        <f>VLOOKUP(D4259, department!A:B, 2, FALSE)</f>
        <v>Orthopedics</v>
      </c>
      <c r="L4259" t="str">
        <f>VLOOKUP(C4259, provider!A:B, 2, FALSE)</f>
        <v>Dr. Emma Jones</v>
      </c>
      <c r="M4259" t="str">
        <f>VLOOKUP(G4259, insurance!A:B, 2, FALSE)</f>
        <v>AXA</v>
      </c>
      <c r="N4259">
        <f>VLOOKUP(B4259, patient!A:D, 4, FALSE)</f>
        <v>63</v>
      </c>
      <c r="O4259" t="str">
        <f>VLOOKUP(B4259, patient!A:C, 3, FALSE)</f>
        <v>Female</v>
      </c>
      <c r="P4259" t="str">
        <f>VLOOKUP(B4259, patient!A:F, 6, FALSE)</f>
        <v>Other</v>
      </c>
      <c r="Q4259" t="s">
        <v>491</v>
      </c>
      <c r="R4259">
        <v>856</v>
      </c>
      <c r="S4259">
        <v>65</v>
      </c>
      <c r="U4259" s="1" t="str">
        <f t="shared" si="198"/>
        <v>No</v>
      </c>
      <c r="V4259">
        <v>6</v>
      </c>
      <c r="W4259" t="s">
        <v>492</v>
      </c>
      <c r="X4259" t="s">
        <v>488</v>
      </c>
      <c r="Y4259" t="str">
        <f t="shared" si="199"/>
        <v>Scheduled</v>
      </c>
      <c r="Z4259" t="s">
        <v>497</v>
      </c>
      <c r="AA4259" s="1">
        <v>45720</v>
      </c>
      <c r="AB4259" s="1">
        <v>45717</v>
      </c>
      <c r="AC4259" t="s">
        <v>498</v>
      </c>
      <c r="AD4259">
        <v>651.70000000000005</v>
      </c>
      <c r="AE4259">
        <v>10</v>
      </c>
      <c r="AF4259" t="str">
        <f t="shared" si="200"/>
        <v>Mar</v>
      </c>
    </row>
    <row r="4260" spans="1:32" x14ac:dyDescent="0.25">
      <c r="A4260" s="1">
        <v>45717</v>
      </c>
      <c r="B4260">
        <v>3082</v>
      </c>
      <c r="C4260">
        <v>5</v>
      </c>
      <c r="D4260">
        <v>4</v>
      </c>
      <c r="E4260">
        <v>5</v>
      </c>
      <c r="F4260">
        <v>1</v>
      </c>
      <c r="G4260">
        <v>2</v>
      </c>
      <c r="H4260">
        <f>VLOOKUP(B4260, patient!A:E, 5, FALSE)</f>
        <v>13</v>
      </c>
      <c r="I4260" t="str">
        <f>VLOOKUP(H4260, city!A:B, 2, FALSE)</f>
        <v>Glasgow</v>
      </c>
      <c r="J4260" t="str">
        <f>VLOOKUP(E4260, diagnosis!A:B, 2, FALSE)</f>
        <v>Migraine</v>
      </c>
      <c r="K4260" t="str">
        <f>VLOOKUP(D4260, department!A:B, 2, FALSE)</f>
        <v>Orthopedics</v>
      </c>
      <c r="L4260" t="str">
        <f>VLOOKUP(C4260, provider!A:B, 2, FALSE)</f>
        <v>Dr. Sade Kikiola</v>
      </c>
      <c r="M4260" t="str">
        <f>VLOOKUP(G4260, insurance!A:B, 2, FALSE)</f>
        <v>AXA</v>
      </c>
      <c r="N4260">
        <f>VLOOKUP(B4260, patient!A:D, 4, FALSE)</f>
        <v>55</v>
      </c>
      <c r="O4260" t="str">
        <f>VLOOKUP(B4260, patient!A:C, 3, FALSE)</f>
        <v>Female</v>
      </c>
      <c r="P4260" t="str">
        <f>VLOOKUP(B4260, patient!A:F, 6, FALSE)</f>
        <v>Asian</v>
      </c>
      <c r="Q4260" t="s">
        <v>486</v>
      </c>
      <c r="R4260">
        <v>688</v>
      </c>
      <c r="S4260">
        <v>88</v>
      </c>
      <c r="T4260" s="1">
        <v>45727</v>
      </c>
      <c r="U4260" s="1" t="str">
        <f t="shared" si="198"/>
        <v>Yes</v>
      </c>
      <c r="V4260">
        <v>7</v>
      </c>
      <c r="W4260" t="s">
        <v>492</v>
      </c>
      <c r="X4260" t="s">
        <v>495</v>
      </c>
      <c r="Y4260" t="str">
        <f t="shared" si="199"/>
        <v>Emergency</v>
      </c>
      <c r="Z4260" t="s">
        <v>489</v>
      </c>
      <c r="AC4260" t="s">
        <v>490</v>
      </c>
      <c r="AD4260">
        <v>543.20000000000005</v>
      </c>
      <c r="AE4260">
        <v>0</v>
      </c>
      <c r="AF4260" t="str">
        <f t="shared" si="200"/>
        <v>Mar</v>
      </c>
    </row>
    <row r="4261" spans="1:32" x14ac:dyDescent="0.25">
      <c r="A4261" s="1">
        <v>45717</v>
      </c>
      <c r="B4261">
        <v>2910</v>
      </c>
      <c r="C4261">
        <v>1</v>
      </c>
      <c r="D4261">
        <v>2</v>
      </c>
      <c r="E4261">
        <v>2</v>
      </c>
      <c r="F4261">
        <v>2</v>
      </c>
      <c r="G4261">
        <v>3</v>
      </c>
      <c r="H4261">
        <f>VLOOKUP(B4261, patient!A:E, 5, FALSE)</f>
        <v>4</v>
      </c>
      <c r="I4261" t="str">
        <f>VLOOKUP(H4261, city!A:B, 2, FALSE)</f>
        <v>Birmingham</v>
      </c>
      <c r="J4261" t="str">
        <f>VLOOKUP(E4261, diagnosis!A:B, 2, FALSE)</f>
        <v>Asthma</v>
      </c>
      <c r="K4261" t="str">
        <f>VLOOKUP(D4261, department!A:B, 2, FALSE)</f>
        <v>General Surgery</v>
      </c>
      <c r="L4261" t="str">
        <f>VLOOKUP(C4261, provider!A:B, 2, FALSE)</f>
        <v>Dr. Olu Abisola</v>
      </c>
      <c r="M4261" t="str">
        <f>VLOOKUP(G4261, insurance!A:B, 2, FALSE)</f>
        <v>Allianz</v>
      </c>
      <c r="N4261">
        <f>VLOOKUP(B4261, patient!A:D, 4, FALSE)</f>
        <v>31</v>
      </c>
      <c r="O4261" t="str">
        <f>VLOOKUP(B4261, patient!A:C, 3, FALSE)</f>
        <v>Male</v>
      </c>
      <c r="P4261" t="str">
        <f>VLOOKUP(B4261, patient!A:F, 6, FALSE)</f>
        <v>Other</v>
      </c>
      <c r="Q4261" t="s">
        <v>491</v>
      </c>
      <c r="R4261">
        <v>74</v>
      </c>
      <c r="S4261">
        <v>64</v>
      </c>
      <c r="U4261" s="1" t="str">
        <f t="shared" si="198"/>
        <v>No</v>
      </c>
      <c r="V4261">
        <v>5</v>
      </c>
      <c r="W4261" t="s">
        <v>487</v>
      </c>
      <c r="X4261" t="s">
        <v>495</v>
      </c>
      <c r="Y4261" t="str">
        <f t="shared" si="199"/>
        <v>Emergency</v>
      </c>
      <c r="Z4261" t="s">
        <v>489</v>
      </c>
      <c r="AA4261" s="1">
        <v>45719</v>
      </c>
      <c r="AB4261" s="1">
        <v>45717</v>
      </c>
      <c r="AC4261" t="s">
        <v>493</v>
      </c>
      <c r="AD4261">
        <v>117.6</v>
      </c>
      <c r="AE4261">
        <v>30</v>
      </c>
      <c r="AF4261" t="str">
        <f t="shared" si="200"/>
        <v>Mar</v>
      </c>
    </row>
    <row r="4262" spans="1:32" x14ac:dyDescent="0.25">
      <c r="A4262" s="1">
        <v>45718</v>
      </c>
      <c r="B4262">
        <v>825</v>
      </c>
      <c r="C4262">
        <v>3</v>
      </c>
      <c r="D4262">
        <v>4</v>
      </c>
      <c r="E4262">
        <v>5</v>
      </c>
      <c r="F4262">
        <v>3</v>
      </c>
      <c r="G4262">
        <v>2</v>
      </c>
      <c r="H4262">
        <f>VLOOKUP(B4262, patient!A:E, 5, FALSE)</f>
        <v>10</v>
      </c>
      <c r="I4262" t="str">
        <f>VLOOKUP(H4262, city!A:B, 2, FALSE)</f>
        <v>Edinburgh</v>
      </c>
      <c r="J4262" t="str">
        <f>VLOOKUP(E4262, diagnosis!A:B, 2, FALSE)</f>
        <v>Migraine</v>
      </c>
      <c r="K4262" t="str">
        <f>VLOOKUP(D4262, department!A:B, 2, FALSE)</f>
        <v>Orthopedics</v>
      </c>
      <c r="L4262" t="str">
        <f>VLOOKUP(C4262, provider!A:B, 2, FALSE)</f>
        <v>Dr. Emma Jones</v>
      </c>
      <c r="M4262" t="str">
        <f>VLOOKUP(G4262, insurance!A:B, 2, FALSE)</f>
        <v>AXA</v>
      </c>
      <c r="N4262">
        <f>VLOOKUP(B4262, patient!A:D, 4, FALSE)</f>
        <v>53</v>
      </c>
      <c r="O4262" t="str">
        <f>VLOOKUP(B4262, patient!A:C, 3, FALSE)</f>
        <v>Female</v>
      </c>
      <c r="P4262" t="str">
        <f>VLOOKUP(B4262, patient!A:F, 6, FALSE)</f>
        <v>Asian</v>
      </c>
      <c r="Q4262" t="s">
        <v>491</v>
      </c>
      <c r="R4262">
        <v>231</v>
      </c>
      <c r="S4262">
        <v>114</v>
      </c>
      <c r="T4262" s="1">
        <v>45734</v>
      </c>
      <c r="U4262" s="1" t="str">
        <f t="shared" si="198"/>
        <v>Yes</v>
      </c>
      <c r="V4262">
        <v>3</v>
      </c>
      <c r="W4262" t="s">
        <v>492</v>
      </c>
      <c r="X4262" t="s">
        <v>495</v>
      </c>
      <c r="Y4262" t="str">
        <f t="shared" si="199"/>
        <v>Emergency</v>
      </c>
      <c r="Z4262" t="s">
        <v>497</v>
      </c>
      <c r="AC4262" t="s">
        <v>490</v>
      </c>
      <c r="AD4262">
        <v>241.5</v>
      </c>
      <c r="AE4262">
        <v>0</v>
      </c>
      <c r="AF4262" t="str">
        <f t="shared" si="200"/>
        <v>Mar</v>
      </c>
    </row>
    <row r="4263" spans="1:32" x14ac:dyDescent="0.25">
      <c r="A4263" s="1">
        <v>45718</v>
      </c>
      <c r="B4263">
        <v>1199</v>
      </c>
      <c r="C4263">
        <v>3</v>
      </c>
      <c r="D4263">
        <v>4</v>
      </c>
      <c r="E4263">
        <v>1</v>
      </c>
      <c r="F4263">
        <v>4</v>
      </c>
      <c r="G4263">
        <v>2</v>
      </c>
      <c r="H4263">
        <f>VLOOKUP(B4263, patient!A:E, 5, FALSE)</f>
        <v>4</v>
      </c>
      <c r="I4263" t="str">
        <f>VLOOKUP(H4263, city!A:B, 2, FALSE)</f>
        <v>Birmingham</v>
      </c>
      <c r="J4263" t="str">
        <f>VLOOKUP(E4263, diagnosis!A:B, 2, FALSE)</f>
        <v>Appendicitis</v>
      </c>
      <c r="K4263" t="str">
        <f>VLOOKUP(D4263, department!A:B, 2, FALSE)</f>
        <v>Orthopedics</v>
      </c>
      <c r="L4263" t="str">
        <f>VLOOKUP(C4263, provider!A:B, 2, FALSE)</f>
        <v>Dr. Emma Jones</v>
      </c>
      <c r="M4263" t="str">
        <f>VLOOKUP(G4263, insurance!A:B, 2, FALSE)</f>
        <v>AXA</v>
      </c>
      <c r="N4263">
        <f>VLOOKUP(B4263, patient!A:D, 4, FALSE)</f>
        <v>70</v>
      </c>
      <c r="O4263" t="str">
        <f>VLOOKUP(B4263, patient!A:C, 3, FALSE)</f>
        <v>Female</v>
      </c>
      <c r="P4263" t="str">
        <f>VLOOKUP(B4263, patient!A:F, 6, FALSE)</f>
        <v>Other</v>
      </c>
      <c r="Q4263" t="s">
        <v>486</v>
      </c>
      <c r="R4263">
        <v>761</v>
      </c>
      <c r="S4263">
        <v>127</v>
      </c>
      <c r="T4263" s="1">
        <v>45746</v>
      </c>
      <c r="U4263" s="1" t="str">
        <f t="shared" si="198"/>
        <v>Yes</v>
      </c>
      <c r="V4263">
        <v>2</v>
      </c>
      <c r="W4263" t="s">
        <v>487</v>
      </c>
      <c r="X4263" t="s">
        <v>495</v>
      </c>
      <c r="Y4263" t="str">
        <f t="shared" si="199"/>
        <v>Emergency</v>
      </c>
      <c r="Z4263" t="s">
        <v>497</v>
      </c>
      <c r="AC4263" t="s">
        <v>490</v>
      </c>
      <c r="AD4263">
        <v>621.6</v>
      </c>
      <c r="AE4263">
        <v>0</v>
      </c>
      <c r="AF4263" t="str">
        <f t="shared" si="200"/>
        <v>Mar</v>
      </c>
    </row>
    <row r="4264" spans="1:32" x14ac:dyDescent="0.25">
      <c r="A4264" s="1">
        <v>45718</v>
      </c>
      <c r="B4264">
        <v>766</v>
      </c>
      <c r="C4264">
        <v>4</v>
      </c>
      <c r="D4264">
        <v>2</v>
      </c>
      <c r="E4264">
        <v>2</v>
      </c>
      <c r="F4264">
        <v>5</v>
      </c>
      <c r="G4264">
        <v>2</v>
      </c>
      <c r="H4264">
        <f>VLOOKUP(B4264, patient!A:E, 5, FALSE)</f>
        <v>10</v>
      </c>
      <c r="I4264" t="str">
        <f>VLOOKUP(H4264, city!A:B, 2, FALSE)</f>
        <v>Edinburgh</v>
      </c>
      <c r="J4264" t="str">
        <f>VLOOKUP(E4264, diagnosis!A:B, 2, FALSE)</f>
        <v>Asthma</v>
      </c>
      <c r="K4264" t="str">
        <f>VLOOKUP(D4264, department!A:B, 2, FALSE)</f>
        <v>General Surgery</v>
      </c>
      <c r="L4264" t="str">
        <f>VLOOKUP(C4264, provider!A:B, 2, FALSE)</f>
        <v>Dr. Ravi Patel</v>
      </c>
      <c r="M4264" t="str">
        <f>VLOOKUP(G4264, insurance!A:B, 2, FALSE)</f>
        <v>AXA</v>
      </c>
      <c r="N4264">
        <f>VLOOKUP(B4264, patient!A:D, 4, FALSE)</f>
        <v>25</v>
      </c>
      <c r="O4264" t="str">
        <f>VLOOKUP(B4264, patient!A:C, 3, FALSE)</f>
        <v>Male</v>
      </c>
      <c r="P4264" t="str">
        <f>VLOOKUP(B4264, patient!A:F, 6, FALSE)</f>
        <v>Hispanic</v>
      </c>
      <c r="Q4264" t="s">
        <v>492</v>
      </c>
      <c r="R4264">
        <v>665</v>
      </c>
      <c r="S4264">
        <v>77</v>
      </c>
      <c r="U4264" s="1" t="str">
        <f t="shared" si="198"/>
        <v>No</v>
      </c>
      <c r="V4264">
        <v>7</v>
      </c>
      <c r="W4264" t="s">
        <v>494</v>
      </c>
      <c r="X4264" t="s">
        <v>495</v>
      </c>
      <c r="Y4264" t="str">
        <f t="shared" si="199"/>
        <v>Emergency</v>
      </c>
      <c r="Z4264" t="s">
        <v>497</v>
      </c>
      <c r="AA4264" s="1">
        <v>45720</v>
      </c>
      <c r="AB4264" s="1">
        <v>45718</v>
      </c>
      <c r="AC4264" t="s">
        <v>498</v>
      </c>
      <c r="AD4264">
        <v>526.4</v>
      </c>
      <c r="AE4264">
        <v>10</v>
      </c>
      <c r="AF4264" t="str">
        <f t="shared" si="200"/>
        <v>Mar</v>
      </c>
    </row>
    <row r="4265" spans="1:32" x14ac:dyDescent="0.25">
      <c r="A4265" s="1">
        <v>45718</v>
      </c>
      <c r="B4265">
        <v>4845</v>
      </c>
      <c r="C4265">
        <v>5</v>
      </c>
      <c r="D4265">
        <v>1</v>
      </c>
      <c r="E4265">
        <v>5</v>
      </c>
      <c r="F4265">
        <v>1</v>
      </c>
      <c r="G4265">
        <v>3</v>
      </c>
      <c r="H4265">
        <f>VLOOKUP(B4265, patient!A:E, 5, FALSE)</f>
        <v>4</v>
      </c>
      <c r="I4265" t="str">
        <f>VLOOKUP(H4265, city!A:B, 2, FALSE)</f>
        <v>Birmingham</v>
      </c>
      <c r="J4265" t="str">
        <f>VLOOKUP(E4265, diagnosis!A:B, 2, FALSE)</f>
        <v>Migraine</v>
      </c>
      <c r="K4265" t="str">
        <f>VLOOKUP(D4265, department!A:B, 2, FALSE)</f>
        <v>Cardiology</v>
      </c>
      <c r="L4265" t="str">
        <f>VLOOKUP(C4265, provider!A:B, 2, FALSE)</f>
        <v>Dr. Sade Kikiola</v>
      </c>
      <c r="M4265" t="str">
        <f>VLOOKUP(G4265, insurance!A:B, 2, FALSE)</f>
        <v>Allianz</v>
      </c>
      <c r="N4265">
        <f>VLOOKUP(B4265, patient!A:D, 4, FALSE)</f>
        <v>79</v>
      </c>
      <c r="O4265" t="str">
        <f>VLOOKUP(B4265, patient!A:C, 3, FALSE)</f>
        <v>Male</v>
      </c>
      <c r="P4265" t="str">
        <f>VLOOKUP(B4265, patient!A:F, 6, FALSE)</f>
        <v>Hispanic</v>
      </c>
      <c r="Q4265" t="s">
        <v>486</v>
      </c>
      <c r="R4265">
        <v>813</v>
      </c>
      <c r="S4265">
        <v>179</v>
      </c>
      <c r="U4265" s="1" t="str">
        <f t="shared" si="198"/>
        <v>No</v>
      </c>
      <c r="V4265">
        <v>8</v>
      </c>
      <c r="W4265" t="s">
        <v>487</v>
      </c>
      <c r="X4265" t="s">
        <v>488</v>
      </c>
      <c r="Y4265" t="str">
        <f t="shared" si="199"/>
        <v>Scheduled</v>
      </c>
      <c r="Z4265" t="s">
        <v>497</v>
      </c>
      <c r="AA4265" s="1">
        <v>45721</v>
      </c>
      <c r="AB4265" s="1">
        <v>45718</v>
      </c>
      <c r="AC4265" t="s">
        <v>496</v>
      </c>
      <c r="AD4265">
        <v>729.4</v>
      </c>
      <c r="AE4265">
        <v>50</v>
      </c>
      <c r="AF4265" t="str">
        <f t="shared" si="200"/>
        <v>Mar</v>
      </c>
    </row>
    <row r="4266" spans="1:32" x14ac:dyDescent="0.25">
      <c r="A4266" s="1">
        <v>45718</v>
      </c>
      <c r="B4266">
        <v>2576</v>
      </c>
      <c r="C4266">
        <v>2</v>
      </c>
      <c r="D4266">
        <v>5</v>
      </c>
      <c r="E4266">
        <v>4</v>
      </c>
      <c r="F4266">
        <v>1</v>
      </c>
      <c r="G4266">
        <v>3</v>
      </c>
      <c r="H4266">
        <f>VLOOKUP(B4266, patient!A:E, 5, FALSE)</f>
        <v>10</v>
      </c>
      <c r="I4266" t="str">
        <f>VLOOKUP(H4266, city!A:B, 2, FALSE)</f>
        <v>Edinburgh</v>
      </c>
      <c r="J4266" t="str">
        <f>VLOOKUP(E4266, diagnosis!A:B, 2, FALSE)</f>
        <v>Hypertension</v>
      </c>
      <c r="K4266" t="str">
        <f>VLOOKUP(D4266, department!A:B, 2, FALSE)</f>
        <v>Pediatrics</v>
      </c>
      <c r="L4266" t="str">
        <f>VLOOKUP(C4266, provider!A:B, 2, FALSE)</f>
        <v>Dr. Johnson Grek</v>
      </c>
      <c r="M4266" t="str">
        <f>VLOOKUP(G4266, insurance!A:B, 2, FALSE)</f>
        <v>Allianz</v>
      </c>
      <c r="N4266">
        <f>VLOOKUP(B4266, patient!A:D, 4, FALSE)</f>
        <v>52</v>
      </c>
      <c r="O4266" t="str">
        <f>VLOOKUP(B4266, patient!A:C, 3, FALSE)</f>
        <v>Female</v>
      </c>
      <c r="P4266" t="str">
        <f>VLOOKUP(B4266, patient!A:F, 6, FALSE)</f>
        <v>Black</v>
      </c>
      <c r="Q4266" t="s">
        <v>492</v>
      </c>
      <c r="R4266">
        <v>878</v>
      </c>
      <c r="S4266">
        <v>134</v>
      </c>
      <c r="U4266" s="1" t="str">
        <f t="shared" si="198"/>
        <v>No</v>
      </c>
      <c r="V4266">
        <v>8</v>
      </c>
      <c r="W4266" t="s">
        <v>487</v>
      </c>
      <c r="X4266" t="s">
        <v>488</v>
      </c>
      <c r="Y4266" t="str">
        <f t="shared" si="199"/>
        <v>Scheduled</v>
      </c>
      <c r="Z4266" t="s">
        <v>497</v>
      </c>
      <c r="AA4266" s="1">
        <v>45724</v>
      </c>
      <c r="AB4266" s="1">
        <v>45718</v>
      </c>
      <c r="AC4266" t="s">
        <v>498</v>
      </c>
      <c r="AD4266">
        <v>715.4</v>
      </c>
      <c r="AE4266">
        <v>10</v>
      </c>
      <c r="AF4266" t="str">
        <f t="shared" si="200"/>
        <v>Mar</v>
      </c>
    </row>
    <row r="4267" spans="1:32" x14ac:dyDescent="0.25">
      <c r="A4267" s="1">
        <v>45718</v>
      </c>
      <c r="B4267">
        <v>2318</v>
      </c>
      <c r="C4267">
        <v>5</v>
      </c>
      <c r="D4267">
        <v>2</v>
      </c>
      <c r="E4267">
        <v>5</v>
      </c>
      <c r="F4267">
        <v>5</v>
      </c>
      <c r="G4267">
        <v>1</v>
      </c>
      <c r="H4267">
        <f>VLOOKUP(B4267, patient!A:E, 5, FALSE)</f>
        <v>4</v>
      </c>
      <c r="I4267" t="str">
        <f>VLOOKUP(H4267, city!A:B, 2, FALSE)</f>
        <v>Birmingham</v>
      </c>
      <c r="J4267" t="str">
        <f>VLOOKUP(E4267, diagnosis!A:B, 2, FALSE)</f>
        <v>Migraine</v>
      </c>
      <c r="K4267" t="str">
        <f>VLOOKUP(D4267, department!A:B, 2, FALSE)</f>
        <v>General Surgery</v>
      </c>
      <c r="L4267" t="str">
        <f>VLOOKUP(C4267, provider!A:B, 2, FALSE)</f>
        <v>Dr. Sade Kikiola</v>
      </c>
      <c r="M4267" t="str">
        <f>VLOOKUP(G4267, insurance!A:B, 2, FALSE)</f>
        <v>Aviva</v>
      </c>
      <c r="N4267">
        <f>VLOOKUP(B4267, patient!A:D, 4, FALSE)</f>
        <v>36</v>
      </c>
      <c r="O4267" t="str">
        <f>VLOOKUP(B4267, patient!A:C, 3, FALSE)</f>
        <v>Male</v>
      </c>
      <c r="P4267" t="str">
        <f>VLOOKUP(B4267, patient!A:F, 6, FALSE)</f>
        <v>Hispanic</v>
      </c>
      <c r="Q4267" t="s">
        <v>492</v>
      </c>
      <c r="R4267">
        <v>961</v>
      </c>
      <c r="S4267">
        <v>29</v>
      </c>
      <c r="T4267" s="1">
        <v>45746</v>
      </c>
      <c r="U4267" s="1" t="str">
        <f t="shared" si="198"/>
        <v>Yes</v>
      </c>
      <c r="V4267">
        <v>3</v>
      </c>
      <c r="W4267" t="s">
        <v>492</v>
      </c>
      <c r="X4267" t="s">
        <v>495</v>
      </c>
      <c r="Y4267" t="str">
        <f t="shared" si="199"/>
        <v>Emergency</v>
      </c>
      <c r="Z4267" t="s">
        <v>497</v>
      </c>
      <c r="AC4267" t="s">
        <v>490</v>
      </c>
      <c r="AD4267">
        <v>693</v>
      </c>
      <c r="AE4267">
        <v>0</v>
      </c>
      <c r="AF4267" t="str">
        <f t="shared" si="200"/>
        <v>Mar</v>
      </c>
    </row>
    <row r="4268" spans="1:32" x14ac:dyDescent="0.25">
      <c r="A4268" s="1">
        <v>45718</v>
      </c>
      <c r="B4268">
        <v>814</v>
      </c>
      <c r="C4268">
        <v>1</v>
      </c>
      <c r="D4268">
        <v>1</v>
      </c>
      <c r="E4268">
        <v>1</v>
      </c>
      <c r="F4268">
        <v>2</v>
      </c>
      <c r="G4268">
        <v>3</v>
      </c>
      <c r="H4268">
        <f>VLOOKUP(B4268, patient!A:E, 5, FALSE)</f>
        <v>10</v>
      </c>
      <c r="I4268" t="str">
        <f>VLOOKUP(H4268, city!A:B, 2, FALSE)</f>
        <v>Edinburgh</v>
      </c>
      <c r="J4268" t="str">
        <f>VLOOKUP(E4268, diagnosis!A:B, 2, FALSE)</f>
        <v>Appendicitis</v>
      </c>
      <c r="K4268" t="str">
        <f>VLOOKUP(D4268, department!A:B, 2, FALSE)</f>
        <v>Cardiology</v>
      </c>
      <c r="L4268" t="str">
        <f>VLOOKUP(C4268, provider!A:B, 2, FALSE)</f>
        <v>Dr. Olu Abisola</v>
      </c>
      <c r="M4268" t="str">
        <f>VLOOKUP(G4268, insurance!A:B, 2, FALSE)</f>
        <v>Allianz</v>
      </c>
      <c r="N4268">
        <f>VLOOKUP(B4268, patient!A:D, 4, FALSE)</f>
        <v>47</v>
      </c>
      <c r="O4268" t="str">
        <f>VLOOKUP(B4268, patient!A:C, 3, FALSE)</f>
        <v>Female</v>
      </c>
      <c r="P4268" t="str">
        <f>VLOOKUP(B4268, patient!A:F, 6, FALSE)</f>
        <v>Black</v>
      </c>
      <c r="Q4268" t="s">
        <v>486</v>
      </c>
      <c r="R4268">
        <v>84</v>
      </c>
      <c r="S4268">
        <v>160</v>
      </c>
      <c r="T4268" s="1">
        <v>45736</v>
      </c>
      <c r="U4268" s="1" t="str">
        <f t="shared" si="198"/>
        <v>Yes</v>
      </c>
      <c r="V4268">
        <v>2</v>
      </c>
      <c r="W4268" t="s">
        <v>487</v>
      </c>
      <c r="X4268" t="s">
        <v>495</v>
      </c>
      <c r="Y4268" t="str">
        <f t="shared" si="199"/>
        <v>Emergency</v>
      </c>
      <c r="Z4268" t="s">
        <v>497</v>
      </c>
      <c r="AC4268" t="s">
        <v>490</v>
      </c>
      <c r="AD4268">
        <v>170.8</v>
      </c>
      <c r="AE4268">
        <v>0</v>
      </c>
      <c r="AF4268" t="str">
        <f t="shared" si="200"/>
        <v>Mar</v>
      </c>
    </row>
    <row r="4269" spans="1:32" x14ac:dyDescent="0.25">
      <c r="A4269" s="1">
        <v>45718</v>
      </c>
      <c r="B4269">
        <v>2192</v>
      </c>
      <c r="C4269">
        <v>3</v>
      </c>
      <c r="D4269">
        <v>5</v>
      </c>
      <c r="E4269">
        <v>5</v>
      </c>
      <c r="F4269">
        <v>5</v>
      </c>
      <c r="G4269">
        <v>3</v>
      </c>
      <c r="H4269">
        <f>VLOOKUP(B4269, patient!A:E, 5, FALSE)</f>
        <v>4</v>
      </c>
      <c r="I4269" t="str">
        <f>VLOOKUP(H4269, city!A:B, 2, FALSE)</f>
        <v>Birmingham</v>
      </c>
      <c r="J4269" t="str">
        <f>VLOOKUP(E4269, diagnosis!A:B, 2, FALSE)</f>
        <v>Migraine</v>
      </c>
      <c r="K4269" t="str">
        <f>VLOOKUP(D4269, department!A:B, 2, FALSE)</f>
        <v>Pediatrics</v>
      </c>
      <c r="L4269" t="str">
        <f>VLOOKUP(C4269, provider!A:B, 2, FALSE)</f>
        <v>Dr. Emma Jones</v>
      </c>
      <c r="M4269" t="str">
        <f>VLOOKUP(G4269, insurance!A:B, 2, FALSE)</f>
        <v>Allianz</v>
      </c>
      <c r="N4269">
        <f>VLOOKUP(B4269, patient!A:D, 4, FALSE)</f>
        <v>31</v>
      </c>
      <c r="O4269" t="str">
        <f>VLOOKUP(B4269, patient!A:C, 3, FALSE)</f>
        <v>Female</v>
      </c>
      <c r="P4269" t="str">
        <f>VLOOKUP(B4269, patient!A:F, 6, FALSE)</f>
        <v>White</v>
      </c>
      <c r="Q4269" t="s">
        <v>486</v>
      </c>
      <c r="R4269">
        <v>366</v>
      </c>
      <c r="S4269">
        <v>130</v>
      </c>
      <c r="U4269" s="1" t="str">
        <f t="shared" si="198"/>
        <v>No</v>
      </c>
      <c r="V4269">
        <v>9</v>
      </c>
      <c r="W4269" t="s">
        <v>494</v>
      </c>
      <c r="X4269" t="s">
        <v>495</v>
      </c>
      <c r="Y4269" t="str">
        <f t="shared" si="199"/>
        <v>Emergency</v>
      </c>
      <c r="Z4269" t="s">
        <v>489</v>
      </c>
      <c r="AA4269" s="1">
        <v>45723</v>
      </c>
      <c r="AB4269" s="1">
        <v>45718</v>
      </c>
      <c r="AC4269" t="s">
        <v>496</v>
      </c>
      <c r="AD4269">
        <v>382.2</v>
      </c>
      <c r="AE4269">
        <v>50</v>
      </c>
      <c r="AF4269" t="str">
        <f t="shared" si="200"/>
        <v>Mar</v>
      </c>
    </row>
    <row r="4270" spans="1:32" x14ac:dyDescent="0.25">
      <c r="A4270" s="1">
        <v>45718</v>
      </c>
      <c r="B4270">
        <v>1095</v>
      </c>
      <c r="C4270">
        <v>3</v>
      </c>
      <c r="D4270">
        <v>4</v>
      </c>
      <c r="E4270">
        <v>3</v>
      </c>
      <c r="F4270">
        <v>4</v>
      </c>
      <c r="G4270">
        <v>2</v>
      </c>
      <c r="H4270">
        <f>VLOOKUP(B4270, patient!A:E, 5, FALSE)</f>
        <v>10</v>
      </c>
      <c r="I4270" t="str">
        <f>VLOOKUP(H4270, city!A:B, 2, FALSE)</f>
        <v>Edinburgh</v>
      </c>
      <c r="J4270" t="str">
        <f>VLOOKUP(E4270, diagnosis!A:B, 2, FALSE)</f>
        <v>Fracture</v>
      </c>
      <c r="K4270" t="str">
        <f>VLOOKUP(D4270, department!A:B, 2, FALSE)</f>
        <v>Orthopedics</v>
      </c>
      <c r="L4270" t="str">
        <f>VLOOKUP(C4270, provider!A:B, 2, FALSE)</f>
        <v>Dr. Emma Jones</v>
      </c>
      <c r="M4270" t="str">
        <f>VLOOKUP(G4270, insurance!A:B, 2, FALSE)</f>
        <v>AXA</v>
      </c>
      <c r="N4270">
        <f>VLOOKUP(B4270, patient!A:D, 4, FALSE)</f>
        <v>76</v>
      </c>
      <c r="O4270" t="str">
        <f>VLOOKUP(B4270, patient!A:C, 3, FALSE)</f>
        <v>Male</v>
      </c>
      <c r="P4270" t="str">
        <f>VLOOKUP(B4270, patient!A:F, 6, FALSE)</f>
        <v>Hispanic</v>
      </c>
      <c r="Q4270" t="s">
        <v>492</v>
      </c>
      <c r="R4270">
        <v>145</v>
      </c>
      <c r="S4270">
        <v>32</v>
      </c>
      <c r="U4270" s="1" t="str">
        <f t="shared" si="198"/>
        <v>No</v>
      </c>
      <c r="V4270">
        <v>6</v>
      </c>
      <c r="W4270" t="s">
        <v>487</v>
      </c>
      <c r="X4270" t="s">
        <v>495</v>
      </c>
      <c r="Y4270" t="str">
        <f t="shared" si="199"/>
        <v>Emergency</v>
      </c>
      <c r="Z4270" t="s">
        <v>489</v>
      </c>
      <c r="AA4270" s="1">
        <v>45723</v>
      </c>
      <c r="AB4270" s="1">
        <v>45718</v>
      </c>
      <c r="AC4270" t="s">
        <v>498</v>
      </c>
      <c r="AD4270">
        <v>130.9</v>
      </c>
      <c r="AE4270">
        <v>10</v>
      </c>
      <c r="AF4270" t="str">
        <f t="shared" si="200"/>
        <v>Mar</v>
      </c>
    </row>
    <row r="4271" spans="1:32" x14ac:dyDescent="0.25">
      <c r="A4271" s="1">
        <v>45718</v>
      </c>
      <c r="B4271">
        <v>4881</v>
      </c>
      <c r="C4271">
        <v>4</v>
      </c>
      <c r="D4271">
        <v>2</v>
      </c>
      <c r="E4271">
        <v>3</v>
      </c>
      <c r="F4271">
        <v>3</v>
      </c>
      <c r="G4271">
        <v>1</v>
      </c>
      <c r="H4271">
        <f>VLOOKUP(B4271, patient!A:E, 5, FALSE)</f>
        <v>4</v>
      </c>
      <c r="I4271" t="str">
        <f>VLOOKUP(H4271, city!A:B, 2, FALSE)</f>
        <v>Birmingham</v>
      </c>
      <c r="J4271" t="str">
        <f>VLOOKUP(E4271, diagnosis!A:B, 2, FALSE)</f>
        <v>Fracture</v>
      </c>
      <c r="K4271" t="str">
        <f>VLOOKUP(D4271, department!A:B, 2, FALSE)</f>
        <v>General Surgery</v>
      </c>
      <c r="L4271" t="str">
        <f>VLOOKUP(C4271, provider!A:B, 2, FALSE)</f>
        <v>Dr. Ravi Patel</v>
      </c>
      <c r="M4271" t="str">
        <f>VLOOKUP(G4271, insurance!A:B, 2, FALSE)</f>
        <v>Aviva</v>
      </c>
      <c r="N4271">
        <f>VLOOKUP(B4271, patient!A:D, 4, FALSE)</f>
        <v>37</v>
      </c>
      <c r="O4271" t="str">
        <f>VLOOKUP(B4271, patient!A:C, 3, FALSE)</f>
        <v>Female</v>
      </c>
      <c r="P4271" t="str">
        <f>VLOOKUP(B4271, patient!A:F, 6, FALSE)</f>
        <v>Hispanic</v>
      </c>
      <c r="Q4271" t="s">
        <v>486</v>
      </c>
      <c r="R4271">
        <v>551</v>
      </c>
      <c r="S4271">
        <v>55</v>
      </c>
      <c r="T4271" s="1">
        <v>45726</v>
      </c>
      <c r="U4271" s="1" t="str">
        <f t="shared" si="198"/>
        <v>Yes</v>
      </c>
      <c r="V4271">
        <v>10</v>
      </c>
      <c r="W4271" t="s">
        <v>487</v>
      </c>
      <c r="X4271" t="s">
        <v>488</v>
      </c>
      <c r="Y4271" t="str">
        <f t="shared" si="199"/>
        <v>Scheduled</v>
      </c>
      <c r="Z4271" t="s">
        <v>497</v>
      </c>
      <c r="AC4271" t="s">
        <v>490</v>
      </c>
      <c r="AD4271">
        <v>424.2</v>
      </c>
      <c r="AE4271">
        <v>0</v>
      </c>
      <c r="AF4271" t="str">
        <f t="shared" si="200"/>
        <v>Mar</v>
      </c>
    </row>
    <row r="4272" spans="1:32" x14ac:dyDescent="0.25">
      <c r="A4272" s="1">
        <v>45719</v>
      </c>
      <c r="B4272">
        <v>4948</v>
      </c>
      <c r="C4272">
        <v>3</v>
      </c>
      <c r="D4272">
        <v>4</v>
      </c>
      <c r="E4272">
        <v>2</v>
      </c>
      <c r="F4272">
        <v>5</v>
      </c>
      <c r="G4272">
        <v>3</v>
      </c>
      <c r="H4272">
        <f>VLOOKUP(B4272, patient!A:E, 5, FALSE)</f>
        <v>10</v>
      </c>
      <c r="I4272" t="str">
        <f>VLOOKUP(H4272, city!A:B, 2, FALSE)</f>
        <v>Edinburgh</v>
      </c>
      <c r="J4272" t="str">
        <f>VLOOKUP(E4272, diagnosis!A:B, 2, FALSE)</f>
        <v>Asthma</v>
      </c>
      <c r="K4272" t="str">
        <f>VLOOKUP(D4272, department!A:B, 2, FALSE)</f>
        <v>Orthopedics</v>
      </c>
      <c r="L4272" t="str">
        <f>VLOOKUP(C4272, provider!A:B, 2, FALSE)</f>
        <v>Dr. Emma Jones</v>
      </c>
      <c r="M4272" t="str">
        <f>VLOOKUP(G4272, insurance!A:B, 2, FALSE)</f>
        <v>Allianz</v>
      </c>
      <c r="N4272">
        <f>VLOOKUP(B4272, patient!A:D, 4, FALSE)</f>
        <v>66</v>
      </c>
      <c r="O4272" t="str">
        <f>VLOOKUP(B4272, patient!A:C, 3, FALSE)</f>
        <v>Male</v>
      </c>
      <c r="P4272" t="str">
        <f>VLOOKUP(B4272, patient!A:F, 6, FALSE)</f>
        <v>Black</v>
      </c>
      <c r="Q4272" t="s">
        <v>486</v>
      </c>
      <c r="R4272">
        <v>484</v>
      </c>
      <c r="S4272">
        <v>105</v>
      </c>
      <c r="U4272" s="1" t="str">
        <f t="shared" si="198"/>
        <v>No</v>
      </c>
      <c r="V4272">
        <v>3</v>
      </c>
      <c r="W4272" t="s">
        <v>487</v>
      </c>
      <c r="X4272" t="s">
        <v>495</v>
      </c>
      <c r="Y4272" t="str">
        <f t="shared" si="199"/>
        <v>Emergency</v>
      </c>
      <c r="Z4272" t="s">
        <v>489</v>
      </c>
      <c r="AA4272" s="1">
        <v>45721</v>
      </c>
      <c r="AB4272" s="1">
        <v>45719</v>
      </c>
      <c r="AC4272" t="s">
        <v>496</v>
      </c>
      <c r="AD4272">
        <v>447.3</v>
      </c>
      <c r="AE4272">
        <v>50</v>
      </c>
      <c r="AF4272" t="str">
        <f t="shared" si="200"/>
        <v>Mar</v>
      </c>
    </row>
    <row r="4273" spans="1:32" x14ac:dyDescent="0.25">
      <c r="A4273" s="1">
        <v>45719</v>
      </c>
      <c r="B4273">
        <v>1381</v>
      </c>
      <c r="C4273">
        <v>3</v>
      </c>
      <c r="D4273">
        <v>2</v>
      </c>
      <c r="E4273">
        <v>3</v>
      </c>
      <c r="F4273">
        <v>5</v>
      </c>
      <c r="G4273">
        <v>1</v>
      </c>
      <c r="H4273">
        <f>VLOOKUP(B4273, patient!A:E, 5, FALSE)</f>
        <v>4</v>
      </c>
      <c r="I4273" t="str">
        <f>VLOOKUP(H4273, city!A:B, 2, FALSE)</f>
        <v>Birmingham</v>
      </c>
      <c r="J4273" t="str">
        <f>VLOOKUP(E4273, diagnosis!A:B, 2, FALSE)</f>
        <v>Fracture</v>
      </c>
      <c r="K4273" t="str">
        <f>VLOOKUP(D4273, department!A:B, 2, FALSE)</f>
        <v>General Surgery</v>
      </c>
      <c r="L4273" t="str">
        <f>VLOOKUP(C4273, provider!A:B, 2, FALSE)</f>
        <v>Dr. Emma Jones</v>
      </c>
      <c r="M4273" t="str">
        <f>VLOOKUP(G4273, insurance!A:B, 2, FALSE)</f>
        <v>Aviva</v>
      </c>
      <c r="N4273">
        <f>VLOOKUP(B4273, patient!A:D, 4, FALSE)</f>
        <v>42</v>
      </c>
      <c r="O4273" t="str">
        <f>VLOOKUP(B4273, patient!A:C, 3, FALSE)</f>
        <v>Male</v>
      </c>
      <c r="P4273" t="str">
        <f>VLOOKUP(B4273, patient!A:F, 6, FALSE)</f>
        <v>Hispanic</v>
      </c>
      <c r="Q4273" t="s">
        <v>491</v>
      </c>
      <c r="R4273">
        <v>550</v>
      </c>
      <c r="S4273">
        <v>147</v>
      </c>
      <c r="U4273" s="1" t="str">
        <f t="shared" si="198"/>
        <v>No</v>
      </c>
      <c r="V4273">
        <v>5</v>
      </c>
      <c r="W4273" t="s">
        <v>487</v>
      </c>
      <c r="X4273" t="s">
        <v>495</v>
      </c>
      <c r="Y4273" t="str">
        <f t="shared" si="199"/>
        <v>Emergency</v>
      </c>
      <c r="Z4273" t="s">
        <v>497</v>
      </c>
      <c r="AA4273" s="1">
        <v>45721</v>
      </c>
      <c r="AB4273" s="1">
        <v>45719</v>
      </c>
      <c r="AC4273" t="s">
        <v>493</v>
      </c>
      <c r="AD4273">
        <v>508.9</v>
      </c>
      <c r="AE4273">
        <v>30</v>
      </c>
      <c r="AF4273" t="str">
        <f t="shared" si="200"/>
        <v>Mar</v>
      </c>
    </row>
    <row r="4274" spans="1:32" x14ac:dyDescent="0.25">
      <c r="A4274" s="1">
        <v>45719</v>
      </c>
      <c r="B4274">
        <v>1648</v>
      </c>
      <c r="C4274">
        <v>2</v>
      </c>
      <c r="D4274">
        <v>5</v>
      </c>
      <c r="E4274">
        <v>1</v>
      </c>
      <c r="F4274">
        <v>3</v>
      </c>
      <c r="G4274">
        <v>2</v>
      </c>
      <c r="H4274">
        <f>VLOOKUP(B4274, patient!A:E, 5, FALSE)</f>
        <v>10</v>
      </c>
      <c r="I4274" t="str">
        <f>VLOOKUP(H4274, city!A:B, 2, FALSE)</f>
        <v>Edinburgh</v>
      </c>
      <c r="J4274" t="str">
        <f>VLOOKUP(E4274, diagnosis!A:B, 2, FALSE)</f>
        <v>Appendicitis</v>
      </c>
      <c r="K4274" t="str">
        <f>VLOOKUP(D4274, department!A:B, 2, FALSE)</f>
        <v>Pediatrics</v>
      </c>
      <c r="L4274" t="str">
        <f>VLOOKUP(C4274, provider!A:B, 2, FALSE)</f>
        <v>Dr. Johnson Grek</v>
      </c>
      <c r="M4274" t="str">
        <f>VLOOKUP(G4274, insurance!A:B, 2, FALSE)</f>
        <v>AXA</v>
      </c>
      <c r="N4274">
        <f>VLOOKUP(B4274, patient!A:D, 4, FALSE)</f>
        <v>57</v>
      </c>
      <c r="O4274" t="str">
        <f>VLOOKUP(B4274, patient!A:C, 3, FALSE)</f>
        <v>Male</v>
      </c>
      <c r="P4274" t="str">
        <f>VLOOKUP(B4274, patient!A:F, 6, FALSE)</f>
        <v>Black</v>
      </c>
      <c r="Q4274" t="s">
        <v>492</v>
      </c>
      <c r="R4274">
        <v>765</v>
      </c>
      <c r="S4274">
        <v>141</v>
      </c>
      <c r="T4274" s="1">
        <v>45727</v>
      </c>
      <c r="U4274" s="1" t="str">
        <f t="shared" si="198"/>
        <v>Yes</v>
      </c>
      <c r="V4274">
        <v>1</v>
      </c>
      <c r="W4274" t="s">
        <v>492</v>
      </c>
      <c r="X4274" t="s">
        <v>495</v>
      </c>
      <c r="Y4274" t="str">
        <f t="shared" si="199"/>
        <v>Emergency</v>
      </c>
      <c r="Z4274" t="s">
        <v>489</v>
      </c>
      <c r="AC4274" t="s">
        <v>490</v>
      </c>
      <c r="AD4274">
        <v>634.20000000000005</v>
      </c>
      <c r="AE4274">
        <v>0</v>
      </c>
      <c r="AF4274" t="str">
        <f t="shared" si="200"/>
        <v>Mar</v>
      </c>
    </row>
    <row r="4275" spans="1:32" x14ac:dyDescent="0.25">
      <c r="A4275" s="1">
        <v>45719</v>
      </c>
      <c r="B4275">
        <v>682</v>
      </c>
      <c r="C4275">
        <v>5</v>
      </c>
      <c r="D4275">
        <v>1</v>
      </c>
      <c r="E4275">
        <v>4</v>
      </c>
      <c r="F4275">
        <v>1</v>
      </c>
      <c r="G4275">
        <v>3</v>
      </c>
      <c r="H4275">
        <f>VLOOKUP(B4275, patient!A:E, 5, FALSE)</f>
        <v>4</v>
      </c>
      <c r="I4275" t="str">
        <f>VLOOKUP(H4275, city!A:B, 2, FALSE)</f>
        <v>Birmingham</v>
      </c>
      <c r="J4275" t="str">
        <f>VLOOKUP(E4275, diagnosis!A:B, 2, FALSE)</f>
        <v>Hypertension</v>
      </c>
      <c r="K4275" t="str">
        <f>VLOOKUP(D4275, department!A:B, 2, FALSE)</f>
        <v>Cardiology</v>
      </c>
      <c r="L4275" t="str">
        <f>VLOOKUP(C4275, provider!A:B, 2, FALSE)</f>
        <v>Dr. Sade Kikiola</v>
      </c>
      <c r="M4275" t="str">
        <f>VLOOKUP(G4275, insurance!A:B, 2, FALSE)</f>
        <v>Allianz</v>
      </c>
      <c r="N4275">
        <f>VLOOKUP(B4275, patient!A:D, 4, FALSE)</f>
        <v>41</v>
      </c>
      <c r="O4275" t="str">
        <f>VLOOKUP(B4275, patient!A:C, 3, FALSE)</f>
        <v>Female</v>
      </c>
      <c r="P4275" t="str">
        <f>VLOOKUP(B4275, patient!A:F, 6, FALSE)</f>
        <v>Hispanic</v>
      </c>
      <c r="Q4275" t="s">
        <v>491</v>
      </c>
      <c r="R4275">
        <v>862</v>
      </c>
      <c r="S4275">
        <v>166</v>
      </c>
      <c r="U4275" s="1" t="str">
        <f t="shared" si="198"/>
        <v>No</v>
      </c>
      <c r="V4275">
        <v>2</v>
      </c>
      <c r="W4275" t="s">
        <v>492</v>
      </c>
      <c r="X4275" t="s">
        <v>488</v>
      </c>
      <c r="Y4275" t="str">
        <f t="shared" si="199"/>
        <v>Scheduled</v>
      </c>
      <c r="Z4275" t="s">
        <v>497</v>
      </c>
      <c r="AA4275" s="1">
        <v>45720</v>
      </c>
      <c r="AB4275" s="1">
        <v>45719</v>
      </c>
      <c r="AC4275" t="s">
        <v>498</v>
      </c>
      <c r="AD4275">
        <v>726.6</v>
      </c>
      <c r="AE4275">
        <v>10</v>
      </c>
      <c r="AF4275" t="str">
        <f t="shared" si="200"/>
        <v>Mar</v>
      </c>
    </row>
    <row r="4276" spans="1:32" x14ac:dyDescent="0.25">
      <c r="A4276" s="1">
        <v>45719</v>
      </c>
      <c r="B4276">
        <v>2657</v>
      </c>
      <c r="C4276">
        <v>3</v>
      </c>
      <c r="D4276">
        <v>2</v>
      </c>
      <c r="E4276">
        <v>4</v>
      </c>
      <c r="F4276">
        <v>4</v>
      </c>
      <c r="G4276">
        <v>2</v>
      </c>
      <c r="H4276">
        <f>VLOOKUP(B4276, patient!A:E, 5, FALSE)</f>
        <v>10</v>
      </c>
      <c r="I4276" t="str">
        <f>VLOOKUP(H4276, city!A:B, 2, FALSE)</f>
        <v>Edinburgh</v>
      </c>
      <c r="J4276" t="str">
        <f>VLOOKUP(E4276, diagnosis!A:B, 2, FALSE)</f>
        <v>Hypertension</v>
      </c>
      <c r="K4276" t="str">
        <f>VLOOKUP(D4276, department!A:B, 2, FALSE)</f>
        <v>General Surgery</v>
      </c>
      <c r="L4276" t="str">
        <f>VLOOKUP(C4276, provider!A:B, 2, FALSE)</f>
        <v>Dr. Emma Jones</v>
      </c>
      <c r="M4276" t="str">
        <f>VLOOKUP(G4276, insurance!A:B, 2, FALSE)</f>
        <v>AXA</v>
      </c>
      <c r="N4276">
        <f>VLOOKUP(B4276, patient!A:D, 4, FALSE)</f>
        <v>31</v>
      </c>
      <c r="O4276" t="str">
        <f>VLOOKUP(B4276, patient!A:C, 3, FALSE)</f>
        <v>Male</v>
      </c>
      <c r="P4276" t="str">
        <f>VLOOKUP(B4276, patient!A:F, 6, FALSE)</f>
        <v>Asian</v>
      </c>
      <c r="Q4276" t="s">
        <v>486</v>
      </c>
      <c r="R4276">
        <v>591</v>
      </c>
      <c r="S4276">
        <v>137</v>
      </c>
      <c r="U4276" s="1" t="str">
        <f t="shared" si="198"/>
        <v>No</v>
      </c>
      <c r="V4276">
        <v>9</v>
      </c>
      <c r="W4276" t="s">
        <v>492</v>
      </c>
      <c r="X4276" t="s">
        <v>488</v>
      </c>
      <c r="Y4276" t="str">
        <f t="shared" si="199"/>
        <v>Scheduled</v>
      </c>
      <c r="Z4276" t="s">
        <v>489</v>
      </c>
      <c r="AA4276" s="1">
        <v>45722</v>
      </c>
      <c r="AB4276" s="1">
        <v>45719</v>
      </c>
      <c r="AC4276" t="s">
        <v>498</v>
      </c>
      <c r="AD4276">
        <v>516.6</v>
      </c>
      <c r="AE4276">
        <v>10</v>
      </c>
      <c r="AF4276" t="str">
        <f t="shared" si="200"/>
        <v>Mar</v>
      </c>
    </row>
    <row r="4277" spans="1:32" x14ac:dyDescent="0.25">
      <c r="A4277" s="1">
        <v>45719</v>
      </c>
      <c r="B4277">
        <v>4528</v>
      </c>
      <c r="C4277">
        <v>1</v>
      </c>
      <c r="D4277">
        <v>1</v>
      </c>
      <c r="E4277">
        <v>2</v>
      </c>
      <c r="F4277">
        <v>5</v>
      </c>
      <c r="G4277">
        <v>2</v>
      </c>
      <c r="H4277">
        <f>VLOOKUP(B4277, patient!A:E, 5, FALSE)</f>
        <v>4</v>
      </c>
      <c r="I4277" t="str">
        <f>VLOOKUP(H4277, city!A:B, 2, FALSE)</f>
        <v>Birmingham</v>
      </c>
      <c r="J4277" t="str">
        <f>VLOOKUP(E4277, diagnosis!A:B, 2, FALSE)</f>
        <v>Asthma</v>
      </c>
      <c r="K4277" t="str">
        <f>VLOOKUP(D4277, department!A:B, 2, FALSE)</f>
        <v>Cardiology</v>
      </c>
      <c r="L4277" t="str">
        <f>VLOOKUP(C4277, provider!A:B, 2, FALSE)</f>
        <v>Dr. Olu Abisola</v>
      </c>
      <c r="M4277" t="str">
        <f>VLOOKUP(G4277, insurance!A:B, 2, FALSE)</f>
        <v>AXA</v>
      </c>
      <c r="N4277">
        <f>VLOOKUP(B4277, patient!A:D, 4, FALSE)</f>
        <v>43</v>
      </c>
      <c r="O4277" t="str">
        <f>VLOOKUP(B4277, patient!A:C, 3, FALSE)</f>
        <v>Male</v>
      </c>
      <c r="P4277" t="str">
        <f>VLOOKUP(B4277, patient!A:F, 6, FALSE)</f>
        <v>White</v>
      </c>
      <c r="Q4277" t="s">
        <v>486</v>
      </c>
      <c r="R4277">
        <v>350</v>
      </c>
      <c r="S4277">
        <v>154</v>
      </c>
      <c r="U4277" s="1" t="str">
        <f t="shared" si="198"/>
        <v>No</v>
      </c>
      <c r="V4277">
        <v>10</v>
      </c>
      <c r="W4277" t="s">
        <v>487</v>
      </c>
      <c r="X4277" t="s">
        <v>495</v>
      </c>
      <c r="Y4277" t="str">
        <f t="shared" si="199"/>
        <v>Emergency</v>
      </c>
      <c r="Z4277" t="s">
        <v>497</v>
      </c>
      <c r="AA4277" s="1">
        <v>45726</v>
      </c>
      <c r="AB4277" s="1">
        <v>45719</v>
      </c>
      <c r="AC4277" t="s">
        <v>496</v>
      </c>
      <c r="AD4277">
        <v>387.8</v>
      </c>
      <c r="AE4277">
        <v>50</v>
      </c>
      <c r="AF4277" t="str">
        <f t="shared" si="200"/>
        <v>Mar</v>
      </c>
    </row>
    <row r="4278" spans="1:32" x14ac:dyDescent="0.25">
      <c r="A4278" s="1">
        <v>45719</v>
      </c>
      <c r="B4278">
        <v>1061</v>
      </c>
      <c r="C4278">
        <v>2</v>
      </c>
      <c r="D4278">
        <v>4</v>
      </c>
      <c r="E4278">
        <v>2</v>
      </c>
      <c r="F4278">
        <v>5</v>
      </c>
      <c r="G4278">
        <v>1</v>
      </c>
      <c r="H4278">
        <f>VLOOKUP(B4278, patient!A:E, 5, FALSE)</f>
        <v>10</v>
      </c>
      <c r="I4278" t="str">
        <f>VLOOKUP(H4278, city!A:B, 2, FALSE)</f>
        <v>Edinburgh</v>
      </c>
      <c r="J4278" t="str">
        <f>VLOOKUP(E4278, diagnosis!A:B, 2, FALSE)</f>
        <v>Asthma</v>
      </c>
      <c r="K4278" t="str">
        <f>VLOOKUP(D4278, department!A:B, 2, FALSE)</f>
        <v>Orthopedics</v>
      </c>
      <c r="L4278" t="str">
        <f>VLOOKUP(C4278, provider!A:B, 2, FALSE)</f>
        <v>Dr. Johnson Grek</v>
      </c>
      <c r="M4278" t="str">
        <f>VLOOKUP(G4278, insurance!A:B, 2, FALSE)</f>
        <v>Aviva</v>
      </c>
      <c r="N4278">
        <f>VLOOKUP(B4278, patient!A:D, 4, FALSE)</f>
        <v>55</v>
      </c>
      <c r="O4278" t="str">
        <f>VLOOKUP(B4278, patient!A:C, 3, FALSE)</f>
        <v>Female</v>
      </c>
      <c r="P4278" t="str">
        <f>VLOOKUP(B4278, patient!A:F, 6, FALSE)</f>
        <v>Hispanic</v>
      </c>
      <c r="Q4278" t="s">
        <v>491</v>
      </c>
      <c r="R4278">
        <v>800</v>
      </c>
      <c r="S4278">
        <v>34</v>
      </c>
      <c r="U4278" s="1" t="str">
        <f t="shared" si="198"/>
        <v>No</v>
      </c>
      <c r="V4278">
        <v>10</v>
      </c>
      <c r="W4278" t="s">
        <v>494</v>
      </c>
      <c r="X4278" t="s">
        <v>495</v>
      </c>
      <c r="Y4278" t="str">
        <f t="shared" si="199"/>
        <v>Emergency</v>
      </c>
      <c r="Z4278" t="s">
        <v>489</v>
      </c>
      <c r="AA4278" s="1">
        <v>45724</v>
      </c>
      <c r="AB4278" s="1">
        <v>45719</v>
      </c>
      <c r="AC4278" t="s">
        <v>496</v>
      </c>
      <c r="AD4278">
        <v>618.79999999999995</v>
      </c>
      <c r="AE4278">
        <v>50</v>
      </c>
      <c r="AF4278" t="str">
        <f t="shared" si="200"/>
        <v>Mar</v>
      </c>
    </row>
    <row r="4279" spans="1:32" x14ac:dyDescent="0.25">
      <c r="A4279" s="1">
        <v>45719</v>
      </c>
      <c r="B4279">
        <v>4647</v>
      </c>
      <c r="C4279">
        <v>2</v>
      </c>
      <c r="D4279">
        <v>4</v>
      </c>
      <c r="E4279">
        <v>3</v>
      </c>
      <c r="F4279">
        <v>1</v>
      </c>
      <c r="G4279">
        <v>3</v>
      </c>
      <c r="H4279">
        <f>VLOOKUP(B4279, patient!A:E, 5, FALSE)</f>
        <v>4</v>
      </c>
      <c r="I4279" t="str">
        <f>VLOOKUP(H4279, city!A:B, 2, FALSE)</f>
        <v>Birmingham</v>
      </c>
      <c r="J4279" t="str">
        <f>VLOOKUP(E4279, diagnosis!A:B, 2, FALSE)</f>
        <v>Fracture</v>
      </c>
      <c r="K4279" t="str">
        <f>VLOOKUP(D4279, department!A:B, 2, FALSE)</f>
        <v>Orthopedics</v>
      </c>
      <c r="L4279" t="str">
        <f>VLOOKUP(C4279, provider!A:B, 2, FALSE)</f>
        <v>Dr. Johnson Grek</v>
      </c>
      <c r="M4279" t="str">
        <f>VLOOKUP(G4279, insurance!A:B, 2, FALSE)</f>
        <v>Allianz</v>
      </c>
      <c r="N4279">
        <f>VLOOKUP(B4279, patient!A:D, 4, FALSE)</f>
        <v>40</v>
      </c>
      <c r="O4279" t="str">
        <f>VLOOKUP(B4279, patient!A:C, 3, FALSE)</f>
        <v>Female</v>
      </c>
      <c r="P4279" t="str">
        <f>VLOOKUP(B4279, patient!A:F, 6, FALSE)</f>
        <v>White</v>
      </c>
      <c r="Q4279" t="s">
        <v>491</v>
      </c>
      <c r="R4279">
        <v>493</v>
      </c>
      <c r="S4279">
        <v>100</v>
      </c>
      <c r="T4279" s="1">
        <v>45734</v>
      </c>
      <c r="U4279" s="1" t="str">
        <f t="shared" si="198"/>
        <v>Yes</v>
      </c>
      <c r="V4279">
        <v>3</v>
      </c>
      <c r="W4279" t="s">
        <v>492</v>
      </c>
      <c r="X4279" t="s">
        <v>488</v>
      </c>
      <c r="Y4279" t="str">
        <f t="shared" si="199"/>
        <v>Scheduled</v>
      </c>
      <c r="Z4279" t="s">
        <v>489</v>
      </c>
      <c r="AC4279" t="s">
        <v>490</v>
      </c>
      <c r="AD4279">
        <v>415.1</v>
      </c>
      <c r="AE4279">
        <v>0</v>
      </c>
      <c r="AF4279" t="str">
        <f t="shared" si="200"/>
        <v>Mar</v>
      </c>
    </row>
    <row r="4280" spans="1:32" x14ac:dyDescent="0.25">
      <c r="A4280" s="1">
        <v>45719</v>
      </c>
      <c r="B4280">
        <v>4112</v>
      </c>
      <c r="C4280">
        <v>4</v>
      </c>
      <c r="D4280">
        <v>5</v>
      </c>
      <c r="E4280">
        <v>1</v>
      </c>
      <c r="F4280">
        <v>4</v>
      </c>
      <c r="G4280">
        <v>1</v>
      </c>
      <c r="H4280">
        <f>VLOOKUP(B4280, patient!A:E, 5, FALSE)</f>
        <v>10</v>
      </c>
      <c r="I4280" t="str">
        <f>VLOOKUP(H4280, city!A:B, 2, FALSE)</f>
        <v>Edinburgh</v>
      </c>
      <c r="J4280" t="str">
        <f>VLOOKUP(E4280, diagnosis!A:B, 2, FALSE)</f>
        <v>Appendicitis</v>
      </c>
      <c r="K4280" t="str">
        <f>VLOOKUP(D4280, department!A:B, 2, FALSE)</f>
        <v>Pediatrics</v>
      </c>
      <c r="L4280" t="str">
        <f>VLOOKUP(C4280, provider!A:B, 2, FALSE)</f>
        <v>Dr. Ravi Patel</v>
      </c>
      <c r="M4280" t="str">
        <f>VLOOKUP(G4280, insurance!A:B, 2, FALSE)</f>
        <v>Aviva</v>
      </c>
      <c r="N4280">
        <f>VLOOKUP(B4280, patient!A:D, 4, FALSE)</f>
        <v>39</v>
      </c>
      <c r="O4280" t="str">
        <f>VLOOKUP(B4280, patient!A:C, 3, FALSE)</f>
        <v>Female</v>
      </c>
      <c r="P4280" t="str">
        <f>VLOOKUP(B4280, patient!A:F, 6, FALSE)</f>
        <v>Hispanic</v>
      </c>
      <c r="Q4280" t="s">
        <v>486</v>
      </c>
      <c r="R4280">
        <v>268</v>
      </c>
      <c r="S4280">
        <v>65</v>
      </c>
      <c r="T4280" s="1">
        <v>45737</v>
      </c>
      <c r="U4280" s="1" t="str">
        <f t="shared" si="198"/>
        <v>Yes</v>
      </c>
      <c r="V4280">
        <v>8</v>
      </c>
      <c r="W4280" t="s">
        <v>494</v>
      </c>
      <c r="X4280" t="s">
        <v>495</v>
      </c>
      <c r="Y4280" t="str">
        <f t="shared" si="199"/>
        <v>Emergency</v>
      </c>
      <c r="Z4280" t="s">
        <v>497</v>
      </c>
      <c r="AC4280" t="s">
        <v>490</v>
      </c>
      <c r="AD4280">
        <v>233.1</v>
      </c>
      <c r="AE4280">
        <v>0</v>
      </c>
      <c r="AF4280" t="str">
        <f t="shared" si="200"/>
        <v>Mar</v>
      </c>
    </row>
    <row r="4281" spans="1:32" x14ac:dyDescent="0.25">
      <c r="A4281" s="1">
        <v>45719</v>
      </c>
      <c r="B4281">
        <v>4943</v>
      </c>
      <c r="C4281">
        <v>1</v>
      </c>
      <c r="D4281">
        <v>5</v>
      </c>
      <c r="E4281">
        <v>3</v>
      </c>
      <c r="F4281">
        <v>3</v>
      </c>
      <c r="G4281">
        <v>2</v>
      </c>
      <c r="H4281">
        <f>VLOOKUP(B4281, patient!A:E, 5, FALSE)</f>
        <v>4</v>
      </c>
      <c r="I4281" t="str">
        <f>VLOOKUP(H4281, city!A:B, 2, FALSE)</f>
        <v>Birmingham</v>
      </c>
      <c r="J4281" t="str">
        <f>VLOOKUP(E4281, diagnosis!A:B, 2, FALSE)</f>
        <v>Fracture</v>
      </c>
      <c r="K4281" t="str">
        <f>VLOOKUP(D4281, department!A:B, 2, FALSE)</f>
        <v>Pediatrics</v>
      </c>
      <c r="L4281" t="str">
        <f>VLOOKUP(C4281, provider!A:B, 2, FALSE)</f>
        <v>Dr. Olu Abisola</v>
      </c>
      <c r="M4281" t="str">
        <f>VLOOKUP(G4281, insurance!A:B, 2, FALSE)</f>
        <v>AXA</v>
      </c>
      <c r="N4281">
        <f>VLOOKUP(B4281, patient!A:D, 4, FALSE)</f>
        <v>65</v>
      </c>
      <c r="O4281" t="str">
        <f>VLOOKUP(B4281, patient!A:C, 3, FALSE)</f>
        <v>Female</v>
      </c>
      <c r="P4281" t="str">
        <f>VLOOKUP(B4281, patient!A:F, 6, FALSE)</f>
        <v>Hispanic</v>
      </c>
      <c r="Q4281" t="s">
        <v>492</v>
      </c>
      <c r="R4281">
        <v>335</v>
      </c>
      <c r="S4281">
        <v>67</v>
      </c>
      <c r="T4281" s="1">
        <v>45727</v>
      </c>
      <c r="U4281" s="1" t="str">
        <f t="shared" si="198"/>
        <v>Yes</v>
      </c>
      <c r="V4281">
        <v>10</v>
      </c>
      <c r="W4281" t="s">
        <v>492</v>
      </c>
      <c r="X4281" t="s">
        <v>488</v>
      </c>
      <c r="Y4281" t="str">
        <f t="shared" si="199"/>
        <v>Scheduled</v>
      </c>
      <c r="Z4281" t="s">
        <v>497</v>
      </c>
      <c r="AC4281" t="s">
        <v>490</v>
      </c>
      <c r="AD4281">
        <v>281.39999999999998</v>
      </c>
      <c r="AE4281">
        <v>0</v>
      </c>
      <c r="AF4281" t="str">
        <f t="shared" si="200"/>
        <v>Mar</v>
      </c>
    </row>
    <row r="4282" spans="1:32" x14ac:dyDescent="0.25">
      <c r="A4282" s="1">
        <v>45720</v>
      </c>
      <c r="B4282">
        <v>1805</v>
      </c>
      <c r="C4282">
        <v>2</v>
      </c>
      <c r="D4282">
        <v>3</v>
      </c>
      <c r="E4282">
        <v>1</v>
      </c>
      <c r="F4282">
        <v>3</v>
      </c>
      <c r="G4282">
        <v>3</v>
      </c>
      <c r="H4282">
        <f>VLOOKUP(B4282, patient!A:E, 5, FALSE)</f>
        <v>10</v>
      </c>
      <c r="I4282" t="str">
        <f>VLOOKUP(H4282, city!A:B, 2, FALSE)</f>
        <v>Edinburgh</v>
      </c>
      <c r="J4282" t="str">
        <f>VLOOKUP(E4282, diagnosis!A:B, 2, FALSE)</f>
        <v>Appendicitis</v>
      </c>
      <c r="K4282" t="str">
        <f>VLOOKUP(D4282, department!A:B, 2, FALSE)</f>
        <v>Neurology</v>
      </c>
      <c r="L4282" t="str">
        <f>VLOOKUP(C4282, provider!A:B, 2, FALSE)</f>
        <v>Dr. Johnson Grek</v>
      </c>
      <c r="M4282" t="str">
        <f>VLOOKUP(G4282, insurance!A:B, 2, FALSE)</f>
        <v>Allianz</v>
      </c>
      <c r="N4282">
        <f>VLOOKUP(B4282, patient!A:D, 4, FALSE)</f>
        <v>74</v>
      </c>
      <c r="O4282" t="str">
        <f>VLOOKUP(B4282, patient!A:C, 3, FALSE)</f>
        <v>Male</v>
      </c>
      <c r="P4282" t="str">
        <f>VLOOKUP(B4282, patient!A:F, 6, FALSE)</f>
        <v>Asian</v>
      </c>
      <c r="Q4282" t="s">
        <v>491</v>
      </c>
      <c r="R4282">
        <v>408</v>
      </c>
      <c r="S4282">
        <v>85</v>
      </c>
      <c r="T4282" s="1">
        <v>45744</v>
      </c>
      <c r="U4282" s="1" t="str">
        <f t="shared" si="198"/>
        <v>Yes</v>
      </c>
      <c r="V4282">
        <v>8</v>
      </c>
      <c r="W4282" t="s">
        <v>494</v>
      </c>
      <c r="X4282" t="s">
        <v>495</v>
      </c>
      <c r="Y4282" t="str">
        <f t="shared" si="199"/>
        <v>Emergency</v>
      </c>
      <c r="Z4282" t="s">
        <v>497</v>
      </c>
      <c r="AC4282" t="s">
        <v>490</v>
      </c>
      <c r="AD4282">
        <v>345.1</v>
      </c>
      <c r="AE4282">
        <v>0</v>
      </c>
      <c r="AF4282" t="str">
        <f t="shared" si="200"/>
        <v>Mar</v>
      </c>
    </row>
    <row r="4283" spans="1:32" x14ac:dyDescent="0.25">
      <c r="A4283" s="1">
        <v>45720</v>
      </c>
      <c r="B4283">
        <v>410</v>
      </c>
      <c r="C4283">
        <v>5</v>
      </c>
      <c r="D4283">
        <v>3</v>
      </c>
      <c r="E4283">
        <v>1</v>
      </c>
      <c r="F4283">
        <v>2</v>
      </c>
      <c r="G4283">
        <v>2</v>
      </c>
      <c r="H4283">
        <f>VLOOKUP(B4283, patient!A:E, 5, FALSE)</f>
        <v>4</v>
      </c>
      <c r="I4283" t="str">
        <f>VLOOKUP(H4283, city!A:B, 2, FALSE)</f>
        <v>Birmingham</v>
      </c>
      <c r="J4283" t="str">
        <f>VLOOKUP(E4283, diagnosis!A:B, 2, FALSE)</f>
        <v>Appendicitis</v>
      </c>
      <c r="K4283" t="str">
        <f>VLOOKUP(D4283, department!A:B, 2, FALSE)</f>
        <v>Neurology</v>
      </c>
      <c r="L4283" t="str">
        <f>VLOOKUP(C4283, provider!A:B, 2, FALSE)</f>
        <v>Dr. Sade Kikiola</v>
      </c>
      <c r="M4283" t="str">
        <f>VLOOKUP(G4283, insurance!A:B, 2, FALSE)</f>
        <v>AXA</v>
      </c>
      <c r="N4283">
        <f>VLOOKUP(B4283, patient!A:D, 4, FALSE)</f>
        <v>36</v>
      </c>
      <c r="O4283" t="str">
        <f>VLOOKUP(B4283, patient!A:C, 3, FALSE)</f>
        <v>Male</v>
      </c>
      <c r="P4283" t="str">
        <f>VLOOKUP(B4283, patient!A:F, 6, FALSE)</f>
        <v>Other</v>
      </c>
      <c r="Q4283" t="s">
        <v>492</v>
      </c>
      <c r="R4283">
        <v>714</v>
      </c>
      <c r="S4283">
        <v>23</v>
      </c>
      <c r="U4283" s="1" t="str">
        <f t="shared" si="198"/>
        <v>No</v>
      </c>
      <c r="V4283">
        <v>5</v>
      </c>
      <c r="W4283" t="s">
        <v>487</v>
      </c>
      <c r="X4283" t="s">
        <v>488</v>
      </c>
      <c r="Y4283" t="str">
        <f t="shared" si="199"/>
        <v>Scheduled</v>
      </c>
      <c r="Z4283" t="s">
        <v>489</v>
      </c>
      <c r="AA4283" s="1">
        <v>45727</v>
      </c>
      <c r="AB4283" s="1">
        <v>45720</v>
      </c>
      <c r="AC4283" t="s">
        <v>496</v>
      </c>
      <c r="AD4283">
        <v>550.9</v>
      </c>
      <c r="AE4283">
        <v>50</v>
      </c>
      <c r="AF4283" t="str">
        <f t="shared" si="200"/>
        <v>Mar</v>
      </c>
    </row>
    <row r="4284" spans="1:32" x14ac:dyDescent="0.25">
      <c r="A4284" s="1">
        <v>45720</v>
      </c>
      <c r="B4284">
        <v>3641</v>
      </c>
      <c r="C4284">
        <v>1</v>
      </c>
      <c r="D4284">
        <v>5</v>
      </c>
      <c r="E4284">
        <v>4</v>
      </c>
      <c r="F4284">
        <v>4</v>
      </c>
      <c r="G4284">
        <v>1</v>
      </c>
      <c r="H4284">
        <f>VLOOKUP(B4284, patient!A:E, 5, FALSE)</f>
        <v>10</v>
      </c>
      <c r="I4284" t="str">
        <f>VLOOKUP(H4284, city!A:B, 2, FALSE)</f>
        <v>Edinburgh</v>
      </c>
      <c r="J4284" t="str">
        <f>VLOOKUP(E4284, diagnosis!A:B, 2, FALSE)</f>
        <v>Hypertension</v>
      </c>
      <c r="K4284" t="str">
        <f>VLOOKUP(D4284, department!A:B, 2, FALSE)</f>
        <v>Pediatrics</v>
      </c>
      <c r="L4284" t="str">
        <f>VLOOKUP(C4284, provider!A:B, 2, FALSE)</f>
        <v>Dr. Olu Abisola</v>
      </c>
      <c r="M4284" t="str">
        <f>VLOOKUP(G4284, insurance!A:B, 2, FALSE)</f>
        <v>Aviva</v>
      </c>
      <c r="N4284">
        <f>VLOOKUP(B4284, patient!A:D, 4, FALSE)</f>
        <v>63</v>
      </c>
      <c r="O4284" t="str">
        <f>VLOOKUP(B4284, patient!A:C, 3, FALSE)</f>
        <v>Male</v>
      </c>
      <c r="P4284" t="str">
        <f>VLOOKUP(B4284, patient!A:F, 6, FALSE)</f>
        <v>Other</v>
      </c>
      <c r="Q4284" t="s">
        <v>486</v>
      </c>
      <c r="R4284">
        <v>804</v>
      </c>
      <c r="S4284">
        <v>22</v>
      </c>
      <c r="U4284" s="1" t="str">
        <f t="shared" si="198"/>
        <v>No</v>
      </c>
      <c r="V4284">
        <v>8</v>
      </c>
      <c r="W4284" t="s">
        <v>487</v>
      </c>
      <c r="X4284" t="s">
        <v>488</v>
      </c>
      <c r="Y4284" t="str">
        <f t="shared" si="199"/>
        <v>Scheduled</v>
      </c>
      <c r="Z4284" t="s">
        <v>489</v>
      </c>
      <c r="AA4284" s="1">
        <v>45729</v>
      </c>
      <c r="AB4284" s="1">
        <v>45720</v>
      </c>
      <c r="AC4284" t="s">
        <v>493</v>
      </c>
      <c r="AD4284">
        <v>599.20000000000005</v>
      </c>
      <c r="AE4284">
        <v>30</v>
      </c>
      <c r="AF4284" t="str">
        <f t="shared" si="200"/>
        <v>Mar</v>
      </c>
    </row>
    <row r="4285" spans="1:32" x14ac:dyDescent="0.25">
      <c r="A4285" s="1">
        <v>45720</v>
      </c>
      <c r="B4285">
        <v>3235</v>
      </c>
      <c r="C4285">
        <v>5</v>
      </c>
      <c r="D4285">
        <v>4</v>
      </c>
      <c r="E4285">
        <v>1</v>
      </c>
      <c r="F4285">
        <v>4</v>
      </c>
      <c r="G4285">
        <v>1</v>
      </c>
      <c r="H4285">
        <f>VLOOKUP(B4285, patient!A:E, 5, FALSE)</f>
        <v>4</v>
      </c>
      <c r="I4285" t="str">
        <f>VLOOKUP(H4285, city!A:B, 2, FALSE)</f>
        <v>Birmingham</v>
      </c>
      <c r="J4285" t="str">
        <f>VLOOKUP(E4285, diagnosis!A:B, 2, FALSE)</f>
        <v>Appendicitis</v>
      </c>
      <c r="K4285" t="str">
        <f>VLOOKUP(D4285, department!A:B, 2, FALSE)</f>
        <v>Orthopedics</v>
      </c>
      <c r="L4285" t="str">
        <f>VLOOKUP(C4285, provider!A:B, 2, FALSE)</f>
        <v>Dr. Sade Kikiola</v>
      </c>
      <c r="M4285" t="str">
        <f>VLOOKUP(G4285, insurance!A:B, 2, FALSE)</f>
        <v>Aviva</v>
      </c>
      <c r="N4285">
        <f>VLOOKUP(B4285, patient!A:D, 4, FALSE)</f>
        <v>68</v>
      </c>
      <c r="O4285" t="str">
        <f>VLOOKUP(B4285, patient!A:C, 3, FALSE)</f>
        <v>Female</v>
      </c>
      <c r="P4285" t="str">
        <f>VLOOKUP(B4285, patient!A:F, 6, FALSE)</f>
        <v>White</v>
      </c>
      <c r="Q4285" t="s">
        <v>492</v>
      </c>
      <c r="R4285">
        <v>842</v>
      </c>
      <c r="S4285">
        <v>22</v>
      </c>
      <c r="U4285" s="1" t="str">
        <f t="shared" si="198"/>
        <v>No</v>
      </c>
      <c r="V4285">
        <v>2</v>
      </c>
      <c r="W4285" t="s">
        <v>492</v>
      </c>
      <c r="X4285" t="s">
        <v>495</v>
      </c>
      <c r="Y4285" t="str">
        <f t="shared" si="199"/>
        <v>Emergency</v>
      </c>
      <c r="Z4285" t="s">
        <v>489</v>
      </c>
      <c r="AA4285" s="1">
        <v>45726</v>
      </c>
      <c r="AB4285" s="1">
        <v>45720</v>
      </c>
      <c r="AC4285" t="s">
        <v>496</v>
      </c>
      <c r="AD4285">
        <v>639.79999999999995</v>
      </c>
      <c r="AE4285">
        <v>50</v>
      </c>
      <c r="AF4285" t="str">
        <f t="shared" si="200"/>
        <v>Mar</v>
      </c>
    </row>
    <row r="4286" spans="1:32" x14ac:dyDescent="0.25">
      <c r="A4286" s="1">
        <v>45720</v>
      </c>
      <c r="B4286">
        <v>2292</v>
      </c>
      <c r="C4286">
        <v>4</v>
      </c>
      <c r="D4286">
        <v>1</v>
      </c>
      <c r="E4286">
        <v>5</v>
      </c>
      <c r="F4286">
        <v>5</v>
      </c>
      <c r="G4286">
        <v>2</v>
      </c>
      <c r="H4286">
        <f>VLOOKUP(B4286, patient!A:E, 5, FALSE)</f>
        <v>10</v>
      </c>
      <c r="I4286" t="str">
        <f>VLOOKUP(H4286, city!A:B, 2, FALSE)</f>
        <v>Edinburgh</v>
      </c>
      <c r="J4286" t="str">
        <f>VLOOKUP(E4286, diagnosis!A:B, 2, FALSE)</f>
        <v>Migraine</v>
      </c>
      <c r="K4286" t="str">
        <f>VLOOKUP(D4286, department!A:B, 2, FALSE)</f>
        <v>Cardiology</v>
      </c>
      <c r="L4286" t="str">
        <f>VLOOKUP(C4286, provider!A:B, 2, FALSE)</f>
        <v>Dr. Ravi Patel</v>
      </c>
      <c r="M4286" t="str">
        <f>VLOOKUP(G4286, insurance!A:B, 2, FALSE)</f>
        <v>AXA</v>
      </c>
      <c r="N4286">
        <f>VLOOKUP(B4286, patient!A:D, 4, FALSE)</f>
        <v>20</v>
      </c>
      <c r="O4286" t="str">
        <f>VLOOKUP(B4286, patient!A:C, 3, FALSE)</f>
        <v>Female</v>
      </c>
      <c r="P4286" t="str">
        <f>VLOOKUP(B4286, patient!A:F, 6, FALSE)</f>
        <v>White</v>
      </c>
      <c r="Q4286" t="s">
        <v>492</v>
      </c>
      <c r="R4286">
        <v>276</v>
      </c>
      <c r="S4286">
        <v>88</v>
      </c>
      <c r="U4286" s="1" t="str">
        <f t="shared" si="198"/>
        <v>No</v>
      </c>
      <c r="V4286">
        <v>2</v>
      </c>
      <c r="W4286" t="s">
        <v>494</v>
      </c>
      <c r="X4286" t="s">
        <v>495</v>
      </c>
      <c r="Y4286" t="str">
        <f t="shared" si="199"/>
        <v>Emergency</v>
      </c>
      <c r="Z4286" t="s">
        <v>489</v>
      </c>
      <c r="AA4286" s="1">
        <v>45722</v>
      </c>
      <c r="AB4286" s="1">
        <v>45720</v>
      </c>
      <c r="AC4286" t="s">
        <v>498</v>
      </c>
      <c r="AD4286">
        <v>261.8</v>
      </c>
      <c r="AE4286">
        <v>10</v>
      </c>
      <c r="AF4286" t="str">
        <f t="shared" si="200"/>
        <v>Mar</v>
      </c>
    </row>
    <row r="4287" spans="1:32" x14ac:dyDescent="0.25">
      <c r="A4287" s="1">
        <v>45720</v>
      </c>
      <c r="B4287">
        <v>324</v>
      </c>
      <c r="C4287">
        <v>4</v>
      </c>
      <c r="D4287">
        <v>5</v>
      </c>
      <c r="E4287">
        <v>1</v>
      </c>
      <c r="F4287">
        <v>2</v>
      </c>
      <c r="G4287">
        <v>1</v>
      </c>
      <c r="H4287">
        <f>VLOOKUP(B4287, patient!A:E, 5, FALSE)</f>
        <v>4</v>
      </c>
      <c r="I4287" t="str">
        <f>VLOOKUP(H4287, city!A:B, 2, FALSE)</f>
        <v>Birmingham</v>
      </c>
      <c r="J4287" t="str">
        <f>VLOOKUP(E4287, diagnosis!A:B, 2, FALSE)</f>
        <v>Appendicitis</v>
      </c>
      <c r="K4287" t="str">
        <f>VLOOKUP(D4287, department!A:B, 2, FALSE)</f>
        <v>Pediatrics</v>
      </c>
      <c r="L4287" t="str">
        <f>VLOOKUP(C4287, provider!A:B, 2, FALSE)</f>
        <v>Dr. Ravi Patel</v>
      </c>
      <c r="M4287" t="str">
        <f>VLOOKUP(G4287, insurance!A:B, 2, FALSE)</f>
        <v>Aviva</v>
      </c>
      <c r="N4287">
        <f>VLOOKUP(B4287, patient!A:D, 4, FALSE)</f>
        <v>59</v>
      </c>
      <c r="O4287" t="str">
        <f>VLOOKUP(B4287, patient!A:C, 3, FALSE)</f>
        <v>Male</v>
      </c>
      <c r="P4287" t="str">
        <f>VLOOKUP(B4287, patient!A:F, 6, FALSE)</f>
        <v>Asian</v>
      </c>
      <c r="Q4287" t="s">
        <v>486</v>
      </c>
      <c r="R4287">
        <v>970</v>
      </c>
      <c r="S4287">
        <v>112</v>
      </c>
      <c r="T4287" s="1">
        <v>45742</v>
      </c>
      <c r="U4287" s="1" t="str">
        <f t="shared" si="198"/>
        <v>Yes</v>
      </c>
      <c r="V4287">
        <v>4</v>
      </c>
      <c r="W4287" t="s">
        <v>487</v>
      </c>
      <c r="X4287" t="s">
        <v>488</v>
      </c>
      <c r="Y4287" t="str">
        <f t="shared" si="199"/>
        <v>Scheduled</v>
      </c>
      <c r="Z4287" t="s">
        <v>497</v>
      </c>
      <c r="AC4287" t="s">
        <v>490</v>
      </c>
      <c r="AD4287">
        <v>757.4</v>
      </c>
      <c r="AE4287">
        <v>0</v>
      </c>
      <c r="AF4287" t="str">
        <f t="shared" si="200"/>
        <v>Mar</v>
      </c>
    </row>
    <row r="4288" spans="1:32" x14ac:dyDescent="0.25">
      <c r="A4288" s="1">
        <v>45720</v>
      </c>
      <c r="B4288">
        <v>2319</v>
      </c>
      <c r="C4288">
        <v>3</v>
      </c>
      <c r="D4288">
        <v>1</v>
      </c>
      <c r="E4288">
        <v>4</v>
      </c>
      <c r="F4288">
        <v>3</v>
      </c>
      <c r="G4288">
        <v>1</v>
      </c>
      <c r="H4288">
        <f>VLOOKUP(B4288, patient!A:E, 5, FALSE)</f>
        <v>10</v>
      </c>
      <c r="I4288" t="str">
        <f>VLOOKUP(H4288, city!A:B, 2, FALSE)</f>
        <v>Edinburgh</v>
      </c>
      <c r="J4288" t="str">
        <f>VLOOKUP(E4288, diagnosis!A:B, 2, FALSE)</f>
        <v>Hypertension</v>
      </c>
      <c r="K4288" t="str">
        <f>VLOOKUP(D4288, department!A:B, 2, FALSE)</f>
        <v>Cardiology</v>
      </c>
      <c r="L4288" t="str">
        <f>VLOOKUP(C4288, provider!A:B, 2, FALSE)</f>
        <v>Dr. Emma Jones</v>
      </c>
      <c r="M4288" t="str">
        <f>VLOOKUP(G4288, insurance!A:B, 2, FALSE)</f>
        <v>Aviva</v>
      </c>
      <c r="N4288">
        <f>VLOOKUP(B4288, patient!A:D, 4, FALSE)</f>
        <v>36</v>
      </c>
      <c r="O4288" t="str">
        <f>VLOOKUP(B4288, patient!A:C, 3, FALSE)</f>
        <v>Female</v>
      </c>
      <c r="P4288" t="str">
        <f>VLOOKUP(B4288, patient!A:F, 6, FALSE)</f>
        <v>Black</v>
      </c>
      <c r="Q4288" t="s">
        <v>486</v>
      </c>
      <c r="R4288">
        <v>946</v>
      </c>
      <c r="S4288">
        <v>47</v>
      </c>
      <c r="U4288" s="1" t="str">
        <f t="shared" si="198"/>
        <v>No</v>
      </c>
      <c r="V4288">
        <v>8</v>
      </c>
      <c r="W4288" t="s">
        <v>487</v>
      </c>
      <c r="X4288" t="s">
        <v>495</v>
      </c>
      <c r="Y4288" t="str">
        <f t="shared" si="199"/>
        <v>Emergency</v>
      </c>
      <c r="Z4288" t="s">
        <v>497</v>
      </c>
      <c r="AA4288" s="1">
        <v>45721</v>
      </c>
      <c r="AB4288" s="1">
        <v>45720</v>
      </c>
      <c r="AC4288" t="s">
        <v>493</v>
      </c>
      <c r="AD4288">
        <v>716.1</v>
      </c>
      <c r="AE4288">
        <v>30</v>
      </c>
      <c r="AF4288" t="str">
        <f t="shared" si="200"/>
        <v>Mar</v>
      </c>
    </row>
    <row r="4289" spans="1:32" x14ac:dyDescent="0.25">
      <c r="A4289" s="1">
        <v>45720</v>
      </c>
      <c r="B4289">
        <v>3279</v>
      </c>
      <c r="C4289">
        <v>5</v>
      </c>
      <c r="D4289">
        <v>3</v>
      </c>
      <c r="E4289">
        <v>3</v>
      </c>
      <c r="F4289">
        <v>4</v>
      </c>
      <c r="G4289">
        <v>2</v>
      </c>
      <c r="H4289">
        <f>VLOOKUP(B4289, patient!A:E, 5, FALSE)</f>
        <v>4</v>
      </c>
      <c r="I4289" t="str">
        <f>VLOOKUP(H4289, city!A:B, 2, FALSE)</f>
        <v>Birmingham</v>
      </c>
      <c r="J4289" t="str">
        <f>VLOOKUP(E4289, diagnosis!A:B, 2, FALSE)</f>
        <v>Fracture</v>
      </c>
      <c r="K4289" t="str">
        <f>VLOOKUP(D4289, department!A:B, 2, FALSE)</f>
        <v>Neurology</v>
      </c>
      <c r="L4289" t="str">
        <f>VLOOKUP(C4289, provider!A:B, 2, FALSE)</f>
        <v>Dr. Sade Kikiola</v>
      </c>
      <c r="M4289" t="str">
        <f>VLOOKUP(G4289, insurance!A:B, 2, FALSE)</f>
        <v>AXA</v>
      </c>
      <c r="N4289">
        <f>VLOOKUP(B4289, patient!A:D, 4, FALSE)</f>
        <v>26</v>
      </c>
      <c r="O4289" t="str">
        <f>VLOOKUP(B4289, patient!A:C, 3, FALSE)</f>
        <v>Female</v>
      </c>
      <c r="P4289" t="str">
        <f>VLOOKUP(B4289, patient!A:F, 6, FALSE)</f>
        <v>White</v>
      </c>
      <c r="Q4289" t="s">
        <v>486</v>
      </c>
      <c r="R4289">
        <v>880</v>
      </c>
      <c r="S4289">
        <v>42</v>
      </c>
      <c r="U4289" s="1" t="str">
        <f t="shared" si="198"/>
        <v>No</v>
      </c>
      <c r="V4289">
        <v>2</v>
      </c>
      <c r="W4289" t="s">
        <v>487</v>
      </c>
      <c r="X4289" t="s">
        <v>495</v>
      </c>
      <c r="Y4289" t="str">
        <f t="shared" si="199"/>
        <v>Emergency</v>
      </c>
      <c r="Z4289" t="s">
        <v>489</v>
      </c>
      <c r="AA4289" s="1">
        <v>45721</v>
      </c>
      <c r="AB4289" s="1">
        <v>45720</v>
      </c>
      <c r="AC4289" t="s">
        <v>496</v>
      </c>
      <c r="AD4289">
        <v>680.4</v>
      </c>
      <c r="AE4289">
        <v>50</v>
      </c>
      <c r="AF4289" t="str">
        <f t="shared" si="200"/>
        <v>Mar</v>
      </c>
    </row>
    <row r="4290" spans="1:32" x14ac:dyDescent="0.25">
      <c r="A4290" s="1">
        <v>45720</v>
      </c>
      <c r="B4290">
        <v>806</v>
      </c>
      <c r="C4290">
        <v>5</v>
      </c>
      <c r="D4290">
        <v>1</v>
      </c>
      <c r="E4290">
        <v>1</v>
      </c>
      <c r="F4290">
        <v>4</v>
      </c>
      <c r="G4290">
        <v>3</v>
      </c>
      <c r="H4290">
        <f>VLOOKUP(B4290, patient!A:E, 5, FALSE)</f>
        <v>10</v>
      </c>
      <c r="I4290" t="str">
        <f>VLOOKUP(H4290, city!A:B, 2, FALSE)</f>
        <v>Edinburgh</v>
      </c>
      <c r="J4290" t="str">
        <f>VLOOKUP(E4290, diagnosis!A:B, 2, FALSE)</f>
        <v>Appendicitis</v>
      </c>
      <c r="K4290" t="str">
        <f>VLOOKUP(D4290, department!A:B, 2, FALSE)</f>
        <v>Cardiology</v>
      </c>
      <c r="L4290" t="str">
        <f>VLOOKUP(C4290, provider!A:B, 2, FALSE)</f>
        <v>Dr. Sade Kikiola</v>
      </c>
      <c r="M4290" t="str">
        <f>VLOOKUP(G4290, insurance!A:B, 2, FALSE)</f>
        <v>Allianz</v>
      </c>
      <c r="N4290">
        <f>VLOOKUP(B4290, patient!A:D, 4, FALSE)</f>
        <v>45</v>
      </c>
      <c r="O4290" t="str">
        <f>VLOOKUP(B4290, patient!A:C, 3, FALSE)</f>
        <v>Male</v>
      </c>
      <c r="P4290" t="str">
        <f>VLOOKUP(B4290, patient!A:F, 6, FALSE)</f>
        <v>Other</v>
      </c>
      <c r="Q4290" t="s">
        <v>492</v>
      </c>
      <c r="R4290">
        <v>994</v>
      </c>
      <c r="S4290">
        <v>49</v>
      </c>
      <c r="T4290" s="1">
        <v>45745</v>
      </c>
      <c r="U4290" s="1" t="str">
        <f t="shared" si="198"/>
        <v>Yes</v>
      </c>
      <c r="V4290">
        <v>4</v>
      </c>
      <c r="W4290" t="s">
        <v>492</v>
      </c>
      <c r="X4290" t="s">
        <v>495</v>
      </c>
      <c r="Y4290" t="str">
        <f t="shared" si="199"/>
        <v>Emergency</v>
      </c>
      <c r="Z4290" t="s">
        <v>497</v>
      </c>
      <c r="AC4290" t="s">
        <v>490</v>
      </c>
      <c r="AD4290">
        <v>730.1</v>
      </c>
      <c r="AE4290">
        <v>0</v>
      </c>
      <c r="AF4290" t="str">
        <f t="shared" si="200"/>
        <v>Mar</v>
      </c>
    </row>
    <row r="4291" spans="1:32" x14ac:dyDescent="0.25">
      <c r="A4291" s="1">
        <v>45720</v>
      </c>
      <c r="B4291">
        <v>1245</v>
      </c>
      <c r="C4291">
        <v>4</v>
      </c>
      <c r="D4291">
        <v>5</v>
      </c>
      <c r="E4291">
        <v>5</v>
      </c>
      <c r="F4291">
        <v>1</v>
      </c>
      <c r="G4291">
        <v>3</v>
      </c>
      <c r="H4291">
        <f>VLOOKUP(B4291, patient!A:E, 5, FALSE)</f>
        <v>4</v>
      </c>
      <c r="I4291" t="str">
        <f>VLOOKUP(H4291, city!A:B, 2, FALSE)</f>
        <v>Birmingham</v>
      </c>
      <c r="J4291" t="str">
        <f>VLOOKUP(E4291, diagnosis!A:B, 2, FALSE)</f>
        <v>Migraine</v>
      </c>
      <c r="K4291" t="str">
        <f>VLOOKUP(D4291, department!A:B, 2, FALSE)</f>
        <v>Pediatrics</v>
      </c>
      <c r="L4291" t="str">
        <f>VLOOKUP(C4291, provider!A:B, 2, FALSE)</f>
        <v>Dr. Ravi Patel</v>
      </c>
      <c r="M4291" t="str">
        <f>VLOOKUP(G4291, insurance!A:B, 2, FALSE)</f>
        <v>Allianz</v>
      </c>
      <c r="N4291">
        <f>VLOOKUP(B4291, patient!A:D, 4, FALSE)</f>
        <v>37</v>
      </c>
      <c r="O4291" t="str">
        <f>VLOOKUP(B4291, patient!A:C, 3, FALSE)</f>
        <v>Male</v>
      </c>
      <c r="P4291" t="str">
        <f>VLOOKUP(B4291, patient!A:F, 6, FALSE)</f>
        <v>Asian</v>
      </c>
      <c r="Q4291" t="s">
        <v>491</v>
      </c>
      <c r="R4291">
        <v>409</v>
      </c>
      <c r="S4291">
        <v>81</v>
      </c>
      <c r="T4291" s="1">
        <v>45741</v>
      </c>
      <c r="U4291" s="1" t="str">
        <f t="shared" ref="U4291:U4354" si="201">IF(T4291&lt;&gt;"", "Yes", "No")</f>
        <v>Yes</v>
      </c>
      <c r="V4291">
        <v>8</v>
      </c>
      <c r="W4291" t="s">
        <v>494</v>
      </c>
      <c r="X4291" t="s">
        <v>495</v>
      </c>
      <c r="Y4291" t="str">
        <f t="shared" ref="Y4291:Y4354" si="202">IF(TRIM(X4291)="yes", "Emergency", "Scheduled")</f>
        <v>Emergency</v>
      </c>
      <c r="Z4291" t="s">
        <v>497</v>
      </c>
      <c r="AC4291" t="s">
        <v>490</v>
      </c>
      <c r="AD4291">
        <v>343</v>
      </c>
      <c r="AE4291">
        <v>0</v>
      </c>
      <c r="AF4291" t="str">
        <f t="shared" ref="AF4291:AF4354" si="203">TEXT(A4291, "mmm")</f>
        <v>Mar</v>
      </c>
    </row>
    <row r="4292" spans="1:32" x14ac:dyDescent="0.25">
      <c r="A4292" s="1">
        <v>45721</v>
      </c>
      <c r="B4292">
        <v>3767</v>
      </c>
      <c r="C4292">
        <v>5</v>
      </c>
      <c r="D4292">
        <v>4</v>
      </c>
      <c r="E4292">
        <v>2</v>
      </c>
      <c r="F4292">
        <v>3</v>
      </c>
      <c r="G4292">
        <v>3</v>
      </c>
      <c r="H4292">
        <f>VLOOKUP(B4292, patient!A:E, 5, FALSE)</f>
        <v>10</v>
      </c>
      <c r="I4292" t="str">
        <f>VLOOKUP(H4292, city!A:B, 2, FALSE)</f>
        <v>Edinburgh</v>
      </c>
      <c r="J4292" t="str">
        <f>VLOOKUP(E4292, diagnosis!A:B, 2, FALSE)</f>
        <v>Asthma</v>
      </c>
      <c r="K4292" t="str">
        <f>VLOOKUP(D4292, department!A:B, 2, FALSE)</f>
        <v>Orthopedics</v>
      </c>
      <c r="L4292" t="str">
        <f>VLOOKUP(C4292, provider!A:B, 2, FALSE)</f>
        <v>Dr. Sade Kikiola</v>
      </c>
      <c r="M4292" t="str">
        <f>VLOOKUP(G4292, insurance!A:B, 2, FALSE)</f>
        <v>Allianz</v>
      </c>
      <c r="N4292">
        <f>VLOOKUP(B4292, patient!A:D, 4, FALSE)</f>
        <v>62</v>
      </c>
      <c r="O4292" t="str">
        <f>VLOOKUP(B4292, patient!A:C, 3, FALSE)</f>
        <v>Female</v>
      </c>
      <c r="P4292" t="str">
        <f>VLOOKUP(B4292, patient!A:F, 6, FALSE)</f>
        <v>Black</v>
      </c>
      <c r="Q4292" t="s">
        <v>486</v>
      </c>
      <c r="R4292">
        <v>553</v>
      </c>
      <c r="S4292">
        <v>106</v>
      </c>
      <c r="T4292" s="1">
        <v>45743</v>
      </c>
      <c r="U4292" s="1" t="str">
        <f t="shared" si="201"/>
        <v>Yes</v>
      </c>
      <c r="V4292">
        <v>3</v>
      </c>
      <c r="W4292" t="s">
        <v>492</v>
      </c>
      <c r="X4292" t="s">
        <v>488</v>
      </c>
      <c r="Y4292" t="str">
        <f t="shared" si="202"/>
        <v>Scheduled</v>
      </c>
      <c r="Z4292" t="s">
        <v>497</v>
      </c>
      <c r="AC4292" t="s">
        <v>490</v>
      </c>
      <c r="AD4292">
        <v>461.3</v>
      </c>
      <c r="AE4292">
        <v>0</v>
      </c>
      <c r="AF4292" t="str">
        <f t="shared" si="203"/>
        <v>Mar</v>
      </c>
    </row>
    <row r="4293" spans="1:32" x14ac:dyDescent="0.25">
      <c r="A4293" s="1">
        <v>45721</v>
      </c>
      <c r="B4293">
        <v>2898</v>
      </c>
      <c r="C4293">
        <v>1</v>
      </c>
      <c r="D4293">
        <v>5</v>
      </c>
      <c r="E4293">
        <v>3</v>
      </c>
      <c r="F4293">
        <v>1</v>
      </c>
      <c r="G4293">
        <v>2</v>
      </c>
      <c r="H4293">
        <f>VLOOKUP(B4293, patient!A:E, 5, FALSE)</f>
        <v>4</v>
      </c>
      <c r="I4293" t="str">
        <f>VLOOKUP(H4293, city!A:B, 2, FALSE)</f>
        <v>Birmingham</v>
      </c>
      <c r="J4293" t="str">
        <f>VLOOKUP(E4293, diagnosis!A:B, 2, FALSE)</f>
        <v>Fracture</v>
      </c>
      <c r="K4293" t="str">
        <f>VLOOKUP(D4293, department!A:B, 2, FALSE)</f>
        <v>Pediatrics</v>
      </c>
      <c r="L4293" t="str">
        <f>VLOOKUP(C4293, provider!A:B, 2, FALSE)</f>
        <v>Dr. Olu Abisola</v>
      </c>
      <c r="M4293" t="str">
        <f>VLOOKUP(G4293, insurance!A:B, 2, FALSE)</f>
        <v>AXA</v>
      </c>
      <c r="N4293">
        <f>VLOOKUP(B4293, patient!A:D, 4, FALSE)</f>
        <v>24</v>
      </c>
      <c r="O4293" t="str">
        <f>VLOOKUP(B4293, patient!A:C, 3, FALSE)</f>
        <v>Female</v>
      </c>
      <c r="P4293" t="str">
        <f>VLOOKUP(B4293, patient!A:F, 6, FALSE)</f>
        <v>Asian</v>
      </c>
      <c r="Q4293" t="s">
        <v>486</v>
      </c>
      <c r="R4293">
        <v>56</v>
      </c>
      <c r="S4293">
        <v>70</v>
      </c>
      <c r="U4293" s="1" t="str">
        <f t="shared" si="201"/>
        <v>No</v>
      </c>
      <c r="V4293">
        <v>8</v>
      </c>
      <c r="W4293" t="s">
        <v>494</v>
      </c>
      <c r="X4293" t="s">
        <v>488</v>
      </c>
      <c r="Y4293" t="str">
        <f t="shared" si="202"/>
        <v>Scheduled</v>
      </c>
      <c r="Z4293" t="s">
        <v>497</v>
      </c>
      <c r="AA4293" s="1">
        <v>45730</v>
      </c>
      <c r="AB4293" s="1">
        <v>45721</v>
      </c>
      <c r="AC4293" t="s">
        <v>493</v>
      </c>
      <c r="AD4293">
        <v>109.2</v>
      </c>
      <c r="AE4293">
        <v>30</v>
      </c>
      <c r="AF4293" t="str">
        <f t="shared" si="203"/>
        <v>Mar</v>
      </c>
    </row>
    <row r="4294" spans="1:32" x14ac:dyDescent="0.25">
      <c r="A4294" s="1">
        <v>45721</v>
      </c>
      <c r="B4294">
        <v>1235</v>
      </c>
      <c r="C4294">
        <v>3</v>
      </c>
      <c r="D4294">
        <v>2</v>
      </c>
      <c r="E4294">
        <v>2</v>
      </c>
      <c r="F4294">
        <v>2</v>
      </c>
      <c r="G4294">
        <v>2</v>
      </c>
      <c r="H4294">
        <f>VLOOKUP(B4294, patient!A:E, 5, FALSE)</f>
        <v>10</v>
      </c>
      <c r="I4294" t="str">
        <f>VLOOKUP(H4294, city!A:B, 2, FALSE)</f>
        <v>Edinburgh</v>
      </c>
      <c r="J4294" t="str">
        <f>VLOOKUP(E4294, diagnosis!A:B, 2, FALSE)</f>
        <v>Asthma</v>
      </c>
      <c r="K4294" t="str">
        <f>VLOOKUP(D4294, department!A:B, 2, FALSE)</f>
        <v>General Surgery</v>
      </c>
      <c r="L4294" t="str">
        <f>VLOOKUP(C4294, provider!A:B, 2, FALSE)</f>
        <v>Dr. Emma Jones</v>
      </c>
      <c r="M4294" t="str">
        <f>VLOOKUP(G4294, insurance!A:B, 2, FALSE)</f>
        <v>AXA</v>
      </c>
      <c r="N4294">
        <f>VLOOKUP(B4294, patient!A:D, 4, FALSE)</f>
        <v>31</v>
      </c>
      <c r="O4294" t="str">
        <f>VLOOKUP(B4294, patient!A:C, 3, FALSE)</f>
        <v>Female</v>
      </c>
      <c r="P4294" t="str">
        <f>VLOOKUP(B4294, patient!A:F, 6, FALSE)</f>
        <v>Other</v>
      </c>
      <c r="Q4294" t="s">
        <v>491</v>
      </c>
      <c r="R4294">
        <v>878</v>
      </c>
      <c r="S4294">
        <v>60</v>
      </c>
      <c r="T4294" s="1">
        <v>45733</v>
      </c>
      <c r="U4294" s="1" t="str">
        <f t="shared" si="201"/>
        <v>Yes</v>
      </c>
      <c r="V4294">
        <v>2</v>
      </c>
      <c r="W4294" t="s">
        <v>492</v>
      </c>
      <c r="X4294" t="s">
        <v>488</v>
      </c>
      <c r="Y4294" t="str">
        <f t="shared" si="202"/>
        <v>Scheduled</v>
      </c>
      <c r="Z4294" t="s">
        <v>489</v>
      </c>
      <c r="AC4294" t="s">
        <v>490</v>
      </c>
      <c r="AD4294">
        <v>656.6</v>
      </c>
      <c r="AE4294">
        <v>0</v>
      </c>
      <c r="AF4294" t="str">
        <f t="shared" si="203"/>
        <v>Mar</v>
      </c>
    </row>
    <row r="4295" spans="1:32" x14ac:dyDescent="0.25">
      <c r="A4295" s="1">
        <v>45721</v>
      </c>
      <c r="B4295">
        <v>3701</v>
      </c>
      <c r="C4295">
        <v>3</v>
      </c>
      <c r="D4295">
        <v>2</v>
      </c>
      <c r="E4295">
        <v>5</v>
      </c>
      <c r="F4295">
        <v>4</v>
      </c>
      <c r="G4295">
        <v>1</v>
      </c>
      <c r="H4295">
        <f>VLOOKUP(B4295, patient!A:E, 5, FALSE)</f>
        <v>4</v>
      </c>
      <c r="I4295" t="str">
        <f>VLOOKUP(H4295, city!A:B, 2, FALSE)</f>
        <v>Birmingham</v>
      </c>
      <c r="J4295" t="str">
        <f>VLOOKUP(E4295, diagnosis!A:B, 2, FALSE)</f>
        <v>Migraine</v>
      </c>
      <c r="K4295" t="str">
        <f>VLOOKUP(D4295, department!A:B, 2, FALSE)</f>
        <v>General Surgery</v>
      </c>
      <c r="L4295" t="str">
        <f>VLOOKUP(C4295, provider!A:B, 2, FALSE)</f>
        <v>Dr. Emma Jones</v>
      </c>
      <c r="M4295" t="str">
        <f>VLOOKUP(G4295, insurance!A:B, 2, FALSE)</f>
        <v>Aviva</v>
      </c>
      <c r="N4295">
        <f>VLOOKUP(B4295, patient!A:D, 4, FALSE)</f>
        <v>26</v>
      </c>
      <c r="O4295" t="str">
        <f>VLOOKUP(B4295, patient!A:C, 3, FALSE)</f>
        <v>Male</v>
      </c>
      <c r="P4295" t="str">
        <f>VLOOKUP(B4295, patient!A:F, 6, FALSE)</f>
        <v>Asian</v>
      </c>
      <c r="Q4295" t="s">
        <v>486</v>
      </c>
      <c r="R4295">
        <v>738</v>
      </c>
      <c r="S4295">
        <v>83</v>
      </c>
      <c r="U4295" s="1" t="str">
        <f t="shared" si="201"/>
        <v>No</v>
      </c>
      <c r="V4295">
        <v>1</v>
      </c>
      <c r="W4295" t="s">
        <v>487</v>
      </c>
      <c r="X4295" t="s">
        <v>495</v>
      </c>
      <c r="Y4295" t="str">
        <f t="shared" si="202"/>
        <v>Emergency</v>
      </c>
      <c r="Z4295" t="s">
        <v>497</v>
      </c>
      <c r="AA4295" s="1">
        <v>45727</v>
      </c>
      <c r="AB4295" s="1">
        <v>45721</v>
      </c>
      <c r="AC4295" t="s">
        <v>496</v>
      </c>
      <c r="AD4295">
        <v>609.70000000000005</v>
      </c>
      <c r="AE4295">
        <v>50</v>
      </c>
      <c r="AF4295" t="str">
        <f t="shared" si="203"/>
        <v>Mar</v>
      </c>
    </row>
    <row r="4296" spans="1:32" x14ac:dyDescent="0.25">
      <c r="A4296" s="1">
        <v>45721</v>
      </c>
      <c r="B4296">
        <v>4968</v>
      </c>
      <c r="C4296">
        <v>1</v>
      </c>
      <c r="D4296">
        <v>2</v>
      </c>
      <c r="E4296">
        <v>4</v>
      </c>
      <c r="F4296">
        <v>2</v>
      </c>
      <c r="G4296">
        <v>3</v>
      </c>
      <c r="H4296">
        <f>VLOOKUP(B4296, patient!A:E, 5, FALSE)</f>
        <v>10</v>
      </c>
      <c r="I4296" t="str">
        <f>VLOOKUP(H4296, city!A:B, 2, FALSE)</f>
        <v>Edinburgh</v>
      </c>
      <c r="J4296" t="str">
        <f>VLOOKUP(E4296, diagnosis!A:B, 2, FALSE)</f>
        <v>Hypertension</v>
      </c>
      <c r="K4296" t="str">
        <f>VLOOKUP(D4296, department!A:B, 2, FALSE)</f>
        <v>General Surgery</v>
      </c>
      <c r="L4296" t="str">
        <f>VLOOKUP(C4296, provider!A:B, 2, FALSE)</f>
        <v>Dr. Olu Abisola</v>
      </c>
      <c r="M4296" t="str">
        <f>VLOOKUP(G4296, insurance!A:B, 2, FALSE)</f>
        <v>Allianz</v>
      </c>
      <c r="N4296">
        <f>VLOOKUP(B4296, patient!A:D, 4, FALSE)</f>
        <v>76</v>
      </c>
      <c r="O4296" t="str">
        <f>VLOOKUP(B4296, patient!A:C, 3, FALSE)</f>
        <v>Male</v>
      </c>
      <c r="P4296" t="str">
        <f>VLOOKUP(B4296, patient!A:F, 6, FALSE)</f>
        <v>Hispanic</v>
      </c>
      <c r="Q4296" t="s">
        <v>486</v>
      </c>
      <c r="R4296">
        <v>286</v>
      </c>
      <c r="S4296">
        <v>62</v>
      </c>
      <c r="U4296" s="1" t="str">
        <f t="shared" si="201"/>
        <v>No</v>
      </c>
      <c r="V4296">
        <v>6</v>
      </c>
      <c r="W4296" t="s">
        <v>494</v>
      </c>
      <c r="X4296" t="s">
        <v>495</v>
      </c>
      <c r="Y4296" t="str">
        <f t="shared" si="202"/>
        <v>Emergency</v>
      </c>
      <c r="Z4296" t="s">
        <v>497</v>
      </c>
      <c r="AA4296" s="1">
        <v>45727</v>
      </c>
      <c r="AB4296" s="1">
        <v>45721</v>
      </c>
      <c r="AC4296" t="s">
        <v>496</v>
      </c>
      <c r="AD4296">
        <v>278.60000000000002</v>
      </c>
      <c r="AE4296">
        <v>50</v>
      </c>
      <c r="AF4296" t="str">
        <f t="shared" si="203"/>
        <v>Mar</v>
      </c>
    </row>
    <row r="4297" spans="1:32" x14ac:dyDescent="0.25">
      <c r="A4297" s="1">
        <v>45721</v>
      </c>
      <c r="B4297">
        <v>4708</v>
      </c>
      <c r="C4297">
        <v>2</v>
      </c>
      <c r="D4297">
        <v>4</v>
      </c>
      <c r="E4297">
        <v>4</v>
      </c>
      <c r="F4297">
        <v>1</v>
      </c>
      <c r="G4297">
        <v>1</v>
      </c>
      <c r="H4297">
        <f>VLOOKUP(B4297, patient!A:E, 5, FALSE)</f>
        <v>4</v>
      </c>
      <c r="I4297" t="str">
        <f>VLOOKUP(H4297, city!A:B, 2, FALSE)</f>
        <v>Birmingham</v>
      </c>
      <c r="J4297" t="str">
        <f>VLOOKUP(E4297, diagnosis!A:B, 2, FALSE)</f>
        <v>Hypertension</v>
      </c>
      <c r="K4297" t="str">
        <f>VLOOKUP(D4297, department!A:B, 2, FALSE)</f>
        <v>Orthopedics</v>
      </c>
      <c r="L4297" t="str">
        <f>VLOOKUP(C4297, provider!A:B, 2, FALSE)</f>
        <v>Dr. Johnson Grek</v>
      </c>
      <c r="M4297" t="str">
        <f>VLOOKUP(G4297, insurance!A:B, 2, FALSE)</f>
        <v>Aviva</v>
      </c>
      <c r="N4297">
        <f>VLOOKUP(B4297, patient!A:D, 4, FALSE)</f>
        <v>77</v>
      </c>
      <c r="O4297" t="str">
        <f>VLOOKUP(B4297, patient!A:C, 3, FALSE)</f>
        <v>Male</v>
      </c>
      <c r="P4297" t="str">
        <f>VLOOKUP(B4297, patient!A:F, 6, FALSE)</f>
        <v>Other</v>
      </c>
      <c r="Q4297" t="s">
        <v>491</v>
      </c>
      <c r="R4297">
        <v>556</v>
      </c>
      <c r="S4297">
        <v>110</v>
      </c>
      <c r="T4297" s="1">
        <v>45742</v>
      </c>
      <c r="U4297" s="1" t="str">
        <f t="shared" si="201"/>
        <v>Yes</v>
      </c>
      <c r="V4297">
        <v>8</v>
      </c>
      <c r="W4297" t="s">
        <v>492</v>
      </c>
      <c r="X4297" t="s">
        <v>495</v>
      </c>
      <c r="Y4297" t="str">
        <f t="shared" si="202"/>
        <v>Emergency</v>
      </c>
      <c r="Z4297" t="s">
        <v>497</v>
      </c>
      <c r="AC4297" t="s">
        <v>490</v>
      </c>
      <c r="AD4297">
        <v>466.2</v>
      </c>
      <c r="AE4297">
        <v>0</v>
      </c>
      <c r="AF4297" t="str">
        <f t="shared" si="203"/>
        <v>Mar</v>
      </c>
    </row>
    <row r="4298" spans="1:32" x14ac:dyDescent="0.25">
      <c r="A4298" s="1">
        <v>45721</v>
      </c>
      <c r="B4298">
        <v>2498</v>
      </c>
      <c r="C4298">
        <v>5</v>
      </c>
      <c r="D4298">
        <v>5</v>
      </c>
      <c r="E4298">
        <v>3</v>
      </c>
      <c r="F4298">
        <v>3</v>
      </c>
      <c r="G4298">
        <v>2</v>
      </c>
      <c r="H4298">
        <f>VLOOKUP(B4298, patient!A:E, 5, FALSE)</f>
        <v>10</v>
      </c>
      <c r="I4298" t="str">
        <f>VLOOKUP(H4298, city!A:B, 2, FALSE)</f>
        <v>Edinburgh</v>
      </c>
      <c r="J4298" t="str">
        <f>VLOOKUP(E4298, diagnosis!A:B, 2, FALSE)</f>
        <v>Fracture</v>
      </c>
      <c r="K4298" t="str">
        <f>VLOOKUP(D4298, department!A:B, 2, FALSE)</f>
        <v>Pediatrics</v>
      </c>
      <c r="L4298" t="str">
        <f>VLOOKUP(C4298, provider!A:B, 2, FALSE)</f>
        <v>Dr. Sade Kikiola</v>
      </c>
      <c r="M4298" t="str">
        <f>VLOOKUP(G4298, insurance!A:B, 2, FALSE)</f>
        <v>AXA</v>
      </c>
      <c r="N4298">
        <f>VLOOKUP(B4298, patient!A:D, 4, FALSE)</f>
        <v>72</v>
      </c>
      <c r="O4298" t="str">
        <f>VLOOKUP(B4298, patient!A:C, 3, FALSE)</f>
        <v>Male</v>
      </c>
      <c r="P4298" t="str">
        <f>VLOOKUP(B4298, patient!A:F, 6, FALSE)</f>
        <v>Black</v>
      </c>
      <c r="Q4298" t="s">
        <v>492</v>
      </c>
      <c r="R4298">
        <v>625</v>
      </c>
      <c r="S4298">
        <v>77</v>
      </c>
      <c r="T4298" s="1">
        <v>45739</v>
      </c>
      <c r="U4298" s="1" t="str">
        <f t="shared" si="201"/>
        <v>Yes</v>
      </c>
      <c r="V4298">
        <v>9</v>
      </c>
      <c r="W4298" t="s">
        <v>487</v>
      </c>
      <c r="X4298" t="s">
        <v>495</v>
      </c>
      <c r="Y4298" t="str">
        <f t="shared" si="202"/>
        <v>Emergency</v>
      </c>
      <c r="Z4298" t="s">
        <v>489</v>
      </c>
      <c r="AC4298" t="s">
        <v>490</v>
      </c>
      <c r="AD4298">
        <v>491.4</v>
      </c>
      <c r="AE4298">
        <v>0</v>
      </c>
      <c r="AF4298" t="str">
        <f t="shared" si="203"/>
        <v>Mar</v>
      </c>
    </row>
    <row r="4299" spans="1:32" x14ac:dyDescent="0.25">
      <c r="A4299" s="1">
        <v>45721</v>
      </c>
      <c r="B4299">
        <v>4198</v>
      </c>
      <c r="C4299">
        <v>2</v>
      </c>
      <c r="D4299">
        <v>2</v>
      </c>
      <c r="E4299">
        <v>1</v>
      </c>
      <c r="F4299">
        <v>4</v>
      </c>
      <c r="G4299">
        <v>3</v>
      </c>
      <c r="H4299">
        <f>VLOOKUP(B4299, patient!A:E, 5, FALSE)</f>
        <v>4</v>
      </c>
      <c r="I4299" t="str">
        <f>VLOOKUP(H4299, city!A:B, 2, FALSE)</f>
        <v>Birmingham</v>
      </c>
      <c r="J4299" t="str">
        <f>VLOOKUP(E4299, diagnosis!A:B, 2, FALSE)</f>
        <v>Appendicitis</v>
      </c>
      <c r="K4299" t="str">
        <f>VLOOKUP(D4299, department!A:B, 2, FALSE)</f>
        <v>General Surgery</v>
      </c>
      <c r="L4299" t="str">
        <f>VLOOKUP(C4299, provider!A:B, 2, FALSE)</f>
        <v>Dr. Johnson Grek</v>
      </c>
      <c r="M4299" t="str">
        <f>VLOOKUP(G4299, insurance!A:B, 2, FALSE)</f>
        <v>Allianz</v>
      </c>
      <c r="N4299">
        <f>VLOOKUP(B4299, patient!A:D, 4, FALSE)</f>
        <v>74</v>
      </c>
      <c r="O4299" t="str">
        <f>VLOOKUP(B4299, patient!A:C, 3, FALSE)</f>
        <v>Male</v>
      </c>
      <c r="P4299" t="str">
        <f>VLOOKUP(B4299, patient!A:F, 6, FALSE)</f>
        <v>Asian</v>
      </c>
      <c r="Q4299" t="s">
        <v>492</v>
      </c>
      <c r="R4299">
        <v>422</v>
      </c>
      <c r="S4299">
        <v>78</v>
      </c>
      <c r="T4299" s="1">
        <v>45749</v>
      </c>
      <c r="U4299" s="1" t="str">
        <f t="shared" si="201"/>
        <v>Yes</v>
      </c>
      <c r="V4299">
        <v>10</v>
      </c>
      <c r="W4299" t="s">
        <v>487</v>
      </c>
      <c r="X4299" t="s">
        <v>488</v>
      </c>
      <c r="Y4299" t="str">
        <f t="shared" si="202"/>
        <v>Scheduled</v>
      </c>
      <c r="Z4299" t="s">
        <v>497</v>
      </c>
      <c r="AC4299" t="s">
        <v>490</v>
      </c>
      <c r="AD4299">
        <v>350</v>
      </c>
      <c r="AE4299">
        <v>0</v>
      </c>
      <c r="AF4299" t="str">
        <f t="shared" si="203"/>
        <v>Mar</v>
      </c>
    </row>
    <row r="4300" spans="1:32" x14ac:dyDescent="0.25">
      <c r="A4300" s="1">
        <v>45721</v>
      </c>
      <c r="B4300">
        <v>1097</v>
      </c>
      <c r="C4300">
        <v>2</v>
      </c>
      <c r="D4300">
        <v>5</v>
      </c>
      <c r="E4300">
        <v>1</v>
      </c>
      <c r="F4300">
        <v>3</v>
      </c>
      <c r="G4300">
        <v>2</v>
      </c>
      <c r="H4300">
        <f>VLOOKUP(B4300, patient!A:E, 5, FALSE)</f>
        <v>10</v>
      </c>
      <c r="I4300" t="str">
        <f>VLOOKUP(H4300, city!A:B, 2, FALSE)</f>
        <v>Edinburgh</v>
      </c>
      <c r="J4300" t="str">
        <f>VLOOKUP(E4300, diagnosis!A:B, 2, FALSE)</f>
        <v>Appendicitis</v>
      </c>
      <c r="K4300" t="str">
        <f>VLOOKUP(D4300, department!A:B, 2, FALSE)</f>
        <v>Pediatrics</v>
      </c>
      <c r="L4300" t="str">
        <f>VLOOKUP(C4300, provider!A:B, 2, FALSE)</f>
        <v>Dr. Johnson Grek</v>
      </c>
      <c r="M4300" t="str">
        <f>VLOOKUP(G4300, insurance!A:B, 2, FALSE)</f>
        <v>AXA</v>
      </c>
      <c r="N4300">
        <f>VLOOKUP(B4300, patient!A:D, 4, FALSE)</f>
        <v>77</v>
      </c>
      <c r="O4300" t="str">
        <f>VLOOKUP(B4300, patient!A:C, 3, FALSE)</f>
        <v>Female</v>
      </c>
      <c r="P4300" t="str">
        <f>VLOOKUP(B4300, patient!A:F, 6, FALSE)</f>
        <v>Other</v>
      </c>
      <c r="Q4300" t="s">
        <v>492</v>
      </c>
      <c r="R4300">
        <v>267</v>
      </c>
      <c r="S4300">
        <v>187</v>
      </c>
      <c r="U4300" s="1" t="str">
        <f t="shared" si="201"/>
        <v>No</v>
      </c>
      <c r="V4300">
        <v>8</v>
      </c>
      <c r="W4300" t="s">
        <v>494</v>
      </c>
      <c r="X4300" t="s">
        <v>495</v>
      </c>
      <c r="Y4300" t="str">
        <f t="shared" si="202"/>
        <v>Emergency</v>
      </c>
      <c r="Z4300" t="s">
        <v>489</v>
      </c>
      <c r="AA4300" s="1">
        <v>45725</v>
      </c>
      <c r="AB4300" s="1">
        <v>45721</v>
      </c>
      <c r="AC4300" t="s">
        <v>496</v>
      </c>
      <c r="AD4300">
        <v>352.8</v>
      </c>
      <c r="AE4300">
        <v>50</v>
      </c>
      <c r="AF4300" t="str">
        <f t="shared" si="203"/>
        <v>Mar</v>
      </c>
    </row>
    <row r="4301" spans="1:32" x14ac:dyDescent="0.25">
      <c r="A4301" s="1">
        <v>45721</v>
      </c>
      <c r="B4301">
        <v>2797</v>
      </c>
      <c r="C4301">
        <v>5</v>
      </c>
      <c r="D4301">
        <v>3</v>
      </c>
      <c r="E4301">
        <v>2</v>
      </c>
      <c r="F4301">
        <v>2</v>
      </c>
      <c r="G4301">
        <v>1</v>
      </c>
      <c r="H4301">
        <f>VLOOKUP(B4301, patient!A:E, 5, FALSE)</f>
        <v>4</v>
      </c>
      <c r="I4301" t="str">
        <f>VLOOKUP(H4301, city!A:B, 2, FALSE)</f>
        <v>Birmingham</v>
      </c>
      <c r="J4301" t="str">
        <f>VLOOKUP(E4301, diagnosis!A:B, 2, FALSE)</f>
        <v>Asthma</v>
      </c>
      <c r="K4301" t="str">
        <f>VLOOKUP(D4301, department!A:B, 2, FALSE)</f>
        <v>Neurology</v>
      </c>
      <c r="L4301" t="str">
        <f>VLOOKUP(C4301, provider!A:B, 2, FALSE)</f>
        <v>Dr. Sade Kikiola</v>
      </c>
      <c r="M4301" t="str">
        <f>VLOOKUP(G4301, insurance!A:B, 2, FALSE)</f>
        <v>Aviva</v>
      </c>
      <c r="N4301">
        <f>VLOOKUP(B4301, patient!A:D, 4, FALSE)</f>
        <v>36</v>
      </c>
      <c r="O4301" t="str">
        <f>VLOOKUP(B4301, patient!A:C, 3, FALSE)</f>
        <v>Female</v>
      </c>
      <c r="P4301" t="str">
        <f>VLOOKUP(B4301, patient!A:F, 6, FALSE)</f>
        <v>Other</v>
      </c>
      <c r="Q4301" t="s">
        <v>486</v>
      </c>
      <c r="R4301">
        <v>324</v>
      </c>
      <c r="S4301">
        <v>193</v>
      </c>
      <c r="U4301" s="1" t="str">
        <f t="shared" si="201"/>
        <v>No</v>
      </c>
      <c r="V4301">
        <v>2</v>
      </c>
      <c r="W4301" t="s">
        <v>492</v>
      </c>
      <c r="X4301" t="s">
        <v>488</v>
      </c>
      <c r="Y4301" t="str">
        <f t="shared" si="202"/>
        <v>Scheduled</v>
      </c>
      <c r="Z4301" t="s">
        <v>489</v>
      </c>
      <c r="AA4301" s="1">
        <v>45723</v>
      </c>
      <c r="AB4301" s="1">
        <v>45721</v>
      </c>
      <c r="AC4301" t="s">
        <v>493</v>
      </c>
      <c r="AD4301">
        <v>382.9</v>
      </c>
      <c r="AE4301">
        <v>30</v>
      </c>
      <c r="AF4301" t="str">
        <f t="shared" si="203"/>
        <v>Mar</v>
      </c>
    </row>
    <row r="4302" spans="1:32" x14ac:dyDescent="0.25">
      <c r="A4302" s="1">
        <v>45722</v>
      </c>
      <c r="B4302">
        <v>2010</v>
      </c>
      <c r="C4302">
        <v>4</v>
      </c>
      <c r="D4302">
        <v>2</v>
      </c>
      <c r="E4302">
        <v>4</v>
      </c>
      <c r="F4302">
        <v>5</v>
      </c>
      <c r="G4302">
        <v>1</v>
      </c>
      <c r="H4302">
        <f>VLOOKUP(B4302, patient!A:E, 5, FALSE)</f>
        <v>10</v>
      </c>
      <c r="I4302" t="str">
        <f>VLOOKUP(H4302, city!A:B, 2, FALSE)</f>
        <v>Edinburgh</v>
      </c>
      <c r="J4302" t="str">
        <f>VLOOKUP(E4302, diagnosis!A:B, 2, FALSE)</f>
        <v>Hypertension</v>
      </c>
      <c r="K4302" t="str">
        <f>VLOOKUP(D4302, department!A:B, 2, FALSE)</f>
        <v>General Surgery</v>
      </c>
      <c r="L4302" t="str">
        <f>VLOOKUP(C4302, provider!A:B, 2, FALSE)</f>
        <v>Dr. Ravi Patel</v>
      </c>
      <c r="M4302" t="str">
        <f>VLOOKUP(G4302, insurance!A:B, 2, FALSE)</f>
        <v>Aviva</v>
      </c>
      <c r="N4302">
        <f>VLOOKUP(B4302, patient!A:D, 4, FALSE)</f>
        <v>64</v>
      </c>
      <c r="O4302" t="str">
        <f>VLOOKUP(B4302, patient!A:C, 3, FALSE)</f>
        <v>Female</v>
      </c>
      <c r="P4302" t="str">
        <f>VLOOKUP(B4302, patient!A:F, 6, FALSE)</f>
        <v>Black</v>
      </c>
      <c r="Q4302" t="s">
        <v>491</v>
      </c>
      <c r="R4302">
        <v>562</v>
      </c>
      <c r="S4302">
        <v>81</v>
      </c>
      <c r="U4302" s="1" t="str">
        <f t="shared" si="201"/>
        <v>No</v>
      </c>
      <c r="V4302">
        <v>1</v>
      </c>
      <c r="W4302" t="s">
        <v>487</v>
      </c>
      <c r="X4302" t="s">
        <v>495</v>
      </c>
      <c r="Y4302" t="str">
        <f t="shared" si="202"/>
        <v>Emergency</v>
      </c>
      <c r="Z4302" t="s">
        <v>497</v>
      </c>
      <c r="AA4302" s="1">
        <v>45725</v>
      </c>
      <c r="AB4302" s="1">
        <v>45722</v>
      </c>
      <c r="AC4302" t="s">
        <v>498</v>
      </c>
      <c r="AD4302">
        <v>457.1</v>
      </c>
      <c r="AE4302">
        <v>10</v>
      </c>
      <c r="AF4302" t="str">
        <f t="shared" si="203"/>
        <v>Mar</v>
      </c>
    </row>
    <row r="4303" spans="1:32" x14ac:dyDescent="0.25">
      <c r="A4303" s="1">
        <v>45722</v>
      </c>
      <c r="B4303">
        <v>1427</v>
      </c>
      <c r="C4303">
        <v>5</v>
      </c>
      <c r="D4303">
        <v>2</v>
      </c>
      <c r="E4303">
        <v>1</v>
      </c>
      <c r="F4303">
        <v>3</v>
      </c>
      <c r="G4303">
        <v>2</v>
      </c>
      <c r="H4303">
        <f>VLOOKUP(B4303, patient!A:E, 5, FALSE)</f>
        <v>4</v>
      </c>
      <c r="I4303" t="str">
        <f>VLOOKUP(H4303, city!A:B, 2, FALSE)</f>
        <v>Birmingham</v>
      </c>
      <c r="J4303" t="str">
        <f>VLOOKUP(E4303, diagnosis!A:B, 2, FALSE)</f>
        <v>Appendicitis</v>
      </c>
      <c r="K4303" t="str">
        <f>VLOOKUP(D4303, department!A:B, 2, FALSE)</f>
        <v>General Surgery</v>
      </c>
      <c r="L4303" t="str">
        <f>VLOOKUP(C4303, provider!A:B, 2, FALSE)</f>
        <v>Dr. Sade Kikiola</v>
      </c>
      <c r="M4303" t="str">
        <f>VLOOKUP(G4303, insurance!A:B, 2, FALSE)</f>
        <v>AXA</v>
      </c>
      <c r="N4303">
        <f>VLOOKUP(B4303, patient!A:D, 4, FALSE)</f>
        <v>69</v>
      </c>
      <c r="O4303" t="str">
        <f>VLOOKUP(B4303, patient!A:C, 3, FALSE)</f>
        <v>Male</v>
      </c>
      <c r="P4303" t="str">
        <f>VLOOKUP(B4303, patient!A:F, 6, FALSE)</f>
        <v>Other</v>
      </c>
      <c r="Q4303" t="s">
        <v>492</v>
      </c>
      <c r="R4303">
        <v>266</v>
      </c>
      <c r="S4303">
        <v>196</v>
      </c>
      <c r="T4303" s="1">
        <v>45740</v>
      </c>
      <c r="U4303" s="1" t="str">
        <f t="shared" si="201"/>
        <v>Yes</v>
      </c>
      <c r="V4303">
        <v>7</v>
      </c>
      <c r="W4303" t="s">
        <v>494</v>
      </c>
      <c r="X4303" t="s">
        <v>488</v>
      </c>
      <c r="Y4303" t="str">
        <f t="shared" si="202"/>
        <v>Scheduled</v>
      </c>
      <c r="Z4303" t="s">
        <v>497</v>
      </c>
      <c r="AC4303" t="s">
        <v>490</v>
      </c>
      <c r="AD4303">
        <v>323.39999999999998</v>
      </c>
      <c r="AE4303">
        <v>0</v>
      </c>
      <c r="AF4303" t="str">
        <f t="shared" si="203"/>
        <v>Mar</v>
      </c>
    </row>
    <row r="4304" spans="1:32" x14ac:dyDescent="0.25">
      <c r="A4304" s="1">
        <v>45722</v>
      </c>
      <c r="B4304">
        <v>3286</v>
      </c>
      <c r="C4304">
        <v>4</v>
      </c>
      <c r="D4304">
        <v>4</v>
      </c>
      <c r="E4304">
        <v>1</v>
      </c>
      <c r="F4304">
        <v>3</v>
      </c>
      <c r="G4304">
        <v>2</v>
      </c>
      <c r="H4304">
        <f>VLOOKUP(B4304, patient!A:E, 5, FALSE)</f>
        <v>10</v>
      </c>
      <c r="I4304" t="str">
        <f>VLOOKUP(H4304, city!A:B, 2, FALSE)</f>
        <v>Edinburgh</v>
      </c>
      <c r="J4304" t="str">
        <f>VLOOKUP(E4304, diagnosis!A:B, 2, FALSE)</f>
        <v>Appendicitis</v>
      </c>
      <c r="K4304" t="str">
        <f>VLOOKUP(D4304, department!A:B, 2, FALSE)</f>
        <v>Orthopedics</v>
      </c>
      <c r="L4304" t="str">
        <f>VLOOKUP(C4304, provider!A:B, 2, FALSE)</f>
        <v>Dr. Ravi Patel</v>
      </c>
      <c r="M4304" t="str">
        <f>VLOOKUP(G4304, insurance!A:B, 2, FALSE)</f>
        <v>AXA</v>
      </c>
      <c r="N4304">
        <f>VLOOKUP(B4304, patient!A:D, 4, FALSE)</f>
        <v>31</v>
      </c>
      <c r="O4304" t="str">
        <f>VLOOKUP(B4304, patient!A:C, 3, FALSE)</f>
        <v>Male</v>
      </c>
      <c r="P4304" t="str">
        <f>VLOOKUP(B4304, patient!A:F, 6, FALSE)</f>
        <v>Black</v>
      </c>
      <c r="Q4304" t="s">
        <v>491</v>
      </c>
      <c r="R4304">
        <v>933</v>
      </c>
      <c r="S4304">
        <v>135</v>
      </c>
      <c r="U4304" s="1" t="str">
        <f t="shared" si="201"/>
        <v>No</v>
      </c>
      <c r="V4304">
        <v>7</v>
      </c>
      <c r="W4304" t="s">
        <v>494</v>
      </c>
      <c r="X4304" t="s">
        <v>495</v>
      </c>
      <c r="Y4304" t="str">
        <f t="shared" si="202"/>
        <v>Emergency</v>
      </c>
      <c r="Z4304" t="s">
        <v>489</v>
      </c>
      <c r="AA4304" s="1">
        <v>45725</v>
      </c>
      <c r="AB4304" s="1">
        <v>45722</v>
      </c>
      <c r="AC4304" t="s">
        <v>496</v>
      </c>
      <c r="AD4304">
        <v>782.6</v>
      </c>
      <c r="AE4304">
        <v>50</v>
      </c>
      <c r="AF4304" t="str">
        <f t="shared" si="203"/>
        <v>Mar</v>
      </c>
    </row>
    <row r="4305" spans="1:32" x14ac:dyDescent="0.25">
      <c r="A4305" s="1">
        <v>45722</v>
      </c>
      <c r="B4305">
        <v>4960</v>
      </c>
      <c r="C4305">
        <v>1</v>
      </c>
      <c r="D4305">
        <v>5</v>
      </c>
      <c r="E4305">
        <v>4</v>
      </c>
      <c r="F4305">
        <v>3</v>
      </c>
      <c r="G4305">
        <v>3</v>
      </c>
      <c r="H4305">
        <f>VLOOKUP(B4305, patient!A:E, 5, FALSE)</f>
        <v>4</v>
      </c>
      <c r="I4305" t="str">
        <f>VLOOKUP(H4305, city!A:B, 2, FALSE)</f>
        <v>Birmingham</v>
      </c>
      <c r="J4305" t="str">
        <f>VLOOKUP(E4305, diagnosis!A:B, 2, FALSE)</f>
        <v>Hypertension</v>
      </c>
      <c r="K4305" t="str">
        <f>VLOOKUP(D4305, department!A:B, 2, FALSE)</f>
        <v>Pediatrics</v>
      </c>
      <c r="L4305" t="str">
        <f>VLOOKUP(C4305, provider!A:B, 2, FALSE)</f>
        <v>Dr. Olu Abisola</v>
      </c>
      <c r="M4305" t="str">
        <f>VLOOKUP(G4305, insurance!A:B, 2, FALSE)</f>
        <v>Allianz</v>
      </c>
      <c r="N4305">
        <f>VLOOKUP(B4305, patient!A:D, 4, FALSE)</f>
        <v>73</v>
      </c>
      <c r="O4305" t="str">
        <f>VLOOKUP(B4305, patient!A:C, 3, FALSE)</f>
        <v>Male</v>
      </c>
      <c r="P4305" t="str">
        <f>VLOOKUP(B4305, patient!A:F, 6, FALSE)</f>
        <v>Other</v>
      </c>
      <c r="Q4305" t="s">
        <v>492</v>
      </c>
      <c r="R4305">
        <v>576</v>
      </c>
      <c r="S4305">
        <v>130</v>
      </c>
      <c r="U4305" s="1" t="str">
        <f t="shared" si="201"/>
        <v>No</v>
      </c>
      <c r="V4305">
        <v>3</v>
      </c>
      <c r="W4305" t="s">
        <v>487</v>
      </c>
      <c r="X4305" t="s">
        <v>488</v>
      </c>
      <c r="Y4305" t="str">
        <f t="shared" si="202"/>
        <v>Scheduled</v>
      </c>
      <c r="Z4305" t="s">
        <v>489</v>
      </c>
      <c r="AA4305" s="1">
        <v>45730</v>
      </c>
      <c r="AB4305" s="1">
        <v>45722</v>
      </c>
      <c r="AC4305" t="s">
        <v>496</v>
      </c>
      <c r="AD4305">
        <v>529.20000000000005</v>
      </c>
      <c r="AE4305">
        <v>50</v>
      </c>
      <c r="AF4305" t="str">
        <f t="shared" si="203"/>
        <v>Mar</v>
      </c>
    </row>
    <row r="4306" spans="1:32" x14ac:dyDescent="0.25">
      <c r="A4306" s="1">
        <v>45722</v>
      </c>
      <c r="B4306">
        <v>4157</v>
      </c>
      <c r="C4306">
        <v>4</v>
      </c>
      <c r="D4306">
        <v>4</v>
      </c>
      <c r="E4306">
        <v>4</v>
      </c>
      <c r="F4306">
        <v>4</v>
      </c>
      <c r="G4306">
        <v>2</v>
      </c>
      <c r="H4306">
        <f>VLOOKUP(B4306, patient!A:E, 5, FALSE)</f>
        <v>10</v>
      </c>
      <c r="I4306" t="str">
        <f>VLOOKUP(H4306, city!A:B, 2, FALSE)</f>
        <v>Edinburgh</v>
      </c>
      <c r="J4306" t="str">
        <f>VLOOKUP(E4306, diagnosis!A:B, 2, FALSE)</f>
        <v>Hypertension</v>
      </c>
      <c r="K4306" t="str">
        <f>VLOOKUP(D4306, department!A:B, 2, FALSE)</f>
        <v>Orthopedics</v>
      </c>
      <c r="L4306" t="str">
        <f>VLOOKUP(C4306, provider!A:B, 2, FALSE)</f>
        <v>Dr. Ravi Patel</v>
      </c>
      <c r="M4306" t="str">
        <f>VLOOKUP(G4306, insurance!A:B, 2, FALSE)</f>
        <v>AXA</v>
      </c>
      <c r="N4306">
        <f>VLOOKUP(B4306, patient!A:D, 4, FALSE)</f>
        <v>55</v>
      </c>
      <c r="O4306" t="str">
        <f>VLOOKUP(B4306, patient!A:C, 3, FALSE)</f>
        <v>Female</v>
      </c>
      <c r="P4306" t="str">
        <f>VLOOKUP(B4306, patient!A:F, 6, FALSE)</f>
        <v>Asian</v>
      </c>
      <c r="Q4306" t="s">
        <v>492</v>
      </c>
      <c r="R4306">
        <v>139</v>
      </c>
      <c r="S4306">
        <v>42</v>
      </c>
      <c r="U4306" s="1" t="str">
        <f t="shared" si="201"/>
        <v>No</v>
      </c>
      <c r="V4306">
        <v>6</v>
      </c>
      <c r="W4306" t="s">
        <v>492</v>
      </c>
      <c r="X4306" t="s">
        <v>495</v>
      </c>
      <c r="Y4306" t="str">
        <f t="shared" si="202"/>
        <v>Emergency</v>
      </c>
      <c r="Z4306" t="s">
        <v>489</v>
      </c>
      <c r="AA4306" s="1">
        <v>45728</v>
      </c>
      <c r="AB4306" s="1">
        <v>45722</v>
      </c>
      <c r="AC4306" t="s">
        <v>496</v>
      </c>
      <c r="AD4306">
        <v>161.69999999999999</v>
      </c>
      <c r="AE4306">
        <v>50</v>
      </c>
      <c r="AF4306" t="str">
        <f t="shared" si="203"/>
        <v>Mar</v>
      </c>
    </row>
    <row r="4307" spans="1:32" x14ac:dyDescent="0.25">
      <c r="A4307" s="1">
        <v>45722</v>
      </c>
      <c r="B4307">
        <v>3658</v>
      </c>
      <c r="C4307">
        <v>2</v>
      </c>
      <c r="D4307">
        <v>4</v>
      </c>
      <c r="E4307">
        <v>5</v>
      </c>
      <c r="F4307">
        <v>2</v>
      </c>
      <c r="G4307">
        <v>1</v>
      </c>
      <c r="H4307">
        <f>VLOOKUP(B4307, patient!A:E, 5, FALSE)</f>
        <v>4</v>
      </c>
      <c r="I4307" t="str">
        <f>VLOOKUP(H4307, city!A:B, 2, FALSE)</f>
        <v>Birmingham</v>
      </c>
      <c r="J4307" t="str">
        <f>VLOOKUP(E4307, diagnosis!A:B, 2, FALSE)</f>
        <v>Migraine</v>
      </c>
      <c r="K4307" t="str">
        <f>VLOOKUP(D4307, department!A:B, 2, FALSE)</f>
        <v>Orthopedics</v>
      </c>
      <c r="L4307" t="str">
        <f>VLOOKUP(C4307, provider!A:B, 2, FALSE)</f>
        <v>Dr. Johnson Grek</v>
      </c>
      <c r="M4307" t="str">
        <f>VLOOKUP(G4307, insurance!A:B, 2, FALSE)</f>
        <v>Aviva</v>
      </c>
      <c r="N4307">
        <f>VLOOKUP(B4307, patient!A:D, 4, FALSE)</f>
        <v>70</v>
      </c>
      <c r="O4307" t="str">
        <f>VLOOKUP(B4307, patient!A:C, 3, FALSE)</f>
        <v>Male</v>
      </c>
      <c r="P4307" t="str">
        <f>VLOOKUP(B4307, patient!A:F, 6, FALSE)</f>
        <v>Black</v>
      </c>
      <c r="Q4307" t="s">
        <v>486</v>
      </c>
      <c r="R4307">
        <v>471</v>
      </c>
      <c r="S4307">
        <v>191</v>
      </c>
      <c r="U4307" s="1" t="str">
        <f t="shared" si="201"/>
        <v>No</v>
      </c>
      <c r="V4307">
        <v>7</v>
      </c>
      <c r="W4307" t="s">
        <v>494</v>
      </c>
      <c r="X4307" t="s">
        <v>488</v>
      </c>
      <c r="Y4307" t="str">
        <f t="shared" si="202"/>
        <v>Scheduled</v>
      </c>
      <c r="Z4307" t="s">
        <v>489</v>
      </c>
      <c r="AA4307" s="1">
        <v>45729</v>
      </c>
      <c r="AB4307" s="1">
        <v>45722</v>
      </c>
      <c r="AC4307" t="s">
        <v>498</v>
      </c>
      <c r="AD4307">
        <v>470.4</v>
      </c>
      <c r="AE4307">
        <v>10</v>
      </c>
      <c r="AF4307" t="str">
        <f t="shared" si="203"/>
        <v>Mar</v>
      </c>
    </row>
    <row r="4308" spans="1:32" x14ac:dyDescent="0.25">
      <c r="A4308" s="1">
        <v>45722</v>
      </c>
      <c r="B4308">
        <v>1332</v>
      </c>
      <c r="C4308">
        <v>2</v>
      </c>
      <c r="D4308">
        <v>5</v>
      </c>
      <c r="E4308">
        <v>2</v>
      </c>
      <c r="F4308">
        <v>2</v>
      </c>
      <c r="G4308">
        <v>1</v>
      </c>
      <c r="H4308">
        <f>VLOOKUP(B4308, patient!A:E, 5, FALSE)</f>
        <v>10</v>
      </c>
      <c r="I4308" t="str">
        <f>VLOOKUP(H4308, city!A:B, 2, FALSE)</f>
        <v>Edinburgh</v>
      </c>
      <c r="J4308" t="str">
        <f>VLOOKUP(E4308, diagnosis!A:B, 2, FALSE)</f>
        <v>Asthma</v>
      </c>
      <c r="K4308" t="str">
        <f>VLOOKUP(D4308, department!A:B, 2, FALSE)</f>
        <v>Pediatrics</v>
      </c>
      <c r="L4308" t="str">
        <f>VLOOKUP(C4308, provider!A:B, 2, FALSE)</f>
        <v>Dr. Johnson Grek</v>
      </c>
      <c r="M4308" t="str">
        <f>VLOOKUP(G4308, insurance!A:B, 2, FALSE)</f>
        <v>Aviva</v>
      </c>
      <c r="N4308">
        <f>VLOOKUP(B4308, patient!A:D, 4, FALSE)</f>
        <v>78</v>
      </c>
      <c r="O4308" t="str">
        <f>VLOOKUP(B4308, patient!A:C, 3, FALSE)</f>
        <v>Male</v>
      </c>
      <c r="P4308" t="str">
        <f>VLOOKUP(B4308, patient!A:F, 6, FALSE)</f>
        <v>Black</v>
      </c>
      <c r="Q4308" t="s">
        <v>492</v>
      </c>
      <c r="R4308">
        <v>359</v>
      </c>
      <c r="S4308">
        <v>191</v>
      </c>
      <c r="T4308" s="1">
        <v>45738</v>
      </c>
      <c r="U4308" s="1" t="str">
        <f t="shared" si="201"/>
        <v>Yes</v>
      </c>
      <c r="V4308">
        <v>9</v>
      </c>
      <c r="W4308" t="s">
        <v>487</v>
      </c>
      <c r="X4308" t="s">
        <v>495</v>
      </c>
      <c r="Y4308" t="str">
        <f t="shared" si="202"/>
        <v>Emergency</v>
      </c>
      <c r="Z4308" t="s">
        <v>497</v>
      </c>
      <c r="AC4308" t="s">
        <v>490</v>
      </c>
      <c r="AD4308">
        <v>385</v>
      </c>
      <c r="AE4308">
        <v>0</v>
      </c>
      <c r="AF4308" t="str">
        <f t="shared" si="203"/>
        <v>Mar</v>
      </c>
    </row>
    <row r="4309" spans="1:32" x14ac:dyDescent="0.25">
      <c r="A4309" s="1">
        <v>45722</v>
      </c>
      <c r="B4309">
        <v>3754</v>
      </c>
      <c r="C4309">
        <v>2</v>
      </c>
      <c r="D4309">
        <v>3</v>
      </c>
      <c r="E4309">
        <v>4</v>
      </c>
      <c r="F4309">
        <v>4</v>
      </c>
      <c r="G4309">
        <v>2</v>
      </c>
      <c r="H4309">
        <f>VLOOKUP(B4309, patient!A:E, 5, FALSE)</f>
        <v>4</v>
      </c>
      <c r="I4309" t="str">
        <f>VLOOKUP(H4309, city!A:B, 2, FALSE)</f>
        <v>Birmingham</v>
      </c>
      <c r="J4309" t="str">
        <f>VLOOKUP(E4309, diagnosis!A:B, 2, FALSE)</f>
        <v>Hypertension</v>
      </c>
      <c r="K4309" t="str">
        <f>VLOOKUP(D4309, department!A:B, 2, FALSE)</f>
        <v>Neurology</v>
      </c>
      <c r="L4309" t="str">
        <f>VLOOKUP(C4309, provider!A:B, 2, FALSE)</f>
        <v>Dr. Johnson Grek</v>
      </c>
      <c r="M4309" t="str">
        <f>VLOOKUP(G4309, insurance!A:B, 2, FALSE)</f>
        <v>AXA</v>
      </c>
      <c r="N4309">
        <f>VLOOKUP(B4309, patient!A:D, 4, FALSE)</f>
        <v>53</v>
      </c>
      <c r="O4309" t="str">
        <f>VLOOKUP(B4309, patient!A:C, 3, FALSE)</f>
        <v>Female</v>
      </c>
      <c r="P4309" t="str">
        <f>VLOOKUP(B4309, patient!A:F, 6, FALSE)</f>
        <v>Other</v>
      </c>
      <c r="Q4309" t="s">
        <v>492</v>
      </c>
      <c r="R4309">
        <v>872</v>
      </c>
      <c r="S4309">
        <v>38</v>
      </c>
      <c r="U4309" s="1" t="str">
        <f t="shared" si="201"/>
        <v>No</v>
      </c>
      <c r="V4309">
        <v>1</v>
      </c>
      <c r="W4309" t="s">
        <v>487</v>
      </c>
      <c r="X4309" t="s">
        <v>495</v>
      </c>
      <c r="Y4309" t="str">
        <f t="shared" si="202"/>
        <v>Emergency</v>
      </c>
      <c r="Z4309" t="s">
        <v>489</v>
      </c>
      <c r="AA4309" s="1">
        <v>45731</v>
      </c>
      <c r="AB4309" s="1">
        <v>45722</v>
      </c>
      <c r="AC4309" t="s">
        <v>493</v>
      </c>
      <c r="AD4309">
        <v>658</v>
      </c>
      <c r="AE4309">
        <v>30</v>
      </c>
      <c r="AF4309" t="str">
        <f t="shared" si="203"/>
        <v>Mar</v>
      </c>
    </row>
    <row r="4310" spans="1:32" x14ac:dyDescent="0.25">
      <c r="A4310" s="1">
        <v>45722</v>
      </c>
      <c r="B4310">
        <v>4805</v>
      </c>
      <c r="C4310">
        <v>4</v>
      </c>
      <c r="D4310">
        <v>5</v>
      </c>
      <c r="E4310">
        <v>5</v>
      </c>
      <c r="F4310">
        <v>3</v>
      </c>
      <c r="G4310">
        <v>2</v>
      </c>
      <c r="H4310">
        <f>VLOOKUP(B4310, patient!A:E, 5, FALSE)</f>
        <v>10</v>
      </c>
      <c r="I4310" t="str">
        <f>VLOOKUP(H4310, city!A:B, 2, FALSE)</f>
        <v>Edinburgh</v>
      </c>
      <c r="J4310" t="str">
        <f>VLOOKUP(E4310, diagnosis!A:B, 2, FALSE)</f>
        <v>Migraine</v>
      </c>
      <c r="K4310" t="str">
        <f>VLOOKUP(D4310, department!A:B, 2, FALSE)</f>
        <v>Pediatrics</v>
      </c>
      <c r="L4310" t="str">
        <f>VLOOKUP(C4310, provider!A:B, 2, FALSE)</f>
        <v>Dr. Ravi Patel</v>
      </c>
      <c r="M4310" t="str">
        <f>VLOOKUP(G4310, insurance!A:B, 2, FALSE)</f>
        <v>AXA</v>
      </c>
      <c r="N4310">
        <f>VLOOKUP(B4310, patient!A:D, 4, FALSE)</f>
        <v>57</v>
      </c>
      <c r="O4310" t="str">
        <f>VLOOKUP(B4310, patient!A:C, 3, FALSE)</f>
        <v>Male</v>
      </c>
      <c r="P4310" t="str">
        <f>VLOOKUP(B4310, patient!A:F, 6, FALSE)</f>
        <v>Hispanic</v>
      </c>
      <c r="Q4310" t="s">
        <v>491</v>
      </c>
      <c r="R4310">
        <v>832</v>
      </c>
      <c r="S4310">
        <v>191</v>
      </c>
      <c r="T4310" s="1">
        <v>45749</v>
      </c>
      <c r="U4310" s="1" t="str">
        <f t="shared" si="201"/>
        <v>Yes</v>
      </c>
      <c r="V4310">
        <v>3</v>
      </c>
      <c r="W4310" t="s">
        <v>487</v>
      </c>
      <c r="X4310" t="s">
        <v>495</v>
      </c>
      <c r="Y4310" t="str">
        <f t="shared" si="202"/>
        <v>Emergency</v>
      </c>
      <c r="Z4310" t="s">
        <v>497</v>
      </c>
      <c r="AC4310" t="s">
        <v>490</v>
      </c>
      <c r="AD4310">
        <v>716.1</v>
      </c>
      <c r="AE4310">
        <v>0</v>
      </c>
      <c r="AF4310" t="str">
        <f t="shared" si="203"/>
        <v>Mar</v>
      </c>
    </row>
    <row r="4311" spans="1:32" x14ac:dyDescent="0.25">
      <c r="A4311" s="1">
        <v>45722</v>
      </c>
      <c r="B4311">
        <v>3293</v>
      </c>
      <c r="C4311">
        <v>2</v>
      </c>
      <c r="D4311">
        <v>3</v>
      </c>
      <c r="E4311">
        <v>4</v>
      </c>
      <c r="F4311">
        <v>3</v>
      </c>
      <c r="G4311">
        <v>3</v>
      </c>
      <c r="H4311">
        <f>VLOOKUP(B4311, patient!A:E, 5, FALSE)</f>
        <v>4</v>
      </c>
      <c r="I4311" t="str">
        <f>VLOOKUP(H4311, city!A:B, 2, FALSE)</f>
        <v>Birmingham</v>
      </c>
      <c r="J4311" t="str">
        <f>VLOOKUP(E4311, diagnosis!A:B, 2, FALSE)</f>
        <v>Hypertension</v>
      </c>
      <c r="K4311" t="str">
        <f>VLOOKUP(D4311, department!A:B, 2, FALSE)</f>
        <v>Neurology</v>
      </c>
      <c r="L4311" t="str">
        <f>VLOOKUP(C4311, provider!A:B, 2, FALSE)</f>
        <v>Dr. Johnson Grek</v>
      </c>
      <c r="M4311" t="str">
        <f>VLOOKUP(G4311, insurance!A:B, 2, FALSE)</f>
        <v>Allianz</v>
      </c>
      <c r="N4311">
        <f>VLOOKUP(B4311, patient!A:D, 4, FALSE)</f>
        <v>34</v>
      </c>
      <c r="O4311" t="str">
        <f>VLOOKUP(B4311, patient!A:C, 3, FALSE)</f>
        <v>Female</v>
      </c>
      <c r="P4311" t="str">
        <f>VLOOKUP(B4311, patient!A:F, 6, FALSE)</f>
        <v>Black</v>
      </c>
      <c r="Q4311" t="s">
        <v>486</v>
      </c>
      <c r="R4311">
        <v>517</v>
      </c>
      <c r="S4311">
        <v>30</v>
      </c>
      <c r="T4311" s="1">
        <v>45743</v>
      </c>
      <c r="U4311" s="1" t="str">
        <f t="shared" si="201"/>
        <v>Yes</v>
      </c>
      <c r="V4311">
        <v>5</v>
      </c>
      <c r="W4311" t="s">
        <v>492</v>
      </c>
      <c r="X4311" t="s">
        <v>495</v>
      </c>
      <c r="Y4311" t="str">
        <f t="shared" si="202"/>
        <v>Emergency</v>
      </c>
      <c r="Z4311" t="s">
        <v>497</v>
      </c>
      <c r="AC4311" t="s">
        <v>490</v>
      </c>
      <c r="AD4311">
        <v>382.9</v>
      </c>
      <c r="AE4311">
        <v>0</v>
      </c>
      <c r="AF4311" t="str">
        <f t="shared" si="203"/>
        <v>Mar</v>
      </c>
    </row>
    <row r="4312" spans="1:32" x14ac:dyDescent="0.25">
      <c r="A4312" s="1">
        <v>45723</v>
      </c>
      <c r="B4312">
        <v>55</v>
      </c>
      <c r="C4312">
        <v>3</v>
      </c>
      <c r="D4312">
        <v>4</v>
      </c>
      <c r="E4312">
        <v>3</v>
      </c>
      <c r="F4312">
        <v>5</v>
      </c>
      <c r="G4312">
        <v>1</v>
      </c>
      <c r="H4312">
        <f>VLOOKUP(B4312, patient!A:E, 5, FALSE)</f>
        <v>10</v>
      </c>
      <c r="I4312" t="str">
        <f>VLOOKUP(H4312, city!A:B, 2, FALSE)</f>
        <v>Edinburgh</v>
      </c>
      <c r="J4312" t="str">
        <f>VLOOKUP(E4312, diagnosis!A:B, 2, FALSE)</f>
        <v>Fracture</v>
      </c>
      <c r="K4312" t="str">
        <f>VLOOKUP(D4312, department!A:B, 2, FALSE)</f>
        <v>Orthopedics</v>
      </c>
      <c r="L4312" t="str">
        <f>VLOOKUP(C4312, provider!A:B, 2, FALSE)</f>
        <v>Dr. Emma Jones</v>
      </c>
      <c r="M4312" t="str">
        <f>VLOOKUP(G4312, insurance!A:B, 2, FALSE)</f>
        <v>Aviva</v>
      </c>
      <c r="N4312">
        <f>VLOOKUP(B4312, patient!A:D, 4, FALSE)</f>
        <v>47</v>
      </c>
      <c r="O4312" t="str">
        <f>VLOOKUP(B4312, patient!A:C, 3, FALSE)</f>
        <v>Male</v>
      </c>
      <c r="P4312" t="str">
        <f>VLOOKUP(B4312, patient!A:F, 6, FALSE)</f>
        <v>Hispanic</v>
      </c>
      <c r="Q4312" t="s">
        <v>486</v>
      </c>
      <c r="R4312">
        <v>852</v>
      </c>
      <c r="S4312">
        <v>79</v>
      </c>
      <c r="U4312" s="1" t="str">
        <f t="shared" si="201"/>
        <v>No</v>
      </c>
      <c r="V4312">
        <v>3</v>
      </c>
      <c r="W4312" t="s">
        <v>492</v>
      </c>
      <c r="X4312" t="s">
        <v>488</v>
      </c>
      <c r="Y4312" t="str">
        <f t="shared" si="202"/>
        <v>Scheduled</v>
      </c>
      <c r="Z4312" t="s">
        <v>489</v>
      </c>
      <c r="AA4312" s="1">
        <v>45724</v>
      </c>
      <c r="AB4312" s="1">
        <v>45723</v>
      </c>
      <c r="AC4312" t="s">
        <v>496</v>
      </c>
      <c r="AD4312">
        <v>686.7</v>
      </c>
      <c r="AE4312">
        <v>50</v>
      </c>
      <c r="AF4312" t="str">
        <f t="shared" si="203"/>
        <v>Mar</v>
      </c>
    </row>
    <row r="4313" spans="1:32" x14ac:dyDescent="0.25">
      <c r="A4313" s="1">
        <v>45723</v>
      </c>
      <c r="B4313">
        <v>1115</v>
      </c>
      <c r="C4313">
        <v>5</v>
      </c>
      <c r="D4313">
        <v>3</v>
      </c>
      <c r="E4313">
        <v>3</v>
      </c>
      <c r="F4313">
        <v>3</v>
      </c>
      <c r="G4313">
        <v>1</v>
      </c>
      <c r="H4313">
        <f>VLOOKUP(B4313, patient!A:E, 5, FALSE)</f>
        <v>4</v>
      </c>
      <c r="I4313" t="str">
        <f>VLOOKUP(H4313, city!A:B, 2, FALSE)</f>
        <v>Birmingham</v>
      </c>
      <c r="J4313" t="str">
        <f>VLOOKUP(E4313, diagnosis!A:B, 2, FALSE)</f>
        <v>Fracture</v>
      </c>
      <c r="K4313" t="str">
        <f>VLOOKUP(D4313, department!A:B, 2, FALSE)</f>
        <v>Neurology</v>
      </c>
      <c r="L4313" t="str">
        <f>VLOOKUP(C4313, provider!A:B, 2, FALSE)</f>
        <v>Dr. Sade Kikiola</v>
      </c>
      <c r="M4313" t="str">
        <f>VLOOKUP(G4313, insurance!A:B, 2, FALSE)</f>
        <v>Aviva</v>
      </c>
      <c r="N4313">
        <f>VLOOKUP(B4313, patient!A:D, 4, FALSE)</f>
        <v>26</v>
      </c>
      <c r="O4313" t="str">
        <f>VLOOKUP(B4313, patient!A:C, 3, FALSE)</f>
        <v>Male</v>
      </c>
      <c r="P4313" t="str">
        <f>VLOOKUP(B4313, patient!A:F, 6, FALSE)</f>
        <v>White</v>
      </c>
      <c r="Q4313" t="s">
        <v>492</v>
      </c>
      <c r="R4313">
        <v>457</v>
      </c>
      <c r="S4313">
        <v>185</v>
      </c>
      <c r="U4313" s="1" t="str">
        <f t="shared" si="201"/>
        <v>No</v>
      </c>
      <c r="V4313">
        <v>8</v>
      </c>
      <c r="W4313" t="s">
        <v>494</v>
      </c>
      <c r="X4313" t="s">
        <v>488</v>
      </c>
      <c r="Y4313" t="str">
        <f t="shared" si="202"/>
        <v>Scheduled</v>
      </c>
      <c r="Z4313" t="s">
        <v>497</v>
      </c>
      <c r="AA4313" s="1">
        <v>45725</v>
      </c>
      <c r="AB4313" s="1">
        <v>45723</v>
      </c>
      <c r="AC4313" t="s">
        <v>496</v>
      </c>
      <c r="AD4313">
        <v>484.4</v>
      </c>
      <c r="AE4313">
        <v>50</v>
      </c>
      <c r="AF4313" t="str">
        <f t="shared" si="203"/>
        <v>Mar</v>
      </c>
    </row>
    <row r="4314" spans="1:32" x14ac:dyDescent="0.25">
      <c r="A4314" s="1">
        <v>45723</v>
      </c>
      <c r="B4314">
        <v>1873</v>
      </c>
      <c r="C4314">
        <v>2</v>
      </c>
      <c r="D4314">
        <v>3</v>
      </c>
      <c r="E4314">
        <v>3</v>
      </c>
      <c r="F4314">
        <v>1</v>
      </c>
      <c r="G4314">
        <v>1</v>
      </c>
      <c r="H4314">
        <f>VLOOKUP(B4314, patient!A:E, 5, FALSE)</f>
        <v>10</v>
      </c>
      <c r="I4314" t="str">
        <f>VLOOKUP(H4314, city!A:B, 2, FALSE)</f>
        <v>Edinburgh</v>
      </c>
      <c r="J4314" t="str">
        <f>VLOOKUP(E4314, diagnosis!A:B, 2, FALSE)</f>
        <v>Fracture</v>
      </c>
      <c r="K4314" t="str">
        <f>VLOOKUP(D4314, department!A:B, 2, FALSE)</f>
        <v>Neurology</v>
      </c>
      <c r="L4314" t="str">
        <f>VLOOKUP(C4314, provider!A:B, 2, FALSE)</f>
        <v>Dr. Johnson Grek</v>
      </c>
      <c r="M4314" t="str">
        <f>VLOOKUP(G4314, insurance!A:B, 2, FALSE)</f>
        <v>Aviva</v>
      </c>
      <c r="N4314">
        <f>VLOOKUP(B4314, patient!A:D, 4, FALSE)</f>
        <v>50</v>
      </c>
      <c r="O4314" t="str">
        <f>VLOOKUP(B4314, patient!A:C, 3, FALSE)</f>
        <v>Female</v>
      </c>
      <c r="P4314" t="str">
        <f>VLOOKUP(B4314, patient!A:F, 6, FALSE)</f>
        <v>Asian</v>
      </c>
      <c r="Q4314" t="s">
        <v>486</v>
      </c>
      <c r="R4314">
        <v>790</v>
      </c>
      <c r="S4314">
        <v>22</v>
      </c>
      <c r="T4314" s="1">
        <v>45752</v>
      </c>
      <c r="U4314" s="1" t="str">
        <f t="shared" si="201"/>
        <v>Yes</v>
      </c>
      <c r="V4314">
        <v>10</v>
      </c>
      <c r="W4314" t="s">
        <v>494</v>
      </c>
      <c r="X4314" t="s">
        <v>488</v>
      </c>
      <c r="Y4314" t="str">
        <f t="shared" si="202"/>
        <v>Scheduled</v>
      </c>
      <c r="Z4314" t="s">
        <v>489</v>
      </c>
      <c r="AC4314" t="s">
        <v>490</v>
      </c>
      <c r="AD4314">
        <v>568.4</v>
      </c>
      <c r="AE4314">
        <v>0</v>
      </c>
      <c r="AF4314" t="str">
        <f t="shared" si="203"/>
        <v>Mar</v>
      </c>
    </row>
    <row r="4315" spans="1:32" x14ac:dyDescent="0.25">
      <c r="A4315" s="1">
        <v>45723</v>
      </c>
      <c r="B4315">
        <v>976</v>
      </c>
      <c r="C4315">
        <v>4</v>
      </c>
      <c r="D4315">
        <v>3</v>
      </c>
      <c r="E4315">
        <v>4</v>
      </c>
      <c r="F4315">
        <v>3</v>
      </c>
      <c r="G4315">
        <v>2</v>
      </c>
      <c r="H4315">
        <f>VLOOKUP(B4315, patient!A:E, 5, FALSE)</f>
        <v>4</v>
      </c>
      <c r="I4315" t="str">
        <f>VLOOKUP(H4315, city!A:B, 2, FALSE)</f>
        <v>Birmingham</v>
      </c>
      <c r="J4315" t="str">
        <f>VLOOKUP(E4315, diagnosis!A:B, 2, FALSE)</f>
        <v>Hypertension</v>
      </c>
      <c r="K4315" t="str">
        <f>VLOOKUP(D4315, department!A:B, 2, FALSE)</f>
        <v>Neurology</v>
      </c>
      <c r="L4315" t="str">
        <f>VLOOKUP(C4315, provider!A:B, 2, FALSE)</f>
        <v>Dr. Ravi Patel</v>
      </c>
      <c r="M4315" t="str">
        <f>VLOOKUP(G4315, insurance!A:B, 2, FALSE)</f>
        <v>AXA</v>
      </c>
      <c r="N4315">
        <f>VLOOKUP(B4315, patient!A:D, 4, FALSE)</f>
        <v>73</v>
      </c>
      <c r="O4315" t="str">
        <f>VLOOKUP(B4315, patient!A:C, 3, FALSE)</f>
        <v>Female</v>
      </c>
      <c r="P4315" t="str">
        <f>VLOOKUP(B4315, patient!A:F, 6, FALSE)</f>
        <v>Hispanic</v>
      </c>
      <c r="Q4315" t="s">
        <v>491</v>
      </c>
      <c r="R4315">
        <v>709</v>
      </c>
      <c r="S4315">
        <v>163</v>
      </c>
      <c r="U4315" s="1" t="str">
        <f t="shared" si="201"/>
        <v>No</v>
      </c>
      <c r="V4315">
        <v>6</v>
      </c>
      <c r="W4315" t="s">
        <v>487</v>
      </c>
      <c r="X4315" t="s">
        <v>495</v>
      </c>
      <c r="Y4315" t="str">
        <f t="shared" si="202"/>
        <v>Emergency</v>
      </c>
      <c r="Z4315" t="s">
        <v>489</v>
      </c>
      <c r="AA4315" s="1">
        <v>45732</v>
      </c>
      <c r="AB4315" s="1">
        <v>45723</v>
      </c>
      <c r="AC4315" t="s">
        <v>498</v>
      </c>
      <c r="AD4315">
        <v>617.4</v>
      </c>
      <c r="AE4315">
        <v>10</v>
      </c>
      <c r="AF4315" t="str">
        <f t="shared" si="203"/>
        <v>Mar</v>
      </c>
    </row>
    <row r="4316" spans="1:32" x14ac:dyDescent="0.25">
      <c r="A4316" s="1">
        <v>45723</v>
      </c>
      <c r="B4316">
        <v>1792</v>
      </c>
      <c r="C4316">
        <v>2</v>
      </c>
      <c r="D4316">
        <v>2</v>
      </c>
      <c r="E4316">
        <v>1</v>
      </c>
      <c r="F4316">
        <v>5</v>
      </c>
      <c r="G4316">
        <v>1</v>
      </c>
      <c r="H4316">
        <f>VLOOKUP(B4316, patient!A:E, 5, FALSE)</f>
        <v>10</v>
      </c>
      <c r="I4316" t="str">
        <f>VLOOKUP(H4316, city!A:B, 2, FALSE)</f>
        <v>Edinburgh</v>
      </c>
      <c r="J4316" t="str">
        <f>VLOOKUP(E4316, diagnosis!A:B, 2, FALSE)</f>
        <v>Appendicitis</v>
      </c>
      <c r="K4316" t="str">
        <f>VLOOKUP(D4316, department!A:B, 2, FALSE)</f>
        <v>General Surgery</v>
      </c>
      <c r="L4316" t="str">
        <f>VLOOKUP(C4316, provider!A:B, 2, FALSE)</f>
        <v>Dr. Johnson Grek</v>
      </c>
      <c r="M4316" t="str">
        <f>VLOOKUP(G4316, insurance!A:B, 2, FALSE)</f>
        <v>Aviva</v>
      </c>
      <c r="N4316">
        <f>VLOOKUP(B4316, patient!A:D, 4, FALSE)</f>
        <v>69</v>
      </c>
      <c r="O4316" t="str">
        <f>VLOOKUP(B4316, patient!A:C, 3, FALSE)</f>
        <v>Female</v>
      </c>
      <c r="P4316" t="str">
        <f>VLOOKUP(B4316, patient!A:F, 6, FALSE)</f>
        <v>Asian</v>
      </c>
      <c r="Q4316" t="s">
        <v>486</v>
      </c>
      <c r="R4316">
        <v>927</v>
      </c>
      <c r="S4316">
        <v>28</v>
      </c>
      <c r="T4316" s="1">
        <v>45733</v>
      </c>
      <c r="U4316" s="1" t="str">
        <f t="shared" si="201"/>
        <v>Yes</v>
      </c>
      <c r="V4316">
        <v>2</v>
      </c>
      <c r="W4316" t="s">
        <v>494</v>
      </c>
      <c r="X4316" t="s">
        <v>488</v>
      </c>
      <c r="Y4316" t="str">
        <f t="shared" si="202"/>
        <v>Scheduled</v>
      </c>
      <c r="Z4316" t="s">
        <v>489</v>
      </c>
      <c r="AC4316" t="s">
        <v>490</v>
      </c>
      <c r="AD4316">
        <v>668.5</v>
      </c>
      <c r="AE4316">
        <v>0</v>
      </c>
      <c r="AF4316" t="str">
        <f t="shared" si="203"/>
        <v>Mar</v>
      </c>
    </row>
    <row r="4317" spans="1:32" x14ac:dyDescent="0.25">
      <c r="A4317" s="1">
        <v>45723</v>
      </c>
      <c r="B4317">
        <v>4651</v>
      </c>
      <c r="C4317">
        <v>4</v>
      </c>
      <c r="D4317">
        <v>2</v>
      </c>
      <c r="E4317">
        <v>1</v>
      </c>
      <c r="F4317">
        <v>1</v>
      </c>
      <c r="G4317">
        <v>2</v>
      </c>
      <c r="H4317">
        <f>VLOOKUP(B4317, patient!A:E, 5, FALSE)</f>
        <v>4</v>
      </c>
      <c r="I4317" t="str">
        <f>VLOOKUP(H4317, city!A:B, 2, FALSE)</f>
        <v>Birmingham</v>
      </c>
      <c r="J4317" t="str">
        <f>VLOOKUP(E4317, diagnosis!A:B, 2, FALSE)</f>
        <v>Appendicitis</v>
      </c>
      <c r="K4317" t="str">
        <f>VLOOKUP(D4317, department!A:B, 2, FALSE)</f>
        <v>General Surgery</v>
      </c>
      <c r="L4317" t="str">
        <f>VLOOKUP(C4317, provider!A:B, 2, FALSE)</f>
        <v>Dr. Ravi Patel</v>
      </c>
      <c r="M4317" t="str">
        <f>VLOOKUP(G4317, insurance!A:B, 2, FALSE)</f>
        <v>AXA</v>
      </c>
      <c r="N4317">
        <f>VLOOKUP(B4317, patient!A:D, 4, FALSE)</f>
        <v>42</v>
      </c>
      <c r="O4317" t="str">
        <f>VLOOKUP(B4317, patient!A:C, 3, FALSE)</f>
        <v>Female</v>
      </c>
      <c r="P4317" t="str">
        <f>VLOOKUP(B4317, patient!A:F, 6, FALSE)</f>
        <v>Black</v>
      </c>
      <c r="Q4317" t="s">
        <v>492</v>
      </c>
      <c r="R4317">
        <v>764</v>
      </c>
      <c r="S4317">
        <v>60</v>
      </c>
      <c r="U4317" s="1" t="str">
        <f t="shared" si="201"/>
        <v>No</v>
      </c>
      <c r="V4317">
        <v>1</v>
      </c>
      <c r="W4317" t="s">
        <v>487</v>
      </c>
      <c r="X4317" t="s">
        <v>488</v>
      </c>
      <c r="Y4317" t="str">
        <f t="shared" si="202"/>
        <v>Scheduled</v>
      </c>
      <c r="Z4317" t="s">
        <v>497</v>
      </c>
      <c r="AA4317" s="1">
        <v>45728</v>
      </c>
      <c r="AB4317" s="1">
        <v>45723</v>
      </c>
      <c r="AC4317" t="s">
        <v>496</v>
      </c>
      <c r="AD4317">
        <v>611.79999999999995</v>
      </c>
      <c r="AE4317">
        <v>50</v>
      </c>
      <c r="AF4317" t="str">
        <f t="shared" si="203"/>
        <v>Mar</v>
      </c>
    </row>
    <row r="4318" spans="1:32" x14ac:dyDescent="0.25">
      <c r="A4318" s="1">
        <v>45723</v>
      </c>
      <c r="B4318">
        <v>2912</v>
      </c>
      <c r="C4318">
        <v>5</v>
      </c>
      <c r="D4318">
        <v>4</v>
      </c>
      <c r="E4318">
        <v>3</v>
      </c>
      <c r="F4318">
        <v>5</v>
      </c>
      <c r="G4318">
        <v>3</v>
      </c>
      <c r="H4318">
        <f>VLOOKUP(B4318, patient!A:E, 5, FALSE)</f>
        <v>10</v>
      </c>
      <c r="I4318" t="str">
        <f>VLOOKUP(H4318, city!A:B, 2, FALSE)</f>
        <v>Edinburgh</v>
      </c>
      <c r="J4318" t="str">
        <f>VLOOKUP(E4318, diagnosis!A:B, 2, FALSE)</f>
        <v>Fracture</v>
      </c>
      <c r="K4318" t="str">
        <f>VLOOKUP(D4318, department!A:B, 2, FALSE)</f>
        <v>Orthopedics</v>
      </c>
      <c r="L4318" t="str">
        <f>VLOOKUP(C4318, provider!A:B, 2, FALSE)</f>
        <v>Dr. Sade Kikiola</v>
      </c>
      <c r="M4318" t="str">
        <f>VLOOKUP(G4318, insurance!A:B, 2, FALSE)</f>
        <v>Allianz</v>
      </c>
      <c r="N4318">
        <f>VLOOKUP(B4318, patient!A:D, 4, FALSE)</f>
        <v>31</v>
      </c>
      <c r="O4318" t="str">
        <f>VLOOKUP(B4318, patient!A:C, 3, FALSE)</f>
        <v>Female</v>
      </c>
      <c r="P4318" t="str">
        <f>VLOOKUP(B4318, patient!A:F, 6, FALSE)</f>
        <v>Asian</v>
      </c>
      <c r="Q4318" t="s">
        <v>486</v>
      </c>
      <c r="R4318">
        <v>491</v>
      </c>
      <c r="S4318">
        <v>57</v>
      </c>
      <c r="U4318" s="1" t="str">
        <f t="shared" si="201"/>
        <v>No</v>
      </c>
      <c r="V4318">
        <v>10</v>
      </c>
      <c r="W4318" t="s">
        <v>494</v>
      </c>
      <c r="X4318" t="s">
        <v>488</v>
      </c>
      <c r="Y4318" t="str">
        <f t="shared" si="202"/>
        <v>Scheduled</v>
      </c>
      <c r="Z4318" t="s">
        <v>497</v>
      </c>
      <c r="AA4318" s="1">
        <v>45727</v>
      </c>
      <c r="AB4318" s="1">
        <v>45723</v>
      </c>
      <c r="AC4318" t="s">
        <v>493</v>
      </c>
      <c r="AD4318">
        <v>404.6</v>
      </c>
      <c r="AE4318">
        <v>30</v>
      </c>
      <c r="AF4318" t="str">
        <f t="shared" si="203"/>
        <v>Mar</v>
      </c>
    </row>
    <row r="4319" spans="1:32" x14ac:dyDescent="0.25">
      <c r="A4319" s="1">
        <v>45723</v>
      </c>
      <c r="B4319">
        <v>1471</v>
      </c>
      <c r="C4319">
        <v>4</v>
      </c>
      <c r="D4319">
        <v>5</v>
      </c>
      <c r="E4319">
        <v>2</v>
      </c>
      <c r="F4319">
        <v>5</v>
      </c>
      <c r="G4319">
        <v>2</v>
      </c>
      <c r="H4319">
        <f>VLOOKUP(B4319, patient!A:E, 5, FALSE)</f>
        <v>4</v>
      </c>
      <c r="I4319" t="str">
        <f>VLOOKUP(H4319, city!A:B, 2, FALSE)</f>
        <v>Birmingham</v>
      </c>
      <c r="J4319" t="str">
        <f>VLOOKUP(E4319, diagnosis!A:B, 2, FALSE)</f>
        <v>Asthma</v>
      </c>
      <c r="K4319" t="str">
        <f>VLOOKUP(D4319, department!A:B, 2, FALSE)</f>
        <v>Pediatrics</v>
      </c>
      <c r="L4319" t="str">
        <f>VLOOKUP(C4319, provider!A:B, 2, FALSE)</f>
        <v>Dr. Ravi Patel</v>
      </c>
      <c r="M4319" t="str">
        <f>VLOOKUP(G4319, insurance!A:B, 2, FALSE)</f>
        <v>AXA</v>
      </c>
      <c r="N4319">
        <f>VLOOKUP(B4319, patient!A:D, 4, FALSE)</f>
        <v>28</v>
      </c>
      <c r="O4319" t="str">
        <f>VLOOKUP(B4319, patient!A:C, 3, FALSE)</f>
        <v>Male</v>
      </c>
      <c r="P4319" t="str">
        <f>VLOOKUP(B4319, patient!A:F, 6, FALSE)</f>
        <v>Black</v>
      </c>
      <c r="Q4319" t="s">
        <v>486</v>
      </c>
      <c r="R4319">
        <v>590</v>
      </c>
      <c r="S4319">
        <v>88</v>
      </c>
      <c r="T4319" s="1">
        <v>45739</v>
      </c>
      <c r="U4319" s="1" t="str">
        <f t="shared" si="201"/>
        <v>Yes</v>
      </c>
      <c r="V4319">
        <v>5</v>
      </c>
      <c r="W4319" t="s">
        <v>492</v>
      </c>
      <c r="X4319" t="s">
        <v>495</v>
      </c>
      <c r="Y4319" t="str">
        <f t="shared" si="202"/>
        <v>Emergency</v>
      </c>
      <c r="Z4319" t="s">
        <v>489</v>
      </c>
      <c r="AC4319" t="s">
        <v>490</v>
      </c>
      <c r="AD4319">
        <v>474.6</v>
      </c>
      <c r="AE4319">
        <v>0</v>
      </c>
      <c r="AF4319" t="str">
        <f t="shared" si="203"/>
        <v>Mar</v>
      </c>
    </row>
    <row r="4320" spans="1:32" x14ac:dyDescent="0.25">
      <c r="A4320" s="1">
        <v>45723</v>
      </c>
      <c r="B4320">
        <v>3926</v>
      </c>
      <c r="C4320">
        <v>5</v>
      </c>
      <c r="D4320">
        <v>3</v>
      </c>
      <c r="E4320">
        <v>5</v>
      </c>
      <c r="F4320">
        <v>2</v>
      </c>
      <c r="G4320">
        <v>3</v>
      </c>
      <c r="H4320">
        <f>VLOOKUP(B4320, patient!A:E, 5, FALSE)</f>
        <v>4</v>
      </c>
      <c r="I4320" t="str">
        <f>VLOOKUP(H4320, city!A:B, 2, FALSE)</f>
        <v>Birmingham</v>
      </c>
      <c r="J4320" t="str">
        <f>VLOOKUP(E4320, diagnosis!A:B, 2, FALSE)</f>
        <v>Migraine</v>
      </c>
      <c r="K4320" t="str">
        <f>VLOOKUP(D4320, department!A:B, 2, FALSE)</f>
        <v>Neurology</v>
      </c>
      <c r="L4320" t="str">
        <f>VLOOKUP(C4320, provider!A:B, 2, FALSE)</f>
        <v>Dr. Sade Kikiola</v>
      </c>
      <c r="M4320" t="str">
        <f>VLOOKUP(G4320, insurance!A:B, 2, FALSE)</f>
        <v>Allianz</v>
      </c>
      <c r="N4320">
        <f>VLOOKUP(B4320, patient!A:D, 4, FALSE)</f>
        <v>70</v>
      </c>
      <c r="O4320" t="str">
        <f>VLOOKUP(B4320, patient!A:C, 3, FALSE)</f>
        <v>Female</v>
      </c>
      <c r="P4320" t="str">
        <f>VLOOKUP(B4320, patient!A:F, 6, FALSE)</f>
        <v>Hispanic</v>
      </c>
      <c r="Q4320" t="s">
        <v>492</v>
      </c>
      <c r="R4320">
        <v>939</v>
      </c>
      <c r="S4320">
        <v>54</v>
      </c>
      <c r="U4320" s="1" t="str">
        <f t="shared" si="201"/>
        <v>No</v>
      </c>
      <c r="V4320">
        <v>9</v>
      </c>
      <c r="W4320" t="s">
        <v>492</v>
      </c>
      <c r="X4320" t="s">
        <v>488</v>
      </c>
      <c r="Y4320" t="str">
        <f t="shared" si="202"/>
        <v>Scheduled</v>
      </c>
      <c r="Z4320" t="s">
        <v>497</v>
      </c>
      <c r="AA4320" s="1">
        <v>45724</v>
      </c>
      <c r="AB4320" s="1">
        <v>45723</v>
      </c>
      <c r="AC4320" t="s">
        <v>498</v>
      </c>
      <c r="AD4320">
        <v>702.1</v>
      </c>
      <c r="AE4320">
        <v>10</v>
      </c>
      <c r="AF4320" t="str">
        <f t="shared" si="203"/>
        <v>Mar</v>
      </c>
    </row>
    <row r="4321" spans="1:32" x14ac:dyDescent="0.25">
      <c r="A4321" s="1">
        <v>45723</v>
      </c>
      <c r="B4321">
        <v>2830</v>
      </c>
      <c r="C4321">
        <v>2</v>
      </c>
      <c r="D4321">
        <v>2</v>
      </c>
      <c r="E4321">
        <v>3</v>
      </c>
      <c r="F4321">
        <v>4</v>
      </c>
      <c r="G4321">
        <v>3</v>
      </c>
      <c r="H4321">
        <f>VLOOKUP(B4321, patient!A:E, 5, FALSE)</f>
        <v>10</v>
      </c>
      <c r="I4321" t="str">
        <f>VLOOKUP(H4321, city!A:B, 2, FALSE)</f>
        <v>Edinburgh</v>
      </c>
      <c r="J4321" t="str">
        <f>VLOOKUP(E4321, diagnosis!A:B, 2, FALSE)</f>
        <v>Fracture</v>
      </c>
      <c r="K4321" t="str">
        <f>VLOOKUP(D4321, department!A:B, 2, FALSE)</f>
        <v>General Surgery</v>
      </c>
      <c r="L4321" t="str">
        <f>VLOOKUP(C4321, provider!A:B, 2, FALSE)</f>
        <v>Dr. Johnson Grek</v>
      </c>
      <c r="M4321" t="str">
        <f>VLOOKUP(G4321, insurance!A:B, 2, FALSE)</f>
        <v>Allianz</v>
      </c>
      <c r="N4321">
        <f>VLOOKUP(B4321, patient!A:D, 4, FALSE)</f>
        <v>52</v>
      </c>
      <c r="O4321" t="str">
        <f>VLOOKUP(B4321, patient!A:C, 3, FALSE)</f>
        <v>Male</v>
      </c>
      <c r="P4321" t="str">
        <f>VLOOKUP(B4321, patient!A:F, 6, FALSE)</f>
        <v>Black</v>
      </c>
      <c r="Q4321" t="s">
        <v>486</v>
      </c>
      <c r="R4321">
        <v>982</v>
      </c>
      <c r="S4321">
        <v>146</v>
      </c>
      <c r="T4321" s="1">
        <v>45748</v>
      </c>
      <c r="U4321" s="1" t="str">
        <f t="shared" si="201"/>
        <v>Yes</v>
      </c>
      <c r="V4321">
        <v>10</v>
      </c>
      <c r="W4321" t="s">
        <v>487</v>
      </c>
      <c r="X4321" t="s">
        <v>488</v>
      </c>
      <c r="Y4321" t="str">
        <f t="shared" si="202"/>
        <v>Scheduled</v>
      </c>
      <c r="Z4321" t="s">
        <v>497</v>
      </c>
      <c r="AC4321" t="s">
        <v>490</v>
      </c>
      <c r="AD4321">
        <v>789.6</v>
      </c>
      <c r="AE4321">
        <v>0</v>
      </c>
      <c r="AF4321" t="str">
        <f t="shared" si="203"/>
        <v>Mar</v>
      </c>
    </row>
    <row r="4322" spans="1:32" x14ac:dyDescent="0.25">
      <c r="A4322" s="1">
        <v>45724</v>
      </c>
      <c r="B4322">
        <v>4028</v>
      </c>
      <c r="C4322">
        <v>3</v>
      </c>
      <c r="D4322">
        <v>5</v>
      </c>
      <c r="E4322">
        <v>5</v>
      </c>
      <c r="F4322">
        <v>5</v>
      </c>
      <c r="G4322">
        <v>2</v>
      </c>
      <c r="H4322">
        <f>VLOOKUP(B4322, patient!A:E, 5, FALSE)</f>
        <v>4</v>
      </c>
      <c r="I4322" t="str">
        <f>VLOOKUP(H4322, city!A:B, 2, FALSE)</f>
        <v>Birmingham</v>
      </c>
      <c r="J4322" t="str">
        <f>VLOOKUP(E4322, diagnosis!A:B, 2, FALSE)</f>
        <v>Migraine</v>
      </c>
      <c r="K4322" t="str">
        <f>VLOOKUP(D4322, department!A:B, 2, FALSE)</f>
        <v>Pediatrics</v>
      </c>
      <c r="L4322" t="str">
        <f>VLOOKUP(C4322, provider!A:B, 2, FALSE)</f>
        <v>Dr. Emma Jones</v>
      </c>
      <c r="M4322" t="str">
        <f>VLOOKUP(G4322, insurance!A:B, 2, FALSE)</f>
        <v>AXA</v>
      </c>
      <c r="N4322">
        <f>VLOOKUP(B4322, patient!A:D, 4, FALSE)</f>
        <v>58</v>
      </c>
      <c r="O4322" t="str">
        <f>VLOOKUP(B4322, patient!A:C, 3, FALSE)</f>
        <v>Male</v>
      </c>
      <c r="P4322" t="str">
        <f>VLOOKUP(B4322, patient!A:F, 6, FALSE)</f>
        <v>Hispanic</v>
      </c>
      <c r="Q4322" t="s">
        <v>486</v>
      </c>
      <c r="R4322">
        <v>862</v>
      </c>
      <c r="S4322">
        <v>182</v>
      </c>
      <c r="T4322" s="1">
        <v>45753</v>
      </c>
      <c r="U4322" s="1" t="str">
        <f t="shared" si="201"/>
        <v>Yes</v>
      </c>
      <c r="V4322">
        <v>9</v>
      </c>
      <c r="W4322" t="s">
        <v>494</v>
      </c>
      <c r="X4322" t="s">
        <v>488</v>
      </c>
      <c r="Y4322" t="str">
        <f t="shared" si="202"/>
        <v>Scheduled</v>
      </c>
      <c r="Z4322" t="s">
        <v>497</v>
      </c>
      <c r="AC4322" t="s">
        <v>490</v>
      </c>
      <c r="AD4322">
        <v>730.8</v>
      </c>
      <c r="AE4322">
        <v>0</v>
      </c>
      <c r="AF4322" t="str">
        <f t="shared" si="203"/>
        <v>Mar</v>
      </c>
    </row>
    <row r="4323" spans="1:32" x14ac:dyDescent="0.25">
      <c r="A4323" s="1">
        <v>45724</v>
      </c>
      <c r="B4323">
        <v>1326</v>
      </c>
      <c r="C4323">
        <v>2</v>
      </c>
      <c r="D4323">
        <v>3</v>
      </c>
      <c r="E4323">
        <v>5</v>
      </c>
      <c r="F4323">
        <v>3</v>
      </c>
      <c r="G4323">
        <v>3</v>
      </c>
      <c r="H4323">
        <f>VLOOKUP(B4323, patient!A:E, 5, FALSE)</f>
        <v>10</v>
      </c>
      <c r="I4323" t="str">
        <f>VLOOKUP(H4323, city!A:B, 2, FALSE)</f>
        <v>Edinburgh</v>
      </c>
      <c r="J4323" t="str">
        <f>VLOOKUP(E4323, diagnosis!A:B, 2, FALSE)</f>
        <v>Migraine</v>
      </c>
      <c r="K4323" t="str">
        <f>VLOOKUP(D4323, department!A:B, 2, FALSE)</f>
        <v>Neurology</v>
      </c>
      <c r="L4323" t="str">
        <f>VLOOKUP(C4323, provider!A:B, 2, FALSE)</f>
        <v>Dr. Johnson Grek</v>
      </c>
      <c r="M4323" t="str">
        <f>VLOOKUP(G4323, insurance!A:B, 2, FALSE)</f>
        <v>Allianz</v>
      </c>
      <c r="N4323">
        <f>VLOOKUP(B4323, patient!A:D, 4, FALSE)</f>
        <v>76</v>
      </c>
      <c r="O4323" t="str">
        <f>VLOOKUP(B4323, patient!A:C, 3, FALSE)</f>
        <v>Female</v>
      </c>
      <c r="P4323" t="str">
        <f>VLOOKUP(B4323, patient!A:F, 6, FALSE)</f>
        <v>Black</v>
      </c>
      <c r="Q4323" t="s">
        <v>492</v>
      </c>
      <c r="R4323">
        <v>412</v>
      </c>
      <c r="S4323">
        <v>67</v>
      </c>
      <c r="U4323" s="1" t="str">
        <f t="shared" si="201"/>
        <v>No</v>
      </c>
      <c r="V4323">
        <v>1</v>
      </c>
      <c r="W4323" t="s">
        <v>494</v>
      </c>
      <c r="X4323" t="s">
        <v>495</v>
      </c>
      <c r="Y4323" t="str">
        <f t="shared" si="202"/>
        <v>Emergency</v>
      </c>
      <c r="Z4323" t="s">
        <v>497</v>
      </c>
      <c r="AA4323" s="1">
        <v>45733</v>
      </c>
      <c r="AB4323" s="1">
        <v>45724</v>
      </c>
      <c r="AC4323" t="s">
        <v>496</v>
      </c>
      <c r="AD4323">
        <v>370.3</v>
      </c>
      <c r="AE4323">
        <v>50</v>
      </c>
      <c r="AF4323" t="str">
        <f t="shared" si="203"/>
        <v>Mar</v>
      </c>
    </row>
    <row r="4324" spans="1:32" x14ac:dyDescent="0.25">
      <c r="A4324" s="1">
        <v>45724</v>
      </c>
      <c r="B4324">
        <v>1946</v>
      </c>
      <c r="C4324">
        <v>5</v>
      </c>
      <c r="D4324">
        <v>5</v>
      </c>
      <c r="E4324">
        <v>3</v>
      </c>
      <c r="F4324">
        <v>2</v>
      </c>
      <c r="G4324">
        <v>2</v>
      </c>
      <c r="H4324">
        <f>VLOOKUP(B4324, patient!A:E, 5, FALSE)</f>
        <v>4</v>
      </c>
      <c r="I4324" t="str">
        <f>VLOOKUP(H4324, city!A:B, 2, FALSE)</f>
        <v>Birmingham</v>
      </c>
      <c r="J4324" t="str">
        <f>VLOOKUP(E4324, diagnosis!A:B, 2, FALSE)</f>
        <v>Fracture</v>
      </c>
      <c r="K4324" t="str">
        <f>VLOOKUP(D4324, department!A:B, 2, FALSE)</f>
        <v>Pediatrics</v>
      </c>
      <c r="L4324" t="str">
        <f>VLOOKUP(C4324, provider!A:B, 2, FALSE)</f>
        <v>Dr. Sade Kikiola</v>
      </c>
      <c r="M4324" t="str">
        <f>VLOOKUP(G4324, insurance!A:B, 2, FALSE)</f>
        <v>AXA</v>
      </c>
      <c r="N4324">
        <f>VLOOKUP(B4324, patient!A:D, 4, FALSE)</f>
        <v>31</v>
      </c>
      <c r="O4324" t="str">
        <f>VLOOKUP(B4324, patient!A:C, 3, FALSE)</f>
        <v>Male</v>
      </c>
      <c r="P4324" t="str">
        <f>VLOOKUP(B4324, patient!A:F, 6, FALSE)</f>
        <v>Hispanic</v>
      </c>
      <c r="Q4324" t="s">
        <v>492</v>
      </c>
      <c r="R4324">
        <v>190</v>
      </c>
      <c r="S4324">
        <v>126</v>
      </c>
      <c r="T4324" s="1">
        <v>45744</v>
      </c>
      <c r="U4324" s="1" t="str">
        <f t="shared" si="201"/>
        <v>Yes</v>
      </c>
      <c r="V4324">
        <v>3</v>
      </c>
      <c r="W4324" t="s">
        <v>494</v>
      </c>
      <c r="X4324" t="s">
        <v>488</v>
      </c>
      <c r="Y4324" t="str">
        <f t="shared" si="202"/>
        <v>Scheduled</v>
      </c>
      <c r="Z4324" t="s">
        <v>497</v>
      </c>
      <c r="AC4324" t="s">
        <v>490</v>
      </c>
      <c r="AD4324">
        <v>221.2</v>
      </c>
      <c r="AE4324">
        <v>0</v>
      </c>
      <c r="AF4324" t="str">
        <f t="shared" si="203"/>
        <v>Mar</v>
      </c>
    </row>
    <row r="4325" spans="1:32" x14ac:dyDescent="0.25">
      <c r="A4325" s="1">
        <v>45724</v>
      </c>
      <c r="B4325">
        <v>1754</v>
      </c>
      <c r="C4325">
        <v>1</v>
      </c>
      <c r="D4325">
        <v>1</v>
      </c>
      <c r="E4325">
        <v>1</v>
      </c>
      <c r="F4325">
        <v>1</v>
      </c>
      <c r="G4325">
        <v>1</v>
      </c>
      <c r="H4325">
        <f>VLOOKUP(B4325, patient!A:E, 5, FALSE)</f>
        <v>10</v>
      </c>
      <c r="I4325" t="str">
        <f>VLOOKUP(H4325, city!A:B, 2, FALSE)</f>
        <v>Edinburgh</v>
      </c>
      <c r="J4325" t="str">
        <f>VLOOKUP(E4325, diagnosis!A:B, 2, FALSE)</f>
        <v>Appendicitis</v>
      </c>
      <c r="K4325" t="str">
        <f>VLOOKUP(D4325, department!A:B, 2, FALSE)</f>
        <v>Cardiology</v>
      </c>
      <c r="L4325" t="str">
        <f>VLOOKUP(C4325, provider!A:B, 2, FALSE)</f>
        <v>Dr. Olu Abisola</v>
      </c>
      <c r="M4325" t="str">
        <f>VLOOKUP(G4325, insurance!A:B, 2, FALSE)</f>
        <v>Aviva</v>
      </c>
      <c r="N4325">
        <f>VLOOKUP(B4325, patient!A:D, 4, FALSE)</f>
        <v>47</v>
      </c>
      <c r="O4325" t="str">
        <f>VLOOKUP(B4325, patient!A:C, 3, FALSE)</f>
        <v>Female</v>
      </c>
      <c r="P4325" t="str">
        <f>VLOOKUP(B4325, patient!A:F, 6, FALSE)</f>
        <v>Black</v>
      </c>
      <c r="Q4325" t="s">
        <v>491</v>
      </c>
      <c r="R4325">
        <v>187</v>
      </c>
      <c r="S4325">
        <v>27</v>
      </c>
      <c r="U4325" s="1" t="str">
        <f t="shared" si="201"/>
        <v>No</v>
      </c>
      <c r="V4325">
        <v>6</v>
      </c>
      <c r="W4325" t="s">
        <v>487</v>
      </c>
      <c r="X4325" t="s">
        <v>488</v>
      </c>
      <c r="Y4325" t="str">
        <f t="shared" si="202"/>
        <v>Scheduled</v>
      </c>
      <c r="Z4325" t="s">
        <v>489</v>
      </c>
      <c r="AA4325" s="1">
        <v>45733</v>
      </c>
      <c r="AB4325" s="1">
        <v>45724</v>
      </c>
      <c r="AC4325" t="s">
        <v>496</v>
      </c>
      <c r="AD4325">
        <v>184.8</v>
      </c>
      <c r="AE4325">
        <v>50</v>
      </c>
      <c r="AF4325" t="str">
        <f t="shared" si="203"/>
        <v>Mar</v>
      </c>
    </row>
    <row r="4326" spans="1:32" x14ac:dyDescent="0.25">
      <c r="A4326" s="1">
        <v>45724</v>
      </c>
      <c r="B4326">
        <v>2715</v>
      </c>
      <c r="C4326">
        <v>1</v>
      </c>
      <c r="D4326">
        <v>3</v>
      </c>
      <c r="E4326">
        <v>2</v>
      </c>
      <c r="F4326">
        <v>4</v>
      </c>
      <c r="G4326">
        <v>2</v>
      </c>
      <c r="H4326">
        <f>VLOOKUP(B4326, patient!A:E, 5, FALSE)</f>
        <v>4</v>
      </c>
      <c r="I4326" t="str">
        <f>VLOOKUP(H4326, city!A:B, 2, FALSE)</f>
        <v>Birmingham</v>
      </c>
      <c r="J4326" t="str">
        <f>VLOOKUP(E4326, diagnosis!A:B, 2, FALSE)</f>
        <v>Asthma</v>
      </c>
      <c r="K4326" t="str">
        <f>VLOOKUP(D4326, department!A:B, 2, FALSE)</f>
        <v>Neurology</v>
      </c>
      <c r="L4326" t="str">
        <f>VLOOKUP(C4326, provider!A:B, 2, FALSE)</f>
        <v>Dr. Olu Abisola</v>
      </c>
      <c r="M4326" t="str">
        <f>VLOOKUP(G4326, insurance!A:B, 2, FALSE)</f>
        <v>AXA</v>
      </c>
      <c r="N4326">
        <f>VLOOKUP(B4326, patient!A:D, 4, FALSE)</f>
        <v>58</v>
      </c>
      <c r="O4326" t="str">
        <f>VLOOKUP(B4326, patient!A:C, 3, FALSE)</f>
        <v>Male</v>
      </c>
      <c r="P4326" t="str">
        <f>VLOOKUP(B4326, patient!A:F, 6, FALSE)</f>
        <v>Hispanic</v>
      </c>
      <c r="Q4326" t="s">
        <v>492</v>
      </c>
      <c r="R4326">
        <v>394</v>
      </c>
      <c r="S4326">
        <v>46</v>
      </c>
      <c r="U4326" s="1" t="str">
        <f t="shared" si="201"/>
        <v>No</v>
      </c>
      <c r="V4326">
        <v>5</v>
      </c>
      <c r="W4326" t="s">
        <v>494</v>
      </c>
      <c r="X4326" t="s">
        <v>488</v>
      </c>
      <c r="Y4326" t="str">
        <f t="shared" si="202"/>
        <v>Scheduled</v>
      </c>
      <c r="Z4326" t="s">
        <v>497</v>
      </c>
      <c r="AA4326" s="1">
        <v>45728</v>
      </c>
      <c r="AB4326" s="1">
        <v>45724</v>
      </c>
      <c r="AC4326" t="s">
        <v>496</v>
      </c>
      <c r="AD4326">
        <v>343</v>
      </c>
      <c r="AE4326">
        <v>50</v>
      </c>
      <c r="AF4326" t="str">
        <f t="shared" si="203"/>
        <v>Mar</v>
      </c>
    </row>
    <row r="4327" spans="1:32" x14ac:dyDescent="0.25">
      <c r="A4327" s="1">
        <v>45724</v>
      </c>
      <c r="B4327">
        <v>2173</v>
      </c>
      <c r="C4327">
        <v>1</v>
      </c>
      <c r="D4327">
        <v>5</v>
      </c>
      <c r="E4327">
        <v>3</v>
      </c>
      <c r="F4327">
        <v>2</v>
      </c>
      <c r="G4327">
        <v>3</v>
      </c>
      <c r="H4327">
        <f>VLOOKUP(B4327, patient!A:E, 5, FALSE)</f>
        <v>10</v>
      </c>
      <c r="I4327" t="str">
        <f>VLOOKUP(H4327, city!A:B, 2, FALSE)</f>
        <v>Edinburgh</v>
      </c>
      <c r="J4327" t="str">
        <f>VLOOKUP(E4327, diagnosis!A:B, 2, FALSE)</f>
        <v>Fracture</v>
      </c>
      <c r="K4327" t="str">
        <f>VLOOKUP(D4327, department!A:B, 2, FALSE)</f>
        <v>Pediatrics</v>
      </c>
      <c r="L4327" t="str">
        <f>VLOOKUP(C4327, provider!A:B, 2, FALSE)</f>
        <v>Dr. Olu Abisola</v>
      </c>
      <c r="M4327" t="str">
        <f>VLOOKUP(G4327, insurance!A:B, 2, FALSE)</f>
        <v>Allianz</v>
      </c>
      <c r="N4327">
        <f>VLOOKUP(B4327, patient!A:D, 4, FALSE)</f>
        <v>21</v>
      </c>
      <c r="O4327" t="str">
        <f>VLOOKUP(B4327, patient!A:C, 3, FALSE)</f>
        <v>Female</v>
      </c>
      <c r="P4327" t="str">
        <f>VLOOKUP(B4327, patient!A:F, 6, FALSE)</f>
        <v>White</v>
      </c>
      <c r="Q4327" t="s">
        <v>492</v>
      </c>
      <c r="R4327">
        <v>743</v>
      </c>
      <c r="S4327">
        <v>28</v>
      </c>
      <c r="U4327" s="1" t="str">
        <f t="shared" si="201"/>
        <v>No</v>
      </c>
      <c r="V4327">
        <v>4</v>
      </c>
      <c r="W4327" t="s">
        <v>492</v>
      </c>
      <c r="X4327" t="s">
        <v>495</v>
      </c>
      <c r="Y4327" t="str">
        <f t="shared" si="202"/>
        <v>Emergency</v>
      </c>
      <c r="Z4327" t="s">
        <v>497</v>
      </c>
      <c r="AA4327" s="1">
        <v>45733</v>
      </c>
      <c r="AB4327" s="1">
        <v>45724</v>
      </c>
      <c r="AC4327" t="s">
        <v>498</v>
      </c>
      <c r="AD4327">
        <v>546.70000000000005</v>
      </c>
      <c r="AE4327">
        <v>10</v>
      </c>
      <c r="AF4327" t="str">
        <f t="shared" si="203"/>
        <v>Mar</v>
      </c>
    </row>
    <row r="4328" spans="1:32" x14ac:dyDescent="0.25">
      <c r="A4328" s="1">
        <v>45724</v>
      </c>
      <c r="B4328">
        <v>2164</v>
      </c>
      <c r="C4328">
        <v>2</v>
      </c>
      <c r="D4328">
        <v>3</v>
      </c>
      <c r="E4328">
        <v>5</v>
      </c>
      <c r="F4328">
        <v>5</v>
      </c>
      <c r="G4328">
        <v>3</v>
      </c>
      <c r="H4328">
        <f>VLOOKUP(B4328, patient!A:E, 5, FALSE)</f>
        <v>4</v>
      </c>
      <c r="I4328" t="str">
        <f>VLOOKUP(H4328, city!A:B, 2, FALSE)</f>
        <v>Birmingham</v>
      </c>
      <c r="J4328" t="str">
        <f>VLOOKUP(E4328, diagnosis!A:B, 2, FALSE)</f>
        <v>Migraine</v>
      </c>
      <c r="K4328" t="str">
        <f>VLOOKUP(D4328, department!A:B, 2, FALSE)</f>
        <v>Neurology</v>
      </c>
      <c r="L4328" t="str">
        <f>VLOOKUP(C4328, provider!A:B, 2, FALSE)</f>
        <v>Dr. Johnson Grek</v>
      </c>
      <c r="M4328" t="str">
        <f>VLOOKUP(G4328, insurance!A:B, 2, FALSE)</f>
        <v>Allianz</v>
      </c>
      <c r="N4328">
        <f>VLOOKUP(B4328, patient!A:D, 4, FALSE)</f>
        <v>76</v>
      </c>
      <c r="O4328" t="str">
        <f>VLOOKUP(B4328, patient!A:C, 3, FALSE)</f>
        <v>Male</v>
      </c>
      <c r="P4328" t="str">
        <f>VLOOKUP(B4328, patient!A:F, 6, FALSE)</f>
        <v>Hispanic</v>
      </c>
      <c r="Q4328" t="s">
        <v>486</v>
      </c>
      <c r="R4328">
        <v>242</v>
      </c>
      <c r="S4328">
        <v>177</v>
      </c>
      <c r="T4328" s="1">
        <v>45740</v>
      </c>
      <c r="U4328" s="1" t="str">
        <f t="shared" si="201"/>
        <v>Yes</v>
      </c>
      <c r="V4328">
        <v>2</v>
      </c>
      <c r="W4328" t="s">
        <v>494</v>
      </c>
      <c r="X4328" t="s">
        <v>488</v>
      </c>
      <c r="Y4328" t="str">
        <f t="shared" si="202"/>
        <v>Scheduled</v>
      </c>
      <c r="Z4328" t="s">
        <v>489</v>
      </c>
      <c r="AC4328" t="s">
        <v>490</v>
      </c>
      <c r="AD4328">
        <v>293.3</v>
      </c>
      <c r="AE4328">
        <v>0</v>
      </c>
      <c r="AF4328" t="str">
        <f t="shared" si="203"/>
        <v>Mar</v>
      </c>
    </row>
    <row r="4329" spans="1:32" x14ac:dyDescent="0.25">
      <c r="A4329" s="1">
        <v>45724</v>
      </c>
      <c r="B4329">
        <v>3392</v>
      </c>
      <c r="C4329">
        <v>4</v>
      </c>
      <c r="D4329">
        <v>3</v>
      </c>
      <c r="E4329">
        <v>4</v>
      </c>
      <c r="F4329">
        <v>2</v>
      </c>
      <c r="G4329">
        <v>1</v>
      </c>
      <c r="H4329">
        <f>VLOOKUP(B4329, patient!A:E, 5, FALSE)</f>
        <v>10</v>
      </c>
      <c r="I4329" t="str">
        <f>VLOOKUP(H4329, city!A:B, 2, FALSE)</f>
        <v>Edinburgh</v>
      </c>
      <c r="J4329" t="str">
        <f>VLOOKUP(E4329, diagnosis!A:B, 2, FALSE)</f>
        <v>Hypertension</v>
      </c>
      <c r="K4329" t="str">
        <f>VLOOKUP(D4329, department!A:B, 2, FALSE)</f>
        <v>Neurology</v>
      </c>
      <c r="L4329" t="str">
        <f>VLOOKUP(C4329, provider!A:B, 2, FALSE)</f>
        <v>Dr. Ravi Patel</v>
      </c>
      <c r="M4329" t="str">
        <f>VLOOKUP(G4329, insurance!A:B, 2, FALSE)</f>
        <v>Aviva</v>
      </c>
      <c r="N4329">
        <f>VLOOKUP(B4329, patient!A:D, 4, FALSE)</f>
        <v>21</v>
      </c>
      <c r="O4329" t="str">
        <f>VLOOKUP(B4329, patient!A:C, 3, FALSE)</f>
        <v>Male</v>
      </c>
      <c r="P4329" t="str">
        <f>VLOOKUP(B4329, patient!A:F, 6, FALSE)</f>
        <v>Hispanic</v>
      </c>
      <c r="Q4329" t="s">
        <v>492</v>
      </c>
      <c r="R4329">
        <v>404</v>
      </c>
      <c r="S4329">
        <v>33</v>
      </c>
      <c r="U4329" s="1" t="str">
        <f t="shared" si="201"/>
        <v>No</v>
      </c>
      <c r="V4329">
        <v>4</v>
      </c>
      <c r="W4329" t="s">
        <v>492</v>
      </c>
      <c r="X4329" t="s">
        <v>488</v>
      </c>
      <c r="Y4329" t="str">
        <f t="shared" si="202"/>
        <v>Scheduled</v>
      </c>
      <c r="Z4329" t="s">
        <v>497</v>
      </c>
      <c r="AA4329" s="1">
        <v>45725</v>
      </c>
      <c r="AB4329" s="1">
        <v>45724</v>
      </c>
      <c r="AC4329" t="s">
        <v>496</v>
      </c>
      <c r="AD4329">
        <v>340.9</v>
      </c>
      <c r="AE4329">
        <v>50</v>
      </c>
      <c r="AF4329" t="str">
        <f t="shared" si="203"/>
        <v>Mar</v>
      </c>
    </row>
    <row r="4330" spans="1:32" x14ac:dyDescent="0.25">
      <c r="A4330" s="1">
        <v>45724</v>
      </c>
      <c r="B4330">
        <v>2215</v>
      </c>
      <c r="C4330">
        <v>3</v>
      </c>
      <c r="D4330">
        <v>1</v>
      </c>
      <c r="E4330">
        <v>4</v>
      </c>
      <c r="F4330">
        <v>3</v>
      </c>
      <c r="G4330">
        <v>2</v>
      </c>
      <c r="H4330">
        <f>VLOOKUP(B4330, patient!A:E, 5, FALSE)</f>
        <v>4</v>
      </c>
      <c r="I4330" t="str">
        <f>VLOOKUP(H4330, city!A:B, 2, FALSE)</f>
        <v>Birmingham</v>
      </c>
      <c r="J4330" t="str">
        <f>VLOOKUP(E4330, diagnosis!A:B, 2, FALSE)</f>
        <v>Hypertension</v>
      </c>
      <c r="K4330" t="str">
        <f>VLOOKUP(D4330, department!A:B, 2, FALSE)</f>
        <v>Cardiology</v>
      </c>
      <c r="L4330" t="str">
        <f>VLOOKUP(C4330, provider!A:B, 2, FALSE)</f>
        <v>Dr. Emma Jones</v>
      </c>
      <c r="M4330" t="str">
        <f>VLOOKUP(G4330, insurance!A:B, 2, FALSE)</f>
        <v>AXA</v>
      </c>
      <c r="N4330">
        <f>VLOOKUP(B4330, patient!A:D, 4, FALSE)</f>
        <v>45</v>
      </c>
      <c r="O4330" t="str">
        <f>VLOOKUP(B4330, patient!A:C, 3, FALSE)</f>
        <v>Male</v>
      </c>
      <c r="P4330" t="str">
        <f>VLOOKUP(B4330, patient!A:F, 6, FALSE)</f>
        <v>White</v>
      </c>
      <c r="Q4330" t="s">
        <v>486</v>
      </c>
      <c r="R4330">
        <v>290</v>
      </c>
      <c r="S4330">
        <v>170</v>
      </c>
      <c r="U4330" s="1" t="str">
        <f t="shared" si="201"/>
        <v>No</v>
      </c>
      <c r="V4330">
        <v>5</v>
      </c>
      <c r="W4330" t="s">
        <v>494</v>
      </c>
      <c r="X4330" t="s">
        <v>488</v>
      </c>
      <c r="Y4330" t="str">
        <f t="shared" si="202"/>
        <v>Scheduled</v>
      </c>
      <c r="Z4330" t="s">
        <v>497</v>
      </c>
      <c r="AA4330" s="1">
        <v>45729</v>
      </c>
      <c r="AB4330" s="1">
        <v>45724</v>
      </c>
      <c r="AC4330" t="s">
        <v>493</v>
      </c>
      <c r="AD4330">
        <v>343</v>
      </c>
      <c r="AE4330">
        <v>30</v>
      </c>
      <c r="AF4330" t="str">
        <f t="shared" si="203"/>
        <v>Mar</v>
      </c>
    </row>
    <row r="4331" spans="1:32" x14ac:dyDescent="0.25">
      <c r="A4331" s="1">
        <v>45724</v>
      </c>
      <c r="B4331">
        <v>1708</v>
      </c>
      <c r="C4331">
        <v>3</v>
      </c>
      <c r="D4331">
        <v>5</v>
      </c>
      <c r="E4331">
        <v>5</v>
      </c>
      <c r="F4331">
        <v>3</v>
      </c>
      <c r="G4331">
        <v>1</v>
      </c>
      <c r="H4331">
        <f>VLOOKUP(B4331, patient!A:E, 5, FALSE)</f>
        <v>10</v>
      </c>
      <c r="I4331" t="str">
        <f>VLOOKUP(H4331, city!A:B, 2, FALSE)</f>
        <v>Edinburgh</v>
      </c>
      <c r="J4331" t="str">
        <f>VLOOKUP(E4331, diagnosis!A:B, 2, FALSE)</f>
        <v>Migraine</v>
      </c>
      <c r="K4331" t="str">
        <f>VLOOKUP(D4331, department!A:B, 2, FALSE)</f>
        <v>Pediatrics</v>
      </c>
      <c r="L4331" t="str">
        <f>VLOOKUP(C4331, provider!A:B, 2, FALSE)</f>
        <v>Dr. Emma Jones</v>
      </c>
      <c r="M4331" t="str">
        <f>VLOOKUP(G4331, insurance!A:B, 2, FALSE)</f>
        <v>Aviva</v>
      </c>
      <c r="N4331">
        <f>VLOOKUP(B4331, patient!A:D, 4, FALSE)</f>
        <v>25</v>
      </c>
      <c r="O4331" t="str">
        <f>VLOOKUP(B4331, patient!A:C, 3, FALSE)</f>
        <v>Male</v>
      </c>
      <c r="P4331" t="str">
        <f>VLOOKUP(B4331, patient!A:F, 6, FALSE)</f>
        <v>Asian</v>
      </c>
      <c r="Q4331" t="s">
        <v>492</v>
      </c>
      <c r="R4331">
        <v>604</v>
      </c>
      <c r="S4331">
        <v>48</v>
      </c>
      <c r="T4331" s="1">
        <v>45747</v>
      </c>
      <c r="U4331" s="1" t="str">
        <f t="shared" si="201"/>
        <v>Yes</v>
      </c>
      <c r="V4331">
        <v>2</v>
      </c>
      <c r="W4331" t="s">
        <v>487</v>
      </c>
      <c r="X4331" t="s">
        <v>495</v>
      </c>
      <c r="Y4331" t="str">
        <f t="shared" si="202"/>
        <v>Emergency</v>
      </c>
      <c r="Z4331" t="s">
        <v>497</v>
      </c>
      <c r="AC4331" t="s">
        <v>490</v>
      </c>
      <c r="AD4331">
        <v>456.4</v>
      </c>
      <c r="AE4331">
        <v>0</v>
      </c>
      <c r="AF4331" t="str">
        <f t="shared" si="203"/>
        <v>Mar</v>
      </c>
    </row>
    <row r="4332" spans="1:32" x14ac:dyDescent="0.25">
      <c r="A4332" s="1">
        <v>45725</v>
      </c>
      <c r="B4332">
        <v>4714</v>
      </c>
      <c r="C4332">
        <v>2</v>
      </c>
      <c r="D4332">
        <v>4</v>
      </c>
      <c r="E4332">
        <v>3</v>
      </c>
      <c r="F4332">
        <v>3</v>
      </c>
      <c r="G4332">
        <v>3</v>
      </c>
      <c r="H4332">
        <f>VLOOKUP(B4332, patient!A:E, 5, FALSE)</f>
        <v>4</v>
      </c>
      <c r="I4332" t="str">
        <f>VLOOKUP(H4332, city!A:B, 2, FALSE)</f>
        <v>Birmingham</v>
      </c>
      <c r="J4332" t="str">
        <f>VLOOKUP(E4332, diagnosis!A:B, 2, FALSE)</f>
        <v>Fracture</v>
      </c>
      <c r="K4332" t="str">
        <f>VLOOKUP(D4332, department!A:B, 2, FALSE)</f>
        <v>Orthopedics</v>
      </c>
      <c r="L4332" t="str">
        <f>VLOOKUP(C4332, provider!A:B, 2, FALSE)</f>
        <v>Dr. Johnson Grek</v>
      </c>
      <c r="M4332" t="str">
        <f>VLOOKUP(G4332, insurance!A:B, 2, FALSE)</f>
        <v>Allianz</v>
      </c>
      <c r="N4332">
        <f>VLOOKUP(B4332, patient!A:D, 4, FALSE)</f>
        <v>19</v>
      </c>
      <c r="O4332" t="str">
        <f>VLOOKUP(B4332, patient!A:C, 3, FALSE)</f>
        <v>Male</v>
      </c>
      <c r="P4332" t="str">
        <f>VLOOKUP(B4332, patient!A:F, 6, FALSE)</f>
        <v>Black</v>
      </c>
      <c r="Q4332" t="s">
        <v>491</v>
      </c>
      <c r="R4332">
        <v>200</v>
      </c>
      <c r="S4332">
        <v>45</v>
      </c>
      <c r="T4332" s="1">
        <v>45753</v>
      </c>
      <c r="U4332" s="1" t="str">
        <f t="shared" si="201"/>
        <v>Yes</v>
      </c>
      <c r="V4332">
        <v>10</v>
      </c>
      <c r="W4332" t="s">
        <v>487</v>
      </c>
      <c r="X4332" t="s">
        <v>488</v>
      </c>
      <c r="Y4332" t="str">
        <f t="shared" si="202"/>
        <v>Scheduled</v>
      </c>
      <c r="Z4332" t="s">
        <v>489</v>
      </c>
      <c r="AC4332" t="s">
        <v>490</v>
      </c>
      <c r="AD4332">
        <v>171.5</v>
      </c>
      <c r="AE4332">
        <v>0</v>
      </c>
      <c r="AF4332" t="str">
        <f t="shared" si="203"/>
        <v>Mar</v>
      </c>
    </row>
    <row r="4333" spans="1:32" x14ac:dyDescent="0.25">
      <c r="A4333" s="1">
        <v>45725</v>
      </c>
      <c r="B4333">
        <v>3634</v>
      </c>
      <c r="C4333">
        <v>5</v>
      </c>
      <c r="D4333">
        <v>2</v>
      </c>
      <c r="E4333">
        <v>1</v>
      </c>
      <c r="F4333">
        <v>4</v>
      </c>
      <c r="G4333">
        <v>2</v>
      </c>
      <c r="H4333">
        <f>VLOOKUP(B4333, patient!A:E, 5, FALSE)</f>
        <v>10</v>
      </c>
      <c r="I4333" t="str">
        <f>VLOOKUP(H4333, city!A:B, 2, FALSE)</f>
        <v>Edinburgh</v>
      </c>
      <c r="J4333" t="str">
        <f>VLOOKUP(E4333, diagnosis!A:B, 2, FALSE)</f>
        <v>Appendicitis</v>
      </c>
      <c r="K4333" t="str">
        <f>VLOOKUP(D4333, department!A:B, 2, FALSE)</f>
        <v>General Surgery</v>
      </c>
      <c r="L4333" t="str">
        <f>VLOOKUP(C4333, provider!A:B, 2, FALSE)</f>
        <v>Dr. Sade Kikiola</v>
      </c>
      <c r="M4333" t="str">
        <f>VLOOKUP(G4333, insurance!A:B, 2, FALSE)</f>
        <v>AXA</v>
      </c>
      <c r="N4333">
        <f>VLOOKUP(B4333, patient!A:D, 4, FALSE)</f>
        <v>58</v>
      </c>
      <c r="O4333" t="str">
        <f>VLOOKUP(B4333, patient!A:C, 3, FALSE)</f>
        <v>Female</v>
      </c>
      <c r="P4333" t="str">
        <f>VLOOKUP(B4333, patient!A:F, 6, FALSE)</f>
        <v>Hispanic</v>
      </c>
      <c r="Q4333" t="s">
        <v>491</v>
      </c>
      <c r="R4333">
        <v>156</v>
      </c>
      <c r="S4333">
        <v>162</v>
      </c>
      <c r="T4333" s="1">
        <v>45742</v>
      </c>
      <c r="U4333" s="1" t="str">
        <f t="shared" si="201"/>
        <v>Yes</v>
      </c>
      <c r="V4333">
        <v>1</v>
      </c>
      <c r="W4333" t="s">
        <v>494</v>
      </c>
      <c r="X4333" t="s">
        <v>488</v>
      </c>
      <c r="Y4333" t="str">
        <f t="shared" si="202"/>
        <v>Scheduled</v>
      </c>
      <c r="Z4333" t="s">
        <v>497</v>
      </c>
      <c r="AC4333" t="s">
        <v>490</v>
      </c>
      <c r="AD4333">
        <v>222.6</v>
      </c>
      <c r="AE4333">
        <v>0</v>
      </c>
      <c r="AF4333" t="str">
        <f t="shared" si="203"/>
        <v>Mar</v>
      </c>
    </row>
    <row r="4334" spans="1:32" x14ac:dyDescent="0.25">
      <c r="A4334" s="1">
        <v>45725</v>
      </c>
      <c r="B4334">
        <v>4972</v>
      </c>
      <c r="C4334">
        <v>2</v>
      </c>
      <c r="D4334">
        <v>3</v>
      </c>
      <c r="E4334">
        <v>3</v>
      </c>
      <c r="F4334">
        <v>2</v>
      </c>
      <c r="G4334">
        <v>3</v>
      </c>
      <c r="H4334">
        <f>VLOOKUP(B4334, patient!A:E, 5, FALSE)</f>
        <v>4</v>
      </c>
      <c r="I4334" t="str">
        <f>VLOOKUP(H4334, city!A:B, 2, FALSE)</f>
        <v>Birmingham</v>
      </c>
      <c r="J4334" t="str">
        <f>VLOOKUP(E4334, diagnosis!A:B, 2, FALSE)</f>
        <v>Fracture</v>
      </c>
      <c r="K4334" t="str">
        <f>VLOOKUP(D4334, department!A:B, 2, FALSE)</f>
        <v>Neurology</v>
      </c>
      <c r="L4334" t="str">
        <f>VLOOKUP(C4334, provider!A:B, 2, FALSE)</f>
        <v>Dr. Johnson Grek</v>
      </c>
      <c r="M4334" t="str">
        <f>VLOOKUP(G4334, insurance!A:B, 2, FALSE)</f>
        <v>Allianz</v>
      </c>
      <c r="N4334">
        <f>VLOOKUP(B4334, patient!A:D, 4, FALSE)</f>
        <v>78</v>
      </c>
      <c r="O4334" t="str">
        <f>VLOOKUP(B4334, patient!A:C, 3, FALSE)</f>
        <v>Female</v>
      </c>
      <c r="P4334" t="str">
        <f>VLOOKUP(B4334, patient!A:F, 6, FALSE)</f>
        <v>Asian</v>
      </c>
      <c r="Q4334" t="s">
        <v>486</v>
      </c>
      <c r="R4334">
        <v>554</v>
      </c>
      <c r="S4334">
        <v>134</v>
      </c>
      <c r="T4334" s="1">
        <v>45749</v>
      </c>
      <c r="U4334" s="1" t="str">
        <f t="shared" si="201"/>
        <v>Yes</v>
      </c>
      <c r="V4334">
        <v>7</v>
      </c>
      <c r="W4334" t="s">
        <v>494</v>
      </c>
      <c r="X4334" t="s">
        <v>488</v>
      </c>
      <c r="Y4334" t="str">
        <f t="shared" si="202"/>
        <v>Scheduled</v>
      </c>
      <c r="Z4334" t="s">
        <v>497</v>
      </c>
      <c r="AC4334" t="s">
        <v>490</v>
      </c>
      <c r="AD4334">
        <v>481.6</v>
      </c>
      <c r="AE4334">
        <v>0</v>
      </c>
      <c r="AF4334" t="str">
        <f t="shared" si="203"/>
        <v>Mar</v>
      </c>
    </row>
    <row r="4335" spans="1:32" x14ac:dyDescent="0.25">
      <c r="A4335" s="1">
        <v>45725</v>
      </c>
      <c r="B4335">
        <v>4815</v>
      </c>
      <c r="C4335">
        <v>1</v>
      </c>
      <c r="D4335">
        <v>3</v>
      </c>
      <c r="E4335">
        <v>2</v>
      </c>
      <c r="F4335">
        <v>2</v>
      </c>
      <c r="G4335">
        <v>2</v>
      </c>
      <c r="H4335">
        <f>VLOOKUP(B4335, patient!A:E, 5, FALSE)</f>
        <v>10</v>
      </c>
      <c r="I4335" t="str">
        <f>VLOOKUP(H4335, city!A:B, 2, FALSE)</f>
        <v>Edinburgh</v>
      </c>
      <c r="J4335" t="str">
        <f>VLOOKUP(E4335, diagnosis!A:B, 2, FALSE)</f>
        <v>Asthma</v>
      </c>
      <c r="K4335" t="str">
        <f>VLOOKUP(D4335, department!A:B, 2, FALSE)</f>
        <v>Neurology</v>
      </c>
      <c r="L4335" t="str">
        <f>VLOOKUP(C4335, provider!A:B, 2, FALSE)</f>
        <v>Dr. Olu Abisola</v>
      </c>
      <c r="M4335" t="str">
        <f>VLOOKUP(G4335, insurance!A:B, 2, FALSE)</f>
        <v>AXA</v>
      </c>
      <c r="N4335">
        <f>VLOOKUP(B4335, patient!A:D, 4, FALSE)</f>
        <v>63</v>
      </c>
      <c r="O4335" t="str">
        <f>VLOOKUP(B4335, patient!A:C, 3, FALSE)</f>
        <v>Female</v>
      </c>
      <c r="P4335" t="str">
        <f>VLOOKUP(B4335, patient!A:F, 6, FALSE)</f>
        <v>Other</v>
      </c>
      <c r="Q4335" t="s">
        <v>486</v>
      </c>
      <c r="R4335">
        <v>974</v>
      </c>
      <c r="S4335">
        <v>92</v>
      </c>
      <c r="U4335" s="1" t="str">
        <f t="shared" si="201"/>
        <v>No</v>
      </c>
      <c r="V4335">
        <v>7</v>
      </c>
      <c r="W4335" t="s">
        <v>492</v>
      </c>
      <c r="X4335" t="s">
        <v>495</v>
      </c>
      <c r="Y4335" t="str">
        <f t="shared" si="202"/>
        <v>Emergency</v>
      </c>
      <c r="Z4335" t="s">
        <v>489</v>
      </c>
      <c r="AA4335" s="1">
        <v>45726</v>
      </c>
      <c r="AB4335" s="1">
        <v>45725</v>
      </c>
      <c r="AC4335" t="s">
        <v>496</v>
      </c>
      <c r="AD4335">
        <v>781.2</v>
      </c>
      <c r="AE4335">
        <v>50</v>
      </c>
      <c r="AF4335" t="str">
        <f t="shared" si="203"/>
        <v>Mar</v>
      </c>
    </row>
    <row r="4336" spans="1:32" x14ac:dyDescent="0.25">
      <c r="A4336" s="1">
        <v>45725</v>
      </c>
      <c r="B4336">
        <v>3725</v>
      </c>
      <c r="C4336">
        <v>5</v>
      </c>
      <c r="D4336">
        <v>3</v>
      </c>
      <c r="E4336">
        <v>4</v>
      </c>
      <c r="F4336">
        <v>5</v>
      </c>
      <c r="G4336">
        <v>1</v>
      </c>
      <c r="H4336">
        <f>VLOOKUP(B4336, patient!A:E, 5, FALSE)</f>
        <v>4</v>
      </c>
      <c r="I4336" t="str">
        <f>VLOOKUP(H4336, city!A:B, 2, FALSE)</f>
        <v>Birmingham</v>
      </c>
      <c r="J4336" t="str">
        <f>VLOOKUP(E4336, diagnosis!A:B, 2, FALSE)</f>
        <v>Hypertension</v>
      </c>
      <c r="K4336" t="str">
        <f>VLOOKUP(D4336, department!A:B, 2, FALSE)</f>
        <v>Neurology</v>
      </c>
      <c r="L4336" t="str">
        <f>VLOOKUP(C4336, provider!A:B, 2, FALSE)</f>
        <v>Dr. Sade Kikiola</v>
      </c>
      <c r="M4336" t="str">
        <f>VLOOKUP(G4336, insurance!A:B, 2, FALSE)</f>
        <v>Aviva</v>
      </c>
      <c r="N4336">
        <f>VLOOKUP(B4336, patient!A:D, 4, FALSE)</f>
        <v>39</v>
      </c>
      <c r="O4336" t="str">
        <f>VLOOKUP(B4336, patient!A:C, 3, FALSE)</f>
        <v>Male</v>
      </c>
      <c r="P4336" t="str">
        <f>VLOOKUP(B4336, patient!A:F, 6, FALSE)</f>
        <v>Asian</v>
      </c>
      <c r="Q4336" t="s">
        <v>486</v>
      </c>
      <c r="R4336">
        <v>380</v>
      </c>
      <c r="S4336">
        <v>100</v>
      </c>
      <c r="U4336" s="1" t="str">
        <f t="shared" si="201"/>
        <v>No</v>
      </c>
      <c r="V4336">
        <v>8</v>
      </c>
      <c r="W4336" t="s">
        <v>487</v>
      </c>
      <c r="X4336" t="s">
        <v>488</v>
      </c>
      <c r="Y4336" t="str">
        <f t="shared" si="202"/>
        <v>Scheduled</v>
      </c>
      <c r="Z4336" t="s">
        <v>489</v>
      </c>
      <c r="AA4336" s="1">
        <v>45729</v>
      </c>
      <c r="AB4336" s="1">
        <v>45725</v>
      </c>
      <c r="AC4336" t="s">
        <v>498</v>
      </c>
      <c r="AD4336">
        <v>343</v>
      </c>
      <c r="AE4336">
        <v>10</v>
      </c>
      <c r="AF4336" t="str">
        <f t="shared" si="203"/>
        <v>Mar</v>
      </c>
    </row>
    <row r="4337" spans="1:32" x14ac:dyDescent="0.25">
      <c r="A4337" s="1">
        <v>45725</v>
      </c>
      <c r="B4337">
        <v>2001</v>
      </c>
      <c r="C4337">
        <v>3</v>
      </c>
      <c r="D4337">
        <v>3</v>
      </c>
      <c r="E4337">
        <v>5</v>
      </c>
      <c r="F4337">
        <v>1</v>
      </c>
      <c r="G4337">
        <v>1</v>
      </c>
      <c r="H4337">
        <f>VLOOKUP(B4337, patient!A:E, 5, FALSE)</f>
        <v>10</v>
      </c>
      <c r="I4337" t="str">
        <f>VLOOKUP(H4337, city!A:B, 2, FALSE)</f>
        <v>Edinburgh</v>
      </c>
      <c r="J4337" t="str">
        <f>VLOOKUP(E4337, diagnosis!A:B, 2, FALSE)</f>
        <v>Migraine</v>
      </c>
      <c r="K4337" t="str">
        <f>VLOOKUP(D4337, department!A:B, 2, FALSE)</f>
        <v>Neurology</v>
      </c>
      <c r="L4337" t="str">
        <f>VLOOKUP(C4337, provider!A:B, 2, FALSE)</f>
        <v>Dr. Emma Jones</v>
      </c>
      <c r="M4337" t="str">
        <f>VLOOKUP(G4337, insurance!A:B, 2, FALSE)</f>
        <v>Aviva</v>
      </c>
      <c r="N4337">
        <f>VLOOKUP(B4337, patient!A:D, 4, FALSE)</f>
        <v>58</v>
      </c>
      <c r="O4337" t="str">
        <f>VLOOKUP(B4337, patient!A:C, 3, FALSE)</f>
        <v>Female</v>
      </c>
      <c r="P4337" t="str">
        <f>VLOOKUP(B4337, patient!A:F, 6, FALSE)</f>
        <v>Other</v>
      </c>
      <c r="Q4337" t="s">
        <v>491</v>
      </c>
      <c r="R4337">
        <v>108</v>
      </c>
      <c r="S4337">
        <v>86</v>
      </c>
      <c r="U4337" s="1" t="str">
        <f t="shared" si="201"/>
        <v>No</v>
      </c>
      <c r="V4337">
        <v>10</v>
      </c>
      <c r="W4337" t="s">
        <v>494</v>
      </c>
      <c r="X4337" t="s">
        <v>488</v>
      </c>
      <c r="Y4337" t="str">
        <f t="shared" si="202"/>
        <v>Scheduled</v>
      </c>
      <c r="Z4337" t="s">
        <v>497</v>
      </c>
      <c r="AA4337" s="1">
        <v>45730</v>
      </c>
      <c r="AB4337" s="1">
        <v>45725</v>
      </c>
      <c r="AC4337" t="s">
        <v>496</v>
      </c>
      <c r="AD4337">
        <v>170.8</v>
      </c>
      <c r="AE4337">
        <v>50</v>
      </c>
      <c r="AF4337" t="str">
        <f t="shared" si="203"/>
        <v>Mar</v>
      </c>
    </row>
    <row r="4338" spans="1:32" x14ac:dyDescent="0.25">
      <c r="A4338" s="1">
        <v>45725</v>
      </c>
      <c r="B4338">
        <v>1434</v>
      </c>
      <c r="C4338">
        <v>2</v>
      </c>
      <c r="D4338">
        <v>2</v>
      </c>
      <c r="E4338">
        <v>1</v>
      </c>
      <c r="F4338">
        <v>3</v>
      </c>
      <c r="G4338">
        <v>3</v>
      </c>
      <c r="H4338">
        <f>VLOOKUP(B4338, patient!A:E, 5, FALSE)</f>
        <v>4</v>
      </c>
      <c r="I4338" t="str">
        <f>VLOOKUP(H4338, city!A:B, 2, FALSE)</f>
        <v>Birmingham</v>
      </c>
      <c r="J4338" t="str">
        <f>VLOOKUP(E4338, diagnosis!A:B, 2, FALSE)</f>
        <v>Appendicitis</v>
      </c>
      <c r="K4338" t="str">
        <f>VLOOKUP(D4338, department!A:B, 2, FALSE)</f>
        <v>General Surgery</v>
      </c>
      <c r="L4338" t="str">
        <f>VLOOKUP(C4338, provider!A:B, 2, FALSE)</f>
        <v>Dr. Johnson Grek</v>
      </c>
      <c r="M4338" t="str">
        <f>VLOOKUP(G4338, insurance!A:B, 2, FALSE)</f>
        <v>Allianz</v>
      </c>
      <c r="N4338">
        <f>VLOOKUP(B4338, patient!A:D, 4, FALSE)</f>
        <v>73</v>
      </c>
      <c r="O4338" t="str">
        <f>VLOOKUP(B4338, patient!A:C, 3, FALSE)</f>
        <v>Male</v>
      </c>
      <c r="P4338" t="str">
        <f>VLOOKUP(B4338, patient!A:F, 6, FALSE)</f>
        <v>Black</v>
      </c>
      <c r="Q4338" t="s">
        <v>491</v>
      </c>
      <c r="R4338">
        <v>975</v>
      </c>
      <c r="S4338">
        <v>163</v>
      </c>
      <c r="U4338" s="1" t="str">
        <f t="shared" si="201"/>
        <v>No</v>
      </c>
      <c r="V4338">
        <v>6</v>
      </c>
      <c r="W4338" t="s">
        <v>487</v>
      </c>
      <c r="X4338" t="s">
        <v>488</v>
      </c>
      <c r="Y4338" t="str">
        <f t="shared" si="202"/>
        <v>Scheduled</v>
      </c>
      <c r="Z4338" t="s">
        <v>489</v>
      </c>
      <c r="AA4338" s="1">
        <v>45728</v>
      </c>
      <c r="AB4338" s="1">
        <v>45725</v>
      </c>
      <c r="AC4338" t="s">
        <v>493</v>
      </c>
      <c r="AD4338">
        <v>817.6</v>
      </c>
      <c r="AE4338">
        <v>30</v>
      </c>
      <c r="AF4338" t="str">
        <f t="shared" si="203"/>
        <v>Mar</v>
      </c>
    </row>
    <row r="4339" spans="1:32" x14ac:dyDescent="0.25">
      <c r="A4339" s="1">
        <v>45725</v>
      </c>
      <c r="B4339">
        <v>2378</v>
      </c>
      <c r="C4339">
        <v>4</v>
      </c>
      <c r="D4339">
        <v>4</v>
      </c>
      <c r="E4339">
        <v>3</v>
      </c>
      <c r="F4339">
        <v>1</v>
      </c>
      <c r="G4339">
        <v>1</v>
      </c>
      <c r="H4339">
        <f>VLOOKUP(B4339, patient!A:E, 5, FALSE)</f>
        <v>10</v>
      </c>
      <c r="I4339" t="str">
        <f>VLOOKUP(H4339, city!A:B, 2, FALSE)</f>
        <v>Edinburgh</v>
      </c>
      <c r="J4339" t="str">
        <f>VLOOKUP(E4339, diagnosis!A:B, 2, FALSE)</f>
        <v>Fracture</v>
      </c>
      <c r="K4339" t="str">
        <f>VLOOKUP(D4339, department!A:B, 2, FALSE)</f>
        <v>Orthopedics</v>
      </c>
      <c r="L4339" t="str">
        <f>VLOOKUP(C4339, provider!A:B, 2, FALSE)</f>
        <v>Dr. Ravi Patel</v>
      </c>
      <c r="M4339" t="str">
        <f>VLOOKUP(G4339, insurance!A:B, 2, FALSE)</f>
        <v>Aviva</v>
      </c>
      <c r="N4339">
        <f>VLOOKUP(B4339, patient!A:D, 4, FALSE)</f>
        <v>72</v>
      </c>
      <c r="O4339" t="str">
        <f>VLOOKUP(B4339, patient!A:C, 3, FALSE)</f>
        <v>Male</v>
      </c>
      <c r="P4339" t="str">
        <f>VLOOKUP(B4339, patient!A:F, 6, FALSE)</f>
        <v>Other</v>
      </c>
      <c r="Q4339" t="s">
        <v>492</v>
      </c>
      <c r="R4339">
        <v>902</v>
      </c>
      <c r="S4339">
        <v>160</v>
      </c>
      <c r="T4339" s="1">
        <v>45733</v>
      </c>
      <c r="U4339" s="1" t="str">
        <f t="shared" si="201"/>
        <v>Yes</v>
      </c>
      <c r="V4339">
        <v>1</v>
      </c>
      <c r="W4339" t="s">
        <v>487</v>
      </c>
      <c r="X4339" t="s">
        <v>495</v>
      </c>
      <c r="Y4339" t="str">
        <f t="shared" si="202"/>
        <v>Emergency</v>
      </c>
      <c r="Z4339" t="s">
        <v>489</v>
      </c>
      <c r="AC4339" t="s">
        <v>490</v>
      </c>
      <c r="AD4339">
        <v>743.4</v>
      </c>
      <c r="AE4339">
        <v>0</v>
      </c>
      <c r="AF4339" t="str">
        <f t="shared" si="203"/>
        <v>Mar</v>
      </c>
    </row>
    <row r="4340" spans="1:32" x14ac:dyDescent="0.25">
      <c r="A4340" s="1">
        <v>45725</v>
      </c>
      <c r="B4340">
        <v>912</v>
      </c>
      <c r="C4340">
        <v>4</v>
      </c>
      <c r="D4340">
        <v>1</v>
      </c>
      <c r="E4340">
        <v>2</v>
      </c>
      <c r="F4340">
        <v>1</v>
      </c>
      <c r="G4340">
        <v>1</v>
      </c>
      <c r="H4340">
        <f>VLOOKUP(B4340, patient!A:E, 5, FALSE)</f>
        <v>4</v>
      </c>
      <c r="I4340" t="str">
        <f>VLOOKUP(H4340, city!A:B, 2, FALSE)</f>
        <v>Birmingham</v>
      </c>
      <c r="J4340" t="str">
        <f>VLOOKUP(E4340, diagnosis!A:B, 2, FALSE)</f>
        <v>Asthma</v>
      </c>
      <c r="K4340" t="str">
        <f>VLOOKUP(D4340, department!A:B, 2, FALSE)</f>
        <v>Cardiology</v>
      </c>
      <c r="L4340" t="str">
        <f>VLOOKUP(C4340, provider!A:B, 2, FALSE)</f>
        <v>Dr. Ravi Patel</v>
      </c>
      <c r="M4340" t="str">
        <f>VLOOKUP(G4340, insurance!A:B, 2, FALSE)</f>
        <v>Aviva</v>
      </c>
      <c r="N4340">
        <f>VLOOKUP(B4340, patient!A:D, 4, FALSE)</f>
        <v>33</v>
      </c>
      <c r="O4340" t="str">
        <f>VLOOKUP(B4340, patient!A:C, 3, FALSE)</f>
        <v>Male</v>
      </c>
      <c r="P4340" t="str">
        <f>VLOOKUP(B4340, patient!A:F, 6, FALSE)</f>
        <v>White</v>
      </c>
      <c r="Q4340" t="s">
        <v>492</v>
      </c>
      <c r="R4340">
        <v>983</v>
      </c>
      <c r="S4340">
        <v>109</v>
      </c>
      <c r="T4340" s="1">
        <v>45742</v>
      </c>
      <c r="U4340" s="1" t="str">
        <f t="shared" si="201"/>
        <v>Yes</v>
      </c>
      <c r="V4340">
        <v>8</v>
      </c>
      <c r="W4340" t="s">
        <v>494</v>
      </c>
      <c r="X4340" t="s">
        <v>488</v>
      </c>
      <c r="Y4340" t="str">
        <f t="shared" si="202"/>
        <v>Scheduled</v>
      </c>
      <c r="Z4340" t="s">
        <v>489</v>
      </c>
      <c r="AC4340" t="s">
        <v>490</v>
      </c>
      <c r="AD4340">
        <v>764.4</v>
      </c>
      <c r="AE4340">
        <v>0</v>
      </c>
      <c r="AF4340" t="str">
        <f t="shared" si="203"/>
        <v>Mar</v>
      </c>
    </row>
    <row r="4341" spans="1:32" x14ac:dyDescent="0.25">
      <c r="A4341" s="1">
        <v>45725</v>
      </c>
      <c r="B4341">
        <v>434</v>
      </c>
      <c r="C4341">
        <v>3</v>
      </c>
      <c r="D4341">
        <v>4</v>
      </c>
      <c r="E4341">
        <v>3</v>
      </c>
      <c r="F4341">
        <v>3</v>
      </c>
      <c r="G4341">
        <v>3</v>
      </c>
      <c r="H4341">
        <f>VLOOKUP(B4341, patient!A:E, 5, FALSE)</f>
        <v>10</v>
      </c>
      <c r="I4341" t="str">
        <f>VLOOKUP(H4341, city!A:B, 2, FALSE)</f>
        <v>Edinburgh</v>
      </c>
      <c r="J4341" t="str">
        <f>VLOOKUP(E4341, diagnosis!A:B, 2, FALSE)</f>
        <v>Fracture</v>
      </c>
      <c r="K4341" t="str">
        <f>VLOOKUP(D4341, department!A:B, 2, FALSE)</f>
        <v>Orthopedics</v>
      </c>
      <c r="L4341" t="str">
        <f>VLOOKUP(C4341, provider!A:B, 2, FALSE)</f>
        <v>Dr. Emma Jones</v>
      </c>
      <c r="M4341" t="str">
        <f>VLOOKUP(G4341, insurance!A:B, 2, FALSE)</f>
        <v>Allianz</v>
      </c>
      <c r="N4341">
        <f>VLOOKUP(B4341, patient!A:D, 4, FALSE)</f>
        <v>46</v>
      </c>
      <c r="O4341" t="str">
        <f>VLOOKUP(B4341, patient!A:C, 3, FALSE)</f>
        <v>Female</v>
      </c>
      <c r="P4341" t="str">
        <f>VLOOKUP(B4341, patient!A:F, 6, FALSE)</f>
        <v>White</v>
      </c>
      <c r="Q4341" t="s">
        <v>486</v>
      </c>
      <c r="R4341">
        <v>976</v>
      </c>
      <c r="S4341">
        <v>115</v>
      </c>
      <c r="U4341" s="1" t="str">
        <f t="shared" si="201"/>
        <v>No</v>
      </c>
      <c r="V4341">
        <v>2</v>
      </c>
      <c r="W4341" t="s">
        <v>494</v>
      </c>
      <c r="X4341" t="s">
        <v>488</v>
      </c>
      <c r="Y4341" t="str">
        <f t="shared" si="202"/>
        <v>Scheduled</v>
      </c>
      <c r="Z4341" t="s">
        <v>497</v>
      </c>
      <c r="AA4341" s="1">
        <v>45727</v>
      </c>
      <c r="AB4341" s="1">
        <v>45725</v>
      </c>
      <c r="AC4341" t="s">
        <v>498</v>
      </c>
      <c r="AD4341">
        <v>770.7</v>
      </c>
      <c r="AE4341">
        <v>10</v>
      </c>
      <c r="AF4341" t="str">
        <f t="shared" si="203"/>
        <v>Mar</v>
      </c>
    </row>
    <row r="4342" spans="1:32" x14ac:dyDescent="0.25">
      <c r="A4342" s="1">
        <v>45726</v>
      </c>
      <c r="B4342">
        <v>2884</v>
      </c>
      <c r="C4342">
        <v>5</v>
      </c>
      <c r="D4342">
        <v>2</v>
      </c>
      <c r="E4342">
        <v>2</v>
      </c>
      <c r="F4342">
        <v>3</v>
      </c>
      <c r="G4342">
        <v>3</v>
      </c>
      <c r="H4342">
        <f>VLOOKUP(B4342, patient!A:E, 5, FALSE)</f>
        <v>4</v>
      </c>
      <c r="I4342" t="str">
        <f>VLOOKUP(H4342, city!A:B, 2, FALSE)</f>
        <v>Birmingham</v>
      </c>
      <c r="J4342" t="str">
        <f>VLOOKUP(E4342, diagnosis!A:B, 2, FALSE)</f>
        <v>Asthma</v>
      </c>
      <c r="K4342" t="str">
        <f>VLOOKUP(D4342, department!A:B, 2, FALSE)</f>
        <v>General Surgery</v>
      </c>
      <c r="L4342" t="str">
        <f>VLOOKUP(C4342, provider!A:B, 2, FALSE)</f>
        <v>Dr. Sade Kikiola</v>
      </c>
      <c r="M4342" t="str">
        <f>VLOOKUP(G4342, insurance!A:B, 2, FALSE)</f>
        <v>Allianz</v>
      </c>
      <c r="N4342">
        <f>VLOOKUP(B4342, patient!A:D, 4, FALSE)</f>
        <v>79</v>
      </c>
      <c r="O4342" t="str">
        <f>VLOOKUP(B4342, patient!A:C, 3, FALSE)</f>
        <v>Male</v>
      </c>
      <c r="P4342" t="str">
        <f>VLOOKUP(B4342, patient!A:F, 6, FALSE)</f>
        <v>Asian</v>
      </c>
      <c r="Q4342" t="s">
        <v>491</v>
      </c>
      <c r="R4342">
        <v>184</v>
      </c>
      <c r="S4342">
        <v>171</v>
      </c>
      <c r="T4342" s="1">
        <v>45740</v>
      </c>
      <c r="U4342" s="1" t="str">
        <f t="shared" si="201"/>
        <v>Yes</v>
      </c>
      <c r="V4342">
        <v>3</v>
      </c>
      <c r="W4342" t="s">
        <v>494</v>
      </c>
      <c r="X4342" t="s">
        <v>488</v>
      </c>
      <c r="Y4342" t="str">
        <f t="shared" si="202"/>
        <v>Scheduled</v>
      </c>
      <c r="Z4342" t="s">
        <v>497</v>
      </c>
      <c r="AC4342" t="s">
        <v>490</v>
      </c>
      <c r="AD4342">
        <v>248.5</v>
      </c>
      <c r="AE4342">
        <v>0</v>
      </c>
      <c r="AF4342" t="str">
        <f t="shared" si="203"/>
        <v>Mar</v>
      </c>
    </row>
    <row r="4343" spans="1:32" x14ac:dyDescent="0.25">
      <c r="A4343" s="1">
        <v>45726</v>
      </c>
      <c r="B4343">
        <v>3915</v>
      </c>
      <c r="C4343">
        <v>1</v>
      </c>
      <c r="D4343">
        <v>5</v>
      </c>
      <c r="E4343">
        <v>3</v>
      </c>
      <c r="F4343">
        <v>5</v>
      </c>
      <c r="G4343">
        <v>3</v>
      </c>
      <c r="H4343">
        <f>VLOOKUP(B4343, patient!A:E, 5, FALSE)</f>
        <v>10</v>
      </c>
      <c r="I4343" t="str">
        <f>VLOOKUP(H4343, city!A:B, 2, FALSE)</f>
        <v>Edinburgh</v>
      </c>
      <c r="J4343" t="str">
        <f>VLOOKUP(E4343, diagnosis!A:B, 2, FALSE)</f>
        <v>Fracture</v>
      </c>
      <c r="K4343" t="str">
        <f>VLOOKUP(D4343, department!A:B, 2, FALSE)</f>
        <v>Pediatrics</v>
      </c>
      <c r="L4343" t="str">
        <f>VLOOKUP(C4343, provider!A:B, 2, FALSE)</f>
        <v>Dr. Olu Abisola</v>
      </c>
      <c r="M4343" t="str">
        <f>VLOOKUP(G4343, insurance!A:B, 2, FALSE)</f>
        <v>Allianz</v>
      </c>
      <c r="N4343">
        <f>VLOOKUP(B4343, patient!A:D, 4, FALSE)</f>
        <v>66</v>
      </c>
      <c r="O4343" t="str">
        <f>VLOOKUP(B4343, patient!A:C, 3, FALSE)</f>
        <v>Female</v>
      </c>
      <c r="P4343" t="str">
        <f>VLOOKUP(B4343, patient!A:F, 6, FALSE)</f>
        <v>White</v>
      </c>
      <c r="Q4343" t="s">
        <v>492</v>
      </c>
      <c r="R4343">
        <v>287</v>
      </c>
      <c r="S4343">
        <v>137</v>
      </c>
      <c r="T4343" s="1">
        <v>45751</v>
      </c>
      <c r="U4343" s="1" t="str">
        <f t="shared" si="201"/>
        <v>Yes</v>
      </c>
      <c r="V4343">
        <v>8</v>
      </c>
      <c r="W4343" t="s">
        <v>494</v>
      </c>
      <c r="X4343" t="s">
        <v>495</v>
      </c>
      <c r="Y4343" t="str">
        <f t="shared" si="202"/>
        <v>Emergency</v>
      </c>
      <c r="Z4343" t="s">
        <v>489</v>
      </c>
      <c r="AC4343" t="s">
        <v>490</v>
      </c>
      <c r="AD4343">
        <v>296.8</v>
      </c>
      <c r="AE4343">
        <v>0</v>
      </c>
      <c r="AF4343" t="str">
        <f t="shared" si="203"/>
        <v>Mar</v>
      </c>
    </row>
    <row r="4344" spans="1:32" x14ac:dyDescent="0.25">
      <c r="A4344" s="1">
        <v>45726</v>
      </c>
      <c r="B4344">
        <v>4822</v>
      </c>
      <c r="C4344">
        <v>4</v>
      </c>
      <c r="D4344">
        <v>1</v>
      </c>
      <c r="E4344">
        <v>1</v>
      </c>
      <c r="F4344">
        <v>4</v>
      </c>
      <c r="G4344">
        <v>2</v>
      </c>
      <c r="H4344">
        <f>VLOOKUP(B4344, patient!A:E, 5, FALSE)</f>
        <v>4</v>
      </c>
      <c r="I4344" t="str">
        <f>VLOOKUP(H4344, city!A:B, 2, FALSE)</f>
        <v>Birmingham</v>
      </c>
      <c r="J4344" t="str">
        <f>VLOOKUP(E4344, diagnosis!A:B, 2, FALSE)</f>
        <v>Appendicitis</v>
      </c>
      <c r="K4344" t="str">
        <f>VLOOKUP(D4344, department!A:B, 2, FALSE)</f>
        <v>Cardiology</v>
      </c>
      <c r="L4344" t="str">
        <f>VLOOKUP(C4344, provider!A:B, 2, FALSE)</f>
        <v>Dr. Ravi Patel</v>
      </c>
      <c r="M4344" t="str">
        <f>VLOOKUP(G4344, insurance!A:B, 2, FALSE)</f>
        <v>AXA</v>
      </c>
      <c r="N4344">
        <f>VLOOKUP(B4344, patient!A:D, 4, FALSE)</f>
        <v>65</v>
      </c>
      <c r="O4344" t="str">
        <f>VLOOKUP(B4344, patient!A:C, 3, FALSE)</f>
        <v>Female</v>
      </c>
      <c r="P4344" t="str">
        <f>VLOOKUP(B4344, patient!A:F, 6, FALSE)</f>
        <v>White</v>
      </c>
      <c r="Q4344" t="s">
        <v>491</v>
      </c>
      <c r="R4344">
        <v>942</v>
      </c>
      <c r="S4344">
        <v>81</v>
      </c>
      <c r="T4344" s="1">
        <v>45748</v>
      </c>
      <c r="U4344" s="1" t="str">
        <f t="shared" si="201"/>
        <v>Yes</v>
      </c>
      <c r="V4344">
        <v>4</v>
      </c>
      <c r="W4344" t="s">
        <v>492</v>
      </c>
      <c r="X4344" t="s">
        <v>488</v>
      </c>
      <c r="Y4344" t="str">
        <f t="shared" si="202"/>
        <v>Scheduled</v>
      </c>
      <c r="Z4344" t="s">
        <v>489</v>
      </c>
      <c r="AC4344" t="s">
        <v>490</v>
      </c>
      <c r="AD4344">
        <v>716.1</v>
      </c>
      <c r="AE4344">
        <v>0</v>
      </c>
      <c r="AF4344" t="str">
        <f t="shared" si="203"/>
        <v>Mar</v>
      </c>
    </row>
    <row r="4345" spans="1:32" x14ac:dyDescent="0.25">
      <c r="A4345" s="1">
        <v>45726</v>
      </c>
      <c r="B4345">
        <v>435</v>
      </c>
      <c r="C4345">
        <v>4</v>
      </c>
      <c r="D4345">
        <v>1</v>
      </c>
      <c r="E4345">
        <v>1</v>
      </c>
      <c r="F4345">
        <v>3</v>
      </c>
      <c r="G4345">
        <v>3</v>
      </c>
      <c r="H4345">
        <f>VLOOKUP(B4345, patient!A:E, 5, FALSE)</f>
        <v>10</v>
      </c>
      <c r="I4345" t="str">
        <f>VLOOKUP(H4345, city!A:B, 2, FALSE)</f>
        <v>Edinburgh</v>
      </c>
      <c r="J4345" t="str">
        <f>VLOOKUP(E4345, diagnosis!A:B, 2, FALSE)</f>
        <v>Appendicitis</v>
      </c>
      <c r="K4345" t="str">
        <f>VLOOKUP(D4345, department!A:B, 2, FALSE)</f>
        <v>Cardiology</v>
      </c>
      <c r="L4345" t="str">
        <f>VLOOKUP(C4345, provider!A:B, 2, FALSE)</f>
        <v>Dr. Ravi Patel</v>
      </c>
      <c r="M4345" t="str">
        <f>VLOOKUP(G4345, insurance!A:B, 2, FALSE)</f>
        <v>Allianz</v>
      </c>
      <c r="N4345">
        <f>VLOOKUP(B4345, patient!A:D, 4, FALSE)</f>
        <v>47</v>
      </c>
      <c r="O4345" t="str">
        <f>VLOOKUP(B4345, patient!A:C, 3, FALSE)</f>
        <v>Male</v>
      </c>
      <c r="P4345" t="str">
        <f>VLOOKUP(B4345, patient!A:F, 6, FALSE)</f>
        <v>Asian</v>
      </c>
      <c r="Q4345" t="s">
        <v>491</v>
      </c>
      <c r="R4345">
        <v>140</v>
      </c>
      <c r="S4345">
        <v>55</v>
      </c>
      <c r="T4345" s="1">
        <v>45736</v>
      </c>
      <c r="U4345" s="1" t="str">
        <f t="shared" si="201"/>
        <v>Yes</v>
      </c>
      <c r="V4345">
        <v>5</v>
      </c>
      <c r="W4345" t="s">
        <v>494</v>
      </c>
      <c r="X4345" t="s">
        <v>488</v>
      </c>
      <c r="Y4345" t="str">
        <f t="shared" si="202"/>
        <v>Scheduled</v>
      </c>
      <c r="Z4345" t="s">
        <v>489</v>
      </c>
      <c r="AC4345" t="s">
        <v>490</v>
      </c>
      <c r="AD4345">
        <v>136.5</v>
      </c>
      <c r="AE4345">
        <v>0</v>
      </c>
      <c r="AF4345" t="str">
        <f t="shared" si="203"/>
        <v>Mar</v>
      </c>
    </row>
    <row r="4346" spans="1:32" x14ac:dyDescent="0.25">
      <c r="A4346" s="1">
        <v>45726</v>
      </c>
      <c r="B4346">
        <v>2780</v>
      </c>
      <c r="C4346">
        <v>2</v>
      </c>
      <c r="D4346">
        <v>5</v>
      </c>
      <c r="E4346">
        <v>5</v>
      </c>
      <c r="F4346">
        <v>1</v>
      </c>
      <c r="G4346">
        <v>2</v>
      </c>
      <c r="H4346">
        <f>VLOOKUP(B4346, patient!A:E, 5, FALSE)</f>
        <v>4</v>
      </c>
      <c r="I4346" t="str">
        <f>VLOOKUP(H4346, city!A:B, 2, FALSE)</f>
        <v>Birmingham</v>
      </c>
      <c r="J4346" t="str">
        <f>VLOOKUP(E4346, diagnosis!A:B, 2, FALSE)</f>
        <v>Migraine</v>
      </c>
      <c r="K4346" t="str">
        <f>VLOOKUP(D4346, department!A:B, 2, FALSE)</f>
        <v>Pediatrics</v>
      </c>
      <c r="L4346" t="str">
        <f>VLOOKUP(C4346, provider!A:B, 2, FALSE)</f>
        <v>Dr. Johnson Grek</v>
      </c>
      <c r="M4346" t="str">
        <f>VLOOKUP(G4346, insurance!A:B, 2, FALSE)</f>
        <v>AXA</v>
      </c>
      <c r="N4346">
        <f>VLOOKUP(B4346, patient!A:D, 4, FALSE)</f>
        <v>29</v>
      </c>
      <c r="O4346" t="str">
        <f>VLOOKUP(B4346, patient!A:C, 3, FALSE)</f>
        <v>Male</v>
      </c>
      <c r="P4346" t="str">
        <f>VLOOKUP(B4346, patient!A:F, 6, FALSE)</f>
        <v>Hispanic</v>
      </c>
      <c r="Q4346" t="s">
        <v>486</v>
      </c>
      <c r="R4346">
        <v>267</v>
      </c>
      <c r="S4346">
        <v>143</v>
      </c>
      <c r="T4346" s="1">
        <v>45746</v>
      </c>
      <c r="U4346" s="1" t="str">
        <f t="shared" si="201"/>
        <v>Yes</v>
      </c>
      <c r="V4346">
        <v>9</v>
      </c>
      <c r="W4346" t="s">
        <v>492</v>
      </c>
      <c r="X4346" t="s">
        <v>488</v>
      </c>
      <c r="Y4346" t="str">
        <f t="shared" si="202"/>
        <v>Scheduled</v>
      </c>
      <c r="Z4346" t="s">
        <v>489</v>
      </c>
      <c r="AC4346" t="s">
        <v>490</v>
      </c>
      <c r="AD4346">
        <v>287</v>
      </c>
      <c r="AE4346">
        <v>0</v>
      </c>
      <c r="AF4346" t="str">
        <f t="shared" si="203"/>
        <v>Mar</v>
      </c>
    </row>
    <row r="4347" spans="1:32" x14ac:dyDescent="0.25">
      <c r="A4347" s="1">
        <v>45726</v>
      </c>
      <c r="B4347">
        <v>3471</v>
      </c>
      <c r="C4347">
        <v>3</v>
      </c>
      <c r="D4347">
        <v>3</v>
      </c>
      <c r="E4347">
        <v>1</v>
      </c>
      <c r="F4347">
        <v>5</v>
      </c>
      <c r="G4347">
        <v>3</v>
      </c>
      <c r="H4347">
        <f>VLOOKUP(B4347, patient!A:E, 5, FALSE)</f>
        <v>10</v>
      </c>
      <c r="I4347" t="str">
        <f>VLOOKUP(H4347, city!A:B, 2, FALSE)</f>
        <v>Edinburgh</v>
      </c>
      <c r="J4347" t="str">
        <f>VLOOKUP(E4347, diagnosis!A:B, 2, FALSE)</f>
        <v>Appendicitis</v>
      </c>
      <c r="K4347" t="str">
        <f>VLOOKUP(D4347, department!A:B, 2, FALSE)</f>
        <v>Neurology</v>
      </c>
      <c r="L4347" t="str">
        <f>VLOOKUP(C4347, provider!A:B, 2, FALSE)</f>
        <v>Dr. Emma Jones</v>
      </c>
      <c r="M4347" t="str">
        <f>VLOOKUP(G4347, insurance!A:B, 2, FALSE)</f>
        <v>Allianz</v>
      </c>
      <c r="N4347">
        <f>VLOOKUP(B4347, patient!A:D, 4, FALSE)</f>
        <v>52</v>
      </c>
      <c r="O4347" t="str">
        <f>VLOOKUP(B4347, patient!A:C, 3, FALSE)</f>
        <v>Female</v>
      </c>
      <c r="P4347" t="str">
        <f>VLOOKUP(B4347, patient!A:F, 6, FALSE)</f>
        <v>Black</v>
      </c>
      <c r="Q4347" t="s">
        <v>491</v>
      </c>
      <c r="R4347">
        <v>545</v>
      </c>
      <c r="S4347">
        <v>41</v>
      </c>
      <c r="U4347" s="1" t="str">
        <f t="shared" si="201"/>
        <v>No</v>
      </c>
      <c r="V4347">
        <v>7</v>
      </c>
      <c r="W4347" t="s">
        <v>494</v>
      </c>
      <c r="X4347" t="s">
        <v>495</v>
      </c>
      <c r="Y4347" t="str">
        <f t="shared" si="202"/>
        <v>Emergency</v>
      </c>
      <c r="Z4347" t="s">
        <v>497</v>
      </c>
      <c r="AA4347" s="1">
        <v>45732</v>
      </c>
      <c r="AB4347" s="1">
        <v>45726</v>
      </c>
      <c r="AC4347" t="s">
        <v>498</v>
      </c>
      <c r="AD4347">
        <v>417.2</v>
      </c>
      <c r="AE4347">
        <v>10</v>
      </c>
      <c r="AF4347" t="str">
        <f t="shared" si="203"/>
        <v>Mar</v>
      </c>
    </row>
    <row r="4348" spans="1:32" x14ac:dyDescent="0.25">
      <c r="A4348" s="1">
        <v>45726</v>
      </c>
      <c r="B4348">
        <v>660</v>
      </c>
      <c r="C4348">
        <v>4</v>
      </c>
      <c r="D4348">
        <v>2</v>
      </c>
      <c r="E4348">
        <v>2</v>
      </c>
      <c r="F4348">
        <v>2</v>
      </c>
      <c r="G4348">
        <v>2</v>
      </c>
      <c r="H4348">
        <f>VLOOKUP(B4348, patient!A:E, 5, FALSE)</f>
        <v>4</v>
      </c>
      <c r="I4348" t="str">
        <f>VLOOKUP(H4348, city!A:B, 2, FALSE)</f>
        <v>Birmingham</v>
      </c>
      <c r="J4348" t="str">
        <f>VLOOKUP(E4348, diagnosis!A:B, 2, FALSE)</f>
        <v>Asthma</v>
      </c>
      <c r="K4348" t="str">
        <f>VLOOKUP(D4348, department!A:B, 2, FALSE)</f>
        <v>General Surgery</v>
      </c>
      <c r="L4348" t="str">
        <f>VLOOKUP(C4348, provider!A:B, 2, FALSE)</f>
        <v>Dr. Ravi Patel</v>
      </c>
      <c r="M4348" t="str">
        <f>VLOOKUP(G4348, insurance!A:B, 2, FALSE)</f>
        <v>AXA</v>
      </c>
      <c r="N4348">
        <f>VLOOKUP(B4348, patient!A:D, 4, FALSE)</f>
        <v>28</v>
      </c>
      <c r="O4348" t="str">
        <f>VLOOKUP(B4348, patient!A:C, 3, FALSE)</f>
        <v>Female</v>
      </c>
      <c r="P4348" t="str">
        <f>VLOOKUP(B4348, patient!A:F, 6, FALSE)</f>
        <v>Other</v>
      </c>
      <c r="Q4348" t="s">
        <v>486</v>
      </c>
      <c r="R4348">
        <v>646</v>
      </c>
      <c r="S4348">
        <v>124</v>
      </c>
      <c r="U4348" s="1" t="str">
        <f t="shared" si="201"/>
        <v>No</v>
      </c>
      <c r="V4348">
        <v>10</v>
      </c>
      <c r="W4348" t="s">
        <v>487</v>
      </c>
      <c r="X4348" t="s">
        <v>488</v>
      </c>
      <c r="Y4348" t="str">
        <f t="shared" si="202"/>
        <v>Scheduled</v>
      </c>
      <c r="Z4348" t="s">
        <v>489</v>
      </c>
      <c r="AA4348" s="1">
        <v>45729</v>
      </c>
      <c r="AB4348" s="1">
        <v>45726</v>
      </c>
      <c r="AC4348" t="s">
        <v>498</v>
      </c>
      <c r="AD4348">
        <v>546</v>
      </c>
      <c r="AE4348">
        <v>10</v>
      </c>
      <c r="AF4348" t="str">
        <f t="shared" si="203"/>
        <v>Mar</v>
      </c>
    </row>
    <row r="4349" spans="1:32" x14ac:dyDescent="0.25">
      <c r="A4349" s="1">
        <v>45726</v>
      </c>
      <c r="B4349">
        <v>2963</v>
      </c>
      <c r="C4349">
        <v>2</v>
      </c>
      <c r="D4349">
        <v>5</v>
      </c>
      <c r="E4349">
        <v>5</v>
      </c>
      <c r="F4349">
        <v>5</v>
      </c>
      <c r="G4349">
        <v>3</v>
      </c>
      <c r="H4349">
        <f>VLOOKUP(B4349, patient!A:E, 5, FALSE)</f>
        <v>10</v>
      </c>
      <c r="I4349" t="str">
        <f>VLOOKUP(H4349, city!A:B, 2, FALSE)</f>
        <v>Edinburgh</v>
      </c>
      <c r="J4349" t="str">
        <f>VLOOKUP(E4349, diagnosis!A:B, 2, FALSE)</f>
        <v>Migraine</v>
      </c>
      <c r="K4349" t="str">
        <f>VLOOKUP(D4349, department!A:B, 2, FALSE)</f>
        <v>Pediatrics</v>
      </c>
      <c r="L4349" t="str">
        <f>VLOOKUP(C4349, provider!A:B, 2, FALSE)</f>
        <v>Dr. Johnson Grek</v>
      </c>
      <c r="M4349" t="str">
        <f>VLOOKUP(G4349, insurance!A:B, 2, FALSE)</f>
        <v>Allianz</v>
      </c>
      <c r="N4349">
        <f>VLOOKUP(B4349, patient!A:D, 4, FALSE)</f>
        <v>63</v>
      </c>
      <c r="O4349" t="str">
        <f>VLOOKUP(B4349, patient!A:C, 3, FALSE)</f>
        <v>Female</v>
      </c>
      <c r="P4349" t="str">
        <f>VLOOKUP(B4349, patient!A:F, 6, FALSE)</f>
        <v>Asian</v>
      </c>
      <c r="Q4349" t="s">
        <v>492</v>
      </c>
      <c r="R4349">
        <v>518</v>
      </c>
      <c r="S4349">
        <v>133</v>
      </c>
      <c r="T4349" s="1">
        <v>45754</v>
      </c>
      <c r="U4349" s="1" t="str">
        <f t="shared" si="201"/>
        <v>Yes</v>
      </c>
      <c r="V4349">
        <v>7</v>
      </c>
      <c r="W4349" t="s">
        <v>494</v>
      </c>
      <c r="X4349" t="s">
        <v>488</v>
      </c>
      <c r="Y4349" t="str">
        <f t="shared" si="202"/>
        <v>Scheduled</v>
      </c>
      <c r="Z4349" t="s">
        <v>497</v>
      </c>
      <c r="AC4349" t="s">
        <v>490</v>
      </c>
      <c r="AD4349">
        <v>455.7</v>
      </c>
      <c r="AE4349">
        <v>0</v>
      </c>
      <c r="AF4349" t="str">
        <f t="shared" si="203"/>
        <v>Mar</v>
      </c>
    </row>
    <row r="4350" spans="1:32" x14ac:dyDescent="0.25">
      <c r="A4350" s="1">
        <v>45726</v>
      </c>
      <c r="B4350">
        <v>4437</v>
      </c>
      <c r="C4350">
        <v>5</v>
      </c>
      <c r="D4350">
        <v>4</v>
      </c>
      <c r="E4350">
        <v>1</v>
      </c>
      <c r="F4350">
        <v>3</v>
      </c>
      <c r="G4350">
        <v>2</v>
      </c>
      <c r="H4350">
        <f>VLOOKUP(B4350, patient!A:E, 5, FALSE)</f>
        <v>4</v>
      </c>
      <c r="I4350" t="str">
        <f>VLOOKUP(H4350, city!A:B, 2, FALSE)</f>
        <v>Birmingham</v>
      </c>
      <c r="J4350" t="str">
        <f>VLOOKUP(E4350, diagnosis!A:B, 2, FALSE)</f>
        <v>Appendicitis</v>
      </c>
      <c r="K4350" t="str">
        <f>VLOOKUP(D4350, department!A:B, 2, FALSE)</f>
        <v>Orthopedics</v>
      </c>
      <c r="L4350" t="str">
        <f>VLOOKUP(C4350, provider!A:B, 2, FALSE)</f>
        <v>Dr. Sade Kikiola</v>
      </c>
      <c r="M4350" t="str">
        <f>VLOOKUP(G4350, insurance!A:B, 2, FALSE)</f>
        <v>AXA</v>
      </c>
      <c r="N4350">
        <f>VLOOKUP(B4350, patient!A:D, 4, FALSE)</f>
        <v>67</v>
      </c>
      <c r="O4350" t="str">
        <f>VLOOKUP(B4350, patient!A:C, 3, FALSE)</f>
        <v>Female</v>
      </c>
      <c r="P4350" t="str">
        <f>VLOOKUP(B4350, patient!A:F, 6, FALSE)</f>
        <v>White</v>
      </c>
      <c r="Q4350" t="s">
        <v>491</v>
      </c>
      <c r="R4350">
        <v>57</v>
      </c>
      <c r="S4350">
        <v>129</v>
      </c>
      <c r="T4350" s="1">
        <v>45749</v>
      </c>
      <c r="U4350" s="1" t="str">
        <f t="shared" si="201"/>
        <v>Yes</v>
      </c>
      <c r="V4350">
        <v>1</v>
      </c>
      <c r="W4350" t="s">
        <v>492</v>
      </c>
      <c r="X4350" t="s">
        <v>488</v>
      </c>
      <c r="Y4350" t="str">
        <f t="shared" si="202"/>
        <v>Scheduled</v>
      </c>
      <c r="Z4350" t="s">
        <v>489</v>
      </c>
      <c r="AC4350" t="s">
        <v>490</v>
      </c>
      <c r="AD4350">
        <v>130.19999999999999</v>
      </c>
      <c r="AE4350">
        <v>0</v>
      </c>
      <c r="AF4350" t="str">
        <f t="shared" si="203"/>
        <v>Mar</v>
      </c>
    </row>
    <row r="4351" spans="1:32" x14ac:dyDescent="0.25">
      <c r="A4351" s="1">
        <v>45726</v>
      </c>
      <c r="B4351">
        <v>4516</v>
      </c>
      <c r="C4351">
        <v>4</v>
      </c>
      <c r="D4351">
        <v>4</v>
      </c>
      <c r="E4351">
        <v>4</v>
      </c>
      <c r="F4351">
        <v>3</v>
      </c>
      <c r="G4351">
        <v>1</v>
      </c>
      <c r="H4351">
        <f>VLOOKUP(B4351, patient!A:E, 5, FALSE)</f>
        <v>10</v>
      </c>
      <c r="I4351" t="str">
        <f>VLOOKUP(H4351, city!A:B, 2, FALSE)</f>
        <v>Edinburgh</v>
      </c>
      <c r="J4351" t="str">
        <f>VLOOKUP(E4351, diagnosis!A:B, 2, FALSE)</f>
        <v>Hypertension</v>
      </c>
      <c r="K4351" t="str">
        <f>VLOOKUP(D4351, department!A:B, 2, FALSE)</f>
        <v>Orthopedics</v>
      </c>
      <c r="L4351" t="str">
        <f>VLOOKUP(C4351, provider!A:B, 2, FALSE)</f>
        <v>Dr. Ravi Patel</v>
      </c>
      <c r="M4351" t="str">
        <f>VLOOKUP(G4351, insurance!A:B, 2, FALSE)</f>
        <v>Aviva</v>
      </c>
      <c r="N4351">
        <f>VLOOKUP(B4351, patient!A:D, 4, FALSE)</f>
        <v>38</v>
      </c>
      <c r="O4351" t="str">
        <f>VLOOKUP(B4351, patient!A:C, 3, FALSE)</f>
        <v>Female</v>
      </c>
      <c r="P4351" t="str">
        <f>VLOOKUP(B4351, patient!A:F, 6, FALSE)</f>
        <v>Other</v>
      </c>
      <c r="Q4351" t="s">
        <v>486</v>
      </c>
      <c r="R4351">
        <v>962</v>
      </c>
      <c r="S4351">
        <v>22</v>
      </c>
      <c r="U4351" s="1" t="str">
        <f t="shared" si="201"/>
        <v>No</v>
      </c>
      <c r="V4351">
        <v>1</v>
      </c>
      <c r="W4351" t="s">
        <v>494</v>
      </c>
      <c r="X4351" t="s">
        <v>495</v>
      </c>
      <c r="Y4351" t="str">
        <f t="shared" si="202"/>
        <v>Emergency</v>
      </c>
      <c r="Z4351" t="s">
        <v>497</v>
      </c>
      <c r="AA4351" s="1">
        <v>45727</v>
      </c>
      <c r="AB4351" s="1">
        <v>45726</v>
      </c>
      <c r="AC4351" t="s">
        <v>496</v>
      </c>
      <c r="AD4351">
        <v>723.8</v>
      </c>
      <c r="AE4351">
        <v>50</v>
      </c>
      <c r="AF4351" t="str">
        <f t="shared" si="203"/>
        <v>Mar</v>
      </c>
    </row>
    <row r="4352" spans="1:32" x14ac:dyDescent="0.25">
      <c r="A4352" s="1">
        <v>45727</v>
      </c>
      <c r="B4352">
        <v>4252</v>
      </c>
      <c r="C4352">
        <v>3</v>
      </c>
      <c r="D4352">
        <v>5</v>
      </c>
      <c r="E4352">
        <v>2</v>
      </c>
      <c r="F4352">
        <v>4</v>
      </c>
      <c r="G4352">
        <v>3</v>
      </c>
      <c r="H4352">
        <f>VLOOKUP(B4352, patient!A:E, 5, FALSE)</f>
        <v>4</v>
      </c>
      <c r="I4352" t="str">
        <f>VLOOKUP(H4352, city!A:B, 2, FALSE)</f>
        <v>Birmingham</v>
      </c>
      <c r="J4352" t="str">
        <f>VLOOKUP(E4352, diagnosis!A:B, 2, FALSE)</f>
        <v>Asthma</v>
      </c>
      <c r="K4352" t="str">
        <f>VLOOKUP(D4352, department!A:B, 2, FALSE)</f>
        <v>Pediatrics</v>
      </c>
      <c r="L4352" t="str">
        <f>VLOOKUP(C4352, provider!A:B, 2, FALSE)</f>
        <v>Dr. Emma Jones</v>
      </c>
      <c r="M4352" t="str">
        <f>VLOOKUP(G4352, insurance!A:B, 2, FALSE)</f>
        <v>Allianz</v>
      </c>
      <c r="N4352">
        <f>VLOOKUP(B4352, patient!A:D, 4, FALSE)</f>
        <v>38</v>
      </c>
      <c r="O4352" t="str">
        <f>VLOOKUP(B4352, patient!A:C, 3, FALSE)</f>
        <v>Female</v>
      </c>
      <c r="P4352" t="str">
        <f>VLOOKUP(B4352, patient!A:F, 6, FALSE)</f>
        <v>Hispanic</v>
      </c>
      <c r="Q4352" t="s">
        <v>491</v>
      </c>
      <c r="R4352">
        <v>674</v>
      </c>
      <c r="S4352">
        <v>183</v>
      </c>
      <c r="U4352" s="1" t="str">
        <f t="shared" si="201"/>
        <v>No</v>
      </c>
      <c r="V4352">
        <v>8</v>
      </c>
      <c r="W4352" t="s">
        <v>494</v>
      </c>
      <c r="X4352" t="s">
        <v>488</v>
      </c>
      <c r="Y4352" t="str">
        <f t="shared" si="202"/>
        <v>Scheduled</v>
      </c>
      <c r="Z4352" t="s">
        <v>497</v>
      </c>
      <c r="AA4352" s="1">
        <v>45732</v>
      </c>
      <c r="AB4352" s="1">
        <v>45727</v>
      </c>
      <c r="AC4352" t="s">
        <v>498</v>
      </c>
      <c r="AD4352">
        <v>606.9</v>
      </c>
      <c r="AE4352">
        <v>10</v>
      </c>
      <c r="AF4352" t="str">
        <f t="shared" si="203"/>
        <v>Mar</v>
      </c>
    </row>
    <row r="4353" spans="1:32" x14ac:dyDescent="0.25">
      <c r="A4353" s="1">
        <v>45727</v>
      </c>
      <c r="B4353">
        <v>3141</v>
      </c>
      <c r="C4353">
        <v>2</v>
      </c>
      <c r="D4353">
        <v>2</v>
      </c>
      <c r="E4353">
        <v>5</v>
      </c>
      <c r="F4353">
        <v>5</v>
      </c>
      <c r="G4353">
        <v>3</v>
      </c>
      <c r="H4353">
        <f>VLOOKUP(B4353, patient!A:E, 5, FALSE)</f>
        <v>10</v>
      </c>
      <c r="I4353" t="str">
        <f>VLOOKUP(H4353, city!A:B, 2, FALSE)</f>
        <v>Edinburgh</v>
      </c>
      <c r="J4353" t="str">
        <f>VLOOKUP(E4353, diagnosis!A:B, 2, FALSE)</f>
        <v>Migraine</v>
      </c>
      <c r="K4353" t="str">
        <f>VLOOKUP(D4353, department!A:B, 2, FALSE)</f>
        <v>General Surgery</v>
      </c>
      <c r="L4353" t="str">
        <f>VLOOKUP(C4353, provider!A:B, 2, FALSE)</f>
        <v>Dr. Johnson Grek</v>
      </c>
      <c r="M4353" t="str">
        <f>VLOOKUP(G4353, insurance!A:B, 2, FALSE)</f>
        <v>Allianz</v>
      </c>
      <c r="N4353">
        <f>VLOOKUP(B4353, patient!A:D, 4, FALSE)</f>
        <v>22</v>
      </c>
      <c r="O4353" t="str">
        <f>VLOOKUP(B4353, patient!A:C, 3, FALSE)</f>
        <v>Male</v>
      </c>
      <c r="P4353" t="str">
        <f>VLOOKUP(B4353, patient!A:F, 6, FALSE)</f>
        <v>Black</v>
      </c>
      <c r="Q4353" t="s">
        <v>491</v>
      </c>
      <c r="R4353">
        <v>325</v>
      </c>
      <c r="S4353">
        <v>116</v>
      </c>
      <c r="T4353" s="1">
        <v>45744</v>
      </c>
      <c r="U4353" s="1" t="str">
        <f t="shared" si="201"/>
        <v>Yes</v>
      </c>
      <c r="V4353">
        <v>10</v>
      </c>
      <c r="W4353" t="s">
        <v>487</v>
      </c>
      <c r="X4353" t="s">
        <v>488</v>
      </c>
      <c r="Y4353" t="str">
        <f t="shared" si="202"/>
        <v>Scheduled</v>
      </c>
      <c r="Z4353" t="s">
        <v>489</v>
      </c>
      <c r="AC4353" t="s">
        <v>490</v>
      </c>
      <c r="AD4353">
        <v>308.7</v>
      </c>
      <c r="AE4353">
        <v>0</v>
      </c>
      <c r="AF4353" t="str">
        <f t="shared" si="203"/>
        <v>Mar</v>
      </c>
    </row>
    <row r="4354" spans="1:32" x14ac:dyDescent="0.25">
      <c r="A4354" s="1">
        <v>45727</v>
      </c>
      <c r="B4354">
        <v>601</v>
      </c>
      <c r="C4354">
        <v>5</v>
      </c>
      <c r="D4354">
        <v>1</v>
      </c>
      <c r="E4354">
        <v>2</v>
      </c>
      <c r="F4354">
        <v>3</v>
      </c>
      <c r="G4354">
        <v>2</v>
      </c>
      <c r="H4354">
        <f>VLOOKUP(B4354, patient!A:E, 5, FALSE)</f>
        <v>4</v>
      </c>
      <c r="I4354" t="str">
        <f>VLOOKUP(H4354, city!A:B, 2, FALSE)</f>
        <v>Birmingham</v>
      </c>
      <c r="J4354" t="str">
        <f>VLOOKUP(E4354, diagnosis!A:B, 2, FALSE)</f>
        <v>Asthma</v>
      </c>
      <c r="K4354" t="str">
        <f>VLOOKUP(D4354, department!A:B, 2, FALSE)</f>
        <v>Cardiology</v>
      </c>
      <c r="L4354" t="str">
        <f>VLOOKUP(C4354, provider!A:B, 2, FALSE)</f>
        <v>Dr. Sade Kikiola</v>
      </c>
      <c r="M4354" t="str">
        <f>VLOOKUP(G4354, insurance!A:B, 2, FALSE)</f>
        <v>AXA</v>
      </c>
      <c r="N4354">
        <f>VLOOKUP(B4354, patient!A:D, 4, FALSE)</f>
        <v>65</v>
      </c>
      <c r="O4354" t="str">
        <f>VLOOKUP(B4354, patient!A:C, 3, FALSE)</f>
        <v>Female</v>
      </c>
      <c r="P4354" t="str">
        <f>VLOOKUP(B4354, patient!A:F, 6, FALSE)</f>
        <v>Black</v>
      </c>
      <c r="Q4354" t="s">
        <v>492</v>
      </c>
      <c r="R4354">
        <v>930</v>
      </c>
      <c r="S4354">
        <v>55</v>
      </c>
      <c r="T4354" s="1">
        <v>45736</v>
      </c>
      <c r="U4354" s="1" t="str">
        <f t="shared" si="201"/>
        <v>Yes</v>
      </c>
      <c r="V4354">
        <v>1</v>
      </c>
      <c r="W4354" t="s">
        <v>487</v>
      </c>
      <c r="X4354" t="s">
        <v>488</v>
      </c>
      <c r="Y4354" t="str">
        <f t="shared" si="202"/>
        <v>Scheduled</v>
      </c>
      <c r="Z4354" t="s">
        <v>497</v>
      </c>
      <c r="AC4354" t="s">
        <v>490</v>
      </c>
      <c r="AD4354">
        <v>689.5</v>
      </c>
      <c r="AE4354">
        <v>0</v>
      </c>
      <c r="AF4354" t="str">
        <f t="shared" si="203"/>
        <v>Mar</v>
      </c>
    </row>
    <row r="4355" spans="1:32" x14ac:dyDescent="0.25">
      <c r="A4355" s="1">
        <v>45727</v>
      </c>
      <c r="B4355">
        <v>1495</v>
      </c>
      <c r="C4355">
        <v>2</v>
      </c>
      <c r="D4355">
        <v>1</v>
      </c>
      <c r="E4355">
        <v>5</v>
      </c>
      <c r="F4355">
        <v>1</v>
      </c>
      <c r="G4355">
        <v>1</v>
      </c>
      <c r="H4355">
        <f>VLOOKUP(B4355, patient!A:E, 5, FALSE)</f>
        <v>10</v>
      </c>
      <c r="I4355" t="str">
        <f>VLOOKUP(H4355, city!A:B, 2, FALSE)</f>
        <v>Edinburgh</v>
      </c>
      <c r="J4355" t="str">
        <f>VLOOKUP(E4355, diagnosis!A:B, 2, FALSE)</f>
        <v>Migraine</v>
      </c>
      <c r="K4355" t="str">
        <f>VLOOKUP(D4355, department!A:B, 2, FALSE)</f>
        <v>Cardiology</v>
      </c>
      <c r="L4355" t="str">
        <f>VLOOKUP(C4355, provider!A:B, 2, FALSE)</f>
        <v>Dr. Johnson Grek</v>
      </c>
      <c r="M4355" t="str">
        <f>VLOOKUP(G4355, insurance!A:B, 2, FALSE)</f>
        <v>Aviva</v>
      </c>
      <c r="N4355">
        <f>VLOOKUP(B4355, patient!A:D, 4, FALSE)</f>
        <v>37</v>
      </c>
      <c r="O4355" t="str">
        <f>VLOOKUP(B4355, patient!A:C, 3, FALSE)</f>
        <v>Female</v>
      </c>
      <c r="P4355" t="str">
        <f>VLOOKUP(B4355, patient!A:F, 6, FALSE)</f>
        <v>White</v>
      </c>
      <c r="Q4355" t="s">
        <v>486</v>
      </c>
      <c r="R4355">
        <v>80</v>
      </c>
      <c r="S4355">
        <v>29</v>
      </c>
      <c r="T4355" s="1">
        <v>45737</v>
      </c>
      <c r="U4355" s="1" t="str">
        <f t="shared" ref="U4355:U4418" si="204">IF(T4355&lt;&gt;"", "Yes", "No")</f>
        <v>Yes</v>
      </c>
      <c r="V4355">
        <v>10</v>
      </c>
      <c r="W4355" t="s">
        <v>492</v>
      </c>
      <c r="X4355" t="s">
        <v>495</v>
      </c>
      <c r="Y4355" t="str">
        <f t="shared" ref="Y4355:Y4418" si="205">IF(TRIM(X4355)="yes", "Emergency", "Scheduled")</f>
        <v>Emergency</v>
      </c>
      <c r="Z4355" t="s">
        <v>497</v>
      </c>
      <c r="AC4355" t="s">
        <v>490</v>
      </c>
      <c r="AD4355">
        <v>76.3</v>
      </c>
      <c r="AE4355">
        <v>0</v>
      </c>
      <c r="AF4355" t="str">
        <f t="shared" ref="AF4355:AF4418" si="206">TEXT(A4355, "mmm")</f>
        <v>Mar</v>
      </c>
    </row>
    <row r="4356" spans="1:32" x14ac:dyDescent="0.25">
      <c r="A4356" s="1">
        <v>45727</v>
      </c>
      <c r="B4356">
        <v>3625</v>
      </c>
      <c r="C4356">
        <v>1</v>
      </c>
      <c r="D4356">
        <v>3</v>
      </c>
      <c r="E4356">
        <v>2</v>
      </c>
      <c r="F4356">
        <v>1</v>
      </c>
      <c r="G4356">
        <v>1</v>
      </c>
      <c r="H4356">
        <f>VLOOKUP(B4356, patient!A:E, 5, FALSE)</f>
        <v>4</v>
      </c>
      <c r="I4356" t="str">
        <f>VLOOKUP(H4356, city!A:B, 2, FALSE)</f>
        <v>Birmingham</v>
      </c>
      <c r="J4356" t="str">
        <f>VLOOKUP(E4356, diagnosis!A:B, 2, FALSE)</f>
        <v>Asthma</v>
      </c>
      <c r="K4356" t="str">
        <f>VLOOKUP(D4356, department!A:B, 2, FALSE)</f>
        <v>Neurology</v>
      </c>
      <c r="L4356" t="str">
        <f>VLOOKUP(C4356, provider!A:B, 2, FALSE)</f>
        <v>Dr. Olu Abisola</v>
      </c>
      <c r="M4356" t="str">
        <f>VLOOKUP(G4356, insurance!A:B, 2, FALSE)</f>
        <v>Aviva</v>
      </c>
      <c r="N4356">
        <f>VLOOKUP(B4356, patient!A:D, 4, FALSE)</f>
        <v>54</v>
      </c>
      <c r="O4356" t="str">
        <f>VLOOKUP(B4356, patient!A:C, 3, FALSE)</f>
        <v>Female</v>
      </c>
      <c r="P4356" t="str">
        <f>VLOOKUP(B4356, patient!A:F, 6, FALSE)</f>
        <v>Hispanic</v>
      </c>
      <c r="Q4356" t="s">
        <v>491</v>
      </c>
      <c r="R4356">
        <v>762</v>
      </c>
      <c r="S4356">
        <v>119</v>
      </c>
      <c r="U4356" s="1" t="str">
        <f t="shared" si="204"/>
        <v>No</v>
      </c>
      <c r="V4356">
        <v>2</v>
      </c>
      <c r="W4356" t="s">
        <v>494</v>
      </c>
      <c r="X4356" t="s">
        <v>488</v>
      </c>
      <c r="Y4356" t="str">
        <f t="shared" si="205"/>
        <v>Scheduled</v>
      </c>
      <c r="Z4356" t="s">
        <v>497</v>
      </c>
      <c r="AA4356" s="1">
        <v>45729</v>
      </c>
      <c r="AB4356" s="1">
        <v>45727</v>
      </c>
      <c r="AC4356" t="s">
        <v>498</v>
      </c>
      <c r="AD4356">
        <v>623.70000000000005</v>
      </c>
      <c r="AE4356">
        <v>10</v>
      </c>
      <c r="AF4356" t="str">
        <f t="shared" si="206"/>
        <v>Mar</v>
      </c>
    </row>
    <row r="4357" spans="1:32" x14ac:dyDescent="0.25">
      <c r="A4357" s="1">
        <v>45727</v>
      </c>
      <c r="B4357">
        <v>4334</v>
      </c>
      <c r="C4357">
        <v>3</v>
      </c>
      <c r="D4357">
        <v>2</v>
      </c>
      <c r="E4357">
        <v>4</v>
      </c>
      <c r="F4357">
        <v>5</v>
      </c>
      <c r="G4357">
        <v>2</v>
      </c>
      <c r="H4357">
        <f>VLOOKUP(B4357, patient!A:E, 5, FALSE)</f>
        <v>10</v>
      </c>
      <c r="I4357" t="str">
        <f>VLOOKUP(H4357, city!A:B, 2, FALSE)</f>
        <v>Edinburgh</v>
      </c>
      <c r="J4357" t="str">
        <f>VLOOKUP(E4357, diagnosis!A:B, 2, FALSE)</f>
        <v>Hypertension</v>
      </c>
      <c r="K4357" t="str">
        <f>VLOOKUP(D4357, department!A:B, 2, FALSE)</f>
        <v>General Surgery</v>
      </c>
      <c r="L4357" t="str">
        <f>VLOOKUP(C4357, provider!A:B, 2, FALSE)</f>
        <v>Dr. Emma Jones</v>
      </c>
      <c r="M4357" t="str">
        <f>VLOOKUP(G4357, insurance!A:B, 2, FALSE)</f>
        <v>AXA</v>
      </c>
      <c r="N4357">
        <f>VLOOKUP(B4357, patient!A:D, 4, FALSE)</f>
        <v>20</v>
      </c>
      <c r="O4357" t="str">
        <f>VLOOKUP(B4357, patient!A:C, 3, FALSE)</f>
        <v>Female</v>
      </c>
      <c r="P4357" t="str">
        <f>VLOOKUP(B4357, patient!A:F, 6, FALSE)</f>
        <v>Black</v>
      </c>
      <c r="Q4357" t="s">
        <v>491</v>
      </c>
      <c r="R4357">
        <v>492</v>
      </c>
      <c r="S4357">
        <v>40</v>
      </c>
      <c r="T4357" s="1">
        <v>45754</v>
      </c>
      <c r="U4357" s="1" t="str">
        <f t="shared" si="204"/>
        <v>Yes</v>
      </c>
      <c r="V4357">
        <v>4</v>
      </c>
      <c r="W4357" t="s">
        <v>494</v>
      </c>
      <c r="X4357" t="s">
        <v>488</v>
      </c>
      <c r="Y4357" t="str">
        <f t="shared" si="205"/>
        <v>Scheduled</v>
      </c>
      <c r="Z4357" t="s">
        <v>489</v>
      </c>
      <c r="AC4357" t="s">
        <v>490</v>
      </c>
      <c r="AD4357">
        <v>372.4</v>
      </c>
      <c r="AE4357">
        <v>0</v>
      </c>
      <c r="AF4357" t="str">
        <f t="shared" si="206"/>
        <v>Mar</v>
      </c>
    </row>
    <row r="4358" spans="1:32" x14ac:dyDescent="0.25">
      <c r="A4358" s="1">
        <v>45727</v>
      </c>
      <c r="B4358">
        <v>4299</v>
      </c>
      <c r="C4358">
        <v>3</v>
      </c>
      <c r="D4358">
        <v>4</v>
      </c>
      <c r="E4358">
        <v>1</v>
      </c>
      <c r="F4358">
        <v>4</v>
      </c>
      <c r="G4358">
        <v>3</v>
      </c>
      <c r="H4358">
        <f>VLOOKUP(B4358, patient!A:E, 5, FALSE)</f>
        <v>4</v>
      </c>
      <c r="I4358" t="str">
        <f>VLOOKUP(H4358, city!A:B, 2, FALSE)</f>
        <v>Birmingham</v>
      </c>
      <c r="J4358" t="str">
        <f>VLOOKUP(E4358, diagnosis!A:B, 2, FALSE)</f>
        <v>Appendicitis</v>
      </c>
      <c r="K4358" t="str">
        <f>VLOOKUP(D4358, department!A:B, 2, FALSE)</f>
        <v>Orthopedics</v>
      </c>
      <c r="L4358" t="str">
        <f>VLOOKUP(C4358, provider!A:B, 2, FALSE)</f>
        <v>Dr. Emma Jones</v>
      </c>
      <c r="M4358" t="str">
        <f>VLOOKUP(G4358, insurance!A:B, 2, FALSE)</f>
        <v>Allianz</v>
      </c>
      <c r="N4358">
        <f>VLOOKUP(B4358, patient!A:D, 4, FALSE)</f>
        <v>61</v>
      </c>
      <c r="O4358" t="str">
        <f>VLOOKUP(B4358, patient!A:C, 3, FALSE)</f>
        <v>Male</v>
      </c>
      <c r="P4358" t="str">
        <f>VLOOKUP(B4358, patient!A:F, 6, FALSE)</f>
        <v>Other</v>
      </c>
      <c r="Q4358" t="s">
        <v>492</v>
      </c>
      <c r="R4358">
        <v>706</v>
      </c>
      <c r="S4358">
        <v>196</v>
      </c>
      <c r="T4358" s="1">
        <v>45746</v>
      </c>
      <c r="U4358" s="1" t="str">
        <f t="shared" si="204"/>
        <v>Yes</v>
      </c>
      <c r="V4358">
        <v>9</v>
      </c>
      <c r="W4358" t="s">
        <v>487</v>
      </c>
      <c r="X4358" t="s">
        <v>488</v>
      </c>
      <c r="Y4358" t="str">
        <f t="shared" si="205"/>
        <v>Scheduled</v>
      </c>
      <c r="Z4358" t="s">
        <v>497</v>
      </c>
      <c r="AC4358" t="s">
        <v>490</v>
      </c>
      <c r="AD4358">
        <v>631.4</v>
      </c>
      <c r="AE4358">
        <v>0</v>
      </c>
      <c r="AF4358" t="str">
        <f t="shared" si="206"/>
        <v>Mar</v>
      </c>
    </row>
    <row r="4359" spans="1:32" x14ac:dyDescent="0.25">
      <c r="A4359" s="1">
        <v>45727</v>
      </c>
      <c r="B4359">
        <v>3199</v>
      </c>
      <c r="C4359">
        <v>4</v>
      </c>
      <c r="D4359">
        <v>4</v>
      </c>
      <c r="E4359">
        <v>3</v>
      </c>
      <c r="F4359">
        <v>5</v>
      </c>
      <c r="G4359">
        <v>1</v>
      </c>
      <c r="H4359">
        <f>VLOOKUP(B4359, patient!A:E, 5, FALSE)</f>
        <v>10</v>
      </c>
      <c r="I4359" t="str">
        <f>VLOOKUP(H4359, city!A:B, 2, FALSE)</f>
        <v>Edinburgh</v>
      </c>
      <c r="J4359" t="str">
        <f>VLOOKUP(E4359, diagnosis!A:B, 2, FALSE)</f>
        <v>Fracture</v>
      </c>
      <c r="K4359" t="str">
        <f>VLOOKUP(D4359, department!A:B, 2, FALSE)</f>
        <v>Orthopedics</v>
      </c>
      <c r="L4359" t="str">
        <f>VLOOKUP(C4359, provider!A:B, 2, FALSE)</f>
        <v>Dr. Ravi Patel</v>
      </c>
      <c r="M4359" t="str">
        <f>VLOOKUP(G4359, insurance!A:B, 2, FALSE)</f>
        <v>Aviva</v>
      </c>
      <c r="N4359">
        <f>VLOOKUP(B4359, patient!A:D, 4, FALSE)</f>
        <v>50</v>
      </c>
      <c r="O4359" t="str">
        <f>VLOOKUP(B4359, patient!A:C, 3, FALSE)</f>
        <v>Male</v>
      </c>
      <c r="P4359" t="str">
        <f>VLOOKUP(B4359, patient!A:F, 6, FALSE)</f>
        <v>Other</v>
      </c>
      <c r="Q4359" t="s">
        <v>491</v>
      </c>
      <c r="R4359">
        <v>900</v>
      </c>
      <c r="S4359">
        <v>123</v>
      </c>
      <c r="T4359" s="1">
        <v>45750</v>
      </c>
      <c r="U4359" s="1" t="str">
        <f t="shared" si="204"/>
        <v>Yes</v>
      </c>
      <c r="V4359">
        <v>7</v>
      </c>
      <c r="W4359" t="s">
        <v>492</v>
      </c>
      <c r="X4359" t="s">
        <v>495</v>
      </c>
      <c r="Y4359" t="str">
        <f t="shared" si="205"/>
        <v>Emergency</v>
      </c>
      <c r="Z4359" t="s">
        <v>497</v>
      </c>
      <c r="AC4359" t="s">
        <v>490</v>
      </c>
      <c r="AD4359">
        <v>716.1</v>
      </c>
      <c r="AE4359">
        <v>0</v>
      </c>
      <c r="AF4359" t="str">
        <f t="shared" si="206"/>
        <v>Mar</v>
      </c>
    </row>
    <row r="4360" spans="1:32" x14ac:dyDescent="0.25">
      <c r="A4360" s="1">
        <v>45727</v>
      </c>
      <c r="B4360">
        <v>3788</v>
      </c>
      <c r="C4360">
        <v>2</v>
      </c>
      <c r="D4360">
        <v>3</v>
      </c>
      <c r="E4360">
        <v>3</v>
      </c>
      <c r="F4360">
        <v>4</v>
      </c>
      <c r="G4360">
        <v>3</v>
      </c>
      <c r="H4360">
        <f>VLOOKUP(B4360, patient!A:E, 5, FALSE)</f>
        <v>4</v>
      </c>
      <c r="I4360" t="str">
        <f>VLOOKUP(H4360, city!A:B, 2, FALSE)</f>
        <v>Birmingham</v>
      </c>
      <c r="J4360" t="str">
        <f>VLOOKUP(E4360, diagnosis!A:B, 2, FALSE)</f>
        <v>Fracture</v>
      </c>
      <c r="K4360" t="str">
        <f>VLOOKUP(D4360, department!A:B, 2, FALSE)</f>
        <v>Neurology</v>
      </c>
      <c r="L4360" t="str">
        <f>VLOOKUP(C4360, provider!A:B, 2, FALSE)</f>
        <v>Dr. Johnson Grek</v>
      </c>
      <c r="M4360" t="str">
        <f>VLOOKUP(G4360, insurance!A:B, 2, FALSE)</f>
        <v>Allianz</v>
      </c>
      <c r="N4360">
        <f>VLOOKUP(B4360, patient!A:D, 4, FALSE)</f>
        <v>70</v>
      </c>
      <c r="O4360" t="str">
        <f>VLOOKUP(B4360, patient!A:C, 3, FALSE)</f>
        <v>Female</v>
      </c>
      <c r="P4360" t="str">
        <f>VLOOKUP(B4360, patient!A:F, 6, FALSE)</f>
        <v>White</v>
      </c>
      <c r="Q4360" t="s">
        <v>486</v>
      </c>
      <c r="R4360">
        <v>401</v>
      </c>
      <c r="S4360">
        <v>134</v>
      </c>
      <c r="T4360" s="1">
        <v>45753</v>
      </c>
      <c r="U4360" s="1" t="str">
        <f t="shared" si="204"/>
        <v>Yes</v>
      </c>
      <c r="V4360">
        <v>7</v>
      </c>
      <c r="W4360" t="s">
        <v>494</v>
      </c>
      <c r="X4360" t="s">
        <v>488</v>
      </c>
      <c r="Y4360" t="str">
        <f t="shared" si="205"/>
        <v>Scheduled</v>
      </c>
      <c r="Z4360" t="s">
        <v>489</v>
      </c>
      <c r="AC4360" t="s">
        <v>490</v>
      </c>
      <c r="AD4360">
        <v>374.5</v>
      </c>
      <c r="AE4360">
        <v>0</v>
      </c>
      <c r="AF4360" t="str">
        <f t="shared" si="206"/>
        <v>Mar</v>
      </c>
    </row>
    <row r="4361" spans="1:32" x14ac:dyDescent="0.25">
      <c r="A4361" s="1">
        <v>45727</v>
      </c>
      <c r="B4361">
        <v>4212</v>
      </c>
      <c r="C4361">
        <v>5</v>
      </c>
      <c r="D4361">
        <v>4</v>
      </c>
      <c r="E4361">
        <v>3</v>
      </c>
      <c r="F4361">
        <v>1</v>
      </c>
      <c r="G4361">
        <v>2</v>
      </c>
      <c r="H4361">
        <f>VLOOKUP(B4361, patient!A:E, 5, FALSE)</f>
        <v>10</v>
      </c>
      <c r="I4361" t="str">
        <f>VLOOKUP(H4361, city!A:B, 2, FALSE)</f>
        <v>Edinburgh</v>
      </c>
      <c r="J4361" t="str">
        <f>VLOOKUP(E4361, diagnosis!A:B, 2, FALSE)</f>
        <v>Fracture</v>
      </c>
      <c r="K4361" t="str">
        <f>VLOOKUP(D4361, department!A:B, 2, FALSE)</f>
        <v>Orthopedics</v>
      </c>
      <c r="L4361" t="str">
        <f>VLOOKUP(C4361, provider!A:B, 2, FALSE)</f>
        <v>Dr. Sade Kikiola</v>
      </c>
      <c r="M4361" t="str">
        <f>VLOOKUP(G4361, insurance!A:B, 2, FALSE)</f>
        <v>AXA</v>
      </c>
      <c r="N4361">
        <f>VLOOKUP(B4361, patient!A:D, 4, FALSE)</f>
        <v>78</v>
      </c>
      <c r="O4361" t="str">
        <f>VLOOKUP(B4361, patient!A:C, 3, FALSE)</f>
        <v>Female</v>
      </c>
      <c r="P4361" t="str">
        <f>VLOOKUP(B4361, patient!A:F, 6, FALSE)</f>
        <v>Hispanic</v>
      </c>
      <c r="Q4361" t="s">
        <v>486</v>
      </c>
      <c r="R4361">
        <v>233</v>
      </c>
      <c r="S4361">
        <v>156</v>
      </c>
      <c r="T4361" s="1">
        <v>45754</v>
      </c>
      <c r="U4361" s="1" t="str">
        <f t="shared" si="204"/>
        <v>Yes</v>
      </c>
      <c r="V4361">
        <v>10</v>
      </c>
      <c r="W4361" t="s">
        <v>492</v>
      </c>
      <c r="X4361" t="s">
        <v>488</v>
      </c>
      <c r="Y4361" t="str">
        <f t="shared" si="205"/>
        <v>Scheduled</v>
      </c>
      <c r="Z4361" t="s">
        <v>489</v>
      </c>
      <c r="AC4361" t="s">
        <v>490</v>
      </c>
      <c r="AD4361">
        <v>272.3</v>
      </c>
      <c r="AE4361">
        <v>0</v>
      </c>
      <c r="AF4361" t="str">
        <f t="shared" si="206"/>
        <v>Mar</v>
      </c>
    </row>
    <row r="4362" spans="1:32" x14ac:dyDescent="0.25">
      <c r="A4362" s="1">
        <v>45728</v>
      </c>
      <c r="B4362">
        <v>1709</v>
      </c>
      <c r="C4362">
        <v>4</v>
      </c>
      <c r="D4362">
        <v>3</v>
      </c>
      <c r="E4362">
        <v>5</v>
      </c>
      <c r="F4362">
        <v>3</v>
      </c>
      <c r="G4362">
        <v>3</v>
      </c>
      <c r="H4362">
        <f>VLOOKUP(B4362, patient!A:E, 5, FALSE)</f>
        <v>4</v>
      </c>
      <c r="I4362" t="str">
        <f>VLOOKUP(H4362, city!A:B, 2, FALSE)</f>
        <v>Birmingham</v>
      </c>
      <c r="J4362" t="str">
        <f>VLOOKUP(E4362, diagnosis!A:B, 2, FALSE)</f>
        <v>Migraine</v>
      </c>
      <c r="K4362" t="str">
        <f>VLOOKUP(D4362, department!A:B, 2, FALSE)</f>
        <v>Neurology</v>
      </c>
      <c r="L4362" t="str">
        <f>VLOOKUP(C4362, provider!A:B, 2, FALSE)</f>
        <v>Dr. Ravi Patel</v>
      </c>
      <c r="M4362" t="str">
        <f>VLOOKUP(G4362, insurance!A:B, 2, FALSE)</f>
        <v>Allianz</v>
      </c>
      <c r="N4362">
        <f>VLOOKUP(B4362, patient!A:D, 4, FALSE)</f>
        <v>26</v>
      </c>
      <c r="O4362" t="str">
        <f>VLOOKUP(B4362, patient!A:C, 3, FALSE)</f>
        <v>Female</v>
      </c>
      <c r="P4362" t="str">
        <f>VLOOKUP(B4362, patient!A:F, 6, FALSE)</f>
        <v>Other</v>
      </c>
      <c r="Q4362" t="s">
        <v>486</v>
      </c>
      <c r="R4362">
        <v>457</v>
      </c>
      <c r="S4362">
        <v>131</v>
      </c>
      <c r="T4362" s="1">
        <v>45754</v>
      </c>
      <c r="U4362" s="1" t="str">
        <f t="shared" si="204"/>
        <v>Yes</v>
      </c>
      <c r="V4362">
        <v>7</v>
      </c>
      <c r="W4362" t="s">
        <v>492</v>
      </c>
      <c r="X4362" t="s">
        <v>488</v>
      </c>
      <c r="Y4362" t="str">
        <f t="shared" si="205"/>
        <v>Scheduled</v>
      </c>
      <c r="Z4362" t="s">
        <v>497</v>
      </c>
      <c r="AC4362" t="s">
        <v>490</v>
      </c>
      <c r="AD4362">
        <v>411.6</v>
      </c>
      <c r="AE4362">
        <v>0</v>
      </c>
      <c r="AF4362" t="str">
        <f t="shared" si="206"/>
        <v>Mar</v>
      </c>
    </row>
    <row r="4363" spans="1:32" x14ac:dyDescent="0.25">
      <c r="A4363" s="1">
        <v>45728</v>
      </c>
      <c r="B4363">
        <v>4064</v>
      </c>
      <c r="C4363">
        <v>3</v>
      </c>
      <c r="D4363">
        <v>3</v>
      </c>
      <c r="E4363">
        <v>1</v>
      </c>
      <c r="F4363">
        <v>2</v>
      </c>
      <c r="G4363">
        <v>1</v>
      </c>
      <c r="H4363">
        <f>VLOOKUP(B4363, patient!A:E, 5, FALSE)</f>
        <v>10</v>
      </c>
      <c r="I4363" t="str">
        <f>VLOOKUP(H4363, city!A:B, 2, FALSE)</f>
        <v>Edinburgh</v>
      </c>
      <c r="J4363" t="str">
        <f>VLOOKUP(E4363, diagnosis!A:B, 2, FALSE)</f>
        <v>Appendicitis</v>
      </c>
      <c r="K4363" t="str">
        <f>VLOOKUP(D4363, department!A:B, 2, FALSE)</f>
        <v>Neurology</v>
      </c>
      <c r="L4363" t="str">
        <f>VLOOKUP(C4363, provider!A:B, 2, FALSE)</f>
        <v>Dr. Emma Jones</v>
      </c>
      <c r="M4363" t="str">
        <f>VLOOKUP(G4363, insurance!A:B, 2, FALSE)</f>
        <v>Aviva</v>
      </c>
      <c r="N4363">
        <f>VLOOKUP(B4363, patient!A:D, 4, FALSE)</f>
        <v>78</v>
      </c>
      <c r="O4363" t="str">
        <f>VLOOKUP(B4363, patient!A:C, 3, FALSE)</f>
        <v>Male</v>
      </c>
      <c r="P4363" t="str">
        <f>VLOOKUP(B4363, patient!A:F, 6, FALSE)</f>
        <v>Black</v>
      </c>
      <c r="Q4363" t="s">
        <v>491</v>
      </c>
      <c r="R4363">
        <v>244</v>
      </c>
      <c r="S4363">
        <v>139</v>
      </c>
      <c r="T4363" s="1">
        <v>45744</v>
      </c>
      <c r="U4363" s="1" t="str">
        <f t="shared" si="204"/>
        <v>Yes</v>
      </c>
      <c r="V4363">
        <v>5</v>
      </c>
      <c r="W4363" t="s">
        <v>492</v>
      </c>
      <c r="X4363" t="s">
        <v>495</v>
      </c>
      <c r="Y4363" t="str">
        <f t="shared" si="205"/>
        <v>Emergency</v>
      </c>
      <c r="Z4363" t="s">
        <v>497</v>
      </c>
      <c r="AC4363" t="s">
        <v>490</v>
      </c>
      <c r="AD4363">
        <v>268.10000000000002</v>
      </c>
      <c r="AE4363">
        <v>0</v>
      </c>
      <c r="AF4363" t="str">
        <f t="shared" si="206"/>
        <v>Mar</v>
      </c>
    </row>
    <row r="4364" spans="1:32" x14ac:dyDescent="0.25">
      <c r="A4364" s="1">
        <v>45728</v>
      </c>
      <c r="B4364">
        <v>2646</v>
      </c>
      <c r="C4364">
        <v>2</v>
      </c>
      <c r="D4364">
        <v>5</v>
      </c>
      <c r="E4364">
        <v>5</v>
      </c>
      <c r="F4364">
        <v>3</v>
      </c>
      <c r="G4364">
        <v>2</v>
      </c>
      <c r="H4364">
        <f>VLOOKUP(B4364, patient!A:E, 5, FALSE)</f>
        <v>4</v>
      </c>
      <c r="I4364" t="str">
        <f>VLOOKUP(H4364, city!A:B, 2, FALSE)</f>
        <v>Birmingham</v>
      </c>
      <c r="J4364" t="str">
        <f>VLOOKUP(E4364, diagnosis!A:B, 2, FALSE)</f>
        <v>Migraine</v>
      </c>
      <c r="K4364" t="str">
        <f>VLOOKUP(D4364, department!A:B, 2, FALSE)</f>
        <v>Pediatrics</v>
      </c>
      <c r="L4364" t="str">
        <f>VLOOKUP(C4364, provider!A:B, 2, FALSE)</f>
        <v>Dr. Johnson Grek</v>
      </c>
      <c r="M4364" t="str">
        <f>VLOOKUP(G4364, insurance!A:B, 2, FALSE)</f>
        <v>AXA</v>
      </c>
      <c r="N4364">
        <f>VLOOKUP(B4364, patient!A:D, 4, FALSE)</f>
        <v>26</v>
      </c>
      <c r="O4364" t="str">
        <f>VLOOKUP(B4364, patient!A:C, 3, FALSE)</f>
        <v>Male</v>
      </c>
      <c r="P4364" t="str">
        <f>VLOOKUP(B4364, patient!A:F, 6, FALSE)</f>
        <v>Other</v>
      </c>
      <c r="Q4364" t="s">
        <v>491</v>
      </c>
      <c r="R4364">
        <v>209</v>
      </c>
      <c r="S4364">
        <v>98</v>
      </c>
      <c r="T4364" s="1">
        <v>45757</v>
      </c>
      <c r="U4364" s="1" t="str">
        <f t="shared" si="204"/>
        <v>Yes</v>
      </c>
      <c r="V4364">
        <v>1</v>
      </c>
      <c r="W4364" t="s">
        <v>487</v>
      </c>
      <c r="X4364" t="s">
        <v>488</v>
      </c>
      <c r="Y4364" t="str">
        <f t="shared" si="205"/>
        <v>Scheduled</v>
      </c>
      <c r="Z4364" t="s">
        <v>489</v>
      </c>
      <c r="AC4364" t="s">
        <v>490</v>
      </c>
      <c r="AD4364">
        <v>214.9</v>
      </c>
      <c r="AE4364">
        <v>0</v>
      </c>
      <c r="AF4364" t="str">
        <f t="shared" si="206"/>
        <v>Mar</v>
      </c>
    </row>
    <row r="4365" spans="1:32" x14ac:dyDescent="0.25">
      <c r="A4365" s="1">
        <v>45728</v>
      </c>
      <c r="B4365">
        <v>514</v>
      </c>
      <c r="C4365">
        <v>5</v>
      </c>
      <c r="D4365">
        <v>1</v>
      </c>
      <c r="E4365">
        <v>5</v>
      </c>
      <c r="F4365">
        <v>1</v>
      </c>
      <c r="G4365">
        <v>1</v>
      </c>
      <c r="H4365">
        <f>VLOOKUP(B4365, patient!A:E, 5, FALSE)</f>
        <v>10</v>
      </c>
      <c r="I4365" t="str">
        <f>VLOOKUP(H4365, city!A:B, 2, FALSE)</f>
        <v>Edinburgh</v>
      </c>
      <c r="J4365" t="str">
        <f>VLOOKUP(E4365, diagnosis!A:B, 2, FALSE)</f>
        <v>Migraine</v>
      </c>
      <c r="K4365" t="str">
        <f>VLOOKUP(D4365, department!A:B, 2, FALSE)</f>
        <v>Cardiology</v>
      </c>
      <c r="L4365" t="str">
        <f>VLOOKUP(C4365, provider!A:B, 2, FALSE)</f>
        <v>Dr. Sade Kikiola</v>
      </c>
      <c r="M4365" t="str">
        <f>VLOOKUP(G4365, insurance!A:B, 2, FALSE)</f>
        <v>Aviva</v>
      </c>
      <c r="N4365">
        <f>VLOOKUP(B4365, patient!A:D, 4, FALSE)</f>
        <v>21</v>
      </c>
      <c r="O4365" t="str">
        <f>VLOOKUP(B4365, patient!A:C, 3, FALSE)</f>
        <v>Male</v>
      </c>
      <c r="P4365" t="str">
        <f>VLOOKUP(B4365, patient!A:F, 6, FALSE)</f>
        <v>Black</v>
      </c>
      <c r="Q4365" t="s">
        <v>486</v>
      </c>
      <c r="R4365">
        <v>788</v>
      </c>
      <c r="S4365">
        <v>199</v>
      </c>
      <c r="U4365" s="1" t="str">
        <f t="shared" si="204"/>
        <v>No</v>
      </c>
      <c r="V4365">
        <v>5</v>
      </c>
      <c r="W4365" t="s">
        <v>487</v>
      </c>
      <c r="X4365" t="s">
        <v>488</v>
      </c>
      <c r="Y4365" t="str">
        <f t="shared" si="205"/>
        <v>Scheduled</v>
      </c>
      <c r="Z4365" t="s">
        <v>489</v>
      </c>
      <c r="AA4365" s="1">
        <v>45730</v>
      </c>
      <c r="AB4365" s="1">
        <v>45728</v>
      </c>
      <c r="AC4365" t="s">
        <v>493</v>
      </c>
      <c r="AD4365">
        <v>711.9</v>
      </c>
      <c r="AE4365">
        <v>30</v>
      </c>
      <c r="AF4365" t="str">
        <f t="shared" si="206"/>
        <v>Mar</v>
      </c>
    </row>
    <row r="4366" spans="1:32" x14ac:dyDescent="0.25">
      <c r="A4366" s="1">
        <v>45728</v>
      </c>
      <c r="B4366">
        <v>3075</v>
      </c>
      <c r="C4366">
        <v>3</v>
      </c>
      <c r="D4366">
        <v>2</v>
      </c>
      <c r="E4366">
        <v>5</v>
      </c>
      <c r="F4366">
        <v>1</v>
      </c>
      <c r="G4366">
        <v>3</v>
      </c>
      <c r="H4366">
        <f>VLOOKUP(B4366, patient!A:E, 5, FALSE)</f>
        <v>4</v>
      </c>
      <c r="I4366" t="str">
        <f>VLOOKUP(H4366, city!A:B, 2, FALSE)</f>
        <v>Birmingham</v>
      </c>
      <c r="J4366" t="str">
        <f>VLOOKUP(E4366, diagnosis!A:B, 2, FALSE)</f>
        <v>Migraine</v>
      </c>
      <c r="K4366" t="str">
        <f>VLOOKUP(D4366, department!A:B, 2, FALSE)</f>
        <v>General Surgery</v>
      </c>
      <c r="L4366" t="str">
        <f>VLOOKUP(C4366, provider!A:B, 2, FALSE)</f>
        <v>Dr. Emma Jones</v>
      </c>
      <c r="M4366" t="str">
        <f>VLOOKUP(G4366, insurance!A:B, 2, FALSE)</f>
        <v>Allianz</v>
      </c>
      <c r="N4366">
        <f>VLOOKUP(B4366, patient!A:D, 4, FALSE)</f>
        <v>52</v>
      </c>
      <c r="O4366" t="str">
        <f>VLOOKUP(B4366, patient!A:C, 3, FALSE)</f>
        <v>Male</v>
      </c>
      <c r="P4366" t="str">
        <f>VLOOKUP(B4366, patient!A:F, 6, FALSE)</f>
        <v>Hispanic</v>
      </c>
      <c r="Q4366" t="s">
        <v>491</v>
      </c>
      <c r="R4366">
        <v>571</v>
      </c>
      <c r="S4366">
        <v>115</v>
      </c>
      <c r="U4366" s="1" t="str">
        <f t="shared" si="204"/>
        <v>No</v>
      </c>
      <c r="V4366">
        <v>8</v>
      </c>
      <c r="W4366" t="s">
        <v>494</v>
      </c>
      <c r="X4366" t="s">
        <v>488</v>
      </c>
      <c r="Y4366" t="str">
        <f t="shared" si="205"/>
        <v>Scheduled</v>
      </c>
      <c r="Z4366" t="s">
        <v>497</v>
      </c>
      <c r="AA4366" s="1">
        <v>45732</v>
      </c>
      <c r="AB4366" s="1">
        <v>45728</v>
      </c>
      <c r="AC4366" t="s">
        <v>496</v>
      </c>
      <c r="AD4366">
        <v>515.20000000000005</v>
      </c>
      <c r="AE4366">
        <v>50</v>
      </c>
      <c r="AF4366" t="str">
        <f t="shared" si="206"/>
        <v>Mar</v>
      </c>
    </row>
    <row r="4367" spans="1:32" x14ac:dyDescent="0.25">
      <c r="A4367" s="1">
        <v>45728</v>
      </c>
      <c r="B4367">
        <v>2413</v>
      </c>
      <c r="C4367">
        <v>5</v>
      </c>
      <c r="D4367">
        <v>2</v>
      </c>
      <c r="E4367">
        <v>5</v>
      </c>
      <c r="F4367">
        <v>3</v>
      </c>
      <c r="G4367">
        <v>3</v>
      </c>
      <c r="H4367">
        <f>VLOOKUP(B4367, patient!A:E, 5, FALSE)</f>
        <v>10</v>
      </c>
      <c r="I4367" t="str">
        <f>VLOOKUP(H4367, city!A:B, 2, FALSE)</f>
        <v>Edinburgh</v>
      </c>
      <c r="J4367" t="str">
        <f>VLOOKUP(E4367, diagnosis!A:B, 2, FALSE)</f>
        <v>Migraine</v>
      </c>
      <c r="K4367" t="str">
        <f>VLOOKUP(D4367, department!A:B, 2, FALSE)</f>
        <v>General Surgery</v>
      </c>
      <c r="L4367" t="str">
        <f>VLOOKUP(C4367, provider!A:B, 2, FALSE)</f>
        <v>Dr. Sade Kikiola</v>
      </c>
      <c r="M4367" t="str">
        <f>VLOOKUP(G4367, insurance!A:B, 2, FALSE)</f>
        <v>Allianz</v>
      </c>
      <c r="N4367">
        <f>VLOOKUP(B4367, patient!A:D, 4, FALSE)</f>
        <v>34</v>
      </c>
      <c r="O4367" t="str">
        <f>VLOOKUP(B4367, patient!A:C, 3, FALSE)</f>
        <v>Male</v>
      </c>
      <c r="P4367" t="str">
        <f>VLOOKUP(B4367, patient!A:F, 6, FALSE)</f>
        <v>White</v>
      </c>
      <c r="Q4367" t="s">
        <v>492</v>
      </c>
      <c r="R4367">
        <v>925</v>
      </c>
      <c r="S4367">
        <v>195</v>
      </c>
      <c r="U4367" s="1" t="str">
        <f t="shared" si="204"/>
        <v>No</v>
      </c>
      <c r="V4367">
        <v>7</v>
      </c>
      <c r="W4367" t="s">
        <v>492</v>
      </c>
      <c r="X4367" t="s">
        <v>495</v>
      </c>
      <c r="Y4367" t="str">
        <f t="shared" si="205"/>
        <v>Emergency</v>
      </c>
      <c r="Z4367" t="s">
        <v>497</v>
      </c>
      <c r="AA4367" s="1">
        <v>45732</v>
      </c>
      <c r="AB4367" s="1">
        <v>45728</v>
      </c>
      <c r="AC4367" t="s">
        <v>493</v>
      </c>
      <c r="AD4367">
        <v>805</v>
      </c>
      <c r="AE4367">
        <v>30</v>
      </c>
      <c r="AF4367" t="str">
        <f t="shared" si="206"/>
        <v>Mar</v>
      </c>
    </row>
    <row r="4368" spans="1:32" x14ac:dyDescent="0.25">
      <c r="A4368" s="1">
        <v>45728</v>
      </c>
      <c r="B4368">
        <v>306</v>
      </c>
      <c r="C4368">
        <v>2</v>
      </c>
      <c r="D4368">
        <v>1</v>
      </c>
      <c r="E4368">
        <v>1</v>
      </c>
      <c r="F4368">
        <v>3</v>
      </c>
      <c r="G4368">
        <v>2</v>
      </c>
      <c r="H4368">
        <f>VLOOKUP(B4368, patient!A:E, 5, FALSE)</f>
        <v>4</v>
      </c>
      <c r="I4368" t="str">
        <f>VLOOKUP(H4368, city!A:B, 2, FALSE)</f>
        <v>Birmingham</v>
      </c>
      <c r="J4368" t="str">
        <f>VLOOKUP(E4368, diagnosis!A:B, 2, FALSE)</f>
        <v>Appendicitis</v>
      </c>
      <c r="K4368" t="str">
        <f>VLOOKUP(D4368, department!A:B, 2, FALSE)</f>
        <v>Cardiology</v>
      </c>
      <c r="L4368" t="str">
        <f>VLOOKUP(C4368, provider!A:B, 2, FALSE)</f>
        <v>Dr. Johnson Grek</v>
      </c>
      <c r="M4368" t="str">
        <f>VLOOKUP(G4368, insurance!A:B, 2, FALSE)</f>
        <v>AXA</v>
      </c>
      <c r="N4368">
        <f>VLOOKUP(B4368, patient!A:D, 4, FALSE)</f>
        <v>51</v>
      </c>
      <c r="O4368" t="str">
        <f>VLOOKUP(B4368, patient!A:C, 3, FALSE)</f>
        <v>Male</v>
      </c>
      <c r="P4368" t="str">
        <f>VLOOKUP(B4368, patient!A:F, 6, FALSE)</f>
        <v>White</v>
      </c>
      <c r="Q4368" t="s">
        <v>486</v>
      </c>
      <c r="R4368">
        <v>282</v>
      </c>
      <c r="S4368">
        <v>127</v>
      </c>
      <c r="T4368" s="1">
        <v>45746</v>
      </c>
      <c r="U4368" s="1" t="str">
        <f t="shared" si="204"/>
        <v>Yes</v>
      </c>
      <c r="V4368">
        <v>7</v>
      </c>
      <c r="W4368" t="s">
        <v>492</v>
      </c>
      <c r="X4368" t="s">
        <v>488</v>
      </c>
      <c r="Y4368" t="str">
        <f t="shared" si="205"/>
        <v>Scheduled</v>
      </c>
      <c r="Z4368" t="s">
        <v>489</v>
      </c>
      <c r="AC4368" t="s">
        <v>490</v>
      </c>
      <c r="AD4368">
        <v>286.3</v>
      </c>
      <c r="AE4368">
        <v>0</v>
      </c>
      <c r="AF4368" t="str">
        <f t="shared" si="206"/>
        <v>Mar</v>
      </c>
    </row>
    <row r="4369" spans="1:32" x14ac:dyDescent="0.25">
      <c r="A4369" s="1">
        <v>45728</v>
      </c>
      <c r="B4369">
        <v>2806</v>
      </c>
      <c r="C4369">
        <v>5</v>
      </c>
      <c r="D4369">
        <v>2</v>
      </c>
      <c r="E4369">
        <v>3</v>
      </c>
      <c r="F4369">
        <v>1</v>
      </c>
      <c r="G4369">
        <v>1</v>
      </c>
      <c r="H4369">
        <f>VLOOKUP(B4369, patient!A:E, 5, FALSE)</f>
        <v>10</v>
      </c>
      <c r="I4369" t="str">
        <f>VLOOKUP(H4369, city!A:B, 2, FALSE)</f>
        <v>Edinburgh</v>
      </c>
      <c r="J4369" t="str">
        <f>VLOOKUP(E4369, diagnosis!A:B, 2, FALSE)</f>
        <v>Fracture</v>
      </c>
      <c r="K4369" t="str">
        <f>VLOOKUP(D4369, department!A:B, 2, FALSE)</f>
        <v>General Surgery</v>
      </c>
      <c r="L4369" t="str">
        <f>VLOOKUP(C4369, provider!A:B, 2, FALSE)</f>
        <v>Dr. Sade Kikiola</v>
      </c>
      <c r="M4369" t="str">
        <f>VLOOKUP(G4369, insurance!A:B, 2, FALSE)</f>
        <v>Aviva</v>
      </c>
      <c r="N4369">
        <f>VLOOKUP(B4369, patient!A:D, 4, FALSE)</f>
        <v>41</v>
      </c>
      <c r="O4369" t="str">
        <f>VLOOKUP(B4369, patient!A:C, 3, FALSE)</f>
        <v>Female</v>
      </c>
      <c r="P4369" t="str">
        <f>VLOOKUP(B4369, patient!A:F, 6, FALSE)</f>
        <v>White</v>
      </c>
      <c r="Q4369" t="s">
        <v>492</v>
      </c>
      <c r="R4369">
        <v>831</v>
      </c>
      <c r="S4369">
        <v>138</v>
      </c>
      <c r="U4369" s="1" t="str">
        <f t="shared" si="204"/>
        <v>No</v>
      </c>
      <c r="V4369">
        <v>2</v>
      </c>
      <c r="W4369" t="s">
        <v>492</v>
      </c>
      <c r="X4369" t="s">
        <v>488</v>
      </c>
      <c r="Y4369" t="str">
        <f t="shared" si="205"/>
        <v>Scheduled</v>
      </c>
      <c r="Z4369" t="s">
        <v>489</v>
      </c>
      <c r="AA4369" s="1">
        <v>45732</v>
      </c>
      <c r="AB4369" s="1">
        <v>45728</v>
      </c>
      <c r="AC4369" t="s">
        <v>496</v>
      </c>
      <c r="AD4369">
        <v>713.3</v>
      </c>
      <c r="AE4369">
        <v>50</v>
      </c>
      <c r="AF4369" t="str">
        <f t="shared" si="206"/>
        <v>Mar</v>
      </c>
    </row>
    <row r="4370" spans="1:32" x14ac:dyDescent="0.25">
      <c r="A4370" s="1">
        <v>45728</v>
      </c>
      <c r="B4370">
        <v>3749</v>
      </c>
      <c r="C4370">
        <v>4</v>
      </c>
      <c r="D4370">
        <v>4</v>
      </c>
      <c r="E4370">
        <v>2</v>
      </c>
      <c r="F4370">
        <v>3</v>
      </c>
      <c r="G4370">
        <v>1</v>
      </c>
      <c r="H4370">
        <f>VLOOKUP(B4370, patient!A:E, 5, FALSE)</f>
        <v>4</v>
      </c>
      <c r="I4370" t="str">
        <f>VLOOKUP(H4370, city!A:B, 2, FALSE)</f>
        <v>Birmingham</v>
      </c>
      <c r="J4370" t="str">
        <f>VLOOKUP(E4370, diagnosis!A:B, 2, FALSE)</f>
        <v>Asthma</v>
      </c>
      <c r="K4370" t="str">
        <f>VLOOKUP(D4370, department!A:B, 2, FALSE)</f>
        <v>Orthopedics</v>
      </c>
      <c r="L4370" t="str">
        <f>VLOOKUP(C4370, provider!A:B, 2, FALSE)</f>
        <v>Dr. Ravi Patel</v>
      </c>
      <c r="M4370" t="str">
        <f>VLOOKUP(G4370, insurance!A:B, 2, FALSE)</f>
        <v>Aviva</v>
      </c>
      <c r="N4370">
        <f>VLOOKUP(B4370, patient!A:D, 4, FALSE)</f>
        <v>49</v>
      </c>
      <c r="O4370" t="str">
        <f>VLOOKUP(B4370, patient!A:C, 3, FALSE)</f>
        <v>Male</v>
      </c>
      <c r="P4370" t="str">
        <f>VLOOKUP(B4370, patient!A:F, 6, FALSE)</f>
        <v>Asian</v>
      </c>
      <c r="Q4370" t="s">
        <v>492</v>
      </c>
      <c r="R4370">
        <v>319</v>
      </c>
      <c r="S4370">
        <v>197</v>
      </c>
      <c r="U4370" s="1" t="str">
        <f t="shared" si="204"/>
        <v>No</v>
      </c>
      <c r="V4370">
        <v>1</v>
      </c>
      <c r="W4370" t="s">
        <v>494</v>
      </c>
      <c r="X4370" t="s">
        <v>488</v>
      </c>
      <c r="Y4370" t="str">
        <f t="shared" si="205"/>
        <v>Scheduled</v>
      </c>
      <c r="Z4370" t="s">
        <v>497</v>
      </c>
      <c r="AA4370" s="1">
        <v>45735</v>
      </c>
      <c r="AB4370" s="1">
        <v>45728</v>
      </c>
      <c r="AC4370" t="s">
        <v>498</v>
      </c>
      <c r="AD4370">
        <v>368.2</v>
      </c>
      <c r="AE4370">
        <v>10</v>
      </c>
      <c r="AF4370" t="str">
        <f t="shared" si="206"/>
        <v>Mar</v>
      </c>
    </row>
    <row r="4371" spans="1:32" x14ac:dyDescent="0.25">
      <c r="A4371" s="1">
        <v>45728</v>
      </c>
      <c r="B4371">
        <v>2885</v>
      </c>
      <c r="C4371">
        <v>4</v>
      </c>
      <c r="D4371">
        <v>4</v>
      </c>
      <c r="E4371">
        <v>5</v>
      </c>
      <c r="F4371">
        <v>2</v>
      </c>
      <c r="G4371">
        <v>1</v>
      </c>
      <c r="H4371">
        <f>VLOOKUP(B4371, patient!A:E, 5, FALSE)</f>
        <v>10</v>
      </c>
      <c r="I4371" t="str">
        <f>VLOOKUP(H4371, city!A:B, 2, FALSE)</f>
        <v>Edinburgh</v>
      </c>
      <c r="J4371" t="str">
        <f>VLOOKUP(E4371, diagnosis!A:B, 2, FALSE)</f>
        <v>Migraine</v>
      </c>
      <c r="K4371" t="str">
        <f>VLOOKUP(D4371, department!A:B, 2, FALSE)</f>
        <v>Orthopedics</v>
      </c>
      <c r="L4371" t="str">
        <f>VLOOKUP(C4371, provider!A:B, 2, FALSE)</f>
        <v>Dr. Ravi Patel</v>
      </c>
      <c r="M4371" t="str">
        <f>VLOOKUP(G4371, insurance!A:B, 2, FALSE)</f>
        <v>Aviva</v>
      </c>
      <c r="N4371">
        <f>VLOOKUP(B4371, patient!A:D, 4, FALSE)</f>
        <v>18</v>
      </c>
      <c r="O4371" t="str">
        <f>VLOOKUP(B4371, patient!A:C, 3, FALSE)</f>
        <v>Male</v>
      </c>
      <c r="P4371" t="str">
        <f>VLOOKUP(B4371, patient!A:F, 6, FALSE)</f>
        <v>White</v>
      </c>
      <c r="Q4371" t="s">
        <v>491</v>
      </c>
      <c r="R4371">
        <v>953</v>
      </c>
      <c r="S4371">
        <v>186</v>
      </c>
      <c r="U4371" s="1" t="str">
        <f t="shared" si="204"/>
        <v>No</v>
      </c>
      <c r="V4371">
        <v>4</v>
      </c>
      <c r="W4371" t="s">
        <v>494</v>
      </c>
      <c r="X4371" t="s">
        <v>495</v>
      </c>
      <c r="Y4371" t="str">
        <f t="shared" si="205"/>
        <v>Emergency</v>
      </c>
      <c r="Z4371" t="s">
        <v>497</v>
      </c>
      <c r="AA4371" s="1">
        <v>45729</v>
      </c>
      <c r="AB4371" s="1">
        <v>45728</v>
      </c>
      <c r="AC4371" t="s">
        <v>496</v>
      </c>
      <c r="AD4371">
        <v>832.3</v>
      </c>
      <c r="AE4371">
        <v>50</v>
      </c>
      <c r="AF4371" t="str">
        <f t="shared" si="206"/>
        <v>Mar</v>
      </c>
    </row>
    <row r="4372" spans="1:32" x14ac:dyDescent="0.25">
      <c r="A4372" s="1">
        <v>45729</v>
      </c>
      <c r="B4372">
        <v>4619</v>
      </c>
      <c r="C4372">
        <v>2</v>
      </c>
      <c r="D4372">
        <v>2</v>
      </c>
      <c r="E4372">
        <v>1</v>
      </c>
      <c r="F4372">
        <v>2</v>
      </c>
      <c r="G4372">
        <v>2</v>
      </c>
      <c r="H4372">
        <f>VLOOKUP(B4372, patient!A:E, 5, FALSE)</f>
        <v>4</v>
      </c>
      <c r="I4372" t="str">
        <f>VLOOKUP(H4372, city!A:B, 2, FALSE)</f>
        <v>Birmingham</v>
      </c>
      <c r="J4372" t="str">
        <f>VLOOKUP(E4372, diagnosis!A:B, 2, FALSE)</f>
        <v>Appendicitis</v>
      </c>
      <c r="K4372" t="str">
        <f>VLOOKUP(D4372, department!A:B, 2, FALSE)</f>
        <v>General Surgery</v>
      </c>
      <c r="L4372" t="str">
        <f>VLOOKUP(C4372, provider!A:B, 2, FALSE)</f>
        <v>Dr. Johnson Grek</v>
      </c>
      <c r="M4372" t="str">
        <f>VLOOKUP(G4372, insurance!A:B, 2, FALSE)</f>
        <v>AXA</v>
      </c>
      <c r="N4372">
        <f>VLOOKUP(B4372, patient!A:D, 4, FALSE)</f>
        <v>25</v>
      </c>
      <c r="O4372" t="str">
        <f>VLOOKUP(B4372, patient!A:C, 3, FALSE)</f>
        <v>Female</v>
      </c>
      <c r="P4372" t="str">
        <f>VLOOKUP(B4372, patient!A:F, 6, FALSE)</f>
        <v>White</v>
      </c>
      <c r="Q4372" t="s">
        <v>491</v>
      </c>
      <c r="R4372">
        <v>973</v>
      </c>
      <c r="S4372">
        <v>163</v>
      </c>
      <c r="U4372" s="1" t="str">
        <f t="shared" si="204"/>
        <v>No</v>
      </c>
      <c r="V4372">
        <v>8</v>
      </c>
      <c r="W4372" t="s">
        <v>492</v>
      </c>
      <c r="X4372" t="s">
        <v>488</v>
      </c>
      <c r="Y4372" t="str">
        <f t="shared" si="205"/>
        <v>Scheduled</v>
      </c>
      <c r="Z4372" t="s">
        <v>489</v>
      </c>
      <c r="AA4372" s="1">
        <v>45737</v>
      </c>
      <c r="AB4372" s="1">
        <v>45729</v>
      </c>
      <c r="AC4372" t="s">
        <v>498</v>
      </c>
      <c r="AD4372">
        <v>802.2</v>
      </c>
      <c r="AE4372">
        <v>10</v>
      </c>
      <c r="AF4372" t="str">
        <f t="shared" si="206"/>
        <v>Mar</v>
      </c>
    </row>
    <row r="4373" spans="1:32" x14ac:dyDescent="0.25">
      <c r="A4373" s="1">
        <v>45729</v>
      </c>
      <c r="B4373">
        <v>215</v>
      </c>
      <c r="C4373">
        <v>3</v>
      </c>
      <c r="D4373">
        <v>5</v>
      </c>
      <c r="E4373">
        <v>4</v>
      </c>
      <c r="F4373">
        <v>5</v>
      </c>
      <c r="G4373">
        <v>3</v>
      </c>
      <c r="H4373">
        <f>VLOOKUP(B4373, patient!A:E, 5, FALSE)</f>
        <v>10</v>
      </c>
      <c r="I4373" t="str">
        <f>VLOOKUP(H4373, city!A:B, 2, FALSE)</f>
        <v>Edinburgh</v>
      </c>
      <c r="J4373" t="str">
        <f>VLOOKUP(E4373, diagnosis!A:B, 2, FALSE)</f>
        <v>Hypertension</v>
      </c>
      <c r="K4373" t="str">
        <f>VLOOKUP(D4373, department!A:B, 2, FALSE)</f>
        <v>Pediatrics</v>
      </c>
      <c r="L4373" t="str">
        <f>VLOOKUP(C4373, provider!A:B, 2, FALSE)</f>
        <v>Dr. Emma Jones</v>
      </c>
      <c r="M4373" t="str">
        <f>VLOOKUP(G4373, insurance!A:B, 2, FALSE)</f>
        <v>Allianz</v>
      </c>
      <c r="N4373">
        <f>VLOOKUP(B4373, patient!A:D, 4, FALSE)</f>
        <v>62</v>
      </c>
      <c r="O4373" t="str">
        <f>VLOOKUP(B4373, patient!A:C, 3, FALSE)</f>
        <v>Male</v>
      </c>
      <c r="P4373" t="str">
        <f>VLOOKUP(B4373, patient!A:F, 6, FALSE)</f>
        <v>Black</v>
      </c>
      <c r="Q4373" t="s">
        <v>486</v>
      </c>
      <c r="R4373">
        <v>327</v>
      </c>
      <c r="S4373">
        <v>47</v>
      </c>
      <c r="U4373" s="1" t="str">
        <f t="shared" si="204"/>
        <v>No</v>
      </c>
      <c r="V4373">
        <v>1</v>
      </c>
      <c r="W4373" t="s">
        <v>492</v>
      </c>
      <c r="X4373" t="s">
        <v>488</v>
      </c>
      <c r="Y4373" t="str">
        <f t="shared" si="205"/>
        <v>Scheduled</v>
      </c>
      <c r="Z4373" t="s">
        <v>497</v>
      </c>
      <c r="AA4373" s="1">
        <v>45738</v>
      </c>
      <c r="AB4373" s="1">
        <v>45729</v>
      </c>
      <c r="AC4373" t="s">
        <v>496</v>
      </c>
      <c r="AD4373">
        <v>296.8</v>
      </c>
      <c r="AE4373">
        <v>50</v>
      </c>
      <c r="AF4373" t="str">
        <f t="shared" si="206"/>
        <v>Mar</v>
      </c>
    </row>
    <row r="4374" spans="1:32" x14ac:dyDescent="0.25">
      <c r="A4374" s="1">
        <v>45729</v>
      </c>
      <c r="B4374">
        <v>2095</v>
      </c>
      <c r="C4374">
        <v>1</v>
      </c>
      <c r="D4374">
        <v>2</v>
      </c>
      <c r="E4374">
        <v>2</v>
      </c>
      <c r="F4374">
        <v>2</v>
      </c>
      <c r="G4374">
        <v>3</v>
      </c>
      <c r="H4374">
        <f>VLOOKUP(B4374, patient!A:E, 5, FALSE)</f>
        <v>4</v>
      </c>
      <c r="I4374" t="str">
        <f>VLOOKUP(H4374, city!A:B, 2, FALSE)</f>
        <v>Birmingham</v>
      </c>
      <c r="J4374" t="str">
        <f>VLOOKUP(E4374, diagnosis!A:B, 2, FALSE)</f>
        <v>Asthma</v>
      </c>
      <c r="K4374" t="str">
        <f>VLOOKUP(D4374, department!A:B, 2, FALSE)</f>
        <v>General Surgery</v>
      </c>
      <c r="L4374" t="str">
        <f>VLOOKUP(C4374, provider!A:B, 2, FALSE)</f>
        <v>Dr. Olu Abisola</v>
      </c>
      <c r="M4374" t="str">
        <f>VLOOKUP(G4374, insurance!A:B, 2, FALSE)</f>
        <v>Allianz</v>
      </c>
      <c r="N4374">
        <f>VLOOKUP(B4374, patient!A:D, 4, FALSE)</f>
        <v>40</v>
      </c>
      <c r="O4374" t="str">
        <f>VLOOKUP(B4374, patient!A:C, 3, FALSE)</f>
        <v>Female</v>
      </c>
      <c r="P4374" t="str">
        <f>VLOOKUP(B4374, patient!A:F, 6, FALSE)</f>
        <v>Hispanic</v>
      </c>
      <c r="Q4374" t="s">
        <v>491</v>
      </c>
      <c r="R4374">
        <v>379</v>
      </c>
      <c r="S4374">
        <v>25</v>
      </c>
      <c r="T4374" s="1">
        <v>45743</v>
      </c>
      <c r="U4374" s="1" t="str">
        <f t="shared" si="204"/>
        <v>Yes</v>
      </c>
      <c r="V4374">
        <v>2</v>
      </c>
      <c r="W4374" t="s">
        <v>492</v>
      </c>
      <c r="X4374" t="s">
        <v>488</v>
      </c>
      <c r="Y4374" t="str">
        <f t="shared" si="205"/>
        <v>Scheduled</v>
      </c>
      <c r="Z4374" t="s">
        <v>497</v>
      </c>
      <c r="AC4374" t="s">
        <v>490</v>
      </c>
      <c r="AD4374">
        <v>282.8</v>
      </c>
      <c r="AE4374">
        <v>0</v>
      </c>
      <c r="AF4374" t="str">
        <f t="shared" si="206"/>
        <v>Mar</v>
      </c>
    </row>
    <row r="4375" spans="1:32" x14ac:dyDescent="0.25">
      <c r="A4375" s="1">
        <v>45729</v>
      </c>
      <c r="B4375">
        <v>344</v>
      </c>
      <c r="C4375">
        <v>1</v>
      </c>
      <c r="D4375">
        <v>3</v>
      </c>
      <c r="E4375">
        <v>5</v>
      </c>
      <c r="F4375">
        <v>1</v>
      </c>
      <c r="G4375">
        <v>3</v>
      </c>
      <c r="H4375">
        <f>VLOOKUP(B4375, patient!A:E, 5, FALSE)</f>
        <v>10</v>
      </c>
      <c r="I4375" t="str">
        <f>VLOOKUP(H4375, city!A:B, 2, FALSE)</f>
        <v>Edinburgh</v>
      </c>
      <c r="J4375" t="str">
        <f>VLOOKUP(E4375, diagnosis!A:B, 2, FALSE)</f>
        <v>Migraine</v>
      </c>
      <c r="K4375" t="str">
        <f>VLOOKUP(D4375, department!A:B, 2, FALSE)</f>
        <v>Neurology</v>
      </c>
      <c r="L4375" t="str">
        <f>VLOOKUP(C4375, provider!A:B, 2, FALSE)</f>
        <v>Dr. Olu Abisola</v>
      </c>
      <c r="M4375" t="str">
        <f>VLOOKUP(G4375, insurance!A:B, 2, FALSE)</f>
        <v>Allianz</v>
      </c>
      <c r="N4375">
        <f>VLOOKUP(B4375, patient!A:D, 4, FALSE)</f>
        <v>64</v>
      </c>
      <c r="O4375" t="str">
        <f>VLOOKUP(B4375, patient!A:C, 3, FALSE)</f>
        <v>Male</v>
      </c>
      <c r="P4375" t="str">
        <f>VLOOKUP(B4375, patient!A:F, 6, FALSE)</f>
        <v>Hispanic</v>
      </c>
      <c r="Q4375" t="s">
        <v>492</v>
      </c>
      <c r="R4375">
        <v>82</v>
      </c>
      <c r="S4375">
        <v>80</v>
      </c>
      <c r="U4375" s="1" t="str">
        <f t="shared" si="204"/>
        <v>No</v>
      </c>
      <c r="V4375">
        <v>7</v>
      </c>
      <c r="W4375" t="s">
        <v>494</v>
      </c>
      <c r="X4375" t="s">
        <v>495</v>
      </c>
      <c r="Y4375" t="str">
        <f t="shared" si="205"/>
        <v>Emergency</v>
      </c>
      <c r="Z4375" t="s">
        <v>497</v>
      </c>
      <c r="AA4375" s="1">
        <v>45735</v>
      </c>
      <c r="AB4375" s="1">
        <v>45729</v>
      </c>
      <c r="AC4375" t="s">
        <v>493</v>
      </c>
      <c r="AD4375">
        <v>134.4</v>
      </c>
      <c r="AE4375">
        <v>30</v>
      </c>
      <c r="AF4375" t="str">
        <f t="shared" si="206"/>
        <v>Mar</v>
      </c>
    </row>
    <row r="4376" spans="1:32" x14ac:dyDescent="0.25">
      <c r="A4376" s="1">
        <v>45729</v>
      </c>
      <c r="B4376">
        <v>830</v>
      </c>
      <c r="C4376">
        <v>1</v>
      </c>
      <c r="D4376">
        <v>3</v>
      </c>
      <c r="E4376">
        <v>5</v>
      </c>
      <c r="F4376">
        <v>1</v>
      </c>
      <c r="G4376">
        <v>1</v>
      </c>
      <c r="H4376">
        <f>VLOOKUP(B4376, patient!A:E, 5, FALSE)</f>
        <v>4</v>
      </c>
      <c r="I4376" t="str">
        <f>VLOOKUP(H4376, city!A:B, 2, FALSE)</f>
        <v>Birmingham</v>
      </c>
      <c r="J4376" t="str">
        <f>VLOOKUP(E4376, diagnosis!A:B, 2, FALSE)</f>
        <v>Migraine</v>
      </c>
      <c r="K4376" t="str">
        <f>VLOOKUP(D4376, department!A:B, 2, FALSE)</f>
        <v>Neurology</v>
      </c>
      <c r="L4376" t="str">
        <f>VLOOKUP(C4376, provider!A:B, 2, FALSE)</f>
        <v>Dr. Olu Abisola</v>
      </c>
      <c r="M4376" t="str">
        <f>VLOOKUP(G4376, insurance!A:B, 2, FALSE)</f>
        <v>Aviva</v>
      </c>
      <c r="N4376">
        <f>VLOOKUP(B4376, patient!A:D, 4, FALSE)</f>
        <v>57</v>
      </c>
      <c r="O4376" t="str">
        <f>VLOOKUP(B4376, patient!A:C, 3, FALSE)</f>
        <v>Female</v>
      </c>
      <c r="P4376" t="str">
        <f>VLOOKUP(B4376, patient!A:F, 6, FALSE)</f>
        <v>Other</v>
      </c>
      <c r="Q4376" t="s">
        <v>491</v>
      </c>
      <c r="R4376">
        <v>117</v>
      </c>
      <c r="S4376">
        <v>25</v>
      </c>
      <c r="T4376" s="1">
        <v>45738</v>
      </c>
      <c r="U4376" s="1" t="str">
        <f t="shared" si="204"/>
        <v>Yes</v>
      </c>
      <c r="V4376">
        <v>5</v>
      </c>
      <c r="W4376" t="s">
        <v>492</v>
      </c>
      <c r="X4376" t="s">
        <v>488</v>
      </c>
      <c r="Y4376" t="str">
        <f t="shared" si="205"/>
        <v>Scheduled</v>
      </c>
      <c r="Z4376" t="s">
        <v>497</v>
      </c>
      <c r="AC4376" t="s">
        <v>490</v>
      </c>
      <c r="AD4376">
        <v>99.4</v>
      </c>
      <c r="AE4376">
        <v>0</v>
      </c>
      <c r="AF4376" t="str">
        <f t="shared" si="206"/>
        <v>Mar</v>
      </c>
    </row>
    <row r="4377" spans="1:32" x14ac:dyDescent="0.25">
      <c r="A4377" s="1">
        <v>45729</v>
      </c>
      <c r="B4377">
        <v>2779</v>
      </c>
      <c r="C4377">
        <v>3</v>
      </c>
      <c r="D4377">
        <v>1</v>
      </c>
      <c r="E4377">
        <v>2</v>
      </c>
      <c r="F4377">
        <v>5</v>
      </c>
      <c r="G4377">
        <v>2</v>
      </c>
      <c r="H4377">
        <f>VLOOKUP(B4377, patient!A:E, 5, FALSE)</f>
        <v>10</v>
      </c>
      <c r="I4377" t="str">
        <f>VLOOKUP(H4377, city!A:B, 2, FALSE)</f>
        <v>Edinburgh</v>
      </c>
      <c r="J4377" t="str">
        <f>VLOOKUP(E4377, diagnosis!A:B, 2, FALSE)</f>
        <v>Asthma</v>
      </c>
      <c r="K4377" t="str">
        <f>VLOOKUP(D4377, department!A:B, 2, FALSE)</f>
        <v>Cardiology</v>
      </c>
      <c r="L4377" t="str">
        <f>VLOOKUP(C4377, provider!A:B, 2, FALSE)</f>
        <v>Dr. Emma Jones</v>
      </c>
      <c r="M4377" t="str">
        <f>VLOOKUP(G4377, insurance!A:B, 2, FALSE)</f>
        <v>AXA</v>
      </c>
      <c r="N4377">
        <f>VLOOKUP(B4377, patient!A:D, 4, FALSE)</f>
        <v>29</v>
      </c>
      <c r="O4377" t="str">
        <f>VLOOKUP(B4377, patient!A:C, 3, FALSE)</f>
        <v>Female</v>
      </c>
      <c r="P4377" t="str">
        <f>VLOOKUP(B4377, patient!A:F, 6, FALSE)</f>
        <v>White</v>
      </c>
      <c r="Q4377" t="s">
        <v>486</v>
      </c>
      <c r="R4377">
        <v>770</v>
      </c>
      <c r="S4377">
        <v>141</v>
      </c>
      <c r="T4377" s="1">
        <v>45756</v>
      </c>
      <c r="U4377" s="1" t="str">
        <f t="shared" si="204"/>
        <v>Yes</v>
      </c>
      <c r="V4377">
        <v>6</v>
      </c>
      <c r="W4377" t="s">
        <v>492</v>
      </c>
      <c r="X4377" t="s">
        <v>488</v>
      </c>
      <c r="Y4377" t="str">
        <f t="shared" si="205"/>
        <v>Scheduled</v>
      </c>
      <c r="Z4377" t="s">
        <v>489</v>
      </c>
      <c r="AC4377" t="s">
        <v>490</v>
      </c>
      <c r="AD4377">
        <v>637.70000000000005</v>
      </c>
      <c r="AE4377">
        <v>0</v>
      </c>
      <c r="AF4377" t="str">
        <f t="shared" si="206"/>
        <v>Mar</v>
      </c>
    </row>
    <row r="4378" spans="1:32" x14ac:dyDescent="0.25">
      <c r="A4378" s="1">
        <v>45729</v>
      </c>
      <c r="B4378">
        <v>1429</v>
      </c>
      <c r="C4378">
        <v>4</v>
      </c>
      <c r="D4378">
        <v>4</v>
      </c>
      <c r="E4378">
        <v>2</v>
      </c>
      <c r="F4378">
        <v>4</v>
      </c>
      <c r="G4378">
        <v>1</v>
      </c>
      <c r="H4378">
        <f>VLOOKUP(B4378, patient!A:E, 5, FALSE)</f>
        <v>4</v>
      </c>
      <c r="I4378" t="str">
        <f>VLOOKUP(H4378, city!A:B, 2, FALSE)</f>
        <v>Birmingham</v>
      </c>
      <c r="J4378" t="str">
        <f>VLOOKUP(E4378, diagnosis!A:B, 2, FALSE)</f>
        <v>Asthma</v>
      </c>
      <c r="K4378" t="str">
        <f>VLOOKUP(D4378, department!A:B, 2, FALSE)</f>
        <v>Orthopedics</v>
      </c>
      <c r="L4378" t="str">
        <f>VLOOKUP(C4378, provider!A:B, 2, FALSE)</f>
        <v>Dr. Ravi Patel</v>
      </c>
      <c r="M4378" t="str">
        <f>VLOOKUP(G4378, insurance!A:B, 2, FALSE)</f>
        <v>Aviva</v>
      </c>
      <c r="N4378">
        <f>VLOOKUP(B4378, patient!A:D, 4, FALSE)</f>
        <v>71</v>
      </c>
      <c r="O4378" t="str">
        <f>VLOOKUP(B4378, patient!A:C, 3, FALSE)</f>
        <v>Female</v>
      </c>
      <c r="P4378" t="str">
        <f>VLOOKUP(B4378, patient!A:F, 6, FALSE)</f>
        <v>Hispanic</v>
      </c>
      <c r="Q4378" t="s">
        <v>491</v>
      </c>
      <c r="R4378">
        <v>709</v>
      </c>
      <c r="S4378">
        <v>124</v>
      </c>
      <c r="U4378" s="1" t="str">
        <f t="shared" si="204"/>
        <v>No</v>
      </c>
      <c r="V4378">
        <v>8</v>
      </c>
      <c r="W4378" t="s">
        <v>487</v>
      </c>
      <c r="X4378" t="s">
        <v>488</v>
      </c>
      <c r="Y4378" t="str">
        <f t="shared" si="205"/>
        <v>Scheduled</v>
      </c>
      <c r="Z4378" t="s">
        <v>489</v>
      </c>
      <c r="AA4378" s="1">
        <v>45733</v>
      </c>
      <c r="AB4378" s="1">
        <v>45729</v>
      </c>
      <c r="AC4378" t="s">
        <v>493</v>
      </c>
      <c r="AD4378">
        <v>604.1</v>
      </c>
      <c r="AE4378">
        <v>30</v>
      </c>
      <c r="AF4378" t="str">
        <f t="shared" si="206"/>
        <v>Mar</v>
      </c>
    </row>
    <row r="4379" spans="1:32" x14ac:dyDescent="0.25">
      <c r="A4379" s="1">
        <v>45729</v>
      </c>
      <c r="B4379">
        <v>2070</v>
      </c>
      <c r="C4379">
        <v>4</v>
      </c>
      <c r="D4379">
        <v>5</v>
      </c>
      <c r="E4379">
        <v>5</v>
      </c>
      <c r="F4379">
        <v>5</v>
      </c>
      <c r="G4379">
        <v>2</v>
      </c>
      <c r="H4379">
        <f>VLOOKUP(B4379, patient!A:E, 5, FALSE)</f>
        <v>10</v>
      </c>
      <c r="I4379" t="str">
        <f>VLOOKUP(H4379, city!A:B, 2, FALSE)</f>
        <v>Edinburgh</v>
      </c>
      <c r="J4379" t="str">
        <f>VLOOKUP(E4379, diagnosis!A:B, 2, FALSE)</f>
        <v>Migraine</v>
      </c>
      <c r="K4379" t="str">
        <f>VLOOKUP(D4379, department!A:B, 2, FALSE)</f>
        <v>Pediatrics</v>
      </c>
      <c r="L4379" t="str">
        <f>VLOOKUP(C4379, provider!A:B, 2, FALSE)</f>
        <v>Dr. Ravi Patel</v>
      </c>
      <c r="M4379" t="str">
        <f>VLOOKUP(G4379, insurance!A:B, 2, FALSE)</f>
        <v>AXA</v>
      </c>
      <c r="N4379">
        <f>VLOOKUP(B4379, patient!A:D, 4, FALSE)</f>
        <v>29</v>
      </c>
      <c r="O4379" t="str">
        <f>VLOOKUP(B4379, patient!A:C, 3, FALSE)</f>
        <v>Female</v>
      </c>
      <c r="P4379" t="str">
        <f>VLOOKUP(B4379, patient!A:F, 6, FALSE)</f>
        <v>Hispanic</v>
      </c>
      <c r="Q4379" t="s">
        <v>492</v>
      </c>
      <c r="R4379">
        <v>249</v>
      </c>
      <c r="S4379">
        <v>187</v>
      </c>
      <c r="T4379" s="1">
        <v>45745</v>
      </c>
      <c r="U4379" s="1" t="str">
        <f t="shared" si="204"/>
        <v>Yes</v>
      </c>
      <c r="V4379">
        <v>9</v>
      </c>
      <c r="W4379" t="s">
        <v>492</v>
      </c>
      <c r="X4379" t="s">
        <v>495</v>
      </c>
      <c r="Y4379" t="str">
        <f t="shared" si="205"/>
        <v>Emergency</v>
      </c>
      <c r="Z4379" t="s">
        <v>497</v>
      </c>
      <c r="AC4379" t="s">
        <v>490</v>
      </c>
      <c r="AD4379">
        <v>305.2</v>
      </c>
      <c r="AE4379">
        <v>0</v>
      </c>
      <c r="AF4379" t="str">
        <f t="shared" si="206"/>
        <v>Mar</v>
      </c>
    </row>
    <row r="4380" spans="1:32" x14ac:dyDescent="0.25">
      <c r="A4380" s="1">
        <v>45729</v>
      </c>
      <c r="B4380">
        <v>1303</v>
      </c>
      <c r="C4380">
        <v>4</v>
      </c>
      <c r="D4380">
        <v>2</v>
      </c>
      <c r="E4380">
        <v>1</v>
      </c>
      <c r="F4380">
        <v>4</v>
      </c>
      <c r="G4380">
        <v>1</v>
      </c>
      <c r="H4380">
        <f>VLOOKUP(B4380, patient!A:E, 5, FALSE)</f>
        <v>4</v>
      </c>
      <c r="I4380" t="str">
        <f>VLOOKUP(H4380, city!A:B, 2, FALSE)</f>
        <v>Birmingham</v>
      </c>
      <c r="J4380" t="str">
        <f>VLOOKUP(E4380, diagnosis!A:B, 2, FALSE)</f>
        <v>Appendicitis</v>
      </c>
      <c r="K4380" t="str">
        <f>VLOOKUP(D4380, department!A:B, 2, FALSE)</f>
        <v>General Surgery</v>
      </c>
      <c r="L4380" t="str">
        <f>VLOOKUP(C4380, provider!A:B, 2, FALSE)</f>
        <v>Dr. Ravi Patel</v>
      </c>
      <c r="M4380" t="str">
        <f>VLOOKUP(G4380, insurance!A:B, 2, FALSE)</f>
        <v>Aviva</v>
      </c>
      <c r="N4380">
        <f>VLOOKUP(B4380, patient!A:D, 4, FALSE)</f>
        <v>63</v>
      </c>
      <c r="O4380" t="str">
        <f>VLOOKUP(B4380, patient!A:C, 3, FALSE)</f>
        <v>Female</v>
      </c>
      <c r="P4380" t="str">
        <f>VLOOKUP(B4380, patient!A:F, 6, FALSE)</f>
        <v>Hispanic</v>
      </c>
      <c r="Q4380" t="s">
        <v>492</v>
      </c>
      <c r="R4380">
        <v>652</v>
      </c>
      <c r="S4380">
        <v>81</v>
      </c>
      <c r="U4380" s="1" t="str">
        <f t="shared" si="204"/>
        <v>No</v>
      </c>
      <c r="V4380">
        <v>8</v>
      </c>
      <c r="W4380" t="s">
        <v>487</v>
      </c>
      <c r="X4380" t="s">
        <v>488</v>
      </c>
      <c r="Y4380" t="str">
        <f t="shared" si="205"/>
        <v>Scheduled</v>
      </c>
      <c r="Z4380" t="s">
        <v>497</v>
      </c>
      <c r="AA4380" s="1">
        <v>45735</v>
      </c>
      <c r="AB4380" s="1">
        <v>45729</v>
      </c>
      <c r="AC4380" t="s">
        <v>498</v>
      </c>
      <c r="AD4380">
        <v>520.1</v>
      </c>
      <c r="AE4380">
        <v>10</v>
      </c>
      <c r="AF4380" t="str">
        <f t="shared" si="206"/>
        <v>Mar</v>
      </c>
    </row>
    <row r="4381" spans="1:32" x14ac:dyDescent="0.25">
      <c r="A4381" s="1">
        <v>45729</v>
      </c>
      <c r="B4381">
        <v>3771</v>
      </c>
      <c r="C4381">
        <v>2</v>
      </c>
      <c r="D4381">
        <v>3</v>
      </c>
      <c r="E4381">
        <v>4</v>
      </c>
      <c r="F4381">
        <v>4</v>
      </c>
      <c r="G4381">
        <v>2</v>
      </c>
      <c r="H4381">
        <f>VLOOKUP(B4381, patient!A:E, 5, FALSE)</f>
        <v>10</v>
      </c>
      <c r="I4381" t="str">
        <f>VLOOKUP(H4381, city!A:B, 2, FALSE)</f>
        <v>Edinburgh</v>
      </c>
      <c r="J4381" t="str">
        <f>VLOOKUP(E4381, diagnosis!A:B, 2, FALSE)</f>
        <v>Hypertension</v>
      </c>
      <c r="K4381" t="str">
        <f>VLOOKUP(D4381, department!A:B, 2, FALSE)</f>
        <v>Neurology</v>
      </c>
      <c r="L4381" t="str">
        <f>VLOOKUP(C4381, provider!A:B, 2, FALSE)</f>
        <v>Dr. Johnson Grek</v>
      </c>
      <c r="M4381" t="str">
        <f>VLOOKUP(G4381, insurance!A:B, 2, FALSE)</f>
        <v>AXA</v>
      </c>
      <c r="N4381">
        <f>VLOOKUP(B4381, patient!A:D, 4, FALSE)</f>
        <v>64</v>
      </c>
      <c r="O4381" t="str">
        <f>VLOOKUP(B4381, patient!A:C, 3, FALSE)</f>
        <v>Male</v>
      </c>
      <c r="P4381" t="str">
        <f>VLOOKUP(B4381, patient!A:F, 6, FALSE)</f>
        <v>Hispanic</v>
      </c>
      <c r="Q4381" t="s">
        <v>486</v>
      </c>
      <c r="R4381">
        <v>666</v>
      </c>
      <c r="S4381">
        <v>47</v>
      </c>
      <c r="T4381" s="1">
        <v>45742</v>
      </c>
      <c r="U4381" s="1" t="str">
        <f t="shared" si="204"/>
        <v>Yes</v>
      </c>
      <c r="V4381">
        <v>1</v>
      </c>
      <c r="W4381" t="s">
        <v>492</v>
      </c>
      <c r="X4381" t="s">
        <v>488</v>
      </c>
      <c r="Y4381" t="str">
        <f t="shared" si="205"/>
        <v>Scheduled</v>
      </c>
      <c r="Z4381" t="s">
        <v>497</v>
      </c>
      <c r="AC4381" t="s">
        <v>490</v>
      </c>
      <c r="AD4381">
        <v>499.1</v>
      </c>
      <c r="AE4381">
        <v>0</v>
      </c>
      <c r="AF4381" t="str">
        <f t="shared" si="206"/>
        <v>Mar</v>
      </c>
    </row>
    <row r="4382" spans="1:32" x14ac:dyDescent="0.25">
      <c r="A4382" s="1">
        <v>45730</v>
      </c>
      <c r="B4382">
        <v>2546</v>
      </c>
      <c r="C4382">
        <v>4</v>
      </c>
      <c r="D4382">
        <v>4</v>
      </c>
      <c r="E4382">
        <v>1</v>
      </c>
      <c r="F4382">
        <v>3</v>
      </c>
      <c r="G4382">
        <v>1</v>
      </c>
      <c r="H4382">
        <f>VLOOKUP(B4382, patient!A:E, 5, FALSE)</f>
        <v>4</v>
      </c>
      <c r="I4382" t="str">
        <f>VLOOKUP(H4382, city!A:B, 2, FALSE)</f>
        <v>Birmingham</v>
      </c>
      <c r="J4382" t="str">
        <f>VLOOKUP(E4382, diagnosis!A:B, 2, FALSE)</f>
        <v>Appendicitis</v>
      </c>
      <c r="K4382" t="str">
        <f>VLOOKUP(D4382, department!A:B, 2, FALSE)</f>
        <v>Orthopedics</v>
      </c>
      <c r="L4382" t="str">
        <f>VLOOKUP(C4382, provider!A:B, 2, FALSE)</f>
        <v>Dr. Ravi Patel</v>
      </c>
      <c r="M4382" t="str">
        <f>VLOOKUP(G4382, insurance!A:B, 2, FALSE)</f>
        <v>Aviva</v>
      </c>
      <c r="N4382">
        <f>VLOOKUP(B4382, patient!A:D, 4, FALSE)</f>
        <v>32</v>
      </c>
      <c r="O4382" t="str">
        <f>VLOOKUP(B4382, patient!A:C, 3, FALSE)</f>
        <v>Male</v>
      </c>
      <c r="P4382" t="str">
        <f>VLOOKUP(B4382, patient!A:F, 6, FALSE)</f>
        <v>Black</v>
      </c>
      <c r="Q4382" t="s">
        <v>486</v>
      </c>
      <c r="R4382">
        <v>564</v>
      </c>
      <c r="S4382">
        <v>99</v>
      </c>
      <c r="T4382" s="1">
        <v>45746</v>
      </c>
      <c r="U4382" s="1" t="str">
        <f t="shared" si="204"/>
        <v>Yes</v>
      </c>
      <c r="V4382">
        <v>4</v>
      </c>
      <c r="W4382" t="s">
        <v>487</v>
      </c>
      <c r="X4382" t="s">
        <v>488</v>
      </c>
      <c r="Y4382" t="str">
        <f t="shared" si="205"/>
        <v>Scheduled</v>
      </c>
      <c r="Z4382" t="s">
        <v>497</v>
      </c>
      <c r="AC4382" t="s">
        <v>490</v>
      </c>
      <c r="AD4382">
        <v>464.1</v>
      </c>
      <c r="AE4382">
        <v>0</v>
      </c>
      <c r="AF4382" t="str">
        <f t="shared" si="206"/>
        <v>Mar</v>
      </c>
    </row>
    <row r="4383" spans="1:32" x14ac:dyDescent="0.25">
      <c r="A4383" s="1">
        <v>45730</v>
      </c>
      <c r="B4383">
        <v>1773</v>
      </c>
      <c r="C4383">
        <v>4</v>
      </c>
      <c r="D4383">
        <v>4</v>
      </c>
      <c r="E4383">
        <v>3</v>
      </c>
      <c r="F4383">
        <v>2</v>
      </c>
      <c r="G4383">
        <v>1</v>
      </c>
      <c r="H4383">
        <f>VLOOKUP(B4383, patient!A:E, 5, FALSE)</f>
        <v>10</v>
      </c>
      <c r="I4383" t="str">
        <f>VLOOKUP(H4383, city!A:B, 2, FALSE)</f>
        <v>Edinburgh</v>
      </c>
      <c r="J4383" t="str">
        <f>VLOOKUP(E4383, diagnosis!A:B, 2, FALSE)</f>
        <v>Fracture</v>
      </c>
      <c r="K4383" t="str">
        <f>VLOOKUP(D4383, department!A:B, 2, FALSE)</f>
        <v>Orthopedics</v>
      </c>
      <c r="L4383" t="str">
        <f>VLOOKUP(C4383, provider!A:B, 2, FALSE)</f>
        <v>Dr. Ravi Patel</v>
      </c>
      <c r="M4383" t="str">
        <f>VLOOKUP(G4383, insurance!A:B, 2, FALSE)</f>
        <v>Aviva</v>
      </c>
      <c r="N4383">
        <f>VLOOKUP(B4383, patient!A:D, 4, FALSE)</f>
        <v>58</v>
      </c>
      <c r="O4383" t="str">
        <f>VLOOKUP(B4383, patient!A:C, 3, FALSE)</f>
        <v>Female</v>
      </c>
      <c r="P4383" t="str">
        <f>VLOOKUP(B4383, patient!A:F, 6, FALSE)</f>
        <v>White</v>
      </c>
      <c r="Q4383" t="s">
        <v>491</v>
      </c>
      <c r="R4383">
        <v>232</v>
      </c>
      <c r="S4383">
        <v>194</v>
      </c>
      <c r="U4383" s="1" t="str">
        <f t="shared" si="204"/>
        <v>No</v>
      </c>
      <c r="V4383">
        <v>5</v>
      </c>
      <c r="W4383" t="s">
        <v>487</v>
      </c>
      <c r="X4383" t="s">
        <v>495</v>
      </c>
      <c r="Y4383" t="str">
        <f t="shared" si="205"/>
        <v>Emergency</v>
      </c>
      <c r="Z4383" t="s">
        <v>489</v>
      </c>
      <c r="AA4383" s="1">
        <v>45737</v>
      </c>
      <c r="AB4383" s="1">
        <v>45730</v>
      </c>
      <c r="AC4383" t="s">
        <v>496</v>
      </c>
      <c r="AD4383">
        <v>333.2</v>
      </c>
      <c r="AE4383">
        <v>50</v>
      </c>
      <c r="AF4383" t="str">
        <f t="shared" si="206"/>
        <v>Mar</v>
      </c>
    </row>
    <row r="4384" spans="1:32" x14ac:dyDescent="0.25">
      <c r="A4384" s="1">
        <v>45730</v>
      </c>
      <c r="B4384">
        <v>3297</v>
      </c>
      <c r="C4384">
        <v>4</v>
      </c>
      <c r="D4384">
        <v>5</v>
      </c>
      <c r="E4384">
        <v>3</v>
      </c>
      <c r="F4384">
        <v>4</v>
      </c>
      <c r="G4384">
        <v>2</v>
      </c>
      <c r="H4384">
        <f>VLOOKUP(B4384, patient!A:E, 5, FALSE)</f>
        <v>4</v>
      </c>
      <c r="I4384" t="str">
        <f>VLOOKUP(H4384, city!A:B, 2, FALSE)</f>
        <v>Birmingham</v>
      </c>
      <c r="J4384" t="str">
        <f>VLOOKUP(E4384, diagnosis!A:B, 2, FALSE)</f>
        <v>Fracture</v>
      </c>
      <c r="K4384" t="str">
        <f>VLOOKUP(D4384, department!A:B, 2, FALSE)</f>
        <v>Pediatrics</v>
      </c>
      <c r="L4384" t="str">
        <f>VLOOKUP(C4384, provider!A:B, 2, FALSE)</f>
        <v>Dr. Ravi Patel</v>
      </c>
      <c r="M4384" t="str">
        <f>VLOOKUP(G4384, insurance!A:B, 2, FALSE)</f>
        <v>AXA</v>
      </c>
      <c r="N4384">
        <f>VLOOKUP(B4384, patient!A:D, 4, FALSE)</f>
        <v>36</v>
      </c>
      <c r="O4384" t="str">
        <f>VLOOKUP(B4384, patient!A:C, 3, FALSE)</f>
        <v>Female</v>
      </c>
      <c r="P4384" t="str">
        <f>VLOOKUP(B4384, patient!A:F, 6, FALSE)</f>
        <v>Hispanic</v>
      </c>
      <c r="Q4384" t="s">
        <v>491</v>
      </c>
      <c r="R4384">
        <v>171</v>
      </c>
      <c r="S4384">
        <v>28</v>
      </c>
      <c r="T4384" s="1">
        <v>45743</v>
      </c>
      <c r="U4384" s="1" t="str">
        <f t="shared" si="204"/>
        <v>Yes</v>
      </c>
      <c r="V4384">
        <v>9</v>
      </c>
      <c r="W4384" t="s">
        <v>494</v>
      </c>
      <c r="X4384" t="s">
        <v>488</v>
      </c>
      <c r="Y4384" t="str">
        <f t="shared" si="205"/>
        <v>Scheduled</v>
      </c>
      <c r="Z4384" t="s">
        <v>497</v>
      </c>
      <c r="AC4384" t="s">
        <v>490</v>
      </c>
      <c r="AD4384">
        <v>139.30000000000001</v>
      </c>
      <c r="AE4384">
        <v>0</v>
      </c>
      <c r="AF4384" t="str">
        <f t="shared" si="206"/>
        <v>Mar</v>
      </c>
    </row>
    <row r="4385" spans="1:32" x14ac:dyDescent="0.25">
      <c r="A4385" s="1">
        <v>45730</v>
      </c>
      <c r="B4385">
        <v>3993</v>
      </c>
      <c r="C4385">
        <v>1</v>
      </c>
      <c r="D4385">
        <v>5</v>
      </c>
      <c r="E4385">
        <v>3</v>
      </c>
      <c r="F4385">
        <v>3</v>
      </c>
      <c r="G4385">
        <v>3</v>
      </c>
      <c r="H4385">
        <f>VLOOKUP(B4385, patient!A:E, 5, FALSE)</f>
        <v>10</v>
      </c>
      <c r="I4385" t="str">
        <f>VLOOKUP(H4385, city!A:B, 2, FALSE)</f>
        <v>Edinburgh</v>
      </c>
      <c r="J4385" t="str">
        <f>VLOOKUP(E4385, diagnosis!A:B, 2, FALSE)</f>
        <v>Fracture</v>
      </c>
      <c r="K4385" t="str">
        <f>VLOOKUP(D4385, department!A:B, 2, FALSE)</f>
        <v>Pediatrics</v>
      </c>
      <c r="L4385" t="str">
        <f>VLOOKUP(C4385, provider!A:B, 2, FALSE)</f>
        <v>Dr. Olu Abisola</v>
      </c>
      <c r="M4385" t="str">
        <f>VLOOKUP(G4385, insurance!A:B, 2, FALSE)</f>
        <v>Allianz</v>
      </c>
      <c r="N4385">
        <f>VLOOKUP(B4385, patient!A:D, 4, FALSE)</f>
        <v>43</v>
      </c>
      <c r="O4385" t="str">
        <f>VLOOKUP(B4385, patient!A:C, 3, FALSE)</f>
        <v>Female</v>
      </c>
      <c r="P4385" t="str">
        <f>VLOOKUP(B4385, patient!A:F, 6, FALSE)</f>
        <v>Black</v>
      </c>
      <c r="Q4385" t="s">
        <v>486</v>
      </c>
      <c r="R4385">
        <v>480</v>
      </c>
      <c r="S4385">
        <v>199</v>
      </c>
      <c r="T4385" s="1">
        <v>45754</v>
      </c>
      <c r="U4385" s="1" t="str">
        <f t="shared" si="204"/>
        <v>Yes</v>
      </c>
      <c r="V4385">
        <v>6</v>
      </c>
      <c r="W4385" t="s">
        <v>492</v>
      </c>
      <c r="X4385" t="s">
        <v>488</v>
      </c>
      <c r="Y4385" t="str">
        <f t="shared" si="205"/>
        <v>Scheduled</v>
      </c>
      <c r="Z4385" t="s">
        <v>497</v>
      </c>
      <c r="AC4385" t="s">
        <v>490</v>
      </c>
      <c r="AD4385">
        <v>475.3</v>
      </c>
      <c r="AE4385">
        <v>0</v>
      </c>
      <c r="AF4385" t="str">
        <f t="shared" si="206"/>
        <v>Mar</v>
      </c>
    </row>
    <row r="4386" spans="1:32" x14ac:dyDescent="0.25">
      <c r="A4386" s="1">
        <v>45730</v>
      </c>
      <c r="B4386">
        <v>2977</v>
      </c>
      <c r="C4386">
        <v>5</v>
      </c>
      <c r="D4386">
        <v>5</v>
      </c>
      <c r="E4386">
        <v>5</v>
      </c>
      <c r="F4386">
        <v>5</v>
      </c>
      <c r="G4386">
        <v>3</v>
      </c>
      <c r="H4386">
        <f>VLOOKUP(B4386, patient!A:E, 5, FALSE)</f>
        <v>4</v>
      </c>
      <c r="I4386" t="str">
        <f>VLOOKUP(H4386, city!A:B, 2, FALSE)</f>
        <v>Birmingham</v>
      </c>
      <c r="J4386" t="str">
        <f>VLOOKUP(E4386, diagnosis!A:B, 2, FALSE)</f>
        <v>Migraine</v>
      </c>
      <c r="K4386" t="str">
        <f>VLOOKUP(D4386, department!A:B, 2, FALSE)</f>
        <v>Pediatrics</v>
      </c>
      <c r="L4386" t="str">
        <f>VLOOKUP(C4386, provider!A:B, 2, FALSE)</f>
        <v>Dr. Sade Kikiola</v>
      </c>
      <c r="M4386" t="str">
        <f>VLOOKUP(G4386, insurance!A:B, 2, FALSE)</f>
        <v>Allianz</v>
      </c>
      <c r="N4386">
        <f>VLOOKUP(B4386, patient!A:D, 4, FALSE)</f>
        <v>69</v>
      </c>
      <c r="O4386" t="str">
        <f>VLOOKUP(B4386, patient!A:C, 3, FALSE)</f>
        <v>Male</v>
      </c>
      <c r="P4386" t="str">
        <f>VLOOKUP(B4386, patient!A:F, 6, FALSE)</f>
        <v>Asian</v>
      </c>
      <c r="Q4386" t="s">
        <v>492</v>
      </c>
      <c r="R4386">
        <v>484</v>
      </c>
      <c r="S4386">
        <v>34</v>
      </c>
      <c r="T4386" s="1">
        <v>45756</v>
      </c>
      <c r="U4386" s="1" t="str">
        <f t="shared" si="204"/>
        <v>Yes</v>
      </c>
      <c r="V4386">
        <v>6</v>
      </c>
      <c r="W4386" t="s">
        <v>492</v>
      </c>
      <c r="X4386" t="s">
        <v>488</v>
      </c>
      <c r="Y4386" t="str">
        <f t="shared" si="205"/>
        <v>Scheduled</v>
      </c>
      <c r="Z4386" t="s">
        <v>489</v>
      </c>
      <c r="AC4386" t="s">
        <v>490</v>
      </c>
      <c r="AD4386">
        <v>362.6</v>
      </c>
      <c r="AE4386">
        <v>0</v>
      </c>
      <c r="AF4386" t="str">
        <f t="shared" si="206"/>
        <v>Mar</v>
      </c>
    </row>
    <row r="4387" spans="1:32" x14ac:dyDescent="0.25">
      <c r="A4387" s="1">
        <v>45730</v>
      </c>
      <c r="B4387">
        <v>1972</v>
      </c>
      <c r="C4387">
        <v>4</v>
      </c>
      <c r="D4387">
        <v>5</v>
      </c>
      <c r="E4387">
        <v>4</v>
      </c>
      <c r="F4387">
        <v>5</v>
      </c>
      <c r="G4387">
        <v>2</v>
      </c>
      <c r="H4387">
        <f>VLOOKUP(B4387, patient!A:E, 5, FALSE)</f>
        <v>10</v>
      </c>
      <c r="I4387" t="str">
        <f>VLOOKUP(H4387, city!A:B, 2, FALSE)</f>
        <v>Edinburgh</v>
      </c>
      <c r="J4387" t="str">
        <f>VLOOKUP(E4387, diagnosis!A:B, 2, FALSE)</f>
        <v>Hypertension</v>
      </c>
      <c r="K4387" t="str">
        <f>VLOOKUP(D4387, department!A:B, 2, FALSE)</f>
        <v>Pediatrics</v>
      </c>
      <c r="L4387" t="str">
        <f>VLOOKUP(C4387, provider!A:B, 2, FALSE)</f>
        <v>Dr. Ravi Patel</v>
      </c>
      <c r="M4387" t="str">
        <f>VLOOKUP(G4387, insurance!A:B, 2, FALSE)</f>
        <v>AXA</v>
      </c>
      <c r="N4387">
        <f>VLOOKUP(B4387, patient!A:D, 4, FALSE)</f>
        <v>46</v>
      </c>
      <c r="O4387" t="str">
        <f>VLOOKUP(B4387, patient!A:C, 3, FALSE)</f>
        <v>Female</v>
      </c>
      <c r="P4387" t="str">
        <f>VLOOKUP(B4387, patient!A:F, 6, FALSE)</f>
        <v>Other</v>
      </c>
      <c r="Q4387" t="s">
        <v>491</v>
      </c>
      <c r="R4387">
        <v>58</v>
      </c>
      <c r="S4387">
        <v>181</v>
      </c>
      <c r="T4387" s="1">
        <v>45750</v>
      </c>
      <c r="U4387" s="1" t="str">
        <f t="shared" si="204"/>
        <v>Yes</v>
      </c>
      <c r="V4387">
        <v>3</v>
      </c>
      <c r="W4387" t="s">
        <v>492</v>
      </c>
      <c r="X4387" t="s">
        <v>495</v>
      </c>
      <c r="Y4387" t="str">
        <f t="shared" si="205"/>
        <v>Emergency</v>
      </c>
      <c r="Z4387" t="s">
        <v>489</v>
      </c>
      <c r="AC4387" t="s">
        <v>490</v>
      </c>
      <c r="AD4387">
        <v>167.3</v>
      </c>
      <c r="AE4387">
        <v>0</v>
      </c>
      <c r="AF4387" t="str">
        <f t="shared" si="206"/>
        <v>Mar</v>
      </c>
    </row>
    <row r="4388" spans="1:32" x14ac:dyDescent="0.25">
      <c r="A4388" s="1">
        <v>45730</v>
      </c>
      <c r="B4388">
        <v>1033</v>
      </c>
      <c r="C4388">
        <v>5</v>
      </c>
      <c r="D4388">
        <v>3</v>
      </c>
      <c r="E4388">
        <v>4</v>
      </c>
      <c r="F4388">
        <v>4</v>
      </c>
      <c r="G4388">
        <v>2</v>
      </c>
      <c r="H4388">
        <f>VLOOKUP(B4388, patient!A:E, 5, FALSE)</f>
        <v>4</v>
      </c>
      <c r="I4388" t="str">
        <f>VLOOKUP(H4388, city!A:B, 2, FALSE)</f>
        <v>Birmingham</v>
      </c>
      <c r="J4388" t="str">
        <f>VLOOKUP(E4388, diagnosis!A:B, 2, FALSE)</f>
        <v>Hypertension</v>
      </c>
      <c r="K4388" t="str">
        <f>VLOOKUP(D4388, department!A:B, 2, FALSE)</f>
        <v>Neurology</v>
      </c>
      <c r="L4388" t="str">
        <f>VLOOKUP(C4388, provider!A:B, 2, FALSE)</f>
        <v>Dr. Sade Kikiola</v>
      </c>
      <c r="M4388" t="str">
        <f>VLOOKUP(G4388, insurance!A:B, 2, FALSE)</f>
        <v>AXA</v>
      </c>
      <c r="N4388">
        <f>VLOOKUP(B4388, patient!A:D, 4, FALSE)</f>
        <v>39</v>
      </c>
      <c r="O4388" t="str">
        <f>VLOOKUP(B4388, patient!A:C, 3, FALSE)</f>
        <v>Female</v>
      </c>
      <c r="P4388" t="str">
        <f>VLOOKUP(B4388, patient!A:F, 6, FALSE)</f>
        <v>Black</v>
      </c>
      <c r="Q4388" t="s">
        <v>486</v>
      </c>
      <c r="R4388">
        <v>939</v>
      </c>
      <c r="S4388">
        <v>39</v>
      </c>
      <c r="T4388" s="1">
        <v>45748</v>
      </c>
      <c r="U4388" s="1" t="str">
        <f t="shared" si="204"/>
        <v>Yes</v>
      </c>
      <c r="V4388">
        <v>2</v>
      </c>
      <c r="W4388" t="s">
        <v>487</v>
      </c>
      <c r="X4388" t="s">
        <v>488</v>
      </c>
      <c r="Y4388" t="str">
        <f t="shared" si="205"/>
        <v>Scheduled</v>
      </c>
      <c r="Z4388" t="s">
        <v>497</v>
      </c>
      <c r="AC4388" t="s">
        <v>490</v>
      </c>
      <c r="AD4388">
        <v>684.6</v>
      </c>
      <c r="AE4388">
        <v>0</v>
      </c>
      <c r="AF4388" t="str">
        <f t="shared" si="206"/>
        <v>Mar</v>
      </c>
    </row>
    <row r="4389" spans="1:32" x14ac:dyDescent="0.25">
      <c r="A4389" s="1">
        <v>45730</v>
      </c>
      <c r="B4389">
        <v>3630</v>
      </c>
      <c r="C4389">
        <v>4</v>
      </c>
      <c r="D4389">
        <v>5</v>
      </c>
      <c r="E4389">
        <v>5</v>
      </c>
      <c r="F4389">
        <v>3</v>
      </c>
      <c r="G4389">
        <v>3</v>
      </c>
      <c r="H4389">
        <f>VLOOKUP(B4389, patient!A:E, 5, FALSE)</f>
        <v>10</v>
      </c>
      <c r="I4389" t="str">
        <f>VLOOKUP(H4389, city!A:B, 2, FALSE)</f>
        <v>Edinburgh</v>
      </c>
      <c r="J4389" t="str">
        <f>VLOOKUP(E4389, diagnosis!A:B, 2, FALSE)</f>
        <v>Migraine</v>
      </c>
      <c r="K4389" t="str">
        <f>VLOOKUP(D4389, department!A:B, 2, FALSE)</f>
        <v>Pediatrics</v>
      </c>
      <c r="L4389" t="str">
        <f>VLOOKUP(C4389, provider!A:B, 2, FALSE)</f>
        <v>Dr. Ravi Patel</v>
      </c>
      <c r="M4389" t="str">
        <f>VLOOKUP(G4389, insurance!A:B, 2, FALSE)</f>
        <v>Allianz</v>
      </c>
      <c r="N4389">
        <f>VLOOKUP(B4389, patient!A:D, 4, FALSE)</f>
        <v>57</v>
      </c>
      <c r="O4389" t="str">
        <f>VLOOKUP(B4389, patient!A:C, 3, FALSE)</f>
        <v>Female</v>
      </c>
      <c r="P4389" t="str">
        <f>VLOOKUP(B4389, patient!A:F, 6, FALSE)</f>
        <v>Other</v>
      </c>
      <c r="Q4389" t="s">
        <v>486</v>
      </c>
      <c r="R4389">
        <v>414</v>
      </c>
      <c r="S4389">
        <v>79</v>
      </c>
      <c r="T4389" s="1">
        <v>45744</v>
      </c>
      <c r="U4389" s="1" t="str">
        <f t="shared" si="204"/>
        <v>Yes</v>
      </c>
      <c r="V4389">
        <v>2</v>
      </c>
      <c r="W4389" t="s">
        <v>494</v>
      </c>
      <c r="X4389" t="s">
        <v>488</v>
      </c>
      <c r="Y4389" t="str">
        <f t="shared" si="205"/>
        <v>Scheduled</v>
      </c>
      <c r="Z4389" t="s">
        <v>489</v>
      </c>
      <c r="AC4389" t="s">
        <v>490</v>
      </c>
      <c r="AD4389">
        <v>345.1</v>
      </c>
      <c r="AE4389">
        <v>0</v>
      </c>
      <c r="AF4389" t="str">
        <f t="shared" si="206"/>
        <v>Mar</v>
      </c>
    </row>
    <row r="4390" spans="1:32" x14ac:dyDescent="0.25">
      <c r="A4390" s="1">
        <v>45730</v>
      </c>
      <c r="B4390">
        <v>4752</v>
      </c>
      <c r="C4390">
        <v>1</v>
      </c>
      <c r="D4390">
        <v>4</v>
      </c>
      <c r="E4390">
        <v>5</v>
      </c>
      <c r="F4390">
        <v>1</v>
      </c>
      <c r="G4390">
        <v>1</v>
      </c>
      <c r="H4390">
        <f>VLOOKUP(B4390, patient!A:E, 5, FALSE)</f>
        <v>4</v>
      </c>
      <c r="I4390" t="str">
        <f>VLOOKUP(H4390, city!A:B, 2, FALSE)</f>
        <v>Birmingham</v>
      </c>
      <c r="J4390" t="str">
        <f>VLOOKUP(E4390, diagnosis!A:B, 2, FALSE)</f>
        <v>Migraine</v>
      </c>
      <c r="K4390" t="str">
        <f>VLOOKUP(D4390, department!A:B, 2, FALSE)</f>
        <v>Orthopedics</v>
      </c>
      <c r="L4390" t="str">
        <f>VLOOKUP(C4390, provider!A:B, 2, FALSE)</f>
        <v>Dr. Olu Abisola</v>
      </c>
      <c r="M4390" t="str">
        <f>VLOOKUP(G4390, insurance!A:B, 2, FALSE)</f>
        <v>Aviva</v>
      </c>
      <c r="N4390">
        <f>VLOOKUP(B4390, patient!A:D, 4, FALSE)</f>
        <v>38</v>
      </c>
      <c r="O4390" t="str">
        <f>VLOOKUP(B4390, patient!A:C, 3, FALSE)</f>
        <v>Female</v>
      </c>
      <c r="P4390" t="str">
        <f>VLOOKUP(B4390, patient!A:F, 6, FALSE)</f>
        <v>Other</v>
      </c>
      <c r="Q4390" t="s">
        <v>492</v>
      </c>
      <c r="R4390">
        <v>912</v>
      </c>
      <c r="S4390">
        <v>94</v>
      </c>
      <c r="T4390" s="1">
        <v>45743</v>
      </c>
      <c r="U4390" s="1" t="str">
        <f t="shared" si="204"/>
        <v>Yes</v>
      </c>
      <c r="V4390">
        <v>7</v>
      </c>
      <c r="W4390" t="s">
        <v>487</v>
      </c>
      <c r="X4390" t="s">
        <v>488</v>
      </c>
      <c r="Y4390" t="str">
        <f t="shared" si="205"/>
        <v>Scheduled</v>
      </c>
      <c r="Z4390" t="s">
        <v>489</v>
      </c>
      <c r="AC4390" t="s">
        <v>490</v>
      </c>
      <c r="AD4390">
        <v>704.2</v>
      </c>
      <c r="AE4390">
        <v>0</v>
      </c>
      <c r="AF4390" t="str">
        <f t="shared" si="206"/>
        <v>Mar</v>
      </c>
    </row>
    <row r="4391" spans="1:32" x14ac:dyDescent="0.25">
      <c r="A4391" s="1">
        <v>45730</v>
      </c>
      <c r="B4391">
        <v>605</v>
      </c>
      <c r="C4391">
        <v>1</v>
      </c>
      <c r="D4391">
        <v>4</v>
      </c>
      <c r="E4391">
        <v>5</v>
      </c>
      <c r="F4391">
        <v>2</v>
      </c>
      <c r="G4391">
        <v>3</v>
      </c>
      <c r="H4391">
        <f>VLOOKUP(B4391, patient!A:E, 5, FALSE)</f>
        <v>10</v>
      </c>
      <c r="I4391" t="str">
        <f>VLOOKUP(H4391, city!A:B, 2, FALSE)</f>
        <v>Edinburgh</v>
      </c>
      <c r="J4391" t="str">
        <f>VLOOKUP(E4391, diagnosis!A:B, 2, FALSE)</f>
        <v>Migraine</v>
      </c>
      <c r="K4391" t="str">
        <f>VLOOKUP(D4391, department!A:B, 2, FALSE)</f>
        <v>Orthopedics</v>
      </c>
      <c r="L4391" t="str">
        <f>VLOOKUP(C4391, provider!A:B, 2, FALSE)</f>
        <v>Dr. Olu Abisola</v>
      </c>
      <c r="M4391" t="str">
        <f>VLOOKUP(G4391, insurance!A:B, 2, FALSE)</f>
        <v>Allianz</v>
      </c>
      <c r="N4391">
        <f>VLOOKUP(B4391, patient!A:D, 4, FALSE)</f>
        <v>68</v>
      </c>
      <c r="O4391" t="str">
        <f>VLOOKUP(B4391, patient!A:C, 3, FALSE)</f>
        <v>Male</v>
      </c>
      <c r="P4391" t="str">
        <f>VLOOKUP(B4391, patient!A:F, 6, FALSE)</f>
        <v>Asian</v>
      </c>
      <c r="Q4391" t="s">
        <v>486</v>
      </c>
      <c r="R4391">
        <v>133</v>
      </c>
      <c r="S4391">
        <v>113</v>
      </c>
      <c r="T4391" s="1">
        <v>45741</v>
      </c>
      <c r="U4391" s="1" t="str">
        <f t="shared" si="204"/>
        <v>Yes</v>
      </c>
      <c r="V4391">
        <v>5</v>
      </c>
      <c r="W4391" t="s">
        <v>487</v>
      </c>
      <c r="X4391" t="s">
        <v>495</v>
      </c>
      <c r="Y4391" t="str">
        <f t="shared" si="205"/>
        <v>Emergency</v>
      </c>
      <c r="Z4391" t="s">
        <v>497</v>
      </c>
      <c r="AC4391" t="s">
        <v>490</v>
      </c>
      <c r="AD4391">
        <v>172.2</v>
      </c>
      <c r="AE4391">
        <v>0</v>
      </c>
      <c r="AF4391" t="str">
        <f t="shared" si="206"/>
        <v>Mar</v>
      </c>
    </row>
    <row r="4392" spans="1:32" x14ac:dyDescent="0.25">
      <c r="A4392" s="1">
        <v>45731</v>
      </c>
      <c r="B4392">
        <v>1642</v>
      </c>
      <c r="C4392">
        <v>5</v>
      </c>
      <c r="D4392">
        <v>2</v>
      </c>
      <c r="E4392">
        <v>4</v>
      </c>
      <c r="F4392">
        <v>4</v>
      </c>
      <c r="G4392">
        <v>2</v>
      </c>
      <c r="H4392">
        <f>VLOOKUP(B4392, patient!A:E, 5, FALSE)</f>
        <v>4</v>
      </c>
      <c r="I4392" t="str">
        <f>VLOOKUP(H4392, city!A:B, 2, FALSE)</f>
        <v>Birmingham</v>
      </c>
      <c r="J4392" t="str">
        <f>VLOOKUP(E4392, diagnosis!A:B, 2, FALSE)</f>
        <v>Hypertension</v>
      </c>
      <c r="K4392" t="str">
        <f>VLOOKUP(D4392, department!A:B, 2, FALSE)</f>
        <v>General Surgery</v>
      </c>
      <c r="L4392" t="str">
        <f>VLOOKUP(C4392, provider!A:B, 2, FALSE)</f>
        <v>Dr. Sade Kikiola</v>
      </c>
      <c r="M4392" t="str">
        <f>VLOOKUP(G4392, insurance!A:B, 2, FALSE)</f>
        <v>AXA</v>
      </c>
      <c r="N4392">
        <f>VLOOKUP(B4392, patient!A:D, 4, FALSE)</f>
        <v>55</v>
      </c>
      <c r="O4392" t="str">
        <f>VLOOKUP(B4392, patient!A:C, 3, FALSE)</f>
        <v>Female</v>
      </c>
      <c r="P4392" t="str">
        <f>VLOOKUP(B4392, patient!A:F, 6, FALSE)</f>
        <v>Asian</v>
      </c>
      <c r="Q4392" t="s">
        <v>491</v>
      </c>
      <c r="R4392">
        <v>521</v>
      </c>
      <c r="S4392">
        <v>86</v>
      </c>
      <c r="U4392" s="1" t="str">
        <f t="shared" si="204"/>
        <v>No</v>
      </c>
      <c r="V4392">
        <v>10</v>
      </c>
      <c r="W4392" t="s">
        <v>487</v>
      </c>
      <c r="X4392" t="s">
        <v>488</v>
      </c>
      <c r="Y4392" t="str">
        <f t="shared" si="205"/>
        <v>Scheduled</v>
      </c>
      <c r="Z4392" t="s">
        <v>497</v>
      </c>
      <c r="AA4392" s="1">
        <v>45737</v>
      </c>
      <c r="AB4392" s="1">
        <v>45731</v>
      </c>
      <c r="AC4392" t="s">
        <v>493</v>
      </c>
      <c r="AD4392">
        <v>445.9</v>
      </c>
      <c r="AE4392">
        <v>30</v>
      </c>
      <c r="AF4392" t="str">
        <f t="shared" si="206"/>
        <v>Mar</v>
      </c>
    </row>
    <row r="4393" spans="1:32" x14ac:dyDescent="0.25">
      <c r="A4393" s="1">
        <v>45731</v>
      </c>
      <c r="B4393">
        <v>1494</v>
      </c>
      <c r="C4393">
        <v>1</v>
      </c>
      <c r="D4393">
        <v>4</v>
      </c>
      <c r="E4393">
        <v>5</v>
      </c>
      <c r="F4393">
        <v>1</v>
      </c>
      <c r="G4393">
        <v>1</v>
      </c>
      <c r="H4393">
        <f>VLOOKUP(B4393, patient!A:E, 5, FALSE)</f>
        <v>10</v>
      </c>
      <c r="I4393" t="str">
        <f>VLOOKUP(H4393, city!A:B, 2, FALSE)</f>
        <v>Edinburgh</v>
      </c>
      <c r="J4393" t="str">
        <f>VLOOKUP(E4393, diagnosis!A:B, 2, FALSE)</f>
        <v>Migraine</v>
      </c>
      <c r="K4393" t="str">
        <f>VLOOKUP(D4393, department!A:B, 2, FALSE)</f>
        <v>Orthopedics</v>
      </c>
      <c r="L4393" t="str">
        <f>VLOOKUP(C4393, provider!A:B, 2, FALSE)</f>
        <v>Dr. Olu Abisola</v>
      </c>
      <c r="M4393" t="str">
        <f>VLOOKUP(G4393, insurance!A:B, 2, FALSE)</f>
        <v>Aviva</v>
      </c>
      <c r="N4393">
        <f>VLOOKUP(B4393, patient!A:D, 4, FALSE)</f>
        <v>37</v>
      </c>
      <c r="O4393" t="str">
        <f>VLOOKUP(B4393, patient!A:C, 3, FALSE)</f>
        <v>Female</v>
      </c>
      <c r="P4393" t="str">
        <f>VLOOKUP(B4393, patient!A:F, 6, FALSE)</f>
        <v>Asian</v>
      </c>
      <c r="Q4393" t="s">
        <v>491</v>
      </c>
      <c r="R4393">
        <v>273</v>
      </c>
      <c r="S4393">
        <v>21</v>
      </c>
      <c r="T4393" s="1">
        <v>45738</v>
      </c>
      <c r="U4393" s="1" t="str">
        <f t="shared" si="204"/>
        <v>Yes</v>
      </c>
      <c r="V4393">
        <v>1</v>
      </c>
      <c r="W4393" t="s">
        <v>492</v>
      </c>
      <c r="X4393" t="s">
        <v>488</v>
      </c>
      <c r="Y4393" t="str">
        <f t="shared" si="205"/>
        <v>Scheduled</v>
      </c>
      <c r="Z4393" t="s">
        <v>489</v>
      </c>
      <c r="AC4393" t="s">
        <v>490</v>
      </c>
      <c r="AD4393">
        <v>205.8</v>
      </c>
      <c r="AE4393">
        <v>0</v>
      </c>
      <c r="AF4393" t="str">
        <f t="shared" si="206"/>
        <v>Mar</v>
      </c>
    </row>
    <row r="4394" spans="1:32" x14ac:dyDescent="0.25">
      <c r="A4394" s="1">
        <v>45731</v>
      </c>
      <c r="B4394">
        <v>2615</v>
      </c>
      <c r="C4394">
        <v>2</v>
      </c>
      <c r="D4394">
        <v>4</v>
      </c>
      <c r="E4394">
        <v>2</v>
      </c>
      <c r="F4394">
        <v>2</v>
      </c>
      <c r="G4394">
        <v>2</v>
      </c>
      <c r="H4394">
        <f>VLOOKUP(B4394, patient!A:E, 5, FALSE)</f>
        <v>4</v>
      </c>
      <c r="I4394" t="str">
        <f>VLOOKUP(H4394, city!A:B, 2, FALSE)</f>
        <v>Birmingham</v>
      </c>
      <c r="J4394" t="str">
        <f>VLOOKUP(E4394, diagnosis!A:B, 2, FALSE)</f>
        <v>Asthma</v>
      </c>
      <c r="K4394" t="str">
        <f>VLOOKUP(D4394, department!A:B, 2, FALSE)</f>
        <v>Orthopedics</v>
      </c>
      <c r="L4394" t="str">
        <f>VLOOKUP(C4394, provider!A:B, 2, FALSE)</f>
        <v>Dr. Johnson Grek</v>
      </c>
      <c r="M4394" t="str">
        <f>VLOOKUP(G4394, insurance!A:B, 2, FALSE)</f>
        <v>AXA</v>
      </c>
      <c r="N4394">
        <f>VLOOKUP(B4394, patient!A:D, 4, FALSE)</f>
        <v>74</v>
      </c>
      <c r="O4394" t="str">
        <f>VLOOKUP(B4394, patient!A:C, 3, FALSE)</f>
        <v>Male</v>
      </c>
      <c r="P4394" t="str">
        <f>VLOOKUP(B4394, patient!A:F, 6, FALSE)</f>
        <v>Black</v>
      </c>
      <c r="Q4394" t="s">
        <v>486</v>
      </c>
      <c r="R4394">
        <v>692</v>
      </c>
      <c r="S4394">
        <v>197</v>
      </c>
      <c r="U4394" s="1" t="str">
        <f t="shared" si="204"/>
        <v>No</v>
      </c>
      <c r="V4394">
        <v>5</v>
      </c>
      <c r="W4394" t="s">
        <v>487</v>
      </c>
      <c r="X4394" t="s">
        <v>488</v>
      </c>
      <c r="Y4394" t="str">
        <f t="shared" si="205"/>
        <v>Scheduled</v>
      </c>
      <c r="Z4394" t="s">
        <v>497</v>
      </c>
      <c r="AA4394" s="1">
        <v>45732</v>
      </c>
      <c r="AB4394" s="1">
        <v>45731</v>
      </c>
      <c r="AC4394" t="s">
        <v>496</v>
      </c>
      <c r="AD4394">
        <v>657.3</v>
      </c>
      <c r="AE4394">
        <v>50</v>
      </c>
      <c r="AF4394" t="str">
        <f t="shared" si="206"/>
        <v>Mar</v>
      </c>
    </row>
    <row r="4395" spans="1:32" x14ac:dyDescent="0.25">
      <c r="A4395" s="1">
        <v>45731</v>
      </c>
      <c r="B4395">
        <v>3602</v>
      </c>
      <c r="C4395">
        <v>3</v>
      </c>
      <c r="D4395">
        <v>3</v>
      </c>
      <c r="E4395">
        <v>2</v>
      </c>
      <c r="F4395">
        <v>1</v>
      </c>
      <c r="G4395">
        <v>3</v>
      </c>
      <c r="H4395">
        <f>VLOOKUP(B4395, patient!A:E, 5, FALSE)</f>
        <v>10</v>
      </c>
      <c r="I4395" t="str">
        <f>VLOOKUP(H4395, city!A:B, 2, FALSE)</f>
        <v>Edinburgh</v>
      </c>
      <c r="J4395" t="str">
        <f>VLOOKUP(E4395, diagnosis!A:B, 2, FALSE)</f>
        <v>Asthma</v>
      </c>
      <c r="K4395" t="str">
        <f>VLOOKUP(D4395, department!A:B, 2, FALSE)</f>
        <v>Neurology</v>
      </c>
      <c r="L4395" t="str">
        <f>VLOOKUP(C4395, provider!A:B, 2, FALSE)</f>
        <v>Dr. Emma Jones</v>
      </c>
      <c r="M4395" t="str">
        <f>VLOOKUP(G4395, insurance!A:B, 2, FALSE)</f>
        <v>Allianz</v>
      </c>
      <c r="N4395">
        <f>VLOOKUP(B4395, patient!A:D, 4, FALSE)</f>
        <v>46</v>
      </c>
      <c r="O4395" t="str">
        <f>VLOOKUP(B4395, patient!A:C, 3, FALSE)</f>
        <v>Female</v>
      </c>
      <c r="P4395" t="str">
        <f>VLOOKUP(B4395, patient!A:F, 6, FALSE)</f>
        <v>Asian</v>
      </c>
      <c r="Q4395" t="s">
        <v>486</v>
      </c>
      <c r="R4395">
        <v>824</v>
      </c>
      <c r="S4395">
        <v>161</v>
      </c>
      <c r="U4395" s="1" t="str">
        <f t="shared" si="204"/>
        <v>No</v>
      </c>
      <c r="V4395">
        <v>1</v>
      </c>
      <c r="W4395" t="s">
        <v>487</v>
      </c>
      <c r="X4395" t="s">
        <v>495</v>
      </c>
      <c r="Y4395" t="str">
        <f t="shared" si="205"/>
        <v>Emergency</v>
      </c>
      <c r="Z4395" t="s">
        <v>489</v>
      </c>
      <c r="AA4395" s="1">
        <v>45736</v>
      </c>
      <c r="AB4395" s="1">
        <v>45731</v>
      </c>
      <c r="AC4395" t="s">
        <v>496</v>
      </c>
      <c r="AD4395">
        <v>724.5</v>
      </c>
      <c r="AE4395">
        <v>50</v>
      </c>
      <c r="AF4395" t="str">
        <f t="shared" si="206"/>
        <v>Mar</v>
      </c>
    </row>
    <row r="4396" spans="1:32" x14ac:dyDescent="0.25">
      <c r="A4396" s="1">
        <v>45731</v>
      </c>
      <c r="B4396">
        <v>4825</v>
      </c>
      <c r="C4396">
        <v>3</v>
      </c>
      <c r="D4396">
        <v>4</v>
      </c>
      <c r="E4396">
        <v>2</v>
      </c>
      <c r="F4396">
        <v>3</v>
      </c>
      <c r="G4396">
        <v>1</v>
      </c>
      <c r="H4396">
        <f>VLOOKUP(B4396, patient!A:E, 5, FALSE)</f>
        <v>4</v>
      </c>
      <c r="I4396" t="str">
        <f>VLOOKUP(H4396, city!A:B, 2, FALSE)</f>
        <v>Birmingham</v>
      </c>
      <c r="J4396" t="str">
        <f>VLOOKUP(E4396, diagnosis!A:B, 2, FALSE)</f>
        <v>Asthma</v>
      </c>
      <c r="K4396" t="str">
        <f>VLOOKUP(D4396, department!A:B, 2, FALSE)</f>
        <v>Orthopedics</v>
      </c>
      <c r="L4396" t="str">
        <f>VLOOKUP(C4396, provider!A:B, 2, FALSE)</f>
        <v>Dr. Emma Jones</v>
      </c>
      <c r="M4396" t="str">
        <f>VLOOKUP(G4396, insurance!A:B, 2, FALSE)</f>
        <v>Aviva</v>
      </c>
      <c r="N4396">
        <f>VLOOKUP(B4396, patient!A:D, 4, FALSE)</f>
        <v>68</v>
      </c>
      <c r="O4396" t="str">
        <f>VLOOKUP(B4396, patient!A:C, 3, FALSE)</f>
        <v>Female</v>
      </c>
      <c r="P4396" t="str">
        <f>VLOOKUP(B4396, patient!A:F, 6, FALSE)</f>
        <v>Hispanic</v>
      </c>
      <c r="Q4396" t="s">
        <v>492</v>
      </c>
      <c r="R4396">
        <v>679</v>
      </c>
      <c r="S4396">
        <v>63</v>
      </c>
      <c r="T4396" s="1">
        <v>45752</v>
      </c>
      <c r="U4396" s="1" t="str">
        <f t="shared" si="204"/>
        <v>Yes</v>
      </c>
      <c r="V4396">
        <v>9</v>
      </c>
      <c r="W4396" t="s">
        <v>494</v>
      </c>
      <c r="X4396" t="s">
        <v>488</v>
      </c>
      <c r="Y4396" t="str">
        <f t="shared" si="205"/>
        <v>Scheduled</v>
      </c>
      <c r="Z4396" t="s">
        <v>489</v>
      </c>
      <c r="AC4396" t="s">
        <v>490</v>
      </c>
      <c r="AD4396">
        <v>519.4</v>
      </c>
      <c r="AE4396">
        <v>0</v>
      </c>
      <c r="AF4396" t="str">
        <f t="shared" si="206"/>
        <v>Mar</v>
      </c>
    </row>
    <row r="4397" spans="1:32" x14ac:dyDescent="0.25">
      <c r="A4397" s="1">
        <v>45731</v>
      </c>
      <c r="B4397">
        <v>11</v>
      </c>
      <c r="C4397">
        <v>4</v>
      </c>
      <c r="D4397">
        <v>1</v>
      </c>
      <c r="E4397">
        <v>5</v>
      </c>
      <c r="F4397">
        <v>4</v>
      </c>
      <c r="G4397">
        <v>3</v>
      </c>
      <c r="H4397">
        <f>VLOOKUP(B4397, patient!A:E, 5, FALSE)</f>
        <v>10</v>
      </c>
      <c r="I4397" t="str">
        <f>VLOOKUP(H4397, city!A:B, 2, FALSE)</f>
        <v>Edinburgh</v>
      </c>
      <c r="J4397" t="str">
        <f>VLOOKUP(E4397, diagnosis!A:B, 2, FALSE)</f>
        <v>Migraine</v>
      </c>
      <c r="K4397" t="str">
        <f>VLOOKUP(D4397, department!A:B, 2, FALSE)</f>
        <v>Cardiology</v>
      </c>
      <c r="L4397" t="str">
        <f>VLOOKUP(C4397, provider!A:B, 2, FALSE)</f>
        <v>Dr. Ravi Patel</v>
      </c>
      <c r="M4397" t="str">
        <f>VLOOKUP(G4397, insurance!A:B, 2, FALSE)</f>
        <v>Allianz</v>
      </c>
      <c r="N4397">
        <f>VLOOKUP(B4397, patient!A:D, 4, FALSE)</f>
        <v>21</v>
      </c>
      <c r="O4397" t="str">
        <f>VLOOKUP(B4397, patient!A:C, 3, FALSE)</f>
        <v>Male</v>
      </c>
      <c r="P4397" t="str">
        <f>VLOOKUP(B4397, patient!A:F, 6, FALSE)</f>
        <v>Black</v>
      </c>
      <c r="Q4397" t="s">
        <v>492</v>
      </c>
      <c r="R4397">
        <v>648</v>
      </c>
      <c r="S4397">
        <v>193</v>
      </c>
      <c r="T4397" s="1">
        <v>45746</v>
      </c>
      <c r="U4397" s="1" t="str">
        <f t="shared" si="204"/>
        <v>Yes</v>
      </c>
      <c r="V4397">
        <v>8</v>
      </c>
      <c r="W4397" t="s">
        <v>492</v>
      </c>
      <c r="X4397" t="s">
        <v>488</v>
      </c>
      <c r="Y4397" t="str">
        <f t="shared" si="205"/>
        <v>Scheduled</v>
      </c>
      <c r="Z4397" t="s">
        <v>489</v>
      </c>
      <c r="AC4397" t="s">
        <v>490</v>
      </c>
      <c r="AD4397">
        <v>588.70000000000005</v>
      </c>
      <c r="AE4397">
        <v>0</v>
      </c>
      <c r="AF4397" t="str">
        <f t="shared" si="206"/>
        <v>Mar</v>
      </c>
    </row>
    <row r="4398" spans="1:32" x14ac:dyDescent="0.25">
      <c r="A4398" s="1">
        <v>45731</v>
      </c>
      <c r="B4398">
        <v>4702</v>
      </c>
      <c r="C4398">
        <v>1</v>
      </c>
      <c r="D4398">
        <v>4</v>
      </c>
      <c r="E4398">
        <v>2</v>
      </c>
      <c r="F4398">
        <v>1</v>
      </c>
      <c r="G4398">
        <v>3</v>
      </c>
      <c r="H4398">
        <f>VLOOKUP(B4398, patient!A:E, 5, FALSE)</f>
        <v>4</v>
      </c>
      <c r="I4398" t="str">
        <f>VLOOKUP(H4398, city!A:B, 2, FALSE)</f>
        <v>Birmingham</v>
      </c>
      <c r="J4398" t="str">
        <f>VLOOKUP(E4398, diagnosis!A:B, 2, FALSE)</f>
        <v>Asthma</v>
      </c>
      <c r="K4398" t="str">
        <f>VLOOKUP(D4398, department!A:B, 2, FALSE)</f>
        <v>Orthopedics</v>
      </c>
      <c r="L4398" t="str">
        <f>VLOOKUP(C4398, provider!A:B, 2, FALSE)</f>
        <v>Dr. Olu Abisola</v>
      </c>
      <c r="M4398" t="str">
        <f>VLOOKUP(G4398, insurance!A:B, 2, FALSE)</f>
        <v>Allianz</v>
      </c>
      <c r="N4398">
        <f>VLOOKUP(B4398, patient!A:D, 4, FALSE)</f>
        <v>72</v>
      </c>
      <c r="O4398" t="str">
        <f>VLOOKUP(B4398, patient!A:C, 3, FALSE)</f>
        <v>Male</v>
      </c>
      <c r="P4398" t="str">
        <f>VLOOKUP(B4398, patient!A:F, 6, FALSE)</f>
        <v>White</v>
      </c>
      <c r="Q4398" t="s">
        <v>486</v>
      </c>
      <c r="R4398">
        <v>904</v>
      </c>
      <c r="S4398">
        <v>153</v>
      </c>
      <c r="U4398" s="1" t="str">
        <f t="shared" si="204"/>
        <v>No</v>
      </c>
      <c r="V4398">
        <v>4</v>
      </c>
      <c r="W4398" t="s">
        <v>494</v>
      </c>
      <c r="X4398" t="s">
        <v>488</v>
      </c>
      <c r="Y4398" t="str">
        <f t="shared" si="205"/>
        <v>Scheduled</v>
      </c>
      <c r="Z4398" t="s">
        <v>497</v>
      </c>
      <c r="AA4398" s="1">
        <v>45739</v>
      </c>
      <c r="AB4398" s="1">
        <v>45731</v>
      </c>
      <c r="AC4398" t="s">
        <v>498</v>
      </c>
      <c r="AD4398">
        <v>746.9</v>
      </c>
      <c r="AE4398">
        <v>10</v>
      </c>
      <c r="AF4398" t="str">
        <f t="shared" si="206"/>
        <v>Mar</v>
      </c>
    </row>
    <row r="4399" spans="1:32" x14ac:dyDescent="0.25">
      <c r="A4399" s="1">
        <v>45731</v>
      </c>
      <c r="B4399">
        <v>3820</v>
      </c>
      <c r="C4399">
        <v>3</v>
      </c>
      <c r="D4399">
        <v>2</v>
      </c>
      <c r="E4399">
        <v>5</v>
      </c>
      <c r="F4399">
        <v>1</v>
      </c>
      <c r="G4399">
        <v>3</v>
      </c>
      <c r="H4399">
        <f>VLOOKUP(B4399, patient!A:E, 5, FALSE)</f>
        <v>10</v>
      </c>
      <c r="I4399" t="str">
        <f>VLOOKUP(H4399, city!A:B, 2, FALSE)</f>
        <v>Edinburgh</v>
      </c>
      <c r="J4399" t="str">
        <f>VLOOKUP(E4399, diagnosis!A:B, 2, FALSE)</f>
        <v>Migraine</v>
      </c>
      <c r="K4399" t="str">
        <f>VLOOKUP(D4399, department!A:B, 2, FALSE)</f>
        <v>General Surgery</v>
      </c>
      <c r="L4399" t="str">
        <f>VLOOKUP(C4399, provider!A:B, 2, FALSE)</f>
        <v>Dr. Emma Jones</v>
      </c>
      <c r="M4399" t="str">
        <f>VLOOKUP(G4399, insurance!A:B, 2, FALSE)</f>
        <v>Allianz</v>
      </c>
      <c r="N4399">
        <f>VLOOKUP(B4399, patient!A:D, 4, FALSE)</f>
        <v>24</v>
      </c>
      <c r="O4399" t="str">
        <f>VLOOKUP(B4399, patient!A:C, 3, FALSE)</f>
        <v>Male</v>
      </c>
      <c r="P4399" t="str">
        <f>VLOOKUP(B4399, patient!A:F, 6, FALSE)</f>
        <v>Asian</v>
      </c>
      <c r="Q4399" t="s">
        <v>491</v>
      </c>
      <c r="R4399">
        <v>207</v>
      </c>
      <c r="S4399">
        <v>155</v>
      </c>
      <c r="U4399" s="1" t="str">
        <f t="shared" si="204"/>
        <v>No</v>
      </c>
      <c r="V4399">
        <v>1</v>
      </c>
      <c r="W4399" t="s">
        <v>492</v>
      </c>
      <c r="X4399" t="s">
        <v>495</v>
      </c>
      <c r="Y4399" t="str">
        <f t="shared" si="205"/>
        <v>Emergency</v>
      </c>
      <c r="Z4399" t="s">
        <v>497</v>
      </c>
      <c r="AA4399" s="1">
        <v>45739</v>
      </c>
      <c r="AB4399" s="1">
        <v>45731</v>
      </c>
      <c r="AC4399" t="s">
        <v>498</v>
      </c>
      <c r="AD4399">
        <v>260.39999999999998</v>
      </c>
      <c r="AE4399">
        <v>10</v>
      </c>
      <c r="AF4399" t="str">
        <f t="shared" si="206"/>
        <v>Mar</v>
      </c>
    </row>
    <row r="4400" spans="1:32" x14ac:dyDescent="0.25">
      <c r="A4400" s="1">
        <v>45731</v>
      </c>
      <c r="B4400">
        <v>3056</v>
      </c>
      <c r="C4400">
        <v>5</v>
      </c>
      <c r="D4400">
        <v>2</v>
      </c>
      <c r="E4400">
        <v>2</v>
      </c>
      <c r="F4400">
        <v>1</v>
      </c>
      <c r="G4400">
        <v>1</v>
      </c>
      <c r="H4400">
        <f>VLOOKUP(B4400, patient!A:E, 5, FALSE)</f>
        <v>4</v>
      </c>
      <c r="I4400" t="str">
        <f>VLOOKUP(H4400, city!A:B, 2, FALSE)</f>
        <v>Birmingham</v>
      </c>
      <c r="J4400" t="str">
        <f>VLOOKUP(E4400, diagnosis!A:B, 2, FALSE)</f>
        <v>Asthma</v>
      </c>
      <c r="K4400" t="str">
        <f>VLOOKUP(D4400, department!A:B, 2, FALSE)</f>
        <v>General Surgery</v>
      </c>
      <c r="L4400" t="str">
        <f>VLOOKUP(C4400, provider!A:B, 2, FALSE)</f>
        <v>Dr. Sade Kikiola</v>
      </c>
      <c r="M4400" t="str">
        <f>VLOOKUP(G4400, insurance!A:B, 2, FALSE)</f>
        <v>Aviva</v>
      </c>
      <c r="N4400">
        <f>VLOOKUP(B4400, patient!A:D, 4, FALSE)</f>
        <v>45</v>
      </c>
      <c r="O4400" t="str">
        <f>VLOOKUP(B4400, patient!A:C, 3, FALSE)</f>
        <v>Female</v>
      </c>
      <c r="P4400" t="str">
        <f>VLOOKUP(B4400, patient!A:F, 6, FALSE)</f>
        <v>Black</v>
      </c>
      <c r="Q4400" t="s">
        <v>492</v>
      </c>
      <c r="R4400">
        <v>860</v>
      </c>
      <c r="S4400">
        <v>58</v>
      </c>
      <c r="U4400" s="1" t="str">
        <f t="shared" si="204"/>
        <v>No</v>
      </c>
      <c r="V4400">
        <v>8</v>
      </c>
      <c r="W4400" t="s">
        <v>494</v>
      </c>
      <c r="X4400" t="s">
        <v>488</v>
      </c>
      <c r="Y4400" t="str">
        <f t="shared" si="205"/>
        <v>Scheduled</v>
      </c>
      <c r="Z4400" t="s">
        <v>489</v>
      </c>
      <c r="AA4400" s="1">
        <v>45740</v>
      </c>
      <c r="AB4400" s="1">
        <v>45731</v>
      </c>
      <c r="AC4400" t="s">
        <v>496</v>
      </c>
      <c r="AD4400">
        <v>677.6</v>
      </c>
      <c r="AE4400">
        <v>50</v>
      </c>
      <c r="AF4400" t="str">
        <f t="shared" si="206"/>
        <v>Mar</v>
      </c>
    </row>
    <row r="4401" spans="1:32" x14ac:dyDescent="0.25">
      <c r="A4401" s="1">
        <v>45731</v>
      </c>
      <c r="B4401">
        <v>4532</v>
      </c>
      <c r="C4401">
        <v>5</v>
      </c>
      <c r="D4401">
        <v>5</v>
      </c>
      <c r="E4401">
        <v>5</v>
      </c>
      <c r="F4401">
        <v>4</v>
      </c>
      <c r="G4401">
        <v>3</v>
      </c>
      <c r="H4401">
        <f>VLOOKUP(B4401, patient!A:E, 5, FALSE)</f>
        <v>10</v>
      </c>
      <c r="I4401" t="str">
        <f>VLOOKUP(H4401, city!A:B, 2, FALSE)</f>
        <v>Edinburgh</v>
      </c>
      <c r="J4401" t="str">
        <f>VLOOKUP(E4401, diagnosis!A:B, 2, FALSE)</f>
        <v>Migraine</v>
      </c>
      <c r="K4401" t="str">
        <f>VLOOKUP(D4401, department!A:B, 2, FALSE)</f>
        <v>Pediatrics</v>
      </c>
      <c r="L4401" t="str">
        <f>VLOOKUP(C4401, provider!A:B, 2, FALSE)</f>
        <v>Dr. Sade Kikiola</v>
      </c>
      <c r="M4401" t="str">
        <f>VLOOKUP(G4401, insurance!A:B, 2, FALSE)</f>
        <v>Allianz</v>
      </c>
      <c r="N4401">
        <f>VLOOKUP(B4401, patient!A:D, 4, FALSE)</f>
        <v>45</v>
      </c>
      <c r="O4401" t="str">
        <f>VLOOKUP(B4401, patient!A:C, 3, FALSE)</f>
        <v>Female</v>
      </c>
      <c r="P4401" t="str">
        <f>VLOOKUP(B4401, patient!A:F, 6, FALSE)</f>
        <v>Asian</v>
      </c>
      <c r="Q4401" t="s">
        <v>486</v>
      </c>
      <c r="R4401">
        <v>760</v>
      </c>
      <c r="S4401">
        <v>112</v>
      </c>
      <c r="T4401" s="1">
        <v>45749</v>
      </c>
      <c r="U4401" s="1" t="str">
        <f t="shared" si="204"/>
        <v>Yes</v>
      </c>
      <c r="V4401">
        <v>5</v>
      </c>
      <c r="W4401" t="s">
        <v>492</v>
      </c>
      <c r="X4401" t="s">
        <v>488</v>
      </c>
      <c r="Y4401" t="str">
        <f t="shared" si="205"/>
        <v>Scheduled</v>
      </c>
      <c r="Z4401" t="s">
        <v>489</v>
      </c>
      <c r="AC4401" t="s">
        <v>490</v>
      </c>
      <c r="AD4401">
        <v>610.4</v>
      </c>
      <c r="AE4401">
        <v>0</v>
      </c>
      <c r="AF4401" t="str">
        <f t="shared" si="206"/>
        <v>Mar</v>
      </c>
    </row>
    <row r="4402" spans="1:32" x14ac:dyDescent="0.25">
      <c r="A4402" s="1">
        <v>45732</v>
      </c>
      <c r="B4402">
        <v>2764</v>
      </c>
      <c r="C4402">
        <v>5</v>
      </c>
      <c r="D4402">
        <v>3</v>
      </c>
      <c r="E4402">
        <v>1</v>
      </c>
      <c r="F4402">
        <v>3</v>
      </c>
      <c r="G4402">
        <v>1</v>
      </c>
      <c r="H4402">
        <f>VLOOKUP(B4402, patient!A:E, 5, FALSE)</f>
        <v>4</v>
      </c>
      <c r="I4402" t="str">
        <f>VLOOKUP(H4402, city!A:B, 2, FALSE)</f>
        <v>Birmingham</v>
      </c>
      <c r="J4402" t="str">
        <f>VLOOKUP(E4402, diagnosis!A:B, 2, FALSE)</f>
        <v>Appendicitis</v>
      </c>
      <c r="K4402" t="str">
        <f>VLOOKUP(D4402, department!A:B, 2, FALSE)</f>
        <v>Neurology</v>
      </c>
      <c r="L4402" t="str">
        <f>VLOOKUP(C4402, provider!A:B, 2, FALSE)</f>
        <v>Dr. Sade Kikiola</v>
      </c>
      <c r="M4402" t="str">
        <f>VLOOKUP(G4402, insurance!A:B, 2, FALSE)</f>
        <v>Aviva</v>
      </c>
      <c r="N4402">
        <f>VLOOKUP(B4402, patient!A:D, 4, FALSE)</f>
        <v>21</v>
      </c>
      <c r="O4402" t="str">
        <f>VLOOKUP(B4402, patient!A:C, 3, FALSE)</f>
        <v>Male</v>
      </c>
      <c r="P4402" t="str">
        <f>VLOOKUP(B4402, patient!A:F, 6, FALSE)</f>
        <v>Other</v>
      </c>
      <c r="Q4402" t="s">
        <v>492</v>
      </c>
      <c r="R4402">
        <v>785</v>
      </c>
      <c r="S4402">
        <v>63</v>
      </c>
      <c r="T4402" s="1">
        <v>45760</v>
      </c>
      <c r="U4402" s="1" t="str">
        <f t="shared" si="204"/>
        <v>Yes</v>
      </c>
      <c r="V4402">
        <v>1</v>
      </c>
      <c r="W4402" t="s">
        <v>492</v>
      </c>
      <c r="X4402" t="s">
        <v>488</v>
      </c>
      <c r="Y4402" t="str">
        <f t="shared" si="205"/>
        <v>Scheduled</v>
      </c>
      <c r="Z4402" t="s">
        <v>497</v>
      </c>
      <c r="AC4402" t="s">
        <v>490</v>
      </c>
      <c r="AD4402">
        <v>593.6</v>
      </c>
      <c r="AE4402">
        <v>0</v>
      </c>
      <c r="AF4402" t="str">
        <f t="shared" si="206"/>
        <v>Mar</v>
      </c>
    </row>
    <row r="4403" spans="1:32" x14ac:dyDescent="0.25">
      <c r="A4403" s="1">
        <v>45732</v>
      </c>
      <c r="B4403">
        <v>4115</v>
      </c>
      <c r="C4403">
        <v>4</v>
      </c>
      <c r="D4403">
        <v>2</v>
      </c>
      <c r="E4403">
        <v>3</v>
      </c>
      <c r="F4403">
        <v>3</v>
      </c>
      <c r="G4403">
        <v>3</v>
      </c>
      <c r="H4403">
        <f>VLOOKUP(B4403, patient!A:E, 5, FALSE)</f>
        <v>10</v>
      </c>
      <c r="I4403" t="str">
        <f>VLOOKUP(H4403, city!A:B, 2, FALSE)</f>
        <v>Edinburgh</v>
      </c>
      <c r="J4403" t="str">
        <f>VLOOKUP(E4403, diagnosis!A:B, 2, FALSE)</f>
        <v>Fracture</v>
      </c>
      <c r="K4403" t="str">
        <f>VLOOKUP(D4403, department!A:B, 2, FALSE)</f>
        <v>General Surgery</v>
      </c>
      <c r="L4403" t="str">
        <f>VLOOKUP(C4403, provider!A:B, 2, FALSE)</f>
        <v>Dr. Ravi Patel</v>
      </c>
      <c r="M4403" t="str">
        <f>VLOOKUP(G4403, insurance!A:B, 2, FALSE)</f>
        <v>Allianz</v>
      </c>
      <c r="N4403">
        <f>VLOOKUP(B4403, patient!A:D, 4, FALSE)</f>
        <v>39</v>
      </c>
      <c r="O4403" t="str">
        <f>VLOOKUP(B4403, patient!A:C, 3, FALSE)</f>
        <v>Male</v>
      </c>
      <c r="P4403" t="str">
        <f>VLOOKUP(B4403, patient!A:F, 6, FALSE)</f>
        <v>Hispanic</v>
      </c>
      <c r="Q4403" t="s">
        <v>492</v>
      </c>
      <c r="R4403">
        <v>859</v>
      </c>
      <c r="S4403">
        <v>46</v>
      </c>
      <c r="T4403" s="1">
        <v>45756</v>
      </c>
      <c r="U4403" s="1" t="str">
        <f t="shared" si="204"/>
        <v>Yes</v>
      </c>
      <c r="V4403">
        <v>2</v>
      </c>
      <c r="W4403" t="s">
        <v>487</v>
      </c>
      <c r="X4403" t="s">
        <v>495</v>
      </c>
      <c r="Y4403" t="str">
        <f t="shared" si="205"/>
        <v>Emergency</v>
      </c>
      <c r="Z4403" t="s">
        <v>489</v>
      </c>
      <c r="AC4403" t="s">
        <v>490</v>
      </c>
      <c r="AD4403">
        <v>633.5</v>
      </c>
      <c r="AE4403">
        <v>0</v>
      </c>
      <c r="AF4403" t="str">
        <f t="shared" si="206"/>
        <v>Mar</v>
      </c>
    </row>
    <row r="4404" spans="1:32" x14ac:dyDescent="0.25">
      <c r="A4404" s="1">
        <v>45732</v>
      </c>
      <c r="B4404">
        <v>1120</v>
      </c>
      <c r="C4404">
        <v>3</v>
      </c>
      <c r="D4404">
        <v>1</v>
      </c>
      <c r="E4404">
        <v>1</v>
      </c>
      <c r="F4404">
        <v>1</v>
      </c>
      <c r="G4404">
        <v>3</v>
      </c>
      <c r="H4404">
        <f>VLOOKUP(B4404, patient!A:E, 5, FALSE)</f>
        <v>4</v>
      </c>
      <c r="I4404" t="str">
        <f>VLOOKUP(H4404, city!A:B, 2, FALSE)</f>
        <v>Birmingham</v>
      </c>
      <c r="J4404" t="str">
        <f>VLOOKUP(E4404, diagnosis!A:B, 2, FALSE)</f>
        <v>Appendicitis</v>
      </c>
      <c r="K4404" t="str">
        <f>VLOOKUP(D4404, department!A:B, 2, FALSE)</f>
        <v>Cardiology</v>
      </c>
      <c r="L4404" t="str">
        <f>VLOOKUP(C4404, provider!A:B, 2, FALSE)</f>
        <v>Dr. Emma Jones</v>
      </c>
      <c r="M4404" t="str">
        <f>VLOOKUP(G4404, insurance!A:B, 2, FALSE)</f>
        <v>Allianz</v>
      </c>
      <c r="N4404">
        <f>VLOOKUP(B4404, patient!A:D, 4, FALSE)</f>
        <v>29</v>
      </c>
      <c r="O4404" t="str">
        <f>VLOOKUP(B4404, patient!A:C, 3, FALSE)</f>
        <v>Male</v>
      </c>
      <c r="P4404" t="str">
        <f>VLOOKUP(B4404, patient!A:F, 6, FALSE)</f>
        <v>Other</v>
      </c>
      <c r="Q4404" t="s">
        <v>492</v>
      </c>
      <c r="R4404">
        <v>245</v>
      </c>
      <c r="S4404">
        <v>35</v>
      </c>
      <c r="U4404" s="1" t="str">
        <f t="shared" si="204"/>
        <v>No</v>
      </c>
      <c r="V4404">
        <v>5</v>
      </c>
      <c r="W4404" t="s">
        <v>494</v>
      </c>
      <c r="X4404" t="s">
        <v>488</v>
      </c>
      <c r="Y4404" t="str">
        <f t="shared" si="205"/>
        <v>Scheduled</v>
      </c>
      <c r="Z4404" t="s">
        <v>489</v>
      </c>
      <c r="AA4404" s="1">
        <v>45736</v>
      </c>
      <c r="AB4404" s="1">
        <v>45732</v>
      </c>
      <c r="AC4404" t="s">
        <v>496</v>
      </c>
      <c r="AD4404">
        <v>231</v>
      </c>
      <c r="AE4404">
        <v>50</v>
      </c>
      <c r="AF4404" t="str">
        <f t="shared" si="206"/>
        <v>Mar</v>
      </c>
    </row>
    <row r="4405" spans="1:32" x14ac:dyDescent="0.25">
      <c r="A4405" s="1">
        <v>45732</v>
      </c>
      <c r="B4405">
        <v>2008</v>
      </c>
      <c r="C4405">
        <v>3</v>
      </c>
      <c r="D4405">
        <v>1</v>
      </c>
      <c r="E4405">
        <v>3</v>
      </c>
      <c r="F4405">
        <v>3</v>
      </c>
      <c r="G4405">
        <v>2</v>
      </c>
      <c r="H4405">
        <f>VLOOKUP(B4405, patient!A:E, 5, FALSE)</f>
        <v>10</v>
      </c>
      <c r="I4405" t="str">
        <f>VLOOKUP(H4405, city!A:B, 2, FALSE)</f>
        <v>Edinburgh</v>
      </c>
      <c r="J4405" t="str">
        <f>VLOOKUP(E4405, diagnosis!A:B, 2, FALSE)</f>
        <v>Fracture</v>
      </c>
      <c r="K4405" t="str">
        <f>VLOOKUP(D4405, department!A:B, 2, FALSE)</f>
        <v>Cardiology</v>
      </c>
      <c r="L4405" t="str">
        <f>VLOOKUP(C4405, provider!A:B, 2, FALSE)</f>
        <v>Dr. Emma Jones</v>
      </c>
      <c r="M4405" t="str">
        <f>VLOOKUP(G4405, insurance!A:B, 2, FALSE)</f>
        <v>AXA</v>
      </c>
      <c r="N4405">
        <f>VLOOKUP(B4405, patient!A:D, 4, FALSE)</f>
        <v>62</v>
      </c>
      <c r="O4405" t="str">
        <f>VLOOKUP(B4405, patient!A:C, 3, FALSE)</f>
        <v>Female</v>
      </c>
      <c r="P4405" t="str">
        <f>VLOOKUP(B4405, patient!A:F, 6, FALSE)</f>
        <v>Asian</v>
      </c>
      <c r="Q4405" t="s">
        <v>492</v>
      </c>
      <c r="R4405">
        <v>680</v>
      </c>
      <c r="S4405">
        <v>58</v>
      </c>
      <c r="T4405" s="1">
        <v>45749</v>
      </c>
      <c r="U4405" s="1" t="str">
        <f t="shared" si="204"/>
        <v>Yes</v>
      </c>
      <c r="V4405">
        <v>9</v>
      </c>
      <c r="W4405" t="s">
        <v>492</v>
      </c>
      <c r="X4405" t="s">
        <v>488</v>
      </c>
      <c r="Y4405" t="str">
        <f t="shared" si="205"/>
        <v>Scheduled</v>
      </c>
      <c r="Z4405" t="s">
        <v>497</v>
      </c>
      <c r="AC4405" t="s">
        <v>490</v>
      </c>
      <c r="AD4405">
        <v>516.6</v>
      </c>
      <c r="AE4405">
        <v>0</v>
      </c>
      <c r="AF4405" t="str">
        <f t="shared" si="206"/>
        <v>Mar</v>
      </c>
    </row>
    <row r="4406" spans="1:32" x14ac:dyDescent="0.25">
      <c r="A4406" s="1">
        <v>45732</v>
      </c>
      <c r="B4406">
        <v>887</v>
      </c>
      <c r="C4406">
        <v>3</v>
      </c>
      <c r="D4406">
        <v>5</v>
      </c>
      <c r="E4406">
        <v>3</v>
      </c>
      <c r="F4406">
        <v>2</v>
      </c>
      <c r="G4406">
        <v>3</v>
      </c>
      <c r="H4406">
        <f>VLOOKUP(B4406, patient!A:E, 5, FALSE)</f>
        <v>4</v>
      </c>
      <c r="I4406" t="str">
        <f>VLOOKUP(H4406, city!A:B, 2, FALSE)</f>
        <v>Birmingham</v>
      </c>
      <c r="J4406" t="str">
        <f>VLOOKUP(E4406, diagnosis!A:B, 2, FALSE)</f>
        <v>Fracture</v>
      </c>
      <c r="K4406" t="str">
        <f>VLOOKUP(D4406, department!A:B, 2, FALSE)</f>
        <v>Pediatrics</v>
      </c>
      <c r="L4406" t="str">
        <f>VLOOKUP(C4406, provider!A:B, 2, FALSE)</f>
        <v>Dr. Emma Jones</v>
      </c>
      <c r="M4406" t="str">
        <f>VLOOKUP(G4406, insurance!A:B, 2, FALSE)</f>
        <v>Allianz</v>
      </c>
      <c r="N4406">
        <f>VLOOKUP(B4406, patient!A:D, 4, FALSE)</f>
        <v>20</v>
      </c>
      <c r="O4406" t="str">
        <f>VLOOKUP(B4406, patient!A:C, 3, FALSE)</f>
        <v>Female</v>
      </c>
      <c r="P4406" t="str">
        <f>VLOOKUP(B4406, patient!A:F, 6, FALSE)</f>
        <v>Black</v>
      </c>
      <c r="Q4406" t="s">
        <v>492</v>
      </c>
      <c r="R4406">
        <v>893</v>
      </c>
      <c r="S4406">
        <v>148</v>
      </c>
      <c r="T4406" s="1">
        <v>45748</v>
      </c>
      <c r="U4406" s="1" t="str">
        <f t="shared" si="204"/>
        <v>Yes</v>
      </c>
      <c r="V4406">
        <v>10</v>
      </c>
      <c r="W4406" t="s">
        <v>487</v>
      </c>
      <c r="X4406" t="s">
        <v>488</v>
      </c>
      <c r="Y4406" t="str">
        <f t="shared" si="205"/>
        <v>Scheduled</v>
      </c>
      <c r="Z4406" t="s">
        <v>497</v>
      </c>
      <c r="AC4406" t="s">
        <v>490</v>
      </c>
      <c r="AD4406">
        <v>728.7</v>
      </c>
      <c r="AE4406">
        <v>0</v>
      </c>
      <c r="AF4406" t="str">
        <f t="shared" si="206"/>
        <v>Mar</v>
      </c>
    </row>
    <row r="4407" spans="1:32" x14ac:dyDescent="0.25">
      <c r="A4407" s="1">
        <v>45732</v>
      </c>
      <c r="B4407">
        <v>4253</v>
      </c>
      <c r="C4407">
        <v>5</v>
      </c>
      <c r="D4407">
        <v>3</v>
      </c>
      <c r="E4407">
        <v>2</v>
      </c>
      <c r="F4407">
        <v>3</v>
      </c>
      <c r="G4407">
        <v>1</v>
      </c>
      <c r="H4407">
        <f>VLOOKUP(B4407, patient!A:E, 5, FALSE)</f>
        <v>10</v>
      </c>
      <c r="I4407" t="str">
        <f>VLOOKUP(H4407, city!A:B, 2, FALSE)</f>
        <v>Edinburgh</v>
      </c>
      <c r="J4407" t="str">
        <f>VLOOKUP(E4407, diagnosis!A:B, 2, FALSE)</f>
        <v>Asthma</v>
      </c>
      <c r="K4407" t="str">
        <f>VLOOKUP(D4407, department!A:B, 2, FALSE)</f>
        <v>Neurology</v>
      </c>
      <c r="L4407" t="str">
        <f>VLOOKUP(C4407, provider!A:B, 2, FALSE)</f>
        <v>Dr. Sade Kikiola</v>
      </c>
      <c r="M4407" t="str">
        <f>VLOOKUP(G4407, insurance!A:B, 2, FALSE)</f>
        <v>Aviva</v>
      </c>
      <c r="N4407">
        <f>VLOOKUP(B4407, patient!A:D, 4, FALSE)</f>
        <v>39</v>
      </c>
      <c r="O4407" t="str">
        <f>VLOOKUP(B4407, patient!A:C, 3, FALSE)</f>
        <v>Male</v>
      </c>
      <c r="P4407" t="str">
        <f>VLOOKUP(B4407, patient!A:F, 6, FALSE)</f>
        <v>Hispanic</v>
      </c>
      <c r="Q4407" t="s">
        <v>492</v>
      </c>
      <c r="R4407">
        <v>338</v>
      </c>
      <c r="S4407">
        <v>198</v>
      </c>
      <c r="T4407" s="1">
        <v>45748</v>
      </c>
      <c r="U4407" s="1" t="str">
        <f t="shared" si="204"/>
        <v>Yes</v>
      </c>
      <c r="V4407">
        <v>8</v>
      </c>
      <c r="W4407" t="s">
        <v>494</v>
      </c>
      <c r="X4407" t="s">
        <v>495</v>
      </c>
      <c r="Y4407" t="str">
        <f t="shared" si="205"/>
        <v>Emergency</v>
      </c>
      <c r="Z4407" t="s">
        <v>497</v>
      </c>
      <c r="AC4407" t="s">
        <v>490</v>
      </c>
      <c r="AD4407">
        <v>375.2</v>
      </c>
      <c r="AE4407">
        <v>0</v>
      </c>
      <c r="AF4407" t="str">
        <f t="shared" si="206"/>
        <v>Mar</v>
      </c>
    </row>
    <row r="4408" spans="1:32" x14ac:dyDescent="0.25">
      <c r="A4408" s="1">
        <v>45732</v>
      </c>
      <c r="B4408">
        <v>2007</v>
      </c>
      <c r="C4408">
        <v>5</v>
      </c>
      <c r="D4408">
        <v>3</v>
      </c>
      <c r="E4408">
        <v>3</v>
      </c>
      <c r="F4408">
        <v>1</v>
      </c>
      <c r="G4408">
        <v>2</v>
      </c>
      <c r="H4408">
        <f>VLOOKUP(B4408, patient!A:E, 5, FALSE)</f>
        <v>4</v>
      </c>
      <c r="I4408" t="str">
        <f>VLOOKUP(H4408, city!A:B, 2, FALSE)</f>
        <v>Birmingham</v>
      </c>
      <c r="J4408" t="str">
        <f>VLOOKUP(E4408, diagnosis!A:B, 2, FALSE)</f>
        <v>Fracture</v>
      </c>
      <c r="K4408" t="str">
        <f>VLOOKUP(D4408, department!A:B, 2, FALSE)</f>
        <v>Neurology</v>
      </c>
      <c r="L4408" t="str">
        <f>VLOOKUP(C4408, provider!A:B, 2, FALSE)</f>
        <v>Dr. Sade Kikiola</v>
      </c>
      <c r="M4408" t="str">
        <f>VLOOKUP(G4408, insurance!A:B, 2, FALSE)</f>
        <v>AXA</v>
      </c>
      <c r="N4408">
        <f>VLOOKUP(B4408, patient!A:D, 4, FALSE)</f>
        <v>61</v>
      </c>
      <c r="O4408" t="str">
        <f>VLOOKUP(B4408, patient!A:C, 3, FALSE)</f>
        <v>Female</v>
      </c>
      <c r="P4408" t="str">
        <f>VLOOKUP(B4408, patient!A:F, 6, FALSE)</f>
        <v>Other</v>
      </c>
      <c r="Q4408" t="s">
        <v>491</v>
      </c>
      <c r="R4408">
        <v>212</v>
      </c>
      <c r="S4408">
        <v>52</v>
      </c>
      <c r="T4408" s="1">
        <v>45756</v>
      </c>
      <c r="U4408" s="1" t="str">
        <f t="shared" si="204"/>
        <v>Yes</v>
      </c>
      <c r="V4408">
        <v>10</v>
      </c>
      <c r="W4408" t="s">
        <v>492</v>
      </c>
      <c r="X4408" t="s">
        <v>488</v>
      </c>
      <c r="Y4408" t="str">
        <f t="shared" si="205"/>
        <v>Scheduled</v>
      </c>
      <c r="Z4408" t="s">
        <v>497</v>
      </c>
      <c r="AC4408" t="s">
        <v>490</v>
      </c>
      <c r="AD4408">
        <v>184.8</v>
      </c>
      <c r="AE4408">
        <v>0</v>
      </c>
      <c r="AF4408" t="str">
        <f t="shared" si="206"/>
        <v>Mar</v>
      </c>
    </row>
    <row r="4409" spans="1:32" x14ac:dyDescent="0.25">
      <c r="A4409" s="1">
        <v>45732</v>
      </c>
      <c r="B4409">
        <v>1824</v>
      </c>
      <c r="C4409">
        <v>4</v>
      </c>
      <c r="D4409">
        <v>4</v>
      </c>
      <c r="E4409">
        <v>3</v>
      </c>
      <c r="F4409">
        <v>2</v>
      </c>
      <c r="G4409">
        <v>1</v>
      </c>
      <c r="H4409">
        <f>VLOOKUP(B4409, patient!A:E, 5, FALSE)</f>
        <v>10</v>
      </c>
      <c r="I4409" t="str">
        <f>VLOOKUP(H4409, city!A:B, 2, FALSE)</f>
        <v>Edinburgh</v>
      </c>
      <c r="J4409" t="str">
        <f>VLOOKUP(E4409, diagnosis!A:B, 2, FALSE)</f>
        <v>Fracture</v>
      </c>
      <c r="K4409" t="str">
        <f>VLOOKUP(D4409, department!A:B, 2, FALSE)</f>
        <v>Orthopedics</v>
      </c>
      <c r="L4409" t="str">
        <f>VLOOKUP(C4409, provider!A:B, 2, FALSE)</f>
        <v>Dr. Ravi Patel</v>
      </c>
      <c r="M4409" t="str">
        <f>VLOOKUP(G4409, insurance!A:B, 2, FALSE)</f>
        <v>Aviva</v>
      </c>
      <c r="N4409">
        <f>VLOOKUP(B4409, patient!A:D, 4, FALSE)</f>
        <v>19</v>
      </c>
      <c r="O4409" t="str">
        <f>VLOOKUP(B4409, patient!A:C, 3, FALSE)</f>
        <v>Male</v>
      </c>
      <c r="P4409" t="str">
        <f>VLOOKUP(B4409, patient!A:F, 6, FALSE)</f>
        <v>Hispanic</v>
      </c>
      <c r="Q4409" t="s">
        <v>492</v>
      </c>
      <c r="R4409">
        <v>519</v>
      </c>
      <c r="S4409">
        <v>69</v>
      </c>
      <c r="U4409" s="1" t="str">
        <f t="shared" si="204"/>
        <v>No</v>
      </c>
      <c r="V4409">
        <v>8</v>
      </c>
      <c r="W4409" t="s">
        <v>492</v>
      </c>
      <c r="X4409" t="s">
        <v>488</v>
      </c>
      <c r="Y4409" t="str">
        <f t="shared" si="205"/>
        <v>Scheduled</v>
      </c>
      <c r="Z4409" t="s">
        <v>489</v>
      </c>
      <c r="AA4409" s="1">
        <v>45738</v>
      </c>
      <c r="AB4409" s="1">
        <v>45732</v>
      </c>
      <c r="AC4409" t="s">
        <v>493</v>
      </c>
      <c r="AD4409">
        <v>432.6</v>
      </c>
      <c r="AE4409">
        <v>30</v>
      </c>
      <c r="AF4409" t="str">
        <f t="shared" si="206"/>
        <v>Mar</v>
      </c>
    </row>
    <row r="4410" spans="1:32" x14ac:dyDescent="0.25">
      <c r="A4410" s="1">
        <v>45732</v>
      </c>
      <c r="B4410">
        <v>289</v>
      </c>
      <c r="C4410">
        <v>2</v>
      </c>
      <c r="D4410">
        <v>1</v>
      </c>
      <c r="E4410">
        <v>1</v>
      </c>
      <c r="F4410">
        <v>4</v>
      </c>
      <c r="G4410">
        <v>3</v>
      </c>
      <c r="H4410">
        <f>VLOOKUP(B4410, patient!A:E, 5, FALSE)</f>
        <v>4</v>
      </c>
      <c r="I4410" t="str">
        <f>VLOOKUP(H4410, city!A:B, 2, FALSE)</f>
        <v>Birmingham</v>
      </c>
      <c r="J4410" t="str">
        <f>VLOOKUP(E4410, diagnosis!A:B, 2, FALSE)</f>
        <v>Appendicitis</v>
      </c>
      <c r="K4410" t="str">
        <f>VLOOKUP(D4410, department!A:B, 2, FALSE)</f>
        <v>Cardiology</v>
      </c>
      <c r="L4410" t="str">
        <f>VLOOKUP(C4410, provider!A:B, 2, FALSE)</f>
        <v>Dr. Johnson Grek</v>
      </c>
      <c r="M4410" t="str">
        <f>VLOOKUP(G4410, insurance!A:B, 2, FALSE)</f>
        <v>Allianz</v>
      </c>
      <c r="N4410">
        <f>VLOOKUP(B4410, patient!A:D, 4, FALSE)</f>
        <v>41</v>
      </c>
      <c r="O4410" t="str">
        <f>VLOOKUP(B4410, patient!A:C, 3, FALSE)</f>
        <v>Female</v>
      </c>
      <c r="P4410" t="str">
        <f>VLOOKUP(B4410, patient!A:F, 6, FALSE)</f>
        <v>Hispanic</v>
      </c>
      <c r="Q4410" t="s">
        <v>486</v>
      </c>
      <c r="R4410">
        <v>513</v>
      </c>
      <c r="S4410">
        <v>122</v>
      </c>
      <c r="T4410" s="1">
        <v>45739</v>
      </c>
      <c r="U4410" s="1" t="str">
        <f t="shared" si="204"/>
        <v>Yes</v>
      </c>
      <c r="V4410">
        <v>9</v>
      </c>
      <c r="W4410" t="s">
        <v>492</v>
      </c>
      <c r="X4410" t="s">
        <v>488</v>
      </c>
      <c r="Y4410" t="str">
        <f t="shared" si="205"/>
        <v>Scheduled</v>
      </c>
      <c r="Z4410" t="s">
        <v>497</v>
      </c>
      <c r="AC4410" t="s">
        <v>490</v>
      </c>
      <c r="AD4410">
        <v>444.5</v>
      </c>
      <c r="AE4410">
        <v>0</v>
      </c>
      <c r="AF4410" t="str">
        <f t="shared" si="206"/>
        <v>Mar</v>
      </c>
    </row>
    <row r="4411" spans="1:32" x14ac:dyDescent="0.25">
      <c r="A4411" s="1">
        <v>45732</v>
      </c>
      <c r="B4411">
        <v>2114</v>
      </c>
      <c r="C4411">
        <v>3</v>
      </c>
      <c r="D4411">
        <v>1</v>
      </c>
      <c r="E4411">
        <v>3</v>
      </c>
      <c r="F4411">
        <v>5</v>
      </c>
      <c r="G4411">
        <v>2</v>
      </c>
      <c r="H4411">
        <f>VLOOKUP(B4411, patient!A:E, 5, FALSE)</f>
        <v>10</v>
      </c>
      <c r="I4411" t="str">
        <f>VLOOKUP(H4411, city!A:B, 2, FALSE)</f>
        <v>Edinburgh</v>
      </c>
      <c r="J4411" t="str">
        <f>VLOOKUP(E4411, diagnosis!A:B, 2, FALSE)</f>
        <v>Fracture</v>
      </c>
      <c r="K4411" t="str">
        <f>VLOOKUP(D4411, department!A:B, 2, FALSE)</f>
        <v>Cardiology</v>
      </c>
      <c r="L4411" t="str">
        <f>VLOOKUP(C4411, provider!A:B, 2, FALSE)</f>
        <v>Dr. Emma Jones</v>
      </c>
      <c r="M4411" t="str">
        <f>VLOOKUP(G4411, insurance!A:B, 2, FALSE)</f>
        <v>AXA</v>
      </c>
      <c r="N4411">
        <f>VLOOKUP(B4411, patient!A:D, 4, FALSE)</f>
        <v>51</v>
      </c>
      <c r="O4411" t="str">
        <f>VLOOKUP(B4411, patient!A:C, 3, FALSE)</f>
        <v>Female</v>
      </c>
      <c r="P4411" t="str">
        <f>VLOOKUP(B4411, patient!A:F, 6, FALSE)</f>
        <v>Asian</v>
      </c>
      <c r="Q4411" t="s">
        <v>486</v>
      </c>
      <c r="R4411">
        <v>135</v>
      </c>
      <c r="S4411">
        <v>46</v>
      </c>
      <c r="T4411" s="1">
        <v>45758</v>
      </c>
      <c r="U4411" s="1" t="str">
        <f t="shared" si="204"/>
        <v>Yes</v>
      </c>
      <c r="V4411">
        <v>2</v>
      </c>
      <c r="W4411" t="s">
        <v>487</v>
      </c>
      <c r="X4411" t="s">
        <v>495</v>
      </c>
      <c r="Y4411" t="str">
        <f t="shared" si="205"/>
        <v>Emergency</v>
      </c>
      <c r="Z4411" t="s">
        <v>497</v>
      </c>
      <c r="AC4411" t="s">
        <v>490</v>
      </c>
      <c r="AD4411">
        <v>126.7</v>
      </c>
      <c r="AE4411">
        <v>0</v>
      </c>
      <c r="AF4411" t="str">
        <f t="shared" si="206"/>
        <v>Mar</v>
      </c>
    </row>
    <row r="4412" spans="1:32" x14ac:dyDescent="0.25">
      <c r="A4412" s="1">
        <v>45733</v>
      </c>
      <c r="B4412">
        <v>557</v>
      </c>
      <c r="C4412">
        <v>4</v>
      </c>
      <c r="D4412">
        <v>1</v>
      </c>
      <c r="E4412">
        <v>5</v>
      </c>
      <c r="F4412">
        <v>3</v>
      </c>
      <c r="G4412">
        <v>2</v>
      </c>
      <c r="H4412">
        <f>VLOOKUP(B4412, patient!A:E, 5, FALSE)</f>
        <v>4</v>
      </c>
      <c r="I4412" t="str">
        <f>VLOOKUP(H4412, city!A:B, 2, FALSE)</f>
        <v>Birmingham</v>
      </c>
      <c r="J4412" t="str">
        <f>VLOOKUP(E4412, diagnosis!A:B, 2, FALSE)</f>
        <v>Migraine</v>
      </c>
      <c r="K4412" t="str">
        <f>VLOOKUP(D4412, department!A:B, 2, FALSE)</f>
        <v>Cardiology</v>
      </c>
      <c r="L4412" t="str">
        <f>VLOOKUP(C4412, provider!A:B, 2, FALSE)</f>
        <v>Dr. Ravi Patel</v>
      </c>
      <c r="M4412" t="str">
        <f>VLOOKUP(G4412, insurance!A:B, 2, FALSE)</f>
        <v>AXA</v>
      </c>
      <c r="N4412">
        <f>VLOOKUP(B4412, patient!A:D, 4, FALSE)</f>
        <v>44</v>
      </c>
      <c r="O4412" t="str">
        <f>VLOOKUP(B4412, patient!A:C, 3, FALSE)</f>
        <v>Female</v>
      </c>
      <c r="P4412" t="str">
        <f>VLOOKUP(B4412, patient!A:F, 6, FALSE)</f>
        <v>Hispanic</v>
      </c>
      <c r="Q4412" t="s">
        <v>492</v>
      </c>
      <c r="R4412">
        <v>539</v>
      </c>
      <c r="S4412">
        <v>143</v>
      </c>
      <c r="U4412" s="1" t="str">
        <f t="shared" si="204"/>
        <v>No</v>
      </c>
      <c r="V4412">
        <v>7</v>
      </c>
      <c r="W4412" t="s">
        <v>494</v>
      </c>
      <c r="X4412" t="s">
        <v>488</v>
      </c>
      <c r="Y4412" t="str">
        <f t="shared" si="205"/>
        <v>Scheduled</v>
      </c>
      <c r="Z4412" t="s">
        <v>489</v>
      </c>
      <c r="AA4412" s="1">
        <v>45740</v>
      </c>
      <c r="AB4412" s="1">
        <v>45733</v>
      </c>
      <c r="AC4412" t="s">
        <v>496</v>
      </c>
      <c r="AD4412">
        <v>512.4</v>
      </c>
      <c r="AE4412">
        <v>50</v>
      </c>
      <c r="AF4412" t="str">
        <f t="shared" si="206"/>
        <v>Mar</v>
      </c>
    </row>
    <row r="4413" spans="1:32" x14ac:dyDescent="0.25">
      <c r="A4413" s="1">
        <v>45733</v>
      </c>
      <c r="B4413">
        <v>4052</v>
      </c>
      <c r="C4413">
        <v>5</v>
      </c>
      <c r="D4413">
        <v>1</v>
      </c>
      <c r="E4413">
        <v>5</v>
      </c>
      <c r="F4413">
        <v>2</v>
      </c>
      <c r="G4413">
        <v>2</v>
      </c>
      <c r="H4413">
        <f>VLOOKUP(B4413, patient!A:E, 5, FALSE)</f>
        <v>10</v>
      </c>
      <c r="I4413" t="str">
        <f>VLOOKUP(H4413, city!A:B, 2, FALSE)</f>
        <v>Edinburgh</v>
      </c>
      <c r="J4413" t="str">
        <f>VLOOKUP(E4413, diagnosis!A:B, 2, FALSE)</f>
        <v>Migraine</v>
      </c>
      <c r="K4413" t="str">
        <f>VLOOKUP(D4413, department!A:B, 2, FALSE)</f>
        <v>Cardiology</v>
      </c>
      <c r="L4413" t="str">
        <f>VLOOKUP(C4413, provider!A:B, 2, FALSE)</f>
        <v>Dr. Sade Kikiola</v>
      </c>
      <c r="M4413" t="str">
        <f>VLOOKUP(G4413, insurance!A:B, 2, FALSE)</f>
        <v>AXA</v>
      </c>
      <c r="N4413">
        <f>VLOOKUP(B4413, patient!A:D, 4, FALSE)</f>
        <v>72</v>
      </c>
      <c r="O4413" t="str">
        <f>VLOOKUP(B4413, patient!A:C, 3, FALSE)</f>
        <v>Female</v>
      </c>
      <c r="P4413" t="str">
        <f>VLOOKUP(B4413, patient!A:F, 6, FALSE)</f>
        <v>White</v>
      </c>
      <c r="Q4413" t="s">
        <v>492</v>
      </c>
      <c r="R4413">
        <v>224</v>
      </c>
      <c r="S4413">
        <v>105</v>
      </c>
      <c r="T4413" s="1">
        <v>45750</v>
      </c>
      <c r="U4413" s="1" t="str">
        <f t="shared" si="204"/>
        <v>Yes</v>
      </c>
      <c r="V4413">
        <v>10</v>
      </c>
      <c r="W4413" t="s">
        <v>492</v>
      </c>
      <c r="X4413" t="s">
        <v>488</v>
      </c>
      <c r="Y4413" t="str">
        <f t="shared" si="205"/>
        <v>Scheduled</v>
      </c>
      <c r="Z4413" t="s">
        <v>489</v>
      </c>
      <c r="AC4413" t="s">
        <v>490</v>
      </c>
      <c r="AD4413">
        <v>230.3</v>
      </c>
      <c r="AE4413">
        <v>0</v>
      </c>
      <c r="AF4413" t="str">
        <f t="shared" si="206"/>
        <v>Mar</v>
      </c>
    </row>
    <row r="4414" spans="1:32" x14ac:dyDescent="0.25">
      <c r="A4414" s="1">
        <v>45733</v>
      </c>
      <c r="B4414">
        <v>3635</v>
      </c>
      <c r="C4414">
        <v>2</v>
      </c>
      <c r="D4414">
        <v>2</v>
      </c>
      <c r="E4414">
        <v>2</v>
      </c>
      <c r="F4414">
        <v>5</v>
      </c>
      <c r="G4414">
        <v>1</v>
      </c>
      <c r="H4414">
        <f>VLOOKUP(B4414, patient!A:E, 5, FALSE)</f>
        <v>4</v>
      </c>
      <c r="I4414" t="str">
        <f>VLOOKUP(H4414, city!A:B, 2, FALSE)</f>
        <v>Birmingham</v>
      </c>
      <c r="J4414" t="str">
        <f>VLOOKUP(E4414, diagnosis!A:B, 2, FALSE)</f>
        <v>Asthma</v>
      </c>
      <c r="K4414" t="str">
        <f>VLOOKUP(D4414, department!A:B, 2, FALSE)</f>
        <v>General Surgery</v>
      </c>
      <c r="L4414" t="str">
        <f>VLOOKUP(C4414, provider!A:B, 2, FALSE)</f>
        <v>Dr. Johnson Grek</v>
      </c>
      <c r="M4414" t="str">
        <f>VLOOKUP(G4414, insurance!A:B, 2, FALSE)</f>
        <v>Aviva</v>
      </c>
      <c r="N4414">
        <f>VLOOKUP(B4414, patient!A:D, 4, FALSE)</f>
        <v>58</v>
      </c>
      <c r="O4414" t="str">
        <f>VLOOKUP(B4414, patient!A:C, 3, FALSE)</f>
        <v>Male</v>
      </c>
      <c r="P4414" t="str">
        <f>VLOOKUP(B4414, patient!A:F, 6, FALSE)</f>
        <v>White</v>
      </c>
      <c r="Q4414" t="s">
        <v>486</v>
      </c>
      <c r="R4414">
        <v>585</v>
      </c>
      <c r="S4414">
        <v>166</v>
      </c>
      <c r="U4414" s="1" t="str">
        <f t="shared" si="204"/>
        <v>No</v>
      </c>
      <c r="V4414">
        <v>5</v>
      </c>
      <c r="W4414" t="s">
        <v>492</v>
      </c>
      <c r="X4414" t="s">
        <v>488</v>
      </c>
      <c r="Y4414" t="str">
        <f t="shared" si="205"/>
        <v>Scheduled</v>
      </c>
      <c r="Z4414" t="s">
        <v>489</v>
      </c>
      <c r="AA4414" s="1">
        <v>45738</v>
      </c>
      <c r="AB4414" s="1">
        <v>45733</v>
      </c>
      <c r="AC4414" t="s">
        <v>493</v>
      </c>
      <c r="AD4414">
        <v>546.70000000000005</v>
      </c>
      <c r="AE4414">
        <v>30</v>
      </c>
      <c r="AF4414" t="str">
        <f t="shared" si="206"/>
        <v>Mar</v>
      </c>
    </row>
    <row r="4415" spans="1:32" x14ac:dyDescent="0.25">
      <c r="A4415" s="1">
        <v>45733</v>
      </c>
      <c r="B4415">
        <v>4847</v>
      </c>
      <c r="C4415">
        <v>1</v>
      </c>
      <c r="D4415">
        <v>3</v>
      </c>
      <c r="E4415">
        <v>1</v>
      </c>
      <c r="F4415">
        <v>4</v>
      </c>
      <c r="G4415">
        <v>2</v>
      </c>
      <c r="H4415">
        <f>VLOOKUP(B4415, patient!A:E, 5, FALSE)</f>
        <v>10</v>
      </c>
      <c r="I4415" t="str">
        <f>VLOOKUP(H4415, city!A:B, 2, FALSE)</f>
        <v>Edinburgh</v>
      </c>
      <c r="J4415" t="str">
        <f>VLOOKUP(E4415, diagnosis!A:B, 2, FALSE)</f>
        <v>Appendicitis</v>
      </c>
      <c r="K4415" t="str">
        <f>VLOOKUP(D4415, department!A:B, 2, FALSE)</f>
        <v>Neurology</v>
      </c>
      <c r="L4415" t="str">
        <f>VLOOKUP(C4415, provider!A:B, 2, FALSE)</f>
        <v>Dr. Olu Abisola</v>
      </c>
      <c r="M4415" t="str">
        <f>VLOOKUP(G4415, insurance!A:B, 2, FALSE)</f>
        <v>AXA</v>
      </c>
      <c r="N4415">
        <f>VLOOKUP(B4415, patient!A:D, 4, FALSE)</f>
        <v>18</v>
      </c>
      <c r="O4415" t="str">
        <f>VLOOKUP(B4415, patient!A:C, 3, FALSE)</f>
        <v>Female</v>
      </c>
      <c r="P4415" t="str">
        <f>VLOOKUP(B4415, patient!A:F, 6, FALSE)</f>
        <v>Other</v>
      </c>
      <c r="Q4415" t="s">
        <v>492</v>
      </c>
      <c r="R4415">
        <v>246</v>
      </c>
      <c r="S4415">
        <v>47</v>
      </c>
      <c r="U4415" s="1" t="str">
        <f t="shared" si="204"/>
        <v>No</v>
      </c>
      <c r="V4415">
        <v>3</v>
      </c>
      <c r="W4415" t="s">
        <v>494</v>
      </c>
      <c r="X4415" t="s">
        <v>495</v>
      </c>
      <c r="Y4415" t="str">
        <f t="shared" si="205"/>
        <v>Emergency</v>
      </c>
      <c r="Z4415" t="s">
        <v>497</v>
      </c>
      <c r="AA4415" s="1">
        <v>45741</v>
      </c>
      <c r="AB4415" s="1">
        <v>45733</v>
      </c>
      <c r="AC4415" t="s">
        <v>493</v>
      </c>
      <c r="AD4415">
        <v>226.1</v>
      </c>
      <c r="AE4415">
        <v>30</v>
      </c>
      <c r="AF4415" t="str">
        <f t="shared" si="206"/>
        <v>Mar</v>
      </c>
    </row>
    <row r="4416" spans="1:32" x14ac:dyDescent="0.25">
      <c r="A4416" s="1">
        <v>45733</v>
      </c>
      <c r="B4416">
        <v>4342</v>
      </c>
      <c r="C4416">
        <v>2</v>
      </c>
      <c r="D4416">
        <v>4</v>
      </c>
      <c r="E4416">
        <v>4</v>
      </c>
      <c r="F4416">
        <v>5</v>
      </c>
      <c r="G4416">
        <v>2</v>
      </c>
      <c r="H4416">
        <f>VLOOKUP(B4416, patient!A:E, 5, FALSE)</f>
        <v>4</v>
      </c>
      <c r="I4416" t="str">
        <f>VLOOKUP(H4416, city!A:B, 2, FALSE)</f>
        <v>Birmingham</v>
      </c>
      <c r="J4416" t="str">
        <f>VLOOKUP(E4416, diagnosis!A:B, 2, FALSE)</f>
        <v>Hypertension</v>
      </c>
      <c r="K4416" t="str">
        <f>VLOOKUP(D4416, department!A:B, 2, FALSE)</f>
        <v>Orthopedics</v>
      </c>
      <c r="L4416" t="str">
        <f>VLOOKUP(C4416, provider!A:B, 2, FALSE)</f>
        <v>Dr. Johnson Grek</v>
      </c>
      <c r="M4416" t="str">
        <f>VLOOKUP(G4416, insurance!A:B, 2, FALSE)</f>
        <v>AXA</v>
      </c>
      <c r="N4416">
        <f>VLOOKUP(B4416, patient!A:D, 4, FALSE)</f>
        <v>25</v>
      </c>
      <c r="O4416" t="str">
        <f>VLOOKUP(B4416, patient!A:C, 3, FALSE)</f>
        <v>Female</v>
      </c>
      <c r="P4416" t="str">
        <f>VLOOKUP(B4416, patient!A:F, 6, FALSE)</f>
        <v>Other</v>
      </c>
      <c r="Q4416" t="s">
        <v>486</v>
      </c>
      <c r="R4416">
        <v>311</v>
      </c>
      <c r="S4416">
        <v>170</v>
      </c>
      <c r="T4416" s="1">
        <v>45741</v>
      </c>
      <c r="U4416" s="1" t="str">
        <f t="shared" si="204"/>
        <v>Yes</v>
      </c>
      <c r="V4416">
        <v>10</v>
      </c>
      <c r="W4416" t="s">
        <v>494</v>
      </c>
      <c r="X4416" t="s">
        <v>488</v>
      </c>
      <c r="Y4416" t="str">
        <f t="shared" si="205"/>
        <v>Scheduled</v>
      </c>
      <c r="Z4416" t="s">
        <v>489</v>
      </c>
      <c r="AC4416" t="s">
        <v>490</v>
      </c>
      <c r="AD4416">
        <v>336.7</v>
      </c>
      <c r="AE4416">
        <v>0</v>
      </c>
      <c r="AF4416" t="str">
        <f t="shared" si="206"/>
        <v>Mar</v>
      </c>
    </row>
    <row r="4417" spans="1:32" x14ac:dyDescent="0.25">
      <c r="A4417" s="1">
        <v>45733</v>
      </c>
      <c r="B4417">
        <v>1503</v>
      </c>
      <c r="C4417">
        <v>4</v>
      </c>
      <c r="D4417">
        <v>2</v>
      </c>
      <c r="E4417">
        <v>1</v>
      </c>
      <c r="F4417">
        <v>4</v>
      </c>
      <c r="G4417">
        <v>1</v>
      </c>
      <c r="H4417">
        <f>VLOOKUP(B4417, patient!A:E, 5, FALSE)</f>
        <v>10</v>
      </c>
      <c r="I4417" t="str">
        <f>VLOOKUP(H4417, city!A:B, 2, FALSE)</f>
        <v>Edinburgh</v>
      </c>
      <c r="J4417" t="str">
        <f>VLOOKUP(E4417, diagnosis!A:B, 2, FALSE)</f>
        <v>Appendicitis</v>
      </c>
      <c r="K4417" t="str">
        <f>VLOOKUP(D4417, department!A:B, 2, FALSE)</f>
        <v>General Surgery</v>
      </c>
      <c r="L4417" t="str">
        <f>VLOOKUP(C4417, provider!A:B, 2, FALSE)</f>
        <v>Dr. Ravi Patel</v>
      </c>
      <c r="M4417" t="str">
        <f>VLOOKUP(G4417, insurance!A:B, 2, FALSE)</f>
        <v>Aviva</v>
      </c>
      <c r="N4417">
        <f>VLOOKUP(B4417, patient!A:D, 4, FALSE)</f>
        <v>40</v>
      </c>
      <c r="O4417" t="str">
        <f>VLOOKUP(B4417, patient!A:C, 3, FALSE)</f>
        <v>Male</v>
      </c>
      <c r="P4417" t="str">
        <f>VLOOKUP(B4417, patient!A:F, 6, FALSE)</f>
        <v>Black</v>
      </c>
      <c r="Q4417" t="s">
        <v>486</v>
      </c>
      <c r="R4417">
        <v>510</v>
      </c>
      <c r="S4417">
        <v>83</v>
      </c>
      <c r="U4417" s="1" t="str">
        <f t="shared" si="204"/>
        <v>No</v>
      </c>
      <c r="V4417">
        <v>8</v>
      </c>
      <c r="W4417" t="s">
        <v>494</v>
      </c>
      <c r="X4417" t="s">
        <v>488</v>
      </c>
      <c r="Y4417" t="str">
        <f t="shared" si="205"/>
        <v>Scheduled</v>
      </c>
      <c r="Z4417" t="s">
        <v>497</v>
      </c>
      <c r="AA4417" s="1">
        <v>45736</v>
      </c>
      <c r="AB4417" s="1">
        <v>45733</v>
      </c>
      <c r="AC4417" t="s">
        <v>498</v>
      </c>
      <c r="AD4417">
        <v>422.1</v>
      </c>
      <c r="AE4417">
        <v>10</v>
      </c>
      <c r="AF4417" t="str">
        <f t="shared" si="206"/>
        <v>Mar</v>
      </c>
    </row>
    <row r="4418" spans="1:32" x14ac:dyDescent="0.25">
      <c r="A4418" s="1">
        <v>45733</v>
      </c>
      <c r="B4418">
        <v>2463</v>
      </c>
      <c r="C4418">
        <v>2</v>
      </c>
      <c r="D4418">
        <v>3</v>
      </c>
      <c r="E4418">
        <v>4</v>
      </c>
      <c r="F4418">
        <v>1</v>
      </c>
      <c r="G4418">
        <v>1</v>
      </c>
      <c r="H4418">
        <f>VLOOKUP(B4418, patient!A:E, 5, FALSE)</f>
        <v>4</v>
      </c>
      <c r="I4418" t="str">
        <f>VLOOKUP(H4418, city!A:B, 2, FALSE)</f>
        <v>Birmingham</v>
      </c>
      <c r="J4418" t="str">
        <f>VLOOKUP(E4418, diagnosis!A:B, 2, FALSE)</f>
        <v>Hypertension</v>
      </c>
      <c r="K4418" t="str">
        <f>VLOOKUP(D4418, department!A:B, 2, FALSE)</f>
        <v>Neurology</v>
      </c>
      <c r="L4418" t="str">
        <f>VLOOKUP(C4418, provider!A:B, 2, FALSE)</f>
        <v>Dr. Johnson Grek</v>
      </c>
      <c r="M4418" t="str">
        <f>VLOOKUP(G4418, insurance!A:B, 2, FALSE)</f>
        <v>Aviva</v>
      </c>
      <c r="N4418">
        <f>VLOOKUP(B4418, patient!A:D, 4, FALSE)</f>
        <v>55</v>
      </c>
      <c r="O4418" t="str">
        <f>VLOOKUP(B4418, patient!A:C, 3, FALSE)</f>
        <v>Female</v>
      </c>
      <c r="P4418" t="str">
        <f>VLOOKUP(B4418, patient!A:F, 6, FALSE)</f>
        <v>Asian</v>
      </c>
      <c r="Q4418" t="s">
        <v>491</v>
      </c>
      <c r="R4418">
        <v>637</v>
      </c>
      <c r="S4418">
        <v>186</v>
      </c>
      <c r="T4418" s="1">
        <v>45750</v>
      </c>
      <c r="U4418" s="1" t="str">
        <f t="shared" si="204"/>
        <v>Yes</v>
      </c>
      <c r="V4418">
        <v>2</v>
      </c>
      <c r="W4418" t="s">
        <v>494</v>
      </c>
      <c r="X4418" t="s">
        <v>488</v>
      </c>
      <c r="Y4418" t="str">
        <f t="shared" si="205"/>
        <v>Scheduled</v>
      </c>
      <c r="Z4418" t="s">
        <v>489</v>
      </c>
      <c r="AC4418" t="s">
        <v>490</v>
      </c>
      <c r="AD4418">
        <v>576.1</v>
      </c>
      <c r="AE4418">
        <v>0</v>
      </c>
      <c r="AF4418" t="str">
        <f t="shared" si="206"/>
        <v>Mar</v>
      </c>
    </row>
    <row r="4419" spans="1:32" x14ac:dyDescent="0.25">
      <c r="A4419" s="1">
        <v>45733</v>
      </c>
      <c r="B4419">
        <v>1350</v>
      </c>
      <c r="C4419">
        <v>5</v>
      </c>
      <c r="D4419">
        <v>5</v>
      </c>
      <c r="E4419">
        <v>3</v>
      </c>
      <c r="F4419">
        <v>1</v>
      </c>
      <c r="G4419">
        <v>1</v>
      </c>
      <c r="H4419">
        <f>VLOOKUP(B4419, patient!A:E, 5, FALSE)</f>
        <v>10</v>
      </c>
      <c r="I4419" t="str">
        <f>VLOOKUP(H4419, city!A:B, 2, FALSE)</f>
        <v>Edinburgh</v>
      </c>
      <c r="J4419" t="str">
        <f>VLOOKUP(E4419, diagnosis!A:B, 2, FALSE)</f>
        <v>Fracture</v>
      </c>
      <c r="K4419" t="str">
        <f>VLOOKUP(D4419, department!A:B, 2, FALSE)</f>
        <v>Pediatrics</v>
      </c>
      <c r="L4419" t="str">
        <f>VLOOKUP(C4419, provider!A:B, 2, FALSE)</f>
        <v>Dr. Sade Kikiola</v>
      </c>
      <c r="M4419" t="str">
        <f>VLOOKUP(G4419, insurance!A:B, 2, FALSE)</f>
        <v>Aviva</v>
      </c>
      <c r="N4419">
        <f>VLOOKUP(B4419, patient!A:D, 4, FALSE)</f>
        <v>23</v>
      </c>
      <c r="O4419" t="str">
        <f>VLOOKUP(B4419, patient!A:C, 3, FALSE)</f>
        <v>Male</v>
      </c>
      <c r="P4419" t="str">
        <f>VLOOKUP(B4419, patient!A:F, 6, FALSE)</f>
        <v>Other</v>
      </c>
      <c r="Q4419" t="s">
        <v>491</v>
      </c>
      <c r="R4419">
        <v>997</v>
      </c>
      <c r="S4419">
        <v>68</v>
      </c>
      <c r="U4419" s="1" t="str">
        <f t="shared" ref="U4419:U4482" si="207">IF(T4419&lt;&gt;"", "Yes", "No")</f>
        <v>No</v>
      </c>
      <c r="V4419">
        <v>4</v>
      </c>
      <c r="W4419" t="s">
        <v>492</v>
      </c>
      <c r="X4419" t="s">
        <v>495</v>
      </c>
      <c r="Y4419" t="str">
        <f t="shared" ref="Y4419:Y4482" si="208">IF(TRIM(X4419)="yes", "Emergency", "Scheduled")</f>
        <v>Emergency</v>
      </c>
      <c r="Z4419" t="s">
        <v>497</v>
      </c>
      <c r="AA4419" s="1">
        <v>45741</v>
      </c>
      <c r="AB4419" s="1">
        <v>45733</v>
      </c>
      <c r="AC4419" t="s">
        <v>496</v>
      </c>
      <c r="AD4419">
        <v>780.5</v>
      </c>
      <c r="AE4419">
        <v>50</v>
      </c>
      <c r="AF4419" t="str">
        <f t="shared" ref="AF4419:AF4482" si="209">TEXT(A4419, "mmm")</f>
        <v>Mar</v>
      </c>
    </row>
    <row r="4420" spans="1:32" x14ac:dyDescent="0.25">
      <c r="A4420" s="1">
        <v>45733</v>
      </c>
      <c r="B4420">
        <v>414</v>
      </c>
      <c r="C4420">
        <v>2</v>
      </c>
      <c r="D4420">
        <v>1</v>
      </c>
      <c r="E4420">
        <v>4</v>
      </c>
      <c r="F4420">
        <v>4</v>
      </c>
      <c r="G4420">
        <v>3</v>
      </c>
      <c r="H4420">
        <f>VLOOKUP(B4420, patient!A:E, 5, FALSE)</f>
        <v>4</v>
      </c>
      <c r="I4420" t="str">
        <f>VLOOKUP(H4420, city!A:B, 2, FALSE)</f>
        <v>Birmingham</v>
      </c>
      <c r="J4420" t="str">
        <f>VLOOKUP(E4420, diagnosis!A:B, 2, FALSE)</f>
        <v>Hypertension</v>
      </c>
      <c r="K4420" t="str">
        <f>VLOOKUP(D4420, department!A:B, 2, FALSE)</f>
        <v>Cardiology</v>
      </c>
      <c r="L4420" t="str">
        <f>VLOOKUP(C4420, provider!A:B, 2, FALSE)</f>
        <v>Dr. Johnson Grek</v>
      </c>
      <c r="M4420" t="str">
        <f>VLOOKUP(G4420, insurance!A:B, 2, FALSE)</f>
        <v>Allianz</v>
      </c>
      <c r="N4420">
        <f>VLOOKUP(B4420, patient!A:D, 4, FALSE)</f>
        <v>39</v>
      </c>
      <c r="O4420" t="str">
        <f>VLOOKUP(B4420, patient!A:C, 3, FALSE)</f>
        <v>Male</v>
      </c>
      <c r="P4420" t="str">
        <f>VLOOKUP(B4420, patient!A:F, 6, FALSE)</f>
        <v>Black</v>
      </c>
      <c r="Q4420" t="s">
        <v>486</v>
      </c>
      <c r="R4420">
        <v>944</v>
      </c>
      <c r="S4420">
        <v>167</v>
      </c>
      <c r="U4420" s="1" t="str">
        <f t="shared" si="207"/>
        <v>No</v>
      </c>
      <c r="V4420">
        <v>5</v>
      </c>
      <c r="W4420" t="s">
        <v>487</v>
      </c>
      <c r="X4420" t="s">
        <v>488</v>
      </c>
      <c r="Y4420" t="str">
        <f t="shared" si="208"/>
        <v>Scheduled</v>
      </c>
      <c r="Z4420" t="s">
        <v>489</v>
      </c>
      <c r="AA4420" s="1">
        <v>45738</v>
      </c>
      <c r="AB4420" s="1">
        <v>45733</v>
      </c>
      <c r="AC4420" t="s">
        <v>493</v>
      </c>
      <c r="AD4420">
        <v>798.7</v>
      </c>
      <c r="AE4420">
        <v>30</v>
      </c>
      <c r="AF4420" t="str">
        <f t="shared" si="209"/>
        <v>Mar</v>
      </c>
    </row>
    <row r="4421" spans="1:32" x14ac:dyDescent="0.25">
      <c r="A4421" s="1">
        <v>45733</v>
      </c>
      <c r="B4421">
        <v>2430</v>
      </c>
      <c r="C4421">
        <v>5</v>
      </c>
      <c r="D4421">
        <v>4</v>
      </c>
      <c r="E4421">
        <v>3</v>
      </c>
      <c r="F4421">
        <v>5</v>
      </c>
      <c r="G4421">
        <v>1</v>
      </c>
      <c r="H4421">
        <f>VLOOKUP(B4421, patient!A:E, 5, FALSE)</f>
        <v>10</v>
      </c>
      <c r="I4421" t="str">
        <f>VLOOKUP(H4421, city!A:B, 2, FALSE)</f>
        <v>Edinburgh</v>
      </c>
      <c r="J4421" t="str">
        <f>VLOOKUP(E4421, diagnosis!A:B, 2, FALSE)</f>
        <v>Fracture</v>
      </c>
      <c r="K4421" t="str">
        <f>VLOOKUP(D4421, department!A:B, 2, FALSE)</f>
        <v>Orthopedics</v>
      </c>
      <c r="L4421" t="str">
        <f>VLOOKUP(C4421, provider!A:B, 2, FALSE)</f>
        <v>Dr. Sade Kikiola</v>
      </c>
      <c r="M4421" t="str">
        <f>VLOOKUP(G4421, insurance!A:B, 2, FALSE)</f>
        <v>Aviva</v>
      </c>
      <c r="N4421">
        <f>VLOOKUP(B4421, patient!A:D, 4, FALSE)</f>
        <v>42</v>
      </c>
      <c r="O4421" t="str">
        <f>VLOOKUP(B4421, patient!A:C, 3, FALSE)</f>
        <v>Female</v>
      </c>
      <c r="P4421" t="str">
        <f>VLOOKUP(B4421, patient!A:F, 6, FALSE)</f>
        <v>Other</v>
      </c>
      <c r="Q4421" t="s">
        <v>492</v>
      </c>
      <c r="R4421">
        <v>595</v>
      </c>
      <c r="S4421">
        <v>130</v>
      </c>
      <c r="T4421" s="1">
        <v>45741</v>
      </c>
      <c r="U4421" s="1" t="str">
        <f t="shared" si="207"/>
        <v>Yes</v>
      </c>
      <c r="V4421">
        <v>5</v>
      </c>
      <c r="W4421" t="s">
        <v>494</v>
      </c>
      <c r="X4421" t="s">
        <v>488</v>
      </c>
      <c r="Y4421" t="str">
        <f t="shared" si="208"/>
        <v>Scheduled</v>
      </c>
      <c r="Z4421" t="s">
        <v>497</v>
      </c>
      <c r="AC4421" t="s">
        <v>490</v>
      </c>
      <c r="AD4421">
        <v>507.5</v>
      </c>
      <c r="AE4421">
        <v>0</v>
      </c>
      <c r="AF4421" t="str">
        <f t="shared" si="209"/>
        <v>Mar</v>
      </c>
    </row>
    <row r="4422" spans="1:32" x14ac:dyDescent="0.25">
      <c r="A4422" s="1">
        <v>45734</v>
      </c>
      <c r="B4422">
        <v>1488</v>
      </c>
      <c r="C4422">
        <v>2</v>
      </c>
      <c r="D4422">
        <v>3</v>
      </c>
      <c r="E4422">
        <v>1</v>
      </c>
      <c r="F4422">
        <v>3</v>
      </c>
      <c r="G4422">
        <v>1</v>
      </c>
      <c r="H4422">
        <f>VLOOKUP(B4422, patient!A:E, 5, FALSE)</f>
        <v>4</v>
      </c>
      <c r="I4422" t="str">
        <f>VLOOKUP(H4422, city!A:B, 2, FALSE)</f>
        <v>Birmingham</v>
      </c>
      <c r="J4422" t="str">
        <f>VLOOKUP(E4422, diagnosis!A:B, 2, FALSE)</f>
        <v>Appendicitis</v>
      </c>
      <c r="K4422" t="str">
        <f>VLOOKUP(D4422, department!A:B, 2, FALSE)</f>
        <v>Neurology</v>
      </c>
      <c r="L4422" t="str">
        <f>VLOOKUP(C4422, provider!A:B, 2, FALSE)</f>
        <v>Dr. Johnson Grek</v>
      </c>
      <c r="M4422" t="str">
        <f>VLOOKUP(G4422, insurance!A:B, 2, FALSE)</f>
        <v>Aviva</v>
      </c>
      <c r="N4422">
        <f>VLOOKUP(B4422, patient!A:D, 4, FALSE)</f>
        <v>35</v>
      </c>
      <c r="O4422" t="str">
        <f>VLOOKUP(B4422, patient!A:C, 3, FALSE)</f>
        <v>Female</v>
      </c>
      <c r="P4422" t="str">
        <f>VLOOKUP(B4422, patient!A:F, 6, FALSE)</f>
        <v>Black</v>
      </c>
      <c r="Q4422" t="s">
        <v>486</v>
      </c>
      <c r="R4422">
        <v>374</v>
      </c>
      <c r="S4422">
        <v>147</v>
      </c>
      <c r="U4422" s="1" t="str">
        <f t="shared" si="207"/>
        <v>No</v>
      </c>
      <c r="V4422">
        <v>4</v>
      </c>
      <c r="W4422" t="s">
        <v>487</v>
      </c>
      <c r="X4422" t="s">
        <v>488</v>
      </c>
      <c r="Y4422" t="str">
        <f t="shared" si="208"/>
        <v>Scheduled</v>
      </c>
      <c r="Z4422" t="s">
        <v>497</v>
      </c>
      <c r="AA4422" s="1">
        <v>45735</v>
      </c>
      <c r="AB4422" s="1">
        <v>45734</v>
      </c>
      <c r="AC4422" t="s">
        <v>493</v>
      </c>
      <c r="AD4422">
        <v>385.7</v>
      </c>
      <c r="AE4422">
        <v>30</v>
      </c>
      <c r="AF4422" t="str">
        <f t="shared" si="209"/>
        <v>Mar</v>
      </c>
    </row>
    <row r="4423" spans="1:32" x14ac:dyDescent="0.25">
      <c r="A4423" s="1">
        <v>45734</v>
      </c>
      <c r="B4423">
        <v>3714</v>
      </c>
      <c r="C4423">
        <v>4</v>
      </c>
      <c r="D4423">
        <v>5</v>
      </c>
      <c r="E4423">
        <v>1</v>
      </c>
      <c r="F4423">
        <v>5</v>
      </c>
      <c r="G4423">
        <v>2</v>
      </c>
      <c r="H4423">
        <f>VLOOKUP(B4423, patient!A:E, 5, FALSE)</f>
        <v>10</v>
      </c>
      <c r="I4423" t="str">
        <f>VLOOKUP(H4423, city!A:B, 2, FALSE)</f>
        <v>Edinburgh</v>
      </c>
      <c r="J4423" t="str">
        <f>VLOOKUP(E4423, diagnosis!A:B, 2, FALSE)</f>
        <v>Appendicitis</v>
      </c>
      <c r="K4423" t="str">
        <f>VLOOKUP(D4423, department!A:B, 2, FALSE)</f>
        <v>Pediatrics</v>
      </c>
      <c r="L4423" t="str">
        <f>VLOOKUP(C4423, provider!A:B, 2, FALSE)</f>
        <v>Dr. Ravi Patel</v>
      </c>
      <c r="M4423" t="str">
        <f>VLOOKUP(G4423, insurance!A:B, 2, FALSE)</f>
        <v>AXA</v>
      </c>
      <c r="N4423">
        <f>VLOOKUP(B4423, patient!A:D, 4, FALSE)</f>
        <v>34</v>
      </c>
      <c r="O4423" t="str">
        <f>VLOOKUP(B4423, patient!A:C, 3, FALSE)</f>
        <v>Male</v>
      </c>
      <c r="P4423" t="str">
        <f>VLOOKUP(B4423, patient!A:F, 6, FALSE)</f>
        <v>Asian</v>
      </c>
      <c r="Q4423" t="s">
        <v>486</v>
      </c>
      <c r="R4423">
        <v>516</v>
      </c>
      <c r="S4423">
        <v>28</v>
      </c>
      <c r="T4423" s="1">
        <v>45749</v>
      </c>
      <c r="U4423" s="1" t="str">
        <f t="shared" si="207"/>
        <v>Yes</v>
      </c>
      <c r="V4423">
        <v>3</v>
      </c>
      <c r="W4423" t="s">
        <v>487</v>
      </c>
      <c r="X4423" t="s">
        <v>495</v>
      </c>
      <c r="Y4423" t="str">
        <f t="shared" si="208"/>
        <v>Emergency</v>
      </c>
      <c r="Z4423" t="s">
        <v>489</v>
      </c>
      <c r="AC4423" t="s">
        <v>490</v>
      </c>
      <c r="AD4423">
        <v>380.8</v>
      </c>
      <c r="AE4423">
        <v>0</v>
      </c>
      <c r="AF4423" t="str">
        <f t="shared" si="209"/>
        <v>Mar</v>
      </c>
    </row>
    <row r="4424" spans="1:32" x14ac:dyDescent="0.25">
      <c r="A4424" s="1">
        <v>45734</v>
      </c>
      <c r="B4424">
        <v>1921</v>
      </c>
      <c r="C4424">
        <v>1</v>
      </c>
      <c r="D4424">
        <v>1</v>
      </c>
      <c r="E4424">
        <v>2</v>
      </c>
      <c r="F4424">
        <v>5</v>
      </c>
      <c r="G4424">
        <v>3</v>
      </c>
      <c r="H4424">
        <f>VLOOKUP(B4424, patient!A:E, 5, FALSE)</f>
        <v>4</v>
      </c>
      <c r="I4424" t="str">
        <f>VLOOKUP(H4424, city!A:B, 2, FALSE)</f>
        <v>Birmingham</v>
      </c>
      <c r="J4424" t="str">
        <f>VLOOKUP(E4424, diagnosis!A:B, 2, FALSE)</f>
        <v>Asthma</v>
      </c>
      <c r="K4424" t="str">
        <f>VLOOKUP(D4424, department!A:B, 2, FALSE)</f>
        <v>Cardiology</v>
      </c>
      <c r="L4424" t="str">
        <f>VLOOKUP(C4424, provider!A:B, 2, FALSE)</f>
        <v>Dr. Olu Abisola</v>
      </c>
      <c r="M4424" t="str">
        <f>VLOOKUP(G4424, insurance!A:B, 2, FALSE)</f>
        <v>Allianz</v>
      </c>
      <c r="N4424">
        <f>VLOOKUP(B4424, patient!A:D, 4, FALSE)</f>
        <v>78</v>
      </c>
      <c r="O4424" t="str">
        <f>VLOOKUP(B4424, patient!A:C, 3, FALSE)</f>
        <v>Male</v>
      </c>
      <c r="P4424" t="str">
        <f>VLOOKUP(B4424, patient!A:F, 6, FALSE)</f>
        <v>Asian</v>
      </c>
      <c r="Q4424" t="s">
        <v>492</v>
      </c>
      <c r="R4424">
        <v>246</v>
      </c>
      <c r="S4424">
        <v>42</v>
      </c>
      <c r="T4424" s="1">
        <v>45741</v>
      </c>
      <c r="U4424" s="1" t="str">
        <f t="shared" si="207"/>
        <v>Yes</v>
      </c>
      <c r="V4424">
        <v>3</v>
      </c>
      <c r="W4424" t="s">
        <v>487</v>
      </c>
      <c r="X4424" t="s">
        <v>488</v>
      </c>
      <c r="Y4424" t="str">
        <f t="shared" si="208"/>
        <v>Scheduled</v>
      </c>
      <c r="Z4424" t="s">
        <v>489</v>
      </c>
      <c r="AC4424" t="s">
        <v>490</v>
      </c>
      <c r="AD4424">
        <v>201.6</v>
      </c>
      <c r="AE4424">
        <v>0</v>
      </c>
      <c r="AF4424" t="str">
        <f t="shared" si="209"/>
        <v>Mar</v>
      </c>
    </row>
    <row r="4425" spans="1:32" x14ac:dyDescent="0.25">
      <c r="A4425" s="1">
        <v>45734</v>
      </c>
      <c r="B4425">
        <v>3412</v>
      </c>
      <c r="C4425">
        <v>3</v>
      </c>
      <c r="D4425">
        <v>5</v>
      </c>
      <c r="E4425">
        <v>2</v>
      </c>
      <c r="F4425">
        <v>3</v>
      </c>
      <c r="G4425">
        <v>2</v>
      </c>
      <c r="H4425">
        <f>VLOOKUP(B4425, patient!A:E, 5, FALSE)</f>
        <v>10</v>
      </c>
      <c r="I4425" t="str">
        <f>VLOOKUP(H4425, city!A:B, 2, FALSE)</f>
        <v>Edinburgh</v>
      </c>
      <c r="J4425" t="str">
        <f>VLOOKUP(E4425, diagnosis!A:B, 2, FALSE)</f>
        <v>Asthma</v>
      </c>
      <c r="K4425" t="str">
        <f>VLOOKUP(D4425, department!A:B, 2, FALSE)</f>
        <v>Pediatrics</v>
      </c>
      <c r="L4425" t="str">
        <f>VLOOKUP(C4425, provider!A:B, 2, FALSE)</f>
        <v>Dr. Emma Jones</v>
      </c>
      <c r="M4425" t="str">
        <f>VLOOKUP(G4425, insurance!A:B, 2, FALSE)</f>
        <v>AXA</v>
      </c>
      <c r="N4425">
        <f>VLOOKUP(B4425, patient!A:D, 4, FALSE)</f>
        <v>29</v>
      </c>
      <c r="O4425" t="str">
        <f>VLOOKUP(B4425, patient!A:C, 3, FALSE)</f>
        <v>Male</v>
      </c>
      <c r="P4425" t="str">
        <f>VLOOKUP(B4425, patient!A:F, 6, FALSE)</f>
        <v>Other</v>
      </c>
      <c r="Q4425" t="s">
        <v>491</v>
      </c>
      <c r="R4425">
        <v>371</v>
      </c>
      <c r="S4425">
        <v>154</v>
      </c>
      <c r="T4425" s="1">
        <v>45763</v>
      </c>
      <c r="U4425" s="1" t="str">
        <f t="shared" si="207"/>
        <v>Yes</v>
      </c>
      <c r="V4425">
        <v>5</v>
      </c>
      <c r="W4425" t="s">
        <v>494</v>
      </c>
      <c r="X4425" t="s">
        <v>488</v>
      </c>
      <c r="Y4425" t="str">
        <f t="shared" si="208"/>
        <v>Scheduled</v>
      </c>
      <c r="Z4425" t="s">
        <v>497</v>
      </c>
      <c r="AC4425" t="s">
        <v>490</v>
      </c>
      <c r="AD4425">
        <v>367.5</v>
      </c>
      <c r="AE4425">
        <v>0</v>
      </c>
      <c r="AF4425" t="str">
        <f t="shared" si="209"/>
        <v>Mar</v>
      </c>
    </row>
    <row r="4426" spans="1:32" x14ac:dyDescent="0.25">
      <c r="A4426" s="1">
        <v>45734</v>
      </c>
      <c r="B4426">
        <v>131</v>
      </c>
      <c r="C4426">
        <v>2</v>
      </c>
      <c r="D4426">
        <v>5</v>
      </c>
      <c r="E4426">
        <v>3</v>
      </c>
      <c r="F4426">
        <v>5</v>
      </c>
      <c r="G4426">
        <v>1</v>
      </c>
      <c r="H4426">
        <f>VLOOKUP(B4426, patient!A:E, 5, FALSE)</f>
        <v>4</v>
      </c>
      <c r="I4426" t="str">
        <f>VLOOKUP(H4426, city!A:B, 2, FALSE)</f>
        <v>Birmingham</v>
      </c>
      <c r="J4426" t="str">
        <f>VLOOKUP(E4426, diagnosis!A:B, 2, FALSE)</f>
        <v>Fracture</v>
      </c>
      <c r="K4426" t="str">
        <f>VLOOKUP(D4426, department!A:B, 2, FALSE)</f>
        <v>Pediatrics</v>
      </c>
      <c r="L4426" t="str">
        <f>VLOOKUP(C4426, provider!A:B, 2, FALSE)</f>
        <v>Dr. Johnson Grek</v>
      </c>
      <c r="M4426" t="str">
        <f>VLOOKUP(G4426, insurance!A:B, 2, FALSE)</f>
        <v>Aviva</v>
      </c>
      <c r="N4426">
        <f>VLOOKUP(B4426, patient!A:D, 4, FALSE)</f>
        <v>23</v>
      </c>
      <c r="O4426" t="str">
        <f>VLOOKUP(B4426, patient!A:C, 3, FALSE)</f>
        <v>Female</v>
      </c>
      <c r="P4426" t="str">
        <f>VLOOKUP(B4426, patient!A:F, 6, FALSE)</f>
        <v>White</v>
      </c>
      <c r="Q4426" t="s">
        <v>486</v>
      </c>
      <c r="R4426">
        <v>319</v>
      </c>
      <c r="S4426">
        <v>178</v>
      </c>
      <c r="T4426" s="1">
        <v>45746</v>
      </c>
      <c r="U4426" s="1" t="str">
        <f t="shared" si="207"/>
        <v>Yes</v>
      </c>
      <c r="V4426">
        <v>10</v>
      </c>
      <c r="W4426" t="s">
        <v>487</v>
      </c>
      <c r="X4426" t="s">
        <v>488</v>
      </c>
      <c r="Y4426" t="str">
        <f t="shared" si="208"/>
        <v>Scheduled</v>
      </c>
      <c r="Z4426" t="s">
        <v>489</v>
      </c>
      <c r="AC4426" t="s">
        <v>490</v>
      </c>
      <c r="AD4426">
        <v>347.9</v>
      </c>
      <c r="AE4426">
        <v>0</v>
      </c>
      <c r="AF4426" t="str">
        <f t="shared" si="209"/>
        <v>Mar</v>
      </c>
    </row>
    <row r="4427" spans="1:32" x14ac:dyDescent="0.25">
      <c r="A4427" s="1">
        <v>45734</v>
      </c>
      <c r="B4427">
        <v>4526</v>
      </c>
      <c r="C4427">
        <v>1</v>
      </c>
      <c r="D4427">
        <v>2</v>
      </c>
      <c r="E4427">
        <v>3</v>
      </c>
      <c r="F4427">
        <v>5</v>
      </c>
      <c r="G4427">
        <v>1</v>
      </c>
      <c r="H4427">
        <f>VLOOKUP(B4427, patient!A:E, 5, FALSE)</f>
        <v>10</v>
      </c>
      <c r="I4427" t="str">
        <f>VLOOKUP(H4427, city!A:B, 2, FALSE)</f>
        <v>Edinburgh</v>
      </c>
      <c r="J4427" t="str">
        <f>VLOOKUP(E4427, diagnosis!A:B, 2, FALSE)</f>
        <v>Fracture</v>
      </c>
      <c r="K4427" t="str">
        <f>VLOOKUP(D4427, department!A:B, 2, FALSE)</f>
        <v>General Surgery</v>
      </c>
      <c r="L4427" t="str">
        <f>VLOOKUP(C4427, provider!A:B, 2, FALSE)</f>
        <v>Dr. Olu Abisola</v>
      </c>
      <c r="M4427" t="str">
        <f>VLOOKUP(G4427, insurance!A:B, 2, FALSE)</f>
        <v>Aviva</v>
      </c>
      <c r="N4427">
        <f>VLOOKUP(B4427, patient!A:D, 4, FALSE)</f>
        <v>43</v>
      </c>
      <c r="O4427" t="str">
        <f>VLOOKUP(B4427, patient!A:C, 3, FALSE)</f>
        <v>Male</v>
      </c>
      <c r="P4427" t="str">
        <f>VLOOKUP(B4427, patient!A:F, 6, FALSE)</f>
        <v>Hispanic</v>
      </c>
      <c r="Q4427" t="s">
        <v>491</v>
      </c>
      <c r="R4427">
        <v>493</v>
      </c>
      <c r="S4427">
        <v>79</v>
      </c>
      <c r="U4427" s="1" t="str">
        <f t="shared" si="207"/>
        <v>No</v>
      </c>
      <c r="V4427">
        <v>6</v>
      </c>
      <c r="W4427" t="s">
        <v>487</v>
      </c>
      <c r="X4427" t="s">
        <v>495</v>
      </c>
      <c r="Y4427" t="str">
        <f t="shared" si="208"/>
        <v>Emergency</v>
      </c>
      <c r="Z4427" t="s">
        <v>497</v>
      </c>
      <c r="AA4427" s="1">
        <v>45740</v>
      </c>
      <c r="AB4427" s="1">
        <v>45734</v>
      </c>
      <c r="AC4427" t="s">
        <v>496</v>
      </c>
      <c r="AD4427">
        <v>435.4</v>
      </c>
      <c r="AE4427">
        <v>50</v>
      </c>
      <c r="AF4427" t="str">
        <f t="shared" si="209"/>
        <v>Mar</v>
      </c>
    </row>
    <row r="4428" spans="1:32" x14ac:dyDescent="0.25">
      <c r="A4428" s="1">
        <v>45734</v>
      </c>
      <c r="B4428">
        <v>3995</v>
      </c>
      <c r="C4428">
        <v>2</v>
      </c>
      <c r="D4428">
        <v>5</v>
      </c>
      <c r="E4428">
        <v>5</v>
      </c>
      <c r="F4428">
        <v>2</v>
      </c>
      <c r="G4428">
        <v>2</v>
      </c>
      <c r="H4428">
        <f>VLOOKUP(B4428, patient!A:E, 5, FALSE)</f>
        <v>4</v>
      </c>
      <c r="I4428" t="str">
        <f>VLOOKUP(H4428, city!A:B, 2, FALSE)</f>
        <v>Birmingham</v>
      </c>
      <c r="J4428" t="str">
        <f>VLOOKUP(E4428, diagnosis!A:B, 2, FALSE)</f>
        <v>Migraine</v>
      </c>
      <c r="K4428" t="str">
        <f>VLOOKUP(D4428, department!A:B, 2, FALSE)</f>
        <v>Pediatrics</v>
      </c>
      <c r="L4428" t="str">
        <f>VLOOKUP(C4428, provider!A:B, 2, FALSE)</f>
        <v>Dr. Johnson Grek</v>
      </c>
      <c r="M4428" t="str">
        <f>VLOOKUP(G4428, insurance!A:B, 2, FALSE)</f>
        <v>AXA</v>
      </c>
      <c r="N4428">
        <f>VLOOKUP(B4428, patient!A:D, 4, FALSE)</f>
        <v>44</v>
      </c>
      <c r="O4428" t="str">
        <f>VLOOKUP(B4428, patient!A:C, 3, FALSE)</f>
        <v>Male</v>
      </c>
      <c r="P4428" t="str">
        <f>VLOOKUP(B4428, patient!A:F, 6, FALSE)</f>
        <v>Other</v>
      </c>
      <c r="Q4428" t="s">
        <v>492</v>
      </c>
      <c r="R4428">
        <v>987</v>
      </c>
      <c r="S4428">
        <v>80</v>
      </c>
      <c r="T4428" s="1">
        <v>45762</v>
      </c>
      <c r="U4428" s="1" t="str">
        <f t="shared" si="207"/>
        <v>Yes</v>
      </c>
      <c r="V4428">
        <v>1</v>
      </c>
      <c r="W4428" t="s">
        <v>492</v>
      </c>
      <c r="X4428" t="s">
        <v>488</v>
      </c>
      <c r="Y4428" t="str">
        <f t="shared" si="208"/>
        <v>Scheduled</v>
      </c>
      <c r="Z4428" t="s">
        <v>497</v>
      </c>
      <c r="AC4428" t="s">
        <v>490</v>
      </c>
      <c r="AD4428">
        <v>746.9</v>
      </c>
      <c r="AE4428">
        <v>0</v>
      </c>
      <c r="AF4428" t="str">
        <f t="shared" si="209"/>
        <v>Mar</v>
      </c>
    </row>
    <row r="4429" spans="1:32" x14ac:dyDescent="0.25">
      <c r="A4429" s="1">
        <v>45734</v>
      </c>
      <c r="B4429">
        <v>647</v>
      </c>
      <c r="C4429">
        <v>1</v>
      </c>
      <c r="D4429">
        <v>2</v>
      </c>
      <c r="E4429">
        <v>5</v>
      </c>
      <c r="F4429">
        <v>4</v>
      </c>
      <c r="G4429">
        <v>3</v>
      </c>
      <c r="H4429">
        <f>VLOOKUP(B4429, patient!A:E, 5, FALSE)</f>
        <v>10</v>
      </c>
      <c r="I4429" t="str">
        <f>VLOOKUP(H4429, city!A:B, 2, FALSE)</f>
        <v>Edinburgh</v>
      </c>
      <c r="J4429" t="str">
        <f>VLOOKUP(E4429, diagnosis!A:B, 2, FALSE)</f>
        <v>Migraine</v>
      </c>
      <c r="K4429" t="str">
        <f>VLOOKUP(D4429, department!A:B, 2, FALSE)</f>
        <v>General Surgery</v>
      </c>
      <c r="L4429" t="str">
        <f>VLOOKUP(C4429, provider!A:B, 2, FALSE)</f>
        <v>Dr. Olu Abisola</v>
      </c>
      <c r="M4429" t="str">
        <f>VLOOKUP(G4429, insurance!A:B, 2, FALSE)</f>
        <v>Allianz</v>
      </c>
      <c r="N4429">
        <f>VLOOKUP(B4429, patient!A:D, 4, FALSE)</f>
        <v>25</v>
      </c>
      <c r="O4429" t="str">
        <f>VLOOKUP(B4429, patient!A:C, 3, FALSE)</f>
        <v>Male</v>
      </c>
      <c r="P4429" t="str">
        <f>VLOOKUP(B4429, patient!A:F, 6, FALSE)</f>
        <v>Black</v>
      </c>
      <c r="Q4429" t="s">
        <v>491</v>
      </c>
      <c r="R4429">
        <v>216</v>
      </c>
      <c r="S4429">
        <v>94</v>
      </c>
      <c r="U4429" s="1" t="str">
        <f t="shared" si="207"/>
        <v>No</v>
      </c>
      <c r="V4429">
        <v>4</v>
      </c>
      <c r="W4429" t="s">
        <v>494</v>
      </c>
      <c r="X4429" t="s">
        <v>488</v>
      </c>
      <c r="Y4429" t="str">
        <f t="shared" si="208"/>
        <v>Scheduled</v>
      </c>
      <c r="Z4429" t="s">
        <v>497</v>
      </c>
      <c r="AA4429" s="1">
        <v>45736</v>
      </c>
      <c r="AB4429" s="1">
        <v>45734</v>
      </c>
      <c r="AC4429" t="s">
        <v>493</v>
      </c>
      <c r="AD4429">
        <v>238</v>
      </c>
      <c r="AE4429">
        <v>30</v>
      </c>
      <c r="AF4429" t="str">
        <f t="shared" si="209"/>
        <v>Mar</v>
      </c>
    </row>
    <row r="4430" spans="1:32" x14ac:dyDescent="0.25">
      <c r="A4430" s="1">
        <v>45734</v>
      </c>
      <c r="B4430">
        <v>2084</v>
      </c>
      <c r="C4430">
        <v>5</v>
      </c>
      <c r="D4430">
        <v>2</v>
      </c>
      <c r="E4430">
        <v>5</v>
      </c>
      <c r="F4430">
        <v>1</v>
      </c>
      <c r="G4430">
        <v>3</v>
      </c>
      <c r="H4430">
        <f>VLOOKUP(B4430, patient!A:E, 5, FALSE)</f>
        <v>4</v>
      </c>
      <c r="I4430" t="str">
        <f>VLOOKUP(H4430, city!A:B, 2, FALSE)</f>
        <v>Birmingham</v>
      </c>
      <c r="J4430" t="str">
        <f>VLOOKUP(E4430, diagnosis!A:B, 2, FALSE)</f>
        <v>Migraine</v>
      </c>
      <c r="K4430" t="str">
        <f>VLOOKUP(D4430, department!A:B, 2, FALSE)</f>
        <v>General Surgery</v>
      </c>
      <c r="L4430" t="str">
        <f>VLOOKUP(C4430, provider!A:B, 2, FALSE)</f>
        <v>Dr. Sade Kikiola</v>
      </c>
      <c r="M4430" t="str">
        <f>VLOOKUP(G4430, insurance!A:B, 2, FALSE)</f>
        <v>Allianz</v>
      </c>
      <c r="N4430">
        <f>VLOOKUP(B4430, patient!A:D, 4, FALSE)</f>
        <v>36</v>
      </c>
      <c r="O4430" t="str">
        <f>VLOOKUP(B4430, patient!A:C, 3, FALSE)</f>
        <v>Female</v>
      </c>
      <c r="P4430" t="str">
        <f>VLOOKUP(B4430, patient!A:F, 6, FALSE)</f>
        <v>Asian</v>
      </c>
      <c r="Q4430" t="s">
        <v>492</v>
      </c>
      <c r="R4430">
        <v>871</v>
      </c>
      <c r="S4430">
        <v>173</v>
      </c>
      <c r="T4430" s="1">
        <v>45742</v>
      </c>
      <c r="U4430" s="1" t="str">
        <f t="shared" si="207"/>
        <v>Yes</v>
      </c>
      <c r="V4430">
        <v>10</v>
      </c>
      <c r="W4430" t="s">
        <v>494</v>
      </c>
      <c r="X4430" t="s">
        <v>488</v>
      </c>
      <c r="Y4430" t="str">
        <f t="shared" si="208"/>
        <v>Scheduled</v>
      </c>
      <c r="Z4430" t="s">
        <v>489</v>
      </c>
      <c r="AC4430" t="s">
        <v>490</v>
      </c>
      <c r="AD4430">
        <v>730.8</v>
      </c>
      <c r="AE4430">
        <v>0</v>
      </c>
      <c r="AF4430" t="str">
        <f t="shared" si="209"/>
        <v>Mar</v>
      </c>
    </row>
    <row r="4431" spans="1:32" x14ac:dyDescent="0.25">
      <c r="A4431" s="1">
        <v>45734</v>
      </c>
      <c r="B4431">
        <v>2166</v>
      </c>
      <c r="C4431">
        <v>1</v>
      </c>
      <c r="D4431">
        <v>5</v>
      </c>
      <c r="E4431">
        <v>1</v>
      </c>
      <c r="F4431">
        <v>4</v>
      </c>
      <c r="G4431">
        <v>2</v>
      </c>
      <c r="H4431">
        <f>VLOOKUP(B4431, patient!A:E, 5, FALSE)</f>
        <v>10</v>
      </c>
      <c r="I4431" t="str">
        <f>VLOOKUP(H4431, city!A:B, 2, FALSE)</f>
        <v>Edinburgh</v>
      </c>
      <c r="J4431" t="str">
        <f>VLOOKUP(E4431, diagnosis!A:B, 2, FALSE)</f>
        <v>Appendicitis</v>
      </c>
      <c r="K4431" t="str">
        <f>VLOOKUP(D4431, department!A:B, 2, FALSE)</f>
        <v>Pediatrics</v>
      </c>
      <c r="L4431" t="str">
        <f>VLOOKUP(C4431, provider!A:B, 2, FALSE)</f>
        <v>Dr. Olu Abisola</v>
      </c>
      <c r="M4431" t="str">
        <f>VLOOKUP(G4431, insurance!A:B, 2, FALSE)</f>
        <v>AXA</v>
      </c>
      <c r="N4431">
        <f>VLOOKUP(B4431, patient!A:D, 4, FALSE)</f>
        <v>77</v>
      </c>
      <c r="O4431" t="str">
        <f>VLOOKUP(B4431, patient!A:C, 3, FALSE)</f>
        <v>Male</v>
      </c>
      <c r="P4431" t="str">
        <f>VLOOKUP(B4431, patient!A:F, 6, FALSE)</f>
        <v>Other</v>
      </c>
      <c r="Q4431" t="s">
        <v>492</v>
      </c>
      <c r="R4431">
        <v>333</v>
      </c>
      <c r="S4431">
        <v>119</v>
      </c>
      <c r="U4431" s="1" t="str">
        <f t="shared" si="207"/>
        <v>No</v>
      </c>
      <c r="V4431">
        <v>10</v>
      </c>
      <c r="W4431" t="s">
        <v>494</v>
      </c>
      <c r="X4431" t="s">
        <v>495</v>
      </c>
      <c r="Y4431" t="str">
        <f t="shared" si="208"/>
        <v>Emergency</v>
      </c>
      <c r="Z4431" t="s">
        <v>497</v>
      </c>
      <c r="AA4431" s="1">
        <v>45741</v>
      </c>
      <c r="AB4431" s="1">
        <v>45734</v>
      </c>
      <c r="AC4431" t="s">
        <v>496</v>
      </c>
      <c r="AD4431">
        <v>351.4</v>
      </c>
      <c r="AE4431">
        <v>50</v>
      </c>
      <c r="AF4431" t="str">
        <f t="shared" si="209"/>
        <v>Mar</v>
      </c>
    </row>
    <row r="4432" spans="1:32" x14ac:dyDescent="0.25">
      <c r="A4432" s="1">
        <v>45735</v>
      </c>
      <c r="B4432">
        <v>2955</v>
      </c>
      <c r="C4432">
        <v>3</v>
      </c>
      <c r="D4432">
        <v>3</v>
      </c>
      <c r="E4432">
        <v>4</v>
      </c>
      <c r="F4432">
        <v>5</v>
      </c>
      <c r="G4432">
        <v>1</v>
      </c>
      <c r="H4432">
        <f>VLOOKUP(B4432, patient!A:E, 5, FALSE)</f>
        <v>4</v>
      </c>
      <c r="I4432" t="str">
        <f>VLOOKUP(H4432, city!A:B, 2, FALSE)</f>
        <v>Birmingham</v>
      </c>
      <c r="J4432" t="str">
        <f>VLOOKUP(E4432, diagnosis!A:B, 2, FALSE)</f>
        <v>Hypertension</v>
      </c>
      <c r="K4432" t="str">
        <f>VLOOKUP(D4432, department!A:B, 2, FALSE)</f>
        <v>Neurology</v>
      </c>
      <c r="L4432" t="str">
        <f>VLOOKUP(C4432, provider!A:B, 2, FALSE)</f>
        <v>Dr. Emma Jones</v>
      </c>
      <c r="M4432" t="str">
        <f>VLOOKUP(G4432, insurance!A:B, 2, FALSE)</f>
        <v>Aviva</v>
      </c>
      <c r="N4432">
        <f>VLOOKUP(B4432, patient!A:D, 4, FALSE)</f>
        <v>59</v>
      </c>
      <c r="O4432" t="str">
        <f>VLOOKUP(B4432, patient!A:C, 3, FALSE)</f>
        <v>Female</v>
      </c>
      <c r="P4432" t="str">
        <f>VLOOKUP(B4432, patient!A:F, 6, FALSE)</f>
        <v>Asian</v>
      </c>
      <c r="Q4432" t="s">
        <v>491</v>
      </c>
      <c r="R4432">
        <v>646</v>
      </c>
      <c r="S4432">
        <v>73</v>
      </c>
      <c r="U4432" s="1" t="str">
        <f t="shared" si="207"/>
        <v>No</v>
      </c>
      <c r="V4432">
        <v>6</v>
      </c>
      <c r="W4432" t="s">
        <v>494</v>
      </c>
      <c r="X4432" t="s">
        <v>488</v>
      </c>
      <c r="Y4432" t="str">
        <f t="shared" si="208"/>
        <v>Scheduled</v>
      </c>
      <c r="Z4432" t="s">
        <v>497</v>
      </c>
      <c r="AA4432" s="1">
        <v>45744</v>
      </c>
      <c r="AB4432" s="1">
        <v>45735</v>
      </c>
      <c r="AC4432" t="s">
        <v>498</v>
      </c>
      <c r="AD4432">
        <v>510.3</v>
      </c>
      <c r="AE4432">
        <v>10</v>
      </c>
      <c r="AF4432" t="str">
        <f t="shared" si="209"/>
        <v>Mar</v>
      </c>
    </row>
    <row r="4433" spans="1:32" x14ac:dyDescent="0.25">
      <c r="A4433" s="1">
        <v>45735</v>
      </c>
      <c r="B4433">
        <v>1697</v>
      </c>
      <c r="C4433">
        <v>1</v>
      </c>
      <c r="D4433">
        <v>5</v>
      </c>
      <c r="E4433">
        <v>3</v>
      </c>
      <c r="F4433">
        <v>3</v>
      </c>
      <c r="G4433">
        <v>3</v>
      </c>
      <c r="H4433">
        <f>VLOOKUP(B4433, patient!A:E, 5, FALSE)</f>
        <v>10</v>
      </c>
      <c r="I4433" t="str">
        <f>VLOOKUP(H4433, city!A:B, 2, FALSE)</f>
        <v>Edinburgh</v>
      </c>
      <c r="J4433" t="str">
        <f>VLOOKUP(E4433, diagnosis!A:B, 2, FALSE)</f>
        <v>Fracture</v>
      </c>
      <c r="K4433" t="str">
        <f>VLOOKUP(D4433, department!A:B, 2, FALSE)</f>
        <v>Pediatrics</v>
      </c>
      <c r="L4433" t="str">
        <f>VLOOKUP(C4433, provider!A:B, 2, FALSE)</f>
        <v>Dr. Olu Abisola</v>
      </c>
      <c r="M4433" t="str">
        <f>VLOOKUP(G4433, insurance!A:B, 2, FALSE)</f>
        <v>Allianz</v>
      </c>
      <c r="N4433">
        <f>VLOOKUP(B4433, patient!A:D, 4, FALSE)</f>
        <v>18</v>
      </c>
      <c r="O4433" t="str">
        <f>VLOOKUP(B4433, patient!A:C, 3, FALSE)</f>
        <v>Female</v>
      </c>
      <c r="P4433" t="str">
        <f>VLOOKUP(B4433, patient!A:F, 6, FALSE)</f>
        <v>Other</v>
      </c>
      <c r="Q4433" t="s">
        <v>486</v>
      </c>
      <c r="R4433">
        <v>342</v>
      </c>
      <c r="S4433">
        <v>50</v>
      </c>
      <c r="U4433" s="1" t="str">
        <f t="shared" si="207"/>
        <v>No</v>
      </c>
      <c r="V4433">
        <v>2</v>
      </c>
      <c r="W4433" t="s">
        <v>494</v>
      </c>
      <c r="X4433" t="s">
        <v>488</v>
      </c>
      <c r="Y4433" t="str">
        <f t="shared" si="208"/>
        <v>Scheduled</v>
      </c>
      <c r="Z4433" t="s">
        <v>497</v>
      </c>
      <c r="AA4433" s="1">
        <v>45738</v>
      </c>
      <c r="AB4433" s="1">
        <v>45735</v>
      </c>
      <c r="AC4433" t="s">
        <v>498</v>
      </c>
      <c r="AD4433">
        <v>281.39999999999998</v>
      </c>
      <c r="AE4433">
        <v>10</v>
      </c>
      <c r="AF4433" t="str">
        <f t="shared" si="209"/>
        <v>Mar</v>
      </c>
    </row>
    <row r="4434" spans="1:32" x14ac:dyDescent="0.25">
      <c r="A4434" s="1">
        <v>45735</v>
      </c>
      <c r="B4434">
        <v>3515</v>
      </c>
      <c r="C4434">
        <v>3</v>
      </c>
      <c r="D4434">
        <v>5</v>
      </c>
      <c r="E4434">
        <v>2</v>
      </c>
      <c r="F4434">
        <v>3</v>
      </c>
      <c r="G4434">
        <v>3</v>
      </c>
      <c r="H4434">
        <f>VLOOKUP(B4434, patient!A:E, 5, FALSE)</f>
        <v>4</v>
      </c>
      <c r="I4434" t="str">
        <f>VLOOKUP(H4434, city!A:B, 2, FALSE)</f>
        <v>Birmingham</v>
      </c>
      <c r="J4434" t="str">
        <f>VLOOKUP(E4434, diagnosis!A:B, 2, FALSE)</f>
        <v>Asthma</v>
      </c>
      <c r="K4434" t="str">
        <f>VLOOKUP(D4434, department!A:B, 2, FALSE)</f>
        <v>Pediatrics</v>
      </c>
      <c r="L4434" t="str">
        <f>VLOOKUP(C4434, provider!A:B, 2, FALSE)</f>
        <v>Dr. Emma Jones</v>
      </c>
      <c r="M4434" t="str">
        <f>VLOOKUP(G4434, insurance!A:B, 2, FALSE)</f>
        <v>Allianz</v>
      </c>
      <c r="N4434">
        <f>VLOOKUP(B4434, patient!A:D, 4, FALSE)</f>
        <v>74</v>
      </c>
      <c r="O4434" t="str">
        <f>VLOOKUP(B4434, patient!A:C, 3, FALSE)</f>
        <v>Male</v>
      </c>
      <c r="P4434" t="str">
        <f>VLOOKUP(B4434, patient!A:F, 6, FALSE)</f>
        <v>Asian</v>
      </c>
      <c r="Q4434" t="s">
        <v>486</v>
      </c>
      <c r="R4434">
        <v>499</v>
      </c>
      <c r="S4434">
        <v>188</v>
      </c>
      <c r="U4434" s="1" t="str">
        <f t="shared" si="207"/>
        <v>No</v>
      </c>
      <c r="V4434">
        <v>10</v>
      </c>
      <c r="W4434" t="s">
        <v>492</v>
      </c>
      <c r="X4434" t="s">
        <v>488</v>
      </c>
      <c r="Y4434" t="str">
        <f t="shared" si="208"/>
        <v>Scheduled</v>
      </c>
      <c r="Z4434" t="s">
        <v>497</v>
      </c>
      <c r="AA4434" s="1">
        <v>45739</v>
      </c>
      <c r="AB4434" s="1">
        <v>45735</v>
      </c>
      <c r="AC4434" t="s">
        <v>498</v>
      </c>
      <c r="AD4434">
        <v>487.9</v>
      </c>
      <c r="AE4434">
        <v>10</v>
      </c>
      <c r="AF4434" t="str">
        <f t="shared" si="209"/>
        <v>Mar</v>
      </c>
    </row>
    <row r="4435" spans="1:32" x14ac:dyDescent="0.25">
      <c r="A4435" s="1">
        <v>45735</v>
      </c>
      <c r="B4435">
        <v>4899</v>
      </c>
      <c r="C4435">
        <v>3</v>
      </c>
      <c r="D4435">
        <v>3</v>
      </c>
      <c r="E4435">
        <v>3</v>
      </c>
      <c r="F4435">
        <v>1</v>
      </c>
      <c r="G4435">
        <v>2</v>
      </c>
      <c r="H4435">
        <f>VLOOKUP(B4435, patient!A:E, 5, FALSE)</f>
        <v>10</v>
      </c>
      <c r="I4435" t="str">
        <f>VLOOKUP(H4435, city!A:B, 2, FALSE)</f>
        <v>Edinburgh</v>
      </c>
      <c r="J4435" t="str">
        <f>VLOOKUP(E4435, diagnosis!A:B, 2, FALSE)</f>
        <v>Fracture</v>
      </c>
      <c r="K4435" t="str">
        <f>VLOOKUP(D4435, department!A:B, 2, FALSE)</f>
        <v>Neurology</v>
      </c>
      <c r="L4435" t="str">
        <f>VLOOKUP(C4435, provider!A:B, 2, FALSE)</f>
        <v>Dr. Emma Jones</v>
      </c>
      <c r="M4435" t="str">
        <f>VLOOKUP(G4435, insurance!A:B, 2, FALSE)</f>
        <v>AXA</v>
      </c>
      <c r="N4435">
        <f>VLOOKUP(B4435, patient!A:D, 4, FALSE)</f>
        <v>46</v>
      </c>
      <c r="O4435" t="str">
        <f>VLOOKUP(B4435, patient!A:C, 3, FALSE)</f>
        <v>Female</v>
      </c>
      <c r="P4435" t="str">
        <f>VLOOKUP(B4435, patient!A:F, 6, FALSE)</f>
        <v>White</v>
      </c>
      <c r="Q4435" t="s">
        <v>492</v>
      </c>
      <c r="R4435">
        <v>223</v>
      </c>
      <c r="S4435">
        <v>47</v>
      </c>
      <c r="T4435" s="1">
        <v>45756</v>
      </c>
      <c r="U4435" s="1" t="str">
        <f t="shared" si="207"/>
        <v>Yes</v>
      </c>
      <c r="V4435">
        <v>5</v>
      </c>
      <c r="W4435" t="s">
        <v>487</v>
      </c>
      <c r="X4435" t="s">
        <v>495</v>
      </c>
      <c r="Y4435" t="str">
        <f t="shared" si="208"/>
        <v>Emergency</v>
      </c>
      <c r="Z4435" t="s">
        <v>489</v>
      </c>
      <c r="AC4435" t="s">
        <v>490</v>
      </c>
      <c r="AD4435">
        <v>189</v>
      </c>
      <c r="AE4435">
        <v>0</v>
      </c>
      <c r="AF4435" t="str">
        <f t="shared" si="209"/>
        <v>Mar</v>
      </c>
    </row>
    <row r="4436" spans="1:32" x14ac:dyDescent="0.25">
      <c r="A4436" s="1">
        <v>45735</v>
      </c>
      <c r="B4436">
        <v>2961</v>
      </c>
      <c r="C4436">
        <v>1</v>
      </c>
      <c r="D4436">
        <v>1</v>
      </c>
      <c r="E4436">
        <v>4</v>
      </c>
      <c r="F4436">
        <v>1</v>
      </c>
      <c r="G4436">
        <v>3</v>
      </c>
      <c r="H4436">
        <f>VLOOKUP(B4436, patient!A:E, 5, FALSE)</f>
        <v>4</v>
      </c>
      <c r="I4436" t="str">
        <f>VLOOKUP(H4436, city!A:B, 2, FALSE)</f>
        <v>Birmingham</v>
      </c>
      <c r="J4436" t="str">
        <f>VLOOKUP(E4436, diagnosis!A:B, 2, FALSE)</f>
        <v>Hypertension</v>
      </c>
      <c r="K4436" t="str">
        <f>VLOOKUP(D4436, department!A:B, 2, FALSE)</f>
        <v>Cardiology</v>
      </c>
      <c r="L4436" t="str">
        <f>VLOOKUP(C4436, provider!A:B, 2, FALSE)</f>
        <v>Dr. Olu Abisola</v>
      </c>
      <c r="M4436" t="str">
        <f>VLOOKUP(G4436, insurance!A:B, 2, FALSE)</f>
        <v>Allianz</v>
      </c>
      <c r="N4436">
        <f>VLOOKUP(B4436, patient!A:D, 4, FALSE)</f>
        <v>62</v>
      </c>
      <c r="O4436" t="str">
        <f>VLOOKUP(B4436, patient!A:C, 3, FALSE)</f>
        <v>Male</v>
      </c>
      <c r="P4436" t="str">
        <f>VLOOKUP(B4436, patient!A:F, 6, FALSE)</f>
        <v>Black</v>
      </c>
      <c r="Q4436" t="s">
        <v>491</v>
      </c>
      <c r="R4436">
        <v>516</v>
      </c>
      <c r="S4436">
        <v>109</v>
      </c>
      <c r="T4436" s="1">
        <v>45742</v>
      </c>
      <c r="U4436" s="1" t="str">
        <f t="shared" si="207"/>
        <v>Yes</v>
      </c>
      <c r="V4436">
        <v>9</v>
      </c>
      <c r="W4436" t="s">
        <v>492</v>
      </c>
      <c r="X4436" t="s">
        <v>488</v>
      </c>
      <c r="Y4436" t="str">
        <f t="shared" si="208"/>
        <v>Scheduled</v>
      </c>
      <c r="Z4436" t="s">
        <v>489</v>
      </c>
      <c r="AC4436" t="s">
        <v>490</v>
      </c>
      <c r="AD4436">
        <v>437.5</v>
      </c>
      <c r="AE4436">
        <v>0</v>
      </c>
      <c r="AF4436" t="str">
        <f t="shared" si="209"/>
        <v>Mar</v>
      </c>
    </row>
    <row r="4437" spans="1:32" x14ac:dyDescent="0.25">
      <c r="A4437" s="1">
        <v>45735</v>
      </c>
      <c r="B4437">
        <v>1415</v>
      </c>
      <c r="C4437">
        <v>3</v>
      </c>
      <c r="D4437">
        <v>4</v>
      </c>
      <c r="E4437">
        <v>3</v>
      </c>
      <c r="F4437">
        <v>1</v>
      </c>
      <c r="G4437">
        <v>1</v>
      </c>
      <c r="H4437">
        <f>VLOOKUP(B4437, patient!A:E, 5, FALSE)</f>
        <v>10</v>
      </c>
      <c r="I4437" t="str">
        <f>VLOOKUP(H4437, city!A:B, 2, FALSE)</f>
        <v>Edinburgh</v>
      </c>
      <c r="J4437" t="str">
        <f>VLOOKUP(E4437, diagnosis!A:B, 2, FALSE)</f>
        <v>Fracture</v>
      </c>
      <c r="K4437" t="str">
        <f>VLOOKUP(D4437, department!A:B, 2, FALSE)</f>
        <v>Orthopedics</v>
      </c>
      <c r="L4437" t="str">
        <f>VLOOKUP(C4437, provider!A:B, 2, FALSE)</f>
        <v>Dr. Emma Jones</v>
      </c>
      <c r="M4437" t="str">
        <f>VLOOKUP(G4437, insurance!A:B, 2, FALSE)</f>
        <v>Aviva</v>
      </c>
      <c r="N4437">
        <f>VLOOKUP(B4437, patient!A:D, 4, FALSE)</f>
        <v>66</v>
      </c>
      <c r="O4437" t="str">
        <f>VLOOKUP(B4437, patient!A:C, 3, FALSE)</f>
        <v>Female</v>
      </c>
      <c r="P4437" t="str">
        <f>VLOOKUP(B4437, patient!A:F, 6, FALSE)</f>
        <v>Other</v>
      </c>
      <c r="Q4437" t="s">
        <v>491</v>
      </c>
      <c r="R4437">
        <v>978</v>
      </c>
      <c r="S4437">
        <v>25</v>
      </c>
      <c r="U4437" s="1" t="str">
        <f t="shared" si="207"/>
        <v>No</v>
      </c>
      <c r="V4437">
        <v>3</v>
      </c>
      <c r="W4437" t="s">
        <v>487</v>
      </c>
      <c r="X4437" t="s">
        <v>488</v>
      </c>
      <c r="Y4437" t="str">
        <f t="shared" si="208"/>
        <v>Scheduled</v>
      </c>
      <c r="Z4437" t="s">
        <v>497</v>
      </c>
      <c r="AA4437" s="1">
        <v>45739</v>
      </c>
      <c r="AB4437" s="1">
        <v>45735</v>
      </c>
      <c r="AC4437" t="s">
        <v>493</v>
      </c>
      <c r="AD4437">
        <v>723.1</v>
      </c>
      <c r="AE4437">
        <v>30</v>
      </c>
      <c r="AF4437" t="str">
        <f t="shared" si="209"/>
        <v>Mar</v>
      </c>
    </row>
    <row r="4438" spans="1:32" x14ac:dyDescent="0.25">
      <c r="A4438" s="1">
        <v>45735</v>
      </c>
      <c r="B4438">
        <v>2346</v>
      </c>
      <c r="C4438">
        <v>3</v>
      </c>
      <c r="D4438">
        <v>1</v>
      </c>
      <c r="E4438">
        <v>2</v>
      </c>
      <c r="F4438">
        <v>3</v>
      </c>
      <c r="G4438">
        <v>2</v>
      </c>
      <c r="H4438">
        <f>VLOOKUP(B4438, patient!A:E, 5, FALSE)</f>
        <v>4</v>
      </c>
      <c r="I4438" t="str">
        <f>VLOOKUP(H4438, city!A:B, 2, FALSE)</f>
        <v>Birmingham</v>
      </c>
      <c r="J4438" t="str">
        <f>VLOOKUP(E4438, diagnosis!A:B, 2, FALSE)</f>
        <v>Asthma</v>
      </c>
      <c r="K4438" t="str">
        <f>VLOOKUP(D4438, department!A:B, 2, FALSE)</f>
        <v>Cardiology</v>
      </c>
      <c r="L4438" t="str">
        <f>VLOOKUP(C4438, provider!A:B, 2, FALSE)</f>
        <v>Dr. Emma Jones</v>
      </c>
      <c r="M4438" t="str">
        <f>VLOOKUP(G4438, insurance!A:B, 2, FALSE)</f>
        <v>AXA</v>
      </c>
      <c r="N4438">
        <f>VLOOKUP(B4438, patient!A:D, 4, FALSE)</f>
        <v>52</v>
      </c>
      <c r="O4438" t="str">
        <f>VLOOKUP(B4438, patient!A:C, 3, FALSE)</f>
        <v>Female</v>
      </c>
      <c r="P4438" t="str">
        <f>VLOOKUP(B4438, patient!A:F, 6, FALSE)</f>
        <v>Asian</v>
      </c>
      <c r="Q4438" t="s">
        <v>491</v>
      </c>
      <c r="R4438">
        <v>493</v>
      </c>
      <c r="S4438">
        <v>53</v>
      </c>
      <c r="U4438" s="1" t="str">
        <f t="shared" si="207"/>
        <v>No</v>
      </c>
      <c r="V4438">
        <v>3</v>
      </c>
      <c r="W4438" t="s">
        <v>494</v>
      </c>
      <c r="X4438" t="s">
        <v>488</v>
      </c>
      <c r="Y4438" t="str">
        <f t="shared" si="208"/>
        <v>Scheduled</v>
      </c>
      <c r="Z4438" t="s">
        <v>489</v>
      </c>
      <c r="AA4438" s="1">
        <v>45739</v>
      </c>
      <c r="AB4438" s="1">
        <v>45735</v>
      </c>
      <c r="AC4438" t="s">
        <v>493</v>
      </c>
      <c r="AD4438">
        <v>403.2</v>
      </c>
      <c r="AE4438">
        <v>30</v>
      </c>
      <c r="AF4438" t="str">
        <f t="shared" si="209"/>
        <v>Mar</v>
      </c>
    </row>
    <row r="4439" spans="1:32" x14ac:dyDescent="0.25">
      <c r="A4439" s="1">
        <v>45735</v>
      </c>
      <c r="B4439">
        <v>3894</v>
      </c>
      <c r="C4439">
        <v>5</v>
      </c>
      <c r="D4439">
        <v>5</v>
      </c>
      <c r="E4439">
        <v>2</v>
      </c>
      <c r="F4439">
        <v>5</v>
      </c>
      <c r="G4439">
        <v>3</v>
      </c>
      <c r="H4439">
        <f>VLOOKUP(B4439, patient!A:E, 5, FALSE)</f>
        <v>10</v>
      </c>
      <c r="I4439" t="str">
        <f>VLOOKUP(H4439, city!A:B, 2, FALSE)</f>
        <v>Edinburgh</v>
      </c>
      <c r="J4439" t="str">
        <f>VLOOKUP(E4439, diagnosis!A:B, 2, FALSE)</f>
        <v>Asthma</v>
      </c>
      <c r="K4439" t="str">
        <f>VLOOKUP(D4439, department!A:B, 2, FALSE)</f>
        <v>Pediatrics</v>
      </c>
      <c r="L4439" t="str">
        <f>VLOOKUP(C4439, provider!A:B, 2, FALSE)</f>
        <v>Dr. Sade Kikiola</v>
      </c>
      <c r="M4439" t="str">
        <f>VLOOKUP(G4439, insurance!A:B, 2, FALSE)</f>
        <v>Allianz</v>
      </c>
      <c r="N4439">
        <f>VLOOKUP(B4439, patient!A:D, 4, FALSE)</f>
        <v>57</v>
      </c>
      <c r="O4439" t="str">
        <f>VLOOKUP(B4439, patient!A:C, 3, FALSE)</f>
        <v>Male</v>
      </c>
      <c r="P4439" t="str">
        <f>VLOOKUP(B4439, patient!A:F, 6, FALSE)</f>
        <v>Other</v>
      </c>
      <c r="Q4439" t="s">
        <v>491</v>
      </c>
      <c r="R4439">
        <v>481</v>
      </c>
      <c r="S4439">
        <v>111</v>
      </c>
      <c r="T4439" s="1">
        <v>45759</v>
      </c>
      <c r="U4439" s="1" t="str">
        <f t="shared" si="207"/>
        <v>Yes</v>
      </c>
      <c r="V4439">
        <v>9</v>
      </c>
      <c r="W4439" t="s">
        <v>492</v>
      </c>
      <c r="X4439" t="s">
        <v>495</v>
      </c>
      <c r="Y4439" t="str">
        <f t="shared" si="208"/>
        <v>Emergency</v>
      </c>
      <c r="Z4439" t="s">
        <v>489</v>
      </c>
      <c r="AC4439" t="s">
        <v>490</v>
      </c>
      <c r="AD4439">
        <v>414.4</v>
      </c>
      <c r="AE4439">
        <v>0</v>
      </c>
      <c r="AF4439" t="str">
        <f t="shared" si="209"/>
        <v>Mar</v>
      </c>
    </row>
    <row r="4440" spans="1:32" x14ac:dyDescent="0.25">
      <c r="A4440" s="1">
        <v>45735</v>
      </c>
      <c r="B4440">
        <v>273</v>
      </c>
      <c r="C4440">
        <v>4</v>
      </c>
      <c r="D4440">
        <v>1</v>
      </c>
      <c r="E4440">
        <v>4</v>
      </c>
      <c r="F4440">
        <v>1</v>
      </c>
      <c r="G4440">
        <v>1</v>
      </c>
      <c r="H4440">
        <f>VLOOKUP(B4440, patient!A:E, 5, FALSE)</f>
        <v>4</v>
      </c>
      <c r="I4440" t="str">
        <f>VLOOKUP(H4440, city!A:B, 2, FALSE)</f>
        <v>Birmingham</v>
      </c>
      <c r="J4440" t="str">
        <f>VLOOKUP(E4440, diagnosis!A:B, 2, FALSE)</f>
        <v>Hypertension</v>
      </c>
      <c r="K4440" t="str">
        <f>VLOOKUP(D4440, department!A:B, 2, FALSE)</f>
        <v>Cardiology</v>
      </c>
      <c r="L4440" t="str">
        <f>VLOOKUP(C4440, provider!A:B, 2, FALSE)</f>
        <v>Dr. Ravi Patel</v>
      </c>
      <c r="M4440" t="str">
        <f>VLOOKUP(G4440, insurance!A:B, 2, FALSE)</f>
        <v>Aviva</v>
      </c>
      <c r="N4440">
        <f>VLOOKUP(B4440, patient!A:D, 4, FALSE)</f>
        <v>31</v>
      </c>
      <c r="O4440" t="str">
        <f>VLOOKUP(B4440, patient!A:C, 3, FALSE)</f>
        <v>Male</v>
      </c>
      <c r="P4440" t="str">
        <f>VLOOKUP(B4440, patient!A:F, 6, FALSE)</f>
        <v>Black</v>
      </c>
      <c r="Q4440" t="s">
        <v>492</v>
      </c>
      <c r="R4440">
        <v>251</v>
      </c>
      <c r="S4440">
        <v>127</v>
      </c>
      <c r="U4440" s="1" t="str">
        <f t="shared" si="207"/>
        <v>No</v>
      </c>
      <c r="V4440">
        <v>3</v>
      </c>
      <c r="W4440" t="s">
        <v>494</v>
      </c>
      <c r="X4440" t="s">
        <v>488</v>
      </c>
      <c r="Y4440" t="str">
        <f t="shared" si="208"/>
        <v>Scheduled</v>
      </c>
      <c r="Z4440" t="s">
        <v>497</v>
      </c>
      <c r="AA4440" s="1">
        <v>45738</v>
      </c>
      <c r="AB4440" s="1">
        <v>45735</v>
      </c>
      <c r="AC4440" t="s">
        <v>496</v>
      </c>
      <c r="AD4440">
        <v>299.60000000000002</v>
      </c>
      <c r="AE4440">
        <v>50</v>
      </c>
      <c r="AF4440" t="str">
        <f t="shared" si="209"/>
        <v>Mar</v>
      </c>
    </row>
    <row r="4441" spans="1:32" x14ac:dyDescent="0.25">
      <c r="A4441" s="1">
        <v>45735</v>
      </c>
      <c r="B4441">
        <v>571</v>
      </c>
      <c r="C4441">
        <v>5</v>
      </c>
      <c r="D4441">
        <v>4</v>
      </c>
      <c r="E4441">
        <v>2</v>
      </c>
      <c r="F4441">
        <v>1</v>
      </c>
      <c r="G4441">
        <v>1</v>
      </c>
      <c r="H4441">
        <f>VLOOKUP(B4441, patient!A:E, 5, FALSE)</f>
        <v>10</v>
      </c>
      <c r="I4441" t="str">
        <f>VLOOKUP(H4441, city!A:B, 2, FALSE)</f>
        <v>Edinburgh</v>
      </c>
      <c r="J4441" t="str">
        <f>VLOOKUP(E4441, diagnosis!A:B, 2, FALSE)</f>
        <v>Asthma</v>
      </c>
      <c r="K4441" t="str">
        <f>VLOOKUP(D4441, department!A:B, 2, FALSE)</f>
        <v>Orthopedics</v>
      </c>
      <c r="L4441" t="str">
        <f>VLOOKUP(C4441, provider!A:B, 2, FALSE)</f>
        <v>Dr. Sade Kikiola</v>
      </c>
      <c r="M4441" t="str">
        <f>VLOOKUP(G4441, insurance!A:B, 2, FALSE)</f>
        <v>Aviva</v>
      </c>
      <c r="N4441">
        <f>VLOOKUP(B4441, patient!A:D, 4, FALSE)</f>
        <v>52</v>
      </c>
      <c r="O4441" t="str">
        <f>VLOOKUP(B4441, patient!A:C, 3, FALSE)</f>
        <v>Male</v>
      </c>
      <c r="P4441" t="str">
        <f>VLOOKUP(B4441, patient!A:F, 6, FALSE)</f>
        <v>Other</v>
      </c>
      <c r="Q4441" t="s">
        <v>491</v>
      </c>
      <c r="R4441">
        <v>59</v>
      </c>
      <c r="S4441">
        <v>28</v>
      </c>
      <c r="U4441" s="1" t="str">
        <f t="shared" si="207"/>
        <v>No</v>
      </c>
      <c r="V4441">
        <v>4</v>
      </c>
      <c r="W4441" t="s">
        <v>494</v>
      </c>
      <c r="X4441" t="s">
        <v>488</v>
      </c>
      <c r="Y4441" t="str">
        <f t="shared" si="208"/>
        <v>Scheduled</v>
      </c>
      <c r="Z4441" t="s">
        <v>489</v>
      </c>
      <c r="AA4441" s="1">
        <v>45740</v>
      </c>
      <c r="AB4441" s="1">
        <v>45735</v>
      </c>
      <c r="AC4441" t="s">
        <v>493</v>
      </c>
      <c r="AD4441">
        <v>81.900000000000006</v>
      </c>
      <c r="AE4441">
        <v>30</v>
      </c>
      <c r="AF4441" t="str">
        <f t="shared" si="209"/>
        <v>Mar</v>
      </c>
    </row>
    <row r="4442" spans="1:32" x14ac:dyDescent="0.25">
      <c r="A4442" s="1">
        <v>45736</v>
      </c>
      <c r="B4442">
        <v>1193</v>
      </c>
      <c r="C4442">
        <v>4</v>
      </c>
      <c r="D4442">
        <v>1</v>
      </c>
      <c r="E4442">
        <v>1</v>
      </c>
      <c r="F4442">
        <v>3</v>
      </c>
      <c r="G4442">
        <v>2</v>
      </c>
      <c r="H4442">
        <f>VLOOKUP(B4442, patient!A:E, 5, FALSE)</f>
        <v>4</v>
      </c>
      <c r="I4442" t="str">
        <f>VLOOKUP(H4442, city!A:B, 2, FALSE)</f>
        <v>Birmingham</v>
      </c>
      <c r="J4442" t="str">
        <f>VLOOKUP(E4442, diagnosis!A:B, 2, FALSE)</f>
        <v>Appendicitis</v>
      </c>
      <c r="K4442" t="str">
        <f>VLOOKUP(D4442, department!A:B, 2, FALSE)</f>
        <v>Cardiology</v>
      </c>
      <c r="L4442" t="str">
        <f>VLOOKUP(C4442, provider!A:B, 2, FALSE)</f>
        <v>Dr. Ravi Patel</v>
      </c>
      <c r="M4442" t="str">
        <f>VLOOKUP(G4442, insurance!A:B, 2, FALSE)</f>
        <v>AXA</v>
      </c>
      <c r="N4442">
        <f>VLOOKUP(B4442, patient!A:D, 4, FALSE)</f>
        <v>65</v>
      </c>
      <c r="O4442" t="str">
        <f>VLOOKUP(B4442, patient!A:C, 3, FALSE)</f>
        <v>Female</v>
      </c>
      <c r="P4442" t="str">
        <f>VLOOKUP(B4442, patient!A:F, 6, FALSE)</f>
        <v>Hispanic</v>
      </c>
      <c r="Q4442" t="s">
        <v>491</v>
      </c>
      <c r="R4442">
        <v>925</v>
      </c>
      <c r="S4442">
        <v>112</v>
      </c>
      <c r="T4442" s="1">
        <v>45746</v>
      </c>
      <c r="U4442" s="1" t="str">
        <f t="shared" si="207"/>
        <v>Yes</v>
      </c>
      <c r="V4442">
        <v>9</v>
      </c>
      <c r="W4442" t="s">
        <v>487</v>
      </c>
      <c r="X4442" t="s">
        <v>488</v>
      </c>
      <c r="Y4442" t="str">
        <f t="shared" si="208"/>
        <v>Scheduled</v>
      </c>
      <c r="Z4442" t="s">
        <v>489</v>
      </c>
      <c r="AC4442" t="s">
        <v>490</v>
      </c>
      <c r="AD4442">
        <v>725.9</v>
      </c>
      <c r="AE4442">
        <v>0</v>
      </c>
      <c r="AF4442" t="str">
        <f t="shared" si="209"/>
        <v>Mar</v>
      </c>
    </row>
    <row r="4443" spans="1:32" x14ac:dyDescent="0.25">
      <c r="A4443" s="1">
        <v>45736</v>
      </c>
      <c r="B4443">
        <v>1302</v>
      </c>
      <c r="C4443">
        <v>4</v>
      </c>
      <c r="D4443">
        <v>4</v>
      </c>
      <c r="E4443">
        <v>2</v>
      </c>
      <c r="F4443">
        <v>5</v>
      </c>
      <c r="G4443">
        <v>2</v>
      </c>
      <c r="H4443">
        <f>VLOOKUP(B4443, patient!A:E, 5, FALSE)</f>
        <v>10</v>
      </c>
      <c r="I4443" t="str">
        <f>VLOOKUP(H4443, city!A:B, 2, FALSE)</f>
        <v>Edinburgh</v>
      </c>
      <c r="J4443" t="str">
        <f>VLOOKUP(E4443, diagnosis!A:B, 2, FALSE)</f>
        <v>Asthma</v>
      </c>
      <c r="K4443" t="str">
        <f>VLOOKUP(D4443, department!A:B, 2, FALSE)</f>
        <v>Orthopedics</v>
      </c>
      <c r="L4443" t="str">
        <f>VLOOKUP(C4443, provider!A:B, 2, FALSE)</f>
        <v>Dr. Ravi Patel</v>
      </c>
      <c r="M4443" t="str">
        <f>VLOOKUP(G4443, insurance!A:B, 2, FALSE)</f>
        <v>AXA</v>
      </c>
      <c r="N4443">
        <f>VLOOKUP(B4443, patient!A:D, 4, FALSE)</f>
        <v>62</v>
      </c>
      <c r="O4443" t="str">
        <f>VLOOKUP(B4443, patient!A:C, 3, FALSE)</f>
        <v>Female</v>
      </c>
      <c r="P4443" t="str">
        <f>VLOOKUP(B4443, patient!A:F, 6, FALSE)</f>
        <v>Asian</v>
      </c>
      <c r="Q4443" t="s">
        <v>486</v>
      </c>
      <c r="R4443">
        <v>305</v>
      </c>
      <c r="S4443">
        <v>117</v>
      </c>
      <c r="U4443" s="1" t="str">
        <f t="shared" si="207"/>
        <v>No</v>
      </c>
      <c r="V4443">
        <v>4</v>
      </c>
      <c r="W4443" t="s">
        <v>487</v>
      </c>
      <c r="X4443" t="s">
        <v>495</v>
      </c>
      <c r="Y4443" t="str">
        <f t="shared" si="208"/>
        <v>Emergency</v>
      </c>
      <c r="Z4443" t="s">
        <v>489</v>
      </c>
      <c r="AA4443" s="1">
        <v>45745</v>
      </c>
      <c r="AB4443" s="1">
        <v>45736</v>
      </c>
      <c r="AC4443" t="s">
        <v>493</v>
      </c>
      <c r="AD4443">
        <v>316.39999999999998</v>
      </c>
      <c r="AE4443">
        <v>30</v>
      </c>
      <c r="AF4443" t="str">
        <f t="shared" si="209"/>
        <v>Mar</v>
      </c>
    </row>
    <row r="4444" spans="1:32" x14ac:dyDescent="0.25">
      <c r="A4444" s="1">
        <v>45736</v>
      </c>
      <c r="B4444">
        <v>920</v>
      </c>
      <c r="C4444">
        <v>5</v>
      </c>
      <c r="D4444">
        <v>1</v>
      </c>
      <c r="E4444">
        <v>4</v>
      </c>
      <c r="F4444">
        <v>1</v>
      </c>
      <c r="G4444">
        <v>1</v>
      </c>
      <c r="H4444">
        <f>VLOOKUP(B4444, patient!A:E, 5, FALSE)</f>
        <v>4</v>
      </c>
      <c r="I4444" t="str">
        <f>VLOOKUP(H4444, city!A:B, 2, FALSE)</f>
        <v>Birmingham</v>
      </c>
      <c r="J4444" t="str">
        <f>VLOOKUP(E4444, diagnosis!A:B, 2, FALSE)</f>
        <v>Hypertension</v>
      </c>
      <c r="K4444" t="str">
        <f>VLOOKUP(D4444, department!A:B, 2, FALSE)</f>
        <v>Cardiology</v>
      </c>
      <c r="L4444" t="str">
        <f>VLOOKUP(C4444, provider!A:B, 2, FALSE)</f>
        <v>Dr. Sade Kikiola</v>
      </c>
      <c r="M4444" t="str">
        <f>VLOOKUP(G4444, insurance!A:B, 2, FALSE)</f>
        <v>Aviva</v>
      </c>
      <c r="N4444">
        <f>VLOOKUP(B4444, patient!A:D, 4, FALSE)</f>
        <v>37</v>
      </c>
      <c r="O4444" t="str">
        <f>VLOOKUP(B4444, patient!A:C, 3, FALSE)</f>
        <v>Male</v>
      </c>
      <c r="P4444" t="str">
        <f>VLOOKUP(B4444, patient!A:F, 6, FALSE)</f>
        <v>Black</v>
      </c>
      <c r="Q4444" t="s">
        <v>492</v>
      </c>
      <c r="R4444">
        <v>684</v>
      </c>
      <c r="S4444">
        <v>31</v>
      </c>
      <c r="U4444" s="1" t="str">
        <f t="shared" si="207"/>
        <v>No</v>
      </c>
      <c r="V4444">
        <v>5</v>
      </c>
      <c r="W4444" t="s">
        <v>487</v>
      </c>
      <c r="X4444" t="s">
        <v>488</v>
      </c>
      <c r="Y4444" t="str">
        <f t="shared" si="208"/>
        <v>Scheduled</v>
      </c>
      <c r="Z4444" t="s">
        <v>489</v>
      </c>
      <c r="AA4444" s="1">
        <v>45744</v>
      </c>
      <c r="AB4444" s="1">
        <v>45736</v>
      </c>
      <c r="AC4444" t="s">
        <v>493</v>
      </c>
      <c r="AD4444">
        <v>521.5</v>
      </c>
      <c r="AE4444">
        <v>30</v>
      </c>
      <c r="AF4444" t="str">
        <f t="shared" si="209"/>
        <v>Mar</v>
      </c>
    </row>
    <row r="4445" spans="1:32" x14ac:dyDescent="0.25">
      <c r="A4445" s="1">
        <v>45736</v>
      </c>
      <c r="B4445">
        <v>4959</v>
      </c>
      <c r="C4445">
        <v>3</v>
      </c>
      <c r="D4445">
        <v>2</v>
      </c>
      <c r="E4445">
        <v>4</v>
      </c>
      <c r="F4445">
        <v>5</v>
      </c>
      <c r="G4445">
        <v>1</v>
      </c>
      <c r="H4445">
        <f>VLOOKUP(B4445, patient!A:E, 5, FALSE)</f>
        <v>10</v>
      </c>
      <c r="I4445" t="str">
        <f>VLOOKUP(H4445, city!A:B, 2, FALSE)</f>
        <v>Edinburgh</v>
      </c>
      <c r="J4445" t="str">
        <f>VLOOKUP(E4445, diagnosis!A:B, 2, FALSE)</f>
        <v>Hypertension</v>
      </c>
      <c r="K4445" t="str">
        <f>VLOOKUP(D4445, department!A:B, 2, FALSE)</f>
        <v>General Surgery</v>
      </c>
      <c r="L4445" t="str">
        <f>VLOOKUP(C4445, provider!A:B, 2, FALSE)</f>
        <v>Dr. Emma Jones</v>
      </c>
      <c r="M4445" t="str">
        <f>VLOOKUP(G4445, insurance!A:B, 2, FALSE)</f>
        <v>Aviva</v>
      </c>
      <c r="N4445">
        <f>VLOOKUP(B4445, patient!A:D, 4, FALSE)</f>
        <v>73</v>
      </c>
      <c r="O4445" t="str">
        <f>VLOOKUP(B4445, patient!A:C, 3, FALSE)</f>
        <v>Male</v>
      </c>
      <c r="P4445" t="str">
        <f>VLOOKUP(B4445, patient!A:F, 6, FALSE)</f>
        <v>White</v>
      </c>
      <c r="Q4445" t="s">
        <v>491</v>
      </c>
      <c r="R4445">
        <v>255</v>
      </c>
      <c r="S4445">
        <v>35</v>
      </c>
      <c r="T4445" s="1">
        <v>45755</v>
      </c>
      <c r="U4445" s="1" t="str">
        <f t="shared" si="207"/>
        <v>Yes</v>
      </c>
      <c r="V4445">
        <v>2</v>
      </c>
      <c r="W4445" t="s">
        <v>492</v>
      </c>
      <c r="X4445" t="s">
        <v>488</v>
      </c>
      <c r="Y4445" t="str">
        <f t="shared" si="208"/>
        <v>Scheduled</v>
      </c>
      <c r="Z4445" t="s">
        <v>489</v>
      </c>
      <c r="AC4445" t="s">
        <v>490</v>
      </c>
      <c r="AD4445">
        <v>203</v>
      </c>
      <c r="AE4445">
        <v>0</v>
      </c>
      <c r="AF4445" t="str">
        <f t="shared" si="209"/>
        <v>Mar</v>
      </c>
    </row>
    <row r="4446" spans="1:32" x14ac:dyDescent="0.25">
      <c r="A4446" s="1">
        <v>45736</v>
      </c>
      <c r="B4446">
        <v>1077</v>
      </c>
      <c r="C4446">
        <v>5</v>
      </c>
      <c r="D4446">
        <v>5</v>
      </c>
      <c r="E4446">
        <v>3</v>
      </c>
      <c r="F4446">
        <v>2</v>
      </c>
      <c r="G4446">
        <v>3</v>
      </c>
      <c r="H4446">
        <f>VLOOKUP(B4446, patient!A:E, 5, FALSE)</f>
        <v>4</v>
      </c>
      <c r="I4446" t="str">
        <f>VLOOKUP(H4446, city!A:B, 2, FALSE)</f>
        <v>Birmingham</v>
      </c>
      <c r="J4446" t="str">
        <f>VLOOKUP(E4446, diagnosis!A:B, 2, FALSE)</f>
        <v>Fracture</v>
      </c>
      <c r="K4446" t="str">
        <f>VLOOKUP(D4446, department!A:B, 2, FALSE)</f>
        <v>Pediatrics</v>
      </c>
      <c r="L4446" t="str">
        <f>VLOOKUP(C4446, provider!A:B, 2, FALSE)</f>
        <v>Dr. Sade Kikiola</v>
      </c>
      <c r="M4446" t="str">
        <f>VLOOKUP(G4446, insurance!A:B, 2, FALSE)</f>
        <v>Allianz</v>
      </c>
      <c r="N4446">
        <f>VLOOKUP(B4446, patient!A:D, 4, FALSE)</f>
        <v>66</v>
      </c>
      <c r="O4446" t="str">
        <f>VLOOKUP(B4446, patient!A:C, 3, FALSE)</f>
        <v>Female</v>
      </c>
      <c r="P4446" t="str">
        <f>VLOOKUP(B4446, patient!A:F, 6, FALSE)</f>
        <v>Hispanic</v>
      </c>
      <c r="Q4446" t="s">
        <v>491</v>
      </c>
      <c r="R4446">
        <v>492</v>
      </c>
      <c r="S4446">
        <v>90</v>
      </c>
      <c r="U4446" s="1" t="str">
        <f t="shared" si="207"/>
        <v>No</v>
      </c>
      <c r="V4446">
        <v>8</v>
      </c>
      <c r="W4446" t="s">
        <v>487</v>
      </c>
      <c r="X4446" t="s">
        <v>488</v>
      </c>
      <c r="Y4446" t="str">
        <f t="shared" si="208"/>
        <v>Scheduled</v>
      </c>
      <c r="Z4446" t="s">
        <v>489</v>
      </c>
      <c r="AA4446" s="1">
        <v>45738</v>
      </c>
      <c r="AB4446" s="1">
        <v>45736</v>
      </c>
      <c r="AC4446" t="s">
        <v>493</v>
      </c>
      <c r="AD4446">
        <v>428.4</v>
      </c>
      <c r="AE4446">
        <v>30</v>
      </c>
      <c r="AF4446" t="str">
        <f t="shared" si="209"/>
        <v>Mar</v>
      </c>
    </row>
    <row r="4447" spans="1:32" x14ac:dyDescent="0.25">
      <c r="A4447" s="1">
        <v>45736</v>
      </c>
      <c r="B4447">
        <v>1599</v>
      </c>
      <c r="C4447">
        <v>3</v>
      </c>
      <c r="D4447">
        <v>4</v>
      </c>
      <c r="E4447">
        <v>2</v>
      </c>
      <c r="F4447">
        <v>1</v>
      </c>
      <c r="G4447">
        <v>3</v>
      </c>
      <c r="H4447">
        <f>VLOOKUP(B4447, patient!A:E, 5, FALSE)</f>
        <v>10</v>
      </c>
      <c r="I4447" t="str">
        <f>VLOOKUP(H4447, city!A:B, 2, FALSE)</f>
        <v>Edinburgh</v>
      </c>
      <c r="J4447" t="str">
        <f>VLOOKUP(E4447, diagnosis!A:B, 2, FALSE)</f>
        <v>Asthma</v>
      </c>
      <c r="K4447" t="str">
        <f>VLOOKUP(D4447, department!A:B, 2, FALSE)</f>
        <v>Orthopedics</v>
      </c>
      <c r="L4447" t="str">
        <f>VLOOKUP(C4447, provider!A:B, 2, FALSE)</f>
        <v>Dr. Emma Jones</v>
      </c>
      <c r="M4447" t="str">
        <f>VLOOKUP(G4447, insurance!A:B, 2, FALSE)</f>
        <v>Allianz</v>
      </c>
      <c r="N4447">
        <f>VLOOKUP(B4447, patient!A:D, 4, FALSE)</f>
        <v>30</v>
      </c>
      <c r="O4447" t="str">
        <f>VLOOKUP(B4447, patient!A:C, 3, FALSE)</f>
        <v>Female</v>
      </c>
      <c r="P4447" t="str">
        <f>VLOOKUP(B4447, patient!A:F, 6, FALSE)</f>
        <v>Other</v>
      </c>
      <c r="Q4447" t="s">
        <v>492</v>
      </c>
      <c r="R4447">
        <v>794</v>
      </c>
      <c r="S4447">
        <v>178</v>
      </c>
      <c r="T4447" s="1">
        <v>45746</v>
      </c>
      <c r="U4447" s="1" t="str">
        <f t="shared" si="207"/>
        <v>Yes</v>
      </c>
      <c r="V4447">
        <v>9</v>
      </c>
      <c r="W4447" t="s">
        <v>494</v>
      </c>
      <c r="X4447" t="s">
        <v>495</v>
      </c>
      <c r="Y4447" t="str">
        <f t="shared" si="208"/>
        <v>Emergency</v>
      </c>
      <c r="Z4447" t="s">
        <v>497</v>
      </c>
      <c r="AC4447" t="s">
        <v>490</v>
      </c>
      <c r="AD4447">
        <v>680.4</v>
      </c>
      <c r="AE4447">
        <v>0</v>
      </c>
      <c r="AF4447" t="str">
        <f t="shared" si="209"/>
        <v>Mar</v>
      </c>
    </row>
    <row r="4448" spans="1:32" x14ac:dyDescent="0.25">
      <c r="A4448" s="1">
        <v>45736</v>
      </c>
      <c r="B4448">
        <v>242</v>
      </c>
      <c r="C4448">
        <v>5</v>
      </c>
      <c r="D4448">
        <v>5</v>
      </c>
      <c r="E4448">
        <v>2</v>
      </c>
      <c r="F4448">
        <v>1</v>
      </c>
      <c r="G4448">
        <v>3</v>
      </c>
      <c r="H4448">
        <f>VLOOKUP(B4448, patient!A:E, 5, FALSE)</f>
        <v>4</v>
      </c>
      <c r="I4448" t="str">
        <f>VLOOKUP(H4448, city!A:B, 2, FALSE)</f>
        <v>Birmingham</v>
      </c>
      <c r="J4448" t="str">
        <f>VLOOKUP(E4448, diagnosis!A:B, 2, FALSE)</f>
        <v>Asthma</v>
      </c>
      <c r="K4448" t="str">
        <f>VLOOKUP(D4448, department!A:B, 2, FALSE)</f>
        <v>Pediatrics</v>
      </c>
      <c r="L4448" t="str">
        <f>VLOOKUP(C4448, provider!A:B, 2, FALSE)</f>
        <v>Dr. Sade Kikiola</v>
      </c>
      <c r="M4448" t="str">
        <f>VLOOKUP(G4448, insurance!A:B, 2, FALSE)</f>
        <v>Allianz</v>
      </c>
      <c r="N4448">
        <f>VLOOKUP(B4448, patient!A:D, 4, FALSE)</f>
        <v>78</v>
      </c>
      <c r="O4448" t="str">
        <f>VLOOKUP(B4448, patient!A:C, 3, FALSE)</f>
        <v>Female</v>
      </c>
      <c r="P4448" t="str">
        <f>VLOOKUP(B4448, patient!A:F, 6, FALSE)</f>
        <v>Other</v>
      </c>
      <c r="Q4448" t="s">
        <v>492</v>
      </c>
      <c r="R4448">
        <v>269</v>
      </c>
      <c r="S4448">
        <v>180</v>
      </c>
      <c r="T4448" s="1">
        <v>45757</v>
      </c>
      <c r="U4448" s="1" t="str">
        <f t="shared" si="207"/>
        <v>Yes</v>
      </c>
      <c r="V4448">
        <v>10</v>
      </c>
      <c r="W4448" t="s">
        <v>487</v>
      </c>
      <c r="X4448" t="s">
        <v>488</v>
      </c>
      <c r="Y4448" t="str">
        <f t="shared" si="208"/>
        <v>Scheduled</v>
      </c>
      <c r="Z4448" t="s">
        <v>489</v>
      </c>
      <c r="AC4448" t="s">
        <v>490</v>
      </c>
      <c r="AD4448">
        <v>314.3</v>
      </c>
      <c r="AE4448">
        <v>0</v>
      </c>
      <c r="AF4448" t="str">
        <f t="shared" si="209"/>
        <v>Mar</v>
      </c>
    </row>
    <row r="4449" spans="1:32" x14ac:dyDescent="0.25">
      <c r="A4449" s="1">
        <v>45736</v>
      </c>
      <c r="B4449">
        <v>1994</v>
      </c>
      <c r="C4449">
        <v>5</v>
      </c>
      <c r="D4449">
        <v>2</v>
      </c>
      <c r="E4449">
        <v>4</v>
      </c>
      <c r="F4449">
        <v>3</v>
      </c>
      <c r="G4449">
        <v>3</v>
      </c>
      <c r="H4449">
        <f>VLOOKUP(B4449, patient!A:E, 5, FALSE)</f>
        <v>10</v>
      </c>
      <c r="I4449" t="str">
        <f>VLOOKUP(H4449, city!A:B, 2, FALSE)</f>
        <v>Edinburgh</v>
      </c>
      <c r="J4449" t="str">
        <f>VLOOKUP(E4449, diagnosis!A:B, 2, FALSE)</f>
        <v>Hypertension</v>
      </c>
      <c r="K4449" t="str">
        <f>VLOOKUP(D4449, department!A:B, 2, FALSE)</f>
        <v>General Surgery</v>
      </c>
      <c r="L4449" t="str">
        <f>VLOOKUP(C4449, provider!A:B, 2, FALSE)</f>
        <v>Dr. Sade Kikiola</v>
      </c>
      <c r="M4449" t="str">
        <f>VLOOKUP(G4449, insurance!A:B, 2, FALSE)</f>
        <v>Allianz</v>
      </c>
      <c r="N4449">
        <f>VLOOKUP(B4449, patient!A:D, 4, FALSE)</f>
        <v>55</v>
      </c>
      <c r="O4449" t="str">
        <f>VLOOKUP(B4449, patient!A:C, 3, FALSE)</f>
        <v>Male</v>
      </c>
      <c r="P4449" t="str">
        <f>VLOOKUP(B4449, patient!A:F, 6, FALSE)</f>
        <v>Hispanic</v>
      </c>
      <c r="Q4449" t="s">
        <v>486</v>
      </c>
      <c r="R4449">
        <v>395</v>
      </c>
      <c r="S4449">
        <v>154</v>
      </c>
      <c r="T4449" s="1">
        <v>45744</v>
      </c>
      <c r="U4449" s="1" t="str">
        <f t="shared" si="207"/>
        <v>Yes</v>
      </c>
      <c r="V4449">
        <v>4</v>
      </c>
      <c r="W4449" t="s">
        <v>487</v>
      </c>
      <c r="X4449" t="s">
        <v>488</v>
      </c>
      <c r="Y4449" t="str">
        <f t="shared" si="208"/>
        <v>Scheduled</v>
      </c>
      <c r="Z4449" t="s">
        <v>497</v>
      </c>
      <c r="AC4449" t="s">
        <v>490</v>
      </c>
      <c r="AD4449">
        <v>384.3</v>
      </c>
      <c r="AE4449">
        <v>0</v>
      </c>
      <c r="AF4449" t="str">
        <f t="shared" si="209"/>
        <v>Mar</v>
      </c>
    </row>
    <row r="4450" spans="1:32" x14ac:dyDescent="0.25">
      <c r="A4450" s="1">
        <v>45736</v>
      </c>
      <c r="B4450">
        <v>4179</v>
      </c>
      <c r="C4450">
        <v>2</v>
      </c>
      <c r="D4450">
        <v>1</v>
      </c>
      <c r="E4450">
        <v>3</v>
      </c>
      <c r="F4450">
        <v>2</v>
      </c>
      <c r="G4450">
        <v>3</v>
      </c>
      <c r="H4450">
        <f>VLOOKUP(B4450, patient!A:E, 5, FALSE)</f>
        <v>4</v>
      </c>
      <c r="I4450" t="str">
        <f>VLOOKUP(H4450, city!A:B, 2, FALSE)</f>
        <v>Birmingham</v>
      </c>
      <c r="J4450" t="str">
        <f>VLOOKUP(E4450, diagnosis!A:B, 2, FALSE)</f>
        <v>Fracture</v>
      </c>
      <c r="K4450" t="str">
        <f>VLOOKUP(D4450, department!A:B, 2, FALSE)</f>
        <v>Cardiology</v>
      </c>
      <c r="L4450" t="str">
        <f>VLOOKUP(C4450, provider!A:B, 2, FALSE)</f>
        <v>Dr. Johnson Grek</v>
      </c>
      <c r="M4450" t="str">
        <f>VLOOKUP(G4450, insurance!A:B, 2, FALSE)</f>
        <v>Allianz</v>
      </c>
      <c r="N4450">
        <f>VLOOKUP(B4450, patient!A:D, 4, FALSE)</f>
        <v>66</v>
      </c>
      <c r="O4450" t="str">
        <f>VLOOKUP(B4450, patient!A:C, 3, FALSE)</f>
        <v>Female</v>
      </c>
      <c r="P4450" t="str">
        <f>VLOOKUP(B4450, patient!A:F, 6, FALSE)</f>
        <v>White</v>
      </c>
      <c r="Q4450" t="s">
        <v>492</v>
      </c>
      <c r="R4450">
        <v>234</v>
      </c>
      <c r="S4450">
        <v>22</v>
      </c>
      <c r="T4450" s="1">
        <v>45751</v>
      </c>
      <c r="U4450" s="1" t="str">
        <f t="shared" si="207"/>
        <v>Yes</v>
      </c>
      <c r="V4450">
        <v>3</v>
      </c>
      <c r="W4450" t="s">
        <v>487</v>
      </c>
      <c r="X4450" t="s">
        <v>488</v>
      </c>
      <c r="Y4450" t="str">
        <f t="shared" si="208"/>
        <v>Scheduled</v>
      </c>
      <c r="Z4450" t="s">
        <v>497</v>
      </c>
      <c r="AC4450" t="s">
        <v>490</v>
      </c>
      <c r="AD4450">
        <v>179.2</v>
      </c>
      <c r="AE4450">
        <v>0</v>
      </c>
      <c r="AF4450" t="str">
        <f t="shared" si="209"/>
        <v>Mar</v>
      </c>
    </row>
    <row r="4451" spans="1:32" x14ac:dyDescent="0.25">
      <c r="A4451" s="1">
        <v>45736</v>
      </c>
      <c r="B4451">
        <v>217</v>
      </c>
      <c r="C4451">
        <v>1</v>
      </c>
      <c r="D4451">
        <v>5</v>
      </c>
      <c r="E4451">
        <v>3</v>
      </c>
      <c r="F4451">
        <v>2</v>
      </c>
      <c r="G4451">
        <v>2</v>
      </c>
      <c r="H4451">
        <f>VLOOKUP(B4451, patient!A:E, 5, FALSE)</f>
        <v>10</v>
      </c>
      <c r="I4451" t="str">
        <f>VLOOKUP(H4451, city!A:B, 2, FALSE)</f>
        <v>Edinburgh</v>
      </c>
      <c r="J4451" t="str">
        <f>VLOOKUP(E4451, diagnosis!A:B, 2, FALSE)</f>
        <v>Fracture</v>
      </c>
      <c r="K4451" t="str">
        <f>VLOOKUP(D4451, department!A:B, 2, FALSE)</f>
        <v>Pediatrics</v>
      </c>
      <c r="L4451" t="str">
        <f>VLOOKUP(C4451, provider!A:B, 2, FALSE)</f>
        <v>Dr. Olu Abisola</v>
      </c>
      <c r="M4451" t="str">
        <f>VLOOKUP(G4451, insurance!A:B, 2, FALSE)</f>
        <v>AXA</v>
      </c>
      <c r="N4451">
        <f>VLOOKUP(B4451, patient!A:D, 4, FALSE)</f>
        <v>63</v>
      </c>
      <c r="O4451" t="str">
        <f>VLOOKUP(B4451, patient!A:C, 3, FALSE)</f>
        <v>Male</v>
      </c>
      <c r="P4451" t="str">
        <f>VLOOKUP(B4451, patient!A:F, 6, FALSE)</f>
        <v>White</v>
      </c>
      <c r="Q4451" t="s">
        <v>491</v>
      </c>
      <c r="R4451">
        <v>346</v>
      </c>
      <c r="S4451">
        <v>167</v>
      </c>
      <c r="U4451" s="1" t="str">
        <f t="shared" si="207"/>
        <v>No</v>
      </c>
      <c r="V4451">
        <v>4</v>
      </c>
      <c r="W4451" t="s">
        <v>487</v>
      </c>
      <c r="X4451" t="s">
        <v>495</v>
      </c>
      <c r="Y4451" t="str">
        <f t="shared" si="208"/>
        <v>Emergency</v>
      </c>
      <c r="Z4451" t="s">
        <v>497</v>
      </c>
      <c r="AA4451" s="1">
        <v>45745</v>
      </c>
      <c r="AB4451" s="1">
        <v>45736</v>
      </c>
      <c r="AC4451" t="s">
        <v>498</v>
      </c>
      <c r="AD4451">
        <v>366.1</v>
      </c>
      <c r="AE4451">
        <v>10</v>
      </c>
      <c r="AF4451" t="str">
        <f t="shared" si="209"/>
        <v>Mar</v>
      </c>
    </row>
    <row r="4452" spans="1:32" x14ac:dyDescent="0.25">
      <c r="A4452" s="1">
        <v>45737</v>
      </c>
      <c r="B4452">
        <v>2600</v>
      </c>
      <c r="C4452">
        <v>5</v>
      </c>
      <c r="D4452">
        <v>1</v>
      </c>
      <c r="E4452">
        <v>1</v>
      </c>
      <c r="F4452">
        <v>2</v>
      </c>
      <c r="G4452">
        <v>3</v>
      </c>
      <c r="H4452">
        <f>VLOOKUP(B4452, patient!A:E, 5, FALSE)</f>
        <v>4</v>
      </c>
      <c r="I4452" t="str">
        <f>VLOOKUP(H4452, city!A:B, 2, FALSE)</f>
        <v>Birmingham</v>
      </c>
      <c r="J4452" t="str">
        <f>VLOOKUP(E4452, diagnosis!A:B, 2, FALSE)</f>
        <v>Appendicitis</v>
      </c>
      <c r="K4452" t="str">
        <f>VLOOKUP(D4452, department!A:B, 2, FALSE)</f>
        <v>Cardiology</v>
      </c>
      <c r="L4452" t="str">
        <f>VLOOKUP(C4452, provider!A:B, 2, FALSE)</f>
        <v>Dr. Sade Kikiola</v>
      </c>
      <c r="M4452" t="str">
        <f>VLOOKUP(G4452, insurance!A:B, 2, FALSE)</f>
        <v>Allianz</v>
      </c>
      <c r="N4452">
        <f>VLOOKUP(B4452, patient!A:D, 4, FALSE)</f>
        <v>66</v>
      </c>
      <c r="O4452" t="str">
        <f>VLOOKUP(B4452, patient!A:C, 3, FALSE)</f>
        <v>Female</v>
      </c>
      <c r="P4452" t="str">
        <f>VLOOKUP(B4452, patient!A:F, 6, FALSE)</f>
        <v>Other</v>
      </c>
      <c r="Q4452" t="s">
        <v>486</v>
      </c>
      <c r="R4452">
        <v>601</v>
      </c>
      <c r="S4452">
        <v>24</v>
      </c>
      <c r="T4452" s="1">
        <v>45755</v>
      </c>
      <c r="U4452" s="1" t="str">
        <f t="shared" si="207"/>
        <v>Yes</v>
      </c>
      <c r="V4452">
        <v>7</v>
      </c>
      <c r="W4452" t="s">
        <v>494</v>
      </c>
      <c r="X4452" t="s">
        <v>488</v>
      </c>
      <c r="Y4452" t="str">
        <f t="shared" si="208"/>
        <v>Scheduled</v>
      </c>
      <c r="Z4452" t="s">
        <v>489</v>
      </c>
      <c r="AC4452" t="s">
        <v>490</v>
      </c>
      <c r="AD4452">
        <v>437.5</v>
      </c>
      <c r="AE4452">
        <v>0</v>
      </c>
      <c r="AF4452" t="str">
        <f t="shared" si="209"/>
        <v>Mar</v>
      </c>
    </row>
    <row r="4453" spans="1:32" x14ac:dyDescent="0.25">
      <c r="A4453" s="1">
        <v>45737</v>
      </c>
      <c r="B4453">
        <v>752</v>
      </c>
      <c r="C4453">
        <v>1</v>
      </c>
      <c r="D4453">
        <v>1</v>
      </c>
      <c r="E4453">
        <v>1</v>
      </c>
      <c r="F4453">
        <v>4</v>
      </c>
      <c r="G4453">
        <v>3</v>
      </c>
      <c r="H4453">
        <f>VLOOKUP(B4453, patient!A:E, 5, FALSE)</f>
        <v>10</v>
      </c>
      <c r="I4453" t="str">
        <f>VLOOKUP(H4453, city!A:B, 2, FALSE)</f>
        <v>Edinburgh</v>
      </c>
      <c r="J4453" t="str">
        <f>VLOOKUP(E4453, diagnosis!A:B, 2, FALSE)</f>
        <v>Appendicitis</v>
      </c>
      <c r="K4453" t="str">
        <f>VLOOKUP(D4453, department!A:B, 2, FALSE)</f>
        <v>Cardiology</v>
      </c>
      <c r="L4453" t="str">
        <f>VLOOKUP(C4453, provider!A:B, 2, FALSE)</f>
        <v>Dr. Olu Abisola</v>
      </c>
      <c r="M4453" t="str">
        <f>VLOOKUP(G4453, insurance!A:B, 2, FALSE)</f>
        <v>Allianz</v>
      </c>
      <c r="N4453">
        <f>VLOOKUP(B4453, patient!A:D, 4, FALSE)</f>
        <v>79</v>
      </c>
      <c r="O4453" t="str">
        <f>VLOOKUP(B4453, patient!A:C, 3, FALSE)</f>
        <v>Female</v>
      </c>
      <c r="P4453" t="str">
        <f>VLOOKUP(B4453, patient!A:F, 6, FALSE)</f>
        <v>Other</v>
      </c>
      <c r="Q4453" t="s">
        <v>491</v>
      </c>
      <c r="R4453">
        <v>185</v>
      </c>
      <c r="S4453">
        <v>57</v>
      </c>
      <c r="T4453" s="1">
        <v>45757</v>
      </c>
      <c r="U4453" s="1" t="str">
        <f t="shared" si="207"/>
        <v>Yes</v>
      </c>
      <c r="V4453">
        <v>1</v>
      </c>
      <c r="W4453" t="s">
        <v>487</v>
      </c>
      <c r="X4453" t="s">
        <v>488</v>
      </c>
      <c r="Y4453" t="str">
        <f t="shared" si="208"/>
        <v>Scheduled</v>
      </c>
      <c r="Z4453" t="s">
        <v>489</v>
      </c>
      <c r="AC4453" t="s">
        <v>490</v>
      </c>
      <c r="AD4453">
        <v>169.4</v>
      </c>
      <c r="AE4453">
        <v>0</v>
      </c>
      <c r="AF4453" t="str">
        <f t="shared" si="209"/>
        <v>Mar</v>
      </c>
    </row>
    <row r="4454" spans="1:32" x14ac:dyDescent="0.25">
      <c r="A4454" s="1">
        <v>45737</v>
      </c>
      <c r="B4454">
        <v>1112</v>
      </c>
      <c r="C4454">
        <v>3</v>
      </c>
      <c r="D4454">
        <v>5</v>
      </c>
      <c r="E4454">
        <v>4</v>
      </c>
      <c r="F4454">
        <v>3</v>
      </c>
      <c r="G4454">
        <v>3</v>
      </c>
      <c r="H4454">
        <f>VLOOKUP(B4454, patient!A:E, 5, FALSE)</f>
        <v>4</v>
      </c>
      <c r="I4454" t="str">
        <f>VLOOKUP(H4454, city!A:B, 2, FALSE)</f>
        <v>Birmingham</v>
      </c>
      <c r="J4454" t="str">
        <f>VLOOKUP(E4454, diagnosis!A:B, 2, FALSE)</f>
        <v>Hypertension</v>
      </c>
      <c r="K4454" t="str">
        <f>VLOOKUP(D4454, department!A:B, 2, FALSE)</f>
        <v>Pediatrics</v>
      </c>
      <c r="L4454" t="str">
        <f>VLOOKUP(C4454, provider!A:B, 2, FALSE)</f>
        <v>Dr. Emma Jones</v>
      </c>
      <c r="M4454" t="str">
        <f>VLOOKUP(G4454, insurance!A:B, 2, FALSE)</f>
        <v>Allianz</v>
      </c>
      <c r="N4454">
        <f>VLOOKUP(B4454, patient!A:D, 4, FALSE)</f>
        <v>25</v>
      </c>
      <c r="O4454" t="str">
        <f>VLOOKUP(B4454, patient!A:C, 3, FALSE)</f>
        <v>Male</v>
      </c>
      <c r="P4454" t="str">
        <f>VLOOKUP(B4454, patient!A:F, 6, FALSE)</f>
        <v>White</v>
      </c>
      <c r="Q4454" t="s">
        <v>492</v>
      </c>
      <c r="R4454">
        <v>160</v>
      </c>
      <c r="S4454">
        <v>98</v>
      </c>
      <c r="U4454" s="1" t="str">
        <f t="shared" si="207"/>
        <v>No</v>
      </c>
      <c r="V4454">
        <v>2</v>
      </c>
      <c r="W4454" t="s">
        <v>494</v>
      </c>
      <c r="X4454" t="s">
        <v>488</v>
      </c>
      <c r="Y4454" t="str">
        <f t="shared" si="208"/>
        <v>Scheduled</v>
      </c>
      <c r="Z4454" t="s">
        <v>497</v>
      </c>
      <c r="AA4454" s="1">
        <v>45739</v>
      </c>
      <c r="AB4454" s="1">
        <v>45737</v>
      </c>
      <c r="AC4454" t="s">
        <v>493</v>
      </c>
      <c r="AD4454">
        <v>201.6</v>
      </c>
      <c r="AE4454">
        <v>30</v>
      </c>
      <c r="AF4454" t="str">
        <f t="shared" si="209"/>
        <v>Mar</v>
      </c>
    </row>
    <row r="4455" spans="1:32" x14ac:dyDescent="0.25">
      <c r="A4455" s="1">
        <v>45737</v>
      </c>
      <c r="B4455">
        <v>456</v>
      </c>
      <c r="C4455">
        <v>2</v>
      </c>
      <c r="D4455">
        <v>4</v>
      </c>
      <c r="E4455">
        <v>3</v>
      </c>
      <c r="F4455">
        <v>3</v>
      </c>
      <c r="G4455">
        <v>1</v>
      </c>
      <c r="H4455">
        <f>VLOOKUP(B4455, patient!A:E, 5, FALSE)</f>
        <v>10</v>
      </c>
      <c r="I4455" t="str">
        <f>VLOOKUP(H4455, city!A:B, 2, FALSE)</f>
        <v>Edinburgh</v>
      </c>
      <c r="J4455" t="str">
        <f>VLOOKUP(E4455, diagnosis!A:B, 2, FALSE)</f>
        <v>Fracture</v>
      </c>
      <c r="K4455" t="str">
        <f>VLOOKUP(D4455, department!A:B, 2, FALSE)</f>
        <v>Orthopedics</v>
      </c>
      <c r="L4455" t="str">
        <f>VLOOKUP(C4455, provider!A:B, 2, FALSE)</f>
        <v>Dr. Johnson Grek</v>
      </c>
      <c r="M4455" t="str">
        <f>VLOOKUP(G4455, insurance!A:B, 2, FALSE)</f>
        <v>Aviva</v>
      </c>
      <c r="N4455">
        <f>VLOOKUP(B4455, patient!A:D, 4, FALSE)</f>
        <v>60</v>
      </c>
      <c r="O4455" t="str">
        <f>VLOOKUP(B4455, patient!A:C, 3, FALSE)</f>
        <v>Male</v>
      </c>
      <c r="P4455" t="str">
        <f>VLOOKUP(B4455, patient!A:F, 6, FALSE)</f>
        <v>White</v>
      </c>
      <c r="Q4455" t="s">
        <v>492</v>
      </c>
      <c r="R4455">
        <v>560</v>
      </c>
      <c r="S4455">
        <v>118</v>
      </c>
      <c r="T4455" s="1">
        <v>45763</v>
      </c>
      <c r="U4455" s="1" t="str">
        <f t="shared" si="207"/>
        <v>Yes</v>
      </c>
      <c r="V4455">
        <v>10</v>
      </c>
      <c r="W4455" t="s">
        <v>492</v>
      </c>
      <c r="X4455" t="s">
        <v>495</v>
      </c>
      <c r="Y4455" t="str">
        <f t="shared" si="208"/>
        <v>Emergency</v>
      </c>
      <c r="Z4455" t="s">
        <v>497</v>
      </c>
      <c r="AC4455" t="s">
        <v>490</v>
      </c>
      <c r="AD4455">
        <v>474.6</v>
      </c>
      <c r="AE4455">
        <v>0</v>
      </c>
      <c r="AF4455" t="str">
        <f t="shared" si="209"/>
        <v>Mar</v>
      </c>
    </row>
    <row r="4456" spans="1:32" x14ac:dyDescent="0.25">
      <c r="A4456" s="1">
        <v>45737</v>
      </c>
      <c r="B4456">
        <v>2324</v>
      </c>
      <c r="C4456">
        <v>2</v>
      </c>
      <c r="D4456">
        <v>4</v>
      </c>
      <c r="E4456">
        <v>3</v>
      </c>
      <c r="F4456">
        <v>1</v>
      </c>
      <c r="G4456">
        <v>3</v>
      </c>
      <c r="H4456">
        <f>VLOOKUP(B4456, patient!A:E, 5, FALSE)</f>
        <v>4</v>
      </c>
      <c r="I4456" t="str">
        <f>VLOOKUP(H4456, city!A:B, 2, FALSE)</f>
        <v>Birmingham</v>
      </c>
      <c r="J4456" t="str">
        <f>VLOOKUP(E4456, diagnosis!A:B, 2, FALSE)</f>
        <v>Fracture</v>
      </c>
      <c r="K4456" t="str">
        <f>VLOOKUP(D4456, department!A:B, 2, FALSE)</f>
        <v>Orthopedics</v>
      </c>
      <c r="L4456" t="str">
        <f>VLOOKUP(C4456, provider!A:B, 2, FALSE)</f>
        <v>Dr. Johnson Grek</v>
      </c>
      <c r="M4456" t="str">
        <f>VLOOKUP(G4456, insurance!A:B, 2, FALSE)</f>
        <v>Allianz</v>
      </c>
      <c r="N4456">
        <f>VLOOKUP(B4456, patient!A:D, 4, FALSE)</f>
        <v>37</v>
      </c>
      <c r="O4456" t="str">
        <f>VLOOKUP(B4456, patient!A:C, 3, FALSE)</f>
        <v>Male</v>
      </c>
      <c r="P4456" t="str">
        <f>VLOOKUP(B4456, patient!A:F, 6, FALSE)</f>
        <v>White</v>
      </c>
      <c r="Q4456" t="s">
        <v>492</v>
      </c>
      <c r="R4456">
        <v>249</v>
      </c>
      <c r="S4456">
        <v>170</v>
      </c>
      <c r="U4456" s="1" t="str">
        <f t="shared" si="207"/>
        <v>No</v>
      </c>
      <c r="V4456">
        <v>5</v>
      </c>
      <c r="W4456" t="s">
        <v>492</v>
      </c>
      <c r="X4456" t="s">
        <v>488</v>
      </c>
      <c r="Y4456" t="str">
        <f t="shared" si="208"/>
        <v>Scheduled</v>
      </c>
      <c r="Z4456" t="s">
        <v>497</v>
      </c>
      <c r="AA4456" s="1">
        <v>45744</v>
      </c>
      <c r="AB4456" s="1">
        <v>45737</v>
      </c>
      <c r="AC4456" t="s">
        <v>498</v>
      </c>
      <c r="AD4456">
        <v>300.3</v>
      </c>
      <c r="AE4456">
        <v>10</v>
      </c>
      <c r="AF4456" t="str">
        <f t="shared" si="209"/>
        <v>Mar</v>
      </c>
    </row>
    <row r="4457" spans="1:32" x14ac:dyDescent="0.25">
      <c r="A4457" s="1">
        <v>45737</v>
      </c>
      <c r="B4457">
        <v>4596</v>
      </c>
      <c r="C4457">
        <v>4</v>
      </c>
      <c r="D4457">
        <v>5</v>
      </c>
      <c r="E4457">
        <v>1</v>
      </c>
      <c r="F4457">
        <v>3</v>
      </c>
      <c r="G4457">
        <v>2</v>
      </c>
      <c r="H4457">
        <f>VLOOKUP(B4457, patient!A:E, 5, FALSE)</f>
        <v>10</v>
      </c>
      <c r="I4457" t="str">
        <f>VLOOKUP(H4457, city!A:B, 2, FALSE)</f>
        <v>Edinburgh</v>
      </c>
      <c r="J4457" t="str">
        <f>VLOOKUP(E4457, diagnosis!A:B, 2, FALSE)</f>
        <v>Appendicitis</v>
      </c>
      <c r="K4457" t="str">
        <f>VLOOKUP(D4457, department!A:B, 2, FALSE)</f>
        <v>Pediatrics</v>
      </c>
      <c r="L4457" t="str">
        <f>VLOOKUP(C4457, provider!A:B, 2, FALSE)</f>
        <v>Dr. Ravi Patel</v>
      </c>
      <c r="M4457" t="str">
        <f>VLOOKUP(G4457, insurance!A:B, 2, FALSE)</f>
        <v>AXA</v>
      </c>
      <c r="N4457">
        <f>VLOOKUP(B4457, patient!A:D, 4, FALSE)</f>
        <v>77</v>
      </c>
      <c r="O4457" t="str">
        <f>VLOOKUP(B4457, patient!A:C, 3, FALSE)</f>
        <v>Female</v>
      </c>
      <c r="P4457" t="str">
        <f>VLOOKUP(B4457, patient!A:F, 6, FALSE)</f>
        <v>Other</v>
      </c>
      <c r="Q4457" t="s">
        <v>486</v>
      </c>
      <c r="R4457">
        <v>523</v>
      </c>
      <c r="S4457">
        <v>21</v>
      </c>
      <c r="T4457" s="1">
        <v>45747</v>
      </c>
      <c r="U4457" s="1" t="str">
        <f t="shared" si="207"/>
        <v>Yes</v>
      </c>
      <c r="V4457">
        <v>9</v>
      </c>
      <c r="W4457" t="s">
        <v>494</v>
      </c>
      <c r="X4457" t="s">
        <v>488</v>
      </c>
      <c r="Y4457" t="str">
        <f t="shared" si="208"/>
        <v>Scheduled</v>
      </c>
      <c r="Z4457" t="s">
        <v>489</v>
      </c>
      <c r="AC4457" t="s">
        <v>490</v>
      </c>
      <c r="AD4457">
        <v>380.8</v>
      </c>
      <c r="AE4457">
        <v>0</v>
      </c>
      <c r="AF4457" t="str">
        <f t="shared" si="209"/>
        <v>Mar</v>
      </c>
    </row>
    <row r="4458" spans="1:32" x14ac:dyDescent="0.25">
      <c r="A4458" s="1">
        <v>45737</v>
      </c>
      <c r="B4458">
        <v>1985</v>
      </c>
      <c r="C4458">
        <v>1</v>
      </c>
      <c r="D4458">
        <v>4</v>
      </c>
      <c r="E4458">
        <v>1</v>
      </c>
      <c r="F4458">
        <v>1</v>
      </c>
      <c r="G4458">
        <v>1</v>
      </c>
      <c r="H4458">
        <f>VLOOKUP(B4458, patient!A:E, 5, FALSE)</f>
        <v>4</v>
      </c>
      <c r="I4458" t="str">
        <f>VLOOKUP(H4458, city!A:B, 2, FALSE)</f>
        <v>Birmingham</v>
      </c>
      <c r="J4458" t="str">
        <f>VLOOKUP(E4458, diagnosis!A:B, 2, FALSE)</f>
        <v>Appendicitis</v>
      </c>
      <c r="K4458" t="str">
        <f>VLOOKUP(D4458, department!A:B, 2, FALSE)</f>
        <v>Orthopedics</v>
      </c>
      <c r="L4458" t="str">
        <f>VLOOKUP(C4458, provider!A:B, 2, FALSE)</f>
        <v>Dr. Olu Abisola</v>
      </c>
      <c r="M4458" t="str">
        <f>VLOOKUP(G4458, insurance!A:B, 2, FALSE)</f>
        <v>Aviva</v>
      </c>
      <c r="N4458">
        <f>VLOOKUP(B4458, patient!A:D, 4, FALSE)</f>
        <v>50</v>
      </c>
      <c r="O4458" t="str">
        <f>VLOOKUP(B4458, patient!A:C, 3, FALSE)</f>
        <v>Female</v>
      </c>
      <c r="P4458" t="str">
        <f>VLOOKUP(B4458, patient!A:F, 6, FALSE)</f>
        <v>Asian</v>
      </c>
      <c r="Q4458" t="s">
        <v>491</v>
      </c>
      <c r="R4458">
        <v>482</v>
      </c>
      <c r="S4458">
        <v>119</v>
      </c>
      <c r="T4458" s="1">
        <v>45758</v>
      </c>
      <c r="U4458" s="1" t="str">
        <f t="shared" si="207"/>
        <v>Yes</v>
      </c>
      <c r="V4458">
        <v>6</v>
      </c>
      <c r="W4458" t="s">
        <v>492</v>
      </c>
      <c r="X4458" t="s">
        <v>488</v>
      </c>
      <c r="Y4458" t="str">
        <f t="shared" si="208"/>
        <v>Scheduled</v>
      </c>
      <c r="Z4458" t="s">
        <v>489</v>
      </c>
      <c r="AC4458" t="s">
        <v>490</v>
      </c>
      <c r="AD4458">
        <v>420.7</v>
      </c>
      <c r="AE4458">
        <v>0</v>
      </c>
      <c r="AF4458" t="str">
        <f t="shared" si="209"/>
        <v>Mar</v>
      </c>
    </row>
    <row r="4459" spans="1:32" x14ac:dyDescent="0.25">
      <c r="A4459" s="1">
        <v>45737</v>
      </c>
      <c r="B4459">
        <v>1147</v>
      </c>
      <c r="C4459">
        <v>2</v>
      </c>
      <c r="D4459">
        <v>3</v>
      </c>
      <c r="E4459">
        <v>4</v>
      </c>
      <c r="F4459">
        <v>1</v>
      </c>
      <c r="G4459">
        <v>1</v>
      </c>
      <c r="H4459">
        <f>VLOOKUP(B4459, patient!A:E, 5, FALSE)</f>
        <v>10</v>
      </c>
      <c r="I4459" t="str">
        <f>VLOOKUP(H4459, city!A:B, 2, FALSE)</f>
        <v>Edinburgh</v>
      </c>
      <c r="J4459" t="str">
        <f>VLOOKUP(E4459, diagnosis!A:B, 2, FALSE)</f>
        <v>Hypertension</v>
      </c>
      <c r="K4459" t="str">
        <f>VLOOKUP(D4459, department!A:B, 2, FALSE)</f>
        <v>Neurology</v>
      </c>
      <c r="L4459" t="str">
        <f>VLOOKUP(C4459, provider!A:B, 2, FALSE)</f>
        <v>Dr. Johnson Grek</v>
      </c>
      <c r="M4459" t="str">
        <f>VLOOKUP(G4459, insurance!A:B, 2, FALSE)</f>
        <v>Aviva</v>
      </c>
      <c r="N4459">
        <f>VLOOKUP(B4459, patient!A:D, 4, FALSE)</f>
        <v>43</v>
      </c>
      <c r="O4459" t="str">
        <f>VLOOKUP(B4459, patient!A:C, 3, FALSE)</f>
        <v>Female</v>
      </c>
      <c r="P4459" t="str">
        <f>VLOOKUP(B4459, patient!A:F, 6, FALSE)</f>
        <v>Hispanic</v>
      </c>
      <c r="Q4459" t="s">
        <v>491</v>
      </c>
      <c r="R4459">
        <v>147</v>
      </c>
      <c r="S4459">
        <v>168</v>
      </c>
      <c r="T4459" s="1">
        <v>45747</v>
      </c>
      <c r="U4459" s="1" t="str">
        <f t="shared" si="207"/>
        <v>Yes</v>
      </c>
      <c r="V4459">
        <v>3</v>
      </c>
      <c r="W4459" t="s">
        <v>487</v>
      </c>
      <c r="X4459" t="s">
        <v>495</v>
      </c>
      <c r="Y4459" t="str">
        <f t="shared" si="208"/>
        <v>Emergency</v>
      </c>
      <c r="Z4459" t="s">
        <v>489</v>
      </c>
      <c r="AC4459" t="s">
        <v>490</v>
      </c>
      <c r="AD4459">
        <v>220.5</v>
      </c>
      <c r="AE4459">
        <v>0</v>
      </c>
      <c r="AF4459" t="str">
        <f t="shared" si="209"/>
        <v>Mar</v>
      </c>
    </row>
    <row r="4460" spans="1:32" x14ac:dyDescent="0.25">
      <c r="A4460" s="1">
        <v>45737</v>
      </c>
      <c r="B4460">
        <v>4158</v>
      </c>
      <c r="C4460">
        <v>3</v>
      </c>
      <c r="D4460">
        <v>1</v>
      </c>
      <c r="E4460">
        <v>3</v>
      </c>
      <c r="F4460">
        <v>4</v>
      </c>
      <c r="G4460">
        <v>3</v>
      </c>
      <c r="H4460">
        <f>VLOOKUP(B4460, patient!A:E, 5, FALSE)</f>
        <v>4</v>
      </c>
      <c r="I4460" t="str">
        <f>VLOOKUP(H4460, city!A:B, 2, FALSE)</f>
        <v>Birmingham</v>
      </c>
      <c r="J4460" t="str">
        <f>VLOOKUP(E4460, diagnosis!A:B, 2, FALSE)</f>
        <v>Fracture</v>
      </c>
      <c r="K4460" t="str">
        <f>VLOOKUP(D4460, department!A:B, 2, FALSE)</f>
        <v>Cardiology</v>
      </c>
      <c r="L4460" t="str">
        <f>VLOOKUP(C4460, provider!A:B, 2, FALSE)</f>
        <v>Dr. Emma Jones</v>
      </c>
      <c r="M4460" t="str">
        <f>VLOOKUP(G4460, insurance!A:B, 2, FALSE)</f>
        <v>Allianz</v>
      </c>
      <c r="N4460">
        <f>VLOOKUP(B4460, patient!A:D, 4, FALSE)</f>
        <v>56</v>
      </c>
      <c r="O4460" t="str">
        <f>VLOOKUP(B4460, patient!A:C, 3, FALSE)</f>
        <v>Male</v>
      </c>
      <c r="P4460" t="str">
        <f>VLOOKUP(B4460, patient!A:F, 6, FALSE)</f>
        <v>White</v>
      </c>
      <c r="Q4460" t="s">
        <v>486</v>
      </c>
      <c r="R4460">
        <v>579</v>
      </c>
      <c r="S4460">
        <v>161</v>
      </c>
      <c r="T4460" s="1">
        <v>45748</v>
      </c>
      <c r="U4460" s="1" t="str">
        <f t="shared" si="207"/>
        <v>Yes</v>
      </c>
      <c r="V4460">
        <v>3</v>
      </c>
      <c r="W4460" t="s">
        <v>487</v>
      </c>
      <c r="X4460" t="s">
        <v>488</v>
      </c>
      <c r="Y4460" t="str">
        <f t="shared" si="208"/>
        <v>Scheduled</v>
      </c>
      <c r="Z4460" t="s">
        <v>497</v>
      </c>
      <c r="AC4460" t="s">
        <v>490</v>
      </c>
      <c r="AD4460">
        <v>518</v>
      </c>
      <c r="AE4460">
        <v>0</v>
      </c>
      <c r="AF4460" t="str">
        <f t="shared" si="209"/>
        <v>Mar</v>
      </c>
    </row>
    <row r="4461" spans="1:32" x14ac:dyDescent="0.25">
      <c r="A4461" s="1">
        <v>45737</v>
      </c>
      <c r="B4461">
        <v>4250</v>
      </c>
      <c r="C4461">
        <v>4</v>
      </c>
      <c r="D4461">
        <v>5</v>
      </c>
      <c r="E4461">
        <v>3</v>
      </c>
      <c r="F4461">
        <v>3</v>
      </c>
      <c r="G4461">
        <v>1</v>
      </c>
      <c r="H4461">
        <f>VLOOKUP(B4461, patient!A:E, 5, FALSE)</f>
        <v>10</v>
      </c>
      <c r="I4461" t="str">
        <f>VLOOKUP(H4461, city!A:B, 2, FALSE)</f>
        <v>Edinburgh</v>
      </c>
      <c r="J4461" t="str">
        <f>VLOOKUP(E4461, diagnosis!A:B, 2, FALSE)</f>
        <v>Fracture</v>
      </c>
      <c r="K4461" t="str">
        <f>VLOOKUP(D4461, department!A:B, 2, FALSE)</f>
        <v>Pediatrics</v>
      </c>
      <c r="L4461" t="str">
        <f>VLOOKUP(C4461, provider!A:B, 2, FALSE)</f>
        <v>Dr. Ravi Patel</v>
      </c>
      <c r="M4461" t="str">
        <f>VLOOKUP(G4461, insurance!A:B, 2, FALSE)</f>
        <v>Aviva</v>
      </c>
      <c r="N4461">
        <f>VLOOKUP(B4461, patient!A:D, 4, FALSE)</f>
        <v>38</v>
      </c>
      <c r="O4461" t="str">
        <f>VLOOKUP(B4461, patient!A:C, 3, FALSE)</f>
        <v>Female</v>
      </c>
      <c r="P4461" t="str">
        <f>VLOOKUP(B4461, patient!A:F, 6, FALSE)</f>
        <v>Other</v>
      </c>
      <c r="Q4461" t="s">
        <v>492</v>
      </c>
      <c r="R4461">
        <v>365</v>
      </c>
      <c r="S4461">
        <v>158</v>
      </c>
      <c r="U4461" s="1" t="str">
        <f t="shared" si="207"/>
        <v>No</v>
      </c>
      <c r="V4461">
        <v>7</v>
      </c>
      <c r="W4461" t="s">
        <v>487</v>
      </c>
      <c r="X4461" t="s">
        <v>488</v>
      </c>
      <c r="Y4461" t="str">
        <f t="shared" si="208"/>
        <v>Scheduled</v>
      </c>
      <c r="Z4461" t="s">
        <v>489</v>
      </c>
      <c r="AA4461" s="1">
        <v>45742</v>
      </c>
      <c r="AB4461" s="1">
        <v>45737</v>
      </c>
      <c r="AC4461" t="s">
        <v>493</v>
      </c>
      <c r="AD4461">
        <v>387.1</v>
      </c>
      <c r="AE4461">
        <v>30</v>
      </c>
      <c r="AF4461" t="str">
        <f t="shared" si="209"/>
        <v>Mar</v>
      </c>
    </row>
    <row r="4462" spans="1:32" x14ac:dyDescent="0.25">
      <c r="A4462" s="1">
        <v>45738</v>
      </c>
      <c r="B4462">
        <v>1555</v>
      </c>
      <c r="C4462">
        <v>2</v>
      </c>
      <c r="D4462">
        <v>2</v>
      </c>
      <c r="E4462">
        <v>3</v>
      </c>
      <c r="F4462">
        <v>3</v>
      </c>
      <c r="G4462">
        <v>3</v>
      </c>
      <c r="H4462">
        <f>VLOOKUP(B4462, patient!A:E, 5, FALSE)</f>
        <v>4</v>
      </c>
      <c r="I4462" t="str">
        <f>VLOOKUP(H4462, city!A:B, 2, FALSE)</f>
        <v>Birmingham</v>
      </c>
      <c r="J4462" t="str">
        <f>VLOOKUP(E4462, diagnosis!A:B, 2, FALSE)</f>
        <v>Fracture</v>
      </c>
      <c r="K4462" t="str">
        <f>VLOOKUP(D4462, department!A:B, 2, FALSE)</f>
        <v>General Surgery</v>
      </c>
      <c r="L4462" t="str">
        <f>VLOOKUP(C4462, provider!A:B, 2, FALSE)</f>
        <v>Dr. Johnson Grek</v>
      </c>
      <c r="M4462" t="str">
        <f>VLOOKUP(G4462, insurance!A:B, 2, FALSE)</f>
        <v>Allianz</v>
      </c>
      <c r="N4462">
        <f>VLOOKUP(B4462, patient!A:D, 4, FALSE)</f>
        <v>70</v>
      </c>
      <c r="O4462" t="str">
        <f>VLOOKUP(B4462, patient!A:C, 3, FALSE)</f>
        <v>Male</v>
      </c>
      <c r="P4462" t="str">
        <f>VLOOKUP(B4462, patient!A:F, 6, FALSE)</f>
        <v>Black</v>
      </c>
      <c r="Q4462" t="s">
        <v>491</v>
      </c>
      <c r="R4462">
        <v>706</v>
      </c>
      <c r="S4462">
        <v>151</v>
      </c>
      <c r="U4462" s="1" t="str">
        <f t="shared" si="207"/>
        <v>No</v>
      </c>
      <c r="V4462">
        <v>3</v>
      </c>
      <c r="W4462" t="s">
        <v>492</v>
      </c>
      <c r="X4462" t="s">
        <v>488</v>
      </c>
      <c r="Y4462" t="str">
        <f t="shared" si="208"/>
        <v>Scheduled</v>
      </c>
      <c r="Z4462" t="s">
        <v>489</v>
      </c>
      <c r="AA4462" s="1">
        <v>45745</v>
      </c>
      <c r="AB4462" s="1">
        <v>45738</v>
      </c>
      <c r="AC4462" t="s">
        <v>496</v>
      </c>
      <c r="AD4462">
        <v>634.9</v>
      </c>
      <c r="AE4462">
        <v>50</v>
      </c>
      <c r="AF4462" t="str">
        <f t="shared" si="209"/>
        <v>Mar</v>
      </c>
    </row>
    <row r="4463" spans="1:32" x14ac:dyDescent="0.25">
      <c r="A4463" s="1">
        <v>45738</v>
      </c>
      <c r="B4463">
        <v>4044</v>
      </c>
      <c r="C4463">
        <v>3</v>
      </c>
      <c r="D4463">
        <v>5</v>
      </c>
      <c r="E4463">
        <v>3</v>
      </c>
      <c r="F4463">
        <v>4</v>
      </c>
      <c r="G4463">
        <v>3</v>
      </c>
      <c r="H4463">
        <f>VLOOKUP(B4463, patient!A:E, 5, FALSE)</f>
        <v>10</v>
      </c>
      <c r="I4463" t="str">
        <f>VLOOKUP(H4463, city!A:B, 2, FALSE)</f>
        <v>Edinburgh</v>
      </c>
      <c r="J4463" t="str">
        <f>VLOOKUP(E4463, diagnosis!A:B, 2, FALSE)</f>
        <v>Fracture</v>
      </c>
      <c r="K4463" t="str">
        <f>VLOOKUP(D4463, department!A:B, 2, FALSE)</f>
        <v>Pediatrics</v>
      </c>
      <c r="L4463" t="str">
        <f>VLOOKUP(C4463, provider!A:B, 2, FALSE)</f>
        <v>Dr. Emma Jones</v>
      </c>
      <c r="M4463" t="str">
        <f>VLOOKUP(G4463, insurance!A:B, 2, FALSE)</f>
        <v>Allianz</v>
      </c>
      <c r="N4463">
        <f>VLOOKUP(B4463, patient!A:D, 4, FALSE)</f>
        <v>66</v>
      </c>
      <c r="O4463" t="str">
        <f>VLOOKUP(B4463, patient!A:C, 3, FALSE)</f>
        <v>Male</v>
      </c>
      <c r="P4463" t="str">
        <f>VLOOKUP(B4463, patient!A:F, 6, FALSE)</f>
        <v>Other</v>
      </c>
      <c r="Q4463" t="s">
        <v>492</v>
      </c>
      <c r="R4463">
        <v>670</v>
      </c>
      <c r="S4463">
        <v>66</v>
      </c>
      <c r="U4463" s="1" t="str">
        <f t="shared" si="207"/>
        <v>No</v>
      </c>
      <c r="V4463">
        <v>10</v>
      </c>
      <c r="W4463" t="s">
        <v>494</v>
      </c>
      <c r="X4463" t="s">
        <v>495</v>
      </c>
      <c r="Y4463" t="str">
        <f t="shared" si="208"/>
        <v>Emergency</v>
      </c>
      <c r="Z4463" t="s">
        <v>497</v>
      </c>
      <c r="AA4463" s="1">
        <v>45743</v>
      </c>
      <c r="AB4463" s="1">
        <v>45738</v>
      </c>
      <c r="AC4463" t="s">
        <v>493</v>
      </c>
      <c r="AD4463">
        <v>536.20000000000005</v>
      </c>
      <c r="AE4463">
        <v>30</v>
      </c>
      <c r="AF4463" t="str">
        <f t="shared" si="209"/>
        <v>Mar</v>
      </c>
    </row>
    <row r="4464" spans="1:32" x14ac:dyDescent="0.25">
      <c r="A4464" s="1">
        <v>45738</v>
      </c>
      <c r="B4464">
        <v>1817</v>
      </c>
      <c r="C4464">
        <v>1</v>
      </c>
      <c r="D4464">
        <v>5</v>
      </c>
      <c r="E4464">
        <v>3</v>
      </c>
      <c r="F4464">
        <v>4</v>
      </c>
      <c r="G4464">
        <v>3</v>
      </c>
      <c r="H4464">
        <f>VLOOKUP(B4464, patient!A:E, 5, FALSE)</f>
        <v>4</v>
      </c>
      <c r="I4464" t="str">
        <f>VLOOKUP(H4464, city!A:B, 2, FALSE)</f>
        <v>Birmingham</v>
      </c>
      <c r="J4464" t="str">
        <f>VLOOKUP(E4464, diagnosis!A:B, 2, FALSE)</f>
        <v>Fracture</v>
      </c>
      <c r="K4464" t="str">
        <f>VLOOKUP(D4464, department!A:B, 2, FALSE)</f>
        <v>Pediatrics</v>
      </c>
      <c r="L4464" t="str">
        <f>VLOOKUP(C4464, provider!A:B, 2, FALSE)</f>
        <v>Dr. Olu Abisola</v>
      </c>
      <c r="M4464" t="str">
        <f>VLOOKUP(G4464, insurance!A:B, 2, FALSE)</f>
        <v>Allianz</v>
      </c>
      <c r="N4464">
        <f>VLOOKUP(B4464, patient!A:D, 4, FALSE)</f>
        <v>79</v>
      </c>
      <c r="O4464" t="str">
        <f>VLOOKUP(B4464, patient!A:C, 3, FALSE)</f>
        <v>Male</v>
      </c>
      <c r="P4464" t="str">
        <f>VLOOKUP(B4464, patient!A:F, 6, FALSE)</f>
        <v>Asian</v>
      </c>
      <c r="Q4464" t="s">
        <v>492</v>
      </c>
      <c r="R4464">
        <v>967</v>
      </c>
      <c r="S4464">
        <v>135</v>
      </c>
      <c r="T4464" s="1">
        <v>45754</v>
      </c>
      <c r="U4464" s="1" t="str">
        <f t="shared" si="207"/>
        <v>Yes</v>
      </c>
      <c r="V4464">
        <v>3</v>
      </c>
      <c r="W4464" t="s">
        <v>492</v>
      </c>
      <c r="X4464" t="s">
        <v>488</v>
      </c>
      <c r="Y4464" t="str">
        <f t="shared" si="208"/>
        <v>Scheduled</v>
      </c>
      <c r="Z4464" t="s">
        <v>489</v>
      </c>
      <c r="AC4464" t="s">
        <v>490</v>
      </c>
      <c r="AD4464">
        <v>771.4</v>
      </c>
      <c r="AE4464">
        <v>0</v>
      </c>
      <c r="AF4464" t="str">
        <f t="shared" si="209"/>
        <v>Mar</v>
      </c>
    </row>
    <row r="4465" spans="1:32" x14ac:dyDescent="0.25">
      <c r="A4465" s="1">
        <v>45738</v>
      </c>
      <c r="B4465">
        <v>2957</v>
      </c>
      <c r="C4465">
        <v>3</v>
      </c>
      <c r="D4465">
        <v>1</v>
      </c>
      <c r="E4465">
        <v>3</v>
      </c>
      <c r="F4465">
        <v>3</v>
      </c>
      <c r="G4465">
        <v>2</v>
      </c>
      <c r="H4465">
        <f>VLOOKUP(B4465, patient!A:E, 5, FALSE)</f>
        <v>10</v>
      </c>
      <c r="I4465" t="str">
        <f>VLOOKUP(H4465, city!A:B, 2, FALSE)</f>
        <v>Edinburgh</v>
      </c>
      <c r="J4465" t="str">
        <f>VLOOKUP(E4465, diagnosis!A:B, 2, FALSE)</f>
        <v>Fracture</v>
      </c>
      <c r="K4465" t="str">
        <f>VLOOKUP(D4465, department!A:B, 2, FALSE)</f>
        <v>Cardiology</v>
      </c>
      <c r="L4465" t="str">
        <f>VLOOKUP(C4465, provider!A:B, 2, FALSE)</f>
        <v>Dr. Emma Jones</v>
      </c>
      <c r="M4465" t="str">
        <f>VLOOKUP(G4465, insurance!A:B, 2, FALSE)</f>
        <v>AXA</v>
      </c>
      <c r="N4465">
        <f>VLOOKUP(B4465, patient!A:D, 4, FALSE)</f>
        <v>59</v>
      </c>
      <c r="O4465" t="str">
        <f>VLOOKUP(B4465, patient!A:C, 3, FALSE)</f>
        <v>Female</v>
      </c>
      <c r="P4465" t="str">
        <f>VLOOKUP(B4465, patient!A:F, 6, FALSE)</f>
        <v>Asian</v>
      </c>
      <c r="Q4465" t="s">
        <v>491</v>
      </c>
      <c r="R4465">
        <v>903</v>
      </c>
      <c r="S4465">
        <v>113</v>
      </c>
      <c r="T4465" s="1">
        <v>45756</v>
      </c>
      <c r="U4465" s="1" t="str">
        <f t="shared" si="207"/>
        <v>Yes</v>
      </c>
      <c r="V4465">
        <v>10</v>
      </c>
      <c r="W4465" t="s">
        <v>492</v>
      </c>
      <c r="X4465" t="s">
        <v>488</v>
      </c>
      <c r="Y4465" t="str">
        <f t="shared" si="208"/>
        <v>Scheduled</v>
      </c>
      <c r="Z4465" t="s">
        <v>497</v>
      </c>
      <c r="AC4465" t="s">
        <v>490</v>
      </c>
      <c r="AD4465">
        <v>711.2</v>
      </c>
      <c r="AE4465">
        <v>0</v>
      </c>
      <c r="AF4465" t="str">
        <f t="shared" si="209"/>
        <v>Mar</v>
      </c>
    </row>
    <row r="4466" spans="1:32" x14ac:dyDescent="0.25">
      <c r="A4466" s="1">
        <v>45738</v>
      </c>
      <c r="B4466">
        <v>4161</v>
      </c>
      <c r="C4466">
        <v>3</v>
      </c>
      <c r="D4466">
        <v>2</v>
      </c>
      <c r="E4466">
        <v>3</v>
      </c>
      <c r="F4466">
        <v>3</v>
      </c>
      <c r="G4466">
        <v>1</v>
      </c>
      <c r="H4466">
        <f>VLOOKUP(B4466, patient!A:E, 5, FALSE)</f>
        <v>4</v>
      </c>
      <c r="I4466" t="str">
        <f>VLOOKUP(H4466, city!A:B, 2, FALSE)</f>
        <v>Birmingham</v>
      </c>
      <c r="J4466" t="str">
        <f>VLOOKUP(E4466, diagnosis!A:B, 2, FALSE)</f>
        <v>Fracture</v>
      </c>
      <c r="K4466" t="str">
        <f>VLOOKUP(D4466, department!A:B, 2, FALSE)</f>
        <v>General Surgery</v>
      </c>
      <c r="L4466" t="str">
        <f>VLOOKUP(C4466, provider!A:B, 2, FALSE)</f>
        <v>Dr. Emma Jones</v>
      </c>
      <c r="M4466" t="str">
        <f>VLOOKUP(G4466, insurance!A:B, 2, FALSE)</f>
        <v>Aviva</v>
      </c>
      <c r="N4466">
        <f>VLOOKUP(B4466, patient!A:D, 4, FALSE)</f>
        <v>60</v>
      </c>
      <c r="O4466" t="str">
        <f>VLOOKUP(B4466, patient!A:C, 3, FALSE)</f>
        <v>Female</v>
      </c>
      <c r="P4466" t="str">
        <f>VLOOKUP(B4466, patient!A:F, 6, FALSE)</f>
        <v>White</v>
      </c>
      <c r="Q4466" t="s">
        <v>492</v>
      </c>
      <c r="R4466">
        <v>936</v>
      </c>
      <c r="S4466">
        <v>119</v>
      </c>
      <c r="T4466" s="1">
        <v>45756</v>
      </c>
      <c r="U4466" s="1" t="str">
        <f t="shared" si="207"/>
        <v>Yes</v>
      </c>
      <c r="V4466">
        <v>7</v>
      </c>
      <c r="W4466" t="s">
        <v>494</v>
      </c>
      <c r="X4466" t="s">
        <v>488</v>
      </c>
      <c r="Y4466" t="str">
        <f t="shared" si="208"/>
        <v>Scheduled</v>
      </c>
      <c r="Z4466" t="s">
        <v>489</v>
      </c>
      <c r="AC4466" t="s">
        <v>490</v>
      </c>
      <c r="AD4466">
        <v>738.5</v>
      </c>
      <c r="AE4466">
        <v>0</v>
      </c>
      <c r="AF4466" t="str">
        <f t="shared" si="209"/>
        <v>Mar</v>
      </c>
    </row>
    <row r="4467" spans="1:32" x14ac:dyDescent="0.25">
      <c r="A4467" s="1">
        <v>45738</v>
      </c>
      <c r="B4467">
        <v>4584</v>
      </c>
      <c r="C4467">
        <v>3</v>
      </c>
      <c r="D4467">
        <v>1</v>
      </c>
      <c r="E4467">
        <v>3</v>
      </c>
      <c r="F4467">
        <v>1</v>
      </c>
      <c r="G4467">
        <v>1</v>
      </c>
      <c r="H4467">
        <f>VLOOKUP(B4467, patient!A:E, 5, FALSE)</f>
        <v>10</v>
      </c>
      <c r="I4467" t="str">
        <f>VLOOKUP(H4467, city!A:B, 2, FALSE)</f>
        <v>Edinburgh</v>
      </c>
      <c r="J4467" t="str">
        <f>VLOOKUP(E4467, diagnosis!A:B, 2, FALSE)</f>
        <v>Fracture</v>
      </c>
      <c r="K4467" t="str">
        <f>VLOOKUP(D4467, department!A:B, 2, FALSE)</f>
        <v>Cardiology</v>
      </c>
      <c r="L4467" t="str">
        <f>VLOOKUP(C4467, provider!A:B, 2, FALSE)</f>
        <v>Dr. Emma Jones</v>
      </c>
      <c r="M4467" t="str">
        <f>VLOOKUP(G4467, insurance!A:B, 2, FALSE)</f>
        <v>Aviva</v>
      </c>
      <c r="N4467">
        <f>VLOOKUP(B4467, patient!A:D, 4, FALSE)</f>
        <v>71</v>
      </c>
      <c r="O4467" t="str">
        <f>VLOOKUP(B4467, patient!A:C, 3, FALSE)</f>
        <v>Male</v>
      </c>
      <c r="P4467" t="str">
        <f>VLOOKUP(B4467, patient!A:F, 6, FALSE)</f>
        <v>Hispanic</v>
      </c>
      <c r="Q4467" t="s">
        <v>491</v>
      </c>
      <c r="R4467">
        <v>120</v>
      </c>
      <c r="S4467">
        <v>39</v>
      </c>
      <c r="U4467" s="1" t="str">
        <f t="shared" si="207"/>
        <v>No</v>
      </c>
      <c r="V4467">
        <v>9</v>
      </c>
      <c r="W4467" t="s">
        <v>494</v>
      </c>
      <c r="X4467" t="s">
        <v>495</v>
      </c>
      <c r="Y4467" t="str">
        <f t="shared" si="208"/>
        <v>Emergency</v>
      </c>
      <c r="Z4467" t="s">
        <v>497</v>
      </c>
      <c r="AA4467" s="1">
        <v>45744</v>
      </c>
      <c r="AB4467" s="1">
        <v>45738</v>
      </c>
      <c r="AC4467" t="s">
        <v>496</v>
      </c>
      <c r="AD4467">
        <v>146.30000000000001</v>
      </c>
      <c r="AE4467">
        <v>50</v>
      </c>
      <c r="AF4467" t="str">
        <f t="shared" si="209"/>
        <v>Mar</v>
      </c>
    </row>
    <row r="4468" spans="1:32" x14ac:dyDescent="0.25">
      <c r="A4468" s="1">
        <v>45738</v>
      </c>
      <c r="B4468">
        <v>379</v>
      </c>
      <c r="C4468">
        <v>5</v>
      </c>
      <c r="D4468">
        <v>4</v>
      </c>
      <c r="E4468">
        <v>3</v>
      </c>
      <c r="F4468">
        <v>5</v>
      </c>
      <c r="G4468">
        <v>1</v>
      </c>
      <c r="H4468">
        <f>VLOOKUP(B4468, patient!A:E, 5, FALSE)</f>
        <v>4</v>
      </c>
      <c r="I4468" t="str">
        <f>VLOOKUP(H4468, city!A:B, 2, FALSE)</f>
        <v>Birmingham</v>
      </c>
      <c r="J4468" t="str">
        <f>VLOOKUP(E4468, diagnosis!A:B, 2, FALSE)</f>
        <v>Fracture</v>
      </c>
      <c r="K4468" t="str">
        <f>VLOOKUP(D4468, department!A:B, 2, FALSE)</f>
        <v>Orthopedics</v>
      </c>
      <c r="L4468" t="str">
        <f>VLOOKUP(C4468, provider!A:B, 2, FALSE)</f>
        <v>Dr. Sade Kikiola</v>
      </c>
      <c r="M4468" t="str">
        <f>VLOOKUP(G4468, insurance!A:B, 2, FALSE)</f>
        <v>Aviva</v>
      </c>
      <c r="N4468">
        <f>VLOOKUP(B4468, patient!A:D, 4, FALSE)</f>
        <v>79</v>
      </c>
      <c r="O4468" t="str">
        <f>VLOOKUP(B4468, patient!A:C, 3, FALSE)</f>
        <v>Female</v>
      </c>
      <c r="P4468" t="str">
        <f>VLOOKUP(B4468, patient!A:F, 6, FALSE)</f>
        <v>Other</v>
      </c>
      <c r="Q4468" t="s">
        <v>491</v>
      </c>
      <c r="R4468">
        <v>515</v>
      </c>
      <c r="S4468">
        <v>199</v>
      </c>
      <c r="T4468" s="1">
        <v>45752</v>
      </c>
      <c r="U4468" s="1" t="str">
        <f t="shared" si="207"/>
        <v>Yes</v>
      </c>
      <c r="V4468">
        <v>9</v>
      </c>
      <c r="W4468" t="s">
        <v>492</v>
      </c>
      <c r="X4468" t="s">
        <v>488</v>
      </c>
      <c r="Y4468" t="str">
        <f t="shared" si="208"/>
        <v>Scheduled</v>
      </c>
      <c r="Z4468" t="s">
        <v>489</v>
      </c>
      <c r="AC4468" t="s">
        <v>490</v>
      </c>
      <c r="AD4468">
        <v>499.8</v>
      </c>
      <c r="AE4468">
        <v>0</v>
      </c>
      <c r="AF4468" t="str">
        <f t="shared" si="209"/>
        <v>Mar</v>
      </c>
    </row>
    <row r="4469" spans="1:32" x14ac:dyDescent="0.25">
      <c r="A4469" s="1">
        <v>45738</v>
      </c>
      <c r="B4469">
        <v>1772</v>
      </c>
      <c r="C4469">
        <v>2</v>
      </c>
      <c r="D4469">
        <v>5</v>
      </c>
      <c r="E4469">
        <v>3</v>
      </c>
      <c r="F4469">
        <v>1</v>
      </c>
      <c r="G4469">
        <v>1</v>
      </c>
      <c r="H4469">
        <f>VLOOKUP(B4469, patient!A:E, 5, FALSE)</f>
        <v>10</v>
      </c>
      <c r="I4469" t="str">
        <f>VLOOKUP(H4469, city!A:B, 2, FALSE)</f>
        <v>Edinburgh</v>
      </c>
      <c r="J4469" t="str">
        <f>VLOOKUP(E4469, diagnosis!A:B, 2, FALSE)</f>
        <v>Fracture</v>
      </c>
      <c r="K4469" t="str">
        <f>VLOOKUP(D4469, department!A:B, 2, FALSE)</f>
        <v>Pediatrics</v>
      </c>
      <c r="L4469" t="str">
        <f>VLOOKUP(C4469, provider!A:B, 2, FALSE)</f>
        <v>Dr. Johnson Grek</v>
      </c>
      <c r="M4469" t="str">
        <f>VLOOKUP(G4469, insurance!A:B, 2, FALSE)</f>
        <v>Aviva</v>
      </c>
      <c r="N4469">
        <f>VLOOKUP(B4469, patient!A:D, 4, FALSE)</f>
        <v>58</v>
      </c>
      <c r="O4469" t="str">
        <f>VLOOKUP(B4469, patient!A:C, 3, FALSE)</f>
        <v>Male</v>
      </c>
      <c r="P4469" t="str">
        <f>VLOOKUP(B4469, patient!A:F, 6, FALSE)</f>
        <v>Hispanic</v>
      </c>
      <c r="Q4469" t="s">
        <v>486</v>
      </c>
      <c r="R4469">
        <v>171</v>
      </c>
      <c r="S4469">
        <v>35</v>
      </c>
      <c r="U4469" s="1" t="str">
        <f t="shared" si="207"/>
        <v>No</v>
      </c>
      <c r="V4469">
        <v>3</v>
      </c>
      <c r="W4469" t="s">
        <v>492</v>
      </c>
      <c r="X4469" t="s">
        <v>488</v>
      </c>
      <c r="Y4469" t="str">
        <f t="shared" si="208"/>
        <v>Scheduled</v>
      </c>
      <c r="Z4469" t="s">
        <v>497</v>
      </c>
      <c r="AA4469" s="1">
        <v>45746</v>
      </c>
      <c r="AB4469" s="1">
        <v>45738</v>
      </c>
      <c r="AC4469" t="s">
        <v>496</v>
      </c>
      <c r="AD4469">
        <v>179.2</v>
      </c>
      <c r="AE4469">
        <v>50</v>
      </c>
      <c r="AF4469" t="str">
        <f t="shared" si="209"/>
        <v>Mar</v>
      </c>
    </row>
    <row r="4470" spans="1:32" x14ac:dyDescent="0.25">
      <c r="A4470" s="1">
        <v>45738</v>
      </c>
      <c r="B4470">
        <v>653</v>
      </c>
      <c r="C4470">
        <v>3</v>
      </c>
      <c r="D4470">
        <v>1</v>
      </c>
      <c r="E4470">
        <v>3</v>
      </c>
      <c r="F4470">
        <v>2</v>
      </c>
      <c r="G4470">
        <v>1</v>
      </c>
      <c r="H4470">
        <f>VLOOKUP(B4470, patient!A:E, 5, FALSE)</f>
        <v>4</v>
      </c>
      <c r="I4470" t="str">
        <f>VLOOKUP(H4470, city!A:B, 2, FALSE)</f>
        <v>Birmingham</v>
      </c>
      <c r="J4470" t="str">
        <f>VLOOKUP(E4470, diagnosis!A:B, 2, FALSE)</f>
        <v>Fracture</v>
      </c>
      <c r="K4470" t="str">
        <f>VLOOKUP(D4470, department!A:B, 2, FALSE)</f>
        <v>Cardiology</v>
      </c>
      <c r="L4470" t="str">
        <f>VLOOKUP(C4470, provider!A:B, 2, FALSE)</f>
        <v>Dr. Emma Jones</v>
      </c>
      <c r="M4470" t="str">
        <f>VLOOKUP(G4470, insurance!A:B, 2, FALSE)</f>
        <v>Aviva</v>
      </c>
      <c r="N4470">
        <f>VLOOKUP(B4470, patient!A:D, 4, FALSE)</f>
        <v>26</v>
      </c>
      <c r="O4470" t="str">
        <f>VLOOKUP(B4470, patient!A:C, 3, FALSE)</f>
        <v>Male</v>
      </c>
      <c r="P4470" t="str">
        <f>VLOOKUP(B4470, patient!A:F, 6, FALSE)</f>
        <v>Black</v>
      </c>
      <c r="Q4470" t="s">
        <v>491</v>
      </c>
      <c r="R4470">
        <v>341</v>
      </c>
      <c r="S4470">
        <v>192</v>
      </c>
      <c r="U4470" s="1" t="str">
        <f t="shared" si="207"/>
        <v>No</v>
      </c>
      <c r="V4470">
        <v>8</v>
      </c>
      <c r="W4470" t="s">
        <v>494</v>
      </c>
      <c r="X4470" t="s">
        <v>488</v>
      </c>
      <c r="Y4470" t="str">
        <f t="shared" si="208"/>
        <v>Scheduled</v>
      </c>
      <c r="Z4470" t="s">
        <v>489</v>
      </c>
      <c r="AA4470" s="1">
        <v>45739</v>
      </c>
      <c r="AB4470" s="1">
        <v>45738</v>
      </c>
      <c r="AC4470" t="s">
        <v>496</v>
      </c>
      <c r="AD4470">
        <v>408.1</v>
      </c>
      <c r="AE4470">
        <v>50</v>
      </c>
      <c r="AF4470" t="str">
        <f t="shared" si="209"/>
        <v>Mar</v>
      </c>
    </row>
    <row r="4471" spans="1:32" x14ac:dyDescent="0.25">
      <c r="A4471" s="1">
        <v>45738</v>
      </c>
      <c r="B4471">
        <v>2556</v>
      </c>
      <c r="C4471">
        <v>4</v>
      </c>
      <c r="D4471">
        <v>3</v>
      </c>
      <c r="E4471">
        <v>3</v>
      </c>
      <c r="F4471">
        <v>2</v>
      </c>
      <c r="G4471">
        <v>3</v>
      </c>
      <c r="H4471">
        <f>VLOOKUP(B4471, patient!A:E, 5, FALSE)</f>
        <v>10</v>
      </c>
      <c r="I4471" t="str">
        <f>VLOOKUP(H4471, city!A:B, 2, FALSE)</f>
        <v>Edinburgh</v>
      </c>
      <c r="J4471" t="str">
        <f>VLOOKUP(E4471, diagnosis!A:B, 2, FALSE)</f>
        <v>Fracture</v>
      </c>
      <c r="K4471" t="str">
        <f>VLOOKUP(D4471, department!A:B, 2, FALSE)</f>
        <v>Neurology</v>
      </c>
      <c r="L4471" t="str">
        <f>VLOOKUP(C4471, provider!A:B, 2, FALSE)</f>
        <v>Dr. Ravi Patel</v>
      </c>
      <c r="M4471" t="str">
        <f>VLOOKUP(G4471, insurance!A:B, 2, FALSE)</f>
        <v>Allianz</v>
      </c>
      <c r="N4471">
        <f>VLOOKUP(B4471, patient!A:D, 4, FALSE)</f>
        <v>41</v>
      </c>
      <c r="O4471" t="str">
        <f>VLOOKUP(B4471, patient!A:C, 3, FALSE)</f>
        <v>Female</v>
      </c>
      <c r="P4471" t="str">
        <f>VLOOKUP(B4471, patient!A:F, 6, FALSE)</f>
        <v>Hispanic</v>
      </c>
      <c r="Q4471" t="s">
        <v>486</v>
      </c>
      <c r="R4471">
        <v>888</v>
      </c>
      <c r="S4471">
        <v>155</v>
      </c>
      <c r="U4471" s="1" t="str">
        <f t="shared" si="207"/>
        <v>No</v>
      </c>
      <c r="V4471">
        <v>1</v>
      </c>
      <c r="W4471" t="s">
        <v>494</v>
      </c>
      <c r="X4471" t="s">
        <v>495</v>
      </c>
      <c r="Y4471" t="str">
        <f t="shared" si="208"/>
        <v>Emergency</v>
      </c>
      <c r="Z4471" t="s">
        <v>497</v>
      </c>
      <c r="AA4471" s="1">
        <v>45739</v>
      </c>
      <c r="AB4471" s="1">
        <v>45738</v>
      </c>
      <c r="AC4471" t="s">
        <v>498</v>
      </c>
      <c r="AD4471">
        <v>737.1</v>
      </c>
      <c r="AE4471">
        <v>10</v>
      </c>
      <c r="AF4471" t="str">
        <f t="shared" si="209"/>
        <v>Mar</v>
      </c>
    </row>
    <row r="4472" spans="1:32" x14ac:dyDescent="0.25">
      <c r="A4472" s="1">
        <v>45739</v>
      </c>
      <c r="B4472">
        <v>1395</v>
      </c>
      <c r="C4472">
        <v>5</v>
      </c>
      <c r="D4472">
        <v>5</v>
      </c>
      <c r="E4472">
        <v>3</v>
      </c>
      <c r="F4472">
        <v>5</v>
      </c>
      <c r="G4472">
        <v>3</v>
      </c>
      <c r="H4472">
        <f>VLOOKUP(B4472, patient!A:E, 5, FALSE)</f>
        <v>4</v>
      </c>
      <c r="I4472" t="str">
        <f>VLOOKUP(H4472, city!A:B, 2, FALSE)</f>
        <v>Birmingham</v>
      </c>
      <c r="J4472" t="str">
        <f>VLOOKUP(E4472, diagnosis!A:B, 2, FALSE)</f>
        <v>Fracture</v>
      </c>
      <c r="K4472" t="str">
        <f>VLOOKUP(D4472, department!A:B, 2, FALSE)</f>
        <v>Pediatrics</v>
      </c>
      <c r="L4472" t="str">
        <f>VLOOKUP(C4472, provider!A:B, 2, FALSE)</f>
        <v>Dr. Sade Kikiola</v>
      </c>
      <c r="M4472" t="str">
        <f>VLOOKUP(G4472, insurance!A:B, 2, FALSE)</f>
        <v>Allianz</v>
      </c>
      <c r="N4472">
        <f>VLOOKUP(B4472, patient!A:D, 4, FALSE)</f>
        <v>54</v>
      </c>
      <c r="O4472" t="str">
        <f>VLOOKUP(B4472, patient!A:C, 3, FALSE)</f>
        <v>Male</v>
      </c>
      <c r="P4472" t="str">
        <f>VLOOKUP(B4472, patient!A:F, 6, FALSE)</f>
        <v>Hispanic</v>
      </c>
      <c r="Q4472" t="s">
        <v>492</v>
      </c>
      <c r="R4472">
        <v>941</v>
      </c>
      <c r="S4472">
        <v>168</v>
      </c>
      <c r="T4472" s="1">
        <v>45749</v>
      </c>
      <c r="U4472" s="1" t="str">
        <f t="shared" si="207"/>
        <v>Yes</v>
      </c>
      <c r="V4472">
        <v>8</v>
      </c>
      <c r="W4472" t="s">
        <v>492</v>
      </c>
      <c r="X4472" t="s">
        <v>488</v>
      </c>
      <c r="Y4472" t="str">
        <f t="shared" si="208"/>
        <v>Scheduled</v>
      </c>
      <c r="Z4472" t="s">
        <v>497</v>
      </c>
      <c r="AC4472" t="s">
        <v>490</v>
      </c>
      <c r="AD4472">
        <v>776.3</v>
      </c>
      <c r="AE4472">
        <v>0</v>
      </c>
      <c r="AF4472" t="str">
        <f t="shared" si="209"/>
        <v>Mar</v>
      </c>
    </row>
    <row r="4473" spans="1:32" x14ac:dyDescent="0.25">
      <c r="A4473" s="1">
        <v>45739</v>
      </c>
      <c r="B4473">
        <v>4944</v>
      </c>
      <c r="C4473">
        <v>3</v>
      </c>
      <c r="D4473">
        <v>4</v>
      </c>
      <c r="E4473">
        <v>3</v>
      </c>
      <c r="F4473">
        <v>4</v>
      </c>
      <c r="G4473">
        <v>3</v>
      </c>
      <c r="H4473">
        <f>VLOOKUP(B4473, patient!A:E, 5, FALSE)</f>
        <v>10</v>
      </c>
      <c r="I4473" t="str">
        <f>VLOOKUP(H4473, city!A:B, 2, FALSE)</f>
        <v>Edinburgh</v>
      </c>
      <c r="J4473" t="str">
        <f>VLOOKUP(E4473, diagnosis!A:B, 2, FALSE)</f>
        <v>Fracture</v>
      </c>
      <c r="K4473" t="str">
        <f>VLOOKUP(D4473, department!A:B, 2, FALSE)</f>
        <v>Orthopedics</v>
      </c>
      <c r="L4473" t="str">
        <f>VLOOKUP(C4473, provider!A:B, 2, FALSE)</f>
        <v>Dr. Emma Jones</v>
      </c>
      <c r="M4473" t="str">
        <f>VLOOKUP(G4473, insurance!A:B, 2, FALSE)</f>
        <v>Allianz</v>
      </c>
      <c r="N4473">
        <f>VLOOKUP(B4473, patient!A:D, 4, FALSE)</f>
        <v>66</v>
      </c>
      <c r="O4473" t="str">
        <f>VLOOKUP(B4473, patient!A:C, 3, FALSE)</f>
        <v>Male</v>
      </c>
      <c r="P4473" t="str">
        <f>VLOOKUP(B4473, patient!A:F, 6, FALSE)</f>
        <v>White</v>
      </c>
      <c r="Q4473" t="s">
        <v>486</v>
      </c>
      <c r="R4473">
        <v>650</v>
      </c>
      <c r="S4473">
        <v>83</v>
      </c>
      <c r="T4473" s="1">
        <v>45748</v>
      </c>
      <c r="U4473" s="1" t="str">
        <f t="shared" si="207"/>
        <v>Yes</v>
      </c>
      <c r="V4473">
        <v>2</v>
      </c>
      <c r="W4473" t="s">
        <v>487</v>
      </c>
      <c r="X4473" t="s">
        <v>488</v>
      </c>
      <c r="Y4473" t="str">
        <f t="shared" si="208"/>
        <v>Scheduled</v>
      </c>
      <c r="Z4473" t="s">
        <v>489</v>
      </c>
      <c r="AC4473" t="s">
        <v>490</v>
      </c>
      <c r="AD4473">
        <v>513.1</v>
      </c>
      <c r="AE4473">
        <v>0</v>
      </c>
      <c r="AF4473" t="str">
        <f t="shared" si="209"/>
        <v>Mar</v>
      </c>
    </row>
    <row r="4474" spans="1:32" x14ac:dyDescent="0.25">
      <c r="A4474" s="1">
        <v>45739</v>
      </c>
      <c r="B4474">
        <v>3633</v>
      </c>
      <c r="C4474">
        <v>3</v>
      </c>
      <c r="D4474">
        <v>1</v>
      </c>
      <c r="E4474">
        <v>3</v>
      </c>
      <c r="F4474">
        <v>2</v>
      </c>
      <c r="G4474">
        <v>2</v>
      </c>
      <c r="H4474">
        <f>VLOOKUP(B4474, patient!A:E, 5, FALSE)</f>
        <v>4</v>
      </c>
      <c r="I4474" t="str">
        <f>VLOOKUP(H4474, city!A:B, 2, FALSE)</f>
        <v>Birmingham</v>
      </c>
      <c r="J4474" t="str">
        <f>VLOOKUP(E4474, diagnosis!A:B, 2, FALSE)</f>
        <v>Fracture</v>
      </c>
      <c r="K4474" t="str">
        <f>VLOOKUP(D4474, department!A:B, 2, FALSE)</f>
        <v>Cardiology</v>
      </c>
      <c r="L4474" t="str">
        <f>VLOOKUP(C4474, provider!A:B, 2, FALSE)</f>
        <v>Dr. Emma Jones</v>
      </c>
      <c r="M4474" t="str">
        <f>VLOOKUP(G4474, insurance!A:B, 2, FALSE)</f>
        <v>AXA</v>
      </c>
      <c r="N4474">
        <f>VLOOKUP(B4474, patient!A:D, 4, FALSE)</f>
        <v>58</v>
      </c>
      <c r="O4474" t="str">
        <f>VLOOKUP(B4474, patient!A:C, 3, FALSE)</f>
        <v>Female</v>
      </c>
      <c r="P4474" t="str">
        <f>VLOOKUP(B4474, patient!A:F, 6, FALSE)</f>
        <v>Black</v>
      </c>
      <c r="Q4474" t="s">
        <v>492</v>
      </c>
      <c r="R4474">
        <v>305</v>
      </c>
      <c r="S4474">
        <v>123</v>
      </c>
      <c r="T4474" s="1">
        <v>45746</v>
      </c>
      <c r="U4474" s="1" t="str">
        <f t="shared" si="207"/>
        <v>Yes</v>
      </c>
      <c r="V4474">
        <v>4</v>
      </c>
      <c r="W4474" t="s">
        <v>487</v>
      </c>
      <c r="X4474" t="s">
        <v>488</v>
      </c>
      <c r="Y4474" t="str">
        <f t="shared" si="208"/>
        <v>Scheduled</v>
      </c>
      <c r="Z4474" t="s">
        <v>489</v>
      </c>
      <c r="AC4474" t="s">
        <v>490</v>
      </c>
      <c r="AD4474">
        <v>299.60000000000002</v>
      </c>
      <c r="AE4474">
        <v>0</v>
      </c>
      <c r="AF4474" t="str">
        <f t="shared" si="209"/>
        <v>Mar</v>
      </c>
    </row>
    <row r="4475" spans="1:32" x14ac:dyDescent="0.25">
      <c r="A4475" s="1">
        <v>45739</v>
      </c>
      <c r="B4475">
        <v>3837</v>
      </c>
      <c r="C4475">
        <v>2</v>
      </c>
      <c r="D4475">
        <v>1</v>
      </c>
      <c r="E4475">
        <v>3</v>
      </c>
      <c r="F4475">
        <v>4</v>
      </c>
      <c r="G4475">
        <v>2</v>
      </c>
      <c r="H4475">
        <f>VLOOKUP(B4475, patient!A:E, 5, FALSE)</f>
        <v>10</v>
      </c>
      <c r="I4475" t="str">
        <f>VLOOKUP(H4475, city!A:B, 2, FALSE)</f>
        <v>Edinburgh</v>
      </c>
      <c r="J4475" t="str">
        <f>VLOOKUP(E4475, diagnosis!A:B, 2, FALSE)</f>
        <v>Fracture</v>
      </c>
      <c r="K4475" t="str">
        <f>VLOOKUP(D4475, department!A:B, 2, FALSE)</f>
        <v>Cardiology</v>
      </c>
      <c r="L4475" t="str">
        <f>VLOOKUP(C4475, provider!A:B, 2, FALSE)</f>
        <v>Dr. Johnson Grek</v>
      </c>
      <c r="M4475" t="str">
        <f>VLOOKUP(G4475, insurance!A:B, 2, FALSE)</f>
        <v>AXA</v>
      </c>
      <c r="N4475">
        <f>VLOOKUP(B4475, patient!A:D, 4, FALSE)</f>
        <v>34</v>
      </c>
      <c r="O4475" t="str">
        <f>VLOOKUP(B4475, patient!A:C, 3, FALSE)</f>
        <v>Male</v>
      </c>
      <c r="P4475" t="str">
        <f>VLOOKUP(B4475, patient!A:F, 6, FALSE)</f>
        <v>Asian</v>
      </c>
      <c r="Q4475" t="s">
        <v>486</v>
      </c>
      <c r="R4475">
        <v>678</v>
      </c>
      <c r="S4475">
        <v>177</v>
      </c>
      <c r="T4475" s="1">
        <v>45763</v>
      </c>
      <c r="U4475" s="1" t="str">
        <f t="shared" si="207"/>
        <v>Yes</v>
      </c>
      <c r="V4475">
        <v>7</v>
      </c>
      <c r="W4475" t="s">
        <v>487</v>
      </c>
      <c r="X4475" t="s">
        <v>495</v>
      </c>
      <c r="Y4475" t="str">
        <f t="shared" si="208"/>
        <v>Emergency</v>
      </c>
      <c r="Z4475" t="s">
        <v>497</v>
      </c>
      <c r="AC4475" t="s">
        <v>490</v>
      </c>
      <c r="AD4475">
        <v>598.5</v>
      </c>
      <c r="AE4475">
        <v>0</v>
      </c>
      <c r="AF4475" t="str">
        <f t="shared" si="209"/>
        <v>Mar</v>
      </c>
    </row>
    <row r="4476" spans="1:32" x14ac:dyDescent="0.25">
      <c r="A4476" s="1">
        <v>45739</v>
      </c>
      <c r="B4476">
        <v>4762</v>
      </c>
      <c r="C4476">
        <v>5</v>
      </c>
      <c r="D4476">
        <v>3</v>
      </c>
      <c r="E4476">
        <v>3</v>
      </c>
      <c r="F4476">
        <v>4</v>
      </c>
      <c r="G4476">
        <v>2</v>
      </c>
      <c r="H4476">
        <f>VLOOKUP(B4476, patient!A:E, 5, FALSE)</f>
        <v>4</v>
      </c>
      <c r="I4476" t="str">
        <f>VLOOKUP(H4476, city!A:B, 2, FALSE)</f>
        <v>Birmingham</v>
      </c>
      <c r="J4476" t="str">
        <f>VLOOKUP(E4476, diagnosis!A:B, 2, FALSE)</f>
        <v>Fracture</v>
      </c>
      <c r="K4476" t="str">
        <f>VLOOKUP(D4476, department!A:B, 2, FALSE)</f>
        <v>Neurology</v>
      </c>
      <c r="L4476" t="str">
        <f>VLOOKUP(C4476, provider!A:B, 2, FALSE)</f>
        <v>Dr. Sade Kikiola</v>
      </c>
      <c r="M4476" t="str">
        <f>VLOOKUP(G4476, insurance!A:B, 2, FALSE)</f>
        <v>AXA</v>
      </c>
      <c r="N4476">
        <f>VLOOKUP(B4476, patient!A:D, 4, FALSE)</f>
        <v>41</v>
      </c>
      <c r="O4476" t="str">
        <f>VLOOKUP(B4476, patient!A:C, 3, FALSE)</f>
        <v>Male</v>
      </c>
      <c r="P4476" t="str">
        <f>VLOOKUP(B4476, patient!A:F, 6, FALSE)</f>
        <v>Hispanic</v>
      </c>
      <c r="Q4476" t="s">
        <v>492</v>
      </c>
      <c r="R4476">
        <v>427</v>
      </c>
      <c r="S4476">
        <v>183</v>
      </c>
      <c r="U4476" s="1" t="str">
        <f t="shared" si="207"/>
        <v>No</v>
      </c>
      <c r="V4476">
        <v>6</v>
      </c>
      <c r="W4476" t="s">
        <v>494</v>
      </c>
      <c r="X4476" t="s">
        <v>488</v>
      </c>
      <c r="Y4476" t="str">
        <f t="shared" si="208"/>
        <v>Scheduled</v>
      </c>
      <c r="Z4476" t="s">
        <v>489</v>
      </c>
      <c r="AA4476" s="1">
        <v>45744</v>
      </c>
      <c r="AB4476" s="1">
        <v>45739</v>
      </c>
      <c r="AC4476" t="s">
        <v>498</v>
      </c>
      <c r="AD4476">
        <v>434</v>
      </c>
      <c r="AE4476">
        <v>10</v>
      </c>
      <c r="AF4476" t="str">
        <f t="shared" si="209"/>
        <v>Mar</v>
      </c>
    </row>
    <row r="4477" spans="1:32" x14ac:dyDescent="0.25">
      <c r="A4477" s="1">
        <v>45739</v>
      </c>
      <c r="B4477">
        <v>1372</v>
      </c>
      <c r="C4477">
        <v>3</v>
      </c>
      <c r="D4477">
        <v>4</v>
      </c>
      <c r="E4477">
        <v>3</v>
      </c>
      <c r="F4477">
        <v>1</v>
      </c>
      <c r="G4477">
        <v>2</v>
      </c>
      <c r="H4477">
        <f>VLOOKUP(B4477, patient!A:E, 5, FALSE)</f>
        <v>10</v>
      </c>
      <c r="I4477" t="str">
        <f>VLOOKUP(H4477, city!A:B, 2, FALSE)</f>
        <v>Edinburgh</v>
      </c>
      <c r="J4477" t="str">
        <f>VLOOKUP(E4477, diagnosis!A:B, 2, FALSE)</f>
        <v>Fracture</v>
      </c>
      <c r="K4477" t="str">
        <f>VLOOKUP(D4477, department!A:B, 2, FALSE)</f>
        <v>Orthopedics</v>
      </c>
      <c r="L4477" t="str">
        <f>VLOOKUP(C4477, provider!A:B, 2, FALSE)</f>
        <v>Dr. Emma Jones</v>
      </c>
      <c r="M4477" t="str">
        <f>VLOOKUP(G4477, insurance!A:B, 2, FALSE)</f>
        <v>AXA</v>
      </c>
      <c r="N4477">
        <f>VLOOKUP(B4477, patient!A:D, 4, FALSE)</f>
        <v>38</v>
      </c>
      <c r="O4477" t="str">
        <f>VLOOKUP(B4477, patient!A:C, 3, FALSE)</f>
        <v>Male</v>
      </c>
      <c r="P4477" t="str">
        <f>VLOOKUP(B4477, patient!A:F, 6, FALSE)</f>
        <v>Black</v>
      </c>
      <c r="Q4477" t="s">
        <v>491</v>
      </c>
      <c r="R4477">
        <v>86</v>
      </c>
      <c r="S4477">
        <v>152</v>
      </c>
      <c r="U4477" s="1" t="str">
        <f t="shared" si="207"/>
        <v>No</v>
      </c>
      <c r="V4477">
        <v>9</v>
      </c>
      <c r="W4477" t="s">
        <v>487</v>
      </c>
      <c r="X4477" t="s">
        <v>488</v>
      </c>
      <c r="Y4477" t="str">
        <f t="shared" si="208"/>
        <v>Scheduled</v>
      </c>
      <c r="Z4477" t="s">
        <v>497</v>
      </c>
      <c r="AA4477" s="1">
        <v>45740</v>
      </c>
      <c r="AB4477" s="1">
        <v>45739</v>
      </c>
      <c r="AC4477" t="s">
        <v>496</v>
      </c>
      <c r="AD4477">
        <v>201.6</v>
      </c>
      <c r="AE4477">
        <v>50</v>
      </c>
      <c r="AF4477" t="str">
        <f t="shared" si="209"/>
        <v>Mar</v>
      </c>
    </row>
    <row r="4478" spans="1:32" x14ac:dyDescent="0.25">
      <c r="A4478" s="1">
        <v>45739</v>
      </c>
      <c r="B4478">
        <v>4442</v>
      </c>
      <c r="C4478">
        <v>3</v>
      </c>
      <c r="D4478">
        <v>3</v>
      </c>
      <c r="E4478">
        <v>3</v>
      </c>
      <c r="F4478">
        <v>4</v>
      </c>
      <c r="G4478">
        <v>1</v>
      </c>
      <c r="H4478">
        <f>VLOOKUP(B4478, patient!A:E, 5, FALSE)</f>
        <v>4</v>
      </c>
      <c r="I4478" t="str">
        <f>VLOOKUP(H4478, city!A:B, 2, FALSE)</f>
        <v>Birmingham</v>
      </c>
      <c r="J4478" t="str">
        <f>VLOOKUP(E4478, diagnosis!A:B, 2, FALSE)</f>
        <v>Fracture</v>
      </c>
      <c r="K4478" t="str">
        <f>VLOOKUP(D4478, department!A:B, 2, FALSE)</f>
        <v>Neurology</v>
      </c>
      <c r="L4478" t="str">
        <f>VLOOKUP(C4478, provider!A:B, 2, FALSE)</f>
        <v>Dr. Emma Jones</v>
      </c>
      <c r="M4478" t="str">
        <f>VLOOKUP(G4478, insurance!A:B, 2, FALSE)</f>
        <v>Aviva</v>
      </c>
      <c r="N4478">
        <f>VLOOKUP(B4478, patient!A:D, 4, FALSE)</f>
        <v>68</v>
      </c>
      <c r="O4478" t="str">
        <f>VLOOKUP(B4478, patient!A:C, 3, FALSE)</f>
        <v>Male</v>
      </c>
      <c r="P4478" t="str">
        <f>VLOOKUP(B4478, patient!A:F, 6, FALSE)</f>
        <v>Black</v>
      </c>
      <c r="Q4478" t="s">
        <v>486</v>
      </c>
      <c r="R4478">
        <v>894</v>
      </c>
      <c r="S4478">
        <v>57</v>
      </c>
      <c r="T4478" s="1">
        <v>45765</v>
      </c>
      <c r="U4478" s="1" t="str">
        <f t="shared" si="207"/>
        <v>Yes</v>
      </c>
      <c r="V4478">
        <v>8</v>
      </c>
      <c r="W4478" t="s">
        <v>487</v>
      </c>
      <c r="X4478" t="s">
        <v>488</v>
      </c>
      <c r="Y4478" t="str">
        <f t="shared" si="208"/>
        <v>Scheduled</v>
      </c>
      <c r="Z4478" t="s">
        <v>497</v>
      </c>
      <c r="AC4478" t="s">
        <v>490</v>
      </c>
      <c r="AD4478">
        <v>665.7</v>
      </c>
      <c r="AE4478">
        <v>0</v>
      </c>
      <c r="AF4478" t="str">
        <f t="shared" si="209"/>
        <v>Mar</v>
      </c>
    </row>
    <row r="4479" spans="1:32" x14ac:dyDescent="0.25">
      <c r="A4479" s="1">
        <v>45739</v>
      </c>
      <c r="B4479">
        <v>115</v>
      </c>
      <c r="C4479">
        <v>1</v>
      </c>
      <c r="D4479">
        <v>5</v>
      </c>
      <c r="E4479">
        <v>3</v>
      </c>
      <c r="F4479">
        <v>5</v>
      </c>
      <c r="G4479">
        <v>2</v>
      </c>
      <c r="H4479">
        <f>VLOOKUP(B4479, patient!A:E, 5, FALSE)</f>
        <v>10</v>
      </c>
      <c r="I4479" t="str">
        <f>VLOOKUP(H4479, city!A:B, 2, FALSE)</f>
        <v>Edinburgh</v>
      </c>
      <c r="J4479" t="str">
        <f>VLOOKUP(E4479, diagnosis!A:B, 2, FALSE)</f>
        <v>Fracture</v>
      </c>
      <c r="K4479" t="str">
        <f>VLOOKUP(D4479, department!A:B, 2, FALSE)</f>
        <v>Pediatrics</v>
      </c>
      <c r="L4479" t="str">
        <f>VLOOKUP(C4479, provider!A:B, 2, FALSE)</f>
        <v>Dr. Olu Abisola</v>
      </c>
      <c r="M4479" t="str">
        <f>VLOOKUP(G4479, insurance!A:B, 2, FALSE)</f>
        <v>AXA</v>
      </c>
      <c r="N4479">
        <f>VLOOKUP(B4479, patient!A:D, 4, FALSE)</f>
        <v>76</v>
      </c>
      <c r="O4479" t="str">
        <f>VLOOKUP(B4479, patient!A:C, 3, FALSE)</f>
        <v>Male</v>
      </c>
      <c r="P4479" t="str">
        <f>VLOOKUP(B4479, patient!A:F, 6, FALSE)</f>
        <v>Asian</v>
      </c>
      <c r="Q4479" t="s">
        <v>491</v>
      </c>
      <c r="R4479">
        <v>656</v>
      </c>
      <c r="S4479">
        <v>38</v>
      </c>
      <c r="T4479" s="1">
        <v>45759</v>
      </c>
      <c r="U4479" s="1" t="str">
        <f t="shared" si="207"/>
        <v>Yes</v>
      </c>
      <c r="V4479">
        <v>2</v>
      </c>
      <c r="W4479" t="s">
        <v>494</v>
      </c>
      <c r="X4479" t="s">
        <v>495</v>
      </c>
      <c r="Y4479" t="str">
        <f t="shared" si="208"/>
        <v>Emergency</v>
      </c>
      <c r="Z4479" t="s">
        <v>489</v>
      </c>
      <c r="AC4479" t="s">
        <v>490</v>
      </c>
      <c r="AD4479">
        <v>485.8</v>
      </c>
      <c r="AE4479">
        <v>0</v>
      </c>
      <c r="AF4479" t="str">
        <f t="shared" si="209"/>
        <v>Mar</v>
      </c>
    </row>
    <row r="4480" spans="1:32" x14ac:dyDescent="0.25">
      <c r="A4480" s="1">
        <v>45739</v>
      </c>
      <c r="B4480">
        <v>3342</v>
      </c>
      <c r="C4480">
        <v>4</v>
      </c>
      <c r="D4480">
        <v>2</v>
      </c>
      <c r="E4480">
        <v>3</v>
      </c>
      <c r="F4480">
        <v>1</v>
      </c>
      <c r="G4480">
        <v>1</v>
      </c>
      <c r="H4480">
        <f>VLOOKUP(B4480, patient!A:E, 5, FALSE)</f>
        <v>4</v>
      </c>
      <c r="I4480" t="str">
        <f>VLOOKUP(H4480, city!A:B, 2, FALSE)</f>
        <v>Birmingham</v>
      </c>
      <c r="J4480" t="str">
        <f>VLOOKUP(E4480, diagnosis!A:B, 2, FALSE)</f>
        <v>Fracture</v>
      </c>
      <c r="K4480" t="str">
        <f>VLOOKUP(D4480, department!A:B, 2, FALSE)</f>
        <v>General Surgery</v>
      </c>
      <c r="L4480" t="str">
        <f>VLOOKUP(C4480, provider!A:B, 2, FALSE)</f>
        <v>Dr. Ravi Patel</v>
      </c>
      <c r="M4480" t="str">
        <f>VLOOKUP(G4480, insurance!A:B, 2, FALSE)</f>
        <v>Aviva</v>
      </c>
      <c r="N4480">
        <f>VLOOKUP(B4480, patient!A:D, 4, FALSE)</f>
        <v>56</v>
      </c>
      <c r="O4480" t="str">
        <f>VLOOKUP(B4480, patient!A:C, 3, FALSE)</f>
        <v>Male</v>
      </c>
      <c r="P4480" t="str">
        <f>VLOOKUP(B4480, patient!A:F, 6, FALSE)</f>
        <v>White</v>
      </c>
      <c r="Q4480" t="s">
        <v>491</v>
      </c>
      <c r="R4480">
        <v>210</v>
      </c>
      <c r="S4480">
        <v>93</v>
      </c>
      <c r="T4480" s="1">
        <v>45762</v>
      </c>
      <c r="U4480" s="1" t="str">
        <f t="shared" si="207"/>
        <v>Yes</v>
      </c>
      <c r="V4480">
        <v>4</v>
      </c>
      <c r="W4480" t="s">
        <v>494</v>
      </c>
      <c r="X4480" t="s">
        <v>488</v>
      </c>
      <c r="Y4480" t="str">
        <f t="shared" si="208"/>
        <v>Scheduled</v>
      </c>
      <c r="Z4480" t="s">
        <v>489</v>
      </c>
      <c r="AC4480" t="s">
        <v>490</v>
      </c>
      <c r="AD4480">
        <v>212.1</v>
      </c>
      <c r="AE4480">
        <v>0</v>
      </c>
      <c r="AF4480" t="str">
        <f t="shared" si="209"/>
        <v>Mar</v>
      </c>
    </row>
    <row r="4481" spans="1:32" x14ac:dyDescent="0.25">
      <c r="A4481" s="1">
        <v>45739</v>
      </c>
      <c r="B4481">
        <v>2027</v>
      </c>
      <c r="C4481">
        <v>4</v>
      </c>
      <c r="D4481">
        <v>1</v>
      </c>
      <c r="E4481">
        <v>3</v>
      </c>
      <c r="F4481">
        <v>5</v>
      </c>
      <c r="G4481">
        <v>1</v>
      </c>
      <c r="H4481">
        <f>VLOOKUP(B4481, patient!A:E, 5, FALSE)</f>
        <v>10</v>
      </c>
      <c r="I4481" t="str">
        <f>VLOOKUP(H4481, city!A:B, 2, FALSE)</f>
        <v>Edinburgh</v>
      </c>
      <c r="J4481" t="str">
        <f>VLOOKUP(E4481, diagnosis!A:B, 2, FALSE)</f>
        <v>Fracture</v>
      </c>
      <c r="K4481" t="str">
        <f>VLOOKUP(D4481, department!A:B, 2, FALSE)</f>
        <v>Cardiology</v>
      </c>
      <c r="L4481" t="str">
        <f>VLOOKUP(C4481, provider!A:B, 2, FALSE)</f>
        <v>Dr. Ravi Patel</v>
      </c>
      <c r="M4481" t="str">
        <f>VLOOKUP(G4481, insurance!A:B, 2, FALSE)</f>
        <v>Aviva</v>
      </c>
      <c r="N4481">
        <f>VLOOKUP(B4481, patient!A:D, 4, FALSE)</f>
        <v>72</v>
      </c>
      <c r="O4481" t="str">
        <f>VLOOKUP(B4481, patient!A:C, 3, FALSE)</f>
        <v>Male</v>
      </c>
      <c r="P4481" t="str">
        <f>VLOOKUP(B4481, patient!A:F, 6, FALSE)</f>
        <v>Black</v>
      </c>
      <c r="Q4481" t="s">
        <v>492</v>
      </c>
      <c r="R4481">
        <v>389</v>
      </c>
      <c r="S4481">
        <v>174</v>
      </c>
      <c r="U4481" s="1" t="str">
        <f t="shared" si="207"/>
        <v>No</v>
      </c>
      <c r="V4481">
        <v>1</v>
      </c>
      <c r="W4481" t="s">
        <v>494</v>
      </c>
      <c r="X4481" t="s">
        <v>488</v>
      </c>
      <c r="Y4481" t="str">
        <f t="shared" si="208"/>
        <v>Scheduled</v>
      </c>
      <c r="Z4481" t="s">
        <v>489</v>
      </c>
      <c r="AA4481" s="1">
        <v>45742</v>
      </c>
      <c r="AB4481" s="1">
        <v>45739</v>
      </c>
      <c r="AC4481" t="s">
        <v>498</v>
      </c>
      <c r="AD4481">
        <v>401.1</v>
      </c>
      <c r="AE4481">
        <v>10</v>
      </c>
      <c r="AF4481" t="str">
        <f t="shared" si="209"/>
        <v>Mar</v>
      </c>
    </row>
    <row r="4482" spans="1:32" x14ac:dyDescent="0.25">
      <c r="A4482" s="1">
        <v>45740</v>
      </c>
      <c r="B4482">
        <v>4293</v>
      </c>
      <c r="C4482">
        <v>2</v>
      </c>
      <c r="D4482">
        <v>3</v>
      </c>
      <c r="E4482">
        <v>3</v>
      </c>
      <c r="F4482">
        <v>4</v>
      </c>
      <c r="G4482">
        <v>1</v>
      </c>
      <c r="H4482">
        <f>VLOOKUP(B4482, patient!A:E, 5, FALSE)</f>
        <v>4</v>
      </c>
      <c r="I4482" t="str">
        <f>VLOOKUP(H4482, city!A:B, 2, FALSE)</f>
        <v>Birmingham</v>
      </c>
      <c r="J4482" t="str">
        <f>VLOOKUP(E4482, diagnosis!A:B, 2, FALSE)</f>
        <v>Fracture</v>
      </c>
      <c r="K4482" t="str">
        <f>VLOOKUP(D4482, department!A:B, 2, FALSE)</f>
        <v>Neurology</v>
      </c>
      <c r="L4482" t="str">
        <f>VLOOKUP(C4482, provider!A:B, 2, FALSE)</f>
        <v>Dr. Johnson Grek</v>
      </c>
      <c r="M4482" t="str">
        <f>VLOOKUP(G4482, insurance!A:B, 2, FALSE)</f>
        <v>Aviva</v>
      </c>
      <c r="N4482">
        <f>VLOOKUP(B4482, patient!A:D, 4, FALSE)</f>
        <v>58</v>
      </c>
      <c r="O4482" t="str">
        <f>VLOOKUP(B4482, patient!A:C, 3, FALSE)</f>
        <v>Female</v>
      </c>
      <c r="P4482" t="str">
        <f>VLOOKUP(B4482, patient!A:F, 6, FALSE)</f>
        <v>Asian</v>
      </c>
      <c r="Q4482" t="s">
        <v>492</v>
      </c>
      <c r="R4482">
        <v>124</v>
      </c>
      <c r="S4482">
        <v>160</v>
      </c>
      <c r="T4482" s="1">
        <v>45752</v>
      </c>
      <c r="U4482" s="1" t="str">
        <f t="shared" si="207"/>
        <v>Yes</v>
      </c>
      <c r="V4482">
        <v>7</v>
      </c>
      <c r="W4482" t="s">
        <v>487</v>
      </c>
      <c r="X4482" t="s">
        <v>488</v>
      </c>
      <c r="Y4482" t="str">
        <f t="shared" si="208"/>
        <v>Scheduled</v>
      </c>
      <c r="Z4482" t="s">
        <v>497</v>
      </c>
      <c r="AC4482" t="s">
        <v>490</v>
      </c>
      <c r="AD4482">
        <v>198.8</v>
      </c>
      <c r="AE4482">
        <v>0</v>
      </c>
      <c r="AF4482" t="str">
        <f t="shared" si="209"/>
        <v>Mar</v>
      </c>
    </row>
    <row r="4483" spans="1:32" x14ac:dyDescent="0.25">
      <c r="A4483" s="1">
        <v>45740</v>
      </c>
      <c r="B4483">
        <v>2583</v>
      </c>
      <c r="C4483">
        <v>5</v>
      </c>
      <c r="D4483">
        <v>1</v>
      </c>
      <c r="E4483">
        <v>3</v>
      </c>
      <c r="F4483">
        <v>2</v>
      </c>
      <c r="G4483">
        <v>3</v>
      </c>
      <c r="H4483">
        <f>VLOOKUP(B4483, patient!A:E, 5, FALSE)</f>
        <v>10</v>
      </c>
      <c r="I4483" t="str">
        <f>VLOOKUP(H4483, city!A:B, 2, FALSE)</f>
        <v>Edinburgh</v>
      </c>
      <c r="J4483" t="str">
        <f>VLOOKUP(E4483, diagnosis!A:B, 2, FALSE)</f>
        <v>Fracture</v>
      </c>
      <c r="K4483" t="str">
        <f>VLOOKUP(D4483, department!A:B, 2, FALSE)</f>
        <v>Cardiology</v>
      </c>
      <c r="L4483" t="str">
        <f>VLOOKUP(C4483, provider!A:B, 2, FALSE)</f>
        <v>Dr. Sade Kikiola</v>
      </c>
      <c r="M4483" t="str">
        <f>VLOOKUP(G4483, insurance!A:B, 2, FALSE)</f>
        <v>Allianz</v>
      </c>
      <c r="N4483">
        <f>VLOOKUP(B4483, patient!A:D, 4, FALSE)</f>
        <v>56</v>
      </c>
      <c r="O4483" t="str">
        <f>VLOOKUP(B4483, patient!A:C, 3, FALSE)</f>
        <v>Female</v>
      </c>
      <c r="P4483" t="str">
        <f>VLOOKUP(B4483, patient!A:F, 6, FALSE)</f>
        <v>Other</v>
      </c>
      <c r="Q4483" t="s">
        <v>492</v>
      </c>
      <c r="R4483">
        <v>959</v>
      </c>
      <c r="S4483">
        <v>156</v>
      </c>
      <c r="U4483" s="1" t="str">
        <f t="shared" ref="U4483:U4546" si="210">IF(T4483&lt;&gt;"", "Yes", "No")</f>
        <v>No</v>
      </c>
      <c r="V4483">
        <v>4</v>
      </c>
      <c r="W4483" t="s">
        <v>487</v>
      </c>
      <c r="X4483" t="s">
        <v>495</v>
      </c>
      <c r="Y4483" t="str">
        <f t="shared" ref="Y4483:Y4546" si="211">IF(TRIM(X4483)="yes", "Emergency", "Scheduled")</f>
        <v>Emergency</v>
      </c>
      <c r="Z4483" t="s">
        <v>497</v>
      </c>
      <c r="AA4483" s="1">
        <v>45749</v>
      </c>
      <c r="AB4483" s="1">
        <v>45740</v>
      </c>
      <c r="AC4483" t="s">
        <v>498</v>
      </c>
      <c r="AD4483">
        <v>787.5</v>
      </c>
      <c r="AE4483">
        <v>10</v>
      </c>
      <c r="AF4483" t="str">
        <f t="shared" ref="AF4483:AF4546" si="212">TEXT(A4483, "mmm")</f>
        <v>Mar</v>
      </c>
    </row>
    <row r="4484" spans="1:32" x14ac:dyDescent="0.25">
      <c r="A4484" s="1">
        <v>45740</v>
      </c>
      <c r="B4484">
        <v>4235</v>
      </c>
      <c r="C4484">
        <v>3</v>
      </c>
      <c r="D4484">
        <v>1</v>
      </c>
      <c r="E4484">
        <v>3</v>
      </c>
      <c r="F4484">
        <v>4</v>
      </c>
      <c r="G4484">
        <v>3</v>
      </c>
      <c r="H4484">
        <f>VLOOKUP(B4484, patient!A:E, 5, FALSE)</f>
        <v>4</v>
      </c>
      <c r="I4484" t="str">
        <f>VLOOKUP(H4484, city!A:B, 2, FALSE)</f>
        <v>Birmingham</v>
      </c>
      <c r="J4484" t="str">
        <f>VLOOKUP(E4484, diagnosis!A:B, 2, FALSE)</f>
        <v>Fracture</v>
      </c>
      <c r="K4484" t="str">
        <f>VLOOKUP(D4484, department!A:B, 2, FALSE)</f>
        <v>Cardiology</v>
      </c>
      <c r="L4484" t="str">
        <f>VLOOKUP(C4484, provider!A:B, 2, FALSE)</f>
        <v>Dr. Emma Jones</v>
      </c>
      <c r="M4484" t="str">
        <f>VLOOKUP(G4484, insurance!A:B, 2, FALSE)</f>
        <v>Allianz</v>
      </c>
      <c r="N4484">
        <f>VLOOKUP(B4484, patient!A:D, 4, FALSE)</f>
        <v>30</v>
      </c>
      <c r="O4484" t="str">
        <f>VLOOKUP(B4484, patient!A:C, 3, FALSE)</f>
        <v>Male</v>
      </c>
      <c r="P4484" t="str">
        <f>VLOOKUP(B4484, patient!A:F, 6, FALSE)</f>
        <v>Black</v>
      </c>
      <c r="Q4484" t="s">
        <v>492</v>
      </c>
      <c r="R4484">
        <v>179</v>
      </c>
      <c r="S4484">
        <v>36</v>
      </c>
      <c r="U4484" s="1" t="str">
        <f t="shared" si="210"/>
        <v>No</v>
      </c>
      <c r="V4484">
        <v>8</v>
      </c>
      <c r="W4484" t="s">
        <v>487</v>
      </c>
      <c r="X4484" t="s">
        <v>488</v>
      </c>
      <c r="Y4484" t="str">
        <f t="shared" si="211"/>
        <v>Scheduled</v>
      </c>
      <c r="Z4484" t="s">
        <v>489</v>
      </c>
      <c r="AA4484" s="1">
        <v>45747</v>
      </c>
      <c r="AB4484" s="1">
        <v>45740</v>
      </c>
      <c r="AC4484" t="s">
        <v>493</v>
      </c>
      <c r="AD4484">
        <v>171.5</v>
      </c>
      <c r="AE4484">
        <v>30</v>
      </c>
      <c r="AF4484" t="str">
        <f t="shared" si="212"/>
        <v>Mar</v>
      </c>
    </row>
    <row r="4485" spans="1:32" x14ac:dyDescent="0.25">
      <c r="A4485" s="1">
        <v>45740</v>
      </c>
      <c r="B4485">
        <v>267</v>
      </c>
      <c r="C4485">
        <v>5</v>
      </c>
      <c r="D4485">
        <v>3</v>
      </c>
      <c r="E4485">
        <v>3</v>
      </c>
      <c r="F4485">
        <v>5</v>
      </c>
      <c r="G4485">
        <v>1</v>
      </c>
      <c r="H4485">
        <f>VLOOKUP(B4485, patient!A:E, 5, FALSE)</f>
        <v>10</v>
      </c>
      <c r="I4485" t="str">
        <f>VLOOKUP(H4485, city!A:B, 2, FALSE)</f>
        <v>Edinburgh</v>
      </c>
      <c r="J4485" t="str">
        <f>VLOOKUP(E4485, diagnosis!A:B, 2, FALSE)</f>
        <v>Fracture</v>
      </c>
      <c r="K4485" t="str">
        <f>VLOOKUP(D4485, department!A:B, 2, FALSE)</f>
        <v>Neurology</v>
      </c>
      <c r="L4485" t="str">
        <f>VLOOKUP(C4485, provider!A:B, 2, FALSE)</f>
        <v>Dr. Sade Kikiola</v>
      </c>
      <c r="M4485" t="str">
        <f>VLOOKUP(G4485, insurance!A:B, 2, FALSE)</f>
        <v>Aviva</v>
      </c>
      <c r="N4485">
        <f>VLOOKUP(B4485, patient!A:D, 4, FALSE)</f>
        <v>28</v>
      </c>
      <c r="O4485" t="str">
        <f>VLOOKUP(B4485, patient!A:C, 3, FALSE)</f>
        <v>Male</v>
      </c>
      <c r="P4485" t="str">
        <f>VLOOKUP(B4485, patient!A:F, 6, FALSE)</f>
        <v>Other</v>
      </c>
      <c r="Q4485" t="s">
        <v>486</v>
      </c>
      <c r="R4485">
        <v>636</v>
      </c>
      <c r="S4485">
        <v>114</v>
      </c>
      <c r="U4485" s="1" t="str">
        <f t="shared" si="210"/>
        <v>No</v>
      </c>
      <c r="V4485">
        <v>2</v>
      </c>
      <c r="W4485" t="s">
        <v>487</v>
      </c>
      <c r="X4485" t="s">
        <v>488</v>
      </c>
      <c r="Y4485" t="str">
        <f t="shared" si="211"/>
        <v>Scheduled</v>
      </c>
      <c r="Z4485" t="s">
        <v>497</v>
      </c>
      <c r="AA4485" s="1">
        <v>45746</v>
      </c>
      <c r="AB4485" s="1">
        <v>45740</v>
      </c>
      <c r="AC4485" t="s">
        <v>498</v>
      </c>
      <c r="AD4485">
        <v>532</v>
      </c>
      <c r="AE4485">
        <v>10</v>
      </c>
      <c r="AF4485" t="str">
        <f t="shared" si="212"/>
        <v>Mar</v>
      </c>
    </row>
    <row r="4486" spans="1:32" x14ac:dyDescent="0.25">
      <c r="A4486" s="1">
        <v>45740</v>
      </c>
      <c r="B4486">
        <v>2965</v>
      </c>
      <c r="C4486">
        <v>2</v>
      </c>
      <c r="D4486">
        <v>1</v>
      </c>
      <c r="E4486">
        <v>3</v>
      </c>
      <c r="F4486">
        <v>3</v>
      </c>
      <c r="G4486">
        <v>2</v>
      </c>
      <c r="H4486">
        <f>VLOOKUP(B4486, patient!A:E, 5, FALSE)</f>
        <v>4</v>
      </c>
      <c r="I4486" t="str">
        <f>VLOOKUP(H4486, city!A:B, 2, FALSE)</f>
        <v>Birmingham</v>
      </c>
      <c r="J4486" t="str">
        <f>VLOOKUP(E4486, diagnosis!A:B, 2, FALSE)</f>
        <v>Fracture</v>
      </c>
      <c r="K4486" t="str">
        <f>VLOOKUP(D4486, department!A:B, 2, FALSE)</f>
        <v>Cardiology</v>
      </c>
      <c r="L4486" t="str">
        <f>VLOOKUP(C4486, provider!A:B, 2, FALSE)</f>
        <v>Dr. Johnson Grek</v>
      </c>
      <c r="M4486" t="str">
        <f>VLOOKUP(G4486, insurance!A:B, 2, FALSE)</f>
        <v>AXA</v>
      </c>
      <c r="N4486">
        <f>VLOOKUP(B4486, patient!A:D, 4, FALSE)</f>
        <v>63</v>
      </c>
      <c r="O4486" t="str">
        <f>VLOOKUP(B4486, patient!A:C, 3, FALSE)</f>
        <v>Female</v>
      </c>
      <c r="P4486" t="str">
        <f>VLOOKUP(B4486, patient!A:F, 6, FALSE)</f>
        <v>Other</v>
      </c>
      <c r="Q4486" t="s">
        <v>491</v>
      </c>
      <c r="R4486">
        <v>891</v>
      </c>
      <c r="S4486">
        <v>191</v>
      </c>
      <c r="U4486" s="1" t="str">
        <f t="shared" si="210"/>
        <v>No</v>
      </c>
      <c r="V4486">
        <v>8</v>
      </c>
      <c r="W4486" t="s">
        <v>494</v>
      </c>
      <c r="X4486" t="s">
        <v>488</v>
      </c>
      <c r="Y4486" t="str">
        <f t="shared" si="211"/>
        <v>Scheduled</v>
      </c>
      <c r="Z4486" t="s">
        <v>497</v>
      </c>
      <c r="AA4486" s="1">
        <v>45748</v>
      </c>
      <c r="AB4486" s="1">
        <v>45740</v>
      </c>
      <c r="AC4486" t="s">
        <v>496</v>
      </c>
      <c r="AD4486">
        <v>792.4</v>
      </c>
      <c r="AE4486">
        <v>50</v>
      </c>
      <c r="AF4486" t="str">
        <f t="shared" si="212"/>
        <v>Mar</v>
      </c>
    </row>
    <row r="4487" spans="1:32" x14ac:dyDescent="0.25">
      <c r="A4487" s="1">
        <v>45740</v>
      </c>
      <c r="B4487">
        <v>787</v>
      </c>
      <c r="C4487">
        <v>1</v>
      </c>
      <c r="D4487">
        <v>4</v>
      </c>
      <c r="E4487">
        <v>3</v>
      </c>
      <c r="F4487">
        <v>3</v>
      </c>
      <c r="G4487">
        <v>1</v>
      </c>
      <c r="H4487">
        <f>VLOOKUP(B4487, patient!A:E, 5, FALSE)</f>
        <v>10</v>
      </c>
      <c r="I4487" t="str">
        <f>VLOOKUP(H4487, city!A:B, 2, FALSE)</f>
        <v>Edinburgh</v>
      </c>
      <c r="J4487" t="str">
        <f>VLOOKUP(E4487, diagnosis!A:B, 2, FALSE)</f>
        <v>Fracture</v>
      </c>
      <c r="K4487" t="str">
        <f>VLOOKUP(D4487, department!A:B, 2, FALSE)</f>
        <v>Orthopedics</v>
      </c>
      <c r="L4487" t="str">
        <f>VLOOKUP(C4487, provider!A:B, 2, FALSE)</f>
        <v>Dr. Olu Abisola</v>
      </c>
      <c r="M4487" t="str">
        <f>VLOOKUP(G4487, insurance!A:B, 2, FALSE)</f>
        <v>Aviva</v>
      </c>
      <c r="N4487">
        <f>VLOOKUP(B4487, patient!A:D, 4, FALSE)</f>
        <v>36</v>
      </c>
      <c r="O4487" t="str">
        <f>VLOOKUP(B4487, patient!A:C, 3, FALSE)</f>
        <v>Female</v>
      </c>
      <c r="P4487" t="str">
        <f>VLOOKUP(B4487, patient!A:F, 6, FALSE)</f>
        <v>Black</v>
      </c>
      <c r="Q4487" t="s">
        <v>492</v>
      </c>
      <c r="R4487">
        <v>138</v>
      </c>
      <c r="S4487">
        <v>64</v>
      </c>
      <c r="U4487" s="1" t="str">
        <f t="shared" si="210"/>
        <v>No</v>
      </c>
      <c r="V4487">
        <v>2</v>
      </c>
      <c r="W4487" t="s">
        <v>487</v>
      </c>
      <c r="X4487" t="s">
        <v>495</v>
      </c>
      <c r="Y4487" t="str">
        <f t="shared" si="211"/>
        <v>Emergency</v>
      </c>
      <c r="Z4487" t="s">
        <v>489</v>
      </c>
      <c r="AA4487" s="1">
        <v>45748</v>
      </c>
      <c r="AB4487" s="1">
        <v>45740</v>
      </c>
      <c r="AC4487" t="s">
        <v>493</v>
      </c>
      <c r="AD4487">
        <v>162.4</v>
      </c>
      <c r="AE4487">
        <v>30</v>
      </c>
      <c r="AF4487" t="str">
        <f t="shared" si="212"/>
        <v>Mar</v>
      </c>
    </row>
    <row r="4488" spans="1:32" x14ac:dyDescent="0.25">
      <c r="A4488" s="1">
        <v>45740</v>
      </c>
      <c r="B4488">
        <v>3550</v>
      </c>
      <c r="C4488">
        <v>2</v>
      </c>
      <c r="D4488">
        <v>4</v>
      </c>
      <c r="E4488">
        <v>3</v>
      </c>
      <c r="F4488">
        <v>2</v>
      </c>
      <c r="G4488">
        <v>3</v>
      </c>
      <c r="H4488">
        <f>VLOOKUP(B4488, patient!A:E, 5, FALSE)</f>
        <v>4</v>
      </c>
      <c r="I4488" t="str">
        <f>VLOOKUP(H4488, city!A:B, 2, FALSE)</f>
        <v>Birmingham</v>
      </c>
      <c r="J4488" t="str">
        <f>VLOOKUP(E4488, diagnosis!A:B, 2, FALSE)</f>
        <v>Fracture</v>
      </c>
      <c r="K4488" t="str">
        <f>VLOOKUP(D4488, department!A:B, 2, FALSE)</f>
        <v>Orthopedics</v>
      </c>
      <c r="L4488" t="str">
        <f>VLOOKUP(C4488, provider!A:B, 2, FALSE)</f>
        <v>Dr. Johnson Grek</v>
      </c>
      <c r="M4488" t="str">
        <f>VLOOKUP(G4488, insurance!A:B, 2, FALSE)</f>
        <v>Allianz</v>
      </c>
      <c r="N4488">
        <f>VLOOKUP(B4488, patient!A:D, 4, FALSE)</f>
        <v>28</v>
      </c>
      <c r="O4488" t="str">
        <f>VLOOKUP(B4488, patient!A:C, 3, FALSE)</f>
        <v>Female</v>
      </c>
      <c r="P4488" t="str">
        <f>VLOOKUP(B4488, patient!A:F, 6, FALSE)</f>
        <v>Asian</v>
      </c>
      <c r="Q4488" t="s">
        <v>491</v>
      </c>
      <c r="R4488">
        <v>303</v>
      </c>
      <c r="S4488">
        <v>107</v>
      </c>
      <c r="U4488" s="1" t="str">
        <f t="shared" si="210"/>
        <v>No</v>
      </c>
      <c r="V4488">
        <v>8</v>
      </c>
      <c r="W4488" t="s">
        <v>494</v>
      </c>
      <c r="X4488" t="s">
        <v>488</v>
      </c>
      <c r="Y4488" t="str">
        <f t="shared" si="211"/>
        <v>Scheduled</v>
      </c>
      <c r="Z4488" t="s">
        <v>497</v>
      </c>
      <c r="AA4488" s="1">
        <v>45746</v>
      </c>
      <c r="AB4488" s="1">
        <v>45740</v>
      </c>
      <c r="AC4488" t="s">
        <v>498</v>
      </c>
      <c r="AD4488">
        <v>294</v>
      </c>
      <c r="AE4488">
        <v>10</v>
      </c>
      <c r="AF4488" t="str">
        <f t="shared" si="212"/>
        <v>Mar</v>
      </c>
    </row>
    <row r="4489" spans="1:32" x14ac:dyDescent="0.25">
      <c r="A4489" s="1">
        <v>45740</v>
      </c>
      <c r="B4489">
        <v>3969</v>
      </c>
      <c r="C4489">
        <v>4</v>
      </c>
      <c r="D4489">
        <v>2</v>
      </c>
      <c r="E4489">
        <v>3</v>
      </c>
      <c r="F4489">
        <v>5</v>
      </c>
      <c r="G4489">
        <v>2</v>
      </c>
      <c r="H4489">
        <f>VLOOKUP(B4489, patient!A:E, 5, FALSE)</f>
        <v>10</v>
      </c>
      <c r="I4489" t="str">
        <f>VLOOKUP(H4489, city!A:B, 2, FALSE)</f>
        <v>Edinburgh</v>
      </c>
      <c r="J4489" t="str">
        <f>VLOOKUP(E4489, diagnosis!A:B, 2, FALSE)</f>
        <v>Fracture</v>
      </c>
      <c r="K4489" t="str">
        <f>VLOOKUP(D4489, department!A:B, 2, FALSE)</f>
        <v>General Surgery</v>
      </c>
      <c r="L4489" t="str">
        <f>VLOOKUP(C4489, provider!A:B, 2, FALSE)</f>
        <v>Dr. Ravi Patel</v>
      </c>
      <c r="M4489" t="str">
        <f>VLOOKUP(G4489, insurance!A:B, 2, FALSE)</f>
        <v>AXA</v>
      </c>
      <c r="N4489">
        <f>VLOOKUP(B4489, patient!A:D, 4, FALSE)</f>
        <v>30</v>
      </c>
      <c r="O4489" t="str">
        <f>VLOOKUP(B4489, patient!A:C, 3, FALSE)</f>
        <v>Female</v>
      </c>
      <c r="P4489" t="str">
        <f>VLOOKUP(B4489, patient!A:F, 6, FALSE)</f>
        <v>Other</v>
      </c>
      <c r="Q4489" t="s">
        <v>486</v>
      </c>
      <c r="R4489">
        <v>130</v>
      </c>
      <c r="S4489">
        <v>61</v>
      </c>
      <c r="U4489" s="1" t="str">
        <f t="shared" si="210"/>
        <v>No</v>
      </c>
      <c r="V4489">
        <v>1</v>
      </c>
      <c r="W4489" t="s">
        <v>492</v>
      </c>
      <c r="X4489" t="s">
        <v>495</v>
      </c>
      <c r="Y4489" t="str">
        <f t="shared" si="211"/>
        <v>Emergency</v>
      </c>
      <c r="Z4489" t="s">
        <v>497</v>
      </c>
      <c r="AA4489" s="1">
        <v>45744</v>
      </c>
      <c r="AB4489" s="1">
        <v>45740</v>
      </c>
      <c r="AC4489" t="s">
        <v>493</v>
      </c>
      <c r="AD4489">
        <v>154.69999999999999</v>
      </c>
      <c r="AE4489">
        <v>30</v>
      </c>
      <c r="AF4489" t="str">
        <f t="shared" si="212"/>
        <v>Mar</v>
      </c>
    </row>
    <row r="4490" spans="1:32" x14ac:dyDescent="0.25">
      <c r="A4490" s="1">
        <v>45740</v>
      </c>
      <c r="B4490">
        <v>3357</v>
      </c>
      <c r="C4490">
        <v>1</v>
      </c>
      <c r="D4490">
        <v>4</v>
      </c>
      <c r="E4490">
        <v>3</v>
      </c>
      <c r="F4490">
        <v>2</v>
      </c>
      <c r="G4490">
        <v>3</v>
      </c>
      <c r="H4490">
        <f>VLOOKUP(B4490, patient!A:E, 5, FALSE)</f>
        <v>4</v>
      </c>
      <c r="I4490" t="str">
        <f>VLOOKUP(H4490, city!A:B, 2, FALSE)</f>
        <v>Birmingham</v>
      </c>
      <c r="J4490" t="str">
        <f>VLOOKUP(E4490, diagnosis!A:B, 2, FALSE)</f>
        <v>Fracture</v>
      </c>
      <c r="K4490" t="str">
        <f>VLOOKUP(D4490, department!A:B, 2, FALSE)</f>
        <v>Orthopedics</v>
      </c>
      <c r="L4490" t="str">
        <f>VLOOKUP(C4490, provider!A:B, 2, FALSE)</f>
        <v>Dr. Olu Abisola</v>
      </c>
      <c r="M4490" t="str">
        <f>VLOOKUP(G4490, insurance!A:B, 2, FALSE)</f>
        <v>Allianz</v>
      </c>
      <c r="N4490">
        <f>VLOOKUP(B4490, patient!A:D, 4, FALSE)</f>
        <v>63</v>
      </c>
      <c r="O4490" t="str">
        <f>VLOOKUP(B4490, patient!A:C, 3, FALSE)</f>
        <v>Female</v>
      </c>
      <c r="P4490" t="str">
        <f>VLOOKUP(B4490, patient!A:F, 6, FALSE)</f>
        <v>White</v>
      </c>
      <c r="Q4490" t="s">
        <v>492</v>
      </c>
      <c r="R4490">
        <v>307</v>
      </c>
      <c r="S4490">
        <v>70</v>
      </c>
      <c r="T4490" s="1">
        <v>45752</v>
      </c>
      <c r="U4490" s="1" t="str">
        <f t="shared" si="210"/>
        <v>Yes</v>
      </c>
      <c r="V4490">
        <v>2</v>
      </c>
      <c r="W4490" t="s">
        <v>492</v>
      </c>
      <c r="X4490" t="s">
        <v>495</v>
      </c>
      <c r="Y4490" t="str">
        <f t="shared" si="211"/>
        <v>Emergency</v>
      </c>
      <c r="Z4490" t="s">
        <v>497</v>
      </c>
      <c r="AC4490" t="s">
        <v>490</v>
      </c>
      <c r="AD4490">
        <v>263.89999999999998</v>
      </c>
      <c r="AE4490">
        <v>0</v>
      </c>
      <c r="AF4490" t="str">
        <f t="shared" si="212"/>
        <v>Mar</v>
      </c>
    </row>
    <row r="4491" spans="1:32" x14ac:dyDescent="0.25">
      <c r="A4491" s="1">
        <v>45740</v>
      </c>
      <c r="B4491">
        <v>336</v>
      </c>
      <c r="C4491">
        <v>3</v>
      </c>
      <c r="D4491">
        <v>3</v>
      </c>
      <c r="E4491">
        <v>3</v>
      </c>
      <c r="F4491">
        <v>1</v>
      </c>
      <c r="G4491">
        <v>2</v>
      </c>
      <c r="H4491">
        <f>VLOOKUP(B4491, patient!A:E, 5, FALSE)</f>
        <v>10</v>
      </c>
      <c r="I4491" t="str">
        <f>VLOOKUP(H4491, city!A:B, 2, FALSE)</f>
        <v>Edinburgh</v>
      </c>
      <c r="J4491" t="str">
        <f>VLOOKUP(E4491, diagnosis!A:B, 2, FALSE)</f>
        <v>Fracture</v>
      </c>
      <c r="K4491" t="str">
        <f>VLOOKUP(D4491, department!A:B, 2, FALSE)</f>
        <v>Neurology</v>
      </c>
      <c r="L4491" t="str">
        <f>VLOOKUP(C4491, provider!A:B, 2, FALSE)</f>
        <v>Dr. Emma Jones</v>
      </c>
      <c r="M4491" t="str">
        <f>VLOOKUP(G4491, insurance!A:B, 2, FALSE)</f>
        <v>AXA</v>
      </c>
      <c r="N4491">
        <f>VLOOKUP(B4491, patient!A:D, 4, FALSE)</f>
        <v>62</v>
      </c>
      <c r="O4491" t="str">
        <f>VLOOKUP(B4491, patient!A:C, 3, FALSE)</f>
        <v>Male</v>
      </c>
      <c r="P4491" t="str">
        <f>VLOOKUP(B4491, patient!A:F, 6, FALSE)</f>
        <v>Hispanic</v>
      </c>
      <c r="Q4491" t="s">
        <v>486</v>
      </c>
      <c r="R4491">
        <v>341</v>
      </c>
      <c r="S4491">
        <v>132</v>
      </c>
      <c r="T4491" s="1">
        <v>45756</v>
      </c>
      <c r="U4491" s="1" t="str">
        <f t="shared" si="210"/>
        <v>Yes</v>
      </c>
      <c r="V4491">
        <v>5</v>
      </c>
      <c r="W4491" t="s">
        <v>492</v>
      </c>
      <c r="X4491" t="s">
        <v>495</v>
      </c>
      <c r="Y4491" t="str">
        <f t="shared" si="211"/>
        <v>Emergency</v>
      </c>
      <c r="Z4491" t="s">
        <v>489</v>
      </c>
      <c r="AC4491" t="s">
        <v>490</v>
      </c>
      <c r="AD4491">
        <v>331.1</v>
      </c>
      <c r="AE4491">
        <v>0</v>
      </c>
      <c r="AF4491" t="str">
        <f t="shared" si="212"/>
        <v>Mar</v>
      </c>
    </row>
    <row r="4492" spans="1:32" x14ac:dyDescent="0.25">
      <c r="A4492" s="1">
        <v>45741</v>
      </c>
      <c r="B4492">
        <v>1929</v>
      </c>
      <c r="C4492">
        <v>2</v>
      </c>
      <c r="D4492">
        <v>4</v>
      </c>
      <c r="E4492">
        <v>3</v>
      </c>
      <c r="F4492">
        <v>4</v>
      </c>
      <c r="G4492">
        <v>3</v>
      </c>
      <c r="H4492">
        <f>VLOOKUP(B4492, patient!A:E, 5, FALSE)</f>
        <v>4</v>
      </c>
      <c r="I4492" t="str">
        <f>VLOOKUP(H4492, city!A:B, 2, FALSE)</f>
        <v>Birmingham</v>
      </c>
      <c r="J4492" t="str">
        <f>VLOOKUP(E4492, diagnosis!A:B, 2, FALSE)</f>
        <v>Fracture</v>
      </c>
      <c r="K4492" t="str">
        <f>VLOOKUP(D4492, department!A:B, 2, FALSE)</f>
        <v>Orthopedics</v>
      </c>
      <c r="L4492" t="str">
        <f>VLOOKUP(C4492, provider!A:B, 2, FALSE)</f>
        <v>Dr. Johnson Grek</v>
      </c>
      <c r="M4492" t="str">
        <f>VLOOKUP(G4492, insurance!A:B, 2, FALSE)</f>
        <v>Allianz</v>
      </c>
      <c r="N4492">
        <f>VLOOKUP(B4492, patient!A:D, 4, FALSE)</f>
        <v>18</v>
      </c>
      <c r="O4492" t="str">
        <f>VLOOKUP(B4492, patient!A:C, 3, FALSE)</f>
        <v>Female</v>
      </c>
      <c r="P4492" t="str">
        <f>VLOOKUP(B4492, patient!A:F, 6, FALSE)</f>
        <v>Other</v>
      </c>
      <c r="Q4492" t="s">
        <v>486</v>
      </c>
      <c r="R4492">
        <v>783</v>
      </c>
      <c r="S4492">
        <v>177</v>
      </c>
      <c r="T4492" s="1">
        <v>45766</v>
      </c>
      <c r="U4492" s="1" t="str">
        <f t="shared" si="210"/>
        <v>Yes</v>
      </c>
      <c r="V4492">
        <v>1</v>
      </c>
      <c r="W4492" t="s">
        <v>487</v>
      </c>
      <c r="X4492" t="s">
        <v>495</v>
      </c>
      <c r="Y4492" t="str">
        <f t="shared" si="211"/>
        <v>Emergency</v>
      </c>
      <c r="Z4492" t="s">
        <v>489</v>
      </c>
      <c r="AC4492" t="s">
        <v>490</v>
      </c>
      <c r="AD4492">
        <v>672</v>
      </c>
      <c r="AE4492">
        <v>0</v>
      </c>
      <c r="AF4492" t="str">
        <f t="shared" si="212"/>
        <v>Mar</v>
      </c>
    </row>
    <row r="4493" spans="1:32" x14ac:dyDescent="0.25">
      <c r="A4493" s="1">
        <v>45741</v>
      </c>
      <c r="B4493">
        <v>1065</v>
      </c>
      <c r="C4493">
        <v>5</v>
      </c>
      <c r="D4493">
        <v>2</v>
      </c>
      <c r="E4493">
        <v>3</v>
      </c>
      <c r="F4493">
        <v>1</v>
      </c>
      <c r="G4493">
        <v>1</v>
      </c>
      <c r="H4493">
        <f>VLOOKUP(B4493, patient!A:E, 5, FALSE)</f>
        <v>10</v>
      </c>
      <c r="I4493" t="str">
        <f>VLOOKUP(H4493, city!A:B, 2, FALSE)</f>
        <v>Edinburgh</v>
      </c>
      <c r="J4493" t="str">
        <f>VLOOKUP(E4493, diagnosis!A:B, 2, FALSE)</f>
        <v>Fracture</v>
      </c>
      <c r="K4493" t="str">
        <f>VLOOKUP(D4493, department!A:B, 2, FALSE)</f>
        <v>General Surgery</v>
      </c>
      <c r="L4493" t="str">
        <f>VLOOKUP(C4493, provider!A:B, 2, FALSE)</f>
        <v>Dr. Sade Kikiola</v>
      </c>
      <c r="M4493" t="str">
        <f>VLOOKUP(G4493, insurance!A:B, 2, FALSE)</f>
        <v>Aviva</v>
      </c>
      <c r="N4493">
        <f>VLOOKUP(B4493, patient!A:D, 4, FALSE)</f>
        <v>57</v>
      </c>
      <c r="O4493" t="str">
        <f>VLOOKUP(B4493, patient!A:C, 3, FALSE)</f>
        <v>Female</v>
      </c>
      <c r="P4493" t="str">
        <f>VLOOKUP(B4493, patient!A:F, 6, FALSE)</f>
        <v>Other</v>
      </c>
      <c r="Q4493" t="s">
        <v>491</v>
      </c>
      <c r="R4493">
        <v>148</v>
      </c>
      <c r="S4493">
        <v>152</v>
      </c>
      <c r="U4493" s="1" t="str">
        <f t="shared" si="210"/>
        <v>No</v>
      </c>
      <c r="V4493">
        <v>5</v>
      </c>
      <c r="W4493" t="s">
        <v>494</v>
      </c>
      <c r="X4493" t="s">
        <v>495</v>
      </c>
      <c r="Y4493" t="str">
        <f t="shared" si="211"/>
        <v>Emergency</v>
      </c>
      <c r="Z4493" t="s">
        <v>497</v>
      </c>
      <c r="AA4493" s="1">
        <v>45745</v>
      </c>
      <c r="AB4493" s="1">
        <v>45741</v>
      </c>
      <c r="AC4493" t="s">
        <v>496</v>
      </c>
      <c r="AD4493">
        <v>245</v>
      </c>
      <c r="AE4493">
        <v>50</v>
      </c>
      <c r="AF4493" t="str">
        <f t="shared" si="212"/>
        <v>Mar</v>
      </c>
    </row>
    <row r="4494" spans="1:32" x14ac:dyDescent="0.25">
      <c r="A4494" s="1">
        <v>45741</v>
      </c>
      <c r="B4494">
        <v>955</v>
      </c>
      <c r="C4494">
        <v>5</v>
      </c>
      <c r="D4494">
        <v>5</v>
      </c>
      <c r="E4494">
        <v>3</v>
      </c>
      <c r="F4494">
        <v>3</v>
      </c>
      <c r="G4494">
        <v>3</v>
      </c>
      <c r="H4494">
        <f>VLOOKUP(B4494, patient!A:E, 5, FALSE)</f>
        <v>4</v>
      </c>
      <c r="I4494" t="str">
        <f>VLOOKUP(H4494, city!A:B, 2, FALSE)</f>
        <v>Birmingham</v>
      </c>
      <c r="J4494" t="str">
        <f>VLOOKUP(E4494, diagnosis!A:B, 2, FALSE)</f>
        <v>Fracture</v>
      </c>
      <c r="K4494" t="str">
        <f>VLOOKUP(D4494, department!A:B, 2, FALSE)</f>
        <v>Pediatrics</v>
      </c>
      <c r="L4494" t="str">
        <f>VLOOKUP(C4494, provider!A:B, 2, FALSE)</f>
        <v>Dr. Sade Kikiola</v>
      </c>
      <c r="M4494" t="str">
        <f>VLOOKUP(G4494, insurance!A:B, 2, FALSE)</f>
        <v>Allianz</v>
      </c>
      <c r="N4494">
        <f>VLOOKUP(B4494, patient!A:D, 4, FALSE)</f>
        <v>61</v>
      </c>
      <c r="O4494" t="str">
        <f>VLOOKUP(B4494, patient!A:C, 3, FALSE)</f>
        <v>Female</v>
      </c>
      <c r="P4494" t="str">
        <f>VLOOKUP(B4494, patient!A:F, 6, FALSE)</f>
        <v>Hispanic</v>
      </c>
      <c r="Q4494" t="s">
        <v>491</v>
      </c>
      <c r="R4494">
        <v>473</v>
      </c>
      <c r="S4494">
        <v>27</v>
      </c>
      <c r="U4494" s="1" t="str">
        <f t="shared" si="210"/>
        <v>No</v>
      </c>
      <c r="V4494">
        <v>5</v>
      </c>
      <c r="W4494" t="s">
        <v>492</v>
      </c>
      <c r="X4494" t="s">
        <v>495</v>
      </c>
      <c r="Y4494" t="str">
        <f t="shared" si="211"/>
        <v>Emergency</v>
      </c>
      <c r="Z4494" t="s">
        <v>489</v>
      </c>
      <c r="AA4494" s="1">
        <v>45745</v>
      </c>
      <c r="AB4494" s="1">
        <v>45741</v>
      </c>
      <c r="AC4494" t="s">
        <v>498</v>
      </c>
      <c r="AD4494">
        <v>357</v>
      </c>
      <c r="AE4494">
        <v>10</v>
      </c>
      <c r="AF4494" t="str">
        <f t="shared" si="212"/>
        <v>Mar</v>
      </c>
    </row>
    <row r="4495" spans="1:32" x14ac:dyDescent="0.25">
      <c r="A4495" s="1">
        <v>45741</v>
      </c>
      <c r="B4495">
        <v>4878</v>
      </c>
      <c r="C4495">
        <v>4</v>
      </c>
      <c r="D4495">
        <v>5</v>
      </c>
      <c r="E4495">
        <v>3</v>
      </c>
      <c r="F4495">
        <v>4</v>
      </c>
      <c r="G4495">
        <v>2</v>
      </c>
      <c r="H4495">
        <f>VLOOKUP(B4495, patient!A:E, 5, FALSE)</f>
        <v>10</v>
      </c>
      <c r="I4495" t="str">
        <f>VLOOKUP(H4495, city!A:B, 2, FALSE)</f>
        <v>Edinburgh</v>
      </c>
      <c r="J4495" t="str">
        <f>VLOOKUP(E4495, diagnosis!A:B, 2, FALSE)</f>
        <v>Fracture</v>
      </c>
      <c r="K4495" t="str">
        <f>VLOOKUP(D4495, department!A:B, 2, FALSE)</f>
        <v>Pediatrics</v>
      </c>
      <c r="L4495" t="str">
        <f>VLOOKUP(C4495, provider!A:B, 2, FALSE)</f>
        <v>Dr. Ravi Patel</v>
      </c>
      <c r="M4495" t="str">
        <f>VLOOKUP(G4495, insurance!A:B, 2, FALSE)</f>
        <v>AXA</v>
      </c>
      <c r="N4495">
        <f>VLOOKUP(B4495, patient!A:D, 4, FALSE)</f>
        <v>36</v>
      </c>
      <c r="O4495" t="str">
        <f>VLOOKUP(B4495, patient!A:C, 3, FALSE)</f>
        <v>Male</v>
      </c>
      <c r="P4495" t="str">
        <f>VLOOKUP(B4495, patient!A:F, 6, FALSE)</f>
        <v>Asian</v>
      </c>
      <c r="Q4495" t="s">
        <v>486</v>
      </c>
      <c r="R4495">
        <v>924</v>
      </c>
      <c r="S4495">
        <v>56</v>
      </c>
      <c r="T4495" s="1">
        <v>45757</v>
      </c>
      <c r="U4495" s="1" t="str">
        <f t="shared" si="210"/>
        <v>Yes</v>
      </c>
      <c r="V4495">
        <v>7</v>
      </c>
      <c r="W4495" t="s">
        <v>494</v>
      </c>
      <c r="X4495" t="s">
        <v>495</v>
      </c>
      <c r="Y4495" t="str">
        <f t="shared" si="211"/>
        <v>Emergency</v>
      </c>
      <c r="Z4495" t="s">
        <v>497</v>
      </c>
      <c r="AC4495" t="s">
        <v>490</v>
      </c>
      <c r="AD4495">
        <v>686</v>
      </c>
      <c r="AE4495">
        <v>0</v>
      </c>
      <c r="AF4495" t="str">
        <f t="shared" si="212"/>
        <v>Mar</v>
      </c>
    </row>
    <row r="4496" spans="1:32" x14ac:dyDescent="0.25">
      <c r="A4496" s="1">
        <v>45741</v>
      </c>
      <c r="B4496">
        <v>4351</v>
      </c>
      <c r="C4496">
        <v>4</v>
      </c>
      <c r="D4496">
        <v>3</v>
      </c>
      <c r="E4496">
        <v>3</v>
      </c>
      <c r="F4496">
        <v>1</v>
      </c>
      <c r="G4496">
        <v>3</v>
      </c>
      <c r="H4496">
        <f>VLOOKUP(B4496, patient!A:E, 5, FALSE)</f>
        <v>4</v>
      </c>
      <c r="I4496" t="str">
        <f>VLOOKUP(H4496, city!A:B, 2, FALSE)</f>
        <v>Birmingham</v>
      </c>
      <c r="J4496" t="str">
        <f>VLOOKUP(E4496, diagnosis!A:B, 2, FALSE)</f>
        <v>Fracture</v>
      </c>
      <c r="K4496" t="str">
        <f>VLOOKUP(D4496, department!A:B, 2, FALSE)</f>
        <v>Neurology</v>
      </c>
      <c r="L4496" t="str">
        <f>VLOOKUP(C4496, provider!A:B, 2, FALSE)</f>
        <v>Dr. Ravi Patel</v>
      </c>
      <c r="M4496" t="str">
        <f>VLOOKUP(G4496, insurance!A:B, 2, FALSE)</f>
        <v>Allianz</v>
      </c>
      <c r="N4496">
        <f>VLOOKUP(B4496, patient!A:D, 4, FALSE)</f>
        <v>29</v>
      </c>
      <c r="O4496" t="str">
        <f>VLOOKUP(B4496, patient!A:C, 3, FALSE)</f>
        <v>Male</v>
      </c>
      <c r="P4496" t="str">
        <f>VLOOKUP(B4496, patient!A:F, 6, FALSE)</f>
        <v>White</v>
      </c>
      <c r="Q4496" t="s">
        <v>486</v>
      </c>
      <c r="R4496">
        <v>927</v>
      </c>
      <c r="S4496">
        <v>66</v>
      </c>
      <c r="U4496" s="1" t="str">
        <f t="shared" si="210"/>
        <v>No</v>
      </c>
      <c r="V4496">
        <v>2</v>
      </c>
      <c r="W4496" t="s">
        <v>487</v>
      </c>
      <c r="X4496" t="s">
        <v>488</v>
      </c>
      <c r="Y4496" t="str">
        <f t="shared" si="211"/>
        <v>Scheduled</v>
      </c>
      <c r="Z4496" t="s">
        <v>489</v>
      </c>
      <c r="AA4496" s="1">
        <v>45747</v>
      </c>
      <c r="AB4496" s="1">
        <v>45741</v>
      </c>
      <c r="AC4496" t="s">
        <v>493</v>
      </c>
      <c r="AD4496">
        <v>716.1</v>
      </c>
      <c r="AE4496">
        <v>30</v>
      </c>
      <c r="AF4496" t="str">
        <f t="shared" si="212"/>
        <v>Mar</v>
      </c>
    </row>
    <row r="4497" spans="1:32" x14ac:dyDescent="0.25">
      <c r="A4497" s="1">
        <v>45741</v>
      </c>
      <c r="B4497">
        <v>1219</v>
      </c>
      <c r="C4497">
        <v>4</v>
      </c>
      <c r="D4497">
        <v>2</v>
      </c>
      <c r="E4497">
        <v>3</v>
      </c>
      <c r="F4497">
        <v>3</v>
      </c>
      <c r="G4497">
        <v>2</v>
      </c>
      <c r="H4497">
        <f>VLOOKUP(B4497, patient!A:E, 5, FALSE)</f>
        <v>10</v>
      </c>
      <c r="I4497" t="str">
        <f>VLOOKUP(H4497, city!A:B, 2, FALSE)</f>
        <v>Edinburgh</v>
      </c>
      <c r="J4497" t="str">
        <f>VLOOKUP(E4497, diagnosis!A:B, 2, FALSE)</f>
        <v>Fracture</v>
      </c>
      <c r="K4497" t="str">
        <f>VLOOKUP(D4497, department!A:B, 2, FALSE)</f>
        <v>General Surgery</v>
      </c>
      <c r="L4497" t="str">
        <f>VLOOKUP(C4497, provider!A:B, 2, FALSE)</f>
        <v>Dr. Ravi Patel</v>
      </c>
      <c r="M4497" t="str">
        <f>VLOOKUP(G4497, insurance!A:B, 2, FALSE)</f>
        <v>AXA</v>
      </c>
      <c r="N4497">
        <f>VLOOKUP(B4497, patient!A:D, 4, FALSE)</f>
        <v>25</v>
      </c>
      <c r="O4497" t="str">
        <f>VLOOKUP(B4497, patient!A:C, 3, FALSE)</f>
        <v>Male</v>
      </c>
      <c r="P4497" t="str">
        <f>VLOOKUP(B4497, patient!A:F, 6, FALSE)</f>
        <v>White</v>
      </c>
      <c r="Q4497" t="s">
        <v>492</v>
      </c>
      <c r="R4497">
        <v>240</v>
      </c>
      <c r="S4497">
        <v>119</v>
      </c>
      <c r="U4497" s="1" t="str">
        <f t="shared" si="210"/>
        <v>No</v>
      </c>
      <c r="V4497">
        <v>2</v>
      </c>
      <c r="W4497" t="s">
        <v>487</v>
      </c>
      <c r="X4497" t="s">
        <v>495</v>
      </c>
      <c r="Y4497" t="str">
        <f t="shared" si="211"/>
        <v>Emergency</v>
      </c>
      <c r="Z4497" t="s">
        <v>497</v>
      </c>
      <c r="AA4497" s="1">
        <v>45742</v>
      </c>
      <c r="AB4497" s="1">
        <v>45741</v>
      </c>
      <c r="AC4497" t="s">
        <v>498</v>
      </c>
      <c r="AD4497">
        <v>258.3</v>
      </c>
      <c r="AE4497">
        <v>10</v>
      </c>
      <c r="AF4497" t="str">
        <f t="shared" si="212"/>
        <v>Mar</v>
      </c>
    </row>
    <row r="4498" spans="1:32" x14ac:dyDescent="0.25">
      <c r="A4498" s="1">
        <v>45741</v>
      </c>
      <c r="B4498">
        <v>4721</v>
      </c>
      <c r="C4498">
        <v>4</v>
      </c>
      <c r="D4498">
        <v>4</v>
      </c>
      <c r="E4498">
        <v>3</v>
      </c>
      <c r="F4498">
        <v>1</v>
      </c>
      <c r="G4498">
        <v>3</v>
      </c>
      <c r="H4498">
        <f>VLOOKUP(B4498, patient!A:E, 5, FALSE)</f>
        <v>4</v>
      </c>
      <c r="I4498" t="str">
        <f>VLOOKUP(H4498, city!A:B, 2, FALSE)</f>
        <v>Birmingham</v>
      </c>
      <c r="J4498" t="str">
        <f>VLOOKUP(E4498, diagnosis!A:B, 2, FALSE)</f>
        <v>Fracture</v>
      </c>
      <c r="K4498" t="str">
        <f>VLOOKUP(D4498, department!A:B, 2, FALSE)</f>
        <v>Orthopedics</v>
      </c>
      <c r="L4498" t="str">
        <f>VLOOKUP(C4498, provider!A:B, 2, FALSE)</f>
        <v>Dr. Ravi Patel</v>
      </c>
      <c r="M4498" t="str">
        <f>VLOOKUP(G4498, insurance!A:B, 2, FALSE)</f>
        <v>Allianz</v>
      </c>
      <c r="N4498">
        <f>VLOOKUP(B4498, patient!A:D, 4, FALSE)</f>
        <v>25</v>
      </c>
      <c r="O4498" t="str">
        <f>VLOOKUP(B4498, patient!A:C, 3, FALSE)</f>
        <v>Male</v>
      </c>
      <c r="P4498" t="str">
        <f>VLOOKUP(B4498, patient!A:F, 6, FALSE)</f>
        <v>Other</v>
      </c>
      <c r="Q4498" t="s">
        <v>491</v>
      </c>
      <c r="R4498">
        <v>971</v>
      </c>
      <c r="S4498">
        <v>108</v>
      </c>
      <c r="U4498" s="1" t="str">
        <f t="shared" si="210"/>
        <v>No</v>
      </c>
      <c r="V4498">
        <v>6</v>
      </c>
      <c r="W4498" t="s">
        <v>492</v>
      </c>
      <c r="X4498" t="s">
        <v>488</v>
      </c>
      <c r="Y4498" t="str">
        <f t="shared" si="211"/>
        <v>Scheduled</v>
      </c>
      <c r="Z4498" t="s">
        <v>497</v>
      </c>
      <c r="AA4498" s="1">
        <v>45743</v>
      </c>
      <c r="AB4498" s="1">
        <v>45741</v>
      </c>
      <c r="AC4498" t="s">
        <v>493</v>
      </c>
      <c r="AD4498">
        <v>776.3</v>
      </c>
      <c r="AE4498">
        <v>30</v>
      </c>
      <c r="AF4498" t="str">
        <f t="shared" si="212"/>
        <v>Mar</v>
      </c>
    </row>
    <row r="4499" spans="1:32" x14ac:dyDescent="0.25">
      <c r="A4499" s="1">
        <v>45741</v>
      </c>
      <c r="B4499">
        <v>119</v>
      </c>
      <c r="C4499">
        <v>3</v>
      </c>
      <c r="D4499">
        <v>2</v>
      </c>
      <c r="E4499">
        <v>3</v>
      </c>
      <c r="F4499">
        <v>4</v>
      </c>
      <c r="G4499">
        <v>3</v>
      </c>
      <c r="H4499">
        <f>VLOOKUP(B4499, patient!A:E, 5, FALSE)</f>
        <v>10</v>
      </c>
      <c r="I4499" t="str">
        <f>VLOOKUP(H4499, city!A:B, 2, FALSE)</f>
        <v>Edinburgh</v>
      </c>
      <c r="J4499" t="str">
        <f>VLOOKUP(E4499, diagnosis!A:B, 2, FALSE)</f>
        <v>Fracture</v>
      </c>
      <c r="K4499" t="str">
        <f>VLOOKUP(D4499, department!A:B, 2, FALSE)</f>
        <v>General Surgery</v>
      </c>
      <c r="L4499" t="str">
        <f>VLOOKUP(C4499, provider!A:B, 2, FALSE)</f>
        <v>Dr. Emma Jones</v>
      </c>
      <c r="M4499" t="str">
        <f>VLOOKUP(G4499, insurance!A:B, 2, FALSE)</f>
        <v>Allianz</v>
      </c>
      <c r="N4499">
        <f>VLOOKUP(B4499, patient!A:D, 4, FALSE)</f>
        <v>78</v>
      </c>
      <c r="O4499" t="str">
        <f>VLOOKUP(B4499, patient!A:C, 3, FALSE)</f>
        <v>Male</v>
      </c>
      <c r="P4499" t="str">
        <f>VLOOKUP(B4499, patient!A:F, 6, FALSE)</f>
        <v>Black</v>
      </c>
      <c r="Q4499" t="s">
        <v>486</v>
      </c>
      <c r="R4499">
        <v>618</v>
      </c>
      <c r="S4499">
        <v>192</v>
      </c>
      <c r="U4499" s="1" t="str">
        <f t="shared" si="210"/>
        <v>No</v>
      </c>
      <c r="V4499">
        <v>10</v>
      </c>
      <c r="W4499" t="s">
        <v>492</v>
      </c>
      <c r="X4499" t="s">
        <v>495</v>
      </c>
      <c r="Y4499" t="str">
        <f t="shared" si="211"/>
        <v>Emergency</v>
      </c>
      <c r="Z4499" t="s">
        <v>497</v>
      </c>
      <c r="AA4499" s="1">
        <v>45747</v>
      </c>
      <c r="AB4499" s="1">
        <v>45741</v>
      </c>
      <c r="AC4499" t="s">
        <v>496</v>
      </c>
      <c r="AD4499">
        <v>602</v>
      </c>
      <c r="AE4499">
        <v>50</v>
      </c>
      <c r="AF4499" t="str">
        <f t="shared" si="212"/>
        <v>Mar</v>
      </c>
    </row>
    <row r="4500" spans="1:32" x14ac:dyDescent="0.25">
      <c r="A4500" s="1">
        <v>45741</v>
      </c>
      <c r="B4500">
        <v>3239</v>
      </c>
      <c r="C4500">
        <v>1</v>
      </c>
      <c r="D4500">
        <v>1</v>
      </c>
      <c r="E4500">
        <v>3</v>
      </c>
      <c r="F4500">
        <v>1</v>
      </c>
      <c r="G4500">
        <v>1</v>
      </c>
      <c r="H4500">
        <f>VLOOKUP(B4500, patient!A:E, 5, FALSE)</f>
        <v>4</v>
      </c>
      <c r="I4500" t="str">
        <f>VLOOKUP(H4500, city!A:B, 2, FALSE)</f>
        <v>Birmingham</v>
      </c>
      <c r="J4500" t="str">
        <f>VLOOKUP(E4500, diagnosis!A:B, 2, FALSE)</f>
        <v>Fracture</v>
      </c>
      <c r="K4500" t="str">
        <f>VLOOKUP(D4500, department!A:B, 2, FALSE)</f>
        <v>Cardiology</v>
      </c>
      <c r="L4500" t="str">
        <f>VLOOKUP(C4500, provider!A:B, 2, FALSE)</f>
        <v>Dr. Olu Abisola</v>
      </c>
      <c r="M4500" t="str">
        <f>VLOOKUP(G4500, insurance!A:B, 2, FALSE)</f>
        <v>Aviva</v>
      </c>
      <c r="N4500">
        <f>VLOOKUP(B4500, patient!A:D, 4, FALSE)</f>
        <v>70</v>
      </c>
      <c r="O4500" t="str">
        <f>VLOOKUP(B4500, patient!A:C, 3, FALSE)</f>
        <v>Male</v>
      </c>
      <c r="P4500" t="str">
        <f>VLOOKUP(B4500, patient!A:F, 6, FALSE)</f>
        <v>Black</v>
      </c>
      <c r="Q4500" t="s">
        <v>486</v>
      </c>
      <c r="R4500">
        <v>629</v>
      </c>
      <c r="S4500">
        <v>152</v>
      </c>
      <c r="U4500" s="1" t="str">
        <f t="shared" si="210"/>
        <v>No</v>
      </c>
      <c r="V4500">
        <v>3</v>
      </c>
      <c r="W4500" t="s">
        <v>492</v>
      </c>
      <c r="X4500" t="s">
        <v>495</v>
      </c>
      <c r="Y4500" t="str">
        <f t="shared" si="211"/>
        <v>Emergency</v>
      </c>
      <c r="Z4500" t="s">
        <v>497</v>
      </c>
      <c r="AA4500" s="1">
        <v>45742</v>
      </c>
      <c r="AB4500" s="1">
        <v>45741</v>
      </c>
      <c r="AC4500" t="s">
        <v>498</v>
      </c>
      <c r="AD4500">
        <v>553.70000000000005</v>
      </c>
      <c r="AE4500">
        <v>10</v>
      </c>
      <c r="AF4500" t="str">
        <f t="shared" si="212"/>
        <v>Mar</v>
      </c>
    </row>
    <row r="4501" spans="1:32" x14ac:dyDescent="0.25">
      <c r="A4501" s="1">
        <v>45741</v>
      </c>
      <c r="B4501">
        <v>2136</v>
      </c>
      <c r="C4501">
        <v>4</v>
      </c>
      <c r="D4501">
        <v>2</v>
      </c>
      <c r="E4501">
        <v>3</v>
      </c>
      <c r="F4501">
        <v>4</v>
      </c>
      <c r="G4501">
        <v>2</v>
      </c>
      <c r="H4501">
        <f>VLOOKUP(B4501, patient!A:E, 5, FALSE)</f>
        <v>10</v>
      </c>
      <c r="I4501" t="str">
        <f>VLOOKUP(H4501, city!A:B, 2, FALSE)</f>
        <v>Edinburgh</v>
      </c>
      <c r="J4501" t="str">
        <f>VLOOKUP(E4501, diagnosis!A:B, 2, FALSE)</f>
        <v>Fracture</v>
      </c>
      <c r="K4501" t="str">
        <f>VLOOKUP(D4501, department!A:B, 2, FALSE)</f>
        <v>General Surgery</v>
      </c>
      <c r="L4501" t="str">
        <f>VLOOKUP(C4501, provider!A:B, 2, FALSE)</f>
        <v>Dr. Ravi Patel</v>
      </c>
      <c r="M4501" t="str">
        <f>VLOOKUP(G4501, insurance!A:B, 2, FALSE)</f>
        <v>AXA</v>
      </c>
      <c r="N4501">
        <f>VLOOKUP(B4501, patient!A:D, 4, FALSE)</f>
        <v>62</v>
      </c>
      <c r="O4501" t="str">
        <f>VLOOKUP(B4501, patient!A:C, 3, FALSE)</f>
        <v>Female</v>
      </c>
      <c r="P4501" t="str">
        <f>VLOOKUP(B4501, patient!A:F, 6, FALSE)</f>
        <v>Other</v>
      </c>
      <c r="Q4501" t="s">
        <v>491</v>
      </c>
      <c r="R4501">
        <v>975</v>
      </c>
      <c r="S4501">
        <v>105</v>
      </c>
      <c r="U4501" s="1" t="str">
        <f t="shared" si="210"/>
        <v>No</v>
      </c>
      <c r="V4501">
        <v>8</v>
      </c>
      <c r="W4501" t="s">
        <v>487</v>
      </c>
      <c r="X4501" t="s">
        <v>488</v>
      </c>
      <c r="Y4501" t="str">
        <f t="shared" si="211"/>
        <v>Scheduled</v>
      </c>
      <c r="Z4501" t="s">
        <v>489</v>
      </c>
      <c r="AA4501" s="1">
        <v>45750</v>
      </c>
      <c r="AB4501" s="1">
        <v>45741</v>
      </c>
      <c r="AC4501" t="s">
        <v>498</v>
      </c>
      <c r="AD4501">
        <v>763</v>
      </c>
      <c r="AE4501">
        <v>10</v>
      </c>
      <c r="AF4501" t="str">
        <f t="shared" si="212"/>
        <v>Mar</v>
      </c>
    </row>
    <row r="4502" spans="1:32" x14ac:dyDescent="0.25">
      <c r="A4502" s="1">
        <v>45742</v>
      </c>
      <c r="B4502">
        <v>3968</v>
      </c>
      <c r="C4502">
        <v>2</v>
      </c>
      <c r="D4502">
        <v>4</v>
      </c>
      <c r="E4502">
        <v>3</v>
      </c>
      <c r="F4502">
        <v>1</v>
      </c>
      <c r="G4502">
        <v>2</v>
      </c>
      <c r="H4502">
        <f>VLOOKUP(B4502, patient!A:E, 5, FALSE)</f>
        <v>4</v>
      </c>
      <c r="I4502" t="str">
        <f>VLOOKUP(H4502, city!A:B, 2, FALSE)</f>
        <v>Birmingham</v>
      </c>
      <c r="J4502" t="str">
        <f>VLOOKUP(E4502, diagnosis!A:B, 2, FALSE)</f>
        <v>Fracture</v>
      </c>
      <c r="K4502" t="str">
        <f>VLOOKUP(D4502, department!A:B, 2, FALSE)</f>
        <v>Orthopedics</v>
      </c>
      <c r="L4502" t="str">
        <f>VLOOKUP(C4502, provider!A:B, 2, FALSE)</f>
        <v>Dr. Johnson Grek</v>
      </c>
      <c r="M4502" t="str">
        <f>VLOOKUP(G4502, insurance!A:B, 2, FALSE)</f>
        <v>AXA</v>
      </c>
      <c r="N4502">
        <f>VLOOKUP(B4502, patient!A:D, 4, FALSE)</f>
        <v>29</v>
      </c>
      <c r="O4502" t="str">
        <f>VLOOKUP(B4502, patient!A:C, 3, FALSE)</f>
        <v>Male</v>
      </c>
      <c r="P4502" t="str">
        <f>VLOOKUP(B4502, patient!A:F, 6, FALSE)</f>
        <v>Black</v>
      </c>
      <c r="Q4502" t="s">
        <v>486</v>
      </c>
      <c r="R4502">
        <v>375</v>
      </c>
      <c r="S4502">
        <v>194</v>
      </c>
      <c r="U4502" s="1" t="str">
        <f t="shared" si="210"/>
        <v>No</v>
      </c>
      <c r="V4502">
        <v>3</v>
      </c>
      <c r="W4502" t="s">
        <v>487</v>
      </c>
      <c r="X4502" t="s">
        <v>488</v>
      </c>
      <c r="Y4502" t="str">
        <f t="shared" si="211"/>
        <v>Scheduled</v>
      </c>
      <c r="Z4502" t="s">
        <v>497</v>
      </c>
      <c r="AA4502" s="1">
        <v>45748</v>
      </c>
      <c r="AB4502" s="1">
        <v>45742</v>
      </c>
      <c r="AC4502" t="s">
        <v>496</v>
      </c>
      <c r="AD4502">
        <v>433.3</v>
      </c>
      <c r="AE4502">
        <v>50</v>
      </c>
      <c r="AF4502" t="str">
        <f t="shared" si="212"/>
        <v>Mar</v>
      </c>
    </row>
    <row r="4503" spans="1:32" x14ac:dyDescent="0.25">
      <c r="A4503" s="1">
        <v>45742</v>
      </c>
      <c r="B4503">
        <v>3384</v>
      </c>
      <c r="C4503">
        <v>3</v>
      </c>
      <c r="D4503">
        <v>3</v>
      </c>
      <c r="E4503">
        <v>3</v>
      </c>
      <c r="F4503">
        <v>2</v>
      </c>
      <c r="G4503">
        <v>1</v>
      </c>
      <c r="H4503">
        <f>VLOOKUP(B4503, patient!A:E, 5, FALSE)</f>
        <v>10</v>
      </c>
      <c r="I4503" t="str">
        <f>VLOOKUP(H4503, city!A:B, 2, FALSE)</f>
        <v>Edinburgh</v>
      </c>
      <c r="J4503" t="str">
        <f>VLOOKUP(E4503, diagnosis!A:B, 2, FALSE)</f>
        <v>Fracture</v>
      </c>
      <c r="K4503" t="str">
        <f>VLOOKUP(D4503, department!A:B, 2, FALSE)</f>
        <v>Neurology</v>
      </c>
      <c r="L4503" t="str">
        <f>VLOOKUP(C4503, provider!A:B, 2, FALSE)</f>
        <v>Dr. Emma Jones</v>
      </c>
      <c r="M4503" t="str">
        <f>VLOOKUP(G4503, insurance!A:B, 2, FALSE)</f>
        <v>Aviva</v>
      </c>
      <c r="N4503">
        <f>VLOOKUP(B4503, patient!A:D, 4, FALSE)</f>
        <v>78</v>
      </c>
      <c r="O4503" t="str">
        <f>VLOOKUP(B4503, patient!A:C, 3, FALSE)</f>
        <v>Male</v>
      </c>
      <c r="P4503" t="str">
        <f>VLOOKUP(B4503, patient!A:F, 6, FALSE)</f>
        <v>White</v>
      </c>
      <c r="Q4503" t="s">
        <v>492</v>
      </c>
      <c r="R4503">
        <v>278</v>
      </c>
      <c r="S4503">
        <v>44</v>
      </c>
      <c r="U4503" s="1" t="str">
        <f t="shared" si="210"/>
        <v>No</v>
      </c>
      <c r="V4503">
        <v>10</v>
      </c>
      <c r="W4503" t="s">
        <v>492</v>
      </c>
      <c r="X4503" t="s">
        <v>488</v>
      </c>
      <c r="Y4503" t="str">
        <f t="shared" si="211"/>
        <v>Scheduled</v>
      </c>
      <c r="Z4503" t="s">
        <v>497</v>
      </c>
      <c r="AA4503" s="1">
        <v>45749</v>
      </c>
      <c r="AB4503" s="1">
        <v>45742</v>
      </c>
      <c r="AC4503" t="s">
        <v>496</v>
      </c>
      <c r="AD4503">
        <v>260.39999999999998</v>
      </c>
      <c r="AE4503">
        <v>50</v>
      </c>
      <c r="AF4503" t="str">
        <f t="shared" si="212"/>
        <v>Mar</v>
      </c>
    </row>
    <row r="4504" spans="1:32" x14ac:dyDescent="0.25">
      <c r="A4504" s="1">
        <v>45742</v>
      </c>
      <c r="B4504">
        <v>3773</v>
      </c>
      <c r="C4504">
        <v>1</v>
      </c>
      <c r="D4504">
        <v>1</v>
      </c>
      <c r="E4504">
        <v>3</v>
      </c>
      <c r="F4504">
        <v>1</v>
      </c>
      <c r="G4504">
        <v>3</v>
      </c>
      <c r="H4504">
        <f>VLOOKUP(B4504, patient!A:E, 5, FALSE)</f>
        <v>4</v>
      </c>
      <c r="I4504" t="str">
        <f>VLOOKUP(H4504, city!A:B, 2, FALSE)</f>
        <v>Birmingham</v>
      </c>
      <c r="J4504" t="str">
        <f>VLOOKUP(E4504, diagnosis!A:B, 2, FALSE)</f>
        <v>Fracture</v>
      </c>
      <c r="K4504" t="str">
        <f>VLOOKUP(D4504, department!A:B, 2, FALSE)</f>
        <v>Cardiology</v>
      </c>
      <c r="L4504" t="str">
        <f>VLOOKUP(C4504, provider!A:B, 2, FALSE)</f>
        <v>Dr. Olu Abisola</v>
      </c>
      <c r="M4504" t="str">
        <f>VLOOKUP(G4504, insurance!A:B, 2, FALSE)</f>
        <v>Allianz</v>
      </c>
      <c r="N4504">
        <f>VLOOKUP(B4504, patient!A:D, 4, FALSE)</f>
        <v>65</v>
      </c>
      <c r="O4504" t="str">
        <f>VLOOKUP(B4504, patient!A:C, 3, FALSE)</f>
        <v>Female</v>
      </c>
      <c r="P4504" t="str">
        <f>VLOOKUP(B4504, patient!A:F, 6, FALSE)</f>
        <v>White</v>
      </c>
      <c r="Q4504" t="s">
        <v>486</v>
      </c>
      <c r="R4504">
        <v>834</v>
      </c>
      <c r="S4504">
        <v>145</v>
      </c>
      <c r="U4504" s="1" t="str">
        <f t="shared" si="210"/>
        <v>No</v>
      </c>
      <c r="V4504">
        <v>4</v>
      </c>
      <c r="W4504" t="s">
        <v>487</v>
      </c>
      <c r="X4504" t="s">
        <v>488</v>
      </c>
      <c r="Y4504" t="str">
        <f t="shared" si="211"/>
        <v>Scheduled</v>
      </c>
      <c r="Z4504" t="s">
        <v>489</v>
      </c>
      <c r="AA4504" s="1">
        <v>45743</v>
      </c>
      <c r="AB4504" s="1">
        <v>45742</v>
      </c>
      <c r="AC4504" t="s">
        <v>493</v>
      </c>
      <c r="AD4504">
        <v>706.3</v>
      </c>
      <c r="AE4504">
        <v>30</v>
      </c>
      <c r="AF4504" t="str">
        <f t="shared" si="212"/>
        <v>Mar</v>
      </c>
    </row>
    <row r="4505" spans="1:32" x14ac:dyDescent="0.25">
      <c r="A4505" s="1">
        <v>45742</v>
      </c>
      <c r="B4505">
        <v>2573</v>
      </c>
      <c r="C4505">
        <v>3</v>
      </c>
      <c r="D4505">
        <v>2</v>
      </c>
      <c r="E4505">
        <v>3</v>
      </c>
      <c r="F4505">
        <v>1</v>
      </c>
      <c r="G4505">
        <v>2</v>
      </c>
      <c r="H4505">
        <f>VLOOKUP(B4505, patient!A:E, 5, FALSE)</f>
        <v>10</v>
      </c>
      <c r="I4505" t="str">
        <f>VLOOKUP(H4505, city!A:B, 2, FALSE)</f>
        <v>Edinburgh</v>
      </c>
      <c r="J4505" t="str">
        <f>VLOOKUP(E4505, diagnosis!A:B, 2, FALSE)</f>
        <v>Fracture</v>
      </c>
      <c r="K4505" t="str">
        <f>VLOOKUP(D4505, department!A:B, 2, FALSE)</f>
        <v>General Surgery</v>
      </c>
      <c r="L4505" t="str">
        <f>VLOOKUP(C4505, provider!A:B, 2, FALSE)</f>
        <v>Dr. Emma Jones</v>
      </c>
      <c r="M4505" t="str">
        <f>VLOOKUP(G4505, insurance!A:B, 2, FALSE)</f>
        <v>AXA</v>
      </c>
      <c r="N4505">
        <f>VLOOKUP(B4505, patient!A:D, 4, FALSE)</f>
        <v>50</v>
      </c>
      <c r="O4505" t="str">
        <f>VLOOKUP(B4505, patient!A:C, 3, FALSE)</f>
        <v>Male</v>
      </c>
      <c r="P4505" t="str">
        <f>VLOOKUP(B4505, patient!A:F, 6, FALSE)</f>
        <v>Hispanic</v>
      </c>
      <c r="Q4505" t="s">
        <v>486</v>
      </c>
      <c r="R4505">
        <v>861</v>
      </c>
      <c r="S4505">
        <v>197</v>
      </c>
      <c r="U4505" s="1" t="str">
        <f t="shared" si="210"/>
        <v>No</v>
      </c>
      <c r="V4505">
        <v>7</v>
      </c>
      <c r="W4505" t="s">
        <v>487</v>
      </c>
      <c r="X4505" t="s">
        <v>488</v>
      </c>
      <c r="Y4505" t="str">
        <f t="shared" si="211"/>
        <v>Scheduled</v>
      </c>
      <c r="Z4505" t="s">
        <v>489</v>
      </c>
      <c r="AA4505" s="1">
        <v>45750</v>
      </c>
      <c r="AB4505" s="1">
        <v>45742</v>
      </c>
      <c r="AC4505" t="s">
        <v>496</v>
      </c>
      <c r="AD4505">
        <v>775.6</v>
      </c>
      <c r="AE4505">
        <v>50</v>
      </c>
      <c r="AF4505" t="str">
        <f t="shared" si="212"/>
        <v>Mar</v>
      </c>
    </row>
    <row r="4506" spans="1:32" x14ac:dyDescent="0.25">
      <c r="A4506" s="1">
        <v>45742</v>
      </c>
      <c r="B4506">
        <v>2850</v>
      </c>
      <c r="C4506">
        <v>5</v>
      </c>
      <c r="D4506">
        <v>5</v>
      </c>
      <c r="E4506">
        <v>3</v>
      </c>
      <c r="F4506">
        <v>2</v>
      </c>
      <c r="G4506">
        <v>2</v>
      </c>
      <c r="H4506">
        <f>VLOOKUP(B4506, patient!A:E, 5, FALSE)</f>
        <v>4</v>
      </c>
      <c r="I4506" t="str">
        <f>VLOOKUP(H4506, city!A:B, 2, FALSE)</f>
        <v>Birmingham</v>
      </c>
      <c r="J4506" t="str">
        <f>VLOOKUP(E4506, diagnosis!A:B, 2, FALSE)</f>
        <v>Fracture</v>
      </c>
      <c r="K4506" t="str">
        <f>VLOOKUP(D4506, department!A:B, 2, FALSE)</f>
        <v>Pediatrics</v>
      </c>
      <c r="L4506" t="str">
        <f>VLOOKUP(C4506, provider!A:B, 2, FALSE)</f>
        <v>Dr. Sade Kikiola</v>
      </c>
      <c r="M4506" t="str">
        <f>VLOOKUP(G4506, insurance!A:B, 2, FALSE)</f>
        <v>AXA</v>
      </c>
      <c r="N4506">
        <f>VLOOKUP(B4506, patient!A:D, 4, FALSE)</f>
        <v>62</v>
      </c>
      <c r="O4506" t="str">
        <f>VLOOKUP(B4506, patient!A:C, 3, FALSE)</f>
        <v>Female</v>
      </c>
      <c r="P4506" t="str">
        <f>VLOOKUP(B4506, patient!A:F, 6, FALSE)</f>
        <v>White</v>
      </c>
      <c r="Q4506" t="s">
        <v>491</v>
      </c>
      <c r="R4506">
        <v>803</v>
      </c>
      <c r="S4506">
        <v>192</v>
      </c>
      <c r="U4506" s="1" t="str">
        <f t="shared" si="210"/>
        <v>No</v>
      </c>
      <c r="V4506">
        <v>1</v>
      </c>
      <c r="W4506" t="s">
        <v>492</v>
      </c>
      <c r="X4506" t="s">
        <v>488</v>
      </c>
      <c r="Y4506" t="str">
        <f t="shared" si="211"/>
        <v>Scheduled</v>
      </c>
      <c r="Z4506" t="s">
        <v>497</v>
      </c>
      <c r="AA4506" s="1">
        <v>45747</v>
      </c>
      <c r="AB4506" s="1">
        <v>45742</v>
      </c>
      <c r="AC4506" t="s">
        <v>498</v>
      </c>
      <c r="AD4506">
        <v>703.5</v>
      </c>
      <c r="AE4506">
        <v>10</v>
      </c>
      <c r="AF4506" t="str">
        <f t="shared" si="212"/>
        <v>Mar</v>
      </c>
    </row>
    <row r="4507" spans="1:32" x14ac:dyDescent="0.25">
      <c r="A4507" s="1">
        <v>45742</v>
      </c>
      <c r="B4507">
        <v>2432</v>
      </c>
      <c r="C4507">
        <v>3</v>
      </c>
      <c r="D4507">
        <v>4</v>
      </c>
      <c r="E4507">
        <v>3</v>
      </c>
      <c r="F4507">
        <v>3</v>
      </c>
      <c r="G4507">
        <v>2</v>
      </c>
      <c r="H4507">
        <f>VLOOKUP(B4507, patient!A:E, 5, FALSE)</f>
        <v>10</v>
      </c>
      <c r="I4507" t="str">
        <f>VLOOKUP(H4507, city!A:B, 2, FALSE)</f>
        <v>Edinburgh</v>
      </c>
      <c r="J4507" t="str">
        <f>VLOOKUP(E4507, diagnosis!A:B, 2, FALSE)</f>
        <v>Fracture</v>
      </c>
      <c r="K4507" t="str">
        <f>VLOOKUP(D4507, department!A:B, 2, FALSE)</f>
        <v>Orthopedics</v>
      </c>
      <c r="L4507" t="str">
        <f>VLOOKUP(C4507, provider!A:B, 2, FALSE)</f>
        <v>Dr. Emma Jones</v>
      </c>
      <c r="M4507" t="str">
        <f>VLOOKUP(G4507, insurance!A:B, 2, FALSE)</f>
        <v>AXA</v>
      </c>
      <c r="N4507">
        <f>VLOOKUP(B4507, patient!A:D, 4, FALSE)</f>
        <v>43</v>
      </c>
      <c r="O4507" t="str">
        <f>VLOOKUP(B4507, patient!A:C, 3, FALSE)</f>
        <v>Female</v>
      </c>
      <c r="P4507" t="str">
        <f>VLOOKUP(B4507, patient!A:F, 6, FALSE)</f>
        <v>Asian</v>
      </c>
      <c r="Q4507" t="s">
        <v>491</v>
      </c>
      <c r="R4507">
        <v>217</v>
      </c>
      <c r="S4507">
        <v>135</v>
      </c>
      <c r="U4507" s="1" t="str">
        <f t="shared" si="210"/>
        <v>No</v>
      </c>
      <c r="V4507">
        <v>1</v>
      </c>
      <c r="W4507" t="s">
        <v>487</v>
      </c>
      <c r="X4507" t="s">
        <v>488</v>
      </c>
      <c r="Y4507" t="str">
        <f t="shared" si="211"/>
        <v>Scheduled</v>
      </c>
      <c r="Z4507" t="s">
        <v>497</v>
      </c>
      <c r="AA4507" s="1">
        <v>45747</v>
      </c>
      <c r="AB4507" s="1">
        <v>45742</v>
      </c>
      <c r="AC4507" t="s">
        <v>493</v>
      </c>
      <c r="AD4507">
        <v>267.39999999999998</v>
      </c>
      <c r="AE4507">
        <v>30</v>
      </c>
      <c r="AF4507" t="str">
        <f t="shared" si="212"/>
        <v>Mar</v>
      </c>
    </row>
    <row r="4508" spans="1:32" x14ac:dyDescent="0.25">
      <c r="A4508" s="1">
        <v>45742</v>
      </c>
      <c r="B4508">
        <v>1286</v>
      </c>
      <c r="C4508">
        <v>3</v>
      </c>
      <c r="D4508">
        <v>3</v>
      </c>
      <c r="E4508">
        <v>3</v>
      </c>
      <c r="F4508">
        <v>4</v>
      </c>
      <c r="G4508">
        <v>1</v>
      </c>
      <c r="H4508">
        <f>VLOOKUP(B4508, patient!A:E, 5, FALSE)</f>
        <v>4</v>
      </c>
      <c r="I4508" t="str">
        <f>VLOOKUP(H4508, city!A:B, 2, FALSE)</f>
        <v>Birmingham</v>
      </c>
      <c r="J4508" t="str">
        <f>VLOOKUP(E4508, diagnosis!A:B, 2, FALSE)</f>
        <v>Fracture</v>
      </c>
      <c r="K4508" t="str">
        <f>VLOOKUP(D4508, department!A:B, 2, FALSE)</f>
        <v>Neurology</v>
      </c>
      <c r="L4508" t="str">
        <f>VLOOKUP(C4508, provider!A:B, 2, FALSE)</f>
        <v>Dr. Emma Jones</v>
      </c>
      <c r="M4508" t="str">
        <f>VLOOKUP(G4508, insurance!A:B, 2, FALSE)</f>
        <v>Aviva</v>
      </c>
      <c r="N4508">
        <f>VLOOKUP(B4508, patient!A:D, 4, FALSE)</f>
        <v>56</v>
      </c>
      <c r="O4508" t="str">
        <f>VLOOKUP(B4508, patient!A:C, 3, FALSE)</f>
        <v>Male</v>
      </c>
      <c r="P4508" t="str">
        <f>VLOOKUP(B4508, patient!A:F, 6, FALSE)</f>
        <v>White</v>
      </c>
      <c r="Q4508" t="s">
        <v>492</v>
      </c>
      <c r="R4508">
        <v>864</v>
      </c>
      <c r="S4508">
        <v>139</v>
      </c>
      <c r="T4508" s="1">
        <v>45751</v>
      </c>
      <c r="U4508" s="1" t="str">
        <f t="shared" si="210"/>
        <v>Yes</v>
      </c>
      <c r="V4508">
        <v>9</v>
      </c>
      <c r="W4508" t="s">
        <v>487</v>
      </c>
      <c r="X4508" t="s">
        <v>495</v>
      </c>
      <c r="Y4508" t="str">
        <f t="shared" si="211"/>
        <v>Emergency</v>
      </c>
      <c r="Z4508" t="s">
        <v>489</v>
      </c>
      <c r="AC4508" t="s">
        <v>490</v>
      </c>
      <c r="AD4508">
        <v>702.1</v>
      </c>
      <c r="AE4508">
        <v>0</v>
      </c>
      <c r="AF4508" t="str">
        <f t="shared" si="212"/>
        <v>Mar</v>
      </c>
    </row>
    <row r="4509" spans="1:32" x14ac:dyDescent="0.25">
      <c r="A4509" s="1">
        <v>45742</v>
      </c>
      <c r="B4509">
        <v>2107</v>
      </c>
      <c r="C4509">
        <v>5</v>
      </c>
      <c r="D4509">
        <v>4</v>
      </c>
      <c r="E4509">
        <v>3</v>
      </c>
      <c r="F4509">
        <v>5</v>
      </c>
      <c r="G4509">
        <v>1</v>
      </c>
      <c r="H4509">
        <f>VLOOKUP(B4509, patient!A:E, 5, FALSE)</f>
        <v>10</v>
      </c>
      <c r="I4509" t="str">
        <f>VLOOKUP(H4509, city!A:B, 2, FALSE)</f>
        <v>Edinburgh</v>
      </c>
      <c r="J4509" t="str">
        <f>VLOOKUP(E4509, diagnosis!A:B, 2, FALSE)</f>
        <v>Fracture</v>
      </c>
      <c r="K4509" t="str">
        <f>VLOOKUP(D4509, department!A:B, 2, FALSE)</f>
        <v>Orthopedics</v>
      </c>
      <c r="L4509" t="str">
        <f>VLOOKUP(C4509, provider!A:B, 2, FALSE)</f>
        <v>Dr. Sade Kikiola</v>
      </c>
      <c r="M4509" t="str">
        <f>VLOOKUP(G4509, insurance!A:B, 2, FALSE)</f>
        <v>Aviva</v>
      </c>
      <c r="N4509">
        <f>VLOOKUP(B4509, patient!A:D, 4, FALSE)</f>
        <v>45</v>
      </c>
      <c r="O4509" t="str">
        <f>VLOOKUP(B4509, patient!A:C, 3, FALSE)</f>
        <v>Female</v>
      </c>
      <c r="P4509" t="str">
        <f>VLOOKUP(B4509, patient!A:F, 6, FALSE)</f>
        <v>Other</v>
      </c>
      <c r="Q4509" t="s">
        <v>486</v>
      </c>
      <c r="R4509">
        <v>816</v>
      </c>
      <c r="S4509">
        <v>49</v>
      </c>
      <c r="U4509" s="1" t="str">
        <f t="shared" si="210"/>
        <v>No</v>
      </c>
      <c r="V4509">
        <v>6</v>
      </c>
      <c r="W4509" t="s">
        <v>494</v>
      </c>
      <c r="X4509" t="s">
        <v>488</v>
      </c>
      <c r="Y4509" t="str">
        <f t="shared" si="211"/>
        <v>Scheduled</v>
      </c>
      <c r="Z4509" t="s">
        <v>497</v>
      </c>
      <c r="AA4509" s="1">
        <v>45748</v>
      </c>
      <c r="AB4509" s="1">
        <v>45742</v>
      </c>
      <c r="AC4509" t="s">
        <v>498</v>
      </c>
      <c r="AD4509">
        <v>612.5</v>
      </c>
      <c r="AE4509">
        <v>10</v>
      </c>
      <c r="AF4509" t="str">
        <f t="shared" si="212"/>
        <v>Mar</v>
      </c>
    </row>
    <row r="4510" spans="1:32" x14ac:dyDescent="0.25">
      <c r="A4510" s="1">
        <v>45742</v>
      </c>
      <c r="B4510">
        <v>4589</v>
      </c>
      <c r="C4510">
        <v>5</v>
      </c>
      <c r="D4510">
        <v>2</v>
      </c>
      <c r="E4510">
        <v>3</v>
      </c>
      <c r="F4510">
        <v>3</v>
      </c>
      <c r="G4510">
        <v>2</v>
      </c>
      <c r="H4510">
        <f>VLOOKUP(B4510, patient!A:E, 5, FALSE)</f>
        <v>4</v>
      </c>
      <c r="I4510" t="str">
        <f>VLOOKUP(H4510, city!A:B, 2, FALSE)</f>
        <v>Birmingham</v>
      </c>
      <c r="J4510" t="str">
        <f>VLOOKUP(E4510, diagnosis!A:B, 2, FALSE)</f>
        <v>Fracture</v>
      </c>
      <c r="K4510" t="str">
        <f>VLOOKUP(D4510, department!A:B, 2, FALSE)</f>
        <v>General Surgery</v>
      </c>
      <c r="L4510" t="str">
        <f>VLOOKUP(C4510, provider!A:B, 2, FALSE)</f>
        <v>Dr. Sade Kikiola</v>
      </c>
      <c r="M4510" t="str">
        <f>VLOOKUP(G4510, insurance!A:B, 2, FALSE)</f>
        <v>AXA</v>
      </c>
      <c r="N4510">
        <f>VLOOKUP(B4510, patient!A:D, 4, FALSE)</f>
        <v>75</v>
      </c>
      <c r="O4510" t="str">
        <f>VLOOKUP(B4510, patient!A:C, 3, FALSE)</f>
        <v>Female</v>
      </c>
      <c r="P4510" t="str">
        <f>VLOOKUP(B4510, patient!A:F, 6, FALSE)</f>
        <v>Black</v>
      </c>
      <c r="Q4510" t="s">
        <v>492</v>
      </c>
      <c r="R4510">
        <v>899</v>
      </c>
      <c r="S4510">
        <v>67</v>
      </c>
      <c r="U4510" s="1" t="str">
        <f t="shared" si="210"/>
        <v>No</v>
      </c>
      <c r="V4510">
        <v>5</v>
      </c>
      <c r="W4510" t="s">
        <v>494</v>
      </c>
      <c r="X4510" t="s">
        <v>488</v>
      </c>
      <c r="Y4510" t="str">
        <f t="shared" si="211"/>
        <v>Scheduled</v>
      </c>
      <c r="Z4510" t="s">
        <v>497</v>
      </c>
      <c r="AA4510" s="1">
        <v>45749</v>
      </c>
      <c r="AB4510" s="1">
        <v>45742</v>
      </c>
      <c r="AC4510" t="s">
        <v>498</v>
      </c>
      <c r="AD4510">
        <v>683.2</v>
      </c>
      <c r="AE4510">
        <v>10</v>
      </c>
      <c r="AF4510" t="str">
        <f t="shared" si="212"/>
        <v>Mar</v>
      </c>
    </row>
    <row r="4511" spans="1:32" x14ac:dyDescent="0.25">
      <c r="A4511" s="1">
        <v>45742</v>
      </c>
      <c r="B4511">
        <v>3140</v>
      </c>
      <c r="C4511">
        <v>5</v>
      </c>
      <c r="D4511">
        <v>3</v>
      </c>
      <c r="E4511">
        <v>3</v>
      </c>
      <c r="F4511">
        <v>4</v>
      </c>
      <c r="G4511">
        <v>3</v>
      </c>
      <c r="H4511">
        <f>VLOOKUP(B4511, patient!A:E, 5, FALSE)</f>
        <v>10</v>
      </c>
      <c r="I4511" t="str">
        <f>VLOOKUP(H4511, city!A:B, 2, FALSE)</f>
        <v>Edinburgh</v>
      </c>
      <c r="J4511" t="str">
        <f>VLOOKUP(E4511, diagnosis!A:B, 2, FALSE)</f>
        <v>Fracture</v>
      </c>
      <c r="K4511" t="str">
        <f>VLOOKUP(D4511, department!A:B, 2, FALSE)</f>
        <v>Neurology</v>
      </c>
      <c r="L4511" t="str">
        <f>VLOOKUP(C4511, provider!A:B, 2, FALSE)</f>
        <v>Dr. Sade Kikiola</v>
      </c>
      <c r="M4511" t="str">
        <f>VLOOKUP(G4511, insurance!A:B, 2, FALSE)</f>
        <v>Allianz</v>
      </c>
      <c r="N4511">
        <f>VLOOKUP(B4511, patient!A:D, 4, FALSE)</f>
        <v>22</v>
      </c>
      <c r="O4511" t="str">
        <f>VLOOKUP(B4511, patient!A:C, 3, FALSE)</f>
        <v>Female</v>
      </c>
      <c r="P4511" t="str">
        <f>VLOOKUP(B4511, patient!A:F, 6, FALSE)</f>
        <v>Black</v>
      </c>
      <c r="Q4511" t="s">
        <v>486</v>
      </c>
      <c r="R4511">
        <v>768</v>
      </c>
      <c r="S4511">
        <v>198</v>
      </c>
      <c r="T4511" s="1">
        <v>45749</v>
      </c>
      <c r="U4511" s="1" t="str">
        <f t="shared" si="210"/>
        <v>Yes</v>
      </c>
      <c r="V4511">
        <v>2</v>
      </c>
      <c r="W4511" t="s">
        <v>494</v>
      </c>
      <c r="X4511" t="s">
        <v>488</v>
      </c>
      <c r="Y4511" t="str">
        <f t="shared" si="211"/>
        <v>Scheduled</v>
      </c>
      <c r="Z4511" t="s">
        <v>497</v>
      </c>
      <c r="AC4511" t="s">
        <v>490</v>
      </c>
      <c r="AD4511">
        <v>676.2</v>
      </c>
      <c r="AE4511">
        <v>0</v>
      </c>
      <c r="AF4511" t="str">
        <f t="shared" si="212"/>
        <v>Mar</v>
      </c>
    </row>
    <row r="4512" spans="1:32" x14ac:dyDescent="0.25">
      <c r="A4512" s="1">
        <v>45743</v>
      </c>
      <c r="B4512">
        <v>3542</v>
      </c>
      <c r="C4512">
        <v>3</v>
      </c>
      <c r="D4512">
        <v>5</v>
      </c>
      <c r="E4512">
        <v>3</v>
      </c>
      <c r="F4512">
        <v>1</v>
      </c>
      <c r="G4512">
        <v>3</v>
      </c>
      <c r="H4512">
        <f>VLOOKUP(B4512, patient!A:E, 5, FALSE)</f>
        <v>4</v>
      </c>
      <c r="I4512" t="str">
        <f>VLOOKUP(H4512, city!A:B, 2, FALSE)</f>
        <v>Birmingham</v>
      </c>
      <c r="J4512" t="str">
        <f>VLOOKUP(E4512, diagnosis!A:B, 2, FALSE)</f>
        <v>Fracture</v>
      </c>
      <c r="K4512" t="str">
        <f>VLOOKUP(D4512, department!A:B, 2, FALSE)</f>
        <v>Pediatrics</v>
      </c>
      <c r="L4512" t="str">
        <f>VLOOKUP(C4512, provider!A:B, 2, FALSE)</f>
        <v>Dr. Emma Jones</v>
      </c>
      <c r="M4512" t="str">
        <f>VLOOKUP(G4512, insurance!A:B, 2, FALSE)</f>
        <v>Allianz</v>
      </c>
      <c r="N4512">
        <f>VLOOKUP(B4512, patient!A:D, 4, FALSE)</f>
        <v>25</v>
      </c>
      <c r="O4512" t="str">
        <f>VLOOKUP(B4512, patient!A:C, 3, FALSE)</f>
        <v>Female</v>
      </c>
      <c r="P4512" t="str">
        <f>VLOOKUP(B4512, patient!A:F, 6, FALSE)</f>
        <v>White</v>
      </c>
      <c r="Q4512" t="s">
        <v>486</v>
      </c>
      <c r="R4512">
        <v>684</v>
      </c>
      <c r="S4512">
        <v>113</v>
      </c>
      <c r="T4512" s="1">
        <v>45767</v>
      </c>
      <c r="U4512" s="1" t="str">
        <f t="shared" si="210"/>
        <v>Yes</v>
      </c>
      <c r="V4512">
        <v>2</v>
      </c>
      <c r="W4512" t="s">
        <v>487</v>
      </c>
      <c r="X4512" t="s">
        <v>488</v>
      </c>
      <c r="Y4512" t="str">
        <f t="shared" si="211"/>
        <v>Scheduled</v>
      </c>
      <c r="Z4512" t="s">
        <v>497</v>
      </c>
      <c r="AC4512" t="s">
        <v>490</v>
      </c>
      <c r="AD4512">
        <v>557.9</v>
      </c>
      <c r="AE4512">
        <v>0</v>
      </c>
      <c r="AF4512" t="str">
        <f t="shared" si="212"/>
        <v>Mar</v>
      </c>
    </row>
    <row r="4513" spans="1:32" x14ac:dyDescent="0.25">
      <c r="A4513" s="1">
        <v>45743</v>
      </c>
      <c r="B4513">
        <v>421</v>
      </c>
      <c r="C4513">
        <v>5</v>
      </c>
      <c r="D4513">
        <v>1</v>
      </c>
      <c r="E4513">
        <v>3</v>
      </c>
      <c r="F4513">
        <v>3</v>
      </c>
      <c r="G4513">
        <v>1</v>
      </c>
      <c r="H4513">
        <f>VLOOKUP(B4513, patient!A:E, 5, FALSE)</f>
        <v>10</v>
      </c>
      <c r="I4513" t="str">
        <f>VLOOKUP(H4513, city!A:B, 2, FALSE)</f>
        <v>Edinburgh</v>
      </c>
      <c r="J4513" t="str">
        <f>VLOOKUP(E4513, diagnosis!A:B, 2, FALSE)</f>
        <v>Fracture</v>
      </c>
      <c r="K4513" t="str">
        <f>VLOOKUP(D4513, department!A:B, 2, FALSE)</f>
        <v>Cardiology</v>
      </c>
      <c r="L4513" t="str">
        <f>VLOOKUP(C4513, provider!A:B, 2, FALSE)</f>
        <v>Dr. Sade Kikiola</v>
      </c>
      <c r="M4513" t="str">
        <f>VLOOKUP(G4513, insurance!A:B, 2, FALSE)</f>
        <v>Aviva</v>
      </c>
      <c r="N4513">
        <f>VLOOKUP(B4513, patient!A:D, 4, FALSE)</f>
        <v>42</v>
      </c>
      <c r="O4513" t="str">
        <f>VLOOKUP(B4513, patient!A:C, 3, FALSE)</f>
        <v>Male</v>
      </c>
      <c r="P4513" t="str">
        <f>VLOOKUP(B4513, patient!A:F, 6, FALSE)</f>
        <v>White</v>
      </c>
      <c r="Q4513" t="s">
        <v>491</v>
      </c>
      <c r="R4513">
        <v>576</v>
      </c>
      <c r="S4513">
        <v>74</v>
      </c>
      <c r="T4513" s="1">
        <v>45764</v>
      </c>
      <c r="U4513" s="1" t="str">
        <f t="shared" si="210"/>
        <v>Yes</v>
      </c>
      <c r="V4513">
        <v>7</v>
      </c>
      <c r="W4513" t="s">
        <v>487</v>
      </c>
      <c r="X4513" t="s">
        <v>495</v>
      </c>
      <c r="Y4513" t="str">
        <f t="shared" si="211"/>
        <v>Emergency</v>
      </c>
      <c r="Z4513" t="s">
        <v>497</v>
      </c>
      <c r="AC4513" t="s">
        <v>490</v>
      </c>
      <c r="AD4513">
        <v>455</v>
      </c>
      <c r="AE4513">
        <v>0</v>
      </c>
      <c r="AF4513" t="str">
        <f t="shared" si="212"/>
        <v>Mar</v>
      </c>
    </row>
    <row r="4514" spans="1:32" x14ac:dyDescent="0.25">
      <c r="A4514" s="1">
        <v>45743</v>
      </c>
      <c r="B4514">
        <v>176</v>
      </c>
      <c r="C4514">
        <v>4</v>
      </c>
      <c r="D4514">
        <v>2</v>
      </c>
      <c r="E4514">
        <v>3</v>
      </c>
      <c r="F4514">
        <v>1</v>
      </c>
      <c r="G4514">
        <v>3</v>
      </c>
      <c r="H4514">
        <f>VLOOKUP(B4514, patient!A:E, 5, FALSE)</f>
        <v>4</v>
      </c>
      <c r="I4514" t="str">
        <f>VLOOKUP(H4514, city!A:B, 2, FALSE)</f>
        <v>Birmingham</v>
      </c>
      <c r="J4514" t="str">
        <f>VLOOKUP(E4514, diagnosis!A:B, 2, FALSE)</f>
        <v>Fracture</v>
      </c>
      <c r="K4514" t="str">
        <f>VLOOKUP(D4514, department!A:B, 2, FALSE)</f>
        <v>General Surgery</v>
      </c>
      <c r="L4514" t="str">
        <f>VLOOKUP(C4514, provider!A:B, 2, FALSE)</f>
        <v>Dr. Ravi Patel</v>
      </c>
      <c r="M4514" t="str">
        <f>VLOOKUP(G4514, insurance!A:B, 2, FALSE)</f>
        <v>Allianz</v>
      </c>
      <c r="N4514">
        <f>VLOOKUP(B4514, patient!A:D, 4, FALSE)</f>
        <v>44</v>
      </c>
      <c r="O4514" t="str">
        <f>VLOOKUP(B4514, patient!A:C, 3, FALSE)</f>
        <v>Female</v>
      </c>
      <c r="P4514" t="str">
        <f>VLOOKUP(B4514, patient!A:F, 6, FALSE)</f>
        <v>Black</v>
      </c>
      <c r="Q4514" t="s">
        <v>492</v>
      </c>
      <c r="R4514">
        <v>228</v>
      </c>
      <c r="S4514">
        <v>65</v>
      </c>
      <c r="U4514" s="1" t="str">
        <f t="shared" si="210"/>
        <v>No</v>
      </c>
      <c r="V4514">
        <v>6</v>
      </c>
      <c r="W4514" t="s">
        <v>494</v>
      </c>
      <c r="X4514" t="s">
        <v>488</v>
      </c>
      <c r="Y4514" t="str">
        <f t="shared" si="211"/>
        <v>Scheduled</v>
      </c>
      <c r="Z4514" t="s">
        <v>497</v>
      </c>
      <c r="AA4514" s="1">
        <v>45750</v>
      </c>
      <c r="AB4514" s="1">
        <v>45743</v>
      </c>
      <c r="AC4514" t="s">
        <v>496</v>
      </c>
      <c r="AD4514">
        <v>240.1</v>
      </c>
      <c r="AE4514">
        <v>50</v>
      </c>
      <c r="AF4514" t="str">
        <f t="shared" si="212"/>
        <v>Mar</v>
      </c>
    </row>
    <row r="4515" spans="1:32" x14ac:dyDescent="0.25">
      <c r="A4515" s="1">
        <v>45743</v>
      </c>
      <c r="B4515">
        <v>4430</v>
      </c>
      <c r="C4515">
        <v>2</v>
      </c>
      <c r="D4515">
        <v>3</v>
      </c>
      <c r="E4515">
        <v>3</v>
      </c>
      <c r="F4515">
        <v>3</v>
      </c>
      <c r="G4515">
        <v>1</v>
      </c>
      <c r="H4515">
        <f>VLOOKUP(B4515, patient!A:E, 5, FALSE)</f>
        <v>10</v>
      </c>
      <c r="I4515" t="str">
        <f>VLOOKUP(H4515, city!A:B, 2, FALSE)</f>
        <v>Edinburgh</v>
      </c>
      <c r="J4515" t="str">
        <f>VLOOKUP(E4515, diagnosis!A:B, 2, FALSE)</f>
        <v>Fracture</v>
      </c>
      <c r="K4515" t="str">
        <f>VLOOKUP(D4515, department!A:B, 2, FALSE)</f>
        <v>Neurology</v>
      </c>
      <c r="L4515" t="str">
        <f>VLOOKUP(C4515, provider!A:B, 2, FALSE)</f>
        <v>Dr. Johnson Grek</v>
      </c>
      <c r="M4515" t="str">
        <f>VLOOKUP(G4515, insurance!A:B, 2, FALSE)</f>
        <v>Aviva</v>
      </c>
      <c r="N4515">
        <f>VLOOKUP(B4515, patient!A:D, 4, FALSE)</f>
        <v>63</v>
      </c>
      <c r="O4515" t="str">
        <f>VLOOKUP(B4515, patient!A:C, 3, FALSE)</f>
        <v>Male</v>
      </c>
      <c r="P4515" t="str">
        <f>VLOOKUP(B4515, patient!A:F, 6, FALSE)</f>
        <v>Black</v>
      </c>
      <c r="Q4515" t="s">
        <v>486</v>
      </c>
      <c r="R4515">
        <v>672</v>
      </c>
      <c r="S4515">
        <v>50</v>
      </c>
      <c r="U4515" s="1" t="str">
        <f t="shared" si="210"/>
        <v>No</v>
      </c>
      <c r="V4515">
        <v>8</v>
      </c>
      <c r="W4515" t="s">
        <v>494</v>
      </c>
      <c r="X4515" t="s">
        <v>488</v>
      </c>
      <c r="Y4515" t="str">
        <f t="shared" si="211"/>
        <v>Scheduled</v>
      </c>
      <c r="Z4515" t="s">
        <v>497</v>
      </c>
      <c r="AA4515" s="1">
        <v>45748</v>
      </c>
      <c r="AB4515" s="1">
        <v>45743</v>
      </c>
      <c r="AC4515" t="s">
        <v>493</v>
      </c>
      <c r="AD4515">
        <v>526.4</v>
      </c>
      <c r="AE4515">
        <v>30</v>
      </c>
      <c r="AF4515" t="str">
        <f t="shared" si="212"/>
        <v>Mar</v>
      </c>
    </row>
    <row r="4516" spans="1:32" x14ac:dyDescent="0.25">
      <c r="A4516" s="1">
        <v>45743</v>
      </c>
      <c r="B4516">
        <v>1735</v>
      </c>
      <c r="C4516">
        <v>2</v>
      </c>
      <c r="D4516">
        <v>1</v>
      </c>
      <c r="E4516">
        <v>3</v>
      </c>
      <c r="F4516">
        <v>3</v>
      </c>
      <c r="G4516">
        <v>2</v>
      </c>
      <c r="H4516">
        <f>VLOOKUP(B4516, patient!A:E, 5, FALSE)</f>
        <v>4</v>
      </c>
      <c r="I4516" t="str">
        <f>VLOOKUP(H4516, city!A:B, 2, FALSE)</f>
        <v>Birmingham</v>
      </c>
      <c r="J4516" t="str">
        <f>VLOOKUP(E4516, diagnosis!A:B, 2, FALSE)</f>
        <v>Fracture</v>
      </c>
      <c r="K4516" t="str">
        <f>VLOOKUP(D4516, department!A:B, 2, FALSE)</f>
        <v>Cardiology</v>
      </c>
      <c r="L4516" t="str">
        <f>VLOOKUP(C4516, provider!A:B, 2, FALSE)</f>
        <v>Dr. Johnson Grek</v>
      </c>
      <c r="M4516" t="str">
        <f>VLOOKUP(G4516, insurance!A:B, 2, FALSE)</f>
        <v>AXA</v>
      </c>
      <c r="N4516">
        <f>VLOOKUP(B4516, patient!A:D, 4, FALSE)</f>
        <v>40</v>
      </c>
      <c r="O4516" t="str">
        <f>VLOOKUP(B4516, patient!A:C, 3, FALSE)</f>
        <v>Female</v>
      </c>
      <c r="P4516" t="str">
        <f>VLOOKUP(B4516, patient!A:F, 6, FALSE)</f>
        <v>White</v>
      </c>
      <c r="Q4516" t="s">
        <v>486</v>
      </c>
      <c r="R4516">
        <v>782</v>
      </c>
      <c r="S4516">
        <v>181</v>
      </c>
      <c r="T4516" s="1">
        <v>45769</v>
      </c>
      <c r="U4516" s="1" t="str">
        <f t="shared" si="210"/>
        <v>Yes</v>
      </c>
      <c r="V4516">
        <v>3</v>
      </c>
      <c r="W4516" t="s">
        <v>494</v>
      </c>
      <c r="X4516" t="s">
        <v>488</v>
      </c>
      <c r="Y4516" t="str">
        <f t="shared" si="211"/>
        <v>Scheduled</v>
      </c>
      <c r="Z4516" t="s">
        <v>497</v>
      </c>
      <c r="AC4516" t="s">
        <v>490</v>
      </c>
      <c r="AD4516">
        <v>674.1</v>
      </c>
      <c r="AE4516">
        <v>0</v>
      </c>
      <c r="AF4516" t="str">
        <f t="shared" si="212"/>
        <v>Mar</v>
      </c>
    </row>
    <row r="4517" spans="1:32" x14ac:dyDescent="0.25">
      <c r="A4517" s="1">
        <v>45743</v>
      </c>
      <c r="B4517">
        <v>4390</v>
      </c>
      <c r="C4517">
        <v>5</v>
      </c>
      <c r="D4517">
        <v>3</v>
      </c>
      <c r="E4517">
        <v>3</v>
      </c>
      <c r="F4517">
        <v>5</v>
      </c>
      <c r="G4517">
        <v>2</v>
      </c>
      <c r="H4517">
        <f>VLOOKUP(B4517, patient!A:E, 5, FALSE)</f>
        <v>10</v>
      </c>
      <c r="I4517" t="str">
        <f>VLOOKUP(H4517, city!A:B, 2, FALSE)</f>
        <v>Edinburgh</v>
      </c>
      <c r="J4517" t="str">
        <f>VLOOKUP(E4517, diagnosis!A:B, 2, FALSE)</f>
        <v>Fracture</v>
      </c>
      <c r="K4517" t="str">
        <f>VLOOKUP(D4517, department!A:B, 2, FALSE)</f>
        <v>Neurology</v>
      </c>
      <c r="L4517" t="str">
        <f>VLOOKUP(C4517, provider!A:B, 2, FALSE)</f>
        <v>Dr. Sade Kikiola</v>
      </c>
      <c r="M4517" t="str">
        <f>VLOOKUP(G4517, insurance!A:B, 2, FALSE)</f>
        <v>AXA</v>
      </c>
      <c r="N4517">
        <f>VLOOKUP(B4517, patient!A:D, 4, FALSE)</f>
        <v>47</v>
      </c>
      <c r="O4517" t="str">
        <f>VLOOKUP(B4517, patient!A:C, 3, FALSE)</f>
        <v>Female</v>
      </c>
      <c r="P4517" t="str">
        <f>VLOOKUP(B4517, patient!A:F, 6, FALSE)</f>
        <v>Asian</v>
      </c>
      <c r="Q4517" t="s">
        <v>491</v>
      </c>
      <c r="R4517">
        <v>820</v>
      </c>
      <c r="S4517">
        <v>111</v>
      </c>
      <c r="T4517" s="1">
        <v>45753</v>
      </c>
      <c r="U4517" s="1" t="str">
        <f t="shared" si="210"/>
        <v>Yes</v>
      </c>
      <c r="V4517">
        <v>3</v>
      </c>
      <c r="W4517" t="s">
        <v>492</v>
      </c>
      <c r="X4517" t="s">
        <v>488</v>
      </c>
      <c r="Y4517" t="str">
        <f t="shared" si="211"/>
        <v>Scheduled</v>
      </c>
      <c r="Z4517" t="s">
        <v>497</v>
      </c>
      <c r="AC4517" t="s">
        <v>490</v>
      </c>
      <c r="AD4517">
        <v>651.70000000000005</v>
      </c>
      <c r="AE4517">
        <v>0</v>
      </c>
      <c r="AF4517" t="str">
        <f t="shared" si="212"/>
        <v>Mar</v>
      </c>
    </row>
    <row r="4518" spans="1:32" x14ac:dyDescent="0.25">
      <c r="A4518" s="1">
        <v>45743</v>
      </c>
      <c r="B4518">
        <v>3094</v>
      </c>
      <c r="C4518">
        <v>1</v>
      </c>
      <c r="D4518">
        <v>2</v>
      </c>
      <c r="E4518">
        <v>3</v>
      </c>
      <c r="F4518">
        <v>2</v>
      </c>
      <c r="G4518">
        <v>2</v>
      </c>
      <c r="H4518">
        <f>VLOOKUP(B4518, patient!A:E, 5, FALSE)</f>
        <v>4</v>
      </c>
      <c r="I4518" t="str">
        <f>VLOOKUP(H4518, city!A:B, 2, FALSE)</f>
        <v>Birmingham</v>
      </c>
      <c r="J4518" t="str">
        <f>VLOOKUP(E4518, diagnosis!A:B, 2, FALSE)</f>
        <v>Fracture</v>
      </c>
      <c r="K4518" t="str">
        <f>VLOOKUP(D4518, department!A:B, 2, FALSE)</f>
        <v>General Surgery</v>
      </c>
      <c r="L4518" t="str">
        <f>VLOOKUP(C4518, provider!A:B, 2, FALSE)</f>
        <v>Dr. Olu Abisola</v>
      </c>
      <c r="M4518" t="str">
        <f>VLOOKUP(G4518, insurance!A:B, 2, FALSE)</f>
        <v>AXA</v>
      </c>
      <c r="N4518">
        <f>VLOOKUP(B4518, patient!A:D, 4, FALSE)</f>
        <v>62</v>
      </c>
      <c r="O4518" t="str">
        <f>VLOOKUP(B4518, patient!A:C, 3, FALSE)</f>
        <v>Female</v>
      </c>
      <c r="P4518" t="str">
        <f>VLOOKUP(B4518, patient!A:F, 6, FALSE)</f>
        <v>Asian</v>
      </c>
      <c r="Q4518" t="s">
        <v>491</v>
      </c>
      <c r="R4518">
        <v>412</v>
      </c>
      <c r="S4518">
        <v>93</v>
      </c>
      <c r="T4518" s="1">
        <v>45767</v>
      </c>
      <c r="U4518" s="1" t="str">
        <f t="shared" si="210"/>
        <v>Yes</v>
      </c>
      <c r="V4518">
        <v>5</v>
      </c>
      <c r="W4518" t="s">
        <v>494</v>
      </c>
      <c r="X4518" t="s">
        <v>488</v>
      </c>
      <c r="Y4518" t="str">
        <f t="shared" si="211"/>
        <v>Scheduled</v>
      </c>
      <c r="Z4518" t="s">
        <v>489</v>
      </c>
      <c r="AC4518" t="s">
        <v>490</v>
      </c>
      <c r="AD4518">
        <v>353.5</v>
      </c>
      <c r="AE4518">
        <v>0</v>
      </c>
      <c r="AF4518" t="str">
        <f t="shared" si="212"/>
        <v>Mar</v>
      </c>
    </row>
    <row r="4519" spans="1:32" x14ac:dyDescent="0.25">
      <c r="A4519" s="1">
        <v>45743</v>
      </c>
      <c r="B4519">
        <v>3097</v>
      </c>
      <c r="C4519">
        <v>3</v>
      </c>
      <c r="D4519">
        <v>3</v>
      </c>
      <c r="E4519">
        <v>3</v>
      </c>
      <c r="F4519">
        <v>3</v>
      </c>
      <c r="G4519">
        <v>1</v>
      </c>
      <c r="H4519">
        <f>VLOOKUP(B4519, patient!A:E, 5, FALSE)</f>
        <v>10</v>
      </c>
      <c r="I4519" t="str">
        <f>VLOOKUP(H4519, city!A:B, 2, FALSE)</f>
        <v>Edinburgh</v>
      </c>
      <c r="J4519" t="str">
        <f>VLOOKUP(E4519, diagnosis!A:B, 2, FALSE)</f>
        <v>Fracture</v>
      </c>
      <c r="K4519" t="str">
        <f>VLOOKUP(D4519, department!A:B, 2, FALSE)</f>
        <v>Neurology</v>
      </c>
      <c r="L4519" t="str">
        <f>VLOOKUP(C4519, provider!A:B, 2, FALSE)</f>
        <v>Dr. Emma Jones</v>
      </c>
      <c r="M4519" t="str">
        <f>VLOOKUP(G4519, insurance!A:B, 2, FALSE)</f>
        <v>Aviva</v>
      </c>
      <c r="N4519">
        <f>VLOOKUP(B4519, patient!A:D, 4, FALSE)</f>
        <v>64</v>
      </c>
      <c r="O4519" t="str">
        <f>VLOOKUP(B4519, patient!A:C, 3, FALSE)</f>
        <v>Male</v>
      </c>
      <c r="P4519" t="str">
        <f>VLOOKUP(B4519, patient!A:F, 6, FALSE)</f>
        <v>Black</v>
      </c>
      <c r="Q4519" t="s">
        <v>491</v>
      </c>
      <c r="R4519">
        <v>895</v>
      </c>
      <c r="S4519">
        <v>180</v>
      </c>
      <c r="U4519" s="1" t="str">
        <f t="shared" si="210"/>
        <v>No</v>
      </c>
      <c r="V4519">
        <v>10</v>
      </c>
      <c r="W4519" t="s">
        <v>494</v>
      </c>
      <c r="X4519" t="s">
        <v>495</v>
      </c>
      <c r="Y4519" t="str">
        <f t="shared" si="211"/>
        <v>Emergency</v>
      </c>
      <c r="Z4519" t="s">
        <v>489</v>
      </c>
      <c r="AA4519" s="1">
        <v>45744</v>
      </c>
      <c r="AB4519" s="1">
        <v>45743</v>
      </c>
      <c r="AC4519" t="s">
        <v>493</v>
      </c>
      <c r="AD4519">
        <v>773.5</v>
      </c>
      <c r="AE4519">
        <v>30</v>
      </c>
      <c r="AF4519" t="str">
        <f t="shared" si="212"/>
        <v>Mar</v>
      </c>
    </row>
    <row r="4520" spans="1:32" x14ac:dyDescent="0.25">
      <c r="A4520" s="1">
        <v>45743</v>
      </c>
      <c r="B4520">
        <v>42</v>
      </c>
      <c r="C4520">
        <v>2</v>
      </c>
      <c r="D4520">
        <v>5</v>
      </c>
      <c r="E4520">
        <v>3</v>
      </c>
      <c r="F4520">
        <v>1</v>
      </c>
      <c r="G4520">
        <v>3</v>
      </c>
      <c r="H4520">
        <f>VLOOKUP(B4520, patient!A:E, 5, FALSE)</f>
        <v>4</v>
      </c>
      <c r="I4520" t="str">
        <f>VLOOKUP(H4520, city!A:B, 2, FALSE)</f>
        <v>Birmingham</v>
      </c>
      <c r="J4520" t="str">
        <f>VLOOKUP(E4520, diagnosis!A:B, 2, FALSE)</f>
        <v>Fracture</v>
      </c>
      <c r="K4520" t="str">
        <f>VLOOKUP(D4520, department!A:B, 2, FALSE)</f>
        <v>Pediatrics</v>
      </c>
      <c r="L4520" t="str">
        <f>VLOOKUP(C4520, provider!A:B, 2, FALSE)</f>
        <v>Dr. Johnson Grek</v>
      </c>
      <c r="M4520" t="str">
        <f>VLOOKUP(G4520, insurance!A:B, 2, FALSE)</f>
        <v>Allianz</v>
      </c>
      <c r="N4520">
        <f>VLOOKUP(B4520, patient!A:D, 4, FALSE)</f>
        <v>40</v>
      </c>
      <c r="O4520" t="str">
        <f>VLOOKUP(B4520, patient!A:C, 3, FALSE)</f>
        <v>Male</v>
      </c>
      <c r="P4520" t="str">
        <f>VLOOKUP(B4520, patient!A:F, 6, FALSE)</f>
        <v>Hispanic</v>
      </c>
      <c r="Q4520" t="s">
        <v>492</v>
      </c>
      <c r="R4520">
        <v>149</v>
      </c>
      <c r="S4520">
        <v>75</v>
      </c>
      <c r="U4520" s="1" t="str">
        <f t="shared" si="210"/>
        <v>No</v>
      </c>
      <c r="V4520">
        <v>4</v>
      </c>
      <c r="W4520" t="s">
        <v>494</v>
      </c>
      <c r="X4520" t="s">
        <v>495</v>
      </c>
      <c r="Y4520" t="str">
        <f t="shared" si="211"/>
        <v>Emergency</v>
      </c>
      <c r="Z4520" t="s">
        <v>489</v>
      </c>
      <c r="AA4520" s="1">
        <v>45752</v>
      </c>
      <c r="AB4520" s="1">
        <v>45743</v>
      </c>
      <c r="AC4520" t="s">
        <v>496</v>
      </c>
      <c r="AD4520">
        <v>191.8</v>
      </c>
      <c r="AE4520">
        <v>50</v>
      </c>
      <c r="AF4520" t="str">
        <f t="shared" si="212"/>
        <v>Mar</v>
      </c>
    </row>
    <row r="4521" spans="1:32" x14ac:dyDescent="0.25">
      <c r="A4521" s="1">
        <v>45743</v>
      </c>
      <c r="B4521">
        <v>1666</v>
      </c>
      <c r="C4521">
        <v>4</v>
      </c>
      <c r="D4521">
        <v>3</v>
      </c>
      <c r="E4521">
        <v>3</v>
      </c>
      <c r="F4521">
        <v>5</v>
      </c>
      <c r="G4521">
        <v>2</v>
      </c>
      <c r="H4521">
        <f>VLOOKUP(B4521, patient!A:E, 5, FALSE)</f>
        <v>10</v>
      </c>
      <c r="I4521" t="str">
        <f>VLOOKUP(H4521, city!A:B, 2, FALSE)</f>
        <v>Edinburgh</v>
      </c>
      <c r="J4521" t="str">
        <f>VLOOKUP(E4521, diagnosis!A:B, 2, FALSE)</f>
        <v>Fracture</v>
      </c>
      <c r="K4521" t="str">
        <f>VLOOKUP(D4521, department!A:B, 2, FALSE)</f>
        <v>Neurology</v>
      </c>
      <c r="L4521" t="str">
        <f>VLOOKUP(C4521, provider!A:B, 2, FALSE)</f>
        <v>Dr. Ravi Patel</v>
      </c>
      <c r="M4521" t="str">
        <f>VLOOKUP(G4521, insurance!A:B, 2, FALSE)</f>
        <v>AXA</v>
      </c>
      <c r="N4521">
        <f>VLOOKUP(B4521, patient!A:D, 4, FALSE)</f>
        <v>66</v>
      </c>
      <c r="O4521" t="str">
        <f>VLOOKUP(B4521, patient!A:C, 3, FALSE)</f>
        <v>Male</v>
      </c>
      <c r="P4521" t="str">
        <f>VLOOKUP(B4521, patient!A:F, 6, FALSE)</f>
        <v>Asian</v>
      </c>
      <c r="Q4521" t="s">
        <v>492</v>
      </c>
      <c r="R4521">
        <v>372</v>
      </c>
      <c r="S4521">
        <v>141</v>
      </c>
      <c r="T4521" s="1">
        <v>45759</v>
      </c>
      <c r="U4521" s="1" t="str">
        <f t="shared" si="210"/>
        <v>Yes</v>
      </c>
      <c r="V4521">
        <v>8</v>
      </c>
      <c r="W4521" t="s">
        <v>492</v>
      </c>
      <c r="X4521" t="s">
        <v>495</v>
      </c>
      <c r="Y4521" t="str">
        <f t="shared" si="211"/>
        <v>Emergency</v>
      </c>
      <c r="Z4521" t="s">
        <v>497</v>
      </c>
      <c r="AC4521" t="s">
        <v>490</v>
      </c>
      <c r="AD4521">
        <v>359.1</v>
      </c>
      <c r="AE4521">
        <v>0</v>
      </c>
      <c r="AF4521" t="str">
        <f t="shared" si="212"/>
        <v>Mar</v>
      </c>
    </row>
    <row r="4522" spans="1:32" x14ac:dyDescent="0.25">
      <c r="A4522" s="1">
        <v>45744</v>
      </c>
      <c r="B4522">
        <v>596</v>
      </c>
      <c r="C4522">
        <v>1</v>
      </c>
      <c r="D4522">
        <v>2</v>
      </c>
      <c r="E4522">
        <v>3</v>
      </c>
      <c r="F4522">
        <v>3</v>
      </c>
      <c r="G4522">
        <v>3</v>
      </c>
      <c r="H4522">
        <f>VLOOKUP(B4522, patient!A:E, 5, FALSE)</f>
        <v>4</v>
      </c>
      <c r="I4522" t="str">
        <f>VLOOKUP(H4522, city!A:B, 2, FALSE)</f>
        <v>Birmingham</v>
      </c>
      <c r="J4522" t="str">
        <f>VLOOKUP(E4522, diagnosis!A:B, 2, FALSE)</f>
        <v>Fracture</v>
      </c>
      <c r="K4522" t="str">
        <f>VLOOKUP(D4522, department!A:B, 2, FALSE)</f>
        <v>General Surgery</v>
      </c>
      <c r="L4522" t="str">
        <f>VLOOKUP(C4522, provider!A:B, 2, FALSE)</f>
        <v>Dr. Olu Abisola</v>
      </c>
      <c r="M4522" t="str">
        <f>VLOOKUP(G4522, insurance!A:B, 2, FALSE)</f>
        <v>Allianz</v>
      </c>
      <c r="N4522">
        <f>VLOOKUP(B4522, patient!A:D, 4, FALSE)</f>
        <v>64</v>
      </c>
      <c r="O4522" t="str">
        <f>VLOOKUP(B4522, patient!A:C, 3, FALSE)</f>
        <v>Female</v>
      </c>
      <c r="P4522" t="str">
        <f>VLOOKUP(B4522, patient!A:F, 6, FALSE)</f>
        <v>Other</v>
      </c>
      <c r="Q4522" t="s">
        <v>486</v>
      </c>
      <c r="R4522">
        <v>777</v>
      </c>
      <c r="S4522">
        <v>76</v>
      </c>
      <c r="U4522" s="1" t="str">
        <f t="shared" si="210"/>
        <v>No</v>
      </c>
      <c r="V4522">
        <v>6</v>
      </c>
      <c r="W4522" t="s">
        <v>492</v>
      </c>
      <c r="X4522" t="s">
        <v>488</v>
      </c>
      <c r="Y4522" t="str">
        <f t="shared" si="211"/>
        <v>Scheduled</v>
      </c>
      <c r="Z4522" t="s">
        <v>497</v>
      </c>
      <c r="AA4522" s="1">
        <v>45750</v>
      </c>
      <c r="AB4522" s="1">
        <v>45744</v>
      </c>
      <c r="AC4522" t="s">
        <v>496</v>
      </c>
      <c r="AD4522">
        <v>632.1</v>
      </c>
      <c r="AE4522">
        <v>50</v>
      </c>
      <c r="AF4522" t="str">
        <f t="shared" si="212"/>
        <v>Mar</v>
      </c>
    </row>
    <row r="4523" spans="1:32" x14ac:dyDescent="0.25">
      <c r="A4523" s="1">
        <v>45744</v>
      </c>
      <c r="B4523">
        <v>2322</v>
      </c>
      <c r="C4523">
        <v>1</v>
      </c>
      <c r="D4523">
        <v>3</v>
      </c>
      <c r="E4523">
        <v>3</v>
      </c>
      <c r="F4523">
        <v>2</v>
      </c>
      <c r="G4523">
        <v>3</v>
      </c>
      <c r="H4523">
        <f>VLOOKUP(B4523, patient!A:E, 5, FALSE)</f>
        <v>10</v>
      </c>
      <c r="I4523" t="str">
        <f>VLOOKUP(H4523, city!A:B, 2, FALSE)</f>
        <v>Edinburgh</v>
      </c>
      <c r="J4523" t="str">
        <f>VLOOKUP(E4523, diagnosis!A:B, 2, FALSE)</f>
        <v>Fracture</v>
      </c>
      <c r="K4523" t="str">
        <f>VLOOKUP(D4523, department!A:B, 2, FALSE)</f>
        <v>Neurology</v>
      </c>
      <c r="L4523" t="str">
        <f>VLOOKUP(C4523, provider!A:B, 2, FALSE)</f>
        <v>Dr. Olu Abisola</v>
      </c>
      <c r="M4523" t="str">
        <f>VLOOKUP(G4523, insurance!A:B, 2, FALSE)</f>
        <v>Allianz</v>
      </c>
      <c r="N4523">
        <f>VLOOKUP(B4523, patient!A:D, 4, FALSE)</f>
        <v>37</v>
      </c>
      <c r="O4523" t="str">
        <f>VLOOKUP(B4523, patient!A:C, 3, FALSE)</f>
        <v>Female</v>
      </c>
      <c r="P4523" t="str">
        <f>VLOOKUP(B4523, patient!A:F, 6, FALSE)</f>
        <v>Black</v>
      </c>
      <c r="Q4523" t="s">
        <v>492</v>
      </c>
      <c r="R4523">
        <v>517</v>
      </c>
      <c r="S4523">
        <v>36</v>
      </c>
      <c r="U4523" s="1" t="str">
        <f t="shared" si="210"/>
        <v>No</v>
      </c>
      <c r="V4523">
        <v>8</v>
      </c>
      <c r="W4523" t="s">
        <v>487</v>
      </c>
      <c r="X4523" t="s">
        <v>488</v>
      </c>
      <c r="Y4523" t="str">
        <f t="shared" si="211"/>
        <v>Scheduled</v>
      </c>
      <c r="Z4523" t="s">
        <v>497</v>
      </c>
      <c r="AA4523" s="1">
        <v>45753</v>
      </c>
      <c r="AB4523" s="1">
        <v>45744</v>
      </c>
      <c r="AC4523" t="s">
        <v>493</v>
      </c>
      <c r="AD4523">
        <v>408.1</v>
      </c>
      <c r="AE4523">
        <v>30</v>
      </c>
      <c r="AF4523" t="str">
        <f t="shared" si="212"/>
        <v>Mar</v>
      </c>
    </row>
    <row r="4524" spans="1:32" x14ac:dyDescent="0.25">
      <c r="A4524" s="1">
        <v>45744</v>
      </c>
      <c r="B4524">
        <v>4639</v>
      </c>
      <c r="C4524">
        <v>4</v>
      </c>
      <c r="D4524">
        <v>1</v>
      </c>
      <c r="E4524">
        <v>3</v>
      </c>
      <c r="F4524">
        <v>1</v>
      </c>
      <c r="G4524">
        <v>1</v>
      </c>
      <c r="H4524">
        <f>VLOOKUP(B4524, patient!A:E, 5, FALSE)</f>
        <v>4</v>
      </c>
      <c r="I4524" t="str">
        <f>VLOOKUP(H4524, city!A:B, 2, FALSE)</f>
        <v>Birmingham</v>
      </c>
      <c r="J4524" t="str">
        <f>VLOOKUP(E4524, diagnosis!A:B, 2, FALSE)</f>
        <v>Fracture</v>
      </c>
      <c r="K4524" t="str">
        <f>VLOOKUP(D4524, department!A:B, 2, FALSE)</f>
        <v>Cardiology</v>
      </c>
      <c r="L4524" t="str">
        <f>VLOOKUP(C4524, provider!A:B, 2, FALSE)</f>
        <v>Dr. Ravi Patel</v>
      </c>
      <c r="M4524" t="str">
        <f>VLOOKUP(G4524, insurance!A:B, 2, FALSE)</f>
        <v>Aviva</v>
      </c>
      <c r="N4524">
        <f>VLOOKUP(B4524, patient!A:D, 4, FALSE)</f>
        <v>35</v>
      </c>
      <c r="O4524" t="str">
        <f>VLOOKUP(B4524, patient!A:C, 3, FALSE)</f>
        <v>Female</v>
      </c>
      <c r="P4524" t="str">
        <f>VLOOKUP(B4524, patient!A:F, 6, FALSE)</f>
        <v>Asian</v>
      </c>
      <c r="Q4524" t="s">
        <v>491</v>
      </c>
      <c r="R4524">
        <v>865</v>
      </c>
      <c r="S4524">
        <v>158</v>
      </c>
      <c r="T4524" s="1">
        <v>45772</v>
      </c>
      <c r="U4524" s="1" t="str">
        <f t="shared" si="210"/>
        <v>Yes</v>
      </c>
      <c r="V4524">
        <v>7</v>
      </c>
      <c r="W4524" t="s">
        <v>494</v>
      </c>
      <c r="X4524" t="s">
        <v>495</v>
      </c>
      <c r="Y4524" t="str">
        <f t="shared" si="211"/>
        <v>Emergency</v>
      </c>
      <c r="Z4524" t="s">
        <v>489</v>
      </c>
      <c r="AC4524" t="s">
        <v>490</v>
      </c>
      <c r="AD4524">
        <v>716.1</v>
      </c>
      <c r="AE4524">
        <v>0</v>
      </c>
      <c r="AF4524" t="str">
        <f t="shared" si="212"/>
        <v>Mar</v>
      </c>
    </row>
    <row r="4525" spans="1:32" x14ac:dyDescent="0.25">
      <c r="A4525" s="1">
        <v>45744</v>
      </c>
      <c r="B4525">
        <v>2415</v>
      </c>
      <c r="C4525">
        <v>3</v>
      </c>
      <c r="D4525">
        <v>1</v>
      </c>
      <c r="E4525">
        <v>3</v>
      </c>
      <c r="F4525">
        <v>5</v>
      </c>
      <c r="G4525">
        <v>1</v>
      </c>
      <c r="H4525">
        <f>VLOOKUP(B4525, patient!A:E, 5, FALSE)</f>
        <v>10</v>
      </c>
      <c r="I4525" t="str">
        <f>VLOOKUP(H4525, city!A:B, 2, FALSE)</f>
        <v>Edinburgh</v>
      </c>
      <c r="J4525" t="str">
        <f>VLOOKUP(E4525, diagnosis!A:B, 2, FALSE)</f>
        <v>Fracture</v>
      </c>
      <c r="K4525" t="str">
        <f>VLOOKUP(D4525, department!A:B, 2, FALSE)</f>
        <v>Cardiology</v>
      </c>
      <c r="L4525" t="str">
        <f>VLOOKUP(C4525, provider!A:B, 2, FALSE)</f>
        <v>Dr. Emma Jones</v>
      </c>
      <c r="M4525" t="str">
        <f>VLOOKUP(G4525, insurance!A:B, 2, FALSE)</f>
        <v>Aviva</v>
      </c>
      <c r="N4525">
        <f>VLOOKUP(B4525, patient!A:D, 4, FALSE)</f>
        <v>35</v>
      </c>
      <c r="O4525" t="str">
        <f>VLOOKUP(B4525, patient!A:C, 3, FALSE)</f>
        <v>Female</v>
      </c>
      <c r="P4525" t="str">
        <f>VLOOKUP(B4525, patient!A:F, 6, FALSE)</f>
        <v>White</v>
      </c>
      <c r="Q4525" t="s">
        <v>491</v>
      </c>
      <c r="R4525">
        <v>836</v>
      </c>
      <c r="S4525">
        <v>36</v>
      </c>
      <c r="T4525" s="1">
        <v>45772</v>
      </c>
      <c r="U4525" s="1" t="str">
        <f t="shared" si="210"/>
        <v>Yes</v>
      </c>
      <c r="V4525">
        <v>2</v>
      </c>
      <c r="W4525" t="s">
        <v>494</v>
      </c>
      <c r="X4525" t="s">
        <v>495</v>
      </c>
      <c r="Y4525" t="str">
        <f t="shared" si="211"/>
        <v>Emergency</v>
      </c>
      <c r="Z4525" t="s">
        <v>489</v>
      </c>
      <c r="AC4525" t="s">
        <v>490</v>
      </c>
      <c r="AD4525">
        <v>610.4</v>
      </c>
      <c r="AE4525">
        <v>0</v>
      </c>
      <c r="AF4525" t="str">
        <f t="shared" si="212"/>
        <v>Mar</v>
      </c>
    </row>
    <row r="4526" spans="1:32" x14ac:dyDescent="0.25">
      <c r="A4526" s="1">
        <v>45744</v>
      </c>
      <c r="B4526">
        <v>4076</v>
      </c>
      <c r="C4526">
        <v>3</v>
      </c>
      <c r="D4526">
        <v>4</v>
      </c>
      <c r="E4526">
        <v>3</v>
      </c>
      <c r="F4526">
        <v>4</v>
      </c>
      <c r="G4526">
        <v>3</v>
      </c>
      <c r="H4526">
        <f>VLOOKUP(B4526, patient!A:E, 5, FALSE)</f>
        <v>4</v>
      </c>
      <c r="I4526" t="str">
        <f>VLOOKUP(H4526, city!A:B, 2, FALSE)</f>
        <v>Birmingham</v>
      </c>
      <c r="J4526" t="str">
        <f>VLOOKUP(E4526, diagnosis!A:B, 2, FALSE)</f>
        <v>Fracture</v>
      </c>
      <c r="K4526" t="str">
        <f>VLOOKUP(D4526, department!A:B, 2, FALSE)</f>
        <v>Orthopedics</v>
      </c>
      <c r="L4526" t="str">
        <f>VLOOKUP(C4526, provider!A:B, 2, FALSE)</f>
        <v>Dr. Emma Jones</v>
      </c>
      <c r="M4526" t="str">
        <f>VLOOKUP(G4526, insurance!A:B, 2, FALSE)</f>
        <v>Allianz</v>
      </c>
      <c r="N4526">
        <f>VLOOKUP(B4526, patient!A:D, 4, FALSE)</f>
        <v>19</v>
      </c>
      <c r="O4526" t="str">
        <f>VLOOKUP(B4526, patient!A:C, 3, FALSE)</f>
        <v>Male</v>
      </c>
      <c r="P4526" t="str">
        <f>VLOOKUP(B4526, patient!A:F, 6, FALSE)</f>
        <v>Hispanic</v>
      </c>
      <c r="Q4526" t="s">
        <v>492</v>
      </c>
      <c r="R4526">
        <v>884</v>
      </c>
      <c r="S4526">
        <v>124</v>
      </c>
      <c r="T4526" s="1">
        <v>45769</v>
      </c>
      <c r="U4526" s="1" t="str">
        <f t="shared" si="210"/>
        <v>Yes</v>
      </c>
      <c r="V4526">
        <v>9</v>
      </c>
      <c r="W4526" t="s">
        <v>487</v>
      </c>
      <c r="X4526" t="s">
        <v>495</v>
      </c>
      <c r="Y4526" t="str">
        <f t="shared" si="211"/>
        <v>Emergency</v>
      </c>
      <c r="Z4526" t="s">
        <v>497</v>
      </c>
      <c r="AC4526" t="s">
        <v>490</v>
      </c>
      <c r="AD4526">
        <v>705.6</v>
      </c>
      <c r="AE4526">
        <v>0</v>
      </c>
      <c r="AF4526" t="str">
        <f t="shared" si="212"/>
        <v>Mar</v>
      </c>
    </row>
    <row r="4527" spans="1:32" x14ac:dyDescent="0.25">
      <c r="A4527" s="1">
        <v>45744</v>
      </c>
      <c r="B4527">
        <v>384</v>
      </c>
      <c r="C4527">
        <v>5</v>
      </c>
      <c r="D4527">
        <v>4</v>
      </c>
      <c r="E4527">
        <v>3</v>
      </c>
      <c r="F4527">
        <v>2</v>
      </c>
      <c r="G4527">
        <v>3</v>
      </c>
      <c r="H4527">
        <f>VLOOKUP(B4527, patient!A:E, 5, FALSE)</f>
        <v>10</v>
      </c>
      <c r="I4527" t="str">
        <f>VLOOKUP(H4527, city!A:B, 2, FALSE)</f>
        <v>Edinburgh</v>
      </c>
      <c r="J4527" t="str">
        <f>VLOOKUP(E4527, diagnosis!A:B, 2, FALSE)</f>
        <v>Fracture</v>
      </c>
      <c r="K4527" t="str">
        <f>VLOOKUP(D4527, department!A:B, 2, FALSE)</f>
        <v>Orthopedics</v>
      </c>
      <c r="L4527" t="str">
        <f>VLOOKUP(C4527, provider!A:B, 2, FALSE)</f>
        <v>Dr. Sade Kikiola</v>
      </c>
      <c r="M4527" t="str">
        <f>VLOOKUP(G4527, insurance!A:B, 2, FALSE)</f>
        <v>Allianz</v>
      </c>
      <c r="N4527">
        <f>VLOOKUP(B4527, patient!A:D, 4, FALSE)</f>
        <v>21</v>
      </c>
      <c r="O4527" t="str">
        <f>VLOOKUP(B4527, patient!A:C, 3, FALSE)</f>
        <v>Female</v>
      </c>
      <c r="P4527" t="str">
        <f>VLOOKUP(B4527, patient!A:F, 6, FALSE)</f>
        <v>White</v>
      </c>
      <c r="Q4527" t="s">
        <v>486</v>
      </c>
      <c r="R4527">
        <v>330</v>
      </c>
      <c r="S4527">
        <v>157</v>
      </c>
      <c r="U4527" s="1" t="str">
        <f t="shared" si="210"/>
        <v>No</v>
      </c>
      <c r="V4527">
        <v>6</v>
      </c>
      <c r="W4527" t="s">
        <v>494</v>
      </c>
      <c r="X4527" t="s">
        <v>495</v>
      </c>
      <c r="Y4527" t="str">
        <f t="shared" si="211"/>
        <v>Emergency</v>
      </c>
      <c r="Z4527" t="s">
        <v>489</v>
      </c>
      <c r="AA4527" s="1">
        <v>45748</v>
      </c>
      <c r="AB4527" s="1">
        <v>45744</v>
      </c>
      <c r="AC4527" t="s">
        <v>498</v>
      </c>
      <c r="AD4527">
        <v>347.9</v>
      </c>
      <c r="AE4527">
        <v>10</v>
      </c>
      <c r="AF4527" t="str">
        <f t="shared" si="212"/>
        <v>Mar</v>
      </c>
    </row>
    <row r="4528" spans="1:32" x14ac:dyDescent="0.25">
      <c r="A4528" s="1">
        <v>45744</v>
      </c>
      <c r="B4528">
        <v>57</v>
      </c>
      <c r="C4528">
        <v>4</v>
      </c>
      <c r="D4528">
        <v>5</v>
      </c>
      <c r="E4528">
        <v>3</v>
      </c>
      <c r="F4528">
        <v>4</v>
      </c>
      <c r="G4528">
        <v>2</v>
      </c>
      <c r="H4528">
        <f>VLOOKUP(B4528, patient!A:E, 5, FALSE)</f>
        <v>4</v>
      </c>
      <c r="I4528" t="str">
        <f>VLOOKUP(H4528, city!A:B, 2, FALSE)</f>
        <v>Birmingham</v>
      </c>
      <c r="J4528" t="str">
        <f>VLOOKUP(E4528, diagnosis!A:B, 2, FALSE)</f>
        <v>Fracture</v>
      </c>
      <c r="K4528" t="str">
        <f>VLOOKUP(D4528, department!A:B, 2, FALSE)</f>
        <v>Pediatrics</v>
      </c>
      <c r="L4528" t="str">
        <f>VLOOKUP(C4528, provider!A:B, 2, FALSE)</f>
        <v>Dr. Ravi Patel</v>
      </c>
      <c r="M4528" t="str">
        <f>VLOOKUP(G4528, insurance!A:B, 2, FALSE)</f>
        <v>AXA</v>
      </c>
      <c r="N4528">
        <f>VLOOKUP(B4528, patient!A:D, 4, FALSE)</f>
        <v>47</v>
      </c>
      <c r="O4528" t="str">
        <f>VLOOKUP(B4528, patient!A:C, 3, FALSE)</f>
        <v>Male</v>
      </c>
      <c r="P4528" t="str">
        <f>VLOOKUP(B4528, patient!A:F, 6, FALSE)</f>
        <v>White</v>
      </c>
      <c r="Q4528" t="s">
        <v>486</v>
      </c>
      <c r="R4528">
        <v>115</v>
      </c>
      <c r="S4528">
        <v>173</v>
      </c>
      <c r="U4528" s="1" t="str">
        <f t="shared" si="210"/>
        <v>No</v>
      </c>
      <c r="V4528">
        <v>6</v>
      </c>
      <c r="W4528" t="s">
        <v>487</v>
      </c>
      <c r="X4528" t="s">
        <v>495</v>
      </c>
      <c r="Y4528" t="str">
        <f t="shared" si="211"/>
        <v>Emergency</v>
      </c>
      <c r="Z4528" t="s">
        <v>489</v>
      </c>
      <c r="AA4528" s="1">
        <v>45746</v>
      </c>
      <c r="AB4528" s="1">
        <v>45744</v>
      </c>
      <c r="AC4528" t="s">
        <v>493</v>
      </c>
      <c r="AD4528">
        <v>222.6</v>
      </c>
      <c r="AE4528">
        <v>30</v>
      </c>
      <c r="AF4528" t="str">
        <f t="shared" si="212"/>
        <v>Mar</v>
      </c>
    </row>
    <row r="4529" spans="1:32" x14ac:dyDescent="0.25">
      <c r="A4529" s="1">
        <v>45744</v>
      </c>
      <c r="B4529">
        <v>2342</v>
      </c>
      <c r="C4529">
        <v>4</v>
      </c>
      <c r="D4529">
        <v>1</v>
      </c>
      <c r="E4529">
        <v>3</v>
      </c>
      <c r="F4529">
        <v>4</v>
      </c>
      <c r="G4529">
        <v>2</v>
      </c>
      <c r="H4529">
        <f>VLOOKUP(B4529, patient!A:E, 5, FALSE)</f>
        <v>10</v>
      </c>
      <c r="I4529" t="str">
        <f>VLOOKUP(H4529, city!A:B, 2, FALSE)</f>
        <v>Edinburgh</v>
      </c>
      <c r="J4529" t="str">
        <f>VLOOKUP(E4529, diagnosis!A:B, 2, FALSE)</f>
        <v>Fracture</v>
      </c>
      <c r="K4529" t="str">
        <f>VLOOKUP(D4529, department!A:B, 2, FALSE)</f>
        <v>Cardiology</v>
      </c>
      <c r="L4529" t="str">
        <f>VLOOKUP(C4529, provider!A:B, 2, FALSE)</f>
        <v>Dr. Ravi Patel</v>
      </c>
      <c r="M4529" t="str">
        <f>VLOOKUP(G4529, insurance!A:B, 2, FALSE)</f>
        <v>AXA</v>
      </c>
      <c r="N4529">
        <f>VLOOKUP(B4529, patient!A:D, 4, FALSE)</f>
        <v>50</v>
      </c>
      <c r="O4529" t="str">
        <f>VLOOKUP(B4529, patient!A:C, 3, FALSE)</f>
        <v>Female</v>
      </c>
      <c r="P4529" t="str">
        <f>VLOOKUP(B4529, patient!A:F, 6, FALSE)</f>
        <v>Hispanic</v>
      </c>
      <c r="Q4529" t="s">
        <v>486</v>
      </c>
      <c r="R4529">
        <v>150</v>
      </c>
      <c r="S4529">
        <v>153</v>
      </c>
      <c r="U4529" s="1" t="str">
        <f t="shared" si="210"/>
        <v>No</v>
      </c>
      <c r="V4529">
        <v>2</v>
      </c>
      <c r="W4529" t="s">
        <v>494</v>
      </c>
      <c r="X4529" t="s">
        <v>495</v>
      </c>
      <c r="Y4529" t="str">
        <f t="shared" si="211"/>
        <v>Emergency</v>
      </c>
      <c r="Z4529" t="s">
        <v>497</v>
      </c>
      <c r="AA4529" s="1">
        <v>45747</v>
      </c>
      <c r="AB4529" s="1">
        <v>45744</v>
      </c>
      <c r="AC4529" t="s">
        <v>493</v>
      </c>
      <c r="AD4529">
        <v>233.1</v>
      </c>
      <c r="AE4529">
        <v>30</v>
      </c>
      <c r="AF4529" t="str">
        <f t="shared" si="212"/>
        <v>Mar</v>
      </c>
    </row>
    <row r="4530" spans="1:32" x14ac:dyDescent="0.25">
      <c r="A4530" s="1">
        <v>45744</v>
      </c>
      <c r="B4530">
        <v>1637</v>
      </c>
      <c r="C4530">
        <v>4</v>
      </c>
      <c r="D4530">
        <v>4</v>
      </c>
      <c r="E4530">
        <v>3</v>
      </c>
      <c r="F4530">
        <v>5</v>
      </c>
      <c r="G4530">
        <v>2</v>
      </c>
      <c r="H4530">
        <f>VLOOKUP(B4530, patient!A:E, 5, FALSE)</f>
        <v>4</v>
      </c>
      <c r="I4530" t="str">
        <f>VLOOKUP(H4530, city!A:B, 2, FALSE)</f>
        <v>Birmingham</v>
      </c>
      <c r="J4530" t="str">
        <f>VLOOKUP(E4530, diagnosis!A:B, 2, FALSE)</f>
        <v>Fracture</v>
      </c>
      <c r="K4530" t="str">
        <f>VLOOKUP(D4530, department!A:B, 2, FALSE)</f>
        <v>Orthopedics</v>
      </c>
      <c r="L4530" t="str">
        <f>VLOOKUP(C4530, provider!A:B, 2, FALSE)</f>
        <v>Dr. Ravi Patel</v>
      </c>
      <c r="M4530" t="str">
        <f>VLOOKUP(G4530, insurance!A:B, 2, FALSE)</f>
        <v>AXA</v>
      </c>
      <c r="N4530">
        <f>VLOOKUP(B4530, patient!A:D, 4, FALSE)</f>
        <v>53</v>
      </c>
      <c r="O4530" t="str">
        <f>VLOOKUP(B4530, patient!A:C, 3, FALSE)</f>
        <v>Male</v>
      </c>
      <c r="P4530" t="str">
        <f>VLOOKUP(B4530, patient!A:F, 6, FALSE)</f>
        <v>Black</v>
      </c>
      <c r="Q4530" t="s">
        <v>486</v>
      </c>
      <c r="R4530">
        <v>669</v>
      </c>
      <c r="S4530">
        <v>100</v>
      </c>
      <c r="U4530" s="1" t="str">
        <f t="shared" si="210"/>
        <v>No</v>
      </c>
      <c r="V4530">
        <v>9</v>
      </c>
      <c r="W4530" t="s">
        <v>494</v>
      </c>
      <c r="X4530" t="s">
        <v>495</v>
      </c>
      <c r="Y4530" t="str">
        <f t="shared" si="211"/>
        <v>Emergency</v>
      </c>
      <c r="Z4530" t="s">
        <v>497</v>
      </c>
      <c r="AA4530" s="1">
        <v>45748</v>
      </c>
      <c r="AB4530" s="1">
        <v>45744</v>
      </c>
      <c r="AC4530" t="s">
        <v>498</v>
      </c>
      <c r="AD4530">
        <v>545.29999999999995</v>
      </c>
      <c r="AE4530">
        <v>10</v>
      </c>
      <c r="AF4530" t="str">
        <f t="shared" si="212"/>
        <v>Mar</v>
      </c>
    </row>
    <row r="4531" spans="1:32" x14ac:dyDescent="0.25">
      <c r="A4531" s="1">
        <v>45744</v>
      </c>
      <c r="B4531">
        <v>4640</v>
      </c>
      <c r="C4531">
        <v>5</v>
      </c>
      <c r="D4531">
        <v>3</v>
      </c>
      <c r="E4531">
        <v>3</v>
      </c>
      <c r="F4531">
        <v>5</v>
      </c>
      <c r="G4531">
        <v>3</v>
      </c>
      <c r="H4531">
        <f>VLOOKUP(B4531, patient!A:E, 5, FALSE)</f>
        <v>10</v>
      </c>
      <c r="I4531" t="str">
        <f>VLOOKUP(H4531, city!A:B, 2, FALSE)</f>
        <v>Edinburgh</v>
      </c>
      <c r="J4531" t="str">
        <f>VLOOKUP(E4531, diagnosis!A:B, 2, FALSE)</f>
        <v>Fracture</v>
      </c>
      <c r="K4531" t="str">
        <f>VLOOKUP(D4531, department!A:B, 2, FALSE)</f>
        <v>Neurology</v>
      </c>
      <c r="L4531" t="str">
        <f>VLOOKUP(C4531, provider!A:B, 2, FALSE)</f>
        <v>Dr. Sade Kikiola</v>
      </c>
      <c r="M4531" t="str">
        <f>VLOOKUP(G4531, insurance!A:B, 2, FALSE)</f>
        <v>Allianz</v>
      </c>
      <c r="N4531">
        <f>VLOOKUP(B4531, patient!A:D, 4, FALSE)</f>
        <v>35</v>
      </c>
      <c r="O4531" t="str">
        <f>VLOOKUP(B4531, patient!A:C, 3, FALSE)</f>
        <v>Male</v>
      </c>
      <c r="P4531" t="str">
        <f>VLOOKUP(B4531, patient!A:F, 6, FALSE)</f>
        <v>White</v>
      </c>
      <c r="Q4531" t="s">
        <v>491</v>
      </c>
      <c r="R4531">
        <v>164</v>
      </c>
      <c r="S4531">
        <v>35</v>
      </c>
      <c r="U4531" s="1" t="str">
        <f t="shared" si="210"/>
        <v>No</v>
      </c>
      <c r="V4531">
        <v>1</v>
      </c>
      <c r="W4531" t="s">
        <v>494</v>
      </c>
      <c r="X4531" t="s">
        <v>495</v>
      </c>
      <c r="Y4531" t="str">
        <f t="shared" si="211"/>
        <v>Emergency</v>
      </c>
      <c r="Z4531" t="s">
        <v>489</v>
      </c>
      <c r="AA4531" s="1">
        <v>45752</v>
      </c>
      <c r="AB4531" s="1">
        <v>45744</v>
      </c>
      <c r="AC4531" t="s">
        <v>496</v>
      </c>
      <c r="AD4531">
        <v>174.3</v>
      </c>
      <c r="AE4531">
        <v>50</v>
      </c>
      <c r="AF4531" t="str">
        <f t="shared" si="212"/>
        <v>Mar</v>
      </c>
    </row>
    <row r="4532" spans="1:32" x14ac:dyDescent="0.25">
      <c r="A4532" s="1">
        <v>45745</v>
      </c>
      <c r="B4532">
        <v>1639</v>
      </c>
      <c r="C4532">
        <v>2</v>
      </c>
      <c r="D4532">
        <v>5</v>
      </c>
      <c r="E4532">
        <v>3</v>
      </c>
      <c r="F4532">
        <v>5</v>
      </c>
      <c r="G4532">
        <v>1</v>
      </c>
      <c r="H4532">
        <f>VLOOKUP(B4532, patient!A:E, 5, FALSE)</f>
        <v>4</v>
      </c>
      <c r="I4532" t="str">
        <f>VLOOKUP(H4532, city!A:B, 2, FALSE)</f>
        <v>Birmingham</v>
      </c>
      <c r="J4532" t="str">
        <f>VLOOKUP(E4532, diagnosis!A:B, 2, FALSE)</f>
        <v>Fracture</v>
      </c>
      <c r="K4532" t="str">
        <f>VLOOKUP(D4532, department!A:B, 2, FALSE)</f>
        <v>Pediatrics</v>
      </c>
      <c r="L4532" t="str">
        <f>VLOOKUP(C4532, provider!A:B, 2, FALSE)</f>
        <v>Dr. Johnson Grek</v>
      </c>
      <c r="M4532" t="str">
        <f>VLOOKUP(G4532, insurance!A:B, 2, FALSE)</f>
        <v>Aviva</v>
      </c>
      <c r="N4532">
        <f>VLOOKUP(B4532, patient!A:D, 4, FALSE)</f>
        <v>54</v>
      </c>
      <c r="O4532" t="str">
        <f>VLOOKUP(B4532, patient!A:C, 3, FALSE)</f>
        <v>Female</v>
      </c>
      <c r="P4532" t="str">
        <f>VLOOKUP(B4532, patient!A:F, 6, FALSE)</f>
        <v>Black</v>
      </c>
      <c r="Q4532" t="s">
        <v>492</v>
      </c>
      <c r="R4532">
        <v>328</v>
      </c>
      <c r="S4532">
        <v>122</v>
      </c>
      <c r="T4532" s="1">
        <v>45768</v>
      </c>
      <c r="U4532" s="1" t="str">
        <f t="shared" si="210"/>
        <v>Yes</v>
      </c>
      <c r="V4532">
        <v>6</v>
      </c>
      <c r="W4532" t="s">
        <v>487</v>
      </c>
      <c r="X4532" t="s">
        <v>495</v>
      </c>
      <c r="Y4532" t="str">
        <f t="shared" si="211"/>
        <v>Emergency</v>
      </c>
      <c r="Z4532" t="s">
        <v>497</v>
      </c>
      <c r="AC4532" t="s">
        <v>490</v>
      </c>
      <c r="AD4532">
        <v>315</v>
      </c>
      <c r="AE4532">
        <v>0</v>
      </c>
      <c r="AF4532" t="str">
        <f t="shared" si="212"/>
        <v>Mar</v>
      </c>
    </row>
    <row r="4533" spans="1:32" x14ac:dyDescent="0.25">
      <c r="A4533" s="1">
        <v>45745</v>
      </c>
      <c r="B4533">
        <v>1492</v>
      </c>
      <c r="C4533">
        <v>3</v>
      </c>
      <c r="D4533">
        <v>2</v>
      </c>
      <c r="E4533">
        <v>3</v>
      </c>
      <c r="F4533">
        <v>4</v>
      </c>
      <c r="G4533">
        <v>3</v>
      </c>
      <c r="H4533">
        <f>VLOOKUP(B4533, patient!A:E, 5, FALSE)</f>
        <v>10</v>
      </c>
      <c r="I4533" t="str">
        <f>VLOOKUP(H4533, city!A:B, 2, FALSE)</f>
        <v>Edinburgh</v>
      </c>
      <c r="J4533" t="str">
        <f>VLOOKUP(E4533, diagnosis!A:B, 2, FALSE)</f>
        <v>Fracture</v>
      </c>
      <c r="K4533" t="str">
        <f>VLOOKUP(D4533, department!A:B, 2, FALSE)</f>
        <v>General Surgery</v>
      </c>
      <c r="L4533" t="str">
        <f>VLOOKUP(C4533, provider!A:B, 2, FALSE)</f>
        <v>Dr. Emma Jones</v>
      </c>
      <c r="M4533" t="str">
        <f>VLOOKUP(G4533, insurance!A:B, 2, FALSE)</f>
        <v>Allianz</v>
      </c>
      <c r="N4533">
        <f>VLOOKUP(B4533, patient!A:D, 4, FALSE)</f>
        <v>36</v>
      </c>
      <c r="O4533" t="str">
        <f>VLOOKUP(B4533, patient!A:C, 3, FALSE)</f>
        <v>Female</v>
      </c>
      <c r="P4533" t="str">
        <f>VLOOKUP(B4533, patient!A:F, 6, FALSE)</f>
        <v>Black</v>
      </c>
      <c r="Q4533" t="s">
        <v>491</v>
      </c>
      <c r="R4533">
        <v>982</v>
      </c>
      <c r="S4533">
        <v>109</v>
      </c>
      <c r="U4533" s="1" t="str">
        <f t="shared" si="210"/>
        <v>No</v>
      </c>
      <c r="V4533">
        <v>8</v>
      </c>
      <c r="W4533" t="s">
        <v>487</v>
      </c>
      <c r="X4533" t="s">
        <v>495</v>
      </c>
      <c r="Y4533" t="str">
        <f t="shared" si="211"/>
        <v>Emergency</v>
      </c>
      <c r="Z4533" t="s">
        <v>489</v>
      </c>
      <c r="AA4533" s="1">
        <v>45748</v>
      </c>
      <c r="AB4533" s="1">
        <v>45745</v>
      </c>
      <c r="AC4533" t="s">
        <v>496</v>
      </c>
      <c r="AD4533">
        <v>798.7</v>
      </c>
      <c r="AE4533">
        <v>50</v>
      </c>
      <c r="AF4533" t="str">
        <f t="shared" si="212"/>
        <v>Mar</v>
      </c>
    </row>
    <row r="4534" spans="1:32" x14ac:dyDescent="0.25">
      <c r="A4534" s="1">
        <v>45745</v>
      </c>
      <c r="B4534">
        <v>4940</v>
      </c>
      <c r="C4534">
        <v>5</v>
      </c>
      <c r="D4534">
        <v>4</v>
      </c>
      <c r="E4534">
        <v>3</v>
      </c>
      <c r="F4534">
        <v>1</v>
      </c>
      <c r="G4534">
        <v>2</v>
      </c>
      <c r="H4534">
        <f>VLOOKUP(B4534, patient!A:E, 5, FALSE)</f>
        <v>4</v>
      </c>
      <c r="I4534" t="str">
        <f>VLOOKUP(H4534, city!A:B, 2, FALSE)</f>
        <v>Birmingham</v>
      </c>
      <c r="J4534" t="str">
        <f>VLOOKUP(E4534, diagnosis!A:B, 2, FALSE)</f>
        <v>Fracture</v>
      </c>
      <c r="K4534" t="str">
        <f>VLOOKUP(D4534, department!A:B, 2, FALSE)</f>
        <v>Orthopedics</v>
      </c>
      <c r="L4534" t="str">
        <f>VLOOKUP(C4534, provider!A:B, 2, FALSE)</f>
        <v>Dr. Sade Kikiola</v>
      </c>
      <c r="M4534" t="str">
        <f>VLOOKUP(G4534, insurance!A:B, 2, FALSE)</f>
        <v>AXA</v>
      </c>
      <c r="N4534">
        <f>VLOOKUP(B4534, patient!A:D, 4, FALSE)</f>
        <v>64</v>
      </c>
      <c r="O4534" t="str">
        <f>VLOOKUP(B4534, patient!A:C, 3, FALSE)</f>
        <v>Male</v>
      </c>
      <c r="P4534" t="str">
        <f>VLOOKUP(B4534, patient!A:F, 6, FALSE)</f>
        <v>Black</v>
      </c>
      <c r="Q4534" t="s">
        <v>486</v>
      </c>
      <c r="R4534">
        <v>137</v>
      </c>
      <c r="S4534">
        <v>23</v>
      </c>
      <c r="U4534" s="1" t="str">
        <f t="shared" si="210"/>
        <v>No</v>
      </c>
      <c r="V4534">
        <v>2</v>
      </c>
      <c r="W4534" t="s">
        <v>487</v>
      </c>
      <c r="X4534" t="s">
        <v>495</v>
      </c>
      <c r="Y4534" t="str">
        <f t="shared" si="211"/>
        <v>Emergency</v>
      </c>
      <c r="Z4534" t="s">
        <v>489</v>
      </c>
      <c r="AA4534" s="1">
        <v>45753</v>
      </c>
      <c r="AB4534" s="1">
        <v>45745</v>
      </c>
      <c r="AC4534" t="s">
        <v>496</v>
      </c>
      <c r="AD4534">
        <v>147</v>
      </c>
      <c r="AE4534">
        <v>50</v>
      </c>
      <c r="AF4534" t="str">
        <f t="shared" si="212"/>
        <v>Mar</v>
      </c>
    </row>
    <row r="4535" spans="1:32" x14ac:dyDescent="0.25">
      <c r="A4535" s="1">
        <v>45745</v>
      </c>
      <c r="B4535">
        <v>1043</v>
      </c>
      <c r="C4535">
        <v>5</v>
      </c>
      <c r="D4535">
        <v>4</v>
      </c>
      <c r="E4535">
        <v>3</v>
      </c>
      <c r="F4535">
        <v>5</v>
      </c>
      <c r="G4535">
        <v>2</v>
      </c>
      <c r="H4535">
        <f>VLOOKUP(B4535, patient!A:E, 5, FALSE)</f>
        <v>10</v>
      </c>
      <c r="I4535" t="str">
        <f>VLOOKUP(H4535, city!A:B, 2, FALSE)</f>
        <v>Edinburgh</v>
      </c>
      <c r="J4535" t="str">
        <f>VLOOKUP(E4535, diagnosis!A:B, 2, FALSE)</f>
        <v>Fracture</v>
      </c>
      <c r="K4535" t="str">
        <f>VLOOKUP(D4535, department!A:B, 2, FALSE)</f>
        <v>Orthopedics</v>
      </c>
      <c r="L4535" t="str">
        <f>VLOOKUP(C4535, provider!A:B, 2, FALSE)</f>
        <v>Dr. Sade Kikiola</v>
      </c>
      <c r="M4535" t="str">
        <f>VLOOKUP(G4535, insurance!A:B, 2, FALSE)</f>
        <v>AXA</v>
      </c>
      <c r="N4535">
        <f>VLOOKUP(B4535, patient!A:D, 4, FALSE)</f>
        <v>45</v>
      </c>
      <c r="O4535" t="str">
        <f>VLOOKUP(B4535, patient!A:C, 3, FALSE)</f>
        <v>Female</v>
      </c>
      <c r="P4535" t="str">
        <f>VLOOKUP(B4535, patient!A:F, 6, FALSE)</f>
        <v>White</v>
      </c>
      <c r="Q4535" t="s">
        <v>486</v>
      </c>
      <c r="R4535">
        <v>461</v>
      </c>
      <c r="S4535">
        <v>81</v>
      </c>
      <c r="T4535" s="1">
        <v>45761</v>
      </c>
      <c r="U4535" s="1" t="str">
        <f t="shared" si="210"/>
        <v>Yes</v>
      </c>
      <c r="V4535">
        <v>3</v>
      </c>
      <c r="W4535" t="s">
        <v>487</v>
      </c>
      <c r="X4535" t="s">
        <v>488</v>
      </c>
      <c r="Y4535" t="str">
        <f t="shared" si="211"/>
        <v>Scheduled</v>
      </c>
      <c r="Z4535" t="s">
        <v>489</v>
      </c>
      <c r="AC4535" t="s">
        <v>490</v>
      </c>
      <c r="AD4535">
        <v>379.4</v>
      </c>
      <c r="AE4535">
        <v>0</v>
      </c>
      <c r="AF4535" t="str">
        <f t="shared" si="212"/>
        <v>Mar</v>
      </c>
    </row>
    <row r="4536" spans="1:32" x14ac:dyDescent="0.25">
      <c r="A4536" s="1">
        <v>45745</v>
      </c>
      <c r="B4536">
        <v>2125</v>
      </c>
      <c r="C4536">
        <v>5</v>
      </c>
      <c r="D4536">
        <v>1</v>
      </c>
      <c r="E4536">
        <v>3</v>
      </c>
      <c r="F4536">
        <v>2</v>
      </c>
      <c r="G4536">
        <v>1</v>
      </c>
      <c r="H4536">
        <f>VLOOKUP(B4536, patient!A:E, 5, FALSE)</f>
        <v>4</v>
      </c>
      <c r="I4536" t="str">
        <f>VLOOKUP(H4536, city!A:B, 2, FALSE)</f>
        <v>Birmingham</v>
      </c>
      <c r="J4536" t="str">
        <f>VLOOKUP(E4536, diagnosis!A:B, 2, FALSE)</f>
        <v>Fracture</v>
      </c>
      <c r="K4536" t="str">
        <f>VLOOKUP(D4536, department!A:B, 2, FALSE)</f>
        <v>Cardiology</v>
      </c>
      <c r="L4536" t="str">
        <f>VLOOKUP(C4536, provider!A:B, 2, FALSE)</f>
        <v>Dr. Sade Kikiola</v>
      </c>
      <c r="M4536" t="str">
        <f>VLOOKUP(G4536, insurance!A:B, 2, FALSE)</f>
        <v>Aviva</v>
      </c>
      <c r="N4536">
        <f>VLOOKUP(B4536, patient!A:D, 4, FALSE)</f>
        <v>57</v>
      </c>
      <c r="O4536" t="str">
        <f>VLOOKUP(B4536, patient!A:C, 3, FALSE)</f>
        <v>Female</v>
      </c>
      <c r="P4536" t="str">
        <f>VLOOKUP(B4536, patient!A:F, 6, FALSE)</f>
        <v>Black</v>
      </c>
      <c r="Q4536" t="s">
        <v>491</v>
      </c>
      <c r="R4536">
        <v>882</v>
      </c>
      <c r="S4536">
        <v>75</v>
      </c>
      <c r="T4536" s="1">
        <v>45755</v>
      </c>
      <c r="U4536" s="1" t="str">
        <f t="shared" si="210"/>
        <v>Yes</v>
      </c>
      <c r="V4536">
        <v>10</v>
      </c>
      <c r="W4536" t="s">
        <v>487</v>
      </c>
      <c r="X4536" t="s">
        <v>495</v>
      </c>
      <c r="Y4536" t="str">
        <f t="shared" si="211"/>
        <v>Emergency</v>
      </c>
      <c r="Z4536" t="s">
        <v>497</v>
      </c>
      <c r="AC4536" t="s">
        <v>490</v>
      </c>
      <c r="AD4536">
        <v>669.9</v>
      </c>
      <c r="AE4536">
        <v>0</v>
      </c>
      <c r="AF4536" t="str">
        <f t="shared" si="212"/>
        <v>Mar</v>
      </c>
    </row>
    <row r="4537" spans="1:32" x14ac:dyDescent="0.25">
      <c r="A4537" s="1">
        <v>45745</v>
      </c>
      <c r="B4537">
        <v>2420</v>
      </c>
      <c r="C4537">
        <v>4</v>
      </c>
      <c r="D4537">
        <v>5</v>
      </c>
      <c r="E4537">
        <v>3</v>
      </c>
      <c r="F4537">
        <v>5</v>
      </c>
      <c r="G4537">
        <v>3</v>
      </c>
      <c r="H4537">
        <f>VLOOKUP(B4537, patient!A:E, 5, FALSE)</f>
        <v>10</v>
      </c>
      <c r="I4537" t="str">
        <f>VLOOKUP(H4537, city!A:B, 2, FALSE)</f>
        <v>Edinburgh</v>
      </c>
      <c r="J4537" t="str">
        <f>VLOOKUP(E4537, diagnosis!A:B, 2, FALSE)</f>
        <v>Fracture</v>
      </c>
      <c r="K4537" t="str">
        <f>VLOOKUP(D4537, department!A:B, 2, FALSE)</f>
        <v>Pediatrics</v>
      </c>
      <c r="L4537" t="str">
        <f>VLOOKUP(C4537, provider!A:B, 2, FALSE)</f>
        <v>Dr. Ravi Patel</v>
      </c>
      <c r="M4537" t="str">
        <f>VLOOKUP(G4537, insurance!A:B, 2, FALSE)</f>
        <v>Allianz</v>
      </c>
      <c r="N4537">
        <f>VLOOKUP(B4537, patient!A:D, 4, FALSE)</f>
        <v>37</v>
      </c>
      <c r="O4537" t="str">
        <f>VLOOKUP(B4537, patient!A:C, 3, FALSE)</f>
        <v>Male</v>
      </c>
      <c r="P4537" t="str">
        <f>VLOOKUP(B4537, patient!A:F, 6, FALSE)</f>
        <v>White</v>
      </c>
      <c r="Q4537" t="s">
        <v>486</v>
      </c>
      <c r="R4537">
        <v>799</v>
      </c>
      <c r="S4537">
        <v>170</v>
      </c>
      <c r="T4537" s="1">
        <v>45756</v>
      </c>
      <c r="U4537" s="1" t="str">
        <f t="shared" si="210"/>
        <v>Yes</v>
      </c>
      <c r="V4537">
        <v>10</v>
      </c>
      <c r="W4537" t="s">
        <v>492</v>
      </c>
      <c r="X4537" t="s">
        <v>488</v>
      </c>
      <c r="Y4537" t="str">
        <f t="shared" si="211"/>
        <v>Scheduled</v>
      </c>
      <c r="Z4537" t="s">
        <v>489</v>
      </c>
      <c r="AC4537" t="s">
        <v>490</v>
      </c>
      <c r="AD4537">
        <v>678.3</v>
      </c>
      <c r="AE4537">
        <v>0</v>
      </c>
      <c r="AF4537" t="str">
        <f t="shared" si="212"/>
        <v>Mar</v>
      </c>
    </row>
    <row r="4538" spans="1:32" x14ac:dyDescent="0.25">
      <c r="A4538" s="1">
        <v>45745</v>
      </c>
      <c r="B4538">
        <v>4433</v>
      </c>
      <c r="C4538">
        <v>5</v>
      </c>
      <c r="D4538">
        <v>1</v>
      </c>
      <c r="E4538">
        <v>3</v>
      </c>
      <c r="F4538">
        <v>5</v>
      </c>
      <c r="G4538">
        <v>2</v>
      </c>
      <c r="H4538">
        <f>VLOOKUP(B4538, patient!A:E, 5, FALSE)</f>
        <v>4</v>
      </c>
      <c r="I4538" t="str">
        <f>VLOOKUP(H4538, city!A:B, 2, FALSE)</f>
        <v>Birmingham</v>
      </c>
      <c r="J4538" t="str">
        <f>VLOOKUP(E4538, diagnosis!A:B, 2, FALSE)</f>
        <v>Fracture</v>
      </c>
      <c r="K4538" t="str">
        <f>VLOOKUP(D4538, department!A:B, 2, FALSE)</f>
        <v>Cardiology</v>
      </c>
      <c r="L4538" t="str">
        <f>VLOOKUP(C4538, provider!A:B, 2, FALSE)</f>
        <v>Dr. Sade Kikiola</v>
      </c>
      <c r="M4538" t="str">
        <f>VLOOKUP(G4538, insurance!A:B, 2, FALSE)</f>
        <v>AXA</v>
      </c>
      <c r="N4538">
        <f>VLOOKUP(B4538, patient!A:D, 4, FALSE)</f>
        <v>66</v>
      </c>
      <c r="O4538" t="str">
        <f>VLOOKUP(B4538, patient!A:C, 3, FALSE)</f>
        <v>Male</v>
      </c>
      <c r="P4538" t="str">
        <f>VLOOKUP(B4538, patient!A:F, 6, FALSE)</f>
        <v>Black</v>
      </c>
      <c r="Q4538" t="s">
        <v>491</v>
      </c>
      <c r="R4538">
        <v>493</v>
      </c>
      <c r="S4538">
        <v>52</v>
      </c>
      <c r="T4538" s="1">
        <v>45758</v>
      </c>
      <c r="U4538" s="1" t="str">
        <f t="shared" si="210"/>
        <v>Yes</v>
      </c>
      <c r="V4538">
        <v>7</v>
      </c>
      <c r="W4538" t="s">
        <v>487</v>
      </c>
      <c r="X4538" t="s">
        <v>488</v>
      </c>
      <c r="Y4538" t="str">
        <f t="shared" si="211"/>
        <v>Scheduled</v>
      </c>
      <c r="Z4538" t="s">
        <v>489</v>
      </c>
      <c r="AC4538" t="s">
        <v>490</v>
      </c>
      <c r="AD4538">
        <v>381.5</v>
      </c>
      <c r="AE4538">
        <v>0</v>
      </c>
      <c r="AF4538" t="str">
        <f t="shared" si="212"/>
        <v>Mar</v>
      </c>
    </row>
    <row r="4539" spans="1:32" x14ac:dyDescent="0.25">
      <c r="A4539" s="1">
        <v>45745</v>
      </c>
      <c r="B4539">
        <v>3463</v>
      </c>
      <c r="C4539">
        <v>2</v>
      </c>
      <c r="D4539">
        <v>1</v>
      </c>
      <c r="E4539">
        <v>3</v>
      </c>
      <c r="F4539">
        <v>5</v>
      </c>
      <c r="G4539">
        <v>1</v>
      </c>
      <c r="H4539">
        <f>VLOOKUP(B4539, patient!A:E, 5, FALSE)</f>
        <v>10</v>
      </c>
      <c r="I4539" t="str">
        <f>VLOOKUP(H4539, city!A:B, 2, FALSE)</f>
        <v>Edinburgh</v>
      </c>
      <c r="J4539" t="str">
        <f>VLOOKUP(E4539, diagnosis!A:B, 2, FALSE)</f>
        <v>Fracture</v>
      </c>
      <c r="K4539" t="str">
        <f>VLOOKUP(D4539, department!A:B, 2, FALSE)</f>
        <v>Cardiology</v>
      </c>
      <c r="L4539" t="str">
        <f>VLOOKUP(C4539, provider!A:B, 2, FALSE)</f>
        <v>Dr. Johnson Grek</v>
      </c>
      <c r="M4539" t="str">
        <f>VLOOKUP(G4539, insurance!A:B, 2, FALSE)</f>
        <v>Aviva</v>
      </c>
      <c r="N4539">
        <f>VLOOKUP(B4539, patient!A:D, 4, FALSE)</f>
        <v>50</v>
      </c>
      <c r="O4539" t="str">
        <f>VLOOKUP(B4539, patient!A:C, 3, FALSE)</f>
        <v>Male</v>
      </c>
      <c r="P4539" t="str">
        <f>VLOOKUP(B4539, patient!A:F, 6, FALSE)</f>
        <v>Other</v>
      </c>
      <c r="Q4539" t="s">
        <v>491</v>
      </c>
      <c r="R4539">
        <v>799</v>
      </c>
      <c r="S4539">
        <v>50</v>
      </c>
      <c r="U4539" s="1" t="str">
        <f t="shared" si="210"/>
        <v>No</v>
      </c>
      <c r="V4539">
        <v>1</v>
      </c>
      <c r="W4539" t="s">
        <v>494</v>
      </c>
      <c r="X4539" t="s">
        <v>488</v>
      </c>
      <c r="Y4539" t="str">
        <f t="shared" si="211"/>
        <v>Scheduled</v>
      </c>
      <c r="Z4539" t="s">
        <v>497</v>
      </c>
      <c r="AA4539" s="1">
        <v>45751</v>
      </c>
      <c r="AB4539" s="1">
        <v>45745</v>
      </c>
      <c r="AC4539" t="s">
        <v>498</v>
      </c>
      <c r="AD4539">
        <v>601.29999999999995</v>
      </c>
      <c r="AE4539">
        <v>10</v>
      </c>
      <c r="AF4539" t="str">
        <f t="shared" si="212"/>
        <v>Mar</v>
      </c>
    </row>
    <row r="4540" spans="1:32" x14ac:dyDescent="0.25">
      <c r="A4540" s="1">
        <v>45745</v>
      </c>
      <c r="B4540">
        <v>2541</v>
      </c>
      <c r="C4540">
        <v>1</v>
      </c>
      <c r="D4540">
        <v>5</v>
      </c>
      <c r="E4540">
        <v>3</v>
      </c>
      <c r="F4540">
        <v>4</v>
      </c>
      <c r="G4540">
        <v>2</v>
      </c>
      <c r="H4540">
        <f>VLOOKUP(B4540, patient!A:E, 5, FALSE)</f>
        <v>4</v>
      </c>
      <c r="I4540" t="str">
        <f>VLOOKUP(H4540, city!A:B, 2, FALSE)</f>
        <v>Birmingham</v>
      </c>
      <c r="J4540" t="str">
        <f>VLOOKUP(E4540, diagnosis!A:B, 2, FALSE)</f>
        <v>Fracture</v>
      </c>
      <c r="K4540" t="str">
        <f>VLOOKUP(D4540, department!A:B, 2, FALSE)</f>
        <v>Pediatrics</v>
      </c>
      <c r="L4540" t="str">
        <f>VLOOKUP(C4540, provider!A:B, 2, FALSE)</f>
        <v>Dr. Olu Abisola</v>
      </c>
      <c r="M4540" t="str">
        <f>VLOOKUP(G4540, insurance!A:B, 2, FALSE)</f>
        <v>AXA</v>
      </c>
      <c r="N4540">
        <f>VLOOKUP(B4540, patient!A:D, 4, FALSE)</f>
        <v>29</v>
      </c>
      <c r="O4540" t="str">
        <f>VLOOKUP(B4540, patient!A:C, 3, FALSE)</f>
        <v>Male</v>
      </c>
      <c r="P4540" t="str">
        <f>VLOOKUP(B4540, patient!A:F, 6, FALSE)</f>
        <v>White</v>
      </c>
      <c r="Q4540" t="s">
        <v>491</v>
      </c>
      <c r="R4540">
        <v>159</v>
      </c>
      <c r="S4540">
        <v>154</v>
      </c>
      <c r="U4540" s="1" t="str">
        <f t="shared" si="210"/>
        <v>No</v>
      </c>
      <c r="V4540">
        <v>5</v>
      </c>
      <c r="W4540" t="s">
        <v>492</v>
      </c>
      <c r="X4540" t="s">
        <v>488</v>
      </c>
      <c r="Y4540" t="str">
        <f t="shared" si="211"/>
        <v>Scheduled</v>
      </c>
      <c r="Z4540" t="s">
        <v>497</v>
      </c>
      <c r="AA4540" s="1">
        <v>45749</v>
      </c>
      <c r="AB4540" s="1">
        <v>45745</v>
      </c>
      <c r="AC4540" t="s">
        <v>498</v>
      </c>
      <c r="AD4540">
        <v>226.1</v>
      </c>
      <c r="AE4540">
        <v>10</v>
      </c>
      <c r="AF4540" t="str">
        <f t="shared" si="212"/>
        <v>Mar</v>
      </c>
    </row>
    <row r="4541" spans="1:32" x14ac:dyDescent="0.25">
      <c r="A4541" s="1">
        <v>45745</v>
      </c>
      <c r="B4541">
        <v>1323</v>
      </c>
      <c r="C4541">
        <v>5</v>
      </c>
      <c r="D4541">
        <v>3</v>
      </c>
      <c r="E4541">
        <v>3</v>
      </c>
      <c r="F4541">
        <v>1</v>
      </c>
      <c r="G4541">
        <v>1</v>
      </c>
      <c r="H4541">
        <f>VLOOKUP(B4541, patient!A:E, 5, FALSE)</f>
        <v>10</v>
      </c>
      <c r="I4541" t="str">
        <f>VLOOKUP(H4541, city!A:B, 2, FALSE)</f>
        <v>Edinburgh</v>
      </c>
      <c r="J4541" t="str">
        <f>VLOOKUP(E4541, diagnosis!A:B, 2, FALSE)</f>
        <v>Fracture</v>
      </c>
      <c r="K4541" t="str">
        <f>VLOOKUP(D4541, department!A:B, 2, FALSE)</f>
        <v>Neurology</v>
      </c>
      <c r="L4541" t="str">
        <f>VLOOKUP(C4541, provider!A:B, 2, FALSE)</f>
        <v>Dr. Sade Kikiola</v>
      </c>
      <c r="M4541" t="str">
        <f>VLOOKUP(G4541, insurance!A:B, 2, FALSE)</f>
        <v>Aviva</v>
      </c>
      <c r="N4541">
        <f>VLOOKUP(B4541, patient!A:D, 4, FALSE)</f>
        <v>75</v>
      </c>
      <c r="O4541" t="str">
        <f>VLOOKUP(B4541, patient!A:C, 3, FALSE)</f>
        <v>Female</v>
      </c>
      <c r="P4541" t="str">
        <f>VLOOKUP(B4541, patient!A:F, 6, FALSE)</f>
        <v>Other</v>
      </c>
      <c r="Q4541" t="s">
        <v>491</v>
      </c>
      <c r="R4541">
        <v>831</v>
      </c>
      <c r="S4541">
        <v>152</v>
      </c>
      <c r="T4541" s="1">
        <v>45770</v>
      </c>
      <c r="U4541" s="1" t="str">
        <f t="shared" si="210"/>
        <v>Yes</v>
      </c>
      <c r="V4541">
        <v>6</v>
      </c>
      <c r="W4541" t="s">
        <v>492</v>
      </c>
      <c r="X4541" t="s">
        <v>488</v>
      </c>
      <c r="Y4541" t="str">
        <f t="shared" si="211"/>
        <v>Scheduled</v>
      </c>
      <c r="Z4541" t="s">
        <v>489</v>
      </c>
      <c r="AC4541" t="s">
        <v>490</v>
      </c>
      <c r="AD4541">
        <v>688.1</v>
      </c>
      <c r="AE4541">
        <v>0</v>
      </c>
      <c r="AF4541" t="str">
        <f t="shared" si="212"/>
        <v>Mar</v>
      </c>
    </row>
    <row r="4542" spans="1:32" x14ac:dyDescent="0.25">
      <c r="A4542" s="1">
        <v>45746</v>
      </c>
      <c r="B4542">
        <v>4310</v>
      </c>
      <c r="C4542">
        <v>2</v>
      </c>
      <c r="D4542">
        <v>4</v>
      </c>
      <c r="E4542">
        <v>3</v>
      </c>
      <c r="F4542">
        <v>5</v>
      </c>
      <c r="G4542">
        <v>3</v>
      </c>
      <c r="H4542">
        <f>VLOOKUP(B4542, patient!A:E, 5, FALSE)</f>
        <v>4</v>
      </c>
      <c r="I4542" t="str">
        <f>VLOOKUP(H4542, city!A:B, 2, FALSE)</f>
        <v>Birmingham</v>
      </c>
      <c r="J4542" t="str">
        <f>VLOOKUP(E4542, diagnosis!A:B, 2, FALSE)</f>
        <v>Fracture</v>
      </c>
      <c r="K4542" t="str">
        <f>VLOOKUP(D4542, department!A:B, 2, FALSE)</f>
        <v>Orthopedics</v>
      </c>
      <c r="L4542" t="str">
        <f>VLOOKUP(C4542, provider!A:B, 2, FALSE)</f>
        <v>Dr. Johnson Grek</v>
      </c>
      <c r="M4542" t="str">
        <f>VLOOKUP(G4542, insurance!A:B, 2, FALSE)</f>
        <v>Allianz</v>
      </c>
      <c r="N4542">
        <f>VLOOKUP(B4542, patient!A:D, 4, FALSE)</f>
        <v>68</v>
      </c>
      <c r="O4542" t="str">
        <f>VLOOKUP(B4542, patient!A:C, 3, FALSE)</f>
        <v>Male</v>
      </c>
      <c r="P4542" t="str">
        <f>VLOOKUP(B4542, patient!A:F, 6, FALSE)</f>
        <v>Black</v>
      </c>
      <c r="Q4542" t="s">
        <v>486</v>
      </c>
      <c r="R4542">
        <v>486</v>
      </c>
      <c r="S4542">
        <v>184</v>
      </c>
      <c r="U4542" s="1" t="str">
        <f t="shared" si="210"/>
        <v>No</v>
      </c>
      <c r="V4542">
        <v>10</v>
      </c>
      <c r="W4542" t="s">
        <v>492</v>
      </c>
      <c r="X4542" t="s">
        <v>495</v>
      </c>
      <c r="Y4542" t="str">
        <f t="shared" si="211"/>
        <v>Emergency</v>
      </c>
      <c r="Z4542" t="s">
        <v>497</v>
      </c>
      <c r="AA4542" s="1">
        <v>45753</v>
      </c>
      <c r="AB4542" s="1">
        <v>45746</v>
      </c>
      <c r="AC4542" t="s">
        <v>496</v>
      </c>
      <c r="AD4542">
        <v>504</v>
      </c>
      <c r="AE4542">
        <v>50</v>
      </c>
      <c r="AF4542" t="str">
        <f t="shared" si="212"/>
        <v>Mar</v>
      </c>
    </row>
    <row r="4543" spans="1:32" x14ac:dyDescent="0.25">
      <c r="A4543" s="1">
        <v>45746</v>
      </c>
      <c r="B4543">
        <v>2785</v>
      </c>
      <c r="C4543">
        <v>4</v>
      </c>
      <c r="D4543">
        <v>1</v>
      </c>
      <c r="E4543">
        <v>3</v>
      </c>
      <c r="F4543">
        <v>4</v>
      </c>
      <c r="G4543">
        <v>1</v>
      </c>
      <c r="H4543">
        <f>VLOOKUP(B4543, patient!A:E, 5, FALSE)</f>
        <v>10</v>
      </c>
      <c r="I4543" t="str">
        <f>VLOOKUP(H4543, city!A:B, 2, FALSE)</f>
        <v>Edinburgh</v>
      </c>
      <c r="J4543" t="str">
        <f>VLOOKUP(E4543, diagnosis!A:B, 2, FALSE)</f>
        <v>Fracture</v>
      </c>
      <c r="K4543" t="str">
        <f>VLOOKUP(D4543, department!A:B, 2, FALSE)</f>
        <v>Cardiology</v>
      </c>
      <c r="L4543" t="str">
        <f>VLOOKUP(C4543, provider!A:B, 2, FALSE)</f>
        <v>Dr. Ravi Patel</v>
      </c>
      <c r="M4543" t="str">
        <f>VLOOKUP(G4543, insurance!A:B, 2, FALSE)</f>
        <v>Aviva</v>
      </c>
      <c r="N4543">
        <f>VLOOKUP(B4543, patient!A:D, 4, FALSE)</f>
        <v>32</v>
      </c>
      <c r="O4543" t="str">
        <f>VLOOKUP(B4543, patient!A:C, 3, FALSE)</f>
        <v>Male</v>
      </c>
      <c r="P4543" t="str">
        <f>VLOOKUP(B4543, patient!A:F, 6, FALSE)</f>
        <v>White</v>
      </c>
      <c r="Q4543" t="s">
        <v>486</v>
      </c>
      <c r="R4543">
        <v>928</v>
      </c>
      <c r="S4543">
        <v>20</v>
      </c>
      <c r="T4543" s="1">
        <v>45771</v>
      </c>
      <c r="U4543" s="1" t="str">
        <f t="shared" si="210"/>
        <v>Yes</v>
      </c>
      <c r="V4543">
        <v>7</v>
      </c>
      <c r="W4543" t="s">
        <v>492</v>
      </c>
      <c r="X4543" t="s">
        <v>488</v>
      </c>
      <c r="Y4543" t="str">
        <f t="shared" si="211"/>
        <v>Scheduled</v>
      </c>
      <c r="Z4543" t="s">
        <v>497</v>
      </c>
      <c r="AC4543" t="s">
        <v>490</v>
      </c>
      <c r="AD4543">
        <v>663.6</v>
      </c>
      <c r="AE4543">
        <v>0</v>
      </c>
      <c r="AF4543" t="str">
        <f t="shared" si="212"/>
        <v>Mar</v>
      </c>
    </row>
    <row r="4544" spans="1:32" x14ac:dyDescent="0.25">
      <c r="A4544" s="1">
        <v>45746</v>
      </c>
      <c r="B4544">
        <v>4808</v>
      </c>
      <c r="C4544">
        <v>1</v>
      </c>
      <c r="D4544">
        <v>4</v>
      </c>
      <c r="E4544">
        <v>3</v>
      </c>
      <c r="F4544">
        <v>2</v>
      </c>
      <c r="G4544">
        <v>3</v>
      </c>
      <c r="H4544">
        <f>VLOOKUP(B4544, patient!A:E, 5, FALSE)</f>
        <v>4</v>
      </c>
      <c r="I4544" t="str">
        <f>VLOOKUP(H4544, city!A:B, 2, FALSE)</f>
        <v>Birmingham</v>
      </c>
      <c r="J4544" t="str">
        <f>VLOOKUP(E4544, diagnosis!A:B, 2, FALSE)</f>
        <v>Fracture</v>
      </c>
      <c r="K4544" t="str">
        <f>VLOOKUP(D4544, department!A:B, 2, FALSE)</f>
        <v>Orthopedics</v>
      </c>
      <c r="L4544" t="str">
        <f>VLOOKUP(C4544, provider!A:B, 2, FALSE)</f>
        <v>Dr. Olu Abisola</v>
      </c>
      <c r="M4544" t="str">
        <f>VLOOKUP(G4544, insurance!A:B, 2, FALSE)</f>
        <v>Allianz</v>
      </c>
      <c r="N4544">
        <f>VLOOKUP(B4544, patient!A:D, 4, FALSE)</f>
        <v>58</v>
      </c>
      <c r="O4544" t="str">
        <f>VLOOKUP(B4544, patient!A:C, 3, FALSE)</f>
        <v>Male</v>
      </c>
      <c r="P4544" t="str">
        <f>VLOOKUP(B4544, patient!A:F, 6, FALSE)</f>
        <v>Hispanic</v>
      </c>
      <c r="Q4544" t="s">
        <v>486</v>
      </c>
      <c r="R4544">
        <v>205</v>
      </c>
      <c r="S4544">
        <v>64</v>
      </c>
      <c r="U4544" s="1" t="str">
        <f t="shared" si="210"/>
        <v>No</v>
      </c>
      <c r="V4544">
        <v>10</v>
      </c>
      <c r="W4544" t="s">
        <v>487</v>
      </c>
      <c r="X4544" t="s">
        <v>495</v>
      </c>
      <c r="Y4544" t="str">
        <f t="shared" si="211"/>
        <v>Emergency</v>
      </c>
      <c r="Z4544" t="s">
        <v>489</v>
      </c>
      <c r="AA4544" s="1">
        <v>45751</v>
      </c>
      <c r="AB4544" s="1">
        <v>45746</v>
      </c>
      <c r="AC4544" t="s">
        <v>498</v>
      </c>
      <c r="AD4544">
        <v>195.3</v>
      </c>
      <c r="AE4544">
        <v>10</v>
      </c>
      <c r="AF4544" t="str">
        <f t="shared" si="212"/>
        <v>Mar</v>
      </c>
    </row>
    <row r="4545" spans="1:32" x14ac:dyDescent="0.25">
      <c r="A4545" s="1">
        <v>45746</v>
      </c>
      <c r="B4545">
        <v>2351</v>
      </c>
      <c r="C4545">
        <v>3</v>
      </c>
      <c r="D4545">
        <v>5</v>
      </c>
      <c r="E4545">
        <v>3</v>
      </c>
      <c r="F4545">
        <v>1</v>
      </c>
      <c r="G4545">
        <v>3</v>
      </c>
      <c r="H4545">
        <f>VLOOKUP(B4545, patient!A:E, 5, FALSE)</f>
        <v>10</v>
      </c>
      <c r="I4545" t="str">
        <f>VLOOKUP(H4545, city!A:B, 2, FALSE)</f>
        <v>Edinburgh</v>
      </c>
      <c r="J4545" t="str">
        <f>VLOOKUP(E4545, diagnosis!A:B, 2, FALSE)</f>
        <v>Fracture</v>
      </c>
      <c r="K4545" t="str">
        <f>VLOOKUP(D4545, department!A:B, 2, FALSE)</f>
        <v>Pediatrics</v>
      </c>
      <c r="L4545" t="str">
        <f>VLOOKUP(C4545, provider!A:B, 2, FALSE)</f>
        <v>Dr. Emma Jones</v>
      </c>
      <c r="M4545" t="str">
        <f>VLOOKUP(G4545, insurance!A:B, 2, FALSE)</f>
        <v>Allianz</v>
      </c>
      <c r="N4545">
        <f>VLOOKUP(B4545, patient!A:D, 4, FALSE)</f>
        <v>56</v>
      </c>
      <c r="O4545" t="str">
        <f>VLOOKUP(B4545, patient!A:C, 3, FALSE)</f>
        <v>Female</v>
      </c>
      <c r="P4545" t="str">
        <f>VLOOKUP(B4545, patient!A:F, 6, FALSE)</f>
        <v>Other</v>
      </c>
      <c r="Q4545" t="s">
        <v>492</v>
      </c>
      <c r="R4545">
        <v>730</v>
      </c>
      <c r="S4545">
        <v>66</v>
      </c>
      <c r="U4545" s="1" t="str">
        <f t="shared" si="210"/>
        <v>No</v>
      </c>
      <c r="V4545">
        <v>10</v>
      </c>
      <c r="W4545" t="s">
        <v>494</v>
      </c>
      <c r="X4545" t="s">
        <v>495</v>
      </c>
      <c r="Y4545" t="str">
        <f t="shared" si="211"/>
        <v>Emergency</v>
      </c>
      <c r="Z4545" t="s">
        <v>497</v>
      </c>
      <c r="AA4545" s="1">
        <v>45751</v>
      </c>
      <c r="AB4545" s="1">
        <v>45746</v>
      </c>
      <c r="AC4545" t="s">
        <v>498</v>
      </c>
      <c r="AD4545">
        <v>564.20000000000005</v>
      </c>
      <c r="AE4545">
        <v>10</v>
      </c>
      <c r="AF4545" t="str">
        <f t="shared" si="212"/>
        <v>Mar</v>
      </c>
    </row>
    <row r="4546" spans="1:32" x14ac:dyDescent="0.25">
      <c r="A4546" s="1">
        <v>45746</v>
      </c>
      <c r="B4546">
        <v>3524</v>
      </c>
      <c r="C4546">
        <v>3</v>
      </c>
      <c r="D4546">
        <v>3</v>
      </c>
      <c r="E4546">
        <v>3</v>
      </c>
      <c r="F4546">
        <v>4</v>
      </c>
      <c r="G4546">
        <v>2</v>
      </c>
      <c r="H4546">
        <f>VLOOKUP(B4546, patient!A:E, 5, FALSE)</f>
        <v>4</v>
      </c>
      <c r="I4546" t="str">
        <f>VLOOKUP(H4546, city!A:B, 2, FALSE)</f>
        <v>Birmingham</v>
      </c>
      <c r="J4546" t="str">
        <f>VLOOKUP(E4546, diagnosis!A:B, 2, FALSE)</f>
        <v>Fracture</v>
      </c>
      <c r="K4546" t="str">
        <f>VLOOKUP(D4546, department!A:B, 2, FALSE)</f>
        <v>Neurology</v>
      </c>
      <c r="L4546" t="str">
        <f>VLOOKUP(C4546, provider!A:B, 2, FALSE)</f>
        <v>Dr. Emma Jones</v>
      </c>
      <c r="M4546" t="str">
        <f>VLOOKUP(G4546, insurance!A:B, 2, FALSE)</f>
        <v>AXA</v>
      </c>
      <c r="N4546">
        <f>VLOOKUP(B4546, patient!A:D, 4, FALSE)</f>
        <v>19</v>
      </c>
      <c r="O4546" t="str">
        <f>VLOOKUP(B4546, patient!A:C, 3, FALSE)</f>
        <v>Male</v>
      </c>
      <c r="P4546" t="str">
        <f>VLOOKUP(B4546, patient!A:F, 6, FALSE)</f>
        <v>Asian</v>
      </c>
      <c r="Q4546" t="s">
        <v>491</v>
      </c>
      <c r="R4546">
        <v>118</v>
      </c>
      <c r="S4546">
        <v>49</v>
      </c>
      <c r="U4546" s="1" t="str">
        <f t="shared" si="210"/>
        <v>No</v>
      </c>
      <c r="V4546">
        <v>7</v>
      </c>
      <c r="W4546" t="s">
        <v>487</v>
      </c>
      <c r="X4546" t="s">
        <v>495</v>
      </c>
      <c r="Y4546" t="str">
        <f t="shared" si="211"/>
        <v>Emergency</v>
      </c>
      <c r="Z4546" t="s">
        <v>489</v>
      </c>
      <c r="AA4546" s="1">
        <v>45755</v>
      </c>
      <c r="AB4546" s="1">
        <v>45746</v>
      </c>
      <c r="AC4546" t="s">
        <v>493</v>
      </c>
      <c r="AD4546">
        <v>137.9</v>
      </c>
      <c r="AE4546">
        <v>30</v>
      </c>
      <c r="AF4546" t="str">
        <f t="shared" si="212"/>
        <v>Mar</v>
      </c>
    </row>
    <row r="4547" spans="1:32" x14ac:dyDescent="0.25">
      <c r="A4547" s="1">
        <v>45746</v>
      </c>
      <c r="B4547">
        <v>3059</v>
      </c>
      <c r="C4547">
        <v>4</v>
      </c>
      <c r="D4547">
        <v>2</v>
      </c>
      <c r="E4547">
        <v>3</v>
      </c>
      <c r="F4547">
        <v>3</v>
      </c>
      <c r="G4547">
        <v>3</v>
      </c>
      <c r="H4547">
        <f>VLOOKUP(B4547, patient!A:E, 5, FALSE)</f>
        <v>10</v>
      </c>
      <c r="I4547" t="str">
        <f>VLOOKUP(H4547, city!A:B, 2, FALSE)</f>
        <v>Edinburgh</v>
      </c>
      <c r="J4547" t="str">
        <f>VLOOKUP(E4547, diagnosis!A:B, 2, FALSE)</f>
        <v>Fracture</v>
      </c>
      <c r="K4547" t="str">
        <f>VLOOKUP(D4547, department!A:B, 2, FALSE)</f>
        <v>General Surgery</v>
      </c>
      <c r="L4547" t="str">
        <f>VLOOKUP(C4547, provider!A:B, 2, FALSE)</f>
        <v>Dr. Ravi Patel</v>
      </c>
      <c r="M4547" t="str">
        <f>VLOOKUP(G4547, insurance!A:B, 2, FALSE)</f>
        <v>Allianz</v>
      </c>
      <c r="N4547">
        <f>VLOOKUP(B4547, patient!A:D, 4, FALSE)</f>
        <v>46</v>
      </c>
      <c r="O4547" t="str">
        <f>VLOOKUP(B4547, patient!A:C, 3, FALSE)</f>
        <v>Female</v>
      </c>
      <c r="P4547" t="str">
        <f>VLOOKUP(B4547, patient!A:F, 6, FALSE)</f>
        <v>Asian</v>
      </c>
      <c r="Q4547" t="s">
        <v>492</v>
      </c>
      <c r="R4547">
        <v>651</v>
      </c>
      <c r="S4547">
        <v>100</v>
      </c>
      <c r="T4547" s="1">
        <v>45760</v>
      </c>
      <c r="U4547" s="1" t="str">
        <f t="shared" ref="U4547:U4610" si="213">IF(T4547&lt;&gt;"", "Yes", "No")</f>
        <v>Yes</v>
      </c>
      <c r="V4547">
        <v>3</v>
      </c>
      <c r="W4547" t="s">
        <v>487</v>
      </c>
      <c r="X4547" t="s">
        <v>495</v>
      </c>
      <c r="Y4547" t="str">
        <f t="shared" ref="Y4547:Y4610" si="214">IF(TRIM(X4547)="yes", "Emergency", "Scheduled")</f>
        <v>Emergency</v>
      </c>
      <c r="Z4547" t="s">
        <v>497</v>
      </c>
      <c r="AC4547" t="s">
        <v>490</v>
      </c>
      <c r="AD4547">
        <v>525.70000000000005</v>
      </c>
      <c r="AE4547">
        <v>0</v>
      </c>
      <c r="AF4547" t="str">
        <f t="shared" ref="AF4547:AF4610" si="215">TEXT(A4547, "mmm")</f>
        <v>Mar</v>
      </c>
    </row>
    <row r="4548" spans="1:32" x14ac:dyDescent="0.25">
      <c r="A4548" s="1">
        <v>45746</v>
      </c>
      <c r="B4548">
        <v>1180</v>
      </c>
      <c r="C4548">
        <v>4</v>
      </c>
      <c r="D4548">
        <v>3</v>
      </c>
      <c r="E4548">
        <v>3</v>
      </c>
      <c r="F4548">
        <v>2</v>
      </c>
      <c r="G4548">
        <v>2</v>
      </c>
      <c r="H4548">
        <f>VLOOKUP(B4548, patient!A:E, 5, FALSE)</f>
        <v>4</v>
      </c>
      <c r="I4548" t="str">
        <f>VLOOKUP(H4548, city!A:B, 2, FALSE)</f>
        <v>Birmingham</v>
      </c>
      <c r="J4548" t="str">
        <f>VLOOKUP(E4548, diagnosis!A:B, 2, FALSE)</f>
        <v>Fracture</v>
      </c>
      <c r="K4548" t="str">
        <f>VLOOKUP(D4548, department!A:B, 2, FALSE)</f>
        <v>Neurology</v>
      </c>
      <c r="L4548" t="str">
        <f>VLOOKUP(C4548, provider!A:B, 2, FALSE)</f>
        <v>Dr. Ravi Patel</v>
      </c>
      <c r="M4548" t="str">
        <f>VLOOKUP(G4548, insurance!A:B, 2, FALSE)</f>
        <v>AXA</v>
      </c>
      <c r="N4548">
        <f>VLOOKUP(B4548, patient!A:D, 4, FALSE)</f>
        <v>58</v>
      </c>
      <c r="O4548" t="str">
        <f>VLOOKUP(B4548, patient!A:C, 3, FALSE)</f>
        <v>Male</v>
      </c>
      <c r="P4548" t="str">
        <f>VLOOKUP(B4548, patient!A:F, 6, FALSE)</f>
        <v>Hispanic</v>
      </c>
      <c r="Q4548" t="s">
        <v>491</v>
      </c>
      <c r="R4548">
        <v>303</v>
      </c>
      <c r="S4548">
        <v>43</v>
      </c>
      <c r="T4548" s="1">
        <v>45753</v>
      </c>
      <c r="U4548" s="1" t="str">
        <f t="shared" si="213"/>
        <v>Yes</v>
      </c>
      <c r="V4548">
        <v>7</v>
      </c>
      <c r="W4548" t="s">
        <v>492</v>
      </c>
      <c r="X4548" t="s">
        <v>488</v>
      </c>
      <c r="Y4548" t="str">
        <f t="shared" si="214"/>
        <v>Scheduled</v>
      </c>
      <c r="Z4548" t="s">
        <v>497</v>
      </c>
      <c r="AC4548" t="s">
        <v>490</v>
      </c>
      <c r="AD4548">
        <v>242.2</v>
      </c>
      <c r="AE4548">
        <v>0</v>
      </c>
      <c r="AF4548" t="str">
        <f t="shared" si="215"/>
        <v>Mar</v>
      </c>
    </row>
    <row r="4549" spans="1:32" x14ac:dyDescent="0.25">
      <c r="A4549" s="1">
        <v>45746</v>
      </c>
      <c r="B4549">
        <v>655</v>
      </c>
      <c r="C4549">
        <v>3</v>
      </c>
      <c r="D4549">
        <v>5</v>
      </c>
      <c r="E4549">
        <v>3</v>
      </c>
      <c r="F4549">
        <v>2</v>
      </c>
      <c r="G4549">
        <v>2</v>
      </c>
      <c r="H4549">
        <f>VLOOKUP(B4549, patient!A:E, 5, FALSE)</f>
        <v>10</v>
      </c>
      <c r="I4549" t="str">
        <f>VLOOKUP(H4549, city!A:B, 2, FALSE)</f>
        <v>Edinburgh</v>
      </c>
      <c r="J4549" t="str">
        <f>VLOOKUP(E4549, diagnosis!A:B, 2, FALSE)</f>
        <v>Fracture</v>
      </c>
      <c r="K4549" t="str">
        <f>VLOOKUP(D4549, department!A:B, 2, FALSE)</f>
        <v>Pediatrics</v>
      </c>
      <c r="L4549" t="str">
        <f>VLOOKUP(C4549, provider!A:B, 2, FALSE)</f>
        <v>Dr. Emma Jones</v>
      </c>
      <c r="M4549" t="str">
        <f>VLOOKUP(G4549, insurance!A:B, 2, FALSE)</f>
        <v>AXA</v>
      </c>
      <c r="N4549">
        <f>VLOOKUP(B4549, patient!A:D, 4, FALSE)</f>
        <v>27</v>
      </c>
      <c r="O4549" t="str">
        <f>VLOOKUP(B4549, patient!A:C, 3, FALSE)</f>
        <v>Male</v>
      </c>
      <c r="P4549" t="str">
        <f>VLOOKUP(B4549, patient!A:F, 6, FALSE)</f>
        <v>Hispanic</v>
      </c>
      <c r="Q4549" t="s">
        <v>491</v>
      </c>
      <c r="R4549">
        <v>718</v>
      </c>
      <c r="S4549">
        <v>50</v>
      </c>
      <c r="U4549" s="1" t="str">
        <f t="shared" si="213"/>
        <v>No</v>
      </c>
      <c r="V4549">
        <v>1</v>
      </c>
      <c r="W4549" t="s">
        <v>487</v>
      </c>
      <c r="X4549" t="s">
        <v>488</v>
      </c>
      <c r="Y4549" t="str">
        <f t="shared" si="214"/>
        <v>Scheduled</v>
      </c>
      <c r="Z4549" t="s">
        <v>489</v>
      </c>
      <c r="AA4549" s="1">
        <v>45749</v>
      </c>
      <c r="AB4549" s="1">
        <v>45746</v>
      </c>
      <c r="AC4549" t="s">
        <v>498</v>
      </c>
      <c r="AD4549">
        <v>544.6</v>
      </c>
      <c r="AE4549">
        <v>10</v>
      </c>
      <c r="AF4549" t="str">
        <f t="shared" si="215"/>
        <v>Mar</v>
      </c>
    </row>
    <row r="4550" spans="1:32" x14ac:dyDescent="0.25">
      <c r="A4550" s="1">
        <v>45746</v>
      </c>
      <c r="B4550">
        <v>3132</v>
      </c>
      <c r="C4550">
        <v>4</v>
      </c>
      <c r="D4550">
        <v>3</v>
      </c>
      <c r="E4550">
        <v>3</v>
      </c>
      <c r="F4550">
        <v>3</v>
      </c>
      <c r="G4550">
        <v>3</v>
      </c>
      <c r="H4550">
        <f>VLOOKUP(B4550, patient!A:E, 5, FALSE)</f>
        <v>4</v>
      </c>
      <c r="I4550" t="str">
        <f>VLOOKUP(H4550, city!A:B, 2, FALSE)</f>
        <v>Birmingham</v>
      </c>
      <c r="J4550" t="str">
        <f>VLOOKUP(E4550, diagnosis!A:B, 2, FALSE)</f>
        <v>Fracture</v>
      </c>
      <c r="K4550" t="str">
        <f>VLOOKUP(D4550, department!A:B, 2, FALSE)</f>
        <v>Neurology</v>
      </c>
      <c r="L4550" t="str">
        <f>VLOOKUP(C4550, provider!A:B, 2, FALSE)</f>
        <v>Dr. Ravi Patel</v>
      </c>
      <c r="M4550" t="str">
        <f>VLOOKUP(G4550, insurance!A:B, 2, FALSE)</f>
        <v>Allianz</v>
      </c>
      <c r="N4550">
        <f>VLOOKUP(B4550, patient!A:D, 4, FALSE)</f>
        <v>19</v>
      </c>
      <c r="O4550" t="str">
        <f>VLOOKUP(B4550, patient!A:C, 3, FALSE)</f>
        <v>Female</v>
      </c>
      <c r="P4550" t="str">
        <f>VLOOKUP(B4550, patient!A:F, 6, FALSE)</f>
        <v>Asian</v>
      </c>
      <c r="Q4550" t="s">
        <v>486</v>
      </c>
      <c r="R4550">
        <v>288</v>
      </c>
      <c r="S4550">
        <v>47</v>
      </c>
      <c r="U4550" s="1" t="str">
        <f t="shared" si="213"/>
        <v>No</v>
      </c>
      <c r="V4550">
        <v>4</v>
      </c>
      <c r="W4550" t="s">
        <v>492</v>
      </c>
      <c r="X4550" t="s">
        <v>488</v>
      </c>
      <c r="Y4550" t="str">
        <f t="shared" si="214"/>
        <v>Scheduled</v>
      </c>
      <c r="Z4550" t="s">
        <v>489</v>
      </c>
      <c r="AA4550" s="1">
        <v>45750</v>
      </c>
      <c r="AB4550" s="1">
        <v>45746</v>
      </c>
      <c r="AC4550" t="s">
        <v>493</v>
      </c>
      <c r="AD4550">
        <v>255.5</v>
      </c>
      <c r="AE4550">
        <v>30</v>
      </c>
      <c r="AF4550" t="str">
        <f t="shared" si="215"/>
        <v>Mar</v>
      </c>
    </row>
    <row r="4551" spans="1:32" x14ac:dyDescent="0.25">
      <c r="A4551" s="1">
        <v>45746</v>
      </c>
      <c r="B4551">
        <v>4186</v>
      </c>
      <c r="C4551">
        <v>3</v>
      </c>
      <c r="D4551">
        <v>2</v>
      </c>
      <c r="E4551">
        <v>3</v>
      </c>
      <c r="F4551">
        <v>4</v>
      </c>
      <c r="G4551">
        <v>1</v>
      </c>
      <c r="H4551">
        <f>VLOOKUP(B4551, patient!A:E, 5, FALSE)</f>
        <v>10</v>
      </c>
      <c r="I4551" t="str">
        <f>VLOOKUP(H4551, city!A:B, 2, FALSE)</f>
        <v>Edinburgh</v>
      </c>
      <c r="J4551" t="str">
        <f>VLOOKUP(E4551, diagnosis!A:B, 2, FALSE)</f>
        <v>Fracture</v>
      </c>
      <c r="K4551" t="str">
        <f>VLOOKUP(D4551, department!A:B, 2, FALSE)</f>
        <v>General Surgery</v>
      </c>
      <c r="L4551" t="str">
        <f>VLOOKUP(C4551, provider!A:B, 2, FALSE)</f>
        <v>Dr. Emma Jones</v>
      </c>
      <c r="M4551" t="str">
        <f>VLOOKUP(G4551, insurance!A:B, 2, FALSE)</f>
        <v>Aviva</v>
      </c>
      <c r="N4551">
        <f>VLOOKUP(B4551, patient!A:D, 4, FALSE)</f>
        <v>68</v>
      </c>
      <c r="O4551" t="str">
        <f>VLOOKUP(B4551, patient!A:C, 3, FALSE)</f>
        <v>Male</v>
      </c>
      <c r="P4551" t="str">
        <f>VLOOKUP(B4551, patient!A:F, 6, FALSE)</f>
        <v>White</v>
      </c>
      <c r="Q4551" t="s">
        <v>491</v>
      </c>
      <c r="R4551">
        <v>882</v>
      </c>
      <c r="S4551">
        <v>192</v>
      </c>
      <c r="T4551" s="1">
        <v>45760</v>
      </c>
      <c r="U4551" s="1" t="str">
        <f t="shared" si="213"/>
        <v>Yes</v>
      </c>
      <c r="V4551">
        <v>7</v>
      </c>
      <c r="W4551" t="s">
        <v>487</v>
      </c>
      <c r="X4551" t="s">
        <v>495</v>
      </c>
      <c r="Y4551" t="str">
        <f t="shared" si="214"/>
        <v>Emergency</v>
      </c>
      <c r="Z4551" t="s">
        <v>497</v>
      </c>
      <c r="AC4551" t="s">
        <v>490</v>
      </c>
      <c r="AD4551">
        <v>751.8</v>
      </c>
      <c r="AE4551">
        <v>0</v>
      </c>
      <c r="AF4551" t="str">
        <f t="shared" si="215"/>
        <v>Mar</v>
      </c>
    </row>
    <row r="4552" spans="1:32" x14ac:dyDescent="0.25">
      <c r="A4552" s="1">
        <v>45747</v>
      </c>
      <c r="B4552">
        <v>3551</v>
      </c>
      <c r="C4552">
        <v>4</v>
      </c>
      <c r="D4552">
        <v>1</v>
      </c>
      <c r="E4552">
        <v>3</v>
      </c>
      <c r="F4552">
        <v>4</v>
      </c>
      <c r="G4552">
        <v>3</v>
      </c>
      <c r="H4552">
        <f>VLOOKUP(B4552, patient!A:E, 5, FALSE)</f>
        <v>4</v>
      </c>
      <c r="I4552" t="str">
        <f>VLOOKUP(H4552, city!A:B, 2, FALSE)</f>
        <v>Birmingham</v>
      </c>
      <c r="J4552" t="str">
        <f>VLOOKUP(E4552, diagnosis!A:B, 2, FALSE)</f>
        <v>Fracture</v>
      </c>
      <c r="K4552" t="str">
        <f>VLOOKUP(D4552, department!A:B, 2, FALSE)</f>
        <v>Cardiology</v>
      </c>
      <c r="L4552" t="str">
        <f>VLOOKUP(C4552, provider!A:B, 2, FALSE)</f>
        <v>Dr. Ravi Patel</v>
      </c>
      <c r="M4552" t="str">
        <f>VLOOKUP(G4552, insurance!A:B, 2, FALSE)</f>
        <v>Allianz</v>
      </c>
      <c r="N4552">
        <f>VLOOKUP(B4552, patient!A:D, 4, FALSE)</f>
        <v>28</v>
      </c>
      <c r="O4552" t="str">
        <f>VLOOKUP(B4552, patient!A:C, 3, FALSE)</f>
        <v>Male</v>
      </c>
      <c r="P4552" t="str">
        <f>VLOOKUP(B4552, patient!A:F, 6, FALSE)</f>
        <v>Black</v>
      </c>
      <c r="Q4552" t="s">
        <v>492</v>
      </c>
      <c r="R4552">
        <v>297</v>
      </c>
      <c r="S4552">
        <v>151</v>
      </c>
      <c r="T4552" s="1">
        <v>45772</v>
      </c>
      <c r="U4552" s="1" t="str">
        <f t="shared" si="213"/>
        <v>Yes</v>
      </c>
      <c r="V4552">
        <v>7</v>
      </c>
      <c r="W4552" t="s">
        <v>492</v>
      </c>
      <c r="X4552" t="s">
        <v>488</v>
      </c>
      <c r="Y4552" t="str">
        <f t="shared" si="214"/>
        <v>Scheduled</v>
      </c>
      <c r="Z4552" t="s">
        <v>497</v>
      </c>
      <c r="AC4552" t="s">
        <v>490</v>
      </c>
      <c r="AD4552">
        <v>313.60000000000002</v>
      </c>
      <c r="AE4552">
        <v>0</v>
      </c>
      <c r="AF4552" t="str">
        <f t="shared" si="215"/>
        <v>Mar</v>
      </c>
    </row>
    <row r="4553" spans="1:32" x14ac:dyDescent="0.25">
      <c r="A4553" s="1">
        <v>45747</v>
      </c>
      <c r="B4553">
        <v>2306</v>
      </c>
      <c r="C4553">
        <v>3</v>
      </c>
      <c r="D4553">
        <v>3</v>
      </c>
      <c r="E4553">
        <v>3</v>
      </c>
      <c r="F4553">
        <v>2</v>
      </c>
      <c r="G4553">
        <v>3</v>
      </c>
      <c r="H4553">
        <f>VLOOKUP(B4553, patient!A:E, 5, FALSE)</f>
        <v>10</v>
      </c>
      <c r="I4553" t="str">
        <f>VLOOKUP(H4553, city!A:B, 2, FALSE)</f>
        <v>Edinburgh</v>
      </c>
      <c r="J4553" t="str">
        <f>VLOOKUP(E4553, diagnosis!A:B, 2, FALSE)</f>
        <v>Fracture</v>
      </c>
      <c r="K4553" t="str">
        <f>VLOOKUP(D4553, department!A:B, 2, FALSE)</f>
        <v>Neurology</v>
      </c>
      <c r="L4553" t="str">
        <f>VLOOKUP(C4553, provider!A:B, 2, FALSE)</f>
        <v>Dr. Emma Jones</v>
      </c>
      <c r="M4553" t="str">
        <f>VLOOKUP(G4553, insurance!A:B, 2, FALSE)</f>
        <v>Allianz</v>
      </c>
      <c r="N4553">
        <f>VLOOKUP(B4553, patient!A:D, 4, FALSE)</f>
        <v>30</v>
      </c>
      <c r="O4553" t="str">
        <f>VLOOKUP(B4553, patient!A:C, 3, FALSE)</f>
        <v>Female</v>
      </c>
      <c r="P4553" t="str">
        <f>VLOOKUP(B4553, patient!A:F, 6, FALSE)</f>
        <v>White</v>
      </c>
      <c r="Q4553" t="s">
        <v>486</v>
      </c>
      <c r="R4553">
        <v>520</v>
      </c>
      <c r="S4553">
        <v>58</v>
      </c>
      <c r="U4553" s="1" t="str">
        <f t="shared" si="213"/>
        <v>No</v>
      </c>
      <c r="V4553">
        <v>4</v>
      </c>
      <c r="W4553" t="s">
        <v>492</v>
      </c>
      <c r="X4553" t="s">
        <v>495</v>
      </c>
      <c r="Y4553" t="str">
        <f t="shared" si="214"/>
        <v>Emergency</v>
      </c>
      <c r="Z4553" t="s">
        <v>497</v>
      </c>
      <c r="AA4553" s="1">
        <v>45752</v>
      </c>
      <c r="AB4553" s="1">
        <v>45747</v>
      </c>
      <c r="AC4553" t="s">
        <v>498</v>
      </c>
      <c r="AD4553">
        <v>411.6</v>
      </c>
      <c r="AE4553">
        <v>10</v>
      </c>
      <c r="AF4553" t="str">
        <f t="shared" si="215"/>
        <v>Mar</v>
      </c>
    </row>
    <row r="4554" spans="1:32" x14ac:dyDescent="0.25">
      <c r="A4554" s="1">
        <v>45747</v>
      </c>
      <c r="B4554">
        <v>3024</v>
      </c>
      <c r="C4554">
        <v>2</v>
      </c>
      <c r="D4554">
        <v>5</v>
      </c>
      <c r="E4554">
        <v>3</v>
      </c>
      <c r="F4554">
        <v>4</v>
      </c>
      <c r="G4554">
        <v>1</v>
      </c>
      <c r="H4554">
        <f>VLOOKUP(B4554, patient!A:E, 5, FALSE)</f>
        <v>4</v>
      </c>
      <c r="I4554" t="str">
        <f>VLOOKUP(H4554, city!A:B, 2, FALSE)</f>
        <v>Birmingham</v>
      </c>
      <c r="J4554" t="str">
        <f>VLOOKUP(E4554, diagnosis!A:B, 2, FALSE)</f>
        <v>Fracture</v>
      </c>
      <c r="K4554" t="str">
        <f>VLOOKUP(D4554, department!A:B, 2, FALSE)</f>
        <v>Pediatrics</v>
      </c>
      <c r="L4554" t="str">
        <f>VLOOKUP(C4554, provider!A:B, 2, FALSE)</f>
        <v>Dr. Johnson Grek</v>
      </c>
      <c r="M4554" t="str">
        <f>VLOOKUP(G4554, insurance!A:B, 2, FALSE)</f>
        <v>Aviva</v>
      </c>
      <c r="N4554">
        <f>VLOOKUP(B4554, patient!A:D, 4, FALSE)</f>
        <v>27</v>
      </c>
      <c r="O4554" t="str">
        <f>VLOOKUP(B4554, patient!A:C, 3, FALSE)</f>
        <v>Male</v>
      </c>
      <c r="P4554" t="str">
        <f>VLOOKUP(B4554, patient!A:F, 6, FALSE)</f>
        <v>Asian</v>
      </c>
      <c r="Q4554" t="s">
        <v>486</v>
      </c>
      <c r="R4554">
        <v>399</v>
      </c>
      <c r="S4554">
        <v>102</v>
      </c>
      <c r="U4554" s="1" t="str">
        <f t="shared" si="213"/>
        <v>No</v>
      </c>
      <c r="V4554">
        <v>1</v>
      </c>
      <c r="W4554" t="s">
        <v>492</v>
      </c>
      <c r="X4554" t="s">
        <v>488</v>
      </c>
      <c r="Y4554" t="str">
        <f t="shared" si="214"/>
        <v>Scheduled</v>
      </c>
      <c r="Z4554" t="s">
        <v>489</v>
      </c>
      <c r="AA4554" s="1">
        <v>45748</v>
      </c>
      <c r="AB4554" s="1">
        <v>45747</v>
      </c>
      <c r="AC4554" t="s">
        <v>493</v>
      </c>
      <c r="AD4554">
        <v>371.7</v>
      </c>
      <c r="AE4554">
        <v>30</v>
      </c>
      <c r="AF4554" t="str">
        <f t="shared" si="215"/>
        <v>Mar</v>
      </c>
    </row>
    <row r="4555" spans="1:32" x14ac:dyDescent="0.25">
      <c r="A4555" s="1">
        <v>45747</v>
      </c>
      <c r="B4555">
        <v>3030</v>
      </c>
      <c r="C4555">
        <v>4</v>
      </c>
      <c r="D4555">
        <v>3</v>
      </c>
      <c r="E4555">
        <v>3</v>
      </c>
      <c r="F4555">
        <v>3</v>
      </c>
      <c r="G4555">
        <v>2</v>
      </c>
      <c r="H4555">
        <f>VLOOKUP(B4555, patient!A:E, 5, FALSE)</f>
        <v>10</v>
      </c>
      <c r="I4555" t="str">
        <f>VLOOKUP(H4555, city!A:B, 2, FALSE)</f>
        <v>Edinburgh</v>
      </c>
      <c r="J4555" t="str">
        <f>VLOOKUP(E4555, diagnosis!A:B, 2, FALSE)</f>
        <v>Fracture</v>
      </c>
      <c r="K4555" t="str">
        <f>VLOOKUP(D4555, department!A:B, 2, FALSE)</f>
        <v>Neurology</v>
      </c>
      <c r="L4555" t="str">
        <f>VLOOKUP(C4555, provider!A:B, 2, FALSE)</f>
        <v>Dr. Ravi Patel</v>
      </c>
      <c r="M4555" t="str">
        <f>VLOOKUP(G4555, insurance!A:B, 2, FALSE)</f>
        <v>AXA</v>
      </c>
      <c r="N4555">
        <f>VLOOKUP(B4555, patient!A:D, 4, FALSE)</f>
        <v>31</v>
      </c>
      <c r="O4555" t="str">
        <f>VLOOKUP(B4555, patient!A:C, 3, FALSE)</f>
        <v>Male</v>
      </c>
      <c r="P4555" t="str">
        <f>VLOOKUP(B4555, patient!A:F, 6, FALSE)</f>
        <v>Other</v>
      </c>
      <c r="Q4555" t="s">
        <v>491</v>
      </c>
      <c r="R4555">
        <v>626</v>
      </c>
      <c r="S4555">
        <v>171</v>
      </c>
      <c r="T4555" s="1">
        <v>45770</v>
      </c>
      <c r="U4555" s="1" t="str">
        <f t="shared" si="213"/>
        <v>Yes</v>
      </c>
      <c r="V4555">
        <v>8</v>
      </c>
      <c r="W4555" t="s">
        <v>492</v>
      </c>
      <c r="X4555" t="s">
        <v>495</v>
      </c>
      <c r="Y4555" t="str">
        <f t="shared" si="214"/>
        <v>Emergency</v>
      </c>
      <c r="Z4555" t="s">
        <v>497</v>
      </c>
      <c r="AC4555" t="s">
        <v>490</v>
      </c>
      <c r="AD4555">
        <v>557.9</v>
      </c>
      <c r="AE4555">
        <v>0</v>
      </c>
      <c r="AF4555" t="str">
        <f t="shared" si="215"/>
        <v>Mar</v>
      </c>
    </row>
    <row r="4556" spans="1:32" x14ac:dyDescent="0.25">
      <c r="A4556" s="1">
        <v>45747</v>
      </c>
      <c r="B4556">
        <v>4367</v>
      </c>
      <c r="C4556">
        <v>3</v>
      </c>
      <c r="D4556">
        <v>2</v>
      </c>
      <c r="E4556">
        <v>3</v>
      </c>
      <c r="F4556">
        <v>4</v>
      </c>
      <c r="G4556">
        <v>2</v>
      </c>
      <c r="H4556">
        <f>VLOOKUP(B4556, patient!A:E, 5, FALSE)</f>
        <v>4</v>
      </c>
      <c r="I4556" t="str">
        <f>VLOOKUP(H4556, city!A:B, 2, FALSE)</f>
        <v>Birmingham</v>
      </c>
      <c r="J4556" t="str">
        <f>VLOOKUP(E4556, diagnosis!A:B, 2, FALSE)</f>
        <v>Fracture</v>
      </c>
      <c r="K4556" t="str">
        <f>VLOOKUP(D4556, department!A:B, 2, FALSE)</f>
        <v>General Surgery</v>
      </c>
      <c r="L4556" t="str">
        <f>VLOOKUP(C4556, provider!A:B, 2, FALSE)</f>
        <v>Dr. Emma Jones</v>
      </c>
      <c r="M4556" t="str">
        <f>VLOOKUP(G4556, insurance!A:B, 2, FALSE)</f>
        <v>AXA</v>
      </c>
      <c r="N4556">
        <f>VLOOKUP(B4556, patient!A:D, 4, FALSE)</f>
        <v>35</v>
      </c>
      <c r="O4556" t="str">
        <f>VLOOKUP(B4556, patient!A:C, 3, FALSE)</f>
        <v>Male</v>
      </c>
      <c r="P4556" t="str">
        <f>VLOOKUP(B4556, patient!A:F, 6, FALSE)</f>
        <v>Other</v>
      </c>
      <c r="Q4556" t="s">
        <v>486</v>
      </c>
      <c r="R4556">
        <v>955</v>
      </c>
      <c r="S4556">
        <v>90</v>
      </c>
      <c r="U4556" s="1" t="str">
        <f t="shared" si="213"/>
        <v>No</v>
      </c>
      <c r="V4556">
        <v>4</v>
      </c>
      <c r="W4556" t="s">
        <v>487</v>
      </c>
      <c r="X4556" t="s">
        <v>495</v>
      </c>
      <c r="Y4556" t="str">
        <f t="shared" si="214"/>
        <v>Emergency</v>
      </c>
      <c r="Z4556" t="s">
        <v>489</v>
      </c>
      <c r="AA4556" s="1">
        <v>45754</v>
      </c>
      <c r="AB4556" s="1">
        <v>45747</v>
      </c>
      <c r="AC4556" t="s">
        <v>496</v>
      </c>
      <c r="AD4556">
        <v>766.5</v>
      </c>
      <c r="AE4556">
        <v>50</v>
      </c>
      <c r="AF4556" t="str">
        <f t="shared" si="215"/>
        <v>Mar</v>
      </c>
    </row>
    <row r="4557" spans="1:32" x14ac:dyDescent="0.25">
      <c r="A4557" s="1">
        <v>45747</v>
      </c>
      <c r="B4557">
        <v>3780</v>
      </c>
      <c r="C4557">
        <v>4</v>
      </c>
      <c r="D4557">
        <v>5</v>
      </c>
      <c r="E4557">
        <v>3</v>
      </c>
      <c r="F4557">
        <v>2</v>
      </c>
      <c r="G4557">
        <v>3</v>
      </c>
      <c r="H4557">
        <f>VLOOKUP(B4557, patient!A:E, 5, FALSE)</f>
        <v>10</v>
      </c>
      <c r="I4557" t="str">
        <f>VLOOKUP(H4557, city!A:B, 2, FALSE)</f>
        <v>Edinburgh</v>
      </c>
      <c r="J4557" t="str">
        <f>VLOOKUP(E4557, diagnosis!A:B, 2, FALSE)</f>
        <v>Fracture</v>
      </c>
      <c r="K4557" t="str">
        <f>VLOOKUP(D4557, department!A:B, 2, FALSE)</f>
        <v>Pediatrics</v>
      </c>
      <c r="L4557" t="str">
        <f>VLOOKUP(C4557, provider!A:B, 2, FALSE)</f>
        <v>Dr. Ravi Patel</v>
      </c>
      <c r="M4557" t="str">
        <f>VLOOKUP(G4557, insurance!A:B, 2, FALSE)</f>
        <v>Allianz</v>
      </c>
      <c r="N4557">
        <f>VLOOKUP(B4557, patient!A:D, 4, FALSE)</f>
        <v>68</v>
      </c>
      <c r="O4557" t="str">
        <f>VLOOKUP(B4557, patient!A:C, 3, FALSE)</f>
        <v>Male</v>
      </c>
      <c r="P4557" t="str">
        <f>VLOOKUP(B4557, patient!A:F, 6, FALSE)</f>
        <v>Black</v>
      </c>
      <c r="Q4557" t="s">
        <v>492</v>
      </c>
      <c r="R4557">
        <v>90</v>
      </c>
      <c r="S4557">
        <v>193</v>
      </c>
      <c r="T4557" s="1">
        <v>45762</v>
      </c>
      <c r="U4557" s="1" t="str">
        <f t="shared" si="213"/>
        <v>Yes</v>
      </c>
      <c r="V4557">
        <v>2</v>
      </c>
      <c r="W4557" t="s">
        <v>487</v>
      </c>
      <c r="X4557" t="s">
        <v>488</v>
      </c>
      <c r="Y4557" t="str">
        <f t="shared" si="214"/>
        <v>Scheduled</v>
      </c>
      <c r="Z4557" t="s">
        <v>497</v>
      </c>
      <c r="AC4557" t="s">
        <v>490</v>
      </c>
      <c r="AD4557">
        <v>198.1</v>
      </c>
      <c r="AE4557">
        <v>0</v>
      </c>
      <c r="AF4557" t="str">
        <f t="shared" si="215"/>
        <v>Mar</v>
      </c>
    </row>
    <row r="4558" spans="1:32" x14ac:dyDescent="0.25">
      <c r="A4558" s="1">
        <v>45747</v>
      </c>
      <c r="B4558">
        <v>3243</v>
      </c>
      <c r="C4558">
        <v>3</v>
      </c>
      <c r="D4558">
        <v>3</v>
      </c>
      <c r="E4558">
        <v>3</v>
      </c>
      <c r="F4558">
        <v>4</v>
      </c>
      <c r="G4558">
        <v>1</v>
      </c>
      <c r="H4558">
        <f>VLOOKUP(B4558, patient!A:E, 5, FALSE)</f>
        <v>4</v>
      </c>
      <c r="I4558" t="str">
        <f>VLOOKUP(H4558, city!A:B, 2, FALSE)</f>
        <v>Birmingham</v>
      </c>
      <c r="J4558" t="str">
        <f>VLOOKUP(E4558, diagnosis!A:B, 2, FALSE)</f>
        <v>Fracture</v>
      </c>
      <c r="K4558" t="str">
        <f>VLOOKUP(D4558, department!A:B, 2, FALSE)</f>
        <v>Neurology</v>
      </c>
      <c r="L4558" t="str">
        <f>VLOOKUP(C4558, provider!A:B, 2, FALSE)</f>
        <v>Dr. Emma Jones</v>
      </c>
      <c r="M4558" t="str">
        <f>VLOOKUP(G4558, insurance!A:B, 2, FALSE)</f>
        <v>Aviva</v>
      </c>
      <c r="N4558">
        <f>VLOOKUP(B4558, patient!A:D, 4, FALSE)</f>
        <v>71</v>
      </c>
      <c r="O4558" t="str">
        <f>VLOOKUP(B4558, patient!A:C, 3, FALSE)</f>
        <v>Female</v>
      </c>
      <c r="P4558" t="str">
        <f>VLOOKUP(B4558, patient!A:F, 6, FALSE)</f>
        <v>Black</v>
      </c>
      <c r="Q4558" t="s">
        <v>491</v>
      </c>
      <c r="R4558">
        <v>623</v>
      </c>
      <c r="S4558">
        <v>195</v>
      </c>
      <c r="T4558" s="1">
        <v>45773</v>
      </c>
      <c r="U4558" s="1" t="str">
        <f t="shared" si="213"/>
        <v>Yes</v>
      </c>
      <c r="V4558">
        <v>4</v>
      </c>
      <c r="W4558" t="s">
        <v>494</v>
      </c>
      <c r="X4558" t="s">
        <v>488</v>
      </c>
      <c r="Y4558" t="str">
        <f t="shared" si="214"/>
        <v>Scheduled</v>
      </c>
      <c r="Z4558" t="s">
        <v>497</v>
      </c>
      <c r="AC4558" t="s">
        <v>490</v>
      </c>
      <c r="AD4558">
        <v>572.6</v>
      </c>
      <c r="AE4558">
        <v>0</v>
      </c>
      <c r="AF4558" t="str">
        <f t="shared" si="215"/>
        <v>Mar</v>
      </c>
    </row>
    <row r="4559" spans="1:32" x14ac:dyDescent="0.25">
      <c r="A4559" s="1">
        <v>45747</v>
      </c>
      <c r="B4559">
        <v>4087</v>
      </c>
      <c r="C4559">
        <v>3</v>
      </c>
      <c r="D4559">
        <v>5</v>
      </c>
      <c r="E4559">
        <v>3</v>
      </c>
      <c r="F4559">
        <v>1</v>
      </c>
      <c r="G4559">
        <v>1</v>
      </c>
      <c r="H4559">
        <f>VLOOKUP(B4559, patient!A:E, 5, FALSE)</f>
        <v>10</v>
      </c>
      <c r="I4559" t="str">
        <f>VLOOKUP(H4559, city!A:B, 2, FALSE)</f>
        <v>Edinburgh</v>
      </c>
      <c r="J4559" t="str">
        <f>VLOOKUP(E4559, diagnosis!A:B, 2, FALSE)</f>
        <v>Fracture</v>
      </c>
      <c r="K4559" t="str">
        <f>VLOOKUP(D4559, department!A:B, 2, FALSE)</f>
        <v>Pediatrics</v>
      </c>
      <c r="L4559" t="str">
        <f>VLOOKUP(C4559, provider!A:B, 2, FALSE)</f>
        <v>Dr. Emma Jones</v>
      </c>
      <c r="M4559" t="str">
        <f>VLOOKUP(G4559, insurance!A:B, 2, FALSE)</f>
        <v>Aviva</v>
      </c>
      <c r="N4559">
        <f>VLOOKUP(B4559, patient!A:D, 4, FALSE)</f>
        <v>26</v>
      </c>
      <c r="O4559" t="str">
        <f>VLOOKUP(B4559, patient!A:C, 3, FALSE)</f>
        <v>Male</v>
      </c>
      <c r="P4559" t="str">
        <f>VLOOKUP(B4559, patient!A:F, 6, FALSE)</f>
        <v>Asian</v>
      </c>
      <c r="Q4559" t="s">
        <v>492</v>
      </c>
      <c r="R4559">
        <v>440</v>
      </c>
      <c r="S4559">
        <v>28</v>
      </c>
      <c r="U4559" s="1" t="str">
        <f t="shared" si="213"/>
        <v>No</v>
      </c>
      <c r="V4559">
        <v>8</v>
      </c>
      <c r="W4559" t="s">
        <v>494</v>
      </c>
      <c r="X4559" t="s">
        <v>488</v>
      </c>
      <c r="Y4559" t="str">
        <f t="shared" si="214"/>
        <v>Scheduled</v>
      </c>
      <c r="Z4559" t="s">
        <v>497</v>
      </c>
      <c r="AA4559" s="1">
        <v>45755</v>
      </c>
      <c r="AB4559" s="1">
        <v>45747</v>
      </c>
      <c r="AC4559" t="s">
        <v>498</v>
      </c>
      <c r="AD4559">
        <v>334.6</v>
      </c>
      <c r="AE4559">
        <v>10</v>
      </c>
      <c r="AF4559" t="str">
        <f t="shared" si="215"/>
        <v>Mar</v>
      </c>
    </row>
    <row r="4560" spans="1:32" x14ac:dyDescent="0.25">
      <c r="A4560" s="1">
        <v>45747</v>
      </c>
      <c r="B4560">
        <v>2034</v>
      </c>
      <c r="C4560">
        <v>1</v>
      </c>
      <c r="D4560">
        <v>2</v>
      </c>
      <c r="E4560">
        <v>3</v>
      </c>
      <c r="F4560">
        <v>3</v>
      </c>
      <c r="G4560">
        <v>1</v>
      </c>
      <c r="H4560">
        <f>VLOOKUP(B4560, patient!A:E, 5, FALSE)</f>
        <v>4</v>
      </c>
      <c r="I4560" t="str">
        <f>VLOOKUP(H4560, city!A:B, 2, FALSE)</f>
        <v>Birmingham</v>
      </c>
      <c r="J4560" t="str">
        <f>VLOOKUP(E4560, diagnosis!A:B, 2, FALSE)</f>
        <v>Fracture</v>
      </c>
      <c r="K4560" t="str">
        <f>VLOOKUP(D4560, department!A:B, 2, FALSE)</f>
        <v>General Surgery</v>
      </c>
      <c r="L4560" t="str">
        <f>VLOOKUP(C4560, provider!A:B, 2, FALSE)</f>
        <v>Dr. Olu Abisola</v>
      </c>
      <c r="M4560" t="str">
        <f>VLOOKUP(G4560, insurance!A:B, 2, FALSE)</f>
        <v>Aviva</v>
      </c>
      <c r="N4560">
        <f>VLOOKUP(B4560, patient!A:D, 4, FALSE)</f>
        <v>74</v>
      </c>
      <c r="O4560" t="str">
        <f>VLOOKUP(B4560, patient!A:C, 3, FALSE)</f>
        <v>Female</v>
      </c>
      <c r="P4560" t="str">
        <f>VLOOKUP(B4560, patient!A:F, 6, FALSE)</f>
        <v>Asian</v>
      </c>
      <c r="Q4560" t="s">
        <v>486</v>
      </c>
      <c r="R4560">
        <v>566</v>
      </c>
      <c r="S4560">
        <v>41</v>
      </c>
      <c r="U4560" s="1" t="str">
        <f t="shared" si="213"/>
        <v>No</v>
      </c>
      <c r="V4560">
        <v>8</v>
      </c>
      <c r="W4560" t="s">
        <v>492</v>
      </c>
      <c r="X4560" t="s">
        <v>488</v>
      </c>
      <c r="Y4560" t="str">
        <f t="shared" si="214"/>
        <v>Scheduled</v>
      </c>
      <c r="Z4560" t="s">
        <v>497</v>
      </c>
      <c r="AA4560" s="1">
        <v>45753</v>
      </c>
      <c r="AB4560" s="1">
        <v>45747</v>
      </c>
      <c r="AC4560" t="s">
        <v>498</v>
      </c>
      <c r="AD4560">
        <v>431.9</v>
      </c>
      <c r="AE4560">
        <v>10</v>
      </c>
      <c r="AF4560" t="str">
        <f t="shared" si="215"/>
        <v>Mar</v>
      </c>
    </row>
    <row r="4561" spans="1:32" x14ac:dyDescent="0.25">
      <c r="A4561" s="1">
        <v>45747</v>
      </c>
      <c r="B4561">
        <v>3890</v>
      </c>
      <c r="C4561">
        <v>4</v>
      </c>
      <c r="D4561">
        <v>1</v>
      </c>
      <c r="E4561">
        <v>3</v>
      </c>
      <c r="F4561">
        <v>3</v>
      </c>
      <c r="G4561">
        <v>1</v>
      </c>
      <c r="H4561">
        <f>VLOOKUP(B4561, patient!A:E, 5, FALSE)</f>
        <v>10</v>
      </c>
      <c r="I4561" t="str">
        <f>VLOOKUP(H4561, city!A:B, 2, FALSE)</f>
        <v>Edinburgh</v>
      </c>
      <c r="J4561" t="str">
        <f>VLOOKUP(E4561, diagnosis!A:B, 2, FALSE)</f>
        <v>Fracture</v>
      </c>
      <c r="K4561" t="str">
        <f>VLOOKUP(D4561, department!A:B, 2, FALSE)</f>
        <v>Cardiology</v>
      </c>
      <c r="L4561" t="str">
        <f>VLOOKUP(C4561, provider!A:B, 2, FALSE)</f>
        <v>Dr. Ravi Patel</v>
      </c>
      <c r="M4561" t="str">
        <f>VLOOKUP(G4561, insurance!A:B, 2, FALSE)</f>
        <v>Aviva</v>
      </c>
      <c r="N4561">
        <f>VLOOKUP(B4561, patient!A:D, 4, FALSE)</f>
        <v>56</v>
      </c>
      <c r="O4561" t="str">
        <f>VLOOKUP(B4561, patient!A:C, 3, FALSE)</f>
        <v>Male</v>
      </c>
      <c r="P4561" t="str">
        <f>VLOOKUP(B4561, patient!A:F, 6, FALSE)</f>
        <v>Black</v>
      </c>
      <c r="Q4561" t="s">
        <v>492</v>
      </c>
      <c r="R4561">
        <v>249</v>
      </c>
      <c r="S4561">
        <v>146</v>
      </c>
      <c r="U4561" s="1" t="str">
        <f t="shared" si="213"/>
        <v>No</v>
      </c>
      <c r="V4561">
        <v>5</v>
      </c>
      <c r="W4561" t="s">
        <v>494</v>
      </c>
      <c r="X4561" t="s">
        <v>488</v>
      </c>
      <c r="Y4561" t="str">
        <f t="shared" si="214"/>
        <v>Scheduled</v>
      </c>
      <c r="Z4561" t="s">
        <v>497</v>
      </c>
      <c r="AA4561" s="1">
        <v>45756</v>
      </c>
      <c r="AB4561" s="1">
        <v>45747</v>
      </c>
      <c r="AC4561" t="s">
        <v>498</v>
      </c>
      <c r="AD4561">
        <v>283.5</v>
      </c>
      <c r="AE4561">
        <v>10</v>
      </c>
      <c r="AF4561" t="str">
        <f t="shared" si="215"/>
        <v>Mar</v>
      </c>
    </row>
    <row r="4562" spans="1:32" x14ac:dyDescent="0.25">
      <c r="A4562" s="1">
        <v>45748</v>
      </c>
      <c r="B4562">
        <v>431</v>
      </c>
      <c r="C4562">
        <v>2</v>
      </c>
      <c r="D4562">
        <v>2</v>
      </c>
      <c r="E4562">
        <v>3</v>
      </c>
      <c r="F4562">
        <v>5</v>
      </c>
      <c r="G4562">
        <v>3</v>
      </c>
      <c r="H4562">
        <f>VLOOKUP(B4562, patient!A:E, 5, FALSE)</f>
        <v>4</v>
      </c>
      <c r="I4562" t="str">
        <f>VLOOKUP(H4562, city!A:B, 2, FALSE)</f>
        <v>Birmingham</v>
      </c>
      <c r="J4562" t="str">
        <f>VLOOKUP(E4562, diagnosis!A:B, 2, FALSE)</f>
        <v>Fracture</v>
      </c>
      <c r="K4562" t="str">
        <f>VLOOKUP(D4562, department!A:B, 2, FALSE)</f>
        <v>General Surgery</v>
      </c>
      <c r="L4562" t="str">
        <f>VLOOKUP(C4562, provider!A:B, 2, FALSE)</f>
        <v>Dr. Johnson Grek</v>
      </c>
      <c r="M4562" t="str">
        <f>VLOOKUP(G4562, insurance!A:B, 2, FALSE)</f>
        <v>Allianz</v>
      </c>
      <c r="N4562">
        <f>VLOOKUP(B4562, patient!A:D, 4, FALSE)</f>
        <v>45</v>
      </c>
      <c r="O4562" t="str">
        <f>VLOOKUP(B4562, patient!A:C, 3, FALSE)</f>
        <v>Female</v>
      </c>
      <c r="P4562" t="str">
        <f>VLOOKUP(B4562, patient!A:F, 6, FALSE)</f>
        <v>Other</v>
      </c>
      <c r="Q4562" t="s">
        <v>492</v>
      </c>
      <c r="R4562">
        <v>409</v>
      </c>
      <c r="S4562">
        <v>21</v>
      </c>
      <c r="T4562" s="1">
        <v>45777</v>
      </c>
      <c r="U4562" s="1" t="str">
        <f t="shared" si="213"/>
        <v>Yes</v>
      </c>
      <c r="V4562">
        <v>2</v>
      </c>
      <c r="W4562" t="s">
        <v>494</v>
      </c>
      <c r="X4562" t="s">
        <v>488</v>
      </c>
      <c r="Y4562" t="str">
        <f t="shared" si="214"/>
        <v>Scheduled</v>
      </c>
      <c r="Z4562" t="s">
        <v>489</v>
      </c>
      <c r="AC4562" t="s">
        <v>490</v>
      </c>
      <c r="AD4562">
        <v>301</v>
      </c>
      <c r="AE4562">
        <v>0</v>
      </c>
      <c r="AF4562" t="str">
        <f t="shared" si="215"/>
        <v>Apr</v>
      </c>
    </row>
    <row r="4563" spans="1:32" x14ac:dyDescent="0.25">
      <c r="A4563" s="1">
        <v>45748</v>
      </c>
      <c r="B4563">
        <v>1343</v>
      </c>
      <c r="C4563">
        <v>5</v>
      </c>
      <c r="D4563">
        <v>1</v>
      </c>
      <c r="E4563">
        <v>3</v>
      </c>
      <c r="F4563">
        <v>4</v>
      </c>
      <c r="G4563">
        <v>3</v>
      </c>
      <c r="H4563">
        <f>VLOOKUP(B4563, patient!A:E, 5, FALSE)</f>
        <v>10</v>
      </c>
      <c r="I4563" t="str">
        <f>VLOOKUP(H4563, city!A:B, 2, FALSE)</f>
        <v>Edinburgh</v>
      </c>
      <c r="J4563" t="str">
        <f>VLOOKUP(E4563, diagnosis!A:B, 2, FALSE)</f>
        <v>Fracture</v>
      </c>
      <c r="K4563" t="str">
        <f>VLOOKUP(D4563, department!A:B, 2, FALSE)</f>
        <v>Cardiology</v>
      </c>
      <c r="L4563" t="str">
        <f>VLOOKUP(C4563, provider!A:B, 2, FALSE)</f>
        <v>Dr. Sade Kikiola</v>
      </c>
      <c r="M4563" t="str">
        <f>VLOOKUP(G4563, insurance!A:B, 2, FALSE)</f>
        <v>Allianz</v>
      </c>
      <c r="N4563">
        <f>VLOOKUP(B4563, patient!A:D, 4, FALSE)</f>
        <v>20</v>
      </c>
      <c r="O4563" t="str">
        <f>VLOOKUP(B4563, patient!A:C, 3, FALSE)</f>
        <v>Male</v>
      </c>
      <c r="P4563" t="str">
        <f>VLOOKUP(B4563, patient!A:F, 6, FALSE)</f>
        <v>Hispanic</v>
      </c>
      <c r="Q4563" t="s">
        <v>486</v>
      </c>
      <c r="R4563">
        <v>709</v>
      </c>
      <c r="S4563">
        <v>110</v>
      </c>
      <c r="T4563" s="1">
        <v>45770</v>
      </c>
      <c r="U4563" s="1" t="str">
        <f t="shared" si="213"/>
        <v>Yes</v>
      </c>
      <c r="V4563">
        <v>7</v>
      </c>
      <c r="W4563" t="s">
        <v>492</v>
      </c>
      <c r="X4563" t="s">
        <v>488</v>
      </c>
      <c r="Y4563" t="str">
        <f t="shared" si="214"/>
        <v>Scheduled</v>
      </c>
      <c r="Z4563" t="s">
        <v>489</v>
      </c>
      <c r="AC4563" t="s">
        <v>490</v>
      </c>
      <c r="AD4563">
        <v>573.29999999999995</v>
      </c>
      <c r="AE4563">
        <v>0</v>
      </c>
      <c r="AF4563" t="str">
        <f t="shared" si="215"/>
        <v>Apr</v>
      </c>
    </row>
    <row r="4564" spans="1:32" x14ac:dyDescent="0.25">
      <c r="A4564" s="1">
        <v>45748</v>
      </c>
      <c r="B4564">
        <v>3580</v>
      </c>
      <c r="C4564">
        <v>5</v>
      </c>
      <c r="D4564">
        <v>4</v>
      </c>
      <c r="E4564">
        <v>3</v>
      </c>
      <c r="F4564">
        <v>3</v>
      </c>
      <c r="G4564">
        <v>2</v>
      </c>
      <c r="H4564">
        <f>VLOOKUP(B4564, patient!A:E, 5, FALSE)</f>
        <v>4</v>
      </c>
      <c r="I4564" t="str">
        <f>VLOOKUP(H4564, city!A:B, 2, FALSE)</f>
        <v>Birmingham</v>
      </c>
      <c r="J4564" t="str">
        <f>VLOOKUP(E4564, diagnosis!A:B, 2, FALSE)</f>
        <v>Fracture</v>
      </c>
      <c r="K4564" t="str">
        <f>VLOOKUP(D4564, department!A:B, 2, FALSE)</f>
        <v>Orthopedics</v>
      </c>
      <c r="L4564" t="str">
        <f>VLOOKUP(C4564, provider!A:B, 2, FALSE)</f>
        <v>Dr. Sade Kikiola</v>
      </c>
      <c r="M4564" t="str">
        <f>VLOOKUP(G4564, insurance!A:B, 2, FALSE)</f>
        <v>AXA</v>
      </c>
      <c r="N4564">
        <f>VLOOKUP(B4564, patient!A:D, 4, FALSE)</f>
        <v>37</v>
      </c>
      <c r="O4564" t="str">
        <f>VLOOKUP(B4564, patient!A:C, 3, FALSE)</f>
        <v>Female</v>
      </c>
      <c r="P4564" t="str">
        <f>VLOOKUP(B4564, patient!A:F, 6, FALSE)</f>
        <v>Hispanic</v>
      </c>
      <c r="Q4564" t="s">
        <v>491</v>
      </c>
      <c r="R4564">
        <v>275</v>
      </c>
      <c r="S4564">
        <v>35</v>
      </c>
      <c r="T4564" s="1">
        <v>45763</v>
      </c>
      <c r="U4564" s="1" t="str">
        <f t="shared" si="213"/>
        <v>Yes</v>
      </c>
      <c r="V4564">
        <v>3</v>
      </c>
      <c r="W4564" t="s">
        <v>492</v>
      </c>
      <c r="X4564" t="s">
        <v>488</v>
      </c>
      <c r="Y4564" t="str">
        <f t="shared" si="214"/>
        <v>Scheduled</v>
      </c>
      <c r="Z4564" t="s">
        <v>489</v>
      </c>
      <c r="AC4564" t="s">
        <v>490</v>
      </c>
      <c r="AD4564">
        <v>217</v>
      </c>
      <c r="AE4564">
        <v>0</v>
      </c>
      <c r="AF4564" t="str">
        <f t="shared" si="215"/>
        <v>Apr</v>
      </c>
    </row>
    <row r="4565" spans="1:32" x14ac:dyDescent="0.25">
      <c r="A4565" s="1">
        <v>45748</v>
      </c>
      <c r="B4565">
        <v>389</v>
      </c>
      <c r="C4565">
        <v>4</v>
      </c>
      <c r="D4565">
        <v>2</v>
      </c>
      <c r="E4565">
        <v>3</v>
      </c>
      <c r="F4565">
        <v>4</v>
      </c>
      <c r="G4565">
        <v>1</v>
      </c>
      <c r="H4565">
        <f>VLOOKUP(B4565, patient!A:E, 5, FALSE)</f>
        <v>10</v>
      </c>
      <c r="I4565" t="str">
        <f>VLOOKUP(H4565, city!A:B, 2, FALSE)</f>
        <v>Edinburgh</v>
      </c>
      <c r="J4565" t="str">
        <f>VLOOKUP(E4565, diagnosis!A:B, 2, FALSE)</f>
        <v>Fracture</v>
      </c>
      <c r="K4565" t="str">
        <f>VLOOKUP(D4565, department!A:B, 2, FALSE)</f>
        <v>General Surgery</v>
      </c>
      <c r="L4565" t="str">
        <f>VLOOKUP(C4565, provider!A:B, 2, FALSE)</f>
        <v>Dr. Ravi Patel</v>
      </c>
      <c r="M4565" t="str">
        <f>VLOOKUP(G4565, insurance!A:B, 2, FALSE)</f>
        <v>Aviva</v>
      </c>
      <c r="N4565">
        <f>VLOOKUP(B4565, patient!A:D, 4, FALSE)</f>
        <v>23</v>
      </c>
      <c r="O4565" t="str">
        <f>VLOOKUP(B4565, patient!A:C, 3, FALSE)</f>
        <v>Male</v>
      </c>
      <c r="P4565" t="str">
        <f>VLOOKUP(B4565, patient!A:F, 6, FALSE)</f>
        <v>Hispanic</v>
      </c>
      <c r="Q4565" t="s">
        <v>491</v>
      </c>
      <c r="R4565">
        <v>626</v>
      </c>
      <c r="S4565">
        <v>24</v>
      </c>
      <c r="U4565" s="1" t="str">
        <f t="shared" si="213"/>
        <v>No</v>
      </c>
      <c r="V4565">
        <v>6</v>
      </c>
      <c r="W4565" t="s">
        <v>492</v>
      </c>
      <c r="X4565" t="s">
        <v>488</v>
      </c>
      <c r="Y4565" t="str">
        <f t="shared" si="214"/>
        <v>Scheduled</v>
      </c>
      <c r="Z4565" t="s">
        <v>497</v>
      </c>
      <c r="AA4565" s="1">
        <v>45751</v>
      </c>
      <c r="AB4565" s="1">
        <v>45748</v>
      </c>
      <c r="AC4565" t="s">
        <v>496</v>
      </c>
      <c r="AD4565">
        <v>490</v>
      </c>
      <c r="AE4565">
        <v>50</v>
      </c>
      <c r="AF4565" t="str">
        <f t="shared" si="215"/>
        <v>Apr</v>
      </c>
    </row>
    <row r="4566" spans="1:32" x14ac:dyDescent="0.25">
      <c r="A4566" s="1">
        <v>45748</v>
      </c>
      <c r="B4566">
        <v>2435</v>
      </c>
      <c r="C4566">
        <v>3</v>
      </c>
      <c r="D4566">
        <v>1</v>
      </c>
      <c r="E4566">
        <v>3</v>
      </c>
      <c r="F4566">
        <v>1</v>
      </c>
      <c r="G4566">
        <v>3</v>
      </c>
      <c r="H4566">
        <f>VLOOKUP(B4566, patient!A:E, 5, FALSE)</f>
        <v>4</v>
      </c>
      <c r="I4566" t="str">
        <f>VLOOKUP(H4566, city!A:B, 2, FALSE)</f>
        <v>Birmingham</v>
      </c>
      <c r="J4566" t="str">
        <f>VLOOKUP(E4566, diagnosis!A:B, 2, FALSE)</f>
        <v>Fracture</v>
      </c>
      <c r="K4566" t="str">
        <f>VLOOKUP(D4566, department!A:B, 2, FALSE)</f>
        <v>Cardiology</v>
      </c>
      <c r="L4566" t="str">
        <f>VLOOKUP(C4566, provider!A:B, 2, FALSE)</f>
        <v>Dr. Emma Jones</v>
      </c>
      <c r="M4566" t="str">
        <f>VLOOKUP(G4566, insurance!A:B, 2, FALSE)</f>
        <v>Allianz</v>
      </c>
      <c r="N4566">
        <f>VLOOKUP(B4566, patient!A:D, 4, FALSE)</f>
        <v>44</v>
      </c>
      <c r="O4566" t="str">
        <f>VLOOKUP(B4566, patient!A:C, 3, FALSE)</f>
        <v>Female</v>
      </c>
      <c r="P4566" t="str">
        <f>VLOOKUP(B4566, patient!A:F, 6, FALSE)</f>
        <v>Other</v>
      </c>
      <c r="Q4566" t="s">
        <v>486</v>
      </c>
      <c r="R4566">
        <v>900</v>
      </c>
      <c r="S4566">
        <v>159</v>
      </c>
      <c r="U4566" s="1" t="str">
        <f t="shared" si="213"/>
        <v>No</v>
      </c>
      <c r="V4566">
        <v>9</v>
      </c>
      <c r="W4566" t="s">
        <v>494</v>
      </c>
      <c r="X4566" t="s">
        <v>488</v>
      </c>
      <c r="Y4566" t="str">
        <f t="shared" si="214"/>
        <v>Scheduled</v>
      </c>
      <c r="Z4566" t="s">
        <v>489</v>
      </c>
      <c r="AA4566" s="1">
        <v>45750</v>
      </c>
      <c r="AB4566" s="1">
        <v>45748</v>
      </c>
      <c r="AC4566" t="s">
        <v>496</v>
      </c>
      <c r="AD4566">
        <v>776.3</v>
      </c>
      <c r="AE4566">
        <v>50</v>
      </c>
      <c r="AF4566" t="str">
        <f t="shared" si="215"/>
        <v>Apr</v>
      </c>
    </row>
    <row r="4567" spans="1:32" x14ac:dyDescent="0.25">
      <c r="A4567" s="1">
        <v>45748</v>
      </c>
      <c r="B4567">
        <v>1316</v>
      </c>
      <c r="C4567">
        <v>3</v>
      </c>
      <c r="D4567">
        <v>4</v>
      </c>
      <c r="E4567">
        <v>3</v>
      </c>
      <c r="F4567">
        <v>2</v>
      </c>
      <c r="G4567">
        <v>3</v>
      </c>
      <c r="H4567">
        <f>VLOOKUP(B4567, patient!A:E, 5, FALSE)</f>
        <v>10</v>
      </c>
      <c r="I4567" t="str">
        <f>VLOOKUP(H4567, city!A:B, 2, FALSE)</f>
        <v>Edinburgh</v>
      </c>
      <c r="J4567" t="str">
        <f>VLOOKUP(E4567, diagnosis!A:B, 2, FALSE)</f>
        <v>Fracture</v>
      </c>
      <c r="K4567" t="str">
        <f>VLOOKUP(D4567, department!A:B, 2, FALSE)</f>
        <v>Orthopedics</v>
      </c>
      <c r="L4567" t="str">
        <f>VLOOKUP(C4567, provider!A:B, 2, FALSE)</f>
        <v>Dr. Emma Jones</v>
      </c>
      <c r="M4567" t="str">
        <f>VLOOKUP(G4567, insurance!A:B, 2, FALSE)</f>
        <v>Allianz</v>
      </c>
      <c r="N4567">
        <f>VLOOKUP(B4567, patient!A:D, 4, FALSE)</f>
        <v>70</v>
      </c>
      <c r="O4567" t="str">
        <f>VLOOKUP(B4567, patient!A:C, 3, FALSE)</f>
        <v>Female</v>
      </c>
      <c r="P4567" t="str">
        <f>VLOOKUP(B4567, patient!A:F, 6, FALSE)</f>
        <v>White</v>
      </c>
      <c r="Q4567" t="s">
        <v>491</v>
      </c>
      <c r="R4567">
        <v>711</v>
      </c>
      <c r="S4567">
        <v>199</v>
      </c>
      <c r="T4567" s="1">
        <v>45773</v>
      </c>
      <c r="U4567" s="1" t="str">
        <f t="shared" si="213"/>
        <v>Yes</v>
      </c>
      <c r="V4567">
        <v>5</v>
      </c>
      <c r="W4567" t="s">
        <v>492</v>
      </c>
      <c r="X4567" t="s">
        <v>488</v>
      </c>
      <c r="Y4567" t="str">
        <f t="shared" si="214"/>
        <v>Scheduled</v>
      </c>
      <c r="Z4567" t="s">
        <v>489</v>
      </c>
      <c r="AC4567" t="s">
        <v>490</v>
      </c>
      <c r="AD4567">
        <v>637</v>
      </c>
      <c r="AE4567">
        <v>0</v>
      </c>
      <c r="AF4567" t="str">
        <f t="shared" si="215"/>
        <v>Apr</v>
      </c>
    </row>
    <row r="4568" spans="1:32" x14ac:dyDescent="0.25">
      <c r="A4568" s="1">
        <v>45748</v>
      </c>
      <c r="B4568">
        <v>3131</v>
      </c>
      <c r="C4568">
        <v>2</v>
      </c>
      <c r="D4568">
        <v>4</v>
      </c>
      <c r="E4568">
        <v>3</v>
      </c>
      <c r="F4568">
        <v>2</v>
      </c>
      <c r="G4568">
        <v>1</v>
      </c>
      <c r="H4568">
        <f>VLOOKUP(B4568, patient!A:E, 5, FALSE)</f>
        <v>4</v>
      </c>
      <c r="I4568" t="str">
        <f>VLOOKUP(H4568, city!A:B, 2, FALSE)</f>
        <v>Birmingham</v>
      </c>
      <c r="J4568" t="str">
        <f>VLOOKUP(E4568, diagnosis!A:B, 2, FALSE)</f>
        <v>Fracture</v>
      </c>
      <c r="K4568" t="str">
        <f>VLOOKUP(D4568, department!A:B, 2, FALSE)</f>
        <v>Orthopedics</v>
      </c>
      <c r="L4568" t="str">
        <f>VLOOKUP(C4568, provider!A:B, 2, FALSE)</f>
        <v>Dr. Johnson Grek</v>
      </c>
      <c r="M4568" t="str">
        <f>VLOOKUP(G4568, insurance!A:B, 2, FALSE)</f>
        <v>Aviva</v>
      </c>
      <c r="N4568">
        <f>VLOOKUP(B4568, patient!A:D, 4, FALSE)</f>
        <v>19</v>
      </c>
      <c r="O4568" t="str">
        <f>VLOOKUP(B4568, patient!A:C, 3, FALSE)</f>
        <v>Male</v>
      </c>
      <c r="P4568" t="str">
        <f>VLOOKUP(B4568, patient!A:F, 6, FALSE)</f>
        <v>White</v>
      </c>
      <c r="Q4568" t="s">
        <v>492</v>
      </c>
      <c r="R4568">
        <v>555</v>
      </c>
      <c r="S4568">
        <v>173</v>
      </c>
      <c r="T4568" s="1">
        <v>45770</v>
      </c>
      <c r="U4568" s="1" t="str">
        <f t="shared" si="213"/>
        <v>Yes</v>
      </c>
      <c r="V4568">
        <v>9</v>
      </c>
      <c r="W4568" t="s">
        <v>494</v>
      </c>
      <c r="X4568" t="s">
        <v>488</v>
      </c>
      <c r="Y4568" t="str">
        <f t="shared" si="214"/>
        <v>Scheduled</v>
      </c>
      <c r="Z4568" t="s">
        <v>497</v>
      </c>
      <c r="AC4568" t="s">
        <v>490</v>
      </c>
      <c r="AD4568">
        <v>509.6</v>
      </c>
      <c r="AE4568">
        <v>0</v>
      </c>
      <c r="AF4568" t="str">
        <f t="shared" si="215"/>
        <v>Apr</v>
      </c>
    </row>
    <row r="4569" spans="1:32" x14ac:dyDescent="0.25">
      <c r="A4569" s="1">
        <v>45748</v>
      </c>
      <c r="B4569">
        <v>51</v>
      </c>
      <c r="C4569">
        <v>4</v>
      </c>
      <c r="D4569">
        <v>4</v>
      </c>
      <c r="E4569">
        <v>3</v>
      </c>
      <c r="F4569">
        <v>5</v>
      </c>
      <c r="G4569">
        <v>1</v>
      </c>
      <c r="H4569">
        <f>VLOOKUP(B4569, patient!A:E, 5, FALSE)</f>
        <v>10</v>
      </c>
      <c r="I4569" t="str">
        <f>VLOOKUP(H4569, city!A:B, 2, FALSE)</f>
        <v>Edinburgh</v>
      </c>
      <c r="J4569" t="str">
        <f>VLOOKUP(E4569, diagnosis!A:B, 2, FALSE)</f>
        <v>Fracture</v>
      </c>
      <c r="K4569" t="str">
        <f>VLOOKUP(D4569, department!A:B, 2, FALSE)</f>
        <v>Orthopedics</v>
      </c>
      <c r="L4569" t="str">
        <f>VLOOKUP(C4569, provider!A:B, 2, FALSE)</f>
        <v>Dr. Ravi Patel</v>
      </c>
      <c r="M4569" t="str">
        <f>VLOOKUP(G4569, insurance!A:B, 2, FALSE)</f>
        <v>Aviva</v>
      </c>
      <c r="N4569">
        <f>VLOOKUP(B4569, patient!A:D, 4, FALSE)</f>
        <v>46</v>
      </c>
      <c r="O4569" t="str">
        <f>VLOOKUP(B4569, patient!A:C, 3, FALSE)</f>
        <v>Female</v>
      </c>
      <c r="P4569" t="str">
        <f>VLOOKUP(B4569, patient!A:F, 6, FALSE)</f>
        <v>Other</v>
      </c>
      <c r="Q4569" t="s">
        <v>486</v>
      </c>
      <c r="R4569">
        <v>638</v>
      </c>
      <c r="S4569">
        <v>34</v>
      </c>
      <c r="U4569" s="1" t="str">
        <f t="shared" si="213"/>
        <v>No</v>
      </c>
      <c r="V4569">
        <v>4</v>
      </c>
      <c r="W4569" t="s">
        <v>492</v>
      </c>
      <c r="X4569" t="s">
        <v>488</v>
      </c>
      <c r="Y4569" t="str">
        <f t="shared" si="214"/>
        <v>Scheduled</v>
      </c>
      <c r="Z4569" t="s">
        <v>497</v>
      </c>
      <c r="AA4569" s="1">
        <v>45753</v>
      </c>
      <c r="AB4569" s="1">
        <v>45748</v>
      </c>
      <c r="AC4569" t="s">
        <v>498</v>
      </c>
      <c r="AD4569">
        <v>477.4</v>
      </c>
      <c r="AE4569">
        <v>10</v>
      </c>
      <c r="AF4569" t="str">
        <f t="shared" si="215"/>
        <v>Apr</v>
      </c>
    </row>
    <row r="4570" spans="1:32" x14ac:dyDescent="0.25">
      <c r="A4570" s="1">
        <v>45748</v>
      </c>
      <c r="B4570">
        <v>708</v>
      </c>
      <c r="C4570">
        <v>5</v>
      </c>
      <c r="D4570">
        <v>5</v>
      </c>
      <c r="E4570">
        <v>3</v>
      </c>
      <c r="F4570">
        <v>5</v>
      </c>
      <c r="G4570">
        <v>2</v>
      </c>
      <c r="H4570">
        <f>VLOOKUP(B4570, patient!A:E, 5, FALSE)</f>
        <v>4</v>
      </c>
      <c r="I4570" t="str">
        <f>VLOOKUP(H4570, city!A:B, 2, FALSE)</f>
        <v>Birmingham</v>
      </c>
      <c r="J4570" t="str">
        <f>VLOOKUP(E4570, diagnosis!A:B, 2, FALSE)</f>
        <v>Fracture</v>
      </c>
      <c r="K4570" t="str">
        <f>VLOOKUP(D4570, department!A:B, 2, FALSE)</f>
        <v>Pediatrics</v>
      </c>
      <c r="L4570" t="str">
        <f>VLOOKUP(C4570, provider!A:B, 2, FALSE)</f>
        <v>Dr. Sade Kikiola</v>
      </c>
      <c r="M4570" t="str">
        <f>VLOOKUP(G4570, insurance!A:B, 2, FALSE)</f>
        <v>AXA</v>
      </c>
      <c r="N4570">
        <f>VLOOKUP(B4570, patient!A:D, 4, FALSE)</f>
        <v>55</v>
      </c>
      <c r="O4570" t="str">
        <f>VLOOKUP(B4570, patient!A:C, 3, FALSE)</f>
        <v>Male</v>
      </c>
      <c r="P4570" t="str">
        <f>VLOOKUP(B4570, patient!A:F, 6, FALSE)</f>
        <v>White</v>
      </c>
      <c r="Q4570" t="s">
        <v>486</v>
      </c>
      <c r="R4570">
        <v>793</v>
      </c>
      <c r="S4570">
        <v>86</v>
      </c>
      <c r="T4570" s="1">
        <v>45775</v>
      </c>
      <c r="U4570" s="1" t="str">
        <f t="shared" si="213"/>
        <v>Yes</v>
      </c>
      <c r="V4570">
        <v>9</v>
      </c>
      <c r="W4570" t="s">
        <v>492</v>
      </c>
      <c r="X4570" t="s">
        <v>488</v>
      </c>
      <c r="Y4570" t="str">
        <f t="shared" si="214"/>
        <v>Scheduled</v>
      </c>
      <c r="Z4570" t="s">
        <v>489</v>
      </c>
      <c r="AC4570" t="s">
        <v>490</v>
      </c>
      <c r="AD4570">
        <v>615.29999999999995</v>
      </c>
      <c r="AE4570">
        <v>0</v>
      </c>
      <c r="AF4570" t="str">
        <f t="shared" si="215"/>
        <v>Apr</v>
      </c>
    </row>
    <row r="4571" spans="1:32" x14ac:dyDescent="0.25">
      <c r="A4571" s="1">
        <v>45748</v>
      </c>
      <c r="B4571">
        <v>4717</v>
      </c>
      <c r="C4571">
        <v>2</v>
      </c>
      <c r="D4571">
        <v>2</v>
      </c>
      <c r="E4571">
        <v>3</v>
      </c>
      <c r="F4571">
        <v>3</v>
      </c>
      <c r="G4571">
        <v>1</v>
      </c>
      <c r="H4571">
        <f>VLOOKUP(B4571, patient!A:E, 5, FALSE)</f>
        <v>10</v>
      </c>
      <c r="I4571" t="str">
        <f>VLOOKUP(H4571, city!A:B, 2, FALSE)</f>
        <v>Edinburgh</v>
      </c>
      <c r="J4571" t="str">
        <f>VLOOKUP(E4571, diagnosis!A:B, 2, FALSE)</f>
        <v>Fracture</v>
      </c>
      <c r="K4571" t="str">
        <f>VLOOKUP(D4571, department!A:B, 2, FALSE)</f>
        <v>General Surgery</v>
      </c>
      <c r="L4571" t="str">
        <f>VLOOKUP(C4571, provider!A:B, 2, FALSE)</f>
        <v>Dr. Johnson Grek</v>
      </c>
      <c r="M4571" t="str">
        <f>VLOOKUP(G4571, insurance!A:B, 2, FALSE)</f>
        <v>Aviva</v>
      </c>
      <c r="N4571">
        <f>VLOOKUP(B4571, patient!A:D, 4, FALSE)</f>
        <v>20</v>
      </c>
      <c r="O4571" t="str">
        <f>VLOOKUP(B4571, patient!A:C, 3, FALSE)</f>
        <v>Male</v>
      </c>
      <c r="P4571" t="str">
        <f>VLOOKUP(B4571, patient!A:F, 6, FALSE)</f>
        <v>Hispanic</v>
      </c>
      <c r="Q4571" t="s">
        <v>491</v>
      </c>
      <c r="R4571">
        <v>97</v>
      </c>
      <c r="S4571">
        <v>92</v>
      </c>
      <c r="U4571" s="1" t="str">
        <f t="shared" si="213"/>
        <v>No</v>
      </c>
      <c r="V4571">
        <v>1</v>
      </c>
      <c r="W4571" t="s">
        <v>487</v>
      </c>
      <c r="X4571" t="s">
        <v>488</v>
      </c>
      <c r="Y4571" t="str">
        <f t="shared" si="214"/>
        <v>Scheduled</v>
      </c>
      <c r="Z4571" t="s">
        <v>489</v>
      </c>
      <c r="AA4571" s="1">
        <v>45757</v>
      </c>
      <c r="AB4571" s="1">
        <v>45748</v>
      </c>
      <c r="AC4571" t="s">
        <v>496</v>
      </c>
      <c r="AD4571">
        <v>167.3</v>
      </c>
      <c r="AE4571">
        <v>50</v>
      </c>
      <c r="AF4571" t="str">
        <f t="shared" si="215"/>
        <v>Apr</v>
      </c>
    </row>
    <row r="4572" spans="1:32" x14ac:dyDescent="0.25">
      <c r="A4572" s="1">
        <v>45749</v>
      </c>
      <c r="B4572">
        <v>911</v>
      </c>
      <c r="C4572">
        <v>4</v>
      </c>
      <c r="D4572">
        <v>2</v>
      </c>
      <c r="E4572">
        <v>3</v>
      </c>
      <c r="F4572">
        <v>3</v>
      </c>
      <c r="G4572">
        <v>2</v>
      </c>
      <c r="H4572">
        <f>VLOOKUP(B4572, patient!A:E, 5, FALSE)</f>
        <v>4</v>
      </c>
      <c r="I4572" t="str">
        <f>VLOOKUP(H4572, city!A:B, 2, FALSE)</f>
        <v>Birmingham</v>
      </c>
      <c r="J4572" t="str">
        <f>VLOOKUP(E4572, diagnosis!A:B, 2, FALSE)</f>
        <v>Fracture</v>
      </c>
      <c r="K4572" t="str">
        <f>VLOOKUP(D4572, department!A:B, 2, FALSE)</f>
        <v>General Surgery</v>
      </c>
      <c r="L4572" t="str">
        <f>VLOOKUP(C4572, provider!A:B, 2, FALSE)</f>
        <v>Dr. Ravi Patel</v>
      </c>
      <c r="M4572" t="str">
        <f>VLOOKUP(G4572, insurance!A:B, 2, FALSE)</f>
        <v>AXA</v>
      </c>
      <c r="N4572">
        <f>VLOOKUP(B4572, patient!A:D, 4, FALSE)</f>
        <v>33</v>
      </c>
      <c r="O4572" t="str">
        <f>VLOOKUP(B4572, patient!A:C, 3, FALSE)</f>
        <v>Male</v>
      </c>
      <c r="P4572" t="str">
        <f>VLOOKUP(B4572, patient!A:F, 6, FALSE)</f>
        <v>Other</v>
      </c>
      <c r="Q4572" t="s">
        <v>491</v>
      </c>
      <c r="R4572">
        <v>879</v>
      </c>
      <c r="S4572">
        <v>111</v>
      </c>
      <c r="U4572" s="1" t="str">
        <f t="shared" si="213"/>
        <v>No</v>
      </c>
      <c r="V4572">
        <v>4</v>
      </c>
      <c r="W4572" t="s">
        <v>487</v>
      </c>
      <c r="X4572" t="s">
        <v>488</v>
      </c>
      <c r="Y4572" t="str">
        <f t="shared" si="214"/>
        <v>Scheduled</v>
      </c>
      <c r="Z4572" t="s">
        <v>489</v>
      </c>
      <c r="AA4572" s="1">
        <v>45750</v>
      </c>
      <c r="AB4572" s="1">
        <v>45749</v>
      </c>
      <c r="AC4572" t="s">
        <v>493</v>
      </c>
      <c r="AD4572">
        <v>714</v>
      </c>
      <c r="AE4572">
        <v>30</v>
      </c>
      <c r="AF4572" t="str">
        <f t="shared" si="215"/>
        <v>Apr</v>
      </c>
    </row>
    <row r="4573" spans="1:32" x14ac:dyDescent="0.25">
      <c r="A4573" s="1">
        <v>45749</v>
      </c>
      <c r="B4573">
        <v>1516</v>
      </c>
      <c r="C4573">
        <v>4</v>
      </c>
      <c r="D4573">
        <v>2</v>
      </c>
      <c r="E4573">
        <v>3</v>
      </c>
      <c r="F4573">
        <v>3</v>
      </c>
      <c r="G4573">
        <v>2</v>
      </c>
      <c r="H4573">
        <f>VLOOKUP(B4573, patient!A:E, 5, FALSE)</f>
        <v>10</v>
      </c>
      <c r="I4573" t="str">
        <f>VLOOKUP(H4573, city!A:B, 2, FALSE)</f>
        <v>Edinburgh</v>
      </c>
      <c r="J4573" t="str">
        <f>VLOOKUP(E4573, diagnosis!A:B, 2, FALSE)</f>
        <v>Fracture</v>
      </c>
      <c r="K4573" t="str">
        <f>VLOOKUP(D4573, department!A:B, 2, FALSE)</f>
        <v>General Surgery</v>
      </c>
      <c r="L4573" t="str">
        <f>VLOOKUP(C4573, provider!A:B, 2, FALSE)</f>
        <v>Dr. Ravi Patel</v>
      </c>
      <c r="M4573" t="str">
        <f>VLOOKUP(G4573, insurance!A:B, 2, FALSE)</f>
        <v>AXA</v>
      </c>
      <c r="N4573">
        <f>VLOOKUP(B4573, patient!A:D, 4, FALSE)</f>
        <v>47</v>
      </c>
      <c r="O4573" t="str">
        <f>VLOOKUP(B4573, patient!A:C, 3, FALSE)</f>
        <v>Male</v>
      </c>
      <c r="P4573" t="str">
        <f>VLOOKUP(B4573, patient!A:F, 6, FALSE)</f>
        <v>Black</v>
      </c>
      <c r="Q4573" t="s">
        <v>486</v>
      </c>
      <c r="R4573">
        <v>606</v>
      </c>
      <c r="S4573">
        <v>186</v>
      </c>
      <c r="T4573" s="1">
        <v>45768</v>
      </c>
      <c r="U4573" s="1" t="str">
        <f t="shared" si="213"/>
        <v>Yes</v>
      </c>
      <c r="V4573">
        <v>1</v>
      </c>
      <c r="W4573" t="s">
        <v>492</v>
      </c>
      <c r="X4573" t="s">
        <v>488</v>
      </c>
      <c r="Y4573" t="str">
        <f t="shared" si="214"/>
        <v>Scheduled</v>
      </c>
      <c r="Z4573" t="s">
        <v>489</v>
      </c>
      <c r="AC4573" t="s">
        <v>490</v>
      </c>
      <c r="AD4573">
        <v>554.4</v>
      </c>
      <c r="AE4573">
        <v>0</v>
      </c>
      <c r="AF4573" t="str">
        <f t="shared" si="215"/>
        <v>Apr</v>
      </c>
    </row>
    <row r="4574" spans="1:32" x14ac:dyDescent="0.25">
      <c r="A4574" s="1">
        <v>45749</v>
      </c>
      <c r="B4574">
        <v>4027</v>
      </c>
      <c r="C4574">
        <v>4</v>
      </c>
      <c r="D4574">
        <v>2</v>
      </c>
      <c r="E4574">
        <v>3</v>
      </c>
      <c r="F4574">
        <v>1</v>
      </c>
      <c r="G4574">
        <v>1</v>
      </c>
      <c r="H4574">
        <f>VLOOKUP(B4574, patient!A:E, 5, FALSE)</f>
        <v>4</v>
      </c>
      <c r="I4574" t="str">
        <f>VLOOKUP(H4574, city!A:B, 2, FALSE)</f>
        <v>Birmingham</v>
      </c>
      <c r="J4574" t="str">
        <f>VLOOKUP(E4574, diagnosis!A:B, 2, FALSE)</f>
        <v>Fracture</v>
      </c>
      <c r="K4574" t="str">
        <f>VLOOKUP(D4574, department!A:B, 2, FALSE)</f>
        <v>General Surgery</v>
      </c>
      <c r="L4574" t="str">
        <f>VLOOKUP(C4574, provider!A:B, 2, FALSE)</f>
        <v>Dr. Ravi Patel</v>
      </c>
      <c r="M4574" t="str">
        <f>VLOOKUP(G4574, insurance!A:B, 2, FALSE)</f>
        <v>Aviva</v>
      </c>
      <c r="N4574">
        <f>VLOOKUP(B4574, patient!A:D, 4, FALSE)</f>
        <v>57</v>
      </c>
      <c r="O4574" t="str">
        <f>VLOOKUP(B4574, patient!A:C, 3, FALSE)</f>
        <v>Male</v>
      </c>
      <c r="P4574" t="str">
        <f>VLOOKUP(B4574, patient!A:F, 6, FALSE)</f>
        <v>Other</v>
      </c>
      <c r="Q4574" t="s">
        <v>486</v>
      </c>
      <c r="R4574">
        <v>577</v>
      </c>
      <c r="S4574">
        <v>82</v>
      </c>
      <c r="T4574" s="1">
        <v>45774</v>
      </c>
      <c r="U4574" s="1" t="str">
        <f t="shared" si="213"/>
        <v>Yes</v>
      </c>
      <c r="V4574">
        <v>9</v>
      </c>
      <c r="W4574" t="s">
        <v>487</v>
      </c>
      <c r="X4574" t="s">
        <v>488</v>
      </c>
      <c r="Y4574" t="str">
        <f t="shared" si="214"/>
        <v>Scheduled</v>
      </c>
      <c r="Z4574" t="s">
        <v>489</v>
      </c>
      <c r="AC4574" t="s">
        <v>490</v>
      </c>
      <c r="AD4574">
        <v>461.3</v>
      </c>
      <c r="AE4574">
        <v>0</v>
      </c>
      <c r="AF4574" t="str">
        <f t="shared" si="215"/>
        <v>Apr</v>
      </c>
    </row>
    <row r="4575" spans="1:32" x14ac:dyDescent="0.25">
      <c r="A4575" s="1">
        <v>45749</v>
      </c>
      <c r="B4575">
        <v>1698</v>
      </c>
      <c r="C4575">
        <v>1</v>
      </c>
      <c r="D4575">
        <v>5</v>
      </c>
      <c r="E4575">
        <v>3</v>
      </c>
      <c r="F4575">
        <v>5</v>
      </c>
      <c r="G4575">
        <v>1</v>
      </c>
      <c r="H4575">
        <f>VLOOKUP(B4575, patient!A:E, 5, FALSE)</f>
        <v>10</v>
      </c>
      <c r="I4575" t="str">
        <f>VLOOKUP(H4575, city!A:B, 2, FALSE)</f>
        <v>Edinburgh</v>
      </c>
      <c r="J4575" t="str">
        <f>VLOOKUP(E4575, diagnosis!A:B, 2, FALSE)</f>
        <v>Fracture</v>
      </c>
      <c r="K4575" t="str">
        <f>VLOOKUP(D4575, department!A:B, 2, FALSE)</f>
        <v>Pediatrics</v>
      </c>
      <c r="L4575" t="str">
        <f>VLOOKUP(C4575, provider!A:B, 2, FALSE)</f>
        <v>Dr. Olu Abisola</v>
      </c>
      <c r="M4575" t="str">
        <f>VLOOKUP(G4575, insurance!A:B, 2, FALSE)</f>
        <v>Aviva</v>
      </c>
      <c r="N4575">
        <f>VLOOKUP(B4575, patient!A:D, 4, FALSE)</f>
        <v>19</v>
      </c>
      <c r="O4575" t="str">
        <f>VLOOKUP(B4575, patient!A:C, 3, FALSE)</f>
        <v>Female</v>
      </c>
      <c r="P4575" t="str">
        <f>VLOOKUP(B4575, patient!A:F, 6, FALSE)</f>
        <v>Asian</v>
      </c>
      <c r="Q4575" t="s">
        <v>486</v>
      </c>
      <c r="R4575">
        <v>325</v>
      </c>
      <c r="S4575">
        <v>119</v>
      </c>
      <c r="T4575" s="1">
        <v>45760</v>
      </c>
      <c r="U4575" s="1" t="str">
        <f t="shared" si="213"/>
        <v>Yes</v>
      </c>
      <c r="V4575">
        <v>8</v>
      </c>
      <c r="W4575" t="s">
        <v>487</v>
      </c>
      <c r="X4575" t="s">
        <v>488</v>
      </c>
      <c r="Y4575" t="str">
        <f t="shared" si="214"/>
        <v>Scheduled</v>
      </c>
      <c r="Z4575" t="s">
        <v>489</v>
      </c>
      <c r="AC4575" t="s">
        <v>490</v>
      </c>
      <c r="AD4575">
        <v>310.8</v>
      </c>
      <c r="AE4575">
        <v>0</v>
      </c>
      <c r="AF4575" t="str">
        <f t="shared" si="215"/>
        <v>Apr</v>
      </c>
    </row>
    <row r="4576" spans="1:32" x14ac:dyDescent="0.25">
      <c r="A4576" s="1">
        <v>45749</v>
      </c>
      <c r="B4576">
        <v>2660</v>
      </c>
      <c r="C4576">
        <v>2</v>
      </c>
      <c r="D4576">
        <v>2</v>
      </c>
      <c r="E4576">
        <v>3</v>
      </c>
      <c r="F4576">
        <v>5</v>
      </c>
      <c r="G4576">
        <v>3</v>
      </c>
      <c r="H4576">
        <f>VLOOKUP(B4576, patient!A:E, 5, FALSE)</f>
        <v>4</v>
      </c>
      <c r="I4576" t="str">
        <f>VLOOKUP(H4576, city!A:B, 2, FALSE)</f>
        <v>Birmingham</v>
      </c>
      <c r="J4576" t="str">
        <f>VLOOKUP(E4576, diagnosis!A:B, 2, FALSE)</f>
        <v>Fracture</v>
      </c>
      <c r="K4576" t="str">
        <f>VLOOKUP(D4576, department!A:B, 2, FALSE)</f>
        <v>General Surgery</v>
      </c>
      <c r="L4576" t="str">
        <f>VLOOKUP(C4576, provider!A:B, 2, FALSE)</f>
        <v>Dr. Johnson Grek</v>
      </c>
      <c r="M4576" t="str">
        <f>VLOOKUP(G4576, insurance!A:B, 2, FALSE)</f>
        <v>Allianz</v>
      </c>
      <c r="N4576">
        <f>VLOOKUP(B4576, patient!A:D, 4, FALSE)</f>
        <v>34</v>
      </c>
      <c r="O4576" t="str">
        <f>VLOOKUP(B4576, patient!A:C, 3, FALSE)</f>
        <v>Male</v>
      </c>
      <c r="P4576" t="str">
        <f>VLOOKUP(B4576, patient!A:F, 6, FALSE)</f>
        <v>Hispanic</v>
      </c>
      <c r="Q4576" t="s">
        <v>486</v>
      </c>
      <c r="R4576">
        <v>194</v>
      </c>
      <c r="S4576">
        <v>44</v>
      </c>
      <c r="T4576" s="1">
        <v>45757</v>
      </c>
      <c r="U4576" s="1" t="str">
        <f t="shared" si="213"/>
        <v>Yes</v>
      </c>
      <c r="V4576">
        <v>8</v>
      </c>
      <c r="W4576" t="s">
        <v>487</v>
      </c>
      <c r="X4576" t="s">
        <v>488</v>
      </c>
      <c r="Y4576" t="str">
        <f t="shared" si="214"/>
        <v>Scheduled</v>
      </c>
      <c r="Z4576" t="s">
        <v>489</v>
      </c>
      <c r="AC4576" t="s">
        <v>490</v>
      </c>
      <c r="AD4576">
        <v>166.6</v>
      </c>
      <c r="AE4576">
        <v>0</v>
      </c>
      <c r="AF4576" t="str">
        <f t="shared" si="215"/>
        <v>Apr</v>
      </c>
    </row>
    <row r="4577" spans="1:32" x14ac:dyDescent="0.25">
      <c r="A4577" s="1">
        <v>45749</v>
      </c>
      <c r="B4577">
        <v>1400</v>
      </c>
      <c r="C4577">
        <v>4</v>
      </c>
      <c r="D4577">
        <v>1</v>
      </c>
      <c r="E4577">
        <v>3</v>
      </c>
      <c r="F4577">
        <v>2</v>
      </c>
      <c r="G4577">
        <v>1</v>
      </c>
      <c r="H4577">
        <f>VLOOKUP(B4577, patient!A:E, 5, FALSE)</f>
        <v>10</v>
      </c>
      <c r="I4577" t="str">
        <f>VLOOKUP(H4577, city!A:B, 2, FALSE)</f>
        <v>Edinburgh</v>
      </c>
      <c r="J4577" t="str">
        <f>VLOOKUP(E4577, diagnosis!A:B, 2, FALSE)</f>
        <v>Fracture</v>
      </c>
      <c r="K4577" t="str">
        <f>VLOOKUP(D4577, department!A:B, 2, FALSE)</f>
        <v>Cardiology</v>
      </c>
      <c r="L4577" t="str">
        <f>VLOOKUP(C4577, provider!A:B, 2, FALSE)</f>
        <v>Dr. Ravi Patel</v>
      </c>
      <c r="M4577" t="str">
        <f>VLOOKUP(G4577, insurance!A:B, 2, FALSE)</f>
        <v>Aviva</v>
      </c>
      <c r="N4577">
        <f>VLOOKUP(B4577, patient!A:D, 4, FALSE)</f>
        <v>58</v>
      </c>
      <c r="O4577" t="str">
        <f>VLOOKUP(B4577, patient!A:C, 3, FALSE)</f>
        <v>Male</v>
      </c>
      <c r="P4577" t="str">
        <f>VLOOKUP(B4577, patient!A:F, 6, FALSE)</f>
        <v>Hispanic</v>
      </c>
      <c r="Q4577" t="s">
        <v>492</v>
      </c>
      <c r="R4577">
        <v>815</v>
      </c>
      <c r="S4577">
        <v>60</v>
      </c>
      <c r="T4577" s="1">
        <v>45759</v>
      </c>
      <c r="U4577" s="1" t="str">
        <f t="shared" si="213"/>
        <v>Yes</v>
      </c>
      <c r="V4577">
        <v>7</v>
      </c>
      <c r="W4577" t="s">
        <v>487</v>
      </c>
      <c r="X4577" t="s">
        <v>488</v>
      </c>
      <c r="Y4577" t="str">
        <f t="shared" si="214"/>
        <v>Scheduled</v>
      </c>
      <c r="Z4577" t="s">
        <v>497</v>
      </c>
      <c r="AC4577" t="s">
        <v>490</v>
      </c>
      <c r="AD4577">
        <v>612.5</v>
      </c>
      <c r="AE4577">
        <v>0</v>
      </c>
      <c r="AF4577" t="str">
        <f t="shared" si="215"/>
        <v>Apr</v>
      </c>
    </row>
    <row r="4578" spans="1:32" x14ac:dyDescent="0.25">
      <c r="A4578" s="1">
        <v>45749</v>
      </c>
      <c r="B4578">
        <v>378</v>
      </c>
      <c r="C4578">
        <v>2</v>
      </c>
      <c r="D4578">
        <v>4</v>
      </c>
      <c r="E4578">
        <v>3</v>
      </c>
      <c r="F4578">
        <v>5</v>
      </c>
      <c r="G4578">
        <v>1</v>
      </c>
      <c r="H4578">
        <f>VLOOKUP(B4578, patient!A:E, 5, FALSE)</f>
        <v>4</v>
      </c>
      <c r="I4578" t="str">
        <f>VLOOKUP(H4578, city!A:B, 2, FALSE)</f>
        <v>Birmingham</v>
      </c>
      <c r="J4578" t="str">
        <f>VLOOKUP(E4578, diagnosis!A:B, 2, FALSE)</f>
        <v>Fracture</v>
      </c>
      <c r="K4578" t="str">
        <f>VLOOKUP(D4578, department!A:B, 2, FALSE)</f>
        <v>Orthopedics</v>
      </c>
      <c r="L4578" t="str">
        <f>VLOOKUP(C4578, provider!A:B, 2, FALSE)</f>
        <v>Dr. Johnson Grek</v>
      </c>
      <c r="M4578" t="str">
        <f>VLOOKUP(G4578, insurance!A:B, 2, FALSE)</f>
        <v>Aviva</v>
      </c>
      <c r="N4578">
        <f>VLOOKUP(B4578, patient!A:D, 4, FALSE)</f>
        <v>79</v>
      </c>
      <c r="O4578" t="str">
        <f>VLOOKUP(B4578, patient!A:C, 3, FALSE)</f>
        <v>Male</v>
      </c>
      <c r="P4578" t="str">
        <f>VLOOKUP(B4578, patient!A:F, 6, FALSE)</f>
        <v>Asian</v>
      </c>
      <c r="Q4578" t="s">
        <v>492</v>
      </c>
      <c r="R4578">
        <v>207</v>
      </c>
      <c r="S4578">
        <v>47</v>
      </c>
      <c r="U4578" s="1" t="str">
        <f t="shared" si="213"/>
        <v>No</v>
      </c>
      <c r="V4578">
        <v>9</v>
      </c>
      <c r="W4578" t="s">
        <v>494</v>
      </c>
      <c r="X4578" t="s">
        <v>488</v>
      </c>
      <c r="Y4578" t="str">
        <f t="shared" si="214"/>
        <v>Scheduled</v>
      </c>
      <c r="Z4578" t="s">
        <v>489</v>
      </c>
      <c r="AA4578" s="1">
        <v>45750</v>
      </c>
      <c r="AB4578" s="1">
        <v>45749</v>
      </c>
      <c r="AC4578" t="s">
        <v>496</v>
      </c>
      <c r="AD4578">
        <v>212.8</v>
      </c>
      <c r="AE4578">
        <v>50</v>
      </c>
      <c r="AF4578" t="str">
        <f t="shared" si="215"/>
        <v>Apr</v>
      </c>
    </row>
    <row r="4579" spans="1:32" x14ac:dyDescent="0.25">
      <c r="A4579" s="1">
        <v>45749</v>
      </c>
      <c r="B4579">
        <v>1012</v>
      </c>
      <c r="C4579">
        <v>5</v>
      </c>
      <c r="D4579">
        <v>5</v>
      </c>
      <c r="E4579">
        <v>3</v>
      </c>
      <c r="F4579">
        <v>5</v>
      </c>
      <c r="G4579">
        <v>2</v>
      </c>
      <c r="H4579">
        <f>VLOOKUP(B4579, patient!A:E, 5, FALSE)</f>
        <v>10</v>
      </c>
      <c r="I4579" t="str">
        <f>VLOOKUP(H4579, city!A:B, 2, FALSE)</f>
        <v>Edinburgh</v>
      </c>
      <c r="J4579" t="str">
        <f>VLOOKUP(E4579, diagnosis!A:B, 2, FALSE)</f>
        <v>Fracture</v>
      </c>
      <c r="K4579" t="str">
        <f>VLOOKUP(D4579, department!A:B, 2, FALSE)</f>
        <v>Pediatrics</v>
      </c>
      <c r="L4579" t="str">
        <f>VLOOKUP(C4579, provider!A:B, 2, FALSE)</f>
        <v>Dr. Sade Kikiola</v>
      </c>
      <c r="M4579" t="str">
        <f>VLOOKUP(G4579, insurance!A:B, 2, FALSE)</f>
        <v>AXA</v>
      </c>
      <c r="N4579">
        <f>VLOOKUP(B4579, patient!A:D, 4, FALSE)</f>
        <v>29</v>
      </c>
      <c r="O4579" t="str">
        <f>VLOOKUP(B4579, patient!A:C, 3, FALSE)</f>
        <v>Male</v>
      </c>
      <c r="P4579" t="str">
        <f>VLOOKUP(B4579, patient!A:F, 6, FALSE)</f>
        <v>Hispanic</v>
      </c>
      <c r="Q4579" t="s">
        <v>486</v>
      </c>
      <c r="R4579">
        <v>252</v>
      </c>
      <c r="S4579">
        <v>130</v>
      </c>
      <c r="T4579" s="1">
        <v>45767</v>
      </c>
      <c r="U4579" s="1" t="str">
        <f t="shared" si="213"/>
        <v>Yes</v>
      </c>
      <c r="V4579">
        <v>3</v>
      </c>
      <c r="W4579" t="s">
        <v>487</v>
      </c>
      <c r="X4579" t="s">
        <v>488</v>
      </c>
      <c r="Y4579" t="str">
        <f t="shared" si="214"/>
        <v>Scheduled</v>
      </c>
      <c r="Z4579" t="s">
        <v>497</v>
      </c>
      <c r="AC4579" t="s">
        <v>490</v>
      </c>
      <c r="AD4579">
        <v>267.39999999999998</v>
      </c>
      <c r="AE4579">
        <v>0</v>
      </c>
      <c r="AF4579" t="str">
        <f t="shared" si="215"/>
        <v>Apr</v>
      </c>
    </row>
    <row r="4580" spans="1:32" x14ac:dyDescent="0.25">
      <c r="A4580" s="1">
        <v>45749</v>
      </c>
      <c r="B4580">
        <v>1169</v>
      </c>
      <c r="C4580">
        <v>4</v>
      </c>
      <c r="D4580">
        <v>5</v>
      </c>
      <c r="E4580">
        <v>3</v>
      </c>
      <c r="F4580">
        <v>1</v>
      </c>
      <c r="G4580">
        <v>1</v>
      </c>
      <c r="H4580">
        <f>VLOOKUP(B4580, patient!A:E, 5, FALSE)</f>
        <v>4</v>
      </c>
      <c r="I4580" t="str">
        <f>VLOOKUP(H4580, city!A:B, 2, FALSE)</f>
        <v>Birmingham</v>
      </c>
      <c r="J4580" t="str">
        <f>VLOOKUP(E4580, diagnosis!A:B, 2, FALSE)</f>
        <v>Fracture</v>
      </c>
      <c r="K4580" t="str">
        <f>VLOOKUP(D4580, department!A:B, 2, FALSE)</f>
        <v>Pediatrics</v>
      </c>
      <c r="L4580" t="str">
        <f>VLOOKUP(C4580, provider!A:B, 2, FALSE)</f>
        <v>Dr. Ravi Patel</v>
      </c>
      <c r="M4580" t="str">
        <f>VLOOKUP(G4580, insurance!A:B, 2, FALSE)</f>
        <v>Aviva</v>
      </c>
      <c r="N4580">
        <f>VLOOKUP(B4580, patient!A:D, 4, FALSE)</f>
        <v>52</v>
      </c>
      <c r="O4580" t="str">
        <f>VLOOKUP(B4580, patient!A:C, 3, FALSE)</f>
        <v>Male</v>
      </c>
      <c r="P4580" t="str">
        <f>VLOOKUP(B4580, patient!A:F, 6, FALSE)</f>
        <v>Asian</v>
      </c>
      <c r="Q4580" t="s">
        <v>486</v>
      </c>
      <c r="R4580">
        <v>65</v>
      </c>
      <c r="S4580">
        <v>40</v>
      </c>
      <c r="U4580" s="1" t="str">
        <f t="shared" si="213"/>
        <v>No</v>
      </c>
      <c r="V4580">
        <v>7</v>
      </c>
      <c r="W4580" t="s">
        <v>492</v>
      </c>
      <c r="X4580" t="s">
        <v>488</v>
      </c>
      <c r="Y4580" t="str">
        <f t="shared" si="214"/>
        <v>Scheduled</v>
      </c>
      <c r="Z4580" t="s">
        <v>497</v>
      </c>
      <c r="AA4580" s="1">
        <v>45752</v>
      </c>
      <c r="AB4580" s="1">
        <v>45749</v>
      </c>
      <c r="AC4580" t="s">
        <v>496</v>
      </c>
      <c r="AD4580">
        <v>108.5</v>
      </c>
      <c r="AE4580">
        <v>50</v>
      </c>
      <c r="AF4580" t="str">
        <f t="shared" si="215"/>
        <v>Apr</v>
      </c>
    </row>
    <row r="4581" spans="1:32" x14ac:dyDescent="0.25">
      <c r="A4581" s="1">
        <v>45749</v>
      </c>
      <c r="B4581">
        <v>1404</v>
      </c>
      <c r="C4581">
        <v>3</v>
      </c>
      <c r="D4581">
        <v>2</v>
      </c>
      <c r="E4581">
        <v>3</v>
      </c>
      <c r="F4581">
        <v>3</v>
      </c>
      <c r="G4581">
        <v>3</v>
      </c>
      <c r="H4581">
        <f>VLOOKUP(B4581, patient!A:E, 5, FALSE)</f>
        <v>10</v>
      </c>
      <c r="I4581" t="str">
        <f>VLOOKUP(H4581, city!A:B, 2, FALSE)</f>
        <v>Edinburgh</v>
      </c>
      <c r="J4581" t="str">
        <f>VLOOKUP(E4581, diagnosis!A:B, 2, FALSE)</f>
        <v>Fracture</v>
      </c>
      <c r="K4581" t="str">
        <f>VLOOKUP(D4581, department!A:B, 2, FALSE)</f>
        <v>General Surgery</v>
      </c>
      <c r="L4581" t="str">
        <f>VLOOKUP(C4581, provider!A:B, 2, FALSE)</f>
        <v>Dr. Emma Jones</v>
      </c>
      <c r="M4581" t="str">
        <f>VLOOKUP(G4581, insurance!A:B, 2, FALSE)</f>
        <v>Allianz</v>
      </c>
      <c r="N4581">
        <f>VLOOKUP(B4581, patient!A:D, 4, FALSE)</f>
        <v>60</v>
      </c>
      <c r="O4581" t="str">
        <f>VLOOKUP(B4581, patient!A:C, 3, FALSE)</f>
        <v>Male</v>
      </c>
      <c r="P4581" t="str">
        <f>VLOOKUP(B4581, patient!A:F, 6, FALSE)</f>
        <v>Asian</v>
      </c>
      <c r="Q4581" t="s">
        <v>486</v>
      </c>
      <c r="R4581">
        <v>551</v>
      </c>
      <c r="S4581">
        <v>80</v>
      </c>
      <c r="T4581" s="1">
        <v>45773</v>
      </c>
      <c r="U4581" s="1" t="str">
        <f t="shared" si="213"/>
        <v>Yes</v>
      </c>
      <c r="V4581">
        <v>6</v>
      </c>
      <c r="W4581" t="s">
        <v>487</v>
      </c>
      <c r="X4581" t="s">
        <v>488</v>
      </c>
      <c r="Y4581" t="str">
        <f t="shared" si="214"/>
        <v>Scheduled</v>
      </c>
      <c r="Z4581" t="s">
        <v>497</v>
      </c>
      <c r="AC4581" t="s">
        <v>490</v>
      </c>
      <c r="AD4581">
        <v>441.7</v>
      </c>
      <c r="AE4581">
        <v>0</v>
      </c>
      <c r="AF4581" t="str">
        <f t="shared" si="215"/>
        <v>Apr</v>
      </c>
    </row>
    <row r="4582" spans="1:32" x14ac:dyDescent="0.25">
      <c r="A4582" s="1">
        <v>45750</v>
      </c>
      <c r="B4582">
        <v>2171</v>
      </c>
      <c r="C4582">
        <v>4</v>
      </c>
      <c r="D4582">
        <v>4</v>
      </c>
      <c r="E4582">
        <v>3</v>
      </c>
      <c r="F4582">
        <v>1</v>
      </c>
      <c r="G4582">
        <v>3</v>
      </c>
      <c r="H4582">
        <f>VLOOKUP(B4582, patient!A:E, 5, FALSE)</f>
        <v>4</v>
      </c>
      <c r="I4582" t="str">
        <f>VLOOKUP(H4582, city!A:B, 2, FALSE)</f>
        <v>Birmingham</v>
      </c>
      <c r="J4582" t="str">
        <f>VLOOKUP(E4582, diagnosis!A:B, 2, FALSE)</f>
        <v>Fracture</v>
      </c>
      <c r="K4582" t="str">
        <f>VLOOKUP(D4582, department!A:B, 2, FALSE)</f>
        <v>Orthopedics</v>
      </c>
      <c r="L4582" t="str">
        <f>VLOOKUP(C4582, provider!A:B, 2, FALSE)</f>
        <v>Dr. Ravi Patel</v>
      </c>
      <c r="M4582" t="str">
        <f>VLOOKUP(G4582, insurance!A:B, 2, FALSE)</f>
        <v>Allianz</v>
      </c>
      <c r="N4582">
        <f>VLOOKUP(B4582, patient!A:D, 4, FALSE)</f>
        <v>18</v>
      </c>
      <c r="O4582" t="str">
        <f>VLOOKUP(B4582, patient!A:C, 3, FALSE)</f>
        <v>Female</v>
      </c>
      <c r="P4582" t="str">
        <f>VLOOKUP(B4582, patient!A:F, 6, FALSE)</f>
        <v>Hispanic</v>
      </c>
      <c r="Q4582" t="s">
        <v>492</v>
      </c>
      <c r="R4582">
        <v>981</v>
      </c>
      <c r="S4582">
        <v>122</v>
      </c>
      <c r="T4582" s="1">
        <v>45759</v>
      </c>
      <c r="U4582" s="1" t="str">
        <f t="shared" si="213"/>
        <v>Yes</v>
      </c>
      <c r="V4582">
        <v>5</v>
      </c>
      <c r="W4582" t="s">
        <v>492</v>
      </c>
      <c r="X4582" t="s">
        <v>488</v>
      </c>
      <c r="Y4582" t="str">
        <f t="shared" si="214"/>
        <v>Scheduled</v>
      </c>
      <c r="Z4582" t="s">
        <v>489</v>
      </c>
      <c r="AC4582" t="s">
        <v>490</v>
      </c>
      <c r="AD4582">
        <v>772.1</v>
      </c>
      <c r="AE4582">
        <v>0</v>
      </c>
      <c r="AF4582" t="str">
        <f t="shared" si="215"/>
        <v>Apr</v>
      </c>
    </row>
    <row r="4583" spans="1:32" x14ac:dyDescent="0.25">
      <c r="A4583" s="1">
        <v>45750</v>
      </c>
      <c r="B4583">
        <v>4195</v>
      </c>
      <c r="C4583">
        <v>4</v>
      </c>
      <c r="D4583">
        <v>1</v>
      </c>
      <c r="E4583">
        <v>2</v>
      </c>
      <c r="F4583">
        <v>4</v>
      </c>
      <c r="G4583">
        <v>1</v>
      </c>
      <c r="H4583">
        <f>VLOOKUP(B4583, patient!A:E, 5, FALSE)</f>
        <v>10</v>
      </c>
      <c r="I4583" t="str">
        <f>VLOOKUP(H4583, city!A:B, 2, FALSE)</f>
        <v>Edinburgh</v>
      </c>
      <c r="J4583" t="str">
        <f>VLOOKUP(E4583, diagnosis!A:B, 2, FALSE)</f>
        <v>Asthma</v>
      </c>
      <c r="K4583" t="str">
        <f>VLOOKUP(D4583, department!A:B, 2, FALSE)</f>
        <v>Cardiology</v>
      </c>
      <c r="L4583" t="str">
        <f>VLOOKUP(C4583, provider!A:B, 2, FALSE)</f>
        <v>Dr. Ravi Patel</v>
      </c>
      <c r="M4583" t="str">
        <f>VLOOKUP(G4583, insurance!A:B, 2, FALSE)</f>
        <v>Aviva</v>
      </c>
      <c r="N4583">
        <f>VLOOKUP(B4583, patient!A:D, 4, FALSE)</f>
        <v>72</v>
      </c>
      <c r="O4583" t="str">
        <f>VLOOKUP(B4583, patient!A:C, 3, FALSE)</f>
        <v>Female</v>
      </c>
      <c r="P4583" t="str">
        <f>VLOOKUP(B4583, patient!A:F, 6, FALSE)</f>
        <v>Other</v>
      </c>
      <c r="Q4583" t="s">
        <v>491</v>
      </c>
      <c r="R4583">
        <v>622</v>
      </c>
      <c r="S4583">
        <v>158</v>
      </c>
      <c r="T4583" s="1">
        <v>45777</v>
      </c>
      <c r="U4583" s="1" t="str">
        <f t="shared" si="213"/>
        <v>Yes</v>
      </c>
      <c r="V4583">
        <v>9</v>
      </c>
      <c r="W4583" t="s">
        <v>494</v>
      </c>
      <c r="X4583" t="s">
        <v>488</v>
      </c>
      <c r="Y4583" t="str">
        <f t="shared" si="214"/>
        <v>Scheduled</v>
      </c>
      <c r="Z4583" t="s">
        <v>489</v>
      </c>
      <c r="AC4583" t="s">
        <v>490</v>
      </c>
      <c r="AD4583">
        <v>546</v>
      </c>
      <c r="AE4583">
        <v>0</v>
      </c>
      <c r="AF4583" t="str">
        <f t="shared" si="215"/>
        <v>Apr</v>
      </c>
    </row>
    <row r="4584" spans="1:32" x14ac:dyDescent="0.25">
      <c r="A4584" s="1">
        <v>45750</v>
      </c>
      <c r="B4584">
        <v>4686</v>
      </c>
      <c r="C4584">
        <v>2</v>
      </c>
      <c r="D4584">
        <v>4</v>
      </c>
      <c r="E4584">
        <v>1</v>
      </c>
      <c r="F4584">
        <v>2</v>
      </c>
      <c r="G4584">
        <v>1</v>
      </c>
      <c r="H4584">
        <f>VLOOKUP(B4584, patient!A:E, 5, FALSE)</f>
        <v>4</v>
      </c>
      <c r="I4584" t="str">
        <f>VLOOKUP(H4584, city!A:B, 2, FALSE)</f>
        <v>Birmingham</v>
      </c>
      <c r="J4584" t="str">
        <f>VLOOKUP(E4584, diagnosis!A:B, 2, FALSE)</f>
        <v>Appendicitis</v>
      </c>
      <c r="K4584" t="str">
        <f>VLOOKUP(D4584, department!A:B, 2, FALSE)</f>
        <v>Orthopedics</v>
      </c>
      <c r="L4584" t="str">
        <f>VLOOKUP(C4584, provider!A:B, 2, FALSE)</f>
        <v>Dr. Johnson Grek</v>
      </c>
      <c r="M4584" t="str">
        <f>VLOOKUP(G4584, insurance!A:B, 2, FALSE)</f>
        <v>Aviva</v>
      </c>
      <c r="N4584">
        <f>VLOOKUP(B4584, patient!A:D, 4, FALSE)</f>
        <v>62</v>
      </c>
      <c r="O4584" t="str">
        <f>VLOOKUP(B4584, patient!A:C, 3, FALSE)</f>
        <v>Male</v>
      </c>
      <c r="P4584" t="str">
        <f>VLOOKUP(B4584, patient!A:F, 6, FALSE)</f>
        <v>Asian</v>
      </c>
      <c r="Q4584" t="s">
        <v>492</v>
      </c>
      <c r="R4584">
        <v>770</v>
      </c>
      <c r="S4584">
        <v>166</v>
      </c>
      <c r="T4584" s="1">
        <v>45775</v>
      </c>
      <c r="U4584" s="1" t="str">
        <f t="shared" si="213"/>
        <v>Yes</v>
      </c>
      <c r="V4584">
        <v>4</v>
      </c>
      <c r="W4584" t="s">
        <v>492</v>
      </c>
      <c r="X4584" t="s">
        <v>488</v>
      </c>
      <c r="Y4584" t="str">
        <f t="shared" si="214"/>
        <v>Scheduled</v>
      </c>
      <c r="Z4584" t="s">
        <v>497</v>
      </c>
      <c r="AC4584" t="s">
        <v>490</v>
      </c>
      <c r="AD4584">
        <v>655.20000000000005</v>
      </c>
      <c r="AE4584">
        <v>0</v>
      </c>
      <c r="AF4584" t="str">
        <f t="shared" si="215"/>
        <v>Apr</v>
      </c>
    </row>
    <row r="4585" spans="1:32" x14ac:dyDescent="0.25">
      <c r="A4585" s="1">
        <v>45750</v>
      </c>
      <c r="B4585">
        <v>2784</v>
      </c>
      <c r="C4585">
        <v>2</v>
      </c>
      <c r="D4585">
        <v>3</v>
      </c>
      <c r="E4585">
        <v>1</v>
      </c>
      <c r="F4585">
        <v>2</v>
      </c>
      <c r="G4585">
        <v>2</v>
      </c>
      <c r="H4585">
        <f>VLOOKUP(B4585, patient!A:E, 5, FALSE)</f>
        <v>10</v>
      </c>
      <c r="I4585" t="str">
        <f>VLOOKUP(H4585, city!A:B, 2, FALSE)</f>
        <v>Edinburgh</v>
      </c>
      <c r="J4585" t="str">
        <f>VLOOKUP(E4585, diagnosis!A:B, 2, FALSE)</f>
        <v>Appendicitis</v>
      </c>
      <c r="K4585" t="str">
        <f>VLOOKUP(D4585, department!A:B, 2, FALSE)</f>
        <v>Neurology</v>
      </c>
      <c r="L4585" t="str">
        <f>VLOOKUP(C4585, provider!A:B, 2, FALSE)</f>
        <v>Dr. Johnson Grek</v>
      </c>
      <c r="M4585" t="str">
        <f>VLOOKUP(G4585, insurance!A:B, 2, FALSE)</f>
        <v>AXA</v>
      </c>
      <c r="N4585">
        <f>VLOOKUP(B4585, patient!A:D, 4, FALSE)</f>
        <v>32</v>
      </c>
      <c r="O4585" t="str">
        <f>VLOOKUP(B4585, patient!A:C, 3, FALSE)</f>
        <v>Female</v>
      </c>
      <c r="P4585" t="str">
        <f>VLOOKUP(B4585, patient!A:F, 6, FALSE)</f>
        <v>Black</v>
      </c>
      <c r="Q4585" t="s">
        <v>486</v>
      </c>
      <c r="R4585">
        <v>328</v>
      </c>
      <c r="S4585">
        <v>94</v>
      </c>
      <c r="T4585" s="1">
        <v>45778</v>
      </c>
      <c r="U4585" s="1" t="str">
        <f t="shared" si="213"/>
        <v>Yes</v>
      </c>
      <c r="V4585">
        <v>3</v>
      </c>
      <c r="W4585" t="s">
        <v>492</v>
      </c>
      <c r="X4585" t="s">
        <v>488</v>
      </c>
      <c r="Y4585" t="str">
        <f t="shared" si="214"/>
        <v>Scheduled</v>
      </c>
      <c r="Z4585" t="s">
        <v>489</v>
      </c>
      <c r="AC4585" t="s">
        <v>490</v>
      </c>
      <c r="AD4585">
        <v>295.39999999999998</v>
      </c>
      <c r="AE4585">
        <v>0</v>
      </c>
      <c r="AF4585" t="str">
        <f t="shared" si="215"/>
        <v>Apr</v>
      </c>
    </row>
    <row r="4586" spans="1:32" x14ac:dyDescent="0.25">
      <c r="A4586" s="1">
        <v>45750</v>
      </c>
      <c r="B4586">
        <v>1967</v>
      </c>
      <c r="C4586">
        <v>1</v>
      </c>
      <c r="D4586">
        <v>4</v>
      </c>
      <c r="E4586">
        <v>1</v>
      </c>
      <c r="F4586">
        <v>2</v>
      </c>
      <c r="G4586">
        <v>1</v>
      </c>
      <c r="H4586">
        <f>VLOOKUP(B4586, patient!A:E, 5, FALSE)</f>
        <v>4</v>
      </c>
      <c r="I4586" t="str">
        <f>VLOOKUP(H4586, city!A:B, 2, FALSE)</f>
        <v>Birmingham</v>
      </c>
      <c r="J4586" t="str">
        <f>VLOOKUP(E4586, diagnosis!A:B, 2, FALSE)</f>
        <v>Appendicitis</v>
      </c>
      <c r="K4586" t="str">
        <f>VLOOKUP(D4586, department!A:B, 2, FALSE)</f>
        <v>Orthopedics</v>
      </c>
      <c r="L4586" t="str">
        <f>VLOOKUP(C4586, provider!A:B, 2, FALSE)</f>
        <v>Dr. Olu Abisola</v>
      </c>
      <c r="M4586" t="str">
        <f>VLOOKUP(G4586, insurance!A:B, 2, FALSE)</f>
        <v>Aviva</v>
      </c>
      <c r="N4586">
        <f>VLOOKUP(B4586, patient!A:D, 4, FALSE)</f>
        <v>43</v>
      </c>
      <c r="O4586" t="str">
        <f>VLOOKUP(B4586, patient!A:C, 3, FALSE)</f>
        <v>Male</v>
      </c>
      <c r="P4586" t="str">
        <f>VLOOKUP(B4586, patient!A:F, 6, FALSE)</f>
        <v>Asian</v>
      </c>
      <c r="Q4586" t="s">
        <v>486</v>
      </c>
      <c r="R4586">
        <v>429</v>
      </c>
      <c r="S4586">
        <v>20</v>
      </c>
      <c r="T4586" s="1">
        <v>45760</v>
      </c>
      <c r="U4586" s="1" t="str">
        <f t="shared" si="213"/>
        <v>Yes</v>
      </c>
      <c r="V4586">
        <v>3</v>
      </c>
      <c r="W4586" t="s">
        <v>487</v>
      </c>
      <c r="X4586" t="s">
        <v>488</v>
      </c>
      <c r="Y4586" t="str">
        <f t="shared" si="214"/>
        <v>Scheduled</v>
      </c>
      <c r="Z4586" t="s">
        <v>489</v>
      </c>
      <c r="AC4586" t="s">
        <v>490</v>
      </c>
      <c r="AD4586">
        <v>314.3</v>
      </c>
      <c r="AE4586">
        <v>0</v>
      </c>
      <c r="AF4586" t="str">
        <f t="shared" si="215"/>
        <v>Apr</v>
      </c>
    </row>
    <row r="4587" spans="1:32" x14ac:dyDescent="0.25">
      <c r="A4587" s="1">
        <v>45750</v>
      </c>
      <c r="B4587">
        <v>1638</v>
      </c>
      <c r="C4587">
        <v>4</v>
      </c>
      <c r="D4587">
        <v>1</v>
      </c>
      <c r="E4587">
        <v>1</v>
      </c>
      <c r="F4587">
        <v>3</v>
      </c>
      <c r="G4587">
        <v>2</v>
      </c>
      <c r="H4587">
        <f>VLOOKUP(B4587, patient!A:E, 5, FALSE)</f>
        <v>10</v>
      </c>
      <c r="I4587" t="str">
        <f>VLOOKUP(H4587, city!A:B, 2, FALSE)</f>
        <v>Edinburgh</v>
      </c>
      <c r="J4587" t="str">
        <f>VLOOKUP(E4587, diagnosis!A:B, 2, FALSE)</f>
        <v>Appendicitis</v>
      </c>
      <c r="K4587" t="str">
        <f>VLOOKUP(D4587, department!A:B, 2, FALSE)</f>
        <v>Cardiology</v>
      </c>
      <c r="L4587" t="str">
        <f>VLOOKUP(C4587, provider!A:B, 2, FALSE)</f>
        <v>Dr. Ravi Patel</v>
      </c>
      <c r="M4587" t="str">
        <f>VLOOKUP(G4587, insurance!A:B, 2, FALSE)</f>
        <v>AXA</v>
      </c>
      <c r="N4587">
        <f>VLOOKUP(B4587, patient!A:D, 4, FALSE)</f>
        <v>54</v>
      </c>
      <c r="O4587" t="str">
        <f>VLOOKUP(B4587, patient!A:C, 3, FALSE)</f>
        <v>Male</v>
      </c>
      <c r="P4587" t="str">
        <f>VLOOKUP(B4587, patient!A:F, 6, FALSE)</f>
        <v>Black</v>
      </c>
      <c r="Q4587" t="s">
        <v>486</v>
      </c>
      <c r="R4587">
        <v>98</v>
      </c>
      <c r="S4587">
        <v>179</v>
      </c>
      <c r="U4587" s="1" t="str">
        <f t="shared" si="213"/>
        <v>No</v>
      </c>
      <c r="V4587">
        <v>2</v>
      </c>
      <c r="W4587" t="s">
        <v>492</v>
      </c>
      <c r="X4587" t="s">
        <v>488</v>
      </c>
      <c r="Y4587" t="str">
        <f t="shared" si="214"/>
        <v>Scheduled</v>
      </c>
      <c r="Z4587" t="s">
        <v>497</v>
      </c>
      <c r="AA4587" s="1">
        <v>45753</v>
      </c>
      <c r="AB4587" s="1">
        <v>45750</v>
      </c>
      <c r="AC4587" t="s">
        <v>496</v>
      </c>
      <c r="AD4587">
        <v>228.9</v>
      </c>
      <c r="AE4587">
        <v>50</v>
      </c>
      <c r="AF4587" t="str">
        <f t="shared" si="215"/>
        <v>Apr</v>
      </c>
    </row>
    <row r="4588" spans="1:32" x14ac:dyDescent="0.25">
      <c r="A4588" s="1">
        <v>45750</v>
      </c>
      <c r="B4588">
        <v>4755</v>
      </c>
      <c r="C4588">
        <v>5</v>
      </c>
      <c r="D4588">
        <v>1</v>
      </c>
      <c r="E4588">
        <v>1</v>
      </c>
      <c r="F4588">
        <v>3</v>
      </c>
      <c r="G4588">
        <v>1</v>
      </c>
      <c r="H4588">
        <f>VLOOKUP(B4588, patient!A:E, 5, FALSE)</f>
        <v>4</v>
      </c>
      <c r="I4588" t="str">
        <f>VLOOKUP(H4588, city!A:B, 2, FALSE)</f>
        <v>Birmingham</v>
      </c>
      <c r="J4588" t="str">
        <f>VLOOKUP(E4588, diagnosis!A:B, 2, FALSE)</f>
        <v>Appendicitis</v>
      </c>
      <c r="K4588" t="str">
        <f>VLOOKUP(D4588, department!A:B, 2, FALSE)</f>
        <v>Cardiology</v>
      </c>
      <c r="L4588" t="str">
        <f>VLOOKUP(C4588, provider!A:B, 2, FALSE)</f>
        <v>Dr. Sade Kikiola</v>
      </c>
      <c r="M4588" t="str">
        <f>VLOOKUP(G4588, insurance!A:B, 2, FALSE)</f>
        <v>Aviva</v>
      </c>
      <c r="N4588">
        <f>VLOOKUP(B4588, patient!A:D, 4, FALSE)</f>
        <v>38</v>
      </c>
      <c r="O4588" t="str">
        <f>VLOOKUP(B4588, patient!A:C, 3, FALSE)</f>
        <v>Male</v>
      </c>
      <c r="P4588" t="str">
        <f>VLOOKUP(B4588, patient!A:F, 6, FALSE)</f>
        <v>Other</v>
      </c>
      <c r="Q4588" t="s">
        <v>486</v>
      </c>
      <c r="R4588">
        <v>101</v>
      </c>
      <c r="S4588">
        <v>128</v>
      </c>
      <c r="T4588" s="1">
        <v>45760</v>
      </c>
      <c r="U4588" s="1" t="str">
        <f t="shared" si="213"/>
        <v>Yes</v>
      </c>
      <c r="V4588">
        <v>1</v>
      </c>
      <c r="W4588" t="s">
        <v>492</v>
      </c>
      <c r="X4588" t="s">
        <v>488</v>
      </c>
      <c r="Y4588" t="str">
        <f t="shared" si="214"/>
        <v>Scheduled</v>
      </c>
      <c r="Z4588" t="s">
        <v>489</v>
      </c>
      <c r="AC4588" t="s">
        <v>490</v>
      </c>
      <c r="AD4588">
        <v>160.30000000000001</v>
      </c>
      <c r="AE4588">
        <v>0</v>
      </c>
      <c r="AF4588" t="str">
        <f t="shared" si="215"/>
        <v>Apr</v>
      </c>
    </row>
    <row r="4589" spans="1:32" x14ac:dyDescent="0.25">
      <c r="A4589" s="1">
        <v>45750</v>
      </c>
      <c r="B4589">
        <v>1336</v>
      </c>
      <c r="C4589">
        <v>2</v>
      </c>
      <c r="D4589">
        <v>1</v>
      </c>
      <c r="E4589">
        <v>1</v>
      </c>
      <c r="F4589">
        <v>3</v>
      </c>
      <c r="G4589">
        <v>2</v>
      </c>
      <c r="H4589">
        <f>VLOOKUP(B4589, patient!A:E, 5, FALSE)</f>
        <v>10</v>
      </c>
      <c r="I4589" t="str">
        <f>VLOOKUP(H4589, city!A:B, 2, FALSE)</f>
        <v>Edinburgh</v>
      </c>
      <c r="J4589" t="str">
        <f>VLOOKUP(E4589, diagnosis!A:B, 2, FALSE)</f>
        <v>Appendicitis</v>
      </c>
      <c r="K4589" t="str">
        <f>VLOOKUP(D4589, department!A:B, 2, FALSE)</f>
        <v>Cardiology</v>
      </c>
      <c r="L4589" t="str">
        <f>VLOOKUP(C4589, provider!A:B, 2, FALSE)</f>
        <v>Dr. Johnson Grek</v>
      </c>
      <c r="M4589" t="str">
        <f>VLOOKUP(G4589, insurance!A:B, 2, FALSE)</f>
        <v>AXA</v>
      </c>
      <c r="N4589">
        <f>VLOOKUP(B4589, patient!A:D, 4, FALSE)</f>
        <v>79</v>
      </c>
      <c r="O4589" t="str">
        <f>VLOOKUP(B4589, patient!A:C, 3, FALSE)</f>
        <v>Male</v>
      </c>
      <c r="P4589" t="str">
        <f>VLOOKUP(B4589, patient!A:F, 6, FALSE)</f>
        <v>Asian</v>
      </c>
      <c r="Q4589" t="s">
        <v>492</v>
      </c>
      <c r="R4589">
        <v>573</v>
      </c>
      <c r="S4589">
        <v>96</v>
      </c>
      <c r="T4589" s="1">
        <v>45772</v>
      </c>
      <c r="U4589" s="1" t="str">
        <f t="shared" si="213"/>
        <v>Yes</v>
      </c>
      <c r="V4589">
        <v>3</v>
      </c>
      <c r="W4589" t="s">
        <v>494</v>
      </c>
      <c r="X4589" t="s">
        <v>488</v>
      </c>
      <c r="Y4589" t="str">
        <f t="shared" si="214"/>
        <v>Scheduled</v>
      </c>
      <c r="Z4589" t="s">
        <v>497</v>
      </c>
      <c r="AC4589" t="s">
        <v>490</v>
      </c>
      <c r="AD4589">
        <v>468.3</v>
      </c>
      <c r="AE4589">
        <v>0</v>
      </c>
      <c r="AF4589" t="str">
        <f t="shared" si="215"/>
        <v>Apr</v>
      </c>
    </row>
    <row r="4590" spans="1:32" x14ac:dyDescent="0.25">
      <c r="A4590" s="1">
        <v>45750</v>
      </c>
      <c r="B4590">
        <v>2488</v>
      </c>
      <c r="C4590">
        <v>1</v>
      </c>
      <c r="D4590">
        <v>5</v>
      </c>
      <c r="E4590">
        <v>1</v>
      </c>
      <c r="F4590">
        <v>2</v>
      </c>
      <c r="G4590">
        <v>3</v>
      </c>
      <c r="H4590">
        <f>VLOOKUP(B4590, patient!A:E, 5, FALSE)</f>
        <v>4</v>
      </c>
      <c r="I4590" t="str">
        <f>VLOOKUP(H4590, city!A:B, 2, FALSE)</f>
        <v>Birmingham</v>
      </c>
      <c r="J4590" t="str">
        <f>VLOOKUP(E4590, diagnosis!A:B, 2, FALSE)</f>
        <v>Appendicitis</v>
      </c>
      <c r="K4590" t="str">
        <f>VLOOKUP(D4590, department!A:B, 2, FALSE)</f>
        <v>Pediatrics</v>
      </c>
      <c r="L4590" t="str">
        <f>VLOOKUP(C4590, provider!A:B, 2, FALSE)</f>
        <v>Dr. Olu Abisola</v>
      </c>
      <c r="M4590" t="str">
        <f>VLOOKUP(G4590, insurance!A:B, 2, FALSE)</f>
        <v>Allianz</v>
      </c>
      <c r="N4590">
        <f>VLOOKUP(B4590, patient!A:D, 4, FALSE)</f>
        <v>66</v>
      </c>
      <c r="O4590" t="str">
        <f>VLOOKUP(B4590, patient!A:C, 3, FALSE)</f>
        <v>Male</v>
      </c>
      <c r="P4590" t="str">
        <f>VLOOKUP(B4590, patient!A:F, 6, FALSE)</f>
        <v>Asian</v>
      </c>
      <c r="Q4590" t="s">
        <v>491</v>
      </c>
      <c r="R4590">
        <v>902</v>
      </c>
      <c r="S4590">
        <v>181</v>
      </c>
      <c r="T4590" s="1">
        <v>45767</v>
      </c>
      <c r="U4590" s="1" t="str">
        <f t="shared" si="213"/>
        <v>Yes</v>
      </c>
      <c r="V4590">
        <v>8</v>
      </c>
      <c r="W4590" t="s">
        <v>494</v>
      </c>
      <c r="X4590" t="s">
        <v>488</v>
      </c>
      <c r="Y4590" t="str">
        <f t="shared" si="214"/>
        <v>Scheduled</v>
      </c>
      <c r="Z4590" t="s">
        <v>497</v>
      </c>
      <c r="AC4590" t="s">
        <v>490</v>
      </c>
      <c r="AD4590">
        <v>758.1</v>
      </c>
      <c r="AE4590">
        <v>0</v>
      </c>
      <c r="AF4590" t="str">
        <f t="shared" si="215"/>
        <v>Apr</v>
      </c>
    </row>
    <row r="4591" spans="1:32" x14ac:dyDescent="0.25">
      <c r="A4591" s="1">
        <v>45750</v>
      </c>
      <c r="B4591">
        <v>3459</v>
      </c>
      <c r="C4591">
        <v>3</v>
      </c>
      <c r="D4591">
        <v>5</v>
      </c>
      <c r="E4591">
        <v>2</v>
      </c>
      <c r="F4591">
        <v>2</v>
      </c>
      <c r="G4591">
        <v>1</v>
      </c>
      <c r="H4591">
        <f>VLOOKUP(B4591, patient!A:E, 5, FALSE)</f>
        <v>10</v>
      </c>
      <c r="I4591" t="str">
        <f>VLOOKUP(H4591, city!A:B, 2, FALSE)</f>
        <v>Edinburgh</v>
      </c>
      <c r="J4591" t="str">
        <f>VLOOKUP(E4591, diagnosis!A:B, 2, FALSE)</f>
        <v>Asthma</v>
      </c>
      <c r="K4591" t="str">
        <f>VLOOKUP(D4591, department!A:B, 2, FALSE)</f>
        <v>Pediatrics</v>
      </c>
      <c r="L4591" t="str">
        <f>VLOOKUP(C4591, provider!A:B, 2, FALSE)</f>
        <v>Dr. Emma Jones</v>
      </c>
      <c r="M4591" t="str">
        <f>VLOOKUP(G4591, insurance!A:B, 2, FALSE)</f>
        <v>Aviva</v>
      </c>
      <c r="N4591">
        <f>VLOOKUP(B4591, patient!A:D, 4, FALSE)</f>
        <v>48</v>
      </c>
      <c r="O4591" t="str">
        <f>VLOOKUP(B4591, patient!A:C, 3, FALSE)</f>
        <v>Female</v>
      </c>
      <c r="P4591" t="str">
        <f>VLOOKUP(B4591, patient!A:F, 6, FALSE)</f>
        <v>Asian</v>
      </c>
      <c r="Q4591" t="s">
        <v>486</v>
      </c>
      <c r="R4591">
        <v>59</v>
      </c>
      <c r="S4591">
        <v>36</v>
      </c>
      <c r="T4591" s="1">
        <v>45769</v>
      </c>
      <c r="U4591" s="1" t="str">
        <f t="shared" si="213"/>
        <v>Yes</v>
      </c>
      <c r="V4591">
        <v>6</v>
      </c>
      <c r="W4591" t="s">
        <v>487</v>
      </c>
      <c r="X4591" t="s">
        <v>488</v>
      </c>
      <c r="Y4591" t="str">
        <f t="shared" si="214"/>
        <v>Scheduled</v>
      </c>
      <c r="Z4591" t="s">
        <v>497</v>
      </c>
      <c r="AC4591" t="s">
        <v>490</v>
      </c>
      <c r="AD4591">
        <v>66.5</v>
      </c>
      <c r="AE4591">
        <v>0</v>
      </c>
      <c r="AF4591" t="str">
        <f t="shared" si="215"/>
        <v>Apr</v>
      </c>
    </row>
    <row r="4592" spans="1:32" x14ac:dyDescent="0.25">
      <c r="A4592" s="1">
        <v>45751</v>
      </c>
      <c r="B4592">
        <v>2810</v>
      </c>
      <c r="C4592">
        <v>3</v>
      </c>
      <c r="D4592">
        <v>3</v>
      </c>
      <c r="E4592">
        <v>1</v>
      </c>
      <c r="F4592">
        <v>2</v>
      </c>
      <c r="G4592">
        <v>1</v>
      </c>
      <c r="H4592">
        <f>VLOOKUP(B4592, patient!A:E, 5, FALSE)</f>
        <v>4</v>
      </c>
      <c r="I4592" t="str">
        <f>VLOOKUP(H4592, city!A:B, 2, FALSE)</f>
        <v>Birmingham</v>
      </c>
      <c r="J4592" t="str">
        <f>VLOOKUP(E4592, diagnosis!A:B, 2, FALSE)</f>
        <v>Appendicitis</v>
      </c>
      <c r="K4592" t="str">
        <f>VLOOKUP(D4592, department!A:B, 2, FALSE)</f>
        <v>Neurology</v>
      </c>
      <c r="L4592" t="str">
        <f>VLOOKUP(C4592, provider!A:B, 2, FALSE)</f>
        <v>Dr. Emma Jones</v>
      </c>
      <c r="M4592" t="str">
        <f>VLOOKUP(G4592, insurance!A:B, 2, FALSE)</f>
        <v>Aviva</v>
      </c>
      <c r="N4592">
        <f>VLOOKUP(B4592, patient!A:D, 4, FALSE)</f>
        <v>42</v>
      </c>
      <c r="O4592" t="str">
        <f>VLOOKUP(B4592, patient!A:C, 3, FALSE)</f>
        <v>Female</v>
      </c>
      <c r="P4592" t="str">
        <f>VLOOKUP(B4592, patient!A:F, 6, FALSE)</f>
        <v>Black</v>
      </c>
      <c r="Q4592" t="s">
        <v>486</v>
      </c>
      <c r="R4592">
        <v>360</v>
      </c>
      <c r="S4592">
        <v>130</v>
      </c>
      <c r="U4592" s="1" t="str">
        <f t="shared" si="213"/>
        <v>No</v>
      </c>
      <c r="V4592">
        <v>2</v>
      </c>
      <c r="W4592" t="s">
        <v>494</v>
      </c>
      <c r="X4592" t="s">
        <v>488</v>
      </c>
      <c r="Y4592" t="str">
        <f t="shared" si="214"/>
        <v>Scheduled</v>
      </c>
      <c r="Z4592" t="s">
        <v>497</v>
      </c>
      <c r="AA4592" s="1">
        <v>45756</v>
      </c>
      <c r="AB4592" s="1">
        <v>45751</v>
      </c>
      <c r="AC4592" t="s">
        <v>498</v>
      </c>
      <c r="AD4592">
        <v>350</v>
      </c>
      <c r="AE4592">
        <v>10</v>
      </c>
      <c r="AF4592" t="str">
        <f t="shared" si="215"/>
        <v>Apr</v>
      </c>
    </row>
    <row r="4593" spans="1:32" x14ac:dyDescent="0.25">
      <c r="A4593" s="1">
        <v>45751</v>
      </c>
      <c r="B4593">
        <v>2203</v>
      </c>
      <c r="C4593">
        <v>1</v>
      </c>
      <c r="D4593">
        <v>4</v>
      </c>
      <c r="E4593">
        <v>1</v>
      </c>
      <c r="F4593">
        <v>4</v>
      </c>
      <c r="G4593">
        <v>2</v>
      </c>
      <c r="H4593">
        <f>VLOOKUP(B4593, patient!A:E, 5, FALSE)</f>
        <v>10</v>
      </c>
      <c r="I4593" t="str">
        <f>VLOOKUP(H4593, city!A:B, 2, FALSE)</f>
        <v>Edinburgh</v>
      </c>
      <c r="J4593" t="str">
        <f>VLOOKUP(E4593, diagnosis!A:B, 2, FALSE)</f>
        <v>Appendicitis</v>
      </c>
      <c r="K4593" t="str">
        <f>VLOOKUP(D4593, department!A:B, 2, FALSE)</f>
        <v>Orthopedics</v>
      </c>
      <c r="L4593" t="str">
        <f>VLOOKUP(C4593, provider!A:B, 2, FALSE)</f>
        <v>Dr. Olu Abisola</v>
      </c>
      <c r="M4593" t="str">
        <f>VLOOKUP(G4593, insurance!A:B, 2, FALSE)</f>
        <v>AXA</v>
      </c>
      <c r="N4593">
        <f>VLOOKUP(B4593, patient!A:D, 4, FALSE)</f>
        <v>40</v>
      </c>
      <c r="O4593" t="str">
        <f>VLOOKUP(B4593, patient!A:C, 3, FALSE)</f>
        <v>Female</v>
      </c>
      <c r="P4593" t="str">
        <f>VLOOKUP(B4593, patient!A:F, 6, FALSE)</f>
        <v>Other</v>
      </c>
      <c r="Q4593" t="s">
        <v>486</v>
      </c>
      <c r="R4593">
        <v>258</v>
      </c>
      <c r="S4593">
        <v>38</v>
      </c>
      <c r="U4593" s="1" t="str">
        <f t="shared" si="213"/>
        <v>No</v>
      </c>
      <c r="V4593">
        <v>8</v>
      </c>
      <c r="W4593" t="s">
        <v>494</v>
      </c>
      <c r="X4593" t="s">
        <v>488</v>
      </c>
      <c r="Y4593" t="str">
        <f t="shared" si="214"/>
        <v>Scheduled</v>
      </c>
      <c r="Z4593" t="s">
        <v>489</v>
      </c>
      <c r="AA4593" s="1">
        <v>45755</v>
      </c>
      <c r="AB4593" s="1">
        <v>45751</v>
      </c>
      <c r="AC4593" t="s">
        <v>493</v>
      </c>
      <c r="AD4593">
        <v>228.2</v>
      </c>
      <c r="AE4593">
        <v>30</v>
      </c>
      <c r="AF4593" t="str">
        <f t="shared" si="215"/>
        <v>Apr</v>
      </c>
    </row>
    <row r="4594" spans="1:32" x14ac:dyDescent="0.25">
      <c r="A4594" s="1">
        <v>45751</v>
      </c>
      <c r="B4594">
        <v>419</v>
      </c>
      <c r="C4594">
        <v>3</v>
      </c>
      <c r="D4594">
        <v>2</v>
      </c>
      <c r="E4594">
        <v>3</v>
      </c>
      <c r="F4594">
        <v>4</v>
      </c>
      <c r="G4594">
        <v>2</v>
      </c>
      <c r="H4594">
        <f>VLOOKUP(B4594, patient!A:E, 5, FALSE)</f>
        <v>4</v>
      </c>
      <c r="I4594" t="str">
        <f>VLOOKUP(H4594, city!A:B, 2, FALSE)</f>
        <v>Birmingham</v>
      </c>
      <c r="J4594" t="str">
        <f>VLOOKUP(E4594, diagnosis!A:B, 2, FALSE)</f>
        <v>Fracture</v>
      </c>
      <c r="K4594" t="str">
        <f>VLOOKUP(D4594, department!A:B, 2, FALSE)</f>
        <v>General Surgery</v>
      </c>
      <c r="L4594" t="str">
        <f>VLOOKUP(C4594, provider!A:B, 2, FALSE)</f>
        <v>Dr. Emma Jones</v>
      </c>
      <c r="M4594" t="str">
        <f>VLOOKUP(G4594, insurance!A:B, 2, FALSE)</f>
        <v>AXA</v>
      </c>
      <c r="N4594">
        <f>VLOOKUP(B4594, patient!A:D, 4, FALSE)</f>
        <v>41</v>
      </c>
      <c r="O4594" t="str">
        <f>VLOOKUP(B4594, patient!A:C, 3, FALSE)</f>
        <v>Female</v>
      </c>
      <c r="P4594" t="str">
        <f>VLOOKUP(B4594, patient!A:F, 6, FALSE)</f>
        <v>Hispanic</v>
      </c>
      <c r="Q4594" t="s">
        <v>491</v>
      </c>
      <c r="R4594">
        <v>775</v>
      </c>
      <c r="S4594">
        <v>93</v>
      </c>
      <c r="U4594" s="1" t="str">
        <f t="shared" si="213"/>
        <v>No</v>
      </c>
      <c r="V4594">
        <v>5</v>
      </c>
      <c r="W4594" t="s">
        <v>492</v>
      </c>
      <c r="X4594" t="s">
        <v>488</v>
      </c>
      <c r="Y4594" t="str">
        <f t="shared" si="214"/>
        <v>Scheduled</v>
      </c>
      <c r="Z4594" t="s">
        <v>497</v>
      </c>
      <c r="AA4594" s="1">
        <v>45757</v>
      </c>
      <c r="AB4594" s="1">
        <v>45751</v>
      </c>
      <c r="AC4594" t="s">
        <v>498</v>
      </c>
      <c r="AD4594">
        <v>614.6</v>
      </c>
      <c r="AE4594">
        <v>10</v>
      </c>
      <c r="AF4594" t="str">
        <f t="shared" si="215"/>
        <v>Apr</v>
      </c>
    </row>
    <row r="4595" spans="1:32" x14ac:dyDescent="0.25">
      <c r="A4595" s="1">
        <v>45751</v>
      </c>
      <c r="B4595">
        <v>2035</v>
      </c>
      <c r="C4595">
        <v>4</v>
      </c>
      <c r="D4595">
        <v>3</v>
      </c>
      <c r="E4595">
        <v>2</v>
      </c>
      <c r="F4595">
        <v>2</v>
      </c>
      <c r="G4595">
        <v>1</v>
      </c>
      <c r="H4595">
        <f>VLOOKUP(B4595, patient!A:E, 5, FALSE)</f>
        <v>10</v>
      </c>
      <c r="I4595" t="str">
        <f>VLOOKUP(H4595, city!A:B, 2, FALSE)</f>
        <v>Edinburgh</v>
      </c>
      <c r="J4595" t="str">
        <f>VLOOKUP(E4595, diagnosis!A:B, 2, FALSE)</f>
        <v>Asthma</v>
      </c>
      <c r="K4595" t="str">
        <f>VLOOKUP(D4595, department!A:B, 2, FALSE)</f>
        <v>Neurology</v>
      </c>
      <c r="L4595" t="str">
        <f>VLOOKUP(C4595, provider!A:B, 2, FALSE)</f>
        <v>Dr. Ravi Patel</v>
      </c>
      <c r="M4595" t="str">
        <f>VLOOKUP(G4595, insurance!A:B, 2, FALSE)</f>
        <v>Aviva</v>
      </c>
      <c r="N4595">
        <f>VLOOKUP(B4595, patient!A:D, 4, FALSE)</f>
        <v>74</v>
      </c>
      <c r="O4595" t="str">
        <f>VLOOKUP(B4595, patient!A:C, 3, FALSE)</f>
        <v>Male</v>
      </c>
      <c r="P4595" t="str">
        <f>VLOOKUP(B4595, patient!A:F, 6, FALSE)</f>
        <v>White</v>
      </c>
      <c r="Q4595" t="s">
        <v>492</v>
      </c>
      <c r="R4595">
        <v>709</v>
      </c>
      <c r="S4595">
        <v>189</v>
      </c>
      <c r="U4595" s="1" t="str">
        <f t="shared" si="213"/>
        <v>No</v>
      </c>
      <c r="V4595">
        <v>4</v>
      </c>
      <c r="W4595" t="s">
        <v>487</v>
      </c>
      <c r="X4595" t="s">
        <v>488</v>
      </c>
      <c r="Y4595" t="str">
        <f t="shared" si="214"/>
        <v>Scheduled</v>
      </c>
      <c r="Z4595" t="s">
        <v>489</v>
      </c>
      <c r="AA4595" s="1">
        <v>45759</v>
      </c>
      <c r="AB4595" s="1">
        <v>45751</v>
      </c>
      <c r="AC4595" t="s">
        <v>498</v>
      </c>
      <c r="AD4595">
        <v>635.6</v>
      </c>
      <c r="AE4595">
        <v>10</v>
      </c>
      <c r="AF4595" t="str">
        <f t="shared" si="215"/>
        <v>Apr</v>
      </c>
    </row>
    <row r="4596" spans="1:32" x14ac:dyDescent="0.25">
      <c r="A4596" s="1">
        <v>45751</v>
      </c>
      <c r="B4596">
        <v>4155</v>
      </c>
      <c r="C4596">
        <v>2</v>
      </c>
      <c r="D4596">
        <v>2</v>
      </c>
      <c r="E4596">
        <v>3</v>
      </c>
      <c r="F4596">
        <v>3</v>
      </c>
      <c r="G4596">
        <v>2</v>
      </c>
      <c r="H4596">
        <f>VLOOKUP(B4596, patient!A:E, 5, FALSE)</f>
        <v>4</v>
      </c>
      <c r="I4596" t="str">
        <f>VLOOKUP(H4596, city!A:B, 2, FALSE)</f>
        <v>Birmingham</v>
      </c>
      <c r="J4596" t="str">
        <f>VLOOKUP(E4596, diagnosis!A:B, 2, FALSE)</f>
        <v>Fracture</v>
      </c>
      <c r="K4596" t="str">
        <f>VLOOKUP(D4596, department!A:B, 2, FALSE)</f>
        <v>General Surgery</v>
      </c>
      <c r="L4596" t="str">
        <f>VLOOKUP(C4596, provider!A:B, 2, FALSE)</f>
        <v>Dr. Johnson Grek</v>
      </c>
      <c r="M4596" t="str">
        <f>VLOOKUP(G4596, insurance!A:B, 2, FALSE)</f>
        <v>AXA</v>
      </c>
      <c r="N4596">
        <f>VLOOKUP(B4596, patient!A:D, 4, FALSE)</f>
        <v>55</v>
      </c>
      <c r="O4596" t="str">
        <f>VLOOKUP(B4596, patient!A:C, 3, FALSE)</f>
        <v>Female</v>
      </c>
      <c r="P4596" t="str">
        <f>VLOOKUP(B4596, patient!A:F, 6, FALSE)</f>
        <v>Asian</v>
      </c>
      <c r="Q4596" t="s">
        <v>491</v>
      </c>
      <c r="R4596">
        <v>685</v>
      </c>
      <c r="S4596">
        <v>78</v>
      </c>
      <c r="U4596" s="1" t="str">
        <f t="shared" si="213"/>
        <v>No</v>
      </c>
      <c r="V4596">
        <v>1</v>
      </c>
      <c r="W4596" t="s">
        <v>487</v>
      </c>
      <c r="X4596" t="s">
        <v>488</v>
      </c>
      <c r="Y4596" t="str">
        <f t="shared" si="214"/>
        <v>Scheduled</v>
      </c>
      <c r="Z4596" t="s">
        <v>489</v>
      </c>
      <c r="AA4596" s="1">
        <v>45759</v>
      </c>
      <c r="AB4596" s="1">
        <v>45751</v>
      </c>
      <c r="AC4596" t="s">
        <v>493</v>
      </c>
      <c r="AD4596">
        <v>555.1</v>
      </c>
      <c r="AE4596">
        <v>30</v>
      </c>
      <c r="AF4596" t="str">
        <f t="shared" si="215"/>
        <v>Apr</v>
      </c>
    </row>
    <row r="4597" spans="1:32" x14ac:dyDescent="0.25">
      <c r="A4597" s="1">
        <v>45751</v>
      </c>
      <c r="B4597">
        <v>2220</v>
      </c>
      <c r="C4597">
        <v>5</v>
      </c>
      <c r="D4597">
        <v>2</v>
      </c>
      <c r="E4597">
        <v>5</v>
      </c>
      <c r="F4597">
        <v>3</v>
      </c>
      <c r="G4597">
        <v>1</v>
      </c>
      <c r="H4597">
        <f>VLOOKUP(B4597, patient!A:E, 5, FALSE)</f>
        <v>10</v>
      </c>
      <c r="I4597" t="str">
        <f>VLOOKUP(H4597, city!A:B, 2, FALSE)</f>
        <v>Edinburgh</v>
      </c>
      <c r="J4597" t="str">
        <f>VLOOKUP(E4597, diagnosis!A:B, 2, FALSE)</f>
        <v>Migraine</v>
      </c>
      <c r="K4597" t="str">
        <f>VLOOKUP(D4597, department!A:B, 2, FALSE)</f>
        <v>General Surgery</v>
      </c>
      <c r="L4597" t="str">
        <f>VLOOKUP(C4597, provider!A:B, 2, FALSE)</f>
        <v>Dr. Sade Kikiola</v>
      </c>
      <c r="M4597" t="str">
        <f>VLOOKUP(G4597, insurance!A:B, 2, FALSE)</f>
        <v>Aviva</v>
      </c>
      <c r="N4597">
        <f>VLOOKUP(B4597, patient!A:D, 4, FALSE)</f>
        <v>45</v>
      </c>
      <c r="O4597" t="str">
        <f>VLOOKUP(B4597, patient!A:C, 3, FALSE)</f>
        <v>Male</v>
      </c>
      <c r="P4597" t="str">
        <f>VLOOKUP(B4597, patient!A:F, 6, FALSE)</f>
        <v>Asian</v>
      </c>
      <c r="Q4597" t="s">
        <v>492</v>
      </c>
      <c r="R4597">
        <v>249</v>
      </c>
      <c r="S4597">
        <v>134</v>
      </c>
      <c r="U4597" s="1" t="str">
        <f t="shared" si="213"/>
        <v>No</v>
      </c>
      <c r="V4597">
        <v>1</v>
      </c>
      <c r="W4597" t="s">
        <v>492</v>
      </c>
      <c r="X4597" t="s">
        <v>488</v>
      </c>
      <c r="Y4597" t="str">
        <f t="shared" si="214"/>
        <v>Scheduled</v>
      </c>
      <c r="Z4597" t="s">
        <v>489</v>
      </c>
      <c r="AA4597" s="1">
        <v>45755</v>
      </c>
      <c r="AB4597" s="1">
        <v>45751</v>
      </c>
      <c r="AC4597" t="s">
        <v>493</v>
      </c>
      <c r="AD4597">
        <v>289.10000000000002</v>
      </c>
      <c r="AE4597">
        <v>30</v>
      </c>
      <c r="AF4597" t="str">
        <f t="shared" si="215"/>
        <v>Apr</v>
      </c>
    </row>
    <row r="4598" spans="1:32" x14ac:dyDescent="0.25">
      <c r="A4598" s="1">
        <v>45751</v>
      </c>
      <c r="B4598">
        <v>4105</v>
      </c>
      <c r="C4598">
        <v>3</v>
      </c>
      <c r="D4598">
        <v>3</v>
      </c>
      <c r="E4598">
        <v>1</v>
      </c>
      <c r="F4598">
        <v>4</v>
      </c>
      <c r="G4598">
        <v>3</v>
      </c>
      <c r="H4598">
        <f>VLOOKUP(B4598, patient!A:E, 5, FALSE)</f>
        <v>4</v>
      </c>
      <c r="I4598" t="str">
        <f>VLOOKUP(H4598, city!A:B, 2, FALSE)</f>
        <v>Birmingham</v>
      </c>
      <c r="J4598" t="str">
        <f>VLOOKUP(E4598, diagnosis!A:B, 2, FALSE)</f>
        <v>Appendicitis</v>
      </c>
      <c r="K4598" t="str">
        <f>VLOOKUP(D4598, department!A:B, 2, FALSE)</f>
        <v>Neurology</v>
      </c>
      <c r="L4598" t="str">
        <f>VLOOKUP(C4598, provider!A:B, 2, FALSE)</f>
        <v>Dr. Emma Jones</v>
      </c>
      <c r="M4598" t="str">
        <f>VLOOKUP(G4598, insurance!A:B, 2, FALSE)</f>
        <v>Allianz</v>
      </c>
      <c r="N4598">
        <f>VLOOKUP(B4598, patient!A:D, 4, FALSE)</f>
        <v>38</v>
      </c>
      <c r="O4598" t="str">
        <f>VLOOKUP(B4598, patient!A:C, 3, FALSE)</f>
        <v>Female</v>
      </c>
      <c r="P4598" t="str">
        <f>VLOOKUP(B4598, patient!A:F, 6, FALSE)</f>
        <v>Asian</v>
      </c>
      <c r="Q4598" t="s">
        <v>486</v>
      </c>
      <c r="R4598">
        <v>879</v>
      </c>
      <c r="S4598">
        <v>57</v>
      </c>
      <c r="T4598" s="1">
        <v>45778</v>
      </c>
      <c r="U4598" s="1" t="str">
        <f t="shared" si="213"/>
        <v>Yes</v>
      </c>
      <c r="V4598">
        <v>4</v>
      </c>
      <c r="W4598" t="s">
        <v>494</v>
      </c>
      <c r="X4598" t="s">
        <v>488</v>
      </c>
      <c r="Y4598" t="str">
        <f t="shared" si="214"/>
        <v>Scheduled</v>
      </c>
      <c r="Z4598" t="s">
        <v>489</v>
      </c>
      <c r="AC4598" t="s">
        <v>490</v>
      </c>
      <c r="AD4598">
        <v>655.20000000000005</v>
      </c>
      <c r="AE4598">
        <v>0</v>
      </c>
      <c r="AF4598" t="str">
        <f t="shared" si="215"/>
        <v>Apr</v>
      </c>
    </row>
    <row r="4599" spans="1:32" x14ac:dyDescent="0.25">
      <c r="A4599" s="1">
        <v>45751</v>
      </c>
      <c r="B4599">
        <v>4582</v>
      </c>
      <c r="C4599">
        <v>4</v>
      </c>
      <c r="D4599">
        <v>4</v>
      </c>
      <c r="E4599">
        <v>4</v>
      </c>
      <c r="F4599">
        <v>4</v>
      </c>
      <c r="G4599">
        <v>2</v>
      </c>
      <c r="H4599">
        <f>VLOOKUP(B4599, patient!A:E, 5, FALSE)</f>
        <v>10</v>
      </c>
      <c r="I4599" t="str">
        <f>VLOOKUP(H4599, city!A:B, 2, FALSE)</f>
        <v>Edinburgh</v>
      </c>
      <c r="J4599" t="str">
        <f>VLOOKUP(E4599, diagnosis!A:B, 2, FALSE)</f>
        <v>Hypertension</v>
      </c>
      <c r="K4599" t="str">
        <f>VLOOKUP(D4599, department!A:B, 2, FALSE)</f>
        <v>Orthopedics</v>
      </c>
      <c r="L4599" t="str">
        <f>VLOOKUP(C4599, provider!A:B, 2, FALSE)</f>
        <v>Dr. Ravi Patel</v>
      </c>
      <c r="M4599" t="str">
        <f>VLOOKUP(G4599, insurance!A:B, 2, FALSE)</f>
        <v>AXA</v>
      </c>
      <c r="N4599">
        <f>VLOOKUP(B4599, patient!A:D, 4, FALSE)</f>
        <v>71</v>
      </c>
      <c r="O4599" t="str">
        <f>VLOOKUP(B4599, patient!A:C, 3, FALSE)</f>
        <v>Female</v>
      </c>
      <c r="P4599" t="str">
        <f>VLOOKUP(B4599, patient!A:F, 6, FALSE)</f>
        <v>Hispanic</v>
      </c>
      <c r="Q4599" t="s">
        <v>491</v>
      </c>
      <c r="R4599">
        <v>56</v>
      </c>
      <c r="S4599">
        <v>50</v>
      </c>
      <c r="T4599" s="1">
        <v>45768</v>
      </c>
      <c r="U4599" s="1" t="str">
        <f t="shared" si="213"/>
        <v>Yes</v>
      </c>
      <c r="V4599">
        <v>9</v>
      </c>
      <c r="W4599" t="s">
        <v>494</v>
      </c>
      <c r="X4599" t="s">
        <v>488</v>
      </c>
      <c r="Y4599" t="str">
        <f t="shared" si="214"/>
        <v>Scheduled</v>
      </c>
      <c r="Z4599" t="s">
        <v>497</v>
      </c>
      <c r="AC4599" t="s">
        <v>490</v>
      </c>
      <c r="AD4599">
        <v>74.2</v>
      </c>
      <c r="AE4599">
        <v>0</v>
      </c>
      <c r="AF4599" t="str">
        <f t="shared" si="215"/>
        <v>Apr</v>
      </c>
    </row>
    <row r="4600" spans="1:32" x14ac:dyDescent="0.25">
      <c r="A4600" s="1">
        <v>45751</v>
      </c>
      <c r="B4600">
        <v>2720</v>
      </c>
      <c r="C4600">
        <v>2</v>
      </c>
      <c r="D4600">
        <v>2</v>
      </c>
      <c r="E4600">
        <v>1</v>
      </c>
      <c r="F4600">
        <v>2</v>
      </c>
      <c r="G4600">
        <v>1</v>
      </c>
      <c r="H4600">
        <f>VLOOKUP(B4600, patient!A:E, 5, FALSE)</f>
        <v>4</v>
      </c>
      <c r="I4600" t="str">
        <f>VLOOKUP(H4600, city!A:B, 2, FALSE)</f>
        <v>Birmingham</v>
      </c>
      <c r="J4600" t="str">
        <f>VLOOKUP(E4600, diagnosis!A:B, 2, FALSE)</f>
        <v>Appendicitis</v>
      </c>
      <c r="K4600" t="str">
        <f>VLOOKUP(D4600, department!A:B, 2, FALSE)</f>
        <v>General Surgery</v>
      </c>
      <c r="L4600" t="str">
        <f>VLOOKUP(C4600, provider!A:B, 2, FALSE)</f>
        <v>Dr. Johnson Grek</v>
      </c>
      <c r="M4600" t="str">
        <f>VLOOKUP(G4600, insurance!A:B, 2, FALSE)</f>
        <v>Aviva</v>
      </c>
      <c r="N4600">
        <f>VLOOKUP(B4600, patient!A:D, 4, FALSE)</f>
        <v>60</v>
      </c>
      <c r="O4600" t="str">
        <f>VLOOKUP(B4600, patient!A:C, 3, FALSE)</f>
        <v>Female</v>
      </c>
      <c r="P4600" t="str">
        <f>VLOOKUP(B4600, patient!A:F, 6, FALSE)</f>
        <v>Other</v>
      </c>
      <c r="Q4600" t="s">
        <v>491</v>
      </c>
      <c r="R4600">
        <v>213</v>
      </c>
      <c r="S4600">
        <v>125</v>
      </c>
      <c r="U4600" s="1" t="str">
        <f t="shared" si="213"/>
        <v>No</v>
      </c>
      <c r="V4600">
        <v>10</v>
      </c>
      <c r="W4600" t="s">
        <v>494</v>
      </c>
      <c r="X4600" t="s">
        <v>488</v>
      </c>
      <c r="Y4600" t="str">
        <f t="shared" si="214"/>
        <v>Scheduled</v>
      </c>
      <c r="Z4600" t="s">
        <v>497</v>
      </c>
      <c r="AA4600" s="1">
        <v>45752</v>
      </c>
      <c r="AB4600" s="1">
        <v>45751</v>
      </c>
      <c r="AC4600" t="s">
        <v>496</v>
      </c>
      <c r="AD4600">
        <v>271.60000000000002</v>
      </c>
      <c r="AE4600">
        <v>50</v>
      </c>
      <c r="AF4600" t="str">
        <f t="shared" si="215"/>
        <v>Apr</v>
      </c>
    </row>
    <row r="4601" spans="1:32" x14ac:dyDescent="0.25">
      <c r="A4601" s="1">
        <v>45751</v>
      </c>
      <c r="B4601">
        <v>3577</v>
      </c>
      <c r="C4601">
        <v>4</v>
      </c>
      <c r="D4601">
        <v>5</v>
      </c>
      <c r="E4601">
        <v>1</v>
      </c>
      <c r="F4601">
        <v>2</v>
      </c>
      <c r="G4601">
        <v>3</v>
      </c>
      <c r="H4601">
        <f>VLOOKUP(B4601, patient!A:E, 5, FALSE)</f>
        <v>10</v>
      </c>
      <c r="I4601" t="str">
        <f>VLOOKUP(H4601, city!A:B, 2, FALSE)</f>
        <v>Edinburgh</v>
      </c>
      <c r="J4601" t="str">
        <f>VLOOKUP(E4601, diagnosis!A:B, 2, FALSE)</f>
        <v>Appendicitis</v>
      </c>
      <c r="K4601" t="str">
        <f>VLOOKUP(D4601, department!A:B, 2, FALSE)</f>
        <v>Pediatrics</v>
      </c>
      <c r="L4601" t="str">
        <f>VLOOKUP(C4601, provider!A:B, 2, FALSE)</f>
        <v>Dr. Ravi Patel</v>
      </c>
      <c r="M4601" t="str">
        <f>VLOOKUP(G4601, insurance!A:B, 2, FALSE)</f>
        <v>Allianz</v>
      </c>
      <c r="N4601">
        <f>VLOOKUP(B4601, patient!A:D, 4, FALSE)</f>
        <v>35</v>
      </c>
      <c r="O4601" t="str">
        <f>VLOOKUP(B4601, patient!A:C, 3, FALSE)</f>
        <v>Female</v>
      </c>
      <c r="P4601" t="str">
        <f>VLOOKUP(B4601, patient!A:F, 6, FALSE)</f>
        <v>Black</v>
      </c>
      <c r="Q4601" t="s">
        <v>486</v>
      </c>
      <c r="R4601">
        <v>725</v>
      </c>
      <c r="S4601">
        <v>130</v>
      </c>
      <c r="T4601" s="1">
        <v>45764</v>
      </c>
      <c r="U4601" s="1" t="str">
        <f t="shared" si="213"/>
        <v>Yes</v>
      </c>
      <c r="V4601">
        <v>10</v>
      </c>
      <c r="W4601" t="s">
        <v>487</v>
      </c>
      <c r="X4601" t="s">
        <v>488</v>
      </c>
      <c r="Y4601" t="str">
        <f t="shared" si="214"/>
        <v>Scheduled</v>
      </c>
      <c r="Z4601" t="s">
        <v>497</v>
      </c>
      <c r="AC4601" t="s">
        <v>490</v>
      </c>
      <c r="AD4601">
        <v>598.5</v>
      </c>
      <c r="AE4601">
        <v>0</v>
      </c>
      <c r="AF4601" t="str">
        <f t="shared" si="215"/>
        <v>Apr</v>
      </c>
    </row>
    <row r="4602" spans="1:32" x14ac:dyDescent="0.25">
      <c r="A4602" s="1">
        <v>45752</v>
      </c>
      <c r="B4602">
        <v>4016</v>
      </c>
      <c r="C4602">
        <v>4</v>
      </c>
      <c r="D4602">
        <v>5</v>
      </c>
      <c r="E4602">
        <v>3</v>
      </c>
      <c r="F4602">
        <v>3</v>
      </c>
      <c r="G4602">
        <v>1</v>
      </c>
      <c r="H4602">
        <f>VLOOKUP(B4602, patient!A:E, 5, FALSE)</f>
        <v>4</v>
      </c>
      <c r="I4602" t="str">
        <f>VLOOKUP(H4602, city!A:B, 2, FALSE)</f>
        <v>Birmingham</v>
      </c>
      <c r="J4602" t="str">
        <f>VLOOKUP(E4602, diagnosis!A:B, 2, FALSE)</f>
        <v>Fracture</v>
      </c>
      <c r="K4602" t="str">
        <f>VLOOKUP(D4602, department!A:B, 2, FALSE)</f>
        <v>Pediatrics</v>
      </c>
      <c r="L4602" t="str">
        <f>VLOOKUP(C4602, provider!A:B, 2, FALSE)</f>
        <v>Dr. Ravi Patel</v>
      </c>
      <c r="M4602" t="str">
        <f>VLOOKUP(G4602, insurance!A:B, 2, FALSE)</f>
        <v>Aviva</v>
      </c>
      <c r="N4602">
        <f>VLOOKUP(B4602, patient!A:D, 4, FALSE)</f>
        <v>53</v>
      </c>
      <c r="O4602" t="str">
        <f>VLOOKUP(B4602, patient!A:C, 3, FALSE)</f>
        <v>Male</v>
      </c>
      <c r="P4602" t="str">
        <f>VLOOKUP(B4602, patient!A:F, 6, FALSE)</f>
        <v>Hispanic</v>
      </c>
      <c r="Q4602" t="s">
        <v>491</v>
      </c>
      <c r="R4602">
        <v>382</v>
      </c>
      <c r="S4602">
        <v>69</v>
      </c>
      <c r="T4602" s="1">
        <v>45772</v>
      </c>
      <c r="U4602" s="1" t="str">
        <f t="shared" si="213"/>
        <v>Yes</v>
      </c>
      <c r="V4602">
        <v>6</v>
      </c>
      <c r="W4602" t="s">
        <v>492</v>
      </c>
      <c r="X4602" t="s">
        <v>488</v>
      </c>
      <c r="Y4602" t="str">
        <f t="shared" si="214"/>
        <v>Scheduled</v>
      </c>
      <c r="Z4602" t="s">
        <v>497</v>
      </c>
      <c r="AC4602" t="s">
        <v>490</v>
      </c>
      <c r="AD4602">
        <v>315.7</v>
      </c>
      <c r="AE4602">
        <v>0</v>
      </c>
      <c r="AF4602" t="str">
        <f t="shared" si="215"/>
        <v>Apr</v>
      </c>
    </row>
    <row r="4603" spans="1:32" x14ac:dyDescent="0.25">
      <c r="A4603" s="1">
        <v>45752</v>
      </c>
      <c r="B4603">
        <v>570</v>
      </c>
      <c r="C4603">
        <v>2</v>
      </c>
      <c r="D4603">
        <v>3</v>
      </c>
      <c r="E4603">
        <v>5</v>
      </c>
      <c r="F4603">
        <v>5</v>
      </c>
      <c r="G4603">
        <v>1</v>
      </c>
      <c r="H4603">
        <f>VLOOKUP(B4603, patient!A:E, 5, FALSE)</f>
        <v>10</v>
      </c>
      <c r="I4603" t="str">
        <f>VLOOKUP(H4603, city!A:B, 2, FALSE)</f>
        <v>Edinburgh</v>
      </c>
      <c r="J4603" t="str">
        <f>VLOOKUP(E4603, diagnosis!A:B, 2, FALSE)</f>
        <v>Migraine</v>
      </c>
      <c r="K4603" t="str">
        <f>VLOOKUP(D4603, department!A:B, 2, FALSE)</f>
        <v>Neurology</v>
      </c>
      <c r="L4603" t="str">
        <f>VLOOKUP(C4603, provider!A:B, 2, FALSE)</f>
        <v>Dr. Johnson Grek</v>
      </c>
      <c r="M4603" t="str">
        <f>VLOOKUP(G4603, insurance!A:B, 2, FALSE)</f>
        <v>Aviva</v>
      </c>
      <c r="N4603">
        <f>VLOOKUP(B4603, patient!A:D, 4, FALSE)</f>
        <v>52</v>
      </c>
      <c r="O4603" t="str">
        <f>VLOOKUP(B4603, patient!A:C, 3, FALSE)</f>
        <v>Female</v>
      </c>
      <c r="P4603" t="str">
        <f>VLOOKUP(B4603, patient!A:F, 6, FALSE)</f>
        <v>Other</v>
      </c>
      <c r="Q4603" t="s">
        <v>486</v>
      </c>
      <c r="R4603">
        <v>682</v>
      </c>
      <c r="S4603">
        <v>145</v>
      </c>
      <c r="T4603" s="1">
        <v>45762</v>
      </c>
      <c r="U4603" s="1" t="str">
        <f t="shared" si="213"/>
        <v>Yes</v>
      </c>
      <c r="V4603">
        <v>1</v>
      </c>
      <c r="W4603" t="s">
        <v>492</v>
      </c>
      <c r="X4603" t="s">
        <v>488</v>
      </c>
      <c r="Y4603" t="str">
        <f t="shared" si="214"/>
        <v>Scheduled</v>
      </c>
      <c r="Z4603" t="s">
        <v>497</v>
      </c>
      <c r="AC4603" t="s">
        <v>490</v>
      </c>
      <c r="AD4603">
        <v>578.9</v>
      </c>
      <c r="AE4603">
        <v>0</v>
      </c>
      <c r="AF4603" t="str">
        <f t="shared" si="215"/>
        <v>Apr</v>
      </c>
    </row>
    <row r="4604" spans="1:32" x14ac:dyDescent="0.25">
      <c r="A4604" s="1">
        <v>45752</v>
      </c>
      <c r="B4604">
        <v>2962</v>
      </c>
      <c r="C4604">
        <v>3</v>
      </c>
      <c r="D4604">
        <v>2</v>
      </c>
      <c r="E4604">
        <v>3</v>
      </c>
      <c r="F4604">
        <v>3</v>
      </c>
      <c r="G4604">
        <v>3</v>
      </c>
      <c r="H4604">
        <f>VLOOKUP(B4604, patient!A:E, 5, FALSE)</f>
        <v>4</v>
      </c>
      <c r="I4604" t="str">
        <f>VLOOKUP(H4604, city!A:B, 2, FALSE)</f>
        <v>Birmingham</v>
      </c>
      <c r="J4604" t="str">
        <f>VLOOKUP(E4604, diagnosis!A:B, 2, FALSE)</f>
        <v>Fracture</v>
      </c>
      <c r="K4604" t="str">
        <f>VLOOKUP(D4604, department!A:B, 2, FALSE)</f>
        <v>General Surgery</v>
      </c>
      <c r="L4604" t="str">
        <f>VLOOKUP(C4604, provider!A:B, 2, FALSE)</f>
        <v>Dr. Emma Jones</v>
      </c>
      <c r="M4604" t="str">
        <f>VLOOKUP(G4604, insurance!A:B, 2, FALSE)</f>
        <v>Allianz</v>
      </c>
      <c r="N4604">
        <f>VLOOKUP(B4604, patient!A:D, 4, FALSE)</f>
        <v>62</v>
      </c>
      <c r="O4604" t="str">
        <f>VLOOKUP(B4604, patient!A:C, 3, FALSE)</f>
        <v>Female</v>
      </c>
      <c r="P4604" t="str">
        <f>VLOOKUP(B4604, patient!A:F, 6, FALSE)</f>
        <v>White</v>
      </c>
      <c r="Q4604" t="s">
        <v>486</v>
      </c>
      <c r="R4604">
        <v>224</v>
      </c>
      <c r="S4604">
        <v>177</v>
      </c>
      <c r="T4604" s="1">
        <v>45766</v>
      </c>
      <c r="U4604" s="1" t="str">
        <f t="shared" si="213"/>
        <v>Yes</v>
      </c>
      <c r="V4604">
        <v>8</v>
      </c>
      <c r="W4604" t="s">
        <v>494</v>
      </c>
      <c r="X4604" t="s">
        <v>488</v>
      </c>
      <c r="Y4604" t="str">
        <f t="shared" si="214"/>
        <v>Scheduled</v>
      </c>
      <c r="Z4604" t="s">
        <v>489</v>
      </c>
      <c r="AC4604" t="s">
        <v>490</v>
      </c>
      <c r="AD4604">
        <v>280.7</v>
      </c>
      <c r="AE4604">
        <v>0</v>
      </c>
      <c r="AF4604" t="str">
        <f t="shared" si="215"/>
        <v>Apr</v>
      </c>
    </row>
    <row r="4605" spans="1:32" x14ac:dyDescent="0.25">
      <c r="A4605" s="1">
        <v>45752</v>
      </c>
      <c r="B4605">
        <v>3110</v>
      </c>
      <c r="C4605">
        <v>3</v>
      </c>
      <c r="D4605">
        <v>3</v>
      </c>
      <c r="E4605">
        <v>2</v>
      </c>
      <c r="F4605">
        <v>3</v>
      </c>
      <c r="G4605">
        <v>2</v>
      </c>
      <c r="H4605">
        <f>VLOOKUP(B4605, patient!A:E, 5, FALSE)</f>
        <v>10</v>
      </c>
      <c r="I4605" t="str">
        <f>VLOOKUP(H4605, city!A:B, 2, FALSE)</f>
        <v>Edinburgh</v>
      </c>
      <c r="J4605" t="str">
        <f>VLOOKUP(E4605, diagnosis!A:B, 2, FALSE)</f>
        <v>Asthma</v>
      </c>
      <c r="K4605" t="str">
        <f>VLOOKUP(D4605, department!A:B, 2, FALSE)</f>
        <v>Neurology</v>
      </c>
      <c r="L4605" t="str">
        <f>VLOOKUP(C4605, provider!A:B, 2, FALSE)</f>
        <v>Dr. Emma Jones</v>
      </c>
      <c r="M4605" t="str">
        <f>VLOOKUP(G4605, insurance!A:B, 2, FALSE)</f>
        <v>AXA</v>
      </c>
      <c r="N4605">
        <f>VLOOKUP(B4605, patient!A:D, 4, FALSE)</f>
        <v>72</v>
      </c>
      <c r="O4605" t="str">
        <f>VLOOKUP(B4605, patient!A:C, 3, FALSE)</f>
        <v>Male</v>
      </c>
      <c r="P4605" t="str">
        <f>VLOOKUP(B4605, patient!A:F, 6, FALSE)</f>
        <v>Other</v>
      </c>
      <c r="Q4605" t="s">
        <v>492</v>
      </c>
      <c r="R4605">
        <v>813</v>
      </c>
      <c r="S4605">
        <v>122</v>
      </c>
      <c r="T4605" s="1">
        <v>45770</v>
      </c>
      <c r="U4605" s="1" t="str">
        <f t="shared" si="213"/>
        <v>Yes</v>
      </c>
      <c r="V4605">
        <v>9</v>
      </c>
      <c r="W4605" t="s">
        <v>487</v>
      </c>
      <c r="X4605" t="s">
        <v>488</v>
      </c>
      <c r="Y4605" t="str">
        <f t="shared" si="214"/>
        <v>Scheduled</v>
      </c>
      <c r="Z4605" t="s">
        <v>497</v>
      </c>
      <c r="AC4605" t="s">
        <v>490</v>
      </c>
      <c r="AD4605">
        <v>654.5</v>
      </c>
      <c r="AE4605">
        <v>0</v>
      </c>
      <c r="AF4605" t="str">
        <f t="shared" si="215"/>
        <v>Apr</v>
      </c>
    </row>
    <row r="4606" spans="1:32" x14ac:dyDescent="0.25">
      <c r="A4606" s="1">
        <v>45752</v>
      </c>
      <c r="B4606">
        <v>769</v>
      </c>
      <c r="C4606">
        <v>4</v>
      </c>
      <c r="D4606">
        <v>5</v>
      </c>
      <c r="E4606">
        <v>5</v>
      </c>
      <c r="F4606">
        <v>2</v>
      </c>
      <c r="G4606">
        <v>3</v>
      </c>
      <c r="H4606">
        <f>VLOOKUP(B4606, patient!A:E, 5, FALSE)</f>
        <v>4</v>
      </c>
      <c r="I4606" t="str">
        <f>VLOOKUP(H4606, city!A:B, 2, FALSE)</f>
        <v>Birmingham</v>
      </c>
      <c r="J4606" t="str">
        <f>VLOOKUP(E4606, diagnosis!A:B, 2, FALSE)</f>
        <v>Migraine</v>
      </c>
      <c r="K4606" t="str">
        <f>VLOOKUP(D4606, department!A:B, 2, FALSE)</f>
        <v>Pediatrics</v>
      </c>
      <c r="L4606" t="str">
        <f>VLOOKUP(C4606, provider!A:B, 2, FALSE)</f>
        <v>Dr. Ravi Patel</v>
      </c>
      <c r="M4606" t="str">
        <f>VLOOKUP(G4606, insurance!A:B, 2, FALSE)</f>
        <v>Allianz</v>
      </c>
      <c r="N4606">
        <f>VLOOKUP(B4606, patient!A:D, 4, FALSE)</f>
        <v>26</v>
      </c>
      <c r="O4606" t="str">
        <f>VLOOKUP(B4606, patient!A:C, 3, FALSE)</f>
        <v>Male</v>
      </c>
      <c r="P4606" t="str">
        <f>VLOOKUP(B4606, patient!A:F, 6, FALSE)</f>
        <v>Other</v>
      </c>
      <c r="Q4606" t="s">
        <v>492</v>
      </c>
      <c r="R4606">
        <v>673</v>
      </c>
      <c r="S4606">
        <v>182</v>
      </c>
      <c r="U4606" s="1" t="str">
        <f t="shared" si="213"/>
        <v>No</v>
      </c>
      <c r="V4606">
        <v>2</v>
      </c>
      <c r="W4606" t="s">
        <v>492</v>
      </c>
      <c r="X4606" t="s">
        <v>488</v>
      </c>
      <c r="Y4606" t="str">
        <f t="shared" si="214"/>
        <v>Scheduled</v>
      </c>
      <c r="Z4606" t="s">
        <v>489</v>
      </c>
      <c r="AA4606" s="1">
        <v>45759</v>
      </c>
      <c r="AB4606" s="1">
        <v>45752</v>
      </c>
      <c r="AC4606" t="s">
        <v>498</v>
      </c>
      <c r="AD4606">
        <v>605.5</v>
      </c>
      <c r="AE4606">
        <v>10</v>
      </c>
      <c r="AF4606" t="str">
        <f t="shared" si="215"/>
        <v>Apr</v>
      </c>
    </row>
    <row r="4607" spans="1:32" x14ac:dyDescent="0.25">
      <c r="A4607" s="1">
        <v>45752</v>
      </c>
      <c r="B4607">
        <v>1557</v>
      </c>
      <c r="C4607">
        <v>1</v>
      </c>
      <c r="D4607">
        <v>3</v>
      </c>
      <c r="E4607">
        <v>5</v>
      </c>
      <c r="F4607">
        <v>5</v>
      </c>
      <c r="G4607">
        <v>1</v>
      </c>
      <c r="H4607">
        <f>VLOOKUP(B4607, patient!A:E, 5, FALSE)</f>
        <v>10</v>
      </c>
      <c r="I4607" t="str">
        <f>VLOOKUP(H4607, city!A:B, 2, FALSE)</f>
        <v>Edinburgh</v>
      </c>
      <c r="J4607" t="str">
        <f>VLOOKUP(E4607, diagnosis!A:B, 2, FALSE)</f>
        <v>Migraine</v>
      </c>
      <c r="K4607" t="str">
        <f>VLOOKUP(D4607, department!A:B, 2, FALSE)</f>
        <v>Neurology</v>
      </c>
      <c r="L4607" t="str">
        <f>VLOOKUP(C4607, provider!A:B, 2, FALSE)</f>
        <v>Dr. Olu Abisola</v>
      </c>
      <c r="M4607" t="str">
        <f>VLOOKUP(G4607, insurance!A:B, 2, FALSE)</f>
        <v>Aviva</v>
      </c>
      <c r="N4607">
        <f>VLOOKUP(B4607, patient!A:D, 4, FALSE)</f>
        <v>70</v>
      </c>
      <c r="O4607" t="str">
        <f>VLOOKUP(B4607, patient!A:C, 3, FALSE)</f>
        <v>Female</v>
      </c>
      <c r="P4607" t="str">
        <f>VLOOKUP(B4607, patient!A:F, 6, FALSE)</f>
        <v>Black</v>
      </c>
      <c r="Q4607" t="s">
        <v>486</v>
      </c>
      <c r="R4607">
        <v>988</v>
      </c>
      <c r="S4607">
        <v>78</v>
      </c>
      <c r="U4607" s="1" t="str">
        <f t="shared" si="213"/>
        <v>No</v>
      </c>
      <c r="V4607">
        <v>6</v>
      </c>
      <c r="W4607" t="s">
        <v>494</v>
      </c>
      <c r="X4607" t="s">
        <v>488</v>
      </c>
      <c r="Y4607" t="str">
        <f t="shared" si="214"/>
        <v>Scheduled</v>
      </c>
      <c r="Z4607" t="s">
        <v>489</v>
      </c>
      <c r="AA4607" s="1">
        <v>45758</v>
      </c>
      <c r="AB4607" s="1">
        <v>45752</v>
      </c>
      <c r="AC4607" t="s">
        <v>496</v>
      </c>
      <c r="AD4607">
        <v>781.2</v>
      </c>
      <c r="AE4607">
        <v>50</v>
      </c>
      <c r="AF4607" t="str">
        <f t="shared" si="215"/>
        <v>Apr</v>
      </c>
    </row>
    <row r="4608" spans="1:32" x14ac:dyDescent="0.25">
      <c r="A4608" s="1">
        <v>45752</v>
      </c>
      <c r="B4608">
        <v>4409</v>
      </c>
      <c r="C4608">
        <v>3</v>
      </c>
      <c r="D4608">
        <v>2</v>
      </c>
      <c r="E4608">
        <v>5</v>
      </c>
      <c r="F4608">
        <v>5</v>
      </c>
      <c r="G4608">
        <v>3</v>
      </c>
      <c r="H4608">
        <f>VLOOKUP(B4608, patient!A:E, 5, FALSE)</f>
        <v>4</v>
      </c>
      <c r="I4608" t="str">
        <f>VLOOKUP(H4608, city!A:B, 2, FALSE)</f>
        <v>Birmingham</v>
      </c>
      <c r="J4608" t="str">
        <f>VLOOKUP(E4608, diagnosis!A:B, 2, FALSE)</f>
        <v>Migraine</v>
      </c>
      <c r="K4608" t="str">
        <f>VLOOKUP(D4608, department!A:B, 2, FALSE)</f>
        <v>General Surgery</v>
      </c>
      <c r="L4608" t="str">
        <f>VLOOKUP(C4608, provider!A:B, 2, FALSE)</f>
        <v>Dr. Emma Jones</v>
      </c>
      <c r="M4608" t="str">
        <f>VLOOKUP(G4608, insurance!A:B, 2, FALSE)</f>
        <v>Allianz</v>
      </c>
      <c r="N4608">
        <f>VLOOKUP(B4608, patient!A:D, 4, FALSE)</f>
        <v>55</v>
      </c>
      <c r="O4608" t="str">
        <f>VLOOKUP(B4608, patient!A:C, 3, FALSE)</f>
        <v>Male</v>
      </c>
      <c r="P4608" t="str">
        <f>VLOOKUP(B4608, patient!A:F, 6, FALSE)</f>
        <v>Other</v>
      </c>
      <c r="Q4608" t="s">
        <v>486</v>
      </c>
      <c r="R4608">
        <v>221</v>
      </c>
      <c r="S4608">
        <v>140</v>
      </c>
      <c r="U4608" s="1" t="str">
        <f t="shared" si="213"/>
        <v>No</v>
      </c>
      <c r="V4608">
        <v>7</v>
      </c>
      <c r="W4608" t="s">
        <v>494</v>
      </c>
      <c r="X4608" t="s">
        <v>488</v>
      </c>
      <c r="Y4608" t="str">
        <f t="shared" si="214"/>
        <v>Scheduled</v>
      </c>
      <c r="Z4608" t="s">
        <v>497</v>
      </c>
      <c r="AA4608" s="1">
        <v>45757</v>
      </c>
      <c r="AB4608" s="1">
        <v>45752</v>
      </c>
      <c r="AC4608" t="s">
        <v>496</v>
      </c>
      <c r="AD4608">
        <v>287.7</v>
      </c>
      <c r="AE4608">
        <v>50</v>
      </c>
      <c r="AF4608" t="str">
        <f t="shared" si="215"/>
        <v>Apr</v>
      </c>
    </row>
    <row r="4609" spans="1:32" x14ac:dyDescent="0.25">
      <c r="A4609" s="1">
        <v>45752</v>
      </c>
      <c r="B4609">
        <v>2161</v>
      </c>
      <c r="C4609">
        <v>4</v>
      </c>
      <c r="D4609">
        <v>2</v>
      </c>
      <c r="E4609">
        <v>3</v>
      </c>
      <c r="F4609">
        <v>2</v>
      </c>
      <c r="G4609">
        <v>1</v>
      </c>
      <c r="H4609">
        <f>VLOOKUP(B4609, patient!A:E, 5, FALSE)</f>
        <v>10</v>
      </c>
      <c r="I4609" t="str">
        <f>VLOOKUP(H4609, city!A:B, 2, FALSE)</f>
        <v>Edinburgh</v>
      </c>
      <c r="J4609" t="str">
        <f>VLOOKUP(E4609, diagnosis!A:B, 2, FALSE)</f>
        <v>Fracture</v>
      </c>
      <c r="K4609" t="str">
        <f>VLOOKUP(D4609, department!A:B, 2, FALSE)</f>
        <v>General Surgery</v>
      </c>
      <c r="L4609" t="str">
        <f>VLOOKUP(C4609, provider!A:B, 2, FALSE)</f>
        <v>Dr. Ravi Patel</v>
      </c>
      <c r="M4609" t="str">
        <f>VLOOKUP(G4609, insurance!A:B, 2, FALSE)</f>
        <v>Aviva</v>
      </c>
      <c r="N4609">
        <f>VLOOKUP(B4609, patient!A:D, 4, FALSE)</f>
        <v>75</v>
      </c>
      <c r="O4609" t="str">
        <f>VLOOKUP(B4609, patient!A:C, 3, FALSE)</f>
        <v>Male</v>
      </c>
      <c r="P4609" t="str">
        <f>VLOOKUP(B4609, patient!A:F, 6, FALSE)</f>
        <v>Other</v>
      </c>
      <c r="Q4609" t="s">
        <v>491</v>
      </c>
      <c r="R4609">
        <v>271</v>
      </c>
      <c r="S4609">
        <v>164</v>
      </c>
      <c r="U4609" s="1" t="str">
        <f t="shared" si="213"/>
        <v>No</v>
      </c>
      <c r="V4609">
        <v>1</v>
      </c>
      <c r="W4609" t="s">
        <v>492</v>
      </c>
      <c r="X4609" t="s">
        <v>488</v>
      </c>
      <c r="Y4609" t="str">
        <f t="shared" si="214"/>
        <v>Scheduled</v>
      </c>
      <c r="Z4609" t="s">
        <v>489</v>
      </c>
      <c r="AA4609" s="1">
        <v>45756</v>
      </c>
      <c r="AB4609" s="1">
        <v>45752</v>
      </c>
      <c r="AC4609" t="s">
        <v>496</v>
      </c>
      <c r="AD4609">
        <v>339.5</v>
      </c>
      <c r="AE4609">
        <v>50</v>
      </c>
      <c r="AF4609" t="str">
        <f t="shared" si="215"/>
        <v>Apr</v>
      </c>
    </row>
    <row r="4610" spans="1:32" x14ac:dyDescent="0.25">
      <c r="A4610" s="1">
        <v>45752</v>
      </c>
      <c r="B4610">
        <v>3609</v>
      </c>
      <c r="C4610">
        <v>5</v>
      </c>
      <c r="D4610">
        <v>5</v>
      </c>
      <c r="E4610">
        <v>1</v>
      </c>
      <c r="F4610">
        <v>1</v>
      </c>
      <c r="G4610">
        <v>3</v>
      </c>
      <c r="H4610">
        <f>VLOOKUP(B4610, patient!A:E, 5, FALSE)</f>
        <v>4</v>
      </c>
      <c r="I4610" t="str">
        <f>VLOOKUP(H4610, city!A:B, 2, FALSE)</f>
        <v>Birmingham</v>
      </c>
      <c r="J4610" t="str">
        <f>VLOOKUP(E4610, diagnosis!A:B, 2, FALSE)</f>
        <v>Appendicitis</v>
      </c>
      <c r="K4610" t="str">
        <f>VLOOKUP(D4610, department!A:B, 2, FALSE)</f>
        <v>Pediatrics</v>
      </c>
      <c r="L4610" t="str">
        <f>VLOOKUP(C4610, provider!A:B, 2, FALSE)</f>
        <v>Dr. Sade Kikiola</v>
      </c>
      <c r="M4610" t="str">
        <f>VLOOKUP(G4610, insurance!A:B, 2, FALSE)</f>
        <v>Allianz</v>
      </c>
      <c r="N4610">
        <f>VLOOKUP(B4610, patient!A:D, 4, FALSE)</f>
        <v>47</v>
      </c>
      <c r="O4610" t="str">
        <f>VLOOKUP(B4610, patient!A:C, 3, FALSE)</f>
        <v>Male</v>
      </c>
      <c r="P4610" t="str">
        <f>VLOOKUP(B4610, patient!A:F, 6, FALSE)</f>
        <v>Asian</v>
      </c>
      <c r="Q4610" t="s">
        <v>486</v>
      </c>
      <c r="R4610">
        <v>903</v>
      </c>
      <c r="S4610">
        <v>114</v>
      </c>
      <c r="U4610" s="1" t="str">
        <f t="shared" si="213"/>
        <v>No</v>
      </c>
      <c r="V4610">
        <v>5</v>
      </c>
      <c r="W4610" t="s">
        <v>492</v>
      </c>
      <c r="X4610" t="s">
        <v>488</v>
      </c>
      <c r="Y4610" t="str">
        <f t="shared" si="214"/>
        <v>Scheduled</v>
      </c>
      <c r="Z4610" t="s">
        <v>489</v>
      </c>
      <c r="AA4610" s="1">
        <v>45758</v>
      </c>
      <c r="AB4610" s="1">
        <v>45752</v>
      </c>
      <c r="AC4610" t="s">
        <v>496</v>
      </c>
      <c r="AD4610">
        <v>746.9</v>
      </c>
      <c r="AE4610">
        <v>50</v>
      </c>
      <c r="AF4610" t="str">
        <f t="shared" si="215"/>
        <v>Apr</v>
      </c>
    </row>
    <row r="4611" spans="1:32" x14ac:dyDescent="0.25">
      <c r="A4611" s="1">
        <v>45752</v>
      </c>
      <c r="B4611">
        <v>2878</v>
      </c>
      <c r="C4611">
        <v>5</v>
      </c>
      <c r="D4611">
        <v>1</v>
      </c>
      <c r="E4611">
        <v>1</v>
      </c>
      <c r="F4611">
        <v>2</v>
      </c>
      <c r="G4611">
        <v>2</v>
      </c>
      <c r="H4611">
        <f>VLOOKUP(B4611, patient!A:E, 5, FALSE)</f>
        <v>10</v>
      </c>
      <c r="I4611" t="str">
        <f>VLOOKUP(H4611, city!A:B, 2, FALSE)</f>
        <v>Edinburgh</v>
      </c>
      <c r="J4611" t="str">
        <f>VLOOKUP(E4611, diagnosis!A:B, 2, FALSE)</f>
        <v>Appendicitis</v>
      </c>
      <c r="K4611" t="str">
        <f>VLOOKUP(D4611, department!A:B, 2, FALSE)</f>
        <v>Cardiology</v>
      </c>
      <c r="L4611" t="str">
        <f>VLOOKUP(C4611, provider!A:B, 2, FALSE)</f>
        <v>Dr. Sade Kikiola</v>
      </c>
      <c r="M4611" t="str">
        <f>VLOOKUP(G4611, insurance!A:B, 2, FALSE)</f>
        <v>AXA</v>
      </c>
      <c r="N4611">
        <f>VLOOKUP(B4611, patient!A:D, 4, FALSE)</f>
        <v>77</v>
      </c>
      <c r="O4611" t="str">
        <f>VLOOKUP(B4611, patient!A:C, 3, FALSE)</f>
        <v>Female</v>
      </c>
      <c r="P4611" t="str">
        <f>VLOOKUP(B4611, patient!A:F, 6, FALSE)</f>
        <v>Black</v>
      </c>
      <c r="Q4611" t="s">
        <v>486</v>
      </c>
      <c r="R4611">
        <v>427</v>
      </c>
      <c r="S4611">
        <v>168</v>
      </c>
      <c r="U4611" s="1" t="str">
        <f t="shared" ref="U4611:U4674" si="216">IF(T4611&lt;&gt;"", "Yes", "No")</f>
        <v>No</v>
      </c>
      <c r="V4611">
        <v>5</v>
      </c>
      <c r="W4611" t="s">
        <v>492</v>
      </c>
      <c r="X4611" t="s">
        <v>488</v>
      </c>
      <c r="Y4611" t="str">
        <f t="shared" ref="Y4611:Y4674" si="217">IF(TRIM(X4611)="yes", "Emergency", "Scheduled")</f>
        <v>Scheduled</v>
      </c>
      <c r="Z4611" t="s">
        <v>497</v>
      </c>
      <c r="AA4611" s="1">
        <v>45760</v>
      </c>
      <c r="AB4611" s="1">
        <v>45752</v>
      </c>
      <c r="AC4611" t="s">
        <v>498</v>
      </c>
      <c r="AD4611">
        <v>423.5</v>
      </c>
      <c r="AE4611">
        <v>10</v>
      </c>
      <c r="AF4611" t="str">
        <f t="shared" ref="AF4611:AF4674" si="218">TEXT(A4611, "mmm")</f>
        <v>Apr</v>
      </c>
    </row>
    <row r="4612" spans="1:32" x14ac:dyDescent="0.25">
      <c r="A4612" s="1">
        <v>45753</v>
      </c>
      <c r="B4612">
        <v>3354</v>
      </c>
      <c r="C4612">
        <v>1</v>
      </c>
      <c r="D4612">
        <v>1</v>
      </c>
      <c r="E4612">
        <v>1</v>
      </c>
      <c r="F4612">
        <v>4</v>
      </c>
      <c r="G4612">
        <v>3</v>
      </c>
      <c r="H4612">
        <f>VLOOKUP(B4612, patient!A:E, 5, FALSE)</f>
        <v>4</v>
      </c>
      <c r="I4612" t="str">
        <f>VLOOKUP(H4612, city!A:B, 2, FALSE)</f>
        <v>Birmingham</v>
      </c>
      <c r="J4612" t="str">
        <f>VLOOKUP(E4612, diagnosis!A:B, 2, FALSE)</f>
        <v>Appendicitis</v>
      </c>
      <c r="K4612" t="str">
        <f>VLOOKUP(D4612, department!A:B, 2, FALSE)</f>
        <v>Cardiology</v>
      </c>
      <c r="L4612" t="str">
        <f>VLOOKUP(C4612, provider!A:B, 2, FALSE)</f>
        <v>Dr. Olu Abisola</v>
      </c>
      <c r="M4612" t="str">
        <f>VLOOKUP(G4612, insurance!A:B, 2, FALSE)</f>
        <v>Allianz</v>
      </c>
      <c r="N4612">
        <f>VLOOKUP(B4612, patient!A:D, 4, FALSE)</f>
        <v>61</v>
      </c>
      <c r="O4612" t="str">
        <f>VLOOKUP(B4612, patient!A:C, 3, FALSE)</f>
        <v>Male</v>
      </c>
      <c r="P4612" t="str">
        <f>VLOOKUP(B4612, patient!A:F, 6, FALSE)</f>
        <v>Other</v>
      </c>
      <c r="Q4612" t="s">
        <v>491</v>
      </c>
      <c r="R4612">
        <v>523</v>
      </c>
      <c r="S4612">
        <v>113</v>
      </c>
      <c r="T4612" s="1">
        <v>45772</v>
      </c>
      <c r="U4612" s="1" t="str">
        <f t="shared" si="216"/>
        <v>Yes</v>
      </c>
      <c r="V4612">
        <v>3</v>
      </c>
      <c r="W4612" t="s">
        <v>487</v>
      </c>
      <c r="X4612" t="s">
        <v>488</v>
      </c>
      <c r="Y4612" t="str">
        <f t="shared" si="217"/>
        <v>Scheduled</v>
      </c>
      <c r="Z4612" t="s">
        <v>497</v>
      </c>
      <c r="AC4612" t="s">
        <v>490</v>
      </c>
      <c r="AD4612">
        <v>445.2</v>
      </c>
      <c r="AE4612">
        <v>0</v>
      </c>
      <c r="AF4612" t="str">
        <f t="shared" si="218"/>
        <v>Apr</v>
      </c>
    </row>
    <row r="4613" spans="1:32" x14ac:dyDescent="0.25">
      <c r="A4613" s="1">
        <v>45753</v>
      </c>
      <c r="B4613">
        <v>307</v>
      </c>
      <c r="C4613">
        <v>4</v>
      </c>
      <c r="D4613">
        <v>4</v>
      </c>
      <c r="E4613">
        <v>1</v>
      </c>
      <c r="F4613">
        <v>5</v>
      </c>
      <c r="G4613">
        <v>3</v>
      </c>
      <c r="H4613">
        <f>VLOOKUP(B4613, patient!A:E, 5, FALSE)</f>
        <v>10</v>
      </c>
      <c r="I4613" t="str">
        <f>VLOOKUP(H4613, city!A:B, 2, FALSE)</f>
        <v>Edinburgh</v>
      </c>
      <c r="J4613" t="str">
        <f>VLOOKUP(E4613, diagnosis!A:B, 2, FALSE)</f>
        <v>Appendicitis</v>
      </c>
      <c r="K4613" t="str">
        <f>VLOOKUP(D4613, department!A:B, 2, FALSE)</f>
        <v>Orthopedics</v>
      </c>
      <c r="L4613" t="str">
        <f>VLOOKUP(C4613, provider!A:B, 2, FALSE)</f>
        <v>Dr. Ravi Patel</v>
      </c>
      <c r="M4613" t="str">
        <f>VLOOKUP(G4613, insurance!A:B, 2, FALSE)</f>
        <v>Allianz</v>
      </c>
      <c r="N4613">
        <f>VLOOKUP(B4613, patient!A:D, 4, FALSE)</f>
        <v>51</v>
      </c>
      <c r="O4613" t="str">
        <f>VLOOKUP(B4613, patient!A:C, 3, FALSE)</f>
        <v>Female</v>
      </c>
      <c r="P4613" t="str">
        <f>VLOOKUP(B4613, patient!A:F, 6, FALSE)</f>
        <v>Other</v>
      </c>
      <c r="Q4613" t="s">
        <v>486</v>
      </c>
      <c r="R4613">
        <v>978</v>
      </c>
      <c r="S4613">
        <v>71</v>
      </c>
      <c r="U4613" s="1" t="str">
        <f t="shared" si="216"/>
        <v>No</v>
      </c>
      <c r="V4613">
        <v>2</v>
      </c>
      <c r="W4613" t="s">
        <v>494</v>
      </c>
      <c r="X4613" t="s">
        <v>488</v>
      </c>
      <c r="Y4613" t="str">
        <f t="shared" si="217"/>
        <v>Scheduled</v>
      </c>
      <c r="Z4613" t="s">
        <v>497</v>
      </c>
      <c r="AA4613" s="1">
        <v>45759</v>
      </c>
      <c r="AB4613" s="1">
        <v>45753</v>
      </c>
      <c r="AC4613" t="s">
        <v>496</v>
      </c>
      <c r="AD4613">
        <v>769.3</v>
      </c>
      <c r="AE4613">
        <v>50</v>
      </c>
      <c r="AF4613" t="str">
        <f t="shared" si="218"/>
        <v>Apr</v>
      </c>
    </row>
    <row r="4614" spans="1:32" x14ac:dyDescent="0.25">
      <c r="A4614" s="1">
        <v>45753</v>
      </c>
      <c r="B4614">
        <v>4270</v>
      </c>
      <c r="C4614">
        <v>5</v>
      </c>
      <c r="D4614">
        <v>5</v>
      </c>
      <c r="E4614">
        <v>1</v>
      </c>
      <c r="F4614">
        <v>2</v>
      </c>
      <c r="G4614">
        <v>2</v>
      </c>
      <c r="H4614">
        <f>VLOOKUP(B4614, patient!A:E, 5, FALSE)</f>
        <v>4</v>
      </c>
      <c r="I4614" t="str">
        <f>VLOOKUP(H4614, city!A:B, 2, FALSE)</f>
        <v>Birmingham</v>
      </c>
      <c r="J4614" t="str">
        <f>VLOOKUP(E4614, diagnosis!A:B, 2, FALSE)</f>
        <v>Appendicitis</v>
      </c>
      <c r="K4614" t="str">
        <f>VLOOKUP(D4614, department!A:B, 2, FALSE)</f>
        <v>Pediatrics</v>
      </c>
      <c r="L4614" t="str">
        <f>VLOOKUP(C4614, provider!A:B, 2, FALSE)</f>
        <v>Dr. Sade Kikiola</v>
      </c>
      <c r="M4614" t="str">
        <f>VLOOKUP(G4614, insurance!A:B, 2, FALSE)</f>
        <v>AXA</v>
      </c>
      <c r="N4614">
        <f>VLOOKUP(B4614, patient!A:D, 4, FALSE)</f>
        <v>49</v>
      </c>
      <c r="O4614" t="str">
        <f>VLOOKUP(B4614, patient!A:C, 3, FALSE)</f>
        <v>Female</v>
      </c>
      <c r="P4614" t="str">
        <f>VLOOKUP(B4614, patient!A:F, 6, FALSE)</f>
        <v>Asian</v>
      </c>
      <c r="Q4614" t="s">
        <v>486</v>
      </c>
      <c r="R4614">
        <v>531</v>
      </c>
      <c r="S4614">
        <v>161</v>
      </c>
      <c r="T4614" s="1">
        <v>45768</v>
      </c>
      <c r="U4614" s="1" t="str">
        <f t="shared" si="216"/>
        <v>Yes</v>
      </c>
      <c r="V4614">
        <v>1</v>
      </c>
      <c r="W4614" t="s">
        <v>492</v>
      </c>
      <c r="X4614" t="s">
        <v>488</v>
      </c>
      <c r="Y4614" t="str">
        <f t="shared" si="217"/>
        <v>Scheduled</v>
      </c>
      <c r="Z4614" t="s">
        <v>489</v>
      </c>
      <c r="AC4614" t="s">
        <v>490</v>
      </c>
      <c r="AD4614">
        <v>484.4</v>
      </c>
      <c r="AE4614">
        <v>0</v>
      </c>
      <c r="AF4614" t="str">
        <f t="shared" si="218"/>
        <v>Apr</v>
      </c>
    </row>
    <row r="4615" spans="1:32" x14ac:dyDescent="0.25">
      <c r="A4615" s="1">
        <v>45753</v>
      </c>
      <c r="B4615">
        <v>9</v>
      </c>
      <c r="C4615">
        <v>3</v>
      </c>
      <c r="D4615">
        <v>4</v>
      </c>
      <c r="E4615">
        <v>2</v>
      </c>
      <c r="F4615">
        <v>3</v>
      </c>
      <c r="G4615">
        <v>1</v>
      </c>
      <c r="H4615">
        <f>VLOOKUP(B4615, patient!A:E, 5, FALSE)</f>
        <v>10</v>
      </c>
      <c r="I4615" t="str">
        <f>VLOOKUP(H4615, city!A:B, 2, FALSE)</f>
        <v>Edinburgh</v>
      </c>
      <c r="J4615" t="str">
        <f>VLOOKUP(E4615, diagnosis!A:B, 2, FALSE)</f>
        <v>Asthma</v>
      </c>
      <c r="K4615" t="str">
        <f>VLOOKUP(D4615, department!A:B, 2, FALSE)</f>
        <v>Orthopedics</v>
      </c>
      <c r="L4615" t="str">
        <f>VLOOKUP(C4615, provider!A:B, 2, FALSE)</f>
        <v>Dr. Emma Jones</v>
      </c>
      <c r="M4615" t="str">
        <f>VLOOKUP(G4615, insurance!A:B, 2, FALSE)</f>
        <v>Aviva</v>
      </c>
      <c r="N4615">
        <f>VLOOKUP(B4615, patient!A:D, 4, FALSE)</f>
        <v>20</v>
      </c>
      <c r="O4615" t="str">
        <f>VLOOKUP(B4615, patient!A:C, 3, FALSE)</f>
        <v>Female</v>
      </c>
      <c r="P4615" t="str">
        <f>VLOOKUP(B4615, patient!A:F, 6, FALSE)</f>
        <v>Black</v>
      </c>
      <c r="Q4615" t="s">
        <v>492</v>
      </c>
      <c r="R4615">
        <v>577</v>
      </c>
      <c r="S4615">
        <v>35</v>
      </c>
      <c r="T4615" s="1">
        <v>45768</v>
      </c>
      <c r="U4615" s="1" t="str">
        <f t="shared" si="216"/>
        <v>Yes</v>
      </c>
      <c r="V4615">
        <v>6</v>
      </c>
      <c r="W4615" t="s">
        <v>487</v>
      </c>
      <c r="X4615" t="s">
        <v>488</v>
      </c>
      <c r="Y4615" t="str">
        <f t="shared" si="217"/>
        <v>Scheduled</v>
      </c>
      <c r="Z4615" t="s">
        <v>497</v>
      </c>
      <c r="AC4615" t="s">
        <v>490</v>
      </c>
      <c r="AD4615">
        <v>428.4</v>
      </c>
      <c r="AE4615">
        <v>0</v>
      </c>
      <c r="AF4615" t="str">
        <f t="shared" si="218"/>
        <v>Apr</v>
      </c>
    </row>
    <row r="4616" spans="1:32" x14ac:dyDescent="0.25">
      <c r="A4616" s="1">
        <v>45753</v>
      </c>
      <c r="B4616">
        <v>3008</v>
      </c>
      <c r="C4616">
        <v>4</v>
      </c>
      <c r="D4616">
        <v>5</v>
      </c>
      <c r="E4616">
        <v>4</v>
      </c>
      <c r="F4616">
        <v>3</v>
      </c>
      <c r="G4616">
        <v>3</v>
      </c>
      <c r="H4616">
        <f>VLOOKUP(B4616, patient!A:E, 5, FALSE)</f>
        <v>4</v>
      </c>
      <c r="I4616" t="str">
        <f>VLOOKUP(H4616, city!A:B, 2, FALSE)</f>
        <v>Birmingham</v>
      </c>
      <c r="J4616" t="str">
        <f>VLOOKUP(E4616, diagnosis!A:B, 2, FALSE)</f>
        <v>Hypertension</v>
      </c>
      <c r="K4616" t="str">
        <f>VLOOKUP(D4616, department!A:B, 2, FALSE)</f>
        <v>Pediatrics</v>
      </c>
      <c r="L4616" t="str">
        <f>VLOOKUP(C4616, provider!A:B, 2, FALSE)</f>
        <v>Dr. Ravi Patel</v>
      </c>
      <c r="M4616" t="str">
        <f>VLOOKUP(G4616, insurance!A:B, 2, FALSE)</f>
        <v>Allianz</v>
      </c>
      <c r="N4616">
        <f>VLOOKUP(B4616, patient!A:D, 4, FALSE)</f>
        <v>20</v>
      </c>
      <c r="O4616" t="str">
        <f>VLOOKUP(B4616, patient!A:C, 3, FALSE)</f>
        <v>Female</v>
      </c>
      <c r="P4616" t="str">
        <f>VLOOKUP(B4616, patient!A:F, 6, FALSE)</f>
        <v>White</v>
      </c>
      <c r="Q4616" t="s">
        <v>486</v>
      </c>
      <c r="R4616">
        <v>986</v>
      </c>
      <c r="S4616">
        <v>74</v>
      </c>
      <c r="U4616" s="1" t="str">
        <f t="shared" si="216"/>
        <v>No</v>
      </c>
      <c r="V4616">
        <v>7</v>
      </c>
      <c r="W4616" t="s">
        <v>487</v>
      </c>
      <c r="X4616" t="s">
        <v>488</v>
      </c>
      <c r="Y4616" t="str">
        <f t="shared" si="217"/>
        <v>Scheduled</v>
      </c>
      <c r="Z4616" t="s">
        <v>497</v>
      </c>
      <c r="AA4616" s="1">
        <v>45756</v>
      </c>
      <c r="AB4616" s="1">
        <v>45753</v>
      </c>
      <c r="AC4616" t="s">
        <v>498</v>
      </c>
      <c r="AD4616">
        <v>749</v>
      </c>
      <c r="AE4616">
        <v>10</v>
      </c>
      <c r="AF4616" t="str">
        <f t="shared" si="218"/>
        <v>Apr</v>
      </c>
    </row>
    <row r="4617" spans="1:32" x14ac:dyDescent="0.25">
      <c r="A4617" s="1">
        <v>45753</v>
      </c>
      <c r="B4617">
        <v>4531</v>
      </c>
      <c r="C4617">
        <v>1</v>
      </c>
      <c r="D4617">
        <v>2</v>
      </c>
      <c r="E4617">
        <v>5</v>
      </c>
      <c r="F4617">
        <v>3</v>
      </c>
      <c r="G4617">
        <v>1</v>
      </c>
      <c r="H4617">
        <f>VLOOKUP(B4617, patient!A:E, 5, FALSE)</f>
        <v>10</v>
      </c>
      <c r="I4617" t="str">
        <f>VLOOKUP(H4617, city!A:B, 2, FALSE)</f>
        <v>Edinburgh</v>
      </c>
      <c r="J4617" t="str">
        <f>VLOOKUP(E4617, diagnosis!A:B, 2, FALSE)</f>
        <v>Migraine</v>
      </c>
      <c r="K4617" t="str">
        <f>VLOOKUP(D4617, department!A:B, 2, FALSE)</f>
        <v>General Surgery</v>
      </c>
      <c r="L4617" t="str">
        <f>VLOOKUP(C4617, provider!A:B, 2, FALSE)</f>
        <v>Dr. Olu Abisola</v>
      </c>
      <c r="M4617" t="str">
        <f>VLOOKUP(G4617, insurance!A:B, 2, FALSE)</f>
        <v>Aviva</v>
      </c>
      <c r="N4617">
        <f>VLOOKUP(B4617, patient!A:D, 4, FALSE)</f>
        <v>45</v>
      </c>
      <c r="O4617" t="str">
        <f>VLOOKUP(B4617, patient!A:C, 3, FALSE)</f>
        <v>Male</v>
      </c>
      <c r="P4617" t="str">
        <f>VLOOKUP(B4617, patient!A:F, 6, FALSE)</f>
        <v>Black</v>
      </c>
      <c r="Q4617" t="s">
        <v>486</v>
      </c>
      <c r="R4617">
        <v>341</v>
      </c>
      <c r="S4617">
        <v>156</v>
      </c>
      <c r="U4617" s="1" t="str">
        <f t="shared" si="216"/>
        <v>No</v>
      </c>
      <c r="V4617">
        <v>2</v>
      </c>
      <c r="W4617" t="s">
        <v>492</v>
      </c>
      <c r="X4617" t="s">
        <v>488</v>
      </c>
      <c r="Y4617" t="str">
        <f t="shared" si="217"/>
        <v>Scheduled</v>
      </c>
      <c r="Z4617" t="s">
        <v>489</v>
      </c>
      <c r="AA4617" s="1">
        <v>45762</v>
      </c>
      <c r="AB4617" s="1">
        <v>45753</v>
      </c>
      <c r="AC4617" t="s">
        <v>496</v>
      </c>
      <c r="AD4617">
        <v>382.9</v>
      </c>
      <c r="AE4617">
        <v>50</v>
      </c>
      <c r="AF4617" t="str">
        <f t="shared" si="218"/>
        <v>Apr</v>
      </c>
    </row>
    <row r="4618" spans="1:32" x14ac:dyDescent="0.25">
      <c r="A4618" s="1">
        <v>45753</v>
      </c>
      <c r="B4618">
        <v>1891</v>
      </c>
      <c r="C4618">
        <v>1</v>
      </c>
      <c r="D4618">
        <v>5</v>
      </c>
      <c r="E4618">
        <v>4</v>
      </c>
      <c r="F4618">
        <v>2</v>
      </c>
      <c r="G4618">
        <v>3</v>
      </c>
      <c r="H4618">
        <f>VLOOKUP(B4618, patient!A:E, 5, FALSE)</f>
        <v>4</v>
      </c>
      <c r="I4618" t="str">
        <f>VLOOKUP(H4618, city!A:B, 2, FALSE)</f>
        <v>Birmingham</v>
      </c>
      <c r="J4618" t="str">
        <f>VLOOKUP(E4618, diagnosis!A:B, 2, FALSE)</f>
        <v>Hypertension</v>
      </c>
      <c r="K4618" t="str">
        <f>VLOOKUP(D4618, department!A:B, 2, FALSE)</f>
        <v>Pediatrics</v>
      </c>
      <c r="L4618" t="str">
        <f>VLOOKUP(C4618, provider!A:B, 2, FALSE)</f>
        <v>Dr. Olu Abisola</v>
      </c>
      <c r="M4618" t="str">
        <f>VLOOKUP(G4618, insurance!A:B, 2, FALSE)</f>
        <v>Allianz</v>
      </c>
      <c r="N4618">
        <f>VLOOKUP(B4618, patient!A:D, 4, FALSE)</f>
        <v>61</v>
      </c>
      <c r="O4618" t="str">
        <f>VLOOKUP(B4618, patient!A:C, 3, FALSE)</f>
        <v>Female</v>
      </c>
      <c r="P4618" t="str">
        <f>VLOOKUP(B4618, patient!A:F, 6, FALSE)</f>
        <v>Hispanic</v>
      </c>
      <c r="Q4618" t="s">
        <v>491</v>
      </c>
      <c r="R4618">
        <v>828</v>
      </c>
      <c r="S4618">
        <v>155</v>
      </c>
      <c r="U4618" s="1" t="str">
        <f t="shared" si="216"/>
        <v>No</v>
      </c>
      <c r="V4618">
        <v>2</v>
      </c>
      <c r="W4618" t="s">
        <v>492</v>
      </c>
      <c r="X4618" t="s">
        <v>488</v>
      </c>
      <c r="Y4618" t="str">
        <f t="shared" si="217"/>
        <v>Scheduled</v>
      </c>
      <c r="Z4618" t="s">
        <v>497</v>
      </c>
      <c r="AA4618" s="1">
        <v>45756</v>
      </c>
      <c r="AB4618" s="1">
        <v>45753</v>
      </c>
      <c r="AC4618" t="s">
        <v>496</v>
      </c>
      <c r="AD4618">
        <v>723.1</v>
      </c>
      <c r="AE4618">
        <v>50</v>
      </c>
      <c r="AF4618" t="str">
        <f t="shared" si="218"/>
        <v>Apr</v>
      </c>
    </row>
    <row r="4619" spans="1:32" x14ac:dyDescent="0.25">
      <c r="A4619" s="1">
        <v>45753</v>
      </c>
      <c r="B4619">
        <v>3564</v>
      </c>
      <c r="C4619">
        <v>3</v>
      </c>
      <c r="D4619">
        <v>3</v>
      </c>
      <c r="E4619">
        <v>2</v>
      </c>
      <c r="F4619">
        <v>1</v>
      </c>
      <c r="G4619">
        <v>2</v>
      </c>
      <c r="H4619">
        <f>VLOOKUP(B4619, patient!A:E, 5, FALSE)</f>
        <v>10</v>
      </c>
      <c r="I4619" t="str">
        <f>VLOOKUP(H4619, city!A:B, 2, FALSE)</f>
        <v>Edinburgh</v>
      </c>
      <c r="J4619" t="str">
        <f>VLOOKUP(E4619, diagnosis!A:B, 2, FALSE)</f>
        <v>Asthma</v>
      </c>
      <c r="K4619" t="str">
        <f>VLOOKUP(D4619, department!A:B, 2, FALSE)</f>
        <v>Neurology</v>
      </c>
      <c r="L4619" t="str">
        <f>VLOOKUP(C4619, provider!A:B, 2, FALSE)</f>
        <v>Dr. Emma Jones</v>
      </c>
      <c r="M4619" t="str">
        <f>VLOOKUP(G4619, insurance!A:B, 2, FALSE)</f>
        <v>AXA</v>
      </c>
      <c r="N4619">
        <f>VLOOKUP(B4619, patient!A:D, 4, FALSE)</f>
        <v>32</v>
      </c>
      <c r="O4619" t="str">
        <f>VLOOKUP(B4619, patient!A:C, 3, FALSE)</f>
        <v>Male</v>
      </c>
      <c r="P4619" t="str">
        <f>VLOOKUP(B4619, patient!A:F, 6, FALSE)</f>
        <v>Other</v>
      </c>
      <c r="Q4619" t="s">
        <v>492</v>
      </c>
      <c r="R4619">
        <v>72</v>
      </c>
      <c r="S4619">
        <v>181</v>
      </c>
      <c r="T4619" s="1">
        <v>45761</v>
      </c>
      <c r="U4619" s="1" t="str">
        <f t="shared" si="216"/>
        <v>Yes</v>
      </c>
      <c r="V4619">
        <v>5</v>
      </c>
      <c r="W4619" t="s">
        <v>492</v>
      </c>
      <c r="X4619" t="s">
        <v>488</v>
      </c>
      <c r="Y4619" t="str">
        <f t="shared" si="217"/>
        <v>Scheduled</v>
      </c>
      <c r="Z4619" t="s">
        <v>489</v>
      </c>
      <c r="AC4619" t="s">
        <v>490</v>
      </c>
      <c r="AD4619">
        <v>177.1</v>
      </c>
      <c r="AE4619">
        <v>0</v>
      </c>
      <c r="AF4619" t="str">
        <f t="shared" si="218"/>
        <v>Apr</v>
      </c>
    </row>
    <row r="4620" spans="1:32" x14ac:dyDescent="0.25">
      <c r="A4620" s="1">
        <v>45753</v>
      </c>
      <c r="B4620">
        <v>585</v>
      </c>
      <c r="C4620">
        <v>5</v>
      </c>
      <c r="D4620">
        <v>4</v>
      </c>
      <c r="E4620">
        <v>1</v>
      </c>
      <c r="F4620">
        <v>4</v>
      </c>
      <c r="G4620">
        <v>3</v>
      </c>
      <c r="H4620">
        <f>VLOOKUP(B4620, patient!A:E, 5, FALSE)</f>
        <v>4</v>
      </c>
      <c r="I4620" t="str">
        <f>VLOOKUP(H4620, city!A:B, 2, FALSE)</f>
        <v>Birmingham</v>
      </c>
      <c r="J4620" t="str">
        <f>VLOOKUP(E4620, diagnosis!A:B, 2, FALSE)</f>
        <v>Appendicitis</v>
      </c>
      <c r="K4620" t="str">
        <f>VLOOKUP(D4620, department!A:B, 2, FALSE)</f>
        <v>Orthopedics</v>
      </c>
      <c r="L4620" t="str">
        <f>VLOOKUP(C4620, provider!A:B, 2, FALSE)</f>
        <v>Dr. Sade Kikiola</v>
      </c>
      <c r="M4620" t="str">
        <f>VLOOKUP(G4620, insurance!A:B, 2, FALSE)</f>
        <v>Allianz</v>
      </c>
      <c r="N4620">
        <f>VLOOKUP(B4620, patient!A:D, 4, FALSE)</f>
        <v>58</v>
      </c>
      <c r="O4620" t="str">
        <f>VLOOKUP(B4620, patient!A:C, 3, FALSE)</f>
        <v>Female</v>
      </c>
      <c r="P4620" t="str">
        <f>VLOOKUP(B4620, patient!A:F, 6, FALSE)</f>
        <v>Hispanic</v>
      </c>
      <c r="Q4620" t="s">
        <v>492</v>
      </c>
      <c r="R4620">
        <v>120</v>
      </c>
      <c r="S4620">
        <v>128</v>
      </c>
      <c r="U4620" s="1" t="str">
        <f t="shared" si="216"/>
        <v>No</v>
      </c>
      <c r="V4620">
        <v>5</v>
      </c>
      <c r="W4620" t="s">
        <v>492</v>
      </c>
      <c r="X4620" t="s">
        <v>488</v>
      </c>
      <c r="Y4620" t="str">
        <f t="shared" si="217"/>
        <v>Scheduled</v>
      </c>
      <c r="Z4620" t="s">
        <v>489</v>
      </c>
      <c r="AA4620" s="1">
        <v>45757</v>
      </c>
      <c r="AB4620" s="1">
        <v>45753</v>
      </c>
      <c r="AC4620" t="s">
        <v>496</v>
      </c>
      <c r="AD4620">
        <v>208.6</v>
      </c>
      <c r="AE4620">
        <v>50</v>
      </c>
      <c r="AF4620" t="str">
        <f t="shared" si="218"/>
        <v>Apr</v>
      </c>
    </row>
    <row r="4621" spans="1:32" x14ac:dyDescent="0.25">
      <c r="A4621" s="1">
        <v>45753</v>
      </c>
      <c r="B4621">
        <v>1142</v>
      </c>
      <c r="C4621">
        <v>5</v>
      </c>
      <c r="D4621">
        <v>5</v>
      </c>
      <c r="E4621">
        <v>2</v>
      </c>
      <c r="F4621">
        <v>3</v>
      </c>
      <c r="G4621">
        <v>1</v>
      </c>
      <c r="H4621">
        <f>VLOOKUP(B4621, patient!A:E, 5, FALSE)</f>
        <v>10</v>
      </c>
      <c r="I4621" t="str">
        <f>VLOOKUP(H4621, city!A:B, 2, FALSE)</f>
        <v>Edinburgh</v>
      </c>
      <c r="J4621" t="str">
        <f>VLOOKUP(E4621, diagnosis!A:B, 2, FALSE)</f>
        <v>Asthma</v>
      </c>
      <c r="K4621" t="str">
        <f>VLOOKUP(D4621, department!A:B, 2, FALSE)</f>
        <v>Pediatrics</v>
      </c>
      <c r="L4621" t="str">
        <f>VLOOKUP(C4621, provider!A:B, 2, FALSE)</f>
        <v>Dr. Sade Kikiola</v>
      </c>
      <c r="M4621" t="str">
        <f>VLOOKUP(G4621, insurance!A:B, 2, FALSE)</f>
        <v>Aviva</v>
      </c>
      <c r="N4621">
        <f>VLOOKUP(B4621, patient!A:D, 4, FALSE)</f>
        <v>40</v>
      </c>
      <c r="O4621" t="str">
        <f>VLOOKUP(B4621, patient!A:C, 3, FALSE)</f>
        <v>Male</v>
      </c>
      <c r="P4621" t="str">
        <f>VLOOKUP(B4621, patient!A:F, 6, FALSE)</f>
        <v>Hispanic</v>
      </c>
      <c r="Q4621" t="s">
        <v>486</v>
      </c>
      <c r="R4621">
        <v>497</v>
      </c>
      <c r="S4621">
        <v>180</v>
      </c>
      <c r="U4621" s="1" t="str">
        <f t="shared" si="216"/>
        <v>No</v>
      </c>
      <c r="V4621">
        <v>3</v>
      </c>
      <c r="W4621" t="s">
        <v>487</v>
      </c>
      <c r="X4621" t="s">
        <v>488</v>
      </c>
      <c r="Y4621" t="str">
        <f t="shared" si="217"/>
        <v>Scheduled</v>
      </c>
      <c r="Z4621" t="s">
        <v>497</v>
      </c>
      <c r="AA4621" s="1">
        <v>45758</v>
      </c>
      <c r="AB4621" s="1">
        <v>45753</v>
      </c>
      <c r="AC4621" t="s">
        <v>496</v>
      </c>
      <c r="AD4621">
        <v>508.9</v>
      </c>
      <c r="AE4621">
        <v>50</v>
      </c>
      <c r="AF4621" t="str">
        <f t="shared" si="218"/>
        <v>Apr</v>
      </c>
    </row>
    <row r="4622" spans="1:32" x14ac:dyDescent="0.25">
      <c r="A4622" s="1">
        <v>45754</v>
      </c>
      <c r="B4622">
        <v>2586</v>
      </c>
      <c r="C4622">
        <v>1</v>
      </c>
      <c r="D4622">
        <v>4</v>
      </c>
      <c r="E4622">
        <v>2</v>
      </c>
      <c r="F4622">
        <v>2</v>
      </c>
      <c r="G4622">
        <v>1</v>
      </c>
      <c r="H4622">
        <f>VLOOKUP(B4622, patient!A:E, 5, FALSE)</f>
        <v>4</v>
      </c>
      <c r="I4622" t="str">
        <f>VLOOKUP(H4622, city!A:B, 2, FALSE)</f>
        <v>Birmingham</v>
      </c>
      <c r="J4622" t="str">
        <f>VLOOKUP(E4622, diagnosis!A:B, 2, FALSE)</f>
        <v>Asthma</v>
      </c>
      <c r="K4622" t="str">
        <f>VLOOKUP(D4622, department!A:B, 2, FALSE)</f>
        <v>Orthopedics</v>
      </c>
      <c r="L4622" t="str">
        <f>VLOOKUP(C4622, provider!A:B, 2, FALSE)</f>
        <v>Dr. Olu Abisola</v>
      </c>
      <c r="M4622" t="str">
        <f>VLOOKUP(G4622, insurance!A:B, 2, FALSE)</f>
        <v>Aviva</v>
      </c>
      <c r="N4622">
        <f>VLOOKUP(B4622, patient!A:D, 4, FALSE)</f>
        <v>57</v>
      </c>
      <c r="O4622" t="str">
        <f>VLOOKUP(B4622, patient!A:C, 3, FALSE)</f>
        <v>Female</v>
      </c>
      <c r="P4622" t="str">
        <f>VLOOKUP(B4622, patient!A:F, 6, FALSE)</f>
        <v>White</v>
      </c>
      <c r="Q4622" t="s">
        <v>492</v>
      </c>
      <c r="R4622">
        <v>117</v>
      </c>
      <c r="S4622">
        <v>113</v>
      </c>
      <c r="U4622" s="1" t="str">
        <f t="shared" si="216"/>
        <v>No</v>
      </c>
      <c r="V4622">
        <v>3</v>
      </c>
      <c r="W4622" t="s">
        <v>492</v>
      </c>
      <c r="X4622" t="s">
        <v>488</v>
      </c>
      <c r="Y4622" t="str">
        <f t="shared" si="217"/>
        <v>Scheduled</v>
      </c>
      <c r="Z4622" t="s">
        <v>489</v>
      </c>
      <c r="AA4622" s="1">
        <v>45756</v>
      </c>
      <c r="AB4622" s="1">
        <v>45754</v>
      </c>
      <c r="AC4622" t="s">
        <v>498</v>
      </c>
      <c r="AD4622">
        <v>168</v>
      </c>
      <c r="AE4622">
        <v>10</v>
      </c>
      <c r="AF4622" t="str">
        <f t="shared" si="218"/>
        <v>Apr</v>
      </c>
    </row>
    <row r="4623" spans="1:32" x14ac:dyDescent="0.25">
      <c r="A4623" s="1">
        <v>45754</v>
      </c>
      <c r="B4623">
        <v>1714</v>
      </c>
      <c r="C4623">
        <v>2</v>
      </c>
      <c r="D4623">
        <v>5</v>
      </c>
      <c r="E4623">
        <v>4</v>
      </c>
      <c r="F4623">
        <v>1</v>
      </c>
      <c r="G4623">
        <v>2</v>
      </c>
      <c r="H4623">
        <f>VLOOKUP(B4623, patient!A:E, 5, FALSE)</f>
        <v>10</v>
      </c>
      <c r="I4623" t="str">
        <f>VLOOKUP(H4623, city!A:B, 2, FALSE)</f>
        <v>Edinburgh</v>
      </c>
      <c r="J4623" t="str">
        <f>VLOOKUP(E4623, diagnosis!A:B, 2, FALSE)</f>
        <v>Hypertension</v>
      </c>
      <c r="K4623" t="str">
        <f>VLOOKUP(D4623, department!A:B, 2, FALSE)</f>
        <v>Pediatrics</v>
      </c>
      <c r="L4623" t="str">
        <f>VLOOKUP(C4623, provider!A:B, 2, FALSE)</f>
        <v>Dr. Johnson Grek</v>
      </c>
      <c r="M4623" t="str">
        <f>VLOOKUP(G4623, insurance!A:B, 2, FALSE)</f>
        <v>AXA</v>
      </c>
      <c r="N4623">
        <f>VLOOKUP(B4623, patient!A:D, 4, FALSE)</f>
        <v>28</v>
      </c>
      <c r="O4623" t="str">
        <f>VLOOKUP(B4623, patient!A:C, 3, FALSE)</f>
        <v>Male</v>
      </c>
      <c r="P4623" t="str">
        <f>VLOOKUP(B4623, patient!A:F, 6, FALSE)</f>
        <v>Other</v>
      </c>
      <c r="Q4623" t="s">
        <v>492</v>
      </c>
      <c r="R4623">
        <v>691</v>
      </c>
      <c r="S4623">
        <v>26</v>
      </c>
      <c r="T4623" s="1">
        <v>45763</v>
      </c>
      <c r="U4623" s="1" t="str">
        <f t="shared" si="216"/>
        <v>Yes</v>
      </c>
      <c r="V4623">
        <v>1</v>
      </c>
      <c r="W4623" t="s">
        <v>494</v>
      </c>
      <c r="X4623" t="s">
        <v>488</v>
      </c>
      <c r="Y4623" t="str">
        <f t="shared" si="217"/>
        <v>Scheduled</v>
      </c>
      <c r="Z4623" t="s">
        <v>489</v>
      </c>
      <c r="AC4623" t="s">
        <v>490</v>
      </c>
      <c r="AD4623">
        <v>501.9</v>
      </c>
      <c r="AE4623">
        <v>0</v>
      </c>
      <c r="AF4623" t="str">
        <f t="shared" si="218"/>
        <v>Apr</v>
      </c>
    </row>
    <row r="4624" spans="1:32" x14ac:dyDescent="0.25">
      <c r="A4624" s="1">
        <v>45754</v>
      </c>
      <c r="B4624">
        <v>2143</v>
      </c>
      <c r="C4624">
        <v>1</v>
      </c>
      <c r="D4624">
        <v>1</v>
      </c>
      <c r="E4624">
        <v>5</v>
      </c>
      <c r="F4624">
        <v>5</v>
      </c>
      <c r="G4624">
        <v>1</v>
      </c>
      <c r="H4624">
        <f>VLOOKUP(B4624, patient!A:E, 5, FALSE)</f>
        <v>4</v>
      </c>
      <c r="I4624" t="str">
        <f>VLOOKUP(H4624, city!A:B, 2, FALSE)</f>
        <v>Birmingham</v>
      </c>
      <c r="J4624" t="str">
        <f>VLOOKUP(E4624, diagnosis!A:B, 2, FALSE)</f>
        <v>Migraine</v>
      </c>
      <c r="K4624" t="str">
        <f>VLOOKUP(D4624, department!A:B, 2, FALSE)</f>
        <v>Cardiology</v>
      </c>
      <c r="L4624" t="str">
        <f>VLOOKUP(C4624, provider!A:B, 2, FALSE)</f>
        <v>Dr. Olu Abisola</v>
      </c>
      <c r="M4624" t="str">
        <f>VLOOKUP(G4624, insurance!A:B, 2, FALSE)</f>
        <v>Aviva</v>
      </c>
      <c r="N4624">
        <f>VLOOKUP(B4624, patient!A:D, 4, FALSE)</f>
        <v>65</v>
      </c>
      <c r="O4624" t="str">
        <f>VLOOKUP(B4624, patient!A:C, 3, FALSE)</f>
        <v>Female</v>
      </c>
      <c r="P4624" t="str">
        <f>VLOOKUP(B4624, patient!A:F, 6, FALSE)</f>
        <v>Black</v>
      </c>
      <c r="Q4624" t="s">
        <v>492</v>
      </c>
      <c r="R4624">
        <v>800</v>
      </c>
      <c r="S4624">
        <v>168</v>
      </c>
      <c r="U4624" s="1" t="str">
        <f t="shared" si="216"/>
        <v>No</v>
      </c>
      <c r="V4624">
        <v>3</v>
      </c>
      <c r="W4624" t="s">
        <v>494</v>
      </c>
      <c r="X4624" t="s">
        <v>488</v>
      </c>
      <c r="Y4624" t="str">
        <f t="shared" si="217"/>
        <v>Scheduled</v>
      </c>
      <c r="Z4624" t="s">
        <v>497</v>
      </c>
      <c r="AA4624" s="1">
        <v>45756</v>
      </c>
      <c r="AB4624" s="1">
        <v>45754</v>
      </c>
      <c r="AC4624" t="s">
        <v>498</v>
      </c>
      <c r="AD4624">
        <v>684.6</v>
      </c>
      <c r="AE4624">
        <v>10</v>
      </c>
      <c r="AF4624" t="str">
        <f t="shared" si="218"/>
        <v>Apr</v>
      </c>
    </row>
    <row r="4625" spans="1:32" x14ac:dyDescent="0.25">
      <c r="A4625" s="1">
        <v>45754</v>
      </c>
      <c r="B4625">
        <v>4393</v>
      </c>
      <c r="C4625">
        <v>1</v>
      </c>
      <c r="D4625">
        <v>4</v>
      </c>
      <c r="E4625">
        <v>3</v>
      </c>
      <c r="F4625">
        <v>5</v>
      </c>
      <c r="G4625">
        <v>2</v>
      </c>
      <c r="H4625">
        <f>VLOOKUP(B4625, patient!A:E, 5, FALSE)</f>
        <v>10</v>
      </c>
      <c r="I4625" t="str">
        <f>VLOOKUP(H4625, city!A:B, 2, FALSE)</f>
        <v>Edinburgh</v>
      </c>
      <c r="J4625" t="str">
        <f>VLOOKUP(E4625, diagnosis!A:B, 2, FALSE)</f>
        <v>Fracture</v>
      </c>
      <c r="K4625" t="str">
        <f>VLOOKUP(D4625, department!A:B, 2, FALSE)</f>
        <v>Orthopedics</v>
      </c>
      <c r="L4625" t="str">
        <f>VLOOKUP(C4625, provider!A:B, 2, FALSE)</f>
        <v>Dr. Olu Abisola</v>
      </c>
      <c r="M4625" t="str">
        <f>VLOOKUP(G4625, insurance!A:B, 2, FALSE)</f>
        <v>AXA</v>
      </c>
      <c r="N4625">
        <f>VLOOKUP(B4625, patient!A:D, 4, FALSE)</f>
        <v>49</v>
      </c>
      <c r="O4625" t="str">
        <f>VLOOKUP(B4625, patient!A:C, 3, FALSE)</f>
        <v>Female</v>
      </c>
      <c r="P4625" t="str">
        <f>VLOOKUP(B4625, patient!A:F, 6, FALSE)</f>
        <v>Asian</v>
      </c>
      <c r="Q4625" t="s">
        <v>491</v>
      </c>
      <c r="R4625">
        <v>432</v>
      </c>
      <c r="S4625">
        <v>152</v>
      </c>
      <c r="U4625" s="1" t="str">
        <f t="shared" si="216"/>
        <v>No</v>
      </c>
      <c r="V4625">
        <v>9</v>
      </c>
      <c r="W4625" t="s">
        <v>492</v>
      </c>
      <c r="X4625" t="s">
        <v>488</v>
      </c>
      <c r="Y4625" t="str">
        <f t="shared" si="217"/>
        <v>Scheduled</v>
      </c>
      <c r="Z4625" t="s">
        <v>497</v>
      </c>
      <c r="AA4625" s="1">
        <v>45760</v>
      </c>
      <c r="AB4625" s="1">
        <v>45754</v>
      </c>
      <c r="AC4625" t="s">
        <v>498</v>
      </c>
      <c r="AD4625">
        <v>415.8</v>
      </c>
      <c r="AE4625">
        <v>10</v>
      </c>
      <c r="AF4625" t="str">
        <f t="shared" si="218"/>
        <v>Apr</v>
      </c>
    </row>
    <row r="4626" spans="1:32" x14ac:dyDescent="0.25">
      <c r="A4626" s="1">
        <v>45754</v>
      </c>
      <c r="B4626">
        <v>1566</v>
      </c>
      <c r="C4626">
        <v>4</v>
      </c>
      <c r="D4626">
        <v>2</v>
      </c>
      <c r="E4626">
        <v>3</v>
      </c>
      <c r="F4626">
        <v>4</v>
      </c>
      <c r="G4626">
        <v>2</v>
      </c>
      <c r="H4626">
        <f>VLOOKUP(B4626, patient!A:E, 5, FALSE)</f>
        <v>4</v>
      </c>
      <c r="I4626" t="str">
        <f>VLOOKUP(H4626, city!A:B, 2, FALSE)</f>
        <v>Birmingham</v>
      </c>
      <c r="J4626" t="str">
        <f>VLOOKUP(E4626, diagnosis!A:B, 2, FALSE)</f>
        <v>Fracture</v>
      </c>
      <c r="K4626" t="str">
        <f>VLOOKUP(D4626, department!A:B, 2, FALSE)</f>
        <v>General Surgery</v>
      </c>
      <c r="L4626" t="str">
        <f>VLOOKUP(C4626, provider!A:B, 2, FALSE)</f>
        <v>Dr. Ravi Patel</v>
      </c>
      <c r="M4626" t="str">
        <f>VLOOKUP(G4626, insurance!A:B, 2, FALSE)</f>
        <v>AXA</v>
      </c>
      <c r="N4626">
        <f>VLOOKUP(B4626, patient!A:D, 4, FALSE)</f>
        <v>75</v>
      </c>
      <c r="O4626" t="str">
        <f>VLOOKUP(B4626, patient!A:C, 3, FALSE)</f>
        <v>Male</v>
      </c>
      <c r="P4626" t="str">
        <f>VLOOKUP(B4626, patient!A:F, 6, FALSE)</f>
        <v>Other</v>
      </c>
      <c r="Q4626" t="s">
        <v>491</v>
      </c>
      <c r="R4626">
        <v>550</v>
      </c>
      <c r="S4626">
        <v>159</v>
      </c>
      <c r="T4626" s="1">
        <v>45781</v>
      </c>
      <c r="U4626" s="1" t="str">
        <f t="shared" si="216"/>
        <v>Yes</v>
      </c>
      <c r="V4626">
        <v>2</v>
      </c>
      <c r="W4626" t="s">
        <v>492</v>
      </c>
      <c r="X4626" t="s">
        <v>488</v>
      </c>
      <c r="Y4626" t="str">
        <f t="shared" si="217"/>
        <v>Scheduled</v>
      </c>
      <c r="Z4626" t="s">
        <v>497</v>
      </c>
      <c r="AC4626" t="s">
        <v>490</v>
      </c>
      <c r="AD4626">
        <v>496.3</v>
      </c>
      <c r="AE4626">
        <v>0</v>
      </c>
      <c r="AF4626" t="str">
        <f t="shared" si="218"/>
        <v>Apr</v>
      </c>
    </row>
    <row r="4627" spans="1:32" x14ac:dyDescent="0.25">
      <c r="A4627" s="1">
        <v>45754</v>
      </c>
      <c r="B4627">
        <v>4456</v>
      </c>
      <c r="C4627">
        <v>3</v>
      </c>
      <c r="D4627">
        <v>2</v>
      </c>
      <c r="E4627">
        <v>5</v>
      </c>
      <c r="F4627">
        <v>2</v>
      </c>
      <c r="G4627">
        <v>1</v>
      </c>
      <c r="H4627">
        <f>VLOOKUP(B4627, patient!A:E, 5, FALSE)</f>
        <v>10</v>
      </c>
      <c r="I4627" t="str">
        <f>VLOOKUP(H4627, city!A:B, 2, FALSE)</f>
        <v>Edinburgh</v>
      </c>
      <c r="J4627" t="str">
        <f>VLOOKUP(E4627, diagnosis!A:B, 2, FALSE)</f>
        <v>Migraine</v>
      </c>
      <c r="K4627" t="str">
        <f>VLOOKUP(D4627, department!A:B, 2, FALSE)</f>
        <v>General Surgery</v>
      </c>
      <c r="L4627" t="str">
        <f>VLOOKUP(C4627, provider!A:B, 2, FALSE)</f>
        <v>Dr. Emma Jones</v>
      </c>
      <c r="M4627" t="str">
        <f>VLOOKUP(G4627, insurance!A:B, 2, FALSE)</f>
        <v>Aviva</v>
      </c>
      <c r="N4627">
        <f>VLOOKUP(B4627, patient!A:D, 4, FALSE)</f>
        <v>76</v>
      </c>
      <c r="O4627" t="str">
        <f>VLOOKUP(B4627, patient!A:C, 3, FALSE)</f>
        <v>Female</v>
      </c>
      <c r="P4627" t="str">
        <f>VLOOKUP(B4627, patient!A:F, 6, FALSE)</f>
        <v>Hispanic</v>
      </c>
      <c r="Q4627" t="s">
        <v>492</v>
      </c>
      <c r="R4627">
        <v>605</v>
      </c>
      <c r="S4627">
        <v>100</v>
      </c>
      <c r="T4627" s="1">
        <v>45772</v>
      </c>
      <c r="U4627" s="1" t="str">
        <f t="shared" si="216"/>
        <v>Yes</v>
      </c>
      <c r="V4627">
        <v>1</v>
      </c>
      <c r="W4627" t="s">
        <v>487</v>
      </c>
      <c r="X4627" t="s">
        <v>488</v>
      </c>
      <c r="Y4627" t="str">
        <f t="shared" si="217"/>
        <v>Scheduled</v>
      </c>
      <c r="Z4627" t="s">
        <v>489</v>
      </c>
      <c r="AC4627" t="s">
        <v>490</v>
      </c>
      <c r="AD4627">
        <v>493.5</v>
      </c>
      <c r="AE4627">
        <v>0</v>
      </c>
      <c r="AF4627" t="str">
        <f t="shared" si="218"/>
        <v>Apr</v>
      </c>
    </row>
    <row r="4628" spans="1:32" x14ac:dyDescent="0.25">
      <c r="A4628" s="1">
        <v>45754</v>
      </c>
      <c r="B4628">
        <v>4965</v>
      </c>
      <c r="C4628">
        <v>4</v>
      </c>
      <c r="D4628">
        <v>5</v>
      </c>
      <c r="E4628">
        <v>1</v>
      </c>
      <c r="F4628">
        <v>2</v>
      </c>
      <c r="G4628">
        <v>1</v>
      </c>
      <c r="H4628">
        <f>VLOOKUP(B4628, patient!A:E, 5, FALSE)</f>
        <v>4</v>
      </c>
      <c r="I4628" t="str">
        <f>VLOOKUP(H4628, city!A:B, 2, FALSE)</f>
        <v>Birmingham</v>
      </c>
      <c r="J4628" t="str">
        <f>VLOOKUP(E4628, diagnosis!A:B, 2, FALSE)</f>
        <v>Appendicitis</v>
      </c>
      <c r="K4628" t="str">
        <f>VLOOKUP(D4628, department!A:B, 2, FALSE)</f>
        <v>Pediatrics</v>
      </c>
      <c r="L4628" t="str">
        <f>VLOOKUP(C4628, provider!A:B, 2, FALSE)</f>
        <v>Dr. Ravi Patel</v>
      </c>
      <c r="M4628" t="str">
        <f>VLOOKUP(G4628, insurance!A:B, 2, FALSE)</f>
        <v>Aviva</v>
      </c>
      <c r="N4628">
        <f>VLOOKUP(B4628, patient!A:D, 4, FALSE)</f>
        <v>74</v>
      </c>
      <c r="O4628" t="str">
        <f>VLOOKUP(B4628, patient!A:C, 3, FALSE)</f>
        <v>Female</v>
      </c>
      <c r="P4628" t="str">
        <f>VLOOKUP(B4628, patient!A:F, 6, FALSE)</f>
        <v>Hispanic</v>
      </c>
      <c r="Q4628" t="s">
        <v>492</v>
      </c>
      <c r="R4628">
        <v>382</v>
      </c>
      <c r="S4628">
        <v>107</v>
      </c>
      <c r="T4628" s="1">
        <v>45777</v>
      </c>
      <c r="U4628" s="1" t="str">
        <f t="shared" si="216"/>
        <v>Yes</v>
      </c>
      <c r="V4628">
        <v>9</v>
      </c>
      <c r="W4628" t="s">
        <v>494</v>
      </c>
      <c r="X4628" t="s">
        <v>488</v>
      </c>
      <c r="Y4628" t="str">
        <f t="shared" si="217"/>
        <v>Scheduled</v>
      </c>
      <c r="Z4628" t="s">
        <v>489</v>
      </c>
      <c r="AC4628" t="s">
        <v>490</v>
      </c>
      <c r="AD4628">
        <v>342.3</v>
      </c>
      <c r="AE4628">
        <v>0</v>
      </c>
      <c r="AF4628" t="str">
        <f t="shared" si="218"/>
        <v>Apr</v>
      </c>
    </row>
    <row r="4629" spans="1:32" x14ac:dyDescent="0.25">
      <c r="A4629" s="1">
        <v>45754</v>
      </c>
      <c r="B4629">
        <v>2022</v>
      </c>
      <c r="C4629">
        <v>1</v>
      </c>
      <c r="D4629">
        <v>2</v>
      </c>
      <c r="E4629">
        <v>2</v>
      </c>
      <c r="F4629">
        <v>3</v>
      </c>
      <c r="G4629">
        <v>2</v>
      </c>
      <c r="H4629">
        <f>VLOOKUP(B4629, patient!A:E, 5, FALSE)</f>
        <v>10</v>
      </c>
      <c r="I4629" t="str">
        <f>VLOOKUP(H4629, city!A:B, 2, FALSE)</f>
        <v>Edinburgh</v>
      </c>
      <c r="J4629" t="str">
        <f>VLOOKUP(E4629, diagnosis!A:B, 2, FALSE)</f>
        <v>Asthma</v>
      </c>
      <c r="K4629" t="str">
        <f>VLOOKUP(D4629, department!A:B, 2, FALSE)</f>
        <v>General Surgery</v>
      </c>
      <c r="L4629" t="str">
        <f>VLOOKUP(C4629, provider!A:B, 2, FALSE)</f>
        <v>Dr. Olu Abisola</v>
      </c>
      <c r="M4629" t="str">
        <f>VLOOKUP(G4629, insurance!A:B, 2, FALSE)</f>
        <v>AXA</v>
      </c>
      <c r="N4629">
        <f>VLOOKUP(B4629, patient!A:D, 4, FALSE)</f>
        <v>71</v>
      </c>
      <c r="O4629" t="str">
        <f>VLOOKUP(B4629, patient!A:C, 3, FALSE)</f>
        <v>Female</v>
      </c>
      <c r="P4629" t="str">
        <f>VLOOKUP(B4629, patient!A:F, 6, FALSE)</f>
        <v>Other</v>
      </c>
      <c r="Q4629" t="s">
        <v>486</v>
      </c>
      <c r="R4629">
        <v>448</v>
      </c>
      <c r="S4629">
        <v>184</v>
      </c>
      <c r="U4629" s="1" t="str">
        <f t="shared" si="216"/>
        <v>No</v>
      </c>
      <c r="V4629">
        <v>5</v>
      </c>
      <c r="W4629" t="s">
        <v>494</v>
      </c>
      <c r="X4629" t="s">
        <v>488</v>
      </c>
      <c r="Y4629" t="str">
        <f t="shared" si="217"/>
        <v>Scheduled</v>
      </c>
      <c r="Z4629" t="s">
        <v>497</v>
      </c>
      <c r="AA4629" s="1">
        <v>45756</v>
      </c>
      <c r="AB4629" s="1">
        <v>45754</v>
      </c>
      <c r="AC4629" t="s">
        <v>498</v>
      </c>
      <c r="AD4629">
        <v>449.4</v>
      </c>
      <c r="AE4629">
        <v>10</v>
      </c>
      <c r="AF4629" t="str">
        <f t="shared" si="218"/>
        <v>Apr</v>
      </c>
    </row>
    <row r="4630" spans="1:32" x14ac:dyDescent="0.25">
      <c r="A4630" s="1">
        <v>45754</v>
      </c>
      <c r="B4630">
        <v>1276</v>
      </c>
      <c r="C4630">
        <v>4</v>
      </c>
      <c r="D4630">
        <v>2</v>
      </c>
      <c r="E4630">
        <v>1</v>
      </c>
      <c r="F4630">
        <v>1</v>
      </c>
      <c r="G4630">
        <v>1</v>
      </c>
      <c r="H4630">
        <f>VLOOKUP(B4630, patient!A:E, 5, FALSE)</f>
        <v>4</v>
      </c>
      <c r="I4630" t="str">
        <f>VLOOKUP(H4630, city!A:B, 2, FALSE)</f>
        <v>Birmingham</v>
      </c>
      <c r="J4630" t="str">
        <f>VLOOKUP(E4630, diagnosis!A:B, 2, FALSE)</f>
        <v>Appendicitis</v>
      </c>
      <c r="K4630" t="str">
        <f>VLOOKUP(D4630, department!A:B, 2, FALSE)</f>
        <v>General Surgery</v>
      </c>
      <c r="L4630" t="str">
        <f>VLOOKUP(C4630, provider!A:B, 2, FALSE)</f>
        <v>Dr. Ravi Patel</v>
      </c>
      <c r="M4630" t="str">
        <f>VLOOKUP(G4630, insurance!A:B, 2, FALSE)</f>
        <v>Aviva</v>
      </c>
      <c r="N4630">
        <f>VLOOKUP(B4630, patient!A:D, 4, FALSE)</f>
        <v>53</v>
      </c>
      <c r="O4630" t="str">
        <f>VLOOKUP(B4630, patient!A:C, 3, FALSE)</f>
        <v>Male</v>
      </c>
      <c r="P4630" t="str">
        <f>VLOOKUP(B4630, patient!A:F, 6, FALSE)</f>
        <v>White</v>
      </c>
      <c r="Q4630" t="s">
        <v>492</v>
      </c>
      <c r="R4630">
        <v>763</v>
      </c>
      <c r="S4630">
        <v>127</v>
      </c>
      <c r="U4630" s="1" t="str">
        <f t="shared" si="216"/>
        <v>No</v>
      </c>
      <c r="V4630">
        <v>8</v>
      </c>
      <c r="W4630" t="s">
        <v>487</v>
      </c>
      <c r="X4630" t="s">
        <v>488</v>
      </c>
      <c r="Y4630" t="str">
        <f t="shared" si="217"/>
        <v>Scheduled</v>
      </c>
      <c r="Z4630" t="s">
        <v>497</v>
      </c>
      <c r="AA4630" s="1">
        <v>45755</v>
      </c>
      <c r="AB4630" s="1">
        <v>45754</v>
      </c>
      <c r="AC4630" t="s">
        <v>493</v>
      </c>
      <c r="AD4630">
        <v>644</v>
      </c>
      <c r="AE4630">
        <v>30</v>
      </c>
      <c r="AF4630" t="str">
        <f t="shared" si="218"/>
        <v>Apr</v>
      </c>
    </row>
    <row r="4631" spans="1:32" x14ac:dyDescent="0.25">
      <c r="A4631" s="1">
        <v>45754</v>
      </c>
      <c r="B4631">
        <v>2509</v>
      </c>
      <c r="C4631">
        <v>5</v>
      </c>
      <c r="D4631">
        <v>4</v>
      </c>
      <c r="E4631">
        <v>2</v>
      </c>
      <c r="F4631">
        <v>4</v>
      </c>
      <c r="G4631">
        <v>2</v>
      </c>
      <c r="H4631">
        <f>VLOOKUP(B4631, patient!A:E, 5, FALSE)</f>
        <v>10</v>
      </c>
      <c r="I4631" t="str">
        <f>VLOOKUP(H4631, city!A:B, 2, FALSE)</f>
        <v>Edinburgh</v>
      </c>
      <c r="J4631" t="str">
        <f>VLOOKUP(E4631, diagnosis!A:B, 2, FALSE)</f>
        <v>Asthma</v>
      </c>
      <c r="K4631" t="str">
        <f>VLOOKUP(D4631, department!A:B, 2, FALSE)</f>
        <v>Orthopedics</v>
      </c>
      <c r="L4631" t="str">
        <f>VLOOKUP(C4631, provider!A:B, 2, FALSE)</f>
        <v>Dr. Sade Kikiola</v>
      </c>
      <c r="M4631" t="str">
        <f>VLOOKUP(G4631, insurance!A:B, 2, FALSE)</f>
        <v>AXA</v>
      </c>
      <c r="N4631">
        <f>VLOOKUP(B4631, patient!A:D, 4, FALSE)</f>
        <v>77</v>
      </c>
      <c r="O4631" t="str">
        <f>VLOOKUP(B4631, patient!A:C, 3, FALSE)</f>
        <v>Female</v>
      </c>
      <c r="P4631" t="str">
        <f>VLOOKUP(B4631, patient!A:F, 6, FALSE)</f>
        <v>Black</v>
      </c>
      <c r="Q4631" t="s">
        <v>491</v>
      </c>
      <c r="R4631">
        <v>817</v>
      </c>
      <c r="S4631">
        <v>102</v>
      </c>
      <c r="T4631" s="1">
        <v>45764</v>
      </c>
      <c r="U4631" s="1" t="str">
        <f t="shared" si="216"/>
        <v>Yes</v>
      </c>
      <c r="V4631">
        <v>4</v>
      </c>
      <c r="W4631" t="s">
        <v>492</v>
      </c>
      <c r="X4631" t="s">
        <v>488</v>
      </c>
      <c r="Y4631" t="str">
        <f t="shared" si="217"/>
        <v>Scheduled</v>
      </c>
      <c r="Z4631" t="s">
        <v>497</v>
      </c>
      <c r="AC4631" t="s">
        <v>490</v>
      </c>
      <c r="AD4631">
        <v>643.29999999999995</v>
      </c>
      <c r="AE4631">
        <v>0</v>
      </c>
      <c r="AF4631" t="str">
        <f t="shared" si="218"/>
        <v>Apr</v>
      </c>
    </row>
    <row r="4632" spans="1:32" x14ac:dyDescent="0.25">
      <c r="A4632" s="1">
        <v>45755</v>
      </c>
      <c r="B4632">
        <v>305</v>
      </c>
      <c r="C4632">
        <v>1</v>
      </c>
      <c r="D4632">
        <v>5</v>
      </c>
      <c r="E4632">
        <v>3</v>
      </c>
      <c r="F4632">
        <v>1</v>
      </c>
      <c r="G4632">
        <v>3</v>
      </c>
      <c r="H4632">
        <f>VLOOKUP(B4632, patient!A:E, 5, FALSE)</f>
        <v>4</v>
      </c>
      <c r="I4632" t="str">
        <f>VLOOKUP(H4632, city!A:B, 2, FALSE)</f>
        <v>Birmingham</v>
      </c>
      <c r="J4632" t="str">
        <f>VLOOKUP(E4632, diagnosis!A:B, 2, FALSE)</f>
        <v>Fracture</v>
      </c>
      <c r="K4632" t="str">
        <f>VLOOKUP(D4632, department!A:B, 2, FALSE)</f>
        <v>Pediatrics</v>
      </c>
      <c r="L4632" t="str">
        <f>VLOOKUP(C4632, provider!A:B, 2, FALSE)</f>
        <v>Dr. Olu Abisola</v>
      </c>
      <c r="M4632" t="str">
        <f>VLOOKUP(G4632, insurance!A:B, 2, FALSE)</f>
        <v>Allianz</v>
      </c>
      <c r="N4632">
        <f>VLOOKUP(B4632, patient!A:D, 4, FALSE)</f>
        <v>50</v>
      </c>
      <c r="O4632" t="str">
        <f>VLOOKUP(B4632, patient!A:C, 3, FALSE)</f>
        <v>Female</v>
      </c>
      <c r="P4632" t="str">
        <f>VLOOKUP(B4632, patient!A:F, 6, FALSE)</f>
        <v>Asian</v>
      </c>
      <c r="Q4632" t="s">
        <v>486</v>
      </c>
      <c r="R4632">
        <v>932</v>
      </c>
      <c r="S4632">
        <v>64</v>
      </c>
      <c r="U4632" s="1" t="str">
        <f t="shared" si="216"/>
        <v>No</v>
      </c>
      <c r="V4632">
        <v>8</v>
      </c>
      <c r="W4632" t="s">
        <v>487</v>
      </c>
      <c r="X4632" t="s">
        <v>488</v>
      </c>
      <c r="Y4632" t="str">
        <f t="shared" si="217"/>
        <v>Scheduled</v>
      </c>
      <c r="Z4632" t="s">
        <v>489</v>
      </c>
      <c r="AA4632" s="1">
        <v>45763</v>
      </c>
      <c r="AB4632" s="1">
        <v>45755</v>
      </c>
      <c r="AC4632" t="s">
        <v>496</v>
      </c>
      <c r="AD4632">
        <v>732.2</v>
      </c>
      <c r="AE4632">
        <v>50</v>
      </c>
      <c r="AF4632" t="str">
        <f t="shared" si="218"/>
        <v>Apr</v>
      </c>
    </row>
    <row r="4633" spans="1:32" x14ac:dyDescent="0.25">
      <c r="A4633" s="1">
        <v>45755</v>
      </c>
      <c r="B4633">
        <v>420</v>
      </c>
      <c r="C4633">
        <v>5</v>
      </c>
      <c r="D4633">
        <v>4</v>
      </c>
      <c r="E4633">
        <v>5</v>
      </c>
      <c r="F4633">
        <v>4</v>
      </c>
      <c r="G4633">
        <v>1</v>
      </c>
      <c r="H4633">
        <f>VLOOKUP(B4633, patient!A:E, 5, FALSE)</f>
        <v>10</v>
      </c>
      <c r="I4633" t="str">
        <f>VLOOKUP(H4633, city!A:B, 2, FALSE)</f>
        <v>Edinburgh</v>
      </c>
      <c r="J4633" t="str">
        <f>VLOOKUP(E4633, diagnosis!A:B, 2, FALSE)</f>
        <v>Migraine</v>
      </c>
      <c r="K4633" t="str">
        <f>VLOOKUP(D4633, department!A:B, 2, FALSE)</f>
        <v>Orthopedics</v>
      </c>
      <c r="L4633" t="str">
        <f>VLOOKUP(C4633, provider!A:B, 2, FALSE)</f>
        <v>Dr. Sade Kikiola</v>
      </c>
      <c r="M4633" t="str">
        <f>VLOOKUP(G4633, insurance!A:B, 2, FALSE)</f>
        <v>Aviva</v>
      </c>
      <c r="N4633">
        <f>VLOOKUP(B4633, patient!A:D, 4, FALSE)</f>
        <v>41</v>
      </c>
      <c r="O4633" t="str">
        <f>VLOOKUP(B4633, patient!A:C, 3, FALSE)</f>
        <v>Male</v>
      </c>
      <c r="P4633" t="str">
        <f>VLOOKUP(B4633, patient!A:F, 6, FALSE)</f>
        <v>White</v>
      </c>
      <c r="Q4633" t="s">
        <v>491</v>
      </c>
      <c r="R4633">
        <v>928</v>
      </c>
      <c r="S4633">
        <v>99</v>
      </c>
      <c r="T4633" s="1">
        <v>45775</v>
      </c>
      <c r="U4633" s="1" t="str">
        <f t="shared" si="216"/>
        <v>Yes</v>
      </c>
      <c r="V4633">
        <v>5</v>
      </c>
      <c r="W4633" t="s">
        <v>487</v>
      </c>
      <c r="X4633" t="s">
        <v>488</v>
      </c>
      <c r="Y4633" t="str">
        <f t="shared" si="217"/>
        <v>Scheduled</v>
      </c>
      <c r="Z4633" t="s">
        <v>497</v>
      </c>
      <c r="AC4633" t="s">
        <v>490</v>
      </c>
      <c r="AD4633">
        <v>718.9</v>
      </c>
      <c r="AE4633">
        <v>0</v>
      </c>
      <c r="AF4633" t="str">
        <f t="shared" si="218"/>
        <v>Apr</v>
      </c>
    </row>
    <row r="4634" spans="1:32" x14ac:dyDescent="0.25">
      <c r="A4634" s="1">
        <v>45755</v>
      </c>
      <c r="B4634">
        <v>4411</v>
      </c>
      <c r="C4634">
        <v>5</v>
      </c>
      <c r="D4634">
        <v>5</v>
      </c>
      <c r="E4634">
        <v>4</v>
      </c>
      <c r="F4634">
        <v>2</v>
      </c>
      <c r="G4634">
        <v>1</v>
      </c>
      <c r="H4634">
        <f>VLOOKUP(B4634, patient!A:E, 5, FALSE)</f>
        <v>4</v>
      </c>
      <c r="I4634" t="str">
        <f>VLOOKUP(H4634, city!A:B, 2, FALSE)</f>
        <v>Birmingham</v>
      </c>
      <c r="J4634" t="str">
        <f>VLOOKUP(E4634, diagnosis!A:B, 2, FALSE)</f>
        <v>Hypertension</v>
      </c>
      <c r="K4634" t="str">
        <f>VLOOKUP(D4634, department!A:B, 2, FALSE)</f>
        <v>Pediatrics</v>
      </c>
      <c r="L4634" t="str">
        <f>VLOOKUP(C4634, provider!A:B, 2, FALSE)</f>
        <v>Dr. Sade Kikiola</v>
      </c>
      <c r="M4634" t="str">
        <f>VLOOKUP(G4634, insurance!A:B, 2, FALSE)</f>
        <v>Aviva</v>
      </c>
      <c r="N4634">
        <f>VLOOKUP(B4634, patient!A:D, 4, FALSE)</f>
        <v>56</v>
      </c>
      <c r="O4634" t="str">
        <f>VLOOKUP(B4634, patient!A:C, 3, FALSE)</f>
        <v>Male</v>
      </c>
      <c r="P4634" t="str">
        <f>VLOOKUP(B4634, patient!A:F, 6, FALSE)</f>
        <v>Black</v>
      </c>
      <c r="Q4634" t="s">
        <v>491</v>
      </c>
      <c r="R4634">
        <v>51</v>
      </c>
      <c r="S4634">
        <v>44</v>
      </c>
      <c r="T4634" s="1">
        <v>45782</v>
      </c>
      <c r="U4634" s="1" t="str">
        <f t="shared" si="216"/>
        <v>Yes</v>
      </c>
      <c r="V4634">
        <v>6</v>
      </c>
      <c r="W4634" t="s">
        <v>494</v>
      </c>
      <c r="X4634" t="s">
        <v>488</v>
      </c>
      <c r="Y4634" t="str">
        <f t="shared" si="217"/>
        <v>Scheduled</v>
      </c>
      <c r="Z4634" t="s">
        <v>489</v>
      </c>
      <c r="AC4634" t="s">
        <v>490</v>
      </c>
      <c r="AD4634">
        <v>66.5</v>
      </c>
      <c r="AE4634">
        <v>0</v>
      </c>
      <c r="AF4634" t="str">
        <f t="shared" si="218"/>
        <v>Apr</v>
      </c>
    </row>
    <row r="4635" spans="1:32" x14ac:dyDescent="0.25">
      <c r="A4635" s="1">
        <v>45755</v>
      </c>
      <c r="B4635">
        <v>819</v>
      </c>
      <c r="C4635">
        <v>3</v>
      </c>
      <c r="D4635">
        <v>2</v>
      </c>
      <c r="E4635">
        <v>4</v>
      </c>
      <c r="F4635">
        <v>2</v>
      </c>
      <c r="G4635">
        <v>2</v>
      </c>
      <c r="H4635">
        <f>VLOOKUP(B4635, patient!A:E, 5, FALSE)</f>
        <v>10</v>
      </c>
      <c r="I4635" t="str">
        <f>VLOOKUP(H4635, city!A:B, 2, FALSE)</f>
        <v>Edinburgh</v>
      </c>
      <c r="J4635" t="str">
        <f>VLOOKUP(E4635, diagnosis!A:B, 2, FALSE)</f>
        <v>Hypertension</v>
      </c>
      <c r="K4635" t="str">
        <f>VLOOKUP(D4635, department!A:B, 2, FALSE)</f>
        <v>General Surgery</v>
      </c>
      <c r="L4635" t="str">
        <f>VLOOKUP(C4635, provider!A:B, 2, FALSE)</f>
        <v>Dr. Emma Jones</v>
      </c>
      <c r="M4635" t="str">
        <f>VLOOKUP(G4635, insurance!A:B, 2, FALSE)</f>
        <v>AXA</v>
      </c>
      <c r="N4635">
        <f>VLOOKUP(B4635, patient!A:D, 4, FALSE)</f>
        <v>51</v>
      </c>
      <c r="O4635" t="str">
        <f>VLOOKUP(B4635, patient!A:C, 3, FALSE)</f>
        <v>Male</v>
      </c>
      <c r="P4635" t="str">
        <f>VLOOKUP(B4635, patient!A:F, 6, FALSE)</f>
        <v>Other</v>
      </c>
      <c r="Q4635" t="s">
        <v>491</v>
      </c>
      <c r="R4635">
        <v>838</v>
      </c>
      <c r="S4635">
        <v>46</v>
      </c>
      <c r="T4635" s="1">
        <v>45770</v>
      </c>
      <c r="U4635" s="1" t="str">
        <f t="shared" si="216"/>
        <v>Yes</v>
      </c>
      <c r="V4635">
        <v>6</v>
      </c>
      <c r="W4635" t="s">
        <v>487</v>
      </c>
      <c r="X4635" t="s">
        <v>488</v>
      </c>
      <c r="Y4635" t="str">
        <f t="shared" si="217"/>
        <v>Scheduled</v>
      </c>
      <c r="Z4635" t="s">
        <v>497</v>
      </c>
      <c r="AC4635" t="s">
        <v>490</v>
      </c>
      <c r="AD4635">
        <v>618.79999999999995</v>
      </c>
      <c r="AE4635">
        <v>0</v>
      </c>
      <c r="AF4635" t="str">
        <f t="shared" si="218"/>
        <v>Apr</v>
      </c>
    </row>
    <row r="4636" spans="1:32" x14ac:dyDescent="0.25">
      <c r="A4636" s="1">
        <v>45755</v>
      </c>
      <c r="B4636">
        <v>1910</v>
      </c>
      <c r="C4636">
        <v>5</v>
      </c>
      <c r="D4636">
        <v>5</v>
      </c>
      <c r="E4636">
        <v>5</v>
      </c>
      <c r="F4636">
        <v>4</v>
      </c>
      <c r="G4636">
        <v>3</v>
      </c>
      <c r="H4636">
        <f>VLOOKUP(B4636, patient!A:E, 5, FALSE)</f>
        <v>4</v>
      </c>
      <c r="I4636" t="str">
        <f>VLOOKUP(H4636, city!A:B, 2, FALSE)</f>
        <v>Birmingham</v>
      </c>
      <c r="J4636" t="str">
        <f>VLOOKUP(E4636, diagnosis!A:B, 2, FALSE)</f>
        <v>Migraine</v>
      </c>
      <c r="K4636" t="str">
        <f>VLOOKUP(D4636, department!A:B, 2, FALSE)</f>
        <v>Pediatrics</v>
      </c>
      <c r="L4636" t="str">
        <f>VLOOKUP(C4636, provider!A:B, 2, FALSE)</f>
        <v>Dr. Sade Kikiola</v>
      </c>
      <c r="M4636" t="str">
        <f>VLOOKUP(G4636, insurance!A:B, 2, FALSE)</f>
        <v>Allianz</v>
      </c>
      <c r="N4636">
        <f>VLOOKUP(B4636, patient!A:D, 4, FALSE)</f>
        <v>73</v>
      </c>
      <c r="O4636" t="str">
        <f>VLOOKUP(B4636, patient!A:C, 3, FALSE)</f>
        <v>Male</v>
      </c>
      <c r="P4636" t="str">
        <f>VLOOKUP(B4636, patient!A:F, 6, FALSE)</f>
        <v>White</v>
      </c>
      <c r="Q4636" t="s">
        <v>491</v>
      </c>
      <c r="R4636">
        <v>882</v>
      </c>
      <c r="S4636">
        <v>70</v>
      </c>
      <c r="T4636" s="1">
        <v>45769</v>
      </c>
      <c r="U4636" s="1" t="str">
        <f t="shared" si="216"/>
        <v>Yes</v>
      </c>
      <c r="V4636">
        <v>6</v>
      </c>
      <c r="W4636" t="s">
        <v>494</v>
      </c>
      <c r="X4636" t="s">
        <v>488</v>
      </c>
      <c r="Y4636" t="str">
        <f t="shared" si="217"/>
        <v>Scheduled</v>
      </c>
      <c r="Z4636" t="s">
        <v>489</v>
      </c>
      <c r="AC4636" t="s">
        <v>490</v>
      </c>
      <c r="AD4636">
        <v>666.4</v>
      </c>
      <c r="AE4636">
        <v>0</v>
      </c>
      <c r="AF4636" t="str">
        <f t="shared" si="218"/>
        <v>Apr</v>
      </c>
    </row>
    <row r="4637" spans="1:32" x14ac:dyDescent="0.25">
      <c r="A4637" s="1">
        <v>45755</v>
      </c>
      <c r="B4637">
        <v>1865</v>
      </c>
      <c r="C4637">
        <v>4</v>
      </c>
      <c r="D4637">
        <v>5</v>
      </c>
      <c r="E4637">
        <v>3</v>
      </c>
      <c r="F4637">
        <v>1</v>
      </c>
      <c r="G4637">
        <v>3</v>
      </c>
      <c r="H4637">
        <f>VLOOKUP(B4637, patient!A:E, 5, FALSE)</f>
        <v>10</v>
      </c>
      <c r="I4637" t="str">
        <f>VLOOKUP(H4637, city!A:B, 2, FALSE)</f>
        <v>Edinburgh</v>
      </c>
      <c r="J4637" t="str">
        <f>VLOOKUP(E4637, diagnosis!A:B, 2, FALSE)</f>
        <v>Fracture</v>
      </c>
      <c r="K4637" t="str">
        <f>VLOOKUP(D4637, department!A:B, 2, FALSE)</f>
        <v>Pediatrics</v>
      </c>
      <c r="L4637" t="str">
        <f>VLOOKUP(C4637, provider!A:B, 2, FALSE)</f>
        <v>Dr. Ravi Patel</v>
      </c>
      <c r="M4637" t="str">
        <f>VLOOKUP(G4637, insurance!A:B, 2, FALSE)</f>
        <v>Allianz</v>
      </c>
      <c r="N4637">
        <f>VLOOKUP(B4637, patient!A:D, 4, FALSE)</f>
        <v>45</v>
      </c>
      <c r="O4637" t="str">
        <f>VLOOKUP(B4637, patient!A:C, 3, FALSE)</f>
        <v>Male</v>
      </c>
      <c r="P4637" t="str">
        <f>VLOOKUP(B4637, patient!A:F, 6, FALSE)</f>
        <v>Asian</v>
      </c>
      <c r="Q4637" t="s">
        <v>491</v>
      </c>
      <c r="R4637">
        <v>105</v>
      </c>
      <c r="S4637">
        <v>138</v>
      </c>
      <c r="T4637" s="1">
        <v>45762</v>
      </c>
      <c r="U4637" s="1" t="str">
        <f t="shared" si="216"/>
        <v>Yes</v>
      </c>
      <c r="V4637">
        <v>2</v>
      </c>
      <c r="W4637" t="s">
        <v>494</v>
      </c>
      <c r="X4637" t="s">
        <v>488</v>
      </c>
      <c r="Y4637" t="str">
        <f t="shared" si="217"/>
        <v>Scheduled</v>
      </c>
      <c r="Z4637" t="s">
        <v>489</v>
      </c>
      <c r="AC4637" t="s">
        <v>490</v>
      </c>
      <c r="AD4637">
        <v>170.1</v>
      </c>
      <c r="AE4637">
        <v>0</v>
      </c>
      <c r="AF4637" t="str">
        <f t="shared" si="218"/>
        <v>Apr</v>
      </c>
    </row>
    <row r="4638" spans="1:32" x14ac:dyDescent="0.25">
      <c r="A4638" s="1">
        <v>45755</v>
      </c>
      <c r="B4638">
        <v>3477</v>
      </c>
      <c r="C4638">
        <v>4</v>
      </c>
      <c r="D4638">
        <v>3</v>
      </c>
      <c r="E4638">
        <v>2</v>
      </c>
      <c r="F4638">
        <v>5</v>
      </c>
      <c r="G4638">
        <v>1</v>
      </c>
      <c r="H4638">
        <f>VLOOKUP(B4638, patient!A:E, 5, FALSE)</f>
        <v>4</v>
      </c>
      <c r="I4638" t="str">
        <f>VLOOKUP(H4638, city!A:B, 2, FALSE)</f>
        <v>Birmingham</v>
      </c>
      <c r="J4638" t="str">
        <f>VLOOKUP(E4638, diagnosis!A:B, 2, FALSE)</f>
        <v>Asthma</v>
      </c>
      <c r="K4638" t="str">
        <f>VLOOKUP(D4638, department!A:B, 2, FALSE)</f>
        <v>Neurology</v>
      </c>
      <c r="L4638" t="str">
        <f>VLOOKUP(C4638, provider!A:B, 2, FALSE)</f>
        <v>Dr. Ravi Patel</v>
      </c>
      <c r="M4638" t="str">
        <f>VLOOKUP(G4638, insurance!A:B, 2, FALSE)</f>
        <v>Aviva</v>
      </c>
      <c r="N4638">
        <f>VLOOKUP(B4638, patient!A:D, 4, FALSE)</f>
        <v>54</v>
      </c>
      <c r="O4638" t="str">
        <f>VLOOKUP(B4638, patient!A:C, 3, FALSE)</f>
        <v>Female</v>
      </c>
      <c r="P4638" t="str">
        <f>VLOOKUP(B4638, patient!A:F, 6, FALSE)</f>
        <v>Black</v>
      </c>
      <c r="Q4638" t="s">
        <v>486</v>
      </c>
      <c r="R4638">
        <v>151</v>
      </c>
      <c r="S4638">
        <v>189</v>
      </c>
      <c r="U4638" s="1" t="str">
        <f t="shared" si="216"/>
        <v>No</v>
      </c>
      <c r="V4638">
        <v>10</v>
      </c>
      <c r="W4638" t="s">
        <v>487</v>
      </c>
      <c r="X4638" t="s">
        <v>488</v>
      </c>
      <c r="Y4638" t="str">
        <f t="shared" si="217"/>
        <v>Scheduled</v>
      </c>
      <c r="Z4638" t="s">
        <v>497</v>
      </c>
      <c r="AA4638" s="1">
        <v>45756</v>
      </c>
      <c r="AB4638" s="1">
        <v>45755</v>
      </c>
      <c r="AC4638" t="s">
        <v>498</v>
      </c>
      <c r="AD4638">
        <v>245</v>
      </c>
      <c r="AE4638">
        <v>10</v>
      </c>
      <c r="AF4638" t="str">
        <f t="shared" si="218"/>
        <v>Apr</v>
      </c>
    </row>
    <row r="4639" spans="1:32" x14ac:dyDescent="0.25">
      <c r="A4639" s="1">
        <v>45755</v>
      </c>
      <c r="B4639">
        <v>3696</v>
      </c>
      <c r="C4639">
        <v>2</v>
      </c>
      <c r="D4639">
        <v>5</v>
      </c>
      <c r="E4639">
        <v>4</v>
      </c>
      <c r="F4639">
        <v>5</v>
      </c>
      <c r="G4639">
        <v>2</v>
      </c>
      <c r="H4639">
        <f>VLOOKUP(B4639, patient!A:E, 5, FALSE)</f>
        <v>10</v>
      </c>
      <c r="I4639" t="str">
        <f>VLOOKUP(H4639, city!A:B, 2, FALSE)</f>
        <v>Edinburgh</v>
      </c>
      <c r="J4639" t="str">
        <f>VLOOKUP(E4639, diagnosis!A:B, 2, FALSE)</f>
        <v>Hypertension</v>
      </c>
      <c r="K4639" t="str">
        <f>VLOOKUP(D4639, department!A:B, 2, FALSE)</f>
        <v>Pediatrics</v>
      </c>
      <c r="L4639" t="str">
        <f>VLOOKUP(C4639, provider!A:B, 2, FALSE)</f>
        <v>Dr. Johnson Grek</v>
      </c>
      <c r="M4639" t="str">
        <f>VLOOKUP(G4639, insurance!A:B, 2, FALSE)</f>
        <v>AXA</v>
      </c>
      <c r="N4639">
        <f>VLOOKUP(B4639, patient!A:D, 4, FALSE)</f>
        <v>24</v>
      </c>
      <c r="O4639" t="str">
        <f>VLOOKUP(B4639, patient!A:C, 3, FALSE)</f>
        <v>Female</v>
      </c>
      <c r="P4639" t="str">
        <f>VLOOKUP(B4639, patient!A:F, 6, FALSE)</f>
        <v>Other</v>
      </c>
      <c r="Q4639" t="s">
        <v>491</v>
      </c>
      <c r="R4639">
        <v>148</v>
      </c>
      <c r="S4639">
        <v>127</v>
      </c>
      <c r="U4639" s="1" t="str">
        <f t="shared" si="216"/>
        <v>No</v>
      </c>
      <c r="V4639">
        <v>10</v>
      </c>
      <c r="W4639" t="s">
        <v>487</v>
      </c>
      <c r="X4639" t="s">
        <v>488</v>
      </c>
      <c r="Y4639" t="str">
        <f t="shared" si="217"/>
        <v>Scheduled</v>
      </c>
      <c r="Z4639" t="s">
        <v>489</v>
      </c>
      <c r="AA4639" s="1">
        <v>45761</v>
      </c>
      <c r="AB4639" s="1">
        <v>45755</v>
      </c>
      <c r="AC4639" t="s">
        <v>496</v>
      </c>
      <c r="AD4639">
        <v>227.5</v>
      </c>
      <c r="AE4639">
        <v>50</v>
      </c>
      <c r="AF4639" t="str">
        <f t="shared" si="218"/>
        <v>Apr</v>
      </c>
    </row>
    <row r="4640" spans="1:32" x14ac:dyDescent="0.25">
      <c r="A4640" s="1">
        <v>45755</v>
      </c>
      <c r="B4640">
        <v>3528</v>
      </c>
      <c r="C4640">
        <v>3</v>
      </c>
      <c r="D4640">
        <v>3</v>
      </c>
      <c r="E4640">
        <v>3</v>
      </c>
      <c r="F4640">
        <v>3</v>
      </c>
      <c r="G4640">
        <v>2</v>
      </c>
      <c r="H4640">
        <f>VLOOKUP(B4640, patient!A:E, 5, FALSE)</f>
        <v>4</v>
      </c>
      <c r="I4640" t="str">
        <f>VLOOKUP(H4640, city!A:B, 2, FALSE)</f>
        <v>Birmingham</v>
      </c>
      <c r="J4640" t="str">
        <f>VLOOKUP(E4640, diagnosis!A:B, 2, FALSE)</f>
        <v>Fracture</v>
      </c>
      <c r="K4640" t="str">
        <f>VLOOKUP(D4640, department!A:B, 2, FALSE)</f>
        <v>Neurology</v>
      </c>
      <c r="L4640" t="str">
        <f>VLOOKUP(C4640, provider!A:B, 2, FALSE)</f>
        <v>Dr. Emma Jones</v>
      </c>
      <c r="M4640" t="str">
        <f>VLOOKUP(G4640, insurance!A:B, 2, FALSE)</f>
        <v>AXA</v>
      </c>
      <c r="N4640">
        <f>VLOOKUP(B4640, patient!A:D, 4, FALSE)</f>
        <v>21</v>
      </c>
      <c r="O4640" t="str">
        <f>VLOOKUP(B4640, patient!A:C, 3, FALSE)</f>
        <v>Female</v>
      </c>
      <c r="P4640" t="str">
        <f>VLOOKUP(B4640, patient!A:F, 6, FALSE)</f>
        <v>Black</v>
      </c>
      <c r="Q4640" t="s">
        <v>492</v>
      </c>
      <c r="R4640">
        <v>270</v>
      </c>
      <c r="S4640">
        <v>189</v>
      </c>
      <c r="U4640" s="1" t="str">
        <f t="shared" si="216"/>
        <v>No</v>
      </c>
      <c r="V4640">
        <v>9</v>
      </c>
      <c r="W4640" t="s">
        <v>492</v>
      </c>
      <c r="X4640" t="s">
        <v>488</v>
      </c>
      <c r="Y4640" t="str">
        <f t="shared" si="217"/>
        <v>Scheduled</v>
      </c>
      <c r="Z4640" t="s">
        <v>489</v>
      </c>
      <c r="AA4640" s="1">
        <v>45756</v>
      </c>
      <c r="AB4640" s="1">
        <v>45755</v>
      </c>
      <c r="AC4640" t="s">
        <v>496</v>
      </c>
      <c r="AD4640">
        <v>356.3</v>
      </c>
      <c r="AE4640">
        <v>50</v>
      </c>
      <c r="AF4640" t="str">
        <f t="shared" si="218"/>
        <v>Apr</v>
      </c>
    </row>
    <row r="4641" spans="1:32" x14ac:dyDescent="0.25">
      <c r="A4641" s="1">
        <v>45755</v>
      </c>
      <c r="B4641">
        <v>67</v>
      </c>
      <c r="C4641">
        <v>2</v>
      </c>
      <c r="D4641">
        <v>4</v>
      </c>
      <c r="E4641">
        <v>5</v>
      </c>
      <c r="F4641">
        <v>3</v>
      </c>
      <c r="G4641">
        <v>1</v>
      </c>
      <c r="H4641">
        <f>VLOOKUP(B4641, patient!A:E, 5, FALSE)</f>
        <v>10</v>
      </c>
      <c r="I4641" t="str">
        <f>VLOOKUP(H4641, city!A:B, 2, FALSE)</f>
        <v>Edinburgh</v>
      </c>
      <c r="J4641" t="str">
        <f>VLOOKUP(E4641, diagnosis!A:B, 2, FALSE)</f>
        <v>Migraine</v>
      </c>
      <c r="K4641" t="str">
        <f>VLOOKUP(D4641, department!A:B, 2, FALSE)</f>
        <v>Orthopedics</v>
      </c>
      <c r="L4641" t="str">
        <f>VLOOKUP(C4641, provider!A:B, 2, FALSE)</f>
        <v>Dr. Johnson Grek</v>
      </c>
      <c r="M4641" t="str">
        <f>VLOOKUP(G4641, insurance!A:B, 2, FALSE)</f>
        <v>Aviva</v>
      </c>
      <c r="N4641">
        <f>VLOOKUP(B4641, patient!A:D, 4, FALSE)</f>
        <v>54</v>
      </c>
      <c r="O4641" t="str">
        <f>VLOOKUP(B4641, patient!A:C, 3, FALSE)</f>
        <v>Male</v>
      </c>
      <c r="P4641" t="str">
        <f>VLOOKUP(B4641, patient!A:F, 6, FALSE)</f>
        <v>Asian</v>
      </c>
      <c r="Q4641" t="s">
        <v>486</v>
      </c>
      <c r="R4641">
        <v>232</v>
      </c>
      <c r="S4641">
        <v>79</v>
      </c>
      <c r="U4641" s="1" t="str">
        <f t="shared" si="216"/>
        <v>No</v>
      </c>
      <c r="V4641">
        <v>7</v>
      </c>
      <c r="W4641" t="s">
        <v>494</v>
      </c>
      <c r="X4641" t="s">
        <v>488</v>
      </c>
      <c r="Y4641" t="str">
        <f t="shared" si="217"/>
        <v>Scheduled</v>
      </c>
      <c r="Z4641" t="s">
        <v>497</v>
      </c>
      <c r="AA4641" s="1">
        <v>45763</v>
      </c>
      <c r="AB4641" s="1">
        <v>45755</v>
      </c>
      <c r="AC4641" t="s">
        <v>496</v>
      </c>
      <c r="AD4641">
        <v>252.7</v>
      </c>
      <c r="AE4641">
        <v>50</v>
      </c>
      <c r="AF4641" t="str">
        <f t="shared" si="218"/>
        <v>Apr</v>
      </c>
    </row>
    <row r="4642" spans="1:32" x14ac:dyDescent="0.25">
      <c r="A4642" s="1">
        <v>45756</v>
      </c>
      <c r="B4642">
        <v>3791</v>
      </c>
      <c r="C4642">
        <v>5</v>
      </c>
      <c r="D4642">
        <v>3</v>
      </c>
      <c r="E4642">
        <v>1</v>
      </c>
      <c r="F4642">
        <v>1</v>
      </c>
      <c r="G4642">
        <v>3</v>
      </c>
      <c r="H4642">
        <f>VLOOKUP(B4642, patient!A:E, 5, FALSE)</f>
        <v>4</v>
      </c>
      <c r="I4642" t="str">
        <f>VLOOKUP(H4642, city!A:B, 2, FALSE)</f>
        <v>Birmingham</v>
      </c>
      <c r="J4642" t="str">
        <f>VLOOKUP(E4642, diagnosis!A:B, 2, FALSE)</f>
        <v>Appendicitis</v>
      </c>
      <c r="K4642" t="str">
        <f>VLOOKUP(D4642, department!A:B, 2, FALSE)</f>
        <v>Neurology</v>
      </c>
      <c r="L4642" t="str">
        <f>VLOOKUP(C4642, provider!A:B, 2, FALSE)</f>
        <v>Dr. Sade Kikiola</v>
      </c>
      <c r="M4642" t="str">
        <f>VLOOKUP(G4642, insurance!A:B, 2, FALSE)</f>
        <v>Allianz</v>
      </c>
      <c r="N4642">
        <f>VLOOKUP(B4642, patient!A:D, 4, FALSE)</f>
        <v>73</v>
      </c>
      <c r="O4642" t="str">
        <f>VLOOKUP(B4642, patient!A:C, 3, FALSE)</f>
        <v>Female</v>
      </c>
      <c r="P4642" t="str">
        <f>VLOOKUP(B4642, patient!A:F, 6, FALSE)</f>
        <v>Other</v>
      </c>
      <c r="Q4642" t="s">
        <v>492</v>
      </c>
      <c r="R4642">
        <v>556</v>
      </c>
      <c r="S4642">
        <v>91</v>
      </c>
      <c r="T4642" s="1">
        <v>45775</v>
      </c>
      <c r="U4642" s="1" t="str">
        <f t="shared" si="216"/>
        <v>Yes</v>
      </c>
      <c r="V4642">
        <v>3</v>
      </c>
      <c r="W4642" t="s">
        <v>487</v>
      </c>
      <c r="X4642" t="s">
        <v>488</v>
      </c>
      <c r="Y4642" t="str">
        <f t="shared" si="217"/>
        <v>Scheduled</v>
      </c>
      <c r="Z4642" t="s">
        <v>497</v>
      </c>
      <c r="AC4642" t="s">
        <v>490</v>
      </c>
      <c r="AD4642">
        <v>452.9</v>
      </c>
      <c r="AE4642">
        <v>0</v>
      </c>
      <c r="AF4642" t="str">
        <f t="shared" si="218"/>
        <v>Apr</v>
      </c>
    </row>
    <row r="4643" spans="1:32" x14ac:dyDescent="0.25">
      <c r="A4643" s="1">
        <v>45756</v>
      </c>
      <c r="B4643">
        <v>1</v>
      </c>
      <c r="C4643">
        <v>1</v>
      </c>
      <c r="D4643">
        <v>4</v>
      </c>
      <c r="E4643">
        <v>3</v>
      </c>
      <c r="F4643">
        <v>2</v>
      </c>
      <c r="G4643">
        <v>2</v>
      </c>
      <c r="H4643">
        <f>VLOOKUP(B4643, patient!A:E, 5, FALSE)</f>
        <v>10</v>
      </c>
      <c r="I4643" t="str">
        <f>VLOOKUP(H4643, city!A:B, 2, FALSE)</f>
        <v>Edinburgh</v>
      </c>
      <c r="J4643" t="str">
        <f>VLOOKUP(E4643, diagnosis!A:B, 2, FALSE)</f>
        <v>Fracture</v>
      </c>
      <c r="K4643" t="str">
        <f>VLOOKUP(D4643, department!A:B, 2, FALSE)</f>
        <v>Orthopedics</v>
      </c>
      <c r="L4643" t="str">
        <f>VLOOKUP(C4643, provider!A:B, 2, FALSE)</f>
        <v>Dr. Olu Abisola</v>
      </c>
      <c r="M4643" t="str">
        <f>VLOOKUP(G4643, insurance!A:B, 2, FALSE)</f>
        <v>AXA</v>
      </c>
      <c r="N4643">
        <f>VLOOKUP(B4643, patient!A:D, 4, FALSE)</f>
        <v>18</v>
      </c>
      <c r="O4643" t="str">
        <f>VLOOKUP(B4643, patient!A:C, 3, FALSE)</f>
        <v>Male</v>
      </c>
      <c r="P4643" t="str">
        <f>VLOOKUP(B4643, patient!A:F, 6, FALSE)</f>
        <v>Hispanic</v>
      </c>
      <c r="Q4643" t="s">
        <v>486</v>
      </c>
      <c r="R4643">
        <v>127</v>
      </c>
      <c r="S4643">
        <v>99</v>
      </c>
      <c r="U4643" s="1" t="str">
        <f t="shared" si="216"/>
        <v>No</v>
      </c>
      <c r="V4643">
        <v>2</v>
      </c>
      <c r="W4643" t="s">
        <v>494</v>
      </c>
      <c r="X4643" t="s">
        <v>488</v>
      </c>
      <c r="Y4643" t="str">
        <f t="shared" si="217"/>
        <v>Scheduled</v>
      </c>
      <c r="Z4643" t="s">
        <v>489</v>
      </c>
      <c r="AA4643" s="1">
        <v>45761</v>
      </c>
      <c r="AB4643" s="1">
        <v>45756</v>
      </c>
      <c r="AC4643" t="s">
        <v>493</v>
      </c>
      <c r="AD4643">
        <v>179.2</v>
      </c>
      <c r="AE4643">
        <v>30</v>
      </c>
      <c r="AF4643" t="str">
        <f t="shared" si="218"/>
        <v>Apr</v>
      </c>
    </row>
    <row r="4644" spans="1:32" x14ac:dyDescent="0.25">
      <c r="A4644" s="1">
        <v>45756</v>
      </c>
      <c r="B4644">
        <v>2757</v>
      </c>
      <c r="C4644">
        <v>4</v>
      </c>
      <c r="D4644">
        <v>5</v>
      </c>
      <c r="E4644">
        <v>3</v>
      </c>
      <c r="F4644">
        <v>1</v>
      </c>
      <c r="G4644">
        <v>2</v>
      </c>
      <c r="H4644">
        <f>VLOOKUP(B4644, patient!A:E, 5, FALSE)</f>
        <v>4</v>
      </c>
      <c r="I4644" t="str">
        <f>VLOOKUP(H4644, city!A:B, 2, FALSE)</f>
        <v>Birmingham</v>
      </c>
      <c r="J4644" t="str">
        <f>VLOOKUP(E4644, diagnosis!A:B, 2, FALSE)</f>
        <v>Fracture</v>
      </c>
      <c r="K4644" t="str">
        <f>VLOOKUP(D4644, department!A:B, 2, FALSE)</f>
        <v>Pediatrics</v>
      </c>
      <c r="L4644" t="str">
        <f>VLOOKUP(C4644, provider!A:B, 2, FALSE)</f>
        <v>Dr. Ravi Patel</v>
      </c>
      <c r="M4644" t="str">
        <f>VLOOKUP(G4644, insurance!A:B, 2, FALSE)</f>
        <v>AXA</v>
      </c>
      <c r="N4644">
        <f>VLOOKUP(B4644, patient!A:D, 4, FALSE)</f>
        <v>18</v>
      </c>
      <c r="O4644" t="str">
        <f>VLOOKUP(B4644, patient!A:C, 3, FALSE)</f>
        <v>Male</v>
      </c>
      <c r="P4644" t="str">
        <f>VLOOKUP(B4644, patient!A:F, 6, FALSE)</f>
        <v>Hispanic</v>
      </c>
      <c r="Q4644" t="s">
        <v>492</v>
      </c>
      <c r="R4644">
        <v>991</v>
      </c>
      <c r="S4644">
        <v>91</v>
      </c>
      <c r="T4644" s="1">
        <v>45765</v>
      </c>
      <c r="U4644" s="1" t="str">
        <f t="shared" si="216"/>
        <v>Yes</v>
      </c>
      <c r="V4644">
        <v>4</v>
      </c>
      <c r="W4644" t="s">
        <v>487</v>
      </c>
      <c r="X4644" t="s">
        <v>488</v>
      </c>
      <c r="Y4644" t="str">
        <f t="shared" si="217"/>
        <v>Scheduled</v>
      </c>
      <c r="Z4644" t="s">
        <v>489</v>
      </c>
      <c r="AC4644" t="s">
        <v>490</v>
      </c>
      <c r="AD4644">
        <v>757.4</v>
      </c>
      <c r="AE4644">
        <v>0</v>
      </c>
      <c r="AF4644" t="str">
        <f t="shared" si="218"/>
        <v>Apr</v>
      </c>
    </row>
    <row r="4645" spans="1:32" x14ac:dyDescent="0.25">
      <c r="A4645" s="1">
        <v>45756</v>
      </c>
      <c r="B4645">
        <v>1780</v>
      </c>
      <c r="C4645">
        <v>1</v>
      </c>
      <c r="D4645">
        <v>4</v>
      </c>
      <c r="E4645">
        <v>1</v>
      </c>
      <c r="F4645">
        <v>4</v>
      </c>
      <c r="G4645">
        <v>1</v>
      </c>
      <c r="H4645">
        <f>VLOOKUP(B4645, patient!A:E, 5, FALSE)</f>
        <v>10</v>
      </c>
      <c r="I4645" t="str">
        <f>VLOOKUP(H4645, city!A:B, 2, FALSE)</f>
        <v>Edinburgh</v>
      </c>
      <c r="J4645" t="str">
        <f>VLOOKUP(E4645, diagnosis!A:B, 2, FALSE)</f>
        <v>Appendicitis</v>
      </c>
      <c r="K4645" t="str">
        <f>VLOOKUP(D4645, department!A:B, 2, FALSE)</f>
        <v>Orthopedics</v>
      </c>
      <c r="L4645" t="str">
        <f>VLOOKUP(C4645, provider!A:B, 2, FALSE)</f>
        <v>Dr. Olu Abisola</v>
      </c>
      <c r="M4645" t="str">
        <f>VLOOKUP(G4645, insurance!A:B, 2, FALSE)</f>
        <v>Aviva</v>
      </c>
      <c r="N4645">
        <f>VLOOKUP(B4645, patient!A:D, 4, FALSE)</f>
        <v>64</v>
      </c>
      <c r="O4645" t="str">
        <f>VLOOKUP(B4645, patient!A:C, 3, FALSE)</f>
        <v>Female</v>
      </c>
      <c r="P4645" t="str">
        <f>VLOOKUP(B4645, patient!A:F, 6, FALSE)</f>
        <v>White</v>
      </c>
      <c r="Q4645" t="s">
        <v>491</v>
      </c>
      <c r="R4645">
        <v>880</v>
      </c>
      <c r="S4645">
        <v>115</v>
      </c>
      <c r="T4645" s="1">
        <v>45776</v>
      </c>
      <c r="U4645" s="1" t="str">
        <f t="shared" si="216"/>
        <v>Yes</v>
      </c>
      <c r="V4645">
        <v>8</v>
      </c>
      <c r="W4645" t="s">
        <v>487</v>
      </c>
      <c r="X4645" t="s">
        <v>488</v>
      </c>
      <c r="Y4645" t="str">
        <f t="shared" si="217"/>
        <v>Scheduled</v>
      </c>
      <c r="Z4645" t="s">
        <v>489</v>
      </c>
      <c r="AC4645" t="s">
        <v>490</v>
      </c>
      <c r="AD4645">
        <v>696.5</v>
      </c>
      <c r="AE4645">
        <v>0</v>
      </c>
      <c r="AF4645" t="str">
        <f t="shared" si="218"/>
        <v>Apr</v>
      </c>
    </row>
    <row r="4646" spans="1:32" x14ac:dyDescent="0.25">
      <c r="A4646" s="1">
        <v>45756</v>
      </c>
      <c r="B4646">
        <v>4880</v>
      </c>
      <c r="C4646">
        <v>2</v>
      </c>
      <c r="D4646">
        <v>2</v>
      </c>
      <c r="E4646">
        <v>3</v>
      </c>
      <c r="F4646">
        <v>5</v>
      </c>
      <c r="G4646">
        <v>1</v>
      </c>
      <c r="H4646">
        <f>VLOOKUP(B4646, patient!A:E, 5, FALSE)</f>
        <v>4</v>
      </c>
      <c r="I4646" t="str">
        <f>VLOOKUP(H4646, city!A:B, 2, FALSE)</f>
        <v>Birmingham</v>
      </c>
      <c r="J4646" t="str">
        <f>VLOOKUP(E4646, diagnosis!A:B, 2, FALSE)</f>
        <v>Fracture</v>
      </c>
      <c r="K4646" t="str">
        <f>VLOOKUP(D4646, department!A:B, 2, FALSE)</f>
        <v>General Surgery</v>
      </c>
      <c r="L4646" t="str">
        <f>VLOOKUP(C4646, provider!A:B, 2, FALSE)</f>
        <v>Dr. Johnson Grek</v>
      </c>
      <c r="M4646" t="str">
        <f>VLOOKUP(G4646, insurance!A:B, 2, FALSE)</f>
        <v>Aviva</v>
      </c>
      <c r="N4646">
        <f>VLOOKUP(B4646, patient!A:D, 4, FALSE)</f>
        <v>37</v>
      </c>
      <c r="O4646" t="str">
        <f>VLOOKUP(B4646, patient!A:C, 3, FALSE)</f>
        <v>Male</v>
      </c>
      <c r="P4646" t="str">
        <f>VLOOKUP(B4646, patient!A:F, 6, FALSE)</f>
        <v>Other</v>
      </c>
      <c r="Q4646" t="s">
        <v>492</v>
      </c>
      <c r="R4646">
        <v>391</v>
      </c>
      <c r="S4646">
        <v>145</v>
      </c>
      <c r="U4646" s="1" t="str">
        <f t="shared" si="216"/>
        <v>No</v>
      </c>
      <c r="V4646">
        <v>9</v>
      </c>
      <c r="W4646" t="s">
        <v>492</v>
      </c>
      <c r="X4646" t="s">
        <v>488</v>
      </c>
      <c r="Y4646" t="str">
        <f t="shared" si="217"/>
        <v>Scheduled</v>
      </c>
      <c r="Z4646" t="s">
        <v>497</v>
      </c>
      <c r="AA4646" s="1">
        <v>45759</v>
      </c>
      <c r="AB4646" s="1">
        <v>45756</v>
      </c>
      <c r="AC4646" t="s">
        <v>498</v>
      </c>
      <c r="AD4646">
        <v>382.2</v>
      </c>
      <c r="AE4646">
        <v>10</v>
      </c>
      <c r="AF4646" t="str">
        <f t="shared" si="218"/>
        <v>Apr</v>
      </c>
    </row>
    <row r="4647" spans="1:32" x14ac:dyDescent="0.25">
      <c r="A4647" s="1">
        <v>45756</v>
      </c>
      <c r="B4647">
        <v>1854</v>
      </c>
      <c r="C4647">
        <v>2</v>
      </c>
      <c r="D4647">
        <v>5</v>
      </c>
      <c r="E4647">
        <v>4</v>
      </c>
      <c r="F4647">
        <v>3</v>
      </c>
      <c r="G4647">
        <v>3</v>
      </c>
      <c r="H4647">
        <f>VLOOKUP(B4647, patient!A:E, 5, FALSE)</f>
        <v>10</v>
      </c>
      <c r="I4647" t="str">
        <f>VLOOKUP(H4647, city!A:B, 2, FALSE)</f>
        <v>Edinburgh</v>
      </c>
      <c r="J4647" t="str">
        <f>VLOOKUP(E4647, diagnosis!A:B, 2, FALSE)</f>
        <v>Hypertension</v>
      </c>
      <c r="K4647" t="str">
        <f>VLOOKUP(D4647, department!A:B, 2, FALSE)</f>
        <v>Pediatrics</v>
      </c>
      <c r="L4647" t="str">
        <f>VLOOKUP(C4647, provider!A:B, 2, FALSE)</f>
        <v>Dr. Johnson Grek</v>
      </c>
      <c r="M4647" t="str">
        <f>VLOOKUP(G4647, insurance!A:B, 2, FALSE)</f>
        <v>Allianz</v>
      </c>
      <c r="N4647">
        <f>VLOOKUP(B4647, patient!A:D, 4, FALSE)</f>
        <v>36</v>
      </c>
      <c r="O4647" t="str">
        <f>VLOOKUP(B4647, patient!A:C, 3, FALSE)</f>
        <v>Male</v>
      </c>
      <c r="P4647" t="str">
        <f>VLOOKUP(B4647, patient!A:F, 6, FALSE)</f>
        <v>Other</v>
      </c>
      <c r="Q4647" t="s">
        <v>491</v>
      </c>
      <c r="R4647">
        <v>956</v>
      </c>
      <c r="S4647">
        <v>169</v>
      </c>
      <c r="U4647" s="1" t="str">
        <f t="shared" si="216"/>
        <v>No</v>
      </c>
      <c r="V4647">
        <v>10</v>
      </c>
      <c r="W4647" t="s">
        <v>492</v>
      </c>
      <c r="X4647" t="s">
        <v>488</v>
      </c>
      <c r="Y4647" t="str">
        <f t="shared" si="217"/>
        <v>Scheduled</v>
      </c>
      <c r="Z4647" t="s">
        <v>489</v>
      </c>
      <c r="AA4647" s="1">
        <v>45761</v>
      </c>
      <c r="AB4647" s="1">
        <v>45756</v>
      </c>
      <c r="AC4647" t="s">
        <v>498</v>
      </c>
      <c r="AD4647">
        <v>794.5</v>
      </c>
      <c r="AE4647">
        <v>10</v>
      </c>
      <c r="AF4647" t="str">
        <f t="shared" si="218"/>
        <v>Apr</v>
      </c>
    </row>
    <row r="4648" spans="1:32" x14ac:dyDescent="0.25">
      <c r="A4648" s="1">
        <v>45756</v>
      </c>
      <c r="B4648">
        <v>3323</v>
      </c>
      <c r="C4648">
        <v>4</v>
      </c>
      <c r="D4648">
        <v>3</v>
      </c>
      <c r="E4648">
        <v>4</v>
      </c>
      <c r="F4648">
        <v>1</v>
      </c>
      <c r="G4648">
        <v>3</v>
      </c>
      <c r="H4648">
        <f>VLOOKUP(B4648, patient!A:E, 5, FALSE)</f>
        <v>4</v>
      </c>
      <c r="I4648" t="str">
        <f>VLOOKUP(H4648, city!A:B, 2, FALSE)</f>
        <v>Birmingham</v>
      </c>
      <c r="J4648" t="str">
        <f>VLOOKUP(E4648, diagnosis!A:B, 2, FALSE)</f>
        <v>Hypertension</v>
      </c>
      <c r="K4648" t="str">
        <f>VLOOKUP(D4648, department!A:B, 2, FALSE)</f>
        <v>Neurology</v>
      </c>
      <c r="L4648" t="str">
        <f>VLOOKUP(C4648, provider!A:B, 2, FALSE)</f>
        <v>Dr. Ravi Patel</v>
      </c>
      <c r="M4648" t="str">
        <f>VLOOKUP(G4648, insurance!A:B, 2, FALSE)</f>
        <v>Allianz</v>
      </c>
      <c r="N4648">
        <f>VLOOKUP(B4648, patient!A:D, 4, FALSE)</f>
        <v>46</v>
      </c>
      <c r="O4648" t="str">
        <f>VLOOKUP(B4648, patient!A:C, 3, FALSE)</f>
        <v>Female</v>
      </c>
      <c r="P4648" t="str">
        <f>VLOOKUP(B4648, patient!A:F, 6, FALSE)</f>
        <v>White</v>
      </c>
      <c r="Q4648" t="s">
        <v>486</v>
      </c>
      <c r="R4648">
        <v>872</v>
      </c>
      <c r="S4648">
        <v>115</v>
      </c>
      <c r="T4648" s="1">
        <v>45781</v>
      </c>
      <c r="U4648" s="1" t="str">
        <f t="shared" si="216"/>
        <v>Yes</v>
      </c>
      <c r="V4648">
        <v>2</v>
      </c>
      <c r="W4648" t="s">
        <v>492</v>
      </c>
      <c r="X4648" t="s">
        <v>488</v>
      </c>
      <c r="Y4648" t="str">
        <f t="shared" si="217"/>
        <v>Scheduled</v>
      </c>
      <c r="Z4648" t="s">
        <v>489</v>
      </c>
      <c r="AC4648" t="s">
        <v>490</v>
      </c>
      <c r="AD4648">
        <v>690.9</v>
      </c>
      <c r="AE4648">
        <v>0</v>
      </c>
      <c r="AF4648" t="str">
        <f t="shared" si="218"/>
        <v>Apr</v>
      </c>
    </row>
    <row r="4649" spans="1:32" x14ac:dyDescent="0.25">
      <c r="A4649" s="1">
        <v>45756</v>
      </c>
      <c r="B4649">
        <v>770</v>
      </c>
      <c r="C4649">
        <v>2</v>
      </c>
      <c r="D4649">
        <v>1</v>
      </c>
      <c r="E4649">
        <v>4</v>
      </c>
      <c r="F4649">
        <v>1</v>
      </c>
      <c r="G4649">
        <v>2</v>
      </c>
      <c r="H4649">
        <f>VLOOKUP(B4649, patient!A:E, 5, FALSE)</f>
        <v>10</v>
      </c>
      <c r="I4649" t="str">
        <f>VLOOKUP(H4649, city!A:B, 2, FALSE)</f>
        <v>Edinburgh</v>
      </c>
      <c r="J4649" t="str">
        <f>VLOOKUP(E4649, diagnosis!A:B, 2, FALSE)</f>
        <v>Hypertension</v>
      </c>
      <c r="K4649" t="str">
        <f>VLOOKUP(D4649, department!A:B, 2, FALSE)</f>
        <v>Cardiology</v>
      </c>
      <c r="L4649" t="str">
        <f>VLOOKUP(C4649, provider!A:B, 2, FALSE)</f>
        <v>Dr. Johnson Grek</v>
      </c>
      <c r="M4649" t="str">
        <f>VLOOKUP(G4649, insurance!A:B, 2, FALSE)</f>
        <v>AXA</v>
      </c>
      <c r="N4649">
        <f>VLOOKUP(B4649, patient!A:D, 4, FALSE)</f>
        <v>27</v>
      </c>
      <c r="O4649" t="str">
        <f>VLOOKUP(B4649, patient!A:C, 3, FALSE)</f>
        <v>Male</v>
      </c>
      <c r="P4649" t="str">
        <f>VLOOKUP(B4649, patient!A:F, 6, FALSE)</f>
        <v>Black</v>
      </c>
      <c r="Q4649" t="s">
        <v>491</v>
      </c>
      <c r="R4649">
        <v>518</v>
      </c>
      <c r="S4649">
        <v>158</v>
      </c>
      <c r="U4649" s="1" t="str">
        <f t="shared" si="216"/>
        <v>No</v>
      </c>
      <c r="V4649">
        <v>6</v>
      </c>
      <c r="W4649" t="s">
        <v>487</v>
      </c>
      <c r="X4649" t="s">
        <v>488</v>
      </c>
      <c r="Y4649" t="str">
        <f t="shared" si="217"/>
        <v>Scheduled</v>
      </c>
      <c r="Z4649" t="s">
        <v>497</v>
      </c>
      <c r="AA4649" s="1">
        <v>45757</v>
      </c>
      <c r="AB4649" s="1">
        <v>45756</v>
      </c>
      <c r="AC4649" t="s">
        <v>498</v>
      </c>
      <c r="AD4649">
        <v>480.2</v>
      </c>
      <c r="AE4649">
        <v>10</v>
      </c>
      <c r="AF4649" t="str">
        <f t="shared" si="218"/>
        <v>Apr</v>
      </c>
    </row>
    <row r="4650" spans="1:32" x14ac:dyDescent="0.25">
      <c r="A4650" s="1">
        <v>45756</v>
      </c>
      <c r="B4650">
        <v>3799</v>
      </c>
      <c r="C4650">
        <v>1</v>
      </c>
      <c r="D4650">
        <v>5</v>
      </c>
      <c r="E4650">
        <v>3</v>
      </c>
      <c r="F4650">
        <v>4</v>
      </c>
      <c r="G4650">
        <v>1</v>
      </c>
      <c r="H4650">
        <f>VLOOKUP(B4650, patient!A:E, 5, FALSE)</f>
        <v>4</v>
      </c>
      <c r="I4650" t="str">
        <f>VLOOKUP(H4650, city!A:B, 2, FALSE)</f>
        <v>Birmingham</v>
      </c>
      <c r="J4650" t="str">
        <f>VLOOKUP(E4650, diagnosis!A:B, 2, FALSE)</f>
        <v>Fracture</v>
      </c>
      <c r="K4650" t="str">
        <f>VLOOKUP(D4650, department!A:B, 2, FALSE)</f>
        <v>Pediatrics</v>
      </c>
      <c r="L4650" t="str">
        <f>VLOOKUP(C4650, provider!A:B, 2, FALSE)</f>
        <v>Dr. Olu Abisola</v>
      </c>
      <c r="M4650" t="str">
        <f>VLOOKUP(G4650, insurance!A:B, 2, FALSE)</f>
        <v>Aviva</v>
      </c>
      <c r="N4650">
        <f>VLOOKUP(B4650, patient!A:D, 4, FALSE)</f>
        <v>77</v>
      </c>
      <c r="O4650" t="str">
        <f>VLOOKUP(B4650, patient!A:C, 3, FALSE)</f>
        <v>Male</v>
      </c>
      <c r="P4650" t="str">
        <f>VLOOKUP(B4650, patient!A:F, 6, FALSE)</f>
        <v>White</v>
      </c>
      <c r="Q4650" t="s">
        <v>492</v>
      </c>
      <c r="R4650">
        <v>290</v>
      </c>
      <c r="S4650">
        <v>128</v>
      </c>
      <c r="U4650" s="1" t="str">
        <f t="shared" si="216"/>
        <v>No</v>
      </c>
      <c r="V4650">
        <v>8</v>
      </c>
      <c r="W4650" t="s">
        <v>492</v>
      </c>
      <c r="X4650" t="s">
        <v>488</v>
      </c>
      <c r="Y4650" t="str">
        <f t="shared" si="217"/>
        <v>Scheduled</v>
      </c>
      <c r="Z4650" t="s">
        <v>497</v>
      </c>
      <c r="AA4650" s="1">
        <v>45757</v>
      </c>
      <c r="AB4650" s="1">
        <v>45756</v>
      </c>
      <c r="AC4650" t="s">
        <v>498</v>
      </c>
      <c r="AD4650">
        <v>299.60000000000002</v>
      </c>
      <c r="AE4650">
        <v>10</v>
      </c>
      <c r="AF4650" t="str">
        <f t="shared" si="218"/>
        <v>Apr</v>
      </c>
    </row>
    <row r="4651" spans="1:32" x14ac:dyDescent="0.25">
      <c r="A4651" s="1">
        <v>45756</v>
      </c>
      <c r="B4651">
        <v>279</v>
      </c>
      <c r="C4651">
        <v>2</v>
      </c>
      <c r="D4651">
        <v>2</v>
      </c>
      <c r="E4651">
        <v>3</v>
      </c>
      <c r="F4651">
        <v>2</v>
      </c>
      <c r="G4651">
        <v>1</v>
      </c>
      <c r="H4651">
        <f>VLOOKUP(B4651, patient!A:E, 5, FALSE)</f>
        <v>10</v>
      </c>
      <c r="I4651" t="str">
        <f>VLOOKUP(H4651, city!A:B, 2, FALSE)</f>
        <v>Edinburgh</v>
      </c>
      <c r="J4651" t="str">
        <f>VLOOKUP(E4651, diagnosis!A:B, 2, FALSE)</f>
        <v>Fracture</v>
      </c>
      <c r="K4651" t="str">
        <f>VLOOKUP(D4651, department!A:B, 2, FALSE)</f>
        <v>General Surgery</v>
      </c>
      <c r="L4651" t="str">
        <f>VLOOKUP(C4651, provider!A:B, 2, FALSE)</f>
        <v>Dr. Johnson Grek</v>
      </c>
      <c r="M4651" t="str">
        <f>VLOOKUP(G4651, insurance!A:B, 2, FALSE)</f>
        <v>Aviva</v>
      </c>
      <c r="N4651">
        <f>VLOOKUP(B4651, patient!A:D, 4, FALSE)</f>
        <v>35</v>
      </c>
      <c r="O4651" t="str">
        <f>VLOOKUP(B4651, patient!A:C, 3, FALSE)</f>
        <v>Female</v>
      </c>
      <c r="P4651" t="str">
        <f>VLOOKUP(B4651, patient!A:F, 6, FALSE)</f>
        <v>Other</v>
      </c>
      <c r="Q4651" t="s">
        <v>491</v>
      </c>
      <c r="R4651">
        <v>358</v>
      </c>
      <c r="S4651">
        <v>25</v>
      </c>
      <c r="U4651" s="1" t="str">
        <f t="shared" si="216"/>
        <v>No</v>
      </c>
      <c r="V4651">
        <v>3</v>
      </c>
      <c r="W4651" t="s">
        <v>494</v>
      </c>
      <c r="X4651" t="s">
        <v>488</v>
      </c>
      <c r="Y4651" t="str">
        <f t="shared" si="217"/>
        <v>Scheduled</v>
      </c>
      <c r="Z4651" t="s">
        <v>497</v>
      </c>
      <c r="AA4651" s="1">
        <v>45760</v>
      </c>
      <c r="AB4651" s="1">
        <v>45756</v>
      </c>
      <c r="AC4651" t="s">
        <v>496</v>
      </c>
      <c r="AD4651">
        <v>303.10000000000002</v>
      </c>
      <c r="AE4651">
        <v>50</v>
      </c>
      <c r="AF4651" t="str">
        <f t="shared" si="218"/>
        <v>Apr</v>
      </c>
    </row>
    <row r="4652" spans="1:32" x14ac:dyDescent="0.25">
      <c r="A4652" s="1">
        <v>45757</v>
      </c>
      <c r="B4652">
        <v>4772</v>
      </c>
      <c r="C4652">
        <v>1</v>
      </c>
      <c r="D4652">
        <v>4</v>
      </c>
      <c r="E4652">
        <v>3</v>
      </c>
      <c r="F4652">
        <v>2</v>
      </c>
      <c r="G4652">
        <v>1</v>
      </c>
      <c r="H4652">
        <f>VLOOKUP(B4652, patient!A:E, 5, FALSE)</f>
        <v>4</v>
      </c>
      <c r="I4652" t="str">
        <f>VLOOKUP(H4652, city!A:B, 2, FALSE)</f>
        <v>Birmingham</v>
      </c>
      <c r="J4652" t="str">
        <f>VLOOKUP(E4652, diagnosis!A:B, 2, FALSE)</f>
        <v>Fracture</v>
      </c>
      <c r="K4652" t="str">
        <f>VLOOKUP(D4652, department!A:B, 2, FALSE)</f>
        <v>Orthopedics</v>
      </c>
      <c r="L4652" t="str">
        <f>VLOOKUP(C4652, provider!A:B, 2, FALSE)</f>
        <v>Dr. Olu Abisola</v>
      </c>
      <c r="M4652" t="str">
        <f>VLOOKUP(G4652, insurance!A:B, 2, FALSE)</f>
        <v>Aviva</v>
      </c>
      <c r="N4652">
        <f>VLOOKUP(B4652, patient!A:D, 4, FALSE)</f>
        <v>45</v>
      </c>
      <c r="O4652" t="str">
        <f>VLOOKUP(B4652, patient!A:C, 3, FALSE)</f>
        <v>Male</v>
      </c>
      <c r="P4652" t="str">
        <f>VLOOKUP(B4652, patient!A:F, 6, FALSE)</f>
        <v>Hispanic</v>
      </c>
      <c r="Q4652" t="s">
        <v>491</v>
      </c>
      <c r="R4652">
        <v>809</v>
      </c>
      <c r="S4652">
        <v>41</v>
      </c>
      <c r="U4652" s="1" t="str">
        <f t="shared" si="216"/>
        <v>No</v>
      </c>
      <c r="V4652">
        <v>9</v>
      </c>
      <c r="W4652" t="s">
        <v>494</v>
      </c>
      <c r="X4652" t="s">
        <v>488</v>
      </c>
      <c r="Y4652" t="str">
        <f t="shared" si="217"/>
        <v>Scheduled</v>
      </c>
      <c r="Z4652" t="s">
        <v>497</v>
      </c>
      <c r="AA4652" s="1">
        <v>45766</v>
      </c>
      <c r="AB4652" s="1">
        <v>45757</v>
      </c>
      <c r="AC4652" t="s">
        <v>498</v>
      </c>
      <c r="AD4652">
        <v>602</v>
      </c>
      <c r="AE4652">
        <v>10</v>
      </c>
      <c r="AF4652" t="str">
        <f t="shared" si="218"/>
        <v>Apr</v>
      </c>
    </row>
    <row r="4653" spans="1:32" x14ac:dyDescent="0.25">
      <c r="A4653" s="1">
        <v>45757</v>
      </c>
      <c r="B4653">
        <v>4280</v>
      </c>
      <c r="C4653">
        <v>5</v>
      </c>
      <c r="D4653">
        <v>3</v>
      </c>
      <c r="E4653">
        <v>5</v>
      </c>
      <c r="F4653">
        <v>5</v>
      </c>
      <c r="G4653">
        <v>3</v>
      </c>
      <c r="H4653">
        <f>VLOOKUP(B4653, patient!A:E, 5, FALSE)</f>
        <v>10</v>
      </c>
      <c r="I4653" t="str">
        <f>VLOOKUP(H4653, city!A:B, 2, FALSE)</f>
        <v>Edinburgh</v>
      </c>
      <c r="J4653" t="str">
        <f>VLOOKUP(E4653, diagnosis!A:B, 2, FALSE)</f>
        <v>Migraine</v>
      </c>
      <c r="K4653" t="str">
        <f>VLOOKUP(D4653, department!A:B, 2, FALSE)</f>
        <v>Neurology</v>
      </c>
      <c r="L4653" t="str">
        <f>VLOOKUP(C4653, provider!A:B, 2, FALSE)</f>
        <v>Dr. Sade Kikiola</v>
      </c>
      <c r="M4653" t="str">
        <f>VLOOKUP(G4653, insurance!A:B, 2, FALSE)</f>
        <v>Allianz</v>
      </c>
      <c r="N4653">
        <f>VLOOKUP(B4653, patient!A:D, 4, FALSE)</f>
        <v>52</v>
      </c>
      <c r="O4653" t="str">
        <f>VLOOKUP(B4653, patient!A:C, 3, FALSE)</f>
        <v>Male</v>
      </c>
      <c r="P4653" t="str">
        <f>VLOOKUP(B4653, patient!A:F, 6, FALSE)</f>
        <v>Black</v>
      </c>
      <c r="Q4653" t="s">
        <v>486</v>
      </c>
      <c r="R4653">
        <v>163</v>
      </c>
      <c r="S4653">
        <v>122</v>
      </c>
      <c r="T4653" s="1">
        <v>45769</v>
      </c>
      <c r="U4653" s="1" t="str">
        <f t="shared" si="216"/>
        <v>Yes</v>
      </c>
      <c r="V4653">
        <v>4</v>
      </c>
      <c r="W4653" t="s">
        <v>487</v>
      </c>
      <c r="X4653" t="s">
        <v>488</v>
      </c>
      <c r="Y4653" t="str">
        <f t="shared" si="217"/>
        <v>Scheduled</v>
      </c>
      <c r="Z4653" t="s">
        <v>497</v>
      </c>
      <c r="AC4653" t="s">
        <v>490</v>
      </c>
      <c r="AD4653">
        <v>199.5</v>
      </c>
      <c r="AE4653">
        <v>0</v>
      </c>
      <c r="AF4653" t="str">
        <f t="shared" si="218"/>
        <v>Apr</v>
      </c>
    </row>
    <row r="4654" spans="1:32" x14ac:dyDescent="0.25">
      <c r="A4654" s="1">
        <v>45757</v>
      </c>
      <c r="B4654">
        <v>2129</v>
      </c>
      <c r="C4654">
        <v>3</v>
      </c>
      <c r="D4654">
        <v>3</v>
      </c>
      <c r="E4654">
        <v>1</v>
      </c>
      <c r="F4654">
        <v>3</v>
      </c>
      <c r="G4654">
        <v>3</v>
      </c>
      <c r="H4654">
        <f>VLOOKUP(B4654, patient!A:E, 5, FALSE)</f>
        <v>4</v>
      </c>
      <c r="I4654" t="str">
        <f>VLOOKUP(H4654, city!A:B, 2, FALSE)</f>
        <v>Birmingham</v>
      </c>
      <c r="J4654" t="str">
        <f>VLOOKUP(E4654, diagnosis!A:B, 2, FALSE)</f>
        <v>Appendicitis</v>
      </c>
      <c r="K4654" t="str">
        <f>VLOOKUP(D4654, department!A:B, 2, FALSE)</f>
        <v>Neurology</v>
      </c>
      <c r="L4654" t="str">
        <f>VLOOKUP(C4654, provider!A:B, 2, FALSE)</f>
        <v>Dr. Emma Jones</v>
      </c>
      <c r="M4654" t="str">
        <f>VLOOKUP(G4654, insurance!A:B, 2, FALSE)</f>
        <v>Allianz</v>
      </c>
      <c r="N4654">
        <f>VLOOKUP(B4654, patient!A:D, 4, FALSE)</f>
        <v>60</v>
      </c>
      <c r="O4654" t="str">
        <f>VLOOKUP(B4654, patient!A:C, 3, FALSE)</f>
        <v>Female</v>
      </c>
      <c r="P4654" t="str">
        <f>VLOOKUP(B4654, patient!A:F, 6, FALSE)</f>
        <v>Other</v>
      </c>
      <c r="Q4654" t="s">
        <v>491</v>
      </c>
      <c r="R4654">
        <v>363</v>
      </c>
      <c r="S4654">
        <v>31</v>
      </c>
      <c r="T4654" s="1">
        <v>45767</v>
      </c>
      <c r="U4654" s="1" t="str">
        <f t="shared" si="216"/>
        <v>Yes</v>
      </c>
      <c r="V4654">
        <v>5</v>
      </c>
      <c r="W4654" t="s">
        <v>492</v>
      </c>
      <c r="X4654" t="s">
        <v>488</v>
      </c>
      <c r="Y4654" t="str">
        <f t="shared" si="217"/>
        <v>Scheduled</v>
      </c>
      <c r="Z4654" t="s">
        <v>489</v>
      </c>
      <c r="AC4654" t="s">
        <v>490</v>
      </c>
      <c r="AD4654">
        <v>275.8</v>
      </c>
      <c r="AE4654">
        <v>0</v>
      </c>
      <c r="AF4654" t="str">
        <f t="shared" si="218"/>
        <v>Apr</v>
      </c>
    </row>
    <row r="4655" spans="1:32" x14ac:dyDescent="0.25">
      <c r="A4655" s="1">
        <v>45757</v>
      </c>
      <c r="B4655">
        <v>4941</v>
      </c>
      <c r="C4655">
        <v>4</v>
      </c>
      <c r="D4655">
        <v>2</v>
      </c>
      <c r="E4655">
        <v>3</v>
      </c>
      <c r="F4655">
        <v>2</v>
      </c>
      <c r="G4655">
        <v>2</v>
      </c>
      <c r="H4655">
        <f>VLOOKUP(B4655, patient!A:E, 5, FALSE)</f>
        <v>10</v>
      </c>
      <c r="I4655" t="str">
        <f>VLOOKUP(H4655, city!A:B, 2, FALSE)</f>
        <v>Edinburgh</v>
      </c>
      <c r="J4655" t="str">
        <f>VLOOKUP(E4655, diagnosis!A:B, 2, FALSE)</f>
        <v>Fracture</v>
      </c>
      <c r="K4655" t="str">
        <f>VLOOKUP(D4655, department!A:B, 2, FALSE)</f>
        <v>General Surgery</v>
      </c>
      <c r="L4655" t="str">
        <f>VLOOKUP(C4655, provider!A:B, 2, FALSE)</f>
        <v>Dr. Ravi Patel</v>
      </c>
      <c r="M4655" t="str">
        <f>VLOOKUP(G4655, insurance!A:B, 2, FALSE)</f>
        <v>AXA</v>
      </c>
      <c r="N4655">
        <f>VLOOKUP(B4655, patient!A:D, 4, FALSE)</f>
        <v>64</v>
      </c>
      <c r="O4655" t="str">
        <f>VLOOKUP(B4655, patient!A:C, 3, FALSE)</f>
        <v>Female</v>
      </c>
      <c r="P4655" t="str">
        <f>VLOOKUP(B4655, patient!A:F, 6, FALSE)</f>
        <v>Asian</v>
      </c>
      <c r="Q4655" t="s">
        <v>486</v>
      </c>
      <c r="R4655">
        <v>134</v>
      </c>
      <c r="S4655">
        <v>46</v>
      </c>
      <c r="U4655" s="1" t="str">
        <f t="shared" si="216"/>
        <v>No</v>
      </c>
      <c r="V4655">
        <v>7</v>
      </c>
      <c r="W4655" t="s">
        <v>487</v>
      </c>
      <c r="X4655" t="s">
        <v>488</v>
      </c>
      <c r="Y4655" t="str">
        <f t="shared" si="217"/>
        <v>Scheduled</v>
      </c>
      <c r="Z4655" t="s">
        <v>489</v>
      </c>
      <c r="AA4655" s="1">
        <v>45766</v>
      </c>
      <c r="AB4655" s="1">
        <v>45757</v>
      </c>
      <c r="AC4655" t="s">
        <v>498</v>
      </c>
      <c r="AD4655">
        <v>133</v>
      </c>
      <c r="AE4655">
        <v>10</v>
      </c>
      <c r="AF4655" t="str">
        <f t="shared" si="218"/>
        <v>Apr</v>
      </c>
    </row>
    <row r="4656" spans="1:32" x14ac:dyDescent="0.25">
      <c r="A4656" s="1">
        <v>45757</v>
      </c>
      <c r="B4656">
        <v>2338</v>
      </c>
      <c r="C4656">
        <v>2</v>
      </c>
      <c r="D4656">
        <v>2</v>
      </c>
      <c r="E4656">
        <v>1</v>
      </c>
      <c r="F4656">
        <v>2</v>
      </c>
      <c r="G4656">
        <v>1</v>
      </c>
      <c r="H4656">
        <f>VLOOKUP(B4656, patient!A:E, 5, FALSE)</f>
        <v>4</v>
      </c>
      <c r="I4656" t="str">
        <f>VLOOKUP(H4656, city!A:B, 2, FALSE)</f>
        <v>Birmingham</v>
      </c>
      <c r="J4656" t="str">
        <f>VLOOKUP(E4656, diagnosis!A:B, 2, FALSE)</f>
        <v>Appendicitis</v>
      </c>
      <c r="K4656" t="str">
        <f>VLOOKUP(D4656, department!A:B, 2, FALSE)</f>
        <v>General Surgery</v>
      </c>
      <c r="L4656" t="str">
        <f>VLOOKUP(C4656, provider!A:B, 2, FALSE)</f>
        <v>Dr. Johnson Grek</v>
      </c>
      <c r="M4656" t="str">
        <f>VLOOKUP(G4656, insurance!A:B, 2, FALSE)</f>
        <v>Aviva</v>
      </c>
      <c r="N4656">
        <f>VLOOKUP(B4656, patient!A:D, 4, FALSE)</f>
        <v>48</v>
      </c>
      <c r="O4656" t="str">
        <f>VLOOKUP(B4656, patient!A:C, 3, FALSE)</f>
        <v>Female</v>
      </c>
      <c r="P4656" t="str">
        <f>VLOOKUP(B4656, patient!A:F, 6, FALSE)</f>
        <v>Hispanic</v>
      </c>
      <c r="Q4656" t="s">
        <v>492</v>
      </c>
      <c r="R4656">
        <v>912</v>
      </c>
      <c r="S4656">
        <v>148</v>
      </c>
      <c r="T4656" s="1">
        <v>45783</v>
      </c>
      <c r="U4656" s="1" t="str">
        <f t="shared" si="216"/>
        <v>Yes</v>
      </c>
      <c r="V4656">
        <v>5</v>
      </c>
      <c r="W4656" t="s">
        <v>487</v>
      </c>
      <c r="X4656" t="s">
        <v>488</v>
      </c>
      <c r="Y4656" t="str">
        <f t="shared" si="217"/>
        <v>Scheduled</v>
      </c>
      <c r="Z4656" t="s">
        <v>489</v>
      </c>
      <c r="AC4656" t="s">
        <v>490</v>
      </c>
      <c r="AD4656">
        <v>742</v>
      </c>
      <c r="AE4656">
        <v>0</v>
      </c>
      <c r="AF4656" t="str">
        <f t="shared" si="218"/>
        <v>Apr</v>
      </c>
    </row>
    <row r="4657" spans="1:32" x14ac:dyDescent="0.25">
      <c r="A4657" s="1">
        <v>45757</v>
      </c>
      <c r="B4657">
        <v>803</v>
      </c>
      <c r="C4657">
        <v>4</v>
      </c>
      <c r="D4657">
        <v>5</v>
      </c>
      <c r="E4657">
        <v>2</v>
      </c>
      <c r="F4657">
        <v>2</v>
      </c>
      <c r="G4657">
        <v>3</v>
      </c>
      <c r="H4657">
        <f>VLOOKUP(B4657, patient!A:E, 5, FALSE)</f>
        <v>10</v>
      </c>
      <c r="I4657" t="str">
        <f>VLOOKUP(H4657, city!A:B, 2, FALSE)</f>
        <v>Edinburgh</v>
      </c>
      <c r="J4657" t="str">
        <f>VLOOKUP(E4657, diagnosis!A:B, 2, FALSE)</f>
        <v>Asthma</v>
      </c>
      <c r="K4657" t="str">
        <f>VLOOKUP(D4657, department!A:B, 2, FALSE)</f>
        <v>Pediatrics</v>
      </c>
      <c r="L4657" t="str">
        <f>VLOOKUP(C4657, provider!A:B, 2, FALSE)</f>
        <v>Dr. Ravi Patel</v>
      </c>
      <c r="M4657" t="str">
        <f>VLOOKUP(G4657, insurance!A:B, 2, FALSE)</f>
        <v>Allianz</v>
      </c>
      <c r="N4657">
        <f>VLOOKUP(B4657, patient!A:D, 4, FALSE)</f>
        <v>44</v>
      </c>
      <c r="O4657" t="str">
        <f>VLOOKUP(B4657, patient!A:C, 3, FALSE)</f>
        <v>Female</v>
      </c>
      <c r="P4657" t="str">
        <f>VLOOKUP(B4657, patient!A:F, 6, FALSE)</f>
        <v>Hispanic</v>
      </c>
      <c r="Q4657" t="s">
        <v>486</v>
      </c>
      <c r="R4657">
        <v>122</v>
      </c>
      <c r="S4657">
        <v>99</v>
      </c>
      <c r="T4657" s="1">
        <v>45764</v>
      </c>
      <c r="U4657" s="1" t="str">
        <f t="shared" si="216"/>
        <v>Yes</v>
      </c>
      <c r="V4657">
        <v>4</v>
      </c>
      <c r="W4657" t="s">
        <v>494</v>
      </c>
      <c r="X4657" t="s">
        <v>488</v>
      </c>
      <c r="Y4657" t="str">
        <f t="shared" si="217"/>
        <v>Scheduled</v>
      </c>
      <c r="Z4657" t="s">
        <v>497</v>
      </c>
      <c r="AC4657" t="s">
        <v>490</v>
      </c>
      <c r="AD4657">
        <v>154.69999999999999</v>
      </c>
      <c r="AE4657">
        <v>0</v>
      </c>
      <c r="AF4657" t="str">
        <f t="shared" si="218"/>
        <v>Apr</v>
      </c>
    </row>
    <row r="4658" spans="1:32" x14ac:dyDescent="0.25">
      <c r="A4658" s="1">
        <v>45757</v>
      </c>
      <c r="B4658">
        <v>1695</v>
      </c>
      <c r="C4658">
        <v>2</v>
      </c>
      <c r="D4658">
        <v>1</v>
      </c>
      <c r="E4658">
        <v>4</v>
      </c>
      <c r="F4658">
        <v>1</v>
      </c>
      <c r="G4658">
        <v>1</v>
      </c>
      <c r="H4658">
        <f>VLOOKUP(B4658, patient!A:E, 5, FALSE)</f>
        <v>4</v>
      </c>
      <c r="I4658" t="str">
        <f>VLOOKUP(H4658, city!A:B, 2, FALSE)</f>
        <v>Birmingham</v>
      </c>
      <c r="J4658" t="str">
        <f>VLOOKUP(E4658, diagnosis!A:B, 2, FALSE)</f>
        <v>Hypertension</v>
      </c>
      <c r="K4658" t="str">
        <f>VLOOKUP(D4658, department!A:B, 2, FALSE)</f>
        <v>Cardiology</v>
      </c>
      <c r="L4658" t="str">
        <f>VLOOKUP(C4658, provider!A:B, 2, FALSE)</f>
        <v>Dr. Johnson Grek</v>
      </c>
      <c r="M4658" t="str">
        <f>VLOOKUP(G4658, insurance!A:B, 2, FALSE)</f>
        <v>Aviva</v>
      </c>
      <c r="N4658">
        <f>VLOOKUP(B4658, patient!A:D, 4, FALSE)</f>
        <v>79</v>
      </c>
      <c r="O4658" t="str">
        <f>VLOOKUP(B4658, patient!A:C, 3, FALSE)</f>
        <v>Male</v>
      </c>
      <c r="P4658" t="str">
        <f>VLOOKUP(B4658, patient!A:F, 6, FALSE)</f>
        <v>White</v>
      </c>
      <c r="Q4658" t="s">
        <v>492</v>
      </c>
      <c r="R4658">
        <v>445</v>
      </c>
      <c r="S4658">
        <v>186</v>
      </c>
      <c r="U4658" s="1" t="str">
        <f t="shared" si="216"/>
        <v>No</v>
      </c>
      <c r="V4658">
        <v>4</v>
      </c>
      <c r="W4658" t="s">
        <v>492</v>
      </c>
      <c r="X4658" t="s">
        <v>488</v>
      </c>
      <c r="Y4658" t="str">
        <f t="shared" si="217"/>
        <v>Scheduled</v>
      </c>
      <c r="Z4658" t="s">
        <v>497</v>
      </c>
      <c r="AA4658" s="1">
        <v>45758</v>
      </c>
      <c r="AB4658" s="1">
        <v>45757</v>
      </c>
      <c r="AC4658" t="s">
        <v>498</v>
      </c>
      <c r="AD4658">
        <v>448.7</v>
      </c>
      <c r="AE4658">
        <v>10</v>
      </c>
      <c r="AF4658" t="str">
        <f t="shared" si="218"/>
        <v>Apr</v>
      </c>
    </row>
    <row r="4659" spans="1:32" x14ac:dyDescent="0.25">
      <c r="A4659" s="1">
        <v>45757</v>
      </c>
      <c r="B4659">
        <v>4350</v>
      </c>
      <c r="C4659">
        <v>5</v>
      </c>
      <c r="D4659">
        <v>1</v>
      </c>
      <c r="E4659">
        <v>5</v>
      </c>
      <c r="F4659">
        <v>2</v>
      </c>
      <c r="G4659">
        <v>3</v>
      </c>
      <c r="H4659">
        <f>VLOOKUP(B4659, patient!A:E, 5, FALSE)</f>
        <v>10</v>
      </c>
      <c r="I4659" t="str">
        <f>VLOOKUP(H4659, city!A:B, 2, FALSE)</f>
        <v>Edinburgh</v>
      </c>
      <c r="J4659" t="str">
        <f>VLOOKUP(E4659, diagnosis!A:B, 2, FALSE)</f>
        <v>Migraine</v>
      </c>
      <c r="K4659" t="str">
        <f>VLOOKUP(D4659, department!A:B, 2, FALSE)</f>
        <v>Cardiology</v>
      </c>
      <c r="L4659" t="str">
        <f>VLOOKUP(C4659, provider!A:B, 2, FALSE)</f>
        <v>Dr. Sade Kikiola</v>
      </c>
      <c r="M4659" t="str">
        <f>VLOOKUP(G4659, insurance!A:B, 2, FALSE)</f>
        <v>Allianz</v>
      </c>
      <c r="N4659">
        <f>VLOOKUP(B4659, patient!A:D, 4, FALSE)</f>
        <v>28</v>
      </c>
      <c r="O4659" t="str">
        <f>VLOOKUP(B4659, patient!A:C, 3, FALSE)</f>
        <v>Male</v>
      </c>
      <c r="P4659" t="str">
        <f>VLOOKUP(B4659, patient!A:F, 6, FALSE)</f>
        <v>Other</v>
      </c>
      <c r="Q4659" t="s">
        <v>492</v>
      </c>
      <c r="R4659">
        <v>436</v>
      </c>
      <c r="S4659">
        <v>79</v>
      </c>
      <c r="U4659" s="1" t="str">
        <f t="shared" si="216"/>
        <v>No</v>
      </c>
      <c r="V4659">
        <v>5</v>
      </c>
      <c r="W4659" t="s">
        <v>494</v>
      </c>
      <c r="X4659" t="s">
        <v>488</v>
      </c>
      <c r="Y4659" t="str">
        <f t="shared" si="217"/>
        <v>Scheduled</v>
      </c>
      <c r="Z4659" t="s">
        <v>497</v>
      </c>
      <c r="AA4659" s="1">
        <v>45760</v>
      </c>
      <c r="AB4659" s="1">
        <v>45757</v>
      </c>
      <c r="AC4659" t="s">
        <v>493</v>
      </c>
      <c r="AD4659">
        <v>381.5</v>
      </c>
      <c r="AE4659">
        <v>30</v>
      </c>
      <c r="AF4659" t="str">
        <f t="shared" si="218"/>
        <v>Apr</v>
      </c>
    </row>
    <row r="4660" spans="1:32" x14ac:dyDescent="0.25">
      <c r="A4660" s="1">
        <v>45757</v>
      </c>
      <c r="B4660">
        <v>347</v>
      </c>
      <c r="C4660">
        <v>1</v>
      </c>
      <c r="D4660">
        <v>4</v>
      </c>
      <c r="E4660">
        <v>1</v>
      </c>
      <c r="F4660">
        <v>4</v>
      </c>
      <c r="G4660">
        <v>1</v>
      </c>
      <c r="H4660">
        <f>VLOOKUP(B4660, patient!A:E, 5, FALSE)</f>
        <v>4</v>
      </c>
      <c r="I4660" t="str">
        <f>VLOOKUP(H4660, city!A:B, 2, FALSE)</f>
        <v>Birmingham</v>
      </c>
      <c r="J4660" t="str">
        <f>VLOOKUP(E4660, diagnosis!A:B, 2, FALSE)</f>
        <v>Appendicitis</v>
      </c>
      <c r="K4660" t="str">
        <f>VLOOKUP(D4660, department!A:B, 2, FALSE)</f>
        <v>Orthopedics</v>
      </c>
      <c r="L4660" t="str">
        <f>VLOOKUP(C4660, provider!A:B, 2, FALSE)</f>
        <v>Dr. Olu Abisola</v>
      </c>
      <c r="M4660" t="str">
        <f>VLOOKUP(G4660, insurance!A:B, 2, FALSE)</f>
        <v>Aviva</v>
      </c>
      <c r="N4660">
        <f>VLOOKUP(B4660, patient!A:D, 4, FALSE)</f>
        <v>66</v>
      </c>
      <c r="O4660" t="str">
        <f>VLOOKUP(B4660, patient!A:C, 3, FALSE)</f>
        <v>Female</v>
      </c>
      <c r="P4660" t="str">
        <f>VLOOKUP(B4660, patient!A:F, 6, FALSE)</f>
        <v>Other</v>
      </c>
      <c r="Q4660" t="s">
        <v>491</v>
      </c>
      <c r="R4660">
        <v>449</v>
      </c>
      <c r="S4660">
        <v>135</v>
      </c>
      <c r="T4660" s="1">
        <v>45773</v>
      </c>
      <c r="U4660" s="1" t="str">
        <f t="shared" si="216"/>
        <v>Yes</v>
      </c>
      <c r="V4660">
        <v>3</v>
      </c>
      <c r="W4660" t="s">
        <v>492</v>
      </c>
      <c r="X4660" t="s">
        <v>488</v>
      </c>
      <c r="Y4660" t="str">
        <f t="shared" si="217"/>
        <v>Scheduled</v>
      </c>
      <c r="Z4660" t="s">
        <v>489</v>
      </c>
      <c r="AC4660" t="s">
        <v>490</v>
      </c>
      <c r="AD4660">
        <v>408.8</v>
      </c>
      <c r="AE4660">
        <v>0</v>
      </c>
      <c r="AF4660" t="str">
        <f t="shared" si="218"/>
        <v>Apr</v>
      </c>
    </row>
    <row r="4661" spans="1:32" x14ac:dyDescent="0.25">
      <c r="A4661" s="1">
        <v>45757</v>
      </c>
      <c r="B4661">
        <v>3227</v>
      </c>
      <c r="C4661">
        <v>4</v>
      </c>
      <c r="D4661">
        <v>3</v>
      </c>
      <c r="E4661">
        <v>4</v>
      </c>
      <c r="F4661">
        <v>5</v>
      </c>
      <c r="G4661">
        <v>2</v>
      </c>
      <c r="H4661">
        <f>VLOOKUP(B4661, patient!A:E, 5, FALSE)</f>
        <v>10</v>
      </c>
      <c r="I4661" t="str">
        <f>VLOOKUP(H4661, city!A:B, 2, FALSE)</f>
        <v>Edinburgh</v>
      </c>
      <c r="J4661" t="str">
        <f>VLOOKUP(E4661, diagnosis!A:B, 2, FALSE)</f>
        <v>Hypertension</v>
      </c>
      <c r="K4661" t="str">
        <f>VLOOKUP(D4661, department!A:B, 2, FALSE)</f>
        <v>Neurology</v>
      </c>
      <c r="L4661" t="str">
        <f>VLOOKUP(C4661, provider!A:B, 2, FALSE)</f>
        <v>Dr. Ravi Patel</v>
      </c>
      <c r="M4661" t="str">
        <f>VLOOKUP(G4661, insurance!A:B, 2, FALSE)</f>
        <v>AXA</v>
      </c>
      <c r="N4661">
        <f>VLOOKUP(B4661, patient!A:D, 4, FALSE)</f>
        <v>66</v>
      </c>
      <c r="O4661" t="str">
        <f>VLOOKUP(B4661, patient!A:C, 3, FALSE)</f>
        <v>Male</v>
      </c>
      <c r="P4661" t="str">
        <f>VLOOKUP(B4661, patient!A:F, 6, FALSE)</f>
        <v>White</v>
      </c>
      <c r="Q4661" t="s">
        <v>486</v>
      </c>
      <c r="R4661">
        <v>423</v>
      </c>
      <c r="S4661">
        <v>89</v>
      </c>
      <c r="T4661" s="1">
        <v>45776</v>
      </c>
      <c r="U4661" s="1" t="str">
        <f t="shared" si="216"/>
        <v>Yes</v>
      </c>
      <c r="V4661">
        <v>9</v>
      </c>
      <c r="W4661" t="s">
        <v>492</v>
      </c>
      <c r="X4661" t="s">
        <v>488</v>
      </c>
      <c r="Y4661" t="str">
        <f t="shared" si="217"/>
        <v>Scheduled</v>
      </c>
      <c r="Z4661" t="s">
        <v>497</v>
      </c>
      <c r="AC4661" t="s">
        <v>490</v>
      </c>
      <c r="AD4661">
        <v>358.4</v>
      </c>
      <c r="AE4661">
        <v>0</v>
      </c>
      <c r="AF4661" t="str">
        <f t="shared" si="218"/>
        <v>Apr</v>
      </c>
    </row>
    <row r="4662" spans="1:32" x14ac:dyDescent="0.25">
      <c r="A4662" s="1">
        <v>45758</v>
      </c>
      <c r="B4662">
        <v>1174</v>
      </c>
      <c r="C4662">
        <v>5</v>
      </c>
      <c r="D4662">
        <v>5</v>
      </c>
      <c r="E4662">
        <v>5</v>
      </c>
      <c r="F4662">
        <v>2</v>
      </c>
      <c r="G4662">
        <v>3</v>
      </c>
      <c r="H4662">
        <f>VLOOKUP(B4662, patient!A:E, 5, FALSE)</f>
        <v>4</v>
      </c>
      <c r="I4662" t="str">
        <f>VLOOKUP(H4662, city!A:B, 2, FALSE)</f>
        <v>Birmingham</v>
      </c>
      <c r="J4662" t="str">
        <f>VLOOKUP(E4662, diagnosis!A:B, 2, FALSE)</f>
        <v>Migraine</v>
      </c>
      <c r="K4662" t="str">
        <f>VLOOKUP(D4662, department!A:B, 2, FALSE)</f>
        <v>Pediatrics</v>
      </c>
      <c r="L4662" t="str">
        <f>VLOOKUP(C4662, provider!A:B, 2, FALSE)</f>
        <v>Dr. Sade Kikiola</v>
      </c>
      <c r="M4662" t="str">
        <f>VLOOKUP(G4662, insurance!A:B, 2, FALSE)</f>
        <v>Allianz</v>
      </c>
      <c r="N4662">
        <f>VLOOKUP(B4662, patient!A:D, 4, FALSE)</f>
        <v>55</v>
      </c>
      <c r="O4662" t="str">
        <f>VLOOKUP(B4662, patient!A:C, 3, FALSE)</f>
        <v>Male</v>
      </c>
      <c r="P4662" t="str">
        <f>VLOOKUP(B4662, patient!A:F, 6, FALSE)</f>
        <v>Other</v>
      </c>
      <c r="Q4662" t="s">
        <v>492</v>
      </c>
      <c r="R4662">
        <v>813</v>
      </c>
      <c r="S4662">
        <v>172</v>
      </c>
      <c r="T4662" s="1">
        <v>45776</v>
      </c>
      <c r="U4662" s="1" t="str">
        <f t="shared" si="216"/>
        <v>Yes</v>
      </c>
      <c r="V4662">
        <v>2</v>
      </c>
      <c r="W4662" t="s">
        <v>487</v>
      </c>
      <c r="X4662" t="s">
        <v>488</v>
      </c>
      <c r="Y4662" t="str">
        <f t="shared" si="217"/>
        <v>Scheduled</v>
      </c>
      <c r="Z4662" t="s">
        <v>497</v>
      </c>
      <c r="AC4662" t="s">
        <v>490</v>
      </c>
      <c r="AD4662">
        <v>689.5</v>
      </c>
      <c r="AE4662">
        <v>0</v>
      </c>
      <c r="AF4662" t="str">
        <f t="shared" si="218"/>
        <v>Apr</v>
      </c>
    </row>
    <row r="4663" spans="1:32" x14ac:dyDescent="0.25">
      <c r="A4663" s="1">
        <v>45758</v>
      </c>
      <c r="B4663">
        <v>3534</v>
      </c>
      <c r="C4663">
        <v>5</v>
      </c>
      <c r="D4663">
        <v>3</v>
      </c>
      <c r="E4663">
        <v>4</v>
      </c>
      <c r="F4663">
        <v>3</v>
      </c>
      <c r="G4663">
        <v>3</v>
      </c>
      <c r="H4663">
        <f>VLOOKUP(B4663, patient!A:E, 5, FALSE)</f>
        <v>10</v>
      </c>
      <c r="I4663" t="str">
        <f>VLOOKUP(H4663, city!A:B, 2, FALSE)</f>
        <v>Edinburgh</v>
      </c>
      <c r="J4663" t="str">
        <f>VLOOKUP(E4663, diagnosis!A:B, 2, FALSE)</f>
        <v>Hypertension</v>
      </c>
      <c r="K4663" t="str">
        <f>VLOOKUP(D4663, department!A:B, 2, FALSE)</f>
        <v>Neurology</v>
      </c>
      <c r="L4663" t="str">
        <f>VLOOKUP(C4663, provider!A:B, 2, FALSE)</f>
        <v>Dr. Sade Kikiola</v>
      </c>
      <c r="M4663" t="str">
        <f>VLOOKUP(G4663, insurance!A:B, 2, FALSE)</f>
        <v>Allianz</v>
      </c>
      <c r="N4663">
        <f>VLOOKUP(B4663, patient!A:D, 4, FALSE)</f>
        <v>22</v>
      </c>
      <c r="O4663" t="str">
        <f>VLOOKUP(B4663, patient!A:C, 3, FALSE)</f>
        <v>Female</v>
      </c>
      <c r="P4663" t="str">
        <f>VLOOKUP(B4663, patient!A:F, 6, FALSE)</f>
        <v>Other</v>
      </c>
      <c r="Q4663" t="s">
        <v>491</v>
      </c>
      <c r="R4663">
        <v>320</v>
      </c>
      <c r="S4663">
        <v>167</v>
      </c>
      <c r="U4663" s="1" t="str">
        <f t="shared" si="216"/>
        <v>No</v>
      </c>
      <c r="V4663">
        <v>7</v>
      </c>
      <c r="W4663" t="s">
        <v>492</v>
      </c>
      <c r="X4663" t="s">
        <v>488</v>
      </c>
      <c r="Y4663" t="str">
        <f t="shared" si="217"/>
        <v>Scheduled</v>
      </c>
      <c r="Z4663" t="s">
        <v>497</v>
      </c>
      <c r="AA4663" s="1">
        <v>45762</v>
      </c>
      <c r="AB4663" s="1">
        <v>45758</v>
      </c>
      <c r="AC4663" t="s">
        <v>498</v>
      </c>
      <c r="AD4663">
        <v>347.9</v>
      </c>
      <c r="AE4663">
        <v>10</v>
      </c>
      <c r="AF4663" t="str">
        <f t="shared" si="218"/>
        <v>Apr</v>
      </c>
    </row>
    <row r="4664" spans="1:32" x14ac:dyDescent="0.25">
      <c r="A4664" s="1">
        <v>45758</v>
      </c>
      <c r="B4664">
        <v>1223</v>
      </c>
      <c r="C4664">
        <v>3</v>
      </c>
      <c r="D4664">
        <v>5</v>
      </c>
      <c r="E4664">
        <v>3</v>
      </c>
      <c r="F4664">
        <v>1</v>
      </c>
      <c r="G4664">
        <v>2</v>
      </c>
      <c r="H4664">
        <f>VLOOKUP(B4664, patient!A:E, 5, FALSE)</f>
        <v>4</v>
      </c>
      <c r="I4664" t="str">
        <f>VLOOKUP(H4664, city!A:B, 2, FALSE)</f>
        <v>Birmingham</v>
      </c>
      <c r="J4664" t="str">
        <f>VLOOKUP(E4664, diagnosis!A:B, 2, FALSE)</f>
        <v>Fracture</v>
      </c>
      <c r="K4664" t="str">
        <f>VLOOKUP(D4664, department!A:B, 2, FALSE)</f>
        <v>Pediatrics</v>
      </c>
      <c r="L4664" t="str">
        <f>VLOOKUP(C4664, provider!A:B, 2, FALSE)</f>
        <v>Dr. Emma Jones</v>
      </c>
      <c r="M4664" t="str">
        <f>VLOOKUP(G4664, insurance!A:B, 2, FALSE)</f>
        <v>AXA</v>
      </c>
      <c r="N4664">
        <f>VLOOKUP(B4664, patient!A:D, 4, FALSE)</f>
        <v>25</v>
      </c>
      <c r="O4664" t="str">
        <f>VLOOKUP(B4664, patient!A:C, 3, FALSE)</f>
        <v>Female</v>
      </c>
      <c r="P4664" t="str">
        <f>VLOOKUP(B4664, patient!A:F, 6, FALSE)</f>
        <v>Hispanic</v>
      </c>
      <c r="Q4664" t="s">
        <v>491</v>
      </c>
      <c r="R4664">
        <v>357</v>
      </c>
      <c r="S4664">
        <v>55</v>
      </c>
      <c r="T4664" s="1">
        <v>45775</v>
      </c>
      <c r="U4664" s="1" t="str">
        <f t="shared" si="216"/>
        <v>Yes</v>
      </c>
      <c r="V4664">
        <v>4</v>
      </c>
      <c r="W4664" t="s">
        <v>492</v>
      </c>
      <c r="X4664" t="s">
        <v>488</v>
      </c>
      <c r="Y4664" t="str">
        <f t="shared" si="217"/>
        <v>Scheduled</v>
      </c>
      <c r="Z4664" t="s">
        <v>489</v>
      </c>
      <c r="AC4664" t="s">
        <v>490</v>
      </c>
      <c r="AD4664">
        <v>288.39999999999998</v>
      </c>
      <c r="AE4664">
        <v>0</v>
      </c>
      <c r="AF4664" t="str">
        <f t="shared" si="218"/>
        <v>Apr</v>
      </c>
    </row>
    <row r="4665" spans="1:32" x14ac:dyDescent="0.25">
      <c r="A4665" s="1">
        <v>45758</v>
      </c>
      <c r="B4665">
        <v>2455</v>
      </c>
      <c r="C4665">
        <v>5</v>
      </c>
      <c r="D4665">
        <v>2</v>
      </c>
      <c r="E4665">
        <v>3</v>
      </c>
      <c r="F4665">
        <v>4</v>
      </c>
      <c r="G4665">
        <v>2</v>
      </c>
      <c r="H4665">
        <f>VLOOKUP(B4665, patient!A:E, 5, FALSE)</f>
        <v>10</v>
      </c>
      <c r="I4665" t="str">
        <f>VLOOKUP(H4665, city!A:B, 2, FALSE)</f>
        <v>Edinburgh</v>
      </c>
      <c r="J4665" t="str">
        <f>VLOOKUP(E4665, diagnosis!A:B, 2, FALSE)</f>
        <v>Fracture</v>
      </c>
      <c r="K4665" t="str">
        <f>VLOOKUP(D4665, department!A:B, 2, FALSE)</f>
        <v>General Surgery</v>
      </c>
      <c r="L4665" t="str">
        <f>VLOOKUP(C4665, provider!A:B, 2, FALSE)</f>
        <v>Dr. Sade Kikiola</v>
      </c>
      <c r="M4665" t="str">
        <f>VLOOKUP(G4665, insurance!A:B, 2, FALSE)</f>
        <v>AXA</v>
      </c>
      <c r="N4665">
        <f>VLOOKUP(B4665, patient!A:D, 4, FALSE)</f>
        <v>51</v>
      </c>
      <c r="O4665" t="str">
        <f>VLOOKUP(B4665, patient!A:C, 3, FALSE)</f>
        <v>Male</v>
      </c>
      <c r="P4665" t="str">
        <f>VLOOKUP(B4665, patient!A:F, 6, FALSE)</f>
        <v>Black</v>
      </c>
      <c r="Q4665" t="s">
        <v>492</v>
      </c>
      <c r="R4665">
        <v>740</v>
      </c>
      <c r="S4665">
        <v>170</v>
      </c>
      <c r="T4665" s="1">
        <v>45768</v>
      </c>
      <c r="U4665" s="1" t="str">
        <f t="shared" si="216"/>
        <v>Yes</v>
      </c>
      <c r="V4665">
        <v>8</v>
      </c>
      <c r="W4665" t="s">
        <v>487</v>
      </c>
      <c r="X4665" t="s">
        <v>488</v>
      </c>
      <c r="Y4665" t="str">
        <f t="shared" si="217"/>
        <v>Scheduled</v>
      </c>
      <c r="Z4665" t="s">
        <v>497</v>
      </c>
      <c r="AC4665" t="s">
        <v>490</v>
      </c>
      <c r="AD4665">
        <v>637</v>
      </c>
      <c r="AE4665">
        <v>0</v>
      </c>
      <c r="AF4665" t="str">
        <f t="shared" si="218"/>
        <v>Apr</v>
      </c>
    </row>
    <row r="4666" spans="1:32" x14ac:dyDescent="0.25">
      <c r="A4666" s="1">
        <v>45758</v>
      </c>
      <c r="B4666">
        <v>1785</v>
      </c>
      <c r="C4666">
        <v>3</v>
      </c>
      <c r="D4666">
        <v>4</v>
      </c>
      <c r="E4666">
        <v>4</v>
      </c>
      <c r="F4666">
        <v>5</v>
      </c>
      <c r="G4666">
        <v>1</v>
      </c>
      <c r="H4666">
        <f>VLOOKUP(B4666, patient!A:E, 5, FALSE)</f>
        <v>4</v>
      </c>
      <c r="I4666" t="str">
        <f>VLOOKUP(H4666, city!A:B, 2, FALSE)</f>
        <v>Birmingham</v>
      </c>
      <c r="J4666" t="str">
        <f>VLOOKUP(E4666, diagnosis!A:B, 2, FALSE)</f>
        <v>Hypertension</v>
      </c>
      <c r="K4666" t="str">
        <f>VLOOKUP(D4666, department!A:B, 2, FALSE)</f>
        <v>Orthopedics</v>
      </c>
      <c r="L4666" t="str">
        <f>VLOOKUP(C4666, provider!A:B, 2, FALSE)</f>
        <v>Dr. Emma Jones</v>
      </c>
      <c r="M4666" t="str">
        <f>VLOOKUP(G4666, insurance!A:B, 2, FALSE)</f>
        <v>Aviva</v>
      </c>
      <c r="N4666">
        <f>VLOOKUP(B4666, patient!A:D, 4, FALSE)</f>
        <v>65</v>
      </c>
      <c r="O4666" t="str">
        <f>VLOOKUP(B4666, patient!A:C, 3, FALSE)</f>
        <v>Female</v>
      </c>
      <c r="P4666" t="str">
        <f>VLOOKUP(B4666, patient!A:F, 6, FALSE)</f>
        <v>Asian</v>
      </c>
      <c r="Q4666" t="s">
        <v>491</v>
      </c>
      <c r="R4666">
        <v>536</v>
      </c>
      <c r="S4666">
        <v>148</v>
      </c>
      <c r="U4666" s="1" t="str">
        <f t="shared" si="216"/>
        <v>No</v>
      </c>
      <c r="V4666">
        <v>7</v>
      </c>
      <c r="W4666" t="s">
        <v>494</v>
      </c>
      <c r="X4666" t="s">
        <v>488</v>
      </c>
      <c r="Y4666" t="str">
        <f t="shared" si="217"/>
        <v>Scheduled</v>
      </c>
      <c r="Z4666" t="s">
        <v>497</v>
      </c>
      <c r="AA4666" s="1">
        <v>45760</v>
      </c>
      <c r="AB4666" s="1">
        <v>45758</v>
      </c>
      <c r="AC4666" t="s">
        <v>496</v>
      </c>
      <c r="AD4666">
        <v>513.79999999999995</v>
      </c>
      <c r="AE4666">
        <v>50</v>
      </c>
      <c r="AF4666" t="str">
        <f t="shared" si="218"/>
        <v>Apr</v>
      </c>
    </row>
    <row r="4667" spans="1:32" x14ac:dyDescent="0.25">
      <c r="A4667" s="1">
        <v>45758</v>
      </c>
      <c r="B4667">
        <v>3785</v>
      </c>
      <c r="C4667">
        <v>5</v>
      </c>
      <c r="D4667">
        <v>2</v>
      </c>
      <c r="E4667">
        <v>5</v>
      </c>
      <c r="F4667">
        <v>1</v>
      </c>
      <c r="G4667">
        <v>3</v>
      </c>
      <c r="H4667">
        <f>VLOOKUP(B4667, patient!A:E, 5, FALSE)</f>
        <v>10</v>
      </c>
      <c r="I4667" t="str">
        <f>VLOOKUP(H4667, city!A:B, 2, FALSE)</f>
        <v>Edinburgh</v>
      </c>
      <c r="J4667" t="str">
        <f>VLOOKUP(E4667, diagnosis!A:B, 2, FALSE)</f>
        <v>Migraine</v>
      </c>
      <c r="K4667" t="str">
        <f>VLOOKUP(D4667, department!A:B, 2, FALSE)</f>
        <v>General Surgery</v>
      </c>
      <c r="L4667" t="str">
        <f>VLOOKUP(C4667, provider!A:B, 2, FALSE)</f>
        <v>Dr. Sade Kikiola</v>
      </c>
      <c r="M4667" t="str">
        <f>VLOOKUP(G4667, insurance!A:B, 2, FALSE)</f>
        <v>Allianz</v>
      </c>
      <c r="N4667">
        <f>VLOOKUP(B4667, patient!A:D, 4, FALSE)</f>
        <v>69</v>
      </c>
      <c r="O4667" t="str">
        <f>VLOOKUP(B4667, patient!A:C, 3, FALSE)</f>
        <v>Female</v>
      </c>
      <c r="P4667" t="str">
        <f>VLOOKUP(B4667, patient!A:F, 6, FALSE)</f>
        <v>Asian</v>
      </c>
      <c r="Q4667" t="s">
        <v>486</v>
      </c>
      <c r="R4667">
        <v>629</v>
      </c>
      <c r="S4667">
        <v>174</v>
      </c>
      <c r="T4667" s="1">
        <v>45781</v>
      </c>
      <c r="U4667" s="1" t="str">
        <f t="shared" si="216"/>
        <v>Yes</v>
      </c>
      <c r="V4667">
        <v>8</v>
      </c>
      <c r="W4667" t="s">
        <v>494</v>
      </c>
      <c r="X4667" t="s">
        <v>488</v>
      </c>
      <c r="Y4667" t="str">
        <f t="shared" si="217"/>
        <v>Scheduled</v>
      </c>
      <c r="Z4667" t="s">
        <v>489</v>
      </c>
      <c r="AC4667" t="s">
        <v>490</v>
      </c>
      <c r="AD4667">
        <v>562.1</v>
      </c>
      <c r="AE4667">
        <v>0</v>
      </c>
      <c r="AF4667" t="str">
        <f t="shared" si="218"/>
        <v>Apr</v>
      </c>
    </row>
    <row r="4668" spans="1:32" x14ac:dyDescent="0.25">
      <c r="A4668" s="1">
        <v>45758</v>
      </c>
      <c r="B4668">
        <v>2612</v>
      </c>
      <c r="C4668">
        <v>1</v>
      </c>
      <c r="D4668">
        <v>3</v>
      </c>
      <c r="E4668">
        <v>4</v>
      </c>
      <c r="F4668">
        <v>4</v>
      </c>
      <c r="G4668">
        <v>1</v>
      </c>
      <c r="H4668">
        <f>VLOOKUP(B4668, patient!A:E, 5, FALSE)</f>
        <v>4</v>
      </c>
      <c r="I4668" t="str">
        <f>VLOOKUP(H4668, city!A:B, 2, FALSE)</f>
        <v>Birmingham</v>
      </c>
      <c r="J4668" t="str">
        <f>VLOOKUP(E4668, diagnosis!A:B, 2, FALSE)</f>
        <v>Hypertension</v>
      </c>
      <c r="K4668" t="str">
        <f>VLOOKUP(D4668, department!A:B, 2, FALSE)</f>
        <v>Neurology</v>
      </c>
      <c r="L4668" t="str">
        <f>VLOOKUP(C4668, provider!A:B, 2, FALSE)</f>
        <v>Dr. Olu Abisola</v>
      </c>
      <c r="M4668" t="str">
        <f>VLOOKUP(G4668, insurance!A:B, 2, FALSE)</f>
        <v>Aviva</v>
      </c>
      <c r="N4668">
        <f>VLOOKUP(B4668, patient!A:D, 4, FALSE)</f>
        <v>73</v>
      </c>
      <c r="O4668" t="str">
        <f>VLOOKUP(B4668, patient!A:C, 3, FALSE)</f>
        <v>Female</v>
      </c>
      <c r="P4668" t="str">
        <f>VLOOKUP(B4668, patient!A:F, 6, FALSE)</f>
        <v>Black</v>
      </c>
      <c r="Q4668" t="s">
        <v>492</v>
      </c>
      <c r="R4668">
        <v>240</v>
      </c>
      <c r="S4668">
        <v>71</v>
      </c>
      <c r="U4668" s="1" t="str">
        <f t="shared" si="216"/>
        <v>No</v>
      </c>
      <c r="V4668">
        <v>4</v>
      </c>
      <c r="W4668" t="s">
        <v>494</v>
      </c>
      <c r="X4668" t="s">
        <v>488</v>
      </c>
      <c r="Y4668" t="str">
        <f t="shared" si="217"/>
        <v>Scheduled</v>
      </c>
      <c r="Z4668" t="s">
        <v>489</v>
      </c>
      <c r="AA4668" s="1">
        <v>45765</v>
      </c>
      <c r="AB4668" s="1">
        <v>45758</v>
      </c>
      <c r="AC4668" t="s">
        <v>493</v>
      </c>
      <c r="AD4668">
        <v>238.7</v>
      </c>
      <c r="AE4668">
        <v>30</v>
      </c>
      <c r="AF4668" t="str">
        <f t="shared" si="218"/>
        <v>Apr</v>
      </c>
    </row>
    <row r="4669" spans="1:32" x14ac:dyDescent="0.25">
      <c r="A4669" s="1">
        <v>45758</v>
      </c>
      <c r="B4669">
        <v>145</v>
      </c>
      <c r="C4669">
        <v>5</v>
      </c>
      <c r="D4669">
        <v>4</v>
      </c>
      <c r="E4669">
        <v>2</v>
      </c>
      <c r="F4669">
        <v>1</v>
      </c>
      <c r="G4669">
        <v>1</v>
      </c>
      <c r="H4669">
        <f>VLOOKUP(B4669, patient!A:E, 5, FALSE)</f>
        <v>10</v>
      </c>
      <c r="I4669" t="str">
        <f>VLOOKUP(H4669, city!A:B, 2, FALSE)</f>
        <v>Edinburgh</v>
      </c>
      <c r="J4669" t="str">
        <f>VLOOKUP(E4669, diagnosis!A:B, 2, FALSE)</f>
        <v>Asthma</v>
      </c>
      <c r="K4669" t="str">
        <f>VLOOKUP(D4669, department!A:B, 2, FALSE)</f>
        <v>Orthopedics</v>
      </c>
      <c r="L4669" t="str">
        <f>VLOOKUP(C4669, provider!A:B, 2, FALSE)</f>
        <v>Dr. Sade Kikiola</v>
      </c>
      <c r="M4669" t="str">
        <f>VLOOKUP(G4669, insurance!A:B, 2, FALSE)</f>
        <v>Aviva</v>
      </c>
      <c r="N4669">
        <f>VLOOKUP(B4669, patient!A:D, 4, FALSE)</f>
        <v>29</v>
      </c>
      <c r="O4669" t="str">
        <f>VLOOKUP(B4669, patient!A:C, 3, FALSE)</f>
        <v>Male</v>
      </c>
      <c r="P4669" t="str">
        <f>VLOOKUP(B4669, patient!A:F, 6, FALSE)</f>
        <v>Asian</v>
      </c>
      <c r="Q4669" t="s">
        <v>492</v>
      </c>
      <c r="R4669">
        <v>751</v>
      </c>
      <c r="S4669">
        <v>149</v>
      </c>
      <c r="U4669" s="1" t="str">
        <f t="shared" si="216"/>
        <v>No</v>
      </c>
      <c r="V4669">
        <v>2</v>
      </c>
      <c r="W4669" t="s">
        <v>492</v>
      </c>
      <c r="X4669" t="s">
        <v>488</v>
      </c>
      <c r="Y4669" t="str">
        <f t="shared" si="217"/>
        <v>Scheduled</v>
      </c>
      <c r="Z4669" t="s">
        <v>489</v>
      </c>
      <c r="AA4669" s="1">
        <v>45761</v>
      </c>
      <c r="AB4669" s="1">
        <v>45758</v>
      </c>
      <c r="AC4669" t="s">
        <v>498</v>
      </c>
      <c r="AD4669">
        <v>637</v>
      </c>
      <c r="AE4669">
        <v>10</v>
      </c>
      <c r="AF4669" t="str">
        <f t="shared" si="218"/>
        <v>Apr</v>
      </c>
    </row>
    <row r="4670" spans="1:32" x14ac:dyDescent="0.25">
      <c r="A4670" s="1">
        <v>45758</v>
      </c>
      <c r="B4670">
        <v>578</v>
      </c>
      <c r="C4670">
        <v>1</v>
      </c>
      <c r="D4670">
        <v>5</v>
      </c>
      <c r="E4670">
        <v>5</v>
      </c>
      <c r="F4670">
        <v>5</v>
      </c>
      <c r="G4670">
        <v>1</v>
      </c>
      <c r="H4670">
        <f>VLOOKUP(B4670, patient!A:E, 5, FALSE)</f>
        <v>4</v>
      </c>
      <c r="I4670" t="str">
        <f>VLOOKUP(H4670, city!A:B, 2, FALSE)</f>
        <v>Birmingham</v>
      </c>
      <c r="J4670" t="str">
        <f>VLOOKUP(E4670, diagnosis!A:B, 2, FALSE)</f>
        <v>Migraine</v>
      </c>
      <c r="K4670" t="str">
        <f>VLOOKUP(D4670, department!A:B, 2, FALSE)</f>
        <v>Pediatrics</v>
      </c>
      <c r="L4670" t="str">
        <f>VLOOKUP(C4670, provider!A:B, 2, FALSE)</f>
        <v>Dr. Olu Abisola</v>
      </c>
      <c r="M4670" t="str">
        <f>VLOOKUP(G4670, insurance!A:B, 2, FALSE)</f>
        <v>Aviva</v>
      </c>
      <c r="N4670">
        <f>VLOOKUP(B4670, patient!A:D, 4, FALSE)</f>
        <v>55</v>
      </c>
      <c r="O4670" t="str">
        <f>VLOOKUP(B4670, patient!A:C, 3, FALSE)</f>
        <v>Female</v>
      </c>
      <c r="P4670" t="str">
        <f>VLOOKUP(B4670, patient!A:F, 6, FALSE)</f>
        <v>Black</v>
      </c>
      <c r="Q4670" t="s">
        <v>491</v>
      </c>
      <c r="R4670">
        <v>75</v>
      </c>
      <c r="S4670">
        <v>168</v>
      </c>
      <c r="T4670" s="1">
        <v>45779</v>
      </c>
      <c r="U4670" s="1" t="str">
        <f t="shared" si="216"/>
        <v>Yes</v>
      </c>
      <c r="V4670">
        <v>7</v>
      </c>
      <c r="W4670" t="s">
        <v>492</v>
      </c>
      <c r="X4670" t="s">
        <v>488</v>
      </c>
      <c r="Y4670" t="str">
        <f t="shared" si="217"/>
        <v>Scheduled</v>
      </c>
      <c r="Z4670" t="s">
        <v>489</v>
      </c>
      <c r="AC4670" t="s">
        <v>490</v>
      </c>
      <c r="AD4670">
        <v>170.1</v>
      </c>
      <c r="AE4670">
        <v>0</v>
      </c>
      <c r="AF4670" t="str">
        <f t="shared" si="218"/>
        <v>Apr</v>
      </c>
    </row>
    <row r="4671" spans="1:32" x14ac:dyDescent="0.25">
      <c r="A4671" s="1">
        <v>45758</v>
      </c>
      <c r="B4671">
        <v>1104</v>
      </c>
      <c r="C4671">
        <v>2</v>
      </c>
      <c r="D4671">
        <v>5</v>
      </c>
      <c r="E4671">
        <v>5</v>
      </c>
      <c r="F4671">
        <v>5</v>
      </c>
      <c r="G4671">
        <v>3</v>
      </c>
      <c r="H4671">
        <f>VLOOKUP(B4671, patient!A:E, 5, FALSE)</f>
        <v>10</v>
      </c>
      <c r="I4671" t="str">
        <f>VLOOKUP(H4671, city!A:B, 2, FALSE)</f>
        <v>Edinburgh</v>
      </c>
      <c r="J4671" t="str">
        <f>VLOOKUP(E4671, diagnosis!A:B, 2, FALSE)</f>
        <v>Migraine</v>
      </c>
      <c r="K4671" t="str">
        <f>VLOOKUP(D4671, department!A:B, 2, FALSE)</f>
        <v>Pediatrics</v>
      </c>
      <c r="L4671" t="str">
        <f>VLOOKUP(C4671, provider!A:B, 2, FALSE)</f>
        <v>Dr. Johnson Grek</v>
      </c>
      <c r="M4671" t="str">
        <f>VLOOKUP(G4671, insurance!A:B, 2, FALSE)</f>
        <v>Allianz</v>
      </c>
      <c r="N4671">
        <f>VLOOKUP(B4671, patient!A:D, 4, FALSE)</f>
        <v>18</v>
      </c>
      <c r="O4671" t="str">
        <f>VLOOKUP(B4671, patient!A:C, 3, FALSE)</f>
        <v>Male</v>
      </c>
      <c r="P4671" t="str">
        <f>VLOOKUP(B4671, patient!A:F, 6, FALSE)</f>
        <v>Other</v>
      </c>
      <c r="Q4671" t="s">
        <v>492</v>
      </c>
      <c r="R4671">
        <v>587</v>
      </c>
      <c r="S4671">
        <v>156</v>
      </c>
      <c r="U4671" s="1" t="str">
        <f t="shared" si="216"/>
        <v>No</v>
      </c>
      <c r="V4671">
        <v>9</v>
      </c>
      <c r="W4671" t="s">
        <v>487</v>
      </c>
      <c r="X4671" t="s">
        <v>488</v>
      </c>
      <c r="Y4671" t="str">
        <f t="shared" si="217"/>
        <v>Scheduled</v>
      </c>
      <c r="Z4671" t="s">
        <v>489</v>
      </c>
      <c r="AA4671" s="1">
        <v>45759</v>
      </c>
      <c r="AB4671" s="1">
        <v>45758</v>
      </c>
      <c r="AC4671" t="s">
        <v>493</v>
      </c>
      <c r="AD4671">
        <v>541.1</v>
      </c>
      <c r="AE4671">
        <v>30</v>
      </c>
      <c r="AF4671" t="str">
        <f t="shared" si="218"/>
        <v>Apr</v>
      </c>
    </row>
    <row r="4672" spans="1:32" x14ac:dyDescent="0.25">
      <c r="A4672" s="1">
        <v>45759</v>
      </c>
      <c r="B4672">
        <v>3614</v>
      </c>
      <c r="C4672">
        <v>5</v>
      </c>
      <c r="D4672">
        <v>4</v>
      </c>
      <c r="E4672">
        <v>4</v>
      </c>
      <c r="F4672">
        <v>2</v>
      </c>
      <c r="G4672">
        <v>2</v>
      </c>
      <c r="H4672">
        <f>VLOOKUP(B4672, patient!A:E, 5, FALSE)</f>
        <v>4</v>
      </c>
      <c r="I4672" t="str">
        <f>VLOOKUP(H4672, city!A:B, 2, FALSE)</f>
        <v>Birmingham</v>
      </c>
      <c r="J4672" t="str">
        <f>VLOOKUP(E4672, diagnosis!A:B, 2, FALSE)</f>
        <v>Hypertension</v>
      </c>
      <c r="K4672" t="str">
        <f>VLOOKUP(D4672, department!A:B, 2, FALSE)</f>
        <v>Orthopedics</v>
      </c>
      <c r="L4672" t="str">
        <f>VLOOKUP(C4672, provider!A:B, 2, FALSE)</f>
        <v>Dr. Sade Kikiola</v>
      </c>
      <c r="M4672" t="str">
        <f>VLOOKUP(G4672, insurance!A:B, 2, FALSE)</f>
        <v>AXA</v>
      </c>
      <c r="N4672">
        <f>VLOOKUP(B4672, patient!A:D, 4, FALSE)</f>
        <v>48</v>
      </c>
      <c r="O4672" t="str">
        <f>VLOOKUP(B4672, patient!A:C, 3, FALSE)</f>
        <v>Male</v>
      </c>
      <c r="P4672" t="str">
        <f>VLOOKUP(B4672, patient!A:F, 6, FALSE)</f>
        <v>White</v>
      </c>
      <c r="Q4672" t="s">
        <v>492</v>
      </c>
      <c r="R4672">
        <v>752</v>
      </c>
      <c r="S4672">
        <v>130</v>
      </c>
      <c r="U4672" s="1" t="str">
        <f t="shared" si="216"/>
        <v>No</v>
      </c>
      <c r="V4672">
        <v>6</v>
      </c>
      <c r="W4672" t="s">
        <v>487</v>
      </c>
      <c r="X4672" t="s">
        <v>488</v>
      </c>
      <c r="Y4672" t="str">
        <f t="shared" si="217"/>
        <v>Scheduled</v>
      </c>
      <c r="Z4672" t="s">
        <v>489</v>
      </c>
      <c r="AA4672" s="1">
        <v>45760</v>
      </c>
      <c r="AB4672" s="1">
        <v>45759</v>
      </c>
      <c r="AC4672" t="s">
        <v>496</v>
      </c>
      <c r="AD4672">
        <v>652.4</v>
      </c>
      <c r="AE4672">
        <v>50</v>
      </c>
      <c r="AF4672" t="str">
        <f t="shared" si="218"/>
        <v>Apr</v>
      </c>
    </row>
    <row r="4673" spans="1:32" x14ac:dyDescent="0.25">
      <c r="A4673" s="1">
        <v>45759</v>
      </c>
      <c r="B4673">
        <v>3394</v>
      </c>
      <c r="C4673">
        <v>5</v>
      </c>
      <c r="D4673">
        <v>2</v>
      </c>
      <c r="E4673">
        <v>1</v>
      </c>
      <c r="F4673">
        <v>3</v>
      </c>
      <c r="G4673">
        <v>1</v>
      </c>
      <c r="H4673">
        <f>VLOOKUP(B4673, patient!A:E, 5, FALSE)</f>
        <v>10</v>
      </c>
      <c r="I4673" t="str">
        <f>VLOOKUP(H4673, city!A:B, 2, FALSE)</f>
        <v>Edinburgh</v>
      </c>
      <c r="J4673" t="str">
        <f>VLOOKUP(E4673, diagnosis!A:B, 2, FALSE)</f>
        <v>Appendicitis</v>
      </c>
      <c r="K4673" t="str">
        <f>VLOOKUP(D4673, department!A:B, 2, FALSE)</f>
        <v>General Surgery</v>
      </c>
      <c r="L4673" t="str">
        <f>VLOOKUP(C4673, provider!A:B, 2, FALSE)</f>
        <v>Dr. Sade Kikiola</v>
      </c>
      <c r="M4673" t="str">
        <f>VLOOKUP(G4673, insurance!A:B, 2, FALSE)</f>
        <v>Aviva</v>
      </c>
      <c r="N4673">
        <f>VLOOKUP(B4673, patient!A:D, 4, FALSE)</f>
        <v>21</v>
      </c>
      <c r="O4673" t="str">
        <f>VLOOKUP(B4673, patient!A:C, 3, FALSE)</f>
        <v>Male</v>
      </c>
      <c r="P4673" t="str">
        <f>VLOOKUP(B4673, patient!A:F, 6, FALSE)</f>
        <v>Other</v>
      </c>
      <c r="Q4673" t="s">
        <v>492</v>
      </c>
      <c r="R4673">
        <v>989</v>
      </c>
      <c r="S4673">
        <v>107</v>
      </c>
      <c r="T4673" s="1">
        <v>45786</v>
      </c>
      <c r="U4673" s="1" t="str">
        <f t="shared" si="216"/>
        <v>Yes</v>
      </c>
      <c r="V4673">
        <v>7</v>
      </c>
      <c r="W4673" t="s">
        <v>487</v>
      </c>
      <c r="X4673" t="s">
        <v>488</v>
      </c>
      <c r="Y4673" t="str">
        <f t="shared" si="217"/>
        <v>Scheduled</v>
      </c>
      <c r="Z4673" t="s">
        <v>489</v>
      </c>
      <c r="AC4673" t="s">
        <v>490</v>
      </c>
      <c r="AD4673">
        <v>767.2</v>
      </c>
      <c r="AE4673">
        <v>0</v>
      </c>
      <c r="AF4673" t="str">
        <f t="shared" si="218"/>
        <v>Apr</v>
      </c>
    </row>
    <row r="4674" spans="1:32" x14ac:dyDescent="0.25">
      <c r="A4674" s="1">
        <v>45759</v>
      </c>
      <c r="B4674">
        <v>3651</v>
      </c>
      <c r="C4674">
        <v>2</v>
      </c>
      <c r="D4674">
        <v>4</v>
      </c>
      <c r="E4674">
        <v>4</v>
      </c>
      <c r="F4674">
        <v>2</v>
      </c>
      <c r="G4674">
        <v>3</v>
      </c>
      <c r="H4674">
        <f>VLOOKUP(B4674, patient!A:E, 5, FALSE)</f>
        <v>4</v>
      </c>
      <c r="I4674" t="str">
        <f>VLOOKUP(H4674, city!A:B, 2, FALSE)</f>
        <v>Birmingham</v>
      </c>
      <c r="J4674" t="str">
        <f>VLOOKUP(E4674, diagnosis!A:B, 2, FALSE)</f>
        <v>Hypertension</v>
      </c>
      <c r="K4674" t="str">
        <f>VLOOKUP(D4674, department!A:B, 2, FALSE)</f>
        <v>Orthopedics</v>
      </c>
      <c r="L4674" t="str">
        <f>VLOOKUP(C4674, provider!A:B, 2, FALSE)</f>
        <v>Dr. Johnson Grek</v>
      </c>
      <c r="M4674" t="str">
        <f>VLOOKUP(G4674, insurance!A:B, 2, FALSE)</f>
        <v>Allianz</v>
      </c>
      <c r="N4674">
        <f>VLOOKUP(B4674, patient!A:D, 4, FALSE)</f>
        <v>66</v>
      </c>
      <c r="O4674" t="str">
        <f>VLOOKUP(B4674, patient!A:C, 3, FALSE)</f>
        <v>Female</v>
      </c>
      <c r="P4674" t="str">
        <f>VLOOKUP(B4674, patient!A:F, 6, FALSE)</f>
        <v>White</v>
      </c>
      <c r="Q4674" t="s">
        <v>486</v>
      </c>
      <c r="R4674">
        <v>223</v>
      </c>
      <c r="S4674">
        <v>67</v>
      </c>
      <c r="U4674" s="1" t="str">
        <f t="shared" si="216"/>
        <v>No</v>
      </c>
      <c r="V4674">
        <v>6</v>
      </c>
      <c r="W4674" t="s">
        <v>494</v>
      </c>
      <c r="X4674" t="s">
        <v>488</v>
      </c>
      <c r="Y4674" t="str">
        <f t="shared" si="217"/>
        <v>Scheduled</v>
      </c>
      <c r="Z4674" t="s">
        <v>489</v>
      </c>
      <c r="AA4674" s="1">
        <v>45762</v>
      </c>
      <c r="AB4674" s="1">
        <v>45759</v>
      </c>
      <c r="AC4674" t="s">
        <v>496</v>
      </c>
      <c r="AD4674">
        <v>238</v>
      </c>
      <c r="AE4674">
        <v>50</v>
      </c>
      <c r="AF4674" t="str">
        <f t="shared" si="218"/>
        <v>Apr</v>
      </c>
    </row>
    <row r="4675" spans="1:32" x14ac:dyDescent="0.25">
      <c r="A4675" s="1">
        <v>45759</v>
      </c>
      <c r="B4675">
        <v>1655</v>
      </c>
      <c r="C4675">
        <v>3</v>
      </c>
      <c r="D4675">
        <v>2</v>
      </c>
      <c r="E4675">
        <v>1</v>
      </c>
      <c r="F4675">
        <v>1</v>
      </c>
      <c r="G4675">
        <v>1</v>
      </c>
      <c r="H4675">
        <f>VLOOKUP(B4675, patient!A:E, 5, FALSE)</f>
        <v>10</v>
      </c>
      <c r="I4675" t="str">
        <f>VLOOKUP(H4675, city!A:B, 2, FALSE)</f>
        <v>Edinburgh</v>
      </c>
      <c r="J4675" t="str">
        <f>VLOOKUP(E4675, diagnosis!A:B, 2, FALSE)</f>
        <v>Appendicitis</v>
      </c>
      <c r="K4675" t="str">
        <f>VLOOKUP(D4675, department!A:B, 2, FALSE)</f>
        <v>General Surgery</v>
      </c>
      <c r="L4675" t="str">
        <f>VLOOKUP(C4675, provider!A:B, 2, FALSE)</f>
        <v>Dr. Emma Jones</v>
      </c>
      <c r="M4675" t="str">
        <f>VLOOKUP(G4675, insurance!A:B, 2, FALSE)</f>
        <v>Aviva</v>
      </c>
      <c r="N4675">
        <f>VLOOKUP(B4675, patient!A:D, 4, FALSE)</f>
        <v>62</v>
      </c>
      <c r="O4675" t="str">
        <f>VLOOKUP(B4675, patient!A:C, 3, FALSE)</f>
        <v>Female</v>
      </c>
      <c r="P4675" t="str">
        <f>VLOOKUP(B4675, patient!A:F, 6, FALSE)</f>
        <v>Black</v>
      </c>
      <c r="Q4675" t="s">
        <v>486</v>
      </c>
      <c r="R4675">
        <v>901</v>
      </c>
      <c r="S4675">
        <v>124</v>
      </c>
      <c r="T4675" s="1">
        <v>45768</v>
      </c>
      <c r="U4675" s="1" t="str">
        <f t="shared" ref="U4675:U4738" si="219">IF(T4675&lt;&gt;"", "Yes", "No")</f>
        <v>Yes</v>
      </c>
      <c r="V4675">
        <v>2</v>
      </c>
      <c r="W4675" t="s">
        <v>492</v>
      </c>
      <c r="X4675" t="s">
        <v>488</v>
      </c>
      <c r="Y4675" t="str">
        <f t="shared" ref="Y4675:Y4738" si="220">IF(TRIM(X4675)="yes", "Emergency", "Scheduled")</f>
        <v>Scheduled</v>
      </c>
      <c r="Z4675" t="s">
        <v>489</v>
      </c>
      <c r="AC4675" t="s">
        <v>490</v>
      </c>
      <c r="AD4675">
        <v>717.5</v>
      </c>
      <c r="AE4675">
        <v>0</v>
      </c>
      <c r="AF4675" t="str">
        <f t="shared" ref="AF4675:AF4738" si="221">TEXT(A4675, "mmm")</f>
        <v>Apr</v>
      </c>
    </row>
    <row r="4676" spans="1:32" x14ac:dyDescent="0.25">
      <c r="A4676" s="1">
        <v>45759</v>
      </c>
      <c r="B4676">
        <v>225</v>
      </c>
      <c r="C4676">
        <v>1</v>
      </c>
      <c r="D4676">
        <v>4</v>
      </c>
      <c r="E4676">
        <v>5</v>
      </c>
      <c r="F4676">
        <v>2</v>
      </c>
      <c r="G4676">
        <v>2</v>
      </c>
      <c r="H4676">
        <f>VLOOKUP(B4676, patient!A:E, 5, FALSE)</f>
        <v>4</v>
      </c>
      <c r="I4676" t="str">
        <f>VLOOKUP(H4676, city!A:B, 2, FALSE)</f>
        <v>Birmingham</v>
      </c>
      <c r="J4676" t="str">
        <f>VLOOKUP(E4676, diagnosis!A:B, 2, FALSE)</f>
        <v>Migraine</v>
      </c>
      <c r="K4676" t="str">
        <f>VLOOKUP(D4676, department!A:B, 2, FALSE)</f>
        <v>Orthopedics</v>
      </c>
      <c r="L4676" t="str">
        <f>VLOOKUP(C4676, provider!A:B, 2, FALSE)</f>
        <v>Dr. Olu Abisola</v>
      </c>
      <c r="M4676" t="str">
        <f>VLOOKUP(G4676, insurance!A:B, 2, FALSE)</f>
        <v>AXA</v>
      </c>
      <c r="N4676">
        <f>VLOOKUP(B4676, patient!A:D, 4, FALSE)</f>
        <v>67</v>
      </c>
      <c r="O4676" t="str">
        <f>VLOOKUP(B4676, patient!A:C, 3, FALSE)</f>
        <v>Female</v>
      </c>
      <c r="P4676" t="str">
        <f>VLOOKUP(B4676, patient!A:F, 6, FALSE)</f>
        <v>Other</v>
      </c>
      <c r="Q4676" t="s">
        <v>486</v>
      </c>
      <c r="R4676">
        <v>651</v>
      </c>
      <c r="S4676">
        <v>186</v>
      </c>
      <c r="U4676" s="1" t="str">
        <f t="shared" si="219"/>
        <v>No</v>
      </c>
      <c r="V4676">
        <v>9</v>
      </c>
      <c r="W4676" t="s">
        <v>487</v>
      </c>
      <c r="X4676" t="s">
        <v>488</v>
      </c>
      <c r="Y4676" t="str">
        <f t="shared" si="220"/>
        <v>Scheduled</v>
      </c>
      <c r="Z4676" t="s">
        <v>489</v>
      </c>
      <c r="AA4676" s="1">
        <v>45765</v>
      </c>
      <c r="AB4676" s="1">
        <v>45759</v>
      </c>
      <c r="AC4676" t="s">
        <v>496</v>
      </c>
      <c r="AD4676">
        <v>620.9</v>
      </c>
      <c r="AE4676">
        <v>50</v>
      </c>
      <c r="AF4676" t="str">
        <f t="shared" si="221"/>
        <v>Apr</v>
      </c>
    </row>
    <row r="4677" spans="1:32" x14ac:dyDescent="0.25">
      <c r="A4677" s="1">
        <v>45759</v>
      </c>
      <c r="B4677">
        <v>3689</v>
      </c>
      <c r="C4677">
        <v>2</v>
      </c>
      <c r="D4677">
        <v>2</v>
      </c>
      <c r="E4677">
        <v>3</v>
      </c>
      <c r="F4677">
        <v>5</v>
      </c>
      <c r="G4677">
        <v>2</v>
      </c>
      <c r="H4677">
        <f>VLOOKUP(B4677, patient!A:E, 5, FALSE)</f>
        <v>10</v>
      </c>
      <c r="I4677" t="str">
        <f>VLOOKUP(H4677, city!A:B, 2, FALSE)</f>
        <v>Edinburgh</v>
      </c>
      <c r="J4677" t="str">
        <f>VLOOKUP(E4677, diagnosis!A:B, 2, FALSE)</f>
        <v>Fracture</v>
      </c>
      <c r="K4677" t="str">
        <f>VLOOKUP(D4677, department!A:B, 2, FALSE)</f>
        <v>General Surgery</v>
      </c>
      <c r="L4677" t="str">
        <f>VLOOKUP(C4677, provider!A:B, 2, FALSE)</f>
        <v>Dr. Johnson Grek</v>
      </c>
      <c r="M4677" t="str">
        <f>VLOOKUP(G4677, insurance!A:B, 2, FALSE)</f>
        <v>AXA</v>
      </c>
      <c r="N4677">
        <f>VLOOKUP(B4677, patient!A:D, 4, FALSE)</f>
        <v>22</v>
      </c>
      <c r="O4677" t="str">
        <f>VLOOKUP(B4677, patient!A:C, 3, FALSE)</f>
        <v>Female</v>
      </c>
      <c r="P4677" t="str">
        <f>VLOOKUP(B4677, patient!A:F, 6, FALSE)</f>
        <v>Black</v>
      </c>
      <c r="Q4677" t="s">
        <v>486</v>
      </c>
      <c r="R4677">
        <v>75</v>
      </c>
      <c r="S4677">
        <v>61</v>
      </c>
      <c r="U4677" s="1" t="str">
        <f t="shared" si="219"/>
        <v>No</v>
      </c>
      <c r="V4677">
        <v>5</v>
      </c>
      <c r="W4677" t="s">
        <v>492</v>
      </c>
      <c r="X4677" t="s">
        <v>488</v>
      </c>
      <c r="Y4677" t="str">
        <f t="shared" si="220"/>
        <v>Scheduled</v>
      </c>
      <c r="Z4677" t="s">
        <v>489</v>
      </c>
      <c r="AA4677" s="1">
        <v>45763</v>
      </c>
      <c r="AB4677" s="1">
        <v>45759</v>
      </c>
      <c r="AC4677" t="s">
        <v>498</v>
      </c>
      <c r="AD4677">
        <v>102.2</v>
      </c>
      <c r="AE4677">
        <v>10</v>
      </c>
      <c r="AF4677" t="str">
        <f t="shared" si="221"/>
        <v>Apr</v>
      </c>
    </row>
    <row r="4678" spans="1:32" x14ac:dyDescent="0.25">
      <c r="A4678" s="1">
        <v>45759</v>
      </c>
      <c r="B4678">
        <v>56</v>
      </c>
      <c r="C4678">
        <v>2</v>
      </c>
      <c r="D4678">
        <v>1</v>
      </c>
      <c r="E4678">
        <v>3</v>
      </c>
      <c r="F4678">
        <v>5</v>
      </c>
      <c r="G4678">
        <v>3</v>
      </c>
      <c r="H4678">
        <f>VLOOKUP(B4678, patient!A:E, 5, FALSE)</f>
        <v>4</v>
      </c>
      <c r="I4678" t="str">
        <f>VLOOKUP(H4678, city!A:B, 2, FALSE)</f>
        <v>Birmingham</v>
      </c>
      <c r="J4678" t="str">
        <f>VLOOKUP(E4678, diagnosis!A:B, 2, FALSE)</f>
        <v>Fracture</v>
      </c>
      <c r="K4678" t="str">
        <f>VLOOKUP(D4678, department!A:B, 2, FALSE)</f>
        <v>Cardiology</v>
      </c>
      <c r="L4678" t="str">
        <f>VLOOKUP(C4678, provider!A:B, 2, FALSE)</f>
        <v>Dr. Johnson Grek</v>
      </c>
      <c r="M4678" t="str">
        <f>VLOOKUP(G4678, insurance!A:B, 2, FALSE)</f>
        <v>Allianz</v>
      </c>
      <c r="N4678">
        <f>VLOOKUP(B4678, patient!A:D, 4, FALSE)</f>
        <v>47</v>
      </c>
      <c r="O4678" t="str">
        <f>VLOOKUP(B4678, patient!A:C, 3, FALSE)</f>
        <v>Female</v>
      </c>
      <c r="P4678" t="str">
        <f>VLOOKUP(B4678, patient!A:F, 6, FALSE)</f>
        <v>Hispanic</v>
      </c>
      <c r="Q4678" t="s">
        <v>491</v>
      </c>
      <c r="R4678">
        <v>95</v>
      </c>
      <c r="S4678">
        <v>113</v>
      </c>
      <c r="T4678" s="1">
        <v>45775</v>
      </c>
      <c r="U4678" s="1" t="str">
        <f t="shared" si="219"/>
        <v>Yes</v>
      </c>
      <c r="V4678">
        <v>3</v>
      </c>
      <c r="W4678" t="s">
        <v>487</v>
      </c>
      <c r="X4678" t="s">
        <v>488</v>
      </c>
      <c r="Y4678" t="str">
        <f t="shared" si="220"/>
        <v>Scheduled</v>
      </c>
      <c r="Z4678" t="s">
        <v>489</v>
      </c>
      <c r="AC4678" t="s">
        <v>490</v>
      </c>
      <c r="AD4678">
        <v>145.6</v>
      </c>
      <c r="AE4678">
        <v>0</v>
      </c>
      <c r="AF4678" t="str">
        <f t="shared" si="221"/>
        <v>Apr</v>
      </c>
    </row>
    <row r="4679" spans="1:32" x14ac:dyDescent="0.25">
      <c r="A4679" s="1">
        <v>45759</v>
      </c>
      <c r="B4679">
        <v>1432</v>
      </c>
      <c r="C4679">
        <v>4</v>
      </c>
      <c r="D4679">
        <v>4</v>
      </c>
      <c r="E4679">
        <v>4</v>
      </c>
      <c r="F4679">
        <v>5</v>
      </c>
      <c r="G4679">
        <v>3</v>
      </c>
      <c r="H4679">
        <f>VLOOKUP(B4679, patient!A:E, 5, FALSE)</f>
        <v>10</v>
      </c>
      <c r="I4679" t="str">
        <f>VLOOKUP(H4679, city!A:B, 2, FALSE)</f>
        <v>Edinburgh</v>
      </c>
      <c r="J4679" t="str">
        <f>VLOOKUP(E4679, diagnosis!A:B, 2, FALSE)</f>
        <v>Hypertension</v>
      </c>
      <c r="K4679" t="str">
        <f>VLOOKUP(D4679, department!A:B, 2, FALSE)</f>
        <v>Orthopedics</v>
      </c>
      <c r="L4679" t="str">
        <f>VLOOKUP(C4679, provider!A:B, 2, FALSE)</f>
        <v>Dr. Ravi Patel</v>
      </c>
      <c r="M4679" t="str">
        <f>VLOOKUP(G4679, insurance!A:B, 2, FALSE)</f>
        <v>Allianz</v>
      </c>
      <c r="N4679">
        <f>VLOOKUP(B4679, patient!A:D, 4, FALSE)</f>
        <v>73</v>
      </c>
      <c r="O4679" t="str">
        <f>VLOOKUP(B4679, patient!A:C, 3, FALSE)</f>
        <v>Male</v>
      </c>
      <c r="P4679" t="str">
        <f>VLOOKUP(B4679, patient!A:F, 6, FALSE)</f>
        <v>Black</v>
      </c>
      <c r="Q4679" t="s">
        <v>492</v>
      </c>
      <c r="R4679">
        <v>493</v>
      </c>
      <c r="S4679">
        <v>64</v>
      </c>
      <c r="T4679" s="1">
        <v>45786</v>
      </c>
      <c r="U4679" s="1" t="str">
        <f t="shared" si="219"/>
        <v>Yes</v>
      </c>
      <c r="V4679">
        <v>4</v>
      </c>
      <c r="W4679" t="s">
        <v>487</v>
      </c>
      <c r="X4679" t="s">
        <v>488</v>
      </c>
      <c r="Y4679" t="str">
        <f t="shared" si="220"/>
        <v>Scheduled</v>
      </c>
      <c r="Z4679" t="s">
        <v>489</v>
      </c>
      <c r="AC4679" t="s">
        <v>490</v>
      </c>
      <c r="AD4679">
        <v>389.9</v>
      </c>
      <c r="AE4679">
        <v>0</v>
      </c>
      <c r="AF4679" t="str">
        <f t="shared" si="221"/>
        <v>Apr</v>
      </c>
    </row>
    <row r="4680" spans="1:32" x14ac:dyDescent="0.25">
      <c r="A4680" s="1">
        <v>45759</v>
      </c>
      <c r="B4680">
        <v>1508</v>
      </c>
      <c r="C4680">
        <v>2</v>
      </c>
      <c r="D4680">
        <v>2</v>
      </c>
      <c r="E4680">
        <v>1</v>
      </c>
      <c r="F4680">
        <v>2</v>
      </c>
      <c r="G4680">
        <v>2</v>
      </c>
      <c r="H4680">
        <f>VLOOKUP(B4680, patient!A:E, 5, FALSE)</f>
        <v>4</v>
      </c>
      <c r="I4680" t="str">
        <f>VLOOKUP(H4680, city!A:B, 2, FALSE)</f>
        <v>Birmingham</v>
      </c>
      <c r="J4680" t="str">
        <f>VLOOKUP(E4680, diagnosis!A:B, 2, FALSE)</f>
        <v>Appendicitis</v>
      </c>
      <c r="K4680" t="str">
        <f>VLOOKUP(D4680, department!A:B, 2, FALSE)</f>
        <v>General Surgery</v>
      </c>
      <c r="L4680" t="str">
        <f>VLOOKUP(C4680, provider!A:B, 2, FALSE)</f>
        <v>Dr. Johnson Grek</v>
      </c>
      <c r="M4680" t="str">
        <f>VLOOKUP(G4680, insurance!A:B, 2, FALSE)</f>
        <v>AXA</v>
      </c>
      <c r="N4680">
        <f>VLOOKUP(B4680, patient!A:D, 4, FALSE)</f>
        <v>41</v>
      </c>
      <c r="O4680" t="str">
        <f>VLOOKUP(B4680, patient!A:C, 3, FALSE)</f>
        <v>Male</v>
      </c>
      <c r="P4680" t="str">
        <f>VLOOKUP(B4680, patient!A:F, 6, FALSE)</f>
        <v>Other</v>
      </c>
      <c r="Q4680" t="s">
        <v>486</v>
      </c>
      <c r="R4680">
        <v>775</v>
      </c>
      <c r="S4680">
        <v>149</v>
      </c>
      <c r="T4680" s="1">
        <v>45779</v>
      </c>
      <c r="U4680" s="1" t="str">
        <f t="shared" si="219"/>
        <v>Yes</v>
      </c>
      <c r="V4680">
        <v>4</v>
      </c>
      <c r="W4680" t="s">
        <v>494</v>
      </c>
      <c r="X4680" t="s">
        <v>488</v>
      </c>
      <c r="Y4680" t="str">
        <f t="shared" si="220"/>
        <v>Scheduled</v>
      </c>
      <c r="Z4680" t="s">
        <v>489</v>
      </c>
      <c r="AC4680" t="s">
        <v>490</v>
      </c>
      <c r="AD4680">
        <v>646.79999999999995</v>
      </c>
      <c r="AE4680">
        <v>0</v>
      </c>
      <c r="AF4680" t="str">
        <f t="shared" si="221"/>
        <v>Apr</v>
      </c>
    </row>
    <row r="4681" spans="1:32" x14ac:dyDescent="0.25">
      <c r="A4681" s="1">
        <v>45759</v>
      </c>
      <c r="B4681">
        <v>2508</v>
      </c>
      <c r="C4681">
        <v>3</v>
      </c>
      <c r="D4681">
        <v>3</v>
      </c>
      <c r="E4681">
        <v>4</v>
      </c>
      <c r="F4681">
        <v>4</v>
      </c>
      <c r="G4681">
        <v>3</v>
      </c>
      <c r="H4681">
        <f>VLOOKUP(B4681, patient!A:E, 5, FALSE)</f>
        <v>10</v>
      </c>
      <c r="I4681" t="str">
        <f>VLOOKUP(H4681, city!A:B, 2, FALSE)</f>
        <v>Edinburgh</v>
      </c>
      <c r="J4681" t="str">
        <f>VLOOKUP(E4681, diagnosis!A:B, 2, FALSE)</f>
        <v>Hypertension</v>
      </c>
      <c r="K4681" t="str">
        <f>VLOOKUP(D4681, department!A:B, 2, FALSE)</f>
        <v>Neurology</v>
      </c>
      <c r="L4681" t="str">
        <f>VLOOKUP(C4681, provider!A:B, 2, FALSE)</f>
        <v>Dr. Emma Jones</v>
      </c>
      <c r="M4681" t="str">
        <f>VLOOKUP(G4681, insurance!A:B, 2, FALSE)</f>
        <v>Allianz</v>
      </c>
      <c r="N4681">
        <f>VLOOKUP(B4681, patient!A:D, 4, FALSE)</f>
        <v>76</v>
      </c>
      <c r="O4681" t="str">
        <f>VLOOKUP(B4681, patient!A:C, 3, FALSE)</f>
        <v>Male</v>
      </c>
      <c r="P4681" t="str">
        <f>VLOOKUP(B4681, patient!A:F, 6, FALSE)</f>
        <v>White</v>
      </c>
      <c r="Q4681" t="s">
        <v>491</v>
      </c>
      <c r="R4681">
        <v>969</v>
      </c>
      <c r="S4681">
        <v>190</v>
      </c>
      <c r="U4681" s="1" t="str">
        <f t="shared" si="219"/>
        <v>No</v>
      </c>
      <c r="V4681">
        <v>9</v>
      </c>
      <c r="W4681" t="s">
        <v>494</v>
      </c>
      <c r="X4681" t="s">
        <v>488</v>
      </c>
      <c r="Y4681" t="str">
        <f t="shared" si="220"/>
        <v>Scheduled</v>
      </c>
      <c r="Z4681" t="s">
        <v>489</v>
      </c>
      <c r="AA4681" s="1">
        <v>45760</v>
      </c>
      <c r="AB4681" s="1">
        <v>45759</v>
      </c>
      <c r="AC4681" t="s">
        <v>493</v>
      </c>
      <c r="AD4681">
        <v>832.3</v>
      </c>
      <c r="AE4681">
        <v>30</v>
      </c>
      <c r="AF4681" t="str">
        <f t="shared" si="221"/>
        <v>Apr</v>
      </c>
    </row>
    <row r="4682" spans="1:32" x14ac:dyDescent="0.25">
      <c r="A4682" s="1">
        <v>45760</v>
      </c>
      <c r="B4682">
        <v>255</v>
      </c>
      <c r="C4682">
        <v>3</v>
      </c>
      <c r="D4682">
        <v>3</v>
      </c>
      <c r="E4682">
        <v>2</v>
      </c>
      <c r="F4682">
        <v>2</v>
      </c>
      <c r="G4682">
        <v>2</v>
      </c>
      <c r="H4682">
        <f>VLOOKUP(B4682, patient!A:E, 5, FALSE)</f>
        <v>4</v>
      </c>
      <c r="I4682" t="str">
        <f>VLOOKUP(H4682, city!A:B, 2, FALSE)</f>
        <v>Birmingham</v>
      </c>
      <c r="J4682" t="str">
        <f>VLOOKUP(E4682, diagnosis!A:B, 2, FALSE)</f>
        <v>Asthma</v>
      </c>
      <c r="K4682" t="str">
        <f>VLOOKUP(D4682, department!A:B, 2, FALSE)</f>
        <v>Neurology</v>
      </c>
      <c r="L4682" t="str">
        <f>VLOOKUP(C4682, provider!A:B, 2, FALSE)</f>
        <v>Dr. Emma Jones</v>
      </c>
      <c r="M4682" t="str">
        <f>VLOOKUP(G4682, insurance!A:B, 2, FALSE)</f>
        <v>AXA</v>
      </c>
      <c r="N4682">
        <f>VLOOKUP(B4682, patient!A:D, 4, FALSE)</f>
        <v>20</v>
      </c>
      <c r="O4682" t="str">
        <f>VLOOKUP(B4682, patient!A:C, 3, FALSE)</f>
        <v>Female</v>
      </c>
      <c r="P4682" t="str">
        <f>VLOOKUP(B4682, patient!A:F, 6, FALSE)</f>
        <v>Hispanic</v>
      </c>
      <c r="Q4682" t="s">
        <v>486</v>
      </c>
      <c r="R4682">
        <v>593</v>
      </c>
      <c r="S4682">
        <v>123</v>
      </c>
      <c r="T4682" s="1">
        <v>45785</v>
      </c>
      <c r="U4682" s="1" t="str">
        <f t="shared" si="219"/>
        <v>Yes</v>
      </c>
      <c r="V4682">
        <v>5</v>
      </c>
      <c r="W4682" t="s">
        <v>492</v>
      </c>
      <c r="X4682" t="s">
        <v>488</v>
      </c>
      <c r="Y4682" t="str">
        <f t="shared" si="220"/>
        <v>Scheduled</v>
      </c>
      <c r="Z4682" t="s">
        <v>489</v>
      </c>
      <c r="AC4682" t="s">
        <v>490</v>
      </c>
      <c r="AD4682">
        <v>501.2</v>
      </c>
      <c r="AE4682">
        <v>0</v>
      </c>
      <c r="AF4682" t="str">
        <f t="shared" si="221"/>
        <v>Apr</v>
      </c>
    </row>
    <row r="4683" spans="1:32" x14ac:dyDescent="0.25">
      <c r="A4683" s="1">
        <v>45760</v>
      </c>
      <c r="B4683">
        <v>2774</v>
      </c>
      <c r="C4683">
        <v>3</v>
      </c>
      <c r="D4683">
        <v>4</v>
      </c>
      <c r="E4683">
        <v>4</v>
      </c>
      <c r="F4683">
        <v>2</v>
      </c>
      <c r="G4683">
        <v>1</v>
      </c>
      <c r="H4683">
        <f>VLOOKUP(B4683, patient!A:E, 5, FALSE)</f>
        <v>10</v>
      </c>
      <c r="I4683" t="str">
        <f>VLOOKUP(H4683, city!A:B, 2, FALSE)</f>
        <v>Edinburgh</v>
      </c>
      <c r="J4683" t="str">
        <f>VLOOKUP(E4683, diagnosis!A:B, 2, FALSE)</f>
        <v>Hypertension</v>
      </c>
      <c r="K4683" t="str">
        <f>VLOOKUP(D4683, department!A:B, 2, FALSE)</f>
        <v>Orthopedics</v>
      </c>
      <c r="L4683" t="str">
        <f>VLOOKUP(C4683, provider!A:B, 2, FALSE)</f>
        <v>Dr. Emma Jones</v>
      </c>
      <c r="M4683" t="str">
        <f>VLOOKUP(G4683, insurance!A:B, 2, FALSE)</f>
        <v>Aviva</v>
      </c>
      <c r="N4683">
        <f>VLOOKUP(B4683, patient!A:D, 4, FALSE)</f>
        <v>28</v>
      </c>
      <c r="O4683" t="str">
        <f>VLOOKUP(B4683, patient!A:C, 3, FALSE)</f>
        <v>Male</v>
      </c>
      <c r="P4683" t="str">
        <f>VLOOKUP(B4683, patient!A:F, 6, FALSE)</f>
        <v>Other</v>
      </c>
      <c r="Q4683" t="s">
        <v>491</v>
      </c>
      <c r="R4683">
        <v>454</v>
      </c>
      <c r="S4683">
        <v>126</v>
      </c>
      <c r="U4683" s="1" t="str">
        <f t="shared" si="219"/>
        <v>No</v>
      </c>
      <c r="V4683">
        <v>2</v>
      </c>
      <c r="W4683" t="s">
        <v>492</v>
      </c>
      <c r="X4683" t="s">
        <v>488</v>
      </c>
      <c r="Y4683" t="str">
        <f t="shared" si="220"/>
        <v>Scheduled</v>
      </c>
      <c r="Z4683" t="s">
        <v>489</v>
      </c>
      <c r="AA4683" s="1">
        <v>45767</v>
      </c>
      <c r="AB4683" s="1">
        <v>45760</v>
      </c>
      <c r="AC4683" t="s">
        <v>493</v>
      </c>
      <c r="AD4683">
        <v>427</v>
      </c>
      <c r="AE4683">
        <v>30</v>
      </c>
      <c r="AF4683" t="str">
        <f t="shared" si="221"/>
        <v>Apr</v>
      </c>
    </row>
    <row r="4684" spans="1:32" x14ac:dyDescent="0.25">
      <c r="A4684" s="1">
        <v>45760</v>
      </c>
      <c r="B4684">
        <v>4938</v>
      </c>
      <c r="C4684">
        <v>1</v>
      </c>
      <c r="D4684">
        <v>4</v>
      </c>
      <c r="E4684">
        <v>4</v>
      </c>
      <c r="F4684">
        <v>2</v>
      </c>
      <c r="G4684">
        <v>2</v>
      </c>
      <c r="H4684">
        <f>VLOOKUP(B4684, patient!A:E, 5, FALSE)</f>
        <v>4</v>
      </c>
      <c r="I4684" t="str">
        <f>VLOOKUP(H4684, city!A:B, 2, FALSE)</f>
        <v>Birmingham</v>
      </c>
      <c r="J4684" t="str">
        <f>VLOOKUP(E4684, diagnosis!A:B, 2, FALSE)</f>
        <v>Hypertension</v>
      </c>
      <c r="K4684" t="str">
        <f>VLOOKUP(D4684, department!A:B, 2, FALSE)</f>
        <v>Orthopedics</v>
      </c>
      <c r="L4684" t="str">
        <f>VLOOKUP(C4684, provider!A:B, 2, FALSE)</f>
        <v>Dr. Olu Abisola</v>
      </c>
      <c r="M4684" t="str">
        <f>VLOOKUP(G4684, insurance!A:B, 2, FALSE)</f>
        <v>AXA</v>
      </c>
      <c r="N4684">
        <f>VLOOKUP(B4684, patient!A:D, 4, FALSE)</f>
        <v>62</v>
      </c>
      <c r="O4684" t="str">
        <f>VLOOKUP(B4684, patient!A:C, 3, FALSE)</f>
        <v>Male</v>
      </c>
      <c r="P4684" t="str">
        <f>VLOOKUP(B4684, patient!A:F, 6, FALSE)</f>
        <v>Other</v>
      </c>
      <c r="Q4684" t="s">
        <v>486</v>
      </c>
      <c r="R4684">
        <v>244</v>
      </c>
      <c r="S4684">
        <v>165</v>
      </c>
      <c r="T4684" s="1">
        <v>45787</v>
      </c>
      <c r="U4684" s="1" t="str">
        <f t="shared" si="219"/>
        <v>Yes</v>
      </c>
      <c r="V4684">
        <v>6</v>
      </c>
      <c r="W4684" t="s">
        <v>487</v>
      </c>
      <c r="X4684" t="s">
        <v>488</v>
      </c>
      <c r="Y4684" t="str">
        <f t="shared" si="220"/>
        <v>Scheduled</v>
      </c>
      <c r="Z4684" t="s">
        <v>489</v>
      </c>
      <c r="AC4684" t="s">
        <v>490</v>
      </c>
      <c r="AD4684">
        <v>286.3</v>
      </c>
      <c r="AE4684">
        <v>0</v>
      </c>
      <c r="AF4684" t="str">
        <f t="shared" si="221"/>
        <v>Apr</v>
      </c>
    </row>
    <row r="4685" spans="1:32" x14ac:dyDescent="0.25">
      <c r="A4685" s="1">
        <v>45760</v>
      </c>
      <c r="B4685">
        <v>3954</v>
      </c>
      <c r="C4685">
        <v>1</v>
      </c>
      <c r="D4685">
        <v>5</v>
      </c>
      <c r="E4685">
        <v>4</v>
      </c>
      <c r="F4685">
        <v>2</v>
      </c>
      <c r="G4685">
        <v>1</v>
      </c>
      <c r="H4685">
        <f>VLOOKUP(B4685, patient!A:E, 5, FALSE)</f>
        <v>10</v>
      </c>
      <c r="I4685" t="str">
        <f>VLOOKUP(H4685, city!A:B, 2, FALSE)</f>
        <v>Edinburgh</v>
      </c>
      <c r="J4685" t="str">
        <f>VLOOKUP(E4685, diagnosis!A:B, 2, FALSE)</f>
        <v>Hypertension</v>
      </c>
      <c r="K4685" t="str">
        <f>VLOOKUP(D4685, department!A:B, 2, FALSE)</f>
        <v>Pediatrics</v>
      </c>
      <c r="L4685" t="str">
        <f>VLOOKUP(C4685, provider!A:B, 2, FALSE)</f>
        <v>Dr. Olu Abisola</v>
      </c>
      <c r="M4685" t="str">
        <f>VLOOKUP(G4685, insurance!A:B, 2, FALSE)</f>
        <v>Aviva</v>
      </c>
      <c r="N4685">
        <f>VLOOKUP(B4685, patient!A:D, 4, FALSE)</f>
        <v>21</v>
      </c>
      <c r="O4685" t="str">
        <f>VLOOKUP(B4685, patient!A:C, 3, FALSE)</f>
        <v>Female</v>
      </c>
      <c r="P4685" t="str">
        <f>VLOOKUP(B4685, patient!A:F, 6, FALSE)</f>
        <v>Other</v>
      </c>
      <c r="Q4685" t="s">
        <v>486</v>
      </c>
      <c r="R4685">
        <v>124</v>
      </c>
      <c r="S4685">
        <v>58</v>
      </c>
      <c r="U4685" s="1" t="str">
        <f t="shared" si="219"/>
        <v>No</v>
      </c>
      <c r="V4685">
        <v>7</v>
      </c>
      <c r="W4685" t="s">
        <v>494</v>
      </c>
      <c r="X4685" t="s">
        <v>488</v>
      </c>
      <c r="Y4685" t="str">
        <f t="shared" si="220"/>
        <v>Scheduled</v>
      </c>
      <c r="Z4685" t="s">
        <v>489</v>
      </c>
      <c r="AA4685" s="1">
        <v>45762</v>
      </c>
      <c r="AB4685" s="1">
        <v>45760</v>
      </c>
      <c r="AC4685" t="s">
        <v>496</v>
      </c>
      <c r="AD4685">
        <v>162.4</v>
      </c>
      <c r="AE4685">
        <v>50</v>
      </c>
      <c r="AF4685" t="str">
        <f t="shared" si="221"/>
        <v>Apr</v>
      </c>
    </row>
    <row r="4686" spans="1:32" x14ac:dyDescent="0.25">
      <c r="A4686" s="1">
        <v>45760</v>
      </c>
      <c r="B4686">
        <v>429</v>
      </c>
      <c r="C4686">
        <v>5</v>
      </c>
      <c r="D4686">
        <v>2</v>
      </c>
      <c r="E4686">
        <v>4</v>
      </c>
      <c r="F4686">
        <v>5</v>
      </c>
      <c r="G4686">
        <v>3</v>
      </c>
      <c r="H4686">
        <f>VLOOKUP(B4686, patient!A:E, 5, FALSE)</f>
        <v>4</v>
      </c>
      <c r="I4686" t="str">
        <f>VLOOKUP(H4686, city!A:B, 2, FALSE)</f>
        <v>Birmingham</v>
      </c>
      <c r="J4686" t="str">
        <f>VLOOKUP(E4686, diagnosis!A:B, 2, FALSE)</f>
        <v>Hypertension</v>
      </c>
      <c r="K4686" t="str">
        <f>VLOOKUP(D4686, department!A:B, 2, FALSE)</f>
        <v>General Surgery</v>
      </c>
      <c r="L4686" t="str">
        <f>VLOOKUP(C4686, provider!A:B, 2, FALSE)</f>
        <v>Dr. Sade Kikiola</v>
      </c>
      <c r="M4686" t="str">
        <f>VLOOKUP(G4686, insurance!A:B, 2, FALSE)</f>
        <v>Allianz</v>
      </c>
      <c r="N4686">
        <f>VLOOKUP(B4686, patient!A:D, 4, FALSE)</f>
        <v>43</v>
      </c>
      <c r="O4686" t="str">
        <f>VLOOKUP(B4686, patient!A:C, 3, FALSE)</f>
        <v>Female</v>
      </c>
      <c r="P4686" t="str">
        <f>VLOOKUP(B4686, patient!A:F, 6, FALSE)</f>
        <v>Hispanic</v>
      </c>
      <c r="Q4686" t="s">
        <v>492</v>
      </c>
      <c r="R4686">
        <v>908</v>
      </c>
      <c r="S4686">
        <v>153</v>
      </c>
      <c r="T4686" s="1">
        <v>45770</v>
      </c>
      <c r="U4686" s="1" t="str">
        <f t="shared" si="219"/>
        <v>Yes</v>
      </c>
      <c r="V4686">
        <v>8</v>
      </c>
      <c r="W4686" t="s">
        <v>492</v>
      </c>
      <c r="X4686" t="s">
        <v>488</v>
      </c>
      <c r="Y4686" t="str">
        <f t="shared" si="220"/>
        <v>Scheduled</v>
      </c>
      <c r="Z4686" t="s">
        <v>489</v>
      </c>
      <c r="AC4686" t="s">
        <v>490</v>
      </c>
      <c r="AD4686">
        <v>742.7</v>
      </c>
      <c r="AE4686">
        <v>0</v>
      </c>
      <c r="AF4686" t="str">
        <f t="shared" si="221"/>
        <v>Apr</v>
      </c>
    </row>
    <row r="4687" spans="1:32" x14ac:dyDescent="0.25">
      <c r="A4687" s="1">
        <v>45760</v>
      </c>
      <c r="B4687">
        <v>175</v>
      </c>
      <c r="C4687">
        <v>2</v>
      </c>
      <c r="D4687">
        <v>4</v>
      </c>
      <c r="E4687">
        <v>1</v>
      </c>
      <c r="F4687">
        <v>3</v>
      </c>
      <c r="G4687">
        <v>1</v>
      </c>
      <c r="H4687">
        <f>VLOOKUP(B4687, patient!A:E, 5, FALSE)</f>
        <v>10</v>
      </c>
      <c r="I4687" t="str">
        <f>VLOOKUP(H4687, city!A:B, 2, FALSE)</f>
        <v>Edinburgh</v>
      </c>
      <c r="J4687" t="str">
        <f>VLOOKUP(E4687, diagnosis!A:B, 2, FALSE)</f>
        <v>Appendicitis</v>
      </c>
      <c r="K4687" t="str">
        <f>VLOOKUP(D4687, department!A:B, 2, FALSE)</f>
        <v>Orthopedics</v>
      </c>
      <c r="L4687" t="str">
        <f>VLOOKUP(C4687, provider!A:B, 2, FALSE)</f>
        <v>Dr. Johnson Grek</v>
      </c>
      <c r="M4687" t="str">
        <f>VLOOKUP(G4687, insurance!A:B, 2, FALSE)</f>
        <v>Aviva</v>
      </c>
      <c r="N4687">
        <f>VLOOKUP(B4687, patient!A:D, 4, FALSE)</f>
        <v>44</v>
      </c>
      <c r="O4687" t="str">
        <f>VLOOKUP(B4687, patient!A:C, 3, FALSE)</f>
        <v>Male</v>
      </c>
      <c r="P4687" t="str">
        <f>VLOOKUP(B4687, patient!A:F, 6, FALSE)</f>
        <v>Other</v>
      </c>
      <c r="Q4687" t="s">
        <v>486</v>
      </c>
      <c r="R4687">
        <v>805</v>
      </c>
      <c r="S4687">
        <v>189</v>
      </c>
      <c r="U4687" s="1" t="str">
        <f t="shared" si="219"/>
        <v>No</v>
      </c>
      <c r="V4687">
        <v>5</v>
      </c>
      <c r="W4687" t="s">
        <v>494</v>
      </c>
      <c r="X4687" t="s">
        <v>488</v>
      </c>
      <c r="Y4687" t="str">
        <f t="shared" si="220"/>
        <v>Scheduled</v>
      </c>
      <c r="Z4687" t="s">
        <v>489</v>
      </c>
      <c r="AA4687" s="1">
        <v>45765</v>
      </c>
      <c r="AB4687" s="1">
        <v>45760</v>
      </c>
      <c r="AC4687" t="s">
        <v>496</v>
      </c>
      <c r="AD4687">
        <v>730.8</v>
      </c>
      <c r="AE4687">
        <v>50</v>
      </c>
      <c r="AF4687" t="str">
        <f t="shared" si="221"/>
        <v>Apr</v>
      </c>
    </row>
    <row r="4688" spans="1:32" x14ac:dyDescent="0.25">
      <c r="A4688" s="1">
        <v>45760</v>
      </c>
      <c r="B4688">
        <v>1409</v>
      </c>
      <c r="C4688">
        <v>3</v>
      </c>
      <c r="D4688">
        <v>3</v>
      </c>
      <c r="E4688">
        <v>1</v>
      </c>
      <c r="F4688">
        <v>2</v>
      </c>
      <c r="G4688">
        <v>2</v>
      </c>
      <c r="H4688">
        <f>VLOOKUP(B4688, patient!A:E, 5, FALSE)</f>
        <v>4</v>
      </c>
      <c r="I4688" t="str">
        <f>VLOOKUP(H4688, city!A:B, 2, FALSE)</f>
        <v>Birmingham</v>
      </c>
      <c r="J4688" t="str">
        <f>VLOOKUP(E4688, diagnosis!A:B, 2, FALSE)</f>
        <v>Appendicitis</v>
      </c>
      <c r="K4688" t="str">
        <f>VLOOKUP(D4688, department!A:B, 2, FALSE)</f>
        <v>Neurology</v>
      </c>
      <c r="L4688" t="str">
        <f>VLOOKUP(C4688, provider!A:B, 2, FALSE)</f>
        <v>Dr. Emma Jones</v>
      </c>
      <c r="M4688" t="str">
        <f>VLOOKUP(G4688, insurance!A:B, 2, FALSE)</f>
        <v>AXA</v>
      </c>
      <c r="N4688">
        <f>VLOOKUP(B4688, patient!A:D, 4, FALSE)</f>
        <v>63</v>
      </c>
      <c r="O4688" t="str">
        <f>VLOOKUP(B4688, patient!A:C, 3, FALSE)</f>
        <v>Male</v>
      </c>
      <c r="P4688" t="str">
        <f>VLOOKUP(B4688, patient!A:F, 6, FALSE)</f>
        <v>White</v>
      </c>
      <c r="Q4688" t="s">
        <v>486</v>
      </c>
      <c r="R4688">
        <v>380</v>
      </c>
      <c r="S4688">
        <v>199</v>
      </c>
      <c r="T4688" s="1">
        <v>45780</v>
      </c>
      <c r="U4688" s="1" t="str">
        <f t="shared" si="219"/>
        <v>Yes</v>
      </c>
      <c r="V4688">
        <v>8</v>
      </c>
      <c r="W4688" t="s">
        <v>492</v>
      </c>
      <c r="X4688" t="s">
        <v>488</v>
      </c>
      <c r="Y4688" t="str">
        <f t="shared" si="220"/>
        <v>Scheduled</v>
      </c>
      <c r="Z4688" t="s">
        <v>489</v>
      </c>
      <c r="AC4688" t="s">
        <v>490</v>
      </c>
      <c r="AD4688">
        <v>405.3</v>
      </c>
      <c r="AE4688">
        <v>0</v>
      </c>
      <c r="AF4688" t="str">
        <f t="shared" si="221"/>
        <v>Apr</v>
      </c>
    </row>
    <row r="4689" spans="1:32" x14ac:dyDescent="0.25">
      <c r="A4689" s="1">
        <v>45760</v>
      </c>
      <c r="B4689">
        <v>1681</v>
      </c>
      <c r="C4689">
        <v>2</v>
      </c>
      <c r="D4689">
        <v>3</v>
      </c>
      <c r="E4689">
        <v>1</v>
      </c>
      <c r="F4689">
        <v>2</v>
      </c>
      <c r="G4689">
        <v>3</v>
      </c>
      <c r="H4689">
        <f>VLOOKUP(B4689, patient!A:E, 5, FALSE)</f>
        <v>10</v>
      </c>
      <c r="I4689" t="str">
        <f>VLOOKUP(H4689, city!A:B, 2, FALSE)</f>
        <v>Edinburgh</v>
      </c>
      <c r="J4689" t="str">
        <f>VLOOKUP(E4689, diagnosis!A:B, 2, FALSE)</f>
        <v>Appendicitis</v>
      </c>
      <c r="K4689" t="str">
        <f>VLOOKUP(D4689, department!A:B, 2, FALSE)</f>
        <v>Neurology</v>
      </c>
      <c r="L4689" t="str">
        <f>VLOOKUP(C4689, provider!A:B, 2, FALSE)</f>
        <v>Dr. Johnson Grek</v>
      </c>
      <c r="M4689" t="str">
        <f>VLOOKUP(G4689, insurance!A:B, 2, FALSE)</f>
        <v>Allianz</v>
      </c>
      <c r="N4689">
        <f>VLOOKUP(B4689, patient!A:D, 4, FALSE)</f>
        <v>71</v>
      </c>
      <c r="O4689" t="str">
        <f>VLOOKUP(B4689, patient!A:C, 3, FALSE)</f>
        <v>Female</v>
      </c>
      <c r="P4689" t="str">
        <f>VLOOKUP(B4689, patient!A:F, 6, FALSE)</f>
        <v>Other</v>
      </c>
      <c r="Q4689" t="s">
        <v>491</v>
      </c>
      <c r="R4689">
        <v>604</v>
      </c>
      <c r="S4689">
        <v>46</v>
      </c>
      <c r="U4689" s="1" t="str">
        <f t="shared" si="219"/>
        <v>No</v>
      </c>
      <c r="V4689">
        <v>8</v>
      </c>
      <c r="W4689" t="s">
        <v>492</v>
      </c>
      <c r="X4689" t="s">
        <v>488</v>
      </c>
      <c r="Y4689" t="str">
        <f t="shared" si="220"/>
        <v>Scheduled</v>
      </c>
      <c r="Z4689" t="s">
        <v>489</v>
      </c>
      <c r="AA4689" s="1">
        <v>45768</v>
      </c>
      <c r="AB4689" s="1">
        <v>45760</v>
      </c>
      <c r="AC4689" t="s">
        <v>493</v>
      </c>
      <c r="AD4689">
        <v>476</v>
      </c>
      <c r="AE4689">
        <v>30</v>
      </c>
      <c r="AF4689" t="str">
        <f t="shared" si="221"/>
        <v>Apr</v>
      </c>
    </row>
    <row r="4690" spans="1:32" x14ac:dyDescent="0.25">
      <c r="A4690" s="1">
        <v>45760</v>
      </c>
      <c r="B4690">
        <v>4162</v>
      </c>
      <c r="C4690">
        <v>5</v>
      </c>
      <c r="D4690">
        <v>3</v>
      </c>
      <c r="E4690">
        <v>2</v>
      </c>
      <c r="F4690">
        <v>3</v>
      </c>
      <c r="G4690">
        <v>3</v>
      </c>
      <c r="H4690">
        <f>VLOOKUP(B4690, patient!A:E, 5, FALSE)</f>
        <v>4</v>
      </c>
      <c r="I4690" t="str">
        <f>VLOOKUP(H4690, city!A:B, 2, FALSE)</f>
        <v>Birmingham</v>
      </c>
      <c r="J4690" t="str">
        <f>VLOOKUP(E4690, diagnosis!A:B, 2, FALSE)</f>
        <v>Asthma</v>
      </c>
      <c r="K4690" t="str">
        <f>VLOOKUP(D4690, department!A:B, 2, FALSE)</f>
        <v>Neurology</v>
      </c>
      <c r="L4690" t="str">
        <f>VLOOKUP(C4690, provider!A:B, 2, FALSE)</f>
        <v>Dr. Sade Kikiola</v>
      </c>
      <c r="M4690" t="str">
        <f>VLOOKUP(G4690, insurance!A:B, 2, FALSE)</f>
        <v>Allianz</v>
      </c>
      <c r="N4690">
        <f>VLOOKUP(B4690, patient!A:D, 4, FALSE)</f>
        <v>60</v>
      </c>
      <c r="O4690" t="str">
        <f>VLOOKUP(B4690, patient!A:C, 3, FALSE)</f>
        <v>Female</v>
      </c>
      <c r="P4690" t="str">
        <f>VLOOKUP(B4690, patient!A:F, 6, FALSE)</f>
        <v>Asian</v>
      </c>
      <c r="Q4690" t="s">
        <v>492</v>
      </c>
      <c r="R4690">
        <v>92</v>
      </c>
      <c r="S4690">
        <v>162</v>
      </c>
      <c r="U4690" s="1" t="str">
        <f t="shared" si="219"/>
        <v>No</v>
      </c>
      <c r="V4690">
        <v>4</v>
      </c>
      <c r="W4690" t="s">
        <v>494</v>
      </c>
      <c r="X4690" t="s">
        <v>488</v>
      </c>
      <c r="Y4690" t="str">
        <f t="shared" si="220"/>
        <v>Scheduled</v>
      </c>
      <c r="Z4690" t="s">
        <v>489</v>
      </c>
      <c r="AA4690" s="1">
        <v>45767</v>
      </c>
      <c r="AB4690" s="1">
        <v>45760</v>
      </c>
      <c r="AC4690" t="s">
        <v>498</v>
      </c>
      <c r="AD4690">
        <v>184.8</v>
      </c>
      <c r="AE4690">
        <v>10</v>
      </c>
      <c r="AF4690" t="str">
        <f t="shared" si="221"/>
        <v>Apr</v>
      </c>
    </row>
    <row r="4691" spans="1:32" x14ac:dyDescent="0.25">
      <c r="A4691" s="1">
        <v>45760</v>
      </c>
      <c r="B4691">
        <v>4770</v>
      </c>
      <c r="C4691">
        <v>5</v>
      </c>
      <c r="D4691">
        <v>2</v>
      </c>
      <c r="E4691">
        <v>2</v>
      </c>
      <c r="F4691">
        <v>2</v>
      </c>
      <c r="G4691">
        <v>2</v>
      </c>
      <c r="H4691">
        <f>VLOOKUP(B4691, patient!A:E, 5, FALSE)</f>
        <v>10</v>
      </c>
      <c r="I4691" t="str">
        <f>VLOOKUP(H4691, city!A:B, 2, FALSE)</f>
        <v>Edinburgh</v>
      </c>
      <c r="J4691" t="str">
        <f>VLOOKUP(E4691, diagnosis!A:B, 2, FALSE)</f>
        <v>Asthma</v>
      </c>
      <c r="K4691" t="str">
        <f>VLOOKUP(D4691, department!A:B, 2, FALSE)</f>
        <v>General Surgery</v>
      </c>
      <c r="L4691" t="str">
        <f>VLOOKUP(C4691, provider!A:B, 2, FALSE)</f>
        <v>Dr. Sade Kikiola</v>
      </c>
      <c r="M4691" t="str">
        <f>VLOOKUP(G4691, insurance!A:B, 2, FALSE)</f>
        <v>AXA</v>
      </c>
      <c r="N4691">
        <f>VLOOKUP(B4691, patient!A:D, 4, FALSE)</f>
        <v>44</v>
      </c>
      <c r="O4691" t="str">
        <f>VLOOKUP(B4691, patient!A:C, 3, FALSE)</f>
        <v>Female</v>
      </c>
      <c r="P4691" t="str">
        <f>VLOOKUP(B4691, patient!A:F, 6, FALSE)</f>
        <v>Black</v>
      </c>
      <c r="Q4691" t="s">
        <v>492</v>
      </c>
      <c r="R4691">
        <v>160</v>
      </c>
      <c r="S4691">
        <v>38</v>
      </c>
      <c r="U4691" s="1" t="str">
        <f t="shared" si="219"/>
        <v>No</v>
      </c>
      <c r="V4691">
        <v>7</v>
      </c>
      <c r="W4691" t="s">
        <v>492</v>
      </c>
      <c r="X4691" t="s">
        <v>488</v>
      </c>
      <c r="Y4691" t="str">
        <f t="shared" si="220"/>
        <v>Scheduled</v>
      </c>
      <c r="Z4691" t="s">
        <v>489</v>
      </c>
      <c r="AA4691" s="1">
        <v>45768</v>
      </c>
      <c r="AB4691" s="1">
        <v>45760</v>
      </c>
      <c r="AC4691" t="s">
        <v>493</v>
      </c>
      <c r="AD4691">
        <v>159.6</v>
      </c>
      <c r="AE4691">
        <v>30</v>
      </c>
      <c r="AF4691" t="str">
        <f t="shared" si="221"/>
        <v>Apr</v>
      </c>
    </row>
    <row r="4692" spans="1:32" x14ac:dyDescent="0.25">
      <c r="A4692" s="1">
        <v>45761</v>
      </c>
      <c r="B4692">
        <v>953</v>
      </c>
      <c r="C4692">
        <v>3</v>
      </c>
      <c r="D4692">
        <v>1</v>
      </c>
      <c r="E4692">
        <v>4</v>
      </c>
      <c r="F4692">
        <v>3</v>
      </c>
      <c r="G4692">
        <v>3</v>
      </c>
      <c r="H4692">
        <f>VLOOKUP(B4692, patient!A:E, 5, FALSE)</f>
        <v>4</v>
      </c>
      <c r="I4692" t="str">
        <f>VLOOKUP(H4692, city!A:B, 2, FALSE)</f>
        <v>Birmingham</v>
      </c>
      <c r="J4692" t="str">
        <f>VLOOKUP(E4692, diagnosis!A:B, 2, FALSE)</f>
        <v>Hypertension</v>
      </c>
      <c r="K4692" t="str">
        <f>VLOOKUP(D4692, department!A:B, 2, FALSE)</f>
        <v>Cardiology</v>
      </c>
      <c r="L4692" t="str">
        <f>VLOOKUP(C4692, provider!A:B, 2, FALSE)</f>
        <v>Dr. Emma Jones</v>
      </c>
      <c r="M4692" t="str">
        <f>VLOOKUP(G4692, insurance!A:B, 2, FALSE)</f>
        <v>Allianz</v>
      </c>
      <c r="N4692">
        <f>VLOOKUP(B4692, patient!A:D, 4, FALSE)</f>
        <v>59</v>
      </c>
      <c r="O4692" t="str">
        <f>VLOOKUP(B4692, patient!A:C, 3, FALSE)</f>
        <v>Female</v>
      </c>
      <c r="P4692" t="str">
        <f>VLOOKUP(B4692, patient!A:F, 6, FALSE)</f>
        <v>Asian</v>
      </c>
      <c r="Q4692" t="s">
        <v>491</v>
      </c>
      <c r="R4692">
        <v>393</v>
      </c>
      <c r="S4692">
        <v>83</v>
      </c>
      <c r="U4692" s="1" t="str">
        <f t="shared" si="219"/>
        <v>No</v>
      </c>
      <c r="V4692">
        <v>9</v>
      </c>
      <c r="W4692" t="s">
        <v>492</v>
      </c>
      <c r="X4692" t="s">
        <v>488</v>
      </c>
      <c r="Y4692" t="str">
        <f t="shared" si="220"/>
        <v>Scheduled</v>
      </c>
      <c r="Z4692" t="s">
        <v>489</v>
      </c>
      <c r="AA4692" s="1">
        <v>45767</v>
      </c>
      <c r="AB4692" s="1">
        <v>45761</v>
      </c>
      <c r="AC4692" t="s">
        <v>493</v>
      </c>
      <c r="AD4692">
        <v>354.2</v>
      </c>
      <c r="AE4692">
        <v>30</v>
      </c>
      <c r="AF4692" t="str">
        <f t="shared" si="221"/>
        <v>Apr</v>
      </c>
    </row>
    <row r="4693" spans="1:32" x14ac:dyDescent="0.25">
      <c r="A4693" s="1">
        <v>45761</v>
      </c>
      <c r="B4693">
        <v>1422</v>
      </c>
      <c r="C4693">
        <v>2</v>
      </c>
      <c r="D4693">
        <v>4</v>
      </c>
      <c r="E4693">
        <v>1</v>
      </c>
      <c r="F4693">
        <v>5</v>
      </c>
      <c r="G4693">
        <v>2</v>
      </c>
      <c r="H4693">
        <f>VLOOKUP(B4693, patient!A:E, 5, FALSE)</f>
        <v>10</v>
      </c>
      <c r="I4693" t="str">
        <f>VLOOKUP(H4693, city!A:B, 2, FALSE)</f>
        <v>Edinburgh</v>
      </c>
      <c r="J4693" t="str">
        <f>VLOOKUP(E4693, diagnosis!A:B, 2, FALSE)</f>
        <v>Appendicitis</v>
      </c>
      <c r="K4693" t="str">
        <f>VLOOKUP(D4693, department!A:B, 2, FALSE)</f>
        <v>Orthopedics</v>
      </c>
      <c r="L4693" t="str">
        <f>VLOOKUP(C4693, provider!A:B, 2, FALSE)</f>
        <v>Dr. Johnson Grek</v>
      </c>
      <c r="M4693" t="str">
        <f>VLOOKUP(G4693, insurance!A:B, 2, FALSE)</f>
        <v>AXA</v>
      </c>
      <c r="N4693">
        <f>VLOOKUP(B4693, patient!A:D, 4, FALSE)</f>
        <v>68</v>
      </c>
      <c r="O4693" t="str">
        <f>VLOOKUP(B4693, patient!A:C, 3, FALSE)</f>
        <v>Male</v>
      </c>
      <c r="P4693" t="str">
        <f>VLOOKUP(B4693, patient!A:F, 6, FALSE)</f>
        <v>White</v>
      </c>
      <c r="Q4693" t="s">
        <v>486</v>
      </c>
      <c r="R4693">
        <v>179</v>
      </c>
      <c r="S4693">
        <v>70</v>
      </c>
      <c r="T4693" s="1">
        <v>45773</v>
      </c>
      <c r="U4693" s="1" t="str">
        <f t="shared" si="219"/>
        <v>Yes</v>
      </c>
      <c r="V4693">
        <v>10</v>
      </c>
      <c r="W4693" t="s">
        <v>494</v>
      </c>
      <c r="X4693" t="s">
        <v>488</v>
      </c>
      <c r="Y4693" t="str">
        <f t="shared" si="220"/>
        <v>Scheduled</v>
      </c>
      <c r="Z4693" t="s">
        <v>489</v>
      </c>
      <c r="AC4693" t="s">
        <v>490</v>
      </c>
      <c r="AD4693">
        <v>174.3</v>
      </c>
      <c r="AE4693">
        <v>0</v>
      </c>
      <c r="AF4693" t="str">
        <f t="shared" si="221"/>
        <v>Apr</v>
      </c>
    </row>
    <row r="4694" spans="1:32" x14ac:dyDescent="0.25">
      <c r="A4694" s="1">
        <v>45761</v>
      </c>
      <c r="B4694">
        <v>226</v>
      </c>
      <c r="C4694">
        <v>5</v>
      </c>
      <c r="D4694">
        <v>1</v>
      </c>
      <c r="E4694">
        <v>2</v>
      </c>
      <c r="F4694">
        <v>4</v>
      </c>
      <c r="G4694">
        <v>1</v>
      </c>
      <c r="H4694">
        <f>VLOOKUP(B4694, patient!A:E, 5, FALSE)</f>
        <v>4</v>
      </c>
      <c r="I4694" t="str">
        <f>VLOOKUP(H4694, city!A:B, 2, FALSE)</f>
        <v>Birmingham</v>
      </c>
      <c r="J4694" t="str">
        <f>VLOOKUP(E4694, diagnosis!A:B, 2, FALSE)</f>
        <v>Asthma</v>
      </c>
      <c r="K4694" t="str">
        <f>VLOOKUP(D4694, department!A:B, 2, FALSE)</f>
        <v>Cardiology</v>
      </c>
      <c r="L4694" t="str">
        <f>VLOOKUP(C4694, provider!A:B, 2, FALSE)</f>
        <v>Dr. Sade Kikiola</v>
      </c>
      <c r="M4694" t="str">
        <f>VLOOKUP(G4694, insurance!A:B, 2, FALSE)</f>
        <v>Aviva</v>
      </c>
      <c r="N4694">
        <f>VLOOKUP(B4694, patient!A:D, 4, FALSE)</f>
        <v>67</v>
      </c>
      <c r="O4694" t="str">
        <f>VLOOKUP(B4694, patient!A:C, 3, FALSE)</f>
        <v>Male</v>
      </c>
      <c r="P4694" t="str">
        <f>VLOOKUP(B4694, patient!A:F, 6, FALSE)</f>
        <v>White</v>
      </c>
      <c r="Q4694" t="s">
        <v>491</v>
      </c>
      <c r="R4694">
        <v>296</v>
      </c>
      <c r="S4694">
        <v>194</v>
      </c>
      <c r="U4694" s="1" t="str">
        <f t="shared" si="219"/>
        <v>No</v>
      </c>
      <c r="V4694">
        <v>4</v>
      </c>
      <c r="W4694" t="s">
        <v>494</v>
      </c>
      <c r="X4694" t="s">
        <v>488</v>
      </c>
      <c r="Y4694" t="str">
        <f t="shared" si="220"/>
        <v>Scheduled</v>
      </c>
      <c r="Z4694" t="s">
        <v>489</v>
      </c>
      <c r="AA4694" s="1">
        <v>45768</v>
      </c>
      <c r="AB4694" s="1">
        <v>45761</v>
      </c>
      <c r="AC4694" t="s">
        <v>498</v>
      </c>
      <c r="AD4694">
        <v>350</v>
      </c>
      <c r="AE4694">
        <v>10</v>
      </c>
      <c r="AF4694" t="str">
        <f t="shared" si="221"/>
        <v>Apr</v>
      </c>
    </row>
    <row r="4695" spans="1:32" x14ac:dyDescent="0.25">
      <c r="A4695" s="1">
        <v>45761</v>
      </c>
      <c r="B4695">
        <v>3694</v>
      </c>
      <c r="C4695">
        <v>4</v>
      </c>
      <c r="D4695">
        <v>2</v>
      </c>
      <c r="E4695">
        <v>3</v>
      </c>
      <c r="F4695">
        <v>2</v>
      </c>
      <c r="G4695">
        <v>1</v>
      </c>
      <c r="H4695">
        <f>VLOOKUP(B4695, patient!A:E, 5, FALSE)</f>
        <v>10</v>
      </c>
      <c r="I4695" t="str">
        <f>VLOOKUP(H4695, city!A:B, 2, FALSE)</f>
        <v>Edinburgh</v>
      </c>
      <c r="J4695" t="str">
        <f>VLOOKUP(E4695, diagnosis!A:B, 2, FALSE)</f>
        <v>Fracture</v>
      </c>
      <c r="K4695" t="str">
        <f>VLOOKUP(D4695, department!A:B, 2, FALSE)</f>
        <v>General Surgery</v>
      </c>
      <c r="L4695" t="str">
        <f>VLOOKUP(C4695, provider!A:B, 2, FALSE)</f>
        <v>Dr. Ravi Patel</v>
      </c>
      <c r="M4695" t="str">
        <f>VLOOKUP(G4695, insurance!A:B, 2, FALSE)</f>
        <v>Aviva</v>
      </c>
      <c r="N4695">
        <f>VLOOKUP(B4695, patient!A:D, 4, FALSE)</f>
        <v>23</v>
      </c>
      <c r="O4695" t="str">
        <f>VLOOKUP(B4695, patient!A:C, 3, FALSE)</f>
        <v>Female</v>
      </c>
      <c r="P4695" t="str">
        <f>VLOOKUP(B4695, patient!A:F, 6, FALSE)</f>
        <v>Black</v>
      </c>
      <c r="Q4695" t="s">
        <v>486</v>
      </c>
      <c r="R4695">
        <v>827</v>
      </c>
      <c r="S4695">
        <v>76</v>
      </c>
      <c r="T4695" s="1">
        <v>45779</v>
      </c>
      <c r="U4695" s="1" t="str">
        <f t="shared" si="219"/>
        <v>Yes</v>
      </c>
      <c r="V4695">
        <v>9</v>
      </c>
      <c r="W4695" t="s">
        <v>492</v>
      </c>
      <c r="X4695" t="s">
        <v>488</v>
      </c>
      <c r="Y4695" t="str">
        <f t="shared" si="220"/>
        <v>Scheduled</v>
      </c>
      <c r="Z4695" t="s">
        <v>489</v>
      </c>
      <c r="AC4695" t="s">
        <v>490</v>
      </c>
      <c r="AD4695">
        <v>632.1</v>
      </c>
      <c r="AE4695">
        <v>0</v>
      </c>
      <c r="AF4695" t="str">
        <f t="shared" si="221"/>
        <v>Apr</v>
      </c>
    </row>
    <row r="4696" spans="1:32" x14ac:dyDescent="0.25">
      <c r="A4696" s="1">
        <v>45761</v>
      </c>
      <c r="B4696">
        <v>114</v>
      </c>
      <c r="C4696">
        <v>1</v>
      </c>
      <c r="D4696">
        <v>4</v>
      </c>
      <c r="E4696">
        <v>4</v>
      </c>
      <c r="F4696">
        <v>4</v>
      </c>
      <c r="G4696">
        <v>3</v>
      </c>
      <c r="H4696">
        <f>VLOOKUP(B4696, patient!A:E, 5, FALSE)</f>
        <v>4</v>
      </c>
      <c r="I4696" t="str">
        <f>VLOOKUP(H4696, city!A:B, 2, FALSE)</f>
        <v>Birmingham</v>
      </c>
      <c r="J4696" t="str">
        <f>VLOOKUP(E4696, diagnosis!A:B, 2, FALSE)</f>
        <v>Hypertension</v>
      </c>
      <c r="K4696" t="str">
        <f>VLOOKUP(D4696, department!A:B, 2, FALSE)</f>
        <v>Orthopedics</v>
      </c>
      <c r="L4696" t="str">
        <f>VLOOKUP(C4696, provider!A:B, 2, FALSE)</f>
        <v>Dr. Olu Abisola</v>
      </c>
      <c r="M4696" t="str">
        <f>VLOOKUP(G4696, insurance!A:B, 2, FALSE)</f>
        <v>Allianz</v>
      </c>
      <c r="N4696">
        <f>VLOOKUP(B4696, patient!A:D, 4, FALSE)</f>
        <v>76</v>
      </c>
      <c r="O4696" t="str">
        <f>VLOOKUP(B4696, patient!A:C, 3, FALSE)</f>
        <v>Male</v>
      </c>
      <c r="P4696" t="str">
        <f>VLOOKUP(B4696, patient!A:F, 6, FALSE)</f>
        <v>White</v>
      </c>
      <c r="Q4696" t="s">
        <v>486</v>
      </c>
      <c r="R4696">
        <v>534</v>
      </c>
      <c r="S4696">
        <v>39</v>
      </c>
      <c r="U4696" s="1" t="str">
        <f t="shared" si="219"/>
        <v>No</v>
      </c>
      <c r="V4696">
        <v>4</v>
      </c>
      <c r="W4696" t="s">
        <v>492</v>
      </c>
      <c r="X4696" t="s">
        <v>488</v>
      </c>
      <c r="Y4696" t="str">
        <f t="shared" si="220"/>
        <v>Scheduled</v>
      </c>
      <c r="Z4696" t="s">
        <v>489</v>
      </c>
      <c r="AA4696" s="1">
        <v>45770</v>
      </c>
      <c r="AB4696" s="1">
        <v>45761</v>
      </c>
      <c r="AC4696" t="s">
        <v>496</v>
      </c>
      <c r="AD4696">
        <v>436.1</v>
      </c>
      <c r="AE4696">
        <v>50</v>
      </c>
      <c r="AF4696" t="str">
        <f t="shared" si="221"/>
        <v>Apr</v>
      </c>
    </row>
    <row r="4697" spans="1:32" x14ac:dyDescent="0.25">
      <c r="A4697" s="1">
        <v>45761</v>
      </c>
      <c r="B4697">
        <v>4066</v>
      </c>
      <c r="C4697">
        <v>2</v>
      </c>
      <c r="D4697">
        <v>5</v>
      </c>
      <c r="E4697">
        <v>5</v>
      </c>
      <c r="F4697">
        <v>2</v>
      </c>
      <c r="G4697">
        <v>2</v>
      </c>
      <c r="H4697">
        <f>VLOOKUP(B4697, patient!A:E, 5, FALSE)</f>
        <v>10</v>
      </c>
      <c r="I4697" t="str">
        <f>VLOOKUP(H4697, city!A:B, 2, FALSE)</f>
        <v>Edinburgh</v>
      </c>
      <c r="J4697" t="str">
        <f>VLOOKUP(E4697, diagnosis!A:B, 2, FALSE)</f>
        <v>Migraine</v>
      </c>
      <c r="K4697" t="str">
        <f>VLOOKUP(D4697, department!A:B, 2, FALSE)</f>
        <v>Pediatrics</v>
      </c>
      <c r="L4697" t="str">
        <f>VLOOKUP(C4697, provider!A:B, 2, FALSE)</f>
        <v>Dr. Johnson Grek</v>
      </c>
      <c r="M4697" t="str">
        <f>VLOOKUP(G4697, insurance!A:B, 2, FALSE)</f>
        <v>AXA</v>
      </c>
      <c r="N4697">
        <f>VLOOKUP(B4697, patient!A:D, 4, FALSE)</f>
        <v>78</v>
      </c>
      <c r="O4697" t="str">
        <f>VLOOKUP(B4697, patient!A:C, 3, FALSE)</f>
        <v>Male</v>
      </c>
      <c r="P4697" t="str">
        <f>VLOOKUP(B4697, patient!A:F, 6, FALSE)</f>
        <v>White</v>
      </c>
      <c r="Q4697" t="s">
        <v>492</v>
      </c>
      <c r="R4697">
        <v>308</v>
      </c>
      <c r="S4697">
        <v>39</v>
      </c>
      <c r="T4697" s="1">
        <v>45769</v>
      </c>
      <c r="U4697" s="1" t="str">
        <f t="shared" si="219"/>
        <v>Yes</v>
      </c>
      <c r="V4697">
        <v>1</v>
      </c>
      <c r="W4697" t="s">
        <v>494</v>
      </c>
      <c r="X4697" t="s">
        <v>488</v>
      </c>
      <c r="Y4697" t="str">
        <f t="shared" si="220"/>
        <v>Scheduled</v>
      </c>
      <c r="Z4697" t="s">
        <v>489</v>
      </c>
      <c r="AC4697" t="s">
        <v>490</v>
      </c>
      <c r="AD4697">
        <v>242.9</v>
      </c>
      <c r="AE4697">
        <v>0</v>
      </c>
      <c r="AF4697" t="str">
        <f t="shared" si="221"/>
        <v>Apr</v>
      </c>
    </row>
    <row r="4698" spans="1:32" x14ac:dyDescent="0.25">
      <c r="A4698" s="1">
        <v>45761</v>
      </c>
      <c r="B4698">
        <v>3287</v>
      </c>
      <c r="C4698">
        <v>3</v>
      </c>
      <c r="D4698">
        <v>4</v>
      </c>
      <c r="E4698">
        <v>1</v>
      </c>
      <c r="F4698">
        <v>1</v>
      </c>
      <c r="G4698">
        <v>2</v>
      </c>
      <c r="H4698">
        <f>VLOOKUP(B4698, patient!A:E, 5, FALSE)</f>
        <v>4</v>
      </c>
      <c r="I4698" t="str">
        <f>VLOOKUP(H4698, city!A:B, 2, FALSE)</f>
        <v>Birmingham</v>
      </c>
      <c r="J4698" t="str">
        <f>VLOOKUP(E4698, diagnosis!A:B, 2, FALSE)</f>
        <v>Appendicitis</v>
      </c>
      <c r="K4698" t="str">
        <f>VLOOKUP(D4698, department!A:B, 2, FALSE)</f>
        <v>Orthopedics</v>
      </c>
      <c r="L4698" t="str">
        <f>VLOOKUP(C4698, provider!A:B, 2, FALSE)</f>
        <v>Dr. Emma Jones</v>
      </c>
      <c r="M4698" t="str">
        <f>VLOOKUP(G4698, insurance!A:B, 2, FALSE)</f>
        <v>AXA</v>
      </c>
      <c r="N4698">
        <f>VLOOKUP(B4698, patient!A:D, 4, FALSE)</f>
        <v>32</v>
      </c>
      <c r="O4698" t="str">
        <f>VLOOKUP(B4698, patient!A:C, 3, FALSE)</f>
        <v>Female</v>
      </c>
      <c r="P4698" t="str">
        <f>VLOOKUP(B4698, patient!A:F, 6, FALSE)</f>
        <v>Other</v>
      </c>
      <c r="Q4698" t="s">
        <v>486</v>
      </c>
      <c r="R4698">
        <v>508</v>
      </c>
      <c r="S4698">
        <v>101</v>
      </c>
      <c r="U4698" s="1" t="str">
        <f t="shared" si="219"/>
        <v>No</v>
      </c>
      <c r="V4698">
        <v>4</v>
      </c>
      <c r="W4698" t="s">
        <v>492</v>
      </c>
      <c r="X4698" t="s">
        <v>488</v>
      </c>
      <c r="Y4698" t="str">
        <f t="shared" si="220"/>
        <v>Scheduled</v>
      </c>
      <c r="Z4698" t="s">
        <v>489</v>
      </c>
      <c r="AA4698" s="1">
        <v>45767</v>
      </c>
      <c r="AB4698" s="1">
        <v>45761</v>
      </c>
      <c r="AC4698" t="s">
        <v>496</v>
      </c>
      <c r="AD4698">
        <v>461.3</v>
      </c>
      <c r="AE4698">
        <v>50</v>
      </c>
      <c r="AF4698" t="str">
        <f t="shared" si="221"/>
        <v>Apr</v>
      </c>
    </row>
    <row r="4699" spans="1:32" x14ac:dyDescent="0.25">
      <c r="A4699" s="1">
        <v>45761</v>
      </c>
      <c r="B4699">
        <v>4051</v>
      </c>
      <c r="C4699">
        <v>5</v>
      </c>
      <c r="D4699">
        <v>4</v>
      </c>
      <c r="E4699">
        <v>4</v>
      </c>
      <c r="F4699">
        <v>1</v>
      </c>
      <c r="G4699">
        <v>1</v>
      </c>
      <c r="H4699">
        <f>VLOOKUP(B4699, patient!A:E, 5, FALSE)</f>
        <v>10</v>
      </c>
      <c r="I4699" t="str">
        <f>VLOOKUP(H4699, city!A:B, 2, FALSE)</f>
        <v>Edinburgh</v>
      </c>
      <c r="J4699" t="str">
        <f>VLOOKUP(E4699, diagnosis!A:B, 2, FALSE)</f>
        <v>Hypertension</v>
      </c>
      <c r="K4699" t="str">
        <f>VLOOKUP(D4699, department!A:B, 2, FALSE)</f>
        <v>Orthopedics</v>
      </c>
      <c r="L4699" t="str">
        <f>VLOOKUP(C4699, provider!A:B, 2, FALSE)</f>
        <v>Dr. Sade Kikiola</v>
      </c>
      <c r="M4699" t="str">
        <f>VLOOKUP(G4699, insurance!A:B, 2, FALSE)</f>
        <v>Aviva</v>
      </c>
      <c r="N4699">
        <f>VLOOKUP(B4699, patient!A:D, 4, FALSE)</f>
        <v>70</v>
      </c>
      <c r="O4699" t="str">
        <f>VLOOKUP(B4699, patient!A:C, 3, FALSE)</f>
        <v>Male</v>
      </c>
      <c r="P4699" t="str">
        <f>VLOOKUP(B4699, patient!A:F, 6, FALSE)</f>
        <v>Black</v>
      </c>
      <c r="Q4699" t="s">
        <v>492</v>
      </c>
      <c r="R4699">
        <v>78</v>
      </c>
      <c r="S4699">
        <v>120</v>
      </c>
      <c r="U4699" s="1" t="str">
        <f t="shared" si="219"/>
        <v>No</v>
      </c>
      <c r="V4699">
        <v>2</v>
      </c>
      <c r="W4699" t="s">
        <v>492</v>
      </c>
      <c r="X4699" t="s">
        <v>488</v>
      </c>
      <c r="Y4699" t="str">
        <f t="shared" si="220"/>
        <v>Scheduled</v>
      </c>
      <c r="Z4699" t="s">
        <v>489</v>
      </c>
      <c r="AA4699" s="1">
        <v>45770</v>
      </c>
      <c r="AB4699" s="1">
        <v>45761</v>
      </c>
      <c r="AC4699" t="s">
        <v>496</v>
      </c>
      <c r="AD4699">
        <v>173.6</v>
      </c>
      <c r="AE4699">
        <v>50</v>
      </c>
      <c r="AF4699" t="str">
        <f t="shared" si="221"/>
        <v>Apr</v>
      </c>
    </row>
    <row r="4700" spans="1:32" x14ac:dyDescent="0.25">
      <c r="A4700" s="1">
        <v>45761</v>
      </c>
      <c r="B4700">
        <v>4777</v>
      </c>
      <c r="C4700">
        <v>5</v>
      </c>
      <c r="D4700">
        <v>4</v>
      </c>
      <c r="E4700">
        <v>4</v>
      </c>
      <c r="F4700">
        <v>5</v>
      </c>
      <c r="G4700">
        <v>1</v>
      </c>
      <c r="H4700">
        <f>VLOOKUP(B4700, patient!A:E, 5, FALSE)</f>
        <v>4</v>
      </c>
      <c r="I4700" t="str">
        <f>VLOOKUP(H4700, city!A:B, 2, FALSE)</f>
        <v>Birmingham</v>
      </c>
      <c r="J4700" t="str">
        <f>VLOOKUP(E4700, diagnosis!A:B, 2, FALSE)</f>
        <v>Hypertension</v>
      </c>
      <c r="K4700" t="str">
        <f>VLOOKUP(D4700, department!A:B, 2, FALSE)</f>
        <v>Orthopedics</v>
      </c>
      <c r="L4700" t="str">
        <f>VLOOKUP(C4700, provider!A:B, 2, FALSE)</f>
        <v>Dr. Sade Kikiola</v>
      </c>
      <c r="M4700" t="str">
        <f>VLOOKUP(G4700, insurance!A:B, 2, FALSE)</f>
        <v>Aviva</v>
      </c>
      <c r="N4700">
        <f>VLOOKUP(B4700, patient!A:D, 4, FALSE)</f>
        <v>47</v>
      </c>
      <c r="O4700" t="str">
        <f>VLOOKUP(B4700, patient!A:C, 3, FALSE)</f>
        <v>Male</v>
      </c>
      <c r="P4700" t="str">
        <f>VLOOKUP(B4700, patient!A:F, 6, FALSE)</f>
        <v>Asian</v>
      </c>
      <c r="Q4700" t="s">
        <v>492</v>
      </c>
      <c r="R4700">
        <v>564</v>
      </c>
      <c r="S4700">
        <v>57</v>
      </c>
      <c r="T4700" s="1">
        <v>45784</v>
      </c>
      <c r="U4700" s="1" t="str">
        <f t="shared" si="219"/>
        <v>Yes</v>
      </c>
      <c r="V4700">
        <v>6</v>
      </c>
      <c r="W4700" t="s">
        <v>492</v>
      </c>
      <c r="X4700" t="s">
        <v>488</v>
      </c>
      <c r="Y4700" t="str">
        <f t="shared" si="220"/>
        <v>Scheduled</v>
      </c>
      <c r="Z4700" t="s">
        <v>489</v>
      </c>
      <c r="AC4700" t="s">
        <v>490</v>
      </c>
      <c r="AD4700">
        <v>434.7</v>
      </c>
      <c r="AE4700">
        <v>0</v>
      </c>
      <c r="AF4700" t="str">
        <f t="shared" si="221"/>
        <v>Apr</v>
      </c>
    </row>
    <row r="4701" spans="1:32" x14ac:dyDescent="0.25">
      <c r="A4701" s="1">
        <v>45761</v>
      </c>
      <c r="B4701">
        <v>4030</v>
      </c>
      <c r="C4701">
        <v>5</v>
      </c>
      <c r="D4701">
        <v>4</v>
      </c>
      <c r="E4701">
        <v>5</v>
      </c>
      <c r="F4701">
        <v>4</v>
      </c>
      <c r="G4701">
        <v>3</v>
      </c>
      <c r="H4701">
        <f>VLOOKUP(B4701, patient!A:E, 5, FALSE)</f>
        <v>10</v>
      </c>
      <c r="I4701" t="str">
        <f>VLOOKUP(H4701, city!A:B, 2, FALSE)</f>
        <v>Edinburgh</v>
      </c>
      <c r="J4701" t="str">
        <f>VLOOKUP(E4701, diagnosis!A:B, 2, FALSE)</f>
        <v>Migraine</v>
      </c>
      <c r="K4701" t="str">
        <f>VLOOKUP(D4701, department!A:B, 2, FALSE)</f>
        <v>Orthopedics</v>
      </c>
      <c r="L4701" t="str">
        <f>VLOOKUP(C4701, provider!A:B, 2, FALSE)</f>
        <v>Dr. Sade Kikiola</v>
      </c>
      <c r="M4701" t="str">
        <f>VLOOKUP(G4701, insurance!A:B, 2, FALSE)</f>
        <v>Allianz</v>
      </c>
      <c r="N4701">
        <f>VLOOKUP(B4701, patient!A:D, 4, FALSE)</f>
        <v>59</v>
      </c>
      <c r="O4701" t="str">
        <f>VLOOKUP(B4701, patient!A:C, 3, FALSE)</f>
        <v>Male</v>
      </c>
      <c r="P4701" t="str">
        <f>VLOOKUP(B4701, patient!A:F, 6, FALSE)</f>
        <v>Other</v>
      </c>
      <c r="Q4701" t="s">
        <v>491</v>
      </c>
      <c r="R4701">
        <v>774</v>
      </c>
      <c r="S4701">
        <v>57</v>
      </c>
      <c r="T4701" s="1">
        <v>45768</v>
      </c>
      <c r="U4701" s="1" t="str">
        <f t="shared" si="219"/>
        <v>Yes</v>
      </c>
      <c r="V4701">
        <v>8</v>
      </c>
      <c r="W4701" t="s">
        <v>487</v>
      </c>
      <c r="X4701" t="s">
        <v>488</v>
      </c>
      <c r="Y4701" t="str">
        <f t="shared" si="220"/>
        <v>Scheduled</v>
      </c>
      <c r="Z4701" t="s">
        <v>489</v>
      </c>
      <c r="AC4701" t="s">
        <v>490</v>
      </c>
      <c r="AD4701">
        <v>581.70000000000005</v>
      </c>
      <c r="AE4701">
        <v>0</v>
      </c>
      <c r="AF4701" t="str">
        <f t="shared" si="221"/>
        <v>Apr</v>
      </c>
    </row>
    <row r="4702" spans="1:32" x14ac:dyDescent="0.25">
      <c r="A4702" s="1">
        <v>45762</v>
      </c>
      <c r="B4702">
        <v>65</v>
      </c>
      <c r="C4702">
        <v>1</v>
      </c>
      <c r="D4702">
        <v>4</v>
      </c>
      <c r="E4702">
        <v>3</v>
      </c>
      <c r="F4702">
        <v>4</v>
      </c>
      <c r="G4702">
        <v>2</v>
      </c>
      <c r="H4702">
        <f>VLOOKUP(B4702, patient!A:E, 5, FALSE)</f>
        <v>4</v>
      </c>
      <c r="I4702" t="str">
        <f>VLOOKUP(H4702, city!A:B, 2, FALSE)</f>
        <v>Birmingham</v>
      </c>
      <c r="J4702" t="str">
        <f>VLOOKUP(E4702, diagnosis!A:B, 2, FALSE)</f>
        <v>Fracture</v>
      </c>
      <c r="K4702" t="str">
        <f>VLOOKUP(D4702, department!A:B, 2, FALSE)</f>
        <v>Orthopedics</v>
      </c>
      <c r="L4702" t="str">
        <f>VLOOKUP(C4702, provider!A:B, 2, FALSE)</f>
        <v>Dr. Olu Abisola</v>
      </c>
      <c r="M4702" t="str">
        <f>VLOOKUP(G4702, insurance!A:B, 2, FALSE)</f>
        <v>AXA</v>
      </c>
      <c r="N4702">
        <f>VLOOKUP(B4702, patient!A:D, 4, FALSE)</f>
        <v>54</v>
      </c>
      <c r="O4702" t="str">
        <f>VLOOKUP(B4702, patient!A:C, 3, FALSE)</f>
        <v>Female</v>
      </c>
      <c r="P4702" t="str">
        <f>VLOOKUP(B4702, patient!A:F, 6, FALSE)</f>
        <v>Other</v>
      </c>
      <c r="Q4702" t="s">
        <v>486</v>
      </c>
      <c r="R4702">
        <v>418</v>
      </c>
      <c r="S4702">
        <v>84</v>
      </c>
      <c r="U4702" s="1" t="str">
        <f t="shared" si="219"/>
        <v>No</v>
      </c>
      <c r="V4702">
        <v>6</v>
      </c>
      <c r="W4702" t="s">
        <v>494</v>
      </c>
      <c r="X4702" t="s">
        <v>488</v>
      </c>
      <c r="Y4702" t="str">
        <f t="shared" si="220"/>
        <v>Scheduled</v>
      </c>
      <c r="Z4702" t="s">
        <v>489</v>
      </c>
      <c r="AA4702" s="1">
        <v>45764</v>
      </c>
      <c r="AB4702" s="1">
        <v>45762</v>
      </c>
      <c r="AC4702" t="s">
        <v>496</v>
      </c>
      <c r="AD4702">
        <v>386.4</v>
      </c>
      <c r="AE4702">
        <v>50</v>
      </c>
      <c r="AF4702" t="str">
        <f t="shared" si="221"/>
        <v>Apr</v>
      </c>
    </row>
    <row r="4703" spans="1:32" x14ac:dyDescent="0.25">
      <c r="A4703" s="1">
        <v>45762</v>
      </c>
      <c r="B4703">
        <v>1687</v>
      </c>
      <c r="C4703">
        <v>2</v>
      </c>
      <c r="D4703">
        <v>2</v>
      </c>
      <c r="E4703">
        <v>2</v>
      </c>
      <c r="F4703">
        <v>3</v>
      </c>
      <c r="G4703">
        <v>3</v>
      </c>
      <c r="H4703">
        <f>VLOOKUP(B4703, patient!A:E, 5, FALSE)</f>
        <v>17</v>
      </c>
      <c r="I4703" t="str">
        <f>VLOOKUP(H4703, city!A:B, 2, FALSE)</f>
        <v>Leeds</v>
      </c>
      <c r="J4703" t="str">
        <f>VLOOKUP(E4703, diagnosis!A:B, 2, FALSE)</f>
        <v>Asthma</v>
      </c>
      <c r="K4703" t="str">
        <f>VLOOKUP(D4703, department!A:B, 2, FALSE)</f>
        <v>General Surgery</v>
      </c>
      <c r="L4703" t="str">
        <f>VLOOKUP(C4703, provider!A:B, 2, FALSE)</f>
        <v>Dr. Johnson Grek</v>
      </c>
      <c r="M4703" t="str">
        <f>VLOOKUP(G4703, insurance!A:B, 2, FALSE)</f>
        <v>Allianz</v>
      </c>
      <c r="N4703">
        <f>VLOOKUP(B4703, patient!A:D, 4, FALSE)</f>
        <v>75</v>
      </c>
      <c r="O4703" t="str">
        <f>VLOOKUP(B4703, patient!A:C, 3, FALSE)</f>
        <v>Male</v>
      </c>
      <c r="P4703" t="str">
        <f>VLOOKUP(B4703, patient!A:F, 6, FALSE)</f>
        <v>Black</v>
      </c>
      <c r="Q4703" t="s">
        <v>491</v>
      </c>
      <c r="R4703">
        <v>563</v>
      </c>
      <c r="S4703">
        <v>95</v>
      </c>
      <c r="T4703" s="1">
        <v>45785</v>
      </c>
      <c r="U4703" s="1" t="str">
        <f t="shared" si="219"/>
        <v>Yes</v>
      </c>
      <c r="V4703">
        <v>9</v>
      </c>
      <c r="W4703" t="s">
        <v>487</v>
      </c>
      <c r="X4703" t="s">
        <v>488</v>
      </c>
      <c r="Y4703" t="str">
        <f t="shared" si="220"/>
        <v>Scheduled</v>
      </c>
      <c r="Z4703" t="s">
        <v>489</v>
      </c>
      <c r="AC4703" t="s">
        <v>490</v>
      </c>
      <c r="AD4703">
        <v>460.6</v>
      </c>
      <c r="AE4703">
        <v>0</v>
      </c>
      <c r="AF4703" t="str">
        <f t="shared" si="221"/>
        <v>Apr</v>
      </c>
    </row>
    <row r="4704" spans="1:32" x14ac:dyDescent="0.25">
      <c r="A4704" s="1">
        <v>45762</v>
      </c>
      <c r="B4704">
        <v>3519</v>
      </c>
      <c r="C4704">
        <v>5</v>
      </c>
      <c r="D4704">
        <v>4</v>
      </c>
      <c r="E4704">
        <v>2</v>
      </c>
      <c r="F4704">
        <v>3</v>
      </c>
      <c r="G4704">
        <v>3</v>
      </c>
      <c r="H4704">
        <f>VLOOKUP(B4704, patient!A:E, 5, FALSE)</f>
        <v>10</v>
      </c>
      <c r="I4704" t="str">
        <f>VLOOKUP(H4704, city!A:B, 2, FALSE)</f>
        <v>Edinburgh</v>
      </c>
      <c r="J4704" t="str">
        <f>VLOOKUP(E4704, diagnosis!A:B, 2, FALSE)</f>
        <v>Asthma</v>
      </c>
      <c r="K4704" t="str">
        <f>VLOOKUP(D4704, department!A:B, 2, FALSE)</f>
        <v>Orthopedics</v>
      </c>
      <c r="L4704" t="str">
        <f>VLOOKUP(C4704, provider!A:B, 2, FALSE)</f>
        <v>Dr. Sade Kikiola</v>
      </c>
      <c r="M4704" t="str">
        <f>VLOOKUP(G4704, insurance!A:B, 2, FALSE)</f>
        <v>Allianz</v>
      </c>
      <c r="N4704">
        <f>VLOOKUP(B4704, patient!A:D, 4, FALSE)</f>
        <v>78</v>
      </c>
      <c r="O4704" t="str">
        <f>VLOOKUP(B4704, patient!A:C, 3, FALSE)</f>
        <v>Female</v>
      </c>
      <c r="P4704" t="str">
        <f>VLOOKUP(B4704, patient!A:F, 6, FALSE)</f>
        <v>Asian</v>
      </c>
      <c r="Q4704" t="s">
        <v>491</v>
      </c>
      <c r="R4704">
        <v>460</v>
      </c>
      <c r="S4704">
        <v>152</v>
      </c>
      <c r="T4704" s="1">
        <v>45773</v>
      </c>
      <c r="U4704" s="1" t="str">
        <f t="shared" si="219"/>
        <v>Yes</v>
      </c>
      <c r="V4704">
        <v>6</v>
      </c>
      <c r="W4704" t="s">
        <v>487</v>
      </c>
      <c r="X4704" t="s">
        <v>488</v>
      </c>
      <c r="Y4704" t="str">
        <f t="shared" si="220"/>
        <v>Scheduled</v>
      </c>
      <c r="Z4704" t="s">
        <v>489</v>
      </c>
      <c r="AC4704" t="s">
        <v>490</v>
      </c>
      <c r="AD4704">
        <v>428.4</v>
      </c>
      <c r="AE4704">
        <v>0</v>
      </c>
      <c r="AF4704" t="str">
        <f t="shared" si="221"/>
        <v>Apr</v>
      </c>
    </row>
    <row r="4705" spans="1:32" x14ac:dyDescent="0.25">
      <c r="A4705" s="1">
        <v>45762</v>
      </c>
      <c r="B4705">
        <v>4795</v>
      </c>
      <c r="C4705">
        <v>1</v>
      </c>
      <c r="D4705">
        <v>2</v>
      </c>
      <c r="E4705">
        <v>5</v>
      </c>
      <c r="F4705">
        <v>2</v>
      </c>
      <c r="G4705">
        <v>3</v>
      </c>
      <c r="H4705">
        <f>VLOOKUP(B4705, patient!A:E, 5, FALSE)</f>
        <v>4</v>
      </c>
      <c r="I4705" t="str">
        <f>VLOOKUP(H4705, city!A:B, 2, FALSE)</f>
        <v>Birmingham</v>
      </c>
      <c r="J4705" t="str">
        <f>VLOOKUP(E4705, diagnosis!A:B, 2, FALSE)</f>
        <v>Migraine</v>
      </c>
      <c r="K4705" t="str">
        <f>VLOOKUP(D4705, department!A:B, 2, FALSE)</f>
        <v>General Surgery</v>
      </c>
      <c r="L4705" t="str">
        <f>VLOOKUP(C4705, provider!A:B, 2, FALSE)</f>
        <v>Dr. Olu Abisola</v>
      </c>
      <c r="M4705" t="str">
        <f>VLOOKUP(G4705, insurance!A:B, 2, FALSE)</f>
        <v>Allianz</v>
      </c>
      <c r="N4705">
        <f>VLOOKUP(B4705, patient!A:D, 4, FALSE)</f>
        <v>54</v>
      </c>
      <c r="O4705" t="str">
        <f>VLOOKUP(B4705, patient!A:C, 3, FALSE)</f>
        <v>Male</v>
      </c>
      <c r="P4705" t="str">
        <f>VLOOKUP(B4705, patient!A:F, 6, FALSE)</f>
        <v>White</v>
      </c>
      <c r="Q4705" t="s">
        <v>491</v>
      </c>
      <c r="R4705">
        <v>287</v>
      </c>
      <c r="S4705">
        <v>142</v>
      </c>
      <c r="T4705" s="1">
        <v>45784</v>
      </c>
      <c r="U4705" s="1" t="str">
        <f t="shared" si="219"/>
        <v>Yes</v>
      </c>
      <c r="V4705">
        <v>7</v>
      </c>
      <c r="W4705" t="s">
        <v>487</v>
      </c>
      <c r="X4705" t="s">
        <v>488</v>
      </c>
      <c r="Y4705" t="str">
        <f t="shared" si="220"/>
        <v>Scheduled</v>
      </c>
      <c r="Z4705" t="s">
        <v>489</v>
      </c>
      <c r="AC4705" t="s">
        <v>490</v>
      </c>
      <c r="AD4705">
        <v>300.3</v>
      </c>
      <c r="AE4705">
        <v>0</v>
      </c>
      <c r="AF4705" t="str">
        <f t="shared" si="221"/>
        <v>Apr</v>
      </c>
    </row>
    <row r="4706" spans="1:32" x14ac:dyDescent="0.25">
      <c r="A4706" s="1">
        <v>45762</v>
      </c>
      <c r="B4706">
        <v>2845</v>
      </c>
      <c r="C4706">
        <v>4</v>
      </c>
      <c r="D4706">
        <v>4</v>
      </c>
      <c r="E4706">
        <v>5</v>
      </c>
      <c r="F4706">
        <v>3</v>
      </c>
      <c r="G4706">
        <v>2</v>
      </c>
      <c r="H4706">
        <f>VLOOKUP(B4706, patient!A:E, 5, FALSE)</f>
        <v>10</v>
      </c>
      <c r="I4706" t="str">
        <f>VLOOKUP(H4706, city!A:B, 2, FALSE)</f>
        <v>Edinburgh</v>
      </c>
      <c r="J4706" t="str">
        <f>VLOOKUP(E4706, diagnosis!A:B, 2, FALSE)</f>
        <v>Migraine</v>
      </c>
      <c r="K4706" t="str">
        <f>VLOOKUP(D4706, department!A:B, 2, FALSE)</f>
        <v>Orthopedics</v>
      </c>
      <c r="L4706" t="str">
        <f>VLOOKUP(C4706, provider!A:B, 2, FALSE)</f>
        <v>Dr. Ravi Patel</v>
      </c>
      <c r="M4706" t="str">
        <f>VLOOKUP(G4706, insurance!A:B, 2, FALSE)</f>
        <v>AXA</v>
      </c>
      <c r="N4706">
        <f>VLOOKUP(B4706, patient!A:D, 4, FALSE)</f>
        <v>59</v>
      </c>
      <c r="O4706" t="str">
        <f>VLOOKUP(B4706, patient!A:C, 3, FALSE)</f>
        <v>Female</v>
      </c>
      <c r="P4706" t="str">
        <f>VLOOKUP(B4706, patient!A:F, 6, FALSE)</f>
        <v>Hispanic</v>
      </c>
      <c r="Q4706" t="s">
        <v>491</v>
      </c>
      <c r="R4706">
        <v>296</v>
      </c>
      <c r="S4706">
        <v>144</v>
      </c>
      <c r="U4706" s="1" t="str">
        <f t="shared" si="219"/>
        <v>No</v>
      </c>
      <c r="V4706">
        <v>5</v>
      </c>
      <c r="W4706" t="s">
        <v>487</v>
      </c>
      <c r="X4706" t="s">
        <v>488</v>
      </c>
      <c r="Y4706" t="str">
        <f t="shared" si="220"/>
        <v>Scheduled</v>
      </c>
      <c r="Z4706" t="s">
        <v>489</v>
      </c>
      <c r="AA4706" s="1">
        <v>45764</v>
      </c>
      <c r="AB4706" s="1">
        <v>45762</v>
      </c>
      <c r="AC4706" t="s">
        <v>496</v>
      </c>
      <c r="AD4706">
        <v>343</v>
      </c>
      <c r="AE4706">
        <v>50</v>
      </c>
      <c r="AF4706" t="str">
        <f t="shared" si="221"/>
        <v>Apr</v>
      </c>
    </row>
    <row r="4707" spans="1:32" x14ac:dyDescent="0.25">
      <c r="A4707" s="1">
        <v>45762</v>
      </c>
      <c r="B4707">
        <v>4709</v>
      </c>
      <c r="C4707">
        <v>2</v>
      </c>
      <c r="D4707">
        <v>4</v>
      </c>
      <c r="E4707">
        <v>2</v>
      </c>
      <c r="F4707">
        <v>3</v>
      </c>
      <c r="G4707">
        <v>1</v>
      </c>
      <c r="H4707">
        <f>VLOOKUP(B4707, patient!A:E, 5, FALSE)</f>
        <v>4</v>
      </c>
      <c r="I4707" t="str">
        <f>VLOOKUP(H4707, city!A:B, 2, FALSE)</f>
        <v>Birmingham</v>
      </c>
      <c r="J4707" t="str">
        <f>VLOOKUP(E4707, diagnosis!A:B, 2, FALSE)</f>
        <v>Asthma</v>
      </c>
      <c r="K4707" t="str">
        <f>VLOOKUP(D4707, department!A:B, 2, FALSE)</f>
        <v>Orthopedics</v>
      </c>
      <c r="L4707" t="str">
        <f>VLOOKUP(C4707, provider!A:B, 2, FALSE)</f>
        <v>Dr. Johnson Grek</v>
      </c>
      <c r="M4707" t="str">
        <f>VLOOKUP(G4707, insurance!A:B, 2, FALSE)</f>
        <v>Aviva</v>
      </c>
      <c r="N4707">
        <f>VLOOKUP(B4707, patient!A:D, 4, FALSE)</f>
        <v>77</v>
      </c>
      <c r="O4707" t="str">
        <f>VLOOKUP(B4707, patient!A:C, 3, FALSE)</f>
        <v>Female</v>
      </c>
      <c r="P4707" t="str">
        <f>VLOOKUP(B4707, patient!A:F, 6, FALSE)</f>
        <v>Hispanic</v>
      </c>
      <c r="Q4707" t="s">
        <v>492</v>
      </c>
      <c r="R4707">
        <v>606</v>
      </c>
      <c r="S4707">
        <v>46</v>
      </c>
      <c r="T4707" s="1">
        <v>45782</v>
      </c>
      <c r="U4707" s="1" t="str">
        <f t="shared" si="219"/>
        <v>Yes</v>
      </c>
      <c r="V4707">
        <v>8</v>
      </c>
      <c r="W4707" t="s">
        <v>492</v>
      </c>
      <c r="X4707" t="s">
        <v>488</v>
      </c>
      <c r="Y4707" t="str">
        <f t="shared" si="220"/>
        <v>Scheduled</v>
      </c>
      <c r="Z4707" t="s">
        <v>489</v>
      </c>
      <c r="AC4707" t="s">
        <v>490</v>
      </c>
      <c r="AD4707">
        <v>456.4</v>
      </c>
      <c r="AE4707">
        <v>0</v>
      </c>
      <c r="AF4707" t="str">
        <f t="shared" si="221"/>
        <v>Apr</v>
      </c>
    </row>
    <row r="4708" spans="1:32" x14ac:dyDescent="0.25">
      <c r="A4708" s="1">
        <v>45762</v>
      </c>
      <c r="B4708">
        <v>3758</v>
      </c>
      <c r="C4708">
        <v>3</v>
      </c>
      <c r="D4708">
        <v>2</v>
      </c>
      <c r="E4708">
        <v>3</v>
      </c>
      <c r="F4708">
        <v>4</v>
      </c>
      <c r="G4708">
        <v>2</v>
      </c>
      <c r="H4708">
        <f>VLOOKUP(B4708, patient!A:E, 5, FALSE)</f>
        <v>10</v>
      </c>
      <c r="I4708" t="str">
        <f>VLOOKUP(H4708, city!A:B, 2, FALSE)</f>
        <v>Edinburgh</v>
      </c>
      <c r="J4708" t="str">
        <f>VLOOKUP(E4708, diagnosis!A:B, 2, FALSE)</f>
        <v>Fracture</v>
      </c>
      <c r="K4708" t="str">
        <f>VLOOKUP(D4708, department!A:B, 2, FALSE)</f>
        <v>General Surgery</v>
      </c>
      <c r="L4708" t="str">
        <f>VLOOKUP(C4708, provider!A:B, 2, FALSE)</f>
        <v>Dr. Emma Jones</v>
      </c>
      <c r="M4708" t="str">
        <f>VLOOKUP(G4708, insurance!A:B, 2, FALSE)</f>
        <v>AXA</v>
      </c>
      <c r="N4708">
        <f>VLOOKUP(B4708, patient!A:D, 4, FALSE)</f>
        <v>54</v>
      </c>
      <c r="O4708" t="str">
        <f>VLOOKUP(B4708, patient!A:C, 3, FALSE)</f>
        <v>Female</v>
      </c>
      <c r="P4708" t="str">
        <f>VLOOKUP(B4708, patient!A:F, 6, FALSE)</f>
        <v>White</v>
      </c>
      <c r="Q4708" t="s">
        <v>492</v>
      </c>
      <c r="R4708">
        <v>354</v>
      </c>
      <c r="S4708">
        <v>122</v>
      </c>
      <c r="U4708" s="1" t="str">
        <f t="shared" si="219"/>
        <v>No</v>
      </c>
      <c r="V4708">
        <v>2</v>
      </c>
      <c r="W4708" t="s">
        <v>487</v>
      </c>
      <c r="X4708" t="s">
        <v>488</v>
      </c>
      <c r="Y4708" t="str">
        <f t="shared" si="220"/>
        <v>Scheduled</v>
      </c>
      <c r="Z4708" t="s">
        <v>489</v>
      </c>
      <c r="AA4708" s="1">
        <v>45764</v>
      </c>
      <c r="AB4708" s="1">
        <v>45762</v>
      </c>
      <c r="AC4708" t="s">
        <v>496</v>
      </c>
      <c r="AD4708">
        <v>368.2</v>
      </c>
      <c r="AE4708">
        <v>50</v>
      </c>
      <c r="AF4708" t="str">
        <f t="shared" si="221"/>
        <v>Apr</v>
      </c>
    </row>
    <row r="4709" spans="1:32" x14ac:dyDescent="0.25">
      <c r="A4709" s="1">
        <v>45762</v>
      </c>
      <c r="B4709">
        <v>1390</v>
      </c>
      <c r="C4709">
        <v>2</v>
      </c>
      <c r="D4709">
        <v>4</v>
      </c>
      <c r="E4709">
        <v>3</v>
      </c>
      <c r="F4709">
        <v>1</v>
      </c>
      <c r="G4709">
        <v>2</v>
      </c>
      <c r="H4709">
        <f>VLOOKUP(B4709, patient!A:E, 5, FALSE)</f>
        <v>4</v>
      </c>
      <c r="I4709" t="str">
        <f>VLOOKUP(H4709, city!A:B, 2, FALSE)</f>
        <v>Birmingham</v>
      </c>
      <c r="J4709" t="str">
        <f>VLOOKUP(E4709, diagnosis!A:B, 2, FALSE)</f>
        <v>Fracture</v>
      </c>
      <c r="K4709" t="str">
        <f>VLOOKUP(D4709, department!A:B, 2, FALSE)</f>
        <v>Orthopedics</v>
      </c>
      <c r="L4709" t="str">
        <f>VLOOKUP(C4709, provider!A:B, 2, FALSE)</f>
        <v>Dr. Johnson Grek</v>
      </c>
      <c r="M4709" t="str">
        <f>VLOOKUP(G4709, insurance!A:B, 2, FALSE)</f>
        <v>AXA</v>
      </c>
      <c r="N4709">
        <f>VLOOKUP(B4709, patient!A:D, 4, FALSE)</f>
        <v>52</v>
      </c>
      <c r="O4709" t="str">
        <f>VLOOKUP(B4709, patient!A:C, 3, FALSE)</f>
        <v>Male</v>
      </c>
      <c r="P4709" t="str">
        <f>VLOOKUP(B4709, patient!A:F, 6, FALSE)</f>
        <v>Other</v>
      </c>
      <c r="Q4709" t="s">
        <v>492</v>
      </c>
      <c r="R4709">
        <v>316</v>
      </c>
      <c r="S4709">
        <v>39</v>
      </c>
      <c r="T4709" s="1">
        <v>45788</v>
      </c>
      <c r="U4709" s="1" t="str">
        <f t="shared" si="219"/>
        <v>Yes</v>
      </c>
      <c r="V4709">
        <v>2</v>
      </c>
      <c r="W4709" t="s">
        <v>487</v>
      </c>
      <c r="X4709" t="s">
        <v>488</v>
      </c>
      <c r="Y4709" t="str">
        <f t="shared" si="220"/>
        <v>Scheduled</v>
      </c>
      <c r="Z4709" t="s">
        <v>489</v>
      </c>
      <c r="AC4709" t="s">
        <v>490</v>
      </c>
      <c r="AD4709">
        <v>248.5</v>
      </c>
      <c r="AE4709">
        <v>0</v>
      </c>
      <c r="AF4709" t="str">
        <f t="shared" si="221"/>
        <v>Apr</v>
      </c>
    </row>
    <row r="4710" spans="1:32" x14ac:dyDescent="0.25">
      <c r="A4710" s="1">
        <v>45762</v>
      </c>
      <c r="B4710">
        <v>3434</v>
      </c>
      <c r="C4710">
        <v>5</v>
      </c>
      <c r="D4710">
        <v>3</v>
      </c>
      <c r="E4710">
        <v>4</v>
      </c>
      <c r="F4710">
        <v>4</v>
      </c>
      <c r="G4710">
        <v>2</v>
      </c>
      <c r="H4710">
        <f>VLOOKUP(B4710, patient!A:E, 5, FALSE)</f>
        <v>10</v>
      </c>
      <c r="I4710" t="str">
        <f>VLOOKUP(H4710, city!A:B, 2, FALSE)</f>
        <v>Edinburgh</v>
      </c>
      <c r="J4710" t="str">
        <f>VLOOKUP(E4710, diagnosis!A:B, 2, FALSE)</f>
        <v>Hypertension</v>
      </c>
      <c r="K4710" t="str">
        <f>VLOOKUP(D4710, department!A:B, 2, FALSE)</f>
        <v>Neurology</v>
      </c>
      <c r="L4710" t="str">
        <f>VLOOKUP(C4710, provider!A:B, 2, FALSE)</f>
        <v>Dr. Sade Kikiola</v>
      </c>
      <c r="M4710" t="str">
        <f>VLOOKUP(G4710, insurance!A:B, 2, FALSE)</f>
        <v>AXA</v>
      </c>
      <c r="N4710">
        <f>VLOOKUP(B4710, patient!A:D, 4, FALSE)</f>
        <v>40</v>
      </c>
      <c r="O4710" t="str">
        <f>VLOOKUP(B4710, patient!A:C, 3, FALSE)</f>
        <v>Male</v>
      </c>
      <c r="P4710" t="str">
        <f>VLOOKUP(B4710, patient!A:F, 6, FALSE)</f>
        <v>Asian</v>
      </c>
      <c r="Q4710" t="s">
        <v>492</v>
      </c>
      <c r="R4710">
        <v>240</v>
      </c>
      <c r="S4710">
        <v>79</v>
      </c>
      <c r="T4710" s="1">
        <v>45778</v>
      </c>
      <c r="U4710" s="1" t="str">
        <f t="shared" si="219"/>
        <v>Yes</v>
      </c>
      <c r="V4710">
        <v>8</v>
      </c>
      <c r="W4710" t="s">
        <v>494</v>
      </c>
      <c r="X4710" t="s">
        <v>488</v>
      </c>
      <c r="Y4710" t="str">
        <f t="shared" si="220"/>
        <v>Scheduled</v>
      </c>
      <c r="Z4710" t="s">
        <v>489</v>
      </c>
      <c r="AC4710" t="s">
        <v>490</v>
      </c>
      <c r="AD4710">
        <v>223.3</v>
      </c>
      <c r="AE4710">
        <v>0</v>
      </c>
      <c r="AF4710" t="str">
        <f t="shared" si="221"/>
        <v>Apr</v>
      </c>
    </row>
    <row r="4711" spans="1:32" x14ac:dyDescent="0.25">
      <c r="A4711" s="1">
        <v>45762</v>
      </c>
      <c r="B4711">
        <v>1830</v>
      </c>
      <c r="C4711">
        <v>3</v>
      </c>
      <c r="D4711">
        <v>4</v>
      </c>
      <c r="E4711">
        <v>5</v>
      </c>
      <c r="F4711">
        <v>3</v>
      </c>
      <c r="G4711">
        <v>3</v>
      </c>
      <c r="H4711">
        <f>VLOOKUP(B4711, patient!A:E, 5, FALSE)</f>
        <v>4</v>
      </c>
      <c r="I4711" t="str">
        <f>VLOOKUP(H4711, city!A:B, 2, FALSE)</f>
        <v>Birmingham</v>
      </c>
      <c r="J4711" t="str">
        <f>VLOOKUP(E4711, diagnosis!A:B, 2, FALSE)</f>
        <v>Migraine</v>
      </c>
      <c r="K4711" t="str">
        <f>VLOOKUP(D4711, department!A:B, 2, FALSE)</f>
        <v>Orthopedics</v>
      </c>
      <c r="L4711" t="str">
        <f>VLOOKUP(C4711, provider!A:B, 2, FALSE)</f>
        <v>Dr. Emma Jones</v>
      </c>
      <c r="M4711" t="str">
        <f>VLOOKUP(G4711, insurance!A:B, 2, FALSE)</f>
        <v>Allianz</v>
      </c>
      <c r="N4711">
        <f>VLOOKUP(B4711, patient!A:D, 4, FALSE)</f>
        <v>23</v>
      </c>
      <c r="O4711" t="str">
        <f>VLOOKUP(B4711, patient!A:C, 3, FALSE)</f>
        <v>Female</v>
      </c>
      <c r="P4711" t="str">
        <f>VLOOKUP(B4711, patient!A:F, 6, FALSE)</f>
        <v>Hispanic</v>
      </c>
      <c r="Q4711" t="s">
        <v>486</v>
      </c>
      <c r="R4711">
        <v>334</v>
      </c>
      <c r="S4711">
        <v>187</v>
      </c>
      <c r="U4711" s="1" t="str">
        <f t="shared" si="219"/>
        <v>No</v>
      </c>
      <c r="V4711">
        <v>6</v>
      </c>
      <c r="W4711" t="s">
        <v>492</v>
      </c>
      <c r="X4711" t="s">
        <v>488</v>
      </c>
      <c r="Y4711" t="str">
        <f t="shared" si="220"/>
        <v>Scheduled</v>
      </c>
      <c r="Z4711" t="s">
        <v>489</v>
      </c>
      <c r="AA4711" s="1">
        <v>45768</v>
      </c>
      <c r="AB4711" s="1">
        <v>45762</v>
      </c>
      <c r="AC4711" t="s">
        <v>498</v>
      </c>
      <c r="AD4711">
        <v>371.7</v>
      </c>
      <c r="AE4711">
        <v>10</v>
      </c>
      <c r="AF4711" t="str">
        <f t="shared" si="221"/>
        <v>Apr</v>
      </c>
    </row>
    <row r="4712" spans="1:32" x14ac:dyDescent="0.25">
      <c r="A4712" s="1">
        <v>45763</v>
      </c>
      <c r="B4712">
        <v>1826</v>
      </c>
      <c r="C4712">
        <v>2</v>
      </c>
      <c r="D4712">
        <v>5</v>
      </c>
      <c r="E4712">
        <v>5</v>
      </c>
      <c r="F4712">
        <v>2</v>
      </c>
      <c r="G4712">
        <v>3</v>
      </c>
      <c r="H4712">
        <f>VLOOKUP(B4712, patient!A:E, 5, FALSE)</f>
        <v>10</v>
      </c>
      <c r="I4712" t="str">
        <f>VLOOKUP(H4712, city!A:B, 2, FALSE)</f>
        <v>Edinburgh</v>
      </c>
      <c r="J4712" t="str">
        <f>VLOOKUP(E4712, diagnosis!A:B, 2, FALSE)</f>
        <v>Migraine</v>
      </c>
      <c r="K4712" t="str">
        <f>VLOOKUP(D4712, department!A:B, 2, FALSE)</f>
        <v>Pediatrics</v>
      </c>
      <c r="L4712" t="str">
        <f>VLOOKUP(C4712, provider!A:B, 2, FALSE)</f>
        <v>Dr. Johnson Grek</v>
      </c>
      <c r="M4712" t="str">
        <f>VLOOKUP(G4712, insurance!A:B, 2, FALSE)</f>
        <v>Allianz</v>
      </c>
      <c r="N4712">
        <f>VLOOKUP(B4712, patient!A:D, 4, FALSE)</f>
        <v>21</v>
      </c>
      <c r="O4712" t="str">
        <f>VLOOKUP(B4712, patient!A:C, 3, FALSE)</f>
        <v>Male</v>
      </c>
      <c r="P4712" t="str">
        <f>VLOOKUP(B4712, patient!A:F, 6, FALSE)</f>
        <v>Other</v>
      </c>
      <c r="Q4712" t="s">
        <v>492</v>
      </c>
      <c r="R4712">
        <v>89</v>
      </c>
      <c r="S4712">
        <v>102</v>
      </c>
      <c r="T4712" s="1">
        <v>45790</v>
      </c>
      <c r="U4712" s="1" t="str">
        <f t="shared" si="219"/>
        <v>Yes</v>
      </c>
      <c r="V4712">
        <v>2</v>
      </c>
      <c r="W4712" t="s">
        <v>492</v>
      </c>
      <c r="X4712" t="s">
        <v>488</v>
      </c>
      <c r="Y4712" t="str">
        <f t="shared" si="220"/>
        <v>Scheduled</v>
      </c>
      <c r="Z4712" t="s">
        <v>489</v>
      </c>
      <c r="AC4712" t="s">
        <v>490</v>
      </c>
      <c r="AD4712">
        <v>133.69999999999999</v>
      </c>
      <c r="AE4712">
        <v>0</v>
      </c>
      <c r="AF4712" t="str">
        <f t="shared" si="221"/>
        <v>Apr</v>
      </c>
    </row>
    <row r="4713" spans="1:32" x14ac:dyDescent="0.25">
      <c r="A4713" s="1">
        <v>45763</v>
      </c>
      <c r="B4713">
        <v>542</v>
      </c>
      <c r="C4713">
        <v>3</v>
      </c>
      <c r="D4713">
        <v>2</v>
      </c>
      <c r="E4713">
        <v>5</v>
      </c>
      <c r="F4713">
        <v>1</v>
      </c>
      <c r="G4713">
        <v>2</v>
      </c>
      <c r="H4713">
        <f>VLOOKUP(B4713, patient!A:E, 5, FALSE)</f>
        <v>4</v>
      </c>
      <c r="I4713" t="str">
        <f>VLOOKUP(H4713, city!A:B, 2, FALSE)</f>
        <v>Birmingham</v>
      </c>
      <c r="J4713" t="str">
        <f>VLOOKUP(E4713, diagnosis!A:B, 2, FALSE)</f>
        <v>Migraine</v>
      </c>
      <c r="K4713" t="str">
        <f>VLOOKUP(D4713, department!A:B, 2, FALSE)</f>
        <v>General Surgery</v>
      </c>
      <c r="L4713" t="str">
        <f>VLOOKUP(C4713, provider!A:B, 2, FALSE)</f>
        <v>Dr. Emma Jones</v>
      </c>
      <c r="M4713" t="str">
        <f>VLOOKUP(G4713, insurance!A:B, 2, FALSE)</f>
        <v>AXA</v>
      </c>
      <c r="N4713">
        <f>VLOOKUP(B4713, patient!A:D, 4, FALSE)</f>
        <v>35</v>
      </c>
      <c r="O4713" t="str">
        <f>VLOOKUP(B4713, patient!A:C, 3, FALSE)</f>
        <v>Male</v>
      </c>
      <c r="P4713" t="str">
        <f>VLOOKUP(B4713, patient!A:F, 6, FALSE)</f>
        <v>Hispanic</v>
      </c>
      <c r="Q4713" t="s">
        <v>486</v>
      </c>
      <c r="R4713">
        <v>752</v>
      </c>
      <c r="S4713">
        <v>25</v>
      </c>
      <c r="T4713" s="1">
        <v>45772</v>
      </c>
      <c r="U4713" s="1" t="str">
        <f t="shared" si="219"/>
        <v>Yes</v>
      </c>
      <c r="V4713">
        <v>6</v>
      </c>
      <c r="W4713" t="s">
        <v>494</v>
      </c>
      <c r="X4713" t="s">
        <v>488</v>
      </c>
      <c r="Y4713" t="str">
        <f t="shared" si="220"/>
        <v>Scheduled</v>
      </c>
      <c r="Z4713" t="s">
        <v>489</v>
      </c>
      <c r="AC4713" t="s">
        <v>490</v>
      </c>
      <c r="AD4713">
        <v>543.9</v>
      </c>
      <c r="AE4713">
        <v>0</v>
      </c>
      <c r="AF4713" t="str">
        <f t="shared" si="221"/>
        <v>Apr</v>
      </c>
    </row>
    <row r="4714" spans="1:32" x14ac:dyDescent="0.25">
      <c r="A4714" s="1">
        <v>45763</v>
      </c>
      <c r="B4714">
        <v>4459</v>
      </c>
      <c r="C4714">
        <v>2</v>
      </c>
      <c r="D4714">
        <v>4</v>
      </c>
      <c r="E4714">
        <v>2</v>
      </c>
      <c r="F4714">
        <v>3</v>
      </c>
      <c r="G4714">
        <v>3</v>
      </c>
      <c r="H4714">
        <f>VLOOKUP(B4714, patient!A:E, 5, FALSE)</f>
        <v>10</v>
      </c>
      <c r="I4714" t="str">
        <f>VLOOKUP(H4714, city!A:B, 2, FALSE)</f>
        <v>Edinburgh</v>
      </c>
      <c r="J4714" t="str">
        <f>VLOOKUP(E4714, diagnosis!A:B, 2, FALSE)</f>
        <v>Asthma</v>
      </c>
      <c r="K4714" t="str">
        <f>VLOOKUP(D4714, department!A:B, 2, FALSE)</f>
        <v>Orthopedics</v>
      </c>
      <c r="L4714" t="str">
        <f>VLOOKUP(C4714, provider!A:B, 2, FALSE)</f>
        <v>Dr. Johnson Grek</v>
      </c>
      <c r="M4714" t="str">
        <f>VLOOKUP(G4714, insurance!A:B, 2, FALSE)</f>
        <v>Allianz</v>
      </c>
      <c r="N4714">
        <f>VLOOKUP(B4714, patient!A:D, 4, FALSE)</f>
        <v>77</v>
      </c>
      <c r="O4714" t="str">
        <f>VLOOKUP(B4714, patient!A:C, 3, FALSE)</f>
        <v>Male</v>
      </c>
      <c r="P4714" t="str">
        <f>VLOOKUP(B4714, patient!A:F, 6, FALSE)</f>
        <v>Asian</v>
      </c>
      <c r="Q4714" t="s">
        <v>491</v>
      </c>
      <c r="R4714">
        <v>866</v>
      </c>
      <c r="S4714">
        <v>183</v>
      </c>
      <c r="T4714" s="1">
        <v>45772</v>
      </c>
      <c r="U4714" s="1" t="str">
        <f t="shared" si="219"/>
        <v>Yes</v>
      </c>
      <c r="V4714">
        <v>8</v>
      </c>
      <c r="W4714" t="s">
        <v>492</v>
      </c>
      <c r="X4714" t="s">
        <v>488</v>
      </c>
      <c r="Y4714" t="str">
        <f t="shared" si="220"/>
        <v>Scheduled</v>
      </c>
      <c r="Z4714" t="s">
        <v>489</v>
      </c>
      <c r="AC4714" t="s">
        <v>490</v>
      </c>
      <c r="AD4714">
        <v>734.3</v>
      </c>
      <c r="AE4714">
        <v>0</v>
      </c>
      <c r="AF4714" t="str">
        <f t="shared" si="221"/>
        <v>Apr</v>
      </c>
    </row>
    <row r="4715" spans="1:32" x14ac:dyDescent="0.25">
      <c r="A4715" s="1">
        <v>45763</v>
      </c>
      <c r="B4715">
        <v>3408</v>
      </c>
      <c r="C4715">
        <v>4</v>
      </c>
      <c r="D4715">
        <v>4</v>
      </c>
      <c r="E4715">
        <v>2</v>
      </c>
      <c r="F4715">
        <v>3</v>
      </c>
      <c r="G4715">
        <v>3</v>
      </c>
      <c r="H4715">
        <f>VLOOKUP(B4715, patient!A:E, 5, FALSE)</f>
        <v>4</v>
      </c>
      <c r="I4715" t="str">
        <f>VLOOKUP(H4715, city!A:B, 2, FALSE)</f>
        <v>Birmingham</v>
      </c>
      <c r="J4715" t="str">
        <f>VLOOKUP(E4715, diagnosis!A:B, 2, FALSE)</f>
        <v>Asthma</v>
      </c>
      <c r="K4715" t="str">
        <f>VLOOKUP(D4715, department!A:B, 2, FALSE)</f>
        <v>Orthopedics</v>
      </c>
      <c r="L4715" t="str">
        <f>VLOOKUP(C4715, provider!A:B, 2, FALSE)</f>
        <v>Dr. Ravi Patel</v>
      </c>
      <c r="M4715" t="str">
        <f>VLOOKUP(G4715, insurance!A:B, 2, FALSE)</f>
        <v>Allianz</v>
      </c>
      <c r="N4715">
        <f>VLOOKUP(B4715, patient!A:D, 4, FALSE)</f>
        <v>26</v>
      </c>
      <c r="O4715" t="str">
        <f>VLOOKUP(B4715, patient!A:C, 3, FALSE)</f>
        <v>Male</v>
      </c>
      <c r="P4715" t="str">
        <f>VLOOKUP(B4715, patient!A:F, 6, FALSE)</f>
        <v>Other</v>
      </c>
      <c r="Q4715" t="s">
        <v>486</v>
      </c>
      <c r="R4715">
        <v>891</v>
      </c>
      <c r="S4715">
        <v>131</v>
      </c>
      <c r="T4715" s="1">
        <v>45787</v>
      </c>
      <c r="U4715" s="1" t="str">
        <f t="shared" si="219"/>
        <v>Yes</v>
      </c>
      <c r="V4715">
        <v>6</v>
      </c>
      <c r="W4715" t="s">
        <v>492</v>
      </c>
      <c r="X4715" t="s">
        <v>488</v>
      </c>
      <c r="Y4715" t="str">
        <f t="shared" si="220"/>
        <v>Scheduled</v>
      </c>
      <c r="Z4715" t="s">
        <v>489</v>
      </c>
      <c r="AC4715" t="s">
        <v>490</v>
      </c>
      <c r="AD4715">
        <v>715.4</v>
      </c>
      <c r="AE4715">
        <v>0</v>
      </c>
      <c r="AF4715" t="str">
        <f t="shared" si="221"/>
        <v>Apr</v>
      </c>
    </row>
    <row r="4716" spans="1:32" x14ac:dyDescent="0.25">
      <c r="A4716" s="1">
        <v>45763</v>
      </c>
      <c r="B4716">
        <v>3361</v>
      </c>
      <c r="C4716">
        <v>4</v>
      </c>
      <c r="D4716">
        <v>2</v>
      </c>
      <c r="E4716">
        <v>2</v>
      </c>
      <c r="F4716">
        <v>2</v>
      </c>
      <c r="G4716">
        <v>1</v>
      </c>
      <c r="H4716">
        <f>VLOOKUP(B4716, patient!A:E, 5, FALSE)</f>
        <v>10</v>
      </c>
      <c r="I4716" t="str">
        <f>VLOOKUP(H4716, city!A:B, 2, FALSE)</f>
        <v>Edinburgh</v>
      </c>
      <c r="J4716" t="str">
        <f>VLOOKUP(E4716, diagnosis!A:B, 2, FALSE)</f>
        <v>Asthma</v>
      </c>
      <c r="K4716" t="str">
        <f>VLOOKUP(D4716, department!A:B, 2, FALSE)</f>
        <v>General Surgery</v>
      </c>
      <c r="L4716" t="str">
        <f>VLOOKUP(C4716, provider!A:B, 2, FALSE)</f>
        <v>Dr. Ravi Patel</v>
      </c>
      <c r="M4716" t="str">
        <f>VLOOKUP(G4716, insurance!A:B, 2, FALSE)</f>
        <v>Aviva</v>
      </c>
      <c r="N4716">
        <f>VLOOKUP(B4716, patient!A:D, 4, FALSE)</f>
        <v>66</v>
      </c>
      <c r="O4716" t="str">
        <f>VLOOKUP(B4716, patient!A:C, 3, FALSE)</f>
        <v>Male</v>
      </c>
      <c r="P4716" t="str">
        <f>VLOOKUP(B4716, patient!A:F, 6, FALSE)</f>
        <v>Black</v>
      </c>
      <c r="Q4716" t="s">
        <v>492</v>
      </c>
      <c r="R4716">
        <v>446</v>
      </c>
      <c r="S4716">
        <v>158</v>
      </c>
      <c r="T4716" s="1">
        <v>45792</v>
      </c>
      <c r="U4716" s="1" t="str">
        <f t="shared" si="219"/>
        <v>Yes</v>
      </c>
      <c r="V4716">
        <v>9</v>
      </c>
      <c r="W4716" t="s">
        <v>494</v>
      </c>
      <c r="X4716" t="s">
        <v>488</v>
      </c>
      <c r="Y4716" t="str">
        <f t="shared" si="220"/>
        <v>Scheduled</v>
      </c>
      <c r="Z4716" t="s">
        <v>489</v>
      </c>
      <c r="AC4716" t="s">
        <v>490</v>
      </c>
      <c r="AD4716">
        <v>422.8</v>
      </c>
      <c r="AE4716">
        <v>0</v>
      </c>
      <c r="AF4716" t="str">
        <f t="shared" si="221"/>
        <v>Apr</v>
      </c>
    </row>
    <row r="4717" spans="1:32" x14ac:dyDescent="0.25">
      <c r="A4717" s="1">
        <v>45763</v>
      </c>
      <c r="B4717">
        <v>1515</v>
      </c>
      <c r="C4717">
        <v>4</v>
      </c>
      <c r="D4717">
        <v>1</v>
      </c>
      <c r="E4717">
        <v>3</v>
      </c>
      <c r="F4717">
        <v>2</v>
      </c>
      <c r="G4717">
        <v>2</v>
      </c>
      <c r="H4717">
        <f>VLOOKUP(B4717, patient!A:E, 5, FALSE)</f>
        <v>4</v>
      </c>
      <c r="I4717" t="str">
        <f>VLOOKUP(H4717, city!A:B, 2, FALSE)</f>
        <v>Birmingham</v>
      </c>
      <c r="J4717" t="str">
        <f>VLOOKUP(E4717, diagnosis!A:B, 2, FALSE)</f>
        <v>Fracture</v>
      </c>
      <c r="K4717" t="str">
        <f>VLOOKUP(D4717, department!A:B, 2, FALSE)</f>
        <v>Cardiology</v>
      </c>
      <c r="L4717" t="str">
        <f>VLOOKUP(C4717, provider!A:B, 2, FALSE)</f>
        <v>Dr. Ravi Patel</v>
      </c>
      <c r="M4717" t="str">
        <f>VLOOKUP(G4717, insurance!A:B, 2, FALSE)</f>
        <v>AXA</v>
      </c>
      <c r="N4717">
        <f>VLOOKUP(B4717, patient!A:D, 4, FALSE)</f>
        <v>46</v>
      </c>
      <c r="O4717" t="str">
        <f>VLOOKUP(B4717, patient!A:C, 3, FALSE)</f>
        <v>Female</v>
      </c>
      <c r="P4717" t="str">
        <f>VLOOKUP(B4717, patient!A:F, 6, FALSE)</f>
        <v>Other</v>
      </c>
      <c r="Q4717" t="s">
        <v>492</v>
      </c>
      <c r="R4717">
        <v>270</v>
      </c>
      <c r="S4717">
        <v>196</v>
      </c>
      <c r="T4717" s="1">
        <v>45787</v>
      </c>
      <c r="U4717" s="1" t="str">
        <f t="shared" si="219"/>
        <v>Yes</v>
      </c>
      <c r="V4717">
        <v>6</v>
      </c>
      <c r="W4717" t="s">
        <v>492</v>
      </c>
      <c r="X4717" t="s">
        <v>488</v>
      </c>
      <c r="Y4717" t="str">
        <f t="shared" si="220"/>
        <v>Scheduled</v>
      </c>
      <c r="Z4717" t="s">
        <v>489</v>
      </c>
      <c r="AC4717" t="s">
        <v>490</v>
      </c>
      <c r="AD4717">
        <v>326.2</v>
      </c>
      <c r="AE4717">
        <v>0</v>
      </c>
      <c r="AF4717" t="str">
        <f t="shared" si="221"/>
        <v>Apr</v>
      </c>
    </row>
    <row r="4718" spans="1:32" x14ac:dyDescent="0.25">
      <c r="A4718" s="1">
        <v>45763</v>
      </c>
      <c r="B4718">
        <v>2305</v>
      </c>
      <c r="C4718">
        <v>2</v>
      </c>
      <c r="D4718">
        <v>3</v>
      </c>
      <c r="E4718">
        <v>2</v>
      </c>
      <c r="F4718">
        <v>3</v>
      </c>
      <c r="G4718">
        <v>2</v>
      </c>
      <c r="H4718">
        <f>VLOOKUP(B4718, patient!A:E, 5, FALSE)</f>
        <v>10</v>
      </c>
      <c r="I4718" t="str">
        <f>VLOOKUP(H4718, city!A:B, 2, FALSE)</f>
        <v>Edinburgh</v>
      </c>
      <c r="J4718" t="str">
        <f>VLOOKUP(E4718, diagnosis!A:B, 2, FALSE)</f>
        <v>Asthma</v>
      </c>
      <c r="K4718" t="str">
        <f>VLOOKUP(D4718, department!A:B, 2, FALSE)</f>
        <v>Neurology</v>
      </c>
      <c r="L4718" t="str">
        <f>VLOOKUP(C4718, provider!A:B, 2, FALSE)</f>
        <v>Dr. Johnson Grek</v>
      </c>
      <c r="M4718" t="str">
        <f>VLOOKUP(G4718, insurance!A:B, 2, FALSE)</f>
        <v>AXA</v>
      </c>
      <c r="N4718">
        <f>VLOOKUP(B4718, patient!A:D, 4, FALSE)</f>
        <v>30</v>
      </c>
      <c r="O4718" t="str">
        <f>VLOOKUP(B4718, patient!A:C, 3, FALSE)</f>
        <v>Male</v>
      </c>
      <c r="P4718" t="str">
        <f>VLOOKUP(B4718, patient!A:F, 6, FALSE)</f>
        <v>Black</v>
      </c>
      <c r="Q4718" t="s">
        <v>492</v>
      </c>
      <c r="R4718">
        <v>732</v>
      </c>
      <c r="S4718">
        <v>133</v>
      </c>
      <c r="T4718" s="1">
        <v>45773</v>
      </c>
      <c r="U4718" s="1" t="str">
        <f t="shared" si="219"/>
        <v>Yes</v>
      </c>
      <c r="V4718">
        <v>3</v>
      </c>
      <c r="W4718" t="s">
        <v>487</v>
      </c>
      <c r="X4718" t="s">
        <v>488</v>
      </c>
      <c r="Y4718" t="str">
        <f t="shared" si="220"/>
        <v>Scheduled</v>
      </c>
      <c r="Z4718" t="s">
        <v>489</v>
      </c>
      <c r="AC4718" t="s">
        <v>490</v>
      </c>
      <c r="AD4718">
        <v>605.5</v>
      </c>
      <c r="AE4718">
        <v>0</v>
      </c>
      <c r="AF4718" t="str">
        <f t="shared" si="221"/>
        <v>Apr</v>
      </c>
    </row>
    <row r="4719" spans="1:32" x14ac:dyDescent="0.25">
      <c r="A4719" s="1">
        <v>45763</v>
      </c>
      <c r="B4719">
        <v>982</v>
      </c>
      <c r="C4719">
        <v>3</v>
      </c>
      <c r="D4719">
        <v>3</v>
      </c>
      <c r="E4719">
        <v>4</v>
      </c>
      <c r="F4719">
        <v>3</v>
      </c>
      <c r="G4719">
        <v>3</v>
      </c>
      <c r="H4719">
        <f>VLOOKUP(B4719, patient!A:E, 5, FALSE)</f>
        <v>4</v>
      </c>
      <c r="I4719" t="str">
        <f>VLOOKUP(H4719, city!A:B, 2, FALSE)</f>
        <v>Birmingham</v>
      </c>
      <c r="J4719" t="str">
        <f>VLOOKUP(E4719, diagnosis!A:B, 2, FALSE)</f>
        <v>Hypertension</v>
      </c>
      <c r="K4719" t="str">
        <f>VLOOKUP(D4719, department!A:B, 2, FALSE)</f>
        <v>Neurology</v>
      </c>
      <c r="L4719" t="str">
        <f>VLOOKUP(C4719, provider!A:B, 2, FALSE)</f>
        <v>Dr. Emma Jones</v>
      </c>
      <c r="M4719" t="str">
        <f>VLOOKUP(G4719, insurance!A:B, 2, FALSE)</f>
        <v>Allianz</v>
      </c>
      <c r="N4719">
        <f>VLOOKUP(B4719, patient!A:D, 4, FALSE)</f>
        <v>76</v>
      </c>
      <c r="O4719" t="str">
        <f>VLOOKUP(B4719, patient!A:C, 3, FALSE)</f>
        <v>Male</v>
      </c>
      <c r="P4719" t="str">
        <f>VLOOKUP(B4719, patient!A:F, 6, FALSE)</f>
        <v>White</v>
      </c>
      <c r="Q4719" t="s">
        <v>491</v>
      </c>
      <c r="R4719">
        <v>660</v>
      </c>
      <c r="S4719">
        <v>103</v>
      </c>
      <c r="U4719" s="1" t="str">
        <f t="shared" si="219"/>
        <v>No</v>
      </c>
      <c r="V4719">
        <v>9</v>
      </c>
      <c r="W4719" t="s">
        <v>487</v>
      </c>
      <c r="X4719" t="s">
        <v>488</v>
      </c>
      <c r="Y4719" t="str">
        <f t="shared" si="220"/>
        <v>Scheduled</v>
      </c>
      <c r="Z4719" t="s">
        <v>489</v>
      </c>
      <c r="AA4719" s="1">
        <v>45765</v>
      </c>
      <c r="AB4719" s="1">
        <v>45763</v>
      </c>
      <c r="AC4719" t="s">
        <v>498</v>
      </c>
      <c r="AD4719">
        <v>541.1</v>
      </c>
      <c r="AE4719">
        <v>10</v>
      </c>
      <c r="AF4719" t="str">
        <f t="shared" si="221"/>
        <v>Apr</v>
      </c>
    </row>
    <row r="4720" spans="1:32" x14ac:dyDescent="0.25">
      <c r="A4720" s="1">
        <v>45763</v>
      </c>
      <c r="B4720">
        <v>4942</v>
      </c>
      <c r="C4720">
        <v>4</v>
      </c>
      <c r="D4720">
        <v>4</v>
      </c>
      <c r="E4720">
        <v>2</v>
      </c>
      <c r="F4720">
        <v>4</v>
      </c>
      <c r="G4720">
        <v>2</v>
      </c>
      <c r="H4720">
        <f>VLOOKUP(B4720, patient!A:E, 5, FALSE)</f>
        <v>10</v>
      </c>
      <c r="I4720" t="str">
        <f>VLOOKUP(H4720, city!A:B, 2, FALSE)</f>
        <v>Edinburgh</v>
      </c>
      <c r="J4720" t="str">
        <f>VLOOKUP(E4720, diagnosis!A:B, 2, FALSE)</f>
        <v>Asthma</v>
      </c>
      <c r="K4720" t="str">
        <f>VLOOKUP(D4720, department!A:B, 2, FALSE)</f>
        <v>Orthopedics</v>
      </c>
      <c r="L4720" t="str">
        <f>VLOOKUP(C4720, provider!A:B, 2, FALSE)</f>
        <v>Dr. Ravi Patel</v>
      </c>
      <c r="M4720" t="str">
        <f>VLOOKUP(G4720, insurance!A:B, 2, FALSE)</f>
        <v>AXA</v>
      </c>
      <c r="N4720">
        <f>VLOOKUP(B4720, patient!A:D, 4, FALSE)</f>
        <v>64</v>
      </c>
      <c r="O4720" t="str">
        <f>VLOOKUP(B4720, patient!A:C, 3, FALSE)</f>
        <v>Male</v>
      </c>
      <c r="P4720" t="str">
        <f>VLOOKUP(B4720, patient!A:F, 6, FALSE)</f>
        <v>Asian</v>
      </c>
      <c r="Q4720" t="s">
        <v>491</v>
      </c>
      <c r="R4720">
        <v>496</v>
      </c>
      <c r="S4720">
        <v>175</v>
      </c>
      <c r="U4720" s="1" t="str">
        <f t="shared" si="219"/>
        <v>No</v>
      </c>
      <c r="V4720">
        <v>10</v>
      </c>
      <c r="W4720" t="s">
        <v>487</v>
      </c>
      <c r="X4720" t="s">
        <v>488</v>
      </c>
      <c r="Y4720" t="str">
        <f t="shared" si="220"/>
        <v>Scheduled</v>
      </c>
      <c r="Z4720" t="s">
        <v>489</v>
      </c>
      <c r="AA4720" s="1">
        <v>45766</v>
      </c>
      <c r="AB4720" s="1">
        <v>45763</v>
      </c>
      <c r="AC4720" t="s">
        <v>496</v>
      </c>
      <c r="AD4720">
        <v>504.7</v>
      </c>
      <c r="AE4720">
        <v>50</v>
      </c>
      <c r="AF4720" t="str">
        <f t="shared" si="221"/>
        <v>Apr</v>
      </c>
    </row>
    <row r="4721" spans="1:32" x14ac:dyDescent="0.25">
      <c r="A4721" s="1">
        <v>45763</v>
      </c>
      <c r="B4721">
        <v>245</v>
      </c>
      <c r="C4721">
        <v>1</v>
      </c>
      <c r="D4721">
        <v>2</v>
      </c>
      <c r="E4721">
        <v>3</v>
      </c>
      <c r="F4721">
        <v>5</v>
      </c>
      <c r="G4721">
        <v>2</v>
      </c>
      <c r="H4721">
        <f>VLOOKUP(B4721, patient!A:E, 5, FALSE)</f>
        <v>4</v>
      </c>
      <c r="I4721" t="str">
        <f>VLOOKUP(H4721, city!A:B, 2, FALSE)</f>
        <v>Birmingham</v>
      </c>
      <c r="J4721" t="str">
        <f>VLOOKUP(E4721, diagnosis!A:B, 2, FALSE)</f>
        <v>Fracture</v>
      </c>
      <c r="K4721" t="str">
        <f>VLOOKUP(D4721, department!A:B, 2, FALSE)</f>
        <v>General Surgery</v>
      </c>
      <c r="L4721" t="str">
        <f>VLOOKUP(C4721, provider!A:B, 2, FALSE)</f>
        <v>Dr. Olu Abisola</v>
      </c>
      <c r="M4721" t="str">
        <f>VLOOKUP(G4721, insurance!A:B, 2, FALSE)</f>
        <v>AXA</v>
      </c>
      <c r="N4721">
        <f>VLOOKUP(B4721, patient!A:D, 4, FALSE)</f>
        <v>79</v>
      </c>
      <c r="O4721" t="str">
        <f>VLOOKUP(B4721, patient!A:C, 3, FALSE)</f>
        <v>Female</v>
      </c>
      <c r="P4721" t="str">
        <f>VLOOKUP(B4721, patient!A:F, 6, FALSE)</f>
        <v>Hispanic</v>
      </c>
      <c r="Q4721" t="s">
        <v>492</v>
      </c>
      <c r="R4721">
        <v>331</v>
      </c>
      <c r="S4721">
        <v>41</v>
      </c>
      <c r="U4721" s="1" t="str">
        <f t="shared" si="219"/>
        <v>No</v>
      </c>
      <c r="V4721">
        <v>5</v>
      </c>
      <c r="W4721" t="s">
        <v>494</v>
      </c>
      <c r="X4721" t="s">
        <v>488</v>
      </c>
      <c r="Y4721" t="str">
        <f t="shared" si="220"/>
        <v>Scheduled</v>
      </c>
      <c r="Z4721" t="s">
        <v>489</v>
      </c>
      <c r="AA4721" s="1">
        <v>45771</v>
      </c>
      <c r="AB4721" s="1">
        <v>45763</v>
      </c>
      <c r="AC4721" t="s">
        <v>496</v>
      </c>
      <c r="AD4721">
        <v>295.39999999999998</v>
      </c>
      <c r="AE4721">
        <v>50</v>
      </c>
      <c r="AF4721" t="str">
        <f t="shared" si="221"/>
        <v>Apr</v>
      </c>
    </row>
    <row r="4722" spans="1:32" x14ac:dyDescent="0.25">
      <c r="A4722" s="1">
        <v>45764</v>
      </c>
      <c r="B4722">
        <v>2862</v>
      </c>
      <c r="C4722">
        <v>1</v>
      </c>
      <c r="D4722">
        <v>5</v>
      </c>
      <c r="E4722">
        <v>5</v>
      </c>
      <c r="F4722">
        <v>2</v>
      </c>
      <c r="G4722">
        <v>2</v>
      </c>
      <c r="H4722">
        <f>VLOOKUP(B4722, patient!A:E, 5, FALSE)</f>
        <v>10</v>
      </c>
      <c r="I4722" t="str">
        <f>VLOOKUP(H4722, city!A:B, 2, FALSE)</f>
        <v>Edinburgh</v>
      </c>
      <c r="J4722" t="str">
        <f>VLOOKUP(E4722, diagnosis!A:B, 2, FALSE)</f>
        <v>Migraine</v>
      </c>
      <c r="K4722" t="str">
        <f>VLOOKUP(D4722, department!A:B, 2, FALSE)</f>
        <v>Pediatrics</v>
      </c>
      <c r="L4722" t="str">
        <f>VLOOKUP(C4722, provider!A:B, 2, FALSE)</f>
        <v>Dr. Olu Abisola</v>
      </c>
      <c r="M4722" t="str">
        <f>VLOOKUP(G4722, insurance!A:B, 2, FALSE)</f>
        <v>AXA</v>
      </c>
      <c r="N4722">
        <f>VLOOKUP(B4722, patient!A:D, 4, FALSE)</f>
        <v>69</v>
      </c>
      <c r="O4722" t="str">
        <f>VLOOKUP(B4722, patient!A:C, 3, FALSE)</f>
        <v>Female</v>
      </c>
      <c r="P4722" t="str">
        <f>VLOOKUP(B4722, patient!A:F, 6, FALSE)</f>
        <v>White</v>
      </c>
      <c r="Q4722" t="s">
        <v>491</v>
      </c>
      <c r="R4722">
        <v>158</v>
      </c>
      <c r="S4722">
        <v>103</v>
      </c>
      <c r="U4722" s="1" t="str">
        <f t="shared" si="219"/>
        <v>No</v>
      </c>
      <c r="V4722">
        <v>6</v>
      </c>
      <c r="W4722" t="s">
        <v>492</v>
      </c>
      <c r="X4722" t="s">
        <v>488</v>
      </c>
      <c r="Y4722" t="str">
        <f t="shared" si="220"/>
        <v>Scheduled</v>
      </c>
      <c r="Z4722" t="s">
        <v>489</v>
      </c>
      <c r="AA4722" s="1">
        <v>45772</v>
      </c>
      <c r="AB4722" s="1">
        <v>45764</v>
      </c>
      <c r="AC4722" t="s">
        <v>493</v>
      </c>
      <c r="AD4722">
        <v>203.7</v>
      </c>
      <c r="AE4722">
        <v>30</v>
      </c>
      <c r="AF4722" t="str">
        <f t="shared" si="221"/>
        <v>Apr</v>
      </c>
    </row>
    <row r="4723" spans="1:32" x14ac:dyDescent="0.25">
      <c r="A4723" s="1">
        <v>45764</v>
      </c>
      <c r="B4723">
        <v>277</v>
      </c>
      <c r="C4723">
        <v>4</v>
      </c>
      <c r="D4723">
        <v>4</v>
      </c>
      <c r="E4723">
        <v>4</v>
      </c>
      <c r="F4723">
        <v>2</v>
      </c>
      <c r="G4723">
        <v>2</v>
      </c>
      <c r="H4723">
        <f>VLOOKUP(B4723, patient!A:E, 5, FALSE)</f>
        <v>4</v>
      </c>
      <c r="I4723" t="str">
        <f>VLOOKUP(H4723, city!A:B, 2, FALSE)</f>
        <v>Birmingham</v>
      </c>
      <c r="J4723" t="str">
        <f>VLOOKUP(E4723, diagnosis!A:B, 2, FALSE)</f>
        <v>Hypertension</v>
      </c>
      <c r="K4723" t="str">
        <f>VLOOKUP(D4723, department!A:B, 2, FALSE)</f>
        <v>Orthopedics</v>
      </c>
      <c r="L4723" t="str">
        <f>VLOOKUP(C4723, provider!A:B, 2, FALSE)</f>
        <v>Dr. Ravi Patel</v>
      </c>
      <c r="M4723" t="str">
        <f>VLOOKUP(G4723, insurance!A:B, 2, FALSE)</f>
        <v>AXA</v>
      </c>
      <c r="N4723">
        <f>VLOOKUP(B4723, patient!A:D, 4, FALSE)</f>
        <v>34</v>
      </c>
      <c r="O4723" t="str">
        <f>VLOOKUP(B4723, patient!A:C, 3, FALSE)</f>
        <v>Female</v>
      </c>
      <c r="P4723" t="str">
        <f>VLOOKUP(B4723, patient!A:F, 6, FALSE)</f>
        <v>White</v>
      </c>
      <c r="Q4723" t="s">
        <v>486</v>
      </c>
      <c r="R4723">
        <v>567</v>
      </c>
      <c r="S4723">
        <v>66</v>
      </c>
      <c r="U4723" s="1" t="str">
        <f t="shared" si="219"/>
        <v>No</v>
      </c>
      <c r="V4723">
        <v>4</v>
      </c>
      <c r="W4723" t="s">
        <v>492</v>
      </c>
      <c r="X4723" t="s">
        <v>488</v>
      </c>
      <c r="Y4723" t="str">
        <f t="shared" si="220"/>
        <v>Scheduled</v>
      </c>
      <c r="Z4723" t="s">
        <v>489</v>
      </c>
      <c r="AA4723" s="1">
        <v>45768</v>
      </c>
      <c r="AB4723" s="1">
        <v>45764</v>
      </c>
      <c r="AC4723" t="s">
        <v>496</v>
      </c>
      <c r="AD4723">
        <v>478.1</v>
      </c>
      <c r="AE4723">
        <v>50</v>
      </c>
      <c r="AF4723" t="str">
        <f t="shared" si="221"/>
        <v>Apr</v>
      </c>
    </row>
    <row r="4724" spans="1:32" x14ac:dyDescent="0.25">
      <c r="A4724" s="1">
        <v>45764</v>
      </c>
      <c r="B4724">
        <v>4168</v>
      </c>
      <c r="C4724">
        <v>4</v>
      </c>
      <c r="D4724">
        <v>3</v>
      </c>
      <c r="E4724">
        <v>3</v>
      </c>
      <c r="F4724">
        <v>4</v>
      </c>
      <c r="G4724">
        <v>3</v>
      </c>
      <c r="H4724">
        <f>VLOOKUP(B4724, patient!A:E, 5, FALSE)</f>
        <v>10</v>
      </c>
      <c r="I4724" t="str">
        <f>VLOOKUP(H4724, city!A:B, 2, FALSE)</f>
        <v>Edinburgh</v>
      </c>
      <c r="J4724" t="str">
        <f>VLOOKUP(E4724, diagnosis!A:B, 2, FALSE)</f>
        <v>Fracture</v>
      </c>
      <c r="K4724" t="str">
        <f>VLOOKUP(D4724, department!A:B, 2, FALSE)</f>
        <v>Neurology</v>
      </c>
      <c r="L4724" t="str">
        <f>VLOOKUP(C4724, provider!A:B, 2, FALSE)</f>
        <v>Dr. Ravi Patel</v>
      </c>
      <c r="M4724" t="str">
        <f>VLOOKUP(G4724, insurance!A:B, 2, FALSE)</f>
        <v>Allianz</v>
      </c>
      <c r="N4724">
        <f>VLOOKUP(B4724, patient!A:D, 4, FALSE)</f>
        <v>62</v>
      </c>
      <c r="O4724" t="str">
        <f>VLOOKUP(B4724, patient!A:C, 3, FALSE)</f>
        <v>Male</v>
      </c>
      <c r="P4724" t="str">
        <f>VLOOKUP(B4724, patient!A:F, 6, FALSE)</f>
        <v>Other</v>
      </c>
      <c r="Q4724" t="s">
        <v>486</v>
      </c>
      <c r="R4724">
        <v>640</v>
      </c>
      <c r="S4724">
        <v>121</v>
      </c>
      <c r="T4724" s="1">
        <v>45777</v>
      </c>
      <c r="U4724" s="1" t="str">
        <f t="shared" si="219"/>
        <v>Yes</v>
      </c>
      <c r="V4724">
        <v>3</v>
      </c>
      <c r="W4724" t="s">
        <v>492</v>
      </c>
      <c r="X4724" t="s">
        <v>488</v>
      </c>
      <c r="Y4724" t="str">
        <f t="shared" si="220"/>
        <v>Scheduled</v>
      </c>
      <c r="Z4724" t="s">
        <v>489</v>
      </c>
      <c r="AC4724" t="s">
        <v>490</v>
      </c>
      <c r="AD4724">
        <v>532.70000000000005</v>
      </c>
      <c r="AE4724">
        <v>0</v>
      </c>
      <c r="AF4724" t="str">
        <f t="shared" si="221"/>
        <v>Apr</v>
      </c>
    </row>
    <row r="4725" spans="1:32" x14ac:dyDescent="0.25">
      <c r="A4725" s="1">
        <v>45764</v>
      </c>
      <c r="B4725">
        <v>302</v>
      </c>
      <c r="C4725">
        <v>5</v>
      </c>
      <c r="D4725">
        <v>4</v>
      </c>
      <c r="E4725">
        <v>1</v>
      </c>
      <c r="F4725">
        <v>1</v>
      </c>
      <c r="G4725">
        <v>1</v>
      </c>
      <c r="H4725">
        <f>VLOOKUP(B4725, patient!A:E, 5, FALSE)</f>
        <v>35</v>
      </c>
      <c r="I4725" t="str">
        <f>VLOOKUP(H4725, city!A:B, 2, FALSE)</f>
        <v>Newcastle</v>
      </c>
      <c r="J4725" t="str">
        <f>VLOOKUP(E4725, diagnosis!A:B, 2, FALSE)</f>
        <v>Appendicitis</v>
      </c>
      <c r="K4725" t="str">
        <f>VLOOKUP(D4725, department!A:B, 2, FALSE)</f>
        <v>Orthopedics</v>
      </c>
      <c r="L4725" t="str">
        <f>VLOOKUP(C4725, provider!A:B, 2, FALSE)</f>
        <v>Dr. Sade Kikiola</v>
      </c>
      <c r="M4725" t="str">
        <f>VLOOKUP(G4725, insurance!A:B, 2, FALSE)</f>
        <v>Aviva</v>
      </c>
      <c r="N4725">
        <f>VLOOKUP(B4725, patient!A:D, 4, FALSE)</f>
        <v>49</v>
      </c>
      <c r="O4725" t="str">
        <f>VLOOKUP(B4725, patient!A:C, 3, FALSE)</f>
        <v>Male</v>
      </c>
      <c r="P4725" t="str">
        <f>VLOOKUP(B4725, patient!A:F, 6, FALSE)</f>
        <v>Other</v>
      </c>
      <c r="Q4725" t="s">
        <v>486</v>
      </c>
      <c r="R4725">
        <v>151</v>
      </c>
      <c r="S4725">
        <v>99</v>
      </c>
      <c r="U4725" s="1" t="str">
        <f t="shared" si="219"/>
        <v>No</v>
      </c>
      <c r="V4725">
        <v>10</v>
      </c>
      <c r="W4725" t="s">
        <v>492</v>
      </c>
      <c r="X4725" t="s">
        <v>488</v>
      </c>
      <c r="Y4725" t="str">
        <f t="shared" si="220"/>
        <v>Scheduled</v>
      </c>
      <c r="Z4725" t="s">
        <v>489</v>
      </c>
      <c r="AA4725" s="1">
        <v>45773</v>
      </c>
      <c r="AB4725" s="1">
        <v>45764</v>
      </c>
      <c r="AC4725" t="s">
        <v>496</v>
      </c>
      <c r="AD4725">
        <v>210</v>
      </c>
      <c r="AE4725">
        <v>50</v>
      </c>
      <c r="AF4725" t="str">
        <f t="shared" si="221"/>
        <v>Apr</v>
      </c>
    </row>
    <row r="4726" spans="1:32" x14ac:dyDescent="0.25">
      <c r="A4726" s="1">
        <v>45764</v>
      </c>
      <c r="B4726">
        <v>2256</v>
      </c>
      <c r="C4726">
        <v>1</v>
      </c>
      <c r="D4726">
        <v>2</v>
      </c>
      <c r="E4726">
        <v>5</v>
      </c>
      <c r="F4726">
        <v>1</v>
      </c>
      <c r="G4726">
        <v>3</v>
      </c>
      <c r="H4726">
        <f>VLOOKUP(B4726, patient!A:E, 5, FALSE)</f>
        <v>4</v>
      </c>
      <c r="I4726" t="str">
        <f>VLOOKUP(H4726, city!A:B, 2, FALSE)</f>
        <v>Birmingham</v>
      </c>
      <c r="J4726" t="str">
        <f>VLOOKUP(E4726, diagnosis!A:B, 2, FALSE)</f>
        <v>Migraine</v>
      </c>
      <c r="K4726" t="str">
        <f>VLOOKUP(D4726, department!A:B, 2, FALSE)</f>
        <v>General Surgery</v>
      </c>
      <c r="L4726" t="str">
        <f>VLOOKUP(C4726, provider!A:B, 2, FALSE)</f>
        <v>Dr. Olu Abisola</v>
      </c>
      <c r="M4726" t="str">
        <f>VLOOKUP(G4726, insurance!A:B, 2, FALSE)</f>
        <v>Allianz</v>
      </c>
      <c r="N4726">
        <f>VLOOKUP(B4726, patient!A:D, 4, FALSE)</f>
        <v>65</v>
      </c>
      <c r="O4726" t="str">
        <f>VLOOKUP(B4726, patient!A:C, 3, FALSE)</f>
        <v>Female</v>
      </c>
      <c r="P4726" t="str">
        <f>VLOOKUP(B4726, patient!A:F, 6, FALSE)</f>
        <v>Other</v>
      </c>
      <c r="Q4726" t="s">
        <v>486</v>
      </c>
      <c r="R4726">
        <v>404</v>
      </c>
      <c r="S4726">
        <v>44</v>
      </c>
      <c r="U4726" s="1" t="str">
        <f t="shared" si="219"/>
        <v>No</v>
      </c>
      <c r="V4726">
        <v>5</v>
      </c>
      <c r="W4726" t="s">
        <v>494</v>
      </c>
      <c r="X4726" t="s">
        <v>488</v>
      </c>
      <c r="Y4726" t="str">
        <f t="shared" si="220"/>
        <v>Scheduled</v>
      </c>
      <c r="Z4726" t="s">
        <v>489</v>
      </c>
      <c r="AA4726" s="1">
        <v>45772</v>
      </c>
      <c r="AB4726" s="1">
        <v>45764</v>
      </c>
      <c r="AC4726" t="s">
        <v>496</v>
      </c>
      <c r="AD4726">
        <v>348.6</v>
      </c>
      <c r="AE4726">
        <v>50</v>
      </c>
      <c r="AF4726" t="str">
        <f t="shared" si="221"/>
        <v>Apr</v>
      </c>
    </row>
    <row r="4727" spans="1:32" x14ac:dyDescent="0.25">
      <c r="A4727" s="1">
        <v>45764</v>
      </c>
      <c r="B4727">
        <v>1732</v>
      </c>
      <c r="C4727">
        <v>1</v>
      </c>
      <c r="D4727">
        <v>5</v>
      </c>
      <c r="E4727">
        <v>2</v>
      </c>
      <c r="F4727">
        <v>1</v>
      </c>
      <c r="G4727">
        <v>1</v>
      </c>
      <c r="H4727">
        <f>VLOOKUP(B4727, patient!A:E, 5, FALSE)</f>
        <v>10</v>
      </c>
      <c r="I4727" t="str">
        <f>VLOOKUP(H4727, city!A:B, 2, FALSE)</f>
        <v>Edinburgh</v>
      </c>
      <c r="J4727" t="str">
        <f>VLOOKUP(E4727, diagnosis!A:B, 2, FALSE)</f>
        <v>Asthma</v>
      </c>
      <c r="K4727" t="str">
        <f>VLOOKUP(D4727, department!A:B, 2, FALSE)</f>
        <v>Pediatrics</v>
      </c>
      <c r="L4727" t="str">
        <f>VLOOKUP(C4727, provider!A:B, 2, FALSE)</f>
        <v>Dr. Olu Abisola</v>
      </c>
      <c r="M4727" t="str">
        <f>VLOOKUP(G4727, insurance!A:B, 2, FALSE)</f>
        <v>Aviva</v>
      </c>
      <c r="N4727">
        <f>VLOOKUP(B4727, patient!A:D, 4, FALSE)</f>
        <v>39</v>
      </c>
      <c r="O4727" t="str">
        <f>VLOOKUP(B4727, patient!A:C, 3, FALSE)</f>
        <v>Female</v>
      </c>
      <c r="P4727" t="str">
        <f>VLOOKUP(B4727, patient!A:F, 6, FALSE)</f>
        <v>Black</v>
      </c>
      <c r="Q4727" t="s">
        <v>492</v>
      </c>
      <c r="R4727">
        <v>640</v>
      </c>
      <c r="S4727">
        <v>110</v>
      </c>
      <c r="T4727" s="1">
        <v>45771</v>
      </c>
      <c r="U4727" s="1" t="str">
        <f t="shared" si="219"/>
        <v>Yes</v>
      </c>
      <c r="V4727">
        <v>3</v>
      </c>
      <c r="W4727" t="s">
        <v>492</v>
      </c>
      <c r="X4727" t="s">
        <v>488</v>
      </c>
      <c r="Y4727" t="str">
        <f t="shared" si="220"/>
        <v>Scheduled</v>
      </c>
      <c r="Z4727" t="s">
        <v>489</v>
      </c>
      <c r="AC4727" t="s">
        <v>490</v>
      </c>
      <c r="AD4727">
        <v>525</v>
      </c>
      <c r="AE4727">
        <v>0</v>
      </c>
      <c r="AF4727" t="str">
        <f t="shared" si="221"/>
        <v>Apr</v>
      </c>
    </row>
    <row r="4728" spans="1:32" x14ac:dyDescent="0.25">
      <c r="A4728" s="1">
        <v>45764</v>
      </c>
      <c r="B4728">
        <v>888</v>
      </c>
      <c r="C4728">
        <v>4</v>
      </c>
      <c r="D4728">
        <v>1</v>
      </c>
      <c r="E4728">
        <v>3</v>
      </c>
      <c r="F4728">
        <v>2</v>
      </c>
      <c r="G4728">
        <v>2</v>
      </c>
      <c r="H4728">
        <f>VLOOKUP(B4728, patient!A:E, 5, FALSE)</f>
        <v>4</v>
      </c>
      <c r="I4728" t="str">
        <f>VLOOKUP(H4728, city!A:B, 2, FALSE)</f>
        <v>Birmingham</v>
      </c>
      <c r="J4728" t="str">
        <f>VLOOKUP(E4728, diagnosis!A:B, 2, FALSE)</f>
        <v>Fracture</v>
      </c>
      <c r="K4728" t="str">
        <f>VLOOKUP(D4728, department!A:B, 2, FALSE)</f>
        <v>Cardiology</v>
      </c>
      <c r="L4728" t="str">
        <f>VLOOKUP(C4728, provider!A:B, 2, FALSE)</f>
        <v>Dr. Ravi Patel</v>
      </c>
      <c r="M4728" t="str">
        <f>VLOOKUP(G4728, insurance!A:B, 2, FALSE)</f>
        <v>AXA</v>
      </c>
      <c r="N4728">
        <f>VLOOKUP(B4728, patient!A:D, 4, FALSE)</f>
        <v>21</v>
      </c>
      <c r="O4728" t="str">
        <f>VLOOKUP(B4728, patient!A:C, 3, FALSE)</f>
        <v>Female</v>
      </c>
      <c r="P4728" t="str">
        <f>VLOOKUP(B4728, patient!A:F, 6, FALSE)</f>
        <v>Black</v>
      </c>
      <c r="Q4728" t="s">
        <v>492</v>
      </c>
      <c r="R4728">
        <v>984</v>
      </c>
      <c r="S4728">
        <v>86</v>
      </c>
      <c r="U4728" s="1" t="str">
        <f t="shared" si="219"/>
        <v>No</v>
      </c>
      <c r="V4728">
        <v>2</v>
      </c>
      <c r="W4728" t="s">
        <v>494</v>
      </c>
      <c r="X4728" t="s">
        <v>488</v>
      </c>
      <c r="Y4728" t="str">
        <f t="shared" si="220"/>
        <v>Scheduled</v>
      </c>
      <c r="Z4728" t="s">
        <v>489</v>
      </c>
      <c r="AA4728" s="1">
        <v>45765</v>
      </c>
      <c r="AB4728" s="1">
        <v>45764</v>
      </c>
      <c r="AC4728" t="s">
        <v>496</v>
      </c>
      <c r="AD4728">
        <v>784</v>
      </c>
      <c r="AE4728">
        <v>50</v>
      </c>
      <c r="AF4728" t="str">
        <f t="shared" si="221"/>
        <v>Apr</v>
      </c>
    </row>
    <row r="4729" spans="1:32" x14ac:dyDescent="0.25">
      <c r="A4729" s="1">
        <v>45764</v>
      </c>
      <c r="B4729">
        <v>4720</v>
      </c>
      <c r="C4729">
        <v>5</v>
      </c>
      <c r="D4729">
        <v>5</v>
      </c>
      <c r="E4729">
        <v>1</v>
      </c>
      <c r="F4729">
        <v>5</v>
      </c>
      <c r="G4729">
        <v>2</v>
      </c>
      <c r="H4729">
        <f>VLOOKUP(B4729, patient!A:E, 5, FALSE)</f>
        <v>10</v>
      </c>
      <c r="I4729" t="str">
        <f>VLOOKUP(H4729, city!A:B, 2, FALSE)</f>
        <v>Edinburgh</v>
      </c>
      <c r="J4729" t="str">
        <f>VLOOKUP(E4729, diagnosis!A:B, 2, FALSE)</f>
        <v>Appendicitis</v>
      </c>
      <c r="K4729" t="str">
        <f>VLOOKUP(D4729, department!A:B, 2, FALSE)</f>
        <v>Pediatrics</v>
      </c>
      <c r="L4729" t="str">
        <f>VLOOKUP(C4729, provider!A:B, 2, FALSE)</f>
        <v>Dr. Sade Kikiola</v>
      </c>
      <c r="M4729" t="str">
        <f>VLOOKUP(G4729, insurance!A:B, 2, FALSE)</f>
        <v>AXA</v>
      </c>
      <c r="N4729">
        <f>VLOOKUP(B4729, patient!A:D, 4, FALSE)</f>
        <v>22</v>
      </c>
      <c r="O4729" t="str">
        <f>VLOOKUP(B4729, patient!A:C, 3, FALSE)</f>
        <v>Female</v>
      </c>
      <c r="P4729" t="str">
        <f>VLOOKUP(B4729, patient!A:F, 6, FALSE)</f>
        <v>White</v>
      </c>
      <c r="Q4729" t="s">
        <v>486</v>
      </c>
      <c r="R4729">
        <v>77</v>
      </c>
      <c r="S4729">
        <v>179</v>
      </c>
      <c r="T4729" s="1">
        <v>45786</v>
      </c>
      <c r="U4729" s="1" t="str">
        <f t="shared" si="219"/>
        <v>Yes</v>
      </c>
      <c r="V4729">
        <v>6</v>
      </c>
      <c r="W4729" t="s">
        <v>487</v>
      </c>
      <c r="X4729" t="s">
        <v>488</v>
      </c>
      <c r="Y4729" t="str">
        <f t="shared" si="220"/>
        <v>Scheduled</v>
      </c>
      <c r="Z4729" t="s">
        <v>489</v>
      </c>
      <c r="AC4729" t="s">
        <v>490</v>
      </c>
      <c r="AD4729">
        <v>179.2</v>
      </c>
      <c r="AE4729">
        <v>0</v>
      </c>
      <c r="AF4729" t="str">
        <f t="shared" si="221"/>
        <v>Apr</v>
      </c>
    </row>
    <row r="4730" spans="1:32" x14ac:dyDescent="0.25">
      <c r="A4730" s="1">
        <v>45764</v>
      </c>
      <c r="B4730">
        <v>3623</v>
      </c>
      <c r="C4730">
        <v>3</v>
      </c>
      <c r="D4730">
        <v>4</v>
      </c>
      <c r="E4730">
        <v>3</v>
      </c>
      <c r="F4730">
        <v>5</v>
      </c>
      <c r="G4730">
        <v>2</v>
      </c>
      <c r="H4730">
        <f>VLOOKUP(B4730, patient!A:E, 5, FALSE)</f>
        <v>4</v>
      </c>
      <c r="I4730" t="str">
        <f>VLOOKUP(H4730, city!A:B, 2, FALSE)</f>
        <v>Birmingham</v>
      </c>
      <c r="J4730" t="str">
        <f>VLOOKUP(E4730, diagnosis!A:B, 2, FALSE)</f>
        <v>Fracture</v>
      </c>
      <c r="K4730" t="str">
        <f>VLOOKUP(D4730, department!A:B, 2, FALSE)</f>
        <v>Orthopedics</v>
      </c>
      <c r="L4730" t="str">
        <f>VLOOKUP(C4730, provider!A:B, 2, FALSE)</f>
        <v>Dr. Emma Jones</v>
      </c>
      <c r="M4730" t="str">
        <f>VLOOKUP(G4730, insurance!A:B, 2, FALSE)</f>
        <v>AXA</v>
      </c>
      <c r="N4730">
        <f>VLOOKUP(B4730, patient!A:D, 4, FALSE)</f>
        <v>54</v>
      </c>
      <c r="O4730" t="str">
        <f>VLOOKUP(B4730, patient!A:C, 3, FALSE)</f>
        <v>Male</v>
      </c>
      <c r="P4730" t="str">
        <f>VLOOKUP(B4730, patient!A:F, 6, FALSE)</f>
        <v>White</v>
      </c>
      <c r="Q4730" t="s">
        <v>486</v>
      </c>
      <c r="R4730">
        <v>626</v>
      </c>
      <c r="S4730">
        <v>164</v>
      </c>
      <c r="T4730" s="1">
        <v>45787</v>
      </c>
      <c r="U4730" s="1" t="str">
        <f t="shared" si="219"/>
        <v>Yes</v>
      </c>
      <c r="V4730">
        <v>8</v>
      </c>
      <c r="W4730" t="s">
        <v>494</v>
      </c>
      <c r="X4730" t="s">
        <v>488</v>
      </c>
      <c r="Y4730" t="str">
        <f t="shared" si="220"/>
        <v>Scheduled</v>
      </c>
      <c r="Z4730" t="s">
        <v>489</v>
      </c>
      <c r="AC4730" t="s">
        <v>490</v>
      </c>
      <c r="AD4730">
        <v>553</v>
      </c>
      <c r="AE4730">
        <v>0</v>
      </c>
      <c r="AF4730" t="str">
        <f t="shared" si="221"/>
        <v>Apr</v>
      </c>
    </row>
    <row r="4731" spans="1:32" x14ac:dyDescent="0.25">
      <c r="A4731" s="1">
        <v>45764</v>
      </c>
      <c r="B4731">
        <v>2952</v>
      </c>
      <c r="C4731">
        <v>5</v>
      </c>
      <c r="D4731">
        <v>3</v>
      </c>
      <c r="E4731">
        <v>2</v>
      </c>
      <c r="F4731">
        <v>4</v>
      </c>
      <c r="G4731">
        <v>2</v>
      </c>
      <c r="H4731">
        <f>VLOOKUP(B4731, patient!A:E, 5, FALSE)</f>
        <v>10</v>
      </c>
      <c r="I4731" t="str">
        <f>VLOOKUP(H4731, city!A:B, 2, FALSE)</f>
        <v>Edinburgh</v>
      </c>
      <c r="J4731" t="str">
        <f>VLOOKUP(E4731, diagnosis!A:B, 2, FALSE)</f>
        <v>Asthma</v>
      </c>
      <c r="K4731" t="str">
        <f>VLOOKUP(D4731, department!A:B, 2, FALSE)</f>
        <v>Neurology</v>
      </c>
      <c r="L4731" t="str">
        <f>VLOOKUP(C4731, provider!A:B, 2, FALSE)</f>
        <v>Dr. Sade Kikiola</v>
      </c>
      <c r="M4731" t="str">
        <f>VLOOKUP(G4731, insurance!A:B, 2, FALSE)</f>
        <v>AXA</v>
      </c>
      <c r="N4731">
        <f>VLOOKUP(B4731, patient!A:D, 4, FALSE)</f>
        <v>58</v>
      </c>
      <c r="O4731" t="str">
        <f>VLOOKUP(B4731, patient!A:C, 3, FALSE)</f>
        <v>Female</v>
      </c>
      <c r="P4731" t="str">
        <f>VLOOKUP(B4731, patient!A:F, 6, FALSE)</f>
        <v>Other</v>
      </c>
      <c r="Q4731" t="s">
        <v>492</v>
      </c>
      <c r="R4731">
        <v>375</v>
      </c>
      <c r="S4731">
        <v>59</v>
      </c>
      <c r="U4731" s="1" t="str">
        <f t="shared" si="219"/>
        <v>No</v>
      </c>
      <c r="V4731">
        <v>3</v>
      </c>
      <c r="W4731" t="s">
        <v>492</v>
      </c>
      <c r="X4731" t="s">
        <v>488</v>
      </c>
      <c r="Y4731" t="str">
        <f t="shared" si="220"/>
        <v>Scheduled</v>
      </c>
      <c r="Z4731" t="s">
        <v>489</v>
      </c>
      <c r="AA4731" s="1">
        <v>45772</v>
      </c>
      <c r="AB4731" s="1">
        <v>45764</v>
      </c>
      <c r="AC4731" t="s">
        <v>498</v>
      </c>
      <c r="AD4731">
        <v>310.8</v>
      </c>
      <c r="AE4731">
        <v>10</v>
      </c>
      <c r="AF4731" t="str">
        <f t="shared" si="221"/>
        <v>Apr</v>
      </c>
    </row>
    <row r="4732" spans="1:32" x14ac:dyDescent="0.25">
      <c r="A4732" s="1">
        <v>45765</v>
      </c>
      <c r="B4732">
        <v>2258</v>
      </c>
      <c r="C4732">
        <v>5</v>
      </c>
      <c r="D4732">
        <v>2</v>
      </c>
      <c r="E4732">
        <v>3</v>
      </c>
      <c r="F4732">
        <v>1</v>
      </c>
      <c r="G4732">
        <v>2</v>
      </c>
      <c r="H4732">
        <f>VLOOKUP(B4732, patient!A:E, 5, FALSE)</f>
        <v>4</v>
      </c>
      <c r="I4732" t="str">
        <f>VLOOKUP(H4732, city!A:B, 2, FALSE)</f>
        <v>Birmingham</v>
      </c>
      <c r="J4732" t="str">
        <f>VLOOKUP(E4732, diagnosis!A:B, 2, FALSE)</f>
        <v>Fracture</v>
      </c>
      <c r="K4732" t="str">
        <f>VLOOKUP(D4732, department!A:B, 2, FALSE)</f>
        <v>General Surgery</v>
      </c>
      <c r="L4732" t="str">
        <f>VLOOKUP(C4732, provider!A:B, 2, FALSE)</f>
        <v>Dr. Sade Kikiola</v>
      </c>
      <c r="M4732" t="str">
        <f>VLOOKUP(G4732, insurance!A:B, 2, FALSE)</f>
        <v>AXA</v>
      </c>
      <c r="N4732">
        <f>VLOOKUP(B4732, patient!A:D, 4, FALSE)</f>
        <v>66</v>
      </c>
      <c r="O4732" t="str">
        <f>VLOOKUP(B4732, patient!A:C, 3, FALSE)</f>
        <v>Female</v>
      </c>
      <c r="P4732" t="str">
        <f>VLOOKUP(B4732, patient!A:F, 6, FALSE)</f>
        <v>Other</v>
      </c>
      <c r="Q4732" t="s">
        <v>491</v>
      </c>
      <c r="R4732">
        <v>935</v>
      </c>
      <c r="S4732">
        <v>49</v>
      </c>
      <c r="U4732" s="1" t="str">
        <f t="shared" si="219"/>
        <v>No</v>
      </c>
      <c r="V4732">
        <v>6</v>
      </c>
      <c r="W4732" t="s">
        <v>494</v>
      </c>
      <c r="X4732" t="s">
        <v>488</v>
      </c>
      <c r="Y4732" t="str">
        <f t="shared" si="220"/>
        <v>Scheduled</v>
      </c>
      <c r="Z4732" t="s">
        <v>489</v>
      </c>
      <c r="AA4732" s="1">
        <v>45766</v>
      </c>
      <c r="AB4732" s="1">
        <v>45765</v>
      </c>
      <c r="AC4732" t="s">
        <v>493</v>
      </c>
      <c r="AD4732">
        <v>709.8</v>
      </c>
      <c r="AE4732">
        <v>30</v>
      </c>
      <c r="AF4732" t="str">
        <f t="shared" si="221"/>
        <v>Apr</v>
      </c>
    </row>
    <row r="4733" spans="1:32" x14ac:dyDescent="0.25">
      <c r="A4733" s="1">
        <v>45765</v>
      </c>
      <c r="B4733">
        <v>2909</v>
      </c>
      <c r="C4733">
        <v>1</v>
      </c>
      <c r="D4733">
        <v>4</v>
      </c>
      <c r="E4733">
        <v>1</v>
      </c>
      <c r="F4733">
        <v>1</v>
      </c>
      <c r="G4733">
        <v>2</v>
      </c>
      <c r="H4733">
        <f>VLOOKUP(B4733, patient!A:E, 5, FALSE)</f>
        <v>10</v>
      </c>
      <c r="I4733" t="str">
        <f>VLOOKUP(H4733, city!A:B, 2, FALSE)</f>
        <v>Edinburgh</v>
      </c>
      <c r="J4733" t="str">
        <f>VLOOKUP(E4733, diagnosis!A:B, 2, FALSE)</f>
        <v>Appendicitis</v>
      </c>
      <c r="K4733" t="str">
        <f>VLOOKUP(D4733, department!A:B, 2, FALSE)</f>
        <v>Orthopedics</v>
      </c>
      <c r="L4733" t="str">
        <f>VLOOKUP(C4733, provider!A:B, 2, FALSE)</f>
        <v>Dr. Olu Abisola</v>
      </c>
      <c r="M4733" t="str">
        <f>VLOOKUP(G4733, insurance!A:B, 2, FALSE)</f>
        <v>AXA</v>
      </c>
      <c r="N4733">
        <f>VLOOKUP(B4733, patient!A:D, 4, FALSE)</f>
        <v>30</v>
      </c>
      <c r="O4733" t="str">
        <f>VLOOKUP(B4733, patient!A:C, 3, FALSE)</f>
        <v>Male</v>
      </c>
      <c r="P4733" t="str">
        <f>VLOOKUP(B4733, patient!A:F, 6, FALSE)</f>
        <v>Hispanic</v>
      </c>
      <c r="Q4733" t="s">
        <v>486</v>
      </c>
      <c r="R4733">
        <v>510</v>
      </c>
      <c r="S4733">
        <v>78</v>
      </c>
      <c r="T4733" s="1">
        <v>45779</v>
      </c>
      <c r="U4733" s="1" t="str">
        <f t="shared" si="219"/>
        <v>Yes</v>
      </c>
      <c r="V4733">
        <v>9</v>
      </c>
      <c r="W4733" t="s">
        <v>492</v>
      </c>
      <c r="X4733" t="s">
        <v>488</v>
      </c>
      <c r="Y4733" t="str">
        <f t="shared" si="220"/>
        <v>Scheduled</v>
      </c>
      <c r="Z4733" t="s">
        <v>489</v>
      </c>
      <c r="AC4733" t="s">
        <v>490</v>
      </c>
      <c r="AD4733">
        <v>411.6</v>
      </c>
      <c r="AE4733">
        <v>0</v>
      </c>
      <c r="AF4733" t="str">
        <f t="shared" si="221"/>
        <v>Apr</v>
      </c>
    </row>
    <row r="4734" spans="1:32" x14ac:dyDescent="0.25">
      <c r="A4734" s="1">
        <v>45765</v>
      </c>
      <c r="B4734">
        <v>1273</v>
      </c>
      <c r="C4734">
        <v>4</v>
      </c>
      <c r="D4734">
        <v>1</v>
      </c>
      <c r="E4734">
        <v>3</v>
      </c>
      <c r="F4734">
        <v>3</v>
      </c>
      <c r="G4734">
        <v>2</v>
      </c>
      <c r="H4734">
        <f>VLOOKUP(B4734, patient!A:E, 5, FALSE)</f>
        <v>4</v>
      </c>
      <c r="I4734" t="str">
        <f>VLOOKUP(H4734, city!A:B, 2, FALSE)</f>
        <v>Birmingham</v>
      </c>
      <c r="J4734" t="str">
        <f>VLOOKUP(E4734, diagnosis!A:B, 2, FALSE)</f>
        <v>Fracture</v>
      </c>
      <c r="K4734" t="str">
        <f>VLOOKUP(D4734, department!A:B, 2, FALSE)</f>
        <v>Cardiology</v>
      </c>
      <c r="L4734" t="str">
        <f>VLOOKUP(C4734, provider!A:B, 2, FALSE)</f>
        <v>Dr. Ravi Patel</v>
      </c>
      <c r="M4734" t="str">
        <f>VLOOKUP(G4734, insurance!A:B, 2, FALSE)</f>
        <v>AXA</v>
      </c>
      <c r="N4734">
        <f>VLOOKUP(B4734, patient!A:D, 4, FALSE)</f>
        <v>51</v>
      </c>
      <c r="O4734" t="str">
        <f>VLOOKUP(B4734, patient!A:C, 3, FALSE)</f>
        <v>Male</v>
      </c>
      <c r="P4734" t="str">
        <f>VLOOKUP(B4734, patient!A:F, 6, FALSE)</f>
        <v>Asian</v>
      </c>
      <c r="Q4734" t="s">
        <v>491</v>
      </c>
      <c r="R4734">
        <v>881</v>
      </c>
      <c r="S4734">
        <v>47</v>
      </c>
      <c r="T4734" s="1">
        <v>45777</v>
      </c>
      <c r="U4734" s="1" t="str">
        <f t="shared" si="219"/>
        <v>Yes</v>
      </c>
      <c r="V4734">
        <v>1</v>
      </c>
      <c r="W4734" t="s">
        <v>494</v>
      </c>
      <c r="X4734" t="s">
        <v>488</v>
      </c>
      <c r="Y4734" t="str">
        <f t="shared" si="220"/>
        <v>Scheduled</v>
      </c>
      <c r="Z4734" t="s">
        <v>489</v>
      </c>
      <c r="AC4734" t="s">
        <v>490</v>
      </c>
      <c r="AD4734">
        <v>649.6</v>
      </c>
      <c r="AE4734">
        <v>0</v>
      </c>
      <c r="AF4734" t="str">
        <f t="shared" si="221"/>
        <v>Apr</v>
      </c>
    </row>
    <row r="4735" spans="1:32" x14ac:dyDescent="0.25">
      <c r="A4735" s="1">
        <v>45765</v>
      </c>
      <c r="B4735">
        <v>3221</v>
      </c>
      <c r="C4735">
        <v>4</v>
      </c>
      <c r="D4735">
        <v>2</v>
      </c>
      <c r="E4735">
        <v>4</v>
      </c>
      <c r="F4735">
        <v>4</v>
      </c>
      <c r="G4735">
        <v>1</v>
      </c>
      <c r="H4735">
        <f>VLOOKUP(B4735, patient!A:E, 5, FALSE)</f>
        <v>10</v>
      </c>
      <c r="I4735" t="str">
        <f>VLOOKUP(H4735, city!A:B, 2, FALSE)</f>
        <v>Edinburgh</v>
      </c>
      <c r="J4735" t="str">
        <f>VLOOKUP(E4735, diagnosis!A:B, 2, FALSE)</f>
        <v>Hypertension</v>
      </c>
      <c r="K4735" t="str">
        <f>VLOOKUP(D4735, department!A:B, 2, FALSE)</f>
        <v>General Surgery</v>
      </c>
      <c r="L4735" t="str">
        <f>VLOOKUP(C4735, provider!A:B, 2, FALSE)</f>
        <v>Dr. Ravi Patel</v>
      </c>
      <c r="M4735" t="str">
        <f>VLOOKUP(G4735, insurance!A:B, 2, FALSE)</f>
        <v>Aviva</v>
      </c>
      <c r="N4735">
        <f>VLOOKUP(B4735, patient!A:D, 4, FALSE)</f>
        <v>62</v>
      </c>
      <c r="O4735" t="str">
        <f>VLOOKUP(B4735, patient!A:C, 3, FALSE)</f>
        <v>Female</v>
      </c>
      <c r="P4735" t="str">
        <f>VLOOKUP(B4735, patient!A:F, 6, FALSE)</f>
        <v>Hispanic</v>
      </c>
      <c r="Q4735" t="s">
        <v>492</v>
      </c>
      <c r="R4735">
        <v>143</v>
      </c>
      <c r="S4735">
        <v>66</v>
      </c>
      <c r="U4735" s="1" t="str">
        <f t="shared" si="219"/>
        <v>No</v>
      </c>
      <c r="V4735">
        <v>3</v>
      </c>
      <c r="W4735" t="s">
        <v>492</v>
      </c>
      <c r="X4735" t="s">
        <v>488</v>
      </c>
      <c r="Y4735" t="str">
        <f t="shared" si="220"/>
        <v>Scheduled</v>
      </c>
      <c r="Z4735" t="s">
        <v>489</v>
      </c>
      <c r="AA4735" s="1">
        <v>45769</v>
      </c>
      <c r="AB4735" s="1">
        <v>45765</v>
      </c>
      <c r="AC4735" t="s">
        <v>493</v>
      </c>
      <c r="AD4735">
        <v>167.3</v>
      </c>
      <c r="AE4735">
        <v>30</v>
      </c>
      <c r="AF4735" t="str">
        <f t="shared" si="221"/>
        <v>Apr</v>
      </c>
    </row>
    <row r="4736" spans="1:32" x14ac:dyDescent="0.25">
      <c r="A4736" s="1">
        <v>45765</v>
      </c>
      <c r="B4736">
        <v>923</v>
      </c>
      <c r="C4736">
        <v>4</v>
      </c>
      <c r="D4736">
        <v>2</v>
      </c>
      <c r="E4736">
        <v>4</v>
      </c>
      <c r="F4736">
        <v>4</v>
      </c>
      <c r="G4736">
        <v>3</v>
      </c>
      <c r="H4736">
        <f>VLOOKUP(B4736, patient!A:E, 5, FALSE)</f>
        <v>4</v>
      </c>
      <c r="I4736" t="str">
        <f>VLOOKUP(H4736, city!A:B, 2, FALSE)</f>
        <v>Birmingham</v>
      </c>
      <c r="J4736" t="str">
        <f>VLOOKUP(E4736, diagnosis!A:B, 2, FALSE)</f>
        <v>Hypertension</v>
      </c>
      <c r="K4736" t="str">
        <f>VLOOKUP(D4736, department!A:B, 2, FALSE)</f>
        <v>General Surgery</v>
      </c>
      <c r="L4736" t="str">
        <f>VLOOKUP(C4736, provider!A:B, 2, FALSE)</f>
        <v>Dr. Ravi Patel</v>
      </c>
      <c r="M4736" t="str">
        <f>VLOOKUP(G4736, insurance!A:B, 2, FALSE)</f>
        <v>Allianz</v>
      </c>
      <c r="N4736">
        <f>VLOOKUP(B4736, patient!A:D, 4, FALSE)</f>
        <v>39</v>
      </c>
      <c r="O4736" t="str">
        <f>VLOOKUP(B4736, patient!A:C, 3, FALSE)</f>
        <v>Male</v>
      </c>
      <c r="P4736" t="str">
        <f>VLOOKUP(B4736, patient!A:F, 6, FALSE)</f>
        <v>Asian</v>
      </c>
      <c r="Q4736" t="s">
        <v>486</v>
      </c>
      <c r="R4736">
        <v>147</v>
      </c>
      <c r="S4736">
        <v>136</v>
      </c>
      <c r="T4736" s="1">
        <v>45773</v>
      </c>
      <c r="U4736" s="1" t="str">
        <f t="shared" si="219"/>
        <v>Yes</v>
      </c>
      <c r="V4736">
        <v>2</v>
      </c>
      <c r="W4736" t="s">
        <v>487</v>
      </c>
      <c r="X4736" t="s">
        <v>488</v>
      </c>
      <c r="Y4736" t="str">
        <f t="shared" si="220"/>
        <v>Scheduled</v>
      </c>
      <c r="Z4736" t="s">
        <v>489</v>
      </c>
      <c r="AC4736" t="s">
        <v>490</v>
      </c>
      <c r="AD4736">
        <v>198.1</v>
      </c>
      <c r="AE4736">
        <v>0</v>
      </c>
      <c r="AF4736" t="str">
        <f t="shared" si="221"/>
        <v>Apr</v>
      </c>
    </row>
    <row r="4737" spans="1:32" x14ac:dyDescent="0.25">
      <c r="A4737" s="1">
        <v>45765</v>
      </c>
      <c r="B4737">
        <v>2021</v>
      </c>
      <c r="C4737">
        <v>5</v>
      </c>
      <c r="D4737">
        <v>2</v>
      </c>
      <c r="E4737">
        <v>2</v>
      </c>
      <c r="F4737">
        <v>2</v>
      </c>
      <c r="G4737">
        <v>2</v>
      </c>
      <c r="H4737">
        <f>VLOOKUP(B4737, patient!A:E, 5, FALSE)</f>
        <v>10</v>
      </c>
      <c r="I4737" t="str">
        <f>VLOOKUP(H4737, city!A:B, 2, FALSE)</f>
        <v>Edinburgh</v>
      </c>
      <c r="J4737" t="str">
        <f>VLOOKUP(E4737, diagnosis!A:B, 2, FALSE)</f>
        <v>Asthma</v>
      </c>
      <c r="K4737" t="str">
        <f>VLOOKUP(D4737, department!A:B, 2, FALSE)</f>
        <v>General Surgery</v>
      </c>
      <c r="L4737" t="str">
        <f>VLOOKUP(C4737, provider!A:B, 2, FALSE)</f>
        <v>Dr. Sade Kikiola</v>
      </c>
      <c r="M4737" t="str">
        <f>VLOOKUP(G4737, insurance!A:B, 2, FALSE)</f>
        <v>AXA</v>
      </c>
      <c r="N4737">
        <f>VLOOKUP(B4737, patient!A:D, 4, FALSE)</f>
        <v>70</v>
      </c>
      <c r="O4737" t="str">
        <f>VLOOKUP(B4737, patient!A:C, 3, FALSE)</f>
        <v>Female</v>
      </c>
      <c r="P4737" t="str">
        <f>VLOOKUP(B4737, patient!A:F, 6, FALSE)</f>
        <v>White</v>
      </c>
      <c r="Q4737" t="s">
        <v>486</v>
      </c>
      <c r="R4737">
        <v>389</v>
      </c>
      <c r="S4737">
        <v>170</v>
      </c>
      <c r="U4737" s="1" t="str">
        <f t="shared" si="219"/>
        <v>No</v>
      </c>
      <c r="V4737">
        <v>8</v>
      </c>
      <c r="W4737" t="s">
        <v>487</v>
      </c>
      <c r="X4737" t="s">
        <v>488</v>
      </c>
      <c r="Y4737" t="str">
        <f t="shared" si="220"/>
        <v>Scheduled</v>
      </c>
      <c r="Z4737" t="s">
        <v>489</v>
      </c>
      <c r="AA4737" s="1">
        <v>45771</v>
      </c>
      <c r="AB4737" s="1">
        <v>45765</v>
      </c>
      <c r="AC4737" t="s">
        <v>498</v>
      </c>
      <c r="AD4737">
        <v>398.3</v>
      </c>
      <c r="AE4737">
        <v>10</v>
      </c>
      <c r="AF4737" t="str">
        <f t="shared" si="221"/>
        <v>Apr</v>
      </c>
    </row>
    <row r="4738" spans="1:32" x14ac:dyDescent="0.25">
      <c r="A4738" s="1">
        <v>45765</v>
      </c>
      <c r="B4738">
        <v>4841</v>
      </c>
      <c r="C4738">
        <v>5</v>
      </c>
      <c r="D4738">
        <v>4</v>
      </c>
      <c r="E4738">
        <v>1</v>
      </c>
      <c r="F4738">
        <v>2</v>
      </c>
      <c r="G4738">
        <v>2</v>
      </c>
      <c r="H4738">
        <f>VLOOKUP(B4738, patient!A:E, 5, FALSE)</f>
        <v>4</v>
      </c>
      <c r="I4738" t="str">
        <f>VLOOKUP(H4738, city!A:B, 2, FALSE)</f>
        <v>Birmingham</v>
      </c>
      <c r="J4738" t="str">
        <f>VLOOKUP(E4738, diagnosis!A:B, 2, FALSE)</f>
        <v>Appendicitis</v>
      </c>
      <c r="K4738" t="str">
        <f>VLOOKUP(D4738, department!A:B, 2, FALSE)</f>
        <v>Orthopedics</v>
      </c>
      <c r="L4738" t="str">
        <f>VLOOKUP(C4738, provider!A:B, 2, FALSE)</f>
        <v>Dr. Sade Kikiola</v>
      </c>
      <c r="M4738" t="str">
        <f>VLOOKUP(G4738, insurance!A:B, 2, FALSE)</f>
        <v>AXA</v>
      </c>
      <c r="N4738">
        <f>VLOOKUP(B4738, patient!A:D, 4, FALSE)</f>
        <v>76</v>
      </c>
      <c r="O4738" t="str">
        <f>VLOOKUP(B4738, patient!A:C, 3, FALSE)</f>
        <v>Male</v>
      </c>
      <c r="P4738" t="str">
        <f>VLOOKUP(B4738, patient!A:F, 6, FALSE)</f>
        <v>Other</v>
      </c>
      <c r="Q4738" t="s">
        <v>491</v>
      </c>
      <c r="R4738">
        <v>424</v>
      </c>
      <c r="S4738">
        <v>102</v>
      </c>
      <c r="U4738" s="1" t="str">
        <f t="shared" si="219"/>
        <v>No</v>
      </c>
      <c r="V4738">
        <v>9</v>
      </c>
      <c r="W4738" t="s">
        <v>494</v>
      </c>
      <c r="X4738" t="s">
        <v>488</v>
      </c>
      <c r="Y4738" t="str">
        <f t="shared" si="220"/>
        <v>Scheduled</v>
      </c>
      <c r="Z4738" t="s">
        <v>489</v>
      </c>
      <c r="AA4738" s="1">
        <v>45772</v>
      </c>
      <c r="AB4738" s="1">
        <v>45765</v>
      </c>
      <c r="AC4738" t="s">
        <v>496</v>
      </c>
      <c r="AD4738">
        <v>403.2</v>
      </c>
      <c r="AE4738">
        <v>50</v>
      </c>
      <c r="AF4738" t="str">
        <f t="shared" si="221"/>
        <v>Apr</v>
      </c>
    </row>
    <row r="4739" spans="1:32" x14ac:dyDescent="0.25">
      <c r="A4739" s="1">
        <v>45765</v>
      </c>
      <c r="B4739">
        <v>4886</v>
      </c>
      <c r="C4739">
        <v>2</v>
      </c>
      <c r="D4739">
        <v>1</v>
      </c>
      <c r="E4739">
        <v>1</v>
      </c>
      <c r="F4739">
        <v>4</v>
      </c>
      <c r="G4739">
        <v>2</v>
      </c>
      <c r="H4739">
        <f>VLOOKUP(B4739, patient!A:E, 5, FALSE)</f>
        <v>10</v>
      </c>
      <c r="I4739" t="str">
        <f>VLOOKUP(H4739, city!A:B, 2, FALSE)</f>
        <v>Edinburgh</v>
      </c>
      <c r="J4739" t="str">
        <f>VLOOKUP(E4739, diagnosis!A:B, 2, FALSE)</f>
        <v>Appendicitis</v>
      </c>
      <c r="K4739" t="str">
        <f>VLOOKUP(D4739, department!A:B, 2, FALSE)</f>
        <v>Cardiology</v>
      </c>
      <c r="L4739" t="str">
        <f>VLOOKUP(C4739, provider!A:B, 2, FALSE)</f>
        <v>Dr. Johnson Grek</v>
      </c>
      <c r="M4739" t="str">
        <f>VLOOKUP(G4739, insurance!A:B, 2, FALSE)</f>
        <v>AXA</v>
      </c>
      <c r="N4739">
        <f>VLOOKUP(B4739, patient!A:D, 4, FALSE)</f>
        <v>40</v>
      </c>
      <c r="O4739" t="str">
        <f>VLOOKUP(B4739, patient!A:C, 3, FALSE)</f>
        <v>Male</v>
      </c>
      <c r="P4739" t="str">
        <f>VLOOKUP(B4739, patient!A:F, 6, FALSE)</f>
        <v>Hispanic</v>
      </c>
      <c r="Q4739" t="s">
        <v>491</v>
      </c>
      <c r="R4739">
        <v>275</v>
      </c>
      <c r="S4739">
        <v>76</v>
      </c>
      <c r="U4739" s="1" t="str">
        <f t="shared" ref="U4739:U4802" si="222">IF(T4739&lt;&gt;"", "Yes", "No")</f>
        <v>No</v>
      </c>
      <c r="V4739">
        <v>10</v>
      </c>
      <c r="W4739" t="s">
        <v>487</v>
      </c>
      <c r="X4739" t="s">
        <v>488</v>
      </c>
      <c r="Y4739" t="str">
        <f t="shared" ref="Y4739:Y4802" si="223">IF(TRIM(X4739)="yes", "Emergency", "Scheduled")</f>
        <v>Scheduled</v>
      </c>
      <c r="Z4739" t="s">
        <v>489</v>
      </c>
      <c r="AA4739" s="1">
        <v>45769</v>
      </c>
      <c r="AB4739" s="1">
        <v>45765</v>
      </c>
      <c r="AC4739" t="s">
        <v>493</v>
      </c>
      <c r="AD4739">
        <v>266.7</v>
      </c>
      <c r="AE4739">
        <v>30</v>
      </c>
      <c r="AF4739" t="str">
        <f t="shared" ref="AF4739:AF4802" si="224">TEXT(A4739, "mmm")</f>
        <v>Apr</v>
      </c>
    </row>
    <row r="4740" spans="1:32" x14ac:dyDescent="0.25">
      <c r="A4740" s="1">
        <v>45765</v>
      </c>
      <c r="B4740">
        <v>4694</v>
      </c>
      <c r="C4740">
        <v>3</v>
      </c>
      <c r="D4740">
        <v>4</v>
      </c>
      <c r="E4740">
        <v>1</v>
      </c>
      <c r="F4740">
        <v>5</v>
      </c>
      <c r="G4740">
        <v>1</v>
      </c>
      <c r="H4740">
        <f>VLOOKUP(B4740, patient!A:E, 5, FALSE)</f>
        <v>4</v>
      </c>
      <c r="I4740" t="str">
        <f>VLOOKUP(H4740, city!A:B, 2, FALSE)</f>
        <v>Birmingham</v>
      </c>
      <c r="J4740" t="str">
        <f>VLOOKUP(E4740, diagnosis!A:B, 2, FALSE)</f>
        <v>Appendicitis</v>
      </c>
      <c r="K4740" t="str">
        <f>VLOOKUP(D4740, department!A:B, 2, FALSE)</f>
        <v>Orthopedics</v>
      </c>
      <c r="L4740" t="str">
        <f>VLOOKUP(C4740, provider!A:B, 2, FALSE)</f>
        <v>Dr. Emma Jones</v>
      </c>
      <c r="M4740" t="str">
        <f>VLOOKUP(G4740, insurance!A:B, 2, FALSE)</f>
        <v>Aviva</v>
      </c>
      <c r="N4740">
        <f>VLOOKUP(B4740, patient!A:D, 4, FALSE)</f>
        <v>68</v>
      </c>
      <c r="O4740" t="str">
        <f>VLOOKUP(B4740, patient!A:C, 3, FALSE)</f>
        <v>Female</v>
      </c>
      <c r="P4740" t="str">
        <f>VLOOKUP(B4740, patient!A:F, 6, FALSE)</f>
        <v>Asian</v>
      </c>
      <c r="Q4740" t="s">
        <v>491</v>
      </c>
      <c r="R4740">
        <v>679</v>
      </c>
      <c r="S4740">
        <v>148</v>
      </c>
      <c r="U4740" s="1" t="str">
        <f t="shared" si="222"/>
        <v>No</v>
      </c>
      <c r="V4740">
        <v>6</v>
      </c>
      <c r="W4740" t="s">
        <v>492</v>
      </c>
      <c r="X4740" t="s">
        <v>488</v>
      </c>
      <c r="Y4740" t="str">
        <f t="shared" si="223"/>
        <v>Scheduled</v>
      </c>
      <c r="Z4740" t="s">
        <v>489</v>
      </c>
      <c r="AA4740" s="1">
        <v>45773</v>
      </c>
      <c r="AB4740" s="1">
        <v>45765</v>
      </c>
      <c r="AC4740" t="s">
        <v>498</v>
      </c>
      <c r="AD4740">
        <v>585.9</v>
      </c>
      <c r="AE4740">
        <v>10</v>
      </c>
      <c r="AF4740" t="str">
        <f t="shared" si="224"/>
        <v>Apr</v>
      </c>
    </row>
    <row r="4741" spans="1:32" x14ac:dyDescent="0.25">
      <c r="A4741" s="1">
        <v>45765</v>
      </c>
      <c r="B4741">
        <v>4080</v>
      </c>
      <c r="C4741">
        <v>2</v>
      </c>
      <c r="D4741">
        <v>2</v>
      </c>
      <c r="E4741">
        <v>1</v>
      </c>
      <c r="F4741">
        <v>4</v>
      </c>
      <c r="G4741">
        <v>2</v>
      </c>
      <c r="H4741">
        <f>VLOOKUP(B4741, patient!A:E, 5, FALSE)</f>
        <v>10</v>
      </c>
      <c r="I4741" t="str">
        <f>VLOOKUP(H4741, city!A:B, 2, FALSE)</f>
        <v>Edinburgh</v>
      </c>
      <c r="J4741" t="str">
        <f>VLOOKUP(E4741, diagnosis!A:B, 2, FALSE)</f>
        <v>Appendicitis</v>
      </c>
      <c r="K4741" t="str">
        <f>VLOOKUP(D4741, department!A:B, 2, FALSE)</f>
        <v>General Surgery</v>
      </c>
      <c r="L4741" t="str">
        <f>VLOOKUP(C4741, provider!A:B, 2, FALSE)</f>
        <v>Dr. Johnson Grek</v>
      </c>
      <c r="M4741" t="str">
        <f>VLOOKUP(G4741, insurance!A:B, 2, FALSE)</f>
        <v>AXA</v>
      </c>
      <c r="N4741">
        <f>VLOOKUP(B4741, patient!A:D, 4, FALSE)</f>
        <v>20</v>
      </c>
      <c r="O4741" t="str">
        <f>VLOOKUP(B4741, patient!A:C, 3, FALSE)</f>
        <v>Male</v>
      </c>
      <c r="P4741" t="str">
        <f>VLOOKUP(B4741, patient!A:F, 6, FALSE)</f>
        <v>Black</v>
      </c>
      <c r="Q4741" t="s">
        <v>491</v>
      </c>
      <c r="R4741">
        <v>608</v>
      </c>
      <c r="S4741">
        <v>48</v>
      </c>
      <c r="T4741" s="1">
        <v>45781</v>
      </c>
      <c r="U4741" s="1" t="str">
        <f t="shared" si="222"/>
        <v>Yes</v>
      </c>
      <c r="V4741">
        <v>3</v>
      </c>
      <c r="W4741" t="s">
        <v>487</v>
      </c>
      <c r="X4741" t="s">
        <v>488</v>
      </c>
      <c r="Y4741" t="str">
        <f t="shared" si="223"/>
        <v>Scheduled</v>
      </c>
      <c r="Z4741" t="s">
        <v>489</v>
      </c>
      <c r="AC4741" t="s">
        <v>490</v>
      </c>
      <c r="AD4741">
        <v>459.2</v>
      </c>
      <c r="AE4741">
        <v>0</v>
      </c>
      <c r="AF4741" t="str">
        <f t="shared" si="224"/>
        <v>Apr</v>
      </c>
    </row>
    <row r="4742" spans="1:32" x14ac:dyDescent="0.25">
      <c r="A4742" s="1">
        <v>45766</v>
      </c>
      <c r="B4742">
        <v>2241</v>
      </c>
      <c r="C4742">
        <v>3</v>
      </c>
      <c r="D4742">
        <v>2</v>
      </c>
      <c r="E4742">
        <v>1</v>
      </c>
      <c r="F4742">
        <v>5</v>
      </c>
      <c r="G4742">
        <v>3</v>
      </c>
      <c r="H4742">
        <f>VLOOKUP(B4742, patient!A:E, 5, FALSE)</f>
        <v>4</v>
      </c>
      <c r="I4742" t="str">
        <f>VLOOKUP(H4742, city!A:B, 2, FALSE)</f>
        <v>Birmingham</v>
      </c>
      <c r="J4742" t="str">
        <f>VLOOKUP(E4742, diagnosis!A:B, 2, FALSE)</f>
        <v>Appendicitis</v>
      </c>
      <c r="K4742" t="str">
        <f>VLOOKUP(D4742, department!A:B, 2, FALSE)</f>
        <v>General Surgery</v>
      </c>
      <c r="L4742" t="str">
        <f>VLOOKUP(C4742, provider!A:B, 2, FALSE)</f>
        <v>Dr. Emma Jones</v>
      </c>
      <c r="M4742" t="str">
        <f>VLOOKUP(G4742, insurance!A:B, 2, FALSE)</f>
        <v>Allianz</v>
      </c>
      <c r="N4742">
        <f>VLOOKUP(B4742, patient!A:D, 4, FALSE)</f>
        <v>59</v>
      </c>
      <c r="O4742" t="str">
        <f>VLOOKUP(B4742, patient!A:C, 3, FALSE)</f>
        <v>Female</v>
      </c>
      <c r="P4742" t="str">
        <f>VLOOKUP(B4742, patient!A:F, 6, FALSE)</f>
        <v>Asian</v>
      </c>
      <c r="Q4742" t="s">
        <v>486</v>
      </c>
      <c r="R4742">
        <v>846</v>
      </c>
      <c r="S4742">
        <v>197</v>
      </c>
      <c r="T4742" s="1">
        <v>45789</v>
      </c>
      <c r="U4742" s="1" t="str">
        <f t="shared" si="222"/>
        <v>Yes</v>
      </c>
      <c r="V4742">
        <v>10</v>
      </c>
      <c r="W4742" t="s">
        <v>487</v>
      </c>
      <c r="X4742" t="s">
        <v>488</v>
      </c>
      <c r="Y4742" t="str">
        <f t="shared" si="223"/>
        <v>Scheduled</v>
      </c>
      <c r="Z4742" t="s">
        <v>489</v>
      </c>
      <c r="AC4742" t="s">
        <v>490</v>
      </c>
      <c r="AD4742">
        <v>730.1</v>
      </c>
      <c r="AE4742">
        <v>0</v>
      </c>
      <c r="AF4742" t="str">
        <f t="shared" si="224"/>
        <v>Apr</v>
      </c>
    </row>
    <row r="4743" spans="1:32" x14ac:dyDescent="0.25">
      <c r="A4743" s="1">
        <v>45766</v>
      </c>
      <c r="B4743">
        <v>2453</v>
      </c>
      <c r="C4743">
        <v>2</v>
      </c>
      <c r="D4743">
        <v>3</v>
      </c>
      <c r="E4743">
        <v>5</v>
      </c>
      <c r="F4743">
        <v>2</v>
      </c>
      <c r="G4743">
        <v>1</v>
      </c>
      <c r="H4743">
        <f>VLOOKUP(B4743, patient!A:E, 5, FALSE)</f>
        <v>10</v>
      </c>
      <c r="I4743" t="str">
        <f>VLOOKUP(H4743, city!A:B, 2, FALSE)</f>
        <v>Edinburgh</v>
      </c>
      <c r="J4743" t="str">
        <f>VLOOKUP(E4743, diagnosis!A:B, 2, FALSE)</f>
        <v>Migraine</v>
      </c>
      <c r="K4743" t="str">
        <f>VLOOKUP(D4743, department!A:B, 2, FALSE)</f>
        <v>Neurology</v>
      </c>
      <c r="L4743" t="str">
        <f>VLOOKUP(C4743, provider!A:B, 2, FALSE)</f>
        <v>Dr. Johnson Grek</v>
      </c>
      <c r="M4743" t="str">
        <f>VLOOKUP(G4743, insurance!A:B, 2, FALSE)</f>
        <v>Aviva</v>
      </c>
      <c r="N4743">
        <f>VLOOKUP(B4743, patient!A:D, 4, FALSE)</f>
        <v>51</v>
      </c>
      <c r="O4743" t="str">
        <f>VLOOKUP(B4743, patient!A:C, 3, FALSE)</f>
        <v>Male</v>
      </c>
      <c r="P4743" t="str">
        <f>VLOOKUP(B4743, patient!A:F, 6, FALSE)</f>
        <v>Asian</v>
      </c>
      <c r="Q4743" t="s">
        <v>492</v>
      </c>
      <c r="R4743">
        <v>995</v>
      </c>
      <c r="S4743">
        <v>83</v>
      </c>
      <c r="U4743" s="1" t="str">
        <f t="shared" si="222"/>
        <v>No</v>
      </c>
      <c r="V4743">
        <v>8</v>
      </c>
      <c r="W4743" t="s">
        <v>487</v>
      </c>
      <c r="X4743" t="s">
        <v>488</v>
      </c>
      <c r="Y4743" t="str">
        <f t="shared" si="223"/>
        <v>Scheduled</v>
      </c>
      <c r="Z4743" t="s">
        <v>489</v>
      </c>
      <c r="AA4743" s="1">
        <v>45774</v>
      </c>
      <c r="AB4743" s="1">
        <v>45766</v>
      </c>
      <c r="AC4743" t="s">
        <v>498</v>
      </c>
      <c r="AD4743">
        <v>761.6</v>
      </c>
      <c r="AE4743">
        <v>10</v>
      </c>
      <c r="AF4743" t="str">
        <f t="shared" si="224"/>
        <v>Apr</v>
      </c>
    </row>
    <row r="4744" spans="1:32" x14ac:dyDescent="0.25">
      <c r="A4744" s="1">
        <v>45766</v>
      </c>
      <c r="B4744">
        <v>1757</v>
      </c>
      <c r="C4744">
        <v>2</v>
      </c>
      <c r="D4744">
        <v>5</v>
      </c>
      <c r="E4744">
        <v>3</v>
      </c>
      <c r="F4744">
        <v>4</v>
      </c>
      <c r="G4744">
        <v>1</v>
      </c>
      <c r="H4744">
        <f>VLOOKUP(B4744, patient!A:E, 5, FALSE)</f>
        <v>4</v>
      </c>
      <c r="I4744" t="str">
        <f>VLOOKUP(H4744, city!A:B, 2, FALSE)</f>
        <v>Birmingham</v>
      </c>
      <c r="J4744" t="str">
        <f>VLOOKUP(E4744, diagnosis!A:B, 2, FALSE)</f>
        <v>Fracture</v>
      </c>
      <c r="K4744" t="str">
        <f>VLOOKUP(D4744, department!A:B, 2, FALSE)</f>
        <v>Pediatrics</v>
      </c>
      <c r="L4744" t="str">
        <f>VLOOKUP(C4744, provider!A:B, 2, FALSE)</f>
        <v>Dr. Johnson Grek</v>
      </c>
      <c r="M4744" t="str">
        <f>VLOOKUP(G4744, insurance!A:B, 2, FALSE)</f>
        <v>Aviva</v>
      </c>
      <c r="N4744">
        <f>VLOOKUP(B4744, patient!A:D, 4, FALSE)</f>
        <v>49</v>
      </c>
      <c r="O4744" t="str">
        <f>VLOOKUP(B4744, patient!A:C, 3, FALSE)</f>
        <v>Female</v>
      </c>
      <c r="P4744" t="str">
        <f>VLOOKUP(B4744, patient!A:F, 6, FALSE)</f>
        <v>Other</v>
      </c>
      <c r="Q4744" t="s">
        <v>491</v>
      </c>
      <c r="R4744">
        <v>408</v>
      </c>
      <c r="S4744">
        <v>118</v>
      </c>
      <c r="U4744" s="1" t="str">
        <f t="shared" si="222"/>
        <v>No</v>
      </c>
      <c r="V4744">
        <v>10</v>
      </c>
      <c r="W4744" t="s">
        <v>487</v>
      </c>
      <c r="X4744" t="s">
        <v>488</v>
      </c>
      <c r="Y4744" t="str">
        <f t="shared" si="223"/>
        <v>Scheduled</v>
      </c>
      <c r="Z4744" t="s">
        <v>489</v>
      </c>
      <c r="AA4744" s="1">
        <v>45775</v>
      </c>
      <c r="AB4744" s="1">
        <v>45766</v>
      </c>
      <c r="AC4744" t="s">
        <v>498</v>
      </c>
      <c r="AD4744">
        <v>375.2</v>
      </c>
      <c r="AE4744">
        <v>10</v>
      </c>
      <c r="AF4744" t="str">
        <f t="shared" si="224"/>
        <v>Apr</v>
      </c>
    </row>
    <row r="4745" spans="1:32" x14ac:dyDescent="0.25">
      <c r="A4745" s="1">
        <v>45766</v>
      </c>
      <c r="B4745">
        <v>2009</v>
      </c>
      <c r="C4745">
        <v>2</v>
      </c>
      <c r="D4745">
        <v>4</v>
      </c>
      <c r="E4745">
        <v>1</v>
      </c>
      <c r="F4745">
        <v>5</v>
      </c>
      <c r="G4745">
        <v>2</v>
      </c>
      <c r="H4745">
        <f>VLOOKUP(B4745, patient!A:E, 5, FALSE)</f>
        <v>10</v>
      </c>
      <c r="I4745" t="str">
        <f>VLOOKUP(H4745, city!A:B, 2, FALSE)</f>
        <v>Edinburgh</v>
      </c>
      <c r="J4745" t="str">
        <f>VLOOKUP(E4745, diagnosis!A:B, 2, FALSE)</f>
        <v>Appendicitis</v>
      </c>
      <c r="K4745" t="str">
        <f>VLOOKUP(D4745, department!A:B, 2, FALSE)</f>
        <v>Orthopedics</v>
      </c>
      <c r="L4745" t="str">
        <f>VLOOKUP(C4745, provider!A:B, 2, FALSE)</f>
        <v>Dr. Johnson Grek</v>
      </c>
      <c r="M4745" t="str">
        <f>VLOOKUP(G4745, insurance!A:B, 2, FALSE)</f>
        <v>AXA</v>
      </c>
      <c r="N4745">
        <f>VLOOKUP(B4745, patient!A:D, 4, FALSE)</f>
        <v>62</v>
      </c>
      <c r="O4745" t="str">
        <f>VLOOKUP(B4745, patient!A:C, 3, FALSE)</f>
        <v>Male</v>
      </c>
      <c r="P4745" t="str">
        <f>VLOOKUP(B4745, patient!A:F, 6, FALSE)</f>
        <v>Hispanic</v>
      </c>
      <c r="Q4745" t="s">
        <v>491</v>
      </c>
      <c r="R4745">
        <v>475</v>
      </c>
      <c r="S4745">
        <v>56</v>
      </c>
      <c r="T4745" s="1">
        <v>45791</v>
      </c>
      <c r="U4745" s="1" t="str">
        <f t="shared" si="222"/>
        <v>Yes</v>
      </c>
      <c r="V4745">
        <v>7</v>
      </c>
      <c r="W4745" t="s">
        <v>492</v>
      </c>
      <c r="X4745" t="s">
        <v>488</v>
      </c>
      <c r="Y4745" t="str">
        <f t="shared" si="223"/>
        <v>Scheduled</v>
      </c>
      <c r="Z4745" t="s">
        <v>489</v>
      </c>
      <c r="AC4745" t="s">
        <v>490</v>
      </c>
      <c r="AD4745">
        <v>371.7</v>
      </c>
      <c r="AE4745">
        <v>0</v>
      </c>
      <c r="AF4745" t="str">
        <f t="shared" si="224"/>
        <v>Apr</v>
      </c>
    </row>
    <row r="4746" spans="1:32" x14ac:dyDescent="0.25">
      <c r="A4746" s="1">
        <v>45766</v>
      </c>
      <c r="B4746">
        <v>2735</v>
      </c>
      <c r="C4746">
        <v>2</v>
      </c>
      <c r="D4746">
        <v>1</v>
      </c>
      <c r="E4746">
        <v>4</v>
      </c>
      <c r="F4746">
        <v>3</v>
      </c>
      <c r="G4746">
        <v>1</v>
      </c>
      <c r="H4746">
        <f>VLOOKUP(B4746, patient!A:E, 5, FALSE)</f>
        <v>4</v>
      </c>
      <c r="I4746" t="str">
        <f>VLOOKUP(H4746, city!A:B, 2, FALSE)</f>
        <v>Birmingham</v>
      </c>
      <c r="J4746" t="str">
        <f>VLOOKUP(E4746, diagnosis!A:B, 2, FALSE)</f>
        <v>Hypertension</v>
      </c>
      <c r="K4746" t="str">
        <f>VLOOKUP(D4746, department!A:B, 2, FALSE)</f>
        <v>Cardiology</v>
      </c>
      <c r="L4746" t="str">
        <f>VLOOKUP(C4746, provider!A:B, 2, FALSE)</f>
        <v>Dr. Johnson Grek</v>
      </c>
      <c r="M4746" t="str">
        <f>VLOOKUP(G4746, insurance!A:B, 2, FALSE)</f>
        <v>Aviva</v>
      </c>
      <c r="N4746">
        <f>VLOOKUP(B4746, patient!A:D, 4, FALSE)</f>
        <v>68</v>
      </c>
      <c r="O4746" t="str">
        <f>VLOOKUP(B4746, patient!A:C, 3, FALSE)</f>
        <v>Male</v>
      </c>
      <c r="P4746" t="str">
        <f>VLOOKUP(B4746, patient!A:F, 6, FALSE)</f>
        <v>White</v>
      </c>
      <c r="Q4746" t="s">
        <v>492</v>
      </c>
      <c r="R4746">
        <v>545</v>
      </c>
      <c r="S4746">
        <v>147</v>
      </c>
      <c r="T4746" s="1">
        <v>45776</v>
      </c>
      <c r="U4746" s="1" t="str">
        <f t="shared" si="222"/>
        <v>Yes</v>
      </c>
      <c r="V4746">
        <v>2</v>
      </c>
      <c r="W4746" t="s">
        <v>487</v>
      </c>
      <c r="X4746" t="s">
        <v>488</v>
      </c>
      <c r="Y4746" t="str">
        <f t="shared" si="223"/>
        <v>Scheduled</v>
      </c>
      <c r="Z4746" t="s">
        <v>489</v>
      </c>
      <c r="AC4746" t="s">
        <v>490</v>
      </c>
      <c r="AD4746">
        <v>484.4</v>
      </c>
      <c r="AE4746">
        <v>0</v>
      </c>
      <c r="AF4746" t="str">
        <f t="shared" si="224"/>
        <v>Apr</v>
      </c>
    </row>
    <row r="4747" spans="1:32" x14ac:dyDescent="0.25">
      <c r="A4747" s="1">
        <v>45766</v>
      </c>
      <c r="B4747">
        <v>363</v>
      </c>
      <c r="C4747">
        <v>5</v>
      </c>
      <c r="D4747">
        <v>2</v>
      </c>
      <c r="E4747">
        <v>3</v>
      </c>
      <c r="F4747">
        <v>3</v>
      </c>
      <c r="G4747">
        <v>2</v>
      </c>
      <c r="H4747">
        <f>VLOOKUP(B4747, patient!A:E, 5, FALSE)</f>
        <v>10</v>
      </c>
      <c r="I4747" t="str">
        <f>VLOOKUP(H4747, city!A:B, 2, FALSE)</f>
        <v>Edinburgh</v>
      </c>
      <c r="J4747" t="str">
        <f>VLOOKUP(E4747, diagnosis!A:B, 2, FALSE)</f>
        <v>Fracture</v>
      </c>
      <c r="K4747" t="str">
        <f>VLOOKUP(D4747, department!A:B, 2, FALSE)</f>
        <v>General Surgery</v>
      </c>
      <c r="L4747" t="str">
        <f>VLOOKUP(C4747, provider!A:B, 2, FALSE)</f>
        <v>Dr. Sade Kikiola</v>
      </c>
      <c r="M4747" t="str">
        <f>VLOOKUP(G4747, insurance!A:B, 2, FALSE)</f>
        <v>AXA</v>
      </c>
      <c r="N4747">
        <f>VLOOKUP(B4747, patient!A:D, 4, FALSE)</f>
        <v>75</v>
      </c>
      <c r="O4747" t="str">
        <f>VLOOKUP(B4747, patient!A:C, 3, FALSE)</f>
        <v>Male</v>
      </c>
      <c r="P4747" t="str">
        <f>VLOOKUP(B4747, patient!A:F, 6, FALSE)</f>
        <v>Hispanic</v>
      </c>
      <c r="Q4747" t="s">
        <v>486</v>
      </c>
      <c r="R4747">
        <v>895</v>
      </c>
      <c r="S4747">
        <v>154</v>
      </c>
      <c r="T4747" s="1">
        <v>45785</v>
      </c>
      <c r="U4747" s="1" t="str">
        <f t="shared" si="222"/>
        <v>Yes</v>
      </c>
      <c r="V4747">
        <v>7</v>
      </c>
      <c r="W4747" t="s">
        <v>487</v>
      </c>
      <c r="X4747" t="s">
        <v>488</v>
      </c>
      <c r="Y4747" t="str">
        <f t="shared" si="223"/>
        <v>Scheduled</v>
      </c>
      <c r="Z4747" t="s">
        <v>489</v>
      </c>
      <c r="AC4747" t="s">
        <v>490</v>
      </c>
      <c r="AD4747">
        <v>734.3</v>
      </c>
      <c r="AE4747">
        <v>0</v>
      </c>
      <c r="AF4747" t="str">
        <f t="shared" si="224"/>
        <v>Apr</v>
      </c>
    </row>
    <row r="4748" spans="1:32" x14ac:dyDescent="0.25">
      <c r="A4748" s="1">
        <v>45766</v>
      </c>
      <c r="B4748">
        <v>4182</v>
      </c>
      <c r="C4748">
        <v>3</v>
      </c>
      <c r="D4748">
        <v>4</v>
      </c>
      <c r="E4748">
        <v>2</v>
      </c>
      <c r="F4748">
        <v>4</v>
      </c>
      <c r="G4748">
        <v>3</v>
      </c>
      <c r="H4748">
        <f>VLOOKUP(B4748, patient!A:E, 5, FALSE)</f>
        <v>4</v>
      </c>
      <c r="I4748" t="str">
        <f>VLOOKUP(H4748, city!A:B, 2, FALSE)</f>
        <v>Birmingham</v>
      </c>
      <c r="J4748" t="str">
        <f>VLOOKUP(E4748, diagnosis!A:B, 2, FALSE)</f>
        <v>Asthma</v>
      </c>
      <c r="K4748" t="str">
        <f>VLOOKUP(D4748, department!A:B, 2, FALSE)</f>
        <v>Orthopedics</v>
      </c>
      <c r="L4748" t="str">
        <f>VLOOKUP(C4748, provider!A:B, 2, FALSE)</f>
        <v>Dr. Emma Jones</v>
      </c>
      <c r="M4748" t="str">
        <f>VLOOKUP(G4748, insurance!A:B, 2, FALSE)</f>
        <v>Allianz</v>
      </c>
      <c r="N4748">
        <f>VLOOKUP(B4748, patient!A:D, 4, FALSE)</f>
        <v>66</v>
      </c>
      <c r="O4748" t="str">
        <f>VLOOKUP(B4748, patient!A:C, 3, FALSE)</f>
        <v>Male</v>
      </c>
      <c r="P4748" t="str">
        <f>VLOOKUP(B4748, patient!A:F, 6, FALSE)</f>
        <v>White</v>
      </c>
      <c r="Q4748" t="s">
        <v>492</v>
      </c>
      <c r="R4748">
        <v>798</v>
      </c>
      <c r="S4748">
        <v>109</v>
      </c>
      <c r="T4748" s="1">
        <v>45793</v>
      </c>
      <c r="U4748" s="1" t="str">
        <f t="shared" si="222"/>
        <v>Yes</v>
      </c>
      <c r="V4748">
        <v>1</v>
      </c>
      <c r="W4748" t="s">
        <v>494</v>
      </c>
      <c r="X4748" t="s">
        <v>488</v>
      </c>
      <c r="Y4748" t="str">
        <f t="shared" si="223"/>
        <v>Scheduled</v>
      </c>
      <c r="Z4748" t="s">
        <v>489</v>
      </c>
      <c r="AC4748" t="s">
        <v>490</v>
      </c>
      <c r="AD4748">
        <v>634.9</v>
      </c>
      <c r="AE4748">
        <v>0</v>
      </c>
      <c r="AF4748" t="str">
        <f t="shared" si="224"/>
        <v>Apr</v>
      </c>
    </row>
    <row r="4749" spans="1:32" x14ac:dyDescent="0.25">
      <c r="A4749" s="1">
        <v>45766</v>
      </c>
      <c r="B4749">
        <v>2090</v>
      </c>
      <c r="C4749">
        <v>2</v>
      </c>
      <c r="D4749">
        <v>5</v>
      </c>
      <c r="E4749">
        <v>2</v>
      </c>
      <c r="F4749">
        <v>1</v>
      </c>
      <c r="G4749">
        <v>3</v>
      </c>
      <c r="H4749">
        <f>VLOOKUP(B4749, patient!A:E, 5, FALSE)</f>
        <v>10</v>
      </c>
      <c r="I4749" t="str">
        <f>VLOOKUP(H4749, city!A:B, 2, FALSE)</f>
        <v>Edinburgh</v>
      </c>
      <c r="J4749" t="str">
        <f>VLOOKUP(E4749, diagnosis!A:B, 2, FALSE)</f>
        <v>Asthma</v>
      </c>
      <c r="K4749" t="str">
        <f>VLOOKUP(D4749, department!A:B, 2, FALSE)</f>
        <v>Pediatrics</v>
      </c>
      <c r="L4749" t="str">
        <f>VLOOKUP(C4749, provider!A:B, 2, FALSE)</f>
        <v>Dr. Johnson Grek</v>
      </c>
      <c r="M4749" t="str">
        <f>VLOOKUP(G4749, insurance!A:B, 2, FALSE)</f>
        <v>Allianz</v>
      </c>
      <c r="N4749">
        <f>VLOOKUP(B4749, patient!A:D, 4, FALSE)</f>
        <v>38</v>
      </c>
      <c r="O4749" t="str">
        <f>VLOOKUP(B4749, patient!A:C, 3, FALSE)</f>
        <v>Male</v>
      </c>
      <c r="P4749" t="str">
        <f>VLOOKUP(B4749, patient!A:F, 6, FALSE)</f>
        <v>Black</v>
      </c>
      <c r="Q4749" t="s">
        <v>492</v>
      </c>
      <c r="R4749">
        <v>333</v>
      </c>
      <c r="S4749">
        <v>106</v>
      </c>
      <c r="T4749" s="1">
        <v>45791</v>
      </c>
      <c r="U4749" s="1" t="str">
        <f t="shared" si="222"/>
        <v>Yes</v>
      </c>
      <c r="V4749">
        <v>8</v>
      </c>
      <c r="W4749" t="s">
        <v>492</v>
      </c>
      <c r="X4749" t="s">
        <v>488</v>
      </c>
      <c r="Y4749" t="str">
        <f t="shared" si="223"/>
        <v>Scheduled</v>
      </c>
      <c r="Z4749" t="s">
        <v>489</v>
      </c>
      <c r="AC4749" t="s">
        <v>490</v>
      </c>
      <c r="AD4749">
        <v>307.3</v>
      </c>
      <c r="AE4749">
        <v>0</v>
      </c>
      <c r="AF4749" t="str">
        <f t="shared" si="224"/>
        <v>Apr</v>
      </c>
    </row>
    <row r="4750" spans="1:32" x14ac:dyDescent="0.25">
      <c r="A4750" s="1">
        <v>45766</v>
      </c>
      <c r="B4750">
        <v>594</v>
      </c>
      <c r="C4750">
        <v>2</v>
      </c>
      <c r="D4750">
        <v>4</v>
      </c>
      <c r="E4750">
        <v>1</v>
      </c>
      <c r="F4750">
        <v>4</v>
      </c>
      <c r="G4750">
        <v>1</v>
      </c>
      <c r="H4750">
        <f>VLOOKUP(B4750, patient!A:E, 5, FALSE)</f>
        <v>4</v>
      </c>
      <c r="I4750" t="str">
        <f>VLOOKUP(H4750, city!A:B, 2, FALSE)</f>
        <v>Birmingham</v>
      </c>
      <c r="J4750" t="str">
        <f>VLOOKUP(E4750, diagnosis!A:B, 2, FALSE)</f>
        <v>Appendicitis</v>
      </c>
      <c r="K4750" t="str">
        <f>VLOOKUP(D4750, department!A:B, 2, FALSE)</f>
        <v>Orthopedics</v>
      </c>
      <c r="L4750" t="str">
        <f>VLOOKUP(C4750, provider!A:B, 2, FALSE)</f>
        <v>Dr. Johnson Grek</v>
      </c>
      <c r="M4750" t="str">
        <f>VLOOKUP(G4750, insurance!A:B, 2, FALSE)</f>
        <v>Aviva</v>
      </c>
      <c r="N4750">
        <f>VLOOKUP(B4750, patient!A:D, 4, FALSE)</f>
        <v>63</v>
      </c>
      <c r="O4750" t="str">
        <f>VLOOKUP(B4750, patient!A:C, 3, FALSE)</f>
        <v>Female</v>
      </c>
      <c r="P4750" t="str">
        <f>VLOOKUP(B4750, patient!A:F, 6, FALSE)</f>
        <v>Other</v>
      </c>
      <c r="Q4750" t="s">
        <v>491</v>
      </c>
      <c r="R4750">
        <v>516</v>
      </c>
      <c r="S4750">
        <v>83</v>
      </c>
      <c r="U4750" s="1" t="str">
        <f t="shared" si="222"/>
        <v>No</v>
      </c>
      <c r="V4750">
        <v>5</v>
      </c>
      <c r="W4750" t="s">
        <v>494</v>
      </c>
      <c r="X4750" t="s">
        <v>488</v>
      </c>
      <c r="Y4750" t="str">
        <f t="shared" si="223"/>
        <v>Scheduled</v>
      </c>
      <c r="Z4750" t="s">
        <v>489</v>
      </c>
      <c r="AA4750" s="1">
        <v>45772</v>
      </c>
      <c r="AB4750" s="1">
        <v>45766</v>
      </c>
      <c r="AC4750" t="s">
        <v>493</v>
      </c>
      <c r="AD4750">
        <v>440.3</v>
      </c>
      <c r="AE4750">
        <v>30</v>
      </c>
      <c r="AF4750" t="str">
        <f t="shared" si="224"/>
        <v>Apr</v>
      </c>
    </row>
    <row r="4751" spans="1:32" x14ac:dyDescent="0.25">
      <c r="A4751" s="1">
        <v>45766</v>
      </c>
      <c r="B4751">
        <v>1070</v>
      </c>
      <c r="C4751">
        <v>4</v>
      </c>
      <c r="D4751">
        <v>5</v>
      </c>
      <c r="E4751">
        <v>5</v>
      </c>
      <c r="F4751">
        <v>2</v>
      </c>
      <c r="G4751">
        <v>1</v>
      </c>
      <c r="H4751">
        <f>VLOOKUP(B4751, patient!A:E, 5, FALSE)</f>
        <v>10</v>
      </c>
      <c r="I4751" t="str">
        <f>VLOOKUP(H4751, city!A:B, 2, FALSE)</f>
        <v>Edinburgh</v>
      </c>
      <c r="J4751" t="str">
        <f>VLOOKUP(E4751, diagnosis!A:B, 2, FALSE)</f>
        <v>Migraine</v>
      </c>
      <c r="K4751" t="str">
        <f>VLOOKUP(D4751, department!A:B, 2, FALSE)</f>
        <v>Pediatrics</v>
      </c>
      <c r="L4751" t="str">
        <f>VLOOKUP(C4751, provider!A:B, 2, FALSE)</f>
        <v>Dr. Ravi Patel</v>
      </c>
      <c r="M4751" t="str">
        <f>VLOOKUP(G4751, insurance!A:B, 2, FALSE)</f>
        <v>Aviva</v>
      </c>
      <c r="N4751">
        <f>VLOOKUP(B4751, patient!A:D, 4, FALSE)</f>
        <v>61</v>
      </c>
      <c r="O4751" t="str">
        <f>VLOOKUP(B4751, patient!A:C, 3, FALSE)</f>
        <v>Male</v>
      </c>
      <c r="P4751" t="str">
        <f>VLOOKUP(B4751, patient!A:F, 6, FALSE)</f>
        <v>Asian</v>
      </c>
      <c r="Q4751" t="s">
        <v>492</v>
      </c>
      <c r="R4751">
        <v>133</v>
      </c>
      <c r="S4751">
        <v>37</v>
      </c>
      <c r="U4751" s="1" t="str">
        <f t="shared" si="222"/>
        <v>No</v>
      </c>
      <c r="V4751">
        <v>9</v>
      </c>
      <c r="W4751" t="s">
        <v>494</v>
      </c>
      <c r="X4751" t="s">
        <v>488</v>
      </c>
      <c r="Y4751" t="str">
        <f t="shared" si="223"/>
        <v>Scheduled</v>
      </c>
      <c r="Z4751" t="s">
        <v>489</v>
      </c>
      <c r="AA4751" s="1">
        <v>45770</v>
      </c>
      <c r="AB4751" s="1">
        <v>45766</v>
      </c>
      <c r="AC4751" t="s">
        <v>498</v>
      </c>
      <c r="AD4751">
        <v>126</v>
      </c>
      <c r="AE4751">
        <v>10</v>
      </c>
      <c r="AF4751" t="str">
        <f t="shared" si="224"/>
        <v>Apr</v>
      </c>
    </row>
    <row r="4752" spans="1:32" x14ac:dyDescent="0.25">
      <c r="A4752" s="1">
        <v>45767</v>
      </c>
      <c r="B4752">
        <v>1959</v>
      </c>
      <c r="C4752">
        <v>5</v>
      </c>
      <c r="D4752">
        <v>4</v>
      </c>
      <c r="E4752">
        <v>5</v>
      </c>
      <c r="F4752">
        <v>2</v>
      </c>
      <c r="G4752">
        <v>2</v>
      </c>
      <c r="H4752">
        <f>VLOOKUP(B4752, patient!A:E, 5, FALSE)</f>
        <v>4</v>
      </c>
      <c r="I4752" t="str">
        <f>VLOOKUP(H4752, city!A:B, 2, FALSE)</f>
        <v>Birmingham</v>
      </c>
      <c r="J4752" t="str">
        <f>VLOOKUP(E4752, diagnosis!A:B, 2, FALSE)</f>
        <v>Migraine</v>
      </c>
      <c r="K4752" t="str">
        <f>VLOOKUP(D4752, department!A:B, 2, FALSE)</f>
        <v>Orthopedics</v>
      </c>
      <c r="L4752" t="str">
        <f>VLOOKUP(C4752, provider!A:B, 2, FALSE)</f>
        <v>Dr. Sade Kikiola</v>
      </c>
      <c r="M4752" t="str">
        <f>VLOOKUP(G4752, insurance!A:B, 2, FALSE)</f>
        <v>AXA</v>
      </c>
      <c r="N4752">
        <f>VLOOKUP(B4752, patient!A:D, 4, FALSE)</f>
        <v>38</v>
      </c>
      <c r="O4752" t="str">
        <f>VLOOKUP(B4752, patient!A:C, 3, FALSE)</f>
        <v>Female</v>
      </c>
      <c r="P4752" t="str">
        <f>VLOOKUP(B4752, patient!A:F, 6, FALSE)</f>
        <v>Hispanic</v>
      </c>
      <c r="Q4752" t="s">
        <v>492</v>
      </c>
      <c r="R4752">
        <v>96</v>
      </c>
      <c r="S4752">
        <v>48</v>
      </c>
      <c r="U4752" s="1" t="str">
        <f t="shared" si="222"/>
        <v>No</v>
      </c>
      <c r="V4752">
        <v>3</v>
      </c>
      <c r="W4752" t="s">
        <v>494</v>
      </c>
      <c r="X4752" t="s">
        <v>488</v>
      </c>
      <c r="Y4752" t="str">
        <f t="shared" si="223"/>
        <v>Scheduled</v>
      </c>
      <c r="Z4752" t="s">
        <v>489</v>
      </c>
      <c r="AA4752" s="1">
        <v>45769</v>
      </c>
      <c r="AB4752" s="1">
        <v>45767</v>
      </c>
      <c r="AC4752" t="s">
        <v>493</v>
      </c>
      <c r="AD4752">
        <v>121.8</v>
      </c>
      <c r="AE4752">
        <v>30</v>
      </c>
      <c r="AF4752" t="str">
        <f t="shared" si="224"/>
        <v>Apr</v>
      </c>
    </row>
    <row r="4753" spans="1:32" x14ac:dyDescent="0.25">
      <c r="A4753" s="1">
        <v>45767</v>
      </c>
      <c r="B4753">
        <v>1777</v>
      </c>
      <c r="C4753">
        <v>1</v>
      </c>
      <c r="D4753">
        <v>3</v>
      </c>
      <c r="E4753">
        <v>3</v>
      </c>
      <c r="F4753">
        <v>3</v>
      </c>
      <c r="G4753">
        <v>1</v>
      </c>
      <c r="H4753">
        <f>VLOOKUP(B4753, patient!A:E, 5, FALSE)</f>
        <v>10</v>
      </c>
      <c r="I4753" t="str">
        <f>VLOOKUP(H4753, city!A:B, 2, FALSE)</f>
        <v>Edinburgh</v>
      </c>
      <c r="J4753" t="str">
        <f>VLOOKUP(E4753, diagnosis!A:B, 2, FALSE)</f>
        <v>Fracture</v>
      </c>
      <c r="K4753" t="str">
        <f>VLOOKUP(D4753, department!A:B, 2, FALSE)</f>
        <v>Neurology</v>
      </c>
      <c r="L4753" t="str">
        <f>VLOOKUP(C4753, provider!A:B, 2, FALSE)</f>
        <v>Dr. Olu Abisola</v>
      </c>
      <c r="M4753" t="str">
        <f>VLOOKUP(G4753, insurance!A:B, 2, FALSE)</f>
        <v>Aviva</v>
      </c>
      <c r="N4753">
        <f>VLOOKUP(B4753, patient!A:D, 4, FALSE)</f>
        <v>61</v>
      </c>
      <c r="O4753" t="str">
        <f>VLOOKUP(B4753, patient!A:C, 3, FALSE)</f>
        <v>Female</v>
      </c>
      <c r="P4753" t="str">
        <f>VLOOKUP(B4753, patient!A:F, 6, FALSE)</f>
        <v>Hispanic</v>
      </c>
      <c r="Q4753" t="s">
        <v>486</v>
      </c>
      <c r="R4753">
        <v>682</v>
      </c>
      <c r="S4753">
        <v>133</v>
      </c>
      <c r="U4753" s="1" t="str">
        <f t="shared" si="222"/>
        <v>No</v>
      </c>
      <c r="V4753">
        <v>7</v>
      </c>
      <c r="W4753" t="s">
        <v>487</v>
      </c>
      <c r="X4753" t="s">
        <v>488</v>
      </c>
      <c r="Y4753" t="str">
        <f t="shared" si="223"/>
        <v>Scheduled</v>
      </c>
      <c r="Z4753" t="s">
        <v>489</v>
      </c>
      <c r="AA4753" s="1">
        <v>45774</v>
      </c>
      <c r="AB4753" s="1">
        <v>45767</v>
      </c>
      <c r="AC4753" t="s">
        <v>496</v>
      </c>
      <c r="AD4753">
        <v>605.5</v>
      </c>
      <c r="AE4753">
        <v>50</v>
      </c>
      <c r="AF4753" t="str">
        <f t="shared" si="224"/>
        <v>Apr</v>
      </c>
    </row>
    <row r="4754" spans="1:32" x14ac:dyDescent="0.25">
      <c r="A4754" s="1">
        <v>45767</v>
      </c>
      <c r="B4754">
        <v>3964</v>
      </c>
      <c r="C4754">
        <v>4</v>
      </c>
      <c r="D4754">
        <v>4</v>
      </c>
      <c r="E4754">
        <v>5</v>
      </c>
      <c r="F4754">
        <v>5</v>
      </c>
      <c r="G4754">
        <v>3</v>
      </c>
      <c r="H4754">
        <f>VLOOKUP(B4754, patient!A:E, 5, FALSE)</f>
        <v>4</v>
      </c>
      <c r="I4754" t="str">
        <f>VLOOKUP(H4754, city!A:B, 2, FALSE)</f>
        <v>Birmingham</v>
      </c>
      <c r="J4754" t="str">
        <f>VLOOKUP(E4754, diagnosis!A:B, 2, FALSE)</f>
        <v>Migraine</v>
      </c>
      <c r="K4754" t="str">
        <f>VLOOKUP(D4754, department!A:B, 2, FALSE)</f>
        <v>Orthopedics</v>
      </c>
      <c r="L4754" t="str">
        <f>VLOOKUP(C4754, provider!A:B, 2, FALSE)</f>
        <v>Dr. Ravi Patel</v>
      </c>
      <c r="M4754" t="str">
        <f>VLOOKUP(G4754, insurance!A:B, 2, FALSE)</f>
        <v>Allianz</v>
      </c>
      <c r="N4754">
        <f>VLOOKUP(B4754, patient!A:D, 4, FALSE)</f>
        <v>28</v>
      </c>
      <c r="O4754" t="str">
        <f>VLOOKUP(B4754, patient!A:C, 3, FALSE)</f>
        <v>Female</v>
      </c>
      <c r="P4754" t="str">
        <f>VLOOKUP(B4754, patient!A:F, 6, FALSE)</f>
        <v>White</v>
      </c>
      <c r="Q4754" t="s">
        <v>491</v>
      </c>
      <c r="R4754">
        <v>357</v>
      </c>
      <c r="S4754">
        <v>79</v>
      </c>
      <c r="T4754" s="1">
        <v>45789</v>
      </c>
      <c r="U4754" s="1" t="str">
        <f t="shared" si="222"/>
        <v>Yes</v>
      </c>
      <c r="V4754">
        <v>8</v>
      </c>
      <c r="W4754" t="s">
        <v>487</v>
      </c>
      <c r="X4754" t="s">
        <v>488</v>
      </c>
      <c r="Y4754" t="str">
        <f t="shared" si="223"/>
        <v>Scheduled</v>
      </c>
      <c r="Z4754" t="s">
        <v>489</v>
      </c>
      <c r="AC4754" t="s">
        <v>490</v>
      </c>
      <c r="AD4754">
        <v>305.2</v>
      </c>
      <c r="AE4754">
        <v>0</v>
      </c>
      <c r="AF4754" t="str">
        <f t="shared" si="224"/>
        <v>Apr</v>
      </c>
    </row>
    <row r="4755" spans="1:32" x14ac:dyDescent="0.25">
      <c r="A4755" s="1">
        <v>45767</v>
      </c>
      <c r="B4755">
        <v>4413</v>
      </c>
      <c r="C4755">
        <v>1</v>
      </c>
      <c r="D4755">
        <v>3</v>
      </c>
      <c r="E4755">
        <v>2</v>
      </c>
      <c r="F4755">
        <v>3</v>
      </c>
      <c r="G4755">
        <v>1</v>
      </c>
      <c r="H4755">
        <f>VLOOKUP(B4755, patient!A:E, 5, FALSE)</f>
        <v>10</v>
      </c>
      <c r="I4755" t="str">
        <f>VLOOKUP(H4755, city!A:B, 2, FALSE)</f>
        <v>Edinburgh</v>
      </c>
      <c r="J4755" t="str">
        <f>VLOOKUP(E4755, diagnosis!A:B, 2, FALSE)</f>
        <v>Asthma</v>
      </c>
      <c r="K4755" t="str">
        <f>VLOOKUP(D4755, department!A:B, 2, FALSE)</f>
        <v>Neurology</v>
      </c>
      <c r="L4755" t="str">
        <f>VLOOKUP(C4755, provider!A:B, 2, FALSE)</f>
        <v>Dr. Olu Abisola</v>
      </c>
      <c r="M4755" t="str">
        <f>VLOOKUP(G4755, insurance!A:B, 2, FALSE)</f>
        <v>Aviva</v>
      </c>
      <c r="N4755">
        <f>VLOOKUP(B4755, patient!A:D, 4, FALSE)</f>
        <v>56</v>
      </c>
      <c r="O4755" t="str">
        <f>VLOOKUP(B4755, patient!A:C, 3, FALSE)</f>
        <v>Male</v>
      </c>
      <c r="P4755" t="str">
        <f>VLOOKUP(B4755, patient!A:F, 6, FALSE)</f>
        <v>Hispanic</v>
      </c>
      <c r="Q4755" t="s">
        <v>491</v>
      </c>
      <c r="R4755">
        <v>155</v>
      </c>
      <c r="S4755">
        <v>73</v>
      </c>
      <c r="T4755" s="1">
        <v>45786</v>
      </c>
      <c r="U4755" s="1" t="str">
        <f t="shared" si="222"/>
        <v>Yes</v>
      </c>
      <c r="V4755">
        <v>1</v>
      </c>
      <c r="W4755" t="s">
        <v>494</v>
      </c>
      <c r="X4755" t="s">
        <v>488</v>
      </c>
      <c r="Y4755" t="str">
        <f t="shared" si="223"/>
        <v>Scheduled</v>
      </c>
      <c r="Z4755" t="s">
        <v>489</v>
      </c>
      <c r="AC4755" t="s">
        <v>490</v>
      </c>
      <c r="AD4755">
        <v>159.6</v>
      </c>
      <c r="AE4755">
        <v>0</v>
      </c>
      <c r="AF4755" t="str">
        <f t="shared" si="224"/>
        <v>Apr</v>
      </c>
    </row>
    <row r="4756" spans="1:32" x14ac:dyDescent="0.25">
      <c r="A4756" s="1">
        <v>45767</v>
      </c>
      <c r="B4756">
        <v>3269</v>
      </c>
      <c r="C4756">
        <v>2</v>
      </c>
      <c r="D4756">
        <v>5</v>
      </c>
      <c r="E4756">
        <v>1</v>
      </c>
      <c r="F4756">
        <v>5</v>
      </c>
      <c r="G4756">
        <v>3</v>
      </c>
      <c r="H4756">
        <f>VLOOKUP(B4756, patient!A:E, 5, FALSE)</f>
        <v>4</v>
      </c>
      <c r="I4756" t="str">
        <f>VLOOKUP(H4756, city!A:B, 2, FALSE)</f>
        <v>Birmingham</v>
      </c>
      <c r="J4756" t="str">
        <f>VLOOKUP(E4756, diagnosis!A:B, 2, FALSE)</f>
        <v>Appendicitis</v>
      </c>
      <c r="K4756" t="str">
        <f>VLOOKUP(D4756, department!A:B, 2, FALSE)</f>
        <v>Pediatrics</v>
      </c>
      <c r="L4756" t="str">
        <f>VLOOKUP(C4756, provider!A:B, 2, FALSE)</f>
        <v>Dr. Johnson Grek</v>
      </c>
      <c r="M4756" t="str">
        <f>VLOOKUP(G4756, insurance!A:B, 2, FALSE)</f>
        <v>Allianz</v>
      </c>
      <c r="N4756">
        <f>VLOOKUP(B4756, patient!A:D, 4, FALSE)</f>
        <v>21</v>
      </c>
      <c r="O4756" t="str">
        <f>VLOOKUP(B4756, patient!A:C, 3, FALSE)</f>
        <v>Female</v>
      </c>
      <c r="P4756" t="str">
        <f>VLOOKUP(B4756, patient!A:F, 6, FALSE)</f>
        <v>Asian</v>
      </c>
      <c r="Q4756" t="s">
        <v>491</v>
      </c>
      <c r="R4756">
        <v>126</v>
      </c>
      <c r="S4756">
        <v>91</v>
      </c>
      <c r="U4756" s="1" t="str">
        <f t="shared" si="222"/>
        <v>No</v>
      </c>
      <c r="V4756">
        <v>6</v>
      </c>
      <c r="W4756" t="s">
        <v>492</v>
      </c>
      <c r="X4756" t="s">
        <v>488</v>
      </c>
      <c r="Y4756" t="str">
        <f t="shared" si="223"/>
        <v>Scheduled</v>
      </c>
      <c r="Z4756" t="s">
        <v>489</v>
      </c>
      <c r="AA4756" s="1">
        <v>45770</v>
      </c>
      <c r="AB4756" s="1">
        <v>45767</v>
      </c>
      <c r="AC4756" t="s">
        <v>498</v>
      </c>
      <c r="AD4756">
        <v>158.9</v>
      </c>
      <c r="AE4756">
        <v>10</v>
      </c>
      <c r="AF4756" t="str">
        <f t="shared" si="224"/>
        <v>Apr</v>
      </c>
    </row>
    <row r="4757" spans="1:32" x14ac:dyDescent="0.25">
      <c r="A4757" s="1">
        <v>45767</v>
      </c>
      <c r="B4757">
        <v>1552</v>
      </c>
      <c r="C4757">
        <v>3</v>
      </c>
      <c r="D4757">
        <v>2</v>
      </c>
      <c r="E4757">
        <v>4</v>
      </c>
      <c r="F4757">
        <v>4</v>
      </c>
      <c r="G4757">
        <v>2</v>
      </c>
      <c r="H4757">
        <f>VLOOKUP(B4757, patient!A:E, 5, FALSE)</f>
        <v>10</v>
      </c>
      <c r="I4757" t="str">
        <f>VLOOKUP(H4757, city!A:B, 2, FALSE)</f>
        <v>Edinburgh</v>
      </c>
      <c r="J4757" t="str">
        <f>VLOOKUP(E4757, diagnosis!A:B, 2, FALSE)</f>
        <v>Hypertension</v>
      </c>
      <c r="K4757" t="str">
        <f>VLOOKUP(D4757, department!A:B, 2, FALSE)</f>
        <v>General Surgery</v>
      </c>
      <c r="L4757" t="str">
        <f>VLOOKUP(C4757, provider!A:B, 2, FALSE)</f>
        <v>Dr. Emma Jones</v>
      </c>
      <c r="M4757" t="str">
        <f>VLOOKUP(G4757, insurance!A:B, 2, FALSE)</f>
        <v>AXA</v>
      </c>
      <c r="N4757">
        <f>VLOOKUP(B4757, patient!A:D, 4, FALSE)</f>
        <v>68</v>
      </c>
      <c r="O4757" t="str">
        <f>VLOOKUP(B4757, patient!A:C, 3, FALSE)</f>
        <v>Male</v>
      </c>
      <c r="P4757" t="str">
        <f>VLOOKUP(B4757, patient!A:F, 6, FALSE)</f>
        <v>White</v>
      </c>
      <c r="Q4757" t="s">
        <v>486</v>
      </c>
      <c r="R4757">
        <v>850</v>
      </c>
      <c r="S4757">
        <v>168</v>
      </c>
      <c r="U4757" s="1" t="str">
        <f t="shared" si="222"/>
        <v>No</v>
      </c>
      <c r="V4757">
        <v>2</v>
      </c>
      <c r="W4757" t="s">
        <v>492</v>
      </c>
      <c r="X4757" t="s">
        <v>488</v>
      </c>
      <c r="Y4757" t="str">
        <f t="shared" si="223"/>
        <v>Scheduled</v>
      </c>
      <c r="Z4757" t="s">
        <v>489</v>
      </c>
      <c r="AA4757" s="1">
        <v>45770</v>
      </c>
      <c r="AB4757" s="1">
        <v>45767</v>
      </c>
      <c r="AC4757" t="s">
        <v>498</v>
      </c>
      <c r="AD4757">
        <v>719.6</v>
      </c>
      <c r="AE4757">
        <v>10</v>
      </c>
      <c r="AF4757" t="str">
        <f t="shared" si="224"/>
        <v>Apr</v>
      </c>
    </row>
    <row r="4758" spans="1:32" x14ac:dyDescent="0.25">
      <c r="A4758" s="1">
        <v>45767</v>
      </c>
      <c r="B4758">
        <v>123</v>
      </c>
      <c r="C4758">
        <v>1</v>
      </c>
      <c r="D4758">
        <v>2</v>
      </c>
      <c r="E4758">
        <v>2</v>
      </c>
      <c r="F4758">
        <v>1</v>
      </c>
      <c r="G4758">
        <v>3</v>
      </c>
      <c r="H4758">
        <f>VLOOKUP(B4758, patient!A:E, 5, FALSE)</f>
        <v>4</v>
      </c>
      <c r="I4758" t="str">
        <f>VLOOKUP(H4758, city!A:B, 2, FALSE)</f>
        <v>Birmingham</v>
      </c>
      <c r="J4758" t="str">
        <f>VLOOKUP(E4758, diagnosis!A:B, 2, FALSE)</f>
        <v>Asthma</v>
      </c>
      <c r="K4758" t="str">
        <f>VLOOKUP(D4758, department!A:B, 2, FALSE)</f>
        <v>General Surgery</v>
      </c>
      <c r="L4758" t="str">
        <f>VLOOKUP(C4758, provider!A:B, 2, FALSE)</f>
        <v>Dr. Olu Abisola</v>
      </c>
      <c r="M4758" t="str">
        <f>VLOOKUP(G4758, insurance!A:B, 2, FALSE)</f>
        <v>Allianz</v>
      </c>
      <c r="N4758">
        <f>VLOOKUP(B4758, patient!A:D, 4, FALSE)</f>
        <v>18</v>
      </c>
      <c r="O4758" t="str">
        <f>VLOOKUP(B4758, patient!A:C, 3, FALSE)</f>
        <v>Female</v>
      </c>
      <c r="P4758" t="str">
        <f>VLOOKUP(B4758, patient!A:F, 6, FALSE)</f>
        <v>Asian</v>
      </c>
      <c r="Q4758" t="s">
        <v>486</v>
      </c>
      <c r="R4758">
        <v>955</v>
      </c>
      <c r="S4758">
        <v>168</v>
      </c>
      <c r="T4758" s="1">
        <v>45778</v>
      </c>
      <c r="U4758" s="1" t="str">
        <f t="shared" si="222"/>
        <v>Yes</v>
      </c>
      <c r="V4758">
        <v>8</v>
      </c>
      <c r="W4758" t="s">
        <v>494</v>
      </c>
      <c r="X4758" t="s">
        <v>488</v>
      </c>
      <c r="Y4758" t="str">
        <f t="shared" si="223"/>
        <v>Scheduled</v>
      </c>
      <c r="Z4758" t="s">
        <v>489</v>
      </c>
      <c r="AC4758" t="s">
        <v>490</v>
      </c>
      <c r="AD4758">
        <v>786.1</v>
      </c>
      <c r="AE4758">
        <v>0</v>
      </c>
      <c r="AF4758" t="str">
        <f t="shared" si="224"/>
        <v>Apr</v>
      </c>
    </row>
    <row r="4759" spans="1:32" x14ac:dyDescent="0.25">
      <c r="A4759" s="1">
        <v>45767</v>
      </c>
      <c r="B4759">
        <v>2439</v>
      </c>
      <c r="C4759">
        <v>1</v>
      </c>
      <c r="D4759">
        <v>4</v>
      </c>
      <c r="E4759">
        <v>2</v>
      </c>
      <c r="F4759">
        <v>2</v>
      </c>
      <c r="G4759">
        <v>1</v>
      </c>
      <c r="H4759">
        <f>VLOOKUP(B4759, patient!A:E, 5, FALSE)</f>
        <v>10</v>
      </c>
      <c r="I4759" t="str">
        <f>VLOOKUP(H4759, city!A:B, 2, FALSE)</f>
        <v>Edinburgh</v>
      </c>
      <c r="J4759" t="str">
        <f>VLOOKUP(E4759, diagnosis!A:B, 2, FALSE)</f>
        <v>Asthma</v>
      </c>
      <c r="K4759" t="str">
        <f>VLOOKUP(D4759, department!A:B, 2, FALSE)</f>
        <v>Orthopedics</v>
      </c>
      <c r="L4759" t="str">
        <f>VLOOKUP(C4759, provider!A:B, 2, FALSE)</f>
        <v>Dr. Olu Abisola</v>
      </c>
      <c r="M4759" t="str">
        <f>VLOOKUP(G4759, insurance!A:B, 2, FALSE)</f>
        <v>Aviva</v>
      </c>
      <c r="N4759">
        <f>VLOOKUP(B4759, patient!A:D, 4, FALSE)</f>
        <v>45</v>
      </c>
      <c r="O4759" t="str">
        <f>VLOOKUP(B4759, patient!A:C, 3, FALSE)</f>
        <v>Female</v>
      </c>
      <c r="P4759" t="str">
        <f>VLOOKUP(B4759, patient!A:F, 6, FALSE)</f>
        <v>White</v>
      </c>
      <c r="Q4759" t="s">
        <v>486</v>
      </c>
      <c r="R4759">
        <v>980</v>
      </c>
      <c r="S4759">
        <v>77</v>
      </c>
      <c r="U4759" s="1" t="str">
        <f t="shared" si="222"/>
        <v>No</v>
      </c>
      <c r="V4759">
        <v>6</v>
      </c>
      <c r="W4759" t="s">
        <v>492</v>
      </c>
      <c r="X4759" t="s">
        <v>488</v>
      </c>
      <c r="Y4759" t="str">
        <f t="shared" si="223"/>
        <v>Scheduled</v>
      </c>
      <c r="Z4759" t="s">
        <v>489</v>
      </c>
      <c r="AA4759" s="1">
        <v>45770</v>
      </c>
      <c r="AB4759" s="1">
        <v>45767</v>
      </c>
      <c r="AC4759" t="s">
        <v>498</v>
      </c>
      <c r="AD4759">
        <v>746.9</v>
      </c>
      <c r="AE4759">
        <v>10</v>
      </c>
      <c r="AF4759" t="str">
        <f t="shared" si="224"/>
        <v>Apr</v>
      </c>
    </row>
    <row r="4760" spans="1:32" x14ac:dyDescent="0.25">
      <c r="A4760" s="1">
        <v>45767</v>
      </c>
      <c r="B4760">
        <v>1738</v>
      </c>
      <c r="C4760">
        <v>1</v>
      </c>
      <c r="D4760">
        <v>1</v>
      </c>
      <c r="E4760">
        <v>3</v>
      </c>
      <c r="F4760">
        <v>4</v>
      </c>
      <c r="G4760">
        <v>3</v>
      </c>
      <c r="H4760">
        <f>VLOOKUP(B4760, patient!A:E, 5, FALSE)</f>
        <v>4</v>
      </c>
      <c r="I4760" t="str">
        <f>VLOOKUP(H4760, city!A:B, 2, FALSE)</f>
        <v>Birmingham</v>
      </c>
      <c r="J4760" t="str">
        <f>VLOOKUP(E4760, diagnosis!A:B, 2, FALSE)</f>
        <v>Fracture</v>
      </c>
      <c r="K4760" t="str">
        <f>VLOOKUP(D4760, department!A:B, 2, FALSE)</f>
        <v>Cardiology</v>
      </c>
      <c r="L4760" t="str">
        <f>VLOOKUP(C4760, provider!A:B, 2, FALSE)</f>
        <v>Dr. Olu Abisola</v>
      </c>
      <c r="M4760" t="str">
        <f>VLOOKUP(G4760, insurance!A:B, 2, FALSE)</f>
        <v>Allianz</v>
      </c>
      <c r="N4760">
        <f>VLOOKUP(B4760, patient!A:D, 4, FALSE)</f>
        <v>41</v>
      </c>
      <c r="O4760" t="str">
        <f>VLOOKUP(B4760, patient!A:C, 3, FALSE)</f>
        <v>Female</v>
      </c>
      <c r="P4760" t="str">
        <f>VLOOKUP(B4760, patient!A:F, 6, FALSE)</f>
        <v>Asian</v>
      </c>
      <c r="Q4760" t="s">
        <v>486</v>
      </c>
      <c r="R4760">
        <v>511</v>
      </c>
      <c r="S4760">
        <v>196</v>
      </c>
      <c r="U4760" s="1" t="str">
        <f t="shared" si="222"/>
        <v>No</v>
      </c>
      <c r="V4760">
        <v>3</v>
      </c>
      <c r="W4760" t="s">
        <v>494</v>
      </c>
      <c r="X4760" t="s">
        <v>488</v>
      </c>
      <c r="Y4760" t="str">
        <f t="shared" si="223"/>
        <v>Scheduled</v>
      </c>
      <c r="Z4760" t="s">
        <v>489</v>
      </c>
      <c r="AA4760" s="1">
        <v>45771</v>
      </c>
      <c r="AB4760" s="1">
        <v>45767</v>
      </c>
      <c r="AC4760" t="s">
        <v>493</v>
      </c>
      <c r="AD4760">
        <v>515.9</v>
      </c>
      <c r="AE4760">
        <v>30</v>
      </c>
      <c r="AF4760" t="str">
        <f t="shared" si="224"/>
        <v>Apr</v>
      </c>
    </row>
    <row r="4761" spans="1:32" x14ac:dyDescent="0.25">
      <c r="A4761" s="1">
        <v>45767</v>
      </c>
      <c r="B4761">
        <v>876</v>
      </c>
      <c r="C4761">
        <v>3</v>
      </c>
      <c r="D4761">
        <v>4</v>
      </c>
      <c r="E4761">
        <v>5</v>
      </c>
      <c r="F4761">
        <v>3</v>
      </c>
      <c r="G4761">
        <v>3</v>
      </c>
      <c r="H4761">
        <f>VLOOKUP(B4761, patient!A:E, 5, FALSE)</f>
        <v>10</v>
      </c>
      <c r="I4761" t="str">
        <f>VLOOKUP(H4761, city!A:B, 2, FALSE)</f>
        <v>Edinburgh</v>
      </c>
      <c r="J4761" t="str">
        <f>VLOOKUP(E4761, diagnosis!A:B, 2, FALSE)</f>
        <v>Migraine</v>
      </c>
      <c r="K4761" t="str">
        <f>VLOOKUP(D4761, department!A:B, 2, FALSE)</f>
        <v>Orthopedics</v>
      </c>
      <c r="L4761" t="str">
        <f>VLOOKUP(C4761, provider!A:B, 2, FALSE)</f>
        <v>Dr. Emma Jones</v>
      </c>
      <c r="M4761" t="str">
        <f>VLOOKUP(G4761, insurance!A:B, 2, FALSE)</f>
        <v>Allianz</v>
      </c>
      <c r="N4761">
        <f>VLOOKUP(B4761, patient!A:D, 4, FALSE)</f>
        <v>78</v>
      </c>
      <c r="O4761" t="str">
        <f>VLOOKUP(B4761, patient!A:C, 3, FALSE)</f>
        <v>Female</v>
      </c>
      <c r="P4761" t="str">
        <f>VLOOKUP(B4761, patient!A:F, 6, FALSE)</f>
        <v>White</v>
      </c>
      <c r="Q4761" t="s">
        <v>491</v>
      </c>
      <c r="R4761">
        <v>574</v>
      </c>
      <c r="S4761">
        <v>55</v>
      </c>
      <c r="T4761" s="1">
        <v>45785</v>
      </c>
      <c r="U4761" s="1" t="str">
        <f t="shared" si="222"/>
        <v>Yes</v>
      </c>
      <c r="V4761">
        <v>4</v>
      </c>
      <c r="W4761" t="s">
        <v>487</v>
      </c>
      <c r="X4761" t="s">
        <v>488</v>
      </c>
      <c r="Y4761" t="str">
        <f t="shared" si="223"/>
        <v>Scheduled</v>
      </c>
      <c r="Z4761" t="s">
        <v>489</v>
      </c>
      <c r="AC4761" t="s">
        <v>490</v>
      </c>
      <c r="AD4761">
        <v>440.3</v>
      </c>
      <c r="AE4761">
        <v>0</v>
      </c>
      <c r="AF4761" t="str">
        <f t="shared" si="224"/>
        <v>Apr</v>
      </c>
    </row>
    <row r="4762" spans="1:32" x14ac:dyDescent="0.25">
      <c r="A4762" s="1">
        <v>45768</v>
      </c>
      <c r="B4762">
        <v>1634</v>
      </c>
      <c r="C4762">
        <v>4</v>
      </c>
      <c r="D4762">
        <v>3</v>
      </c>
      <c r="E4762">
        <v>4</v>
      </c>
      <c r="F4762">
        <v>4</v>
      </c>
      <c r="G4762">
        <v>1</v>
      </c>
      <c r="H4762">
        <f>VLOOKUP(B4762, patient!A:E, 5, FALSE)</f>
        <v>4</v>
      </c>
      <c r="I4762" t="str">
        <f>VLOOKUP(H4762, city!A:B, 2, FALSE)</f>
        <v>Birmingham</v>
      </c>
      <c r="J4762" t="str">
        <f>VLOOKUP(E4762, diagnosis!A:B, 2, FALSE)</f>
        <v>Hypertension</v>
      </c>
      <c r="K4762" t="str">
        <f>VLOOKUP(D4762, department!A:B, 2, FALSE)</f>
        <v>Neurology</v>
      </c>
      <c r="L4762" t="str">
        <f>VLOOKUP(C4762, provider!A:B, 2, FALSE)</f>
        <v>Dr. Ravi Patel</v>
      </c>
      <c r="M4762" t="str">
        <f>VLOOKUP(G4762, insurance!A:B, 2, FALSE)</f>
        <v>Aviva</v>
      </c>
      <c r="N4762">
        <f>VLOOKUP(B4762, patient!A:D, 4, FALSE)</f>
        <v>52</v>
      </c>
      <c r="O4762" t="str">
        <f>VLOOKUP(B4762, patient!A:C, 3, FALSE)</f>
        <v>Female</v>
      </c>
      <c r="P4762" t="str">
        <f>VLOOKUP(B4762, patient!A:F, 6, FALSE)</f>
        <v>Other</v>
      </c>
      <c r="Q4762" t="s">
        <v>491</v>
      </c>
      <c r="R4762">
        <v>75</v>
      </c>
      <c r="S4762">
        <v>164</v>
      </c>
      <c r="T4762" s="1">
        <v>45781</v>
      </c>
      <c r="U4762" s="1" t="str">
        <f t="shared" si="222"/>
        <v>Yes</v>
      </c>
      <c r="V4762">
        <v>7</v>
      </c>
      <c r="W4762" t="s">
        <v>487</v>
      </c>
      <c r="X4762" t="s">
        <v>488</v>
      </c>
      <c r="Y4762" t="str">
        <f t="shared" si="223"/>
        <v>Scheduled</v>
      </c>
      <c r="Z4762" t="s">
        <v>489</v>
      </c>
      <c r="AC4762" t="s">
        <v>490</v>
      </c>
      <c r="AD4762">
        <v>167.3</v>
      </c>
      <c r="AE4762">
        <v>0</v>
      </c>
      <c r="AF4762" t="str">
        <f t="shared" si="224"/>
        <v>Apr</v>
      </c>
    </row>
    <row r="4763" spans="1:32" x14ac:dyDescent="0.25">
      <c r="A4763" s="1">
        <v>45768</v>
      </c>
      <c r="B4763">
        <v>3559</v>
      </c>
      <c r="C4763">
        <v>5</v>
      </c>
      <c r="D4763">
        <v>3</v>
      </c>
      <c r="E4763">
        <v>4</v>
      </c>
      <c r="F4763">
        <v>1</v>
      </c>
      <c r="G4763">
        <v>2</v>
      </c>
      <c r="H4763">
        <f>VLOOKUP(B4763, patient!A:E, 5, FALSE)</f>
        <v>10</v>
      </c>
      <c r="I4763" t="str">
        <f>VLOOKUP(H4763, city!A:B, 2, FALSE)</f>
        <v>Edinburgh</v>
      </c>
      <c r="J4763" t="str">
        <f>VLOOKUP(E4763, diagnosis!A:B, 2, FALSE)</f>
        <v>Hypertension</v>
      </c>
      <c r="K4763" t="str">
        <f>VLOOKUP(D4763, department!A:B, 2, FALSE)</f>
        <v>Neurology</v>
      </c>
      <c r="L4763" t="str">
        <f>VLOOKUP(C4763, provider!A:B, 2, FALSE)</f>
        <v>Dr. Sade Kikiola</v>
      </c>
      <c r="M4763" t="str">
        <f>VLOOKUP(G4763, insurance!A:B, 2, FALSE)</f>
        <v>AXA</v>
      </c>
      <c r="N4763">
        <f>VLOOKUP(B4763, patient!A:D, 4, FALSE)</f>
        <v>30</v>
      </c>
      <c r="O4763" t="str">
        <f>VLOOKUP(B4763, patient!A:C, 3, FALSE)</f>
        <v>Male</v>
      </c>
      <c r="P4763" t="str">
        <f>VLOOKUP(B4763, patient!A:F, 6, FALSE)</f>
        <v>Hispanic</v>
      </c>
      <c r="Q4763" t="s">
        <v>492</v>
      </c>
      <c r="R4763">
        <v>583</v>
      </c>
      <c r="S4763">
        <v>99</v>
      </c>
      <c r="T4763" s="1">
        <v>45783</v>
      </c>
      <c r="U4763" s="1" t="str">
        <f t="shared" si="222"/>
        <v>Yes</v>
      </c>
      <c r="V4763">
        <v>9</v>
      </c>
      <c r="W4763" t="s">
        <v>487</v>
      </c>
      <c r="X4763" t="s">
        <v>488</v>
      </c>
      <c r="Y4763" t="str">
        <f t="shared" si="223"/>
        <v>Scheduled</v>
      </c>
      <c r="Z4763" t="s">
        <v>489</v>
      </c>
      <c r="AC4763" t="s">
        <v>490</v>
      </c>
      <c r="AD4763">
        <v>477.4</v>
      </c>
      <c r="AE4763">
        <v>0</v>
      </c>
      <c r="AF4763" t="str">
        <f t="shared" si="224"/>
        <v>Apr</v>
      </c>
    </row>
    <row r="4764" spans="1:32" x14ac:dyDescent="0.25">
      <c r="A4764" s="1">
        <v>45768</v>
      </c>
      <c r="B4764">
        <v>1544</v>
      </c>
      <c r="C4764">
        <v>3</v>
      </c>
      <c r="D4764">
        <v>5</v>
      </c>
      <c r="E4764">
        <v>5</v>
      </c>
      <c r="F4764">
        <v>5</v>
      </c>
      <c r="G4764">
        <v>3</v>
      </c>
      <c r="H4764">
        <f>VLOOKUP(B4764, patient!A:E, 5, FALSE)</f>
        <v>4</v>
      </c>
      <c r="I4764" t="str">
        <f>VLOOKUP(H4764, city!A:B, 2, FALSE)</f>
        <v>Birmingham</v>
      </c>
      <c r="J4764" t="str">
        <f>VLOOKUP(E4764, diagnosis!A:B, 2, FALSE)</f>
        <v>Migraine</v>
      </c>
      <c r="K4764" t="str">
        <f>VLOOKUP(D4764, department!A:B, 2, FALSE)</f>
        <v>Pediatrics</v>
      </c>
      <c r="L4764" t="str">
        <f>VLOOKUP(C4764, provider!A:B, 2, FALSE)</f>
        <v>Dr. Emma Jones</v>
      </c>
      <c r="M4764" t="str">
        <f>VLOOKUP(G4764, insurance!A:B, 2, FALSE)</f>
        <v>Allianz</v>
      </c>
      <c r="N4764">
        <f>VLOOKUP(B4764, patient!A:D, 4, FALSE)</f>
        <v>64</v>
      </c>
      <c r="O4764" t="str">
        <f>VLOOKUP(B4764, patient!A:C, 3, FALSE)</f>
        <v>Female</v>
      </c>
      <c r="P4764" t="str">
        <f>VLOOKUP(B4764, patient!A:F, 6, FALSE)</f>
        <v>Asian</v>
      </c>
      <c r="Q4764" t="s">
        <v>486</v>
      </c>
      <c r="R4764">
        <v>188</v>
      </c>
      <c r="S4764">
        <v>34</v>
      </c>
      <c r="U4764" s="1" t="str">
        <f t="shared" si="222"/>
        <v>No</v>
      </c>
      <c r="V4764">
        <v>10</v>
      </c>
      <c r="W4764" t="s">
        <v>492</v>
      </c>
      <c r="X4764" t="s">
        <v>488</v>
      </c>
      <c r="Y4764" t="str">
        <f t="shared" si="223"/>
        <v>Scheduled</v>
      </c>
      <c r="Z4764" t="s">
        <v>489</v>
      </c>
      <c r="AA4764" s="1">
        <v>45770</v>
      </c>
      <c r="AB4764" s="1">
        <v>45768</v>
      </c>
      <c r="AC4764" t="s">
        <v>498</v>
      </c>
      <c r="AD4764">
        <v>162.4</v>
      </c>
      <c r="AE4764">
        <v>10</v>
      </c>
      <c r="AF4764" t="str">
        <f t="shared" si="224"/>
        <v>Apr</v>
      </c>
    </row>
    <row r="4765" spans="1:32" x14ac:dyDescent="0.25">
      <c r="A4765" s="1">
        <v>45768</v>
      </c>
      <c r="B4765">
        <v>1874</v>
      </c>
      <c r="C4765">
        <v>4</v>
      </c>
      <c r="D4765">
        <v>4</v>
      </c>
      <c r="E4765">
        <v>1</v>
      </c>
      <c r="F4765">
        <v>1</v>
      </c>
      <c r="G4765">
        <v>1</v>
      </c>
      <c r="H4765">
        <f>VLOOKUP(B4765, patient!A:E, 5, FALSE)</f>
        <v>10</v>
      </c>
      <c r="I4765" t="str">
        <f>VLOOKUP(H4765, city!A:B, 2, FALSE)</f>
        <v>Edinburgh</v>
      </c>
      <c r="J4765" t="str">
        <f>VLOOKUP(E4765, diagnosis!A:B, 2, FALSE)</f>
        <v>Appendicitis</v>
      </c>
      <c r="K4765" t="str">
        <f>VLOOKUP(D4765, department!A:B, 2, FALSE)</f>
        <v>Orthopedics</v>
      </c>
      <c r="L4765" t="str">
        <f>VLOOKUP(C4765, provider!A:B, 2, FALSE)</f>
        <v>Dr. Ravi Patel</v>
      </c>
      <c r="M4765" t="str">
        <f>VLOOKUP(G4765, insurance!A:B, 2, FALSE)</f>
        <v>Aviva</v>
      </c>
      <c r="N4765">
        <f>VLOOKUP(B4765, patient!A:D, 4, FALSE)</f>
        <v>51</v>
      </c>
      <c r="O4765" t="str">
        <f>VLOOKUP(B4765, patient!A:C, 3, FALSE)</f>
        <v>Female</v>
      </c>
      <c r="P4765" t="str">
        <f>VLOOKUP(B4765, patient!A:F, 6, FALSE)</f>
        <v>Black</v>
      </c>
      <c r="Q4765" t="s">
        <v>492</v>
      </c>
      <c r="R4765">
        <v>663</v>
      </c>
      <c r="S4765">
        <v>59</v>
      </c>
      <c r="T4765" s="1">
        <v>45779</v>
      </c>
      <c r="U4765" s="1" t="str">
        <f t="shared" si="222"/>
        <v>Yes</v>
      </c>
      <c r="V4765">
        <v>2</v>
      </c>
      <c r="W4765" t="s">
        <v>494</v>
      </c>
      <c r="X4765" t="s">
        <v>488</v>
      </c>
      <c r="Y4765" t="str">
        <f t="shared" si="223"/>
        <v>Scheduled</v>
      </c>
      <c r="Z4765" t="s">
        <v>489</v>
      </c>
      <c r="AC4765" t="s">
        <v>490</v>
      </c>
      <c r="AD4765">
        <v>505.4</v>
      </c>
      <c r="AE4765">
        <v>0</v>
      </c>
      <c r="AF4765" t="str">
        <f t="shared" si="224"/>
        <v>Apr</v>
      </c>
    </row>
    <row r="4766" spans="1:32" x14ac:dyDescent="0.25">
      <c r="A4766" s="1">
        <v>45768</v>
      </c>
      <c r="B4766">
        <v>1837</v>
      </c>
      <c r="C4766">
        <v>2</v>
      </c>
      <c r="D4766">
        <v>5</v>
      </c>
      <c r="E4766">
        <v>5</v>
      </c>
      <c r="F4766">
        <v>3</v>
      </c>
      <c r="G4766">
        <v>3</v>
      </c>
      <c r="H4766">
        <f>VLOOKUP(B4766, patient!A:E, 5, FALSE)</f>
        <v>4</v>
      </c>
      <c r="I4766" t="str">
        <f>VLOOKUP(H4766, city!A:B, 2, FALSE)</f>
        <v>Birmingham</v>
      </c>
      <c r="J4766" t="str">
        <f>VLOOKUP(E4766, diagnosis!A:B, 2, FALSE)</f>
        <v>Migraine</v>
      </c>
      <c r="K4766" t="str">
        <f>VLOOKUP(D4766, department!A:B, 2, FALSE)</f>
        <v>Pediatrics</v>
      </c>
      <c r="L4766" t="str">
        <f>VLOOKUP(C4766, provider!A:B, 2, FALSE)</f>
        <v>Dr. Johnson Grek</v>
      </c>
      <c r="M4766" t="str">
        <f>VLOOKUP(G4766, insurance!A:B, 2, FALSE)</f>
        <v>Allianz</v>
      </c>
      <c r="N4766">
        <f>VLOOKUP(B4766, patient!A:D, 4, FALSE)</f>
        <v>28</v>
      </c>
      <c r="O4766" t="str">
        <f>VLOOKUP(B4766, patient!A:C, 3, FALSE)</f>
        <v>Male</v>
      </c>
      <c r="P4766" t="str">
        <f>VLOOKUP(B4766, patient!A:F, 6, FALSE)</f>
        <v>Other</v>
      </c>
      <c r="Q4766" t="s">
        <v>486</v>
      </c>
      <c r="R4766">
        <v>972</v>
      </c>
      <c r="S4766">
        <v>100</v>
      </c>
      <c r="T4766" s="1">
        <v>45778</v>
      </c>
      <c r="U4766" s="1" t="str">
        <f t="shared" si="222"/>
        <v>Yes</v>
      </c>
      <c r="V4766">
        <v>9</v>
      </c>
      <c r="W4766" t="s">
        <v>492</v>
      </c>
      <c r="X4766" t="s">
        <v>488</v>
      </c>
      <c r="Y4766" t="str">
        <f t="shared" si="223"/>
        <v>Scheduled</v>
      </c>
      <c r="Z4766" t="s">
        <v>489</v>
      </c>
      <c r="AC4766" t="s">
        <v>490</v>
      </c>
      <c r="AD4766">
        <v>750.4</v>
      </c>
      <c r="AE4766">
        <v>0</v>
      </c>
      <c r="AF4766" t="str">
        <f t="shared" si="224"/>
        <v>Apr</v>
      </c>
    </row>
    <row r="4767" spans="1:32" x14ac:dyDescent="0.25">
      <c r="A4767" s="1">
        <v>45768</v>
      </c>
      <c r="B4767">
        <v>1278</v>
      </c>
      <c r="C4767">
        <v>4</v>
      </c>
      <c r="D4767">
        <v>1</v>
      </c>
      <c r="E4767">
        <v>1</v>
      </c>
      <c r="F4767">
        <v>1</v>
      </c>
      <c r="G4767">
        <v>3</v>
      </c>
      <c r="H4767">
        <f>VLOOKUP(B4767, patient!A:E, 5, FALSE)</f>
        <v>10</v>
      </c>
      <c r="I4767" t="str">
        <f>VLOOKUP(H4767, city!A:B, 2, FALSE)</f>
        <v>Edinburgh</v>
      </c>
      <c r="J4767" t="str">
        <f>VLOOKUP(E4767, diagnosis!A:B, 2, FALSE)</f>
        <v>Appendicitis</v>
      </c>
      <c r="K4767" t="str">
        <f>VLOOKUP(D4767, department!A:B, 2, FALSE)</f>
        <v>Cardiology</v>
      </c>
      <c r="L4767" t="str">
        <f>VLOOKUP(C4767, provider!A:B, 2, FALSE)</f>
        <v>Dr. Ravi Patel</v>
      </c>
      <c r="M4767" t="str">
        <f>VLOOKUP(G4767, insurance!A:B, 2, FALSE)</f>
        <v>Allianz</v>
      </c>
      <c r="N4767">
        <f>VLOOKUP(B4767, patient!A:D, 4, FALSE)</f>
        <v>53</v>
      </c>
      <c r="O4767" t="str">
        <f>VLOOKUP(B4767, patient!A:C, 3, FALSE)</f>
        <v>Male</v>
      </c>
      <c r="P4767" t="str">
        <f>VLOOKUP(B4767, patient!A:F, 6, FALSE)</f>
        <v>Other</v>
      </c>
      <c r="Q4767" t="s">
        <v>492</v>
      </c>
      <c r="R4767">
        <v>439</v>
      </c>
      <c r="S4767">
        <v>70</v>
      </c>
      <c r="U4767" s="1" t="str">
        <f t="shared" si="222"/>
        <v>No</v>
      </c>
      <c r="V4767">
        <v>6</v>
      </c>
      <c r="W4767" t="s">
        <v>492</v>
      </c>
      <c r="X4767" t="s">
        <v>488</v>
      </c>
      <c r="Y4767" t="str">
        <f t="shared" si="223"/>
        <v>Scheduled</v>
      </c>
      <c r="Z4767" t="s">
        <v>489</v>
      </c>
      <c r="AA4767" s="1">
        <v>45773</v>
      </c>
      <c r="AB4767" s="1">
        <v>45768</v>
      </c>
      <c r="AC4767" t="s">
        <v>493</v>
      </c>
      <c r="AD4767">
        <v>377.3</v>
      </c>
      <c r="AE4767">
        <v>30</v>
      </c>
      <c r="AF4767" t="str">
        <f t="shared" si="224"/>
        <v>Apr</v>
      </c>
    </row>
    <row r="4768" spans="1:32" x14ac:dyDescent="0.25">
      <c r="A4768" s="1">
        <v>45768</v>
      </c>
      <c r="B4768">
        <v>1671</v>
      </c>
      <c r="C4768">
        <v>1</v>
      </c>
      <c r="D4768">
        <v>2</v>
      </c>
      <c r="E4768">
        <v>4</v>
      </c>
      <c r="F4768">
        <v>2</v>
      </c>
      <c r="G4768">
        <v>3</v>
      </c>
      <c r="H4768">
        <f>VLOOKUP(B4768, patient!A:E, 5, FALSE)</f>
        <v>4</v>
      </c>
      <c r="I4768" t="str">
        <f>VLOOKUP(H4768, city!A:B, 2, FALSE)</f>
        <v>Birmingham</v>
      </c>
      <c r="J4768" t="str">
        <f>VLOOKUP(E4768, diagnosis!A:B, 2, FALSE)</f>
        <v>Hypertension</v>
      </c>
      <c r="K4768" t="str">
        <f>VLOOKUP(D4768, department!A:B, 2, FALSE)</f>
        <v>General Surgery</v>
      </c>
      <c r="L4768" t="str">
        <f>VLOOKUP(C4768, provider!A:B, 2, FALSE)</f>
        <v>Dr. Olu Abisola</v>
      </c>
      <c r="M4768" t="str">
        <f>VLOOKUP(G4768, insurance!A:B, 2, FALSE)</f>
        <v>Allianz</v>
      </c>
      <c r="N4768">
        <f>VLOOKUP(B4768, patient!A:D, 4, FALSE)</f>
        <v>68</v>
      </c>
      <c r="O4768" t="str">
        <f>VLOOKUP(B4768, patient!A:C, 3, FALSE)</f>
        <v>Male</v>
      </c>
      <c r="P4768" t="str">
        <f>VLOOKUP(B4768, patient!A:F, 6, FALSE)</f>
        <v>Asian</v>
      </c>
      <c r="Q4768" t="s">
        <v>491</v>
      </c>
      <c r="R4768">
        <v>850</v>
      </c>
      <c r="S4768">
        <v>160</v>
      </c>
      <c r="T4768" s="1">
        <v>45784</v>
      </c>
      <c r="U4768" s="1" t="str">
        <f t="shared" si="222"/>
        <v>Yes</v>
      </c>
      <c r="V4768">
        <v>2</v>
      </c>
      <c r="W4768" t="s">
        <v>487</v>
      </c>
      <c r="X4768" t="s">
        <v>488</v>
      </c>
      <c r="Y4768" t="str">
        <f t="shared" si="223"/>
        <v>Scheduled</v>
      </c>
      <c r="Z4768" t="s">
        <v>489</v>
      </c>
      <c r="AC4768" t="s">
        <v>490</v>
      </c>
      <c r="AD4768">
        <v>707</v>
      </c>
      <c r="AE4768">
        <v>0</v>
      </c>
      <c r="AF4768" t="str">
        <f t="shared" si="224"/>
        <v>Apr</v>
      </c>
    </row>
    <row r="4769" spans="1:32" x14ac:dyDescent="0.25">
      <c r="A4769" s="1">
        <v>45768</v>
      </c>
      <c r="B4769">
        <v>3943</v>
      </c>
      <c r="C4769">
        <v>4</v>
      </c>
      <c r="D4769">
        <v>2</v>
      </c>
      <c r="E4769">
        <v>3</v>
      </c>
      <c r="F4769">
        <v>1</v>
      </c>
      <c r="G4769">
        <v>2</v>
      </c>
      <c r="H4769">
        <f>VLOOKUP(B4769, patient!A:E, 5, FALSE)</f>
        <v>10</v>
      </c>
      <c r="I4769" t="str">
        <f>VLOOKUP(H4769, city!A:B, 2, FALSE)</f>
        <v>Edinburgh</v>
      </c>
      <c r="J4769" t="str">
        <f>VLOOKUP(E4769, diagnosis!A:B, 2, FALSE)</f>
        <v>Fracture</v>
      </c>
      <c r="K4769" t="str">
        <f>VLOOKUP(D4769, department!A:B, 2, FALSE)</f>
        <v>General Surgery</v>
      </c>
      <c r="L4769" t="str">
        <f>VLOOKUP(C4769, provider!A:B, 2, FALSE)</f>
        <v>Dr. Ravi Patel</v>
      </c>
      <c r="M4769" t="str">
        <f>VLOOKUP(G4769, insurance!A:B, 2, FALSE)</f>
        <v>AXA</v>
      </c>
      <c r="N4769">
        <f>VLOOKUP(B4769, patient!A:D, 4, FALSE)</f>
        <v>78</v>
      </c>
      <c r="O4769" t="str">
        <f>VLOOKUP(B4769, patient!A:C, 3, FALSE)</f>
        <v>Female</v>
      </c>
      <c r="P4769" t="str">
        <f>VLOOKUP(B4769, patient!A:F, 6, FALSE)</f>
        <v>Asian</v>
      </c>
      <c r="Q4769" t="s">
        <v>491</v>
      </c>
      <c r="R4769">
        <v>456</v>
      </c>
      <c r="S4769">
        <v>185</v>
      </c>
      <c r="U4769" s="1" t="str">
        <f t="shared" si="222"/>
        <v>No</v>
      </c>
      <c r="V4769">
        <v>8</v>
      </c>
      <c r="W4769" t="s">
        <v>492</v>
      </c>
      <c r="X4769" t="s">
        <v>488</v>
      </c>
      <c r="Y4769" t="str">
        <f t="shared" si="223"/>
        <v>Scheduled</v>
      </c>
      <c r="Z4769" t="s">
        <v>489</v>
      </c>
      <c r="AA4769" s="1">
        <v>45771</v>
      </c>
      <c r="AB4769" s="1">
        <v>45768</v>
      </c>
      <c r="AC4769" t="s">
        <v>498</v>
      </c>
      <c r="AD4769">
        <v>455.7</v>
      </c>
      <c r="AE4769">
        <v>10</v>
      </c>
      <c r="AF4769" t="str">
        <f t="shared" si="224"/>
        <v>Apr</v>
      </c>
    </row>
    <row r="4770" spans="1:32" x14ac:dyDescent="0.25">
      <c r="A4770" s="1">
        <v>45768</v>
      </c>
      <c r="B4770">
        <v>3716</v>
      </c>
      <c r="C4770">
        <v>4</v>
      </c>
      <c r="D4770">
        <v>4</v>
      </c>
      <c r="E4770">
        <v>2</v>
      </c>
      <c r="F4770">
        <v>4</v>
      </c>
      <c r="G4770">
        <v>3</v>
      </c>
      <c r="H4770">
        <f>VLOOKUP(B4770, patient!A:E, 5, FALSE)</f>
        <v>4</v>
      </c>
      <c r="I4770" t="str">
        <f>VLOOKUP(H4770, city!A:B, 2, FALSE)</f>
        <v>Birmingham</v>
      </c>
      <c r="J4770" t="str">
        <f>VLOOKUP(E4770, diagnosis!A:B, 2, FALSE)</f>
        <v>Asthma</v>
      </c>
      <c r="K4770" t="str">
        <f>VLOOKUP(D4770, department!A:B, 2, FALSE)</f>
        <v>Orthopedics</v>
      </c>
      <c r="L4770" t="str">
        <f>VLOOKUP(C4770, provider!A:B, 2, FALSE)</f>
        <v>Dr. Ravi Patel</v>
      </c>
      <c r="M4770" t="str">
        <f>VLOOKUP(G4770, insurance!A:B, 2, FALSE)</f>
        <v>Allianz</v>
      </c>
      <c r="N4770">
        <f>VLOOKUP(B4770, patient!A:D, 4, FALSE)</f>
        <v>34</v>
      </c>
      <c r="O4770" t="str">
        <f>VLOOKUP(B4770, patient!A:C, 3, FALSE)</f>
        <v>Female</v>
      </c>
      <c r="P4770" t="str">
        <f>VLOOKUP(B4770, patient!A:F, 6, FALSE)</f>
        <v>Black</v>
      </c>
      <c r="Q4770" t="s">
        <v>486</v>
      </c>
      <c r="R4770">
        <v>870</v>
      </c>
      <c r="S4770">
        <v>116</v>
      </c>
      <c r="U4770" s="1" t="str">
        <f t="shared" si="222"/>
        <v>No</v>
      </c>
      <c r="V4770">
        <v>4</v>
      </c>
      <c r="W4770" t="s">
        <v>494</v>
      </c>
      <c r="X4770" t="s">
        <v>488</v>
      </c>
      <c r="Y4770" t="str">
        <f t="shared" si="223"/>
        <v>Scheduled</v>
      </c>
      <c r="Z4770" t="s">
        <v>489</v>
      </c>
      <c r="AA4770" s="1">
        <v>45773</v>
      </c>
      <c r="AB4770" s="1">
        <v>45768</v>
      </c>
      <c r="AC4770" t="s">
        <v>498</v>
      </c>
      <c r="AD4770">
        <v>697.2</v>
      </c>
      <c r="AE4770">
        <v>10</v>
      </c>
      <c r="AF4770" t="str">
        <f t="shared" si="224"/>
        <v>Apr</v>
      </c>
    </row>
    <row r="4771" spans="1:32" x14ac:dyDescent="0.25">
      <c r="A4771" s="1">
        <v>45768</v>
      </c>
      <c r="B4771">
        <v>4789</v>
      </c>
      <c r="C4771">
        <v>2</v>
      </c>
      <c r="D4771">
        <v>5</v>
      </c>
      <c r="E4771">
        <v>4</v>
      </c>
      <c r="F4771">
        <v>5</v>
      </c>
      <c r="G4771">
        <v>1</v>
      </c>
      <c r="H4771">
        <f>VLOOKUP(B4771, patient!A:E, 5, FALSE)</f>
        <v>15</v>
      </c>
      <c r="I4771" t="str">
        <f>VLOOKUP(H4771, city!A:B, 2, FALSE)</f>
        <v>Glasgow</v>
      </c>
      <c r="J4771" t="str">
        <f>VLOOKUP(E4771, diagnosis!A:B, 2, FALSE)</f>
        <v>Hypertension</v>
      </c>
      <c r="K4771" t="str">
        <f>VLOOKUP(D4771, department!A:B, 2, FALSE)</f>
        <v>Pediatrics</v>
      </c>
      <c r="L4771" t="str">
        <f>VLOOKUP(C4771, provider!A:B, 2, FALSE)</f>
        <v>Dr. Johnson Grek</v>
      </c>
      <c r="M4771" t="str">
        <f>VLOOKUP(G4771, insurance!A:B, 2, FALSE)</f>
        <v>Aviva</v>
      </c>
      <c r="N4771">
        <f>VLOOKUP(B4771, patient!A:D, 4, FALSE)</f>
        <v>52</v>
      </c>
      <c r="O4771" t="str">
        <f>VLOOKUP(B4771, patient!A:C, 3, FALSE)</f>
        <v>Female</v>
      </c>
      <c r="P4771" t="str">
        <f>VLOOKUP(B4771, patient!A:F, 6, FALSE)</f>
        <v>Asian</v>
      </c>
      <c r="Q4771" t="s">
        <v>491</v>
      </c>
      <c r="R4771">
        <v>439</v>
      </c>
      <c r="S4771">
        <v>173</v>
      </c>
      <c r="U4771" s="1" t="str">
        <f t="shared" si="222"/>
        <v>No</v>
      </c>
      <c r="V4771">
        <v>8</v>
      </c>
      <c r="W4771" t="s">
        <v>492</v>
      </c>
      <c r="X4771" t="s">
        <v>488</v>
      </c>
      <c r="Y4771" t="str">
        <f t="shared" si="223"/>
        <v>Scheduled</v>
      </c>
      <c r="Z4771" t="s">
        <v>489</v>
      </c>
      <c r="AA4771" s="1">
        <v>45775</v>
      </c>
      <c r="AB4771" s="1">
        <v>45768</v>
      </c>
      <c r="AC4771" t="s">
        <v>498</v>
      </c>
      <c r="AD4771">
        <v>435.4</v>
      </c>
      <c r="AE4771">
        <v>10</v>
      </c>
      <c r="AF4771" t="str">
        <f t="shared" si="224"/>
        <v>Apr</v>
      </c>
    </row>
    <row r="4772" spans="1:32" x14ac:dyDescent="0.25">
      <c r="A4772" s="1">
        <v>45769</v>
      </c>
      <c r="B4772">
        <v>2621</v>
      </c>
      <c r="C4772">
        <v>2</v>
      </c>
      <c r="D4772">
        <v>5</v>
      </c>
      <c r="E4772">
        <v>4</v>
      </c>
      <c r="F4772">
        <v>2</v>
      </c>
      <c r="G4772">
        <v>1</v>
      </c>
      <c r="H4772">
        <f>VLOOKUP(B4772, patient!A:E, 5, FALSE)</f>
        <v>12</v>
      </c>
      <c r="I4772" t="str">
        <f>VLOOKUP(H4772, city!A:B, 2, FALSE)</f>
        <v>Edinburgh</v>
      </c>
      <c r="J4772" t="str">
        <f>VLOOKUP(E4772, diagnosis!A:B, 2, FALSE)</f>
        <v>Hypertension</v>
      </c>
      <c r="K4772" t="str">
        <f>VLOOKUP(D4772, department!A:B, 2, FALSE)</f>
        <v>Pediatrics</v>
      </c>
      <c r="L4772" t="str">
        <f>VLOOKUP(C4772, provider!A:B, 2, FALSE)</f>
        <v>Dr. Johnson Grek</v>
      </c>
      <c r="M4772" t="str">
        <f>VLOOKUP(G4772, insurance!A:B, 2, FALSE)</f>
        <v>Aviva</v>
      </c>
      <c r="N4772">
        <f>VLOOKUP(B4772, patient!A:D, 4, FALSE)</f>
        <v>77</v>
      </c>
      <c r="O4772" t="str">
        <f>VLOOKUP(B4772, patient!A:C, 3, FALSE)</f>
        <v>Female</v>
      </c>
      <c r="P4772" t="str">
        <f>VLOOKUP(B4772, patient!A:F, 6, FALSE)</f>
        <v>Black</v>
      </c>
      <c r="Q4772" t="s">
        <v>486</v>
      </c>
      <c r="R4772">
        <v>431</v>
      </c>
      <c r="S4772">
        <v>162</v>
      </c>
      <c r="U4772" s="1" t="str">
        <f t="shared" si="222"/>
        <v>No</v>
      </c>
      <c r="V4772">
        <v>7</v>
      </c>
      <c r="W4772" t="s">
        <v>487</v>
      </c>
      <c r="X4772" t="s">
        <v>488</v>
      </c>
      <c r="Y4772" t="str">
        <f t="shared" si="223"/>
        <v>Scheduled</v>
      </c>
      <c r="Z4772" t="s">
        <v>489</v>
      </c>
      <c r="AA4772" s="1">
        <v>45778</v>
      </c>
      <c r="AB4772" s="1">
        <v>45769</v>
      </c>
      <c r="AC4772" t="s">
        <v>498</v>
      </c>
      <c r="AD4772">
        <v>422.1</v>
      </c>
      <c r="AE4772">
        <v>10</v>
      </c>
      <c r="AF4772" t="str">
        <f t="shared" si="224"/>
        <v>Apr</v>
      </c>
    </row>
    <row r="4773" spans="1:32" x14ac:dyDescent="0.25">
      <c r="A4773" s="1">
        <v>45769</v>
      </c>
      <c r="B4773">
        <v>1721</v>
      </c>
      <c r="C4773">
        <v>4</v>
      </c>
      <c r="D4773">
        <v>1</v>
      </c>
      <c r="E4773">
        <v>4</v>
      </c>
      <c r="F4773">
        <v>2</v>
      </c>
      <c r="G4773">
        <v>3</v>
      </c>
      <c r="H4773">
        <f>VLOOKUP(B4773, patient!A:E, 5, FALSE)</f>
        <v>7</v>
      </c>
      <c r="I4773" t="str">
        <f>VLOOKUP(H4773, city!A:B, 2, FALSE)</f>
        <v>Bristol</v>
      </c>
      <c r="J4773" t="str">
        <f>VLOOKUP(E4773, diagnosis!A:B, 2, FALSE)</f>
        <v>Hypertension</v>
      </c>
      <c r="K4773" t="str">
        <f>VLOOKUP(D4773, department!A:B, 2, FALSE)</f>
        <v>Cardiology</v>
      </c>
      <c r="L4773" t="str">
        <f>VLOOKUP(C4773, provider!A:B, 2, FALSE)</f>
        <v>Dr. Ravi Patel</v>
      </c>
      <c r="M4773" t="str">
        <f>VLOOKUP(G4773, insurance!A:B, 2, FALSE)</f>
        <v>Allianz</v>
      </c>
      <c r="N4773">
        <f>VLOOKUP(B4773, patient!A:D, 4, FALSE)</f>
        <v>35</v>
      </c>
      <c r="O4773" t="str">
        <f>VLOOKUP(B4773, patient!A:C, 3, FALSE)</f>
        <v>Female</v>
      </c>
      <c r="P4773" t="str">
        <f>VLOOKUP(B4773, patient!A:F, 6, FALSE)</f>
        <v>Asian</v>
      </c>
      <c r="Q4773" t="s">
        <v>492</v>
      </c>
      <c r="R4773">
        <v>792</v>
      </c>
      <c r="S4773">
        <v>136</v>
      </c>
      <c r="T4773" s="1">
        <v>45791</v>
      </c>
      <c r="U4773" s="1" t="str">
        <f t="shared" si="222"/>
        <v>Yes</v>
      </c>
      <c r="V4773">
        <v>7</v>
      </c>
      <c r="W4773" t="s">
        <v>492</v>
      </c>
      <c r="X4773" t="s">
        <v>488</v>
      </c>
      <c r="Y4773" t="str">
        <f t="shared" si="223"/>
        <v>Scheduled</v>
      </c>
      <c r="Z4773" t="s">
        <v>489</v>
      </c>
      <c r="AC4773" t="s">
        <v>490</v>
      </c>
      <c r="AD4773">
        <v>649.6</v>
      </c>
      <c r="AE4773">
        <v>0</v>
      </c>
      <c r="AF4773" t="str">
        <f t="shared" si="224"/>
        <v>Apr</v>
      </c>
    </row>
    <row r="4774" spans="1:32" x14ac:dyDescent="0.25">
      <c r="A4774" s="1">
        <v>45769</v>
      </c>
      <c r="B4774">
        <v>2353</v>
      </c>
      <c r="C4774">
        <v>3</v>
      </c>
      <c r="D4774">
        <v>5</v>
      </c>
      <c r="E4774">
        <v>2</v>
      </c>
      <c r="F4774">
        <v>2</v>
      </c>
      <c r="G4774">
        <v>2</v>
      </c>
      <c r="H4774">
        <f>VLOOKUP(B4774, patient!A:E, 5, FALSE)</f>
        <v>30</v>
      </c>
      <c r="I4774" t="str">
        <f>VLOOKUP(H4774, city!A:B, 2, FALSE)</f>
        <v>Manchester</v>
      </c>
      <c r="J4774" t="str">
        <f>VLOOKUP(E4774, diagnosis!A:B, 2, FALSE)</f>
        <v>Asthma</v>
      </c>
      <c r="K4774" t="str">
        <f>VLOOKUP(D4774, department!A:B, 2, FALSE)</f>
        <v>Pediatrics</v>
      </c>
      <c r="L4774" t="str">
        <f>VLOOKUP(C4774, provider!A:B, 2, FALSE)</f>
        <v>Dr. Emma Jones</v>
      </c>
      <c r="M4774" t="str">
        <f>VLOOKUP(G4774, insurance!A:B, 2, FALSE)</f>
        <v>AXA</v>
      </c>
      <c r="N4774">
        <f>VLOOKUP(B4774, patient!A:D, 4, FALSE)</f>
        <v>57</v>
      </c>
      <c r="O4774" t="str">
        <f>VLOOKUP(B4774, patient!A:C, 3, FALSE)</f>
        <v>Female</v>
      </c>
      <c r="P4774" t="str">
        <f>VLOOKUP(B4774, patient!A:F, 6, FALSE)</f>
        <v>Black</v>
      </c>
      <c r="Q4774" t="s">
        <v>486</v>
      </c>
      <c r="R4774">
        <v>292</v>
      </c>
      <c r="S4774">
        <v>152</v>
      </c>
      <c r="U4774" s="1" t="str">
        <f t="shared" si="222"/>
        <v>No</v>
      </c>
      <c r="V4774">
        <v>7</v>
      </c>
      <c r="W4774" t="s">
        <v>494</v>
      </c>
      <c r="X4774" t="s">
        <v>488</v>
      </c>
      <c r="Y4774" t="str">
        <f t="shared" si="223"/>
        <v>Scheduled</v>
      </c>
      <c r="Z4774" t="s">
        <v>489</v>
      </c>
      <c r="AA4774" s="1">
        <v>45771</v>
      </c>
      <c r="AB4774" s="1">
        <v>45769</v>
      </c>
      <c r="AC4774" t="s">
        <v>498</v>
      </c>
      <c r="AD4774">
        <v>317.8</v>
      </c>
      <c r="AE4774">
        <v>10</v>
      </c>
      <c r="AF4774" t="str">
        <f t="shared" si="224"/>
        <v>Apr</v>
      </c>
    </row>
    <row r="4775" spans="1:32" x14ac:dyDescent="0.25">
      <c r="A4775" s="1">
        <v>45769</v>
      </c>
      <c r="B4775">
        <v>3985</v>
      </c>
      <c r="C4775">
        <v>2</v>
      </c>
      <c r="D4775">
        <v>3</v>
      </c>
      <c r="E4775">
        <v>1</v>
      </c>
      <c r="F4775">
        <v>3</v>
      </c>
      <c r="G4775">
        <v>1</v>
      </c>
      <c r="H4775">
        <f>VLOOKUP(B4775, patient!A:E, 5, FALSE)</f>
        <v>18</v>
      </c>
      <c r="I4775" t="str">
        <f>VLOOKUP(H4775, city!A:B, 2, FALSE)</f>
        <v>Leeds</v>
      </c>
      <c r="J4775" t="str">
        <f>VLOOKUP(E4775, diagnosis!A:B, 2, FALSE)</f>
        <v>Appendicitis</v>
      </c>
      <c r="K4775" t="str">
        <f>VLOOKUP(D4775, department!A:B, 2, FALSE)</f>
        <v>Neurology</v>
      </c>
      <c r="L4775" t="str">
        <f>VLOOKUP(C4775, provider!A:B, 2, FALSE)</f>
        <v>Dr. Johnson Grek</v>
      </c>
      <c r="M4775" t="str">
        <f>VLOOKUP(G4775, insurance!A:B, 2, FALSE)</f>
        <v>Aviva</v>
      </c>
      <c r="N4775">
        <f>VLOOKUP(B4775, patient!A:D, 4, FALSE)</f>
        <v>39</v>
      </c>
      <c r="O4775" t="str">
        <f>VLOOKUP(B4775, patient!A:C, 3, FALSE)</f>
        <v>Male</v>
      </c>
      <c r="P4775" t="str">
        <f>VLOOKUP(B4775, patient!A:F, 6, FALSE)</f>
        <v>White</v>
      </c>
      <c r="Q4775" t="s">
        <v>492</v>
      </c>
      <c r="R4775">
        <v>195</v>
      </c>
      <c r="S4775">
        <v>21</v>
      </c>
      <c r="T4775" s="1">
        <v>45786</v>
      </c>
      <c r="U4775" s="1" t="str">
        <f t="shared" si="222"/>
        <v>Yes</v>
      </c>
      <c r="V4775">
        <v>2</v>
      </c>
      <c r="W4775" t="s">
        <v>492</v>
      </c>
      <c r="X4775" t="s">
        <v>488</v>
      </c>
      <c r="Y4775" t="str">
        <f t="shared" si="223"/>
        <v>Scheduled</v>
      </c>
      <c r="Z4775" t="s">
        <v>489</v>
      </c>
      <c r="AC4775" t="s">
        <v>490</v>
      </c>
      <c r="AD4775">
        <v>151.19999999999999</v>
      </c>
      <c r="AE4775">
        <v>0</v>
      </c>
      <c r="AF4775" t="str">
        <f t="shared" si="224"/>
        <v>Apr</v>
      </c>
    </row>
    <row r="4776" spans="1:32" x14ac:dyDescent="0.25">
      <c r="A4776" s="1">
        <v>45769</v>
      </c>
      <c r="B4776">
        <v>3514</v>
      </c>
      <c r="C4776">
        <v>1</v>
      </c>
      <c r="D4776">
        <v>3</v>
      </c>
      <c r="E4776">
        <v>3</v>
      </c>
      <c r="F4776">
        <v>3</v>
      </c>
      <c r="G4776">
        <v>2</v>
      </c>
      <c r="H4776">
        <f>VLOOKUP(B4776, patient!A:E, 5, FALSE)</f>
        <v>10</v>
      </c>
      <c r="I4776" t="str">
        <f>VLOOKUP(H4776, city!A:B, 2, FALSE)</f>
        <v>Edinburgh</v>
      </c>
      <c r="J4776" t="str">
        <f>VLOOKUP(E4776, diagnosis!A:B, 2, FALSE)</f>
        <v>Fracture</v>
      </c>
      <c r="K4776" t="str">
        <f>VLOOKUP(D4776, department!A:B, 2, FALSE)</f>
        <v>Neurology</v>
      </c>
      <c r="L4776" t="str">
        <f>VLOOKUP(C4776, provider!A:B, 2, FALSE)</f>
        <v>Dr. Olu Abisola</v>
      </c>
      <c r="M4776" t="str">
        <f>VLOOKUP(G4776, insurance!A:B, 2, FALSE)</f>
        <v>AXA</v>
      </c>
      <c r="N4776">
        <f>VLOOKUP(B4776, patient!A:D, 4, FALSE)</f>
        <v>74</v>
      </c>
      <c r="O4776" t="str">
        <f>VLOOKUP(B4776, patient!A:C, 3, FALSE)</f>
        <v>Male</v>
      </c>
      <c r="P4776" t="str">
        <f>VLOOKUP(B4776, patient!A:F, 6, FALSE)</f>
        <v>Hispanic</v>
      </c>
      <c r="Q4776" t="s">
        <v>492</v>
      </c>
      <c r="R4776">
        <v>153</v>
      </c>
      <c r="S4776">
        <v>134</v>
      </c>
      <c r="T4776" s="1">
        <v>45784</v>
      </c>
      <c r="U4776" s="1" t="str">
        <f t="shared" si="222"/>
        <v>Yes</v>
      </c>
      <c r="V4776">
        <v>8</v>
      </c>
      <c r="W4776" t="s">
        <v>494</v>
      </c>
      <c r="X4776" t="s">
        <v>488</v>
      </c>
      <c r="Y4776" t="str">
        <f t="shared" si="223"/>
        <v>Scheduled</v>
      </c>
      <c r="Z4776" t="s">
        <v>489</v>
      </c>
      <c r="AC4776" t="s">
        <v>490</v>
      </c>
      <c r="AD4776">
        <v>200.9</v>
      </c>
      <c r="AE4776">
        <v>0</v>
      </c>
      <c r="AF4776" t="str">
        <f t="shared" si="224"/>
        <v>Apr</v>
      </c>
    </row>
    <row r="4777" spans="1:32" x14ac:dyDescent="0.25">
      <c r="A4777" s="1">
        <v>45769</v>
      </c>
      <c r="B4777">
        <v>2206</v>
      </c>
      <c r="C4777">
        <v>3</v>
      </c>
      <c r="D4777">
        <v>3</v>
      </c>
      <c r="E4777">
        <v>3</v>
      </c>
      <c r="F4777">
        <v>4</v>
      </c>
      <c r="G4777">
        <v>2</v>
      </c>
      <c r="H4777">
        <f>VLOOKUP(B4777, patient!A:E, 5, FALSE)</f>
        <v>15</v>
      </c>
      <c r="I4777" t="str">
        <f>VLOOKUP(H4777, city!A:B, 2, FALSE)</f>
        <v>Glasgow</v>
      </c>
      <c r="J4777" t="str">
        <f>VLOOKUP(E4777, diagnosis!A:B, 2, FALSE)</f>
        <v>Fracture</v>
      </c>
      <c r="K4777" t="str">
        <f>VLOOKUP(D4777, department!A:B, 2, FALSE)</f>
        <v>Neurology</v>
      </c>
      <c r="L4777" t="str">
        <f>VLOOKUP(C4777, provider!A:B, 2, FALSE)</f>
        <v>Dr. Emma Jones</v>
      </c>
      <c r="M4777" t="str">
        <f>VLOOKUP(G4777, insurance!A:B, 2, FALSE)</f>
        <v>AXA</v>
      </c>
      <c r="N4777">
        <f>VLOOKUP(B4777, patient!A:D, 4, FALSE)</f>
        <v>41</v>
      </c>
      <c r="O4777" t="str">
        <f>VLOOKUP(B4777, patient!A:C, 3, FALSE)</f>
        <v>Female</v>
      </c>
      <c r="P4777" t="str">
        <f>VLOOKUP(B4777, patient!A:F, 6, FALSE)</f>
        <v>Hispanic</v>
      </c>
      <c r="Q4777" t="s">
        <v>486</v>
      </c>
      <c r="R4777">
        <v>836</v>
      </c>
      <c r="S4777">
        <v>97</v>
      </c>
      <c r="T4777" s="1">
        <v>45780</v>
      </c>
      <c r="U4777" s="1" t="str">
        <f t="shared" si="222"/>
        <v>Yes</v>
      </c>
      <c r="V4777">
        <v>2</v>
      </c>
      <c r="W4777" t="s">
        <v>494</v>
      </c>
      <c r="X4777" t="s">
        <v>488</v>
      </c>
      <c r="Y4777" t="str">
        <f t="shared" si="223"/>
        <v>Scheduled</v>
      </c>
      <c r="Z4777" t="s">
        <v>489</v>
      </c>
      <c r="AC4777" t="s">
        <v>490</v>
      </c>
      <c r="AD4777">
        <v>653.1</v>
      </c>
      <c r="AE4777">
        <v>0</v>
      </c>
      <c r="AF4777" t="str">
        <f t="shared" si="224"/>
        <v>Apr</v>
      </c>
    </row>
    <row r="4778" spans="1:32" x14ac:dyDescent="0.25">
      <c r="A4778" s="1">
        <v>45769</v>
      </c>
      <c r="B4778">
        <v>1324</v>
      </c>
      <c r="C4778">
        <v>4</v>
      </c>
      <c r="D4778">
        <v>4</v>
      </c>
      <c r="E4778">
        <v>3</v>
      </c>
      <c r="F4778">
        <v>5</v>
      </c>
      <c r="G4778">
        <v>1</v>
      </c>
      <c r="H4778">
        <f>VLOOKUP(B4778, patient!A:E, 5, FALSE)</f>
        <v>27</v>
      </c>
      <c r="I4778" t="str">
        <f>VLOOKUP(H4778, city!A:B, 2, FALSE)</f>
        <v>London</v>
      </c>
      <c r="J4778" t="str">
        <f>VLOOKUP(E4778, diagnosis!A:B, 2, FALSE)</f>
        <v>Fracture</v>
      </c>
      <c r="K4778" t="str">
        <f>VLOOKUP(D4778, department!A:B, 2, FALSE)</f>
        <v>Orthopedics</v>
      </c>
      <c r="L4778" t="str">
        <f>VLOOKUP(C4778, provider!A:B, 2, FALSE)</f>
        <v>Dr. Ravi Patel</v>
      </c>
      <c r="M4778" t="str">
        <f>VLOOKUP(G4778, insurance!A:B, 2, FALSE)</f>
        <v>Aviva</v>
      </c>
      <c r="N4778">
        <f>VLOOKUP(B4778, patient!A:D, 4, FALSE)</f>
        <v>75</v>
      </c>
      <c r="O4778" t="str">
        <f>VLOOKUP(B4778, patient!A:C, 3, FALSE)</f>
        <v>Female</v>
      </c>
      <c r="P4778" t="str">
        <f>VLOOKUP(B4778, patient!A:F, 6, FALSE)</f>
        <v>Asian</v>
      </c>
      <c r="Q4778" t="s">
        <v>491</v>
      </c>
      <c r="R4778">
        <v>609</v>
      </c>
      <c r="S4778">
        <v>112</v>
      </c>
      <c r="T4778" s="1">
        <v>45786</v>
      </c>
      <c r="U4778" s="1" t="str">
        <f t="shared" si="222"/>
        <v>Yes</v>
      </c>
      <c r="V4778">
        <v>3</v>
      </c>
      <c r="W4778" t="s">
        <v>487</v>
      </c>
      <c r="X4778" t="s">
        <v>488</v>
      </c>
      <c r="Y4778" t="str">
        <f t="shared" si="223"/>
        <v>Scheduled</v>
      </c>
      <c r="Z4778" t="s">
        <v>489</v>
      </c>
      <c r="AC4778" t="s">
        <v>490</v>
      </c>
      <c r="AD4778">
        <v>504.7</v>
      </c>
      <c r="AE4778">
        <v>0</v>
      </c>
      <c r="AF4778" t="str">
        <f t="shared" si="224"/>
        <v>Apr</v>
      </c>
    </row>
    <row r="4779" spans="1:32" x14ac:dyDescent="0.25">
      <c r="A4779" s="1">
        <v>45769</v>
      </c>
      <c r="B4779">
        <v>2085</v>
      </c>
      <c r="C4779">
        <v>1</v>
      </c>
      <c r="D4779">
        <v>3</v>
      </c>
      <c r="E4779">
        <v>1</v>
      </c>
      <c r="F4779">
        <v>1</v>
      </c>
      <c r="G4779">
        <v>1</v>
      </c>
      <c r="H4779">
        <f>VLOOKUP(B4779, patient!A:E, 5, FALSE)</f>
        <v>29</v>
      </c>
      <c r="I4779" t="str">
        <f>VLOOKUP(H4779, city!A:B, 2, FALSE)</f>
        <v>Manchester</v>
      </c>
      <c r="J4779" t="str">
        <f>VLOOKUP(E4779, diagnosis!A:B, 2, FALSE)</f>
        <v>Appendicitis</v>
      </c>
      <c r="K4779" t="str">
        <f>VLOOKUP(D4779, department!A:B, 2, FALSE)</f>
        <v>Neurology</v>
      </c>
      <c r="L4779" t="str">
        <f>VLOOKUP(C4779, provider!A:B, 2, FALSE)</f>
        <v>Dr. Olu Abisola</v>
      </c>
      <c r="M4779" t="str">
        <f>VLOOKUP(G4779, insurance!A:B, 2, FALSE)</f>
        <v>Aviva</v>
      </c>
      <c r="N4779">
        <f>VLOOKUP(B4779, patient!A:D, 4, FALSE)</f>
        <v>36</v>
      </c>
      <c r="O4779" t="str">
        <f>VLOOKUP(B4779, patient!A:C, 3, FALSE)</f>
        <v>Female</v>
      </c>
      <c r="P4779" t="str">
        <f>VLOOKUP(B4779, patient!A:F, 6, FALSE)</f>
        <v>Asian</v>
      </c>
      <c r="Q4779" t="s">
        <v>492</v>
      </c>
      <c r="R4779">
        <v>728</v>
      </c>
      <c r="S4779">
        <v>96</v>
      </c>
      <c r="T4779" s="1">
        <v>45784</v>
      </c>
      <c r="U4779" s="1" t="str">
        <f t="shared" si="222"/>
        <v>Yes</v>
      </c>
      <c r="V4779">
        <v>10</v>
      </c>
      <c r="W4779" t="s">
        <v>487</v>
      </c>
      <c r="X4779" t="s">
        <v>488</v>
      </c>
      <c r="Y4779" t="str">
        <f t="shared" si="223"/>
        <v>Scheduled</v>
      </c>
      <c r="Z4779" t="s">
        <v>489</v>
      </c>
      <c r="AC4779" t="s">
        <v>490</v>
      </c>
      <c r="AD4779">
        <v>576.79999999999995</v>
      </c>
      <c r="AE4779">
        <v>0</v>
      </c>
      <c r="AF4779" t="str">
        <f t="shared" si="224"/>
        <v>Apr</v>
      </c>
    </row>
    <row r="4780" spans="1:32" x14ac:dyDescent="0.25">
      <c r="A4780" s="1">
        <v>45769</v>
      </c>
      <c r="B4780">
        <v>576</v>
      </c>
      <c r="C4780">
        <v>1</v>
      </c>
      <c r="D4780">
        <v>3</v>
      </c>
      <c r="E4780">
        <v>5</v>
      </c>
      <c r="F4780">
        <v>4</v>
      </c>
      <c r="G4780">
        <v>2</v>
      </c>
      <c r="H4780">
        <f>VLOOKUP(B4780, patient!A:E, 5, FALSE)</f>
        <v>14</v>
      </c>
      <c r="I4780" t="str">
        <f>VLOOKUP(H4780, city!A:B, 2, FALSE)</f>
        <v>Glasgow</v>
      </c>
      <c r="J4780" t="str">
        <f>VLOOKUP(E4780, diagnosis!A:B, 2, FALSE)</f>
        <v>Migraine</v>
      </c>
      <c r="K4780" t="str">
        <f>VLOOKUP(D4780, department!A:B, 2, FALSE)</f>
        <v>Neurology</v>
      </c>
      <c r="L4780" t="str">
        <f>VLOOKUP(C4780, provider!A:B, 2, FALSE)</f>
        <v>Dr. Olu Abisola</v>
      </c>
      <c r="M4780" t="str">
        <f>VLOOKUP(G4780, insurance!A:B, 2, FALSE)</f>
        <v>AXA</v>
      </c>
      <c r="N4780">
        <f>VLOOKUP(B4780, patient!A:D, 4, FALSE)</f>
        <v>54</v>
      </c>
      <c r="O4780" t="str">
        <f>VLOOKUP(B4780, patient!A:C, 3, FALSE)</f>
        <v>Female</v>
      </c>
      <c r="P4780" t="str">
        <f>VLOOKUP(B4780, patient!A:F, 6, FALSE)</f>
        <v>Hispanic</v>
      </c>
      <c r="Q4780" t="s">
        <v>491</v>
      </c>
      <c r="R4780">
        <v>683</v>
      </c>
      <c r="S4780">
        <v>79</v>
      </c>
      <c r="U4780" s="1" t="str">
        <f t="shared" si="222"/>
        <v>No</v>
      </c>
      <c r="V4780">
        <v>7</v>
      </c>
      <c r="W4780" t="s">
        <v>487</v>
      </c>
      <c r="X4780" t="s">
        <v>488</v>
      </c>
      <c r="Y4780" t="str">
        <f t="shared" si="223"/>
        <v>Scheduled</v>
      </c>
      <c r="Z4780" t="s">
        <v>489</v>
      </c>
      <c r="AA4780" s="1">
        <v>45778</v>
      </c>
      <c r="AB4780" s="1">
        <v>45769</v>
      </c>
      <c r="AC4780" t="s">
        <v>493</v>
      </c>
      <c r="AD4780">
        <v>554.4</v>
      </c>
      <c r="AE4780">
        <v>30</v>
      </c>
      <c r="AF4780" t="str">
        <f t="shared" si="224"/>
        <v>Apr</v>
      </c>
    </row>
    <row r="4781" spans="1:32" x14ac:dyDescent="0.25">
      <c r="A4781" s="1">
        <v>45769</v>
      </c>
      <c r="B4781">
        <v>3479</v>
      </c>
      <c r="C4781">
        <v>3</v>
      </c>
      <c r="D4781">
        <v>2</v>
      </c>
      <c r="E4781">
        <v>5</v>
      </c>
      <c r="F4781">
        <v>3</v>
      </c>
      <c r="G4781">
        <v>3</v>
      </c>
      <c r="H4781">
        <f>VLOOKUP(B4781, patient!A:E, 5, FALSE)</f>
        <v>21</v>
      </c>
      <c r="I4781" t="str">
        <f>VLOOKUP(H4781, city!A:B, 2, FALSE)</f>
        <v>Liverpool</v>
      </c>
      <c r="J4781" t="str">
        <f>VLOOKUP(E4781, diagnosis!A:B, 2, FALSE)</f>
        <v>Migraine</v>
      </c>
      <c r="K4781" t="str">
        <f>VLOOKUP(D4781, department!A:B, 2, FALSE)</f>
        <v>General Surgery</v>
      </c>
      <c r="L4781" t="str">
        <f>VLOOKUP(C4781, provider!A:B, 2, FALSE)</f>
        <v>Dr. Emma Jones</v>
      </c>
      <c r="M4781" t="str">
        <f>VLOOKUP(G4781, insurance!A:B, 2, FALSE)</f>
        <v>Allianz</v>
      </c>
      <c r="N4781">
        <f>VLOOKUP(B4781, patient!A:D, 4, FALSE)</f>
        <v>56</v>
      </c>
      <c r="O4781" t="str">
        <f>VLOOKUP(B4781, patient!A:C, 3, FALSE)</f>
        <v>Female</v>
      </c>
      <c r="P4781" t="str">
        <f>VLOOKUP(B4781, patient!A:F, 6, FALSE)</f>
        <v>Hispanic</v>
      </c>
      <c r="Q4781" t="s">
        <v>492</v>
      </c>
      <c r="R4781">
        <v>183</v>
      </c>
      <c r="S4781">
        <v>115</v>
      </c>
      <c r="T4781" s="1">
        <v>45792</v>
      </c>
      <c r="U4781" s="1" t="str">
        <f t="shared" si="222"/>
        <v>Yes</v>
      </c>
      <c r="V4781">
        <v>7</v>
      </c>
      <c r="W4781" t="s">
        <v>487</v>
      </c>
      <c r="X4781" t="s">
        <v>488</v>
      </c>
      <c r="Y4781" t="str">
        <f t="shared" si="223"/>
        <v>Scheduled</v>
      </c>
      <c r="Z4781" t="s">
        <v>489</v>
      </c>
      <c r="AC4781" t="s">
        <v>490</v>
      </c>
      <c r="AD4781">
        <v>208.6</v>
      </c>
      <c r="AE4781">
        <v>0</v>
      </c>
      <c r="AF4781" t="str">
        <f t="shared" si="224"/>
        <v>Apr</v>
      </c>
    </row>
    <row r="4782" spans="1:32" x14ac:dyDescent="0.25">
      <c r="A4782" s="1">
        <v>45770</v>
      </c>
      <c r="B4782">
        <v>790</v>
      </c>
      <c r="C4782">
        <v>4</v>
      </c>
      <c r="D4782">
        <v>4</v>
      </c>
      <c r="E4782">
        <v>3</v>
      </c>
      <c r="F4782">
        <v>4</v>
      </c>
      <c r="G4782">
        <v>2</v>
      </c>
      <c r="H4782">
        <f>VLOOKUP(B4782, patient!A:E, 5, FALSE)</f>
        <v>27</v>
      </c>
      <c r="I4782" t="str">
        <f>VLOOKUP(H4782, city!A:B, 2, FALSE)</f>
        <v>London</v>
      </c>
      <c r="J4782" t="str">
        <f>VLOOKUP(E4782, diagnosis!A:B, 2, FALSE)</f>
        <v>Fracture</v>
      </c>
      <c r="K4782" t="str">
        <f>VLOOKUP(D4782, department!A:B, 2, FALSE)</f>
        <v>Orthopedics</v>
      </c>
      <c r="L4782" t="str">
        <f>VLOOKUP(C4782, provider!A:B, 2, FALSE)</f>
        <v>Dr. Ravi Patel</v>
      </c>
      <c r="M4782" t="str">
        <f>VLOOKUP(G4782, insurance!A:B, 2, FALSE)</f>
        <v>AXA</v>
      </c>
      <c r="N4782">
        <f>VLOOKUP(B4782, patient!A:D, 4, FALSE)</f>
        <v>38</v>
      </c>
      <c r="O4782" t="str">
        <f>VLOOKUP(B4782, patient!A:C, 3, FALSE)</f>
        <v>Male</v>
      </c>
      <c r="P4782" t="str">
        <f>VLOOKUP(B4782, patient!A:F, 6, FALSE)</f>
        <v>Black</v>
      </c>
      <c r="Q4782" t="s">
        <v>492</v>
      </c>
      <c r="R4782">
        <v>644</v>
      </c>
      <c r="S4782">
        <v>117</v>
      </c>
      <c r="U4782" s="1" t="str">
        <f t="shared" si="222"/>
        <v>No</v>
      </c>
      <c r="V4782">
        <v>7</v>
      </c>
      <c r="W4782" t="s">
        <v>487</v>
      </c>
      <c r="X4782" t="s">
        <v>488</v>
      </c>
      <c r="Y4782" t="str">
        <f t="shared" si="223"/>
        <v>Scheduled</v>
      </c>
      <c r="Z4782" t="s">
        <v>489</v>
      </c>
      <c r="AA4782" s="1">
        <v>45776</v>
      </c>
      <c r="AB4782" s="1">
        <v>45770</v>
      </c>
      <c r="AC4782" t="s">
        <v>493</v>
      </c>
      <c r="AD4782">
        <v>553.70000000000005</v>
      </c>
      <c r="AE4782">
        <v>30</v>
      </c>
      <c r="AF4782" t="str">
        <f t="shared" si="224"/>
        <v>Apr</v>
      </c>
    </row>
    <row r="4783" spans="1:32" x14ac:dyDescent="0.25">
      <c r="A4783" s="1">
        <v>45770</v>
      </c>
      <c r="B4783">
        <v>1833</v>
      </c>
      <c r="C4783">
        <v>1</v>
      </c>
      <c r="D4783">
        <v>3</v>
      </c>
      <c r="E4783">
        <v>4</v>
      </c>
      <c r="F4783">
        <v>5</v>
      </c>
      <c r="G4783">
        <v>1</v>
      </c>
      <c r="H4783">
        <f>VLOOKUP(B4783, patient!A:E, 5, FALSE)</f>
        <v>4</v>
      </c>
      <c r="I4783" t="str">
        <f>VLOOKUP(H4783, city!A:B, 2, FALSE)</f>
        <v>Birmingham</v>
      </c>
      <c r="J4783" t="str">
        <f>VLOOKUP(E4783, diagnosis!A:B, 2, FALSE)</f>
        <v>Hypertension</v>
      </c>
      <c r="K4783" t="str">
        <f>VLOOKUP(D4783, department!A:B, 2, FALSE)</f>
        <v>Neurology</v>
      </c>
      <c r="L4783" t="str">
        <f>VLOOKUP(C4783, provider!A:B, 2, FALSE)</f>
        <v>Dr. Olu Abisola</v>
      </c>
      <c r="M4783" t="str">
        <f>VLOOKUP(G4783, insurance!A:B, 2, FALSE)</f>
        <v>Aviva</v>
      </c>
      <c r="N4783">
        <f>VLOOKUP(B4783, patient!A:D, 4, FALSE)</f>
        <v>25</v>
      </c>
      <c r="O4783" t="str">
        <f>VLOOKUP(B4783, patient!A:C, 3, FALSE)</f>
        <v>Male</v>
      </c>
      <c r="P4783" t="str">
        <f>VLOOKUP(B4783, patient!A:F, 6, FALSE)</f>
        <v>Black</v>
      </c>
      <c r="Q4783" t="s">
        <v>492</v>
      </c>
      <c r="R4783">
        <v>784</v>
      </c>
      <c r="S4783">
        <v>75</v>
      </c>
      <c r="U4783" s="1" t="str">
        <f t="shared" si="222"/>
        <v>No</v>
      </c>
      <c r="V4783">
        <v>4</v>
      </c>
      <c r="W4783" t="s">
        <v>494</v>
      </c>
      <c r="X4783" t="s">
        <v>488</v>
      </c>
      <c r="Y4783" t="str">
        <f t="shared" si="223"/>
        <v>Scheduled</v>
      </c>
      <c r="Z4783" t="s">
        <v>489</v>
      </c>
      <c r="AA4783" s="1">
        <v>45776</v>
      </c>
      <c r="AB4783" s="1">
        <v>45770</v>
      </c>
      <c r="AC4783" t="s">
        <v>493</v>
      </c>
      <c r="AD4783">
        <v>622.29999999999995</v>
      </c>
      <c r="AE4783">
        <v>30</v>
      </c>
      <c r="AF4783" t="str">
        <f t="shared" si="224"/>
        <v>Apr</v>
      </c>
    </row>
    <row r="4784" spans="1:32" x14ac:dyDescent="0.25">
      <c r="A4784" s="1">
        <v>45770</v>
      </c>
      <c r="B4784">
        <v>3600</v>
      </c>
      <c r="C4784">
        <v>2</v>
      </c>
      <c r="D4784">
        <v>1</v>
      </c>
      <c r="E4784">
        <v>4</v>
      </c>
      <c r="F4784">
        <v>4</v>
      </c>
      <c r="G4784">
        <v>2</v>
      </c>
      <c r="H4784">
        <f>VLOOKUP(B4784, patient!A:E, 5, FALSE)</f>
        <v>22</v>
      </c>
      <c r="I4784" t="str">
        <f>VLOOKUP(H4784, city!A:B, 2, FALSE)</f>
        <v>Liverpool</v>
      </c>
      <c r="J4784" t="str">
        <f>VLOOKUP(E4784, diagnosis!A:B, 2, FALSE)</f>
        <v>Hypertension</v>
      </c>
      <c r="K4784" t="str">
        <f>VLOOKUP(D4784, department!A:B, 2, FALSE)</f>
        <v>Cardiology</v>
      </c>
      <c r="L4784" t="str">
        <f>VLOOKUP(C4784, provider!A:B, 2, FALSE)</f>
        <v>Dr. Johnson Grek</v>
      </c>
      <c r="M4784" t="str">
        <f>VLOOKUP(G4784, insurance!A:B, 2, FALSE)</f>
        <v>AXA</v>
      </c>
      <c r="N4784">
        <f>VLOOKUP(B4784, patient!A:D, 4, FALSE)</f>
        <v>45</v>
      </c>
      <c r="O4784" t="str">
        <f>VLOOKUP(B4784, patient!A:C, 3, FALSE)</f>
        <v>Female</v>
      </c>
      <c r="P4784" t="str">
        <f>VLOOKUP(B4784, patient!A:F, 6, FALSE)</f>
        <v>White</v>
      </c>
      <c r="Q4784" t="s">
        <v>492</v>
      </c>
      <c r="R4784">
        <v>364</v>
      </c>
      <c r="S4784">
        <v>137</v>
      </c>
      <c r="U4784" s="1" t="str">
        <f t="shared" si="222"/>
        <v>No</v>
      </c>
      <c r="V4784">
        <v>5</v>
      </c>
      <c r="W4784" t="s">
        <v>494</v>
      </c>
      <c r="X4784" t="s">
        <v>488</v>
      </c>
      <c r="Y4784" t="str">
        <f t="shared" si="223"/>
        <v>Scheduled</v>
      </c>
      <c r="Z4784" t="s">
        <v>489</v>
      </c>
      <c r="AA4784" s="1">
        <v>45773</v>
      </c>
      <c r="AB4784" s="1">
        <v>45770</v>
      </c>
      <c r="AC4784" t="s">
        <v>496</v>
      </c>
      <c r="AD4784">
        <v>385.7</v>
      </c>
      <c r="AE4784">
        <v>50</v>
      </c>
      <c r="AF4784" t="str">
        <f t="shared" si="224"/>
        <v>Apr</v>
      </c>
    </row>
    <row r="4785" spans="1:32" x14ac:dyDescent="0.25">
      <c r="A4785" s="1">
        <v>45770</v>
      </c>
      <c r="B4785">
        <v>1213</v>
      </c>
      <c r="C4785">
        <v>2</v>
      </c>
      <c r="D4785">
        <v>3</v>
      </c>
      <c r="E4785">
        <v>2</v>
      </c>
      <c r="F4785">
        <v>2</v>
      </c>
      <c r="G4785">
        <v>1</v>
      </c>
      <c r="H4785">
        <f>VLOOKUP(B4785, patient!A:E, 5, FALSE)</f>
        <v>22</v>
      </c>
      <c r="I4785" t="str">
        <f>VLOOKUP(H4785, city!A:B, 2, FALSE)</f>
        <v>Liverpool</v>
      </c>
      <c r="J4785" t="str">
        <f>VLOOKUP(E4785, diagnosis!A:B, 2, FALSE)</f>
        <v>Asthma</v>
      </c>
      <c r="K4785" t="str">
        <f>VLOOKUP(D4785, department!A:B, 2, FALSE)</f>
        <v>Neurology</v>
      </c>
      <c r="L4785" t="str">
        <f>VLOOKUP(C4785, provider!A:B, 2, FALSE)</f>
        <v>Dr. Johnson Grek</v>
      </c>
      <c r="M4785" t="str">
        <f>VLOOKUP(G4785, insurance!A:B, 2, FALSE)</f>
        <v>Aviva</v>
      </c>
      <c r="N4785">
        <f>VLOOKUP(B4785, patient!A:D, 4, FALSE)</f>
        <v>22</v>
      </c>
      <c r="O4785" t="str">
        <f>VLOOKUP(B4785, patient!A:C, 3, FALSE)</f>
        <v>Male</v>
      </c>
      <c r="P4785" t="str">
        <f>VLOOKUP(B4785, patient!A:F, 6, FALSE)</f>
        <v>White</v>
      </c>
      <c r="Q4785" t="s">
        <v>486</v>
      </c>
      <c r="R4785">
        <v>801</v>
      </c>
      <c r="S4785">
        <v>138</v>
      </c>
      <c r="T4785" s="1">
        <v>45798</v>
      </c>
      <c r="U4785" s="1" t="str">
        <f t="shared" si="222"/>
        <v>Yes</v>
      </c>
      <c r="V4785">
        <v>7</v>
      </c>
      <c r="W4785" t="s">
        <v>494</v>
      </c>
      <c r="X4785" t="s">
        <v>488</v>
      </c>
      <c r="Y4785" t="str">
        <f t="shared" si="223"/>
        <v>Scheduled</v>
      </c>
      <c r="Z4785" t="s">
        <v>489</v>
      </c>
      <c r="AC4785" t="s">
        <v>490</v>
      </c>
      <c r="AD4785">
        <v>657.3</v>
      </c>
      <c r="AE4785">
        <v>0</v>
      </c>
      <c r="AF4785" t="str">
        <f t="shared" si="224"/>
        <v>Apr</v>
      </c>
    </row>
    <row r="4786" spans="1:32" x14ac:dyDescent="0.25">
      <c r="A4786" s="1">
        <v>45770</v>
      </c>
      <c r="B4786">
        <v>1020</v>
      </c>
      <c r="C4786">
        <v>3</v>
      </c>
      <c r="D4786">
        <v>4</v>
      </c>
      <c r="E4786">
        <v>2</v>
      </c>
      <c r="F4786">
        <v>1</v>
      </c>
      <c r="G4786">
        <v>3</v>
      </c>
      <c r="H4786">
        <f>VLOOKUP(B4786, patient!A:E, 5, FALSE)</f>
        <v>10</v>
      </c>
      <c r="I4786" t="str">
        <f>VLOOKUP(H4786, city!A:B, 2, FALSE)</f>
        <v>Edinburgh</v>
      </c>
      <c r="J4786" t="str">
        <f>VLOOKUP(E4786, diagnosis!A:B, 2, FALSE)</f>
        <v>Asthma</v>
      </c>
      <c r="K4786" t="str">
        <f>VLOOKUP(D4786, department!A:B, 2, FALSE)</f>
        <v>Orthopedics</v>
      </c>
      <c r="L4786" t="str">
        <f>VLOOKUP(C4786, provider!A:B, 2, FALSE)</f>
        <v>Dr. Emma Jones</v>
      </c>
      <c r="M4786" t="str">
        <f>VLOOKUP(G4786, insurance!A:B, 2, FALSE)</f>
        <v>Allianz</v>
      </c>
      <c r="N4786">
        <f>VLOOKUP(B4786, patient!A:D, 4, FALSE)</f>
        <v>34</v>
      </c>
      <c r="O4786" t="str">
        <f>VLOOKUP(B4786, patient!A:C, 3, FALSE)</f>
        <v>Female</v>
      </c>
      <c r="P4786" t="str">
        <f>VLOOKUP(B4786, patient!A:F, 6, FALSE)</f>
        <v>Black</v>
      </c>
      <c r="Q4786" t="s">
        <v>492</v>
      </c>
      <c r="R4786">
        <v>171</v>
      </c>
      <c r="S4786">
        <v>57</v>
      </c>
      <c r="T4786" s="1">
        <v>45787</v>
      </c>
      <c r="U4786" s="1" t="str">
        <f t="shared" si="222"/>
        <v>Yes</v>
      </c>
      <c r="V4786">
        <v>8</v>
      </c>
      <c r="W4786" t="s">
        <v>494</v>
      </c>
      <c r="X4786" t="s">
        <v>488</v>
      </c>
      <c r="Y4786" t="str">
        <f t="shared" si="223"/>
        <v>Scheduled</v>
      </c>
      <c r="Z4786" t="s">
        <v>489</v>
      </c>
      <c r="AC4786" t="s">
        <v>490</v>
      </c>
      <c r="AD4786">
        <v>159.6</v>
      </c>
      <c r="AE4786">
        <v>0</v>
      </c>
      <c r="AF4786" t="str">
        <f t="shared" si="224"/>
        <v>Apr</v>
      </c>
    </row>
    <row r="4787" spans="1:32" x14ac:dyDescent="0.25">
      <c r="A4787" s="1">
        <v>45770</v>
      </c>
      <c r="B4787">
        <v>1764</v>
      </c>
      <c r="C4787">
        <v>2</v>
      </c>
      <c r="D4787">
        <v>5</v>
      </c>
      <c r="E4787">
        <v>2</v>
      </c>
      <c r="F4787">
        <v>3</v>
      </c>
      <c r="G4787">
        <v>3</v>
      </c>
      <c r="H4787">
        <f>VLOOKUP(B4787, patient!A:E, 5, FALSE)</f>
        <v>34</v>
      </c>
      <c r="I4787" t="str">
        <f>VLOOKUP(H4787, city!A:B, 2, FALSE)</f>
        <v>Newcastle</v>
      </c>
      <c r="J4787" t="str">
        <f>VLOOKUP(E4787, diagnosis!A:B, 2, FALSE)</f>
        <v>Asthma</v>
      </c>
      <c r="K4787" t="str">
        <f>VLOOKUP(D4787, department!A:B, 2, FALSE)</f>
        <v>Pediatrics</v>
      </c>
      <c r="L4787" t="str">
        <f>VLOOKUP(C4787, provider!A:B, 2, FALSE)</f>
        <v>Dr. Johnson Grek</v>
      </c>
      <c r="M4787" t="str">
        <f>VLOOKUP(G4787, insurance!A:B, 2, FALSE)</f>
        <v>Allianz</v>
      </c>
      <c r="N4787">
        <f>VLOOKUP(B4787, patient!A:D, 4, FALSE)</f>
        <v>54</v>
      </c>
      <c r="O4787" t="str">
        <f>VLOOKUP(B4787, patient!A:C, 3, FALSE)</f>
        <v>Female</v>
      </c>
      <c r="P4787" t="str">
        <f>VLOOKUP(B4787, patient!A:F, 6, FALSE)</f>
        <v>White</v>
      </c>
      <c r="Q4787" t="s">
        <v>491</v>
      </c>
      <c r="R4787">
        <v>414</v>
      </c>
      <c r="S4787">
        <v>121</v>
      </c>
      <c r="T4787" s="1">
        <v>45797</v>
      </c>
      <c r="U4787" s="1" t="str">
        <f t="shared" si="222"/>
        <v>Yes</v>
      </c>
      <c r="V4787">
        <v>3</v>
      </c>
      <c r="W4787" t="s">
        <v>492</v>
      </c>
      <c r="X4787" t="s">
        <v>488</v>
      </c>
      <c r="Y4787" t="str">
        <f t="shared" si="223"/>
        <v>Scheduled</v>
      </c>
      <c r="Z4787" t="s">
        <v>489</v>
      </c>
      <c r="AC4787" t="s">
        <v>490</v>
      </c>
      <c r="AD4787">
        <v>374.5</v>
      </c>
      <c r="AE4787">
        <v>0</v>
      </c>
      <c r="AF4787" t="str">
        <f t="shared" si="224"/>
        <v>Apr</v>
      </c>
    </row>
    <row r="4788" spans="1:32" x14ac:dyDescent="0.25">
      <c r="A4788" s="1">
        <v>45770</v>
      </c>
      <c r="B4788">
        <v>3474</v>
      </c>
      <c r="C4788">
        <v>5</v>
      </c>
      <c r="D4788">
        <v>2</v>
      </c>
      <c r="E4788">
        <v>2</v>
      </c>
      <c r="F4788">
        <v>3</v>
      </c>
      <c r="G4788">
        <v>3</v>
      </c>
      <c r="H4788">
        <f>VLOOKUP(B4788, patient!A:E, 5, FALSE)</f>
        <v>2</v>
      </c>
      <c r="I4788" t="str">
        <f>VLOOKUP(H4788, city!A:B, 2, FALSE)</f>
        <v>Birmingham</v>
      </c>
      <c r="J4788" t="str">
        <f>VLOOKUP(E4788, diagnosis!A:B, 2, FALSE)</f>
        <v>Asthma</v>
      </c>
      <c r="K4788" t="str">
        <f>VLOOKUP(D4788, department!A:B, 2, FALSE)</f>
        <v>General Surgery</v>
      </c>
      <c r="L4788" t="str">
        <f>VLOOKUP(C4788, provider!A:B, 2, FALSE)</f>
        <v>Dr. Sade Kikiola</v>
      </c>
      <c r="M4788" t="str">
        <f>VLOOKUP(G4788, insurance!A:B, 2, FALSE)</f>
        <v>Allianz</v>
      </c>
      <c r="N4788">
        <f>VLOOKUP(B4788, patient!A:D, 4, FALSE)</f>
        <v>53</v>
      </c>
      <c r="O4788" t="str">
        <f>VLOOKUP(B4788, patient!A:C, 3, FALSE)</f>
        <v>Female</v>
      </c>
      <c r="P4788" t="str">
        <f>VLOOKUP(B4788, patient!A:F, 6, FALSE)</f>
        <v>Other</v>
      </c>
      <c r="Q4788" t="s">
        <v>491</v>
      </c>
      <c r="R4788">
        <v>233</v>
      </c>
      <c r="S4788">
        <v>70</v>
      </c>
      <c r="T4788" s="1">
        <v>45782</v>
      </c>
      <c r="U4788" s="1" t="str">
        <f t="shared" si="222"/>
        <v>Yes</v>
      </c>
      <c r="V4788">
        <v>6</v>
      </c>
      <c r="W4788" t="s">
        <v>494</v>
      </c>
      <c r="X4788" t="s">
        <v>488</v>
      </c>
      <c r="Y4788" t="str">
        <f t="shared" si="223"/>
        <v>Scheduled</v>
      </c>
      <c r="Z4788" t="s">
        <v>489</v>
      </c>
      <c r="AC4788" t="s">
        <v>490</v>
      </c>
      <c r="AD4788">
        <v>212.1</v>
      </c>
      <c r="AE4788">
        <v>0</v>
      </c>
      <c r="AF4788" t="str">
        <f t="shared" si="224"/>
        <v>Apr</v>
      </c>
    </row>
    <row r="4789" spans="1:32" x14ac:dyDescent="0.25">
      <c r="A4789" s="1">
        <v>45770</v>
      </c>
      <c r="B4789">
        <v>4583</v>
      </c>
      <c r="C4789">
        <v>4</v>
      </c>
      <c r="D4789">
        <v>2</v>
      </c>
      <c r="E4789">
        <v>2</v>
      </c>
      <c r="F4789">
        <v>5</v>
      </c>
      <c r="G4789">
        <v>3</v>
      </c>
      <c r="H4789">
        <f>VLOOKUP(B4789, patient!A:E, 5, FALSE)</f>
        <v>27</v>
      </c>
      <c r="I4789" t="str">
        <f>VLOOKUP(H4789, city!A:B, 2, FALSE)</f>
        <v>London</v>
      </c>
      <c r="J4789" t="str">
        <f>VLOOKUP(E4789, diagnosis!A:B, 2, FALSE)</f>
        <v>Asthma</v>
      </c>
      <c r="K4789" t="str">
        <f>VLOOKUP(D4789, department!A:B, 2, FALSE)</f>
        <v>General Surgery</v>
      </c>
      <c r="L4789" t="str">
        <f>VLOOKUP(C4789, provider!A:B, 2, FALSE)</f>
        <v>Dr. Ravi Patel</v>
      </c>
      <c r="M4789" t="str">
        <f>VLOOKUP(G4789, insurance!A:B, 2, FALSE)</f>
        <v>Allianz</v>
      </c>
      <c r="N4789">
        <f>VLOOKUP(B4789, patient!A:D, 4, FALSE)</f>
        <v>71</v>
      </c>
      <c r="O4789" t="str">
        <f>VLOOKUP(B4789, patient!A:C, 3, FALSE)</f>
        <v>Male</v>
      </c>
      <c r="P4789" t="str">
        <f>VLOOKUP(B4789, patient!A:F, 6, FALSE)</f>
        <v>Black</v>
      </c>
      <c r="Q4789" t="s">
        <v>486</v>
      </c>
      <c r="R4789">
        <v>454</v>
      </c>
      <c r="S4789">
        <v>188</v>
      </c>
      <c r="U4789" s="1" t="str">
        <f t="shared" si="222"/>
        <v>No</v>
      </c>
      <c r="V4789">
        <v>9</v>
      </c>
      <c r="W4789" t="s">
        <v>487</v>
      </c>
      <c r="X4789" t="s">
        <v>488</v>
      </c>
      <c r="Y4789" t="str">
        <f t="shared" si="223"/>
        <v>Scheduled</v>
      </c>
      <c r="Z4789" t="s">
        <v>489</v>
      </c>
      <c r="AA4789" s="1">
        <v>45779</v>
      </c>
      <c r="AB4789" s="1">
        <v>45770</v>
      </c>
      <c r="AC4789" t="s">
        <v>498</v>
      </c>
      <c r="AD4789">
        <v>456.4</v>
      </c>
      <c r="AE4789">
        <v>10</v>
      </c>
      <c r="AF4789" t="str">
        <f t="shared" si="224"/>
        <v>Apr</v>
      </c>
    </row>
    <row r="4790" spans="1:32" x14ac:dyDescent="0.25">
      <c r="A4790" s="1">
        <v>45770</v>
      </c>
      <c r="B4790">
        <v>1725</v>
      </c>
      <c r="C4790">
        <v>1</v>
      </c>
      <c r="D4790">
        <v>4</v>
      </c>
      <c r="E4790">
        <v>2</v>
      </c>
      <c r="F4790">
        <v>5</v>
      </c>
      <c r="G4790">
        <v>3</v>
      </c>
      <c r="H4790">
        <f>VLOOKUP(B4790, patient!A:E, 5, FALSE)</f>
        <v>10</v>
      </c>
      <c r="I4790" t="str">
        <f>VLOOKUP(H4790, city!A:B, 2, FALSE)</f>
        <v>Edinburgh</v>
      </c>
      <c r="J4790" t="str">
        <f>VLOOKUP(E4790, diagnosis!A:B, 2, FALSE)</f>
        <v>Asthma</v>
      </c>
      <c r="K4790" t="str">
        <f>VLOOKUP(D4790, department!A:B, 2, FALSE)</f>
        <v>Orthopedics</v>
      </c>
      <c r="L4790" t="str">
        <f>VLOOKUP(C4790, provider!A:B, 2, FALSE)</f>
        <v>Dr. Olu Abisola</v>
      </c>
      <c r="M4790" t="str">
        <f>VLOOKUP(G4790, insurance!A:B, 2, FALSE)</f>
        <v>Allianz</v>
      </c>
      <c r="N4790">
        <f>VLOOKUP(B4790, patient!A:D, 4, FALSE)</f>
        <v>36</v>
      </c>
      <c r="O4790" t="str">
        <f>VLOOKUP(B4790, patient!A:C, 3, FALSE)</f>
        <v>Male</v>
      </c>
      <c r="P4790" t="str">
        <f>VLOOKUP(B4790, patient!A:F, 6, FALSE)</f>
        <v>White</v>
      </c>
      <c r="Q4790" t="s">
        <v>492</v>
      </c>
      <c r="R4790">
        <v>142</v>
      </c>
      <c r="S4790">
        <v>146</v>
      </c>
      <c r="T4790" s="1">
        <v>45792</v>
      </c>
      <c r="U4790" s="1" t="str">
        <f t="shared" si="222"/>
        <v>Yes</v>
      </c>
      <c r="V4790">
        <v>10</v>
      </c>
      <c r="W4790" t="s">
        <v>494</v>
      </c>
      <c r="X4790" t="s">
        <v>488</v>
      </c>
      <c r="Y4790" t="str">
        <f t="shared" si="223"/>
        <v>Scheduled</v>
      </c>
      <c r="Z4790" t="s">
        <v>489</v>
      </c>
      <c r="AC4790" t="s">
        <v>490</v>
      </c>
      <c r="AD4790">
        <v>201.6</v>
      </c>
      <c r="AE4790">
        <v>0</v>
      </c>
      <c r="AF4790" t="str">
        <f t="shared" si="224"/>
        <v>Apr</v>
      </c>
    </row>
    <row r="4791" spans="1:32" x14ac:dyDescent="0.25">
      <c r="A4791" s="1">
        <v>45770</v>
      </c>
      <c r="B4791">
        <v>4385</v>
      </c>
      <c r="C4791">
        <v>1</v>
      </c>
      <c r="D4791">
        <v>3</v>
      </c>
      <c r="E4791">
        <v>2</v>
      </c>
      <c r="F4791">
        <v>5</v>
      </c>
      <c r="G4791">
        <v>1</v>
      </c>
      <c r="H4791">
        <f>VLOOKUP(B4791, patient!A:E, 5, FALSE)</f>
        <v>2</v>
      </c>
      <c r="I4791" t="str">
        <f>VLOOKUP(H4791, city!A:B, 2, FALSE)</f>
        <v>Birmingham</v>
      </c>
      <c r="J4791" t="str">
        <f>VLOOKUP(E4791, diagnosis!A:B, 2, FALSE)</f>
        <v>Asthma</v>
      </c>
      <c r="K4791" t="str">
        <f>VLOOKUP(D4791, department!A:B, 2, FALSE)</f>
        <v>Neurology</v>
      </c>
      <c r="L4791" t="str">
        <f>VLOOKUP(C4791, provider!A:B, 2, FALSE)</f>
        <v>Dr. Olu Abisola</v>
      </c>
      <c r="M4791" t="str">
        <f>VLOOKUP(G4791, insurance!A:B, 2, FALSE)</f>
        <v>Aviva</v>
      </c>
      <c r="N4791">
        <f>VLOOKUP(B4791, patient!A:D, 4, FALSE)</f>
        <v>44</v>
      </c>
      <c r="O4791" t="str">
        <f>VLOOKUP(B4791, patient!A:C, 3, FALSE)</f>
        <v>Female</v>
      </c>
      <c r="P4791" t="str">
        <f>VLOOKUP(B4791, patient!A:F, 6, FALSE)</f>
        <v>White</v>
      </c>
      <c r="Q4791" t="s">
        <v>486</v>
      </c>
      <c r="R4791">
        <v>591</v>
      </c>
      <c r="S4791">
        <v>122</v>
      </c>
      <c r="T4791" s="1">
        <v>45795</v>
      </c>
      <c r="U4791" s="1" t="str">
        <f t="shared" si="222"/>
        <v>Yes</v>
      </c>
      <c r="V4791">
        <v>5</v>
      </c>
      <c r="W4791" t="s">
        <v>492</v>
      </c>
      <c r="X4791" t="s">
        <v>488</v>
      </c>
      <c r="Y4791" t="str">
        <f t="shared" si="223"/>
        <v>Scheduled</v>
      </c>
      <c r="Z4791" t="s">
        <v>489</v>
      </c>
      <c r="AC4791" t="s">
        <v>490</v>
      </c>
      <c r="AD4791">
        <v>499.1</v>
      </c>
      <c r="AE4791">
        <v>0</v>
      </c>
      <c r="AF4791" t="str">
        <f t="shared" si="224"/>
        <v>Apr</v>
      </c>
    </row>
    <row r="4792" spans="1:32" x14ac:dyDescent="0.25">
      <c r="A4792" s="1">
        <v>45771</v>
      </c>
      <c r="B4792">
        <v>4580</v>
      </c>
      <c r="C4792">
        <v>3</v>
      </c>
      <c r="D4792">
        <v>1</v>
      </c>
      <c r="E4792">
        <v>2</v>
      </c>
      <c r="F4792">
        <v>3</v>
      </c>
      <c r="G4792">
        <v>2</v>
      </c>
      <c r="H4792">
        <f>VLOOKUP(B4792, patient!A:E, 5, FALSE)</f>
        <v>13</v>
      </c>
      <c r="I4792" t="str">
        <f>VLOOKUP(H4792, city!A:B, 2, FALSE)</f>
        <v>Glasgow</v>
      </c>
      <c r="J4792" t="str">
        <f>VLOOKUP(E4792, diagnosis!A:B, 2, FALSE)</f>
        <v>Asthma</v>
      </c>
      <c r="K4792" t="str">
        <f>VLOOKUP(D4792, department!A:B, 2, FALSE)</f>
        <v>Cardiology</v>
      </c>
      <c r="L4792" t="str">
        <f>VLOOKUP(C4792, provider!A:B, 2, FALSE)</f>
        <v>Dr. Emma Jones</v>
      </c>
      <c r="M4792" t="str">
        <f>VLOOKUP(G4792, insurance!A:B, 2, FALSE)</f>
        <v>AXA</v>
      </c>
      <c r="N4792">
        <f>VLOOKUP(B4792, patient!A:D, 4, FALSE)</f>
        <v>70</v>
      </c>
      <c r="O4792" t="str">
        <f>VLOOKUP(B4792, patient!A:C, 3, FALSE)</f>
        <v>Male</v>
      </c>
      <c r="P4792" t="str">
        <f>VLOOKUP(B4792, patient!A:F, 6, FALSE)</f>
        <v>Asian</v>
      </c>
      <c r="Q4792" t="s">
        <v>491</v>
      </c>
      <c r="R4792">
        <v>497</v>
      </c>
      <c r="S4792">
        <v>199</v>
      </c>
      <c r="U4792" s="1" t="str">
        <f t="shared" si="222"/>
        <v>No</v>
      </c>
      <c r="V4792">
        <v>4</v>
      </c>
      <c r="W4792" t="s">
        <v>492</v>
      </c>
      <c r="X4792" t="s">
        <v>488</v>
      </c>
      <c r="Y4792" t="str">
        <f t="shared" si="223"/>
        <v>Scheduled</v>
      </c>
      <c r="Z4792" t="s">
        <v>489</v>
      </c>
      <c r="AA4792" s="1">
        <v>45775</v>
      </c>
      <c r="AB4792" s="1">
        <v>45771</v>
      </c>
      <c r="AC4792" t="s">
        <v>498</v>
      </c>
      <c r="AD4792">
        <v>494.2</v>
      </c>
      <c r="AE4792">
        <v>10</v>
      </c>
      <c r="AF4792" t="str">
        <f t="shared" si="224"/>
        <v>Apr</v>
      </c>
    </row>
    <row r="4793" spans="1:32" x14ac:dyDescent="0.25">
      <c r="A4793" s="1">
        <v>45771</v>
      </c>
      <c r="B4793">
        <v>822</v>
      </c>
      <c r="C4793">
        <v>3</v>
      </c>
      <c r="D4793">
        <v>3</v>
      </c>
      <c r="E4793">
        <v>2</v>
      </c>
      <c r="F4793">
        <v>2</v>
      </c>
      <c r="G4793">
        <v>3</v>
      </c>
      <c r="H4793">
        <f>VLOOKUP(B4793, patient!A:E, 5, FALSE)</f>
        <v>20</v>
      </c>
      <c r="I4793" t="str">
        <f>VLOOKUP(H4793, city!A:B, 2, FALSE)</f>
        <v>Leeds</v>
      </c>
      <c r="J4793" t="str">
        <f>VLOOKUP(E4793, diagnosis!A:B, 2, FALSE)</f>
        <v>Asthma</v>
      </c>
      <c r="K4793" t="str">
        <f>VLOOKUP(D4793, department!A:B, 2, FALSE)</f>
        <v>Neurology</v>
      </c>
      <c r="L4793" t="str">
        <f>VLOOKUP(C4793, provider!A:B, 2, FALSE)</f>
        <v>Dr. Emma Jones</v>
      </c>
      <c r="M4793" t="str">
        <f>VLOOKUP(G4793, insurance!A:B, 2, FALSE)</f>
        <v>Allianz</v>
      </c>
      <c r="N4793">
        <f>VLOOKUP(B4793, patient!A:D, 4, FALSE)</f>
        <v>51</v>
      </c>
      <c r="O4793" t="str">
        <f>VLOOKUP(B4793, patient!A:C, 3, FALSE)</f>
        <v>Male</v>
      </c>
      <c r="P4793" t="str">
        <f>VLOOKUP(B4793, patient!A:F, 6, FALSE)</f>
        <v>Asian</v>
      </c>
      <c r="Q4793" t="s">
        <v>492</v>
      </c>
      <c r="R4793">
        <v>67</v>
      </c>
      <c r="S4793">
        <v>148</v>
      </c>
      <c r="U4793" s="1" t="str">
        <f t="shared" si="222"/>
        <v>No</v>
      </c>
      <c r="V4793">
        <v>9</v>
      </c>
      <c r="W4793" t="s">
        <v>487</v>
      </c>
      <c r="X4793" t="s">
        <v>488</v>
      </c>
      <c r="Y4793" t="str">
        <f t="shared" si="223"/>
        <v>Scheduled</v>
      </c>
      <c r="Z4793" t="s">
        <v>489</v>
      </c>
      <c r="AA4793" s="1">
        <v>45776</v>
      </c>
      <c r="AB4793" s="1">
        <v>45771</v>
      </c>
      <c r="AC4793" t="s">
        <v>498</v>
      </c>
      <c r="AD4793">
        <v>157.5</v>
      </c>
      <c r="AE4793">
        <v>10</v>
      </c>
      <c r="AF4793" t="str">
        <f t="shared" si="224"/>
        <v>Apr</v>
      </c>
    </row>
    <row r="4794" spans="1:32" x14ac:dyDescent="0.25">
      <c r="A4794" s="1">
        <v>45771</v>
      </c>
      <c r="B4794">
        <v>2404</v>
      </c>
      <c r="C4794">
        <v>1</v>
      </c>
      <c r="D4794">
        <v>3</v>
      </c>
      <c r="E4794">
        <v>2</v>
      </c>
      <c r="F4794">
        <v>1</v>
      </c>
      <c r="G4794">
        <v>1</v>
      </c>
      <c r="H4794">
        <f>VLOOKUP(B4794, patient!A:E, 5, FALSE)</f>
        <v>26</v>
      </c>
      <c r="I4794" t="str">
        <f>VLOOKUP(H4794, city!A:B, 2, FALSE)</f>
        <v>London</v>
      </c>
      <c r="J4794" t="str">
        <f>VLOOKUP(E4794, diagnosis!A:B, 2, FALSE)</f>
        <v>Asthma</v>
      </c>
      <c r="K4794" t="str">
        <f>VLOOKUP(D4794, department!A:B, 2, FALSE)</f>
        <v>Neurology</v>
      </c>
      <c r="L4794" t="str">
        <f>VLOOKUP(C4794, provider!A:B, 2, FALSE)</f>
        <v>Dr. Olu Abisola</v>
      </c>
      <c r="M4794" t="str">
        <f>VLOOKUP(G4794, insurance!A:B, 2, FALSE)</f>
        <v>Aviva</v>
      </c>
      <c r="N4794">
        <f>VLOOKUP(B4794, patient!A:D, 4, FALSE)</f>
        <v>28</v>
      </c>
      <c r="O4794" t="str">
        <f>VLOOKUP(B4794, patient!A:C, 3, FALSE)</f>
        <v>Female</v>
      </c>
      <c r="P4794" t="str">
        <f>VLOOKUP(B4794, patient!A:F, 6, FALSE)</f>
        <v>Asian</v>
      </c>
      <c r="Q4794" t="s">
        <v>491</v>
      </c>
      <c r="R4794">
        <v>351</v>
      </c>
      <c r="S4794">
        <v>104</v>
      </c>
      <c r="U4794" s="1" t="str">
        <f t="shared" si="222"/>
        <v>No</v>
      </c>
      <c r="V4794">
        <v>4</v>
      </c>
      <c r="W4794" t="s">
        <v>492</v>
      </c>
      <c r="X4794" t="s">
        <v>488</v>
      </c>
      <c r="Y4794" t="str">
        <f t="shared" si="223"/>
        <v>Scheduled</v>
      </c>
      <c r="Z4794" t="s">
        <v>489</v>
      </c>
      <c r="AA4794" s="1">
        <v>45774</v>
      </c>
      <c r="AB4794" s="1">
        <v>45771</v>
      </c>
      <c r="AC4794" t="s">
        <v>498</v>
      </c>
      <c r="AD4794">
        <v>325.5</v>
      </c>
      <c r="AE4794">
        <v>10</v>
      </c>
      <c r="AF4794" t="str">
        <f t="shared" si="224"/>
        <v>Apr</v>
      </c>
    </row>
    <row r="4795" spans="1:32" x14ac:dyDescent="0.25">
      <c r="A4795" s="1">
        <v>45771</v>
      </c>
      <c r="B4795">
        <v>2980</v>
      </c>
      <c r="C4795">
        <v>2</v>
      </c>
      <c r="D4795">
        <v>1</v>
      </c>
      <c r="E4795">
        <v>2</v>
      </c>
      <c r="F4795">
        <v>5</v>
      </c>
      <c r="G4795">
        <v>2</v>
      </c>
      <c r="H4795">
        <f>VLOOKUP(B4795, patient!A:E, 5, FALSE)</f>
        <v>9</v>
      </c>
      <c r="I4795" t="str">
        <f>VLOOKUP(H4795, city!A:B, 2, FALSE)</f>
        <v>Edinburgh</v>
      </c>
      <c r="J4795" t="str">
        <f>VLOOKUP(E4795, diagnosis!A:B, 2, FALSE)</f>
        <v>Asthma</v>
      </c>
      <c r="K4795" t="str">
        <f>VLOOKUP(D4795, department!A:B, 2, FALSE)</f>
        <v>Cardiology</v>
      </c>
      <c r="L4795" t="str">
        <f>VLOOKUP(C4795, provider!A:B, 2, FALSE)</f>
        <v>Dr. Johnson Grek</v>
      </c>
      <c r="M4795" t="str">
        <f>VLOOKUP(G4795, insurance!A:B, 2, FALSE)</f>
        <v>AXA</v>
      </c>
      <c r="N4795">
        <f>VLOOKUP(B4795, patient!A:D, 4, FALSE)</f>
        <v>71</v>
      </c>
      <c r="O4795" t="str">
        <f>VLOOKUP(B4795, patient!A:C, 3, FALSE)</f>
        <v>Male</v>
      </c>
      <c r="P4795" t="str">
        <f>VLOOKUP(B4795, patient!A:F, 6, FALSE)</f>
        <v>Hispanic</v>
      </c>
      <c r="Q4795" t="s">
        <v>486</v>
      </c>
      <c r="R4795">
        <v>455</v>
      </c>
      <c r="S4795">
        <v>122</v>
      </c>
      <c r="U4795" s="1" t="str">
        <f t="shared" si="222"/>
        <v>No</v>
      </c>
      <c r="V4795">
        <v>3</v>
      </c>
      <c r="W4795" t="s">
        <v>492</v>
      </c>
      <c r="X4795" t="s">
        <v>488</v>
      </c>
      <c r="Y4795" t="str">
        <f t="shared" si="223"/>
        <v>Scheduled</v>
      </c>
      <c r="Z4795" t="s">
        <v>489</v>
      </c>
      <c r="AA4795" s="1">
        <v>45776</v>
      </c>
      <c r="AB4795" s="1">
        <v>45771</v>
      </c>
      <c r="AC4795" t="s">
        <v>498</v>
      </c>
      <c r="AD4795">
        <v>410.9</v>
      </c>
      <c r="AE4795">
        <v>10</v>
      </c>
      <c r="AF4795" t="str">
        <f t="shared" si="224"/>
        <v>Apr</v>
      </c>
    </row>
    <row r="4796" spans="1:32" x14ac:dyDescent="0.25">
      <c r="A4796" s="1">
        <v>45771</v>
      </c>
      <c r="B4796">
        <v>2248</v>
      </c>
      <c r="C4796">
        <v>3</v>
      </c>
      <c r="D4796">
        <v>2</v>
      </c>
      <c r="E4796">
        <v>2</v>
      </c>
      <c r="F4796">
        <v>3</v>
      </c>
      <c r="G4796">
        <v>2</v>
      </c>
      <c r="H4796">
        <f>VLOOKUP(B4796, patient!A:E, 5, FALSE)</f>
        <v>19</v>
      </c>
      <c r="I4796" t="str">
        <f>VLOOKUP(H4796, city!A:B, 2, FALSE)</f>
        <v>Leeds</v>
      </c>
      <c r="J4796" t="str">
        <f>VLOOKUP(E4796, diagnosis!A:B, 2, FALSE)</f>
        <v>Asthma</v>
      </c>
      <c r="K4796" t="str">
        <f>VLOOKUP(D4796, department!A:B, 2, FALSE)</f>
        <v>General Surgery</v>
      </c>
      <c r="L4796" t="str">
        <f>VLOOKUP(C4796, provider!A:B, 2, FALSE)</f>
        <v>Dr. Emma Jones</v>
      </c>
      <c r="M4796" t="str">
        <f>VLOOKUP(G4796, insurance!A:B, 2, FALSE)</f>
        <v>AXA</v>
      </c>
      <c r="N4796">
        <f>VLOOKUP(B4796, patient!A:D, 4, FALSE)</f>
        <v>62</v>
      </c>
      <c r="O4796" t="str">
        <f>VLOOKUP(B4796, patient!A:C, 3, FALSE)</f>
        <v>Male</v>
      </c>
      <c r="P4796" t="str">
        <f>VLOOKUP(B4796, patient!A:F, 6, FALSE)</f>
        <v>Hispanic</v>
      </c>
      <c r="Q4796" t="s">
        <v>486</v>
      </c>
      <c r="R4796">
        <v>458</v>
      </c>
      <c r="S4796">
        <v>37</v>
      </c>
      <c r="U4796" s="1" t="str">
        <f t="shared" si="222"/>
        <v>No</v>
      </c>
      <c r="V4796">
        <v>7</v>
      </c>
      <c r="W4796" t="s">
        <v>487</v>
      </c>
      <c r="X4796" t="s">
        <v>488</v>
      </c>
      <c r="Y4796" t="str">
        <f t="shared" si="223"/>
        <v>Scheduled</v>
      </c>
      <c r="Z4796" t="s">
        <v>489</v>
      </c>
      <c r="AA4796" s="1">
        <v>45779</v>
      </c>
      <c r="AB4796" s="1">
        <v>45771</v>
      </c>
      <c r="AC4796" t="s">
        <v>493</v>
      </c>
      <c r="AD4796">
        <v>367.5</v>
      </c>
      <c r="AE4796">
        <v>30</v>
      </c>
      <c r="AF4796" t="str">
        <f t="shared" si="224"/>
        <v>Apr</v>
      </c>
    </row>
    <row r="4797" spans="1:32" x14ac:dyDescent="0.25">
      <c r="A4797" s="1">
        <v>45771</v>
      </c>
      <c r="B4797">
        <v>1782</v>
      </c>
      <c r="C4797">
        <v>5</v>
      </c>
      <c r="D4797">
        <v>3</v>
      </c>
      <c r="E4797">
        <v>2</v>
      </c>
      <c r="F4797">
        <v>2</v>
      </c>
      <c r="G4797">
        <v>3</v>
      </c>
      <c r="H4797">
        <f>VLOOKUP(B4797, patient!A:E, 5, FALSE)</f>
        <v>25</v>
      </c>
      <c r="I4797" t="str">
        <f>VLOOKUP(H4797, city!A:B, 2, FALSE)</f>
        <v>London</v>
      </c>
      <c r="J4797" t="str">
        <f>VLOOKUP(E4797, diagnosis!A:B, 2, FALSE)</f>
        <v>Asthma</v>
      </c>
      <c r="K4797" t="str">
        <f>VLOOKUP(D4797, department!A:B, 2, FALSE)</f>
        <v>Neurology</v>
      </c>
      <c r="L4797" t="str">
        <f>VLOOKUP(C4797, provider!A:B, 2, FALSE)</f>
        <v>Dr. Sade Kikiola</v>
      </c>
      <c r="M4797" t="str">
        <f>VLOOKUP(G4797, insurance!A:B, 2, FALSE)</f>
        <v>Allianz</v>
      </c>
      <c r="N4797">
        <f>VLOOKUP(B4797, patient!A:D, 4, FALSE)</f>
        <v>64</v>
      </c>
      <c r="O4797" t="str">
        <f>VLOOKUP(B4797, patient!A:C, 3, FALSE)</f>
        <v>Female</v>
      </c>
      <c r="P4797" t="str">
        <f>VLOOKUP(B4797, patient!A:F, 6, FALSE)</f>
        <v>Hispanic</v>
      </c>
      <c r="Q4797" t="s">
        <v>491</v>
      </c>
      <c r="R4797">
        <v>292</v>
      </c>
      <c r="S4797">
        <v>46</v>
      </c>
      <c r="U4797" s="1" t="str">
        <f t="shared" si="222"/>
        <v>No</v>
      </c>
      <c r="V4797">
        <v>5</v>
      </c>
      <c r="W4797" t="s">
        <v>494</v>
      </c>
      <c r="X4797" t="s">
        <v>488</v>
      </c>
      <c r="Y4797" t="str">
        <f t="shared" si="223"/>
        <v>Scheduled</v>
      </c>
      <c r="Z4797" t="s">
        <v>489</v>
      </c>
      <c r="AA4797" s="1">
        <v>45779</v>
      </c>
      <c r="AB4797" s="1">
        <v>45771</v>
      </c>
      <c r="AC4797" t="s">
        <v>493</v>
      </c>
      <c r="AD4797">
        <v>257.60000000000002</v>
      </c>
      <c r="AE4797">
        <v>30</v>
      </c>
      <c r="AF4797" t="str">
        <f t="shared" si="224"/>
        <v>Apr</v>
      </c>
    </row>
    <row r="4798" spans="1:32" x14ac:dyDescent="0.25">
      <c r="A4798" s="1">
        <v>45771</v>
      </c>
      <c r="B4798">
        <v>4628</v>
      </c>
      <c r="C4798">
        <v>3</v>
      </c>
      <c r="D4798">
        <v>5</v>
      </c>
      <c r="E4798">
        <v>2</v>
      </c>
      <c r="F4798">
        <v>5</v>
      </c>
      <c r="G4798">
        <v>3</v>
      </c>
      <c r="H4798">
        <f>VLOOKUP(B4798, patient!A:E, 5, FALSE)</f>
        <v>22</v>
      </c>
      <c r="I4798" t="str">
        <f>VLOOKUP(H4798, city!A:B, 2, FALSE)</f>
        <v>Liverpool</v>
      </c>
      <c r="J4798" t="str">
        <f>VLOOKUP(E4798, diagnosis!A:B, 2, FALSE)</f>
        <v>Asthma</v>
      </c>
      <c r="K4798" t="str">
        <f>VLOOKUP(D4798, department!A:B, 2, FALSE)</f>
        <v>Pediatrics</v>
      </c>
      <c r="L4798" t="str">
        <f>VLOOKUP(C4798, provider!A:B, 2, FALSE)</f>
        <v>Dr. Emma Jones</v>
      </c>
      <c r="M4798" t="str">
        <f>VLOOKUP(G4798, insurance!A:B, 2, FALSE)</f>
        <v>Allianz</v>
      </c>
      <c r="N4798">
        <f>VLOOKUP(B4798, patient!A:D, 4, FALSE)</f>
        <v>29</v>
      </c>
      <c r="O4798" t="str">
        <f>VLOOKUP(B4798, patient!A:C, 3, FALSE)</f>
        <v>Female</v>
      </c>
      <c r="P4798" t="str">
        <f>VLOOKUP(B4798, patient!A:F, 6, FALSE)</f>
        <v>Black</v>
      </c>
      <c r="Q4798" t="s">
        <v>492</v>
      </c>
      <c r="R4798">
        <v>229</v>
      </c>
      <c r="S4798">
        <v>111</v>
      </c>
      <c r="U4798" s="1" t="str">
        <f t="shared" si="222"/>
        <v>No</v>
      </c>
      <c r="V4798">
        <v>1</v>
      </c>
      <c r="W4798" t="s">
        <v>492</v>
      </c>
      <c r="X4798" t="s">
        <v>488</v>
      </c>
      <c r="Y4798" t="str">
        <f t="shared" si="223"/>
        <v>Scheduled</v>
      </c>
      <c r="Z4798" t="s">
        <v>489</v>
      </c>
      <c r="AA4798" s="1">
        <v>45779</v>
      </c>
      <c r="AB4798" s="1">
        <v>45771</v>
      </c>
      <c r="AC4798" t="s">
        <v>496</v>
      </c>
      <c r="AD4798">
        <v>273</v>
      </c>
      <c r="AE4798">
        <v>50</v>
      </c>
      <c r="AF4798" t="str">
        <f t="shared" si="224"/>
        <v>Apr</v>
      </c>
    </row>
    <row r="4799" spans="1:32" x14ac:dyDescent="0.25">
      <c r="A4799" s="1">
        <v>45771</v>
      </c>
      <c r="B4799">
        <v>4192</v>
      </c>
      <c r="C4799">
        <v>2</v>
      </c>
      <c r="D4799">
        <v>5</v>
      </c>
      <c r="E4799">
        <v>2</v>
      </c>
      <c r="F4799">
        <v>5</v>
      </c>
      <c r="G4799">
        <v>2</v>
      </c>
      <c r="H4799">
        <f>VLOOKUP(B4799, patient!A:E, 5, FALSE)</f>
        <v>17</v>
      </c>
      <c r="I4799" t="str">
        <f>VLOOKUP(H4799, city!A:B, 2, FALSE)</f>
        <v>Leeds</v>
      </c>
      <c r="J4799" t="str">
        <f>VLOOKUP(E4799, diagnosis!A:B, 2, FALSE)</f>
        <v>Asthma</v>
      </c>
      <c r="K4799" t="str">
        <f>VLOOKUP(D4799, department!A:B, 2, FALSE)</f>
        <v>Pediatrics</v>
      </c>
      <c r="L4799" t="str">
        <f>VLOOKUP(C4799, provider!A:B, 2, FALSE)</f>
        <v>Dr. Johnson Grek</v>
      </c>
      <c r="M4799" t="str">
        <f>VLOOKUP(G4799, insurance!A:B, 2, FALSE)</f>
        <v>AXA</v>
      </c>
      <c r="N4799">
        <f>VLOOKUP(B4799, patient!A:D, 4, FALSE)</f>
        <v>71</v>
      </c>
      <c r="O4799" t="str">
        <f>VLOOKUP(B4799, patient!A:C, 3, FALSE)</f>
        <v>Male</v>
      </c>
      <c r="P4799" t="str">
        <f>VLOOKUP(B4799, patient!A:F, 6, FALSE)</f>
        <v>Asian</v>
      </c>
      <c r="Q4799" t="s">
        <v>492</v>
      </c>
      <c r="R4799">
        <v>109</v>
      </c>
      <c r="S4799">
        <v>91</v>
      </c>
      <c r="T4799" s="1">
        <v>45791</v>
      </c>
      <c r="U4799" s="1" t="str">
        <f t="shared" si="222"/>
        <v>Yes</v>
      </c>
      <c r="V4799">
        <v>8</v>
      </c>
      <c r="W4799" t="s">
        <v>492</v>
      </c>
      <c r="X4799" t="s">
        <v>488</v>
      </c>
      <c r="Y4799" t="str">
        <f t="shared" si="223"/>
        <v>Scheduled</v>
      </c>
      <c r="Z4799" t="s">
        <v>489</v>
      </c>
      <c r="AC4799" t="s">
        <v>490</v>
      </c>
      <c r="AE4799">
        <v>0</v>
      </c>
      <c r="AF4799" t="str">
        <f t="shared" si="224"/>
        <v>Apr</v>
      </c>
    </row>
    <row r="4800" spans="1:32" x14ac:dyDescent="0.25">
      <c r="A4800" s="1">
        <v>45771</v>
      </c>
      <c r="B4800">
        <v>3038</v>
      </c>
      <c r="C4800">
        <v>4</v>
      </c>
      <c r="D4800">
        <v>4</v>
      </c>
      <c r="E4800">
        <v>2</v>
      </c>
      <c r="F4800">
        <v>1</v>
      </c>
      <c r="G4800">
        <v>2</v>
      </c>
      <c r="H4800">
        <f>VLOOKUP(B4800, patient!A:E, 5, FALSE)</f>
        <v>17</v>
      </c>
      <c r="I4800" t="str">
        <f>VLOOKUP(H4800, city!A:B, 2, FALSE)</f>
        <v>Leeds</v>
      </c>
      <c r="J4800" t="str">
        <f>VLOOKUP(E4800, diagnosis!A:B, 2, FALSE)</f>
        <v>Asthma</v>
      </c>
      <c r="K4800" t="str">
        <f>VLOOKUP(D4800, department!A:B, 2, FALSE)</f>
        <v>Orthopedics</v>
      </c>
      <c r="L4800" t="str">
        <f>VLOOKUP(C4800, provider!A:B, 2, FALSE)</f>
        <v>Dr. Ravi Patel</v>
      </c>
      <c r="M4800" t="str">
        <f>VLOOKUP(G4800, insurance!A:B, 2, FALSE)</f>
        <v>AXA</v>
      </c>
      <c r="N4800">
        <f>VLOOKUP(B4800, patient!A:D, 4, FALSE)</f>
        <v>38</v>
      </c>
      <c r="O4800" t="str">
        <f>VLOOKUP(B4800, patient!A:C, 3, FALSE)</f>
        <v>Female</v>
      </c>
      <c r="P4800" t="str">
        <f>VLOOKUP(B4800, patient!A:F, 6, FALSE)</f>
        <v>Asian</v>
      </c>
      <c r="Q4800" t="s">
        <v>491</v>
      </c>
      <c r="R4800">
        <v>376</v>
      </c>
      <c r="S4800">
        <v>114</v>
      </c>
      <c r="T4800" s="1">
        <v>45780</v>
      </c>
      <c r="U4800" s="1" t="str">
        <f t="shared" si="222"/>
        <v>Yes</v>
      </c>
      <c r="V4800">
        <v>1</v>
      </c>
      <c r="W4800" t="s">
        <v>494</v>
      </c>
      <c r="X4800" t="s">
        <v>488</v>
      </c>
      <c r="Y4800" t="str">
        <f t="shared" si="223"/>
        <v>Scheduled</v>
      </c>
      <c r="Z4800" t="s">
        <v>489</v>
      </c>
      <c r="AC4800" t="s">
        <v>490</v>
      </c>
      <c r="AD4800">
        <v>343</v>
      </c>
      <c r="AE4800">
        <v>0</v>
      </c>
      <c r="AF4800" t="str">
        <f t="shared" si="224"/>
        <v>Apr</v>
      </c>
    </row>
    <row r="4801" spans="1:32" x14ac:dyDescent="0.25">
      <c r="A4801" s="1">
        <v>45771</v>
      </c>
      <c r="B4801">
        <v>1905</v>
      </c>
      <c r="C4801">
        <v>5</v>
      </c>
      <c r="D4801">
        <v>4</v>
      </c>
      <c r="E4801">
        <v>2</v>
      </c>
      <c r="F4801">
        <v>1</v>
      </c>
      <c r="G4801">
        <v>1</v>
      </c>
      <c r="H4801">
        <f>VLOOKUP(B4801, patient!A:E, 5, FALSE)</f>
        <v>31</v>
      </c>
      <c r="I4801" t="str">
        <f>VLOOKUP(H4801, city!A:B, 2, FALSE)</f>
        <v>Manchester</v>
      </c>
      <c r="J4801" t="str">
        <f>VLOOKUP(E4801, diagnosis!A:B, 2, FALSE)</f>
        <v>Asthma</v>
      </c>
      <c r="K4801" t="str">
        <f>VLOOKUP(D4801, department!A:B, 2, FALSE)</f>
        <v>Orthopedics</v>
      </c>
      <c r="L4801" t="str">
        <f>VLOOKUP(C4801, provider!A:B, 2, FALSE)</f>
        <v>Dr. Sade Kikiola</v>
      </c>
      <c r="M4801" t="str">
        <f>VLOOKUP(G4801, insurance!A:B, 2, FALSE)</f>
        <v>Aviva</v>
      </c>
      <c r="N4801">
        <f>VLOOKUP(B4801, patient!A:D, 4, FALSE)</f>
        <v>71</v>
      </c>
      <c r="O4801" t="str">
        <f>VLOOKUP(B4801, patient!A:C, 3, FALSE)</f>
        <v>Male</v>
      </c>
      <c r="P4801" t="str">
        <f>VLOOKUP(B4801, patient!A:F, 6, FALSE)</f>
        <v>Black</v>
      </c>
      <c r="Q4801" t="s">
        <v>491</v>
      </c>
      <c r="R4801">
        <v>886</v>
      </c>
      <c r="S4801">
        <v>95</v>
      </c>
      <c r="U4801" s="1" t="str">
        <f t="shared" si="222"/>
        <v>No</v>
      </c>
      <c r="V4801">
        <v>9</v>
      </c>
      <c r="W4801" t="s">
        <v>487</v>
      </c>
      <c r="X4801" t="s">
        <v>488</v>
      </c>
      <c r="Y4801" t="str">
        <f t="shared" si="223"/>
        <v>Scheduled</v>
      </c>
      <c r="Z4801" t="s">
        <v>489</v>
      </c>
      <c r="AA4801" s="1">
        <v>45777</v>
      </c>
      <c r="AB4801" s="1">
        <v>45771</v>
      </c>
      <c r="AC4801" t="s">
        <v>498</v>
      </c>
      <c r="AD4801">
        <v>693.7</v>
      </c>
      <c r="AE4801">
        <v>10</v>
      </c>
      <c r="AF4801" t="str">
        <f t="shared" si="224"/>
        <v>Apr</v>
      </c>
    </row>
    <row r="4802" spans="1:32" x14ac:dyDescent="0.25">
      <c r="A4802" s="1">
        <v>45772</v>
      </c>
      <c r="B4802">
        <v>4349</v>
      </c>
      <c r="C4802">
        <v>3</v>
      </c>
      <c r="D4802">
        <v>1</v>
      </c>
      <c r="E4802">
        <v>2</v>
      </c>
      <c r="F4802">
        <v>4</v>
      </c>
      <c r="G4802">
        <v>3</v>
      </c>
      <c r="H4802">
        <f>VLOOKUP(B4802, patient!A:E, 5, FALSE)</f>
        <v>25</v>
      </c>
      <c r="I4802" t="str">
        <f>VLOOKUP(H4802, city!A:B, 2, FALSE)</f>
        <v>London</v>
      </c>
      <c r="J4802" t="str">
        <f>VLOOKUP(E4802, diagnosis!A:B, 2, FALSE)</f>
        <v>Asthma</v>
      </c>
      <c r="K4802" t="str">
        <f>VLOOKUP(D4802, department!A:B, 2, FALSE)</f>
        <v>Cardiology</v>
      </c>
      <c r="L4802" t="str">
        <f>VLOOKUP(C4802, provider!A:B, 2, FALSE)</f>
        <v>Dr. Emma Jones</v>
      </c>
      <c r="M4802" t="str">
        <f>VLOOKUP(G4802, insurance!A:B, 2, FALSE)</f>
        <v>Allianz</v>
      </c>
      <c r="N4802">
        <f>VLOOKUP(B4802, patient!A:D, 4, FALSE)</f>
        <v>28</v>
      </c>
      <c r="O4802" t="str">
        <f>VLOOKUP(B4802, patient!A:C, 3, FALSE)</f>
        <v>Female</v>
      </c>
      <c r="P4802" t="str">
        <f>VLOOKUP(B4802, patient!A:F, 6, FALSE)</f>
        <v>Hispanic</v>
      </c>
      <c r="Q4802" t="s">
        <v>492</v>
      </c>
      <c r="R4802">
        <v>190</v>
      </c>
      <c r="S4802">
        <v>189</v>
      </c>
      <c r="U4802" s="1" t="str">
        <f t="shared" si="222"/>
        <v>No</v>
      </c>
      <c r="V4802">
        <v>1</v>
      </c>
      <c r="W4802" t="s">
        <v>492</v>
      </c>
      <c r="X4802" t="s">
        <v>488</v>
      </c>
      <c r="Y4802" t="str">
        <f t="shared" si="223"/>
        <v>Scheduled</v>
      </c>
      <c r="Z4802" t="s">
        <v>489</v>
      </c>
      <c r="AA4802" s="1">
        <v>45773</v>
      </c>
      <c r="AB4802" s="1">
        <v>45772</v>
      </c>
      <c r="AC4802" t="s">
        <v>493</v>
      </c>
      <c r="AD4802">
        <v>286.3</v>
      </c>
      <c r="AE4802">
        <v>30</v>
      </c>
      <c r="AF4802" t="str">
        <f t="shared" si="224"/>
        <v>Apr</v>
      </c>
    </row>
    <row r="4803" spans="1:32" x14ac:dyDescent="0.25">
      <c r="A4803" s="1">
        <v>45772</v>
      </c>
      <c r="B4803">
        <v>3083</v>
      </c>
      <c r="C4803">
        <v>4</v>
      </c>
      <c r="D4803">
        <v>1</v>
      </c>
      <c r="E4803">
        <v>2</v>
      </c>
      <c r="F4803">
        <v>5</v>
      </c>
      <c r="G4803">
        <v>2</v>
      </c>
      <c r="H4803">
        <f>VLOOKUP(B4803, patient!A:E, 5, FALSE)</f>
        <v>3</v>
      </c>
      <c r="I4803" t="str">
        <f>VLOOKUP(H4803, city!A:B, 2, FALSE)</f>
        <v>Birmingham</v>
      </c>
      <c r="J4803" t="str">
        <f>VLOOKUP(E4803, diagnosis!A:B, 2, FALSE)</f>
        <v>Asthma</v>
      </c>
      <c r="K4803" t="str">
        <f>VLOOKUP(D4803, department!A:B, 2, FALSE)</f>
        <v>Cardiology</v>
      </c>
      <c r="L4803" t="str">
        <f>VLOOKUP(C4803, provider!A:B, 2, FALSE)</f>
        <v>Dr. Ravi Patel</v>
      </c>
      <c r="M4803" t="str">
        <f>VLOOKUP(G4803, insurance!A:B, 2, FALSE)</f>
        <v>AXA</v>
      </c>
      <c r="N4803">
        <f>VLOOKUP(B4803, patient!A:D, 4, FALSE)</f>
        <v>56</v>
      </c>
      <c r="O4803" t="str">
        <f>VLOOKUP(B4803, patient!A:C, 3, FALSE)</f>
        <v>Female</v>
      </c>
      <c r="P4803" t="str">
        <f>VLOOKUP(B4803, patient!A:F, 6, FALSE)</f>
        <v>White</v>
      </c>
      <c r="Q4803" t="s">
        <v>491</v>
      </c>
      <c r="R4803">
        <v>558</v>
      </c>
      <c r="S4803">
        <v>25</v>
      </c>
      <c r="T4803" s="1">
        <v>45788</v>
      </c>
      <c r="U4803" s="1" t="str">
        <f t="shared" ref="U4803:U4866" si="225">IF(T4803&lt;&gt;"", "Yes", "No")</f>
        <v>Yes</v>
      </c>
      <c r="V4803">
        <v>4</v>
      </c>
      <c r="W4803" t="s">
        <v>492</v>
      </c>
      <c r="X4803" t="s">
        <v>488</v>
      </c>
      <c r="Y4803" t="str">
        <f t="shared" ref="Y4803:Y4866" si="226">IF(TRIM(X4803)="yes", "Emergency", "Scheduled")</f>
        <v>Scheduled</v>
      </c>
      <c r="Z4803" t="s">
        <v>489</v>
      </c>
      <c r="AC4803" t="s">
        <v>490</v>
      </c>
      <c r="AD4803">
        <v>408.1</v>
      </c>
      <c r="AE4803">
        <v>0</v>
      </c>
      <c r="AF4803" t="str">
        <f t="shared" ref="AF4803:AF4866" si="227">TEXT(A4803, "mmm")</f>
        <v>Apr</v>
      </c>
    </row>
    <row r="4804" spans="1:32" x14ac:dyDescent="0.25">
      <c r="A4804" s="1">
        <v>45772</v>
      </c>
      <c r="B4804">
        <v>3452</v>
      </c>
      <c r="C4804">
        <v>4</v>
      </c>
      <c r="D4804">
        <v>4</v>
      </c>
      <c r="E4804">
        <v>2</v>
      </c>
      <c r="F4804">
        <v>4</v>
      </c>
      <c r="G4804">
        <v>2</v>
      </c>
      <c r="H4804">
        <f>VLOOKUP(B4804, patient!A:E, 5, FALSE)</f>
        <v>35</v>
      </c>
      <c r="I4804" t="str">
        <f>VLOOKUP(H4804, city!A:B, 2, FALSE)</f>
        <v>Newcastle</v>
      </c>
      <c r="J4804" t="str">
        <f>VLOOKUP(E4804, diagnosis!A:B, 2, FALSE)</f>
        <v>Asthma</v>
      </c>
      <c r="K4804" t="str">
        <f>VLOOKUP(D4804, department!A:B, 2, FALSE)</f>
        <v>Orthopedics</v>
      </c>
      <c r="L4804" t="str">
        <f>VLOOKUP(C4804, provider!A:B, 2, FALSE)</f>
        <v>Dr. Ravi Patel</v>
      </c>
      <c r="M4804" t="str">
        <f>VLOOKUP(G4804, insurance!A:B, 2, FALSE)</f>
        <v>AXA</v>
      </c>
      <c r="N4804">
        <f>VLOOKUP(B4804, patient!A:D, 4, FALSE)</f>
        <v>45</v>
      </c>
      <c r="O4804" t="str">
        <f>VLOOKUP(B4804, patient!A:C, 3, FALSE)</f>
        <v>Female</v>
      </c>
      <c r="P4804" t="str">
        <f>VLOOKUP(B4804, patient!A:F, 6, FALSE)</f>
        <v>Other</v>
      </c>
      <c r="Q4804" t="s">
        <v>486</v>
      </c>
      <c r="R4804">
        <v>831</v>
      </c>
      <c r="S4804">
        <v>109</v>
      </c>
      <c r="U4804" s="1" t="str">
        <f t="shared" si="225"/>
        <v>No</v>
      </c>
      <c r="V4804">
        <v>10</v>
      </c>
      <c r="W4804" t="s">
        <v>487</v>
      </c>
      <c r="X4804" t="s">
        <v>488</v>
      </c>
      <c r="Y4804" t="str">
        <f t="shared" si="226"/>
        <v>Scheduled</v>
      </c>
      <c r="Z4804" t="s">
        <v>489</v>
      </c>
      <c r="AA4804" s="1">
        <v>45778</v>
      </c>
      <c r="AB4804" s="1">
        <v>45772</v>
      </c>
      <c r="AC4804" t="s">
        <v>498</v>
      </c>
      <c r="AD4804">
        <v>665</v>
      </c>
      <c r="AE4804">
        <v>10</v>
      </c>
      <c r="AF4804" t="str">
        <f t="shared" si="227"/>
        <v>Apr</v>
      </c>
    </row>
    <row r="4805" spans="1:32" x14ac:dyDescent="0.25">
      <c r="A4805" s="1">
        <v>45772</v>
      </c>
      <c r="B4805">
        <v>1212</v>
      </c>
      <c r="C4805">
        <v>1</v>
      </c>
      <c r="D4805">
        <v>3</v>
      </c>
      <c r="E4805">
        <v>2</v>
      </c>
      <c r="F4805">
        <v>3</v>
      </c>
      <c r="G4805">
        <v>3</v>
      </c>
      <c r="H4805">
        <f>VLOOKUP(B4805, patient!A:E, 5, FALSE)</f>
        <v>13</v>
      </c>
      <c r="I4805" t="str">
        <f>VLOOKUP(H4805, city!A:B, 2, FALSE)</f>
        <v>Glasgow</v>
      </c>
      <c r="J4805" t="str">
        <f>VLOOKUP(E4805, diagnosis!A:B, 2, FALSE)</f>
        <v>Asthma</v>
      </c>
      <c r="K4805" t="str">
        <f>VLOOKUP(D4805, department!A:B, 2, FALSE)</f>
        <v>Neurology</v>
      </c>
      <c r="L4805" t="str">
        <f>VLOOKUP(C4805, provider!A:B, 2, FALSE)</f>
        <v>Dr. Olu Abisola</v>
      </c>
      <c r="M4805" t="str">
        <f>VLOOKUP(G4805, insurance!A:B, 2, FALSE)</f>
        <v>Allianz</v>
      </c>
      <c r="N4805">
        <f>VLOOKUP(B4805, patient!A:D, 4, FALSE)</f>
        <v>22</v>
      </c>
      <c r="O4805" t="str">
        <f>VLOOKUP(B4805, patient!A:C, 3, FALSE)</f>
        <v>Female</v>
      </c>
      <c r="P4805" t="str">
        <f>VLOOKUP(B4805, patient!A:F, 6, FALSE)</f>
        <v>Asian</v>
      </c>
      <c r="Q4805" t="s">
        <v>492</v>
      </c>
      <c r="R4805">
        <v>768</v>
      </c>
      <c r="S4805">
        <v>99</v>
      </c>
      <c r="U4805" s="1" t="str">
        <f t="shared" si="225"/>
        <v>No</v>
      </c>
      <c r="V4805">
        <v>4</v>
      </c>
      <c r="W4805" t="s">
        <v>492</v>
      </c>
      <c r="X4805" t="s">
        <v>488</v>
      </c>
      <c r="Y4805" t="str">
        <f t="shared" si="226"/>
        <v>Scheduled</v>
      </c>
      <c r="Z4805" t="s">
        <v>489</v>
      </c>
      <c r="AA4805" s="1">
        <v>45779</v>
      </c>
      <c r="AB4805" s="1">
        <v>45772</v>
      </c>
      <c r="AC4805" t="s">
        <v>498</v>
      </c>
      <c r="AE4805">
        <v>10</v>
      </c>
      <c r="AF4805" t="str">
        <f t="shared" si="227"/>
        <v>Apr</v>
      </c>
    </row>
    <row r="4806" spans="1:32" x14ac:dyDescent="0.25">
      <c r="A4806" s="1">
        <v>45772</v>
      </c>
      <c r="B4806">
        <v>1954</v>
      </c>
      <c r="C4806">
        <v>2</v>
      </c>
      <c r="D4806">
        <v>2</v>
      </c>
      <c r="E4806">
        <v>2</v>
      </c>
      <c r="F4806">
        <v>1</v>
      </c>
      <c r="G4806">
        <v>1</v>
      </c>
      <c r="H4806">
        <f>VLOOKUP(B4806, patient!A:E, 5, FALSE)</f>
        <v>38</v>
      </c>
      <c r="I4806" t="str">
        <f>VLOOKUP(H4806, city!A:B, 2, FALSE)</f>
        <v>Sheffield</v>
      </c>
      <c r="J4806" t="str">
        <f>VLOOKUP(E4806, diagnosis!A:B, 2, FALSE)</f>
        <v>Asthma</v>
      </c>
      <c r="K4806" t="str">
        <f>VLOOKUP(D4806, department!A:B, 2, FALSE)</f>
        <v>General Surgery</v>
      </c>
      <c r="L4806" t="str">
        <f>VLOOKUP(C4806, provider!A:B, 2, FALSE)</f>
        <v>Dr. Johnson Grek</v>
      </c>
      <c r="M4806" t="str">
        <f>VLOOKUP(G4806, insurance!A:B, 2, FALSE)</f>
        <v>Aviva</v>
      </c>
      <c r="N4806">
        <f>VLOOKUP(B4806, patient!A:D, 4, FALSE)</f>
        <v>34</v>
      </c>
      <c r="O4806" t="str">
        <f>VLOOKUP(B4806, patient!A:C, 3, FALSE)</f>
        <v>Male</v>
      </c>
      <c r="P4806" t="str">
        <f>VLOOKUP(B4806, patient!A:F, 6, FALSE)</f>
        <v>Hispanic</v>
      </c>
      <c r="Q4806" t="s">
        <v>492</v>
      </c>
      <c r="R4806">
        <v>135</v>
      </c>
      <c r="S4806">
        <v>102</v>
      </c>
      <c r="U4806" s="1" t="str">
        <f t="shared" si="225"/>
        <v>No</v>
      </c>
      <c r="V4806">
        <v>9</v>
      </c>
      <c r="W4806" t="s">
        <v>494</v>
      </c>
      <c r="X4806" t="s">
        <v>488</v>
      </c>
      <c r="Y4806" t="str">
        <f t="shared" si="226"/>
        <v>Scheduled</v>
      </c>
      <c r="Z4806" t="s">
        <v>489</v>
      </c>
      <c r="AA4806" s="1">
        <v>45781</v>
      </c>
      <c r="AB4806" s="1">
        <v>45772</v>
      </c>
      <c r="AC4806" t="s">
        <v>496</v>
      </c>
      <c r="AE4806">
        <v>50</v>
      </c>
      <c r="AF4806" t="str">
        <f t="shared" si="227"/>
        <v>Apr</v>
      </c>
    </row>
    <row r="4807" spans="1:32" x14ac:dyDescent="0.25">
      <c r="A4807" s="1">
        <v>45772</v>
      </c>
      <c r="B4807">
        <v>360</v>
      </c>
      <c r="C4807">
        <v>1</v>
      </c>
      <c r="D4807">
        <v>5</v>
      </c>
      <c r="E4807">
        <v>2</v>
      </c>
      <c r="F4807">
        <v>2</v>
      </c>
      <c r="G4807">
        <v>1</v>
      </c>
      <c r="H4807">
        <f>VLOOKUP(B4807, patient!A:E, 5, FALSE)</f>
        <v>12</v>
      </c>
      <c r="I4807" t="str">
        <f>VLOOKUP(H4807, city!A:B, 2, FALSE)</f>
        <v>Edinburgh</v>
      </c>
      <c r="J4807" t="str">
        <f>VLOOKUP(E4807, diagnosis!A:B, 2, FALSE)</f>
        <v>Asthma</v>
      </c>
      <c r="K4807" t="str">
        <f>VLOOKUP(D4807, department!A:B, 2, FALSE)</f>
        <v>Pediatrics</v>
      </c>
      <c r="L4807" t="str">
        <f>VLOOKUP(C4807, provider!A:B, 2, FALSE)</f>
        <v>Dr. Olu Abisola</v>
      </c>
      <c r="M4807" t="str">
        <f>VLOOKUP(G4807, insurance!A:B, 2, FALSE)</f>
        <v>Aviva</v>
      </c>
      <c r="N4807">
        <f>VLOOKUP(B4807, patient!A:D, 4, FALSE)</f>
        <v>73</v>
      </c>
      <c r="O4807" t="str">
        <f>VLOOKUP(B4807, patient!A:C, 3, FALSE)</f>
        <v>Female</v>
      </c>
      <c r="P4807" t="str">
        <f>VLOOKUP(B4807, patient!A:F, 6, FALSE)</f>
        <v>White</v>
      </c>
      <c r="Q4807" t="s">
        <v>486</v>
      </c>
      <c r="R4807">
        <v>469</v>
      </c>
      <c r="S4807">
        <v>101</v>
      </c>
      <c r="U4807" s="1" t="str">
        <f t="shared" si="225"/>
        <v>No</v>
      </c>
      <c r="V4807">
        <v>1</v>
      </c>
      <c r="W4807" t="s">
        <v>492</v>
      </c>
      <c r="X4807" t="s">
        <v>488</v>
      </c>
      <c r="Y4807" t="str">
        <f t="shared" si="226"/>
        <v>Scheduled</v>
      </c>
      <c r="Z4807" t="s">
        <v>489</v>
      </c>
      <c r="AA4807" s="1">
        <v>45780</v>
      </c>
      <c r="AB4807" s="1">
        <v>45772</v>
      </c>
      <c r="AC4807" t="s">
        <v>496</v>
      </c>
      <c r="AD4807">
        <v>434</v>
      </c>
      <c r="AE4807">
        <v>50</v>
      </c>
      <c r="AF4807" t="str">
        <f t="shared" si="227"/>
        <v>Apr</v>
      </c>
    </row>
    <row r="4808" spans="1:32" x14ac:dyDescent="0.25">
      <c r="A4808" s="1">
        <v>45772</v>
      </c>
      <c r="B4808">
        <v>1029</v>
      </c>
      <c r="C4808">
        <v>2</v>
      </c>
      <c r="D4808">
        <v>1</v>
      </c>
      <c r="E4808">
        <v>2</v>
      </c>
      <c r="F4808">
        <v>5</v>
      </c>
      <c r="G4808">
        <v>3</v>
      </c>
      <c r="H4808">
        <f>VLOOKUP(B4808, patient!A:E, 5, FALSE)</f>
        <v>17</v>
      </c>
      <c r="I4808" t="str">
        <f>VLOOKUP(H4808, city!A:B, 2, FALSE)</f>
        <v>Leeds</v>
      </c>
      <c r="J4808" t="str">
        <f>VLOOKUP(E4808, diagnosis!A:B, 2, FALSE)</f>
        <v>Asthma</v>
      </c>
      <c r="K4808" t="str">
        <f>VLOOKUP(D4808, department!A:B, 2, FALSE)</f>
        <v>Cardiology</v>
      </c>
      <c r="L4808" t="str">
        <f>VLOOKUP(C4808, provider!A:B, 2, FALSE)</f>
        <v>Dr. Johnson Grek</v>
      </c>
      <c r="M4808" t="str">
        <f>VLOOKUP(G4808, insurance!A:B, 2, FALSE)</f>
        <v>Allianz</v>
      </c>
      <c r="N4808">
        <f>VLOOKUP(B4808, patient!A:D, 4, FALSE)</f>
        <v>37</v>
      </c>
      <c r="O4808" t="str">
        <f>VLOOKUP(B4808, patient!A:C, 3, FALSE)</f>
        <v>Female</v>
      </c>
      <c r="P4808" t="str">
        <f>VLOOKUP(B4808, patient!A:F, 6, FALSE)</f>
        <v>Asian</v>
      </c>
      <c r="Q4808" t="s">
        <v>491</v>
      </c>
      <c r="R4808">
        <v>275</v>
      </c>
      <c r="S4808">
        <v>171</v>
      </c>
      <c r="U4808" s="1" t="str">
        <f t="shared" si="225"/>
        <v>No</v>
      </c>
      <c r="V4808">
        <v>10</v>
      </c>
      <c r="W4808" t="s">
        <v>492</v>
      </c>
      <c r="X4808" t="s">
        <v>488</v>
      </c>
      <c r="Y4808" t="str">
        <f t="shared" si="226"/>
        <v>Scheduled</v>
      </c>
      <c r="Z4808" t="s">
        <v>489</v>
      </c>
      <c r="AA4808" s="1">
        <v>45780</v>
      </c>
      <c r="AB4808" s="1">
        <v>45772</v>
      </c>
      <c r="AC4808" t="s">
        <v>498</v>
      </c>
      <c r="AD4808">
        <v>319.2</v>
      </c>
      <c r="AE4808">
        <v>10</v>
      </c>
      <c r="AF4808" t="str">
        <f t="shared" si="227"/>
        <v>Apr</v>
      </c>
    </row>
    <row r="4809" spans="1:32" x14ac:dyDescent="0.25">
      <c r="A4809" s="1">
        <v>45772</v>
      </c>
      <c r="B4809">
        <v>1533</v>
      </c>
      <c r="C4809">
        <v>4</v>
      </c>
      <c r="D4809">
        <v>4</v>
      </c>
      <c r="E4809">
        <v>2</v>
      </c>
      <c r="F4809">
        <v>5</v>
      </c>
      <c r="G4809">
        <v>1</v>
      </c>
      <c r="H4809">
        <f>VLOOKUP(B4809, patient!A:E, 5, FALSE)</f>
        <v>5</v>
      </c>
      <c r="I4809" t="str">
        <f>VLOOKUP(H4809, city!A:B, 2, FALSE)</f>
        <v>Bristol</v>
      </c>
      <c r="J4809" t="str">
        <f>VLOOKUP(E4809, diagnosis!A:B, 2, FALSE)</f>
        <v>Asthma</v>
      </c>
      <c r="K4809" t="str">
        <f>VLOOKUP(D4809, department!A:B, 2, FALSE)</f>
        <v>Orthopedics</v>
      </c>
      <c r="L4809" t="str">
        <f>VLOOKUP(C4809, provider!A:B, 2, FALSE)</f>
        <v>Dr. Ravi Patel</v>
      </c>
      <c r="M4809" t="str">
        <f>VLOOKUP(G4809, insurance!A:B, 2, FALSE)</f>
        <v>Aviva</v>
      </c>
      <c r="N4809">
        <f>VLOOKUP(B4809, patient!A:D, 4, FALSE)</f>
        <v>58</v>
      </c>
      <c r="O4809" t="str">
        <f>VLOOKUP(B4809, patient!A:C, 3, FALSE)</f>
        <v>Female</v>
      </c>
      <c r="P4809" t="str">
        <f>VLOOKUP(B4809, patient!A:F, 6, FALSE)</f>
        <v>Asian</v>
      </c>
      <c r="Q4809" t="s">
        <v>492</v>
      </c>
      <c r="R4809">
        <v>932</v>
      </c>
      <c r="S4809">
        <v>64</v>
      </c>
      <c r="T4809" s="1">
        <v>45799</v>
      </c>
      <c r="U4809" s="1" t="str">
        <f t="shared" si="225"/>
        <v>Yes</v>
      </c>
      <c r="V4809">
        <v>9</v>
      </c>
      <c r="W4809" t="s">
        <v>492</v>
      </c>
      <c r="X4809" t="s">
        <v>488</v>
      </c>
      <c r="Y4809" t="str">
        <f t="shared" si="226"/>
        <v>Scheduled</v>
      </c>
      <c r="Z4809" t="s">
        <v>489</v>
      </c>
      <c r="AC4809" t="s">
        <v>490</v>
      </c>
      <c r="AD4809">
        <v>697.2</v>
      </c>
      <c r="AE4809">
        <v>0</v>
      </c>
      <c r="AF4809" t="str">
        <f t="shared" si="227"/>
        <v>Apr</v>
      </c>
    </row>
    <row r="4810" spans="1:32" x14ac:dyDescent="0.25">
      <c r="A4810" s="1">
        <v>45772</v>
      </c>
      <c r="B4810">
        <v>1658</v>
      </c>
      <c r="C4810">
        <v>3</v>
      </c>
      <c r="D4810">
        <v>5</v>
      </c>
      <c r="E4810">
        <v>2</v>
      </c>
      <c r="F4810">
        <v>4</v>
      </c>
      <c r="G4810">
        <v>1</v>
      </c>
      <c r="H4810">
        <f>VLOOKUP(B4810, patient!A:E, 5, FALSE)</f>
        <v>17</v>
      </c>
      <c r="I4810" t="str">
        <f>VLOOKUP(H4810, city!A:B, 2, FALSE)</f>
        <v>Leeds</v>
      </c>
      <c r="J4810" t="str">
        <f>VLOOKUP(E4810, diagnosis!A:B, 2, FALSE)</f>
        <v>Asthma</v>
      </c>
      <c r="K4810" t="str">
        <f>VLOOKUP(D4810, department!A:B, 2, FALSE)</f>
        <v>Pediatrics</v>
      </c>
      <c r="L4810" t="str">
        <f>VLOOKUP(C4810, provider!A:B, 2, FALSE)</f>
        <v>Dr. Emma Jones</v>
      </c>
      <c r="M4810" t="str">
        <f>VLOOKUP(G4810, insurance!A:B, 2, FALSE)</f>
        <v>Aviva</v>
      </c>
      <c r="N4810">
        <f>VLOOKUP(B4810, patient!A:D, 4, FALSE)</f>
        <v>63</v>
      </c>
      <c r="O4810" t="str">
        <f>VLOOKUP(B4810, patient!A:C, 3, FALSE)</f>
        <v>Male</v>
      </c>
      <c r="P4810" t="str">
        <f>VLOOKUP(B4810, patient!A:F, 6, FALSE)</f>
        <v>Other</v>
      </c>
      <c r="Q4810" t="s">
        <v>492</v>
      </c>
      <c r="R4810">
        <v>246</v>
      </c>
      <c r="S4810">
        <v>90</v>
      </c>
      <c r="U4810" s="1" t="str">
        <f t="shared" si="225"/>
        <v>No</v>
      </c>
      <c r="V4810">
        <v>4</v>
      </c>
      <c r="W4810" t="s">
        <v>494</v>
      </c>
      <c r="X4810" t="s">
        <v>488</v>
      </c>
      <c r="Y4810" t="str">
        <f t="shared" si="226"/>
        <v>Scheduled</v>
      </c>
      <c r="Z4810" t="s">
        <v>489</v>
      </c>
      <c r="AA4810" s="1">
        <v>45779</v>
      </c>
      <c r="AB4810" s="1">
        <v>45772</v>
      </c>
      <c r="AC4810" t="s">
        <v>496</v>
      </c>
      <c r="AD4810">
        <v>270.2</v>
      </c>
      <c r="AE4810">
        <v>50</v>
      </c>
      <c r="AF4810" t="str">
        <f t="shared" si="227"/>
        <v>Apr</v>
      </c>
    </row>
    <row r="4811" spans="1:32" x14ac:dyDescent="0.25">
      <c r="A4811" s="1">
        <v>45772</v>
      </c>
      <c r="B4811">
        <v>873</v>
      </c>
      <c r="C4811">
        <v>2</v>
      </c>
      <c r="D4811">
        <v>1</v>
      </c>
      <c r="E4811">
        <v>2</v>
      </c>
      <c r="F4811">
        <v>1</v>
      </c>
      <c r="G4811">
        <v>1</v>
      </c>
      <c r="H4811">
        <f>VLOOKUP(B4811, patient!A:E, 5, FALSE)</f>
        <v>24</v>
      </c>
      <c r="I4811" t="str">
        <f>VLOOKUP(H4811, city!A:B, 2, FALSE)</f>
        <v>Liverpool</v>
      </c>
      <c r="J4811" t="str">
        <f>VLOOKUP(E4811, diagnosis!A:B, 2, FALSE)</f>
        <v>Asthma</v>
      </c>
      <c r="K4811" t="str">
        <f>VLOOKUP(D4811, department!A:B, 2, FALSE)</f>
        <v>Cardiology</v>
      </c>
      <c r="L4811" t="str">
        <f>VLOOKUP(C4811, provider!A:B, 2, FALSE)</f>
        <v>Dr. Johnson Grek</v>
      </c>
      <c r="M4811" t="str">
        <f>VLOOKUP(G4811, insurance!A:B, 2, FALSE)</f>
        <v>Aviva</v>
      </c>
      <c r="N4811">
        <f>VLOOKUP(B4811, patient!A:D, 4, FALSE)</f>
        <v>75</v>
      </c>
      <c r="O4811" t="str">
        <f>VLOOKUP(B4811, patient!A:C, 3, FALSE)</f>
        <v>Male</v>
      </c>
      <c r="P4811" t="str">
        <f>VLOOKUP(B4811, patient!A:F, 6, FALSE)</f>
        <v>Hispanic</v>
      </c>
      <c r="Q4811" t="s">
        <v>492</v>
      </c>
      <c r="R4811">
        <v>678</v>
      </c>
      <c r="S4811">
        <v>26</v>
      </c>
      <c r="U4811" s="1" t="str">
        <f t="shared" si="225"/>
        <v>No</v>
      </c>
      <c r="V4811">
        <v>7</v>
      </c>
      <c r="W4811" t="s">
        <v>494</v>
      </c>
      <c r="X4811" t="s">
        <v>488</v>
      </c>
      <c r="Y4811" t="str">
        <f t="shared" si="226"/>
        <v>Scheduled</v>
      </c>
      <c r="Z4811" t="s">
        <v>489</v>
      </c>
      <c r="AA4811" s="1">
        <v>45774</v>
      </c>
      <c r="AB4811" s="1">
        <v>45772</v>
      </c>
      <c r="AC4811" t="s">
        <v>496</v>
      </c>
      <c r="AE4811">
        <v>50</v>
      </c>
      <c r="AF4811" t="str">
        <f t="shared" si="227"/>
        <v>Apr</v>
      </c>
    </row>
    <row r="4812" spans="1:32" x14ac:dyDescent="0.25">
      <c r="A4812" s="1">
        <v>45773</v>
      </c>
      <c r="B4812">
        <v>3283</v>
      </c>
      <c r="C4812">
        <v>2</v>
      </c>
      <c r="D4812">
        <v>1</v>
      </c>
      <c r="E4812">
        <v>2</v>
      </c>
      <c r="F4812">
        <v>4</v>
      </c>
      <c r="G4812">
        <v>2</v>
      </c>
      <c r="H4812">
        <f>VLOOKUP(B4812, patient!A:E, 5, FALSE)</f>
        <v>28</v>
      </c>
      <c r="I4812" t="str">
        <f>VLOOKUP(H4812, city!A:B, 2, FALSE)</f>
        <v>London</v>
      </c>
      <c r="J4812" t="str">
        <f>VLOOKUP(E4812, diagnosis!A:B, 2, FALSE)</f>
        <v>Asthma</v>
      </c>
      <c r="K4812" t="str">
        <f>VLOOKUP(D4812, department!A:B, 2, FALSE)</f>
        <v>Cardiology</v>
      </c>
      <c r="L4812" t="str">
        <f>VLOOKUP(C4812, provider!A:B, 2, FALSE)</f>
        <v>Dr. Johnson Grek</v>
      </c>
      <c r="M4812" t="str">
        <f>VLOOKUP(G4812, insurance!A:B, 2, FALSE)</f>
        <v>AXA</v>
      </c>
      <c r="N4812">
        <f>VLOOKUP(B4812, patient!A:D, 4, FALSE)</f>
        <v>29</v>
      </c>
      <c r="O4812" t="str">
        <f>VLOOKUP(B4812, patient!A:C, 3, FALSE)</f>
        <v>Female</v>
      </c>
      <c r="P4812" t="str">
        <f>VLOOKUP(B4812, patient!A:F, 6, FALSE)</f>
        <v>Black</v>
      </c>
      <c r="Q4812" t="s">
        <v>491</v>
      </c>
      <c r="R4812">
        <v>990</v>
      </c>
      <c r="S4812">
        <v>163</v>
      </c>
      <c r="U4812" s="1" t="str">
        <f t="shared" si="225"/>
        <v>No</v>
      </c>
      <c r="V4812">
        <v>9</v>
      </c>
      <c r="W4812" t="s">
        <v>492</v>
      </c>
      <c r="X4812" t="s">
        <v>488</v>
      </c>
      <c r="Y4812" t="str">
        <f t="shared" si="226"/>
        <v>Scheduled</v>
      </c>
      <c r="Z4812" t="s">
        <v>489</v>
      </c>
      <c r="AA4812" s="1">
        <v>45774</v>
      </c>
      <c r="AB4812" s="1">
        <v>45773</v>
      </c>
      <c r="AC4812" t="s">
        <v>493</v>
      </c>
      <c r="AD4812">
        <v>828.1</v>
      </c>
      <c r="AE4812">
        <v>30</v>
      </c>
      <c r="AF4812" t="str">
        <f t="shared" si="227"/>
        <v>Apr</v>
      </c>
    </row>
    <row r="4813" spans="1:32" x14ac:dyDescent="0.25">
      <c r="A4813" s="1">
        <v>45773</v>
      </c>
      <c r="B4813">
        <v>1110</v>
      </c>
      <c r="C4813">
        <v>4</v>
      </c>
      <c r="D4813">
        <v>3</v>
      </c>
      <c r="E4813">
        <v>2</v>
      </c>
      <c r="F4813">
        <v>5</v>
      </c>
      <c r="G4813">
        <v>2</v>
      </c>
      <c r="H4813">
        <f>VLOOKUP(B4813, patient!A:E, 5, FALSE)</f>
        <v>23</v>
      </c>
      <c r="I4813" t="str">
        <f>VLOOKUP(H4813, city!A:B, 2, FALSE)</f>
        <v>Liverpool</v>
      </c>
      <c r="J4813" t="str">
        <f>VLOOKUP(E4813, diagnosis!A:B, 2, FALSE)</f>
        <v>Asthma</v>
      </c>
      <c r="K4813" t="str">
        <f>VLOOKUP(D4813, department!A:B, 2, FALSE)</f>
        <v>Neurology</v>
      </c>
      <c r="L4813" t="str">
        <f>VLOOKUP(C4813, provider!A:B, 2, FALSE)</f>
        <v>Dr. Ravi Patel</v>
      </c>
      <c r="M4813" t="str">
        <f>VLOOKUP(G4813, insurance!A:B, 2, FALSE)</f>
        <v>AXA</v>
      </c>
      <c r="N4813">
        <f>VLOOKUP(B4813, patient!A:D, 4, FALSE)</f>
        <v>23</v>
      </c>
      <c r="O4813" t="str">
        <f>VLOOKUP(B4813, patient!A:C, 3, FALSE)</f>
        <v>Female</v>
      </c>
      <c r="P4813" t="str">
        <f>VLOOKUP(B4813, patient!A:F, 6, FALSE)</f>
        <v>White</v>
      </c>
      <c r="Q4813" t="s">
        <v>492</v>
      </c>
      <c r="R4813">
        <v>459</v>
      </c>
      <c r="S4813">
        <v>145</v>
      </c>
      <c r="T4813" s="1">
        <v>45802</v>
      </c>
      <c r="U4813" s="1" t="str">
        <f t="shared" si="225"/>
        <v>Yes</v>
      </c>
      <c r="V4813">
        <v>7</v>
      </c>
      <c r="W4813" t="s">
        <v>494</v>
      </c>
      <c r="X4813" t="s">
        <v>488</v>
      </c>
      <c r="Y4813" t="str">
        <f t="shared" si="226"/>
        <v>Scheduled</v>
      </c>
      <c r="Z4813" t="s">
        <v>489</v>
      </c>
      <c r="AC4813" t="s">
        <v>490</v>
      </c>
      <c r="AD4813">
        <v>422.8</v>
      </c>
      <c r="AE4813">
        <v>0</v>
      </c>
      <c r="AF4813" t="str">
        <f t="shared" si="227"/>
        <v>Apr</v>
      </c>
    </row>
    <row r="4814" spans="1:32" x14ac:dyDescent="0.25">
      <c r="A4814" s="1">
        <v>45773</v>
      </c>
      <c r="B4814">
        <v>3976</v>
      </c>
      <c r="C4814">
        <v>5</v>
      </c>
      <c r="D4814">
        <v>1</v>
      </c>
      <c r="E4814">
        <v>2</v>
      </c>
      <c r="F4814">
        <v>1</v>
      </c>
      <c r="G4814">
        <v>1</v>
      </c>
      <c r="H4814">
        <f>VLOOKUP(B4814, patient!A:E, 5, FALSE)</f>
        <v>36</v>
      </c>
      <c r="I4814" t="str">
        <f>VLOOKUP(H4814, city!A:B, 2, FALSE)</f>
        <v>Newcastle</v>
      </c>
      <c r="J4814" t="str">
        <f>VLOOKUP(E4814, diagnosis!A:B, 2, FALSE)</f>
        <v>Asthma</v>
      </c>
      <c r="K4814" t="str">
        <f>VLOOKUP(D4814, department!A:B, 2, FALSE)</f>
        <v>Cardiology</v>
      </c>
      <c r="L4814" t="str">
        <f>VLOOKUP(C4814, provider!A:B, 2, FALSE)</f>
        <v>Dr. Sade Kikiola</v>
      </c>
      <c r="M4814" t="str">
        <f>VLOOKUP(G4814, insurance!A:B, 2, FALSE)</f>
        <v>Aviva</v>
      </c>
      <c r="N4814">
        <f>VLOOKUP(B4814, patient!A:D, 4, FALSE)</f>
        <v>34</v>
      </c>
      <c r="O4814" t="str">
        <f>VLOOKUP(B4814, patient!A:C, 3, FALSE)</f>
        <v>Female</v>
      </c>
      <c r="P4814" t="str">
        <f>VLOOKUP(B4814, patient!A:F, 6, FALSE)</f>
        <v>White</v>
      </c>
      <c r="Q4814" t="s">
        <v>491</v>
      </c>
      <c r="R4814">
        <v>242</v>
      </c>
      <c r="S4814">
        <v>77</v>
      </c>
      <c r="T4814" s="1">
        <v>45783</v>
      </c>
      <c r="U4814" s="1" t="str">
        <f t="shared" si="225"/>
        <v>Yes</v>
      </c>
      <c r="V4814">
        <v>2</v>
      </c>
      <c r="W4814" t="s">
        <v>492</v>
      </c>
      <c r="X4814" t="s">
        <v>488</v>
      </c>
      <c r="Y4814" t="str">
        <f t="shared" si="226"/>
        <v>Scheduled</v>
      </c>
      <c r="Z4814" t="s">
        <v>489</v>
      </c>
      <c r="AC4814" t="s">
        <v>490</v>
      </c>
      <c r="AD4814">
        <v>223.3</v>
      </c>
      <c r="AE4814">
        <v>0</v>
      </c>
      <c r="AF4814" t="str">
        <f t="shared" si="227"/>
        <v>Apr</v>
      </c>
    </row>
    <row r="4815" spans="1:32" x14ac:dyDescent="0.25">
      <c r="A4815" s="1">
        <v>45773</v>
      </c>
      <c r="B4815">
        <v>852</v>
      </c>
      <c r="C4815">
        <v>4</v>
      </c>
      <c r="D4815">
        <v>2</v>
      </c>
      <c r="E4815">
        <v>2</v>
      </c>
      <c r="F4815">
        <v>5</v>
      </c>
      <c r="G4815">
        <v>3</v>
      </c>
      <c r="H4815">
        <f>VLOOKUP(B4815, patient!A:E, 5, FALSE)</f>
        <v>16</v>
      </c>
      <c r="I4815" t="str">
        <f>VLOOKUP(H4815, city!A:B, 2, FALSE)</f>
        <v>Glasgow</v>
      </c>
      <c r="J4815" t="str">
        <f>VLOOKUP(E4815, diagnosis!A:B, 2, FALSE)</f>
        <v>Asthma</v>
      </c>
      <c r="K4815" t="str">
        <f>VLOOKUP(D4815, department!A:B, 2, FALSE)</f>
        <v>General Surgery</v>
      </c>
      <c r="L4815" t="str">
        <f>VLOOKUP(C4815, provider!A:B, 2, FALSE)</f>
        <v>Dr. Ravi Patel</v>
      </c>
      <c r="M4815" t="str">
        <f>VLOOKUP(G4815, insurance!A:B, 2, FALSE)</f>
        <v>Allianz</v>
      </c>
      <c r="N4815">
        <f>VLOOKUP(B4815, patient!A:D, 4, FALSE)</f>
        <v>68</v>
      </c>
      <c r="O4815" t="str">
        <f>VLOOKUP(B4815, patient!A:C, 3, FALSE)</f>
        <v>Female</v>
      </c>
      <c r="P4815" t="str">
        <f>VLOOKUP(B4815, patient!A:F, 6, FALSE)</f>
        <v>Hispanic</v>
      </c>
      <c r="Q4815" t="s">
        <v>486</v>
      </c>
      <c r="R4815">
        <v>207</v>
      </c>
      <c r="S4815">
        <v>76</v>
      </c>
      <c r="U4815" s="1" t="str">
        <f t="shared" si="225"/>
        <v>No</v>
      </c>
      <c r="V4815">
        <v>6</v>
      </c>
      <c r="W4815" t="s">
        <v>487</v>
      </c>
      <c r="X4815" t="s">
        <v>488</v>
      </c>
      <c r="Y4815" t="str">
        <f t="shared" si="226"/>
        <v>Scheduled</v>
      </c>
      <c r="Z4815" t="s">
        <v>489</v>
      </c>
      <c r="AA4815" s="1">
        <v>45775</v>
      </c>
      <c r="AB4815" s="1">
        <v>45773</v>
      </c>
      <c r="AC4815" t="s">
        <v>496</v>
      </c>
      <c r="AD4815">
        <v>233.1</v>
      </c>
      <c r="AE4815">
        <v>50</v>
      </c>
      <c r="AF4815" t="str">
        <f t="shared" si="227"/>
        <v>Apr</v>
      </c>
    </row>
    <row r="4816" spans="1:32" x14ac:dyDescent="0.25">
      <c r="A4816" s="1">
        <v>45773</v>
      </c>
      <c r="B4816">
        <v>786</v>
      </c>
      <c r="C4816">
        <v>4</v>
      </c>
      <c r="D4816">
        <v>1</v>
      </c>
      <c r="E4816">
        <v>2</v>
      </c>
      <c r="F4816">
        <v>1</v>
      </c>
      <c r="G4816">
        <v>3</v>
      </c>
      <c r="H4816">
        <f>VLOOKUP(B4816, patient!A:E, 5, FALSE)</f>
        <v>29</v>
      </c>
      <c r="I4816" t="str">
        <f>VLOOKUP(H4816, city!A:B, 2, FALSE)</f>
        <v>Manchester</v>
      </c>
      <c r="J4816" t="str">
        <f>VLOOKUP(E4816, diagnosis!A:B, 2, FALSE)</f>
        <v>Asthma</v>
      </c>
      <c r="K4816" t="str">
        <f>VLOOKUP(D4816, department!A:B, 2, FALSE)</f>
        <v>Cardiology</v>
      </c>
      <c r="L4816" t="str">
        <f>VLOOKUP(C4816, provider!A:B, 2, FALSE)</f>
        <v>Dr. Ravi Patel</v>
      </c>
      <c r="M4816" t="str">
        <f>VLOOKUP(G4816, insurance!A:B, 2, FALSE)</f>
        <v>Allianz</v>
      </c>
      <c r="N4816">
        <f>VLOOKUP(B4816, patient!A:D, 4, FALSE)</f>
        <v>36</v>
      </c>
      <c r="O4816" t="str">
        <f>VLOOKUP(B4816, patient!A:C, 3, FALSE)</f>
        <v>Female</v>
      </c>
      <c r="P4816" t="str">
        <f>VLOOKUP(B4816, patient!A:F, 6, FALSE)</f>
        <v>White</v>
      </c>
      <c r="Q4816" t="s">
        <v>491</v>
      </c>
      <c r="R4816">
        <v>149</v>
      </c>
      <c r="S4816">
        <v>189</v>
      </c>
      <c r="U4816" s="1" t="str">
        <f t="shared" si="225"/>
        <v>No</v>
      </c>
      <c r="V4816">
        <v>6</v>
      </c>
      <c r="W4816" t="s">
        <v>487</v>
      </c>
      <c r="X4816" t="s">
        <v>488</v>
      </c>
      <c r="Y4816" t="str">
        <f t="shared" si="226"/>
        <v>Scheduled</v>
      </c>
      <c r="Z4816" t="s">
        <v>489</v>
      </c>
      <c r="AA4816" s="1">
        <v>45779</v>
      </c>
      <c r="AB4816" s="1">
        <v>45773</v>
      </c>
      <c r="AC4816" t="s">
        <v>498</v>
      </c>
      <c r="AE4816">
        <v>10</v>
      </c>
      <c r="AF4816" t="str">
        <f t="shared" si="227"/>
        <v>Apr</v>
      </c>
    </row>
    <row r="4817" spans="1:32" x14ac:dyDescent="0.25">
      <c r="A4817" s="1">
        <v>45773</v>
      </c>
      <c r="B4817">
        <v>556</v>
      </c>
      <c r="C4817">
        <v>2</v>
      </c>
      <c r="D4817">
        <v>2</v>
      </c>
      <c r="E4817">
        <v>2</v>
      </c>
      <c r="F4817">
        <v>5</v>
      </c>
      <c r="G4817">
        <v>3</v>
      </c>
      <c r="H4817">
        <f>VLOOKUP(B4817, patient!A:E, 5, FALSE)</f>
        <v>27</v>
      </c>
      <c r="I4817" t="str">
        <f>VLOOKUP(H4817, city!A:B, 2, FALSE)</f>
        <v>London</v>
      </c>
      <c r="J4817" t="str">
        <f>VLOOKUP(E4817, diagnosis!A:B, 2, FALSE)</f>
        <v>Asthma</v>
      </c>
      <c r="K4817" t="str">
        <f>VLOOKUP(D4817, department!A:B, 2, FALSE)</f>
        <v>General Surgery</v>
      </c>
      <c r="L4817" t="str">
        <f>VLOOKUP(C4817, provider!A:B, 2, FALSE)</f>
        <v>Dr. Johnson Grek</v>
      </c>
      <c r="M4817" t="str">
        <f>VLOOKUP(G4817, insurance!A:B, 2, FALSE)</f>
        <v>Allianz</v>
      </c>
      <c r="N4817">
        <f>VLOOKUP(B4817, patient!A:D, 4, FALSE)</f>
        <v>43</v>
      </c>
      <c r="O4817" t="str">
        <f>VLOOKUP(B4817, patient!A:C, 3, FALSE)</f>
        <v>Female</v>
      </c>
      <c r="P4817" t="str">
        <f>VLOOKUP(B4817, patient!A:F, 6, FALSE)</f>
        <v>Black</v>
      </c>
      <c r="Q4817" t="s">
        <v>491</v>
      </c>
      <c r="R4817">
        <v>877</v>
      </c>
      <c r="S4817">
        <v>130</v>
      </c>
      <c r="U4817" s="1" t="str">
        <f t="shared" si="225"/>
        <v>No</v>
      </c>
      <c r="V4817">
        <v>3</v>
      </c>
      <c r="W4817" t="s">
        <v>492</v>
      </c>
      <c r="X4817" t="s">
        <v>488</v>
      </c>
      <c r="Y4817" t="str">
        <f t="shared" si="226"/>
        <v>Scheduled</v>
      </c>
      <c r="Z4817" t="s">
        <v>489</v>
      </c>
      <c r="AA4817" s="1">
        <v>45775</v>
      </c>
      <c r="AB4817" s="1">
        <v>45773</v>
      </c>
      <c r="AC4817" t="s">
        <v>493</v>
      </c>
      <c r="AD4817">
        <v>725.9</v>
      </c>
      <c r="AE4817">
        <v>30</v>
      </c>
      <c r="AF4817" t="str">
        <f t="shared" si="227"/>
        <v>Apr</v>
      </c>
    </row>
    <row r="4818" spans="1:32" x14ac:dyDescent="0.25">
      <c r="A4818" s="1">
        <v>45773</v>
      </c>
      <c r="B4818">
        <v>2970</v>
      </c>
      <c r="C4818">
        <v>4</v>
      </c>
      <c r="D4818">
        <v>3</v>
      </c>
      <c r="E4818">
        <v>2</v>
      </c>
      <c r="F4818">
        <v>2</v>
      </c>
      <c r="G4818">
        <v>1</v>
      </c>
      <c r="H4818">
        <f>VLOOKUP(B4818, patient!A:E, 5, FALSE)</f>
        <v>22</v>
      </c>
      <c r="I4818" t="str">
        <f>VLOOKUP(H4818, city!A:B, 2, FALSE)</f>
        <v>Liverpool</v>
      </c>
      <c r="J4818" t="str">
        <f>VLOOKUP(E4818, diagnosis!A:B, 2, FALSE)</f>
        <v>Asthma</v>
      </c>
      <c r="K4818" t="str">
        <f>VLOOKUP(D4818, department!A:B, 2, FALSE)</f>
        <v>Neurology</v>
      </c>
      <c r="L4818" t="str">
        <f>VLOOKUP(C4818, provider!A:B, 2, FALSE)</f>
        <v>Dr. Ravi Patel</v>
      </c>
      <c r="M4818" t="str">
        <f>VLOOKUP(G4818, insurance!A:B, 2, FALSE)</f>
        <v>Aviva</v>
      </c>
      <c r="N4818">
        <f>VLOOKUP(B4818, patient!A:D, 4, FALSE)</f>
        <v>65</v>
      </c>
      <c r="O4818" t="str">
        <f>VLOOKUP(B4818, patient!A:C, 3, FALSE)</f>
        <v>Male</v>
      </c>
      <c r="P4818" t="str">
        <f>VLOOKUP(B4818, patient!A:F, 6, FALSE)</f>
        <v>White</v>
      </c>
      <c r="Q4818" t="s">
        <v>486</v>
      </c>
      <c r="R4818">
        <v>759</v>
      </c>
      <c r="S4818">
        <v>161</v>
      </c>
      <c r="U4818" s="1" t="str">
        <f t="shared" si="225"/>
        <v>No</v>
      </c>
      <c r="V4818">
        <v>4</v>
      </c>
      <c r="W4818" t="s">
        <v>487</v>
      </c>
      <c r="X4818" t="s">
        <v>488</v>
      </c>
      <c r="Y4818" t="str">
        <f t="shared" si="226"/>
        <v>Scheduled</v>
      </c>
      <c r="Z4818" t="s">
        <v>489</v>
      </c>
      <c r="AA4818" s="1">
        <v>45777</v>
      </c>
      <c r="AB4818" s="1">
        <v>45773</v>
      </c>
      <c r="AC4818" t="s">
        <v>498</v>
      </c>
      <c r="AD4818">
        <v>651</v>
      </c>
      <c r="AE4818">
        <v>10</v>
      </c>
      <c r="AF4818" t="str">
        <f t="shared" si="227"/>
        <v>Apr</v>
      </c>
    </row>
    <row r="4819" spans="1:32" x14ac:dyDescent="0.25">
      <c r="A4819" s="1">
        <v>45773</v>
      </c>
      <c r="B4819">
        <v>4300</v>
      </c>
      <c r="C4819">
        <v>1</v>
      </c>
      <c r="D4819">
        <v>2</v>
      </c>
      <c r="E4819">
        <v>2</v>
      </c>
      <c r="F4819">
        <v>4</v>
      </c>
      <c r="G4819">
        <v>3</v>
      </c>
      <c r="H4819">
        <f>VLOOKUP(B4819, patient!A:E, 5, FALSE)</f>
        <v>31</v>
      </c>
      <c r="I4819" t="str">
        <f>VLOOKUP(H4819, city!A:B, 2, FALSE)</f>
        <v>Manchester</v>
      </c>
      <c r="J4819" t="str">
        <f>VLOOKUP(E4819, diagnosis!A:B, 2, FALSE)</f>
        <v>Asthma</v>
      </c>
      <c r="K4819" t="str">
        <f>VLOOKUP(D4819, department!A:B, 2, FALSE)</f>
        <v>General Surgery</v>
      </c>
      <c r="L4819" t="str">
        <f>VLOOKUP(C4819, provider!A:B, 2, FALSE)</f>
        <v>Dr. Olu Abisola</v>
      </c>
      <c r="M4819" t="str">
        <f>VLOOKUP(G4819, insurance!A:B, 2, FALSE)</f>
        <v>Allianz</v>
      </c>
      <c r="N4819">
        <f>VLOOKUP(B4819, patient!A:D, 4, FALSE)</f>
        <v>61</v>
      </c>
      <c r="O4819" t="str">
        <f>VLOOKUP(B4819, patient!A:C, 3, FALSE)</f>
        <v>Female</v>
      </c>
      <c r="P4819" t="str">
        <f>VLOOKUP(B4819, patient!A:F, 6, FALSE)</f>
        <v>Hispanic</v>
      </c>
      <c r="Q4819" t="s">
        <v>491</v>
      </c>
      <c r="R4819">
        <v>853</v>
      </c>
      <c r="S4819">
        <v>75</v>
      </c>
      <c r="T4819" s="1">
        <v>45801</v>
      </c>
      <c r="U4819" s="1" t="str">
        <f t="shared" si="225"/>
        <v>Yes</v>
      </c>
      <c r="V4819">
        <v>6</v>
      </c>
      <c r="W4819" t="s">
        <v>494</v>
      </c>
      <c r="X4819" t="s">
        <v>488</v>
      </c>
      <c r="Y4819" t="str">
        <f t="shared" si="226"/>
        <v>Scheduled</v>
      </c>
      <c r="Z4819" t="s">
        <v>489</v>
      </c>
      <c r="AC4819" t="s">
        <v>490</v>
      </c>
      <c r="AD4819">
        <v>649.6</v>
      </c>
      <c r="AE4819">
        <v>0</v>
      </c>
      <c r="AF4819" t="str">
        <f t="shared" si="227"/>
        <v>Apr</v>
      </c>
    </row>
    <row r="4820" spans="1:32" x14ac:dyDescent="0.25">
      <c r="A4820" s="1">
        <v>45773</v>
      </c>
      <c r="B4820">
        <v>1537</v>
      </c>
      <c r="C4820">
        <v>4</v>
      </c>
      <c r="D4820">
        <v>5</v>
      </c>
      <c r="E4820">
        <v>2</v>
      </c>
      <c r="F4820">
        <v>1</v>
      </c>
      <c r="G4820">
        <v>2</v>
      </c>
      <c r="H4820">
        <f>VLOOKUP(B4820, patient!A:E, 5, FALSE)</f>
        <v>40</v>
      </c>
      <c r="I4820" t="str">
        <f>VLOOKUP(H4820, city!A:B, 2, FALSE)</f>
        <v>Sheffield</v>
      </c>
      <c r="J4820" t="str">
        <f>VLOOKUP(E4820, diagnosis!A:B, 2, FALSE)</f>
        <v>Asthma</v>
      </c>
      <c r="K4820" t="str">
        <f>VLOOKUP(D4820, department!A:B, 2, FALSE)</f>
        <v>Pediatrics</v>
      </c>
      <c r="L4820" t="str">
        <f>VLOOKUP(C4820, provider!A:B, 2, FALSE)</f>
        <v>Dr. Ravi Patel</v>
      </c>
      <c r="M4820" t="str">
        <f>VLOOKUP(G4820, insurance!A:B, 2, FALSE)</f>
        <v>AXA</v>
      </c>
      <c r="N4820">
        <f>VLOOKUP(B4820, patient!A:D, 4, FALSE)</f>
        <v>61</v>
      </c>
      <c r="O4820" t="str">
        <f>VLOOKUP(B4820, patient!A:C, 3, FALSE)</f>
        <v>Female</v>
      </c>
      <c r="P4820" t="str">
        <f>VLOOKUP(B4820, patient!A:F, 6, FALSE)</f>
        <v>Black</v>
      </c>
      <c r="Q4820" t="s">
        <v>486</v>
      </c>
      <c r="R4820">
        <v>98</v>
      </c>
      <c r="S4820">
        <v>31</v>
      </c>
      <c r="T4820" s="1">
        <v>45800</v>
      </c>
      <c r="U4820" s="1" t="str">
        <f t="shared" si="225"/>
        <v>Yes</v>
      </c>
      <c r="V4820">
        <v>6</v>
      </c>
      <c r="W4820" t="s">
        <v>492</v>
      </c>
      <c r="X4820" t="s">
        <v>488</v>
      </c>
      <c r="Y4820" t="str">
        <f t="shared" si="226"/>
        <v>Scheduled</v>
      </c>
      <c r="Z4820" t="s">
        <v>489</v>
      </c>
      <c r="AC4820" t="s">
        <v>490</v>
      </c>
      <c r="AD4820">
        <v>90.3</v>
      </c>
      <c r="AE4820">
        <v>0</v>
      </c>
      <c r="AF4820" t="str">
        <f t="shared" si="227"/>
        <v>Apr</v>
      </c>
    </row>
    <row r="4821" spans="1:32" x14ac:dyDescent="0.25">
      <c r="A4821" s="1">
        <v>45773</v>
      </c>
      <c r="B4821">
        <v>4443</v>
      </c>
      <c r="C4821">
        <v>3</v>
      </c>
      <c r="D4821">
        <v>1</v>
      </c>
      <c r="E4821">
        <v>2</v>
      </c>
      <c r="F4821">
        <v>4</v>
      </c>
      <c r="G4821">
        <v>3</v>
      </c>
      <c r="H4821">
        <f>VLOOKUP(B4821, patient!A:E, 5, FALSE)</f>
        <v>40</v>
      </c>
      <c r="I4821" t="str">
        <f>VLOOKUP(H4821, city!A:B, 2, FALSE)</f>
        <v>Sheffield</v>
      </c>
      <c r="J4821" t="str">
        <f>VLOOKUP(E4821, diagnosis!A:B, 2, FALSE)</f>
        <v>Asthma</v>
      </c>
      <c r="K4821" t="str">
        <f>VLOOKUP(D4821, department!A:B, 2, FALSE)</f>
        <v>Cardiology</v>
      </c>
      <c r="L4821" t="str">
        <f>VLOOKUP(C4821, provider!A:B, 2, FALSE)</f>
        <v>Dr. Emma Jones</v>
      </c>
      <c r="M4821" t="str">
        <f>VLOOKUP(G4821, insurance!A:B, 2, FALSE)</f>
        <v>Allianz</v>
      </c>
      <c r="N4821">
        <f>VLOOKUP(B4821, patient!A:D, 4, FALSE)</f>
        <v>69</v>
      </c>
      <c r="O4821" t="str">
        <f>VLOOKUP(B4821, patient!A:C, 3, FALSE)</f>
        <v>Female</v>
      </c>
      <c r="P4821" t="str">
        <f>VLOOKUP(B4821, patient!A:F, 6, FALSE)</f>
        <v>Other</v>
      </c>
      <c r="Q4821" t="s">
        <v>492</v>
      </c>
      <c r="R4821">
        <v>923</v>
      </c>
      <c r="S4821">
        <v>112</v>
      </c>
      <c r="U4821" s="1" t="str">
        <f t="shared" si="225"/>
        <v>No</v>
      </c>
      <c r="V4821">
        <v>1</v>
      </c>
      <c r="W4821" t="s">
        <v>492</v>
      </c>
      <c r="X4821" t="s">
        <v>488</v>
      </c>
      <c r="Y4821" t="str">
        <f t="shared" si="226"/>
        <v>Scheduled</v>
      </c>
      <c r="Z4821" t="s">
        <v>489</v>
      </c>
      <c r="AA4821" s="1">
        <v>45776</v>
      </c>
      <c r="AB4821" s="1">
        <v>45773</v>
      </c>
      <c r="AC4821" t="s">
        <v>498</v>
      </c>
      <c r="AE4821">
        <v>10</v>
      </c>
      <c r="AF4821" t="str">
        <f t="shared" si="227"/>
        <v>Apr</v>
      </c>
    </row>
    <row r="4822" spans="1:32" x14ac:dyDescent="0.25">
      <c r="A4822" s="1">
        <v>45774</v>
      </c>
      <c r="B4822">
        <v>3461</v>
      </c>
      <c r="C4822">
        <v>4</v>
      </c>
      <c r="D4822">
        <v>4</v>
      </c>
      <c r="E4822">
        <v>2</v>
      </c>
      <c r="F4822">
        <v>1</v>
      </c>
      <c r="G4822">
        <v>3</v>
      </c>
      <c r="H4822">
        <f>VLOOKUP(B4822, patient!A:E, 5, FALSE)</f>
        <v>25</v>
      </c>
      <c r="I4822" t="str">
        <f>VLOOKUP(H4822, city!A:B, 2, FALSE)</f>
        <v>London</v>
      </c>
      <c r="J4822" t="str">
        <f>VLOOKUP(E4822, diagnosis!A:B, 2, FALSE)</f>
        <v>Asthma</v>
      </c>
      <c r="K4822" t="str">
        <f>VLOOKUP(D4822, department!A:B, 2, FALSE)</f>
        <v>Orthopedics</v>
      </c>
      <c r="L4822" t="str">
        <f>VLOOKUP(C4822, provider!A:B, 2, FALSE)</f>
        <v>Dr. Ravi Patel</v>
      </c>
      <c r="M4822" t="str">
        <f>VLOOKUP(G4822, insurance!A:B, 2, FALSE)</f>
        <v>Allianz</v>
      </c>
      <c r="N4822">
        <f>VLOOKUP(B4822, patient!A:D, 4, FALSE)</f>
        <v>49</v>
      </c>
      <c r="O4822" t="str">
        <f>VLOOKUP(B4822, patient!A:C, 3, FALSE)</f>
        <v>Female</v>
      </c>
      <c r="P4822" t="str">
        <f>VLOOKUP(B4822, patient!A:F, 6, FALSE)</f>
        <v>Hispanic</v>
      </c>
      <c r="Q4822" t="s">
        <v>486</v>
      </c>
      <c r="R4822">
        <v>956</v>
      </c>
      <c r="S4822">
        <v>34</v>
      </c>
      <c r="U4822" s="1" t="str">
        <f t="shared" si="225"/>
        <v>No</v>
      </c>
      <c r="V4822">
        <v>10</v>
      </c>
      <c r="W4822" t="s">
        <v>492</v>
      </c>
      <c r="X4822" t="s">
        <v>488</v>
      </c>
      <c r="Y4822" t="str">
        <f t="shared" si="226"/>
        <v>Scheduled</v>
      </c>
      <c r="Z4822" t="s">
        <v>489</v>
      </c>
      <c r="AA4822" s="1">
        <v>45780</v>
      </c>
      <c r="AB4822" s="1">
        <v>45774</v>
      </c>
      <c r="AC4822" t="s">
        <v>493</v>
      </c>
      <c r="AD4822">
        <v>714</v>
      </c>
      <c r="AE4822">
        <v>30</v>
      </c>
      <c r="AF4822" t="str">
        <f t="shared" si="227"/>
        <v>Apr</v>
      </c>
    </row>
    <row r="4823" spans="1:32" x14ac:dyDescent="0.25">
      <c r="A4823" s="1">
        <v>45774</v>
      </c>
      <c r="B4823">
        <v>2895</v>
      </c>
      <c r="C4823">
        <v>4</v>
      </c>
      <c r="D4823">
        <v>4</v>
      </c>
      <c r="E4823">
        <v>2</v>
      </c>
      <c r="F4823">
        <v>1</v>
      </c>
      <c r="G4823">
        <v>2</v>
      </c>
      <c r="H4823">
        <f>VLOOKUP(B4823, patient!A:E, 5, FALSE)</f>
        <v>14</v>
      </c>
      <c r="I4823" t="str">
        <f>VLOOKUP(H4823, city!A:B, 2, FALSE)</f>
        <v>Glasgow</v>
      </c>
      <c r="J4823" t="str">
        <f>VLOOKUP(E4823, diagnosis!A:B, 2, FALSE)</f>
        <v>Asthma</v>
      </c>
      <c r="K4823" t="str">
        <f>VLOOKUP(D4823, department!A:B, 2, FALSE)</f>
        <v>Orthopedics</v>
      </c>
      <c r="L4823" t="str">
        <f>VLOOKUP(C4823, provider!A:B, 2, FALSE)</f>
        <v>Dr. Ravi Patel</v>
      </c>
      <c r="M4823" t="str">
        <f>VLOOKUP(G4823, insurance!A:B, 2, FALSE)</f>
        <v>AXA</v>
      </c>
      <c r="N4823">
        <f>VLOOKUP(B4823, patient!A:D, 4, FALSE)</f>
        <v>23</v>
      </c>
      <c r="O4823" t="str">
        <f>VLOOKUP(B4823, patient!A:C, 3, FALSE)</f>
        <v>Female</v>
      </c>
      <c r="P4823" t="str">
        <f>VLOOKUP(B4823, patient!A:F, 6, FALSE)</f>
        <v>Other</v>
      </c>
      <c r="Q4823" t="s">
        <v>486</v>
      </c>
      <c r="R4823">
        <v>753</v>
      </c>
      <c r="S4823">
        <v>27</v>
      </c>
      <c r="T4823" s="1">
        <v>45782</v>
      </c>
      <c r="U4823" s="1" t="str">
        <f t="shared" si="225"/>
        <v>Yes</v>
      </c>
      <c r="V4823">
        <v>8</v>
      </c>
      <c r="W4823" t="s">
        <v>492</v>
      </c>
      <c r="X4823" t="s">
        <v>488</v>
      </c>
      <c r="Y4823" t="str">
        <f t="shared" si="226"/>
        <v>Scheduled</v>
      </c>
      <c r="Z4823" t="s">
        <v>489</v>
      </c>
      <c r="AC4823" t="s">
        <v>490</v>
      </c>
      <c r="AD4823">
        <v>546</v>
      </c>
      <c r="AE4823">
        <v>0</v>
      </c>
      <c r="AF4823" t="str">
        <f t="shared" si="227"/>
        <v>Apr</v>
      </c>
    </row>
    <row r="4824" spans="1:32" x14ac:dyDescent="0.25">
      <c r="A4824" s="1">
        <v>45774</v>
      </c>
      <c r="B4824">
        <v>1202</v>
      </c>
      <c r="C4824">
        <v>3</v>
      </c>
      <c r="D4824">
        <v>2</v>
      </c>
      <c r="E4824">
        <v>2</v>
      </c>
      <c r="F4824">
        <v>1</v>
      </c>
      <c r="G4824">
        <v>2</v>
      </c>
      <c r="H4824">
        <f>VLOOKUP(B4824, patient!A:E, 5, FALSE)</f>
        <v>6</v>
      </c>
      <c r="I4824" t="str">
        <f>VLOOKUP(H4824, city!A:B, 2, FALSE)</f>
        <v>Bristol</v>
      </c>
      <c r="J4824" t="str">
        <f>VLOOKUP(E4824, diagnosis!A:B, 2, FALSE)</f>
        <v>Asthma</v>
      </c>
      <c r="K4824" t="str">
        <f>VLOOKUP(D4824, department!A:B, 2, FALSE)</f>
        <v>General Surgery</v>
      </c>
      <c r="L4824" t="str">
        <f>VLOOKUP(C4824, provider!A:B, 2, FALSE)</f>
        <v>Dr. Emma Jones</v>
      </c>
      <c r="M4824" t="str">
        <f>VLOOKUP(G4824, insurance!A:B, 2, FALSE)</f>
        <v>AXA</v>
      </c>
      <c r="N4824">
        <f>VLOOKUP(B4824, patient!A:D, 4, FALSE)</f>
        <v>72</v>
      </c>
      <c r="O4824" t="str">
        <f>VLOOKUP(B4824, patient!A:C, 3, FALSE)</f>
        <v>Female</v>
      </c>
      <c r="P4824" t="str">
        <f>VLOOKUP(B4824, patient!A:F, 6, FALSE)</f>
        <v>White</v>
      </c>
      <c r="Q4824" t="s">
        <v>492</v>
      </c>
      <c r="R4824">
        <v>974</v>
      </c>
      <c r="S4824">
        <v>72</v>
      </c>
      <c r="T4824" s="1">
        <v>45793</v>
      </c>
      <c r="U4824" s="1" t="str">
        <f t="shared" si="225"/>
        <v>Yes</v>
      </c>
      <c r="V4824">
        <v>9</v>
      </c>
      <c r="W4824" t="s">
        <v>492</v>
      </c>
      <c r="X4824" t="s">
        <v>488</v>
      </c>
      <c r="Y4824" t="str">
        <f t="shared" si="226"/>
        <v>Scheduled</v>
      </c>
      <c r="Z4824" t="s">
        <v>489</v>
      </c>
      <c r="AC4824" t="s">
        <v>490</v>
      </c>
      <c r="AE4824">
        <v>0</v>
      </c>
      <c r="AF4824" t="str">
        <f t="shared" si="227"/>
        <v>Apr</v>
      </c>
    </row>
    <row r="4825" spans="1:32" x14ac:dyDescent="0.25">
      <c r="A4825" s="1">
        <v>45774</v>
      </c>
      <c r="B4825">
        <v>3795</v>
      </c>
      <c r="C4825">
        <v>5</v>
      </c>
      <c r="D4825">
        <v>3</v>
      </c>
      <c r="E4825">
        <v>2</v>
      </c>
      <c r="F4825">
        <v>5</v>
      </c>
      <c r="G4825">
        <v>1</v>
      </c>
      <c r="H4825">
        <f>VLOOKUP(B4825, patient!A:E, 5, FALSE)</f>
        <v>18</v>
      </c>
      <c r="I4825" t="str">
        <f>VLOOKUP(H4825, city!A:B, 2, FALSE)</f>
        <v>Leeds</v>
      </c>
      <c r="J4825" t="str">
        <f>VLOOKUP(E4825, diagnosis!A:B, 2, FALSE)</f>
        <v>Asthma</v>
      </c>
      <c r="K4825" t="str">
        <f>VLOOKUP(D4825, department!A:B, 2, FALSE)</f>
        <v>Neurology</v>
      </c>
      <c r="L4825" t="str">
        <f>VLOOKUP(C4825, provider!A:B, 2, FALSE)</f>
        <v>Dr. Sade Kikiola</v>
      </c>
      <c r="M4825" t="str">
        <f>VLOOKUP(G4825, insurance!A:B, 2, FALSE)</f>
        <v>Aviva</v>
      </c>
      <c r="N4825">
        <f>VLOOKUP(B4825, patient!A:D, 4, FALSE)</f>
        <v>75</v>
      </c>
      <c r="O4825" t="str">
        <f>VLOOKUP(B4825, patient!A:C, 3, FALSE)</f>
        <v>Male</v>
      </c>
      <c r="P4825" t="str">
        <f>VLOOKUP(B4825, patient!A:F, 6, FALSE)</f>
        <v>Black</v>
      </c>
      <c r="Q4825" t="s">
        <v>492</v>
      </c>
      <c r="R4825">
        <v>408</v>
      </c>
      <c r="S4825">
        <v>156</v>
      </c>
      <c r="U4825" s="1" t="str">
        <f t="shared" si="225"/>
        <v>No</v>
      </c>
      <c r="V4825">
        <v>2</v>
      </c>
      <c r="W4825" t="s">
        <v>487</v>
      </c>
      <c r="X4825" t="s">
        <v>488</v>
      </c>
      <c r="Y4825" t="str">
        <f t="shared" si="226"/>
        <v>Scheduled</v>
      </c>
      <c r="Z4825" t="s">
        <v>489</v>
      </c>
      <c r="AA4825" s="1">
        <v>45782</v>
      </c>
      <c r="AB4825" s="1">
        <v>45774</v>
      </c>
      <c r="AC4825" t="s">
        <v>498</v>
      </c>
      <c r="AD4825">
        <v>401.8</v>
      </c>
      <c r="AE4825">
        <v>10</v>
      </c>
      <c r="AF4825" t="str">
        <f t="shared" si="227"/>
        <v>Apr</v>
      </c>
    </row>
    <row r="4826" spans="1:32" x14ac:dyDescent="0.25">
      <c r="A4826" s="1">
        <v>45774</v>
      </c>
      <c r="B4826">
        <v>4546</v>
      </c>
      <c r="C4826">
        <v>5</v>
      </c>
      <c r="D4826">
        <v>2</v>
      </c>
      <c r="E4826">
        <v>2</v>
      </c>
      <c r="F4826">
        <v>3</v>
      </c>
      <c r="G4826">
        <v>1</v>
      </c>
      <c r="H4826">
        <f>VLOOKUP(B4826, patient!A:E, 5, FALSE)</f>
        <v>4</v>
      </c>
      <c r="I4826" t="str">
        <f>VLOOKUP(H4826, city!A:B, 2, FALSE)</f>
        <v>Birmingham</v>
      </c>
      <c r="J4826" t="str">
        <f>VLOOKUP(E4826, diagnosis!A:B, 2, FALSE)</f>
        <v>Asthma</v>
      </c>
      <c r="K4826" t="str">
        <f>VLOOKUP(D4826, department!A:B, 2, FALSE)</f>
        <v>General Surgery</v>
      </c>
      <c r="L4826" t="str">
        <f>VLOOKUP(C4826, provider!A:B, 2, FALSE)</f>
        <v>Dr. Sade Kikiola</v>
      </c>
      <c r="M4826" t="str">
        <f>VLOOKUP(G4826, insurance!A:B, 2, FALSE)</f>
        <v>Aviva</v>
      </c>
      <c r="N4826">
        <f>VLOOKUP(B4826, patient!A:D, 4, FALSE)</f>
        <v>53</v>
      </c>
      <c r="O4826" t="str">
        <f>VLOOKUP(B4826, patient!A:C, 3, FALSE)</f>
        <v>Male</v>
      </c>
      <c r="P4826" t="str">
        <f>VLOOKUP(B4826, patient!A:F, 6, FALSE)</f>
        <v>White</v>
      </c>
      <c r="Q4826" t="s">
        <v>491</v>
      </c>
      <c r="R4826">
        <v>579</v>
      </c>
      <c r="S4826">
        <v>193</v>
      </c>
      <c r="U4826" s="1" t="str">
        <f t="shared" si="225"/>
        <v>No</v>
      </c>
      <c r="V4826">
        <v>4</v>
      </c>
      <c r="W4826" t="s">
        <v>494</v>
      </c>
      <c r="X4826" t="s">
        <v>488</v>
      </c>
      <c r="Y4826" t="str">
        <f t="shared" si="226"/>
        <v>Scheduled</v>
      </c>
      <c r="Z4826" t="s">
        <v>489</v>
      </c>
      <c r="AA4826" s="1">
        <v>45780</v>
      </c>
      <c r="AB4826" s="1">
        <v>45774</v>
      </c>
      <c r="AC4826" t="s">
        <v>493</v>
      </c>
      <c r="AD4826">
        <v>561.4</v>
      </c>
      <c r="AE4826">
        <v>30</v>
      </c>
      <c r="AF4826" t="str">
        <f t="shared" si="227"/>
        <v>Apr</v>
      </c>
    </row>
    <row r="4827" spans="1:32" x14ac:dyDescent="0.25">
      <c r="A4827" s="1">
        <v>45774</v>
      </c>
      <c r="B4827">
        <v>449</v>
      </c>
      <c r="C4827">
        <v>5</v>
      </c>
      <c r="D4827">
        <v>2</v>
      </c>
      <c r="E4827">
        <v>2</v>
      </c>
      <c r="F4827">
        <v>5</v>
      </c>
      <c r="G4827">
        <v>1</v>
      </c>
      <c r="H4827">
        <f>VLOOKUP(B4827, patient!A:E, 5, FALSE)</f>
        <v>16</v>
      </c>
      <c r="I4827" t="str">
        <f>VLOOKUP(H4827, city!A:B, 2, FALSE)</f>
        <v>Glasgow</v>
      </c>
      <c r="J4827" t="str">
        <f>VLOOKUP(E4827, diagnosis!A:B, 2, FALSE)</f>
        <v>Asthma</v>
      </c>
      <c r="K4827" t="str">
        <f>VLOOKUP(D4827, department!A:B, 2, FALSE)</f>
        <v>General Surgery</v>
      </c>
      <c r="L4827" t="str">
        <f>VLOOKUP(C4827, provider!A:B, 2, FALSE)</f>
        <v>Dr. Sade Kikiola</v>
      </c>
      <c r="M4827" t="str">
        <f>VLOOKUP(G4827, insurance!A:B, 2, FALSE)</f>
        <v>Aviva</v>
      </c>
      <c r="N4827">
        <f>VLOOKUP(B4827, patient!A:D, 4, FALSE)</f>
        <v>55</v>
      </c>
      <c r="O4827" t="str">
        <f>VLOOKUP(B4827, patient!A:C, 3, FALSE)</f>
        <v>Male</v>
      </c>
      <c r="P4827" t="str">
        <f>VLOOKUP(B4827, patient!A:F, 6, FALSE)</f>
        <v>Hispanic</v>
      </c>
      <c r="Q4827" t="s">
        <v>491</v>
      </c>
      <c r="R4827">
        <v>584</v>
      </c>
      <c r="S4827">
        <v>111</v>
      </c>
      <c r="U4827" s="1" t="str">
        <f t="shared" si="225"/>
        <v>No</v>
      </c>
      <c r="V4827">
        <v>6</v>
      </c>
      <c r="W4827" t="s">
        <v>487</v>
      </c>
      <c r="X4827" t="s">
        <v>488</v>
      </c>
      <c r="Y4827" t="str">
        <f t="shared" si="226"/>
        <v>Scheduled</v>
      </c>
      <c r="Z4827" t="s">
        <v>489</v>
      </c>
      <c r="AA4827" s="1">
        <v>45776</v>
      </c>
      <c r="AB4827" s="1">
        <v>45774</v>
      </c>
      <c r="AC4827" t="s">
        <v>498</v>
      </c>
      <c r="AD4827">
        <v>493.5</v>
      </c>
      <c r="AE4827">
        <v>10</v>
      </c>
      <c r="AF4827" t="str">
        <f t="shared" si="227"/>
        <v>Apr</v>
      </c>
    </row>
    <row r="4828" spans="1:32" x14ac:dyDescent="0.25">
      <c r="A4828" s="1">
        <v>45774</v>
      </c>
      <c r="B4828">
        <v>1711</v>
      </c>
      <c r="C4828">
        <v>1</v>
      </c>
      <c r="D4828">
        <v>2</v>
      </c>
      <c r="E4828">
        <v>2</v>
      </c>
      <c r="F4828">
        <v>3</v>
      </c>
      <c r="G4828">
        <v>1</v>
      </c>
      <c r="H4828">
        <f>VLOOKUP(B4828, patient!A:E, 5, FALSE)</f>
        <v>15</v>
      </c>
      <c r="I4828" t="str">
        <f>VLOOKUP(H4828, city!A:B, 2, FALSE)</f>
        <v>Glasgow</v>
      </c>
      <c r="J4828" t="str">
        <f>VLOOKUP(E4828, diagnosis!A:B, 2, FALSE)</f>
        <v>Asthma</v>
      </c>
      <c r="K4828" t="str">
        <f>VLOOKUP(D4828, department!A:B, 2, FALSE)</f>
        <v>General Surgery</v>
      </c>
      <c r="L4828" t="str">
        <f>VLOOKUP(C4828, provider!A:B, 2, FALSE)</f>
        <v>Dr. Olu Abisola</v>
      </c>
      <c r="M4828" t="str">
        <f>VLOOKUP(G4828, insurance!A:B, 2, FALSE)</f>
        <v>Aviva</v>
      </c>
      <c r="N4828">
        <f>VLOOKUP(B4828, patient!A:D, 4, FALSE)</f>
        <v>28</v>
      </c>
      <c r="O4828" t="str">
        <f>VLOOKUP(B4828, patient!A:C, 3, FALSE)</f>
        <v>Male</v>
      </c>
      <c r="P4828" t="str">
        <f>VLOOKUP(B4828, patient!A:F, 6, FALSE)</f>
        <v>Other</v>
      </c>
      <c r="Q4828" t="s">
        <v>491</v>
      </c>
      <c r="R4828">
        <v>188</v>
      </c>
      <c r="S4828">
        <v>26</v>
      </c>
      <c r="T4828" s="1">
        <v>45791</v>
      </c>
      <c r="U4828" s="1" t="str">
        <f t="shared" si="225"/>
        <v>Yes</v>
      </c>
      <c r="V4828">
        <v>2</v>
      </c>
      <c r="W4828" t="s">
        <v>494</v>
      </c>
      <c r="X4828" t="s">
        <v>488</v>
      </c>
      <c r="Y4828" t="str">
        <f t="shared" si="226"/>
        <v>Scheduled</v>
      </c>
      <c r="Z4828" t="s">
        <v>489</v>
      </c>
      <c r="AC4828" t="s">
        <v>490</v>
      </c>
      <c r="AD4828">
        <v>149.80000000000001</v>
      </c>
      <c r="AE4828">
        <v>0</v>
      </c>
      <c r="AF4828" t="str">
        <f t="shared" si="227"/>
        <v>Apr</v>
      </c>
    </row>
    <row r="4829" spans="1:32" x14ac:dyDescent="0.25">
      <c r="A4829" s="1">
        <v>45774</v>
      </c>
      <c r="B4829">
        <v>1982</v>
      </c>
      <c r="C4829">
        <v>3</v>
      </c>
      <c r="D4829">
        <v>5</v>
      </c>
      <c r="E4829">
        <v>2</v>
      </c>
      <c r="F4829">
        <v>5</v>
      </c>
      <c r="G4829">
        <v>1</v>
      </c>
      <c r="H4829">
        <f>VLOOKUP(B4829, patient!A:E, 5, FALSE)</f>
        <v>8</v>
      </c>
      <c r="I4829" t="str">
        <f>VLOOKUP(H4829, city!A:B, 2, FALSE)</f>
        <v>Bristol</v>
      </c>
      <c r="J4829" t="str">
        <f>VLOOKUP(E4829, diagnosis!A:B, 2, FALSE)</f>
        <v>Asthma</v>
      </c>
      <c r="K4829" t="str">
        <f>VLOOKUP(D4829, department!A:B, 2, FALSE)</f>
        <v>Pediatrics</v>
      </c>
      <c r="L4829" t="str">
        <f>VLOOKUP(C4829, provider!A:B, 2, FALSE)</f>
        <v>Dr. Emma Jones</v>
      </c>
      <c r="M4829" t="str">
        <f>VLOOKUP(G4829, insurance!A:B, 2, FALSE)</f>
        <v>Aviva</v>
      </c>
      <c r="N4829">
        <f>VLOOKUP(B4829, patient!A:D, 4, FALSE)</f>
        <v>50</v>
      </c>
      <c r="O4829" t="str">
        <f>VLOOKUP(B4829, patient!A:C, 3, FALSE)</f>
        <v>Male</v>
      </c>
      <c r="P4829" t="str">
        <f>VLOOKUP(B4829, patient!A:F, 6, FALSE)</f>
        <v>Other</v>
      </c>
      <c r="Q4829" t="s">
        <v>492</v>
      </c>
      <c r="R4829">
        <v>441</v>
      </c>
      <c r="S4829">
        <v>63</v>
      </c>
      <c r="T4829" s="1">
        <v>45792</v>
      </c>
      <c r="U4829" s="1" t="str">
        <f t="shared" si="225"/>
        <v>Yes</v>
      </c>
      <c r="V4829">
        <v>7</v>
      </c>
      <c r="W4829" t="s">
        <v>494</v>
      </c>
      <c r="X4829" t="s">
        <v>488</v>
      </c>
      <c r="Y4829" t="str">
        <f t="shared" si="226"/>
        <v>Scheduled</v>
      </c>
      <c r="Z4829" t="s">
        <v>489</v>
      </c>
      <c r="AC4829" t="s">
        <v>490</v>
      </c>
      <c r="AD4829">
        <v>352.8</v>
      </c>
      <c r="AE4829">
        <v>0</v>
      </c>
      <c r="AF4829" t="str">
        <f t="shared" si="227"/>
        <v>Apr</v>
      </c>
    </row>
    <row r="4830" spans="1:32" x14ac:dyDescent="0.25">
      <c r="A4830" s="1">
        <v>45774</v>
      </c>
      <c r="B4830">
        <v>882</v>
      </c>
      <c r="C4830">
        <v>1</v>
      </c>
      <c r="D4830">
        <v>5</v>
      </c>
      <c r="E4830">
        <v>2</v>
      </c>
      <c r="F4830">
        <v>3</v>
      </c>
      <c r="G4830">
        <v>2</v>
      </c>
      <c r="H4830">
        <f>VLOOKUP(B4830, patient!A:E, 5, FALSE)</f>
        <v>22</v>
      </c>
      <c r="I4830" t="str">
        <f>VLOOKUP(H4830, city!A:B, 2, FALSE)</f>
        <v>Liverpool</v>
      </c>
      <c r="J4830" t="str">
        <f>VLOOKUP(E4830, diagnosis!A:B, 2, FALSE)</f>
        <v>Asthma</v>
      </c>
      <c r="K4830" t="str">
        <f>VLOOKUP(D4830, department!A:B, 2, FALSE)</f>
        <v>Pediatrics</v>
      </c>
      <c r="L4830" t="str">
        <f>VLOOKUP(C4830, provider!A:B, 2, FALSE)</f>
        <v>Dr. Olu Abisola</v>
      </c>
      <c r="M4830" t="str">
        <f>VLOOKUP(G4830, insurance!A:B, 2, FALSE)</f>
        <v>AXA</v>
      </c>
      <c r="N4830">
        <f>VLOOKUP(B4830, patient!A:D, 4, FALSE)</f>
        <v>79</v>
      </c>
      <c r="O4830" t="str">
        <f>VLOOKUP(B4830, patient!A:C, 3, FALSE)</f>
        <v>Male</v>
      </c>
      <c r="P4830" t="str">
        <f>VLOOKUP(B4830, patient!A:F, 6, FALSE)</f>
        <v>White</v>
      </c>
      <c r="Q4830" t="s">
        <v>492</v>
      </c>
      <c r="R4830">
        <v>443</v>
      </c>
      <c r="S4830">
        <v>33</v>
      </c>
      <c r="T4830" s="1">
        <v>45781</v>
      </c>
      <c r="U4830" s="1" t="str">
        <f t="shared" si="225"/>
        <v>Yes</v>
      </c>
      <c r="V4830">
        <v>6</v>
      </c>
      <c r="W4830" t="s">
        <v>494</v>
      </c>
      <c r="X4830" t="s">
        <v>488</v>
      </c>
      <c r="Y4830" t="str">
        <f t="shared" si="226"/>
        <v>Scheduled</v>
      </c>
      <c r="Z4830" t="s">
        <v>489</v>
      </c>
      <c r="AC4830" t="s">
        <v>490</v>
      </c>
      <c r="AD4830">
        <v>333.2</v>
      </c>
      <c r="AE4830">
        <v>0</v>
      </c>
      <c r="AF4830" t="str">
        <f t="shared" si="227"/>
        <v>Apr</v>
      </c>
    </row>
    <row r="4831" spans="1:32" x14ac:dyDescent="0.25">
      <c r="A4831" s="1">
        <v>45774</v>
      </c>
      <c r="B4831">
        <v>3438</v>
      </c>
      <c r="C4831">
        <v>1</v>
      </c>
      <c r="D4831">
        <v>2</v>
      </c>
      <c r="E4831">
        <v>2</v>
      </c>
      <c r="F4831">
        <v>1</v>
      </c>
      <c r="G4831">
        <v>2</v>
      </c>
      <c r="H4831">
        <f>VLOOKUP(B4831, patient!A:E, 5, FALSE)</f>
        <v>30</v>
      </c>
      <c r="I4831" t="str">
        <f>VLOOKUP(H4831, city!A:B, 2, FALSE)</f>
        <v>Manchester</v>
      </c>
      <c r="J4831" t="str">
        <f>VLOOKUP(E4831, diagnosis!A:B, 2, FALSE)</f>
        <v>Asthma</v>
      </c>
      <c r="K4831" t="str">
        <f>VLOOKUP(D4831, department!A:B, 2, FALSE)</f>
        <v>General Surgery</v>
      </c>
      <c r="L4831" t="str">
        <f>VLOOKUP(C4831, provider!A:B, 2, FALSE)</f>
        <v>Dr. Olu Abisola</v>
      </c>
      <c r="M4831" t="str">
        <f>VLOOKUP(G4831, insurance!A:B, 2, FALSE)</f>
        <v>AXA</v>
      </c>
      <c r="N4831">
        <f>VLOOKUP(B4831, patient!A:D, 4, FALSE)</f>
        <v>41</v>
      </c>
      <c r="O4831" t="str">
        <f>VLOOKUP(B4831, patient!A:C, 3, FALSE)</f>
        <v>Female</v>
      </c>
      <c r="P4831" t="str">
        <f>VLOOKUP(B4831, patient!A:F, 6, FALSE)</f>
        <v>Hispanic</v>
      </c>
      <c r="Q4831" t="s">
        <v>492</v>
      </c>
      <c r="R4831">
        <v>857</v>
      </c>
      <c r="S4831">
        <v>94</v>
      </c>
      <c r="T4831" s="1">
        <v>45802</v>
      </c>
      <c r="U4831" s="1" t="str">
        <f t="shared" si="225"/>
        <v>Yes</v>
      </c>
      <c r="V4831">
        <v>8</v>
      </c>
      <c r="W4831" t="s">
        <v>494</v>
      </c>
      <c r="X4831" t="s">
        <v>488</v>
      </c>
      <c r="Y4831" t="str">
        <f t="shared" si="226"/>
        <v>Scheduled</v>
      </c>
      <c r="Z4831" t="s">
        <v>489</v>
      </c>
      <c r="AC4831" t="s">
        <v>490</v>
      </c>
      <c r="AD4831">
        <v>665.7</v>
      </c>
      <c r="AE4831">
        <v>0</v>
      </c>
      <c r="AF4831" t="str">
        <f t="shared" si="227"/>
        <v>Apr</v>
      </c>
    </row>
    <row r="4832" spans="1:32" x14ac:dyDescent="0.25">
      <c r="A4832" s="1">
        <v>45775</v>
      </c>
      <c r="B4832">
        <v>795</v>
      </c>
      <c r="C4832">
        <v>1</v>
      </c>
      <c r="D4832">
        <v>3</v>
      </c>
      <c r="E4832">
        <v>2</v>
      </c>
      <c r="F4832">
        <v>1</v>
      </c>
      <c r="G4832">
        <v>2</v>
      </c>
      <c r="H4832">
        <f>VLOOKUP(B4832, patient!A:E, 5, FALSE)</f>
        <v>26</v>
      </c>
      <c r="I4832" t="str">
        <f>VLOOKUP(H4832, city!A:B, 2, FALSE)</f>
        <v>London</v>
      </c>
      <c r="J4832" t="str">
        <f>VLOOKUP(E4832, diagnosis!A:B, 2, FALSE)</f>
        <v>Asthma</v>
      </c>
      <c r="K4832" t="str">
        <f>VLOOKUP(D4832, department!A:B, 2, FALSE)</f>
        <v>Neurology</v>
      </c>
      <c r="L4832" t="str">
        <f>VLOOKUP(C4832, provider!A:B, 2, FALSE)</f>
        <v>Dr. Olu Abisola</v>
      </c>
      <c r="M4832" t="str">
        <f>VLOOKUP(G4832, insurance!A:B, 2, FALSE)</f>
        <v>AXA</v>
      </c>
      <c r="N4832">
        <f>VLOOKUP(B4832, patient!A:D, 4, FALSE)</f>
        <v>40</v>
      </c>
      <c r="O4832" t="str">
        <f>VLOOKUP(B4832, patient!A:C, 3, FALSE)</f>
        <v>Female</v>
      </c>
      <c r="P4832" t="str">
        <f>VLOOKUP(B4832, patient!A:F, 6, FALSE)</f>
        <v>White</v>
      </c>
      <c r="Q4832" t="s">
        <v>491</v>
      </c>
      <c r="R4832">
        <v>811</v>
      </c>
      <c r="S4832">
        <v>134</v>
      </c>
      <c r="U4832" s="1" t="str">
        <f t="shared" si="225"/>
        <v>No</v>
      </c>
      <c r="V4832">
        <v>7</v>
      </c>
      <c r="W4832" t="s">
        <v>494</v>
      </c>
      <c r="X4832" t="s">
        <v>488</v>
      </c>
      <c r="Y4832" t="str">
        <f t="shared" si="226"/>
        <v>Scheduled</v>
      </c>
      <c r="Z4832" t="s">
        <v>489</v>
      </c>
      <c r="AA4832" s="1">
        <v>45780</v>
      </c>
      <c r="AB4832" s="1">
        <v>45775</v>
      </c>
      <c r="AC4832" t="s">
        <v>496</v>
      </c>
      <c r="AD4832">
        <v>696.5</v>
      </c>
      <c r="AE4832">
        <v>50</v>
      </c>
      <c r="AF4832" t="str">
        <f t="shared" si="227"/>
        <v>Apr</v>
      </c>
    </row>
    <row r="4833" spans="1:32" x14ac:dyDescent="0.25">
      <c r="A4833" s="1">
        <v>45775</v>
      </c>
      <c r="B4833">
        <v>4737</v>
      </c>
      <c r="C4833">
        <v>3</v>
      </c>
      <c r="D4833">
        <v>1</v>
      </c>
      <c r="E4833">
        <v>2</v>
      </c>
      <c r="F4833">
        <v>3</v>
      </c>
      <c r="G4833">
        <v>3</v>
      </c>
      <c r="H4833">
        <f>VLOOKUP(B4833, patient!A:E, 5, FALSE)</f>
        <v>1</v>
      </c>
      <c r="I4833" t="str">
        <f>VLOOKUP(H4833, city!A:B, 2, FALSE)</f>
        <v>Birmingham</v>
      </c>
      <c r="J4833" t="str">
        <f>VLOOKUP(E4833, diagnosis!A:B, 2, FALSE)</f>
        <v>Asthma</v>
      </c>
      <c r="K4833" t="str">
        <f>VLOOKUP(D4833, department!A:B, 2, FALSE)</f>
        <v>Cardiology</v>
      </c>
      <c r="L4833" t="str">
        <f>VLOOKUP(C4833, provider!A:B, 2, FALSE)</f>
        <v>Dr. Emma Jones</v>
      </c>
      <c r="M4833" t="str">
        <f>VLOOKUP(G4833, insurance!A:B, 2, FALSE)</f>
        <v>Allianz</v>
      </c>
      <c r="N4833">
        <f>VLOOKUP(B4833, patient!A:D, 4, FALSE)</f>
        <v>32</v>
      </c>
      <c r="O4833" t="str">
        <f>VLOOKUP(B4833, patient!A:C, 3, FALSE)</f>
        <v>Female</v>
      </c>
      <c r="P4833" t="str">
        <f>VLOOKUP(B4833, patient!A:F, 6, FALSE)</f>
        <v>Asian</v>
      </c>
      <c r="Q4833" t="s">
        <v>492</v>
      </c>
      <c r="R4833">
        <v>225</v>
      </c>
      <c r="S4833">
        <v>111</v>
      </c>
      <c r="T4833" s="1">
        <v>45802</v>
      </c>
      <c r="U4833" s="1" t="str">
        <f t="shared" si="225"/>
        <v>Yes</v>
      </c>
      <c r="V4833">
        <v>10</v>
      </c>
      <c r="W4833" t="s">
        <v>492</v>
      </c>
      <c r="X4833" t="s">
        <v>488</v>
      </c>
      <c r="Y4833" t="str">
        <f t="shared" si="226"/>
        <v>Scheduled</v>
      </c>
      <c r="Z4833" t="s">
        <v>489</v>
      </c>
      <c r="AC4833" t="s">
        <v>490</v>
      </c>
      <c r="AD4833">
        <v>235.2</v>
      </c>
      <c r="AE4833">
        <v>0</v>
      </c>
      <c r="AF4833" t="str">
        <f t="shared" si="227"/>
        <v>Apr</v>
      </c>
    </row>
    <row r="4834" spans="1:32" x14ac:dyDescent="0.25">
      <c r="A4834" s="1">
        <v>45775</v>
      </c>
      <c r="B4834">
        <v>2333</v>
      </c>
      <c r="C4834">
        <v>2</v>
      </c>
      <c r="D4834">
        <v>4</v>
      </c>
      <c r="E4834">
        <v>2</v>
      </c>
      <c r="F4834">
        <v>3</v>
      </c>
      <c r="G4834">
        <v>3</v>
      </c>
      <c r="H4834">
        <f>VLOOKUP(B4834, patient!A:E, 5, FALSE)</f>
        <v>31</v>
      </c>
      <c r="I4834" t="str">
        <f>VLOOKUP(H4834, city!A:B, 2, FALSE)</f>
        <v>Manchester</v>
      </c>
      <c r="J4834" t="str">
        <f>VLOOKUP(E4834, diagnosis!A:B, 2, FALSE)</f>
        <v>Asthma</v>
      </c>
      <c r="K4834" t="str">
        <f>VLOOKUP(D4834, department!A:B, 2, FALSE)</f>
        <v>Orthopedics</v>
      </c>
      <c r="L4834" t="str">
        <f>VLOOKUP(C4834, provider!A:B, 2, FALSE)</f>
        <v>Dr. Johnson Grek</v>
      </c>
      <c r="M4834" t="str">
        <f>VLOOKUP(G4834, insurance!A:B, 2, FALSE)</f>
        <v>Allianz</v>
      </c>
      <c r="N4834">
        <f>VLOOKUP(B4834, patient!A:D, 4, FALSE)</f>
        <v>44</v>
      </c>
      <c r="O4834" t="str">
        <f>VLOOKUP(B4834, patient!A:C, 3, FALSE)</f>
        <v>Female</v>
      </c>
      <c r="P4834" t="str">
        <f>VLOOKUP(B4834, patient!A:F, 6, FALSE)</f>
        <v>Hispanic</v>
      </c>
      <c r="Q4834" t="s">
        <v>492</v>
      </c>
      <c r="R4834">
        <v>291</v>
      </c>
      <c r="S4834">
        <v>153</v>
      </c>
      <c r="T4834" s="1">
        <v>45790</v>
      </c>
      <c r="U4834" s="1" t="str">
        <f t="shared" si="225"/>
        <v>Yes</v>
      </c>
      <c r="V4834">
        <v>1</v>
      </c>
      <c r="W4834" t="s">
        <v>492</v>
      </c>
      <c r="X4834" t="s">
        <v>488</v>
      </c>
      <c r="Y4834" t="str">
        <f t="shared" si="226"/>
        <v>Scheduled</v>
      </c>
      <c r="Z4834" t="s">
        <v>497</v>
      </c>
      <c r="AC4834" t="s">
        <v>490</v>
      </c>
      <c r="AD4834">
        <v>310.8</v>
      </c>
      <c r="AE4834">
        <v>0</v>
      </c>
      <c r="AF4834" t="str">
        <f t="shared" si="227"/>
        <v>Apr</v>
      </c>
    </row>
    <row r="4835" spans="1:32" x14ac:dyDescent="0.25">
      <c r="A4835" s="1">
        <v>45775</v>
      </c>
      <c r="B4835">
        <v>1231</v>
      </c>
      <c r="C4835">
        <v>2</v>
      </c>
      <c r="D4835">
        <v>5</v>
      </c>
      <c r="E4835">
        <v>2</v>
      </c>
      <c r="F4835">
        <v>4</v>
      </c>
      <c r="G4835">
        <v>3</v>
      </c>
      <c r="H4835">
        <f>VLOOKUP(B4835, patient!A:E, 5, FALSE)</f>
        <v>19</v>
      </c>
      <c r="I4835" t="str">
        <f>VLOOKUP(H4835, city!A:B, 2, FALSE)</f>
        <v>Leeds</v>
      </c>
      <c r="J4835" t="str">
        <f>VLOOKUP(E4835, diagnosis!A:B, 2, FALSE)</f>
        <v>Asthma</v>
      </c>
      <c r="K4835" t="str">
        <f>VLOOKUP(D4835, department!A:B, 2, FALSE)</f>
        <v>Pediatrics</v>
      </c>
      <c r="L4835" t="str">
        <f>VLOOKUP(C4835, provider!A:B, 2, FALSE)</f>
        <v>Dr. Johnson Grek</v>
      </c>
      <c r="M4835" t="str">
        <f>VLOOKUP(G4835, insurance!A:B, 2, FALSE)</f>
        <v>Allianz</v>
      </c>
      <c r="N4835">
        <f>VLOOKUP(B4835, patient!A:D, 4, FALSE)</f>
        <v>28</v>
      </c>
      <c r="O4835" t="str">
        <f>VLOOKUP(B4835, patient!A:C, 3, FALSE)</f>
        <v>Female</v>
      </c>
      <c r="P4835" t="str">
        <f>VLOOKUP(B4835, patient!A:F, 6, FALSE)</f>
        <v>Hispanic</v>
      </c>
      <c r="Q4835" t="s">
        <v>486</v>
      </c>
      <c r="R4835">
        <v>679</v>
      </c>
      <c r="S4835">
        <v>182</v>
      </c>
      <c r="T4835" s="1">
        <v>45793</v>
      </c>
      <c r="U4835" s="1" t="str">
        <f t="shared" si="225"/>
        <v>Yes</v>
      </c>
      <c r="V4835">
        <v>10</v>
      </c>
      <c r="W4835" t="s">
        <v>492</v>
      </c>
      <c r="X4835" t="s">
        <v>488</v>
      </c>
      <c r="Y4835" t="str">
        <f t="shared" si="226"/>
        <v>Scheduled</v>
      </c>
      <c r="Z4835" t="s">
        <v>489</v>
      </c>
      <c r="AC4835" t="s">
        <v>490</v>
      </c>
      <c r="AD4835">
        <v>602.70000000000005</v>
      </c>
      <c r="AE4835">
        <v>0</v>
      </c>
      <c r="AF4835" t="str">
        <f t="shared" si="227"/>
        <v>Apr</v>
      </c>
    </row>
    <row r="4836" spans="1:32" x14ac:dyDescent="0.25">
      <c r="A4836" s="1">
        <v>45775</v>
      </c>
      <c r="B4836">
        <v>2990</v>
      </c>
      <c r="C4836">
        <v>5</v>
      </c>
      <c r="D4836">
        <v>1</v>
      </c>
      <c r="E4836">
        <v>2</v>
      </c>
      <c r="F4836">
        <v>1</v>
      </c>
      <c r="G4836">
        <v>1</v>
      </c>
      <c r="H4836">
        <f>VLOOKUP(B4836, patient!A:E, 5, FALSE)</f>
        <v>4</v>
      </c>
      <c r="I4836" t="str">
        <f>VLOOKUP(H4836, city!A:B, 2, FALSE)</f>
        <v>Birmingham</v>
      </c>
      <c r="J4836" t="str">
        <f>VLOOKUP(E4836, diagnosis!A:B, 2, FALSE)</f>
        <v>Asthma</v>
      </c>
      <c r="K4836" t="str">
        <f>VLOOKUP(D4836, department!A:B, 2, FALSE)</f>
        <v>Cardiology</v>
      </c>
      <c r="L4836" t="str">
        <f>VLOOKUP(C4836, provider!A:B, 2, FALSE)</f>
        <v>Dr. Sade Kikiola</v>
      </c>
      <c r="M4836" t="str">
        <f>VLOOKUP(G4836, insurance!A:B, 2, FALSE)</f>
        <v>Aviva</v>
      </c>
      <c r="N4836">
        <f>VLOOKUP(B4836, patient!A:D, 4, FALSE)</f>
        <v>74</v>
      </c>
      <c r="O4836" t="str">
        <f>VLOOKUP(B4836, patient!A:C, 3, FALSE)</f>
        <v>Female</v>
      </c>
      <c r="P4836" t="str">
        <f>VLOOKUP(B4836, patient!A:F, 6, FALSE)</f>
        <v>Black</v>
      </c>
      <c r="Q4836" t="s">
        <v>486</v>
      </c>
      <c r="R4836">
        <v>501</v>
      </c>
      <c r="S4836">
        <v>171</v>
      </c>
      <c r="U4836" s="1" t="str">
        <f t="shared" si="225"/>
        <v>No</v>
      </c>
      <c r="V4836">
        <v>10</v>
      </c>
      <c r="W4836" t="s">
        <v>492</v>
      </c>
      <c r="X4836" t="s">
        <v>488</v>
      </c>
      <c r="Y4836" t="str">
        <f t="shared" si="226"/>
        <v>Scheduled</v>
      </c>
      <c r="Z4836" t="s">
        <v>489</v>
      </c>
      <c r="AA4836" s="1">
        <v>45781</v>
      </c>
      <c r="AB4836" s="1">
        <v>45775</v>
      </c>
      <c r="AC4836" t="s">
        <v>498</v>
      </c>
      <c r="AD4836">
        <v>477.4</v>
      </c>
      <c r="AE4836">
        <v>10</v>
      </c>
      <c r="AF4836" t="str">
        <f t="shared" si="227"/>
        <v>Apr</v>
      </c>
    </row>
    <row r="4837" spans="1:32" x14ac:dyDescent="0.25">
      <c r="A4837" s="1">
        <v>45775</v>
      </c>
      <c r="B4837">
        <v>2605</v>
      </c>
      <c r="C4837">
        <v>1</v>
      </c>
      <c r="D4837">
        <v>5</v>
      </c>
      <c r="E4837">
        <v>2</v>
      </c>
      <c r="F4837">
        <v>5</v>
      </c>
      <c r="G4837">
        <v>3</v>
      </c>
      <c r="H4837">
        <f>VLOOKUP(B4837, patient!A:E, 5, FALSE)</f>
        <v>37</v>
      </c>
      <c r="I4837" t="str">
        <f>VLOOKUP(H4837, city!A:B, 2, FALSE)</f>
        <v>Sheffield</v>
      </c>
      <c r="J4837" t="str">
        <f>VLOOKUP(E4837, diagnosis!A:B, 2, FALSE)</f>
        <v>Asthma</v>
      </c>
      <c r="K4837" t="str">
        <f>VLOOKUP(D4837, department!A:B, 2, FALSE)</f>
        <v>Pediatrics</v>
      </c>
      <c r="L4837" t="str">
        <f>VLOOKUP(C4837, provider!A:B, 2, FALSE)</f>
        <v>Dr. Olu Abisola</v>
      </c>
      <c r="M4837" t="str">
        <f>VLOOKUP(G4837, insurance!A:B, 2, FALSE)</f>
        <v>Allianz</v>
      </c>
      <c r="N4837">
        <f>VLOOKUP(B4837, patient!A:D, 4, FALSE)</f>
        <v>68</v>
      </c>
      <c r="O4837" t="str">
        <f>VLOOKUP(B4837, patient!A:C, 3, FALSE)</f>
        <v>Male</v>
      </c>
      <c r="P4837" t="str">
        <f>VLOOKUP(B4837, patient!A:F, 6, FALSE)</f>
        <v>Asian</v>
      </c>
      <c r="Q4837" t="s">
        <v>492</v>
      </c>
      <c r="R4837">
        <v>540</v>
      </c>
      <c r="S4837">
        <v>92</v>
      </c>
      <c r="T4837" s="1">
        <v>45788</v>
      </c>
      <c r="U4837" s="1" t="str">
        <f t="shared" si="225"/>
        <v>Yes</v>
      </c>
      <c r="V4837">
        <v>5</v>
      </c>
      <c r="W4837" t="s">
        <v>487</v>
      </c>
      <c r="X4837" t="s">
        <v>488</v>
      </c>
      <c r="Y4837" t="str">
        <f t="shared" si="226"/>
        <v>Scheduled</v>
      </c>
      <c r="Z4837" t="s">
        <v>497</v>
      </c>
      <c r="AC4837" t="s">
        <v>490</v>
      </c>
      <c r="AD4837">
        <v>442.4</v>
      </c>
      <c r="AE4837">
        <v>0</v>
      </c>
      <c r="AF4837" t="str">
        <f t="shared" si="227"/>
        <v>Apr</v>
      </c>
    </row>
    <row r="4838" spans="1:32" x14ac:dyDescent="0.25">
      <c r="A4838" s="1">
        <v>45775</v>
      </c>
      <c r="B4838">
        <v>4693</v>
      </c>
      <c r="C4838">
        <v>5</v>
      </c>
      <c r="D4838">
        <v>5</v>
      </c>
      <c r="E4838">
        <v>2</v>
      </c>
      <c r="F4838">
        <v>4</v>
      </c>
      <c r="G4838">
        <v>1</v>
      </c>
      <c r="H4838">
        <f>VLOOKUP(B4838, patient!A:E, 5, FALSE)</f>
        <v>15</v>
      </c>
      <c r="I4838" t="str">
        <f>VLOOKUP(H4838, city!A:B, 2, FALSE)</f>
        <v>Glasgow</v>
      </c>
      <c r="J4838" t="str">
        <f>VLOOKUP(E4838, diagnosis!A:B, 2, FALSE)</f>
        <v>Asthma</v>
      </c>
      <c r="K4838" t="str">
        <f>VLOOKUP(D4838, department!A:B, 2, FALSE)</f>
        <v>Pediatrics</v>
      </c>
      <c r="L4838" t="str">
        <f>VLOOKUP(C4838, provider!A:B, 2, FALSE)</f>
        <v>Dr. Sade Kikiola</v>
      </c>
      <c r="M4838" t="str">
        <f>VLOOKUP(G4838, insurance!A:B, 2, FALSE)</f>
        <v>Aviva</v>
      </c>
      <c r="N4838">
        <f>VLOOKUP(B4838, patient!A:D, 4, FALSE)</f>
        <v>67</v>
      </c>
      <c r="O4838" t="str">
        <f>VLOOKUP(B4838, patient!A:C, 3, FALSE)</f>
        <v>Female</v>
      </c>
      <c r="P4838" t="str">
        <f>VLOOKUP(B4838, patient!A:F, 6, FALSE)</f>
        <v>Other</v>
      </c>
      <c r="Q4838" t="s">
        <v>491</v>
      </c>
      <c r="R4838">
        <v>753</v>
      </c>
      <c r="S4838">
        <v>149</v>
      </c>
      <c r="T4838" s="1">
        <v>45798</v>
      </c>
      <c r="U4838" s="1" t="str">
        <f t="shared" si="225"/>
        <v>Yes</v>
      </c>
      <c r="V4838">
        <v>6</v>
      </c>
      <c r="W4838" t="s">
        <v>487</v>
      </c>
      <c r="X4838" t="s">
        <v>488</v>
      </c>
      <c r="Y4838" t="str">
        <f t="shared" si="226"/>
        <v>Scheduled</v>
      </c>
      <c r="Z4838" t="s">
        <v>497</v>
      </c>
      <c r="AC4838" t="s">
        <v>490</v>
      </c>
      <c r="AD4838">
        <v>631.4</v>
      </c>
      <c r="AE4838">
        <v>0</v>
      </c>
      <c r="AF4838" t="str">
        <f t="shared" si="227"/>
        <v>Apr</v>
      </c>
    </row>
    <row r="4839" spans="1:32" x14ac:dyDescent="0.25">
      <c r="A4839" s="1">
        <v>45775</v>
      </c>
      <c r="B4839">
        <v>3160</v>
      </c>
      <c r="C4839">
        <v>1</v>
      </c>
      <c r="D4839">
        <v>5</v>
      </c>
      <c r="E4839">
        <v>2</v>
      </c>
      <c r="F4839">
        <v>3</v>
      </c>
      <c r="G4839">
        <v>1</v>
      </c>
      <c r="H4839">
        <f>VLOOKUP(B4839, patient!A:E, 5, FALSE)</f>
        <v>17</v>
      </c>
      <c r="I4839" t="str">
        <f>VLOOKUP(H4839, city!A:B, 2, FALSE)</f>
        <v>Leeds</v>
      </c>
      <c r="J4839" t="str">
        <f>VLOOKUP(E4839, diagnosis!A:B, 2, FALSE)</f>
        <v>Asthma</v>
      </c>
      <c r="K4839" t="str">
        <f>VLOOKUP(D4839, department!A:B, 2, FALSE)</f>
        <v>Pediatrics</v>
      </c>
      <c r="L4839" t="str">
        <f>VLOOKUP(C4839, provider!A:B, 2, FALSE)</f>
        <v>Dr. Olu Abisola</v>
      </c>
      <c r="M4839" t="str">
        <f>VLOOKUP(G4839, insurance!A:B, 2, FALSE)</f>
        <v>Aviva</v>
      </c>
      <c r="N4839">
        <f>VLOOKUP(B4839, patient!A:D, 4, FALSE)</f>
        <v>34</v>
      </c>
      <c r="O4839" t="str">
        <f>VLOOKUP(B4839, patient!A:C, 3, FALSE)</f>
        <v>Male</v>
      </c>
      <c r="P4839" t="str">
        <f>VLOOKUP(B4839, patient!A:F, 6, FALSE)</f>
        <v>White</v>
      </c>
      <c r="Q4839" t="s">
        <v>486</v>
      </c>
      <c r="R4839">
        <v>941</v>
      </c>
      <c r="S4839">
        <v>198</v>
      </c>
      <c r="T4839" s="1">
        <v>45791</v>
      </c>
      <c r="U4839" s="1" t="str">
        <f t="shared" si="225"/>
        <v>Yes</v>
      </c>
      <c r="V4839">
        <v>7</v>
      </c>
      <c r="W4839" t="s">
        <v>492</v>
      </c>
      <c r="X4839" t="s">
        <v>488</v>
      </c>
      <c r="Y4839" t="str">
        <f t="shared" si="226"/>
        <v>Scheduled</v>
      </c>
      <c r="Z4839" t="s">
        <v>489</v>
      </c>
      <c r="AC4839" t="s">
        <v>490</v>
      </c>
      <c r="AD4839">
        <v>797.3</v>
      </c>
      <c r="AE4839">
        <v>0</v>
      </c>
      <c r="AF4839" t="str">
        <f t="shared" si="227"/>
        <v>Apr</v>
      </c>
    </row>
    <row r="4840" spans="1:32" x14ac:dyDescent="0.25">
      <c r="A4840" s="1">
        <v>45775</v>
      </c>
      <c r="B4840">
        <v>1423</v>
      </c>
      <c r="C4840">
        <v>5</v>
      </c>
      <c r="D4840">
        <v>2</v>
      </c>
      <c r="E4840">
        <v>4</v>
      </c>
      <c r="F4840">
        <v>5</v>
      </c>
      <c r="G4840">
        <v>1</v>
      </c>
      <c r="H4840">
        <f>VLOOKUP(B4840, patient!A:E, 5, FALSE)</f>
        <v>33</v>
      </c>
      <c r="I4840" t="str">
        <f>VLOOKUP(H4840, city!A:B, 2, FALSE)</f>
        <v>Newcastle</v>
      </c>
      <c r="J4840" t="str">
        <f>VLOOKUP(E4840, diagnosis!A:B, 2, FALSE)</f>
        <v>Hypertension</v>
      </c>
      <c r="K4840" t="str">
        <f>VLOOKUP(D4840, department!A:B, 2, FALSE)</f>
        <v>General Surgery</v>
      </c>
      <c r="L4840" t="str">
        <f>VLOOKUP(C4840, provider!A:B, 2, FALSE)</f>
        <v>Dr. Sade Kikiola</v>
      </c>
      <c r="M4840" t="str">
        <f>VLOOKUP(G4840, insurance!A:B, 2, FALSE)</f>
        <v>Aviva</v>
      </c>
      <c r="N4840">
        <f>VLOOKUP(B4840, patient!A:D, 4, FALSE)</f>
        <v>68</v>
      </c>
      <c r="O4840" t="str">
        <f>VLOOKUP(B4840, patient!A:C, 3, FALSE)</f>
        <v>Male</v>
      </c>
      <c r="P4840" t="str">
        <f>VLOOKUP(B4840, patient!A:F, 6, FALSE)</f>
        <v>Other</v>
      </c>
      <c r="Q4840" t="s">
        <v>492</v>
      </c>
      <c r="R4840">
        <v>347</v>
      </c>
      <c r="S4840">
        <v>50</v>
      </c>
      <c r="U4840" s="1" t="str">
        <f t="shared" si="225"/>
        <v>No</v>
      </c>
      <c r="V4840">
        <v>4</v>
      </c>
      <c r="W4840" t="s">
        <v>492</v>
      </c>
      <c r="X4840" t="s">
        <v>488</v>
      </c>
      <c r="Y4840" t="str">
        <f t="shared" si="226"/>
        <v>Scheduled</v>
      </c>
      <c r="Z4840" t="s">
        <v>497</v>
      </c>
      <c r="AA4840" s="1">
        <v>45784</v>
      </c>
      <c r="AB4840" s="1">
        <v>45775</v>
      </c>
      <c r="AC4840" t="s">
        <v>493</v>
      </c>
      <c r="AD4840">
        <v>298.89999999999998</v>
      </c>
      <c r="AE4840">
        <v>30</v>
      </c>
      <c r="AF4840" t="str">
        <f t="shared" si="227"/>
        <v>Apr</v>
      </c>
    </row>
    <row r="4841" spans="1:32" x14ac:dyDescent="0.25">
      <c r="A4841" s="1">
        <v>45775</v>
      </c>
      <c r="B4841">
        <v>2497</v>
      </c>
      <c r="C4841">
        <v>4</v>
      </c>
      <c r="D4841">
        <v>2</v>
      </c>
      <c r="E4841">
        <v>2</v>
      </c>
      <c r="F4841">
        <v>2</v>
      </c>
      <c r="G4841">
        <v>1</v>
      </c>
      <c r="H4841">
        <f>VLOOKUP(B4841, patient!A:E, 5, FALSE)</f>
        <v>40</v>
      </c>
      <c r="I4841" t="str">
        <f>VLOOKUP(H4841, city!A:B, 2, FALSE)</f>
        <v>Sheffield</v>
      </c>
      <c r="J4841" t="str">
        <f>VLOOKUP(E4841, diagnosis!A:B, 2, FALSE)</f>
        <v>Asthma</v>
      </c>
      <c r="K4841" t="str">
        <f>VLOOKUP(D4841, department!A:B, 2, FALSE)</f>
        <v>General Surgery</v>
      </c>
      <c r="L4841" t="str">
        <f>VLOOKUP(C4841, provider!A:B, 2, FALSE)</f>
        <v>Dr. Ravi Patel</v>
      </c>
      <c r="M4841" t="str">
        <f>VLOOKUP(G4841, insurance!A:B, 2, FALSE)</f>
        <v>Aviva</v>
      </c>
      <c r="N4841">
        <f>VLOOKUP(B4841, patient!A:D, 4, FALSE)</f>
        <v>70</v>
      </c>
      <c r="O4841" t="str">
        <f>VLOOKUP(B4841, patient!A:C, 3, FALSE)</f>
        <v>Female</v>
      </c>
      <c r="P4841" t="str">
        <f>VLOOKUP(B4841, patient!A:F, 6, FALSE)</f>
        <v>Hispanic</v>
      </c>
      <c r="Q4841" t="s">
        <v>486</v>
      </c>
      <c r="R4841">
        <v>436</v>
      </c>
      <c r="S4841">
        <v>145</v>
      </c>
      <c r="T4841" s="1">
        <v>45787</v>
      </c>
      <c r="U4841" s="1" t="str">
        <f t="shared" si="225"/>
        <v>Yes</v>
      </c>
      <c r="V4841">
        <v>9</v>
      </c>
      <c r="W4841" t="s">
        <v>494</v>
      </c>
      <c r="X4841" t="s">
        <v>488</v>
      </c>
      <c r="Y4841" t="str">
        <f t="shared" si="226"/>
        <v>Scheduled</v>
      </c>
      <c r="Z4841" t="s">
        <v>497</v>
      </c>
      <c r="AC4841" t="s">
        <v>490</v>
      </c>
      <c r="AD4841">
        <v>406.7</v>
      </c>
      <c r="AE4841">
        <v>0</v>
      </c>
      <c r="AF4841" t="str">
        <f t="shared" si="227"/>
        <v>Apr</v>
      </c>
    </row>
    <row r="4842" spans="1:32" x14ac:dyDescent="0.25">
      <c r="A4842" s="1">
        <v>45776</v>
      </c>
      <c r="B4842">
        <v>778</v>
      </c>
      <c r="C4842">
        <v>3</v>
      </c>
      <c r="D4842">
        <v>5</v>
      </c>
      <c r="E4842">
        <v>3</v>
      </c>
      <c r="F4842">
        <v>2</v>
      </c>
      <c r="G4842">
        <v>3</v>
      </c>
      <c r="H4842">
        <f>VLOOKUP(B4842, patient!A:E, 5, FALSE)</f>
        <v>17</v>
      </c>
      <c r="I4842" t="str">
        <f>VLOOKUP(H4842, city!A:B, 2, FALSE)</f>
        <v>Leeds</v>
      </c>
      <c r="J4842" t="str">
        <f>VLOOKUP(E4842, diagnosis!A:B, 2, FALSE)</f>
        <v>Fracture</v>
      </c>
      <c r="K4842" t="str">
        <f>VLOOKUP(D4842, department!A:B, 2, FALSE)</f>
        <v>Pediatrics</v>
      </c>
      <c r="L4842" t="str">
        <f>VLOOKUP(C4842, provider!A:B, 2, FALSE)</f>
        <v>Dr. Emma Jones</v>
      </c>
      <c r="M4842" t="str">
        <f>VLOOKUP(G4842, insurance!A:B, 2, FALSE)</f>
        <v>Allianz</v>
      </c>
      <c r="N4842">
        <f>VLOOKUP(B4842, patient!A:D, 4, FALSE)</f>
        <v>31</v>
      </c>
      <c r="O4842" t="str">
        <f>VLOOKUP(B4842, patient!A:C, 3, FALSE)</f>
        <v>Female</v>
      </c>
      <c r="P4842" t="str">
        <f>VLOOKUP(B4842, patient!A:F, 6, FALSE)</f>
        <v>White</v>
      </c>
      <c r="Q4842" t="s">
        <v>486</v>
      </c>
      <c r="R4842">
        <v>72</v>
      </c>
      <c r="S4842">
        <v>138</v>
      </c>
      <c r="U4842" s="1" t="str">
        <f t="shared" si="225"/>
        <v>No</v>
      </c>
      <c r="V4842">
        <v>1</v>
      </c>
      <c r="W4842" t="s">
        <v>494</v>
      </c>
      <c r="X4842" t="s">
        <v>488</v>
      </c>
      <c r="Y4842" t="str">
        <f t="shared" si="226"/>
        <v>Scheduled</v>
      </c>
      <c r="Z4842" t="s">
        <v>497</v>
      </c>
      <c r="AA4842" s="1">
        <v>45782</v>
      </c>
      <c r="AB4842" s="1">
        <v>45776</v>
      </c>
      <c r="AC4842" t="s">
        <v>493</v>
      </c>
      <c r="AD4842">
        <v>168</v>
      </c>
      <c r="AE4842">
        <v>30</v>
      </c>
      <c r="AF4842" t="str">
        <f t="shared" si="227"/>
        <v>Apr</v>
      </c>
    </row>
    <row r="4843" spans="1:32" x14ac:dyDescent="0.25">
      <c r="A4843" s="1">
        <v>45776</v>
      </c>
      <c r="B4843">
        <v>932</v>
      </c>
      <c r="C4843">
        <v>1</v>
      </c>
      <c r="D4843">
        <v>5</v>
      </c>
      <c r="E4843">
        <v>5</v>
      </c>
      <c r="F4843">
        <v>2</v>
      </c>
      <c r="G4843">
        <v>2</v>
      </c>
      <c r="H4843">
        <f>VLOOKUP(B4843, patient!A:E, 5, FALSE)</f>
        <v>23</v>
      </c>
      <c r="I4843" t="str">
        <f>VLOOKUP(H4843, city!A:B, 2, FALSE)</f>
        <v>Liverpool</v>
      </c>
      <c r="J4843" t="str">
        <f>VLOOKUP(E4843, diagnosis!A:B, 2, FALSE)</f>
        <v>Migraine</v>
      </c>
      <c r="K4843" t="str">
        <f>VLOOKUP(D4843, department!A:B, 2, FALSE)</f>
        <v>Pediatrics</v>
      </c>
      <c r="L4843" t="str">
        <f>VLOOKUP(C4843, provider!A:B, 2, FALSE)</f>
        <v>Dr. Olu Abisola</v>
      </c>
      <c r="M4843" t="str">
        <f>VLOOKUP(G4843, insurance!A:B, 2, FALSE)</f>
        <v>AXA</v>
      </c>
      <c r="N4843">
        <f>VLOOKUP(B4843, patient!A:D, 4, FALSE)</f>
        <v>44</v>
      </c>
      <c r="O4843" t="str">
        <f>VLOOKUP(B4843, patient!A:C, 3, FALSE)</f>
        <v>Female</v>
      </c>
      <c r="P4843" t="str">
        <f>VLOOKUP(B4843, patient!A:F, 6, FALSE)</f>
        <v>Other</v>
      </c>
      <c r="Q4843" t="s">
        <v>491</v>
      </c>
      <c r="R4843">
        <v>866</v>
      </c>
      <c r="S4843">
        <v>46</v>
      </c>
      <c r="U4843" s="1" t="str">
        <f t="shared" si="225"/>
        <v>No</v>
      </c>
      <c r="V4843">
        <v>3</v>
      </c>
      <c r="W4843" t="s">
        <v>494</v>
      </c>
      <c r="X4843" t="s">
        <v>488</v>
      </c>
      <c r="Y4843" t="str">
        <f t="shared" si="226"/>
        <v>Scheduled</v>
      </c>
      <c r="Z4843" t="s">
        <v>489</v>
      </c>
      <c r="AA4843" s="1">
        <v>45781</v>
      </c>
      <c r="AB4843" s="1">
        <v>45776</v>
      </c>
      <c r="AC4843" t="s">
        <v>493</v>
      </c>
      <c r="AD4843">
        <v>659.4</v>
      </c>
      <c r="AE4843">
        <v>30</v>
      </c>
      <c r="AF4843" t="str">
        <f t="shared" si="227"/>
        <v>Apr</v>
      </c>
    </row>
    <row r="4844" spans="1:32" x14ac:dyDescent="0.25">
      <c r="A4844" s="1">
        <v>45776</v>
      </c>
      <c r="B4844">
        <v>4510</v>
      </c>
      <c r="C4844">
        <v>1</v>
      </c>
      <c r="D4844">
        <v>4</v>
      </c>
      <c r="E4844">
        <v>4</v>
      </c>
      <c r="F4844">
        <v>5</v>
      </c>
      <c r="G4844">
        <v>1</v>
      </c>
      <c r="H4844">
        <f>VLOOKUP(B4844, patient!A:E, 5, FALSE)</f>
        <v>36</v>
      </c>
      <c r="I4844" t="str">
        <f>VLOOKUP(H4844, city!A:B, 2, FALSE)</f>
        <v>Newcastle</v>
      </c>
      <c r="J4844" t="str">
        <f>VLOOKUP(E4844, diagnosis!A:B, 2, FALSE)</f>
        <v>Hypertension</v>
      </c>
      <c r="K4844" t="str">
        <f>VLOOKUP(D4844, department!A:B, 2, FALSE)</f>
        <v>Orthopedics</v>
      </c>
      <c r="L4844" t="str">
        <f>VLOOKUP(C4844, provider!A:B, 2, FALSE)</f>
        <v>Dr. Olu Abisola</v>
      </c>
      <c r="M4844" t="str">
        <f>VLOOKUP(G4844, insurance!A:B, 2, FALSE)</f>
        <v>Aviva</v>
      </c>
      <c r="N4844">
        <f>VLOOKUP(B4844, patient!A:D, 4, FALSE)</f>
        <v>35</v>
      </c>
      <c r="O4844" t="str">
        <f>VLOOKUP(B4844, patient!A:C, 3, FALSE)</f>
        <v>Female</v>
      </c>
      <c r="P4844" t="str">
        <f>VLOOKUP(B4844, patient!A:F, 6, FALSE)</f>
        <v>White</v>
      </c>
      <c r="Q4844" t="s">
        <v>492</v>
      </c>
      <c r="R4844">
        <v>963</v>
      </c>
      <c r="S4844">
        <v>129</v>
      </c>
      <c r="T4844" s="1">
        <v>45789</v>
      </c>
      <c r="U4844" s="1" t="str">
        <f t="shared" si="225"/>
        <v>Yes</v>
      </c>
      <c r="V4844">
        <v>10</v>
      </c>
      <c r="W4844" t="s">
        <v>492</v>
      </c>
      <c r="X4844" t="s">
        <v>488</v>
      </c>
      <c r="Y4844" t="str">
        <f t="shared" si="226"/>
        <v>Scheduled</v>
      </c>
      <c r="Z4844" t="s">
        <v>497</v>
      </c>
      <c r="AC4844" t="s">
        <v>490</v>
      </c>
      <c r="AD4844">
        <v>764.4</v>
      </c>
      <c r="AE4844">
        <v>0</v>
      </c>
      <c r="AF4844" t="str">
        <f t="shared" si="227"/>
        <v>Apr</v>
      </c>
    </row>
    <row r="4845" spans="1:32" x14ac:dyDescent="0.25">
      <c r="A4845" s="1">
        <v>45776</v>
      </c>
      <c r="B4845">
        <v>4773</v>
      </c>
      <c r="C4845">
        <v>1</v>
      </c>
      <c r="D4845">
        <v>1</v>
      </c>
      <c r="E4845">
        <v>2</v>
      </c>
      <c r="F4845">
        <v>3</v>
      </c>
      <c r="G4845">
        <v>3</v>
      </c>
      <c r="H4845">
        <f>VLOOKUP(B4845, patient!A:E, 5, FALSE)</f>
        <v>27</v>
      </c>
      <c r="I4845" t="str">
        <f>VLOOKUP(H4845, city!A:B, 2, FALSE)</f>
        <v>London</v>
      </c>
      <c r="J4845" t="str">
        <f>VLOOKUP(E4845, diagnosis!A:B, 2, FALSE)</f>
        <v>Asthma</v>
      </c>
      <c r="K4845" t="str">
        <f>VLOOKUP(D4845, department!A:B, 2, FALSE)</f>
        <v>Cardiology</v>
      </c>
      <c r="L4845" t="str">
        <f>VLOOKUP(C4845, provider!A:B, 2, FALSE)</f>
        <v>Dr. Olu Abisola</v>
      </c>
      <c r="M4845" t="str">
        <f>VLOOKUP(G4845, insurance!A:B, 2, FALSE)</f>
        <v>Allianz</v>
      </c>
      <c r="N4845">
        <f>VLOOKUP(B4845, patient!A:D, 4, FALSE)</f>
        <v>45</v>
      </c>
      <c r="O4845" t="str">
        <f>VLOOKUP(B4845, patient!A:C, 3, FALSE)</f>
        <v>Female</v>
      </c>
      <c r="P4845" t="str">
        <f>VLOOKUP(B4845, patient!A:F, 6, FALSE)</f>
        <v>Other</v>
      </c>
      <c r="Q4845" t="s">
        <v>492</v>
      </c>
      <c r="R4845">
        <v>967</v>
      </c>
      <c r="S4845">
        <v>178</v>
      </c>
      <c r="U4845" s="1" t="str">
        <f t="shared" si="225"/>
        <v>No</v>
      </c>
      <c r="V4845">
        <v>2</v>
      </c>
      <c r="W4845" t="s">
        <v>492</v>
      </c>
      <c r="X4845" t="s">
        <v>488</v>
      </c>
      <c r="Y4845" t="str">
        <f t="shared" si="226"/>
        <v>Scheduled</v>
      </c>
      <c r="Z4845" t="s">
        <v>497</v>
      </c>
      <c r="AA4845" s="1">
        <v>45777</v>
      </c>
      <c r="AB4845" s="1">
        <v>45776</v>
      </c>
      <c r="AC4845" t="s">
        <v>498</v>
      </c>
      <c r="AD4845">
        <v>808.5</v>
      </c>
      <c r="AE4845">
        <v>10</v>
      </c>
      <c r="AF4845" t="str">
        <f t="shared" si="227"/>
        <v>Apr</v>
      </c>
    </row>
    <row r="4846" spans="1:32" x14ac:dyDescent="0.25">
      <c r="A4846" s="1">
        <v>45776</v>
      </c>
      <c r="B4846">
        <v>4440</v>
      </c>
      <c r="C4846">
        <v>3</v>
      </c>
      <c r="D4846">
        <v>1</v>
      </c>
      <c r="E4846">
        <v>2</v>
      </c>
      <c r="F4846">
        <v>5</v>
      </c>
      <c r="G4846">
        <v>1</v>
      </c>
      <c r="H4846">
        <f>VLOOKUP(B4846, patient!A:E, 5, FALSE)</f>
        <v>29</v>
      </c>
      <c r="I4846" t="str">
        <f>VLOOKUP(H4846, city!A:B, 2, FALSE)</f>
        <v>Manchester</v>
      </c>
      <c r="J4846" t="str">
        <f>VLOOKUP(E4846, diagnosis!A:B, 2, FALSE)</f>
        <v>Asthma</v>
      </c>
      <c r="K4846" t="str">
        <f>VLOOKUP(D4846, department!A:B, 2, FALSE)</f>
        <v>Cardiology</v>
      </c>
      <c r="L4846" t="str">
        <f>VLOOKUP(C4846, provider!A:B, 2, FALSE)</f>
        <v>Dr. Emma Jones</v>
      </c>
      <c r="M4846" t="str">
        <f>VLOOKUP(G4846, insurance!A:B, 2, FALSE)</f>
        <v>Aviva</v>
      </c>
      <c r="N4846">
        <f>VLOOKUP(B4846, patient!A:D, 4, FALSE)</f>
        <v>68</v>
      </c>
      <c r="O4846" t="str">
        <f>VLOOKUP(B4846, patient!A:C, 3, FALSE)</f>
        <v>Female</v>
      </c>
      <c r="P4846" t="str">
        <f>VLOOKUP(B4846, patient!A:F, 6, FALSE)</f>
        <v>White</v>
      </c>
      <c r="Q4846" t="s">
        <v>491</v>
      </c>
      <c r="R4846">
        <v>661</v>
      </c>
      <c r="S4846">
        <v>125</v>
      </c>
      <c r="T4846" s="1">
        <v>45801</v>
      </c>
      <c r="U4846" s="1" t="str">
        <f t="shared" si="225"/>
        <v>Yes</v>
      </c>
      <c r="V4846">
        <v>2</v>
      </c>
      <c r="W4846" t="s">
        <v>487</v>
      </c>
      <c r="X4846" t="s">
        <v>488</v>
      </c>
      <c r="Y4846" t="str">
        <f t="shared" si="226"/>
        <v>Scheduled</v>
      </c>
      <c r="Z4846" t="s">
        <v>489</v>
      </c>
      <c r="AC4846" t="s">
        <v>490</v>
      </c>
      <c r="AD4846">
        <v>550.20000000000005</v>
      </c>
      <c r="AE4846">
        <v>0</v>
      </c>
      <c r="AF4846" t="str">
        <f t="shared" si="227"/>
        <v>Apr</v>
      </c>
    </row>
    <row r="4847" spans="1:32" x14ac:dyDescent="0.25">
      <c r="A4847" s="1">
        <v>45776</v>
      </c>
      <c r="B4847">
        <v>2365</v>
      </c>
      <c r="C4847">
        <v>4</v>
      </c>
      <c r="D4847">
        <v>3</v>
      </c>
      <c r="E4847">
        <v>1</v>
      </c>
      <c r="F4847">
        <v>4</v>
      </c>
      <c r="G4847">
        <v>1</v>
      </c>
      <c r="H4847">
        <f>VLOOKUP(B4847, patient!A:E, 5, FALSE)</f>
        <v>17</v>
      </c>
      <c r="I4847" t="str">
        <f>VLOOKUP(H4847, city!A:B, 2, FALSE)</f>
        <v>Leeds</v>
      </c>
      <c r="J4847" t="str">
        <f>VLOOKUP(E4847, diagnosis!A:B, 2, FALSE)</f>
        <v>Appendicitis</v>
      </c>
      <c r="K4847" t="str">
        <f>VLOOKUP(D4847, department!A:B, 2, FALSE)</f>
        <v>Neurology</v>
      </c>
      <c r="L4847" t="str">
        <f>VLOOKUP(C4847, provider!A:B, 2, FALSE)</f>
        <v>Dr. Ravi Patel</v>
      </c>
      <c r="M4847" t="str">
        <f>VLOOKUP(G4847, insurance!A:B, 2, FALSE)</f>
        <v>Aviva</v>
      </c>
      <c r="N4847">
        <f>VLOOKUP(B4847, patient!A:D, 4, FALSE)</f>
        <v>64</v>
      </c>
      <c r="O4847" t="str">
        <f>VLOOKUP(B4847, patient!A:C, 3, FALSE)</f>
        <v>Female</v>
      </c>
      <c r="P4847" t="str">
        <f>VLOOKUP(B4847, patient!A:F, 6, FALSE)</f>
        <v>Other</v>
      </c>
      <c r="Q4847" t="s">
        <v>491</v>
      </c>
      <c r="R4847">
        <v>731</v>
      </c>
      <c r="S4847">
        <v>190</v>
      </c>
      <c r="U4847" s="1" t="str">
        <f t="shared" si="225"/>
        <v>No</v>
      </c>
      <c r="V4847">
        <v>1</v>
      </c>
      <c r="W4847" t="s">
        <v>494</v>
      </c>
      <c r="X4847" t="s">
        <v>488</v>
      </c>
      <c r="Y4847" t="str">
        <f t="shared" si="226"/>
        <v>Scheduled</v>
      </c>
      <c r="Z4847" t="s">
        <v>489</v>
      </c>
      <c r="AA4847" s="1">
        <v>45781</v>
      </c>
      <c r="AB4847" s="1">
        <v>45776</v>
      </c>
      <c r="AC4847" t="s">
        <v>493</v>
      </c>
      <c r="AD4847">
        <v>665.7</v>
      </c>
      <c r="AE4847">
        <v>30</v>
      </c>
      <c r="AF4847" t="str">
        <f t="shared" si="227"/>
        <v>Apr</v>
      </c>
    </row>
    <row r="4848" spans="1:32" x14ac:dyDescent="0.25">
      <c r="A4848" s="1">
        <v>45776</v>
      </c>
      <c r="B4848">
        <v>1663</v>
      </c>
      <c r="C4848">
        <v>2</v>
      </c>
      <c r="D4848">
        <v>3</v>
      </c>
      <c r="E4848">
        <v>4</v>
      </c>
      <c r="F4848">
        <v>4</v>
      </c>
      <c r="G4848">
        <v>2</v>
      </c>
      <c r="H4848">
        <f>VLOOKUP(B4848, patient!A:E, 5, FALSE)</f>
        <v>38</v>
      </c>
      <c r="I4848" t="str">
        <f>VLOOKUP(H4848, city!A:B, 2, FALSE)</f>
        <v>Sheffield</v>
      </c>
      <c r="J4848" t="str">
        <f>VLOOKUP(E4848, diagnosis!A:B, 2, FALSE)</f>
        <v>Hypertension</v>
      </c>
      <c r="K4848" t="str">
        <f>VLOOKUP(D4848, department!A:B, 2, FALSE)</f>
        <v>Neurology</v>
      </c>
      <c r="L4848" t="str">
        <f>VLOOKUP(C4848, provider!A:B, 2, FALSE)</f>
        <v>Dr. Johnson Grek</v>
      </c>
      <c r="M4848" t="str">
        <f>VLOOKUP(G4848, insurance!A:B, 2, FALSE)</f>
        <v>AXA</v>
      </c>
      <c r="N4848">
        <f>VLOOKUP(B4848, patient!A:D, 4, FALSE)</f>
        <v>64</v>
      </c>
      <c r="O4848" t="str">
        <f>VLOOKUP(B4848, patient!A:C, 3, FALSE)</f>
        <v>Male</v>
      </c>
      <c r="P4848" t="str">
        <f>VLOOKUP(B4848, patient!A:F, 6, FALSE)</f>
        <v>Other</v>
      </c>
      <c r="Q4848" t="s">
        <v>491</v>
      </c>
      <c r="R4848">
        <v>210</v>
      </c>
      <c r="S4848">
        <v>139</v>
      </c>
      <c r="U4848" s="1" t="str">
        <f t="shared" si="225"/>
        <v>No</v>
      </c>
      <c r="V4848">
        <v>3</v>
      </c>
      <c r="W4848" t="s">
        <v>494</v>
      </c>
      <c r="X4848" t="s">
        <v>488</v>
      </c>
      <c r="Y4848" t="str">
        <f t="shared" si="226"/>
        <v>Scheduled</v>
      </c>
      <c r="Z4848" t="s">
        <v>489</v>
      </c>
      <c r="AA4848" s="1">
        <v>45781</v>
      </c>
      <c r="AB4848" s="1">
        <v>45776</v>
      </c>
      <c r="AC4848" t="s">
        <v>493</v>
      </c>
      <c r="AD4848">
        <v>265.3</v>
      </c>
      <c r="AE4848">
        <v>30</v>
      </c>
      <c r="AF4848" t="str">
        <f t="shared" si="227"/>
        <v>Apr</v>
      </c>
    </row>
    <row r="4849" spans="1:32" x14ac:dyDescent="0.25">
      <c r="A4849" s="1">
        <v>45776</v>
      </c>
      <c r="B4849">
        <v>2294</v>
      </c>
      <c r="C4849">
        <v>3</v>
      </c>
      <c r="D4849">
        <v>3</v>
      </c>
      <c r="E4849">
        <v>4</v>
      </c>
      <c r="F4849">
        <v>2</v>
      </c>
      <c r="G4849">
        <v>1</v>
      </c>
      <c r="H4849">
        <f>VLOOKUP(B4849, patient!A:E, 5, FALSE)</f>
        <v>24</v>
      </c>
      <c r="I4849" t="str">
        <f>VLOOKUP(H4849, city!A:B, 2, FALSE)</f>
        <v>Liverpool</v>
      </c>
      <c r="J4849" t="str">
        <f>VLOOKUP(E4849, diagnosis!A:B, 2, FALSE)</f>
        <v>Hypertension</v>
      </c>
      <c r="K4849" t="str">
        <f>VLOOKUP(D4849, department!A:B, 2, FALSE)</f>
        <v>Neurology</v>
      </c>
      <c r="L4849" t="str">
        <f>VLOOKUP(C4849, provider!A:B, 2, FALSE)</f>
        <v>Dr. Emma Jones</v>
      </c>
      <c r="M4849" t="str">
        <f>VLOOKUP(G4849, insurance!A:B, 2, FALSE)</f>
        <v>Aviva</v>
      </c>
      <c r="N4849">
        <f>VLOOKUP(B4849, patient!A:D, 4, FALSE)</f>
        <v>21</v>
      </c>
      <c r="O4849" t="str">
        <f>VLOOKUP(B4849, patient!A:C, 3, FALSE)</f>
        <v>Female</v>
      </c>
      <c r="P4849" t="str">
        <f>VLOOKUP(B4849, patient!A:F, 6, FALSE)</f>
        <v>White</v>
      </c>
      <c r="Q4849" t="s">
        <v>492</v>
      </c>
      <c r="R4849">
        <v>74</v>
      </c>
      <c r="S4849">
        <v>101</v>
      </c>
      <c r="T4849" s="1">
        <v>45796</v>
      </c>
      <c r="U4849" s="1" t="str">
        <f t="shared" si="225"/>
        <v>Yes</v>
      </c>
      <c r="V4849">
        <v>10</v>
      </c>
      <c r="W4849" t="s">
        <v>487</v>
      </c>
      <c r="X4849" t="s">
        <v>488</v>
      </c>
      <c r="Y4849" t="str">
        <f t="shared" si="226"/>
        <v>Scheduled</v>
      </c>
      <c r="Z4849" t="s">
        <v>489</v>
      </c>
      <c r="AC4849" t="s">
        <v>490</v>
      </c>
      <c r="AD4849">
        <v>122.5</v>
      </c>
      <c r="AE4849">
        <v>0</v>
      </c>
      <c r="AF4849" t="str">
        <f t="shared" si="227"/>
        <v>Apr</v>
      </c>
    </row>
    <row r="4850" spans="1:32" x14ac:dyDescent="0.25">
      <c r="A4850" s="1">
        <v>45776</v>
      </c>
      <c r="B4850">
        <v>3697</v>
      </c>
      <c r="C4850">
        <v>4</v>
      </c>
      <c r="D4850">
        <v>2</v>
      </c>
      <c r="E4850">
        <v>3</v>
      </c>
      <c r="F4850">
        <v>3</v>
      </c>
      <c r="G4850">
        <v>2</v>
      </c>
      <c r="H4850">
        <f>VLOOKUP(B4850, patient!A:E, 5, FALSE)</f>
        <v>24</v>
      </c>
      <c r="I4850" t="str">
        <f>VLOOKUP(H4850, city!A:B, 2, FALSE)</f>
        <v>Liverpool</v>
      </c>
      <c r="J4850" t="str">
        <f>VLOOKUP(E4850, diagnosis!A:B, 2, FALSE)</f>
        <v>Fracture</v>
      </c>
      <c r="K4850" t="str">
        <f>VLOOKUP(D4850, department!A:B, 2, FALSE)</f>
        <v>General Surgery</v>
      </c>
      <c r="L4850" t="str">
        <f>VLOOKUP(C4850, provider!A:B, 2, FALSE)</f>
        <v>Dr. Ravi Patel</v>
      </c>
      <c r="M4850" t="str">
        <f>VLOOKUP(G4850, insurance!A:B, 2, FALSE)</f>
        <v>AXA</v>
      </c>
      <c r="N4850">
        <f>VLOOKUP(B4850, patient!A:D, 4, FALSE)</f>
        <v>24</v>
      </c>
      <c r="O4850" t="str">
        <f>VLOOKUP(B4850, patient!A:C, 3, FALSE)</f>
        <v>Female</v>
      </c>
      <c r="P4850" t="str">
        <f>VLOOKUP(B4850, patient!A:F, 6, FALSE)</f>
        <v>Black</v>
      </c>
      <c r="Q4850" t="s">
        <v>486</v>
      </c>
      <c r="R4850">
        <v>367</v>
      </c>
      <c r="S4850">
        <v>71</v>
      </c>
      <c r="T4850" s="1">
        <v>45793</v>
      </c>
      <c r="U4850" s="1" t="str">
        <f t="shared" si="225"/>
        <v>Yes</v>
      </c>
      <c r="V4850">
        <v>5</v>
      </c>
      <c r="W4850" t="s">
        <v>494</v>
      </c>
      <c r="X4850" t="s">
        <v>488</v>
      </c>
      <c r="Y4850" t="str">
        <f t="shared" si="226"/>
        <v>Scheduled</v>
      </c>
      <c r="Z4850" t="s">
        <v>489</v>
      </c>
      <c r="AC4850" t="s">
        <v>490</v>
      </c>
      <c r="AD4850">
        <v>306.60000000000002</v>
      </c>
      <c r="AE4850">
        <v>0</v>
      </c>
      <c r="AF4850" t="str">
        <f t="shared" si="227"/>
        <v>Apr</v>
      </c>
    </row>
    <row r="4851" spans="1:32" x14ac:dyDescent="0.25">
      <c r="A4851" s="1">
        <v>45776</v>
      </c>
      <c r="B4851">
        <v>4170</v>
      </c>
      <c r="C4851">
        <v>5</v>
      </c>
      <c r="D4851">
        <v>2</v>
      </c>
      <c r="E4851">
        <v>5</v>
      </c>
      <c r="F4851">
        <v>4</v>
      </c>
      <c r="G4851">
        <v>3</v>
      </c>
      <c r="H4851">
        <f>VLOOKUP(B4851, patient!A:E, 5, FALSE)</f>
        <v>38</v>
      </c>
      <c r="I4851" t="str">
        <f>VLOOKUP(H4851, city!A:B, 2, FALSE)</f>
        <v>Sheffield</v>
      </c>
      <c r="J4851" t="str">
        <f>VLOOKUP(E4851, diagnosis!A:B, 2, FALSE)</f>
        <v>Migraine</v>
      </c>
      <c r="K4851" t="str">
        <f>VLOOKUP(D4851, department!A:B, 2, FALSE)</f>
        <v>General Surgery</v>
      </c>
      <c r="L4851" t="str">
        <f>VLOOKUP(C4851, provider!A:B, 2, FALSE)</f>
        <v>Dr. Sade Kikiola</v>
      </c>
      <c r="M4851" t="str">
        <f>VLOOKUP(G4851, insurance!A:B, 2, FALSE)</f>
        <v>Allianz</v>
      </c>
      <c r="N4851">
        <f>VLOOKUP(B4851, patient!A:D, 4, FALSE)</f>
        <v>62</v>
      </c>
      <c r="O4851" t="str">
        <f>VLOOKUP(B4851, patient!A:C, 3, FALSE)</f>
        <v>Male</v>
      </c>
      <c r="P4851" t="str">
        <f>VLOOKUP(B4851, patient!A:F, 6, FALSE)</f>
        <v>White</v>
      </c>
      <c r="Q4851" t="s">
        <v>492</v>
      </c>
      <c r="R4851">
        <v>299</v>
      </c>
      <c r="S4851">
        <v>33</v>
      </c>
      <c r="U4851" s="1" t="str">
        <f t="shared" si="225"/>
        <v>No</v>
      </c>
      <c r="V4851">
        <v>6</v>
      </c>
      <c r="W4851" t="s">
        <v>494</v>
      </c>
      <c r="X4851" t="s">
        <v>488</v>
      </c>
      <c r="Y4851" t="str">
        <f t="shared" si="226"/>
        <v>Scheduled</v>
      </c>
      <c r="Z4851" t="s">
        <v>497</v>
      </c>
      <c r="AA4851" s="1">
        <v>45782</v>
      </c>
      <c r="AB4851" s="1">
        <v>45776</v>
      </c>
      <c r="AC4851" t="s">
        <v>498</v>
      </c>
      <c r="AD4851">
        <v>239.4</v>
      </c>
      <c r="AE4851">
        <v>10</v>
      </c>
      <c r="AF4851" t="str">
        <f t="shared" si="227"/>
        <v>Apr</v>
      </c>
    </row>
    <row r="4852" spans="1:32" x14ac:dyDescent="0.25">
      <c r="A4852" s="1">
        <v>45777</v>
      </c>
      <c r="B4852">
        <v>3879</v>
      </c>
      <c r="C4852">
        <v>1</v>
      </c>
      <c r="D4852">
        <v>4</v>
      </c>
      <c r="E4852">
        <v>3</v>
      </c>
      <c r="F4852">
        <v>1</v>
      </c>
      <c r="G4852">
        <v>1</v>
      </c>
      <c r="H4852">
        <f>VLOOKUP(B4852, patient!A:E, 5, FALSE)</f>
        <v>19</v>
      </c>
      <c r="I4852" t="str">
        <f>VLOOKUP(H4852, city!A:B, 2, FALSE)</f>
        <v>Leeds</v>
      </c>
      <c r="J4852" t="str">
        <f>VLOOKUP(E4852, diagnosis!A:B, 2, FALSE)</f>
        <v>Fracture</v>
      </c>
      <c r="K4852" t="str">
        <f>VLOOKUP(D4852, department!A:B, 2, FALSE)</f>
        <v>Orthopedics</v>
      </c>
      <c r="L4852" t="str">
        <f>VLOOKUP(C4852, provider!A:B, 2, FALSE)</f>
        <v>Dr. Olu Abisola</v>
      </c>
      <c r="M4852" t="str">
        <f>VLOOKUP(G4852, insurance!A:B, 2, FALSE)</f>
        <v>Aviva</v>
      </c>
      <c r="N4852">
        <f>VLOOKUP(B4852, patient!A:D, 4, FALSE)</f>
        <v>52</v>
      </c>
      <c r="O4852" t="str">
        <f>VLOOKUP(B4852, patient!A:C, 3, FALSE)</f>
        <v>Female</v>
      </c>
      <c r="P4852" t="str">
        <f>VLOOKUP(B4852, patient!A:F, 6, FALSE)</f>
        <v>Other</v>
      </c>
      <c r="Q4852" t="s">
        <v>492</v>
      </c>
      <c r="R4852">
        <v>189</v>
      </c>
      <c r="S4852">
        <v>39</v>
      </c>
      <c r="U4852" s="1" t="str">
        <f t="shared" si="225"/>
        <v>No</v>
      </c>
      <c r="V4852">
        <v>8</v>
      </c>
      <c r="W4852" t="s">
        <v>492</v>
      </c>
      <c r="X4852" t="s">
        <v>488</v>
      </c>
      <c r="Y4852" t="str">
        <f t="shared" si="226"/>
        <v>Scheduled</v>
      </c>
      <c r="Z4852" t="s">
        <v>489</v>
      </c>
      <c r="AA4852" s="1">
        <v>45784</v>
      </c>
      <c r="AB4852" s="1">
        <v>45777</v>
      </c>
      <c r="AC4852" t="s">
        <v>496</v>
      </c>
      <c r="AD4852">
        <v>194.6</v>
      </c>
      <c r="AE4852">
        <v>50</v>
      </c>
      <c r="AF4852" t="str">
        <f t="shared" si="227"/>
        <v>Apr</v>
      </c>
    </row>
    <row r="4853" spans="1:32" x14ac:dyDescent="0.25">
      <c r="A4853" s="1">
        <v>45777</v>
      </c>
      <c r="B4853">
        <v>961</v>
      </c>
      <c r="C4853">
        <v>1</v>
      </c>
      <c r="D4853">
        <v>2</v>
      </c>
      <c r="E4853">
        <v>3</v>
      </c>
      <c r="F4853">
        <v>1</v>
      </c>
      <c r="G4853">
        <v>2</v>
      </c>
      <c r="H4853">
        <f>VLOOKUP(B4853, patient!A:E, 5, FALSE)</f>
        <v>3</v>
      </c>
      <c r="I4853" t="str">
        <f>VLOOKUP(H4853, city!A:B, 2, FALSE)</f>
        <v>Birmingham</v>
      </c>
      <c r="J4853" t="str">
        <f>VLOOKUP(E4853, diagnosis!A:B, 2, FALSE)</f>
        <v>Fracture</v>
      </c>
      <c r="K4853" t="str">
        <f>VLOOKUP(D4853, department!A:B, 2, FALSE)</f>
        <v>General Surgery</v>
      </c>
      <c r="L4853" t="str">
        <f>VLOOKUP(C4853, provider!A:B, 2, FALSE)</f>
        <v>Dr. Olu Abisola</v>
      </c>
      <c r="M4853" t="str">
        <f>VLOOKUP(G4853, insurance!A:B, 2, FALSE)</f>
        <v>AXA</v>
      </c>
      <c r="N4853">
        <f>VLOOKUP(B4853, patient!A:D, 4, FALSE)</f>
        <v>65</v>
      </c>
      <c r="O4853" t="str">
        <f>VLOOKUP(B4853, patient!A:C, 3, FALSE)</f>
        <v>Female</v>
      </c>
      <c r="P4853" t="str">
        <f>VLOOKUP(B4853, patient!A:F, 6, FALSE)</f>
        <v>Asian</v>
      </c>
      <c r="Q4853" t="s">
        <v>491</v>
      </c>
      <c r="R4853">
        <v>580</v>
      </c>
      <c r="S4853">
        <v>137</v>
      </c>
      <c r="U4853" s="1" t="str">
        <f t="shared" si="225"/>
        <v>No</v>
      </c>
      <c r="V4853">
        <v>4</v>
      </c>
      <c r="W4853" t="s">
        <v>487</v>
      </c>
      <c r="X4853" t="s">
        <v>488</v>
      </c>
      <c r="Y4853" t="str">
        <f t="shared" si="226"/>
        <v>Scheduled</v>
      </c>
      <c r="Z4853" t="s">
        <v>497</v>
      </c>
      <c r="AA4853" s="1">
        <v>45781</v>
      </c>
      <c r="AB4853" s="1">
        <v>45777</v>
      </c>
      <c r="AC4853" t="s">
        <v>493</v>
      </c>
      <c r="AD4853">
        <v>522.9</v>
      </c>
      <c r="AE4853">
        <v>30</v>
      </c>
      <c r="AF4853" t="str">
        <f t="shared" si="227"/>
        <v>Apr</v>
      </c>
    </row>
    <row r="4854" spans="1:32" x14ac:dyDescent="0.25">
      <c r="A4854" s="1">
        <v>45777</v>
      </c>
      <c r="B4854">
        <v>3278</v>
      </c>
      <c r="C4854">
        <v>2</v>
      </c>
      <c r="D4854">
        <v>3</v>
      </c>
      <c r="E4854">
        <v>3</v>
      </c>
      <c r="F4854">
        <v>2</v>
      </c>
      <c r="G4854">
        <v>1</v>
      </c>
      <c r="H4854">
        <f>VLOOKUP(B4854, patient!A:E, 5, FALSE)</f>
        <v>9</v>
      </c>
      <c r="I4854" t="str">
        <f>VLOOKUP(H4854, city!A:B, 2, FALSE)</f>
        <v>Edinburgh</v>
      </c>
      <c r="J4854" t="str">
        <f>VLOOKUP(E4854, diagnosis!A:B, 2, FALSE)</f>
        <v>Fracture</v>
      </c>
      <c r="K4854" t="str">
        <f>VLOOKUP(D4854, department!A:B, 2, FALSE)</f>
        <v>Neurology</v>
      </c>
      <c r="L4854" t="str">
        <f>VLOOKUP(C4854, provider!A:B, 2, FALSE)</f>
        <v>Dr. Johnson Grek</v>
      </c>
      <c r="M4854" t="str">
        <f>VLOOKUP(G4854, insurance!A:B, 2, FALSE)</f>
        <v>Aviva</v>
      </c>
      <c r="N4854">
        <f>VLOOKUP(B4854, patient!A:D, 4, FALSE)</f>
        <v>26</v>
      </c>
      <c r="O4854" t="str">
        <f>VLOOKUP(B4854, patient!A:C, 3, FALSE)</f>
        <v>Male</v>
      </c>
      <c r="P4854" t="str">
        <f>VLOOKUP(B4854, patient!A:F, 6, FALSE)</f>
        <v>Hispanic</v>
      </c>
      <c r="Q4854" t="s">
        <v>491</v>
      </c>
      <c r="R4854">
        <v>60</v>
      </c>
      <c r="S4854">
        <v>71</v>
      </c>
      <c r="U4854" s="1" t="str">
        <f t="shared" si="225"/>
        <v>No</v>
      </c>
      <c r="V4854">
        <v>1</v>
      </c>
      <c r="W4854" t="s">
        <v>487</v>
      </c>
      <c r="X4854" t="s">
        <v>488</v>
      </c>
      <c r="Y4854" t="str">
        <f t="shared" si="226"/>
        <v>Scheduled</v>
      </c>
      <c r="Z4854" t="s">
        <v>489</v>
      </c>
      <c r="AA4854" s="1">
        <v>45784</v>
      </c>
      <c r="AB4854" s="1">
        <v>45777</v>
      </c>
      <c r="AC4854" t="s">
        <v>498</v>
      </c>
      <c r="AD4854">
        <v>98.7</v>
      </c>
      <c r="AE4854">
        <v>10</v>
      </c>
      <c r="AF4854" t="str">
        <f t="shared" si="227"/>
        <v>Apr</v>
      </c>
    </row>
    <row r="4855" spans="1:32" x14ac:dyDescent="0.25">
      <c r="A4855" s="1">
        <v>45777</v>
      </c>
      <c r="B4855">
        <v>1583</v>
      </c>
      <c r="C4855">
        <v>5</v>
      </c>
      <c r="D4855">
        <v>5</v>
      </c>
      <c r="E4855">
        <v>5</v>
      </c>
      <c r="F4855">
        <v>2</v>
      </c>
      <c r="G4855">
        <v>1</v>
      </c>
      <c r="H4855">
        <f>VLOOKUP(B4855, patient!A:E, 5, FALSE)</f>
        <v>12</v>
      </c>
      <c r="I4855" t="str">
        <f>VLOOKUP(H4855, city!A:B, 2, FALSE)</f>
        <v>Edinburgh</v>
      </c>
      <c r="J4855" t="str">
        <f>VLOOKUP(E4855, diagnosis!A:B, 2, FALSE)</f>
        <v>Migraine</v>
      </c>
      <c r="K4855" t="str">
        <f>VLOOKUP(D4855, department!A:B, 2, FALSE)</f>
        <v>Pediatrics</v>
      </c>
      <c r="L4855" t="str">
        <f>VLOOKUP(C4855, provider!A:B, 2, FALSE)</f>
        <v>Dr. Sade Kikiola</v>
      </c>
      <c r="M4855" t="str">
        <f>VLOOKUP(G4855, insurance!A:B, 2, FALSE)</f>
        <v>Aviva</v>
      </c>
      <c r="N4855">
        <f>VLOOKUP(B4855, patient!A:D, 4, FALSE)</f>
        <v>25</v>
      </c>
      <c r="O4855" t="str">
        <f>VLOOKUP(B4855, patient!A:C, 3, FALSE)</f>
        <v>Female</v>
      </c>
      <c r="P4855" t="str">
        <f>VLOOKUP(B4855, patient!A:F, 6, FALSE)</f>
        <v>Black</v>
      </c>
      <c r="Q4855" t="s">
        <v>491</v>
      </c>
      <c r="R4855">
        <v>940</v>
      </c>
      <c r="S4855">
        <v>120</v>
      </c>
      <c r="T4855" s="1">
        <v>45785</v>
      </c>
      <c r="U4855" s="1" t="str">
        <f t="shared" si="225"/>
        <v>Yes</v>
      </c>
      <c r="V4855">
        <v>9</v>
      </c>
      <c r="W4855" t="s">
        <v>494</v>
      </c>
      <c r="X4855" t="s">
        <v>488</v>
      </c>
      <c r="Y4855" t="str">
        <f t="shared" si="226"/>
        <v>Scheduled</v>
      </c>
      <c r="Z4855" t="s">
        <v>497</v>
      </c>
      <c r="AC4855" t="s">
        <v>490</v>
      </c>
      <c r="AD4855">
        <v>742</v>
      </c>
      <c r="AE4855">
        <v>0</v>
      </c>
      <c r="AF4855" t="str">
        <f t="shared" si="227"/>
        <v>Apr</v>
      </c>
    </row>
    <row r="4856" spans="1:32" x14ac:dyDescent="0.25">
      <c r="A4856" s="1">
        <v>45777</v>
      </c>
      <c r="B4856">
        <v>3504</v>
      </c>
      <c r="C4856">
        <v>4</v>
      </c>
      <c r="D4856">
        <v>3</v>
      </c>
      <c r="E4856">
        <v>3</v>
      </c>
      <c r="F4856">
        <v>2</v>
      </c>
      <c r="G4856">
        <v>1</v>
      </c>
      <c r="H4856">
        <f>VLOOKUP(B4856, patient!A:E, 5, FALSE)</f>
        <v>37</v>
      </c>
      <c r="I4856" t="str">
        <f>VLOOKUP(H4856, city!A:B, 2, FALSE)</f>
        <v>Sheffield</v>
      </c>
      <c r="J4856" t="str">
        <f>VLOOKUP(E4856, diagnosis!A:B, 2, FALSE)</f>
        <v>Fracture</v>
      </c>
      <c r="K4856" t="str">
        <f>VLOOKUP(D4856, department!A:B, 2, FALSE)</f>
        <v>Neurology</v>
      </c>
      <c r="L4856" t="str">
        <f>VLOOKUP(C4856, provider!A:B, 2, FALSE)</f>
        <v>Dr. Ravi Patel</v>
      </c>
      <c r="M4856" t="str">
        <f>VLOOKUP(G4856, insurance!A:B, 2, FALSE)</f>
        <v>Aviva</v>
      </c>
      <c r="N4856">
        <f>VLOOKUP(B4856, patient!A:D, 4, FALSE)</f>
        <v>69</v>
      </c>
      <c r="O4856" t="str">
        <f>VLOOKUP(B4856, patient!A:C, 3, FALSE)</f>
        <v>Female</v>
      </c>
      <c r="P4856" t="str">
        <f>VLOOKUP(B4856, patient!A:F, 6, FALSE)</f>
        <v>White</v>
      </c>
      <c r="Q4856" t="s">
        <v>492</v>
      </c>
      <c r="R4856">
        <v>507</v>
      </c>
      <c r="S4856">
        <v>59</v>
      </c>
      <c r="U4856" s="1" t="str">
        <f t="shared" si="225"/>
        <v>No</v>
      </c>
      <c r="V4856">
        <v>3</v>
      </c>
      <c r="W4856" t="s">
        <v>487</v>
      </c>
      <c r="X4856" t="s">
        <v>488</v>
      </c>
      <c r="Y4856" t="str">
        <f t="shared" si="226"/>
        <v>Scheduled</v>
      </c>
      <c r="Z4856" t="s">
        <v>497</v>
      </c>
      <c r="AA4856" s="1">
        <v>45782</v>
      </c>
      <c r="AB4856" s="1">
        <v>45777</v>
      </c>
      <c r="AC4856" t="s">
        <v>498</v>
      </c>
      <c r="AD4856">
        <v>403.2</v>
      </c>
      <c r="AE4856">
        <v>10</v>
      </c>
      <c r="AF4856" t="str">
        <f t="shared" si="227"/>
        <v>Apr</v>
      </c>
    </row>
    <row r="4857" spans="1:32" x14ac:dyDescent="0.25">
      <c r="A4857" s="1">
        <v>45777</v>
      </c>
      <c r="B4857">
        <v>4169</v>
      </c>
      <c r="C4857">
        <v>5</v>
      </c>
      <c r="D4857">
        <v>4</v>
      </c>
      <c r="E4857">
        <v>4</v>
      </c>
      <c r="F4857">
        <v>4</v>
      </c>
      <c r="G4857">
        <v>2</v>
      </c>
      <c r="H4857">
        <f>VLOOKUP(B4857, patient!A:E, 5, FALSE)</f>
        <v>22</v>
      </c>
      <c r="I4857" t="str">
        <f>VLOOKUP(H4857, city!A:B, 2, FALSE)</f>
        <v>Liverpool</v>
      </c>
      <c r="J4857" t="str">
        <f>VLOOKUP(E4857, diagnosis!A:B, 2, FALSE)</f>
        <v>Hypertension</v>
      </c>
      <c r="K4857" t="str">
        <f>VLOOKUP(D4857, department!A:B, 2, FALSE)</f>
        <v>Orthopedics</v>
      </c>
      <c r="L4857" t="str">
        <f>VLOOKUP(C4857, provider!A:B, 2, FALSE)</f>
        <v>Dr. Sade Kikiola</v>
      </c>
      <c r="M4857" t="str">
        <f>VLOOKUP(G4857, insurance!A:B, 2, FALSE)</f>
        <v>AXA</v>
      </c>
      <c r="N4857">
        <f>VLOOKUP(B4857, patient!A:D, 4, FALSE)</f>
        <v>62</v>
      </c>
      <c r="O4857" t="str">
        <f>VLOOKUP(B4857, patient!A:C, 3, FALSE)</f>
        <v>Female</v>
      </c>
      <c r="P4857" t="str">
        <f>VLOOKUP(B4857, patient!A:F, 6, FALSE)</f>
        <v>Hispanic</v>
      </c>
      <c r="Q4857" t="s">
        <v>491</v>
      </c>
      <c r="R4857">
        <v>351</v>
      </c>
      <c r="S4857">
        <v>87</v>
      </c>
      <c r="U4857" s="1" t="str">
        <f t="shared" si="225"/>
        <v>No</v>
      </c>
      <c r="V4857">
        <v>8</v>
      </c>
      <c r="W4857" t="s">
        <v>494</v>
      </c>
      <c r="X4857" t="s">
        <v>488</v>
      </c>
      <c r="Y4857" t="str">
        <f t="shared" si="226"/>
        <v>Scheduled</v>
      </c>
      <c r="Z4857" t="s">
        <v>489</v>
      </c>
      <c r="AA4857" s="1">
        <v>45783</v>
      </c>
      <c r="AB4857" s="1">
        <v>45777</v>
      </c>
      <c r="AC4857" t="s">
        <v>496</v>
      </c>
      <c r="AD4857">
        <v>341.6</v>
      </c>
      <c r="AE4857">
        <v>50</v>
      </c>
      <c r="AF4857" t="str">
        <f t="shared" si="227"/>
        <v>Apr</v>
      </c>
    </row>
    <row r="4858" spans="1:32" x14ac:dyDescent="0.25">
      <c r="A4858" s="1">
        <v>45777</v>
      </c>
      <c r="B4858">
        <v>4238</v>
      </c>
      <c r="C4858">
        <v>5</v>
      </c>
      <c r="D4858">
        <v>5</v>
      </c>
      <c r="E4858">
        <v>5</v>
      </c>
      <c r="F4858">
        <v>3</v>
      </c>
      <c r="G4858">
        <v>3</v>
      </c>
      <c r="H4858">
        <f>VLOOKUP(B4858, patient!A:E, 5, FALSE)</f>
        <v>29</v>
      </c>
      <c r="I4858" t="str">
        <f>VLOOKUP(H4858, city!A:B, 2, FALSE)</f>
        <v>Manchester</v>
      </c>
      <c r="J4858" t="str">
        <f>VLOOKUP(E4858, diagnosis!A:B, 2, FALSE)</f>
        <v>Migraine</v>
      </c>
      <c r="K4858" t="str">
        <f>VLOOKUP(D4858, department!A:B, 2, FALSE)</f>
        <v>Pediatrics</v>
      </c>
      <c r="L4858" t="str">
        <f>VLOOKUP(C4858, provider!A:B, 2, FALSE)</f>
        <v>Dr. Sade Kikiola</v>
      </c>
      <c r="M4858" t="str">
        <f>VLOOKUP(G4858, insurance!A:B, 2, FALSE)</f>
        <v>Allianz</v>
      </c>
      <c r="N4858">
        <f>VLOOKUP(B4858, patient!A:D, 4, FALSE)</f>
        <v>34</v>
      </c>
      <c r="O4858" t="str">
        <f>VLOOKUP(B4858, patient!A:C, 3, FALSE)</f>
        <v>Female</v>
      </c>
      <c r="P4858" t="str">
        <f>VLOOKUP(B4858, patient!A:F, 6, FALSE)</f>
        <v>Black</v>
      </c>
      <c r="Q4858" t="s">
        <v>491</v>
      </c>
      <c r="R4858">
        <v>463</v>
      </c>
      <c r="S4858">
        <v>63</v>
      </c>
      <c r="T4858" s="1">
        <v>45784</v>
      </c>
      <c r="U4858" s="1" t="str">
        <f t="shared" si="225"/>
        <v>Yes</v>
      </c>
      <c r="V4858">
        <v>4</v>
      </c>
      <c r="W4858" t="s">
        <v>494</v>
      </c>
      <c r="X4858" t="s">
        <v>488</v>
      </c>
      <c r="Y4858" t="str">
        <f t="shared" si="226"/>
        <v>Scheduled</v>
      </c>
      <c r="Z4858" t="s">
        <v>489</v>
      </c>
      <c r="AC4858" t="s">
        <v>490</v>
      </c>
      <c r="AD4858">
        <v>368.2</v>
      </c>
      <c r="AE4858">
        <v>0</v>
      </c>
      <c r="AF4858" t="str">
        <f t="shared" si="227"/>
        <v>Apr</v>
      </c>
    </row>
    <row r="4859" spans="1:32" x14ac:dyDescent="0.25">
      <c r="A4859" s="1">
        <v>45777</v>
      </c>
      <c r="B4859">
        <v>3574</v>
      </c>
      <c r="C4859">
        <v>2</v>
      </c>
      <c r="D4859">
        <v>2</v>
      </c>
      <c r="E4859">
        <v>2</v>
      </c>
      <c r="F4859">
        <v>2</v>
      </c>
      <c r="G4859">
        <v>2</v>
      </c>
      <c r="H4859">
        <f>VLOOKUP(B4859, patient!A:E, 5, FALSE)</f>
        <v>23</v>
      </c>
      <c r="I4859" t="str">
        <f>VLOOKUP(H4859, city!A:B, 2, FALSE)</f>
        <v>Liverpool</v>
      </c>
      <c r="J4859" t="str">
        <f>VLOOKUP(E4859, diagnosis!A:B, 2, FALSE)</f>
        <v>Asthma</v>
      </c>
      <c r="K4859" t="str">
        <f>VLOOKUP(D4859, department!A:B, 2, FALSE)</f>
        <v>General Surgery</v>
      </c>
      <c r="L4859" t="str">
        <f>VLOOKUP(C4859, provider!A:B, 2, FALSE)</f>
        <v>Dr. Johnson Grek</v>
      </c>
      <c r="M4859" t="str">
        <f>VLOOKUP(G4859, insurance!A:B, 2, FALSE)</f>
        <v>AXA</v>
      </c>
      <c r="N4859">
        <f>VLOOKUP(B4859, patient!A:D, 4, FALSE)</f>
        <v>34</v>
      </c>
      <c r="O4859" t="str">
        <f>VLOOKUP(B4859, patient!A:C, 3, FALSE)</f>
        <v>Female</v>
      </c>
      <c r="P4859" t="str">
        <f>VLOOKUP(B4859, patient!A:F, 6, FALSE)</f>
        <v>Asian</v>
      </c>
      <c r="Q4859" t="s">
        <v>486</v>
      </c>
      <c r="R4859">
        <v>777</v>
      </c>
      <c r="S4859">
        <v>153</v>
      </c>
      <c r="U4859" s="1" t="str">
        <f t="shared" si="225"/>
        <v>No</v>
      </c>
      <c r="V4859">
        <v>3</v>
      </c>
      <c r="W4859" t="s">
        <v>492</v>
      </c>
      <c r="X4859" t="s">
        <v>488</v>
      </c>
      <c r="Y4859" t="str">
        <f t="shared" si="226"/>
        <v>Scheduled</v>
      </c>
      <c r="Z4859" t="s">
        <v>489</v>
      </c>
      <c r="AA4859" s="1">
        <v>45781</v>
      </c>
      <c r="AB4859" s="1">
        <v>45777</v>
      </c>
      <c r="AC4859" t="s">
        <v>498</v>
      </c>
      <c r="AD4859">
        <v>658</v>
      </c>
      <c r="AE4859">
        <v>10</v>
      </c>
      <c r="AF4859" t="str">
        <f t="shared" si="227"/>
        <v>Apr</v>
      </c>
    </row>
    <row r="4860" spans="1:32" x14ac:dyDescent="0.25">
      <c r="A4860" s="1">
        <v>45777</v>
      </c>
      <c r="B4860">
        <v>223</v>
      </c>
      <c r="C4860">
        <v>4</v>
      </c>
      <c r="D4860">
        <v>5</v>
      </c>
      <c r="E4860">
        <v>1</v>
      </c>
      <c r="F4860">
        <v>5</v>
      </c>
      <c r="G4860">
        <v>3</v>
      </c>
      <c r="H4860">
        <f>VLOOKUP(B4860, patient!A:E, 5, FALSE)</f>
        <v>7</v>
      </c>
      <c r="I4860" t="str">
        <f>VLOOKUP(H4860, city!A:B, 2, FALSE)</f>
        <v>Bristol</v>
      </c>
      <c r="J4860" t="str">
        <f>VLOOKUP(E4860, diagnosis!A:B, 2, FALSE)</f>
        <v>Appendicitis</v>
      </c>
      <c r="K4860" t="str">
        <f>VLOOKUP(D4860, department!A:B, 2, FALSE)</f>
        <v>Pediatrics</v>
      </c>
      <c r="L4860" t="str">
        <f>VLOOKUP(C4860, provider!A:B, 2, FALSE)</f>
        <v>Dr. Ravi Patel</v>
      </c>
      <c r="M4860" t="str">
        <f>VLOOKUP(G4860, insurance!A:B, 2, FALSE)</f>
        <v>Allianz</v>
      </c>
      <c r="N4860">
        <f>VLOOKUP(B4860, patient!A:D, 4, FALSE)</f>
        <v>66</v>
      </c>
      <c r="O4860" t="str">
        <f>VLOOKUP(B4860, patient!A:C, 3, FALSE)</f>
        <v>Female</v>
      </c>
      <c r="P4860" t="str">
        <f>VLOOKUP(B4860, patient!A:F, 6, FALSE)</f>
        <v>Hispanic</v>
      </c>
      <c r="Q4860" t="s">
        <v>486</v>
      </c>
      <c r="R4860">
        <v>829</v>
      </c>
      <c r="S4860">
        <v>106</v>
      </c>
      <c r="T4860" s="1">
        <v>45793</v>
      </c>
      <c r="U4860" s="1" t="str">
        <f t="shared" si="225"/>
        <v>Yes</v>
      </c>
      <c r="V4860">
        <v>3</v>
      </c>
      <c r="W4860" t="s">
        <v>492</v>
      </c>
      <c r="X4860" t="s">
        <v>488</v>
      </c>
      <c r="Y4860" t="str">
        <f t="shared" si="226"/>
        <v>Scheduled</v>
      </c>
      <c r="Z4860" t="s">
        <v>489</v>
      </c>
      <c r="AC4860" t="s">
        <v>490</v>
      </c>
      <c r="AD4860">
        <v>654.5</v>
      </c>
      <c r="AE4860">
        <v>0</v>
      </c>
      <c r="AF4860" t="str">
        <f t="shared" si="227"/>
        <v>Apr</v>
      </c>
    </row>
    <row r="4861" spans="1:32" x14ac:dyDescent="0.25">
      <c r="A4861" s="1">
        <v>45777</v>
      </c>
      <c r="B4861">
        <v>4398</v>
      </c>
      <c r="C4861">
        <v>2</v>
      </c>
      <c r="D4861">
        <v>4</v>
      </c>
      <c r="E4861">
        <v>1</v>
      </c>
      <c r="F4861">
        <v>2</v>
      </c>
      <c r="G4861">
        <v>2</v>
      </c>
      <c r="H4861">
        <f>VLOOKUP(B4861, patient!A:E, 5, FALSE)</f>
        <v>22</v>
      </c>
      <c r="I4861" t="str">
        <f>VLOOKUP(H4861, city!A:B, 2, FALSE)</f>
        <v>Liverpool</v>
      </c>
      <c r="J4861" t="str">
        <f>VLOOKUP(E4861, diagnosis!A:B, 2, FALSE)</f>
        <v>Appendicitis</v>
      </c>
      <c r="K4861" t="str">
        <f>VLOOKUP(D4861, department!A:B, 2, FALSE)</f>
        <v>Orthopedics</v>
      </c>
      <c r="L4861" t="str">
        <f>VLOOKUP(C4861, provider!A:B, 2, FALSE)</f>
        <v>Dr. Johnson Grek</v>
      </c>
      <c r="M4861" t="str">
        <f>VLOOKUP(G4861, insurance!A:B, 2, FALSE)</f>
        <v>AXA</v>
      </c>
      <c r="N4861">
        <f>VLOOKUP(B4861, patient!A:D, 4, FALSE)</f>
        <v>50</v>
      </c>
      <c r="O4861" t="str">
        <f>VLOOKUP(B4861, patient!A:C, 3, FALSE)</f>
        <v>Male</v>
      </c>
      <c r="P4861" t="str">
        <f>VLOOKUP(B4861, patient!A:F, 6, FALSE)</f>
        <v>White</v>
      </c>
      <c r="Q4861" t="s">
        <v>491</v>
      </c>
      <c r="R4861">
        <v>674</v>
      </c>
      <c r="S4861">
        <v>139</v>
      </c>
      <c r="T4861" s="1">
        <v>45795</v>
      </c>
      <c r="U4861" s="1" t="str">
        <f t="shared" si="225"/>
        <v>Yes</v>
      </c>
      <c r="V4861">
        <v>4</v>
      </c>
      <c r="W4861" t="s">
        <v>494</v>
      </c>
      <c r="X4861" t="s">
        <v>488</v>
      </c>
      <c r="Y4861" t="str">
        <f t="shared" si="226"/>
        <v>Scheduled</v>
      </c>
      <c r="Z4861" t="s">
        <v>489</v>
      </c>
      <c r="AC4861" t="s">
        <v>490</v>
      </c>
      <c r="AD4861">
        <v>569.1</v>
      </c>
      <c r="AE4861">
        <v>0</v>
      </c>
      <c r="AF4861" t="str">
        <f t="shared" si="227"/>
        <v>Apr</v>
      </c>
    </row>
    <row r="4862" spans="1:32" x14ac:dyDescent="0.25">
      <c r="A4862" s="1">
        <v>45778</v>
      </c>
      <c r="B4862">
        <v>186</v>
      </c>
      <c r="C4862">
        <v>4</v>
      </c>
      <c r="D4862">
        <v>2</v>
      </c>
      <c r="E4862">
        <v>4</v>
      </c>
      <c r="F4862">
        <v>4</v>
      </c>
      <c r="G4862">
        <v>2</v>
      </c>
      <c r="H4862">
        <f>VLOOKUP(B4862, patient!A:E, 5, FALSE)</f>
        <v>39</v>
      </c>
      <c r="I4862" t="str">
        <f>VLOOKUP(H4862, city!A:B, 2, FALSE)</f>
        <v>Sheffield</v>
      </c>
      <c r="J4862" t="str">
        <f>VLOOKUP(E4862, diagnosis!A:B, 2, FALSE)</f>
        <v>Hypertension</v>
      </c>
      <c r="K4862" t="str">
        <f>VLOOKUP(D4862, department!A:B, 2, FALSE)</f>
        <v>General Surgery</v>
      </c>
      <c r="L4862" t="str">
        <f>VLOOKUP(C4862, provider!A:B, 2, FALSE)</f>
        <v>Dr. Ravi Patel</v>
      </c>
      <c r="M4862" t="str">
        <f>VLOOKUP(G4862, insurance!A:B, 2, FALSE)</f>
        <v>AXA</v>
      </c>
      <c r="N4862">
        <f>VLOOKUP(B4862, patient!A:D, 4, FALSE)</f>
        <v>49</v>
      </c>
      <c r="O4862" t="str">
        <f>VLOOKUP(B4862, patient!A:C, 3, FALSE)</f>
        <v>Female</v>
      </c>
      <c r="P4862" t="str">
        <f>VLOOKUP(B4862, patient!A:F, 6, FALSE)</f>
        <v>Asian</v>
      </c>
      <c r="Q4862" t="s">
        <v>486</v>
      </c>
      <c r="R4862">
        <v>643</v>
      </c>
      <c r="S4862">
        <v>76</v>
      </c>
      <c r="T4862" s="1">
        <v>45793</v>
      </c>
      <c r="U4862" s="1" t="str">
        <f t="shared" si="225"/>
        <v>Yes</v>
      </c>
      <c r="V4862">
        <v>4</v>
      </c>
      <c r="W4862" t="s">
        <v>487</v>
      </c>
      <c r="X4862" t="s">
        <v>488</v>
      </c>
      <c r="Y4862" t="str">
        <f t="shared" si="226"/>
        <v>Scheduled</v>
      </c>
      <c r="Z4862" t="s">
        <v>489</v>
      </c>
      <c r="AC4862" t="s">
        <v>490</v>
      </c>
      <c r="AD4862">
        <v>503.3</v>
      </c>
      <c r="AE4862">
        <v>0</v>
      </c>
      <c r="AF4862" t="str">
        <f t="shared" si="227"/>
        <v>May</v>
      </c>
    </row>
    <row r="4863" spans="1:32" x14ac:dyDescent="0.25">
      <c r="A4863" s="1">
        <v>45778</v>
      </c>
      <c r="B4863">
        <v>2059</v>
      </c>
      <c r="C4863">
        <v>3</v>
      </c>
      <c r="D4863">
        <v>1</v>
      </c>
      <c r="E4863">
        <v>1</v>
      </c>
      <c r="F4863">
        <v>3</v>
      </c>
      <c r="G4863">
        <v>3</v>
      </c>
      <c r="H4863">
        <f>VLOOKUP(B4863, patient!A:E, 5, FALSE)</f>
        <v>18</v>
      </c>
      <c r="I4863" t="str">
        <f>VLOOKUP(H4863, city!A:B, 2, FALSE)</f>
        <v>Leeds</v>
      </c>
      <c r="J4863" t="str">
        <f>VLOOKUP(E4863, diagnosis!A:B, 2, FALSE)</f>
        <v>Appendicitis</v>
      </c>
      <c r="K4863" t="str">
        <f>VLOOKUP(D4863, department!A:B, 2, FALSE)</f>
        <v>Cardiology</v>
      </c>
      <c r="L4863" t="str">
        <f>VLOOKUP(C4863, provider!A:B, 2, FALSE)</f>
        <v>Dr. Emma Jones</v>
      </c>
      <c r="M4863" t="str">
        <f>VLOOKUP(G4863, insurance!A:B, 2, FALSE)</f>
        <v>Allianz</v>
      </c>
      <c r="N4863">
        <f>VLOOKUP(B4863, patient!A:D, 4, FALSE)</f>
        <v>25</v>
      </c>
      <c r="O4863" t="str">
        <f>VLOOKUP(B4863, patient!A:C, 3, FALSE)</f>
        <v>Female</v>
      </c>
      <c r="P4863" t="str">
        <f>VLOOKUP(B4863, patient!A:F, 6, FALSE)</f>
        <v>White</v>
      </c>
      <c r="Q4863" t="s">
        <v>492</v>
      </c>
      <c r="R4863">
        <v>659</v>
      </c>
      <c r="S4863">
        <v>91</v>
      </c>
      <c r="U4863" s="1" t="str">
        <f t="shared" si="225"/>
        <v>No</v>
      </c>
      <c r="V4863">
        <v>7</v>
      </c>
      <c r="W4863" t="s">
        <v>487</v>
      </c>
      <c r="X4863" t="s">
        <v>488</v>
      </c>
      <c r="Y4863" t="str">
        <f t="shared" si="226"/>
        <v>Scheduled</v>
      </c>
      <c r="Z4863" t="s">
        <v>497</v>
      </c>
      <c r="AA4863" s="1">
        <v>45786</v>
      </c>
      <c r="AB4863" s="1">
        <v>45778</v>
      </c>
      <c r="AC4863" t="s">
        <v>496</v>
      </c>
      <c r="AD4863">
        <v>560</v>
      </c>
      <c r="AE4863">
        <v>50</v>
      </c>
      <c r="AF4863" t="str">
        <f t="shared" si="227"/>
        <v>May</v>
      </c>
    </row>
    <row r="4864" spans="1:32" x14ac:dyDescent="0.25">
      <c r="A4864" s="1">
        <v>45778</v>
      </c>
      <c r="B4864">
        <v>2796</v>
      </c>
      <c r="C4864">
        <v>3</v>
      </c>
      <c r="D4864">
        <v>3</v>
      </c>
      <c r="E4864">
        <v>1</v>
      </c>
      <c r="F4864">
        <v>2</v>
      </c>
      <c r="G4864">
        <v>3</v>
      </c>
      <c r="H4864">
        <f>VLOOKUP(B4864, patient!A:E, 5, FALSE)</f>
        <v>4</v>
      </c>
      <c r="I4864" t="str">
        <f>VLOOKUP(H4864, city!A:B, 2, FALSE)</f>
        <v>Birmingham</v>
      </c>
      <c r="J4864" t="str">
        <f>VLOOKUP(E4864, diagnosis!A:B, 2, FALSE)</f>
        <v>Appendicitis</v>
      </c>
      <c r="K4864" t="str">
        <f>VLOOKUP(D4864, department!A:B, 2, FALSE)</f>
        <v>Neurology</v>
      </c>
      <c r="L4864" t="str">
        <f>VLOOKUP(C4864, provider!A:B, 2, FALSE)</f>
        <v>Dr. Emma Jones</v>
      </c>
      <c r="M4864" t="str">
        <f>VLOOKUP(G4864, insurance!A:B, 2, FALSE)</f>
        <v>Allianz</v>
      </c>
      <c r="N4864">
        <f>VLOOKUP(B4864, patient!A:D, 4, FALSE)</f>
        <v>36</v>
      </c>
      <c r="O4864" t="str">
        <f>VLOOKUP(B4864, patient!A:C, 3, FALSE)</f>
        <v>Male</v>
      </c>
      <c r="P4864" t="str">
        <f>VLOOKUP(B4864, patient!A:F, 6, FALSE)</f>
        <v>Hispanic</v>
      </c>
      <c r="Q4864" t="s">
        <v>486</v>
      </c>
      <c r="R4864">
        <v>495</v>
      </c>
      <c r="S4864">
        <v>177</v>
      </c>
      <c r="T4864" s="1">
        <v>45807</v>
      </c>
      <c r="U4864" s="1" t="str">
        <f t="shared" si="225"/>
        <v>Yes</v>
      </c>
      <c r="V4864">
        <v>2</v>
      </c>
      <c r="W4864" t="s">
        <v>492</v>
      </c>
      <c r="X4864" t="s">
        <v>488</v>
      </c>
      <c r="Y4864" t="str">
        <f t="shared" si="226"/>
        <v>Scheduled</v>
      </c>
      <c r="Z4864" t="s">
        <v>497</v>
      </c>
      <c r="AC4864" t="s">
        <v>490</v>
      </c>
      <c r="AD4864">
        <v>470.4</v>
      </c>
      <c r="AE4864">
        <v>0</v>
      </c>
      <c r="AF4864" t="str">
        <f t="shared" si="227"/>
        <v>May</v>
      </c>
    </row>
    <row r="4865" spans="1:32" x14ac:dyDescent="0.25">
      <c r="A4865" s="1">
        <v>45778</v>
      </c>
      <c r="B4865">
        <v>1643</v>
      </c>
      <c r="C4865">
        <v>1</v>
      </c>
      <c r="D4865">
        <v>3</v>
      </c>
      <c r="E4865">
        <v>1</v>
      </c>
      <c r="F4865">
        <v>1</v>
      </c>
      <c r="G4865">
        <v>3</v>
      </c>
      <c r="H4865">
        <f>VLOOKUP(B4865, patient!A:E, 5, FALSE)</f>
        <v>14</v>
      </c>
      <c r="I4865" t="str">
        <f>VLOOKUP(H4865, city!A:B, 2, FALSE)</f>
        <v>Glasgow</v>
      </c>
      <c r="J4865" t="str">
        <f>VLOOKUP(E4865, diagnosis!A:B, 2, FALSE)</f>
        <v>Appendicitis</v>
      </c>
      <c r="K4865" t="str">
        <f>VLOOKUP(D4865, department!A:B, 2, FALSE)</f>
        <v>Neurology</v>
      </c>
      <c r="L4865" t="str">
        <f>VLOOKUP(C4865, provider!A:B, 2, FALSE)</f>
        <v>Dr. Olu Abisola</v>
      </c>
      <c r="M4865" t="str">
        <f>VLOOKUP(G4865, insurance!A:B, 2, FALSE)</f>
        <v>Allianz</v>
      </c>
      <c r="N4865">
        <f>VLOOKUP(B4865, patient!A:D, 4, FALSE)</f>
        <v>55</v>
      </c>
      <c r="O4865" t="str">
        <f>VLOOKUP(B4865, patient!A:C, 3, FALSE)</f>
        <v>Male</v>
      </c>
      <c r="P4865" t="str">
        <f>VLOOKUP(B4865, patient!A:F, 6, FALSE)</f>
        <v>White</v>
      </c>
      <c r="Q4865" t="s">
        <v>491</v>
      </c>
      <c r="R4865">
        <v>767</v>
      </c>
      <c r="S4865">
        <v>71</v>
      </c>
      <c r="T4865" s="1">
        <v>45795</v>
      </c>
      <c r="U4865" s="1" t="str">
        <f t="shared" si="225"/>
        <v>Yes</v>
      </c>
      <c r="V4865">
        <v>8</v>
      </c>
      <c r="W4865" t="s">
        <v>494</v>
      </c>
      <c r="X4865" t="s">
        <v>488</v>
      </c>
      <c r="Y4865" t="str">
        <f t="shared" si="226"/>
        <v>Scheduled</v>
      </c>
      <c r="Z4865" t="s">
        <v>497</v>
      </c>
      <c r="AC4865" t="s">
        <v>490</v>
      </c>
      <c r="AD4865">
        <v>586.6</v>
      </c>
      <c r="AE4865">
        <v>0</v>
      </c>
      <c r="AF4865" t="str">
        <f t="shared" si="227"/>
        <v>May</v>
      </c>
    </row>
    <row r="4866" spans="1:32" x14ac:dyDescent="0.25">
      <c r="A4866" s="1">
        <v>45778</v>
      </c>
      <c r="B4866">
        <v>1341</v>
      </c>
      <c r="C4866">
        <v>2</v>
      </c>
      <c r="D4866">
        <v>4</v>
      </c>
      <c r="E4866">
        <v>2</v>
      </c>
      <c r="F4866">
        <v>2</v>
      </c>
      <c r="G4866">
        <v>2</v>
      </c>
      <c r="H4866">
        <f>VLOOKUP(B4866, patient!A:E, 5, FALSE)</f>
        <v>2</v>
      </c>
      <c r="I4866" t="str">
        <f>VLOOKUP(H4866, city!A:B, 2, FALSE)</f>
        <v>Birmingham</v>
      </c>
      <c r="J4866" t="str">
        <f>VLOOKUP(E4866, diagnosis!A:B, 2, FALSE)</f>
        <v>Asthma</v>
      </c>
      <c r="K4866" t="str">
        <f>VLOOKUP(D4866, department!A:B, 2, FALSE)</f>
        <v>Orthopedics</v>
      </c>
      <c r="L4866" t="str">
        <f>VLOOKUP(C4866, provider!A:B, 2, FALSE)</f>
        <v>Dr. Johnson Grek</v>
      </c>
      <c r="M4866" t="str">
        <f>VLOOKUP(G4866, insurance!A:B, 2, FALSE)</f>
        <v>AXA</v>
      </c>
      <c r="N4866">
        <f>VLOOKUP(B4866, patient!A:D, 4, FALSE)</f>
        <v>20</v>
      </c>
      <c r="O4866" t="str">
        <f>VLOOKUP(B4866, patient!A:C, 3, FALSE)</f>
        <v>Female</v>
      </c>
      <c r="P4866" t="str">
        <f>VLOOKUP(B4866, patient!A:F, 6, FALSE)</f>
        <v>Asian</v>
      </c>
      <c r="Q4866" t="s">
        <v>492</v>
      </c>
      <c r="R4866">
        <v>262</v>
      </c>
      <c r="S4866">
        <v>30</v>
      </c>
      <c r="T4866" s="1">
        <v>45785</v>
      </c>
      <c r="U4866" s="1" t="str">
        <f t="shared" si="225"/>
        <v>Yes</v>
      </c>
      <c r="V4866">
        <v>2</v>
      </c>
      <c r="W4866" t="s">
        <v>494</v>
      </c>
      <c r="X4866" t="s">
        <v>488</v>
      </c>
      <c r="Y4866" t="str">
        <f t="shared" si="226"/>
        <v>Scheduled</v>
      </c>
      <c r="Z4866" t="s">
        <v>497</v>
      </c>
      <c r="AC4866" t="s">
        <v>490</v>
      </c>
      <c r="AD4866">
        <v>204.4</v>
      </c>
      <c r="AE4866">
        <v>0</v>
      </c>
      <c r="AF4866" t="str">
        <f t="shared" si="227"/>
        <v>May</v>
      </c>
    </row>
    <row r="4867" spans="1:32" x14ac:dyDescent="0.25">
      <c r="A4867" s="1">
        <v>45778</v>
      </c>
      <c r="B4867">
        <v>875</v>
      </c>
      <c r="C4867">
        <v>3</v>
      </c>
      <c r="D4867">
        <v>4</v>
      </c>
      <c r="E4867">
        <v>1</v>
      </c>
      <c r="F4867">
        <v>2</v>
      </c>
      <c r="G4867">
        <v>3</v>
      </c>
      <c r="H4867">
        <f>VLOOKUP(B4867, patient!A:E, 5, FALSE)</f>
        <v>30</v>
      </c>
      <c r="I4867" t="str">
        <f>VLOOKUP(H4867, city!A:B, 2, FALSE)</f>
        <v>Manchester</v>
      </c>
      <c r="J4867" t="str">
        <f>VLOOKUP(E4867, diagnosis!A:B, 2, FALSE)</f>
        <v>Appendicitis</v>
      </c>
      <c r="K4867" t="str">
        <f>VLOOKUP(D4867, department!A:B, 2, FALSE)</f>
        <v>Orthopedics</v>
      </c>
      <c r="L4867" t="str">
        <f>VLOOKUP(C4867, provider!A:B, 2, FALSE)</f>
        <v>Dr. Emma Jones</v>
      </c>
      <c r="M4867" t="str">
        <f>VLOOKUP(G4867, insurance!A:B, 2, FALSE)</f>
        <v>Allianz</v>
      </c>
      <c r="N4867">
        <f>VLOOKUP(B4867, patient!A:D, 4, FALSE)</f>
        <v>76</v>
      </c>
      <c r="O4867" t="str">
        <f>VLOOKUP(B4867, patient!A:C, 3, FALSE)</f>
        <v>Male</v>
      </c>
      <c r="P4867" t="str">
        <f>VLOOKUP(B4867, patient!A:F, 6, FALSE)</f>
        <v>Asian</v>
      </c>
      <c r="Q4867" t="s">
        <v>492</v>
      </c>
      <c r="R4867">
        <v>675</v>
      </c>
      <c r="S4867">
        <v>194</v>
      </c>
      <c r="U4867" s="1" t="str">
        <f t="shared" ref="U4867:U4930" si="228">IF(T4867&lt;&gt;"", "Yes", "No")</f>
        <v>No</v>
      </c>
      <c r="V4867">
        <v>1</v>
      </c>
      <c r="W4867" t="s">
        <v>492</v>
      </c>
      <c r="X4867" t="s">
        <v>488</v>
      </c>
      <c r="Y4867" t="str">
        <f t="shared" ref="Y4867:Y4930" si="229">IF(TRIM(X4867)="yes", "Emergency", "Scheduled")</f>
        <v>Scheduled</v>
      </c>
      <c r="Z4867" t="s">
        <v>497</v>
      </c>
      <c r="AA4867" s="1">
        <v>45787</v>
      </c>
      <c r="AB4867" s="1">
        <v>45778</v>
      </c>
      <c r="AC4867" t="s">
        <v>493</v>
      </c>
      <c r="AD4867">
        <v>629.29999999999995</v>
      </c>
      <c r="AE4867">
        <v>30</v>
      </c>
      <c r="AF4867" t="str">
        <f t="shared" ref="AF4867:AF4930" si="230">TEXT(A4867, "mmm")</f>
        <v>May</v>
      </c>
    </row>
    <row r="4868" spans="1:32" x14ac:dyDescent="0.25">
      <c r="A4868" s="1">
        <v>45778</v>
      </c>
      <c r="B4868">
        <v>3016</v>
      </c>
      <c r="C4868">
        <v>5</v>
      </c>
      <c r="D4868">
        <v>3</v>
      </c>
      <c r="E4868">
        <v>3</v>
      </c>
      <c r="F4868">
        <v>3</v>
      </c>
      <c r="G4868">
        <v>1</v>
      </c>
      <c r="H4868">
        <f>VLOOKUP(B4868, patient!A:E, 5, FALSE)</f>
        <v>31</v>
      </c>
      <c r="I4868" t="str">
        <f>VLOOKUP(H4868, city!A:B, 2, FALSE)</f>
        <v>Manchester</v>
      </c>
      <c r="J4868" t="str">
        <f>VLOOKUP(E4868, diagnosis!A:B, 2, FALSE)</f>
        <v>Fracture</v>
      </c>
      <c r="K4868" t="str">
        <f>VLOOKUP(D4868, department!A:B, 2, FALSE)</f>
        <v>Neurology</v>
      </c>
      <c r="L4868" t="str">
        <f>VLOOKUP(C4868, provider!A:B, 2, FALSE)</f>
        <v>Dr. Sade Kikiola</v>
      </c>
      <c r="M4868" t="str">
        <f>VLOOKUP(G4868, insurance!A:B, 2, FALSE)</f>
        <v>Aviva</v>
      </c>
      <c r="N4868">
        <f>VLOOKUP(B4868, patient!A:D, 4, FALSE)</f>
        <v>22</v>
      </c>
      <c r="O4868" t="str">
        <f>VLOOKUP(B4868, patient!A:C, 3, FALSE)</f>
        <v>Female</v>
      </c>
      <c r="P4868" t="str">
        <f>VLOOKUP(B4868, patient!A:F, 6, FALSE)</f>
        <v>Hispanic</v>
      </c>
      <c r="Q4868" t="s">
        <v>486</v>
      </c>
      <c r="R4868">
        <v>572</v>
      </c>
      <c r="S4868">
        <v>24</v>
      </c>
      <c r="U4868" s="1" t="str">
        <f t="shared" si="228"/>
        <v>No</v>
      </c>
      <c r="V4868">
        <v>8</v>
      </c>
      <c r="W4868" t="s">
        <v>494</v>
      </c>
      <c r="X4868" t="s">
        <v>488</v>
      </c>
      <c r="Y4868" t="str">
        <f t="shared" si="229"/>
        <v>Scheduled</v>
      </c>
      <c r="Z4868" t="s">
        <v>489</v>
      </c>
      <c r="AA4868" s="1">
        <v>45780</v>
      </c>
      <c r="AB4868" s="1">
        <v>45778</v>
      </c>
      <c r="AC4868" t="s">
        <v>498</v>
      </c>
      <c r="AD4868">
        <v>424.2</v>
      </c>
      <c r="AE4868">
        <v>10</v>
      </c>
      <c r="AF4868" t="str">
        <f t="shared" si="230"/>
        <v>May</v>
      </c>
    </row>
    <row r="4869" spans="1:32" x14ac:dyDescent="0.25">
      <c r="A4869" s="1">
        <v>45778</v>
      </c>
      <c r="B4869">
        <v>3709</v>
      </c>
      <c r="C4869">
        <v>5</v>
      </c>
      <c r="D4869">
        <v>5</v>
      </c>
      <c r="E4869">
        <v>4</v>
      </c>
      <c r="F4869">
        <v>5</v>
      </c>
      <c r="G4869">
        <v>1</v>
      </c>
      <c r="H4869">
        <f>VLOOKUP(B4869, patient!A:E, 5, FALSE)</f>
        <v>20</v>
      </c>
      <c r="I4869" t="str">
        <f>VLOOKUP(H4869, city!A:B, 2, FALSE)</f>
        <v>Leeds</v>
      </c>
      <c r="J4869" t="str">
        <f>VLOOKUP(E4869, diagnosis!A:B, 2, FALSE)</f>
        <v>Hypertension</v>
      </c>
      <c r="K4869" t="str">
        <f>VLOOKUP(D4869, department!A:B, 2, FALSE)</f>
        <v>Pediatrics</v>
      </c>
      <c r="L4869" t="str">
        <f>VLOOKUP(C4869, provider!A:B, 2, FALSE)</f>
        <v>Dr. Sade Kikiola</v>
      </c>
      <c r="M4869" t="str">
        <f>VLOOKUP(G4869, insurance!A:B, 2, FALSE)</f>
        <v>Aviva</v>
      </c>
      <c r="N4869">
        <f>VLOOKUP(B4869, patient!A:D, 4, FALSE)</f>
        <v>30</v>
      </c>
      <c r="O4869" t="str">
        <f>VLOOKUP(B4869, patient!A:C, 3, FALSE)</f>
        <v>Female</v>
      </c>
      <c r="P4869" t="str">
        <f>VLOOKUP(B4869, patient!A:F, 6, FALSE)</f>
        <v>Hispanic</v>
      </c>
      <c r="Q4869" t="s">
        <v>491</v>
      </c>
      <c r="R4869">
        <v>159</v>
      </c>
      <c r="S4869">
        <v>150</v>
      </c>
      <c r="U4869" s="1" t="str">
        <f t="shared" si="228"/>
        <v>No</v>
      </c>
      <c r="V4869">
        <v>4</v>
      </c>
      <c r="W4869" t="s">
        <v>492</v>
      </c>
      <c r="X4869" t="s">
        <v>488</v>
      </c>
      <c r="Y4869" t="str">
        <f t="shared" si="229"/>
        <v>Scheduled</v>
      </c>
      <c r="Z4869" t="s">
        <v>489</v>
      </c>
      <c r="AA4869" s="1">
        <v>45782</v>
      </c>
      <c r="AB4869" s="1">
        <v>45778</v>
      </c>
      <c r="AC4869" t="s">
        <v>493</v>
      </c>
      <c r="AD4869">
        <v>237.3</v>
      </c>
      <c r="AE4869">
        <v>30</v>
      </c>
      <c r="AF4869" t="str">
        <f t="shared" si="230"/>
        <v>May</v>
      </c>
    </row>
    <row r="4870" spans="1:32" x14ac:dyDescent="0.25">
      <c r="A4870" s="1">
        <v>45778</v>
      </c>
      <c r="B4870">
        <v>725</v>
      </c>
      <c r="C4870">
        <v>3</v>
      </c>
      <c r="D4870">
        <v>1</v>
      </c>
      <c r="E4870">
        <v>4</v>
      </c>
      <c r="F4870">
        <v>2</v>
      </c>
      <c r="G4870">
        <v>1</v>
      </c>
      <c r="H4870">
        <f>VLOOKUP(B4870, patient!A:E, 5, FALSE)</f>
        <v>1</v>
      </c>
      <c r="I4870" t="str">
        <f>VLOOKUP(H4870, city!A:B, 2, FALSE)</f>
        <v>Birmingham</v>
      </c>
      <c r="J4870" t="str">
        <f>VLOOKUP(E4870, diagnosis!A:B, 2, FALSE)</f>
        <v>Hypertension</v>
      </c>
      <c r="K4870" t="str">
        <f>VLOOKUP(D4870, department!A:B, 2, FALSE)</f>
        <v>Cardiology</v>
      </c>
      <c r="L4870" t="str">
        <f>VLOOKUP(C4870, provider!A:B, 2, FALSE)</f>
        <v>Dr. Emma Jones</v>
      </c>
      <c r="M4870" t="str">
        <f>VLOOKUP(G4870, insurance!A:B, 2, FALSE)</f>
        <v>Aviva</v>
      </c>
      <c r="N4870">
        <f>VLOOKUP(B4870, patient!A:D, 4, FALSE)</f>
        <v>64</v>
      </c>
      <c r="O4870" t="str">
        <f>VLOOKUP(B4870, patient!A:C, 3, FALSE)</f>
        <v>Male</v>
      </c>
      <c r="P4870" t="str">
        <f>VLOOKUP(B4870, patient!A:F, 6, FALSE)</f>
        <v>Other</v>
      </c>
      <c r="Q4870" t="s">
        <v>491</v>
      </c>
      <c r="R4870">
        <v>801</v>
      </c>
      <c r="S4870">
        <v>162</v>
      </c>
      <c r="U4870" s="1" t="str">
        <f t="shared" si="228"/>
        <v>No</v>
      </c>
      <c r="V4870">
        <v>6</v>
      </c>
      <c r="W4870" t="s">
        <v>494</v>
      </c>
      <c r="X4870" t="s">
        <v>488</v>
      </c>
      <c r="Y4870" t="str">
        <f t="shared" si="229"/>
        <v>Scheduled</v>
      </c>
      <c r="Z4870" t="s">
        <v>497</v>
      </c>
      <c r="AA4870" s="1">
        <v>45786</v>
      </c>
      <c r="AB4870" s="1">
        <v>45778</v>
      </c>
      <c r="AC4870" t="s">
        <v>496</v>
      </c>
      <c r="AD4870">
        <v>709.1</v>
      </c>
      <c r="AE4870">
        <v>50</v>
      </c>
      <c r="AF4870" t="str">
        <f t="shared" si="230"/>
        <v>May</v>
      </c>
    </row>
    <row r="4871" spans="1:32" x14ac:dyDescent="0.25">
      <c r="A4871" s="1">
        <v>45778</v>
      </c>
      <c r="B4871">
        <v>1542</v>
      </c>
      <c r="C4871">
        <v>2</v>
      </c>
      <c r="D4871">
        <v>1</v>
      </c>
      <c r="E4871">
        <v>4</v>
      </c>
      <c r="F4871">
        <v>2</v>
      </c>
      <c r="G4871">
        <v>1</v>
      </c>
      <c r="H4871">
        <f>VLOOKUP(B4871, patient!A:E, 5, FALSE)</f>
        <v>40</v>
      </c>
      <c r="I4871" t="str">
        <f>VLOOKUP(H4871, city!A:B, 2, FALSE)</f>
        <v>Sheffield</v>
      </c>
      <c r="J4871" t="str">
        <f>VLOOKUP(E4871, diagnosis!A:B, 2, FALSE)</f>
        <v>Hypertension</v>
      </c>
      <c r="K4871" t="str">
        <f>VLOOKUP(D4871, department!A:B, 2, FALSE)</f>
        <v>Cardiology</v>
      </c>
      <c r="L4871" t="str">
        <f>VLOOKUP(C4871, provider!A:B, 2, FALSE)</f>
        <v>Dr. Johnson Grek</v>
      </c>
      <c r="M4871" t="str">
        <f>VLOOKUP(G4871, insurance!A:B, 2, FALSE)</f>
        <v>Aviva</v>
      </c>
      <c r="N4871">
        <f>VLOOKUP(B4871, patient!A:D, 4, FALSE)</f>
        <v>63</v>
      </c>
      <c r="O4871" t="str">
        <f>VLOOKUP(B4871, patient!A:C, 3, FALSE)</f>
        <v>Female</v>
      </c>
      <c r="P4871" t="str">
        <f>VLOOKUP(B4871, patient!A:F, 6, FALSE)</f>
        <v>Asian</v>
      </c>
      <c r="Q4871" t="s">
        <v>486</v>
      </c>
      <c r="R4871">
        <v>750</v>
      </c>
      <c r="S4871">
        <v>149</v>
      </c>
      <c r="T4871" s="1">
        <v>45804</v>
      </c>
      <c r="U4871" s="1" t="str">
        <f t="shared" si="228"/>
        <v>Yes</v>
      </c>
      <c r="V4871">
        <v>1</v>
      </c>
      <c r="W4871" t="s">
        <v>487</v>
      </c>
      <c r="X4871" t="s">
        <v>488</v>
      </c>
      <c r="Y4871" t="str">
        <f t="shared" si="229"/>
        <v>Scheduled</v>
      </c>
      <c r="Z4871" t="s">
        <v>497</v>
      </c>
      <c r="AC4871" t="s">
        <v>490</v>
      </c>
      <c r="AD4871">
        <v>629.29999999999995</v>
      </c>
      <c r="AE4871">
        <v>0</v>
      </c>
      <c r="AF4871" t="str">
        <f t="shared" si="230"/>
        <v>May</v>
      </c>
    </row>
    <row r="4872" spans="1:32" x14ac:dyDescent="0.25">
      <c r="A4872" s="1">
        <v>45779</v>
      </c>
      <c r="B4872">
        <v>2624</v>
      </c>
      <c r="C4872">
        <v>1</v>
      </c>
      <c r="D4872">
        <v>4</v>
      </c>
      <c r="E4872">
        <v>2</v>
      </c>
      <c r="F4872">
        <v>4</v>
      </c>
      <c r="G4872">
        <v>3</v>
      </c>
      <c r="H4872">
        <f>VLOOKUP(B4872, patient!A:E, 5, FALSE)</f>
        <v>11</v>
      </c>
      <c r="I4872" t="str">
        <f>VLOOKUP(H4872, city!A:B, 2, FALSE)</f>
        <v>Edinburgh</v>
      </c>
      <c r="J4872" t="str">
        <f>VLOOKUP(E4872, diagnosis!A:B, 2, FALSE)</f>
        <v>Asthma</v>
      </c>
      <c r="K4872" t="str">
        <f>VLOOKUP(D4872, department!A:B, 2, FALSE)</f>
        <v>Orthopedics</v>
      </c>
      <c r="L4872" t="str">
        <f>VLOOKUP(C4872, provider!A:B, 2, FALSE)</f>
        <v>Dr. Olu Abisola</v>
      </c>
      <c r="M4872" t="str">
        <f>VLOOKUP(G4872, insurance!A:B, 2, FALSE)</f>
        <v>Allianz</v>
      </c>
      <c r="N4872">
        <f>VLOOKUP(B4872, patient!A:D, 4, FALSE)</f>
        <v>78</v>
      </c>
      <c r="O4872" t="str">
        <f>VLOOKUP(B4872, patient!A:C, 3, FALSE)</f>
        <v>Female</v>
      </c>
      <c r="P4872" t="str">
        <f>VLOOKUP(B4872, patient!A:F, 6, FALSE)</f>
        <v>Other</v>
      </c>
      <c r="Q4872" t="s">
        <v>486</v>
      </c>
      <c r="R4872">
        <v>847</v>
      </c>
      <c r="S4872">
        <v>21</v>
      </c>
      <c r="T4872" s="1">
        <v>45795</v>
      </c>
      <c r="U4872" s="1" t="str">
        <f t="shared" si="228"/>
        <v>Yes</v>
      </c>
      <c r="V4872">
        <v>3</v>
      </c>
      <c r="W4872" t="s">
        <v>492</v>
      </c>
      <c r="X4872" t="s">
        <v>488</v>
      </c>
      <c r="Y4872" t="str">
        <f t="shared" si="229"/>
        <v>Scheduled</v>
      </c>
      <c r="Z4872" t="s">
        <v>489</v>
      </c>
      <c r="AC4872" t="s">
        <v>490</v>
      </c>
      <c r="AD4872">
        <v>607.6</v>
      </c>
      <c r="AE4872">
        <v>0</v>
      </c>
      <c r="AF4872" t="str">
        <f t="shared" si="230"/>
        <v>May</v>
      </c>
    </row>
    <row r="4873" spans="1:32" x14ac:dyDescent="0.25">
      <c r="A4873" s="1">
        <v>45779</v>
      </c>
      <c r="B4873">
        <v>4906</v>
      </c>
      <c r="C4873">
        <v>5</v>
      </c>
      <c r="D4873">
        <v>4</v>
      </c>
      <c r="E4873">
        <v>2</v>
      </c>
      <c r="F4873">
        <v>3</v>
      </c>
      <c r="G4873">
        <v>3</v>
      </c>
      <c r="H4873">
        <f>VLOOKUP(B4873, patient!A:E, 5, FALSE)</f>
        <v>24</v>
      </c>
      <c r="I4873" t="str">
        <f>VLOOKUP(H4873, city!A:B, 2, FALSE)</f>
        <v>Liverpool</v>
      </c>
      <c r="J4873" t="str">
        <f>VLOOKUP(E4873, diagnosis!A:B, 2, FALSE)</f>
        <v>Asthma</v>
      </c>
      <c r="K4873" t="str">
        <f>VLOOKUP(D4873, department!A:B, 2, FALSE)</f>
        <v>Orthopedics</v>
      </c>
      <c r="L4873" t="str">
        <f>VLOOKUP(C4873, provider!A:B, 2, FALSE)</f>
        <v>Dr. Sade Kikiola</v>
      </c>
      <c r="M4873" t="str">
        <f>VLOOKUP(G4873, insurance!A:B, 2, FALSE)</f>
        <v>Allianz</v>
      </c>
      <c r="N4873">
        <f>VLOOKUP(B4873, patient!A:D, 4, FALSE)</f>
        <v>48</v>
      </c>
      <c r="O4873" t="str">
        <f>VLOOKUP(B4873, patient!A:C, 3, FALSE)</f>
        <v>Male</v>
      </c>
      <c r="P4873" t="str">
        <f>VLOOKUP(B4873, patient!A:F, 6, FALSE)</f>
        <v>White</v>
      </c>
      <c r="Q4873" t="s">
        <v>486</v>
      </c>
      <c r="R4873">
        <v>831</v>
      </c>
      <c r="S4873">
        <v>193</v>
      </c>
      <c r="T4873" s="1">
        <v>45804</v>
      </c>
      <c r="U4873" s="1" t="str">
        <f t="shared" si="228"/>
        <v>Yes</v>
      </c>
      <c r="V4873">
        <v>7</v>
      </c>
      <c r="W4873" t="s">
        <v>494</v>
      </c>
      <c r="X4873" t="s">
        <v>488</v>
      </c>
      <c r="Y4873" t="str">
        <f t="shared" si="229"/>
        <v>Scheduled</v>
      </c>
      <c r="Z4873" t="s">
        <v>489</v>
      </c>
      <c r="AC4873" t="s">
        <v>490</v>
      </c>
      <c r="AD4873">
        <v>716.8</v>
      </c>
      <c r="AE4873">
        <v>0</v>
      </c>
      <c r="AF4873" t="str">
        <f t="shared" si="230"/>
        <v>May</v>
      </c>
    </row>
    <row r="4874" spans="1:32" x14ac:dyDescent="0.25">
      <c r="A4874" s="1">
        <v>45779</v>
      </c>
      <c r="B4874">
        <v>3376</v>
      </c>
      <c r="C4874">
        <v>1</v>
      </c>
      <c r="D4874">
        <v>5</v>
      </c>
      <c r="E4874">
        <v>1</v>
      </c>
      <c r="F4874">
        <v>4</v>
      </c>
      <c r="G4874">
        <v>1</v>
      </c>
      <c r="H4874">
        <f>VLOOKUP(B4874, patient!A:E, 5, FALSE)</f>
        <v>36</v>
      </c>
      <c r="I4874" t="str">
        <f>VLOOKUP(H4874, city!A:B, 2, FALSE)</f>
        <v>Newcastle</v>
      </c>
      <c r="J4874" t="str">
        <f>VLOOKUP(E4874, diagnosis!A:B, 2, FALSE)</f>
        <v>Appendicitis</v>
      </c>
      <c r="K4874" t="str">
        <f>VLOOKUP(D4874, department!A:B, 2, FALSE)</f>
        <v>Pediatrics</v>
      </c>
      <c r="L4874" t="str">
        <f>VLOOKUP(C4874, provider!A:B, 2, FALSE)</f>
        <v>Dr. Olu Abisola</v>
      </c>
      <c r="M4874" t="str">
        <f>VLOOKUP(G4874, insurance!A:B, 2, FALSE)</f>
        <v>Aviva</v>
      </c>
      <c r="N4874">
        <f>VLOOKUP(B4874, patient!A:D, 4, FALSE)</f>
        <v>72</v>
      </c>
      <c r="O4874" t="str">
        <f>VLOOKUP(B4874, patient!A:C, 3, FALSE)</f>
        <v>Male</v>
      </c>
      <c r="P4874" t="str">
        <f>VLOOKUP(B4874, patient!A:F, 6, FALSE)</f>
        <v>Hispanic</v>
      </c>
      <c r="Q4874" t="s">
        <v>491</v>
      </c>
      <c r="R4874">
        <v>700</v>
      </c>
      <c r="S4874">
        <v>113</v>
      </c>
      <c r="U4874" s="1" t="str">
        <f t="shared" si="228"/>
        <v>No</v>
      </c>
      <c r="V4874">
        <v>7</v>
      </c>
      <c r="W4874" t="s">
        <v>494</v>
      </c>
      <c r="X4874" t="s">
        <v>488</v>
      </c>
      <c r="Y4874" t="str">
        <f t="shared" si="229"/>
        <v>Scheduled</v>
      </c>
      <c r="Z4874" t="s">
        <v>489</v>
      </c>
      <c r="AA4874" s="1">
        <v>45787</v>
      </c>
      <c r="AB4874" s="1">
        <v>45779</v>
      </c>
      <c r="AC4874" t="s">
        <v>498</v>
      </c>
      <c r="AD4874">
        <v>576.1</v>
      </c>
      <c r="AE4874">
        <v>10</v>
      </c>
      <c r="AF4874" t="str">
        <f t="shared" si="230"/>
        <v>May</v>
      </c>
    </row>
    <row r="4875" spans="1:32" x14ac:dyDescent="0.25">
      <c r="A4875" s="1">
        <v>45779</v>
      </c>
      <c r="B4875">
        <v>2195</v>
      </c>
      <c r="C4875">
        <v>5</v>
      </c>
      <c r="D4875">
        <v>4</v>
      </c>
      <c r="E4875">
        <v>3</v>
      </c>
      <c r="F4875">
        <v>2</v>
      </c>
      <c r="G4875">
        <v>3</v>
      </c>
      <c r="H4875">
        <f>VLOOKUP(B4875, patient!A:E, 5, FALSE)</f>
        <v>6</v>
      </c>
      <c r="I4875" t="str">
        <f>VLOOKUP(H4875, city!A:B, 2, FALSE)</f>
        <v>Bristol</v>
      </c>
      <c r="J4875" t="str">
        <f>VLOOKUP(E4875, diagnosis!A:B, 2, FALSE)</f>
        <v>Fracture</v>
      </c>
      <c r="K4875" t="str">
        <f>VLOOKUP(D4875, department!A:B, 2, FALSE)</f>
        <v>Orthopedics</v>
      </c>
      <c r="L4875" t="str">
        <f>VLOOKUP(C4875, provider!A:B, 2, FALSE)</f>
        <v>Dr. Sade Kikiola</v>
      </c>
      <c r="M4875" t="str">
        <f>VLOOKUP(G4875, insurance!A:B, 2, FALSE)</f>
        <v>Allianz</v>
      </c>
      <c r="N4875">
        <f>VLOOKUP(B4875, patient!A:D, 4, FALSE)</f>
        <v>33</v>
      </c>
      <c r="O4875" t="str">
        <f>VLOOKUP(B4875, patient!A:C, 3, FALSE)</f>
        <v>Male</v>
      </c>
      <c r="P4875" t="str">
        <f>VLOOKUP(B4875, patient!A:F, 6, FALSE)</f>
        <v>Black</v>
      </c>
      <c r="Q4875" t="s">
        <v>486</v>
      </c>
      <c r="R4875">
        <v>662</v>
      </c>
      <c r="S4875">
        <v>146</v>
      </c>
      <c r="T4875" s="1">
        <v>45808</v>
      </c>
      <c r="U4875" s="1" t="str">
        <f t="shared" si="228"/>
        <v>Yes</v>
      </c>
      <c r="V4875">
        <v>8</v>
      </c>
      <c r="W4875" t="s">
        <v>492</v>
      </c>
      <c r="X4875" t="s">
        <v>488</v>
      </c>
      <c r="Y4875" t="str">
        <f t="shared" si="229"/>
        <v>Scheduled</v>
      </c>
      <c r="Z4875" t="s">
        <v>489</v>
      </c>
      <c r="AC4875" t="s">
        <v>490</v>
      </c>
      <c r="AD4875">
        <v>565.6</v>
      </c>
      <c r="AE4875">
        <v>0</v>
      </c>
      <c r="AF4875" t="str">
        <f t="shared" si="230"/>
        <v>May</v>
      </c>
    </row>
    <row r="4876" spans="1:32" x14ac:dyDescent="0.25">
      <c r="A4876" s="1">
        <v>45779</v>
      </c>
      <c r="B4876">
        <v>2734</v>
      </c>
      <c r="C4876">
        <v>4</v>
      </c>
      <c r="D4876">
        <v>1</v>
      </c>
      <c r="E4876">
        <v>1</v>
      </c>
      <c r="F4876">
        <v>2</v>
      </c>
      <c r="G4876">
        <v>1</v>
      </c>
      <c r="H4876">
        <f>VLOOKUP(B4876, patient!A:E, 5, FALSE)</f>
        <v>38</v>
      </c>
      <c r="I4876" t="str">
        <f>VLOOKUP(H4876, city!A:B, 2, FALSE)</f>
        <v>Sheffield</v>
      </c>
      <c r="J4876" t="str">
        <f>VLOOKUP(E4876, diagnosis!A:B, 2, FALSE)</f>
        <v>Appendicitis</v>
      </c>
      <c r="K4876" t="str">
        <f>VLOOKUP(D4876, department!A:B, 2, FALSE)</f>
        <v>Cardiology</v>
      </c>
      <c r="L4876" t="str">
        <f>VLOOKUP(C4876, provider!A:B, 2, FALSE)</f>
        <v>Dr. Ravi Patel</v>
      </c>
      <c r="M4876" t="str">
        <f>VLOOKUP(G4876, insurance!A:B, 2, FALSE)</f>
        <v>Aviva</v>
      </c>
      <c r="N4876">
        <f>VLOOKUP(B4876, patient!A:D, 4, FALSE)</f>
        <v>67</v>
      </c>
      <c r="O4876" t="str">
        <f>VLOOKUP(B4876, patient!A:C, 3, FALSE)</f>
        <v>Male</v>
      </c>
      <c r="P4876" t="str">
        <f>VLOOKUP(B4876, patient!A:F, 6, FALSE)</f>
        <v>White</v>
      </c>
      <c r="Q4876" t="s">
        <v>486</v>
      </c>
      <c r="R4876">
        <v>885</v>
      </c>
      <c r="S4876">
        <v>145</v>
      </c>
      <c r="U4876" s="1" t="str">
        <f t="shared" si="228"/>
        <v>No</v>
      </c>
      <c r="V4876">
        <v>2</v>
      </c>
      <c r="W4876" t="s">
        <v>494</v>
      </c>
      <c r="X4876" t="s">
        <v>488</v>
      </c>
      <c r="Y4876" t="str">
        <f t="shared" si="229"/>
        <v>Scheduled</v>
      </c>
      <c r="Z4876" t="s">
        <v>497</v>
      </c>
      <c r="AA4876" s="1">
        <v>45788</v>
      </c>
      <c r="AB4876" s="1">
        <v>45779</v>
      </c>
      <c r="AC4876" t="s">
        <v>498</v>
      </c>
      <c r="AD4876">
        <v>728</v>
      </c>
      <c r="AE4876">
        <v>10</v>
      </c>
      <c r="AF4876" t="str">
        <f t="shared" si="230"/>
        <v>May</v>
      </c>
    </row>
    <row r="4877" spans="1:32" x14ac:dyDescent="0.25">
      <c r="A4877" s="1">
        <v>45779</v>
      </c>
      <c r="B4877">
        <v>2448</v>
      </c>
      <c r="C4877">
        <v>3</v>
      </c>
      <c r="D4877">
        <v>3</v>
      </c>
      <c r="E4877">
        <v>4</v>
      </c>
      <c r="F4877">
        <v>1</v>
      </c>
      <c r="G4877">
        <v>2</v>
      </c>
      <c r="H4877">
        <f>VLOOKUP(B4877, patient!A:E, 5, FALSE)</f>
        <v>3</v>
      </c>
      <c r="I4877" t="str">
        <f>VLOOKUP(H4877, city!A:B, 2, FALSE)</f>
        <v>Birmingham</v>
      </c>
      <c r="J4877" t="str">
        <f>VLOOKUP(E4877, diagnosis!A:B, 2, FALSE)</f>
        <v>Hypertension</v>
      </c>
      <c r="K4877" t="str">
        <f>VLOOKUP(D4877, department!A:B, 2, FALSE)</f>
        <v>Neurology</v>
      </c>
      <c r="L4877" t="str">
        <f>VLOOKUP(C4877, provider!A:B, 2, FALSE)</f>
        <v>Dr. Emma Jones</v>
      </c>
      <c r="M4877" t="str">
        <f>VLOOKUP(G4877, insurance!A:B, 2, FALSE)</f>
        <v>AXA</v>
      </c>
      <c r="N4877">
        <f>VLOOKUP(B4877, patient!A:D, 4, FALSE)</f>
        <v>49</v>
      </c>
      <c r="O4877" t="str">
        <f>VLOOKUP(B4877, patient!A:C, 3, FALSE)</f>
        <v>Female</v>
      </c>
      <c r="P4877" t="str">
        <f>VLOOKUP(B4877, patient!A:F, 6, FALSE)</f>
        <v>Other</v>
      </c>
      <c r="Q4877" t="s">
        <v>486</v>
      </c>
      <c r="R4877">
        <v>266</v>
      </c>
      <c r="S4877">
        <v>60</v>
      </c>
      <c r="U4877" s="1" t="str">
        <f t="shared" si="228"/>
        <v>No</v>
      </c>
      <c r="V4877">
        <v>7</v>
      </c>
      <c r="W4877" t="s">
        <v>494</v>
      </c>
      <c r="X4877" t="s">
        <v>488</v>
      </c>
      <c r="Y4877" t="str">
        <f t="shared" si="229"/>
        <v>Scheduled</v>
      </c>
      <c r="Z4877" t="s">
        <v>497</v>
      </c>
      <c r="AA4877" s="1">
        <v>45782</v>
      </c>
      <c r="AB4877" s="1">
        <v>45779</v>
      </c>
      <c r="AC4877" t="s">
        <v>496</v>
      </c>
      <c r="AD4877">
        <v>263.2</v>
      </c>
      <c r="AE4877">
        <v>50</v>
      </c>
      <c r="AF4877" t="str">
        <f t="shared" si="230"/>
        <v>May</v>
      </c>
    </row>
    <row r="4878" spans="1:32" x14ac:dyDescent="0.25">
      <c r="A4878" s="1">
        <v>45779</v>
      </c>
      <c r="B4878">
        <v>2680</v>
      </c>
      <c r="C4878">
        <v>2</v>
      </c>
      <c r="D4878">
        <v>1</v>
      </c>
      <c r="E4878">
        <v>3</v>
      </c>
      <c r="F4878">
        <v>4</v>
      </c>
      <c r="G4878">
        <v>3</v>
      </c>
      <c r="H4878">
        <f>VLOOKUP(B4878, patient!A:E, 5, FALSE)</f>
        <v>34</v>
      </c>
      <c r="I4878" t="str">
        <f>VLOOKUP(H4878, city!A:B, 2, FALSE)</f>
        <v>Newcastle</v>
      </c>
      <c r="J4878" t="str">
        <f>VLOOKUP(E4878, diagnosis!A:B, 2, FALSE)</f>
        <v>Fracture</v>
      </c>
      <c r="K4878" t="str">
        <f>VLOOKUP(D4878, department!A:B, 2, FALSE)</f>
        <v>Cardiology</v>
      </c>
      <c r="L4878" t="str">
        <f>VLOOKUP(C4878, provider!A:B, 2, FALSE)</f>
        <v>Dr. Johnson Grek</v>
      </c>
      <c r="M4878" t="str">
        <f>VLOOKUP(G4878, insurance!A:B, 2, FALSE)</f>
        <v>Allianz</v>
      </c>
      <c r="N4878">
        <f>VLOOKUP(B4878, patient!A:D, 4, FALSE)</f>
        <v>39</v>
      </c>
      <c r="O4878" t="str">
        <f>VLOOKUP(B4878, patient!A:C, 3, FALSE)</f>
        <v>Male</v>
      </c>
      <c r="P4878" t="str">
        <f>VLOOKUP(B4878, patient!A:F, 6, FALSE)</f>
        <v>Asian</v>
      </c>
      <c r="Q4878" t="s">
        <v>491</v>
      </c>
      <c r="R4878">
        <v>815</v>
      </c>
      <c r="S4878">
        <v>49</v>
      </c>
      <c r="U4878" s="1" t="str">
        <f t="shared" si="228"/>
        <v>No</v>
      </c>
      <c r="V4878">
        <v>4</v>
      </c>
      <c r="W4878" t="s">
        <v>494</v>
      </c>
      <c r="X4878" t="s">
        <v>488</v>
      </c>
      <c r="Y4878" t="str">
        <f t="shared" si="229"/>
        <v>Scheduled</v>
      </c>
      <c r="Z4878" t="s">
        <v>489</v>
      </c>
      <c r="AA4878" s="1">
        <v>45780</v>
      </c>
      <c r="AB4878" s="1">
        <v>45779</v>
      </c>
      <c r="AC4878" t="s">
        <v>493</v>
      </c>
      <c r="AD4878">
        <v>625.79999999999995</v>
      </c>
      <c r="AE4878">
        <v>30</v>
      </c>
      <c r="AF4878" t="str">
        <f t="shared" si="230"/>
        <v>May</v>
      </c>
    </row>
    <row r="4879" spans="1:32" x14ac:dyDescent="0.25">
      <c r="A4879" s="1">
        <v>45779</v>
      </c>
      <c r="B4879">
        <v>4125</v>
      </c>
      <c r="C4879">
        <v>5</v>
      </c>
      <c r="D4879">
        <v>5</v>
      </c>
      <c r="E4879">
        <v>4</v>
      </c>
      <c r="F4879">
        <v>3</v>
      </c>
      <c r="G4879">
        <v>2</v>
      </c>
      <c r="H4879">
        <f>VLOOKUP(B4879, patient!A:E, 5, FALSE)</f>
        <v>11</v>
      </c>
      <c r="I4879" t="str">
        <f>VLOOKUP(H4879, city!A:B, 2, FALSE)</f>
        <v>Edinburgh</v>
      </c>
      <c r="J4879" t="str">
        <f>VLOOKUP(E4879, diagnosis!A:B, 2, FALSE)</f>
        <v>Hypertension</v>
      </c>
      <c r="K4879" t="str">
        <f>VLOOKUP(D4879, department!A:B, 2, FALSE)</f>
        <v>Pediatrics</v>
      </c>
      <c r="L4879" t="str">
        <f>VLOOKUP(C4879, provider!A:B, 2, FALSE)</f>
        <v>Dr. Sade Kikiola</v>
      </c>
      <c r="M4879" t="str">
        <f>VLOOKUP(G4879, insurance!A:B, 2, FALSE)</f>
        <v>AXA</v>
      </c>
      <c r="N4879">
        <f>VLOOKUP(B4879, patient!A:D, 4, FALSE)</f>
        <v>46</v>
      </c>
      <c r="O4879" t="str">
        <f>VLOOKUP(B4879, patient!A:C, 3, FALSE)</f>
        <v>Male</v>
      </c>
      <c r="P4879" t="str">
        <f>VLOOKUP(B4879, patient!A:F, 6, FALSE)</f>
        <v>Hispanic</v>
      </c>
      <c r="Q4879" t="s">
        <v>492</v>
      </c>
      <c r="R4879">
        <v>825</v>
      </c>
      <c r="S4879">
        <v>63</v>
      </c>
      <c r="T4879" s="1">
        <v>45806</v>
      </c>
      <c r="U4879" s="1" t="str">
        <f t="shared" si="228"/>
        <v>Yes</v>
      </c>
      <c r="V4879">
        <v>6</v>
      </c>
      <c r="W4879" t="s">
        <v>492</v>
      </c>
      <c r="X4879" t="s">
        <v>488</v>
      </c>
      <c r="Y4879" t="str">
        <f t="shared" si="229"/>
        <v>Scheduled</v>
      </c>
      <c r="Z4879" t="s">
        <v>489</v>
      </c>
      <c r="AC4879" t="s">
        <v>490</v>
      </c>
      <c r="AD4879">
        <v>621.6</v>
      </c>
      <c r="AE4879">
        <v>0</v>
      </c>
      <c r="AF4879" t="str">
        <f t="shared" si="230"/>
        <v>May</v>
      </c>
    </row>
    <row r="4880" spans="1:32" x14ac:dyDescent="0.25">
      <c r="A4880" s="1">
        <v>45779</v>
      </c>
      <c r="B4880">
        <v>922</v>
      </c>
      <c r="C4880">
        <v>3</v>
      </c>
      <c r="D4880">
        <v>3</v>
      </c>
      <c r="E4880">
        <v>3</v>
      </c>
      <c r="F4880">
        <v>2</v>
      </c>
      <c r="G4880">
        <v>3</v>
      </c>
      <c r="H4880">
        <f>VLOOKUP(B4880, patient!A:E, 5, FALSE)</f>
        <v>37</v>
      </c>
      <c r="I4880" t="str">
        <f>VLOOKUP(H4880, city!A:B, 2, FALSE)</f>
        <v>Sheffield</v>
      </c>
      <c r="J4880" t="str">
        <f>VLOOKUP(E4880, diagnosis!A:B, 2, FALSE)</f>
        <v>Fracture</v>
      </c>
      <c r="K4880" t="str">
        <f>VLOOKUP(D4880, department!A:B, 2, FALSE)</f>
        <v>Neurology</v>
      </c>
      <c r="L4880" t="str">
        <f>VLOOKUP(C4880, provider!A:B, 2, FALSE)</f>
        <v>Dr. Emma Jones</v>
      </c>
      <c r="M4880" t="str">
        <f>VLOOKUP(G4880, insurance!A:B, 2, FALSE)</f>
        <v>Allianz</v>
      </c>
      <c r="N4880">
        <f>VLOOKUP(B4880, patient!A:D, 4, FALSE)</f>
        <v>39</v>
      </c>
      <c r="O4880" t="str">
        <f>VLOOKUP(B4880, patient!A:C, 3, FALSE)</f>
        <v>Male</v>
      </c>
      <c r="P4880" t="str">
        <f>VLOOKUP(B4880, patient!A:F, 6, FALSE)</f>
        <v>Hispanic</v>
      </c>
      <c r="Q4880" t="s">
        <v>491</v>
      </c>
      <c r="R4880">
        <v>309</v>
      </c>
      <c r="S4880">
        <v>29</v>
      </c>
      <c r="T4880" s="1">
        <v>45796</v>
      </c>
      <c r="U4880" s="1" t="str">
        <f t="shared" si="228"/>
        <v>Yes</v>
      </c>
      <c r="V4880">
        <v>4</v>
      </c>
      <c r="W4880" t="s">
        <v>487</v>
      </c>
      <c r="X4880" t="s">
        <v>488</v>
      </c>
      <c r="Y4880" t="str">
        <f t="shared" si="229"/>
        <v>Scheduled</v>
      </c>
      <c r="Z4880" t="s">
        <v>497</v>
      </c>
      <c r="AC4880" t="s">
        <v>490</v>
      </c>
      <c r="AD4880">
        <v>236.6</v>
      </c>
      <c r="AE4880">
        <v>0</v>
      </c>
      <c r="AF4880" t="str">
        <f t="shared" si="230"/>
        <v>May</v>
      </c>
    </row>
    <row r="4881" spans="1:32" x14ac:dyDescent="0.25">
      <c r="A4881" s="1">
        <v>45779</v>
      </c>
      <c r="B4881">
        <v>3900</v>
      </c>
      <c r="C4881">
        <v>1</v>
      </c>
      <c r="D4881">
        <v>3</v>
      </c>
      <c r="E4881">
        <v>5</v>
      </c>
      <c r="F4881">
        <v>1</v>
      </c>
      <c r="G4881">
        <v>3</v>
      </c>
      <c r="H4881">
        <f>VLOOKUP(B4881, patient!A:E, 5, FALSE)</f>
        <v>28</v>
      </c>
      <c r="I4881" t="str">
        <f>VLOOKUP(H4881, city!A:B, 2, FALSE)</f>
        <v>London</v>
      </c>
      <c r="J4881" t="str">
        <f>VLOOKUP(E4881, diagnosis!A:B, 2, FALSE)</f>
        <v>Migraine</v>
      </c>
      <c r="K4881" t="str">
        <f>VLOOKUP(D4881, department!A:B, 2, FALSE)</f>
        <v>Neurology</v>
      </c>
      <c r="L4881" t="str">
        <f>VLOOKUP(C4881, provider!A:B, 2, FALSE)</f>
        <v>Dr. Olu Abisola</v>
      </c>
      <c r="M4881" t="str">
        <f>VLOOKUP(G4881, insurance!A:B, 2, FALSE)</f>
        <v>Allianz</v>
      </c>
      <c r="N4881">
        <f>VLOOKUP(B4881, patient!A:D, 4, FALSE)</f>
        <v>60</v>
      </c>
      <c r="O4881" t="str">
        <f>VLOOKUP(B4881, patient!A:C, 3, FALSE)</f>
        <v>Male</v>
      </c>
      <c r="P4881" t="str">
        <f>VLOOKUP(B4881, patient!A:F, 6, FALSE)</f>
        <v>White</v>
      </c>
      <c r="Q4881" t="s">
        <v>491</v>
      </c>
      <c r="R4881">
        <v>945</v>
      </c>
      <c r="S4881">
        <v>49</v>
      </c>
      <c r="U4881" s="1" t="str">
        <f t="shared" si="228"/>
        <v>No</v>
      </c>
      <c r="V4881">
        <v>9</v>
      </c>
      <c r="W4881" t="s">
        <v>494</v>
      </c>
      <c r="X4881" t="s">
        <v>488</v>
      </c>
      <c r="Y4881" t="str">
        <f t="shared" si="229"/>
        <v>Scheduled</v>
      </c>
      <c r="Z4881" t="s">
        <v>497</v>
      </c>
      <c r="AA4881" s="1">
        <v>45788</v>
      </c>
      <c r="AB4881" s="1">
        <v>45779</v>
      </c>
      <c r="AC4881" t="s">
        <v>493</v>
      </c>
      <c r="AD4881">
        <v>716.8</v>
      </c>
      <c r="AE4881">
        <v>30</v>
      </c>
      <c r="AF4881" t="str">
        <f t="shared" si="230"/>
        <v>May</v>
      </c>
    </row>
    <row r="4882" spans="1:32" x14ac:dyDescent="0.25">
      <c r="A4882" s="1">
        <v>45780</v>
      </c>
      <c r="B4882">
        <v>1703</v>
      </c>
      <c r="C4882">
        <v>2</v>
      </c>
      <c r="D4882">
        <v>1</v>
      </c>
      <c r="E4882">
        <v>2</v>
      </c>
      <c r="F4882">
        <v>1</v>
      </c>
      <c r="G4882">
        <v>3</v>
      </c>
      <c r="H4882">
        <f>VLOOKUP(B4882, patient!A:E, 5, FALSE)</f>
        <v>33</v>
      </c>
      <c r="I4882" t="str">
        <f>VLOOKUP(H4882, city!A:B, 2, FALSE)</f>
        <v>Newcastle</v>
      </c>
      <c r="J4882" t="str">
        <f>VLOOKUP(E4882, diagnosis!A:B, 2, FALSE)</f>
        <v>Asthma</v>
      </c>
      <c r="K4882" t="str">
        <f>VLOOKUP(D4882, department!A:B, 2, FALSE)</f>
        <v>Cardiology</v>
      </c>
      <c r="L4882" t="str">
        <f>VLOOKUP(C4882, provider!A:B, 2, FALSE)</f>
        <v>Dr. Johnson Grek</v>
      </c>
      <c r="M4882" t="str">
        <f>VLOOKUP(G4882, insurance!A:B, 2, FALSE)</f>
        <v>Allianz</v>
      </c>
      <c r="N4882">
        <f>VLOOKUP(B4882, patient!A:D, 4, FALSE)</f>
        <v>20</v>
      </c>
      <c r="O4882" t="str">
        <f>VLOOKUP(B4882, patient!A:C, 3, FALSE)</f>
        <v>Male</v>
      </c>
      <c r="P4882" t="str">
        <f>VLOOKUP(B4882, patient!A:F, 6, FALSE)</f>
        <v>White</v>
      </c>
      <c r="Q4882" t="s">
        <v>492</v>
      </c>
      <c r="R4882">
        <v>152</v>
      </c>
      <c r="S4882">
        <v>94</v>
      </c>
      <c r="T4882" s="1">
        <v>45789</v>
      </c>
      <c r="U4882" s="1" t="str">
        <f t="shared" si="228"/>
        <v>Yes</v>
      </c>
      <c r="V4882">
        <v>1</v>
      </c>
      <c r="W4882" t="s">
        <v>492</v>
      </c>
      <c r="X4882" t="s">
        <v>488</v>
      </c>
      <c r="Y4882" t="str">
        <f t="shared" si="229"/>
        <v>Scheduled</v>
      </c>
      <c r="Z4882" t="s">
        <v>497</v>
      </c>
      <c r="AC4882" t="s">
        <v>490</v>
      </c>
      <c r="AD4882">
        <v>172.2</v>
      </c>
      <c r="AE4882">
        <v>0</v>
      </c>
      <c r="AF4882" t="str">
        <f t="shared" si="230"/>
        <v>May</v>
      </c>
    </row>
    <row r="4883" spans="1:32" x14ac:dyDescent="0.25">
      <c r="A4883" s="1">
        <v>45780</v>
      </c>
      <c r="B4883">
        <v>1682</v>
      </c>
      <c r="C4883">
        <v>2</v>
      </c>
      <c r="D4883">
        <v>3</v>
      </c>
      <c r="E4883">
        <v>2</v>
      </c>
      <c r="F4883">
        <v>5</v>
      </c>
      <c r="G4883">
        <v>2</v>
      </c>
      <c r="H4883">
        <f>VLOOKUP(B4883, patient!A:E, 5, FALSE)</f>
        <v>37</v>
      </c>
      <c r="I4883" t="str">
        <f>VLOOKUP(H4883, city!A:B, 2, FALSE)</f>
        <v>Sheffield</v>
      </c>
      <c r="J4883" t="str">
        <f>VLOOKUP(E4883, diagnosis!A:B, 2, FALSE)</f>
        <v>Asthma</v>
      </c>
      <c r="K4883" t="str">
        <f>VLOOKUP(D4883, department!A:B, 2, FALSE)</f>
        <v>Neurology</v>
      </c>
      <c r="L4883" t="str">
        <f>VLOOKUP(C4883, provider!A:B, 2, FALSE)</f>
        <v>Dr. Johnson Grek</v>
      </c>
      <c r="M4883" t="str">
        <f>VLOOKUP(G4883, insurance!A:B, 2, FALSE)</f>
        <v>AXA</v>
      </c>
      <c r="N4883">
        <f>VLOOKUP(B4883, patient!A:D, 4, FALSE)</f>
        <v>71</v>
      </c>
      <c r="O4883" t="str">
        <f>VLOOKUP(B4883, patient!A:C, 3, FALSE)</f>
        <v>Female</v>
      </c>
      <c r="P4883" t="str">
        <f>VLOOKUP(B4883, patient!A:F, 6, FALSE)</f>
        <v>Hispanic</v>
      </c>
      <c r="Q4883" t="s">
        <v>491</v>
      </c>
      <c r="R4883">
        <v>376</v>
      </c>
      <c r="S4883">
        <v>68</v>
      </c>
      <c r="U4883" s="1" t="str">
        <f t="shared" si="228"/>
        <v>No</v>
      </c>
      <c r="V4883">
        <v>1</v>
      </c>
      <c r="W4883" t="s">
        <v>492</v>
      </c>
      <c r="X4883" t="s">
        <v>488</v>
      </c>
      <c r="Y4883" t="str">
        <f t="shared" si="229"/>
        <v>Scheduled</v>
      </c>
      <c r="Z4883" t="s">
        <v>489</v>
      </c>
      <c r="AA4883" s="1">
        <v>45781</v>
      </c>
      <c r="AB4883" s="1">
        <v>45780</v>
      </c>
      <c r="AC4883" t="s">
        <v>498</v>
      </c>
      <c r="AD4883">
        <v>317.8</v>
      </c>
      <c r="AE4883">
        <v>10</v>
      </c>
      <c r="AF4883" t="str">
        <f t="shared" si="230"/>
        <v>May</v>
      </c>
    </row>
    <row r="4884" spans="1:32" x14ac:dyDescent="0.25">
      <c r="A4884" s="1">
        <v>45780</v>
      </c>
      <c r="B4884">
        <v>4488</v>
      </c>
      <c r="C4884">
        <v>3</v>
      </c>
      <c r="D4884">
        <v>3</v>
      </c>
      <c r="E4884">
        <v>4</v>
      </c>
      <c r="F4884">
        <v>3</v>
      </c>
      <c r="G4884">
        <v>2</v>
      </c>
      <c r="H4884">
        <f>VLOOKUP(B4884, patient!A:E, 5, FALSE)</f>
        <v>12</v>
      </c>
      <c r="I4884" t="str">
        <f>VLOOKUP(H4884, city!A:B, 2, FALSE)</f>
        <v>Edinburgh</v>
      </c>
      <c r="J4884" t="str">
        <f>VLOOKUP(E4884, diagnosis!A:B, 2, FALSE)</f>
        <v>Hypertension</v>
      </c>
      <c r="K4884" t="str">
        <f>VLOOKUP(D4884, department!A:B, 2, FALSE)</f>
        <v>Neurology</v>
      </c>
      <c r="L4884" t="str">
        <f>VLOOKUP(C4884, provider!A:B, 2, FALSE)</f>
        <v>Dr. Emma Jones</v>
      </c>
      <c r="M4884" t="str">
        <f>VLOOKUP(G4884, insurance!A:B, 2, FALSE)</f>
        <v>AXA</v>
      </c>
      <c r="N4884">
        <f>VLOOKUP(B4884, patient!A:D, 4, FALSE)</f>
        <v>27</v>
      </c>
      <c r="O4884" t="str">
        <f>VLOOKUP(B4884, patient!A:C, 3, FALSE)</f>
        <v>Male</v>
      </c>
      <c r="P4884" t="str">
        <f>VLOOKUP(B4884, patient!A:F, 6, FALSE)</f>
        <v>Other</v>
      </c>
      <c r="Q4884" t="s">
        <v>492</v>
      </c>
      <c r="R4884">
        <v>558</v>
      </c>
      <c r="S4884">
        <v>182</v>
      </c>
      <c r="T4884" s="1">
        <v>45802</v>
      </c>
      <c r="U4884" s="1" t="str">
        <f t="shared" si="228"/>
        <v>Yes</v>
      </c>
      <c r="V4884">
        <v>5</v>
      </c>
      <c r="W4884" t="s">
        <v>494</v>
      </c>
      <c r="X4884" t="s">
        <v>488</v>
      </c>
      <c r="Y4884" t="str">
        <f t="shared" si="229"/>
        <v>Scheduled</v>
      </c>
      <c r="Z4884" t="s">
        <v>497</v>
      </c>
      <c r="AC4884" t="s">
        <v>490</v>
      </c>
      <c r="AD4884">
        <v>518</v>
      </c>
      <c r="AE4884">
        <v>0</v>
      </c>
      <c r="AF4884" t="str">
        <f t="shared" si="230"/>
        <v>May</v>
      </c>
    </row>
    <row r="4885" spans="1:32" x14ac:dyDescent="0.25">
      <c r="A4885" s="1">
        <v>45780</v>
      </c>
      <c r="B4885">
        <v>1068</v>
      </c>
      <c r="C4885">
        <v>3</v>
      </c>
      <c r="D4885">
        <v>4</v>
      </c>
      <c r="E4885">
        <v>4</v>
      </c>
      <c r="F4885">
        <v>1</v>
      </c>
      <c r="G4885">
        <v>1</v>
      </c>
      <c r="H4885">
        <f>VLOOKUP(B4885, patient!A:E, 5, FALSE)</f>
        <v>34</v>
      </c>
      <c r="I4885" t="str">
        <f>VLOOKUP(H4885, city!A:B, 2, FALSE)</f>
        <v>Newcastle</v>
      </c>
      <c r="J4885" t="str">
        <f>VLOOKUP(E4885, diagnosis!A:B, 2, FALSE)</f>
        <v>Hypertension</v>
      </c>
      <c r="K4885" t="str">
        <f>VLOOKUP(D4885, department!A:B, 2, FALSE)</f>
        <v>Orthopedics</v>
      </c>
      <c r="L4885" t="str">
        <f>VLOOKUP(C4885, provider!A:B, 2, FALSE)</f>
        <v>Dr. Emma Jones</v>
      </c>
      <c r="M4885" t="str">
        <f>VLOOKUP(G4885, insurance!A:B, 2, FALSE)</f>
        <v>Aviva</v>
      </c>
      <c r="N4885">
        <f>VLOOKUP(B4885, patient!A:D, 4, FALSE)</f>
        <v>59</v>
      </c>
      <c r="O4885" t="str">
        <f>VLOOKUP(B4885, patient!A:C, 3, FALSE)</f>
        <v>Female</v>
      </c>
      <c r="P4885" t="str">
        <f>VLOOKUP(B4885, patient!A:F, 6, FALSE)</f>
        <v>Asian</v>
      </c>
      <c r="Q4885" t="s">
        <v>492</v>
      </c>
      <c r="R4885">
        <v>455</v>
      </c>
      <c r="S4885">
        <v>164</v>
      </c>
      <c r="U4885" s="1" t="str">
        <f t="shared" si="228"/>
        <v>No</v>
      </c>
      <c r="V4885">
        <v>5</v>
      </c>
      <c r="W4885" t="s">
        <v>492</v>
      </c>
      <c r="X4885" t="s">
        <v>488</v>
      </c>
      <c r="Y4885" t="str">
        <f t="shared" si="229"/>
        <v>Scheduled</v>
      </c>
      <c r="Z4885" t="s">
        <v>489</v>
      </c>
      <c r="AA4885" s="1">
        <v>45783</v>
      </c>
      <c r="AB4885" s="1">
        <v>45780</v>
      </c>
      <c r="AC4885" t="s">
        <v>493</v>
      </c>
      <c r="AD4885">
        <v>454.3</v>
      </c>
      <c r="AE4885">
        <v>30</v>
      </c>
      <c r="AF4885" t="str">
        <f t="shared" si="230"/>
        <v>May</v>
      </c>
    </row>
    <row r="4886" spans="1:32" x14ac:dyDescent="0.25">
      <c r="A4886" s="1">
        <v>45780</v>
      </c>
      <c r="B4886">
        <v>4068</v>
      </c>
      <c r="C4886">
        <v>3</v>
      </c>
      <c r="D4886">
        <v>3</v>
      </c>
      <c r="E4886">
        <v>5</v>
      </c>
      <c r="F4886">
        <v>3</v>
      </c>
      <c r="G4886">
        <v>2</v>
      </c>
      <c r="H4886">
        <f>VLOOKUP(B4886, patient!A:E, 5, FALSE)</f>
        <v>17</v>
      </c>
      <c r="I4886" t="str">
        <f>VLOOKUP(H4886, city!A:B, 2, FALSE)</f>
        <v>Leeds</v>
      </c>
      <c r="J4886" t="str">
        <f>VLOOKUP(E4886, diagnosis!A:B, 2, FALSE)</f>
        <v>Migraine</v>
      </c>
      <c r="K4886" t="str">
        <f>VLOOKUP(D4886, department!A:B, 2, FALSE)</f>
        <v>Neurology</v>
      </c>
      <c r="L4886" t="str">
        <f>VLOOKUP(C4886, provider!A:B, 2, FALSE)</f>
        <v>Dr. Emma Jones</v>
      </c>
      <c r="M4886" t="str">
        <f>VLOOKUP(G4886, insurance!A:B, 2, FALSE)</f>
        <v>AXA</v>
      </c>
      <c r="N4886">
        <f>VLOOKUP(B4886, patient!A:D, 4, FALSE)</f>
        <v>79</v>
      </c>
      <c r="O4886" t="str">
        <f>VLOOKUP(B4886, patient!A:C, 3, FALSE)</f>
        <v>Male</v>
      </c>
      <c r="P4886" t="str">
        <f>VLOOKUP(B4886, patient!A:F, 6, FALSE)</f>
        <v>Hispanic</v>
      </c>
      <c r="Q4886" t="s">
        <v>492</v>
      </c>
      <c r="R4886">
        <v>779</v>
      </c>
      <c r="S4886">
        <v>178</v>
      </c>
      <c r="U4886" s="1" t="str">
        <f t="shared" si="228"/>
        <v>No</v>
      </c>
      <c r="V4886">
        <v>8</v>
      </c>
      <c r="W4886" t="s">
        <v>494</v>
      </c>
      <c r="X4886" t="s">
        <v>488</v>
      </c>
      <c r="Y4886" t="str">
        <f t="shared" si="229"/>
        <v>Scheduled</v>
      </c>
      <c r="Z4886" t="s">
        <v>489</v>
      </c>
      <c r="AA4886" s="1">
        <v>45783</v>
      </c>
      <c r="AB4886" s="1">
        <v>45780</v>
      </c>
      <c r="AC4886" t="s">
        <v>498</v>
      </c>
      <c r="AD4886">
        <v>676.9</v>
      </c>
      <c r="AE4886">
        <v>10</v>
      </c>
      <c r="AF4886" t="str">
        <f t="shared" si="230"/>
        <v>May</v>
      </c>
    </row>
    <row r="4887" spans="1:32" x14ac:dyDescent="0.25">
      <c r="A4887" s="1">
        <v>45780</v>
      </c>
      <c r="B4887">
        <v>789</v>
      </c>
      <c r="C4887">
        <v>4</v>
      </c>
      <c r="D4887">
        <v>5</v>
      </c>
      <c r="E4887">
        <v>1</v>
      </c>
      <c r="F4887">
        <v>2</v>
      </c>
      <c r="G4887">
        <v>2</v>
      </c>
      <c r="H4887">
        <f>VLOOKUP(B4887, patient!A:E, 5, FALSE)</f>
        <v>24</v>
      </c>
      <c r="I4887" t="str">
        <f>VLOOKUP(H4887, city!A:B, 2, FALSE)</f>
        <v>Liverpool</v>
      </c>
      <c r="J4887" t="str">
        <f>VLOOKUP(E4887, diagnosis!A:B, 2, FALSE)</f>
        <v>Appendicitis</v>
      </c>
      <c r="K4887" t="str">
        <f>VLOOKUP(D4887, department!A:B, 2, FALSE)</f>
        <v>Pediatrics</v>
      </c>
      <c r="L4887" t="str">
        <f>VLOOKUP(C4887, provider!A:B, 2, FALSE)</f>
        <v>Dr. Ravi Patel</v>
      </c>
      <c r="M4887" t="str">
        <f>VLOOKUP(G4887, insurance!A:B, 2, FALSE)</f>
        <v>AXA</v>
      </c>
      <c r="N4887">
        <f>VLOOKUP(B4887, patient!A:D, 4, FALSE)</f>
        <v>38</v>
      </c>
      <c r="O4887" t="str">
        <f>VLOOKUP(B4887, patient!A:C, 3, FALSE)</f>
        <v>Male</v>
      </c>
      <c r="P4887" t="str">
        <f>VLOOKUP(B4887, patient!A:F, 6, FALSE)</f>
        <v>Hispanic</v>
      </c>
      <c r="Q4887" t="s">
        <v>492</v>
      </c>
      <c r="R4887">
        <v>152</v>
      </c>
      <c r="S4887">
        <v>89</v>
      </c>
      <c r="U4887" s="1" t="str">
        <f t="shared" si="228"/>
        <v>No</v>
      </c>
      <c r="V4887">
        <v>7</v>
      </c>
      <c r="W4887" t="s">
        <v>492</v>
      </c>
      <c r="X4887" t="s">
        <v>488</v>
      </c>
      <c r="Y4887" t="str">
        <f t="shared" si="229"/>
        <v>Scheduled</v>
      </c>
      <c r="Z4887" t="s">
        <v>489</v>
      </c>
      <c r="AA4887" s="1">
        <v>45789</v>
      </c>
      <c r="AB4887" s="1">
        <v>45780</v>
      </c>
      <c r="AC4887" t="s">
        <v>498</v>
      </c>
      <c r="AD4887">
        <v>175.7</v>
      </c>
      <c r="AE4887">
        <v>10</v>
      </c>
      <c r="AF4887" t="str">
        <f t="shared" si="230"/>
        <v>May</v>
      </c>
    </row>
    <row r="4888" spans="1:32" x14ac:dyDescent="0.25">
      <c r="A4888" s="1">
        <v>45780</v>
      </c>
      <c r="B4888">
        <v>2196</v>
      </c>
      <c r="C4888">
        <v>4</v>
      </c>
      <c r="D4888">
        <v>3</v>
      </c>
      <c r="E4888">
        <v>3</v>
      </c>
      <c r="F4888">
        <v>5</v>
      </c>
      <c r="G4888">
        <v>1</v>
      </c>
      <c r="H4888">
        <f>VLOOKUP(B4888, patient!A:E, 5, FALSE)</f>
        <v>21</v>
      </c>
      <c r="I4888" t="str">
        <f>VLOOKUP(H4888, city!A:B, 2, FALSE)</f>
        <v>Liverpool</v>
      </c>
      <c r="J4888" t="str">
        <f>VLOOKUP(E4888, diagnosis!A:B, 2, FALSE)</f>
        <v>Fracture</v>
      </c>
      <c r="K4888" t="str">
        <f>VLOOKUP(D4888, department!A:B, 2, FALSE)</f>
        <v>Neurology</v>
      </c>
      <c r="L4888" t="str">
        <f>VLOOKUP(C4888, provider!A:B, 2, FALSE)</f>
        <v>Dr. Ravi Patel</v>
      </c>
      <c r="M4888" t="str">
        <f>VLOOKUP(G4888, insurance!A:B, 2, FALSE)</f>
        <v>Aviva</v>
      </c>
      <c r="N4888">
        <f>VLOOKUP(B4888, patient!A:D, 4, FALSE)</f>
        <v>33</v>
      </c>
      <c r="O4888" t="str">
        <f>VLOOKUP(B4888, patient!A:C, 3, FALSE)</f>
        <v>Male</v>
      </c>
      <c r="P4888" t="str">
        <f>VLOOKUP(B4888, patient!A:F, 6, FALSE)</f>
        <v>White</v>
      </c>
      <c r="Q4888" t="s">
        <v>491</v>
      </c>
      <c r="R4888">
        <v>411</v>
      </c>
      <c r="S4888">
        <v>199</v>
      </c>
      <c r="T4888" s="1">
        <v>45808</v>
      </c>
      <c r="U4888" s="1" t="str">
        <f t="shared" si="228"/>
        <v>Yes</v>
      </c>
      <c r="V4888">
        <v>3</v>
      </c>
      <c r="W4888" t="s">
        <v>487</v>
      </c>
      <c r="X4888" t="s">
        <v>488</v>
      </c>
      <c r="Y4888" t="str">
        <f t="shared" si="229"/>
        <v>Scheduled</v>
      </c>
      <c r="Z4888" t="s">
        <v>497</v>
      </c>
      <c r="AC4888" t="s">
        <v>490</v>
      </c>
      <c r="AD4888">
        <v>427</v>
      </c>
      <c r="AE4888">
        <v>0</v>
      </c>
      <c r="AF4888" t="str">
        <f t="shared" si="230"/>
        <v>May</v>
      </c>
    </row>
    <row r="4889" spans="1:32" x14ac:dyDescent="0.25">
      <c r="A4889" s="1">
        <v>45780</v>
      </c>
      <c r="B4889">
        <v>1594</v>
      </c>
      <c r="C4889">
        <v>2</v>
      </c>
      <c r="D4889">
        <v>4</v>
      </c>
      <c r="E4889">
        <v>5</v>
      </c>
      <c r="F4889">
        <v>3</v>
      </c>
      <c r="G4889">
        <v>2</v>
      </c>
      <c r="H4889">
        <f>VLOOKUP(B4889, patient!A:E, 5, FALSE)</f>
        <v>21</v>
      </c>
      <c r="I4889" t="str">
        <f>VLOOKUP(H4889, city!A:B, 2, FALSE)</f>
        <v>Liverpool</v>
      </c>
      <c r="J4889" t="str">
        <f>VLOOKUP(E4889, diagnosis!A:B, 2, FALSE)</f>
        <v>Migraine</v>
      </c>
      <c r="K4889" t="str">
        <f>VLOOKUP(D4889, department!A:B, 2, FALSE)</f>
        <v>Orthopedics</v>
      </c>
      <c r="L4889" t="str">
        <f>VLOOKUP(C4889, provider!A:B, 2, FALSE)</f>
        <v>Dr. Johnson Grek</v>
      </c>
      <c r="M4889" t="str">
        <f>VLOOKUP(G4889, insurance!A:B, 2, FALSE)</f>
        <v>AXA</v>
      </c>
      <c r="N4889">
        <f>VLOOKUP(B4889, patient!A:D, 4, FALSE)</f>
        <v>29</v>
      </c>
      <c r="O4889" t="str">
        <f>VLOOKUP(B4889, patient!A:C, 3, FALSE)</f>
        <v>Male</v>
      </c>
      <c r="P4889" t="str">
        <f>VLOOKUP(B4889, patient!A:F, 6, FALSE)</f>
        <v>Asian</v>
      </c>
      <c r="Q4889" t="s">
        <v>492</v>
      </c>
      <c r="R4889">
        <v>801</v>
      </c>
      <c r="S4889">
        <v>45</v>
      </c>
      <c r="T4889" s="1">
        <v>45796</v>
      </c>
      <c r="U4889" s="1" t="str">
        <f t="shared" si="228"/>
        <v>Yes</v>
      </c>
      <c r="V4889">
        <v>8</v>
      </c>
      <c r="W4889" t="s">
        <v>487</v>
      </c>
      <c r="X4889" t="s">
        <v>488</v>
      </c>
      <c r="Y4889" t="str">
        <f t="shared" si="229"/>
        <v>Scheduled</v>
      </c>
      <c r="Z4889" t="s">
        <v>497</v>
      </c>
      <c r="AC4889" t="s">
        <v>490</v>
      </c>
      <c r="AD4889">
        <v>592.20000000000005</v>
      </c>
      <c r="AE4889">
        <v>0</v>
      </c>
      <c r="AF4889" t="str">
        <f t="shared" si="230"/>
        <v>May</v>
      </c>
    </row>
    <row r="4890" spans="1:32" x14ac:dyDescent="0.25">
      <c r="A4890" s="1">
        <v>45780</v>
      </c>
      <c r="B4890">
        <v>1209</v>
      </c>
      <c r="C4890">
        <v>3</v>
      </c>
      <c r="D4890">
        <v>2</v>
      </c>
      <c r="E4890">
        <v>5</v>
      </c>
      <c r="F4890">
        <v>5</v>
      </c>
      <c r="G4890">
        <v>2</v>
      </c>
      <c r="H4890">
        <f>VLOOKUP(B4890, patient!A:E, 5, FALSE)</f>
        <v>32</v>
      </c>
      <c r="I4890" t="str">
        <f>VLOOKUP(H4890, city!A:B, 2, FALSE)</f>
        <v>Manchester</v>
      </c>
      <c r="J4890" t="str">
        <f>VLOOKUP(E4890, diagnosis!A:B, 2, FALSE)</f>
        <v>Migraine</v>
      </c>
      <c r="K4890" t="str">
        <f>VLOOKUP(D4890, department!A:B, 2, FALSE)</f>
        <v>General Surgery</v>
      </c>
      <c r="L4890" t="str">
        <f>VLOOKUP(C4890, provider!A:B, 2, FALSE)</f>
        <v>Dr. Emma Jones</v>
      </c>
      <c r="M4890" t="str">
        <f>VLOOKUP(G4890, insurance!A:B, 2, FALSE)</f>
        <v>AXA</v>
      </c>
      <c r="N4890">
        <f>VLOOKUP(B4890, patient!A:D, 4, FALSE)</f>
        <v>19</v>
      </c>
      <c r="O4890" t="str">
        <f>VLOOKUP(B4890, patient!A:C, 3, FALSE)</f>
        <v>Male</v>
      </c>
      <c r="P4890" t="str">
        <f>VLOOKUP(B4890, patient!A:F, 6, FALSE)</f>
        <v>Hispanic</v>
      </c>
      <c r="Q4890" t="s">
        <v>486</v>
      </c>
      <c r="R4890">
        <v>314</v>
      </c>
      <c r="S4890">
        <v>119</v>
      </c>
      <c r="T4890" s="1">
        <v>45788</v>
      </c>
      <c r="U4890" s="1" t="str">
        <f t="shared" si="228"/>
        <v>Yes</v>
      </c>
      <c r="V4890">
        <v>4</v>
      </c>
      <c r="W4890" t="s">
        <v>487</v>
      </c>
      <c r="X4890" t="s">
        <v>488</v>
      </c>
      <c r="Y4890" t="str">
        <f t="shared" si="229"/>
        <v>Scheduled</v>
      </c>
      <c r="Z4890" t="s">
        <v>489</v>
      </c>
      <c r="AC4890" t="s">
        <v>490</v>
      </c>
      <c r="AD4890">
        <v>303.10000000000002</v>
      </c>
      <c r="AE4890">
        <v>0</v>
      </c>
      <c r="AF4890" t="str">
        <f t="shared" si="230"/>
        <v>May</v>
      </c>
    </row>
    <row r="4891" spans="1:32" x14ac:dyDescent="0.25">
      <c r="A4891" s="1">
        <v>45780</v>
      </c>
      <c r="B4891">
        <v>2714</v>
      </c>
      <c r="C4891">
        <v>4</v>
      </c>
      <c r="D4891">
        <v>2</v>
      </c>
      <c r="E4891">
        <v>4</v>
      </c>
      <c r="F4891">
        <v>3</v>
      </c>
      <c r="G4891">
        <v>1</v>
      </c>
      <c r="H4891">
        <f>VLOOKUP(B4891, patient!A:E, 5, FALSE)</f>
        <v>14</v>
      </c>
      <c r="I4891" t="str">
        <f>VLOOKUP(H4891, city!A:B, 2, FALSE)</f>
        <v>Glasgow</v>
      </c>
      <c r="J4891" t="str">
        <f>VLOOKUP(E4891, diagnosis!A:B, 2, FALSE)</f>
        <v>Hypertension</v>
      </c>
      <c r="K4891" t="str">
        <f>VLOOKUP(D4891, department!A:B, 2, FALSE)</f>
        <v>General Surgery</v>
      </c>
      <c r="L4891" t="str">
        <f>VLOOKUP(C4891, provider!A:B, 2, FALSE)</f>
        <v>Dr. Ravi Patel</v>
      </c>
      <c r="M4891" t="str">
        <f>VLOOKUP(G4891, insurance!A:B, 2, FALSE)</f>
        <v>Aviva</v>
      </c>
      <c r="N4891">
        <f>VLOOKUP(B4891, patient!A:D, 4, FALSE)</f>
        <v>58</v>
      </c>
      <c r="O4891" t="str">
        <f>VLOOKUP(B4891, patient!A:C, 3, FALSE)</f>
        <v>Male</v>
      </c>
      <c r="P4891" t="str">
        <f>VLOOKUP(B4891, patient!A:F, 6, FALSE)</f>
        <v>White</v>
      </c>
      <c r="Q4891" t="s">
        <v>492</v>
      </c>
      <c r="R4891">
        <v>778</v>
      </c>
      <c r="S4891">
        <v>152</v>
      </c>
      <c r="T4891" s="1">
        <v>45805</v>
      </c>
      <c r="U4891" s="1" t="str">
        <f t="shared" si="228"/>
        <v>Yes</v>
      </c>
      <c r="V4891">
        <v>3</v>
      </c>
      <c r="W4891" t="s">
        <v>487</v>
      </c>
      <c r="X4891" t="s">
        <v>488</v>
      </c>
      <c r="Y4891" t="str">
        <f t="shared" si="229"/>
        <v>Scheduled</v>
      </c>
      <c r="Z4891" t="s">
        <v>497</v>
      </c>
      <c r="AC4891" t="s">
        <v>490</v>
      </c>
      <c r="AD4891">
        <v>651</v>
      </c>
      <c r="AE4891">
        <v>0</v>
      </c>
      <c r="AF4891" t="str">
        <f t="shared" si="230"/>
        <v>May</v>
      </c>
    </row>
    <row r="4892" spans="1:32" x14ac:dyDescent="0.25">
      <c r="A4892" s="1">
        <v>45781</v>
      </c>
      <c r="B4892">
        <v>3589</v>
      </c>
      <c r="C4892">
        <v>2</v>
      </c>
      <c r="D4892">
        <v>5</v>
      </c>
      <c r="E4892">
        <v>4</v>
      </c>
      <c r="F4892">
        <v>3</v>
      </c>
      <c r="G4892">
        <v>2</v>
      </c>
      <c r="H4892">
        <f>VLOOKUP(B4892, patient!A:E, 5, FALSE)</f>
        <v>11</v>
      </c>
      <c r="I4892" t="str">
        <f>VLOOKUP(H4892, city!A:B, 2, FALSE)</f>
        <v>Edinburgh</v>
      </c>
      <c r="J4892" t="str">
        <f>VLOOKUP(E4892, diagnosis!A:B, 2, FALSE)</f>
        <v>Hypertension</v>
      </c>
      <c r="K4892" t="str">
        <f>VLOOKUP(D4892, department!A:B, 2, FALSE)</f>
        <v>Pediatrics</v>
      </c>
      <c r="L4892" t="str">
        <f>VLOOKUP(C4892, provider!A:B, 2, FALSE)</f>
        <v>Dr. Johnson Grek</v>
      </c>
      <c r="M4892" t="str">
        <f>VLOOKUP(G4892, insurance!A:B, 2, FALSE)</f>
        <v>AXA</v>
      </c>
      <c r="N4892">
        <f>VLOOKUP(B4892, patient!A:D, 4, FALSE)</f>
        <v>41</v>
      </c>
      <c r="O4892" t="str">
        <f>VLOOKUP(B4892, patient!A:C, 3, FALSE)</f>
        <v>Male</v>
      </c>
      <c r="P4892" t="str">
        <f>VLOOKUP(B4892, patient!A:F, 6, FALSE)</f>
        <v>Black</v>
      </c>
      <c r="Q4892" t="s">
        <v>492</v>
      </c>
      <c r="R4892">
        <v>716</v>
      </c>
      <c r="S4892">
        <v>130</v>
      </c>
      <c r="T4892" s="1">
        <v>45791</v>
      </c>
      <c r="U4892" s="1" t="str">
        <f t="shared" si="228"/>
        <v>Yes</v>
      </c>
      <c r="V4892">
        <v>2</v>
      </c>
      <c r="W4892" t="s">
        <v>487</v>
      </c>
      <c r="X4892" t="s">
        <v>495</v>
      </c>
      <c r="Y4892" t="str">
        <f t="shared" si="229"/>
        <v>Emergency</v>
      </c>
      <c r="Z4892" t="s">
        <v>489</v>
      </c>
      <c r="AC4892" t="s">
        <v>490</v>
      </c>
      <c r="AD4892">
        <v>592.20000000000005</v>
      </c>
      <c r="AE4892">
        <v>0</v>
      </c>
      <c r="AF4892" t="str">
        <f t="shared" si="230"/>
        <v>May</v>
      </c>
    </row>
    <row r="4893" spans="1:32" x14ac:dyDescent="0.25">
      <c r="A4893" s="1">
        <v>45781</v>
      </c>
      <c r="B4893">
        <v>1989</v>
      </c>
      <c r="C4893">
        <v>5</v>
      </c>
      <c r="D4893">
        <v>5</v>
      </c>
      <c r="E4893">
        <v>1</v>
      </c>
      <c r="F4893">
        <v>4</v>
      </c>
      <c r="G4893">
        <v>1</v>
      </c>
      <c r="H4893">
        <f>VLOOKUP(B4893, patient!A:E, 5, FALSE)</f>
        <v>24</v>
      </c>
      <c r="I4893" t="str">
        <f>VLOOKUP(H4893, city!A:B, 2, FALSE)</f>
        <v>Liverpool</v>
      </c>
      <c r="J4893" t="str">
        <f>VLOOKUP(E4893, diagnosis!A:B, 2, FALSE)</f>
        <v>Appendicitis</v>
      </c>
      <c r="K4893" t="str">
        <f>VLOOKUP(D4893, department!A:B, 2, FALSE)</f>
        <v>Pediatrics</v>
      </c>
      <c r="L4893" t="str">
        <f>VLOOKUP(C4893, provider!A:B, 2, FALSE)</f>
        <v>Dr. Sade Kikiola</v>
      </c>
      <c r="M4893" t="str">
        <f>VLOOKUP(G4893, insurance!A:B, 2, FALSE)</f>
        <v>Aviva</v>
      </c>
      <c r="N4893">
        <f>VLOOKUP(B4893, patient!A:D, 4, FALSE)</f>
        <v>52</v>
      </c>
      <c r="O4893" t="str">
        <f>VLOOKUP(B4893, patient!A:C, 3, FALSE)</f>
        <v>Male</v>
      </c>
      <c r="P4893" t="str">
        <f>VLOOKUP(B4893, patient!A:F, 6, FALSE)</f>
        <v>Hispanic</v>
      </c>
      <c r="Q4893" t="s">
        <v>491</v>
      </c>
      <c r="R4893">
        <v>190</v>
      </c>
      <c r="S4893">
        <v>33</v>
      </c>
      <c r="U4893" s="1" t="str">
        <f t="shared" si="228"/>
        <v>No</v>
      </c>
      <c r="V4893">
        <v>9</v>
      </c>
      <c r="W4893" t="s">
        <v>487</v>
      </c>
      <c r="X4893" t="s">
        <v>495</v>
      </c>
      <c r="Y4893" t="str">
        <f t="shared" si="229"/>
        <v>Emergency</v>
      </c>
      <c r="Z4893" t="s">
        <v>497</v>
      </c>
      <c r="AA4893" s="1">
        <v>45782</v>
      </c>
      <c r="AB4893" s="1">
        <v>45781</v>
      </c>
      <c r="AC4893" t="s">
        <v>493</v>
      </c>
      <c r="AD4893">
        <v>177.1</v>
      </c>
      <c r="AE4893">
        <v>30</v>
      </c>
      <c r="AF4893" t="str">
        <f t="shared" si="230"/>
        <v>May</v>
      </c>
    </row>
    <row r="4894" spans="1:32" x14ac:dyDescent="0.25">
      <c r="A4894" s="1">
        <v>45781</v>
      </c>
      <c r="B4894">
        <v>2029</v>
      </c>
      <c r="C4894">
        <v>3</v>
      </c>
      <c r="D4894">
        <v>3</v>
      </c>
      <c r="E4894">
        <v>1</v>
      </c>
      <c r="F4894">
        <v>5</v>
      </c>
      <c r="G4894">
        <v>3</v>
      </c>
      <c r="H4894">
        <f>VLOOKUP(B4894, patient!A:E, 5, FALSE)</f>
        <v>3</v>
      </c>
      <c r="I4894" t="str">
        <f>VLOOKUP(H4894, city!A:B, 2, FALSE)</f>
        <v>Birmingham</v>
      </c>
      <c r="J4894" t="str">
        <f>VLOOKUP(E4894, diagnosis!A:B, 2, FALSE)</f>
        <v>Appendicitis</v>
      </c>
      <c r="K4894" t="str">
        <f>VLOOKUP(D4894, department!A:B, 2, FALSE)</f>
        <v>Neurology</v>
      </c>
      <c r="L4894" t="str">
        <f>VLOOKUP(C4894, provider!A:B, 2, FALSE)</f>
        <v>Dr. Emma Jones</v>
      </c>
      <c r="M4894" t="str">
        <f>VLOOKUP(G4894, insurance!A:B, 2, FALSE)</f>
        <v>Allianz</v>
      </c>
      <c r="N4894">
        <f>VLOOKUP(B4894, patient!A:D, 4, FALSE)</f>
        <v>73</v>
      </c>
      <c r="O4894" t="str">
        <f>VLOOKUP(B4894, patient!A:C, 3, FALSE)</f>
        <v>Female</v>
      </c>
      <c r="P4894" t="str">
        <f>VLOOKUP(B4894, patient!A:F, 6, FALSE)</f>
        <v>Black</v>
      </c>
      <c r="Q4894" t="s">
        <v>486</v>
      </c>
      <c r="R4894">
        <v>831</v>
      </c>
      <c r="S4894">
        <v>70</v>
      </c>
      <c r="T4894" s="1">
        <v>45803</v>
      </c>
      <c r="U4894" s="1" t="str">
        <f t="shared" si="228"/>
        <v>Yes</v>
      </c>
      <c r="V4894">
        <v>7</v>
      </c>
      <c r="W4894" t="s">
        <v>487</v>
      </c>
      <c r="X4894" t="s">
        <v>488</v>
      </c>
      <c r="Y4894" t="str">
        <f t="shared" si="229"/>
        <v>Scheduled</v>
      </c>
      <c r="Z4894" t="s">
        <v>489</v>
      </c>
      <c r="AC4894" t="s">
        <v>490</v>
      </c>
      <c r="AD4894">
        <v>630.70000000000005</v>
      </c>
      <c r="AE4894">
        <v>0</v>
      </c>
      <c r="AF4894" t="str">
        <f t="shared" si="230"/>
        <v>May</v>
      </c>
    </row>
    <row r="4895" spans="1:32" x14ac:dyDescent="0.25">
      <c r="A4895" s="1">
        <v>45781</v>
      </c>
      <c r="B4895">
        <v>2820</v>
      </c>
      <c r="C4895">
        <v>4</v>
      </c>
      <c r="D4895">
        <v>3</v>
      </c>
      <c r="E4895">
        <v>4</v>
      </c>
      <c r="F4895">
        <v>3</v>
      </c>
      <c r="G4895">
        <v>3</v>
      </c>
      <c r="H4895">
        <f>VLOOKUP(B4895, patient!A:E, 5, FALSE)</f>
        <v>16</v>
      </c>
      <c r="I4895" t="str">
        <f>VLOOKUP(H4895, city!A:B, 2, FALSE)</f>
        <v>Glasgow</v>
      </c>
      <c r="J4895" t="str">
        <f>VLOOKUP(E4895, diagnosis!A:B, 2, FALSE)</f>
        <v>Hypertension</v>
      </c>
      <c r="K4895" t="str">
        <f>VLOOKUP(D4895, department!A:B, 2, FALSE)</f>
        <v>Neurology</v>
      </c>
      <c r="L4895" t="str">
        <f>VLOOKUP(C4895, provider!A:B, 2, FALSE)</f>
        <v>Dr. Ravi Patel</v>
      </c>
      <c r="M4895" t="str">
        <f>VLOOKUP(G4895, insurance!A:B, 2, FALSE)</f>
        <v>Allianz</v>
      </c>
      <c r="N4895">
        <f>VLOOKUP(B4895, patient!A:D, 4, FALSE)</f>
        <v>47</v>
      </c>
      <c r="O4895" t="str">
        <f>VLOOKUP(B4895, patient!A:C, 3, FALSE)</f>
        <v>Male</v>
      </c>
      <c r="P4895" t="str">
        <f>VLOOKUP(B4895, patient!A:F, 6, FALSE)</f>
        <v>Asian</v>
      </c>
      <c r="Q4895" t="s">
        <v>492</v>
      </c>
      <c r="R4895">
        <v>306</v>
      </c>
      <c r="S4895">
        <v>34</v>
      </c>
      <c r="U4895" s="1" t="str">
        <f t="shared" si="228"/>
        <v>No</v>
      </c>
      <c r="V4895">
        <v>5</v>
      </c>
      <c r="W4895" t="s">
        <v>494</v>
      </c>
      <c r="X4895" t="s">
        <v>488</v>
      </c>
      <c r="Y4895" t="str">
        <f t="shared" si="229"/>
        <v>Scheduled</v>
      </c>
      <c r="Z4895" t="s">
        <v>489</v>
      </c>
      <c r="AA4895" s="1">
        <v>45788</v>
      </c>
      <c r="AB4895" s="1">
        <v>45781</v>
      </c>
      <c r="AC4895" t="s">
        <v>493</v>
      </c>
      <c r="AD4895">
        <v>259</v>
      </c>
      <c r="AE4895">
        <v>30</v>
      </c>
      <c r="AF4895" t="str">
        <f t="shared" si="230"/>
        <v>May</v>
      </c>
    </row>
    <row r="4896" spans="1:32" x14ac:dyDescent="0.25">
      <c r="A4896" s="1">
        <v>45781</v>
      </c>
      <c r="B4896">
        <v>488</v>
      </c>
      <c r="C4896">
        <v>2</v>
      </c>
      <c r="D4896">
        <v>2</v>
      </c>
      <c r="E4896">
        <v>2</v>
      </c>
      <c r="F4896">
        <v>4</v>
      </c>
      <c r="G4896">
        <v>2</v>
      </c>
      <c r="H4896">
        <f>VLOOKUP(B4896, patient!A:E, 5, FALSE)</f>
        <v>8</v>
      </c>
      <c r="I4896" t="str">
        <f>VLOOKUP(H4896, city!A:B, 2, FALSE)</f>
        <v>Bristol</v>
      </c>
      <c r="J4896" t="str">
        <f>VLOOKUP(E4896, diagnosis!A:B, 2, FALSE)</f>
        <v>Asthma</v>
      </c>
      <c r="K4896" t="str">
        <f>VLOOKUP(D4896, department!A:B, 2, FALSE)</f>
        <v>General Surgery</v>
      </c>
      <c r="L4896" t="str">
        <f>VLOOKUP(C4896, provider!A:B, 2, FALSE)</f>
        <v>Dr. Johnson Grek</v>
      </c>
      <c r="M4896" t="str">
        <f>VLOOKUP(G4896, insurance!A:B, 2, FALSE)</f>
        <v>AXA</v>
      </c>
      <c r="N4896">
        <f>VLOOKUP(B4896, patient!A:D, 4, FALSE)</f>
        <v>74</v>
      </c>
      <c r="O4896" t="str">
        <f>VLOOKUP(B4896, patient!A:C, 3, FALSE)</f>
        <v>Female</v>
      </c>
      <c r="P4896" t="str">
        <f>VLOOKUP(B4896, patient!A:F, 6, FALSE)</f>
        <v>Asian</v>
      </c>
      <c r="Q4896" t="s">
        <v>486</v>
      </c>
      <c r="R4896">
        <v>274</v>
      </c>
      <c r="S4896">
        <v>147</v>
      </c>
      <c r="T4896" s="1">
        <v>45793</v>
      </c>
      <c r="U4896" s="1" t="str">
        <f t="shared" si="228"/>
        <v>Yes</v>
      </c>
      <c r="V4896">
        <v>9</v>
      </c>
      <c r="W4896" t="s">
        <v>494</v>
      </c>
      <c r="X4896" t="s">
        <v>488</v>
      </c>
      <c r="Y4896" t="str">
        <f t="shared" si="229"/>
        <v>Scheduled</v>
      </c>
      <c r="Z4896" t="s">
        <v>497</v>
      </c>
      <c r="AC4896" t="s">
        <v>490</v>
      </c>
      <c r="AD4896">
        <v>294.7</v>
      </c>
      <c r="AE4896">
        <v>0</v>
      </c>
      <c r="AF4896" t="str">
        <f t="shared" si="230"/>
        <v>May</v>
      </c>
    </row>
    <row r="4897" spans="1:32" x14ac:dyDescent="0.25">
      <c r="A4897" s="1">
        <v>45781</v>
      </c>
      <c r="B4897">
        <v>3325</v>
      </c>
      <c r="C4897">
        <v>3</v>
      </c>
      <c r="D4897">
        <v>2</v>
      </c>
      <c r="E4897">
        <v>1</v>
      </c>
      <c r="F4897">
        <v>4</v>
      </c>
      <c r="G4897">
        <v>3</v>
      </c>
      <c r="H4897">
        <f>VLOOKUP(B4897, patient!A:E, 5, FALSE)</f>
        <v>15</v>
      </c>
      <c r="I4897" t="str">
        <f>VLOOKUP(H4897, city!A:B, 2, FALSE)</f>
        <v>Glasgow</v>
      </c>
      <c r="J4897" t="str">
        <f>VLOOKUP(E4897, diagnosis!A:B, 2, FALSE)</f>
        <v>Appendicitis</v>
      </c>
      <c r="K4897" t="str">
        <f>VLOOKUP(D4897, department!A:B, 2, FALSE)</f>
        <v>General Surgery</v>
      </c>
      <c r="L4897" t="str">
        <f>VLOOKUP(C4897, provider!A:B, 2, FALSE)</f>
        <v>Dr. Emma Jones</v>
      </c>
      <c r="M4897" t="str">
        <f>VLOOKUP(G4897, insurance!A:B, 2, FALSE)</f>
        <v>Allianz</v>
      </c>
      <c r="N4897">
        <f>VLOOKUP(B4897, patient!A:D, 4, FALSE)</f>
        <v>47</v>
      </c>
      <c r="O4897" t="str">
        <f>VLOOKUP(B4897, patient!A:C, 3, FALSE)</f>
        <v>Male</v>
      </c>
      <c r="P4897" t="str">
        <f>VLOOKUP(B4897, patient!A:F, 6, FALSE)</f>
        <v>Hispanic</v>
      </c>
      <c r="Q4897" t="s">
        <v>492</v>
      </c>
      <c r="R4897">
        <v>820</v>
      </c>
      <c r="S4897">
        <v>159</v>
      </c>
      <c r="T4897" s="1">
        <v>45798</v>
      </c>
      <c r="U4897" s="1" t="str">
        <f t="shared" si="228"/>
        <v>Yes</v>
      </c>
      <c r="V4897">
        <v>3</v>
      </c>
      <c r="W4897" t="s">
        <v>494</v>
      </c>
      <c r="X4897" t="s">
        <v>495</v>
      </c>
      <c r="Y4897" t="str">
        <f t="shared" si="229"/>
        <v>Emergency</v>
      </c>
      <c r="Z4897" t="s">
        <v>497</v>
      </c>
      <c r="AC4897" t="s">
        <v>490</v>
      </c>
      <c r="AD4897">
        <v>685.3</v>
      </c>
      <c r="AE4897">
        <v>0</v>
      </c>
      <c r="AF4897" t="str">
        <f t="shared" si="230"/>
        <v>May</v>
      </c>
    </row>
    <row r="4898" spans="1:32" x14ac:dyDescent="0.25">
      <c r="A4898" s="1">
        <v>45781</v>
      </c>
      <c r="B4898">
        <v>3496</v>
      </c>
      <c r="C4898">
        <v>2</v>
      </c>
      <c r="D4898">
        <v>1</v>
      </c>
      <c r="E4898">
        <v>5</v>
      </c>
      <c r="F4898">
        <v>5</v>
      </c>
      <c r="G4898">
        <v>2</v>
      </c>
      <c r="H4898">
        <f>VLOOKUP(B4898, patient!A:E, 5, FALSE)</f>
        <v>35</v>
      </c>
      <c r="I4898" t="str">
        <f>VLOOKUP(H4898, city!A:B, 2, FALSE)</f>
        <v>Newcastle</v>
      </c>
      <c r="J4898" t="str">
        <f>VLOOKUP(E4898, diagnosis!A:B, 2, FALSE)</f>
        <v>Migraine</v>
      </c>
      <c r="K4898" t="str">
        <f>VLOOKUP(D4898, department!A:B, 2, FALSE)</f>
        <v>Cardiology</v>
      </c>
      <c r="L4898" t="str">
        <f>VLOOKUP(C4898, provider!A:B, 2, FALSE)</f>
        <v>Dr. Johnson Grek</v>
      </c>
      <c r="M4898" t="str">
        <f>VLOOKUP(G4898, insurance!A:B, 2, FALSE)</f>
        <v>AXA</v>
      </c>
      <c r="N4898">
        <f>VLOOKUP(B4898, patient!A:D, 4, FALSE)</f>
        <v>64</v>
      </c>
      <c r="O4898" t="str">
        <f>VLOOKUP(B4898, patient!A:C, 3, FALSE)</f>
        <v>Female</v>
      </c>
      <c r="P4898" t="str">
        <f>VLOOKUP(B4898, patient!A:F, 6, FALSE)</f>
        <v>Other</v>
      </c>
      <c r="Q4898" t="s">
        <v>491</v>
      </c>
      <c r="R4898">
        <v>591</v>
      </c>
      <c r="S4898">
        <v>65</v>
      </c>
      <c r="T4898" s="1">
        <v>45804</v>
      </c>
      <c r="U4898" s="1" t="str">
        <f t="shared" si="228"/>
        <v>Yes</v>
      </c>
      <c r="V4898">
        <v>6</v>
      </c>
      <c r="W4898" t="s">
        <v>492</v>
      </c>
      <c r="X4898" t="s">
        <v>495</v>
      </c>
      <c r="Y4898" t="str">
        <f t="shared" si="229"/>
        <v>Emergency</v>
      </c>
      <c r="Z4898" t="s">
        <v>489</v>
      </c>
      <c r="AC4898" t="s">
        <v>490</v>
      </c>
      <c r="AD4898">
        <v>459.2</v>
      </c>
      <c r="AE4898">
        <v>0</v>
      </c>
      <c r="AF4898" t="str">
        <f t="shared" si="230"/>
        <v>May</v>
      </c>
    </row>
    <row r="4899" spans="1:32" x14ac:dyDescent="0.25">
      <c r="A4899" s="1">
        <v>45781</v>
      </c>
      <c r="B4899">
        <v>2116</v>
      </c>
      <c r="C4899">
        <v>5</v>
      </c>
      <c r="D4899">
        <v>2</v>
      </c>
      <c r="E4899">
        <v>4</v>
      </c>
      <c r="F4899">
        <v>2</v>
      </c>
      <c r="G4899">
        <v>1</v>
      </c>
      <c r="H4899">
        <f>VLOOKUP(B4899, patient!A:E, 5, FALSE)</f>
        <v>2</v>
      </c>
      <c r="I4899" t="str">
        <f>VLOOKUP(H4899, city!A:B, 2, FALSE)</f>
        <v>Birmingham</v>
      </c>
      <c r="J4899" t="str">
        <f>VLOOKUP(E4899, diagnosis!A:B, 2, FALSE)</f>
        <v>Hypertension</v>
      </c>
      <c r="K4899" t="str">
        <f>VLOOKUP(D4899, department!A:B, 2, FALSE)</f>
        <v>General Surgery</v>
      </c>
      <c r="L4899" t="str">
        <f>VLOOKUP(C4899, provider!A:B, 2, FALSE)</f>
        <v>Dr. Sade Kikiola</v>
      </c>
      <c r="M4899" t="str">
        <f>VLOOKUP(G4899, insurance!A:B, 2, FALSE)</f>
        <v>Aviva</v>
      </c>
      <c r="N4899">
        <f>VLOOKUP(B4899, patient!A:D, 4, FALSE)</f>
        <v>52</v>
      </c>
      <c r="O4899" t="str">
        <f>VLOOKUP(B4899, patient!A:C, 3, FALSE)</f>
        <v>Male</v>
      </c>
      <c r="P4899" t="str">
        <f>VLOOKUP(B4899, patient!A:F, 6, FALSE)</f>
        <v>White</v>
      </c>
      <c r="Q4899" t="s">
        <v>486</v>
      </c>
      <c r="R4899">
        <v>608</v>
      </c>
      <c r="S4899">
        <v>91</v>
      </c>
      <c r="U4899" s="1" t="str">
        <f t="shared" si="228"/>
        <v>No</v>
      </c>
      <c r="V4899">
        <v>8</v>
      </c>
      <c r="W4899" t="s">
        <v>492</v>
      </c>
      <c r="X4899" t="s">
        <v>488</v>
      </c>
      <c r="Y4899" t="str">
        <f t="shared" si="229"/>
        <v>Scheduled</v>
      </c>
      <c r="Z4899" t="s">
        <v>497</v>
      </c>
      <c r="AA4899" s="1">
        <v>45783</v>
      </c>
      <c r="AB4899" s="1">
        <v>45781</v>
      </c>
      <c r="AC4899" t="s">
        <v>493</v>
      </c>
      <c r="AD4899">
        <v>510.3</v>
      </c>
      <c r="AE4899">
        <v>30</v>
      </c>
      <c r="AF4899" t="str">
        <f t="shared" si="230"/>
        <v>May</v>
      </c>
    </row>
    <row r="4900" spans="1:32" x14ac:dyDescent="0.25">
      <c r="A4900" s="1">
        <v>45781</v>
      </c>
      <c r="B4900">
        <v>2321</v>
      </c>
      <c r="C4900">
        <v>2</v>
      </c>
      <c r="D4900">
        <v>2</v>
      </c>
      <c r="E4900">
        <v>3</v>
      </c>
      <c r="F4900">
        <v>5</v>
      </c>
      <c r="G4900">
        <v>1</v>
      </c>
      <c r="H4900">
        <f>VLOOKUP(B4900, patient!A:E, 5, FALSE)</f>
        <v>40</v>
      </c>
      <c r="I4900" t="str">
        <f>VLOOKUP(H4900, city!A:B, 2, FALSE)</f>
        <v>Sheffield</v>
      </c>
      <c r="J4900" t="str">
        <f>VLOOKUP(E4900, diagnosis!A:B, 2, FALSE)</f>
        <v>Fracture</v>
      </c>
      <c r="K4900" t="str">
        <f>VLOOKUP(D4900, department!A:B, 2, FALSE)</f>
        <v>General Surgery</v>
      </c>
      <c r="L4900" t="str">
        <f>VLOOKUP(C4900, provider!A:B, 2, FALSE)</f>
        <v>Dr. Johnson Grek</v>
      </c>
      <c r="M4900" t="str">
        <f>VLOOKUP(G4900, insurance!A:B, 2, FALSE)</f>
        <v>Aviva</v>
      </c>
      <c r="N4900">
        <f>VLOOKUP(B4900, patient!A:D, 4, FALSE)</f>
        <v>36</v>
      </c>
      <c r="O4900" t="str">
        <f>VLOOKUP(B4900, patient!A:C, 3, FALSE)</f>
        <v>Male</v>
      </c>
      <c r="P4900" t="str">
        <f>VLOOKUP(B4900, patient!A:F, 6, FALSE)</f>
        <v>White</v>
      </c>
      <c r="Q4900" t="s">
        <v>486</v>
      </c>
      <c r="R4900">
        <v>823</v>
      </c>
      <c r="S4900">
        <v>114</v>
      </c>
      <c r="T4900" s="1">
        <v>45802</v>
      </c>
      <c r="U4900" s="1" t="str">
        <f t="shared" si="228"/>
        <v>Yes</v>
      </c>
      <c r="V4900">
        <v>9</v>
      </c>
      <c r="W4900" t="s">
        <v>487</v>
      </c>
      <c r="X4900" t="s">
        <v>488</v>
      </c>
      <c r="Y4900" t="str">
        <f t="shared" si="229"/>
        <v>Scheduled</v>
      </c>
      <c r="Z4900" t="s">
        <v>489</v>
      </c>
      <c r="AC4900" t="s">
        <v>490</v>
      </c>
      <c r="AD4900">
        <v>655.9</v>
      </c>
      <c r="AE4900">
        <v>0</v>
      </c>
      <c r="AF4900" t="str">
        <f t="shared" si="230"/>
        <v>May</v>
      </c>
    </row>
    <row r="4901" spans="1:32" x14ac:dyDescent="0.25">
      <c r="A4901" s="1">
        <v>45781</v>
      </c>
      <c r="B4901">
        <v>729</v>
      </c>
      <c r="C4901">
        <v>2</v>
      </c>
      <c r="D4901">
        <v>5</v>
      </c>
      <c r="E4901">
        <v>3</v>
      </c>
      <c r="F4901">
        <v>3</v>
      </c>
      <c r="G4901">
        <v>1</v>
      </c>
      <c r="H4901">
        <f>VLOOKUP(B4901, patient!A:E, 5, FALSE)</f>
        <v>4</v>
      </c>
      <c r="I4901" t="str">
        <f>VLOOKUP(H4901, city!A:B, 2, FALSE)</f>
        <v>Birmingham</v>
      </c>
      <c r="J4901" t="str">
        <f>VLOOKUP(E4901, diagnosis!A:B, 2, FALSE)</f>
        <v>Fracture</v>
      </c>
      <c r="K4901" t="str">
        <f>VLOOKUP(D4901, department!A:B, 2, FALSE)</f>
        <v>Pediatrics</v>
      </c>
      <c r="L4901" t="str">
        <f>VLOOKUP(C4901, provider!A:B, 2, FALSE)</f>
        <v>Dr. Johnson Grek</v>
      </c>
      <c r="M4901" t="str">
        <f>VLOOKUP(G4901, insurance!A:B, 2, FALSE)</f>
        <v>Aviva</v>
      </c>
      <c r="N4901">
        <f>VLOOKUP(B4901, patient!A:D, 4, FALSE)</f>
        <v>67</v>
      </c>
      <c r="O4901" t="str">
        <f>VLOOKUP(B4901, patient!A:C, 3, FALSE)</f>
        <v>Male</v>
      </c>
      <c r="P4901" t="str">
        <f>VLOOKUP(B4901, patient!A:F, 6, FALSE)</f>
        <v>Other</v>
      </c>
      <c r="Q4901" t="s">
        <v>491</v>
      </c>
      <c r="R4901">
        <v>509</v>
      </c>
      <c r="S4901">
        <v>173</v>
      </c>
      <c r="U4901" s="1" t="str">
        <f t="shared" si="228"/>
        <v>No</v>
      </c>
      <c r="V4901">
        <v>4</v>
      </c>
      <c r="W4901" t="s">
        <v>487</v>
      </c>
      <c r="X4901" t="s">
        <v>488</v>
      </c>
      <c r="Y4901" t="str">
        <f t="shared" si="229"/>
        <v>Scheduled</v>
      </c>
      <c r="Z4901" t="s">
        <v>489</v>
      </c>
      <c r="AA4901" s="1">
        <v>45788</v>
      </c>
      <c r="AB4901" s="1">
        <v>45781</v>
      </c>
      <c r="AC4901" t="s">
        <v>496</v>
      </c>
      <c r="AD4901">
        <v>512.4</v>
      </c>
      <c r="AE4901">
        <v>50</v>
      </c>
      <c r="AF4901" t="str">
        <f t="shared" si="230"/>
        <v>May</v>
      </c>
    </row>
    <row r="4902" spans="1:32" x14ac:dyDescent="0.25">
      <c r="A4902" s="1">
        <v>45782</v>
      </c>
      <c r="B4902">
        <v>1464</v>
      </c>
      <c r="C4902">
        <v>5</v>
      </c>
      <c r="D4902">
        <v>1</v>
      </c>
      <c r="E4902">
        <v>2</v>
      </c>
      <c r="F4902">
        <v>2</v>
      </c>
      <c r="G4902">
        <v>3</v>
      </c>
      <c r="H4902">
        <f>VLOOKUP(B4902, patient!A:E, 5, FALSE)</f>
        <v>32</v>
      </c>
      <c r="I4902" t="str">
        <f>VLOOKUP(H4902, city!A:B, 2, FALSE)</f>
        <v>Manchester</v>
      </c>
      <c r="J4902" t="str">
        <f>VLOOKUP(E4902, diagnosis!A:B, 2, FALSE)</f>
        <v>Asthma</v>
      </c>
      <c r="K4902" t="str">
        <f>VLOOKUP(D4902, department!A:B, 2, FALSE)</f>
        <v>Cardiology</v>
      </c>
      <c r="L4902" t="str">
        <f>VLOOKUP(C4902, provider!A:B, 2, FALSE)</f>
        <v>Dr. Sade Kikiola</v>
      </c>
      <c r="M4902" t="str">
        <f>VLOOKUP(G4902, insurance!A:B, 2, FALSE)</f>
        <v>Allianz</v>
      </c>
      <c r="N4902">
        <f>VLOOKUP(B4902, patient!A:D, 4, FALSE)</f>
        <v>25</v>
      </c>
      <c r="O4902" t="str">
        <f>VLOOKUP(B4902, patient!A:C, 3, FALSE)</f>
        <v>Female</v>
      </c>
      <c r="P4902" t="str">
        <f>VLOOKUP(B4902, patient!A:F, 6, FALSE)</f>
        <v>Black</v>
      </c>
      <c r="Q4902" t="s">
        <v>491</v>
      </c>
      <c r="R4902">
        <v>156</v>
      </c>
      <c r="S4902">
        <v>48</v>
      </c>
      <c r="T4902" s="1">
        <v>45810</v>
      </c>
      <c r="U4902" s="1" t="str">
        <f t="shared" si="228"/>
        <v>Yes</v>
      </c>
      <c r="V4902">
        <v>1</v>
      </c>
      <c r="W4902" t="s">
        <v>492</v>
      </c>
      <c r="X4902" t="s">
        <v>488</v>
      </c>
      <c r="Y4902" t="str">
        <f t="shared" si="229"/>
        <v>Scheduled</v>
      </c>
      <c r="Z4902" t="s">
        <v>489</v>
      </c>
      <c r="AC4902" t="s">
        <v>490</v>
      </c>
      <c r="AD4902">
        <v>142.80000000000001</v>
      </c>
      <c r="AE4902">
        <v>0</v>
      </c>
      <c r="AF4902" t="str">
        <f t="shared" si="230"/>
        <v>May</v>
      </c>
    </row>
    <row r="4903" spans="1:32" x14ac:dyDescent="0.25">
      <c r="A4903" s="1">
        <v>45782</v>
      </c>
      <c r="B4903">
        <v>425</v>
      </c>
      <c r="C4903">
        <v>1</v>
      </c>
      <c r="D4903">
        <v>1</v>
      </c>
      <c r="E4903">
        <v>4</v>
      </c>
      <c r="F4903">
        <v>5</v>
      </c>
      <c r="G4903">
        <v>1</v>
      </c>
      <c r="H4903">
        <f>VLOOKUP(B4903, patient!A:E, 5, FALSE)</f>
        <v>22</v>
      </c>
      <c r="I4903" t="str">
        <f>VLOOKUP(H4903, city!A:B, 2, FALSE)</f>
        <v>Liverpool</v>
      </c>
      <c r="J4903" t="str">
        <f>VLOOKUP(E4903, diagnosis!A:B, 2, FALSE)</f>
        <v>Hypertension</v>
      </c>
      <c r="K4903" t="str">
        <f>VLOOKUP(D4903, department!A:B, 2, FALSE)</f>
        <v>Cardiology</v>
      </c>
      <c r="L4903" t="str">
        <f>VLOOKUP(C4903, provider!A:B, 2, FALSE)</f>
        <v>Dr. Olu Abisola</v>
      </c>
      <c r="M4903" t="str">
        <f>VLOOKUP(G4903, insurance!A:B, 2, FALSE)</f>
        <v>Aviva</v>
      </c>
      <c r="N4903">
        <f>VLOOKUP(B4903, patient!A:D, 4, FALSE)</f>
        <v>43</v>
      </c>
      <c r="O4903" t="str">
        <f>VLOOKUP(B4903, patient!A:C, 3, FALSE)</f>
        <v>Female</v>
      </c>
      <c r="P4903" t="str">
        <f>VLOOKUP(B4903, patient!A:F, 6, FALSE)</f>
        <v>Asian</v>
      </c>
      <c r="Q4903" t="s">
        <v>491</v>
      </c>
      <c r="R4903">
        <v>859</v>
      </c>
      <c r="S4903">
        <v>151</v>
      </c>
      <c r="U4903" s="1" t="str">
        <f t="shared" si="228"/>
        <v>No</v>
      </c>
      <c r="V4903">
        <v>8</v>
      </c>
      <c r="W4903" t="s">
        <v>487</v>
      </c>
      <c r="X4903" t="s">
        <v>495</v>
      </c>
      <c r="Y4903" t="str">
        <f t="shared" si="229"/>
        <v>Emergency</v>
      </c>
      <c r="Z4903" t="s">
        <v>489</v>
      </c>
      <c r="AA4903" s="1">
        <v>45783</v>
      </c>
      <c r="AB4903" s="1">
        <v>45782</v>
      </c>
      <c r="AC4903" t="s">
        <v>498</v>
      </c>
      <c r="AD4903">
        <v>714</v>
      </c>
      <c r="AE4903">
        <v>10</v>
      </c>
      <c r="AF4903" t="str">
        <f t="shared" si="230"/>
        <v>May</v>
      </c>
    </row>
    <row r="4904" spans="1:32" x14ac:dyDescent="0.25">
      <c r="A4904" s="1">
        <v>45782</v>
      </c>
      <c r="B4904">
        <v>1545</v>
      </c>
      <c r="C4904">
        <v>3</v>
      </c>
      <c r="D4904">
        <v>3</v>
      </c>
      <c r="E4904">
        <v>5</v>
      </c>
      <c r="F4904">
        <v>5</v>
      </c>
      <c r="G4904">
        <v>1</v>
      </c>
      <c r="H4904">
        <f>VLOOKUP(B4904, patient!A:E, 5, FALSE)</f>
        <v>7</v>
      </c>
      <c r="I4904" t="str">
        <f>VLOOKUP(H4904, city!A:B, 2, FALSE)</f>
        <v>Bristol</v>
      </c>
      <c r="J4904" t="str">
        <f>VLOOKUP(E4904, diagnosis!A:B, 2, FALSE)</f>
        <v>Migraine</v>
      </c>
      <c r="K4904" t="str">
        <f>VLOOKUP(D4904, department!A:B, 2, FALSE)</f>
        <v>Neurology</v>
      </c>
      <c r="L4904" t="str">
        <f>VLOOKUP(C4904, provider!A:B, 2, FALSE)</f>
        <v>Dr. Emma Jones</v>
      </c>
      <c r="M4904" t="str">
        <f>VLOOKUP(G4904, insurance!A:B, 2, FALSE)</f>
        <v>Aviva</v>
      </c>
      <c r="N4904">
        <f>VLOOKUP(B4904, patient!A:D, 4, FALSE)</f>
        <v>66</v>
      </c>
      <c r="O4904" t="str">
        <f>VLOOKUP(B4904, patient!A:C, 3, FALSE)</f>
        <v>Female</v>
      </c>
      <c r="P4904" t="str">
        <f>VLOOKUP(B4904, patient!A:F, 6, FALSE)</f>
        <v>Hispanic</v>
      </c>
      <c r="Q4904" t="s">
        <v>491</v>
      </c>
      <c r="R4904">
        <v>846</v>
      </c>
      <c r="S4904">
        <v>197</v>
      </c>
      <c r="U4904" s="1" t="str">
        <f t="shared" si="228"/>
        <v>No</v>
      </c>
      <c r="V4904">
        <v>10</v>
      </c>
      <c r="W4904" t="s">
        <v>492</v>
      </c>
      <c r="X4904" t="s">
        <v>488</v>
      </c>
      <c r="Y4904" t="str">
        <f t="shared" si="229"/>
        <v>Scheduled</v>
      </c>
      <c r="Z4904" t="s">
        <v>489</v>
      </c>
      <c r="AA4904" s="1">
        <v>45790</v>
      </c>
      <c r="AB4904" s="1">
        <v>45782</v>
      </c>
      <c r="AC4904" t="s">
        <v>498</v>
      </c>
      <c r="AD4904">
        <v>737.1</v>
      </c>
      <c r="AE4904">
        <v>10</v>
      </c>
      <c r="AF4904" t="str">
        <f t="shared" si="230"/>
        <v>May</v>
      </c>
    </row>
    <row r="4905" spans="1:32" x14ac:dyDescent="0.25">
      <c r="A4905" s="1">
        <v>45782</v>
      </c>
      <c r="B4905">
        <v>583</v>
      </c>
      <c r="C4905">
        <v>5</v>
      </c>
      <c r="D4905">
        <v>3</v>
      </c>
      <c r="E4905">
        <v>2</v>
      </c>
      <c r="F4905">
        <v>5</v>
      </c>
      <c r="G4905">
        <v>2</v>
      </c>
      <c r="H4905">
        <f>VLOOKUP(B4905, patient!A:E, 5, FALSE)</f>
        <v>24</v>
      </c>
      <c r="I4905" t="str">
        <f>VLOOKUP(H4905, city!A:B, 2, FALSE)</f>
        <v>Liverpool</v>
      </c>
      <c r="J4905" t="str">
        <f>VLOOKUP(E4905, diagnosis!A:B, 2, FALSE)</f>
        <v>Asthma</v>
      </c>
      <c r="K4905" t="str">
        <f>VLOOKUP(D4905, department!A:B, 2, FALSE)</f>
        <v>Neurology</v>
      </c>
      <c r="L4905" t="str">
        <f>VLOOKUP(C4905, provider!A:B, 2, FALSE)</f>
        <v>Dr. Sade Kikiola</v>
      </c>
      <c r="M4905" t="str">
        <f>VLOOKUP(G4905, insurance!A:B, 2, FALSE)</f>
        <v>AXA</v>
      </c>
      <c r="N4905">
        <f>VLOOKUP(B4905, patient!A:D, 4, FALSE)</f>
        <v>57</v>
      </c>
      <c r="O4905" t="str">
        <f>VLOOKUP(B4905, patient!A:C, 3, FALSE)</f>
        <v>Female</v>
      </c>
      <c r="P4905" t="str">
        <f>VLOOKUP(B4905, patient!A:F, 6, FALSE)</f>
        <v>White</v>
      </c>
      <c r="Q4905" t="s">
        <v>486</v>
      </c>
      <c r="R4905">
        <v>392</v>
      </c>
      <c r="S4905">
        <v>44</v>
      </c>
      <c r="U4905" s="1" t="str">
        <f t="shared" si="228"/>
        <v>No</v>
      </c>
      <c r="V4905">
        <v>3</v>
      </c>
      <c r="W4905" t="s">
        <v>487</v>
      </c>
      <c r="X4905" t="s">
        <v>495</v>
      </c>
      <c r="Y4905" t="str">
        <f t="shared" si="229"/>
        <v>Emergency</v>
      </c>
      <c r="Z4905" t="s">
        <v>489</v>
      </c>
      <c r="AA4905" s="1">
        <v>45784</v>
      </c>
      <c r="AB4905" s="1">
        <v>45782</v>
      </c>
      <c r="AC4905" t="s">
        <v>498</v>
      </c>
      <c r="AD4905">
        <v>312.2</v>
      </c>
      <c r="AE4905">
        <v>10</v>
      </c>
      <c r="AF4905" t="str">
        <f t="shared" si="230"/>
        <v>May</v>
      </c>
    </row>
    <row r="4906" spans="1:32" x14ac:dyDescent="0.25">
      <c r="A4906" s="1">
        <v>45782</v>
      </c>
      <c r="B4906">
        <v>2055</v>
      </c>
      <c r="C4906">
        <v>5</v>
      </c>
      <c r="D4906">
        <v>1</v>
      </c>
      <c r="E4906">
        <v>5</v>
      </c>
      <c r="F4906">
        <v>5</v>
      </c>
      <c r="G4906">
        <v>2</v>
      </c>
      <c r="H4906">
        <f>VLOOKUP(B4906, patient!A:E, 5, FALSE)</f>
        <v>27</v>
      </c>
      <c r="I4906" t="str">
        <f>VLOOKUP(H4906, city!A:B, 2, FALSE)</f>
        <v>London</v>
      </c>
      <c r="J4906" t="str">
        <f>VLOOKUP(E4906, diagnosis!A:B, 2, FALSE)</f>
        <v>Migraine</v>
      </c>
      <c r="K4906" t="str">
        <f>VLOOKUP(D4906, department!A:B, 2, FALSE)</f>
        <v>Cardiology</v>
      </c>
      <c r="L4906" t="str">
        <f>VLOOKUP(C4906, provider!A:B, 2, FALSE)</f>
        <v>Dr. Sade Kikiola</v>
      </c>
      <c r="M4906" t="str">
        <f>VLOOKUP(G4906, insurance!A:B, 2, FALSE)</f>
        <v>AXA</v>
      </c>
      <c r="N4906">
        <f>VLOOKUP(B4906, patient!A:D, 4, FALSE)</f>
        <v>24</v>
      </c>
      <c r="O4906" t="str">
        <f>VLOOKUP(B4906, patient!A:C, 3, FALSE)</f>
        <v>Male</v>
      </c>
      <c r="P4906" t="str">
        <f>VLOOKUP(B4906, patient!A:F, 6, FALSE)</f>
        <v>White</v>
      </c>
      <c r="Q4906" t="s">
        <v>491</v>
      </c>
      <c r="R4906">
        <v>461</v>
      </c>
      <c r="S4906">
        <v>187</v>
      </c>
      <c r="U4906" s="1" t="str">
        <f t="shared" si="228"/>
        <v>No</v>
      </c>
      <c r="V4906">
        <v>6</v>
      </c>
      <c r="W4906" t="s">
        <v>487</v>
      </c>
      <c r="X4906" t="s">
        <v>488</v>
      </c>
      <c r="Y4906" t="str">
        <f t="shared" si="229"/>
        <v>Scheduled</v>
      </c>
      <c r="Z4906" t="s">
        <v>489</v>
      </c>
      <c r="AA4906" s="1">
        <v>45785</v>
      </c>
      <c r="AB4906" s="1">
        <v>45782</v>
      </c>
      <c r="AC4906" t="s">
        <v>493</v>
      </c>
      <c r="AD4906">
        <v>474.6</v>
      </c>
      <c r="AE4906">
        <v>30</v>
      </c>
      <c r="AF4906" t="str">
        <f t="shared" si="230"/>
        <v>May</v>
      </c>
    </row>
    <row r="4907" spans="1:32" x14ac:dyDescent="0.25">
      <c r="A4907" s="1">
        <v>45782</v>
      </c>
      <c r="B4907">
        <v>53</v>
      </c>
      <c r="C4907">
        <v>3</v>
      </c>
      <c r="D4907">
        <v>1</v>
      </c>
      <c r="E4907">
        <v>3</v>
      </c>
      <c r="F4907">
        <v>2</v>
      </c>
      <c r="G4907">
        <v>2</v>
      </c>
      <c r="H4907">
        <f>VLOOKUP(B4907, patient!A:E, 5, FALSE)</f>
        <v>6</v>
      </c>
      <c r="I4907" t="str">
        <f>VLOOKUP(H4907, city!A:B, 2, FALSE)</f>
        <v>Bristol</v>
      </c>
      <c r="J4907" t="str">
        <f>VLOOKUP(E4907, diagnosis!A:B, 2, FALSE)</f>
        <v>Fracture</v>
      </c>
      <c r="K4907" t="str">
        <f>VLOOKUP(D4907, department!A:B, 2, FALSE)</f>
        <v>Cardiology</v>
      </c>
      <c r="L4907" t="str">
        <f>VLOOKUP(C4907, provider!A:B, 2, FALSE)</f>
        <v>Dr. Emma Jones</v>
      </c>
      <c r="M4907" t="str">
        <f>VLOOKUP(G4907, insurance!A:B, 2, FALSE)</f>
        <v>AXA</v>
      </c>
      <c r="N4907">
        <f>VLOOKUP(B4907, patient!A:D, 4, FALSE)</f>
        <v>47</v>
      </c>
      <c r="O4907" t="str">
        <f>VLOOKUP(B4907, patient!A:C, 3, FALSE)</f>
        <v>Male</v>
      </c>
      <c r="P4907" t="str">
        <f>VLOOKUP(B4907, patient!A:F, 6, FALSE)</f>
        <v>Hispanic</v>
      </c>
      <c r="Q4907" t="s">
        <v>486</v>
      </c>
      <c r="R4907">
        <v>147</v>
      </c>
      <c r="S4907">
        <v>51</v>
      </c>
      <c r="T4907" s="1">
        <v>45792</v>
      </c>
      <c r="U4907" s="1" t="str">
        <f t="shared" si="228"/>
        <v>Yes</v>
      </c>
      <c r="V4907">
        <v>4</v>
      </c>
      <c r="W4907" t="s">
        <v>487</v>
      </c>
      <c r="X4907" t="s">
        <v>495</v>
      </c>
      <c r="Y4907" t="str">
        <f t="shared" si="229"/>
        <v>Emergency</v>
      </c>
      <c r="Z4907" t="s">
        <v>489</v>
      </c>
      <c r="AC4907" t="s">
        <v>490</v>
      </c>
      <c r="AD4907">
        <v>138.6</v>
      </c>
      <c r="AE4907">
        <v>0</v>
      </c>
      <c r="AF4907" t="str">
        <f t="shared" si="230"/>
        <v>May</v>
      </c>
    </row>
    <row r="4908" spans="1:32" x14ac:dyDescent="0.25">
      <c r="A4908" s="1">
        <v>45782</v>
      </c>
      <c r="B4908">
        <v>1460</v>
      </c>
      <c r="C4908">
        <v>2</v>
      </c>
      <c r="D4908">
        <v>3</v>
      </c>
      <c r="E4908">
        <v>5</v>
      </c>
      <c r="F4908">
        <v>3</v>
      </c>
      <c r="G4908">
        <v>2</v>
      </c>
      <c r="H4908">
        <f>VLOOKUP(B4908, patient!A:E, 5, FALSE)</f>
        <v>25</v>
      </c>
      <c r="I4908" t="str">
        <f>VLOOKUP(H4908, city!A:B, 2, FALSE)</f>
        <v>London</v>
      </c>
      <c r="J4908" t="str">
        <f>VLOOKUP(E4908, diagnosis!A:B, 2, FALSE)</f>
        <v>Migraine</v>
      </c>
      <c r="K4908" t="str">
        <f>VLOOKUP(D4908, department!A:B, 2, FALSE)</f>
        <v>Neurology</v>
      </c>
      <c r="L4908" t="str">
        <f>VLOOKUP(C4908, provider!A:B, 2, FALSE)</f>
        <v>Dr. Johnson Grek</v>
      </c>
      <c r="M4908" t="str">
        <f>VLOOKUP(G4908, insurance!A:B, 2, FALSE)</f>
        <v>AXA</v>
      </c>
      <c r="N4908">
        <f>VLOOKUP(B4908, patient!A:D, 4, FALSE)</f>
        <v>24</v>
      </c>
      <c r="O4908" t="str">
        <f>VLOOKUP(B4908, patient!A:C, 3, FALSE)</f>
        <v>Male</v>
      </c>
      <c r="P4908" t="str">
        <f>VLOOKUP(B4908, patient!A:F, 6, FALSE)</f>
        <v>Hispanic</v>
      </c>
      <c r="Q4908" t="s">
        <v>492</v>
      </c>
      <c r="R4908">
        <v>629</v>
      </c>
      <c r="S4908">
        <v>119</v>
      </c>
      <c r="T4908" s="1">
        <v>45796</v>
      </c>
      <c r="U4908" s="1" t="str">
        <f t="shared" si="228"/>
        <v>Yes</v>
      </c>
      <c r="V4908">
        <v>6</v>
      </c>
      <c r="W4908" t="s">
        <v>492</v>
      </c>
      <c r="X4908" t="s">
        <v>495</v>
      </c>
      <c r="Y4908" t="str">
        <f t="shared" si="229"/>
        <v>Emergency</v>
      </c>
      <c r="Z4908" t="s">
        <v>497</v>
      </c>
      <c r="AC4908" t="s">
        <v>490</v>
      </c>
      <c r="AD4908">
        <v>523.6</v>
      </c>
      <c r="AE4908">
        <v>0</v>
      </c>
      <c r="AF4908" t="str">
        <f t="shared" si="230"/>
        <v>May</v>
      </c>
    </row>
    <row r="4909" spans="1:32" x14ac:dyDescent="0.25">
      <c r="A4909" s="1">
        <v>45782</v>
      </c>
      <c r="B4909">
        <v>4852</v>
      </c>
      <c r="C4909">
        <v>4</v>
      </c>
      <c r="D4909">
        <v>5</v>
      </c>
      <c r="E4909">
        <v>3</v>
      </c>
      <c r="F4909">
        <v>4</v>
      </c>
      <c r="G4909">
        <v>1</v>
      </c>
      <c r="H4909">
        <f>VLOOKUP(B4909, patient!A:E, 5, FALSE)</f>
        <v>39</v>
      </c>
      <c r="I4909" t="str">
        <f>VLOOKUP(H4909, city!A:B, 2, FALSE)</f>
        <v>Sheffield</v>
      </c>
      <c r="J4909" t="str">
        <f>VLOOKUP(E4909, diagnosis!A:B, 2, FALSE)</f>
        <v>Fracture</v>
      </c>
      <c r="K4909" t="str">
        <f>VLOOKUP(D4909, department!A:B, 2, FALSE)</f>
        <v>Pediatrics</v>
      </c>
      <c r="L4909" t="str">
        <f>VLOOKUP(C4909, provider!A:B, 2, FALSE)</f>
        <v>Dr. Ravi Patel</v>
      </c>
      <c r="M4909" t="str">
        <f>VLOOKUP(G4909, insurance!A:B, 2, FALSE)</f>
        <v>Aviva</v>
      </c>
      <c r="N4909">
        <f>VLOOKUP(B4909, patient!A:D, 4, FALSE)</f>
        <v>20</v>
      </c>
      <c r="O4909" t="str">
        <f>VLOOKUP(B4909, patient!A:C, 3, FALSE)</f>
        <v>Female</v>
      </c>
      <c r="P4909" t="str">
        <f>VLOOKUP(B4909, patient!A:F, 6, FALSE)</f>
        <v>White</v>
      </c>
      <c r="Q4909" t="s">
        <v>492</v>
      </c>
      <c r="R4909">
        <v>979</v>
      </c>
      <c r="S4909">
        <v>56</v>
      </c>
      <c r="U4909" s="1" t="str">
        <f t="shared" si="228"/>
        <v>No</v>
      </c>
      <c r="V4909">
        <v>3</v>
      </c>
      <c r="W4909" t="s">
        <v>487</v>
      </c>
      <c r="X4909" t="s">
        <v>495</v>
      </c>
      <c r="Y4909" t="str">
        <f t="shared" si="229"/>
        <v>Emergency</v>
      </c>
      <c r="Z4909" t="s">
        <v>497</v>
      </c>
      <c r="AA4909" s="1">
        <v>45790</v>
      </c>
      <c r="AB4909" s="1">
        <v>45782</v>
      </c>
      <c r="AC4909" t="s">
        <v>493</v>
      </c>
      <c r="AD4909">
        <v>745.5</v>
      </c>
      <c r="AE4909">
        <v>30</v>
      </c>
      <c r="AF4909" t="str">
        <f t="shared" si="230"/>
        <v>May</v>
      </c>
    </row>
    <row r="4910" spans="1:32" x14ac:dyDescent="0.25">
      <c r="A4910" s="1">
        <v>45782</v>
      </c>
      <c r="B4910">
        <v>508</v>
      </c>
      <c r="C4910">
        <v>3</v>
      </c>
      <c r="D4910">
        <v>5</v>
      </c>
      <c r="E4910">
        <v>1</v>
      </c>
      <c r="F4910">
        <v>5</v>
      </c>
      <c r="G4910">
        <v>2</v>
      </c>
      <c r="H4910">
        <f>VLOOKUP(B4910, patient!A:E, 5, FALSE)</f>
        <v>6</v>
      </c>
      <c r="I4910" t="str">
        <f>VLOOKUP(H4910, city!A:B, 2, FALSE)</f>
        <v>Bristol</v>
      </c>
      <c r="J4910" t="str">
        <f>VLOOKUP(E4910, diagnosis!A:B, 2, FALSE)</f>
        <v>Appendicitis</v>
      </c>
      <c r="K4910" t="str">
        <f>VLOOKUP(D4910, department!A:B, 2, FALSE)</f>
        <v>Pediatrics</v>
      </c>
      <c r="L4910" t="str">
        <f>VLOOKUP(C4910, provider!A:B, 2, FALSE)</f>
        <v>Dr. Emma Jones</v>
      </c>
      <c r="M4910" t="str">
        <f>VLOOKUP(G4910, insurance!A:B, 2, FALSE)</f>
        <v>AXA</v>
      </c>
      <c r="N4910">
        <f>VLOOKUP(B4910, patient!A:D, 4, FALSE)</f>
        <v>18</v>
      </c>
      <c r="O4910" t="str">
        <f>VLOOKUP(B4910, patient!A:C, 3, FALSE)</f>
        <v>Male</v>
      </c>
      <c r="P4910" t="str">
        <f>VLOOKUP(B4910, patient!A:F, 6, FALSE)</f>
        <v>White</v>
      </c>
      <c r="Q4910" t="s">
        <v>491</v>
      </c>
      <c r="R4910">
        <v>981</v>
      </c>
      <c r="S4910">
        <v>145</v>
      </c>
      <c r="T4910" s="1">
        <v>45806</v>
      </c>
      <c r="U4910" s="1" t="str">
        <f t="shared" si="228"/>
        <v>Yes</v>
      </c>
      <c r="V4910">
        <v>7</v>
      </c>
      <c r="W4910" t="s">
        <v>492</v>
      </c>
      <c r="X4910" t="s">
        <v>488</v>
      </c>
      <c r="Y4910" t="str">
        <f t="shared" si="229"/>
        <v>Scheduled</v>
      </c>
      <c r="Z4910" t="s">
        <v>489</v>
      </c>
      <c r="AC4910" t="s">
        <v>490</v>
      </c>
      <c r="AD4910">
        <v>788.2</v>
      </c>
      <c r="AE4910">
        <v>0</v>
      </c>
      <c r="AF4910" t="str">
        <f t="shared" si="230"/>
        <v>May</v>
      </c>
    </row>
    <row r="4911" spans="1:32" x14ac:dyDescent="0.25">
      <c r="A4911" s="1">
        <v>45782</v>
      </c>
      <c r="B4911">
        <v>1392</v>
      </c>
      <c r="C4911">
        <v>5</v>
      </c>
      <c r="D4911">
        <v>5</v>
      </c>
      <c r="E4911">
        <v>3</v>
      </c>
      <c r="F4911">
        <v>4</v>
      </c>
      <c r="G4911">
        <v>3</v>
      </c>
      <c r="H4911">
        <f>VLOOKUP(B4911, patient!A:E, 5, FALSE)</f>
        <v>21</v>
      </c>
      <c r="I4911" t="str">
        <f>VLOOKUP(H4911, city!A:B, 2, FALSE)</f>
        <v>Liverpool</v>
      </c>
      <c r="J4911" t="str">
        <f>VLOOKUP(E4911, diagnosis!A:B, 2, FALSE)</f>
        <v>Fracture</v>
      </c>
      <c r="K4911" t="str">
        <f>VLOOKUP(D4911, department!A:B, 2, FALSE)</f>
        <v>Pediatrics</v>
      </c>
      <c r="L4911" t="str">
        <f>VLOOKUP(C4911, provider!A:B, 2, FALSE)</f>
        <v>Dr. Sade Kikiola</v>
      </c>
      <c r="M4911" t="str">
        <f>VLOOKUP(G4911, insurance!A:B, 2, FALSE)</f>
        <v>Allianz</v>
      </c>
      <c r="N4911">
        <f>VLOOKUP(B4911, patient!A:D, 4, FALSE)</f>
        <v>53</v>
      </c>
      <c r="O4911" t="str">
        <f>VLOOKUP(B4911, patient!A:C, 3, FALSE)</f>
        <v>Female</v>
      </c>
      <c r="P4911" t="str">
        <f>VLOOKUP(B4911, patient!A:F, 6, FALSE)</f>
        <v>White</v>
      </c>
      <c r="Q4911" t="s">
        <v>491</v>
      </c>
      <c r="R4911">
        <v>463</v>
      </c>
      <c r="S4911">
        <v>157</v>
      </c>
      <c r="U4911" s="1" t="str">
        <f t="shared" si="228"/>
        <v>No</v>
      </c>
      <c r="V4911">
        <v>2</v>
      </c>
      <c r="W4911" t="s">
        <v>487</v>
      </c>
      <c r="X4911" t="s">
        <v>488</v>
      </c>
      <c r="Y4911" t="str">
        <f t="shared" si="229"/>
        <v>Scheduled</v>
      </c>
      <c r="Z4911" t="s">
        <v>489</v>
      </c>
      <c r="AA4911" s="1">
        <v>45785</v>
      </c>
      <c r="AB4911" s="1">
        <v>45782</v>
      </c>
      <c r="AC4911" t="s">
        <v>496</v>
      </c>
      <c r="AD4911">
        <v>469</v>
      </c>
      <c r="AE4911">
        <v>50</v>
      </c>
      <c r="AF4911" t="str">
        <f t="shared" si="230"/>
        <v>May</v>
      </c>
    </row>
    <row r="4912" spans="1:32" x14ac:dyDescent="0.25">
      <c r="A4912" s="1">
        <v>45783</v>
      </c>
      <c r="B4912">
        <v>3184</v>
      </c>
      <c r="C4912">
        <v>2</v>
      </c>
      <c r="D4912">
        <v>5</v>
      </c>
      <c r="E4912">
        <v>3</v>
      </c>
      <c r="F4912">
        <v>4</v>
      </c>
      <c r="G4912">
        <v>3</v>
      </c>
      <c r="H4912">
        <f>VLOOKUP(B4912, patient!A:E, 5, FALSE)</f>
        <v>32</v>
      </c>
      <c r="I4912" t="str">
        <f>VLOOKUP(H4912, city!A:B, 2, FALSE)</f>
        <v>Manchester</v>
      </c>
      <c r="J4912" t="str">
        <f>VLOOKUP(E4912, diagnosis!A:B, 2, FALSE)</f>
        <v>Fracture</v>
      </c>
      <c r="K4912" t="str">
        <f>VLOOKUP(D4912, department!A:B, 2, FALSE)</f>
        <v>Pediatrics</v>
      </c>
      <c r="L4912" t="str">
        <f>VLOOKUP(C4912, provider!A:B, 2, FALSE)</f>
        <v>Dr. Johnson Grek</v>
      </c>
      <c r="M4912" t="str">
        <f>VLOOKUP(G4912, insurance!A:B, 2, FALSE)</f>
        <v>Allianz</v>
      </c>
      <c r="N4912">
        <f>VLOOKUP(B4912, patient!A:D, 4, FALSE)</f>
        <v>42</v>
      </c>
      <c r="O4912" t="str">
        <f>VLOOKUP(B4912, patient!A:C, 3, FALSE)</f>
        <v>Female</v>
      </c>
      <c r="P4912" t="str">
        <f>VLOOKUP(B4912, patient!A:F, 6, FALSE)</f>
        <v>Hispanic</v>
      </c>
      <c r="Q4912" t="s">
        <v>486</v>
      </c>
      <c r="R4912">
        <v>975</v>
      </c>
      <c r="S4912">
        <v>185</v>
      </c>
      <c r="T4912" s="1">
        <v>45803</v>
      </c>
      <c r="U4912" s="1" t="str">
        <f t="shared" si="228"/>
        <v>Yes</v>
      </c>
      <c r="V4912">
        <v>5</v>
      </c>
      <c r="W4912" t="s">
        <v>494</v>
      </c>
      <c r="X4912" t="s">
        <v>488</v>
      </c>
      <c r="Y4912" t="str">
        <f t="shared" si="229"/>
        <v>Scheduled</v>
      </c>
      <c r="Z4912" t="s">
        <v>489</v>
      </c>
      <c r="AC4912" t="s">
        <v>490</v>
      </c>
      <c r="AD4912">
        <v>812</v>
      </c>
      <c r="AE4912">
        <v>0</v>
      </c>
      <c r="AF4912" t="str">
        <f t="shared" si="230"/>
        <v>May</v>
      </c>
    </row>
    <row r="4913" spans="1:32" x14ac:dyDescent="0.25">
      <c r="A4913" s="1">
        <v>45783</v>
      </c>
      <c r="B4913">
        <v>1280</v>
      </c>
      <c r="C4913">
        <v>1</v>
      </c>
      <c r="D4913">
        <v>3</v>
      </c>
      <c r="E4913">
        <v>2</v>
      </c>
      <c r="F4913">
        <v>4</v>
      </c>
      <c r="G4913">
        <v>3</v>
      </c>
      <c r="H4913">
        <f>VLOOKUP(B4913, patient!A:E, 5, FALSE)</f>
        <v>40</v>
      </c>
      <c r="I4913" t="str">
        <f>VLOOKUP(H4913, city!A:B, 2, FALSE)</f>
        <v>Sheffield</v>
      </c>
      <c r="J4913" t="str">
        <f>VLOOKUP(E4913, diagnosis!A:B, 2, FALSE)</f>
        <v>Asthma</v>
      </c>
      <c r="K4913" t="str">
        <f>VLOOKUP(D4913, department!A:B, 2, FALSE)</f>
        <v>Neurology</v>
      </c>
      <c r="L4913" t="str">
        <f>VLOOKUP(C4913, provider!A:B, 2, FALSE)</f>
        <v>Dr. Olu Abisola</v>
      </c>
      <c r="M4913" t="str">
        <f>VLOOKUP(G4913, insurance!A:B, 2, FALSE)</f>
        <v>Allianz</v>
      </c>
      <c r="N4913">
        <f>VLOOKUP(B4913, patient!A:D, 4, FALSE)</f>
        <v>54</v>
      </c>
      <c r="O4913" t="str">
        <f>VLOOKUP(B4913, patient!A:C, 3, FALSE)</f>
        <v>Female</v>
      </c>
      <c r="P4913" t="str">
        <f>VLOOKUP(B4913, patient!A:F, 6, FALSE)</f>
        <v>Black</v>
      </c>
      <c r="Q4913" t="s">
        <v>486</v>
      </c>
      <c r="R4913">
        <v>992</v>
      </c>
      <c r="S4913">
        <v>119</v>
      </c>
      <c r="T4913" s="1">
        <v>45791</v>
      </c>
      <c r="U4913" s="1" t="str">
        <f t="shared" si="228"/>
        <v>Yes</v>
      </c>
      <c r="V4913">
        <v>3</v>
      </c>
      <c r="W4913" t="s">
        <v>494</v>
      </c>
      <c r="X4913" t="s">
        <v>495</v>
      </c>
      <c r="Y4913" t="str">
        <f t="shared" si="229"/>
        <v>Emergency</v>
      </c>
      <c r="Z4913" t="s">
        <v>497</v>
      </c>
      <c r="AC4913" t="s">
        <v>490</v>
      </c>
      <c r="AD4913">
        <v>777.7</v>
      </c>
      <c r="AE4913">
        <v>0</v>
      </c>
      <c r="AF4913" t="str">
        <f t="shared" si="230"/>
        <v>May</v>
      </c>
    </row>
    <row r="4914" spans="1:32" x14ac:dyDescent="0.25">
      <c r="A4914" s="1">
        <v>45783</v>
      </c>
      <c r="B4914">
        <v>4328</v>
      </c>
      <c r="C4914">
        <v>2</v>
      </c>
      <c r="D4914">
        <v>4</v>
      </c>
      <c r="E4914">
        <v>2</v>
      </c>
      <c r="F4914">
        <v>5</v>
      </c>
      <c r="G4914">
        <v>2</v>
      </c>
      <c r="H4914">
        <f>VLOOKUP(B4914, patient!A:E, 5, FALSE)</f>
        <v>7</v>
      </c>
      <c r="I4914" t="str">
        <f>VLOOKUP(H4914, city!A:B, 2, FALSE)</f>
        <v>Bristol</v>
      </c>
      <c r="J4914" t="str">
        <f>VLOOKUP(E4914, diagnosis!A:B, 2, FALSE)</f>
        <v>Asthma</v>
      </c>
      <c r="K4914" t="str">
        <f>VLOOKUP(D4914, department!A:B, 2, FALSE)</f>
        <v>Orthopedics</v>
      </c>
      <c r="L4914" t="str">
        <f>VLOOKUP(C4914, provider!A:B, 2, FALSE)</f>
        <v>Dr. Johnson Grek</v>
      </c>
      <c r="M4914" t="str">
        <f>VLOOKUP(G4914, insurance!A:B, 2, FALSE)</f>
        <v>AXA</v>
      </c>
      <c r="N4914">
        <f>VLOOKUP(B4914, patient!A:D, 4, FALSE)</f>
        <v>18</v>
      </c>
      <c r="O4914" t="str">
        <f>VLOOKUP(B4914, patient!A:C, 3, FALSE)</f>
        <v>Female</v>
      </c>
      <c r="P4914" t="str">
        <f>VLOOKUP(B4914, patient!A:F, 6, FALSE)</f>
        <v>White</v>
      </c>
      <c r="Q4914" t="s">
        <v>492</v>
      </c>
      <c r="R4914">
        <v>118</v>
      </c>
      <c r="S4914">
        <v>46</v>
      </c>
      <c r="T4914" s="1">
        <v>45805</v>
      </c>
      <c r="U4914" s="1" t="str">
        <f t="shared" si="228"/>
        <v>Yes</v>
      </c>
      <c r="V4914">
        <v>5</v>
      </c>
      <c r="W4914" t="s">
        <v>492</v>
      </c>
      <c r="X4914" t="s">
        <v>488</v>
      </c>
      <c r="Y4914" t="str">
        <f t="shared" si="229"/>
        <v>Scheduled</v>
      </c>
      <c r="Z4914" t="s">
        <v>489</v>
      </c>
      <c r="AC4914" t="s">
        <v>490</v>
      </c>
      <c r="AD4914">
        <v>114.8</v>
      </c>
      <c r="AE4914">
        <v>0</v>
      </c>
      <c r="AF4914" t="str">
        <f t="shared" si="230"/>
        <v>May</v>
      </c>
    </row>
    <row r="4915" spans="1:32" x14ac:dyDescent="0.25">
      <c r="A4915" s="1">
        <v>45783</v>
      </c>
      <c r="B4915">
        <v>1124</v>
      </c>
      <c r="C4915">
        <v>4</v>
      </c>
      <c r="D4915">
        <v>2</v>
      </c>
      <c r="E4915">
        <v>4</v>
      </c>
      <c r="F4915">
        <v>5</v>
      </c>
      <c r="G4915">
        <v>1</v>
      </c>
      <c r="H4915">
        <f>VLOOKUP(B4915, patient!A:E, 5, FALSE)</f>
        <v>17</v>
      </c>
      <c r="I4915" t="str">
        <f>VLOOKUP(H4915, city!A:B, 2, FALSE)</f>
        <v>Leeds</v>
      </c>
      <c r="J4915" t="str">
        <f>VLOOKUP(E4915, diagnosis!A:B, 2, FALSE)</f>
        <v>Hypertension</v>
      </c>
      <c r="K4915" t="str">
        <f>VLOOKUP(D4915, department!A:B, 2, FALSE)</f>
        <v>General Surgery</v>
      </c>
      <c r="L4915" t="str">
        <f>VLOOKUP(C4915, provider!A:B, 2, FALSE)</f>
        <v>Dr. Ravi Patel</v>
      </c>
      <c r="M4915" t="str">
        <f>VLOOKUP(G4915, insurance!A:B, 2, FALSE)</f>
        <v>Aviva</v>
      </c>
      <c r="N4915">
        <f>VLOOKUP(B4915, patient!A:D, 4, FALSE)</f>
        <v>32</v>
      </c>
      <c r="O4915" t="str">
        <f>VLOOKUP(B4915, patient!A:C, 3, FALSE)</f>
        <v>Female</v>
      </c>
      <c r="P4915" t="str">
        <f>VLOOKUP(B4915, patient!A:F, 6, FALSE)</f>
        <v>Black</v>
      </c>
      <c r="Q4915" t="s">
        <v>486</v>
      </c>
      <c r="R4915">
        <v>255</v>
      </c>
      <c r="S4915">
        <v>154</v>
      </c>
      <c r="U4915" s="1" t="str">
        <f t="shared" si="228"/>
        <v>No</v>
      </c>
      <c r="V4915">
        <v>3</v>
      </c>
      <c r="W4915" t="s">
        <v>494</v>
      </c>
      <c r="X4915" t="s">
        <v>488</v>
      </c>
      <c r="Y4915" t="str">
        <f t="shared" si="229"/>
        <v>Scheduled</v>
      </c>
      <c r="Z4915" t="s">
        <v>489</v>
      </c>
      <c r="AA4915" s="1">
        <v>45784</v>
      </c>
      <c r="AB4915" s="1">
        <v>45783</v>
      </c>
      <c r="AC4915" t="s">
        <v>498</v>
      </c>
      <c r="AD4915">
        <v>293.3</v>
      </c>
      <c r="AE4915">
        <v>10</v>
      </c>
      <c r="AF4915" t="str">
        <f t="shared" si="230"/>
        <v>May</v>
      </c>
    </row>
    <row r="4916" spans="1:32" x14ac:dyDescent="0.25">
      <c r="A4916" s="1">
        <v>45783</v>
      </c>
      <c r="B4916">
        <v>3208</v>
      </c>
      <c r="C4916">
        <v>2</v>
      </c>
      <c r="D4916">
        <v>2</v>
      </c>
      <c r="E4916">
        <v>4</v>
      </c>
      <c r="F4916">
        <v>5</v>
      </c>
      <c r="G4916">
        <v>2</v>
      </c>
      <c r="H4916">
        <f>VLOOKUP(B4916, patient!A:E, 5, FALSE)</f>
        <v>30</v>
      </c>
      <c r="I4916" t="str">
        <f>VLOOKUP(H4916, city!A:B, 2, FALSE)</f>
        <v>Manchester</v>
      </c>
      <c r="J4916" t="str">
        <f>VLOOKUP(E4916, diagnosis!A:B, 2, FALSE)</f>
        <v>Hypertension</v>
      </c>
      <c r="K4916" t="str">
        <f>VLOOKUP(D4916, department!A:B, 2, FALSE)</f>
        <v>General Surgery</v>
      </c>
      <c r="L4916" t="str">
        <f>VLOOKUP(C4916, provider!A:B, 2, FALSE)</f>
        <v>Dr. Johnson Grek</v>
      </c>
      <c r="M4916" t="str">
        <f>VLOOKUP(G4916, insurance!A:B, 2, FALSE)</f>
        <v>AXA</v>
      </c>
      <c r="N4916">
        <f>VLOOKUP(B4916, patient!A:D, 4, FALSE)</f>
        <v>54</v>
      </c>
      <c r="O4916" t="str">
        <f>VLOOKUP(B4916, patient!A:C, 3, FALSE)</f>
        <v>Male</v>
      </c>
      <c r="P4916" t="str">
        <f>VLOOKUP(B4916, patient!A:F, 6, FALSE)</f>
        <v>White</v>
      </c>
      <c r="Q4916" t="s">
        <v>491</v>
      </c>
      <c r="R4916">
        <v>307</v>
      </c>
      <c r="S4916">
        <v>118</v>
      </c>
      <c r="T4916" s="1">
        <v>45811</v>
      </c>
      <c r="U4916" s="1" t="str">
        <f t="shared" si="228"/>
        <v>Yes</v>
      </c>
      <c r="V4916">
        <v>9</v>
      </c>
      <c r="W4916" t="s">
        <v>494</v>
      </c>
      <c r="X4916" t="s">
        <v>488</v>
      </c>
      <c r="Y4916" t="str">
        <f t="shared" si="229"/>
        <v>Scheduled</v>
      </c>
      <c r="Z4916" t="s">
        <v>489</v>
      </c>
      <c r="AC4916" t="s">
        <v>490</v>
      </c>
      <c r="AD4916">
        <v>297.5</v>
      </c>
      <c r="AE4916">
        <v>0</v>
      </c>
      <c r="AF4916" t="str">
        <f t="shared" si="230"/>
        <v>May</v>
      </c>
    </row>
    <row r="4917" spans="1:32" x14ac:dyDescent="0.25">
      <c r="A4917" s="1">
        <v>45783</v>
      </c>
      <c r="B4917">
        <v>774</v>
      </c>
      <c r="C4917">
        <v>4</v>
      </c>
      <c r="D4917">
        <v>2</v>
      </c>
      <c r="E4917">
        <v>3</v>
      </c>
      <c r="F4917">
        <v>5</v>
      </c>
      <c r="G4917">
        <v>3</v>
      </c>
      <c r="H4917">
        <f>VLOOKUP(B4917, patient!A:E, 5, FALSE)</f>
        <v>24</v>
      </c>
      <c r="I4917" t="str">
        <f>VLOOKUP(H4917, city!A:B, 2, FALSE)</f>
        <v>Liverpool</v>
      </c>
      <c r="J4917" t="str">
        <f>VLOOKUP(E4917, diagnosis!A:B, 2, FALSE)</f>
        <v>Fracture</v>
      </c>
      <c r="K4917" t="str">
        <f>VLOOKUP(D4917, department!A:B, 2, FALSE)</f>
        <v>General Surgery</v>
      </c>
      <c r="L4917" t="str">
        <f>VLOOKUP(C4917, provider!A:B, 2, FALSE)</f>
        <v>Dr. Ravi Patel</v>
      </c>
      <c r="M4917" t="str">
        <f>VLOOKUP(G4917, insurance!A:B, 2, FALSE)</f>
        <v>Allianz</v>
      </c>
      <c r="N4917">
        <f>VLOOKUP(B4917, patient!A:D, 4, FALSE)</f>
        <v>30</v>
      </c>
      <c r="O4917" t="str">
        <f>VLOOKUP(B4917, patient!A:C, 3, FALSE)</f>
        <v>Female</v>
      </c>
      <c r="P4917" t="str">
        <f>VLOOKUP(B4917, patient!A:F, 6, FALSE)</f>
        <v>Hispanic</v>
      </c>
      <c r="Q4917" t="s">
        <v>492</v>
      </c>
      <c r="R4917">
        <v>479</v>
      </c>
      <c r="S4917">
        <v>156</v>
      </c>
      <c r="U4917" s="1" t="str">
        <f t="shared" si="228"/>
        <v>No</v>
      </c>
      <c r="V4917">
        <v>8</v>
      </c>
      <c r="W4917" t="s">
        <v>487</v>
      </c>
      <c r="X4917" t="s">
        <v>495</v>
      </c>
      <c r="Y4917" t="str">
        <f t="shared" si="229"/>
        <v>Emergency</v>
      </c>
      <c r="Z4917" t="s">
        <v>497</v>
      </c>
      <c r="AA4917" s="1">
        <v>45792</v>
      </c>
      <c r="AB4917" s="1">
        <v>45783</v>
      </c>
      <c r="AC4917" t="s">
        <v>493</v>
      </c>
      <c r="AD4917">
        <v>465.5</v>
      </c>
      <c r="AE4917">
        <v>30</v>
      </c>
      <c r="AF4917" t="str">
        <f t="shared" si="230"/>
        <v>May</v>
      </c>
    </row>
    <row r="4918" spans="1:32" x14ac:dyDescent="0.25">
      <c r="A4918" s="1">
        <v>45783</v>
      </c>
      <c r="B4918">
        <v>454</v>
      </c>
      <c r="C4918">
        <v>1</v>
      </c>
      <c r="D4918">
        <v>2</v>
      </c>
      <c r="E4918">
        <v>1</v>
      </c>
      <c r="F4918">
        <v>1</v>
      </c>
      <c r="G4918">
        <v>2</v>
      </c>
      <c r="H4918">
        <f>VLOOKUP(B4918, patient!A:E, 5, FALSE)</f>
        <v>28</v>
      </c>
      <c r="I4918" t="str">
        <f>VLOOKUP(H4918, city!A:B, 2, FALSE)</f>
        <v>London</v>
      </c>
      <c r="J4918" t="str">
        <f>VLOOKUP(E4918, diagnosis!A:B, 2, FALSE)</f>
        <v>Appendicitis</v>
      </c>
      <c r="K4918" t="str">
        <f>VLOOKUP(D4918, department!A:B, 2, FALSE)</f>
        <v>General Surgery</v>
      </c>
      <c r="L4918" t="str">
        <f>VLOOKUP(C4918, provider!A:B, 2, FALSE)</f>
        <v>Dr. Olu Abisola</v>
      </c>
      <c r="M4918" t="str">
        <f>VLOOKUP(G4918, insurance!A:B, 2, FALSE)</f>
        <v>AXA</v>
      </c>
      <c r="N4918">
        <f>VLOOKUP(B4918, patient!A:D, 4, FALSE)</f>
        <v>57</v>
      </c>
      <c r="O4918" t="str">
        <f>VLOOKUP(B4918, patient!A:C, 3, FALSE)</f>
        <v>Female</v>
      </c>
      <c r="P4918" t="str">
        <f>VLOOKUP(B4918, patient!A:F, 6, FALSE)</f>
        <v>Other</v>
      </c>
      <c r="Q4918" t="s">
        <v>492</v>
      </c>
      <c r="R4918">
        <v>478</v>
      </c>
      <c r="S4918">
        <v>55</v>
      </c>
      <c r="T4918" s="1">
        <v>45804</v>
      </c>
      <c r="U4918" s="1" t="str">
        <f t="shared" si="228"/>
        <v>Yes</v>
      </c>
      <c r="V4918">
        <v>2</v>
      </c>
      <c r="W4918" t="s">
        <v>487</v>
      </c>
      <c r="X4918" t="s">
        <v>488</v>
      </c>
      <c r="Y4918" t="str">
        <f t="shared" si="229"/>
        <v>Scheduled</v>
      </c>
      <c r="Z4918" t="s">
        <v>497</v>
      </c>
      <c r="AC4918" t="s">
        <v>490</v>
      </c>
      <c r="AD4918">
        <v>373.1</v>
      </c>
      <c r="AE4918">
        <v>0</v>
      </c>
      <c r="AF4918" t="str">
        <f t="shared" si="230"/>
        <v>May</v>
      </c>
    </row>
    <row r="4919" spans="1:32" x14ac:dyDescent="0.25">
      <c r="A4919" s="1">
        <v>45783</v>
      </c>
      <c r="B4919">
        <v>1004</v>
      </c>
      <c r="C4919">
        <v>1</v>
      </c>
      <c r="D4919">
        <v>3</v>
      </c>
      <c r="E4919">
        <v>4</v>
      </c>
      <c r="F4919">
        <v>3</v>
      </c>
      <c r="G4919">
        <v>3</v>
      </c>
      <c r="H4919">
        <f>VLOOKUP(B4919, patient!A:E, 5, FALSE)</f>
        <v>9</v>
      </c>
      <c r="I4919" t="str">
        <f>VLOOKUP(H4919, city!A:B, 2, FALSE)</f>
        <v>Edinburgh</v>
      </c>
      <c r="J4919" t="str">
        <f>VLOOKUP(E4919, diagnosis!A:B, 2, FALSE)</f>
        <v>Hypertension</v>
      </c>
      <c r="K4919" t="str">
        <f>VLOOKUP(D4919, department!A:B, 2, FALSE)</f>
        <v>Neurology</v>
      </c>
      <c r="L4919" t="str">
        <f>VLOOKUP(C4919, provider!A:B, 2, FALSE)</f>
        <v>Dr. Olu Abisola</v>
      </c>
      <c r="M4919" t="str">
        <f>VLOOKUP(G4919, insurance!A:B, 2, FALSE)</f>
        <v>Allianz</v>
      </c>
      <c r="N4919">
        <f>VLOOKUP(B4919, patient!A:D, 4, FALSE)</f>
        <v>25</v>
      </c>
      <c r="O4919" t="str">
        <f>VLOOKUP(B4919, patient!A:C, 3, FALSE)</f>
        <v>Male</v>
      </c>
      <c r="P4919" t="str">
        <f>VLOOKUP(B4919, patient!A:F, 6, FALSE)</f>
        <v>Black</v>
      </c>
      <c r="Q4919" t="s">
        <v>491</v>
      </c>
      <c r="R4919">
        <v>440</v>
      </c>
      <c r="S4919">
        <v>137</v>
      </c>
      <c r="U4919" s="1" t="str">
        <f t="shared" si="228"/>
        <v>No</v>
      </c>
      <c r="V4919">
        <v>8</v>
      </c>
      <c r="W4919" t="s">
        <v>487</v>
      </c>
      <c r="X4919" t="s">
        <v>495</v>
      </c>
      <c r="Y4919" t="str">
        <f t="shared" si="229"/>
        <v>Emergency</v>
      </c>
      <c r="Z4919" t="s">
        <v>497</v>
      </c>
      <c r="AA4919" s="1">
        <v>45791</v>
      </c>
      <c r="AB4919" s="1">
        <v>45783</v>
      </c>
      <c r="AC4919" t="s">
        <v>498</v>
      </c>
      <c r="AD4919">
        <v>410.9</v>
      </c>
      <c r="AE4919">
        <v>10</v>
      </c>
      <c r="AF4919" t="str">
        <f t="shared" si="230"/>
        <v>May</v>
      </c>
    </row>
    <row r="4920" spans="1:32" x14ac:dyDescent="0.25">
      <c r="A4920" s="1">
        <v>45783</v>
      </c>
      <c r="B4920">
        <v>1451</v>
      </c>
      <c r="C4920">
        <v>2</v>
      </c>
      <c r="D4920">
        <v>4</v>
      </c>
      <c r="E4920">
        <v>3</v>
      </c>
      <c r="F4920">
        <v>1</v>
      </c>
      <c r="G4920">
        <v>1</v>
      </c>
      <c r="H4920">
        <f>VLOOKUP(B4920, patient!A:E, 5, FALSE)</f>
        <v>26</v>
      </c>
      <c r="I4920" t="str">
        <f>VLOOKUP(H4920, city!A:B, 2, FALSE)</f>
        <v>London</v>
      </c>
      <c r="J4920" t="str">
        <f>VLOOKUP(E4920, diagnosis!A:B, 2, FALSE)</f>
        <v>Fracture</v>
      </c>
      <c r="K4920" t="str">
        <f>VLOOKUP(D4920, department!A:B, 2, FALSE)</f>
        <v>Orthopedics</v>
      </c>
      <c r="L4920" t="str">
        <f>VLOOKUP(C4920, provider!A:B, 2, FALSE)</f>
        <v>Dr. Johnson Grek</v>
      </c>
      <c r="M4920" t="str">
        <f>VLOOKUP(G4920, insurance!A:B, 2, FALSE)</f>
        <v>Aviva</v>
      </c>
      <c r="N4920">
        <f>VLOOKUP(B4920, patient!A:D, 4, FALSE)</f>
        <v>22</v>
      </c>
      <c r="O4920" t="str">
        <f>VLOOKUP(B4920, patient!A:C, 3, FALSE)</f>
        <v>Female</v>
      </c>
      <c r="P4920" t="str">
        <f>VLOOKUP(B4920, patient!A:F, 6, FALSE)</f>
        <v>Other</v>
      </c>
      <c r="Q4920" t="s">
        <v>486</v>
      </c>
      <c r="R4920">
        <v>678</v>
      </c>
      <c r="S4920">
        <v>177</v>
      </c>
      <c r="T4920" s="1">
        <v>45810</v>
      </c>
      <c r="U4920" s="1" t="str">
        <f t="shared" si="228"/>
        <v>Yes</v>
      </c>
      <c r="V4920">
        <v>8</v>
      </c>
      <c r="W4920" t="s">
        <v>492</v>
      </c>
      <c r="X4920" t="s">
        <v>495</v>
      </c>
      <c r="Y4920" t="str">
        <f t="shared" si="229"/>
        <v>Emergency</v>
      </c>
      <c r="Z4920" t="s">
        <v>489</v>
      </c>
      <c r="AC4920" t="s">
        <v>490</v>
      </c>
      <c r="AD4920">
        <v>598.5</v>
      </c>
      <c r="AE4920">
        <v>0</v>
      </c>
      <c r="AF4920" t="str">
        <f t="shared" si="230"/>
        <v>May</v>
      </c>
    </row>
    <row r="4921" spans="1:32" x14ac:dyDescent="0.25">
      <c r="A4921" s="1">
        <v>45783</v>
      </c>
      <c r="B4921">
        <v>2511</v>
      </c>
      <c r="C4921">
        <v>3</v>
      </c>
      <c r="D4921">
        <v>3</v>
      </c>
      <c r="E4921">
        <v>2</v>
      </c>
      <c r="F4921">
        <v>2</v>
      </c>
      <c r="G4921">
        <v>1</v>
      </c>
      <c r="H4921">
        <f>VLOOKUP(B4921, patient!A:E, 5, FALSE)</f>
        <v>24</v>
      </c>
      <c r="I4921" t="str">
        <f>VLOOKUP(H4921, city!A:B, 2, FALSE)</f>
        <v>Liverpool</v>
      </c>
      <c r="J4921" t="str">
        <f>VLOOKUP(E4921, diagnosis!A:B, 2, FALSE)</f>
        <v>Asthma</v>
      </c>
      <c r="K4921" t="str">
        <f>VLOOKUP(D4921, department!A:B, 2, FALSE)</f>
        <v>Neurology</v>
      </c>
      <c r="L4921" t="str">
        <f>VLOOKUP(C4921, provider!A:B, 2, FALSE)</f>
        <v>Dr. Emma Jones</v>
      </c>
      <c r="M4921" t="str">
        <f>VLOOKUP(G4921, insurance!A:B, 2, FALSE)</f>
        <v>Aviva</v>
      </c>
      <c r="N4921">
        <f>VLOOKUP(B4921, patient!A:D, 4, FALSE)</f>
        <v>77</v>
      </c>
      <c r="O4921" t="str">
        <f>VLOOKUP(B4921, patient!A:C, 3, FALSE)</f>
        <v>Female</v>
      </c>
      <c r="P4921" t="str">
        <f>VLOOKUP(B4921, patient!A:F, 6, FALSE)</f>
        <v>White</v>
      </c>
      <c r="Q4921" t="s">
        <v>491</v>
      </c>
      <c r="R4921">
        <v>933</v>
      </c>
      <c r="S4921">
        <v>38</v>
      </c>
      <c r="U4921" s="1" t="str">
        <f t="shared" si="228"/>
        <v>No</v>
      </c>
      <c r="V4921">
        <v>10</v>
      </c>
      <c r="W4921" t="s">
        <v>487</v>
      </c>
      <c r="X4921" t="s">
        <v>488</v>
      </c>
      <c r="Y4921" t="str">
        <f t="shared" si="229"/>
        <v>Scheduled</v>
      </c>
      <c r="Z4921" t="s">
        <v>489</v>
      </c>
      <c r="AA4921" s="1">
        <v>45787</v>
      </c>
      <c r="AB4921" s="1">
        <v>45783</v>
      </c>
      <c r="AC4921" t="s">
        <v>493</v>
      </c>
      <c r="AD4921">
        <v>700.7</v>
      </c>
      <c r="AE4921">
        <v>30</v>
      </c>
      <c r="AF4921" t="str">
        <f t="shared" si="230"/>
        <v>May</v>
      </c>
    </row>
    <row r="4922" spans="1:32" x14ac:dyDescent="0.25">
      <c r="A4922" s="1">
        <v>45784</v>
      </c>
      <c r="B4922">
        <v>4724</v>
      </c>
      <c r="C4922">
        <v>3</v>
      </c>
      <c r="D4922">
        <v>4</v>
      </c>
      <c r="E4922">
        <v>4</v>
      </c>
      <c r="F4922">
        <v>1</v>
      </c>
      <c r="G4922">
        <v>1</v>
      </c>
      <c r="H4922">
        <f>VLOOKUP(B4922, patient!A:E, 5, FALSE)</f>
        <v>16</v>
      </c>
      <c r="I4922" t="str">
        <f>VLOOKUP(H4922, city!A:B, 2, FALSE)</f>
        <v>Glasgow</v>
      </c>
      <c r="J4922" t="str">
        <f>VLOOKUP(E4922, diagnosis!A:B, 2, FALSE)</f>
        <v>Hypertension</v>
      </c>
      <c r="K4922" t="str">
        <f>VLOOKUP(D4922, department!A:B, 2, FALSE)</f>
        <v>Orthopedics</v>
      </c>
      <c r="L4922" t="str">
        <f>VLOOKUP(C4922, provider!A:B, 2, FALSE)</f>
        <v>Dr. Emma Jones</v>
      </c>
      <c r="M4922" t="str">
        <f>VLOOKUP(G4922, insurance!A:B, 2, FALSE)</f>
        <v>Aviva</v>
      </c>
      <c r="N4922">
        <f>VLOOKUP(B4922, patient!A:D, 4, FALSE)</f>
        <v>26</v>
      </c>
      <c r="O4922" t="str">
        <f>VLOOKUP(B4922, patient!A:C, 3, FALSE)</f>
        <v>Male</v>
      </c>
      <c r="P4922" t="str">
        <f>VLOOKUP(B4922, patient!A:F, 6, FALSE)</f>
        <v>White</v>
      </c>
      <c r="Q4922" t="s">
        <v>486</v>
      </c>
      <c r="R4922">
        <v>266</v>
      </c>
      <c r="S4922">
        <v>188</v>
      </c>
      <c r="U4922" s="1" t="str">
        <f t="shared" si="228"/>
        <v>No</v>
      </c>
      <c r="V4922">
        <v>3</v>
      </c>
      <c r="W4922" t="s">
        <v>487</v>
      </c>
      <c r="X4922" t="s">
        <v>488</v>
      </c>
      <c r="Y4922" t="str">
        <f t="shared" si="229"/>
        <v>Scheduled</v>
      </c>
      <c r="Z4922" t="s">
        <v>497</v>
      </c>
      <c r="AA4922" s="1">
        <v>45792</v>
      </c>
      <c r="AB4922" s="1">
        <v>45784</v>
      </c>
      <c r="AC4922" t="s">
        <v>496</v>
      </c>
      <c r="AD4922">
        <v>352.8</v>
      </c>
      <c r="AE4922">
        <v>50</v>
      </c>
      <c r="AF4922" t="str">
        <f t="shared" si="230"/>
        <v>May</v>
      </c>
    </row>
    <row r="4923" spans="1:32" x14ac:dyDescent="0.25">
      <c r="A4923" s="1">
        <v>45784</v>
      </c>
      <c r="B4923">
        <v>4848</v>
      </c>
      <c r="C4923">
        <v>3</v>
      </c>
      <c r="D4923">
        <v>3</v>
      </c>
      <c r="E4923">
        <v>4</v>
      </c>
      <c r="F4923">
        <v>1</v>
      </c>
      <c r="G4923">
        <v>1</v>
      </c>
      <c r="H4923">
        <f>VLOOKUP(B4923, patient!A:E, 5, FALSE)</f>
        <v>35</v>
      </c>
      <c r="I4923" t="str">
        <f>VLOOKUP(H4923, city!A:B, 2, FALSE)</f>
        <v>Newcastle</v>
      </c>
      <c r="J4923" t="str">
        <f>VLOOKUP(E4923, diagnosis!A:B, 2, FALSE)</f>
        <v>Hypertension</v>
      </c>
      <c r="K4923" t="str">
        <f>VLOOKUP(D4923, department!A:B, 2, FALSE)</f>
        <v>Neurology</v>
      </c>
      <c r="L4923" t="str">
        <f>VLOOKUP(C4923, provider!A:B, 2, FALSE)</f>
        <v>Dr. Emma Jones</v>
      </c>
      <c r="M4923" t="str">
        <f>VLOOKUP(G4923, insurance!A:B, 2, FALSE)</f>
        <v>Aviva</v>
      </c>
      <c r="N4923">
        <f>VLOOKUP(B4923, patient!A:D, 4, FALSE)</f>
        <v>18</v>
      </c>
      <c r="O4923" t="str">
        <f>VLOOKUP(B4923, patient!A:C, 3, FALSE)</f>
        <v>Male</v>
      </c>
      <c r="P4923" t="str">
        <f>VLOOKUP(B4923, patient!A:F, 6, FALSE)</f>
        <v>Hispanic</v>
      </c>
      <c r="Q4923" t="s">
        <v>492</v>
      </c>
      <c r="R4923">
        <v>876</v>
      </c>
      <c r="S4923">
        <v>74</v>
      </c>
      <c r="U4923" s="1" t="str">
        <f t="shared" si="228"/>
        <v>No</v>
      </c>
      <c r="V4923">
        <v>10</v>
      </c>
      <c r="W4923" t="s">
        <v>492</v>
      </c>
      <c r="X4923" t="s">
        <v>495</v>
      </c>
      <c r="Y4923" t="str">
        <f t="shared" si="229"/>
        <v>Emergency</v>
      </c>
      <c r="Z4923" t="s">
        <v>489</v>
      </c>
      <c r="AA4923" s="1">
        <v>45789</v>
      </c>
      <c r="AB4923" s="1">
        <v>45784</v>
      </c>
      <c r="AC4923" t="s">
        <v>498</v>
      </c>
      <c r="AD4923">
        <v>672</v>
      </c>
      <c r="AE4923">
        <v>10</v>
      </c>
      <c r="AF4923" t="str">
        <f t="shared" si="230"/>
        <v>May</v>
      </c>
    </row>
    <row r="4924" spans="1:32" x14ac:dyDescent="0.25">
      <c r="A4924" s="1">
        <v>45784</v>
      </c>
      <c r="B4924">
        <v>3621</v>
      </c>
      <c r="C4924">
        <v>1</v>
      </c>
      <c r="D4924">
        <v>1</v>
      </c>
      <c r="E4924">
        <v>3</v>
      </c>
      <c r="F4924">
        <v>1</v>
      </c>
      <c r="G4924">
        <v>1</v>
      </c>
      <c r="H4924">
        <f>VLOOKUP(B4924, patient!A:E, 5, FALSE)</f>
        <v>2</v>
      </c>
      <c r="I4924" t="str">
        <f>VLOOKUP(H4924, city!A:B, 2, FALSE)</f>
        <v>Birmingham</v>
      </c>
      <c r="J4924" t="str">
        <f>VLOOKUP(E4924, diagnosis!A:B, 2, FALSE)</f>
        <v>Fracture</v>
      </c>
      <c r="K4924" t="str">
        <f>VLOOKUP(D4924, department!A:B, 2, FALSE)</f>
        <v>Cardiology</v>
      </c>
      <c r="L4924" t="str">
        <f>VLOOKUP(C4924, provider!A:B, 2, FALSE)</f>
        <v>Dr. Olu Abisola</v>
      </c>
      <c r="M4924" t="str">
        <f>VLOOKUP(G4924, insurance!A:B, 2, FALSE)</f>
        <v>Aviva</v>
      </c>
      <c r="N4924">
        <f>VLOOKUP(B4924, patient!A:D, 4, FALSE)</f>
        <v>53</v>
      </c>
      <c r="O4924" t="str">
        <f>VLOOKUP(B4924, patient!A:C, 3, FALSE)</f>
        <v>Male</v>
      </c>
      <c r="P4924" t="str">
        <f>VLOOKUP(B4924, patient!A:F, 6, FALSE)</f>
        <v>Other</v>
      </c>
      <c r="Q4924" t="s">
        <v>491</v>
      </c>
      <c r="R4924">
        <v>473</v>
      </c>
      <c r="S4924">
        <v>103</v>
      </c>
      <c r="T4924" s="1">
        <v>45796</v>
      </c>
      <c r="U4924" s="1" t="str">
        <f t="shared" si="228"/>
        <v>Yes</v>
      </c>
      <c r="V4924">
        <v>5</v>
      </c>
      <c r="W4924" t="s">
        <v>487</v>
      </c>
      <c r="X4924" t="s">
        <v>488</v>
      </c>
      <c r="Y4924" t="str">
        <f t="shared" si="229"/>
        <v>Scheduled</v>
      </c>
      <c r="Z4924" t="s">
        <v>497</v>
      </c>
      <c r="AC4924" t="s">
        <v>490</v>
      </c>
      <c r="AD4924">
        <v>403.2</v>
      </c>
      <c r="AE4924">
        <v>0</v>
      </c>
      <c r="AF4924" t="str">
        <f t="shared" si="230"/>
        <v>May</v>
      </c>
    </row>
    <row r="4925" spans="1:32" x14ac:dyDescent="0.25">
      <c r="A4925" s="1">
        <v>45784</v>
      </c>
      <c r="B4925">
        <v>4145</v>
      </c>
      <c r="C4925">
        <v>4</v>
      </c>
      <c r="D4925">
        <v>4</v>
      </c>
      <c r="E4925">
        <v>3</v>
      </c>
      <c r="F4925">
        <v>3</v>
      </c>
      <c r="G4925">
        <v>2</v>
      </c>
      <c r="H4925">
        <f>VLOOKUP(B4925, patient!A:E, 5, FALSE)</f>
        <v>24</v>
      </c>
      <c r="I4925" t="str">
        <f>VLOOKUP(H4925, city!A:B, 2, FALSE)</f>
        <v>Liverpool</v>
      </c>
      <c r="J4925" t="str">
        <f>VLOOKUP(E4925, diagnosis!A:B, 2, FALSE)</f>
        <v>Fracture</v>
      </c>
      <c r="K4925" t="str">
        <f>VLOOKUP(D4925, department!A:B, 2, FALSE)</f>
        <v>Orthopedics</v>
      </c>
      <c r="L4925" t="str">
        <f>VLOOKUP(C4925, provider!A:B, 2, FALSE)</f>
        <v>Dr. Ravi Patel</v>
      </c>
      <c r="M4925" t="str">
        <f>VLOOKUP(G4925, insurance!A:B, 2, FALSE)</f>
        <v>AXA</v>
      </c>
      <c r="N4925">
        <f>VLOOKUP(B4925, patient!A:D, 4, FALSE)</f>
        <v>52</v>
      </c>
      <c r="O4925" t="str">
        <f>VLOOKUP(B4925, patient!A:C, 3, FALSE)</f>
        <v>Female</v>
      </c>
      <c r="P4925" t="str">
        <f>VLOOKUP(B4925, patient!A:F, 6, FALSE)</f>
        <v>Other</v>
      </c>
      <c r="Q4925" t="s">
        <v>492</v>
      </c>
      <c r="R4925">
        <v>962</v>
      </c>
      <c r="S4925">
        <v>25</v>
      </c>
      <c r="U4925" s="1" t="str">
        <f t="shared" si="228"/>
        <v>No</v>
      </c>
      <c r="V4925">
        <v>2</v>
      </c>
      <c r="W4925" t="s">
        <v>494</v>
      </c>
      <c r="X4925" t="s">
        <v>495</v>
      </c>
      <c r="Y4925" t="str">
        <f t="shared" si="229"/>
        <v>Emergency</v>
      </c>
      <c r="Z4925" t="s">
        <v>497</v>
      </c>
      <c r="AA4925" s="1">
        <v>45787</v>
      </c>
      <c r="AB4925" s="1">
        <v>45784</v>
      </c>
      <c r="AC4925" t="s">
        <v>498</v>
      </c>
      <c r="AD4925">
        <v>697.9</v>
      </c>
      <c r="AE4925">
        <v>10</v>
      </c>
      <c r="AF4925" t="str">
        <f t="shared" si="230"/>
        <v>May</v>
      </c>
    </row>
    <row r="4926" spans="1:32" x14ac:dyDescent="0.25">
      <c r="A4926" s="1">
        <v>45784</v>
      </c>
      <c r="B4926">
        <v>3262</v>
      </c>
      <c r="C4926">
        <v>5</v>
      </c>
      <c r="D4926">
        <v>2</v>
      </c>
      <c r="E4926">
        <v>5</v>
      </c>
      <c r="F4926">
        <v>4</v>
      </c>
      <c r="G4926">
        <v>1</v>
      </c>
      <c r="H4926">
        <f>VLOOKUP(B4926, patient!A:E, 5, FALSE)</f>
        <v>17</v>
      </c>
      <c r="I4926" t="str">
        <f>VLOOKUP(H4926, city!A:B, 2, FALSE)</f>
        <v>Leeds</v>
      </c>
      <c r="J4926" t="str">
        <f>VLOOKUP(E4926, diagnosis!A:B, 2, FALSE)</f>
        <v>Migraine</v>
      </c>
      <c r="K4926" t="str">
        <f>VLOOKUP(D4926, department!A:B, 2, FALSE)</f>
        <v>General Surgery</v>
      </c>
      <c r="L4926" t="str">
        <f>VLOOKUP(C4926, provider!A:B, 2, FALSE)</f>
        <v>Dr. Sade Kikiola</v>
      </c>
      <c r="M4926" t="str">
        <f>VLOOKUP(G4926, insurance!A:B, 2, FALSE)</f>
        <v>Aviva</v>
      </c>
      <c r="N4926">
        <f>VLOOKUP(B4926, patient!A:D, 4, FALSE)</f>
        <v>19</v>
      </c>
      <c r="O4926" t="str">
        <f>VLOOKUP(B4926, patient!A:C, 3, FALSE)</f>
        <v>Male</v>
      </c>
      <c r="P4926" t="str">
        <f>VLOOKUP(B4926, patient!A:F, 6, FALSE)</f>
        <v>White</v>
      </c>
      <c r="Q4926" t="s">
        <v>492</v>
      </c>
      <c r="R4926">
        <v>88</v>
      </c>
      <c r="S4926">
        <v>142</v>
      </c>
      <c r="T4926" s="1">
        <v>45799</v>
      </c>
      <c r="U4926" s="1" t="str">
        <f t="shared" si="228"/>
        <v>Yes</v>
      </c>
      <c r="V4926">
        <v>10</v>
      </c>
      <c r="W4926" t="s">
        <v>487</v>
      </c>
      <c r="X4926" t="s">
        <v>495</v>
      </c>
      <c r="Y4926" t="str">
        <f t="shared" si="229"/>
        <v>Emergency</v>
      </c>
      <c r="Z4926" t="s">
        <v>489</v>
      </c>
      <c r="AC4926" t="s">
        <v>490</v>
      </c>
      <c r="AD4926">
        <v>161</v>
      </c>
      <c r="AE4926">
        <v>0</v>
      </c>
      <c r="AF4926" t="str">
        <f t="shared" si="230"/>
        <v>May</v>
      </c>
    </row>
    <row r="4927" spans="1:32" x14ac:dyDescent="0.25">
      <c r="A4927" s="1">
        <v>45784</v>
      </c>
      <c r="B4927">
        <v>3346</v>
      </c>
      <c r="C4927">
        <v>2</v>
      </c>
      <c r="D4927">
        <v>4</v>
      </c>
      <c r="E4927">
        <v>5</v>
      </c>
      <c r="F4927">
        <v>2</v>
      </c>
      <c r="G4927">
        <v>2</v>
      </c>
      <c r="H4927">
        <f>VLOOKUP(B4927, patient!A:E, 5, FALSE)</f>
        <v>24</v>
      </c>
      <c r="I4927" t="str">
        <f>VLOOKUP(H4927, city!A:B, 2, FALSE)</f>
        <v>Liverpool</v>
      </c>
      <c r="J4927" t="str">
        <f>VLOOKUP(E4927, diagnosis!A:B, 2, FALSE)</f>
        <v>Migraine</v>
      </c>
      <c r="K4927" t="str">
        <f>VLOOKUP(D4927, department!A:B, 2, FALSE)</f>
        <v>Orthopedics</v>
      </c>
      <c r="L4927" t="str">
        <f>VLOOKUP(C4927, provider!A:B, 2, FALSE)</f>
        <v>Dr. Johnson Grek</v>
      </c>
      <c r="M4927" t="str">
        <f>VLOOKUP(G4927, insurance!A:B, 2, FALSE)</f>
        <v>AXA</v>
      </c>
      <c r="N4927">
        <f>VLOOKUP(B4927, patient!A:D, 4, FALSE)</f>
        <v>57</v>
      </c>
      <c r="O4927" t="str">
        <f>VLOOKUP(B4927, patient!A:C, 3, FALSE)</f>
        <v>Male</v>
      </c>
      <c r="P4927" t="str">
        <f>VLOOKUP(B4927, patient!A:F, 6, FALSE)</f>
        <v>Asian</v>
      </c>
      <c r="Q4927" t="s">
        <v>491</v>
      </c>
      <c r="R4927">
        <v>934</v>
      </c>
      <c r="S4927">
        <v>126</v>
      </c>
      <c r="U4927" s="1" t="str">
        <f t="shared" si="228"/>
        <v>No</v>
      </c>
      <c r="V4927">
        <v>6</v>
      </c>
      <c r="W4927" t="s">
        <v>492</v>
      </c>
      <c r="X4927" t="s">
        <v>495</v>
      </c>
      <c r="Y4927" t="str">
        <f t="shared" si="229"/>
        <v>Emergency</v>
      </c>
      <c r="Z4927" t="s">
        <v>489</v>
      </c>
      <c r="AA4927" s="1">
        <v>45785</v>
      </c>
      <c r="AB4927" s="1">
        <v>45784</v>
      </c>
      <c r="AC4927" t="s">
        <v>498</v>
      </c>
      <c r="AD4927">
        <v>749</v>
      </c>
      <c r="AE4927">
        <v>10</v>
      </c>
      <c r="AF4927" t="str">
        <f t="shared" si="230"/>
        <v>May</v>
      </c>
    </row>
    <row r="4928" spans="1:32" x14ac:dyDescent="0.25">
      <c r="A4928" s="1">
        <v>45784</v>
      </c>
      <c r="B4928">
        <v>679</v>
      </c>
      <c r="C4928">
        <v>4</v>
      </c>
      <c r="D4928">
        <v>5</v>
      </c>
      <c r="E4928">
        <v>1</v>
      </c>
      <c r="F4928">
        <v>2</v>
      </c>
      <c r="G4928">
        <v>3</v>
      </c>
      <c r="H4928">
        <f>VLOOKUP(B4928, patient!A:E, 5, FALSE)</f>
        <v>18</v>
      </c>
      <c r="I4928" t="str">
        <f>VLOOKUP(H4928, city!A:B, 2, FALSE)</f>
        <v>Leeds</v>
      </c>
      <c r="J4928" t="str">
        <f>VLOOKUP(E4928, diagnosis!A:B, 2, FALSE)</f>
        <v>Appendicitis</v>
      </c>
      <c r="K4928" t="str">
        <f>VLOOKUP(D4928, department!A:B, 2, FALSE)</f>
        <v>Pediatrics</v>
      </c>
      <c r="L4928" t="str">
        <f>VLOOKUP(C4928, provider!A:B, 2, FALSE)</f>
        <v>Dr. Ravi Patel</v>
      </c>
      <c r="M4928" t="str">
        <f>VLOOKUP(G4928, insurance!A:B, 2, FALSE)</f>
        <v>Allianz</v>
      </c>
      <c r="N4928">
        <f>VLOOKUP(B4928, patient!A:D, 4, FALSE)</f>
        <v>40</v>
      </c>
      <c r="O4928" t="str">
        <f>VLOOKUP(B4928, patient!A:C, 3, FALSE)</f>
        <v>Male</v>
      </c>
      <c r="P4928" t="str">
        <f>VLOOKUP(B4928, patient!A:F, 6, FALSE)</f>
        <v>Asian</v>
      </c>
      <c r="Q4928" t="s">
        <v>492</v>
      </c>
      <c r="R4928">
        <v>326</v>
      </c>
      <c r="S4928">
        <v>107</v>
      </c>
      <c r="U4928" s="1" t="str">
        <f t="shared" si="228"/>
        <v>No</v>
      </c>
      <c r="V4928">
        <v>2</v>
      </c>
      <c r="W4928" t="s">
        <v>492</v>
      </c>
      <c r="X4928" t="s">
        <v>488</v>
      </c>
      <c r="Y4928" t="str">
        <f t="shared" si="229"/>
        <v>Scheduled</v>
      </c>
      <c r="Z4928" t="s">
        <v>489</v>
      </c>
      <c r="AA4928" s="1">
        <v>45789</v>
      </c>
      <c r="AB4928" s="1">
        <v>45784</v>
      </c>
      <c r="AC4928" t="s">
        <v>498</v>
      </c>
      <c r="AD4928">
        <v>310.10000000000002</v>
      </c>
      <c r="AE4928">
        <v>10</v>
      </c>
      <c r="AF4928" t="str">
        <f t="shared" si="230"/>
        <v>May</v>
      </c>
    </row>
    <row r="4929" spans="1:32" x14ac:dyDescent="0.25">
      <c r="A4929" s="1">
        <v>45784</v>
      </c>
      <c r="B4929">
        <v>1007</v>
      </c>
      <c r="C4929">
        <v>5</v>
      </c>
      <c r="D4929">
        <v>4</v>
      </c>
      <c r="E4929">
        <v>4</v>
      </c>
      <c r="F4929">
        <v>3</v>
      </c>
      <c r="G4929">
        <v>3</v>
      </c>
      <c r="H4929">
        <f>VLOOKUP(B4929, patient!A:E, 5, FALSE)</f>
        <v>27</v>
      </c>
      <c r="I4929" t="str">
        <f>VLOOKUP(H4929, city!A:B, 2, FALSE)</f>
        <v>London</v>
      </c>
      <c r="J4929" t="str">
        <f>VLOOKUP(E4929, diagnosis!A:B, 2, FALSE)</f>
        <v>Hypertension</v>
      </c>
      <c r="K4929" t="str">
        <f>VLOOKUP(D4929, department!A:B, 2, FALSE)</f>
        <v>Orthopedics</v>
      </c>
      <c r="L4929" t="str">
        <f>VLOOKUP(C4929, provider!A:B, 2, FALSE)</f>
        <v>Dr. Sade Kikiola</v>
      </c>
      <c r="M4929" t="str">
        <f>VLOOKUP(G4929, insurance!A:B, 2, FALSE)</f>
        <v>Allianz</v>
      </c>
      <c r="N4929">
        <f>VLOOKUP(B4929, patient!A:D, 4, FALSE)</f>
        <v>26</v>
      </c>
      <c r="O4929" t="str">
        <f>VLOOKUP(B4929, patient!A:C, 3, FALSE)</f>
        <v>Female</v>
      </c>
      <c r="P4929" t="str">
        <f>VLOOKUP(B4929, patient!A:F, 6, FALSE)</f>
        <v>Other</v>
      </c>
      <c r="Q4929" t="s">
        <v>486</v>
      </c>
      <c r="R4929">
        <v>262</v>
      </c>
      <c r="S4929">
        <v>169</v>
      </c>
      <c r="U4929" s="1" t="str">
        <f t="shared" si="228"/>
        <v>No</v>
      </c>
      <c r="V4929">
        <v>4</v>
      </c>
      <c r="W4929" t="s">
        <v>494</v>
      </c>
      <c r="X4929" t="s">
        <v>495</v>
      </c>
      <c r="Y4929" t="str">
        <f t="shared" si="229"/>
        <v>Emergency</v>
      </c>
      <c r="Z4929" t="s">
        <v>489</v>
      </c>
      <c r="AA4929" s="1">
        <v>45790</v>
      </c>
      <c r="AB4929" s="1">
        <v>45784</v>
      </c>
      <c r="AC4929" t="s">
        <v>498</v>
      </c>
      <c r="AD4929">
        <v>308.7</v>
      </c>
      <c r="AE4929">
        <v>10</v>
      </c>
      <c r="AF4929" t="str">
        <f t="shared" si="230"/>
        <v>May</v>
      </c>
    </row>
    <row r="4930" spans="1:32" x14ac:dyDescent="0.25">
      <c r="A4930" s="1">
        <v>45784</v>
      </c>
      <c r="B4930">
        <v>699</v>
      </c>
      <c r="C4930">
        <v>1</v>
      </c>
      <c r="D4930">
        <v>5</v>
      </c>
      <c r="E4930">
        <v>5</v>
      </c>
      <c r="F4930">
        <v>1</v>
      </c>
      <c r="G4930">
        <v>1</v>
      </c>
      <c r="H4930">
        <f>VLOOKUP(B4930, patient!A:E, 5, FALSE)</f>
        <v>16</v>
      </c>
      <c r="I4930" t="str">
        <f>VLOOKUP(H4930, city!A:B, 2, FALSE)</f>
        <v>Glasgow</v>
      </c>
      <c r="J4930" t="str">
        <f>VLOOKUP(E4930, diagnosis!A:B, 2, FALSE)</f>
        <v>Migraine</v>
      </c>
      <c r="K4930" t="str">
        <f>VLOOKUP(D4930, department!A:B, 2, FALSE)</f>
        <v>Pediatrics</v>
      </c>
      <c r="L4930" t="str">
        <f>VLOOKUP(C4930, provider!A:B, 2, FALSE)</f>
        <v>Dr. Olu Abisola</v>
      </c>
      <c r="M4930" t="str">
        <f>VLOOKUP(G4930, insurance!A:B, 2, FALSE)</f>
        <v>Aviva</v>
      </c>
      <c r="N4930">
        <f>VLOOKUP(B4930, patient!A:D, 4, FALSE)</f>
        <v>51</v>
      </c>
      <c r="O4930" t="str">
        <f>VLOOKUP(B4930, patient!A:C, 3, FALSE)</f>
        <v>Male</v>
      </c>
      <c r="P4930" t="str">
        <f>VLOOKUP(B4930, patient!A:F, 6, FALSE)</f>
        <v>Other</v>
      </c>
      <c r="Q4930" t="s">
        <v>491</v>
      </c>
      <c r="R4930">
        <v>71</v>
      </c>
      <c r="S4930">
        <v>171</v>
      </c>
      <c r="T4930" s="1">
        <v>45802</v>
      </c>
      <c r="U4930" s="1" t="str">
        <f t="shared" si="228"/>
        <v>Yes</v>
      </c>
      <c r="V4930">
        <v>3</v>
      </c>
      <c r="W4930" t="s">
        <v>487</v>
      </c>
      <c r="X4930" t="s">
        <v>495</v>
      </c>
      <c r="Y4930" t="str">
        <f t="shared" si="229"/>
        <v>Emergency</v>
      </c>
      <c r="Z4930" t="s">
        <v>497</v>
      </c>
      <c r="AC4930" t="s">
        <v>490</v>
      </c>
      <c r="AD4930">
        <v>169.4</v>
      </c>
      <c r="AE4930">
        <v>0</v>
      </c>
      <c r="AF4930" t="str">
        <f t="shared" si="230"/>
        <v>May</v>
      </c>
    </row>
    <row r="4931" spans="1:32" x14ac:dyDescent="0.25">
      <c r="A4931" s="1">
        <v>45784</v>
      </c>
      <c r="B4931">
        <v>2480</v>
      </c>
      <c r="C4931">
        <v>5</v>
      </c>
      <c r="D4931">
        <v>5</v>
      </c>
      <c r="E4931">
        <v>3</v>
      </c>
      <c r="F4931">
        <v>4</v>
      </c>
      <c r="G4931">
        <v>2</v>
      </c>
      <c r="H4931">
        <f>VLOOKUP(B4931, patient!A:E, 5, FALSE)</f>
        <v>5</v>
      </c>
      <c r="I4931" t="str">
        <f>VLOOKUP(H4931, city!A:B, 2, FALSE)</f>
        <v>Bristol</v>
      </c>
      <c r="J4931" t="str">
        <f>VLOOKUP(E4931, diagnosis!A:B, 2, FALSE)</f>
        <v>Fracture</v>
      </c>
      <c r="K4931" t="str">
        <f>VLOOKUP(D4931, department!A:B, 2, FALSE)</f>
        <v>Pediatrics</v>
      </c>
      <c r="L4931" t="str">
        <f>VLOOKUP(C4931, provider!A:B, 2, FALSE)</f>
        <v>Dr. Sade Kikiola</v>
      </c>
      <c r="M4931" t="str">
        <f>VLOOKUP(G4931, insurance!A:B, 2, FALSE)</f>
        <v>AXA</v>
      </c>
      <c r="N4931">
        <f>VLOOKUP(B4931, patient!A:D, 4, FALSE)</f>
        <v>63</v>
      </c>
      <c r="O4931" t="str">
        <f>VLOOKUP(B4931, patient!A:C, 3, FALSE)</f>
        <v>Female</v>
      </c>
      <c r="P4931" t="str">
        <f>VLOOKUP(B4931, patient!A:F, 6, FALSE)</f>
        <v>Black</v>
      </c>
      <c r="Q4931" t="s">
        <v>486</v>
      </c>
      <c r="R4931">
        <v>331</v>
      </c>
      <c r="S4931">
        <v>81</v>
      </c>
      <c r="T4931" s="1">
        <v>45800</v>
      </c>
      <c r="U4931" s="1" t="str">
        <f t="shared" ref="U4931:U4994" si="231">IF(T4931&lt;&gt;"", "Yes", "No")</f>
        <v>Yes</v>
      </c>
      <c r="V4931">
        <v>1</v>
      </c>
      <c r="W4931" t="s">
        <v>494</v>
      </c>
      <c r="X4931" t="s">
        <v>488</v>
      </c>
      <c r="Y4931" t="str">
        <f t="shared" ref="Y4931:Y4994" si="232">IF(TRIM(X4931)="yes", "Emergency", "Scheduled")</f>
        <v>Scheduled</v>
      </c>
      <c r="Z4931" t="s">
        <v>497</v>
      </c>
      <c r="AC4931" t="s">
        <v>490</v>
      </c>
      <c r="AD4931">
        <v>288.39999999999998</v>
      </c>
      <c r="AE4931">
        <v>0</v>
      </c>
      <c r="AF4931" t="str">
        <f t="shared" ref="AF4931:AF4994" si="233">TEXT(A4931, "mmm")</f>
        <v>May</v>
      </c>
    </row>
    <row r="4932" spans="1:32" x14ac:dyDescent="0.25">
      <c r="A4932" s="1">
        <v>45785</v>
      </c>
      <c r="B4932">
        <v>1481</v>
      </c>
      <c r="C4932">
        <v>1</v>
      </c>
      <c r="D4932">
        <v>1</v>
      </c>
      <c r="E4932">
        <v>4</v>
      </c>
      <c r="F4932">
        <v>5</v>
      </c>
      <c r="G4932">
        <v>1</v>
      </c>
      <c r="H4932">
        <f>VLOOKUP(B4932, patient!A:E, 5, FALSE)</f>
        <v>24</v>
      </c>
      <c r="I4932" t="str">
        <f>VLOOKUP(H4932, city!A:B, 2, FALSE)</f>
        <v>Liverpool</v>
      </c>
      <c r="J4932" t="str">
        <f>VLOOKUP(E4932, diagnosis!A:B, 2, FALSE)</f>
        <v>Hypertension</v>
      </c>
      <c r="K4932" t="str">
        <f>VLOOKUP(D4932, department!A:B, 2, FALSE)</f>
        <v>Cardiology</v>
      </c>
      <c r="L4932" t="str">
        <f>VLOOKUP(C4932, provider!A:B, 2, FALSE)</f>
        <v>Dr. Olu Abisola</v>
      </c>
      <c r="M4932" t="str">
        <f>VLOOKUP(G4932, insurance!A:B, 2, FALSE)</f>
        <v>Aviva</v>
      </c>
      <c r="N4932">
        <f>VLOOKUP(B4932, patient!A:D, 4, FALSE)</f>
        <v>31</v>
      </c>
      <c r="O4932" t="str">
        <f>VLOOKUP(B4932, patient!A:C, 3, FALSE)</f>
        <v>Female</v>
      </c>
      <c r="P4932" t="str">
        <f>VLOOKUP(B4932, patient!A:F, 6, FALSE)</f>
        <v>White</v>
      </c>
      <c r="Q4932" t="s">
        <v>486</v>
      </c>
      <c r="R4932">
        <v>517</v>
      </c>
      <c r="S4932">
        <v>189</v>
      </c>
      <c r="T4932" s="1">
        <v>45798</v>
      </c>
      <c r="U4932" s="1" t="str">
        <f t="shared" si="231"/>
        <v>Yes</v>
      </c>
      <c r="V4932">
        <v>8</v>
      </c>
      <c r="W4932" t="s">
        <v>487</v>
      </c>
      <c r="X4932" t="s">
        <v>495</v>
      </c>
      <c r="Y4932" t="str">
        <f t="shared" si="232"/>
        <v>Emergency</v>
      </c>
      <c r="Z4932" t="s">
        <v>497</v>
      </c>
      <c r="AC4932" t="s">
        <v>490</v>
      </c>
      <c r="AD4932">
        <v>494.2</v>
      </c>
      <c r="AE4932">
        <v>0</v>
      </c>
      <c r="AF4932" t="str">
        <f t="shared" si="233"/>
        <v>May</v>
      </c>
    </row>
    <row r="4933" spans="1:32" x14ac:dyDescent="0.25">
      <c r="A4933" s="1">
        <v>45785</v>
      </c>
      <c r="B4933">
        <v>4222</v>
      </c>
      <c r="C4933">
        <v>1</v>
      </c>
      <c r="D4933">
        <v>4</v>
      </c>
      <c r="E4933">
        <v>5</v>
      </c>
      <c r="F4933">
        <v>3</v>
      </c>
      <c r="G4933">
        <v>3</v>
      </c>
      <c r="H4933">
        <f>VLOOKUP(B4933, patient!A:E, 5, FALSE)</f>
        <v>33</v>
      </c>
      <c r="I4933" t="str">
        <f>VLOOKUP(H4933, city!A:B, 2, FALSE)</f>
        <v>Newcastle</v>
      </c>
      <c r="J4933" t="str">
        <f>VLOOKUP(E4933, diagnosis!A:B, 2, FALSE)</f>
        <v>Migraine</v>
      </c>
      <c r="K4933" t="str">
        <f>VLOOKUP(D4933, department!A:B, 2, FALSE)</f>
        <v>Orthopedics</v>
      </c>
      <c r="L4933" t="str">
        <f>VLOOKUP(C4933, provider!A:B, 2, FALSE)</f>
        <v>Dr. Olu Abisola</v>
      </c>
      <c r="M4933" t="str">
        <f>VLOOKUP(G4933, insurance!A:B, 2, FALSE)</f>
        <v>Allianz</v>
      </c>
      <c r="N4933">
        <f>VLOOKUP(B4933, patient!A:D, 4, FALSE)</f>
        <v>21</v>
      </c>
      <c r="O4933" t="str">
        <f>VLOOKUP(B4933, patient!A:C, 3, FALSE)</f>
        <v>Male</v>
      </c>
      <c r="P4933" t="str">
        <f>VLOOKUP(B4933, patient!A:F, 6, FALSE)</f>
        <v>Asian</v>
      </c>
      <c r="Q4933" t="s">
        <v>486</v>
      </c>
      <c r="R4933">
        <v>610</v>
      </c>
      <c r="S4933">
        <v>169</v>
      </c>
      <c r="T4933" s="1">
        <v>45796</v>
      </c>
      <c r="U4933" s="1" t="str">
        <f t="shared" si="231"/>
        <v>Yes</v>
      </c>
      <c r="V4933">
        <v>8</v>
      </c>
      <c r="W4933" t="s">
        <v>492</v>
      </c>
      <c r="X4933" t="s">
        <v>495</v>
      </c>
      <c r="Y4933" t="str">
        <f t="shared" si="232"/>
        <v>Emergency</v>
      </c>
      <c r="Z4933" t="s">
        <v>497</v>
      </c>
      <c r="AC4933" t="s">
        <v>490</v>
      </c>
      <c r="AD4933">
        <v>545.29999999999995</v>
      </c>
      <c r="AE4933">
        <v>0</v>
      </c>
      <c r="AF4933" t="str">
        <f t="shared" si="233"/>
        <v>May</v>
      </c>
    </row>
    <row r="4934" spans="1:32" x14ac:dyDescent="0.25">
      <c r="A4934" s="1">
        <v>45785</v>
      </c>
      <c r="B4934">
        <v>3610</v>
      </c>
      <c r="C4934">
        <v>4</v>
      </c>
      <c r="D4934">
        <v>1</v>
      </c>
      <c r="E4934">
        <v>1</v>
      </c>
      <c r="F4934">
        <v>4</v>
      </c>
      <c r="G4934">
        <v>2</v>
      </c>
      <c r="H4934">
        <f>VLOOKUP(B4934, patient!A:E, 5, FALSE)</f>
        <v>38</v>
      </c>
      <c r="I4934" t="str">
        <f>VLOOKUP(H4934, city!A:B, 2, FALSE)</f>
        <v>Sheffield</v>
      </c>
      <c r="J4934" t="str">
        <f>VLOOKUP(E4934, diagnosis!A:B, 2, FALSE)</f>
        <v>Appendicitis</v>
      </c>
      <c r="K4934" t="str">
        <f>VLOOKUP(D4934, department!A:B, 2, FALSE)</f>
        <v>Cardiology</v>
      </c>
      <c r="L4934" t="str">
        <f>VLOOKUP(C4934, provider!A:B, 2, FALSE)</f>
        <v>Dr. Ravi Patel</v>
      </c>
      <c r="M4934" t="str">
        <f>VLOOKUP(G4934, insurance!A:B, 2, FALSE)</f>
        <v>AXA</v>
      </c>
      <c r="N4934">
        <f>VLOOKUP(B4934, patient!A:D, 4, FALSE)</f>
        <v>47</v>
      </c>
      <c r="O4934" t="str">
        <f>VLOOKUP(B4934, patient!A:C, 3, FALSE)</f>
        <v>Female</v>
      </c>
      <c r="P4934" t="str">
        <f>VLOOKUP(B4934, patient!A:F, 6, FALSE)</f>
        <v>Hispanic</v>
      </c>
      <c r="Q4934" t="s">
        <v>491</v>
      </c>
      <c r="R4934">
        <v>261</v>
      </c>
      <c r="S4934">
        <v>163</v>
      </c>
      <c r="T4934" s="1">
        <v>45814</v>
      </c>
      <c r="U4934" s="1" t="str">
        <f t="shared" si="231"/>
        <v>Yes</v>
      </c>
      <c r="V4934">
        <v>1</v>
      </c>
      <c r="W4934" t="s">
        <v>492</v>
      </c>
      <c r="X4934" t="s">
        <v>488</v>
      </c>
      <c r="Y4934" t="str">
        <f t="shared" si="232"/>
        <v>Scheduled</v>
      </c>
      <c r="Z4934" t="s">
        <v>497</v>
      </c>
      <c r="AC4934" t="s">
        <v>490</v>
      </c>
      <c r="AD4934">
        <v>296.8</v>
      </c>
      <c r="AE4934">
        <v>0</v>
      </c>
      <c r="AF4934" t="str">
        <f t="shared" si="233"/>
        <v>May</v>
      </c>
    </row>
    <row r="4935" spans="1:32" x14ac:dyDescent="0.25">
      <c r="A4935" s="1">
        <v>45785</v>
      </c>
      <c r="B4935">
        <v>1975</v>
      </c>
      <c r="C4935">
        <v>3</v>
      </c>
      <c r="D4935">
        <v>2</v>
      </c>
      <c r="E4935">
        <v>1</v>
      </c>
      <c r="F4935">
        <v>3</v>
      </c>
      <c r="G4935">
        <v>3</v>
      </c>
      <c r="H4935">
        <f>VLOOKUP(B4935, patient!A:E, 5, FALSE)</f>
        <v>19</v>
      </c>
      <c r="I4935" t="str">
        <f>VLOOKUP(H4935, city!A:B, 2, FALSE)</f>
        <v>Leeds</v>
      </c>
      <c r="J4935" t="str">
        <f>VLOOKUP(E4935, diagnosis!A:B, 2, FALSE)</f>
        <v>Appendicitis</v>
      </c>
      <c r="K4935" t="str">
        <f>VLOOKUP(D4935, department!A:B, 2, FALSE)</f>
        <v>General Surgery</v>
      </c>
      <c r="L4935" t="str">
        <f>VLOOKUP(C4935, provider!A:B, 2, FALSE)</f>
        <v>Dr. Emma Jones</v>
      </c>
      <c r="M4935" t="str">
        <f>VLOOKUP(G4935, insurance!A:B, 2, FALSE)</f>
        <v>Allianz</v>
      </c>
      <c r="N4935">
        <f>VLOOKUP(B4935, patient!A:D, 4, FALSE)</f>
        <v>48</v>
      </c>
      <c r="O4935" t="str">
        <f>VLOOKUP(B4935, patient!A:C, 3, FALSE)</f>
        <v>Female</v>
      </c>
      <c r="P4935" t="str">
        <f>VLOOKUP(B4935, patient!A:F, 6, FALSE)</f>
        <v>Black</v>
      </c>
      <c r="Q4935" t="s">
        <v>486</v>
      </c>
      <c r="R4935">
        <v>835</v>
      </c>
      <c r="S4935">
        <v>160</v>
      </c>
      <c r="T4935" s="1">
        <v>45799</v>
      </c>
      <c r="U4935" s="1" t="str">
        <f t="shared" si="231"/>
        <v>Yes</v>
      </c>
      <c r="V4935">
        <v>6</v>
      </c>
      <c r="W4935" t="s">
        <v>494</v>
      </c>
      <c r="X4935" t="s">
        <v>495</v>
      </c>
      <c r="Y4935" t="str">
        <f t="shared" si="232"/>
        <v>Emergency</v>
      </c>
      <c r="Z4935" t="s">
        <v>497</v>
      </c>
      <c r="AC4935" t="s">
        <v>490</v>
      </c>
      <c r="AD4935">
        <v>696.5</v>
      </c>
      <c r="AE4935">
        <v>0</v>
      </c>
      <c r="AF4935" t="str">
        <f t="shared" si="233"/>
        <v>May</v>
      </c>
    </row>
    <row r="4936" spans="1:32" x14ac:dyDescent="0.25">
      <c r="A4936" s="1">
        <v>45785</v>
      </c>
      <c r="B4936">
        <v>2121</v>
      </c>
      <c r="C4936">
        <v>3</v>
      </c>
      <c r="D4936">
        <v>4</v>
      </c>
      <c r="E4936">
        <v>1</v>
      </c>
      <c r="F4936">
        <v>3</v>
      </c>
      <c r="G4936">
        <v>2</v>
      </c>
      <c r="H4936">
        <f>VLOOKUP(B4936, patient!A:E, 5, FALSE)</f>
        <v>34</v>
      </c>
      <c r="I4936" t="str">
        <f>VLOOKUP(H4936, city!A:B, 2, FALSE)</f>
        <v>Newcastle</v>
      </c>
      <c r="J4936" t="str">
        <f>VLOOKUP(E4936, diagnosis!A:B, 2, FALSE)</f>
        <v>Appendicitis</v>
      </c>
      <c r="K4936" t="str">
        <f>VLOOKUP(D4936, department!A:B, 2, FALSE)</f>
        <v>Orthopedics</v>
      </c>
      <c r="L4936" t="str">
        <f>VLOOKUP(C4936, provider!A:B, 2, FALSE)</f>
        <v>Dr. Emma Jones</v>
      </c>
      <c r="M4936" t="str">
        <f>VLOOKUP(G4936, insurance!A:B, 2, FALSE)</f>
        <v>AXA</v>
      </c>
      <c r="N4936">
        <f>VLOOKUP(B4936, patient!A:D, 4, FALSE)</f>
        <v>55</v>
      </c>
      <c r="O4936" t="str">
        <f>VLOOKUP(B4936, patient!A:C, 3, FALSE)</f>
        <v>Male</v>
      </c>
      <c r="P4936" t="str">
        <f>VLOOKUP(B4936, patient!A:F, 6, FALSE)</f>
        <v>Asian</v>
      </c>
      <c r="Q4936" t="s">
        <v>491</v>
      </c>
      <c r="R4936">
        <v>678</v>
      </c>
      <c r="S4936">
        <v>139</v>
      </c>
      <c r="T4936" s="1">
        <v>45803</v>
      </c>
      <c r="U4936" s="1" t="str">
        <f t="shared" si="231"/>
        <v>Yes</v>
      </c>
      <c r="V4936">
        <v>1</v>
      </c>
      <c r="W4936" t="s">
        <v>492</v>
      </c>
      <c r="X4936" t="s">
        <v>488</v>
      </c>
      <c r="Y4936" t="str">
        <f t="shared" si="232"/>
        <v>Scheduled</v>
      </c>
      <c r="Z4936" t="s">
        <v>489</v>
      </c>
      <c r="AC4936" t="s">
        <v>490</v>
      </c>
      <c r="AD4936">
        <v>571.9</v>
      </c>
      <c r="AE4936">
        <v>0</v>
      </c>
      <c r="AF4936" t="str">
        <f t="shared" si="233"/>
        <v>May</v>
      </c>
    </row>
    <row r="4937" spans="1:32" x14ac:dyDescent="0.25">
      <c r="A4937" s="1">
        <v>45785</v>
      </c>
      <c r="B4937">
        <v>3966</v>
      </c>
      <c r="C4937">
        <v>4</v>
      </c>
      <c r="D4937">
        <v>3</v>
      </c>
      <c r="E4937">
        <v>1</v>
      </c>
      <c r="F4937">
        <v>5</v>
      </c>
      <c r="G4937">
        <v>3</v>
      </c>
      <c r="H4937">
        <f>VLOOKUP(B4937, patient!A:E, 5, FALSE)</f>
        <v>40</v>
      </c>
      <c r="I4937" t="str">
        <f>VLOOKUP(H4937, city!A:B, 2, FALSE)</f>
        <v>Sheffield</v>
      </c>
      <c r="J4937" t="str">
        <f>VLOOKUP(E4937, diagnosis!A:B, 2, FALSE)</f>
        <v>Appendicitis</v>
      </c>
      <c r="K4937" t="str">
        <f>VLOOKUP(D4937, department!A:B, 2, FALSE)</f>
        <v>Neurology</v>
      </c>
      <c r="L4937" t="str">
        <f>VLOOKUP(C4937, provider!A:B, 2, FALSE)</f>
        <v>Dr. Ravi Patel</v>
      </c>
      <c r="M4937" t="str">
        <f>VLOOKUP(G4937, insurance!A:B, 2, FALSE)</f>
        <v>Allianz</v>
      </c>
      <c r="N4937">
        <f>VLOOKUP(B4937, patient!A:D, 4, FALSE)</f>
        <v>28</v>
      </c>
      <c r="O4937" t="str">
        <f>VLOOKUP(B4937, patient!A:C, 3, FALSE)</f>
        <v>Female</v>
      </c>
      <c r="P4937" t="str">
        <f>VLOOKUP(B4937, patient!A:F, 6, FALSE)</f>
        <v>White</v>
      </c>
      <c r="Q4937" t="s">
        <v>486</v>
      </c>
      <c r="R4937">
        <v>877</v>
      </c>
      <c r="S4937">
        <v>56</v>
      </c>
      <c r="U4937" s="1" t="str">
        <f t="shared" si="231"/>
        <v>No</v>
      </c>
      <c r="V4937">
        <v>9</v>
      </c>
      <c r="W4937" t="s">
        <v>492</v>
      </c>
      <c r="X4937" t="s">
        <v>488</v>
      </c>
      <c r="Y4937" t="str">
        <f t="shared" si="232"/>
        <v>Scheduled</v>
      </c>
      <c r="Z4937" t="s">
        <v>497</v>
      </c>
      <c r="AA4937" s="1">
        <v>45789</v>
      </c>
      <c r="AB4937" s="1">
        <v>45785</v>
      </c>
      <c r="AC4937" t="s">
        <v>493</v>
      </c>
      <c r="AD4937">
        <v>674.1</v>
      </c>
      <c r="AE4937">
        <v>30</v>
      </c>
      <c r="AF4937" t="str">
        <f t="shared" si="233"/>
        <v>May</v>
      </c>
    </row>
    <row r="4938" spans="1:32" x14ac:dyDescent="0.25">
      <c r="A4938" s="1">
        <v>45785</v>
      </c>
      <c r="B4938">
        <v>3751</v>
      </c>
      <c r="C4938">
        <v>2</v>
      </c>
      <c r="D4938">
        <v>3</v>
      </c>
      <c r="E4938">
        <v>3</v>
      </c>
      <c r="F4938">
        <v>4</v>
      </c>
      <c r="G4938">
        <v>1</v>
      </c>
      <c r="H4938">
        <f>VLOOKUP(B4938, patient!A:E, 5, FALSE)</f>
        <v>8</v>
      </c>
      <c r="I4938" t="str">
        <f>VLOOKUP(H4938, city!A:B, 2, FALSE)</f>
        <v>Bristol</v>
      </c>
      <c r="J4938" t="str">
        <f>VLOOKUP(E4938, diagnosis!A:B, 2, FALSE)</f>
        <v>Fracture</v>
      </c>
      <c r="K4938" t="str">
        <f>VLOOKUP(D4938, department!A:B, 2, FALSE)</f>
        <v>Neurology</v>
      </c>
      <c r="L4938" t="str">
        <f>VLOOKUP(C4938, provider!A:B, 2, FALSE)</f>
        <v>Dr. Johnson Grek</v>
      </c>
      <c r="M4938" t="str">
        <f>VLOOKUP(G4938, insurance!A:B, 2, FALSE)</f>
        <v>Aviva</v>
      </c>
      <c r="N4938">
        <f>VLOOKUP(B4938, patient!A:D, 4, FALSE)</f>
        <v>52</v>
      </c>
      <c r="O4938" t="str">
        <f>VLOOKUP(B4938, patient!A:C, 3, FALSE)</f>
        <v>Male</v>
      </c>
      <c r="P4938" t="str">
        <f>VLOOKUP(B4938, patient!A:F, 6, FALSE)</f>
        <v>White</v>
      </c>
      <c r="Q4938" t="s">
        <v>491</v>
      </c>
      <c r="R4938">
        <v>747</v>
      </c>
      <c r="S4938">
        <v>199</v>
      </c>
      <c r="U4938" s="1" t="str">
        <f t="shared" si="231"/>
        <v>No</v>
      </c>
      <c r="V4938">
        <v>1</v>
      </c>
      <c r="W4938" t="s">
        <v>487</v>
      </c>
      <c r="X4938" t="s">
        <v>495</v>
      </c>
      <c r="Y4938" t="str">
        <f t="shared" si="232"/>
        <v>Emergency</v>
      </c>
      <c r="Z4938" t="s">
        <v>489</v>
      </c>
      <c r="AA4938" s="1">
        <v>45792</v>
      </c>
      <c r="AB4938" s="1">
        <v>45785</v>
      </c>
      <c r="AC4938" t="s">
        <v>493</v>
      </c>
      <c r="AD4938">
        <v>683.2</v>
      </c>
      <c r="AE4938">
        <v>30</v>
      </c>
      <c r="AF4938" t="str">
        <f t="shared" si="233"/>
        <v>May</v>
      </c>
    </row>
    <row r="4939" spans="1:32" x14ac:dyDescent="0.25">
      <c r="A4939" s="1">
        <v>45785</v>
      </c>
      <c r="B4939">
        <v>1353</v>
      </c>
      <c r="C4939">
        <v>1</v>
      </c>
      <c r="D4939">
        <v>3</v>
      </c>
      <c r="E4939">
        <v>1</v>
      </c>
      <c r="F4939">
        <v>1</v>
      </c>
      <c r="G4939">
        <v>1</v>
      </c>
      <c r="H4939">
        <f>VLOOKUP(B4939, patient!A:E, 5, FALSE)</f>
        <v>3</v>
      </c>
      <c r="I4939" t="str">
        <f>VLOOKUP(H4939, city!A:B, 2, FALSE)</f>
        <v>Birmingham</v>
      </c>
      <c r="J4939" t="str">
        <f>VLOOKUP(E4939, diagnosis!A:B, 2, FALSE)</f>
        <v>Appendicitis</v>
      </c>
      <c r="K4939" t="str">
        <f>VLOOKUP(D4939, department!A:B, 2, FALSE)</f>
        <v>Neurology</v>
      </c>
      <c r="L4939" t="str">
        <f>VLOOKUP(C4939, provider!A:B, 2, FALSE)</f>
        <v>Dr. Olu Abisola</v>
      </c>
      <c r="M4939" t="str">
        <f>VLOOKUP(G4939, insurance!A:B, 2, FALSE)</f>
        <v>Aviva</v>
      </c>
      <c r="N4939">
        <f>VLOOKUP(B4939, patient!A:D, 4, FALSE)</f>
        <v>25</v>
      </c>
      <c r="O4939" t="str">
        <f>VLOOKUP(B4939, patient!A:C, 3, FALSE)</f>
        <v>Female</v>
      </c>
      <c r="P4939" t="str">
        <f>VLOOKUP(B4939, patient!A:F, 6, FALSE)</f>
        <v>White</v>
      </c>
      <c r="Q4939" t="s">
        <v>486</v>
      </c>
      <c r="R4939">
        <v>287</v>
      </c>
      <c r="S4939">
        <v>171</v>
      </c>
      <c r="T4939" s="1">
        <v>45792</v>
      </c>
      <c r="U4939" s="1" t="str">
        <f t="shared" si="231"/>
        <v>Yes</v>
      </c>
      <c r="V4939">
        <v>3</v>
      </c>
      <c r="W4939" t="s">
        <v>494</v>
      </c>
      <c r="X4939" t="s">
        <v>488</v>
      </c>
      <c r="Y4939" t="str">
        <f t="shared" si="232"/>
        <v>Scheduled</v>
      </c>
      <c r="Z4939" t="s">
        <v>489</v>
      </c>
      <c r="AC4939" t="s">
        <v>490</v>
      </c>
      <c r="AD4939">
        <v>320.60000000000002</v>
      </c>
      <c r="AE4939">
        <v>0</v>
      </c>
      <c r="AF4939" t="str">
        <f t="shared" si="233"/>
        <v>May</v>
      </c>
    </row>
    <row r="4940" spans="1:32" x14ac:dyDescent="0.25">
      <c r="A4940" s="1">
        <v>45785</v>
      </c>
      <c r="B4940">
        <v>1930</v>
      </c>
      <c r="C4940">
        <v>2</v>
      </c>
      <c r="D4940">
        <v>5</v>
      </c>
      <c r="E4940">
        <v>2</v>
      </c>
      <c r="F4940">
        <v>4</v>
      </c>
      <c r="G4940">
        <v>1</v>
      </c>
      <c r="H4940">
        <f>VLOOKUP(B4940, patient!A:E, 5, FALSE)</f>
        <v>21</v>
      </c>
      <c r="I4940" t="str">
        <f>VLOOKUP(H4940, city!A:B, 2, FALSE)</f>
        <v>Liverpool</v>
      </c>
      <c r="J4940" t="str">
        <f>VLOOKUP(E4940, diagnosis!A:B, 2, FALSE)</f>
        <v>Asthma</v>
      </c>
      <c r="K4940" t="str">
        <f>VLOOKUP(D4940, department!A:B, 2, FALSE)</f>
        <v>Pediatrics</v>
      </c>
      <c r="L4940" t="str">
        <f>VLOOKUP(C4940, provider!A:B, 2, FALSE)</f>
        <v>Dr. Johnson Grek</v>
      </c>
      <c r="M4940" t="str">
        <f>VLOOKUP(G4940, insurance!A:B, 2, FALSE)</f>
        <v>Aviva</v>
      </c>
      <c r="N4940">
        <f>VLOOKUP(B4940, patient!A:D, 4, FALSE)</f>
        <v>20</v>
      </c>
      <c r="O4940" t="str">
        <f>VLOOKUP(B4940, patient!A:C, 3, FALSE)</f>
        <v>Female</v>
      </c>
      <c r="P4940" t="str">
        <f>VLOOKUP(B4940, patient!A:F, 6, FALSE)</f>
        <v>Asian</v>
      </c>
      <c r="Q4940" t="s">
        <v>492</v>
      </c>
      <c r="R4940">
        <v>434</v>
      </c>
      <c r="S4940">
        <v>144</v>
      </c>
      <c r="T4940" s="1">
        <v>45801</v>
      </c>
      <c r="U4940" s="1" t="str">
        <f t="shared" si="231"/>
        <v>Yes</v>
      </c>
      <c r="V4940">
        <v>9</v>
      </c>
      <c r="W4940" t="s">
        <v>494</v>
      </c>
      <c r="X4940" t="s">
        <v>495</v>
      </c>
      <c r="Y4940" t="str">
        <f t="shared" si="232"/>
        <v>Emergency</v>
      </c>
      <c r="Z4940" t="s">
        <v>497</v>
      </c>
      <c r="AC4940" t="s">
        <v>490</v>
      </c>
      <c r="AD4940">
        <v>404.6</v>
      </c>
      <c r="AE4940">
        <v>0</v>
      </c>
      <c r="AF4940" t="str">
        <f t="shared" si="233"/>
        <v>May</v>
      </c>
    </row>
    <row r="4941" spans="1:32" x14ac:dyDescent="0.25">
      <c r="A4941" s="1">
        <v>45785</v>
      </c>
      <c r="B4941">
        <v>536</v>
      </c>
      <c r="C4941">
        <v>1</v>
      </c>
      <c r="D4941">
        <v>3</v>
      </c>
      <c r="E4941">
        <v>1</v>
      </c>
      <c r="F4941">
        <v>4</v>
      </c>
      <c r="G4941">
        <v>3</v>
      </c>
      <c r="H4941">
        <f>VLOOKUP(B4941, patient!A:E, 5, FALSE)</f>
        <v>18</v>
      </c>
      <c r="I4941" t="str">
        <f>VLOOKUP(H4941, city!A:B, 2, FALSE)</f>
        <v>Leeds</v>
      </c>
      <c r="J4941" t="str">
        <f>VLOOKUP(E4941, diagnosis!A:B, 2, FALSE)</f>
        <v>Appendicitis</v>
      </c>
      <c r="K4941" t="str">
        <f>VLOOKUP(D4941, department!A:B, 2, FALSE)</f>
        <v>Neurology</v>
      </c>
      <c r="L4941" t="str">
        <f>VLOOKUP(C4941, provider!A:B, 2, FALSE)</f>
        <v>Dr. Olu Abisola</v>
      </c>
      <c r="M4941" t="str">
        <f>VLOOKUP(G4941, insurance!A:B, 2, FALSE)</f>
        <v>Allianz</v>
      </c>
      <c r="N4941">
        <f>VLOOKUP(B4941, patient!A:D, 4, FALSE)</f>
        <v>31</v>
      </c>
      <c r="O4941" t="str">
        <f>VLOOKUP(B4941, patient!A:C, 3, FALSE)</f>
        <v>Male</v>
      </c>
      <c r="P4941" t="str">
        <f>VLOOKUP(B4941, patient!A:F, 6, FALSE)</f>
        <v>White</v>
      </c>
      <c r="Q4941" t="s">
        <v>486</v>
      </c>
      <c r="R4941">
        <v>301</v>
      </c>
      <c r="S4941">
        <v>36</v>
      </c>
      <c r="T4941" s="1">
        <v>45802</v>
      </c>
      <c r="U4941" s="1" t="str">
        <f t="shared" si="231"/>
        <v>Yes</v>
      </c>
      <c r="V4941">
        <v>1</v>
      </c>
      <c r="W4941" t="s">
        <v>487</v>
      </c>
      <c r="X4941" t="s">
        <v>488</v>
      </c>
      <c r="Y4941" t="str">
        <f t="shared" si="232"/>
        <v>Scheduled</v>
      </c>
      <c r="Z4941" t="s">
        <v>497</v>
      </c>
      <c r="AC4941" t="s">
        <v>490</v>
      </c>
      <c r="AD4941">
        <v>235.9</v>
      </c>
      <c r="AE4941">
        <v>0</v>
      </c>
      <c r="AF4941" t="str">
        <f t="shared" si="233"/>
        <v>May</v>
      </c>
    </row>
    <row r="4942" spans="1:32" x14ac:dyDescent="0.25">
      <c r="A4942" s="1">
        <v>45786</v>
      </c>
      <c r="B4942">
        <v>1812</v>
      </c>
      <c r="C4942">
        <v>1</v>
      </c>
      <c r="D4942">
        <v>2</v>
      </c>
      <c r="E4942">
        <v>5</v>
      </c>
      <c r="F4942">
        <v>1</v>
      </c>
      <c r="G4942">
        <v>3</v>
      </c>
      <c r="H4942">
        <f>VLOOKUP(B4942, patient!A:E, 5, FALSE)</f>
        <v>25</v>
      </c>
      <c r="I4942" t="str">
        <f>VLOOKUP(H4942, city!A:B, 2, FALSE)</f>
        <v>London</v>
      </c>
      <c r="J4942" t="str">
        <f>VLOOKUP(E4942, diagnosis!A:B, 2, FALSE)</f>
        <v>Migraine</v>
      </c>
      <c r="K4942" t="str">
        <f>VLOOKUP(D4942, department!A:B, 2, FALSE)</f>
        <v>General Surgery</v>
      </c>
      <c r="L4942" t="str">
        <f>VLOOKUP(C4942, provider!A:B, 2, FALSE)</f>
        <v>Dr. Olu Abisola</v>
      </c>
      <c r="M4942" t="str">
        <f>VLOOKUP(G4942, insurance!A:B, 2, FALSE)</f>
        <v>Allianz</v>
      </c>
      <c r="N4942">
        <f>VLOOKUP(B4942, patient!A:D, 4, FALSE)</f>
        <v>77</v>
      </c>
      <c r="O4942" t="str">
        <f>VLOOKUP(B4942, patient!A:C, 3, FALSE)</f>
        <v>Male</v>
      </c>
      <c r="P4942" t="str">
        <f>VLOOKUP(B4942, patient!A:F, 6, FALSE)</f>
        <v>Hispanic</v>
      </c>
      <c r="Q4942" t="s">
        <v>492</v>
      </c>
      <c r="R4942">
        <v>868</v>
      </c>
      <c r="S4942">
        <v>35</v>
      </c>
      <c r="T4942" s="1">
        <v>45815</v>
      </c>
      <c r="U4942" s="1" t="str">
        <f t="shared" si="231"/>
        <v>Yes</v>
      </c>
      <c r="V4942">
        <v>2</v>
      </c>
      <c r="W4942" t="s">
        <v>487</v>
      </c>
      <c r="X4942" t="s">
        <v>495</v>
      </c>
      <c r="Y4942" t="str">
        <f t="shared" si="232"/>
        <v>Emergency</v>
      </c>
      <c r="Z4942" t="s">
        <v>489</v>
      </c>
      <c r="AC4942" t="s">
        <v>490</v>
      </c>
      <c r="AD4942">
        <v>632.1</v>
      </c>
      <c r="AE4942">
        <v>0</v>
      </c>
      <c r="AF4942" t="str">
        <f t="shared" si="233"/>
        <v>May</v>
      </c>
    </row>
    <row r="4943" spans="1:32" x14ac:dyDescent="0.25">
      <c r="A4943" s="1">
        <v>45786</v>
      </c>
      <c r="B4943">
        <v>2408</v>
      </c>
      <c r="C4943">
        <v>3</v>
      </c>
      <c r="D4943">
        <v>4</v>
      </c>
      <c r="E4943">
        <v>4</v>
      </c>
      <c r="F4943">
        <v>5</v>
      </c>
      <c r="G4943">
        <v>3</v>
      </c>
      <c r="H4943">
        <f>VLOOKUP(B4943, patient!A:E, 5, FALSE)</f>
        <v>40</v>
      </c>
      <c r="I4943" t="str">
        <f>VLOOKUP(H4943, city!A:B, 2, FALSE)</f>
        <v>Sheffield</v>
      </c>
      <c r="J4943" t="str">
        <f>VLOOKUP(E4943, diagnosis!A:B, 2, FALSE)</f>
        <v>Hypertension</v>
      </c>
      <c r="K4943" t="str">
        <f>VLOOKUP(D4943, department!A:B, 2, FALSE)</f>
        <v>Orthopedics</v>
      </c>
      <c r="L4943" t="str">
        <f>VLOOKUP(C4943, provider!A:B, 2, FALSE)</f>
        <v>Dr. Emma Jones</v>
      </c>
      <c r="M4943" t="str">
        <f>VLOOKUP(G4943, insurance!A:B, 2, FALSE)</f>
        <v>Allianz</v>
      </c>
      <c r="N4943">
        <f>VLOOKUP(B4943, patient!A:D, 4, FALSE)</f>
        <v>30</v>
      </c>
      <c r="O4943" t="str">
        <f>VLOOKUP(B4943, patient!A:C, 3, FALSE)</f>
        <v>Female</v>
      </c>
      <c r="P4943" t="str">
        <f>VLOOKUP(B4943, patient!A:F, 6, FALSE)</f>
        <v>White</v>
      </c>
      <c r="Q4943" t="s">
        <v>492</v>
      </c>
      <c r="R4943">
        <v>835</v>
      </c>
      <c r="S4943">
        <v>148</v>
      </c>
      <c r="T4943" s="1">
        <v>45812</v>
      </c>
      <c r="U4943" s="1" t="str">
        <f t="shared" si="231"/>
        <v>Yes</v>
      </c>
      <c r="V4943">
        <v>4</v>
      </c>
      <c r="W4943" t="s">
        <v>494</v>
      </c>
      <c r="X4943" t="s">
        <v>488</v>
      </c>
      <c r="Y4943" t="str">
        <f t="shared" si="232"/>
        <v>Scheduled</v>
      </c>
      <c r="Z4943" t="s">
        <v>489</v>
      </c>
      <c r="AC4943" t="s">
        <v>490</v>
      </c>
      <c r="AD4943">
        <v>688.1</v>
      </c>
      <c r="AE4943">
        <v>0</v>
      </c>
      <c r="AF4943" t="str">
        <f t="shared" si="233"/>
        <v>May</v>
      </c>
    </row>
    <row r="4944" spans="1:32" x14ac:dyDescent="0.25">
      <c r="A4944" s="1">
        <v>45786</v>
      </c>
      <c r="B4944">
        <v>2134</v>
      </c>
      <c r="C4944">
        <v>3</v>
      </c>
      <c r="D4944">
        <v>4</v>
      </c>
      <c r="E4944">
        <v>5</v>
      </c>
      <c r="F4944">
        <v>4</v>
      </c>
      <c r="G4944">
        <v>1</v>
      </c>
      <c r="H4944">
        <f>VLOOKUP(B4944, patient!A:E, 5, FALSE)</f>
        <v>17</v>
      </c>
      <c r="I4944" t="str">
        <f>VLOOKUP(H4944, city!A:B, 2, FALSE)</f>
        <v>Leeds</v>
      </c>
      <c r="J4944" t="str">
        <f>VLOOKUP(E4944, diagnosis!A:B, 2, FALSE)</f>
        <v>Migraine</v>
      </c>
      <c r="K4944" t="str">
        <f>VLOOKUP(D4944, department!A:B, 2, FALSE)</f>
        <v>Orthopedics</v>
      </c>
      <c r="L4944" t="str">
        <f>VLOOKUP(C4944, provider!A:B, 2, FALSE)</f>
        <v>Dr. Emma Jones</v>
      </c>
      <c r="M4944" t="str">
        <f>VLOOKUP(G4944, insurance!A:B, 2, FALSE)</f>
        <v>Aviva</v>
      </c>
      <c r="N4944">
        <f>VLOOKUP(B4944, patient!A:D, 4, FALSE)</f>
        <v>62</v>
      </c>
      <c r="O4944" t="str">
        <f>VLOOKUP(B4944, patient!A:C, 3, FALSE)</f>
        <v>Female</v>
      </c>
      <c r="P4944" t="str">
        <f>VLOOKUP(B4944, patient!A:F, 6, FALSE)</f>
        <v>Black</v>
      </c>
      <c r="Q4944" t="s">
        <v>486</v>
      </c>
      <c r="R4944">
        <v>619</v>
      </c>
      <c r="S4944">
        <v>104</v>
      </c>
      <c r="U4944" s="1" t="str">
        <f t="shared" si="231"/>
        <v>No</v>
      </c>
      <c r="V4944">
        <v>7</v>
      </c>
      <c r="W4944" t="s">
        <v>492</v>
      </c>
      <c r="X4944" t="s">
        <v>495</v>
      </c>
      <c r="Y4944" t="str">
        <f t="shared" si="232"/>
        <v>Emergency</v>
      </c>
      <c r="Z4944" t="s">
        <v>497</v>
      </c>
      <c r="AA4944" s="1">
        <v>45789</v>
      </c>
      <c r="AB4944" s="1">
        <v>45786</v>
      </c>
      <c r="AC4944" t="s">
        <v>493</v>
      </c>
      <c r="AD4944">
        <v>527.1</v>
      </c>
      <c r="AE4944">
        <v>30</v>
      </c>
      <c r="AF4944" t="str">
        <f t="shared" si="233"/>
        <v>May</v>
      </c>
    </row>
    <row r="4945" spans="1:32" x14ac:dyDescent="0.25">
      <c r="A4945" s="1">
        <v>45786</v>
      </c>
      <c r="B4945">
        <v>4780</v>
      </c>
      <c r="C4945">
        <v>1</v>
      </c>
      <c r="D4945">
        <v>5</v>
      </c>
      <c r="E4945">
        <v>4</v>
      </c>
      <c r="F4945">
        <v>1</v>
      </c>
      <c r="G4945">
        <v>3</v>
      </c>
      <c r="H4945">
        <f>VLOOKUP(B4945, patient!A:E, 5, FALSE)</f>
        <v>14</v>
      </c>
      <c r="I4945" t="str">
        <f>VLOOKUP(H4945, city!A:B, 2, FALSE)</f>
        <v>Glasgow</v>
      </c>
      <c r="J4945" t="str">
        <f>VLOOKUP(E4945, diagnosis!A:B, 2, FALSE)</f>
        <v>Hypertension</v>
      </c>
      <c r="K4945" t="str">
        <f>VLOOKUP(D4945, department!A:B, 2, FALSE)</f>
        <v>Pediatrics</v>
      </c>
      <c r="L4945" t="str">
        <f>VLOOKUP(C4945, provider!A:B, 2, FALSE)</f>
        <v>Dr. Olu Abisola</v>
      </c>
      <c r="M4945" t="str">
        <f>VLOOKUP(G4945, insurance!A:B, 2, FALSE)</f>
        <v>Allianz</v>
      </c>
      <c r="N4945">
        <f>VLOOKUP(B4945, patient!A:D, 4, FALSE)</f>
        <v>49</v>
      </c>
      <c r="O4945" t="str">
        <f>VLOOKUP(B4945, patient!A:C, 3, FALSE)</f>
        <v>Male</v>
      </c>
      <c r="P4945" t="str">
        <f>VLOOKUP(B4945, patient!A:F, 6, FALSE)</f>
        <v>Hispanic</v>
      </c>
      <c r="Q4945" t="s">
        <v>486</v>
      </c>
      <c r="R4945">
        <v>143</v>
      </c>
      <c r="S4945">
        <v>144</v>
      </c>
      <c r="T4945" s="1">
        <v>45797</v>
      </c>
      <c r="U4945" s="1" t="str">
        <f t="shared" si="231"/>
        <v>Yes</v>
      </c>
      <c r="V4945">
        <v>8</v>
      </c>
      <c r="W4945" t="s">
        <v>494</v>
      </c>
      <c r="X4945" t="s">
        <v>495</v>
      </c>
      <c r="Y4945" t="str">
        <f t="shared" si="232"/>
        <v>Emergency</v>
      </c>
      <c r="Z4945" t="s">
        <v>497</v>
      </c>
      <c r="AC4945" t="s">
        <v>490</v>
      </c>
      <c r="AD4945">
        <v>200.9</v>
      </c>
      <c r="AE4945">
        <v>0</v>
      </c>
      <c r="AF4945" t="str">
        <f t="shared" si="233"/>
        <v>May</v>
      </c>
    </row>
    <row r="4946" spans="1:32" x14ac:dyDescent="0.25">
      <c r="A4946" s="1">
        <v>45786</v>
      </c>
      <c r="B4946">
        <v>818</v>
      </c>
      <c r="C4946">
        <v>3</v>
      </c>
      <c r="D4946">
        <v>5</v>
      </c>
      <c r="E4946">
        <v>3</v>
      </c>
      <c r="F4946">
        <v>3</v>
      </c>
      <c r="G4946">
        <v>3</v>
      </c>
      <c r="H4946">
        <f>VLOOKUP(B4946, patient!A:E, 5, FALSE)</f>
        <v>1</v>
      </c>
      <c r="I4946" t="str">
        <f>VLOOKUP(H4946, city!A:B, 2, FALSE)</f>
        <v>Birmingham</v>
      </c>
      <c r="J4946" t="str">
        <f>VLOOKUP(E4946, diagnosis!A:B, 2, FALSE)</f>
        <v>Fracture</v>
      </c>
      <c r="K4946" t="str">
        <f>VLOOKUP(D4946, department!A:B, 2, FALSE)</f>
        <v>Pediatrics</v>
      </c>
      <c r="L4946" t="str">
        <f>VLOOKUP(C4946, provider!A:B, 2, FALSE)</f>
        <v>Dr. Emma Jones</v>
      </c>
      <c r="M4946" t="str">
        <f>VLOOKUP(G4946, insurance!A:B, 2, FALSE)</f>
        <v>Allianz</v>
      </c>
      <c r="N4946">
        <f>VLOOKUP(B4946, patient!A:D, 4, FALSE)</f>
        <v>51</v>
      </c>
      <c r="O4946" t="str">
        <f>VLOOKUP(B4946, patient!A:C, 3, FALSE)</f>
        <v>Female</v>
      </c>
      <c r="P4946" t="str">
        <f>VLOOKUP(B4946, patient!A:F, 6, FALSE)</f>
        <v>Black</v>
      </c>
      <c r="Q4946" t="s">
        <v>492</v>
      </c>
      <c r="R4946">
        <v>904</v>
      </c>
      <c r="S4946">
        <v>20</v>
      </c>
      <c r="T4946" s="1">
        <v>45805</v>
      </c>
      <c r="U4946" s="1" t="str">
        <f t="shared" si="231"/>
        <v>Yes</v>
      </c>
      <c r="V4946">
        <v>1</v>
      </c>
      <c r="W4946" t="s">
        <v>487</v>
      </c>
      <c r="X4946" t="s">
        <v>488</v>
      </c>
      <c r="Y4946" t="str">
        <f t="shared" si="232"/>
        <v>Scheduled</v>
      </c>
      <c r="Z4946" t="s">
        <v>489</v>
      </c>
      <c r="AC4946" t="s">
        <v>490</v>
      </c>
      <c r="AD4946">
        <v>646.79999999999995</v>
      </c>
      <c r="AE4946">
        <v>0</v>
      </c>
      <c r="AF4946" t="str">
        <f t="shared" si="233"/>
        <v>May</v>
      </c>
    </row>
    <row r="4947" spans="1:32" x14ac:dyDescent="0.25">
      <c r="A4947" s="1">
        <v>45786</v>
      </c>
      <c r="B4947">
        <v>3356</v>
      </c>
      <c r="C4947">
        <v>3</v>
      </c>
      <c r="D4947">
        <v>5</v>
      </c>
      <c r="E4947">
        <v>4</v>
      </c>
      <c r="F4947">
        <v>3</v>
      </c>
      <c r="G4947">
        <v>1</v>
      </c>
      <c r="H4947">
        <f>VLOOKUP(B4947, patient!A:E, 5, FALSE)</f>
        <v>20</v>
      </c>
      <c r="I4947" t="str">
        <f>VLOOKUP(H4947, city!A:B, 2, FALSE)</f>
        <v>Leeds</v>
      </c>
      <c r="J4947" t="str">
        <f>VLOOKUP(E4947, diagnosis!A:B, 2, FALSE)</f>
        <v>Hypertension</v>
      </c>
      <c r="K4947" t="str">
        <f>VLOOKUP(D4947, department!A:B, 2, FALSE)</f>
        <v>Pediatrics</v>
      </c>
      <c r="L4947" t="str">
        <f>VLOOKUP(C4947, provider!A:B, 2, FALSE)</f>
        <v>Dr. Emma Jones</v>
      </c>
      <c r="M4947" t="str">
        <f>VLOOKUP(G4947, insurance!A:B, 2, FALSE)</f>
        <v>Aviva</v>
      </c>
      <c r="N4947">
        <f>VLOOKUP(B4947, patient!A:D, 4, FALSE)</f>
        <v>62</v>
      </c>
      <c r="O4947" t="str">
        <f>VLOOKUP(B4947, patient!A:C, 3, FALSE)</f>
        <v>Female</v>
      </c>
      <c r="P4947" t="str">
        <f>VLOOKUP(B4947, patient!A:F, 6, FALSE)</f>
        <v>Black</v>
      </c>
      <c r="Q4947" t="s">
        <v>491</v>
      </c>
      <c r="R4947">
        <v>223</v>
      </c>
      <c r="S4947">
        <v>49</v>
      </c>
      <c r="T4947" s="1">
        <v>45810</v>
      </c>
      <c r="U4947" s="1" t="str">
        <f t="shared" si="231"/>
        <v>Yes</v>
      </c>
      <c r="V4947">
        <v>1</v>
      </c>
      <c r="W4947" t="s">
        <v>494</v>
      </c>
      <c r="X4947" t="s">
        <v>495</v>
      </c>
      <c r="Y4947" t="str">
        <f t="shared" si="232"/>
        <v>Emergency</v>
      </c>
      <c r="Z4947" t="s">
        <v>497</v>
      </c>
      <c r="AC4947" t="s">
        <v>490</v>
      </c>
      <c r="AD4947">
        <v>190.4</v>
      </c>
      <c r="AE4947">
        <v>0</v>
      </c>
      <c r="AF4947" t="str">
        <f t="shared" si="233"/>
        <v>May</v>
      </c>
    </row>
    <row r="4948" spans="1:32" x14ac:dyDescent="0.25">
      <c r="A4948" s="1">
        <v>45786</v>
      </c>
      <c r="B4948">
        <v>4067</v>
      </c>
      <c r="C4948">
        <v>5</v>
      </c>
      <c r="D4948">
        <v>2</v>
      </c>
      <c r="E4948">
        <v>2</v>
      </c>
      <c r="F4948">
        <v>1</v>
      </c>
      <c r="G4948">
        <v>3</v>
      </c>
      <c r="H4948">
        <f>VLOOKUP(B4948, patient!A:E, 5, FALSE)</f>
        <v>38</v>
      </c>
      <c r="I4948" t="str">
        <f>VLOOKUP(H4948, city!A:B, 2, FALSE)</f>
        <v>Sheffield</v>
      </c>
      <c r="J4948" t="str">
        <f>VLOOKUP(E4948, diagnosis!A:B, 2, FALSE)</f>
        <v>Asthma</v>
      </c>
      <c r="K4948" t="str">
        <f>VLOOKUP(D4948, department!A:B, 2, FALSE)</f>
        <v>General Surgery</v>
      </c>
      <c r="L4948" t="str">
        <f>VLOOKUP(C4948, provider!A:B, 2, FALSE)</f>
        <v>Dr. Sade Kikiola</v>
      </c>
      <c r="M4948" t="str">
        <f>VLOOKUP(G4948, insurance!A:B, 2, FALSE)</f>
        <v>Allianz</v>
      </c>
      <c r="N4948">
        <f>VLOOKUP(B4948, patient!A:D, 4, FALSE)</f>
        <v>78</v>
      </c>
      <c r="O4948" t="str">
        <f>VLOOKUP(B4948, patient!A:C, 3, FALSE)</f>
        <v>Female</v>
      </c>
      <c r="P4948" t="str">
        <f>VLOOKUP(B4948, patient!A:F, 6, FALSE)</f>
        <v>Other</v>
      </c>
      <c r="Q4948" t="s">
        <v>486</v>
      </c>
      <c r="R4948">
        <v>216</v>
      </c>
      <c r="S4948">
        <v>43</v>
      </c>
      <c r="U4948" s="1" t="str">
        <f t="shared" si="231"/>
        <v>No</v>
      </c>
      <c r="V4948">
        <v>5</v>
      </c>
      <c r="W4948" t="s">
        <v>492</v>
      </c>
      <c r="X4948" t="s">
        <v>495</v>
      </c>
      <c r="Y4948" t="str">
        <f t="shared" si="232"/>
        <v>Emergency</v>
      </c>
      <c r="Z4948" t="s">
        <v>497</v>
      </c>
      <c r="AA4948" s="1">
        <v>45793</v>
      </c>
      <c r="AB4948" s="1">
        <v>45786</v>
      </c>
      <c r="AC4948" t="s">
        <v>498</v>
      </c>
      <c r="AD4948">
        <v>188.3</v>
      </c>
      <c r="AE4948">
        <v>10</v>
      </c>
      <c r="AF4948" t="str">
        <f t="shared" si="233"/>
        <v>May</v>
      </c>
    </row>
    <row r="4949" spans="1:32" x14ac:dyDescent="0.25">
      <c r="A4949" s="1">
        <v>45786</v>
      </c>
      <c r="B4949">
        <v>4243</v>
      </c>
      <c r="C4949">
        <v>5</v>
      </c>
      <c r="D4949">
        <v>4</v>
      </c>
      <c r="E4949">
        <v>1</v>
      </c>
      <c r="F4949">
        <v>3</v>
      </c>
      <c r="G4949">
        <v>2</v>
      </c>
      <c r="H4949">
        <f>VLOOKUP(B4949, patient!A:E, 5, FALSE)</f>
        <v>9</v>
      </c>
      <c r="I4949" t="str">
        <f>VLOOKUP(H4949, city!A:B, 2, FALSE)</f>
        <v>Edinburgh</v>
      </c>
      <c r="J4949" t="str">
        <f>VLOOKUP(E4949, diagnosis!A:B, 2, FALSE)</f>
        <v>Appendicitis</v>
      </c>
      <c r="K4949" t="str">
        <f>VLOOKUP(D4949, department!A:B, 2, FALSE)</f>
        <v>Orthopedics</v>
      </c>
      <c r="L4949" t="str">
        <f>VLOOKUP(C4949, provider!A:B, 2, FALSE)</f>
        <v>Dr. Sade Kikiola</v>
      </c>
      <c r="M4949" t="str">
        <f>VLOOKUP(G4949, insurance!A:B, 2, FALSE)</f>
        <v>AXA</v>
      </c>
      <c r="N4949">
        <f>VLOOKUP(B4949, patient!A:D, 4, FALSE)</f>
        <v>36</v>
      </c>
      <c r="O4949" t="str">
        <f>VLOOKUP(B4949, patient!A:C, 3, FALSE)</f>
        <v>Female</v>
      </c>
      <c r="P4949" t="str">
        <f>VLOOKUP(B4949, patient!A:F, 6, FALSE)</f>
        <v>Other</v>
      </c>
      <c r="Q4949" t="s">
        <v>492</v>
      </c>
      <c r="R4949">
        <v>229</v>
      </c>
      <c r="S4949">
        <v>65</v>
      </c>
      <c r="U4949" s="1" t="str">
        <f t="shared" si="231"/>
        <v>No</v>
      </c>
      <c r="V4949">
        <v>8</v>
      </c>
      <c r="W4949" t="s">
        <v>494</v>
      </c>
      <c r="X4949" t="s">
        <v>488</v>
      </c>
      <c r="Y4949" t="str">
        <f t="shared" si="232"/>
        <v>Scheduled</v>
      </c>
      <c r="Z4949" t="s">
        <v>497</v>
      </c>
      <c r="AA4949" s="1">
        <v>45787</v>
      </c>
      <c r="AB4949" s="1">
        <v>45786</v>
      </c>
      <c r="AC4949" t="s">
        <v>498</v>
      </c>
      <c r="AD4949">
        <v>212.8</v>
      </c>
      <c r="AE4949">
        <v>10</v>
      </c>
      <c r="AF4949" t="str">
        <f t="shared" si="233"/>
        <v>May</v>
      </c>
    </row>
    <row r="4950" spans="1:32" x14ac:dyDescent="0.25">
      <c r="A4950" s="1">
        <v>45786</v>
      </c>
      <c r="B4950">
        <v>3249</v>
      </c>
      <c r="C4950">
        <v>1</v>
      </c>
      <c r="D4950">
        <v>1</v>
      </c>
      <c r="E4950">
        <v>5</v>
      </c>
      <c r="F4950">
        <v>4</v>
      </c>
      <c r="G4950">
        <v>3</v>
      </c>
      <c r="H4950">
        <f>VLOOKUP(B4950, patient!A:E, 5, FALSE)</f>
        <v>5</v>
      </c>
      <c r="I4950" t="str">
        <f>VLOOKUP(H4950, city!A:B, 2, FALSE)</f>
        <v>Bristol</v>
      </c>
      <c r="J4950" t="str">
        <f>VLOOKUP(E4950, diagnosis!A:B, 2, FALSE)</f>
        <v>Migraine</v>
      </c>
      <c r="K4950" t="str">
        <f>VLOOKUP(D4950, department!A:B, 2, FALSE)</f>
        <v>Cardiology</v>
      </c>
      <c r="L4950" t="str">
        <f>VLOOKUP(C4950, provider!A:B, 2, FALSE)</f>
        <v>Dr. Olu Abisola</v>
      </c>
      <c r="M4950" t="str">
        <f>VLOOKUP(G4950, insurance!A:B, 2, FALSE)</f>
        <v>Allianz</v>
      </c>
      <c r="N4950">
        <f>VLOOKUP(B4950, patient!A:D, 4, FALSE)</f>
        <v>76</v>
      </c>
      <c r="O4950" t="str">
        <f>VLOOKUP(B4950, patient!A:C, 3, FALSE)</f>
        <v>Male</v>
      </c>
      <c r="P4950" t="str">
        <f>VLOOKUP(B4950, patient!A:F, 6, FALSE)</f>
        <v>White</v>
      </c>
      <c r="Q4950" t="s">
        <v>491</v>
      </c>
      <c r="R4950">
        <v>154</v>
      </c>
      <c r="S4950">
        <v>21</v>
      </c>
      <c r="U4950" s="1" t="str">
        <f t="shared" si="231"/>
        <v>No</v>
      </c>
      <c r="V4950">
        <v>1</v>
      </c>
      <c r="W4950" t="s">
        <v>494</v>
      </c>
      <c r="X4950" t="s">
        <v>488</v>
      </c>
      <c r="Y4950" t="str">
        <f t="shared" si="232"/>
        <v>Scheduled</v>
      </c>
      <c r="Z4950" t="s">
        <v>497</v>
      </c>
      <c r="AA4950" s="1">
        <v>45793</v>
      </c>
      <c r="AB4950" s="1">
        <v>45786</v>
      </c>
      <c r="AC4950" t="s">
        <v>496</v>
      </c>
      <c r="AD4950">
        <v>157.5</v>
      </c>
      <c r="AE4950">
        <v>50</v>
      </c>
      <c r="AF4950" t="str">
        <f t="shared" si="233"/>
        <v>May</v>
      </c>
    </row>
    <row r="4951" spans="1:32" x14ac:dyDescent="0.25">
      <c r="A4951" s="1">
        <v>45786</v>
      </c>
      <c r="B4951">
        <v>3759</v>
      </c>
      <c r="C4951">
        <v>3</v>
      </c>
      <c r="D4951">
        <v>5</v>
      </c>
      <c r="E4951">
        <v>4</v>
      </c>
      <c r="F4951">
        <v>1</v>
      </c>
      <c r="G4951">
        <v>1</v>
      </c>
      <c r="H4951">
        <f>VLOOKUP(B4951, patient!A:E, 5, FALSE)</f>
        <v>2</v>
      </c>
      <c r="I4951" t="str">
        <f>VLOOKUP(H4951, city!A:B, 2, FALSE)</f>
        <v>Birmingham</v>
      </c>
      <c r="J4951" t="str">
        <f>VLOOKUP(E4951, diagnosis!A:B, 2, FALSE)</f>
        <v>Hypertension</v>
      </c>
      <c r="K4951" t="str">
        <f>VLOOKUP(D4951, department!A:B, 2, FALSE)</f>
        <v>Pediatrics</v>
      </c>
      <c r="L4951" t="str">
        <f>VLOOKUP(C4951, provider!A:B, 2, FALSE)</f>
        <v>Dr. Emma Jones</v>
      </c>
      <c r="M4951" t="str">
        <f>VLOOKUP(G4951, insurance!A:B, 2, FALSE)</f>
        <v>Aviva</v>
      </c>
      <c r="N4951">
        <f>VLOOKUP(B4951, patient!A:D, 4, FALSE)</f>
        <v>55</v>
      </c>
      <c r="O4951" t="str">
        <f>VLOOKUP(B4951, patient!A:C, 3, FALSE)</f>
        <v>Male</v>
      </c>
      <c r="P4951" t="str">
        <f>VLOOKUP(B4951, patient!A:F, 6, FALSE)</f>
        <v>Hispanic</v>
      </c>
      <c r="Q4951" t="s">
        <v>486</v>
      </c>
      <c r="R4951">
        <v>508</v>
      </c>
      <c r="S4951">
        <v>162</v>
      </c>
      <c r="U4951" s="1" t="str">
        <f t="shared" si="231"/>
        <v>No</v>
      </c>
      <c r="V4951">
        <v>3</v>
      </c>
      <c r="W4951" t="s">
        <v>492</v>
      </c>
      <c r="X4951" t="s">
        <v>488</v>
      </c>
      <c r="Y4951" t="str">
        <f t="shared" si="232"/>
        <v>Scheduled</v>
      </c>
      <c r="Z4951" t="s">
        <v>497</v>
      </c>
      <c r="AA4951" s="1">
        <v>45787</v>
      </c>
      <c r="AB4951" s="1">
        <v>45786</v>
      </c>
      <c r="AC4951" t="s">
        <v>498</v>
      </c>
      <c r="AD4951">
        <v>476</v>
      </c>
      <c r="AE4951">
        <v>10</v>
      </c>
      <c r="AF4951" t="str">
        <f t="shared" si="233"/>
        <v>May</v>
      </c>
    </row>
    <row r="4952" spans="1:32" x14ac:dyDescent="0.25">
      <c r="A4952" s="1">
        <v>45787</v>
      </c>
      <c r="B4952">
        <v>3835</v>
      </c>
      <c r="C4952">
        <v>5</v>
      </c>
      <c r="D4952">
        <v>3</v>
      </c>
      <c r="E4952">
        <v>5</v>
      </c>
      <c r="F4952">
        <v>4</v>
      </c>
      <c r="G4952">
        <v>2</v>
      </c>
      <c r="H4952">
        <f>VLOOKUP(B4952, patient!A:E, 5, FALSE)</f>
        <v>4</v>
      </c>
      <c r="I4952" t="str">
        <f>VLOOKUP(H4952, city!A:B, 2, FALSE)</f>
        <v>Birmingham</v>
      </c>
      <c r="J4952" t="str">
        <f>VLOOKUP(E4952, diagnosis!A:B, 2, FALSE)</f>
        <v>Migraine</v>
      </c>
      <c r="K4952" t="str">
        <f>VLOOKUP(D4952, department!A:B, 2, FALSE)</f>
        <v>Neurology</v>
      </c>
      <c r="L4952" t="str">
        <f>VLOOKUP(C4952, provider!A:B, 2, FALSE)</f>
        <v>Dr. Sade Kikiola</v>
      </c>
      <c r="M4952" t="str">
        <f>VLOOKUP(G4952, insurance!A:B, 2, FALSE)</f>
        <v>AXA</v>
      </c>
      <c r="N4952">
        <f>VLOOKUP(B4952, patient!A:D, 4, FALSE)</f>
        <v>33</v>
      </c>
      <c r="O4952" t="str">
        <f>VLOOKUP(B4952, patient!A:C, 3, FALSE)</f>
        <v>Male</v>
      </c>
      <c r="P4952" t="str">
        <f>VLOOKUP(B4952, patient!A:F, 6, FALSE)</f>
        <v>Asian</v>
      </c>
      <c r="Q4952" t="s">
        <v>491</v>
      </c>
      <c r="R4952">
        <v>880</v>
      </c>
      <c r="S4952">
        <v>48</v>
      </c>
      <c r="T4952" s="1">
        <v>45803</v>
      </c>
      <c r="U4952" s="1" t="str">
        <f t="shared" si="231"/>
        <v>Yes</v>
      </c>
      <c r="V4952">
        <v>6</v>
      </c>
      <c r="W4952" t="s">
        <v>492</v>
      </c>
      <c r="X4952" t="s">
        <v>495</v>
      </c>
      <c r="Y4952" t="str">
        <f t="shared" si="232"/>
        <v>Emergency</v>
      </c>
      <c r="Z4952" t="s">
        <v>489</v>
      </c>
      <c r="AC4952" t="s">
        <v>490</v>
      </c>
      <c r="AD4952">
        <v>649.6</v>
      </c>
      <c r="AE4952">
        <v>0</v>
      </c>
      <c r="AF4952" t="str">
        <f t="shared" si="233"/>
        <v>May</v>
      </c>
    </row>
    <row r="4953" spans="1:32" x14ac:dyDescent="0.25">
      <c r="A4953" s="1">
        <v>45787</v>
      </c>
      <c r="B4953">
        <v>252</v>
      </c>
      <c r="C4953">
        <v>2</v>
      </c>
      <c r="D4953">
        <v>1</v>
      </c>
      <c r="E4953">
        <v>1</v>
      </c>
      <c r="F4953">
        <v>2</v>
      </c>
      <c r="G4953">
        <v>1</v>
      </c>
      <c r="H4953">
        <f>VLOOKUP(B4953, patient!A:E, 5, FALSE)</f>
        <v>10</v>
      </c>
      <c r="I4953" t="str">
        <f>VLOOKUP(H4953, city!A:B, 2, FALSE)</f>
        <v>Edinburgh</v>
      </c>
      <c r="J4953" t="str">
        <f>VLOOKUP(E4953, diagnosis!A:B, 2, FALSE)</f>
        <v>Appendicitis</v>
      </c>
      <c r="K4953" t="str">
        <f>VLOOKUP(D4953, department!A:B, 2, FALSE)</f>
        <v>Cardiology</v>
      </c>
      <c r="L4953" t="str">
        <f>VLOOKUP(C4953, provider!A:B, 2, FALSE)</f>
        <v>Dr. Johnson Grek</v>
      </c>
      <c r="M4953" t="str">
        <f>VLOOKUP(G4953, insurance!A:B, 2, FALSE)</f>
        <v>Aviva</v>
      </c>
      <c r="N4953">
        <f>VLOOKUP(B4953, patient!A:D, 4, FALSE)</f>
        <v>19</v>
      </c>
      <c r="O4953" t="str">
        <f>VLOOKUP(B4953, patient!A:C, 3, FALSE)</f>
        <v>Male</v>
      </c>
      <c r="P4953" t="str">
        <f>VLOOKUP(B4953, patient!A:F, 6, FALSE)</f>
        <v>Other</v>
      </c>
      <c r="Q4953" t="s">
        <v>492</v>
      </c>
      <c r="R4953">
        <v>864</v>
      </c>
      <c r="S4953">
        <v>118</v>
      </c>
      <c r="U4953" s="1" t="str">
        <f t="shared" si="231"/>
        <v>No</v>
      </c>
      <c r="V4953">
        <v>1</v>
      </c>
      <c r="W4953" t="s">
        <v>492</v>
      </c>
      <c r="X4953" t="s">
        <v>495</v>
      </c>
      <c r="Y4953" t="str">
        <f t="shared" si="232"/>
        <v>Emergency</v>
      </c>
      <c r="Z4953" t="s">
        <v>497</v>
      </c>
      <c r="AA4953" s="1">
        <v>45788</v>
      </c>
      <c r="AB4953" s="1">
        <v>45787</v>
      </c>
      <c r="AC4953" t="s">
        <v>493</v>
      </c>
      <c r="AD4953">
        <v>708.4</v>
      </c>
      <c r="AE4953">
        <v>30</v>
      </c>
      <c r="AF4953" t="str">
        <f t="shared" si="233"/>
        <v>May</v>
      </c>
    </row>
    <row r="4954" spans="1:32" x14ac:dyDescent="0.25">
      <c r="A4954" s="1">
        <v>45787</v>
      </c>
      <c r="B4954">
        <v>2126</v>
      </c>
      <c r="C4954">
        <v>1</v>
      </c>
      <c r="D4954">
        <v>1</v>
      </c>
      <c r="E4954">
        <v>3</v>
      </c>
      <c r="F4954">
        <v>5</v>
      </c>
      <c r="G4954">
        <v>1</v>
      </c>
      <c r="H4954">
        <f>VLOOKUP(B4954, patient!A:E, 5, FALSE)</f>
        <v>8</v>
      </c>
      <c r="I4954" t="str">
        <f>VLOOKUP(H4954, city!A:B, 2, FALSE)</f>
        <v>Bristol</v>
      </c>
      <c r="J4954" t="str">
        <f>VLOOKUP(E4954, diagnosis!A:B, 2, FALSE)</f>
        <v>Fracture</v>
      </c>
      <c r="K4954" t="str">
        <f>VLOOKUP(D4954, department!A:B, 2, FALSE)</f>
        <v>Cardiology</v>
      </c>
      <c r="L4954" t="str">
        <f>VLOOKUP(C4954, provider!A:B, 2, FALSE)</f>
        <v>Dr. Olu Abisola</v>
      </c>
      <c r="M4954" t="str">
        <f>VLOOKUP(G4954, insurance!A:B, 2, FALSE)</f>
        <v>Aviva</v>
      </c>
      <c r="N4954">
        <f>VLOOKUP(B4954, patient!A:D, 4, FALSE)</f>
        <v>57</v>
      </c>
      <c r="O4954" t="str">
        <f>VLOOKUP(B4954, patient!A:C, 3, FALSE)</f>
        <v>Male</v>
      </c>
      <c r="P4954" t="str">
        <f>VLOOKUP(B4954, patient!A:F, 6, FALSE)</f>
        <v>Hispanic</v>
      </c>
      <c r="Q4954" t="s">
        <v>486</v>
      </c>
      <c r="R4954">
        <v>850</v>
      </c>
      <c r="S4954">
        <v>81</v>
      </c>
      <c r="U4954" s="1" t="str">
        <f t="shared" si="231"/>
        <v>No</v>
      </c>
      <c r="V4954">
        <v>3</v>
      </c>
      <c r="W4954" t="s">
        <v>492</v>
      </c>
      <c r="X4954" t="s">
        <v>495</v>
      </c>
      <c r="Y4954" t="str">
        <f t="shared" si="232"/>
        <v>Emergency</v>
      </c>
      <c r="Z4954" t="s">
        <v>497</v>
      </c>
      <c r="AA4954" s="1">
        <v>45789</v>
      </c>
      <c r="AB4954" s="1">
        <v>45787</v>
      </c>
      <c r="AC4954" t="s">
        <v>493</v>
      </c>
      <c r="AD4954">
        <v>672.7</v>
      </c>
      <c r="AE4954">
        <v>30</v>
      </c>
      <c r="AF4954" t="str">
        <f t="shared" si="233"/>
        <v>May</v>
      </c>
    </row>
    <row r="4955" spans="1:32" x14ac:dyDescent="0.25">
      <c r="A4955" s="1">
        <v>45787</v>
      </c>
      <c r="B4955">
        <v>1953</v>
      </c>
      <c r="C4955">
        <v>1</v>
      </c>
      <c r="D4955">
        <v>5</v>
      </c>
      <c r="E4955">
        <v>1</v>
      </c>
      <c r="F4955">
        <v>5</v>
      </c>
      <c r="G4955">
        <v>1</v>
      </c>
      <c r="H4955">
        <f>VLOOKUP(B4955, patient!A:E, 5, FALSE)</f>
        <v>13</v>
      </c>
      <c r="I4955" t="str">
        <f>VLOOKUP(H4955, city!A:B, 2, FALSE)</f>
        <v>Glasgow</v>
      </c>
      <c r="J4955" t="str">
        <f>VLOOKUP(E4955, diagnosis!A:B, 2, FALSE)</f>
        <v>Appendicitis</v>
      </c>
      <c r="K4955" t="str">
        <f>VLOOKUP(D4955, department!A:B, 2, FALSE)</f>
        <v>Pediatrics</v>
      </c>
      <c r="L4955" t="str">
        <f>VLOOKUP(C4955, provider!A:B, 2, FALSE)</f>
        <v>Dr. Olu Abisola</v>
      </c>
      <c r="M4955" t="str">
        <f>VLOOKUP(G4955, insurance!A:B, 2, FALSE)</f>
        <v>Aviva</v>
      </c>
      <c r="N4955">
        <f>VLOOKUP(B4955, patient!A:D, 4, FALSE)</f>
        <v>34</v>
      </c>
      <c r="O4955" t="str">
        <f>VLOOKUP(B4955, patient!A:C, 3, FALSE)</f>
        <v>Male</v>
      </c>
      <c r="P4955" t="str">
        <f>VLOOKUP(B4955, patient!A:F, 6, FALSE)</f>
        <v>Other</v>
      </c>
      <c r="Q4955" t="s">
        <v>491</v>
      </c>
      <c r="R4955">
        <v>686</v>
      </c>
      <c r="S4955">
        <v>32</v>
      </c>
      <c r="U4955" s="1" t="str">
        <f t="shared" si="231"/>
        <v>No</v>
      </c>
      <c r="V4955">
        <v>1</v>
      </c>
      <c r="W4955" t="s">
        <v>487</v>
      </c>
      <c r="X4955" t="s">
        <v>488</v>
      </c>
      <c r="Y4955" t="str">
        <f t="shared" si="232"/>
        <v>Scheduled</v>
      </c>
      <c r="Z4955" t="s">
        <v>489</v>
      </c>
      <c r="AA4955" s="1">
        <v>45789</v>
      </c>
      <c r="AB4955" s="1">
        <v>45787</v>
      </c>
      <c r="AC4955" t="s">
        <v>498</v>
      </c>
      <c r="AD4955">
        <v>509.6</v>
      </c>
      <c r="AE4955">
        <v>10</v>
      </c>
      <c r="AF4955" t="str">
        <f t="shared" si="233"/>
        <v>May</v>
      </c>
    </row>
    <row r="4956" spans="1:32" x14ac:dyDescent="0.25">
      <c r="A4956" s="1">
        <v>45787</v>
      </c>
      <c r="B4956">
        <v>4587</v>
      </c>
      <c r="C4956">
        <v>2</v>
      </c>
      <c r="D4956">
        <v>3</v>
      </c>
      <c r="E4956">
        <v>3</v>
      </c>
      <c r="F4956">
        <v>5</v>
      </c>
      <c r="G4956">
        <v>2</v>
      </c>
      <c r="H4956">
        <f>VLOOKUP(B4956, patient!A:E, 5, FALSE)</f>
        <v>26</v>
      </c>
      <c r="I4956" t="str">
        <f>VLOOKUP(H4956, city!A:B, 2, FALSE)</f>
        <v>London</v>
      </c>
      <c r="J4956" t="str">
        <f>VLOOKUP(E4956, diagnosis!A:B, 2, FALSE)</f>
        <v>Fracture</v>
      </c>
      <c r="K4956" t="str">
        <f>VLOOKUP(D4956, department!A:B, 2, FALSE)</f>
        <v>Neurology</v>
      </c>
      <c r="L4956" t="str">
        <f>VLOOKUP(C4956, provider!A:B, 2, FALSE)</f>
        <v>Dr. Johnson Grek</v>
      </c>
      <c r="M4956" t="str">
        <f>VLOOKUP(G4956, insurance!A:B, 2, FALSE)</f>
        <v>AXA</v>
      </c>
      <c r="N4956">
        <f>VLOOKUP(B4956, patient!A:D, 4, FALSE)</f>
        <v>72</v>
      </c>
      <c r="O4956" t="str">
        <f>VLOOKUP(B4956, patient!A:C, 3, FALSE)</f>
        <v>Female</v>
      </c>
      <c r="P4956" t="str">
        <f>VLOOKUP(B4956, patient!A:F, 6, FALSE)</f>
        <v>Hispanic</v>
      </c>
      <c r="Q4956" t="s">
        <v>486</v>
      </c>
      <c r="R4956">
        <v>161</v>
      </c>
      <c r="S4956">
        <v>84</v>
      </c>
      <c r="U4956" s="1" t="str">
        <f t="shared" si="231"/>
        <v>No</v>
      </c>
      <c r="V4956">
        <v>4</v>
      </c>
      <c r="W4956" t="s">
        <v>494</v>
      </c>
      <c r="X4956" t="s">
        <v>495</v>
      </c>
      <c r="Y4956" t="str">
        <f t="shared" si="232"/>
        <v>Emergency</v>
      </c>
      <c r="Z4956" t="s">
        <v>489</v>
      </c>
      <c r="AA4956" s="1">
        <v>45791</v>
      </c>
      <c r="AB4956" s="1">
        <v>45787</v>
      </c>
      <c r="AC4956" t="s">
        <v>498</v>
      </c>
      <c r="AD4956">
        <v>178.5</v>
      </c>
      <c r="AE4956">
        <v>10</v>
      </c>
      <c r="AF4956" t="str">
        <f t="shared" si="233"/>
        <v>May</v>
      </c>
    </row>
    <row r="4957" spans="1:32" x14ac:dyDescent="0.25">
      <c r="A4957" s="1">
        <v>45787</v>
      </c>
      <c r="B4957">
        <v>1054</v>
      </c>
      <c r="C4957">
        <v>1</v>
      </c>
      <c r="D4957">
        <v>5</v>
      </c>
      <c r="E4957">
        <v>5</v>
      </c>
      <c r="F4957">
        <v>1</v>
      </c>
      <c r="G4957">
        <v>2</v>
      </c>
      <c r="H4957">
        <f>VLOOKUP(B4957, patient!A:E, 5, FALSE)</f>
        <v>4</v>
      </c>
      <c r="I4957" t="str">
        <f>VLOOKUP(H4957, city!A:B, 2, FALSE)</f>
        <v>Birmingham</v>
      </c>
      <c r="J4957" t="str">
        <f>VLOOKUP(E4957, diagnosis!A:B, 2, FALSE)</f>
        <v>Migraine</v>
      </c>
      <c r="K4957" t="str">
        <f>VLOOKUP(D4957, department!A:B, 2, FALSE)</f>
        <v>Pediatrics</v>
      </c>
      <c r="L4957" t="str">
        <f>VLOOKUP(C4957, provider!A:B, 2, FALSE)</f>
        <v>Dr. Olu Abisola</v>
      </c>
      <c r="M4957" t="str">
        <f>VLOOKUP(G4957, insurance!A:B, 2, FALSE)</f>
        <v>AXA</v>
      </c>
      <c r="N4957">
        <f>VLOOKUP(B4957, patient!A:D, 4, FALSE)</f>
        <v>51</v>
      </c>
      <c r="O4957" t="str">
        <f>VLOOKUP(B4957, patient!A:C, 3, FALSE)</f>
        <v>Male</v>
      </c>
      <c r="P4957" t="str">
        <f>VLOOKUP(B4957, patient!A:F, 6, FALSE)</f>
        <v>White</v>
      </c>
      <c r="Q4957" t="s">
        <v>491</v>
      </c>
      <c r="R4957">
        <v>502</v>
      </c>
      <c r="S4957">
        <v>64</v>
      </c>
      <c r="U4957" s="1" t="str">
        <f t="shared" si="231"/>
        <v>No</v>
      </c>
      <c r="V4957">
        <v>9</v>
      </c>
      <c r="W4957" t="s">
        <v>494</v>
      </c>
      <c r="X4957" t="s">
        <v>495</v>
      </c>
      <c r="Y4957" t="str">
        <f t="shared" si="232"/>
        <v>Emergency</v>
      </c>
      <c r="Z4957" t="s">
        <v>497</v>
      </c>
      <c r="AA4957" s="1">
        <v>45788</v>
      </c>
      <c r="AB4957" s="1">
        <v>45787</v>
      </c>
      <c r="AC4957" t="s">
        <v>493</v>
      </c>
      <c r="AD4957">
        <v>417.2</v>
      </c>
      <c r="AE4957">
        <v>30</v>
      </c>
      <c r="AF4957" t="str">
        <f t="shared" si="233"/>
        <v>May</v>
      </c>
    </row>
    <row r="4958" spans="1:32" x14ac:dyDescent="0.25">
      <c r="A4958" s="1">
        <v>45787</v>
      </c>
      <c r="B4958">
        <v>3086</v>
      </c>
      <c r="C4958">
        <v>3</v>
      </c>
      <c r="D4958">
        <v>5</v>
      </c>
      <c r="E4958">
        <v>3</v>
      </c>
      <c r="F4958">
        <v>2</v>
      </c>
      <c r="G4958">
        <v>1</v>
      </c>
      <c r="H4958">
        <f>VLOOKUP(B4958, patient!A:E, 5, FALSE)</f>
        <v>14</v>
      </c>
      <c r="I4958" t="str">
        <f>VLOOKUP(H4958, city!A:B, 2, FALSE)</f>
        <v>Glasgow</v>
      </c>
      <c r="J4958" t="str">
        <f>VLOOKUP(E4958, diagnosis!A:B, 2, FALSE)</f>
        <v>Fracture</v>
      </c>
      <c r="K4958" t="str">
        <f>VLOOKUP(D4958, department!A:B, 2, FALSE)</f>
        <v>Pediatrics</v>
      </c>
      <c r="L4958" t="str">
        <f>VLOOKUP(C4958, provider!A:B, 2, FALSE)</f>
        <v>Dr. Emma Jones</v>
      </c>
      <c r="M4958" t="str">
        <f>VLOOKUP(G4958, insurance!A:B, 2, FALSE)</f>
        <v>Aviva</v>
      </c>
      <c r="N4958">
        <f>VLOOKUP(B4958, patient!A:D, 4, FALSE)</f>
        <v>59</v>
      </c>
      <c r="O4958" t="str">
        <f>VLOOKUP(B4958, patient!A:C, 3, FALSE)</f>
        <v>Female</v>
      </c>
      <c r="P4958" t="str">
        <f>VLOOKUP(B4958, patient!A:F, 6, FALSE)</f>
        <v>Black</v>
      </c>
      <c r="Q4958" t="s">
        <v>491</v>
      </c>
      <c r="R4958">
        <v>754</v>
      </c>
      <c r="S4958">
        <v>66</v>
      </c>
      <c r="T4958" s="1">
        <v>45814</v>
      </c>
      <c r="U4958" s="1" t="str">
        <f t="shared" si="231"/>
        <v>Yes</v>
      </c>
      <c r="V4958">
        <v>5</v>
      </c>
      <c r="W4958" t="s">
        <v>494</v>
      </c>
      <c r="X4958" t="s">
        <v>495</v>
      </c>
      <c r="Y4958" t="str">
        <f t="shared" si="232"/>
        <v>Emergency</v>
      </c>
      <c r="Z4958" t="s">
        <v>497</v>
      </c>
      <c r="AC4958" t="s">
        <v>490</v>
      </c>
      <c r="AD4958">
        <v>574</v>
      </c>
      <c r="AE4958">
        <v>0</v>
      </c>
      <c r="AF4958" t="str">
        <f t="shared" si="233"/>
        <v>May</v>
      </c>
    </row>
    <row r="4959" spans="1:32" x14ac:dyDescent="0.25">
      <c r="A4959" s="1">
        <v>45787</v>
      </c>
      <c r="B4959">
        <v>2751</v>
      </c>
      <c r="C4959">
        <v>5</v>
      </c>
      <c r="D4959">
        <v>3</v>
      </c>
      <c r="E4959">
        <v>3</v>
      </c>
      <c r="F4959">
        <v>5</v>
      </c>
      <c r="G4959">
        <v>3</v>
      </c>
      <c r="H4959">
        <f>VLOOKUP(B4959, patient!A:E, 5, FALSE)</f>
        <v>1</v>
      </c>
      <c r="I4959" t="str">
        <f>VLOOKUP(H4959, city!A:B, 2, FALSE)</f>
        <v>Birmingham</v>
      </c>
      <c r="J4959" t="str">
        <f>VLOOKUP(E4959, diagnosis!A:B, 2, FALSE)</f>
        <v>Fracture</v>
      </c>
      <c r="K4959" t="str">
        <f>VLOOKUP(D4959, department!A:B, 2, FALSE)</f>
        <v>Neurology</v>
      </c>
      <c r="L4959" t="str">
        <f>VLOOKUP(C4959, provider!A:B, 2, FALSE)</f>
        <v>Dr. Sade Kikiola</v>
      </c>
      <c r="M4959" t="str">
        <f>VLOOKUP(G4959, insurance!A:B, 2, FALSE)</f>
        <v>Allianz</v>
      </c>
      <c r="N4959">
        <f>VLOOKUP(B4959, patient!A:D, 4, FALSE)</f>
        <v>77</v>
      </c>
      <c r="O4959" t="str">
        <f>VLOOKUP(B4959, patient!A:C, 3, FALSE)</f>
        <v>Female</v>
      </c>
      <c r="P4959" t="str">
        <f>VLOOKUP(B4959, patient!A:F, 6, FALSE)</f>
        <v>Other</v>
      </c>
      <c r="Q4959" t="s">
        <v>486</v>
      </c>
      <c r="R4959">
        <v>937</v>
      </c>
      <c r="S4959">
        <v>35</v>
      </c>
      <c r="U4959" s="1" t="str">
        <f t="shared" si="231"/>
        <v>No</v>
      </c>
      <c r="V4959">
        <v>3</v>
      </c>
      <c r="W4959" t="s">
        <v>494</v>
      </c>
      <c r="X4959" t="s">
        <v>488</v>
      </c>
      <c r="Y4959" t="str">
        <f t="shared" si="232"/>
        <v>Scheduled</v>
      </c>
      <c r="Z4959" t="s">
        <v>489</v>
      </c>
      <c r="AA4959" s="1">
        <v>45791</v>
      </c>
      <c r="AB4959" s="1">
        <v>45787</v>
      </c>
      <c r="AC4959" t="s">
        <v>498</v>
      </c>
      <c r="AD4959">
        <v>687.4</v>
      </c>
      <c r="AE4959">
        <v>10</v>
      </c>
      <c r="AF4959" t="str">
        <f t="shared" si="233"/>
        <v>May</v>
      </c>
    </row>
    <row r="4960" spans="1:32" x14ac:dyDescent="0.25">
      <c r="A4960" s="1">
        <v>45787</v>
      </c>
      <c r="B4960">
        <v>1239</v>
      </c>
      <c r="C4960">
        <v>4</v>
      </c>
      <c r="D4960">
        <v>1</v>
      </c>
      <c r="E4960">
        <v>3</v>
      </c>
      <c r="F4960">
        <v>4</v>
      </c>
      <c r="G4960">
        <v>2</v>
      </c>
      <c r="H4960">
        <f>VLOOKUP(B4960, patient!A:E, 5, FALSE)</f>
        <v>26</v>
      </c>
      <c r="I4960" t="str">
        <f>VLOOKUP(H4960, city!A:B, 2, FALSE)</f>
        <v>London</v>
      </c>
      <c r="J4960" t="str">
        <f>VLOOKUP(E4960, diagnosis!A:B, 2, FALSE)</f>
        <v>Fracture</v>
      </c>
      <c r="K4960" t="str">
        <f>VLOOKUP(D4960, department!A:B, 2, FALSE)</f>
        <v>Cardiology</v>
      </c>
      <c r="L4960" t="str">
        <f>VLOOKUP(C4960, provider!A:B, 2, FALSE)</f>
        <v>Dr. Ravi Patel</v>
      </c>
      <c r="M4960" t="str">
        <f>VLOOKUP(G4960, insurance!A:B, 2, FALSE)</f>
        <v>AXA</v>
      </c>
      <c r="N4960">
        <f>VLOOKUP(B4960, patient!A:D, 4, FALSE)</f>
        <v>33</v>
      </c>
      <c r="O4960" t="str">
        <f>VLOOKUP(B4960, patient!A:C, 3, FALSE)</f>
        <v>Female</v>
      </c>
      <c r="P4960" t="str">
        <f>VLOOKUP(B4960, patient!A:F, 6, FALSE)</f>
        <v>Black</v>
      </c>
      <c r="Q4960" t="s">
        <v>486</v>
      </c>
      <c r="R4960">
        <v>129</v>
      </c>
      <c r="S4960">
        <v>145</v>
      </c>
      <c r="U4960" s="1" t="str">
        <f t="shared" si="231"/>
        <v>No</v>
      </c>
      <c r="V4960">
        <v>10</v>
      </c>
      <c r="W4960" t="s">
        <v>494</v>
      </c>
      <c r="X4960" t="s">
        <v>488</v>
      </c>
      <c r="Y4960" t="str">
        <f t="shared" si="232"/>
        <v>Scheduled</v>
      </c>
      <c r="Z4960" t="s">
        <v>497</v>
      </c>
      <c r="AA4960" s="1">
        <v>45789</v>
      </c>
      <c r="AB4960" s="1">
        <v>45787</v>
      </c>
      <c r="AC4960" t="s">
        <v>496</v>
      </c>
      <c r="AD4960">
        <v>226.8</v>
      </c>
      <c r="AE4960">
        <v>50</v>
      </c>
      <c r="AF4960" t="str">
        <f t="shared" si="233"/>
        <v>May</v>
      </c>
    </row>
    <row r="4961" spans="1:32" x14ac:dyDescent="0.25">
      <c r="A4961" s="1">
        <v>45787</v>
      </c>
      <c r="B4961">
        <v>3338</v>
      </c>
      <c r="C4961">
        <v>5</v>
      </c>
      <c r="D4961">
        <v>1</v>
      </c>
      <c r="E4961">
        <v>3</v>
      </c>
      <c r="F4961">
        <v>5</v>
      </c>
      <c r="G4961">
        <v>1</v>
      </c>
      <c r="H4961">
        <f>VLOOKUP(B4961, patient!A:E, 5, FALSE)</f>
        <v>9</v>
      </c>
      <c r="I4961" t="str">
        <f>VLOOKUP(H4961, city!A:B, 2, FALSE)</f>
        <v>Edinburgh</v>
      </c>
      <c r="J4961" t="str">
        <f>VLOOKUP(E4961, diagnosis!A:B, 2, FALSE)</f>
        <v>Fracture</v>
      </c>
      <c r="K4961" t="str">
        <f>VLOOKUP(D4961, department!A:B, 2, FALSE)</f>
        <v>Cardiology</v>
      </c>
      <c r="L4961" t="str">
        <f>VLOOKUP(C4961, provider!A:B, 2, FALSE)</f>
        <v>Dr. Sade Kikiola</v>
      </c>
      <c r="M4961" t="str">
        <f>VLOOKUP(G4961, insurance!A:B, 2, FALSE)</f>
        <v>Aviva</v>
      </c>
      <c r="N4961">
        <f>VLOOKUP(B4961, patient!A:D, 4, FALSE)</f>
        <v>55</v>
      </c>
      <c r="O4961" t="str">
        <f>VLOOKUP(B4961, patient!A:C, 3, FALSE)</f>
        <v>Male</v>
      </c>
      <c r="P4961" t="str">
        <f>VLOOKUP(B4961, patient!A:F, 6, FALSE)</f>
        <v>Black</v>
      </c>
      <c r="Q4961" t="s">
        <v>486</v>
      </c>
      <c r="R4961">
        <v>425</v>
      </c>
      <c r="S4961">
        <v>126</v>
      </c>
      <c r="U4961" s="1" t="str">
        <f t="shared" si="231"/>
        <v>No</v>
      </c>
      <c r="V4961">
        <v>7</v>
      </c>
      <c r="W4961" t="s">
        <v>487</v>
      </c>
      <c r="X4961" t="s">
        <v>495</v>
      </c>
      <c r="Y4961" t="str">
        <f t="shared" si="232"/>
        <v>Emergency</v>
      </c>
      <c r="Z4961" t="s">
        <v>497</v>
      </c>
      <c r="AA4961" s="1">
        <v>45791</v>
      </c>
      <c r="AB4961" s="1">
        <v>45787</v>
      </c>
      <c r="AC4961" t="s">
        <v>496</v>
      </c>
      <c r="AD4961">
        <v>420.7</v>
      </c>
      <c r="AE4961">
        <v>50</v>
      </c>
      <c r="AF4961" t="str">
        <f t="shared" si="233"/>
        <v>May</v>
      </c>
    </row>
    <row r="4962" spans="1:32" x14ac:dyDescent="0.25">
      <c r="A4962" s="1">
        <v>45788</v>
      </c>
      <c r="B4962">
        <v>750</v>
      </c>
      <c r="C4962">
        <v>2</v>
      </c>
      <c r="D4962">
        <v>3</v>
      </c>
      <c r="E4962">
        <v>3</v>
      </c>
      <c r="F4962">
        <v>2</v>
      </c>
      <c r="G4962">
        <v>3</v>
      </c>
      <c r="H4962">
        <f>VLOOKUP(B4962, patient!A:E, 5, FALSE)</f>
        <v>25</v>
      </c>
      <c r="I4962" t="str">
        <f>VLOOKUP(H4962, city!A:B, 2, FALSE)</f>
        <v>London</v>
      </c>
      <c r="J4962" t="str">
        <f>VLOOKUP(E4962, diagnosis!A:B, 2, FALSE)</f>
        <v>Fracture</v>
      </c>
      <c r="K4962" t="str">
        <f>VLOOKUP(D4962, department!A:B, 2, FALSE)</f>
        <v>Neurology</v>
      </c>
      <c r="L4962" t="str">
        <f>VLOOKUP(C4962, provider!A:B, 2, FALSE)</f>
        <v>Dr. Johnson Grek</v>
      </c>
      <c r="M4962" t="str">
        <f>VLOOKUP(G4962, insurance!A:B, 2, FALSE)</f>
        <v>Allianz</v>
      </c>
      <c r="N4962">
        <f>VLOOKUP(B4962, patient!A:D, 4, FALSE)</f>
        <v>77</v>
      </c>
      <c r="O4962" t="str">
        <f>VLOOKUP(B4962, patient!A:C, 3, FALSE)</f>
        <v>Female</v>
      </c>
      <c r="P4962" t="str">
        <f>VLOOKUP(B4962, patient!A:F, 6, FALSE)</f>
        <v>Asian</v>
      </c>
      <c r="Q4962" t="s">
        <v>492</v>
      </c>
      <c r="R4962">
        <v>917</v>
      </c>
      <c r="S4962">
        <v>22</v>
      </c>
      <c r="T4962" s="1">
        <v>45811</v>
      </c>
      <c r="U4962" s="1" t="str">
        <f t="shared" si="231"/>
        <v>Yes</v>
      </c>
      <c r="V4962">
        <v>6</v>
      </c>
      <c r="W4962" t="s">
        <v>487</v>
      </c>
      <c r="X4962" t="s">
        <v>488</v>
      </c>
      <c r="Y4962" t="str">
        <f t="shared" si="232"/>
        <v>Scheduled</v>
      </c>
      <c r="Z4962" t="s">
        <v>497</v>
      </c>
      <c r="AC4962" t="s">
        <v>490</v>
      </c>
      <c r="AD4962">
        <v>657.3</v>
      </c>
      <c r="AE4962">
        <v>0</v>
      </c>
      <c r="AF4962" t="str">
        <f t="shared" si="233"/>
        <v>May</v>
      </c>
    </row>
    <row r="4963" spans="1:32" x14ac:dyDescent="0.25">
      <c r="A4963" s="1">
        <v>45788</v>
      </c>
      <c r="B4963">
        <v>2047</v>
      </c>
      <c r="C4963">
        <v>4</v>
      </c>
      <c r="D4963">
        <v>1</v>
      </c>
      <c r="E4963">
        <v>4</v>
      </c>
      <c r="F4963">
        <v>4</v>
      </c>
      <c r="G4963">
        <v>1</v>
      </c>
      <c r="H4963">
        <f>VLOOKUP(B4963, patient!A:E, 5, FALSE)</f>
        <v>33</v>
      </c>
      <c r="I4963" t="str">
        <f>VLOOKUP(H4963, city!A:B, 2, FALSE)</f>
        <v>Newcastle</v>
      </c>
      <c r="J4963" t="str">
        <f>VLOOKUP(E4963, diagnosis!A:B, 2, FALSE)</f>
        <v>Hypertension</v>
      </c>
      <c r="K4963" t="str">
        <f>VLOOKUP(D4963, department!A:B, 2, FALSE)</f>
        <v>Cardiology</v>
      </c>
      <c r="L4963" t="str">
        <f>VLOOKUP(C4963, provider!A:B, 2, FALSE)</f>
        <v>Dr. Ravi Patel</v>
      </c>
      <c r="M4963" t="str">
        <f>VLOOKUP(G4963, insurance!A:B, 2, FALSE)</f>
        <v>Aviva</v>
      </c>
      <c r="N4963">
        <f>VLOOKUP(B4963, patient!A:D, 4, FALSE)</f>
        <v>19</v>
      </c>
      <c r="O4963" t="str">
        <f>VLOOKUP(B4963, patient!A:C, 3, FALSE)</f>
        <v>Male</v>
      </c>
      <c r="P4963" t="str">
        <f>VLOOKUP(B4963, patient!A:F, 6, FALSE)</f>
        <v>Asian</v>
      </c>
      <c r="Q4963" t="s">
        <v>486</v>
      </c>
      <c r="R4963">
        <v>982</v>
      </c>
      <c r="S4963">
        <v>123</v>
      </c>
      <c r="T4963" s="1">
        <v>45813</v>
      </c>
      <c r="U4963" s="1" t="str">
        <f t="shared" si="231"/>
        <v>Yes</v>
      </c>
      <c r="V4963">
        <v>9</v>
      </c>
      <c r="W4963" t="s">
        <v>494</v>
      </c>
      <c r="X4963" t="s">
        <v>488</v>
      </c>
      <c r="Y4963" t="str">
        <f t="shared" si="232"/>
        <v>Scheduled</v>
      </c>
      <c r="Z4963" t="s">
        <v>489</v>
      </c>
      <c r="AC4963" t="s">
        <v>490</v>
      </c>
      <c r="AD4963">
        <v>773.5</v>
      </c>
      <c r="AE4963">
        <v>0</v>
      </c>
      <c r="AF4963" t="str">
        <f t="shared" si="233"/>
        <v>May</v>
      </c>
    </row>
    <row r="4964" spans="1:32" x14ac:dyDescent="0.25">
      <c r="A4964" s="1">
        <v>45788</v>
      </c>
      <c r="B4964">
        <v>381</v>
      </c>
      <c r="C4964">
        <v>3</v>
      </c>
      <c r="D4964">
        <v>2</v>
      </c>
      <c r="E4964">
        <v>3</v>
      </c>
      <c r="F4964">
        <v>4</v>
      </c>
      <c r="G4964">
        <v>2</v>
      </c>
      <c r="H4964">
        <f>VLOOKUP(B4964, patient!A:E, 5, FALSE)</f>
        <v>24</v>
      </c>
      <c r="I4964" t="str">
        <f>VLOOKUP(H4964, city!A:B, 2, FALSE)</f>
        <v>Liverpool</v>
      </c>
      <c r="J4964" t="str">
        <f>VLOOKUP(E4964, diagnosis!A:B, 2, FALSE)</f>
        <v>Fracture</v>
      </c>
      <c r="K4964" t="str">
        <f>VLOOKUP(D4964, department!A:B, 2, FALSE)</f>
        <v>General Surgery</v>
      </c>
      <c r="L4964" t="str">
        <f>VLOOKUP(C4964, provider!A:B, 2, FALSE)</f>
        <v>Dr. Emma Jones</v>
      </c>
      <c r="M4964" t="str">
        <f>VLOOKUP(G4964, insurance!A:B, 2, FALSE)</f>
        <v>AXA</v>
      </c>
      <c r="N4964">
        <f>VLOOKUP(B4964, patient!A:D, 4, FALSE)</f>
        <v>19</v>
      </c>
      <c r="O4964" t="str">
        <f>VLOOKUP(B4964, patient!A:C, 3, FALSE)</f>
        <v>Female</v>
      </c>
      <c r="P4964" t="str">
        <f>VLOOKUP(B4964, patient!A:F, 6, FALSE)</f>
        <v>White</v>
      </c>
      <c r="Q4964" t="s">
        <v>491</v>
      </c>
      <c r="R4964">
        <v>748</v>
      </c>
      <c r="S4964">
        <v>114</v>
      </c>
      <c r="T4964" s="1">
        <v>45798</v>
      </c>
      <c r="U4964" s="1" t="str">
        <f t="shared" si="231"/>
        <v>Yes</v>
      </c>
      <c r="V4964">
        <v>4</v>
      </c>
      <c r="W4964" t="s">
        <v>494</v>
      </c>
      <c r="X4964" t="s">
        <v>495</v>
      </c>
      <c r="Y4964" t="str">
        <f t="shared" si="232"/>
        <v>Emergency</v>
      </c>
      <c r="Z4964" t="s">
        <v>497</v>
      </c>
      <c r="AC4964" t="s">
        <v>490</v>
      </c>
      <c r="AD4964">
        <v>603.4</v>
      </c>
      <c r="AE4964">
        <v>0</v>
      </c>
      <c r="AF4964" t="str">
        <f t="shared" si="233"/>
        <v>May</v>
      </c>
    </row>
    <row r="4965" spans="1:32" x14ac:dyDescent="0.25">
      <c r="A4965" s="1">
        <v>45788</v>
      </c>
      <c r="B4965">
        <v>4525</v>
      </c>
      <c r="C4965">
        <v>3</v>
      </c>
      <c r="D4965">
        <v>5</v>
      </c>
      <c r="E4965">
        <v>3</v>
      </c>
      <c r="F4965">
        <v>1</v>
      </c>
      <c r="G4965">
        <v>2</v>
      </c>
      <c r="H4965">
        <f>VLOOKUP(B4965, patient!A:E, 5, FALSE)</f>
        <v>24</v>
      </c>
      <c r="I4965" t="str">
        <f>VLOOKUP(H4965, city!A:B, 2, FALSE)</f>
        <v>Liverpool</v>
      </c>
      <c r="J4965" t="str">
        <f>VLOOKUP(E4965, diagnosis!A:B, 2, FALSE)</f>
        <v>Fracture</v>
      </c>
      <c r="K4965" t="str">
        <f>VLOOKUP(D4965, department!A:B, 2, FALSE)</f>
        <v>Pediatrics</v>
      </c>
      <c r="L4965" t="str">
        <f>VLOOKUP(C4965, provider!A:B, 2, FALSE)</f>
        <v>Dr. Emma Jones</v>
      </c>
      <c r="M4965" t="str">
        <f>VLOOKUP(G4965, insurance!A:B, 2, FALSE)</f>
        <v>AXA</v>
      </c>
      <c r="N4965">
        <f>VLOOKUP(B4965, patient!A:D, 4, FALSE)</f>
        <v>43</v>
      </c>
      <c r="O4965" t="str">
        <f>VLOOKUP(B4965, patient!A:C, 3, FALSE)</f>
        <v>Female</v>
      </c>
      <c r="P4965" t="str">
        <f>VLOOKUP(B4965, patient!A:F, 6, FALSE)</f>
        <v>Hispanic</v>
      </c>
      <c r="Q4965" t="s">
        <v>486</v>
      </c>
      <c r="R4965">
        <v>507</v>
      </c>
      <c r="S4965">
        <v>152</v>
      </c>
      <c r="T4965" s="1">
        <v>45803</v>
      </c>
      <c r="U4965" s="1" t="str">
        <f t="shared" si="231"/>
        <v>Yes</v>
      </c>
      <c r="V4965">
        <v>4</v>
      </c>
      <c r="W4965" t="s">
        <v>494</v>
      </c>
      <c r="X4965" t="s">
        <v>488</v>
      </c>
      <c r="Y4965" t="str">
        <f t="shared" si="232"/>
        <v>Scheduled</v>
      </c>
      <c r="Z4965" t="s">
        <v>497</v>
      </c>
      <c r="AC4965" t="s">
        <v>490</v>
      </c>
      <c r="AD4965">
        <v>461.3</v>
      </c>
      <c r="AE4965">
        <v>0</v>
      </c>
      <c r="AF4965" t="str">
        <f t="shared" si="233"/>
        <v>May</v>
      </c>
    </row>
    <row r="4966" spans="1:32" x14ac:dyDescent="0.25">
      <c r="A4966" s="1">
        <v>45788</v>
      </c>
      <c r="B4966">
        <v>533</v>
      </c>
      <c r="C4966">
        <v>5</v>
      </c>
      <c r="D4966">
        <v>2</v>
      </c>
      <c r="E4966">
        <v>1</v>
      </c>
      <c r="F4966">
        <v>1</v>
      </c>
      <c r="G4966">
        <v>3</v>
      </c>
      <c r="H4966">
        <f>VLOOKUP(B4966, patient!A:E, 5, FALSE)</f>
        <v>11</v>
      </c>
      <c r="I4966" t="str">
        <f>VLOOKUP(H4966, city!A:B, 2, FALSE)</f>
        <v>Edinburgh</v>
      </c>
      <c r="J4966" t="str">
        <f>VLOOKUP(E4966, diagnosis!A:B, 2, FALSE)</f>
        <v>Appendicitis</v>
      </c>
      <c r="K4966" t="str">
        <f>VLOOKUP(D4966, department!A:B, 2, FALSE)</f>
        <v>General Surgery</v>
      </c>
      <c r="L4966" t="str">
        <f>VLOOKUP(C4966, provider!A:B, 2, FALSE)</f>
        <v>Dr. Sade Kikiola</v>
      </c>
      <c r="M4966" t="str">
        <f>VLOOKUP(G4966, insurance!A:B, 2, FALSE)</f>
        <v>Allianz</v>
      </c>
      <c r="N4966">
        <f>VLOOKUP(B4966, patient!A:D, 4, FALSE)</f>
        <v>30</v>
      </c>
      <c r="O4966" t="str">
        <f>VLOOKUP(B4966, patient!A:C, 3, FALSE)</f>
        <v>Male</v>
      </c>
      <c r="P4966" t="str">
        <f>VLOOKUP(B4966, patient!A:F, 6, FALSE)</f>
        <v>White</v>
      </c>
      <c r="Q4966" t="s">
        <v>492</v>
      </c>
      <c r="R4966">
        <v>450</v>
      </c>
      <c r="S4966">
        <v>173</v>
      </c>
      <c r="T4966" s="1">
        <v>45812</v>
      </c>
      <c r="U4966" s="1" t="str">
        <f t="shared" si="231"/>
        <v>Yes</v>
      </c>
      <c r="V4966">
        <v>9</v>
      </c>
      <c r="W4966" t="s">
        <v>487</v>
      </c>
      <c r="X4966" t="s">
        <v>488</v>
      </c>
      <c r="Y4966" t="str">
        <f t="shared" si="232"/>
        <v>Scheduled</v>
      </c>
      <c r="Z4966" t="s">
        <v>489</v>
      </c>
      <c r="AC4966" t="s">
        <v>490</v>
      </c>
      <c r="AD4966">
        <v>436.1</v>
      </c>
      <c r="AE4966">
        <v>0</v>
      </c>
      <c r="AF4966" t="str">
        <f t="shared" si="233"/>
        <v>May</v>
      </c>
    </row>
    <row r="4967" spans="1:32" x14ac:dyDescent="0.25">
      <c r="A4967" s="1">
        <v>45788</v>
      </c>
      <c r="B4967">
        <v>361</v>
      </c>
      <c r="C4967">
        <v>1</v>
      </c>
      <c r="D4967">
        <v>2</v>
      </c>
      <c r="E4967">
        <v>1</v>
      </c>
      <c r="F4967">
        <v>3</v>
      </c>
      <c r="G4967">
        <v>2</v>
      </c>
      <c r="H4967">
        <f>VLOOKUP(B4967, patient!A:E, 5, FALSE)</f>
        <v>28</v>
      </c>
      <c r="I4967" t="str">
        <f>VLOOKUP(H4967, city!A:B, 2, FALSE)</f>
        <v>London</v>
      </c>
      <c r="J4967" t="str">
        <f>VLOOKUP(E4967, diagnosis!A:B, 2, FALSE)</f>
        <v>Appendicitis</v>
      </c>
      <c r="K4967" t="str">
        <f>VLOOKUP(D4967, department!A:B, 2, FALSE)</f>
        <v>General Surgery</v>
      </c>
      <c r="L4967" t="str">
        <f>VLOOKUP(C4967, provider!A:B, 2, FALSE)</f>
        <v>Dr. Olu Abisola</v>
      </c>
      <c r="M4967" t="str">
        <f>VLOOKUP(G4967, insurance!A:B, 2, FALSE)</f>
        <v>AXA</v>
      </c>
      <c r="N4967">
        <f>VLOOKUP(B4967, patient!A:D, 4, FALSE)</f>
        <v>73</v>
      </c>
      <c r="O4967" t="str">
        <f>VLOOKUP(B4967, patient!A:C, 3, FALSE)</f>
        <v>Female</v>
      </c>
      <c r="P4967" t="str">
        <f>VLOOKUP(B4967, patient!A:F, 6, FALSE)</f>
        <v>Hispanic</v>
      </c>
      <c r="Q4967" t="s">
        <v>492</v>
      </c>
      <c r="R4967">
        <v>96</v>
      </c>
      <c r="S4967">
        <v>111</v>
      </c>
      <c r="T4967" s="1">
        <v>45810</v>
      </c>
      <c r="U4967" s="1" t="str">
        <f t="shared" si="231"/>
        <v>Yes</v>
      </c>
      <c r="V4967">
        <v>2</v>
      </c>
      <c r="W4967" t="s">
        <v>494</v>
      </c>
      <c r="X4967" t="s">
        <v>488</v>
      </c>
      <c r="Y4967" t="str">
        <f t="shared" si="232"/>
        <v>Scheduled</v>
      </c>
      <c r="Z4967" t="s">
        <v>497</v>
      </c>
      <c r="AC4967" t="s">
        <v>490</v>
      </c>
      <c r="AD4967">
        <v>144.9</v>
      </c>
      <c r="AE4967">
        <v>0</v>
      </c>
      <c r="AF4967" t="str">
        <f t="shared" si="233"/>
        <v>May</v>
      </c>
    </row>
    <row r="4968" spans="1:32" x14ac:dyDescent="0.25">
      <c r="A4968" s="1">
        <v>45788</v>
      </c>
      <c r="B4968">
        <v>340</v>
      </c>
      <c r="C4968">
        <v>1</v>
      </c>
      <c r="D4968">
        <v>2</v>
      </c>
      <c r="E4968">
        <v>1</v>
      </c>
      <c r="F4968">
        <v>2</v>
      </c>
      <c r="G4968">
        <v>1</v>
      </c>
      <c r="H4968">
        <f>VLOOKUP(B4968, patient!A:E, 5, FALSE)</f>
        <v>3</v>
      </c>
      <c r="I4968" t="str">
        <f>VLOOKUP(H4968, city!A:B, 2, FALSE)</f>
        <v>Birmingham</v>
      </c>
      <c r="J4968" t="str">
        <f>VLOOKUP(E4968, diagnosis!A:B, 2, FALSE)</f>
        <v>Appendicitis</v>
      </c>
      <c r="K4968" t="str">
        <f>VLOOKUP(D4968, department!A:B, 2, FALSE)</f>
        <v>General Surgery</v>
      </c>
      <c r="L4968" t="str">
        <f>VLOOKUP(C4968, provider!A:B, 2, FALSE)</f>
        <v>Dr. Olu Abisola</v>
      </c>
      <c r="M4968" t="str">
        <f>VLOOKUP(G4968, insurance!A:B, 2, FALSE)</f>
        <v>Aviva</v>
      </c>
      <c r="N4968">
        <f>VLOOKUP(B4968, patient!A:D, 4, FALSE)</f>
        <v>64</v>
      </c>
      <c r="O4968" t="str">
        <f>VLOOKUP(B4968, patient!A:C, 3, FALSE)</f>
        <v>Female</v>
      </c>
      <c r="P4968" t="str">
        <f>VLOOKUP(B4968, patient!A:F, 6, FALSE)</f>
        <v>Asian</v>
      </c>
      <c r="Q4968" t="s">
        <v>486</v>
      </c>
      <c r="R4968">
        <v>709</v>
      </c>
      <c r="S4968">
        <v>34</v>
      </c>
      <c r="T4968" s="1">
        <v>45801</v>
      </c>
      <c r="U4968" s="1" t="str">
        <f t="shared" si="231"/>
        <v>Yes</v>
      </c>
      <c r="V4968">
        <v>10</v>
      </c>
      <c r="W4968" t="s">
        <v>492</v>
      </c>
      <c r="X4968" t="s">
        <v>495</v>
      </c>
      <c r="Y4968" t="str">
        <f t="shared" si="232"/>
        <v>Emergency</v>
      </c>
      <c r="Z4968" t="s">
        <v>497</v>
      </c>
      <c r="AC4968" t="s">
        <v>490</v>
      </c>
      <c r="AD4968">
        <v>520.1</v>
      </c>
      <c r="AE4968">
        <v>0</v>
      </c>
      <c r="AF4968" t="str">
        <f t="shared" si="233"/>
        <v>May</v>
      </c>
    </row>
    <row r="4969" spans="1:32" x14ac:dyDescent="0.25">
      <c r="A4969" s="1">
        <v>45788</v>
      </c>
      <c r="B4969">
        <v>2339</v>
      </c>
      <c r="C4969">
        <v>2</v>
      </c>
      <c r="D4969">
        <v>4</v>
      </c>
      <c r="E4969">
        <v>3</v>
      </c>
      <c r="F4969">
        <v>4</v>
      </c>
      <c r="G4969">
        <v>1</v>
      </c>
      <c r="H4969">
        <f>VLOOKUP(B4969, patient!A:E, 5, FALSE)</f>
        <v>38</v>
      </c>
      <c r="I4969" t="str">
        <f>VLOOKUP(H4969, city!A:B, 2, FALSE)</f>
        <v>Sheffield</v>
      </c>
      <c r="J4969" t="str">
        <f>VLOOKUP(E4969, diagnosis!A:B, 2, FALSE)</f>
        <v>Fracture</v>
      </c>
      <c r="K4969" t="str">
        <f>VLOOKUP(D4969, department!A:B, 2, FALSE)</f>
        <v>Orthopedics</v>
      </c>
      <c r="L4969" t="str">
        <f>VLOOKUP(C4969, provider!A:B, 2, FALSE)</f>
        <v>Dr. Johnson Grek</v>
      </c>
      <c r="M4969" t="str">
        <f>VLOOKUP(G4969, insurance!A:B, 2, FALSE)</f>
        <v>Aviva</v>
      </c>
      <c r="N4969">
        <f>VLOOKUP(B4969, patient!A:D, 4, FALSE)</f>
        <v>48</v>
      </c>
      <c r="O4969" t="str">
        <f>VLOOKUP(B4969, patient!A:C, 3, FALSE)</f>
        <v>Female</v>
      </c>
      <c r="P4969" t="str">
        <f>VLOOKUP(B4969, patient!A:F, 6, FALSE)</f>
        <v>White</v>
      </c>
      <c r="Q4969" t="s">
        <v>491</v>
      </c>
      <c r="R4969">
        <v>539</v>
      </c>
      <c r="S4969">
        <v>169</v>
      </c>
      <c r="T4969" s="1">
        <v>45806</v>
      </c>
      <c r="U4969" s="1" t="str">
        <f t="shared" si="231"/>
        <v>Yes</v>
      </c>
      <c r="V4969">
        <v>2</v>
      </c>
      <c r="W4969" t="s">
        <v>487</v>
      </c>
      <c r="X4969" t="s">
        <v>488</v>
      </c>
      <c r="Y4969" t="str">
        <f t="shared" si="232"/>
        <v>Scheduled</v>
      </c>
      <c r="Z4969" t="s">
        <v>497</v>
      </c>
      <c r="AC4969" t="s">
        <v>490</v>
      </c>
      <c r="AD4969">
        <v>495.6</v>
      </c>
      <c r="AE4969">
        <v>0</v>
      </c>
      <c r="AF4969" t="str">
        <f t="shared" si="233"/>
        <v>May</v>
      </c>
    </row>
    <row r="4970" spans="1:32" x14ac:dyDescent="0.25">
      <c r="A4970" s="1">
        <v>45788</v>
      </c>
      <c r="B4970">
        <v>372</v>
      </c>
      <c r="C4970">
        <v>1</v>
      </c>
      <c r="D4970">
        <v>4</v>
      </c>
      <c r="E4970">
        <v>1</v>
      </c>
      <c r="F4970">
        <v>2</v>
      </c>
      <c r="G4970">
        <v>3</v>
      </c>
      <c r="H4970">
        <f>VLOOKUP(B4970, patient!A:E, 5, FALSE)</f>
        <v>29</v>
      </c>
      <c r="I4970" t="str">
        <f>VLOOKUP(H4970, city!A:B, 2, FALSE)</f>
        <v>Manchester</v>
      </c>
      <c r="J4970" t="str">
        <f>VLOOKUP(E4970, diagnosis!A:B, 2, FALSE)</f>
        <v>Appendicitis</v>
      </c>
      <c r="K4970" t="str">
        <f>VLOOKUP(D4970, department!A:B, 2, FALSE)</f>
        <v>Orthopedics</v>
      </c>
      <c r="L4970" t="str">
        <f>VLOOKUP(C4970, provider!A:B, 2, FALSE)</f>
        <v>Dr. Olu Abisola</v>
      </c>
      <c r="M4970" t="str">
        <f>VLOOKUP(G4970, insurance!A:B, 2, FALSE)</f>
        <v>Allianz</v>
      </c>
      <c r="N4970">
        <f>VLOOKUP(B4970, patient!A:D, 4, FALSE)</f>
        <v>77</v>
      </c>
      <c r="O4970" t="str">
        <f>VLOOKUP(B4970, patient!A:C, 3, FALSE)</f>
        <v>Female</v>
      </c>
      <c r="P4970" t="str">
        <f>VLOOKUP(B4970, patient!A:F, 6, FALSE)</f>
        <v>Hispanic</v>
      </c>
      <c r="Q4970" t="s">
        <v>492</v>
      </c>
      <c r="R4970">
        <v>435</v>
      </c>
      <c r="S4970">
        <v>56</v>
      </c>
      <c r="U4970" s="1" t="str">
        <f t="shared" si="231"/>
        <v>No</v>
      </c>
      <c r="V4970">
        <v>9</v>
      </c>
      <c r="W4970" t="s">
        <v>492</v>
      </c>
      <c r="X4970" t="s">
        <v>488</v>
      </c>
      <c r="Y4970" t="str">
        <f t="shared" si="232"/>
        <v>Scheduled</v>
      </c>
      <c r="Z4970" t="s">
        <v>497</v>
      </c>
      <c r="AA4970" s="1">
        <v>45792</v>
      </c>
      <c r="AB4970" s="1">
        <v>45788</v>
      </c>
      <c r="AC4970" t="s">
        <v>493</v>
      </c>
      <c r="AD4970">
        <v>364.7</v>
      </c>
      <c r="AE4970">
        <v>30</v>
      </c>
      <c r="AF4970" t="str">
        <f t="shared" si="233"/>
        <v>May</v>
      </c>
    </row>
    <row r="4971" spans="1:32" x14ac:dyDescent="0.25">
      <c r="A4971" s="1">
        <v>45788</v>
      </c>
      <c r="B4971">
        <v>4786</v>
      </c>
      <c r="C4971">
        <v>3</v>
      </c>
      <c r="D4971">
        <v>2</v>
      </c>
      <c r="E4971">
        <v>4</v>
      </c>
      <c r="F4971">
        <v>5</v>
      </c>
      <c r="G4971">
        <v>3</v>
      </c>
      <c r="H4971">
        <f>VLOOKUP(B4971, patient!A:E, 5, FALSE)</f>
        <v>16</v>
      </c>
      <c r="I4971" t="str">
        <f>VLOOKUP(H4971, city!A:B, 2, FALSE)</f>
        <v>Glasgow</v>
      </c>
      <c r="J4971" t="str">
        <f>VLOOKUP(E4971, diagnosis!A:B, 2, FALSE)</f>
        <v>Hypertension</v>
      </c>
      <c r="K4971" t="str">
        <f>VLOOKUP(D4971, department!A:B, 2, FALSE)</f>
        <v>General Surgery</v>
      </c>
      <c r="L4971" t="str">
        <f>VLOOKUP(C4971, provider!A:B, 2, FALSE)</f>
        <v>Dr. Emma Jones</v>
      </c>
      <c r="M4971" t="str">
        <f>VLOOKUP(G4971, insurance!A:B, 2, FALSE)</f>
        <v>Allianz</v>
      </c>
      <c r="N4971">
        <f>VLOOKUP(B4971, patient!A:D, 4, FALSE)</f>
        <v>51</v>
      </c>
      <c r="O4971" t="str">
        <f>VLOOKUP(B4971, patient!A:C, 3, FALSE)</f>
        <v>Male</v>
      </c>
      <c r="P4971" t="str">
        <f>VLOOKUP(B4971, patient!A:F, 6, FALSE)</f>
        <v>Asian</v>
      </c>
      <c r="Q4971" t="s">
        <v>491</v>
      </c>
      <c r="R4971">
        <v>369</v>
      </c>
      <c r="S4971">
        <v>176</v>
      </c>
      <c r="U4971" s="1" t="str">
        <f t="shared" si="231"/>
        <v>No</v>
      </c>
      <c r="V4971">
        <v>7</v>
      </c>
      <c r="W4971" t="s">
        <v>492</v>
      </c>
      <c r="X4971" t="s">
        <v>495</v>
      </c>
      <c r="Y4971" t="str">
        <f t="shared" si="232"/>
        <v>Emergency</v>
      </c>
      <c r="Z4971" t="s">
        <v>489</v>
      </c>
      <c r="AA4971" s="1">
        <v>45797</v>
      </c>
      <c r="AB4971" s="1">
        <v>45788</v>
      </c>
      <c r="AC4971" t="s">
        <v>498</v>
      </c>
      <c r="AD4971">
        <v>388.5</v>
      </c>
      <c r="AE4971">
        <v>10</v>
      </c>
      <c r="AF4971" t="str">
        <f t="shared" si="233"/>
        <v>May</v>
      </c>
    </row>
    <row r="4972" spans="1:32" x14ac:dyDescent="0.25">
      <c r="A4972" s="1">
        <v>45789</v>
      </c>
      <c r="B4972">
        <v>4024</v>
      </c>
      <c r="C4972">
        <v>4</v>
      </c>
      <c r="D4972">
        <v>5</v>
      </c>
      <c r="E4972">
        <v>5</v>
      </c>
      <c r="F4972">
        <v>5</v>
      </c>
      <c r="G4972">
        <v>3</v>
      </c>
      <c r="H4972">
        <f>VLOOKUP(B4972, patient!A:E, 5, FALSE)</f>
        <v>1</v>
      </c>
      <c r="I4972" t="str">
        <f>VLOOKUP(H4972, city!A:B, 2, FALSE)</f>
        <v>Birmingham</v>
      </c>
      <c r="J4972" t="str">
        <f>VLOOKUP(E4972, diagnosis!A:B, 2, FALSE)</f>
        <v>Migraine</v>
      </c>
      <c r="K4972" t="str">
        <f>VLOOKUP(D4972, department!A:B, 2, FALSE)</f>
        <v>Pediatrics</v>
      </c>
      <c r="L4972" t="str">
        <f>VLOOKUP(C4972, provider!A:B, 2, FALSE)</f>
        <v>Dr. Ravi Patel</v>
      </c>
      <c r="M4972" t="str">
        <f>VLOOKUP(G4972, insurance!A:B, 2, FALSE)</f>
        <v>Allianz</v>
      </c>
      <c r="N4972">
        <f>VLOOKUP(B4972, patient!A:D, 4, FALSE)</f>
        <v>56</v>
      </c>
      <c r="O4972" t="str">
        <f>VLOOKUP(B4972, patient!A:C, 3, FALSE)</f>
        <v>Female</v>
      </c>
      <c r="P4972" t="str">
        <f>VLOOKUP(B4972, patient!A:F, 6, FALSE)</f>
        <v>Hispanic</v>
      </c>
      <c r="Q4972" t="s">
        <v>492</v>
      </c>
      <c r="R4972">
        <v>449</v>
      </c>
      <c r="S4972">
        <v>173</v>
      </c>
      <c r="T4972" s="1">
        <v>45799</v>
      </c>
      <c r="U4972" s="1" t="str">
        <f t="shared" si="231"/>
        <v>Yes</v>
      </c>
      <c r="V4972">
        <v>5</v>
      </c>
      <c r="W4972" t="s">
        <v>492</v>
      </c>
      <c r="X4972" t="s">
        <v>495</v>
      </c>
      <c r="Y4972" t="str">
        <f t="shared" si="232"/>
        <v>Emergency</v>
      </c>
      <c r="Z4972" t="s">
        <v>489</v>
      </c>
      <c r="AC4972" t="s">
        <v>490</v>
      </c>
      <c r="AD4972">
        <v>435.4</v>
      </c>
      <c r="AE4972">
        <v>0</v>
      </c>
      <c r="AF4972" t="str">
        <f t="shared" si="233"/>
        <v>May</v>
      </c>
    </row>
    <row r="4973" spans="1:32" x14ac:dyDescent="0.25">
      <c r="A4973" s="1">
        <v>45789</v>
      </c>
      <c r="B4973">
        <v>4476</v>
      </c>
      <c r="C4973">
        <v>5</v>
      </c>
      <c r="D4973">
        <v>2</v>
      </c>
      <c r="E4973">
        <v>1</v>
      </c>
      <c r="F4973">
        <v>3</v>
      </c>
      <c r="G4973">
        <v>3</v>
      </c>
      <c r="H4973">
        <f>VLOOKUP(B4973, patient!A:E, 5, FALSE)</f>
        <v>15</v>
      </c>
      <c r="I4973" t="str">
        <f>VLOOKUP(H4973, city!A:B, 2, FALSE)</f>
        <v>Glasgow</v>
      </c>
      <c r="J4973" t="str">
        <f>VLOOKUP(E4973, diagnosis!A:B, 2, FALSE)</f>
        <v>Appendicitis</v>
      </c>
      <c r="K4973" t="str">
        <f>VLOOKUP(D4973, department!A:B, 2, FALSE)</f>
        <v>General Surgery</v>
      </c>
      <c r="L4973" t="str">
        <f>VLOOKUP(C4973, provider!A:B, 2, FALSE)</f>
        <v>Dr. Sade Kikiola</v>
      </c>
      <c r="M4973" t="str">
        <f>VLOOKUP(G4973, insurance!A:B, 2, FALSE)</f>
        <v>Allianz</v>
      </c>
      <c r="N4973">
        <f>VLOOKUP(B4973, patient!A:D, 4, FALSE)</f>
        <v>20</v>
      </c>
      <c r="O4973" t="str">
        <f>VLOOKUP(B4973, patient!A:C, 3, FALSE)</f>
        <v>Female</v>
      </c>
      <c r="P4973" t="str">
        <f>VLOOKUP(B4973, patient!A:F, 6, FALSE)</f>
        <v>White</v>
      </c>
      <c r="Q4973" t="s">
        <v>492</v>
      </c>
      <c r="R4973">
        <v>134</v>
      </c>
      <c r="S4973">
        <v>89</v>
      </c>
      <c r="U4973" s="1" t="str">
        <f t="shared" si="231"/>
        <v>No</v>
      </c>
      <c r="V4973">
        <v>5</v>
      </c>
      <c r="W4973" t="s">
        <v>487</v>
      </c>
      <c r="X4973" t="s">
        <v>495</v>
      </c>
      <c r="Y4973" t="str">
        <f t="shared" si="232"/>
        <v>Emergency</v>
      </c>
      <c r="Z4973" t="s">
        <v>497</v>
      </c>
      <c r="AA4973" s="1">
        <v>45798</v>
      </c>
      <c r="AB4973" s="1">
        <v>45789</v>
      </c>
      <c r="AC4973" t="s">
        <v>496</v>
      </c>
      <c r="AD4973">
        <v>191.1</v>
      </c>
      <c r="AE4973">
        <v>50</v>
      </c>
      <c r="AF4973" t="str">
        <f t="shared" si="233"/>
        <v>May</v>
      </c>
    </row>
    <row r="4974" spans="1:32" x14ac:dyDescent="0.25">
      <c r="A4974" s="1">
        <v>45789</v>
      </c>
      <c r="B4974">
        <v>4085</v>
      </c>
      <c r="C4974">
        <v>5</v>
      </c>
      <c r="D4974">
        <v>2</v>
      </c>
      <c r="E4974">
        <v>1</v>
      </c>
      <c r="F4974">
        <v>4</v>
      </c>
      <c r="G4974">
        <v>1</v>
      </c>
      <c r="H4974">
        <f>VLOOKUP(B4974, patient!A:E, 5, FALSE)</f>
        <v>12</v>
      </c>
      <c r="I4974" t="str">
        <f>VLOOKUP(H4974, city!A:B, 2, FALSE)</f>
        <v>Edinburgh</v>
      </c>
      <c r="J4974" t="str">
        <f>VLOOKUP(E4974, diagnosis!A:B, 2, FALSE)</f>
        <v>Appendicitis</v>
      </c>
      <c r="K4974" t="str">
        <f>VLOOKUP(D4974, department!A:B, 2, FALSE)</f>
        <v>General Surgery</v>
      </c>
      <c r="L4974" t="str">
        <f>VLOOKUP(C4974, provider!A:B, 2, FALSE)</f>
        <v>Dr. Sade Kikiola</v>
      </c>
      <c r="M4974" t="str">
        <f>VLOOKUP(G4974, insurance!A:B, 2, FALSE)</f>
        <v>Aviva</v>
      </c>
      <c r="N4974">
        <f>VLOOKUP(B4974, patient!A:D, 4, FALSE)</f>
        <v>25</v>
      </c>
      <c r="O4974" t="str">
        <f>VLOOKUP(B4974, patient!A:C, 3, FALSE)</f>
        <v>Male</v>
      </c>
      <c r="P4974" t="str">
        <f>VLOOKUP(B4974, patient!A:F, 6, FALSE)</f>
        <v>Other</v>
      </c>
      <c r="Q4974" t="s">
        <v>491</v>
      </c>
      <c r="R4974">
        <v>947</v>
      </c>
      <c r="S4974">
        <v>158</v>
      </c>
      <c r="T4974" s="1">
        <v>45816</v>
      </c>
      <c r="U4974" s="1" t="str">
        <f t="shared" si="231"/>
        <v>Yes</v>
      </c>
      <c r="V4974">
        <v>9</v>
      </c>
      <c r="W4974" t="s">
        <v>492</v>
      </c>
      <c r="X4974" t="s">
        <v>495</v>
      </c>
      <c r="Y4974" t="str">
        <f t="shared" si="232"/>
        <v>Emergency</v>
      </c>
      <c r="Z4974" t="s">
        <v>497</v>
      </c>
      <c r="AC4974" t="s">
        <v>490</v>
      </c>
      <c r="AD4974">
        <v>773.5</v>
      </c>
      <c r="AE4974">
        <v>0</v>
      </c>
      <c r="AF4974" t="str">
        <f t="shared" si="233"/>
        <v>May</v>
      </c>
    </row>
    <row r="4975" spans="1:32" x14ac:dyDescent="0.25">
      <c r="A4975" s="1">
        <v>45789</v>
      </c>
      <c r="B4975">
        <v>3728</v>
      </c>
      <c r="C4975">
        <v>5</v>
      </c>
      <c r="D4975">
        <v>4</v>
      </c>
      <c r="E4975">
        <v>4</v>
      </c>
      <c r="F4975">
        <v>4</v>
      </c>
      <c r="G4975">
        <v>1</v>
      </c>
      <c r="H4975">
        <f>VLOOKUP(B4975, patient!A:E, 5, FALSE)</f>
        <v>28</v>
      </c>
      <c r="I4975" t="str">
        <f>VLOOKUP(H4975, city!A:B, 2, FALSE)</f>
        <v>London</v>
      </c>
      <c r="J4975" t="str">
        <f>VLOOKUP(E4975, diagnosis!A:B, 2, FALSE)</f>
        <v>Hypertension</v>
      </c>
      <c r="K4975" t="str">
        <f>VLOOKUP(D4975, department!A:B, 2, FALSE)</f>
        <v>Orthopedics</v>
      </c>
      <c r="L4975" t="str">
        <f>VLOOKUP(C4975, provider!A:B, 2, FALSE)</f>
        <v>Dr. Sade Kikiola</v>
      </c>
      <c r="M4975" t="str">
        <f>VLOOKUP(G4975, insurance!A:B, 2, FALSE)</f>
        <v>Aviva</v>
      </c>
      <c r="N4975">
        <f>VLOOKUP(B4975, patient!A:D, 4, FALSE)</f>
        <v>40</v>
      </c>
      <c r="O4975" t="str">
        <f>VLOOKUP(B4975, patient!A:C, 3, FALSE)</f>
        <v>Female</v>
      </c>
      <c r="P4975" t="str">
        <f>VLOOKUP(B4975, patient!A:F, 6, FALSE)</f>
        <v>Other</v>
      </c>
      <c r="Q4975" t="s">
        <v>491</v>
      </c>
      <c r="R4975">
        <v>423</v>
      </c>
      <c r="S4975">
        <v>119</v>
      </c>
      <c r="U4975" s="1" t="str">
        <f t="shared" si="231"/>
        <v>No</v>
      </c>
      <c r="V4975">
        <v>10</v>
      </c>
      <c r="W4975" t="s">
        <v>494</v>
      </c>
      <c r="X4975" t="s">
        <v>495</v>
      </c>
      <c r="Y4975" t="str">
        <f t="shared" si="232"/>
        <v>Emergency</v>
      </c>
      <c r="Z4975" t="s">
        <v>497</v>
      </c>
      <c r="AA4975" s="1">
        <v>45790</v>
      </c>
      <c r="AB4975" s="1">
        <v>45789</v>
      </c>
      <c r="AC4975" t="s">
        <v>496</v>
      </c>
      <c r="AD4975">
        <v>414.4</v>
      </c>
      <c r="AE4975">
        <v>50</v>
      </c>
      <c r="AF4975" t="str">
        <f t="shared" si="233"/>
        <v>May</v>
      </c>
    </row>
    <row r="4976" spans="1:32" x14ac:dyDescent="0.25">
      <c r="A4976" s="1">
        <v>45789</v>
      </c>
      <c r="B4976">
        <v>2409</v>
      </c>
      <c r="C4976">
        <v>1</v>
      </c>
      <c r="D4976">
        <v>2</v>
      </c>
      <c r="E4976">
        <v>2</v>
      </c>
      <c r="F4976">
        <v>3</v>
      </c>
      <c r="G4976">
        <v>1</v>
      </c>
      <c r="H4976">
        <f>VLOOKUP(B4976, patient!A:E, 5, FALSE)</f>
        <v>4</v>
      </c>
      <c r="I4976" t="str">
        <f>VLOOKUP(H4976, city!A:B, 2, FALSE)</f>
        <v>Birmingham</v>
      </c>
      <c r="J4976" t="str">
        <f>VLOOKUP(E4976, diagnosis!A:B, 2, FALSE)</f>
        <v>Asthma</v>
      </c>
      <c r="K4976" t="str">
        <f>VLOOKUP(D4976, department!A:B, 2, FALSE)</f>
        <v>General Surgery</v>
      </c>
      <c r="L4976" t="str">
        <f>VLOOKUP(C4976, provider!A:B, 2, FALSE)</f>
        <v>Dr. Olu Abisola</v>
      </c>
      <c r="M4976" t="str">
        <f>VLOOKUP(G4976, insurance!A:B, 2, FALSE)</f>
        <v>Aviva</v>
      </c>
      <c r="N4976">
        <f>VLOOKUP(B4976, patient!A:D, 4, FALSE)</f>
        <v>31</v>
      </c>
      <c r="O4976" t="str">
        <f>VLOOKUP(B4976, patient!A:C, 3, FALSE)</f>
        <v>Female</v>
      </c>
      <c r="P4976" t="str">
        <f>VLOOKUP(B4976, patient!A:F, 6, FALSE)</f>
        <v>White</v>
      </c>
      <c r="Q4976" t="s">
        <v>492</v>
      </c>
      <c r="R4976">
        <v>581</v>
      </c>
      <c r="S4976">
        <v>167</v>
      </c>
      <c r="U4976" s="1" t="str">
        <f t="shared" si="231"/>
        <v>No</v>
      </c>
      <c r="V4976">
        <v>5</v>
      </c>
      <c r="W4976" t="s">
        <v>494</v>
      </c>
      <c r="X4976" t="s">
        <v>488</v>
      </c>
      <c r="Y4976" t="str">
        <f t="shared" si="232"/>
        <v>Scheduled</v>
      </c>
      <c r="Z4976" t="s">
        <v>497</v>
      </c>
      <c r="AA4976" s="1">
        <v>45794</v>
      </c>
      <c r="AB4976" s="1">
        <v>45789</v>
      </c>
      <c r="AC4976" t="s">
        <v>496</v>
      </c>
      <c r="AD4976">
        <v>558.6</v>
      </c>
      <c r="AE4976">
        <v>50</v>
      </c>
      <c r="AF4976" t="str">
        <f t="shared" si="233"/>
        <v>May</v>
      </c>
    </row>
    <row r="4977" spans="1:32" x14ac:dyDescent="0.25">
      <c r="A4977" s="1">
        <v>45789</v>
      </c>
      <c r="B4977">
        <v>869</v>
      </c>
      <c r="C4977">
        <v>4</v>
      </c>
      <c r="D4977">
        <v>5</v>
      </c>
      <c r="E4977">
        <v>2</v>
      </c>
      <c r="F4977">
        <v>5</v>
      </c>
      <c r="G4977">
        <v>1</v>
      </c>
      <c r="H4977">
        <f>VLOOKUP(B4977, patient!A:E, 5, FALSE)</f>
        <v>24</v>
      </c>
      <c r="I4977" t="str">
        <f>VLOOKUP(H4977, city!A:B, 2, FALSE)</f>
        <v>Liverpool</v>
      </c>
      <c r="J4977" t="str">
        <f>VLOOKUP(E4977, diagnosis!A:B, 2, FALSE)</f>
        <v>Asthma</v>
      </c>
      <c r="K4977" t="str">
        <f>VLOOKUP(D4977, department!A:B, 2, FALSE)</f>
        <v>Pediatrics</v>
      </c>
      <c r="L4977" t="str">
        <f>VLOOKUP(C4977, provider!A:B, 2, FALSE)</f>
        <v>Dr. Ravi Patel</v>
      </c>
      <c r="M4977" t="str">
        <f>VLOOKUP(G4977, insurance!A:B, 2, FALSE)</f>
        <v>Aviva</v>
      </c>
      <c r="N4977">
        <f>VLOOKUP(B4977, patient!A:D, 4, FALSE)</f>
        <v>73</v>
      </c>
      <c r="O4977" t="str">
        <f>VLOOKUP(B4977, patient!A:C, 3, FALSE)</f>
        <v>Female</v>
      </c>
      <c r="P4977" t="str">
        <f>VLOOKUP(B4977, patient!A:F, 6, FALSE)</f>
        <v>Black</v>
      </c>
      <c r="Q4977" t="s">
        <v>491</v>
      </c>
      <c r="R4977">
        <v>456</v>
      </c>
      <c r="S4977">
        <v>103</v>
      </c>
      <c r="T4977" s="1">
        <v>45807</v>
      </c>
      <c r="U4977" s="1" t="str">
        <f t="shared" si="231"/>
        <v>Yes</v>
      </c>
      <c r="V4977">
        <v>9</v>
      </c>
      <c r="W4977" t="s">
        <v>492</v>
      </c>
      <c r="X4977" t="s">
        <v>495</v>
      </c>
      <c r="Y4977" t="str">
        <f t="shared" si="232"/>
        <v>Emergency</v>
      </c>
      <c r="Z4977" t="s">
        <v>489</v>
      </c>
      <c r="AC4977" t="s">
        <v>490</v>
      </c>
      <c r="AD4977">
        <v>391.3</v>
      </c>
      <c r="AE4977">
        <v>0</v>
      </c>
      <c r="AF4977" t="str">
        <f t="shared" si="233"/>
        <v>May</v>
      </c>
    </row>
    <row r="4978" spans="1:32" x14ac:dyDescent="0.25">
      <c r="A4978" s="1">
        <v>45789</v>
      </c>
      <c r="B4978">
        <v>2169</v>
      </c>
      <c r="C4978">
        <v>1</v>
      </c>
      <c r="D4978">
        <v>5</v>
      </c>
      <c r="E4978">
        <v>4</v>
      </c>
      <c r="F4978">
        <v>4</v>
      </c>
      <c r="G4978">
        <v>3</v>
      </c>
      <c r="H4978">
        <f>VLOOKUP(B4978, patient!A:E, 5, FALSE)</f>
        <v>9</v>
      </c>
      <c r="I4978" t="str">
        <f>VLOOKUP(H4978, city!A:B, 2, FALSE)</f>
        <v>Edinburgh</v>
      </c>
      <c r="J4978" t="str">
        <f>VLOOKUP(E4978, diagnosis!A:B, 2, FALSE)</f>
        <v>Hypertension</v>
      </c>
      <c r="K4978" t="str">
        <f>VLOOKUP(D4978, department!A:B, 2, FALSE)</f>
        <v>Pediatrics</v>
      </c>
      <c r="L4978" t="str">
        <f>VLOOKUP(C4978, provider!A:B, 2, FALSE)</f>
        <v>Dr. Olu Abisola</v>
      </c>
      <c r="M4978" t="str">
        <f>VLOOKUP(G4978, insurance!A:B, 2, FALSE)</f>
        <v>Allianz</v>
      </c>
      <c r="N4978">
        <f>VLOOKUP(B4978, patient!A:D, 4, FALSE)</f>
        <v>79</v>
      </c>
      <c r="O4978" t="str">
        <f>VLOOKUP(B4978, patient!A:C, 3, FALSE)</f>
        <v>Female</v>
      </c>
      <c r="P4978" t="str">
        <f>VLOOKUP(B4978, patient!A:F, 6, FALSE)</f>
        <v>Other</v>
      </c>
      <c r="Q4978" t="s">
        <v>486</v>
      </c>
      <c r="R4978">
        <v>372</v>
      </c>
      <c r="S4978">
        <v>110</v>
      </c>
      <c r="U4978" s="1" t="str">
        <f t="shared" si="231"/>
        <v>No</v>
      </c>
      <c r="V4978">
        <v>8</v>
      </c>
      <c r="W4978" t="s">
        <v>487</v>
      </c>
      <c r="X4978" t="s">
        <v>488</v>
      </c>
      <c r="Y4978" t="str">
        <f t="shared" si="232"/>
        <v>Scheduled</v>
      </c>
      <c r="Z4978" t="s">
        <v>489</v>
      </c>
      <c r="AA4978" s="1">
        <v>45796</v>
      </c>
      <c r="AB4978" s="1">
        <v>45789</v>
      </c>
      <c r="AC4978" t="s">
        <v>493</v>
      </c>
      <c r="AD4978">
        <v>358.4</v>
      </c>
      <c r="AE4978">
        <v>30</v>
      </c>
      <c r="AF4978" t="str">
        <f t="shared" si="233"/>
        <v>May</v>
      </c>
    </row>
    <row r="4979" spans="1:32" x14ac:dyDescent="0.25">
      <c r="A4979" s="1">
        <v>45789</v>
      </c>
      <c r="B4979">
        <v>486</v>
      </c>
      <c r="C4979">
        <v>1</v>
      </c>
      <c r="D4979">
        <v>2</v>
      </c>
      <c r="E4979">
        <v>1</v>
      </c>
      <c r="F4979">
        <v>2</v>
      </c>
      <c r="G4979">
        <v>2</v>
      </c>
      <c r="H4979">
        <f>VLOOKUP(B4979, patient!A:E, 5, FALSE)</f>
        <v>36</v>
      </c>
      <c r="I4979" t="str">
        <f>VLOOKUP(H4979, city!A:B, 2, FALSE)</f>
        <v>Newcastle</v>
      </c>
      <c r="J4979" t="str">
        <f>VLOOKUP(E4979, diagnosis!A:B, 2, FALSE)</f>
        <v>Appendicitis</v>
      </c>
      <c r="K4979" t="str">
        <f>VLOOKUP(D4979, department!A:B, 2, FALSE)</f>
        <v>General Surgery</v>
      </c>
      <c r="L4979" t="str">
        <f>VLOOKUP(C4979, provider!A:B, 2, FALSE)</f>
        <v>Dr. Olu Abisola</v>
      </c>
      <c r="M4979" t="str">
        <f>VLOOKUP(G4979, insurance!A:B, 2, FALSE)</f>
        <v>AXA</v>
      </c>
      <c r="N4979">
        <f>VLOOKUP(B4979, patient!A:D, 4, FALSE)</f>
        <v>72</v>
      </c>
      <c r="O4979" t="str">
        <f>VLOOKUP(B4979, patient!A:C, 3, FALSE)</f>
        <v>Male</v>
      </c>
      <c r="P4979" t="str">
        <f>VLOOKUP(B4979, patient!A:F, 6, FALSE)</f>
        <v>Other</v>
      </c>
      <c r="Q4979" t="s">
        <v>486</v>
      </c>
      <c r="R4979">
        <v>365</v>
      </c>
      <c r="S4979">
        <v>52</v>
      </c>
      <c r="T4979" s="1">
        <v>45807</v>
      </c>
      <c r="U4979" s="1" t="str">
        <f t="shared" si="231"/>
        <v>Yes</v>
      </c>
      <c r="V4979">
        <v>6</v>
      </c>
      <c r="W4979" t="s">
        <v>494</v>
      </c>
      <c r="X4979" t="s">
        <v>495</v>
      </c>
      <c r="Y4979" t="str">
        <f t="shared" si="232"/>
        <v>Emergency</v>
      </c>
      <c r="Z4979" t="s">
        <v>489</v>
      </c>
      <c r="AC4979" t="s">
        <v>490</v>
      </c>
      <c r="AD4979">
        <v>291.89999999999998</v>
      </c>
      <c r="AE4979">
        <v>0</v>
      </c>
      <c r="AF4979" t="str">
        <f t="shared" si="233"/>
        <v>May</v>
      </c>
    </row>
    <row r="4980" spans="1:32" x14ac:dyDescent="0.25">
      <c r="A4980" s="1">
        <v>45789</v>
      </c>
      <c r="B4980">
        <v>2686</v>
      </c>
      <c r="C4980">
        <v>3</v>
      </c>
      <c r="D4980">
        <v>5</v>
      </c>
      <c r="E4980">
        <v>5</v>
      </c>
      <c r="F4980">
        <v>4</v>
      </c>
      <c r="G4980">
        <v>1</v>
      </c>
      <c r="H4980">
        <f>VLOOKUP(B4980, patient!A:E, 5, FALSE)</f>
        <v>3</v>
      </c>
      <c r="I4980" t="str">
        <f>VLOOKUP(H4980, city!A:B, 2, FALSE)</f>
        <v>Birmingham</v>
      </c>
      <c r="J4980" t="str">
        <f>VLOOKUP(E4980, diagnosis!A:B, 2, FALSE)</f>
        <v>Migraine</v>
      </c>
      <c r="K4980" t="str">
        <f>VLOOKUP(D4980, department!A:B, 2, FALSE)</f>
        <v>Pediatrics</v>
      </c>
      <c r="L4980" t="str">
        <f>VLOOKUP(C4980, provider!A:B, 2, FALSE)</f>
        <v>Dr. Emma Jones</v>
      </c>
      <c r="M4980" t="str">
        <f>VLOOKUP(G4980, insurance!A:B, 2, FALSE)</f>
        <v>Aviva</v>
      </c>
      <c r="N4980">
        <f>VLOOKUP(B4980, patient!A:D, 4, FALSE)</f>
        <v>44</v>
      </c>
      <c r="O4980" t="str">
        <f>VLOOKUP(B4980, patient!A:C, 3, FALSE)</f>
        <v>Female</v>
      </c>
      <c r="P4980" t="str">
        <f>VLOOKUP(B4980, patient!A:F, 6, FALSE)</f>
        <v>Other</v>
      </c>
      <c r="Q4980" t="s">
        <v>492</v>
      </c>
      <c r="R4980">
        <v>495</v>
      </c>
      <c r="S4980">
        <v>140</v>
      </c>
      <c r="T4980" s="1">
        <v>45799</v>
      </c>
      <c r="U4980" s="1" t="str">
        <f t="shared" si="231"/>
        <v>Yes</v>
      </c>
      <c r="V4980">
        <v>5</v>
      </c>
      <c r="W4980" t="s">
        <v>487</v>
      </c>
      <c r="X4980" t="s">
        <v>488</v>
      </c>
      <c r="Y4980" t="str">
        <f t="shared" si="232"/>
        <v>Scheduled</v>
      </c>
      <c r="Z4980" t="s">
        <v>497</v>
      </c>
      <c r="AC4980" t="s">
        <v>490</v>
      </c>
      <c r="AD4980">
        <v>444.5</v>
      </c>
      <c r="AE4980">
        <v>0</v>
      </c>
      <c r="AF4980" t="str">
        <f t="shared" si="233"/>
        <v>May</v>
      </c>
    </row>
    <row r="4981" spans="1:32" x14ac:dyDescent="0.25">
      <c r="A4981" s="1">
        <v>45789</v>
      </c>
      <c r="B4981">
        <v>4315</v>
      </c>
      <c r="C4981">
        <v>3</v>
      </c>
      <c r="D4981">
        <v>2</v>
      </c>
      <c r="E4981">
        <v>1</v>
      </c>
      <c r="F4981">
        <v>5</v>
      </c>
      <c r="G4981">
        <v>2</v>
      </c>
      <c r="H4981">
        <f>VLOOKUP(B4981, patient!A:E, 5, FALSE)</f>
        <v>20</v>
      </c>
      <c r="I4981" t="str">
        <f>VLOOKUP(H4981, city!A:B, 2, FALSE)</f>
        <v>Leeds</v>
      </c>
      <c r="J4981" t="str">
        <f>VLOOKUP(E4981, diagnosis!A:B, 2, FALSE)</f>
        <v>Appendicitis</v>
      </c>
      <c r="K4981" t="str">
        <f>VLOOKUP(D4981, department!A:B, 2, FALSE)</f>
        <v>General Surgery</v>
      </c>
      <c r="L4981" t="str">
        <f>VLOOKUP(C4981, provider!A:B, 2, FALSE)</f>
        <v>Dr. Emma Jones</v>
      </c>
      <c r="M4981" t="str">
        <f>VLOOKUP(G4981, insurance!A:B, 2, FALSE)</f>
        <v>AXA</v>
      </c>
      <c r="N4981">
        <f>VLOOKUP(B4981, patient!A:D, 4, FALSE)</f>
        <v>71</v>
      </c>
      <c r="O4981" t="str">
        <f>VLOOKUP(B4981, patient!A:C, 3, FALSE)</f>
        <v>Male</v>
      </c>
      <c r="P4981" t="str">
        <f>VLOOKUP(B4981, patient!A:F, 6, FALSE)</f>
        <v>Black</v>
      </c>
      <c r="Q4981" t="s">
        <v>486</v>
      </c>
      <c r="R4981">
        <v>953</v>
      </c>
      <c r="S4981">
        <v>49</v>
      </c>
      <c r="U4981" s="1" t="str">
        <f t="shared" si="231"/>
        <v>No</v>
      </c>
      <c r="V4981">
        <v>5</v>
      </c>
      <c r="W4981" t="s">
        <v>494</v>
      </c>
      <c r="X4981" t="s">
        <v>495</v>
      </c>
      <c r="Y4981" t="str">
        <f t="shared" si="232"/>
        <v>Emergency</v>
      </c>
      <c r="Z4981" t="s">
        <v>497</v>
      </c>
      <c r="AA4981" s="1">
        <v>45793</v>
      </c>
      <c r="AB4981" s="1">
        <v>45789</v>
      </c>
      <c r="AC4981" t="s">
        <v>493</v>
      </c>
      <c r="AD4981">
        <v>722.4</v>
      </c>
      <c r="AE4981">
        <v>30</v>
      </c>
      <c r="AF4981" t="str">
        <f t="shared" si="233"/>
        <v>May</v>
      </c>
    </row>
    <row r="4982" spans="1:32" x14ac:dyDescent="0.25">
      <c r="A4982" s="1">
        <v>45790</v>
      </c>
      <c r="B4982">
        <v>3454</v>
      </c>
      <c r="C4982">
        <v>1</v>
      </c>
      <c r="D4982">
        <v>4</v>
      </c>
      <c r="E4982">
        <v>4</v>
      </c>
      <c r="F4982">
        <v>4</v>
      </c>
      <c r="G4982">
        <v>3</v>
      </c>
      <c r="H4982">
        <f>VLOOKUP(B4982, patient!A:E, 5, FALSE)</f>
        <v>23</v>
      </c>
      <c r="I4982" t="str">
        <f>VLOOKUP(H4982, city!A:B, 2, FALSE)</f>
        <v>Liverpool</v>
      </c>
      <c r="J4982" t="str">
        <f>VLOOKUP(E4982, diagnosis!A:B, 2, FALSE)</f>
        <v>Hypertension</v>
      </c>
      <c r="K4982" t="str">
        <f>VLOOKUP(D4982, department!A:B, 2, FALSE)</f>
        <v>Orthopedics</v>
      </c>
      <c r="L4982" t="str">
        <f>VLOOKUP(C4982, provider!A:B, 2, FALSE)</f>
        <v>Dr. Olu Abisola</v>
      </c>
      <c r="M4982" t="str">
        <f>VLOOKUP(G4982, insurance!A:B, 2, FALSE)</f>
        <v>Allianz</v>
      </c>
      <c r="N4982">
        <f>VLOOKUP(B4982, patient!A:D, 4, FALSE)</f>
        <v>46</v>
      </c>
      <c r="O4982" t="str">
        <f>VLOOKUP(B4982, patient!A:C, 3, FALSE)</f>
        <v>Female</v>
      </c>
      <c r="P4982" t="str">
        <f>VLOOKUP(B4982, patient!A:F, 6, FALSE)</f>
        <v>Asian</v>
      </c>
      <c r="Q4982" t="s">
        <v>492</v>
      </c>
      <c r="R4982">
        <v>752</v>
      </c>
      <c r="S4982">
        <v>197</v>
      </c>
      <c r="T4982" s="1">
        <v>45808</v>
      </c>
      <c r="U4982" s="1" t="str">
        <f t="shared" si="231"/>
        <v>Yes</v>
      </c>
      <c r="V4982">
        <v>5</v>
      </c>
      <c r="W4982" t="s">
        <v>487</v>
      </c>
      <c r="X4982" t="s">
        <v>488</v>
      </c>
      <c r="Y4982" t="str">
        <f t="shared" si="232"/>
        <v>Scheduled</v>
      </c>
      <c r="Z4982" t="s">
        <v>497</v>
      </c>
      <c r="AC4982" t="s">
        <v>490</v>
      </c>
      <c r="AD4982">
        <v>664.3</v>
      </c>
      <c r="AE4982">
        <v>0</v>
      </c>
      <c r="AF4982" t="str">
        <f t="shared" si="233"/>
        <v>May</v>
      </c>
    </row>
    <row r="4983" spans="1:32" x14ac:dyDescent="0.25">
      <c r="A4983" s="1">
        <v>45790</v>
      </c>
      <c r="B4983">
        <v>2123</v>
      </c>
      <c r="C4983">
        <v>2</v>
      </c>
      <c r="D4983">
        <v>2</v>
      </c>
      <c r="E4983">
        <v>4</v>
      </c>
      <c r="F4983">
        <v>4</v>
      </c>
      <c r="G4983">
        <v>3</v>
      </c>
      <c r="H4983">
        <f>VLOOKUP(B4983, patient!A:E, 5, FALSE)</f>
        <v>15</v>
      </c>
      <c r="I4983" t="str">
        <f>VLOOKUP(H4983, city!A:B, 2, FALSE)</f>
        <v>Glasgow</v>
      </c>
      <c r="J4983" t="str">
        <f>VLOOKUP(E4983, diagnosis!A:B, 2, FALSE)</f>
        <v>Hypertension</v>
      </c>
      <c r="K4983" t="str">
        <f>VLOOKUP(D4983, department!A:B, 2, FALSE)</f>
        <v>General Surgery</v>
      </c>
      <c r="L4983" t="str">
        <f>VLOOKUP(C4983, provider!A:B, 2, FALSE)</f>
        <v>Dr. Johnson Grek</v>
      </c>
      <c r="M4983" t="str">
        <f>VLOOKUP(G4983, insurance!A:B, 2, FALSE)</f>
        <v>Allianz</v>
      </c>
      <c r="N4983">
        <f>VLOOKUP(B4983, patient!A:D, 4, FALSE)</f>
        <v>56</v>
      </c>
      <c r="O4983" t="str">
        <f>VLOOKUP(B4983, patient!A:C, 3, FALSE)</f>
        <v>Female</v>
      </c>
      <c r="P4983" t="str">
        <f>VLOOKUP(B4983, patient!A:F, 6, FALSE)</f>
        <v>Asian</v>
      </c>
      <c r="Q4983" t="s">
        <v>491</v>
      </c>
      <c r="R4983">
        <v>514</v>
      </c>
      <c r="S4983">
        <v>53</v>
      </c>
      <c r="U4983" s="1" t="str">
        <f t="shared" si="231"/>
        <v>No</v>
      </c>
      <c r="V4983">
        <v>1</v>
      </c>
      <c r="W4983" t="s">
        <v>494</v>
      </c>
      <c r="X4983" t="s">
        <v>495</v>
      </c>
      <c r="Y4983" t="str">
        <f t="shared" si="232"/>
        <v>Emergency</v>
      </c>
      <c r="Z4983" t="s">
        <v>489</v>
      </c>
      <c r="AA4983" s="1">
        <v>45795</v>
      </c>
      <c r="AB4983" s="1">
        <v>45790</v>
      </c>
      <c r="AC4983" t="s">
        <v>498</v>
      </c>
      <c r="AD4983">
        <v>403.9</v>
      </c>
      <c r="AE4983">
        <v>10</v>
      </c>
      <c r="AF4983" t="str">
        <f t="shared" si="233"/>
        <v>May</v>
      </c>
    </row>
    <row r="4984" spans="1:32" x14ac:dyDescent="0.25">
      <c r="A4984" s="1">
        <v>45790</v>
      </c>
      <c r="B4984">
        <v>859</v>
      </c>
      <c r="C4984">
        <v>2</v>
      </c>
      <c r="D4984">
        <v>1</v>
      </c>
      <c r="E4984">
        <v>3</v>
      </c>
      <c r="F4984">
        <v>1</v>
      </c>
      <c r="G4984">
        <v>2</v>
      </c>
      <c r="H4984">
        <f>VLOOKUP(B4984, patient!A:E, 5, FALSE)</f>
        <v>37</v>
      </c>
      <c r="I4984" t="str">
        <f>VLOOKUP(H4984, city!A:B, 2, FALSE)</f>
        <v>Sheffield</v>
      </c>
      <c r="J4984" t="str">
        <f>VLOOKUP(E4984, diagnosis!A:B, 2, FALSE)</f>
        <v>Fracture</v>
      </c>
      <c r="K4984" t="str">
        <f>VLOOKUP(D4984, department!A:B, 2, FALSE)</f>
        <v>Cardiology</v>
      </c>
      <c r="L4984" t="str">
        <f>VLOOKUP(C4984, provider!A:B, 2, FALSE)</f>
        <v>Dr. Johnson Grek</v>
      </c>
      <c r="M4984" t="str">
        <f>VLOOKUP(G4984, insurance!A:B, 2, FALSE)</f>
        <v>AXA</v>
      </c>
      <c r="N4984">
        <f>VLOOKUP(B4984, patient!A:D, 4, FALSE)</f>
        <v>70</v>
      </c>
      <c r="O4984" t="str">
        <f>VLOOKUP(B4984, patient!A:C, 3, FALSE)</f>
        <v>Female</v>
      </c>
      <c r="P4984" t="str">
        <f>VLOOKUP(B4984, patient!A:F, 6, FALSE)</f>
        <v>Black</v>
      </c>
      <c r="Q4984" t="s">
        <v>491</v>
      </c>
      <c r="R4984">
        <v>202</v>
      </c>
      <c r="S4984">
        <v>152</v>
      </c>
      <c r="U4984" s="1" t="str">
        <f t="shared" si="231"/>
        <v>No</v>
      </c>
      <c r="V4984">
        <v>5</v>
      </c>
      <c r="W4984" t="s">
        <v>492</v>
      </c>
      <c r="X4984" t="s">
        <v>488</v>
      </c>
      <c r="Y4984" t="str">
        <f t="shared" si="232"/>
        <v>Scheduled</v>
      </c>
      <c r="Z4984" t="s">
        <v>489</v>
      </c>
      <c r="AA4984" s="1">
        <v>45792</v>
      </c>
      <c r="AB4984" s="1">
        <v>45790</v>
      </c>
      <c r="AC4984" t="s">
        <v>496</v>
      </c>
      <c r="AD4984">
        <v>282.8</v>
      </c>
      <c r="AE4984">
        <v>50</v>
      </c>
      <c r="AF4984" t="str">
        <f t="shared" si="233"/>
        <v>May</v>
      </c>
    </row>
    <row r="4985" spans="1:32" x14ac:dyDescent="0.25">
      <c r="A4985" s="1">
        <v>45790</v>
      </c>
      <c r="B4985">
        <v>2708</v>
      </c>
      <c r="C4985">
        <v>2</v>
      </c>
      <c r="D4985">
        <v>4</v>
      </c>
      <c r="E4985">
        <v>4</v>
      </c>
      <c r="F4985">
        <v>4</v>
      </c>
      <c r="G4985">
        <v>3</v>
      </c>
      <c r="H4985">
        <f>VLOOKUP(B4985, patient!A:E, 5, FALSE)</f>
        <v>28</v>
      </c>
      <c r="I4985" t="str">
        <f>VLOOKUP(H4985, city!A:B, 2, FALSE)</f>
        <v>London</v>
      </c>
      <c r="J4985" t="str">
        <f>VLOOKUP(E4985, diagnosis!A:B, 2, FALSE)</f>
        <v>Hypertension</v>
      </c>
      <c r="K4985" t="str">
        <f>VLOOKUP(D4985, department!A:B, 2, FALSE)</f>
        <v>Orthopedics</v>
      </c>
      <c r="L4985" t="str">
        <f>VLOOKUP(C4985, provider!A:B, 2, FALSE)</f>
        <v>Dr. Johnson Grek</v>
      </c>
      <c r="M4985" t="str">
        <f>VLOOKUP(G4985, insurance!A:B, 2, FALSE)</f>
        <v>Allianz</v>
      </c>
      <c r="N4985">
        <f>VLOOKUP(B4985, patient!A:D, 4, FALSE)</f>
        <v>56</v>
      </c>
      <c r="O4985" t="str">
        <f>VLOOKUP(B4985, patient!A:C, 3, FALSE)</f>
        <v>Male</v>
      </c>
      <c r="P4985" t="str">
        <f>VLOOKUP(B4985, patient!A:F, 6, FALSE)</f>
        <v>Black</v>
      </c>
      <c r="Q4985" t="s">
        <v>486</v>
      </c>
      <c r="R4985">
        <v>113</v>
      </c>
      <c r="S4985">
        <v>159</v>
      </c>
      <c r="T4985" s="1">
        <v>45819</v>
      </c>
      <c r="U4985" s="1" t="str">
        <f t="shared" si="231"/>
        <v>Yes</v>
      </c>
      <c r="V4985">
        <v>3</v>
      </c>
      <c r="W4985" t="s">
        <v>492</v>
      </c>
      <c r="X4985" t="s">
        <v>488</v>
      </c>
      <c r="Y4985" t="str">
        <f t="shared" si="232"/>
        <v>Scheduled</v>
      </c>
      <c r="Z4985" t="s">
        <v>489</v>
      </c>
      <c r="AC4985" t="s">
        <v>490</v>
      </c>
      <c r="AD4985">
        <v>190.4</v>
      </c>
      <c r="AE4985">
        <v>0</v>
      </c>
      <c r="AF4985" t="str">
        <f t="shared" si="233"/>
        <v>May</v>
      </c>
    </row>
    <row r="4986" spans="1:32" x14ac:dyDescent="0.25">
      <c r="A4986" s="1">
        <v>45790</v>
      </c>
      <c r="B4986">
        <v>2389</v>
      </c>
      <c r="C4986">
        <v>1</v>
      </c>
      <c r="D4986">
        <v>5</v>
      </c>
      <c r="E4986">
        <v>3</v>
      </c>
      <c r="F4986">
        <v>3</v>
      </c>
      <c r="G4986">
        <v>2</v>
      </c>
      <c r="H4986">
        <f>VLOOKUP(B4986, patient!A:E, 5, FALSE)</f>
        <v>15</v>
      </c>
      <c r="I4986" t="str">
        <f>VLOOKUP(H4986, city!A:B, 2, FALSE)</f>
        <v>Glasgow</v>
      </c>
      <c r="J4986" t="str">
        <f>VLOOKUP(E4986, diagnosis!A:B, 2, FALSE)</f>
        <v>Fracture</v>
      </c>
      <c r="K4986" t="str">
        <f>VLOOKUP(D4986, department!A:B, 2, FALSE)</f>
        <v>Pediatrics</v>
      </c>
      <c r="L4986" t="str">
        <f>VLOOKUP(C4986, provider!A:B, 2, FALSE)</f>
        <v>Dr. Olu Abisola</v>
      </c>
      <c r="M4986" t="str">
        <f>VLOOKUP(G4986, insurance!A:B, 2, FALSE)</f>
        <v>AXA</v>
      </c>
      <c r="N4986">
        <f>VLOOKUP(B4986, patient!A:D, 4, FALSE)</f>
        <v>18</v>
      </c>
      <c r="O4986" t="str">
        <f>VLOOKUP(B4986, patient!A:C, 3, FALSE)</f>
        <v>Female</v>
      </c>
      <c r="P4986" t="str">
        <f>VLOOKUP(B4986, patient!A:F, 6, FALSE)</f>
        <v>White</v>
      </c>
      <c r="Q4986" t="s">
        <v>491</v>
      </c>
      <c r="R4986">
        <v>812</v>
      </c>
      <c r="S4986">
        <v>95</v>
      </c>
      <c r="T4986" s="1">
        <v>45804</v>
      </c>
      <c r="U4986" s="1" t="str">
        <f t="shared" si="231"/>
        <v>Yes</v>
      </c>
      <c r="V4986">
        <v>6</v>
      </c>
      <c r="W4986" t="s">
        <v>492</v>
      </c>
      <c r="X4986" t="s">
        <v>495</v>
      </c>
      <c r="Y4986" t="str">
        <f t="shared" si="232"/>
        <v>Emergency</v>
      </c>
      <c r="Z4986" t="s">
        <v>489</v>
      </c>
      <c r="AC4986" t="s">
        <v>490</v>
      </c>
      <c r="AD4986">
        <v>634.9</v>
      </c>
      <c r="AE4986">
        <v>0</v>
      </c>
      <c r="AF4986" t="str">
        <f t="shared" si="233"/>
        <v>May</v>
      </c>
    </row>
    <row r="4987" spans="1:32" x14ac:dyDescent="0.25">
      <c r="A4987" s="1">
        <v>45790</v>
      </c>
      <c r="B4987">
        <v>2316</v>
      </c>
      <c r="C4987">
        <v>4</v>
      </c>
      <c r="D4987">
        <v>5</v>
      </c>
      <c r="E4987">
        <v>4</v>
      </c>
      <c r="F4987">
        <v>3</v>
      </c>
      <c r="G4987">
        <v>1</v>
      </c>
      <c r="H4987">
        <f>VLOOKUP(B4987, patient!A:E, 5, FALSE)</f>
        <v>28</v>
      </c>
      <c r="I4987" t="str">
        <f>VLOOKUP(H4987, city!A:B, 2, FALSE)</f>
        <v>London</v>
      </c>
      <c r="J4987" t="str">
        <f>VLOOKUP(E4987, diagnosis!A:B, 2, FALSE)</f>
        <v>Hypertension</v>
      </c>
      <c r="K4987" t="str">
        <f>VLOOKUP(D4987, department!A:B, 2, FALSE)</f>
        <v>Pediatrics</v>
      </c>
      <c r="L4987" t="str">
        <f>VLOOKUP(C4987, provider!A:B, 2, FALSE)</f>
        <v>Dr. Ravi Patel</v>
      </c>
      <c r="M4987" t="str">
        <f>VLOOKUP(G4987, insurance!A:B, 2, FALSE)</f>
        <v>Aviva</v>
      </c>
      <c r="N4987">
        <f>VLOOKUP(B4987, patient!A:D, 4, FALSE)</f>
        <v>34</v>
      </c>
      <c r="O4987" t="str">
        <f>VLOOKUP(B4987, patient!A:C, 3, FALSE)</f>
        <v>Female</v>
      </c>
      <c r="P4987" t="str">
        <f>VLOOKUP(B4987, patient!A:F, 6, FALSE)</f>
        <v>White</v>
      </c>
      <c r="Q4987" t="s">
        <v>486</v>
      </c>
      <c r="R4987">
        <v>886</v>
      </c>
      <c r="S4987">
        <v>94</v>
      </c>
      <c r="T4987" s="1">
        <v>45799</v>
      </c>
      <c r="U4987" s="1" t="str">
        <f t="shared" si="231"/>
        <v>Yes</v>
      </c>
      <c r="V4987">
        <v>9</v>
      </c>
      <c r="W4987" t="s">
        <v>487</v>
      </c>
      <c r="X4987" t="s">
        <v>488</v>
      </c>
      <c r="Y4987" t="str">
        <f t="shared" si="232"/>
        <v>Scheduled</v>
      </c>
      <c r="Z4987" t="s">
        <v>489</v>
      </c>
      <c r="AC4987" t="s">
        <v>490</v>
      </c>
      <c r="AD4987">
        <v>686</v>
      </c>
      <c r="AE4987">
        <v>0</v>
      </c>
      <c r="AF4987" t="str">
        <f t="shared" si="233"/>
        <v>May</v>
      </c>
    </row>
    <row r="4988" spans="1:32" x14ac:dyDescent="0.25">
      <c r="A4988" s="1">
        <v>45790</v>
      </c>
      <c r="B4988">
        <v>78</v>
      </c>
      <c r="C4988">
        <v>2</v>
      </c>
      <c r="D4988">
        <v>4</v>
      </c>
      <c r="E4988">
        <v>3</v>
      </c>
      <c r="F4988">
        <v>2</v>
      </c>
      <c r="G4988">
        <v>3</v>
      </c>
      <c r="H4988">
        <f>VLOOKUP(B4988, patient!A:E, 5, FALSE)</f>
        <v>5</v>
      </c>
      <c r="I4988" t="str">
        <f>VLOOKUP(H4988, city!A:B, 2, FALSE)</f>
        <v>Bristol</v>
      </c>
      <c r="J4988" t="str">
        <f>VLOOKUP(E4988, diagnosis!A:B, 2, FALSE)</f>
        <v>Fracture</v>
      </c>
      <c r="K4988" t="str">
        <f>VLOOKUP(D4988, department!A:B, 2, FALSE)</f>
        <v>Orthopedics</v>
      </c>
      <c r="L4988" t="str">
        <f>VLOOKUP(C4988, provider!A:B, 2, FALSE)</f>
        <v>Dr. Johnson Grek</v>
      </c>
      <c r="M4988" t="str">
        <f>VLOOKUP(G4988, insurance!A:B, 2, FALSE)</f>
        <v>Allianz</v>
      </c>
      <c r="N4988">
        <f>VLOOKUP(B4988, patient!A:D, 4, FALSE)</f>
        <v>58</v>
      </c>
      <c r="O4988" t="str">
        <f>VLOOKUP(B4988, patient!A:C, 3, FALSE)</f>
        <v>Male</v>
      </c>
      <c r="P4988" t="str">
        <f>VLOOKUP(B4988, patient!A:F, 6, FALSE)</f>
        <v>White</v>
      </c>
      <c r="Q4988" t="s">
        <v>492</v>
      </c>
      <c r="R4988">
        <v>697</v>
      </c>
      <c r="S4988">
        <v>71</v>
      </c>
      <c r="T4988" s="1">
        <v>45812</v>
      </c>
      <c r="U4988" s="1" t="str">
        <f t="shared" si="231"/>
        <v>Yes</v>
      </c>
      <c r="V4988">
        <v>3</v>
      </c>
      <c r="W4988" t="s">
        <v>492</v>
      </c>
      <c r="X4988" t="s">
        <v>488</v>
      </c>
      <c r="Y4988" t="str">
        <f t="shared" si="232"/>
        <v>Scheduled</v>
      </c>
      <c r="Z4988" t="s">
        <v>497</v>
      </c>
      <c r="AC4988" t="s">
        <v>490</v>
      </c>
      <c r="AD4988">
        <v>537.6</v>
      </c>
      <c r="AE4988">
        <v>0</v>
      </c>
      <c r="AF4988" t="str">
        <f t="shared" si="233"/>
        <v>May</v>
      </c>
    </row>
    <row r="4989" spans="1:32" x14ac:dyDescent="0.25">
      <c r="A4989" s="1">
        <v>45790</v>
      </c>
      <c r="B4989">
        <v>4774</v>
      </c>
      <c r="C4989">
        <v>3</v>
      </c>
      <c r="D4989">
        <v>1</v>
      </c>
      <c r="E4989">
        <v>3</v>
      </c>
      <c r="F4989">
        <v>4</v>
      </c>
      <c r="G4989">
        <v>3</v>
      </c>
      <c r="H4989">
        <f>VLOOKUP(B4989, patient!A:E, 5, FALSE)</f>
        <v>9</v>
      </c>
      <c r="I4989" t="str">
        <f>VLOOKUP(H4989, city!A:B, 2, FALSE)</f>
        <v>Edinburgh</v>
      </c>
      <c r="J4989" t="str">
        <f>VLOOKUP(E4989, diagnosis!A:B, 2, FALSE)</f>
        <v>Fracture</v>
      </c>
      <c r="K4989" t="str">
        <f>VLOOKUP(D4989, department!A:B, 2, FALSE)</f>
        <v>Cardiology</v>
      </c>
      <c r="L4989" t="str">
        <f>VLOOKUP(C4989, provider!A:B, 2, FALSE)</f>
        <v>Dr. Emma Jones</v>
      </c>
      <c r="M4989" t="str">
        <f>VLOOKUP(G4989, insurance!A:B, 2, FALSE)</f>
        <v>Allianz</v>
      </c>
      <c r="N4989">
        <f>VLOOKUP(B4989, patient!A:D, 4, FALSE)</f>
        <v>47</v>
      </c>
      <c r="O4989" t="str">
        <f>VLOOKUP(B4989, patient!A:C, 3, FALSE)</f>
        <v>Male</v>
      </c>
      <c r="P4989" t="str">
        <f>VLOOKUP(B4989, patient!A:F, 6, FALSE)</f>
        <v>Asian</v>
      </c>
      <c r="Q4989" t="s">
        <v>486</v>
      </c>
      <c r="R4989">
        <v>866</v>
      </c>
      <c r="S4989">
        <v>70</v>
      </c>
      <c r="T4989" s="1">
        <v>45798</v>
      </c>
      <c r="U4989" s="1" t="str">
        <f t="shared" si="231"/>
        <v>Yes</v>
      </c>
      <c r="V4989">
        <v>1</v>
      </c>
      <c r="W4989" t="s">
        <v>487</v>
      </c>
      <c r="X4989" t="s">
        <v>495</v>
      </c>
      <c r="Y4989" t="str">
        <f t="shared" si="232"/>
        <v>Emergency</v>
      </c>
      <c r="Z4989" t="s">
        <v>497</v>
      </c>
      <c r="AC4989" t="s">
        <v>490</v>
      </c>
      <c r="AD4989">
        <v>655.20000000000005</v>
      </c>
      <c r="AE4989">
        <v>0</v>
      </c>
      <c r="AF4989" t="str">
        <f t="shared" si="233"/>
        <v>May</v>
      </c>
    </row>
    <row r="4990" spans="1:32" x14ac:dyDescent="0.25">
      <c r="A4990" s="1">
        <v>45790</v>
      </c>
      <c r="B4990">
        <v>1902</v>
      </c>
      <c r="C4990">
        <v>5</v>
      </c>
      <c r="D4990">
        <v>4</v>
      </c>
      <c r="E4990">
        <v>1</v>
      </c>
      <c r="F4990">
        <v>2</v>
      </c>
      <c r="G4990">
        <v>2</v>
      </c>
      <c r="H4990">
        <f>VLOOKUP(B4990, patient!A:E, 5, FALSE)</f>
        <v>16</v>
      </c>
      <c r="I4990" t="str">
        <f>VLOOKUP(H4990, city!A:B, 2, FALSE)</f>
        <v>Glasgow</v>
      </c>
      <c r="J4990" t="str">
        <f>VLOOKUP(E4990, diagnosis!A:B, 2, FALSE)</f>
        <v>Appendicitis</v>
      </c>
      <c r="K4990" t="str">
        <f>VLOOKUP(D4990, department!A:B, 2, FALSE)</f>
        <v>Orthopedics</v>
      </c>
      <c r="L4990" t="str">
        <f>VLOOKUP(C4990, provider!A:B, 2, FALSE)</f>
        <v>Dr. Sade Kikiola</v>
      </c>
      <c r="M4990" t="str">
        <f>VLOOKUP(G4990, insurance!A:B, 2, FALSE)</f>
        <v>AXA</v>
      </c>
      <c r="N4990">
        <f>VLOOKUP(B4990, patient!A:D, 4, FALSE)</f>
        <v>70</v>
      </c>
      <c r="O4990" t="str">
        <f>VLOOKUP(B4990, patient!A:C, 3, FALSE)</f>
        <v>Male</v>
      </c>
      <c r="P4990" t="str">
        <f>VLOOKUP(B4990, patient!A:F, 6, FALSE)</f>
        <v>Hispanic</v>
      </c>
      <c r="Q4990" t="s">
        <v>486</v>
      </c>
      <c r="R4990">
        <v>834</v>
      </c>
      <c r="S4990">
        <v>168</v>
      </c>
      <c r="U4990" s="1" t="str">
        <f t="shared" si="231"/>
        <v>No</v>
      </c>
      <c r="V4990">
        <v>8</v>
      </c>
      <c r="W4990" t="s">
        <v>494</v>
      </c>
      <c r="X4990" t="s">
        <v>488</v>
      </c>
      <c r="Y4990" t="str">
        <f t="shared" si="232"/>
        <v>Scheduled</v>
      </c>
      <c r="Z4990" t="s">
        <v>497</v>
      </c>
      <c r="AA4990" s="1">
        <v>45793</v>
      </c>
      <c r="AB4990" s="1">
        <v>45790</v>
      </c>
      <c r="AC4990" t="s">
        <v>496</v>
      </c>
      <c r="AD4990">
        <v>736.4</v>
      </c>
      <c r="AE4990">
        <v>50</v>
      </c>
      <c r="AF4990" t="str">
        <f t="shared" si="233"/>
        <v>May</v>
      </c>
    </row>
    <row r="4991" spans="1:32" x14ac:dyDescent="0.25">
      <c r="A4991" s="1">
        <v>45790</v>
      </c>
      <c r="B4991">
        <v>3830</v>
      </c>
      <c r="C4991">
        <v>5</v>
      </c>
      <c r="D4991">
        <v>3</v>
      </c>
      <c r="E4991">
        <v>3</v>
      </c>
      <c r="F4991">
        <v>5</v>
      </c>
      <c r="G4991">
        <v>2</v>
      </c>
      <c r="H4991">
        <f>VLOOKUP(B4991, patient!A:E, 5, FALSE)</f>
        <v>23</v>
      </c>
      <c r="I4991" t="str">
        <f>VLOOKUP(H4991, city!A:B, 2, FALSE)</f>
        <v>Liverpool</v>
      </c>
      <c r="J4991" t="str">
        <f>VLOOKUP(E4991, diagnosis!A:B, 2, FALSE)</f>
        <v>Fracture</v>
      </c>
      <c r="K4991" t="str">
        <f>VLOOKUP(D4991, department!A:B, 2, FALSE)</f>
        <v>Neurology</v>
      </c>
      <c r="L4991" t="str">
        <f>VLOOKUP(C4991, provider!A:B, 2, FALSE)</f>
        <v>Dr. Sade Kikiola</v>
      </c>
      <c r="M4991" t="str">
        <f>VLOOKUP(G4991, insurance!A:B, 2, FALSE)</f>
        <v>AXA</v>
      </c>
      <c r="N4991">
        <f>VLOOKUP(B4991, patient!A:D, 4, FALSE)</f>
        <v>30</v>
      </c>
      <c r="O4991" t="str">
        <f>VLOOKUP(B4991, patient!A:C, 3, FALSE)</f>
        <v>Male</v>
      </c>
      <c r="P4991" t="str">
        <f>VLOOKUP(B4991, patient!A:F, 6, FALSE)</f>
        <v>Other</v>
      </c>
      <c r="Q4991" t="s">
        <v>491</v>
      </c>
      <c r="R4991">
        <v>683</v>
      </c>
      <c r="S4991">
        <v>77</v>
      </c>
      <c r="T4991" s="1">
        <v>45802</v>
      </c>
      <c r="U4991" s="1" t="str">
        <f t="shared" si="231"/>
        <v>Yes</v>
      </c>
      <c r="V4991">
        <v>9</v>
      </c>
      <c r="W4991" t="s">
        <v>494</v>
      </c>
      <c r="X4991" t="s">
        <v>488</v>
      </c>
      <c r="Y4991" t="str">
        <f t="shared" si="232"/>
        <v>Scheduled</v>
      </c>
      <c r="Z4991" t="s">
        <v>489</v>
      </c>
      <c r="AC4991" t="s">
        <v>490</v>
      </c>
      <c r="AD4991">
        <v>532</v>
      </c>
      <c r="AE4991">
        <v>0</v>
      </c>
      <c r="AF4991" t="str">
        <f t="shared" si="233"/>
        <v>May</v>
      </c>
    </row>
    <row r="4992" spans="1:32" x14ac:dyDescent="0.25">
      <c r="A4992" s="1">
        <v>45791</v>
      </c>
      <c r="B4992">
        <v>1247</v>
      </c>
      <c r="C4992">
        <v>1</v>
      </c>
      <c r="D4992">
        <v>1</v>
      </c>
      <c r="E4992">
        <v>2</v>
      </c>
      <c r="F4992">
        <v>5</v>
      </c>
      <c r="G4992">
        <v>2</v>
      </c>
      <c r="H4992">
        <f>VLOOKUP(B4992, patient!A:E, 5, FALSE)</f>
        <v>18</v>
      </c>
      <c r="I4992" t="str">
        <f>VLOOKUP(H4992, city!A:B, 2, FALSE)</f>
        <v>Leeds</v>
      </c>
      <c r="J4992" t="str">
        <f>VLOOKUP(E4992, diagnosis!A:B, 2, FALSE)</f>
        <v>Asthma</v>
      </c>
      <c r="K4992" t="str">
        <f>VLOOKUP(D4992, department!A:B, 2, FALSE)</f>
        <v>Cardiology</v>
      </c>
      <c r="L4992" t="str">
        <f>VLOOKUP(C4992, provider!A:B, 2, FALSE)</f>
        <v>Dr. Olu Abisola</v>
      </c>
      <c r="M4992" t="str">
        <f>VLOOKUP(G4992, insurance!A:B, 2, FALSE)</f>
        <v>AXA</v>
      </c>
      <c r="N4992">
        <f>VLOOKUP(B4992, patient!A:D, 4, FALSE)</f>
        <v>38</v>
      </c>
      <c r="O4992" t="str">
        <f>VLOOKUP(B4992, patient!A:C, 3, FALSE)</f>
        <v>Female</v>
      </c>
      <c r="P4992" t="str">
        <f>VLOOKUP(B4992, patient!A:F, 6, FALSE)</f>
        <v>White</v>
      </c>
      <c r="Q4992" t="s">
        <v>491</v>
      </c>
      <c r="R4992">
        <v>220</v>
      </c>
      <c r="S4992">
        <v>117</v>
      </c>
      <c r="U4992" s="1" t="str">
        <f t="shared" si="231"/>
        <v>No</v>
      </c>
      <c r="V4992">
        <v>10</v>
      </c>
      <c r="W4992" t="s">
        <v>487</v>
      </c>
      <c r="X4992" t="s">
        <v>495</v>
      </c>
      <c r="Y4992" t="str">
        <f t="shared" si="232"/>
        <v>Emergency</v>
      </c>
      <c r="Z4992" t="s">
        <v>497</v>
      </c>
      <c r="AA4992" s="1">
        <v>45798</v>
      </c>
      <c r="AB4992" s="1">
        <v>45791</v>
      </c>
      <c r="AC4992" t="s">
        <v>496</v>
      </c>
      <c r="AD4992">
        <v>270.89999999999998</v>
      </c>
      <c r="AE4992">
        <v>50</v>
      </c>
      <c r="AF4992" t="str">
        <f t="shared" si="233"/>
        <v>May</v>
      </c>
    </row>
    <row r="4993" spans="1:32" x14ac:dyDescent="0.25">
      <c r="A4993" s="1">
        <v>45791</v>
      </c>
      <c r="B4993">
        <v>2320</v>
      </c>
      <c r="C4993">
        <v>5</v>
      </c>
      <c r="D4993">
        <v>4</v>
      </c>
      <c r="E4993">
        <v>4</v>
      </c>
      <c r="F4993">
        <v>1</v>
      </c>
      <c r="G4993">
        <v>2</v>
      </c>
      <c r="H4993">
        <f>VLOOKUP(B4993, patient!A:E, 5, FALSE)</f>
        <v>38</v>
      </c>
      <c r="I4993" t="str">
        <f>VLOOKUP(H4993, city!A:B, 2, FALSE)</f>
        <v>Sheffield</v>
      </c>
      <c r="J4993" t="str">
        <f>VLOOKUP(E4993, diagnosis!A:B, 2, FALSE)</f>
        <v>Hypertension</v>
      </c>
      <c r="K4993" t="str">
        <f>VLOOKUP(D4993, department!A:B, 2, FALSE)</f>
        <v>Orthopedics</v>
      </c>
      <c r="L4993" t="str">
        <f>VLOOKUP(C4993, provider!A:B, 2, FALSE)</f>
        <v>Dr. Sade Kikiola</v>
      </c>
      <c r="M4993" t="str">
        <f>VLOOKUP(G4993, insurance!A:B, 2, FALSE)</f>
        <v>AXA</v>
      </c>
      <c r="N4993">
        <f>VLOOKUP(B4993, patient!A:D, 4, FALSE)</f>
        <v>36</v>
      </c>
      <c r="O4993" t="str">
        <f>VLOOKUP(B4993, patient!A:C, 3, FALSE)</f>
        <v>Female</v>
      </c>
      <c r="P4993" t="str">
        <f>VLOOKUP(B4993, patient!A:F, 6, FALSE)</f>
        <v>Other</v>
      </c>
      <c r="Q4993" t="s">
        <v>491</v>
      </c>
      <c r="R4993">
        <v>924</v>
      </c>
      <c r="S4993">
        <v>144</v>
      </c>
      <c r="T4993" s="1">
        <v>45814</v>
      </c>
      <c r="U4993" s="1" t="str">
        <f t="shared" si="231"/>
        <v>Yes</v>
      </c>
      <c r="V4993">
        <v>4</v>
      </c>
      <c r="W4993" t="s">
        <v>492</v>
      </c>
      <c r="X4993" t="s">
        <v>488</v>
      </c>
      <c r="Y4993" t="str">
        <f t="shared" si="232"/>
        <v>Scheduled</v>
      </c>
      <c r="Z4993" t="s">
        <v>497</v>
      </c>
      <c r="AC4993" t="s">
        <v>490</v>
      </c>
      <c r="AD4993">
        <v>747.6</v>
      </c>
      <c r="AE4993">
        <v>0</v>
      </c>
      <c r="AF4993" t="str">
        <f t="shared" si="233"/>
        <v>May</v>
      </c>
    </row>
    <row r="4994" spans="1:32" x14ac:dyDescent="0.25">
      <c r="A4994" s="1">
        <v>45791</v>
      </c>
      <c r="B4994">
        <v>2020</v>
      </c>
      <c r="C4994">
        <v>1</v>
      </c>
      <c r="D4994">
        <v>3</v>
      </c>
      <c r="E4994">
        <v>5</v>
      </c>
      <c r="F4994">
        <v>1</v>
      </c>
      <c r="G4994">
        <v>2</v>
      </c>
      <c r="H4994">
        <f>VLOOKUP(B4994, patient!A:E, 5, FALSE)</f>
        <v>1</v>
      </c>
      <c r="I4994" t="str">
        <f>VLOOKUP(H4994, city!A:B, 2, FALSE)</f>
        <v>Birmingham</v>
      </c>
      <c r="J4994" t="str">
        <f>VLOOKUP(E4994, diagnosis!A:B, 2, FALSE)</f>
        <v>Migraine</v>
      </c>
      <c r="K4994" t="str">
        <f>VLOOKUP(D4994, department!A:B, 2, FALSE)</f>
        <v>Neurology</v>
      </c>
      <c r="L4994" t="str">
        <f>VLOOKUP(C4994, provider!A:B, 2, FALSE)</f>
        <v>Dr. Olu Abisola</v>
      </c>
      <c r="M4994" t="str">
        <f>VLOOKUP(G4994, insurance!A:B, 2, FALSE)</f>
        <v>AXA</v>
      </c>
      <c r="N4994">
        <f>VLOOKUP(B4994, patient!A:D, 4, FALSE)</f>
        <v>70</v>
      </c>
      <c r="O4994" t="str">
        <f>VLOOKUP(B4994, patient!A:C, 3, FALSE)</f>
        <v>Female</v>
      </c>
      <c r="P4994" t="str">
        <f>VLOOKUP(B4994, patient!A:F, 6, FALSE)</f>
        <v>Black</v>
      </c>
      <c r="Q4994" t="s">
        <v>486</v>
      </c>
      <c r="R4994">
        <v>901</v>
      </c>
      <c r="S4994">
        <v>112</v>
      </c>
      <c r="U4994" s="1" t="str">
        <f t="shared" si="231"/>
        <v>No</v>
      </c>
      <c r="V4994">
        <v>10</v>
      </c>
      <c r="W4994" t="s">
        <v>487</v>
      </c>
      <c r="X4994" t="s">
        <v>495</v>
      </c>
      <c r="Y4994" t="str">
        <f t="shared" si="232"/>
        <v>Emergency</v>
      </c>
      <c r="Z4994" t="s">
        <v>489</v>
      </c>
      <c r="AA4994" s="1">
        <v>45798</v>
      </c>
      <c r="AB4994" s="1">
        <v>45791</v>
      </c>
      <c r="AC4994" t="s">
        <v>498</v>
      </c>
      <c r="AD4994">
        <v>716.1</v>
      </c>
      <c r="AE4994">
        <v>10</v>
      </c>
      <c r="AF4994" t="str">
        <f t="shared" si="233"/>
        <v>May</v>
      </c>
    </row>
    <row r="4995" spans="1:32" x14ac:dyDescent="0.25">
      <c r="A4995" s="1">
        <v>45791</v>
      </c>
      <c r="B4995">
        <v>160</v>
      </c>
      <c r="C4995">
        <v>5</v>
      </c>
      <c r="D4995">
        <v>2</v>
      </c>
      <c r="E4995">
        <v>4</v>
      </c>
      <c r="F4995">
        <v>4</v>
      </c>
      <c r="G4995">
        <v>3</v>
      </c>
      <c r="H4995">
        <f>VLOOKUP(B4995, patient!A:E, 5, FALSE)</f>
        <v>31</v>
      </c>
      <c r="I4995" t="str">
        <f>VLOOKUP(H4995, city!A:B, 2, FALSE)</f>
        <v>Manchester</v>
      </c>
      <c r="J4995" t="str">
        <f>VLOOKUP(E4995, diagnosis!A:B, 2, FALSE)</f>
        <v>Hypertension</v>
      </c>
      <c r="K4995" t="str">
        <f>VLOOKUP(D4995, department!A:B, 2, FALSE)</f>
        <v>General Surgery</v>
      </c>
      <c r="L4995" t="str">
        <f>VLOOKUP(C4995, provider!A:B, 2, FALSE)</f>
        <v>Dr. Sade Kikiola</v>
      </c>
      <c r="M4995" t="str">
        <f>VLOOKUP(G4995, insurance!A:B, 2, FALSE)</f>
        <v>Allianz</v>
      </c>
      <c r="N4995">
        <f>VLOOKUP(B4995, patient!A:D, 4, FALSE)</f>
        <v>36</v>
      </c>
      <c r="O4995" t="str">
        <f>VLOOKUP(B4995, patient!A:C, 3, FALSE)</f>
        <v>Female</v>
      </c>
      <c r="P4995" t="str">
        <f>VLOOKUP(B4995, patient!A:F, 6, FALSE)</f>
        <v>Asian</v>
      </c>
      <c r="Q4995" t="s">
        <v>491</v>
      </c>
      <c r="R4995">
        <v>170</v>
      </c>
      <c r="S4995">
        <v>153</v>
      </c>
      <c r="U4995" s="1" t="str">
        <f t="shared" ref="U4995:U5001" si="234">IF(T4995&lt;&gt;"", "Yes", "No")</f>
        <v>No</v>
      </c>
      <c r="V4995">
        <v>5</v>
      </c>
      <c r="W4995" t="s">
        <v>487</v>
      </c>
      <c r="X4995" t="s">
        <v>488</v>
      </c>
      <c r="Y4995" t="str">
        <f t="shared" ref="Y4995:Y5001" si="235">IF(TRIM(X4995)="yes", "Emergency", "Scheduled")</f>
        <v>Scheduled</v>
      </c>
      <c r="Z4995" t="s">
        <v>489</v>
      </c>
      <c r="AA4995" s="1">
        <v>45795</v>
      </c>
      <c r="AB4995" s="1">
        <v>45791</v>
      </c>
      <c r="AC4995" t="s">
        <v>493</v>
      </c>
      <c r="AD4995">
        <v>247.1</v>
      </c>
      <c r="AE4995">
        <v>30</v>
      </c>
      <c r="AF4995" t="str">
        <f t="shared" ref="AF4995:AF5001" si="236">TEXT(A4995, "mmm")</f>
        <v>May</v>
      </c>
    </row>
    <row r="4996" spans="1:32" x14ac:dyDescent="0.25">
      <c r="A4996" s="1">
        <v>45791</v>
      </c>
      <c r="B4996">
        <v>2381</v>
      </c>
      <c r="C4996">
        <v>4</v>
      </c>
      <c r="D4996">
        <v>1</v>
      </c>
      <c r="E4996">
        <v>1</v>
      </c>
      <c r="F4996">
        <v>4</v>
      </c>
      <c r="G4996">
        <v>2</v>
      </c>
      <c r="H4996">
        <f>VLOOKUP(B4996, patient!A:E, 5, FALSE)</f>
        <v>10</v>
      </c>
      <c r="I4996" t="str">
        <f>VLOOKUP(H4996, city!A:B, 2, FALSE)</f>
        <v>Edinburgh</v>
      </c>
      <c r="J4996" t="str">
        <f>VLOOKUP(E4996, diagnosis!A:B, 2, FALSE)</f>
        <v>Appendicitis</v>
      </c>
      <c r="K4996" t="str">
        <f>VLOOKUP(D4996, department!A:B, 2, FALSE)</f>
        <v>Cardiology</v>
      </c>
      <c r="L4996" t="str">
        <f>VLOOKUP(C4996, provider!A:B, 2, FALSE)</f>
        <v>Dr. Ravi Patel</v>
      </c>
      <c r="M4996" t="str">
        <f>VLOOKUP(G4996, insurance!A:B, 2, FALSE)</f>
        <v>AXA</v>
      </c>
      <c r="N4996">
        <f>VLOOKUP(B4996, patient!A:D, 4, FALSE)</f>
        <v>74</v>
      </c>
      <c r="O4996" t="str">
        <f>VLOOKUP(B4996, patient!A:C, 3, FALSE)</f>
        <v>Male</v>
      </c>
      <c r="P4996" t="str">
        <f>VLOOKUP(B4996, patient!A:F, 6, FALSE)</f>
        <v>White</v>
      </c>
      <c r="Q4996" t="s">
        <v>492</v>
      </c>
      <c r="R4996">
        <v>301</v>
      </c>
      <c r="S4996">
        <v>196</v>
      </c>
      <c r="U4996" s="1" t="str">
        <f t="shared" si="234"/>
        <v>No</v>
      </c>
      <c r="V4996">
        <v>3</v>
      </c>
      <c r="W4996" t="s">
        <v>487</v>
      </c>
      <c r="X4996" t="s">
        <v>488</v>
      </c>
      <c r="Y4996" t="str">
        <f t="shared" si="235"/>
        <v>Scheduled</v>
      </c>
      <c r="Z4996" t="s">
        <v>489</v>
      </c>
      <c r="AA4996" s="1">
        <v>45792</v>
      </c>
      <c r="AB4996" s="1">
        <v>45791</v>
      </c>
      <c r="AC4996" t="s">
        <v>496</v>
      </c>
      <c r="AD4996">
        <v>382.9</v>
      </c>
      <c r="AE4996">
        <v>50</v>
      </c>
      <c r="AF4996" t="str">
        <f t="shared" si="236"/>
        <v>May</v>
      </c>
    </row>
    <row r="4997" spans="1:32" x14ac:dyDescent="0.25">
      <c r="A4997" s="1">
        <v>45791</v>
      </c>
      <c r="B4997">
        <v>4261</v>
      </c>
      <c r="C4997">
        <v>4</v>
      </c>
      <c r="D4997">
        <v>2</v>
      </c>
      <c r="E4997">
        <v>1</v>
      </c>
      <c r="F4997">
        <v>2</v>
      </c>
      <c r="G4997">
        <v>1</v>
      </c>
      <c r="H4997">
        <f>VLOOKUP(B4997, patient!A:E, 5, FALSE)</f>
        <v>31</v>
      </c>
      <c r="I4997" t="str">
        <f>VLOOKUP(H4997, city!A:B, 2, FALSE)</f>
        <v>Manchester</v>
      </c>
      <c r="J4997" t="str">
        <f>VLOOKUP(E4997, diagnosis!A:B, 2, FALSE)</f>
        <v>Appendicitis</v>
      </c>
      <c r="K4997" t="str">
        <f>VLOOKUP(D4997, department!A:B, 2, FALSE)</f>
        <v>General Surgery</v>
      </c>
      <c r="L4997" t="str">
        <f>VLOOKUP(C4997, provider!A:B, 2, FALSE)</f>
        <v>Dr. Ravi Patel</v>
      </c>
      <c r="M4997" t="str">
        <f>VLOOKUP(G4997, insurance!A:B, 2, FALSE)</f>
        <v>Aviva</v>
      </c>
      <c r="N4997">
        <f>VLOOKUP(B4997, patient!A:D, 4, FALSE)</f>
        <v>42</v>
      </c>
      <c r="O4997" t="str">
        <f>VLOOKUP(B4997, patient!A:C, 3, FALSE)</f>
        <v>Female</v>
      </c>
      <c r="P4997" t="str">
        <f>VLOOKUP(B4997, patient!A:F, 6, FALSE)</f>
        <v>Hispanic</v>
      </c>
      <c r="Q4997" t="s">
        <v>486</v>
      </c>
      <c r="R4997">
        <v>730</v>
      </c>
      <c r="S4997">
        <v>56</v>
      </c>
      <c r="U4997" s="1" t="str">
        <f t="shared" si="234"/>
        <v>No</v>
      </c>
      <c r="V4997">
        <v>8</v>
      </c>
      <c r="W4997" t="s">
        <v>494</v>
      </c>
      <c r="X4997" t="s">
        <v>488</v>
      </c>
      <c r="Y4997" t="str">
        <f t="shared" si="235"/>
        <v>Scheduled</v>
      </c>
      <c r="Z4997" t="s">
        <v>497</v>
      </c>
      <c r="AA4997" s="1">
        <v>45792</v>
      </c>
      <c r="AB4997" s="1">
        <v>45791</v>
      </c>
      <c r="AC4997" t="s">
        <v>498</v>
      </c>
      <c r="AD4997">
        <v>557.20000000000005</v>
      </c>
      <c r="AE4997">
        <v>10</v>
      </c>
      <c r="AF4997" t="str">
        <f t="shared" si="236"/>
        <v>May</v>
      </c>
    </row>
    <row r="4998" spans="1:32" x14ac:dyDescent="0.25">
      <c r="A4998" s="1">
        <v>45791</v>
      </c>
      <c r="B4998">
        <v>1733</v>
      </c>
      <c r="C4998">
        <v>4</v>
      </c>
      <c r="D4998">
        <v>3</v>
      </c>
      <c r="E4998">
        <v>3</v>
      </c>
      <c r="F4998">
        <v>2</v>
      </c>
      <c r="G4998">
        <v>2</v>
      </c>
      <c r="H4998">
        <f>VLOOKUP(B4998, patient!A:E, 5, FALSE)</f>
        <v>24</v>
      </c>
      <c r="I4998" t="str">
        <f>VLOOKUP(H4998, city!A:B, 2, FALSE)</f>
        <v>Liverpool</v>
      </c>
      <c r="J4998" t="str">
        <f>VLOOKUP(E4998, diagnosis!A:B, 2, FALSE)</f>
        <v>Fracture</v>
      </c>
      <c r="K4998" t="str">
        <f>VLOOKUP(D4998, department!A:B, 2, FALSE)</f>
        <v>Neurology</v>
      </c>
      <c r="L4998" t="str">
        <f>VLOOKUP(C4998, provider!A:B, 2, FALSE)</f>
        <v>Dr. Ravi Patel</v>
      </c>
      <c r="M4998" t="str">
        <f>VLOOKUP(G4998, insurance!A:B, 2, FALSE)</f>
        <v>AXA</v>
      </c>
      <c r="N4998">
        <f>VLOOKUP(B4998, patient!A:D, 4, FALSE)</f>
        <v>39</v>
      </c>
      <c r="O4998" t="str">
        <f>VLOOKUP(B4998, patient!A:C, 3, FALSE)</f>
        <v>Female</v>
      </c>
      <c r="P4998" t="str">
        <f>VLOOKUP(B4998, patient!A:F, 6, FALSE)</f>
        <v>Asian</v>
      </c>
      <c r="Q4998" t="s">
        <v>486</v>
      </c>
      <c r="R4998">
        <v>422</v>
      </c>
      <c r="S4998">
        <v>157</v>
      </c>
      <c r="U4998" s="1" t="str">
        <f t="shared" si="234"/>
        <v>No</v>
      </c>
      <c r="V4998">
        <v>3</v>
      </c>
      <c r="W4998" t="s">
        <v>494</v>
      </c>
      <c r="X4998" t="s">
        <v>488</v>
      </c>
      <c r="Y4998" t="str">
        <f t="shared" si="235"/>
        <v>Scheduled</v>
      </c>
      <c r="Z4998" t="s">
        <v>489</v>
      </c>
      <c r="AA4998" s="1">
        <v>45795</v>
      </c>
      <c r="AB4998" s="1">
        <v>45791</v>
      </c>
      <c r="AC4998" t="s">
        <v>493</v>
      </c>
      <c r="AD4998">
        <v>426.3</v>
      </c>
      <c r="AE4998">
        <v>30</v>
      </c>
      <c r="AF4998" t="str">
        <f t="shared" si="236"/>
        <v>May</v>
      </c>
    </row>
    <row r="4999" spans="1:32" x14ac:dyDescent="0.25">
      <c r="A4999" s="1">
        <v>45791</v>
      </c>
      <c r="B4999">
        <v>1047</v>
      </c>
      <c r="C4999">
        <v>4</v>
      </c>
      <c r="D4999">
        <v>5</v>
      </c>
      <c r="E4999">
        <v>1</v>
      </c>
      <c r="F4999">
        <v>4</v>
      </c>
      <c r="G4999">
        <v>3</v>
      </c>
      <c r="H4999">
        <f>VLOOKUP(B4999, patient!A:E, 5, FALSE)</f>
        <v>5</v>
      </c>
      <c r="I4999" t="str">
        <f>VLOOKUP(H4999, city!A:B, 2, FALSE)</f>
        <v>Bristol</v>
      </c>
      <c r="J4999" t="str">
        <f>VLOOKUP(E4999, diagnosis!A:B, 2, FALSE)</f>
        <v>Appendicitis</v>
      </c>
      <c r="K4999" t="str">
        <f>VLOOKUP(D4999, department!A:B, 2, FALSE)</f>
        <v>Pediatrics</v>
      </c>
      <c r="L4999" t="str">
        <f>VLOOKUP(C4999, provider!A:B, 2, FALSE)</f>
        <v>Dr. Ravi Patel</v>
      </c>
      <c r="M4999" t="str">
        <f>VLOOKUP(G4999, insurance!A:B, 2, FALSE)</f>
        <v>Allianz</v>
      </c>
      <c r="N4999">
        <f>VLOOKUP(B4999, patient!A:D, 4, FALSE)</f>
        <v>48</v>
      </c>
      <c r="O4999" t="str">
        <f>VLOOKUP(B4999, patient!A:C, 3, FALSE)</f>
        <v>Female</v>
      </c>
      <c r="P4999" t="str">
        <f>VLOOKUP(B4999, patient!A:F, 6, FALSE)</f>
        <v>Black</v>
      </c>
      <c r="Q4999" t="s">
        <v>486</v>
      </c>
      <c r="R4999">
        <v>786</v>
      </c>
      <c r="S4999">
        <v>75</v>
      </c>
      <c r="T4999" s="1">
        <v>45809</v>
      </c>
      <c r="U4999" s="1" t="str">
        <f t="shared" si="234"/>
        <v>Yes</v>
      </c>
      <c r="V4999">
        <v>4</v>
      </c>
      <c r="W4999" t="s">
        <v>494</v>
      </c>
      <c r="X4999" t="s">
        <v>495</v>
      </c>
      <c r="Y4999" t="str">
        <f t="shared" si="235"/>
        <v>Emergency</v>
      </c>
      <c r="Z4999" t="s">
        <v>497</v>
      </c>
      <c r="AC4999" t="s">
        <v>490</v>
      </c>
      <c r="AD4999">
        <v>602.70000000000005</v>
      </c>
      <c r="AE4999">
        <v>0</v>
      </c>
      <c r="AF4999" t="str">
        <f t="shared" si="236"/>
        <v>May</v>
      </c>
    </row>
    <row r="5000" spans="1:32" x14ac:dyDescent="0.25">
      <c r="A5000" s="1">
        <v>45791</v>
      </c>
      <c r="B5000">
        <v>2548</v>
      </c>
      <c r="C5000">
        <v>2</v>
      </c>
      <c r="D5000">
        <v>5</v>
      </c>
      <c r="E5000">
        <v>1</v>
      </c>
      <c r="F5000">
        <v>4</v>
      </c>
      <c r="G5000">
        <v>1</v>
      </c>
      <c r="H5000">
        <f>VLOOKUP(B5000, patient!A:E, 5, FALSE)</f>
        <v>4</v>
      </c>
      <c r="I5000" t="str">
        <f>VLOOKUP(H5000, city!A:B, 2, FALSE)</f>
        <v>Birmingham</v>
      </c>
      <c r="J5000" t="str">
        <f>VLOOKUP(E5000, diagnosis!A:B, 2, FALSE)</f>
        <v>Appendicitis</v>
      </c>
      <c r="K5000" t="str">
        <f>VLOOKUP(D5000, department!A:B, 2, FALSE)</f>
        <v>Pediatrics</v>
      </c>
      <c r="L5000" t="str">
        <f>VLOOKUP(C5000, provider!A:B, 2, FALSE)</f>
        <v>Dr. Johnson Grek</v>
      </c>
      <c r="M5000" t="str">
        <f>VLOOKUP(G5000, insurance!A:B, 2, FALSE)</f>
        <v>Aviva</v>
      </c>
      <c r="N5000">
        <f>VLOOKUP(B5000, patient!A:D, 4, FALSE)</f>
        <v>34</v>
      </c>
      <c r="O5000" t="str">
        <f>VLOOKUP(B5000, patient!A:C, 3, FALSE)</f>
        <v>Female</v>
      </c>
      <c r="P5000" t="str">
        <f>VLOOKUP(B5000, patient!A:F, 6, FALSE)</f>
        <v>Other</v>
      </c>
      <c r="Q5000" t="s">
        <v>492</v>
      </c>
      <c r="R5000">
        <v>671</v>
      </c>
      <c r="S5000">
        <v>102</v>
      </c>
      <c r="U5000" s="1" t="str">
        <f t="shared" si="234"/>
        <v>No</v>
      </c>
      <c r="V5000">
        <v>10</v>
      </c>
      <c r="W5000" t="s">
        <v>492</v>
      </c>
      <c r="X5000" t="s">
        <v>495</v>
      </c>
      <c r="Y5000" t="str">
        <f t="shared" si="235"/>
        <v>Emergency</v>
      </c>
      <c r="Z5000" t="s">
        <v>497</v>
      </c>
      <c r="AA5000" s="1">
        <v>45795</v>
      </c>
      <c r="AB5000" s="1">
        <v>45791</v>
      </c>
      <c r="AC5000" t="s">
        <v>493</v>
      </c>
      <c r="AD5000">
        <v>562.1</v>
      </c>
      <c r="AE5000">
        <v>30</v>
      </c>
      <c r="AF5000" t="str">
        <f t="shared" si="236"/>
        <v>May</v>
      </c>
    </row>
    <row r="5001" spans="1:32" x14ac:dyDescent="0.25">
      <c r="A5001" s="1">
        <v>45791</v>
      </c>
      <c r="B5001">
        <v>2739</v>
      </c>
      <c r="C5001">
        <v>3</v>
      </c>
      <c r="D5001">
        <v>5</v>
      </c>
      <c r="E5001">
        <v>4</v>
      </c>
      <c r="F5001">
        <v>1</v>
      </c>
      <c r="G5001">
        <v>3</v>
      </c>
      <c r="H5001">
        <f>VLOOKUP(B5001, patient!A:E, 5, FALSE)</f>
        <v>4</v>
      </c>
      <c r="I5001" t="str">
        <f>VLOOKUP(H5001, city!A:B, 2, FALSE)</f>
        <v>Birmingham</v>
      </c>
      <c r="J5001" t="str">
        <f>VLOOKUP(E5001, diagnosis!A:B, 2, FALSE)</f>
        <v>Hypertension</v>
      </c>
      <c r="K5001" t="str">
        <f>VLOOKUP(D5001, department!A:B, 2, FALSE)</f>
        <v>Pediatrics</v>
      </c>
      <c r="L5001" t="str">
        <f>VLOOKUP(C5001, provider!A:B, 2, FALSE)</f>
        <v>Dr. Emma Jones</v>
      </c>
      <c r="M5001" t="str">
        <f>VLOOKUP(G5001, insurance!A:B, 2, FALSE)</f>
        <v>Allianz</v>
      </c>
      <c r="N5001">
        <f>VLOOKUP(B5001, patient!A:D, 4, FALSE)</f>
        <v>72</v>
      </c>
      <c r="O5001" t="str">
        <f>VLOOKUP(B5001, patient!A:C, 3, FALSE)</f>
        <v>Male</v>
      </c>
      <c r="P5001" t="str">
        <f>VLOOKUP(B5001, patient!A:F, 6, FALSE)</f>
        <v>Asian</v>
      </c>
      <c r="Q5001" t="s">
        <v>492</v>
      </c>
      <c r="R5001">
        <v>929</v>
      </c>
      <c r="S5001">
        <v>90</v>
      </c>
      <c r="T5001" s="1">
        <v>45806</v>
      </c>
      <c r="U5001" s="1" t="str">
        <f t="shared" si="234"/>
        <v>Yes</v>
      </c>
      <c r="V5001">
        <v>7</v>
      </c>
      <c r="W5001" t="s">
        <v>494</v>
      </c>
      <c r="X5001" t="s">
        <v>488</v>
      </c>
      <c r="Y5001" t="str">
        <f t="shared" si="235"/>
        <v>Scheduled</v>
      </c>
      <c r="Z5001" t="s">
        <v>489</v>
      </c>
      <c r="AC5001" t="s">
        <v>490</v>
      </c>
      <c r="AD5001">
        <v>713.3</v>
      </c>
      <c r="AE5001">
        <v>0</v>
      </c>
      <c r="AF5001" t="str">
        <f t="shared" si="236"/>
        <v>May</v>
      </c>
    </row>
  </sheetData>
  <autoFilter ref="N1:N5001"/>
  <pageMargins left="0.7" right="0.7" top="0.75" bottom="0.75" header="0.3" footer="0.3"/>
  <pageSetup paperSize="0" orientation="portrait" horizontalDpi="203" verticalDpi="20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election activeCell="K22" sqref="K22"/>
    </sheetView>
  </sheetViews>
  <sheetFormatPr defaultRowHeight="15" x14ac:dyDescent="0.25"/>
  <sheetData>
    <row r="1" spans="1:3" x14ac:dyDescent="0.25">
      <c r="A1" t="s">
        <v>0</v>
      </c>
      <c r="B1" t="s">
        <v>1</v>
      </c>
      <c r="C1" t="s">
        <v>2</v>
      </c>
    </row>
    <row r="2" spans="1:3" x14ac:dyDescent="0.25">
      <c r="A2">
        <v>40</v>
      </c>
      <c r="B2" t="s">
        <v>3</v>
      </c>
      <c r="C2" t="s">
        <v>4</v>
      </c>
    </row>
    <row r="3" spans="1:3" x14ac:dyDescent="0.25">
      <c r="A3">
        <v>9</v>
      </c>
      <c r="B3" t="s">
        <v>5</v>
      </c>
      <c r="C3" t="s">
        <v>6</v>
      </c>
    </row>
    <row r="4" spans="1:3" x14ac:dyDescent="0.25">
      <c r="A4">
        <v>2</v>
      </c>
      <c r="B4" t="s">
        <v>7</v>
      </c>
      <c r="C4" t="s">
        <v>8</v>
      </c>
    </row>
    <row r="5" spans="1:3" x14ac:dyDescent="0.25">
      <c r="A5">
        <v>13</v>
      </c>
      <c r="B5" t="s">
        <v>9</v>
      </c>
      <c r="C5" t="s">
        <v>6</v>
      </c>
    </row>
    <row r="6" spans="1:3" x14ac:dyDescent="0.25">
      <c r="A6">
        <v>37</v>
      </c>
      <c r="B6" t="s">
        <v>3</v>
      </c>
      <c r="C6" t="s">
        <v>6</v>
      </c>
    </row>
    <row r="7" spans="1:3" x14ac:dyDescent="0.25">
      <c r="A7">
        <v>33</v>
      </c>
      <c r="B7" t="s">
        <v>10</v>
      </c>
      <c r="C7" t="s">
        <v>6</v>
      </c>
    </row>
    <row r="8" spans="1:3" x14ac:dyDescent="0.25">
      <c r="A8">
        <v>29</v>
      </c>
      <c r="B8" t="s">
        <v>11</v>
      </c>
      <c r="C8" t="s">
        <v>6</v>
      </c>
    </row>
    <row r="9" spans="1:3" x14ac:dyDescent="0.25">
      <c r="A9">
        <v>28</v>
      </c>
      <c r="B9" t="s">
        <v>12</v>
      </c>
      <c r="C9" t="s">
        <v>4</v>
      </c>
    </row>
    <row r="10" spans="1:3" x14ac:dyDescent="0.25">
      <c r="A10">
        <v>5</v>
      </c>
      <c r="B10" t="s">
        <v>13</v>
      </c>
      <c r="C10" t="s">
        <v>6</v>
      </c>
    </row>
    <row r="11" spans="1:3" x14ac:dyDescent="0.25">
      <c r="A11">
        <v>8</v>
      </c>
      <c r="B11" t="s">
        <v>13</v>
      </c>
      <c r="C11" t="s">
        <v>4</v>
      </c>
    </row>
    <row r="12" spans="1:3" x14ac:dyDescent="0.25">
      <c r="A12">
        <v>14</v>
      </c>
      <c r="B12" t="s">
        <v>9</v>
      </c>
      <c r="C12" t="s">
        <v>8</v>
      </c>
    </row>
    <row r="13" spans="1:3" x14ac:dyDescent="0.25">
      <c r="A13">
        <v>32</v>
      </c>
      <c r="B13" t="s">
        <v>11</v>
      </c>
      <c r="C13" t="s">
        <v>4</v>
      </c>
    </row>
    <row r="14" spans="1:3" x14ac:dyDescent="0.25">
      <c r="A14">
        <v>12</v>
      </c>
      <c r="B14" t="s">
        <v>5</v>
      </c>
      <c r="C14" t="s">
        <v>4</v>
      </c>
    </row>
    <row r="15" spans="1:3" x14ac:dyDescent="0.25">
      <c r="A15">
        <v>25</v>
      </c>
      <c r="B15" t="s">
        <v>12</v>
      </c>
      <c r="C15" t="s">
        <v>6</v>
      </c>
    </row>
    <row r="16" spans="1:3" x14ac:dyDescent="0.25">
      <c r="A16">
        <v>17</v>
      </c>
      <c r="B16" t="s">
        <v>14</v>
      </c>
      <c r="C16" t="s">
        <v>6</v>
      </c>
    </row>
    <row r="17" spans="1:3" x14ac:dyDescent="0.25">
      <c r="A17">
        <v>30</v>
      </c>
      <c r="B17" t="s">
        <v>11</v>
      </c>
      <c r="C17" t="s">
        <v>8</v>
      </c>
    </row>
    <row r="18" spans="1:3" x14ac:dyDescent="0.25">
      <c r="A18">
        <v>18</v>
      </c>
      <c r="B18" t="s">
        <v>14</v>
      </c>
      <c r="C18" t="s">
        <v>8</v>
      </c>
    </row>
    <row r="19" spans="1:3" x14ac:dyDescent="0.25">
      <c r="A19">
        <v>7</v>
      </c>
      <c r="B19" t="s">
        <v>13</v>
      </c>
      <c r="C19" t="s">
        <v>15</v>
      </c>
    </row>
    <row r="20" spans="1:3" x14ac:dyDescent="0.25">
      <c r="A20">
        <v>4</v>
      </c>
      <c r="B20" t="s">
        <v>7</v>
      </c>
      <c r="C20" t="s">
        <v>4</v>
      </c>
    </row>
    <row r="21" spans="1:3" x14ac:dyDescent="0.25">
      <c r="A21">
        <v>10</v>
      </c>
      <c r="B21" t="s">
        <v>5</v>
      </c>
      <c r="C21" t="s">
        <v>8</v>
      </c>
    </row>
    <row r="22" spans="1:3" x14ac:dyDescent="0.25">
      <c r="A22">
        <v>23</v>
      </c>
      <c r="B22" t="s">
        <v>16</v>
      </c>
      <c r="C22" t="s">
        <v>15</v>
      </c>
    </row>
    <row r="23" spans="1:3" x14ac:dyDescent="0.25">
      <c r="A23">
        <v>24</v>
      </c>
      <c r="B23" t="s">
        <v>16</v>
      </c>
      <c r="C23" t="s">
        <v>4</v>
      </c>
    </row>
    <row r="24" spans="1:3" x14ac:dyDescent="0.25">
      <c r="A24">
        <v>11</v>
      </c>
      <c r="B24" t="s">
        <v>5</v>
      </c>
      <c r="C24" t="s">
        <v>15</v>
      </c>
    </row>
    <row r="25" spans="1:3" x14ac:dyDescent="0.25">
      <c r="A25">
        <v>1</v>
      </c>
      <c r="B25" t="s">
        <v>7</v>
      </c>
      <c r="C25" t="s">
        <v>6</v>
      </c>
    </row>
    <row r="26" spans="1:3" x14ac:dyDescent="0.25">
      <c r="A26">
        <v>36</v>
      </c>
      <c r="B26" t="s">
        <v>10</v>
      </c>
      <c r="C26" t="s">
        <v>4</v>
      </c>
    </row>
    <row r="27" spans="1:3" x14ac:dyDescent="0.25">
      <c r="A27">
        <v>16</v>
      </c>
      <c r="B27" t="s">
        <v>9</v>
      </c>
      <c r="C27" t="s">
        <v>4</v>
      </c>
    </row>
    <row r="28" spans="1:3" x14ac:dyDescent="0.25">
      <c r="A28">
        <v>19</v>
      </c>
      <c r="B28" t="s">
        <v>14</v>
      </c>
      <c r="C28" t="s">
        <v>15</v>
      </c>
    </row>
    <row r="29" spans="1:3" x14ac:dyDescent="0.25">
      <c r="A29">
        <v>22</v>
      </c>
      <c r="B29" t="s">
        <v>16</v>
      </c>
      <c r="C29" t="s">
        <v>8</v>
      </c>
    </row>
    <row r="30" spans="1:3" x14ac:dyDescent="0.25">
      <c r="A30">
        <v>26</v>
      </c>
      <c r="B30" t="s">
        <v>12</v>
      </c>
      <c r="C30" t="s">
        <v>8</v>
      </c>
    </row>
    <row r="31" spans="1:3" x14ac:dyDescent="0.25">
      <c r="A31">
        <v>21</v>
      </c>
      <c r="B31" t="s">
        <v>16</v>
      </c>
      <c r="C31" t="s">
        <v>6</v>
      </c>
    </row>
    <row r="32" spans="1:3" x14ac:dyDescent="0.25">
      <c r="A32">
        <v>3</v>
      </c>
      <c r="B32" t="s">
        <v>7</v>
      </c>
      <c r="C32" t="s">
        <v>15</v>
      </c>
    </row>
    <row r="33" spans="1:3" x14ac:dyDescent="0.25">
      <c r="A33">
        <v>15</v>
      </c>
      <c r="B33" t="s">
        <v>9</v>
      </c>
      <c r="C33" t="s">
        <v>15</v>
      </c>
    </row>
    <row r="34" spans="1:3" x14ac:dyDescent="0.25">
      <c r="A34">
        <v>6</v>
      </c>
      <c r="B34" t="s">
        <v>13</v>
      </c>
      <c r="C34" t="s">
        <v>8</v>
      </c>
    </row>
    <row r="35" spans="1:3" x14ac:dyDescent="0.25">
      <c r="A35">
        <v>20</v>
      </c>
      <c r="B35" t="s">
        <v>14</v>
      </c>
      <c r="C35" t="s">
        <v>4</v>
      </c>
    </row>
    <row r="36" spans="1:3" x14ac:dyDescent="0.25">
      <c r="A36">
        <v>39</v>
      </c>
      <c r="B36" t="s">
        <v>3</v>
      </c>
      <c r="C36" t="s">
        <v>15</v>
      </c>
    </row>
    <row r="37" spans="1:3" x14ac:dyDescent="0.25">
      <c r="A37">
        <v>31</v>
      </c>
      <c r="B37" t="s">
        <v>11</v>
      </c>
      <c r="C37" t="s">
        <v>15</v>
      </c>
    </row>
    <row r="38" spans="1:3" x14ac:dyDescent="0.25">
      <c r="A38">
        <v>35</v>
      </c>
      <c r="B38" t="s">
        <v>10</v>
      </c>
      <c r="C38" t="s">
        <v>15</v>
      </c>
    </row>
    <row r="39" spans="1:3" x14ac:dyDescent="0.25">
      <c r="A39">
        <v>27</v>
      </c>
      <c r="B39" t="s">
        <v>12</v>
      </c>
      <c r="C39" t="s">
        <v>15</v>
      </c>
    </row>
    <row r="40" spans="1:3" x14ac:dyDescent="0.25">
      <c r="A40">
        <v>38</v>
      </c>
      <c r="B40" t="s">
        <v>3</v>
      </c>
      <c r="C40" t="s">
        <v>8</v>
      </c>
    </row>
    <row r="41" spans="1:3" x14ac:dyDescent="0.25">
      <c r="A41">
        <v>34</v>
      </c>
      <c r="B41" t="s">
        <v>10</v>
      </c>
      <c r="C41" t="s">
        <v>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 sqref="B1:B1048576"/>
    </sheetView>
  </sheetViews>
  <sheetFormatPr defaultRowHeight="15" x14ac:dyDescent="0.25"/>
  <sheetData>
    <row r="1" spans="1:2" x14ac:dyDescent="0.25">
      <c r="A1" t="s">
        <v>17</v>
      </c>
      <c r="B1" t="s">
        <v>18</v>
      </c>
    </row>
    <row r="2" spans="1:2" x14ac:dyDescent="0.25">
      <c r="A2">
        <v>2</v>
      </c>
      <c r="B2" t="s">
        <v>19</v>
      </c>
    </row>
    <row r="3" spans="1:2" x14ac:dyDescent="0.25">
      <c r="A3">
        <v>1</v>
      </c>
      <c r="B3" t="s">
        <v>20</v>
      </c>
    </row>
    <row r="4" spans="1:2" x14ac:dyDescent="0.25">
      <c r="A4">
        <v>3</v>
      </c>
      <c r="B4" t="s">
        <v>21</v>
      </c>
    </row>
    <row r="5" spans="1:2" x14ac:dyDescent="0.25">
      <c r="A5">
        <v>5</v>
      </c>
      <c r="B5" t="s">
        <v>22</v>
      </c>
    </row>
    <row r="6" spans="1:2" x14ac:dyDescent="0.25">
      <c r="A6">
        <v>4</v>
      </c>
      <c r="B6" t="s">
        <v>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 sqref="B1:B1048576"/>
    </sheetView>
  </sheetViews>
  <sheetFormatPr defaultRowHeight="15" x14ac:dyDescent="0.25"/>
  <sheetData>
    <row r="1" spans="1:2" x14ac:dyDescent="0.25">
      <c r="A1" t="s">
        <v>24</v>
      </c>
      <c r="B1" t="s">
        <v>25</v>
      </c>
    </row>
    <row r="2" spans="1:2" x14ac:dyDescent="0.25">
      <c r="A2">
        <v>1</v>
      </c>
      <c r="B2" t="s">
        <v>26</v>
      </c>
    </row>
    <row r="3" spans="1:2" x14ac:dyDescent="0.25">
      <c r="A3">
        <v>4</v>
      </c>
      <c r="B3" t="s">
        <v>27</v>
      </c>
    </row>
    <row r="4" spans="1:2" x14ac:dyDescent="0.25">
      <c r="A4">
        <v>2</v>
      </c>
      <c r="B4" t="s">
        <v>28</v>
      </c>
    </row>
    <row r="5" spans="1:2" x14ac:dyDescent="0.25">
      <c r="A5">
        <v>5</v>
      </c>
      <c r="B5" t="s">
        <v>29</v>
      </c>
    </row>
    <row r="6" spans="1:2" x14ac:dyDescent="0.25">
      <c r="A6">
        <v>3</v>
      </c>
      <c r="B6" t="s">
        <v>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C13" sqref="C13"/>
    </sheetView>
  </sheetViews>
  <sheetFormatPr defaultRowHeight="15" x14ac:dyDescent="0.25"/>
  <sheetData>
    <row r="1" spans="1:2" x14ac:dyDescent="0.25">
      <c r="A1" t="s">
        <v>31</v>
      </c>
      <c r="B1" t="s">
        <v>32</v>
      </c>
    </row>
    <row r="2" spans="1:2" x14ac:dyDescent="0.25">
      <c r="A2">
        <v>1</v>
      </c>
      <c r="B2" t="s">
        <v>33</v>
      </c>
    </row>
    <row r="3" spans="1:2" x14ac:dyDescent="0.25">
      <c r="A3">
        <v>2</v>
      </c>
      <c r="B3" t="s">
        <v>34</v>
      </c>
    </row>
    <row r="4" spans="1:2" x14ac:dyDescent="0.25">
      <c r="A4">
        <v>3</v>
      </c>
      <c r="B4" t="s">
        <v>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74"/>
  <sheetViews>
    <sheetView workbookViewId="0">
      <selection activeCell="D1" sqref="D1:D1048576"/>
    </sheetView>
  </sheetViews>
  <sheetFormatPr defaultRowHeight="15" x14ac:dyDescent="0.25"/>
  <sheetData>
    <row r="1" spans="1:6" x14ac:dyDescent="0.25">
      <c r="A1" t="s">
        <v>36</v>
      </c>
      <c r="B1" t="s">
        <v>37</v>
      </c>
      <c r="C1" t="s">
        <v>38</v>
      </c>
      <c r="D1" t="s">
        <v>39</v>
      </c>
      <c r="E1" t="s">
        <v>0</v>
      </c>
      <c r="F1" t="s">
        <v>40</v>
      </c>
    </row>
    <row r="2" spans="1:6" x14ac:dyDescent="0.25">
      <c r="A2">
        <v>1</v>
      </c>
      <c r="B2" t="s">
        <v>41</v>
      </c>
      <c r="C2" t="s">
        <v>42</v>
      </c>
      <c r="D2">
        <v>18</v>
      </c>
      <c r="E2">
        <v>10</v>
      </c>
      <c r="F2" t="s">
        <v>43</v>
      </c>
    </row>
    <row r="3" spans="1:6" x14ac:dyDescent="0.25">
      <c r="A3">
        <v>2</v>
      </c>
      <c r="B3" t="s">
        <v>44</v>
      </c>
      <c r="C3" t="s">
        <v>42</v>
      </c>
      <c r="D3">
        <v>19</v>
      </c>
      <c r="E3">
        <v>27</v>
      </c>
      <c r="F3" t="s">
        <v>43</v>
      </c>
    </row>
    <row r="4" spans="1:6" x14ac:dyDescent="0.25">
      <c r="A4">
        <v>3</v>
      </c>
      <c r="B4" t="s">
        <v>45</v>
      </c>
      <c r="C4" t="s">
        <v>46</v>
      </c>
      <c r="D4">
        <v>20</v>
      </c>
      <c r="E4">
        <v>10</v>
      </c>
      <c r="F4" t="s">
        <v>47</v>
      </c>
    </row>
    <row r="5" spans="1:6" x14ac:dyDescent="0.25">
      <c r="A5">
        <v>4</v>
      </c>
      <c r="B5" t="s">
        <v>48</v>
      </c>
      <c r="C5" t="s">
        <v>42</v>
      </c>
      <c r="D5">
        <v>20</v>
      </c>
      <c r="E5">
        <v>9</v>
      </c>
      <c r="F5" t="s">
        <v>49</v>
      </c>
    </row>
    <row r="6" spans="1:6" x14ac:dyDescent="0.25">
      <c r="A6">
        <v>5</v>
      </c>
      <c r="B6" t="s">
        <v>50</v>
      </c>
      <c r="C6" t="s">
        <v>42</v>
      </c>
      <c r="D6">
        <v>20</v>
      </c>
      <c r="E6">
        <v>9</v>
      </c>
      <c r="F6" t="s">
        <v>47</v>
      </c>
    </row>
    <row r="7" spans="1:6" x14ac:dyDescent="0.25">
      <c r="A7">
        <v>6</v>
      </c>
      <c r="B7" t="s">
        <v>51</v>
      </c>
      <c r="C7" t="s">
        <v>46</v>
      </c>
      <c r="D7">
        <v>20</v>
      </c>
      <c r="E7">
        <v>10</v>
      </c>
      <c r="F7" t="s">
        <v>49</v>
      </c>
    </row>
    <row r="8" spans="1:6" x14ac:dyDescent="0.25">
      <c r="A8">
        <v>7</v>
      </c>
      <c r="B8" t="s">
        <v>52</v>
      </c>
      <c r="C8" t="s">
        <v>42</v>
      </c>
      <c r="D8">
        <v>20</v>
      </c>
      <c r="E8">
        <v>4</v>
      </c>
      <c r="F8" t="s">
        <v>53</v>
      </c>
    </row>
    <row r="9" spans="1:6" x14ac:dyDescent="0.25">
      <c r="A9">
        <v>8</v>
      </c>
      <c r="B9" t="s">
        <v>54</v>
      </c>
      <c r="C9" t="s">
        <v>42</v>
      </c>
      <c r="D9">
        <v>20</v>
      </c>
      <c r="E9">
        <v>4</v>
      </c>
      <c r="F9" t="s">
        <v>43</v>
      </c>
    </row>
    <row r="10" spans="1:6" x14ac:dyDescent="0.25">
      <c r="A10">
        <v>9</v>
      </c>
      <c r="B10" t="s">
        <v>55</v>
      </c>
      <c r="C10" t="s">
        <v>46</v>
      </c>
      <c r="D10">
        <v>20</v>
      </c>
      <c r="E10">
        <v>10</v>
      </c>
      <c r="F10" t="s">
        <v>49</v>
      </c>
    </row>
    <row r="11" spans="1:6" x14ac:dyDescent="0.25">
      <c r="A11">
        <v>10</v>
      </c>
      <c r="B11" t="s">
        <v>56</v>
      </c>
      <c r="C11" t="s">
        <v>42</v>
      </c>
      <c r="D11">
        <v>21</v>
      </c>
      <c r="E11">
        <v>22</v>
      </c>
      <c r="F11" t="s">
        <v>49</v>
      </c>
    </row>
    <row r="12" spans="1:6" x14ac:dyDescent="0.25">
      <c r="A12">
        <v>11</v>
      </c>
      <c r="B12" t="s">
        <v>48</v>
      </c>
      <c r="C12" t="s">
        <v>42</v>
      </c>
      <c r="D12">
        <v>21</v>
      </c>
      <c r="E12">
        <v>10</v>
      </c>
      <c r="F12" t="s">
        <v>49</v>
      </c>
    </row>
    <row r="13" spans="1:6" x14ac:dyDescent="0.25">
      <c r="A13">
        <v>12</v>
      </c>
      <c r="B13" t="s">
        <v>57</v>
      </c>
      <c r="C13" t="s">
        <v>46</v>
      </c>
      <c r="D13">
        <v>22</v>
      </c>
      <c r="E13">
        <v>32</v>
      </c>
      <c r="F13" t="s">
        <v>43</v>
      </c>
    </row>
    <row r="14" spans="1:6" x14ac:dyDescent="0.25">
      <c r="A14">
        <v>13</v>
      </c>
      <c r="B14" t="s">
        <v>58</v>
      </c>
      <c r="C14" t="s">
        <v>46</v>
      </c>
      <c r="D14">
        <v>23</v>
      </c>
      <c r="E14">
        <v>40</v>
      </c>
      <c r="F14" t="s">
        <v>47</v>
      </c>
    </row>
    <row r="15" spans="1:6" x14ac:dyDescent="0.25">
      <c r="A15">
        <v>14</v>
      </c>
      <c r="B15" t="s">
        <v>59</v>
      </c>
      <c r="C15" t="s">
        <v>46</v>
      </c>
      <c r="D15">
        <v>24</v>
      </c>
      <c r="E15">
        <v>10</v>
      </c>
      <c r="F15" t="s">
        <v>60</v>
      </c>
    </row>
    <row r="16" spans="1:6" x14ac:dyDescent="0.25">
      <c r="A16">
        <v>15</v>
      </c>
      <c r="B16" t="s">
        <v>61</v>
      </c>
      <c r="C16" t="s">
        <v>42</v>
      </c>
      <c r="D16">
        <v>24</v>
      </c>
      <c r="E16">
        <v>19</v>
      </c>
      <c r="F16" t="s">
        <v>47</v>
      </c>
    </row>
    <row r="17" spans="1:6" x14ac:dyDescent="0.25">
      <c r="A17">
        <v>16</v>
      </c>
      <c r="B17" t="s">
        <v>62</v>
      </c>
      <c r="C17" t="s">
        <v>46</v>
      </c>
      <c r="D17">
        <v>25</v>
      </c>
      <c r="E17">
        <v>40</v>
      </c>
      <c r="F17" t="s">
        <v>60</v>
      </c>
    </row>
    <row r="18" spans="1:6" x14ac:dyDescent="0.25">
      <c r="A18">
        <v>17</v>
      </c>
      <c r="B18" t="s">
        <v>63</v>
      </c>
      <c r="C18" t="s">
        <v>42</v>
      </c>
      <c r="D18">
        <v>26</v>
      </c>
      <c r="E18">
        <v>8</v>
      </c>
      <c r="F18" t="s">
        <v>49</v>
      </c>
    </row>
    <row r="19" spans="1:6" x14ac:dyDescent="0.25">
      <c r="A19">
        <v>18</v>
      </c>
      <c r="B19" t="s">
        <v>64</v>
      </c>
      <c r="C19" t="s">
        <v>46</v>
      </c>
      <c r="D19">
        <v>26</v>
      </c>
      <c r="E19">
        <v>4</v>
      </c>
      <c r="F19" t="s">
        <v>49</v>
      </c>
    </row>
    <row r="20" spans="1:6" x14ac:dyDescent="0.25">
      <c r="A20">
        <v>19</v>
      </c>
      <c r="B20" t="s">
        <v>65</v>
      </c>
      <c r="C20" t="s">
        <v>46</v>
      </c>
      <c r="D20">
        <v>26</v>
      </c>
      <c r="E20">
        <v>4</v>
      </c>
      <c r="F20" t="s">
        <v>47</v>
      </c>
    </row>
    <row r="21" spans="1:6" x14ac:dyDescent="0.25">
      <c r="A21">
        <v>20</v>
      </c>
      <c r="B21" t="s">
        <v>66</v>
      </c>
      <c r="C21" t="s">
        <v>46</v>
      </c>
      <c r="D21">
        <v>27</v>
      </c>
      <c r="E21">
        <v>10</v>
      </c>
      <c r="F21" t="s">
        <v>47</v>
      </c>
    </row>
    <row r="22" spans="1:6" x14ac:dyDescent="0.25">
      <c r="A22">
        <v>21</v>
      </c>
      <c r="B22" t="s">
        <v>67</v>
      </c>
      <c r="C22" t="s">
        <v>46</v>
      </c>
      <c r="D22">
        <v>27</v>
      </c>
      <c r="E22">
        <v>40</v>
      </c>
      <c r="F22" t="s">
        <v>60</v>
      </c>
    </row>
    <row r="23" spans="1:6" x14ac:dyDescent="0.25">
      <c r="A23">
        <v>22</v>
      </c>
      <c r="B23" t="s">
        <v>68</v>
      </c>
      <c r="C23" t="s">
        <v>46</v>
      </c>
      <c r="D23">
        <v>27</v>
      </c>
      <c r="E23">
        <v>23</v>
      </c>
      <c r="F23" t="s">
        <v>47</v>
      </c>
    </row>
    <row r="24" spans="1:6" x14ac:dyDescent="0.25">
      <c r="A24">
        <v>23</v>
      </c>
      <c r="B24" t="s">
        <v>69</v>
      </c>
      <c r="C24" t="s">
        <v>46</v>
      </c>
      <c r="D24">
        <v>27</v>
      </c>
      <c r="E24">
        <v>10</v>
      </c>
      <c r="F24" t="s">
        <v>47</v>
      </c>
    </row>
    <row r="25" spans="1:6" x14ac:dyDescent="0.25">
      <c r="A25">
        <v>24</v>
      </c>
      <c r="B25" t="s">
        <v>70</v>
      </c>
      <c r="C25" t="s">
        <v>46</v>
      </c>
      <c r="D25">
        <v>29</v>
      </c>
      <c r="E25">
        <v>5</v>
      </c>
      <c r="F25" t="s">
        <v>53</v>
      </c>
    </row>
    <row r="26" spans="1:6" x14ac:dyDescent="0.25">
      <c r="A26">
        <v>25</v>
      </c>
      <c r="B26" t="s">
        <v>71</v>
      </c>
      <c r="C26" t="s">
        <v>42</v>
      </c>
      <c r="D26">
        <v>31</v>
      </c>
      <c r="E26">
        <v>10</v>
      </c>
      <c r="F26" t="s">
        <v>49</v>
      </c>
    </row>
    <row r="27" spans="1:6" x14ac:dyDescent="0.25">
      <c r="A27">
        <v>26</v>
      </c>
      <c r="B27" t="s">
        <v>72</v>
      </c>
      <c r="C27" t="s">
        <v>46</v>
      </c>
      <c r="D27">
        <v>32</v>
      </c>
      <c r="E27">
        <v>40</v>
      </c>
      <c r="F27" t="s">
        <v>47</v>
      </c>
    </row>
    <row r="28" spans="1:6" x14ac:dyDescent="0.25">
      <c r="A28">
        <v>27</v>
      </c>
      <c r="B28" t="s">
        <v>73</v>
      </c>
      <c r="C28" t="s">
        <v>42</v>
      </c>
      <c r="D28">
        <v>32</v>
      </c>
      <c r="E28">
        <v>4</v>
      </c>
      <c r="F28" t="s">
        <v>47</v>
      </c>
    </row>
    <row r="29" spans="1:6" x14ac:dyDescent="0.25">
      <c r="A29">
        <v>28</v>
      </c>
      <c r="B29" t="s">
        <v>68</v>
      </c>
      <c r="C29" t="s">
        <v>42</v>
      </c>
      <c r="D29">
        <v>33</v>
      </c>
      <c r="E29">
        <v>10</v>
      </c>
      <c r="F29" t="s">
        <v>47</v>
      </c>
    </row>
    <row r="30" spans="1:6" x14ac:dyDescent="0.25">
      <c r="A30">
        <v>29</v>
      </c>
      <c r="B30" t="s">
        <v>74</v>
      </c>
      <c r="C30" t="s">
        <v>42</v>
      </c>
      <c r="D30">
        <v>34</v>
      </c>
      <c r="E30">
        <v>10</v>
      </c>
      <c r="F30" t="s">
        <v>53</v>
      </c>
    </row>
    <row r="31" spans="1:6" x14ac:dyDescent="0.25">
      <c r="A31">
        <v>30</v>
      </c>
      <c r="B31" t="s">
        <v>75</v>
      </c>
      <c r="C31" t="s">
        <v>46</v>
      </c>
      <c r="D31">
        <v>34</v>
      </c>
      <c r="E31">
        <v>18</v>
      </c>
      <c r="F31" t="s">
        <v>53</v>
      </c>
    </row>
    <row r="32" spans="1:6" x14ac:dyDescent="0.25">
      <c r="A32">
        <v>31</v>
      </c>
      <c r="B32" t="s">
        <v>76</v>
      </c>
      <c r="C32" t="s">
        <v>42</v>
      </c>
      <c r="D32">
        <v>35</v>
      </c>
      <c r="E32">
        <v>10</v>
      </c>
      <c r="F32" t="s">
        <v>49</v>
      </c>
    </row>
    <row r="33" spans="1:6" x14ac:dyDescent="0.25">
      <c r="A33">
        <v>32</v>
      </c>
      <c r="B33" t="s">
        <v>77</v>
      </c>
      <c r="C33" t="s">
        <v>46</v>
      </c>
      <c r="D33">
        <v>35</v>
      </c>
      <c r="E33">
        <v>9</v>
      </c>
      <c r="F33" t="s">
        <v>53</v>
      </c>
    </row>
    <row r="34" spans="1:6" x14ac:dyDescent="0.25">
      <c r="A34">
        <v>33</v>
      </c>
      <c r="B34" t="s">
        <v>78</v>
      </c>
      <c r="C34" t="s">
        <v>42</v>
      </c>
      <c r="D34">
        <v>35</v>
      </c>
      <c r="E34">
        <v>13</v>
      </c>
      <c r="F34" t="s">
        <v>60</v>
      </c>
    </row>
    <row r="35" spans="1:6" x14ac:dyDescent="0.25">
      <c r="A35">
        <v>34</v>
      </c>
      <c r="B35" t="s">
        <v>79</v>
      </c>
      <c r="C35" t="s">
        <v>46</v>
      </c>
      <c r="D35">
        <v>35</v>
      </c>
      <c r="E35">
        <v>10</v>
      </c>
      <c r="F35" t="s">
        <v>47</v>
      </c>
    </row>
    <row r="36" spans="1:6" x14ac:dyDescent="0.25">
      <c r="A36">
        <v>35</v>
      </c>
      <c r="B36" t="s">
        <v>80</v>
      </c>
      <c r="C36" t="s">
        <v>42</v>
      </c>
      <c r="D36">
        <v>36</v>
      </c>
      <c r="E36">
        <v>20</v>
      </c>
      <c r="F36" t="s">
        <v>43</v>
      </c>
    </row>
    <row r="37" spans="1:6" x14ac:dyDescent="0.25">
      <c r="A37">
        <v>36</v>
      </c>
      <c r="B37" t="s">
        <v>81</v>
      </c>
      <c r="C37" t="s">
        <v>46</v>
      </c>
      <c r="D37">
        <v>37</v>
      </c>
      <c r="E37">
        <v>9</v>
      </c>
      <c r="F37" t="s">
        <v>49</v>
      </c>
    </row>
    <row r="38" spans="1:6" x14ac:dyDescent="0.25">
      <c r="A38">
        <v>37</v>
      </c>
      <c r="B38" t="s">
        <v>82</v>
      </c>
      <c r="C38" t="s">
        <v>46</v>
      </c>
      <c r="D38">
        <v>37</v>
      </c>
      <c r="E38">
        <v>26</v>
      </c>
      <c r="F38" t="s">
        <v>49</v>
      </c>
    </row>
    <row r="39" spans="1:6" x14ac:dyDescent="0.25">
      <c r="A39">
        <v>38</v>
      </c>
      <c r="B39" t="s">
        <v>83</v>
      </c>
      <c r="C39" t="s">
        <v>46</v>
      </c>
      <c r="D39">
        <v>38</v>
      </c>
      <c r="E39">
        <v>7</v>
      </c>
      <c r="F39" t="s">
        <v>49</v>
      </c>
    </row>
    <row r="40" spans="1:6" x14ac:dyDescent="0.25">
      <c r="A40">
        <v>39</v>
      </c>
      <c r="B40" t="s">
        <v>84</v>
      </c>
      <c r="C40" t="s">
        <v>46</v>
      </c>
      <c r="D40">
        <v>38</v>
      </c>
      <c r="E40">
        <v>10</v>
      </c>
      <c r="F40" t="s">
        <v>49</v>
      </c>
    </row>
    <row r="41" spans="1:6" x14ac:dyDescent="0.25">
      <c r="A41">
        <v>40</v>
      </c>
      <c r="B41" t="s">
        <v>85</v>
      </c>
      <c r="C41" t="s">
        <v>42</v>
      </c>
      <c r="D41">
        <v>38</v>
      </c>
      <c r="E41">
        <v>10</v>
      </c>
      <c r="F41" t="s">
        <v>43</v>
      </c>
    </row>
    <row r="42" spans="1:6" x14ac:dyDescent="0.25">
      <c r="A42">
        <v>41</v>
      </c>
      <c r="B42" t="s">
        <v>86</v>
      </c>
      <c r="C42" t="s">
        <v>46</v>
      </c>
      <c r="D42">
        <v>38</v>
      </c>
      <c r="E42">
        <v>37</v>
      </c>
      <c r="F42" t="s">
        <v>60</v>
      </c>
    </row>
    <row r="43" spans="1:6" x14ac:dyDescent="0.25">
      <c r="A43">
        <v>42</v>
      </c>
      <c r="B43" t="s">
        <v>87</v>
      </c>
      <c r="C43" t="s">
        <v>42</v>
      </c>
      <c r="D43">
        <v>40</v>
      </c>
      <c r="E43">
        <v>4</v>
      </c>
      <c r="F43" t="s">
        <v>43</v>
      </c>
    </row>
    <row r="44" spans="1:6" x14ac:dyDescent="0.25">
      <c r="A44">
        <v>43</v>
      </c>
      <c r="B44" t="s">
        <v>88</v>
      </c>
      <c r="C44" t="s">
        <v>42</v>
      </c>
      <c r="D44">
        <v>41</v>
      </c>
      <c r="E44">
        <v>21</v>
      </c>
      <c r="F44" t="s">
        <v>47</v>
      </c>
    </row>
    <row r="45" spans="1:6" x14ac:dyDescent="0.25">
      <c r="A45">
        <v>44</v>
      </c>
      <c r="B45" t="s">
        <v>89</v>
      </c>
      <c r="C45" t="s">
        <v>46</v>
      </c>
      <c r="D45">
        <v>42</v>
      </c>
      <c r="E45">
        <v>9</v>
      </c>
      <c r="F45" t="s">
        <v>47</v>
      </c>
    </row>
    <row r="46" spans="1:6" x14ac:dyDescent="0.25">
      <c r="A46">
        <v>45</v>
      </c>
      <c r="B46" t="s">
        <v>80</v>
      </c>
      <c r="C46" t="s">
        <v>46</v>
      </c>
      <c r="D46">
        <v>42</v>
      </c>
      <c r="E46">
        <v>32</v>
      </c>
      <c r="F46" t="s">
        <v>60</v>
      </c>
    </row>
    <row r="47" spans="1:6" x14ac:dyDescent="0.25">
      <c r="A47">
        <v>46</v>
      </c>
      <c r="B47" t="s">
        <v>90</v>
      </c>
      <c r="C47" t="s">
        <v>46</v>
      </c>
      <c r="D47">
        <v>43</v>
      </c>
      <c r="E47">
        <v>11</v>
      </c>
      <c r="F47" t="s">
        <v>60</v>
      </c>
    </row>
    <row r="48" spans="1:6" x14ac:dyDescent="0.25">
      <c r="A48">
        <v>47</v>
      </c>
      <c r="B48" t="s">
        <v>91</v>
      </c>
      <c r="C48" t="s">
        <v>46</v>
      </c>
      <c r="D48">
        <v>43</v>
      </c>
      <c r="E48">
        <v>21</v>
      </c>
      <c r="F48" t="s">
        <v>53</v>
      </c>
    </row>
    <row r="49" spans="1:6" x14ac:dyDescent="0.25">
      <c r="A49">
        <v>48</v>
      </c>
      <c r="B49" t="s">
        <v>66</v>
      </c>
      <c r="C49" t="s">
        <v>46</v>
      </c>
      <c r="D49">
        <v>43</v>
      </c>
      <c r="E49">
        <v>40</v>
      </c>
      <c r="F49" t="s">
        <v>47</v>
      </c>
    </row>
    <row r="50" spans="1:6" x14ac:dyDescent="0.25">
      <c r="A50">
        <v>49</v>
      </c>
      <c r="B50" t="s">
        <v>92</v>
      </c>
      <c r="C50" t="s">
        <v>46</v>
      </c>
      <c r="D50">
        <v>45</v>
      </c>
      <c r="E50">
        <v>9</v>
      </c>
      <c r="F50" t="s">
        <v>49</v>
      </c>
    </row>
    <row r="51" spans="1:6" x14ac:dyDescent="0.25">
      <c r="A51">
        <v>50</v>
      </c>
      <c r="B51" t="s">
        <v>62</v>
      </c>
      <c r="C51" t="s">
        <v>46</v>
      </c>
      <c r="D51">
        <v>45</v>
      </c>
      <c r="E51">
        <v>4</v>
      </c>
      <c r="F51" t="s">
        <v>60</v>
      </c>
    </row>
    <row r="52" spans="1:6" x14ac:dyDescent="0.25">
      <c r="A52">
        <v>51</v>
      </c>
      <c r="B52" t="s">
        <v>93</v>
      </c>
      <c r="C52" t="s">
        <v>46</v>
      </c>
      <c r="D52">
        <v>46</v>
      </c>
      <c r="E52">
        <v>10</v>
      </c>
      <c r="F52" t="s">
        <v>60</v>
      </c>
    </row>
    <row r="53" spans="1:6" x14ac:dyDescent="0.25">
      <c r="A53">
        <v>52</v>
      </c>
      <c r="B53" t="s">
        <v>94</v>
      </c>
      <c r="C53" t="s">
        <v>46</v>
      </c>
      <c r="D53">
        <v>46</v>
      </c>
      <c r="E53">
        <v>9</v>
      </c>
      <c r="F53" t="s">
        <v>53</v>
      </c>
    </row>
    <row r="54" spans="1:6" x14ac:dyDescent="0.25">
      <c r="A54">
        <v>53</v>
      </c>
      <c r="B54" t="s">
        <v>95</v>
      </c>
      <c r="C54" t="s">
        <v>42</v>
      </c>
      <c r="D54">
        <v>47</v>
      </c>
      <c r="E54">
        <v>6</v>
      </c>
      <c r="F54" t="s">
        <v>43</v>
      </c>
    </row>
    <row r="55" spans="1:6" x14ac:dyDescent="0.25">
      <c r="A55">
        <v>54</v>
      </c>
      <c r="B55" t="s">
        <v>96</v>
      </c>
      <c r="C55" t="s">
        <v>46</v>
      </c>
      <c r="D55">
        <v>47</v>
      </c>
      <c r="E55">
        <v>9</v>
      </c>
      <c r="F55" t="s">
        <v>49</v>
      </c>
    </row>
    <row r="56" spans="1:6" x14ac:dyDescent="0.25">
      <c r="A56">
        <v>55</v>
      </c>
      <c r="B56" t="s">
        <v>97</v>
      </c>
      <c r="C56" t="s">
        <v>42</v>
      </c>
      <c r="D56">
        <v>47</v>
      </c>
      <c r="E56">
        <v>10</v>
      </c>
      <c r="F56" t="s">
        <v>43</v>
      </c>
    </row>
    <row r="57" spans="1:6" x14ac:dyDescent="0.25">
      <c r="A57">
        <v>56</v>
      </c>
      <c r="B57" t="s">
        <v>98</v>
      </c>
      <c r="C57" t="s">
        <v>46</v>
      </c>
      <c r="D57">
        <v>47</v>
      </c>
      <c r="E57">
        <v>4</v>
      </c>
      <c r="F57" t="s">
        <v>43</v>
      </c>
    </row>
    <row r="58" spans="1:6" x14ac:dyDescent="0.25">
      <c r="A58">
        <v>57</v>
      </c>
      <c r="B58" t="s">
        <v>99</v>
      </c>
      <c r="C58" t="s">
        <v>42</v>
      </c>
      <c r="D58">
        <v>47</v>
      </c>
      <c r="E58">
        <v>4</v>
      </c>
      <c r="F58" t="s">
        <v>53</v>
      </c>
    </row>
    <row r="59" spans="1:6" x14ac:dyDescent="0.25">
      <c r="A59">
        <v>58</v>
      </c>
      <c r="B59" t="s">
        <v>59</v>
      </c>
      <c r="C59" t="s">
        <v>46</v>
      </c>
      <c r="D59">
        <v>49</v>
      </c>
      <c r="E59">
        <v>40</v>
      </c>
      <c r="F59" t="s">
        <v>43</v>
      </c>
    </row>
    <row r="60" spans="1:6" x14ac:dyDescent="0.25">
      <c r="A60">
        <v>59</v>
      </c>
      <c r="B60" t="s">
        <v>100</v>
      </c>
      <c r="C60" t="s">
        <v>46</v>
      </c>
      <c r="D60">
        <v>51</v>
      </c>
      <c r="E60">
        <v>4</v>
      </c>
      <c r="F60" t="s">
        <v>47</v>
      </c>
    </row>
    <row r="61" spans="1:6" x14ac:dyDescent="0.25">
      <c r="A61">
        <v>60</v>
      </c>
      <c r="B61" t="s">
        <v>101</v>
      </c>
      <c r="C61" t="s">
        <v>46</v>
      </c>
      <c r="D61">
        <v>51</v>
      </c>
      <c r="E61">
        <v>35</v>
      </c>
      <c r="F61" t="s">
        <v>49</v>
      </c>
    </row>
    <row r="62" spans="1:6" x14ac:dyDescent="0.25">
      <c r="A62">
        <v>61</v>
      </c>
      <c r="B62" t="s">
        <v>102</v>
      </c>
      <c r="C62" t="s">
        <v>46</v>
      </c>
      <c r="D62">
        <v>52</v>
      </c>
      <c r="E62">
        <v>11</v>
      </c>
      <c r="F62" t="s">
        <v>43</v>
      </c>
    </row>
    <row r="63" spans="1:6" x14ac:dyDescent="0.25">
      <c r="A63">
        <v>62</v>
      </c>
      <c r="B63" t="s">
        <v>103</v>
      </c>
      <c r="C63" t="s">
        <v>42</v>
      </c>
      <c r="D63">
        <v>52</v>
      </c>
      <c r="E63">
        <v>37</v>
      </c>
      <c r="F63" t="s">
        <v>43</v>
      </c>
    </row>
    <row r="64" spans="1:6" x14ac:dyDescent="0.25">
      <c r="A64">
        <v>63</v>
      </c>
      <c r="B64" t="s">
        <v>104</v>
      </c>
      <c r="C64" t="s">
        <v>42</v>
      </c>
      <c r="D64">
        <v>52</v>
      </c>
      <c r="E64">
        <v>10</v>
      </c>
      <c r="F64" t="s">
        <v>53</v>
      </c>
    </row>
    <row r="65" spans="1:6" x14ac:dyDescent="0.25">
      <c r="A65">
        <v>64</v>
      </c>
      <c r="B65" t="s">
        <v>105</v>
      </c>
      <c r="C65" t="s">
        <v>46</v>
      </c>
      <c r="D65">
        <v>53</v>
      </c>
      <c r="E65">
        <v>39</v>
      </c>
      <c r="F65" t="s">
        <v>53</v>
      </c>
    </row>
    <row r="66" spans="1:6" x14ac:dyDescent="0.25">
      <c r="A66">
        <v>65</v>
      </c>
      <c r="B66" t="s">
        <v>106</v>
      </c>
      <c r="C66" t="s">
        <v>46</v>
      </c>
      <c r="D66">
        <v>54</v>
      </c>
      <c r="E66">
        <v>4</v>
      </c>
      <c r="F66" t="s">
        <v>60</v>
      </c>
    </row>
    <row r="67" spans="1:6" x14ac:dyDescent="0.25">
      <c r="A67">
        <v>66</v>
      </c>
      <c r="B67" t="s">
        <v>107</v>
      </c>
      <c r="C67" t="s">
        <v>42</v>
      </c>
      <c r="D67">
        <v>54</v>
      </c>
      <c r="E67">
        <v>10</v>
      </c>
      <c r="F67" t="s">
        <v>53</v>
      </c>
    </row>
    <row r="68" spans="1:6" x14ac:dyDescent="0.25">
      <c r="A68">
        <v>67</v>
      </c>
      <c r="B68" t="s">
        <v>108</v>
      </c>
      <c r="C68" t="s">
        <v>42</v>
      </c>
      <c r="D68">
        <v>54</v>
      </c>
      <c r="E68">
        <v>10</v>
      </c>
      <c r="F68" t="s">
        <v>47</v>
      </c>
    </row>
    <row r="69" spans="1:6" x14ac:dyDescent="0.25">
      <c r="A69">
        <v>68</v>
      </c>
      <c r="B69" t="s">
        <v>109</v>
      </c>
      <c r="C69" t="s">
        <v>46</v>
      </c>
      <c r="D69">
        <v>54</v>
      </c>
      <c r="E69">
        <v>34</v>
      </c>
      <c r="F69" t="s">
        <v>60</v>
      </c>
    </row>
    <row r="70" spans="1:6" x14ac:dyDescent="0.25">
      <c r="A70">
        <v>69</v>
      </c>
      <c r="B70" t="s">
        <v>110</v>
      </c>
      <c r="C70" t="s">
        <v>46</v>
      </c>
      <c r="D70">
        <v>54</v>
      </c>
      <c r="E70">
        <v>10</v>
      </c>
      <c r="F70" t="s">
        <v>49</v>
      </c>
    </row>
    <row r="71" spans="1:6" x14ac:dyDescent="0.25">
      <c r="A71">
        <v>70</v>
      </c>
      <c r="B71" t="s">
        <v>91</v>
      </c>
      <c r="C71" t="s">
        <v>42</v>
      </c>
      <c r="D71">
        <v>55</v>
      </c>
      <c r="E71">
        <v>17</v>
      </c>
      <c r="F71" t="s">
        <v>53</v>
      </c>
    </row>
    <row r="72" spans="1:6" x14ac:dyDescent="0.25">
      <c r="A72">
        <v>71</v>
      </c>
      <c r="B72" t="s">
        <v>111</v>
      </c>
      <c r="C72" t="s">
        <v>46</v>
      </c>
      <c r="D72">
        <v>56</v>
      </c>
      <c r="E72">
        <v>1</v>
      </c>
      <c r="F72" t="s">
        <v>60</v>
      </c>
    </row>
    <row r="73" spans="1:6" x14ac:dyDescent="0.25">
      <c r="A73">
        <v>72</v>
      </c>
      <c r="B73" t="s">
        <v>84</v>
      </c>
      <c r="C73" t="s">
        <v>46</v>
      </c>
      <c r="D73">
        <v>56</v>
      </c>
      <c r="E73">
        <v>14</v>
      </c>
      <c r="F73" t="s">
        <v>49</v>
      </c>
    </row>
    <row r="74" spans="1:6" x14ac:dyDescent="0.25">
      <c r="A74">
        <v>73</v>
      </c>
      <c r="B74" t="s">
        <v>112</v>
      </c>
      <c r="C74" t="s">
        <v>46</v>
      </c>
      <c r="D74">
        <v>56</v>
      </c>
      <c r="E74">
        <v>4</v>
      </c>
      <c r="F74" t="s">
        <v>60</v>
      </c>
    </row>
    <row r="75" spans="1:6" x14ac:dyDescent="0.25">
      <c r="A75">
        <v>74</v>
      </c>
      <c r="B75" t="s">
        <v>79</v>
      </c>
      <c r="C75" t="s">
        <v>42</v>
      </c>
      <c r="D75">
        <v>57</v>
      </c>
      <c r="E75">
        <v>8</v>
      </c>
      <c r="F75" t="s">
        <v>47</v>
      </c>
    </row>
    <row r="76" spans="1:6" x14ac:dyDescent="0.25">
      <c r="A76">
        <v>75</v>
      </c>
      <c r="B76" t="s">
        <v>113</v>
      </c>
      <c r="C76" t="s">
        <v>46</v>
      </c>
      <c r="D76">
        <v>57</v>
      </c>
      <c r="E76">
        <v>17</v>
      </c>
      <c r="F76" t="s">
        <v>43</v>
      </c>
    </row>
    <row r="77" spans="1:6" x14ac:dyDescent="0.25">
      <c r="A77">
        <v>76</v>
      </c>
      <c r="B77" t="s">
        <v>114</v>
      </c>
      <c r="C77" t="s">
        <v>46</v>
      </c>
      <c r="D77">
        <v>57</v>
      </c>
      <c r="E77">
        <v>40</v>
      </c>
      <c r="F77" t="s">
        <v>60</v>
      </c>
    </row>
    <row r="78" spans="1:6" x14ac:dyDescent="0.25">
      <c r="A78">
        <v>77</v>
      </c>
      <c r="B78" t="s">
        <v>115</v>
      </c>
      <c r="C78" t="s">
        <v>42</v>
      </c>
      <c r="D78">
        <v>57</v>
      </c>
      <c r="E78">
        <v>34</v>
      </c>
      <c r="F78" t="s">
        <v>47</v>
      </c>
    </row>
    <row r="79" spans="1:6" x14ac:dyDescent="0.25">
      <c r="A79">
        <v>78</v>
      </c>
      <c r="B79" t="s">
        <v>116</v>
      </c>
      <c r="C79" t="s">
        <v>42</v>
      </c>
      <c r="D79">
        <v>58</v>
      </c>
      <c r="E79">
        <v>5</v>
      </c>
      <c r="F79" t="s">
        <v>53</v>
      </c>
    </row>
    <row r="80" spans="1:6" x14ac:dyDescent="0.25">
      <c r="A80">
        <v>79</v>
      </c>
      <c r="B80" t="s">
        <v>117</v>
      </c>
      <c r="C80" t="s">
        <v>42</v>
      </c>
      <c r="D80">
        <v>58</v>
      </c>
      <c r="E80">
        <v>19</v>
      </c>
      <c r="F80" t="s">
        <v>60</v>
      </c>
    </row>
    <row r="81" spans="1:6" x14ac:dyDescent="0.25">
      <c r="A81">
        <v>80</v>
      </c>
      <c r="B81" t="s">
        <v>118</v>
      </c>
      <c r="C81" t="s">
        <v>46</v>
      </c>
      <c r="D81">
        <v>58</v>
      </c>
      <c r="E81">
        <v>37</v>
      </c>
      <c r="F81" t="s">
        <v>47</v>
      </c>
    </row>
    <row r="82" spans="1:6" x14ac:dyDescent="0.25">
      <c r="A82">
        <v>81</v>
      </c>
      <c r="B82" t="s">
        <v>119</v>
      </c>
      <c r="C82" t="s">
        <v>42</v>
      </c>
      <c r="D82">
        <v>59</v>
      </c>
      <c r="E82">
        <v>10</v>
      </c>
      <c r="F82" t="s">
        <v>60</v>
      </c>
    </row>
    <row r="83" spans="1:6" x14ac:dyDescent="0.25">
      <c r="A83">
        <v>82</v>
      </c>
      <c r="B83" t="s">
        <v>120</v>
      </c>
      <c r="C83" t="s">
        <v>46</v>
      </c>
      <c r="D83">
        <v>59</v>
      </c>
      <c r="E83">
        <v>9</v>
      </c>
      <c r="F83" t="s">
        <v>47</v>
      </c>
    </row>
    <row r="84" spans="1:6" x14ac:dyDescent="0.25">
      <c r="A84">
        <v>83</v>
      </c>
      <c r="B84" t="s">
        <v>80</v>
      </c>
      <c r="C84" t="s">
        <v>42</v>
      </c>
      <c r="D84">
        <v>59</v>
      </c>
      <c r="E84">
        <v>4</v>
      </c>
      <c r="F84" t="s">
        <v>43</v>
      </c>
    </row>
    <row r="85" spans="1:6" x14ac:dyDescent="0.25">
      <c r="A85">
        <v>84</v>
      </c>
      <c r="B85" t="s">
        <v>121</v>
      </c>
      <c r="C85" t="s">
        <v>46</v>
      </c>
      <c r="D85">
        <v>60</v>
      </c>
      <c r="E85">
        <v>10</v>
      </c>
      <c r="F85" t="s">
        <v>53</v>
      </c>
    </row>
    <row r="86" spans="1:6" x14ac:dyDescent="0.25">
      <c r="A86">
        <v>85</v>
      </c>
      <c r="B86" t="s">
        <v>122</v>
      </c>
      <c r="C86" t="s">
        <v>46</v>
      </c>
      <c r="D86">
        <v>60</v>
      </c>
      <c r="E86">
        <v>8</v>
      </c>
      <c r="F86" t="s">
        <v>60</v>
      </c>
    </row>
    <row r="87" spans="1:6" x14ac:dyDescent="0.25">
      <c r="A87">
        <v>86</v>
      </c>
      <c r="B87" t="s">
        <v>81</v>
      </c>
      <c r="C87" t="s">
        <v>42</v>
      </c>
      <c r="D87">
        <v>60</v>
      </c>
      <c r="E87">
        <v>11</v>
      </c>
      <c r="F87" t="s">
        <v>49</v>
      </c>
    </row>
    <row r="88" spans="1:6" x14ac:dyDescent="0.25">
      <c r="A88">
        <v>87</v>
      </c>
      <c r="B88" t="s">
        <v>110</v>
      </c>
      <c r="C88" t="s">
        <v>46</v>
      </c>
      <c r="D88">
        <v>60</v>
      </c>
      <c r="E88">
        <v>9</v>
      </c>
      <c r="F88" t="s">
        <v>49</v>
      </c>
    </row>
    <row r="89" spans="1:6" x14ac:dyDescent="0.25">
      <c r="A89">
        <v>88</v>
      </c>
      <c r="B89" t="s">
        <v>123</v>
      </c>
      <c r="C89" t="s">
        <v>42</v>
      </c>
      <c r="D89">
        <v>60</v>
      </c>
      <c r="E89">
        <v>35</v>
      </c>
      <c r="F89" t="s">
        <v>49</v>
      </c>
    </row>
    <row r="90" spans="1:6" x14ac:dyDescent="0.25">
      <c r="A90">
        <v>89</v>
      </c>
      <c r="B90" t="s">
        <v>85</v>
      </c>
      <c r="C90" t="s">
        <v>46</v>
      </c>
      <c r="D90">
        <v>61</v>
      </c>
      <c r="E90">
        <v>10</v>
      </c>
      <c r="F90" t="s">
        <v>60</v>
      </c>
    </row>
    <row r="91" spans="1:6" x14ac:dyDescent="0.25">
      <c r="A91">
        <v>90</v>
      </c>
      <c r="B91" t="s">
        <v>124</v>
      </c>
      <c r="C91" t="s">
        <v>46</v>
      </c>
      <c r="D91">
        <v>62</v>
      </c>
      <c r="E91">
        <v>1</v>
      </c>
      <c r="F91" t="s">
        <v>47</v>
      </c>
    </row>
    <row r="92" spans="1:6" x14ac:dyDescent="0.25">
      <c r="A92">
        <v>91</v>
      </c>
      <c r="B92" t="s">
        <v>70</v>
      </c>
      <c r="C92" t="s">
        <v>46</v>
      </c>
      <c r="D92">
        <v>62</v>
      </c>
      <c r="E92">
        <v>26</v>
      </c>
      <c r="F92" t="s">
        <v>53</v>
      </c>
    </row>
    <row r="93" spans="1:6" x14ac:dyDescent="0.25">
      <c r="A93">
        <v>92</v>
      </c>
      <c r="B93" t="s">
        <v>125</v>
      </c>
      <c r="C93" t="s">
        <v>46</v>
      </c>
      <c r="D93">
        <v>62</v>
      </c>
      <c r="E93">
        <v>38</v>
      </c>
      <c r="F93" t="s">
        <v>53</v>
      </c>
    </row>
    <row r="94" spans="1:6" x14ac:dyDescent="0.25">
      <c r="A94">
        <v>93</v>
      </c>
      <c r="B94" t="s">
        <v>126</v>
      </c>
      <c r="C94" t="s">
        <v>46</v>
      </c>
      <c r="D94">
        <v>63</v>
      </c>
      <c r="E94">
        <v>7</v>
      </c>
      <c r="F94" t="s">
        <v>47</v>
      </c>
    </row>
    <row r="95" spans="1:6" x14ac:dyDescent="0.25">
      <c r="A95">
        <v>94</v>
      </c>
      <c r="B95" t="s">
        <v>127</v>
      </c>
      <c r="C95" t="s">
        <v>46</v>
      </c>
      <c r="D95">
        <v>64</v>
      </c>
      <c r="E95">
        <v>2</v>
      </c>
      <c r="F95" t="s">
        <v>60</v>
      </c>
    </row>
    <row r="96" spans="1:6" x14ac:dyDescent="0.25">
      <c r="A96">
        <v>95</v>
      </c>
      <c r="B96" t="s">
        <v>92</v>
      </c>
      <c r="C96" t="s">
        <v>46</v>
      </c>
      <c r="D96">
        <v>64</v>
      </c>
      <c r="E96">
        <v>9</v>
      </c>
      <c r="F96" t="s">
        <v>49</v>
      </c>
    </row>
    <row r="97" spans="1:6" x14ac:dyDescent="0.25">
      <c r="A97">
        <v>96</v>
      </c>
      <c r="B97" t="s">
        <v>73</v>
      </c>
      <c r="C97" t="s">
        <v>46</v>
      </c>
      <c r="D97">
        <v>64</v>
      </c>
      <c r="E97">
        <v>10</v>
      </c>
      <c r="F97" t="s">
        <v>47</v>
      </c>
    </row>
    <row r="98" spans="1:6" x14ac:dyDescent="0.25">
      <c r="A98">
        <v>97</v>
      </c>
      <c r="B98" t="s">
        <v>128</v>
      </c>
      <c r="C98" t="s">
        <v>42</v>
      </c>
      <c r="D98">
        <v>66</v>
      </c>
      <c r="E98">
        <v>6</v>
      </c>
      <c r="F98" t="s">
        <v>43</v>
      </c>
    </row>
    <row r="99" spans="1:6" x14ac:dyDescent="0.25">
      <c r="A99">
        <v>98</v>
      </c>
      <c r="B99" t="s">
        <v>129</v>
      </c>
      <c r="C99" t="s">
        <v>46</v>
      </c>
      <c r="D99">
        <v>66</v>
      </c>
      <c r="E99">
        <v>9</v>
      </c>
      <c r="F99" t="s">
        <v>47</v>
      </c>
    </row>
    <row r="100" spans="1:6" x14ac:dyDescent="0.25">
      <c r="A100">
        <v>99</v>
      </c>
      <c r="B100" t="s">
        <v>130</v>
      </c>
      <c r="C100" t="s">
        <v>42</v>
      </c>
      <c r="D100">
        <v>66</v>
      </c>
      <c r="E100">
        <v>20</v>
      </c>
      <c r="F100" t="s">
        <v>49</v>
      </c>
    </row>
    <row r="101" spans="1:6" x14ac:dyDescent="0.25">
      <c r="A101">
        <v>100</v>
      </c>
      <c r="B101" t="s">
        <v>131</v>
      </c>
      <c r="C101" t="s">
        <v>42</v>
      </c>
      <c r="D101">
        <v>66</v>
      </c>
      <c r="E101">
        <v>10</v>
      </c>
      <c r="F101" t="s">
        <v>53</v>
      </c>
    </row>
    <row r="102" spans="1:6" x14ac:dyDescent="0.25">
      <c r="A102">
        <v>101</v>
      </c>
      <c r="B102" t="s">
        <v>57</v>
      </c>
      <c r="C102" t="s">
        <v>46</v>
      </c>
      <c r="D102">
        <v>66</v>
      </c>
      <c r="E102">
        <v>4</v>
      </c>
      <c r="F102" t="s">
        <v>60</v>
      </c>
    </row>
    <row r="103" spans="1:6" x14ac:dyDescent="0.25">
      <c r="A103">
        <v>102</v>
      </c>
      <c r="B103" t="s">
        <v>132</v>
      </c>
      <c r="C103" t="s">
        <v>42</v>
      </c>
      <c r="D103">
        <v>66</v>
      </c>
      <c r="E103">
        <v>39</v>
      </c>
      <c r="F103" t="s">
        <v>53</v>
      </c>
    </row>
    <row r="104" spans="1:6" x14ac:dyDescent="0.25">
      <c r="A104">
        <v>103</v>
      </c>
      <c r="B104" t="s">
        <v>133</v>
      </c>
      <c r="C104" t="s">
        <v>46</v>
      </c>
      <c r="D104">
        <v>67</v>
      </c>
      <c r="E104">
        <v>10</v>
      </c>
      <c r="F104" t="s">
        <v>47</v>
      </c>
    </row>
    <row r="105" spans="1:6" x14ac:dyDescent="0.25">
      <c r="A105">
        <v>104</v>
      </c>
      <c r="B105" t="s">
        <v>134</v>
      </c>
      <c r="C105" t="s">
        <v>46</v>
      </c>
      <c r="D105">
        <v>70</v>
      </c>
      <c r="E105">
        <v>9</v>
      </c>
      <c r="F105" t="s">
        <v>53</v>
      </c>
    </row>
    <row r="106" spans="1:6" x14ac:dyDescent="0.25">
      <c r="A106">
        <v>105</v>
      </c>
      <c r="B106" t="s">
        <v>121</v>
      </c>
      <c r="C106" t="s">
        <v>46</v>
      </c>
      <c r="D106">
        <v>70</v>
      </c>
      <c r="E106">
        <v>40</v>
      </c>
      <c r="F106" t="s">
        <v>53</v>
      </c>
    </row>
    <row r="107" spans="1:6" x14ac:dyDescent="0.25">
      <c r="A107">
        <v>106</v>
      </c>
      <c r="B107" t="s">
        <v>135</v>
      </c>
      <c r="C107" t="s">
        <v>46</v>
      </c>
      <c r="D107">
        <v>70</v>
      </c>
      <c r="E107">
        <v>4</v>
      </c>
      <c r="F107" t="s">
        <v>43</v>
      </c>
    </row>
    <row r="108" spans="1:6" x14ac:dyDescent="0.25">
      <c r="A108">
        <v>107</v>
      </c>
      <c r="B108" t="s">
        <v>136</v>
      </c>
      <c r="C108" t="s">
        <v>46</v>
      </c>
      <c r="D108">
        <v>71</v>
      </c>
      <c r="E108">
        <v>4</v>
      </c>
      <c r="F108" t="s">
        <v>43</v>
      </c>
    </row>
    <row r="109" spans="1:6" x14ac:dyDescent="0.25">
      <c r="A109">
        <v>108</v>
      </c>
      <c r="B109" t="s">
        <v>137</v>
      </c>
      <c r="C109" t="s">
        <v>46</v>
      </c>
      <c r="D109">
        <v>72</v>
      </c>
      <c r="E109">
        <v>9</v>
      </c>
      <c r="F109" t="s">
        <v>47</v>
      </c>
    </row>
    <row r="110" spans="1:6" x14ac:dyDescent="0.25">
      <c r="A110">
        <v>109</v>
      </c>
      <c r="B110" t="s">
        <v>103</v>
      </c>
      <c r="C110" t="s">
        <v>42</v>
      </c>
      <c r="D110">
        <v>74</v>
      </c>
      <c r="E110">
        <v>10</v>
      </c>
      <c r="F110" t="s">
        <v>43</v>
      </c>
    </row>
    <row r="111" spans="1:6" x14ac:dyDescent="0.25">
      <c r="A111">
        <v>110</v>
      </c>
      <c r="B111" t="s">
        <v>138</v>
      </c>
      <c r="C111" t="s">
        <v>42</v>
      </c>
      <c r="D111">
        <v>74</v>
      </c>
      <c r="E111">
        <v>4</v>
      </c>
      <c r="F111" t="s">
        <v>53</v>
      </c>
    </row>
    <row r="112" spans="1:6" x14ac:dyDescent="0.25">
      <c r="A112">
        <v>111</v>
      </c>
      <c r="B112" t="s">
        <v>139</v>
      </c>
      <c r="C112" t="s">
        <v>46</v>
      </c>
      <c r="D112">
        <v>75</v>
      </c>
      <c r="E112">
        <v>25</v>
      </c>
      <c r="F112" t="s">
        <v>53</v>
      </c>
    </row>
    <row r="113" spans="1:6" x14ac:dyDescent="0.25">
      <c r="A113">
        <v>112</v>
      </c>
      <c r="B113" t="s">
        <v>140</v>
      </c>
      <c r="C113" t="s">
        <v>42</v>
      </c>
      <c r="D113">
        <v>75</v>
      </c>
      <c r="E113">
        <v>30</v>
      </c>
      <c r="F113" t="s">
        <v>49</v>
      </c>
    </row>
    <row r="114" spans="1:6" x14ac:dyDescent="0.25">
      <c r="A114">
        <v>113</v>
      </c>
      <c r="B114" t="s">
        <v>86</v>
      </c>
      <c r="C114" t="s">
        <v>46</v>
      </c>
      <c r="D114">
        <v>76</v>
      </c>
      <c r="E114">
        <v>13</v>
      </c>
      <c r="F114" t="s">
        <v>60</v>
      </c>
    </row>
    <row r="115" spans="1:6" x14ac:dyDescent="0.25">
      <c r="A115">
        <v>114</v>
      </c>
      <c r="B115" t="s">
        <v>141</v>
      </c>
      <c r="C115" t="s">
        <v>42</v>
      </c>
      <c r="D115">
        <v>76</v>
      </c>
      <c r="E115">
        <v>4</v>
      </c>
      <c r="F115" t="s">
        <v>53</v>
      </c>
    </row>
    <row r="116" spans="1:6" x14ac:dyDescent="0.25">
      <c r="A116">
        <v>115</v>
      </c>
      <c r="B116" t="s">
        <v>142</v>
      </c>
      <c r="C116" t="s">
        <v>42</v>
      </c>
      <c r="D116">
        <v>76</v>
      </c>
      <c r="E116">
        <v>10</v>
      </c>
      <c r="F116" t="s">
        <v>47</v>
      </c>
    </row>
    <row r="117" spans="1:6" x14ac:dyDescent="0.25">
      <c r="A117">
        <v>116</v>
      </c>
      <c r="B117" t="s">
        <v>143</v>
      </c>
      <c r="C117" t="s">
        <v>42</v>
      </c>
      <c r="D117">
        <v>76</v>
      </c>
      <c r="E117">
        <v>10</v>
      </c>
      <c r="F117" t="s">
        <v>53</v>
      </c>
    </row>
    <row r="118" spans="1:6" x14ac:dyDescent="0.25">
      <c r="A118">
        <v>117</v>
      </c>
      <c r="B118" t="s">
        <v>138</v>
      </c>
      <c r="C118" t="s">
        <v>46</v>
      </c>
      <c r="D118">
        <v>77</v>
      </c>
      <c r="E118">
        <v>4</v>
      </c>
      <c r="F118" t="s">
        <v>53</v>
      </c>
    </row>
    <row r="119" spans="1:6" x14ac:dyDescent="0.25">
      <c r="A119">
        <v>118</v>
      </c>
      <c r="B119" t="s">
        <v>105</v>
      </c>
      <c r="C119" t="s">
        <v>42</v>
      </c>
      <c r="D119">
        <v>77</v>
      </c>
      <c r="E119">
        <v>10</v>
      </c>
      <c r="F119" t="s">
        <v>53</v>
      </c>
    </row>
    <row r="120" spans="1:6" x14ac:dyDescent="0.25">
      <c r="A120">
        <v>119</v>
      </c>
      <c r="B120" t="s">
        <v>144</v>
      </c>
      <c r="C120" t="s">
        <v>42</v>
      </c>
      <c r="D120">
        <v>78</v>
      </c>
      <c r="E120">
        <v>10</v>
      </c>
      <c r="F120" t="s">
        <v>49</v>
      </c>
    </row>
    <row r="121" spans="1:6" x14ac:dyDescent="0.25">
      <c r="A121">
        <v>120</v>
      </c>
      <c r="B121" t="s">
        <v>137</v>
      </c>
      <c r="C121" t="s">
        <v>42</v>
      </c>
      <c r="D121">
        <v>78</v>
      </c>
      <c r="E121">
        <v>4</v>
      </c>
      <c r="F121" t="s">
        <v>47</v>
      </c>
    </row>
    <row r="122" spans="1:6" x14ac:dyDescent="0.25">
      <c r="A122">
        <v>121</v>
      </c>
      <c r="B122" t="s">
        <v>145</v>
      </c>
      <c r="C122" t="s">
        <v>46</v>
      </c>
      <c r="D122">
        <v>78</v>
      </c>
      <c r="E122">
        <v>4</v>
      </c>
      <c r="F122" t="s">
        <v>53</v>
      </c>
    </row>
    <row r="123" spans="1:6" x14ac:dyDescent="0.25">
      <c r="A123">
        <v>122</v>
      </c>
      <c r="B123" t="s">
        <v>50</v>
      </c>
      <c r="C123" t="s">
        <v>42</v>
      </c>
      <c r="D123">
        <v>79</v>
      </c>
      <c r="E123">
        <v>4</v>
      </c>
      <c r="F123" t="s">
        <v>47</v>
      </c>
    </row>
    <row r="124" spans="1:6" x14ac:dyDescent="0.25">
      <c r="A124">
        <v>123</v>
      </c>
      <c r="B124" t="s">
        <v>146</v>
      </c>
      <c r="C124" t="s">
        <v>46</v>
      </c>
      <c r="D124">
        <v>18</v>
      </c>
      <c r="E124">
        <v>4</v>
      </c>
      <c r="F124" t="s">
        <v>47</v>
      </c>
    </row>
    <row r="125" spans="1:6" x14ac:dyDescent="0.25">
      <c r="A125">
        <v>124</v>
      </c>
      <c r="B125" t="s">
        <v>147</v>
      </c>
      <c r="C125" t="s">
        <v>46</v>
      </c>
      <c r="D125">
        <v>18</v>
      </c>
      <c r="E125">
        <v>4</v>
      </c>
      <c r="F125" t="s">
        <v>60</v>
      </c>
    </row>
    <row r="126" spans="1:6" x14ac:dyDescent="0.25">
      <c r="A126">
        <v>125</v>
      </c>
      <c r="B126" t="s">
        <v>148</v>
      </c>
      <c r="C126" t="s">
        <v>42</v>
      </c>
      <c r="D126">
        <v>18</v>
      </c>
      <c r="E126">
        <v>22</v>
      </c>
      <c r="F126" t="s">
        <v>49</v>
      </c>
    </row>
    <row r="127" spans="1:6" x14ac:dyDescent="0.25">
      <c r="A127">
        <v>126</v>
      </c>
      <c r="B127" t="s">
        <v>149</v>
      </c>
      <c r="C127" t="s">
        <v>42</v>
      </c>
      <c r="D127">
        <v>19</v>
      </c>
      <c r="E127">
        <v>12</v>
      </c>
      <c r="F127" t="s">
        <v>47</v>
      </c>
    </row>
    <row r="128" spans="1:6" x14ac:dyDescent="0.25">
      <c r="A128">
        <v>127</v>
      </c>
      <c r="B128" t="s">
        <v>150</v>
      </c>
      <c r="C128" t="s">
        <v>42</v>
      </c>
      <c r="D128">
        <v>20</v>
      </c>
      <c r="E128">
        <v>40</v>
      </c>
      <c r="F128" t="s">
        <v>49</v>
      </c>
    </row>
    <row r="129" spans="1:6" x14ac:dyDescent="0.25">
      <c r="A129">
        <v>128</v>
      </c>
      <c r="B129" t="s">
        <v>151</v>
      </c>
      <c r="C129" t="s">
        <v>46</v>
      </c>
      <c r="D129">
        <v>20</v>
      </c>
      <c r="E129">
        <v>16</v>
      </c>
      <c r="F129" t="s">
        <v>47</v>
      </c>
    </row>
    <row r="130" spans="1:6" x14ac:dyDescent="0.25">
      <c r="A130">
        <v>129</v>
      </c>
      <c r="B130" t="s">
        <v>133</v>
      </c>
      <c r="C130" t="s">
        <v>46</v>
      </c>
      <c r="D130">
        <v>20</v>
      </c>
      <c r="E130">
        <v>4</v>
      </c>
      <c r="F130" t="s">
        <v>47</v>
      </c>
    </row>
    <row r="131" spans="1:6" x14ac:dyDescent="0.25">
      <c r="A131">
        <v>130</v>
      </c>
      <c r="B131" t="s">
        <v>152</v>
      </c>
      <c r="C131" t="s">
        <v>46</v>
      </c>
      <c r="D131">
        <v>21</v>
      </c>
      <c r="E131">
        <v>10</v>
      </c>
      <c r="F131" t="s">
        <v>49</v>
      </c>
    </row>
    <row r="132" spans="1:6" x14ac:dyDescent="0.25">
      <c r="A132">
        <v>131</v>
      </c>
      <c r="B132" t="s">
        <v>104</v>
      </c>
      <c r="C132" t="s">
        <v>46</v>
      </c>
      <c r="D132">
        <v>23</v>
      </c>
      <c r="E132">
        <v>4</v>
      </c>
      <c r="F132" t="s">
        <v>53</v>
      </c>
    </row>
    <row r="133" spans="1:6" x14ac:dyDescent="0.25">
      <c r="A133">
        <v>132</v>
      </c>
      <c r="B133" t="s">
        <v>153</v>
      </c>
      <c r="C133" t="s">
        <v>46</v>
      </c>
      <c r="D133">
        <v>23</v>
      </c>
      <c r="E133">
        <v>4</v>
      </c>
      <c r="F133" t="s">
        <v>49</v>
      </c>
    </row>
    <row r="134" spans="1:6" x14ac:dyDescent="0.25">
      <c r="A134">
        <v>133</v>
      </c>
      <c r="B134" t="s">
        <v>154</v>
      </c>
      <c r="C134" t="s">
        <v>46</v>
      </c>
      <c r="D134">
        <v>24</v>
      </c>
      <c r="E134">
        <v>10</v>
      </c>
      <c r="F134" t="s">
        <v>53</v>
      </c>
    </row>
    <row r="135" spans="1:6" x14ac:dyDescent="0.25">
      <c r="A135">
        <v>134</v>
      </c>
      <c r="B135" t="s">
        <v>155</v>
      </c>
      <c r="C135" t="s">
        <v>42</v>
      </c>
      <c r="D135">
        <v>24</v>
      </c>
      <c r="E135">
        <v>9</v>
      </c>
      <c r="F135" t="s">
        <v>53</v>
      </c>
    </row>
    <row r="136" spans="1:6" x14ac:dyDescent="0.25">
      <c r="A136">
        <v>135</v>
      </c>
      <c r="B136" t="s">
        <v>119</v>
      </c>
      <c r="C136" t="s">
        <v>42</v>
      </c>
      <c r="D136">
        <v>25</v>
      </c>
      <c r="E136">
        <v>40</v>
      </c>
      <c r="F136" t="s">
        <v>60</v>
      </c>
    </row>
    <row r="137" spans="1:6" x14ac:dyDescent="0.25">
      <c r="A137">
        <v>136</v>
      </c>
      <c r="B137" t="s">
        <v>156</v>
      </c>
      <c r="C137" t="s">
        <v>46</v>
      </c>
      <c r="D137">
        <v>25</v>
      </c>
      <c r="E137">
        <v>4</v>
      </c>
      <c r="F137" t="s">
        <v>43</v>
      </c>
    </row>
    <row r="138" spans="1:6" x14ac:dyDescent="0.25">
      <c r="A138">
        <v>137</v>
      </c>
      <c r="B138" t="s">
        <v>135</v>
      </c>
      <c r="C138" t="s">
        <v>42</v>
      </c>
      <c r="D138">
        <v>25</v>
      </c>
      <c r="E138">
        <v>9</v>
      </c>
      <c r="F138" t="s">
        <v>43</v>
      </c>
    </row>
    <row r="139" spans="1:6" x14ac:dyDescent="0.25">
      <c r="A139">
        <v>138</v>
      </c>
      <c r="B139" t="s">
        <v>157</v>
      </c>
      <c r="C139" t="s">
        <v>46</v>
      </c>
      <c r="D139">
        <v>25</v>
      </c>
      <c r="E139">
        <v>40</v>
      </c>
      <c r="F139" t="s">
        <v>60</v>
      </c>
    </row>
    <row r="140" spans="1:6" x14ac:dyDescent="0.25">
      <c r="A140">
        <v>139</v>
      </c>
      <c r="B140" t="s">
        <v>156</v>
      </c>
      <c r="C140" t="s">
        <v>46</v>
      </c>
      <c r="D140">
        <v>26</v>
      </c>
      <c r="E140">
        <v>9</v>
      </c>
      <c r="F140" t="s">
        <v>43</v>
      </c>
    </row>
    <row r="141" spans="1:6" x14ac:dyDescent="0.25">
      <c r="A141">
        <v>140</v>
      </c>
      <c r="B141" t="s">
        <v>158</v>
      </c>
      <c r="C141" t="s">
        <v>42</v>
      </c>
      <c r="D141">
        <v>26</v>
      </c>
      <c r="E141">
        <v>40</v>
      </c>
      <c r="F141" t="s">
        <v>43</v>
      </c>
    </row>
    <row r="142" spans="1:6" x14ac:dyDescent="0.25">
      <c r="A142">
        <v>141</v>
      </c>
      <c r="B142" t="s">
        <v>158</v>
      </c>
      <c r="C142" t="s">
        <v>42</v>
      </c>
      <c r="D142">
        <v>26</v>
      </c>
      <c r="E142">
        <v>10</v>
      </c>
      <c r="F142" t="s">
        <v>60</v>
      </c>
    </row>
    <row r="143" spans="1:6" x14ac:dyDescent="0.25">
      <c r="A143">
        <v>142</v>
      </c>
      <c r="B143" t="s">
        <v>159</v>
      </c>
      <c r="C143" t="s">
        <v>42</v>
      </c>
      <c r="D143">
        <v>27</v>
      </c>
      <c r="E143">
        <v>17</v>
      </c>
      <c r="F143" t="s">
        <v>49</v>
      </c>
    </row>
    <row r="144" spans="1:6" x14ac:dyDescent="0.25">
      <c r="A144">
        <v>143</v>
      </c>
      <c r="B144" t="s">
        <v>57</v>
      </c>
      <c r="C144" t="s">
        <v>42</v>
      </c>
      <c r="D144">
        <v>28</v>
      </c>
      <c r="E144">
        <v>9</v>
      </c>
      <c r="F144" t="s">
        <v>60</v>
      </c>
    </row>
    <row r="145" spans="1:6" x14ac:dyDescent="0.25">
      <c r="A145">
        <v>144</v>
      </c>
      <c r="B145" t="s">
        <v>160</v>
      </c>
      <c r="C145" t="s">
        <v>42</v>
      </c>
      <c r="D145">
        <v>28</v>
      </c>
      <c r="E145">
        <v>38</v>
      </c>
      <c r="F145" t="s">
        <v>43</v>
      </c>
    </row>
    <row r="146" spans="1:6" x14ac:dyDescent="0.25">
      <c r="A146">
        <v>145</v>
      </c>
      <c r="B146" t="s">
        <v>161</v>
      </c>
      <c r="C146" t="s">
        <v>42</v>
      </c>
      <c r="D146">
        <v>29</v>
      </c>
      <c r="E146">
        <v>10</v>
      </c>
      <c r="F146" t="s">
        <v>47</v>
      </c>
    </row>
    <row r="147" spans="1:6" x14ac:dyDescent="0.25">
      <c r="A147">
        <v>146</v>
      </c>
      <c r="B147" t="s">
        <v>162</v>
      </c>
      <c r="C147" t="s">
        <v>46</v>
      </c>
      <c r="D147">
        <v>29</v>
      </c>
      <c r="E147">
        <v>19</v>
      </c>
      <c r="F147" t="s">
        <v>43</v>
      </c>
    </row>
    <row r="148" spans="1:6" x14ac:dyDescent="0.25">
      <c r="A148">
        <v>147</v>
      </c>
      <c r="B148" t="s">
        <v>163</v>
      </c>
      <c r="C148" t="s">
        <v>42</v>
      </c>
      <c r="D148">
        <v>30</v>
      </c>
      <c r="E148">
        <v>22</v>
      </c>
      <c r="F148" t="s">
        <v>47</v>
      </c>
    </row>
    <row r="149" spans="1:6" x14ac:dyDescent="0.25">
      <c r="A149">
        <v>148</v>
      </c>
      <c r="B149" t="s">
        <v>164</v>
      </c>
      <c r="C149" t="s">
        <v>46</v>
      </c>
      <c r="D149">
        <v>30</v>
      </c>
      <c r="E149">
        <v>31</v>
      </c>
      <c r="F149" t="s">
        <v>47</v>
      </c>
    </row>
    <row r="150" spans="1:6" x14ac:dyDescent="0.25">
      <c r="A150">
        <v>149</v>
      </c>
      <c r="B150" t="s">
        <v>165</v>
      </c>
      <c r="C150" t="s">
        <v>42</v>
      </c>
      <c r="D150">
        <v>31</v>
      </c>
      <c r="E150">
        <v>9</v>
      </c>
      <c r="F150" t="s">
        <v>49</v>
      </c>
    </row>
    <row r="151" spans="1:6" x14ac:dyDescent="0.25">
      <c r="A151">
        <v>150</v>
      </c>
      <c r="B151" t="s">
        <v>166</v>
      </c>
      <c r="C151" t="s">
        <v>46</v>
      </c>
      <c r="D151">
        <v>32</v>
      </c>
      <c r="E151">
        <v>10</v>
      </c>
      <c r="F151" t="s">
        <v>60</v>
      </c>
    </row>
    <row r="152" spans="1:6" x14ac:dyDescent="0.25">
      <c r="A152">
        <v>151</v>
      </c>
      <c r="B152" t="s">
        <v>167</v>
      </c>
      <c r="C152" t="s">
        <v>46</v>
      </c>
      <c r="D152">
        <v>32</v>
      </c>
      <c r="E152">
        <v>15</v>
      </c>
      <c r="F152" t="s">
        <v>53</v>
      </c>
    </row>
    <row r="153" spans="1:6" x14ac:dyDescent="0.25">
      <c r="A153">
        <v>152</v>
      </c>
      <c r="B153" t="s">
        <v>168</v>
      </c>
      <c r="C153" t="s">
        <v>42</v>
      </c>
      <c r="D153">
        <v>33</v>
      </c>
      <c r="E153">
        <v>11</v>
      </c>
      <c r="F153" t="s">
        <v>49</v>
      </c>
    </row>
    <row r="154" spans="1:6" x14ac:dyDescent="0.25">
      <c r="A154">
        <v>153</v>
      </c>
      <c r="B154" t="s">
        <v>169</v>
      </c>
      <c r="C154" t="s">
        <v>42</v>
      </c>
      <c r="D154">
        <v>33</v>
      </c>
      <c r="E154">
        <v>4</v>
      </c>
      <c r="F154" t="s">
        <v>43</v>
      </c>
    </row>
    <row r="155" spans="1:6" x14ac:dyDescent="0.25">
      <c r="A155">
        <v>154</v>
      </c>
      <c r="B155" t="s">
        <v>170</v>
      </c>
      <c r="C155" t="s">
        <v>46</v>
      </c>
      <c r="D155">
        <v>34</v>
      </c>
      <c r="E155">
        <v>13</v>
      </c>
      <c r="F155" t="s">
        <v>47</v>
      </c>
    </row>
    <row r="156" spans="1:6" x14ac:dyDescent="0.25">
      <c r="A156">
        <v>155</v>
      </c>
      <c r="B156" t="s">
        <v>171</v>
      </c>
      <c r="C156" t="s">
        <v>46</v>
      </c>
      <c r="D156">
        <v>34</v>
      </c>
      <c r="E156">
        <v>10</v>
      </c>
      <c r="F156" t="s">
        <v>60</v>
      </c>
    </row>
    <row r="157" spans="1:6" x14ac:dyDescent="0.25">
      <c r="A157">
        <v>156</v>
      </c>
      <c r="B157" t="s">
        <v>172</v>
      </c>
      <c r="C157" t="s">
        <v>42</v>
      </c>
      <c r="D157">
        <v>34</v>
      </c>
      <c r="E157">
        <v>39</v>
      </c>
      <c r="F157" t="s">
        <v>53</v>
      </c>
    </row>
    <row r="158" spans="1:6" x14ac:dyDescent="0.25">
      <c r="A158">
        <v>157</v>
      </c>
      <c r="B158" t="s">
        <v>173</v>
      </c>
      <c r="C158" t="s">
        <v>46</v>
      </c>
      <c r="D158">
        <v>35</v>
      </c>
      <c r="E158">
        <v>4</v>
      </c>
      <c r="F158" t="s">
        <v>60</v>
      </c>
    </row>
    <row r="159" spans="1:6" x14ac:dyDescent="0.25">
      <c r="A159">
        <v>158</v>
      </c>
      <c r="B159" t="s">
        <v>174</v>
      </c>
      <c r="C159" t="s">
        <v>46</v>
      </c>
      <c r="D159">
        <v>35</v>
      </c>
      <c r="E159">
        <v>10</v>
      </c>
      <c r="F159" t="s">
        <v>60</v>
      </c>
    </row>
    <row r="160" spans="1:6" x14ac:dyDescent="0.25">
      <c r="A160">
        <v>159</v>
      </c>
      <c r="B160" t="s">
        <v>175</v>
      </c>
      <c r="C160" t="s">
        <v>42</v>
      </c>
      <c r="D160">
        <v>35</v>
      </c>
      <c r="E160">
        <v>37</v>
      </c>
      <c r="F160" t="s">
        <v>49</v>
      </c>
    </row>
    <row r="161" spans="1:6" x14ac:dyDescent="0.25">
      <c r="A161">
        <v>160</v>
      </c>
      <c r="B161" t="s">
        <v>142</v>
      </c>
      <c r="C161" t="s">
        <v>46</v>
      </c>
      <c r="D161">
        <v>36</v>
      </c>
      <c r="E161">
        <v>31</v>
      </c>
      <c r="F161" t="s">
        <v>47</v>
      </c>
    </row>
    <row r="162" spans="1:6" x14ac:dyDescent="0.25">
      <c r="A162">
        <v>161</v>
      </c>
      <c r="B162" t="s">
        <v>176</v>
      </c>
      <c r="C162" t="s">
        <v>42</v>
      </c>
      <c r="D162">
        <v>37</v>
      </c>
      <c r="E162">
        <v>38</v>
      </c>
      <c r="F162" t="s">
        <v>47</v>
      </c>
    </row>
    <row r="163" spans="1:6" x14ac:dyDescent="0.25">
      <c r="A163">
        <v>162</v>
      </c>
      <c r="B163" t="s">
        <v>73</v>
      </c>
      <c r="C163" t="s">
        <v>42</v>
      </c>
      <c r="D163">
        <v>38</v>
      </c>
      <c r="E163">
        <v>10</v>
      </c>
      <c r="F163" t="s">
        <v>47</v>
      </c>
    </row>
    <row r="164" spans="1:6" x14ac:dyDescent="0.25">
      <c r="A164">
        <v>163</v>
      </c>
      <c r="B164" t="s">
        <v>50</v>
      </c>
      <c r="C164" t="s">
        <v>46</v>
      </c>
      <c r="D164">
        <v>38</v>
      </c>
      <c r="E164">
        <v>25</v>
      </c>
      <c r="F164" t="s">
        <v>47</v>
      </c>
    </row>
    <row r="165" spans="1:6" x14ac:dyDescent="0.25">
      <c r="A165">
        <v>164</v>
      </c>
      <c r="B165" t="s">
        <v>54</v>
      </c>
      <c r="C165" t="s">
        <v>42</v>
      </c>
      <c r="D165">
        <v>39</v>
      </c>
      <c r="E165">
        <v>22</v>
      </c>
      <c r="F165" t="s">
        <v>60</v>
      </c>
    </row>
    <row r="166" spans="1:6" x14ac:dyDescent="0.25">
      <c r="A166">
        <v>165</v>
      </c>
      <c r="B166" t="s">
        <v>177</v>
      </c>
      <c r="C166" t="s">
        <v>42</v>
      </c>
      <c r="D166">
        <v>39</v>
      </c>
      <c r="E166">
        <v>39</v>
      </c>
      <c r="F166" t="s">
        <v>49</v>
      </c>
    </row>
    <row r="167" spans="1:6" x14ac:dyDescent="0.25">
      <c r="A167">
        <v>166</v>
      </c>
      <c r="B167" t="s">
        <v>178</v>
      </c>
      <c r="C167" t="s">
        <v>42</v>
      </c>
      <c r="D167">
        <v>40</v>
      </c>
      <c r="E167">
        <v>26</v>
      </c>
      <c r="F167" t="s">
        <v>43</v>
      </c>
    </row>
    <row r="168" spans="1:6" x14ac:dyDescent="0.25">
      <c r="A168">
        <v>167</v>
      </c>
      <c r="B168" t="s">
        <v>179</v>
      </c>
      <c r="C168" t="s">
        <v>42</v>
      </c>
      <c r="D168">
        <v>40</v>
      </c>
      <c r="E168">
        <v>26</v>
      </c>
      <c r="F168" t="s">
        <v>60</v>
      </c>
    </row>
    <row r="169" spans="1:6" x14ac:dyDescent="0.25">
      <c r="A169">
        <v>168</v>
      </c>
      <c r="B169" t="s">
        <v>180</v>
      </c>
      <c r="C169" t="s">
        <v>42</v>
      </c>
      <c r="D169">
        <v>40</v>
      </c>
      <c r="E169">
        <v>4</v>
      </c>
      <c r="F169" t="s">
        <v>43</v>
      </c>
    </row>
    <row r="170" spans="1:6" x14ac:dyDescent="0.25">
      <c r="A170">
        <v>169</v>
      </c>
      <c r="B170" t="s">
        <v>148</v>
      </c>
      <c r="C170" t="s">
        <v>46</v>
      </c>
      <c r="D170">
        <v>41</v>
      </c>
      <c r="E170">
        <v>38</v>
      </c>
      <c r="F170" t="s">
        <v>49</v>
      </c>
    </row>
    <row r="171" spans="1:6" x14ac:dyDescent="0.25">
      <c r="A171">
        <v>170</v>
      </c>
      <c r="B171" t="s">
        <v>181</v>
      </c>
      <c r="C171" t="s">
        <v>46</v>
      </c>
      <c r="D171">
        <v>42</v>
      </c>
      <c r="E171">
        <v>4</v>
      </c>
      <c r="F171" t="s">
        <v>53</v>
      </c>
    </row>
    <row r="172" spans="1:6" x14ac:dyDescent="0.25">
      <c r="A172">
        <v>171</v>
      </c>
      <c r="B172" t="s">
        <v>83</v>
      </c>
      <c r="C172" t="s">
        <v>42</v>
      </c>
      <c r="D172">
        <v>42</v>
      </c>
      <c r="E172">
        <v>6</v>
      </c>
      <c r="F172" t="s">
        <v>49</v>
      </c>
    </row>
    <row r="173" spans="1:6" x14ac:dyDescent="0.25">
      <c r="A173">
        <v>172</v>
      </c>
      <c r="B173" t="s">
        <v>182</v>
      </c>
      <c r="C173" t="s">
        <v>42</v>
      </c>
      <c r="D173">
        <v>43</v>
      </c>
      <c r="E173">
        <v>40</v>
      </c>
      <c r="F173" t="s">
        <v>49</v>
      </c>
    </row>
    <row r="174" spans="1:6" x14ac:dyDescent="0.25">
      <c r="A174">
        <v>173</v>
      </c>
      <c r="B174" t="s">
        <v>130</v>
      </c>
      <c r="C174" t="s">
        <v>42</v>
      </c>
      <c r="D174">
        <v>43</v>
      </c>
      <c r="E174">
        <v>9</v>
      </c>
      <c r="F174" t="s">
        <v>49</v>
      </c>
    </row>
    <row r="175" spans="1:6" x14ac:dyDescent="0.25">
      <c r="A175">
        <v>174</v>
      </c>
      <c r="B175" t="s">
        <v>183</v>
      </c>
      <c r="C175" t="s">
        <v>42</v>
      </c>
      <c r="D175">
        <v>43</v>
      </c>
      <c r="E175">
        <v>40</v>
      </c>
      <c r="F175" t="s">
        <v>47</v>
      </c>
    </row>
    <row r="176" spans="1:6" x14ac:dyDescent="0.25">
      <c r="A176">
        <v>175</v>
      </c>
      <c r="B176" t="s">
        <v>95</v>
      </c>
      <c r="C176" t="s">
        <v>42</v>
      </c>
      <c r="D176">
        <v>44</v>
      </c>
      <c r="E176">
        <v>10</v>
      </c>
      <c r="F176" t="s">
        <v>60</v>
      </c>
    </row>
    <row r="177" spans="1:6" x14ac:dyDescent="0.25">
      <c r="A177">
        <v>176</v>
      </c>
      <c r="B177" t="s">
        <v>184</v>
      </c>
      <c r="C177" t="s">
        <v>46</v>
      </c>
      <c r="D177">
        <v>44</v>
      </c>
      <c r="E177">
        <v>4</v>
      </c>
      <c r="F177" t="s">
        <v>49</v>
      </c>
    </row>
    <row r="178" spans="1:6" x14ac:dyDescent="0.25">
      <c r="A178">
        <v>177</v>
      </c>
      <c r="B178" t="s">
        <v>185</v>
      </c>
      <c r="C178" t="s">
        <v>42</v>
      </c>
      <c r="D178">
        <v>45</v>
      </c>
      <c r="E178">
        <v>27</v>
      </c>
      <c r="F178" t="s">
        <v>60</v>
      </c>
    </row>
    <row r="179" spans="1:6" x14ac:dyDescent="0.25">
      <c r="A179">
        <v>178</v>
      </c>
      <c r="B179" t="s">
        <v>186</v>
      </c>
      <c r="C179" t="s">
        <v>46</v>
      </c>
      <c r="D179">
        <v>46</v>
      </c>
      <c r="E179">
        <v>20</v>
      </c>
      <c r="F179" t="s">
        <v>60</v>
      </c>
    </row>
    <row r="180" spans="1:6" x14ac:dyDescent="0.25">
      <c r="A180">
        <v>179</v>
      </c>
      <c r="B180" t="s">
        <v>187</v>
      </c>
      <c r="C180" t="s">
        <v>42</v>
      </c>
      <c r="D180">
        <v>46</v>
      </c>
      <c r="E180">
        <v>10</v>
      </c>
      <c r="F180" t="s">
        <v>60</v>
      </c>
    </row>
    <row r="181" spans="1:6" x14ac:dyDescent="0.25">
      <c r="A181">
        <v>180</v>
      </c>
      <c r="B181" t="s">
        <v>180</v>
      </c>
      <c r="C181" t="s">
        <v>42</v>
      </c>
      <c r="D181">
        <v>47</v>
      </c>
      <c r="E181">
        <v>13</v>
      </c>
      <c r="F181" t="s">
        <v>43</v>
      </c>
    </row>
    <row r="182" spans="1:6" x14ac:dyDescent="0.25">
      <c r="A182">
        <v>181</v>
      </c>
      <c r="B182" t="s">
        <v>188</v>
      </c>
      <c r="C182" t="s">
        <v>46</v>
      </c>
      <c r="D182">
        <v>47</v>
      </c>
      <c r="E182">
        <v>21</v>
      </c>
      <c r="F182" t="s">
        <v>53</v>
      </c>
    </row>
    <row r="183" spans="1:6" x14ac:dyDescent="0.25">
      <c r="A183">
        <v>182</v>
      </c>
      <c r="B183" t="s">
        <v>189</v>
      </c>
      <c r="C183" t="s">
        <v>46</v>
      </c>
      <c r="D183">
        <v>47</v>
      </c>
      <c r="E183">
        <v>34</v>
      </c>
      <c r="F183" t="s">
        <v>47</v>
      </c>
    </row>
    <row r="184" spans="1:6" x14ac:dyDescent="0.25">
      <c r="A184">
        <v>183</v>
      </c>
      <c r="B184" t="s">
        <v>190</v>
      </c>
      <c r="C184" t="s">
        <v>46</v>
      </c>
      <c r="D184">
        <v>48</v>
      </c>
      <c r="E184">
        <v>14</v>
      </c>
      <c r="F184" t="s">
        <v>47</v>
      </c>
    </row>
    <row r="185" spans="1:6" x14ac:dyDescent="0.25">
      <c r="A185">
        <v>184</v>
      </c>
      <c r="B185" t="s">
        <v>164</v>
      </c>
      <c r="C185" t="s">
        <v>42</v>
      </c>
      <c r="D185">
        <v>49</v>
      </c>
      <c r="E185">
        <v>2</v>
      </c>
      <c r="F185" t="s">
        <v>47</v>
      </c>
    </row>
    <row r="186" spans="1:6" x14ac:dyDescent="0.25">
      <c r="A186">
        <v>185</v>
      </c>
      <c r="B186" t="s">
        <v>191</v>
      </c>
      <c r="C186" t="s">
        <v>42</v>
      </c>
      <c r="D186">
        <v>49</v>
      </c>
      <c r="E186">
        <v>40</v>
      </c>
      <c r="F186" t="s">
        <v>47</v>
      </c>
    </row>
    <row r="187" spans="1:6" x14ac:dyDescent="0.25">
      <c r="A187">
        <v>186</v>
      </c>
      <c r="B187" t="s">
        <v>129</v>
      </c>
      <c r="C187" t="s">
        <v>46</v>
      </c>
      <c r="D187">
        <v>49</v>
      </c>
      <c r="E187">
        <v>39</v>
      </c>
      <c r="F187" t="s">
        <v>47</v>
      </c>
    </row>
    <row r="188" spans="1:6" x14ac:dyDescent="0.25">
      <c r="A188">
        <v>187</v>
      </c>
      <c r="B188" t="s">
        <v>192</v>
      </c>
      <c r="C188" t="s">
        <v>46</v>
      </c>
      <c r="D188">
        <v>50</v>
      </c>
      <c r="E188">
        <v>2</v>
      </c>
      <c r="F188" t="s">
        <v>60</v>
      </c>
    </row>
    <row r="189" spans="1:6" x14ac:dyDescent="0.25">
      <c r="A189">
        <v>188</v>
      </c>
      <c r="B189" t="s">
        <v>143</v>
      </c>
      <c r="C189" t="s">
        <v>42</v>
      </c>
      <c r="D189">
        <v>50</v>
      </c>
      <c r="E189">
        <v>21</v>
      </c>
      <c r="F189" t="s">
        <v>53</v>
      </c>
    </row>
    <row r="190" spans="1:6" x14ac:dyDescent="0.25">
      <c r="A190">
        <v>189</v>
      </c>
      <c r="B190" t="s">
        <v>193</v>
      </c>
      <c r="C190" t="s">
        <v>42</v>
      </c>
      <c r="D190">
        <v>50</v>
      </c>
      <c r="E190">
        <v>9</v>
      </c>
      <c r="F190" t="s">
        <v>49</v>
      </c>
    </row>
    <row r="191" spans="1:6" x14ac:dyDescent="0.25">
      <c r="A191">
        <v>190</v>
      </c>
      <c r="B191" t="s">
        <v>194</v>
      </c>
      <c r="C191" t="s">
        <v>46</v>
      </c>
      <c r="D191">
        <v>50</v>
      </c>
      <c r="E191">
        <v>37</v>
      </c>
      <c r="F191" t="s">
        <v>43</v>
      </c>
    </row>
    <row r="192" spans="1:6" x14ac:dyDescent="0.25">
      <c r="A192">
        <v>191</v>
      </c>
      <c r="B192" t="s">
        <v>195</v>
      </c>
      <c r="C192" t="s">
        <v>42</v>
      </c>
      <c r="D192">
        <v>51</v>
      </c>
      <c r="E192">
        <v>10</v>
      </c>
      <c r="F192" t="s">
        <v>49</v>
      </c>
    </row>
    <row r="193" spans="1:6" x14ac:dyDescent="0.25">
      <c r="A193">
        <v>192</v>
      </c>
      <c r="B193" t="s">
        <v>196</v>
      </c>
      <c r="C193" t="s">
        <v>46</v>
      </c>
      <c r="D193">
        <v>51</v>
      </c>
      <c r="E193">
        <v>14</v>
      </c>
      <c r="F193" t="s">
        <v>53</v>
      </c>
    </row>
    <row r="194" spans="1:6" x14ac:dyDescent="0.25">
      <c r="A194">
        <v>193</v>
      </c>
      <c r="B194" t="s">
        <v>197</v>
      </c>
      <c r="C194" t="s">
        <v>42</v>
      </c>
      <c r="D194">
        <v>51</v>
      </c>
      <c r="E194">
        <v>10</v>
      </c>
      <c r="F194" t="s">
        <v>49</v>
      </c>
    </row>
    <row r="195" spans="1:6" x14ac:dyDescent="0.25">
      <c r="A195">
        <v>194</v>
      </c>
      <c r="B195" t="s">
        <v>126</v>
      </c>
      <c r="C195" t="s">
        <v>42</v>
      </c>
      <c r="D195">
        <v>51</v>
      </c>
      <c r="E195">
        <v>25</v>
      </c>
      <c r="F195" t="s">
        <v>47</v>
      </c>
    </row>
    <row r="196" spans="1:6" x14ac:dyDescent="0.25">
      <c r="A196">
        <v>195</v>
      </c>
      <c r="B196" t="s">
        <v>198</v>
      </c>
      <c r="C196" t="s">
        <v>42</v>
      </c>
      <c r="D196">
        <v>52</v>
      </c>
      <c r="E196">
        <v>4</v>
      </c>
      <c r="F196" t="s">
        <v>47</v>
      </c>
    </row>
    <row r="197" spans="1:6" x14ac:dyDescent="0.25">
      <c r="A197">
        <v>196</v>
      </c>
      <c r="B197" t="s">
        <v>199</v>
      </c>
      <c r="C197" t="s">
        <v>42</v>
      </c>
      <c r="D197">
        <v>52</v>
      </c>
      <c r="E197">
        <v>10</v>
      </c>
      <c r="F197" t="s">
        <v>53</v>
      </c>
    </row>
    <row r="198" spans="1:6" x14ac:dyDescent="0.25">
      <c r="A198">
        <v>197</v>
      </c>
      <c r="B198" t="s">
        <v>173</v>
      </c>
      <c r="C198" t="s">
        <v>46</v>
      </c>
      <c r="D198">
        <v>53</v>
      </c>
      <c r="E198">
        <v>29</v>
      </c>
      <c r="F198" t="s">
        <v>43</v>
      </c>
    </row>
    <row r="199" spans="1:6" x14ac:dyDescent="0.25">
      <c r="A199">
        <v>198</v>
      </c>
      <c r="B199" t="s">
        <v>200</v>
      </c>
      <c r="C199" t="s">
        <v>42</v>
      </c>
      <c r="D199">
        <v>54</v>
      </c>
      <c r="E199">
        <v>10</v>
      </c>
      <c r="F199" t="s">
        <v>60</v>
      </c>
    </row>
    <row r="200" spans="1:6" x14ac:dyDescent="0.25">
      <c r="A200">
        <v>199</v>
      </c>
      <c r="B200" t="s">
        <v>201</v>
      </c>
      <c r="C200" t="s">
        <v>42</v>
      </c>
      <c r="D200">
        <v>54</v>
      </c>
      <c r="E200">
        <v>25</v>
      </c>
      <c r="F200" t="s">
        <v>49</v>
      </c>
    </row>
    <row r="201" spans="1:6" x14ac:dyDescent="0.25">
      <c r="A201">
        <v>200</v>
      </c>
      <c r="B201" t="s">
        <v>192</v>
      </c>
      <c r="C201" t="s">
        <v>46</v>
      </c>
      <c r="D201">
        <v>55</v>
      </c>
      <c r="E201">
        <v>3</v>
      </c>
      <c r="F201" t="s">
        <v>60</v>
      </c>
    </row>
    <row r="202" spans="1:6" x14ac:dyDescent="0.25">
      <c r="A202">
        <v>201</v>
      </c>
      <c r="B202" t="s">
        <v>202</v>
      </c>
      <c r="C202" t="s">
        <v>46</v>
      </c>
      <c r="D202">
        <v>55</v>
      </c>
      <c r="E202">
        <v>10</v>
      </c>
      <c r="F202" t="s">
        <v>43</v>
      </c>
    </row>
    <row r="203" spans="1:6" x14ac:dyDescent="0.25">
      <c r="A203">
        <v>202</v>
      </c>
      <c r="B203" t="s">
        <v>203</v>
      </c>
      <c r="C203" t="s">
        <v>46</v>
      </c>
      <c r="D203">
        <v>55</v>
      </c>
      <c r="E203">
        <v>15</v>
      </c>
      <c r="F203" t="s">
        <v>43</v>
      </c>
    </row>
    <row r="204" spans="1:6" x14ac:dyDescent="0.25">
      <c r="A204">
        <v>203</v>
      </c>
      <c r="B204" t="s">
        <v>96</v>
      </c>
      <c r="C204" t="s">
        <v>42</v>
      </c>
      <c r="D204">
        <v>55</v>
      </c>
      <c r="E204">
        <v>23</v>
      </c>
      <c r="F204" t="s">
        <v>49</v>
      </c>
    </row>
    <row r="205" spans="1:6" x14ac:dyDescent="0.25">
      <c r="A205">
        <v>204</v>
      </c>
      <c r="B205" t="s">
        <v>63</v>
      </c>
      <c r="C205" t="s">
        <v>46</v>
      </c>
      <c r="D205">
        <v>56</v>
      </c>
      <c r="E205">
        <v>26</v>
      </c>
      <c r="F205" t="s">
        <v>49</v>
      </c>
    </row>
    <row r="206" spans="1:6" x14ac:dyDescent="0.25">
      <c r="A206">
        <v>205</v>
      </c>
      <c r="B206" t="s">
        <v>55</v>
      </c>
      <c r="C206" t="s">
        <v>42</v>
      </c>
      <c r="D206">
        <v>57</v>
      </c>
      <c r="E206">
        <v>4</v>
      </c>
      <c r="F206" t="s">
        <v>49</v>
      </c>
    </row>
    <row r="207" spans="1:6" x14ac:dyDescent="0.25">
      <c r="A207">
        <v>206</v>
      </c>
      <c r="B207" t="s">
        <v>81</v>
      </c>
      <c r="C207" t="s">
        <v>46</v>
      </c>
      <c r="D207">
        <v>57</v>
      </c>
      <c r="E207">
        <v>4</v>
      </c>
      <c r="F207" t="s">
        <v>49</v>
      </c>
    </row>
    <row r="208" spans="1:6" x14ac:dyDescent="0.25">
      <c r="A208">
        <v>207</v>
      </c>
      <c r="B208" t="s">
        <v>204</v>
      </c>
      <c r="C208" t="s">
        <v>42</v>
      </c>
      <c r="D208">
        <v>57</v>
      </c>
      <c r="E208">
        <v>27</v>
      </c>
      <c r="F208" t="s">
        <v>49</v>
      </c>
    </row>
    <row r="209" spans="1:6" x14ac:dyDescent="0.25">
      <c r="A209">
        <v>208</v>
      </c>
      <c r="B209" t="s">
        <v>205</v>
      </c>
      <c r="C209" t="s">
        <v>46</v>
      </c>
      <c r="D209">
        <v>58</v>
      </c>
      <c r="E209">
        <v>2</v>
      </c>
      <c r="F209" t="s">
        <v>53</v>
      </c>
    </row>
    <row r="210" spans="1:6" x14ac:dyDescent="0.25">
      <c r="A210">
        <v>209</v>
      </c>
      <c r="B210" t="s">
        <v>134</v>
      </c>
      <c r="C210" t="s">
        <v>42</v>
      </c>
      <c r="D210">
        <v>58</v>
      </c>
      <c r="E210">
        <v>9</v>
      </c>
      <c r="F210" t="s">
        <v>53</v>
      </c>
    </row>
    <row r="211" spans="1:6" x14ac:dyDescent="0.25">
      <c r="A211">
        <v>210</v>
      </c>
      <c r="B211" t="s">
        <v>206</v>
      </c>
      <c r="C211" t="s">
        <v>42</v>
      </c>
      <c r="D211">
        <v>58</v>
      </c>
      <c r="E211">
        <v>10</v>
      </c>
      <c r="F211" t="s">
        <v>49</v>
      </c>
    </row>
    <row r="212" spans="1:6" x14ac:dyDescent="0.25">
      <c r="A212">
        <v>211</v>
      </c>
      <c r="B212" t="s">
        <v>207</v>
      </c>
      <c r="C212" t="s">
        <v>42</v>
      </c>
      <c r="D212">
        <v>58</v>
      </c>
      <c r="E212">
        <v>16</v>
      </c>
      <c r="F212" t="s">
        <v>53</v>
      </c>
    </row>
    <row r="213" spans="1:6" x14ac:dyDescent="0.25">
      <c r="A213">
        <v>212</v>
      </c>
      <c r="B213" t="s">
        <v>208</v>
      </c>
      <c r="C213" t="s">
        <v>42</v>
      </c>
      <c r="D213">
        <v>58</v>
      </c>
      <c r="E213">
        <v>25</v>
      </c>
      <c r="F213" t="s">
        <v>47</v>
      </c>
    </row>
    <row r="214" spans="1:6" x14ac:dyDescent="0.25">
      <c r="A214">
        <v>213</v>
      </c>
      <c r="B214" t="s">
        <v>209</v>
      </c>
      <c r="C214" t="s">
        <v>42</v>
      </c>
      <c r="D214">
        <v>59</v>
      </c>
      <c r="E214">
        <v>16</v>
      </c>
      <c r="F214" t="s">
        <v>47</v>
      </c>
    </row>
    <row r="215" spans="1:6" x14ac:dyDescent="0.25">
      <c r="A215">
        <v>214</v>
      </c>
      <c r="B215" t="s">
        <v>210</v>
      </c>
      <c r="C215" t="s">
        <v>42</v>
      </c>
      <c r="D215">
        <v>61</v>
      </c>
      <c r="E215">
        <v>40</v>
      </c>
      <c r="F215" t="s">
        <v>49</v>
      </c>
    </row>
    <row r="216" spans="1:6" x14ac:dyDescent="0.25">
      <c r="A216">
        <v>215</v>
      </c>
      <c r="B216" t="s">
        <v>210</v>
      </c>
      <c r="C216" t="s">
        <v>42</v>
      </c>
      <c r="D216">
        <v>62</v>
      </c>
      <c r="E216">
        <v>10</v>
      </c>
      <c r="F216" t="s">
        <v>49</v>
      </c>
    </row>
    <row r="217" spans="1:6" x14ac:dyDescent="0.25">
      <c r="A217">
        <v>216</v>
      </c>
      <c r="B217" t="s">
        <v>194</v>
      </c>
      <c r="C217" t="s">
        <v>42</v>
      </c>
      <c r="D217">
        <v>63</v>
      </c>
      <c r="E217">
        <v>14</v>
      </c>
      <c r="F217" t="s">
        <v>43</v>
      </c>
    </row>
    <row r="218" spans="1:6" x14ac:dyDescent="0.25">
      <c r="A218">
        <v>217</v>
      </c>
      <c r="B218" t="s">
        <v>211</v>
      </c>
      <c r="C218" t="s">
        <v>42</v>
      </c>
      <c r="D218">
        <v>63</v>
      </c>
      <c r="E218">
        <v>10</v>
      </c>
      <c r="F218" t="s">
        <v>53</v>
      </c>
    </row>
    <row r="219" spans="1:6" x14ac:dyDescent="0.25">
      <c r="A219">
        <v>218</v>
      </c>
      <c r="B219" t="s">
        <v>212</v>
      </c>
      <c r="C219" t="s">
        <v>46</v>
      </c>
      <c r="D219">
        <v>64</v>
      </c>
      <c r="E219">
        <v>22</v>
      </c>
      <c r="F219" t="s">
        <v>49</v>
      </c>
    </row>
    <row r="220" spans="1:6" x14ac:dyDescent="0.25">
      <c r="A220">
        <v>219</v>
      </c>
      <c r="B220" t="s">
        <v>48</v>
      </c>
      <c r="C220" t="s">
        <v>42</v>
      </c>
      <c r="D220">
        <v>64</v>
      </c>
      <c r="E220">
        <v>10</v>
      </c>
      <c r="F220" t="s">
        <v>49</v>
      </c>
    </row>
    <row r="221" spans="1:6" x14ac:dyDescent="0.25">
      <c r="A221">
        <v>220</v>
      </c>
      <c r="B221" t="s">
        <v>195</v>
      </c>
      <c r="C221" t="s">
        <v>42</v>
      </c>
      <c r="D221">
        <v>64</v>
      </c>
      <c r="E221">
        <v>35</v>
      </c>
      <c r="F221" t="s">
        <v>49</v>
      </c>
    </row>
    <row r="222" spans="1:6" x14ac:dyDescent="0.25">
      <c r="A222">
        <v>221</v>
      </c>
      <c r="B222" t="s">
        <v>90</v>
      </c>
      <c r="C222" t="s">
        <v>46</v>
      </c>
      <c r="D222">
        <v>65</v>
      </c>
      <c r="E222">
        <v>17</v>
      </c>
      <c r="F222" t="s">
        <v>60</v>
      </c>
    </row>
    <row r="223" spans="1:6" x14ac:dyDescent="0.25">
      <c r="A223">
        <v>222</v>
      </c>
      <c r="B223" t="s">
        <v>213</v>
      </c>
      <c r="C223" t="s">
        <v>46</v>
      </c>
      <c r="D223">
        <v>66</v>
      </c>
      <c r="E223">
        <v>6</v>
      </c>
      <c r="F223" t="s">
        <v>53</v>
      </c>
    </row>
    <row r="224" spans="1:6" x14ac:dyDescent="0.25">
      <c r="A224">
        <v>223</v>
      </c>
      <c r="B224" t="s">
        <v>214</v>
      </c>
      <c r="C224" t="s">
        <v>46</v>
      </c>
      <c r="D224">
        <v>66</v>
      </c>
      <c r="E224">
        <v>7</v>
      </c>
      <c r="F224" t="s">
        <v>43</v>
      </c>
    </row>
    <row r="225" spans="1:6" x14ac:dyDescent="0.25">
      <c r="A225">
        <v>224</v>
      </c>
      <c r="B225" t="s">
        <v>215</v>
      </c>
      <c r="C225" t="s">
        <v>42</v>
      </c>
      <c r="D225">
        <v>66</v>
      </c>
      <c r="E225">
        <v>40</v>
      </c>
      <c r="F225" t="s">
        <v>60</v>
      </c>
    </row>
    <row r="226" spans="1:6" x14ac:dyDescent="0.25">
      <c r="A226">
        <v>225</v>
      </c>
      <c r="B226" t="s">
        <v>183</v>
      </c>
      <c r="C226" t="s">
        <v>46</v>
      </c>
      <c r="D226">
        <v>67</v>
      </c>
      <c r="E226">
        <v>4</v>
      </c>
      <c r="F226" t="s">
        <v>60</v>
      </c>
    </row>
    <row r="227" spans="1:6" x14ac:dyDescent="0.25">
      <c r="A227">
        <v>226</v>
      </c>
      <c r="B227" t="s">
        <v>216</v>
      </c>
      <c r="C227" t="s">
        <v>42</v>
      </c>
      <c r="D227">
        <v>67</v>
      </c>
      <c r="E227">
        <v>4</v>
      </c>
      <c r="F227" t="s">
        <v>53</v>
      </c>
    </row>
    <row r="228" spans="1:6" x14ac:dyDescent="0.25">
      <c r="A228">
        <v>227</v>
      </c>
      <c r="B228" t="s">
        <v>214</v>
      </c>
      <c r="C228" t="s">
        <v>46</v>
      </c>
      <c r="D228">
        <v>69</v>
      </c>
      <c r="E228">
        <v>10</v>
      </c>
      <c r="F228" t="s">
        <v>60</v>
      </c>
    </row>
    <row r="229" spans="1:6" x14ac:dyDescent="0.25">
      <c r="A229">
        <v>228</v>
      </c>
      <c r="B229" t="s">
        <v>217</v>
      </c>
      <c r="C229" t="s">
        <v>46</v>
      </c>
      <c r="D229">
        <v>69</v>
      </c>
      <c r="E229">
        <v>29</v>
      </c>
      <c r="F229" t="s">
        <v>53</v>
      </c>
    </row>
    <row r="230" spans="1:6" x14ac:dyDescent="0.25">
      <c r="A230">
        <v>229</v>
      </c>
      <c r="B230" t="s">
        <v>106</v>
      </c>
      <c r="C230" t="s">
        <v>42</v>
      </c>
      <c r="D230">
        <v>69</v>
      </c>
      <c r="E230">
        <v>4</v>
      </c>
      <c r="F230" t="s">
        <v>60</v>
      </c>
    </row>
    <row r="231" spans="1:6" x14ac:dyDescent="0.25">
      <c r="A231">
        <v>230</v>
      </c>
      <c r="B231" t="s">
        <v>174</v>
      </c>
      <c r="C231" t="s">
        <v>42</v>
      </c>
      <c r="D231">
        <v>70</v>
      </c>
      <c r="E231">
        <v>11</v>
      </c>
      <c r="F231" t="s">
        <v>60</v>
      </c>
    </row>
    <row r="232" spans="1:6" x14ac:dyDescent="0.25">
      <c r="A232">
        <v>231</v>
      </c>
      <c r="B232" t="s">
        <v>218</v>
      </c>
      <c r="C232" t="s">
        <v>46</v>
      </c>
      <c r="D232">
        <v>71</v>
      </c>
      <c r="E232">
        <v>4</v>
      </c>
      <c r="F232" t="s">
        <v>53</v>
      </c>
    </row>
    <row r="233" spans="1:6" x14ac:dyDescent="0.25">
      <c r="A233">
        <v>232</v>
      </c>
      <c r="B233" t="s">
        <v>219</v>
      </c>
      <c r="C233" t="s">
        <v>42</v>
      </c>
      <c r="D233">
        <v>71</v>
      </c>
      <c r="E233">
        <v>17</v>
      </c>
      <c r="F233" t="s">
        <v>47</v>
      </c>
    </row>
    <row r="234" spans="1:6" x14ac:dyDescent="0.25">
      <c r="A234">
        <v>233</v>
      </c>
      <c r="B234" t="s">
        <v>99</v>
      </c>
      <c r="C234" t="s">
        <v>46</v>
      </c>
      <c r="D234">
        <v>72</v>
      </c>
      <c r="E234">
        <v>18</v>
      </c>
      <c r="F234" t="s">
        <v>53</v>
      </c>
    </row>
    <row r="235" spans="1:6" x14ac:dyDescent="0.25">
      <c r="A235">
        <v>234</v>
      </c>
      <c r="B235" t="s">
        <v>220</v>
      </c>
      <c r="C235" t="s">
        <v>42</v>
      </c>
      <c r="D235">
        <v>72</v>
      </c>
      <c r="E235">
        <v>36</v>
      </c>
      <c r="F235" t="s">
        <v>49</v>
      </c>
    </row>
    <row r="236" spans="1:6" x14ac:dyDescent="0.25">
      <c r="A236">
        <v>235</v>
      </c>
      <c r="B236" t="s">
        <v>186</v>
      </c>
      <c r="C236" t="s">
        <v>42</v>
      </c>
      <c r="D236">
        <v>73</v>
      </c>
      <c r="E236">
        <v>7</v>
      </c>
      <c r="F236" t="s">
        <v>60</v>
      </c>
    </row>
    <row r="237" spans="1:6" x14ac:dyDescent="0.25">
      <c r="A237">
        <v>236</v>
      </c>
      <c r="B237" t="s">
        <v>168</v>
      </c>
      <c r="C237" t="s">
        <v>46</v>
      </c>
      <c r="D237">
        <v>73</v>
      </c>
      <c r="E237">
        <v>17</v>
      </c>
      <c r="F237" t="s">
        <v>49</v>
      </c>
    </row>
    <row r="238" spans="1:6" x14ac:dyDescent="0.25">
      <c r="A238">
        <v>237</v>
      </c>
      <c r="B238" t="s">
        <v>221</v>
      </c>
      <c r="C238" t="s">
        <v>42</v>
      </c>
      <c r="D238">
        <v>73</v>
      </c>
      <c r="E238">
        <v>9</v>
      </c>
      <c r="F238" t="s">
        <v>47</v>
      </c>
    </row>
    <row r="239" spans="1:6" x14ac:dyDescent="0.25">
      <c r="A239">
        <v>238</v>
      </c>
      <c r="B239" t="s">
        <v>222</v>
      </c>
      <c r="C239" t="s">
        <v>42</v>
      </c>
      <c r="D239">
        <v>75</v>
      </c>
      <c r="E239">
        <v>1</v>
      </c>
      <c r="F239" t="s">
        <v>60</v>
      </c>
    </row>
    <row r="240" spans="1:6" x14ac:dyDescent="0.25">
      <c r="A240">
        <v>239</v>
      </c>
      <c r="B240" t="s">
        <v>223</v>
      </c>
      <c r="C240" t="s">
        <v>42</v>
      </c>
      <c r="D240">
        <v>77</v>
      </c>
      <c r="E240">
        <v>40</v>
      </c>
      <c r="F240" t="s">
        <v>53</v>
      </c>
    </row>
    <row r="241" spans="1:6" x14ac:dyDescent="0.25">
      <c r="A241">
        <v>240</v>
      </c>
      <c r="B241" t="s">
        <v>206</v>
      </c>
      <c r="C241" t="s">
        <v>42</v>
      </c>
      <c r="D241">
        <v>77</v>
      </c>
      <c r="E241">
        <v>14</v>
      </c>
      <c r="F241" t="s">
        <v>49</v>
      </c>
    </row>
    <row r="242" spans="1:6" x14ac:dyDescent="0.25">
      <c r="A242">
        <v>241</v>
      </c>
      <c r="B242" t="s">
        <v>202</v>
      </c>
      <c r="C242" t="s">
        <v>42</v>
      </c>
      <c r="D242">
        <v>77</v>
      </c>
      <c r="E242">
        <v>40</v>
      </c>
      <c r="F242" t="s">
        <v>60</v>
      </c>
    </row>
    <row r="243" spans="1:6" x14ac:dyDescent="0.25">
      <c r="A243">
        <v>242</v>
      </c>
      <c r="B243" t="s">
        <v>179</v>
      </c>
      <c r="C243" t="s">
        <v>46</v>
      </c>
      <c r="D243">
        <v>78</v>
      </c>
      <c r="E243">
        <v>4</v>
      </c>
      <c r="F243" t="s">
        <v>60</v>
      </c>
    </row>
    <row r="244" spans="1:6" x14ac:dyDescent="0.25">
      <c r="A244">
        <v>243</v>
      </c>
      <c r="B244" t="s">
        <v>224</v>
      </c>
      <c r="C244" t="s">
        <v>42</v>
      </c>
      <c r="D244">
        <v>78</v>
      </c>
      <c r="E244">
        <v>38</v>
      </c>
      <c r="F244" t="s">
        <v>43</v>
      </c>
    </row>
    <row r="245" spans="1:6" x14ac:dyDescent="0.25">
      <c r="A245">
        <v>244</v>
      </c>
      <c r="B245" t="s">
        <v>127</v>
      </c>
      <c r="C245" t="s">
        <v>42</v>
      </c>
      <c r="D245">
        <v>79</v>
      </c>
      <c r="E245">
        <v>8</v>
      </c>
      <c r="F245" t="s">
        <v>43</v>
      </c>
    </row>
    <row r="246" spans="1:6" x14ac:dyDescent="0.25">
      <c r="A246">
        <v>245</v>
      </c>
      <c r="B246" t="s">
        <v>128</v>
      </c>
      <c r="C246" t="s">
        <v>46</v>
      </c>
      <c r="D246">
        <v>79</v>
      </c>
      <c r="E246">
        <v>4</v>
      </c>
      <c r="F246" t="s">
        <v>43</v>
      </c>
    </row>
    <row r="247" spans="1:6" x14ac:dyDescent="0.25">
      <c r="A247">
        <v>246</v>
      </c>
      <c r="B247" t="s">
        <v>197</v>
      </c>
      <c r="C247" t="s">
        <v>42</v>
      </c>
      <c r="D247">
        <v>79</v>
      </c>
      <c r="E247">
        <v>9</v>
      </c>
      <c r="F247" t="s">
        <v>49</v>
      </c>
    </row>
    <row r="248" spans="1:6" x14ac:dyDescent="0.25">
      <c r="A248">
        <v>247</v>
      </c>
      <c r="B248" t="s">
        <v>225</v>
      </c>
      <c r="C248" t="s">
        <v>46</v>
      </c>
      <c r="D248">
        <v>79</v>
      </c>
      <c r="E248">
        <v>37</v>
      </c>
      <c r="F248" t="s">
        <v>60</v>
      </c>
    </row>
    <row r="249" spans="1:6" x14ac:dyDescent="0.25">
      <c r="A249">
        <v>248</v>
      </c>
      <c r="B249" t="s">
        <v>226</v>
      </c>
      <c r="C249" t="s">
        <v>42</v>
      </c>
      <c r="D249">
        <v>18</v>
      </c>
      <c r="E249">
        <v>4</v>
      </c>
      <c r="F249" t="s">
        <v>49</v>
      </c>
    </row>
    <row r="250" spans="1:6" x14ac:dyDescent="0.25">
      <c r="A250">
        <v>249</v>
      </c>
      <c r="B250" t="s">
        <v>227</v>
      </c>
      <c r="C250" t="s">
        <v>46</v>
      </c>
      <c r="D250">
        <v>18</v>
      </c>
      <c r="E250">
        <v>9</v>
      </c>
      <c r="F250" t="s">
        <v>49</v>
      </c>
    </row>
    <row r="251" spans="1:6" x14ac:dyDescent="0.25">
      <c r="A251">
        <v>250</v>
      </c>
      <c r="B251" t="s">
        <v>223</v>
      </c>
      <c r="C251" t="s">
        <v>42</v>
      </c>
      <c r="D251">
        <v>18</v>
      </c>
      <c r="E251">
        <v>4</v>
      </c>
      <c r="F251" t="s">
        <v>53</v>
      </c>
    </row>
    <row r="252" spans="1:6" x14ac:dyDescent="0.25">
      <c r="A252">
        <v>251</v>
      </c>
      <c r="B252" t="s">
        <v>207</v>
      </c>
      <c r="C252" t="s">
        <v>42</v>
      </c>
      <c r="D252">
        <v>19</v>
      </c>
      <c r="E252">
        <v>10</v>
      </c>
      <c r="F252" t="s">
        <v>53</v>
      </c>
    </row>
    <row r="253" spans="1:6" x14ac:dyDescent="0.25">
      <c r="A253">
        <v>252</v>
      </c>
      <c r="B253" t="s">
        <v>41</v>
      </c>
      <c r="C253" t="s">
        <v>42</v>
      </c>
      <c r="D253">
        <v>19</v>
      </c>
      <c r="E253">
        <v>10</v>
      </c>
      <c r="F253" t="s">
        <v>60</v>
      </c>
    </row>
    <row r="254" spans="1:6" x14ac:dyDescent="0.25">
      <c r="A254">
        <v>253</v>
      </c>
      <c r="B254" t="s">
        <v>228</v>
      </c>
      <c r="C254" t="s">
        <v>46</v>
      </c>
      <c r="D254">
        <v>19</v>
      </c>
      <c r="E254">
        <v>4</v>
      </c>
      <c r="F254" t="s">
        <v>47</v>
      </c>
    </row>
    <row r="255" spans="1:6" x14ac:dyDescent="0.25">
      <c r="A255">
        <v>254</v>
      </c>
      <c r="B255" t="s">
        <v>229</v>
      </c>
      <c r="C255" t="s">
        <v>46</v>
      </c>
      <c r="D255">
        <v>19</v>
      </c>
      <c r="E255">
        <v>10</v>
      </c>
      <c r="F255" t="s">
        <v>49</v>
      </c>
    </row>
    <row r="256" spans="1:6" x14ac:dyDescent="0.25">
      <c r="A256">
        <v>255</v>
      </c>
      <c r="B256" t="s">
        <v>169</v>
      </c>
      <c r="C256" t="s">
        <v>46</v>
      </c>
      <c r="D256">
        <v>20</v>
      </c>
      <c r="E256">
        <v>4</v>
      </c>
      <c r="F256" t="s">
        <v>43</v>
      </c>
    </row>
    <row r="257" spans="1:6" x14ac:dyDescent="0.25">
      <c r="A257">
        <v>256</v>
      </c>
      <c r="B257" t="s">
        <v>230</v>
      </c>
      <c r="C257" t="s">
        <v>42</v>
      </c>
      <c r="D257">
        <v>21</v>
      </c>
      <c r="E257">
        <v>23</v>
      </c>
      <c r="F257" t="s">
        <v>49</v>
      </c>
    </row>
    <row r="258" spans="1:6" x14ac:dyDescent="0.25">
      <c r="A258">
        <v>257</v>
      </c>
      <c r="B258" t="s">
        <v>231</v>
      </c>
      <c r="C258" t="s">
        <v>42</v>
      </c>
      <c r="D258">
        <v>21</v>
      </c>
      <c r="E258">
        <v>40</v>
      </c>
      <c r="F258" t="s">
        <v>43</v>
      </c>
    </row>
    <row r="259" spans="1:6" x14ac:dyDescent="0.25">
      <c r="A259">
        <v>258</v>
      </c>
      <c r="B259" t="s">
        <v>232</v>
      </c>
      <c r="C259" t="s">
        <v>46</v>
      </c>
      <c r="D259">
        <v>22</v>
      </c>
      <c r="E259">
        <v>9</v>
      </c>
      <c r="F259" t="s">
        <v>49</v>
      </c>
    </row>
    <row r="260" spans="1:6" x14ac:dyDescent="0.25">
      <c r="A260">
        <v>259</v>
      </c>
      <c r="B260" t="s">
        <v>233</v>
      </c>
      <c r="C260" t="s">
        <v>46</v>
      </c>
      <c r="D260">
        <v>22</v>
      </c>
      <c r="E260">
        <v>40</v>
      </c>
      <c r="F260" t="s">
        <v>47</v>
      </c>
    </row>
    <row r="261" spans="1:6" x14ac:dyDescent="0.25">
      <c r="A261">
        <v>260</v>
      </c>
      <c r="B261" t="s">
        <v>234</v>
      </c>
      <c r="C261" t="s">
        <v>46</v>
      </c>
      <c r="D261">
        <v>22</v>
      </c>
      <c r="E261">
        <v>39</v>
      </c>
      <c r="F261" t="s">
        <v>49</v>
      </c>
    </row>
    <row r="262" spans="1:6" x14ac:dyDescent="0.25">
      <c r="A262">
        <v>261</v>
      </c>
      <c r="B262" t="s">
        <v>235</v>
      </c>
      <c r="C262" t="s">
        <v>46</v>
      </c>
      <c r="D262">
        <v>23</v>
      </c>
      <c r="E262">
        <v>10</v>
      </c>
      <c r="F262" t="s">
        <v>53</v>
      </c>
    </row>
    <row r="263" spans="1:6" x14ac:dyDescent="0.25">
      <c r="A263">
        <v>262</v>
      </c>
      <c r="B263" t="s">
        <v>236</v>
      </c>
      <c r="C263" t="s">
        <v>46</v>
      </c>
      <c r="D263">
        <v>23</v>
      </c>
      <c r="E263">
        <v>16</v>
      </c>
      <c r="F263" t="s">
        <v>47</v>
      </c>
    </row>
    <row r="264" spans="1:6" x14ac:dyDescent="0.25">
      <c r="A264">
        <v>263</v>
      </c>
      <c r="B264" t="s">
        <v>237</v>
      </c>
      <c r="C264" t="s">
        <v>46</v>
      </c>
      <c r="D264">
        <v>24</v>
      </c>
      <c r="E264">
        <v>12</v>
      </c>
      <c r="F264" t="s">
        <v>47</v>
      </c>
    </row>
    <row r="265" spans="1:6" x14ac:dyDescent="0.25">
      <c r="A265">
        <v>264</v>
      </c>
      <c r="B265" t="s">
        <v>50</v>
      </c>
      <c r="C265" t="s">
        <v>46</v>
      </c>
      <c r="D265">
        <v>27</v>
      </c>
      <c r="E265">
        <v>16</v>
      </c>
      <c r="F265" t="s">
        <v>47</v>
      </c>
    </row>
    <row r="266" spans="1:6" x14ac:dyDescent="0.25">
      <c r="A266">
        <v>265</v>
      </c>
      <c r="B266" t="s">
        <v>238</v>
      </c>
      <c r="C266" t="s">
        <v>42</v>
      </c>
      <c r="D266">
        <v>27</v>
      </c>
      <c r="E266">
        <v>4</v>
      </c>
      <c r="F266" t="s">
        <v>60</v>
      </c>
    </row>
    <row r="267" spans="1:6" x14ac:dyDescent="0.25">
      <c r="A267">
        <v>266</v>
      </c>
      <c r="B267" t="s">
        <v>225</v>
      </c>
      <c r="C267" t="s">
        <v>46</v>
      </c>
      <c r="D267">
        <v>28</v>
      </c>
      <c r="E267">
        <v>10</v>
      </c>
      <c r="F267" t="s">
        <v>43</v>
      </c>
    </row>
    <row r="268" spans="1:6" x14ac:dyDescent="0.25">
      <c r="A268">
        <v>267</v>
      </c>
      <c r="B268" t="s">
        <v>158</v>
      </c>
      <c r="C268" t="s">
        <v>42</v>
      </c>
      <c r="D268">
        <v>28</v>
      </c>
      <c r="E268">
        <v>10</v>
      </c>
      <c r="F268" t="s">
        <v>60</v>
      </c>
    </row>
    <row r="269" spans="1:6" x14ac:dyDescent="0.25">
      <c r="A269">
        <v>268</v>
      </c>
      <c r="B269" t="s">
        <v>239</v>
      </c>
      <c r="C269" t="s">
        <v>42</v>
      </c>
      <c r="D269">
        <v>29</v>
      </c>
      <c r="E269">
        <v>3</v>
      </c>
      <c r="F269" t="s">
        <v>60</v>
      </c>
    </row>
    <row r="270" spans="1:6" x14ac:dyDescent="0.25">
      <c r="A270">
        <v>269</v>
      </c>
      <c r="B270" t="s">
        <v>240</v>
      </c>
      <c r="C270" t="s">
        <v>42</v>
      </c>
      <c r="D270">
        <v>29</v>
      </c>
      <c r="E270">
        <v>9</v>
      </c>
      <c r="F270" t="s">
        <v>43</v>
      </c>
    </row>
    <row r="271" spans="1:6" x14ac:dyDescent="0.25">
      <c r="A271">
        <v>270</v>
      </c>
      <c r="B271" t="s">
        <v>241</v>
      </c>
      <c r="C271" t="s">
        <v>42</v>
      </c>
      <c r="D271">
        <v>30</v>
      </c>
      <c r="E271">
        <v>4</v>
      </c>
      <c r="F271" t="s">
        <v>47</v>
      </c>
    </row>
    <row r="272" spans="1:6" x14ac:dyDescent="0.25">
      <c r="A272">
        <v>271</v>
      </c>
      <c r="B272" t="s">
        <v>242</v>
      </c>
      <c r="C272" t="s">
        <v>46</v>
      </c>
      <c r="D272">
        <v>30</v>
      </c>
      <c r="E272">
        <v>40</v>
      </c>
      <c r="F272" t="s">
        <v>49</v>
      </c>
    </row>
    <row r="273" spans="1:6" x14ac:dyDescent="0.25">
      <c r="A273">
        <v>272</v>
      </c>
      <c r="B273" t="s">
        <v>243</v>
      </c>
      <c r="C273" t="s">
        <v>42</v>
      </c>
      <c r="D273">
        <v>31</v>
      </c>
      <c r="E273">
        <v>37</v>
      </c>
      <c r="F273" t="s">
        <v>60</v>
      </c>
    </row>
    <row r="274" spans="1:6" x14ac:dyDescent="0.25">
      <c r="A274">
        <v>273</v>
      </c>
      <c r="B274" t="s">
        <v>232</v>
      </c>
      <c r="C274" t="s">
        <v>42</v>
      </c>
      <c r="D274">
        <v>31</v>
      </c>
      <c r="E274">
        <v>4</v>
      </c>
      <c r="F274" t="s">
        <v>49</v>
      </c>
    </row>
    <row r="275" spans="1:6" x14ac:dyDescent="0.25">
      <c r="A275">
        <v>274</v>
      </c>
      <c r="B275" t="s">
        <v>56</v>
      </c>
      <c r="C275" t="s">
        <v>42</v>
      </c>
      <c r="D275">
        <v>32</v>
      </c>
      <c r="E275">
        <v>30</v>
      </c>
      <c r="F275" t="s">
        <v>60</v>
      </c>
    </row>
    <row r="276" spans="1:6" x14ac:dyDescent="0.25">
      <c r="A276">
        <v>275</v>
      </c>
      <c r="B276" t="s">
        <v>45</v>
      </c>
      <c r="C276" t="s">
        <v>46</v>
      </c>
      <c r="D276">
        <v>33</v>
      </c>
      <c r="E276">
        <v>40</v>
      </c>
      <c r="F276" t="s">
        <v>47</v>
      </c>
    </row>
    <row r="277" spans="1:6" x14ac:dyDescent="0.25">
      <c r="A277">
        <v>276</v>
      </c>
      <c r="B277" t="s">
        <v>243</v>
      </c>
      <c r="C277" t="s">
        <v>46</v>
      </c>
      <c r="D277">
        <v>33</v>
      </c>
      <c r="E277">
        <v>14</v>
      </c>
      <c r="F277" t="s">
        <v>60</v>
      </c>
    </row>
    <row r="278" spans="1:6" x14ac:dyDescent="0.25">
      <c r="A278">
        <v>277</v>
      </c>
      <c r="B278" t="s">
        <v>244</v>
      </c>
      <c r="C278" t="s">
        <v>46</v>
      </c>
      <c r="D278">
        <v>34</v>
      </c>
      <c r="E278">
        <v>4</v>
      </c>
      <c r="F278" t="s">
        <v>53</v>
      </c>
    </row>
    <row r="279" spans="1:6" x14ac:dyDescent="0.25">
      <c r="A279">
        <v>278</v>
      </c>
      <c r="B279" t="s">
        <v>77</v>
      </c>
      <c r="C279" t="s">
        <v>46</v>
      </c>
      <c r="D279">
        <v>35</v>
      </c>
      <c r="E279">
        <v>4</v>
      </c>
      <c r="F279" t="s">
        <v>53</v>
      </c>
    </row>
    <row r="280" spans="1:6" x14ac:dyDescent="0.25">
      <c r="A280">
        <v>279</v>
      </c>
      <c r="B280" t="s">
        <v>192</v>
      </c>
      <c r="C280" t="s">
        <v>46</v>
      </c>
      <c r="D280">
        <v>35</v>
      </c>
      <c r="E280">
        <v>10</v>
      </c>
      <c r="F280" t="s">
        <v>60</v>
      </c>
    </row>
    <row r="281" spans="1:6" x14ac:dyDescent="0.25">
      <c r="A281">
        <v>280</v>
      </c>
      <c r="B281" t="s">
        <v>245</v>
      </c>
      <c r="C281" t="s">
        <v>46</v>
      </c>
      <c r="D281">
        <v>36</v>
      </c>
      <c r="E281">
        <v>22</v>
      </c>
      <c r="F281" t="s">
        <v>47</v>
      </c>
    </row>
    <row r="282" spans="1:6" x14ac:dyDescent="0.25">
      <c r="A282">
        <v>281</v>
      </c>
      <c r="B282" t="s">
        <v>246</v>
      </c>
      <c r="C282" t="s">
        <v>42</v>
      </c>
      <c r="D282">
        <v>37</v>
      </c>
      <c r="E282">
        <v>4</v>
      </c>
      <c r="F282" t="s">
        <v>47</v>
      </c>
    </row>
    <row r="283" spans="1:6" x14ac:dyDescent="0.25">
      <c r="A283">
        <v>282</v>
      </c>
      <c r="B283" t="s">
        <v>140</v>
      </c>
      <c r="C283" t="s">
        <v>42</v>
      </c>
      <c r="D283">
        <v>37</v>
      </c>
      <c r="E283">
        <v>14</v>
      </c>
      <c r="F283" t="s">
        <v>49</v>
      </c>
    </row>
    <row r="284" spans="1:6" x14ac:dyDescent="0.25">
      <c r="A284">
        <v>283</v>
      </c>
      <c r="B284" t="s">
        <v>119</v>
      </c>
      <c r="C284" t="s">
        <v>42</v>
      </c>
      <c r="D284">
        <v>38</v>
      </c>
      <c r="E284">
        <v>28</v>
      </c>
      <c r="F284" t="s">
        <v>43</v>
      </c>
    </row>
    <row r="285" spans="1:6" x14ac:dyDescent="0.25">
      <c r="A285">
        <v>284</v>
      </c>
      <c r="B285" t="s">
        <v>247</v>
      </c>
      <c r="C285" t="s">
        <v>42</v>
      </c>
      <c r="D285">
        <v>39</v>
      </c>
      <c r="E285">
        <v>10</v>
      </c>
      <c r="F285" t="s">
        <v>53</v>
      </c>
    </row>
    <row r="286" spans="1:6" x14ac:dyDescent="0.25">
      <c r="A286">
        <v>285</v>
      </c>
      <c r="B286" t="s">
        <v>195</v>
      </c>
      <c r="C286" t="s">
        <v>46</v>
      </c>
      <c r="D286">
        <v>39</v>
      </c>
      <c r="E286">
        <v>9</v>
      </c>
      <c r="F286" t="s">
        <v>49</v>
      </c>
    </row>
    <row r="287" spans="1:6" x14ac:dyDescent="0.25">
      <c r="A287">
        <v>286</v>
      </c>
      <c r="B287" t="s">
        <v>244</v>
      </c>
      <c r="C287" t="s">
        <v>42</v>
      </c>
      <c r="D287">
        <v>40</v>
      </c>
      <c r="E287">
        <v>4</v>
      </c>
      <c r="F287" t="s">
        <v>53</v>
      </c>
    </row>
    <row r="288" spans="1:6" x14ac:dyDescent="0.25">
      <c r="A288">
        <v>287</v>
      </c>
      <c r="B288" t="s">
        <v>234</v>
      </c>
      <c r="C288" t="s">
        <v>42</v>
      </c>
      <c r="D288">
        <v>40</v>
      </c>
      <c r="E288">
        <v>11</v>
      </c>
      <c r="F288" t="s">
        <v>49</v>
      </c>
    </row>
    <row r="289" spans="1:6" x14ac:dyDescent="0.25">
      <c r="A289">
        <v>288</v>
      </c>
      <c r="B289" t="s">
        <v>203</v>
      </c>
      <c r="C289" t="s">
        <v>42</v>
      </c>
      <c r="D289">
        <v>40</v>
      </c>
      <c r="E289">
        <v>10</v>
      </c>
      <c r="F289" t="s">
        <v>43</v>
      </c>
    </row>
    <row r="290" spans="1:6" x14ac:dyDescent="0.25">
      <c r="A290">
        <v>289</v>
      </c>
      <c r="B290" t="s">
        <v>243</v>
      </c>
      <c r="C290" t="s">
        <v>46</v>
      </c>
      <c r="D290">
        <v>41</v>
      </c>
      <c r="E290">
        <v>4</v>
      </c>
      <c r="F290" t="s">
        <v>43</v>
      </c>
    </row>
    <row r="291" spans="1:6" x14ac:dyDescent="0.25">
      <c r="A291">
        <v>290</v>
      </c>
      <c r="B291" t="s">
        <v>167</v>
      </c>
      <c r="C291" t="s">
        <v>42</v>
      </c>
      <c r="D291">
        <v>41</v>
      </c>
      <c r="E291">
        <v>35</v>
      </c>
      <c r="F291" t="s">
        <v>53</v>
      </c>
    </row>
    <row r="292" spans="1:6" x14ac:dyDescent="0.25">
      <c r="A292">
        <v>291</v>
      </c>
      <c r="B292" t="s">
        <v>64</v>
      </c>
      <c r="C292" t="s">
        <v>46</v>
      </c>
      <c r="D292">
        <v>43</v>
      </c>
      <c r="E292">
        <v>4</v>
      </c>
      <c r="F292" t="s">
        <v>49</v>
      </c>
    </row>
    <row r="293" spans="1:6" x14ac:dyDescent="0.25">
      <c r="A293">
        <v>292</v>
      </c>
      <c r="B293" t="s">
        <v>248</v>
      </c>
      <c r="C293" t="s">
        <v>42</v>
      </c>
      <c r="D293">
        <v>43</v>
      </c>
      <c r="E293">
        <v>12</v>
      </c>
      <c r="F293" t="s">
        <v>47</v>
      </c>
    </row>
    <row r="294" spans="1:6" x14ac:dyDescent="0.25">
      <c r="A294">
        <v>293</v>
      </c>
      <c r="B294" t="s">
        <v>176</v>
      </c>
      <c r="C294" t="s">
        <v>46</v>
      </c>
      <c r="D294">
        <v>43</v>
      </c>
      <c r="E294">
        <v>31</v>
      </c>
      <c r="F294" t="s">
        <v>47</v>
      </c>
    </row>
    <row r="295" spans="1:6" x14ac:dyDescent="0.25">
      <c r="A295">
        <v>294</v>
      </c>
      <c r="B295" t="s">
        <v>224</v>
      </c>
      <c r="C295" t="s">
        <v>42</v>
      </c>
      <c r="D295">
        <v>44</v>
      </c>
      <c r="E295">
        <v>15</v>
      </c>
      <c r="F295" t="s">
        <v>60</v>
      </c>
    </row>
    <row r="296" spans="1:6" x14ac:dyDescent="0.25">
      <c r="A296">
        <v>295</v>
      </c>
      <c r="B296" t="s">
        <v>249</v>
      </c>
      <c r="C296" t="s">
        <v>42</v>
      </c>
      <c r="D296">
        <v>45</v>
      </c>
      <c r="E296">
        <v>20</v>
      </c>
      <c r="F296" t="s">
        <v>49</v>
      </c>
    </row>
    <row r="297" spans="1:6" x14ac:dyDescent="0.25">
      <c r="A297">
        <v>296</v>
      </c>
      <c r="B297" t="s">
        <v>51</v>
      </c>
      <c r="C297" t="s">
        <v>46</v>
      </c>
      <c r="D297">
        <v>45</v>
      </c>
      <c r="E297">
        <v>4</v>
      </c>
      <c r="F297" t="s">
        <v>49</v>
      </c>
    </row>
    <row r="298" spans="1:6" x14ac:dyDescent="0.25">
      <c r="A298">
        <v>297</v>
      </c>
      <c r="B298" t="s">
        <v>56</v>
      </c>
      <c r="C298" t="s">
        <v>46</v>
      </c>
      <c r="D298">
        <v>47</v>
      </c>
      <c r="E298">
        <v>10</v>
      </c>
      <c r="F298" t="s">
        <v>60</v>
      </c>
    </row>
    <row r="299" spans="1:6" x14ac:dyDescent="0.25">
      <c r="A299">
        <v>298</v>
      </c>
      <c r="B299" t="s">
        <v>78</v>
      </c>
      <c r="C299" t="s">
        <v>42</v>
      </c>
      <c r="D299">
        <v>47</v>
      </c>
      <c r="E299">
        <v>25</v>
      </c>
      <c r="F299" t="s">
        <v>60</v>
      </c>
    </row>
    <row r="300" spans="1:6" x14ac:dyDescent="0.25">
      <c r="A300">
        <v>299</v>
      </c>
      <c r="B300" t="s">
        <v>114</v>
      </c>
      <c r="C300" t="s">
        <v>46</v>
      </c>
      <c r="D300">
        <v>47</v>
      </c>
      <c r="E300">
        <v>10</v>
      </c>
      <c r="F300" t="s">
        <v>43</v>
      </c>
    </row>
    <row r="301" spans="1:6" x14ac:dyDescent="0.25">
      <c r="A301">
        <v>300</v>
      </c>
      <c r="B301" t="s">
        <v>250</v>
      </c>
      <c r="C301" t="s">
        <v>46</v>
      </c>
      <c r="D301">
        <v>48</v>
      </c>
      <c r="E301">
        <v>34</v>
      </c>
      <c r="F301" t="s">
        <v>47</v>
      </c>
    </row>
    <row r="302" spans="1:6" x14ac:dyDescent="0.25">
      <c r="A302">
        <v>301</v>
      </c>
      <c r="B302" t="s">
        <v>193</v>
      </c>
      <c r="C302" t="s">
        <v>46</v>
      </c>
      <c r="D302">
        <v>49</v>
      </c>
      <c r="E302">
        <v>10</v>
      </c>
      <c r="F302" t="s">
        <v>49</v>
      </c>
    </row>
    <row r="303" spans="1:6" x14ac:dyDescent="0.25">
      <c r="A303">
        <v>302</v>
      </c>
      <c r="B303" t="s">
        <v>62</v>
      </c>
      <c r="C303" t="s">
        <v>42</v>
      </c>
      <c r="D303">
        <v>49</v>
      </c>
      <c r="E303">
        <v>35</v>
      </c>
      <c r="F303" t="s">
        <v>60</v>
      </c>
    </row>
    <row r="304" spans="1:6" x14ac:dyDescent="0.25">
      <c r="A304">
        <v>303</v>
      </c>
      <c r="B304" t="s">
        <v>251</v>
      </c>
      <c r="C304" t="s">
        <v>42</v>
      </c>
      <c r="D304">
        <v>50</v>
      </c>
      <c r="E304">
        <v>10</v>
      </c>
      <c r="F304" t="s">
        <v>47</v>
      </c>
    </row>
    <row r="305" spans="1:6" x14ac:dyDescent="0.25">
      <c r="A305">
        <v>304</v>
      </c>
      <c r="B305" t="s">
        <v>252</v>
      </c>
      <c r="C305" t="s">
        <v>46</v>
      </c>
      <c r="D305">
        <v>50</v>
      </c>
      <c r="E305">
        <v>40</v>
      </c>
      <c r="F305" t="s">
        <v>53</v>
      </c>
    </row>
    <row r="306" spans="1:6" x14ac:dyDescent="0.25">
      <c r="A306">
        <v>305</v>
      </c>
      <c r="B306" t="s">
        <v>176</v>
      </c>
      <c r="C306" t="s">
        <v>46</v>
      </c>
      <c r="D306">
        <v>50</v>
      </c>
      <c r="E306">
        <v>4</v>
      </c>
      <c r="F306" t="s">
        <v>47</v>
      </c>
    </row>
    <row r="307" spans="1:6" x14ac:dyDescent="0.25">
      <c r="A307">
        <v>306</v>
      </c>
      <c r="B307" t="s">
        <v>253</v>
      </c>
      <c r="C307" t="s">
        <v>42</v>
      </c>
      <c r="D307">
        <v>51</v>
      </c>
      <c r="E307">
        <v>4</v>
      </c>
      <c r="F307" t="s">
        <v>53</v>
      </c>
    </row>
    <row r="308" spans="1:6" x14ac:dyDescent="0.25">
      <c r="A308">
        <v>307</v>
      </c>
      <c r="B308" t="s">
        <v>169</v>
      </c>
      <c r="C308" t="s">
        <v>46</v>
      </c>
      <c r="D308">
        <v>51</v>
      </c>
      <c r="E308">
        <v>10</v>
      </c>
      <c r="F308" t="s">
        <v>60</v>
      </c>
    </row>
    <row r="309" spans="1:6" x14ac:dyDescent="0.25">
      <c r="A309">
        <v>308</v>
      </c>
      <c r="B309" t="s">
        <v>254</v>
      </c>
      <c r="C309" t="s">
        <v>46</v>
      </c>
      <c r="D309">
        <v>52</v>
      </c>
      <c r="E309">
        <v>10</v>
      </c>
      <c r="F309" t="s">
        <v>53</v>
      </c>
    </row>
    <row r="310" spans="1:6" x14ac:dyDescent="0.25">
      <c r="A310">
        <v>309</v>
      </c>
      <c r="B310" t="s">
        <v>224</v>
      </c>
      <c r="C310" t="s">
        <v>42</v>
      </c>
      <c r="D310">
        <v>52</v>
      </c>
      <c r="E310">
        <v>18</v>
      </c>
      <c r="F310" t="s">
        <v>60</v>
      </c>
    </row>
    <row r="311" spans="1:6" x14ac:dyDescent="0.25">
      <c r="A311">
        <v>310</v>
      </c>
      <c r="B311" t="s">
        <v>250</v>
      </c>
      <c r="C311" t="s">
        <v>46</v>
      </c>
      <c r="D311">
        <v>53</v>
      </c>
      <c r="E311">
        <v>4</v>
      </c>
      <c r="F311" t="s">
        <v>47</v>
      </c>
    </row>
    <row r="312" spans="1:6" x14ac:dyDescent="0.25">
      <c r="A312">
        <v>311</v>
      </c>
      <c r="B312" t="s">
        <v>255</v>
      </c>
      <c r="C312" t="s">
        <v>42</v>
      </c>
      <c r="D312">
        <v>53</v>
      </c>
      <c r="E312">
        <v>4</v>
      </c>
      <c r="F312" t="s">
        <v>47</v>
      </c>
    </row>
    <row r="313" spans="1:6" x14ac:dyDescent="0.25">
      <c r="A313">
        <v>312</v>
      </c>
      <c r="B313" t="s">
        <v>256</v>
      </c>
      <c r="C313" t="s">
        <v>46</v>
      </c>
      <c r="D313">
        <v>53</v>
      </c>
      <c r="E313">
        <v>28</v>
      </c>
      <c r="F313" t="s">
        <v>49</v>
      </c>
    </row>
    <row r="314" spans="1:6" x14ac:dyDescent="0.25">
      <c r="A314">
        <v>313</v>
      </c>
      <c r="B314" t="s">
        <v>149</v>
      </c>
      <c r="C314" t="s">
        <v>42</v>
      </c>
      <c r="D314">
        <v>53</v>
      </c>
      <c r="E314">
        <v>30</v>
      </c>
      <c r="F314" t="s">
        <v>49</v>
      </c>
    </row>
    <row r="315" spans="1:6" x14ac:dyDescent="0.25">
      <c r="A315">
        <v>314</v>
      </c>
      <c r="B315" t="s">
        <v>257</v>
      </c>
      <c r="C315" t="s">
        <v>46</v>
      </c>
      <c r="D315">
        <v>54</v>
      </c>
      <c r="E315">
        <v>9</v>
      </c>
      <c r="F315" t="s">
        <v>60</v>
      </c>
    </row>
    <row r="316" spans="1:6" x14ac:dyDescent="0.25">
      <c r="A316">
        <v>315</v>
      </c>
      <c r="B316" t="s">
        <v>248</v>
      </c>
      <c r="C316" t="s">
        <v>42</v>
      </c>
      <c r="D316">
        <v>54</v>
      </c>
      <c r="E316">
        <v>14</v>
      </c>
      <c r="F316" t="s">
        <v>47</v>
      </c>
    </row>
    <row r="317" spans="1:6" x14ac:dyDescent="0.25">
      <c r="A317">
        <v>316</v>
      </c>
      <c r="B317" t="s">
        <v>258</v>
      </c>
      <c r="C317" t="s">
        <v>46</v>
      </c>
      <c r="D317">
        <v>55</v>
      </c>
      <c r="E317">
        <v>4</v>
      </c>
      <c r="F317" t="s">
        <v>47</v>
      </c>
    </row>
    <row r="318" spans="1:6" x14ac:dyDescent="0.25">
      <c r="A318">
        <v>317</v>
      </c>
      <c r="B318" t="s">
        <v>259</v>
      </c>
      <c r="C318" t="s">
        <v>42</v>
      </c>
      <c r="D318">
        <v>55</v>
      </c>
      <c r="E318">
        <v>24</v>
      </c>
      <c r="F318" t="s">
        <v>49</v>
      </c>
    </row>
    <row r="319" spans="1:6" x14ac:dyDescent="0.25">
      <c r="A319">
        <v>318</v>
      </c>
      <c r="B319" t="s">
        <v>41</v>
      </c>
      <c r="C319" t="s">
        <v>42</v>
      </c>
      <c r="D319">
        <v>55</v>
      </c>
      <c r="E319">
        <v>10</v>
      </c>
      <c r="F319" t="s">
        <v>43</v>
      </c>
    </row>
    <row r="320" spans="1:6" x14ac:dyDescent="0.25">
      <c r="A320">
        <v>319</v>
      </c>
      <c r="B320" t="s">
        <v>260</v>
      </c>
      <c r="C320" t="s">
        <v>42</v>
      </c>
      <c r="D320">
        <v>56</v>
      </c>
      <c r="E320">
        <v>4</v>
      </c>
      <c r="F320" t="s">
        <v>47</v>
      </c>
    </row>
    <row r="321" spans="1:6" x14ac:dyDescent="0.25">
      <c r="A321">
        <v>320</v>
      </c>
      <c r="B321" t="s">
        <v>182</v>
      </c>
      <c r="C321" t="s">
        <v>46</v>
      </c>
      <c r="D321">
        <v>57</v>
      </c>
      <c r="E321">
        <v>40</v>
      </c>
      <c r="F321" t="s">
        <v>49</v>
      </c>
    </row>
    <row r="322" spans="1:6" x14ac:dyDescent="0.25">
      <c r="A322">
        <v>321</v>
      </c>
      <c r="B322" t="s">
        <v>96</v>
      </c>
      <c r="C322" t="s">
        <v>42</v>
      </c>
      <c r="D322">
        <v>57</v>
      </c>
      <c r="E322">
        <v>5</v>
      </c>
      <c r="F322" t="s">
        <v>49</v>
      </c>
    </row>
    <row r="323" spans="1:6" x14ac:dyDescent="0.25">
      <c r="A323">
        <v>322</v>
      </c>
      <c r="B323" t="s">
        <v>171</v>
      </c>
      <c r="C323" t="s">
        <v>46</v>
      </c>
      <c r="D323">
        <v>57</v>
      </c>
      <c r="E323">
        <v>4</v>
      </c>
      <c r="F323" t="s">
        <v>60</v>
      </c>
    </row>
    <row r="324" spans="1:6" x14ac:dyDescent="0.25">
      <c r="A324">
        <v>323</v>
      </c>
      <c r="B324" t="s">
        <v>261</v>
      </c>
      <c r="C324" t="s">
        <v>46</v>
      </c>
      <c r="D324">
        <v>57</v>
      </c>
      <c r="E324">
        <v>26</v>
      </c>
      <c r="F324" t="s">
        <v>49</v>
      </c>
    </row>
    <row r="325" spans="1:6" x14ac:dyDescent="0.25">
      <c r="A325">
        <v>324</v>
      </c>
      <c r="B325" t="s">
        <v>262</v>
      </c>
      <c r="C325" t="s">
        <v>42</v>
      </c>
      <c r="D325">
        <v>59</v>
      </c>
      <c r="E325">
        <v>4</v>
      </c>
      <c r="F325" t="s">
        <v>47</v>
      </c>
    </row>
    <row r="326" spans="1:6" x14ac:dyDescent="0.25">
      <c r="A326">
        <v>325</v>
      </c>
      <c r="B326" t="s">
        <v>151</v>
      </c>
      <c r="C326" t="s">
        <v>46</v>
      </c>
      <c r="D326">
        <v>59</v>
      </c>
      <c r="E326">
        <v>40</v>
      </c>
      <c r="F326" t="s">
        <v>47</v>
      </c>
    </row>
    <row r="327" spans="1:6" x14ac:dyDescent="0.25">
      <c r="A327">
        <v>326</v>
      </c>
      <c r="B327" t="s">
        <v>115</v>
      </c>
      <c r="C327" t="s">
        <v>46</v>
      </c>
      <c r="D327">
        <v>59</v>
      </c>
      <c r="E327">
        <v>10</v>
      </c>
      <c r="F327" t="s">
        <v>47</v>
      </c>
    </row>
    <row r="328" spans="1:6" x14ac:dyDescent="0.25">
      <c r="A328">
        <v>327</v>
      </c>
      <c r="B328" t="s">
        <v>263</v>
      </c>
      <c r="C328" t="s">
        <v>42</v>
      </c>
      <c r="D328">
        <v>59</v>
      </c>
      <c r="E328">
        <v>10</v>
      </c>
      <c r="F328" t="s">
        <v>49</v>
      </c>
    </row>
    <row r="329" spans="1:6" x14ac:dyDescent="0.25">
      <c r="A329">
        <v>328</v>
      </c>
      <c r="B329" t="s">
        <v>139</v>
      </c>
      <c r="C329" t="s">
        <v>46</v>
      </c>
      <c r="D329">
        <v>60</v>
      </c>
      <c r="E329">
        <v>14</v>
      </c>
      <c r="F329" t="s">
        <v>53</v>
      </c>
    </row>
    <row r="330" spans="1:6" x14ac:dyDescent="0.25">
      <c r="A330">
        <v>329</v>
      </c>
      <c r="B330" t="s">
        <v>88</v>
      </c>
      <c r="C330" t="s">
        <v>46</v>
      </c>
      <c r="D330">
        <v>60</v>
      </c>
      <c r="E330">
        <v>10</v>
      </c>
      <c r="F330" t="s">
        <v>60</v>
      </c>
    </row>
    <row r="331" spans="1:6" x14ac:dyDescent="0.25">
      <c r="A331">
        <v>330</v>
      </c>
      <c r="B331" t="s">
        <v>264</v>
      </c>
      <c r="C331" t="s">
        <v>42</v>
      </c>
      <c r="D331">
        <v>60</v>
      </c>
      <c r="E331">
        <v>32</v>
      </c>
      <c r="F331" t="s">
        <v>60</v>
      </c>
    </row>
    <row r="332" spans="1:6" x14ac:dyDescent="0.25">
      <c r="A332">
        <v>331</v>
      </c>
      <c r="B332" t="s">
        <v>140</v>
      </c>
      <c r="C332" t="s">
        <v>46</v>
      </c>
      <c r="D332">
        <v>60</v>
      </c>
      <c r="E332">
        <v>40</v>
      </c>
      <c r="F332" t="s">
        <v>49</v>
      </c>
    </row>
    <row r="333" spans="1:6" x14ac:dyDescent="0.25">
      <c r="A333">
        <v>332</v>
      </c>
      <c r="B333" t="s">
        <v>237</v>
      </c>
      <c r="C333" t="s">
        <v>42</v>
      </c>
      <c r="D333">
        <v>61</v>
      </c>
      <c r="E333">
        <v>21</v>
      </c>
      <c r="F333" t="s">
        <v>47</v>
      </c>
    </row>
    <row r="334" spans="1:6" x14ac:dyDescent="0.25">
      <c r="A334">
        <v>333</v>
      </c>
      <c r="B334" t="s">
        <v>102</v>
      </c>
      <c r="C334" t="s">
        <v>46</v>
      </c>
      <c r="D334">
        <v>62</v>
      </c>
      <c r="E334">
        <v>9</v>
      </c>
      <c r="F334" t="s">
        <v>43</v>
      </c>
    </row>
    <row r="335" spans="1:6" x14ac:dyDescent="0.25">
      <c r="A335">
        <v>334</v>
      </c>
      <c r="B335" t="s">
        <v>265</v>
      </c>
      <c r="C335" t="s">
        <v>46</v>
      </c>
      <c r="D335">
        <v>62</v>
      </c>
      <c r="E335">
        <v>21</v>
      </c>
      <c r="F335" t="s">
        <v>49</v>
      </c>
    </row>
    <row r="336" spans="1:6" x14ac:dyDescent="0.25">
      <c r="A336">
        <v>335</v>
      </c>
      <c r="B336" t="s">
        <v>183</v>
      </c>
      <c r="C336" t="s">
        <v>46</v>
      </c>
      <c r="D336">
        <v>62</v>
      </c>
      <c r="E336">
        <v>4</v>
      </c>
      <c r="F336" t="s">
        <v>60</v>
      </c>
    </row>
    <row r="337" spans="1:6" x14ac:dyDescent="0.25">
      <c r="A337">
        <v>336</v>
      </c>
      <c r="B337" t="s">
        <v>128</v>
      </c>
      <c r="C337" t="s">
        <v>42</v>
      </c>
      <c r="D337">
        <v>62</v>
      </c>
      <c r="E337">
        <v>10</v>
      </c>
      <c r="F337" t="s">
        <v>43</v>
      </c>
    </row>
    <row r="338" spans="1:6" x14ac:dyDescent="0.25">
      <c r="A338">
        <v>337</v>
      </c>
      <c r="B338" t="s">
        <v>266</v>
      </c>
      <c r="C338" t="s">
        <v>46</v>
      </c>
      <c r="D338">
        <v>63</v>
      </c>
      <c r="E338">
        <v>10</v>
      </c>
      <c r="F338" t="s">
        <v>49</v>
      </c>
    </row>
    <row r="339" spans="1:6" x14ac:dyDescent="0.25">
      <c r="A339">
        <v>338</v>
      </c>
      <c r="B339" t="s">
        <v>175</v>
      </c>
      <c r="C339" t="s">
        <v>42</v>
      </c>
      <c r="D339">
        <v>63</v>
      </c>
      <c r="E339">
        <v>30</v>
      </c>
      <c r="F339" t="s">
        <v>47</v>
      </c>
    </row>
    <row r="340" spans="1:6" x14ac:dyDescent="0.25">
      <c r="A340">
        <v>339</v>
      </c>
      <c r="B340" t="s">
        <v>202</v>
      </c>
      <c r="C340" t="s">
        <v>42</v>
      </c>
      <c r="D340">
        <v>63</v>
      </c>
      <c r="E340">
        <v>40</v>
      </c>
      <c r="F340" t="s">
        <v>43</v>
      </c>
    </row>
    <row r="341" spans="1:6" x14ac:dyDescent="0.25">
      <c r="A341">
        <v>340</v>
      </c>
      <c r="B341" t="s">
        <v>267</v>
      </c>
      <c r="C341" t="s">
        <v>46</v>
      </c>
      <c r="D341">
        <v>64</v>
      </c>
      <c r="E341">
        <v>3</v>
      </c>
      <c r="F341" t="s">
        <v>47</v>
      </c>
    </row>
    <row r="342" spans="1:6" x14ac:dyDescent="0.25">
      <c r="A342">
        <v>341</v>
      </c>
      <c r="B342" t="s">
        <v>90</v>
      </c>
      <c r="C342" t="s">
        <v>46</v>
      </c>
      <c r="D342">
        <v>64</v>
      </c>
      <c r="E342">
        <v>10</v>
      </c>
      <c r="F342" t="s">
        <v>60</v>
      </c>
    </row>
    <row r="343" spans="1:6" x14ac:dyDescent="0.25">
      <c r="A343">
        <v>342</v>
      </c>
      <c r="B343" t="s">
        <v>91</v>
      </c>
      <c r="C343" t="s">
        <v>42</v>
      </c>
      <c r="D343">
        <v>64</v>
      </c>
      <c r="E343">
        <v>4</v>
      </c>
      <c r="F343" t="s">
        <v>53</v>
      </c>
    </row>
    <row r="344" spans="1:6" x14ac:dyDescent="0.25">
      <c r="A344">
        <v>343</v>
      </c>
      <c r="B344" t="s">
        <v>234</v>
      </c>
      <c r="C344" t="s">
        <v>42</v>
      </c>
      <c r="D344">
        <v>64</v>
      </c>
      <c r="E344">
        <v>10</v>
      </c>
      <c r="F344" t="s">
        <v>49</v>
      </c>
    </row>
    <row r="345" spans="1:6" x14ac:dyDescent="0.25">
      <c r="A345">
        <v>344</v>
      </c>
      <c r="B345" t="s">
        <v>169</v>
      </c>
      <c r="C345" t="s">
        <v>42</v>
      </c>
      <c r="D345">
        <v>64</v>
      </c>
      <c r="E345">
        <v>10</v>
      </c>
      <c r="F345" t="s">
        <v>43</v>
      </c>
    </row>
    <row r="346" spans="1:6" x14ac:dyDescent="0.25">
      <c r="A346">
        <v>345</v>
      </c>
      <c r="B346" t="s">
        <v>268</v>
      </c>
      <c r="C346" t="s">
        <v>42</v>
      </c>
      <c r="D346">
        <v>65</v>
      </c>
      <c r="E346">
        <v>10</v>
      </c>
      <c r="F346" t="s">
        <v>53</v>
      </c>
    </row>
    <row r="347" spans="1:6" x14ac:dyDescent="0.25">
      <c r="A347">
        <v>346</v>
      </c>
      <c r="B347" t="s">
        <v>129</v>
      </c>
      <c r="C347" t="s">
        <v>46</v>
      </c>
      <c r="D347">
        <v>66</v>
      </c>
      <c r="E347">
        <v>8</v>
      </c>
      <c r="F347" t="s">
        <v>47</v>
      </c>
    </row>
    <row r="348" spans="1:6" x14ac:dyDescent="0.25">
      <c r="A348">
        <v>347</v>
      </c>
      <c r="B348" t="s">
        <v>200</v>
      </c>
      <c r="C348" t="s">
        <v>46</v>
      </c>
      <c r="D348">
        <v>66</v>
      </c>
      <c r="E348">
        <v>4</v>
      </c>
      <c r="F348" t="s">
        <v>60</v>
      </c>
    </row>
    <row r="349" spans="1:6" x14ac:dyDescent="0.25">
      <c r="A349">
        <v>348</v>
      </c>
      <c r="B349" t="s">
        <v>269</v>
      </c>
      <c r="C349" t="s">
        <v>46</v>
      </c>
      <c r="D349">
        <v>66</v>
      </c>
      <c r="E349">
        <v>26</v>
      </c>
      <c r="F349" t="s">
        <v>49</v>
      </c>
    </row>
    <row r="350" spans="1:6" x14ac:dyDescent="0.25">
      <c r="A350">
        <v>349</v>
      </c>
      <c r="B350" t="s">
        <v>220</v>
      </c>
      <c r="C350" t="s">
        <v>46</v>
      </c>
      <c r="D350">
        <v>67</v>
      </c>
      <c r="E350">
        <v>33</v>
      </c>
      <c r="F350" t="s">
        <v>49</v>
      </c>
    </row>
    <row r="351" spans="1:6" x14ac:dyDescent="0.25">
      <c r="A351">
        <v>350</v>
      </c>
      <c r="B351" t="s">
        <v>270</v>
      </c>
      <c r="C351" t="s">
        <v>46</v>
      </c>
      <c r="D351">
        <v>68</v>
      </c>
      <c r="E351">
        <v>7</v>
      </c>
      <c r="F351" t="s">
        <v>53</v>
      </c>
    </row>
    <row r="352" spans="1:6" x14ac:dyDescent="0.25">
      <c r="A352">
        <v>351</v>
      </c>
      <c r="B352" t="s">
        <v>271</v>
      </c>
      <c r="C352" t="s">
        <v>42</v>
      </c>
      <c r="D352">
        <v>68</v>
      </c>
      <c r="E352">
        <v>40</v>
      </c>
      <c r="F352" t="s">
        <v>49</v>
      </c>
    </row>
    <row r="353" spans="1:6" x14ac:dyDescent="0.25">
      <c r="A353">
        <v>352</v>
      </c>
      <c r="B353" t="s">
        <v>272</v>
      </c>
      <c r="C353" t="s">
        <v>46</v>
      </c>
      <c r="D353">
        <v>70</v>
      </c>
      <c r="E353">
        <v>4</v>
      </c>
      <c r="F353" t="s">
        <v>60</v>
      </c>
    </row>
    <row r="354" spans="1:6" x14ac:dyDescent="0.25">
      <c r="A354">
        <v>353</v>
      </c>
      <c r="B354" t="s">
        <v>273</v>
      </c>
      <c r="C354" t="s">
        <v>46</v>
      </c>
      <c r="D354">
        <v>70</v>
      </c>
      <c r="E354">
        <v>23</v>
      </c>
      <c r="F354" t="s">
        <v>53</v>
      </c>
    </row>
    <row r="355" spans="1:6" x14ac:dyDescent="0.25">
      <c r="A355">
        <v>354</v>
      </c>
      <c r="B355" t="s">
        <v>274</v>
      </c>
      <c r="C355" t="s">
        <v>42</v>
      </c>
      <c r="D355">
        <v>71</v>
      </c>
      <c r="E355">
        <v>4</v>
      </c>
      <c r="F355" t="s">
        <v>53</v>
      </c>
    </row>
    <row r="356" spans="1:6" x14ac:dyDescent="0.25">
      <c r="A356">
        <v>355</v>
      </c>
      <c r="B356" t="s">
        <v>67</v>
      </c>
      <c r="C356" t="s">
        <v>46</v>
      </c>
      <c r="D356">
        <v>71</v>
      </c>
      <c r="E356">
        <v>32</v>
      </c>
      <c r="F356" t="s">
        <v>43</v>
      </c>
    </row>
    <row r="357" spans="1:6" x14ac:dyDescent="0.25">
      <c r="A357">
        <v>356</v>
      </c>
      <c r="B357" t="s">
        <v>275</v>
      </c>
      <c r="C357" t="s">
        <v>46</v>
      </c>
      <c r="D357">
        <v>72</v>
      </c>
      <c r="E357">
        <v>22</v>
      </c>
      <c r="F357" t="s">
        <v>53</v>
      </c>
    </row>
    <row r="358" spans="1:6" x14ac:dyDescent="0.25">
      <c r="A358">
        <v>357</v>
      </c>
      <c r="B358" t="s">
        <v>181</v>
      </c>
      <c r="C358" t="s">
        <v>42</v>
      </c>
      <c r="D358">
        <v>72</v>
      </c>
      <c r="E358">
        <v>25</v>
      </c>
      <c r="F358" t="s">
        <v>53</v>
      </c>
    </row>
    <row r="359" spans="1:6" x14ac:dyDescent="0.25">
      <c r="A359">
        <v>358</v>
      </c>
      <c r="B359" t="s">
        <v>276</v>
      </c>
      <c r="C359" t="s">
        <v>42</v>
      </c>
      <c r="D359">
        <v>72</v>
      </c>
      <c r="E359">
        <v>4</v>
      </c>
      <c r="F359" t="s">
        <v>47</v>
      </c>
    </row>
    <row r="360" spans="1:6" x14ac:dyDescent="0.25">
      <c r="A360">
        <v>359</v>
      </c>
      <c r="B360" t="s">
        <v>277</v>
      </c>
      <c r="C360" t="s">
        <v>46</v>
      </c>
      <c r="D360">
        <v>72</v>
      </c>
      <c r="E360">
        <v>40</v>
      </c>
      <c r="F360" t="s">
        <v>43</v>
      </c>
    </row>
    <row r="361" spans="1:6" x14ac:dyDescent="0.25">
      <c r="A361">
        <v>360</v>
      </c>
      <c r="B361" t="s">
        <v>167</v>
      </c>
      <c r="C361" t="s">
        <v>46</v>
      </c>
      <c r="D361">
        <v>73</v>
      </c>
      <c r="E361">
        <v>12</v>
      </c>
      <c r="F361" t="s">
        <v>53</v>
      </c>
    </row>
    <row r="362" spans="1:6" x14ac:dyDescent="0.25">
      <c r="A362">
        <v>361</v>
      </c>
      <c r="B362" t="s">
        <v>278</v>
      </c>
      <c r="C362" t="s">
        <v>46</v>
      </c>
      <c r="D362">
        <v>73</v>
      </c>
      <c r="E362">
        <v>28</v>
      </c>
      <c r="F362" t="s">
        <v>43</v>
      </c>
    </row>
    <row r="363" spans="1:6" x14ac:dyDescent="0.25">
      <c r="A363">
        <v>362</v>
      </c>
      <c r="B363" t="s">
        <v>144</v>
      </c>
      <c r="C363" t="s">
        <v>46</v>
      </c>
      <c r="D363">
        <v>73</v>
      </c>
      <c r="E363">
        <v>37</v>
      </c>
      <c r="F363" t="s">
        <v>49</v>
      </c>
    </row>
    <row r="364" spans="1:6" x14ac:dyDescent="0.25">
      <c r="A364">
        <v>363</v>
      </c>
      <c r="B364" t="s">
        <v>59</v>
      </c>
      <c r="C364" t="s">
        <v>42</v>
      </c>
      <c r="D364">
        <v>75</v>
      </c>
      <c r="E364">
        <v>10</v>
      </c>
      <c r="F364" t="s">
        <v>43</v>
      </c>
    </row>
    <row r="365" spans="1:6" x14ac:dyDescent="0.25">
      <c r="A365">
        <v>364</v>
      </c>
      <c r="B365" t="s">
        <v>279</v>
      </c>
      <c r="C365" t="s">
        <v>46</v>
      </c>
      <c r="D365">
        <v>75</v>
      </c>
      <c r="E365">
        <v>17</v>
      </c>
      <c r="F365" t="s">
        <v>47</v>
      </c>
    </row>
    <row r="366" spans="1:6" x14ac:dyDescent="0.25">
      <c r="A366">
        <v>365</v>
      </c>
      <c r="B366" t="s">
        <v>181</v>
      </c>
      <c r="C366" t="s">
        <v>46</v>
      </c>
      <c r="D366">
        <v>76</v>
      </c>
      <c r="E366">
        <v>9</v>
      </c>
      <c r="F366" t="s">
        <v>53</v>
      </c>
    </row>
    <row r="367" spans="1:6" x14ac:dyDescent="0.25">
      <c r="A367">
        <v>366</v>
      </c>
      <c r="B367" t="s">
        <v>280</v>
      </c>
      <c r="C367" t="s">
        <v>46</v>
      </c>
      <c r="D367">
        <v>76</v>
      </c>
      <c r="E367">
        <v>17</v>
      </c>
      <c r="F367" t="s">
        <v>49</v>
      </c>
    </row>
    <row r="368" spans="1:6" x14ac:dyDescent="0.25">
      <c r="A368">
        <v>367</v>
      </c>
      <c r="B368" t="s">
        <v>229</v>
      </c>
      <c r="C368" t="s">
        <v>46</v>
      </c>
      <c r="D368">
        <v>76</v>
      </c>
      <c r="E368">
        <v>19</v>
      </c>
      <c r="F368" t="s">
        <v>49</v>
      </c>
    </row>
    <row r="369" spans="1:6" x14ac:dyDescent="0.25">
      <c r="A369">
        <v>368</v>
      </c>
      <c r="B369" t="s">
        <v>281</v>
      </c>
      <c r="C369" t="s">
        <v>46</v>
      </c>
      <c r="D369">
        <v>76</v>
      </c>
      <c r="E369">
        <v>19</v>
      </c>
      <c r="F369" t="s">
        <v>49</v>
      </c>
    </row>
    <row r="370" spans="1:6" x14ac:dyDescent="0.25">
      <c r="A370">
        <v>369</v>
      </c>
      <c r="B370" t="s">
        <v>239</v>
      </c>
      <c r="C370" t="s">
        <v>42</v>
      </c>
      <c r="D370">
        <v>76</v>
      </c>
      <c r="E370">
        <v>22</v>
      </c>
      <c r="F370" t="s">
        <v>43</v>
      </c>
    </row>
    <row r="371" spans="1:6" x14ac:dyDescent="0.25">
      <c r="A371">
        <v>370</v>
      </c>
      <c r="B371" t="s">
        <v>90</v>
      </c>
      <c r="C371" t="s">
        <v>42</v>
      </c>
      <c r="D371">
        <v>77</v>
      </c>
      <c r="E371">
        <v>4</v>
      </c>
      <c r="F371" t="s">
        <v>60</v>
      </c>
    </row>
    <row r="372" spans="1:6" x14ac:dyDescent="0.25">
      <c r="A372">
        <v>371</v>
      </c>
      <c r="B372" t="s">
        <v>225</v>
      </c>
      <c r="C372" t="s">
        <v>46</v>
      </c>
      <c r="D372">
        <v>77</v>
      </c>
      <c r="E372">
        <v>9</v>
      </c>
      <c r="F372" t="s">
        <v>43</v>
      </c>
    </row>
    <row r="373" spans="1:6" x14ac:dyDescent="0.25">
      <c r="A373">
        <v>372</v>
      </c>
      <c r="B373" t="s">
        <v>282</v>
      </c>
      <c r="C373" t="s">
        <v>46</v>
      </c>
      <c r="D373">
        <v>77</v>
      </c>
      <c r="E373">
        <v>29</v>
      </c>
      <c r="F373" t="s">
        <v>43</v>
      </c>
    </row>
    <row r="374" spans="1:6" x14ac:dyDescent="0.25">
      <c r="A374">
        <v>373</v>
      </c>
      <c r="B374" t="s">
        <v>81</v>
      </c>
      <c r="C374" t="s">
        <v>42</v>
      </c>
      <c r="D374">
        <v>77</v>
      </c>
      <c r="E374">
        <v>4</v>
      </c>
      <c r="F374" t="s">
        <v>49</v>
      </c>
    </row>
    <row r="375" spans="1:6" x14ac:dyDescent="0.25">
      <c r="A375">
        <v>374</v>
      </c>
      <c r="B375" t="s">
        <v>90</v>
      </c>
      <c r="C375" t="s">
        <v>42</v>
      </c>
      <c r="D375">
        <v>77</v>
      </c>
      <c r="E375">
        <v>10</v>
      </c>
      <c r="F375" t="s">
        <v>60</v>
      </c>
    </row>
    <row r="376" spans="1:6" x14ac:dyDescent="0.25">
      <c r="A376">
        <v>375</v>
      </c>
      <c r="B376" t="s">
        <v>283</v>
      </c>
      <c r="C376" t="s">
        <v>42</v>
      </c>
      <c r="D376">
        <v>78</v>
      </c>
      <c r="E376">
        <v>10</v>
      </c>
      <c r="F376" t="s">
        <v>53</v>
      </c>
    </row>
    <row r="377" spans="1:6" x14ac:dyDescent="0.25">
      <c r="A377">
        <v>376</v>
      </c>
      <c r="B377" t="s">
        <v>177</v>
      </c>
      <c r="C377" t="s">
        <v>42</v>
      </c>
      <c r="D377">
        <v>79</v>
      </c>
      <c r="E377">
        <v>28</v>
      </c>
      <c r="F377" t="s">
        <v>47</v>
      </c>
    </row>
    <row r="378" spans="1:6" x14ac:dyDescent="0.25">
      <c r="A378">
        <v>377</v>
      </c>
      <c r="B378" t="s">
        <v>134</v>
      </c>
      <c r="C378" t="s">
        <v>46</v>
      </c>
      <c r="D378">
        <v>79</v>
      </c>
      <c r="E378">
        <v>33</v>
      </c>
      <c r="F378" t="s">
        <v>49</v>
      </c>
    </row>
    <row r="379" spans="1:6" x14ac:dyDescent="0.25">
      <c r="A379">
        <v>378</v>
      </c>
      <c r="B379" t="s">
        <v>284</v>
      </c>
      <c r="C379" t="s">
        <v>42</v>
      </c>
      <c r="D379">
        <v>79</v>
      </c>
      <c r="E379">
        <v>4</v>
      </c>
      <c r="F379" t="s">
        <v>47</v>
      </c>
    </row>
    <row r="380" spans="1:6" x14ac:dyDescent="0.25">
      <c r="A380">
        <v>379</v>
      </c>
      <c r="B380" t="s">
        <v>85</v>
      </c>
      <c r="C380" t="s">
        <v>46</v>
      </c>
      <c r="D380">
        <v>79</v>
      </c>
      <c r="E380">
        <v>4</v>
      </c>
      <c r="F380" t="s">
        <v>60</v>
      </c>
    </row>
    <row r="381" spans="1:6" x14ac:dyDescent="0.25">
      <c r="A381">
        <v>380</v>
      </c>
      <c r="B381" t="s">
        <v>63</v>
      </c>
      <c r="C381" t="s">
        <v>46</v>
      </c>
      <c r="D381">
        <v>18</v>
      </c>
      <c r="E381">
        <v>18</v>
      </c>
      <c r="F381" t="s">
        <v>49</v>
      </c>
    </row>
    <row r="382" spans="1:6" x14ac:dyDescent="0.25">
      <c r="A382">
        <v>381</v>
      </c>
      <c r="B382" t="s">
        <v>285</v>
      </c>
      <c r="C382" t="s">
        <v>46</v>
      </c>
      <c r="D382">
        <v>19</v>
      </c>
      <c r="E382">
        <v>24</v>
      </c>
      <c r="F382" t="s">
        <v>53</v>
      </c>
    </row>
    <row r="383" spans="1:6" x14ac:dyDescent="0.25">
      <c r="A383">
        <v>382</v>
      </c>
      <c r="B383" t="s">
        <v>111</v>
      </c>
      <c r="C383" t="s">
        <v>42</v>
      </c>
      <c r="D383">
        <v>19</v>
      </c>
      <c r="E383">
        <v>9</v>
      </c>
      <c r="F383" t="s">
        <v>60</v>
      </c>
    </row>
    <row r="384" spans="1:6" x14ac:dyDescent="0.25">
      <c r="A384">
        <v>383</v>
      </c>
      <c r="B384" t="s">
        <v>67</v>
      </c>
      <c r="C384" t="s">
        <v>46</v>
      </c>
      <c r="D384">
        <v>20</v>
      </c>
      <c r="E384">
        <v>12</v>
      </c>
      <c r="F384" t="s">
        <v>60</v>
      </c>
    </row>
    <row r="385" spans="1:6" x14ac:dyDescent="0.25">
      <c r="A385">
        <v>384</v>
      </c>
      <c r="B385" t="s">
        <v>286</v>
      </c>
      <c r="C385" t="s">
        <v>46</v>
      </c>
      <c r="D385">
        <v>21</v>
      </c>
      <c r="E385">
        <v>10</v>
      </c>
      <c r="F385" t="s">
        <v>53</v>
      </c>
    </row>
    <row r="386" spans="1:6" x14ac:dyDescent="0.25">
      <c r="A386">
        <v>385</v>
      </c>
      <c r="B386" t="s">
        <v>117</v>
      </c>
      <c r="C386" t="s">
        <v>46</v>
      </c>
      <c r="D386">
        <v>21</v>
      </c>
      <c r="E386">
        <v>10</v>
      </c>
      <c r="F386" t="s">
        <v>43</v>
      </c>
    </row>
    <row r="387" spans="1:6" x14ac:dyDescent="0.25">
      <c r="A387">
        <v>386</v>
      </c>
      <c r="B387" t="s">
        <v>287</v>
      </c>
      <c r="C387" t="s">
        <v>42</v>
      </c>
      <c r="D387">
        <v>21</v>
      </c>
      <c r="E387">
        <v>36</v>
      </c>
      <c r="F387" t="s">
        <v>47</v>
      </c>
    </row>
    <row r="388" spans="1:6" x14ac:dyDescent="0.25">
      <c r="A388">
        <v>387</v>
      </c>
      <c r="B388" t="s">
        <v>173</v>
      </c>
      <c r="C388" t="s">
        <v>42</v>
      </c>
      <c r="D388">
        <v>22</v>
      </c>
      <c r="E388">
        <v>4</v>
      </c>
      <c r="F388" t="s">
        <v>60</v>
      </c>
    </row>
    <row r="389" spans="1:6" x14ac:dyDescent="0.25">
      <c r="A389">
        <v>388</v>
      </c>
      <c r="B389" t="s">
        <v>272</v>
      </c>
      <c r="C389" t="s">
        <v>46</v>
      </c>
      <c r="D389">
        <v>22</v>
      </c>
      <c r="E389">
        <v>16</v>
      </c>
      <c r="F389" t="s">
        <v>60</v>
      </c>
    </row>
    <row r="390" spans="1:6" x14ac:dyDescent="0.25">
      <c r="A390">
        <v>389</v>
      </c>
      <c r="B390" t="s">
        <v>288</v>
      </c>
      <c r="C390" t="s">
        <v>42</v>
      </c>
      <c r="D390">
        <v>23</v>
      </c>
      <c r="E390">
        <v>10</v>
      </c>
      <c r="F390" t="s">
        <v>43</v>
      </c>
    </row>
    <row r="391" spans="1:6" x14ac:dyDescent="0.25">
      <c r="A391">
        <v>390</v>
      </c>
      <c r="B391" t="s">
        <v>113</v>
      </c>
      <c r="C391" t="s">
        <v>42</v>
      </c>
      <c r="D391">
        <v>23</v>
      </c>
      <c r="E391">
        <v>18</v>
      </c>
      <c r="F391" t="s">
        <v>49</v>
      </c>
    </row>
    <row r="392" spans="1:6" x14ac:dyDescent="0.25">
      <c r="A392">
        <v>391</v>
      </c>
      <c r="B392" t="s">
        <v>187</v>
      </c>
      <c r="C392" t="s">
        <v>46</v>
      </c>
      <c r="D392">
        <v>23</v>
      </c>
      <c r="E392">
        <v>21</v>
      </c>
      <c r="F392" t="s">
        <v>47</v>
      </c>
    </row>
    <row r="393" spans="1:6" x14ac:dyDescent="0.25">
      <c r="A393">
        <v>392</v>
      </c>
      <c r="B393" t="s">
        <v>173</v>
      </c>
      <c r="C393" t="s">
        <v>46</v>
      </c>
      <c r="D393">
        <v>24</v>
      </c>
      <c r="E393">
        <v>4</v>
      </c>
      <c r="F393" t="s">
        <v>60</v>
      </c>
    </row>
    <row r="394" spans="1:6" x14ac:dyDescent="0.25">
      <c r="A394">
        <v>393</v>
      </c>
      <c r="B394" t="s">
        <v>215</v>
      </c>
      <c r="C394" t="s">
        <v>46</v>
      </c>
      <c r="D394">
        <v>25</v>
      </c>
      <c r="E394">
        <v>30</v>
      </c>
      <c r="F394" t="s">
        <v>60</v>
      </c>
    </row>
    <row r="395" spans="1:6" x14ac:dyDescent="0.25">
      <c r="A395">
        <v>394</v>
      </c>
      <c r="B395" t="s">
        <v>185</v>
      </c>
      <c r="C395" t="s">
        <v>42</v>
      </c>
      <c r="D395">
        <v>27</v>
      </c>
      <c r="E395">
        <v>24</v>
      </c>
      <c r="F395" t="s">
        <v>49</v>
      </c>
    </row>
    <row r="396" spans="1:6" x14ac:dyDescent="0.25">
      <c r="A396">
        <v>395</v>
      </c>
      <c r="B396" t="s">
        <v>137</v>
      </c>
      <c r="C396" t="s">
        <v>42</v>
      </c>
      <c r="D396">
        <v>29</v>
      </c>
      <c r="E396">
        <v>9</v>
      </c>
      <c r="F396" t="s">
        <v>47</v>
      </c>
    </row>
    <row r="397" spans="1:6" x14ac:dyDescent="0.25">
      <c r="A397">
        <v>396</v>
      </c>
      <c r="B397" t="s">
        <v>159</v>
      </c>
      <c r="C397" t="s">
        <v>46</v>
      </c>
      <c r="D397">
        <v>29</v>
      </c>
      <c r="E397">
        <v>29</v>
      </c>
      <c r="F397" t="s">
        <v>49</v>
      </c>
    </row>
    <row r="398" spans="1:6" x14ac:dyDescent="0.25">
      <c r="A398">
        <v>397</v>
      </c>
      <c r="B398" t="s">
        <v>268</v>
      </c>
      <c r="C398" t="s">
        <v>46</v>
      </c>
      <c r="D398">
        <v>31</v>
      </c>
      <c r="E398">
        <v>10</v>
      </c>
      <c r="F398" t="s">
        <v>53</v>
      </c>
    </row>
    <row r="399" spans="1:6" x14ac:dyDescent="0.25">
      <c r="A399">
        <v>398</v>
      </c>
      <c r="B399" t="s">
        <v>289</v>
      </c>
      <c r="C399" t="s">
        <v>42</v>
      </c>
      <c r="D399">
        <v>31</v>
      </c>
      <c r="E399">
        <v>10</v>
      </c>
      <c r="F399" t="s">
        <v>49</v>
      </c>
    </row>
    <row r="400" spans="1:6" x14ac:dyDescent="0.25">
      <c r="A400">
        <v>399</v>
      </c>
      <c r="B400" t="s">
        <v>281</v>
      </c>
      <c r="C400" t="s">
        <v>42</v>
      </c>
      <c r="D400">
        <v>32</v>
      </c>
      <c r="E400">
        <v>10</v>
      </c>
      <c r="F400" t="s">
        <v>49</v>
      </c>
    </row>
    <row r="401" spans="1:6" x14ac:dyDescent="0.25">
      <c r="A401">
        <v>400</v>
      </c>
      <c r="B401" t="s">
        <v>93</v>
      </c>
      <c r="C401" t="s">
        <v>42</v>
      </c>
      <c r="D401">
        <v>32</v>
      </c>
      <c r="E401">
        <v>9</v>
      </c>
      <c r="F401" t="s">
        <v>43</v>
      </c>
    </row>
    <row r="402" spans="1:6" x14ac:dyDescent="0.25">
      <c r="A402">
        <v>401</v>
      </c>
      <c r="B402" t="s">
        <v>290</v>
      </c>
      <c r="C402" t="s">
        <v>42</v>
      </c>
      <c r="D402">
        <v>32</v>
      </c>
      <c r="E402">
        <v>38</v>
      </c>
      <c r="F402" t="s">
        <v>47</v>
      </c>
    </row>
    <row r="403" spans="1:6" x14ac:dyDescent="0.25">
      <c r="A403">
        <v>402</v>
      </c>
      <c r="B403" t="s">
        <v>55</v>
      </c>
      <c r="C403" t="s">
        <v>46</v>
      </c>
      <c r="D403">
        <v>33</v>
      </c>
      <c r="E403">
        <v>22</v>
      </c>
      <c r="F403" t="s">
        <v>49</v>
      </c>
    </row>
    <row r="404" spans="1:6" x14ac:dyDescent="0.25">
      <c r="A404">
        <v>403</v>
      </c>
      <c r="B404" t="s">
        <v>209</v>
      </c>
      <c r="C404" t="s">
        <v>42</v>
      </c>
      <c r="D404">
        <v>33</v>
      </c>
      <c r="E404">
        <v>29</v>
      </c>
      <c r="F404" t="s">
        <v>47</v>
      </c>
    </row>
    <row r="405" spans="1:6" x14ac:dyDescent="0.25">
      <c r="A405">
        <v>404</v>
      </c>
      <c r="B405" t="s">
        <v>242</v>
      </c>
      <c r="C405" t="s">
        <v>46</v>
      </c>
      <c r="D405">
        <v>33</v>
      </c>
      <c r="E405">
        <v>35</v>
      </c>
      <c r="F405" t="s">
        <v>43</v>
      </c>
    </row>
    <row r="406" spans="1:6" x14ac:dyDescent="0.25">
      <c r="A406">
        <v>405</v>
      </c>
      <c r="B406" t="s">
        <v>169</v>
      </c>
      <c r="C406" t="s">
        <v>42</v>
      </c>
      <c r="D406">
        <v>34</v>
      </c>
      <c r="E406">
        <v>14</v>
      </c>
      <c r="F406" t="s">
        <v>43</v>
      </c>
    </row>
    <row r="407" spans="1:6" x14ac:dyDescent="0.25">
      <c r="A407">
        <v>406</v>
      </c>
      <c r="B407" t="s">
        <v>220</v>
      </c>
      <c r="C407" t="s">
        <v>42</v>
      </c>
      <c r="D407">
        <v>34</v>
      </c>
      <c r="E407">
        <v>4</v>
      </c>
      <c r="F407" t="s">
        <v>49</v>
      </c>
    </row>
    <row r="408" spans="1:6" x14ac:dyDescent="0.25">
      <c r="A408">
        <v>407</v>
      </c>
      <c r="B408" t="s">
        <v>123</v>
      </c>
      <c r="C408" t="s">
        <v>46</v>
      </c>
      <c r="D408">
        <v>35</v>
      </c>
      <c r="E408">
        <v>4</v>
      </c>
      <c r="F408" t="s">
        <v>49</v>
      </c>
    </row>
    <row r="409" spans="1:6" x14ac:dyDescent="0.25">
      <c r="A409">
        <v>408</v>
      </c>
      <c r="B409" t="s">
        <v>238</v>
      </c>
      <c r="C409" t="s">
        <v>42</v>
      </c>
      <c r="D409">
        <v>35</v>
      </c>
      <c r="E409">
        <v>6</v>
      </c>
      <c r="F409" t="s">
        <v>60</v>
      </c>
    </row>
    <row r="410" spans="1:6" x14ac:dyDescent="0.25">
      <c r="A410">
        <v>409</v>
      </c>
      <c r="B410" t="s">
        <v>258</v>
      </c>
      <c r="C410" t="s">
        <v>46</v>
      </c>
      <c r="D410">
        <v>35</v>
      </c>
      <c r="E410">
        <v>14</v>
      </c>
      <c r="F410" t="s">
        <v>47</v>
      </c>
    </row>
    <row r="411" spans="1:6" x14ac:dyDescent="0.25">
      <c r="A411">
        <v>410</v>
      </c>
      <c r="B411" t="s">
        <v>291</v>
      </c>
      <c r="C411" t="s">
        <v>42</v>
      </c>
      <c r="D411">
        <v>36</v>
      </c>
      <c r="E411">
        <v>4</v>
      </c>
      <c r="F411" t="s">
        <v>60</v>
      </c>
    </row>
    <row r="412" spans="1:6" x14ac:dyDescent="0.25">
      <c r="A412">
        <v>411</v>
      </c>
      <c r="B412" t="s">
        <v>292</v>
      </c>
      <c r="C412" t="s">
        <v>42</v>
      </c>
      <c r="D412">
        <v>36</v>
      </c>
      <c r="E412">
        <v>30</v>
      </c>
      <c r="F412" t="s">
        <v>49</v>
      </c>
    </row>
    <row r="413" spans="1:6" x14ac:dyDescent="0.25">
      <c r="A413">
        <v>412</v>
      </c>
      <c r="B413" t="s">
        <v>293</v>
      </c>
      <c r="C413" t="s">
        <v>46</v>
      </c>
      <c r="D413">
        <v>37</v>
      </c>
      <c r="E413">
        <v>3</v>
      </c>
      <c r="F413" t="s">
        <v>53</v>
      </c>
    </row>
    <row r="414" spans="1:6" x14ac:dyDescent="0.25">
      <c r="A414">
        <v>413</v>
      </c>
      <c r="B414" t="s">
        <v>294</v>
      </c>
      <c r="C414" t="s">
        <v>46</v>
      </c>
      <c r="D414">
        <v>37</v>
      </c>
      <c r="E414">
        <v>28</v>
      </c>
      <c r="F414" t="s">
        <v>43</v>
      </c>
    </row>
    <row r="415" spans="1:6" x14ac:dyDescent="0.25">
      <c r="A415">
        <v>414</v>
      </c>
      <c r="B415" t="s">
        <v>226</v>
      </c>
      <c r="C415" t="s">
        <v>42</v>
      </c>
      <c r="D415">
        <v>39</v>
      </c>
      <c r="E415">
        <v>4</v>
      </c>
      <c r="F415" t="s">
        <v>49</v>
      </c>
    </row>
    <row r="416" spans="1:6" x14ac:dyDescent="0.25">
      <c r="A416">
        <v>415</v>
      </c>
      <c r="B416" t="s">
        <v>295</v>
      </c>
      <c r="C416" t="s">
        <v>46</v>
      </c>
      <c r="D416">
        <v>40</v>
      </c>
      <c r="E416">
        <v>2</v>
      </c>
      <c r="F416" t="s">
        <v>53</v>
      </c>
    </row>
    <row r="417" spans="1:6" x14ac:dyDescent="0.25">
      <c r="A417">
        <v>416</v>
      </c>
      <c r="B417" t="s">
        <v>296</v>
      </c>
      <c r="C417" t="s">
        <v>42</v>
      </c>
      <c r="D417">
        <v>40</v>
      </c>
      <c r="E417">
        <v>36</v>
      </c>
      <c r="F417" t="s">
        <v>49</v>
      </c>
    </row>
    <row r="418" spans="1:6" x14ac:dyDescent="0.25">
      <c r="A418">
        <v>417</v>
      </c>
      <c r="B418" t="s">
        <v>172</v>
      </c>
      <c r="C418" t="s">
        <v>42</v>
      </c>
      <c r="D418">
        <v>40</v>
      </c>
      <c r="E418">
        <v>10</v>
      </c>
      <c r="F418" t="s">
        <v>53</v>
      </c>
    </row>
    <row r="419" spans="1:6" x14ac:dyDescent="0.25">
      <c r="A419">
        <v>418</v>
      </c>
      <c r="B419" t="s">
        <v>297</v>
      </c>
      <c r="C419" t="s">
        <v>46</v>
      </c>
      <c r="D419">
        <v>41</v>
      </c>
      <c r="E419">
        <v>10</v>
      </c>
      <c r="F419" t="s">
        <v>47</v>
      </c>
    </row>
    <row r="420" spans="1:6" x14ac:dyDescent="0.25">
      <c r="A420">
        <v>419</v>
      </c>
      <c r="B420" t="s">
        <v>103</v>
      </c>
      <c r="C420" t="s">
        <v>46</v>
      </c>
      <c r="D420">
        <v>41</v>
      </c>
      <c r="E420">
        <v>4</v>
      </c>
      <c r="F420" t="s">
        <v>43</v>
      </c>
    </row>
    <row r="421" spans="1:6" x14ac:dyDescent="0.25">
      <c r="A421">
        <v>420</v>
      </c>
      <c r="B421" t="s">
        <v>104</v>
      </c>
      <c r="C421" t="s">
        <v>42</v>
      </c>
      <c r="D421">
        <v>41</v>
      </c>
      <c r="E421">
        <v>10</v>
      </c>
      <c r="F421" t="s">
        <v>53</v>
      </c>
    </row>
    <row r="422" spans="1:6" x14ac:dyDescent="0.25">
      <c r="A422">
        <v>421</v>
      </c>
      <c r="B422" t="s">
        <v>207</v>
      </c>
      <c r="C422" t="s">
        <v>42</v>
      </c>
      <c r="D422">
        <v>42</v>
      </c>
      <c r="E422">
        <v>10</v>
      </c>
      <c r="F422" t="s">
        <v>53</v>
      </c>
    </row>
    <row r="423" spans="1:6" x14ac:dyDescent="0.25">
      <c r="A423">
        <v>422</v>
      </c>
      <c r="B423" t="s">
        <v>124</v>
      </c>
      <c r="C423" t="s">
        <v>42</v>
      </c>
      <c r="D423">
        <v>42</v>
      </c>
      <c r="E423">
        <v>10</v>
      </c>
      <c r="F423" t="s">
        <v>47</v>
      </c>
    </row>
    <row r="424" spans="1:6" x14ac:dyDescent="0.25">
      <c r="A424">
        <v>423</v>
      </c>
      <c r="B424" t="s">
        <v>298</v>
      </c>
      <c r="C424" t="s">
        <v>42</v>
      </c>
      <c r="D424">
        <v>43</v>
      </c>
      <c r="E424">
        <v>4</v>
      </c>
      <c r="F424" t="s">
        <v>60</v>
      </c>
    </row>
    <row r="425" spans="1:6" x14ac:dyDescent="0.25">
      <c r="A425">
        <v>424</v>
      </c>
      <c r="B425" t="s">
        <v>127</v>
      </c>
      <c r="C425" t="s">
        <v>46</v>
      </c>
      <c r="D425">
        <v>43</v>
      </c>
      <c r="E425">
        <v>10</v>
      </c>
      <c r="F425" t="s">
        <v>60</v>
      </c>
    </row>
    <row r="426" spans="1:6" x14ac:dyDescent="0.25">
      <c r="A426">
        <v>425</v>
      </c>
      <c r="B426" t="s">
        <v>124</v>
      </c>
      <c r="C426" t="s">
        <v>46</v>
      </c>
      <c r="D426">
        <v>43</v>
      </c>
      <c r="E426">
        <v>22</v>
      </c>
      <c r="F426" t="s">
        <v>47</v>
      </c>
    </row>
    <row r="427" spans="1:6" x14ac:dyDescent="0.25">
      <c r="A427">
        <v>426</v>
      </c>
      <c r="B427" t="s">
        <v>299</v>
      </c>
      <c r="C427" t="s">
        <v>42</v>
      </c>
      <c r="D427">
        <v>43</v>
      </c>
      <c r="E427">
        <v>28</v>
      </c>
      <c r="F427" t="s">
        <v>53</v>
      </c>
    </row>
    <row r="428" spans="1:6" x14ac:dyDescent="0.25">
      <c r="A428">
        <v>427</v>
      </c>
      <c r="B428" t="s">
        <v>114</v>
      </c>
      <c r="C428" t="s">
        <v>42</v>
      </c>
      <c r="D428">
        <v>43</v>
      </c>
      <c r="E428">
        <v>10</v>
      </c>
      <c r="F428" t="s">
        <v>49</v>
      </c>
    </row>
    <row r="429" spans="1:6" x14ac:dyDescent="0.25">
      <c r="A429">
        <v>428</v>
      </c>
      <c r="B429" t="s">
        <v>218</v>
      </c>
      <c r="C429" t="s">
        <v>42</v>
      </c>
      <c r="D429">
        <v>43</v>
      </c>
      <c r="E429">
        <v>33</v>
      </c>
      <c r="F429" t="s">
        <v>47</v>
      </c>
    </row>
    <row r="430" spans="1:6" x14ac:dyDescent="0.25">
      <c r="A430">
        <v>429</v>
      </c>
      <c r="B430" t="s">
        <v>157</v>
      </c>
      <c r="C430" t="s">
        <v>46</v>
      </c>
      <c r="D430">
        <v>43</v>
      </c>
      <c r="E430">
        <v>4</v>
      </c>
      <c r="F430" t="s">
        <v>43</v>
      </c>
    </row>
    <row r="431" spans="1:6" x14ac:dyDescent="0.25">
      <c r="A431">
        <v>430</v>
      </c>
      <c r="B431" t="s">
        <v>93</v>
      </c>
      <c r="C431" t="s">
        <v>42</v>
      </c>
      <c r="D431">
        <v>44</v>
      </c>
      <c r="E431">
        <v>23</v>
      </c>
      <c r="F431" t="s">
        <v>60</v>
      </c>
    </row>
    <row r="432" spans="1:6" x14ac:dyDescent="0.25">
      <c r="A432">
        <v>431</v>
      </c>
      <c r="B432" t="s">
        <v>67</v>
      </c>
      <c r="C432" t="s">
        <v>46</v>
      </c>
      <c r="D432">
        <v>45</v>
      </c>
      <c r="E432">
        <v>4</v>
      </c>
      <c r="F432" t="s">
        <v>60</v>
      </c>
    </row>
    <row r="433" spans="1:6" x14ac:dyDescent="0.25">
      <c r="A433">
        <v>432</v>
      </c>
      <c r="B433" t="s">
        <v>300</v>
      </c>
      <c r="C433" t="s">
        <v>46</v>
      </c>
      <c r="D433">
        <v>46</v>
      </c>
      <c r="E433">
        <v>1</v>
      </c>
      <c r="F433" t="s">
        <v>47</v>
      </c>
    </row>
    <row r="434" spans="1:6" x14ac:dyDescent="0.25">
      <c r="A434">
        <v>433</v>
      </c>
      <c r="B434" t="s">
        <v>158</v>
      </c>
      <c r="C434" t="s">
        <v>42</v>
      </c>
      <c r="D434">
        <v>46</v>
      </c>
      <c r="E434">
        <v>7</v>
      </c>
      <c r="F434" t="s">
        <v>43</v>
      </c>
    </row>
    <row r="435" spans="1:6" x14ac:dyDescent="0.25">
      <c r="A435">
        <v>434</v>
      </c>
      <c r="B435" t="s">
        <v>139</v>
      </c>
      <c r="C435" t="s">
        <v>46</v>
      </c>
      <c r="D435">
        <v>46</v>
      </c>
      <c r="E435">
        <v>10</v>
      </c>
      <c r="F435" t="s">
        <v>53</v>
      </c>
    </row>
    <row r="436" spans="1:6" x14ac:dyDescent="0.25">
      <c r="A436">
        <v>435</v>
      </c>
      <c r="B436" t="s">
        <v>301</v>
      </c>
      <c r="C436" t="s">
        <v>42</v>
      </c>
      <c r="D436">
        <v>47</v>
      </c>
      <c r="E436">
        <v>10</v>
      </c>
      <c r="F436" t="s">
        <v>47</v>
      </c>
    </row>
    <row r="437" spans="1:6" x14ac:dyDescent="0.25">
      <c r="A437">
        <v>436</v>
      </c>
      <c r="B437" t="s">
        <v>215</v>
      </c>
      <c r="C437" t="s">
        <v>46</v>
      </c>
      <c r="D437">
        <v>48</v>
      </c>
      <c r="E437">
        <v>29</v>
      </c>
      <c r="F437" t="s">
        <v>43</v>
      </c>
    </row>
    <row r="438" spans="1:6" x14ac:dyDescent="0.25">
      <c r="A438">
        <v>437</v>
      </c>
      <c r="B438" t="s">
        <v>302</v>
      </c>
      <c r="C438" t="s">
        <v>46</v>
      </c>
      <c r="D438">
        <v>49</v>
      </c>
      <c r="E438">
        <v>15</v>
      </c>
      <c r="F438" t="s">
        <v>49</v>
      </c>
    </row>
    <row r="439" spans="1:6" x14ac:dyDescent="0.25">
      <c r="A439">
        <v>438</v>
      </c>
      <c r="B439" t="s">
        <v>303</v>
      </c>
      <c r="C439" t="s">
        <v>46</v>
      </c>
      <c r="D439">
        <v>50</v>
      </c>
      <c r="E439">
        <v>19</v>
      </c>
      <c r="F439" t="s">
        <v>53</v>
      </c>
    </row>
    <row r="440" spans="1:6" x14ac:dyDescent="0.25">
      <c r="A440">
        <v>439</v>
      </c>
      <c r="B440" t="s">
        <v>175</v>
      </c>
      <c r="C440" t="s">
        <v>46</v>
      </c>
      <c r="D440">
        <v>51</v>
      </c>
      <c r="E440">
        <v>8</v>
      </c>
      <c r="F440" t="s">
        <v>47</v>
      </c>
    </row>
    <row r="441" spans="1:6" x14ac:dyDescent="0.25">
      <c r="A441">
        <v>440</v>
      </c>
      <c r="B441" t="s">
        <v>238</v>
      </c>
      <c r="C441" t="s">
        <v>46</v>
      </c>
      <c r="D441">
        <v>52</v>
      </c>
      <c r="E441">
        <v>3</v>
      </c>
      <c r="F441" t="s">
        <v>60</v>
      </c>
    </row>
    <row r="442" spans="1:6" x14ac:dyDescent="0.25">
      <c r="A442">
        <v>441</v>
      </c>
      <c r="B442" t="s">
        <v>282</v>
      </c>
      <c r="C442" t="s">
        <v>46</v>
      </c>
      <c r="D442">
        <v>52</v>
      </c>
      <c r="E442">
        <v>4</v>
      </c>
      <c r="F442" t="s">
        <v>60</v>
      </c>
    </row>
    <row r="443" spans="1:6" x14ac:dyDescent="0.25">
      <c r="A443">
        <v>442</v>
      </c>
      <c r="B443" t="s">
        <v>130</v>
      </c>
      <c r="C443" t="s">
        <v>46</v>
      </c>
      <c r="D443">
        <v>52</v>
      </c>
      <c r="E443">
        <v>24</v>
      </c>
      <c r="F443" t="s">
        <v>49</v>
      </c>
    </row>
    <row r="444" spans="1:6" x14ac:dyDescent="0.25">
      <c r="A444">
        <v>443</v>
      </c>
      <c r="B444" t="s">
        <v>304</v>
      </c>
      <c r="C444" t="s">
        <v>42</v>
      </c>
      <c r="D444">
        <v>52</v>
      </c>
      <c r="E444">
        <v>36</v>
      </c>
      <c r="F444" t="s">
        <v>43</v>
      </c>
    </row>
    <row r="445" spans="1:6" x14ac:dyDescent="0.25">
      <c r="A445">
        <v>444</v>
      </c>
      <c r="B445" t="s">
        <v>147</v>
      </c>
      <c r="C445" t="s">
        <v>42</v>
      </c>
      <c r="D445">
        <v>52</v>
      </c>
      <c r="E445">
        <v>40</v>
      </c>
      <c r="F445" t="s">
        <v>60</v>
      </c>
    </row>
    <row r="446" spans="1:6" x14ac:dyDescent="0.25">
      <c r="A446">
        <v>445</v>
      </c>
      <c r="B446" t="s">
        <v>305</v>
      </c>
      <c r="C446" t="s">
        <v>42</v>
      </c>
      <c r="D446">
        <v>53</v>
      </c>
      <c r="E446">
        <v>10</v>
      </c>
      <c r="F446" t="s">
        <v>53</v>
      </c>
    </row>
    <row r="447" spans="1:6" x14ac:dyDescent="0.25">
      <c r="A447">
        <v>446</v>
      </c>
      <c r="B447" t="s">
        <v>170</v>
      </c>
      <c r="C447" t="s">
        <v>46</v>
      </c>
      <c r="D447">
        <v>53</v>
      </c>
      <c r="E447">
        <v>35</v>
      </c>
      <c r="F447" t="s">
        <v>47</v>
      </c>
    </row>
    <row r="448" spans="1:6" x14ac:dyDescent="0.25">
      <c r="A448">
        <v>447</v>
      </c>
      <c r="B448" t="s">
        <v>289</v>
      </c>
      <c r="C448" t="s">
        <v>42</v>
      </c>
      <c r="D448">
        <v>54</v>
      </c>
      <c r="E448">
        <v>4</v>
      </c>
      <c r="F448" t="s">
        <v>49</v>
      </c>
    </row>
    <row r="449" spans="1:6" x14ac:dyDescent="0.25">
      <c r="A449">
        <v>448</v>
      </c>
      <c r="B449" t="s">
        <v>249</v>
      </c>
      <c r="C449" t="s">
        <v>46</v>
      </c>
      <c r="D449">
        <v>54</v>
      </c>
      <c r="E449">
        <v>10</v>
      </c>
      <c r="F449" t="s">
        <v>49</v>
      </c>
    </row>
    <row r="450" spans="1:6" x14ac:dyDescent="0.25">
      <c r="A450">
        <v>449</v>
      </c>
      <c r="B450" t="s">
        <v>242</v>
      </c>
      <c r="C450" t="s">
        <v>42</v>
      </c>
      <c r="D450">
        <v>55</v>
      </c>
      <c r="E450">
        <v>16</v>
      </c>
      <c r="F450" t="s">
        <v>43</v>
      </c>
    </row>
    <row r="451" spans="1:6" x14ac:dyDescent="0.25">
      <c r="A451">
        <v>450</v>
      </c>
      <c r="B451" t="s">
        <v>306</v>
      </c>
      <c r="C451" t="s">
        <v>42</v>
      </c>
      <c r="D451">
        <v>55</v>
      </c>
      <c r="E451">
        <v>9</v>
      </c>
      <c r="F451" t="s">
        <v>47</v>
      </c>
    </row>
    <row r="452" spans="1:6" x14ac:dyDescent="0.25">
      <c r="A452">
        <v>451</v>
      </c>
      <c r="B452" t="s">
        <v>307</v>
      </c>
      <c r="C452" t="s">
        <v>42</v>
      </c>
      <c r="D452">
        <v>56</v>
      </c>
      <c r="E452">
        <v>16</v>
      </c>
      <c r="F452" t="s">
        <v>47</v>
      </c>
    </row>
    <row r="453" spans="1:6" x14ac:dyDescent="0.25">
      <c r="A453">
        <v>452</v>
      </c>
      <c r="B453" t="s">
        <v>308</v>
      </c>
      <c r="C453" t="s">
        <v>42</v>
      </c>
      <c r="D453">
        <v>56</v>
      </c>
      <c r="E453">
        <v>10</v>
      </c>
      <c r="F453" t="s">
        <v>53</v>
      </c>
    </row>
    <row r="454" spans="1:6" x14ac:dyDescent="0.25">
      <c r="A454">
        <v>453</v>
      </c>
      <c r="B454" t="s">
        <v>309</v>
      </c>
      <c r="C454" t="s">
        <v>46</v>
      </c>
      <c r="D454">
        <v>57</v>
      </c>
      <c r="E454">
        <v>8</v>
      </c>
      <c r="F454" t="s">
        <v>49</v>
      </c>
    </row>
    <row r="455" spans="1:6" x14ac:dyDescent="0.25">
      <c r="A455">
        <v>454</v>
      </c>
      <c r="B455" t="s">
        <v>310</v>
      </c>
      <c r="C455" t="s">
        <v>46</v>
      </c>
      <c r="D455">
        <v>57</v>
      </c>
      <c r="E455">
        <v>28</v>
      </c>
      <c r="F455" t="s">
        <v>60</v>
      </c>
    </row>
    <row r="456" spans="1:6" x14ac:dyDescent="0.25">
      <c r="A456">
        <v>455</v>
      </c>
      <c r="B456" t="s">
        <v>202</v>
      </c>
      <c r="C456" t="s">
        <v>42</v>
      </c>
      <c r="D456">
        <v>59</v>
      </c>
      <c r="E456">
        <v>4</v>
      </c>
      <c r="F456" t="s">
        <v>43</v>
      </c>
    </row>
    <row r="457" spans="1:6" x14ac:dyDescent="0.25">
      <c r="A457">
        <v>456</v>
      </c>
      <c r="B457" t="s">
        <v>52</v>
      </c>
      <c r="C457" t="s">
        <v>42</v>
      </c>
      <c r="D457">
        <v>60</v>
      </c>
      <c r="E457">
        <v>10</v>
      </c>
      <c r="F457" t="s">
        <v>53</v>
      </c>
    </row>
    <row r="458" spans="1:6" x14ac:dyDescent="0.25">
      <c r="A458">
        <v>457</v>
      </c>
      <c r="B458" t="s">
        <v>41</v>
      </c>
      <c r="C458" t="s">
        <v>46</v>
      </c>
      <c r="D458">
        <v>61</v>
      </c>
      <c r="E458">
        <v>6</v>
      </c>
      <c r="F458" t="s">
        <v>43</v>
      </c>
    </row>
    <row r="459" spans="1:6" x14ac:dyDescent="0.25">
      <c r="A459">
        <v>458</v>
      </c>
      <c r="B459" t="s">
        <v>90</v>
      </c>
      <c r="C459" t="s">
        <v>42</v>
      </c>
      <c r="D459">
        <v>61</v>
      </c>
      <c r="E459">
        <v>10</v>
      </c>
      <c r="F459" t="s">
        <v>60</v>
      </c>
    </row>
    <row r="460" spans="1:6" x14ac:dyDescent="0.25">
      <c r="A460">
        <v>459</v>
      </c>
      <c r="B460" t="s">
        <v>48</v>
      </c>
      <c r="C460" t="s">
        <v>42</v>
      </c>
      <c r="D460">
        <v>61</v>
      </c>
      <c r="E460">
        <v>33</v>
      </c>
      <c r="F460" t="s">
        <v>49</v>
      </c>
    </row>
    <row r="461" spans="1:6" x14ac:dyDescent="0.25">
      <c r="A461">
        <v>460</v>
      </c>
      <c r="B461" t="s">
        <v>239</v>
      </c>
      <c r="C461" t="s">
        <v>46</v>
      </c>
      <c r="D461">
        <v>62</v>
      </c>
      <c r="E461">
        <v>12</v>
      </c>
      <c r="F461" t="s">
        <v>43</v>
      </c>
    </row>
    <row r="462" spans="1:6" x14ac:dyDescent="0.25">
      <c r="A462">
        <v>461</v>
      </c>
      <c r="B462" t="s">
        <v>252</v>
      </c>
      <c r="C462" t="s">
        <v>42</v>
      </c>
      <c r="D462">
        <v>62</v>
      </c>
      <c r="E462">
        <v>17</v>
      </c>
      <c r="F462" t="s">
        <v>53</v>
      </c>
    </row>
    <row r="463" spans="1:6" x14ac:dyDescent="0.25">
      <c r="A463">
        <v>462</v>
      </c>
      <c r="B463" t="s">
        <v>224</v>
      </c>
      <c r="C463" t="s">
        <v>42</v>
      </c>
      <c r="D463">
        <v>63</v>
      </c>
      <c r="E463">
        <v>40</v>
      </c>
      <c r="F463" t="s">
        <v>43</v>
      </c>
    </row>
    <row r="464" spans="1:6" x14ac:dyDescent="0.25">
      <c r="A464">
        <v>463</v>
      </c>
      <c r="B464" t="s">
        <v>155</v>
      </c>
      <c r="C464" t="s">
        <v>46</v>
      </c>
      <c r="D464">
        <v>63</v>
      </c>
      <c r="E464">
        <v>33</v>
      </c>
      <c r="F464" t="s">
        <v>53</v>
      </c>
    </row>
    <row r="465" spans="1:6" x14ac:dyDescent="0.25">
      <c r="A465">
        <v>464</v>
      </c>
      <c r="B465" t="s">
        <v>311</v>
      </c>
      <c r="C465" t="s">
        <v>42</v>
      </c>
      <c r="D465">
        <v>64</v>
      </c>
      <c r="E465">
        <v>16</v>
      </c>
      <c r="F465" t="s">
        <v>47</v>
      </c>
    </row>
    <row r="466" spans="1:6" x14ac:dyDescent="0.25">
      <c r="A466">
        <v>465</v>
      </c>
      <c r="B466" t="s">
        <v>312</v>
      </c>
      <c r="C466" t="s">
        <v>42</v>
      </c>
      <c r="D466">
        <v>64</v>
      </c>
      <c r="E466">
        <v>38</v>
      </c>
      <c r="F466" t="s">
        <v>47</v>
      </c>
    </row>
    <row r="467" spans="1:6" x14ac:dyDescent="0.25">
      <c r="A467">
        <v>466</v>
      </c>
      <c r="B467" t="s">
        <v>140</v>
      </c>
      <c r="C467" t="s">
        <v>42</v>
      </c>
      <c r="D467">
        <v>65</v>
      </c>
      <c r="E467">
        <v>15</v>
      </c>
      <c r="F467" t="s">
        <v>49</v>
      </c>
    </row>
    <row r="468" spans="1:6" x14ac:dyDescent="0.25">
      <c r="A468">
        <v>467</v>
      </c>
      <c r="B468" t="s">
        <v>313</v>
      </c>
      <c r="C468" t="s">
        <v>42</v>
      </c>
      <c r="D468">
        <v>66</v>
      </c>
      <c r="E468">
        <v>9</v>
      </c>
      <c r="F468" t="s">
        <v>49</v>
      </c>
    </row>
    <row r="469" spans="1:6" x14ac:dyDescent="0.25">
      <c r="A469">
        <v>468</v>
      </c>
      <c r="B469" t="s">
        <v>130</v>
      </c>
      <c r="C469" t="s">
        <v>42</v>
      </c>
      <c r="D469">
        <v>66</v>
      </c>
      <c r="E469">
        <v>9</v>
      </c>
      <c r="F469" t="s">
        <v>49</v>
      </c>
    </row>
    <row r="470" spans="1:6" x14ac:dyDescent="0.25">
      <c r="A470">
        <v>469</v>
      </c>
      <c r="B470" t="s">
        <v>255</v>
      </c>
      <c r="C470" t="s">
        <v>42</v>
      </c>
      <c r="D470">
        <v>66</v>
      </c>
      <c r="E470">
        <v>40</v>
      </c>
      <c r="F470" t="s">
        <v>47</v>
      </c>
    </row>
    <row r="471" spans="1:6" x14ac:dyDescent="0.25">
      <c r="A471">
        <v>470</v>
      </c>
      <c r="B471" t="s">
        <v>115</v>
      </c>
      <c r="C471" t="s">
        <v>42</v>
      </c>
      <c r="D471">
        <v>66</v>
      </c>
      <c r="E471">
        <v>40</v>
      </c>
      <c r="F471" t="s">
        <v>47</v>
      </c>
    </row>
    <row r="472" spans="1:6" x14ac:dyDescent="0.25">
      <c r="A472">
        <v>471</v>
      </c>
      <c r="B472" t="s">
        <v>314</v>
      </c>
      <c r="C472" t="s">
        <v>42</v>
      </c>
      <c r="D472">
        <v>67</v>
      </c>
      <c r="E472">
        <v>10</v>
      </c>
      <c r="F472" t="s">
        <v>53</v>
      </c>
    </row>
    <row r="473" spans="1:6" x14ac:dyDescent="0.25">
      <c r="A473">
        <v>472</v>
      </c>
      <c r="B473" t="s">
        <v>315</v>
      </c>
      <c r="C473" t="s">
        <v>46</v>
      </c>
      <c r="D473">
        <v>67</v>
      </c>
      <c r="E473">
        <v>10</v>
      </c>
      <c r="F473" t="s">
        <v>49</v>
      </c>
    </row>
    <row r="474" spans="1:6" x14ac:dyDescent="0.25">
      <c r="A474">
        <v>473</v>
      </c>
      <c r="B474" t="s">
        <v>316</v>
      </c>
      <c r="C474" t="s">
        <v>42</v>
      </c>
      <c r="D474">
        <v>67</v>
      </c>
      <c r="E474">
        <v>33</v>
      </c>
      <c r="F474" t="s">
        <v>53</v>
      </c>
    </row>
    <row r="475" spans="1:6" x14ac:dyDescent="0.25">
      <c r="A475">
        <v>474</v>
      </c>
      <c r="B475" t="s">
        <v>249</v>
      </c>
      <c r="C475" t="s">
        <v>42</v>
      </c>
      <c r="D475">
        <v>67</v>
      </c>
      <c r="E475">
        <v>10</v>
      </c>
      <c r="F475" t="s">
        <v>49</v>
      </c>
    </row>
    <row r="476" spans="1:6" x14ac:dyDescent="0.25">
      <c r="A476">
        <v>475</v>
      </c>
      <c r="B476" t="s">
        <v>80</v>
      </c>
      <c r="C476" t="s">
        <v>42</v>
      </c>
      <c r="D476">
        <v>68</v>
      </c>
      <c r="E476">
        <v>4</v>
      </c>
      <c r="F476" t="s">
        <v>43</v>
      </c>
    </row>
    <row r="477" spans="1:6" x14ac:dyDescent="0.25">
      <c r="A477">
        <v>476</v>
      </c>
      <c r="B477" t="s">
        <v>317</v>
      </c>
      <c r="C477" t="s">
        <v>42</v>
      </c>
      <c r="D477">
        <v>68</v>
      </c>
      <c r="E477">
        <v>13</v>
      </c>
      <c r="F477" t="s">
        <v>43</v>
      </c>
    </row>
    <row r="478" spans="1:6" x14ac:dyDescent="0.25">
      <c r="A478">
        <v>477</v>
      </c>
      <c r="B478" t="s">
        <v>174</v>
      </c>
      <c r="C478" t="s">
        <v>46</v>
      </c>
      <c r="D478">
        <v>68</v>
      </c>
      <c r="E478">
        <v>14</v>
      </c>
      <c r="F478" t="s">
        <v>60</v>
      </c>
    </row>
    <row r="479" spans="1:6" x14ac:dyDescent="0.25">
      <c r="A479">
        <v>478</v>
      </c>
      <c r="B479" t="s">
        <v>318</v>
      </c>
      <c r="C479" t="s">
        <v>46</v>
      </c>
      <c r="D479">
        <v>68</v>
      </c>
      <c r="E479">
        <v>15</v>
      </c>
      <c r="F479" t="s">
        <v>43</v>
      </c>
    </row>
    <row r="480" spans="1:6" x14ac:dyDescent="0.25">
      <c r="A480">
        <v>479</v>
      </c>
      <c r="B480" t="s">
        <v>152</v>
      </c>
      <c r="C480" t="s">
        <v>42</v>
      </c>
      <c r="D480">
        <v>68</v>
      </c>
      <c r="E480">
        <v>19</v>
      </c>
      <c r="F480" t="s">
        <v>49</v>
      </c>
    </row>
    <row r="481" spans="1:6" x14ac:dyDescent="0.25">
      <c r="A481">
        <v>480</v>
      </c>
      <c r="B481" t="s">
        <v>319</v>
      </c>
      <c r="C481" t="s">
        <v>42</v>
      </c>
      <c r="D481">
        <v>69</v>
      </c>
      <c r="E481">
        <v>9</v>
      </c>
      <c r="F481" t="s">
        <v>49</v>
      </c>
    </row>
    <row r="482" spans="1:6" x14ac:dyDescent="0.25">
      <c r="A482">
        <v>481</v>
      </c>
      <c r="B482" t="s">
        <v>136</v>
      </c>
      <c r="C482" t="s">
        <v>46</v>
      </c>
      <c r="D482">
        <v>70</v>
      </c>
      <c r="E482">
        <v>13</v>
      </c>
      <c r="F482" t="s">
        <v>60</v>
      </c>
    </row>
    <row r="483" spans="1:6" x14ac:dyDescent="0.25">
      <c r="A483">
        <v>482</v>
      </c>
      <c r="B483" t="s">
        <v>175</v>
      </c>
      <c r="C483" t="s">
        <v>46</v>
      </c>
      <c r="D483">
        <v>70</v>
      </c>
      <c r="E483">
        <v>4</v>
      </c>
      <c r="F483" t="s">
        <v>47</v>
      </c>
    </row>
    <row r="484" spans="1:6" x14ac:dyDescent="0.25">
      <c r="A484">
        <v>483</v>
      </c>
      <c r="B484" t="s">
        <v>298</v>
      </c>
      <c r="C484" t="s">
        <v>42</v>
      </c>
      <c r="D484">
        <v>72</v>
      </c>
      <c r="E484">
        <v>3</v>
      </c>
      <c r="F484" t="s">
        <v>43</v>
      </c>
    </row>
    <row r="485" spans="1:6" x14ac:dyDescent="0.25">
      <c r="A485">
        <v>484</v>
      </c>
      <c r="B485" t="s">
        <v>225</v>
      </c>
      <c r="C485" t="s">
        <v>46</v>
      </c>
      <c r="D485">
        <v>72</v>
      </c>
      <c r="E485">
        <v>11</v>
      </c>
      <c r="F485" t="s">
        <v>60</v>
      </c>
    </row>
    <row r="486" spans="1:6" x14ac:dyDescent="0.25">
      <c r="A486">
        <v>485</v>
      </c>
      <c r="B486" t="s">
        <v>131</v>
      </c>
      <c r="C486" t="s">
        <v>42</v>
      </c>
      <c r="D486">
        <v>72</v>
      </c>
      <c r="E486">
        <v>11</v>
      </c>
      <c r="F486" t="s">
        <v>53</v>
      </c>
    </row>
    <row r="487" spans="1:6" x14ac:dyDescent="0.25">
      <c r="A487">
        <v>486</v>
      </c>
      <c r="B487" t="s">
        <v>294</v>
      </c>
      <c r="C487" t="s">
        <v>42</v>
      </c>
      <c r="D487">
        <v>72</v>
      </c>
      <c r="E487">
        <v>36</v>
      </c>
      <c r="F487" t="s">
        <v>60</v>
      </c>
    </row>
    <row r="488" spans="1:6" x14ac:dyDescent="0.25">
      <c r="A488">
        <v>487</v>
      </c>
      <c r="B488" t="s">
        <v>298</v>
      </c>
      <c r="C488" t="s">
        <v>42</v>
      </c>
      <c r="D488">
        <v>73</v>
      </c>
      <c r="E488">
        <v>29</v>
      </c>
      <c r="F488" t="s">
        <v>43</v>
      </c>
    </row>
    <row r="489" spans="1:6" x14ac:dyDescent="0.25">
      <c r="A489">
        <v>488</v>
      </c>
      <c r="B489" t="s">
        <v>320</v>
      </c>
      <c r="C489" t="s">
        <v>46</v>
      </c>
      <c r="D489">
        <v>74</v>
      </c>
      <c r="E489">
        <v>8</v>
      </c>
      <c r="F489" t="s">
        <v>47</v>
      </c>
    </row>
    <row r="490" spans="1:6" x14ac:dyDescent="0.25">
      <c r="A490">
        <v>489</v>
      </c>
      <c r="B490" t="s">
        <v>48</v>
      </c>
      <c r="C490" t="s">
        <v>46</v>
      </c>
      <c r="D490">
        <v>74</v>
      </c>
      <c r="E490">
        <v>10</v>
      </c>
      <c r="F490" t="s">
        <v>49</v>
      </c>
    </row>
    <row r="491" spans="1:6" x14ac:dyDescent="0.25">
      <c r="A491">
        <v>490</v>
      </c>
      <c r="B491" t="s">
        <v>156</v>
      </c>
      <c r="C491" t="s">
        <v>46</v>
      </c>
      <c r="D491">
        <v>74</v>
      </c>
      <c r="E491">
        <v>15</v>
      </c>
      <c r="F491" t="s">
        <v>43</v>
      </c>
    </row>
    <row r="492" spans="1:6" x14ac:dyDescent="0.25">
      <c r="A492">
        <v>491</v>
      </c>
      <c r="B492" t="s">
        <v>321</v>
      </c>
      <c r="C492" t="s">
        <v>46</v>
      </c>
      <c r="D492">
        <v>74</v>
      </c>
      <c r="E492">
        <v>4</v>
      </c>
      <c r="F492" t="s">
        <v>47</v>
      </c>
    </row>
    <row r="493" spans="1:6" x14ac:dyDescent="0.25">
      <c r="A493">
        <v>492</v>
      </c>
      <c r="B493" t="s">
        <v>155</v>
      </c>
      <c r="C493" t="s">
        <v>46</v>
      </c>
      <c r="D493">
        <v>75</v>
      </c>
      <c r="E493">
        <v>10</v>
      </c>
      <c r="F493" t="s">
        <v>53</v>
      </c>
    </row>
    <row r="494" spans="1:6" x14ac:dyDescent="0.25">
      <c r="A494">
        <v>493</v>
      </c>
      <c r="B494" t="s">
        <v>322</v>
      </c>
      <c r="C494" t="s">
        <v>42</v>
      </c>
      <c r="D494">
        <v>75</v>
      </c>
      <c r="E494">
        <v>16</v>
      </c>
      <c r="F494" t="s">
        <v>47</v>
      </c>
    </row>
    <row r="495" spans="1:6" x14ac:dyDescent="0.25">
      <c r="A495">
        <v>494</v>
      </c>
      <c r="B495" t="s">
        <v>56</v>
      </c>
      <c r="C495" t="s">
        <v>42</v>
      </c>
      <c r="D495">
        <v>75</v>
      </c>
      <c r="E495">
        <v>10</v>
      </c>
      <c r="F495" t="s">
        <v>43</v>
      </c>
    </row>
    <row r="496" spans="1:6" x14ac:dyDescent="0.25">
      <c r="A496">
        <v>495</v>
      </c>
      <c r="B496" t="s">
        <v>323</v>
      </c>
      <c r="C496" t="s">
        <v>42</v>
      </c>
      <c r="D496">
        <v>75</v>
      </c>
      <c r="E496">
        <v>40</v>
      </c>
      <c r="F496" t="s">
        <v>43</v>
      </c>
    </row>
    <row r="497" spans="1:6" x14ac:dyDescent="0.25">
      <c r="A497">
        <v>496</v>
      </c>
      <c r="B497" t="s">
        <v>251</v>
      </c>
      <c r="C497" t="s">
        <v>42</v>
      </c>
      <c r="D497">
        <v>76</v>
      </c>
      <c r="E497">
        <v>40</v>
      </c>
      <c r="F497" t="s">
        <v>47</v>
      </c>
    </row>
    <row r="498" spans="1:6" x14ac:dyDescent="0.25">
      <c r="A498">
        <v>497</v>
      </c>
      <c r="B498" t="s">
        <v>93</v>
      </c>
      <c r="C498" t="s">
        <v>42</v>
      </c>
      <c r="D498">
        <v>76</v>
      </c>
      <c r="E498">
        <v>24</v>
      </c>
      <c r="F498" t="s">
        <v>43</v>
      </c>
    </row>
    <row r="499" spans="1:6" x14ac:dyDescent="0.25">
      <c r="A499">
        <v>498</v>
      </c>
      <c r="B499" t="s">
        <v>143</v>
      </c>
      <c r="C499" t="s">
        <v>46</v>
      </c>
      <c r="D499">
        <v>76</v>
      </c>
      <c r="E499">
        <v>35</v>
      </c>
      <c r="F499" t="s">
        <v>53</v>
      </c>
    </row>
    <row r="500" spans="1:6" x14ac:dyDescent="0.25">
      <c r="A500">
        <v>499</v>
      </c>
      <c r="B500" t="s">
        <v>324</v>
      </c>
      <c r="C500" t="s">
        <v>42</v>
      </c>
      <c r="D500">
        <v>77</v>
      </c>
      <c r="E500">
        <v>4</v>
      </c>
      <c r="F500" t="s">
        <v>47</v>
      </c>
    </row>
    <row r="501" spans="1:6" x14ac:dyDescent="0.25">
      <c r="A501">
        <v>500</v>
      </c>
      <c r="B501" t="s">
        <v>210</v>
      </c>
      <c r="C501" t="s">
        <v>42</v>
      </c>
      <c r="D501">
        <v>78</v>
      </c>
      <c r="E501">
        <v>40</v>
      </c>
      <c r="F501" t="s">
        <v>49</v>
      </c>
    </row>
    <row r="502" spans="1:6" x14ac:dyDescent="0.25">
      <c r="A502">
        <v>501</v>
      </c>
      <c r="B502" t="s">
        <v>315</v>
      </c>
      <c r="C502" t="s">
        <v>42</v>
      </c>
      <c r="D502">
        <v>78</v>
      </c>
      <c r="E502">
        <v>36</v>
      </c>
      <c r="F502" t="s">
        <v>49</v>
      </c>
    </row>
    <row r="503" spans="1:6" x14ac:dyDescent="0.25">
      <c r="A503">
        <v>502</v>
      </c>
      <c r="B503" t="s">
        <v>299</v>
      </c>
      <c r="C503" t="s">
        <v>42</v>
      </c>
      <c r="D503">
        <v>78</v>
      </c>
      <c r="E503">
        <v>39</v>
      </c>
      <c r="F503" t="s">
        <v>53</v>
      </c>
    </row>
    <row r="504" spans="1:6" x14ac:dyDescent="0.25">
      <c r="A504">
        <v>503</v>
      </c>
      <c r="B504" t="s">
        <v>309</v>
      </c>
      <c r="C504" t="s">
        <v>46</v>
      </c>
      <c r="D504">
        <v>79</v>
      </c>
      <c r="E504">
        <v>10</v>
      </c>
      <c r="F504" t="s">
        <v>49</v>
      </c>
    </row>
    <row r="505" spans="1:6" x14ac:dyDescent="0.25">
      <c r="A505">
        <v>504</v>
      </c>
      <c r="B505" t="s">
        <v>196</v>
      </c>
      <c r="C505" t="s">
        <v>42</v>
      </c>
      <c r="D505">
        <v>79</v>
      </c>
      <c r="E505">
        <v>19</v>
      </c>
      <c r="F505" t="s">
        <v>49</v>
      </c>
    </row>
    <row r="506" spans="1:6" x14ac:dyDescent="0.25">
      <c r="A506">
        <v>505</v>
      </c>
      <c r="B506" t="s">
        <v>250</v>
      </c>
      <c r="C506" t="s">
        <v>42</v>
      </c>
      <c r="D506">
        <v>79</v>
      </c>
      <c r="E506">
        <v>9</v>
      </c>
      <c r="F506" t="s">
        <v>47</v>
      </c>
    </row>
    <row r="507" spans="1:6" x14ac:dyDescent="0.25">
      <c r="A507">
        <v>506</v>
      </c>
      <c r="B507" t="s">
        <v>166</v>
      </c>
      <c r="C507" t="s">
        <v>42</v>
      </c>
      <c r="D507">
        <v>18</v>
      </c>
      <c r="E507">
        <v>10</v>
      </c>
      <c r="F507" t="s">
        <v>43</v>
      </c>
    </row>
    <row r="508" spans="1:6" x14ac:dyDescent="0.25">
      <c r="A508">
        <v>507</v>
      </c>
      <c r="B508" t="s">
        <v>325</v>
      </c>
      <c r="C508" t="s">
        <v>42</v>
      </c>
      <c r="D508">
        <v>18</v>
      </c>
      <c r="E508">
        <v>3</v>
      </c>
      <c r="F508" t="s">
        <v>43</v>
      </c>
    </row>
    <row r="509" spans="1:6" x14ac:dyDescent="0.25">
      <c r="A509">
        <v>508</v>
      </c>
      <c r="B509" t="s">
        <v>326</v>
      </c>
      <c r="C509" t="s">
        <v>42</v>
      </c>
      <c r="D509">
        <v>18</v>
      </c>
      <c r="E509">
        <v>6</v>
      </c>
      <c r="F509" t="s">
        <v>53</v>
      </c>
    </row>
    <row r="510" spans="1:6" x14ac:dyDescent="0.25">
      <c r="A510">
        <v>509</v>
      </c>
      <c r="B510" t="s">
        <v>193</v>
      </c>
      <c r="C510" t="s">
        <v>42</v>
      </c>
      <c r="D510">
        <v>18</v>
      </c>
      <c r="E510">
        <v>10</v>
      </c>
      <c r="F510" t="s">
        <v>49</v>
      </c>
    </row>
    <row r="511" spans="1:6" x14ac:dyDescent="0.25">
      <c r="A511">
        <v>510</v>
      </c>
      <c r="B511" t="s">
        <v>263</v>
      </c>
      <c r="C511" t="s">
        <v>46</v>
      </c>
      <c r="D511">
        <v>18</v>
      </c>
      <c r="E511">
        <v>29</v>
      </c>
      <c r="F511" t="s">
        <v>49</v>
      </c>
    </row>
    <row r="512" spans="1:6" x14ac:dyDescent="0.25">
      <c r="A512">
        <v>511</v>
      </c>
      <c r="B512" t="s">
        <v>188</v>
      </c>
      <c r="C512" t="s">
        <v>46</v>
      </c>
      <c r="D512">
        <v>18</v>
      </c>
      <c r="E512">
        <v>9</v>
      </c>
      <c r="F512" t="s">
        <v>53</v>
      </c>
    </row>
    <row r="513" spans="1:6" x14ac:dyDescent="0.25">
      <c r="A513">
        <v>512</v>
      </c>
      <c r="B513" t="s">
        <v>327</v>
      </c>
      <c r="C513" t="s">
        <v>46</v>
      </c>
      <c r="D513">
        <v>19</v>
      </c>
      <c r="E513">
        <v>40</v>
      </c>
      <c r="F513" t="s">
        <v>53</v>
      </c>
    </row>
    <row r="514" spans="1:6" x14ac:dyDescent="0.25">
      <c r="A514">
        <v>513</v>
      </c>
      <c r="B514" t="s">
        <v>328</v>
      </c>
      <c r="C514" t="s">
        <v>42</v>
      </c>
      <c r="D514">
        <v>21</v>
      </c>
      <c r="E514">
        <v>10</v>
      </c>
      <c r="F514" t="s">
        <v>47</v>
      </c>
    </row>
    <row r="515" spans="1:6" x14ac:dyDescent="0.25">
      <c r="A515">
        <v>514</v>
      </c>
      <c r="B515" t="s">
        <v>110</v>
      </c>
      <c r="C515" t="s">
        <v>42</v>
      </c>
      <c r="D515">
        <v>21</v>
      </c>
      <c r="E515">
        <v>10</v>
      </c>
      <c r="F515" t="s">
        <v>49</v>
      </c>
    </row>
    <row r="516" spans="1:6" x14ac:dyDescent="0.25">
      <c r="A516">
        <v>515</v>
      </c>
      <c r="B516" t="s">
        <v>105</v>
      </c>
      <c r="C516" t="s">
        <v>42</v>
      </c>
      <c r="D516">
        <v>22</v>
      </c>
      <c r="E516">
        <v>4</v>
      </c>
      <c r="F516" t="s">
        <v>53</v>
      </c>
    </row>
    <row r="517" spans="1:6" x14ac:dyDescent="0.25">
      <c r="A517">
        <v>516</v>
      </c>
      <c r="B517" t="s">
        <v>170</v>
      </c>
      <c r="C517" t="s">
        <v>46</v>
      </c>
      <c r="D517">
        <v>22</v>
      </c>
      <c r="E517">
        <v>25</v>
      </c>
      <c r="F517" t="s">
        <v>47</v>
      </c>
    </row>
    <row r="518" spans="1:6" x14ac:dyDescent="0.25">
      <c r="A518">
        <v>517</v>
      </c>
      <c r="B518" t="s">
        <v>293</v>
      </c>
      <c r="C518" t="s">
        <v>42</v>
      </c>
      <c r="D518">
        <v>23</v>
      </c>
      <c r="E518">
        <v>10</v>
      </c>
      <c r="F518" t="s">
        <v>53</v>
      </c>
    </row>
    <row r="519" spans="1:6" x14ac:dyDescent="0.25">
      <c r="A519">
        <v>518</v>
      </c>
      <c r="B519" t="s">
        <v>249</v>
      </c>
      <c r="C519" t="s">
        <v>46</v>
      </c>
      <c r="D519">
        <v>23</v>
      </c>
      <c r="E519">
        <v>4</v>
      </c>
      <c r="F519" t="s">
        <v>49</v>
      </c>
    </row>
    <row r="520" spans="1:6" x14ac:dyDescent="0.25">
      <c r="A520">
        <v>519</v>
      </c>
      <c r="B520" t="s">
        <v>111</v>
      </c>
      <c r="C520" t="s">
        <v>46</v>
      </c>
      <c r="D520">
        <v>24</v>
      </c>
      <c r="E520">
        <v>22</v>
      </c>
      <c r="F520" t="s">
        <v>43</v>
      </c>
    </row>
    <row r="521" spans="1:6" x14ac:dyDescent="0.25">
      <c r="A521">
        <v>520</v>
      </c>
      <c r="B521" t="s">
        <v>329</v>
      </c>
      <c r="C521" t="s">
        <v>46</v>
      </c>
      <c r="D521">
        <v>24</v>
      </c>
      <c r="E521">
        <v>10</v>
      </c>
      <c r="F521" t="s">
        <v>53</v>
      </c>
    </row>
    <row r="522" spans="1:6" x14ac:dyDescent="0.25">
      <c r="A522">
        <v>521</v>
      </c>
      <c r="B522" t="s">
        <v>103</v>
      </c>
      <c r="C522" t="s">
        <v>42</v>
      </c>
      <c r="D522">
        <v>24</v>
      </c>
      <c r="E522">
        <v>40</v>
      </c>
      <c r="F522" t="s">
        <v>60</v>
      </c>
    </row>
    <row r="523" spans="1:6" x14ac:dyDescent="0.25">
      <c r="A523">
        <v>522</v>
      </c>
      <c r="B523" t="s">
        <v>182</v>
      </c>
      <c r="C523" t="s">
        <v>46</v>
      </c>
      <c r="D523">
        <v>25</v>
      </c>
      <c r="E523">
        <v>2</v>
      </c>
      <c r="F523" t="s">
        <v>49</v>
      </c>
    </row>
    <row r="524" spans="1:6" x14ac:dyDescent="0.25">
      <c r="A524">
        <v>523</v>
      </c>
      <c r="B524" t="s">
        <v>168</v>
      </c>
      <c r="C524" t="s">
        <v>42</v>
      </c>
      <c r="D524">
        <v>25</v>
      </c>
      <c r="E524">
        <v>10</v>
      </c>
      <c r="F524" t="s">
        <v>49</v>
      </c>
    </row>
    <row r="525" spans="1:6" x14ac:dyDescent="0.25">
      <c r="A525">
        <v>524</v>
      </c>
      <c r="B525" t="s">
        <v>330</v>
      </c>
      <c r="C525" t="s">
        <v>46</v>
      </c>
      <c r="D525">
        <v>26</v>
      </c>
      <c r="E525">
        <v>4</v>
      </c>
      <c r="F525" t="s">
        <v>60</v>
      </c>
    </row>
    <row r="526" spans="1:6" x14ac:dyDescent="0.25">
      <c r="A526">
        <v>525</v>
      </c>
      <c r="B526" t="s">
        <v>116</v>
      </c>
      <c r="C526" t="s">
        <v>46</v>
      </c>
      <c r="D526">
        <v>26</v>
      </c>
      <c r="E526">
        <v>16</v>
      </c>
      <c r="F526" t="s">
        <v>53</v>
      </c>
    </row>
    <row r="527" spans="1:6" x14ac:dyDescent="0.25">
      <c r="A527">
        <v>526</v>
      </c>
      <c r="B527" t="s">
        <v>271</v>
      </c>
      <c r="C527" t="s">
        <v>46</v>
      </c>
      <c r="D527">
        <v>26</v>
      </c>
      <c r="E527">
        <v>10</v>
      </c>
      <c r="F527" t="s">
        <v>49</v>
      </c>
    </row>
    <row r="528" spans="1:6" x14ac:dyDescent="0.25">
      <c r="A528">
        <v>527</v>
      </c>
      <c r="B528" t="s">
        <v>88</v>
      </c>
      <c r="C528" t="s">
        <v>46</v>
      </c>
      <c r="D528">
        <v>27</v>
      </c>
      <c r="E528">
        <v>4</v>
      </c>
      <c r="F528" t="s">
        <v>43</v>
      </c>
    </row>
    <row r="529" spans="1:6" x14ac:dyDescent="0.25">
      <c r="A529">
        <v>528</v>
      </c>
      <c r="B529" t="s">
        <v>331</v>
      </c>
      <c r="C529" t="s">
        <v>42</v>
      </c>
      <c r="D529">
        <v>28</v>
      </c>
      <c r="E529">
        <v>4</v>
      </c>
      <c r="F529" t="s">
        <v>49</v>
      </c>
    </row>
    <row r="530" spans="1:6" x14ac:dyDescent="0.25">
      <c r="A530">
        <v>529</v>
      </c>
      <c r="B530" t="s">
        <v>332</v>
      </c>
      <c r="C530" t="s">
        <v>46</v>
      </c>
      <c r="D530">
        <v>28</v>
      </c>
      <c r="E530">
        <v>40</v>
      </c>
      <c r="F530" t="s">
        <v>49</v>
      </c>
    </row>
    <row r="531" spans="1:6" x14ac:dyDescent="0.25">
      <c r="A531">
        <v>530</v>
      </c>
      <c r="B531" t="s">
        <v>74</v>
      </c>
      <c r="C531" t="s">
        <v>42</v>
      </c>
      <c r="D531">
        <v>29</v>
      </c>
      <c r="E531">
        <v>4</v>
      </c>
      <c r="F531" t="s">
        <v>53</v>
      </c>
    </row>
    <row r="532" spans="1:6" x14ac:dyDescent="0.25">
      <c r="A532">
        <v>531</v>
      </c>
      <c r="B532" t="s">
        <v>62</v>
      </c>
      <c r="C532" t="s">
        <v>42</v>
      </c>
      <c r="D532">
        <v>30</v>
      </c>
      <c r="E532">
        <v>1</v>
      </c>
      <c r="F532" t="s">
        <v>60</v>
      </c>
    </row>
    <row r="533" spans="1:6" x14ac:dyDescent="0.25">
      <c r="A533">
        <v>532</v>
      </c>
      <c r="B533" t="s">
        <v>333</v>
      </c>
      <c r="C533" t="s">
        <v>46</v>
      </c>
      <c r="D533">
        <v>30</v>
      </c>
      <c r="E533">
        <v>5</v>
      </c>
      <c r="F533" t="s">
        <v>53</v>
      </c>
    </row>
    <row r="534" spans="1:6" x14ac:dyDescent="0.25">
      <c r="A534">
        <v>533</v>
      </c>
      <c r="B534" t="s">
        <v>334</v>
      </c>
      <c r="C534" t="s">
        <v>42</v>
      </c>
      <c r="D534">
        <v>30</v>
      </c>
      <c r="E534">
        <v>11</v>
      </c>
      <c r="F534" t="s">
        <v>53</v>
      </c>
    </row>
    <row r="535" spans="1:6" x14ac:dyDescent="0.25">
      <c r="A535">
        <v>534</v>
      </c>
      <c r="B535" t="s">
        <v>259</v>
      </c>
      <c r="C535" t="s">
        <v>46</v>
      </c>
      <c r="D535">
        <v>30</v>
      </c>
      <c r="E535">
        <v>33</v>
      </c>
      <c r="F535" t="s">
        <v>49</v>
      </c>
    </row>
    <row r="536" spans="1:6" x14ac:dyDescent="0.25">
      <c r="A536">
        <v>535</v>
      </c>
      <c r="B536" t="s">
        <v>162</v>
      </c>
      <c r="C536" t="s">
        <v>46</v>
      </c>
      <c r="D536">
        <v>31</v>
      </c>
      <c r="E536">
        <v>5</v>
      </c>
      <c r="F536" t="s">
        <v>43</v>
      </c>
    </row>
    <row r="537" spans="1:6" x14ac:dyDescent="0.25">
      <c r="A537">
        <v>536</v>
      </c>
      <c r="B537" t="s">
        <v>252</v>
      </c>
      <c r="C537" t="s">
        <v>42</v>
      </c>
      <c r="D537">
        <v>31</v>
      </c>
      <c r="E537">
        <v>18</v>
      </c>
      <c r="F537" t="s">
        <v>53</v>
      </c>
    </row>
    <row r="538" spans="1:6" x14ac:dyDescent="0.25">
      <c r="A538">
        <v>537</v>
      </c>
      <c r="B538" t="s">
        <v>223</v>
      </c>
      <c r="C538" t="s">
        <v>46</v>
      </c>
      <c r="D538">
        <v>31</v>
      </c>
      <c r="E538">
        <v>29</v>
      </c>
      <c r="F538" t="s">
        <v>53</v>
      </c>
    </row>
    <row r="539" spans="1:6" x14ac:dyDescent="0.25">
      <c r="A539">
        <v>538</v>
      </c>
      <c r="B539" t="s">
        <v>300</v>
      </c>
      <c r="C539" t="s">
        <v>46</v>
      </c>
      <c r="D539">
        <v>31</v>
      </c>
      <c r="E539">
        <v>10</v>
      </c>
      <c r="F539" t="s">
        <v>47</v>
      </c>
    </row>
    <row r="540" spans="1:6" x14ac:dyDescent="0.25">
      <c r="A540">
        <v>539</v>
      </c>
      <c r="B540" t="s">
        <v>119</v>
      </c>
      <c r="C540" t="s">
        <v>42</v>
      </c>
      <c r="D540">
        <v>33</v>
      </c>
      <c r="E540">
        <v>10</v>
      </c>
      <c r="F540" t="s">
        <v>60</v>
      </c>
    </row>
    <row r="541" spans="1:6" x14ac:dyDescent="0.25">
      <c r="A541">
        <v>540</v>
      </c>
      <c r="B541" t="s">
        <v>195</v>
      </c>
      <c r="C541" t="s">
        <v>46</v>
      </c>
      <c r="D541">
        <v>34</v>
      </c>
      <c r="E541">
        <v>40</v>
      </c>
      <c r="F541" t="s">
        <v>49</v>
      </c>
    </row>
    <row r="542" spans="1:6" x14ac:dyDescent="0.25">
      <c r="A542">
        <v>541</v>
      </c>
      <c r="B542" t="s">
        <v>335</v>
      </c>
      <c r="C542" t="s">
        <v>46</v>
      </c>
      <c r="D542">
        <v>35</v>
      </c>
      <c r="E542">
        <v>1</v>
      </c>
      <c r="F542" t="s">
        <v>47</v>
      </c>
    </row>
    <row r="543" spans="1:6" x14ac:dyDescent="0.25">
      <c r="A543">
        <v>542</v>
      </c>
      <c r="B543" t="s">
        <v>128</v>
      </c>
      <c r="C543" t="s">
        <v>42</v>
      </c>
      <c r="D543">
        <v>35</v>
      </c>
      <c r="E543">
        <v>4</v>
      </c>
      <c r="F543" t="s">
        <v>43</v>
      </c>
    </row>
    <row r="544" spans="1:6" x14ac:dyDescent="0.25">
      <c r="A544">
        <v>543</v>
      </c>
      <c r="B544" t="s">
        <v>248</v>
      </c>
      <c r="C544" t="s">
        <v>42</v>
      </c>
      <c r="D544">
        <v>35</v>
      </c>
      <c r="E544">
        <v>12</v>
      </c>
      <c r="F544" t="s">
        <v>47</v>
      </c>
    </row>
    <row r="545" spans="1:6" x14ac:dyDescent="0.25">
      <c r="A545">
        <v>544</v>
      </c>
      <c r="B545" t="s">
        <v>330</v>
      </c>
      <c r="C545" t="s">
        <v>46</v>
      </c>
      <c r="D545">
        <v>35</v>
      </c>
      <c r="E545">
        <v>34</v>
      </c>
      <c r="F545" t="s">
        <v>43</v>
      </c>
    </row>
    <row r="546" spans="1:6" x14ac:dyDescent="0.25">
      <c r="A546">
        <v>545</v>
      </c>
      <c r="B546" t="s">
        <v>178</v>
      </c>
      <c r="C546" t="s">
        <v>46</v>
      </c>
      <c r="D546">
        <v>36</v>
      </c>
      <c r="E546">
        <v>27</v>
      </c>
      <c r="F546" t="s">
        <v>43</v>
      </c>
    </row>
    <row r="547" spans="1:6" x14ac:dyDescent="0.25">
      <c r="A547">
        <v>546</v>
      </c>
      <c r="B547" t="s">
        <v>336</v>
      </c>
      <c r="C547" t="s">
        <v>42</v>
      </c>
      <c r="D547">
        <v>37</v>
      </c>
      <c r="E547">
        <v>4</v>
      </c>
      <c r="F547" t="s">
        <v>47</v>
      </c>
    </row>
    <row r="548" spans="1:6" x14ac:dyDescent="0.25">
      <c r="A548">
        <v>547</v>
      </c>
      <c r="B548" t="s">
        <v>337</v>
      </c>
      <c r="C548" t="s">
        <v>42</v>
      </c>
      <c r="D548">
        <v>39</v>
      </c>
      <c r="E548">
        <v>4</v>
      </c>
      <c r="F548" t="s">
        <v>49</v>
      </c>
    </row>
    <row r="549" spans="1:6" x14ac:dyDescent="0.25">
      <c r="A549">
        <v>548</v>
      </c>
      <c r="B549" t="s">
        <v>338</v>
      </c>
      <c r="C549" t="s">
        <v>42</v>
      </c>
      <c r="D549">
        <v>39</v>
      </c>
      <c r="E549">
        <v>14</v>
      </c>
      <c r="F549" t="s">
        <v>53</v>
      </c>
    </row>
    <row r="550" spans="1:6" x14ac:dyDescent="0.25">
      <c r="A550">
        <v>549</v>
      </c>
      <c r="B550" t="s">
        <v>299</v>
      </c>
      <c r="C550" t="s">
        <v>46</v>
      </c>
      <c r="D550">
        <v>41</v>
      </c>
      <c r="E550">
        <v>10</v>
      </c>
      <c r="F550" t="s">
        <v>53</v>
      </c>
    </row>
    <row r="551" spans="1:6" x14ac:dyDescent="0.25">
      <c r="A551">
        <v>550</v>
      </c>
      <c r="B551" t="s">
        <v>174</v>
      </c>
      <c r="C551" t="s">
        <v>42</v>
      </c>
      <c r="D551">
        <v>41</v>
      </c>
      <c r="E551">
        <v>39</v>
      </c>
      <c r="F551" t="s">
        <v>43</v>
      </c>
    </row>
    <row r="552" spans="1:6" x14ac:dyDescent="0.25">
      <c r="A552">
        <v>551</v>
      </c>
      <c r="B552" t="s">
        <v>111</v>
      </c>
      <c r="C552" t="s">
        <v>46</v>
      </c>
      <c r="D552">
        <v>42</v>
      </c>
      <c r="E552">
        <v>2</v>
      </c>
      <c r="F552" t="s">
        <v>43</v>
      </c>
    </row>
    <row r="553" spans="1:6" x14ac:dyDescent="0.25">
      <c r="A553">
        <v>552</v>
      </c>
      <c r="B553" t="s">
        <v>80</v>
      </c>
      <c r="C553" t="s">
        <v>46</v>
      </c>
      <c r="D553">
        <v>42</v>
      </c>
      <c r="E553">
        <v>11</v>
      </c>
      <c r="F553" t="s">
        <v>43</v>
      </c>
    </row>
    <row r="554" spans="1:6" x14ac:dyDescent="0.25">
      <c r="A554">
        <v>553</v>
      </c>
      <c r="B554" t="s">
        <v>319</v>
      </c>
      <c r="C554" t="s">
        <v>46</v>
      </c>
      <c r="D554">
        <v>42</v>
      </c>
      <c r="E554">
        <v>9</v>
      </c>
      <c r="F554" t="s">
        <v>47</v>
      </c>
    </row>
    <row r="555" spans="1:6" x14ac:dyDescent="0.25">
      <c r="A555">
        <v>554</v>
      </c>
      <c r="B555" t="s">
        <v>203</v>
      </c>
      <c r="C555" t="s">
        <v>42</v>
      </c>
      <c r="D555">
        <v>43</v>
      </c>
      <c r="E555">
        <v>4</v>
      </c>
      <c r="F555" t="s">
        <v>60</v>
      </c>
    </row>
    <row r="556" spans="1:6" x14ac:dyDescent="0.25">
      <c r="A556">
        <v>555</v>
      </c>
      <c r="B556" t="s">
        <v>185</v>
      </c>
      <c r="C556" t="s">
        <v>46</v>
      </c>
      <c r="D556">
        <v>43</v>
      </c>
      <c r="E556">
        <v>12</v>
      </c>
      <c r="F556" t="s">
        <v>60</v>
      </c>
    </row>
    <row r="557" spans="1:6" x14ac:dyDescent="0.25">
      <c r="A557">
        <v>556</v>
      </c>
      <c r="B557" t="s">
        <v>339</v>
      </c>
      <c r="C557" t="s">
        <v>46</v>
      </c>
      <c r="D557">
        <v>43</v>
      </c>
      <c r="E557">
        <v>27</v>
      </c>
      <c r="F557" t="s">
        <v>49</v>
      </c>
    </row>
    <row r="558" spans="1:6" x14ac:dyDescent="0.25">
      <c r="A558">
        <v>557</v>
      </c>
      <c r="B558" t="s">
        <v>240</v>
      </c>
      <c r="C558" t="s">
        <v>46</v>
      </c>
      <c r="D558">
        <v>44</v>
      </c>
      <c r="E558">
        <v>4</v>
      </c>
      <c r="F558" t="s">
        <v>43</v>
      </c>
    </row>
    <row r="559" spans="1:6" x14ac:dyDescent="0.25">
      <c r="A559">
        <v>558</v>
      </c>
      <c r="B559" t="s">
        <v>265</v>
      </c>
      <c r="C559" t="s">
        <v>46</v>
      </c>
      <c r="D559">
        <v>45</v>
      </c>
      <c r="E559">
        <v>5</v>
      </c>
      <c r="F559" t="s">
        <v>49</v>
      </c>
    </row>
    <row r="560" spans="1:6" x14ac:dyDescent="0.25">
      <c r="A560">
        <v>559</v>
      </c>
      <c r="B560" t="s">
        <v>180</v>
      </c>
      <c r="C560" t="s">
        <v>46</v>
      </c>
      <c r="D560">
        <v>46</v>
      </c>
      <c r="E560">
        <v>40</v>
      </c>
      <c r="F560" t="s">
        <v>43</v>
      </c>
    </row>
    <row r="561" spans="1:6" x14ac:dyDescent="0.25">
      <c r="A561">
        <v>560</v>
      </c>
      <c r="B561" t="s">
        <v>311</v>
      </c>
      <c r="C561" t="s">
        <v>46</v>
      </c>
      <c r="D561">
        <v>47</v>
      </c>
      <c r="E561">
        <v>11</v>
      </c>
      <c r="F561" t="s">
        <v>47</v>
      </c>
    </row>
    <row r="562" spans="1:6" x14ac:dyDescent="0.25">
      <c r="A562">
        <v>561</v>
      </c>
      <c r="B562" t="s">
        <v>340</v>
      </c>
      <c r="C562" t="s">
        <v>42</v>
      </c>
      <c r="D562">
        <v>48</v>
      </c>
      <c r="E562">
        <v>10</v>
      </c>
      <c r="F562" t="s">
        <v>53</v>
      </c>
    </row>
    <row r="563" spans="1:6" x14ac:dyDescent="0.25">
      <c r="A563">
        <v>562</v>
      </c>
      <c r="B563" t="s">
        <v>341</v>
      </c>
      <c r="C563" t="s">
        <v>42</v>
      </c>
      <c r="D563">
        <v>49</v>
      </c>
      <c r="E563">
        <v>14</v>
      </c>
      <c r="F563" t="s">
        <v>47</v>
      </c>
    </row>
    <row r="564" spans="1:6" x14ac:dyDescent="0.25">
      <c r="A564">
        <v>563</v>
      </c>
      <c r="B564" t="s">
        <v>303</v>
      </c>
      <c r="C564" t="s">
        <v>46</v>
      </c>
      <c r="D564">
        <v>49</v>
      </c>
      <c r="E564">
        <v>19</v>
      </c>
      <c r="F564" t="s">
        <v>53</v>
      </c>
    </row>
    <row r="565" spans="1:6" x14ac:dyDescent="0.25">
      <c r="A565">
        <v>564</v>
      </c>
      <c r="B565" t="s">
        <v>68</v>
      </c>
      <c r="C565" t="s">
        <v>42</v>
      </c>
      <c r="D565">
        <v>49</v>
      </c>
      <c r="E565">
        <v>4</v>
      </c>
      <c r="F565" t="s">
        <v>47</v>
      </c>
    </row>
    <row r="566" spans="1:6" x14ac:dyDescent="0.25">
      <c r="A566">
        <v>565</v>
      </c>
      <c r="B566" t="s">
        <v>160</v>
      </c>
      <c r="C566" t="s">
        <v>46</v>
      </c>
      <c r="D566">
        <v>51</v>
      </c>
      <c r="E566">
        <v>10</v>
      </c>
      <c r="F566" t="s">
        <v>43</v>
      </c>
    </row>
    <row r="567" spans="1:6" x14ac:dyDescent="0.25">
      <c r="A567">
        <v>566</v>
      </c>
      <c r="B567" t="s">
        <v>171</v>
      </c>
      <c r="C567" t="s">
        <v>46</v>
      </c>
      <c r="D567">
        <v>51</v>
      </c>
      <c r="E567">
        <v>40</v>
      </c>
      <c r="F567" t="s">
        <v>43</v>
      </c>
    </row>
    <row r="568" spans="1:6" x14ac:dyDescent="0.25">
      <c r="A568">
        <v>567</v>
      </c>
      <c r="B568" t="s">
        <v>337</v>
      </c>
      <c r="C568" t="s">
        <v>42</v>
      </c>
      <c r="D568">
        <v>51</v>
      </c>
      <c r="E568">
        <v>10</v>
      </c>
      <c r="F568" t="s">
        <v>49</v>
      </c>
    </row>
    <row r="569" spans="1:6" x14ac:dyDescent="0.25">
      <c r="A569">
        <v>568</v>
      </c>
      <c r="B569" t="s">
        <v>272</v>
      </c>
      <c r="C569" t="s">
        <v>42</v>
      </c>
      <c r="D569">
        <v>51</v>
      </c>
      <c r="E569">
        <v>40</v>
      </c>
      <c r="F569" t="s">
        <v>60</v>
      </c>
    </row>
    <row r="570" spans="1:6" x14ac:dyDescent="0.25">
      <c r="A570">
        <v>569</v>
      </c>
      <c r="B570" t="s">
        <v>69</v>
      </c>
      <c r="C570" t="s">
        <v>46</v>
      </c>
      <c r="D570">
        <v>52</v>
      </c>
      <c r="E570">
        <v>2</v>
      </c>
      <c r="F570" t="s">
        <v>47</v>
      </c>
    </row>
    <row r="571" spans="1:6" x14ac:dyDescent="0.25">
      <c r="A571">
        <v>570</v>
      </c>
      <c r="B571" t="s">
        <v>222</v>
      </c>
      <c r="C571" t="s">
        <v>46</v>
      </c>
      <c r="D571">
        <v>52</v>
      </c>
      <c r="E571">
        <v>10</v>
      </c>
      <c r="F571" t="s">
        <v>60</v>
      </c>
    </row>
    <row r="572" spans="1:6" x14ac:dyDescent="0.25">
      <c r="A572">
        <v>571</v>
      </c>
      <c r="B572" t="s">
        <v>342</v>
      </c>
      <c r="C572" t="s">
        <v>42</v>
      </c>
      <c r="D572">
        <v>52</v>
      </c>
      <c r="E572">
        <v>10</v>
      </c>
      <c r="F572" t="s">
        <v>60</v>
      </c>
    </row>
    <row r="573" spans="1:6" x14ac:dyDescent="0.25">
      <c r="A573">
        <v>572</v>
      </c>
      <c r="B573" t="s">
        <v>343</v>
      </c>
      <c r="C573" t="s">
        <v>46</v>
      </c>
      <c r="D573">
        <v>52</v>
      </c>
      <c r="E573">
        <v>40</v>
      </c>
      <c r="F573" t="s">
        <v>47</v>
      </c>
    </row>
    <row r="574" spans="1:6" x14ac:dyDescent="0.25">
      <c r="A574">
        <v>573</v>
      </c>
      <c r="B574" t="s">
        <v>344</v>
      </c>
      <c r="C574" t="s">
        <v>46</v>
      </c>
      <c r="D574">
        <v>52</v>
      </c>
      <c r="E574">
        <v>40</v>
      </c>
      <c r="F574" t="s">
        <v>49</v>
      </c>
    </row>
    <row r="575" spans="1:6" x14ac:dyDescent="0.25">
      <c r="A575">
        <v>574</v>
      </c>
      <c r="B575" t="s">
        <v>293</v>
      </c>
      <c r="C575" t="s">
        <v>46</v>
      </c>
      <c r="D575">
        <v>52</v>
      </c>
      <c r="E575">
        <v>34</v>
      </c>
      <c r="F575" t="s">
        <v>53</v>
      </c>
    </row>
    <row r="576" spans="1:6" x14ac:dyDescent="0.25">
      <c r="A576">
        <v>575</v>
      </c>
      <c r="B576" t="s">
        <v>117</v>
      </c>
      <c r="C576" t="s">
        <v>42</v>
      </c>
      <c r="D576">
        <v>53</v>
      </c>
      <c r="E576">
        <v>10</v>
      </c>
      <c r="F576" t="s">
        <v>60</v>
      </c>
    </row>
    <row r="577" spans="1:6" x14ac:dyDescent="0.25">
      <c r="A577">
        <v>576</v>
      </c>
      <c r="B577" t="s">
        <v>173</v>
      </c>
      <c r="C577" t="s">
        <v>46</v>
      </c>
      <c r="D577">
        <v>54</v>
      </c>
      <c r="E577">
        <v>14</v>
      </c>
      <c r="F577" t="s">
        <v>43</v>
      </c>
    </row>
    <row r="578" spans="1:6" x14ac:dyDescent="0.25">
      <c r="A578">
        <v>577</v>
      </c>
      <c r="B578" t="s">
        <v>215</v>
      </c>
      <c r="C578" t="s">
        <v>46</v>
      </c>
      <c r="D578">
        <v>54</v>
      </c>
      <c r="E578">
        <v>40</v>
      </c>
      <c r="F578" t="s">
        <v>49</v>
      </c>
    </row>
    <row r="579" spans="1:6" x14ac:dyDescent="0.25">
      <c r="A579">
        <v>578</v>
      </c>
      <c r="B579" t="s">
        <v>64</v>
      </c>
      <c r="C579" t="s">
        <v>46</v>
      </c>
      <c r="D579">
        <v>55</v>
      </c>
      <c r="E579">
        <v>4</v>
      </c>
      <c r="F579" t="s">
        <v>49</v>
      </c>
    </row>
    <row r="580" spans="1:6" x14ac:dyDescent="0.25">
      <c r="A580">
        <v>579</v>
      </c>
      <c r="B580" t="s">
        <v>183</v>
      </c>
      <c r="C580" t="s">
        <v>46</v>
      </c>
      <c r="D580">
        <v>55</v>
      </c>
      <c r="E580">
        <v>10</v>
      </c>
      <c r="F580" t="s">
        <v>43</v>
      </c>
    </row>
    <row r="581" spans="1:6" x14ac:dyDescent="0.25">
      <c r="A581">
        <v>580</v>
      </c>
      <c r="B581" t="s">
        <v>343</v>
      </c>
      <c r="C581" t="s">
        <v>42</v>
      </c>
      <c r="D581">
        <v>55</v>
      </c>
      <c r="E581">
        <v>26</v>
      </c>
      <c r="F581" t="s">
        <v>47</v>
      </c>
    </row>
    <row r="582" spans="1:6" x14ac:dyDescent="0.25">
      <c r="A582">
        <v>581</v>
      </c>
      <c r="B582" t="s">
        <v>155</v>
      </c>
      <c r="C582" t="s">
        <v>46</v>
      </c>
      <c r="D582">
        <v>55</v>
      </c>
      <c r="E582">
        <v>31</v>
      </c>
      <c r="F582" t="s">
        <v>53</v>
      </c>
    </row>
    <row r="583" spans="1:6" x14ac:dyDescent="0.25">
      <c r="A583">
        <v>582</v>
      </c>
      <c r="B583" t="s">
        <v>116</v>
      </c>
      <c r="C583" t="s">
        <v>46</v>
      </c>
      <c r="D583">
        <v>57</v>
      </c>
      <c r="E583">
        <v>15</v>
      </c>
      <c r="F583" t="s">
        <v>49</v>
      </c>
    </row>
    <row r="584" spans="1:6" x14ac:dyDescent="0.25">
      <c r="A584">
        <v>583</v>
      </c>
      <c r="B584" t="s">
        <v>207</v>
      </c>
      <c r="C584" t="s">
        <v>46</v>
      </c>
      <c r="D584">
        <v>57</v>
      </c>
      <c r="E584">
        <v>24</v>
      </c>
      <c r="F584" t="s">
        <v>53</v>
      </c>
    </row>
    <row r="585" spans="1:6" x14ac:dyDescent="0.25">
      <c r="A585">
        <v>584</v>
      </c>
      <c r="B585" t="s">
        <v>203</v>
      </c>
      <c r="C585" t="s">
        <v>46</v>
      </c>
      <c r="D585">
        <v>58</v>
      </c>
      <c r="E585">
        <v>9</v>
      </c>
      <c r="F585" t="s">
        <v>43</v>
      </c>
    </row>
    <row r="586" spans="1:6" x14ac:dyDescent="0.25">
      <c r="A586">
        <v>585</v>
      </c>
      <c r="B586" t="s">
        <v>119</v>
      </c>
      <c r="C586" t="s">
        <v>46</v>
      </c>
      <c r="D586">
        <v>58</v>
      </c>
      <c r="E586">
        <v>4</v>
      </c>
      <c r="F586" t="s">
        <v>43</v>
      </c>
    </row>
    <row r="587" spans="1:6" x14ac:dyDescent="0.25">
      <c r="A587">
        <v>586</v>
      </c>
      <c r="B587" t="s">
        <v>345</v>
      </c>
      <c r="C587" t="s">
        <v>42</v>
      </c>
      <c r="D587">
        <v>59</v>
      </c>
      <c r="E587">
        <v>27</v>
      </c>
      <c r="F587" t="s">
        <v>53</v>
      </c>
    </row>
    <row r="588" spans="1:6" x14ac:dyDescent="0.25">
      <c r="A588">
        <v>587</v>
      </c>
      <c r="B588" t="s">
        <v>215</v>
      </c>
      <c r="C588" t="s">
        <v>46</v>
      </c>
      <c r="D588">
        <v>60</v>
      </c>
      <c r="E588">
        <v>4</v>
      </c>
      <c r="F588" t="s">
        <v>60</v>
      </c>
    </row>
    <row r="589" spans="1:6" x14ac:dyDescent="0.25">
      <c r="A589">
        <v>588</v>
      </c>
      <c r="B589" t="s">
        <v>189</v>
      </c>
      <c r="C589" t="s">
        <v>42</v>
      </c>
      <c r="D589">
        <v>60</v>
      </c>
      <c r="E589">
        <v>20</v>
      </c>
      <c r="F589" t="s">
        <v>47</v>
      </c>
    </row>
    <row r="590" spans="1:6" x14ac:dyDescent="0.25">
      <c r="A590">
        <v>589</v>
      </c>
      <c r="B590" t="s">
        <v>168</v>
      </c>
      <c r="C590" t="s">
        <v>46</v>
      </c>
      <c r="D590">
        <v>60</v>
      </c>
      <c r="E590">
        <v>29</v>
      </c>
      <c r="F590" t="s">
        <v>49</v>
      </c>
    </row>
    <row r="591" spans="1:6" x14ac:dyDescent="0.25">
      <c r="A591">
        <v>590</v>
      </c>
      <c r="B591" t="s">
        <v>346</v>
      </c>
      <c r="C591" t="s">
        <v>46</v>
      </c>
      <c r="D591">
        <v>61</v>
      </c>
      <c r="E591">
        <v>40</v>
      </c>
      <c r="F591" t="s">
        <v>43</v>
      </c>
    </row>
    <row r="592" spans="1:6" x14ac:dyDescent="0.25">
      <c r="A592">
        <v>591</v>
      </c>
      <c r="B592" t="s">
        <v>347</v>
      </c>
      <c r="C592" t="s">
        <v>42</v>
      </c>
      <c r="D592">
        <v>61</v>
      </c>
      <c r="E592">
        <v>29</v>
      </c>
      <c r="F592" t="s">
        <v>47</v>
      </c>
    </row>
    <row r="593" spans="1:6" x14ac:dyDescent="0.25">
      <c r="A593">
        <v>592</v>
      </c>
      <c r="B593" t="s">
        <v>173</v>
      </c>
      <c r="C593" t="s">
        <v>46</v>
      </c>
      <c r="D593">
        <v>62</v>
      </c>
      <c r="E593">
        <v>11</v>
      </c>
      <c r="F593" t="s">
        <v>49</v>
      </c>
    </row>
    <row r="594" spans="1:6" x14ac:dyDescent="0.25">
      <c r="A594">
        <v>593</v>
      </c>
      <c r="B594" t="s">
        <v>138</v>
      </c>
      <c r="C594" t="s">
        <v>46</v>
      </c>
      <c r="D594">
        <v>62</v>
      </c>
      <c r="E594">
        <v>34</v>
      </c>
      <c r="F594" t="s">
        <v>53</v>
      </c>
    </row>
    <row r="595" spans="1:6" x14ac:dyDescent="0.25">
      <c r="A595">
        <v>594</v>
      </c>
      <c r="B595" t="s">
        <v>136</v>
      </c>
      <c r="C595" t="s">
        <v>46</v>
      </c>
      <c r="D595">
        <v>63</v>
      </c>
      <c r="E595">
        <v>4</v>
      </c>
      <c r="F595" t="s">
        <v>60</v>
      </c>
    </row>
    <row r="596" spans="1:6" x14ac:dyDescent="0.25">
      <c r="A596">
        <v>595</v>
      </c>
      <c r="B596" t="s">
        <v>134</v>
      </c>
      <c r="C596" t="s">
        <v>46</v>
      </c>
      <c r="D596">
        <v>63</v>
      </c>
      <c r="E596">
        <v>29</v>
      </c>
      <c r="F596" t="s">
        <v>53</v>
      </c>
    </row>
    <row r="597" spans="1:6" x14ac:dyDescent="0.25">
      <c r="A597">
        <v>596</v>
      </c>
      <c r="B597" t="s">
        <v>111</v>
      </c>
      <c r="C597" t="s">
        <v>46</v>
      </c>
      <c r="D597">
        <v>64</v>
      </c>
      <c r="E597">
        <v>4</v>
      </c>
      <c r="F597" t="s">
        <v>60</v>
      </c>
    </row>
    <row r="598" spans="1:6" x14ac:dyDescent="0.25">
      <c r="A598">
        <v>597</v>
      </c>
      <c r="B598" t="s">
        <v>348</v>
      </c>
      <c r="C598" t="s">
        <v>42</v>
      </c>
      <c r="D598">
        <v>64</v>
      </c>
      <c r="E598">
        <v>4</v>
      </c>
      <c r="F598" t="s">
        <v>43</v>
      </c>
    </row>
    <row r="599" spans="1:6" x14ac:dyDescent="0.25">
      <c r="A599">
        <v>598</v>
      </c>
      <c r="B599" t="s">
        <v>349</v>
      </c>
      <c r="C599" t="s">
        <v>46</v>
      </c>
      <c r="D599">
        <v>64</v>
      </c>
      <c r="E599">
        <v>40</v>
      </c>
      <c r="F599" t="s">
        <v>60</v>
      </c>
    </row>
    <row r="600" spans="1:6" x14ac:dyDescent="0.25">
      <c r="A600">
        <v>599</v>
      </c>
      <c r="B600" t="s">
        <v>330</v>
      </c>
      <c r="C600" t="s">
        <v>42</v>
      </c>
      <c r="D600">
        <v>64</v>
      </c>
      <c r="E600">
        <v>30</v>
      </c>
      <c r="F600" t="s">
        <v>43</v>
      </c>
    </row>
    <row r="601" spans="1:6" x14ac:dyDescent="0.25">
      <c r="A601">
        <v>600</v>
      </c>
      <c r="B601" t="s">
        <v>97</v>
      </c>
      <c r="C601" t="s">
        <v>46</v>
      </c>
      <c r="D601">
        <v>65</v>
      </c>
      <c r="E601">
        <v>4</v>
      </c>
      <c r="F601" t="s">
        <v>60</v>
      </c>
    </row>
    <row r="602" spans="1:6" x14ac:dyDescent="0.25">
      <c r="A602">
        <v>601</v>
      </c>
      <c r="B602" t="s">
        <v>350</v>
      </c>
      <c r="C602" t="s">
        <v>46</v>
      </c>
      <c r="D602">
        <v>65</v>
      </c>
      <c r="E602">
        <v>4</v>
      </c>
      <c r="F602" t="s">
        <v>49</v>
      </c>
    </row>
    <row r="603" spans="1:6" x14ac:dyDescent="0.25">
      <c r="A603">
        <v>602</v>
      </c>
      <c r="B603" t="s">
        <v>228</v>
      </c>
      <c r="C603" t="s">
        <v>46</v>
      </c>
      <c r="D603">
        <v>68</v>
      </c>
      <c r="E603">
        <v>9</v>
      </c>
      <c r="F603" t="s">
        <v>47</v>
      </c>
    </row>
    <row r="604" spans="1:6" x14ac:dyDescent="0.25">
      <c r="A604">
        <v>603</v>
      </c>
      <c r="B604" t="s">
        <v>107</v>
      </c>
      <c r="C604" t="s">
        <v>42</v>
      </c>
      <c r="D604">
        <v>68</v>
      </c>
      <c r="E604">
        <v>26</v>
      </c>
      <c r="F604" t="s">
        <v>53</v>
      </c>
    </row>
    <row r="605" spans="1:6" x14ac:dyDescent="0.25">
      <c r="A605">
        <v>604</v>
      </c>
      <c r="B605" t="s">
        <v>187</v>
      </c>
      <c r="C605" t="s">
        <v>46</v>
      </c>
      <c r="D605">
        <v>68</v>
      </c>
      <c r="E605">
        <v>28</v>
      </c>
      <c r="F605" t="s">
        <v>43</v>
      </c>
    </row>
    <row r="606" spans="1:6" x14ac:dyDescent="0.25">
      <c r="A606">
        <v>605</v>
      </c>
      <c r="B606" t="s">
        <v>324</v>
      </c>
      <c r="C606" t="s">
        <v>42</v>
      </c>
      <c r="D606">
        <v>68</v>
      </c>
      <c r="E606">
        <v>10</v>
      </c>
      <c r="F606" t="s">
        <v>47</v>
      </c>
    </row>
    <row r="607" spans="1:6" x14ac:dyDescent="0.25">
      <c r="A607">
        <v>606</v>
      </c>
      <c r="B607" t="s">
        <v>351</v>
      </c>
      <c r="C607" t="s">
        <v>42</v>
      </c>
      <c r="D607">
        <v>68</v>
      </c>
      <c r="E607">
        <v>38</v>
      </c>
      <c r="F607" t="s">
        <v>47</v>
      </c>
    </row>
    <row r="608" spans="1:6" x14ac:dyDescent="0.25">
      <c r="A608">
        <v>607</v>
      </c>
      <c r="B608" t="s">
        <v>67</v>
      </c>
      <c r="C608" t="s">
        <v>46</v>
      </c>
      <c r="D608">
        <v>69</v>
      </c>
      <c r="E608">
        <v>20</v>
      </c>
      <c r="F608" t="s">
        <v>60</v>
      </c>
    </row>
    <row r="609" spans="1:6" x14ac:dyDescent="0.25">
      <c r="A609">
        <v>608</v>
      </c>
      <c r="B609" t="s">
        <v>352</v>
      </c>
      <c r="C609" t="s">
        <v>46</v>
      </c>
      <c r="D609">
        <v>69</v>
      </c>
      <c r="E609">
        <v>40</v>
      </c>
      <c r="F609" t="s">
        <v>53</v>
      </c>
    </row>
    <row r="610" spans="1:6" x14ac:dyDescent="0.25">
      <c r="A610">
        <v>609</v>
      </c>
      <c r="B610" t="s">
        <v>353</v>
      </c>
      <c r="C610" t="s">
        <v>46</v>
      </c>
      <c r="D610">
        <v>70</v>
      </c>
      <c r="E610">
        <v>14</v>
      </c>
      <c r="F610" t="s">
        <v>49</v>
      </c>
    </row>
    <row r="611" spans="1:6" x14ac:dyDescent="0.25">
      <c r="A611">
        <v>610</v>
      </c>
      <c r="B611" t="s">
        <v>176</v>
      </c>
      <c r="C611" t="s">
        <v>42</v>
      </c>
      <c r="D611">
        <v>70</v>
      </c>
      <c r="E611">
        <v>37</v>
      </c>
      <c r="F611" t="s">
        <v>47</v>
      </c>
    </row>
    <row r="612" spans="1:6" x14ac:dyDescent="0.25">
      <c r="A612">
        <v>611</v>
      </c>
      <c r="B612" t="s">
        <v>180</v>
      </c>
      <c r="C612" t="s">
        <v>46</v>
      </c>
      <c r="D612">
        <v>71</v>
      </c>
      <c r="E612">
        <v>34</v>
      </c>
      <c r="F612" t="s">
        <v>60</v>
      </c>
    </row>
    <row r="613" spans="1:6" x14ac:dyDescent="0.25">
      <c r="A613">
        <v>612</v>
      </c>
      <c r="B613" t="s">
        <v>354</v>
      </c>
      <c r="C613" t="s">
        <v>42</v>
      </c>
      <c r="D613">
        <v>72</v>
      </c>
      <c r="E613">
        <v>18</v>
      </c>
      <c r="F613" t="s">
        <v>60</v>
      </c>
    </row>
    <row r="614" spans="1:6" x14ac:dyDescent="0.25">
      <c r="A614">
        <v>613</v>
      </c>
      <c r="B614" t="s">
        <v>149</v>
      </c>
      <c r="C614" t="s">
        <v>42</v>
      </c>
      <c r="D614">
        <v>74</v>
      </c>
      <c r="E614">
        <v>4</v>
      </c>
      <c r="F614" t="s">
        <v>47</v>
      </c>
    </row>
    <row r="615" spans="1:6" x14ac:dyDescent="0.25">
      <c r="A615">
        <v>614</v>
      </c>
      <c r="B615" t="s">
        <v>342</v>
      </c>
      <c r="C615" t="s">
        <v>42</v>
      </c>
      <c r="D615">
        <v>74</v>
      </c>
      <c r="E615">
        <v>31</v>
      </c>
      <c r="F615" t="s">
        <v>60</v>
      </c>
    </row>
    <row r="616" spans="1:6" x14ac:dyDescent="0.25">
      <c r="A616">
        <v>615</v>
      </c>
      <c r="B616" t="s">
        <v>348</v>
      </c>
      <c r="C616" t="s">
        <v>46</v>
      </c>
      <c r="D616">
        <v>75</v>
      </c>
      <c r="E616">
        <v>9</v>
      </c>
      <c r="F616" t="s">
        <v>43</v>
      </c>
    </row>
    <row r="617" spans="1:6" x14ac:dyDescent="0.25">
      <c r="A617">
        <v>616</v>
      </c>
      <c r="B617" t="s">
        <v>355</v>
      </c>
      <c r="C617" t="s">
        <v>42</v>
      </c>
      <c r="D617">
        <v>76</v>
      </c>
      <c r="E617">
        <v>6</v>
      </c>
      <c r="F617" t="s">
        <v>47</v>
      </c>
    </row>
    <row r="618" spans="1:6" x14ac:dyDescent="0.25">
      <c r="A618">
        <v>617</v>
      </c>
      <c r="B618" t="s">
        <v>304</v>
      </c>
      <c r="C618" t="s">
        <v>42</v>
      </c>
      <c r="D618">
        <v>76</v>
      </c>
      <c r="E618">
        <v>10</v>
      </c>
      <c r="F618" t="s">
        <v>60</v>
      </c>
    </row>
    <row r="619" spans="1:6" x14ac:dyDescent="0.25">
      <c r="A619">
        <v>618</v>
      </c>
      <c r="B619" t="s">
        <v>342</v>
      </c>
      <c r="C619" t="s">
        <v>46</v>
      </c>
      <c r="D619">
        <v>76</v>
      </c>
      <c r="E619">
        <v>40</v>
      </c>
      <c r="F619" t="s">
        <v>60</v>
      </c>
    </row>
    <row r="620" spans="1:6" x14ac:dyDescent="0.25">
      <c r="A620">
        <v>619</v>
      </c>
      <c r="B620" t="s">
        <v>259</v>
      </c>
      <c r="C620" t="s">
        <v>42</v>
      </c>
      <c r="D620">
        <v>78</v>
      </c>
      <c r="E620">
        <v>4</v>
      </c>
      <c r="F620" t="s">
        <v>49</v>
      </c>
    </row>
    <row r="621" spans="1:6" x14ac:dyDescent="0.25">
      <c r="A621">
        <v>620</v>
      </c>
      <c r="B621" t="s">
        <v>356</v>
      </c>
      <c r="C621" t="s">
        <v>46</v>
      </c>
      <c r="D621">
        <v>79</v>
      </c>
      <c r="E621">
        <v>4</v>
      </c>
      <c r="F621" t="s">
        <v>47</v>
      </c>
    </row>
    <row r="622" spans="1:6" x14ac:dyDescent="0.25">
      <c r="A622">
        <v>621</v>
      </c>
      <c r="B622" t="s">
        <v>357</v>
      </c>
      <c r="C622" t="s">
        <v>42</v>
      </c>
      <c r="D622">
        <v>79</v>
      </c>
      <c r="E622">
        <v>4</v>
      </c>
      <c r="F622" t="s">
        <v>49</v>
      </c>
    </row>
    <row r="623" spans="1:6" x14ac:dyDescent="0.25">
      <c r="A623">
        <v>622</v>
      </c>
      <c r="B623" t="s">
        <v>194</v>
      </c>
      <c r="C623" t="s">
        <v>42</v>
      </c>
      <c r="D623">
        <v>79</v>
      </c>
      <c r="E623">
        <v>25</v>
      </c>
      <c r="F623" t="s">
        <v>60</v>
      </c>
    </row>
    <row r="624" spans="1:6" x14ac:dyDescent="0.25">
      <c r="A624">
        <v>623</v>
      </c>
      <c r="B624" t="s">
        <v>211</v>
      </c>
      <c r="C624" t="s">
        <v>46</v>
      </c>
      <c r="D624">
        <v>79</v>
      </c>
      <c r="E624">
        <v>4</v>
      </c>
      <c r="F624" t="s">
        <v>53</v>
      </c>
    </row>
    <row r="625" spans="1:6" x14ac:dyDescent="0.25">
      <c r="A625">
        <v>624</v>
      </c>
      <c r="B625" t="s">
        <v>121</v>
      </c>
      <c r="C625" t="s">
        <v>42</v>
      </c>
      <c r="D625">
        <v>79</v>
      </c>
      <c r="E625">
        <v>4</v>
      </c>
      <c r="F625" t="s">
        <v>53</v>
      </c>
    </row>
    <row r="626" spans="1:6" x14ac:dyDescent="0.25">
      <c r="A626">
        <v>625</v>
      </c>
      <c r="B626" t="s">
        <v>251</v>
      </c>
      <c r="C626" t="s">
        <v>42</v>
      </c>
      <c r="D626">
        <v>18</v>
      </c>
      <c r="E626">
        <v>30</v>
      </c>
      <c r="F626" t="s">
        <v>47</v>
      </c>
    </row>
    <row r="627" spans="1:6" x14ac:dyDescent="0.25">
      <c r="A627">
        <v>626</v>
      </c>
      <c r="B627" t="s">
        <v>179</v>
      </c>
      <c r="C627" t="s">
        <v>42</v>
      </c>
      <c r="D627">
        <v>19</v>
      </c>
      <c r="E627">
        <v>40</v>
      </c>
      <c r="F627" t="s">
        <v>43</v>
      </c>
    </row>
    <row r="628" spans="1:6" x14ac:dyDescent="0.25">
      <c r="A628">
        <v>627</v>
      </c>
      <c r="B628" t="s">
        <v>241</v>
      </c>
      <c r="C628" t="s">
        <v>42</v>
      </c>
      <c r="D628">
        <v>19</v>
      </c>
      <c r="E628">
        <v>9</v>
      </c>
      <c r="F628" t="s">
        <v>47</v>
      </c>
    </row>
    <row r="629" spans="1:6" x14ac:dyDescent="0.25">
      <c r="A629">
        <v>628</v>
      </c>
      <c r="B629" t="s">
        <v>262</v>
      </c>
      <c r="C629" t="s">
        <v>46</v>
      </c>
      <c r="D629">
        <v>19</v>
      </c>
      <c r="E629">
        <v>4</v>
      </c>
      <c r="F629" t="s">
        <v>47</v>
      </c>
    </row>
    <row r="630" spans="1:6" x14ac:dyDescent="0.25">
      <c r="A630">
        <v>629</v>
      </c>
      <c r="B630" t="s">
        <v>63</v>
      </c>
      <c r="C630" t="s">
        <v>42</v>
      </c>
      <c r="D630">
        <v>19</v>
      </c>
      <c r="E630">
        <v>28</v>
      </c>
      <c r="F630" t="s">
        <v>49</v>
      </c>
    </row>
    <row r="631" spans="1:6" x14ac:dyDescent="0.25">
      <c r="A631">
        <v>630</v>
      </c>
      <c r="B631" t="s">
        <v>333</v>
      </c>
      <c r="C631" t="s">
        <v>42</v>
      </c>
      <c r="D631">
        <v>19</v>
      </c>
      <c r="E631">
        <v>9</v>
      </c>
      <c r="F631" t="s">
        <v>53</v>
      </c>
    </row>
    <row r="632" spans="1:6" x14ac:dyDescent="0.25">
      <c r="A632">
        <v>631</v>
      </c>
      <c r="B632" t="s">
        <v>305</v>
      </c>
      <c r="C632" t="s">
        <v>42</v>
      </c>
      <c r="D632">
        <v>20</v>
      </c>
      <c r="E632">
        <v>29</v>
      </c>
      <c r="F632" t="s">
        <v>53</v>
      </c>
    </row>
    <row r="633" spans="1:6" x14ac:dyDescent="0.25">
      <c r="A633">
        <v>632</v>
      </c>
      <c r="B633" t="s">
        <v>159</v>
      </c>
      <c r="C633" t="s">
        <v>46</v>
      </c>
      <c r="D633">
        <v>21</v>
      </c>
      <c r="E633">
        <v>10</v>
      </c>
      <c r="F633" t="s">
        <v>49</v>
      </c>
    </row>
    <row r="634" spans="1:6" x14ac:dyDescent="0.25">
      <c r="A634">
        <v>633</v>
      </c>
      <c r="B634" t="s">
        <v>195</v>
      </c>
      <c r="C634" t="s">
        <v>46</v>
      </c>
      <c r="D634">
        <v>21</v>
      </c>
      <c r="E634">
        <v>10</v>
      </c>
      <c r="F634" t="s">
        <v>49</v>
      </c>
    </row>
    <row r="635" spans="1:6" x14ac:dyDescent="0.25">
      <c r="A635">
        <v>634</v>
      </c>
      <c r="B635" t="s">
        <v>211</v>
      </c>
      <c r="C635" t="s">
        <v>42</v>
      </c>
      <c r="D635">
        <v>21</v>
      </c>
      <c r="E635">
        <v>23</v>
      </c>
      <c r="F635" t="s">
        <v>53</v>
      </c>
    </row>
    <row r="636" spans="1:6" x14ac:dyDescent="0.25">
      <c r="A636">
        <v>635</v>
      </c>
      <c r="B636" t="s">
        <v>243</v>
      </c>
      <c r="C636" t="s">
        <v>42</v>
      </c>
      <c r="D636">
        <v>21</v>
      </c>
      <c r="E636">
        <v>40</v>
      </c>
      <c r="F636" t="s">
        <v>60</v>
      </c>
    </row>
    <row r="637" spans="1:6" x14ac:dyDescent="0.25">
      <c r="A637">
        <v>636</v>
      </c>
      <c r="B637" t="s">
        <v>147</v>
      </c>
      <c r="C637" t="s">
        <v>42</v>
      </c>
      <c r="D637">
        <v>21</v>
      </c>
      <c r="E637">
        <v>9</v>
      </c>
      <c r="F637" t="s">
        <v>60</v>
      </c>
    </row>
    <row r="638" spans="1:6" x14ac:dyDescent="0.25">
      <c r="A638">
        <v>637</v>
      </c>
      <c r="B638" t="s">
        <v>199</v>
      </c>
      <c r="C638" t="s">
        <v>42</v>
      </c>
      <c r="D638">
        <v>21</v>
      </c>
      <c r="E638">
        <v>33</v>
      </c>
      <c r="F638" t="s">
        <v>53</v>
      </c>
    </row>
    <row r="639" spans="1:6" x14ac:dyDescent="0.25">
      <c r="A639">
        <v>638</v>
      </c>
      <c r="B639" t="s">
        <v>80</v>
      </c>
      <c r="C639" t="s">
        <v>42</v>
      </c>
      <c r="D639">
        <v>22</v>
      </c>
      <c r="E639">
        <v>4</v>
      </c>
      <c r="F639" t="s">
        <v>43</v>
      </c>
    </row>
    <row r="640" spans="1:6" x14ac:dyDescent="0.25">
      <c r="A640">
        <v>639</v>
      </c>
      <c r="B640" t="s">
        <v>358</v>
      </c>
      <c r="C640" t="s">
        <v>42</v>
      </c>
      <c r="D640">
        <v>22</v>
      </c>
      <c r="E640">
        <v>9</v>
      </c>
      <c r="F640" t="s">
        <v>49</v>
      </c>
    </row>
    <row r="641" spans="1:6" x14ac:dyDescent="0.25">
      <c r="A641">
        <v>640</v>
      </c>
      <c r="B641" t="s">
        <v>240</v>
      </c>
      <c r="C641" t="s">
        <v>46</v>
      </c>
      <c r="D641">
        <v>22</v>
      </c>
      <c r="E641">
        <v>4</v>
      </c>
      <c r="F641" t="s">
        <v>43</v>
      </c>
    </row>
    <row r="642" spans="1:6" x14ac:dyDescent="0.25">
      <c r="A642">
        <v>641</v>
      </c>
      <c r="B642" t="s">
        <v>138</v>
      </c>
      <c r="C642" t="s">
        <v>42</v>
      </c>
      <c r="D642">
        <v>22</v>
      </c>
      <c r="E642">
        <v>10</v>
      </c>
      <c r="F642" t="s">
        <v>53</v>
      </c>
    </row>
    <row r="643" spans="1:6" x14ac:dyDescent="0.25">
      <c r="A643">
        <v>642</v>
      </c>
      <c r="B643" t="s">
        <v>214</v>
      </c>
      <c r="C643" t="s">
        <v>46</v>
      </c>
      <c r="D643">
        <v>22</v>
      </c>
      <c r="E643">
        <v>4</v>
      </c>
      <c r="F643" t="s">
        <v>43</v>
      </c>
    </row>
    <row r="644" spans="1:6" x14ac:dyDescent="0.25">
      <c r="A644">
        <v>643</v>
      </c>
      <c r="B644" t="s">
        <v>330</v>
      </c>
      <c r="C644" t="s">
        <v>46</v>
      </c>
      <c r="D644">
        <v>22</v>
      </c>
      <c r="E644">
        <v>35</v>
      </c>
      <c r="F644" t="s">
        <v>60</v>
      </c>
    </row>
    <row r="645" spans="1:6" x14ac:dyDescent="0.25">
      <c r="A645">
        <v>644</v>
      </c>
      <c r="B645" t="s">
        <v>210</v>
      </c>
      <c r="C645" t="s">
        <v>46</v>
      </c>
      <c r="D645">
        <v>23</v>
      </c>
      <c r="E645">
        <v>39</v>
      </c>
      <c r="F645" t="s">
        <v>49</v>
      </c>
    </row>
    <row r="646" spans="1:6" x14ac:dyDescent="0.25">
      <c r="A646">
        <v>645</v>
      </c>
      <c r="B646" t="s">
        <v>326</v>
      </c>
      <c r="C646" t="s">
        <v>42</v>
      </c>
      <c r="D646">
        <v>24</v>
      </c>
      <c r="E646">
        <v>33</v>
      </c>
      <c r="F646" t="s">
        <v>53</v>
      </c>
    </row>
    <row r="647" spans="1:6" x14ac:dyDescent="0.25">
      <c r="A647">
        <v>646</v>
      </c>
      <c r="B647" t="s">
        <v>303</v>
      </c>
      <c r="C647" t="s">
        <v>42</v>
      </c>
      <c r="D647">
        <v>24</v>
      </c>
      <c r="E647">
        <v>37</v>
      </c>
      <c r="F647" t="s">
        <v>53</v>
      </c>
    </row>
    <row r="648" spans="1:6" x14ac:dyDescent="0.25">
      <c r="A648">
        <v>647</v>
      </c>
      <c r="B648" t="s">
        <v>269</v>
      </c>
      <c r="C648" t="s">
        <v>42</v>
      </c>
      <c r="D648">
        <v>25</v>
      </c>
      <c r="E648">
        <v>10</v>
      </c>
      <c r="F648" t="s">
        <v>49</v>
      </c>
    </row>
    <row r="649" spans="1:6" x14ac:dyDescent="0.25">
      <c r="A649">
        <v>648</v>
      </c>
      <c r="B649" t="s">
        <v>359</v>
      </c>
      <c r="C649" t="s">
        <v>42</v>
      </c>
      <c r="D649">
        <v>25</v>
      </c>
      <c r="E649">
        <v>40</v>
      </c>
      <c r="F649" t="s">
        <v>49</v>
      </c>
    </row>
    <row r="650" spans="1:6" x14ac:dyDescent="0.25">
      <c r="A650">
        <v>649</v>
      </c>
      <c r="B650" t="s">
        <v>352</v>
      </c>
      <c r="C650" t="s">
        <v>42</v>
      </c>
      <c r="D650">
        <v>25</v>
      </c>
      <c r="E650">
        <v>22</v>
      </c>
      <c r="F650" t="s">
        <v>53</v>
      </c>
    </row>
    <row r="651" spans="1:6" x14ac:dyDescent="0.25">
      <c r="A651">
        <v>650</v>
      </c>
      <c r="B651" t="s">
        <v>360</v>
      </c>
      <c r="C651" t="s">
        <v>46</v>
      </c>
      <c r="D651">
        <v>25</v>
      </c>
      <c r="E651">
        <v>26</v>
      </c>
      <c r="F651" t="s">
        <v>53</v>
      </c>
    </row>
    <row r="652" spans="1:6" x14ac:dyDescent="0.25">
      <c r="A652">
        <v>651</v>
      </c>
      <c r="B652" t="s">
        <v>280</v>
      </c>
      <c r="C652" t="s">
        <v>42</v>
      </c>
      <c r="D652">
        <v>25</v>
      </c>
      <c r="E652">
        <v>31</v>
      </c>
      <c r="F652" t="s">
        <v>47</v>
      </c>
    </row>
    <row r="653" spans="1:6" x14ac:dyDescent="0.25">
      <c r="A653">
        <v>652</v>
      </c>
      <c r="B653" t="s">
        <v>103</v>
      </c>
      <c r="C653" t="s">
        <v>46</v>
      </c>
      <c r="D653">
        <v>25</v>
      </c>
      <c r="E653">
        <v>4</v>
      </c>
      <c r="F653" t="s">
        <v>60</v>
      </c>
    </row>
    <row r="654" spans="1:6" x14ac:dyDescent="0.25">
      <c r="A654">
        <v>653</v>
      </c>
      <c r="B654" t="s">
        <v>361</v>
      </c>
      <c r="C654" t="s">
        <v>42</v>
      </c>
      <c r="D654">
        <v>26</v>
      </c>
      <c r="E654">
        <v>4</v>
      </c>
      <c r="F654" t="s">
        <v>49</v>
      </c>
    </row>
    <row r="655" spans="1:6" x14ac:dyDescent="0.25">
      <c r="A655">
        <v>654</v>
      </c>
      <c r="B655" t="s">
        <v>362</v>
      </c>
      <c r="C655" t="s">
        <v>42</v>
      </c>
      <c r="D655">
        <v>27</v>
      </c>
      <c r="E655">
        <v>28</v>
      </c>
      <c r="F655" t="s">
        <v>47</v>
      </c>
    </row>
    <row r="656" spans="1:6" x14ac:dyDescent="0.25">
      <c r="A656">
        <v>655</v>
      </c>
      <c r="B656" t="s">
        <v>346</v>
      </c>
      <c r="C656" t="s">
        <v>42</v>
      </c>
      <c r="D656">
        <v>27</v>
      </c>
      <c r="E656">
        <v>10</v>
      </c>
      <c r="F656" t="s">
        <v>43</v>
      </c>
    </row>
    <row r="657" spans="1:6" x14ac:dyDescent="0.25">
      <c r="A657">
        <v>656</v>
      </c>
      <c r="B657" t="s">
        <v>304</v>
      </c>
      <c r="C657" t="s">
        <v>46</v>
      </c>
      <c r="D657">
        <v>27</v>
      </c>
      <c r="E657">
        <v>38</v>
      </c>
      <c r="F657" t="s">
        <v>60</v>
      </c>
    </row>
    <row r="658" spans="1:6" x14ac:dyDescent="0.25">
      <c r="A658">
        <v>657</v>
      </c>
      <c r="B658" t="s">
        <v>230</v>
      </c>
      <c r="C658" t="s">
        <v>42</v>
      </c>
      <c r="D658">
        <v>28</v>
      </c>
      <c r="E658">
        <v>10</v>
      </c>
      <c r="F658" t="s">
        <v>49</v>
      </c>
    </row>
    <row r="659" spans="1:6" x14ac:dyDescent="0.25">
      <c r="A659">
        <v>658</v>
      </c>
      <c r="B659" t="s">
        <v>135</v>
      </c>
      <c r="C659" t="s">
        <v>42</v>
      </c>
      <c r="D659">
        <v>28</v>
      </c>
      <c r="E659">
        <v>3</v>
      </c>
      <c r="F659" t="s">
        <v>60</v>
      </c>
    </row>
    <row r="660" spans="1:6" x14ac:dyDescent="0.25">
      <c r="A660">
        <v>659</v>
      </c>
      <c r="B660" t="s">
        <v>55</v>
      </c>
      <c r="C660" t="s">
        <v>46</v>
      </c>
      <c r="D660">
        <v>28</v>
      </c>
      <c r="E660">
        <v>4</v>
      </c>
      <c r="F660" t="s">
        <v>49</v>
      </c>
    </row>
    <row r="661" spans="1:6" x14ac:dyDescent="0.25">
      <c r="A661">
        <v>660</v>
      </c>
      <c r="B661" t="s">
        <v>57</v>
      </c>
      <c r="C661" t="s">
        <v>46</v>
      </c>
      <c r="D661">
        <v>28</v>
      </c>
      <c r="E661">
        <v>4</v>
      </c>
      <c r="F661" t="s">
        <v>60</v>
      </c>
    </row>
    <row r="662" spans="1:6" x14ac:dyDescent="0.25">
      <c r="A662">
        <v>661</v>
      </c>
      <c r="B662" t="s">
        <v>169</v>
      </c>
      <c r="C662" t="s">
        <v>42</v>
      </c>
      <c r="D662">
        <v>28</v>
      </c>
      <c r="E662">
        <v>18</v>
      </c>
      <c r="F662" t="s">
        <v>60</v>
      </c>
    </row>
    <row r="663" spans="1:6" x14ac:dyDescent="0.25">
      <c r="A663">
        <v>662</v>
      </c>
      <c r="B663" t="s">
        <v>51</v>
      </c>
      <c r="C663" t="s">
        <v>46</v>
      </c>
      <c r="D663">
        <v>28</v>
      </c>
      <c r="E663">
        <v>27</v>
      </c>
      <c r="F663" t="s">
        <v>49</v>
      </c>
    </row>
    <row r="664" spans="1:6" x14ac:dyDescent="0.25">
      <c r="A664">
        <v>663</v>
      </c>
      <c r="B664" t="s">
        <v>295</v>
      </c>
      <c r="C664" t="s">
        <v>42</v>
      </c>
      <c r="D664">
        <v>28</v>
      </c>
      <c r="E664">
        <v>30</v>
      </c>
      <c r="F664" t="s">
        <v>53</v>
      </c>
    </row>
    <row r="665" spans="1:6" x14ac:dyDescent="0.25">
      <c r="A665">
        <v>664</v>
      </c>
      <c r="B665" t="s">
        <v>190</v>
      </c>
      <c r="C665" t="s">
        <v>42</v>
      </c>
      <c r="D665">
        <v>29</v>
      </c>
      <c r="E665">
        <v>40</v>
      </c>
      <c r="F665" t="s">
        <v>53</v>
      </c>
    </row>
    <row r="666" spans="1:6" x14ac:dyDescent="0.25">
      <c r="A666">
        <v>665</v>
      </c>
      <c r="B666" t="s">
        <v>220</v>
      </c>
      <c r="C666" t="s">
        <v>42</v>
      </c>
      <c r="D666">
        <v>30</v>
      </c>
      <c r="E666">
        <v>37</v>
      </c>
      <c r="F666" t="s">
        <v>49</v>
      </c>
    </row>
    <row r="667" spans="1:6" x14ac:dyDescent="0.25">
      <c r="A667">
        <v>666</v>
      </c>
      <c r="B667" t="s">
        <v>125</v>
      </c>
      <c r="C667" t="s">
        <v>42</v>
      </c>
      <c r="D667">
        <v>31</v>
      </c>
      <c r="E667">
        <v>9</v>
      </c>
      <c r="F667" t="s">
        <v>53</v>
      </c>
    </row>
    <row r="668" spans="1:6" x14ac:dyDescent="0.25">
      <c r="A668">
        <v>667</v>
      </c>
      <c r="B668" t="s">
        <v>363</v>
      </c>
      <c r="C668" t="s">
        <v>42</v>
      </c>
      <c r="D668">
        <v>32</v>
      </c>
      <c r="E668">
        <v>39</v>
      </c>
      <c r="F668" t="s">
        <v>49</v>
      </c>
    </row>
    <row r="669" spans="1:6" x14ac:dyDescent="0.25">
      <c r="A669">
        <v>668</v>
      </c>
      <c r="B669" t="s">
        <v>102</v>
      </c>
      <c r="C669" t="s">
        <v>42</v>
      </c>
      <c r="D669">
        <v>33</v>
      </c>
      <c r="E669">
        <v>11</v>
      </c>
      <c r="F669" t="s">
        <v>43</v>
      </c>
    </row>
    <row r="670" spans="1:6" x14ac:dyDescent="0.25">
      <c r="A670">
        <v>669</v>
      </c>
      <c r="B670" t="s">
        <v>350</v>
      </c>
      <c r="C670" t="s">
        <v>42</v>
      </c>
      <c r="D670">
        <v>33</v>
      </c>
      <c r="E670">
        <v>9</v>
      </c>
      <c r="F670" t="s">
        <v>49</v>
      </c>
    </row>
    <row r="671" spans="1:6" x14ac:dyDescent="0.25">
      <c r="A671">
        <v>670</v>
      </c>
      <c r="B671" t="s">
        <v>325</v>
      </c>
      <c r="C671" t="s">
        <v>46</v>
      </c>
      <c r="D671">
        <v>34</v>
      </c>
      <c r="E671">
        <v>4</v>
      </c>
      <c r="F671" t="s">
        <v>43</v>
      </c>
    </row>
    <row r="672" spans="1:6" x14ac:dyDescent="0.25">
      <c r="A672">
        <v>671</v>
      </c>
      <c r="B672" t="s">
        <v>64</v>
      </c>
      <c r="C672" t="s">
        <v>46</v>
      </c>
      <c r="D672">
        <v>34</v>
      </c>
      <c r="E672">
        <v>19</v>
      </c>
      <c r="F672" t="s">
        <v>49</v>
      </c>
    </row>
    <row r="673" spans="1:6" x14ac:dyDescent="0.25">
      <c r="A673">
        <v>672</v>
      </c>
      <c r="B673" t="s">
        <v>320</v>
      </c>
      <c r="C673" t="s">
        <v>46</v>
      </c>
      <c r="D673">
        <v>34</v>
      </c>
      <c r="E673">
        <v>34</v>
      </c>
      <c r="F673" t="s">
        <v>47</v>
      </c>
    </row>
    <row r="674" spans="1:6" x14ac:dyDescent="0.25">
      <c r="A674">
        <v>673</v>
      </c>
      <c r="B674" t="s">
        <v>67</v>
      </c>
      <c r="C674" t="s">
        <v>42</v>
      </c>
      <c r="D674">
        <v>37</v>
      </c>
      <c r="E674">
        <v>29</v>
      </c>
      <c r="F674" t="s">
        <v>60</v>
      </c>
    </row>
    <row r="675" spans="1:6" x14ac:dyDescent="0.25">
      <c r="A675">
        <v>674</v>
      </c>
      <c r="B675" t="s">
        <v>117</v>
      </c>
      <c r="C675" t="s">
        <v>42</v>
      </c>
      <c r="D675">
        <v>37</v>
      </c>
      <c r="E675">
        <v>4</v>
      </c>
      <c r="F675" t="s">
        <v>43</v>
      </c>
    </row>
    <row r="676" spans="1:6" x14ac:dyDescent="0.25">
      <c r="A676">
        <v>675</v>
      </c>
      <c r="B676" t="s">
        <v>154</v>
      </c>
      <c r="C676" t="s">
        <v>46</v>
      </c>
      <c r="D676">
        <v>38</v>
      </c>
      <c r="E676">
        <v>10</v>
      </c>
      <c r="F676" t="s">
        <v>53</v>
      </c>
    </row>
    <row r="677" spans="1:6" x14ac:dyDescent="0.25">
      <c r="A677">
        <v>676</v>
      </c>
      <c r="B677" t="s">
        <v>364</v>
      </c>
      <c r="C677" t="s">
        <v>42</v>
      </c>
      <c r="D677">
        <v>39</v>
      </c>
      <c r="E677">
        <v>10</v>
      </c>
      <c r="F677" t="s">
        <v>43</v>
      </c>
    </row>
    <row r="678" spans="1:6" x14ac:dyDescent="0.25">
      <c r="A678">
        <v>677</v>
      </c>
      <c r="B678" t="s">
        <v>251</v>
      </c>
      <c r="C678" t="s">
        <v>46</v>
      </c>
      <c r="D678">
        <v>39</v>
      </c>
      <c r="E678">
        <v>20</v>
      </c>
      <c r="F678" t="s">
        <v>47</v>
      </c>
    </row>
    <row r="679" spans="1:6" x14ac:dyDescent="0.25">
      <c r="A679">
        <v>678</v>
      </c>
      <c r="B679" t="s">
        <v>231</v>
      </c>
      <c r="C679" t="s">
        <v>42</v>
      </c>
      <c r="D679">
        <v>39</v>
      </c>
      <c r="E679">
        <v>25</v>
      </c>
      <c r="F679" t="s">
        <v>43</v>
      </c>
    </row>
    <row r="680" spans="1:6" x14ac:dyDescent="0.25">
      <c r="A680">
        <v>679</v>
      </c>
      <c r="B680" t="s">
        <v>258</v>
      </c>
      <c r="C680" t="s">
        <v>42</v>
      </c>
      <c r="D680">
        <v>40</v>
      </c>
      <c r="E680">
        <v>18</v>
      </c>
      <c r="F680" t="s">
        <v>47</v>
      </c>
    </row>
    <row r="681" spans="1:6" x14ac:dyDescent="0.25">
      <c r="A681">
        <v>680</v>
      </c>
      <c r="B681" t="s">
        <v>93</v>
      </c>
      <c r="C681" t="s">
        <v>42</v>
      </c>
      <c r="D681">
        <v>40</v>
      </c>
      <c r="E681">
        <v>9</v>
      </c>
      <c r="F681" t="s">
        <v>60</v>
      </c>
    </row>
    <row r="682" spans="1:6" x14ac:dyDescent="0.25">
      <c r="A682">
        <v>681</v>
      </c>
      <c r="B682" t="s">
        <v>365</v>
      </c>
      <c r="C682" t="s">
        <v>46</v>
      </c>
      <c r="D682">
        <v>41</v>
      </c>
      <c r="E682">
        <v>2</v>
      </c>
      <c r="F682" t="s">
        <v>43</v>
      </c>
    </row>
    <row r="683" spans="1:6" x14ac:dyDescent="0.25">
      <c r="A683">
        <v>682</v>
      </c>
      <c r="B683" t="s">
        <v>135</v>
      </c>
      <c r="C683" t="s">
        <v>46</v>
      </c>
      <c r="D683">
        <v>41</v>
      </c>
      <c r="E683">
        <v>4</v>
      </c>
      <c r="F683" t="s">
        <v>43</v>
      </c>
    </row>
    <row r="684" spans="1:6" x14ac:dyDescent="0.25">
      <c r="A684">
        <v>683</v>
      </c>
      <c r="B684" t="s">
        <v>265</v>
      </c>
      <c r="C684" t="s">
        <v>42</v>
      </c>
      <c r="D684">
        <v>41</v>
      </c>
      <c r="E684">
        <v>19</v>
      </c>
      <c r="F684" t="s">
        <v>49</v>
      </c>
    </row>
    <row r="685" spans="1:6" x14ac:dyDescent="0.25">
      <c r="A685">
        <v>684</v>
      </c>
      <c r="B685" t="s">
        <v>305</v>
      </c>
      <c r="C685" t="s">
        <v>46</v>
      </c>
      <c r="D685">
        <v>41</v>
      </c>
      <c r="E685">
        <v>38</v>
      </c>
      <c r="F685" t="s">
        <v>53</v>
      </c>
    </row>
    <row r="686" spans="1:6" x14ac:dyDescent="0.25">
      <c r="A686">
        <v>685</v>
      </c>
      <c r="B686" t="s">
        <v>285</v>
      </c>
      <c r="C686" t="s">
        <v>42</v>
      </c>
      <c r="D686">
        <v>42</v>
      </c>
      <c r="E686">
        <v>11</v>
      </c>
      <c r="F686" t="s">
        <v>53</v>
      </c>
    </row>
    <row r="687" spans="1:6" x14ac:dyDescent="0.25">
      <c r="A687">
        <v>686</v>
      </c>
      <c r="B687" t="s">
        <v>323</v>
      </c>
      <c r="C687" t="s">
        <v>42</v>
      </c>
      <c r="D687">
        <v>42</v>
      </c>
      <c r="E687">
        <v>40</v>
      </c>
      <c r="F687" t="s">
        <v>43</v>
      </c>
    </row>
    <row r="688" spans="1:6" x14ac:dyDescent="0.25">
      <c r="A688">
        <v>687</v>
      </c>
      <c r="B688" t="s">
        <v>112</v>
      </c>
      <c r="C688" t="s">
        <v>42</v>
      </c>
      <c r="D688">
        <v>43</v>
      </c>
      <c r="E688">
        <v>40</v>
      </c>
      <c r="F688" t="s">
        <v>60</v>
      </c>
    </row>
    <row r="689" spans="1:6" x14ac:dyDescent="0.25">
      <c r="A689">
        <v>688</v>
      </c>
      <c r="B689" t="s">
        <v>107</v>
      </c>
      <c r="C689" t="s">
        <v>42</v>
      </c>
      <c r="D689">
        <v>43</v>
      </c>
      <c r="E689">
        <v>10</v>
      </c>
      <c r="F689" t="s">
        <v>53</v>
      </c>
    </row>
    <row r="690" spans="1:6" x14ac:dyDescent="0.25">
      <c r="A690">
        <v>689</v>
      </c>
      <c r="B690" t="s">
        <v>366</v>
      </c>
      <c r="C690" t="s">
        <v>42</v>
      </c>
      <c r="D690">
        <v>44</v>
      </c>
      <c r="E690">
        <v>5</v>
      </c>
      <c r="F690" t="s">
        <v>53</v>
      </c>
    </row>
    <row r="691" spans="1:6" x14ac:dyDescent="0.25">
      <c r="A691">
        <v>690</v>
      </c>
      <c r="B691" t="s">
        <v>78</v>
      </c>
      <c r="C691" t="s">
        <v>42</v>
      </c>
      <c r="D691">
        <v>44</v>
      </c>
      <c r="E691">
        <v>4</v>
      </c>
      <c r="F691" t="s">
        <v>43</v>
      </c>
    </row>
    <row r="692" spans="1:6" x14ac:dyDescent="0.25">
      <c r="A692">
        <v>691</v>
      </c>
      <c r="B692" t="s">
        <v>367</v>
      </c>
      <c r="C692" t="s">
        <v>46</v>
      </c>
      <c r="D692">
        <v>45</v>
      </c>
      <c r="E692">
        <v>5</v>
      </c>
      <c r="F692" t="s">
        <v>60</v>
      </c>
    </row>
    <row r="693" spans="1:6" x14ac:dyDescent="0.25">
      <c r="A693">
        <v>692</v>
      </c>
      <c r="B693" t="s">
        <v>278</v>
      </c>
      <c r="C693" t="s">
        <v>42</v>
      </c>
      <c r="D693">
        <v>45</v>
      </c>
      <c r="E693">
        <v>16</v>
      </c>
      <c r="F693" t="s">
        <v>60</v>
      </c>
    </row>
    <row r="694" spans="1:6" x14ac:dyDescent="0.25">
      <c r="A694">
        <v>693</v>
      </c>
      <c r="B694" t="s">
        <v>350</v>
      </c>
      <c r="C694" t="s">
        <v>42</v>
      </c>
      <c r="D694">
        <v>46</v>
      </c>
      <c r="E694">
        <v>7</v>
      </c>
      <c r="F694" t="s">
        <v>49</v>
      </c>
    </row>
    <row r="695" spans="1:6" x14ac:dyDescent="0.25">
      <c r="A695">
        <v>694</v>
      </c>
      <c r="B695" t="s">
        <v>118</v>
      </c>
      <c r="C695" t="s">
        <v>42</v>
      </c>
      <c r="D695">
        <v>47</v>
      </c>
      <c r="E695">
        <v>40</v>
      </c>
      <c r="F695" t="s">
        <v>49</v>
      </c>
    </row>
    <row r="696" spans="1:6" x14ac:dyDescent="0.25">
      <c r="A696">
        <v>695</v>
      </c>
      <c r="B696" t="s">
        <v>173</v>
      </c>
      <c r="C696" t="s">
        <v>46</v>
      </c>
      <c r="D696">
        <v>48</v>
      </c>
      <c r="E696">
        <v>32</v>
      </c>
      <c r="F696" t="s">
        <v>43</v>
      </c>
    </row>
    <row r="697" spans="1:6" x14ac:dyDescent="0.25">
      <c r="A697">
        <v>696</v>
      </c>
      <c r="B697" t="s">
        <v>145</v>
      </c>
      <c r="C697" t="s">
        <v>42</v>
      </c>
      <c r="D697">
        <v>49</v>
      </c>
      <c r="E697">
        <v>34</v>
      </c>
      <c r="F697" t="s">
        <v>49</v>
      </c>
    </row>
    <row r="698" spans="1:6" x14ac:dyDescent="0.25">
      <c r="A698">
        <v>697</v>
      </c>
      <c r="B698" t="s">
        <v>58</v>
      </c>
      <c r="C698" t="s">
        <v>42</v>
      </c>
      <c r="D698">
        <v>50</v>
      </c>
      <c r="E698">
        <v>37</v>
      </c>
      <c r="F698" t="s">
        <v>47</v>
      </c>
    </row>
    <row r="699" spans="1:6" x14ac:dyDescent="0.25">
      <c r="A699">
        <v>698</v>
      </c>
      <c r="B699" t="s">
        <v>336</v>
      </c>
      <c r="C699" t="s">
        <v>42</v>
      </c>
      <c r="D699">
        <v>51</v>
      </c>
      <c r="E699">
        <v>4</v>
      </c>
      <c r="F699" t="s">
        <v>47</v>
      </c>
    </row>
    <row r="700" spans="1:6" x14ac:dyDescent="0.25">
      <c r="A700">
        <v>699</v>
      </c>
      <c r="B700" t="s">
        <v>272</v>
      </c>
      <c r="C700" t="s">
        <v>42</v>
      </c>
      <c r="D700">
        <v>51</v>
      </c>
      <c r="E700">
        <v>16</v>
      </c>
      <c r="F700" t="s">
        <v>60</v>
      </c>
    </row>
    <row r="701" spans="1:6" x14ac:dyDescent="0.25">
      <c r="A701">
        <v>700</v>
      </c>
      <c r="B701" t="s">
        <v>358</v>
      </c>
      <c r="C701" t="s">
        <v>46</v>
      </c>
      <c r="D701">
        <v>51</v>
      </c>
      <c r="E701">
        <v>10</v>
      </c>
      <c r="F701" t="s">
        <v>53</v>
      </c>
    </row>
    <row r="702" spans="1:6" x14ac:dyDescent="0.25">
      <c r="A702">
        <v>701</v>
      </c>
      <c r="B702" t="s">
        <v>358</v>
      </c>
      <c r="C702" t="s">
        <v>42</v>
      </c>
      <c r="D702">
        <v>51</v>
      </c>
      <c r="E702">
        <v>35</v>
      </c>
      <c r="F702" t="s">
        <v>53</v>
      </c>
    </row>
    <row r="703" spans="1:6" x14ac:dyDescent="0.25">
      <c r="A703">
        <v>702</v>
      </c>
      <c r="B703" t="s">
        <v>266</v>
      </c>
      <c r="C703" t="s">
        <v>42</v>
      </c>
      <c r="D703">
        <v>52</v>
      </c>
      <c r="E703">
        <v>10</v>
      </c>
      <c r="F703" t="s">
        <v>60</v>
      </c>
    </row>
    <row r="704" spans="1:6" x14ac:dyDescent="0.25">
      <c r="A704">
        <v>703</v>
      </c>
      <c r="B704" t="s">
        <v>58</v>
      </c>
      <c r="C704" t="s">
        <v>46</v>
      </c>
      <c r="D704">
        <v>53</v>
      </c>
      <c r="E704">
        <v>9</v>
      </c>
      <c r="F704" t="s">
        <v>47</v>
      </c>
    </row>
    <row r="705" spans="1:6" x14ac:dyDescent="0.25">
      <c r="A705">
        <v>704</v>
      </c>
      <c r="B705" t="s">
        <v>323</v>
      </c>
      <c r="C705" t="s">
        <v>46</v>
      </c>
      <c r="D705">
        <v>53</v>
      </c>
      <c r="E705">
        <v>12</v>
      </c>
      <c r="F705" t="s">
        <v>43</v>
      </c>
    </row>
    <row r="706" spans="1:6" x14ac:dyDescent="0.25">
      <c r="A706">
        <v>705</v>
      </c>
      <c r="B706" t="s">
        <v>211</v>
      </c>
      <c r="C706" t="s">
        <v>46</v>
      </c>
      <c r="D706">
        <v>54</v>
      </c>
      <c r="E706">
        <v>4</v>
      </c>
      <c r="F706" t="s">
        <v>53</v>
      </c>
    </row>
    <row r="707" spans="1:6" x14ac:dyDescent="0.25">
      <c r="A707">
        <v>706</v>
      </c>
      <c r="B707" t="s">
        <v>368</v>
      </c>
      <c r="C707" t="s">
        <v>42</v>
      </c>
      <c r="D707">
        <v>54</v>
      </c>
      <c r="E707">
        <v>4</v>
      </c>
      <c r="F707" t="s">
        <v>47</v>
      </c>
    </row>
    <row r="708" spans="1:6" x14ac:dyDescent="0.25">
      <c r="A708">
        <v>707</v>
      </c>
      <c r="B708" t="s">
        <v>299</v>
      </c>
      <c r="C708" t="s">
        <v>46</v>
      </c>
      <c r="D708">
        <v>54</v>
      </c>
      <c r="E708">
        <v>35</v>
      </c>
      <c r="F708" t="s">
        <v>53</v>
      </c>
    </row>
    <row r="709" spans="1:6" x14ac:dyDescent="0.25">
      <c r="A709">
        <v>708</v>
      </c>
      <c r="B709" t="s">
        <v>326</v>
      </c>
      <c r="C709" t="s">
        <v>42</v>
      </c>
      <c r="D709">
        <v>55</v>
      </c>
      <c r="E709">
        <v>4</v>
      </c>
      <c r="F709" t="s">
        <v>53</v>
      </c>
    </row>
    <row r="710" spans="1:6" x14ac:dyDescent="0.25">
      <c r="A710">
        <v>709</v>
      </c>
      <c r="B710" t="s">
        <v>346</v>
      </c>
      <c r="C710" t="s">
        <v>42</v>
      </c>
      <c r="D710">
        <v>56</v>
      </c>
      <c r="E710">
        <v>4</v>
      </c>
      <c r="F710" t="s">
        <v>43</v>
      </c>
    </row>
    <row r="711" spans="1:6" x14ac:dyDescent="0.25">
      <c r="A711">
        <v>710</v>
      </c>
      <c r="B711" t="s">
        <v>342</v>
      </c>
      <c r="C711" t="s">
        <v>42</v>
      </c>
      <c r="D711">
        <v>56</v>
      </c>
      <c r="E711">
        <v>39</v>
      </c>
      <c r="F711" t="s">
        <v>49</v>
      </c>
    </row>
    <row r="712" spans="1:6" x14ac:dyDescent="0.25">
      <c r="A712">
        <v>711</v>
      </c>
      <c r="B712" t="s">
        <v>369</v>
      </c>
      <c r="C712" t="s">
        <v>42</v>
      </c>
      <c r="D712">
        <v>57</v>
      </c>
      <c r="E712">
        <v>9</v>
      </c>
      <c r="F712" t="s">
        <v>53</v>
      </c>
    </row>
    <row r="713" spans="1:6" x14ac:dyDescent="0.25">
      <c r="A713">
        <v>712</v>
      </c>
      <c r="B713" t="s">
        <v>198</v>
      </c>
      <c r="C713" t="s">
        <v>42</v>
      </c>
      <c r="D713">
        <v>58</v>
      </c>
      <c r="E713">
        <v>4</v>
      </c>
      <c r="F713" t="s">
        <v>47</v>
      </c>
    </row>
    <row r="714" spans="1:6" x14ac:dyDescent="0.25">
      <c r="A714">
        <v>713</v>
      </c>
      <c r="B714" t="s">
        <v>238</v>
      </c>
      <c r="C714" t="s">
        <v>42</v>
      </c>
      <c r="D714">
        <v>58</v>
      </c>
      <c r="E714">
        <v>12</v>
      </c>
      <c r="F714" t="s">
        <v>60</v>
      </c>
    </row>
    <row r="715" spans="1:6" x14ac:dyDescent="0.25">
      <c r="A715">
        <v>714</v>
      </c>
      <c r="B715" t="s">
        <v>174</v>
      </c>
      <c r="C715" t="s">
        <v>42</v>
      </c>
      <c r="D715">
        <v>58</v>
      </c>
      <c r="E715">
        <v>22</v>
      </c>
      <c r="F715" t="s">
        <v>49</v>
      </c>
    </row>
    <row r="716" spans="1:6" x14ac:dyDescent="0.25">
      <c r="A716">
        <v>715</v>
      </c>
      <c r="B716" t="s">
        <v>56</v>
      </c>
      <c r="C716" t="s">
        <v>46</v>
      </c>
      <c r="D716">
        <v>58</v>
      </c>
      <c r="E716">
        <v>30</v>
      </c>
      <c r="F716" t="s">
        <v>60</v>
      </c>
    </row>
    <row r="717" spans="1:6" x14ac:dyDescent="0.25">
      <c r="A717">
        <v>716</v>
      </c>
      <c r="B717" t="s">
        <v>314</v>
      </c>
      <c r="C717" t="s">
        <v>46</v>
      </c>
      <c r="D717">
        <v>59</v>
      </c>
      <c r="E717">
        <v>14</v>
      </c>
      <c r="F717" t="s">
        <v>53</v>
      </c>
    </row>
    <row r="718" spans="1:6" x14ac:dyDescent="0.25">
      <c r="A718">
        <v>717</v>
      </c>
      <c r="B718" t="s">
        <v>370</v>
      </c>
      <c r="C718" t="s">
        <v>42</v>
      </c>
      <c r="D718">
        <v>59</v>
      </c>
      <c r="E718">
        <v>37</v>
      </c>
      <c r="F718" t="s">
        <v>53</v>
      </c>
    </row>
    <row r="719" spans="1:6" x14ac:dyDescent="0.25">
      <c r="A719">
        <v>718</v>
      </c>
      <c r="B719" t="s">
        <v>80</v>
      </c>
      <c r="C719" t="s">
        <v>46</v>
      </c>
      <c r="D719">
        <v>60</v>
      </c>
      <c r="E719">
        <v>9</v>
      </c>
      <c r="F719" t="s">
        <v>43</v>
      </c>
    </row>
    <row r="720" spans="1:6" x14ac:dyDescent="0.25">
      <c r="A720">
        <v>719</v>
      </c>
      <c r="B720" t="s">
        <v>371</v>
      </c>
      <c r="C720" t="s">
        <v>46</v>
      </c>
      <c r="D720">
        <v>61</v>
      </c>
      <c r="E720">
        <v>30</v>
      </c>
      <c r="F720" t="s">
        <v>49</v>
      </c>
    </row>
    <row r="721" spans="1:6" x14ac:dyDescent="0.25">
      <c r="A721">
        <v>720</v>
      </c>
      <c r="B721" t="s">
        <v>162</v>
      </c>
      <c r="C721" t="s">
        <v>42</v>
      </c>
      <c r="D721">
        <v>61</v>
      </c>
      <c r="E721">
        <v>4</v>
      </c>
      <c r="F721" t="s">
        <v>43</v>
      </c>
    </row>
    <row r="722" spans="1:6" x14ac:dyDescent="0.25">
      <c r="A722">
        <v>721</v>
      </c>
      <c r="B722" t="s">
        <v>372</v>
      </c>
      <c r="C722" t="s">
        <v>46</v>
      </c>
      <c r="D722">
        <v>62</v>
      </c>
      <c r="E722">
        <v>10</v>
      </c>
      <c r="F722" t="s">
        <v>53</v>
      </c>
    </row>
    <row r="723" spans="1:6" x14ac:dyDescent="0.25">
      <c r="A723">
        <v>722</v>
      </c>
      <c r="B723" t="s">
        <v>204</v>
      </c>
      <c r="C723" t="s">
        <v>46</v>
      </c>
      <c r="D723">
        <v>62</v>
      </c>
      <c r="E723">
        <v>16</v>
      </c>
      <c r="F723" t="s">
        <v>49</v>
      </c>
    </row>
    <row r="724" spans="1:6" x14ac:dyDescent="0.25">
      <c r="A724">
        <v>723</v>
      </c>
      <c r="B724" t="s">
        <v>118</v>
      </c>
      <c r="C724" t="s">
        <v>42</v>
      </c>
      <c r="D724">
        <v>62</v>
      </c>
      <c r="E724">
        <v>25</v>
      </c>
      <c r="F724" t="s">
        <v>49</v>
      </c>
    </row>
    <row r="725" spans="1:6" x14ac:dyDescent="0.25">
      <c r="A725">
        <v>724</v>
      </c>
      <c r="B725" t="s">
        <v>320</v>
      </c>
      <c r="C725" t="s">
        <v>42</v>
      </c>
      <c r="D725">
        <v>63</v>
      </c>
      <c r="E725">
        <v>11</v>
      </c>
      <c r="F725" t="s">
        <v>47</v>
      </c>
    </row>
    <row r="726" spans="1:6" x14ac:dyDescent="0.25">
      <c r="A726">
        <v>725</v>
      </c>
      <c r="B726" t="s">
        <v>367</v>
      </c>
      <c r="C726" t="s">
        <v>42</v>
      </c>
      <c r="D726">
        <v>64</v>
      </c>
      <c r="E726">
        <v>1</v>
      </c>
      <c r="F726" t="s">
        <v>60</v>
      </c>
    </row>
    <row r="727" spans="1:6" x14ac:dyDescent="0.25">
      <c r="A727">
        <v>726</v>
      </c>
      <c r="B727" t="s">
        <v>174</v>
      </c>
      <c r="C727" t="s">
        <v>42</v>
      </c>
      <c r="D727">
        <v>64</v>
      </c>
      <c r="E727">
        <v>4</v>
      </c>
      <c r="F727" t="s">
        <v>43</v>
      </c>
    </row>
    <row r="728" spans="1:6" x14ac:dyDescent="0.25">
      <c r="A728">
        <v>727</v>
      </c>
      <c r="B728" t="s">
        <v>68</v>
      </c>
      <c r="C728" t="s">
        <v>42</v>
      </c>
      <c r="D728">
        <v>64</v>
      </c>
      <c r="E728">
        <v>11</v>
      </c>
      <c r="F728" t="s">
        <v>47</v>
      </c>
    </row>
    <row r="729" spans="1:6" x14ac:dyDescent="0.25">
      <c r="A729">
        <v>728</v>
      </c>
      <c r="B729" t="s">
        <v>249</v>
      </c>
      <c r="C729" t="s">
        <v>46</v>
      </c>
      <c r="D729">
        <v>65</v>
      </c>
      <c r="E729">
        <v>4</v>
      </c>
      <c r="F729" t="s">
        <v>49</v>
      </c>
    </row>
    <row r="730" spans="1:6" x14ac:dyDescent="0.25">
      <c r="A730">
        <v>729</v>
      </c>
      <c r="B730" t="s">
        <v>59</v>
      </c>
      <c r="C730" t="s">
        <v>42</v>
      </c>
      <c r="D730">
        <v>67</v>
      </c>
      <c r="E730">
        <v>4</v>
      </c>
      <c r="F730" t="s">
        <v>60</v>
      </c>
    </row>
    <row r="731" spans="1:6" x14ac:dyDescent="0.25">
      <c r="A731">
        <v>730</v>
      </c>
      <c r="B731" t="s">
        <v>137</v>
      </c>
      <c r="C731" t="s">
        <v>46</v>
      </c>
      <c r="D731">
        <v>67</v>
      </c>
      <c r="E731">
        <v>15</v>
      </c>
      <c r="F731" t="s">
        <v>47</v>
      </c>
    </row>
    <row r="732" spans="1:6" x14ac:dyDescent="0.25">
      <c r="A732">
        <v>731</v>
      </c>
      <c r="B732" t="s">
        <v>373</v>
      </c>
      <c r="C732" t="s">
        <v>42</v>
      </c>
      <c r="D732">
        <v>67</v>
      </c>
      <c r="E732">
        <v>20</v>
      </c>
      <c r="F732" t="s">
        <v>60</v>
      </c>
    </row>
    <row r="733" spans="1:6" x14ac:dyDescent="0.25">
      <c r="A733">
        <v>732</v>
      </c>
      <c r="B733" t="s">
        <v>63</v>
      </c>
      <c r="C733" t="s">
        <v>42</v>
      </c>
      <c r="D733">
        <v>69</v>
      </c>
      <c r="E733">
        <v>9</v>
      </c>
      <c r="F733" t="s">
        <v>49</v>
      </c>
    </row>
    <row r="734" spans="1:6" x14ac:dyDescent="0.25">
      <c r="A734">
        <v>733</v>
      </c>
      <c r="B734" t="s">
        <v>192</v>
      </c>
      <c r="C734" t="s">
        <v>42</v>
      </c>
      <c r="D734">
        <v>69</v>
      </c>
      <c r="E734">
        <v>40</v>
      </c>
      <c r="F734" t="s">
        <v>60</v>
      </c>
    </row>
    <row r="735" spans="1:6" x14ac:dyDescent="0.25">
      <c r="A735">
        <v>734</v>
      </c>
      <c r="B735" t="s">
        <v>374</v>
      </c>
      <c r="C735" t="s">
        <v>46</v>
      </c>
      <c r="D735">
        <v>69</v>
      </c>
      <c r="E735">
        <v>10</v>
      </c>
      <c r="F735" t="s">
        <v>49</v>
      </c>
    </row>
    <row r="736" spans="1:6" x14ac:dyDescent="0.25">
      <c r="A736">
        <v>735</v>
      </c>
      <c r="B736" t="s">
        <v>191</v>
      </c>
      <c r="C736" t="s">
        <v>42</v>
      </c>
      <c r="D736">
        <v>69</v>
      </c>
      <c r="E736">
        <v>39</v>
      </c>
      <c r="F736" t="s">
        <v>47</v>
      </c>
    </row>
    <row r="737" spans="1:6" x14ac:dyDescent="0.25">
      <c r="A737">
        <v>736</v>
      </c>
      <c r="B737" t="s">
        <v>159</v>
      </c>
      <c r="C737" t="s">
        <v>42</v>
      </c>
      <c r="D737">
        <v>70</v>
      </c>
      <c r="E737">
        <v>40</v>
      </c>
      <c r="F737" t="s">
        <v>49</v>
      </c>
    </row>
    <row r="738" spans="1:6" x14ac:dyDescent="0.25">
      <c r="A738">
        <v>737</v>
      </c>
      <c r="B738" t="s">
        <v>68</v>
      </c>
      <c r="C738" t="s">
        <v>42</v>
      </c>
      <c r="D738">
        <v>70</v>
      </c>
      <c r="E738">
        <v>33</v>
      </c>
      <c r="F738" t="s">
        <v>47</v>
      </c>
    </row>
    <row r="739" spans="1:6" x14ac:dyDescent="0.25">
      <c r="A739">
        <v>738</v>
      </c>
      <c r="B739" t="s">
        <v>90</v>
      </c>
      <c r="C739" t="s">
        <v>46</v>
      </c>
      <c r="D739">
        <v>71</v>
      </c>
      <c r="E739">
        <v>9</v>
      </c>
      <c r="F739" t="s">
        <v>43</v>
      </c>
    </row>
    <row r="740" spans="1:6" x14ac:dyDescent="0.25">
      <c r="A740">
        <v>739</v>
      </c>
      <c r="B740" t="s">
        <v>375</v>
      </c>
      <c r="C740" t="s">
        <v>42</v>
      </c>
      <c r="D740">
        <v>71</v>
      </c>
      <c r="E740">
        <v>10</v>
      </c>
      <c r="F740" t="s">
        <v>49</v>
      </c>
    </row>
    <row r="741" spans="1:6" x14ac:dyDescent="0.25">
      <c r="A741">
        <v>740</v>
      </c>
      <c r="B741" t="s">
        <v>109</v>
      </c>
      <c r="C741" t="s">
        <v>46</v>
      </c>
      <c r="D741">
        <v>71</v>
      </c>
      <c r="E741">
        <v>34</v>
      </c>
      <c r="F741" t="s">
        <v>60</v>
      </c>
    </row>
    <row r="742" spans="1:6" x14ac:dyDescent="0.25">
      <c r="A742">
        <v>741</v>
      </c>
      <c r="B742" t="s">
        <v>257</v>
      </c>
      <c r="C742" t="s">
        <v>42</v>
      </c>
      <c r="D742">
        <v>72</v>
      </c>
      <c r="E742">
        <v>4</v>
      </c>
      <c r="F742" t="s">
        <v>60</v>
      </c>
    </row>
    <row r="743" spans="1:6" x14ac:dyDescent="0.25">
      <c r="A743">
        <v>742</v>
      </c>
      <c r="B743" t="s">
        <v>244</v>
      </c>
      <c r="C743" t="s">
        <v>46</v>
      </c>
      <c r="D743">
        <v>72</v>
      </c>
      <c r="E743">
        <v>4</v>
      </c>
      <c r="F743" t="s">
        <v>53</v>
      </c>
    </row>
    <row r="744" spans="1:6" x14ac:dyDescent="0.25">
      <c r="A744">
        <v>743</v>
      </c>
      <c r="B744" t="s">
        <v>106</v>
      </c>
      <c r="C744" t="s">
        <v>42</v>
      </c>
      <c r="D744">
        <v>72</v>
      </c>
      <c r="E744">
        <v>4</v>
      </c>
      <c r="F744" t="s">
        <v>60</v>
      </c>
    </row>
    <row r="745" spans="1:6" x14ac:dyDescent="0.25">
      <c r="A745">
        <v>744</v>
      </c>
      <c r="B745" t="s">
        <v>149</v>
      </c>
      <c r="C745" t="s">
        <v>42</v>
      </c>
      <c r="D745">
        <v>73</v>
      </c>
      <c r="E745">
        <v>26</v>
      </c>
      <c r="F745" t="s">
        <v>47</v>
      </c>
    </row>
    <row r="746" spans="1:6" x14ac:dyDescent="0.25">
      <c r="A746">
        <v>745</v>
      </c>
      <c r="B746" t="s">
        <v>117</v>
      </c>
      <c r="C746" t="s">
        <v>46</v>
      </c>
      <c r="D746">
        <v>74</v>
      </c>
      <c r="E746">
        <v>4</v>
      </c>
      <c r="F746" t="s">
        <v>43</v>
      </c>
    </row>
    <row r="747" spans="1:6" x14ac:dyDescent="0.25">
      <c r="A747">
        <v>746</v>
      </c>
      <c r="B747" t="s">
        <v>238</v>
      </c>
      <c r="C747" t="s">
        <v>46</v>
      </c>
      <c r="D747">
        <v>74</v>
      </c>
      <c r="E747">
        <v>10</v>
      </c>
      <c r="F747" t="s">
        <v>43</v>
      </c>
    </row>
    <row r="748" spans="1:6" x14ac:dyDescent="0.25">
      <c r="A748">
        <v>747</v>
      </c>
      <c r="B748" t="s">
        <v>292</v>
      </c>
      <c r="C748" t="s">
        <v>42</v>
      </c>
      <c r="D748">
        <v>75</v>
      </c>
      <c r="E748">
        <v>40</v>
      </c>
      <c r="F748" t="s">
        <v>43</v>
      </c>
    </row>
    <row r="749" spans="1:6" x14ac:dyDescent="0.25">
      <c r="A749">
        <v>748</v>
      </c>
      <c r="B749" t="s">
        <v>376</v>
      </c>
      <c r="C749" t="s">
        <v>42</v>
      </c>
      <c r="D749">
        <v>75</v>
      </c>
      <c r="E749">
        <v>22</v>
      </c>
      <c r="F749" t="s">
        <v>47</v>
      </c>
    </row>
    <row r="750" spans="1:6" x14ac:dyDescent="0.25">
      <c r="A750">
        <v>749</v>
      </c>
      <c r="B750" t="s">
        <v>235</v>
      </c>
      <c r="C750" t="s">
        <v>46</v>
      </c>
      <c r="D750">
        <v>75</v>
      </c>
      <c r="E750">
        <v>29</v>
      </c>
      <c r="F750" t="s">
        <v>53</v>
      </c>
    </row>
    <row r="751" spans="1:6" x14ac:dyDescent="0.25">
      <c r="A751">
        <v>750</v>
      </c>
      <c r="B751" t="s">
        <v>377</v>
      </c>
      <c r="C751" t="s">
        <v>46</v>
      </c>
      <c r="D751">
        <v>77</v>
      </c>
      <c r="E751">
        <v>25</v>
      </c>
      <c r="F751" t="s">
        <v>47</v>
      </c>
    </row>
    <row r="752" spans="1:6" x14ac:dyDescent="0.25">
      <c r="A752">
        <v>751</v>
      </c>
      <c r="B752" t="s">
        <v>103</v>
      </c>
      <c r="C752" t="s">
        <v>42</v>
      </c>
      <c r="D752">
        <v>79</v>
      </c>
      <c r="E752">
        <v>14</v>
      </c>
      <c r="F752" t="s">
        <v>60</v>
      </c>
    </row>
    <row r="753" spans="1:6" x14ac:dyDescent="0.25">
      <c r="A753">
        <v>752</v>
      </c>
      <c r="B753" t="s">
        <v>106</v>
      </c>
      <c r="C753" t="s">
        <v>46</v>
      </c>
      <c r="D753">
        <v>79</v>
      </c>
      <c r="E753">
        <v>10</v>
      </c>
      <c r="F753" t="s">
        <v>60</v>
      </c>
    </row>
    <row r="754" spans="1:6" x14ac:dyDescent="0.25">
      <c r="A754">
        <v>753</v>
      </c>
      <c r="B754" t="s">
        <v>378</v>
      </c>
      <c r="C754" t="s">
        <v>42</v>
      </c>
      <c r="D754">
        <v>79</v>
      </c>
      <c r="E754">
        <v>40</v>
      </c>
      <c r="F754" t="s">
        <v>47</v>
      </c>
    </row>
    <row r="755" spans="1:6" x14ac:dyDescent="0.25">
      <c r="A755">
        <v>754</v>
      </c>
      <c r="B755" t="s">
        <v>57</v>
      </c>
      <c r="C755" t="s">
        <v>46</v>
      </c>
      <c r="D755">
        <v>18</v>
      </c>
      <c r="E755">
        <v>40</v>
      </c>
      <c r="F755" t="s">
        <v>43</v>
      </c>
    </row>
    <row r="756" spans="1:6" x14ac:dyDescent="0.25">
      <c r="A756">
        <v>755</v>
      </c>
      <c r="B756" t="s">
        <v>325</v>
      </c>
      <c r="C756" t="s">
        <v>46</v>
      </c>
      <c r="D756">
        <v>18</v>
      </c>
      <c r="E756">
        <v>32</v>
      </c>
      <c r="F756" t="s">
        <v>60</v>
      </c>
    </row>
    <row r="757" spans="1:6" x14ac:dyDescent="0.25">
      <c r="A757">
        <v>756</v>
      </c>
      <c r="B757" t="s">
        <v>324</v>
      </c>
      <c r="C757" t="s">
        <v>42</v>
      </c>
      <c r="D757">
        <v>19</v>
      </c>
      <c r="E757">
        <v>19</v>
      </c>
      <c r="F757" t="s">
        <v>47</v>
      </c>
    </row>
    <row r="758" spans="1:6" x14ac:dyDescent="0.25">
      <c r="A758">
        <v>757</v>
      </c>
      <c r="B758" t="s">
        <v>153</v>
      </c>
      <c r="C758" t="s">
        <v>46</v>
      </c>
      <c r="D758">
        <v>20</v>
      </c>
      <c r="E758">
        <v>4</v>
      </c>
      <c r="F758" t="s">
        <v>49</v>
      </c>
    </row>
    <row r="759" spans="1:6" x14ac:dyDescent="0.25">
      <c r="A759">
        <v>758</v>
      </c>
      <c r="B759" t="s">
        <v>304</v>
      </c>
      <c r="C759" t="s">
        <v>42</v>
      </c>
      <c r="D759">
        <v>20</v>
      </c>
      <c r="E759">
        <v>8</v>
      </c>
      <c r="F759" t="s">
        <v>43</v>
      </c>
    </row>
    <row r="760" spans="1:6" x14ac:dyDescent="0.25">
      <c r="A760">
        <v>759</v>
      </c>
      <c r="B760" t="s">
        <v>162</v>
      </c>
      <c r="C760" t="s">
        <v>46</v>
      </c>
      <c r="D760">
        <v>21</v>
      </c>
      <c r="E760">
        <v>10</v>
      </c>
      <c r="F760" t="s">
        <v>43</v>
      </c>
    </row>
    <row r="761" spans="1:6" x14ac:dyDescent="0.25">
      <c r="A761">
        <v>760</v>
      </c>
      <c r="B761" t="s">
        <v>209</v>
      </c>
      <c r="C761" t="s">
        <v>42</v>
      </c>
      <c r="D761">
        <v>22</v>
      </c>
      <c r="E761">
        <v>18</v>
      </c>
      <c r="F761" t="s">
        <v>47</v>
      </c>
    </row>
    <row r="762" spans="1:6" x14ac:dyDescent="0.25">
      <c r="A762">
        <v>761</v>
      </c>
      <c r="B762" t="s">
        <v>63</v>
      </c>
      <c r="C762" t="s">
        <v>46</v>
      </c>
      <c r="D762">
        <v>22</v>
      </c>
      <c r="E762">
        <v>35</v>
      </c>
      <c r="F762" t="s">
        <v>49</v>
      </c>
    </row>
    <row r="763" spans="1:6" x14ac:dyDescent="0.25">
      <c r="A763">
        <v>762</v>
      </c>
      <c r="B763" t="s">
        <v>83</v>
      </c>
      <c r="C763" t="s">
        <v>42</v>
      </c>
      <c r="D763">
        <v>22</v>
      </c>
      <c r="E763">
        <v>38</v>
      </c>
      <c r="F763" t="s">
        <v>49</v>
      </c>
    </row>
    <row r="764" spans="1:6" x14ac:dyDescent="0.25">
      <c r="A764">
        <v>763</v>
      </c>
      <c r="B764" t="s">
        <v>259</v>
      </c>
      <c r="C764" t="s">
        <v>42</v>
      </c>
      <c r="D764">
        <v>23</v>
      </c>
      <c r="E764">
        <v>10</v>
      </c>
      <c r="F764" t="s">
        <v>49</v>
      </c>
    </row>
    <row r="765" spans="1:6" x14ac:dyDescent="0.25">
      <c r="A765">
        <v>764</v>
      </c>
      <c r="B765" t="s">
        <v>349</v>
      </c>
      <c r="C765" t="s">
        <v>46</v>
      </c>
      <c r="D765">
        <v>23</v>
      </c>
      <c r="E765">
        <v>40</v>
      </c>
      <c r="F765" t="s">
        <v>43</v>
      </c>
    </row>
    <row r="766" spans="1:6" x14ac:dyDescent="0.25">
      <c r="A766">
        <v>765</v>
      </c>
      <c r="B766" t="s">
        <v>379</v>
      </c>
      <c r="C766" t="s">
        <v>46</v>
      </c>
      <c r="D766">
        <v>24</v>
      </c>
      <c r="E766">
        <v>9</v>
      </c>
      <c r="F766" t="s">
        <v>53</v>
      </c>
    </row>
    <row r="767" spans="1:6" x14ac:dyDescent="0.25">
      <c r="A767">
        <v>766</v>
      </c>
      <c r="B767" t="s">
        <v>266</v>
      </c>
      <c r="C767" t="s">
        <v>42</v>
      </c>
      <c r="D767">
        <v>25</v>
      </c>
      <c r="E767">
        <v>10</v>
      </c>
      <c r="F767" t="s">
        <v>43</v>
      </c>
    </row>
    <row r="768" spans="1:6" x14ac:dyDescent="0.25">
      <c r="A768">
        <v>767</v>
      </c>
      <c r="B768" t="s">
        <v>341</v>
      </c>
      <c r="C768" t="s">
        <v>42</v>
      </c>
      <c r="D768">
        <v>25</v>
      </c>
      <c r="E768">
        <v>21</v>
      </c>
      <c r="F768" t="s">
        <v>47</v>
      </c>
    </row>
    <row r="769" spans="1:6" x14ac:dyDescent="0.25">
      <c r="A769">
        <v>768</v>
      </c>
      <c r="B769" t="s">
        <v>377</v>
      </c>
      <c r="C769" t="s">
        <v>42</v>
      </c>
      <c r="D769">
        <v>25</v>
      </c>
      <c r="E769">
        <v>39</v>
      </c>
      <c r="F769" t="s">
        <v>47</v>
      </c>
    </row>
    <row r="770" spans="1:6" x14ac:dyDescent="0.25">
      <c r="A770">
        <v>769</v>
      </c>
      <c r="B770" t="s">
        <v>119</v>
      </c>
      <c r="C770" t="s">
        <v>42</v>
      </c>
      <c r="D770">
        <v>26</v>
      </c>
      <c r="E770">
        <v>4</v>
      </c>
      <c r="F770" t="s">
        <v>60</v>
      </c>
    </row>
    <row r="771" spans="1:6" x14ac:dyDescent="0.25">
      <c r="A771">
        <v>770</v>
      </c>
      <c r="B771" t="s">
        <v>380</v>
      </c>
      <c r="C771" t="s">
        <v>42</v>
      </c>
      <c r="D771">
        <v>27</v>
      </c>
      <c r="E771">
        <v>10</v>
      </c>
      <c r="F771" t="s">
        <v>49</v>
      </c>
    </row>
    <row r="772" spans="1:6" x14ac:dyDescent="0.25">
      <c r="A772">
        <v>771</v>
      </c>
      <c r="B772" t="s">
        <v>190</v>
      </c>
      <c r="C772" t="s">
        <v>46</v>
      </c>
      <c r="D772">
        <v>27</v>
      </c>
      <c r="E772">
        <v>31</v>
      </c>
      <c r="F772" t="s">
        <v>49</v>
      </c>
    </row>
    <row r="773" spans="1:6" x14ac:dyDescent="0.25">
      <c r="A773">
        <v>772</v>
      </c>
      <c r="B773" t="s">
        <v>272</v>
      </c>
      <c r="C773" t="s">
        <v>42</v>
      </c>
      <c r="D773">
        <v>29</v>
      </c>
      <c r="E773">
        <v>10</v>
      </c>
      <c r="F773" t="s">
        <v>43</v>
      </c>
    </row>
    <row r="774" spans="1:6" x14ac:dyDescent="0.25">
      <c r="A774">
        <v>773</v>
      </c>
      <c r="B774" t="s">
        <v>85</v>
      </c>
      <c r="C774" t="s">
        <v>42</v>
      </c>
      <c r="D774">
        <v>30</v>
      </c>
      <c r="E774">
        <v>17</v>
      </c>
      <c r="F774" t="s">
        <v>60</v>
      </c>
    </row>
    <row r="775" spans="1:6" x14ac:dyDescent="0.25">
      <c r="A775">
        <v>774</v>
      </c>
      <c r="B775" t="s">
        <v>109</v>
      </c>
      <c r="C775" t="s">
        <v>46</v>
      </c>
      <c r="D775">
        <v>30</v>
      </c>
      <c r="E775">
        <v>24</v>
      </c>
      <c r="F775" t="s">
        <v>43</v>
      </c>
    </row>
    <row r="776" spans="1:6" x14ac:dyDescent="0.25">
      <c r="A776">
        <v>775</v>
      </c>
      <c r="B776" t="s">
        <v>211</v>
      </c>
      <c r="C776" t="s">
        <v>46</v>
      </c>
      <c r="D776">
        <v>30</v>
      </c>
      <c r="E776">
        <v>27</v>
      </c>
      <c r="F776" t="s">
        <v>53</v>
      </c>
    </row>
    <row r="777" spans="1:6" x14ac:dyDescent="0.25">
      <c r="A777">
        <v>776</v>
      </c>
      <c r="B777" t="s">
        <v>301</v>
      </c>
      <c r="C777" t="s">
        <v>46</v>
      </c>
      <c r="D777">
        <v>31</v>
      </c>
      <c r="E777">
        <v>4</v>
      </c>
      <c r="F777" t="s">
        <v>47</v>
      </c>
    </row>
    <row r="778" spans="1:6" x14ac:dyDescent="0.25">
      <c r="A778">
        <v>777</v>
      </c>
      <c r="B778" t="s">
        <v>97</v>
      </c>
      <c r="C778" t="s">
        <v>42</v>
      </c>
      <c r="D778">
        <v>31</v>
      </c>
      <c r="E778">
        <v>10</v>
      </c>
      <c r="F778" t="s">
        <v>43</v>
      </c>
    </row>
    <row r="779" spans="1:6" x14ac:dyDescent="0.25">
      <c r="A779">
        <v>778</v>
      </c>
      <c r="B779" t="s">
        <v>270</v>
      </c>
      <c r="C779" t="s">
        <v>46</v>
      </c>
      <c r="D779">
        <v>31</v>
      </c>
      <c r="E779">
        <v>17</v>
      </c>
      <c r="F779" t="s">
        <v>53</v>
      </c>
    </row>
    <row r="780" spans="1:6" x14ac:dyDescent="0.25">
      <c r="A780">
        <v>779</v>
      </c>
      <c r="B780" t="s">
        <v>159</v>
      </c>
      <c r="C780" t="s">
        <v>46</v>
      </c>
      <c r="D780">
        <v>31</v>
      </c>
      <c r="E780">
        <v>4</v>
      </c>
      <c r="F780" t="s">
        <v>49</v>
      </c>
    </row>
    <row r="781" spans="1:6" x14ac:dyDescent="0.25">
      <c r="A781">
        <v>780</v>
      </c>
      <c r="B781" t="s">
        <v>381</v>
      </c>
      <c r="C781" t="s">
        <v>42</v>
      </c>
      <c r="D781">
        <v>34</v>
      </c>
      <c r="E781">
        <v>26</v>
      </c>
      <c r="F781" t="s">
        <v>53</v>
      </c>
    </row>
    <row r="782" spans="1:6" x14ac:dyDescent="0.25">
      <c r="A782">
        <v>781</v>
      </c>
      <c r="B782" t="s">
        <v>59</v>
      </c>
      <c r="C782" t="s">
        <v>46</v>
      </c>
      <c r="D782">
        <v>35</v>
      </c>
      <c r="E782">
        <v>4</v>
      </c>
      <c r="F782" t="s">
        <v>43</v>
      </c>
    </row>
    <row r="783" spans="1:6" x14ac:dyDescent="0.25">
      <c r="A783">
        <v>782</v>
      </c>
      <c r="B783" t="s">
        <v>111</v>
      </c>
      <c r="C783" t="s">
        <v>46</v>
      </c>
      <c r="D783">
        <v>35</v>
      </c>
      <c r="E783">
        <v>9</v>
      </c>
      <c r="F783" t="s">
        <v>43</v>
      </c>
    </row>
    <row r="784" spans="1:6" x14ac:dyDescent="0.25">
      <c r="A784">
        <v>783</v>
      </c>
      <c r="B784" t="s">
        <v>311</v>
      </c>
      <c r="C784" t="s">
        <v>42</v>
      </c>
      <c r="D784">
        <v>35</v>
      </c>
      <c r="E784">
        <v>10</v>
      </c>
      <c r="F784" t="s">
        <v>47</v>
      </c>
    </row>
    <row r="785" spans="1:6" x14ac:dyDescent="0.25">
      <c r="A785">
        <v>784</v>
      </c>
      <c r="B785" t="s">
        <v>198</v>
      </c>
      <c r="C785" t="s">
        <v>46</v>
      </c>
      <c r="D785">
        <v>36</v>
      </c>
      <c r="E785">
        <v>14</v>
      </c>
      <c r="F785" t="s">
        <v>47</v>
      </c>
    </row>
    <row r="786" spans="1:6" x14ac:dyDescent="0.25">
      <c r="A786">
        <v>785</v>
      </c>
      <c r="B786" t="s">
        <v>303</v>
      </c>
      <c r="C786" t="s">
        <v>42</v>
      </c>
      <c r="D786">
        <v>36</v>
      </c>
      <c r="E786">
        <v>10</v>
      </c>
      <c r="F786" t="s">
        <v>53</v>
      </c>
    </row>
    <row r="787" spans="1:6" x14ac:dyDescent="0.25">
      <c r="A787">
        <v>786</v>
      </c>
      <c r="B787" t="s">
        <v>139</v>
      </c>
      <c r="C787" t="s">
        <v>46</v>
      </c>
      <c r="D787">
        <v>36</v>
      </c>
      <c r="E787">
        <v>29</v>
      </c>
      <c r="F787" t="s">
        <v>53</v>
      </c>
    </row>
    <row r="788" spans="1:6" x14ac:dyDescent="0.25">
      <c r="A788">
        <v>787</v>
      </c>
      <c r="B788" t="s">
        <v>382</v>
      </c>
      <c r="C788" t="s">
        <v>46</v>
      </c>
      <c r="D788">
        <v>36</v>
      </c>
      <c r="E788">
        <v>10</v>
      </c>
      <c r="F788" t="s">
        <v>49</v>
      </c>
    </row>
    <row r="789" spans="1:6" x14ac:dyDescent="0.25">
      <c r="A789">
        <v>788</v>
      </c>
      <c r="B789" t="s">
        <v>260</v>
      </c>
      <c r="C789" t="s">
        <v>46</v>
      </c>
      <c r="D789">
        <v>36</v>
      </c>
      <c r="E789">
        <v>10</v>
      </c>
      <c r="F789" t="s">
        <v>47</v>
      </c>
    </row>
    <row r="790" spans="1:6" x14ac:dyDescent="0.25">
      <c r="A790">
        <v>789</v>
      </c>
      <c r="B790" t="s">
        <v>158</v>
      </c>
      <c r="C790" t="s">
        <v>42</v>
      </c>
      <c r="D790">
        <v>38</v>
      </c>
      <c r="E790">
        <v>24</v>
      </c>
      <c r="F790" t="s">
        <v>43</v>
      </c>
    </row>
    <row r="791" spans="1:6" x14ac:dyDescent="0.25">
      <c r="A791">
        <v>790</v>
      </c>
      <c r="B791" t="s">
        <v>383</v>
      </c>
      <c r="C791" t="s">
        <v>42</v>
      </c>
      <c r="D791">
        <v>38</v>
      </c>
      <c r="E791">
        <v>27</v>
      </c>
      <c r="F791" t="s">
        <v>49</v>
      </c>
    </row>
    <row r="792" spans="1:6" x14ac:dyDescent="0.25">
      <c r="A792">
        <v>791</v>
      </c>
      <c r="B792" t="s">
        <v>296</v>
      </c>
      <c r="C792" t="s">
        <v>46</v>
      </c>
      <c r="D792">
        <v>39</v>
      </c>
      <c r="E792">
        <v>4</v>
      </c>
      <c r="F792" t="s">
        <v>49</v>
      </c>
    </row>
    <row r="793" spans="1:6" x14ac:dyDescent="0.25">
      <c r="A793">
        <v>792</v>
      </c>
      <c r="B793" t="s">
        <v>384</v>
      </c>
      <c r="C793" t="s">
        <v>46</v>
      </c>
      <c r="D793">
        <v>39</v>
      </c>
      <c r="E793">
        <v>40</v>
      </c>
      <c r="F793" t="s">
        <v>49</v>
      </c>
    </row>
    <row r="794" spans="1:6" x14ac:dyDescent="0.25">
      <c r="A794">
        <v>793</v>
      </c>
      <c r="B794" t="s">
        <v>111</v>
      </c>
      <c r="C794" t="s">
        <v>46</v>
      </c>
      <c r="D794">
        <v>40</v>
      </c>
      <c r="E794">
        <v>9</v>
      </c>
      <c r="F794" t="s">
        <v>43</v>
      </c>
    </row>
    <row r="795" spans="1:6" x14ac:dyDescent="0.25">
      <c r="A795">
        <v>794</v>
      </c>
      <c r="B795" t="s">
        <v>385</v>
      </c>
      <c r="C795" t="s">
        <v>46</v>
      </c>
      <c r="D795">
        <v>40</v>
      </c>
      <c r="E795">
        <v>9</v>
      </c>
      <c r="F795" t="s">
        <v>53</v>
      </c>
    </row>
    <row r="796" spans="1:6" x14ac:dyDescent="0.25">
      <c r="A796">
        <v>795</v>
      </c>
      <c r="B796" t="s">
        <v>379</v>
      </c>
      <c r="C796" t="s">
        <v>46</v>
      </c>
      <c r="D796">
        <v>40</v>
      </c>
      <c r="E796">
        <v>26</v>
      </c>
      <c r="F796" t="s">
        <v>53</v>
      </c>
    </row>
    <row r="797" spans="1:6" x14ac:dyDescent="0.25">
      <c r="A797">
        <v>796</v>
      </c>
      <c r="B797" t="s">
        <v>298</v>
      </c>
      <c r="C797" t="s">
        <v>46</v>
      </c>
      <c r="D797">
        <v>40</v>
      </c>
      <c r="E797">
        <v>37</v>
      </c>
      <c r="F797" t="s">
        <v>43</v>
      </c>
    </row>
    <row r="798" spans="1:6" x14ac:dyDescent="0.25">
      <c r="A798">
        <v>797</v>
      </c>
      <c r="B798" t="s">
        <v>228</v>
      </c>
      <c r="C798" t="s">
        <v>46</v>
      </c>
      <c r="D798">
        <v>41</v>
      </c>
      <c r="E798">
        <v>9</v>
      </c>
      <c r="F798" t="s">
        <v>47</v>
      </c>
    </row>
    <row r="799" spans="1:6" x14ac:dyDescent="0.25">
      <c r="A799">
        <v>798</v>
      </c>
      <c r="B799" t="s">
        <v>366</v>
      </c>
      <c r="C799" t="s">
        <v>46</v>
      </c>
      <c r="D799">
        <v>41</v>
      </c>
      <c r="E799">
        <v>4</v>
      </c>
      <c r="F799" t="s">
        <v>53</v>
      </c>
    </row>
    <row r="800" spans="1:6" x14ac:dyDescent="0.25">
      <c r="A800">
        <v>799</v>
      </c>
      <c r="B800" t="s">
        <v>225</v>
      </c>
      <c r="C800" t="s">
        <v>42</v>
      </c>
      <c r="D800">
        <v>41</v>
      </c>
      <c r="E800">
        <v>10</v>
      </c>
      <c r="F800" t="s">
        <v>43</v>
      </c>
    </row>
    <row r="801" spans="1:6" x14ac:dyDescent="0.25">
      <c r="A801">
        <v>800</v>
      </c>
      <c r="B801" t="s">
        <v>79</v>
      </c>
      <c r="C801" t="s">
        <v>46</v>
      </c>
      <c r="D801">
        <v>42</v>
      </c>
      <c r="E801">
        <v>8</v>
      </c>
      <c r="F801" t="s">
        <v>47</v>
      </c>
    </row>
    <row r="802" spans="1:6" x14ac:dyDescent="0.25">
      <c r="A802">
        <v>801</v>
      </c>
      <c r="B802" t="s">
        <v>277</v>
      </c>
      <c r="C802" t="s">
        <v>46</v>
      </c>
      <c r="D802">
        <v>42</v>
      </c>
      <c r="E802">
        <v>34</v>
      </c>
      <c r="F802" t="s">
        <v>49</v>
      </c>
    </row>
    <row r="803" spans="1:6" x14ac:dyDescent="0.25">
      <c r="A803">
        <v>802</v>
      </c>
      <c r="B803" t="s">
        <v>386</v>
      </c>
      <c r="C803" t="s">
        <v>46</v>
      </c>
      <c r="D803">
        <v>43</v>
      </c>
      <c r="E803">
        <v>8</v>
      </c>
      <c r="F803" t="s">
        <v>49</v>
      </c>
    </row>
    <row r="804" spans="1:6" x14ac:dyDescent="0.25">
      <c r="A804">
        <v>803</v>
      </c>
      <c r="B804" t="s">
        <v>243</v>
      </c>
      <c r="C804" t="s">
        <v>46</v>
      </c>
      <c r="D804">
        <v>44</v>
      </c>
      <c r="E804">
        <v>10</v>
      </c>
      <c r="F804" t="s">
        <v>43</v>
      </c>
    </row>
    <row r="805" spans="1:6" x14ac:dyDescent="0.25">
      <c r="A805">
        <v>804</v>
      </c>
      <c r="B805" t="s">
        <v>222</v>
      </c>
      <c r="C805" t="s">
        <v>42</v>
      </c>
      <c r="D805">
        <v>44</v>
      </c>
      <c r="E805">
        <v>10</v>
      </c>
      <c r="F805" t="s">
        <v>60</v>
      </c>
    </row>
    <row r="806" spans="1:6" x14ac:dyDescent="0.25">
      <c r="A806">
        <v>805</v>
      </c>
      <c r="B806" t="s">
        <v>75</v>
      </c>
      <c r="C806" t="s">
        <v>46</v>
      </c>
      <c r="D806">
        <v>44</v>
      </c>
      <c r="E806">
        <v>9</v>
      </c>
      <c r="F806" t="s">
        <v>53</v>
      </c>
    </row>
    <row r="807" spans="1:6" x14ac:dyDescent="0.25">
      <c r="A807">
        <v>806</v>
      </c>
      <c r="B807" t="s">
        <v>178</v>
      </c>
      <c r="C807" t="s">
        <v>42</v>
      </c>
      <c r="D807">
        <v>45</v>
      </c>
      <c r="E807">
        <v>10</v>
      </c>
      <c r="F807" t="s">
        <v>60</v>
      </c>
    </row>
    <row r="808" spans="1:6" x14ac:dyDescent="0.25">
      <c r="A808">
        <v>807</v>
      </c>
      <c r="B808" t="s">
        <v>76</v>
      </c>
      <c r="C808" t="s">
        <v>42</v>
      </c>
      <c r="D808">
        <v>45</v>
      </c>
      <c r="E808">
        <v>4</v>
      </c>
      <c r="F808" t="s">
        <v>49</v>
      </c>
    </row>
    <row r="809" spans="1:6" x14ac:dyDescent="0.25">
      <c r="A809">
        <v>808</v>
      </c>
      <c r="B809" t="s">
        <v>137</v>
      </c>
      <c r="C809" t="s">
        <v>42</v>
      </c>
      <c r="D809">
        <v>45</v>
      </c>
      <c r="E809">
        <v>36</v>
      </c>
      <c r="F809" t="s">
        <v>47</v>
      </c>
    </row>
    <row r="810" spans="1:6" x14ac:dyDescent="0.25">
      <c r="A810">
        <v>809</v>
      </c>
      <c r="B810" t="s">
        <v>174</v>
      </c>
      <c r="C810" t="s">
        <v>46</v>
      </c>
      <c r="D810">
        <v>46</v>
      </c>
      <c r="E810">
        <v>16</v>
      </c>
      <c r="F810" t="s">
        <v>43</v>
      </c>
    </row>
    <row r="811" spans="1:6" x14ac:dyDescent="0.25">
      <c r="A811">
        <v>810</v>
      </c>
      <c r="B811" t="s">
        <v>318</v>
      </c>
      <c r="C811" t="s">
        <v>46</v>
      </c>
      <c r="D811">
        <v>46</v>
      </c>
      <c r="E811">
        <v>33</v>
      </c>
      <c r="F811" t="s">
        <v>60</v>
      </c>
    </row>
    <row r="812" spans="1:6" x14ac:dyDescent="0.25">
      <c r="A812">
        <v>811</v>
      </c>
      <c r="B812" t="s">
        <v>274</v>
      </c>
      <c r="C812" t="s">
        <v>42</v>
      </c>
      <c r="D812">
        <v>46</v>
      </c>
      <c r="E812">
        <v>33</v>
      </c>
      <c r="F812" t="s">
        <v>53</v>
      </c>
    </row>
    <row r="813" spans="1:6" x14ac:dyDescent="0.25">
      <c r="A813">
        <v>812</v>
      </c>
      <c r="B813" t="s">
        <v>292</v>
      </c>
      <c r="C813" t="s">
        <v>42</v>
      </c>
      <c r="D813">
        <v>46</v>
      </c>
      <c r="E813">
        <v>10</v>
      </c>
      <c r="F813" t="s">
        <v>60</v>
      </c>
    </row>
    <row r="814" spans="1:6" x14ac:dyDescent="0.25">
      <c r="A814">
        <v>813</v>
      </c>
      <c r="B814" t="s">
        <v>232</v>
      </c>
      <c r="C814" t="s">
        <v>42</v>
      </c>
      <c r="D814">
        <v>47</v>
      </c>
      <c r="E814">
        <v>33</v>
      </c>
      <c r="F814" t="s">
        <v>49</v>
      </c>
    </row>
    <row r="815" spans="1:6" x14ac:dyDescent="0.25">
      <c r="A815">
        <v>814</v>
      </c>
      <c r="B815" t="s">
        <v>150</v>
      </c>
      <c r="C815" t="s">
        <v>46</v>
      </c>
      <c r="D815">
        <v>47</v>
      </c>
      <c r="E815">
        <v>10</v>
      </c>
      <c r="F815" t="s">
        <v>49</v>
      </c>
    </row>
    <row r="816" spans="1:6" x14ac:dyDescent="0.25">
      <c r="A816">
        <v>815</v>
      </c>
      <c r="B816" t="s">
        <v>323</v>
      </c>
      <c r="C816" t="s">
        <v>46</v>
      </c>
      <c r="D816">
        <v>49</v>
      </c>
      <c r="E816">
        <v>23</v>
      </c>
      <c r="F816" t="s">
        <v>60</v>
      </c>
    </row>
    <row r="817" spans="1:6" x14ac:dyDescent="0.25">
      <c r="A817">
        <v>816</v>
      </c>
      <c r="B817" t="s">
        <v>109</v>
      </c>
      <c r="C817" t="s">
        <v>46</v>
      </c>
      <c r="D817">
        <v>49</v>
      </c>
      <c r="E817">
        <v>23</v>
      </c>
      <c r="F817" t="s">
        <v>43</v>
      </c>
    </row>
    <row r="818" spans="1:6" x14ac:dyDescent="0.25">
      <c r="A818">
        <v>817</v>
      </c>
      <c r="B818" t="s">
        <v>147</v>
      </c>
      <c r="C818" t="s">
        <v>46</v>
      </c>
      <c r="D818">
        <v>50</v>
      </c>
      <c r="E818">
        <v>24</v>
      </c>
      <c r="F818" t="s">
        <v>60</v>
      </c>
    </row>
    <row r="819" spans="1:6" x14ac:dyDescent="0.25">
      <c r="A819">
        <v>818</v>
      </c>
      <c r="B819" t="s">
        <v>48</v>
      </c>
      <c r="C819" t="s">
        <v>46</v>
      </c>
      <c r="D819">
        <v>51</v>
      </c>
      <c r="E819">
        <v>1</v>
      </c>
      <c r="F819" t="s">
        <v>49</v>
      </c>
    </row>
    <row r="820" spans="1:6" x14ac:dyDescent="0.25">
      <c r="A820">
        <v>819</v>
      </c>
      <c r="B820" t="s">
        <v>298</v>
      </c>
      <c r="C820" t="s">
        <v>42</v>
      </c>
      <c r="D820">
        <v>51</v>
      </c>
      <c r="E820">
        <v>10</v>
      </c>
      <c r="F820" t="s">
        <v>60</v>
      </c>
    </row>
    <row r="821" spans="1:6" x14ac:dyDescent="0.25">
      <c r="A821">
        <v>820</v>
      </c>
      <c r="B821" t="s">
        <v>224</v>
      </c>
      <c r="C821" t="s">
        <v>42</v>
      </c>
      <c r="D821">
        <v>51</v>
      </c>
      <c r="E821">
        <v>18</v>
      </c>
      <c r="F821" t="s">
        <v>60</v>
      </c>
    </row>
    <row r="822" spans="1:6" x14ac:dyDescent="0.25">
      <c r="A822">
        <v>821</v>
      </c>
      <c r="B822" t="s">
        <v>319</v>
      </c>
      <c r="C822" t="s">
        <v>42</v>
      </c>
      <c r="D822">
        <v>51</v>
      </c>
      <c r="E822">
        <v>4</v>
      </c>
      <c r="F822" t="s">
        <v>47</v>
      </c>
    </row>
    <row r="823" spans="1:6" x14ac:dyDescent="0.25">
      <c r="A823">
        <v>822</v>
      </c>
      <c r="B823" t="s">
        <v>279</v>
      </c>
      <c r="C823" t="s">
        <v>42</v>
      </c>
      <c r="D823">
        <v>51</v>
      </c>
      <c r="E823">
        <v>20</v>
      </c>
      <c r="F823" t="s">
        <v>47</v>
      </c>
    </row>
    <row r="824" spans="1:6" x14ac:dyDescent="0.25">
      <c r="A824">
        <v>823</v>
      </c>
      <c r="B824" t="s">
        <v>289</v>
      </c>
      <c r="C824" t="s">
        <v>46</v>
      </c>
      <c r="D824">
        <v>51</v>
      </c>
      <c r="E824">
        <v>10</v>
      </c>
      <c r="F824" t="s">
        <v>49</v>
      </c>
    </row>
    <row r="825" spans="1:6" x14ac:dyDescent="0.25">
      <c r="A825">
        <v>824</v>
      </c>
      <c r="B825" t="s">
        <v>181</v>
      </c>
      <c r="C825" t="s">
        <v>42</v>
      </c>
      <c r="D825">
        <v>52</v>
      </c>
      <c r="E825">
        <v>4</v>
      </c>
      <c r="F825" t="s">
        <v>53</v>
      </c>
    </row>
    <row r="826" spans="1:6" x14ac:dyDescent="0.25">
      <c r="A826">
        <v>825</v>
      </c>
      <c r="B826" t="s">
        <v>126</v>
      </c>
      <c r="C826" t="s">
        <v>46</v>
      </c>
      <c r="D826">
        <v>53</v>
      </c>
      <c r="E826">
        <v>10</v>
      </c>
      <c r="F826" t="s">
        <v>47</v>
      </c>
    </row>
    <row r="827" spans="1:6" x14ac:dyDescent="0.25">
      <c r="A827">
        <v>826</v>
      </c>
      <c r="B827" t="s">
        <v>213</v>
      </c>
      <c r="C827" t="s">
        <v>46</v>
      </c>
      <c r="D827">
        <v>53</v>
      </c>
      <c r="E827">
        <v>30</v>
      </c>
      <c r="F827" t="s">
        <v>53</v>
      </c>
    </row>
    <row r="828" spans="1:6" x14ac:dyDescent="0.25">
      <c r="A828">
        <v>827</v>
      </c>
      <c r="B828" t="s">
        <v>379</v>
      </c>
      <c r="C828" t="s">
        <v>42</v>
      </c>
      <c r="D828">
        <v>55</v>
      </c>
      <c r="E828">
        <v>4</v>
      </c>
      <c r="F828" t="s">
        <v>53</v>
      </c>
    </row>
    <row r="829" spans="1:6" x14ac:dyDescent="0.25">
      <c r="A829">
        <v>828</v>
      </c>
      <c r="B829" t="s">
        <v>387</v>
      </c>
      <c r="C829" t="s">
        <v>46</v>
      </c>
      <c r="D829">
        <v>55</v>
      </c>
      <c r="E829">
        <v>39</v>
      </c>
      <c r="F829" t="s">
        <v>49</v>
      </c>
    </row>
    <row r="830" spans="1:6" x14ac:dyDescent="0.25">
      <c r="A830">
        <v>829</v>
      </c>
      <c r="B830" t="s">
        <v>93</v>
      </c>
      <c r="C830" t="s">
        <v>46</v>
      </c>
      <c r="D830">
        <v>55</v>
      </c>
      <c r="E830">
        <v>40</v>
      </c>
      <c r="F830" t="s">
        <v>43</v>
      </c>
    </row>
    <row r="831" spans="1:6" x14ac:dyDescent="0.25">
      <c r="A831">
        <v>830</v>
      </c>
      <c r="B831" t="s">
        <v>342</v>
      </c>
      <c r="C831" t="s">
        <v>46</v>
      </c>
      <c r="D831">
        <v>57</v>
      </c>
      <c r="E831">
        <v>4</v>
      </c>
      <c r="F831" t="s">
        <v>60</v>
      </c>
    </row>
    <row r="832" spans="1:6" x14ac:dyDescent="0.25">
      <c r="A832">
        <v>831</v>
      </c>
      <c r="B832" t="s">
        <v>117</v>
      </c>
      <c r="C832" t="s">
        <v>46</v>
      </c>
      <c r="D832">
        <v>58</v>
      </c>
      <c r="E832">
        <v>6</v>
      </c>
      <c r="F832" t="s">
        <v>60</v>
      </c>
    </row>
    <row r="833" spans="1:6" x14ac:dyDescent="0.25">
      <c r="A833">
        <v>832</v>
      </c>
      <c r="B833" t="s">
        <v>352</v>
      </c>
      <c r="C833" t="s">
        <v>46</v>
      </c>
      <c r="D833">
        <v>59</v>
      </c>
      <c r="E833">
        <v>40</v>
      </c>
      <c r="F833" t="s">
        <v>53</v>
      </c>
    </row>
    <row r="834" spans="1:6" x14ac:dyDescent="0.25">
      <c r="A834">
        <v>833</v>
      </c>
      <c r="B834" t="s">
        <v>57</v>
      </c>
      <c r="C834" t="s">
        <v>46</v>
      </c>
      <c r="D834">
        <v>59</v>
      </c>
      <c r="E834">
        <v>10</v>
      </c>
      <c r="F834" t="s">
        <v>60</v>
      </c>
    </row>
    <row r="835" spans="1:6" x14ac:dyDescent="0.25">
      <c r="A835">
        <v>834</v>
      </c>
      <c r="B835" t="s">
        <v>276</v>
      </c>
      <c r="C835" t="s">
        <v>46</v>
      </c>
      <c r="D835">
        <v>60</v>
      </c>
      <c r="E835">
        <v>9</v>
      </c>
      <c r="F835" t="s">
        <v>47</v>
      </c>
    </row>
    <row r="836" spans="1:6" x14ac:dyDescent="0.25">
      <c r="A836">
        <v>835</v>
      </c>
      <c r="B836" t="s">
        <v>211</v>
      </c>
      <c r="C836" t="s">
        <v>42</v>
      </c>
      <c r="D836">
        <v>61</v>
      </c>
      <c r="E836">
        <v>1</v>
      </c>
      <c r="F836" t="s">
        <v>49</v>
      </c>
    </row>
    <row r="837" spans="1:6" x14ac:dyDescent="0.25">
      <c r="A837">
        <v>836</v>
      </c>
      <c r="B837" t="s">
        <v>156</v>
      </c>
      <c r="C837" t="s">
        <v>46</v>
      </c>
      <c r="D837">
        <v>61</v>
      </c>
      <c r="E837">
        <v>40</v>
      </c>
      <c r="F837" t="s">
        <v>60</v>
      </c>
    </row>
    <row r="838" spans="1:6" x14ac:dyDescent="0.25">
      <c r="A838">
        <v>837</v>
      </c>
      <c r="B838" t="s">
        <v>292</v>
      </c>
      <c r="C838" t="s">
        <v>46</v>
      </c>
      <c r="D838">
        <v>61</v>
      </c>
      <c r="E838">
        <v>4</v>
      </c>
      <c r="F838" t="s">
        <v>43</v>
      </c>
    </row>
    <row r="839" spans="1:6" x14ac:dyDescent="0.25">
      <c r="A839">
        <v>838</v>
      </c>
      <c r="B839" t="s">
        <v>45</v>
      </c>
      <c r="C839" t="s">
        <v>46</v>
      </c>
      <c r="D839">
        <v>62</v>
      </c>
      <c r="E839">
        <v>4</v>
      </c>
      <c r="F839" t="s">
        <v>47</v>
      </c>
    </row>
    <row r="840" spans="1:6" x14ac:dyDescent="0.25">
      <c r="A840">
        <v>839</v>
      </c>
      <c r="B840" t="s">
        <v>332</v>
      </c>
      <c r="C840" t="s">
        <v>42</v>
      </c>
      <c r="D840">
        <v>62</v>
      </c>
      <c r="E840">
        <v>25</v>
      </c>
      <c r="F840" t="s">
        <v>49</v>
      </c>
    </row>
    <row r="841" spans="1:6" x14ac:dyDescent="0.25">
      <c r="A841">
        <v>840</v>
      </c>
      <c r="B841" t="s">
        <v>50</v>
      </c>
      <c r="C841" t="s">
        <v>46</v>
      </c>
      <c r="D841">
        <v>63</v>
      </c>
      <c r="E841">
        <v>31</v>
      </c>
      <c r="F841" t="s">
        <v>47</v>
      </c>
    </row>
    <row r="842" spans="1:6" x14ac:dyDescent="0.25">
      <c r="A842">
        <v>841</v>
      </c>
      <c r="B842" t="s">
        <v>388</v>
      </c>
      <c r="C842" t="s">
        <v>42</v>
      </c>
      <c r="D842">
        <v>63</v>
      </c>
      <c r="E842">
        <v>10</v>
      </c>
      <c r="F842" t="s">
        <v>49</v>
      </c>
    </row>
    <row r="843" spans="1:6" x14ac:dyDescent="0.25">
      <c r="A843">
        <v>842</v>
      </c>
      <c r="B843" t="s">
        <v>367</v>
      </c>
      <c r="C843" t="s">
        <v>46</v>
      </c>
      <c r="D843">
        <v>64</v>
      </c>
      <c r="E843">
        <v>6</v>
      </c>
      <c r="F843" t="s">
        <v>43</v>
      </c>
    </row>
    <row r="844" spans="1:6" x14ac:dyDescent="0.25">
      <c r="A844">
        <v>843</v>
      </c>
      <c r="B844" t="s">
        <v>263</v>
      </c>
      <c r="C844" t="s">
        <v>46</v>
      </c>
      <c r="D844">
        <v>65</v>
      </c>
      <c r="E844">
        <v>9</v>
      </c>
      <c r="F844" t="s">
        <v>49</v>
      </c>
    </row>
    <row r="845" spans="1:6" x14ac:dyDescent="0.25">
      <c r="A845">
        <v>844</v>
      </c>
      <c r="B845" t="s">
        <v>194</v>
      </c>
      <c r="C845" t="s">
        <v>46</v>
      </c>
      <c r="D845">
        <v>65</v>
      </c>
      <c r="E845">
        <v>10</v>
      </c>
      <c r="F845" t="s">
        <v>43</v>
      </c>
    </row>
    <row r="846" spans="1:6" x14ac:dyDescent="0.25">
      <c r="A846">
        <v>845</v>
      </c>
      <c r="B846" t="s">
        <v>75</v>
      </c>
      <c r="C846" t="s">
        <v>46</v>
      </c>
      <c r="D846">
        <v>65</v>
      </c>
      <c r="E846">
        <v>37</v>
      </c>
      <c r="F846" t="s">
        <v>53</v>
      </c>
    </row>
    <row r="847" spans="1:6" x14ac:dyDescent="0.25">
      <c r="A847">
        <v>846</v>
      </c>
      <c r="B847" t="s">
        <v>389</v>
      </c>
      <c r="C847" t="s">
        <v>42</v>
      </c>
      <c r="D847">
        <v>66</v>
      </c>
      <c r="E847">
        <v>4</v>
      </c>
      <c r="F847" t="s">
        <v>53</v>
      </c>
    </row>
    <row r="848" spans="1:6" x14ac:dyDescent="0.25">
      <c r="A848">
        <v>847</v>
      </c>
      <c r="B848" t="s">
        <v>240</v>
      </c>
      <c r="C848" t="s">
        <v>46</v>
      </c>
      <c r="D848">
        <v>66</v>
      </c>
      <c r="E848">
        <v>36</v>
      </c>
      <c r="F848" t="s">
        <v>43</v>
      </c>
    </row>
    <row r="849" spans="1:6" x14ac:dyDescent="0.25">
      <c r="A849">
        <v>848</v>
      </c>
      <c r="B849" t="s">
        <v>187</v>
      </c>
      <c r="C849" t="s">
        <v>46</v>
      </c>
      <c r="D849">
        <v>67</v>
      </c>
      <c r="E849">
        <v>5</v>
      </c>
      <c r="F849" t="s">
        <v>60</v>
      </c>
    </row>
    <row r="850" spans="1:6" x14ac:dyDescent="0.25">
      <c r="A850">
        <v>849</v>
      </c>
      <c r="B850" t="s">
        <v>174</v>
      </c>
      <c r="C850" t="s">
        <v>46</v>
      </c>
      <c r="D850">
        <v>67</v>
      </c>
      <c r="E850">
        <v>36</v>
      </c>
      <c r="F850" t="s">
        <v>60</v>
      </c>
    </row>
    <row r="851" spans="1:6" x14ac:dyDescent="0.25">
      <c r="A851">
        <v>850</v>
      </c>
      <c r="B851" t="s">
        <v>220</v>
      </c>
      <c r="C851" t="s">
        <v>42</v>
      </c>
      <c r="D851">
        <v>68</v>
      </c>
      <c r="E851">
        <v>3</v>
      </c>
      <c r="F851" t="s">
        <v>49</v>
      </c>
    </row>
    <row r="852" spans="1:6" x14ac:dyDescent="0.25">
      <c r="A852">
        <v>851</v>
      </c>
      <c r="B852" t="s">
        <v>265</v>
      </c>
      <c r="C852" t="s">
        <v>46</v>
      </c>
      <c r="D852">
        <v>68</v>
      </c>
      <c r="E852">
        <v>40</v>
      </c>
      <c r="F852" t="s">
        <v>49</v>
      </c>
    </row>
    <row r="853" spans="1:6" x14ac:dyDescent="0.25">
      <c r="A853">
        <v>852</v>
      </c>
      <c r="B853" t="s">
        <v>192</v>
      </c>
      <c r="C853" t="s">
        <v>46</v>
      </c>
      <c r="D853">
        <v>68</v>
      </c>
      <c r="E853">
        <v>16</v>
      </c>
      <c r="F853" t="s">
        <v>43</v>
      </c>
    </row>
    <row r="854" spans="1:6" x14ac:dyDescent="0.25">
      <c r="A854">
        <v>853</v>
      </c>
      <c r="B854" t="s">
        <v>106</v>
      </c>
      <c r="C854" t="s">
        <v>42</v>
      </c>
      <c r="D854">
        <v>68</v>
      </c>
      <c r="E854">
        <v>34</v>
      </c>
      <c r="F854" t="s">
        <v>49</v>
      </c>
    </row>
    <row r="855" spans="1:6" x14ac:dyDescent="0.25">
      <c r="A855">
        <v>854</v>
      </c>
      <c r="B855" t="s">
        <v>269</v>
      </c>
      <c r="C855" t="s">
        <v>46</v>
      </c>
      <c r="D855">
        <v>68</v>
      </c>
      <c r="E855">
        <v>34</v>
      </c>
      <c r="F855" t="s">
        <v>49</v>
      </c>
    </row>
    <row r="856" spans="1:6" x14ac:dyDescent="0.25">
      <c r="A856">
        <v>855</v>
      </c>
      <c r="B856" t="s">
        <v>294</v>
      </c>
      <c r="C856" t="s">
        <v>42</v>
      </c>
      <c r="D856">
        <v>69</v>
      </c>
      <c r="E856">
        <v>10</v>
      </c>
      <c r="F856" t="s">
        <v>43</v>
      </c>
    </row>
    <row r="857" spans="1:6" x14ac:dyDescent="0.25">
      <c r="A857">
        <v>856</v>
      </c>
      <c r="B857" t="s">
        <v>133</v>
      </c>
      <c r="C857" t="s">
        <v>46</v>
      </c>
      <c r="D857">
        <v>69</v>
      </c>
      <c r="E857">
        <v>40</v>
      </c>
      <c r="F857" t="s">
        <v>47</v>
      </c>
    </row>
    <row r="858" spans="1:6" x14ac:dyDescent="0.25">
      <c r="A858">
        <v>857</v>
      </c>
      <c r="B858" t="s">
        <v>144</v>
      </c>
      <c r="C858" t="s">
        <v>42</v>
      </c>
      <c r="D858">
        <v>70</v>
      </c>
      <c r="E858">
        <v>5</v>
      </c>
      <c r="F858" t="s">
        <v>49</v>
      </c>
    </row>
    <row r="859" spans="1:6" x14ac:dyDescent="0.25">
      <c r="A859">
        <v>858</v>
      </c>
      <c r="B859" t="s">
        <v>390</v>
      </c>
      <c r="C859" t="s">
        <v>46</v>
      </c>
      <c r="D859">
        <v>70</v>
      </c>
      <c r="E859">
        <v>10</v>
      </c>
      <c r="F859" t="s">
        <v>53</v>
      </c>
    </row>
    <row r="860" spans="1:6" x14ac:dyDescent="0.25">
      <c r="A860">
        <v>859</v>
      </c>
      <c r="B860" t="s">
        <v>391</v>
      </c>
      <c r="C860" t="s">
        <v>46</v>
      </c>
      <c r="D860">
        <v>70</v>
      </c>
      <c r="E860">
        <v>37</v>
      </c>
      <c r="F860" t="s">
        <v>49</v>
      </c>
    </row>
    <row r="861" spans="1:6" x14ac:dyDescent="0.25">
      <c r="A861">
        <v>860</v>
      </c>
      <c r="B861" t="s">
        <v>52</v>
      </c>
      <c r="C861" t="s">
        <v>46</v>
      </c>
      <c r="D861">
        <v>71</v>
      </c>
      <c r="E861">
        <v>1</v>
      </c>
      <c r="F861" t="s">
        <v>53</v>
      </c>
    </row>
    <row r="862" spans="1:6" x14ac:dyDescent="0.25">
      <c r="A862">
        <v>861</v>
      </c>
      <c r="B862" t="s">
        <v>318</v>
      </c>
      <c r="C862" t="s">
        <v>46</v>
      </c>
      <c r="D862">
        <v>71</v>
      </c>
      <c r="E862">
        <v>4</v>
      </c>
      <c r="F862" t="s">
        <v>60</v>
      </c>
    </row>
    <row r="863" spans="1:6" x14ac:dyDescent="0.25">
      <c r="A863">
        <v>862</v>
      </c>
      <c r="B863" t="s">
        <v>287</v>
      </c>
      <c r="C863" t="s">
        <v>42</v>
      </c>
      <c r="D863">
        <v>71</v>
      </c>
      <c r="E863">
        <v>9</v>
      </c>
      <c r="F863" t="s">
        <v>47</v>
      </c>
    </row>
    <row r="864" spans="1:6" x14ac:dyDescent="0.25">
      <c r="A864">
        <v>863</v>
      </c>
      <c r="B864" t="s">
        <v>392</v>
      </c>
      <c r="C864" t="s">
        <v>46</v>
      </c>
      <c r="D864">
        <v>71</v>
      </c>
      <c r="E864">
        <v>13</v>
      </c>
      <c r="F864" t="s">
        <v>53</v>
      </c>
    </row>
    <row r="865" spans="1:6" x14ac:dyDescent="0.25">
      <c r="A865">
        <v>864</v>
      </c>
      <c r="B865" t="s">
        <v>299</v>
      </c>
      <c r="C865" t="s">
        <v>46</v>
      </c>
      <c r="D865">
        <v>71</v>
      </c>
      <c r="E865">
        <v>9</v>
      </c>
      <c r="F865" t="s">
        <v>53</v>
      </c>
    </row>
    <row r="866" spans="1:6" x14ac:dyDescent="0.25">
      <c r="A866">
        <v>865</v>
      </c>
      <c r="B866" t="s">
        <v>195</v>
      </c>
      <c r="C866" t="s">
        <v>46</v>
      </c>
      <c r="D866">
        <v>72</v>
      </c>
      <c r="E866">
        <v>4</v>
      </c>
      <c r="F866" t="s">
        <v>49</v>
      </c>
    </row>
    <row r="867" spans="1:6" x14ac:dyDescent="0.25">
      <c r="A867">
        <v>866</v>
      </c>
      <c r="B867" t="s">
        <v>358</v>
      </c>
      <c r="C867" t="s">
        <v>46</v>
      </c>
      <c r="D867">
        <v>73</v>
      </c>
      <c r="E867">
        <v>3</v>
      </c>
      <c r="F867" t="s">
        <v>53</v>
      </c>
    </row>
    <row r="868" spans="1:6" x14ac:dyDescent="0.25">
      <c r="A868">
        <v>867</v>
      </c>
      <c r="B868" t="s">
        <v>393</v>
      </c>
      <c r="C868" t="s">
        <v>42</v>
      </c>
      <c r="D868">
        <v>73</v>
      </c>
      <c r="E868">
        <v>4</v>
      </c>
      <c r="F868" t="s">
        <v>49</v>
      </c>
    </row>
    <row r="869" spans="1:6" x14ac:dyDescent="0.25">
      <c r="A869">
        <v>868</v>
      </c>
      <c r="B869" t="s">
        <v>250</v>
      </c>
      <c r="C869" t="s">
        <v>46</v>
      </c>
      <c r="D869">
        <v>73</v>
      </c>
      <c r="E869">
        <v>21</v>
      </c>
      <c r="F869" t="s">
        <v>47</v>
      </c>
    </row>
    <row r="870" spans="1:6" x14ac:dyDescent="0.25">
      <c r="A870">
        <v>869</v>
      </c>
      <c r="B870" t="s">
        <v>159</v>
      </c>
      <c r="C870" t="s">
        <v>46</v>
      </c>
      <c r="D870">
        <v>73</v>
      </c>
      <c r="E870">
        <v>24</v>
      </c>
      <c r="F870" t="s">
        <v>49</v>
      </c>
    </row>
    <row r="871" spans="1:6" x14ac:dyDescent="0.25">
      <c r="A871">
        <v>870</v>
      </c>
      <c r="B871" t="s">
        <v>121</v>
      </c>
      <c r="C871" t="s">
        <v>42</v>
      </c>
      <c r="D871">
        <v>74</v>
      </c>
      <c r="E871">
        <v>32</v>
      </c>
      <c r="F871" t="s">
        <v>53</v>
      </c>
    </row>
    <row r="872" spans="1:6" x14ac:dyDescent="0.25">
      <c r="A872">
        <v>871</v>
      </c>
      <c r="B872" t="s">
        <v>334</v>
      </c>
      <c r="C872" t="s">
        <v>46</v>
      </c>
      <c r="D872">
        <v>75</v>
      </c>
      <c r="E872">
        <v>10</v>
      </c>
      <c r="F872" t="s">
        <v>53</v>
      </c>
    </row>
    <row r="873" spans="1:6" x14ac:dyDescent="0.25">
      <c r="A873">
        <v>872</v>
      </c>
      <c r="B873" t="s">
        <v>321</v>
      </c>
      <c r="C873" t="s">
        <v>46</v>
      </c>
      <c r="D873">
        <v>75</v>
      </c>
      <c r="E873">
        <v>18</v>
      </c>
      <c r="F873" t="s">
        <v>47</v>
      </c>
    </row>
    <row r="874" spans="1:6" x14ac:dyDescent="0.25">
      <c r="A874">
        <v>873</v>
      </c>
      <c r="B874" t="s">
        <v>156</v>
      </c>
      <c r="C874" t="s">
        <v>42</v>
      </c>
      <c r="D874">
        <v>75</v>
      </c>
      <c r="E874">
        <v>24</v>
      </c>
      <c r="F874" t="s">
        <v>43</v>
      </c>
    </row>
    <row r="875" spans="1:6" x14ac:dyDescent="0.25">
      <c r="A875">
        <v>874</v>
      </c>
      <c r="B875" t="s">
        <v>74</v>
      </c>
      <c r="C875" t="s">
        <v>46</v>
      </c>
      <c r="D875">
        <v>75</v>
      </c>
      <c r="E875">
        <v>40</v>
      </c>
      <c r="F875" t="s">
        <v>53</v>
      </c>
    </row>
    <row r="876" spans="1:6" x14ac:dyDescent="0.25">
      <c r="A876">
        <v>875</v>
      </c>
      <c r="B876" t="s">
        <v>290</v>
      </c>
      <c r="C876" t="s">
        <v>42</v>
      </c>
      <c r="D876">
        <v>76</v>
      </c>
      <c r="E876">
        <v>30</v>
      </c>
      <c r="F876" t="s">
        <v>47</v>
      </c>
    </row>
    <row r="877" spans="1:6" x14ac:dyDescent="0.25">
      <c r="A877">
        <v>876</v>
      </c>
      <c r="B877" t="s">
        <v>131</v>
      </c>
      <c r="C877" t="s">
        <v>46</v>
      </c>
      <c r="D877">
        <v>78</v>
      </c>
      <c r="E877">
        <v>10</v>
      </c>
      <c r="F877" t="s">
        <v>53</v>
      </c>
    </row>
    <row r="878" spans="1:6" x14ac:dyDescent="0.25">
      <c r="A878">
        <v>877</v>
      </c>
      <c r="B878" t="s">
        <v>52</v>
      </c>
      <c r="C878" t="s">
        <v>46</v>
      </c>
      <c r="D878">
        <v>78</v>
      </c>
      <c r="E878">
        <v>19</v>
      </c>
      <c r="F878" t="s">
        <v>53</v>
      </c>
    </row>
    <row r="879" spans="1:6" x14ac:dyDescent="0.25">
      <c r="A879">
        <v>878</v>
      </c>
      <c r="B879" t="s">
        <v>222</v>
      </c>
      <c r="C879" t="s">
        <v>46</v>
      </c>
      <c r="D879">
        <v>78</v>
      </c>
      <c r="E879">
        <v>28</v>
      </c>
      <c r="F879" t="s">
        <v>60</v>
      </c>
    </row>
    <row r="880" spans="1:6" x14ac:dyDescent="0.25">
      <c r="A880">
        <v>879</v>
      </c>
      <c r="B880" t="s">
        <v>377</v>
      </c>
      <c r="C880" t="s">
        <v>46</v>
      </c>
      <c r="D880">
        <v>78</v>
      </c>
      <c r="E880">
        <v>4</v>
      </c>
      <c r="F880" t="s">
        <v>47</v>
      </c>
    </row>
    <row r="881" spans="1:6" x14ac:dyDescent="0.25">
      <c r="A881">
        <v>880</v>
      </c>
      <c r="B881" t="s">
        <v>103</v>
      </c>
      <c r="C881" t="s">
        <v>46</v>
      </c>
      <c r="D881">
        <v>78</v>
      </c>
      <c r="E881">
        <v>10</v>
      </c>
      <c r="F881" t="s">
        <v>43</v>
      </c>
    </row>
    <row r="882" spans="1:6" x14ac:dyDescent="0.25">
      <c r="A882">
        <v>881</v>
      </c>
      <c r="B882" t="s">
        <v>190</v>
      </c>
      <c r="C882" t="s">
        <v>42</v>
      </c>
      <c r="D882">
        <v>79</v>
      </c>
      <c r="E882">
        <v>10</v>
      </c>
      <c r="F882" t="s">
        <v>53</v>
      </c>
    </row>
    <row r="883" spans="1:6" x14ac:dyDescent="0.25">
      <c r="A883">
        <v>882</v>
      </c>
      <c r="B883" t="s">
        <v>394</v>
      </c>
      <c r="C883" t="s">
        <v>42</v>
      </c>
      <c r="D883">
        <v>79</v>
      </c>
      <c r="E883">
        <v>22</v>
      </c>
      <c r="F883" t="s">
        <v>53</v>
      </c>
    </row>
    <row r="884" spans="1:6" x14ac:dyDescent="0.25">
      <c r="A884">
        <v>883</v>
      </c>
      <c r="B884" t="s">
        <v>193</v>
      </c>
      <c r="C884" t="s">
        <v>42</v>
      </c>
      <c r="D884">
        <v>18</v>
      </c>
      <c r="E884">
        <v>14</v>
      </c>
      <c r="F884" t="s">
        <v>49</v>
      </c>
    </row>
    <row r="885" spans="1:6" x14ac:dyDescent="0.25">
      <c r="A885">
        <v>884</v>
      </c>
      <c r="B885" t="s">
        <v>215</v>
      </c>
      <c r="C885" t="s">
        <v>42</v>
      </c>
      <c r="D885">
        <v>18</v>
      </c>
      <c r="E885">
        <v>25</v>
      </c>
      <c r="F885" t="s">
        <v>60</v>
      </c>
    </row>
    <row r="886" spans="1:6" x14ac:dyDescent="0.25">
      <c r="A886">
        <v>885</v>
      </c>
      <c r="B886" t="s">
        <v>380</v>
      </c>
      <c r="C886" t="s">
        <v>42</v>
      </c>
      <c r="D886">
        <v>19</v>
      </c>
      <c r="E886">
        <v>9</v>
      </c>
      <c r="F886" t="s">
        <v>49</v>
      </c>
    </row>
    <row r="887" spans="1:6" x14ac:dyDescent="0.25">
      <c r="A887">
        <v>886</v>
      </c>
      <c r="B887" t="s">
        <v>79</v>
      </c>
      <c r="C887" t="s">
        <v>46</v>
      </c>
      <c r="D887">
        <v>19</v>
      </c>
      <c r="E887">
        <v>4</v>
      </c>
      <c r="F887" t="s">
        <v>47</v>
      </c>
    </row>
    <row r="888" spans="1:6" x14ac:dyDescent="0.25">
      <c r="A888">
        <v>887</v>
      </c>
      <c r="B888" t="s">
        <v>55</v>
      </c>
      <c r="C888" t="s">
        <v>46</v>
      </c>
      <c r="D888">
        <v>20</v>
      </c>
      <c r="E888">
        <v>4</v>
      </c>
      <c r="F888" t="s">
        <v>49</v>
      </c>
    </row>
    <row r="889" spans="1:6" x14ac:dyDescent="0.25">
      <c r="A889">
        <v>888</v>
      </c>
      <c r="B889" t="s">
        <v>395</v>
      </c>
      <c r="C889" t="s">
        <v>46</v>
      </c>
      <c r="D889">
        <v>21</v>
      </c>
      <c r="E889">
        <v>4</v>
      </c>
      <c r="F889" t="s">
        <v>49</v>
      </c>
    </row>
    <row r="890" spans="1:6" x14ac:dyDescent="0.25">
      <c r="A890">
        <v>889</v>
      </c>
      <c r="B890" t="s">
        <v>239</v>
      </c>
      <c r="C890" t="s">
        <v>46</v>
      </c>
      <c r="D890">
        <v>21</v>
      </c>
      <c r="E890">
        <v>10</v>
      </c>
      <c r="F890" t="s">
        <v>43</v>
      </c>
    </row>
    <row r="891" spans="1:6" x14ac:dyDescent="0.25">
      <c r="A891">
        <v>890</v>
      </c>
      <c r="B891" t="s">
        <v>180</v>
      </c>
      <c r="C891" t="s">
        <v>46</v>
      </c>
      <c r="D891">
        <v>21</v>
      </c>
      <c r="E891">
        <v>4</v>
      </c>
      <c r="F891" t="s">
        <v>60</v>
      </c>
    </row>
    <row r="892" spans="1:6" x14ac:dyDescent="0.25">
      <c r="A892">
        <v>891</v>
      </c>
      <c r="B892" t="s">
        <v>80</v>
      </c>
      <c r="C892" t="s">
        <v>42</v>
      </c>
      <c r="D892">
        <v>21</v>
      </c>
      <c r="E892">
        <v>40</v>
      </c>
      <c r="F892" t="s">
        <v>60</v>
      </c>
    </row>
    <row r="893" spans="1:6" x14ac:dyDescent="0.25">
      <c r="A893">
        <v>892</v>
      </c>
      <c r="B893" t="s">
        <v>355</v>
      </c>
      <c r="C893" t="s">
        <v>46</v>
      </c>
      <c r="D893">
        <v>22</v>
      </c>
      <c r="E893">
        <v>29</v>
      </c>
      <c r="F893" t="s">
        <v>47</v>
      </c>
    </row>
    <row r="894" spans="1:6" x14ac:dyDescent="0.25">
      <c r="A894">
        <v>893</v>
      </c>
      <c r="B894" t="s">
        <v>238</v>
      </c>
      <c r="C894" t="s">
        <v>42</v>
      </c>
      <c r="D894">
        <v>23</v>
      </c>
      <c r="E894">
        <v>2</v>
      </c>
      <c r="F894" t="s">
        <v>60</v>
      </c>
    </row>
    <row r="895" spans="1:6" x14ac:dyDescent="0.25">
      <c r="A895">
        <v>894</v>
      </c>
      <c r="B895" t="s">
        <v>335</v>
      </c>
      <c r="C895" t="s">
        <v>46</v>
      </c>
      <c r="D895">
        <v>24</v>
      </c>
      <c r="E895">
        <v>40</v>
      </c>
      <c r="F895" t="s">
        <v>47</v>
      </c>
    </row>
    <row r="896" spans="1:6" x14ac:dyDescent="0.25">
      <c r="A896">
        <v>895</v>
      </c>
      <c r="B896" t="s">
        <v>317</v>
      </c>
      <c r="C896" t="s">
        <v>46</v>
      </c>
      <c r="D896">
        <v>25</v>
      </c>
      <c r="E896">
        <v>24</v>
      </c>
      <c r="F896" t="s">
        <v>43</v>
      </c>
    </row>
    <row r="897" spans="1:6" x14ac:dyDescent="0.25">
      <c r="A897">
        <v>896</v>
      </c>
      <c r="B897" t="s">
        <v>337</v>
      </c>
      <c r="C897" t="s">
        <v>46</v>
      </c>
      <c r="D897">
        <v>26</v>
      </c>
      <c r="E897">
        <v>6</v>
      </c>
      <c r="F897" t="s">
        <v>49</v>
      </c>
    </row>
    <row r="898" spans="1:6" x14ac:dyDescent="0.25">
      <c r="A898">
        <v>897</v>
      </c>
      <c r="B898" t="s">
        <v>344</v>
      </c>
      <c r="C898" t="s">
        <v>46</v>
      </c>
      <c r="D898">
        <v>27</v>
      </c>
      <c r="E898">
        <v>30</v>
      </c>
      <c r="F898" t="s">
        <v>49</v>
      </c>
    </row>
    <row r="899" spans="1:6" x14ac:dyDescent="0.25">
      <c r="A899">
        <v>898</v>
      </c>
      <c r="B899" t="s">
        <v>119</v>
      </c>
      <c r="C899" t="s">
        <v>42</v>
      </c>
      <c r="D899">
        <v>28</v>
      </c>
      <c r="E899">
        <v>3</v>
      </c>
      <c r="F899" t="s">
        <v>60</v>
      </c>
    </row>
    <row r="900" spans="1:6" x14ac:dyDescent="0.25">
      <c r="A900">
        <v>899</v>
      </c>
      <c r="B900" t="s">
        <v>198</v>
      </c>
      <c r="C900" t="s">
        <v>46</v>
      </c>
      <c r="D900">
        <v>28</v>
      </c>
      <c r="E900">
        <v>4</v>
      </c>
      <c r="F900" t="s">
        <v>47</v>
      </c>
    </row>
    <row r="901" spans="1:6" x14ac:dyDescent="0.25">
      <c r="A901">
        <v>900</v>
      </c>
      <c r="B901" t="s">
        <v>214</v>
      </c>
      <c r="C901" t="s">
        <v>46</v>
      </c>
      <c r="D901">
        <v>28</v>
      </c>
      <c r="E901">
        <v>10</v>
      </c>
      <c r="F901" t="s">
        <v>43</v>
      </c>
    </row>
    <row r="902" spans="1:6" x14ac:dyDescent="0.25">
      <c r="A902">
        <v>901</v>
      </c>
      <c r="B902" t="s">
        <v>380</v>
      </c>
      <c r="C902" t="s">
        <v>42</v>
      </c>
      <c r="D902">
        <v>28</v>
      </c>
      <c r="E902">
        <v>40</v>
      </c>
      <c r="F902" t="s">
        <v>49</v>
      </c>
    </row>
    <row r="903" spans="1:6" x14ac:dyDescent="0.25">
      <c r="A903">
        <v>902</v>
      </c>
      <c r="B903" t="s">
        <v>167</v>
      </c>
      <c r="C903" t="s">
        <v>42</v>
      </c>
      <c r="D903">
        <v>29</v>
      </c>
      <c r="E903">
        <v>9</v>
      </c>
      <c r="F903" t="s">
        <v>53</v>
      </c>
    </row>
    <row r="904" spans="1:6" x14ac:dyDescent="0.25">
      <c r="A904">
        <v>903</v>
      </c>
      <c r="B904" t="s">
        <v>330</v>
      </c>
      <c r="C904" t="s">
        <v>42</v>
      </c>
      <c r="D904">
        <v>29</v>
      </c>
      <c r="E904">
        <v>8</v>
      </c>
      <c r="F904" t="s">
        <v>47</v>
      </c>
    </row>
    <row r="905" spans="1:6" x14ac:dyDescent="0.25">
      <c r="A905">
        <v>904</v>
      </c>
      <c r="B905" t="s">
        <v>278</v>
      </c>
      <c r="C905" t="s">
        <v>46</v>
      </c>
      <c r="D905">
        <v>29</v>
      </c>
      <c r="E905">
        <v>8</v>
      </c>
      <c r="F905" t="s">
        <v>60</v>
      </c>
    </row>
    <row r="906" spans="1:6" x14ac:dyDescent="0.25">
      <c r="A906">
        <v>905</v>
      </c>
      <c r="B906" t="s">
        <v>300</v>
      </c>
      <c r="C906" t="s">
        <v>42</v>
      </c>
      <c r="D906">
        <v>30</v>
      </c>
      <c r="E906">
        <v>4</v>
      </c>
      <c r="F906" t="s">
        <v>47</v>
      </c>
    </row>
    <row r="907" spans="1:6" x14ac:dyDescent="0.25">
      <c r="A907">
        <v>906</v>
      </c>
      <c r="B907" t="s">
        <v>354</v>
      </c>
      <c r="C907" t="s">
        <v>42</v>
      </c>
      <c r="D907">
        <v>30</v>
      </c>
      <c r="E907">
        <v>21</v>
      </c>
      <c r="F907" t="s">
        <v>60</v>
      </c>
    </row>
    <row r="908" spans="1:6" x14ac:dyDescent="0.25">
      <c r="A908">
        <v>907</v>
      </c>
      <c r="B908" t="s">
        <v>285</v>
      </c>
      <c r="C908" t="s">
        <v>46</v>
      </c>
      <c r="D908">
        <v>31</v>
      </c>
      <c r="E908">
        <v>2</v>
      </c>
      <c r="F908" t="s">
        <v>53</v>
      </c>
    </row>
    <row r="909" spans="1:6" x14ac:dyDescent="0.25">
      <c r="A909">
        <v>908</v>
      </c>
      <c r="B909" t="s">
        <v>264</v>
      </c>
      <c r="C909" t="s">
        <v>46</v>
      </c>
      <c r="D909">
        <v>31</v>
      </c>
      <c r="E909">
        <v>4</v>
      </c>
      <c r="F909" t="s">
        <v>43</v>
      </c>
    </row>
    <row r="910" spans="1:6" x14ac:dyDescent="0.25">
      <c r="A910">
        <v>909</v>
      </c>
      <c r="B910" t="s">
        <v>157</v>
      </c>
      <c r="C910" t="s">
        <v>42</v>
      </c>
      <c r="D910">
        <v>32</v>
      </c>
      <c r="E910">
        <v>4</v>
      </c>
      <c r="F910" t="s">
        <v>43</v>
      </c>
    </row>
    <row r="911" spans="1:6" x14ac:dyDescent="0.25">
      <c r="A911">
        <v>910</v>
      </c>
      <c r="B911" t="s">
        <v>157</v>
      </c>
      <c r="C911" t="s">
        <v>42</v>
      </c>
      <c r="D911">
        <v>33</v>
      </c>
      <c r="E911">
        <v>4</v>
      </c>
      <c r="F911" t="s">
        <v>43</v>
      </c>
    </row>
    <row r="912" spans="1:6" x14ac:dyDescent="0.25">
      <c r="A912">
        <v>911</v>
      </c>
      <c r="B912" t="s">
        <v>93</v>
      </c>
      <c r="C912" t="s">
        <v>42</v>
      </c>
      <c r="D912">
        <v>33</v>
      </c>
      <c r="E912">
        <v>4</v>
      </c>
      <c r="F912" t="s">
        <v>60</v>
      </c>
    </row>
    <row r="913" spans="1:6" x14ac:dyDescent="0.25">
      <c r="A913">
        <v>912</v>
      </c>
      <c r="B913" t="s">
        <v>211</v>
      </c>
      <c r="C913" t="s">
        <v>42</v>
      </c>
      <c r="D913">
        <v>33</v>
      </c>
      <c r="E913">
        <v>4</v>
      </c>
      <c r="F913" t="s">
        <v>53</v>
      </c>
    </row>
    <row r="914" spans="1:6" x14ac:dyDescent="0.25">
      <c r="A914">
        <v>913</v>
      </c>
      <c r="B914" t="s">
        <v>396</v>
      </c>
      <c r="C914" t="s">
        <v>46</v>
      </c>
      <c r="D914">
        <v>35</v>
      </c>
      <c r="E914">
        <v>4</v>
      </c>
      <c r="F914" t="s">
        <v>47</v>
      </c>
    </row>
    <row r="915" spans="1:6" x14ac:dyDescent="0.25">
      <c r="A915">
        <v>914</v>
      </c>
      <c r="B915" t="s">
        <v>397</v>
      </c>
      <c r="C915" t="s">
        <v>42</v>
      </c>
      <c r="D915">
        <v>35</v>
      </c>
      <c r="E915">
        <v>4</v>
      </c>
      <c r="F915" t="s">
        <v>47</v>
      </c>
    </row>
    <row r="916" spans="1:6" x14ac:dyDescent="0.25">
      <c r="A916">
        <v>915</v>
      </c>
      <c r="B916" t="s">
        <v>261</v>
      </c>
      <c r="C916" t="s">
        <v>42</v>
      </c>
      <c r="D916">
        <v>35</v>
      </c>
      <c r="E916">
        <v>40</v>
      </c>
      <c r="F916" t="s">
        <v>49</v>
      </c>
    </row>
    <row r="917" spans="1:6" x14ac:dyDescent="0.25">
      <c r="A917">
        <v>916</v>
      </c>
      <c r="B917" t="s">
        <v>158</v>
      </c>
      <c r="C917" t="s">
        <v>42</v>
      </c>
      <c r="D917">
        <v>35</v>
      </c>
      <c r="E917">
        <v>40</v>
      </c>
      <c r="F917" t="s">
        <v>43</v>
      </c>
    </row>
    <row r="918" spans="1:6" x14ac:dyDescent="0.25">
      <c r="A918">
        <v>917</v>
      </c>
      <c r="B918" t="s">
        <v>398</v>
      </c>
      <c r="C918" t="s">
        <v>42</v>
      </c>
      <c r="D918">
        <v>36</v>
      </c>
      <c r="E918">
        <v>39</v>
      </c>
      <c r="F918" t="s">
        <v>49</v>
      </c>
    </row>
    <row r="919" spans="1:6" x14ac:dyDescent="0.25">
      <c r="A919">
        <v>918</v>
      </c>
      <c r="B919" t="s">
        <v>65</v>
      </c>
      <c r="C919" t="s">
        <v>46</v>
      </c>
      <c r="D919">
        <v>37</v>
      </c>
      <c r="E919">
        <v>4</v>
      </c>
      <c r="F919" t="s">
        <v>47</v>
      </c>
    </row>
    <row r="920" spans="1:6" x14ac:dyDescent="0.25">
      <c r="A920">
        <v>919</v>
      </c>
      <c r="B920" t="s">
        <v>399</v>
      </c>
      <c r="C920" t="s">
        <v>46</v>
      </c>
      <c r="D920">
        <v>37</v>
      </c>
      <c r="E920">
        <v>11</v>
      </c>
      <c r="F920" t="s">
        <v>60</v>
      </c>
    </row>
    <row r="921" spans="1:6" x14ac:dyDescent="0.25">
      <c r="A921">
        <v>920</v>
      </c>
      <c r="B921" t="s">
        <v>184</v>
      </c>
      <c r="C921" t="s">
        <v>42</v>
      </c>
      <c r="D921">
        <v>37</v>
      </c>
      <c r="E921">
        <v>4</v>
      </c>
      <c r="F921" t="s">
        <v>49</v>
      </c>
    </row>
    <row r="922" spans="1:6" x14ac:dyDescent="0.25">
      <c r="A922">
        <v>921</v>
      </c>
      <c r="B922" t="s">
        <v>400</v>
      </c>
      <c r="C922" t="s">
        <v>46</v>
      </c>
      <c r="D922">
        <v>39</v>
      </c>
      <c r="E922">
        <v>10</v>
      </c>
      <c r="F922" t="s">
        <v>53</v>
      </c>
    </row>
    <row r="923" spans="1:6" x14ac:dyDescent="0.25">
      <c r="A923">
        <v>922</v>
      </c>
      <c r="B923" t="s">
        <v>102</v>
      </c>
      <c r="C923" t="s">
        <v>42</v>
      </c>
      <c r="D923">
        <v>39</v>
      </c>
      <c r="E923">
        <v>37</v>
      </c>
      <c r="F923" t="s">
        <v>43</v>
      </c>
    </row>
    <row r="924" spans="1:6" x14ac:dyDescent="0.25">
      <c r="A924">
        <v>923</v>
      </c>
      <c r="B924" t="s">
        <v>120</v>
      </c>
      <c r="C924" t="s">
        <v>42</v>
      </c>
      <c r="D924">
        <v>39</v>
      </c>
      <c r="E924">
        <v>4</v>
      </c>
      <c r="F924" t="s">
        <v>47</v>
      </c>
    </row>
    <row r="925" spans="1:6" x14ac:dyDescent="0.25">
      <c r="A925">
        <v>924</v>
      </c>
      <c r="B925" t="s">
        <v>85</v>
      </c>
      <c r="C925" t="s">
        <v>42</v>
      </c>
      <c r="D925">
        <v>40</v>
      </c>
      <c r="E925">
        <v>4</v>
      </c>
      <c r="F925" t="s">
        <v>43</v>
      </c>
    </row>
    <row r="926" spans="1:6" x14ac:dyDescent="0.25">
      <c r="A926">
        <v>925</v>
      </c>
      <c r="B926" t="s">
        <v>401</v>
      </c>
      <c r="C926" t="s">
        <v>42</v>
      </c>
      <c r="D926">
        <v>40</v>
      </c>
      <c r="E926">
        <v>9</v>
      </c>
      <c r="F926" t="s">
        <v>47</v>
      </c>
    </row>
    <row r="927" spans="1:6" x14ac:dyDescent="0.25">
      <c r="A927">
        <v>926</v>
      </c>
      <c r="B927" t="s">
        <v>157</v>
      </c>
      <c r="C927" t="s">
        <v>42</v>
      </c>
      <c r="D927">
        <v>41</v>
      </c>
      <c r="E927">
        <v>9</v>
      </c>
      <c r="F927" t="s">
        <v>60</v>
      </c>
    </row>
    <row r="928" spans="1:6" x14ac:dyDescent="0.25">
      <c r="A928">
        <v>927</v>
      </c>
      <c r="B928" t="s">
        <v>123</v>
      </c>
      <c r="C928" t="s">
        <v>42</v>
      </c>
      <c r="D928">
        <v>41</v>
      </c>
      <c r="E928">
        <v>9</v>
      </c>
      <c r="F928" t="s">
        <v>49</v>
      </c>
    </row>
    <row r="929" spans="1:6" x14ac:dyDescent="0.25">
      <c r="A929">
        <v>928</v>
      </c>
      <c r="B929" t="s">
        <v>402</v>
      </c>
      <c r="C929" t="s">
        <v>46</v>
      </c>
      <c r="D929">
        <v>42</v>
      </c>
      <c r="E929">
        <v>4</v>
      </c>
      <c r="F929" t="s">
        <v>47</v>
      </c>
    </row>
    <row r="930" spans="1:6" x14ac:dyDescent="0.25">
      <c r="A930">
        <v>929</v>
      </c>
      <c r="B930" t="s">
        <v>403</v>
      </c>
      <c r="C930" t="s">
        <v>42</v>
      </c>
      <c r="D930">
        <v>42</v>
      </c>
      <c r="E930">
        <v>4</v>
      </c>
      <c r="F930" t="s">
        <v>60</v>
      </c>
    </row>
    <row r="931" spans="1:6" x14ac:dyDescent="0.25">
      <c r="A931">
        <v>930</v>
      </c>
      <c r="B931" t="s">
        <v>102</v>
      </c>
      <c r="C931" t="s">
        <v>42</v>
      </c>
      <c r="D931">
        <v>43</v>
      </c>
      <c r="E931">
        <v>40</v>
      </c>
      <c r="F931" t="s">
        <v>60</v>
      </c>
    </row>
    <row r="932" spans="1:6" x14ac:dyDescent="0.25">
      <c r="A932">
        <v>931</v>
      </c>
      <c r="B932" t="s">
        <v>214</v>
      </c>
      <c r="C932" t="s">
        <v>42</v>
      </c>
      <c r="D932">
        <v>44</v>
      </c>
      <c r="E932">
        <v>9</v>
      </c>
      <c r="F932" t="s">
        <v>60</v>
      </c>
    </row>
    <row r="933" spans="1:6" x14ac:dyDescent="0.25">
      <c r="A933">
        <v>932</v>
      </c>
      <c r="B933" t="s">
        <v>56</v>
      </c>
      <c r="C933" t="s">
        <v>46</v>
      </c>
      <c r="D933">
        <v>44</v>
      </c>
      <c r="E933">
        <v>23</v>
      </c>
      <c r="F933" t="s">
        <v>60</v>
      </c>
    </row>
    <row r="934" spans="1:6" x14ac:dyDescent="0.25">
      <c r="A934">
        <v>933</v>
      </c>
      <c r="B934" t="s">
        <v>404</v>
      </c>
      <c r="C934" t="s">
        <v>42</v>
      </c>
      <c r="D934">
        <v>45</v>
      </c>
      <c r="E934">
        <v>4</v>
      </c>
      <c r="F934" t="s">
        <v>49</v>
      </c>
    </row>
    <row r="935" spans="1:6" x14ac:dyDescent="0.25">
      <c r="A935">
        <v>934</v>
      </c>
      <c r="B935" t="s">
        <v>405</v>
      </c>
      <c r="C935" t="s">
        <v>46</v>
      </c>
      <c r="D935">
        <v>45</v>
      </c>
      <c r="E935">
        <v>4</v>
      </c>
      <c r="F935" t="s">
        <v>49</v>
      </c>
    </row>
    <row r="936" spans="1:6" x14ac:dyDescent="0.25">
      <c r="A936">
        <v>935</v>
      </c>
      <c r="B936" t="s">
        <v>86</v>
      </c>
      <c r="C936" t="s">
        <v>42</v>
      </c>
      <c r="D936">
        <v>45</v>
      </c>
      <c r="E936">
        <v>10</v>
      </c>
      <c r="F936" t="s">
        <v>60</v>
      </c>
    </row>
    <row r="937" spans="1:6" x14ac:dyDescent="0.25">
      <c r="A937">
        <v>936</v>
      </c>
      <c r="B937" t="s">
        <v>368</v>
      </c>
      <c r="C937" t="s">
        <v>42</v>
      </c>
      <c r="D937">
        <v>45</v>
      </c>
      <c r="E937">
        <v>21</v>
      </c>
      <c r="F937" t="s">
        <v>47</v>
      </c>
    </row>
    <row r="938" spans="1:6" x14ac:dyDescent="0.25">
      <c r="A938">
        <v>937</v>
      </c>
      <c r="B938" t="s">
        <v>403</v>
      </c>
      <c r="C938" t="s">
        <v>42</v>
      </c>
      <c r="D938">
        <v>45</v>
      </c>
      <c r="E938">
        <v>4</v>
      </c>
      <c r="F938" t="s">
        <v>60</v>
      </c>
    </row>
    <row r="939" spans="1:6" x14ac:dyDescent="0.25">
      <c r="A939">
        <v>938</v>
      </c>
      <c r="B939" t="s">
        <v>235</v>
      </c>
      <c r="C939" t="s">
        <v>46</v>
      </c>
      <c r="D939">
        <v>45</v>
      </c>
      <c r="E939">
        <v>29</v>
      </c>
      <c r="F939" t="s">
        <v>53</v>
      </c>
    </row>
    <row r="940" spans="1:6" x14ac:dyDescent="0.25">
      <c r="A940">
        <v>939</v>
      </c>
      <c r="B940" t="s">
        <v>113</v>
      </c>
      <c r="C940" t="s">
        <v>42</v>
      </c>
      <c r="D940">
        <v>45</v>
      </c>
      <c r="E940">
        <v>36</v>
      </c>
      <c r="F940" t="s">
        <v>43</v>
      </c>
    </row>
    <row r="941" spans="1:6" x14ac:dyDescent="0.25">
      <c r="A941">
        <v>940</v>
      </c>
      <c r="B941" t="s">
        <v>196</v>
      </c>
      <c r="C941" t="s">
        <v>46</v>
      </c>
      <c r="D941">
        <v>47</v>
      </c>
      <c r="E941">
        <v>10</v>
      </c>
      <c r="F941" t="s">
        <v>53</v>
      </c>
    </row>
    <row r="942" spans="1:6" x14ac:dyDescent="0.25">
      <c r="A942">
        <v>941</v>
      </c>
      <c r="B942" t="s">
        <v>383</v>
      </c>
      <c r="C942" t="s">
        <v>42</v>
      </c>
      <c r="D942">
        <v>48</v>
      </c>
      <c r="E942">
        <v>40</v>
      </c>
      <c r="F942" t="s">
        <v>49</v>
      </c>
    </row>
    <row r="943" spans="1:6" x14ac:dyDescent="0.25">
      <c r="A943">
        <v>942</v>
      </c>
      <c r="B943" t="s">
        <v>44</v>
      </c>
      <c r="C943" t="s">
        <v>42</v>
      </c>
      <c r="D943">
        <v>49</v>
      </c>
      <c r="E943">
        <v>25</v>
      </c>
      <c r="F943" t="s">
        <v>60</v>
      </c>
    </row>
    <row r="944" spans="1:6" x14ac:dyDescent="0.25">
      <c r="A944">
        <v>943</v>
      </c>
      <c r="B944" t="s">
        <v>148</v>
      </c>
      <c r="C944" t="s">
        <v>42</v>
      </c>
      <c r="D944">
        <v>50</v>
      </c>
      <c r="E944">
        <v>9</v>
      </c>
      <c r="F944" t="s">
        <v>49</v>
      </c>
    </row>
    <row r="945" spans="1:6" x14ac:dyDescent="0.25">
      <c r="A945">
        <v>944</v>
      </c>
      <c r="B945" t="s">
        <v>85</v>
      </c>
      <c r="C945" t="s">
        <v>42</v>
      </c>
      <c r="D945">
        <v>50</v>
      </c>
      <c r="E945">
        <v>39</v>
      </c>
      <c r="F945" t="s">
        <v>60</v>
      </c>
    </row>
    <row r="946" spans="1:6" x14ac:dyDescent="0.25">
      <c r="A946">
        <v>945</v>
      </c>
      <c r="B946" t="s">
        <v>304</v>
      </c>
      <c r="C946" t="s">
        <v>46</v>
      </c>
      <c r="D946">
        <v>54</v>
      </c>
      <c r="E946">
        <v>4</v>
      </c>
      <c r="F946" t="s">
        <v>43</v>
      </c>
    </row>
    <row r="947" spans="1:6" x14ac:dyDescent="0.25">
      <c r="A947">
        <v>946</v>
      </c>
      <c r="B947" t="s">
        <v>406</v>
      </c>
      <c r="C947" t="s">
        <v>46</v>
      </c>
      <c r="D947">
        <v>56</v>
      </c>
      <c r="E947">
        <v>4</v>
      </c>
      <c r="F947" t="s">
        <v>47</v>
      </c>
    </row>
    <row r="948" spans="1:6" x14ac:dyDescent="0.25">
      <c r="A948">
        <v>947</v>
      </c>
      <c r="B948" t="s">
        <v>161</v>
      </c>
      <c r="C948" t="s">
        <v>42</v>
      </c>
      <c r="D948">
        <v>57</v>
      </c>
      <c r="E948">
        <v>21</v>
      </c>
      <c r="F948" t="s">
        <v>47</v>
      </c>
    </row>
    <row r="949" spans="1:6" x14ac:dyDescent="0.25">
      <c r="A949">
        <v>948</v>
      </c>
      <c r="B949" t="s">
        <v>267</v>
      </c>
      <c r="C949" t="s">
        <v>42</v>
      </c>
      <c r="D949">
        <v>57</v>
      </c>
      <c r="E949">
        <v>22</v>
      </c>
      <c r="F949" t="s">
        <v>47</v>
      </c>
    </row>
    <row r="950" spans="1:6" x14ac:dyDescent="0.25">
      <c r="A950">
        <v>949</v>
      </c>
      <c r="B950" t="s">
        <v>263</v>
      </c>
      <c r="C950" t="s">
        <v>42</v>
      </c>
      <c r="D950">
        <v>57</v>
      </c>
      <c r="E950">
        <v>40</v>
      </c>
      <c r="F950" t="s">
        <v>49</v>
      </c>
    </row>
    <row r="951" spans="1:6" x14ac:dyDescent="0.25">
      <c r="A951">
        <v>950</v>
      </c>
      <c r="B951" t="s">
        <v>109</v>
      </c>
      <c r="C951" t="s">
        <v>42</v>
      </c>
      <c r="D951">
        <v>57</v>
      </c>
      <c r="E951">
        <v>26</v>
      </c>
      <c r="F951" t="s">
        <v>49</v>
      </c>
    </row>
    <row r="952" spans="1:6" x14ac:dyDescent="0.25">
      <c r="A952">
        <v>951</v>
      </c>
      <c r="B952" t="s">
        <v>67</v>
      </c>
      <c r="C952" t="s">
        <v>42</v>
      </c>
      <c r="D952">
        <v>58</v>
      </c>
      <c r="E952">
        <v>37</v>
      </c>
      <c r="F952" t="s">
        <v>60</v>
      </c>
    </row>
    <row r="953" spans="1:6" x14ac:dyDescent="0.25">
      <c r="A953">
        <v>952</v>
      </c>
      <c r="B953" t="s">
        <v>161</v>
      </c>
      <c r="C953" t="s">
        <v>42</v>
      </c>
      <c r="D953">
        <v>59</v>
      </c>
      <c r="E953">
        <v>40</v>
      </c>
      <c r="F953" t="s">
        <v>47</v>
      </c>
    </row>
    <row r="954" spans="1:6" x14ac:dyDescent="0.25">
      <c r="A954">
        <v>953</v>
      </c>
      <c r="B954" t="s">
        <v>245</v>
      </c>
      <c r="C954" t="s">
        <v>46</v>
      </c>
      <c r="D954">
        <v>59</v>
      </c>
      <c r="E954">
        <v>4</v>
      </c>
      <c r="F954" t="s">
        <v>47</v>
      </c>
    </row>
    <row r="955" spans="1:6" x14ac:dyDescent="0.25">
      <c r="A955">
        <v>954</v>
      </c>
      <c r="B955" t="s">
        <v>62</v>
      </c>
      <c r="C955" t="s">
        <v>42</v>
      </c>
      <c r="D955">
        <v>59</v>
      </c>
      <c r="E955">
        <v>4</v>
      </c>
      <c r="F955" t="s">
        <v>60</v>
      </c>
    </row>
    <row r="956" spans="1:6" x14ac:dyDescent="0.25">
      <c r="A956">
        <v>955</v>
      </c>
      <c r="B956" t="s">
        <v>114</v>
      </c>
      <c r="C956" t="s">
        <v>46</v>
      </c>
      <c r="D956">
        <v>61</v>
      </c>
      <c r="E956">
        <v>4</v>
      </c>
      <c r="F956" t="s">
        <v>43</v>
      </c>
    </row>
    <row r="957" spans="1:6" x14ac:dyDescent="0.25">
      <c r="A957">
        <v>956</v>
      </c>
      <c r="B957" t="s">
        <v>355</v>
      </c>
      <c r="C957" t="s">
        <v>46</v>
      </c>
      <c r="D957">
        <v>62</v>
      </c>
      <c r="E957">
        <v>27</v>
      </c>
      <c r="F957" t="s">
        <v>47</v>
      </c>
    </row>
    <row r="958" spans="1:6" x14ac:dyDescent="0.25">
      <c r="A958">
        <v>957</v>
      </c>
      <c r="B958" t="s">
        <v>385</v>
      </c>
      <c r="C958" t="s">
        <v>42</v>
      </c>
      <c r="D958">
        <v>62</v>
      </c>
      <c r="E958">
        <v>40</v>
      </c>
      <c r="F958" t="s">
        <v>53</v>
      </c>
    </row>
    <row r="959" spans="1:6" x14ac:dyDescent="0.25">
      <c r="A959">
        <v>958</v>
      </c>
      <c r="B959" t="s">
        <v>407</v>
      </c>
      <c r="C959" t="s">
        <v>42</v>
      </c>
      <c r="D959">
        <v>63</v>
      </c>
      <c r="E959">
        <v>23</v>
      </c>
      <c r="F959" t="s">
        <v>47</v>
      </c>
    </row>
    <row r="960" spans="1:6" x14ac:dyDescent="0.25">
      <c r="A960">
        <v>959</v>
      </c>
      <c r="B960" t="s">
        <v>82</v>
      </c>
      <c r="C960" t="s">
        <v>42</v>
      </c>
      <c r="D960">
        <v>64</v>
      </c>
      <c r="E960">
        <v>13</v>
      </c>
      <c r="F960" t="s">
        <v>53</v>
      </c>
    </row>
    <row r="961" spans="1:6" x14ac:dyDescent="0.25">
      <c r="A961">
        <v>960</v>
      </c>
      <c r="B961" t="s">
        <v>293</v>
      </c>
      <c r="C961" t="s">
        <v>42</v>
      </c>
      <c r="D961">
        <v>64</v>
      </c>
      <c r="E961">
        <v>9</v>
      </c>
      <c r="F961" t="s">
        <v>53</v>
      </c>
    </row>
    <row r="962" spans="1:6" x14ac:dyDescent="0.25">
      <c r="A962">
        <v>961</v>
      </c>
      <c r="B962" t="s">
        <v>250</v>
      </c>
      <c r="C962" t="s">
        <v>46</v>
      </c>
      <c r="D962">
        <v>65</v>
      </c>
      <c r="E962">
        <v>3</v>
      </c>
      <c r="F962" t="s">
        <v>47</v>
      </c>
    </row>
    <row r="963" spans="1:6" x14ac:dyDescent="0.25">
      <c r="A963">
        <v>962</v>
      </c>
      <c r="B963" t="s">
        <v>296</v>
      </c>
      <c r="C963" t="s">
        <v>46</v>
      </c>
      <c r="D963">
        <v>65</v>
      </c>
      <c r="E963">
        <v>4</v>
      </c>
      <c r="F963" t="s">
        <v>49</v>
      </c>
    </row>
    <row r="964" spans="1:6" x14ac:dyDescent="0.25">
      <c r="A964">
        <v>963</v>
      </c>
      <c r="B964" t="s">
        <v>291</v>
      </c>
      <c r="C964" t="s">
        <v>42</v>
      </c>
      <c r="D964">
        <v>65</v>
      </c>
      <c r="E964">
        <v>16</v>
      </c>
      <c r="F964" t="s">
        <v>43</v>
      </c>
    </row>
    <row r="965" spans="1:6" x14ac:dyDescent="0.25">
      <c r="A965">
        <v>964</v>
      </c>
      <c r="B965" t="s">
        <v>111</v>
      </c>
      <c r="C965" t="s">
        <v>42</v>
      </c>
      <c r="D965">
        <v>65</v>
      </c>
      <c r="E965">
        <v>9</v>
      </c>
      <c r="F965" t="s">
        <v>60</v>
      </c>
    </row>
    <row r="966" spans="1:6" x14ac:dyDescent="0.25">
      <c r="A966">
        <v>965</v>
      </c>
      <c r="B966" t="s">
        <v>183</v>
      </c>
      <c r="C966" t="s">
        <v>42</v>
      </c>
      <c r="D966">
        <v>66</v>
      </c>
      <c r="E966">
        <v>5</v>
      </c>
      <c r="F966" t="s">
        <v>43</v>
      </c>
    </row>
    <row r="967" spans="1:6" x14ac:dyDescent="0.25">
      <c r="A967">
        <v>966</v>
      </c>
      <c r="B967" t="s">
        <v>283</v>
      </c>
      <c r="C967" t="s">
        <v>42</v>
      </c>
      <c r="D967">
        <v>68</v>
      </c>
      <c r="E967">
        <v>4</v>
      </c>
      <c r="F967" t="s">
        <v>53</v>
      </c>
    </row>
    <row r="968" spans="1:6" x14ac:dyDescent="0.25">
      <c r="A968">
        <v>967</v>
      </c>
      <c r="B968" t="s">
        <v>384</v>
      </c>
      <c r="C968" t="s">
        <v>42</v>
      </c>
      <c r="D968">
        <v>68</v>
      </c>
      <c r="E968">
        <v>9</v>
      </c>
      <c r="F968" t="s">
        <v>49</v>
      </c>
    </row>
    <row r="969" spans="1:6" x14ac:dyDescent="0.25">
      <c r="A969">
        <v>968</v>
      </c>
      <c r="B969" t="s">
        <v>324</v>
      </c>
      <c r="C969" t="s">
        <v>42</v>
      </c>
      <c r="D969">
        <v>68</v>
      </c>
      <c r="E969">
        <v>40</v>
      </c>
      <c r="F969" t="s">
        <v>47</v>
      </c>
    </row>
    <row r="970" spans="1:6" x14ac:dyDescent="0.25">
      <c r="A970">
        <v>969</v>
      </c>
      <c r="B970" t="s">
        <v>301</v>
      </c>
      <c r="C970" t="s">
        <v>42</v>
      </c>
      <c r="D970">
        <v>68</v>
      </c>
      <c r="E970">
        <v>31</v>
      </c>
      <c r="F970" t="s">
        <v>47</v>
      </c>
    </row>
    <row r="971" spans="1:6" x14ac:dyDescent="0.25">
      <c r="A971">
        <v>970</v>
      </c>
      <c r="B971" t="s">
        <v>277</v>
      </c>
      <c r="C971" t="s">
        <v>46</v>
      </c>
      <c r="D971">
        <v>70</v>
      </c>
      <c r="E971">
        <v>10</v>
      </c>
      <c r="F971" t="s">
        <v>43</v>
      </c>
    </row>
    <row r="972" spans="1:6" x14ac:dyDescent="0.25">
      <c r="A972">
        <v>971</v>
      </c>
      <c r="B972" t="s">
        <v>78</v>
      </c>
      <c r="C972" t="s">
        <v>46</v>
      </c>
      <c r="D972">
        <v>70</v>
      </c>
      <c r="E972">
        <v>10</v>
      </c>
      <c r="F972" t="s">
        <v>60</v>
      </c>
    </row>
    <row r="973" spans="1:6" x14ac:dyDescent="0.25">
      <c r="A973">
        <v>972</v>
      </c>
      <c r="B973" t="s">
        <v>387</v>
      </c>
      <c r="C973" t="s">
        <v>46</v>
      </c>
      <c r="D973">
        <v>71</v>
      </c>
      <c r="E973">
        <v>21</v>
      </c>
      <c r="F973" t="s">
        <v>49</v>
      </c>
    </row>
    <row r="974" spans="1:6" x14ac:dyDescent="0.25">
      <c r="A974">
        <v>973</v>
      </c>
      <c r="B974" t="s">
        <v>271</v>
      </c>
      <c r="C974" t="s">
        <v>42</v>
      </c>
      <c r="D974">
        <v>71</v>
      </c>
      <c r="E974">
        <v>25</v>
      </c>
      <c r="F974" t="s">
        <v>49</v>
      </c>
    </row>
    <row r="975" spans="1:6" x14ac:dyDescent="0.25">
      <c r="A975">
        <v>974</v>
      </c>
      <c r="B975" t="s">
        <v>403</v>
      </c>
      <c r="C975" t="s">
        <v>46</v>
      </c>
      <c r="D975">
        <v>72</v>
      </c>
      <c r="E975">
        <v>4</v>
      </c>
      <c r="F975" t="s">
        <v>43</v>
      </c>
    </row>
    <row r="976" spans="1:6" x14ac:dyDescent="0.25">
      <c r="A976">
        <v>975</v>
      </c>
      <c r="B976" t="s">
        <v>305</v>
      </c>
      <c r="C976" t="s">
        <v>42</v>
      </c>
      <c r="D976">
        <v>72</v>
      </c>
      <c r="E976">
        <v>9</v>
      </c>
      <c r="F976" t="s">
        <v>53</v>
      </c>
    </row>
    <row r="977" spans="1:6" x14ac:dyDescent="0.25">
      <c r="A977">
        <v>976</v>
      </c>
      <c r="B977" t="s">
        <v>242</v>
      </c>
      <c r="C977" t="s">
        <v>46</v>
      </c>
      <c r="D977">
        <v>73</v>
      </c>
      <c r="E977">
        <v>4</v>
      </c>
      <c r="F977" t="s">
        <v>43</v>
      </c>
    </row>
    <row r="978" spans="1:6" x14ac:dyDescent="0.25">
      <c r="A978">
        <v>977</v>
      </c>
      <c r="B978" t="s">
        <v>265</v>
      </c>
      <c r="C978" t="s">
        <v>42</v>
      </c>
      <c r="D978">
        <v>74</v>
      </c>
      <c r="E978">
        <v>8</v>
      </c>
      <c r="F978" t="s">
        <v>49</v>
      </c>
    </row>
    <row r="979" spans="1:6" x14ac:dyDescent="0.25">
      <c r="A979">
        <v>978</v>
      </c>
      <c r="B979" t="s">
        <v>346</v>
      </c>
      <c r="C979" t="s">
        <v>46</v>
      </c>
      <c r="D979">
        <v>74</v>
      </c>
      <c r="E979">
        <v>11</v>
      </c>
      <c r="F979" t="s">
        <v>60</v>
      </c>
    </row>
    <row r="980" spans="1:6" x14ac:dyDescent="0.25">
      <c r="A980">
        <v>979</v>
      </c>
      <c r="B980" t="s">
        <v>318</v>
      </c>
      <c r="C980" t="s">
        <v>42</v>
      </c>
      <c r="D980">
        <v>74</v>
      </c>
      <c r="E980">
        <v>14</v>
      </c>
      <c r="F980" t="s">
        <v>43</v>
      </c>
    </row>
    <row r="981" spans="1:6" x14ac:dyDescent="0.25">
      <c r="A981">
        <v>980</v>
      </c>
      <c r="B981" t="s">
        <v>244</v>
      </c>
      <c r="C981" t="s">
        <v>42</v>
      </c>
      <c r="D981">
        <v>74</v>
      </c>
      <c r="E981">
        <v>4</v>
      </c>
      <c r="F981" t="s">
        <v>53</v>
      </c>
    </row>
    <row r="982" spans="1:6" x14ac:dyDescent="0.25">
      <c r="A982">
        <v>981</v>
      </c>
      <c r="B982" t="s">
        <v>89</v>
      </c>
      <c r="C982" t="s">
        <v>46</v>
      </c>
      <c r="D982">
        <v>75</v>
      </c>
      <c r="E982">
        <v>10</v>
      </c>
      <c r="F982" t="s">
        <v>47</v>
      </c>
    </row>
    <row r="983" spans="1:6" x14ac:dyDescent="0.25">
      <c r="A983">
        <v>982</v>
      </c>
      <c r="B983" t="s">
        <v>314</v>
      </c>
      <c r="C983" t="s">
        <v>42</v>
      </c>
      <c r="D983">
        <v>76</v>
      </c>
      <c r="E983">
        <v>4</v>
      </c>
      <c r="F983" t="s">
        <v>53</v>
      </c>
    </row>
    <row r="984" spans="1:6" x14ac:dyDescent="0.25">
      <c r="A984">
        <v>983</v>
      </c>
      <c r="B984" t="s">
        <v>309</v>
      </c>
      <c r="C984" t="s">
        <v>42</v>
      </c>
      <c r="D984">
        <v>76</v>
      </c>
      <c r="E984">
        <v>22</v>
      </c>
      <c r="F984" t="s">
        <v>47</v>
      </c>
    </row>
    <row r="985" spans="1:6" x14ac:dyDescent="0.25">
      <c r="A985">
        <v>984</v>
      </c>
      <c r="B985" t="s">
        <v>277</v>
      </c>
      <c r="C985" t="s">
        <v>46</v>
      </c>
      <c r="D985">
        <v>77</v>
      </c>
      <c r="E985">
        <v>10</v>
      </c>
      <c r="F985" t="s">
        <v>43</v>
      </c>
    </row>
    <row r="986" spans="1:6" x14ac:dyDescent="0.25">
      <c r="A986">
        <v>985</v>
      </c>
      <c r="B986" t="s">
        <v>290</v>
      </c>
      <c r="C986" t="s">
        <v>42</v>
      </c>
      <c r="D986">
        <v>77</v>
      </c>
      <c r="E986">
        <v>32</v>
      </c>
      <c r="F986" t="s">
        <v>47</v>
      </c>
    </row>
    <row r="987" spans="1:6" x14ac:dyDescent="0.25">
      <c r="A987">
        <v>986</v>
      </c>
      <c r="B987" t="s">
        <v>275</v>
      </c>
      <c r="C987" t="s">
        <v>46</v>
      </c>
      <c r="D987">
        <v>77</v>
      </c>
      <c r="E987">
        <v>35</v>
      </c>
      <c r="F987" t="s">
        <v>53</v>
      </c>
    </row>
    <row r="988" spans="1:6" x14ac:dyDescent="0.25">
      <c r="A988">
        <v>987</v>
      </c>
      <c r="B988" t="s">
        <v>244</v>
      </c>
      <c r="C988" t="s">
        <v>42</v>
      </c>
      <c r="D988">
        <v>77</v>
      </c>
      <c r="E988">
        <v>40</v>
      </c>
      <c r="F988" t="s">
        <v>53</v>
      </c>
    </row>
    <row r="989" spans="1:6" x14ac:dyDescent="0.25">
      <c r="A989">
        <v>988</v>
      </c>
      <c r="B989" t="s">
        <v>287</v>
      </c>
      <c r="C989" t="s">
        <v>42</v>
      </c>
      <c r="D989">
        <v>77</v>
      </c>
      <c r="E989">
        <v>37</v>
      </c>
      <c r="F989" t="s">
        <v>47</v>
      </c>
    </row>
    <row r="990" spans="1:6" x14ac:dyDescent="0.25">
      <c r="A990">
        <v>989</v>
      </c>
      <c r="B990" t="s">
        <v>342</v>
      </c>
      <c r="C990" t="s">
        <v>46</v>
      </c>
      <c r="D990">
        <v>77</v>
      </c>
      <c r="E990">
        <v>39</v>
      </c>
      <c r="F990" t="s">
        <v>43</v>
      </c>
    </row>
    <row r="991" spans="1:6" x14ac:dyDescent="0.25">
      <c r="A991">
        <v>990</v>
      </c>
      <c r="B991" t="s">
        <v>111</v>
      </c>
      <c r="C991" t="s">
        <v>42</v>
      </c>
      <c r="D991">
        <v>78</v>
      </c>
      <c r="E991">
        <v>9</v>
      </c>
      <c r="F991" t="s">
        <v>43</v>
      </c>
    </row>
    <row r="992" spans="1:6" x14ac:dyDescent="0.25">
      <c r="A992">
        <v>991</v>
      </c>
      <c r="B992" t="s">
        <v>62</v>
      </c>
      <c r="C992" t="s">
        <v>42</v>
      </c>
      <c r="D992">
        <v>78</v>
      </c>
      <c r="E992">
        <v>9</v>
      </c>
      <c r="F992" t="s">
        <v>60</v>
      </c>
    </row>
    <row r="993" spans="1:6" x14ac:dyDescent="0.25">
      <c r="A993">
        <v>992</v>
      </c>
      <c r="B993" t="s">
        <v>408</v>
      </c>
      <c r="C993" t="s">
        <v>46</v>
      </c>
      <c r="D993">
        <v>79</v>
      </c>
      <c r="E993">
        <v>15</v>
      </c>
      <c r="F993" t="s">
        <v>49</v>
      </c>
    </row>
    <row r="994" spans="1:6" x14ac:dyDescent="0.25">
      <c r="A994">
        <v>993</v>
      </c>
      <c r="B994" t="s">
        <v>168</v>
      </c>
      <c r="C994" t="s">
        <v>46</v>
      </c>
      <c r="D994">
        <v>79</v>
      </c>
      <c r="E994">
        <v>25</v>
      </c>
      <c r="F994" t="s">
        <v>49</v>
      </c>
    </row>
    <row r="995" spans="1:6" x14ac:dyDescent="0.25">
      <c r="A995">
        <v>994</v>
      </c>
      <c r="B995" t="s">
        <v>187</v>
      </c>
      <c r="C995" t="s">
        <v>42</v>
      </c>
      <c r="D995">
        <v>79</v>
      </c>
      <c r="E995">
        <v>33</v>
      </c>
      <c r="F995" t="s">
        <v>60</v>
      </c>
    </row>
    <row r="996" spans="1:6" x14ac:dyDescent="0.25">
      <c r="A996">
        <v>995</v>
      </c>
      <c r="B996" t="s">
        <v>120</v>
      </c>
      <c r="C996" t="s">
        <v>42</v>
      </c>
      <c r="D996">
        <v>19</v>
      </c>
      <c r="E996">
        <v>17</v>
      </c>
      <c r="F996" t="s">
        <v>47</v>
      </c>
    </row>
    <row r="997" spans="1:6" x14ac:dyDescent="0.25">
      <c r="A997">
        <v>996</v>
      </c>
      <c r="B997" t="s">
        <v>155</v>
      </c>
      <c r="C997" t="s">
        <v>42</v>
      </c>
      <c r="D997">
        <v>19</v>
      </c>
      <c r="E997">
        <v>10</v>
      </c>
      <c r="F997" t="s">
        <v>53</v>
      </c>
    </row>
    <row r="998" spans="1:6" x14ac:dyDescent="0.25">
      <c r="A998">
        <v>997</v>
      </c>
      <c r="B998" t="s">
        <v>242</v>
      </c>
      <c r="C998" t="s">
        <v>46</v>
      </c>
      <c r="D998">
        <v>20</v>
      </c>
      <c r="E998">
        <v>9</v>
      </c>
      <c r="F998" t="s">
        <v>60</v>
      </c>
    </row>
    <row r="999" spans="1:6" x14ac:dyDescent="0.25">
      <c r="A999">
        <v>998</v>
      </c>
      <c r="B999" t="s">
        <v>306</v>
      </c>
      <c r="C999" t="s">
        <v>42</v>
      </c>
      <c r="D999">
        <v>21</v>
      </c>
      <c r="E999">
        <v>2</v>
      </c>
      <c r="F999" t="s">
        <v>47</v>
      </c>
    </row>
    <row r="1000" spans="1:6" x14ac:dyDescent="0.25">
      <c r="A1000">
        <v>999</v>
      </c>
      <c r="B1000" t="s">
        <v>296</v>
      </c>
      <c r="C1000" t="s">
        <v>46</v>
      </c>
      <c r="D1000">
        <v>21</v>
      </c>
      <c r="E1000">
        <v>40</v>
      </c>
      <c r="F1000" t="s">
        <v>49</v>
      </c>
    </row>
    <row r="1001" spans="1:6" x14ac:dyDescent="0.25">
      <c r="A1001">
        <v>1000</v>
      </c>
      <c r="B1001" t="s">
        <v>250</v>
      </c>
      <c r="C1001" t="s">
        <v>46</v>
      </c>
      <c r="D1001">
        <v>21</v>
      </c>
      <c r="E1001">
        <v>9</v>
      </c>
      <c r="F1001" t="s">
        <v>47</v>
      </c>
    </row>
    <row r="1002" spans="1:6" x14ac:dyDescent="0.25">
      <c r="A1002">
        <v>1001</v>
      </c>
      <c r="B1002" t="s">
        <v>186</v>
      </c>
      <c r="C1002" t="s">
        <v>42</v>
      </c>
      <c r="D1002">
        <v>21</v>
      </c>
      <c r="E1002">
        <v>4</v>
      </c>
      <c r="F1002" t="s">
        <v>60</v>
      </c>
    </row>
    <row r="1003" spans="1:6" x14ac:dyDescent="0.25">
      <c r="A1003">
        <v>1002</v>
      </c>
      <c r="B1003" t="s">
        <v>165</v>
      </c>
      <c r="C1003" t="s">
        <v>42</v>
      </c>
      <c r="D1003">
        <v>23</v>
      </c>
      <c r="E1003">
        <v>17</v>
      </c>
      <c r="F1003" t="s">
        <v>49</v>
      </c>
    </row>
    <row r="1004" spans="1:6" x14ac:dyDescent="0.25">
      <c r="A1004">
        <v>1003</v>
      </c>
      <c r="B1004" t="s">
        <v>155</v>
      </c>
      <c r="C1004" t="s">
        <v>42</v>
      </c>
      <c r="D1004">
        <v>23</v>
      </c>
      <c r="E1004">
        <v>34</v>
      </c>
      <c r="F1004" t="s">
        <v>53</v>
      </c>
    </row>
    <row r="1005" spans="1:6" x14ac:dyDescent="0.25">
      <c r="A1005">
        <v>1004</v>
      </c>
      <c r="B1005" t="s">
        <v>232</v>
      </c>
      <c r="C1005" t="s">
        <v>42</v>
      </c>
      <c r="D1005">
        <v>25</v>
      </c>
      <c r="E1005">
        <v>9</v>
      </c>
      <c r="F1005" t="s">
        <v>49</v>
      </c>
    </row>
    <row r="1006" spans="1:6" x14ac:dyDescent="0.25">
      <c r="A1006">
        <v>1005</v>
      </c>
      <c r="B1006" t="s">
        <v>244</v>
      </c>
      <c r="C1006" t="s">
        <v>46</v>
      </c>
      <c r="D1006">
        <v>25</v>
      </c>
      <c r="E1006">
        <v>10</v>
      </c>
      <c r="F1006" t="s">
        <v>53</v>
      </c>
    </row>
    <row r="1007" spans="1:6" x14ac:dyDescent="0.25">
      <c r="A1007">
        <v>1006</v>
      </c>
      <c r="B1007" t="s">
        <v>336</v>
      </c>
      <c r="C1007" t="s">
        <v>46</v>
      </c>
      <c r="D1007">
        <v>25</v>
      </c>
      <c r="E1007">
        <v>20</v>
      </c>
      <c r="F1007" t="s">
        <v>47</v>
      </c>
    </row>
    <row r="1008" spans="1:6" x14ac:dyDescent="0.25">
      <c r="A1008">
        <v>1007</v>
      </c>
      <c r="B1008" t="s">
        <v>304</v>
      </c>
      <c r="C1008" t="s">
        <v>46</v>
      </c>
      <c r="D1008">
        <v>26</v>
      </c>
      <c r="E1008">
        <v>27</v>
      </c>
      <c r="F1008" t="s">
        <v>60</v>
      </c>
    </row>
    <row r="1009" spans="1:6" x14ac:dyDescent="0.25">
      <c r="A1009">
        <v>1008</v>
      </c>
      <c r="B1009" t="s">
        <v>64</v>
      </c>
      <c r="C1009" t="s">
        <v>46</v>
      </c>
      <c r="D1009">
        <v>26</v>
      </c>
      <c r="E1009">
        <v>40</v>
      </c>
      <c r="F1009" t="s">
        <v>49</v>
      </c>
    </row>
    <row r="1010" spans="1:6" x14ac:dyDescent="0.25">
      <c r="A1010">
        <v>1009</v>
      </c>
      <c r="B1010" t="s">
        <v>409</v>
      </c>
      <c r="C1010" t="s">
        <v>42</v>
      </c>
      <c r="D1010">
        <v>28</v>
      </c>
      <c r="E1010">
        <v>2</v>
      </c>
      <c r="F1010" t="s">
        <v>53</v>
      </c>
    </row>
    <row r="1011" spans="1:6" x14ac:dyDescent="0.25">
      <c r="A1011">
        <v>1010</v>
      </c>
      <c r="B1011" t="s">
        <v>347</v>
      </c>
      <c r="C1011" t="s">
        <v>46</v>
      </c>
      <c r="D1011">
        <v>28</v>
      </c>
      <c r="E1011">
        <v>19</v>
      </c>
      <c r="F1011" t="s">
        <v>47</v>
      </c>
    </row>
    <row r="1012" spans="1:6" x14ac:dyDescent="0.25">
      <c r="A1012">
        <v>1011</v>
      </c>
      <c r="B1012" t="s">
        <v>117</v>
      </c>
      <c r="C1012" t="s">
        <v>42</v>
      </c>
      <c r="D1012">
        <v>28</v>
      </c>
      <c r="E1012">
        <v>22</v>
      </c>
      <c r="F1012" t="s">
        <v>43</v>
      </c>
    </row>
    <row r="1013" spans="1:6" x14ac:dyDescent="0.25">
      <c r="A1013">
        <v>1012</v>
      </c>
      <c r="B1013" t="s">
        <v>272</v>
      </c>
      <c r="C1013" t="s">
        <v>42</v>
      </c>
      <c r="D1013">
        <v>29</v>
      </c>
      <c r="E1013">
        <v>10</v>
      </c>
      <c r="F1013" t="s">
        <v>43</v>
      </c>
    </row>
    <row r="1014" spans="1:6" x14ac:dyDescent="0.25">
      <c r="A1014">
        <v>1013</v>
      </c>
      <c r="B1014" t="s">
        <v>329</v>
      </c>
      <c r="C1014" t="s">
        <v>42</v>
      </c>
      <c r="D1014">
        <v>30</v>
      </c>
      <c r="E1014">
        <v>4</v>
      </c>
      <c r="F1014" t="s">
        <v>53</v>
      </c>
    </row>
    <row r="1015" spans="1:6" x14ac:dyDescent="0.25">
      <c r="A1015">
        <v>1014</v>
      </c>
      <c r="B1015" t="s">
        <v>192</v>
      </c>
      <c r="C1015" t="s">
        <v>42</v>
      </c>
      <c r="D1015">
        <v>31</v>
      </c>
      <c r="E1015">
        <v>2</v>
      </c>
      <c r="F1015" t="s">
        <v>43</v>
      </c>
    </row>
    <row r="1016" spans="1:6" x14ac:dyDescent="0.25">
      <c r="A1016">
        <v>1015</v>
      </c>
      <c r="B1016" t="s">
        <v>92</v>
      </c>
      <c r="C1016" t="s">
        <v>46</v>
      </c>
      <c r="D1016">
        <v>31</v>
      </c>
      <c r="E1016">
        <v>10</v>
      </c>
      <c r="F1016" t="s">
        <v>49</v>
      </c>
    </row>
    <row r="1017" spans="1:6" x14ac:dyDescent="0.25">
      <c r="A1017">
        <v>1016</v>
      </c>
      <c r="B1017" t="s">
        <v>395</v>
      </c>
      <c r="C1017" t="s">
        <v>42</v>
      </c>
      <c r="D1017">
        <v>31</v>
      </c>
      <c r="E1017">
        <v>11</v>
      </c>
      <c r="F1017" t="s">
        <v>49</v>
      </c>
    </row>
    <row r="1018" spans="1:6" x14ac:dyDescent="0.25">
      <c r="A1018">
        <v>1017</v>
      </c>
      <c r="B1018" t="s">
        <v>67</v>
      </c>
      <c r="C1018" t="s">
        <v>42</v>
      </c>
      <c r="D1018">
        <v>31</v>
      </c>
      <c r="E1018">
        <v>4</v>
      </c>
      <c r="F1018" t="s">
        <v>43</v>
      </c>
    </row>
    <row r="1019" spans="1:6" x14ac:dyDescent="0.25">
      <c r="A1019">
        <v>1018</v>
      </c>
      <c r="B1019" t="s">
        <v>108</v>
      </c>
      <c r="C1019" t="s">
        <v>46</v>
      </c>
      <c r="D1019">
        <v>33</v>
      </c>
      <c r="E1019">
        <v>10</v>
      </c>
      <c r="F1019" t="s">
        <v>47</v>
      </c>
    </row>
    <row r="1020" spans="1:6" x14ac:dyDescent="0.25">
      <c r="A1020">
        <v>1019</v>
      </c>
      <c r="B1020" t="s">
        <v>155</v>
      </c>
      <c r="C1020" t="s">
        <v>46</v>
      </c>
      <c r="D1020">
        <v>33</v>
      </c>
      <c r="E1020">
        <v>10</v>
      </c>
      <c r="F1020" t="s">
        <v>53</v>
      </c>
    </row>
    <row r="1021" spans="1:6" x14ac:dyDescent="0.25">
      <c r="A1021">
        <v>1020</v>
      </c>
      <c r="B1021" t="s">
        <v>153</v>
      </c>
      <c r="C1021" t="s">
        <v>46</v>
      </c>
      <c r="D1021">
        <v>34</v>
      </c>
      <c r="E1021">
        <v>10</v>
      </c>
      <c r="F1021" t="s">
        <v>49</v>
      </c>
    </row>
    <row r="1022" spans="1:6" x14ac:dyDescent="0.25">
      <c r="A1022">
        <v>1021</v>
      </c>
      <c r="B1022" t="s">
        <v>371</v>
      </c>
      <c r="C1022" t="s">
        <v>46</v>
      </c>
      <c r="D1022">
        <v>34</v>
      </c>
      <c r="E1022">
        <v>28</v>
      </c>
      <c r="F1022" t="s">
        <v>49</v>
      </c>
    </row>
    <row r="1023" spans="1:6" x14ac:dyDescent="0.25">
      <c r="A1023">
        <v>1022</v>
      </c>
      <c r="B1023" t="s">
        <v>332</v>
      </c>
      <c r="C1023" t="s">
        <v>46</v>
      </c>
      <c r="D1023">
        <v>34</v>
      </c>
      <c r="E1023">
        <v>35</v>
      </c>
      <c r="F1023" t="s">
        <v>49</v>
      </c>
    </row>
    <row r="1024" spans="1:6" x14ac:dyDescent="0.25">
      <c r="A1024">
        <v>1023</v>
      </c>
      <c r="B1024" t="s">
        <v>318</v>
      </c>
      <c r="C1024" t="s">
        <v>42</v>
      </c>
      <c r="D1024">
        <v>35</v>
      </c>
      <c r="E1024">
        <v>14</v>
      </c>
      <c r="F1024" t="s">
        <v>43</v>
      </c>
    </row>
    <row r="1025" spans="1:6" x14ac:dyDescent="0.25">
      <c r="A1025">
        <v>1024</v>
      </c>
      <c r="B1025" t="s">
        <v>81</v>
      </c>
      <c r="C1025" t="s">
        <v>46</v>
      </c>
      <c r="D1025">
        <v>36</v>
      </c>
      <c r="E1025">
        <v>25</v>
      </c>
      <c r="F1025" t="s">
        <v>49</v>
      </c>
    </row>
    <row r="1026" spans="1:6" x14ac:dyDescent="0.25">
      <c r="A1026">
        <v>1025</v>
      </c>
      <c r="B1026" t="s">
        <v>331</v>
      </c>
      <c r="C1026" t="s">
        <v>42</v>
      </c>
      <c r="D1026">
        <v>36</v>
      </c>
      <c r="E1026">
        <v>4</v>
      </c>
      <c r="F1026" t="s">
        <v>49</v>
      </c>
    </row>
    <row r="1027" spans="1:6" x14ac:dyDescent="0.25">
      <c r="A1027">
        <v>1026</v>
      </c>
      <c r="B1027" t="s">
        <v>323</v>
      </c>
      <c r="C1027" t="s">
        <v>42</v>
      </c>
      <c r="D1027">
        <v>36</v>
      </c>
      <c r="E1027">
        <v>10</v>
      </c>
      <c r="F1027" t="s">
        <v>43</v>
      </c>
    </row>
    <row r="1028" spans="1:6" x14ac:dyDescent="0.25">
      <c r="A1028">
        <v>1027</v>
      </c>
      <c r="B1028" t="s">
        <v>169</v>
      </c>
      <c r="C1028" t="s">
        <v>46</v>
      </c>
      <c r="D1028">
        <v>37</v>
      </c>
      <c r="E1028">
        <v>40</v>
      </c>
      <c r="F1028" t="s">
        <v>60</v>
      </c>
    </row>
    <row r="1029" spans="1:6" x14ac:dyDescent="0.25">
      <c r="A1029">
        <v>1028</v>
      </c>
      <c r="B1029" t="s">
        <v>136</v>
      </c>
      <c r="C1029" t="s">
        <v>42</v>
      </c>
      <c r="D1029">
        <v>37</v>
      </c>
      <c r="E1029">
        <v>9</v>
      </c>
      <c r="F1029" t="s">
        <v>60</v>
      </c>
    </row>
    <row r="1030" spans="1:6" x14ac:dyDescent="0.25">
      <c r="A1030">
        <v>1029</v>
      </c>
      <c r="B1030" t="s">
        <v>311</v>
      </c>
      <c r="C1030" t="s">
        <v>46</v>
      </c>
      <c r="D1030">
        <v>37</v>
      </c>
      <c r="E1030">
        <v>17</v>
      </c>
      <c r="F1030" t="s">
        <v>47</v>
      </c>
    </row>
    <row r="1031" spans="1:6" x14ac:dyDescent="0.25">
      <c r="A1031">
        <v>1030</v>
      </c>
      <c r="B1031" t="s">
        <v>102</v>
      </c>
      <c r="C1031" t="s">
        <v>46</v>
      </c>
      <c r="D1031">
        <v>38</v>
      </c>
      <c r="E1031">
        <v>4</v>
      </c>
      <c r="F1031" t="s">
        <v>60</v>
      </c>
    </row>
    <row r="1032" spans="1:6" x14ac:dyDescent="0.25">
      <c r="A1032">
        <v>1031</v>
      </c>
      <c r="B1032" t="s">
        <v>371</v>
      </c>
      <c r="C1032" t="s">
        <v>42</v>
      </c>
      <c r="D1032">
        <v>39</v>
      </c>
      <c r="E1032">
        <v>4</v>
      </c>
      <c r="F1032" t="s">
        <v>49</v>
      </c>
    </row>
    <row r="1033" spans="1:6" x14ac:dyDescent="0.25">
      <c r="A1033">
        <v>1032</v>
      </c>
      <c r="B1033" t="s">
        <v>276</v>
      </c>
      <c r="C1033" t="s">
        <v>46</v>
      </c>
      <c r="D1033">
        <v>39</v>
      </c>
      <c r="E1033">
        <v>12</v>
      </c>
      <c r="F1033" t="s">
        <v>47</v>
      </c>
    </row>
    <row r="1034" spans="1:6" x14ac:dyDescent="0.25">
      <c r="A1034">
        <v>1033</v>
      </c>
      <c r="B1034" t="s">
        <v>410</v>
      </c>
      <c r="C1034" t="s">
        <v>46</v>
      </c>
      <c r="D1034">
        <v>39</v>
      </c>
      <c r="E1034">
        <v>4</v>
      </c>
      <c r="F1034" t="s">
        <v>49</v>
      </c>
    </row>
    <row r="1035" spans="1:6" x14ac:dyDescent="0.25">
      <c r="A1035">
        <v>1034</v>
      </c>
      <c r="B1035" t="s">
        <v>404</v>
      </c>
      <c r="C1035" t="s">
        <v>46</v>
      </c>
      <c r="D1035">
        <v>39</v>
      </c>
      <c r="E1035">
        <v>35</v>
      </c>
      <c r="F1035" t="s">
        <v>49</v>
      </c>
    </row>
    <row r="1036" spans="1:6" x14ac:dyDescent="0.25">
      <c r="A1036">
        <v>1035</v>
      </c>
      <c r="B1036" t="s">
        <v>102</v>
      </c>
      <c r="C1036" t="s">
        <v>46</v>
      </c>
      <c r="D1036">
        <v>39</v>
      </c>
      <c r="E1036">
        <v>40</v>
      </c>
      <c r="F1036" t="s">
        <v>60</v>
      </c>
    </row>
    <row r="1037" spans="1:6" x14ac:dyDescent="0.25">
      <c r="A1037">
        <v>1036</v>
      </c>
      <c r="B1037" t="s">
        <v>270</v>
      </c>
      <c r="C1037" t="s">
        <v>42</v>
      </c>
      <c r="D1037">
        <v>40</v>
      </c>
      <c r="E1037">
        <v>19</v>
      </c>
      <c r="F1037" t="s">
        <v>53</v>
      </c>
    </row>
    <row r="1038" spans="1:6" x14ac:dyDescent="0.25">
      <c r="A1038">
        <v>1037</v>
      </c>
      <c r="B1038" t="s">
        <v>411</v>
      </c>
      <c r="C1038" t="s">
        <v>42</v>
      </c>
      <c r="D1038">
        <v>40</v>
      </c>
      <c r="E1038">
        <v>35</v>
      </c>
      <c r="F1038" t="s">
        <v>49</v>
      </c>
    </row>
    <row r="1039" spans="1:6" x14ac:dyDescent="0.25">
      <c r="A1039">
        <v>1038</v>
      </c>
      <c r="B1039" t="s">
        <v>373</v>
      </c>
      <c r="C1039" t="s">
        <v>46</v>
      </c>
      <c r="D1039">
        <v>41</v>
      </c>
      <c r="E1039">
        <v>7</v>
      </c>
      <c r="F1039" t="s">
        <v>60</v>
      </c>
    </row>
    <row r="1040" spans="1:6" x14ac:dyDescent="0.25">
      <c r="A1040">
        <v>1039</v>
      </c>
      <c r="B1040" t="s">
        <v>225</v>
      </c>
      <c r="C1040" t="s">
        <v>42</v>
      </c>
      <c r="D1040">
        <v>42</v>
      </c>
      <c r="E1040">
        <v>22</v>
      </c>
      <c r="F1040" t="s">
        <v>43</v>
      </c>
    </row>
    <row r="1041" spans="1:6" x14ac:dyDescent="0.25">
      <c r="A1041">
        <v>1040</v>
      </c>
      <c r="B1041" t="s">
        <v>234</v>
      </c>
      <c r="C1041" t="s">
        <v>46</v>
      </c>
      <c r="D1041">
        <v>43</v>
      </c>
      <c r="E1041">
        <v>10</v>
      </c>
      <c r="F1041" t="s">
        <v>49</v>
      </c>
    </row>
    <row r="1042" spans="1:6" x14ac:dyDescent="0.25">
      <c r="A1042">
        <v>1041</v>
      </c>
      <c r="B1042" t="s">
        <v>98</v>
      </c>
      <c r="C1042" t="s">
        <v>46</v>
      </c>
      <c r="D1042">
        <v>44</v>
      </c>
      <c r="E1042">
        <v>14</v>
      </c>
      <c r="F1042" t="s">
        <v>60</v>
      </c>
    </row>
    <row r="1043" spans="1:6" x14ac:dyDescent="0.25">
      <c r="A1043">
        <v>1042</v>
      </c>
      <c r="B1043" t="s">
        <v>192</v>
      </c>
      <c r="C1043" t="s">
        <v>46</v>
      </c>
      <c r="D1043">
        <v>44</v>
      </c>
      <c r="E1043">
        <v>31</v>
      </c>
      <c r="F1043" t="s">
        <v>60</v>
      </c>
    </row>
    <row r="1044" spans="1:6" x14ac:dyDescent="0.25">
      <c r="A1044">
        <v>1043</v>
      </c>
      <c r="B1044" t="s">
        <v>268</v>
      </c>
      <c r="C1044" t="s">
        <v>46</v>
      </c>
      <c r="D1044">
        <v>45</v>
      </c>
      <c r="E1044">
        <v>10</v>
      </c>
      <c r="F1044" t="s">
        <v>53</v>
      </c>
    </row>
    <row r="1045" spans="1:6" x14ac:dyDescent="0.25">
      <c r="A1045">
        <v>1044</v>
      </c>
      <c r="B1045" t="s">
        <v>382</v>
      </c>
      <c r="C1045" t="s">
        <v>46</v>
      </c>
      <c r="D1045">
        <v>47</v>
      </c>
      <c r="E1045">
        <v>10</v>
      </c>
      <c r="F1045" t="s">
        <v>49</v>
      </c>
    </row>
    <row r="1046" spans="1:6" x14ac:dyDescent="0.25">
      <c r="A1046">
        <v>1045</v>
      </c>
      <c r="B1046" t="s">
        <v>300</v>
      </c>
      <c r="C1046" t="s">
        <v>46</v>
      </c>
      <c r="D1046">
        <v>47</v>
      </c>
      <c r="E1046">
        <v>13</v>
      </c>
      <c r="F1046" t="s">
        <v>47</v>
      </c>
    </row>
    <row r="1047" spans="1:6" x14ac:dyDescent="0.25">
      <c r="A1047">
        <v>1046</v>
      </c>
      <c r="B1047" t="s">
        <v>401</v>
      </c>
      <c r="C1047" t="s">
        <v>42</v>
      </c>
      <c r="D1047">
        <v>47</v>
      </c>
      <c r="E1047">
        <v>4</v>
      </c>
      <c r="F1047" t="s">
        <v>47</v>
      </c>
    </row>
    <row r="1048" spans="1:6" x14ac:dyDescent="0.25">
      <c r="A1048">
        <v>1047</v>
      </c>
      <c r="B1048" t="s">
        <v>210</v>
      </c>
      <c r="C1048" t="s">
        <v>46</v>
      </c>
      <c r="D1048">
        <v>48</v>
      </c>
      <c r="E1048">
        <v>5</v>
      </c>
      <c r="F1048" t="s">
        <v>49</v>
      </c>
    </row>
    <row r="1049" spans="1:6" x14ac:dyDescent="0.25">
      <c r="A1049">
        <v>1048</v>
      </c>
      <c r="B1049" t="s">
        <v>402</v>
      </c>
      <c r="C1049" t="s">
        <v>42</v>
      </c>
      <c r="D1049">
        <v>49</v>
      </c>
      <c r="E1049">
        <v>10</v>
      </c>
      <c r="F1049" t="s">
        <v>47</v>
      </c>
    </row>
    <row r="1050" spans="1:6" x14ac:dyDescent="0.25">
      <c r="A1050">
        <v>1049</v>
      </c>
      <c r="B1050" t="s">
        <v>88</v>
      </c>
      <c r="C1050" t="s">
        <v>46</v>
      </c>
      <c r="D1050">
        <v>50</v>
      </c>
      <c r="E1050">
        <v>9</v>
      </c>
      <c r="F1050" t="s">
        <v>43</v>
      </c>
    </row>
    <row r="1051" spans="1:6" x14ac:dyDescent="0.25">
      <c r="A1051">
        <v>1050</v>
      </c>
      <c r="B1051" t="s">
        <v>103</v>
      </c>
      <c r="C1051" t="s">
        <v>42</v>
      </c>
      <c r="D1051">
        <v>50</v>
      </c>
      <c r="E1051">
        <v>10</v>
      </c>
      <c r="F1051" t="s">
        <v>60</v>
      </c>
    </row>
    <row r="1052" spans="1:6" x14ac:dyDescent="0.25">
      <c r="A1052">
        <v>1051</v>
      </c>
      <c r="B1052" t="s">
        <v>133</v>
      </c>
      <c r="C1052" t="s">
        <v>46</v>
      </c>
      <c r="D1052">
        <v>50</v>
      </c>
      <c r="E1052">
        <v>28</v>
      </c>
      <c r="F1052" t="s">
        <v>47</v>
      </c>
    </row>
    <row r="1053" spans="1:6" x14ac:dyDescent="0.25">
      <c r="A1053">
        <v>1052</v>
      </c>
      <c r="B1053" t="s">
        <v>327</v>
      </c>
      <c r="C1053" t="s">
        <v>46</v>
      </c>
      <c r="D1053">
        <v>50</v>
      </c>
      <c r="E1053">
        <v>10</v>
      </c>
      <c r="F1053" t="s">
        <v>53</v>
      </c>
    </row>
    <row r="1054" spans="1:6" x14ac:dyDescent="0.25">
      <c r="A1054">
        <v>1053</v>
      </c>
      <c r="B1054" t="s">
        <v>212</v>
      </c>
      <c r="C1054" t="s">
        <v>46</v>
      </c>
      <c r="D1054">
        <v>51</v>
      </c>
      <c r="E1054">
        <v>3</v>
      </c>
      <c r="F1054" t="s">
        <v>49</v>
      </c>
    </row>
    <row r="1055" spans="1:6" x14ac:dyDescent="0.25">
      <c r="A1055">
        <v>1054</v>
      </c>
      <c r="B1055" t="s">
        <v>196</v>
      </c>
      <c r="C1055" t="s">
        <v>42</v>
      </c>
      <c r="D1055">
        <v>51</v>
      </c>
      <c r="E1055">
        <v>4</v>
      </c>
      <c r="F1055" t="s">
        <v>53</v>
      </c>
    </row>
    <row r="1056" spans="1:6" x14ac:dyDescent="0.25">
      <c r="A1056">
        <v>1055</v>
      </c>
      <c r="B1056" t="s">
        <v>279</v>
      </c>
      <c r="C1056" t="s">
        <v>42</v>
      </c>
      <c r="D1056">
        <v>51</v>
      </c>
      <c r="E1056">
        <v>17</v>
      </c>
      <c r="F1056" t="s">
        <v>47</v>
      </c>
    </row>
    <row r="1057" spans="1:6" x14ac:dyDescent="0.25">
      <c r="A1057">
        <v>1056</v>
      </c>
      <c r="B1057" t="s">
        <v>98</v>
      </c>
      <c r="C1057" t="s">
        <v>46</v>
      </c>
      <c r="D1057">
        <v>51</v>
      </c>
      <c r="E1057">
        <v>40</v>
      </c>
      <c r="F1057" t="s">
        <v>43</v>
      </c>
    </row>
    <row r="1058" spans="1:6" x14ac:dyDescent="0.25">
      <c r="A1058">
        <v>1057</v>
      </c>
      <c r="B1058" t="s">
        <v>263</v>
      </c>
      <c r="C1058" t="s">
        <v>46</v>
      </c>
      <c r="D1058">
        <v>52</v>
      </c>
      <c r="E1058">
        <v>7</v>
      </c>
      <c r="F1058" t="s">
        <v>49</v>
      </c>
    </row>
    <row r="1059" spans="1:6" x14ac:dyDescent="0.25">
      <c r="A1059">
        <v>1058</v>
      </c>
      <c r="B1059" t="s">
        <v>315</v>
      </c>
      <c r="C1059" t="s">
        <v>46</v>
      </c>
      <c r="D1059">
        <v>52</v>
      </c>
      <c r="E1059">
        <v>4</v>
      </c>
      <c r="F1059" t="s">
        <v>49</v>
      </c>
    </row>
    <row r="1060" spans="1:6" x14ac:dyDescent="0.25">
      <c r="A1060">
        <v>1059</v>
      </c>
      <c r="B1060" t="s">
        <v>412</v>
      </c>
      <c r="C1060" t="s">
        <v>46</v>
      </c>
      <c r="D1060">
        <v>52</v>
      </c>
      <c r="E1060">
        <v>34</v>
      </c>
      <c r="F1060" t="s">
        <v>53</v>
      </c>
    </row>
    <row r="1061" spans="1:6" x14ac:dyDescent="0.25">
      <c r="A1061">
        <v>1060</v>
      </c>
      <c r="B1061" t="s">
        <v>76</v>
      </c>
      <c r="C1061" t="s">
        <v>46</v>
      </c>
      <c r="D1061">
        <v>53</v>
      </c>
      <c r="E1061">
        <v>4</v>
      </c>
      <c r="F1061" t="s">
        <v>49</v>
      </c>
    </row>
    <row r="1062" spans="1:6" x14ac:dyDescent="0.25">
      <c r="A1062">
        <v>1061</v>
      </c>
      <c r="B1062" t="s">
        <v>288</v>
      </c>
      <c r="C1062" t="s">
        <v>46</v>
      </c>
      <c r="D1062">
        <v>55</v>
      </c>
      <c r="E1062">
        <v>10</v>
      </c>
      <c r="F1062" t="s">
        <v>43</v>
      </c>
    </row>
    <row r="1063" spans="1:6" x14ac:dyDescent="0.25">
      <c r="A1063">
        <v>1062</v>
      </c>
      <c r="B1063" t="s">
        <v>135</v>
      </c>
      <c r="C1063" t="s">
        <v>46</v>
      </c>
      <c r="D1063">
        <v>56</v>
      </c>
      <c r="E1063">
        <v>5</v>
      </c>
      <c r="F1063" t="s">
        <v>43</v>
      </c>
    </row>
    <row r="1064" spans="1:6" x14ac:dyDescent="0.25">
      <c r="A1064">
        <v>1063</v>
      </c>
      <c r="B1064" t="s">
        <v>152</v>
      </c>
      <c r="C1064" t="s">
        <v>42</v>
      </c>
      <c r="D1064">
        <v>57</v>
      </c>
      <c r="E1064">
        <v>8</v>
      </c>
      <c r="F1064" t="s">
        <v>49</v>
      </c>
    </row>
    <row r="1065" spans="1:6" x14ac:dyDescent="0.25">
      <c r="A1065">
        <v>1064</v>
      </c>
      <c r="B1065" t="s">
        <v>76</v>
      </c>
      <c r="C1065" t="s">
        <v>46</v>
      </c>
      <c r="D1065">
        <v>57</v>
      </c>
      <c r="E1065">
        <v>30</v>
      </c>
      <c r="F1065" t="s">
        <v>49</v>
      </c>
    </row>
    <row r="1066" spans="1:6" x14ac:dyDescent="0.25">
      <c r="A1066">
        <v>1065</v>
      </c>
      <c r="B1066" t="s">
        <v>367</v>
      </c>
      <c r="C1066" t="s">
        <v>46</v>
      </c>
      <c r="D1066">
        <v>57</v>
      </c>
      <c r="E1066">
        <v>10</v>
      </c>
      <c r="F1066" t="s">
        <v>60</v>
      </c>
    </row>
    <row r="1067" spans="1:6" x14ac:dyDescent="0.25">
      <c r="A1067">
        <v>1066</v>
      </c>
      <c r="B1067" t="s">
        <v>330</v>
      </c>
      <c r="C1067" t="s">
        <v>42</v>
      </c>
      <c r="D1067">
        <v>57</v>
      </c>
      <c r="E1067">
        <v>37</v>
      </c>
      <c r="F1067" t="s">
        <v>43</v>
      </c>
    </row>
    <row r="1068" spans="1:6" x14ac:dyDescent="0.25">
      <c r="A1068">
        <v>1067</v>
      </c>
      <c r="B1068" t="s">
        <v>128</v>
      </c>
      <c r="C1068" t="s">
        <v>46</v>
      </c>
      <c r="D1068">
        <v>58</v>
      </c>
      <c r="E1068">
        <v>4</v>
      </c>
      <c r="F1068" t="s">
        <v>43</v>
      </c>
    </row>
    <row r="1069" spans="1:6" x14ac:dyDescent="0.25">
      <c r="A1069">
        <v>1068</v>
      </c>
      <c r="B1069" t="s">
        <v>175</v>
      </c>
      <c r="C1069" t="s">
        <v>46</v>
      </c>
      <c r="D1069">
        <v>59</v>
      </c>
      <c r="E1069">
        <v>34</v>
      </c>
      <c r="F1069" t="s">
        <v>47</v>
      </c>
    </row>
    <row r="1070" spans="1:6" x14ac:dyDescent="0.25">
      <c r="A1070">
        <v>1069</v>
      </c>
      <c r="B1070" t="s">
        <v>101</v>
      </c>
      <c r="C1070" t="s">
        <v>42</v>
      </c>
      <c r="D1070">
        <v>60</v>
      </c>
      <c r="E1070">
        <v>29</v>
      </c>
      <c r="F1070" t="s">
        <v>49</v>
      </c>
    </row>
    <row r="1071" spans="1:6" x14ac:dyDescent="0.25">
      <c r="A1071">
        <v>1070</v>
      </c>
      <c r="B1071" t="s">
        <v>413</v>
      </c>
      <c r="C1071" t="s">
        <v>42</v>
      </c>
      <c r="D1071">
        <v>61</v>
      </c>
      <c r="E1071">
        <v>10</v>
      </c>
      <c r="F1071" t="s">
        <v>47</v>
      </c>
    </row>
    <row r="1072" spans="1:6" x14ac:dyDescent="0.25">
      <c r="A1072">
        <v>1071</v>
      </c>
      <c r="B1072" t="s">
        <v>414</v>
      </c>
      <c r="C1072" t="s">
        <v>46</v>
      </c>
      <c r="D1072">
        <v>61</v>
      </c>
      <c r="E1072">
        <v>40</v>
      </c>
      <c r="F1072" t="s">
        <v>43</v>
      </c>
    </row>
    <row r="1073" spans="1:6" x14ac:dyDescent="0.25">
      <c r="A1073">
        <v>1072</v>
      </c>
      <c r="B1073" t="s">
        <v>82</v>
      </c>
      <c r="C1073" t="s">
        <v>42</v>
      </c>
      <c r="D1073">
        <v>61</v>
      </c>
      <c r="E1073">
        <v>25</v>
      </c>
      <c r="F1073" t="s">
        <v>53</v>
      </c>
    </row>
    <row r="1074" spans="1:6" x14ac:dyDescent="0.25">
      <c r="A1074">
        <v>1073</v>
      </c>
      <c r="B1074" t="s">
        <v>390</v>
      </c>
      <c r="C1074" t="s">
        <v>46</v>
      </c>
      <c r="D1074">
        <v>62</v>
      </c>
      <c r="E1074">
        <v>36</v>
      </c>
      <c r="F1074" t="s">
        <v>53</v>
      </c>
    </row>
    <row r="1075" spans="1:6" x14ac:dyDescent="0.25">
      <c r="A1075">
        <v>1074</v>
      </c>
      <c r="B1075" t="s">
        <v>313</v>
      </c>
      <c r="C1075" t="s">
        <v>42</v>
      </c>
      <c r="D1075">
        <v>63</v>
      </c>
      <c r="E1075">
        <v>32</v>
      </c>
      <c r="F1075" t="s">
        <v>49</v>
      </c>
    </row>
    <row r="1076" spans="1:6" x14ac:dyDescent="0.25">
      <c r="A1076">
        <v>1075</v>
      </c>
      <c r="B1076" t="s">
        <v>234</v>
      </c>
      <c r="C1076" t="s">
        <v>42</v>
      </c>
      <c r="D1076">
        <v>63</v>
      </c>
      <c r="E1076">
        <v>37</v>
      </c>
      <c r="F1076" t="s">
        <v>49</v>
      </c>
    </row>
    <row r="1077" spans="1:6" x14ac:dyDescent="0.25">
      <c r="A1077">
        <v>1076</v>
      </c>
      <c r="B1077" t="s">
        <v>111</v>
      </c>
      <c r="C1077" t="s">
        <v>46</v>
      </c>
      <c r="D1077">
        <v>65</v>
      </c>
      <c r="E1077">
        <v>11</v>
      </c>
      <c r="F1077" t="s">
        <v>43</v>
      </c>
    </row>
    <row r="1078" spans="1:6" x14ac:dyDescent="0.25">
      <c r="A1078">
        <v>1077</v>
      </c>
      <c r="B1078" t="s">
        <v>225</v>
      </c>
      <c r="C1078" t="s">
        <v>46</v>
      </c>
      <c r="D1078">
        <v>66</v>
      </c>
      <c r="E1078">
        <v>4</v>
      </c>
      <c r="F1078" t="s">
        <v>43</v>
      </c>
    </row>
    <row r="1079" spans="1:6" x14ac:dyDescent="0.25">
      <c r="A1079">
        <v>1078</v>
      </c>
      <c r="B1079" t="s">
        <v>83</v>
      </c>
      <c r="C1079" t="s">
        <v>46</v>
      </c>
      <c r="D1079">
        <v>66</v>
      </c>
      <c r="E1079">
        <v>4</v>
      </c>
      <c r="F1079" t="s">
        <v>49</v>
      </c>
    </row>
    <row r="1080" spans="1:6" x14ac:dyDescent="0.25">
      <c r="A1080">
        <v>1079</v>
      </c>
      <c r="B1080" t="s">
        <v>364</v>
      </c>
      <c r="C1080" t="s">
        <v>42</v>
      </c>
      <c r="D1080">
        <v>67</v>
      </c>
      <c r="E1080">
        <v>14</v>
      </c>
      <c r="F1080" t="s">
        <v>60</v>
      </c>
    </row>
    <row r="1081" spans="1:6" x14ac:dyDescent="0.25">
      <c r="A1081">
        <v>1080</v>
      </c>
      <c r="B1081" t="s">
        <v>68</v>
      </c>
      <c r="C1081" t="s">
        <v>42</v>
      </c>
      <c r="D1081">
        <v>67</v>
      </c>
      <c r="E1081">
        <v>10</v>
      </c>
      <c r="F1081" t="s">
        <v>47</v>
      </c>
    </row>
    <row r="1082" spans="1:6" x14ac:dyDescent="0.25">
      <c r="A1082">
        <v>1081</v>
      </c>
      <c r="B1082" t="s">
        <v>415</v>
      </c>
      <c r="C1082" t="s">
        <v>46</v>
      </c>
      <c r="D1082">
        <v>68</v>
      </c>
      <c r="E1082">
        <v>9</v>
      </c>
      <c r="F1082" t="s">
        <v>53</v>
      </c>
    </row>
    <row r="1083" spans="1:6" x14ac:dyDescent="0.25">
      <c r="A1083">
        <v>1082</v>
      </c>
      <c r="B1083" t="s">
        <v>294</v>
      </c>
      <c r="C1083" t="s">
        <v>42</v>
      </c>
      <c r="D1083">
        <v>68</v>
      </c>
      <c r="E1083">
        <v>11</v>
      </c>
      <c r="F1083" t="s">
        <v>60</v>
      </c>
    </row>
    <row r="1084" spans="1:6" x14ac:dyDescent="0.25">
      <c r="A1084">
        <v>1083</v>
      </c>
      <c r="B1084" t="s">
        <v>400</v>
      </c>
      <c r="C1084" t="s">
        <v>46</v>
      </c>
      <c r="D1084">
        <v>69</v>
      </c>
      <c r="E1084">
        <v>9</v>
      </c>
      <c r="F1084" t="s">
        <v>53</v>
      </c>
    </row>
    <row r="1085" spans="1:6" x14ac:dyDescent="0.25">
      <c r="A1085">
        <v>1084</v>
      </c>
      <c r="B1085" t="s">
        <v>115</v>
      </c>
      <c r="C1085" t="s">
        <v>46</v>
      </c>
      <c r="D1085">
        <v>70</v>
      </c>
      <c r="E1085">
        <v>1</v>
      </c>
      <c r="F1085" t="s">
        <v>47</v>
      </c>
    </row>
    <row r="1086" spans="1:6" x14ac:dyDescent="0.25">
      <c r="A1086">
        <v>1085</v>
      </c>
      <c r="B1086" t="s">
        <v>214</v>
      </c>
      <c r="C1086" t="s">
        <v>46</v>
      </c>
      <c r="D1086">
        <v>72</v>
      </c>
      <c r="E1086">
        <v>4</v>
      </c>
      <c r="F1086" t="s">
        <v>60</v>
      </c>
    </row>
    <row r="1087" spans="1:6" x14ac:dyDescent="0.25">
      <c r="A1087">
        <v>1086</v>
      </c>
      <c r="B1087" t="s">
        <v>372</v>
      </c>
      <c r="C1087" t="s">
        <v>42</v>
      </c>
      <c r="D1087">
        <v>72</v>
      </c>
      <c r="E1087">
        <v>29</v>
      </c>
      <c r="F1087" t="s">
        <v>53</v>
      </c>
    </row>
    <row r="1088" spans="1:6" x14ac:dyDescent="0.25">
      <c r="A1088">
        <v>1087</v>
      </c>
      <c r="B1088" t="s">
        <v>115</v>
      </c>
      <c r="C1088" t="s">
        <v>42</v>
      </c>
      <c r="D1088">
        <v>73</v>
      </c>
      <c r="E1088">
        <v>10</v>
      </c>
      <c r="F1088" t="s">
        <v>47</v>
      </c>
    </row>
    <row r="1089" spans="1:6" x14ac:dyDescent="0.25">
      <c r="A1089">
        <v>1088</v>
      </c>
      <c r="B1089" t="s">
        <v>187</v>
      </c>
      <c r="C1089" t="s">
        <v>42</v>
      </c>
      <c r="D1089">
        <v>74</v>
      </c>
      <c r="E1089">
        <v>10</v>
      </c>
      <c r="F1089" t="s">
        <v>60</v>
      </c>
    </row>
    <row r="1090" spans="1:6" x14ac:dyDescent="0.25">
      <c r="A1090">
        <v>1089</v>
      </c>
      <c r="B1090" t="s">
        <v>236</v>
      </c>
      <c r="C1090" t="s">
        <v>42</v>
      </c>
      <c r="D1090">
        <v>74</v>
      </c>
      <c r="E1090">
        <v>22</v>
      </c>
      <c r="F1090" t="s">
        <v>47</v>
      </c>
    </row>
    <row r="1091" spans="1:6" x14ac:dyDescent="0.25">
      <c r="A1091">
        <v>1090</v>
      </c>
      <c r="B1091" t="s">
        <v>186</v>
      </c>
      <c r="C1091" t="s">
        <v>42</v>
      </c>
      <c r="D1091">
        <v>74</v>
      </c>
      <c r="E1091">
        <v>29</v>
      </c>
      <c r="F1091" t="s">
        <v>43</v>
      </c>
    </row>
    <row r="1092" spans="1:6" x14ac:dyDescent="0.25">
      <c r="A1092">
        <v>1091</v>
      </c>
      <c r="B1092" t="s">
        <v>220</v>
      </c>
      <c r="C1092" t="s">
        <v>42</v>
      </c>
      <c r="D1092">
        <v>74</v>
      </c>
      <c r="E1092">
        <v>40</v>
      </c>
      <c r="F1092" t="s">
        <v>49</v>
      </c>
    </row>
    <row r="1093" spans="1:6" x14ac:dyDescent="0.25">
      <c r="A1093">
        <v>1092</v>
      </c>
      <c r="B1093" t="s">
        <v>412</v>
      </c>
      <c r="C1093" t="s">
        <v>46</v>
      </c>
      <c r="D1093">
        <v>75</v>
      </c>
      <c r="E1093">
        <v>10</v>
      </c>
      <c r="F1093" t="s">
        <v>53</v>
      </c>
    </row>
    <row r="1094" spans="1:6" x14ac:dyDescent="0.25">
      <c r="A1094">
        <v>1093</v>
      </c>
      <c r="B1094" t="s">
        <v>416</v>
      </c>
      <c r="C1094" t="s">
        <v>46</v>
      </c>
      <c r="D1094">
        <v>75</v>
      </c>
      <c r="E1094">
        <v>4</v>
      </c>
      <c r="F1094" t="s">
        <v>49</v>
      </c>
    </row>
    <row r="1095" spans="1:6" x14ac:dyDescent="0.25">
      <c r="A1095">
        <v>1094</v>
      </c>
      <c r="B1095" t="s">
        <v>114</v>
      </c>
      <c r="C1095" t="s">
        <v>42</v>
      </c>
      <c r="D1095">
        <v>76</v>
      </c>
      <c r="E1095">
        <v>17</v>
      </c>
      <c r="F1095" t="s">
        <v>43</v>
      </c>
    </row>
    <row r="1096" spans="1:6" x14ac:dyDescent="0.25">
      <c r="A1096">
        <v>1095</v>
      </c>
      <c r="B1096" t="s">
        <v>98</v>
      </c>
      <c r="C1096" t="s">
        <v>42</v>
      </c>
      <c r="D1096">
        <v>76</v>
      </c>
      <c r="E1096">
        <v>10</v>
      </c>
      <c r="F1096" t="s">
        <v>43</v>
      </c>
    </row>
    <row r="1097" spans="1:6" x14ac:dyDescent="0.25">
      <c r="A1097">
        <v>1096</v>
      </c>
      <c r="B1097" t="s">
        <v>406</v>
      </c>
      <c r="C1097" t="s">
        <v>42</v>
      </c>
      <c r="D1097">
        <v>76</v>
      </c>
      <c r="E1097">
        <v>10</v>
      </c>
      <c r="F1097" t="s">
        <v>47</v>
      </c>
    </row>
    <row r="1098" spans="1:6" x14ac:dyDescent="0.25">
      <c r="A1098">
        <v>1097</v>
      </c>
      <c r="B1098" t="s">
        <v>136</v>
      </c>
      <c r="C1098" t="s">
        <v>46</v>
      </c>
      <c r="D1098">
        <v>77</v>
      </c>
      <c r="E1098">
        <v>10</v>
      </c>
      <c r="F1098" t="s">
        <v>60</v>
      </c>
    </row>
    <row r="1099" spans="1:6" x14ac:dyDescent="0.25">
      <c r="A1099">
        <v>1098</v>
      </c>
      <c r="B1099" t="s">
        <v>215</v>
      </c>
      <c r="C1099" t="s">
        <v>46</v>
      </c>
      <c r="D1099">
        <v>77</v>
      </c>
      <c r="E1099">
        <v>40</v>
      </c>
      <c r="F1099" t="s">
        <v>49</v>
      </c>
    </row>
    <row r="1100" spans="1:6" x14ac:dyDescent="0.25">
      <c r="A1100">
        <v>1099</v>
      </c>
      <c r="B1100" t="s">
        <v>171</v>
      </c>
      <c r="C1100" t="s">
        <v>46</v>
      </c>
      <c r="D1100">
        <v>78</v>
      </c>
      <c r="E1100">
        <v>40</v>
      </c>
      <c r="F1100" t="s">
        <v>60</v>
      </c>
    </row>
    <row r="1101" spans="1:6" x14ac:dyDescent="0.25">
      <c r="A1101">
        <v>1100</v>
      </c>
      <c r="B1101" t="s">
        <v>285</v>
      </c>
      <c r="C1101" t="s">
        <v>46</v>
      </c>
      <c r="D1101">
        <v>78</v>
      </c>
      <c r="E1101">
        <v>14</v>
      </c>
      <c r="F1101" t="s">
        <v>53</v>
      </c>
    </row>
    <row r="1102" spans="1:6" x14ac:dyDescent="0.25">
      <c r="A1102">
        <v>1101</v>
      </c>
      <c r="B1102" t="s">
        <v>388</v>
      </c>
      <c r="C1102" t="s">
        <v>46</v>
      </c>
      <c r="D1102">
        <v>79</v>
      </c>
      <c r="E1102">
        <v>40</v>
      </c>
      <c r="F1102" t="s">
        <v>49</v>
      </c>
    </row>
    <row r="1103" spans="1:6" x14ac:dyDescent="0.25">
      <c r="A1103">
        <v>1102</v>
      </c>
      <c r="B1103" t="s">
        <v>185</v>
      </c>
      <c r="C1103" t="s">
        <v>42</v>
      </c>
      <c r="D1103">
        <v>79</v>
      </c>
      <c r="E1103">
        <v>10</v>
      </c>
      <c r="F1103" t="s">
        <v>60</v>
      </c>
    </row>
    <row r="1104" spans="1:6" x14ac:dyDescent="0.25">
      <c r="A1104">
        <v>1103</v>
      </c>
      <c r="B1104" t="s">
        <v>88</v>
      </c>
      <c r="C1104" t="s">
        <v>46</v>
      </c>
      <c r="D1104">
        <v>79</v>
      </c>
      <c r="E1104">
        <v>40</v>
      </c>
      <c r="F1104" t="s">
        <v>43</v>
      </c>
    </row>
    <row r="1105" spans="1:6" x14ac:dyDescent="0.25">
      <c r="A1105">
        <v>1104</v>
      </c>
      <c r="B1105" t="s">
        <v>215</v>
      </c>
      <c r="C1105" t="s">
        <v>42</v>
      </c>
      <c r="D1105">
        <v>18</v>
      </c>
      <c r="E1105">
        <v>10</v>
      </c>
      <c r="F1105" t="s">
        <v>60</v>
      </c>
    </row>
    <row r="1106" spans="1:6" x14ac:dyDescent="0.25">
      <c r="A1106">
        <v>1105</v>
      </c>
      <c r="B1106" t="s">
        <v>192</v>
      </c>
      <c r="C1106" t="s">
        <v>42</v>
      </c>
      <c r="D1106">
        <v>20</v>
      </c>
      <c r="E1106">
        <v>40</v>
      </c>
      <c r="F1106" t="s">
        <v>43</v>
      </c>
    </row>
    <row r="1107" spans="1:6" x14ac:dyDescent="0.25">
      <c r="A1107">
        <v>1106</v>
      </c>
      <c r="B1107" t="s">
        <v>222</v>
      </c>
      <c r="C1107" t="s">
        <v>42</v>
      </c>
      <c r="D1107">
        <v>21</v>
      </c>
      <c r="E1107">
        <v>35</v>
      </c>
      <c r="F1107" t="s">
        <v>43</v>
      </c>
    </row>
    <row r="1108" spans="1:6" x14ac:dyDescent="0.25">
      <c r="A1108">
        <v>1107</v>
      </c>
      <c r="B1108" t="s">
        <v>344</v>
      </c>
      <c r="C1108" t="s">
        <v>42</v>
      </c>
      <c r="D1108">
        <v>21</v>
      </c>
      <c r="E1108">
        <v>9</v>
      </c>
      <c r="F1108" t="s">
        <v>49</v>
      </c>
    </row>
    <row r="1109" spans="1:6" x14ac:dyDescent="0.25">
      <c r="A1109">
        <v>1108</v>
      </c>
      <c r="B1109" t="s">
        <v>318</v>
      </c>
      <c r="C1109" t="s">
        <v>42</v>
      </c>
      <c r="D1109">
        <v>23</v>
      </c>
      <c r="E1109">
        <v>4</v>
      </c>
      <c r="F1109" t="s">
        <v>60</v>
      </c>
    </row>
    <row r="1110" spans="1:6" x14ac:dyDescent="0.25">
      <c r="A1110">
        <v>1109</v>
      </c>
      <c r="B1110" t="s">
        <v>312</v>
      </c>
      <c r="C1110" t="s">
        <v>42</v>
      </c>
      <c r="D1110">
        <v>23</v>
      </c>
      <c r="E1110">
        <v>16</v>
      </c>
      <c r="F1110" t="s">
        <v>47</v>
      </c>
    </row>
    <row r="1111" spans="1:6" x14ac:dyDescent="0.25">
      <c r="A1111">
        <v>1110</v>
      </c>
      <c r="B1111" t="s">
        <v>316</v>
      </c>
      <c r="C1111" t="s">
        <v>46</v>
      </c>
      <c r="D1111">
        <v>23</v>
      </c>
      <c r="E1111">
        <v>23</v>
      </c>
      <c r="F1111" t="s">
        <v>53</v>
      </c>
    </row>
    <row r="1112" spans="1:6" x14ac:dyDescent="0.25">
      <c r="A1112">
        <v>1111</v>
      </c>
      <c r="B1112" t="s">
        <v>121</v>
      </c>
      <c r="C1112" t="s">
        <v>46</v>
      </c>
      <c r="D1112">
        <v>23</v>
      </c>
      <c r="E1112">
        <v>10</v>
      </c>
      <c r="F1112" t="s">
        <v>53</v>
      </c>
    </row>
    <row r="1113" spans="1:6" x14ac:dyDescent="0.25">
      <c r="A1113">
        <v>1112</v>
      </c>
      <c r="B1113" t="s">
        <v>116</v>
      </c>
      <c r="C1113" t="s">
        <v>42</v>
      </c>
      <c r="D1113">
        <v>25</v>
      </c>
      <c r="E1113">
        <v>4</v>
      </c>
      <c r="F1113" t="s">
        <v>53</v>
      </c>
    </row>
    <row r="1114" spans="1:6" x14ac:dyDescent="0.25">
      <c r="A1114">
        <v>1113</v>
      </c>
      <c r="B1114" t="s">
        <v>191</v>
      </c>
      <c r="C1114" t="s">
        <v>46</v>
      </c>
      <c r="D1114">
        <v>26</v>
      </c>
      <c r="E1114">
        <v>10</v>
      </c>
      <c r="F1114" t="s">
        <v>47</v>
      </c>
    </row>
    <row r="1115" spans="1:6" x14ac:dyDescent="0.25">
      <c r="A1115">
        <v>1114</v>
      </c>
      <c r="B1115" t="s">
        <v>248</v>
      </c>
      <c r="C1115" t="s">
        <v>46</v>
      </c>
      <c r="D1115">
        <v>26</v>
      </c>
      <c r="E1115">
        <v>29</v>
      </c>
      <c r="F1115" t="s">
        <v>47</v>
      </c>
    </row>
    <row r="1116" spans="1:6" x14ac:dyDescent="0.25">
      <c r="A1116">
        <v>1115</v>
      </c>
      <c r="B1116" t="s">
        <v>211</v>
      </c>
      <c r="C1116" t="s">
        <v>42</v>
      </c>
      <c r="D1116">
        <v>26</v>
      </c>
      <c r="E1116">
        <v>4</v>
      </c>
      <c r="F1116" t="s">
        <v>53</v>
      </c>
    </row>
    <row r="1117" spans="1:6" x14ac:dyDescent="0.25">
      <c r="A1117">
        <v>1116</v>
      </c>
      <c r="B1117" t="s">
        <v>417</v>
      </c>
      <c r="C1117" t="s">
        <v>46</v>
      </c>
      <c r="D1117">
        <v>27</v>
      </c>
      <c r="E1117">
        <v>4</v>
      </c>
      <c r="F1117" t="s">
        <v>47</v>
      </c>
    </row>
    <row r="1118" spans="1:6" x14ac:dyDescent="0.25">
      <c r="A1118">
        <v>1117</v>
      </c>
      <c r="B1118" t="s">
        <v>418</v>
      </c>
      <c r="C1118" t="s">
        <v>46</v>
      </c>
      <c r="D1118">
        <v>27</v>
      </c>
      <c r="E1118">
        <v>10</v>
      </c>
      <c r="F1118" t="s">
        <v>53</v>
      </c>
    </row>
    <row r="1119" spans="1:6" x14ac:dyDescent="0.25">
      <c r="A1119">
        <v>1118</v>
      </c>
      <c r="B1119" t="s">
        <v>111</v>
      </c>
      <c r="C1119" t="s">
        <v>46</v>
      </c>
      <c r="D1119">
        <v>28</v>
      </c>
      <c r="E1119">
        <v>1</v>
      </c>
      <c r="F1119" t="s">
        <v>43</v>
      </c>
    </row>
    <row r="1120" spans="1:6" x14ac:dyDescent="0.25">
      <c r="A1120">
        <v>1119</v>
      </c>
      <c r="B1120" t="s">
        <v>396</v>
      </c>
      <c r="C1120" t="s">
        <v>42</v>
      </c>
      <c r="D1120">
        <v>29</v>
      </c>
      <c r="E1120">
        <v>19</v>
      </c>
      <c r="F1120" t="s">
        <v>47</v>
      </c>
    </row>
    <row r="1121" spans="1:6" x14ac:dyDescent="0.25">
      <c r="A1121">
        <v>1120</v>
      </c>
      <c r="B1121" t="s">
        <v>342</v>
      </c>
      <c r="C1121" t="s">
        <v>42</v>
      </c>
      <c r="D1121">
        <v>29</v>
      </c>
      <c r="E1121">
        <v>4</v>
      </c>
      <c r="F1121" t="s">
        <v>60</v>
      </c>
    </row>
    <row r="1122" spans="1:6" x14ac:dyDescent="0.25">
      <c r="A1122">
        <v>1121</v>
      </c>
      <c r="B1122" t="s">
        <v>244</v>
      </c>
      <c r="C1122" t="s">
        <v>42</v>
      </c>
      <c r="D1122">
        <v>29</v>
      </c>
      <c r="E1122">
        <v>40</v>
      </c>
      <c r="F1122" t="s">
        <v>53</v>
      </c>
    </row>
    <row r="1123" spans="1:6" x14ac:dyDescent="0.25">
      <c r="A1123">
        <v>1122</v>
      </c>
      <c r="B1123" t="s">
        <v>379</v>
      </c>
      <c r="C1123" t="s">
        <v>46</v>
      </c>
      <c r="D1123">
        <v>30</v>
      </c>
      <c r="E1123">
        <v>22</v>
      </c>
      <c r="F1123" t="s">
        <v>53</v>
      </c>
    </row>
    <row r="1124" spans="1:6" x14ac:dyDescent="0.25">
      <c r="A1124">
        <v>1123</v>
      </c>
      <c r="B1124" t="s">
        <v>355</v>
      </c>
      <c r="C1124" t="s">
        <v>46</v>
      </c>
      <c r="D1124">
        <v>31</v>
      </c>
      <c r="E1124">
        <v>10</v>
      </c>
      <c r="F1124" t="s">
        <v>47</v>
      </c>
    </row>
    <row r="1125" spans="1:6" x14ac:dyDescent="0.25">
      <c r="A1125">
        <v>1124</v>
      </c>
      <c r="B1125" t="s">
        <v>395</v>
      </c>
      <c r="C1125" t="s">
        <v>46</v>
      </c>
      <c r="D1125">
        <v>32</v>
      </c>
      <c r="E1125">
        <v>17</v>
      </c>
      <c r="F1125" t="s">
        <v>49</v>
      </c>
    </row>
    <row r="1126" spans="1:6" x14ac:dyDescent="0.25">
      <c r="A1126">
        <v>1125</v>
      </c>
      <c r="B1126" t="s">
        <v>373</v>
      </c>
      <c r="C1126" t="s">
        <v>42</v>
      </c>
      <c r="D1126">
        <v>33</v>
      </c>
      <c r="E1126">
        <v>14</v>
      </c>
      <c r="F1126" t="s">
        <v>60</v>
      </c>
    </row>
    <row r="1127" spans="1:6" x14ac:dyDescent="0.25">
      <c r="A1127">
        <v>1126</v>
      </c>
      <c r="B1127" t="s">
        <v>202</v>
      </c>
      <c r="C1127" t="s">
        <v>42</v>
      </c>
      <c r="D1127">
        <v>33</v>
      </c>
      <c r="E1127">
        <v>4</v>
      </c>
      <c r="F1127" t="s">
        <v>60</v>
      </c>
    </row>
    <row r="1128" spans="1:6" x14ac:dyDescent="0.25">
      <c r="A1128">
        <v>1127</v>
      </c>
      <c r="B1128" t="s">
        <v>163</v>
      </c>
      <c r="C1128" t="s">
        <v>42</v>
      </c>
      <c r="D1128">
        <v>34</v>
      </c>
      <c r="E1128">
        <v>19</v>
      </c>
      <c r="F1128" t="s">
        <v>47</v>
      </c>
    </row>
    <row r="1129" spans="1:6" x14ac:dyDescent="0.25">
      <c r="A1129">
        <v>1128</v>
      </c>
      <c r="B1129" t="s">
        <v>419</v>
      </c>
      <c r="C1129" t="s">
        <v>46</v>
      </c>
      <c r="D1129">
        <v>34</v>
      </c>
      <c r="E1129">
        <v>22</v>
      </c>
      <c r="F1129" t="s">
        <v>53</v>
      </c>
    </row>
    <row r="1130" spans="1:6" x14ac:dyDescent="0.25">
      <c r="A1130">
        <v>1129</v>
      </c>
      <c r="B1130" t="s">
        <v>121</v>
      </c>
      <c r="C1130" t="s">
        <v>42</v>
      </c>
      <c r="D1130">
        <v>34</v>
      </c>
      <c r="E1130">
        <v>32</v>
      </c>
      <c r="F1130" t="s">
        <v>49</v>
      </c>
    </row>
    <row r="1131" spans="1:6" x14ac:dyDescent="0.25">
      <c r="A1131">
        <v>1130</v>
      </c>
      <c r="B1131" t="s">
        <v>251</v>
      </c>
      <c r="C1131" t="s">
        <v>46</v>
      </c>
      <c r="D1131">
        <v>35</v>
      </c>
      <c r="E1131">
        <v>10</v>
      </c>
      <c r="F1131" t="s">
        <v>47</v>
      </c>
    </row>
    <row r="1132" spans="1:6" x14ac:dyDescent="0.25">
      <c r="A1132">
        <v>1131</v>
      </c>
      <c r="B1132" t="s">
        <v>373</v>
      </c>
      <c r="C1132" t="s">
        <v>42</v>
      </c>
      <c r="D1132">
        <v>36</v>
      </c>
      <c r="E1132">
        <v>1</v>
      </c>
      <c r="F1132" t="s">
        <v>60</v>
      </c>
    </row>
    <row r="1133" spans="1:6" x14ac:dyDescent="0.25">
      <c r="A1133">
        <v>1132</v>
      </c>
      <c r="B1133" t="s">
        <v>420</v>
      </c>
      <c r="C1133" t="s">
        <v>46</v>
      </c>
      <c r="D1133">
        <v>36</v>
      </c>
      <c r="E1133">
        <v>13</v>
      </c>
      <c r="F1133" t="s">
        <v>53</v>
      </c>
    </row>
    <row r="1134" spans="1:6" x14ac:dyDescent="0.25">
      <c r="A1134">
        <v>1133</v>
      </c>
      <c r="B1134" t="s">
        <v>58</v>
      </c>
      <c r="C1134" t="s">
        <v>46</v>
      </c>
      <c r="D1134">
        <v>37</v>
      </c>
      <c r="E1134">
        <v>23</v>
      </c>
      <c r="F1134" t="s">
        <v>47</v>
      </c>
    </row>
    <row r="1135" spans="1:6" x14ac:dyDescent="0.25">
      <c r="A1135">
        <v>1134</v>
      </c>
      <c r="B1135" t="s">
        <v>178</v>
      </c>
      <c r="C1135" t="s">
        <v>42</v>
      </c>
      <c r="D1135">
        <v>38</v>
      </c>
      <c r="E1135">
        <v>10</v>
      </c>
      <c r="F1135" t="s">
        <v>60</v>
      </c>
    </row>
    <row r="1136" spans="1:6" x14ac:dyDescent="0.25">
      <c r="A1136">
        <v>1135</v>
      </c>
      <c r="B1136" t="s">
        <v>71</v>
      </c>
      <c r="C1136" t="s">
        <v>42</v>
      </c>
      <c r="D1136">
        <v>38</v>
      </c>
      <c r="E1136">
        <v>24</v>
      </c>
      <c r="F1136" t="s">
        <v>49</v>
      </c>
    </row>
    <row r="1137" spans="1:6" x14ac:dyDescent="0.25">
      <c r="A1137">
        <v>1136</v>
      </c>
      <c r="B1137" t="s">
        <v>388</v>
      </c>
      <c r="C1137" t="s">
        <v>42</v>
      </c>
      <c r="D1137">
        <v>38</v>
      </c>
      <c r="E1137">
        <v>10</v>
      </c>
      <c r="F1137" t="s">
        <v>49</v>
      </c>
    </row>
    <row r="1138" spans="1:6" x14ac:dyDescent="0.25">
      <c r="A1138">
        <v>1137</v>
      </c>
      <c r="B1138" t="s">
        <v>421</v>
      </c>
      <c r="C1138" t="s">
        <v>46</v>
      </c>
      <c r="D1138">
        <v>39</v>
      </c>
      <c r="E1138">
        <v>4</v>
      </c>
      <c r="F1138" t="s">
        <v>47</v>
      </c>
    </row>
    <row r="1139" spans="1:6" x14ac:dyDescent="0.25">
      <c r="A1139">
        <v>1138</v>
      </c>
      <c r="B1139" t="s">
        <v>234</v>
      </c>
      <c r="C1139" t="s">
        <v>46</v>
      </c>
      <c r="D1139">
        <v>39</v>
      </c>
      <c r="E1139">
        <v>4</v>
      </c>
      <c r="F1139" t="s">
        <v>49</v>
      </c>
    </row>
    <row r="1140" spans="1:6" x14ac:dyDescent="0.25">
      <c r="A1140">
        <v>1139</v>
      </c>
      <c r="B1140" t="s">
        <v>341</v>
      </c>
      <c r="C1140" t="s">
        <v>46</v>
      </c>
      <c r="D1140">
        <v>40</v>
      </c>
      <c r="E1140">
        <v>4</v>
      </c>
      <c r="F1140" t="s">
        <v>47</v>
      </c>
    </row>
    <row r="1141" spans="1:6" x14ac:dyDescent="0.25">
      <c r="A1141">
        <v>1140</v>
      </c>
      <c r="B1141" t="s">
        <v>104</v>
      </c>
      <c r="C1141" t="s">
        <v>42</v>
      </c>
      <c r="D1141">
        <v>40</v>
      </c>
      <c r="E1141">
        <v>16</v>
      </c>
      <c r="F1141" t="s">
        <v>53</v>
      </c>
    </row>
    <row r="1142" spans="1:6" x14ac:dyDescent="0.25">
      <c r="A1142">
        <v>1141</v>
      </c>
      <c r="B1142" t="s">
        <v>75</v>
      </c>
      <c r="C1142" t="s">
        <v>42</v>
      </c>
      <c r="D1142">
        <v>40</v>
      </c>
      <c r="E1142">
        <v>17</v>
      </c>
      <c r="F1142" t="s">
        <v>53</v>
      </c>
    </row>
    <row r="1143" spans="1:6" x14ac:dyDescent="0.25">
      <c r="A1143">
        <v>1142</v>
      </c>
      <c r="B1143" t="s">
        <v>243</v>
      </c>
      <c r="C1143" t="s">
        <v>42</v>
      </c>
      <c r="D1143">
        <v>40</v>
      </c>
      <c r="E1143">
        <v>10</v>
      </c>
      <c r="F1143" t="s">
        <v>43</v>
      </c>
    </row>
    <row r="1144" spans="1:6" x14ac:dyDescent="0.25">
      <c r="A1144">
        <v>1143</v>
      </c>
      <c r="B1144" t="s">
        <v>63</v>
      </c>
      <c r="C1144" t="s">
        <v>42</v>
      </c>
      <c r="D1144">
        <v>41</v>
      </c>
      <c r="E1144">
        <v>27</v>
      </c>
      <c r="F1144" t="s">
        <v>47</v>
      </c>
    </row>
    <row r="1145" spans="1:6" x14ac:dyDescent="0.25">
      <c r="A1145">
        <v>1144</v>
      </c>
      <c r="B1145" t="s">
        <v>264</v>
      </c>
      <c r="C1145" t="s">
        <v>42</v>
      </c>
      <c r="D1145">
        <v>41</v>
      </c>
      <c r="E1145">
        <v>38</v>
      </c>
      <c r="F1145" t="s">
        <v>60</v>
      </c>
    </row>
    <row r="1146" spans="1:6" x14ac:dyDescent="0.25">
      <c r="A1146">
        <v>1145</v>
      </c>
      <c r="B1146" t="s">
        <v>422</v>
      </c>
      <c r="C1146" t="s">
        <v>42</v>
      </c>
      <c r="D1146">
        <v>43</v>
      </c>
      <c r="E1146">
        <v>11</v>
      </c>
      <c r="F1146" t="s">
        <v>53</v>
      </c>
    </row>
    <row r="1147" spans="1:6" x14ac:dyDescent="0.25">
      <c r="A1147">
        <v>1146</v>
      </c>
      <c r="B1147" t="s">
        <v>226</v>
      </c>
      <c r="C1147" t="s">
        <v>42</v>
      </c>
      <c r="D1147">
        <v>43</v>
      </c>
      <c r="E1147">
        <v>20</v>
      </c>
      <c r="F1147" t="s">
        <v>49</v>
      </c>
    </row>
    <row r="1148" spans="1:6" x14ac:dyDescent="0.25">
      <c r="A1148">
        <v>1147</v>
      </c>
      <c r="B1148" t="s">
        <v>162</v>
      </c>
      <c r="C1148" t="s">
        <v>46</v>
      </c>
      <c r="D1148">
        <v>43</v>
      </c>
      <c r="E1148">
        <v>10</v>
      </c>
      <c r="F1148" t="s">
        <v>43</v>
      </c>
    </row>
    <row r="1149" spans="1:6" x14ac:dyDescent="0.25">
      <c r="A1149">
        <v>1148</v>
      </c>
      <c r="B1149" t="s">
        <v>203</v>
      </c>
      <c r="C1149" t="s">
        <v>46</v>
      </c>
      <c r="D1149">
        <v>44</v>
      </c>
      <c r="E1149">
        <v>4</v>
      </c>
      <c r="F1149" t="s">
        <v>60</v>
      </c>
    </row>
    <row r="1150" spans="1:6" x14ac:dyDescent="0.25">
      <c r="A1150">
        <v>1149</v>
      </c>
      <c r="B1150" t="s">
        <v>291</v>
      </c>
      <c r="C1150" t="s">
        <v>46</v>
      </c>
      <c r="D1150">
        <v>45</v>
      </c>
      <c r="E1150">
        <v>4</v>
      </c>
      <c r="F1150" t="s">
        <v>60</v>
      </c>
    </row>
    <row r="1151" spans="1:6" x14ac:dyDescent="0.25">
      <c r="A1151">
        <v>1150</v>
      </c>
      <c r="B1151" t="s">
        <v>294</v>
      </c>
      <c r="C1151" t="s">
        <v>42</v>
      </c>
      <c r="D1151">
        <v>45</v>
      </c>
      <c r="E1151">
        <v>20</v>
      </c>
      <c r="F1151" t="s">
        <v>43</v>
      </c>
    </row>
    <row r="1152" spans="1:6" x14ac:dyDescent="0.25">
      <c r="A1152">
        <v>1151</v>
      </c>
      <c r="B1152" t="s">
        <v>151</v>
      </c>
      <c r="C1152" t="s">
        <v>46</v>
      </c>
      <c r="D1152">
        <v>45</v>
      </c>
      <c r="E1152">
        <v>4</v>
      </c>
      <c r="F1152" t="s">
        <v>47</v>
      </c>
    </row>
    <row r="1153" spans="1:6" x14ac:dyDescent="0.25">
      <c r="A1153">
        <v>1152</v>
      </c>
      <c r="B1153" t="s">
        <v>113</v>
      </c>
      <c r="C1153" t="s">
        <v>46</v>
      </c>
      <c r="D1153">
        <v>45</v>
      </c>
      <c r="E1153">
        <v>10</v>
      </c>
      <c r="F1153" t="s">
        <v>60</v>
      </c>
    </row>
    <row r="1154" spans="1:6" x14ac:dyDescent="0.25">
      <c r="A1154">
        <v>1153</v>
      </c>
      <c r="B1154" t="s">
        <v>262</v>
      </c>
      <c r="C1154" t="s">
        <v>42</v>
      </c>
      <c r="D1154">
        <v>45</v>
      </c>
      <c r="E1154">
        <v>38</v>
      </c>
      <c r="F1154" t="s">
        <v>47</v>
      </c>
    </row>
    <row r="1155" spans="1:6" x14ac:dyDescent="0.25">
      <c r="A1155">
        <v>1154</v>
      </c>
      <c r="B1155" t="s">
        <v>406</v>
      </c>
      <c r="C1155" t="s">
        <v>46</v>
      </c>
      <c r="D1155">
        <v>46</v>
      </c>
      <c r="E1155">
        <v>3</v>
      </c>
      <c r="F1155" t="s">
        <v>47</v>
      </c>
    </row>
    <row r="1156" spans="1:6" x14ac:dyDescent="0.25">
      <c r="A1156">
        <v>1155</v>
      </c>
      <c r="B1156" t="s">
        <v>328</v>
      </c>
      <c r="C1156" t="s">
        <v>42</v>
      </c>
      <c r="D1156">
        <v>46</v>
      </c>
      <c r="E1156">
        <v>12</v>
      </c>
      <c r="F1156" t="s">
        <v>47</v>
      </c>
    </row>
    <row r="1157" spans="1:6" x14ac:dyDescent="0.25">
      <c r="A1157">
        <v>1156</v>
      </c>
      <c r="B1157" t="s">
        <v>149</v>
      </c>
      <c r="C1157" t="s">
        <v>42</v>
      </c>
      <c r="D1157">
        <v>46</v>
      </c>
      <c r="E1157">
        <v>15</v>
      </c>
      <c r="F1157" t="s">
        <v>47</v>
      </c>
    </row>
    <row r="1158" spans="1:6" x14ac:dyDescent="0.25">
      <c r="A1158">
        <v>1157</v>
      </c>
      <c r="B1158" t="s">
        <v>365</v>
      </c>
      <c r="C1158" t="s">
        <v>42</v>
      </c>
      <c r="D1158">
        <v>46</v>
      </c>
      <c r="E1158">
        <v>34</v>
      </c>
      <c r="F1158" t="s">
        <v>60</v>
      </c>
    </row>
    <row r="1159" spans="1:6" x14ac:dyDescent="0.25">
      <c r="A1159">
        <v>1158</v>
      </c>
      <c r="B1159" t="s">
        <v>109</v>
      </c>
      <c r="C1159" t="s">
        <v>46</v>
      </c>
      <c r="D1159">
        <v>46</v>
      </c>
      <c r="E1159">
        <v>36</v>
      </c>
      <c r="F1159" t="s">
        <v>60</v>
      </c>
    </row>
    <row r="1160" spans="1:6" x14ac:dyDescent="0.25">
      <c r="A1160">
        <v>1159</v>
      </c>
      <c r="B1160" t="s">
        <v>299</v>
      </c>
      <c r="C1160" t="s">
        <v>46</v>
      </c>
      <c r="D1160">
        <v>47</v>
      </c>
      <c r="E1160">
        <v>8</v>
      </c>
      <c r="F1160" t="s">
        <v>53</v>
      </c>
    </row>
    <row r="1161" spans="1:6" x14ac:dyDescent="0.25">
      <c r="A1161">
        <v>1160</v>
      </c>
      <c r="B1161" t="s">
        <v>155</v>
      </c>
      <c r="C1161" t="s">
        <v>46</v>
      </c>
      <c r="D1161">
        <v>47</v>
      </c>
      <c r="E1161">
        <v>10</v>
      </c>
      <c r="F1161" t="s">
        <v>53</v>
      </c>
    </row>
    <row r="1162" spans="1:6" x14ac:dyDescent="0.25">
      <c r="A1162">
        <v>1161</v>
      </c>
      <c r="B1162" t="s">
        <v>402</v>
      </c>
      <c r="C1162" t="s">
        <v>46</v>
      </c>
      <c r="D1162">
        <v>48</v>
      </c>
      <c r="E1162">
        <v>32</v>
      </c>
      <c r="F1162" t="s">
        <v>47</v>
      </c>
    </row>
    <row r="1163" spans="1:6" x14ac:dyDescent="0.25">
      <c r="A1163">
        <v>1162</v>
      </c>
      <c r="B1163" t="s">
        <v>161</v>
      </c>
      <c r="C1163" t="s">
        <v>46</v>
      </c>
      <c r="D1163">
        <v>49</v>
      </c>
      <c r="E1163">
        <v>22</v>
      </c>
      <c r="F1163" t="s">
        <v>47</v>
      </c>
    </row>
    <row r="1164" spans="1:6" x14ac:dyDescent="0.25">
      <c r="A1164">
        <v>1163</v>
      </c>
      <c r="B1164" t="s">
        <v>125</v>
      </c>
      <c r="C1164" t="s">
        <v>46</v>
      </c>
      <c r="D1164">
        <v>49</v>
      </c>
      <c r="E1164">
        <v>10</v>
      </c>
      <c r="F1164" t="s">
        <v>53</v>
      </c>
    </row>
    <row r="1165" spans="1:6" x14ac:dyDescent="0.25">
      <c r="A1165">
        <v>1164</v>
      </c>
      <c r="B1165" t="s">
        <v>194</v>
      </c>
      <c r="C1165" t="s">
        <v>46</v>
      </c>
      <c r="D1165">
        <v>49</v>
      </c>
      <c r="E1165">
        <v>4</v>
      </c>
      <c r="F1165" t="s">
        <v>43</v>
      </c>
    </row>
    <row r="1166" spans="1:6" x14ac:dyDescent="0.25">
      <c r="A1166">
        <v>1165</v>
      </c>
      <c r="B1166" t="s">
        <v>328</v>
      </c>
      <c r="C1166" t="s">
        <v>42</v>
      </c>
      <c r="D1166">
        <v>50</v>
      </c>
      <c r="E1166">
        <v>4</v>
      </c>
      <c r="F1166" t="s">
        <v>47</v>
      </c>
    </row>
    <row r="1167" spans="1:6" x14ac:dyDescent="0.25">
      <c r="A1167">
        <v>1166</v>
      </c>
      <c r="B1167" t="s">
        <v>78</v>
      </c>
      <c r="C1167" t="s">
        <v>46</v>
      </c>
      <c r="D1167">
        <v>50</v>
      </c>
      <c r="E1167">
        <v>4</v>
      </c>
      <c r="F1167" t="s">
        <v>60</v>
      </c>
    </row>
    <row r="1168" spans="1:6" x14ac:dyDescent="0.25">
      <c r="A1168">
        <v>1167</v>
      </c>
      <c r="B1168" t="s">
        <v>88</v>
      </c>
      <c r="C1168" t="s">
        <v>42</v>
      </c>
      <c r="D1168">
        <v>52</v>
      </c>
      <c r="E1168">
        <v>3</v>
      </c>
      <c r="F1168" t="s">
        <v>43</v>
      </c>
    </row>
    <row r="1169" spans="1:6" x14ac:dyDescent="0.25">
      <c r="A1169">
        <v>1168</v>
      </c>
      <c r="B1169" t="s">
        <v>110</v>
      </c>
      <c r="C1169" t="s">
        <v>42</v>
      </c>
      <c r="D1169">
        <v>52</v>
      </c>
      <c r="E1169">
        <v>40</v>
      </c>
      <c r="F1169" t="s">
        <v>49</v>
      </c>
    </row>
    <row r="1170" spans="1:6" x14ac:dyDescent="0.25">
      <c r="A1170">
        <v>1169</v>
      </c>
      <c r="B1170" t="s">
        <v>45</v>
      </c>
      <c r="C1170" t="s">
        <v>42</v>
      </c>
      <c r="D1170">
        <v>52</v>
      </c>
      <c r="E1170">
        <v>4</v>
      </c>
      <c r="F1170" t="s">
        <v>47</v>
      </c>
    </row>
    <row r="1171" spans="1:6" x14ac:dyDescent="0.25">
      <c r="A1171">
        <v>1170</v>
      </c>
      <c r="B1171" t="s">
        <v>85</v>
      </c>
      <c r="C1171" t="s">
        <v>42</v>
      </c>
      <c r="D1171">
        <v>53</v>
      </c>
      <c r="E1171">
        <v>4</v>
      </c>
      <c r="F1171" t="s">
        <v>60</v>
      </c>
    </row>
    <row r="1172" spans="1:6" x14ac:dyDescent="0.25">
      <c r="A1172">
        <v>1171</v>
      </c>
      <c r="B1172" t="s">
        <v>123</v>
      </c>
      <c r="C1172" t="s">
        <v>46</v>
      </c>
      <c r="D1172">
        <v>54</v>
      </c>
      <c r="E1172">
        <v>3</v>
      </c>
      <c r="F1172" t="s">
        <v>49</v>
      </c>
    </row>
    <row r="1173" spans="1:6" x14ac:dyDescent="0.25">
      <c r="A1173">
        <v>1172</v>
      </c>
      <c r="B1173" t="s">
        <v>294</v>
      </c>
      <c r="C1173" t="s">
        <v>46</v>
      </c>
      <c r="D1173">
        <v>54</v>
      </c>
      <c r="E1173">
        <v>10</v>
      </c>
      <c r="F1173" t="s">
        <v>43</v>
      </c>
    </row>
    <row r="1174" spans="1:6" x14ac:dyDescent="0.25">
      <c r="A1174">
        <v>1173</v>
      </c>
      <c r="B1174" t="s">
        <v>69</v>
      </c>
      <c r="C1174" t="s">
        <v>46</v>
      </c>
      <c r="D1174">
        <v>54</v>
      </c>
      <c r="E1174">
        <v>23</v>
      </c>
      <c r="F1174" t="s">
        <v>47</v>
      </c>
    </row>
    <row r="1175" spans="1:6" x14ac:dyDescent="0.25">
      <c r="A1175">
        <v>1174</v>
      </c>
      <c r="B1175" t="s">
        <v>200</v>
      </c>
      <c r="C1175" t="s">
        <v>42</v>
      </c>
      <c r="D1175">
        <v>55</v>
      </c>
      <c r="E1175">
        <v>4</v>
      </c>
      <c r="F1175" t="s">
        <v>60</v>
      </c>
    </row>
    <row r="1176" spans="1:6" x14ac:dyDescent="0.25">
      <c r="A1176">
        <v>1175</v>
      </c>
      <c r="B1176" t="s">
        <v>199</v>
      </c>
      <c r="C1176" t="s">
        <v>42</v>
      </c>
      <c r="D1176">
        <v>55</v>
      </c>
      <c r="E1176">
        <v>4</v>
      </c>
      <c r="F1176" t="s">
        <v>53</v>
      </c>
    </row>
    <row r="1177" spans="1:6" x14ac:dyDescent="0.25">
      <c r="A1177">
        <v>1176</v>
      </c>
      <c r="B1177" t="s">
        <v>85</v>
      </c>
      <c r="C1177" t="s">
        <v>46</v>
      </c>
      <c r="D1177">
        <v>55</v>
      </c>
      <c r="E1177">
        <v>31</v>
      </c>
      <c r="F1177" t="s">
        <v>43</v>
      </c>
    </row>
    <row r="1178" spans="1:6" x14ac:dyDescent="0.25">
      <c r="A1178">
        <v>1177</v>
      </c>
      <c r="B1178" t="s">
        <v>423</v>
      </c>
      <c r="C1178" t="s">
        <v>42</v>
      </c>
      <c r="D1178">
        <v>57</v>
      </c>
      <c r="E1178">
        <v>18</v>
      </c>
      <c r="F1178" t="s">
        <v>53</v>
      </c>
    </row>
    <row r="1179" spans="1:6" x14ac:dyDescent="0.25">
      <c r="A1179">
        <v>1178</v>
      </c>
      <c r="B1179" t="s">
        <v>167</v>
      </c>
      <c r="C1179" t="s">
        <v>42</v>
      </c>
      <c r="D1179">
        <v>57</v>
      </c>
      <c r="E1179">
        <v>9</v>
      </c>
      <c r="F1179" t="s">
        <v>53</v>
      </c>
    </row>
    <row r="1180" spans="1:6" x14ac:dyDescent="0.25">
      <c r="A1180">
        <v>1179</v>
      </c>
      <c r="B1180" t="s">
        <v>147</v>
      </c>
      <c r="C1180" t="s">
        <v>46</v>
      </c>
      <c r="D1180">
        <v>57</v>
      </c>
      <c r="E1180">
        <v>4</v>
      </c>
      <c r="F1180" t="s">
        <v>60</v>
      </c>
    </row>
    <row r="1181" spans="1:6" x14ac:dyDescent="0.25">
      <c r="A1181">
        <v>1180</v>
      </c>
      <c r="B1181" t="s">
        <v>194</v>
      </c>
      <c r="C1181" t="s">
        <v>42</v>
      </c>
      <c r="D1181">
        <v>58</v>
      </c>
      <c r="E1181">
        <v>4</v>
      </c>
      <c r="F1181" t="s">
        <v>43</v>
      </c>
    </row>
    <row r="1182" spans="1:6" x14ac:dyDescent="0.25">
      <c r="A1182">
        <v>1181</v>
      </c>
      <c r="B1182" t="s">
        <v>277</v>
      </c>
      <c r="C1182" t="s">
        <v>42</v>
      </c>
      <c r="D1182">
        <v>58</v>
      </c>
      <c r="E1182">
        <v>31</v>
      </c>
      <c r="F1182" t="s">
        <v>60</v>
      </c>
    </row>
    <row r="1183" spans="1:6" x14ac:dyDescent="0.25">
      <c r="A1183">
        <v>1182</v>
      </c>
      <c r="B1183" t="s">
        <v>78</v>
      </c>
      <c r="C1183" t="s">
        <v>42</v>
      </c>
      <c r="D1183">
        <v>58</v>
      </c>
      <c r="E1183">
        <v>32</v>
      </c>
      <c r="F1183" t="s">
        <v>43</v>
      </c>
    </row>
    <row r="1184" spans="1:6" x14ac:dyDescent="0.25">
      <c r="A1184">
        <v>1183</v>
      </c>
      <c r="B1184" t="s">
        <v>68</v>
      </c>
      <c r="C1184" t="s">
        <v>42</v>
      </c>
      <c r="D1184">
        <v>60</v>
      </c>
      <c r="E1184">
        <v>1</v>
      </c>
      <c r="F1184" t="s">
        <v>47</v>
      </c>
    </row>
    <row r="1185" spans="1:6" x14ac:dyDescent="0.25">
      <c r="A1185">
        <v>1184</v>
      </c>
      <c r="B1185" t="s">
        <v>240</v>
      </c>
      <c r="C1185" t="s">
        <v>42</v>
      </c>
      <c r="D1185">
        <v>60</v>
      </c>
      <c r="E1185">
        <v>15</v>
      </c>
      <c r="F1185" t="s">
        <v>60</v>
      </c>
    </row>
    <row r="1186" spans="1:6" x14ac:dyDescent="0.25">
      <c r="A1186">
        <v>1185</v>
      </c>
      <c r="B1186" t="s">
        <v>371</v>
      </c>
      <c r="C1186" t="s">
        <v>46</v>
      </c>
      <c r="D1186">
        <v>60</v>
      </c>
      <c r="E1186">
        <v>4</v>
      </c>
      <c r="F1186" t="s">
        <v>49</v>
      </c>
    </row>
    <row r="1187" spans="1:6" x14ac:dyDescent="0.25">
      <c r="A1187">
        <v>1186</v>
      </c>
      <c r="B1187" t="s">
        <v>292</v>
      </c>
      <c r="C1187" t="s">
        <v>42</v>
      </c>
      <c r="D1187">
        <v>60</v>
      </c>
      <c r="E1187">
        <v>31</v>
      </c>
      <c r="F1187" t="s">
        <v>43</v>
      </c>
    </row>
    <row r="1188" spans="1:6" x14ac:dyDescent="0.25">
      <c r="A1188">
        <v>1187</v>
      </c>
      <c r="B1188" t="s">
        <v>340</v>
      </c>
      <c r="C1188" t="s">
        <v>42</v>
      </c>
      <c r="D1188">
        <v>61</v>
      </c>
      <c r="E1188">
        <v>9</v>
      </c>
      <c r="F1188" t="s">
        <v>53</v>
      </c>
    </row>
    <row r="1189" spans="1:6" x14ac:dyDescent="0.25">
      <c r="A1189">
        <v>1188</v>
      </c>
      <c r="B1189" t="s">
        <v>289</v>
      </c>
      <c r="C1189" t="s">
        <v>42</v>
      </c>
      <c r="D1189">
        <v>61</v>
      </c>
      <c r="E1189">
        <v>4</v>
      </c>
      <c r="F1189" t="s">
        <v>49</v>
      </c>
    </row>
    <row r="1190" spans="1:6" x14ac:dyDescent="0.25">
      <c r="A1190">
        <v>1189</v>
      </c>
      <c r="B1190" t="s">
        <v>239</v>
      </c>
      <c r="C1190" t="s">
        <v>42</v>
      </c>
      <c r="D1190">
        <v>61</v>
      </c>
      <c r="E1190">
        <v>33</v>
      </c>
      <c r="F1190" t="s">
        <v>60</v>
      </c>
    </row>
    <row r="1191" spans="1:6" x14ac:dyDescent="0.25">
      <c r="A1191">
        <v>1190</v>
      </c>
      <c r="B1191" t="s">
        <v>83</v>
      </c>
      <c r="C1191" t="s">
        <v>42</v>
      </c>
      <c r="D1191">
        <v>62</v>
      </c>
      <c r="E1191">
        <v>15</v>
      </c>
      <c r="F1191" t="s">
        <v>49</v>
      </c>
    </row>
    <row r="1192" spans="1:6" x14ac:dyDescent="0.25">
      <c r="A1192">
        <v>1191</v>
      </c>
      <c r="B1192" t="s">
        <v>277</v>
      </c>
      <c r="C1192" t="s">
        <v>46</v>
      </c>
      <c r="D1192">
        <v>63</v>
      </c>
      <c r="E1192">
        <v>27</v>
      </c>
      <c r="F1192" t="s">
        <v>60</v>
      </c>
    </row>
    <row r="1193" spans="1:6" x14ac:dyDescent="0.25">
      <c r="A1193">
        <v>1192</v>
      </c>
      <c r="B1193" t="s">
        <v>51</v>
      </c>
      <c r="C1193" t="s">
        <v>42</v>
      </c>
      <c r="D1193">
        <v>64</v>
      </c>
      <c r="E1193">
        <v>12</v>
      </c>
      <c r="F1193" t="s">
        <v>49</v>
      </c>
    </row>
    <row r="1194" spans="1:6" x14ac:dyDescent="0.25">
      <c r="A1194">
        <v>1193</v>
      </c>
      <c r="B1194" t="s">
        <v>128</v>
      </c>
      <c r="C1194" t="s">
        <v>46</v>
      </c>
      <c r="D1194">
        <v>65</v>
      </c>
      <c r="E1194">
        <v>4</v>
      </c>
      <c r="F1194" t="s">
        <v>43</v>
      </c>
    </row>
    <row r="1195" spans="1:6" x14ac:dyDescent="0.25">
      <c r="A1195">
        <v>1194</v>
      </c>
      <c r="B1195" t="s">
        <v>424</v>
      </c>
      <c r="C1195" t="s">
        <v>46</v>
      </c>
      <c r="D1195">
        <v>66</v>
      </c>
      <c r="E1195">
        <v>10</v>
      </c>
      <c r="F1195" t="s">
        <v>53</v>
      </c>
    </row>
    <row r="1196" spans="1:6" x14ac:dyDescent="0.25">
      <c r="A1196">
        <v>1195</v>
      </c>
      <c r="B1196" t="s">
        <v>189</v>
      </c>
      <c r="C1196" t="s">
        <v>46</v>
      </c>
      <c r="D1196">
        <v>67</v>
      </c>
      <c r="E1196">
        <v>4</v>
      </c>
      <c r="F1196" t="s">
        <v>47</v>
      </c>
    </row>
    <row r="1197" spans="1:6" x14ac:dyDescent="0.25">
      <c r="A1197">
        <v>1196</v>
      </c>
      <c r="B1197" t="s">
        <v>425</v>
      </c>
      <c r="C1197" t="s">
        <v>42</v>
      </c>
      <c r="D1197">
        <v>68</v>
      </c>
      <c r="E1197">
        <v>10</v>
      </c>
      <c r="F1197" t="s">
        <v>47</v>
      </c>
    </row>
    <row r="1198" spans="1:6" x14ac:dyDescent="0.25">
      <c r="A1198">
        <v>1197</v>
      </c>
      <c r="B1198" t="s">
        <v>299</v>
      </c>
      <c r="C1198" t="s">
        <v>46</v>
      </c>
      <c r="D1198">
        <v>68</v>
      </c>
      <c r="E1198">
        <v>7</v>
      </c>
      <c r="F1198" t="s">
        <v>53</v>
      </c>
    </row>
    <row r="1199" spans="1:6" x14ac:dyDescent="0.25">
      <c r="A1199">
        <v>1198</v>
      </c>
      <c r="B1199" t="s">
        <v>426</v>
      </c>
      <c r="C1199" t="s">
        <v>46</v>
      </c>
      <c r="D1199">
        <v>68</v>
      </c>
      <c r="E1199">
        <v>10</v>
      </c>
      <c r="F1199" t="s">
        <v>49</v>
      </c>
    </row>
    <row r="1200" spans="1:6" x14ac:dyDescent="0.25">
      <c r="A1200">
        <v>1199</v>
      </c>
      <c r="B1200" t="s">
        <v>158</v>
      </c>
      <c r="C1200" t="s">
        <v>46</v>
      </c>
      <c r="D1200">
        <v>70</v>
      </c>
      <c r="E1200">
        <v>4</v>
      </c>
      <c r="F1200" t="s">
        <v>60</v>
      </c>
    </row>
    <row r="1201" spans="1:6" x14ac:dyDescent="0.25">
      <c r="A1201">
        <v>1200</v>
      </c>
      <c r="B1201" t="s">
        <v>331</v>
      </c>
      <c r="C1201" t="s">
        <v>42</v>
      </c>
      <c r="D1201">
        <v>71</v>
      </c>
      <c r="E1201">
        <v>4</v>
      </c>
      <c r="F1201" t="s">
        <v>49</v>
      </c>
    </row>
    <row r="1202" spans="1:6" x14ac:dyDescent="0.25">
      <c r="A1202">
        <v>1201</v>
      </c>
      <c r="B1202" t="s">
        <v>242</v>
      </c>
      <c r="C1202" t="s">
        <v>42</v>
      </c>
      <c r="D1202">
        <v>71</v>
      </c>
      <c r="E1202">
        <v>40</v>
      </c>
      <c r="F1202" t="s">
        <v>43</v>
      </c>
    </row>
    <row r="1203" spans="1:6" x14ac:dyDescent="0.25">
      <c r="A1203">
        <v>1202</v>
      </c>
      <c r="B1203" t="s">
        <v>286</v>
      </c>
      <c r="C1203" t="s">
        <v>46</v>
      </c>
      <c r="D1203">
        <v>72</v>
      </c>
      <c r="E1203">
        <v>6</v>
      </c>
      <c r="F1203" t="s">
        <v>53</v>
      </c>
    </row>
    <row r="1204" spans="1:6" x14ac:dyDescent="0.25">
      <c r="A1204">
        <v>1203</v>
      </c>
      <c r="B1204" t="s">
        <v>142</v>
      </c>
      <c r="C1204" t="s">
        <v>42</v>
      </c>
      <c r="D1204">
        <v>74</v>
      </c>
      <c r="E1204">
        <v>4</v>
      </c>
      <c r="F1204" t="s">
        <v>47</v>
      </c>
    </row>
    <row r="1205" spans="1:6" x14ac:dyDescent="0.25">
      <c r="A1205">
        <v>1204</v>
      </c>
      <c r="B1205" t="s">
        <v>341</v>
      </c>
      <c r="C1205" t="s">
        <v>42</v>
      </c>
      <c r="D1205">
        <v>74</v>
      </c>
      <c r="E1205">
        <v>40</v>
      </c>
      <c r="F1205" t="s">
        <v>47</v>
      </c>
    </row>
    <row r="1206" spans="1:6" x14ac:dyDescent="0.25">
      <c r="A1206">
        <v>1205</v>
      </c>
      <c r="B1206" t="s">
        <v>222</v>
      </c>
      <c r="C1206" t="s">
        <v>46</v>
      </c>
      <c r="D1206">
        <v>76</v>
      </c>
      <c r="E1206">
        <v>8</v>
      </c>
      <c r="F1206" t="s">
        <v>60</v>
      </c>
    </row>
    <row r="1207" spans="1:6" x14ac:dyDescent="0.25">
      <c r="A1207">
        <v>1206</v>
      </c>
      <c r="B1207" t="s">
        <v>304</v>
      </c>
      <c r="C1207" t="s">
        <v>42</v>
      </c>
      <c r="D1207">
        <v>79</v>
      </c>
      <c r="E1207">
        <v>9</v>
      </c>
      <c r="F1207" t="s">
        <v>60</v>
      </c>
    </row>
    <row r="1208" spans="1:6" x14ac:dyDescent="0.25">
      <c r="A1208">
        <v>1207</v>
      </c>
      <c r="B1208" t="s">
        <v>239</v>
      </c>
      <c r="C1208" t="s">
        <v>42</v>
      </c>
      <c r="D1208">
        <v>19</v>
      </c>
      <c r="E1208">
        <v>4</v>
      </c>
      <c r="F1208" t="s">
        <v>43</v>
      </c>
    </row>
    <row r="1209" spans="1:6" x14ac:dyDescent="0.25">
      <c r="A1209">
        <v>1208</v>
      </c>
      <c r="B1209" t="s">
        <v>369</v>
      </c>
      <c r="C1209" t="s">
        <v>46</v>
      </c>
      <c r="D1209">
        <v>19</v>
      </c>
      <c r="E1209">
        <v>10</v>
      </c>
      <c r="F1209" t="s">
        <v>53</v>
      </c>
    </row>
    <row r="1210" spans="1:6" x14ac:dyDescent="0.25">
      <c r="A1210">
        <v>1209</v>
      </c>
      <c r="B1210" t="s">
        <v>318</v>
      </c>
      <c r="C1210" t="s">
        <v>42</v>
      </c>
      <c r="D1210">
        <v>19</v>
      </c>
      <c r="E1210">
        <v>32</v>
      </c>
      <c r="F1210" t="s">
        <v>43</v>
      </c>
    </row>
    <row r="1211" spans="1:6" x14ac:dyDescent="0.25">
      <c r="A1211">
        <v>1210</v>
      </c>
      <c r="B1211" t="s">
        <v>201</v>
      </c>
      <c r="C1211" t="s">
        <v>46</v>
      </c>
      <c r="D1211">
        <v>20</v>
      </c>
      <c r="E1211">
        <v>25</v>
      </c>
      <c r="F1211" t="s">
        <v>49</v>
      </c>
    </row>
    <row r="1212" spans="1:6" x14ac:dyDescent="0.25">
      <c r="A1212">
        <v>1211</v>
      </c>
      <c r="B1212" t="s">
        <v>396</v>
      </c>
      <c r="C1212" t="s">
        <v>42</v>
      </c>
      <c r="D1212">
        <v>20</v>
      </c>
      <c r="E1212">
        <v>29</v>
      </c>
      <c r="F1212" t="s">
        <v>47</v>
      </c>
    </row>
    <row r="1213" spans="1:6" x14ac:dyDescent="0.25">
      <c r="A1213">
        <v>1212</v>
      </c>
      <c r="B1213" t="s">
        <v>164</v>
      </c>
      <c r="C1213" t="s">
        <v>46</v>
      </c>
      <c r="D1213">
        <v>22</v>
      </c>
      <c r="E1213">
        <v>13</v>
      </c>
      <c r="F1213" t="s">
        <v>47</v>
      </c>
    </row>
    <row r="1214" spans="1:6" x14ac:dyDescent="0.25">
      <c r="A1214">
        <v>1213</v>
      </c>
      <c r="B1214" t="s">
        <v>74</v>
      </c>
      <c r="C1214" t="s">
        <v>42</v>
      </c>
      <c r="D1214">
        <v>22</v>
      </c>
      <c r="E1214">
        <v>22</v>
      </c>
      <c r="F1214" t="s">
        <v>53</v>
      </c>
    </row>
    <row r="1215" spans="1:6" x14ac:dyDescent="0.25">
      <c r="A1215">
        <v>1214</v>
      </c>
      <c r="B1215" t="s">
        <v>163</v>
      </c>
      <c r="C1215" t="s">
        <v>46</v>
      </c>
      <c r="D1215">
        <v>22</v>
      </c>
      <c r="E1215">
        <v>27</v>
      </c>
      <c r="F1215" t="s">
        <v>47</v>
      </c>
    </row>
    <row r="1216" spans="1:6" x14ac:dyDescent="0.25">
      <c r="A1216">
        <v>1215</v>
      </c>
      <c r="B1216" t="s">
        <v>68</v>
      </c>
      <c r="C1216" t="s">
        <v>46</v>
      </c>
      <c r="D1216">
        <v>23</v>
      </c>
      <c r="E1216">
        <v>9</v>
      </c>
      <c r="F1216" t="s">
        <v>47</v>
      </c>
    </row>
    <row r="1217" spans="1:6" x14ac:dyDescent="0.25">
      <c r="A1217">
        <v>1216</v>
      </c>
      <c r="B1217" t="s">
        <v>64</v>
      </c>
      <c r="C1217" t="s">
        <v>46</v>
      </c>
      <c r="D1217">
        <v>23</v>
      </c>
      <c r="E1217">
        <v>22</v>
      </c>
      <c r="F1217" t="s">
        <v>49</v>
      </c>
    </row>
    <row r="1218" spans="1:6" x14ac:dyDescent="0.25">
      <c r="A1218">
        <v>1217</v>
      </c>
      <c r="B1218" t="s">
        <v>266</v>
      </c>
      <c r="C1218" t="s">
        <v>42</v>
      </c>
      <c r="D1218">
        <v>24</v>
      </c>
      <c r="E1218">
        <v>7</v>
      </c>
      <c r="F1218" t="s">
        <v>60</v>
      </c>
    </row>
    <row r="1219" spans="1:6" x14ac:dyDescent="0.25">
      <c r="A1219">
        <v>1218</v>
      </c>
      <c r="B1219" t="s">
        <v>167</v>
      </c>
      <c r="C1219" t="s">
        <v>46</v>
      </c>
      <c r="D1219">
        <v>24</v>
      </c>
      <c r="E1219">
        <v>28</v>
      </c>
      <c r="F1219" t="s">
        <v>53</v>
      </c>
    </row>
    <row r="1220" spans="1:6" x14ac:dyDescent="0.25">
      <c r="A1220">
        <v>1219</v>
      </c>
      <c r="B1220" t="s">
        <v>352</v>
      </c>
      <c r="C1220" t="s">
        <v>42</v>
      </c>
      <c r="D1220">
        <v>25</v>
      </c>
      <c r="E1220">
        <v>10</v>
      </c>
      <c r="F1220" t="s">
        <v>53</v>
      </c>
    </row>
    <row r="1221" spans="1:6" x14ac:dyDescent="0.25">
      <c r="A1221">
        <v>1220</v>
      </c>
      <c r="B1221" t="s">
        <v>117</v>
      </c>
      <c r="C1221" t="s">
        <v>46</v>
      </c>
      <c r="D1221">
        <v>25</v>
      </c>
      <c r="E1221">
        <v>3</v>
      </c>
      <c r="F1221" t="s">
        <v>60</v>
      </c>
    </row>
    <row r="1222" spans="1:6" x14ac:dyDescent="0.25">
      <c r="A1222">
        <v>1221</v>
      </c>
      <c r="B1222" t="s">
        <v>50</v>
      </c>
      <c r="C1222" t="s">
        <v>46</v>
      </c>
      <c r="D1222">
        <v>25</v>
      </c>
      <c r="E1222">
        <v>9</v>
      </c>
      <c r="F1222" t="s">
        <v>47</v>
      </c>
    </row>
    <row r="1223" spans="1:6" x14ac:dyDescent="0.25">
      <c r="A1223">
        <v>1222</v>
      </c>
      <c r="B1223" t="s">
        <v>239</v>
      </c>
      <c r="C1223" t="s">
        <v>46</v>
      </c>
      <c r="D1223">
        <v>25</v>
      </c>
      <c r="E1223">
        <v>4</v>
      </c>
      <c r="F1223" t="s">
        <v>49</v>
      </c>
    </row>
    <row r="1224" spans="1:6" x14ac:dyDescent="0.25">
      <c r="A1224">
        <v>1223</v>
      </c>
      <c r="B1224" t="s">
        <v>117</v>
      </c>
      <c r="C1224" t="s">
        <v>46</v>
      </c>
      <c r="D1224">
        <v>25</v>
      </c>
      <c r="E1224">
        <v>4</v>
      </c>
      <c r="F1224" t="s">
        <v>43</v>
      </c>
    </row>
    <row r="1225" spans="1:6" x14ac:dyDescent="0.25">
      <c r="A1225">
        <v>1224</v>
      </c>
      <c r="B1225" t="s">
        <v>413</v>
      </c>
      <c r="C1225" t="s">
        <v>46</v>
      </c>
      <c r="D1225">
        <v>25</v>
      </c>
      <c r="E1225">
        <v>35</v>
      </c>
      <c r="F1225" t="s">
        <v>47</v>
      </c>
    </row>
    <row r="1226" spans="1:6" x14ac:dyDescent="0.25">
      <c r="A1226">
        <v>1225</v>
      </c>
      <c r="B1226" t="s">
        <v>422</v>
      </c>
      <c r="C1226" t="s">
        <v>46</v>
      </c>
      <c r="D1226">
        <v>26</v>
      </c>
      <c r="E1226">
        <v>27</v>
      </c>
      <c r="F1226" t="s">
        <v>53</v>
      </c>
    </row>
    <row r="1227" spans="1:6" x14ac:dyDescent="0.25">
      <c r="A1227">
        <v>1226</v>
      </c>
      <c r="B1227" t="s">
        <v>373</v>
      </c>
      <c r="C1227" t="s">
        <v>46</v>
      </c>
      <c r="D1227">
        <v>26</v>
      </c>
      <c r="E1227">
        <v>29</v>
      </c>
      <c r="F1227" t="s">
        <v>43</v>
      </c>
    </row>
    <row r="1228" spans="1:6" x14ac:dyDescent="0.25">
      <c r="A1228">
        <v>1227</v>
      </c>
      <c r="B1228" t="s">
        <v>234</v>
      </c>
      <c r="C1228" t="s">
        <v>46</v>
      </c>
      <c r="D1228">
        <v>26</v>
      </c>
      <c r="E1228">
        <v>40</v>
      </c>
      <c r="F1228" t="s">
        <v>49</v>
      </c>
    </row>
    <row r="1229" spans="1:6" x14ac:dyDescent="0.25">
      <c r="A1229">
        <v>1228</v>
      </c>
      <c r="B1229" t="s">
        <v>154</v>
      </c>
      <c r="C1229" t="s">
        <v>42</v>
      </c>
      <c r="D1229">
        <v>27</v>
      </c>
      <c r="E1229">
        <v>10</v>
      </c>
      <c r="F1229" t="s">
        <v>53</v>
      </c>
    </row>
    <row r="1230" spans="1:6" x14ac:dyDescent="0.25">
      <c r="A1230">
        <v>1229</v>
      </c>
      <c r="B1230" t="s">
        <v>186</v>
      </c>
      <c r="C1230" t="s">
        <v>42</v>
      </c>
      <c r="D1230">
        <v>27</v>
      </c>
      <c r="E1230">
        <v>10</v>
      </c>
      <c r="F1230" t="s">
        <v>43</v>
      </c>
    </row>
    <row r="1231" spans="1:6" x14ac:dyDescent="0.25">
      <c r="A1231">
        <v>1230</v>
      </c>
      <c r="B1231" t="s">
        <v>138</v>
      </c>
      <c r="C1231" t="s">
        <v>46</v>
      </c>
      <c r="D1231">
        <v>28</v>
      </c>
      <c r="E1231">
        <v>40</v>
      </c>
      <c r="F1231" t="s">
        <v>53</v>
      </c>
    </row>
    <row r="1232" spans="1:6" x14ac:dyDescent="0.25">
      <c r="A1232">
        <v>1231</v>
      </c>
      <c r="B1232" t="s">
        <v>264</v>
      </c>
      <c r="C1232" t="s">
        <v>46</v>
      </c>
      <c r="D1232">
        <v>28</v>
      </c>
      <c r="E1232">
        <v>19</v>
      </c>
      <c r="F1232" t="s">
        <v>43</v>
      </c>
    </row>
    <row r="1233" spans="1:6" x14ac:dyDescent="0.25">
      <c r="A1233">
        <v>1232</v>
      </c>
      <c r="B1233" t="s">
        <v>261</v>
      </c>
      <c r="C1233" t="s">
        <v>46</v>
      </c>
      <c r="D1233">
        <v>29</v>
      </c>
      <c r="E1233">
        <v>40</v>
      </c>
      <c r="F1233" t="s">
        <v>49</v>
      </c>
    </row>
    <row r="1234" spans="1:6" x14ac:dyDescent="0.25">
      <c r="A1234">
        <v>1233</v>
      </c>
      <c r="B1234" t="s">
        <v>229</v>
      </c>
      <c r="C1234" t="s">
        <v>46</v>
      </c>
      <c r="D1234">
        <v>30</v>
      </c>
      <c r="E1234">
        <v>7</v>
      </c>
      <c r="F1234" t="s">
        <v>49</v>
      </c>
    </row>
    <row r="1235" spans="1:6" x14ac:dyDescent="0.25">
      <c r="A1235">
        <v>1234</v>
      </c>
      <c r="B1235" t="s">
        <v>339</v>
      </c>
      <c r="C1235" t="s">
        <v>46</v>
      </c>
      <c r="D1235">
        <v>30</v>
      </c>
      <c r="E1235">
        <v>9</v>
      </c>
      <c r="F1235" t="s">
        <v>49</v>
      </c>
    </row>
    <row r="1236" spans="1:6" x14ac:dyDescent="0.25">
      <c r="A1236">
        <v>1235</v>
      </c>
      <c r="B1236" t="s">
        <v>342</v>
      </c>
      <c r="C1236" t="s">
        <v>46</v>
      </c>
      <c r="D1236">
        <v>31</v>
      </c>
      <c r="E1236">
        <v>10</v>
      </c>
      <c r="F1236" t="s">
        <v>60</v>
      </c>
    </row>
    <row r="1237" spans="1:6" x14ac:dyDescent="0.25">
      <c r="A1237">
        <v>1236</v>
      </c>
      <c r="B1237" t="s">
        <v>427</v>
      </c>
      <c r="C1237" t="s">
        <v>42</v>
      </c>
      <c r="D1237">
        <v>31</v>
      </c>
      <c r="E1237">
        <v>13</v>
      </c>
      <c r="F1237" t="s">
        <v>49</v>
      </c>
    </row>
    <row r="1238" spans="1:6" x14ac:dyDescent="0.25">
      <c r="A1238">
        <v>1237</v>
      </c>
      <c r="B1238" t="s">
        <v>404</v>
      </c>
      <c r="C1238" t="s">
        <v>42</v>
      </c>
      <c r="D1238">
        <v>32</v>
      </c>
      <c r="E1238">
        <v>10</v>
      </c>
      <c r="F1238" t="s">
        <v>49</v>
      </c>
    </row>
    <row r="1239" spans="1:6" x14ac:dyDescent="0.25">
      <c r="A1239">
        <v>1238</v>
      </c>
      <c r="B1239" t="s">
        <v>75</v>
      </c>
      <c r="C1239" t="s">
        <v>46</v>
      </c>
      <c r="D1239">
        <v>33</v>
      </c>
      <c r="E1239">
        <v>9</v>
      </c>
      <c r="F1239" t="s">
        <v>53</v>
      </c>
    </row>
    <row r="1240" spans="1:6" x14ac:dyDescent="0.25">
      <c r="A1240">
        <v>1239</v>
      </c>
      <c r="B1240" t="s">
        <v>226</v>
      </c>
      <c r="C1240" t="s">
        <v>46</v>
      </c>
      <c r="D1240">
        <v>33</v>
      </c>
      <c r="E1240">
        <v>26</v>
      </c>
      <c r="F1240" t="s">
        <v>49</v>
      </c>
    </row>
    <row r="1241" spans="1:6" x14ac:dyDescent="0.25">
      <c r="A1241">
        <v>1240</v>
      </c>
      <c r="B1241" t="s">
        <v>346</v>
      </c>
      <c r="C1241" t="s">
        <v>46</v>
      </c>
      <c r="D1241">
        <v>34</v>
      </c>
      <c r="E1241">
        <v>36</v>
      </c>
      <c r="F1241" t="s">
        <v>43</v>
      </c>
    </row>
    <row r="1242" spans="1:6" x14ac:dyDescent="0.25">
      <c r="A1242">
        <v>1241</v>
      </c>
      <c r="B1242" t="s">
        <v>428</v>
      </c>
      <c r="C1242" t="s">
        <v>46</v>
      </c>
      <c r="D1242">
        <v>36</v>
      </c>
      <c r="E1242">
        <v>19</v>
      </c>
      <c r="F1242" t="s">
        <v>53</v>
      </c>
    </row>
    <row r="1243" spans="1:6" x14ac:dyDescent="0.25">
      <c r="A1243">
        <v>1242</v>
      </c>
      <c r="B1243" t="s">
        <v>266</v>
      </c>
      <c r="C1243" t="s">
        <v>46</v>
      </c>
      <c r="D1243">
        <v>36</v>
      </c>
      <c r="E1243">
        <v>24</v>
      </c>
      <c r="F1243" t="s">
        <v>60</v>
      </c>
    </row>
    <row r="1244" spans="1:6" x14ac:dyDescent="0.25">
      <c r="A1244">
        <v>1243</v>
      </c>
      <c r="B1244" t="s">
        <v>380</v>
      </c>
      <c r="C1244" t="s">
        <v>42</v>
      </c>
      <c r="D1244">
        <v>36</v>
      </c>
      <c r="E1244">
        <v>4</v>
      </c>
      <c r="F1244" t="s">
        <v>49</v>
      </c>
    </row>
    <row r="1245" spans="1:6" x14ac:dyDescent="0.25">
      <c r="A1245">
        <v>1244</v>
      </c>
      <c r="B1245" t="s">
        <v>87</v>
      </c>
      <c r="C1245" t="s">
        <v>42</v>
      </c>
      <c r="D1245">
        <v>36</v>
      </c>
      <c r="E1245">
        <v>4</v>
      </c>
      <c r="F1245" t="s">
        <v>43</v>
      </c>
    </row>
    <row r="1246" spans="1:6" x14ac:dyDescent="0.25">
      <c r="A1246">
        <v>1245</v>
      </c>
      <c r="B1246" t="s">
        <v>124</v>
      </c>
      <c r="C1246" t="s">
        <v>42</v>
      </c>
      <c r="D1246">
        <v>37</v>
      </c>
      <c r="E1246">
        <v>4</v>
      </c>
      <c r="F1246" t="s">
        <v>47</v>
      </c>
    </row>
    <row r="1247" spans="1:6" x14ac:dyDescent="0.25">
      <c r="A1247">
        <v>1246</v>
      </c>
      <c r="B1247" t="s">
        <v>359</v>
      </c>
      <c r="C1247" t="s">
        <v>42</v>
      </c>
      <c r="D1247">
        <v>37</v>
      </c>
      <c r="E1247">
        <v>10</v>
      </c>
      <c r="F1247" t="s">
        <v>49</v>
      </c>
    </row>
    <row r="1248" spans="1:6" x14ac:dyDescent="0.25">
      <c r="A1248">
        <v>1247</v>
      </c>
      <c r="B1248" t="s">
        <v>52</v>
      </c>
      <c r="C1248" t="s">
        <v>46</v>
      </c>
      <c r="D1248">
        <v>38</v>
      </c>
      <c r="E1248">
        <v>18</v>
      </c>
      <c r="F1248" t="s">
        <v>53</v>
      </c>
    </row>
    <row r="1249" spans="1:6" x14ac:dyDescent="0.25">
      <c r="A1249">
        <v>1248</v>
      </c>
      <c r="B1249" t="s">
        <v>373</v>
      </c>
      <c r="C1249" t="s">
        <v>46</v>
      </c>
      <c r="D1249">
        <v>38</v>
      </c>
      <c r="E1249">
        <v>9</v>
      </c>
      <c r="F1249" t="s">
        <v>43</v>
      </c>
    </row>
    <row r="1250" spans="1:6" x14ac:dyDescent="0.25">
      <c r="A1250">
        <v>1249</v>
      </c>
      <c r="B1250" t="s">
        <v>323</v>
      </c>
      <c r="C1250" t="s">
        <v>42</v>
      </c>
      <c r="D1250">
        <v>39</v>
      </c>
      <c r="E1250">
        <v>4</v>
      </c>
      <c r="F1250" t="s">
        <v>60</v>
      </c>
    </row>
    <row r="1251" spans="1:6" x14ac:dyDescent="0.25">
      <c r="A1251">
        <v>1250</v>
      </c>
      <c r="B1251" t="s">
        <v>331</v>
      </c>
      <c r="C1251" t="s">
        <v>46</v>
      </c>
      <c r="D1251">
        <v>39</v>
      </c>
      <c r="E1251">
        <v>36</v>
      </c>
      <c r="F1251" t="s">
        <v>49</v>
      </c>
    </row>
    <row r="1252" spans="1:6" x14ac:dyDescent="0.25">
      <c r="A1252">
        <v>1251</v>
      </c>
      <c r="B1252" t="s">
        <v>135</v>
      </c>
      <c r="C1252" t="s">
        <v>46</v>
      </c>
      <c r="D1252">
        <v>40</v>
      </c>
      <c r="E1252">
        <v>9</v>
      </c>
      <c r="F1252" t="s">
        <v>43</v>
      </c>
    </row>
    <row r="1253" spans="1:6" x14ac:dyDescent="0.25">
      <c r="A1253">
        <v>1252</v>
      </c>
      <c r="B1253" t="s">
        <v>353</v>
      </c>
      <c r="C1253" t="s">
        <v>46</v>
      </c>
      <c r="D1253">
        <v>41</v>
      </c>
      <c r="E1253">
        <v>40</v>
      </c>
      <c r="F1253" t="s">
        <v>49</v>
      </c>
    </row>
    <row r="1254" spans="1:6" x14ac:dyDescent="0.25">
      <c r="A1254">
        <v>1253</v>
      </c>
      <c r="B1254" t="s">
        <v>398</v>
      </c>
      <c r="C1254" t="s">
        <v>42</v>
      </c>
      <c r="D1254">
        <v>42</v>
      </c>
      <c r="E1254">
        <v>10</v>
      </c>
      <c r="F1254" t="s">
        <v>49</v>
      </c>
    </row>
    <row r="1255" spans="1:6" x14ac:dyDescent="0.25">
      <c r="A1255">
        <v>1254</v>
      </c>
      <c r="B1255" t="s">
        <v>339</v>
      </c>
      <c r="C1255" t="s">
        <v>42</v>
      </c>
      <c r="D1255">
        <v>42</v>
      </c>
      <c r="E1255">
        <v>10</v>
      </c>
      <c r="F1255" t="s">
        <v>49</v>
      </c>
    </row>
    <row r="1256" spans="1:6" x14ac:dyDescent="0.25">
      <c r="A1256">
        <v>1255</v>
      </c>
      <c r="B1256" t="s">
        <v>401</v>
      </c>
      <c r="C1256" t="s">
        <v>46</v>
      </c>
      <c r="D1256">
        <v>43</v>
      </c>
      <c r="E1256">
        <v>16</v>
      </c>
      <c r="F1256" t="s">
        <v>47</v>
      </c>
    </row>
    <row r="1257" spans="1:6" x14ac:dyDescent="0.25">
      <c r="A1257">
        <v>1256</v>
      </c>
      <c r="B1257" t="s">
        <v>57</v>
      </c>
      <c r="C1257" t="s">
        <v>42</v>
      </c>
      <c r="D1257">
        <v>44</v>
      </c>
      <c r="E1257">
        <v>8</v>
      </c>
      <c r="F1257" t="s">
        <v>43</v>
      </c>
    </row>
    <row r="1258" spans="1:6" x14ac:dyDescent="0.25">
      <c r="A1258">
        <v>1257</v>
      </c>
      <c r="B1258" t="s">
        <v>367</v>
      </c>
      <c r="C1258" t="s">
        <v>46</v>
      </c>
      <c r="D1258">
        <v>44</v>
      </c>
      <c r="E1258">
        <v>4</v>
      </c>
      <c r="F1258" t="s">
        <v>43</v>
      </c>
    </row>
    <row r="1259" spans="1:6" x14ac:dyDescent="0.25">
      <c r="A1259">
        <v>1258</v>
      </c>
      <c r="B1259" t="s">
        <v>312</v>
      </c>
      <c r="C1259" t="s">
        <v>42</v>
      </c>
      <c r="D1259">
        <v>44</v>
      </c>
      <c r="E1259">
        <v>4</v>
      </c>
      <c r="F1259" t="s">
        <v>47</v>
      </c>
    </row>
    <row r="1260" spans="1:6" x14ac:dyDescent="0.25">
      <c r="A1260">
        <v>1259</v>
      </c>
      <c r="B1260" t="s">
        <v>410</v>
      </c>
      <c r="C1260" t="s">
        <v>42</v>
      </c>
      <c r="D1260">
        <v>44</v>
      </c>
      <c r="E1260">
        <v>4</v>
      </c>
      <c r="F1260" t="s">
        <v>49</v>
      </c>
    </row>
    <row r="1261" spans="1:6" x14ac:dyDescent="0.25">
      <c r="A1261">
        <v>1260</v>
      </c>
      <c r="B1261" t="s">
        <v>311</v>
      </c>
      <c r="C1261" t="s">
        <v>46</v>
      </c>
      <c r="D1261">
        <v>46</v>
      </c>
      <c r="E1261">
        <v>40</v>
      </c>
      <c r="F1261" t="s">
        <v>47</v>
      </c>
    </row>
    <row r="1262" spans="1:6" x14ac:dyDescent="0.25">
      <c r="A1262">
        <v>1261</v>
      </c>
      <c r="B1262" t="s">
        <v>269</v>
      </c>
      <c r="C1262" t="s">
        <v>46</v>
      </c>
      <c r="D1262">
        <v>46</v>
      </c>
      <c r="E1262">
        <v>12</v>
      </c>
      <c r="F1262" t="s">
        <v>49</v>
      </c>
    </row>
    <row r="1263" spans="1:6" x14ac:dyDescent="0.25">
      <c r="A1263">
        <v>1262</v>
      </c>
      <c r="B1263" t="s">
        <v>406</v>
      </c>
      <c r="C1263" t="s">
        <v>42</v>
      </c>
      <c r="D1263">
        <v>46</v>
      </c>
      <c r="E1263">
        <v>13</v>
      </c>
      <c r="F1263" t="s">
        <v>47</v>
      </c>
    </row>
    <row r="1264" spans="1:6" x14ac:dyDescent="0.25">
      <c r="A1264">
        <v>1263</v>
      </c>
      <c r="B1264" t="s">
        <v>268</v>
      </c>
      <c r="C1264" t="s">
        <v>46</v>
      </c>
      <c r="D1264">
        <v>46</v>
      </c>
      <c r="E1264">
        <v>13</v>
      </c>
      <c r="F1264" t="s">
        <v>53</v>
      </c>
    </row>
    <row r="1265" spans="1:6" x14ac:dyDescent="0.25">
      <c r="A1265">
        <v>1264</v>
      </c>
      <c r="B1265" t="s">
        <v>330</v>
      </c>
      <c r="C1265" t="s">
        <v>46</v>
      </c>
      <c r="D1265">
        <v>46</v>
      </c>
      <c r="E1265">
        <v>4</v>
      </c>
      <c r="F1265" t="s">
        <v>60</v>
      </c>
    </row>
    <row r="1266" spans="1:6" x14ac:dyDescent="0.25">
      <c r="A1266">
        <v>1265</v>
      </c>
      <c r="B1266" t="s">
        <v>174</v>
      </c>
      <c r="C1266" t="s">
        <v>46</v>
      </c>
      <c r="D1266">
        <v>46</v>
      </c>
      <c r="E1266">
        <v>4</v>
      </c>
      <c r="F1266" t="s">
        <v>60</v>
      </c>
    </row>
    <row r="1267" spans="1:6" x14ac:dyDescent="0.25">
      <c r="A1267">
        <v>1266</v>
      </c>
      <c r="B1267" t="s">
        <v>362</v>
      </c>
      <c r="C1267" t="s">
        <v>42</v>
      </c>
      <c r="D1267">
        <v>47</v>
      </c>
      <c r="E1267">
        <v>12</v>
      </c>
      <c r="F1267" t="s">
        <v>47</v>
      </c>
    </row>
    <row r="1268" spans="1:6" x14ac:dyDescent="0.25">
      <c r="A1268">
        <v>1267</v>
      </c>
      <c r="B1268" t="s">
        <v>171</v>
      </c>
      <c r="C1268" t="s">
        <v>42</v>
      </c>
      <c r="D1268">
        <v>47</v>
      </c>
      <c r="E1268">
        <v>35</v>
      </c>
      <c r="F1268" t="s">
        <v>60</v>
      </c>
    </row>
    <row r="1269" spans="1:6" x14ac:dyDescent="0.25">
      <c r="A1269">
        <v>1268</v>
      </c>
      <c r="B1269" t="s">
        <v>262</v>
      </c>
      <c r="C1269" t="s">
        <v>42</v>
      </c>
      <c r="D1269">
        <v>50</v>
      </c>
      <c r="E1269">
        <v>1</v>
      </c>
      <c r="F1269" t="s">
        <v>47</v>
      </c>
    </row>
    <row r="1270" spans="1:6" x14ac:dyDescent="0.25">
      <c r="A1270">
        <v>1269</v>
      </c>
      <c r="B1270" t="s">
        <v>242</v>
      </c>
      <c r="C1270" t="s">
        <v>46</v>
      </c>
      <c r="D1270">
        <v>50</v>
      </c>
      <c r="E1270">
        <v>35</v>
      </c>
      <c r="F1270" t="s">
        <v>43</v>
      </c>
    </row>
    <row r="1271" spans="1:6" x14ac:dyDescent="0.25">
      <c r="A1271">
        <v>1270</v>
      </c>
      <c r="B1271" t="s">
        <v>54</v>
      </c>
      <c r="C1271" t="s">
        <v>46</v>
      </c>
      <c r="D1271">
        <v>50</v>
      </c>
      <c r="E1271">
        <v>36</v>
      </c>
      <c r="F1271" t="s">
        <v>60</v>
      </c>
    </row>
    <row r="1272" spans="1:6" x14ac:dyDescent="0.25">
      <c r="A1272">
        <v>1271</v>
      </c>
      <c r="B1272" t="s">
        <v>420</v>
      </c>
      <c r="C1272" t="s">
        <v>42</v>
      </c>
      <c r="D1272">
        <v>50</v>
      </c>
      <c r="E1272">
        <v>36</v>
      </c>
      <c r="F1272" t="s">
        <v>53</v>
      </c>
    </row>
    <row r="1273" spans="1:6" x14ac:dyDescent="0.25">
      <c r="A1273">
        <v>1272</v>
      </c>
      <c r="B1273" t="s">
        <v>240</v>
      </c>
      <c r="C1273" t="s">
        <v>42</v>
      </c>
      <c r="D1273">
        <v>51</v>
      </c>
      <c r="E1273">
        <v>13</v>
      </c>
      <c r="F1273" t="s">
        <v>60</v>
      </c>
    </row>
    <row r="1274" spans="1:6" x14ac:dyDescent="0.25">
      <c r="A1274">
        <v>1273</v>
      </c>
      <c r="B1274" t="s">
        <v>300</v>
      </c>
      <c r="C1274" t="s">
        <v>42</v>
      </c>
      <c r="D1274">
        <v>51</v>
      </c>
      <c r="E1274">
        <v>4</v>
      </c>
      <c r="F1274" t="s">
        <v>47</v>
      </c>
    </row>
    <row r="1275" spans="1:6" x14ac:dyDescent="0.25">
      <c r="A1275">
        <v>1274</v>
      </c>
      <c r="B1275" t="s">
        <v>136</v>
      </c>
      <c r="C1275" t="s">
        <v>42</v>
      </c>
      <c r="D1275">
        <v>51</v>
      </c>
      <c r="E1275">
        <v>10</v>
      </c>
      <c r="F1275" t="s">
        <v>43</v>
      </c>
    </row>
    <row r="1276" spans="1:6" x14ac:dyDescent="0.25">
      <c r="A1276">
        <v>1275</v>
      </c>
      <c r="B1276" t="s">
        <v>102</v>
      </c>
      <c r="C1276" t="s">
        <v>42</v>
      </c>
      <c r="D1276">
        <v>52</v>
      </c>
      <c r="E1276">
        <v>32</v>
      </c>
      <c r="F1276" t="s">
        <v>43</v>
      </c>
    </row>
    <row r="1277" spans="1:6" x14ac:dyDescent="0.25">
      <c r="A1277">
        <v>1276</v>
      </c>
      <c r="B1277" t="s">
        <v>125</v>
      </c>
      <c r="C1277" t="s">
        <v>42</v>
      </c>
      <c r="D1277">
        <v>53</v>
      </c>
      <c r="E1277">
        <v>4</v>
      </c>
      <c r="F1277" t="s">
        <v>53</v>
      </c>
    </row>
    <row r="1278" spans="1:6" x14ac:dyDescent="0.25">
      <c r="A1278">
        <v>1277</v>
      </c>
      <c r="B1278" t="s">
        <v>59</v>
      </c>
      <c r="C1278" t="s">
        <v>46</v>
      </c>
      <c r="D1278">
        <v>53</v>
      </c>
      <c r="E1278">
        <v>9</v>
      </c>
      <c r="F1278" t="s">
        <v>60</v>
      </c>
    </row>
    <row r="1279" spans="1:6" x14ac:dyDescent="0.25">
      <c r="A1279">
        <v>1278</v>
      </c>
      <c r="B1279" t="s">
        <v>54</v>
      </c>
      <c r="C1279" t="s">
        <v>42</v>
      </c>
      <c r="D1279">
        <v>53</v>
      </c>
      <c r="E1279">
        <v>10</v>
      </c>
      <c r="F1279" t="s">
        <v>60</v>
      </c>
    </row>
    <row r="1280" spans="1:6" x14ac:dyDescent="0.25">
      <c r="A1280">
        <v>1279</v>
      </c>
      <c r="B1280" t="s">
        <v>130</v>
      </c>
      <c r="C1280" t="s">
        <v>42</v>
      </c>
      <c r="D1280">
        <v>54</v>
      </c>
      <c r="E1280">
        <v>29</v>
      </c>
      <c r="F1280" t="s">
        <v>49</v>
      </c>
    </row>
    <row r="1281" spans="1:6" x14ac:dyDescent="0.25">
      <c r="A1281">
        <v>1280</v>
      </c>
      <c r="B1281" t="s">
        <v>410</v>
      </c>
      <c r="C1281" t="s">
        <v>46</v>
      </c>
      <c r="D1281">
        <v>54</v>
      </c>
      <c r="E1281">
        <v>40</v>
      </c>
      <c r="F1281" t="s">
        <v>49</v>
      </c>
    </row>
    <row r="1282" spans="1:6" x14ac:dyDescent="0.25">
      <c r="A1282">
        <v>1281</v>
      </c>
      <c r="B1282" t="s">
        <v>429</v>
      </c>
      <c r="C1282" t="s">
        <v>46</v>
      </c>
      <c r="D1282">
        <v>55</v>
      </c>
      <c r="E1282">
        <v>9</v>
      </c>
      <c r="F1282" t="s">
        <v>47</v>
      </c>
    </row>
    <row r="1283" spans="1:6" x14ac:dyDescent="0.25">
      <c r="A1283">
        <v>1282</v>
      </c>
      <c r="B1283" t="s">
        <v>266</v>
      </c>
      <c r="C1283" t="s">
        <v>42</v>
      </c>
      <c r="D1283">
        <v>55</v>
      </c>
      <c r="E1283">
        <v>40</v>
      </c>
      <c r="F1283" t="s">
        <v>43</v>
      </c>
    </row>
    <row r="1284" spans="1:6" x14ac:dyDescent="0.25">
      <c r="A1284">
        <v>1283</v>
      </c>
      <c r="B1284" t="s">
        <v>310</v>
      </c>
      <c r="C1284" t="s">
        <v>42</v>
      </c>
      <c r="D1284">
        <v>56</v>
      </c>
      <c r="E1284">
        <v>19</v>
      </c>
      <c r="F1284" t="s">
        <v>43</v>
      </c>
    </row>
    <row r="1285" spans="1:6" x14ac:dyDescent="0.25">
      <c r="A1285">
        <v>1284</v>
      </c>
      <c r="B1285" t="s">
        <v>298</v>
      </c>
      <c r="C1285" t="s">
        <v>46</v>
      </c>
      <c r="D1285">
        <v>56</v>
      </c>
      <c r="E1285">
        <v>21</v>
      </c>
      <c r="F1285" t="s">
        <v>47</v>
      </c>
    </row>
    <row r="1286" spans="1:6" x14ac:dyDescent="0.25">
      <c r="A1286">
        <v>1285</v>
      </c>
      <c r="B1286" t="s">
        <v>366</v>
      </c>
      <c r="C1286" t="s">
        <v>46</v>
      </c>
      <c r="D1286">
        <v>56</v>
      </c>
      <c r="E1286">
        <v>27</v>
      </c>
      <c r="F1286" t="s">
        <v>53</v>
      </c>
    </row>
    <row r="1287" spans="1:6" x14ac:dyDescent="0.25">
      <c r="A1287">
        <v>1286</v>
      </c>
      <c r="B1287" t="s">
        <v>167</v>
      </c>
      <c r="C1287" t="s">
        <v>42</v>
      </c>
      <c r="D1287">
        <v>56</v>
      </c>
      <c r="E1287">
        <v>4</v>
      </c>
      <c r="F1287" t="s">
        <v>53</v>
      </c>
    </row>
    <row r="1288" spans="1:6" x14ac:dyDescent="0.25">
      <c r="A1288">
        <v>1287</v>
      </c>
      <c r="B1288" t="s">
        <v>304</v>
      </c>
      <c r="C1288" t="s">
        <v>42</v>
      </c>
      <c r="D1288">
        <v>57</v>
      </c>
      <c r="E1288">
        <v>4</v>
      </c>
      <c r="F1288" t="s">
        <v>60</v>
      </c>
    </row>
    <row r="1289" spans="1:6" x14ac:dyDescent="0.25">
      <c r="A1289">
        <v>1288</v>
      </c>
      <c r="B1289" t="s">
        <v>430</v>
      </c>
      <c r="C1289" t="s">
        <v>42</v>
      </c>
      <c r="D1289">
        <v>58</v>
      </c>
      <c r="E1289">
        <v>4</v>
      </c>
      <c r="F1289" t="s">
        <v>49</v>
      </c>
    </row>
    <row r="1290" spans="1:6" x14ac:dyDescent="0.25">
      <c r="A1290">
        <v>1289</v>
      </c>
      <c r="B1290" t="s">
        <v>427</v>
      </c>
      <c r="C1290" t="s">
        <v>46</v>
      </c>
      <c r="D1290">
        <v>58</v>
      </c>
      <c r="E1290">
        <v>19</v>
      </c>
      <c r="F1290" t="s">
        <v>49</v>
      </c>
    </row>
    <row r="1291" spans="1:6" x14ac:dyDescent="0.25">
      <c r="A1291">
        <v>1290</v>
      </c>
      <c r="B1291" t="s">
        <v>67</v>
      </c>
      <c r="C1291" t="s">
        <v>46</v>
      </c>
      <c r="D1291">
        <v>58</v>
      </c>
      <c r="E1291">
        <v>40</v>
      </c>
      <c r="F1291" t="s">
        <v>43</v>
      </c>
    </row>
    <row r="1292" spans="1:6" x14ac:dyDescent="0.25">
      <c r="A1292">
        <v>1291</v>
      </c>
      <c r="B1292" t="s">
        <v>340</v>
      </c>
      <c r="C1292" t="s">
        <v>42</v>
      </c>
      <c r="D1292">
        <v>59</v>
      </c>
      <c r="E1292">
        <v>10</v>
      </c>
      <c r="F1292" t="s">
        <v>53</v>
      </c>
    </row>
    <row r="1293" spans="1:6" x14ac:dyDescent="0.25">
      <c r="A1293">
        <v>1292</v>
      </c>
      <c r="B1293" t="s">
        <v>157</v>
      </c>
      <c r="C1293" t="s">
        <v>42</v>
      </c>
      <c r="D1293">
        <v>59</v>
      </c>
      <c r="E1293">
        <v>37</v>
      </c>
      <c r="F1293" t="s">
        <v>43</v>
      </c>
    </row>
    <row r="1294" spans="1:6" x14ac:dyDescent="0.25">
      <c r="A1294">
        <v>1293</v>
      </c>
      <c r="B1294" t="s">
        <v>62</v>
      </c>
      <c r="C1294" t="s">
        <v>42</v>
      </c>
      <c r="D1294">
        <v>59</v>
      </c>
      <c r="E1294">
        <v>38</v>
      </c>
      <c r="F1294" t="s">
        <v>60</v>
      </c>
    </row>
    <row r="1295" spans="1:6" x14ac:dyDescent="0.25">
      <c r="A1295">
        <v>1294</v>
      </c>
      <c r="B1295" t="s">
        <v>271</v>
      </c>
      <c r="C1295" t="s">
        <v>42</v>
      </c>
      <c r="D1295">
        <v>60</v>
      </c>
      <c r="E1295">
        <v>1</v>
      </c>
      <c r="F1295" t="s">
        <v>49</v>
      </c>
    </row>
    <row r="1296" spans="1:6" x14ac:dyDescent="0.25">
      <c r="A1296">
        <v>1295</v>
      </c>
      <c r="B1296" t="s">
        <v>225</v>
      </c>
      <c r="C1296" t="s">
        <v>46</v>
      </c>
      <c r="D1296">
        <v>61</v>
      </c>
      <c r="E1296">
        <v>9</v>
      </c>
      <c r="F1296" t="s">
        <v>60</v>
      </c>
    </row>
    <row r="1297" spans="1:6" x14ac:dyDescent="0.25">
      <c r="A1297">
        <v>1296</v>
      </c>
      <c r="B1297" t="s">
        <v>220</v>
      </c>
      <c r="C1297" t="s">
        <v>46</v>
      </c>
      <c r="D1297">
        <v>61</v>
      </c>
      <c r="E1297">
        <v>9</v>
      </c>
      <c r="F1297" t="s">
        <v>49</v>
      </c>
    </row>
    <row r="1298" spans="1:6" x14ac:dyDescent="0.25">
      <c r="A1298">
        <v>1297</v>
      </c>
      <c r="B1298" t="s">
        <v>102</v>
      </c>
      <c r="C1298" t="s">
        <v>46</v>
      </c>
      <c r="D1298">
        <v>61</v>
      </c>
      <c r="E1298">
        <v>9</v>
      </c>
      <c r="F1298" t="s">
        <v>43</v>
      </c>
    </row>
    <row r="1299" spans="1:6" x14ac:dyDescent="0.25">
      <c r="A1299">
        <v>1298</v>
      </c>
      <c r="B1299" t="s">
        <v>123</v>
      </c>
      <c r="C1299" t="s">
        <v>46</v>
      </c>
      <c r="D1299">
        <v>61</v>
      </c>
      <c r="E1299">
        <v>10</v>
      </c>
      <c r="F1299" t="s">
        <v>49</v>
      </c>
    </row>
    <row r="1300" spans="1:6" x14ac:dyDescent="0.25">
      <c r="A1300">
        <v>1299</v>
      </c>
      <c r="B1300" t="s">
        <v>317</v>
      </c>
      <c r="C1300" t="s">
        <v>46</v>
      </c>
      <c r="D1300">
        <v>61</v>
      </c>
      <c r="E1300">
        <v>10</v>
      </c>
      <c r="F1300" t="s">
        <v>43</v>
      </c>
    </row>
    <row r="1301" spans="1:6" x14ac:dyDescent="0.25">
      <c r="A1301">
        <v>1300</v>
      </c>
      <c r="B1301" t="s">
        <v>267</v>
      </c>
      <c r="C1301" t="s">
        <v>42</v>
      </c>
      <c r="D1301">
        <v>61</v>
      </c>
      <c r="E1301">
        <v>4</v>
      </c>
      <c r="F1301" t="s">
        <v>47</v>
      </c>
    </row>
    <row r="1302" spans="1:6" x14ac:dyDescent="0.25">
      <c r="A1302">
        <v>1301</v>
      </c>
      <c r="B1302" t="s">
        <v>136</v>
      </c>
      <c r="C1302" t="s">
        <v>42</v>
      </c>
      <c r="D1302">
        <v>62</v>
      </c>
      <c r="E1302">
        <v>20</v>
      </c>
      <c r="F1302" t="s">
        <v>43</v>
      </c>
    </row>
    <row r="1303" spans="1:6" x14ac:dyDescent="0.25">
      <c r="A1303">
        <v>1302</v>
      </c>
      <c r="B1303" t="s">
        <v>251</v>
      </c>
      <c r="C1303" t="s">
        <v>46</v>
      </c>
      <c r="D1303">
        <v>62</v>
      </c>
      <c r="E1303">
        <v>10</v>
      </c>
      <c r="F1303" t="s">
        <v>47</v>
      </c>
    </row>
    <row r="1304" spans="1:6" x14ac:dyDescent="0.25">
      <c r="A1304">
        <v>1303</v>
      </c>
      <c r="B1304" t="s">
        <v>57</v>
      </c>
      <c r="C1304" t="s">
        <v>46</v>
      </c>
      <c r="D1304">
        <v>63</v>
      </c>
      <c r="E1304">
        <v>4</v>
      </c>
      <c r="F1304" t="s">
        <v>43</v>
      </c>
    </row>
    <row r="1305" spans="1:6" x14ac:dyDescent="0.25">
      <c r="A1305">
        <v>1304</v>
      </c>
      <c r="B1305" t="s">
        <v>205</v>
      </c>
      <c r="C1305" t="s">
        <v>46</v>
      </c>
      <c r="D1305">
        <v>63</v>
      </c>
      <c r="E1305">
        <v>40</v>
      </c>
      <c r="F1305" t="s">
        <v>53</v>
      </c>
    </row>
    <row r="1306" spans="1:6" x14ac:dyDescent="0.25">
      <c r="A1306">
        <v>1305</v>
      </c>
      <c r="B1306" t="s">
        <v>162</v>
      </c>
      <c r="C1306" t="s">
        <v>46</v>
      </c>
      <c r="D1306">
        <v>65</v>
      </c>
      <c r="E1306">
        <v>3</v>
      </c>
      <c r="F1306" t="s">
        <v>43</v>
      </c>
    </row>
    <row r="1307" spans="1:6" x14ac:dyDescent="0.25">
      <c r="A1307">
        <v>1306</v>
      </c>
      <c r="B1307" t="s">
        <v>313</v>
      </c>
      <c r="C1307" t="s">
        <v>46</v>
      </c>
      <c r="D1307">
        <v>65</v>
      </c>
      <c r="E1307">
        <v>10</v>
      </c>
      <c r="F1307" t="s">
        <v>49</v>
      </c>
    </row>
    <row r="1308" spans="1:6" x14ac:dyDescent="0.25">
      <c r="A1308">
        <v>1307</v>
      </c>
      <c r="B1308" t="s">
        <v>231</v>
      </c>
      <c r="C1308" t="s">
        <v>42</v>
      </c>
      <c r="D1308">
        <v>65</v>
      </c>
      <c r="E1308">
        <v>10</v>
      </c>
      <c r="F1308" t="s">
        <v>43</v>
      </c>
    </row>
    <row r="1309" spans="1:6" x14ac:dyDescent="0.25">
      <c r="A1309">
        <v>1308</v>
      </c>
      <c r="B1309" t="s">
        <v>88</v>
      </c>
      <c r="C1309" t="s">
        <v>46</v>
      </c>
      <c r="D1309">
        <v>66</v>
      </c>
      <c r="E1309">
        <v>4</v>
      </c>
      <c r="F1309" t="s">
        <v>43</v>
      </c>
    </row>
    <row r="1310" spans="1:6" x14ac:dyDescent="0.25">
      <c r="A1310">
        <v>1309</v>
      </c>
      <c r="B1310" t="s">
        <v>399</v>
      </c>
      <c r="C1310" t="s">
        <v>46</v>
      </c>
      <c r="D1310">
        <v>66</v>
      </c>
      <c r="E1310">
        <v>40</v>
      </c>
      <c r="F1310" t="s">
        <v>43</v>
      </c>
    </row>
    <row r="1311" spans="1:6" x14ac:dyDescent="0.25">
      <c r="A1311">
        <v>1310</v>
      </c>
      <c r="B1311" t="s">
        <v>279</v>
      </c>
      <c r="C1311" t="s">
        <v>42</v>
      </c>
      <c r="D1311">
        <v>68</v>
      </c>
      <c r="E1311">
        <v>7</v>
      </c>
      <c r="F1311" t="s">
        <v>47</v>
      </c>
    </row>
    <row r="1312" spans="1:6" x14ac:dyDescent="0.25">
      <c r="A1312">
        <v>1311</v>
      </c>
      <c r="B1312" t="s">
        <v>297</v>
      </c>
      <c r="C1312" t="s">
        <v>46</v>
      </c>
      <c r="D1312">
        <v>68</v>
      </c>
      <c r="E1312">
        <v>40</v>
      </c>
      <c r="F1312" t="s">
        <v>47</v>
      </c>
    </row>
    <row r="1313" spans="1:6" x14ac:dyDescent="0.25">
      <c r="A1313">
        <v>1312</v>
      </c>
      <c r="B1313" t="s">
        <v>80</v>
      </c>
      <c r="C1313" t="s">
        <v>42</v>
      </c>
      <c r="D1313">
        <v>69</v>
      </c>
      <c r="E1313">
        <v>23</v>
      </c>
      <c r="F1313" t="s">
        <v>43</v>
      </c>
    </row>
    <row r="1314" spans="1:6" x14ac:dyDescent="0.25">
      <c r="A1314">
        <v>1313</v>
      </c>
      <c r="B1314" t="s">
        <v>344</v>
      </c>
      <c r="C1314" t="s">
        <v>42</v>
      </c>
      <c r="D1314">
        <v>69</v>
      </c>
      <c r="E1314">
        <v>30</v>
      </c>
      <c r="F1314" t="s">
        <v>49</v>
      </c>
    </row>
    <row r="1315" spans="1:6" x14ac:dyDescent="0.25">
      <c r="A1315">
        <v>1314</v>
      </c>
      <c r="B1315" t="s">
        <v>356</v>
      </c>
      <c r="C1315" t="s">
        <v>46</v>
      </c>
      <c r="D1315">
        <v>69</v>
      </c>
      <c r="E1315">
        <v>9</v>
      </c>
      <c r="F1315" t="s">
        <v>47</v>
      </c>
    </row>
    <row r="1316" spans="1:6" x14ac:dyDescent="0.25">
      <c r="A1316">
        <v>1315</v>
      </c>
      <c r="B1316" t="s">
        <v>82</v>
      </c>
      <c r="C1316" t="s">
        <v>46</v>
      </c>
      <c r="D1316">
        <v>70</v>
      </c>
      <c r="E1316">
        <v>40</v>
      </c>
      <c r="F1316" t="s">
        <v>53</v>
      </c>
    </row>
    <row r="1317" spans="1:6" x14ac:dyDescent="0.25">
      <c r="A1317">
        <v>1316</v>
      </c>
      <c r="B1317" t="s">
        <v>299</v>
      </c>
      <c r="C1317" t="s">
        <v>46</v>
      </c>
      <c r="D1317">
        <v>70</v>
      </c>
      <c r="E1317">
        <v>10</v>
      </c>
      <c r="F1317" t="s">
        <v>53</v>
      </c>
    </row>
    <row r="1318" spans="1:6" x14ac:dyDescent="0.25">
      <c r="A1318">
        <v>1317</v>
      </c>
      <c r="B1318" t="s">
        <v>142</v>
      </c>
      <c r="C1318" t="s">
        <v>46</v>
      </c>
      <c r="D1318">
        <v>71</v>
      </c>
      <c r="E1318">
        <v>11</v>
      </c>
      <c r="F1318" t="s">
        <v>47</v>
      </c>
    </row>
    <row r="1319" spans="1:6" x14ac:dyDescent="0.25">
      <c r="A1319">
        <v>1318</v>
      </c>
      <c r="B1319" t="s">
        <v>431</v>
      </c>
      <c r="C1319" t="s">
        <v>42</v>
      </c>
      <c r="D1319">
        <v>72</v>
      </c>
      <c r="E1319">
        <v>10</v>
      </c>
      <c r="F1319" t="s">
        <v>53</v>
      </c>
    </row>
    <row r="1320" spans="1:6" x14ac:dyDescent="0.25">
      <c r="A1320">
        <v>1319</v>
      </c>
      <c r="B1320" t="s">
        <v>238</v>
      </c>
      <c r="C1320" t="s">
        <v>46</v>
      </c>
      <c r="D1320">
        <v>72</v>
      </c>
      <c r="E1320">
        <v>3</v>
      </c>
      <c r="F1320" t="s">
        <v>49</v>
      </c>
    </row>
    <row r="1321" spans="1:6" x14ac:dyDescent="0.25">
      <c r="A1321">
        <v>1320</v>
      </c>
      <c r="B1321" t="s">
        <v>260</v>
      </c>
      <c r="C1321" t="s">
        <v>42</v>
      </c>
      <c r="D1321">
        <v>72</v>
      </c>
      <c r="E1321">
        <v>9</v>
      </c>
      <c r="F1321" t="s">
        <v>47</v>
      </c>
    </row>
    <row r="1322" spans="1:6" x14ac:dyDescent="0.25">
      <c r="A1322">
        <v>1321</v>
      </c>
      <c r="B1322" t="s">
        <v>407</v>
      </c>
      <c r="C1322" t="s">
        <v>46</v>
      </c>
      <c r="D1322">
        <v>72</v>
      </c>
      <c r="E1322">
        <v>9</v>
      </c>
      <c r="F1322" t="s">
        <v>47</v>
      </c>
    </row>
    <row r="1323" spans="1:6" x14ac:dyDescent="0.25">
      <c r="A1323">
        <v>1322</v>
      </c>
      <c r="B1323" t="s">
        <v>189</v>
      </c>
      <c r="C1323" t="s">
        <v>42</v>
      </c>
      <c r="D1323">
        <v>74</v>
      </c>
      <c r="E1323">
        <v>31</v>
      </c>
      <c r="F1323" t="s">
        <v>47</v>
      </c>
    </row>
    <row r="1324" spans="1:6" x14ac:dyDescent="0.25">
      <c r="A1324">
        <v>1323</v>
      </c>
      <c r="B1324" t="s">
        <v>288</v>
      </c>
      <c r="C1324" t="s">
        <v>46</v>
      </c>
      <c r="D1324">
        <v>75</v>
      </c>
      <c r="E1324">
        <v>10</v>
      </c>
      <c r="F1324" t="s">
        <v>60</v>
      </c>
    </row>
    <row r="1325" spans="1:6" x14ac:dyDescent="0.25">
      <c r="A1325">
        <v>1324</v>
      </c>
      <c r="B1325" t="s">
        <v>322</v>
      </c>
      <c r="C1325" t="s">
        <v>46</v>
      </c>
      <c r="D1325">
        <v>75</v>
      </c>
      <c r="E1325">
        <v>27</v>
      </c>
      <c r="F1325" t="s">
        <v>47</v>
      </c>
    </row>
    <row r="1326" spans="1:6" x14ac:dyDescent="0.25">
      <c r="A1326">
        <v>1325</v>
      </c>
      <c r="B1326" t="s">
        <v>297</v>
      </c>
      <c r="C1326" t="s">
        <v>46</v>
      </c>
      <c r="D1326">
        <v>75</v>
      </c>
      <c r="E1326">
        <v>35</v>
      </c>
      <c r="F1326" t="s">
        <v>49</v>
      </c>
    </row>
    <row r="1327" spans="1:6" x14ac:dyDescent="0.25">
      <c r="A1327">
        <v>1326</v>
      </c>
      <c r="B1327" t="s">
        <v>83</v>
      </c>
      <c r="C1327" t="s">
        <v>46</v>
      </c>
      <c r="D1327">
        <v>76</v>
      </c>
      <c r="E1327">
        <v>10</v>
      </c>
      <c r="F1327" t="s">
        <v>49</v>
      </c>
    </row>
    <row r="1328" spans="1:6" x14ac:dyDescent="0.25">
      <c r="A1328">
        <v>1327</v>
      </c>
      <c r="B1328" t="s">
        <v>194</v>
      </c>
      <c r="C1328" t="s">
        <v>42</v>
      </c>
      <c r="D1328">
        <v>76</v>
      </c>
      <c r="E1328">
        <v>4</v>
      </c>
      <c r="F1328" t="s">
        <v>60</v>
      </c>
    </row>
    <row r="1329" spans="1:6" x14ac:dyDescent="0.25">
      <c r="A1329">
        <v>1328</v>
      </c>
      <c r="B1329" t="s">
        <v>141</v>
      </c>
      <c r="C1329" t="s">
        <v>46</v>
      </c>
      <c r="D1329">
        <v>76</v>
      </c>
      <c r="E1329">
        <v>4</v>
      </c>
      <c r="F1329" t="s">
        <v>53</v>
      </c>
    </row>
    <row r="1330" spans="1:6" x14ac:dyDescent="0.25">
      <c r="A1330">
        <v>1329</v>
      </c>
      <c r="B1330" t="s">
        <v>281</v>
      </c>
      <c r="C1330" t="s">
        <v>46</v>
      </c>
      <c r="D1330">
        <v>76</v>
      </c>
      <c r="E1330">
        <v>40</v>
      </c>
      <c r="F1330" t="s">
        <v>49</v>
      </c>
    </row>
    <row r="1331" spans="1:6" x14ac:dyDescent="0.25">
      <c r="A1331">
        <v>1330</v>
      </c>
      <c r="B1331" t="s">
        <v>99</v>
      </c>
      <c r="C1331" t="s">
        <v>42</v>
      </c>
      <c r="D1331">
        <v>77</v>
      </c>
      <c r="E1331">
        <v>4</v>
      </c>
      <c r="F1331" t="s">
        <v>53</v>
      </c>
    </row>
    <row r="1332" spans="1:6" x14ac:dyDescent="0.25">
      <c r="A1332">
        <v>1331</v>
      </c>
      <c r="B1332" t="s">
        <v>158</v>
      </c>
      <c r="C1332" t="s">
        <v>42</v>
      </c>
      <c r="D1332">
        <v>77</v>
      </c>
      <c r="E1332">
        <v>36</v>
      </c>
      <c r="F1332" t="s">
        <v>43</v>
      </c>
    </row>
    <row r="1333" spans="1:6" x14ac:dyDescent="0.25">
      <c r="A1333">
        <v>1332</v>
      </c>
      <c r="B1333" t="s">
        <v>398</v>
      </c>
      <c r="C1333" t="s">
        <v>42</v>
      </c>
      <c r="D1333">
        <v>78</v>
      </c>
      <c r="E1333">
        <v>10</v>
      </c>
      <c r="F1333" t="s">
        <v>49</v>
      </c>
    </row>
    <row r="1334" spans="1:6" x14ac:dyDescent="0.25">
      <c r="A1334">
        <v>1333</v>
      </c>
      <c r="B1334" t="s">
        <v>366</v>
      </c>
      <c r="C1334" t="s">
        <v>46</v>
      </c>
      <c r="D1334">
        <v>78</v>
      </c>
      <c r="E1334">
        <v>37</v>
      </c>
      <c r="F1334" t="s">
        <v>53</v>
      </c>
    </row>
    <row r="1335" spans="1:6" x14ac:dyDescent="0.25">
      <c r="A1335">
        <v>1334</v>
      </c>
      <c r="B1335" t="s">
        <v>80</v>
      </c>
      <c r="C1335" t="s">
        <v>46</v>
      </c>
      <c r="D1335">
        <v>79</v>
      </c>
      <c r="E1335">
        <v>6</v>
      </c>
      <c r="F1335" t="s">
        <v>60</v>
      </c>
    </row>
    <row r="1336" spans="1:6" x14ac:dyDescent="0.25">
      <c r="A1336">
        <v>1335</v>
      </c>
      <c r="B1336" t="s">
        <v>361</v>
      </c>
      <c r="C1336" t="s">
        <v>46</v>
      </c>
      <c r="D1336">
        <v>79</v>
      </c>
      <c r="E1336">
        <v>10</v>
      </c>
      <c r="F1336" t="s">
        <v>49</v>
      </c>
    </row>
    <row r="1337" spans="1:6" x14ac:dyDescent="0.25">
      <c r="A1337">
        <v>1336</v>
      </c>
      <c r="B1337" t="s">
        <v>198</v>
      </c>
      <c r="C1337" t="s">
        <v>42</v>
      </c>
      <c r="D1337">
        <v>79</v>
      </c>
      <c r="E1337">
        <v>10</v>
      </c>
      <c r="F1337" t="s">
        <v>47</v>
      </c>
    </row>
    <row r="1338" spans="1:6" x14ac:dyDescent="0.25">
      <c r="A1338">
        <v>1337</v>
      </c>
      <c r="B1338" t="s">
        <v>66</v>
      </c>
      <c r="C1338" t="s">
        <v>46</v>
      </c>
      <c r="D1338">
        <v>79</v>
      </c>
      <c r="E1338">
        <v>40</v>
      </c>
      <c r="F1338" t="s">
        <v>47</v>
      </c>
    </row>
    <row r="1339" spans="1:6" x14ac:dyDescent="0.25">
      <c r="A1339">
        <v>1338</v>
      </c>
      <c r="B1339" t="s">
        <v>82</v>
      </c>
      <c r="C1339" t="s">
        <v>46</v>
      </c>
      <c r="D1339">
        <v>18</v>
      </c>
      <c r="E1339">
        <v>19</v>
      </c>
      <c r="F1339" t="s">
        <v>53</v>
      </c>
    </row>
    <row r="1340" spans="1:6" x14ac:dyDescent="0.25">
      <c r="A1340">
        <v>1339</v>
      </c>
      <c r="B1340" t="s">
        <v>135</v>
      </c>
      <c r="C1340" t="s">
        <v>46</v>
      </c>
      <c r="D1340">
        <v>18</v>
      </c>
      <c r="E1340">
        <v>26</v>
      </c>
      <c r="F1340" t="s">
        <v>43</v>
      </c>
    </row>
    <row r="1341" spans="1:6" x14ac:dyDescent="0.25">
      <c r="A1341">
        <v>1340</v>
      </c>
      <c r="B1341" t="s">
        <v>292</v>
      </c>
      <c r="C1341" t="s">
        <v>46</v>
      </c>
      <c r="D1341">
        <v>19</v>
      </c>
      <c r="E1341">
        <v>10</v>
      </c>
      <c r="F1341" t="s">
        <v>43</v>
      </c>
    </row>
    <row r="1342" spans="1:6" x14ac:dyDescent="0.25">
      <c r="A1342">
        <v>1341</v>
      </c>
      <c r="B1342" t="s">
        <v>251</v>
      </c>
      <c r="C1342" t="s">
        <v>46</v>
      </c>
      <c r="D1342">
        <v>20</v>
      </c>
      <c r="E1342">
        <v>2</v>
      </c>
      <c r="F1342" t="s">
        <v>47</v>
      </c>
    </row>
    <row r="1343" spans="1:6" x14ac:dyDescent="0.25">
      <c r="A1343">
        <v>1342</v>
      </c>
      <c r="B1343" t="s">
        <v>283</v>
      </c>
      <c r="C1343" t="s">
        <v>42</v>
      </c>
      <c r="D1343">
        <v>20</v>
      </c>
      <c r="E1343">
        <v>40</v>
      </c>
      <c r="F1343" t="s">
        <v>53</v>
      </c>
    </row>
    <row r="1344" spans="1:6" x14ac:dyDescent="0.25">
      <c r="A1344">
        <v>1343</v>
      </c>
      <c r="B1344" t="s">
        <v>239</v>
      </c>
      <c r="C1344" t="s">
        <v>42</v>
      </c>
      <c r="D1344">
        <v>20</v>
      </c>
      <c r="E1344">
        <v>10</v>
      </c>
      <c r="F1344" t="s">
        <v>43</v>
      </c>
    </row>
    <row r="1345" spans="1:6" x14ac:dyDescent="0.25">
      <c r="A1345">
        <v>1344</v>
      </c>
      <c r="B1345" t="s">
        <v>72</v>
      </c>
      <c r="C1345" t="s">
        <v>46</v>
      </c>
      <c r="D1345">
        <v>21</v>
      </c>
      <c r="E1345">
        <v>4</v>
      </c>
      <c r="F1345" t="s">
        <v>47</v>
      </c>
    </row>
    <row r="1346" spans="1:6" x14ac:dyDescent="0.25">
      <c r="A1346">
        <v>1345</v>
      </c>
      <c r="B1346" t="s">
        <v>239</v>
      </c>
      <c r="C1346" t="s">
        <v>46</v>
      </c>
      <c r="D1346">
        <v>22</v>
      </c>
      <c r="E1346">
        <v>28</v>
      </c>
      <c r="F1346" t="s">
        <v>60</v>
      </c>
    </row>
    <row r="1347" spans="1:6" x14ac:dyDescent="0.25">
      <c r="A1347">
        <v>1346</v>
      </c>
      <c r="B1347" t="s">
        <v>400</v>
      </c>
      <c r="C1347" t="s">
        <v>42</v>
      </c>
      <c r="D1347">
        <v>22</v>
      </c>
      <c r="E1347">
        <v>31</v>
      </c>
      <c r="F1347" t="s">
        <v>53</v>
      </c>
    </row>
    <row r="1348" spans="1:6" x14ac:dyDescent="0.25">
      <c r="A1348">
        <v>1347</v>
      </c>
      <c r="B1348" t="s">
        <v>293</v>
      </c>
      <c r="C1348" t="s">
        <v>46</v>
      </c>
      <c r="D1348">
        <v>22</v>
      </c>
      <c r="E1348">
        <v>35</v>
      </c>
      <c r="F1348" t="s">
        <v>53</v>
      </c>
    </row>
    <row r="1349" spans="1:6" x14ac:dyDescent="0.25">
      <c r="A1349">
        <v>1348</v>
      </c>
      <c r="B1349" t="s">
        <v>146</v>
      </c>
      <c r="C1349" t="s">
        <v>42</v>
      </c>
      <c r="D1349">
        <v>23</v>
      </c>
      <c r="E1349">
        <v>15</v>
      </c>
      <c r="F1349" t="s">
        <v>47</v>
      </c>
    </row>
    <row r="1350" spans="1:6" x14ac:dyDescent="0.25">
      <c r="A1350">
        <v>1349</v>
      </c>
      <c r="B1350" t="s">
        <v>44</v>
      </c>
      <c r="C1350" t="s">
        <v>42</v>
      </c>
      <c r="D1350">
        <v>23</v>
      </c>
      <c r="E1350">
        <v>17</v>
      </c>
      <c r="F1350" t="s">
        <v>47</v>
      </c>
    </row>
    <row r="1351" spans="1:6" x14ac:dyDescent="0.25">
      <c r="A1351">
        <v>1350</v>
      </c>
      <c r="B1351" t="s">
        <v>323</v>
      </c>
      <c r="C1351" t="s">
        <v>42</v>
      </c>
      <c r="D1351">
        <v>23</v>
      </c>
      <c r="E1351">
        <v>10</v>
      </c>
      <c r="F1351" t="s">
        <v>60</v>
      </c>
    </row>
    <row r="1352" spans="1:6" x14ac:dyDescent="0.25">
      <c r="A1352">
        <v>1351</v>
      </c>
      <c r="B1352" t="s">
        <v>291</v>
      </c>
      <c r="C1352" t="s">
        <v>42</v>
      </c>
      <c r="D1352">
        <v>23</v>
      </c>
      <c r="E1352">
        <v>31</v>
      </c>
      <c r="F1352" t="s">
        <v>43</v>
      </c>
    </row>
    <row r="1353" spans="1:6" x14ac:dyDescent="0.25">
      <c r="A1353">
        <v>1352</v>
      </c>
      <c r="B1353" t="s">
        <v>341</v>
      </c>
      <c r="C1353" t="s">
        <v>46</v>
      </c>
      <c r="D1353">
        <v>24</v>
      </c>
      <c r="E1353">
        <v>10</v>
      </c>
      <c r="F1353" t="s">
        <v>47</v>
      </c>
    </row>
    <row r="1354" spans="1:6" x14ac:dyDescent="0.25">
      <c r="A1354">
        <v>1353</v>
      </c>
      <c r="B1354" t="s">
        <v>286</v>
      </c>
      <c r="C1354" t="s">
        <v>46</v>
      </c>
      <c r="D1354">
        <v>25</v>
      </c>
      <c r="E1354">
        <v>3</v>
      </c>
      <c r="F1354" t="s">
        <v>53</v>
      </c>
    </row>
    <row r="1355" spans="1:6" x14ac:dyDescent="0.25">
      <c r="A1355">
        <v>1354</v>
      </c>
      <c r="B1355" t="s">
        <v>261</v>
      </c>
      <c r="C1355" t="s">
        <v>42</v>
      </c>
      <c r="D1355">
        <v>25</v>
      </c>
      <c r="E1355">
        <v>29</v>
      </c>
      <c r="F1355" t="s">
        <v>49</v>
      </c>
    </row>
    <row r="1356" spans="1:6" x14ac:dyDescent="0.25">
      <c r="A1356">
        <v>1355</v>
      </c>
      <c r="B1356" t="s">
        <v>348</v>
      </c>
      <c r="C1356" t="s">
        <v>46</v>
      </c>
      <c r="D1356">
        <v>26</v>
      </c>
      <c r="E1356">
        <v>27</v>
      </c>
      <c r="F1356" t="s">
        <v>43</v>
      </c>
    </row>
    <row r="1357" spans="1:6" x14ac:dyDescent="0.25">
      <c r="A1357">
        <v>1356</v>
      </c>
      <c r="B1357" t="s">
        <v>224</v>
      </c>
      <c r="C1357" t="s">
        <v>46</v>
      </c>
      <c r="D1357">
        <v>27</v>
      </c>
      <c r="E1357">
        <v>4</v>
      </c>
      <c r="F1357" t="s">
        <v>60</v>
      </c>
    </row>
    <row r="1358" spans="1:6" x14ac:dyDescent="0.25">
      <c r="A1358">
        <v>1357</v>
      </c>
      <c r="B1358" t="s">
        <v>129</v>
      </c>
      <c r="C1358" t="s">
        <v>42</v>
      </c>
      <c r="D1358">
        <v>27</v>
      </c>
      <c r="E1358">
        <v>30</v>
      </c>
      <c r="F1358" t="s">
        <v>47</v>
      </c>
    </row>
    <row r="1359" spans="1:6" x14ac:dyDescent="0.25">
      <c r="A1359">
        <v>1358</v>
      </c>
      <c r="B1359" t="s">
        <v>233</v>
      </c>
      <c r="C1359" t="s">
        <v>46</v>
      </c>
      <c r="D1359">
        <v>29</v>
      </c>
      <c r="E1359">
        <v>15</v>
      </c>
      <c r="F1359" t="s">
        <v>47</v>
      </c>
    </row>
    <row r="1360" spans="1:6" x14ac:dyDescent="0.25">
      <c r="A1360">
        <v>1359</v>
      </c>
      <c r="B1360" t="s">
        <v>298</v>
      </c>
      <c r="C1360" t="s">
        <v>42</v>
      </c>
      <c r="D1360">
        <v>29</v>
      </c>
      <c r="E1360">
        <v>10</v>
      </c>
      <c r="F1360" t="s">
        <v>60</v>
      </c>
    </row>
    <row r="1361" spans="1:6" x14ac:dyDescent="0.25">
      <c r="A1361">
        <v>1360</v>
      </c>
      <c r="B1361" t="s">
        <v>200</v>
      </c>
      <c r="C1361" t="s">
        <v>42</v>
      </c>
      <c r="D1361">
        <v>31</v>
      </c>
      <c r="E1361">
        <v>37</v>
      </c>
      <c r="F1361" t="s">
        <v>60</v>
      </c>
    </row>
    <row r="1362" spans="1:6" x14ac:dyDescent="0.25">
      <c r="A1362">
        <v>1361</v>
      </c>
      <c r="B1362" t="s">
        <v>48</v>
      </c>
      <c r="C1362" t="s">
        <v>46</v>
      </c>
      <c r="D1362">
        <v>32</v>
      </c>
      <c r="E1362">
        <v>1</v>
      </c>
      <c r="F1362" t="s">
        <v>49</v>
      </c>
    </row>
    <row r="1363" spans="1:6" x14ac:dyDescent="0.25">
      <c r="A1363">
        <v>1362</v>
      </c>
      <c r="B1363" t="s">
        <v>269</v>
      </c>
      <c r="C1363" t="s">
        <v>42</v>
      </c>
      <c r="D1363">
        <v>32</v>
      </c>
      <c r="E1363">
        <v>9</v>
      </c>
      <c r="F1363" t="s">
        <v>49</v>
      </c>
    </row>
    <row r="1364" spans="1:6" x14ac:dyDescent="0.25">
      <c r="A1364">
        <v>1363</v>
      </c>
      <c r="B1364" t="s">
        <v>291</v>
      </c>
      <c r="C1364" t="s">
        <v>42</v>
      </c>
      <c r="D1364">
        <v>32</v>
      </c>
      <c r="E1364">
        <v>9</v>
      </c>
      <c r="F1364" t="s">
        <v>43</v>
      </c>
    </row>
    <row r="1365" spans="1:6" x14ac:dyDescent="0.25">
      <c r="A1365">
        <v>1364</v>
      </c>
      <c r="B1365" t="s">
        <v>89</v>
      </c>
      <c r="C1365" t="s">
        <v>46</v>
      </c>
      <c r="D1365">
        <v>32</v>
      </c>
      <c r="E1365">
        <v>13</v>
      </c>
      <c r="F1365" t="s">
        <v>47</v>
      </c>
    </row>
    <row r="1366" spans="1:6" x14ac:dyDescent="0.25">
      <c r="A1366">
        <v>1365</v>
      </c>
      <c r="B1366" t="s">
        <v>282</v>
      </c>
      <c r="C1366" t="s">
        <v>42</v>
      </c>
      <c r="D1366">
        <v>35</v>
      </c>
      <c r="E1366">
        <v>19</v>
      </c>
      <c r="F1366" t="s">
        <v>60</v>
      </c>
    </row>
    <row r="1367" spans="1:6" x14ac:dyDescent="0.25">
      <c r="A1367">
        <v>1366</v>
      </c>
      <c r="B1367" t="s">
        <v>85</v>
      </c>
      <c r="C1367" t="s">
        <v>42</v>
      </c>
      <c r="D1367">
        <v>36</v>
      </c>
      <c r="E1367">
        <v>4</v>
      </c>
      <c r="F1367" t="s">
        <v>43</v>
      </c>
    </row>
    <row r="1368" spans="1:6" x14ac:dyDescent="0.25">
      <c r="A1368">
        <v>1367</v>
      </c>
      <c r="B1368" t="s">
        <v>172</v>
      </c>
      <c r="C1368" t="s">
        <v>46</v>
      </c>
      <c r="D1368">
        <v>36</v>
      </c>
      <c r="E1368">
        <v>23</v>
      </c>
      <c r="F1368" t="s">
        <v>53</v>
      </c>
    </row>
    <row r="1369" spans="1:6" x14ac:dyDescent="0.25">
      <c r="A1369">
        <v>1368</v>
      </c>
      <c r="B1369" t="s">
        <v>99</v>
      </c>
      <c r="C1369" t="s">
        <v>46</v>
      </c>
      <c r="D1369">
        <v>36</v>
      </c>
      <c r="E1369">
        <v>35</v>
      </c>
      <c r="F1369" t="s">
        <v>53</v>
      </c>
    </row>
    <row r="1370" spans="1:6" x14ac:dyDescent="0.25">
      <c r="A1370">
        <v>1369</v>
      </c>
      <c r="B1370" t="s">
        <v>432</v>
      </c>
      <c r="C1370" t="s">
        <v>42</v>
      </c>
      <c r="D1370">
        <v>37</v>
      </c>
      <c r="E1370">
        <v>10</v>
      </c>
      <c r="F1370" t="s">
        <v>49</v>
      </c>
    </row>
    <row r="1371" spans="1:6" x14ac:dyDescent="0.25">
      <c r="A1371">
        <v>1370</v>
      </c>
      <c r="B1371" t="s">
        <v>149</v>
      </c>
      <c r="C1371" t="s">
        <v>42</v>
      </c>
      <c r="D1371">
        <v>37</v>
      </c>
      <c r="E1371">
        <v>34</v>
      </c>
      <c r="F1371" t="s">
        <v>47</v>
      </c>
    </row>
    <row r="1372" spans="1:6" x14ac:dyDescent="0.25">
      <c r="A1372">
        <v>1371</v>
      </c>
      <c r="B1372" t="s">
        <v>278</v>
      </c>
      <c r="C1372" t="s">
        <v>46</v>
      </c>
      <c r="D1372">
        <v>37</v>
      </c>
      <c r="E1372">
        <v>10</v>
      </c>
      <c r="F1372" t="s">
        <v>43</v>
      </c>
    </row>
    <row r="1373" spans="1:6" x14ac:dyDescent="0.25">
      <c r="A1373">
        <v>1372</v>
      </c>
      <c r="B1373" t="s">
        <v>184</v>
      </c>
      <c r="C1373" t="s">
        <v>42</v>
      </c>
      <c r="D1373">
        <v>38</v>
      </c>
      <c r="E1373">
        <v>10</v>
      </c>
      <c r="F1373" t="s">
        <v>49</v>
      </c>
    </row>
    <row r="1374" spans="1:6" x14ac:dyDescent="0.25">
      <c r="A1374">
        <v>1373</v>
      </c>
      <c r="B1374" t="s">
        <v>304</v>
      </c>
      <c r="C1374" t="s">
        <v>42</v>
      </c>
      <c r="D1374">
        <v>38</v>
      </c>
      <c r="E1374">
        <v>4</v>
      </c>
      <c r="F1374" t="s">
        <v>43</v>
      </c>
    </row>
    <row r="1375" spans="1:6" x14ac:dyDescent="0.25">
      <c r="A1375">
        <v>1374</v>
      </c>
      <c r="B1375" t="s">
        <v>115</v>
      </c>
      <c r="C1375" t="s">
        <v>46</v>
      </c>
      <c r="D1375">
        <v>38</v>
      </c>
      <c r="E1375">
        <v>40</v>
      </c>
      <c r="F1375" t="s">
        <v>47</v>
      </c>
    </row>
    <row r="1376" spans="1:6" x14ac:dyDescent="0.25">
      <c r="A1376">
        <v>1375</v>
      </c>
      <c r="B1376" t="s">
        <v>206</v>
      </c>
      <c r="C1376" t="s">
        <v>42</v>
      </c>
      <c r="D1376">
        <v>39</v>
      </c>
      <c r="E1376">
        <v>9</v>
      </c>
      <c r="F1376" t="s">
        <v>49</v>
      </c>
    </row>
    <row r="1377" spans="1:6" x14ac:dyDescent="0.25">
      <c r="A1377">
        <v>1376</v>
      </c>
      <c r="B1377" t="s">
        <v>127</v>
      </c>
      <c r="C1377" t="s">
        <v>46</v>
      </c>
      <c r="D1377">
        <v>40</v>
      </c>
      <c r="E1377">
        <v>4</v>
      </c>
      <c r="F1377" t="s">
        <v>43</v>
      </c>
    </row>
    <row r="1378" spans="1:6" x14ac:dyDescent="0.25">
      <c r="A1378">
        <v>1377</v>
      </c>
      <c r="B1378" t="s">
        <v>433</v>
      </c>
      <c r="C1378" t="s">
        <v>42</v>
      </c>
      <c r="D1378">
        <v>41</v>
      </c>
      <c r="E1378">
        <v>9</v>
      </c>
      <c r="F1378" t="s">
        <v>47</v>
      </c>
    </row>
    <row r="1379" spans="1:6" x14ac:dyDescent="0.25">
      <c r="A1379">
        <v>1378</v>
      </c>
      <c r="B1379" t="s">
        <v>120</v>
      </c>
      <c r="C1379" t="s">
        <v>42</v>
      </c>
      <c r="D1379">
        <v>41</v>
      </c>
      <c r="E1379">
        <v>4</v>
      </c>
      <c r="F1379" t="s">
        <v>47</v>
      </c>
    </row>
    <row r="1380" spans="1:6" x14ac:dyDescent="0.25">
      <c r="A1380">
        <v>1379</v>
      </c>
      <c r="B1380" t="s">
        <v>144</v>
      </c>
      <c r="C1380" t="s">
        <v>46</v>
      </c>
      <c r="D1380">
        <v>42</v>
      </c>
      <c r="E1380">
        <v>3</v>
      </c>
      <c r="F1380" t="s">
        <v>49</v>
      </c>
    </row>
    <row r="1381" spans="1:6" x14ac:dyDescent="0.25">
      <c r="A1381">
        <v>1380</v>
      </c>
      <c r="B1381" t="s">
        <v>302</v>
      </c>
      <c r="C1381" t="s">
        <v>46</v>
      </c>
      <c r="D1381">
        <v>42</v>
      </c>
      <c r="E1381">
        <v>10</v>
      </c>
      <c r="F1381" t="s">
        <v>49</v>
      </c>
    </row>
    <row r="1382" spans="1:6" x14ac:dyDescent="0.25">
      <c r="A1382">
        <v>1381</v>
      </c>
      <c r="B1382" t="s">
        <v>325</v>
      </c>
      <c r="C1382" t="s">
        <v>42</v>
      </c>
      <c r="D1382">
        <v>42</v>
      </c>
      <c r="E1382">
        <v>4</v>
      </c>
      <c r="F1382" t="s">
        <v>43</v>
      </c>
    </row>
    <row r="1383" spans="1:6" x14ac:dyDescent="0.25">
      <c r="A1383">
        <v>1382</v>
      </c>
      <c r="B1383" t="s">
        <v>177</v>
      </c>
      <c r="C1383" t="s">
        <v>46</v>
      </c>
      <c r="D1383">
        <v>45</v>
      </c>
      <c r="E1383">
        <v>20</v>
      </c>
      <c r="F1383" t="s">
        <v>53</v>
      </c>
    </row>
    <row r="1384" spans="1:6" x14ac:dyDescent="0.25">
      <c r="A1384">
        <v>1383</v>
      </c>
      <c r="B1384" t="s">
        <v>95</v>
      </c>
      <c r="C1384" t="s">
        <v>42</v>
      </c>
      <c r="D1384">
        <v>45</v>
      </c>
      <c r="E1384">
        <v>39</v>
      </c>
      <c r="F1384" t="s">
        <v>49</v>
      </c>
    </row>
    <row r="1385" spans="1:6" x14ac:dyDescent="0.25">
      <c r="A1385">
        <v>1384</v>
      </c>
      <c r="B1385" t="s">
        <v>363</v>
      </c>
      <c r="C1385" t="s">
        <v>46</v>
      </c>
      <c r="D1385">
        <v>46</v>
      </c>
      <c r="E1385">
        <v>10</v>
      </c>
      <c r="F1385" t="s">
        <v>49</v>
      </c>
    </row>
    <row r="1386" spans="1:6" x14ac:dyDescent="0.25">
      <c r="A1386">
        <v>1385</v>
      </c>
      <c r="B1386" t="s">
        <v>225</v>
      </c>
      <c r="C1386" t="s">
        <v>42</v>
      </c>
      <c r="D1386">
        <v>50</v>
      </c>
      <c r="E1386">
        <v>9</v>
      </c>
      <c r="F1386" t="s">
        <v>60</v>
      </c>
    </row>
    <row r="1387" spans="1:6" x14ac:dyDescent="0.25">
      <c r="A1387">
        <v>1386</v>
      </c>
      <c r="B1387" t="s">
        <v>308</v>
      </c>
      <c r="C1387" t="s">
        <v>46</v>
      </c>
      <c r="D1387">
        <v>51</v>
      </c>
      <c r="E1387">
        <v>6</v>
      </c>
      <c r="F1387" t="s">
        <v>53</v>
      </c>
    </row>
    <row r="1388" spans="1:6" x14ac:dyDescent="0.25">
      <c r="A1388">
        <v>1387</v>
      </c>
      <c r="B1388" t="s">
        <v>105</v>
      </c>
      <c r="C1388" t="s">
        <v>42</v>
      </c>
      <c r="D1388">
        <v>51</v>
      </c>
      <c r="E1388">
        <v>9</v>
      </c>
      <c r="F1388" t="s">
        <v>53</v>
      </c>
    </row>
    <row r="1389" spans="1:6" x14ac:dyDescent="0.25">
      <c r="A1389">
        <v>1388</v>
      </c>
      <c r="B1389" t="s">
        <v>422</v>
      </c>
      <c r="C1389" t="s">
        <v>42</v>
      </c>
      <c r="D1389">
        <v>51</v>
      </c>
      <c r="E1389">
        <v>9</v>
      </c>
      <c r="F1389" t="s">
        <v>53</v>
      </c>
    </row>
    <row r="1390" spans="1:6" x14ac:dyDescent="0.25">
      <c r="A1390">
        <v>1389</v>
      </c>
      <c r="B1390" t="s">
        <v>325</v>
      </c>
      <c r="C1390" t="s">
        <v>46</v>
      </c>
      <c r="D1390">
        <v>52</v>
      </c>
      <c r="E1390">
        <v>17</v>
      </c>
      <c r="F1390" t="s">
        <v>60</v>
      </c>
    </row>
    <row r="1391" spans="1:6" x14ac:dyDescent="0.25">
      <c r="A1391">
        <v>1390</v>
      </c>
      <c r="B1391" t="s">
        <v>106</v>
      </c>
      <c r="C1391" t="s">
        <v>42</v>
      </c>
      <c r="D1391">
        <v>52</v>
      </c>
      <c r="E1391">
        <v>4</v>
      </c>
      <c r="F1391" t="s">
        <v>60</v>
      </c>
    </row>
    <row r="1392" spans="1:6" x14ac:dyDescent="0.25">
      <c r="A1392">
        <v>1391</v>
      </c>
      <c r="B1392" t="s">
        <v>122</v>
      </c>
      <c r="C1392" t="s">
        <v>42</v>
      </c>
      <c r="D1392">
        <v>53</v>
      </c>
      <c r="E1392">
        <v>20</v>
      </c>
      <c r="F1392" t="s">
        <v>60</v>
      </c>
    </row>
    <row r="1393" spans="1:6" x14ac:dyDescent="0.25">
      <c r="A1393">
        <v>1392</v>
      </c>
      <c r="B1393" t="s">
        <v>285</v>
      </c>
      <c r="C1393" t="s">
        <v>46</v>
      </c>
      <c r="D1393">
        <v>53</v>
      </c>
      <c r="E1393">
        <v>21</v>
      </c>
      <c r="F1393" t="s">
        <v>53</v>
      </c>
    </row>
    <row r="1394" spans="1:6" x14ac:dyDescent="0.25">
      <c r="A1394">
        <v>1393</v>
      </c>
      <c r="B1394" t="s">
        <v>310</v>
      </c>
      <c r="C1394" t="s">
        <v>42</v>
      </c>
      <c r="D1394">
        <v>53</v>
      </c>
      <c r="E1394">
        <v>21</v>
      </c>
      <c r="F1394" t="s">
        <v>43</v>
      </c>
    </row>
    <row r="1395" spans="1:6" x14ac:dyDescent="0.25">
      <c r="A1395">
        <v>1394</v>
      </c>
      <c r="B1395" t="s">
        <v>188</v>
      </c>
      <c r="C1395" t="s">
        <v>42</v>
      </c>
      <c r="D1395">
        <v>54</v>
      </c>
      <c r="E1395">
        <v>40</v>
      </c>
      <c r="F1395" t="s">
        <v>53</v>
      </c>
    </row>
    <row r="1396" spans="1:6" x14ac:dyDescent="0.25">
      <c r="A1396">
        <v>1395</v>
      </c>
      <c r="B1396" t="s">
        <v>323</v>
      </c>
      <c r="C1396" t="s">
        <v>42</v>
      </c>
      <c r="D1396">
        <v>54</v>
      </c>
      <c r="E1396">
        <v>4</v>
      </c>
      <c r="F1396" t="s">
        <v>43</v>
      </c>
    </row>
    <row r="1397" spans="1:6" x14ac:dyDescent="0.25">
      <c r="A1397">
        <v>1396</v>
      </c>
      <c r="B1397" t="s">
        <v>434</v>
      </c>
      <c r="C1397" t="s">
        <v>42</v>
      </c>
      <c r="D1397">
        <v>56</v>
      </c>
      <c r="E1397">
        <v>10</v>
      </c>
      <c r="F1397" t="s">
        <v>49</v>
      </c>
    </row>
    <row r="1398" spans="1:6" x14ac:dyDescent="0.25">
      <c r="A1398">
        <v>1397</v>
      </c>
      <c r="B1398" t="s">
        <v>110</v>
      </c>
      <c r="C1398" t="s">
        <v>46</v>
      </c>
      <c r="D1398">
        <v>57</v>
      </c>
      <c r="E1398">
        <v>10</v>
      </c>
      <c r="F1398" t="s">
        <v>49</v>
      </c>
    </row>
    <row r="1399" spans="1:6" x14ac:dyDescent="0.25">
      <c r="A1399">
        <v>1398</v>
      </c>
      <c r="B1399" t="s">
        <v>238</v>
      </c>
      <c r="C1399" t="s">
        <v>42</v>
      </c>
      <c r="D1399">
        <v>57</v>
      </c>
      <c r="E1399">
        <v>10</v>
      </c>
      <c r="F1399" t="s">
        <v>60</v>
      </c>
    </row>
    <row r="1400" spans="1:6" x14ac:dyDescent="0.25">
      <c r="A1400">
        <v>1399</v>
      </c>
      <c r="B1400" t="s">
        <v>364</v>
      </c>
      <c r="C1400" t="s">
        <v>42</v>
      </c>
      <c r="D1400">
        <v>57</v>
      </c>
      <c r="E1400">
        <v>10</v>
      </c>
      <c r="F1400" t="s">
        <v>60</v>
      </c>
    </row>
    <row r="1401" spans="1:6" x14ac:dyDescent="0.25">
      <c r="A1401">
        <v>1400</v>
      </c>
      <c r="B1401" t="s">
        <v>179</v>
      </c>
      <c r="C1401" t="s">
        <v>42</v>
      </c>
      <c r="D1401">
        <v>58</v>
      </c>
      <c r="E1401">
        <v>10</v>
      </c>
      <c r="F1401" t="s">
        <v>43</v>
      </c>
    </row>
    <row r="1402" spans="1:6" x14ac:dyDescent="0.25">
      <c r="A1402">
        <v>1401</v>
      </c>
      <c r="B1402" t="s">
        <v>99</v>
      </c>
      <c r="C1402" t="s">
        <v>42</v>
      </c>
      <c r="D1402">
        <v>58</v>
      </c>
      <c r="E1402">
        <v>4</v>
      </c>
      <c r="F1402" t="s">
        <v>53</v>
      </c>
    </row>
    <row r="1403" spans="1:6" x14ac:dyDescent="0.25">
      <c r="A1403">
        <v>1402</v>
      </c>
      <c r="B1403" t="s">
        <v>251</v>
      </c>
      <c r="C1403" t="s">
        <v>46</v>
      </c>
      <c r="D1403">
        <v>59</v>
      </c>
      <c r="E1403">
        <v>4</v>
      </c>
      <c r="F1403" t="s">
        <v>47</v>
      </c>
    </row>
    <row r="1404" spans="1:6" x14ac:dyDescent="0.25">
      <c r="A1404">
        <v>1403</v>
      </c>
      <c r="B1404" t="s">
        <v>61</v>
      </c>
      <c r="C1404" t="s">
        <v>46</v>
      </c>
      <c r="D1404">
        <v>59</v>
      </c>
      <c r="E1404">
        <v>39</v>
      </c>
      <c r="F1404" t="s">
        <v>49</v>
      </c>
    </row>
    <row r="1405" spans="1:6" x14ac:dyDescent="0.25">
      <c r="A1405">
        <v>1404</v>
      </c>
      <c r="B1405" t="s">
        <v>406</v>
      </c>
      <c r="C1405" t="s">
        <v>42</v>
      </c>
      <c r="D1405">
        <v>60</v>
      </c>
      <c r="E1405">
        <v>10</v>
      </c>
      <c r="F1405" t="s">
        <v>47</v>
      </c>
    </row>
    <row r="1406" spans="1:6" x14ac:dyDescent="0.25">
      <c r="A1406">
        <v>1405</v>
      </c>
      <c r="B1406" t="s">
        <v>236</v>
      </c>
      <c r="C1406" t="s">
        <v>42</v>
      </c>
      <c r="D1406">
        <v>60</v>
      </c>
      <c r="E1406">
        <v>9</v>
      </c>
      <c r="F1406" t="s">
        <v>47</v>
      </c>
    </row>
    <row r="1407" spans="1:6" x14ac:dyDescent="0.25">
      <c r="A1407">
        <v>1406</v>
      </c>
      <c r="B1407" t="s">
        <v>282</v>
      </c>
      <c r="C1407" t="s">
        <v>46</v>
      </c>
      <c r="D1407">
        <v>61</v>
      </c>
      <c r="E1407">
        <v>24</v>
      </c>
      <c r="F1407" t="s">
        <v>60</v>
      </c>
    </row>
    <row r="1408" spans="1:6" x14ac:dyDescent="0.25">
      <c r="A1408">
        <v>1407</v>
      </c>
      <c r="B1408" t="s">
        <v>266</v>
      </c>
      <c r="C1408" t="s">
        <v>42</v>
      </c>
      <c r="D1408">
        <v>62</v>
      </c>
      <c r="E1408">
        <v>30</v>
      </c>
      <c r="F1408" t="s">
        <v>43</v>
      </c>
    </row>
    <row r="1409" spans="1:6" x14ac:dyDescent="0.25">
      <c r="A1409">
        <v>1408</v>
      </c>
      <c r="B1409" t="s">
        <v>166</v>
      </c>
      <c r="C1409" t="s">
        <v>46</v>
      </c>
      <c r="D1409">
        <v>63</v>
      </c>
      <c r="E1409">
        <v>10</v>
      </c>
      <c r="F1409" t="s">
        <v>60</v>
      </c>
    </row>
    <row r="1410" spans="1:6" x14ac:dyDescent="0.25">
      <c r="A1410">
        <v>1409</v>
      </c>
      <c r="B1410" t="s">
        <v>211</v>
      </c>
      <c r="C1410" t="s">
        <v>42</v>
      </c>
      <c r="D1410">
        <v>63</v>
      </c>
      <c r="E1410">
        <v>4</v>
      </c>
      <c r="F1410" t="s">
        <v>53</v>
      </c>
    </row>
    <row r="1411" spans="1:6" x14ac:dyDescent="0.25">
      <c r="A1411">
        <v>1410</v>
      </c>
      <c r="B1411" t="s">
        <v>83</v>
      </c>
      <c r="C1411" t="s">
        <v>42</v>
      </c>
      <c r="D1411">
        <v>63</v>
      </c>
      <c r="E1411">
        <v>40</v>
      </c>
      <c r="F1411" t="s">
        <v>49</v>
      </c>
    </row>
    <row r="1412" spans="1:6" x14ac:dyDescent="0.25">
      <c r="A1412">
        <v>1411</v>
      </c>
      <c r="B1412" t="s">
        <v>430</v>
      </c>
      <c r="C1412" t="s">
        <v>46</v>
      </c>
      <c r="D1412">
        <v>64</v>
      </c>
      <c r="E1412">
        <v>3</v>
      </c>
      <c r="F1412" t="s">
        <v>49</v>
      </c>
    </row>
    <row r="1413" spans="1:6" x14ac:dyDescent="0.25">
      <c r="A1413">
        <v>1412</v>
      </c>
      <c r="B1413" t="s">
        <v>113</v>
      </c>
      <c r="C1413" t="s">
        <v>42</v>
      </c>
      <c r="D1413">
        <v>64</v>
      </c>
      <c r="E1413">
        <v>4</v>
      </c>
      <c r="F1413" t="s">
        <v>60</v>
      </c>
    </row>
    <row r="1414" spans="1:6" x14ac:dyDescent="0.25">
      <c r="A1414">
        <v>1413</v>
      </c>
      <c r="B1414" t="s">
        <v>248</v>
      </c>
      <c r="C1414" t="s">
        <v>42</v>
      </c>
      <c r="D1414">
        <v>64</v>
      </c>
      <c r="E1414">
        <v>40</v>
      </c>
      <c r="F1414" t="s">
        <v>47</v>
      </c>
    </row>
    <row r="1415" spans="1:6" x14ac:dyDescent="0.25">
      <c r="A1415">
        <v>1414</v>
      </c>
      <c r="B1415" t="s">
        <v>277</v>
      </c>
      <c r="C1415" t="s">
        <v>46</v>
      </c>
      <c r="D1415">
        <v>65</v>
      </c>
      <c r="E1415">
        <v>25</v>
      </c>
      <c r="F1415" t="s">
        <v>60</v>
      </c>
    </row>
    <row r="1416" spans="1:6" x14ac:dyDescent="0.25">
      <c r="A1416">
        <v>1415</v>
      </c>
      <c r="B1416" t="s">
        <v>403</v>
      </c>
      <c r="C1416" t="s">
        <v>46</v>
      </c>
      <c r="D1416">
        <v>66</v>
      </c>
      <c r="E1416">
        <v>10</v>
      </c>
      <c r="F1416" t="s">
        <v>60</v>
      </c>
    </row>
    <row r="1417" spans="1:6" x14ac:dyDescent="0.25">
      <c r="A1417">
        <v>1416</v>
      </c>
      <c r="B1417" t="s">
        <v>340</v>
      </c>
      <c r="C1417" t="s">
        <v>42</v>
      </c>
      <c r="D1417">
        <v>66</v>
      </c>
      <c r="E1417">
        <v>35</v>
      </c>
      <c r="F1417" t="s">
        <v>53</v>
      </c>
    </row>
    <row r="1418" spans="1:6" x14ac:dyDescent="0.25">
      <c r="A1418">
        <v>1417</v>
      </c>
      <c r="B1418" t="s">
        <v>194</v>
      </c>
      <c r="C1418" t="s">
        <v>42</v>
      </c>
      <c r="D1418">
        <v>67</v>
      </c>
      <c r="E1418">
        <v>8</v>
      </c>
      <c r="F1418" t="s">
        <v>60</v>
      </c>
    </row>
    <row r="1419" spans="1:6" x14ac:dyDescent="0.25">
      <c r="A1419">
        <v>1418</v>
      </c>
      <c r="B1419" t="s">
        <v>156</v>
      </c>
      <c r="C1419" t="s">
        <v>42</v>
      </c>
      <c r="D1419">
        <v>67</v>
      </c>
      <c r="E1419">
        <v>14</v>
      </c>
      <c r="F1419" t="s">
        <v>43</v>
      </c>
    </row>
    <row r="1420" spans="1:6" x14ac:dyDescent="0.25">
      <c r="A1420">
        <v>1419</v>
      </c>
      <c r="B1420" t="s">
        <v>200</v>
      </c>
      <c r="C1420" t="s">
        <v>42</v>
      </c>
      <c r="D1420">
        <v>67</v>
      </c>
      <c r="E1420">
        <v>15</v>
      </c>
      <c r="F1420" t="s">
        <v>60</v>
      </c>
    </row>
    <row r="1421" spans="1:6" x14ac:dyDescent="0.25">
      <c r="A1421">
        <v>1420</v>
      </c>
      <c r="B1421" t="s">
        <v>298</v>
      </c>
      <c r="C1421" t="s">
        <v>42</v>
      </c>
      <c r="D1421">
        <v>67</v>
      </c>
      <c r="E1421">
        <v>25</v>
      </c>
      <c r="F1421" t="s">
        <v>60</v>
      </c>
    </row>
    <row r="1422" spans="1:6" x14ac:dyDescent="0.25">
      <c r="A1422">
        <v>1421</v>
      </c>
      <c r="B1422" t="s">
        <v>176</v>
      </c>
      <c r="C1422" t="s">
        <v>42</v>
      </c>
      <c r="D1422">
        <v>68</v>
      </c>
      <c r="E1422">
        <v>15</v>
      </c>
      <c r="F1422" t="s">
        <v>47</v>
      </c>
    </row>
    <row r="1423" spans="1:6" x14ac:dyDescent="0.25">
      <c r="A1423">
        <v>1422</v>
      </c>
      <c r="B1423" t="s">
        <v>253</v>
      </c>
      <c r="C1423" t="s">
        <v>42</v>
      </c>
      <c r="D1423">
        <v>68</v>
      </c>
      <c r="E1423">
        <v>10</v>
      </c>
      <c r="F1423" t="s">
        <v>53</v>
      </c>
    </row>
    <row r="1424" spans="1:6" x14ac:dyDescent="0.25">
      <c r="A1424">
        <v>1423</v>
      </c>
      <c r="B1424" t="s">
        <v>367</v>
      </c>
      <c r="C1424" t="s">
        <v>42</v>
      </c>
      <c r="D1424">
        <v>68</v>
      </c>
      <c r="E1424">
        <v>33</v>
      </c>
      <c r="F1424" t="s">
        <v>60</v>
      </c>
    </row>
    <row r="1425" spans="1:6" x14ac:dyDescent="0.25">
      <c r="A1425">
        <v>1424</v>
      </c>
      <c r="B1425" t="s">
        <v>312</v>
      </c>
      <c r="C1425" t="s">
        <v>42</v>
      </c>
      <c r="D1425">
        <v>69</v>
      </c>
      <c r="E1425">
        <v>6</v>
      </c>
      <c r="F1425" t="s">
        <v>49</v>
      </c>
    </row>
    <row r="1426" spans="1:6" x14ac:dyDescent="0.25">
      <c r="A1426">
        <v>1425</v>
      </c>
      <c r="B1426" t="s">
        <v>179</v>
      </c>
      <c r="C1426" t="s">
        <v>42</v>
      </c>
      <c r="D1426">
        <v>69</v>
      </c>
      <c r="E1426">
        <v>4</v>
      </c>
      <c r="F1426" t="s">
        <v>43</v>
      </c>
    </row>
    <row r="1427" spans="1:6" x14ac:dyDescent="0.25">
      <c r="A1427">
        <v>1426</v>
      </c>
      <c r="B1427" t="s">
        <v>395</v>
      </c>
      <c r="C1427" t="s">
        <v>46</v>
      </c>
      <c r="D1427">
        <v>69</v>
      </c>
      <c r="E1427">
        <v>18</v>
      </c>
      <c r="F1427" t="s">
        <v>49</v>
      </c>
    </row>
    <row r="1428" spans="1:6" x14ac:dyDescent="0.25">
      <c r="A1428">
        <v>1427</v>
      </c>
      <c r="B1428" t="s">
        <v>278</v>
      </c>
      <c r="C1428" t="s">
        <v>42</v>
      </c>
      <c r="D1428">
        <v>69</v>
      </c>
      <c r="E1428">
        <v>4</v>
      </c>
      <c r="F1428" t="s">
        <v>60</v>
      </c>
    </row>
    <row r="1429" spans="1:6" x14ac:dyDescent="0.25">
      <c r="A1429">
        <v>1428</v>
      </c>
      <c r="B1429" t="s">
        <v>427</v>
      </c>
      <c r="C1429" t="s">
        <v>42</v>
      </c>
      <c r="D1429">
        <v>71</v>
      </c>
      <c r="E1429">
        <v>16</v>
      </c>
      <c r="F1429" t="s">
        <v>49</v>
      </c>
    </row>
    <row r="1430" spans="1:6" x14ac:dyDescent="0.25">
      <c r="A1430">
        <v>1429</v>
      </c>
      <c r="B1430" t="s">
        <v>414</v>
      </c>
      <c r="C1430" t="s">
        <v>46</v>
      </c>
      <c r="D1430">
        <v>71</v>
      </c>
      <c r="E1430">
        <v>4</v>
      </c>
      <c r="F1430" t="s">
        <v>43</v>
      </c>
    </row>
    <row r="1431" spans="1:6" x14ac:dyDescent="0.25">
      <c r="A1431">
        <v>1430</v>
      </c>
      <c r="B1431" t="s">
        <v>212</v>
      </c>
      <c r="C1431" t="s">
        <v>42</v>
      </c>
      <c r="D1431">
        <v>71</v>
      </c>
      <c r="E1431">
        <v>38</v>
      </c>
      <c r="F1431" t="s">
        <v>49</v>
      </c>
    </row>
    <row r="1432" spans="1:6" x14ac:dyDescent="0.25">
      <c r="A1432">
        <v>1431</v>
      </c>
      <c r="B1432" t="s">
        <v>292</v>
      </c>
      <c r="C1432" t="s">
        <v>46</v>
      </c>
      <c r="D1432">
        <v>72</v>
      </c>
      <c r="E1432">
        <v>34</v>
      </c>
      <c r="F1432" t="s">
        <v>60</v>
      </c>
    </row>
    <row r="1433" spans="1:6" x14ac:dyDescent="0.25">
      <c r="A1433">
        <v>1432</v>
      </c>
      <c r="B1433" t="s">
        <v>55</v>
      </c>
      <c r="C1433" t="s">
        <v>42</v>
      </c>
      <c r="D1433">
        <v>73</v>
      </c>
      <c r="E1433">
        <v>10</v>
      </c>
      <c r="F1433" t="s">
        <v>49</v>
      </c>
    </row>
    <row r="1434" spans="1:6" x14ac:dyDescent="0.25">
      <c r="A1434">
        <v>1433</v>
      </c>
      <c r="B1434" t="s">
        <v>117</v>
      </c>
      <c r="C1434" t="s">
        <v>46</v>
      </c>
      <c r="D1434">
        <v>73</v>
      </c>
      <c r="E1434">
        <v>10</v>
      </c>
      <c r="F1434" t="s">
        <v>43</v>
      </c>
    </row>
    <row r="1435" spans="1:6" x14ac:dyDescent="0.25">
      <c r="A1435">
        <v>1434</v>
      </c>
      <c r="B1435" t="s">
        <v>315</v>
      </c>
      <c r="C1435" t="s">
        <v>42</v>
      </c>
      <c r="D1435">
        <v>73</v>
      </c>
      <c r="E1435">
        <v>4</v>
      </c>
      <c r="F1435" t="s">
        <v>49</v>
      </c>
    </row>
    <row r="1436" spans="1:6" x14ac:dyDescent="0.25">
      <c r="A1436">
        <v>1435</v>
      </c>
      <c r="B1436" t="s">
        <v>343</v>
      </c>
      <c r="C1436" t="s">
        <v>42</v>
      </c>
      <c r="D1436">
        <v>75</v>
      </c>
      <c r="E1436">
        <v>1</v>
      </c>
      <c r="F1436" t="s">
        <v>47</v>
      </c>
    </row>
    <row r="1437" spans="1:6" x14ac:dyDescent="0.25">
      <c r="A1437">
        <v>1436</v>
      </c>
      <c r="B1437" t="s">
        <v>183</v>
      </c>
      <c r="C1437" t="s">
        <v>42</v>
      </c>
      <c r="D1437">
        <v>75</v>
      </c>
      <c r="E1437">
        <v>4</v>
      </c>
      <c r="F1437" t="s">
        <v>60</v>
      </c>
    </row>
    <row r="1438" spans="1:6" x14ac:dyDescent="0.25">
      <c r="A1438">
        <v>1437</v>
      </c>
      <c r="B1438" t="s">
        <v>291</v>
      </c>
      <c r="C1438" t="s">
        <v>46</v>
      </c>
      <c r="D1438">
        <v>75</v>
      </c>
      <c r="E1438">
        <v>10</v>
      </c>
      <c r="F1438" t="s">
        <v>60</v>
      </c>
    </row>
    <row r="1439" spans="1:6" x14ac:dyDescent="0.25">
      <c r="A1439">
        <v>1438</v>
      </c>
      <c r="B1439" t="s">
        <v>114</v>
      </c>
      <c r="C1439" t="s">
        <v>46</v>
      </c>
      <c r="D1439">
        <v>76</v>
      </c>
      <c r="E1439">
        <v>26</v>
      </c>
      <c r="F1439" t="s">
        <v>43</v>
      </c>
    </row>
    <row r="1440" spans="1:6" x14ac:dyDescent="0.25">
      <c r="A1440">
        <v>1439</v>
      </c>
      <c r="B1440" t="s">
        <v>253</v>
      </c>
      <c r="C1440" t="s">
        <v>42</v>
      </c>
      <c r="D1440">
        <v>76</v>
      </c>
      <c r="E1440">
        <v>10</v>
      </c>
      <c r="F1440" t="s">
        <v>53</v>
      </c>
    </row>
    <row r="1441" spans="1:6" x14ac:dyDescent="0.25">
      <c r="A1441">
        <v>1440</v>
      </c>
      <c r="B1441" t="s">
        <v>114</v>
      </c>
      <c r="C1441" t="s">
        <v>42</v>
      </c>
      <c r="D1441">
        <v>79</v>
      </c>
      <c r="E1441">
        <v>1</v>
      </c>
      <c r="F1441" t="s">
        <v>60</v>
      </c>
    </row>
    <row r="1442" spans="1:6" x14ac:dyDescent="0.25">
      <c r="A1442">
        <v>1441</v>
      </c>
      <c r="B1442" t="s">
        <v>423</v>
      </c>
      <c r="C1442" t="s">
        <v>42</v>
      </c>
      <c r="D1442">
        <v>79</v>
      </c>
      <c r="E1442">
        <v>40</v>
      </c>
      <c r="F1442" t="s">
        <v>53</v>
      </c>
    </row>
    <row r="1443" spans="1:6" x14ac:dyDescent="0.25">
      <c r="A1443">
        <v>1442</v>
      </c>
      <c r="B1443" t="s">
        <v>353</v>
      </c>
      <c r="C1443" t="s">
        <v>42</v>
      </c>
      <c r="D1443">
        <v>79</v>
      </c>
      <c r="E1443">
        <v>3</v>
      </c>
      <c r="F1443" t="s">
        <v>49</v>
      </c>
    </row>
    <row r="1444" spans="1:6" x14ac:dyDescent="0.25">
      <c r="A1444">
        <v>1443</v>
      </c>
      <c r="B1444" t="s">
        <v>185</v>
      </c>
      <c r="C1444" t="s">
        <v>46</v>
      </c>
      <c r="D1444">
        <v>79</v>
      </c>
      <c r="E1444">
        <v>19</v>
      </c>
      <c r="F1444" t="s">
        <v>43</v>
      </c>
    </row>
    <row r="1445" spans="1:6" x14ac:dyDescent="0.25">
      <c r="A1445">
        <v>1444</v>
      </c>
      <c r="B1445" t="s">
        <v>352</v>
      </c>
      <c r="C1445" t="s">
        <v>42</v>
      </c>
      <c r="D1445">
        <v>19</v>
      </c>
      <c r="E1445">
        <v>10</v>
      </c>
      <c r="F1445" t="s">
        <v>53</v>
      </c>
    </row>
    <row r="1446" spans="1:6" x14ac:dyDescent="0.25">
      <c r="A1446">
        <v>1445</v>
      </c>
      <c r="B1446" t="s">
        <v>325</v>
      </c>
      <c r="C1446" t="s">
        <v>46</v>
      </c>
      <c r="D1446">
        <v>19</v>
      </c>
      <c r="E1446">
        <v>23</v>
      </c>
      <c r="F1446" t="s">
        <v>43</v>
      </c>
    </row>
    <row r="1447" spans="1:6" x14ac:dyDescent="0.25">
      <c r="A1447">
        <v>1446</v>
      </c>
      <c r="B1447" t="s">
        <v>227</v>
      </c>
      <c r="C1447" t="s">
        <v>46</v>
      </c>
      <c r="D1447">
        <v>19</v>
      </c>
      <c r="E1447">
        <v>35</v>
      </c>
      <c r="F1447" t="s">
        <v>49</v>
      </c>
    </row>
    <row r="1448" spans="1:6" x14ac:dyDescent="0.25">
      <c r="A1448">
        <v>1447</v>
      </c>
      <c r="B1448" t="s">
        <v>288</v>
      </c>
      <c r="C1448" t="s">
        <v>42</v>
      </c>
      <c r="D1448">
        <v>20</v>
      </c>
      <c r="E1448">
        <v>10</v>
      </c>
      <c r="F1448" t="s">
        <v>60</v>
      </c>
    </row>
    <row r="1449" spans="1:6" x14ac:dyDescent="0.25">
      <c r="A1449">
        <v>1448</v>
      </c>
      <c r="B1449" t="s">
        <v>257</v>
      </c>
      <c r="C1449" t="s">
        <v>46</v>
      </c>
      <c r="D1449">
        <v>20</v>
      </c>
      <c r="E1449">
        <v>10</v>
      </c>
      <c r="F1449" t="s">
        <v>43</v>
      </c>
    </row>
    <row r="1450" spans="1:6" x14ac:dyDescent="0.25">
      <c r="A1450">
        <v>1449</v>
      </c>
      <c r="B1450" t="s">
        <v>435</v>
      </c>
      <c r="C1450" t="s">
        <v>42</v>
      </c>
      <c r="D1450">
        <v>21</v>
      </c>
      <c r="E1450">
        <v>10</v>
      </c>
      <c r="F1450" t="s">
        <v>53</v>
      </c>
    </row>
    <row r="1451" spans="1:6" x14ac:dyDescent="0.25">
      <c r="A1451">
        <v>1450</v>
      </c>
      <c r="B1451" t="s">
        <v>290</v>
      </c>
      <c r="C1451" t="s">
        <v>46</v>
      </c>
      <c r="D1451">
        <v>22</v>
      </c>
      <c r="E1451">
        <v>1</v>
      </c>
      <c r="F1451" t="s">
        <v>47</v>
      </c>
    </row>
    <row r="1452" spans="1:6" x14ac:dyDescent="0.25">
      <c r="A1452">
        <v>1451</v>
      </c>
      <c r="B1452" t="s">
        <v>95</v>
      </c>
      <c r="C1452" t="s">
        <v>46</v>
      </c>
      <c r="D1452">
        <v>22</v>
      </c>
      <c r="E1452">
        <v>26</v>
      </c>
      <c r="F1452" t="s">
        <v>60</v>
      </c>
    </row>
    <row r="1453" spans="1:6" x14ac:dyDescent="0.25">
      <c r="A1453">
        <v>1452</v>
      </c>
      <c r="B1453" t="s">
        <v>169</v>
      </c>
      <c r="C1453" t="s">
        <v>46</v>
      </c>
      <c r="D1453">
        <v>23</v>
      </c>
      <c r="E1453">
        <v>40</v>
      </c>
      <c r="F1453" t="s">
        <v>43</v>
      </c>
    </row>
    <row r="1454" spans="1:6" x14ac:dyDescent="0.25">
      <c r="A1454">
        <v>1453</v>
      </c>
      <c r="B1454" t="s">
        <v>102</v>
      </c>
      <c r="C1454" t="s">
        <v>42</v>
      </c>
      <c r="D1454">
        <v>23</v>
      </c>
      <c r="E1454">
        <v>11</v>
      </c>
      <c r="F1454" t="s">
        <v>60</v>
      </c>
    </row>
    <row r="1455" spans="1:6" x14ac:dyDescent="0.25">
      <c r="A1455">
        <v>1454</v>
      </c>
      <c r="B1455" t="s">
        <v>319</v>
      </c>
      <c r="C1455" t="s">
        <v>46</v>
      </c>
      <c r="D1455">
        <v>23</v>
      </c>
      <c r="E1455">
        <v>30</v>
      </c>
      <c r="F1455" t="s">
        <v>47</v>
      </c>
    </row>
    <row r="1456" spans="1:6" x14ac:dyDescent="0.25">
      <c r="A1456">
        <v>1455</v>
      </c>
      <c r="B1456" t="s">
        <v>175</v>
      </c>
      <c r="C1456" t="s">
        <v>42</v>
      </c>
      <c r="D1456">
        <v>23</v>
      </c>
      <c r="E1456">
        <v>10</v>
      </c>
      <c r="F1456" t="s">
        <v>47</v>
      </c>
    </row>
    <row r="1457" spans="1:6" x14ac:dyDescent="0.25">
      <c r="A1457">
        <v>1456</v>
      </c>
      <c r="B1457" t="s">
        <v>417</v>
      </c>
      <c r="C1457" t="s">
        <v>46</v>
      </c>
      <c r="D1457">
        <v>23</v>
      </c>
      <c r="E1457">
        <v>36</v>
      </c>
      <c r="F1457" t="s">
        <v>47</v>
      </c>
    </row>
    <row r="1458" spans="1:6" x14ac:dyDescent="0.25">
      <c r="A1458">
        <v>1457</v>
      </c>
      <c r="B1458" t="s">
        <v>332</v>
      </c>
      <c r="C1458" t="s">
        <v>46</v>
      </c>
      <c r="D1458">
        <v>23</v>
      </c>
      <c r="E1458">
        <v>37</v>
      </c>
      <c r="F1458" t="s">
        <v>49</v>
      </c>
    </row>
    <row r="1459" spans="1:6" x14ac:dyDescent="0.25">
      <c r="A1459">
        <v>1458</v>
      </c>
      <c r="B1459" t="s">
        <v>403</v>
      </c>
      <c r="C1459" t="s">
        <v>42</v>
      </c>
      <c r="D1459">
        <v>23</v>
      </c>
      <c r="E1459">
        <v>4</v>
      </c>
      <c r="F1459" t="s">
        <v>43</v>
      </c>
    </row>
    <row r="1460" spans="1:6" x14ac:dyDescent="0.25">
      <c r="A1460">
        <v>1459</v>
      </c>
      <c r="B1460" t="s">
        <v>399</v>
      </c>
      <c r="C1460" t="s">
        <v>42</v>
      </c>
      <c r="D1460">
        <v>23</v>
      </c>
      <c r="E1460">
        <v>39</v>
      </c>
      <c r="F1460" t="s">
        <v>47</v>
      </c>
    </row>
    <row r="1461" spans="1:6" x14ac:dyDescent="0.25">
      <c r="A1461">
        <v>1460</v>
      </c>
      <c r="B1461" t="s">
        <v>93</v>
      </c>
      <c r="C1461" t="s">
        <v>42</v>
      </c>
      <c r="D1461">
        <v>24</v>
      </c>
      <c r="E1461">
        <v>25</v>
      </c>
      <c r="F1461" t="s">
        <v>43</v>
      </c>
    </row>
    <row r="1462" spans="1:6" x14ac:dyDescent="0.25">
      <c r="A1462">
        <v>1461</v>
      </c>
      <c r="B1462" t="s">
        <v>73</v>
      </c>
      <c r="C1462" t="s">
        <v>46</v>
      </c>
      <c r="D1462">
        <v>24</v>
      </c>
      <c r="E1462">
        <v>10</v>
      </c>
      <c r="F1462" t="s">
        <v>47</v>
      </c>
    </row>
    <row r="1463" spans="1:6" x14ac:dyDescent="0.25">
      <c r="A1463">
        <v>1462</v>
      </c>
      <c r="B1463" t="s">
        <v>384</v>
      </c>
      <c r="C1463" t="s">
        <v>42</v>
      </c>
      <c r="D1463">
        <v>25</v>
      </c>
      <c r="E1463">
        <v>10</v>
      </c>
      <c r="F1463" t="s">
        <v>49</v>
      </c>
    </row>
    <row r="1464" spans="1:6" x14ac:dyDescent="0.25">
      <c r="A1464">
        <v>1463</v>
      </c>
      <c r="B1464" t="s">
        <v>288</v>
      </c>
      <c r="C1464" t="s">
        <v>42</v>
      </c>
      <c r="D1464">
        <v>25</v>
      </c>
      <c r="E1464">
        <v>4</v>
      </c>
      <c r="F1464" t="s">
        <v>60</v>
      </c>
    </row>
    <row r="1465" spans="1:6" x14ac:dyDescent="0.25">
      <c r="A1465">
        <v>1464</v>
      </c>
      <c r="B1465" t="s">
        <v>48</v>
      </c>
      <c r="C1465" t="s">
        <v>46</v>
      </c>
      <c r="D1465">
        <v>25</v>
      </c>
      <c r="E1465">
        <v>32</v>
      </c>
      <c r="F1465" t="s">
        <v>49</v>
      </c>
    </row>
    <row r="1466" spans="1:6" x14ac:dyDescent="0.25">
      <c r="A1466">
        <v>1465</v>
      </c>
      <c r="B1466" t="s">
        <v>156</v>
      </c>
      <c r="C1466" t="s">
        <v>46</v>
      </c>
      <c r="D1466">
        <v>26</v>
      </c>
      <c r="E1466">
        <v>10</v>
      </c>
      <c r="F1466" t="s">
        <v>60</v>
      </c>
    </row>
    <row r="1467" spans="1:6" x14ac:dyDescent="0.25">
      <c r="A1467">
        <v>1466</v>
      </c>
      <c r="B1467" t="s">
        <v>156</v>
      </c>
      <c r="C1467" t="s">
        <v>42</v>
      </c>
      <c r="D1467">
        <v>26</v>
      </c>
      <c r="E1467">
        <v>15</v>
      </c>
      <c r="F1467" t="s">
        <v>60</v>
      </c>
    </row>
    <row r="1468" spans="1:6" x14ac:dyDescent="0.25">
      <c r="A1468">
        <v>1467</v>
      </c>
      <c r="B1468" t="s">
        <v>436</v>
      </c>
      <c r="C1468" t="s">
        <v>42</v>
      </c>
      <c r="D1468">
        <v>26</v>
      </c>
      <c r="E1468">
        <v>25</v>
      </c>
      <c r="F1468" t="s">
        <v>43</v>
      </c>
    </row>
    <row r="1469" spans="1:6" x14ac:dyDescent="0.25">
      <c r="A1469">
        <v>1468</v>
      </c>
      <c r="B1469" t="s">
        <v>152</v>
      </c>
      <c r="C1469" t="s">
        <v>46</v>
      </c>
      <c r="D1469">
        <v>27</v>
      </c>
      <c r="E1469">
        <v>25</v>
      </c>
      <c r="F1469" t="s">
        <v>49</v>
      </c>
    </row>
    <row r="1470" spans="1:6" x14ac:dyDescent="0.25">
      <c r="A1470">
        <v>1469</v>
      </c>
      <c r="B1470" t="s">
        <v>219</v>
      </c>
      <c r="C1470" t="s">
        <v>42</v>
      </c>
      <c r="D1470">
        <v>27</v>
      </c>
      <c r="E1470">
        <v>4</v>
      </c>
      <c r="F1470" t="s">
        <v>47</v>
      </c>
    </row>
    <row r="1471" spans="1:6" x14ac:dyDescent="0.25">
      <c r="A1471">
        <v>1470</v>
      </c>
      <c r="B1471" t="s">
        <v>281</v>
      </c>
      <c r="C1471" t="s">
        <v>46</v>
      </c>
      <c r="D1471">
        <v>27</v>
      </c>
      <c r="E1471">
        <v>36</v>
      </c>
      <c r="F1471" t="s">
        <v>49</v>
      </c>
    </row>
    <row r="1472" spans="1:6" x14ac:dyDescent="0.25">
      <c r="A1472">
        <v>1471</v>
      </c>
      <c r="B1472" t="s">
        <v>212</v>
      </c>
      <c r="C1472" t="s">
        <v>42</v>
      </c>
      <c r="D1472">
        <v>28</v>
      </c>
      <c r="E1472">
        <v>4</v>
      </c>
      <c r="F1472" t="s">
        <v>49</v>
      </c>
    </row>
    <row r="1473" spans="1:6" x14ac:dyDescent="0.25">
      <c r="A1473">
        <v>1472</v>
      </c>
      <c r="B1473" t="s">
        <v>421</v>
      </c>
      <c r="C1473" t="s">
        <v>46</v>
      </c>
      <c r="D1473">
        <v>29</v>
      </c>
      <c r="E1473">
        <v>14</v>
      </c>
      <c r="F1473" t="s">
        <v>47</v>
      </c>
    </row>
    <row r="1474" spans="1:6" x14ac:dyDescent="0.25">
      <c r="A1474">
        <v>1473</v>
      </c>
      <c r="B1474" t="s">
        <v>41</v>
      </c>
      <c r="C1474" t="s">
        <v>46</v>
      </c>
      <c r="D1474">
        <v>29</v>
      </c>
      <c r="E1474">
        <v>17</v>
      </c>
      <c r="F1474" t="s">
        <v>43</v>
      </c>
    </row>
    <row r="1475" spans="1:6" x14ac:dyDescent="0.25">
      <c r="A1475">
        <v>1474</v>
      </c>
      <c r="B1475" t="s">
        <v>266</v>
      </c>
      <c r="C1475" t="s">
        <v>42</v>
      </c>
      <c r="D1475">
        <v>29</v>
      </c>
      <c r="E1475">
        <v>17</v>
      </c>
      <c r="F1475" t="s">
        <v>60</v>
      </c>
    </row>
    <row r="1476" spans="1:6" x14ac:dyDescent="0.25">
      <c r="A1476">
        <v>1475</v>
      </c>
      <c r="B1476" t="s">
        <v>72</v>
      </c>
      <c r="C1476" t="s">
        <v>42</v>
      </c>
      <c r="D1476">
        <v>29</v>
      </c>
      <c r="E1476">
        <v>10</v>
      </c>
      <c r="F1476" t="s">
        <v>47</v>
      </c>
    </row>
    <row r="1477" spans="1:6" x14ac:dyDescent="0.25">
      <c r="A1477">
        <v>1476</v>
      </c>
      <c r="B1477" t="s">
        <v>413</v>
      </c>
      <c r="C1477" t="s">
        <v>42</v>
      </c>
      <c r="D1477">
        <v>29</v>
      </c>
      <c r="E1477">
        <v>32</v>
      </c>
      <c r="F1477" t="s">
        <v>47</v>
      </c>
    </row>
    <row r="1478" spans="1:6" x14ac:dyDescent="0.25">
      <c r="A1478">
        <v>1477</v>
      </c>
      <c r="B1478" t="s">
        <v>297</v>
      </c>
      <c r="C1478" t="s">
        <v>46</v>
      </c>
      <c r="D1478">
        <v>29</v>
      </c>
      <c r="E1478">
        <v>39</v>
      </c>
      <c r="F1478" t="s">
        <v>47</v>
      </c>
    </row>
    <row r="1479" spans="1:6" x14ac:dyDescent="0.25">
      <c r="A1479">
        <v>1478</v>
      </c>
      <c r="B1479" t="s">
        <v>293</v>
      </c>
      <c r="C1479" t="s">
        <v>42</v>
      </c>
      <c r="D1479">
        <v>30</v>
      </c>
      <c r="E1479">
        <v>4</v>
      </c>
      <c r="F1479" t="s">
        <v>53</v>
      </c>
    </row>
    <row r="1480" spans="1:6" x14ac:dyDescent="0.25">
      <c r="A1480">
        <v>1479</v>
      </c>
      <c r="B1480" t="s">
        <v>179</v>
      </c>
      <c r="C1480" t="s">
        <v>46</v>
      </c>
      <c r="D1480">
        <v>30</v>
      </c>
      <c r="E1480">
        <v>22</v>
      </c>
      <c r="F1480" t="s">
        <v>43</v>
      </c>
    </row>
    <row r="1481" spans="1:6" x14ac:dyDescent="0.25">
      <c r="A1481">
        <v>1480</v>
      </c>
      <c r="B1481" t="s">
        <v>57</v>
      </c>
      <c r="C1481" t="s">
        <v>46</v>
      </c>
      <c r="D1481">
        <v>30</v>
      </c>
      <c r="E1481">
        <v>25</v>
      </c>
      <c r="F1481" t="s">
        <v>60</v>
      </c>
    </row>
    <row r="1482" spans="1:6" x14ac:dyDescent="0.25">
      <c r="A1482">
        <v>1481</v>
      </c>
      <c r="B1482" t="s">
        <v>419</v>
      </c>
      <c r="C1482" t="s">
        <v>46</v>
      </c>
      <c r="D1482">
        <v>31</v>
      </c>
      <c r="E1482">
        <v>24</v>
      </c>
      <c r="F1482" t="s">
        <v>53</v>
      </c>
    </row>
    <row r="1483" spans="1:6" x14ac:dyDescent="0.25">
      <c r="A1483">
        <v>1482</v>
      </c>
      <c r="B1483" t="s">
        <v>234</v>
      </c>
      <c r="C1483" t="s">
        <v>46</v>
      </c>
      <c r="D1483">
        <v>31</v>
      </c>
      <c r="E1483">
        <v>40</v>
      </c>
      <c r="F1483" t="s">
        <v>49</v>
      </c>
    </row>
    <row r="1484" spans="1:6" x14ac:dyDescent="0.25">
      <c r="A1484">
        <v>1483</v>
      </c>
      <c r="B1484" t="s">
        <v>301</v>
      </c>
      <c r="C1484" t="s">
        <v>46</v>
      </c>
      <c r="D1484">
        <v>33</v>
      </c>
      <c r="E1484">
        <v>10</v>
      </c>
      <c r="F1484" t="s">
        <v>47</v>
      </c>
    </row>
    <row r="1485" spans="1:6" x14ac:dyDescent="0.25">
      <c r="A1485">
        <v>1484</v>
      </c>
      <c r="B1485" t="s">
        <v>158</v>
      </c>
      <c r="C1485" t="s">
        <v>46</v>
      </c>
      <c r="D1485">
        <v>34</v>
      </c>
      <c r="E1485">
        <v>9</v>
      </c>
      <c r="F1485" t="s">
        <v>60</v>
      </c>
    </row>
    <row r="1486" spans="1:6" x14ac:dyDescent="0.25">
      <c r="A1486">
        <v>1485</v>
      </c>
      <c r="B1486" t="s">
        <v>255</v>
      </c>
      <c r="C1486" t="s">
        <v>46</v>
      </c>
      <c r="D1486">
        <v>34</v>
      </c>
      <c r="E1486">
        <v>40</v>
      </c>
      <c r="F1486" t="s">
        <v>47</v>
      </c>
    </row>
    <row r="1487" spans="1:6" x14ac:dyDescent="0.25">
      <c r="A1487">
        <v>1486</v>
      </c>
      <c r="B1487" t="s">
        <v>184</v>
      </c>
      <c r="C1487" t="s">
        <v>46</v>
      </c>
      <c r="D1487">
        <v>34</v>
      </c>
      <c r="E1487">
        <v>40</v>
      </c>
      <c r="F1487" t="s">
        <v>49</v>
      </c>
    </row>
    <row r="1488" spans="1:6" x14ac:dyDescent="0.25">
      <c r="A1488">
        <v>1487</v>
      </c>
      <c r="B1488" t="s">
        <v>369</v>
      </c>
      <c r="C1488" t="s">
        <v>42</v>
      </c>
      <c r="D1488">
        <v>34</v>
      </c>
      <c r="E1488">
        <v>37</v>
      </c>
      <c r="F1488" t="s">
        <v>53</v>
      </c>
    </row>
    <row r="1489" spans="1:6" x14ac:dyDescent="0.25">
      <c r="A1489">
        <v>1488</v>
      </c>
      <c r="B1489" t="s">
        <v>201</v>
      </c>
      <c r="C1489" t="s">
        <v>46</v>
      </c>
      <c r="D1489">
        <v>35</v>
      </c>
      <c r="E1489">
        <v>4</v>
      </c>
      <c r="F1489" t="s">
        <v>49</v>
      </c>
    </row>
    <row r="1490" spans="1:6" x14ac:dyDescent="0.25">
      <c r="A1490">
        <v>1489</v>
      </c>
      <c r="B1490" t="s">
        <v>337</v>
      </c>
      <c r="C1490" t="s">
        <v>46</v>
      </c>
      <c r="D1490">
        <v>35</v>
      </c>
      <c r="E1490">
        <v>12</v>
      </c>
      <c r="F1490" t="s">
        <v>49</v>
      </c>
    </row>
    <row r="1491" spans="1:6" x14ac:dyDescent="0.25">
      <c r="A1491">
        <v>1490</v>
      </c>
      <c r="B1491" t="s">
        <v>315</v>
      </c>
      <c r="C1491" t="s">
        <v>46</v>
      </c>
      <c r="D1491">
        <v>35</v>
      </c>
      <c r="E1491">
        <v>10</v>
      </c>
      <c r="F1491" t="s">
        <v>49</v>
      </c>
    </row>
    <row r="1492" spans="1:6" x14ac:dyDescent="0.25">
      <c r="A1492">
        <v>1491</v>
      </c>
      <c r="B1492" t="s">
        <v>365</v>
      </c>
      <c r="C1492" t="s">
        <v>46</v>
      </c>
      <c r="D1492">
        <v>35</v>
      </c>
      <c r="E1492">
        <v>10</v>
      </c>
      <c r="F1492" t="s">
        <v>60</v>
      </c>
    </row>
    <row r="1493" spans="1:6" x14ac:dyDescent="0.25">
      <c r="A1493">
        <v>1492</v>
      </c>
      <c r="B1493" t="s">
        <v>344</v>
      </c>
      <c r="C1493" t="s">
        <v>46</v>
      </c>
      <c r="D1493">
        <v>36</v>
      </c>
      <c r="E1493">
        <v>10</v>
      </c>
      <c r="F1493" t="s">
        <v>49</v>
      </c>
    </row>
    <row r="1494" spans="1:6" x14ac:dyDescent="0.25">
      <c r="A1494">
        <v>1493</v>
      </c>
      <c r="B1494" t="s">
        <v>365</v>
      </c>
      <c r="C1494" t="s">
        <v>42</v>
      </c>
      <c r="D1494">
        <v>36</v>
      </c>
      <c r="E1494">
        <v>36</v>
      </c>
      <c r="F1494" t="s">
        <v>60</v>
      </c>
    </row>
    <row r="1495" spans="1:6" x14ac:dyDescent="0.25">
      <c r="A1495">
        <v>1494</v>
      </c>
      <c r="B1495" t="s">
        <v>397</v>
      </c>
      <c r="C1495" t="s">
        <v>46</v>
      </c>
      <c r="D1495">
        <v>37</v>
      </c>
      <c r="E1495">
        <v>10</v>
      </c>
      <c r="F1495" t="s">
        <v>47</v>
      </c>
    </row>
    <row r="1496" spans="1:6" x14ac:dyDescent="0.25">
      <c r="A1496">
        <v>1495</v>
      </c>
      <c r="B1496" t="s">
        <v>422</v>
      </c>
      <c r="C1496" t="s">
        <v>46</v>
      </c>
      <c r="D1496">
        <v>37</v>
      </c>
      <c r="E1496">
        <v>10</v>
      </c>
      <c r="F1496" t="s">
        <v>53</v>
      </c>
    </row>
    <row r="1497" spans="1:6" x14ac:dyDescent="0.25">
      <c r="A1497">
        <v>1496</v>
      </c>
      <c r="B1497" t="s">
        <v>242</v>
      </c>
      <c r="C1497" t="s">
        <v>46</v>
      </c>
      <c r="D1497">
        <v>37</v>
      </c>
      <c r="E1497">
        <v>23</v>
      </c>
      <c r="F1497" t="s">
        <v>60</v>
      </c>
    </row>
    <row r="1498" spans="1:6" x14ac:dyDescent="0.25">
      <c r="A1498">
        <v>1497</v>
      </c>
      <c r="B1498" t="s">
        <v>59</v>
      </c>
      <c r="C1498" t="s">
        <v>42</v>
      </c>
      <c r="D1498">
        <v>37</v>
      </c>
      <c r="E1498">
        <v>37</v>
      </c>
      <c r="F1498" t="s">
        <v>43</v>
      </c>
    </row>
    <row r="1499" spans="1:6" x14ac:dyDescent="0.25">
      <c r="A1499">
        <v>1498</v>
      </c>
      <c r="B1499" t="s">
        <v>254</v>
      </c>
      <c r="C1499" t="s">
        <v>42</v>
      </c>
      <c r="D1499">
        <v>38</v>
      </c>
      <c r="E1499">
        <v>4</v>
      </c>
      <c r="F1499" t="s">
        <v>53</v>
      </c>
    </row>
    <row r="1500" spans="1:6" x14ac:dyDescent="0.25">
      <c r="A1500">
        <v>1499</v>
      </c>
      <c r="B1500" t="s">
        <v>224</v>
      </c>
      <c r="C1500" t="s">
        <v>42</v>
      </c>
      <c r="D1500">
        <v>38</v>
      </c>
      <c r="E1500">
        <v>10</v>
      </c>
      <c r="F1500" t="s">
        <v>43</v>
      </c>
    </row>
    <row r="1501" spans="1:6" x14ac:dyDescent="0.25">
      <c r="A1501">
        <v>1500</v>
      </c>
      <c r="B1501" t="s">
        <v>437</v>
      </c>
      <c r="C1501" t="s">
        <v>46</v>
      </c>
      <c r="D1501">
        <v>39</v>
      </c>
      <c r="E1501">
        <v>24</v>
      </c>
      <c r="F1501" t="s">
        <v>49</v>
      </c>
    </row>
    <row r="1502" spans="1:6" x14ac:dyDescent="0.25">
      <c r="A1502">
        <v>1501</v>
      </c>
      <c r="B1502" t="s">
        <v>186</v>
      </c>
      <c r="C1502" t="s">
        <v>46</v>
      </c>
      <c r="D1502">
        <v>39</v>
      </c>
      <c r="E1502">
        <v>40</v>
      </c>
      <c r="F1502" t="s">
        <v>60</v>
      </c>
    </row>
    <row r="1503" spans="1:6" x14ac:dyDescent="0.25">
      <c r="A1503">
        <v>1502</v>
      </c>
      <c r="B1503" t="s">
        <v>119</v>
      </c>
      <c r="C1503" t="s">
        <v>46</v>
      </c>
      <c r="D1503">
        <v>39</v>
      </c>
      <c r="E1503">
        <v>9</v>
      </c>
      <c r="F1503" t="s">
        <v>60</v>
      </c>
    </row>
    <row r="1504" spans="1:6" x14ac:dyDescent="0.25">
      <c r="A1504">
        <v>1503</v>
      </c>
      <c r="B1504" t="s">
        <v>152</v>
      </c>
      <c r="C1504" t="s">
        <v>42</v>
      </c>
      <c r="D1504">
        <v>40</v>
      </c>
      <c r="E1504">
        <v>10</v>
      </c>
      <c r="F1504" t="s">
        <v>49</v>
      </c>
    </row>
    <row r="1505" spans="1:6" x14ac:dyDescent="0.25">
      <c r="A1505">
        <v>1504</v>
      </c>
      <c r="B1505" t="s">
        <v>202</v>
      </c>
      <c r="C1505" t="s">
        <v>42</v>
      </c>
      <c r="D1505">
        <v>40</v>
      </c>
      <c r="E1505">
        <v>16</v>
      </c>
      <c r="F1505" t="s">
        <v>60</v>
      </c>
    </row>
    <row r="1506" spans="1:6" x14ac:dyDescent="0.25">
      <c r="A1506">
        <v>1505</v>
      </c>
      <c r="B1506" t="s">
        <v>240</v>
      </c>
      <c r="C1506" t="s">
        <v>42</v>
      </c>
      <c r="D1506">
        <v>40</v>
      </c>
      <c r="E1506">
        <v>4</v>
      </c>
      <c r="F1506" t="s">
        <v>43</v>
      </c>
    </row>
    <row r="1507" spans="1:6" x14ac:dyDescent="0.25">
      <c r="A1507">
        <v>1506</v>
      </c>
      <c r="B1507" t="s">
        <v>182</v>
      </c>
      <c r="C1507" t="s">
        <v>46</v>
      </c>
      <c r="D1507">
        <v>40</v>
      </c>
      <c r="E1507">
        <v>40</v>
      </c>
      <c r="F1507" t="s">
        <v>49</v>
      </c>
    </row>
    <row r="1508" spans="1:6" x14ac:dyDescent="0.25">
      <c r="A1508">
        <v>1507</v>
      </c>
      <c r="B1508" t="s">
        <v>404</v>
      </c>
      <c r="C1508" t="s">
        <v>46</v>
      </c>
      <c r="D1508">
        <v>40</v>
      </c>
      <c r="E1508">
        <v>40</v>
      </c>
      <c r="F1508" t="s">
        <v>49</v>
      </c>
    </row>
    <row r="1509" spans="1:6" x14ac:dyDescent="0.25">
      <c r="A1509">
        <v>1508</v>
      </c>
      <c r="B1509" t="s">
        <v>342</v>
      </c>
      <c r="C1509" t="s">
        <v>42</v>
      </c>
      <c r="D1509">
        <v>41</v>
      </c>
      <c r="E1509">
        <v>4</v>
      </c>
      <c r="F1509" t="s">
        <v>60</v>
      </c>
    </row>
    <row r="1510" spans="1:6" x14ac:dyDescent="0.25">
      <c r="A1510">
        <v>1509</v>
      </c>
      <c r="B1510" t="s">
        <v>93</v>
      </c>
      <c r="C1510" t="s">
        <v>46</v>
      </c>
      <c r="D1510">
        <v>42</v>
      </c>
      <c r="E1510">
        <v>40</v>
      </c>
      <c r="F1510" t="s">
        <v>43</v>
      </c>
    </row>
    <row r="1511" spans="1:6" x14ac:dyDescent="0.25">
      <c r="A1511">
        <v>1510</v>
      </c>
      <c r="B1511" t="s">
        <v>272</v>
      </c>
      <c r="C1511" t="s">
        <v>46</v>
      </c>
      <c r="D1511">
        <v>42</v>
      </c>
      <c r="E1511">
        <v>40</v>
      </c>
      <c r="F1511" t="s">
        <v>43</v>
      </c>
    </row>
    <row r="1512" spans="1:6" x14ac:dyDescent="0.25">
      <c r="A1512">
        <v>1511</v>
      </c>
      <c r="B1512" t="s">
        <v>136</v>
      </c>
      <c r="C1512" t="s">
        <v>46</v>
      </c>
      <c r="D1512">
        <v>44</v>
      </c>
      <c r="E1512">
        <v>8</v>
      </c>
      <c r="F1512" t="s">
        <v>60</v>
      </c>
    </row>
    <row r="1513" spans="1:6" x14ac:dyDescent="0.25">
      <c r="A1513">
        <v>1512</v>
      </c>
      <c r="B1513" t="s">
        <v>264</v>
      </c>
      <c r="C1513" t="s">
        <v>42</v>
      </c>
      <c r="D1513">
        <v>45</v>
      </c>
      <c r="E1513">
        <v>8</v>
      </c>
      <c r="F1513" t="s">
        <v>60</v>
      </c>
    </row>
    <row r="1514" spans="1:6" x14ac:dyDescent="0.25">
      <c r="A1514">
        <v>1513</v>
      </c>
      <c r="B1514" t="s">
        <v>58</v>
      </c>
      <c r="C1514" t="s">
        <v>42</v>
      </c>
      <c r="D1514">
        <v>45</v>
      </c>
      <c r="E1514">
        <v>10</v>
      </c>
      <c r="F1514" t="s">
        <v>47</v>
      </c>
    </row>
    <row r="1515" spans="1:6" x14ac:dyDescent="0.25">
      <c r="A1515">
        <v>1514</v>
      </c>
      <c r="B1515" t="s">
        <v>181</v>
      </c>
      <c r="C1515" t="s">
        <v>46</v>
      </c>
      <c r="D1515">
        <v>46</v>
      </c>
      <c r="E1515">
        <v>9</v>
      </c>
      <c r="F1515" t="s">
        <v>53</v>
      </c>
    </row>
    <row r="1516" spans="1:6" x14ac:dyDescent="0.25">
      <c r="A1516">
        <v>1515</v>
      </c>
      <c r="B1516" t="s">
        <v>399</v>
      </c>
      <c r="C1516" t="s">
        <v>46</v>
      </c>
      <c r="D1516">
        <v>46</v>
      </c>
      <c r="E1516">
        <v>4</v>
      </c>
      <c r="F1516" t="s">
        <v>60</v>
      </c>
    </row>
    <row r="1517" spans="1:6" x14ac:dyDescent="0.25">
      <c r="A1517">
        <v>1516</v>
      </c>
      <c r="B1517" t="s">
        <v>371</v>
      </c>
      <c r="C1517" t="s">
        <v>42</v>
      </c>
      <c r="D1517">
        <v>47</v>
      </c>
      <c r="E1517">
        <v>10</v>
      </c>
      <c r="F1517" t="s">
        <v>49</v>
      </c>
    </row>
    <row r="1518" spans="1:6" x14ac:dyDescent="0.25">
      <c r="A1518">
        <v>1517</v>
      </c>
      <c r="B1518" t="s">
        <v>384</v>
      </c>
      <c r="C1518" t="s">
        <v>42</v>
      </c>
      <c r="D1518">
        <v>47</v>
      </c>
      <c r="E1518">
        <v>4</v>
      </c>
      <c r="F1518" t="s">
        <v>49</v>
      </c>
    </row>
    <row r="1519" spans="1:6" x14ac:dyDescent="0.25">
      <c r="A1519">
        <v>1518</v>
      </c>
      <c r="B1519" t="s">
        <v>114</v>
      </c>
      <c r="C1519" t="s">
        <v>46</v>
      </c>
      <c r="D1519">
        <v>48</v>
      </c>
      <c r="E1519">
        <v>4</v>
      </c>
      <c r="F1519" t="s">
        <v>43</v>
      </c>
    </row>
    <row r="1520" spans="1:6" x14ac:dyDescent="0.25">
      <c r="A1520">
        <v>1519</v>
      </c>
      <c r="B1520" t="s">
        <v>273</v>
      </c>
      <c r="C1520" t="s">
        <v>42</v>
      </c>
      <c r="D1520">
        <v>48</v>
      </c>
      <c r="E1520">
        <v>32</v>
      </c>
      <c r="F1520" t="s">
        <v>53</v>
      </c>
    </row>
    <row r="1521" spans="1:6" x14ac:dyDescent="0.25">
      <c r="A1521">
        <v>1520</v>
      </c>
      <c r="B1521" t="s">
        <v>339</v>
      </c>
      <c r="C1521" t="s">
        <v>46</v>
      </c>
      <c r="D1521">
        <v>49</v>
      </c>
      <c r="E1521">
        <v>4</v>
      </c>
      <c r="F1521" t="s">
        <v>49</v>
      </c>
    </row>
    <row r="1522" spans="1:6" x14ac:dyDescent="0.25">
      <c r="A1522">
        <v>1521</v>
      </c>
      <c r="B1522" t="s">
        <v>185</v>
      </c>
      <c r="C1522" t="s">
        <v>42</v>
      </c>
      <c r="D1522">
        <v>49</v>
      </c>
      <c r="E1522">
        <v>10</v>
      </c>
      <c r="F1522" t="s">
        <v>43</v>
      </c>
    </row>
    <row r="1523" spans="1:6" x14ac:dyDescent="0.25">
      <c r="A1523">
        <v>1522</v>
      </c>
      <c r="B1523" t="s">
        <v>272</v>
      </c>
      <c r="C1523" t="s">
        <v>46</v>
      </c>
      <c r="D1523">
        <v>50</v>
      </c>
      <c r="E1523">
        <v>40</v>
      </c>
      <c r="F1523" t="s">
        <v>43</v>
      </c>
    </row>
    <row r="1524" spans="1:6" x14ac:dyDescent="0.25">
      <c r="A1524">
        <v>1523</v>
      </c>
      <c r="B1524" t="s">
        <v>158</v>
      </c>
      <c r="C1524" t="s">
        <v>42</v>
      </c>
      <c r="D1524">
        <v>50</v>
      </c>
      <c r="E1524">
        <v>31</v>
      </c>
      <c r="F1524" t="s">
        <v>43</v>
      </c>
    </row>
    <row r="1525" spans="1:6" x14ac:dyDescent="0.25">
      <c r="A1525">
        <v>1524</v>
      </c>
      <c r="B1525" t="s">
        <v>113</v>
      </c>
      <c r="C1525" t="s">
        <v>46</v>
      </c>
      <c r="D1525">
        <v>51</v>
      </c>
      <c r="E1525">
        <v>37</v>
      </c>
      <c r="F1525" t="s">
        <v>60</v>
      </c>
    </row>
    <row r="1526" spans="1:6" x14ac:dyDescent="0.25">
      <c r="A1526">
        <v>1525</v>
      </c>
      <c r="B1526" t="s">
        <v>210</v>
      </c>
      <c r="C1526" t="s">
        <v>42</v>
      </c>
      <c r="D1526">
        <v>54</v>
      </c>
      <c r="E1526">
        <v>27</v>
      </c>
      <c r="F1526" t="s">
        <v>49</v>
      </c>
    </row>
    <row r="1527" spans="1:6" x14ac:dyDescent="0.25">
      <c r="A1527">
        <v>1526</v>
      </c>
      <c r="B1527" t="s">
        <v>286</v>
      </c>
      <c r="C1527" t="s">
        <v>46</v>
      </c>
      <c r="D1527">
        <v>54</v>
      </c>
      <c r="E1527">
        <v>39</v>
      </c>
      <c r="F1527" t="s">
        <v>53</v>
      </c>
    </row>
    <row r="1528" spans="1:6" x14ac:dyDescent="0.25">
      <c r="A1528">
        <v>1527</v>
      </c>
      <c r="B1528" t="s">
        <v>335</v>
      </c>
      <c r="C1528" t="s">
        <v>46</v>
      </c>
      <c r="D1528">
        <v>55</v>
      </c>
      <c r="E1528">
        <v>11</v>
      </c>
      <c r="F1528" t="s">
        <v>47</v>
      </c>
    </row>
    <row r="1529" spans="1:6" x14ac:dyDescent="0.25">
      <c r="A1529">
        <v>1528</v>
      </c>
      <c r="B1529" t="s">
        <v>276</v>
      </c>
      <c r="C1529" t="s">
        <v>46</v>
      </c>
      <c r="D1529">
        <v>55</v>
      </c>
      <c r="E1529">
        <v>14</v>
      </c>
      <c r="F1529" t="s">
        <v>47</v>
      </c>
    </row>
    <row r="1530" spans="1:6" x14ac:dyDescent="0.25">
      <c r="A1530">
        <v>1529</v>
      </c>
      <c r="B1530" t="s">
        <v>287</v>
      </c>
      <c r="C1530" t="s">
        <v>46</v>
      </c>
      <c r="D1530">
        <v>55</v>
      </c>
      <c r="E1530">
        <v>10</v>
      </c>
      <c r="F1530" t="s">
        <v>47</v>
      </c>
    </row>
    <row r="1531" spans="1:6" x14ac:dyDescent="0.25">
      <c r="A1531">
        <v>1530</v>
      </c>
      <c r="B1531" t="s">
        <v>358</v>
      </c>
      <c r="C1531" t="s">
        <v>42</v>
      </c>
      <c r="D1531">
        <v>56</v>
      </c>
      <c r="E1531">
        <v>10</v>
      </c>
      <c r="F1531" t="s">
        <v>53</v>
      </c>
    </row>
    <row r="1532" spans="1:6" x14ac:dyDescent="0.25">
      <c r="A1532">
        <v>1531</v>
      </c>
      <c r="B1532" t="s">
        <v>88</v>
      </c>
      <c r="C1532" t="s">
        <v>42</v>
      </c>
      <c r="D1532">
        <v>57</v>
      </c>
      <c r="E1532">
        <v>10</v>
      </c>
      <c r="F1532" t="s">
        <v>60</v>
      </c>
    </row>
    <row r="1533" spans="1:6" x14ac:dyDescent="0.25">
      <c r="A1533">
        <v>1532</v>
      </c>
      <c r="B1533" t="s">
        <v>346</v>
      </c>
      <c r="C1533" t="s">
        <v>46</v>
      </c>
      <c r="D1533">
        <v>57</v>
      </c>
      <c r="E1533">
        <v>25</v>
      </c>
      <c r="F1533" t="s">
        <v>43</v>
      </c>
    </row>
    <row r="1534" spans="1:6" x14ac:dyDescent="0.25">
      <c r="A1534">
        <v>1533</v>
      </c>
      <c r="B1534" t="s">
        <v>228</v>
      </c>
      <c r="C1534" t="s">
        <v>46</v>
      </c>
      <c r="D1534">
        <v>58</v>
      </c>
      <c r="E1534">
        <v>5</v>
      </c>
      <c r="F1534" t="s">
        <v>47</v>
      </c>
    </row>
    <row r="1535" spans="1:6" x14ac:dyDescent="0.25">
      <c r="A1535">
        <v>1534</v>
      </c>
      <c r="B1535" t="s">
        <v>147</v>
      </c>
      <c r="C1535" t="s">
        <v>46</v>
      </c>
      <c r="D1535">
        <v>58</v>
      </c>
      <c r="E1535">
        <v>14</v>
      </c>
      <c r="F1535" t="s">
        <v>43</v>
      </c>
    </row>
    <row r="1536" spans="1:6" x14ac:dyDescent="0.25">
      <c r="A1536">
        <v>1535</v>
      </c>
      <c r="B1536" t="s">
        <v>351</v>
      </c>
      <c r="C1536" t="s">
        <v>42</v>
      </c>
      <c r="D1536">
        <v>61</v>
      </c>
      <c r="E1536">
        <v>4</v>
      </c>
      <c r="F1536" t="s">
        <v>47</v>
      </c>
    </row>
    <row r="1537" spans="1:6" x14ac:dyDescent="0.25">
      <c r="A1537">
        <v>1536</v>
      </c>
      <c r="B1537" t="s">
        <v>335</v>
      </c>
      <c r="C1537" t="s">
        <v>46</v>
      </c>
      <c r="D1537">
        <v>61</v>
      </c>
      <c r="E1537">
        <v>36</v>
      </c>
      <c r="F1537" t="s">
        <v>47</v>
      </c>
    </row>
    <row r="1538" spans="1:6" x14ac:dyDescent="0.25">
      <c r="A1538">
        <v>1537</v>
      </c>
      <c r="B1538" t="s">
        <v>432</v>
      </c>
      <c r="C1538" t="s">
        <v>46</v>
      </c>
      <c r="D1538">
        <v>61</v>
      </c>
      <c r="E1538">
        <v>40</v>
      </c>
      <c r="F1538" t="s">
        <v>49</v>
      </c>
    </row>
    <row r="1539" spans="1:6" x14ac:dyDescent="0.25">
      <c r="A1539">
        <v>1538</v>
      </c>
      <c r="B1539" t="s">
        <v>108</v>
      </c>
      <c r="C1539" t="s">
        <v>46</v>
      </c>
      <c r="D1539">
        <v>62</v>
      </c>
      <c r="E1539">
        <v>9</v>
      </c>
      <c r="F1539" t="s">
        <v>47</v>
      </c>
    </row>
    <row r="1540" spans="1:6" x14ac:dyDescent="0.25">
      <c r="A1540">
        <v>1539</v>
      </c>
      <c r="B1540" t="s">
        <v>211</v>
      </c>
      <c r="C1540" t="s">
        <v>46</v>
      </c>
      <c r="D1540">
        <v>62</v>
      </c>
      <c r="E1540">
        <v>32</v>
      </c>
      <c r="F1540" t="s">
        <v>53</v>
      </c>
    </row>
    <row r="1541" spans="1:6" x14ac:dyDescent="0.25">
      <c r="A1541">
        <v>1540</v>
      </c>
      <c r="B1541" t="s">
        <v>52</v>
      </c>
      <c r="C1541" t="s">
        <v>46</v>
      </c>
      <c r="D1541">
        <v>63</v>
      </c>
      <c r="E1541">
        <v>10</v>
      </c>
      <c r="F1541" t="s">
        <v>53</v>
      </c>
    </row>
    <row r="1542" spans="1:6" x14ac:dyDescent="0.25">
      <c r="A1542">
        <v>1541</v>
      </c>
      <c r="B1542" t="s">
        <v>228</v>
      </c>
      <c r="C1542" t="s">
        <v>46</v>
      </c>
      <c r="D1542">
        <v>63</v>
      </c>
      <c r="E1542">
        <v>10</v>
      </c>
      <c r="F1542" t="s">
        <v>47</v>
      </c>
    </row>
    <row r="1543" spans="1:6" x14ac:dyDescent="0.25">
      <c r="A1543">
        <v>1542</v>
      </c>
      <c r="B1543" t="s">
        <v>221</v>
      </c>
      <c r="C1543" t="s">
        <v>46</v>
      </c>
      <c r="D1543">
        <v>63</v>
      </c>
      <c r="E1543">
        <v>40</v>
      </c>
      <c r="F1543" t="s">
        <v>47</v>
      </c>
    </row>
    <row r="1544" spans="1:6" x14ac:dyDescent="0.25">
      <c r="A1544">
        <v>1543</v>
      </c>
      <c r="B1544" t="s">
        <v>339</v>
      </c>
      <c r="C1544" t="s">
        <v>46</v>
      </c>
      <c r="D1544">
        <v>64</v>
      </c>
      <c r="E1544">
        <v>10</v>
      </c>
      <c r="F1544" t="s">
        <v>49</v>
      </c>
    </row>
    <row r="1545" spans="1:6" x14ac:dyDescent="0.25">
      <c r="A1545">
        <v>1544</v>
      </c>
      <c r="B1545" t="s">
        <v>237</v>
      </c>
      <c r="C1545" t="s">
        <v>46</v>
      </c>
      <c r="D1545">
        <v>64</v>
      </c>
      <c r="E1545">
        <v>4</v>
      </c>
      <c r="F1545" t="s">
        <v>47</v>
      </c>
    </row>
    <row r="1546" spans="1:6" x14ac:dyDescent="0.25">
      <c r="A1546">
        <v>1545</v>
      </c>
      <c r="B1546" t="s">
        <v>240</v>
      </c>
      <c r="C1546" t="s">
        <v>46</v>
      </c>
      <c r="D1546">
        <v>66</v>
      </c>
      <c r="E1546">
        <v>7</v>
      </c>
      <c r="F1546" t="s">
        <v>43</v>
      </c>
    </row>
    <row r="1547" spans="1:6" x14ac:dyDescent="0.25">
      <c r="A1547">
        <v>1546</v>
      </c>
      <c r="B1547" t="s">
        <v>387</v>
      </c>
      <c r="C1547" t="s">
        <v>42</v>
      </c>
      <c r="D1547">
        <v>66</v>
      </c>
      <c r="E1547">
        <v>8</v>
      </c>
      <c r="F1547" t="s">
        <v>49</v>
      </c>
    </row>
    <row r="1548" spans="1:6" x14ac:dyDescent="0.25">
      <c r="A1548">
        <v>1547</v>
      </c>
      <c r="B1548" t="s">
        <v>77</v>
      </c>
      <c r="C1548" t="s">
        <v>42</v>
      </c>
      <c r="D1548">
        <v>66</v>
      </c>
      <c r="E1548">
        <v>18</v>
      </c>
      <c r="F1548" t="s">
        <v>53</v>
      </c>
    </row>
    <row r="1549" spans="1:6" x14ac:dyDescent="0.25">
      <c r="A1549">
        <v>1548</v>
      </c>
      <c r="B1549" t="s">
        <v>94</v>
      </c>
      <c r="C1549" t="s">
        <v>46</v>
      </c>
      <c r="D1549">
        <v>66</v>
      </c>
      <c r="E1549">
        <v>20</v>
      </c>
      <c r="F1549" t="s">
        <v>53</v>
      </c>
    </row>
    <row r="1550" spans="1:6" x14ac:dyDescent="0.25">
      <c r="A1550">
        <v>1549</v>
      </c>
      <c r="B1550" t="s">
        <v>290</v>
      </c>
      <c r="C1550" t="s">
        <v>42</v>
      </c>
      <c r="D1550">
        <v>66</v>
      </c>
      <c r="E1550">
        <v>39</v>
      </c>
      <c r="F1550" t="s">
        <v>47</v>
      </c>
    </row>
    <row r="1551" spans="1:6" x14ac:dyDescent="0.25">
      <c r="A1551">
        <v>1550</v>
      </c>
      <c r="B1551" t="s">
        <v>99</v>
      </c>
      <c r="C1551" t="s">
        <v>46</v>
      </c>
      <c r="D1551">
        <v>67</v>
      </c>
      <c r="E1551">
        <v>8</v>
      </c>
      <c r="F1551" t="s">
        <v>53</v>
      </c>
    </row>
    <row r="1552" spans="1:6" x14ac:dyDescent="0.25">
      <c r="A1552">
        <v>1551</v>
      </c>
      <c r="B1552" t="s">
        <v>121</v>
      </c>
      <c r="C1552" t="s">
        <v>46</v>
      </c>
      <c r="D1552">
        <v>67</v>
      </c>
      <c r="E1552">
        <v>40</v>
      </c>
      <c r="F1552" t="s">
        <v>53</v>
      </c>
    </row>
    <row r="1553" spans="1:6" x14ac:dyDescent="0.25">
      <c r="A1553">
        <v>1552</v>
      </c>
      <c r="B1553" t="s">
        <v>314</v>
      </c>
      <c r="C1553" t="s">
        <v>42</v>
      </c>
      <c r="D1553">
        <v>68</v>
      </c>
      <c r="E1553">
        <v>10</v>
      </c>
      <c r="F1553" t="s">
        <v>53</v>
      </c>
    </row>
    <row r="1554" spans="1:6" x14ac:dyDescent="0.25">
      <c r="A1554">
        <v>1553</v>
      </c>
      <c r="B1554" t="s">
        <v>180</v>
      </c>
      <c r="C1554" t="s">
        <v>42</v>
      </c>
      <c r="D1554">
        <v>68</v>
      </c>
      <c r="E1554">
        <v>37</v>
      </c>
      <c r="F1554" t="s">
        <v>43</v>
      </c>
    </row>
    <row r="1555" spans="1:6" x14ac:dyDescent="0.25">
      <c r="A1555">
        <v>1554</v>
      </c>
      <c r="B1555" t="s">
        <v>354</v>
      </c>
      <c r="C1555" t="s">
        <v>46</v>
      </c>
      <c r="D1555">
        <v>69</v>
      </c>
      <c r="E1555">
        <v>40</v>
      </c>
      <c r="F1555" t="s">
        <v>43</v>
      </c>
    </row>
    <row r="1556" spans="1:6" x14ac:dyDescent="0.25">
      <c r="A1556">
        <v>1555</v>
      </c>
      <c r="B1556" t="s">
        <v>289</v>
      </c>
      <c r="C1556" t="s">
        <v>42</v>
      </c>
      <c r="D1556">
        <v>70</v>
      </c>
      <c r="E1556">
        <v>4</v>
      </c>
      <c r="F1556" t="s">
        <v>49</v>
      </c>
    </row>
    <row r="1557" spans="1:6" x14ac:dyDescent="0.25">
      <c r="A1557">
        <v>1556</v>
      </c>
      <c r="B1557" t="s">
        <v>284</v>
      </c>
      <c r="C1557" t="s">
        <v>46</v>
      </c>
      <c r="D1557">
        <v>70</v>
      </c>
      <c r="E1557">
        <v>20</v>
      </c>
      <c r="F1557" t="s">
        <v>47</v>
      </c>
    </row>
    <row r="1558" spans="1:6" x14ac:dyDescent="0.25">
      <c r="A1558">
        <v>1557</v>
      </c>
      <c r="B1558" t="s">
        <v>353</v>
      </c>
      <c r="C1558" t="s">
        <v>46</v>
      </c>
      <c r="D1558">
        <v>70</v>
      </c>
      <c r="E1558">
        <v>10</v>
      </c>
      <c r="F1558" t="s">
        <v>49</v>
      </c>
    </row>
    <row r="1559" spans="1:6" x14ac:dyDescent="0.25">
      <c r="A1559">
        <v>1558</v>
      </c>
      <c r="B1559" t="s">
        <v>292</v>
      </c>
      <c r="C1559" t="s">
        <v>42</v>
      </c>
      <c r="D1559">
        <v>71</v>
      </c>
      <c r="E1559">
        <v>14</v>
      </c>
      <c r="F1559" t="s">
        <v>60</v>
      </c>
    </row>
    <row r="1560" spans="1:6" x14ac:dyDescent="0.25">
      <c r="A1560">
        <v>1559</v>
      </c>
      <c r="B1560" t="s">
        <v>61</v>
      </c>
      <c r="C1560" t="s">
        <v>42</v>
      </c>
      <c r="D1560">
        <v>71</v>
      </c>
      <c r="E1560">
        <v>10</v>
      </c>
      <c r="F1560" t="s">
        <v>47</v>
      </c>
    </row>
    <row r="1561" spans="1:6" x14ac:dyDescent="0.25">
      <c r="A1561">
        <v>1560</v>
      </c>
      <c r="B1561" t="s">
        <v>71</v>
      </c>
      <c r="C1561" t="s">
        <v>42</v>
      </c>
      <c r="D1561">
        <v>72</v>
      </c>
      <c r="E1561">
        <v>17</v>
      </c>
      <c r="F1561" t="s">
        <v>49</v>
      </c>
    </row>
    <row r="1562" spans="1:6" x14ac:dyDescent="0.25">
      <c r="A1562">
        <v>1561</v>
      </c>
      <c r="B1562" t="s">
        <v>127</v>
      </c>
      <c r="C1562" t="s">
        <v>42</v>
      </c>
      <c r="D1562">
        <v>72</v>
      </c>
      <c r="E1562">
        <v>21</v>
      </c>
      <c r="F1562" t="s">
        <v>43</v>
      </c>
    </row>
    <row r="1563" spans="1:6" x14ac:dyDescent="0.25">
      <c r="A1563">
        <v>1562</v>
      </c>
      <c r="B1563" t="s">
        <v>438</v>
      </c>
      <c r="C1563" t="s">
        <v>46</v>
      </c>
      <c r="D1563">
        <v>72</v>
      </c>
      <c r="E1563">
        <v>9</v>
      </c>
      <c r="F1563" t="s">
        <v>47</v>
      </c>
    </row>
    <row r="1564" spans="1:6" x14ac:dyDescent="0.25">
      <c r="A1564">
        <v>1563</v>
      </c>
      <c r="B1564" t="s">
        <v>393</v>
      </c>
      <c r="C1564" t="s">
        <v>42</v>
      </c>
      <c r="D1564">
        <v>74</v>
      </c>
      <c r="E1564">
        <v>4</v>
      </c>
      <c r="F1564" t="s">
        <v>49</v>
      </c>
    </row>
    <row r="1565" spans="1:6" x14ac:dyDescent="0.25">
      <c r="A1565">
        <v>1564</v>
      </c>
      <c r="B1565" t="s">
        <v>434</v>
      </c>
      <c r="C1565" t="s">
        <v>46</v>
      </c>
      <c r="D1565">
        <v>74</v>
      </c>
      <c r="E1565">
        <v>40</v>
      </c>
      <c r="F1565" t="s">
        <v>49</v>
      </c>
    </row>
    <row r="1566" spans="1:6" x14ac:dyDescent="0.25">
      <c r="A1566">
        <v>1565</v>
      </c>
      <c r="B1566" t="s">
        <v>359</v>
      </c>
      <c r="C1566" t="s">
        <v>46</v>
      </c>
      <c r="D1566">
        <v>75</v>
      </c>
      <c r="E1566">
        <v>40</v>
      </c>
      <c r="F1566" t="s">
        <v>49</v>
      </c>
    </row>
    <row r="1567" spans="1:6" x14ac:dyDescent="0.25">
      <c r="A1567">
        <v>1566</v>
      </c>
      <c r="B1567" t="s">
        <v>179</v>
      </c>
      <c r="C1567" t="s">
        <v>42</v>
      </c>
      <c r="D1567">
        <v>75</v>
      </c>
      <c r="E1567">
        <v>4</v>
      </c>
      <c r="F1567" t="s">
        <v>60</v>
      </c>
    </row>
    <row r="1568" spans="1:6" x14ac:dyDescent="0.25">
      <c r="A1568">
        <v>1567</v>
      </c>
      <c r="B1568" t="s">
        <v>183</v>
      </c>
      <c r="C1568" t="s">
        <v>46</v>
      </c>
      <c r="D1568">
        <v>75</v>
      </c>
      <c r="E1568">
        <v>34</v>
      </c>
      <c r="F1568" t="s">
        <v>60</v>
      </c>
    </row>
    <row r="1569" spans="1:6" x14ac:dyDescent="0.25">
      <c r="A1569">
        <v>1568</v>
      </c>
      <c r="B1569" t="s">
        <v>160</v>
      </c>
      <c r="C1569" t="s">
        <v>42</v>
      </c>
      <c r="D1569">
        <v>76</v>
      </c>
      <c r="E1569">
        <v>29</v>
      </c>
      <c r="F1569" t="s">
        <v>43</v>
      </c>
    </row>
    <row r="1570" spans="1:6" x14ac:dyDescent="0.25">
      <c r="A1570">
        <v>1569</v>
      </c>
      <c r="B1570" t="s">
        <v>122</v>
      </c>
      <c r="C1570" t="s">
        <v>42</v>
      </c>
      <c r="D1570">
        <v>78</v>
      </c>
      <c r="E1570">
        <v>7</v>
      </c>
      <c r="F1570" t="s">
        <v>43</v>
      </c>
    </row>
    <row r="1571" spans="1:6" x14ac:dyDescent="0.25">
      <c r="A1571">
        <v>1570</v>
      </c>
      <c r="B1571" t="s">
        <v>277</v>
      </c>
      <c r="C1571" t="s">
        <v>42</v>
      </c>
      <c r="D1571">
        <v>79</v>
      </c>
      <c r="E1571">
        <v>10</v>
      </c>
      <c r="F1571" t="s">
        <v>60</v>
      </c>
    </row>
    <row r="1572" spans="1:6" x14ac:dyDescent="0.25">
      <c r="A1572">
        <v>1571</v>
      </c>
      <c r="B1572" t="s">
        <v>439</v>
      </c>
      <c r="C1572" t="s">
        <v>46</v>
      </c>
      <c r="D1572">
        <v>79</v>
      </c>
      <c r="E1572">
        <v>10</v>
      </c>
      <c r="F1572" t="s">
        <v>49</v>
      </c>
    </row>
    <row r="1573" spans="1:6" x14ac:dyDescent="0.25">
      <c r="A1573">
        <v>1572</v>
      </c>
      <c r="B1573" t="s">
        <v>406</v>
      </c>
      <c r="C1573" t="s">
        <v>46</v>
      </c>
      <c r="D1573">
        <v>79</v>
      </c>
      <c r="E1573">
        <v>10</v>
      </c>
      <c r="F1573" t="s">
        <v>47</v>
      </c>
    </row>
    <row r="1574" spans="1:6" x14ac:dyDescent="0.25">
      <c r="A1574">
        <v>1573</v>
      </c>
      <c r="B1574" t="s">
        <v>156</v>
      </c>
      <c r="C1574" t="s">
        <v>42</v>
      </c>
      <c r="D1574">
        <v>19</v>
      </c>
      <c r="E1574">
        <v>40</v>
      </c>
      <c r="F1574" t="s">
        <v>43</v>
      </c>
    </row>
    <row r="1575" spans="1:6" x14ac:dyDescent="0.25">
      <c r="A1575">
        <v>1574</v>
      </c>
      <c r="B1575" t="s">
        <v>393</v>
      </c>
      <c r="C1575" t="s">
        <v>46</v>
      </c>
      <c r="D1575">
        <v>19</v>
      </c>
      <c r="E1575">
        <v>10</v>
      </c>
      <c r="F1575" t="s">
        <v>49</v>
      </c>
    </row>
    <row r="1576" spans="1:6" x14ac:dyDescent="0.25">
      <c r="A1576">
        <v>1575</v>
      </c>
      <c r="B1576" t="s">
        <v>201</v>
      </c>
      <c r="C1576" t="s">
        <v>42</v>
      </c>
      <c r="D1576">
        <v>20</v>
      </c>
      <c r="E1576">
        <v>10</v>
      </c>
      <c r="F1576" t="s">
        <v>49</v>
      </c>
    </row>
    <row r="1577" spans="1:6" x14ac:dyDescent="0.25">
      <c r="A1577">
        <v>1576</v>
      </c>
      <c r="B1577" t="s">
        <v>364</v>
      </c>
      <c r="C1577" t="s">
        <v>42</v>
      </c>
      <c r="D1577">
        <v>20</v>
      </c>
      <c r="E1577">
        <v>23</v>
      </c>
      <c r="F1577" t="s">
        <v>43</v>
      </c>
    </row>
    <row r="1578" spans="1:6" x14ac:dyDescent="0.25">
      <c r="A1578">
        <v>1577</v>
      </c>
      <c r="B1578" t="s">
        <v>407</v>
      </c>
      <c r="C1578" t="s">
        <v>46</v>
      </c>
      <c r="D1578">
        <v>22</v>
      </c>
      <c r="E1578">
        <v>3</v>
      </c>
      <c r="F1578" t="s">
        <v>47</v>
      </c>
    </row>
    <row r="1579" spans="1:6" x14ac:dyDescent="0.25">
      <c r="A1579">
        <v>1578</v>
      </c>
      <c r="B1579" t="s">
        <v>256</v>
      </c>
      <c r="C1579" t="s">
        <v>42</v>
      </c>
      <c r="D1579">
        <v>22</v>
      </c>
      <c r="E1579">
        <v>15</v>
      </c>
      <c r="F1579" t="s">
        <v>49</v>
      </c>
    </row>
    <row r="1580" spans="1:6" x14ac:dyDescent="0.25">
      <c r="A1580">
        <v>1579</v>
      </c>
      <c r="B1580" t="s">
        <v>134</v>
      </c>
      <c r="C1580" t="s">
        <v>42</v>
      </c>
      <c r="D1580">
        <v>23</v>
      </c>
      <c r="E1580">
        <v>40</v>
      </c>
      <c r="F1580" t="s">
        <v>53</v>
      </c>
    </row>
    <row r="1581" spans="1:6" x14ac:dyDescent="0.25">
      <c r="A1581">
        <v>1580</v>
      </c>
      <c r="B1581" t="s">
        <v>214</v>
      </c>
      <c r="C1581" t="s">
        <v>46</v>
      </c>
      <c r="D1581">
        <v>23</v>
      </c>
      <c r="E1581">
        <v>39</v>
      </c>
      <c r="F1581" t="s">
        <v>43</v>
      </c>
    </row>
    <row r="1582" spans="1:6" x14ac:dyDescent="0.25">
      <c r="A1582">
        <v>1581</v>
      </c>
      <c r="B1582" t="s">
        <v>112</v>
      </c>
      <c r="C1582" t="s">
        <v>46</v>
      </c>
      <c r="D1582">
        <v>24</v>
      </c>
      <c r="E1582">
        <v>4</v>
      </c>
      <c r="F1582" t="s">
        <v>60</v>
      </c>
    </row>
    <row r="1583" spans="1:6" x14ac:dyDescent="0.25">
      <c r="A1583">
        <v>1582</v>
      </c>
      <c r="B1583" t="s">
        <v>304</v>
      </c>
      <c r="C1583" t="s">
        <v>42</v>
      </c>
      <c r="D1583">
        <v>24</v>
      </c>
      <c r="E1583">
        <v>16</v>
      </c>
      <c r="F1583" t="s">
        <v>43</v>
      </c>
    </row>
    <row r="1584" spans="1:6" x14ac:dyDescent="0.25">
      <c r="A1584">
        <v>1583</v>
      </c>
      <c r="B1584" t="s">
        <v>195</v>
      </c>
      <c r="C1584" t="s">
        <v>46</v>
      </c>
      <c r="D1584">
        <v>25</v>
      </c>
      <c r="E1584">
        <v>12</v>
      </c>
      <c r="F1584" t="s">
        <v>49</v>
      </c>
    </row>
    <row r="1585" spans="1:6" x14ac:dyDescent="0.25">
      <c r="A1585">
        <v>1584</v>
      </c>
      <c r="B1585" t="s">
        <v>326</v>
      </c>
      <c r="C1585" t="s">
        <v>42</v>
      </c>
      <c r="D1585">
        <v>25</v>
      </c>
      <c r="E1585">
        <v>22</v>
      </c>
      <c r="F1585" t="s">
        <v>53</v>
      </c>
    </row>
    <row r="1586" spans="1:6" x14ac:dyDescent="0.25">
      <c r="A1586">
        <v>1585</v>
      </c>
      <c r="B1586" t="s">
        <v>173</v>
      </c>
      <c r="C1586" t="s">
        <v>46</v>
      </c>
      <c r="D1586">
        <v>26</v>
      </c>
      <c r="E1586">
        <v>10</v>
      </c>
      <c r="F1586" t="s">
        <v>60</v>
      </c>
    </row>
    <row r="1587" spans="1:6" x14ac:dyDescent="0.25">
      <c r="A1587">
        <v>1586</v>
      </c>
      <c r="B1587" t="s">
        <v>237</v>
      </c>
      <c r="C1587" t="s">
        <v>42</v>
      </c>
      <c r="D1587">
        <v>26</v>
      </c>
      <c r="E1587">
        <v>40</v>
      </c>
      <c r="F1587" t="s">
        <v>47</v>
      </c>
    </row>
    <row r="1588" spans="1:6" x14ac:dyDescent="0.25">
      <c r="A1588">
        <v>1587</v>
      </c>
      <c r="B1588" t="s">
        <v>294</v>
      </c>
      <c r="C1588" t="s">
        <v>42</v>
      </c>
      <c r="D1588">
        <v>26</v>
      </c>
      <c r="E1588">
        <v>27</v>
      </c>
      <c r="F1588" t="s">
        <v>43</v>
      </c>
    </row>
    <row r="1589" spans="1:6" x14ac:dyDescent="0.25">
      <c r="A1589">
        <v>1588</v>
      </c>
      <c r="B1589" t="s">
        <v>110</v>
      </c>
      <c r="C1589" t="s">
        <v>46</v>
      </c>
      <c r="D1589">
        <v>26</v>
      </c>
      <c r="E1589">
        <v>30</v>
      </c>
      <c r="F1589" t="s">
        <v>49</v>
      </c>
    </row>
    <row r="1590" spans="1:6" x14ac:dyDescent="0.25">
      <c r="A1590">
        <v>1589</v>
      </c>
      <c r="B1590" t="s">
        <v>320</v>
      </c>
      <c r="C1590" t="s">
        <v>46</v>
      </c>
      <c r="D1590">
        <v>26</v>
      </c>
      <c r="E1590">
        <v>37</v>
      </c>
      <c r="F1590" t="s">
        <v>47</v>
      </c>
    </row>
    <row r="1591" spans="1:6" x14ac:dyDescent="0.25">
      <c r="A1591">
        <v>1590</v>
      </c>
      <c r="B1591" t="s">
        <v>291</v>
      </c>
      <c r="C1591" t="s">
        <v>46</v>
      </c>
      <c r="D1591">
        <v>27</v>
      </c>
      <c r="E1591">
        <v>10</v>
      </c>
      <c r="F1591" t="s">
        <v>60</v>
      </c>
    </row>
    <row r="1592" spans="1:6" x14ac:dyDescent="0.25">
      <c r="A1592">
        <v>1591</v>
      </c>
      <c r="B1592" t="s">
        <v>374</v>
      </c>
      <c r="C1592" t="s">
        <v>42</v>
      </c>
      <c r="D1592">
        <v>28</v>
      </c>
      <c r="E1592">
        <v>10</v>
      </c>
      <c r="F1592" t="s">
        <v>49</v>
      </c>
    </row>
    <row r="1593" spans="1:6" x14ac:dyDescent="0.25">
      <c r="A1593">
        <v>1592</v>
      </c>
      <c r="B1593" t="s">
        <v>288</v>
      </c>
      <c r="C1593" t="s">
        <v>46</v>
      </c>
      <c r="D1593">
        <v>28</v>
      </c>
      <c r="E1593">
        <v>10</v>
      </c>
      <c r="F1593" t="s">
        <v>43</v>
      </c>
    </row>
    <row r="1594" spans="1:6" x14ac:dyDescent="0.25">
      <c r="A1594">
        <v>1593</v>
      </c>
      <c r="B1594" t="s">
        <v>238</v>
      </c>
      <c r="C1594" t="s">
        <v>46</v>
      </c>
      <c r="D1594">
        <v>28</v>
      </c>
      <c r="E1594">
        <v>4</v>
      </c>
      <c r="F1594" t="s">
        <v>60</v>
      </c>
    </row>
    <row r="1595" spans="1:6" x14ac:dyDescent="0.25">
      <c r="A1595">
        <v>1594</v>
      </c>
      <c r="B1595" t="s">
        <v>245</v>
      </c>
      <c r="C1595" t="s">
        <v>42</v>
      </c>
      <c r="D1595">
        <v>29</v>
      </c>
      <c r="E1595">
        <v>21</v>
      </c>
      <c r="F1595" t="s">
        <v>47</v>
      </c>
    </row>
    <row r="1596" spans="1:6" x14ac:dyDescent="0.25">
      <c r="A1596">
        <v>1595</v>
      </c>
      <c r="B1596" t="s">
        <v>440</v>
      </c>
      <c r="C1596" t="s">
        <v>42</v>
      </c>
      <c r="D1596">
        <v>29</v>
      </c>
      <c r="E1596">
        <v>4</v>
      </c>
      <c r="F1596" t="s">
        <v>53</v>
      </c>
    </row>
    <row r="1597" spans="1:6" x14ac:dyDescent="0.25">
      <c r="A1597">
        <v>1596</v>
      </c>
      <c r="B1597" t="s">
        <v>113</v>
      </c>
      <c r="C1597" t="s">
        <v>42</v>
      </c>
      <c r="D1597">
        <v>29</v>
      </c>
      <c r="E1597">
        <v>40</v>
      </c>
      <c r="F1597" t="s">
        <v>60</v>
      </c>
    </row>
    <row r="1598" spans="1:6" x14ac:dyDescent="0.25">
      <c r="A1598">
        <v>1597</v>
      </c>
      <c r="B1598" t="s">
        <v>262</v>
      </c>
      <c r="C1598" t="s">
        <v>42</v>
      </c>
      <c r="D1598">
        <v>29</v>
      </c>
      <c r="E1598">
        <v>4</v>
      </c>
      <c r="F1598" t="s">
        <v>47</v>
      </c>
    </row>
    <row r="1599" spans="1:6" x14ac:dyDescent="0.25">
      <c r="A1599">
        <v>1598</v>
      </c>
      <c r="B1599" t="s">
        <v>392</v>
      </c>
      <c r="C1599" t="s">
        <v>46</v>
      </c>
      <c r="D1599">
        <v>29</v>
      </c>
      <c r="E1599">
        <v>36</v>
      </c>
      <c r="F1599" t="s">
        <v>53</v>
      </c>
    </row>
    <row r="1600" spans="1:6" x14ac:dyDescent="0.25">
      <c r="A1600">
        <v>1599</v>
      </c>
      <c r="B1600" t="s">
        <v>174</v>
      </c>
      <c r="C1600" t="s">
        <v>46</v>
      </c>
      <c r="D1600">
        <v>30</v>
      </c>
      <c r="E1600">
        <v>10</v>
      </c>
      <c r="F1600" t="s">
        <v>60</v>
      </c>
    </row>
    <row r="1601" spans="1:6" x14ac:dyDescent="0.25">
      <c r="A1601">
        <v>1600</v>
      </c>
      <c r="B1601" t="s">
        <v>62</v>
      </c>
      <c r="C1601" t="s">
        <v>42</v>
      </c>
      <c r="D1601">
        <v>30</v>
      </c>
      <c r="E1601">
        <v>25</v>
      </c>
      <c r="F1601" t="s">
        <v>60</v>
      </c>
    </row>
    <row r="1602" spans="1:6" x14ac:dyDescent="0.25">
      <c r="A1602">
        <v>1601</v>
      </c>
      <c r="B1602" t="s">
        <v>70</v>
      </c>
      <c r="C1602" t="s">
        <v>46</v>
      </c>
      <c r="D1602">
        <v>32</v>
      </c>
      <c r="E1602">
        <v>4</v>
      </c>
      <c r="F1602" t="s">
        <v>53</v>
      </c>
    </row>
    <row r="1603" spans="1:6" x14ac:dyDescent="0.25">
      <c r="A1603">
        <v>1602</v>
      </c>
      <c r="B1603" t="s">
        <v>325</v>
      </c>
      <c r="C1603" t="s">
        <v>42</v>
      </c>
      <c r="D1603">
        <v>33</v>
      </c>
      <c r="E1603">
        <v>4</v>
      </c>
      <c r="F1603" t="s">
        <v>43</v>
      </c>
    </row>
    <row r="1604" spans="1:6" x14ac:dyDescent="0.25">
      <c r="A1604">
        <v>1603</v>
      </c>
      <c r="B1604" t="s">
        <v>291</v>
      </c>
      <c r="C1604" t="s">
        <v>42</v>
      </c>
      <c r="D1604">
        <v>33</v>
      </c>
      <c r="E1604">
        <v>4</v>
      </c>
      <c r="F1604" t="s">
        <v>60</v>
      </c>
    </row>
    <row r="1605" spans="1:6" x14ac:dyDescent="0.25">
      <c r="A1605">
        <v>1604</v>
      </c>
      <c r="B1605" t="s">
        <v>102</v>
      </c>
      <c r="C1605" t="s">
        <v>42</v>
      </c>
      <c r="D1605">
        <v>33</v>
      </c>
      <c r="E1605">
        <v>37</v>
      </c>
      <c r="F1605" t="s">
        <v>43</v>
      </c>
    </row>
    <row r="1606" spans="1:6" x14ac:dyDescent="0.25">
      <c r="A1606">
        <v>1605</v>
      </c>
      <c r="B1606" t="s">
        <v>83</v>
      </c>
      <c r="C1606" t="s">
        <v>42</v>
      </c>
      <c r="D1606">
        <v>34</v>
      </c>
      <c r="E1606">
        <v>29</v>
      </c>
      <c r="F1606" t="s">
        <v>49</v>
      </c>
    </row>
    <row r="1607" spans="1:6" x14ac:dyDescent="0.25">
      <c r="A1607">
        <v>1606</v>
      </c>
      <c r="B1607" t="s">
        <v>215</v>
      </c>
      <c r="C1607" t="s">
        <v>42</v>
      </c>
      <c r="D1607">
        <v>36</v>
      </c>
      <c r="E1607">
        <v>16</v>
      </c>
      <c r="F1607" t="s">
        <v>60</v>
      </c>
    </row>
    <row r="1608" spans="1:6" x14ac:dyDescent="0.25">
      <c r="A1608">
        <v>1607</v>
      </c>
      <c r="B1608" t="s">
        <v>221</v>
      </c>
      <c r="C1608" t="s">
        <v>42</v>
      </c>
      <c r="D1608">
        <v>37</v>
      </c>
      <c r="E1608">
        <v>40</v>
      </c>
      <c r="F1608" t="s">
        <v>47</v>
      </c>
    </row>
    <row r="1609" spans="1:6" x14ac:dyDescent="0.25">
      <c r="A1609">
        <v>1608</v>
      </c>
      <c r="B1609" t="s">
        <v>392</v>
      </c>
      <c r="C1609" t="s">
        <v>42</v>
      </c>
      <c r="D1609">
        <v>37</v>
      </c>
      <c r="E1609">
        <v>4</v>
      </c>
      <c r="F1609" t="s">
        <v>53</v>
      </c>
    </row>
    <row r="1610" spans="1:6" x14ac:dyDescent="0.25">
      <c r="A1610">
        <v>1609</v>
      </c>
      <c r="B1610" t="s">
        <v>182</v>
      </c>
      <c r="C1610" t="s">
        <v>42</v>
      </c>
      <c r="D1610">
        <v>37</v>
      </c>
      <c r="E1610">
        <v>9</v>
      </c>
      <c r="F1610" t="s">
        <v>49</v>
      </c>
    </row>
    <row r="1611" spans="1:6" x14ac:dyDescent="0.25">
      <c r="A1611">
        <v>1610</v>
      </c>
      <c r="B1611" t="s">
        <v>403</v>
      </c>
      <c r="C1611" t="s">
        <v>46</v>
      </c>
      <c r="D1611">
        <v>37</v>
      </c>
      <c r="E1611">
        <v>19</v>
      </c>
      <c r="F1611" t="s">
        <v>60</v>
      </c>
    </row>
    <row r="1612" spans="1:6" x14ac:dyDescent="0.25">
      <c r="A1612">
        <v>1611</v>
      </c>
      <c r="B1612" t="s">
        <v>154</v>
      </c>
      <c r="C1612" t="s">
        <v>42</v>
      </c>
      <c r="D1612">
        <v>39</v>
      </c>
      <c r="E1612">
        <v>10</v>
      </c>
      <c r="F1612" t="s">
        <v>53</v>
      </c>
    </row>
    <row r="1613" spans="1:6" x14ac:dyDescent="0.25">
      <c r="A1613">
        <v>1612</v>
      </c>
      <c r="B1613" t="s">
        <v>269</v>
      </c>
      <c r="C1613" t="s">
        <v>42</v>
      </c>
      <c r="D1613">
        <v>39</v>
      </c>
      <c r="E1613">
        <v>38</v>
      </c>
      <c r="F1613" t="s">
        <v>49</v>
      </c>
    </row>
    <row r="1614" spans="1:6" x14ac:dyDescent="0.25">
      <c r="A1614">
        <v>1613</v>
      </c>
      <c r="B1614" t="s">
        <v>320</v>
      </c>
      <c r="C1614" t="s">
        <v>42</v>
      </c>
      <c r="D1614">
        <v>40</v>
      </c>
      <c r="E1614">
        <v>24</v>
      </c>
      <c r="F1614" t="s">
        <v>47</v>
      </c>
    </row>
    <row r="1615" spans="1:6" x14ac:dyDescent="0.25">
      <c r="A1615">
        <v>1614</v>
      </c>
      <c r="B1615" t="s">
        <v>69</v>
      </c>
      <c r="C1615" t="s">
        <v>42</v>
      </c>
      <c r="D1615">
        <v>40</v>
      </c>
      <c r="E1615">
        <v>10</v>
      </c>
      <c r="F1615" t="s">
        <v>47</v>
      </c>
    </row>
    <row r="1616" spans="1:6" x14ac:dyDescent="0.25">
      <c r="A1616">
        <v>1615</v>
      </c>
      <c r="B1616" t="s">
        <v>132</v>
      </c>
      <c r="C1616" t="s">
        <v>46</v>
      </c>
      <c r="D1616">
        <v>41</v>
      </c>
      <c r="E1616">
        <v>5</v>
      </c>
      <c r="F1616" t="s">
        <v>53</v>
      </c>
    </row>
    <row r="1617" spans="1:6" x14ac:dyDescent="0.25">
      <c r="A1617">
        <v>1616</v>
      </c>
      <c r="B1617" t="s">
        <v>87</v>
      </c>
      <c r="C1617" t="s">
        <v>46</v>
      </c>
      <c r="D1617">
        <v>41</v>
      </c>
      <c r="E1617">
        <v>4</v>
      </c>
      <c r="F1617" t="s">
        <v>60</v>
      </c>
    </row>
    <row r="1618" spans="1:6" x14ac:dyDescent="0.25">
      <c r="A1618">
        <v>1617</v>
      </c>
      <c r="B1618" t="s">
        <v>57</v>
      </c>
      <c r="C1618" t="s">
        <v>42</v>
      </c>
      <c r="D1618">
        <v>42</v>
      </c>
      <c r="E1618">
        <v>4</v>
      </c>
      <c r="F1618" t="s">
        <v>60</v>
      </c>
    </row>
    <row r="1619" spans="1:6" x14ac:dyDescent="0.25">
      <c r="A1619">
        <v>1618</v>
      </c>
      <c r="B1619" t="s">
        <v>330</v>
      </c>
      <c r="C1619" t="s">
        <v>42</v>
      </c>
      <c r="D1619">
        <v>42</v>
      </c>
      <c r="E1619">
        <v>7</v>
      </c>
      <c r="F1619" t="s">
        <v>43</v>
      </c>
    </row>
    <row r="1620" spans="1:6" x14ac:dyDescent="0.25">
      <c r="A1620">
        <v>1619</v>
      </c>
      <c r="B1620" t="s">
        <v>89</v>
      </c>
      <c r="C1620" t="s">
        <v>46</v>
      </c>
      <c r="D1620">
        <v>42</v>
      </c>
      <c r="E1620">
        <v>4</v>
      </c>
      <c r="F1620" t="s">
        <v>47</v>
      </c>
    </row>
    <row r="1621" spans="1:6" x14ac:dyDescent="0.25">
      <c r="A1621">
        <v>1620</v>
      </c>
      <c r="B1621" t="s">
        <v>328</v>
      </c>
      <c r="C1621" t="s">
        <v>42</v>
      </c>
      <c r="D1621">
        <v>42</v>
      </c>
      <c r="E1621">
        <v>9</v>
      </c>
      <c r="F1621" t="s">
        <v>47</v>
      </c>
    </row>
    <row r="1622" spans="1:6" x14ac:dyDescent="0.25">
      <c r="A1622">
        <v>1621</v>
      </c>
      <c r="B1622" t="s">
        <v>194</v>
      </c>
      <c r="C1622" t="s">
        <v>46</v>
      </c>
      <c r="D1622">
        <v>43</v>
      </c>
      <c r="E1622">
        <v>4</v>
      </c>
      <c r="F1622" t="s">
        <v>60</v>
      </c>
    </row>
    <row r="1623" spans="1:6" x14ac:dyDescent="0.25">
      <c r="A1623">
        <v>1622</v>
      </c>
      <c r="B1623" t="s">
        <v>311</v>
      </c>
      <c r="C1623" t="s">
        <v>46</v>
      </c>
      <c r="D1623">
        <v>43</v>
      </c>
      <c r="E1623">
        <v>26</v>
      </c>
      <c r="F1623" t="s">
        <v>47</v>
      </c>
    </row>
    <row r="1624" spans="1:6" x14ac:dyDescent="0.25">
      <c r="A1624">
        <v>1623</v>
      </c>
      <c r="B1624" t="s">
        <v>299</v>
      </c>
      <c r="C1624" t="s">
        <v>42</v>
      </c>
      <c r="D1624">
        <v>44</v>
      </c>
      <c r="E1624">
        <v>40</v>
      </c>
      <c r="F1624" t="s">
        <v>53</v>
      </c>
    </row>
    <row r="1625" spans="1:6" x14ac:dyDescent="0.25">
      <c r="A1625">
        <v>1624</v>
      </c>
      <c r="B1625" t="s">
        <v>183</v>
      </c>
      <c r="C1625" t="s">
        <v>42</v>
      </c>
      <c r="D1625">
        <v>45</v>
      </c>
      <c r="E1625">
        <v>40</v>
      </c>
      <c r="F1625" t="s">
        <v>60</v>
      </c>
    </row>
    <row r="1626" spans="1:6" x14ac:dyDescent="0.25">
      <c r="A1626">
        <v>1625</v>
      </c>
      <c r="B1626" t="s">
        <v>58</v>
      </c>
      <c r="C1626" t="s">
        <v>42</v>
      </c>
      <c r="D1626">
        <v>47</v>
      </c>
      <c r="E1626">
        <v>4</v>
      </c>
      <c r="F1626" t="s">
        <v>47</v>
      </c>
    </row>
    <row r="1627" spans="1:6" x14ac:dyDescent="0.25">
      <c r="A1627">
        <v>1626</v>
      </c>
      <c r="B1627" t="s">
        <v>132</v>
      </c>
      <c r="C1627" t="s">
        <v>42</v>
      </c>
      <c r="D1627">
        <v>47</v>
      </c>
      <c r="E1627">
        <v>25</v>
      </c>
      <c r="F1627" t="s">
        <v>53</v>
      </c>
    </row>
    <row r="1628" spans="1:6" x14ac:dyDescent="0.25">
      <c r="A1628">
        <v>1627</v>
      </c>
      <c r="B1628" t="s">
        <v>86</v>
      </c>
      <c r="C1628" t="s">
        <v>42</v>
      </c>
      <c r="D1628">
        <v>47</v>
      </c>
      <c r="E1628">
        <v>25</v>
      </c>
      <c r="F1628" t="s">
        <v>60</v>
      </c>
    </row>
    <row r="1629" spans="1:6" x14ac:dyDescent="0.25">
      <c r="A1629">
        <v>1628</v>
      </c>
      <c r="B1629" t="s">
        <v>304</v>
      </c>
      <c r="C1629" t="s">
        <v>42</v>
      </c>
      <c r="D1629">
        <v>48</v>
      </c>
      <c r="E1629">
        <v>9</v>
      </c>
      <c r="F1629" t="s">
        <v>43</v>
      </c>
    </row>
    <row r="1630" spans="1:6" x14ac:dyDescent="0.25">
      <c r="A1630">
        <v>1629</v>
      </c>
      <c r="B1630" t="s">
        <v>414</v>
      </c>
      <c r="C1630" t="s">
        <v>46</v>
      </c>
      <c r="D1630">
        <v>48</v>
      </c>
      <c r="E1630">
        <v>27</v>
      </c>
      <c r="F1630" t="s">
        <v>60</v>
      </c>
    </row>
    <row r="1631" spans="1:6" x14ac:dyDescent="0.25">
      <c r="A1631">
        <v>1630</v>
      </c>
      <c r="B1631" t="s">
        <v>249</v>
      </c>
      <c r="C1631" t="s">
        <v>46</v>
      </c>
      <c r="D1631">
        <v>49</v>
      </c>
      <c r="E1631">
        <v>28</v>
      </c>
      <c r="F1631" t="s">
        <v>49</v>
      </c>
    </row>
    <row r="1632" spans="1:6" x14ac:dyDescent="0.25">
      <c r="A1632">
        <v>1631</v>
      </c>
      <c r="B1632" t="s">
        <v>108</v>
      </c>
      <c r="C1632" t="s">
        <v>42</v>
      </c>
      <c r="D1632">
        <v>50</v>
      </c>
      <c r="E1632">
        <v>40</v>
      </c>
      <c r="F1632" t="s">
        <v>47</v>
      </c>
    </row>
    <row r="1633" spans="1:6" x14ac:dyDescent="0.25">
      <c r="A1633">
        <v>1632</v>
      </c>
      <c r="B1633" t="s">
        <v>283</v>
      </c>
      <c r="C1633" t="s">
        <v>42</v>
      </c>
      <c r="D1633">
        <v>50</v>
      </c>
      <c r="E1633">
        <v>7</v>
      </c>
      <c r="F1633" t="s">
        <v>53</v>
      </c>
    </row>
    <row r="1634" spans="1:6" x14ac:dyDescent="0.25">
      <c r="A1634">
        <v>1633</v>
      </c>
      <c r="B1634" t="s">
        <v>429</v>
      </c>
      <c r="C1634" t="s">
        <v>46</v>
      </c>
      <c r="D1634">
        <v>51</v>
      </c>
      <c r="E1634">
        <v>30</v>
      </c>
      <c r="F1634" t="s">
        <v>47</v>
      </c>
    </row>
    <row r="1635" spans="1:6" x14ac:dyDescent="0.25">
      <c r="A1635">
        <v>1634</v>
      </c>
      <c r="B1635" t="s">
        <v>59</v>
      </c>
      <c r="C1635" t="s">
        <v>46</v>
      </c>
      <c r="D1635">
        <v>52</v>
      </c>
      <c r="E1635">
        <v>4</v>
      </c>
      <c r="F1635" t="s">
        <v>60</v>
      </c>
    </row>
    <row r="1636" spans="1:6" x14ac:dyDescent="0.25">
      <c r="A1636">
        <v>1635</v>
      </c>
      <c r="B1636" t="s">
        <v>230</v>
      </c>
      <c r="C1636" t="s">
        <v>42</v>
      </c>
      <c r="D1636">
        <v>52</v>
      </c>
      <c r="E1636">
        <v>40</v>
      </c>
      <c r="F1636" t="s">
        <v>49</v>
      </c>
    </row>
    <row r="1637" spans="1:6" x14ac:dyDescent="0.25">
      <c r="A1637">
        <v>1636</v>
      </c>
      <c r="B1637" t="s">
        <v>390</v>
      </c>
      <c r="C1637" t="s">
        <v>46</v>
      </c>
      <c r="D1637">
        <v>53</v>
      </c>
      <c r="E1637">
        <v>6</v>
      </c>
      <c r="F1637" t="s">
        <v>53</v>
      </c>
    </row>
    <row r="1638" spans="1:6" x14ac:dyDescent="0.25">
      <c r="A1638">
        <v>1637</v>
      </c>
      <c r="B1638" t="s">
        <v>398</v>
      </c>
      <c r="C1638" t="s">
        <v>42</v>
      </c>
      <c r="D1638">
        <v>53</v>
      </c>
      <c r="E1638">
        <v>4</v>
      </c>
      <c r="F1638" t="s">
        <v>49</v>
      </c>
    </row>
    <row r="1639" spans="1:6" x14ac:dyDescent="0.25">
      <c r="A1639">
        <v>1638</v>
      </c>
      <c r="B1639" t="s">
        <v>51</v>
      </c>
      <c r="C1639" t="s">
        <v>42</v>
      </c>
      <c r="D1639">
        <v>54</v>
      </c>
      <c r="E1639">
        <v>10</v>
      </c>
      <c r="F1639" t="s">
        <v>49</v>
      </c>
    </row>
    <row r="1640" spans="1:6" x14ac:dyDescent="0.25">
      <c r="A1640">
        <v>1639</v>
      </c>
      <c r="B1640" t="s">
        <v>363</v>
      </c>
      <c r="C1640" t="s">
        <v>46</v>
      </c>
      <c r="D1640">
        <v>54</v>
      </c>
      <c r="E1640">
        <v>4</v>
      </c>
      <c r="F1640" t="s">
        <v>49</v>
      </c>
    </row>
    <row r="1641" spans="1:6" x14ac:dyDescent="0.25">
      <c r="A1641">
        <v>1640</v>
      </c>
      <c r="B1641" t="s">
        <v>142</v>
      </c>
      <c r="C1641" t="s">
        <v>46</v>
      </c>
      <c r="D1641">
        <v>54</v>
      </c>
      <c r="E1641">
        <v>22</v>
      </c>
      <c r="F1641" t="s">
        <v>47</v>
      </c>
    </row>
    <row r="1642" spans="1:6" x14ac:dyDescent="0.25">
      <c r="A1642">
        <v>1641</v>
      </c>
      <c r="B1642" t="s">
        <v>432</v>
      </c>
      <c r="C1642" t="s">
        <v>42</v>
      </c>
      <c r="D1642">
        <v>54</v>
      </c>
      <c r="E1642">
        <v>33</v>
      </c>
      <c r="F1642" t="s">
        <v>49</v>
      </c>
    </row>
    <row r="1643" spans="1:6" x14ac:dyDescent="0.25">
      <c r="A1643">
        <v>1642</v>
      </c>
      <c r="B1643" t="s">
        <v>368</v>
      </c>
      <c r="C1643" t="s">
        <v>46</v>
      </c>
      <c r="D1643">
        <v>55</v>
      </c>
      <c r="E1643">
        <v>4</v>
      </c>
      <c r="F1643" t="s">
        <v>47</v>
      </c>
    </row>
    <row r="1644" spans="1:6" x14ac:dyDescent="0.25">
      <c r="A1644">
        <v>1643</v>
      </c>
      <c r="B1644" t="s">
        <v>218</v>
      </c>
      <c r="C1644" t="s">
        <v>42</v>
      </c>
      <c r="D1644">
        <v>55</v>
      </c>
      <c r="E1644">
        <v>14</v>
      </c>
      <c r="F1644" t="s">
        <v>53</v>
      </c>
    </row>
    <row r="1645" spans="1:6" x14ac:dyDescent="0.25">
      <c r="A1645">
        <v>1644</v>
      </c>
      <c r="B1645" t="s">
        <v>304</v>
      </c>
      <c r="C1645" t="s">
        <v>42</v>
      </c>
      <c r="D1645">
        <v>55</v>
      </c>
      <c r="E1645">
        <v>22</v>
      </c>
      <c r="F1645" t="s">
        <v>60</v>
      </c>
    </row>
    <row r="1646" spans="1:6" x14ac:dyDescent="0.25">
      <c r="A1646">
        <v>1645</v>
      </c>
      <c r="B1646" t="s">
        <v>88</v>
      </c>
      <c r="C1646" t="s">
        <v>42</v>
      </c>
      <c r="D1646">
        <v>56</v>
      </c>
      <c r="E1646">
        <v>9</v>
      </c>
      <c r="F1646" t="s">
        <v>60</v>
      </c>
    </row>
    <row r="1647" spans="1:6" x14ac:dyDescent="0.25">
      <c r="A1647">
        <v>1646</v>
      </c>
      <c r="B1647" t="s">
        <v>178</v>
      </c>
      <c r="C1647" t="s">
        <v>42</v>
      </c>
      <c r="D1647">
        <v>56</v>
      </c>
      <c r="E1647">
        <v>9</v>
      </c>
      <c r="F1647" t="s">
        <v>60</v>
      </c>
    </row>
    <row r="1648" spans="1:6" x14ac:dyDescent="0.25">
      <c r="A1648">
        <v>1647</v>
      </c>
      <c r="B1648" t="s">
        <v>164</v>
      </c>
      <c r="C1648" t="s">
        <v>42</v>
      </c>
      <c r="D1648">
        <v>57</v>
      </c>
      <c r="E1648">
        <v>40</v>
      </c>
      <c r="F1648" t="s">
        <v>47</v>
      </c>
    </row>
    <row r="1649" spans="1:6" x14ac:dyDescent="0.25">
      <c r="A1649">
        <v>1648</v>
      </c>
      <c r="B1649" t="s">
        <v>374</v>
      </c>
      <c r="C1649" t="s">
        <v>42</v>
      </c>
      <c r="D1649">
        <v>57</v>
      </c>
      <c r="E1649">
        <v>10</v>
      </c>
      <c r="F1649" t="s">
        <v>49</v>
      </c>
    </row>
    <row r="1650" spans="1:6" x14ac:dyDescent="0.25">
      <c r="A1650">
        <v>1649</v>
      </c>
      <c r="B1650" t="s">
        <v>304</v>
      </c>
      <c r="C1650" t="s">
        <v>46</v>
      </c>
      <c r="D1650">
        <v>57</v>
      </c>
      <c r="E1650">
        <v>4</v>
      </c>
      <c r="F1650" t="s">
        <v>43</v>
      </c>
    </row>
    <row r="1651" spans="1:6" x14ac:dyDescent="0.25">
      <c r="A1651">
        <v>1650</v>
      </c>
      <c r="B1651" t="s">
        <v>83</v>
      </c>
      <c r="C1651" t="s">
        <v>42</v>
      </c>
      <c r="D1651">
        <v>58</v>
      </c>
      <c r="E1651">
        <v>4</v>
      </c>
      <c r="F1651" t="s">
        <v>49</v>
      </c>
    </row>
    <row r="1652" spans="1:6" x14ac:dyDescent="0.25">
      <c r="A1652">
        <v>1651</v>
      </c>
      <c r="B1652" t="s">
        <v>115</v>
      </c>
      <c r="C1652" t="s">
        <v>42</v>
      </c>
      <c r="D1652">
        <v>59</v>
      </c>
      <c r="E1652">
        <v>10</v>
      </c>
      <c r="F1652" t="s">
        <v>47</v>
      </c>
    </row>
    <row r="1653" spans="1:6" x14ac:dyDescent="0.25">
      <c r="A1653">
        <v>1652</v>
      </c>
      <c r="B1653" t="s">
        <v>340</v>
      </c>
      <c r="C1653" t="s">
        <v>46</v>
      </c>
      <c r="D1653">
        <v>59</v>
      </c>
      <c r="E1653">
        <v>10</v>
      </c>
      <c r="F1653" t="s">
        <v>53</v>
      </c>
    </row>
    <row r="1654" spans="1:6" x14ac:dyDescent="0.25">
      <c r="A1654">
        <v>1653</v>
      </c>
      <c r="B1654" t="s">
        <v>371</v>
      </c>
      <c r="C1654" t="s">
        <v>42</v>
      </c>
      <c r="D1654">
        <v>61</v>
      </c>
      <c r="E1654">
        <v>9</v>
      </c>
      <c r="F1654" t="s">
        <v>49</v>
      </c>
    </row>
    <row r="1655" spans="1:6" x14ac:dyDescent="0.25">
      <c r="A1655">
        <v>1654</v>
      </c>
      <c r="B1655" t="s">
        <v>185</v>
      </c>
      <c r="C1655" t="s">
        <v>42</v>
      </c>
      <c r="D1655">
        <v>61</v>
      </c>
      <c r="E1655">
        <v>10</v>
      </c>
      <c r="F1655" t="s">
        <v>60</v>
      </c>
    </row>
    <row r="1656" spans="1:6" x14ac:dyDescent="0.25">
      <c r="A1656">
        <v>1655</v>
      </c>
      <c r="B1656" t="s">
        <v>313</v>
      </c>
      <c r="C1656" t="s">
        <v>46</v>
      </c>
      <c r="D1656">
        <v>62</v>
      </c>
      <c r="E1656">
        <v>10</v>
      </c>
      <c r="F1656" t="s">
        <v>49</v>
      </c>
    </row>
    <row r="1657" spans="1:6" x14ac:dyDescent="0.25">
      <c r="A1657">
        <v>1656</v>
      </c>
      <c r="B1657" t="s">
        <v>251</v>
      </c>
      <c r="C1657" t="s">
        <v>46</v>
      </c>
      <c r="D1657">
        <v>63</v>
      </c>
      <c r="E1657">
        <v>2</v>
      </c>
      <c r="F1657" t="s">
        <v>47</v>
      </c>
    </row>
    <row r="1658" spans="1:6" x14ac:dyDescent="0.25">
      <c r="A1658">
        <v>1657</v>
      </c>
      <c r="B1658" t="s">
        <v>128</v>
      </c>
      <c r="C1658" t="s">
        <v>46</v>
      </c>
      <c r="D1658">
        <v>63</v>
      </c>
      <c r="E1658">
        <v>6</v>
      </c>
      <c r="F1658" t="s">
        <v>43</v>
      </c>
    </row>
    <row r="1659" spans="1:6" x14ac:dyDescent="0.25">
      <c r="A1659">
        <v>1658</v>
      </c>
      <c r="B1659" t="s">
        <v>272</v>
      </c>
      <c r="C1659" t="s">
        <v>42</v>
      </c>
      <c r="D1659">
        <v>63</v>
      </c>
      <c r="E1659">
        <v>17</v>
      </c>
      <c r="F1659" t="s">
        <v>60</v>
      </c>
    </row>
    <row r="1660" spans="1:6" x14ac:dyDescent="0.25">
      <c r="A1660">
        <v>1659</v>
      </c>
      <c r="B1660" t="s">
        <v>318</v>
      </c>
      <c r="C1660" t="s">
        <v>42</v>
      </c>
      <c r="D1660">
        <v>63</v>
      </c>
      <c r="E1660">
        <v>10</v>
      </c>
      <c r="F1660" t="s">
        <v>43</v>
      </c>
    </row>
    <row r="1661" spans="1:6" x14ac:dyDescent="0.25">
      <c r="A1661">
        <v>1660</v>
      </c>
      <c r="B1661" t="s">
        <v>229</v>
      </c>
      <c r="C1661" t="s">
        <v>46</v>
      </c>
      <c r="D1661">
        <v>63</v>
      </c>
      <c r="E1661">
        <v>25</v>
      </c>
      <c r="F1661" t="s">
        <v>49</v>
      </c>
    </row>
    <row r="1662" spans="1:6" x14ac:dyDescent="0.25">
      <c r="A1662">
        <v>1661</v>
      </c>
      <c r="B1662" t="s">
        <v>83</v>
      </c>
      <c r="C1662" t="s">
        <v>42</v>
      </c>
      <c r="D1662">
        <v>64</v>
      </c>
      <c r="E1662">
        <v>6</v>
      </c>
      <c r="F1662" t="s">
        <v>49</v>
      </c>
    </row>
    <row r="1663" spans="1:6" x14ac:dyDescent="0.25">
      <c r="A1663">
        <v>1662</v>
      </c>
      <c r="B1663" t="s">
        <v>360</v>
      </c>
      <c r="C1663" t="s">
        <v>42</v>
      </c>
      <c r="D1663">
        <v>64</v>
      </c>
      <c r="E1663">
        <v>9</v>
      </c>
      <c r="F1663" t="s">
        <v>53</v>
      </c>
    </row>
    <row r="1664" spans="1:6" x14ac:dyDescent="0.25">
      <c r="A1664">
        <v>1663</v>
      </c>
      <c r="B1664" t="s">
        <v>239</v>
      </c>
      <c r="C1664" t="s">
        <v>42</v>
      </c>
      <c r="D1664">
        <v>64</v>
      </c>
      <c r="E1664">
        <v>38</v>
      </c>
      <c r="F1664" t="s">
        <v>60</v>
      </c>
    </row>
    <row r="1665" spans="1:6" x14ac:dyDescent="0.25">
      <c r="A1665">
        <v>1664</v>
      </c>
      <c r="B1665" t="s">
        <v>260</v>
      </c>
      <c r="C1665" t="s">
        <v>46</v>
      </c>
      <c r="D1665">
        <v>65</v>
      </c>
      <c r="E1665">
        <v>10</v>
      </c>
      <c r="F1665" t="s">
        <v>47</v>
      </c>
    </row>
    <row r="1666" spans="1:6" x14ac:dyDescent="0.25">
      <c r="A1666">
        <v>1665</v>
      </c>
      <c r="B1666" t="s">
        <v>114</v>
      </c>
      <c r="C1666" t="s">
        <v>46</v>
      </c>
      <c r="D1666">
        <v>65</v>
      </c>
      <c r="E1666">
        <v>24</v>
      </c>
      <c r="F1666" t="s">
        <v>43</v>
      </c>
    </row>
    <row r="1667" spans="1:6" x14ac:dyDescent="0.25">
      <c r="A1667">
        <v>1666</v>
      </c>
      <c r="B1667" t="s">
        <v>68</v>
      </c>
      <c r="C1667" t="s">
        <v>42</v>
      </c>
      <c r="D1667">
        <v>66</v>
      </c>
      <c r="E1667">
        <v>10</v>
      </c>
      <c r="F1667" t="s">
        <v>47</v>
      </c>
    </row>
    <row r="1668" spans="1:6" x14ac:dyDescent="0.25">
      <c r="A1668">
        <v>1667</v>
      </c>
      <c r="B1668" t="s">
        <v>441</v>
      </c>
      <c r="C1668" t="s">
        <v>42</v>
      </c>
      <c r="D1668">
        <v>66</v>
      </c>
      <c r="E1668">
        <v>28</v>
      </c>
      <c r="F1668" t="s">
        <v>49</v>
      </c>
    </row>
    <row r="1669" spans="1:6" x14ac:dyDescent="0.25">
      <c r="A1669">
        <v>1668</v>
      </c>
      <c r="B1669" t="s">
        <v>180</v>
      </c>
      <c r="C1669" t="s">
        <v>42</v>
      </c>
      <c r="D1669">
        <v>66</v>
      </c>
      <c r="E1669">
        <v>39</v>
      </c>
      <c r="F1669" t="s">
        <v>60</v>
      </c>
    </row>
    <row r="1670" spans="1:6" x14ac:dyDescent="0.25">
      <c r="A1670">
        <v>1669</v>
      </c>
      <c r="B1670" t="s">
        <v>416</v>
      </c>
      <c r="C1670" t="s">
        <v>46</v>
      </c>
      <c r="D1670">
        <v>67</v>
      </c>
      <c r="E1670">
        <v>23</v>
      </c>
      <c r="F1670" t="s">
        <v>49</v>
      </c>
    </row>
    <row r="1671" spans="1:6" x14ac:dyDescent="0.25">
      <c r="A1671">
        <v>1670</v>
      </c>
      <c r="B1671" t="s">
        <v>286</v>
      </c>
      <c r="C1671" t="s">
        <v>42</v>
      </c>
      <c r="D1671">
        <v>67</v>
      </c>
      <c r="E1671">
        <v>34</v>
      </c>
      <c r="F1671" t="s">
        <v>53</v>
      </c>
    </row>
    <row r="1672" spans="1:6" x14ac:dyDescent="0.25">
      <c r="A1672">
        <v>1671</v>
      </c>
      <c r="B1672" t="s">
        <v>284</v>
      </c>
      <c r="C1672" t="s">
        <v>42</v>
      </c>
      <c r="D1672">
        <v>68</v>
      </c>
      <c r="E1672">
        <v>4</v>
      </c>
      <c r="F1672" t="s">
        <v>47</v>
      </c>
    </row>
    <row r="1673" spans="1:6" x14ac:dyDescent="0.25">
      <c r="A1673">
        <v>1672</v>
      </c>
      <c r="B1673" t="s">
        <v>287</v>
      </c>
      <c r="C1673" t="s">
        <v>42</v>
      </c>
      <c r="D1673">
        <v>68</v>
      </c>
      <c r="E1673">
        <v>4</v>
      </c>
      <c r="F1673" t="s">
        <v>47</v>
      </c>
    </row>
    <row r="1674" spans="1:6" x14ac:dyDescent="0.25">
      <c r="A1674">
        <v>1673</v>
      </c>
      <c r="B1674" t="s">
        <v>58</v>
      </c>
      <c r="C1674" t="s">
        <v>42</v>
      </c>
      <c r="D1674">
        <v>68</v>
      </c>
      <c r="E1674">
        <v>9</v>
      </c>
      <c r="F1674" t="s">
        <v>47</v>
      </c>
    </row>
    <row r="1675" spans="1:6" x14ac:dyDescent="0.25">
      <c r="A1675">
        <v>1674</v>
      </c>
      <c r="B1675" t="s">
        <v>277</v>
      </c>
      <c r="C1675" t="s">
        <v>46</v>
      </c>
      <c r="D1675">
        <v>69</v>
      </c>
      <c r="E1675">
        <v>4</v>
      </c>
      <c r="F1675" t="s">
        <v>43</v>
      </c>
    </row>
    <row r="1676" spans="1:6" x14ac:dyDescent="0.25">
      <c r="A1676">
        <v>1675</v>
      </c>
      <c r="B1676" t="s">
        <v>137</v>
      </c>
      <c r="C1676" t="s">
        <v>46</v>
      </c>
      <c r="D1676">
        <v>69</v>
      </c>
      <c r="E1676">
        <v>4</v>
      </c>
      <c r="F1676" t="s">
        <v>47</v>
      </c>
    </row>
    <row r="1677" spans="1:6" x14ac:dyDescent="0.25">
      <c r="A1677">
        <v>1676</v>
      </c>
      <c r="B1677" t="s">
        <v>113</v>
      </c>
      <c r="C1677" t="s">
        <v>42</v>
      </c>
      <c r="D1677">
        <v>69</v>
      </c>
      <c r="E1677">
        <v>40</v>
      </c>
      <c r="F1677" t="s">
        <v>43</v>
      </c>
    </row>
    <row r="1678" spans="1:6" x14ac:dyDescent="0.25">
      <c r="A1678">
        <v>1677</v>
      </c>
      <c r="B1678" t="s">
        <v>441</v>
      </c>
      <c r="C1678" t="s">
        <v>46</v>
      </c>
      <c r="D1678">
        <v>69</v>
      </c>
      <c r="E1678">
        <v>31</v>
      </c>
      <c r="F1678" t="s">
        <v>49</v>
      </c>
    </row>
    <row r="1679" spans="1:6" x14ac:dyDescent="0.25">
      <c r="A1679">
        <v>1678</v>
      </c>
      <c r="B1679" t="s">
        <v>114</v>
      </c>
      <c r="C1679" t="s">
        <v>42</v>
      </c>
      <c r="D1679">
        <v>70</v>
      </c>
      <c r="E1679">
        <v>40</v>
      </c>
      <c r="F1679" t="s">
        <v>43</v>
      </c>
    </row>
    <row r="1680" spans="1:6" x14ac:dyDescent="0.25">
      <c r="A1680">
        <v>1679</v>
      </c>
      <c r="B1680" t="s">
        <v>179</v>
      </c>
      <c r="C1680" t="s">
        <v>42</v>
      </c>
      <c r="D1680">
        <v>70</v>
      </c>
      <c r="E1680">
        <v>35</v>
      </c>
      <c r="F1680" t="s">
        <v>60</v>
      </c>
    </row>
    <row r="1681" spans="1:6" x14ac:dyDescent="0.25">
      <c r="A1681">
        <v>1680</v>
      </c>
      <c r="B1681" t="s">
        <v>266</v>
      </c>
      <c r="C1681" t="s">
        <v>42</v>
      </c>
      <c r="D1681">
        <v>71</v>
      </c>
      <c r="E1681">
        <v>9</v>
      </c>
      <c r="F1681" t="s">
        <v>60</v>
      </c>
    </row>
    <row r="1682" spans="1:6" x14ac:dyDescent="0.25">
      <c r="A1682">
        <v>1681</v>
      </c>
      <c r="B1682" t="s">
        <v>78</v>
      </c>
      <c r="C1682" t="s">
        <v>46</v>
      </c>
      <c r="D1682">
        <v>71</v>
      </c>
      <c r="E1682">
        <v>10</v>
      </c>
      <c r="F1682" t="s">
        <v>60</v>
      </c>
    </row>
    <row r="1683" spans="1:6" x14ac:dyDescent="0.25">
      <c r="A1683">
        <v>1682</v>
      </c>
      <c r="B1683" t="s">
        <v>272</v>
      </c>
      <c r="C1683" t="s">
        <v>46</v>
      </c>
      <c r="D1683">
        <v>71</v>
      </c>
      <c r="E1683">
        <v>37</v>
      </c>
      <c r="F1683" t="s">
        <v>43</v>
      </c>
    </row>
    <row r="1684" spans="1:6" x14ac:dyDescent="0.25">
      <c r="A1684">
        <v>1683</v>
      </c>
      <c r="B1684" t="s">
        <v>124</v>
      </c>
      <c r="C1684" t="s">
        <v>46</v>
      </c>
      <c r="D1684">
        <v>72</v>
      </c>
      <c r="E1684">
        <v>37</v>
      </c>
      <c r="F1684" t="s">
        <v>49</v>
      </c>
    </row>
    <row r="1685" spans="1:6" x14ac:dyDescent="0.25">
      <c r="A1685">
        <v>1684</v>
      </c>
      <c r="B1685" t="s">
        <v>242</v>
      </c>
      <c r="C1685" t="s">
        <v>46</v>
      </c>
      <c r="D1685">
        <v>73</v>
      </c>
      <c r="E1685">
        <v>10</v>
      </c>
      <c r="F1685" t="s">
        <v>43</v>
      </c>
    </row>
    <row r="1686" spans="1:6" x14ac:dyDescent="0.25">
      <c r="A1686">
        <v>1685</v>
      </c>
      <c r="B1686" t="s">
        <v>235</v>
      </c>
      <c r="C1686" t="s">
        <v>46</v>
      </c>
      <c r="D1686">
        <v>73</v>
      </c>
      <c r="E1686">
        <v>10</v>
      </c>
      <c r="F1686" t="s">
        <v>53</v>
      </c>
    </row>
    <row r="1687" spans="1:6" x14ac:dyDescent="0.25">
      <c r="A1687">
        <v>1686</v>
      </c>
      <c r="B1687" t="s">
        <v>212</v>
      </c>
      <c r="C1687" t="s">
        <v>46</v>
      </c>
      <c r="D1687">
        <v>75</v>
      </c>
      <c r="E1687">
        <v>7</v>
      </c>
      <c r="F1687" t="s">
        <v>49</v>
      </c>
    </row>
    <row r="1688" spans="1:6" x14ac:dyDescent="0.25">
      <c r="A1688">
        <v>1687</v>
      </c>
      <c r="B1688" t="s">
        <v>153</v>
      </c>
      <c r="C1688" t="s">
        <v>42</v>
      </c>
      <c r="D1688">
        <v>75</v>
      </c>
      <c r="E1688">
        <v>17</v>
      </c>
      <c r="F1688" t="s">
        <v>49</v>
      </c>
    </row>
    <row r="1689" spans="1:6" x14ac:dyDescent="0.25">
      <c r="A1689">
        <v>1688</v>
      </c>
      <c r="B1689" t="s">
        <v>96</v>
      </c>
      <c r="C1689" t="s">
        <v>46</v>
      </c>
      <c r="D1689">
        <v>76</v>
      </c>
      <c r="E1689">
        <v>17</v>
      </c>
      <c r="F1689" t="s">
        <v>49</v>
      </c>
    </row>
    <row r="1690" spans="1:6" x14ac:dyDescent="0.25">
      <c r="A1690">
        <v>1689</v>
      </c>
      <c r="B1690" t="s">
        <v>93</v>
      </c>
      <c r="C1690" t="s">
        <v>46</v>
      </c>
      <c r="D1690">
        <v>76</v>
      </c>
      <c r="E1690">
        <v>29</v>
      </c>
      <c r="F1690" t="s">
        <v>43</v>
      </c>
    </row>
    <row r="1691" spans="1:6" x14ac:dyDescent="0.25">
      <c r="A1691">
        <v>1690</v>
      </c>
      <c r="B1691" t="s">
        <v>147</v>
      </c>
      <c r="C1691" t="s">
        <v>46</v>
      </c>
      <c r="D1691">
        <v>77</v>
      </c>
      <c r="E1691">
        <v>5</v>
      </c>
      <c r="F1691" t="s">
        <v>43</v>
      </c>
    </row>
    <row r="1692" spans="1:6" x14ac:dyDescent="0.25">
      <c r="A1692">
        <v>1691</v>
      </c>
      <c r="B1692" t="s">
        <v>418</v>
      </c>
      <c r="C1692" t="s">
        <v>42</v>
      </c>
      <c r="D1692">
        <v>77</v>
      </c>
      <c r="E1692">
        <v>29</v>
      </c>
      <c r="F1692" t="s">
        <v>53</v>
      </c>
    </row>
    <row r="1693" spans="1:6" x14ac:dyDescent="0.25">
      <c r="A1693">
        <v>1692</v>
      </c>
      <c r="B1693" t="s">
        <v>422</v>
      </c>
      <c r="C1693" t="s">
        <v>46</v>
      </c>
      <c r="D1693">
        <v>78</v>
      </c>
      <c r="E1693">
        <v>25</v>
      </c>
      <c r="F1693" t="s">
        <v>53</v>
      </c>
    </row>
    <row r="1694" spans="1:6" x14ac:dyDescent="0.25">
      <c r="A1694">
        <v>1693</v>
      </c>
      <c r="B1694" t="s">
        <v>96</v>
      </c>
      <c r="C1694" t="s">
        <v>46</v>
      </c>
      <c r="D1694">
        <v>78</v>
      </c>
      <c r="E1694">
        <v>29</v>
      </c>
      <c r="F1694" t="s">
        <v>49</v>
      </c>
    </row>
    <row r="1695" spans="1:6" x14ac:dyDescent="0.25">
      <c r="A1695">
        <v>1694</v>
      </c>
      <c r="B1695" t="s">
        <v>84</v>
      </c>
      <c r="C1695" t="s">
        <v>42</v>
      </c>
      <c r="D1695">
        <v>79</v>
      </c>
      <c r="E1695">
        <v>10</v>
      </c>
      <c r="F1695" t="s">
        <v>49</v>
      </c>
    </row>
    <row r="1696" spans="1:6" x14ac:dyDescent="0.25">
      <c r="A1696">
        <v>1695</v>
      </c>
      <c r="B1696" t="s">
        <v>400</v>
      </c>
      <c r="C1696" t="s">
        <v>42</v>
      </c>
      <c r="D1696">
        <v>79</v>
      </c>
      <c r="E1696">
        <v>4</v>
      </c>
      <c r="F1696" t="s">
        <v>53</v>
      </c>
    </row>
    <row r="1697" spans="1:6" x14ac:dyDescent="0.25">
      <c r="A1697">
        <v>1696</v>
      </c>
      <c r="B1697" t="s">
        <v>230</v>
      </c>
      <c r="C1697" t="s">
        <v>46</v>
      </c>
      <c r="D1697">
        <v>79</v>
      </c>
      <c r="E1697">
        <v>4</v>
      </c>
      <c r="F1697" t="s">
        <v>49</v>
      </c>
    </row>
    <row r="1698" spans="1:6" x14ac:dyDescent="0.25">
      <c r="A1698">
        <v>1697</v>
      </c>
      <c r="B1698" t="s">
        <v>264</v>
      </c>
      <c r="C1698" t="s">
        <v>46</v>
      </c>
      <c r="D1698">
        <v>18</v>
      </c>
      <c r="E1698">
        <v>10</v>
      </c>
      <c r="F1698" t="s">
        <v>60</v>
      </c>
    </row>
    <row r="1699" spans="1:6" x14ac:dyDescent="0.25">
      <c r="A1699">
        <v>1698</v>
      </c>
      <c r="B1699" t="s">
        <v>255</v>
      </c>
      <c r="C1699" t="s">
        <v>46</v>
      </c>
      <c r="D1699">
        <v>19</v>
      </c>
      <c r="E1699">
        <v>10</v>
      </c>
      <c r="F1699" t="s">
        <v>47</v>
      </c>
    </row>
    <row r="1700" spans="1:6" x14ac:dyDescent="0.25">
      <c r="A1700">
        <v>1699</v>
      </c>
      <c r="B1700" t="s">
        <v>278</v>
      </c>
      <c r="C1700" t="s">
        <v>42</v>
      </c>
      <c r="D1700">
        <v>19</v>
      </c>
      <c r="E1700">
        <v>4</v>
      </c>
      <c r="F1700" t="s">
        <v>43</v>
      </c>
    </row>
    <row r="1701" spans="1:6" x14ac:dyDescent="0.25">
      <c r="A1701">
        <v>1700</v>
      </c>
      <c r="B1701" t="s">
        <v>214</v>
      </c>
      <c r="C1701" t="s">
        <v>46</v>
      </c>
      <c r="D1701">
        <v>20</v>
      </c>
      <c r="E1701">
        <v>9</v>
      </c>
      <c r="F1701" t="s">
        <v>43</v>
      </c>
    </row>
    <row r="1702" spans="1:6" x14ac:dyDescent="0.25">
      <c r="A1702">
        <v>1701</v>
      </c>
      <c r="B1702" t="s">
        <v>357</v>
      </c>
      <c r="C1702" t="s">
        <v>46</v>
      </c>
      <c r="D1702">
        <v>20</v>
      </c>
      <c r="E1702">
        <v>16</v>
      </c>
      <c r="F1702" t="s">
        <v>49</v>
      </c>
    </row>
    <row r="1703" spans="1:6" x14ac:dyDescent="0.25">
      <c r="A1703">
        <v>1702</v>
      </c>
      <c r="B1703" t="s">
        <v>331</v>
      </c>
      <c r="C1703" t="s">
        <v>46</v>
      </c>
      <c r="D1703">
        <v>20</v>
      </c>
      <c r="E1703">
        <v>26</v>
      </c>
      <c r="F1703" t="s">
        <v>49</v>
      </c>
    </row>
    <row r="1704" spans="1:6" x14ac:dyDescent="0.25">
      <c r="A1704">
        <v>1703</v>
      </c>
      <c r="B1704" t="s">
        <v>77</v>
      </c>
      <c r="C1704" t="s">
        <v>42</v>
      </c>
      <c r="D1704">
        <v>20</v>
      </c>
      <c r="E1704">
        <v>33</v>
      </c>
      <c r="F1704" t="s">
        <v>53</v>
      </c>
    </row>
    <row r="1705" spans="1:6" x14ac:dyDescent="0.25">
      <c r="A1705">
        <v>1704</v>
      </c>
      <c r="B1705" t="s">
        <v>288</v>
      </c>
      <c r="C1705" t="s">
        <v>46</v>
      </c>
      <c r="D1705">
        <v>21</v>
      </c>
      <c r="E1705">
        <v>40</v>
      </c>
      <c r="F1705" t="s">
        <v>60</v>
      </c>
    </row>
    <row r="1706" spans="1:6" x14ac:dyDescent="0.25">
      <c r="A1706">
        <v>1705</v>
      </c>
      <c r="B1706" t="s">
        <v>389</v>
      </c>
      <c r="C1706" t="s">
        <v>42</v>
      </c>
      <c r="D1706">
        <v>21</v>
      </c>
      <c r="E1706">
        <v>10</v>
      </c>
      <c r="F1706" t="s">
        <v>53</v>
      </c>
    </row>
    <row r="1707" spans="1:6" x14ac:dyDescent="0.25">
      <c r="A1707">
        <v>1706</v>
      </c>
      <c r="B1707" t="s">
        <v>239</v>
      </c>
      <c r="C1707" t="s">
        <v>42</v>
      </c>
      <c r="D1707">
        <v>25</v>
      </c>
      <c r="E1707">
        <v>4</v>
      </c>
      <c r="F1707" t="s">
        <v>60</v>
      </c>
    </row>
    <row r="1708" spans="1:6" x14ac:dyDescent="0.25">
      <c r="A1708">
        <v>1707</v>
      </c>
      <c r="B1708" t="s">
        <v>147</v>
      </c>
      <c r="C1708" t="s">
        <v>42</v>
      </c>
      <c r="D1708">
        <v>25</v>
      </c>
      <c r="E1708">
        <v>10</v>
      </c>
      <c r="F1708" t="s">
        <v>43</v>
      </c>
    </row>
    <row r="1709" spans="1:6" x14ac:dyDescent="0.25">
      <c r="A1709">
        <v>1708</v>
      </c>
      <c r="B1709" t="s">
        <v>306</v>
      </c>
      <c r="C1709" t="s">
        <v>42</v>
      </c>
      <c r="D1709">
        <v>25</v>
      </c>
      <c r="E1709">
        <v>10</v>
      </c>
      <c r="F1709" t="s">
        <v>47</v>
      </c>
    </row>
    <row r="1710" spans="1:6" x14ac:dyDescent="0.25">
      <c r="A1710">
        <v>1709</v>
      </c>
      <c r="B1710" t="s">
        <v>349</v>
      </c>
      <c r="C1710" t="s">
        <v>46</v>
      </c>
      <c r="D1710">
        <v>26</v>
      </c>
      <c r="E1710">
        <v>4</v>
      </c>
      <c r="F1710" t="s">
        <v>60</v>
      </c>
    </row>
    <row r="1711" spans="1:6" x14ac:dyDescent="0.25">
      <c r="A1711">
        <v>1710</v>
      </c>
      <c r="B1711" t="s">
        <v>149</v>
      </c>
      <c r="C1711" t="s">
        <v>46</v>
      </c>
      <c r="D1711">
        <v>27</v>
      </c>
      <c r="E1711">
        <v>13</v>
      </c>
      <c r="F1711" t="s">
        <v>47</v>
      </c>
    </row>
    <row r="1712" spans="1:6" x14ac:dyDescent="0.25">
      <c r="A1712">
        <v>1711</v>
      </c>
      <c r="B1712" t="s">
        <v>127</v>
      </c>
      <c r="C1712" t="s">
        <v>42</v>
      </c>
      <c r="D1712">
        <v>28</v>
      </c>
      <c r="E1712">
        <v>15</v>
      </c>
      <c r="F1712" t="s">
        <v>60</v>
      </c>
    </row>
    <row r="1713" spans="1:6" x14ac:dyDescent="0.25">
      <c r="A1713">
        <v>1712</v>
      </c>
      <c r="B1713" t="s">
        <v>295</v>
      </c>
      <c r="C1713" t="s">
        <v>46</v>
      </c>
      <c r="D1713">
        <v>28</v>
      </c>
      <c r="E1713">
        <v>9</v>
      </c>
      <c r="F1713" t="s">
        <v>53</v>
      </c>
    </row>
    <row r="1714" spans="1:6" x14ac:dyDescent="0.25">
      <c r="A1714">
        <v>1713</v>
      </c>
      <c r="B1714" t="s">
        <v>299</v>
      </c>
      <c r="C1714" t="s">
        <v>46</v>
      </c>
      <c r="D1714">
        <v>28</v>
      </c>
      <c r="E1714">
        <v>40</v>
      </c>
      <c r="F1714" t="s">
        <v>53</v>
      </c>
    </row>
    <row r="1715" spans="1:6" x14ac:dyDescent="0.25">
      <c r="A1715">
        <v>1714</v>
      </c>
      <c r="B1715" t="s">
        <v>95</v>
      </c>
      <c r="C1715" t="s">
        <v>42</v>
      </c>
      <c r="D1715">
        <v>28</v>
      </c>
      <c r="E1715">
        <v>10</v>
      </c>
      <c r="F1715" t="s">
        <v>60</v>
      </c>
    </row>
    <row r="1716" spans="1:6" x14ac:dyDescent="0.25">
      <c r="A1716">
        <v>1715</v>
      </c>
      <c r="B1716" t="s">
        <v>304</v>
      </c>
      <c r="C1716" t="s">
        <v>46</v>
      </c>
      <c r="D1716">
        <v>30</v>
      </c>
      <c r="E1716">
        <v>25</v>
      </c>
      <c r="F1716" t="s">
        <v>43</v>
      </c>
    </row>
    <row r="1717" spans="1:6" x14ac:dyDescent="0.25">
      <c r="A1717">
        <v>1716</v>
      </c>
      <c r="B1717" t="s">
        <v>275</v>
      </c>
      <c r="C1717" t="s">
        <v>46</v>
      </c>
      <c r="D1717">
        <v>30</v>
      </c>
      <c r="E1717">
        <v>4</v>
      </c>
      <c r="F1717" t="s">
        <v>53</v>
      </c>
    </row>
    <row r="1718" spans="1:6" x14ac:dyDescent="0.25">
      <c r="A1718">
        <v>1717</v>
      </c>
      <c r="B1718" t="s">
        <v>55</v>
      </c>
      <c r="C1718" t="s">
        <v>46</v>
      </c>
      <c r="D1718">
        <v>31</v>
      </c>
      <c r="E1718">
        <v>4</v>
      </c>
      <c r="F1718" t="s">
        <v>49</v>
      </c>
    </row>
    <row r="1719" spans="1:6" x14ac:dyDescent="0.25">
      <c r="A1719">
        <v>1718</v>
      </c>
      <c r="B1719" t="s">
        <v>384</v>
      </c>
      <c r="C1719" t="s">
        <v>46</v>
      </c>
      <c r="D1719">
        <v>32</v>
      </c>
      <c r="E1719">
        <v>2</v>
      </c>
      <c r="F1719" t="s">
        <v>49</v>
      </c>
    </row>
    <row r="1720" spans="1:6" x14ac:dyDescent="0.25">
      <c r="A1720">
        <v>1719</v>
      </c>
      <c r="B1720" t="s">
        <v>293</v>
      </c>
      <c r="C1720" t="s">
        <v>42</v>
      </c>
      <c r="D1720">
        <v>32</v>
      </c>
      <c r="E1720">
        <v>4</v>
      </c>
      <c r="F1720" t="s">
        <v>53</v>
      </c>
    </row>
    <row r="1721" spans="1:6" x14ac:dyDescent="0.25">
      <c r="A1721">
        <v>1720</v>
      </c>
      <c r="B1721" t="s">
        <v>55</v>
      </c>
      <c r="C1721" t="s">
        <v>42</v>
      </c>
      <c r="D1721">
        <v>33</v>
      </c>
      <c r="E1721">
        <v>31</v>
      </c>
      <c r="F1721" t="s">
        <v>49</v>
      </c>
    </row>
    <row r="1722" spans="1:6" x14ac:dyDescent="0.25">
      <c r="A1722">
        <v>1721</v>
      </c>
      <c r="B1722" t="s">
        <v>290</v>
      </c>
      <c r="C1722" t="s">
        <v>46</v>
      </c>
      <c r="D1722">
        <v>35</v>
      </c>
      <c r="E1722">
        <v>7</v>
      </c>
      <c r="F1722" t="s">
        <v>47</v>
      </c>
    </row>
    <row r="1723" spans="1:6" x14ac:dyDescent="0.25">
      <c r="A1723">
        <v>1722</v>
      </c>
      <c r="B1723" t="s">
        <v>109</v>
      </c>
      <c r="C1723" t="s">
        <v>42</v>
      </c>
      <c r="D1723">
        <v>35</v>
      </c>
      <c r="E1723">
        <v>4</v>
      </c>
      <c r="F1723" t="s">
        <v>60</v>
      </c>
    </row>
    <row r="1724" spans="1:6" x14ac:dyDescent="0.25">
      <c r="A1724">
        <v>1723</v>
      </c>
      <c r="B1724" t="s">
        <v>44</v>
      </c>
      <c r="C1724" t="s">
        <v>42</v>
      </c>
      <c r="D1724">
        <v>35</v>
      </c>
      <c r="E1724">
        <v>36</v>
      </c>
      <c r="F1724" t="s">
        <v>60</v>
      </c>
    </row>
    <row r="1725" spans="1:6" x14ac:dyDescent="0.25">
      <c r="A1725">
        <v>1724</v>
      </c>
      <c r="B1725" t="s">
        <v>297</v>
      </c>
      <c r="C1725" t="s">
        <v>46</v>
      </c>
      <c r="D1725">
        <v>36</v>
      </c>
      <c r="E1725">
        <v>8</v>
      </c>
      <c r="F1725" t="s">
        <v>47</v>
      </c>
    </row>
    <row r="1726" spans="1:6" x14ac:dyDescent="0.25">
      <c r="A1726">
        <v>1725</v>
      </c>
      <c r="B1726" t="s">
        <v>333</v>
      </c>
      <c r="C1726" t="s">
        <v>42</v>
      </c>
      <c r="D1726">
        <v>36</v>
      </c>
      <c r="E1726">
        <v>10</v>
      </c>
      <c r="F1726" t="s">
        <v>53</v>
      </c>
    </row>
    <row r="1727" spans="1:6" x14ac:dyDescent="0.25">
      <c r="A1727">
        <v>1726</v>
      </c>
      <c r="B1727" t="s">
        <v>236</v>
      </c>
      <c r="C1727" t="s">
        <v>46</v>
      </c>
      <c r="D1727">
        <v>36</v>
      </c>
      <c r="E1727">
        <v>12</v>
      </c>
      <c r="F1727" t="s">
        <v>47</v>
      </c>
    </row>
    <row r="1728" spans="1:6" x14ac:dyDescent="0.25">
      <c r="A1728">
        <v>1727</v>
      </c>
      <c r="B1728" t="s">
        <v>193</v>
      </c>
      <c r="C1728" t="s">
        <v>46</v>
      </c>
      <c r="D1728">
        <v>36</v>
      </c>
      <c r="E1728">
        <v>9</v>
      </c>
      <c r="F1728" t="s">
        <v>49</v>
      </c>
    </row>
    <row r="1729" spans="1:6" x14ac:dyDescent="0.25">
      <c r="A1729">
        <v>1728</v>
      </c>
      <c r="B1729" t="s">
        <v>266</v>
      </c>
      <c r="C1729" t="s">
        <v>42</v>
      </c>
      <c r="D1729">
        <v>36</v>
      </c>
      <c r="E1729">
        <v>4</v>
      </c>
      <c r="F1729" t="s">
        <v>60</v>
      </c>
    </row>
    <row r="1730" spans="1:6" x14ac:dyDescent="0.25">
      <c r="A1730">
        <v>1729</v>
      </c>
      <c r="B1730" t="s">
        <v>102</v>
      </c>
      <c r="C1730" t="s">
        <v>42</v>
      </c>
      <c r="D1730">
        <v>38</v>
      </c>
      <c r="E1730">
        <v>4</v>
      </c>
      <c r="F1730" t="s">
        <v>43</v>
      </c>
    </row>
    <row r="1731" spans="1:6" x14ac:dyDescent="0.25">
      <c r="A1731">
        <v>1730</v>
      </c>
      <c r="B1731" t="s">
        <v>353</v>
      </c>
      <c r="C1731" t="s">
        <v>46</v>
      </c>
      <c r="D1731">
        <v>38</v>
      </c>
      <c r="E1731">
        <v>37</v>
      </c>
      <c r="F1731" t="s">
        <v>49</v>
      </c>
    </row>
    <row r="1732" spans="1:6" x14ac:dyDescent="0.25">
      <c r="A1732">
        <v>1731</v>
      </c>
      <c r="B1732" t="s">
        <v>139</v>
      </c>
      <c r="C1732" t="s">
        <v>42</v>
      </c>
      <c r="D1732">
        <v>38</v>
      </c>
      <c r="E1732">
        <v>4</v>
      </c>
      <c r="F1732" t="s">
        <v>53</v>
      </c>
    </row>
    <row r="1733" spans="1:6" x14ac:dyDescent="0.25">
      <c r="A1733">
        <v>1732</v>
      </c>
      <c r="B1733" t="s">
        <v>439</v>
      </c>
      <c r="C1733" t="s">
        <v>46</v>
      </c>
      <c r="D1733">
        <v>39</v>
      </c>
      <c r="E1733">
        <v>10</v>
      </c>
      <c r="F1733" t="s">
        <v>49</v>
      </c>
    </row>
    <row r="1734" spans="1:6" x14ac:dyDescent="0.25">
      <c r="A1734">
        <v>1733</v>
      </c>
      <c r="B1734" t="s">
        <v>312</v>
      </c>
      <c r="C1734" t="s">
        <v>46</v>
      </c>
      <c r="D1734">
        <v>39</v>
      </c>
      <c r="E1734">
        <v>24</v>
      </c>
      <c r="F1734" t="s">
        <v>47</v>
      </c>
    </row>
    <row r="1735" spans="1:6" x14ac:dyDescent="0.25">
      <c r="A1735">
        <v>1734</v>
      </c>
      <c r="B1735" t="s">
        <v>345</v>
      </c>
      <c r="C1735" t="s">
        <v>46</v>
      </c>
      <c r="D1735">
        <v>40</v>
      </c>
      <c r="E1735">
        <v>4</v>
      </c>
      <c r="F1735" t="s">
        <v>53</v>
      </c>
    </row>
    <row r="1736" spans="1:6" x14ac:dyDescent="0.25">
      <c r="A1736">
        <v>1735</v>
      </c>
      <c r="B1736" t="s">
        <v>285</v>
      </c>
      <c r="C1736" t="s">
        <v>46</v>
      </c>
      <c r="D1736">
        <v>40</v>
      </c>
      <c r="E1736">
        <v>4</v>
      </c>
      <c r="F1736" t="s">
        <v>53</v>
      </c>
    </row>
    <row r="1737" spans="1:6" x14ac:dyDescent="0.25">
      <c r="A1737">
        <v>1736</v>
      </c>
      <c r="B1737" t="s">
        <v>352</v>
      </c>
      <c r="C1737" t="s">
        <v>42</v>
      </c>
      <c r="D1737">
        <v>40</v>
      </c>
      <c r="E1737">
        <v>4</v>
      </c>
      <c r="F1737" t="s">
        <v>53</v>
      </c>
    </row>
    <row r="1738" spans="1:6" x14ac:dyDescent="0.25">
      <c r="A1738">
        <v>1737</v>
      </c>
      <c r="B1738" t="s">
        <v>109</v>
      </c>
      <c r="C1738" t="s">
        <v>46</v>
      </c>
      <c r="D1738">
        <v>40</v>
      </c>
      <c r="E1738">
        <v>28</v>
      </c>
      <c r="F1738" t="s">
        <v>60</v>
      </c>
    </row>
    <row r="1739" spans="1:6" x14ac:dyDescent="0.25">
      <c r="A1739">
        <v>1738</v>
      </c>
      <c r="B1739" t="s">
        <v>341</v>
      </c>
      <c r="C1739" t="s">
        <v>46</v>
      </c>
      <c r="D1739">
        <v>41</v>
      </c>
      <c r="E1739">
        <v>4</v>
      </c>
      <c r="F1739" t="s">
        <v>47</v>
      </c>
    </row>
    <row r="1740" spans="1:6" x14ac:dyDescent="0.25">
      <c r="A1740">
        <v>1739</v>
      </c>
      <c r="B1740" t="s">
        <v>280</v>
      </c>
      <c r="C1740" t="s">
        <v>46</v>
      </c>
      <c r="D1740">
        <v>41</v>
      </c>
      <c r="E1740">
        <v>10</v>
      </c>
      <c r="F1740" t="s">
        <v>49</v>
      </c>
    </row>
    <row r="1741" spans="1:6" x14ac:dyDescent="0.25">
      <c r="A1741">
        <v>1740</v>
      </c>
      <c r="B1741" t="s">
        <v>155</v>
      </c>
      <c r="C1741" t="s">
        <v>46</v>
      </c>
      <c r="D1741">
        <v>41</v>
      </c>
      <c r="E1741">
        <v>10</v>
      </c>
      <c r="F1741" t="s">
        <v>53</v>
      </c>
    </row>
    <row r="1742" spans="1:6" x14ac:dyDescent="0.25">
      <c r="A1742">
        <v>1741</v>
      </c>
      <c r="B1742" t="s">
        <v>323</v>
      </c>
      <c r="C1742" t="s">
        <v>46</v>
      </c>
      <c r="D1742">
        <v>41</v>
      </c>
      <c r="E1742">
        <v>4</v>
      </c>
      <c r="F1742" t="s">
        <v>60</v>
      </c>
    </row>
    <row r="1743" spans="1:6" x14ac:dyDescent="0.25">
      <c r="A1743">
        <v>1742</v>
      </c>
      <c r="B1743" t="s">
        <v>56</v>
      </c>
      <c r="C1743" t="s">
        <v>46</v>
      </c>
      <c r="D1743">
        <v>41</v>
      </c>
      <c r="E1743">
        <v>40</v>
      </c>
      <c r="F1743" t="s">
        <v>43</v>
      </c>
    </row>
    <row r="1744" spans="1:6" x14ac:dyDescent="0.25">
      <c r="A1744">
        <v>1743</v>
      </c>
      <c r="B1744" t="s">
        <v>431</v>
      </c>
      <c r="C1744" t="s">
        <v>42</v>
      </c>
      <c r="D1744">
        <v>41</v>
      </c>
      <c r="E1744">
        <v>10</v>
      </c>
      <c r="F1744" t="s">
        <v>53</v>
      </c>
    </row>
    <row r="1745" spans="1:6" x14ac:dyDescent="0.25">
      <c r="A1745">
        <v>1744</v>
      </c>
      <c r="B1745" t="s">
        <v>266</v>
      </c>
      <c r="C1745" t="s">
        <v>46</v>
      </c>
      <c r="D1745">
        <v>42</v>
      </c>
      <c r="E1745">
        <v>40</v>
      </c>
      <c r="F1745" t="s">
        <v>43</v>
      </c>
    </row>
    <row r="1746" spans="1:6" x14ac:dyDescent="0.25">
      <c r="A1746">
        <v>1745</v>
      </c>
      <c r="B1746" t="s">
        <v>313</v>
      </c>
      <c r="C1746" t="s">
        <v>42</v>
      </c>
      <c r="D1746">
        <v>43</v>
      </c>
      <c r="E1746">
        <v>5</v>
      </c>
      <c r="F1746" t="s">
        <v>49</v>
      </c>
    </row>
    <row r="1747" spans="1:6" x14ac:dyDescent="0.25">
      <c r="A1747">
        <v>1746</v>
      </c>
      <c r="B1747" t="s">
        <v>128</v>
      </c>
      <c r="C1747" t="s">
        <v>46</v>
      </c>
      <c r="D1747">
        <v>43</v>
      </c>
      <c r="E1747">
        <v>24</v>
      </c>
      <c r="F1747" t="s">
        <v>43</v>
      </c>
    </row>
    <row r="1748" spans="1:6" x14ac:dyDescent="0.25">
      <c r="A1748">
        <v>1747</v>
      </c>
      <c r="B1748" t="s">
        <v>435</v>
      </c>
      <c r="C1748" t="s">
        <v>42</v>
      </c>
      <c r="D1748">
        <v>44</v>
      </c>
      <c r="E1748">
        <v>1</v>
      </c>
      <c r="F1748" t="s">
        <v>53</v>
      </c>
    </row>
    <row r="1749" spans="1:6" x14ac:dyDescent="0.25">
      <c r="A1749">
        <v>1748</v>
      </c>
      <c r="B1749" t="s">
        <v>360</v>
      </c>
      <c r="C1749" t="s">
        <v>46</v>
      </c>
      <c r="D1749">
        <v>44</v>
      </c>
      <c r="E1749">
        <v>40</v>
      </c>
      <c r="F1749" t="s">
        <v>53</v>
      </c>
    </row>
    <row r="1750" spans="1:6" x14ac:dyDescent="0.25">
      <c r="A1750">
        <v>1749</v>
      </c>
      <c r="B1750" t="s">
        <v>360</v>
      </c>
      <c r="C1750" t="s">
        <v>46</v>
      </c>
      <c r="D1750">
        <v>44</v>
      </c>
      <c r="E1750">
        <v>15</v>
      </c>
      <c r="F1750" t="s">
        <v>53</v>
      </c>
    </row>
    <row r="1751" spans="1:6" x14ac:dyDescent="0.25">
      <c r="A1751">
        <v>1750</v>
      </c>
      <c r="B1751" t="s">
        <v>266</v>
      </c>
      <c r="C1751" t="s">
        <v>42</v>
      </c>
      <c r="D1751">
        <v>46</v>
      </c>
      <c r="E1751">
        <v>9</v>
      </c>
      <c r="F1751" t="s">
        <v>43</v>
      </c>
    </row>
    <row r="1752" spans="1:6" x14ac:dyDescent="0.25">
      <c r="A1752">
        <v>1751</v>
      </c>
      <c r="B1752" t="s">
        <v>185</v>
      </c>
      <c r="C1752" t="s">
        <v>42</v>
      </c>
      <c r="D1752">
        <v>46</v>
      </c>
      <c r="E1752">
        <v>4</v>
      </c>
      <c r="F1752" t="s">
        <v>60</v>
      </c>
    </row>
    <row r="1753" spans="1:6" x14ac:dyDescent="0.25">
      <c r="A1753">
        <v>1752</v>
      </c>
      <c r="B1753" t="s">
        <v>115</v>
      </c>
      <c r="C1753" t="s">
        <v>46</v>
      </c>
      <c r="D1753">
        <v>46</v>
      </c>
      <c r="E1753">
        <v>31</v>
      </c>
      <c r="F1753" t="s">
        <v>47</v>
      </c>
    </row>
    <row r="1754" spans="1:6" x14ac:dyDescent="0.25">
      <c r="A1754">
        <v>1753</v>
      </c>
      <c r="B1754" t="s">
        <v>399</v>
      </c>
      <c r="C1754" t="s">
        <v>42</v>
      </c>
      <c r="D1754">
        <v>46</v>
      </c>
      <c r="E1754">
        <v>10</v>
      </c>
      <c r="F1754" t="s">
        <v>43</v>
      </c>
    </row>
    <row r="1755" spans="1:6" x14ac:dyDescent="0.25">
      <c r="A1755">
        <v>1754</v>
      </c>
      <c r="B1755" t="s">
        <v>411</v>
      </c>
      <c r="C1755" t="s">
        <v>46</v>
      </c>
      <c r="D1755">
        <v>47</v>
      </c>
      <c r="E1755">
        <v>10</v>
      </c>
      <c r="F1755" t="s">
        <v>49</v>
      </c>
    </row>
    <row r="1756" spans="1:6" x14ac:dyDescent="0.25">
      <c r="A1756">
        <v>1755</v>
      </c>
      <c r="B1756" t="s">
        <v>56</v>
      </c>
      <c r="C1756" t="s">
        <v>42</v>
      </c>
      <c r="D1756">
        <v>47</v>
      </c>
      <c r="E1756">
        <v>39</v>
      </c>
      <c r="F1756" t="s">
        <v>43</v>
      </c>
    </row>
    <row r="1757" spans="1:6" x14ac:dyDescent="0.25">
      <c r="A1757">
        <v>1756</v>
      </c>
      <c r="B1757" t="s">
        <v>312</v>
      </c>
      <c r="C1757" t="s">
        <v>42</v>
      </c>
      <c r="D1757">
        <v>49</v>
      </c>
      <c r="E1757">
        <v>10</v>
      </c>
      <c r="F1757" t="s">
        <v>47</v>
      </c>
    </row>
    <row r="1758" spans="1:6" x14ac:dyDescent="0.25">
      <c r="A1758">
        <v>1757</v>
      </c>
      <c r="B1758" t="s">
        <v>194</v>
      </c>
      <c r="C1758" t="s">
        <v>46</v>
      </c>
      <c r="D1758">
        <v>49</v>
      </c>
      <c r="E1758">
        <v>4</v>
      </c>
      <c r="F1758" t="s">
        <v>60</v>
      </c>
    </row>
    <row r="1759" spans="1:6" x14ac:dyDescent="0.25">
      <c r="A1759">
        <v>1758</v>
      </c>
      <c r="B1759" t="s">
        <v>404</v>
      </c>
      <c r="C1759" t="s">
        <v>42</v>
      </c>
      <c r="D1759">
        <v>50</v>
      </c>
      <c r="E1759">
        <v>10</v>
      </c>
      <c r="F1759" t="s">
        <v>49</v>
      </c>
    </row>
    <row r="1760" spans="1:6" x14ac:dyDescent="0.25">
      <c r="A1760">
        <v>1759</v>
      </c>
      <c r="B1760" t="s">
        <v>111</v>
      </c>
      <c r="C1760" t="s">
        <v>46</v>
      </c>
      <c r="D1760">
        <v>51</v>
      </c>
      <c r="E1760">
        <v>32</v>
      </c>
      <c r="F1760" t="s">
        <v>43</v>
      </c>
    </row>
    <row r="1761" spans="1:6" x14ac:dyDescent="0.25">
      <c r="A1761">
        <v>1760</v>
      </c>
      <c r="B1761" t="s">
        <v>111</v>
      </c>
      <c r="C1761" t="s">
        <v>42</v>
      </c>
      <c r="D1761">
        <v>53</v>
      </c>
      <c r="E1761">
        <v>4</v>
      </c>
      <c r="F1761" t="s">
        <v>43</v>
      </c>
    </row>
    <row r="1762" spans="1:6" x14ac:dyDescent="0.25">
      <c r="A1762">
        <v>1761</v>
      </c>
      <c r="B1762" t="s">
        <v>86</v>
      </c>
      <c r="C1762" t="s">
        <v>42</v>
      </c>
      <c r="D1762">
        <v>53</v>
      </c>
      <c r="E1762">
        <v>28</v>
      </c>
      <c r="F1762" t="s">
        <v>60</v>
      </c>
    </row>
    <row r="1763" spans="1:6" x14ac:dyDescent="0.25">
      <c r="A1763">
        <v>1762</v>
      </c>
      <c r="B1763" t="s">
        <v>253</v>
      </c>
      <c r="C1763" t="s">
        <v>42</v>
      </c>
      <c r="D1763">
        <v>54</v>
      </c>
      <c r="E1763">
        <v>2</v>
      </c>
      <c r="F1763" t="s">
        <v>53</v>
      </c>
    </row>
    <row r="1764" spans="1:6" x14ac:dyDescent="0.25">
      <c r="A1764">
        <v>1763</v>
      </c>
      <c r="B1764" t="s">
        <v>412</v>
      </c>
      <c r="C1764" t="s">
        <v>46</v>
      </c>
      <c r="D1764">
        <v>54</v>
      </c>
      <c r="E1764">
        <v>10</v>
      </c>
      <c r="F1764" t="s">
        <v>53</v>
      </c>
    </row>
    <row r="1765" spans="1:6" x14ac:dyDescent="0.25">
      <c r="A1765">
        <v>1764</v>
      </c>
      <c r="B1765" t="s">
        <v>235</v>
      </c>
      <c r="C1765" t="s">
        <v>46</v>
      </c>
      <c r="D1765">
        <v>54</v>
      </c>
      <c r="E1765">
        <v>34</v>
      </c>
      <c r="F1765" t="s">
        <v>53</v>
      </c>
    </row>
    <row r="1766" spans="1:6" x14ac:dyDescent="0.25">
      <c r="A1766">
        <v>1765</v>
      </c>
      <c r="B1766" t="s">
        <v>179</v>
      </c>
      <c r="C1766" t="s">
        <v>46</v>
      </c>
      <c r="D1766">
        <v>54</v>
      </c>
      <c r="E1766">
        <v>37</v>
      </c>
      <c r="F1766" t="s">
        <v>43</v>
      </c>
    </row>
    <row r="1767" spans="1:6" x14ac:dyDescent="0.25">
      <c r="A1767">
        <v>1766</v>
      </c>
      <c r="B1767" t="s">
        <v>115</v>
      </c>
      <c r="C1767" t="s">
        <v>46</v>
      </c>
      <c r="D1767">
        <v>55</v>
      </c>
      <c r="E1767">
        <v>13</v>
      </c>
      <c r="F1767" t="s">
        <v>47</v>
      </c>
    </row>
    <row r="1768" spans="1:6" x14ac:dyDescent="0.25">
      <c r="A1768">
        <v>1767</v>
      </c>
      <c r="B1768" t="s">
        <v>119</v>
      </c>
      <c r="C1768" t="s">
        <v>42</v>
      </c>
      <c r="D1768">
        <v>55</v>
      </c>
      <c r="E1768">
        <v>25</v>
      </c>
      <c r="F1768" t="s">
        <v>43</v>
      </c>
    </row>
    <row r="1769" spans="1:6" x14ac:dyDescent="0.25">
      <c r="A1769">
        <v>1768</v>
      </c>
      <c r="B1769" t="s">
        <v>169</v>
      </c>
      <c r="C1769" t="s">
        <v>42</v>
      </c>
      <c r="D1769">
        <v>56</v>
      </c>
      <c r="E1769">
        <v>19</v>
      </c>
      <c r="F1769" t="s">
        <v>43</v>
      </c>
    </row>
    <row r="1770" spans="1:6" x14ac:dyDescent="0.25">
      <c r="A1770">
        <v>1769</v>
      </c>
      <c r="B1770" t="s">
        <v>365</v>
      </c>
      <c r="C1770" t="s">
        <v>46</v>
      </c>
      <c r="D1770">
        <v>56</v>
      </c>
      <c r="E1770">
        <v>9</v>
      </c>
      <c r="F1770" t="s">
        <v>60</v>
      </c>
    </row>
    <row r="1771" spans="1:6" x14ac:dyDescent="0.25">
      <c r="A1771">
        <v>1770</v>
      </c>
      <c r="B1771" t="s">
        <v>325</v>
      </c>
      <c r="C1771" t="s">
        <v>46</v>
      </c>
      <c r="D1771">
        <v>57</v>
      </c>
      <c r="E1771">
        <v>40</v>
      </c>
      <c r="F1771" t="s">
        <v>43</v>
      </c>
    </row>
    <row r="1772" spans="1:6" x14ac:dyDescent="0.25">
      <c r="A1772">
        <v>1771</v>
      </c>
      <c r="B1772" t="s">
        <v>250</v>
      </c>
      <c r="C1772" t="s">
        <v>46</v>
      </c>
      <c r="D1772">
        <v>57</v>
      </c>
      <c r="E1772">
        <v>17</v>
      </c>
      <c r="F1772" t="s">
        <v>47</v>
      </c>
    </row>
    <row r="1773" spans="1:6" x14ac:dyDescent="0.25">
      <c r="A1773">
        <v>1772</v>
      </c>
      <c r="B1773" t="s">
        <v>109</v>
      </c>
      <c r="C1773" t="s">
        <v>42</v>
      </c>
      <c r="D1773">
        <v>58</v>
      </c>
      <c r="E1773">
        <v>10</v>
      </c>
      <c r="F1773" t="s">
        <v>43</v>
      </c>
    </row>
    <row r="1774" spans="1:6" x14ac:dyDescent="0.25">
      <c r="A1774">
        <v>1773</v>
      </c>
      <c r="B1774" t="s">
        <v>216</v>
      </c>
      <c r="C1774" t="s">
        <v>46</v>
      </c>
      <c r="D1774">
        <v>58</v>
      </c>
      <c r="E1774">
        <v>10</v>
      </c>
      <c r="F1774" t="s">
        <v>53</v>
      </c>
    </row>
    <row r="1775" spans="1:6" x14ac:dyDescent="0.25">
      <c r="A1775">
        <v>1774</v>
      </c>
      <c r="B1775" t="s">
        <v>215</v>
      </c>
      <c r="C1775" t="s">
        <v>46</v>
      </c>
      <c r="D1775">
        <v>59</v>
      </c>
      <c r="E1775">
        <v>19</v>
      </c>
      <c r="F1775" t="s">
        <v>43</v>
      </c>
    </row>
    <row r="1776" spans="1:6" x14ac:dyDescent="0.25">
      <c r="A1776">
        <v>1775</v>
      </c>
      <c r="B1776" t="s">
        <v>113</v>
      </c>
      <c r="C1776" t="s">
        <v>46</v>
      </c>
      <c r="D1776">
        <v>59</v>
      </c>
      <c r="E1776">
        <v>40</v>
      </c>
      <c r="F1776" t="s">
        <v>43</v>
      </c>
    </row>
    <row r="1777" spans="1:6" x14ac:dyDescent="0.25">
      <c r="A1777">
        <v>1776</v>
      </c>
      <c r="B1777" t="s">
        <v>255</v>
      </c>
      <c r="C1777" t="s">
        <v>46</v>
      </c>
      <c r="D1777">
        <v>61</v>
      </c>
      <c r="E1777">
        <v>10</v>
      </c>
      <c r="F1777" t="s">
        <v>47</v>
      </c>
    </row>
    <row r="1778" spans="1:6" x14ac:dyDescent="0.25">
      <c r="A1778">
        <v>1777</v>
      </c>
      <c r="B1778" t="s">
        <v>310</v>
      </c>
      <c r="C1778" t="s">
        <v>46</v>
      </c>
      <c r="D1778">
        <v>61</v>
      </c>
      <c r="E1778">
        <v>10</v>
      </c>
      <c r="F1778" t="s">
        <v>43</v>
      </c>
    </row>
    <row r="1779" spans="1:6" x14ac:dyDescent="0.25">
      <c r="A1779">
        <v>1778</v>
      </c>
      <c r="B1779" t="s">
        <v>152</v>
      </c>
      <c r="C1779" t="s">
        <v>42</v>
      </c>
      <c r="D1779">
        <v>62</v>
      </c>
      <c r="E1779">
        <v>24</v>
      </c>
      <c r="F1779" t="s">
        <v>49</v>
      </c>
    </row>
    <row r="1780" spans="1:6" x14ac:dyDescent="0.25">
      <c r="A1780">
        <v>1779</v>
      </c>
      <c r="B1780" t="s">
        <v>348</v>
      </c>
      <c r="C1780" t="s">
        <v>42</v>
      </c>
      <c r="D1780">
        <v>62</v>
      </c>
      <c r="E1780">
        <v>40</v>
      </c>
      <c r="F1780" t="s">
        <v>60</v>
      </c>
    </row>
    <row r="1781" spans="1:6" x14ac:dyDescent="0.25">
      <c r="A1781">
        <v>1780</v>
      </c>
      <c r="B1781" t="s">
        <v>217</v>
      </c>
      <c r="C1781" t="s">
        <v>46</v>
      </c>
      <c r="D1781">
        <v>64</v>
      </c>
      <c r="E1781">
        <v>10</v>
      </c>
      <c r="F1781" t="s">
        <v>53</v>
      </c>
    </row>
    <row r="1782" spans="1:6" x14ac:dyDescent="0.25">
      <c r="A1782">
        <v>1781</v>
      </c>
      <c r="B1782" t="s">
        <v>219</v>
      </c>
      <c r="C1782" t="s">
        <v>46</v>
      </c>
      <c r="D1782">
        <v>64</v>
      </c>
      <c r="E1782">
        <v>9</v>
      </c>
      <c r="F1782" t="s">
        <v>47</v>
      </c>
    </row>
    <row r="1783" spans="1:6" x14ac:dyDescent="0.25">
      <c r="A1783">
        <v>1782</v>
      </c>
      <c r="B1783" t="s">
        <v>117</v>
      </c>
      <c r="C1783" t="s">
        <v>46</v>
      </c>
      <c r="D1783">
        <v>64</v>
      </c>
      <c r="E1783">
        <v>25</v>
      </c>
      <c r="F1783" t="s">
        <v>43</v>
      </c>
    </row>
    <row r="1784" spans="1:6" x14ac:dyDescent="0.25">
      <c r="A1784">
        <v>1783</v>
      </c>
      <c r="B1784" t="s">
        <v>119</v>
      </c>
      <c r="C1784" t="s">
        <v>42</v>
      </c>
      <c r="D1784">
        <v>64</v>
      </c>
      <c r="E1784">
        <v>32</v>
      </c>
      <c r="F1784" t="s">
        <v>60</v>
      </c>
    </row>
    <row r="1785" spans="1:6" x14ac:dyDescent="0.25">
      <c r="A1785">
        <v>1784</v>
      </c>
      <c r="B1785" t="s">
        <v>442</v>
      </c>
      <c r="C1785" t="s">
        <v>42</v>
      </c>
      <c r="D1785">
        <v>65</v>
      </c>
      <c r="E1785">
        <v>10</v>
      </c>
      <c r="F1785" t="s">
        <v>53</v>
      </c>
    </row>
    <row r="1786" spans="1:6" x14ac:dyDescent="0.25">
      <c r="A1786">
        <v>1785</v>
      </c>
      <c r="B1786" t="s">
        <v>378</v>
      </c>
      <c r="C1786" t="s">
        <v>46</v>
      </c>
      <c r="D1786">
        <v>65</v>
      </c>
      <c r="E1786">
        <v>4</v>
      </c>
      <c r="F1786" t="s">
        <v>47</v>
      </c>
    </row>
    <row r="1787" spans="1:6" x14ac:dyDescent="0.25">
      <c r="A1787">
        <v>1786</v>
      </c>
      <c r="B1787" t="s">
        <v>292</v>
      </c>
      <c r="C1787" t="s">
        <v>42</v>
      </c>
      <c r="D1787">
        <v>66</v>
      </c>
      <c r="E1787">
        <v>7</v>
      </c>
      <c r="F1787" t="s">
        <v>43</v>
      </c>
    </row>
    <row r="1788" spans="1:6" x14ac:dyDescent="0.25">
      <c r="A1788">
        <v>1787</v>
      </c>
      <c r="B1788" t="s">
        <v>114</v>
      </c>
      <c r="C1788" t="s">
        <v>46</v>
      </c>
      <c r="D1788">
        <v>66</v>
      </c>
      <c r="E1788">
        <v>40</v>
      </c>
      <c r="F1788" t="s">
        <v>60</v>
      </c>
    </row>
    <row r="1789" spans="1:6" x14ac:dyDescent="0.25">
      <c r="A1789">
        <v>1788</v>
      </c>
      <c r="B1789" t="s">
        <v>157</v>
      </c>
      <c r="C1789" t="s">
        <v>46</v>
      </c>
      <c r="D1789">
        <v>68</v>
      </c>
      <c r="E1789">
        <v>10</v>
      </c>
      <c r="F1789" t="s">
        <v>43</v>
      </c>
    </row>
    <row r="1790" spans="1:6" x14ac:dyDescent="0.25">
      <c r="A1790">
        <v>1789</v>
      </c>
      <c r="B1790" t="s">
        <v>343</v>
      </c>
      <c r="C1790" t="s">
        <v>42</v>
      </c>
      <c r="D1790">
        <v>68</v>
      </c>
      <c r="E1790">
        <v>6</v>
      </c>
      <c r="F1790" t="s">
        <v>47</v>
      </c>
    </row>
    <row r="1791" spans="1:6" x14ac:dyDescent="0.25">
      <c r="A1791">
        <v>1790</v>
      </c>
      <c r="B1791" t="s">
        <v>306</v>
      </c>
      <c r="C1791" t="s">
        <v>46</v>
      </c>
      <c r="D1791">
        <v>68</v>
      </c>
      <c r="E1791">
        <v>14</v>
      </c>
      <c r="F1791" t="s">
        <v>47</v>
      </c>
    </row>
    <row r="1792" spans="1:6" x14ac:dyDescent="0.25">
      <c r="A1792">
        <v>1791</v>
      </c>
      <c r="B1792" t="s">
        <v>120</v>
      </c>
      <c r="C1792" t="s">
        <v>46</v>
      </c>
      <c r="D1792">
        <v>68</v>
      </c>
      <c r="E1792">
        <v>34</v>
      </c>
      <c r="F1792" t="s">
        <v>47</v>
      </c>
    </row>
    <row r="1793" spans="1:6" x14ac:dyDescent="0.25">
      <c r="A1793">
        <v>1792</v>
      </c>
      <c r="B1793" t="s">
        <v>417</v>
      </c>
      <c r="C1793" t="s">
        <v>46</v>
      </c>
      <c r="D1793">
        <v>69</v>
      </c>
      <c r="E1793">
        <v>10</v>
      </c>
      <c r="F1793" t="s">
        <v>47</v>
      </c>
    </row>
    <row r="1794" spans="1:6" x14ac:dyDescent="0.25">
      <c r="A1794">
        <v>1793</v>
      </c>
      <c r="B1794" t="s">
        <v>89</v>
      </c>
      <c r="C1794" t="s">
        <v>46</v>
      </c>
      <c r="D1794">
        <v>69</v>
      </c>
      <c r="E1794">
        <v>16</v>
      </c>
      <c r="F1794" t="s">
        <v>47</v>
      </c>
    </row>
    <row r="1795" spans="1:6" x14ac:dyDescent="0.25">
      <c r="A1795">
        <v>1794</v>
      </c>
      <c r="B1795" t="s">
        <v>325</v>
      </c>
      <c r="C1795" t="s">
        <v>42</v>
      </c>
      <c r="D1795">
        <v>69</v>
      </c>
      <c r="E1795">
        <v>10</v>
      </c>
      <c r="F1795" t="s">
        <v>43</v>
      </c>
    </row>
    <row r="1796" spans="1:6" x14ac:dyDescent="0.25">
      <c r="A1796">
        <v>1795</v>
      </c>
      <c r="B1796" t="s">
        <v>59</v>
      </c>
      <c r="C1796" t="s">
        <v>46</v>
      </c>
      <c r="D1796">
        <v>70</v>
      </c>
      <c r="E1796">
        <v>9</v>
      </c>
      <c r="F1796" t="s">
        <v>60</v>
      </c>
    </row>
    <row r="1797" spans="1:6" x14ac:dyDescent="0.25">
      <c r="A1797">
        <v>1796</v>
      </c>
      <c r="B1797" t="s">
        <v>217</v>
      </c>
      <c r="C1797" t="s">
        <v>46</v>
      </c>
      <c r="D1797">
        <v>70</v>
      </c>
      <c r="E1797">
        <v>10</v>
      </c>
      <c r="F1797" t="s">
        <v>53</v>
      </c>
    </row>
    <row r="1798" spans="1:6" x14ac:dyDescent="0.25">
      <c r="A1798">
        <v>1797</v>
      </c>
      <c r="B1798" t="s">
        <v>274</v>
      </c>
      <c r="C1798" t="s">
        <v>46</v>
      </c>
      <c r="D1798">
        <v>71</v>
      </c>
      <c r="E1798">
        <v>40</v>
      </c>
      <c r="F1798" t="s">
        <v>53</v>
      </c>
    </row>
    <row r="1799" spans="1:6" x14ac:dyDescent="0.25">
      <c r="A1799">
        <v>1798</v>
      </c>
      <c r="B1799" t="s">
        <v>179</v>
      </c>
      <c r="C1799" t="s">
        <v>42</v>
      </c>
      <c r="D1799">
        <v>71</v>
      </c>
      <c r="E1799">
        <v>6</v>
      </c>
      <c r="F1799" t="s">
        <v>60</v>
      </c>
    </row>
    <row r="1800" spans="1:6" x14ac:dyDescent="0.25">
      <c r="A1800">
        <v>1799</v>
      </c>
      <c r="B1800" t="s">
        <v>282</v>
      </c>
      <c r="C1800" t="s">
        <v>46</v>
      </c>
      <c r="D1800">
        <v>71</v>
      </c>
      <c r="E1800">
        <v>20</v>
      </c>
      <c r="F1800" t="s">
        <v>43</v>
      </c>
    </row>
    <row r="1801" spans="1:6" x14ac:dyDescent="0.25">
      <c r="A1801">
        <v>1800</v>
      </c>
      <c r="B1801" t="s">
        <v>161</v>
      </c>
      <c r="C1801" t="s">
        <v>42</v>
      </c>
      <c r="D1801">
        <v>72</v>
      </c>
      <c r="E1801">
        <v>20</v>
      </c>
      <c r="F1801" t="s">
        <v>47</v>
      </c>
    </row>
    <row r="1802" spans="1:6" x14ac:dyDescent="0.25">
      <c r="A1802">
        <v>1801</v>
      </c>
      <c r="B1802" t="s">
        <v>87</v>
      </c>
      <c r="C1802" t="s">
        <v>46</v>
      </c>
      <c r="D1802">
        <v>73</v>
      </c>
      <c r="E1802">
        <v>10</v>
      </c>
      <c r="F1802" t="s">
        <v>60</v>
      </c>
    </row>
    <row r="1803" spans="1:6" x14ac:dyDescent="0.25">
      <c r="A1803">
        <v>1802</v>
      </c>
      <c r="B1803" t="s">
        <v>85</v>
      </c>
      <c r="C1803" t="s">
        <v>46</v>
      </c>
      <c r="D1803">
        <v>74</v>
      </c>
      <c r="E1803">
        <v>1</v>
      </c>
      <c r="F1803" t="s">
        <v>60</v>
      </c>
    </row>
    <row r="1804" spans="1:6" x14ac:dyDescent="0.25">
      <c r="A1804">
        <v>1803</v>
      </c>
      <c r="B1804" t="s">
        <v>129</v>
      </c>
      <c r="C1804" t="s">
        <v>42</v>
      </c>
      <c r="D1804">
        <v>74</v>
      </c>
      <c r="E1804">
        <v>2</v>
      </c>
      <c r="F1804" t="s">
        <v>47</v>
      </c>
    </row>
    <row r="1805" spans="1:6" x14ac:dyDescent="0.25">
      <c r="A1805">
        <v>1804</v>
      </c>
      <c r="B1805" t="s">
        <v>311</v>
      </c>
      <c r="C1805" t="s">
        <v>42</v>
      </c>
      <c r="D1805">
        <v>74</v>
      </c>
      <c r="E1805">
        <v>4</v>
      </c>
      <c r="F1805" t="s">
        <v>47</v>
      </c>
    </row>
    <row r="1806" spans="1:6" x14ac:dyDescent="0.25">
      <c r="A1806">
        <v>1805</v>
      </c>
      <c r="B1806" t="s">
        <v>250</v>
      </c>
      <c r="C1806" t="s">
        <v>42</v>
      </c>
      <c r="D1806">
        <v>74</v>
      </c>
      <c r="E1806">
        <v>10</v>
      </c>
      <c r="F1806" t="s">
        <v>47</v>
      </c>
    </row>
    <row r="1807" spans="1:6" x14ac:dyDescent="0.25">
      <c r="A1807">
        <v>1806</v>
      </c>
      <c r="B1807" t="s">
        <v>283</v>
      </c>
      <c r="C1807" t="s">
        <v>46</v>
      </c>
      <c r="D1807">
        <v>74</v>
      </c>
      <c r="E1807">
        <v>10</v>
      </c>
      <c r="F1807" t="s">
        <v>53</v>
      </c>
    </row>
    <row r="1808" spans="1:6" x14ac:dyDescent="0.25">
      <c r="A1808">
        <v>1807</v>
      </c>
      <c r="B1808" t="s">
        <v>419</v>
      </c>
      <c r="C1808" t="s">
        <v>46</v>
      </c>
      <c r="D1808">
        <v>75</v>
      </c>
      <c r="E1808">
        <v>40</v>
      </c>
      <c r="F1808" t="s">
        <v>53</v>
      </c>
    </row>
    <row r="1809" spans="1:6" x14ac:dyDescent="0.25">
      <c r="A1809">
        <v>1808</v>
      </c>
      <c r="B1809" t="s">
        <v>113</v>
      </c>
      <c r="C1809" t="s">
        <v>46</v>
      </c>
      <c r="D1809">
        <v>76</v>
      </c>
      <c r="E1809">
        <v>18</v>
      </c>
      <c r="F1809" t="s">
        <v>43</v>
      </c>
    </row>
    <row r="1810" spans="1:6" x14ac:dyDescent="0.25">
      <c r="A1810">
        <v>1809</v>
      </c>
      <c r="B1810" t="s">
        <v>220</v>
      </c>
      <c r="C1810" t="s">
        <v>42</v>
      </c>
      <c r="D1810">
        <v>76</v>
      </c>
      <c r="E1810">
        <v>34</v>
      </c>
      <c r="F1810" t="s">
        <v>49</v>
      </c>
    </row>
    <row r="1811" spans="1:6" x14ac:dyDescent="0.25">
      <c r="A1811">
        <v>1810</v>
      </c>
      <c r="B1811" t="s">
        <v>351</v>
      </c>
      <c r="C1811" t="s">
        <v>46</v>
      </c>
      <c r="D1811">
        <v>76</v>
      </c>
      <c r="E1811">
        <v>36</v>
      </c>
      <c r="F1811" t="s">
        <v>47</v>
      </c>
    </row>
    <row r="1812" spans="1:6" x14ac:dyDescent="0.25">
      <c r="A1812">
        <v>1811</v>
      </c>
      <c r="B1812" t="s">
        <v>216</v>
      </c>
      <c r="C1812" t="s">
        <v>46</v>
      </c>
      <c r="D1812">
        <v>76</v>
      </c>
      <c r="E1812">
        <v>9</v>
      </c>
      <c r="F1812" t="s">
        <v>53</v>
      </c>
    </row>
    <row r="1813" spans="1:6" x14ac:dyDescent="0.25">
      <c r="A1813">
        <v>1812</v>
      </c>
      <c r="B1813" t="s">
        <v>59</v>
      </c>
      <c r="C1813" t="s">
        <v>42</v>
      </c>
      <c r="D1813">
        <v>77</v>
      </c>
      <c r="E1813">
        <v>25</v>
      </c>
      <c r="F1813" t="s">
        <v>43</v>
      </c>
    </row>
    <row r="1814" spans="1:6" x14ac:dyDescent="0.25">
      <c r="A1814">
        <v>1813</v>
      </c>
      <c r="B1814" t="s">
        <v>95</v>
      </c>
      <c r="C1814" t="s">
        <v>46</v>
      </c>
      <c r="D1814">
        <v>77</v>
      </c>
      <c r="E1814">
        <v>40</v>
      </c>
      <c r="F1814" t="s">
        <v>43</v>
      </c>
    </row>
    <row r="1815" spans="1:6" x14ac:dyDescent="0.25">
      <c r="A1815">
        <v>1814</v>
      </c>
      <c r="B1815" t="s">
        <v>231</v>
      </c>
      <c r="C1815" t="s">
        <v>46</v>
      </c>
      <c r="D1815">
        <v>77</v>
      </c>
      <c r="E1815">
        <v>38</v>
      </c>
      <c r="F1815" t="s">
        <v>43</v>
      </c>
    </row>
    <row r="1816" spans="1:6" x14ac:dyDescent="0.25">
      <c r="A1816">
        <v>1815</v>
      </c>
      <c r="B1816" t="s">
        <v>178</v>
      </c>
      <c r="C1816" t="s">
        <v>46</v>
      </c>
      <c r="D1816">
        <v>78</v>
      </c>
      <c r="E1816">
        <v>10</v>
      </c>
      <c r="F1816" t="s">
        <v>43</v>
      </c>
    </row>
    <row r="1817" spans="1:6" x14ac:dyDescent="0.25">
      <c r="A1817">
        <v>1816</v>
      </c>
      <c r="B1817" t="s">
        <v>243</v>
      </c>
      <c r="C1817" t="s">
        <v>42</v>
      </c>
      <c r="D1817">
        <v>78</v>
      </c>
      <c r="E1817">
        <v>31</v>
      </c>
      <c r="F1817" t="s">
        <v>60</v>
      </c>
    </row>
    <row r="1818" spans="1:6" x14ac:dyDescent="0.25">
      <c r="A1818">
        <v>1817</v>
      </c>
      <c r="B1818" t="s">
        <v>321</v>
      </c>
      <c r="C1818" t="s">
        <v>42</v>
      </c>
      <c r="D1818">
        <v>79</v>
      </c>
      <c r="E1818">
        <v>4</v>
      </c>
      <c r="F1818" t="s">
        <v>47</v>
      </c>
    </row>
    <row r="1819" spans="1:6" x14ac:dyDescent="0.25">
      <c r="A1819">
        <v>1818</v>
      </c>
      <c r="B1819" t="s">
        <v>130</v>
      </c>
      <c r="C1819" t="s">
        <v>46</v>
      </c>
      <c r="D1819">
        <v>79</v>
      </c>
      <c r="E1819">
        <v>40</v>
      </c>
      <c r="F1819" t="s">
        <v>49</v>
      </c>
    </row>
    <row r="1820" spans="1:6" x14ac:dyDescent="0.25">
      <c r="A1820">
        <v>1819</v>
      </c>
      <c r="B1820" t="s">
        <v>393</v>
      </c>
      <c r="C1820" t="s">
        <v>46</v>
      </c>
      <c r="D1820">
        <v>79</v>
      </c>
      <c r="E1820">
        <v>40</v>
      </c>
      <c r="F1820" t="s">
        <v>49</v>
      </c>
    </row>
    <row r="1821" spans="1:6" x14ac:dyDescent="0.25">
      <c r="A1821">
        <v>1820</v>
      </c>
      <c r="B1821" t="s">
        <v>147</v>
      </c>
      <c r="C1821" t="s">
        <v>42</v>
      </c>
      <c r="D1821">
        <v>79</v>
      </c>
      <c r="E1821">
        <v>33</v>
      </c>
      <c r="F1821" t="s">
        <v>60</v>
      </c>
    </row>
    <row r="1822" spans="1:6" x14ac:dyDescent="0.25">
      <c r="A1822">
        <v>1821</v>
      </c>
      <c r="B1822" t="s">
        <v>371</v>
      </c>
      <c r="C1822" t="s">
        <v>42</v>
      </c>
      <c r="D1822">
        <v>18</v>
      </c>
      <c r="E1822">
        <v>6</v>
      </c>
      <c r="F1822" t="s">
        <v>49</v>
      </c>
    </row>
    <row r="1823" spans="1:6" x14ac:dyDescent="0.25">
      <c r="A1823">
        <v>1822</v>
      </c>
      <c r="B1823" t="s">
        <v>252</v>
      </c>
      <c r="C1823" t="s">
        <v>46</v>
      </c>
      <c r="D1823">
        <v>18</v>
      </c>
      <c r="E1823">
        <v>4</v>
      </c>
      <c r="F1823" t="s">
        <v>53</v>
      </c>
    </row>
    <row r="1824" spans="1:6" x14ac:dyDescent="0.25">
      <c r="A1824">
        <v>1823</v>
      </c>
      <c r="B1824" t="s">
        <v>59</v>
      </c>
      <c r="C1824" t="s">
        <v>42</v>
      </c>
      <c r="D1824">
        <v>19</v>
      </c>
      <c r="E1824">
        <v>5</v>
      </c>
      <c r="F1824" t="s">
        <v>43</v>
      </c>
    </row>
    <row r="1825" spans="1:6" x14ac:dyDescent="0.25">
      <c r="A1825">
        <v>1824</v>
      </c>
      <c r="B1825" t="s">
        <v>266</v>
      </c>
      <c r="C1825" t="s">
        <v>42</v>
      </c>
      <c r="D1825">
        <v>19</v>
      </c>
      <c r="E1825">
        <v>10</v>
      </c>
      <c r="F1825" t="s">
        <v>43</v>
      </c>
    </row>
    <row r="1826" spans="1:6" x14ac:dyDescent="0.25">
      <c r="A1826">
        <v>1825</v>
      </c>
      <c r="B1826" t="s">
        <v>400</v>
      </c>
      <c r="C1826" t="s">
        <v>46</v>
      </c>
      <c r="D1826">
        <v>21</v>
      </c>
      <c r="E1826">
        <v>4</v>
      </c>
      <c r="F1826" t="s">
        <v>53</v>
      </c>
    </row>
    <row r="1827" spans="1:6" x14ac:dyDescent="0.25">
      <c r="A1827">
        <v>1826</v>
      </c>
      <c r="B1827" t="s">
        <v>200</v>
      </c>
      <c r="C1827" t="s">
        <v>42</v>
      </c>
      <c r="D1827">
        <v>21</v>
      </c>
      <c r="E1827">
        <v>10</v>
      </c>
      <c r="F1827" t="s">
        <v>60</v>
      </c>
    </row>
    <row r="1828" spans="1:6" x14ac:dyDescent="0.25">
      <c r="A1828">
        <v>1827</v>
      </c>
      <c r="B1828" t="s">
        <v>62</v>
      </c>
      <c r="C1828" t="s">
        <v>42</v>
      </c>
      <c r="D1828">
        <v>22</v>
      </c>
      <c r="E1828">
        <v>32</v>
      </c>
      <c r="F1828" t="s">
        <v>60</v>
      </c>
    </row>
    <row r="1829" spans="1:6" x14ac:dyDescent="0.25">
      <c r="A1829">
        <v>1828</v>
      </c>
      <c r="B1829" t="s">
        <v>86</v>
      </c>
      <c r="C1829" t="s">
        <v>46</v>
      </c>
      <c r="D1829">
        <v>22</v>
      </c>
      <c r="E1829">
        <v>4</v>
      </c>
      <c r="F1829" t="s">
        <v>60</v>
      </c>
    </row>
    <row r="1830" spans="1:6" x14ac:dyDescent="0.25">
      <c r="A1830">
        <v>1829</v>
      </c>
      <c r="B1830" t="s">
        <v>243</v>
      </c>
      <c r="C1830" t="s">
        <v>42</v>
      </c>
      <c r="D1830">
        <v>23</v>
      </c>
      <c r="E1830">
        <v>40</v>
      </c>
      <c r="F1830" t="s">
        <v>43</v>
      </c>
    </row>
    <row r="1831" spans="1:6" x14ac:dyDescent="0.25">
      <c r="A1831">
        <v>1830</v>
      </c>
      <c r="B1831" t="s">
        <v>54</v>
      </c>
      <c r="C1831" t="s">
        <v>46</v>
      </c>
      <c r="D1831">
        <v>23</v>
      </c>
      <c r="E1831">
        <v>4</v>
      </c>
      <c r="F1831" t="s">
        <v>43</v>
      </c>
    </row>
    <row r="1832" spans="1:6" x14ac:dyDescent="0.25">
      <c r="A1832">
        <v>1831</v>
      </c>
      <c r="B1832" t="s">
        <v>323</v>
      </c>
      <c r="C1832" t="s">
        <v>46</v>
      </c>
      <c r="D1832">
        <v>23</v>
      </c>
      <c r="E1832">
        <v>21</v>
      </c>
      <c r="F1832" t="s">
        <v>43</v>
      </c>
    </row>
    <row r="1833" spans="1:6" x14ac:dyDescent="0.25">
      <c r="A1833">
        <v>1832</v>
      </c>
      <c r="B1833" t="s">
        <v>235</v>
      </c>
      <c r="C1833" t="s">
        <v>42</v>
      </c>
      <c r="D1833">
        <v>24</v>
      </c>
      <c r="E1833">
        <v>10</v>
      </c>
      <c r="F1833" t="s">
        <v>53</v>
      </c>
    </row>
    <row r="1834" spans="1:6" x14ac:dyDescent="0.25">
      <c r="A1834">
        <v>1833</v>
      </c>
      <c r="B1834" t="s">
        <v>96</v>
      </c>
      <c r="C1834" t="s">
        <v>42</v>
      </c>
      <c r="D1834">
        <v>25</v>
      </c>
      <c r="E1834">
        <v>4</v>
      </c>
      <c r="F1834" t="s">
        <v>49</v>
      </c>
    </row>
    <row r="1835" spans="1:6" x14ac:dyDescent="0.25">
      <c r="A1835">
        <v>1834</v>
      </c>
      <c r="B1835" t="s">
        <v>439</v>
      </c>
      <c r="C1835" t="s">
        <v>46</v>
      </c>
      <c r="D1835">
        <v>25</v>
      </c>
      <c r="E1835">
        <v>5</v>
      </c>
      <c r="F1835" t="s">
        <v>49</v>
      </c>
    </row>
    <row r="1836" spans="1:6" x14ac:dyDescent="0.25">
      <c r="A1836">
        <v>1835</v>
      </c>
      <c r="B1836" t="s">
        <v>329</v>
      </c>
      <c r="C1836" t="s">
        <v>46</v>
      </c>
      <c r="D1836">
        <v>26</v>
      </c>
      <c r="E1836">
        <v>4</v>
      </c>
      <c r="F1836" t="s">
        <v>53</v>
      </c>
    </row>
    <row r="1837" spans="1:6" x14ac:dyDescent="0.25">
      <c r="A1837">
        <v>1836</v>
      </c>
      <c r="B1837" t="s">
        <v>70</v>
      </c>
      <c r="C1837" t="s">
        <v>42</v>
      </c>
      <c r="D1837">
        <v>26</v>
      </c>
      <c r="E1837">
        <v>10</v>
      </c>
      <c r="F1837" t="s">
        <v>53</v>
      </c>
    </row>
    <row r="1838" spans="1:6" x14ac:dyDescent="0.25">
      <c r="A1838">
        <v>1837</v>
      </c>
      <c r="B1838" t="s">
        <v>342</v>
      </c>
      <c r="C1838" t="s">
        <v>42</v>
      </c>
      <c r="D1838">
        <v>28</v>
      </c>
      <c r="E1838">
        <v>4</v>
      </c>
      <c r="F1838" t="s">
        <v>60</v>
      </c>
    </row>
    <row r="1839" spans="1:6" x14ac:dyDescent="0.25">
      <c r="A1839">
        <v>1838</v>
      </c>
      <c r="B1839" t="s">
        <v>330</v>
      </c>
      <c r="C1839" t="s">
        <v>46</v>
      </c>
      <c r="D1839">
        <v>28</v>
      </c>
      <c r="E1839">
        <v>9</v>
      </c>
      <c r="F1839" t="s">
        <v>60</v>
      </c>
    </row>
    <row r="1840" spans="1:6" x14ac:dyDescent="0.25">
      <c r="A1840">
        <v>1839</v>
      </c>
      <c r="B1840" t="s">
        <v>181</v>
      </c>
      <c r="C1840" t="s">
        <v>42</v>
      </c>
      <c r="D1840">
        <v>28</v>
      </c>
      <c r="E1840">
        <v>9</v>
      </c>
      <c r="F1840" t="s">
        <v>53</v>
      </c>
    </row>
    <row r="1841" spans="1:6" x14ac:dyDescent="0.25">
      <c r="A1841">
        <v>1840</v>
      </c>
      <c r="B1841" t="s">
        <v>149</v>
      </c>
      <c r="C1841" t="s">
        <v>42</v>
      </c>
      <c r="D1841">
        <v>28</v>
      </c>
      <c r="E1841">
        <v>10</v>
      </c>
      <c r="F1841" t="s">
        <v>47</v>
      </c>
    </row>
    <row r="1842" spans="1:6" x14ac:dyDescent="0.25">
      <c r="A1842">
        <v>1841</v>
      </c>
      <c r="B1842" t="s">
        <v>93</v>
      </c>
      <c r="C1842" t="s">
        <v>42</v>
      </c>
      <c r="D1842">
        <v>29</v>
      </c>
      <c r="E1842">
        <v>40</v>
      </c>
      <c r="F1842" t="s">
        <v>60</v>
      </c>
    </row>
    <row r="1843" spans="1:6" x14ac:dyDescent="0.25">
      <c r="A1843">
        <v>1842</v>
      </c>
      <c r="B1843" t="s">
        <v>114</v>
      </c>
      <c r="C1843" t="s">
        <v>46</v>
      </c>
      <c r="D1843">
        <v>29</v>
      </c>
      <c r="E1843">
        <v>14</v>
      </c>
      <c r="F1843" t="s">
        <v>43</v>
      </c>
    </row>
    <row r="1844" spans="1:6" x14ac:dyDescent="0.25">
      <c r="A1844">
        <v>1843</v>
      </c>
      <c r="B1844" t="s">
        <v>443</v>
      </c>
      <c r="C1844" t="s">
        <v>46</v>
      </c>
      <c r="D1844">
        <v>30</v>
      </c>
      <c r="E1844">
        <v>18</v>
      </c>
      <c r="F1844" t="s">
        <v>49</v>
      </c>
    </row>
    <row r="1845" spans="1:6" x14ac:dyDescent="0.25">
      <c r="A1845">
        <v>1844</v>
      </c>
      <c r="B1845" t="s">
        <v>331</v>
      </c>
      <c r="C1845" t="s">
        <v>42</v>
      </c>
      <c r="D1845">
        <v>31</v>
      </c>
      <c r="E1845">
        <v>1</v>
      </c>
      <c r="F1845" t="s">
        <v>49</v>
      </c>
    </row>
    <row r="1846" spans="1:6" x14ac:dyDescent="0.25">
      <c r="A1846">
        <v>1845</v>
      </c>
      <c r="B1846" t="s">
        <v>83</v>
      </c>
      <c r="C1846" t="s">
        <v>42</v>
      </c>
      <c r="D1846">
        <v>31</v>
      </c>
      <c r="E1846">
        <v>9</v>
      </c>
      <c r="F1846" t="s">
        <v>49</v>
      </c>
    </row>
    <row r="1847" spans="1:6" x14ac:dyDescent="0.25">
      <c r="A1847">
        <v>1846</v>
      </c>
      <c r="B1847" t="s">
        <v>95</v>
      </c>
      <c r="C1847" t="s">
        <v>46</v>
      </c>
      <c r="D1847">
        <v>31</v>
      </c>
      <c r="E1847">
        <v>22</v>
      </c>
      <c r="F1847" t="s">
        <v>60</v>
      </c>
    </row>
    <row r="1848" spans="1:6" x14ac:dyDescent="0.25">
      <c r="A1848">
        <v>1847</v>
      </c>
      <c r="B1848" t="s">
        <v>179</v>
      </c>
      <c r="C1848" t="s">
        <v>46</v>
      </c>
      <c r="D1848">
        <v>31</v>
      </c>
      <c r="E1848">
        <v>10</v>
      </c>
      <c r="F1848" t="s">
        <v>43</v>
      </c>
    </row>
    <row r="1849" spans="1:6" x14ac:dyDescent="0.25">
      <c r="A1849">
        <v>1848</v>
      </c>
      <c r="B1849" t="s">
        <v>241</v>
      </c>
      <c r="C1849" t="s">
        <v>42</v>
      </c>
      <c r="D1849">
        <v>32</v>
      </c>
      <c r="E1849">
        <v>40</v>
      </c>
      <c r="F1849" t="s">
        <v>47</v>
      </c>
    </row>
    <row r="1850" spans="1:6" x14ac:dyDescent="0.25">
      <c r="A1850">
        <v>1849</v>
      </c>
      <c r="B1850" t="s">
        <v>265</v>
      </c>
      <c r="C1850" t="s">
        <v>42</v>
      </c>
      <c r="D1850">
        <v>32</v>
      </c>
      <c r="E1850">
        <v>23</v>
      </c>
      <c r="F1850" t="s">
        <v>49</v>
      </c>
    </row>
    <row r="1851" spans="1:6" x14ac:dyDescent="0.25">
      <c r="A1851">
        <v>1850</v>
      </c>
      <c r="B1851" t="s">
        <v>163</v>
      </c>
      <c r="C1851" t="s">
        <v>46</v>
      </c>
      <c r="D1851">
        <v>32</v>
      </c>
      <c r="E1851">
        <v>10</v>
      </c>
      <c r="F1851" t="s">
        <v>47</v>
      </c>
    </row>
    <row r="1852" spans="1:6" x14ac:dyDescent="0.25">
      <c r="A1852">
        <v>1851</v>
      </c>
      <c r="B1852" t="s">
        <v>317</v>
      </c>
      <c r="C1852" t="s">
        <v>42</v>
      </c>
      <c r="D1852">
        <v>33</v>
      </c>
      <c r="E1852">
        <v>40</v>
      </c>
      <c r="F1852" t="s">
        <v>60</v>
      </c>
    </row>
    <row r="1853" spans="1:6" x14ac:dyDescent="0.25">
      <c r="A1853">
        <v>1852</v>
      </c>
      <c r="B1853" t="s">
        <v>249</v>
      </c>
      <c r="C1853" t="s">
        <v>42</v>
      </c>
      <c r="D1853">
        <v>34</v>
      </c>
      <c r="E1853">
        <v>22</v>
      </c>
      <c r="F1853" t="s">
        <v>47</v>
      </c>
    </row>
    <row r="1854" spans="1:6" x14ac:dyDescent="0.25">
      <c r="A1854">
        <v>1853</v>
      </c>
      <c r="B1854" t="s">
        <v>196</v>
      </c>
      <c r="C1854" t="s">
        <v>42</v>
      </c>
      <c r="D1854">
        <v>36</v>
      </c>
      <c r="E1854">
        <v>10</v>
      </c>
      <c r="F1854" t="s">
        <v>53</v>
      </c>
    </row>
    <row r="1855" spans="1:6" x14ac:dyDescent="0.25">
      <c r="A1855">
        <v>1854</v>
      </c>
      <c r="B1855" t="s">
        <v>62</v>
      </c>
      <c r="C1855" t="s">
        <v>42</v>
      </c>
      <c r="D1855">
        <v>36</v>
      </c>
      <c r="E1855">
        <v>10</v>
      </c>
      <c r="F1855" t="s">
        <v>60</v>
      </c>
    </row>
    <row r="1856" spans="1:6" x14ac:dyDescent="0.25">
      <c r="A1856">
        <v>1855</v>
      </c>
      <c r="B1856" t="s">
        <v>187</v>
      </c>
      <c r="C1856" t="s">
        <v>46</v>
      </c>
      <c r="D1856">
        <v>37</v>
      </c>
      <c r="E1856">
        <v>3</v>
      </c>
      <c r="F1856" t="s">
        <v>43</v>
      </c>
    </row>
    <row r="1857" spans="1:6" x14ac:dyDescent="0.25">
      <c r="A1857">
        <v>1856</v>
      </c>
      <c r="B1857" t="s">
        <v>192</v>
      </c>
      <c r="C1857" t="s">
        <v>42</v>
      </c>
      <c r="D1857">
        <v>38</v>
      </c>
      <c r="E1857">
        <v>9</v>
      </c>
      <c r="F1857" t="s">
        <v>60</v>
      </c>
    </row>
    <row r="1858" spans="1:6" x14ac:dyDescent="0.25">
      <c r="A1858">
        <v>1857</v>
      </c>
      <c r="B1858" t="s">
        <v>106</v>
      </c>
      <c r="C1858" t="s">
        <v>42</v>
      </c>
      <c r="D1858">
        <v>38</v>
      </c>
      <c r="E1858">
        <v>38</v>
      </c>
      <c r="F1858" t="s">
        <v>43</v>
      </c>
    </row>
    <row r="1859" spans="1:6" x14ac:dyDescent="0.25">
      <c r="A1859">
        <v>1858</v>
      </c>
      <c r="B1859" t="s">
        <v>163</v>
      </c>
      <c r="C1859" t="s">
        <v>46</v>
      </c>
      <c r="D1859">
        <v>39</v>
      </c>
      <c r="E1859">
        <v>10</v>
      </c>
      <c r="F1859" t="s">
        <v>47</v>
      </c>
    </row>
    <row r="1860" spans="1:6" x14ac:dyDescent="0.25">
      <c r="A1860">
        <v>1859</v>
      </c>
      <c r="B1860" t="s">
        <v>243</v>
      </c>
      <c r="C1860" t="s">
        <v>46</v>
      </c>
      <c r="D1860">
        <v>42</v>
      </c>
      <c r="E1860">
        <v>6</v>
      </c>
      <c r="F1860" t="s">
        <v>60</v>
      </c>
    </row>
    <row r="1861" spans="1:6" x14ac:dyDescent="0.25">
      <c r="A1861">
        <v>1860</v>
      </c>
      <c r="B1861" t="s">
        <v>346</v>
      </c>
      <c r="C1861" t="s">
        <v>42</v>
      </c>
      <c r="D1861">
        <v>42</v>
      </c>
      <c r="E1861">
        <v>4</v>
      </c>
      <c r="F1861" t="s">
        <v>43</v>
      </c>
    </row>
    <row r="1862" spans="1:6" x14ac:dyDescent="0.25">
      <c r="A1862">
        <v>1861</v>
      </c>
      <c r="B1862" t="s">
        <v>357</v>
      </c>
      <c r="C1862" t="s">
        <v>46</v>
      </c>
      <c r="D1862">
        <v>43</v>
      </c>
      <c r="E1862">
        <v>4</v>
      </c>
      <c r="F1862" t="s">
        <v>49</v>
      </c>
    </row>
    <row r="1863" spans="1:6" x14ac:dyDescent="0.25">
      <c r="A1863">
        <v>1862</v>
      </c>
      <c r="B1863" t="s">
        <v>55</v>
      </c>
      <c r="C1863" t="s">
        <v>42</v>
      </c>
      <c r="D1863">
        <v>43</v>
      </c>
      <c r="E1863">
        <v>10</v>
      </c>
      <c r="F1863" t="s">
        <v>49</v>
      </c>
    </row>
    <row r="1864" spans="1:6" x14ac:dyDescent="0.25">
      <c r="A1864">
        <v>1863</v>
      </c>
      <c r="B1864" t="s">
        <v>406</v>
      </c>
      <c r="C1864" t="s">
        <v>42</v>
      </c>
      <c r="D1864">
        <v>43</v>
      </c>
      <c r="E1864">
        <v>40</v>
      </c>
      <c r="F1864" t="s">
        <v>47</v>
      </c>
    </row>
    <row r="1865" spans="1:6" x14ac:dyDescent="0.25">
      <c r="A1865">
        <v>1864</v>
      </c>
      <c r="B1865" t="s">
        <v>109</v>
      </c>
      <c r="C1865" t="s">
        <v>46</v>
      </c>
      <c r="D1865">
        <v>44</v>
      </c>
      <c r="E1865">
        <v>10</v>
      </c>
      <c r="F1865" t="s">
        <v>43</v>
      </c>
    </row>
    <row r="1866" spans="1:6" x14ac:dyDescent="0.25">
      <c r="A1866">
        <v>1865</v>
      </c>
      <c r="B1866" t="s">
        <v>276</v>
      </c>
      <c r="C1866" t="s">
        <v>42</v>
      </c>
      <c r="D1866">
        <v>45</v>
      </c>
      <c r="E1866">
        <v>10</v>
      </c>
      <c r="F1866" t="s">
        <v>47</v>
      </c>
    </row>
    <row r="1867" spans="1:6" x14ac:dyDescent="0.25">
      <c r="A1867">
        <v>1866</v>
      </c>
      <c r="B1867" t="s">
        <v>84</v>
      </c>
      <c r="C1867" t="s">
        <v>46</v>
      </c>
      <c r="D1867">
        <v>45</v>
      </c>
      <c r="E1867">
        <v>40</v>
      </c>
      <c r="F1867" t="s">
        <v>49</v>
      </c>
    </row>
    <row r="1868" spans="1:6" x14ac:dyDescent="0.25">
      <c r="A1868">
        <v>1867</v>
      </c>
      <c r="B1868" t="s">
        <v>190</v>
      </c>
      <c r="C1868" t="s">
        <v>46</v>
      </c>
      <c r="D1868">
        <v>47</v>
      </c>
      <c r="E1868">
        <v>7</v>
      </c>
      <c r="F1868" t="s">
        <v>53</v>
      </c>
    </row>
    <row r="1869" spans="1:6" x14ac:dyDescent="0.25">
      <c r="A1869">
        <v>1868</v>
      </c>
      <c r="B1869" t="s">
        <v>192</v>
      </c>
      <c r="C1869" t="s">
        <v>42</v>
      </c>
      <c r="D1869">
        <v>47</v>
      </c>
      <c r="E1869">
        <v>40</v>
      </c>
      <c r="F1869" t="s">
        <v>43</v>
      </c>
    </row>
    <row r="1870" spans="1:6" x14ac:dyDescent="0.25">
      <c r="A1870">
        <v>1869</v>
      </c>
      <c r="B1870" t="s">
        <v>354</v>
      </c>
      <c r="C1870" t="s">
        <v>42</v>
      </c>
      <c r="D1870">
        <v>48</v>
      </c>
      <c r="E1870">
        <v>4</v>
      </c>
      <c r="F1870" t="s">
        <v>43</v>
      </c>
    </row>
    <row r="1871" spans="1:6" x14ac:dyDescent="0.25">
      <c r="A1871">
        <v>1870</v>
      </c>
      <c r="B1871" t="s">
        <v>119</v>
      </c>
      <c r="C1871" t="s">
        <v>42</v>
      </c>
      <c r="D1871">
        <v>50</v>
      </c>
      <c r="E1871">
        <v>40</v>
      </c>
      <c r="F1871" t="s">
        <v>60</v>
      </c>
    </row>
    <row r="1872" spans="1:6" x14ac:dyDescent="0.25">
      <c r="A1872">
        <v>1871</v>
      </c>
      <c r="B1872" t="s">
        <v>303</v>
      </c>
      <c r="C1872" t="s">
        <v>46</v>
      </c>
      <c r="D1872">
        <v>50</v>
      </c>
      <c r="E1872">
        <v>7</v>
      </c>
      <c r="F1872" t="s">
        <v>53</v>
      </c>
    </row>
    <row r="1873" spans="1:6" x14ac:dyDescent="0.25">
      <c r="A1873">
        <v>1872</v>
      </c>
      <c r="B1873" t="s">
        <v>305</v>
      </c>
      <c r="C1873" t="s">
        <v>42</v>
      </c>
      <c r="D1873">
        <v>50</v>
      </c>
      <c r="E1873">
        <v>30</v>
      </c>
      <c r="F1873" t="s">
        <v>53</v>
      </c>
    </row>
    <row r="1874" spans="1:6" x14ac:dyDescent="0.25">
      <c r="A1874">
        <v>1873</v>
      </c>
      <c r="B1874" t="s">
        <v>72</v>
      </c>
      <c r="C1874" t="s">
        <v>46</v>
      </c>
      <c r="D1874">
        <v>50</v>
      </c>
      <c r="E1874">
        <v>10</v>
      </c>
      <c r="F1874" t="s">
        <v>47</v>
      </c>
    </row>
    <row r="1875" spans="1:6" x14ac:dyDescent="0.25">
      <c r="A1875">
        <v>1874</v>
      </c>
      <c r="B1875" t="s">
        <v>212</v>
      </c>
      <c r="C1875" t="s">
        <v>46</v>
      </c>
      <c r="D1875">
        <v>51</v>
      </c>
      <c r="E1875">
        <v>10</v>
      </c>
      <c r="F1875" t="s">
        <v>49</v>
      </c>
    </row>
    <row r="1876" spans="1:6" x14ac:dyDescent="0.25">
      <c r="A1876">
        <v>1875</v>
      </c>
      <c r="B1876" t="s">
        <v>293</v>
      </c>
      <c r="C1876" t="s">
        <v>42</v>
      </c>
      <c r="D1876">
        <v>51</v>
      </c>
      <c r="E1876">
        <v>11</v>
      </c>
      <c r="F1876" t="s">
        <v>53</v>
      </c>
    </row>
    <row r="1877" spans="1:6" x14ac:dyDescent="0.25">
      <c r="A1877">
        <v>1876</v>
      </c>
      <c r="B1877" t="s">
        <v>185</v>
      </c>
      <c r="C1877" t="s">
        <v>46</v>
      </c>
      <c r="D1877">
        <v>51</v>
      </c>
      <c r="E1877">
        <v>14</v>
      </c>
      <c r="F1877" t="s">
        <v>43</v>
      </c>
    </row>
    <row r="1878" spans="1:6" x14ac:dyDescent="0.25">
      <c r="A1878">
        <v>1877</v>
      </c>
      <c r="B1878" t="s">
        <v>405</v>
      </c>
      <c r="C1878" t="s">
        <v>42</v>
      </c>
      <c r="D1878">
        <v>52</v>
      </c>
      <c r="E1878">
        <v>4</v>
      </c>
      <c r="F1878" t="s">
        <v>49</v>
      </c>
    </row>
    <row r="1879" spans="1:6" x14ac:dyDescent="0.25">
      <c r="A1879">
        <v>1878</v>
      </c>
      <c r="B1879" t="s">
        <v>222</v>
      </c>
      <c r="C1879" t="s">
        <v>46</v>
      </c>
      <c r="D1879">
        <v>52</v>
      </c>
      <c r="E1879">
        <v>10</v>
      </c>
      <c r="F1879" t="s">
        <v>43</v>
      </c>
    </row>
    <row r="1880" spans="1:6" x14ac:dyDescent="0.25">
      <c r="A1880">
        <v>1879</v>
      </c>
      <c r="B1880" t="s">
        <v>163</v>
      </c>
      <c r="C1880" t="s">
        <v>42</v>
      </c>
      <c r="D1880">
        <v>54</v>
      </c>
      <c r="E1880">
        <v>9</v>
      </c>
      <c r="F1880" t="s">
        <v>47</v>
      </c>
    </row>
    <row r="1881" spans="1:6" x14ac:dyDescent="0.25">
      <c r="A1881">
        <v>1880</v>
      </c>
      <c r="B1881" t="s">
        <v>319</v>
      </c>
      <c r="C1881" t="s">
        <v>46</v>
      </c>
      <c r="D1881">
        <v>54</v>
      </c>
      <c r="E1881">
        <v>4</v>
      </c>
      <c r="F1881" t="s">
        <v>47</v>
      </c>
    </row>
    <row r="1882" spans="1:6" x14ac:dyDescent="0.25">
      <c r="A1882">
        <v>1881</v>
      </c>
      <c r="B1882" t="s">
        <v>112</v>
      </c>
      <c r="C1882" t="s">
        <v>46</v>
      </c>
      <c r="D1882">
        <v>55</v>
      </c>
      <c r="E1882">
        <v>2</v>
      </c>
      <c r="F1882" t="s">
        <v>60</v>
      </c>
    </row>
    <row r="1883" spans="1:6" x14ac:dyDescent="0.25">
      <c r="A1883">
        <v>1882</v>
      </c>
      <c r="B1883" t="s">
        <v>52</v>
      </c>
      <c r="C1883" t="s">
        <v>42</v>
      </c>
      <c r="D1883">
        <v>55</v>
      </c>
      <c r="E1883">
        <v>10</v>
      </c>
      <c r="F1883" t="s">
        <v>53</v>
      </c>
    </row>
    <row r="1884" spans="1:6" x14ac:dyDescent="0.25">
      <c r="A1884">
        <v>1883</v>
      </c>
      <c r="B1884" t="s">
        <v>131</v>
      </c>
      <c r="C1884" t="s">
        <v>42</v>
      </c>
      <c r="D1884">
        <v>55</v>
      </c>
      <c r="E1884">
        <v>30</v>
      </c>
      <c r="F1884" t="s">
        <v>53</v>
      </c>
    </row>
    <row r="1885" spans="1:6" x14ac:dyDescent="0.25">
      <c r="A1885">
        <v>1884</v>
      </c>
      <c r="B1885" t="s">
        <v>410</v>
      </c>
      <c r="C1885" t="s">
        <v>42</v>
      </c>
      <c r="D1885">
        <v>56</v>
      </c>
      <c r="E1885">
        <v>39</v>
      </c>
      <c r="F1885" t="s">
        <v>49</v>
      </c>
    </row>
    <row r="1886" spans="1:6" x14ac:dyDescent="0.25">
      <c r="A1886">
        <v>1885</v>
      </c>
      <c r="B1886" t="s">
        <v>397</v>
      </c>
      <c r="C1886" t="s">
        <v>46</v>
      </c>
      <c r="D1886">
        <v>57</v>
      </c>
      <c r="E1886">
        <v>9</v>
      </c>
      <c r="F1886" t="s">
        <v>47</v>
      </c>
    </row>
    <row r="1887" spans="1:6" x14ac:dyDescent="0.25">
      <c r="A1887">
        <v>1886</v>
      </c>
      <c r="B1887" t="s">
        <v>443</v>
      </c>
      <c r="C1887" t="s">
        <v>42</v>
      </c>
      <c r="D1887">
        <v>57</v>
      </c>
      <c r="E1887">
        <v>10</v>
      </c>
      <c r="F1887" t="s">
        <v>49</v>
      </c>
    </row>
    <row r="1888" spans="1:6" x14ac:dyDescent="0.25">
      <c r="A1888">
        <v>1887</v>
      </c>
      <c r="B1888" t="s">
        <v>389</v>
      </c>
      <c r="C1888" t="s">
        <v>42</v>
      </c>
      <c r="D1888">
        <v>57</v>
      </c>
      <c r="E1888">
        <v>29</v>
      </c>
      <c r="F1888" t="s">
        <v>53</v>
      </c>
    </row>
    <row r="1889" spans="1:6" x14ac:dyDescent="0.25">
      <c r="A1889">
        <v>1888</v>
      </c>
      <c r="B1889" t="s">
        <v>63</v>
      </c>
      <c r="C1889" t="s">
        <v>46</v>
      </c>
      <c r="D1889">
        <v>59</v>
      </c>
      <c r="E1889">
        <v>37</v>
      </c>
      <c r="F1889" t="s">
        <v>49</v>
      </c>
    </row>
    <row r="1890" spans="1:6" x14ac:dyDescent="0.25">
      <c r="A1890">
        <v>1889</v>
      </c>
      <c r="B1890" t="s">
        <v>111</v>
      </c>
      <c r="C1890" t="s">
        <v>46</v>
      </c>
      <c r="D1890">
        <v>60</v>
      </c>
      <c r="E1890">
        <v>10</v>
      </c>
      <c r="F1890" t="s">
        <v>60</v>
      </c>
    </row>
    <row r="1891" spans="1:6" x14ac:dyDescent="0.25">
      <c r="A1891">
        <v>1890</v>
      </c>
      <c r="B1891" t="s">
        <v>66</v>
      </c>
      <c r="C1891" t="s">
        <v>46</v>
      </c>
      <c r="D1891">
        <v>60</v>
      </c>
      <c r="E1891">
        <v>10</v>
      </c>
      <c r="F1891" t="s">
        <v>47</v>
      </c>
    </row>
    <row r="1892" spans="1:6" x14ac:dyDescent="0.25">
      <c r="A1892">
        <v>1891</v>
      </c>
      <c r="B1892" t="s">
        <v>238</v>
      </c>
      <c r="C1892" t="s">
        <v>46</v>
      </c>
      <c r="D1892">
        <v>61</v>
      </c>
      <c r="E1892">
        <v>4</v>
      </c>
      <c r="F1892" t="s">
        <v>43</v>
      </c>
    </row>
    <row r="1893" spans="1:6" x14ac:dyDescent="0.25">
      <c r="A1893">
        <v>1892</v>
      </c>
      <c r="B1893" t="s">
        <v>149</v>
      </c>
      <c r="C1893" t="s">
        <v>42</v>
      </c>
      <c r="D1893">
        <v>62</v>
      </c>
      <c r="E1893">
        <v>40</v>
      </c>
      <c r="F1893" t="s">
        <v>47</v>
      </c>
    </row>
    <row r="1894" spans="1:6" x14ac:dyDescent="0.25">
      <c r="A1894">
        <v>1893</v>
      </c>
      <c r="B1894" t="s">
        <v>426</v>
      </c>
      <c r="C1894" t="s">
        <v>42</v>
      </c>
      <c r="D1894">
        <v>63</v>
      </c>
      <c r="E1894">
        <v>10</v>
      </c>
      <c r="F1894" t="s">
        <v>49</v>
      </c>
    </row>
    <row r="1895" spans="1:6" x14ac:dyDescent="0.25">
      <c r="A1895">
        <v>1894</v>
      </c>
      <c r="B1895" t="s">
        <v>339</v>
      </c>
      <c r="C1895" t="s">
        <v>42</v>
      </c>
      <c r="D1895">
        <v>64</v>
      </c>
      <c r="E1895">
        <v>7</v>
      </c>
      <c r="F1895" t="s">
        <v>49</v>
      </c>
    </row>
    <row r="1896" spans="1:6" x14ac:dyDescent="0.25">
      <c r="A1896">
        <v>1895</v>
      </c>
      <c r="B1896" t="s">
        <v>133</v>
      </c>
      <c r="C1896" t="s">
        <v>42</v>
      </c>
      <c r="D1896">
        <v>65</v>
      </c>
      <c r="E1896">
        <v>25</v>
      </c>
      <c r="F1896" t="s">
        <v>47</v>
      </c>
    </row>
    <row r="1897" spans="1:6" x14ac:dyDescent="0.25">
      <c r="A1897">
        <v>1896</v>
      </c>
      <c r="B1897" t="s">
        <v>41</v>
      </c>
      <c r="C1897" t="s">
        <v>46</v>
      </c>
      <c r="D1897">
        <v>66</v>
      </c>
      <c r="E1897">
        <v>2</v>
      </c>
      <c r="F1897" t="s">
        <v>43</v>
      </c>
    </row>
    <row r="1898" spans="1:6" x14ac:dyDescent="0.25">
      <c r="A1898">
        <v>1897</v>
      </c>
      <c r="B1898" t="s">
        <v>314</v>
      </c>
      <c r="C1898" t="s">
        <v>42</v>
      </c>
      <c r="D1898">
        <v>66</v>
      </c>
      <c r="E1898">
        <v>14</v>
      </c>
      <c r="F1898" t="s">
        <v>53</v>
      </c>
    </row>
    <row r="1899" spans="1:6" x14ac:dyDescent="0.25">
      <c r="A1899">
        <v>1898</v>
      </c>
      <c r="B1899" t="s">
        <v>50</v>
      </c>
      <c r="C1899" t="s">
        <v>46</v>
      </c>
      <c r="D1899">
        <v>66</v>
      </c>
      <c r="E1899">
        <v>35</v>
      </c>
      <c r="F1899" t="s">
        <v>47</v>
      </c>
    </row>
    <row r="1900" spans="1:6" x14ac:dyDescent="0.25">
      <c r="A1900">
        <v>1899</v>
      </c>
      <c r="B1900" t="s">
        <v>84</v>
      </c>
      <c r="C1900" t="s">
        <v>42</v>
      </c>
      <c r="D1900">
        <v>67</v>
      </c>
      <c r="E1900">
        <v>21</v>
      </c>
      <c r="F1900" t="s">
        <v>49</v>
      </c>
    </row>
    <row r="1901" spans="1:6" x14ac:dyDescent="0.25">
      <c r="A1901">
        <v>1900</v>
      </c>
      <c r="B1901" t="s">
        <v>105</v>
      </c>
      <c r="C1901" t="s">
        <v>42</v>
      </c>
      <c r="D1901">
        <v>67</v>
      </c>
      <c r="E1901">
        <v>10</v>
      </c>
      <c r="F1901" t="s">
        <v>53</v>
      </c>
    </row>
    <row r="1902" spans="1:6" x14ac:dyDescent="0.25">
      <c r="A1902">
        <v>1901</v>
      </c>
      <c r="B1902" t="s">
        <v>185</v>
      </c>
      <c r="C1902" t="s">
        <v>42</v>
      </c>
      <c r="D1902">
        <v>68</v>
      </c>
      <c r="E1902">
        <v>29</v>
      </c>
      <c r="F1902" t="s">
        <v>43</v>
      </c>
    </row>
    <row r="1903" spans="1:6" x14ac:dyDescent="0.25">
      <c r="A1903">
        <v>1902</v>
      </c>
      <c r="B1903" t="s">
        <v>187</v>
      </c>
      <c r="C1903" t="s">
        <v>42</v>
      </c>
      <c r="D1903">
        <v>70</v>
      </c>
      <c r="E1903">
        <v>16</v>
      </c>
      <c r="F1903" t="s">
        <v>43</v>
      </c>
    </row>
    <row r="1904" spans="1:6" x14ac:dyDescent="0.25">
      <c r="A1904">
        <v>1903</v>
      </c>
      <c r="B1904" t="s">
        <v>435</v>
      </c>
      <c r="C1904" t="s">
        <v>42</v>
      </c>
      <c r="D1904">
        <v>71</v>
      </c>
      <c r="E1904">
        <v>2</v>
      </c>
      <c r="F1904" t="s">
        <v>53</v>
      </c>
    </row>
    <row r="1905" spans="1:6" x14ac:dyDescent="0.25">
      <c r="A1905">
        <v>1904</v>
      </c>
      <c r="B1905" t="s">
        <v>327</v>
      </c>
      <c r="C1905" t="s">
        <v>46</v>
      </c>
      <c r="D1905">
        <v>71</v>
      </c>
      <c r="E1905">
        <v>15</v>
      </c>
      <c r="F1905" t="s">
        <v>53</v>
      </c>
    </row>
    <row r="1906" spans="1:6" x14ac:dyDescent="0.25">
      <c r="A1906">
        <v>1905</v>
      </c>
      <c r="B1906" t="s">
        <v>289</v>
      </c>
      <c r="C1906" t="s">
        <v>42</v>
      </c>
      <c r="D1906">
        <v>71</v>
      </c>
      <c r="E1906">
        <v>31</v>
      </c>
      <c r="F1906" t="s">
        <v>49</v>
      </c>
    </row>
    <row r="1907" spans="1:6" x14ac:dyDescent="0.25">
      <c r="A1907">
        <v>1906</v>
      </c>
      <c r="B1907" t="s">
        <v>255</v>
      </c>
      <c r="C1907" t="s">
        <v>42</v>
      </c>
      <c r="D1907">
        <v>71</v>
      </c>
      <c r="E1907">
        <v>33</v>
      </c>
      <c r="F1907" t="s">
        <v>47</v>
      </c>
    </row>
    <row r="1908" spans="1:6" x14ac:dyDescent="0.25">
      <c r="A1908">
        <v>1907</v>
      </c>
      <c r="B1908" t="s">
        <v>127</v>
      </c>
      <c r="C1908" t="s">
        <v>42</v>
      </c>
      <c r="D1908">
        <v>72</v>
      </c>
      <c r="E1908">
        <v>10</v>
      </c>
      <c r="F1908" t="s">
        <v>43</v>
      </c>
    </row>
    <row r="1909" spans="1:6" x14ac:dyDescent="0.25">
      <c r="A1909">
        <v>1908</v>
      </c>
      <c r="B1909" t="s">
        <v>72</v>
      </c>
      <c r="C1909" t="s">
        <v>42</v>
      </c>
      <c r="D1909">
        <v>72</v>
      </c>
      <c r="E1909">
        <v>24</v>
      </c>
      <c r="F1909" t="s">
        <v>49</v>
      </c>
    </row>
    <row r="1910" spans="1:6" x14ac:dyDescent="0.25">
      <c r="A1910">
        <v>1909</v>
      </c>
      <c r="B1910" t="s">
        <v>129</v>
      </c>
      <c r="C1910" t="s">
        <v>46</v>
      </c>
      <c r="D1910">
        <v>72</v>
      </c>
      <c r="E1910">
        <v>4</v>
      </c>
      <c r="F1910" t="s">
        <v>47</v>
      </c>
    </row>
    <row r="1911" spans="1:6" x14ac:dyDescent="0.25">
      <c r="A1911">
        <v>1910</v>
      </c>
      <c r="B1911" t="s">
        <v>99</v>
      </c>
      <c r="C1911" t="s">
        <v>42</v>
      </c>
      <c r="D1911">
        <v>73</v>
      </c>
      <c r="E1911">
        <v>4</v>
      </c>
      <c r="F1911" t="s">
        <v>53</v>
      </c>
    </row>
    <row r="1912" spans="1:6" x14ac:dyDescent="0.25">
      <c r="A1912">
        <v>1911</v>
      </c>
      <c r="B1912" t="s">
        <v>237</v>
      </c>
      <c r="C1912" t="s">
        <v>46</v>
      </c>
      <c r="D1912">
        <v>73</v>
      </c>
      <c r="E1912">
        <v>33</v>
      </c>
      <c r="F1912" t="s">
        <v>47</v>
      </c>
    </row>
    <row r="1913" spans="1:6" x14ac:dyDescent="0.25">
      <c r="A1913">
        <v>1912</v>
      </c>
      <c r="B1913" t="s">
        <v>62</v>
      </c>
      <c r="C1913" t="s">
        <v>42</v>
      </c>
      <c r="D1913">
        <v>74</v>
      </c>
      <c r="E1913">
        <v>34</v>
      </c>
      <c r="F1913" t="s">
        <v>43</v>
      </c>
    </row>
    <row r="1914" spans="1:6" x14ac:dyDescent="0.25">
      <c r="A1914">
        <v>1913</v>
      </c>
      <c r="B1914" t="s">
        <v>111</v>
      </c>
      <c r="C1914" t="s">
        <v>46</v>
      </c>
      <c r="D1914">
        <v>76</v>
      </c>
      <c r="E1914">
        <v>2</v>
      </c>
      <c r="F1914" t="s">
        <v>43</v>
      </c>
    </row>
    <row r="1915" spans="1:6" x14ac:dyDescent="0.25">
      <c r="A1915">
        <v>1914</v>
      </c>
      <c r="B1915" t="s">
        <v>358</v>
      </c>
      <c r="C1915" t="s">
        <v>46</v>
      </c>
      <c r="D1915">
        <v>76</v>
      </c>
      <c r="E1915">
        <v>25</v>
      </c>
      <c r="F1915" t="s">
        <v>53</v>
      </c>
    </row>
    <row r="1916" spans="1:6" x14ac:dyDescent="0.25">
      <c r="A1916">
        <v>1915</v>
      </c>
      <c r="B1916" t="s">
        <v>237</v>
      </c>
      <c r="C1916" t="s">
        <v>42</v>
      </c>
      <c r="D1916">
        <v>77</v>
      </c>
      <c r="E1916">
        <v>10</v>
      </c>
      <c r="F1916" t="s">
        <v>47</v>
      </c>
    </row>
    <row r="1917" spans="1:6" x14ac:dyDescent="0.25">
      <c r="A1917">
        <v>1916</v>
      </c>
      <c r="B1917" t="s">
        <v>310</v>
      </c>
      <c r="C1917" t="s">
        <v>46</v>
      </c>
      <c r="D1917">
        <v>77</v>
      </c>
      <c r="E1917">
        <v>10</v>
      </c>
      <c r="F1917" t="s">
        <v>60</v>
      </c>
    </row>
    <row r="1918" spans="1:6" x14ac:dyDescent="0.25">
      <c r="A1918">
        <v>1917</v>
      </c>
      <c r="B1918" t="s">
        <v>147</v>
      </c>
      <c r="C1918" t="s">
        <v>42</v>
      </c>
      <c r="D1918">
        <v>77</v>
      </c>
      <c r="E1918">
        <v>17</v>
      </c>
      <c r="F1918" t="s">
        <v>43</v>
      </c>
    </row>
    <row r="1919" spans="1:6" x14ac:dyDescent="0.25">
      <c r="A1919">
        <v>1918</v>
      </c>
      <c r="B1919" t="s">
        <v>165</v>
      </c>
      <c r="C1919" t="s">
        <v>42</v>
      </c>
      <c r="D1919">
        <v>77</v>
      </c>
      <c r="E1919">
        <v>40</v>
      </c>
      <c r="F1919" t="s">
        <v>49</v>
      </c>
    </row>
    <row r="1920" spans="1:6" x14ac:dyDescent="0.25">
      <c r="A1920">
        <v>1919</v>
      </c>
      <c r="B1920" t="s">
        <v>359</v>
      </c>
      <c r="C1920" t="s">
        <v>42</v>
      </c>
      <c r="D1920">
        <v>77</v>
      </c>
      <c r="E1920">
        <v>4</v>
      </c>
      <c r="F1920" t="s">
        <v>49</v>
      </c>
    </row>
    <row r="1921" spans="1:6" x14ac:dyDescent="0.25">
      <c r="A1921">
        <v>1920</v>
      </c>
      <c r="B1921" t="s">
        <v>73</v>
      </c>
      <c r="C1921" t="s">
        <v>42</v>
      </c>
      <c r="D1921">
        <v>78</v>
      </c>
      <c r="E1921">
        <v>40</v>
      </c>
      <c r="F1921" t="s">
        <v>47</v>
      </c>
    </row>
    <row r="1922" spans="1:6" x14ac:dyDescent="0.25">
      <c r="A1922">
        <v>1921</v>
      </c>
      <c r="B1922" t="s">
        <v>241</v>
      </c>
      <c r="C1922" t="s">
        <v>42</v>
      </c>
      <c r="D1922">
        <v>78</v>
      </c>
      <c r="E1922">
        <v>4</v>
      </c>
      <c r="F1922" t="s">
        <v>47</v>
      </c>
    </row>
    <row r="1923" spans="1:6" x14ac:dyDescent="0.25">
      <c r="A1923">
        <v>1922</v>
      </c>
      <c r="B1923" t="s">
        <v>255</v>
      </c>
      <c r="C1923" t="s">
        <v>42</v>
      </c>
      <c r="D1923">
        <v>78</v>
      </c>
      <c r="E1923">
        <v>16</v>
      </c>
      <c r="F1923" t="s">
        <v>47</v>
      </c>
    </row>
    <row r="1924" spans="1:6" x14ac:dyDescent="0.25">
      <c r="A1924">
        <v>1923</v>
      </c>
      <c r="B1924" t="s">
        <v>180</v>
      </c>
      <c r="C1924" t="s">
        <v>46</v>
      </c>
      <c r="D1924">
        <v>78</v>
      </c>
      <c r="E1924">
        <v>38</v>
      </c>
      <c r="F1924" t="s">
        <v>43</v>
      </c>
    </row>
    <row r="1925" spans="1:6" x14ac:dyDescent="0.25">
      <c r="A1925">
        <v>1924</v>
      </c>
      <c r="B1925" t="s">
        <v>354</v>
      </c>
      <c r="C1925" t="s">
        <v>42</v>
      </c>
      <c r="D1925">
        <v>79</v>
      </c>
      <c r="E1925">
        <v>9</v>
      </c>
      <c r="F1925" t="s">
        <v>60</v>
      </c>
    </row>
    <row r="1926" spans="1:6" x14ac:dyDescent="0.25">
      <c r="A1926">
        <v>1925</v>
      </c>
      <c r="B1926" t="s">
        <v>120</v>
      </c>
      <c r="C1926" t="s">
        <v>46</v>
      </c>
      <c r="D1926">
        <v>18</v>
      </c>
      <c r="E1926">
        <v>9</v>
      </c>
      <c r="F1926" t="s">
        <v>47</v>
      </c>
    </row>
    <row r="1927" spans="1:6" x14ac:dyDescent="0.25">
      <c r="A1927">
        <v>1926</v>
      </c>
      <c r="B1927" t="s">
        <v>104</v>
      </c>
      <c r="C1927" t="s">
        <v>46</v>
      </c>
      <c r="D1927">
        <v>18</v>
      </c>
      <c r="E1927">
        <v>9</v>
      </c>
      <c r="F1927" t="s">
        <v>53</v>
      </c>
    </row>
    <row r="1928" spans="1:6" x14ac:dyDescent="0.25">
      <c r="A1928">
        <v>1927</v>
      </c>
      <c r="B1928" t="s">
        <v>323</v>
      </c>
      <c r="C1928" t="s">
        <v>42</v>
      </c>
      <c r="D1928">
        <v>18</v>
      </c>
      <c r="E1928">
        <v>10</v>
      </c>
      <c r="F1928" t="s">
        <v>43</v>
      </c>
    </row>
    <row r="1929" spans="1:6" x14ac:dyDescent="0.25">
      <c r="A1929">
        <v>1928</v>
      </c>
      <c r="B1929" t="s">
        <v>141</v>
      </c>
      <c r="C1929" t="s">
        <v>42</v>
      </c>
      <c r="D1929">
        <v>18</v>
      </c>
      <c r="E1929">
        <v>25</v>
      </c>
      <c r="F1929" t="s">
        <v>53</v>
      </c>
    </row>
    <row r="1930" spans="1:6" x14ac:dyDescent="0.25">
      <c r="A1930">
        <v>1929</v>
      </c>
      <c r="B1930" t="s">
        <v>325</v>
      </c>
      <c r="C1930" t="s">
        <v>46</v>
      </c>
      <c r="D1930">
        <v>18</v>
      </c>
      <c r="E1930">
        <v>4</v>
      </c>
      <c r="F1930" t="s">
        <v>60</v>
      </c>
    </row>
    <row r="1931" spans="1:6" x14ac:dyDescent="0.25">
      <c r="A1931">
        <v>1930</v>
      </c>
      <c r="B1931" t="s">
        <v>66</v>
      </c>
      <c r="C1931" t="s">
        <v>46</v>
      </c>
      <c r="D1931">
        <v>20</v>
      </c>
      <c r="E1931">
        <v>21</v>
      </c>
      <c r="F1931" t="s">
        <v>47</v>
      </c>
    </row>
    <row r="1932" spans="1:6" x14ac:dyDescent="0.25">
      <c r="A1932">
        <v>1931</v>
      </c>
      <c r="B1932" t="s">
        <v>80</v>
      </c>
      <c r="C1932" t="s">
        <v>42</v>
      </c>
      <c r="D1932">
        <v>21</v>
      </c>
      <c r="E1932">
        <v>26</v>
      </c>
      <c r="F1932" t="s">
        <v>49</v>
      </c>
    </row>
    <row r="1933" spans="1:6" x14ac:dyDescent="0.25">
      <c r="A1933">
        <v>1932</v>
      </c>
      <c r="B1933" t="s">
        <v>342</v>
      </c>
      <c r="C1933" t="s">
        <v>42</v>
      </c>
      <c r="D1933">
        <v>21</v>
      </c>
      <c r="E1933">
        <v>10</v>
      </c>
      <c r="F1933" t="s">
        <v>43</v>
      </c>
    </row>
    <row r="1934" spans="1:6" x14ac:dyDescent="0.25">
      <c r="A1934">
        <v>1933</v>
      </c>
      <c r="B1934" t="s">
        <v>147</v>
      </c>
      <c r="C1934" t="s">
        <v>42</v>
      </c>
      <c r="D1934">
        <v>22</v>
      </c>
      <c r="E1934">
        <v>10</v>
      </c>
      <c r="F1934" t="s">
        <v>43</v>
      </c>
    </row>
    <row r="1935" spans="1:6" x14ac:dyDescent="0.25">
      <c r="A1935">
        <v>1934</v>
      </c>
      <c r="B1935" t="s">
        <v>65</v>
      </c>
      <c r="C1935" t="s">
        <v>42</v>
      </c>
      <c r="D1935">
        <v>22</v>
      </c>
      <c r="E1935">
        <v>38</v>
      </c>
      <c r="F1935" t="s">
        <v>47</v>
      </c>
    </row>
    <row r="1936" spans="1:6" x14ac:dyDescent="0.25">
      <c r="A1936">
        <v>1935</v>
      </c>
      <c r="B1936" t="s">
        <v>197</v>
      </c>
      <c r="C1936" t="s">
        <v>46</v>
      </c>
      <c r="D1936">
        <v>23</v>
      </c>
      <c r="E1936">
        <v>4</v>
      </c>
      <c r="F1936" t="s">
        <v>49</v>
      </c>
    </row>
    <row r="1937" spans="1:6" x14ac:dyDescent="0.25">
      <c r="A1937">
        <v>1936</v>
      </c>
      <c r="B1937" t="s">
        <v>288</v>
      </c>
      <c r="C1937" t="s">
        <v>42</v>
      </c>
      <c r="D1937">
        <v>23</v>
      </c>
      <c r="E1937">
        <v>13</v>
      </c>
      <c r="F1937" t="s">
        <v>60</v>
      </c>
    </row>
    <row r="1938" spans="1:6" x14ac:dyDescent="0.25">
      <c r="A1938">
        <v>1937</v>
      </c>
      <c r="B1938" t="s">
        <v>313</v>
      </c>
      <c r="C1938" t="s">
        <v>46</v>
      </c>
      <c r="D1938">
        <v>23</v>
      </c>
      <c r="E1938">
        <v>26</v>
      </c>
      <c r="F1938" t="s">
        <v>49</v>
      </c>
    </row>
    <row r="1939" spans="1:6" x14ac:dyDescent="0.25">
      <c r="A1939">
        <v>1938</v>
      </c>
      <c r="B1939" t="s">
        <v>427</v>
      </c>
      <c r="C1939" t="s">
        <v>46</v>
      </c>
      <c r="D1939">
        <v>24</v>
      </c>
      <c r="E1939">
        <v>9</v>
      </c>
      <c r="F1939" t="s">
        <v>49</v>
      </c>
    </row>
    <row r="1940" spans="1:6" x14ac:dyDescent="0.25">
      <c r="A1940">
        <v>1939</v>
      </c>
      <c r="B1940" t="s">
        <v>362</v>
      </c>
      <c r="C1940" t="s">
        <v>46</v>
      </c>
      <c r="D1940">
        <v>24</v>
      </c>
      <c r="E1940">
        <v>32</v>
      </c>
      <c r="F1940" t="s">
        <v>47</v>
      </c>
    </row>
    <row r="1941" spans="1:6" x14ac:dyDescent="0.25">
      <c r="A1941">
        <v>1940</v>
      </c>
      <c r="B1941" t="s">
        <v>127</v>
      </c>
      <c r="C1941" t="s">
        <v>46</v>
      </c>
      <c r="D1941">
        <v>25</v>
      </c>
      <c r="E1941">
        <v>9</v>
      </c>
      <c r="F1941" t="s">
        <v>43</v>
      </c>
    </row>
    <row r="1942" spans="1:6" x14ac:dyDescent="0.25">
      <c r="A1942">
        <v>1941</v>
      </c>
      <c r="B1942" t="s">
        <v>318</v>
      </c>
      <c r="C1942" t="s">
        <v>46</v>
      </c>
      <c r="D1942">
        <v>25</v>
      </c>
      <c r="E1942">
        <v>4</v>
      </c>
      <c r="F1942" t="s">
        <v>43</v>
      </c>
    </row>
    <row r="1943" spans="1:6" x14ac:dyDescent="0.25">
      <c r="A1943">
        <v>1942</v>
      </c>
      <c r="B1943" t="s">
        <v>86</v>
      </c>
      <c r="C1943" t="s">
        <v>42</v>
      </c>
      <c r="D1943">
        <v>28</v>
      </c>
      <c r="E1943">
        <v>14</v>
      </c>
      <c r="F1943" t="s">
        <v>43</v>
      </c>
    </row>
    <row r="1944" spans="1:6" x14ac:dyDescent="0.25">
      <c r="A1944">
        <v>1943</v>
      </c>
      <c r="B1944" t="s">
        <v>312</v>
      </c>
      <c r="C1944" t="s">
        <v>46</v>
      </c>
      <c r="D1944">
        <v>29</v>
      </c>
      <c r="E1944">
        <v>6</v>
      </c>
      <c r="F1944" t="s">
        <v>47</v>
      </c>
    </row>
    <row r="1945" spans="1:6" x14ac:dyDescent="0.25">
      <c r="A1945">
        <v>1944</v>
      </c>
      <c r="B1945" t="s">
        <v>221</v>
      </c>
      <c r="C1945" t="s">
        <v>46</v>
      </c>
      <c r="D1945">
        <v>30</v>
      </c>
      <c r="E1945">
        <v>10</v>
      </c>
      <c r="F1945" t="s">
        <v>47</v>
      </c>
    </row>
    <row r="1946" spans="1:6" x14ac:dyDescent="0.25">
      <c r="A1946">
        <v>1945</v>
      </c>
      <c r="B1946" t="s">
        <v>213</v>
      </c>
      <c r="C1946" t="s">
        <v>42</v>
      </c>
      <c r="D1946">
        <v>30</v>
      </c>
      <c r="E1946">
        <v>4</v>
      </c>
      <c r="F1946" t="s">
        <v>53</v>
      </c>
    </row>
    <row r="1947" spans="1:6" x14ac:dyDescent="0.25">
      <c r="A1947">
        <v>1946</v>
      </c>
      <c r="B1947" t="s">
        <v>348</v>
      </c>
      <c r="C1947" t="s">
        <v>42</v>
      </c>
      <c r="D1947">
        <v>31</v>
      </c>
      <c r="E1947">
        <v>4</v>
      </c>
      <c r="F1947" t="s">
        <v>43</v>
      </c>
    </row>
    <row r="1948" spans="1:6" x14ac:dyDescent="0.25">
      <c r="A1948">
        <v>1947</v>
      </c>
      <c r="B1948" t="s">
        <v>444</v>
      </c>
      <c r="C1948" t="s">
        <v>46</v>
      </c>
      <c r="D1948">
        <v>31</v>
      </c>
      <c r="E1948">
        <v>29</v>
      </c>
      <c r="F1948" t="s">
        <v>49</v>
      </c>
    </row>
    <row r="1949" spans="1:6" x14ac:dyDescent="0.25">
      <c r="A1949">
        <v>1948</v>
      </c>
      <c r="B1949" t="s">
        <v>312</v>
      </c>
      <c r="C1949" t="s">
        <v>46</v>
      </c>
      <c r="D1949">
        <v>32</v>
      </c>
      <c r="E1949">
        <v>10</v>
      </c>
      <c r="F1949" t="s">
        <v>47</v>
      </c>
    </row>
    <row r="1950" spans="1:6" x14ac:dyDescent="0.25">
      <c r="A1950">
        <v>1949</v>
      </c>
      <c r="B1950" t="s">
        <v>244</v>
      </c>
      <c r="C1950" t="s">
        <v>42</v>
      </c>
      <c r="D1950">
        <v>32</v>
      </c>
      <c r="E1950">
        <v>38</v>
      </c>
      <c r="F1950" t="s">
        <v>53</v>
      </c>
    </row>
    <row r="1951" spans="1:6" x14ac:dyDescent="0.25">
      <c r="A1951">
        <v>1950</v>
      </c>
      <c r="B1951" t="s">
        <v>298</v>
      </c>
      <c r="C1951" t="s">
        <v>42</v>
      </c>
      <c r="D1951">
        <v>33</v>
      </c>
      <c r="E1951">
        <v>4</v>
      </c>
      <c r="F1951" t="s">
        <v>60</v>
      </c>
    </row>
    <row r="1952" spans="1:6" x14ac:dyDescent="0.25">
      <c r="A1952">
        <v>1951</v>
      </c>
      <c r="B1952" t="s">
        <v>304</v>
      </c>
      <c r="C1952" t="s">
        <v>42</v>
      </c>
      <c r="D1952">
        <v>33</v>
      </c>
      <c r="E1952">
        <v>39</v>
      </c>
      <c r="F1952" t="s">
        <v>60</v>
      </c>
    </row>
    <row r="1953" spans="1:6" x14ac:dyDescent="0.25">
      <c r="A1953">
        <v>1952</v>
      </c>
      <c r="B1953" t="s">
        <v>338</v>
      </c>
      <c r="C1953" t="s">
        <v>42</v>
      </c>
      <c r="D1953">
        <v>34</v>
      </c>
      <c r="E1953">
        <v>8</v>
      </c>
      <c r="F1953" t="s">
        <v>53</v>
      </c>
    </row>
    <row r="1954" spans="1:6" x14ac:dyDescent="0.25">
      <c r="A1954">
        <v>1953</v>
      </c>
      <c r="B1954" t="s">
        <v>317</v>
      </c>
      <c r="C1954" t="s">
        <v>42</v>
      </c>
      <c r="D1954">
        <v>34</v>
      </c>
      <c r="E1954">
        <v>13</v>
      </c>
      <c r="F1954" t="s">
        <v>60</v>
      </c>
    </row>
    <row r="1955" spans="1:6" x14ac:dyDescent="0.25">
      <c r="A1955">
        <v>1954</v>
      </c>
      <c r="B1955" t="s">
        <v>346</v>
      </c>
      <c r="C1955" t="s">
        <v>42</v>
      </c>
      <c r="D1955">
        <v>34</v>
      </c>
      <c r="E1955">
        <v>38</v>
      </c>
      <c r="F1955" t="s">
        <v>43</v>
      </c>
    </row>
    <row r="1956" spans="1:6" x14ac:dyDescent="0.25">
      <c r="A1956">
        <v>1955</v>
      </c>
      <c r="B1956" t="s">
        <v>234</v>
      </c>
      <c r="C1956" t="s">
        <v>46</v>
      </c>
      <c r="D1956">
        <v>36</v>
      </c>
      <c r="E1956">
        <v>4</v>
      </c>
      <c r="F1956" t="s">
        <v>49</v>
      </c>
    </row>
    <row r="1957" spans="1:6" x14ac:dyDescent="0.25">
      <c r="A1957">
        <v>1956</v>
      </c>
      <c r="B1957" t="s">
        <v>156</v>
      </c>
      <c r="C1957" t="s">
        <v>42</v>
      </c>
      <c r="D1957">
        <v>36</v>
      </c>
      <c r="E1957">
        <v>23</v>
      </c>
      <c r="F1957" t="s">
        <v>60</v>
      </c>
    </row>
    <row r="1958" spans="1:6" x14ac:dyDescent="0.25">
      <c r="A1958">
        <v>1957</v>
      </c>
      <c r="B1958" t="s">
        <v>318</v>
      </c>
      <c r="C1958" t="s">
        <v>42</v>
      </c>
      <c r="D1958">
        <v>37</v>
      </c>
      <c r="E1958">
        <v>6</v>
      </c>
      <c r="F1958" t="s">
        <v>47</v>
      </c>
    </row>
    <row r="1959" spans="1:6" x14ac:dyDescent="0.25">
      <c r="A1959">
        <v>1958</v>
      </c>
      <c r="B1959" t="s">
        <v>213</v>
      </c>
      <c r="C1959" t="s">
        <v>46</v>
      </c>
      <c r="D1959">
        <v>37</v>
      </c>
      <c r="E1959">
        <v>9</v>
      </c>
      <c r="F1959" t="s">
        <v>53</v>
      </c>
    </row>
    <row r="1960" spans="1:6" x14ac:dyDescent="0.25">
      <c r="A1960">
        <v>1959</v>
      </c>
      <c r="B1960" t="s">
        <v>288</v>
      </c>
      <c r="C1960" t="s">
        <v>46</v>
      </c>
      <c r="D1960">
        <v>38</v>
      </c>
      <c r="E1960">
        <v>4</v>
      </c>
      <c r="F1960" t="s">
        <v>43</v>
      </c>
    </row>
    <row r="1961" spans="1:6" x14ac:dyDescent="0.25">
      <c r="A1961">
        <v>1960</v>
      </c>
      <c r="B1961" t="s">
        <v>154</v>
      </c>
      <c r="C1961" t="s">
        <v>46</v>
      </c>
      <c r="D1961">
        <v>38</v>
      </c>
      <c r="E1961">
        <v>40</v>
      </c>
      <c r="F1961" t="s">
        <v>53</v>
      </c>
    </row>
    <row r="1962" spans="1:6" x14ac:dyDescent="0.25">
      <c r="A1962">
        <v>1961</v>
      </c>
      <c r="B1962" t="s">
        <v>79</v>
      </c>
      <c r="C1962" t="s">
        <v>46</v>
      </c>
      <c r="D1962">
        <v>38</v>
      </c>
      <c r="E1962">
        <v>40</v>
      </c>
      <c r="F1962" t="s">
        <v>47</v>
      </c>
    </row>
    <row r="1963" spans="1:6" x14ac:dyDescent="0.25">
      <c r="A1963">
        <v>1962</v>
      </c>
      <c r="B1963" t="s">
        <v>385</v>
      </c>
      <c r="C1963" t="s">
        <v>42</v>
      </c>
      <c r="D1963">
        <v>40</v>
      </c>
      <c r="E1963">
        <v>10</v>
      </c>
      <c r="F1963" t="s">
        <v>53</v>
      </c>
    </row>
    <row r="1964" spans="1:6" x14ac:dyDescent="0.25">
      <c r="A1964">
        <v>1963</v>
      </c>
      <c r="B1964" t="s">
        <v>224</v>
      </c>
      <c r="C1964" t="s">
        <v>46</v>
      </c>
      <c r="D1964">
        <v>41</v>
      </c>
      <c r="E1964">
        <v>4</v>
      </c>
      <c r="F1964" t="s">
        <v>60</v>
      </c>
    </row>
    <row r="1965" spans="1:6" x14ac:dyDescent="0.25">
      <c r="A1965">
        <v>1964</v>
      </c>
      <c r="B1965" t="s">
        <v>220</v>
      </c>
      <c r="C1965" t="s">
        <v>46</v>
      </c>
      <c r="D1965">
        <v>41</v>
      </c>
      <c r="E1965">
        <v>10</v>
      </c>
      <c r="F1965" t="s">
        <v>49</v>
      </c>
    </row>
    <row r="1966" spans="1:6" x14ac:dyDescent="0.25">
      <c r="A1966">
        <v>1965</v>
      </c>
      <c r="B1966" t="s">
        <v>158</v>
      </c>
      <c r="C1966" t="s">
        <v>46</v>
      </c>
      <c r="D1966">
        <v>42</v>
      </c>
      <c r="E1966">
        <v>2</v>
      </c>
      <c r="F1966" t="s">
        <v>60</v>
      </c>
    </row>
    <row r="1967" spans="1:6" x14ac:dyDescent="0.25">
      <c r="A1967">
        <v>1966</v>
      </c>
      <c r="B1967" t="s">
        <v>183</v>
      </c>
      <c r="C1967" t="s">
        <v>46</v>
      </c>
      <c r="D1967">
        <v>42</v>
      </c>
      <c r="E1967">
        <v>11</v>
      </c>
      <c r="F1967" t="s">
        <v>43</v>
      </c>
    </row>
    <row r="1968" spans="1:6" x14ac:dyDescent="0.25">
      <c r="A1968">
        <v>1967</v>
      </c>
      <c r="B1968" t="s">
        <v>324</v>
      </c>
      <c r="C1968" t="s">
        <v>42</v>
      </c>
      <c r="D1968">
        <v>43</v>
      </c>
      <c r="E1968">
        <v>4</v>
      </c>
      <c r="F1968" t="s">
        <v>47</v>
      </c>
    </row>
    <row r="1969" spans="1:6" x14ac:dyDescent="0.25">
      <c r="A1969">
        <v>1968</v>
      </c>
      <c r="B1969" t="s">
        <v>433</v>
      </c>
      <c r="C1969" t="s">
        <v>42</v>
      </c>
      <c r="D1969">
        <v>43</v>
      </c>
      <c r="E1969">
        <v>4</v>
      </c>
      <c r="F1969" t="s">
        <v>47</v>
      </c>
    </row>
    <row r="1970" spans="1:6" x14ac:dyDescent="0.25">
      <c r="A1970">
        <v>1969</v>
      </c>
      <c r="B1970" t="s">
        <v>239</v>
      </c>
      <c r="C1970" t="s">
        <v>46</v>
      </c>
      <c r="D1970">
        <v>45</v>
      </c>
      <c r="E1970">
        <v>4</v>
      </c>
      <c r="F1970" t="s">
        <v>43</v>
      </c>
    </row>
    <row r="1971" spans="1:6" x14ac:dyDescent="0.25">
      <c r="A1971">
        <v>1970</v>
      </c>
      <c r="B1971" t="s">
        <v>258</v>
      </c>
      <c r="C1971" t="s">
        <v>46</v>
      </c>
      <c r="D1971">
        <v>46</v>
      </c>
      <c r="E1971">
        <v>2</v>
      </c>
      <c r="F1971" t="s">
        <v>47</v>
      </c>
    </row>
    <row r="1972" spans="1:6" x14ac:dyDescent="0.25">
      <c r="A1972">
        <v>1971</v>
      </c>
      <c r="B1972" t="s">
        <v>169</v>
      </c>
      <c r="C1972" t="s">
        <v>46</v>
      </c>
      <c r="D1972">
        <v>46</v>
      </c>
      <c r="E1972">
        <v>40</v>
      </c>
      <c r="F1972" t="s">
        <v>43</v>
      </c>
    </row>
    <row r="1973" spans="1:6" x14ac:dyDescent="0.25">
      <c r="A1973">
        <v>1972</v>
      </c>
      <c r="B1973" t="s">
        <v>264</v>
      </c>
      <c r="C1973" t="s">
        <v>46</v>
      </c>
      <c r="D1973">
        <v>46</v>
      </c>
      <c r="E1973">
        <v>10</v>
      </c>
      <c r="F1973" t="s">
        <v>60</v>
      </c>
    </row>
    <row r="1974" spans="1:6" x14ac:dyDescent="0.25">
      <c r="A1974">
        <v>1973</v>
      </c>
      <c r="B1974" t="s">
        <v>174</v>
      </c>
      <c r="C1974" t="s">
        <v>46</v>
      </c>
      <c r="D1974">
        <v>47</v>
      </c>
      <c r="E1974">
        <v>40</v>
      </c>
      <c r="F1974" t="s">
        <v>60</v>
      </c>
    </row>
    <row r="1975" spans="1:6" x14ac:dyDescent="0.25">
      <c r="A1975">
        <v>1974</v>
      </c>
      <c r="B1975" t="s">
        <v>240</v>
      </c>
      <c r="C1975" t="s">
        <v>42</v>
      </c>
      <c r="D1975">
        <v>47</v>
      </c>
      <c r="E1975">
        <v>10</v>
      </c>
      <c r="F1975" t="s">
        <v>60</v>
      </c>
    </row>
    <row r="1976" spans="1:6" x14ac:dyDescent="0.25">
      <c r="A1976">
        <v>1975</v>
      </c>
      <c r="B1976" t="s">
        <v>101</v>
      </c>
      <c r="C1976" t="s">
        <v>46</v>
      </c>
      <c r="D1976">
        <v>48</v>
      </c>
      <c r="E1976">
        <v>19</v>
      </c>
      <c r="F1976" t="s">
        <v>49</v>
      </c>
    </row>
    <row r="1977" spans="1:6" x14ac:dyDescent="0.25">
      <c r="A1977">
        <v>1976</v>
      </c>
      <c r="B1977" t="s">
        <v>257</v>
      </c>
      <c r="C1977" t="s">
        <v>46</v>
      </c>
      <c r="D1977">
        <v>49</v>
      </c>
      <c r="E1977">
        <v>13</v>
      </c>
      <c r="F1977" t="s">
        <v>43</v>
      </c>
    </row>
    <row r="1978" spans="1:6" x14ac:dyDescent="0.25">
      <c r="A1978">
        <v>1977</v>
      </c>
      <c r="B1978" t="s">
        <v>179</v>
      </c>
      <c r="C1978" t="s">
        <v>46</v>
      </c>
      <c r="D1978">
        <v>49</v>
      </c>
      <c r="E1978">
        <v>9</v>
      </c>
      <c r="F1978" t="s">
        <v>60</v>
      </c>
    </row>
    <row r="1979" spans="1:6" x14ac:dyDescent="0.25">
      <c r="A1979">
        <v>1978</v>
      </c>
      <c r="B1979" t="s">
        <v>58</v>
      </c>
      <c r="C1979" t="s">
        <v>42</v>
      </c>
      <c r="D1979">
        <v>49</v>
      </c>
      <c r="E1979">
        <v>4</v>
      </c>
      <c r="F1979" t="s">
        <v>47</v>
      </c>
    </row>
    <row r="1980" spans="1:6" x14ac:dyDescent="0.25">
      <c r="A1980">
        <v>1979</v>
      </c>
      <c r="B1980" t="s">
        <v>445</v>
      </c>
      <c r="C1980" t="s">
        <v>42</v>
      </c>
      <c r="D1980">
        <v>49</v>
      </c>
      <c r="E1980">
        <v>10</v>
      </c>
      <c r="F1980" t="s">
        <v>47</v>
      </c>
    </row>
    <row r="1981" spans="1:6" x14ac:dyDescent="0.25">
      <c r="A1981">
        <v>1980</v>
      </c>
      <c r="B1981" t="s">
        <v>283</v>
      </c>
      <c r="C1981" t="s">
        <v>42</v>
      </c>
      <c r="D1981">
        <v>49</v>
      </c>
      <c r="E1981">
        <v>39</v>
      </c>
      <c r="F1981" t="s">
        <v>53</v>
      </c>
    </row>
    <row r="1982" spans="1:6" x14ac:dyDescent="0.25">
      <c r="A1982">
        <v>1981</v>
      </c>
      <c r="B1982" t="s">
        <v>364</v>
      </c>
      <c r="C1982" t="s">
        <v>46</v>
      </c>
      <c r="D1982">
        <v>50</v>
      </c>
      <c r="E1982">
        <v>3</v>
      </c>
      <c r="F1982" t="s">
        <v>60</v>
      </c>
    </row>
    <row r="1983" spans="1:6" x14ac:dyDescent="0.25">
      <c r="A1983">
        <v>1982</v>
      </c>
      <c r="B1983" t="s">
        <v>403</v>
      </c>
      <c r="C1983" t="s">
        <v>42</v>
      </c>
      <c r="D1983">
        <v>50</v>
      </c>
      <c r="E1983">
        <v>8</v>
      </c>
      <c r="F1983" t="s">
        <v>60</v>
      </c>
    </row>
    <row r="1984" spans="1:6" x14ac:dyDescent="0.25">
      <c r="A1984">
        <v>1983</v>
      </c>
      <c r="B1984" t="s">
        <v>161</v>
      </c>
      <c r="C1984" t="s">
        <v>46</v>
      </c>
      <c r="D1984">
        <v>50</v>
      </c>
      <c r="E1984">
        <v>40</v>
      </c>
      <c r="F1984" t="s">
        <v>47</v>
      </c>
    </row>
    <row r="1985" spans="1:6" x14ac:dyDescent="0.25">
      <c r="A1985">
        <v>1984</v>
      </c>
      <c r="B1985" t="s">
        <v>90</v>
      </c>
      <c r="C1985" t="s">
        <v>46</v>
      </c>
      <c r="D1985">
        <v>50</v>
      </c>
      <c r="E1985">
        <v>13</v>
      </c>
      <c r="F1985" t="s">
        <v>43</v>
      </c>
    </row>
    <row r="1986" spans="1:6" x14ac:dyDescent="0.25">
      <c r="A1986">
        <v>1985</v>
      </c>
      <c r="B1986" t="s">
        <v>336</v>
      </c>
      <c r="C1986" t="s">
        <v>46</v>
      </c>
      <c r="D1986">
        <v>50</v>
      </c>
      <c r="E1986">
        <v>4</v>
      </c>
      <c r="F1986" t="s">
        <v>47</v>
      </c>
    </row>
    <row r="1987" spans="1:6" x14ac:dyDescent="0.25">
      <c r="A1987">
        <v>1986</v>
      </c>
      <c r="B1987" t="s">
        <v>97</v>
      </c>
      <c r="C1987" t="s">
        <v>42</v>
      </c>
      <c r="D1987">
        <v>51</v>
      </c>
      <c r="E1987">
        <v>14</v>
      </c>
      <c r="F1987" t="s">
        <v>43</v>
      </c>
    </row>
    <row r="1988" spans="1:6" x14ac:dyDescent="0.25">
      <c r="A1988">
        <v>1987</v>
      </c>
      <c r="B1988" t="s">
        <v>93</v>
      </c>
      <c r="C1988" t="s">
        <v>46</v>
      </c>
      <c r="D1988">
        <v>51</v>
      </c>
      <c r="E1988">
        <v>9</v>
      </c>
      <c r="F1988" t="s">
        <v>43</v>
      </c>
    </row>
    <row r="1989" spans="1:6" x14ac:dyDescent="0.25">
      <c r="A1989">
        <v>1988</v>
      </c>
      <c r="B1989" t="s">
        <v>87</v>
      </c>
      <c r="C1989" t="s">
        <v>46</v>
      </c>
      <c r="D1989">
        <v>51</v>
      </c>
      <c r="E1989">
        <v>4</v>
      </c>
      <c r="F1989" t="s">
        <v>60</v>
      </c>
    </row>
    <row r="1990" spans="1:6" x14ac:dyDescent="0.25">
      <c r="A1990">
        <v>1989</v>
      </c>
      <c r="B1990" t="s">
        <v>277</v>
      </c>
      <c r="C1990" t="s">
        <v>42</v>
      </c>
      <c r="D1990">
        <v>52</v>
      </c>
      <c r="E1990">
        <v>24</v>
      </c>
      <c r="F1990" t="s">
        <v>43</v>
      </c>
    </row>
    <row r="1991" spans="1:6" x14ac:dyDescent="0.25">
      <c r="A1991">
        <v>1990</v>
      </c>
      <c r="B1991" t="s">
        <v>396</v>
      </c>
      <c r="C1991" t="s">
        <v>42</v>
      </c>
      <c r="D1991">
        <v>53</v>
      </c>
      <c r="E1991">
        <v>4</v>
      </c>
      <c r="F1991" t="s">
        <v>47</v>
      </c>
    </row>
    <row r="1992" spans="1:6" x14ac:dyDescent="0.25">
      <c r="A1992">
        <v>1991</v>
      </c>
      <c r="B1992" t="s">
        <v>156</v>
      </c>
      <c r="C1992" t="s">
        <v>46</v>
      </c>
      <c r="D1992">
        <v>54</v>
      </c>
      <c r="E1992">
        <v>5</v>
      </c>
      <c r="F1992" t="s">
        <v>60</v>
      </c>
    </row>
    <row r="1993" spans="1:6" x14ac:dyDescent="0.25">
      <c r="A1993">
        <v>1992</v>
      </c>
      <c r="B1993" t="s">
        <v>297</v>
      </c>
      <c r="C1993" t="s">
        <v>46</v>
      </c>
      <c r="D1993">
        <v>54</v>
      </c>
      <c r="E1993">
        <v>10</v>
      </c>
      <c r="F1993" t="s">
        <v>47</v>
      </c>
    </row>
    <row r="1994" spans="1:6" x14ac:dyDescent="0.25">
      <c r="A1994">
        <v>1993</v>
      </c>
      <c r="B1994" t="s">
        <v>223</v>
      </c>
      <c r="C1994" t="s">
        <v>46</v>
      </c>
      <c r="D1994">
        <v>54</v>
      </c>
      <c r="E1994">
        <v>28</v>
      </c>
      <c r="F1994" t="s">
        <v>53</v>
      </c>
    </row>
    <row r="1995" spans="1:6" x14ac:dyDescent="0.25">
      <c r="A1995">
        <v>1994</v>
      </c>
      <c r="B1995" t="s">
        <v>95</v>
      </c>
      <c r="C1995" t="s">
        <v>42</v>
      </c>
      <c r="D1995">
        <v>55</v>
      </c>
      <c r="E1995">
        <v>10</v>
      </c>
      <c r="F1995" t="s">
        <v>43</v>
      </c>
    </row>
    <row r="1996" spans="1:6" x14ac:dyDescent="0.25">
      <c r="A1996">
        <v>1995</v>
      </c>
      <c r="B1996" t="s">
        <v>324</v>
      </c>
      <c r="C1996" t="s">
        <v>46</v>
      </c>
      <c r="D1996">
        <v>55</v>
      </c>
      <c r="E1996">
        <v>18</v>
      </c>
      <c r="F1996" t="s">
        <v>47</v>
      </c>
    </row>
    <row r="1997" spans="1:6" x14ac:dyDescent="0.25">
      <c r="A1997">
        <v>1996</v>
      </c>
      <c r="B1997" t="s">
        <v>436</v>
      </c>
      <c r="C1997" t="s">
        <v>42</v>
      </c>
      <c r="D1997">
        <v>55</v>
      </c>
      <c r="E1997">
        <v>30</v>
      </c>
      <c r="F1997" t="s">
        <v>43</v>
      </c>
    </row>
    <row r="1998" spans="1:6" x14ac:dyDescent="0.25">
      <c r="A1998">
        <v>1997</v>
      </c>
      <c r="B1998" t="s">
        <v>202</v>
      </c>
      <c r="C1998" t="s">
        <v>42</v>
      </c>
      <c r="D1998">
        <v>55</v>
      </c>
      <c r="E1998">
        <v>37</v>
      </c>
      <c r="F1998" t="s">
        <v>43</v>
      </c>
    </row>
    <row r="1999" spans="1:6" x14ac:dyDescent="0.25">
      <c r="A1999">
        <v>1998</v>
      </c>
      <c r="B1999" t="s">
        <v>234</v>
      </c>
      <c r="C1999" t="s">
        <v>42</v>
      </c>
      <c r="D1999">
        <v>57</v>
      </c>
      <c r="E1999">
        <v>8</v>
      </c>
      <c r="F1999" t="s">
        <v>49</v>
      </c>
    </row>
    <row r="2000" spans="1:6" x14ac:dyDescent="0.25">
      <c r="A2000">
        <v>1999</v>
      </c>
      <c r="B2000" t="s">
        <v>336</v>
      </c>
      <c r="C2000" t="s">
        <v>42</v>
      </c>
      <c r="D2000">
        <v>57</v>
      </c>
      <c r="E2000">
        <v>40</v>
      </c>
      <c r="F2000" t="s">
        <v>47</v>
      </c>
    </row>
    <row r="2001" spans="1:6" x14ac:dyDescent="0.25">
      <c r="A2001">
        <v>2000</v>
      </c>
      <c r="B2001" t="s">
        <v>288</v>
      </c>
      <c r="C2001" t="s">
        <v>46</v>
      </c>
      <c r="D2001">
        <v>58</v>
      </c>
      <c r="E2001">
        <v>10</v>
      </c>
      <c r="F2001" t="s">
        <v>43</v>
      </c>
    </row>
    <row r="2002" spans="1:6" x14ac:dyDescent="0.25">
      <c r="A2002">
        <v>2001</v>
      </c>
      <c r="B2002" t="s">
        <v>185</v>
      </c>
      <c r="C2002" t="s">
        <v>46</v>
      </c>
      <c r="D2002">
        <v>58</v>
      </c>
      <c r="E2002">
        <v>10</v>
      </c>
      <c r="F2002" t="s">
        <v>60</v>
      </c>
    </row>
    <row r="2003" spans="1:6" x14ac:dyDescent="0.25">
      <c r="A2003">
        <v>2002</v>
      </c>
      <c r="B2003" t="s">
        <v>166</v>
      </c>
      <c r="C2003" t="s">
        <v>46</v>
      </c>
      <c r="D2003">
        <v>58</v>
      </c>
      <c r="E2003">
        <v>28</v>
      </c>
      <c r="F2003" t="s">
        <v>43</v>
      </c>
    </row>
    <row r="2004" spans="1:6" x14ac:dyDescent="0.25">
      <c r="A2004">
        <v>2003</v>
      </c>
      <c r="B2004" t="s">
        <v>306</v>
      </c>
      <c r="C2004" t="s">
        <v>46</v>
      </c>
      <c r="D2004">
        <v>59</v>
      </c>
      <c r="E2004">
        <v>27</v>
      </c>
      <c r="F2004" t="s">
        <v>47</v>
      </c>
    </row>
    <row r="2005" spans="1:6" x14ac:dyDescent="0.25">
      <c r="A2005">
        <v>2004</v>
      </c>
      <c r="B2005" t="s">
        <v>113</v>
      </c>
      <c r="C2005" t="s">
        <v>46</v>
      </c>
      <c r="D2005">
        <v>59</v>
      </c>
      <c r="E2005">
        <v>32</v>
      </c>
      <c r="F2005" t="s">
        <v>60</v>
      </c>
    </row>
    <row r="2006" spans="1:6" x14ac:dyDescent="0.25">
      <c r="A2006">
        <v>2005</v>
      </c>
      <c r="B2006" t="s">
        <v>335</v>
      </c>
      <c r="C2006" t="s">
        <v>46</v>
      </c>
      <c r="D2006">
        <v>60</v>
      </c>
      <c r="E2006">
        <v>4</v>
      </c>
      <c r="F2006" t="s">
        <v>47</v>
      </c>
    </row>
    <row r="2007" spans="1:6" x14ac:dyDescent="0.25">
      <c r="A2007">
        <v>2006</v>
      </c>
      <c r="B2007" t="s">
        <v>88</v>
      </c>
      <c r="C2007" t="s">
        <v>46</v>
      </c>
      <c r="D2007">
        <v>61</v>
      </c>
      <c r="E2007">
        <v>20</v>
      </c>
      <c r="F2007" t="s">
        <v>43</v>
      </c>
    </row>
    <row r="2008" spans="1:6" x14ac:dyDescent="0.25">
      <c r="A2008">
        <v>2007</v>
      </c>
      <c r="B2008" t="s">
        <v>166</v>
      </c>
      <c r="C2008" t="s">
        <v>46</v>
      </c>
      <c r="D2008">
        <v>61</v>
      </c>
      <c r="E2008">
        <v>4</v>
      </c>
      <c r="F2008" t="s">
        <v>60</v>
      </c>
    </row>
    <row r="2009" spans="1:6" x14ac:dyDescent="0.25">
      <c r="A2009">
        <v>2008</v>
      </c>
      <c r="B2009" t="s">
        <v>72</v>
      </c>
      <c r="C2009" t="s">
        <v>46</v>
      </c>
      <c r="D2009">
        <v>62</v>
      </c>
      <c r="E2009">
        <v>10</v>
      </c>
      <c r="F2009" t="s">
        <v>47</v>
      </c>
    </row>
    <row r="2010" spans="1:6" x14ac:dyDescent="0.25">
      <c r="A2010">
        <v>2009</v>
      </c>
      <c r="B2010" t="s">
        <v>317</v>
      </c>
      <c r="C2010" t="s">
        <v>42</v>
      </c>
      <c r="D2010">
        <v>62</v>
      </c>
      <c r="E2010">
        <v>10</v>
      </c>
      <c r="F2010" t="s">
        <v>43</v>
      </c>
    </row>
    <row r="2011" spans="1:6" x14ac:dyDescent="0.25">
      <c r="A2011">
        <v>2010</v>
      </c>
      <c r="B2011" t="s">
        <v>361</v>
      </c>
      <c r="C2011" t="s">
        <v>46</v>
      </c>
      <c r="D2011">
        <v>64</v>
      </c>
      <c r="E2011">
        <v>10</v>
      </c>
      <c r="F2011" t="s">
        <v>49</v>
      </c>
    </row>
    <row r="2012" spans="1:6" x14ac:dyDescent="0.25">
      <c r="A2012">
        <v>2011</v>
      </c>
      <c r="B2012" t="s">
        <v>59</v>
      </c>
      <c r="C2012" t="s">
        <v>42</v>
      </c>
      <c r="D2012">
        <v>65</v>
      </c>
      <c r="E2012">
        <v>10</v>
      </c>
      <c r="F2012" t="s">
        <v>43</v>
      </c>
    </row>
    <row r="2013" spans="1:6" x14ac:dyDescent="0.25">
      <c r="A2013">
        <v>2012</v>
      </c>
      <c r="B2013" t="s">
        <v>321</v>
      </c>
      <c r="C2013" t="s">
        <v>42</v>
      </c>
      <c r="D2013">
        <v>66</v>
      </c>
      <c r="E2013">
        <v>7</v>
      </c>
      <c r="F2013" t="s">
        <v>47</v>
      </c>
    </row>
    <row r="2014" spans="1:6" x14ac:dyDescent="0.25">
      <c r="A2014">
        <v>2013</v>
      </c>
      <c r="B2014" t="s">
        <v>355</v>
      </c>
      <c r="C2014" t="s">
        <v>46</v>
      </c>
      <c r="D2014">
        <v>66</v>
      </c>
      <c r="E2014">
        <v>10</v>
      </c>
      <c r="F2014" t="s">
        <v>47</v>
      </c>
    </row>
    <row r="2015" spans="1:6" x14ac:dyDescent="0.25">
      <c r="A2015">
        <v>2014</v>
      </c>
      <c r="B2015" t="s">
        <v>129</v>
      </c>
      <c r="C2015" t="s">
        <v>46</v>
      </c>
      <c r="D2015">
        <v>66</v>
      </c>
      <c r="E2015">
        <v>9</v>
      </c>
      <c r="F2015" t="s">
        <v>47</v>
      </c>
    </row>
    <row r="2016" spans="1:6" x14ac:dyDescent="0.25">
      <c r="A2016">
        <v>2015</v>
      </c>
      <c r="B2016" t="s">
        <v>355</v>
      </c>
      <c r="C2016" t="s">
        <v>42</v>
      </c>
      <c r="D2016">
        <v>66</v>
      </c>
      <c r="E2016">
        <v>4</v>
      </c>
      <c r="F2016" t="s">
        <v>47</v>
      </c>
    </row>
    <row r="2017" spans="1:6" x14ac:dyDescent="0.25">
      <c r="A2017">
        <v>2016</v>
      </c>
      <c r="B2017" t="s">
        <v>86</v>
      </c>
      <c r="C2017" t="s">
        <v>42</v>
      </c>
      <c r="D2017">
        <v>66</v>
      </c>
      <c r="E2017">
        <v>36</v>
      </c>
      <c r="F2017" t="s">
        <v>60</v>
      </c>
    </row>
    <row r="2018" spans="1:6" x14ac:dyDescent="0.25">
      <c r="A2018">
        <v>2017</v>
      </c>
      <c r="B2018" t="s">
        <v>82</v>
      </c>
      <c r="C2018" t="s">
        <v>46</v>
      </c>
      <c r="D2018">
        <v>67</v>
      </c>
      <c r="E2018">
        <v>10</v>
      </c>
      <c r="F2018" t="s">
        <v>53</v>
      </c>
    </row>
    <row r="2019" spans="1:6" x14ac:dyDescent="0.25">
      <c r="A2019">
        <v>2018</v>
      </c>
      <c r="B2019" t="s">
        <v>194</v>
      </c>
      <c r="C2019" t="s">
        <v>42</v>
      </c>
      <c r="D2019">
        <v>67</v>
      </c>
      <c r="E2019">
        <v>10</v>
      </c>
      <c r="F2019" t="s">
        <v>60</v>
      </c>
    </row>
    <row r="2020" spans="1:6" x14ac:dyDescent="0.25">
      <c r="A2020">
        <v>2019</v>
      </c>
      <c r="B2020" t="s">
        <v>318</v>
      </c>
      <c r="C2020" t="s">
        <v>42</v>
      </c>
      <c r="D2020">
        <v>68</v>
      </c>
      <c r="E2020">
        <v>17</v>
      </c>
      <c r="F2020" t="s">
        <v>47</v>
      </c>
    </row>
    <row r="2021" spans="1:6" x14ac:dyDescent="0.25">
      <c r="A2021">
        <v>2020</v>
      </c>
      <c r="B2021" t="s">
        <v>261</v>
      </c>
      <c r="C2021" t="s">
        <v>46</v>
      </c>
      <c r="D2021">
        <v>70</v>
      </c>
      <c r="E2021">
        <v>1</v>
      </c>
      <c r="F2021" t="s">
        <v>49</v>
      </c>
    </row>
    <row r="2022" spans="1:6" x14ac:dyDescent="0.25">
      <c r="A2022">
        <v>2021</v>
      </c>
      <c r="B2022" t="s">
        <v>177</v>
      </c>
      <c r="C2022" t="s">
        <v>46</v>
      </c>
      <c r="D2022">
        <v>70</v>
      </c>
      <c r="E2022">
        <v>10</v>
      </c>
      <c r="F2022" t="s">
        <v>53</v>
      </c>
    </row>
    <row r="2023" spans="1:6" x14ac:dyDescent="0.25">
      <c r="A2023">
        <v>2022</v>
      </c>
      <c r="B2023" t="s">
        <v>178</v>
      </c>
      <c r="C2023" t="s">
        <v>46</v>
      </c>
      <c r="D2023">
        <v>71</v>
      </c>
      <c r="E2023">
        <v>10</v>
      </c>
      <c r="F2023" t="s">
        <v>60</v>
      </c>
    </row>
    <row r="2024" spans="1:6" x14ac:dyDescent="0.25">
      <c r="A2024">
        <v>2023</v>
      </c>
      <c r="B2024" t="s">
        <v>78</v>
      </c>
      <c r="C2024" t="s">
        <v>46</v>
      </c>
      <c r="D2024">
        <v>71</v>
      </c>
      <c r="E2024">
        <v>26</v>
      </c>
      <c r="F2024" t="s">
        <v>60</v>
      </c>
    </row>
    <row r="2025" spans="1:6" x14ac:dyDescent="0.25">
      <c r="A2025">
        <v>2024</v>
      </c>
      <c r="B2025" t="s">
        <v>325</v>
      </c>
      <c r="C2025" t="s">
        <v>46</v>
      </c>
      <c r="D2025">
        <v>71</v>
      </c>
      <c r="E2025">
        <v>29</v>
      </c>
      <c r="F2025" t="s">
        <v>43</v>
      </c>
    </row>
    <row r="2026" spans="1:6" x14ac:dyDescent="0.25">
      <c r="A2026">
        <v>2025</v>
      </c>
      <c r="B2026" t="s">
        <v>128</v>
      </c>
      <c r="C2026" t="s">
        <v>46</v>
      </c>
      <c r="D2026">
        <v>71</v>
      </c>
      <c r="E2026">
        <v>40</v>
      </c>
      <c r="F2026" t="s">
        <v>60</v>
      </c>
    </row>
    <row r="2027" spans="1:6" x14ac:dyDescent="0.25">
      <c r="A2027">
        <v>2026</v>
      </c>
      <c r="B2027" t="s">
        <v>90</v>
      </c>
      <c r="C2027" t="s">
        <v>46</v>
      </c>
      <c r="D2027">
        <v>72</v>
      </c>
      <c r="E2027">
        <v>12</v>
      </c>
      <c r="F2027" t="s">
        <v>60</v>
      </c>
    </row>
    <row r="2028" spans="1:6" x14ac:dyDescent="0.25">
      <c r="A2028">
        <v>2027</v>
      </c>
      <c r="B2028" t="s">
        <v>76</v>
      </c>
      <c r="C2028" t="s">
        <v>42</v>
      </c>
      <c r="D2028">
        <v>72</v>
      </c>
      <c r="E2028">
        <v>10</v>
      </c>
      <c r="F2028" t="s">
        <v>49</v>
      </c>
    </row>
    <row r="2029" spans="1:6" x14ac:dyDescent="0.25">
      <c r="A2029">
        <v>2028</v>
      </c>
      <c r="B2029" t="s">
        <v>394</v>
      </c>
      <c r="C2029" t="s">
        <v>46</v>
      </c>
      <c r="D2029">
        <v>72</v>
      </c>
      <c r="E2029">
        <v>10</v>
      </c>
      <c r="F2029" t="s">
        <v>53</v>
      </c>
    </row>
    <row r="2030" spans="1:6" x14ac:dyDescent="0.25">
      <c r="A2030">
        <v>2029</v>
      </c>
      <c r="B2030" t="s">
        <v>382</v>
      </c>
      <c r="C2030" t="s">
        <v>46</v>
      </c>
      <c r="D2030">
        <v>73</v>
      </c>
      <c r="E2030">
        <v>3</v>
      </c>
      <c r="F2030" t="s">
        <v>49</v>
      </c>
    </row>
    <row r="2031" spans="1:6" x14ac:dyDescent="0.25">
      <c r="A2031">
        <v>2030</v>
      </c>
      <c r="B2031" t="s">
        <v>336</v>
      </c>
      <c r="C2031" t="s">
        <v>46</v>
      </c>
      <c r="D2031">
        <v>73</v>
      </c>
      <c r="E2031">
        <v>9</v>
      </c>
      <c r="F2031" t="s">
        <v>47</v>
      </c>
    </row>
    <row r="2032" spans="1:6" x14ac:dyDescent="0.25">
      <c r="A2032">
        <v>2031</v>
      </c>
      <c r="B2032" t="s">
        <v>97</v>
      </c>
      <c r="C2032" t="s">
        <v>42</v>
      </c>
      <c r="D2032">
        <v>73</v>
      </c>
      <c r="E2032">
        <v>16</v>
      </c>
      <c r="F2032" t="s">
        <v>43</v>
      </c>
    </row>
    <row r="2033" spans="1:6" x14ac:dyDescent="0.25">
      <c r="A2033">
        <v>2032</v>
      </c>
      <c r="B2033" t="s">
        <v>69</v>
      </c>
      <c r="C2033" t="s">
        <v>42</v>
      </c>
      <c r="D2033">
        <v>73</v>
      </c>
      <c r="E2033">
        <v>10</v>
      </c>
      <c r="F2033" t="s">
        <v>47</v>
      </c>
    </row>
    <row r="2034" spans="1:6" x14ac:dyDescent="0.25">
      <c r="A2034">
        <v>2033</v>
      </c>
      <c r="B2034" t="s">
        <v>185</v>
      </c>
      <c r="C2034" t="s">
        <v>46</v>
      </c>
      <c r="D2034">
        <v>73</v>
      </c>
      <c r="E2034">
        <v>10</v>
      </c>
      <c r="F2034" t="s">
        <v>60</v>
      </c>
    </row>
    <row r="2035" spans="1:6" x14ac:dyDescent="0.25">
      <c r="A2035">
        <v>2034</v>
      </c>
      <c r="B2035" t="s">
        <v>301</v>
      </c>
      <c r="C2035" t="s">
        <v>46</v>
      </c>
      <c r="D2035">
        <v>74</v>
      </c>
      <c r="E2035">
        <v>4</v>
      </c>
      <c r="F2035" t="s">
        <v>47</v>
      </c>
    </row>
    <row r="2036" spans="1:6" x14ac:dyDescent="0.25">
      <c r="A2036">
        <v>2035</v>
      </c>
      <c r="B2036" t="s">
        <v>143</v>
      </c>
      <c r="C2036" t="s">
        <v>42</v>
      </c>
      <c r="D2036">
        <v>74</v>
      </c>
      <c r="E2036">
        <v>10</v>
      </c>
      <c r="F2036" t="s">
        <v>53</v>
      </c>
    </row>
    <row r="2037" spans="1:6" x14ac:dyDescent="0.25">
      <c r="A2037">
        <v>2036</v>
      </c>
      <c r="B2037" t="s">
        <v>308</v>
      </c>
      <c r="C2037" t="s">
        <v>42</v>
      </c>
      <c r="D2037">
        <v>75</v>
      </c>
      <c r="E2037">
        <v>3</v>
      </c>
      <c r="F2037" t="s">
        <v>53</v>
      </c>
    </row>
    <row r="2038" spans="1:6" x14ac:dyDescent="0.25">
      <c r="A2038">
        <v>2037</v>
      </c>
      <c r="B2038" t="s">
        <v>342</v>
      </c>
      <c r="C2038" t="s">
        <v>46</v>
      </c>
      <c r="D2038">
        <v>75</v>
      </c>
      <c r="E2038">
        <v>9</v>
      </c>
      <c r="F2038" t="s">
        <v>60</v>
      </c>
    </row>
    <row r="2039" spans="1:6" x14ac:dyDescent="0.25">
      <c r="A2039">
        <v>2038</v>
      </c>
      <c r="B2039" t="s">
        <v>177</v>
      </c>
      <c r="C2039" t="s">
        <v>42</v>
      </c>
      <c r="D2039">
        <v>75</v>
      </c>
      <c r="E2039">
        <v>4</v>
      </c>
      <c r="F2039" t="s">
        <v>53</v>
      </c>
    </row>
    <row r="2040" spans="1:6" x14ac:dyDescent="0.25">
      <c r="A2040">
        <v>2039</v>
      </c>
      <c r="B2040" t="s">
        <v>320</v>
      </c>
      <c r="C2040" t="s">
        <v>46</v>
      </c>
      <c r="D2040">
        <v>77</v>
      </c>
      <c r="E2040">
        <v>4</v>
      </c>
      <c r="F2040" t="s">
        <v>47</v>
      </c>
    </row>
    <row r="2041" spans="1:6" x14ac:dyDescent="0.25">
      <c r="A2041">
        <v>2040</v>
      </c>
      <c r="B2041" t="s">
        <v>71</v>
      </c>
      <c r="C2041" t="s">
        <v>46</v>
      </c>
      <c r="D2041">
        <v>79</v>
      </c>
      <c r="E2041">
        <v>1</v>
      </c>
      <c r="F2041" t="s">
        <v>49</v>
      </c>
    </row>
    <row r="2042" spans="1:6" x14ac:dyDescent="0.25">
      <c r="A2042">
        <v>2041</v>
      </c>
      <c r="B2042" t="s">
        <v>298</v>
      </c>
      <c r="C2042" t="s">
        <v>42</v>
      </c>
      <c r="D2042">
        <v>79</v>
      </c>
      <c r="E2042">
        <v>2</v>
      </c>
      <c r="F2042" t="s">
        <v>60</v>
      </c>
    </row>
    <row r="2043" spans="1:6" x14ac:dyDescent="0.25">
      <c r="A2043">
        <v>2042</v>
      </c>
      <c r="B2043" t="s">
        <v>68</v>
      </c>
      <c r="C2043" t="s">
        <v>46</v>
      </c>
      <c r="D2043">
        <v>79</v>
      </c>
      <c r="E2043">
        <v>40</v>
      </c>
      <c r="F2043" t="s">
        <v>47</v>
      </c>
    </row>
    <row r="2044" spans="1:6" x14ac:dyDescent="0.25">
      <c r="A2044">
        <v>2043</v>
      </c>
      <c r="B2044" t="s">
        <v>304</v>
      </c>
      <c r="C2044" t="s">
        <v>42</v>
      </c>
      <c r="D2044">
        <v>79</v>
      </c>
      <c r="E2044">
        <v>10</v>
      </c>
      <c r="F2044" t="s">
        <v>43</v>
      </c>
    </row>
    <row r="2045" spans="1:6" x14ac:dyDescent="0.25">
      <c r="A2045">
        <v>2044</v>
      </c>
      <c r="B2045" t="s">
        <v>222</v>
      </c>
      <c r="C2045" t="s">
        <v>46</v>
      </c>
      <c r="D2045">
        <v>18</v>
      </c>
      <c r="E2045">
        <v>4</v>
      </c>
      <c r="F2045" t="s">
        <v>60</v>
      </c>
    </row>
    <row r="2046" spans="1:6" x14ac:dyDescent="0.25">
      <c r="A2046">
        <v>2045</v>
      </c>
      <c r="B2046" t="s">
        <v>321</v>
      </c>
      <c r="C2046" t="s">
        <v>42</v>
      </c>
      <c r="D2046">
        <v>19</v>
      </c>
      <c r="E2046">
        <v>21</v>
      </c>
      <c r="F2046" t="s">
        <v>47</v>
      </c>
    </row>
    <row r="2047" spans="1:6" x14ac:dyDescent="0.25">
      <c r="A2047">
        <v>2046</v>
      </c>
      <c r="B2047" t="s">
        <v>333</v>
      </c>
      <c r="C2047" t="s">
        <v>46</v>
      </c>
      <c r="D2047">
        <v>19</v>
      </c>
      <c r="E2047">
        <v>25</v>
      </c>
      <c r="F2047" t="s">
        <v>53</v>
      </c>
    </row>
    <row r="2048" spans="1:6" x14ac:dyDescent="0.25">
      <c r="A2048">
        <v>2047</v>
      </c>
      <c r="B2048" t="s">
        <v>368</v>
      </c>
      <c r="C2048" t="s">
        <v>42</v>
      </c>
      <c r="D2048">
        <v>19</v>
      </c>
      <c r="E2048">
        <v>33</v>
      </c>
      <c r="F2048" t="s">
        <v>47</v>
      </c>
    </row>
    <row r="2049" spans="1:6" x14ac:dyDescent="0.25">
      <c r="A2049">
        <v>2048</v>
      </c>
      <c r="B2049" t="s">
        <v>246</v>
      </c>
      <c r="C2049" t="s">
        <v>42</v>
      </c>
      <c r="D2049">
        <v>20</v>
      </c>
      <c r="E2049">
        <v>7</v>
      </c>
      <c r="F2049" t="s">
        <v>47</v>
      </c>
    </row>
    <row r="2050" spans="1:6" x14ac:dyDescent="0.25">
      <c r="A2050">
        <v>2049</v>
      </c>
      <c r="B2050" t="s">
        <v>62</v>
      </c>
      <c r="C2050" t="s">
        <v>42</v>
      </c>
      <c r="D2050">
        <v>20</v>
      </c>
      <c r="E2050">
        <v>40</v>
      </c>
      <c r="F2050" t="s">
        <v>43</v>
      </c>
    </row>
    <row r="2051" spans="1:6" x14ac:dyDescent="0.25">
      <c r="A2051">
        <v>2050</v>
      </c>
      <c r="B2051" t="s">
        <v>304</v>
      </c>
      <c r="C2051" t="s">
        <v>46</v>
      </c>
      <c r="D2051">
        <v>21</v>
      </c>
      <c r="E2051">
        <v>10</v>
      </c>
      <c r="F2051" t="s">
        <v>43</v>
      </c>
    </row>
    <row r="2052" spans="1:6" x14ac:dyDescent="0.25">
      <c r="A2052">
        <v>2051</v>
      </c>
      <c r="B2052" t="s">
        <v>122</v>
      </c>
      <c r="C2052" t="s">
        <v>42</v>
      </c>
      <c r="D2052">
        <v>21</v>
      </c>
      <c r="E2052">
        <v>9</v>
      </c>
      <c r="F2052" t="s">
        <v>43</v>
      </c>
    </row>
    <row r="2053" spans="1:6" x14ac:dyDescent="0.25">
      <c r="A2053">
        <v>2052</v>
      </c>
      <c r="B2053" t="s">
        <v>421</v>
      </c>
      <c r="C2053" t="s">
        <v>46</v>
      </c>
      <c r="D2053">
        <v>21</v>
      </c>
      <c r="E2053">
        <v>10</v>
      </c>
      <c r="F2053" t="s">
        <v>47</v>
      </c>
    </row>
    <row r="2054" spans="1:6" x14ac:dyDescent="0.25">
      <c r="A2054">
        <v>2053</v>
      </c>
      <c r="B2054" t="s">
        <v>102</v>
      </c>
      <c r="C2054" t="s">
        <v>46</v>
      </c>
      <c r="D2054">
        <v>22</v>
      </c>
      <c r="E2054">
        <v>23</v>
      </c>
      <c r="F2054" t="s">
        <v>43</v>
      </c>
    </row>
    <row r="2055" spans="1:6" x14ac:dyDescent="0.25">
      <c r="A2055">
        <v>2054</v>
      </c>
      <c r="B2055" t="s">
        <v>391</v>
      </c>
      <c r="C2055" t="s">
        <v>42</v>
      </c>
      <c r="D2055">
        <v>23</v>
      </c>
      <c r="E2055">
        <v>19</v>
      </c>
      <c r="F2055" t="s">
        <v>49</v>
      </c>
    </row>
    <row r="2056" spans="1:6" x14ac:dyDescent="0.25">
      <c r="A2056">
        <v>2055</v>
      </c>
      <c r="B2056" t="s">
        <v>326</v>
      </c>
      <c r="C2056" t="s">
        <v>42</v>
      </c>
      <c r="D2056">
        <v>24</v>
      </c>
      <c r="E2056">
        <v>27</v>
      </c>
      <c r="F2056" t="s">
        <v>53</v>
      </c>
    </row>
    <row r="2057" spans="1:6" x14ac:dyDescent="0.25">
      <c r="A2057">
        <v>2056</v>
      </c>
      <c r="B2057" t="s">
        <v>263</v>
      </c>
      <c r="C2057" t="s">
        <v>42</v>
      </c>
      <c r="D2057">
        <v>24</v>
      </c>
      <c r="E2057">
        <v>10</v>
      </c>
      <c r="F2057" t="s">
        <v>49</v>
      </c>
    </row>
    <row r="2058" spans="1:6" x14ac:dyDescent="0.25">
      <c r="A2058">
        <v>2057</v>
      </c>
      <c r="B2058" t="s">
        <v>228</v>
      </c>
      <c r="C2058" t="s">
        <v>46</v>
      </c>
      <c r="D2058">
        <v>24</v>
      </c>
      <c r="E2058">
        <v>38</v>
      </c>
      <c r="F2058" t="s">
        <v>47</v>
      </c>
    </row>
    <row r="2059" spans="1:6" x14ac:dyDescent="0.25">
      <c r="A2059">
        <v>2058</v>
      </c>
      <c r="B2059" t="s">
        <v>150</v>
      </c>
      <c r="C2059" t="s">
        <v>46</v>
      </c>
      <c r="D2059">
        <v>25</v>
      </c>
      <c r="E2059">
        <v>8</v>
      </c>
      <c r="F2059" t="s">
        <v>49</v>
      </c>
    </row>
    <row r="2060" spans="1:6" x14ac:dyDescent="0.25">
      <c r="A2060">
        <v>2059</v>
      </c>
      <c r="B2060" t="s">
        <v>316</v>
      </c>
      <c r="C2060" t="s">
        <v>46</v>
      </c>
      <c r="D2060">
        <v>25</v>
      </c>
      <c r="E2060">
        <v>18</v>
      </c>
      <c r="F2060" t="s">
        <v>53</v>
      </c>
    </row>
    <row r="2061" spans="1:6" x14ac:dyDescent="0.25">
      <c r="A2061">
        <v>2060</v>
      </c>
      <c r="B2061" t="s">
        <v>437</v>
      </c>
      <c r="C2061" t="s">
        <v>46</v>
      </c>
      <c r="D2061">
        <v>25</v>
      </c>
      <c r="E2061">
        <v>32</v>
      </c>
      <c r="F2061" t="s">
        <v>49</v>
      </c>
    </row>
    <row r="2062" spans="1:6" x14ac:dyDescent="0.25">
      <c r="A2062">
        <v>2061</v>
      </c>
      <c r="B2062" t="s">
        <v>294</v>
      </c>
      <c r="C2062" t="s">
        <v>42</v>
      </c>
      <c r="D2062">
        <v>26</v>
      </c>
      <c r="E2062">
        <v>10</v>
      </c>
      <c r="F2062" t="s">
        <v>60</v>
      </c>
    </row>
    <row r="2063" spans="1:6" x14ac:dyDescent="0.25">
      <c r="A2063">
        <v>2062</v>
      </c>
      <c r="B2063" t="s">
        <v>66</v>
      </c>
      <c r="C2063" t="s">
        <v>42</v>
      </c>
      <c r="D2063">
        <v>26</v>
      </c>
      <c r="E2063">
        <v>25</v>
      </c>
      <c r="F2063" t="s">
        <v>47</v>
      </c>
    </row>
    <row r="2064" spans="1:6" x14ac:dyDescent="0.25">
      <c r="A2064">
        <v>2063</v>
      </c>
      <c r="B2064" t="s">
        <v>294</v>
      </c>
      <c r="C2064" t="s">
        <v>46</v>
      </c>
      <c r="D2064">
        <v>27</v>
      </c>
      <c r="E2064">
        <v>4</v>
      </c>
      <c r="F2064" t="s">
        <v>43</v>
      </c>
    </row>
    <row r="2065" spans="1:6" x14ac:dyDescent="0.25">
      <c r="A2065">
        <v>2064</v>
      </c>
      <c r="B2065" t="s">
        <v>240</v>
      </c>
      <c r="C2065" t="s">
        <v>46</v>
      </c>
      <c r="D2065">
        <v>27</v>
      </c>
      <c r="E2065">
        <v>10</v>
      </c>
      <c r="F2065" t="s">
        <v>43</v>
      </c>
    </row>
    <row r="2066" spans="1:6" x14ac:dyDescent="0.25">
      <c r="A2066">
        <v>2065</v>
      </c>
      <c r="B2066" t="s">
        <v>112</v>
      </c>
      <c r="C2066" t="s">
        <v>42</v>
      </c>
      <c r="D2066">
        <v>27</v>
      </c>
      <c r="E2066">
        <v>15</v>
      </c>
      <c r="F2066" t="s">
        <v>43</v>
      </c>
    </row>
    <row r="2067" spans="1:6" x14ac:dyDescent="0.25">
      <c r="A2067">
        <v>2066</v>
      </c>
      <c r="B2067" t="s">
        <v>342</v>
      </c>
      <c r="C2067" t="s">
        <v>42</v>
      </c>
      <c r="D2067">
        <v>27</v>
      </c>
      <c r="E2067">
        <v>25</v>
      </c>
      <c r="F2067" t="s">
        <v>43</v>
      </c>
    </row>
    <row r="2068" spans="1:6" x14ac:dyDescent="0.25">
      <c r="A2068">
        <v>2067</v>
      </c>
      <c r="B2068" t="s">
        <v>347</v>
      </c>
      <c r="C2068" t="s">
        <v>42</v>
      </c>
      <c r="D2068">
        <v>28</v>
      </c>
      <c r="E2068">
        <v>4</v>
      </c>
      <c r="F2068" t="s">
        <v>47</v>
      </c>
    </row>
    <row r="2069" spans="1:6" x14ac:dyDescent="0.25">
      <c r="A2069">
        <v>2068</v>
      </c>
      <c r="B2069" t="s">
        <v>329</v>
      </c>
      <c r="C2069" t="s">
        <v>42</v>
      </c>
      <c r="D2069">
        <v>29</v>
      </c>
      <c r="E2069">
        <v>10</v>
      </c>
      <c r="F2069" t="s">
        <v>53</v>
      </c>
    </row>
    <row r="2070" spans="1:6" x14ac:dyDescent="0.25">
      <c r="A2070">
        <v>2069</v>
      </c>
      <c r="B2070" t="s">
        <v>324</v>
      </c>
      <c r="C2070" t="s">
        <v>46</v>
      </c>
      <c r="D2070">
        <v>29</v>
      </c>
      <c r="E2070">
        <v>18</v>
      </c>
      <c r="F2070" t="s">
        <v>47</v>
      </c>
    </row>
    <row r="2071" spans="1:6" x14ac:dyDescent="0.25">
      <c r="A2071">
        <v>2070</v>
      </c>
      <c r="B2071" t="s">
        <v>238</v>
      </c>
      <c r="C2071" t="s">
        <v>46</v>
      </c>
      <c r="D2071">
        <v>29</v>
      </c>
      <c r="E2071">
        <v>10</v>
      </c>
      <c r="F2071" t="s">
        <v>43</v>
      </c>
    </row>
    <row r="2072" spans="1:6" x14ac:dyDescent="0.25">
      <c r="A2072">
        <v>2071</v>
      </c>
      <c r="B2072" t="s">
        <v>85</v>
      </c>
      <c r="C2072" t="s">
        <v>46</v>
      </c>
      <c r="D2072">
        <v>30</v>
      </c>
      <c r="E2072">
        <v>28</v>
      </c>
      <c r="F2072" t="s">
        <v>60</v>
      </c>
    </row>
    <row r="2073" spans="1:6" x14ac:dyDescent="0.25">
      <c r="A2073">
        <v>2072</v>
      </c>
      <c r="B2073" t="s">
        <v>77</v>
      </c>
      <c r="C2073" t="s">
        <v>46</v>
      </c>
      <c r="D2073">
        <v>31</v>
      </c>
      <c r="E2073">
        <v>8</v>
      </c>
      <c r="F2073" t="s">
        <v>53</v>
      </c>
    </row>
    <row r="2074" spans="1:6" x14ac:dyDescent="0.25">
      <c r="A2074">
        <v>2073</v>
      </c>
      <c r="B2074" t="s">
        <v>88</v>
      </c>
      <c r="C2074" t="s">
        <v>42</v>
      </c>
      <c r="D2074">
        <v>31</v>
      </c>
      <c r="E2074">
        <v>13</v>
      </c>
      <c r="F2074" t="s">
        <v>43</v>
      </c>
    </row>
    <row r="2075" spans="1:6" x14ac:dyDescent="0.25">
      <c r="A2075">
        <v>2074</v>
      </c>
      <c r="B2075" t="s">
        <v>385</v>
      </c>
      <c r="C2075" t="s">
        <v>46</v>
      </c>
      <c r="D2075">
        <v>31</v>
      </c>
      <c r="E2075">
        <v>16</v>
      </c>
      <c r="F2075" t="s">
        <v>53</v>
      </c>
    </row>
    <row r="2076" spans="1:6" x14ac:dyDescent="0.25">
      <c r="A2076">
        <v>2075</v>
      </c>
      <c r="B2076" t="s">
        <v>365</v>
      </c>
      <c r="C2076" t="s">
        <v>42</v>
      </c>
      <c r="D2076">
        <v>31</v>
      </c>
      <c r="E2076">
        <v>29</v>
      </c>
      <c r="F2076" t="s">
        <v>43</v>
      </c>
    </row>
    <row r="2077" spans="1:6" x14ac:dyDescent="0.25">
      <c r="A2077">
        <v>2076</v>
      </c>
      <c r="B2077" t="s">
        <v>405</v>
      </c>
      <c r="C2077" t="s">
        <v>42</v>
      </c>
      <c r="D2077">
        <v>31</v>
      </c>
      <c r="E2077">
        <v>32</v>
      </c>
      <c r="F2077" t="s">
        <v>49</v>
      </c>
    </row>
    <row r="2078" spans="1:6" x14ac:dyDescent="0.25">
      <c r="A2078">
        <v>2077</v>
      </c>
      <c r="B2078" t="s">
        <v>81</v>
      </c>
      <c r="C2078" t="s">
        <v>42</v>
      </c>
      <c r="D2078">
        <v>33</v>
      </c>
      <c r="E2078">
        <v>9</v>
      </c>
      <c r="F2078" t="s">
        <v>49</v>
      </c>
    </row>
    <row r="2079" spans="1:6" x14ac:dyDescent="0.25">
      <c r="A2079">
        <v>2078</v>
      </c>
      <c r="B2079" t="s">
        <v>389</v>
      </c>
      <c r="C2079" t="s">
        <v>46</v>
      </c>
      <c r="D2079">
        <v>33</v>
      </c>
      <c r="E2079">
        <v>10</v>
      </c>
      <c r="F2079" t="s">
        <v>53</v>
      </c>
    </row>
    <row r="2080" spans="1:6" x14ac:dyDescent="0.25">
      <c r="A2080">
        <v>2079</v>
      </c>
      <c r="B2080" t="s">
        <v>296</v>
      </c>
      <c r="C2080" t="s">
        <v>46</v>
      </c>
      <c r="D2080">
        <v>34</v>
      </c>
      <c r="E2080">
        <v>10</v>
      </c>
      <c r="F2080" t="s">
        <v>49</v>
      </c>
    </row>
    <row r="2081" spans="1:6" x14ac:dyDescent="0.25">
      <c r="A2081">
        <v>2080</v>
      </c>
      <c r="B2081" t="s">
        <v>414</v>
      </c>
      <c r="C2081" t="s">
        <v>42</v>
      </c>
      <c r="D2081">
        <v>34</v>
      </c>
      <c r="E2081">
        <v>10</v>
      </c>
      <c r="F2081" t="s">
        <v>60</v>
      </c>
    </row>
    <row r="2082" spans="1:6" x14ac:dyDescent="0.25">
      <c r="A2082">
        <v>2081</v>
      </c>
      <c r="B2082" t="s">
        <v>161</v>
      </c>
      <c r="C2082" t="s">
        <v>42</v>
      </c>
      <c r="D2082">
        <v>34</v>
      </c>
      <c r="E2082">
        <v>26</v>
      </c>
      <c r="F2082" t="s">
        <v>47</v>
      </c>
    </row>
    <row r="2083" spans="1:6" x14ac:dyDescent="0.25">
      <c r="A2083">
        <v>2082</v>
      </c>
      <c r="B2083" t="s">
        <v>255</v>
      </c>
      <c r="C2083" t="s">
        <v>42</v>
      </c>
      <c r="D2083">
        <v>35</v>
      </c>
      <c r="E2083">
        <v>11</v>
      </c>
      <c r="F2083" t="s">
        <v>47</v>
      </c>
    </row>
    <row r="2084" spans="1:6" x14ac:dyDescent="0.25">
      <c r="A2084">
        <v>2083</v>
      </c>
      <c r="B2084" t="s">
        <v>106</v>
      </c>
      <c r="C2084" t="s">
        <v>46</v>
      </c>
      <c r="D2084">
        <v>35</v>
      </c>
      <c r="E2084">
        <v>34</v>
      </c>
      <c r="F2084" t="s">
        <v>60</v>
      </c>
    </row>
    <row r="2085" spans="1:6" x14ac:dyDescent="0.25">
      <c r="A2085">
        <v>2084</v>
      </c>
      <c r="B2085" t="s">
        <v>142</v>
      </c>
      <c r="C2085" t="s">
        <v>46</v>
      </c>
      <c r="D2085">
        <v>36</v>
      </c>
      <c r="E2085">
        <v>4</v>
      </c>
      <c r="F2085" t="s">
        <v>47</v>
      </c>
    </row>
    <row r="2086" spans="1:6" x14ac:dyDescent="0.25">
      <c r="A2086">
        <v>2085</v>
      </c>
      <c r="B2086" t="s">
        <v>336</v>
      </c>
      <c r="C2086" t="s">
        <v>46</v>
      </c>
      <c r="D2086">
        <v>36</v>
      </c>
      <c r="E2086">
        <v>29</v>
      </c>
      <c r="F2086" t="s">
        <v>47</v>
      </c>
    </row>
    <row r="2087" spans="1:6" x14ac:dyDescent="0.25">
      <c r="A2087">
        <v>2086</v>
      </c>
      <c r="B2087" t="s">
        <v>430</v>
      </c>
      <c r="C2087" t="s">
        <v>42</v>
      </c>
      <c r="D2087">
        <v>37</v>
      </c>
      <c r="E2087">
        <v>1</v>
      </c>
      <c r="F2087" t="s">
        <v>49</v>
      </c>
    </row>
    <row r="2088" spans="1:6" x14ac:dyDescent="0.25">
      <c r="A2088">
        <v>2087</v>
      </c>
      <c r="B2088" t="s">
        <v>401</v>
      </c>
      <c r="C2088" t="s">
        <v>46</v>
      </c>
      <c r="D2088">
        <v>38</v>
      </c>
      <c r="E2088">
        <v>7</v>
      </c>
      <c r="F2088" t="s">
        <v>47</v>
      </c>
    </row>
    <row r="2089" spans="1:6" x14ac:dyDescent="0.25">
      <c r="A2089">
        <v>2088</v>
      </c>
      <c r="B2089" t="s">
        <v>115</v>
      </c>
      <c r="C2089" t="s">
        <v>42</v>
      </c>
      <c r="D2089">
        <v>38</v>
      </c>
      <c r="E2089">
        <v>4</v>
      </c>
      <c r="F2089" t="s">
        <v>47</v>
      </c>
    </row>
    <row r="2090" spans="1:6" x14ac:dyDescent="0.25">
      <c r="A2090">
        <v>2089</v>
      </c>
      <c r="B2090" t="s">
        <v>352</v>
      </c>
      <c r="C2090" t="s">
        <v>42</v>
      </c>
      <c r="D2090">
        <v>38</v>
      </c>
      <c r="E2090">
        <v>4</v>
      </c>
      <c r="F2090" t="s">
        <v>53</v>
      </c>
    </row>
    <row r="2091" spans="1:6" x14ac:dyDescent="0.25">
      <c r="A2091">
        <v>2090</v>
      </c>
      <c r="B2091" t="s">
        <v>393</v>
      </c>
      <c r="C2091" t="s">
        <v>42</v>
      </c>
      <c r="D2091">
        <v>38</v>
      </c>
      <c r="E2091">
        <v>10</v>
      </c>
      <c r="F2091" t="s">
        <v>49</v>
      </c>
    </row>
    <row r="2092" spans="1:6" x14ac:dyDescent="0.25">
      <c r="A2092">
        <v>2091</v>
      </c>
      <c r="B2092" t="s">
        <v>198</v>
      </c>
      <c r="C2092" t="s">
        <v>46</v>
      </c>
      <c r="D2092">
        <v>39</v>
      </c>
      <c r="E2092">
        <v>7</v>
      </c>
      <c r="F2092" t="s">
        <v>47</v>
      </c>
    </row>
    <row r="2093" spans="1:6" x14ac:dyDescent="0.25">
      <c r="A2093">
        <v>2092</v>
      </c>
      <c r="B2093" t="s">
        <v>116</v>
      </c>
      <c r="C2093" t="s">
        <v>46</v>
      </c>
      <c r="D2093">
        <v>39</v>
      </c>
      <c r="E2093">
        <v>4</v>
      </c>
      <c r="F2093" t="s">
        <v>53</v>
      </c>
    </row>
    <row r="2094" spans="1:6" x14ac:dyDescent="0.25">
      <c r="A2094">
        <v>2093</v>
      </c>
      <c r="B2094" t="s">
        <v>48</v>
      </c>
      <c r="C2094" t="s">
        <v>42</v>
      </c>
      <c r="D2094">
        <v>39</v>
      </c>
      <c r="E2094">
        <v>26</v>
      </c>
      <c r="F2094" t="s">
        <v>49</v>
      </c>
    </row>
    <row r="2095" spans="1:6" x14ac:dyDescent="0.25">
      <c r="A2095">
        <v>2094</v>
      </c>
      <c r="B2095" t="s">
        <v>341</v>
      </c>
      <c r="C2095" t="s">
        <v>46</v>
      </c>
      <c r="D2095">
        <v>39</v>
      </c>
      <c r="E2095">
        <v>4</v>
      </c>
      <c r="F2095" t="s">
        <v>47</v>
      </c>
    </row>
    <row r="2096" spans="1:6" x14ac:dyDescent="0.25">
      <c r="A2096">
        <v>2095</v>
      </c>
      <c r="B2096" t="s">
        <v>214</v>
      </c>
      <c r="C2096" t="s">
        <v>46</v>
      </c>
      <c r="D2096">
        <v>40</v>
      </c>
      <c r="E2096">
        <v>4</v>
      </c>
      <c r="F2096" t="s">
        <v>43</v>
      </c>
    </row>
    <row r="2097" spans="1:6" x14ac:dyDescent="0.25">
      <c r="A2097">
        <v>2096</v>
      </c>
      <c r="B2097" t="s">
        <v>187</v>
      </c>
      <c r="C2097" t="s">
        <v>42</v>
      </c>
      <c r="D2097">
        <v>40</v>
      </c>
      <c r="E2097">
        <v>4</v>
      </c>
      <c r="F2097" t="s">
        <v>60</v>
      </c>
    </row>
    <row r="2098" spans="1:6" x14ac:dyDescent="0.25">
      <c r="A2098">
        <v>2097</v>
      </c>
      <c r="B2098" t="s">
        <v>444</v>
      </c>
      <c r="C2098" t="s">
        <v>46</v>
      </c>
      <c r="D2098">
        <v>42</v>
      </c>
      <c r="E2098">
        <v>4</v>
      </c>
      <c r="F2098" t="s">
        <v>49</v>
      </c>
    </row>
    <row r="2099" spans="1:6" x14ac:dyDescent="0.25">
      <c r="A2099">
        <v>2098</v>
      </c>
      <c r="B2099" t="s">
        <v>226</v>
      </c>
      <c r="C2099" t="s">
        <v>46</v>
      </c>
      <c r="D2099">
        <v>42</v>
      </c>
      <c r="E2099">
        <v>7</v>
      </c>
      <c r="F2099" t="s">
        <v>49</v>
      </c>
    </row>
    <row r="2100" spans="1:6" x14ac:dyDescent="0.25">
      <c r="A2100">
        <v>2099</v>
      </c>
      <c r="B2100" t="s">
        <v>421</v>
      </c>
      <c r="C2100" t="s">
        <v>42</v>
      </c>
      <c r="D2100">
        <v>42</v>
      </c>
      <c r="E2100">
        <v>40</v>
      </c>
      <c r="F2100" t="s">
        <v>47</v>
      </c>
    </row>
    <row r="2101" spans="1:6" x14ac:dyDescent="0.25">
      <c r="A2101">
        <v>2100</v>
      </c>
      <c r="B2101" t="s">
        <v>136</v>
      </c>
      <c r="C2101" t="s">
        <v>46</v>
      </c>
      <c r="D2101">
        <v>43</v>
      </c>
      <c r="E2101">
        <v>10</v>
      </c>
      <c r="F2101" t="s">
        <v>43</v>
      </c>
    </row>
    <row r="2102" spans="1:6" x14ac:dyDescent="0.25">
      <c r="A2102">
        <v>2101</v>
      </c>
      <c r="B2102" t="s">
        <v>286</v>
      </c>
      <c r="C2102" t="s">
        <v>46</v>
      </c>
      <c r="D2102">
        <v>43</v>
      </c>
      <c r="E2102">
        <v>18</v>
      </c>
      <c r="F2102" t="s">
        <v>53</v>
      </c>
    </row>
    <row r="2103" spans="1:6" x14ac:dyDescent="0.25">
      <c r="A2103">
        <v>2102</v>
      </c>
      <c r="B2103" t="s">
        <v>188</v>
      </c>
      <c r="C2103" t="s">
        <v>42</v>
      </c>
      <c r="D2103">
        <v>44</v>
      </c>
      <c r="E2103">
        <v>40</v>
      </c>
      <c r="F2103" t="s">
        <v>53</v>
      </c>
    </row>
    <row r="2104" spans="1:6" x14ac:dyDescent="0.25">
      <c r="A2104">
        <v>2103</v>
      </c>
      <c r="B2104" t="s">
        <v>235</v>
      </c>
      <c r="C2104" t="s">
        <v>42</v>
      </c>
      <c r="D2104">
        <v>44</v>
      </c>
      <c r="E2104">
        <v>28</v>
      </c>
      <c r="F2104" t="s">
        <v>53</v>
      </c>
    </row>
    <row r="2105" spans="1:6" x14ac:dyDescent="0.25">
      <c r="A2105">
        <v>2104</v>
      </c>
      <c r="B2105" t="s">
        <v>99</v>
      </c>
      <c r="C2105" t="s">
        <v>46</v>
      </c>
      <c r="D2105">
        <v>44</v>
      </c>
      <c r="E2105">
        <v>4</v>
      </c>
      <c r="F2105" t="s">
        <v>53</v>
      </c>
    </row>
    <row r="2106" spans="1:6" x14ac:dyDescent="0.25">
      <c r="A2106">
        <v>2105</v>
      </c>
      <c r="B2106" t="s">
        <v>303</v>
      </c>
      <c r="C2106" t="s">
        <v>46</v>
      </c>
      <c r="D2106">
        <v>44</v>
      </c>
      <c r="E2106">
        <v>39</v>
      </c>
      <c r="F2106" t="s">
        <v>53</v>
      </c>
    </row>
    <row r="2107" spans="1:6" x14ac:dyDescent="0.25">
      <c r="A2107">
        <v>2106</v>
      </c>
      <c r="B2107" t="s">
        <v>304</v>
      </c>
      <c r="C2107" t="s">
        <v>42</v>
      </c>
      <c r="D2107">
        <v>45</v>
      </c>
      <c r="E2107">
        <v>9</v>
      </c>
      <c r="F2107" t="s">
        <v>60</v>
      </c>
    </row>
    <row r="2108" spans="1:6" x14ac:dyDescent="0.25">
      <c r="A2108">
        <v>2107</v>
      </c>
      <c r="B2108" t="s">
        <v>95</v>
      </c>
      <c r="C2108" t="s">
        <v>46</v>
      </c>
      <c r="D2108">
        <v>45</v>
      </c>
      <c r="E2108">
        <v>10</v>
      </c>
      <c r="F2108" t="s">
        <v>60</v>
      </c>
    </row>
    <row r="2109" spans="1:6" x14ac:dyDescent="0.25">
      <c r="A2109">
        <v>2108</v>
      </c>
      <c r="B2109" t="s">
        <v>54</v>
      </c>
      <c r="C2109" t="s">
        <v>46</v>
      </c>
      <c r="D2109">
        <v>46</v>
      </c>
      <c r="E2109">
        <v>15</v>
      </c>
      <c r="F2109" t="s">
        <v>60</v>
      </c>
    </row>
    <row r="2110" spans="1:6" x14ac:dyDescent="0.25">
      <c r="A2110">
        <v>2109</v>
      </c>
      <c r="B2110" t="s">
        <v>334</v>
      </c>
      <c r="C2110" t="s">
        <v>46</v>
      </c>
      <c r="D2110">
        <v>47</v>
      </c>
      <c r="E2110">
        <v>9</v>
      </c>
      <c r="F2110" t="s">
        <v>53</v>
      </c>
    </row>
    <row r="2111" spans="1:6" x14ac:dyDescent="0.25">
      <c r="A2111">
        <v>2110</v>
      </c>
      <c r="B2111" t="s">
        <v>426</v>
      </c>
      <c r="C2111" t="s">
        <v>42</v>
      </c>
      <c r="D2111">
        <v>47</v>
      </c>
      <c r="E2111">
        <v>14</v>
      </c>
      <c r="F2111" t="s">
        <v>49</v>
      </c>
    </row>
    <row r="2112" spans="1:6" x14ac:dyDescent="0.25">
      <c r="A2112">
        <v>2111</v>
      </c>
      <c r="B2112" t="s">
        <v>294</v>
      </c>
      <c r="C2112" t="s">
        <v>42</v>
      </c>
      <c r="D2112">
        <v>48</v>
      </c>
      <c r="E2112">
        <v>36</v>
      </c>
      <c r="F2112" t="s">
        <v>60</v>
      </c>
    </row>
    <row r="2113" spans="1:6" x14ac:dyDescent="0.25">
      <c r="A2113">
        <v>2112</v>
      </c>
      <c r="B2113" t="s">
        <v>190</v>
      </c>
      <c r="C2113" t="s">
        <v>42</v>
      </c>
      <c r="D2113">
        <v>49</v>
      </c>
      <c r="E2113">
        <v>4</v>
      </c>
      <c r="F2113" t="s">
        <v>53</v>
      </c>
    </row>
    <row r="2114" spans="1:6" x14ac:dyDescent="0.25">
      <c r="A2114">
        <v>2113</v>
      </c>
      <c r="B2114" t="s">
        <v>260</v>
      </c>
      <c r="C2114" t="s">
        <v>46</v>
      </c>
      <c r="D2114">
        <v>50</v>
      </c>
      <c r="E2114">
        <v>14</v>
      </c>
      <c r="F2114" t="s">
        <v>47</v>
      </c>
    </row>
    <row r="2115" spans="1:6" x14ac:dyDescent="0.25">
      <c r="A2115">
        <v>2114</v>
      </c>
      <c r="B2115" t="s">
        <v>322</v>
      </c>
      <c r="C2115" t="s">
        <v>46</v>
      </c>
      <c r="D2115">
        <v>51</v>
      </c>
      <c r="E2115">
        <v>10</v>
      </c>
      <c r="F2115" t="s">
        <v>47</v>
      </c>
    </row>
    <row r="2116" spans="1:6" x14ac:dyDescent="0.25">
      <c r="A2116">
        <v>2115</v>
      </c>
      <c r="B2116" t="s">
        <v>132</v>
      </c>
      <c r="C2116" t="s">
        <v>42</v>
      </c>
      <c r="D2116">
        <v>51</v>
      </c>
      <c r="E2116">
        <v>28</v>
      </c>
      <c r="F2116" t="s">
        <v>53</v>
      </c>
    </row>
    <row r="2117" spans="1:6" x14ac:dyDescent="0.25">
      <c r="A2117">
        <v>2116</v>
      </c>
      <c r="B2117" t="s">
        <v>295</v>
      </c>
      <c r="C2117" t="s">
        <v>42</v>
      </c>
      <c r="D2117">
        <v>52</v>
      </c>
      <c r="E2117">
        <v>2</v>
      </c>
      <c r="F2117" t="s">
        <v>53</v>
      </c>
    </row>
    <row r="2118" spans="1:6" x14ac:dyDescent="0.25">
      <c r="A2118">
        <v>2117</v>
      </c>
      <c r="B2118" t="s">
        <v>212</v>
      </c>
      <c r="C2118" t="s">
        <v>46</v>
      </c>
      <c r="D2118">
        <v>52</v>
      </c>
      <c r="E2118">
        <v>31</v>
      </c>
      <c r="F2118" t="s">
        <v>49</v>
      </c>
    </row>
    <row r="2119" spans="1:6" x14ac:dyDescent="0.25">
      <c r="A2119">
        <v>2118</v>
      </c>
      <c r="B2119" t="s">
        <v>304</v>
      </c>
      <c r="C2119" t="s">
        <v>46</v>
      </c>
      <c r="D2119">
        <v>53</v>
      </c>
      <c r="E2119">
        <v>24</v>
      </c>
      <c r="F2119" t="s">
        <v>49</v>
      </c>
    </row>
    <row r="2120" spans="1:6" x14ac:dyDescent="0.25">
      <c r="A2120">
        <v>2119</v>
      </c>
      <c r="B2120" t="s">
        <v>381</v>
      </c>
      <c r="C2120" t="s">
        <v>42</v>
      </c>
      <c r="D2120">
        <v>55</v>
      </c>
      <c r="E2120">
        <v>3</v>
      </c>
      <c r="F2120" t="s">
        <v>53</v>
      </c>
    </row>
    <row r="2121" spans="1:6" x14ac:dyDescent="0.25">
      <c r="A2121">
        <v>2120</v>
      </c>
      <c r="B2121" t="s">
        <v>399</v>
      </c>
      <c r="C2121" t="s">
        <v>42</v>
      </c>
      <c r="D2121">
        <v>55</v>
      </c>
      <c r="E2121">
        <v>10</v>
      </c>
      <c r="F2121" t="s">
        <v>43</v>
      </c>
    </row>
    <row r="2122" spans="1:6" x14ac:dyDescent="0.25">
      <c r="A2122">
        <v>2121</v>
      </c>
      <c r="B2122" t="s">
        <v>248</v>
      </c>
      <c r="C2122" t="s">
        <v>42</v>
      </c>
      <c r="D2122">
        <v>55</v>
      </c>
      <c r="E2122">
        <v>34</v>
      </c>
      <c r="F2122" t="s">
        <v>47</v>
      </c>
    </row>
    <row r="2123" spans="1:6" x14ac:dyDescent="0.25">
      <c r="A2123">
        <v>2122</v>
      </c>
      <c r="B2123" t="s">
        <v>179</v>
      </c>
      <c r="C2123" t="s">
        <v>42</v>
      </c>
      <c r="D2123">
        <v>55</v>
      </c>
      <c r="E2123">
        <v>40</v>
      </c>
      <c r="F2123" t="s">
        <v>60</v>
      </c>
    </row>
    <row r="2124" spans="1:6" x14ac:dyDescent="0.25">
      <c r="A2124">
        <v>2123</v>
      </c>
      <c r="B2124" t="s">
        <v>68</v>
      </c>
      <c r="C2124" t="s">
        <v>46</v>
      </c>
      <c r="D2124">
        <v>56</v>
      </c>
      <c r="E2124">
        <v>15</v>
      </c>
      <c r="F2124" t="s">
        <v>47</v>
      </c>
    </row>
    <row r="2125" spans="1:6" x14ac:dyDescent="0.25">
      <c r="A2125">
        <v>2124</v>
      </c>
      <c r="B2125" t="s">
        <v>343</v>
      </c>
      <c r="C2125" t="s">
        <v>42</v>
      </c>
      <c r="D2125">
        <v>56</v>
      </c>
      <c r="E2125">
        <v>40</v>
      </c>
      <c r="F2125" t="s">
        <v>47</v>
      </c>
    </row>
    <row r="2126" spans="1:6" x14ac:dyDescent="0.25">
      <c r="A2126">
        <v>2125</v>
      </c>
      <c r="B2126" t="s">
        <v>83</v>
      </c>
      <c r="C2126" t="s">
        <v>46</v>
      </c>
      <c r="D2126">
        <v>57</v>
      </c>
      <c r="E2126">
        <v>4</v>
      </c>
      <c r="F2126" t="s">
        <v>49</v>
      </c>
    </row>
    <row r="2127" spans="1:6" x14ac:dyDescent="0.25">
      <c r="A2127">
        <v>2126</v>
      </c>
      <c r="B2127" t="s">
        <v>214</v>
      </c>
      <c r="C2127" t="s">
        <v>42</v>
      </c>
      <c r="D2127">
        <v>57</v>
      </c>
      <c r="E2127">
        <v>8</v>
      </c>
      <c r="F2127" t="s">
        <v>43</v>
      </c>
    </row>
    <row r="2128" spans="1:6" x14ac:dyDescent="0.25">
      <c r="A2128">
        <v>2127</v>
      </c>
      <c r="B2128" t="s">
        <v>426</v>
      </c>
      <c r="C2128" t="s">
        <v>42</v>
      </c>
      <c r="D2128">
        <v>58</v>
      </c>
      <c r="E2128">
        <v>26</v>
      </c>
      <c r="F2128" t="s">
        <v>49</v>
      </c>
    </row>
    <row r="2129" spans="1:6" x14ac:dyDescent="0.25">
      <c r="A2129">
        <v>2128</v>
      </c>
      <c r="B2129" t="s">
        <v>192</v>
      </c>
      <c r="C2129" t="s">
        <v>46</v>
      </c>
      <c r="D2129">
        <v>59</v>
      </c>
      <c r="E2129">
        <v>18</v>
      </c>
      <c r="F2129" t="s">
        <v>43</v>
      </c>
    </row>
    <row r="2130" spans="1:6" x14ac:dyDescent="0.25">
      <c r="A2130">
        <v>2129</v>
      </c>
      <c r="B2130" t="s">
        <v>224</v>
      </c>
      <c r="C2130" t="s">
        <v>46</v>
      </c>
      <c r="D2130">
        <v>60</v>
      </c>
      <c r="E2130">
        <v>4</v>
      </c>
      <c r="F2130" t="s">
        <v>60</v>
      </c>
    </row>
    <row r="2131" spans="1:6" x14ac:dyDescent="0.25">
      <c r="A2131">
        <v>2130</v>
      </c>
      <c r="B2131" t="s">
        <v>433</v>
      </c>
      <c r="C2131" t="s">
        <v>42</v>
      </c>
      <c r="D2131">
        <v>60</v>
      </c>
      <c r="E2131">
        <v>12</v>
      </c>
      <c r="F2131" t="s">
        <v>47</v>
      </c>
    </row>
    <row r="2132" spans="1:6" x14ac:dyDescent="0.25">
      <c r="A2132">
        <v>2131</v>
      </c>
      <c r="B2132" t="s">
        <v>191</v>
      </c>
      <c r="C2132" t="s">
        <v>46</v>
      </c>
      <c r="D2132">
        <v>61</v>
      </c>
      <c r="E2132">
        <v>10</v>
      </c>
      <c r="F2132" t="s">
        <v>47</v>
      </c>
    </row>
    <row r="2133" spans="1:6" x14ac:dyDescent="0.25">
      <c r="A2133">
        <v>2132</v>
      </c>
      <c r="B2133" t="s">
        <v>161</v>
      </c>
      <c r="C2133" t="s">
        <v>42</v>
      </c>
      <c r="D2133">
        <v>61</v>
      </c>
      <c r="E2133">
        <v>11</v>
      </c>
      <c r="F2133" t="s">
        <v>47</v>
      </c>
    </row>
    <row r="2134" spans="1:6" x14ac:dyDescent="0.25">
      <c r="A2134">
        <v>2133</v>
      </c>
      <c r="B2134" t="s">
        <v>310</v>
      </c>
      <c r="C2134" t="s">
        <v>42</v>
      </c>
      <c r="D2134">
        <v>61</v>
      </c>
      <c r="E2134">
        <v>9</v>
      </c>
      <c r="F2134" t="s">
        <v>43</v>
      </c>
    </row>
    <row r="2135" spans="1:6" x14ac:dyDescent="0.25">
      <c r="A2135">
        <v>2134</v>
      </c>
      <c r="B2135" t="s">
        <v>363</v>
      </c>
      <c r="C2135" t="s">
        <v>46</v>
      </c>
      <c r="D2135">
        <v>62</v>
      </c>
      <c r="E2135">
        <v>17</v>
      </c>
      <c r="F2135" t="s">
        <v>49</v>
      </c>
    </row>
    <row r="2136" spans="1:6" x14ac:dyDescent="0.25">
      <c r="A2136">
        <v>2135</v>
      </c>
      <c r="B2136" t="s">
        <v>349</v>
      </c>
      <c r="C2136" t="s">
        <v>42</v>
      </c>
      <c r="D2136">
        <v>62</v>
      </c>
      <c r="E2136">
        <v>23</v>
      </c>
      <c r="F2136" t="s">
        <v>60</v>
      </c>
    </row>
    <row r="2137" spans="1:6" x14ac:dyDescent="0.25">
      <c r="A2137">
        <v>2136</v>
      </c>
      <c r="B2137" t="s">
        <v>44</v>
      </c>
      <c r="C2137" t="s">
        <v>46</v>
      </c>
      <c r="D2137">
        <v>62</v>
      </c>
      <c r="E2137">
        <v>10</v>
      </c>
      <c r="F2137" t="s">
        <v>60</v>
      </c>
    </row>
    <row r="2138" spans="1:6" x14ac:dyDescent="0.25">
      <c r="A2138">
        <v>2137</v>
      </c>
      <c r="B2138" t="s">
        <v>436</v>
      </c>
      <c r="C2138" t="s">
        <v>42</v>
      </c>
      <c r="D2138">
        <v>63</v>
      </c>
      <c r="E2138">
        <v>21</v>
      </c>
      <c r="F2138" t="s">
        <v>43</v>
      </c>
    </row>
    <row r="2139" spans="1:6" x14ac:dyDescent="0.25">
      <c r="A2139">
        <v>2138</v>
      </c>
      <c r="B2139" t="s">
        <v>401</v>
      </c>
      <c r="C2139" t="s">
        <v>46</v>
      </c>
      <c r="D2139">
        <v>63</v>
      </c>
      <c r="E2139">
        <v>10</v>
      </c>
      <c r="F2139" t="s">
        <v>47</v>
      </c>
    </row>
    <row r="2140" spans="1:6" x14ac:dyDescent="0.25">
      <c r="A2140">
        <v>2139</v>
      </c>
      <c r="B2140" t="s">
        <v>265</v>
      </c>
      <c r="C2140" t="s">
        <v>46</v>
      </c>
      <c r="D2140">
        <v>64</v>
      </c>
      <c r="E2140">
        <v>18</v>
      </c>
      <c r="F2140" t="s">
        <v>49</v>
      </c>
    </row>
    <row r="2141" spans="1:6" x14ac:dyDescent="0.25">
      <c r="A2141">
        <v>2140</v>
      </c>
      <c r="B2141" t="s">
        <v>308</v>
      </c>
      <c r="C2141" t="s">
        <v>42</v>
      </c>
      <c r="D2141">
        <v>64</v>
      </c>
      <c r="E2141">
        <v>37</v>
      </c>
      <c r="F2141" t="s">
        <v>53</v>
      </c>
    </row>
    <row r="2142" spans="1:6" x14ac:dyDescent="0.25">
      <c r="A2142">
        <v>2141</v>
      </c>
      <c r="B2142" t="s">
        <v>108</v>
      </c>
      <c r="C2142" t="s">
        <v>42</v>
      </c>
      <c r="D2142">
        <v>65</v>
      </c>
      <c r="E2142">
        <v>40</v>
      </c>
      <c r="F2142" t="s">
        <v>47</v>
      </c>
    </row>
    <row r="2143" spans="1:6" x14ac:dyDescent="0.25">
      <c r="A2143">
        <v>2142</v>
      </c>
      <c r="B2143" t="s">
        <v>385</v>
      </c>
      <c r="C2143" t="s">
        <v>42</v>
      </c>
      <c r="D2143">
        <v>65</v>
      </c>
      <c r="E2143">
        <v>40</v>
      </c>
      <c r="F2143" t="s">
        <v>53</v>
      </c>
    </row>
    <row r="2144" spans="1:6" x14ac:dyDescent="0.25">
      <c r="A2144">
        <v>2143</v>
      </c>
      <c r="B2144" t="s">
        <v>123</v>
      </c>
      <c r="C2144" t="s">
        <v>46</v>
      </c>
      <c r="D2144">
        <v>65</v>
      </c>
      <c r="E2144">
        <v>4</v>
      </c>
      <c r="F2144" t="s">
        <v>49</v>
      </c>
    </row>
    <row r="2145" spans="1:6" x14ac:dyDescent="0.25">
      <c r="A2145">
        <v>2144</v>
      </c>
      <c r="B2145" t="s">
        <v>291</v>
      </c>
      <c r="C2145" t="s">
        <v>42</v>
      </c>
      <c r="D2145">
        <v>66</v>
      </c>
      <c r="E2145">
        <v>38</v>
      </c>
      <c r="F2145" t="s">
        <v>43</v>
      </c>
    </row>
    <row r="2146" spans="1:6" x14ac:dyDescent="0.25">
      <c r="A2146">
        <v>2145</v>
      </c>
      <c r="B2146" t="s">
        <v>179</v>
      </c>
      <c r="C2146" t="s">
        <v>46</v>
      </c>
      <c r="D2146">
        <v>67</v>
      </c>
      <c r="E2146">
        <v>10</v>
      </c>
      <c r="F2146" t="s">
        <v>60</v>
      </c>
    </row>
    <row r="2147" spans="1:6" x14ac:dyDescent="0.25">
      <c r="A2147">
        <v>2146</v>
      </c>
      <c r="B2147" t="s">
        <v>188</v>
      </c>
      <c r="C2147" t="s">
        <v>42</v>
      </c>
      <c r="D2147">
        <v>67</v>
      </c>
      <c r="E2147">
        <v>21</v>
      </c>
      <c r="F2147" t="s">
        <v>53</v>
      </c>
    </row>
    <row r="2148" spans="1:6" x14ac:dyDescent="0.25">
      <c r="A2148">
        <v>2147</v>
      </c>
      <c r="B2148" t="s">
        <v>286</v>
      </c>
      <c r="C2148" t="s">
        <v>42</v>
      </c>
      <c r="D2148">
        <v>67</v>
      </c>
      <c r="E2148">
        <v>33</v>
      </c>
      <c r="F2148" t="s">
        <v>53</v>
      </c>
    </row>
    <row r="2149" spans="1:6" x14ac:dyDescent="0.25">
      <c r="A2149">
        <v>2148</v>
      </c>
      <c r="B2149" t="s">
        <v>64</v>
      </c>
      <c r="C2149" t="s">
        <v>46</v>
      </c>
      <c r="D2149">
        <v>70</v>
      </c>
      <c r="E2149">
        <v>3</v>
      </c>
      <c r="F2149" t="s">
        <v>49</v>
      </c>
    </row>
    <row r="2150" spans="1:6" x14ac:dyDescent="0.25">
      <c r="A2150">
        <v>2149</v>
      </c>
      <c r="B2150" t="s">
        <v>407</v>
      </c>
      <c r="C2150" t="s">
        <v>42</v>
      </c>
      <c r="D2150">
        <v>70</v>
      </c>
      <c r="E2150">
        <v>10</v>
      </c>
      <c r="F2150" t="s">
        <v>47</v>
      </c>
    </row>
    <row r="2151" spans="1:6" x14ac:dyDescent="0.25">
      <c r="A2151">
        <v>2150</v>
      </c>
      <c r="B2151" t="s">
        <v>239</v>
      </c>
      <c r="C2151" t="s">
        <v>42</v>
      </c>
      <c r="D2151">
        <v>70</v>
      </c>
      <c r="E2151">
        <v>40</v>
      </c>
      <c r="F2151" t="s">
        <v>60</v>
      </c>
    </row>
    <row r="2152" spans="1:6" x14ac:dyDescent="0.25">
      <c r="A2152">
        <v>2151</v>
      </c>
      <c r="B2152" t="s">
        <v>141</v>
      </c>
      <c r="C2152" t="s">
        <v>42</v>
      </c>
      <c r="D2152">
        <v>71</v>
      </c>
      <c r="E2152">
        <v>3</v>
      </c>
      <c r="F2152" t="s">
        <v>53</v>
      </c>
    </row>
    <row r="2153" spans="1:6" x14ac:dyDescent="0.25">
      <c r="A2153">
        <v>2152</v>
      </c>
      <c r="B2153" t="s">
        <v>436</v>
      </c>
      <c r="C2153" t="s">
        <v>46</v>
      </c>
      <c r="D2153">
        <v>71</v>
      </c>
      <c r="E2153">
        <v>10</v>
      </c>
      <c r="F2153" t="s">
        <v>60</v>
      </c>
    </row>
    <row r="2154" spans="1:6" x14ac:dyDescent="0.25">
      <c r="A2154">
        <v>2153</v>
      </c>
      <c r="B2154" t="s">
        <v>188</v>
      </c>
      <c r="C2154" t="s">
        <v>42</v>
      </c>
      <c r="D2154">
        <v>71</v>
      </c>
      <c r="E2154">
        <v>4</v>
      </c>
      <c r="F2154" t="s">
        <v>53</v>
      </c>
    </row>
    <row r="2155" spans="1:6" x14ac:dyDescent="0.25">
      <c r="A2155">
        <v>2154</v>
      </c>
      <c r="B2155" t="s">
        <v>388</v>
      </c>
      <c r="C2155" t="s">
        <v>42</v>
      </c>
      <c r="D2155">
        <v>72</v>
      </c>
      <c r="E2155">
        <v>31</v>
      </c>
      <c r="F2155" t="s">
        <v>49</v>
      </c>
    </row>
    <row r="2156" spans="1:6" x14ac:dyDescent="0.25">
      <c r="A2156">
        <v>2155</v>
      </c>
      <c r="B2156" t="s">
        <v>202</v>
      </c>
      <c r="C2156" t="s">
        <v>46</v>
      </c>
      <c r="D2156">
        <v>72</v>
      </c>
      <c r="E2156">
        <v>10</v>
      </c>
      <c r="F2156" t="s">
        <v>60</v>
      </c>
    </row>
    <row r="2157" spans="1:6" x14ac:dyDescent="0.25">
      <c r="A2157">
        <v>2156</v>
      </c>
      <c r="B2157" t="s">
        <v>412</v>
      </c>
      <c r="C2157" t="s">
        <v>42</v>
      </c>
      <c r="D2157">
        <v>74</v>
      </c>
      <c r="E2157">
        <v>4</v>
      </c>
      <c r="F2157" t="s">
        <v>53</v>
      </c>
    </row>
    <row r="2158" spans="1:6" x14ac:dyDescent="0.25">
      <c r="A2158">
        <v>2157</v>
      </c>
      <c r="B2158" t="s">
        <v>354</v>
      </c>
      <c r="C2158" t="s">
        <v>42</v>
      </c>
      <c r="D2158">
        <v>75</v>
      </c>
      <c r="E2158">
        <v>40</v>
      </c>
      <c r="F2158" t="s">
        <v>43</v>
      </c>
    </row>
    <row r="2159" spans="1:6" x14ac:dyDescent="0.25">
      <c r="A2159">
        <v>2158</v>
      </c>
      <c r="B2159" t="s">
        <v>272</v>
      </c>
      <c r="C2159" t="s">
        <v>42</v>
      </c>
      <c r="D2159">
        <v>75</v>
      </c>
      <c r="E2159">
        <v>17</v>
      </c>
      <c r="F2159" t="s">
        <v>43</v>
      </c>
    </row>
    <row r="2160" spans="1:6" x14ac:dyDescent="0.25">
      <c r="A2160">
        <v>2159</v>
      </c>
      <c r="B2160" t="s">
        <v>365</v>
      </c>
      <c r="C2160" t="s">
        <v>42</v>
      </c>
      <c r="D2160">
        <v>75</v>
      </c>
      <c r="E2160">
        <v>4</v>
      </c>
      <c r="F2160" t="s">
        <v>60</v>
      </c>
    </row>
    <row r="2161" spans="1:6" x14ac:dyDescent="0.25">
      <c r="A2161">
        <v>2160</v>
      </c>
      <c r="B2161" t="s">
        <v>165</v>
      </c>
      <c r="C2161" t="s">
        <v>46</v>
      </c>
      <c r="D2161">
        <v>75</v>
      </c>
      <c r="E2161">
        <v>27</v>
      </c>
      <c r="F2161" t="s">
        <v>49</v>
      </c>
    </row>
    <row r="2162" spans="1:6" x14ac:dyDescent="0.25">
      <c r="A2162">
        <v>2161</v>
      </c>
      <c r="B2162" t="s">
        <v>57</v>
      </c>
      <c r="C2162" t="s">
        <v>42</v>
      </c>
      <c r="D2162">
        <v>75</v>
      </c>
      <c r="E2162">
        <v>10</v>
      </c>
      <c r="F2162" t="s">
        <v>60</v>
      </c>
    </row>
    <row r="2163" spans="1:6" x14ac:dyDescent="0.25">
      <c r="A2163">
        <v>2162</v>
      </c>
      <c r="B2163" t="s">
        <v>414</v>
      </c>
      <c r="C2163" t="s">
        <v>42</v>
      </c>
      <c r="D2163">
        <v>75</v>
      </c>
      <c r="E2163">
        <v>31</v>
      </c>
      <c r="F2163" t="s">
        <v>49</v>
      </c>
    </row>
    <row r="2164" spans="1:6" x14ac:dyDescent="0.25">
      <c r="A2164">
        <v>2163</v>
      </c>
      <c r="B2164" t="s">
        <v>325</v>
      </c>
      <c r="C2164" t="s">
        <v>42</v>
      </c>
      <c r="D2164">
        <v>75</v>
      </c>
      <c r="E2164">
        <v>36</v>
      </c>
      <c r="F2164" t="s">
        <v>43</v>
      </c>
    </row>
    <row r="2165" spans="1:6" x14ac:dyDescent="0.25">
      <c r="A2165">
        <v>2164</v>
      </c>
      <c r="B2165" t="s">
        <v>325</v>
      </c>
      <c r="C2165" t="s">
        <v>42</v>
      </c>
      <c r="D2165">
        <v>76</v>
      </c>
      <c r="E2165">
        <v>4</v>
      </c>
      <c r="F2165" t="s">
        <v>43</v>
      </c>
    </row>
    <row r="2166" spans="1:6" x14ac:dyDescent="0.25">
      <c r="A2166">
        <v>2165</v>
      </c>
      <c r="B2166" t="s">
        <v>301</v>
      </c>
      <c r="C2166" t="s">
        <v>42</v>
      </c>
      <c r="D2166">
        <v>77</v>
      </c>
      <c r="E2166">
        <v>8</v>
      </c>
      <c r="F2166" t="s">
        <v>47</v>
      </c>
    </row>
    <row r="2167" spans="1:6" x14ac:dyDescent="0.25">
      <c r="A2167">
        <v>2166</v>
      </c>
      <c r="B2167" t="s">
        <v>367</v>
      </c>
      <c r="C2167" t="s">
        <v>42</v>
      </c>
      <c r="D2167">
        <v>77</v>
      </c>
      <c r="E2167">
        <v>10</v>
      </c>
      <c r="F2167" t="s">
        <v>60</v>
      </c>
    </row>
    <row r="2168" spans="1:6" x14ac:dyDescent="0.25">
      <c r="A2168">
        <v>2167</v>
      </c>
      <c r="B2168" t="s">
        <v>97</v>
      </c>
      <c r="C2168" t="s">
        <v>42</v>
      </c>
      <c r="D2168">
        <v>77</v>
      </c>
      <c r="E2168">
        <v>40</v>
      </c>
      <c r="F2168" t="s">
        <v>60</v>
      </c>
    </row>
    <row r="2169" spans="1:6" x14ac:dyDescent="0.25">
      <c r="A2169">
        <v>2168</v>
      </c>
      <c r="B2169" t="s">
        <v>106</v>
      </c>
      <c r="C2169" t="s">
        <v>42</v>
      </c>
      <c r="D2169">
        <v>78</v>
      </c>
      <c r="E2169">
        <v>12</v>
      </c>
      <c r="F2169" t="s">
        <v>43</v>
      </c>
    </row>
    <row r="2170" spans="1:6" x14ac:dyDescent="0.25">
      <c r="A2170">
        <v>2169</v>
      </c>
      <c r="B2170" t="s">
        <v>403</v>
      </c>
      <c r="C2170" t="s">
        <v>46</v>
      </c>
      <c r="D2170">
        <v>79</v>
      </c>
      <c r="E2170">
        <v>9</v>
      </c>
      <c r="F2170" t="s">
        <v>60</v>
      </c>
    </row>
    <row r="2171" spans="1:6" x14ac:dyDescent="0.25">
      <c r="A2171">
        <v>2170</v>
      </c>
      <c r="B2171" t="s">
        <v>128</v>
      </c>
      <c r="C2171" t="s">
        <v>42</v>
      </c>
      <c r="D2171">
        <v>79</v>
      </c>
      <c r="E2171">
        <v>9</v>
      </c>
      <c r="F2171" t="s">
        <v>43</v>
      </c>
    </row>
    <row r="2172" spans="1:6" x14ac:dyDescent="0.25">
      <c r="A2172">
        <v>2171</v>
      </c>
      <c r="B2172" t="s">
        <v>78</v>
      </c>
      <c r="C2172" t="s">
        <v>46</v>
      </c>
      <c r="D2172">
        <v>18</v>
      </c>
      <c r="E2172">
        <v>4</v>
      </c>
      <c r="F2172" t="s">
        <v>43</v>
      </c>
    </row>
    <row r="2173" spans="1:6" x14ac:dyDescent="0.25">
      <c r="A2173">
        <v>2172</v>
      </c>
      <c r="B2173" t="s">
        <v>128</v>
      </c>
      <c r="C2173" t="s">
        <v>42</v>
      </c>
      <c r="D2173">
        <v>18</v>
      </c>
      <c r="E2173">
        <v>4</v>
      </c>
      <c r="F2173" t="s">
        <v>43</v>
      </c>
    </row>
    <row r="2174" spans="1:6" x14ac:dyDescent="0.25">
      <c r="A2174">
        <v>2173</v>
      </c>
      <c r="B2174" t="s">
        <v>235</v>
      </c>
      <c r="C2174" t="s">
        <v>46</v>
      </c>
      <c r="D2174">
        <v>21</v>
      </c>
      <c r="E2174">
        <v>10</v>
      </c>
      <c r="F2174" t="s">
        <v>53</v>
      </c>
    </row>
    <row r="2175" spans="1:6" x14ac:dyDescent="0.25">
      <c r="A2175">
        <v>2174</v>
      </c>
      <c r="B2175" t="s">
        <v>212</v>
      </c>
      <c r="C2175" t="s">
        <v>42</v>
      </c>
      <c r="D2175">
        <v>21</v>
      </c>
      <c r="E2175">
        <v>34</v>
      </c>
      <c r="F2175" t="s">
        <v>49</v>
      </c>
    </row>
    <row r="2176" spans="1:6" x14ac:dyDescent="0.25">
      <c r="A2176">
        <v>2175</v>
      </c>
      <c r="B2176" t="s">
        <v>93</v>
      </c>
      <c r="C2176" t="s">
        <v>46</v>
      </c>
      <c r="D2176">
        <v>21</v>
      </c>
      <c r="E2176">
        <v>34</v>
      </c>
      <c r="F2176" t="s">
        <v>60</v>
      </c>
    </row>
    <row r="2177" spans="1:6" x14ac:dyDescent="0.25">
      <c r="A2177">
        <v>2176</v>
      </c>
      <c r="B2177" t="s">
        <v>301</v>
      </c>
      <c r="C2177" t="s">
        <v>46</v>
      </c>
      <c r="D2177">
        <v>22</v>
      </c>
      <c r="E2177">
        <v>9</v>
      </c>
      <c r="F2177" t="s">
        <v>47</v>
      </c>
    </row>
    <row r="2178" spans="1:6" x14ac:dyDescent="0.25">
      <c r="A2178">
        <v>2177</v>
      </c>
      <c r="B2178" t="s">
        <v>84</v>
      </c>
      <c r="C2178" t="s">
        <v>46</v>
      </c>
      <c r="D2178">
        <v>22</v>
      </c>
      <c r="E2178">
        <v>40</v>
      </c>
      <c r="F2178" t="s">
        <v>49</v>
      </c>
    </row>
    <row r="2179" spans="1:6" x14ac:dyDescent="0.25">
      <c r="A2179">
        <v>2178</v>
      </c>
      <c r="B2179" t="s">
        <v>131</v>
      </c>
      <c r="C2179" t="s">
        <v>42</v>
      </c>
      <c r="D2179">
        <v>23</v>
      </c>
      <c r="E2179">
        <v>7</v>
      </c>
      <c r="F2179" t="s">
        <v>53</v>
      </c>
    </row>
    <row r="2180" spans="1:6" x14ac:dyDescent="0.25">
      <c r="A2180">
        <v>2179</v>
      </c>
      <c r="B2180" t="s">
        <v>112</v>
      </c>
      <c r="C2180" t="s">
        <v>42</v>
      </c>
      <c r="D2180">
        <v>23</v>
      </c>
      <c r="E2180">
        <v>12</v>
      </c>
      <c r="F2180" t="s">
        <v>60</v>
      </c>
    </row>
    <row r="2181" spans="1:6" x14ac:dyDescent="0.25">
      <c r="A2181">
        <v>2180</v>
      </c>
      <c r="B2181" t="s">
        <v>147</v>
      </c>
      <c r="C2181" t="s">
        <v>46</v>
      </c>
      <c r="D2181">
        <v>23</v>
      </c>
      <c r="E2181">
        <v>13</v>
      </c>
      <c r="F2181" t="s">
        <v>43</v>
      </c>
    </row>
    <row r="2182" spans="1:6" x14ac:dyDescent="0.25">
      <c r="A2182">
        <v>2181</v>
      </c>
      <c r="B2182" t="s">
        <v>245</v>
      </c>
      <c r="C2182" t="s">
        <v>42</v>
      </c>
      <c r="D2182">
        <v>23</v>
      </c>
      <c r="E2182">
        <v>21</v>
      </c>
      <c r="F2182" t="s">
        <v>47</v>
      </c>
    </row>
    <row r="2183" spans="1:6" x14ac:dyDescent="0.25">
      <c r="A2183">
        <v>2182</v>
      </c>
      <c r="B2183" t="s">
        <v>330</v>
      </c>
      <c r="C2183" t="s">
        <v>46</v>
      </c>
      <c r="D2183">
        <v>23</v>
      </c>
      <c r="E2183">
        <v>33</v>
      </c>
      <c r="F2183" t="s">
        <v>43</v>
      </c>
    </row>
    <row r="2184" spans="1:6" x14ac:dyDescent="0.25">
      <c r="A2184">
        <v>2183</v>
      </c>
      <c r="B2184" t="s">
        <v>133</v>
      </c>
      <c r="C2184" t="s">
        <v>42</v>
      </c>
      <c r="D2184">
        <v>24</v>
      </c>
      <c r="E2184">
        <v>4</v>
      </c>
      <c r="F2184" t="s">
        <v>47</v>
      </c>
    </row>
    <row r="2185" spans="1:6" x14ac:dyDescent="0.25">
      <c r="A2185">
        <v>2184</v>
      </c>
      <c r="B2185" t="s">
        <v>439</v>
      </c>
      <c r="C2185" t="s">
        <v>46</v>
      </c>
      <c r="D2185">
        <v>25</v>
      </c>
      <c r="E2185">
        <v>10</v>
      </c>
      <c r="F2185" t="s">
        <v>49</v>
      </c>
    </row>
    <row r="2186" spans="1:6" x14ac:dyDescent="0.25">
      <c r="A2186">
        <v>2185</v>
      </c>
      <c r="B2186" t="s">
        <v>288</v>
      </c>
      <c r="C2186" t="s">
        <v>46</v>
      </c>
      <c r="D2186">
        <v>25</v>
      </c>
      <c r="E2186">
        <v>20</v>
      </c>
      <c r="F2186" t="s">
        <v>43</v>
      </c>
    </row>
    <row r="2187" spans="1:6" x14ac:dyDescent="0.25">
      <c r="A2187">
        <v>2186</v>
      </c>
      <c r="B2187" t="s">
        <v>165</v>
      </c>
      <c r="C2187" t="s">
        <v>46</v>
      </c>
      <c r="D2187">
        <v>26</v>
      </c>
      <c r="E2187">
        <v>40</v>
      </c>
      <c r="F2187" t="s">
        <v>49</v>
      </c>
    </row>
    <row r="2188" spans="1:6" x14ac:dyDescent="0.25">
      <c r="A2188">
        <v>2187</v>
      </c>
      <c r="B2188" t="s">
        <v>129</v>
      </c>
      <c r="C2188" t="s">
        <v>42</v>
      </c>
      <c r="D2188">
        <v>26</v>
      </c>
      <c r="E2188">
        <v>31</v>
      </c>
      <c r="F2188" t="s">
        <v>47</v>
      </c>
    </row>
    <row r="2189" spans="1:6" x14ac:dyDescent="0.25">
      <c r="A2189">
        <v>2188</v>
      </c>
      <c r="B2189" t="s">
        <v>301</v>
      </c>
      <c r="C2189" t="s">
        <v>42</v>
      </c>
      <c r="D2189">
        <v>26</v>
      </c>
      <c r="E2189">
        <v>38</v>
      </c>
      <c r="F2189" t="s">
        <v>47</v>
      </c>
    </row>
    <row r="2190" spans="1:6" x14ac:dyDescent="0.25">
      <c r="A2190">
        <v>2189</v>
      </c>
      <c r="B2190" t="s">
        <v>433</v>
      </c>
      <c r="C2190" t="s">
        <v>42</v>
      </c>
      <c r="D2190">
        <v>29</v>
      </c>
      <c r="E2190">
        <v>27</v>
      </c>
      <c r="F2190" t="s">
        <v>47</v>
      </c>
    </row>
    <row r="2191" spans="1:6" x14ac:dyDescent="0.25">
      <c r="A2191">
        <v>2190</v>
      </c>
      <c r="B2191" t="s">
        <v>155</v>
      </c>
      <c r="C2191" t="s">
        <v>46</v>
      </c>
      <c r="D2191">
        <v>30</v>
      </c>
      <c r="E2191">
        <v>4</v>
      </c>
      <c r="F2191" t="s">
        <v>53</v>
      </c>
    </row>
    <row r="2192" spans="1:6" x14ac:dyDescent="0.25">
      <c r="A2192">
        <v>2191</v>
      </c>
      <c r="B2192" t="s">
        <v>446</v>
      </c>
      <c r="C2192" t="s">
        <v>46</v>
      </c>
      <c r="D2192">
        <v>31</v>
      </c>
      <c r="E2192">
        <v>23</v>
      </c>
      <c r="F2192" t="s">
        <v>47</v>
      </c>
    </row>
    <row r="2193" spans="1:6" x14ac:dyDescent="0.25">
      <c r="A2193">
        <v>2192</v>
      </c>
      <c r="B2193" t="s">
        <v>420</v>
      </c>
      <c r="C2193" t="s">
        <v>46</v>
      </c>
      <c r="D2193">
        <v>31</v>
      </c>
      <c r="E2193">
        <v>4</v>
      </c>
      <c r="F2193" t="s">
        <v>53</v>
      </c>
    </row>
    <row r="2194" spans="1:6" x14ac:dyDescent="0.25">
      <c r="A2194">
        <v>2193</v>
      </c>
      <c r="B2194" t="s">
        <v>122</v>
      </c>
      <c r="C2194" t="s">
        <v>46</v>
      </c>
      <c r="D2194">
        <v>31</v>
      </c>
      <c r="E2194">
        <v>37</v>
      </c>
      <c r="F2194" t="s">
        <v>60</v>
      </c>
    </row>
    <row r="2195" spans="1:6" x14ac:dyDescent="0.25">
      <c r="A2195">
        <v>2194</v>
      </c>
      <c r="B2195" t="s">
        <v>154</v>
      </c>
      <c r="C2195" t="s">
        <v>46</v>
      </c>
      <c r="D2195">
        <v>31</v>
      </c>
      <c r="E2195">
        <v>40</v>
      </c>
      <c r="F2195" t="s">
        <v>53</v>
      </c>
    </row>
    <row r="2196" spans="1:6" x14ac:dyDescent="0.25">
      <c r="A2196">
        <v>2195</v>
      </c>
      <c r="B2196" t="s">
        <v>232</v>
      </c>
      <c r="C2196" t="s">
        <v>42</v>
      </c>
      <c r="D2196">
        <v>33</v>
      </c>
      <c r="E2196">
        <v>6</v>
      </c>
      <c r="F2196" t="s">
        <v>49</v>
      </c>
    </row>
    <row r="2197" spans="1:6" x14ac:dyDescent="0.25">
      <c r="A2197">
        <v>2196</v>
      </c>
      <c r="B2197" t="s">
        <v>389</v>
      </c>
      <c r="C2197" t="s">
        <v>42</v>
      </c>
      <c r="D2197">
        <v>33</v>
      </c>
      <c r="E2197">
        <v>21</v>
      </c>
      <c r="F2197" t="s">
        <v>53</v>
      </c>
    </row>
    <row r="2198" spans="1:6" x14ac:dyDescent="0.25">
      <c r="A2198">
        <v>2197</v>
      </c>
      <c r="B2198" t="s">
        <v>131</v>
      </c>
      <c r="C2198" t="s">
        <v>46</v>
      </c>
      <c r="D2198">
        <v>33</v>
      </c>
      <c r="E2198">
        <v>9</v>
      </c>
      <c r="F2198" t="s">
        <v>53</v>
      </c>
    </row>
    <row r="2199" spans="1:6" x14ac:dyDescent="0.25">
      <c r="A2199">
        <v>2198</v>
      </c>
      <c r="B2199" t="s">
        <v>409</v>
      </c>
      <c r="C2199" t="s">
        <v>46</v>
      </c>
      <c r="D2199">
        <v>36</v>
      </c>
      <c r="E2199">
        <v>9</v>
      </c>
      <c r="F2199" t="s">
        <v>53</v>
      </c>
    </row>
    <row r="2200" spans="1:6" x14ac:dyDescent="0.25">
      <c r="A2200">
        <v>2199</v>
      </c>
      <c r="B2200" t="s">
        <v>98</v>
      </c>
      <c r="C2200" t="s">
        <v>46</v>
      </c>
      <c r="D2200">
        <v>36</v>
      </c>
      <c r="E2200">
        <v>10</v>
      </c>
      <c r="F2200" t="s">
        <v>43</v>
      </c>
    </row>
    <row r="2201" spans="1:6" x14ac:dyDescent="0.25">
      <c r="A2201">
        <v>2200</v>
      </c>
      <c r="B2201" t="s">
        <v>122</v>
      </c>
      <c r="C2201" t="s">
        <v>42</v>
      </c>
      <c r="D2201">
        <v>39</v>
      </c>
      <c r="E2201">
        <v>34</v>
      </c>
      <c r="F2201" t="s">
        <v>60</v>
      </c>
    </row>
    <row r="2202" spans="1:6" x14ac:dyDescent="0.25">
      <c r="A2202">
        <v>2201</v>
      </c>
      <c r="B2202" t="s">
        <v>81</v>
      </c>
      <c r="C2202" t="s">
        <v>46</v>
      </c>
      <c r="D2202">
        <v>40</v>
      </c>
      <c r="E2202">
        <v>17</v>
      </c>
      <c r="F2202" t="s">
        <v>49</v>
      </c>
    </row>
    <row r="2203" spans="1:6" x14ac:dyDescent="0.25">
      <c r="A2203">
        <v>2202</v>
      </c>
      <c r="B2203" t="s">
        <v>444</v>
      </c>
      <c r="C2203" t="s">
        <v>46</v>
      </c>
      <c r="D2203">
        <v>40</v>
      </c>
      <c r="E2203">
        <v>25</v>
      </c>
      <c r="F2203" t="s">
        <v>49</v>
      </c>
    </row>
    <row r="2204" spans="1:6" x14ac:dyDescent="0.25">
      <c r="A2204">
        <v>2203</v>
      </c>
      <c r="B2204" t="s">
        <v>348</v>
      </c>
      <c r="C2204" t="s">
        <v>46</v>
      </c>
      <c r="D2204">
        <v>40</v>
      </c>
      <c r="E2204">
        <v>10</v>
      </c>
      <c r="F2204" t="s">
        <v>60</v>
      </c>
    </row>
    <row r="2205" spans="1:6" x14ac:dyDescent="0.25">
      <c r="A2205">
        <v>2204</v>
      </c>
      <c r="B2205" t="s">
        <v>314</v>
      </c>
      <c r="C2205" t="s">
        <v>42</v>
      </c>
      <c r="D2205">
        <v>40</v>
      </c>
      <c r="E2205">
        <v>36</v>
      </c>
      <c r="F2205" t="s">
        <v>47</v>
      </c>
    </row>
    <row r="2206" spans="1:6" x14ac:dyDescent="0.25">
      <c r="A2206">
        <v>2205</v>
      </c>
      <c r="B2206" t="s">
        <v>311</v>
      </c>
      <c r="C2206" t="s">
        <v>46</v>
      </c>
      <c r="D2206">
        <v>41</v>
      </c>
      <c r="E2206">
        <v>11</v>
      </c>
      <c r="F2206" t="s">
        <v>47</v>
      </c>
    </row>
    <row r="2207" spans="1:6" x14ac:dyDescent="0.25">
      <c r="A2207">
        <v>2206</v>
      </c>
      <c r="B2207" t="s">
        <v>238</v>
      </c>
      <c r="C2207" t="s">
        <v>46</v>
      </c>
      <c r="D2207">
        <v>41</v>
      </c>
      <c r="E2207">
        <v>15</v>
      </c>
      <c r="F2207" t="s">
        <v>43</v>
      </c>
    </row>
    <row r="2208" spans="1:6" x14ac:dyDescent="0.25">
      <c r="A2208">
        <v>2207</v>
      </c>
      <c r="B2208" t="s">
        <v>318</v>
      </c>
      <c r="C2208" t="s">
        <v>46</v>
      </c>
      <c r="D2208">
        <v>41</v>
      </c>
      <c r="E2208">
        <v>9</v>
      </c>
      <c r="F2208" t="s">
        <v>43</v>
      </c>
    </row>
    <row r="2209" spans="1:6" x14ac:dyDescent="0.25">
      <c r="A2209">
        <v>2208</v>
      </c>
      <c r="B2209" t="s">
        <v>390</v>
      </c>
      <c r="C2209" t="s">
        <v>46</v>
      </c>
      <c r="D2209">
        <v>41</v>
      </c>
      <c r="E2209">
        <v>26</v>
      </c>
      <c r="F2209" t="s">
        <v>53</v>
      </c>
    </row>
    <row r="2210" spans="1:6" x14ac:dyDescent="0.25">
      <c r="A2210">
        <v>2209</v>
      </c>
      <c r="B2210" t="s">
        <v>159</v>
      </c>
      <c r="C2210" t="s">
        <v>42</v>
      </c>
      <c r="D2210">
        <v>42</v>
      </c>
      <c r="E2210">
        <v>4</v>
      </c>
      <c r="F2210" t="s">
        <v>49</v>
      </c>
    </row>
    <row r="2211" spans="1:6" x14ac:dyDescent="0.25">
      <c r="A2211">
        <v>2210</v>
      </c>
      <c r="B2211" t="s">
        <v>122</v>
      </c>
      <c r="C2211" t="s">
        <v>46</v>
      </c>
      <c r="D2211">
        <v>43</v>
      </c>
      <c r="E2211">
        <v>5</v>
      </c>
      <c r="F2211" t="s">
        <v>60</v>
      </c>
    </row>
    <row r="2212" spans="1:6" x14ac:dyDescent="0.25">
      <c r="A2212">
        <v>2211</v>
      </c>
      <c r="B2212" t="s">
        <v>115</v>
      </c>
      <c r="C2212" t="s">
        <v>46</v>
      </c>
      <c r="D2212">
        <v>43</v>
      </c>
      <c r="E2212">
        <v>11</v>
      </c>
      <c r="F2212" t="s">
        <v>47</v>
      </c>
    </row>
    <row r="2213" spans="1:6" x14ac:dyDescent="0.25">
      <c r="A2213">
        <v>2212</v>
      </c>
      <c r="B2213" t="s">
        <v>421</v>
      </c>
      <c r="C2213" t="s">
        <v>42</v>
      </c>
      <c r="D2213">
        <v>43</v>
      </c>
      <c r="E2213">
        <v>17</v>
      </c>
      <c r="F2213" t="s">
        <v>47</v>
      </c>
    </row>
    <row r="2214" spans="1:6" x14ac:dyDescent="0.25">
      <c r="A2214">
        <v>2213</v>
      </c>
      <c r="B2214" t="s">
        <v>158</v>
      </c>
      <c r="C2214" t="s">
        <v>42</v>
      </c>
      <c r="D2214">
        <v>44</v>
      </c>
      <c r="E2214">
        <v>10</v>
      </c>
      <c r="F2214" t="s">
        <v>60</v>
      </c>
    </row>
    <row r="2215" spans="1:6" x14ac:dyDescent="0.25">
      <c r="A2215">
        <v>2214</v>
      </c>
      <c r="B2215" t="s">
        <v>349</v>
      </c>
      <c r="C2215" t="s">
        <v>46</v>
      </c>
      <c r="D2215">
        <v>45</v>
      </c>
      <c r="E2215">
        <v>4</v>
      </c>
      <c r="F2215" t="s">
        <v>43</v>
      </c>
    </row>
    <row r="2216" spans="1:6" x14ac:dyDescent="0.25">
      <c r="A2216">
        <v>2215</v>
      </c>
      <c r="B2216" t="s">
        <v>431</v>
      </c>
      <c r="C2216" t="s">
        <v>42</v>
      </c>
      <c r="D2216">
        <v>45</v>
      </c>
      <c r="E2216">
        <v>4</v>
      </c>
      <c r="F2216" t="s">
        <v>53</v>
      </c>
    </row>
    <row r="2217" spans="1:6" x14ac:dyDescent="0.25">
      <c r="A2217">
        <v>2216</v>
      </c>
      <c r="B2217" t="s">
        <v>178</v>
      </c>
      <c r="C2217" t="s">
        <v>42</v>
      </c>
      <c r="D2217">
        <v>45</v>
      </c>
      <c r="E2217">
        <v>12</v>
      </c>
      <c r="F2217" t="s">
        <v>43</v>
      </c>
    </row>
    <row r="2218" spans="1:6" x14ac:dyDescent="0.25">
      <c r="A2218">
        <v>2217</v>
      </c>
      <c r="B2218" t="s">
        <v>85</v>
      </c>
      <c r="C2218" t="s">
        <v>46</v>
      </c>
      <c r="D2218">
        <v>45</v>
      </c>
      <c r="E2218">
        <v>4</v>
      </c>
      <c r="F2218" t="s">
        <v>43</v>
      </c>
    </row>
    <row r="2219" spans="1:6" x14ac:dyDescent="0.25">
      <c r="A2219">
        <v>2218</v>
      </c>
      <c r="B2219" t="s">
        <v>375</v>
      </c>
      <c r="C2219" t="s">
        <v>46</v>
      </c>
      <c r="D2219">
        <v>45</v>
      </c>
      <c r="E2219">
        <v>40</v>
      </c>
      <c r="F2219" t="s">
        <v>49</v>
      </c>
    </row>
    <row r="2220" spans="1:6" x14ac:dyDescent="0.25">
      <c r="A2220">
        <v>2219</v>
      </c>
      <c r="B2220" t="s">
        <v>109</v>
      </c>
      <c r="C2220" t="s">
        <v>46</v>
      </c>
      <c r="D2220">
        <v>45</v>
      </c>
      <c r="E2220">
        <v>10</v>
      </c>
      <c r="F2220" t="s">
        <v>60</v>
      </c>
    </row>
    <row r="2221" spans="1:6" x14ac:dyDescent="0.25">
      <c r="A2221">
        <v>2220</v>
      </c>
      <c r="B2221" t="s">
        <v>137</v>
      </c>
      <c r="C2221" t="s">
        <v>42</v>
      </c>
      <c r="D2221">
        <v>45</v>
      </c>
      <c r="E2221">
        <v>10</v>
      </c>
      <c r="F2221" t="s">
        <v>47</v>
      </c>
    </row>
    <row r="2222" spans="1:6" x14ac:dyDescent="0.25">
      <c r="A2222">
        <v>2221</v>
      </c>
      <c r="B2222" t="s">
        <v>209</v>
      </c>
      <c r="C2222" t="s">
        <v>46</v>
      </c>
      <c r="D2222">
        <v>46</v>
      </c>
      <c r="E2222">
        <v>19</v>
      </c>
      <c r="F2222" t="s">
        <v>47</v>
      </c>
    </row>
    <row r="2223" spans="1:6" x14ac:dyDescent="0.25">
      <c r="A2223">
        <v>2222</v>
      </c>
      <c r="B2223" t="s">
        <v>308</v>
      </c>
      <c r="C2223" t="s">
        <v>46</v>
      </c>
      <c r="D2223">
        <v>47</v>
      </c>
      <c r="E2223">
        <v>9</v>
      </c>
      <c r="F2223" t="s">
        <v>53</v>
      </c>
    </row>
    <row r="2224" spans="1:6" x14ac:dyDescent="0.25">
      <c r="A2224">
        <v>2223</v>
      </c>
      <c r="B2224" t="s">
        <v>288</v>
      </c>
      <c r="C2224" t="s">
        <v>42</v>
      </c>
      <c r="D2224">
        <v>47</v>
      </c>
      <c r="E2224">
        <v>4</v>
      </c>
      <c r="F2224" t="s">
        <v>60</v>
      </c>
    </row>
    <row r="2225" spans="1:6" x14ac:dyDescent="0.25">
      <c r="A2225">
        <v>2224</v>
      </c>
      <c r="B2225" t="s">
        <v>367</v>
      </c>
      <c r="C2225" t="s">
        <v>46</v>
      </c>
      <c r="D2225">
        <v>47</v>
      </c>
      <c r="E2225">
        <v>10</v>
      </c>
      <c r="F2225" t="s">
        <v>43</v>
      </c>
    </row>
    <row r="2226" spans="1:6" x14ac:dyDescent="0.25">
      <c r="A2226">
        <v>2225</v>
      </c>
      <c r="B2226" t="s">
        <v>175</v>
      </c>
      <c r="C2226" t="s">
        <v>46</v>
      </c>
      <c r="D2226">
        <v>48</v>
      </c>
      <c r="E2226">
        <v>4</v>
      </c>
      <c r="F2226" t="s">
        <v>47</v>
      </c>
    </row>
    <row r="2227" spans="1:6" x14ac:dyDescent="0.25">
      <c r="A2227">
        <v>2226</v>
      </c>
      <c r="B2227" t="s">
        <v>268</v>
      </c>
      <c r="C2227" t="s">
        <v>46</v>
      </c>
      <c r="D2227">
        <v>48</v>
      </c>
      <c r="E2227">
        <v>4</v>
      </c>
      <c r="F2227" t="s">
        <v>53</v>
      </c>
    </row>
    <row r="2228" spans="1:6" x14ac:dyDescent="0.25">
      <c r="A2228">
        <v>2227</v>
      </c>
      <c r="B2228" t="s">
        <v>136</v>
      </c>
      <c r="C2228" t="s">
        <v>46</v>
      </c>
      <c r="D2228">
        <v>49</v>
      </c>
      <c r="E2228">
        <v>9</v>
      </c>
      <c r="F2228" t="s">
        <v>43</v>
      </c>
    </row>
    <row r="2229" spans="1:6" x14ac:dyDescent="0.25">
      <c r="A2229">
        <v>2228</v>
      </c>
      <c r="B2229" t="s">
        <v>346</v>
      </c>
      <c r="C2229" t="s">
        <v>46</v>
      </c>
      <c r="D2229">
        <v>50</v>
      </c>
      <c r="E2229">
        <v>10</v>
      </c>
      <c r="F2229" t="s">
        <v>43</v>
      </c>
    </row>
    <row r="2230" spans="1:6" x14ac:dyDescent="0.25">
      <c r="A2230">
        <v>2229</v>
      </c>
      <c r="B2230" t="s">
        <v>173</v>
      </c>
      <c r="C2230" t="s">
        <v>46</v>
      </c>
      <c r="D2230">
        <v>50</v>
      </c>
      <c r="E2230">
        <v>33</v>
      </c>
      <c r="F2230" t="s">
        <v>60</v>
      </c>
    </row>
    <row r="2231" spans="1:6" x14ac:dyDescent="0.25">
      <c r="A2231">
        <v>2230</v>
      </c>
      <c r="B2231" t="s">
        <v>252</v>
      </c>
      <c r="C2231" t="s">
        <v>42</v>
      </c>
      <c r="D2231">
        <v>50</v>
      </c>
      <c r="E2231">
        <v>10</v>
      </c>
      <c r="F2231" t="s">
        <v>53</v>
      </c>
    </row>
    <row r="2232" spans="1:6" x14ac:dyDescent="0.25">
      <c r="A2232">
        <v>2231</v>
      </c>
      <c r="B2232" t="s">
        <v>182</v>
      </c>
      <c r="C2232" t="s">
        <v>42</v>
      </c>
      <c r="D2232">
        <v>51</v>
      </c>
      <c r="E2232">
        <v>19</v>
      </c>
      <c r="F2232" t="s">
        <v>49</v>
      </c>
    </row>
    <row r="2233" spans="1:6" x14ac:dyDescent="0.25">
      <c r="A2233">
        <v>2232</v>
      </c>
      <c r="B2233" t="s">
        <v>365</v>
      </c>
      <c r="C2233" t="s">
        <v>46</v>
      </c>
      <c r="D2233">
        <v>51</v>
      </c>
      <c r="E2233">
        <v>10</v>
      </c>
      <c r="F2233" t="s">
        <v>60</v>
      </c>
    </row>
    <row r="2234" spans="1:6" x14ac:dyDescent="0.25">
      <c r="A2234">
        <v>2233</v>
      </c>
      <c r="B2234" t="s">
        <v>147</v>
      </c>
      <c r="C2234" t="s">
        <v>42</v>
      </c>
      <c r="D2234">
        <v>51</v>
      </c>
      <c r="E2234">
        <v>4</v>
      </c>
      <c r="F2234" t="s">
        <v>60</v>
      </c>
    </row>
    <row r="2235" spans="1:6" x14ac:dyDescent="0.25">
      <c r="A2235">
        <v>2234</v>
      </c>
      <c r="B2235" t="s">
        <v>393</v>
      </c>
      <c r="C2235" t="s">
        <v>46</v>
      </c>
      <c r="D2235">
        <v>52</v>
      </c>
      <c r="E2235">
        <v>4</v>
      </c>
      <c r="F2235" t="s">
        <v>49</v>
      </c>
    </row>
    <row r="2236" spans="1:6" x14ac:dyDescent="0.25">
      <c r="A2236">
        <v>2235</v>
      </c>
      <c r="B2236" t="s">
        <v>257</v>
      </c>
      <c r="C2236" t="s">
        <v>42</v>
      </c>
      <c r="D2236">
        <v>52</v>
      </c>
      <c r="E2236">
        <v>4</v>
      </c>
      <c r="F2236" t="s">
        <v>60</v>
      </c>
    </row>
    <row r="2237" spans="1:6" x14ac:dyDescent="0.25">
      <c r="A2237">
        <v>2236</v>
      </c>
      <c r="B2237" t="s">
        <v>131</v>
      </c>
      <c r="C2237" t="s">
        <v>42</v>
      </c>
      <c r="D2237">
        <v>52</v>
      </c>
      <c r="E2237">
        <v>38</v>
      </c>
      <c r="F2237" t="s">
        <v>53</v>
      </c>
    </row>
    <row r="2238" spans="1:6" x14ac:dyDescent="0.25">
      <c r="A2238">
        <v>2237</v>
      </c>
      <c r="B2238" t="s">
        <v>359</v>
      </c>
      <c r="C2238" t="s">
        <v>46</v>
      </c>
      <c r="D2238">
        <v>52</v>
      </c>
      <c r="E2238">
        <v>39</v>
      </c>
      <c r="F2238" t="s">
        <v>49</v>
      </c>
    </row>
    <row r="2239" spans="1:6" x14ac:dyDescent="0.25">
      <c r="A2239">
        <v>2238</v>
      </c>
      <c r="B2239" t="s">
        <v>250</v>
      </c>
      <c r="C2239" t="s">
        <v>46</v>
      </c>
      <c r="D2239">
        <v>54</v>
      </c>
      <c r="E2239">
        <v>19</v>
      </c>
      <c r="F2239" t="s">
        <v>47</v>
      </c>
    </row>
    <row r="2240" spans="1:6" x14ac:dyDescent="0.25">
      <c r="A2240">
        <v>2239</v>
      </c>
      <c r="B2240" t="s">
        <v>352</v>
      </c>
      <c r="C2240" t="s">
        <v>46</v>
      </c>
      <c r="D2240">
        <v>55</v>
      </c>
      <c r="E2240">
        <v>9</v>
      </c>
      <c r="F2240" t="s">
        <v>53</v>
      </c>
    </row>
    <row r="2241" spans="1:6" x14ac:dyDescent="0.25">
      <c r="A2241">
        <v>2240</v>
      </c>
      <c r="B2241" t="s">
        <v>150</v>
      </c>
      <c r="C2241" t="s">
        <v>42</v>
      </c>
      <c r="D2241">
        <v>58</v>
      </c>
      <c r="E2241">
        <v>10</v>
      </c>
      <c r="F2241" t="s">
        <v>49</v>
      </c>
    </row>
    <row r="2242" spans="1:6" x14ac:dyDescent="0.25">
      <c r="A2242">
        <v>2241</v>
      </c>
      <c r="B2242" t="s">
        <v>335</v>
      </c>
      <c r="C2242" t="s">
        <v>46</v>
      </c>
      <c r="D2242">
        <v>59</v>
      </c>
      <c r="E2242">
        <v>4</v>
      </c>
      <c r="F2242" t="s">
        <v>47</v>
      </c>
    </row>
    <row r="2243" spans="1:6" x14ac:dyDescent="0.25">
      <c r="A2243">
        <v>2242</v>
      </c>
      <c r="B2243" t="s">
        <v>112</v>
      </c>
      <c r="C2243" t="s">
        <v>46</v>
      </c>
      <c r="D2243">
        <v>59</v>
      </c>
      <c r="E2243">
        <v>10</v>
      </c>
      <c r="F2243" t="s">
        <v>60</v>
      </c>
    </row>
    <row r="2244" spans="1:6" x14ac:dyDescent="0.25">
      <c r="A2244">
        <v>2243</v>
      </c>
      <c r="B2244" t="s">
        <v>260</v>
      </c>
      <c r="C2244" t="s">
        <v>46</v>
      </c>
      <c r="D2244">
        <v>61</v>
      </c>
      <c r="E2244">
        <v>40</v>
      </c>
      <c r="F2244" t="s">
        <v>47</v>
      </c>
    </row>
    <row r="2245" spans="1:6" x14ac:dyDescent="0.25">
      <c r="A2245">
        <v>2244</v>
      </c>
      <c r="B2245" t="s">
        <v>371</v>
      </c>
      <c r="C2245" t="s">
        <v>46</v>
      </c>
      <c r="D2245">
        <v>61</v>
      </c>
      <c r="E2245">
        <v>4</v>
      </c>
      <c r="F2245" t="s">
        <v>49</v>
      </c>
    </row>
    <row r="2246" spans="1:6" x14ac:dyDescent="0.25">
      <c r="A2246">
        <v>2245</v>
      </c>
      <c r="B2246" t="s">
        <v>356</v>
      </c>
      <c r="C2246" t="s">
        <v>46</v>
      </c>
      <c r="D2246">
        <v>61</v>
      </c>
      <c r="E2246">
        <v>40</v>
      </c>
      <c r="F2246" t="s">
        <v>47</v>
      </c>
    </row>
    <row r="2247" spans="1:6" x14ac:dyDescent="0.25">
      <c r="A2247">
        <v>2246</v>
      </c>
      <c r="B2247" t="s">
        <v>376</v>
      </c>
      <c r="C2247" t="s">
        <v>42</v>
      </c>
      <c r="D2247">
        <v>61</v>
      </c>
      <c r="E2247">
        <v>10</v>
      </c>
      <c r="F2247" t="s">
        <v>47</v>
      </c>
    </row>
    <row r="2248" spans="1:6" x14ac:dyDescent="0.25">
      <c r="A2248">
        <v>2247</v>
      </c>
      <c r="B2248" t="s">
        <v>251</v>
      </c>
      <c r="C2248" t="s">
        <v>46</v>
      </c>
      <c r="D2248">
        <v>62</v>
      </c>
      <c r="E2248">
        <v>4</v>
      </c>
      <c r="F2248" t="s">
        <v>47</v>
      </c>
    </row>
    <row r="2249" spans="1:6" x14ac:dyDescent="0.25">
      <c r="A2249">
        <v>2248</v>
      </c>
      <c r="B2249" t="s">
        <v>243</v>
      </c>
      <c r="C2249" t="s">
        <v>42</v>
      </c>
      <c r="D2249">
        <v>62</v>
      </c>
      <c r="E2249">
        <v>19</v>
      </c>
      <c r="F2249" t="s">
        <v>43</v>
      </c>
    </row>
    <row r="2250" spans="1:6" x14ac:dyDescent="0.25">
      <c r="A2250">
        <v>2249</v>
      </c>
      <c r="B2250" t="s">
        <v>198</v>
      </c>
      <c r="C2250" t="s">
        <v>46</v>
      </c>
      <c r="D2250">
        <v>62</v>
      </c>
      <c r="E2250">
        <v>19</v>
      </c>
      <c r="F2250" t="s">
        <v>47</v>
      </c>
    </row>
    <row r="2251" spans="1:6" x14ac:dyDescent="0.25">
      <c r="A2251">
        <v>2250</v>
      </c>
      <c r="B2251" t="s">
        <v>157</v>
      </c>
      <c r="C2251" t="s">
        <v>46</v>
      </c>
      <c r="D2251">
        <v>62</v>
      </c>
      <c r="E2251">
        <v>40</v>
      </c>
      <c r="F2251" t="s">
        <v>43</v>
      </c>
    </row>
    <row r="2252" spans="1:6" x14ac:dyDescent="0.25">
      <c r="A2252">
        <v>2251</v>
      </c>
      <c r="B2252" t="s">
        <v>95</v>
      </c>
      <c r="C2252" t="s">
        <v>42</v>
      </c>
      <c r="D2252">
        <v>62</v>
      </c>
      <c r="E2252">
        <v>10</v>
      </c>
      <c r="F2252" t="s">
        <v>43</v>
      </c>
    </row>
    <row r="2253" spans="1:6" x14ac:dyDescent="0.25">
      <c r="A2253">
        <v>2252</v>
      </c>
      <c r="B2253" t="s">
        <v>95</v>
      </c>
      <c r="C2253" t="s">
        <v>46</v>
      </c>
      <c r="D2253">
        <v>62</v>
      </c>
      <c r="E2253">
        <v>4</v>
      </c>
      <c r="F2253" t="s">
        <v>43</v>
      </c>
    </row>
    <row r="2254" spans="1:6" x14ac:dyDescent="0.25">
      <c r="A2254">
        <v>2253</v>
      </c>
      <c r="B2254" t="s">
        <v>249</v>
      </c>
      <c r="C2254" t="s">
        <v>42</v>
      </c>
      <c r="D2254">
        <v>63</v>
      </c>
      <c r="E2254">
        <v>9</v>
      </c>
      <c r="F2254" t="s">
        <v>49</v>
      </c>
    </row>
    <row r="2255" spans="1:6" x14ac:dyDescent="0.25">
      <c r="A2255">
        <v>2254</v>
      </c>
      <c r="B2255" t="s">
        <v>210</v>
      </c>
      <c r="C2255" t="s">
        <v>46</v>
      </c>
      <c r="D2255">
        <v>63</v>
      </c>
      <c r="E2255">
        <v>10</v>
      </c>
      <c r="F2255" t="s">
        <v>49</v>
      </c>
    </row>
    <row r="2256" spans="1:6" x14ac:dyDescent="0.25">
      <c r="A2256">
        <v>2255</v>
      </c>
      <c r="B2256" t="s">
        <v>431</v>
      </c>
      <c r="C2256" t="s">
        <v>46</v>
      </c>
      <c r="D2256">
        <v>65</v>
      </c>
      <c r="E2256">
        <v>40</v>
      </c>
      <c r="F2256" t="s">
        <v>53</v>
      </c>
    </row>
    <row r="2257" spans="1:6" x14ac:dyDescent="0.25">
      <c r="A2257">
        <v>2256</v>
      </c>
      <c r="B2257" t="s">
        <v>349</v>
      </c>
      <c r="C2257" t="s">
        <v>46</v>
      </c>
      <c r="D2257">
        <v>65</v>
      </c>
      <c r="E2257">
        <v>4</v>
      </c>
      <c r="F2257" t="s">
        <v>60</v>
      </c>
    </row>
    <row r="2258" spans="1:6" x14ac:dyDescent="0.25">
      <c r="A2258">
        <v>2257</v>
      </c>
      <c r="B2258" t="s">
        <v>237</v>
      </c>
      <c r="C2258" t="s">
        <v>42</v>
      </c>
      <c r="D2258">
        <v>65</v>
      </c>
      <c r="E2258">
        <v>36</v>
      </c>
      <c r="F2258" t="s">
        <v>47</v>
      </c>
    </row>
    <row r="2259" spans="1:6" x14ac:dyDescent="0.25">
      <c r="A2259">
        <v>2258</v>
      </c>
      <c r="B2259" t="s">
        <v>365</v>
      </c>
      <c r="C2259" t="s">
        <v>46</v>
      </c>
      <c r="D2259">
        <v>66</v>
      </c>
      <c r="E2259">
        <v>4</v>
      </c>
      <c r="F2259" t="s">
        <v>60</v>
      </c>
    </row>
    <row r="2260" spans="1:6" x14ac:dyDescent="0.25">
      <c r="A2260">
        <v>2259</v>
      </c>
      <c r="B2260" t="s">
        <v>295</v>
      </c>
      <c r="C2260" t="s">
        <v>46</v>
      </c>
      <c r="D2260">
        <v>66</v>
      </c>
      <c r="E2260">
        <v>9</v>
      </c>
      <c r="F2260" t="s">
        <v>53</v>
      </c>
    </row>
    <row r="2261" spans="1:6" x14ac:dyDescent="0.25">
      <c r="A2261">
        <v>2260</v>
      </c>
      <c r="B2261" t="s">
        <v>200</v>
      </c>
      <c r="C2261" t="s">
        <v>46</v>
      </c>
      <c r="D2261">
        <v>67</v>
      </c>
      <c r="E2261">
        <v>2</v>
      </c>
      <c r="F2261" t="s">
        <v>43</v>
      </c>
    </row>
    <row r="2262" spans="1:6" x14ac:dyDescent="0.25">
      <c r="A2262">
        <v>2261</v>
      </c>
      <c r="B2262" t="s">
        <v>152</v>
      </c>
      <c r="C2262" t="s">
        <v>46</v>
      </c>
      <c r="D2262">
        <v>67</v>
      </c>
      <c r="E2262">
        <v>10</v>
      </c>
      <c r="F2262" t="s">
        <v>49</v>
      </c>
    </row>
    <row r="2263" spans="1:6" x14ac:dyDescent="0.25">
      <c r="A2263">
        <v>2262</v>
      </c>
      <c r="B2263" t="s">
        <v>188</v>
      </c>
      <c r="C2263" t="s">
        <v>46</v>
      </c>
      <c r="D2263">
        <v>68</v>
      </c>
      <c r="E2263">
        <v>6</v>
      </c>
      <c r="F2263" t="s">
        <v>53</v>
      </c>
    </row>
    <row r="2264" spans="1:6" x14ac:dyDescent="0.25">
      <c r="A2264">
        <v>2263</v>
      </c>
      <c r="B2264" t="s">
        <v>436</v>
      </c>
      <c r="C2264" t="s">
        <v>42</v>
      </c>
      <c r="D2264">
        <v>68</v>
      </c>
      <c r="E2264">
        <v>4</v>
      </c>
      <c r="F2264" t="s">
        <v>60</v>
      </c>
    </row>
    <row r="2265" spans="1:6" x14ac:dyDescent="0.25">
      <c r="A2265">
        <v>2264</v>
      </c>
      <c r="B2265" t="s">
        <v>119</v>
      </c>
      <c r="C2265" t="s">
        <v>46</v>
      </c>
      <c r="D2265">
        <v>69</v>
      </c>
      <c r="E2265">
        <v>40</v>
      </c>
      <c r="F2265" t="s">
        <v>60</v>
      </c>
    </row>
    <row r="2266" spans="1:6" x14ac:dyDescent="0.25">
      <c r="A2266">
        <v>2265</v>
      </c>
      <c r="B2266" t="s">
        <v>370</v>
      </c>
      <c r="C2266" t="s">
        <v>42</v>
      </c>
      <c r="D2266">
        <v>69</v>
      </c>
      <c r="E2266">
        <v>26</v>
      </c>
      <c r="F2266" t="s">
        <v>53</v>
      </c>
    </row>
    <row r="2267" spans="1:6" x14ac:dyDescent="0.25">
      <c r="A2267">
        <v>2266</v>
      </c>
      <c r="B2267" t="s">
        <v>292</v>
      </c>
      <c r="C2267" t="s">
        <v>46</v>
      </c>
      <c r="D2267">
        <v>70</v>
      </c>
      <c r="E2267">
        <v>40</v>
      </c>
      <c r="F2267" t="s">
        <v>60</v>
      </c>
    </row>
    <row r="2268" spans="1:6" x14ac:dyDescent="0.25">
      <c r="A2268">
        <v>2267</v>
      </c>
      <c r="B2268" t="s">
        <v>214</v>
      </c>
      <c r="C2268" t="s">
        <v>46</v>
      </c>
      <c r="D2268">
        <v>70</v>
      </c>
      <c r="E2268">
        <v>10</v>
      </c>
      <c r="F2268" t="s">
        <v>60</v>
      </c>
    </row>
    <row r="2269" spans="1:6" x14ac:dyDescent="0.25">
      <c r="A2269">
        <v>2268</v>
      </c>
      <c r="B2269" t="s">
        <v>246</v>
      </c>
      <c r="C2269" t="s">
        <v>46</v>
      </c>
      <c r="D2269">
        <v>70</v>
      </c>
      <c r="E2269">
        <v>10</v>
      </c>
      <c r="F2269" t="s">
        <v>47</v>
      </c>
    </row>
    <row r="2270" spans="1:6" x14ac:dyDescent="0.25">
      <c r="A2270">
        <v>2269</v>
      </c>
      <c r="B2270" t="s">
        <v>183</v>
      </c>
      <c r="C2270" t="s">
        <v>46</v>
      </c>
      <c r="D2270">
        <v>71</v>
      </c>
      <c r="E2270">
        <v>20</v>
      </c>
      <c r="F2270" t="s">
        <v>43</v>
      </c>
    </row>
    <row r="2271" spans="1:6" x14ac:dyDescent="0.25">
      <c r="A2271">
        <v>2270</v>
      </c>
      <c r="B2271" t="s">
        <v>367</v>
      </c>
      <c r="C2271" t="s">
        <v>46</v>
      </c>
      <c r="D2271">
        <v>71</v>
      </c>
      <c r="E2271">
        <v>10</v>
      </c>
      <c r="F2271" t="s">
        <v>60</v>
      </c>
    </row>
    <row r="2272" spans="1:6" x14ac:dyDescent="0.25">
      <c r="A2272">
        <v>2271</v>
      </c>
      <c r="B2272" t="s">
        <v>356</v>
      </c>
      <c r="C2272" t="s">
        <v>46</v>
      </c>
      <c r="D2272">
        <v>73</v>
      </c>
      <c r="E2272">
        <v>4</v>
      </c>
      <c r="F2272" t="s">
        <v>47</v>
      </c>
    </row>
    <row r="2273" spans="1:6" x14ac:dyDescent="0.25">
      <c r="A2273">
        <v>2272</v>
      </c>
      <c r="B2273" t="s">
        <v>131</v>
      </c>
      <c r="C2273" t="s">
        <v>46</v>
      </c>
      <c r="D2273">
        <v>73</v>
      </c>
      <c r="E2273">
        <v>15</v>
      </c>
      <c r="F2273" t="s">
        <v>49</v>
      </c>
    </row>
    <row r="2274" spans="1:6" x14ac:dyDescent="0.25">
      <c r="A2274">
        <v>2273</v>
      </c>
      <c r="B2274" t="s">
        <v>113</v>
      </c>
      <c r="C2274" t="s">
        <v>46</v>
      </c>
      <c r="D2274">
        <v>73</v>
      </c>
      <c r="E2274">
        <v>9</v>
      </c>
      <c r="F2274" t="s">
        <v>60</v>
      </c>
    </row>
    <row r="2275" spans="1:6" x14ac:dyDescent="0.25">
      <c r="A2275">
        <v>2274</v>
      </c>
      <c r="B2275" t="s">
        <v>204</v>
      </c>
      <c r="C2275" t="s">
        <v>42</v>
      </c>
      <c r="D2275">
        <v>73</v>
      </c>
      <c r="E2275">
        <v>18</v>
      </c>
      <c r="F2275" t="s">
        <v>49</v>
      </c>
    </row>
    <row r="2276" spans="1:6" x14ac:dyDescent="0.25">
      <c r="A2276">
        <v>2275</v>
      </c>
      <c r="B2276" t="s">
        <v>380</v>
      </c>
      <c r="C2276" t="s">
        <v>46</v>
      </c>
      <c r="D2276">
        <v>73</v>
      </c>
      <c r="E2276">
        <v>10</v>
      </c>
      <c r="F2276" t="s">
        <v>49</v>
      </c>
    </row>
    <row r="2277" spans="1:6" x14ac:dyDescent="0.25">
      <c r="A2277">
        <v>2276</v>
      </c>
      <c r="B2277" t="s">
        <v>294</v>
      </c>
      <c r="C2277" t="s">
        <v>46</v>
      </c>
      <c r="D2277">
        <v>73</v>
      </c>
      <c r="E2277">
        <v>37</v>
      </c>
      <c r="F2277" t="s">
        <v>43</v>
      </c>
    </row>
    <row r="2278" spans="1:6" x14ac:dyDescent="0.25">
      <c r="A2278">
        <v>2277</v>
      </c>
      <c r="B2278" t="s">
        <v>145</v>
      </c>
      <c r="C2278" t="s">
        <v>42</v>
      </c>
      <c r="D2278">
        <v>74</v>
      </c>
      <c r="E2278">
        <v>4</v>
      </c>
      <c r="F2278" t="s">
        <v>53</v>
      </c>
    </row>
    <row r="2279" spans="1:6" x14ac:dyDescent="0.25">
      <c r="A2279">
        <v>2278</v>
      </c>
      <c r="B2279" t="s">
        <v>263</v>
      </c>
      <c r="C2279" t="s">
        <v>46</v>
      </c>
      <c r="D2279">
        <v>75</v>
      </c>
      <c r="E2279">
        <v>10</v>
      </c>
      <c r="F2279" t="s">
        <v>49</v>
      </c>
    </row>
    <row r="2280" spans="1:6" x14ac:dyDescent="0.25">
      <c r="A2280">
        <v>2279</v>
      </c>
      <c r="B2280" t="s">
        <v>280</v>
      </c>
      <c r="C2280" t="s">
        <v>42</v>
      </c>
      <c r="D2280">
        <v>76</v>
      </c>
      <c r="E2280">
        <v>17</v>
      </c>
      <c r="F2280" t="s">
        <v>49</v>
      </c>
    </row>
    <row r="2281" spans="1:6" x14ac:dyDescent="0.25">
      <c r="A2281">
        <v>2280</v>
      </c>
      <c r="B2281" t="s">
        <v>413</v>
      </c>
      <c r="C2281" t="s">
        <v>42</v>
      </c>
      <c r="D2281">
        <v>76</v>
      </c>
      <c r="E2281">
        <v>4</v>
      </c>
      <c r="F2281" t="s">
        <v>47</v>
      </c>
    </row>
    <row r="2282" spans="1:6" x14ac:dyDescent="0.25">
      <c r="A2282">
        <v>2281</v>
      </c>
      <c r="B2282" t="s">
        <v>162</v>
      </c>
      <c r="C2282" t="s">
        <v>46</v>
      </c>
      <c r="D2282">
        <v>76</v>
      </c>
      <c r="E2282">
        <v>9</v>
      </c>
      <c r="F2282" t="s">
        <v>60</v>
      </c>
    </row>
    <row r="2283" spans="1:6" x14ac:dyDescent="0.25">
      <c r="A2283">
        <v>2282</v>
      </c>
      <c r="B2283" t="s">
        <v>45</v>
      </c>
      <c r="C2283" t="s">
        <v>42</v>
      </c>
      <c r="D2283">
        <v>77</v>
      </c>
      <c r="E2283">
        <v>4</v>
      </c>
      <c r="F2283" t="s">
        <v>47</v>
      </c>
    </row>
    <row r="2284" spans="1:6" x14ac:dyDescent="0.25">
      <c r="A2284">
        <v>2283</v>
      </c>
      <c r="B2284" t="s">
        <v>114</v>
      </c>
      <c r="C2284" t="s">
        <v>46</v>
      </c>
      <c r="D2284">
        <v>77</v>
      </c>
      <c r="E2284">
        <v>28</v>
      </c>
      <c r="F2284" t="s">
        <v>43</v>
      </c>
    </row>
    <row r="2285" spans="1:6" x14ac:dyDescent="0.25">
      <c r="A2285">
        <v>2284</v>
      </c>
      <c r="B2285" t="s">
        <v>87</v>
      </c>
      <c r="C2285" t="s">
        <v>46</v>
      </c>
      <c r="D2285">
        <v>79</v>
      </c>
      <c r="E2285">
        <v>17</v>
      </c>
      <c r="F2285" t="s">
        <v>43</v>
      </c>
    </row>
    <row r="2286" spans="1:6" x14ac:dyDescent="0.25">
      <c r="A2286">
        <v>2285</v>
      </c>
      <c r="B2286" t="s">
        <v>119</v>
      </c>
      <c r="C2286" t="s">
        <v>42</v>
      </c>
      <c r="D2286">
        <v>79</v>
      </c>
      <c r="E2286">
        <v>26</v>
      </c>
      <c r="F2286" t="s">
        <v>43</v>
      </c>
    </row>
    <row r="2287" spans="1:6" x14ac:dyDescent="0.25">
      <c r="A2287">
        <v>2286</v>
      </c>
      <c r="B2287" t="s">
        <v>78</v>
      </c>
      <c r="C2287" t="s">
        <v>42</v>
      </c>
      <c r="D2287">
        <v>18</v>
      </c>
      <c r="E2287">
        <v>40</v>
      </c>
      <c r="F2287" t="s">
        <v>43</v>
      </c>
    </row>
    <row r="2288" spans="1:6" x14ac:dyDescent="0.25">
      <c r="A2288">
        <v>2287</v>
      </c>
      <c r="B2288" t="s">
        <v>86</v>
      </c>
      <c r="C2288" t="s">
        <v>42</v>
      </c>
      <c r="D2288">
        <v>18</v>
      </c>
      <c r="E2288">
        <v>40</v>
      </c>
      <c r="F2288" t="s">
        <v>60</v>
      </c>
    </row>
    <row r="2289" spans="1:6" x14ac:dyDescent="0.25">
      <c r="A2289">
        <v>2288</v>
      </c>
      <c r="B2289" t="s">
        <v>99</v>
      </c>
      <c r="C2289" t="s">
        <v>46</v>
      </c>
      <c r="D2289">
        <v>20</v>
      </c>
      <c r="E2289">
        <v>2</v>
      </c>
      <c r="F2289" t="s">
        <v>53</v>
      </c>
    </row>
    <row r="2290" spans="1:6" x14ac:dyDescent="0.25">
      <c r="A2290">
        <v>2289</v>
      </c>
      <c r="B2290" t="s">
        <v>376</v>
      </c>
      <c r="C2290" t="s">
        <v>42</v>
      </c>
      <c r="D2290">
        <v>20</v>
      </c>
      <c r="E2290">
        <v>10</v>
      </c>
      <c r="F2290" t="s">
        <v>47</v>
      </c>
    </row>
    <row r="2291" spans="1:6" x14ac:dyDescent="0.25">
      <c r="A2291">
        <v>2290</v>
      </c>
      <c r="B2291" t="s">
        <v>268</v>
      </c>
      <c r="C2291" t="s">
        <v>42</v>
      </c>
      <c r="D2291">
        <v>20</v>
      </c>
      <c r="E2291">
        <v>14</v>
      </c>
      <c r="F2291" t="s">
        <v>53</v>
      </c>
    </row>
    <row r="2292" spans="1:6" x14ac:dyDescent="0.25">
      <c r="A2292">
        <v>2291</v>
      </c>
      <c r="B2292" t="s">
        <v>436</v>
      </c>
      <c r="C2292" t="s">
        <v>42</v>
      </c>
      <c r="D2292">
        <v>20</v>
      </c>
      <c r="E2292">
        <v>23</v>
      </c>
      <c r="F2292" t="s">
        <v>60</v>
      </c>
    </row>
    <row r="2293" spans="1:6" x14ac:dyDescent="0.25">
      <c r="A2293">
        <v>2292</v>
      </c>
      <c r="B2293" t="s">
        <v>205</v>
      </c>
      <c r="C2293" t="s">
        <v>46</v>
      </c>
      <c r="D2293">
        <v>20</v>
      </c>
      <c r="E2293">
        <v>10</v>
      </c>
      <c r="F2293" t="s">
        <v>53</v>
      </c>
    </row>
    <row r="2294" spans="1:6" x14ac:dyDescent="0.25">
      <c r="A2294">
        <v>2293</v>
      </c>
      <c r="B2294" t="s">
        <v>191</v>
      </c>
      <c r="C2294" t="s">
        <v>46</v>
      </c>
      <c r="D2294">
        <v>21</v>
      </c>
      <c r="E2294">
        <v>3</v>
      </c>
      <c r="F2294" t="s">
        <v>47</v>
      </c>
    </row>
    <row r="2295" spans="1:6" x14ac:dyDescent="0.25">
      <c r="A2295">
        <v>2294</v>
      </c>
      <c r="B2295" t="s">
        <v>99</v>
      </c>
      <c r="C2295" t="s">
        <v>46</v>
      </c>
      <c r="D2295">
        <v>21</v>
      </c>
      <c r="E2295">
        <v>24</v>
      </c>
      <c r="F2295" t="s">
        <v>53</v>
      </c>
    </row>
    <row r="2296" spans="1:6" x14ac:dyDescent="0.25">
      <c r="A2296">
        <v>2295</v>
      </c>
      <c r="B2296" t="s">
        <v>428</v>
      </c>
      <c r="C2296" t="s">
        <v>42</v>
      </c>
      <c r="D2296">
        <v>22</v>
      </c>
      <c r="E2296">
        <v>9</v>
      </c>
      <c r="F2296" t="s">
        <v>53</v>
      </c>
    </row>
    <row r="2297" spans="1:6" x14ac:dyDescent="0.25">
      <c r="A2297">
        <v>2296</v>
      </c>
      <c r="B2297" t="s">
        <v>291</v>
      </c>
      <c r="C2297" t="s">
        <v>46</v>
      </c>
      <c r="D2297">
        <v>22</v>
      </c>
      <c r="E2297">
        <v>3</v>
      </c>
      <c r="F2297" t="s">
        <v>43</v>
      </c>
    </row>
    <row r="2298" spans="1:6" x14ac:dyDescent="0.25">
      <c r="A2298">
        <v>2297</v>
      </c>
      <c r="B2298" t="s">
        <v>426</v>
      </c>
      <c r="C2298" t="s">
        <v>46</v>
      </c>
      <c r="D2298">
        <v>23</v>
      </c>
      <c r="E2298">
        <v>4</v>
      </c>
      <c r="F2298" t="s">
        <v>49</v>
      </c>
    </row>
    <row r="2299" spans="1:6" x14ac:dyDescent="0.25">
      <c r="A2299">
        <v>2298</v>
      </c>
      <c r="B2299" t="s">
        <v>436</v>
      </c>
      <c r="C2299" t="s">
        <v>42</v>
      </c>
      <c r="D2299">
        <v>24</v>
      </c>
      <c r="E2299">
        <v>4</v>
      </c>
      <c r="F2299" t="s">
        <v>60</v>
      </c>
    </row>
    <row r="2300" spans="1:6" x14ac:dyDescent="0.25">
      <c r="A2300">
        <v>2299</v>
      </c>
      <c r="B2300" t="s">
        <v>438</v>
      </c>
      <c r="C2300" t="s">
        <v>42</v>
      </c>
      <c r="D2300">
        <v>24</v>
      </c>
      <c r="E2300">
        <v>40</v>
      </c>
      <c r="F2300" t="s">
        <v>47</v>
      </c>
    </row>
    <row r="2301" spans="1:6" x14ac:dyDescent="0.25">
      <c r="A2301">
        <v>2300</v>
      </c>
      <c r="B2301" t="s">
        <v>351</v>
      </c>
      <c r="C2301" t="s">
        <v>42</v>
      </c>
      <c r="D2301">
        <v>26</v>
      </c>
      <c r="E2301">
        <v>17</v>
      </c>
      <c r="F2301" t="s">
        <v>47</v>
      </c>
    </row>
    <row r="2302" spans="1:6" x14ac:dyDescent="0.25">
      <c r="A2302">
        <v>2301</v>
      </c>
      <c r="B2302" t="s">
        <v>416</v>
      </c>
      <c r="C2302" t="s">
        <v>42</v>
      </c>
      <c r="D2302">
        <v>26</v>
      </c>
      <c r="E2302">
        <v>9</v>
      </c>
      <c r="F2302" t="s">
        <v>49</v>
      </c>
    </row>
    <row r="2303" spans="1:6" x14ac:dyDescent="0.25">
      <c r="A2303">
        <v>2302</v>
      </c>
      <c r="B2303" t="s">
        <v>44</v>
      </c>
      <c r="C2303" t="s">
        <v>46</v>
      </c>
      <c r="D2303">
        <v>27</v>
      </c>
      <c r="E2303">
        <v>14</v>
      </c>
      <c r="F2303" t="s">
        <v>60</v>
      </c>
    </row>
    <row r="2304" spans="1:6" x14ac:dyDescent="0.25">
      <c r="A2304">
        <v>2303</v>
      </c>
      <c r="B2304" t="s">
        <v>376</v>
      </c>
      <c r="C2304" t="s">
        <v>42</v>
      </c>
      <c r="D2304">
        <v>27</v>
      </c>
      <c r="E2304">
        <v>33</v>
      </c>
      <c r="F2304" t="s">
        <v>47</v>
      </c>
    </row>
    <row r="2305" spans="1:6" x14ac:dyDescent="0.25">
      <c r="A2305">
        <v>2304</v>
      </c>
      <c r="B2305" t="s">
        <v>381</v>
      </c>
      <c r="C2305" t="s">
        <v>42</v>
      </c>
      <c r="D2305">
        <v>29</v>
      </c>
      <c r="E2305">
        <v>35</v>
      </c>
      <c r="F2305" t="s">
        <v>53</v>
      </c>
    </row>
    <row r="2306" spans="1:6" x14ac:dyDescent="0.25">
      <c r="A2306">
        <v>2305</v>
      </c>
      <c r="B2306" t="s">
        <v>332</v>
      </c>
      <c r="C2306" t="s">
        <v>42</v>
      </c>
      <c r="D2306">
        <v>30</v>
      </c>
      <c r="E2306">
        <v>10</v>
      </c>
      <c r="F2306" t="s">
        <v>49</v>
      </c>
    </row>
    <row r="2307" spans="1:6" x14ac:dyDescent="0.25">
      <c r="A2307">
        <v>2306</v>
      </c>
      <c r="B2307" t="s">
        <v>303</v>
      </c>
      <c r="C2307" t="s">
        <v>46</v>
      </c>
      <c r="D2307">
        <v>30</v>
      </c>
      <c r="E2307">
        <v>10</v>
      </c>
      <c r="F2307" t="s">
        <v>53</v>
      </c>
    </row>
    <row r="2308" spans="1:6" x14ac:dyDescent="0.25">
      <c r="A2308">
        <v>2307</v>
      </c>
      <c r="B2308" t="s">
        <v>134</v>
      </c>
      <c r="C2308" t="s">
        <v>46</v>
      </c>
      <c r="D2308">
        <v>30</v>
      </c>
      <c r="E2308">
        <v>40</v>
      </c>
      <c r="F2308" t="s">
        <v>53</v>
      </c>
    </row>
    <row r="2309" spans="1:6" x14ac:dyDescent="0.25">
      <c r="A2309">
        <v>2308</v>
      </c>
      <c r="B2309" t="s">
        <v>367</v>
      </c>
      <c r="C2309" t="s">
        <v>42</v>
      </c>
      <c r="D2309">
        <v>31</v>
      </c>
      <c r="E2309">
        <v>20</v>
      </c>
      <c r="F2309" t="s">
        <v>60</v>
      </c>
    </row>
    <row r="2310" spans="1:6" x14ac:dyDescent="0.25">
      <c r="A2310">
        <v>2309</v>
      </c>
      <c r="B2310" t="s">
        <v>50</v>
      </c>
      <c r="C2310" t="s">
        <v>46</v>
      </c>
      <c r="D2310">
        <v>32</v>
      </c>
      <c r="E2310">
        <v>12</v>
      </c>
      <c r="F2310" t="s">
        <v>49</v>
      </c>
    </row>
    <row r="2311" spans="1:6" x14ac:dyDescent="0.25">
      <c r="A2311">
        <v>2310</v>
      </c>
      <c r="B2311" t="s">
        <v>128</v>
      </c>
      <c r="C2311" t="s">
        <v>46</v>
      </c>
      <c r="D2311">
        <v>32</v>
      </c>
      <c r="E2311">
        <v>12</v>
      </c>
      <c r="F2311" t="s">
        <v>43</v>
      </c>
    </row>
    <row r="2312" spans="1:6" x14ac:dyDescent="0.25">
      <c r="A2312">
        <v>2311</v>
      </c>
      <c r="B2312" t="s">
        <v>408</v>
      </c>
      <c r="C2312" t="s">
        <v>42</v>
      </c>
      <c r="D2312">
        <v>32</v>
      </c>
      <c r="E2312">
        <v>10</v>
      </c>
      <c r="F2312" t="s">
        <v>49</v>
      </c>
    </row>
    <row r="2313" spans="1:6" x14ac:dyDescent="0.25">
      <c r="A2313">
        <v>2312</v>
      </c>
      <c r="B2313" t="s">
        <v>103</v>
      </c>
      <c r="C2313" t="s">
        <v>46</v>
      </c>
      <c r="D2313">
        <v>33</v>
      </c>
      <c r="E2313">
        <v>10</v>
      </c>
      <c r="F2313" t="s">
        <v>60</v>
      </c>
    </row>
    <row r="2314" spans="1:6" x14ac:dyDescent="0.25">
      <c r="A2314">
        <v>2313</v>
      </c>
      <c r="B2314" t="s">
        <v>102</v>
      </c>
      <c r="C2314" t="s">
        <v>46</v>
      </c>
      <c r="D2314">
        <v>33</v>
      </c>
      <c r="E2314">
        <v>10</v>
      </c>
      <c r="F2314" t="s">
        <v>43</v>
      </c>
    </row>
    <row r="2315" spans="1:6" x14ac:dyDescent="0.25">
      <c r="A2315">
        <v>2314</v>
      </c>
      <c r="B2315" t="s">
        <v>291</v>
      </c>
      <c r="C2315" t="s">
        <v>46</v>
      </c>
      <c r="D2315">
        <v>34</v>
      </c>
      <c r="E2315">
        <v>6</v>
      </c>
      <c r="F2315" t="s">
        <v>60</v>
      </c>
    </row>
    <row r="2316" spans="1:6" x14ac:dyDescent="0.25">
      <c r="A2316">
        <v>2315</v>
      </c>
      <c r="B2316" t="s">
        <v>128</v>
      </c>
      <c r="C2316" t="s">
        <v>42</v>
      </c>
      <c r="D2316">
        <v>34</v>
      </c>
      <c r="E2316">
        <v>4</v>
      </c>
      <c r="F2316" t="s">
        <v>43</v>
      </c>
    </row>
    <row r="2317" spans="1:6" x14ac:dyDescent="0.25">
      <c r="A2317">
        <v>2316</v>
      </c>
      <c r="B2317" t="s">
        <v>400</v>
      </c>
      <c r="C2317" t="s">
        <v>46</v>
      </c>
      <c r="D2317">
        <v>34</v>
      </c>
      <c r="E2317">
        <v>28</v>
      </c>
      <c r="F2317" t="s">
        <v>53</v>
      </c>
    </row>
    <row r="2318" spans="1:6" x14ac:dyDescent="0.25">
      <c r="A2318">
        <v>2317</v>
      </c>
      <c r="B2318" t="s">
        <v>198</v>
      </c>
      <c r="C2318" t="s">
        <v>42</v>
      </c>
      <c r="D2318">
        <v>34</v>
      </c>
      <c r="E2318">
        <v>29</v>
      </c>
      <c r="F2318" t="s">
        <v>47</v>
      </c>
    </row>
    <row r="2319" spans="1:6" x14ac:dyDescent="0.25">
      <c r="A2319">
        <v>2318</v>
      </c>
      <c r="B2319" t="s">
        <v>222</v>
      </c>
      <c r="C2319" t="s">
        <v>42</v>
      </c>
      <c r="D2319">
        <v>36</v>
      </c>
      <c r="E2319">
        <v>4</v>
      </c>
      <c r="F2319" t="s">
        <v>43</v>
      </c>
    </row>
    <row r="2320" spans="1:6" x14ac:dyDescent="0.25">
      <c r="A2320">
        <v>2319</v>
      </c>
      <c r="B2320" t="s">
        <v>118</v>
      </c>
      <c r="C2320" t="s">
        <v>46</v>
      </c>
      <c r="D2320">
        <v>36</v>
      </c>
      <c r="E2320">
        <v>10</v>
      </c>
      <c r="F2320" t="s">
        <v>49</v>
      </c>
    </row>
    <row r="2321" spans="1:6" x14ac:dyDescent="0.25">
      <c r="A2321">
        <v>2320</v>
      </c>
      <c r="B2321" t="s">
        <v>242</v>
      </c>
      <c r="C2321" t="s">
        <v>46</v>
      </c>
      <c r="D2321">
        <v>36</v>
      </c>
      <c r="E2321">
        <v>38</v>
      </c>
      <c r="F2321" t="s">
        <v>60</v>
      </c>
    </row>
    <row r="2322" spans="1:6" x14ac:dyDescent="0.25">
      <c r="A2322">
        <v>2321</v>
      </c>
      <c r="B2322" t="s">
        <v>431</v>
      </c>
      <c r="C2322" t="s">
        <v>42</v>
      </c>
      <c r="D2322">
        <v>36</v>
      </c>
      <c r="E2322">
        <v>40</v>
      </c>
      <c r="F2322" t="s">
        <v>53</v>
      </c>
    </row>
    <row r="2323" spans="1:6" x14ac:dyDescent="0.25">
      <c r="A2323">
        <v>2322</v>
      </c>
      <c r="B2323" t="s">
        <v>353</v>
      </c>
      <c r="C2323" t="s">
        <v>46</v>
      </c>
      <c r="D2323">
        <v>37</v>
      </c>
      <c r="E2323">
        <v>10</v>
      </c>
      <c r="F2323" t="s">
        <v>49</v>
      </c>
    </row>
    <row r="2324" spans="1:6" x14ac:dyDescent="0.25">
      <c r="A2324">
        <v>2323</v>
      </c>
      <c r="B2324" t="s">
        <v>189</v>
      </c>
      <c r="C2324" t="s">
        <v>46</v>
      </c>
      <c r="D2324">
        <v>37</v>
      </c>
      <c r="E2324">
        <v>4</v>
      </c>
      <c r="F2324" t="s">
        <v>47</v>
      </c>
    </row>
    <row r="2325" spans="1:6" x14ac:dyDescent="0.25">
      <c r="A2325">
        <v>2324</v>
      </c>
      <c r="B2325" t="s">
        <v>285</v>
      </c>
      <c r="C2325" t="s">
        <v>42</v>
      </c>
      <c r="D2325">
        <v>37</v>
      </c>
      <c r="E2325">
        <v>4</v>
      </c>
      <c r="F2325" t="s">
        <v>53</v>
      </c>
    </row>
    <row r="2326" spans="1:6" x14ac:dyDescent="0.25">
      <c r="A2326">
        <v>2325</v>
      </c>
      <c r="B2326" t="s">
        <v>259</v>
      </c>
      <c r="C2326" t="s">
        <v>46</v>
      </c>
      <c r="D2326">
        <v>38</v>
      </c>
      <c r="E2326">
        <v>10</v>
      </c>
      <c r="F2326" t="s">
        <v>49</v>
      </c>
    </row>
    <row r="2327" spans="1:6" x14ac:dyDescent="0.25">
      <c r="A2327">
        <v>2326</v>
      </c>
      <c r="B2327" t="s">
        <v>243</v>
      </c>
      <c r="C2327" t="s">
        <v>46</v>
      </c>
      <c r="D2327">
        <v>38</v>
      </c>
      <c r="E2327">
        <v>10</v>
      </c>
      <c r="F2327" t="s">
        <v>43</v>
      </c>
    </row>
    <row r="2328" spans="1:6" x14ac:dyDescent="0.25">
      <c r="A2328">
        <v>2327</v>
      </c>
      <c r="B2328" t="s">
        <v>219</v>
      </c>
      <c r="C2328" t="s">
        <v>46</v>
      </c>
      <c r="D2328">
        <v>38</v>
      </c>
      <c r="E2328">
        <v>33</v>
      </c>
      <c r="F2328" t="s">
        <v>47</v>
      </c>
    </row>
    <row r="2329" spans="1:6" x14ac:dyDescent="0.25">
      <c r="A2329">
        <v>2328</v>
      </c>
      <c r="B2329" t="s">
        <v>343</v>
      </c>
      <c r="C2329" t="s">
        <v>42</v>
      </c>
      <c r="D2329">
        <v>39</v>
      </c>
      <c r="E2329">
        <v>9</v>
      </c>
      <c r="F2329" t="s">
        <v>47</v>
      </c>
    </row>
    <row r="2330" spans="1:6" x14ac:dyDescent="0.25">
      <c r="A2330">
        <v>2329</v>
      </c>
      <c r="B2330" t="s">
        <v>183</v>
      </c>
      <c r="C2330" t="s">
        <v>42</v>
      </c>
      <c r="D2330">
        <v>39</v>
      </c>
      <c r="E2330">
        <v>40</v>
      </c>
      <c r="F2330" t="s">
        <v>60</v>
      </c>
    </row>
    <row r="2331" spans="1:6" x14ac:dyDescent="0.25">
      <c r="A2331">
        <v>2330</v>
      </c>
      <c r="B2331" t="s">
        <v>82</v>
      </c>
      <c r="C2331" t="s">
        <v>42</v>
      </c>
      <c r="D2331">
        <v>41</v>
      </c>
      <c r="E2331">
        <v>9</v>
      </c>
      <c r="F2331" t="s">
        <v>53</v>
      </c>
    </row>
    <row r="2332" spans="1:6" x14ac:dyDescent="0.25">
      <c r="A2332">
        <v>2331</v>
      </c>
      <c r="B2332" t="s">
        <v>382</v>
      </c>
      <c r="C2332" t="s">
        <v>46</v>
      </c>
      <c r="D2332">
        <v>42</v>
      </c>
      <c r="E2332">
        <v>28</v>
      </c>
      <c r="F2332" t="s">
        <v>49</v>
      </c>
    </row>
    <row r="2333" spans="1:6" x14ac:dyDescent="0.25">
      <c r="A2333">
        <v>2332</v>
      </c>
      <c r="B2333" t="s">
        <v>182</v>
      </c>
      <c r="C2333" t="s">
        <v>46</v>
      </c>
      <c r="D2333">
        <v>43</v>
      </c>
      <c r="E2333">
        <v>10</v>
      </c>
      <c r="F2333" t="s">
        <v>49</v>
      </c>
    </row>
    <row r="2334" spans="1:6" x14ac:dyDescent="0.25">
      <c r="A2334">
        <v>2333</v>
      </c>
      <c r="B2334" t="s">
        <v>242</v>
      </c>
      <c r="C2334" t="s">
        <v>46</v>
      </c>
      <c r="D2334">
        <v>44</v>
      </c>
      <c r="E2334">
        <v>31</v>
      </c>
      <c r="F2334" t="s">
        <v>43</v>
      </c>
    </row>
    <row r="2335" spans="1:6" x14ac:dyDescent="0.25">
      <c r="A2335">
        <v>2334</v>
      </c>
      <c r="B2335" t="s">
        <v>346</v>
      </c>
      <c r="C2335" t="s">
        <v>42</v>
      </c>
      <c r="D2335">
        <v>45</v>
      </c>
      <c r="E2335">
        <v>20</v>
      </c>
      <c r="F2335" t="s">
        <v>60</v>
      </c>
    </row>
    <row r="2336" spans="1:6" x14ac:dyDescent="0.25">
      <c r="A2336">
        <v>2335</v>
      </c>
      <c r="B2336" t="s">
        <v>429</v>
      </c>
      <c r="C2336" t="s">
        <v>46</v>
      </c>
      <c r="D2336">
        <v>46</v>
      </c>
      <c r="E2336">
        <v>5</v>
      </c>
      <c r="F2336" t="s">
        <v>47</v>
      </c>
    </row>
    <row r="2337" spans="1:6" x14ac:dyDescent="0.25">
      <c r="A2337">
        <v>2336</v>
      </c>
      <c r="B2337" t="s">
        <v>250</v>
      </c>
      <c r="C2337" t="s">
        <v>42</v>
      </c>
      <c r="D2337">
        <v>46</v>
      </c>
      <c r="E2337">
        <v>40</v>
      </c>
      <c r="F2337" t="s">
        <v>47</v>
      </c>
    </row>
    <row r="2338" spans="1:6" x14ac:dyDescent="0.25">
      <c r="A2338">
        <v>2337</v>
      </c>
      <c r="B2338" t="s">
        <v>73</v>
      </c>
      <c r="C2338" t="s">
        <v>42</v>
      </c>
      <c r="D2338">
        <v>47</v>
      </c>
      <c r="E2338">
        <v>40</v>
      </c>
      <c r="F2338" t="s">
        <v>47</v>
      </c>
    </row>
    <row r="2339" spans="1:6" x14ac:dyDescent="0.25">
      <c r="A2339">
        <v>2338</v>
      </c>
      <c r="B2339" t="s">
        <v>41</v>
      </c>
      <c r="C2339" t="s">
        <v>46</v>
      </c>
      <c r="D2339">
        <v>48</v>
      </c>
      <c r="E2339">
        <v>4</v>
      </c>
      <c r="F2339" t="s">
        <v>43</v>
      </c>
    </row>
    <row r="2340" spans="1:6" x14ac:dyDescent="0.25">
      <c r="A2340">
        <v>2339</v>
      </c>
      <c r="B2340" t="s">
        <v>440</v>
      </c>
      <c r="C2340" t="s">
        <v>46</v>
      </c>
      <c r="D2340">
        <v>48</v>
      </c>
      <c r="E2340">
        <v>38</v>
      </c>
      <c r="F2340" t="s">
        <v>53</v>
      </c>
    </row>
    <row r="2341" spans="1:6" x14ac:dyDescent="0.25">
      <c r="A2341">
        <v>2340</v>
      </c>
      <c r="B2341" t="s">
        <v>173</v>
      </c>
      <c r="C2341" t="s">
        <v>42</v>
      </c>
      <c r="D2341">
        <v>49</v>
      </c>
      <c r="E2341">
        <v>9</v>
      </c>
      <c r="F2341" t="s">
        <v>43</v>
      </c>
    </row>
    <row r="2342" spans="1:6" x14ac:dyDescent="0.25">
      <c r="A2342">
        <v>2341</v>
      </c>
      <c r="B2342" t="s">
        <v>352</v>
      </c>
      <c r="C2342" t="s">
        <v>46</v>
      </c>
      <c r="D2342">
        <v>49</v>
      </c>
      <c r="E2342">
        <v>10</v>
      </c>
      <c r="F2342" t="s">
        <v>53</v>
      </c>
    </row>
    <row r="2343" spans="1:6" x14ac:dyDescent="0.25">
      <c r="A2343">
        <v>2342</v>
      </c>
      <c r="B2343" t="s">
        <v>266</v>
      </c>
      <c r="C2343" t="s">
        <v>46</v>
      </c>
      <c r="D2343">
        <v>50</v>
      </c>
      <c r="E2343">
        <v>10</v>
      </c>
      <c r="F2343" t="s">
        <v>43</v>
      </c>
    </row>
    <row r="2344" spans="1:6" x14ac:dyDescent="0.25">
      <c r="A2344">
        <v>2343</v>
      </c>
      <c r="B2344" t="s">
        <v>230</v>
      </c>
      <c r="C2344" t="s">
        <v>46</v>
      </c>
      <c r="D2344">
        <v>51</v>
      </c>
      <c r="E2344">
        <v>5</v>
      </c>
      <c r="F2344" t="s">
        <v>49</v>
      </c>
    </row>
    <row r="2345" spans="1:6" x14ac:dyDescent="0.25">
      <c r="A2345">
        <v>2344</v>
      </c>
      <c r="B2345" t="s">
        <v>65</v>
      </c>
      <c r="C2345" t="s">
        <v>42</v>
      </c>
      <c r="D2345">
        <v>52</v>
      </c>
      <c r="E2345">
        <v>4</v>
      </c>
      <c r="F2345" t="s">
        <v>47</v>
      </c>
    </row>
    <row r="2346" spans="1:6" x14ac:dyDescent="0.25">
      <c r="A2346">
        <v>2345</v>
      </c>
      <c r="B2346" t="s">
        <v>125</v>
      </c>
      <c r="C2346" t="s">
        <v>42</v>
      </c>
      <c r="D2346">
        <v>52</v>
      </c>
      <c r="E2346">
        <v>11</v>
      </c>
      <c r="F2346" t="s">
        <v>53</v>
      </c>
    </row>
    <row r="2347" spans="1:6" x14ac:dyDescent="0.25">
      <c r="A2347">
        <v>2346</v>
      </c>
      <c r="B2347" t="s">
        <v>79</v>
      </c>
      <c r="C2347" t="s">
        <v>46</v>
      </c>
      <c r="D2347">
        <v>52</v>
      </c>
      <c r="E2347">
        <v>4</v>
      </c>
      <c r="F2347" t="s">
        <v>47</v>
      </c>
    </row>
    <row r="2348" spans="1:6" x14ac:dyDescent="0.25">
      <c r="A2348">
        <v>2347</v>
      </c>
      <c r="B2348" t="s">
        <v>291</v>
      </c>
      <c r="C2348" t="s">
        <v>46</v>
      </c>
      <c r="D2348">
        <v>53</v>
      </c>
      <c r="E2348">
        <v>4</v>
      </c>
      <c r="F2348" t="s">
        <v>43</v>
      </c>
    </row>
    <row r="2349" spans="1:6" x14ac:dyDescent="0.25">
      <c r="A2349">
        <v>2348</v>
      </c>
      <c r="B2349" t="s">
        <v>299</v>
      </c>
      <c r="C2349" t="s">
        <v>42</v>
      </c>
      <c r="D2349">
        <v>55</v>
      </c>
      <c r="E2349">
        <v>10</v>
      </c>
      <c r="F2349" t="s">
        <v>53</v>
      </c>
    </row>
    <row r="2350" spans="1:6" x14ac:dyDescent="0.25">
      <c r="A2350">
        <v>2349</v>
      </c>
      <c r="B2350" t="s">
        <v>279</v>
      </c>
      <c r="C2350" t="s">
        <v>46</v>
      </c>
      <c r="D2350">
        <v>55</v>
      </c>
      <c r="E2350">
        <v>4</v>
      </c>
      <c r="F2350" t="s">
        <v>47</v>
      </c>
    </row>
    <row r="2351" spans="1:6" x14ac:dyDescent="0.25">
      <c r="A2351">
        <v>2350</v>
      </c>
      <c r="B2351" t="s">
        <v>57</v>
      </c>
      <c r="C2351" t="s">
        <v>46</v>
      </c>
      <c r="D2351">
        <v>56</v>
      </c>
      <c r="E2351">
        <v>21</v>
      </c>
      <c r="F2351" t="s">
        <v>60</v>
      </c>
    </row>
    <row r="2352" spans="1:6" x14ac:dyDescent="0.25">
      <c r="A2352">
        <v>2351</v>
      </c>
      <c r="B2352" t="s">
        <v>41</v>
      </c>
      <c r="C2352" t="s">
        <v>46</v>
      </c>
      <c r="D2352">
        <v>56</v>
      </c>
      <c r="E2352">
        <v>10</v>
      </c>
      <c r="F2352" t="s">
        <v>60</v>
      </c>
    </row>
    <row r="2353" spans="1:6" x14ac:dyDescent="0.25">
      <c r="A2353">
        <v>2352</v>
      </c>
      <c r="B2353" t="s">
        <v>404</v>
      </c>
      <c r="C2353" t="s">
        <v>46</v>
      </c>
      <c r="D2353">
        <v>56</v>
      </c>
      <c r="E2353">
        <v>37</v>
      </c>
      <c r="F2353" t="s">
        <v>47</v>
      </c>
    </row>
    <row r="2354" spans="1:6" x14ac:dyDescent="0.25">
      <c r="A2354">
        <v>2353</v>
      </c>
      <c r="B2354" t="s">
        <v>405</v>
      </c>
      <c r="C2354" t="s">
        <v>46</v>
      </c>
      <c r="D2354">
        <v>57</v>
      </c>
      <c r="E2354">
        <v>30</v>
      </c>
      <c r="F2354" t="s">
        <v>49</v>
      </c>
    </row>
    <row r="2355" spans="1:6" x14ac:dyDescent="0.25">
      <c r="A2355">
        <v>2354</v>
      </c>
      <c r="B2355" t="s">
        <v>349</v>
      </c>
      <c r="C2355" t="s">
        <v>46</v>
      </c>
      <c r="D2355">
        <v>57</v>
      </c>
      <c r="E2355">
        <v>38</v>
      </c>
      <c r="F2355" t="s">
        <v>43</v>
      </c>
    </row>
    <row r="2356" spans="1:6" x14ac:dyDescent="0.25">
      <c r="A2356">
        <v>2355</v>
      </c>
      <c r="B2356" t="s">
        <v>329</v>
      </c>
      <c r="C2356" t="s">
        <v>42</v>
      </c>
      <c r="D2356">
        <v>58</v>
      </c>
      <c r="E2356">
        <v>10</v>
      </c>
      <c r="F2356" t="s">
        <v>53</v>
      </c>
    </row>
    <row r="2357" spans="1:6" x14ac:dyDescent="0.25">
      <c r="A2357">
        <v>2356</v>
      </c>
      <c r="B2357" t="s">
        <v>212</v>
      </c>
      <c r="C2357" t="s">
        <v>42</v>
      </c>
      <c r="D2357">
        <v>59</v>
      </c>
      <c r="E2357">
        <v>40</v>
      </c>
      <c r="F2357" t="s">
        <v>49</v>
      </c>
    </row>
    <row r="2358" spans="1:6" x14ac:dyDescent="0.25">
      <c r="A2358">
        <v>2357</v>
      </c>
      <c r="B2358" t="s">
        <v>403</v>
      </c>
      <c r="C2358" t="s">
        <v>46</v>
      </c>
      <c r="D2358">
        <v>60</v>
      </c>
      <c r="E2358">
        <v>7</v>
      </c>
      <c r="F2358" t="s">
        <v>60</v>
      </c>
    </row>
    <row r="2359" spans="1:6" x14ac:dyDescent="0.25">
      <c r="A2359">
        <v>2358</v>
      </c>
      <c r="B2359" t="s">
        <v>325</v>
      </c>
      <c r="C2359" t="s">
        <v>46</v>
      </c>
      <c r="D2359">
        <v>60</v>
      </c>
      <c r="E2359">
        <v>38</v>
      </c>
      <c r="F2359" t="s">
        <v>43</v>
      </c>
    </row>
    <row r="2360" spans="1:6" x14ac:dyDescent="0.25">
      <c r="A2360">
        <v>2359</v>
      </c>
      <c r="B2360" t="s">
        <v>165</v>
      </c>
      <c r="C2360" t="s">
        <v>42</v>
      </c>
      <c r="D2360">
        <v>61</v>
      </c>
      <c r="E2360">
        <v>4</v>
      </c>
      <c r="F2360" t="s">
        <v>49</v>
      </c>
    </row>
    <row r="2361" spans="1:6" x14ac:dyDescent="0.25">
      <c r="A2361">
        <v>2360</v>
      </c>
      <c r="B2361" t="s">
        <v>114</v>
      </c>
      <c r="C2361" t="s">
        <v>42</v>
      </c>
      <c r="D2361">
        <v>62</v>
      </c>
      <c r="E2361">
        <v>40</v>
      </c>
      <c r="F2361" t="s">
        <v>60</v>
      </c>
    </row>
    <row r="2362" spans="1:6" x14ac:dyDescent="0.25">
      <c r="A2362">
        <v>2361</v>
      </c>
      <c r="B2362" t="s">
        <v>249</v>
      </c>
      <c r="C2362" t="s">
        <v>42</v>
      </c>
      <c r="D2362">
        <v>63</v>
      </c>
      <c r="E2362">
        <v>8</v>
      </c>
      <c r="F2362" t="s">
        <v>49</v>
      </c>
    </row>
    <row r="2363" spans="1:6" x14ac:dyDescent="0.25">
      <c r="A2363">
        <v>2362</v>
      </c>
      <c r="B2363" t="s">
        <v>222</v>
      </c>
      <c r="C2363" t="s">
        <v>46</v>
      </c>
      <c r="D2363">
        <v>63</v>
      </c>
      <c r="E2363">
        <v>14</v>
      </c>
      <c r="F2363" t="s">
        <v>60</v>
      </c>
    </row>
    <row r="2364" spans="1:6" x14ac:dyDescent="0.25">
      <c r="A2364">
        <v>2363</v>
      </c>
      <c r="B2364" t="s">
        <v>243</v>
      </c>
      <c r="C2364" t="s">
        <v>42</v>
      </c>
      <c r="D2364">
        <v>63</v>
      </c>
      <c r="E2364">
        <v>31</v>
      </c>
      <c r="F2364" t="s">
        <v>60</v>
      </c>
    </row>
    <row r="2365" spans="1:6" x14ac:dyDescent="0.25">
      <c r="A2365">
        <v>2364</v>
      </c>
      <c r="B2365" t="s">
        <v>367</v>
      </c>
      <c r="C2365" t="s">
        <v>42</v>
      </c>
      <c r="D2365">
        <v>64</v>
      </c>
      <c r="E2365">
        <v>14</v>
      </c>
      <c r="F2365" t="s">
        <v>60</v>
      </c>
    </row>
    <row r="2366" spans="1:6" x14ac:dyDescent="0.25">
      <c r="A2366">
        <v>2365</v>
      </c>
      <c r="B2366" t="s">
        <v>264</v>
      </c>
      <c r="C2366" t="s">
        <v>46</v>
      </c>
      <c r="D2366">
        <v>64</v>
      </c>
      <c r="E2366">
        <v>17</v>
      </c>
      <c r="F2366" t="s">
        <v>60</v>
      </c>
    </row>
    <row r="2367" spans="1:6" x14ac:dyDescent="0.25">
      <c r="A2367">
        <v>2366</v>
      </c>
      <c r="B2367" t="s">
        <v>398</v>
      </c>
      <c r="C2367" t="s">
        <v>46</v>
      </c>
      <c r="D2367">
        <v>64</v>
      </c>
      <c r="E2367">
        <v>18</v>
      </c>
      <c r="F2367" t="s">
        <v>47</v>
      </c>
    </row>
    <row r="2368" spans="1:6" x14ac:dyDescent="0.25">
      <c r="A2368">
        <v>2367</v>
      </c>
      <c r="B2368" t="s">
        <v>366</v>
      </c>
      <c r="C2368" t="s">
        <v>46</v>
      </c>
      <c r="D2368">
        <v>64</v>
      </c>
      <c r="E2368">
        <v>4</v>
      </c>
      <c r="F2368" t="s">
        <v>53</v>
      </c>
    </row>
    <row r="2369" spans="1:6" x14ac:dyDescent="0.25">
      <c r="A2369">
        <v>2368</v>
      </c>
      <c r="B2369" t="s">
        <v>166</v>
      </c>
      <c r="C2369" t="s">
        <v>42</v>
      </c>
      <c r="D2369">
        <v>66</v>
      </c>
      <c r="E2369">
        <v>15</v>
      </c>
      <c r="F2369" t="s">
        <v>43</v>
      </c>
    </row>
    <row r="2370" spans="1:6" x14ac:dyDescent="0.25">
      <c r="A2370">
        <v>2369</v>
      </c>
      <c r="B2370" t="s">
        <v>183</v>
      </c>
      <c r="C2370" t="s">
        <v>42</v>
      </c>
      <c r="D2370">
        <v>68</v>
      </c>
      <c r="E2370">
        <v>2</v>
      </c>
      <c r="F2370" t="s">
        <v>43</v>
      </c>
    </row>
    <row r="2371" spans="1:6" x14ac:dyDescent="0.25">
      <c r="A2371">
        <v>2370</v>
      </c>
      <c r="B2371" t="s">
        <v>256</v>
      </c>
      <c r="C2371" t="s">
        <v>42</v>
      </c>
      <c r="D2371">
        <v>68</v>
      </c>
      <c r="E2371">
        <v>9</v>
      </c>
      <c r="F2371" t="s">
        <v>49</v>
      </c>
    </row>
    <row r="2372" spans="1:6" x14ac:dyDescent="0.25">
      <c r="A2372">
        <v>2371</v>
      </c>
      <c r="B2372" t="s">
        <v>74</v>
      </c>
      <c r="C2372" t="s">
        <v>42</v>
      </c>
      <c r="D2372">
        <v>69</v>
      </c>
      <c r="E2372">
        <v>3</v>
      </c>
      <c r="F2372" t="s">
        <v>53</v>
      </c>
    </row>
    <row r="2373" spans="1:6" x14ac:dyDescent="0.25">
      <c r="A2373">
        <v>2372</v>
      </c>
      <c r="B2373" t="s">
        <v>71</v>
      </c>
      <c r="C2373" t="s">
        <v>42</v>
      </c>
      <c r="D2373">
        <v>69</v>
      </c>
      <c r="E2373">
        <v>19</v>
      </c>
      <c r="F2373" t="s">
        <v>49</v>
      </c>
    </row>
    <row r="2374" spans="1:6" x14ac:dyDescent="0.25">
      <c r="A2374">
        <v>2373</v>
      </c>
      <c r="B2374" t="s">
        <v>283</v>
      </c>
      <c r="C2374" t="s">
        <v>46</v>
      </c>
      <c r="D2374">
        <v>69</v>
      </c>
      <c r="E2374">
        <v>4</v>
      </c>
      <c r="F2374" t="s">
        <v>53</v>
      </c>
    </row>
    <row r="2375" spans="1:6" x14ac:dyDescent="0.25">
      <c r="A2375">
        <v>2374</v>
      </c>
      <c r="B2375" t="s">
        <v>373</v>
      </c>
      <c r="C2375" t="s">
        <v>46</v>
      </c>
      <c r="D2375">
        <v>69</v>
      </c>
      <c r="E2375">
        <v>39</v>
      </c>
      <c r="F2375" t="s">
        <v>43</v>
      </c>
    </row>
    <row r="2376" spans="1:6" x14ac:dyDescent="0.25">
      <c r="A2376">
        <v>2375</v>
      </c>
      <c r="B2376" t="s">
        <v>371</v>
      </c>
      <c r="C2376" t="s">
        <v>42</v>
      </c>
      <c r="D2376">
        <v>70</v>
      </c>
      <c r="E2376">
        <v>9</v>
      </c>
      <c r="F2376" t="s">
        <v>49</v>
      </c>
    </row>
    <row r="2377" spans="1:6" x14ac:dyDescent="0.25">
      <c r="A2377">
        <v>2376</v>
      </c>
      <c r="B2377" t="s">
        <v>66</v>
      </c>
      <c r="C2377" t="s">
        <v>42</v>
      </c>
      <c r="D2377">
        <v>71</v>
      </c>
      <c r="E2377">
        <v>8</v>
      </c>
      <c r="F2377" t="s">
        <v>47</v>
      </c>
    </row>
    <row r="2378" spans="1:6" x14ac:dyDescent="0.25">
      <c r="A2378">
        <v>2377</v>
      </c>
      <c r="B2378" t="s">
        <v>227</v>
      </c>
      <c r="C2378" t="s">
        <v>46</v>
      </c>
      <c r="D2378">
        <v>71</v>
      </c>
      <c r="E2378">
        <v>17</v>
      </c>
      <c r="F2378" t="s">
        <v>49</v>
      </c>
    </row>
    <row r="2379" spans="1:6" x14ac:dyDescent="0.25">
      <c r="A2379">
        <v>2378</v>
      </c>
      <c r="B2379" t="s">
        <v>288</v>
      </c>
      <c r="C2379" t="s">
        <v>42</v>
      </c>
      <c r="D2379">
        <v>72</v>
      </c>
      <c r="E2379">
        <v>10</v>
      </c>
      <c r="F2379" t="s">
        <v>60</v>
      </c>
    </row>
    <row r="2380" spans="1:6" x14ac:dyDescent="0.25">
      <c r="A2380">
        <v>2379</v>
      </c>
      <c r="B2380" t="s">
        <v>436</v>
      </c>
      <c r="C2380" t="s">
        <v>46</v>
      </c>
      <c r="D2380">
        <v>72</v>
      </c>
      <c r="E2380">
        <v>38</v>
      </c>
      <c r="F2380" t="s">
        <v>43</v>
      </c>
    </row>
    <row r="2381" spans="1:6" x14ac:dyDescent="0.25">
      <c r="A2381">
        <v>2380</v>
      </c>
      <c r="B2381" t="s">
        <v>168</v>
      </c>
      <c r="C2381" t="s">
        <v>42</v>
      </c>
      <c r="D2381">
        <v>73</v>
      </c>
      <c r="E2381">
        <v>35</v>
      </c>
      <c r="F2381" t="s">
        <v>49</v>
      </c>
    </row>
    <row r="2382" spans="1:6" x14ac:dyDescent="0.25">
      <c r="A2382">
        <v>2381</v>
      </c>
      <c r="B2382" t="s">
        <v>372</v>
      </c>
      <c r="C2382" t="s">
        <v>42</v>
      </c>
      <c r="D2382">
        <v>74</v>
      </c>
      <c r="E2382">
        <v>10</v>
      </c>
      <c r="F2382" t="s">
        <v>53</v>
      </c>
    </row>
    <row r="2383" spans="1:6" x14ac:dyDescent="0.25">
      <c r="A2383">
        <v>2382</v>
      </c>
      <c r="B2383" t="s">
        <v>203</v>
      </c>
      <c r="C2383" t="s">
        <v>46</v>
      </c>
      <c r="D2383">
        <v>74</v>
      </c>
      <c r="E2383">
        <v>27</v>
      </c>
      <c r="F2383" t="s">
        <v>60</v>
      </c>
    </row>
    <row r="2384" spans="1:6" x14ac:dyDescent="0.25">
      <c r="A2384">
        <v>2383</v>
      </c>
      <c r="B2384" t="s">
        <v>363</v>
      </c>
      <c r="C2384" t="s">
        <v>42</v>
      </c>
      <c r="D2384">
        <v>75</v>
      </c>
      <c r="E2384">
        <v>9</v>
      </c>
      <c r="F2384" t="s">
        <v>49</v>
      </c>
    </row>
    <row r="2385" spans="1:6" x14ac:dyDescent="0.25">
      <c r="A2385">
        <v>2384</v>
      </c>
      <c r="B2385" t="s">
        <v>366</v>
      </c>
      <c r="C2385" t="s">
        <v>42</v>
      </c>
      <c r="D2385">
        <v>75</v>
      </c>
      <c r="E2385">
        <v>40</v>
      </c>
      <c r="F2385" t="s">
        <v>53</v>
      </c>
    </row>
    <row r="2386" spans="1:6" x14ac:dyDescent="0.25">
      <c r="A2386">
        <v>2385</v>
      </c>
      <c r="B2386" t="s">
        <v>292</v>
      </c>
      <c r="C2386" t="s">
        <v>42</v>
      </c>
      <c r="D2386">
        <v>76</v>
      </c>
      <c r="E2386">
        <v>40</v>
      </c>
      <c r="F2386" t="s">
        <v>60</v>
      </c>
    </row>
    <row r="2387" spans="1:6" x14ac:dyDescent="0.25">
      <c r="A2387">
        <v>2386</v>
      </c>
      <c r="B2387" t="s">
        <v>209</v>
      </c>
      <c r="C2387" t="s">
        <v>42</v>
      </c>
      <c r="D2387">
        <v>76</v>
      </c>
      <c r="E2387">
        <v>4</v>
      </c>
      <c r="F2387" t="s">
        <v>47</v>
      </c>
    </row>
    <row r="2388" spans="1:6" x14ac:dyDescent="0.25">
      <c r="A2388">
        <v>2387</v>
      </c>
      <c r="B2388" t="s">
        <v>189</v>
      </c>
      <c r="C2388" t="s">
        <v>42</v>
      </c>
      <c r="D2388">
        <v>78</v>
      </c>
      <c r="E2388">
        <v>4</v>
      </c>
      <c r="F2388" t="s">
        <v>47</v>
      </c>
    </row>
    <row r="2389" spans="1:6" x14ac:dyDescent="0.25">
      <c r="A2389">
        <v>2388</v>
      </c>
      <c r="B2389" t="s">
        <v>96</v>
      </c>
      <c r="C2389" t="s">
        <v>42</v>
      </c>
      <c r="D2389">
        <v>78</v>
      </c>
      <c r="E2389">
        <v>38</v>
      </c>
      <c r="F2389" t="s">
        <v>49</v>
      </c>
    </row>
    <row r="2390" spans="1:6" x14ac:dyDescent="0.25">
      <c r="A2390">
        <v>2389</v>
      </c>
      <c r="B2390" t="s">
        <v>392</v>
      </c>
      <c r="C2390" t="s">
        <v>46</v>
      </c>
      <c r="D2390">
        <v>18</v>
      </c>
      <c r="E2390">
        <v>15</v>
      </c>
      <c r="F2390" t="s">
        <v>53</v>
      </c>
    </row>
    <row r="2391" spans="1:6" x14ac:dyDescent="0.25">
      <c r="A2391">
        <v>2390</v>
      </c>
      <c r="B2391" t="s">
        <v>305</v>
      </c>
      <c r="C2391" t="s">
        <v>46</v>
      </c>
      <c r="D2391">
        <v>20</v>
      </c>
      <c r="E2391">
        <v>6</v>
      </c>
      <c r="F2391" t="s">
        <v>53</v>
      </c>
    </row>
    <row r="2392" spans="1:6" x14ac:dyDescent="0.25">
      <c r="A2392">
        <v>2391</v>
      </c>
      <c r="B2392" t="s">
        <v>363</v>
      </c>
      <c r="C2392" t="s">
        <v>46</v>
      </c>
      <c r="D2392">
        <v>20</v>
      </c>
      <c r="E2392">
        <v>4</v>
      </c>
      <c r="F2392" t="s">
        <v>49</v>
      </c>
    </row>
    <row r="2393" spans="1:6" x14ac:dyDescent="0.25">
      <c r="A2393">
        <v>2392</v>
      </c>
      <c r="B2393" t="s">
        <v>403</v>
      </c>
      <c r="C2393" t="s">
        <v>42</v>
      </c>
      <c r="D2393">
        <v>20</v>
      </c>
      <c r="E2393">
        <v>24</v>
      </c>
      <c r="F2393" t="s">
        <v>43</v>
      </c>
    </row>
    <row r="2394" spans="1:6" x14ac:dyDescent="0.25">
      <c r="A2394">
        <v>2393</v>
      </c>
      <c r="B2394" t="s">
        <v>268</v>
      </c>
      <c r="C2394" t="s">
        <v>46</v>
      </c>
      <c r="D2394">
        <v>21</v>
      </c>
      <c r="E2394">
        <v>28</v>
      </c>
      <c r="F2394" t="s">
        <v>53</v>
      </c>
    </row>
    <row r="2395" spans="1:6" x14ac:dyDescent="0.25">
      <c r="A2395">
        <v>2394</v>
      </c>
      <c r="B2395" t="s">
        <v>365</v>
      </c>
      <c r="C2395" t="s">
        <v>42</v>
      </c>
      <c r="D2395">
        <v>23</v>
      </c>
      <c r="E2395">
        <v>4</v>
      </c>
      <c r="F2395" t="s">
        <v>43</v>
      </c>
    </row>
    <row r="2396" spans="1:6" x14ac:dyDescent="0.25">
      <c r="A2396">
        <v>2395</v>
      </c>
      <c r="B2396" t="s">
        <v>259</v>
      </c>
      <c r="C2396" t="s">
        <v>46</v>
      </c>
      <c r="D2396">
        <v>24</v>
      </c>
      <c r="E2396">
        <v>22</v>
      </c>
      <c r="F2396" t="s">
        <v>49</v>
      </c>
    </row>
    <row r="2397" spans="1:6" x14ac:dyDescent="0.25">
      <c r="A2397">
        <v>2396</v>
      </c>
      <c r="B2397" t="s">
        <v>426</v>
      </c>
      <c r="C2397" t="s">
        <v>42</v>
      </c>
      <c r="D2397">
        <v>25</v>
      </c>
      <c r="E2397">
        <v>2</v>
      </c>
      <c r="F2397" t="s">
        <v>49</v>
      </c>
    </row>
    <row r="2398" spans="1:6" x14ac:dyDescent="0.25">
      <c r="A2398">
        <v>2397</v>
      </c>
      <c r="B2398" t="s">
        <v>325</v>
      </c>
      <c r="C2398" t="s">
        <v>46</v>
      </c>
      <c r="D2398">
        <v>25</v>
      </c>
      <c r="E2398">
        <v>10</v>
      </c>
      <c r="F2398" t="s">
        <v>60</v>
      </c>
    </row>
    <row r="2399" spans="1:6" x14ac:dyDescent="0.25">
      <c r="A2399">
        <v>2398</v>
      </c>
      <c r="B2399" t="s">
        <v>426</v>
      </c>
      <c r="C2399" t="s">
        <v>42</v>
      </c>
      <c r="D2399">
        <v>26</v>
      </c>
      <c r="E2399">
        <v>4</v>
      </c>
      <c r="F2399" t="s">
        <v>49</v>
      </c>
    </row>
    <row r="2400" spans="1:6" x14ac:dyDescent="0.25">
      <c r="A2400">
        <v>2399</v>
      </c>
      <c r="B2400" t="s">
        <v>340</v>
      </c>
      <c r="C2400" t="s">
        <v>42</v>
      </c>
      <c r="D2400">
        <v>27</v>
      </c>
      <c r="E2400">
        <v>20</v>
      </c>
      <c r="F2400" t="s">
        <v>53</v>
      </c>
    </row>
    <row r="2401" spans="1:6" x14ac:dyDescent="0.25">
      <c r="A2401">
        <v>2400</v>
      </c>
      <c r="B2401" t="s">
        <v>344</v>
      </c>
      <c r="C2401" t="s">
        <v>42</v>
      </c>
      <c r="D2401">
        <v>27</v>
      </c>
      <c r="E2401">
        <v>33</v>
      </c>
      <c r="F2401" t="s">
        <v>49</v>
      </c>
    </row>
    <row r="2402" spans="1:6" x14ac:dyDescent="0.25">
      <c r="A2402">
        <v>2401</v>
      </c>
      <c r="B2402" t="s">
        <v>377</v>
      </c>
      <c r="C2402" t="s">
        <v>42</v>
      </c>
      <c r="D2402">
        <v>27</v>
      </c>
      <c r="E2402">
        <v>40</v>
      </c>
      <c r="F2402" t="s">
        <v>47</v>
      </c>
    </row>
    <row r="2403" spans="1:6" x14ac:dyDescent="0.25">
      <c r="A2403">
        <v>2402</v>
      </c>
      <c r="B2403" t="s">
        <v>77</v>
      </c>
      <c r="C2403" t="s">
        <v>46</v>
      </c>
      <c r="D2403">
        <v>28</v>
      </c>
      <c r="E2403">
        <v>5</v>
      </c>
      <c r="F2403" t="s">
        <v>53</v>
      </c>
    </row>
    <row r="2404" spans="1:6" x14ac:dyDescent="0.25">
      <c r="A2404">
        <v>2403</v>
      </c>
      <c r="B2404" t="s">
        <v>308</v>
      </c>
      <c r="C2404" t="s">
        <v>46</v>
      </c>
      <c r="D2404">
        <v>28</v>
      </c>
      <c r="E2404">
        <v>19</v>
      </c>
      <c r="F2404" t="s">
        <v>53</v>
      </c>
    </row>
    <row r="2405" spans="1:6" x14ac:dyDescent="0.25">
      <c r="A2405">
        <v>2404</v>
      </c>
      <c r="B2405" t="s">
        <v>319</v>
      </c>
      <c r="C2405" t="s">
        <v>46</v>
      </c>
      <c r="D2405">
        <v>28</v>
      </c>
      <c r="E2405">
        <v>26</v>
      </c>
      <c r="F2405" t="s">
        <v>47</v>
      </c>
    </row>
    <row r="2406" spans="1:6" x14ac:dyDescent="0.25">
      <c r="A2406">
        <v>2405</v>
      </c>
      <c r="B2406" t="s">
        <v>386</v>
      </c>
      <c r="C2406" t="s">
        <v>46</v>
      </c>
      <c r="D2406">
        <v>28</v>
      </c>
      <c r="E2406">
        <v>28</v>
      </c>
      <c r="F2406" t="s">
        <v>49</v>
      </c>
    </row>
    <row r="2407" spans="1:6" x14ac:dyDescent="0.25">
      <c r="A2407">
        <v>2406</v>
      </c>
      <c r="B2407" t="s">
        <v>426</v>
      </c>
      <c r="C2407" t="s">
        <v>42</v>
      </c>
      <c r="D2407">
        <v>29</v>
      </c>
      <c r="E2407">
        <v>10</v>
      </c>
      <c r="F2407" t="s">
        <v>49</v>
      </c>
    </row>
    <row r="2408" spans="1:6" x14ac:dyDescent="0.25">
      <c r="A2408">
        <v>2407</v>
      </c>
      <c r="B2408" t="s">
        <v>228</v>
      </c>
      <c r="C2408" t="s">
        <v>46</v>
      </c>
      <c r="D2408">
        <v>30</v>
      </c>
      <c r="E2408">
        <v>4</v>
      </c>
      <c r="F2408" t="s">
        <v>47</v>
      </c>
    </row>
    <row r="2409" spans="1:6" x14ac:dyDescent="0.25">
      <c r="A2409">
        <v>2408</v>
      </c>
      <c r="B2409" t="s">
        <v>253</v>
      </c>
      <c r="C2409" t="s">
        <v>46</v>
      </c>
      <c r="D2409">
        <v>30</v>
      </c>
      <c r="E2409">
        <v>40</v>
      </c>
      <c r="F2409" t="s">
        <v>53</v>
      </c>
    </row>
    <row r="2410" spans="1:6" x14ac:dyDescent="0.25">
      <c r="A2410">
        <v>2409</v>
      </c>
      <c r="B2410" t="s">
        <v>334</v>
      </c>
      <c r="C2410" t="s">
        <v>46</v>
      </c>
      <c r="D2410">
        <v>31</v>
      </c>
      <c r="E2410">
        <v>4</v>
      </c>
      <c r="F2410" t="s">
        <v>53</v>
      </c>
    </row>
    <row r="2411" spans="1:6" x14ac:dyDescent="0.25">
      <c r="A2411">
        <v>2410</v>
      </c>
      <c r="B2411" t="s">
        <v>444</v>
      </c>
      <c r="C2411" t="s">
        <v>46</v>
      </c>
      <c r="D2411">
        <v>31</v>
      </c>
      <c r="E2411">
        <v>12</v>
      </c>
      <c r="F2411" t="s">
        <v>49</v>
      </c>
    </row>
    <row r="2412" spans="1:6" x14ac:dyDescent="0.25">
      <c r="A2412">
        <v>2411</v>
      </c>
      <c r="B2412" t="s">
        <v>144</v>
      </c>
      <c r="C2412" t="s">
        <v>42</v>
      </c>
      <c r="D2412">
        <v>32</v>
      </c>
      <c r="E2412">
        <v>4</v>
      </c>
      <c r="F2412" t="s">
        <v>49</v>
      </c>
    </row>
    <row r="2413" spans="1:6" x14ac:dyDescent="0.25">
      <c r="A2413">
        <v>2412</v>
      </c>
      <c r="B2413" t="s">
        <v>320</v>
      </c>
      <c r="C2413" t="s">
        <v>42</v>
      </c>
      <c r="D2413">
        <v>32</v>
      </c>
      <c r="E2413">
        <v>4</v>
      </c>
      <c r="F2413" t="s">
        <v>47</v>
      </c>
    </row>
    <row r="2414" spans="1:6" x14ac:dyDescent="0.25">
      <c r="A2414">
        <v>2413</v>
      </c>
      <c r="B2414" t="s">
        <v>134</v>
      </c>
      <c r="C2414" t="s">
        <v>42</v>
      </c>
      <c r="D2414">
        <v>34</v>
      </c>
      <c r="E2414">
        <v>10</v>
      </c>
      <c r="F2414" t="s">
        <v>53</v>
      </c>
    </row>
    <row r="2415" spans="1:6" x14ac:dyDescent="0.25">
      <c r="A2415">
        <v>2414</v>
      </c>
      <c r="B2415" t="s">
        <v>91</v>
      </c>
      <c r="C2415" t="s">
        <v>42</v>
      </c>
      <c r="D2415">
        <v>35</v>
      </c>
      <c r="E2415">
        <v>24</v>
      </c>
      <c r="F2415" t="s">
        <v>53</v>
      </c>
    </row>
    <row r="2416" spans="1:6" x14ac:dyDescent="0.25">
      <c r="A2416">
        <v>2415</v>
      </c>
      <c r="B2416" t="s">
        <v>299</v>
      </c>
      <c r="C2416" t="s">
        <v>46</v>
      </c>
      <c r="D2416">
        <v>35</v>
      </c>
      <c r="E2416">
        <v>10</v>
      </c>
      <c r="F2416" t="s">
        <v>53</v>
      </c>
    </row>
    <row r="2417" spans="1:6" x14ac:dyDescent="0.25">
      <c r="A2417">
        <v>2416</v>
      </c>
      <c r="B2417" t="s">
        <v>399</v>
      </c>
      <c r="C2417" t="s">
        <v>46</v>
      </c>
      <c r="D2417">
        <v>36</v>
      </c>
      <c r="E2417">
        <v>3</v>
      </c>
      <c r="F2417" t="s">
        <v>60</v>
      </c>
    </row>
    <row r="2418" spans="1:6" x14ac:dyDescent="0.25">
      <c r="A2418">
        <v>2417</v>
      </c>
      <c r="B2418" t="s">
        <v>343</v>
      </c>
      <c r="C2418" t="s">
        <v>46</v>
      </c>
      <c r="D2418">
        <v>37</v>
      </c>
      <c r="E2418">
        <v>1</v>
      </c>
      <c r="F2418" t="s">
        <v>47</v>
      </c>
    </row>
    <row r="2419" spans="1:6" x14ac:dyDescent="0.25">
      <c r="A2419">
        <v>2418</v>
      </c>
      <c r="B2419" t="s">
        <v>380</v>
      </c>
      <c r="C2419" t="s">
        <v>46</v>
      </c>
      <c r="D2419">
        <v>37</v>
      </c>
      <c r="E2419">
        <v>40</v>
      </c>
      <c r="F2419" t="s">
        <v>49</v>
      </c>
    </row>
    <row r="2420" spans="1:6" x14ac:dyDescent="0.25">
      <c r="A2420">
        <v>2419</v>
      </c>
      <c r="B2420" t="s">
        <v>173</v>
      </c>
      <c r="C2420" t="s">
        <v>46</v>
      </c>
      <c r="D2420">
        <v>37</v>
      </c>
      <c r="E2420">
        <v>24</v>
      </c>
      <c r="F2420" t="s">
        <v>43</v>
      </c>
    </row>
    <row r="2421" spans="1:6" x14ac:dyDescent="0.25">
      <c r="A2421">
        <v>2420</v>
      </c>
      <c r="B2421" t="s">
        <v>345</v>
      </c>
      <c r="C2421" t="s">
        <v>42</v>
      </c>
      <c r="D2421">
        <v>37</v>
      </c>
      <c r="E2421">
        <v>10</v>
      </c>
      <c r="F2421" t="s">
        <v>53</v>
      </c>
    </row>
    <row r="2422" spans="1:6" x14ac:dyDescent="0.25">
      <c r="A2422">
        <v>2421</v>
      </c>
      <c r="B2422" t="s">
        <v>80</v>
      </c>
      <c r="C2422" t="s">
        <v>42</v>
      </c>
      <c r="D2422">
        <v>37</v>
      </c>
      <c r="E2422">
        <v>4</v>
      </c>
      <c r="F2422" t="s">
        <v>60</v>
      </c>
    </row>
    <row r="2423" spans="1:6" x14ac:dyDescent="0.25">
      <c r="A2423">
        <v>2422</v>
      </c>
      <c r="B2423" t="s">
        <v>170</v>
      </c>
      <c r="C2423" t="s">
        <v>42</v>
      </c>
      <c r="D2423">
        <v>38</v>
      </c>
      <c r="E2423">
        <v>4</v>
      </c>
      <c r="F2423" t="s">
        <v>47</v>
      </c>
    </row>
    <row r="2424" spans="1:6" x14ac:dyDescent="0.25">
      <c r="A2424">
        <v>2423</v>
      </c>
      <c r="B2424" t="s">
        <v>214</v>
      </c>
      <c r="C2424" t="s">
        <v>46</v>
      </c>
      <c r="D2424">
        <v>38</v>
      </c>
      <c r="E2424">
        <v>10</v>
      </c>
      <c r="F2424" t="s">
        <v>60</v>
      </c>
    </row>
    <row r="2425" spans="1:6" x14ac:dyDescent="0.25">
      <c r="A2425">
        <v>2424</v>
      </c>
      <c r="B2425" t="s">
        <v>332</v>
      </c>
      <c r="C2425" t="s">
        <v>42</v>
      </c>
      <c r="D2425">
        <v>39</v>
      </c>
      <c r="E2425">
        <v>10</v>
      </c>
      <c r="F2425" t="s">
        <v>49</v>
      </c>
    </row>
    <row r="2426" spans="1:6" x14ac:dyDescent="0.25">
      <c r="A2426">
        <v>2425</v>
      </c>
      <c r="B2426" t="s">
        <v>289</v>
      </c>
      <c r="C2426" t="s">
        <v>46</v>
      </c>
      <c r="D2426">
        <v>40</v>
      </c>
      <c r="E2426">
        <v>13</v>
      </c>
      <c r="F2426" t="s">
        <v>49</v>
      </c>
    </row>
    <row r="2427" spans="1:6" x14ac:dyDescent="0.25">
      <c r="A2427">
        <v>2426</v>
      </c>
      <c r="B2427" t="s">
        <v>324</v>
      </c>
      <c r="C2427" t="s">
        <v>46</v>
      </c>
      <c r="D2427">
        <v>40</v>
      </c>
      <c r="E2427">
        <v>20</v>
      </c>
      <c r="F2427" t="s">
        <v>47</v>
      </c>
    </row>
    <row r="2428" spans="1:6" x14ac:dyDescent="0.25">
      <c r="A2428">
        <v>2427</v>
      </c>
      <c r="B2428" t="s">
        <v>231</v>
      </c>
      <c r="C2428" t="s">
        <v>42</v>
      </c>
      <c r="D2428">
        <v>41</v>
      </c>
      <c r="E2428">
        <v>10</v>
      </c>
      <c r="F2428" t="s">
        <v>43</v>
      </c>
    </row>
    <row r="2429" spans="1:6" x14ac:dyDescent="0.25">
      <c r="A2429">
        <v>2428</v>
      </c>
      <c r="B2429" t="s">
        <v>274</v>
      </c>
      <c r="C2429" t="s">
        <v>46</v>
      </c>
      <c r="D2429">
        <v>42</v>
      </c>
      <c r="E2429">
        <v>6</v>
      </c>
      <c r="F2429" t="s">
        <v>53</v>
      </c>
    </row>
    <row r="2430" spans="1:6" x14ac:dyDescent="0.25">
      <c r="A2430">
        <v>2429</v>
      </c>
      <c r="B2430" t="s">
        <v>83</v>
      </c>
      <c r="C2430" t="s">
        <v>46</v>
      </c>
      <c r="D2430">
        <v>42</v>
      </c>
      <c r="E2430">
        <v>14</v>
      </c>
      <c r="F2430" t="s">
        <v>49</v>
      </c>
    </row>
    <row r="2431" spans="1:6" x14ac:dyDescent="0.25">
      <c r="A2431">
        <v>2430</v>
      </c>
      <c r="B2431" t="s">
        <v>162</v>
      </c>
      <c r="C2431" t="s">
        <v>46</v>
      </c>
      <c r="D2431">
        <v>42</v>
      </c>
      <c r="E2431">
        <v>10</v>
      </c>
      <c r="F2431" t="s">
        <v>60</v>
      </c>
    </row>
    <row r="2432" spans="1:6" x14ac:dyDescent="0.25">
      <c r="A2432">
        <v>2431</v>
      </c>
      <c r="B2432" t="s">
        <v>127</v>
      </c>
      <c r="C2432" t="s">
        <v>42</v>
      </c>
      <c r="D2432">
        <v>42</v>
      </c>
      <c r="E2432">
        <v>4</v>
      </c>
      <c r="F2432" t="s">
        <v>60</v>
      </c>
    </row>
    <row r="2433" spans="1:6" x14ac:dyDescent="0.25">
      <c r="A2433">
        <v>2432</v>
      </c>
      <c r="B2433" t="s">
        <v>45</v>
      </c>
      <c r="C2433" t="s">
        <v>46</v>
      </c>
      <c r="D2433">
        <v>43</v>
      </c>
      <c r="E2433">
        <v>10</v>
      </c>
      <c r="F2433" t="s">
        <v>47</v>
      </c>
    </row>
    <row r="2434" spans="1:6" x14ac:dyDescent="0.25">
      <c r="A2434">
        <v>2433</v>
      </c>
      <c r="B2434" t="s">
        <v>189</v>
      </c>
      <c r="C2434" t="s">
        <v>46</v>
      </c>
      <c r="D2434">
        <v>43</v>
      </c>
      <c r="E2434">
        <v>36</v>
      </c>
      <c r="F2434" t="s">
        <v>47</v>
      </c>
    </row>
    <row r="2435" spans="1:6" x14ac:dyDescent="0.25">
      <c r="A2435">
        <v>2434</v>
      </c>
      <c r="B2435" t="s">
        <v>158</v>
      </c>
      <c r="C2435" t="s">
        <v>46</v>
      </c>
      <c r="D2435">
        <v>44</v>
      </c>
      <c r="E2435">
        <v>14</v>
      </c>
      <c r="F2435" t="s">
        <v>43</v>
      </c>
    </row>
    <row r="2436" spans="1:6" x14ac:dyDescent="0.25">
      <c r="A2436">
        <v>2435</v>
      </c>
      <c r="B2436" t="s">
        <v>242</v>
      </c>
      <c r="C2436" t="s">
        <v>46</v>
      </c>
      <c r="D2436">
        <v>44</v>
      </c>
      <c r="E2436">
        <v>4</v>
      </c>
      <c r="F2436" t="s">
        <v>60</v>
      </c>
    </row>
    <row r="2437" spans="1:6" x14ac:dyDescent="0.25">
      <c r="A2437">
        <v>2436</v>
      </c>
      <c r="B2437" t="s">
        <v>332</v>
      </c>
      <c r="C2437" t="s">
        <v>46</v>
      </c>
      <c r="D2437">
        <v>44</v>
      </c>
      <c r="E2437">
        <v>40</v>
      </c>
      <c r="F2437" t="s">
        <v>49</v>
      </c>
    </row>
    <row r="2438" spans="1:6" x14ac:dyDescent="0.25">
      <c r="A2438">
        <v>2437</v>
      </c>
      <c r="B2438" t="s">
        <v>78</v>
      </c>
      <c r="C2438" t="s">
        <v>46</v>
      </c>
      <c r="D2438">
        <v>45</v>
      </c>
      <c r="E2438">
        <v>1</v>
      </c>
      <c r="F2438" t="s">
        <v>60</v>
      </c>
    </row>
    <row r="2439" spans="1:6" x14ac:dyDescent="0.25">
      <c r="A2439">
        <v>2438</v>
      </c>
      <c r="B2439" t="s">
        <v>359</v>
      </c>
      <c r="C2439" t="s">
        <v>42</v>
      </c>
      <c r="D2439">
        <v>45</v>
      </c>
      <c r="E2439">
        <v>10</v>
      </c>
      <c r="F2439" t="s">
        <v>49</v>
      </c>
    </row>
    <row r="2440" spans="1:6" x14ac:dyDescent="0.25">
      <c r="A2440">
        <v>2439</v>
      </c>
      <c r="B2440" t="s">
        <v>253</v>
      </c>
      <c r="C2440" t="s">
        <v>46</v>
      </c>
      <c r="D2440">
        <v>45</v>
      </c>
      <c r="E2440">
        <v>10</v>
      </c>
      <c r="F2440" t="s">
        <v>53</v>
      </c>
    </row>
    <row r="2441" spans="1:6" x14ac:dyDescent="0.25">
      <c r="A2441">
        <v>2440</v>
      </c>
      <c r="B2441" t="s">
        <v>413</v>
      </c>
      <c r="C2441" t="s">
        <v>42</v>
      </c>
      <c r="D2441">
        <v>46</v>
      </c>
      <c r="E2441">
        <v>10</v>
      </c>
      <c r="F2441" t="s">
        <v>47</v>
      </c>
    </row>
    <row r="2442" spans="1:6" x14ac:dyDescent="0.25">
      <c r="A2442">
        <v>2441</v>
      </c>
      <c r="B2442" t="s">
        <v>162</v>
      </c>
      <c r="C2442" t="s">
        <v>42</v>
      </c>
      <c r="D2442">
        <v>46</v>
      </c>
      <c r="E2442">
        <v>2</v>
      </c>
      <c r="F2442" t="s">
        <v>43</v>
      </c>
    </row>
    <row r="2443" spans="1:6" x14ac:dyDescent="0.25">
      <c r="A2443">
        <v>2442</v>
      </c>
      <c r="B2443" t="s">
        <v>325</v>
      </c>
      <c r="C2443" t="s">
        <v>42</v>
      </c>
      <c r="D2443">
        <v>46</v>
      </c>
      <c r="E2443">
        <v>6</v>
      </c>
      <c r="F2443" t="s">
        <v>43</v>
      </c>
    </row>
    <row r="2444" spans="1:6" x14ac:dyDescent="0.25">
      <c r="A2444">
        <v>2443</v>
      </c>
      <c r="B2444" t="s">
        <v>44</v>
      </c>
      <c r="C2444" t="s">
        <v>46</v>
      </c>
      <c r="D2444">
        <v>46</v>
      </c>
      <c r="E2444">
        <v>4</v>
      </c>
      <c r="F2444" t="s">
        <v>60</v>
      </c>
    </row>
    <row r="2445" spans="1:6" x14ac:dyDescent="0.25">
      <c r="A2445">
        <v>2444</v>
      </c>
      <c r="B2445" t="s">
        <v>347</v>
      </c>
      <c r="C2445" t="s">
        <v>46</v>
      </c>
      <c r="D2445">
        <v>46</v>
      </c>
      <c r="E2445">
        <v>17</v>
      </c>
      <c r="F2445" t="s">
        <v>47</v>
      </c>
    </row>
    <row r="2446" spans="1:6" x14ac:dyDescent="0.25">
      <c r="A2446">
        <v>2445</v>
      </c>
      <c r="B2446" t="s">
        <v>312</v>
      </c>
      <c r="C2446" t="s">
        <v>42</v>
      </c>
      <c r="D2446">
        <v>47</v>
      </c>
      <c r="E2446">
        <v>16</v>
      </c>
      <c r="F2446" t="s">
        <v>47</v>
      </c>
    </row>
    <row r="2447" spans="1:6" x14ac:dyDescent="0.25">
      <c r="A2447">
        <v>2446</v>
      </c>
      <c r="B2447" t="s">
        <v>277</v>
      </c>
      <c r="C2447" t="s">
        <v>46</v>
      </c>
      <c r="D2447">
        <v>47</v>
      </c>
      <c r="E2447">
        <v>4</v>
      </c>
      <c r="F2447" t="s">
        <v>43</v>
      </c>
    </row>
    <row r="2448" spans="1:6" x14ac:dyDescent="0.25">
      <c r="A2448">
        <v>2447</v>
      </c>
      <c r="B2448" t="s">
        <v>63</v>
      </c>
      <c r="C2448" t="s">
        <v>42</v>
      </c>
      <c r="D2448">
        <v>48</v>
      </c>
      <c r="E2448">
        <v>28</v>
      </c>
      <c r="F2448" t="s">
        <v>49</v>
      </c>
    </row>
    <row r="2449" spans="1:6" x14ac:dyDescent="0.25">
      <c r="A2449">
        <v>2448</v>
      </c>
      <c r="B2449" t="s">
        <v>266</v>
      </c>
      <c r="C2449" t="s">
        <v>46</v>
      </c>
      <c r="D2449">
        <v>49</v>
      </c>
      <c r="E2449">
        <v>3</v>
      </c>
      <c r="F2449" t="s">
        <v>60</v>
      </c>
    </row>
    <row r="2450" spans="1:6" x14ac:dyDescent="0.25">
      <c r="A2450">
        <v>2449</v>
      </c>
      <c r="B2450" t="s">
        <v>431</v>
      </c>
      <c r="C2450" t="s">
        <v>42</v>
      </c>
      <c r="D2450">
        <v>49</v>
      </c>
      <c r="E2450">
        <v>13</v>
      </c>
      <c r="F2450" t="s">
        <v>53</v>
      </c>
    </row>
    <row r="2451" spans="1:6" x14ac:dyDescent="0.25">
      <c r="A2451">
        <v>2450</v>
      </c>
      <c r="B2451" t="s">
        <v>158</v>
      </c>
      <c r="C2451" t="s">
        <v>46</v>
      </c>
      <c r="D2451">
        <v>49</v>
      </c>
      <c r="E2451">
        <v>9</v>
      </c>
      <c r="F2451" t="s">
        <v>60</v>
      </c>
    </row>
    <row r="2452" spans="1:6" x14ac:dyDescent="0.25">
      <c r="A2452">
        <v>2451</v>
      </c>
      <c r="B2452" t="s">
        <v>199</v>
      </c>
      <c r="C2452" t="s">
        <v>46</v>
      </c>
      <c r="D2452">
        <v>49</v>
      </c>
      <c r="E2452">
        <v>10</v>
      </c>
      <c r="F2452" t="s">
        <v>53</v>
      </c>
    </row>
    <row r="2453" spans="1:6" x14ac:dyDescent="0.25">
      <c r="A2453">
        <v>2452</v>
      </c>
      <c r="B2453" t="s">
        <v>95</v>
      </c>
      <c r="C2453" t="s">
        <v>46</v>
      </c>
      <c r="D2453">
        <v>50</v>
      </c>
      <c r="E2453">
        <v>20</v>
      </c>
      <c r="F2453" t="s">
        <v>60</v>
      </c>
    </row>
    <row r="2454" spans="1:6" x14ac:dyDescent="0.25">
      <c r="A2454">
        <v>2453</v>
      </c>
      <c r="B2454" t="s">
        <v>322</v>
      </c>
      <c r="C2454" t="s">
        <v>42</v>
      </c>
      <c r="D2454">
        <v>51</v>
      </c>
      <c r="E2454">
        <v>10</v>
      </c>
      <c r="F2454" t="s">
        <v>47</v>
      </c>
    </row>
    <row r="2455" spans="1:6" x14ac:dyDescent="0.25">
      <c r="A2455">
        <v>2454</v>
      </c>
      <c r="B2455" t="s">
        <v>288</v>
      </c>
      <c r="C2455" t="s">
        <v>46</v>
      </c>
      <c r="D2455">
        <v>51</v>
      </c>
      <c r="E2455">
        <v>9</v>
      </c>
      <c r="F2455" t="s">
        <v>43</v>
      </c>
    </row>
    <row r="2456" spans="1:6" x14ac:dyDescent="0.25">
      <c r="A2456">
        <v>2455</v>
      </c>
      <c r="B2456" t="s">
        <v>71</v>
      </c>
      <c r="C2456" t="s">
        <v>42</v>
      </c>
      <c r="D2456">
        <v>51</v>
      </c>
      <c r="E2456">
        <v>10</v>
      </c>
      <c r="F2456" t="s">
        <v>49</v>
      </c>
    </row>
    <row r="2457" spans="1:6" x14ac:dyDescent="0.25">
      <c r="A2457">
        <v>2456</v>
      </c>
      <c r="B2457" t="s">
        <v>296</v>
      </c>
      <c r="C2457" t="s">
        <v>46</v>
      </c>
      <c r="D2457">
        <v>52</v>
      </c>
      <c r="E2457">
        <v>9</v>
      </c>
      <c r="F2457" t="s">
        <v>49</v>
      </c>
    </row>
    <row r="2458" spans="1:6" x14ac:dyDescent="0.25">
      <c r="A2458">
        <v>2457</v>
      </c>
      <c r="B2458" t="s">
        <v>401</v>
      </c>
      <c r="C2458" t="s">
        <v>46</v>
      </c>
      <c r="D2458">
        <v>52</v>
      </c>
      <c r="E2458">
        <v>6</v>
      </c>
      <c r="F2458" t="s">
        <v>47</v>
      </c>
    </row>
    <row r="2459" spans="1:6" x14ac:dyDescent="0.25">
      <c r="A2459">
        <v>2458</v>
      </c>
      <c r="B2459" t="s">
        <v>80</v>
      </c>
      <c r="C2459" t="s">
        <v>46</v>
      </c>
      <c r="D2459">
        <v>52</v>
      </c>
      <c r="E2459">
        <v>14</v>
      </c>
      <c r="F2459" t="s">
        <v>43</v>
      </c>
    </row>
    <row r="2460" spans="1:6" x14ac:dyDescent="0.25">
      <c r="A2460">
        <v>2459</v>
      </c>
      <c r="B2460" t="s">
        <v>317</v>
      </c>
      <c r="C2460" t="s">
        <v>46</v>
      </c>
      <c r="D2460">
        <v>52</v>
      </c>
      <c r="E2460">
        <v>4</v>
      </c>
      <c r="F2460" t="s">
        <v>60</v>
      </c>
    </row>
    <row r="2461" spans="1:6" x14ac:dyDescent="0.25">
      <c r="A2461">
        <v>2460</v>
      </c>
      <c r="B2461" t="s">
        <v>316</v>
      </c>
      <c r="C2461" t="s">
        <v>46</v>
      </c>
      <c r="D2461">
        <v>53</v>
      </c>
      <c r="E2461">
        <v>40</v>
      </c>
      <c r="F2461" t="s">
        <v>53</v>
      </c>
    </row>
    <row r="2462" spans="1:6" x14ac:dyDescent="0.25">
      <c r="A2462">
        <v>2461</v>
      </c>
      <c r="B2462" t="s">
        <v>416</v>
      </c>
      <c r="C2462" t="s">
        <v>46</v>
      </c>
      <c r="D2462">
        <v>54</v>
      </c>
      <c r="E2462">
        <v>40</v>
      </c>
      <c r="F2462" t="s">
        <v>49</v>
      </c>
    </row>
    <row r="2463" spans="1:6" x14ac:dyDescent="0.25">
      <c r="A2463">
        <v>2462</v>
      </c>
      <c r="B2463" t="s">
        <v>199</v>
      </c>
      <c r="C2463" t="s">
        <v>46</v>
      </c>
      <c r="D2463">
        <v>54</v>
      </c>
      <c r="E2463">
        <v>40</v>
      </c>
      <c r="F2463" t="s">
        <v>53</v>
      </c>
    </row>
    <row r="2464" spans="1:6" x14ac:dyDescent="0.25">
      <c r="A2464">
        <v>2463</v>
      </c>
      <c r="B2464" t="s">
        <v>260</v>
      </c>
      <c r="C2464" t="s">
        <v>46</v>
      </c>
      <c r="D2464">
        <v>55</v>
      </c>
      <c r="E2464">
        <v>4</v>
      </c>
      <c r="F2464" t="s">
        <v>47</v>
      </c>
    </row>
    <row r="2465" spans="1:6" x14ac:dyDescent="0.25">
      <c r="A2465">
        <v>2464</v>
      </c>
      <c r="B2465" t="s">
        <v>202</v>
      </c>
      <c r="C2465" t="s">
        <v>46</v>
      </c>
      <c r="D2465">
        <v>56</v>
      </c>
      <c r="E2465">
        <v>40</v>
      </c>
      <c r="F2465" t="s">
        <v>60</v>
      </c>
    </row>
    <row r="2466" spans="1:6" x14ac:dyDescent="0.25">
      <c r="A2466">
        <v>2465</v>
      </c>
      <c r="B2466" t="s">
        <v>303</v>
      </c>
      <c r="C2466" t="s">
        <v>42</v>
      </c>
      <c r="D2466">
        <v>56</v>
      </c>
      <c r="E2466">
        <v>15</v>
      </c>
      <c r="F2466" t="s">
        <v>53</v>
      </c>
    </row>
    <row r="2467" spans="1:6" x14ac:dyDescent="0.25">
      <c r="A2467">
        <v>2466</v>
      </c>
      <c r="B2467" t="s">
        <v>427</v>
      </c>
      <c r="C2467" t="s">
        <v>42</v>
      </c>
      <c r="D2467">
        <v>56</v>
      </c>
      <c r="E2467">
        <v>4</v>
      </c>
      <c r="F2467" t="s">
        <v>49</v>
      </c>
    </row>
    <row r="2468" spans="1:6" x14ac:dyDescent="0.25">
      <c r="A2468">
        <v>2467</v>
      </c>
      <c r="B2468" t="s">
        <v>365</v>
      </c>
      <c r="C2468" t="s">
        <v>42</v>
      </c>
      <c r="D2468">
        <v>56</v>
      </c>
      <c r="E2468">
        <v>36</v>
      </c>
      <c r="F2468" t="s">
        <v>43</v>
      </c>
    </row>
    <row r="2469" spans="1:6" x14ac:dyDescent="0.25">
      <c r="A2469">
        <v>2468</v>
      </c>
      <c r="B2469" t="s">
        <v>54</v>
      </c>
      <c r="C2469" t="s">
        <v>42</v>
      </c>
      <c r="D2469">
        <v>57</v>
      </c>
      <c r="E2469">
        <v>40</v>
      </c>
      <c r="F2469" t="s">
        <v>43</v>
      </c>
    </row>
    <row r="2470" spans="1:6" x14ac:dyDescent="0.25">
      <c r="A2470">
        <v>2469</v>
      </c>
      <c r="B2470" t="s">
        <v>107</v>
      </c>
      <c r="C2470" t="s">
        <v>42</v>
      </c>
      <c r="D2470">
        <v>58</v>
      </c>
      <c r="E2470">
        <v>2</v>
      </c>
      <c r="F2470" t="s">
        <v>53</v>
      </c>
    </row>
    <row r="2471" spans="1:6" x14ac:dyDescent="0.25">
      <c r="A2471">
        <v>2470</v>
      </c>
      <c r="B2471" t="s">
        <v>222</v>
      </c>
      <c r="C2471" t="s">
        <v>46</v>
      </c>
      <c r="D2471">
        <v>58</v>
      </c>
      <c r="E2471">
        <v>4</v>
      </c>
      <c r="F2471" t="s">
        <v>43</v>
      </c>
    </row>
    <row r="2472" spans="1:6" x14ac:dyDescent="0.25">
      <c r="A2472">
        <v>2471</v>
      </c>
      <c r="B2472" t="s">
        <v>160</v>
      </c>
      <c r="C2472" t="s">
        <v>46</v>
      </c>
      <c r="D2472">
        <v>58</v>
      </c>
      <c r="E2472">
        <v>4</v>
      </c>
      <c r="F2472" t="s">
        <v>43</v>
      </c>
    </row>
    <row r="2473" spans="1:6" x14ac:dyDescent="0.25">
      <c r="A2473">
        <v>2472</v>
      </c>
      <c r="B2473" t="s">
        <v>267</v>
      </c>
      <c r="C2473" t="s">
        <v>46</v>
      </c>
      <c r="D2473">
        <v>58</v>
      </c>
      <c r="E2473">
        <v>9</v>
      </c>
      <c r="F2473" t="s">
        <v>47</v>
      </c>
    </row>
    <row r="2474" spans="1:6" x14ac:dyDescent="0.25">
      <c r="A2474">
        <v>2473</v>
      </c>
      <c r="B2474" t="s">
        <v>420</v>
      </c>
      <c r="C2474" t="s">
        <v>46</v>
      </c>
      <c r="D2474">
        <v>59</v>
      </c>
      <c r="E2474">
        <v>5</v>
      </c>
      <c r="F2474" t="s">
        <v>53</v>
      </c>
    </row>
    <row r="2475" spans="1:6" x14ac:dyDescent="0.25">
      <c r="A2475">
        <v>2474</v>
      </c>
      <c r="B2475" t="s">
        <v>180</v>
      </c>
      <c r="C2475" t="s">
        <v>42</v>
      </c>
      <c r="D2475">
        <v>61</v>
      </c>
      <c r="E2475">
        <v>7</v>
      </c>
      <c r="F2475" t="s">
        <v>43</v>
      </c>
    </row>
    <row r="2476" spans="1:6" x14ac:dyDescent="0.25">
      <c r="A2476">
        <v>2475</v>
      </c>
      <c r="B2476" t="s">
        <v>129</v>
      </c>
      <c r="C2476" t="s">
        <v>46</v>
      </c>
      <c r="D2476">
        <v>61</v>
      </c>
      <c r="E2476">
        <v>40</v>
      </c>
      <c r="F2476" t="s">
        <v>47</v>
      </c>
    </row>
    <row r="2477" spans="1:6" x14ac:dyDescent="0.25">
      <c r="A2477">
        <v>2476</v>
      </c>
      <c r="B2477" t="s">
        <v>215</v>
      </c>
      <c r="C2477" t="s">
        <v>46</v>
      </c>
      <c r="D2477">
        <v>62</v>
      </c>
      <c r="E2477">
        <v>4</v>
      </c>
      <c r="F2477" t="s">
        <v>60</v>
      </c>
    </row>
    <row r="2478" spans="1:6" x14ac:dyDescent="0.25">
      <c r="A2478">
        <v>2477</v>
      </c>
      <c r="B2478" t="s">
        <v>230</v>
      </c>
      <c r="C2478" t="s">
        <v>46</v>
      </c>
      <c r="D2478">
        <v>62</v>
      </c>
      <c r="E2478">
        <v>4</v>
      </c>
      <c r="F2478" t="s">
        <v>49</v>
      </c>
    </row>
    <row r="2479" spans="1:6" x14ac:dyDescent="0.25">
      <c r="A2479">
        <v>2478</v>
      </c>
      <c r="B2479" t="s">
        <v>399</v>
      </c>
      <c r="C2479" t="s">
        <v>46</v>
      </c>
      <c r="D2479">
        <v>62</v>
      </c>
      <c r="E2479">
        <v>9</v>
      </c>
      <c r="F2479" t="s">
        <v>43</v>
      </c>
    </row>
    <row r="2480" spans="1:6" x14ac:dyDescent="0.25">
      <c r="A2480">
        <v>2479</v>
      </c>
      <c r="B2480" t="s">
        <v>224</v>
      </c>
      <c r="C2480" t="s">
        <v>42</v>
      </c>
      <c r="D2480">
        <v>63</v>
      </c>
      <c r="E2480">
        <v>2</v>
      </c>
      <c r="F2480" t="s">
        <v>43</v>
      </c>
    </row>
    <row r="2481" spans="1:6" x14ac:dyDescent="0.25">
      <c r="A2481">
        <v>2480</v>
      </c>
      <c r="B2481" t="s">
        <v>204</v>
      </c>
      <c r="C2481" t="s">
        <v>46</v>
      </c>
      <c r="D2481">
        <v>63</v>
      </c>
      <c r="E2481">
        <v>5</v>
      </c>
      <c r="F2481" t="s">
        <v>49</v>
      </c>
    </row>
    <row r="2482" spans="1:6" x14ac:dyDescent="0.25">
      <c r="A2482">
        <v>2481</v>
      </c>
      <c r="B2482" t="s">
        <v>344</v>
      </c>
      <c r="C2482" t="s">
        <v>46</v>
      </c>
      <c r="D2482">
        <v>63</v>
      </c>
      <c r="E2482">
        <v>24</v>
      </c>
      <c r="F2482" t="s">
        <v>49</v>
      </c>
    </row>
    <row r="2483" spans="1:6" x14ac:dyDescent="0.25">
      <c r="A2483">
        <v>2482</v>
      </c>
      <c r="B2483" t="s">
        <v>205</v>
      </c>
      <c r="C2483" t="s">
        <v>42</v>
      </c>
      <c r="D2483">
        <v>63</v>
      </c>
      <c r="E2483">
        <v>4</v>
      </c>
      <c r="F2483" t="s">
        <v>53</v>
      </c>
    </row>
    <row r="2484" spans="1:6" x14ac:dyDescent="0.25">
      <c r="A2484">
        <v>2483</v>
      </c>
      <c r="B2484" t="s">
        <v>244</v>
      </c>
      <c r="C2484" t="s">
        <v>46</v>
      </c>
      <c r="D2484">
        <v>64</v>
      </c>
      <c r="E2484">
        <v>17</v>
      </c>
      <c r="F2484" t="s">
        <v>53</v>
      </c>
    </row>
    <row r="2485" spans="1:6" x14ac:dyDescent="0.25">
      <c r="A2485">
        <v>2484</v>
      </c>
      <c r="B2485" t="s">
        <v>218</v>
      </c>
      <c r="C2485" t="s">
        <v>46</v>
      </c>
      <c r="D2485">
        <v>64</v>
      </c>
      <c r="E2485">
        <v>34</v>
      </c>
      <c r="F2485" t="s">
        <v>53</v>
      </c>
    </row>
    <row r="2486" spans="1:6" x14ac:dyDescent="0.25">
      <c r="A2486">
        <v>2485</v>
      </c>
      <c r="B2486" t="s">
        <v>122</v>
      </c>
      <c r="C2486" t="s">
        <v>46</v>
      </c>
      <c r="D2486">
        <v>65</v>
      </c>
      <c r="E2486">
        <v>9</v>
      </c>
      <c r="F2486" t="s">
        <v>60</v>
      </c>
    </row>
    <row r="2487" spans="1:6" x14ac:dyDescent="0.25">
      <c r="A2487">
        <v>2486</v>
      </c>
      <c r="B2487" t="s">
        <v>125</v>
      </c>
      <c r="C2487" t="s">
        <v>42</v>
      </c>
      <c r="D2487">
        <v>65</v>
      </c>
      <c r="E2487">
        <v>19</v>
      </c>
      <c r="F2487" t="s">
        <v>53</v>
      </c>
    </row>
    <row r="2488" spans="1:6" x14ac:dyDescent="0.25">
      <c r="A2488">
        <v>2487</v>
      </c>
      <c r="B2488" t="s">
        <v>155</v>
      </c>
      <c r="C2488" t="s">
        <v>46</v>
      </c>
      <c r="D2488">
        <v>66</v>
      </c>
      <c r="E2488">
        <v>4</v>
      </c>
      <c r="F2488" t="s">
        <v>53</v>
      </c>
    </row>
    <row r="2489" spans="1:6" x14ac:dyDescent="0.25">
      <c r="A2489">
        <v>2488</v>
      </c>
      <c r="B2489" t="s">
        <v>425</v>
      </c>
      <c r="C2489" t="s">
        <v>42</v>
      </c>
      <c r="D2489">
        <v>66</v>
      </c>
      <c r="E2489">
        <v>4</v>
      </c>
      <c r="F2489" t="s">
        <v>47</v>
      </c>
    </row>
    <row r="2490" spans="1:6" x14ac:dyDescent="0.25">
      <c r="A2490">
        <v>2489</v>
      </c>
      <c r="B2490" t="s">
        <v>222</v>
      </c>
      <c r="C2490" t="s">
        <v>42</v>
      </c>
      <c r="D2490">
        <v>66</v>
      </c>
      <c r="E2490">
        <v>4</v>
      </c>
      <c r="F2490" t="s">
        <v>43</v>
      </c>
    </row>
    <row r="2491" spans="1:6" x14ac:dyDescent="0.25">
      <c r="A2491">
        <v>2490</v>
      </c>
      <c r="B2491" t="s">
        <v>126</v>
      </c>
      <c r="C2491" t="s">
        <v>42</v>
      </c>
      <c r="D2491">
        <v>67</v>
      </c>
      <c r="E2491">
        <v>4</v>
      </c>
      <c r="F2491" t="s">
        <v>47</v>
      </c>
    </row>
    <row r="2492" spans="1:6" x14ac:dyDescent="0.25">
      <c r="A2492">
        <v>2491</v>
      </c>
      <c r="B2492" t="s">
        <v>405</v>
      </c>
      <c r="C2492" t="s">
        <v>46</v>
      </c>
      <c r="D2492">
        <v>68</v>
      </c>
      <c r="E2492">
        <v>9</v>
      </c>
      <c r="F2492" t="s">
        <v>49</v>
      </c>
    </row>
    <row r="2493" spans="1:6" x14ac:dyDescent="0.25">
      <c r="A2493">
        <v>2492</v>
      </c>
      <c r="B2493" t="s">
        <v>57</v>
      </c>
      <c r="C2493" t="s">
        <v>46</v>
      </c>
      <c r="D2493">
        <v>69</v>
      </c>
      <c r="E2493">
        <v>37</v>
      </c>
      <c r="F2493" t="s">
        <v>60</v>
      </c>
    </row>
    <row r="2494" spans="1:6" x14ac:dyDescent="0.25">
      <c r="A2494">
        <v>2493</v>
      </c>
      <c r="B2494" t="s">
        <v>442</v>
      </c>
      <c r="C2494" t="s">
        <v>46</v>
      </c>
      <c r="D2494">
        <v>70</v>
      </c>
      <c r="E2494">
        <v>3</v>
      </c>
      <c r="F2494" t="s">
        <v>53</v>
      </c>
    </row>
    <row r="2495" spans="1:6" x14ac:dyDescent="0.25">
      <c r="A2495">
        <v>2494</v>
      </c>
      <c r="B2495" t="s">
        <v>138</v>
      </c>
      <c r="C2495" t="s">
        <v>46</v>
      </c>
      <c r="D2495">
        <v>70</v>
      </c>
      <c r="E2495">
        <v>9</v>
      </c>
      <c r="F2495" t="s">
        <v>53</v>
      </c>
    </row>
    <row r="2496" spans="1:6" x14ac:dyDescent="0.25">
      <c r="A2496">
        <v>2495</v>
      </c>
      <c r="B2496" t="s">
        <v>269</v>
      </c>
      <c r="C2496" t="s">
        <v>42</v>
      </c>
      <c r="D2496">
        <v>70</v>
      </c>
      <c r="E2496">
        <v>8</v>
      </c>
      <c r="F2496" t="s">
        <v>49</v>
      </c>
    </row>
    <row r="2497" spans="1:6" x14ac:dyDescent="0.25">
      <c r="A2497">
        <v>2496</v>
      </c>
      <c r="B2497" t="s">
        <v>119</v>
      </c>
      <c r="C2497" t="s">
        <v>46</v>
      </c>
      <c r="D2497">
        <v>70</v>
      </c>
      <c r="E2497">
        <v>14</v>
      </c>
      <c r="F2497" t="s">
        <v>60</v>
      </c>
    </row>
    <row r="2498" spans="1:6" x14ac:dyDescent="0.25">
      <c r="A2498">
        <v>2497</v>
      </c>
      <c r="B2498" t="s">
        <v>98</v>
      </c>
      <c r="C2498" t="s">
        <v>46</v>
      </c>
      <c r="D2498">
        <v>70</v>
      </c>
      <c r="E2498">
        <v>40</v>
      </c>
      <c r="F2498" t="s">
        <v>43</v>
      </c>
    </row>
    <row r="2499" spans="1:6" x14ac:dyDescent="0.25">
      <c r="A2499">
        <v>2498</v>
      </c>
      <c r="B2499" t="s">
        <v>48</v>
      </c>
      <c r="C2499" t="s">
        <v>42</v>
      </c>
      <c r="D2499">
        <v>72</v>
      </c>
      <c r="E2499">
        <v>10</v>
      </c>
      <c r="F2499" t="s">
        <v>49</v>
      </c>
    </row>
    <row r="2500" spans="1:6" x14ac:dyDescent="0.25">
      <c r="A2500">
        <v>2499</v>
      </c>
      <c r="B2500" t="s">
        <v>140</v>
      </c>
      <c r="C2500" t="s">
        <v>46</v>
      </c>
      <c r="D2500">
        <v>72</v>
      </c>
      <c r="E2500">
        <v>10</v>
      </c>
      <c r="F2500" t="s">
        <v>49</v>
      </c>
    </row>
    <row r="2501" spans="1:6" x14ac:dyDescent="0.25">
      <c r="A2501">
        <v>2500</v>
      </c>
      <c r="B2501" t="s">
        <v>58</v>
      </c>
      <c r="C2501" t="s">
        <v>46</v>
      </c>
      <c r="D2501">
        <v>72</v>
      </c>
      <c r="E2501">
        <v>9</v>
      </c>
      <c r="F2501" t="s">
        <v>47</v>
      </c>
    </row>
    <row r="2502" spans="1:6" x14ac:dyDescent="0.25">
      <c r="A2502">
        <v>2501</v>
      </c>
      <c r="B2502" t="s">
        <v>205</v>
      </c>
      <c r="C2502" t="s">
        <v>42</v>
      </c>
      <c r="D2502">
        <v>73</v>
      </c>
      <c r="E2502">
        <v>27</v>
      </c>
      <c r="F2502" t="s">
        <v>53</v>
      </c>
    </row>
    <row r="2503" spans="1:6" x14ac:dyDescent="0.25">
      <c r="A2503">
        <v>2502</v>
      </c>
      <c r="B2503" t="s">
        <v>403</v>
      </c>
      <c r="C2503" t="s">
        <v>46</v>
      </c>
      <c r="D2503">
        <v>73</v>
      </c>
      <c r="E2503">
        <v>40</v>
      </c>
      <c r="F2503" t="s">
        <v>60</v>
      </c>
    </row>
    <row r="2504" spans="1:6" x14ac:dyDescent="0.25">
      <c r="A2504">
        <v>2503</v>
      </c>
      <c r="B2504" t="s">
        <v>259</v>
      </c>
      <c r="C2504" t="s">
        <v>42</v>
      </c>
      <c r="D2504">
        <v>74</v>
      </c>
      <c r="E2504">
        <v>4</v>
      </c>
      <c r="F2504" t="s">
        <v>49</v>
      </c>
    </row>
    <row r="2505" spans="1:6" x14ac:dyDescent="0.25">
      <c r="A2505">
        <v>2504</v>
      </c>
      <c r="B2505" t="s">
        <v>59</v>
      </c>
      <c r="C2505" t="s">
        <v>46</v>
      </c>
      <c r="D2505">
        <v>74</v>
      </c>
      <c r="E2505">
        <v>40</v>
      </c>
      <c r="F2505" t="s">
        <v>43</v>
      </c>
    </row>
    <row r="2506" spans="1:6" x14ac:dyDescent="0.25">
      <c r="A2506">
        <v>2505</v>
      </c>
      <c r="B2506" t="s">
        <v>288</v>
      </c>
      <c r="C2506" t="s">
        <v>42</v>
      </c>
      <c r="D2506">
        <v>74</v>
      </c>
      <c r="E2506">
        <v>35</v>
      </c>
      <c r="F2506" t="s">
        <v>43</v>
      </c>
    </row>
    <row r="2507" spans="1:6" x14ac:dyDescent="0.25">
      <c r="A2507">
        <v>2506</v>
      </c>
      <c r="B2507" t="s">
        <v>383</v>
      </c>
      <c r="C2507" t="s">
        <v>46</v>
      </c>
      <c r="D2507">
        <v>74</v>
      </c>
      <c r="E2507">
        <v>40</v>
      </c>
      <c r="F2507" t="s">
        <v>49</v>
      </c>
    </row>
    <row r="2508" spans="1:6" x14ac:dyDescent="0.25">
      <c r="A2508">
        <v>2507</v>
      </c>
      <c r="B2508" t="s">
        <v>41</v>
      </c>
      <c r="C2508" t="s">
        <v>42</v>
      </c>
      <c r="D2508">
        <v>76</v>
      </c>
      <c r="E2508">
        <v>33</v>
      </c>
      <c r="F2508" t="s">
        <v>43</v>
      </c>
    </row>
    <row r="2509" spans="1:6" x14ac:dyDescent="0.25">
      <c r="A2509">
        <v>2508</v>
      </c>
      <c r="B2509" t="s">
        <v>211</v>
      </c>
      <c r="C2509" t="s">
        <v>42</v>
      </c>
      <c r="D2509">
        <v>76</v>
      </c>
      <c r="E2509">
        <v>10</v>
      </c>
      <c r="F2509" t="s">
        <v>53</v>
      </c>
    </row>
    <row r="2510" spans="1:6" x14ac:dyDescent="0.25">
      <c r="A2510">
        <v>2509</v>
      </c>
      <c r="B2510" t="s">
        <v>441</v>
      </c>
      <c r="C2510" t="s">
        <v>46</v>
      </c>
      <c r="D2510">
        <v>77</v>
      </c>
      <c r="E2510">
        <v>10</v>
      </c>
      <c r="F2510" t="s">
        <v>49</v>
      </c>
    </row>
    <row r="2511" spans="1:6" x14ac:dyDescent="0.25">
      <c r="A2511">
        <v>2510</v>
      </c>
      <c r="B2511" t="s">
        <v>125</v>
      </c>
      <c r="C2511" t="s">
        <v>42</v>
      </c>
      <c r="D2511">
        <v>77</v>
      </c>
      <c r="E2511">
        <v>17</v>
      </c>
      <c r="F2511" t="s">
        <v>53</v>
      </c>
    </row>
    <row r="2512" spans="1:6" x14ac:dyDescent="0.25">
      <c r="A2512">
        <v>2511</v>
      </c>
      <c r="B2512" t="s">
        <v>217</v>
      </c>
      <c r="C2512" t="s">
        <v>46</v>
      </c>
      <c r="D2512">
        <v>77</v>
      </c>
      <c r="E2512">
        <v>24</v>
      </c>
      <c r="F2512" t="s">
        <v>53</v>
      </c>
    </row>
    <row r="2513" spans="1:6" x14ac:dyDescent="0.25">
      <c r="A2513">
        <v>2512</v>
      </c>
      <c r="B2513" t="s">
        <v>368</v>
      </c>
      <c r="C2513" t="s">
        <v>46</v>
      </c>
      <c r="D2513">
        <v>78</v>
      </c>
      <c r="E2513">
        <v>5</v>
      </c>
      <c r="F2513" t="s">
        <v>47</v>
      </c>
    </row>
    <row r="2514" spans="1:6" x14ac:dyDescent="0.25">
      <c r="A2514">
        <v>2513</v>
      </c>
      <c r="B2514" t="s">
        <v>389</v>
      </c>
      <c r="C2514" t="s">
        <v>42</v>
      </c>
      <c r="D2514">
        <v>78</v>
      </c>
      <c r="E2514">
        <v>39</v>
      </c>
      <c r="F2514" t="s">
        <v>53</v>
      </c>
    </row>
    <row r="2515" spans="1:6" x14ac:dyDescent="0.25">
      <c r="A2515">
        <v>2514</v>
      </c>
      <c r="B2515" t="s">
        <v>78</v>
      </c>
      <c r="C2515" t="s">
        <v>46</v>
      </c>
      <c r="D2515">
        <v>79</v>
      </c>
      <c r="E2515">
        <v>19</v>
      </c>
      <c r="F2515" t="s">
        <v>43</v>
      </c>
    </row>
    <row r="2516" spans="1:6" x14ac:dyDescent="0.25">
      <c r="A2516">
        <v>2515</v>
      </c>
      <c r="B2516" t="s">
        <v>360</v>
      </c>
      <c r="C2516" t="s">
        <v>46</v>
      </c>
      <c r="D2516">
        <v>79</v>
      </c>
      <c r="E2516">
        <v>22</v>
      </c>
      <c r="F2516" t="s">
        <v>53</v>
      </c>
    </row>
    <row r="2517" spans="1:6" x14ac:dyDescent="0.25">
      <c r="A2517">
        <v>2516</v>
      </c>
      <c r="B2517" t="s">
        <v>146</v>
      </c>
      <c r="C2517" t="s">
        <v>46</v>
      </c>
      <c r="D2517">
        <v>18</v>
      </c>
      <c r="E2517">
        <v>4</v>
      </c>
      <c r="F2517" t="s">
        <v>47</v>
      </c>
    </row>
    <row r="2518" spans="1:6" x14ac:dyDescent="0.25">
      <c r="A2518">
        <v>2517</v>
      </c>
      <c r="B2518" t="s">
        <v>170</v>
      </c>
      <c r="C2518" t="s">
        <v>46</v>
      </c>
      <c r="D2518">
        <v>18</v>
      </c>
      <c r="E2518">
        <v>21</v>
      </c>
      <c r="F2518" t="s">
        <v>47</v>
      </c>
    </row>
    <row r="2519" spans="1:6" x14ac:dyDescent="0.25">
      <c r="A2519">
        <v>2518</v>
      </c>
      <c r="B2519" t="s">
        <v>101</v>
      </c>
      <c r="C2519" t="s">
        <v>42</v>
      </c>
      <c r="D2519">
        <v>19</v>
      </c>
      <c r="E2519">
        <v>24</v>
      </c>
      <c r="F2519" t="s">
        <v>49</v>
      </c>
    </row>
    <row r="2520" spans="1:6" x14ac:dyDescent="0.25">
      <c r="A2520">
        <v>2519</v>
      </c>
      <c r="B2520" t="s">
        <v>113</v>
      </c>
      <c r="C2520" t="s">
        <v>42</v>
      </c>
      <c r="D2520">
        <v>20</v>
      </c>
      <c r="E2520">
        <v>4</v>
      </c>
      <c r="F2520" t="s">
        <v>60</v>
      </c>
    </row>
    <row r="2521" spans="1:6" x14ac:dyDescent="0.25">
      <c r="A2521">
        <v>2520</v>
      </c>
      <c r="B2521" t="s">
        <v>231</v>
      </c>
      <c r="C2521" t="s">
        <v>46</v>
      </c>
      <c r="D2521">
        <v>21</v>
      </c>
      <c r="E2521">
        <v>20</v>
      </c>
      <c r="F2521" t="s">
        <v>43</v>
      </c>
    </row>
    <row r="2522" spans="1:6" x14ac:dyDescent="0.25">
      <c r="A2522">
        <v>2521</v>
      </c>
      <c r="B2522" t="s">
        <v>178</v>
      </c>
      <c r="C2522" t="s">
        <v>46</v>
      </c>
      <c r="D2522">
        <v>21</v>
      </c>
      <c r="E2522">
        <v>32</v>
      </c>
      <c r="F2522" t="s">
        <v>43</v>
      </c>
    </row>
    <row r="2523" spans="1:6" x14ac:dyDescent="0.25">
      <c r="A2523">
        <v>2522</v>
      </c>
      <c r="B2523" t="s">
        <v>387</v>
      </c>
      <c r="C2523" t="s">
        <v>46</v>
      </c>
      <c r="D2523">
        <v>21</v>
      </c>
      <c r="E2523">
        <v>4</v>
      </c>
      <c r="F2523" t="s">
        <v>49</v>
      </c>
    </row>
    <row r="2524" spans="1:6" x14ac:dyDescent="0.25">
      <c r="A2524">
        <v>2523</v>
      </c>
      <c r="B2524" t="s">
        <v>173</v>
      </c>
      <c r="C2524" t="s">
        <v>42</v>
      </c>
      <c r="D2524">
        <v>23</v>
      </c>
      <c r="E2524">
        <v>3</v>
      </c>
      <c r="F2524" t="s">
        <v>60</v>
      </c>
    </row>
    <row r="2525" spans="1:6" x14ac:dyDescent="0.25">
      <c r="A2525">
        <v>2524</v>
      </c>
      <c r="B2525" t="s">
        <v>417</v>
      </c>
      <c r="C2525" t="s">
        <v>46</v>
      </c>
      <c r="D2525">
        <v>23</v>
      </c>
      <c r="E2525">
        <v>4</v>
      </c>
      <c r="F2525" t="s">
        <v>47</v>
      </c>
    </row>
    <row r="2526" spans="1:6" x14ac:dyDescent="0.25">
      <c r="A2526">
        <v>2525</v>
      </c>
      <c r="B2526" t="s">
        <v>189</v>
      </c>
      <c r="C2526" t="s">
        <v>42</v>
      </c>
      <c r="D2526">
        <v>24</v>
      </c>
      <c r="E2526">
        <v>9</v>
      </c>
      <c r="F2526" t="s">
        <v>47</v>
      </c>
    </row>
    <row r="2527" spans="1:6" x14ac:dyDescent="0.25">
      <c r="A2527">
        <v>2526</v>
      </c>
      <c r="B2527" t="s">
        <v>83</v>
      </c>
      <c r="C2527" t="s">
        <v>42</v>
      </c>
      <c r="D2527">
        <v>24</v>
      </c>
      <c r="E2527">
        <v>9</v>
      </c>
      <c r="F2527" t="s">
        <v>49</v>
      </c>
    </row>
    <row r="2528" spans="1:6" x14ac:dyDescent="0.25">
      <c r="A2528">
        <v>2527</v>
      </c>
      <c r="B2528" t="s">
        <v>372</v>
      </c>
      <c r="C2528" t="s">
        <v>42</v>
      </c>
      <c r="D2528">
        <v>24</v>
      </c>
      <c r="E2528">
        <v>10</v>
      </c>
      <c r="F2528" t="s">
        <v>53</v>
      </c>
    </row>
    <row r="2529" spans="1:6" x14ac:dyDescent="0.25">
      <c r="A2529">
        <v>2528</v>
      </c>
      <c r="B2529" t="s">
        <v>181</v>
      </c>
      <c r="C2529" t="s">
        <v>42</v>
      </c>
      <c r="D2529">
        <v>24</v>
      </c>
      <c r="E2529">
        <v>9</v>
      </c>
      <c r="F2529" t="s">
        <v>53</v>
      </c>
    </row>
    <row r="2530" spans="1:6" x14ac:dyDescent="0.25">
      <c r="A2530">
        <v>2529</v>
      </c>
      <c r="B2530" t="s">
        <v>192</v>
      </c>
      <c r="C2530" t="s">
        <v>46</v>
      </c>
      <c r="D2530">
        <v>25</v>
      </c>
      <c r="E2530">
        <v>9</v>
      </c>
      <c r="F2530" t="s">
        <v>60</v>
      </c>
    </row>
    <row r="2531" spans="1:6" x14ac:dyDescent="0.25">
      <c r="A2531">
        <v>2530</v>
      </c>
      <c r="B2531" t="s">
        <v>228</v>
      </c>
      <c r="C2531" t="s">
        <v>46</v>
      </c>
      <c r="D2531">
        <v>25</v>
      </c>
      <c r="E2531">
        <v>21</v>
      </c>
      <c r="F2531" t="s">
        <v>47</v>
      </c>
    </row>
    <row r="2532" spans="1:6" x14ac:dyDescent="0.25">
      <c r="A2532">
        <v>2531</v>
      </c>
      <c r="B2532" t="s">
        <v>245</v>
      </c>
      <c r="C2532" t="s">
        <v>42</v>
      </c>
      <c r="D2532">
        <v>25</v>
      </c>
      <c r="E2532">
        <v>40</v>
      </c>
      <c r="F2532" t="s">
        <v>47</v>
      </c>
    </row>
    <row r="2533" spans="1:6" x14ac:dyDescent="0.25">
      <c r="A2533">
        <v>2532</v>
      </c>
      <c r="B2533" t="s">
        <v>115</v>
      </c>
      <c r="C2533" t="s">
        <v>42</v>
      </c>
      <c r="D2533">
        <v>26</v>
      </c>
      <c r="E2533">
        <v>1</v>
      </c>
      <c r="F2533" t="s">
        <v>47</v>
      </c>
    </row>
    <row r="2534" spans="1:6" x14ac:dyDescent="0.25">
      <c r="A2534">
        <v>2533</v>
      </c>
      <c r="B2534" t="s">
        <v>356</v>
      </c>
      <c r="C2534" t="s">
        <v>42</v>
      </c>
      <c r="D2534">
        <v>26</v>
      </c>
      <c r="E2534">
        <v>6</v>
      </c>
      <c r="F2534" t="s">
        <v>47</v>
      </c>
    </row>
    <row r="2535" spans="1:6" x14ac:dyDescent="0.25">
      <c r="A2535">
        <v>2534</v>
      </c>
      <c r="B2535" t="s">
        <v>346</v>
      </c>
      <c r="C2535" t="s">
        <v>42</v>
      </c>
      <c r="D2535">
        <v>26</v>
      </c>
      <c r="E2535">
        <v>10</v>
      </c>
      <c r="F2535" t="s">
        <v>43</v>
      </c>
    </row>
    <row r="2536" spans="1:6" x14ac:dyDescent="0.25">
      <c r="A2536">
        <v>2535</v>
      </c>
      <c r="B2536" t="s">
        <v>230</v>
      </c>
      <c r="C2536" t="s">
        <v>46</v>
      </c>
      <c r="D2536">
        <v>27</v>
      </c>
      <c r="E2536">
        <v>1</v>
      </c>
      <c r="F2536" t="s">
        <v>49</v>
      </c>
    </row>
    <row r="2537" spans="1:6" x14ac:dyDescent="0.25">
      <c r="A2537">
        <v>2536</v>
      </c>
      <c r="B2537" t="s">
        <v>427</v>
      </c>
      <c r="C2537" t="s">
        <v>46</v>
      </c>
      <c r="D2537">
        <v>27</v>
      </c>
      <c r="E2537">
        <v>22</v>
      </c>
      <c r="F2537" t="s">
        <v>49</v>
      </c>
    </row>
    <row r="2538" spans="1:6" x14ac:dyDescent="0.25">
      <c r="A2538">
        <v>2537</v>
      </c>
      <c r="B2538" t="s">
        <v>294</v>
      </c>
      <c r="C2538" t="s">
        <v>46</v>
      </c>
      <c r="D2538">
        <v>27</v>
      </c>
      <c r="E2538">
        <v>4</v>
      </c>
      <c r="F2538" t="s">
        <v>43</v>
      </c>
    </row>
    <row r="2539" spans="1:6" x14ac:dyDescent="0.25">
      <c r="A2539">
        <v>2538</v>
      </c>
      <c r="B2539" t="s">
        <v>209</v>
      </c>
      <c r="C2539" t="s">
        <v>46</v>
      </c>
      <c r="D2539">
        <v>28</v>
      </c>
      <c r="E2539">
        <v>10</v>
      </c>
      <c r="F2539" t="s">
        <v>47</v>
      </c>
    </row>
    <row r="2540" spans="1:6" x14ac:dyDescent="0.25">
      <c r="A2540">
        <v>2539</v>
      </c>
      <c r="B2540" t="s">
        <v>301</v>
      </c>
      <c r="C2540" t="s">
        <v>42</v>
      </c>
      <c r="D2540">
        <v>28</v>
      </c>
      <c r="E2540">
        <v>36</v>
      </c>
      <c r="F2540" t="s">
        <v>47</v>
      </c>
    </row>
    <row r="2541" spans="1:6" x14ac:dyDescent="0.25">
      <c r="A2541">
        <v>2540</v>
      </c>
      <c r="B2541" t="s">
        <v>408</v>
      </c>
      <c r="C2541" t="s">
        <v>46</v>
      </c>
      <c r="D2541">
        <v>29</v>
      </c>
      <c r="E2541">
        <v>4</v>
      </c>
      <c r="F2541" t="s">
        <v>49</v>
      </c>
    </row>
    <row r="2542" spans="1:6" x14ac:dyDescent="0.25">
      <c r="A2542">
        <v>2541</v>
      </c>
      <c r="B2542" t="s">
        <v>442</v>
      </c>
      <c r="C2542" t="s">
        <v>42</v>
      </c>
      <c r="D2542">
        <v>29</v>
      </c>
      <c r="E2542">
        <v>4</v>
      </c>
      <c r="F2542" t="s">
        <v>53</v>
      </c>
    </row>
    <row r="2543" spans="1:6" x14ac:dyDescent="0.25">
      <c r="A2543">
        <v>2542</v>
      </c>
      <c r="B2543" t="s">
        <v>205</v>
      </c>
      <c r="C2543" t="s">
        <v>42</v>
      </c>
      <c r="D2543">
        <v>30</v>
      </c>
      <c r="E2543">
        <v>40</v>
      </c>
      <c r="F2543" t="s">
        <v>53</v>
      </c>
    </row>
    <row r="2544" spans="1:6" x14ac:dyDescent="0.25">
      <c r="A2544">
        <v>2543</v>
      </c>
      <c r="B2544" t="s">
        <v>142</v>
      </c>
      <c r="C2544" t="s">
        <v>42</v>
      </c>
      <c r="D2544">
        <v>30</v>
      </c>
      <c r="E2544">
        <v>23</v>
      </c>
      <c r="F2544" t="s">
        <v>47</v>
      </c>
    </row>
    <row r="2545" spans="1:6" x14ac:dyDescent="0.25">
      <c r="A2545">
        <v>2544</v>
      </c>
      <c r="B2545" t="s">
        <v>110</v>
      </c>
      <c r="C2545" t="s">
        <v>46</v>
      </c>
      <c r="D2545">
        <v>32</v>
      </c>
      <c r="E2545">
        <v>14</v>
      </c>
      <c r="F2545" t="s">
        <v>49</v>
      </c>
    </row>
    <row r="2546" spans="1:6" x14ac:dyDescent="0.25">
      <c r="A2546">
        <v>2545</v>
      </c>
      <c r="B2546" t="s">
        <v>309</v>
      </c>
      <c r="C2546" t="s">
        <v>46</v>
      </c>
      <c r="D2546">
        <v>32</v>
      </c>
      <c r="E2546">
        <v>10</v>
      </c>
      <c r="F2546" t="s">
        <v>49</v>
      </c>
    </row>
    <row r="2547" spans="1:6" x14ac:dyDescent="0.25">
      <c r="A2547">
        <v>2546</v>
      </c>
      <c r="B2547" t="s">
        <v>426</v>
      </c>
      <c r="C2547" t="s">
        <v>42</v>
      </c>
      <c r="D2547">
        <v>32</v>
      </c>
      <c r="E2547">
        <v>4</v>
      </c>
      <c r="F2547" t="s">
        <v>49</v>
      </c>
    </row>
    <row r="2548" spans="1:6" x14ac:dyDescent="0.25">
      <c r="A2548">
        <v>2547</v>
      </c>
      <c r="B2548" t="s">
        <v>220</v>
      </c>
      <c r="C2548" t="s">
        <v>46</v>
      </c>
      <c r="D2548">
        <v>33</v>
      </c>
      <c r="E2548">
        <v>34</v>
      </c>
      <c r="F2548" t="s">
        <v>49</v>
      </c>
    </row>
    <row r="2549" spans="1:6" x14ac:dyDescent="0.25">
      <c r="A2549">
        <v>2548</v>
      </c>
      <c r="B2549" t="s">
        <v>399</v>
      </c>
      <c r="C2549" t="s">
        <v>46</v>
      </c>
      <c r="D2549">
        <v>34</v>
      </c>
      <c r="E2549">
        <v>4</v>
      </c>
      <c r="F2549" t="s">
        <v>60</v>
      </c>
    </row>
    <row r="2550" spans="1:6" x14ac:dyDescent="0.25">
      <c r="A2550">
        <v>2549</v>
      </c>
      <c r="B2550" t="s">
        <v>188</v>
      </c>
      <c r="C2550" t="s">
        <v>46</v>
      </c>
      <c r="D2550">
        <v>34</v>
      </c>
      <c r="E2550">
        <v>4</v>
      </c>
      <c r="F2550" t="s">
        <v>49</v>
      </c>
    </row>
    <row r="2551" spans="1:6" x14ac:dyDescent="0.25">
      <c r="A2551">
        <v>2550</v>
      </c>
      <c r="B2551" t="s">
        <v>288</v>
      </c>
      <c r="C2551" t="s">
        <v>46</v>
      </c>
      <c r="D2551">
        <v>35</v>
      </c>
      <c r="E2551">
        <v>10</v>
      </c>
      <c r="F2551" t="s">
        <v>60</v>
      </c>
    </row>
    <row r="2552" spans="1:6" x14ac:dyDescent="0.25">
      <c r="A2552">
        <v>2551</v>
      </c>
      <c r="B2552" t="s">
        <v>282</v>
      </c>
      <c r="C2552" t="s">
        <v>42</v>
      </c>
      <c r="D2552">
        <v>37</v>
      </c>
      <c r="E2552">
        <v>40</v>
      </c>
      <c r="F2552" t="s">
        <v>43</v>
      </c>
    </row>
    <row r="2553" spans="1:6" x14ac:dyDescent="0.25">
      <c r="A2553">
        <v>2552</v>
      </c>
      <c r="B2553" t="s">
        <v>345</v>
      </c>
      <c r="C2553" t="s">
        <v>42</v>
      </c>
      <c r="D2553">
        <v>40</v>
      </c>
      <c r="E2553">
        <v>10</v>
      </c>
      <c r="F2553" t="s">
        <v>53</v>
      </c>
    </row>
    <row r="2554" spans="1:6" x14ac:dyDescent="0.25">
      <c r="A2554">
        <v>2553</v>
      </c>
      <c r="B2554" t="s">
        <v>116</v>
      </c>
      <c r="C2554" t="s">
        <v>42</v>
      </c>
      <c r="D2554">
        <v>40</v>
      </c>
      <c r="E2554">
        <v>21</v>
      </c>
      <c r="F2554" t="s">
        <v>53</v>
      </c>
    </row>
    <row r="2555" spans="1:6" x14ac:dyDescent="0.25">
      <c r="A2555">
        <v>2554</v>
      </c>
      <c r="B2555" t="s">
        <v>364</v>
      </c>
      <c r="C2555" t="s">
        <v>42</v>
      </c>
      <c r="D2555">
        <v>41</v>
      </c>
      <c r="E2555">
        <v>1</v>
      </c>
      <c r="F2555" t="s">
        <v>43</v>
      </c>
    </row>
    <row r="2556" spans="1:6" x14ac:dyDescent="0.25">
      <c r="A2556">
        <v>2555</v>
      </c>
      <c r="B2556" t="s">
        <v>226</v>
      </c>
      <c r="C2556" t="s">
        <v>46</v>
      </c>
      <c r="D2556">
        <v>41</v>
      </c>
      <c r="E2556">
        <v>8</v>
      </c>
      <c r="F2556" t="s">
        <v>49</v>
      </c>
    </row>
    <row r="2557" spans="1:6" x14ac:dyDescent="0.25">
      <c r="A2557">
        <v>2556</v>
      </c>
      <c r="B2557" t="s">
        <v>298</v>
      </c>
      <c r="C2557" t="s">
        <v>46</v>
      </c>
      <c r="D2557">
        <v>41</v>
      </c>
      <c r="E2557">
        <v>10</v>
      </c>
      <c r="F2557" t="s">
        <v>43</v>
      </c>
    </row>
    <row r="2558" spans="1:6" x14ac:dyDescent="0.25">
      <c r="A2558">
        <v>2557</v>
      </c>
      <c r="B2558" t="s">
        <v>163</v>
      </c>
      <c r="C2558" t="s">
        <v>42</v>
      </c>
      <c r="D2558">
        <v>42</v>
      </c>
      <c r="E2558">
        <v>4</v>
      </c>
      <c r="F2558" t="s">
        <v>47</v>
      </c>
    </row>
    <row r="2559" spans="1:6" x14ac:dyDescent="0.25">
      <c r="A2559">
        <v>2558</v>
      </c>
      <c r="B2559" t="s">
        <v>241</v>
      </c>
      <c r="C2559" t="s">
        <v>46</v>
      </c>
      <c r="D2559">
        <v>42</v>
      </c>
      <c r="E2559">
        <v>33</v>
      </c>
      <c r="F2559" t="s">
        <v>49</v>
      </c>
    </row>
    <row r="2560" spans="1:6" x14ac:dyDescent="0.25">
      <c r="A2560">
        <v>2559</v>
      </c>
      <c r="B2560" t="s">
        <v>404</v>
      </c>
      <c r="C2560" t="s">
        <v>46</v>
      </c>
      <c r="D2560">
        <v>43</v>
      </c>
      <c r="E2560">
        <v>9</v>
      </c>
      <c r="F2560" t="s">
        <v>49</v>
      </c>
    </row>
    <row r="2561" spans="1:6" x14ac:dyDescent="0.25">
      <c r="A2561">
        <v>2560</v>
      </c>
      <c r="B2561" t="s">
        <v>321</v>
      </c>
      <c r="C2561" t="s">
        <v>42</v>
      </c>
      <c r="D2561">
        <v>43</v>
      </c>
      <c r="E2561">
        <v>40</v>
      </c>
      <c r="F2561" t="s">
        <v>47</v>
      </c>
    </row>
    <row r="2562" spans="1:6" x14ac:dyDescent="0.25">
      <c r="A2562">
        <v>2561</v>
      </c>
      <c r="B2562" t="s">
        <v>349</v>
      </c>
      <c r="C2562" t="s">
        <v>46</v>
      </c>
      <c r="D2562">
        <v>44</v>
      </c>
      <c r="E2562">
        <v>11</v>
      </c>
      <c r="F2562" t="s">
        <v>60</v>
      </c>
    </row>
    <row r="2563" spans="1:6" x14ac:dyDescent="0.25">
      <c r="A2563">
        <v>2562</v>
      </c>
      <c r="B2563" t="s">
        <v>184</v>
      </c>
      <c r="C2563" t="s">
        <v>42</v>
      </c>
      <c r="D2563">
        <v>44</v>
      </c>
      <c r="E2563">
        <v>20</v>
      </c>
      <c r="F2563" t="s">
        <v>49</v>
      </c>
    </row>
    <row r="2564" spans="1:6" x14ac:dyDescent="0.25">
      <c r="A2564">
        <v>2563</v>
      </c>
      <c r="B2564" t="s">
        <v>353</v>
      </c>
      <c r="C2564" t="s">
        <v>46</v>
      </c>
      <c r="D2564">
        <v>44</v>
      </c>
      <c r="E2564">
        <v>25</v>
      </c>
      <c r="F2564" t="s">
        <v>49</v>
      </c>
    </row>
    <row r="2565" spans="1:6" x14ac:dyDescent="0.25">
      <c r="A2565">
        <v>2564</v>
      </c>
      <c r="B2565" t="s">
        <v>317</v>
      </c>
      <c r="C2565" t="s">
        <v>46</v>
      </c>
      <c r="D2565">
        <v>46</v>
      </c>
      <c r="E2565">
        <v>8</v>
      </c>
      <c r="F2565" t="s">
        <v>60</v>
      </c>
    </row>
    <row r="2566" spans="1:6" x14ac:dyDescent="0.25">
      <c r="A2566">
        <v>2565</v>
      </c>
      <c r="B2566" t="s">
        <v>313</v>
      </c>
      <c r="C2566" t="s">
        <v>42</v>
      </c>
      <c r="D2566">
        <v>46</v>
      </c>
      <c r="E2566">
        <v>16</v>
      </c>
      <c r="F2566" t="s">
        <v>49</v>
      </c>
    </row>
    <row r="2567" spans="1:6" x14ac:dyDescent="0.25">
      <c r="A2567">
        <v>2566</v>
      </c>
      <c r="B2567" t="s">
        <v>192</v>
      </c>
      <c r="C2567" t="s">
        <v>46</v>
      </c>
      <c r="D2567">
        <v>46</v>
      </c>
      <c r="E2567">
        <v>23</v>
      </c>
      <c r="F2567" t="s">
        <v>43</v>
      </c>
    </row>
    <row r="2568" spans="1:6" x14ac:dyDescent="0.25">
      <c r="A2568">
        <v>2567</v>
      </c>
      <c r="B2568" t="s">
        <v>158</v>
      </c>
      <c r="C2568" t="s">
        <v>42</v>
      </c>
      <c r="D2568">
        <v>46</v>
      </c>
      <c r="E2568">
        <v>34</v>
      </c>
      <c r="F2568" t="s">
        <v>43</v>
      </c>
    </row>
    <row r="2569" spans="1:6" x14ac:dyDescent="0.25">
      <c r="A2569">
        <v>2568</v>
      </c>
      <c r="B2569" t="s">
        <v>212</v>
      </c>
      <c r="C2569" t="s">
        <v>46</v>
      </c>
      <c r="D2569">
        <v>47</v>
      </c>
      <c r="E2569">
        <v>4</v>
      </c>
      <c r="F2569" t="s">
        <v>49</v>
      </c>
    </row>
    <row r="2570" spans="1:6" x14ac:dyDescent="0.25">
      <c r="A2570">
        <v>2569</v>
      </c>
      <c r="B2570" t="s">
        <v>122</v>
      </c>
      <c r="C2570" t="s">
        <v>42</v>
      </c>
      <c r="D2570">
        <v>48</v>
      </c>
      <c r="E2570">
        <v>37</v>
      </c>
      <c r="F2570" t="s">
        <v>43</v>
      </c>
    </row>
    <row r="2571" spans="1:6" x14ac:dyDescent="0.25">
      <c r="A2571">
        <v>2570</v>
      </c>
      <c r="B2571" t="s">
        <v>402</v>
      </c>
      <c r="C2571" t="s">
        <v>42</v>
      </c>
      <c r="D2571">
        <v>49</v>
      </c>
      <c r="E2571">
        <v>25</v>
      </c>
      <c r="F2571" t="s">
        <v>47</v>
      </c>
    </row>
    <row r="2572" spans="1:6" x14ac:dyDescent="0.25">
      <c r="A2572">
        <v>2571</v>
      </c>
      <c r="B2572" t="s">
        <v>223</v>
      </c>
      <c r="C2572" t="s">
        <v>46</v>
      </c>
      <c r="D2572">
        <v>50</v>
      </c>
      <c r="E2572">
        <v>10</v>
      </c>
      <c r="F2572" t="s">
        <v>53</v>
      </c>
    </row>
    <row r="2573" spans="1:6" x14ac:dyDescent="0.25">
      <c r="A2573">
        <v>2572</v>
      </c>
      <c r="B2573" t="s">
        <v>367</v>
      </c>
      <c r="C2573" t="s">
        <v>46</v>
      </c>
      <c r="D2573">
        <v>50</v>
      </c>
      <c r="E2573">
        <v>25</v>
      </c>
      <c r="F2573" t="s">
        <v>60</v>
      </c>
    </row>
    <row r="2574" spans="1:6" x14ac:dyDescent="0.25">
      <c r="A2574">
        <v>2573</v>
      </c>
      <c r="B2574" t="s">
        <v>157</v>
      </c>
      <c r="C2574" t="s">
        <v>42</v>
      </c>
      <c r="D2574">
        <v>50</v>
      </c>
      <c r="E2574">
        <v>10</v>
      </c>
      <c r="F2574" t="s">
        <v>43</v>
      </c>
    </row>
    <row r="2575" spans="1:6" x14ac:dyDescent="0.25">
      <c r="A2575">
        <v>2574</v>
      </c>
      <c r="B2575" t="s">
        <v>410</v>
      </c>
      <c r="C2575" t="s">
        <v>42</v>
      </c>
      <c r="D2575">
        <v>50</v>
      </c>
      <c r="E2575">
        <v>40</v>
      </c>
      <c r="F2575" t="s">
        <v>49</v>
      </c>
    </row>
    <row r="2576" spans="1:6" x14ac:dyDescent="0.25">
      <c r="A2576">
        <v>2575</v>
      </c>
      <c r="B2576" t="s">
        <v>162</v>
      </c>
      <c r="C2576" t="s">
        <v>42</v>
      </c>
      <c r="D2576">
        <v>52</v>
      </c>
      <c r="E2576">
        <v>4</v>
      </c>
      <c r="F2576" t="s">
        <v>60</v>
      </c>
    </row>
    <row r="2577" spans="1:6" x14ac:dyDescent="0.25">
      <c r="A2577">
        <v>2576</v>
      </c>
      <c r="B2577" t="s">
        <v>416</v>
      </c>
      <c r="C2577" t="s">
        <v>46</v>
      </c>
      <c r="D2577">
        <v>52</v>
      </c>
      <c r="E2577">
        <v>10</v>
      </c>
      <c r="F2577" t="s">
        <v>49</v>
      </c>
    </row>
    <row r="2578" spans="1:6" x14ac:dyDescent="0.25">
      <c r="A2578">
        <v>2577</v>
      </c>
      <c r="B2578" t="s">
        <v>273</v>
      </c>
      <c r="C2578" t="s">
        <v>46</v>
      </c>
      <c r="D2578">
        <v>52</v>
      </c>
      <c r="E2578">
        <v>10</v>
      </c>
      <c r="F2578" t="s">
        <v>53</v>
      </c>
    </row>
    <row r="2579" spans="1:6" x14ac:dyDescent="0.25">
      <c r="A2579">
        <v>2578</v>
      </c>
      <c r="B2579" t="s">
        <v>380</v>
      </c>
      <c r="C2579" t="s">
        <v>42</v>
      </c>
      <c r="D2579">
        <v>53</v>
      </c>
      <c r="E2579">
        <v>36</v>
      </c>
      <c r="F2579" t="s">
        <v>49</v>
      </c>
    </row>
    <row r="2580" spans="1:6" x14ac:dyDescent="0.25">
      <c r="A2580">
        <v>2579</v>
      </c>
      <c r="B2580" t="s">
        <v>166</v>
      </c>
      <c r="C2580" t="s">
        <v>42</v>
      </c>
      <c r="D2580">
        <v>53</v>
      </c>
      <c r="E2580">
        <v>4</v>
      </c>
      <c r="F2580" t="s">
        <v>60</v>
      </c>
    </row>
    <row r="2581" spans="1:6" x14ac:dyDescent="0.25">
      <c r="A2581">
        <v>2580</v>
      </c>
      <c r="B2581" t="s">
        <v>93</v>
      </c>
      <c r="C2581" t="s">
        <v>46</v>
      </c>
      <c r="D2581">
        <v>54</v>
      </c>
      <c r="E2581">
        <v>10</v>
      </c>
      <c r="F2581" t="s">
        <v>43</v>
      </c>
    </row>
    <row r="2582" spans="1:6" x14ac:dyDescent="0.25">
      <c r="A2582">
        <v>2581</v>
      </c>
      <c r="B2582" t="s">
        <v>277</v>
      </c>
      <c r="C2582" t="s">
        <v>42</v>
      </c>
      <c r="D2582">
        <v>54</v>
      </c>
      <c r="E2582">
        <v>4</v>
      </c>
      <c r="F2582" t="s">
        <v>43</v>
      </c>
    </row>
    <row r="2583" spans="1:6" x14ac:dyDescent="0.25">
      <c r="A2583">
        <v>2582</v>
      </c>
      <c r="B2583" t="s">
        <v>107</v>
      </c>
      <c r="C2583" t="s">
        <v>46</v>
      </c>
      <c r="D2583">
        <v>54</v>
      </c>
      <c r="E2583">
        <v>30</v>
      </c>
      <c r="F2583" t="s">
        <v>53</v>
      </c>
    </row>
    <row r="2584" spans="1:6" x14ac:dyDescent="0.25">
      <c r="A2584">
        <v>2583</v>
      </c>
      <c r="B2584" t="s">
        <v>215</v>
      </c>
      <c r="C2584" t="s">
        <v>46</v>
      </c>
      <c r="D2584">
        <v>56</v>
      </c>
      <c r="E2584">
        <v>10</v>
      </c>
      <c r="F2584" t="s">
        <v>60</v>
      </c>
    </row>
    <row r="2585" spans="1:6" x14ac:dyDescent="0.25">
      <c r="A2585">
        <v>2584</v>
      </c>
      <c r="B2585" t="s">
        <v>119</v>
      </c>
      <c r="C2585" t="s">
        <v>46</v>
      </c>
      <c r="D2585">
        <v>56</v>
      </c>
      <c r="E2585">
        <v>10</v>
      </c>
      <c r="F2585" t="s">
        <v>60</v>
      </c>
    </row>
    <row r="2586" spans="1:6" x14ac:dyDescent="0.25">
      <c r="A2586">
        <v>2585</v>
      </c>
      <c r="B2586" t="s">
        <v>358</v>
      </c>
      <c r="C2586" t="s">
        <v>42</v>
      </c>
      <c r="D2586">
        <v>57</v>
      </c>
      <c r="E2586">
        <v>9</v>
      </c>
      <c r="F2586" t="s">
        <v>53</v>
      </c>
    </row>
    <row r="2587" spans="1:6" x14ac:dyDescent="0.25">
      <c r="A2587">
        <v>2586</v>
      </c>
      <c r="B2587" t="s">
        <v>293</v>
      </c>
      <c r="C2587" t="s">
        <v>46</v>
      </c>
      <c r="D2587">
        <v>57</v>
      </c>
      <c r="E2587">
        <v>4</v>
      </c>
      <c r="F2587" t="s">
        <v>53</v>
      </c>
    </row>
    <row r="2588" spans="1:6" x14ac:dyDescent="0.25">
      <c r="A2588">
        <v>2587</v>
      </c>
      <c r="B2588" t="s">
        <v>186</v>
      </c>
      <c r="C2588" t="s">
        <v>46</v>
      </c>
      <c r="D2588">
        <v>58</v>
      </c>
      <c r="E2588">
        <v>4</v>
      </c>
      <c r="F2588" t="s">
        <v>60</v>
      </c>
    </row>
    <row r="2589" spans="1:6" x14ac:dyDescent="0.25">
      <c r="A2589">
        <v>2588</v>
      </c>
      <c r="B2589" t="s">
        <v>114</v>
      </c>
      <c r="C2589" t="s">
        <v>42</v>
      </c>
      <c r="D2589">
        <v>59</v>
      </c>
      <c r="E2589">
        <v>10</v>
      </c>
      <c r="F2589" t="s">
        <v>43</v>
      </c>
    </row>
    <row r="2590" spans="1:6" x14ac:dyDescent="0.25">
      <c r="A2590">
        <v>2589</v>
      </c>
      <c r="B2590" t="s">
        <v>203</v>
      </c>
      <c r="C2590" t="s">
        <v>42</v>
      </c>
      <c r="D2590">
        <v>60</v>
      </c>
      <c r="E2590">
        <v>31</v>
      </c>
      <c r="F2590" t="s">
        <v>43</v>
      </c>
    </row>
    <row r="2591" spans="1:6" x14ac:dyDescent="0.25">
      <c r="A2591">
        <v>2590</v>
      </c>
      <c r="B2591" t="s">
        <v>199</v>
      </c>
      <c r="C2591" t="s">
        <v>46</v>
      </c>
      <c r="D2591">
        <v>60</v>
      </c>
      <c r="E2591">
        <v>32</v>
      </c>
      <c r="F2591" t="s">
        <v>47</v>
      </c>
    </row>
    <row r="2592" spans="1:6" x14ac:dyDescent="0.25">
      <c r="A2592">
        <v>2591</v>
      </c>
      <c r="B2592" t="s">
        <v>363</v>
      </c>
      <c r="C2592" t="s">
        <v>42</v>
      </c>
      <c r="D2592">
        <v>61</v>
      </c>
      <c r="E2592">
        <v>5</v>
      </c>
      <c r="F2592" t="s">
        <v>49</v>
      </c>
    </row>
    <row r="2593" spans="1:6" x14ac:dyDescent="0.25">
      <c r="A2593">
        <v>2592</v>
      </c>
      <c r="B2593" t="s">
        <v>251</v>
      </c>
      <c r="C2593" t="s">
        <v>42</v>
      </c>
      <c r="D2593">
        <v>62</v>
      </c>
      <c r="E2593">
        <v>10</v>
      </c>
      <c r="F2593" t="s">
        <v>47</v>
      </c>
    </row>
    <row r="2594" spans="1:6" x14ac:dyDescent="0.25">
      <c r="A2594">
        <v>2593</v>
      </c>
      <c r="B2594" t="s">
        <v>196</v>
      </c>
      <c r="C2594" t="s">
        <v>46</v>
      </c>
      <c r="D2594">
        <v>62</v>
      </c>
      <c r="E2594">
        <v>24</v>
      </c>
      <c r="F2594" t="s">
        <v>53</v>
      </c>
    </row>
    <row r="2595" spans="1:6" x14ac:dyDescent="0.25">
      <c r="A2595">
        <v>2594</v>
      </c>
      <c r="B2595" t="s">
        <v>282</v>
      </c>
      <c r="C2595" t="s">
        <v>46</v>
      </c>
      <c r="D2595">
        <v>62</v>
      </c>
      <c r="E2595">
        <v>4</v>
      </c>
      <c r="F2595" t="s">
        <v>60</v>
      </c>
    </row>
    <row r="2596" spans="1:6" x14ac:dyDescent="0.25">
      <c r="A2596">
        <v>2595</v>
      </c>
      <c r="B2596" t="s">
        <v>325</v>
      </c>
      <c r="C2596" t="s">
        <v>46</v>
      </c>
      <c r="D2596">
        <v>62</v>
      </c>
      <c r="E2596">
        <v>34</v>
      </c>
      <c r="F2596" t="s">
        <v>60</v>
      </c>
    </row>
    <row r="2597" spans="1:6" x14ac:dyDescent="0.25">
      <c r="A2597">
        <v>2596</v>
      </c>
      <c r="B2597" t="s">
        <v>372</v>
      </c>
      <c r="C2597" t="s">
        <v>46</v>
      </c>
      <c r="D2597">
        <v>63</v>
      </c>
      <c r="E2597">
        <v>4</v>
      </c>
      <c r="F2597" t="s">
        <v>53</v>
      </c>
    </row>
    <row r="2598" spans="1:6" x14ac:dyDescent="0.25">
      <c r="A2598">
        <v>2597</v>
      </c>
      <c r="B2598" t="s">
        <v>191</v>
      </c>
      <c r="C2598" t="s">
        <v>42</v>
      </c>
      <c r="D2598">
        <v>64</v>
      </c>
      <c r="E2598">
        <v>10</v>
      </c>
      <c r="F2598" t="s">
        <v>47</v>
      </c>
    </row>
    <row r="2599" spans="1:6" x14ac:dyDescent="0.25">
      <c r="A2599">
        <v>2598</v>
      </c>
      <c r="B2599" t="s">
        <v>142</v>
      </c>
      <c r="C2599" t="s">
        <v>42</v>
      </c>
      <c r="D2599">
        <v>65</v>
      </c>
      <c r="E2599">
        <v>40</v>
      </c>
      <c r="F2599" t="s">
        <v>47</v>
      </c>
    </row>
    <row r="2600" spans="1:6" x14ac:dyDescent="0.25">
      <c r="A2600">
        <v>2599</v>
      </c>
      <c r="B2600" t="s">
        <v>279</v>
      </c>
      <c r="C2600" t="s">
        <v>42</v>
      </c>
      <c r="D2600">
        <v>66</v>
      </c>
      <c r="E2600">
        <v>4</v>
      </c>
      <c r="F2600" t="s">
        <v>47</v>
      </c>
    </row>
    <row r="2601" spans="1:6" x14ac:dyDescent="0.25">
      <c r="A2601">
        <v>2600</v>
      </c>
      <c r="B2601" t="s">
        <v>135</v>
      </c>
      <c r="C2601" t="s">
        <v>46</v>
      </c>
      <c r="D2601">
        <v>66</v>
      </c>
      <c r="E2601">
        <v>4</v>
      </c>
      <c r="F2601" t="s">
        <v>60</v>
      </c>
    </row>
    <row r="2602" spans="1:6" x14ac:dyDescent="0.25">
      <c r="A2602">
        <v>2601</v>
      </c>
      <c r="B2602" t="s">
        <v>144</v>
      </c>
      <c r="C2602" t="s">
        <v>46</v>
      </c>
      <c r="D2602">
        <v>67</v>
      </c>
      <c r="E2602">
        <v>13</v>
      </c>
      <c r="F2602" t="s">
        <v>49</v>
      </c>
    </row>
    <row r="2603" spans="1:6" x14ac:dyDescent="0.25">
      <c r="A2603">
        <v>2602</v>
      </c>
      <c r="B2603" t="s">
        <v>112</v>
      </c>
      <c r="C2603" t="s">
        <v>46</v>
      </c>
      <c r="D2603">
        <v>67</v>
      </c>
      <c r="E2603">
        <v>27</v>
      </c>
      <c r="F2603" t="s">
        <v>60</v>
      </c>
    </row>
    <row r="2604" spans="1:6" x14ac:dyDescent="0.25">
      <c r="A2604">
        <v>2603</v>
      </c>
      <c r="B2604" t="s">
        <v>400</v>
      </c>
      <c r="C2604" t="s">
        <v>46</v>
      </c>
      <c r="D2604">
        <v>67</v>
      </c>
      <c r="E2604">
        <v>28</v>
      </c>
      <c r="F2604" t="s">
        <v>53</v>
      </c>
    </row>
    <row r="2605" spans="1:6" x14ac:dyDescent="0.25">
      <c r="A2605">
        <v>2604</v>
      </c>
      <c r="B2605" t="s">
        <v>69</v>
      </c>
      <c r="C2605" t="s">
        <v>46</v>
      </c>
      <c r="D2605">
        <v>67</v>
      </c>
      <c r="E2605">
        <v>32</v>
      </c>
      <c r="F2605" t="s">
        <v>47</v>
      </c>
    </row>
    <row r="2606" spans="1:6" x14ac:dyDescent="0.25">
      <c r="A2606">
        <v>2605</v>
      </c>
      <c r="B2606" t="s">
        <v>237</v>
      </c>
      <c r="C2606" t="s">
        <v>42</v>
      </c>
      <c r="D2606">
        <v>68</v>
      </c>
      <c r="E2606">
        <v>37</v>
      </c>
      <c r="F2606" t="s">
        <v>47</v>
      </c>
    </row>
    <row r="2607" spans="1:6" x14ac:dyDescent="0.25">
      <c r="A2607">
        <v>2606</v>
      </c>
      <c r="B2607" t="s">
        <v>362</v>
      </c>
      <c r="C2607" t="s">
        <v>42</v>
      </c>
      <c r="D2607">
        <v>69</v>
      </c>
      <c r="E2607">
        <v>31</v>
      </c>
      <c r="F2607" t="s">
        <v>47</v>
      </c>
    </row>
    <row r="2608" spans="1:6" x14ac:dyDescent="0.25">
      <c r="A2608">
        <v>2607</v>
      </c>
      <c r="B2608" t="s">
        <v>359</v>
      </c>
      <c r="C2608" t="s">
        <v>42</v>
      </c>
      <c r="D2608">
        <v>70</v>
      </c>
      <c r="E2608">
        <v>33</v>
      </c>
      <c r="F2608" t="s">
        <v>49</v>
      </c>
    </row>
    <row r="2609" spans="1:6" x14ac:dyDescent="0.25">
      <c r="A2609">
        <v>2608</v>
      </c>
      <c r="B2609" t="s">
        <v>370</v>
      </c>
      <c r="C2609" t="s">
        <v>42</v>
      </c>
      <c r="D2609">
        <v>70</v>
      </c>
      <c r="E2609">
        <v>37</v>
      </c>
      <c r="F2609" t="s">
        <v>53</v>
      </c>
    </row>
    <row r="2610" spans="1:6" x14ac:dyDescent="0.25">
      <c r="A2610">
        <v>2609</v>
      </c>
      <c r="B2610" t="s">
        <v>353</v>
      </c>
      <c r="C2610" t="s">
        <v>42</v>
      </c>
      <c r="D2610">
        <v>71</v>
      </c>
      <c r="E2610">
        <v>9</v>
      </c>
      <c r="F2610" t="s">
        <v>49</v>
      </c>
    </row>
    <row r="2611" spans="1:6" x14ac:dyDescent="0.25">
      <c r="A2611">
        <v>2610</v>
      </c>
      <c r="B2611" t="s">
        <v>141</v>
      </c>
      <c r="C2611" t="s">
        <v>46</v>
      </c>
      <c r="D2611">
        <v>71</v>
      </c>
      <c r="E2611">
        <v>14</v>
      </c>
      <c r="F2611" t="s">
        <v>53</v>
      </c>
    </row>
    <row r="2612" spans="1:6" x14ac:dyDescent="0.25">
      <c r="A2612">
        <v>2611</v>
      </c>
      <c r="B2612" t="s">
        <v>282</v>
      </c>
      <c r="C2612" t="s">
        <v>42</v>
      </c>
      <c r="D2612">
        <v>72</v>
      </c>
      <c r="E2612">
        <v>40</v>
      </c>
      <c r="F2612" t="s">
        <v>43</v>
      </c>
    </row>
    <row r="2613" spans="1:6" x14ac:dyDescent="0.25">
      <c r="A2613">
        <v>2612</v>
      </c>
      <c r="B2613" t="s">
        <v>382</v>
      </c>
      <c r="C2613" t="s">
        <v>46</v>
      </c>
      <c r="D2613">
        <v>73</v>
      </c>
      <c r="E2613">
        <v>4</v>
      </c>
      <c r="F2613" t="s">
        <v>49</v>
      </c>
    </row>
    <row r="2614" spans="1:6" x14ac:dyDescent="0.25">
      <c r="A2614">
        <v>2613</v>
      </c>
      <c r="B2614" t="s">
        <v>129</v>
      </c>
      <c r="C2614" t="s">
        <v>46</v>
      </c>
      <c r="D2614">
        <v>74</v>
      </c>
      <c r="E2614">
        <v>4</v>
      </c>
      <c r="F2614" t="s">
        <v>47</v>
      </c>
    </row>
    <row r="2615" spans="1:6" x14ac:dyDescent="0.25">
      <c r="A2615">
        <v>2614</v>
      </c>
      <c r="B2615" t="s">
        <v>347</v>
      </c>
      <c r="C2615" t="s">
        <v>46</v>
      </c>
      <c r="D2615">
        <v>74</v>
      </c>
      <c r="E2615">
        <v>10</v>
      </c>
      <c r="F2615" t="s">
        <v>47</v>
      </c>
    </row>
    <row r="2616" spans="1:6" x14ac:dyDescent="0.25">
      <c r="A2616">
        <v>2615</v>
      </c>
      <c r="B2616" t="s">
        <v>96</v>
      </c>
      <c r="C2616" t="s">
        <v>42</v>
      </c>
      <c r="D2616">
        <v>74</v>
      </c>
      <c r="E2616">
        <v>4</v>
      </c>
      <c r="F2616" t="s">
        <v>49</v>
      </c>
    </row>
    <row r="2617" spans="1:6" x14ac:dyDescent="0.25">
      <c r="A2617">
        <v>2616</v>
      </c>
      <c r="B2617" t="s">
        <v>238</v>
      </c>
      <c r="C2617" t="s">
        <v>42</v>
      </c>
      <c r="D2617">
        <v>75</v>
      </c>
      <c r="E2617">
        <v>9</v>
      </c>
      <c r="F2617" t="s">
        <v>60</v>
      </c>
    </row>
    <row r="2618" spans="1:6" x14ac:dyDescent="0.25">
      <c r="A2618">
        <v>2617</v>
      </c>
      <c r="B2618" t="s">
        <v>161</v>
      </c>
      <c r="C2618" t="s">
        <v>42</v>
      </c>
      <c r="D2618">
        <v>75</v>
      </c>
      <c r="E2618">
        <v>35</v>
      </c>
      <c r="F2618" t="s">
        <v>47</v>
      </c>
    </row>
    <row r="2619" spans="1:6" x14ac:dyDescent="0.25">
      <c r="A2619">
        <v>2618</v>
      </c>
      <c r="B2619" t="s">
        <v>266</v>
      </c>
      <c r="C2619" t="s">
        <v>42</v>
      </c>
      <c r="D2619">
        <v>75</v>
      </c>
      <c r="E2619">
        <v>40</v>
      </c>
      <c r="F2619" t="s">
        <v>49</v>
      </c>
    </row>
    <row r="2620" spans="1:6" x14ac:dyDescent="0.25">
      <c r="A2620">
        <v>2619</v>
      </c>
      <c r="B2620" t="s">
        <v>272</v>
      </c>
      <c r="C2620" t="s">
        <v>42</v>
      </c>
      <c r="D2620">
        <v>76</v>
      </c>
      <c r="E2620">
        <v>12</v>
      </c>
      <c r="F2620" t="s">
        <v>47</v>
      </c>
    </row>
    <row r="2621" spans="1:6" x14ac:dyDescent="0.25">
      <c r="A2621">
        <v>2620</v>
      </c>
      <c r="B2621" t="s">
        <v>377</v>
      </c>
      <c r="C2621" t="s">
        <v>46</v>
      </c>
      <c r="D2621">
        <v>77</v>
      </c>
      <c r="E2621">
        <v>10</v>
      </c>
      <c r="F2621" t="s">
        <v>47</v>
      </c>
    </row>
    <row r="2622" spans="1:6" x14ac:dyDescent="0.25">
      <c r="A2622">
        <v>2621</v>
      </c>
      <c r="B2622" t="s">
        <v>350</v>
      </c>
      <c r="C2622" t="s">
        <v>46</v>
      </c>
      <c r="D2622">
        <v>77</v>
      </c>
      <c r="E2622">
        <v>12</v>
      </c>
      <c r="F2622" t="s">
        <v>49</v>
      </c>
    </row>
    <row r="2623" spans="1:6" x14ac:dyDescent="0.25">
      <c r="A2623">
        <v>2622</v>
      </c>
      <c r="B2623" t="s">
        <v>156</v>
      </c>
      <c r="C2623" t="s">
        <v>46</v>
      </c>
      <c r="D2623">
        <v>77</v>
      </c>
      <c r="E2623">
        <v>4</v>
      </c>
      <c r="F2623" t="s">
        <v>60</v>
      </c>
    </row>
    <row r="2624" spans="1:6" x14ac:dyDescent="0.25">
      <c r="A2624">
        <v>2623</v>
      </c>
      <c r="B2624" t="s">
        <v>149</v>
      </c>
      <c r="C2624" t="s">
        <v>42</v>
      </c>
      <c r="D2624">
        <v>77</v>
      </c>
      <c r="E2624">
        <v>38</v>
      </c>
      <c r="F2624" t="s">
        <v>47</v>
      </c>
    </row>
    <row r="2625" spans="1:6" x14ac:dyDescent="0.25">
      <c r="A2625">
        <v>2624</v>
      </c>
      <c r="B2625" t="s">
        <v>80</v>
      </c>
      <c r="C2625" t="s">
        <v>46</v>
      </c>
      <c r="D2625">
        <v>78</v>
      </c>
      <c r="E2625">
        <v>11</v>
      </c>
      <c r="F2625" t="s">
        <v>60</v>
      </c>
    </row>
    <row r="2626" spans="1:6" x14ac:dyDescent="0.25">
      <c r="A2626">
        <v>2625</v>
      </c>
      <c r="B2626" t="s">
        <v>317</v>
      </c>
      <c r="C2626" t="s">
        <v>42</v>
      </c>
      <c r="D2626">
        <v>78</v>
      </c>
      <c r="E2626">
        <v>4</v>
      </c>
      <c r="F2626" t="s">
        <v>60</v>
      </c>
    </row>
    <row r="2627" spans="1:6" x14ac:dyDescent="0.25">
      <c r="A2627">
        <v>2626</v>
      </c>
      <c r="B2627" t="s">
        <v>86</v>
      </c>
      <c r="C2627" t="s">
        <v>46</v>
      </c>
      <c r="D2627">
        <v>79</v>
      </c>
      <c r="E2627">
        <v>6</v>
      </c>
      <c r="F2627" t="s">
        <v>43</v>
      </c>
    </row>
    <row r="2628" spans="1:6" x14ac:dyDescent="0.25">
      <c r="A2628">
        <v>2627</v>
      </c>
      <c r="B2628" t="s">
        <v>327</v>
      </c>
      <c r="C2628" t="s">
        <v>42</v>
      </c>
      <c r="D2628">
        <v>79</v>
      </c>
      <c r="E2628">
        <v>40</v>
      </c>
      <c r="F2628" t="s">
        <v>53</v>
      </c>
    </row>
    <row r="2629" spans="1:6" x14ac:dyDescent="0.25">
      <c r="A2629">
        <v>2628</v>
      </c>
      <c r="B2629" t="s">
        <v>402</v>
      </c>
      <c r="C2629" t="s">
        <v>46</v>
      </c>
      <c r="D2629">
        <v>79</v>
      </c>
      <c r="E2629">
        <v>15</v>
      </c>
      <c r="F2629" t="s">
        <v>47</v>
      </c>
    </row>
    <row r="2630" spans="1:6" x14ac:dyDescent="0.25">
      <c r="A2630">
        <v>2629</v>
      </c>
      <c r="B2630" t="s">
        <v>372</v>
      </c>
      <c r="C2630" t="s">
        <v>46</v>
      </c>
      <c r="D2630">
        <v>18</v>
      </c>
      <c r="E2630">
        <v>5</v>
      </c>
      <c r="F2630" t="s">
        <v>53</v>
      </c>
    </row>
    <row r="2631" spans="1:6" x14ac:dyDescent="0.25">
      <c r="A2631">
        <v>2630</v>
      </c>
      <c r="B2631" t="s">
        <v>318</v>
      </c>
      <c r="C2631" t="s">
        <v>46</v>
      </c>
      <c r="D2631">
        <v>18</v>
      </c>
      <c r="E2631">
        <v>9</v>
      </c>
      <c r="F2631" t="s">
        <v>43</v>
      </c>
    </row>
    <row r="2632" spans="1:6" x14ac:dyDescent="0.25">
      <c r="A2632">
        <v>2631</v>
      </c>
      <c r="B2632" t="s">
        <v>369</v>
      </c>
      <c r="C2632" t="s">
        <v>42</v>
      </c>
      <c r="D2632">
        <v>18</v>
      </c>
      <c r="E2632">
        <v>19</v>
      </c>
      <c r="F2632" t="s">
        <v>53</v>
      </c>
    </row>
    <row r="2633" spans="1:6" x14ac:dyDescent="0.25">
      <c r="A2633">
        <v>2632</v>
      </c>
      <c r="B2633" t="s">
        <v>276</v>
      </c>
      <c r="C2633" t="s">
        <v>42</v>
      </c>
      <c r="D2633">
        <v>18</v>
      </c>
      <c r="E2633">
        <v>4</v>
      </c>
      <c r="F2633" t="s">
        <v>47</v>
      </c>
    </row>
    <row r="2634" spans="1:6" x14ac:dyDescent="0.25">
      <c r="A2634">
        <v>2633</v>
      </c>
      <c r="B2634" t="s">
        <v>403</v>
      </c>
      <c r="C2634" t="s">
        <v>46</v>
      </c>
      <c r="D2634">
        <v>19</v>
      </c>
      <c r="E2634">
        <v>15</v>
      </c>
      <c r="F2634" t="s">
        <v>60</v>
      </c>
    </row>
    <row r="2635" spans="1:6" x14ac:dyDescent="0.25">
      <c r="A2635">
        <v>2634</v>
      </c>
      <c r="B2635" t="s">
        <v>365</v>
      </c>
      <c r="C2635" t="s">
        <v>42</v>
      </c>
      <c r="D2635">
        <v>19</v>
      </c>
      <c r="E2635">
        <v>10</v>
      </c>
      <c r="F2635" t="s">
        <v>60</v>
      </c>
    </row>
    <row r="2636" spans="1:6" x14ac:dyDescent="0.25">
      <c r="A2636">
        <v>2635</v>
      </c>
      <c r="B2636" t="s">
        <v>384</v>
      </c>
      <c r="C2636" t="s">
        <v>46</v>
      </c>
      <c r="D2636">
        <v>21</v>
      </c>
      <c r="E2636">
        <v>10</v>
      </c>
      <c r="F2636" t="s">
        <v>49</v>
      </c>
    </row>
    <row r="2637" spans="1:6" x14ac:dyDescent="0.25">
      <c r="A2637">
        <v>2636</v>
      </c>
      <c r="B2637" t="s">
        <v>62</v>
      </c>
      <c r="C2637" t="s">
        <v>46</v>
      </c>
      <c r="D2637">
        <v>21</v>
      </c>
      <c r="E2637">
        <v>23</v>
      </c>
      <c r="F2637" t="s">
        <v>60</v>
      </c>
    </row>
    <row r="2638" spans="1:6" x14ac:dyDescent="0.25">
      <c r="A2638">
        <v>2637</v>
      </c>
      <c r="B2638" t="s">
        <v>61</v>
      </c>
      <c r="C2638" t="s">
        <v>46</v>
      </c>
      <c r="D2638">
        <v>21</v>
      </c>
      <c r="E2638">
        <v>4</v>
      </c>
      <c r="F2638" t="s">
        <v>47</v>
      </c>
    </row>
    <row r="2639" spans="1:6" x14ac:dyDescent="0.25">
      <c r="A2639">
        <v>2638</v>
      </c>
      <c r="B2639" t="s">
        <v>214</v>
      </c>
      <c r="C2639" t="s">
        <v>42</v>
      </c>
      <c r="D2639">
        <v>24</v>
      </c>
      <c r="E2639">
        <v>10</v>
      </c>
      <c r="F2639" t="s">
        <v>60</v>
      </c>
    </row>
    <row r="2640" spans="1:6" x14ac:dyDescent="0.25">
      <c r="A2640">
        <v>2639</v>
      </c>
      <c r="B2640" t="s">
        <v>347</v>
      </c>
      <c r="C2640" t="s">
        <v>46</v>
      </c>
      <c r="D2640">
        <v>24</v>
      </c>
      <c r="E2640">
        <v>7</v>
      </c>
      <c r="F2640" t="s">
        <v>47</v>
      </c>
    </row>
    <row r="2641" spans="1:6" x14ac:dyDescent="0.25">
      <c r="A2641">
        <v>2640</v>
      </c>
      <c r="B2641" t="s">
        <v>386</v>
      </c>
      <c r="C2641" t="s">
        <v>46</v>
      </c>
      <c r="D2641">
        <v>24</v>
      </c>
      <c r="E2641">
        <v>13</v>
      </c>
      <c r="F2641" t="s">
        <v>49</v>
      </c>
    </row>
    <row r="2642" spans="1:6" x14ac:dyDescent="0.25">
      <c r="A2642">
        <v>2641</v>
      </c>
      <c r="B2642" t="s">
        <v>263</v>
      </c>
      <c r="C2642" t="s">
        <v>46</v>
      </c>
      <c r="D2642">
        <v>24</v>
      </c>
      <c r="E2642">
        <v>15</v>
      </c>
      <c r="F2642" t="s">
        <v>49</v>
      </c>
    </row>
    <row r="2643" spans="1:6" x14ac:dyDescent="0.25">
      <c r="A2643">
        <v>2642</v>
      </c>
      <c r="B2643" t="s">
        <v>183</v>
      </c>
      <c r="C2643" t="s">
        <v>42</v>
      </c>
      <c r="D2643">
        <v>24</v>
      </c>
      <c r="E2643">
        <v>28</v>
      </c>
      <c r="F2643" t="s">
        <v>60</v>
      </c>
    </row>
    <row r="2644" spans="1:6" x14ac:dyDescent="0.25">
      <c r="A2644">
        <v>2643</v>
      </c>
      <c r="B2644" t="s">
        <v>429</v>
      </c>
      <c r="C2644" t="s">
        <v>46</v>
      </c>
      <c r="D2644">
        <v>25</v>
      </c>
      <c r="E2644">
        <v>2</v>
      </c>
      <c r="F2644" t="s">
        <v>47</v>
      </c>
    </row>
    <row r="2645" spans="1:6" x14ac:dyDescent="0.25">
      <c r="A2645">
        <v>2644</v>
      </c>
      <c r="B2645" t="s">
        <v>325</v>
      </c>
      <c r="C2645" t="s">
        <v>46</v>
      </c>
      <c r="D2645">
        <v>26</v>
      </c>
      <c r="E2645">
        <v>4</v>
      </c>
      <c r="F2645" t="s">
        <v>43</v>
      </c>
    </row>
    <row r="2646" spans="1:6" x14ac:dyDescent="0.25">
      <c r="A2646">
        <v>2645</v>
      </c>
      <c r="B2646" t="s">
        <v>261</v>
      </c>
      <c r="C2646" t="s">
        <v>46</v>
      </c>
      <c r="D2646">
        <v>26</v>
      </c>
      <c r="E2646">
        <v>10</v>
      </c>
      <c r="F2646" t="s">
        <v>49</v>
      </c>
    </row>
    <row r="2647" spans="1:6" x14ac:dyDescent="0.25">
      <c r="A2647">
        <v>2646</v>
      </c>
      <c r="B2647" t="s">
        <v>185</v>
      </c>
      <c r="C2647" t="s">
        <v>42</v>
      </c>
      <c r="D2647">
        <v>26</v>
      </c>
      <c r="E2647">
        <v>4</v>
      </c>
      <c r="F2647" t="s">
        <v>60</v>
      </c>
    </row>
    <row r="2648" spans="1:6" x14ac:dyDescent="0.25">
      <c r="A2648">
        <v>2647</v>
      </c>
      <c r="B2648" t="s">
        <v>85</v>
      </c>
      <c r="C2648" t="s">
        <v>46</v>
      </c>
      <c r="D2648">
        <v>27</v>
      </c>
      <c r="E2648">
        <v>10</v>
      </c>
      <c r="F2648" t="s">
        <v>49</v>
      </c>
    </row>
    <row r="2649" spans="1:6" x14ac:dyDescent="0.25">
      <c r="A2649">
        <v>2648</v>
      </c>
      <c r="B2649" t="s">
        <v>158</v>
      </c>
      <c r="C2649" t="s">
        <v>42</v>
      </c>
      <c r="D2649">
        <v>27</v>
      </c>
      <c r="E2649">
        <v>10</v>
      </c>
      <c r="F2649" t="s">
        <v>60</v>
      </c>
    </row>
    <row r="2650" spans="1:6" x14ac:dyDescent="0.25">
      <c r="A2650">
        <v>2649</v>
      </c>
      <c r="B2650" t="s">
        <v>86</v>
      </c>
      <c r="C2650" t="s">
        <v>42</v>
      </c>
      <c r="D2650">
        <v>28</v>
      </c>
      <c r="E2650">
        <v>7</v>
      </c>
      <c r="F2650" t="s">
        <v>43</v>
      </c>
    </row>
    <row r="2651" spans="1:6" x14ac:dyDescent="0.25">
      <c r="A2651">
        <v>2650</v>
      </c>
      <c r="B2651" t="s">
        <v>88</v>
      </c>
      <c r="C2651" t="s">
        <v>42</v>
      </c>
      <c r="D2651">
        <v>28</v>
      </c>
      <c r="E2651">
        <v>4</v>
      </c>
      <c r="F2651" t="s">
        <v>60</v>
      </c>
    </row>
    <row r="2652" spans="1:6" x14ac:dyDescent="0.25">
      <c r="A2652">
        <v>2651</v>
      </c>
      <c r="B2652" t="s">
        <v>155</v>
      </c>
      <c r="C2652" t="s">
        <v>42</v>
      </c>
      <c r="D2652">
        <v>28</v>
      </c>
      <c r="E2652">
        <v>35</v>
      </c>
      <c r="F2652" t="s">
        <v>53</v>
      </c>
    </row>
    <row r="2653" spans="1:6" x14ac:dyDescent="0.25">
      <c r="A2653">
        <v>2652</v>
      </c>
      <c r="B2653" t="s">
        <v>292</v>
      </c>
      <c r="C2653" t="s">
        <v>46</v>
      </c>
      <c r="D2653">
        <v>29</v>
      </c>
      <c r="E2653">
        <v>12</v>
      </c>
      <c r="F2653" t="s">
        <v>43</v>
      </c>
    </row>
    <row r="2654" spans="1:6" x14ac:dyDescent="0.25">
      <c r="A2654">
        <v>2653</v>
      </c>
      <c r="B2654" t="s">
        <v>71</v>
      </c>
      <c r="C2654" t="s">
        <v>42</v>
      </c>
      <c r="D2654">
        <v>29</v>
      </c>
      <c r="E2654">
        <v>10</v>
      </c>
      <c r="F2654" t="s">
        <v>49</v>
      </c>
    </row>
    <row r="2655" spans="1:6" x14ac:dyDescent="0.25">
      <c r="A2655">
        <v>2654</v>
      </c>
      <c r="B2655" t="s">
        <v>119</v>
      </c>
      <c r="C2655" t="s">
        <v>42</v>
      </c>
      <c r="D2655">
        <v>30</v>
      </c>
      <c r="E2655">
        <v>10</v>
      </c>
      <c r="F2655" t="s">
        <v>60</v>
      </c>
    </row>
    <row r="2656" spans="1:6" x14ac:dyDescent="0.25">
      <c r="A2656">
        <v>2655</v>
      </c>
      <c r="B2656" t="s">
        <v>185</v>
      </c>
      <c r="C2656" t="s">
        <v>42</v>
      </c>
      <c r="D2656">
        <v>30</v>
      </c>
      <c r="E2656">
        <v>4</v>
      </c>
      <c r="F2656" t="s">
        <v>60</v>
      </c>
    </row>
    <row r="2657" spans="1:6" x14ac:dyDescent="0.25">
      <c r="A2657">
        <v>2656</v>
      </c>
      <c r="B2657" t="s">
        <v>354</v>
      </c>
      <c r="C2657" t="s">
        <v>42</v>
      </c>
      <c r="D2657">
        <v>31</v>
      </c>
      <c r="E2657">
        <v>26</v>
      </c>
      <c r="F2657" t="s">
        <v>60</v>
      </c>
    </row>
    <row r="2658" spans="1:6" x14ac:dyDescent="0.25">
      <c r="A2658">
        <v>2657</v>
      </c>
      <c r="B2658" t="s">
        <v>58</v>
      </c>
      <c r="C2658" t="s">
        <v>42</v>
      </c>
      <c r="D2658">
        <v>31</v>
      </c>
      <c r="E2658">
        <v>10</v>
      </c>
      <c r="F2658" t="s">
        <v>47</v>
      </c>
    </row>
    <row r="2659" spans="1:6" x14ac:dyDescent="0.25">
      <c r="A2659">
        <v>2658</v>
      </c>
      <c r="B2659" t="s">
        <v>321</v>
      </c>
      <c r="C2659" t="s">
        <v>46</v>
      </c>
      <c r="D2659">
        <v>32</v>
      </c>
      <c r="E2659">
        <v>33</v>
      </c>
      <c r="F2659" t="s">
        <v>47</v>
      </c>
    </row>
    <row r="2660" spans="1:6" x14ac:dyDescent="0.25">
      <c r="A2660">
        <v>2659</v>
      </c>
      <c r="B2660" t="s">
        <v>216</v>
      </c>
      <c r="C2660" t="s">
        <v>46</v>
      </c>
      <c r="D2660">
        <v>33</v>
      </c>
      <c r="E2660">
        <v>27</v>
      </c>
      <c r="F2660" t="s">
        <v>53</v>
      </c>
    </row>
    <row r="2661" spans="1:6" x14ac:dyDescent="0.25">
      <c r="A2661">
        <v>2660</v>
      </c>
      <c r="B2661" t="s">
        <v>318</v>
      </c>
      <c r="C2661" t="s">
        <v>42</v>
      </c>
      <c r="D2661">
        <v>34</v>
      </c>
      <c r="E2661">
        <v>4</v>
      </c>
      <c r="F2661" t="s">
        <v>43</v>
      </c>
    </row>
    <row r="2662" spans="1:6" x14ac:dyDescent="0.25">
      <c r="A2662">
        <v>2661</v>
      </c>
      <c r="B2662" t="s">
        <v>365</v>
      </c>
      <c r="C2662" t="s">
        <v>42</v>
      </c>
      <c r="D2662">
        <v>34</v>
      </c>
      <c r="E2662">
        <v>30</v>
      </c>
      <c r="F2662" t="s">
        <v>60</v>
      </c>
    </row>
    <row r="2663" spans="1:6" x14ac:dyDescent="0.25">
      <c r="A2663">
        <v>2662</v>
      </c>
      <c r="B2663" t="s">
        <v>99</v>
      </c>
      <c r="C2663" t="s">
        <v>46</v>
      </c>
      <c r="D2663">
        <v>34</v>
      </c>
      <c r="E2663">
        <v>4</v>
      </c>
      <c r="F2663" t="s">
        <v>53</v>
      </c>
    </row>
    <row r="2664" spans="1:6" x14ac:dyDescent="0.25">
      <c r="A2664">
        <v>2663</v>
      </c>
      <c r="B2664" t="s">
        <v>314</v>
      </c>
      <c r="C2664" t="s">
        <v>42</v>
      </c>
      <c r="D2664">
        <v>34</v>
      </c>
      <c r="E2664">
        <v>39</v>
      </c>
      <c r="F2664" t="s">
        <v>53</v>
      </c>
    </row>
    <row r="2665" spans="1:6" x14ac:dyDescent="0.25">
      <c r="A2665">
        <v>2664</v>
      </c>
      <c r="B2665" t="s">
        <v>277</v>
      </c>
      <c r="C2665" t="s">
        <v>46</v>
      </c>
      <c r="D2665">
        <v>35</v>
      </c>
      <c r="E2665">
        <v>11</v>
      </c>
      <c r="F2665" t="s">
        <v>60</v>
      </c>
    </row>
    <row r="2666" spans="1:6" x14ac:dyDescent="0.25">
      <c r="A2666">
        <v>2665</v>
      </c>
      <c r="B2666" t="s">
        <v>56</v>
      </c>
      <c r="C2666" t="s">
        <v>46</v>
      </c>
      <c r="D2666">
        <v>36</v>
      </c>
      <c r="E2666">
        <v>19</v>
      </c>
      <c r="F2666" t="s">
        <v>60</v>
      </c>
    </row>
    <row r="2667" spans="1:6" x14ac:dyDescent="0.25">
      <c r="A2667">
        <v>2666</v>
      </c>
      <c r="B2667" t="s">
        <v>327</v>
      </c>
      <c r="C2667" t="s">
        <v>46</v>
      </c>
      <c r="D2667">
        <v>36</v>
      </c>
      <c r="E2667">
        <v>40</v>
      </c>
      <c r="F2667" t="s">
        <v>53</v>
      </c>
    </row>
    <row r="2668" spans="1:6" x14ac:dyDescent="0.25">
      <c r="A2668">
        <v>2667</v>
      </c>
      <c r="B2668" t="s">
        <v>176</v>
      </c>
      <c r="C2668" t="s">
        <v>42</v>
      </c>
      <c r="D2668">
        <v>37</v>
      </c>
      <c r="E2668">
        <v>3</v>
      </c>
      <c r="F2668" t="s">
        <v>47</v>
      </c>
    </row>
    <row r="2669" spans="1:6" x14ac:dyDescent="0.25">
      <c r="A2669">
        <v>2668</v>
      </c>
      <c r="B2669" t="s">
        <v>160</v>
      </c>
      <c r="C2669" t="s">
        <v>42</v>
      </c>
      <c r="D2669">
        <v>37</v>
      </c>
      <c r="E2669">
        <v>4</v>
      </c>
      <c r="F2669" t="s">
        <v>60</v>
      </c>
    </row>
    <row r="2670" spans="1:6" x14ac:dyDescent="0.25">
      <c r="A2670">
        <v>2669</v>
      </c>
      <c r="B2670" t="s">
        <v>113</v>
      </c>
      <c r="C2670" t="s">
        <v>46</v>
      </c>
      <c r="D2670">
        <v>37</v>
      </c>
      <c r="E2670">
        <v>4</v>
      </c>
      <c r="F2670" t="s">
        <v>60</v>
      </c>
    </row>
    <row r="2671" spans="1:6" x14ac:dyDescent="0.25">
      <c r="A2671">
        <v>2670</v>
      </c>
      <c r="B2671" t="s">
        <v>394</v>
      </c>
      <c r="C2671" t="s">
        <v>42</v>
      </c>
      <c r="D2671">
        <v>38</v>
      </c>
      <c r="E2671">
        <v>4</v>
      </c>
      <c r="F2671" t="s">
        <v>53</v>
      </c>
    </row>
    <row r="2672" spans="1:6" x14ac:dyDescent="0.25">
      <c r="A2672">
        <v>2671</v>
      </c>
      <c r="B2672" t="s">
        <v>260</v>
      </c>
      <c r="C2672" t="s">
        <v>42</v>
      </c>
      <c r="D2672">
        <v>38</v>
      </c>
      <c r="E2672">
        <v>3</v>
      </c>
      <c r="F2672" t="s">
        <v>47</v>
      </c>
    </row>
    <row r="2673" spans="1:6" x14ac:dyDescent="0.25">
      <c r="A2673">
        <v>2672</v>
      </c>
      <c r="B2673" t="s">
        <v>156</v>
      </c>
      <c r="C2673" t="s">
        <v>46</v>
      </c>
      <c r="D2673">
        <v>38</v>
      </c>
      <c r="E2673">
        <v>4</v>
      </c>
      <c r="F2673" t="s">
        <v>43</v>
      </c>
    </row>
    <row r="2674" spans="1:6" x14ac:dyDescent="0.25">
      <c r="A2674">
        <v>2673</v>
      </c>
      <c r="B2674" t="s">
        <v>67</v>
      </c>
      <c r="C2674" t="s">
        <v>46</v>
      </c>
      <c r="D2674">
        <v>38</v>
      </c>
      <c r="E2674">
        <v>19</v>
      </c>
      <c r="F2674" t="s">
        <v>60</v>
      </c>
    </row>
    <row r="2675" spans="1:6" x14ac:dyDescent="0.25">
      <c r="A2675">
        <v>2674</v>
      </c>
      <c r="B2675" t="s">
        <v>156</v>
      </c>
      <c r="C2675" t="s">
        <v>42</v>
      </c>
      <c r="D2675">
        <v>38</v>
      </c>
      <c r="E2675">
        <v>4</v>
      </c>
      <c r="F2675" t="s">
        <v>60</v>
      </c>
    </row>
    <row r="2676" spans="1:6" x14ac:dyDescent="0.25">
      <c r="A2676">
        <v>2675</v>
      </c>
      <c r="B2676" t="s">
        <v>102</v>
      </c>
      <c r="C2676" t="s">
        <v>42</v>
      </c>
      <c r="D2676">
        <v>38</v>
      </c>
      <c r="E2676">
        <v>4</v>
      </c>
      <c r="F2676" t="s">
        <v>60</v>
      </c>
    </row>
    <row r="2677" spans="1:6" x14ac:dyDescent="0.25">
      <c r="A2677">
        <v>2676</v>
      </c>
      <c r="B2677" t="s">
        <v>165</v>
      </c>
      <c r="C2677" t="s">
        <v>46</v>
      </c>
      <c r="D2677">
        <v>38</v>
      </c>
      <c r="E2677">
        <v>10</v>
      </c>
      <c r="F2677" t="s">
        <v>49</v>
      </c>
    </row>
    <row r="2678" spans="1:6" x14ac:dyDescent="0.25">
      <c r="A2678">
        <v>2677</v>
      </c>
      <c r="B2678" t="s">
        <v>402</v>
      </c>
      <c r="C2678" t="s">
        <v>42</v>
      </c>
      <c r="D2678">
        <v>38</v>
      </c>
      <c r="E2678">
        <v>33</v>
      </c>
      <c r="F2678" t="s">
        <v>47</v>
      </c>
    </row>
    <row r="2679" spans="1:6" x14ac:dyDescent="0.25">
      <c r="A2679">
        <v>2678</v>
      </c>
      <c r="B2679" t="s">
        <v>68</v>
      </c>
      <c r="C2679" t="s">
        <v>42</v>
      </c>
      <c r="D2679">
        <v>39</v>
      </c>
      <c r="E2679">
        <v>24</v>
      </c>
      <c r="F2679" t="s">
        <v>47</v>
      </c>
    </row>
    <row r="2680" spans="1:6" x14ac:dyDescent="0.25">
      <c r="A2680">
        <v>2679</v>
      </c>
      <c r="B2680" t="s">
        <v>130</v>
      </c>
      <c r="C2680" t="s">
        <v>46</v>
      </c>
      <c r="D2680">
        <v>39</v>
      </c>
      <c r="E2680">
        <v>31</v>
      </c>
      <c r="F2680" t="s">
        <v>49</v>
      </c>
    </row>
    <row r="2681" spans="1:6" x14ac:dyDescent="0.25">
      <c r="A2681">
        <v>2680</v>
      </c>
      <c r="B2681" t="s">
        <v>69</v>
      </c>
      <c r="C2681" t="s">
        <v>42</v>
      </c>
      <c r="D2681">
        <v>39</v>
      </c>
      <c r="E2681">
        <v>34</v>
      </c>
      <c r="F2681" t="s">
        <v>47</v>
      </c>
    </row>
    <row r="2682" spans="1:6" x14ac:dyDescent="0.25">
      <c r="A2682">
        <v>2681</v>
      </c>
      <c r="B2682" t="s">
        <v>76</v>
      </c>
      <c r="C2682" t="s">
        <v>42</v>
      </c>
      <c r="D2682">
        <v>41</v>
      </c>
      <c r="E2682">
        <v>4</v>
      </c>
      <c r="F2682" t="s">
        <v>49</v>
      </c>
    </row>
    <row r="2683" spans="1:6" x14ac:dyDescent="0.25">
      <c r="A2683">
        <v>2682</v>
      </c>
      <c r="B2683" t="s">
        <v>310</v>
      </c>
      <c r="C2683" t="s">
        <v>46</v>
      </c>
      <c r="D2683">
        <v>42</v>
      </c>
      <c r="E2683">
        <v>4</v>
      </c>
      <c r="F2683" t="s">
        <v>43</v>
      </c>
    </row>
    <row r="2684" spans="1:6" x14ac:dyDescent="0.25">
      <c r="A2684">
        <v>2683</v>
      </c>
      <c r="B2684" t="s">
        <v>250</v>
      </c>
      <c r="C2684" t="s">
        <v>46</v>
      </c>
      <c r="D2684">
        <v>42</v>
      </c>
      <c r="E2684">
        <v>11</v>
      </c>
      <c r="F2684" t="s">
        <v>47</v>
      </c>
    </row>
    <row r="2685" spans="1:6" x14ac:dyDescent="0.25">
      <c r="A2685">
        <v>2684</v>
      </c>
      <c r="B2685" t="s">
        <v>110</v>
      </c>
      <c r="C2685" t="s">
        <v>42</v>
      </c>
      <c r="D2685">
        <v>42</v>
      </c>
      <c r="E2685">
        <v>10</v>
      </c>
      <c r="F2685" t="s">
        <v>49</v>
      </c>
    </row>
    <row r="2686" spans="1:6" x14ac:dyDescent="0.25">
      <c r="A2686">
        <v>2685</v>
      </c>
      <c r="B2686" t="s">
        <v>299</v>
      </c>
      <c r="C2686" t="s">
        <v>46</v>
      </c>
      <c r="D2686">
        <v>44</v>
      </c>
      <c r="E2686">
        <v>3</v>
      </c>
      <c r="F2686" t="s">
        <v>53</v>
      </c>
    </row>
    <row r="2687" spans="1:6" x14ac:dyDescent="0.25">
      <c r="A2687">
        <v>2686</v>
      </c>
      <c r="B2687" t="s">
        <v>166</v>
      </c>
      <c r="C2687" t="s">
        <v>46</v>
      </c>
      <c r="D2687">
        <v>44</v>
      </c>
      <c r="E2687">
        <v>3</v>
      </c>
      <c r="F2687" t="s">
        <v>60</v>
      </c>
    </row>
    <row r="2688" spans="1:6" x14ac:dyDescent="0.25">
      <c r="A2688">
        <v>2687</v>
      </c>
      <c r="B2688" t="s">
        <v>409</v>
      </c>
      <c r="C2688" t="s">
        <v>42</v>
      </c>
      <c r="D2688">
        <v>44</v>
      </c>
      <c r="E2688">
        <v>10</v>
      </c>
      <c r="F2688" t="s">
        <v>53</v>
      </c>
    </row>
    <row r="2689" spans="1:6" x14ac:dyDescent="0.25">
      <c r="A2689">
        <v>2688</v>
      </c>
      <c r="B2689" t="s">
        <v>155</v>
      </c>
      <c r="C2689" t="s">
        <v>46</v>
      </c>
      <c r="D2689">
        <v>44</v>
      </c>
      <c r="E2689">
        <v>10</v>
      </c>
      <c r="F2689" t="s">
        <v>53</v>
      </c>
    </row>
    <row r="2690" spans="1:6" x14ac:dyDescent="0.25">
      <c r="A2690">
        <v>2689</v>
      </c>
      <c r="B2690" t="s">
        <v>98</v>
      </c>
      <c r="C2690" t="s">
        <v>46</v>
      </c>
      <c r="D2690">
        <v>45</v>
      </c>
      <c r="E2690">
        <v>24</v>
      </c>
      <c r="F2690" t="s">
        <v>43</v>
      </c>
    </row>
    <row r="2691" spans="1:6" x14ac:dyDescent="0.25">
      <c r="A2691">
        <v>2690</v>
      </c>
      <c r="B2691" t="s">
        <v>376</v>
      </c>
      <c r="C2691" t="s">
        <v>46</v>
      </c>
      <c r="D2691">
        <v>45</v>
      </c>
      <c r="E2691">
        <v>35</v>
      </c>
      <c r="F2691" t="s">
        <v>47</v>
      </c>
    </row>
    <row r="2692" spans="1:6" x14ac:dyDescent="0.25">
      <c r="A2692">
        <v>2691</v>
      </c>
      <c r="B2692" t="s">
        <v>112</v>
      </c>
      <c r="C2692" t="s">
        <v>46</v>
      </c>
      <c r="D2692">
        <v>47</v>
      </c>
      <c r="E2692">
        <v>10</v>
      </c>
      <c r="F2692" t="s">
        <v>60</v>
      </c>
    </row>
    <row r="2693" spans="1:6" x14ac:dyDescent="0.25">
      <c r="A2693">
        <v>2692</v>
      </c>
      <c r="B2693" t="s">
        <v>325</v>
      </c>
      <c r="C2693" t="s">
        <v>42</v>
      </c>
      <c r="D2693">
        <v>48</v>
      </c>
      <c r="E2693">
        <v>32</v>
      </c>
      <c r="F2693" t="s">
        <v>60</v>
      </c>
    </row>
    <row r="2694" spans="1:6" x14ac:dyDescent="0.25">
      <c r="A2694">
        <v>2693</v>
      </c>
      <c r="B2694" t="s">
        <v>187</v>
      </c>
      <c r="C2694" t="s">
        <v>42</v>
      </c>
      <c r="D2694">
        <v>49</v>
      </c>
      <c r="E2694">
        <v>4</v>
      </c>
      <c r="F2694" t="s">
        <v>43</v>
      </c>
    </row>
    <row r="2695" spans="1:6" x14ac:dyDescent="0.25">
      <c r="A2695">
        <v>2694</v>
      </c>
      <c r="B2695" t="s">
        <v>85</v>
      </c>
      <c r="C2695" t="s">
        <v>46</v>
      </c>
      <c r="D2695">
        <v>49</v>
      </c>
      <c r="E2695">
        <v>17</v>
      </c>
      <c r="F2695" t="s">
        <v>60</v>
      </c>
    </row>
    <row r="2696" spans="1:6" x14ac:dyDescent="0.25">
      <c r="A2696">
        <v>2695</v>
      </c>
      <c r="B2696" t="s">
        <v>59</v>
      </c>
      <c r="C2696" t="s">
        <v>46</v>
      </c>
      <c r="D2696">
        <v>49</v>
      </c>
      <c r="E2696">
        <v>40</v>
      </c>
      <c r="F2696" t="s">
        <v>43</v>
      </c>
    </row>
    <row r="2697" spans="1:6" x14ac:dyDescent="0.25">
      <c r="A2697">
        <v>2696</v>
      </c>
      <c r="B2697" t="s">
        <v>185</v>
      </c>
      <c r="C2697" t="s">
        <v>46</v>
      </c>
      <c r="D2697">
        <v>49</v>
      </c>
      <c r="E2697">
        <v>40</v>
      </c>
      <c r="F2697" t="s">
        <v>60</v>
      </c>
    </row>
    <row r="2698" spans="1:6" x14ac:dyDescent="0.25">
      <c r="A2698">
        <v>2697</v>
      </c>
      <c r="B2698" t="s">
        <v>428</v>
      </c>
      <c r="C2698" t="s">
        <v>46</v>
      </c>
      <c r="D2698">
        <v>50</v>
      </c>
      <c r="E2698">
        <v>6</v>
      </c>
      <c r="F2698" t="s">
        <v>53</v>
      </c>
    </row>
    <row r="2699" spans="1:6" x14ac:dyDescent="0.25">
      <c r="A2699">
        <v>2698</v>
      </c>
      <c r="B2699" t="s">
        <v>328</v>
      </c>
      <c r="C2699" t="s">
        <v>42</v>
      </c>
      <c r="D2699">
        <v>50</v>
      </c>
      <c r="E2699">
        <v>4</v>
      </c>
      <c r="F2699" t="s">
        <v>47</v>
      </c>
    </row>
    <row r="2700" spans="1:6" x14ac:dyDescent="0.25">
      <c r="A2700">
        <v>2699</v>
      </c>
      <c r="B2700" t="s">
        <v>310</v>
      </c>
      <c r="C2700" t="s">
        <v>46</v>
      </c>
      <c r="D2700">
        <v>51</v>
      </c>
      <c r="E2700">
        <v>22</v>
      </c>
      <c r="F2700" t="s">
        <v>43</v>
      </c>
    </row>
    <row r="2701" spans="1:6" x14ac:dyDescent="0.25">
      <c r="A2701">
        <v>2700</v>
      </c>
      <c r="B2701" t="s">
        <v>98</v>
      </c>
      <c r="C2701" t="s">
        <v>42</v>
      </c>
      <c r="D2701">
        <v>52</v>
      </c>
      <c r="E2701">
        <v>4</v>
      </c>
      <c r="F2701" t="s">
        <v>43</v>
      </c>
    </row>
    <row r="2702" spans="1:6" x14ac:dyDescent="0.25">
      <c r="A2702">
        <v>2701</v>
      </c>
      <c r="B2702" t="s">
        <v>51</v>
      </c>
      <c r="C2702" t="s">
        <v>42</v>
      </c>
      <c r="D2702">
        <v>52</v>
      </c>
      <c r="E2702">
        <v>17</v>
      </c>
      <c r="F2702" t="s">
        <v>49</v>
      </c>
    </row>
    <row r="2703" spans="1:6" x14ac:dyDescent="0.25">
      <c r="A2703">
        <v>2702</v>
      </c>
      <c r="B2703" t="s">
        <v>44</v>
      </c>
      <c r="C2703" t="s">
        <v>46</v>
      </c>
      <c r="D2703">
        <v>52</v>
      </c>
      <c r="E2703">
        <v>20</v>
      </c>
      <c r="F2703" t="s">
        <v>60</v>
      </c>
    </row>
    <row r="2704" spans="1:6" x14ac:dyDescent="0.25">
      <c r="A2704">
        <v>2703</v>
      </c>
      <c r="B2704" t="s">
        <v>239</v>
      </c>
      <c r="C2704" t="s">
        <v>42</v>
      </c>
      <c r="D2704">
        <v>52</v>
      </c>
      <c r="E2704">
        <v>22</v>
      </c>
      <c r="F2704" t="s">
        <v>43</v>
      </c>
    </row>
    <row r="2705" spans="1:6" x14ac:dyDescent="0.25">
      <c r="A2705">
        <v>2704</v>
      </c>
      <c r="B2705" t="s">
        <v>365</v>
      </c>
      <c r="C2705" t="s">
        <v>46</v>
      </c>
      <c r="D2705">
        <v>53</v>
      </c>
      <c r="E2705">
        <v>6</v>
      </c>
      <c r="F2705" t="s">
        <v>60</v>
      </c>
    </row>
    <row r="2706" spans="1:6" x14ac:dyDescent="0.25">
      <c r="A2706">
        <v>2705</v>
      </c>
      <c r="B2706" t="s">
        <v>297</v>
      </c>
      <c r="C2706" t="s">
        <v>46</v>
      </c>
      <c r="D2706">
        <v>53</v>
      </c>
      <c r="E2706">
        <v>29</v>
      </c>
      <c r="F2706" t="s">
        <v>47</v>
      </c>
    </row>
    <row r="2707" spans="1:6" x14ac:dyDescent="0.25">
      <c r="A2707">
        <v>2706</v>
      </c>
      <c r="B2707" t="s">
        <v>294</v>
      </c>
      <c r="C2707" t="s">
        <v>46</v>
      </c>
      <c r="D2707">
        <v>53</v>
      </c>
      <c r="E2707">
        <v>35</v>
      </c>
      <c r="F2707" t="s">
        <v>43</v>
      </c>
    </row>
    <row r="2708" spans="1:6" x14ac:dyDescent="0.25">
      <c r="A2708">
        <v>2707</v>
      </c>
      <c r="B2708" t="s">
        <v>397</v>
      </c>
      <c r="C2708" t="s">
        <v>42</v>
      </c>
      <c r="D2708">
        <v>55</v>
      </c>
      <c r="E2708">
        <v>4</v>
      </c>
      <c r="F2708" t="s">
        <v>47</v>
      </c>
    </row>
    <row r="2709" spans="1:6" x14ac:dyDescent="0.25">
      <c r="A2709">
        <v>2708</v>
      </c>
      <c r="B2709" t="s">
        <v>92</v>
      </c>
      <c r="C2709" t="s">
        <v>42</v>
      </c>
      <c r="D2709">
        <v>56</v>
      </c>
      <c r="E2709">
        <v>28</v>
      </c>
      <c r="F2709" t="s">
        <v>49</v>
      </c>
    </row>
    <row r="2710" spans="1:6" x14ac:dyDescent="0.25">
      <c r="A2710">
        <v>2709</v>
      </c>
      <c r="B2710" t="s">
        <v>151</v>
      </c>
      <c r="C2710" t="s">
        <v>46</v>
      </c>
      <c r="D2710">
        <v>57</v>
      </c>
      <c r="E2710">
        <v>3</v>
      </c>
      <c r="F2710" t="s">
        <v>47</v>
      </c>
    </row>
    <row r="2711" spans="1:6" x14ac:dyDescent="0.25">
      <c r="A2711">
        <v>2710</v>
      </c>
      <c r="B2711" t="s">
        <v>233</v>
      </c>
      <c r="C2711" t="s">
        <v>42</v>
      </c>
      <c r="D2711">
        <v>57</v>
      </c>
      <c r="E2711">
        <v>4</v>
      </c>
      <c r="F2711" t="s">
        <v>47</v>
      </c>
    </row>
    <row r="2712" spans="1:6" x14ac:dyDescent="0.25">
      <c r="A2712">
        <v>2711</v>
      </c>
      <c r="B2712" t="s">
        <v>396</v>
      </c>
      <c r="C2712" t="s">
        <v>46</v>
      </c>
      <c r="D2712">
        <v>57</v>
      </c>
      <c r="E2712">
        <v>10</v>
      </c>
      <c r="F2712" t="s">
        <v>47</v>
      </c>
    </row>
    <row r="2713" spans="1:6" x14ac:dyDescent="0.25">
      <c r="A2713">
        <v>2712</v>
      </c>
      <c r="B2713" t="s">
        <v>180</v>
      </c>
      <c r="C2713" t="s">
        <v>46</v>
      </c>
      <c r="D2713">
        <v>57</v>
      </c>
      <c r="E2713">
        <v>10</v>
      </c>
      <c r="F2713" t="s">
        <v>60</v>
      </c>
    </row>
    <row r="2714" spans="1:6" x14ac:dyDescent="0.25">
      <c r="A2714">
        <v>2713</v>
      </c>
      <c r="B2714" t="s">
        <v>347</v>
      </c>
      <c r="C2714" t="s">
        <v>42</v>
      </c>
      <c r="D2714">
        <v>58</v>
      </c>
      <c r="E2714">
        <v>3</v>
      </c>
      <c r="F2714" t="s">
        <v>47</v>
      </c>
    </row>
    <row r="2715" spans="1:6" x14ac:dyDescent="0.25">
      <c r="A2715">
        <v>2714</v>
      </c>
      <c r="B2715" t="s">
        <v>274</v>
      </c>
      <c r="C2715" t="s">
        <v>42</v>
      </c>
      <c r="D2715">
        <v>58</v>
      </c>
      <c r="E2715">
        <v>14</v>
      </c>
      <c r="F2715" t="s">
        <v>53</v>
      </c>
    </row>
    <row r="2716" spans="1:6" x14ac:dyDescent="0.25">
      <c r="A2716">
        <v>2715</v>
      </c>
      <c r="B2716" t="s">
        <v>323</v>
      </c>
      <c r="C2716" t="s">
        <v>42</v>
      </c>
      <c r="D2716">
        <v>58</v>
      </c>
      <c r="E2716">
        <v>4</v>
      </c>
      <c r="F2716" t="s">
        <v>43</v>
      </c>
    </row>
    <row r="2717" spans="1:6" x14ac:dyDescent="0.25">
      <c r="A2717">
        <v>2716</v>
      </c>
      <c r="B2717" t="s">
        <v>364</v>
      </c>
      <c r="C2717" t="s">
        <v>42</v>
      </c>
      <c r="D2717">
        <v>58</v>
      </c>
      <c r="E2717">
        <v>24</v>
      </c>
      <c r="F2717" t="s">
        <v>43</v>
      </c>
    </row>
    <row r="2718" spans="1:6" x14ac:dyDescent="0.25">
      <c r="A2718">
        <v>2717</v>
      </c>
      <c r="B2718" t="s">
        <v>166</v>
      </c>
      <c r="C2718" t="s">
        <v>46</v>
      </c>
      <c r="D2718">
        <v>59</v>
      </c>
      <c r="E2718">
        <v>40</v>
      </c>
      <c r="F2718" t="s">
        <v>43</v>
      </c>
    </row>
    <row r="2719" spans="1:6" x14ac:dyDescent="0.25">
      <c r="A2719">
        <v>2718</v>
      </c>
      <c r="B2719" t="s">
        <v>420</v>
      </c>
      <c r="C2719" t="s">
        <v>46</v>
      </c>
      <c r="D2719">
        <v>59</v>
      </c>
      <c r="E2719">
        <v>14</v>
      </c>
      <c r="F2719" t="s">
        <v>53</v>
      </c>
    </row>
    <row r="2720" spans="1:6" x14ac:dyDescent="0.25">
      <c r="A2720">
        <v>2719</v>
      </c>
      <c r="B2720" t="s">
        <v>282</v>
      </c>
      <c r="C2720" t="s">
        <v>42</v>
      </c>
      <c r="D2720">
        <v>59</v>
      </c>
      <c r="E2720">
        <v>4</v>
      </c>
      <c r="F2720" t="s">
        <v>60</v>
      </c>
    </row>
    <row r="2721" spans="1:6" x14ac:dyDescent="0.25">
      <c r="A2721">
        <v>2720</v>
      </c>
      <c r="B2721" t="s">
        <v>292</v>
      </c>
      <c r="C2721" t="s">
        <v>46</v>
      </c>
      <c r="D2721">
        <v>60</v>
      </c>
      <c r="E2721">
        <v>4</v>
      </c>
      <c r="F2721" t="s">
        <v>60</v>
      </c>
    </row>
    <row r="2722" spans="1:6" x14ac:dyDescent="0.25">
      <c r="A2722">
        <v>2721</v>
      </c>
      <c r="B2722" t="s">
        <v>398</v>
      </c>
      <c r="C2722" t="s">
        <v>46</v>
      </c>
      <c r="D2722">
        <v>61</v>
      </c>
      <c r="E2722">
        <v>9</v>
      </c>
      <c r="F2722" t="s">
        <v>49</v>
      </c>
    </row>
    <row r="2723" spans="1:6" x14ac:dyDescent="0.25">
      <c r="A2723">
        <v>2722</v>
      </c>
      <c r="B2723" t="s">
        <v>209</v>
      </c>
      <c r="C2723" t="s">
        <v>46</v>
      </c>
      <c r="D2723">
        <v>61</v>
      </c>
      <c r="E2723">
        <v>32</v>
      </c>
      <c r="F2723" t="s">
        <v>47</v>
      </c>
    </row>
    <row r="2724" spans="1:6" x14ac:dyDescent="0.25">
      <c r="A2724">
        <v>2723</v>
      </c>
      <c r="B2724" t="s">
        <v>164</v>
      </c>
      <c r="C2724" t="s">
        <v>46</v>
      </c>
      <c r="D2724">
        <v>63</v>
      </c>
      <c r="E2724">
        <v>24</v>
      </c>
      <c r="F2724" t="s">
        <v>47</v>
      </c>
    </row>
    <row r="2725" spans="1:6" x14ac:dyDescent="0.25">
      <c r="A2725">
        <v>2724</v>
      </c>
      <c r="B2725" t="s">
        <v>215</v>
      </c>
      <c r="C2725" t="s">
        <v>46</v>
      </c>
      <c r="D2725">
        <v>63</v>
      </c>
      <c r="E2725">
        <v>10</v>
      </c>
      <c r="F2725" t="s">
        <v>60</v>
      </c>
    </row>
    <row r="2726" spans="1:6" x14ac:dyDescent="0.25">
      <c r="A2726">
        <v>2725</v>
      </c>
      <c r="B2726" t="s">
        <v>381</v>
      </c>
      <c r="C2726" t="s">
        <v>42</v>
      </c>
      <c r="D2726">
        <v>64</v>
      </c>
      <c r="E2726">
        <v>30</v>
      </c>
      <c r="F2726" t="s">
        <v>53</v>
      </c>
    </row>
    <row r="2727" spans="1:6" x14ac:dyDescent="0.25">
      <c r="A2727">
        <v>2726</v>
      </c>
      <c r="B2727" t="s">
        <v>57</v>
      </c>
      <c r="C2727" t="s">
        <v>46</v>
      </c>
      <c r="D2727">
        <v>64</v>
      </c>
      <c r="E2727">
        <v>30</v>
      </c>
      <c r="F2727" t="s">
        <v>60</v>
      </c>
    </row>
    <row r="2728" spans="1:6" x14ac:dyDescent="0.25">
      <c r="A2728">
        <v>2727</v>
      </c>
      <c r="B2728" t="s">
        <v>241</v>
      </c>
      <c r="C2728" t="s">
        <v>42</v>
      </c>
      <c r="D2728">
        <v>64</v>
      </c>
      <c r="E2728">
        <v>4</v>
      </c>
      <c r="F2728" t="s">
        <v>47</v>
      </c>
    </row>
    <row r="2729" spans="1:6" x14ac:dyDescent="0.25">
      <c r="A2729">
        <v>2728</v>
      </c>
      <c r="B2729" t="s">
        <v>324</v>
      </c>
      <c r="C2729" t="s">
        <v>46</v>
      </c>
      <c r="D2729">
        <v>65</v>
      </c>
      <c r="E2729">
        <v>10</v>
      </c>
      <c r="F2729" t="s">
        <v>47</v>
      </c>
    </row>
    <row r="2730" spans="1:6" x14ac:dyDescent="0.25">
      <c r="A2730">
        <v>2729</v>
      </c>
      <c r="B2730" t="s">
        <v>325</v>
      </c>
      <c r="C2730" t="s">
        <v>46</v>
      </c>
      <c r="D2730">
        <v>66</v>
      </c>
      <c r="E2730">
        <v>1</v>
      </c>
      <c r="F2730" t="s">
        <v>43</v>
      </c>
    </row>
    <row r="2731" spans="1:6" x14ac:dyDescent="0.25">
      <c r="A2731">
        <v>2730</v>
      </c>
      <c r="B2731" t="s">
        <v>392</v>
      </c>
      <c r="C2731" t="s">
        <v>46</v>
      </c>
      <c r="D2731">
        <v>66</v>
      </c>
      <c r="E2731">
        <v>4</v>
      </c>
      <c r="F2731" t="s">
        <v>53</v>
      </c>
    </row>
    <row r="2732" spans="1:6" x14ac:dyDescent="0.25">
      <c r="A2732">
        <v>2731</v>
      </c>
      <c r="B2732" t="s">
        <v>416</v>
      </c>
      <c r="C2732" t="s">
        <v>46</v>
      </c>
      <c r="D2732">
        <v>66</v>
      </c>
      <c r="E2732">
        <v>4</v>
      </c>
      <c r="F2732" t="s">
        <v>49</v>
      </c>
    </row>
    <row r="2733" spans="1:6" x14ac:dyDescent="0.25">
      <c r="A2733">
        <v>2732</v>
      </c>
      <c r="B2733" t="s">
        <v>210</v>
      </c>
      <c r="C2733" t="s">
        <v>42</v>
      </c>
      <c r="D2733">
        <v>67</v>
      </c>
      <c r="E2733">
        <v>12</v>
      </c>
      <c r="F2733" t="s">
        <v>49</v>
      </c>
    </row>
    <row r="2734" spans="1:6" x14ac:dyDescent="0.25">
      <c r="A2734">
        <v>2733</v>
      </c>
      <c r="B2734" t="s">
        <v>109</v>
      </c>
      <c r="C2734" t="s">
        <v>42</v>
      </c>
      <c r="D2734">
        <v>67</v>
      </c>
      <c r="E2734">
        <v>32</v>
      </c>
      <c r="F2734" t="s">
        <v>60</v>
      </c>
    </row>
    <row r="2735" spans="1:6" x14ac:dyDescent="0.25">
      <c r="A2735">
        <v>2734</v>
      </c>
      <c r="B2735" t="s">
        <v>268</v>
      </c>
      <c r="C2735" t="s">
        <v>42</v>
      </c>
      <c r="D2735">
        <v>67</v>
      </c>
      <c r="E2735">
        <v>38</v>
      </c>
      <c r="F2735" t="s">
        <v>53</v>
      </c>
    </row>
    <row r="2736" spans="1:6" x14ac:dyDescent="0.25">
      <c r="A2736">
        <v>2735</v>
      </c>
      <c r="B2736" t="s">
        <v>293</v>
      </c>
      <c r="C2736" t="s">
        <v>42</v>
      </c>
      <c r="D2736">
        <v>68</v>
      </c>
      <c r="E2736">
        <v>4</v>
      </c>
      <c r="F2736" t="s">
        <v>53</v>
      </c>
    </row>
    <row r="2737" spans="1:6" x14ac:dyDescent="0.25">
      <c r="A2737">
        <v>2736</v>
      </c>
      <c r="B2737" t="s">
        <v>315</v>
      </c>
      <c r="C2737" t="s">
        <v>42</v>
      </c>
      <c r="D2737">
        <v>68</v>
      </c>
      <c r="E2737">
        <v>9</v>
      </c>
      <c r="F2737" t="s">
        <v>49</v>
      </c>
    </row>
    <row r="2738" spans="1:6" x14ac:dyDescent="0.25">
      <c r="A2738">
        <v>2737</v>
      </c>
      <c r="B2738" t="s">
        <v>249</v>
      </c>
      <c r="C2738" t="s">
        <v>42</v>
      </c>
      <c r="D2738">
        <v>69</v>
      </c>
      <c r="E2738">
        <v>10</v>
      </c>
      <c r="F2738" t="s">
        <v>49</v>
      </c>
    </row>
    <row r="2739" spans="1:6" x14ac:dyDescent="0.25">
      <c r="A2739">
        <v>2738</v>
      </c>
      <c r="B2739" t="s">
        <v>128</v>
      </c>
      <c r="C2739" t="s">
        <v>42</v>
      </c>
      <c r="D2739">
        <v>70</v>
      </c>
      <c r="E2739">
        <v>14</v>
      </c>
      <c r="F2739" t="s">
        <v>43</v>
      </c>
    </row>
    <row r="2740" spans="1:6" x14ac:dyDescent="0.25">
      <c r="A2740">
        <v>2739</v>
      </c>
      <c r="B2740" t="s">
        <v>324</v>
      </c>
      <c r="C2740" t="s">
        <v>42</v>
      </c>
      <c r="D2740">
        <v>72</v>
      </c>
      <c r="E2740">
        <v>4</v>
      </c>
      <c r="F2740" t="s">
        <v>47</v>
      </c>
    </row>
    <row r="2741" spans="1:6" x14ac:dyDescent="0.25">
      <c r="A2741">
        <v>2740</v>
      </c>
      <c r="B2741" t="s">
        <v>293</v>
      </c>
      <c r="C2741" t="s">
        <v>46</v>
      </c>
      <c r="D2741">
        <v>72</v>
      </c>
      <c r="E2741">
        <v>9</v>
      </c>
      <c r="F2741" t="s">
        <v>53</v>
      </c>
    </row>
    <row r="2742" spans="1:6" x14ac:dyDescent="0.25">
      <c r="A2742">
        <v>2741</v>
      </c>
      <c r="B2742" t="s">
        <v>261</v>
      </c>
      <c r="C2742" t="s">
        <v>46</v>
      </c>
      <c r="D2742">
        <v>72</v>
      </c>
      <c r="E2742">
        <v>31</v>
      </c>
      <c r="F2742" t="s">
        <v>49</v>
      </c>
    </row>
    <row r="2743" spans="1:6" x14ac:dyDescent="0.25">
      <c r="A2743">
        <v>2742</v>
      </c>
      <c r="B2743" t="s">
        <v>192</v>
      </c>
      <c r="C2743" t="s">
        <v>46</v>
      </c>
      <c r="D2743">
        <v>72</v>
      </c>
      <c r="E2743">
        <v>40</v>
      </c>
      <c r="F2743" t="s">
        <v>60</v>
      </c>
    </row>
    <row r="2744" spans="1:6" x14ac:dyDescent="0.25">
      <c r="A2744">
        <v>2743</v>
      </c>
      <c r="B2744" t="s">
        <v>63</v>
      </c>
      <c r="C2744" t="s">
        <v>42</v>
      </c>
      <c r="D2744">
        <v>73</v>
      </c>
      <c r="E2744">
        <v>40</v>
      </c>
      <c r="F2744" t="s">
        <v>49</v>
      </c>
    </row>
    <row r="2745" spans="1:6" x14ac:dyDescent="0.25">
      <c r="A2745">
        <v>2744</v>
      </c>
      <c r="B2745" t="s">
        <v>349</v>
      </c>
      <c r="C2745" t="s">
        <v>46</v>
      </c>
      <c r="D2745">
        <v>74</v>
      </c>
      <c r="E2745">
        <v>26</v>
      </c>
      <c r="F2745" t="s">
        <v>43</v>
      </c>
    </row>
    <row r="2746" spans="1:6" x14ac:dyDescent="0.25">
      <c r="A2746">
        <v>2745</v>
      </c>
      <c r="B2746" t="s">
        <v>93</v>
      </c>
      <c r="C2746" t="s">
        <v>46</v>
      </c>
      <c r="D2746">
        <v>75</v>
      </c>
      <c r="E2746">
        <v>6</v>
      </c>
      <c r="F2746" t="s">
        <v>60</v>
      </c>
    </row>
    <row r="2747" spans="1:6" x14ac:dyDescent="0.25">
      <c r="A2747">
        <v>2746</v>
      </c>
      <c r="B2747" t="s">
        <v>120</v>
      </c>
      <c r="C2747" t="s">
        <v>46</v>
      </c>
      <c r="D2747">
        <v>75</v>
      </c>
      <c r="E2747">
        <v>19</v>
      </c>
      <c r="F2747" t="s">
        <v>47</v>
      </c>
    </row>
    <row r="2748" spans="1:6" x14ac:dyDescent="0.25">
      <c r="A2748">
        <v>2747</v>
      </c>
      <c r="B2748" t="s">
        <v>122</v>
      </c>
      <c r="C2748" t="s">
        <v>42</v>
      </c>
      <c r="D2748">
        <v>75</v>
      </c>
      <c r="E2748">
        <v>19</v>
      </c>
      <c r="F2748" t="s">
        <v>60</v>
      </c>
    </row>
    <row r="2749" spans="1:6" x14ac:dyDescent="0.25">
      <c r="A2749">
        <v>2748</v>
      </c>
      <c r="B2749" t="s">
        <v>392</v>
      </c>
      <c r="C2749" t="s">
        <v>46</v>
      </c>
      <c r="D2749">
        <v>75</v>
      </c>
      <c r="E2749">
        <v>30</v>
      </c>
      <c r="F2749" t="s">
        <v>53</v>
      </c>
    </row>
    <row r="2750" spans="1:6" x14ac:dyDescent="0.25">
      <c r="A2750">
        <v>2749</v>
      </c>
      <c r="B2750" t="s">
        <v>147</v>
      </c>
      <c r="C2750" t="s">
        <v>46</v>
      </c>
      <c r="D2750">
        <v>76</v>
      </c>
      <c r="E2750">
        <v>4</v>
      </c>
      <c r="F2750" t="s">
        <v>60</v>
      </c>
    </row>
    <row r="2751" spans="1:6" x14ac:dyDescent="0.25">
      <c r="A2751">
        <v>2750</v>
      </c>
      <c r="B2751" t="s">
        <v>244</v>
      </c>
      <c r="C2751" t="s">
        <v>46</v>
      </c>
      <c r="D2751">
        <v>76</v>
      </c>
      <c r="E2751">
        <v>9</v>
      </c>
      <c r="F2751" t="s">
        <v>53</v>
      </c>
    </row>
    <row r="2752" spans="1:6" x14ac:dyDescent="0.25">
      <c r="A2752">
        <v>2751</v>
      </c>
      <c r="B2752" t="s">
        <v>364</v>
      </c>
      <c r="C2752" t="s">
        <v>46</v>
      </c>
      <c r="D2752">
        <v>77</v>
      </c>
      <c r="E2752">
        <v>1</v>
      </c>
      <c r="F2752" t="s">
        <v>60</v>
      </c>
    </row>
    <row r="2753" spans="1:6" x14ac:dyDescent="0.25">
      <c r="A2753">
        <v>2752</v>
      </c>
      <c r="B2753" t="s">
        <v>238</v>
      </c>
      <c r="C2753" t="s">
        <v>42</v>
      </c>
      <c r="D2753">
        <v>77</v>
      </c>
      <c r="E2753">
        <v>10</v>
      </c>
      <c r="F2753" t="s">
        <v>43</v>
      </c>
    </row>
    <row r="2754" spans="1:6" x14ac:dyDescent="0.25">
      <c r="A2754">
        <v>2753</v>
      </c>
      <c r="B2754" t="s">
        <v>321</v>
      </c>
      <c r="C2754" t="s">
        <v>46</v>
      </c>
      <c r="D2754">
        <v>77</v>
      </c>
      <c r="E2754">
        <v>4</v>
      </c>
      <c r="F2754" t="s">
        <v>47</v>
      </c>
    </row>
    <row r="2755" spans="1:6" x14ac:dyDescent="0.25">
      <c r="A2755">
        <v>2754</v>
      </c>
      <c r="B2755" t="s">
        <v>96</v>
      </c>
      <c r="C2755" t="s">
        <v>42</v>
      </c>
      <c r="D2755">
        <v>77</v>
      </c>
      <c r="E2755">
        <v>4</v>
      </c>
      <c r="F2755" t="s">
        <v>49</v>
      </c>
    </row>
    <row r="2756" spans="1:6" x14ac:dyDescent="0.25">
      <c r="A2756">
        <v>2755</v>
      </c>
      <c r="B2756" t="s">
        <v>166</v>
      </c>
      <c r="C2756" t="s">
        <v>46</v>
      </c>
      <c r="D2756">
        <v>77</v>
      </c>
      <c r="E2756">
        <v>4</v>
      </c>
      <c r="F2756" t="s">
        <v>43</v>
      </c>
    </row>
    <row r="2757" spans="1:6" x14ac:dyDescent="0.25">
      <c r="A2757">
        <v>2756</v>
      </c>
      <c r="B2757" t="s">
        <v>272</v>
      </c>
      <c r="C2757" t="s">
        <v>46</v>
      </c>
      <c r="D2757">
        <v>78</v>
      </c>
      <c r="E2757">
        <v>4</v>
      </c>
      <c r="F2757" t="s">
        <v>60</v>
      </c>
    </row>
    <row r="2758" spans="1:6" x14ac:dyDescent="0.25">
      <c r="A2758">
        <v>2757</v>
      </c>
      <c r="B2758" t="s">
        <v>272</v>
      </c>
      <c r="C2758" t="s">
        <v>42</v>
      </c>
      <c r="D2758">
        <v>18</v>
      </c>
      <c r="E2758">
        <v>4</v>
      </c>
      <c r="F2758" t="s">
        <v>43</v>
      </c>
    </row>
    <row r="2759" spans="1:6" x14ac:dyDescent="0.25">
      <c r="A2759">
        <v>2758</v>
      </c>
      <c r="B2759" t="s">
        <v>266</v>
      </c>
      <c r="C2759" t="s">
        <v>42</v>
      </c>
      <c r="D2759">
        <v>18</v>
      </c>
      <c r="E2759">
        <v>15</v>
      </c>
      <c r="F2759" t="s">
        <v>43</v>
      </c>
    </row>
    <row r="2760" spans="1:6" x14ac:dyDescent="0.25">
      <c r="A2760">
        <v>2759</v>
      </c>
      <c r="B2760" t="s">
        <v>308</v>
      </c>
      <c r="C2760" t="s">
        <v>46</v>
      </c>
      <c r="D2760">
        <v>18</v>
      </c>
      <c r="E2760">
        <v>28</v>
      </c>
      <c r="F2760" t="s">
        <v>53</v>
      </c>
    </row>
    <row r="2761" spans="1:6" x14ac:dyDescent="0.25">
      <c r="A2761">
        <v>2760</v>
      </c>
      <c r="B2761" t="s">
        <v>307</v>
      </c>
      <c r="C2761" t="s">
        <v>46</v>
      </c>
      <c r="D2761">
        <v>18</v>
      </c>
      <c r="E2761">
        <v>10</v>
      </c>
      <c r="F2761" t="s">
        <v>47</v>
      </c>
    </row>
    <row r="2762" spans="1:6" x14ac:dyDescent="0.25">
      <c r="A2762">
        <v>2761</v>
      </c>
      <c r="B2762" t="s">
        <v>52</v>
      </c>
      <c r="C2762" t="s">
        <v>46</v>
      </c>
      <c r="D2762">
        <v>19</v>
      </c>
      <c r="E2762">
        <v>10</v>
      </c>
      <c r="F2762" t="s">
        <v>53</v>
      </c>
    </row>
    <row r="2763" spans="1:6" x14ac:dyDescent="0.25">
      <c r="A2763">
        <v>2762</v>
      </c>
      <c r="B2763" t="s">
        <v>59</v>
      </c>
      <c r="C2763" t="s">
        <v>46</v>
      </c>
      <c r="D2763">
        <v>19</v>
      </c>
      <c r="E2763">
        <v>10</v>
      </c>
      <c r="F2763" t="s">
        <v>60</v>
      </c>
    </row>
    <row r="2764" spans="1:6" x14ac:dyDescent="0.25">
      <c r="A2764">
        <v>2763</v>
      </c>
      <c r="B2764" t="s">
        <v>445</v>
      </c>
      <c r="C2764" t="s">
        <v>46</v>
      </c>
      <c r="D2764">
        <v>21</v>
      </c>
      <c r="E2764">
        <v>23</v>
      </c>
      <c r="F2764" t="s">
        <v>47</v>
      </c>
    </row>
    <row r="2765" spans="1:6" x14ac:dyDescent="0.25">
      <c r="A2765">
        <v>2764</v>
      </c>
      <c r="B2765" t="s">
        <v>346</v>
      </c>
      <c r="C2765" t="s">
        <v>42</v>
      </c>
      <c r="D2765">
        <v>21</v>
      </c>
      <c r="E2765">
        <v>4</v>
      </c>
      <c r="F2765" t="s">
        <v>60</v>
      </c>
    </row>
    <row r="2766" spans="1:6" x14ac:dyDescent="0.25">
      <c r="A2766">
        <v>2765</v>
      </c>
      <c r="B2766" t="s">
        <v>387</v>
      </c>
      <c r="C2766" t="s">
        <v>46</v>
      </c>
      <c r="D2766">
        <v>22</v>
      </c>
      <c r="E2766">
        <v>4</v>
      </c>
      <c r="F2766" t="s">
        <v>49</v>
      </c>
    </row>
    <row r="2767" spans="1:6" x14ac:dyDescent="0.25">
      <c r="A2767">
        <v>2766</v>
      </c>
      <c r="B2767" t="s">
        <v>142</v>
      </c>
      <c r="C2767" t="s">
        <v>46</v>
      </c>
      <c r="D2767">
        <v>23</v>
      </c>
      <c r="E2767">
        <v>4</v>
      </c>
      <c r="F2767" t="s">
        <v>47</v>
      </c>
    </row>
    <row r="2768" spans="1:6" x14ac:dyDescent="0.25">
      <c r="A2768">
        <v>2767</v>
      </c>
      <c r="B2768" t="s">
        <v>366</v>
      </c>
      <c r="C2768" t="s">
        <v>42</v>
      </c>
      <c r="D2768">
        <v>24</v>
      </c>
      <c r="E2768">
        <v>4</v>
      </c>
      <c r="F2768" t="s">
        <v>53</v>
      </c>
    </row>
    <row r="2769" spans="1:6" x14ac:dyDescent="0.25">
      <c r="A2769">
        <v>2768</v>
      </c>
      <c r="B2769" t="s">
        <v>354</v>
      </c>
      <c r="C2769" t="s">
        <v>46</v>
      </c>
      <c r="D2769">
        <v>24</v>
      </c>
      <c r="E2769">
        <v>10</v>
      </c>
      <c r="F2769" t="s">
        <v>43</v>
      </c>
    </row>
    <row r="2770" spans="1:6" x14ac:dyDescent="0.25">
      <c r="A2770">
        <v>2769</v>
      </c>
      <c r="B2770" t="s">
        <v>222</v>
      </c>
      <c r="C2770" t="s">
        <v>46</v>
      </c>
      <c r="D2770">
        <v>25</v>
      </c>
      <c r="E2770">
        <v>4</v>
      </c>
      <c r="F2770" t="s">
        <v>43</v>
      </c>
    </row>
    <row r="2771" spans="1:6" x14ac:dyDescent="0.25">
      <c r="A2771">
        <v>2770</v>
      </c>
      <c r="B2771" t="s">
        <v>179</v>
      </c>
      <c r="C2771" t="s">
        <v>42</v>
      </c>
      <c r="D2771">
        <v>26</v>
      </c>
      <c r="E2771">
        <v>2</v>
      </c>
      <c r="F2771" t="s">
        <v>60</v>
      </c>
    </row>
    <row r="2772" spans="1:6" x14ac:dyDescent="0.25">
      <c r="A2772">
        <v>2771</v>
      </c>
      <c r="B2772" t="s">
        <v>433</v>
      </c>
      <c r="C2772" t="s">
        <v>42</v>
      </c>
      <c r="D2772">
        <v>27</v>
      </c>
      <c r="E2772">
        <v>10</v>
      </c>
      <c r="F2772" t="s">
        <v>47</v>
      </c>
    </row>
    <row r="2773" spans="1:6" x14ac:dyDescent="0.25">
      <c r="A2773">
        <v>2772</v>
      </c>
      <c r="B2773" t="s">
        <v>443</v>
      </c>
      <c r="C2773" t="s">
        <v>42</v>
      </c>
      <c r="D2773">
        <v>27</v>
      </c>
      <c r="E2773">
        <v>18</v>
      </c>
      <c r="F2773" t="s">
        <v>49</v>
      </c>
    </row>
    <row r="2774" spans="1:6" x14ac:dyDescent="0.25">
      <c r="A2774">
        <v>2773</v>
      </c>
      <c r="B2774" t="s">
        <v>266</v>
      </c>
      <c r="C2774" t="s">
        <v>42</v>
      </c>
      <c r="D2774">
        <v>28</v>
      </c>
      <c r="E2774">
        <v>19</v>
      </c>
      <c r="F2774" t="s">
        <v>60</v>
      </c>
    </row>
    <row r="2775" spans="1:6" x14ac:dyDescent="0.25">
      <c r="A2775">
        <v>2774</v>
      </c>
      <c r="B2775" t="s">
        <v>367</v>
      </c>
      <c r="C2775" t="s">
        <v>42</v>
      </c>
      <c r="D2775">
        <v>28</v>
      </c>
      <c r="E2775">
        <v>10</v>
      </c>
      <c r="F2775" t="s">
        <v>60</v>
      </c>
    </row>
    <row r="2776" spans="1:6" x14ac:dyDescent="0.25">
      <c r="A2776">
        <v>2775</v>
      </c>
      <c r="B2776" t="s">
        <v>329</v>
      </c>
      <c r="C2776" t="s">
        <v>42</v>
      </c>
      <c r="D2776">
        <v>28</v>
      </c>
      <c r="E2776">
        <v>31</v>
      </c>
      <c r="F2776" t="s">
        <v>53</v>
      </c>
    </row>
    <row r="2777" spans="1:6" x14ac:dyDescent="0.25">
      <c r="A2777">
        <v>2776</v>
      </c>
      <c r="B2777" t="s">
        <v>307</v>
      </c>
      <c r="C2777" t="s">
        <v>46</v>
      </c>
      <c r="D2777">
        <v>29</v>
      </c>
      <c r="E2777">
        <v>10</v>
      </c>
      <c r="F2777" t="s">
        <v>47</v>
      </c>
    </row>
    <row r="2778" spans="1:6" x14ac:dyDescent="0.25">
      <c r="A2778">
        <v>2777</v>
      </c>
      <c r="B2778" t="s">
        <v>338</v>
      </c>
      <c r="C2778" t="s">
        <v>42</v>
      </c>
      <c r="D2778">
        <v>29</v>
      </c>
      <c r="E2778">
        <v>6</v>
      </c>
      <c r="F2778" t="s">
        <v>53</v>
      </c>
    </row>
    <row r="2779" spans="1:6" x14ac:dyDescent="0.25">
      <c r="A2779">
        <v>2778</v>
      </c>
      <c r="B2779" t="s">
        <v>94</v>
      </c>
      <c r="C2779" t="s">
        <v>46</v>
      </c>
      <c r="D2779">
        <v>29</v>
      </c>
      <c r="E2779">
        <v>10</v>
      </c>
      <c r="F2779" t="s">
        <v>53</v>
      </c>
    </row>
    <row r="2780" spans="1:6" x14ac:dyDescent="0.25">
      <c r="A2780">
        <v>2779</v>
      </c>
      <c r="B2780" t="s">
        <v>82</v>
      </c>
      <c r="C2780" t="s">
        <v>46</v>
      </c>
      <c r="D2780">
        <v>29</v>
      </c>
      <c r="E2780">
        <v>10</v>
      </c>
      <c r="F2780" t="s">
        <v>53</v>
      </c>
    </row>
    <row r="2781" spans="1:6" x14ac:dyDescent="0.25">
      <c r="A2781">
        <v>2780</v>
      </c>
      <c r="B2781" t="s">
        <v>59</v>
      </c>
      <c r="C2781" t="s">
        <v>42</v>
      </c>
      <c r="D2781">
        <v>29</v>
      </c>
      <c r="E2781">
        <v>4</v>
      </c>
      <c r="F2781" t="s">
        <v>43</v>
      </c>
    </row>
    <row r="2782" spans="1:6" x14ac:dyDescent="0.25">
      <c r="A2782">
        <v>2781</v>
      </c>
      <c r="B2782" t="s">
        <v>238</v>
      </c>
      <c r="C2782" t="s">
        <v>42</v>
      </c>
      <c r="D2782">
        <v>30</v>
      </c>
      <c r="E2782">
        <v>10</v>
      </c>
      <c r="F2782" t="s">
        <v>60</v>
      </c>
    </row>
    <row r="2783" spans="1:6" x14ac:dyDescent="0.25">
      <c r="A2783">
        <v>2782</v>
      </c>
      <c r="B2783" t="s">
        <v>397</v>
      </c>
      <c r="C2783" t="s">
        <v>42</v>
      </c>
      <c r="D2783">
        <v>30</v>
      </c>
      <c r="E2783">
        <v>38</v>
      </c>
      <c r="F2783" t="s">
        <v>47</v>
      </c>
    </row>
    <row r="2784" spans="1:6" x14ac:dyDescent="0.25">
      <c r="A2784">
        <v>2783</v>
      </c>
      <c r="B2784" t="s">
        <v>185</v>
      </c>
      <c r="C2784" t="s">
        <v>42</v>
      </c>
      <c r="D2784">
        <v>31</v>
      </c>
      <c r="E2784">
        <v>6</v>
      </c>
      <c r="F2784" t="s">
        <v>43</v>
      </c>
    </row>
    <row r="2785" spans="1:6" x14ac:dyDescent="0.25">
      <c r="A2785">
        <v>2784</v>
      </c>
      <c r="B2785" t="s">
        <v>296</v>
      </c>
      <c r="C2785" t="s">
        <v>46</v>
      </c>
      <c r="D2785">
        <v>32</v>
      </c>
      <c r="E2785">
        <v>10</v>
      </c>
      <c r="F2785" t="s">
        <v>49</v>
      </c>
    </row>
    <row r="2786" spans="1:6" x14ac:dyDescent="0.25">
      <c r="A2786">
        <v>2785</v>
      </c>
      <c r="B2786" t="s">
        <v>134</v>
      </c>
      <c r="C2786" t="s">
        <v>42</v>
      </c>
      <c r="D2786">
        <v>32</v>
      </c>
      <c r="E2786">
        <v>10</v>
      </c>
      <c r="F2786" t="s">
        <v>53</v>
      </c>
    </row>
    <row r="2787" spans="1:6" x14ac:dyDescent="0.25">
      <c r="A2787">
        <v>2786</v>
      </c>
      <c r="B2787" t="s">
        <v>310</v>
      </c>
      <c r="C2787" t="s">
        <v>42</v>
      </c>
      <c r="D2787">
        <v>32</v>
      </c>
      <c r="E2787">
        <v>14</v>
      </c>
      <c r="F2787" t="s">
        <v>43</v>
      </c>
    </row>
    <row r="2788" spans="1:6" x14ac:dyDescent="0.25">
      <c r="A2788">
        <v>2787</v>
      </c>
      <c r="B2788" t="s">
        <v>435</v>
      </c>
      <c r="C2788" t="s">
        <v>42</v>
      </c>
      <c r="D2788">
        <v>32</v>
      </c>
      <c r="E2788">
        <v>4</v>
      </c>
      <c r="F2788" t="s">
        <v>53</v>
      </c>
    </row>
    <row r="2789" spans="1:6" x14ac:dyDescent="0.25">
      <c r="A2789">
        <v>2788</v>
      </c>
      <c r="B2789" t="s">
        <v>391</v>
      </c>
      <c r="C2789" t="s">
        <v>46</v>
      </c>
      <c r="D2789">
        <v>32</v>
      </c>
      <c r="E2789">
        <v>27</v>
      </c>
      <c r="F2789" t="s">
        <v>49</v>
      </c>
    </row>
    <row r="2790" spans="1:6" x14ac:dyDescent="0.25">
      <c r="A2790">
        <v>2789</v>
      </c>
      <c r="B2790" t="s">
        <v>222</v>
      </c>
      <c r="C2790" t="s">
        <v>46</v>
      </c>
      <c r="D2790">
        <v>32</v>
      </c>
      <c r="E2790">
        <v>40</v>
      </c>
      <c r="F2790" t="s">
        <v>43</v>
      </c>
    </row>
    <row r="2791" spans="1:6" x14ac:dyDescent="0.25">
      <c r="A2791">
        <v>2790</v>
      </c>
      <c r="B2791" t="s">
        <v>294</v>
      </c>
      <c r="C2791" t="s">
        <v>42</v>
      </c>
      <c r="D2791">
        <v>33</v>
      </c>
      <c r="E2791">
        <v>9</v>
      </c>
      <c r="F2791" t="s">
        <v>43</v>
      </c>
    </row>
    <row r="2792" spans="1:6" x14ac:dyDescent="0.25">
      <c r="A2792">
        <v>2791</v>
      </c>
      <c r="B2792" t="s">
        <v>345</v>
      </c>
      <c r="C2792" t="s">
        <v>42</v>
      </c>
      <c r="D2792">
        <v>33</v>
      </c>
      <c r="E2792">
        <v>10</v>
      </c>
      <c r="F2792" t="s">
        <v>53</v>
      </c>
    </row>
    <row r="2793" spans="1:6" x14ac:dyDescent="0.25">
      <c r="A2793">
        <v>2792</v>
      </c>
      <c r="B2793" t="s">
        <v>256</v>
      </c>
      <c r="C2793" t="s">
        <v>42</v>
      </c>
      <c r="D2793">
        <v>33</v>
      </c>
      <c r="E2793">
        <v>31</v>
      </c>
      <c r="F2793" t="s">
        <v>49</v>
      </c>
    </row>
    <row r="2794" spans="1:6" x14ac:dyDescent="0.25">
      <c r="A2794">
        <v>2793</v>
      </c>
      <c r="B2794" t="s">
        <v>58</v>
      </c>
      <c r="C2794" t="s">
        <v>42</v>
      </c>
      <c r="D2794">
        <v>34</v>
      </c>
      <c r="E2794">
        <v>5</v>
      </c>
      <c r="F2794" t="s">
        <v>47</v>
      </c>
    </row>
    <row r="2795" spans="1:6" x14ac:dyDescent="0.25">
      <c r="A2795">
        <v>2794</v>
      </c>
      <c r="B2795" t="s">
        <v>375</v>
      </c>
      <c r="C2795" t="s">
        <v>46</v>
      </c>
      <c r="D2795">
        <v>35</v>
      </c>
      <c r="E2795">
        <v>16</v>
      </c>
      <c r="F2795" t="s">
        <v>49</v>
      </c>
    </row>
    <row r="2796" spans="1:6" x14ac:dyDescent="0.25">
      <c r="A2796">
        <v>2795</v>
      </c>
      <c r="B2796" t="s">
        <v>374</v>
      </c>
      <c r="C2796" t="s">
        <v>42</v>
      </c>
      <c r="D2796">
        <v>35</v>
      </c>
      <c r="E2796">
        <v>40</v>
      </c>
      <c r="F2796" t="s">
        <v>49</v>
      </c>
    </row>
    <row r="2797" spans="1:6" x14ac:dyDescent="0.25">
      <c r="A2797">
        <v>2796</v>
      </c>
      <c r="B2797" t="s">
        <v>239</v>
      </c>
      <c r="C2797" t="s">
        <v>42</v>
      </c>
      <c r="D2797">
        <v>36</v>
      </c>
      <c r="E2797">
        <v>4</v>
      </c>
      <c r="F2797" t="s">
        <v>43</v>
      </c>
    </row>
    <row r="2798" spans="1:6" x14ac:dyDescent="0.25">
      <c r="A2798">
        <v>2797</v>
      </c>
      <c r="B2798" t="s">
        <v>192</v>
      </c>
      <c r="C2798" t="s">
        <v>46</v>
      </c>
      <c r="D2798">
        <v>36</v>
      </c>
      <c r="E2798">
        <v>4</v>
      </c>
      <c r="F2798" t="s">
        <v>60</v>
      </c>
    </row>
    <row r="2799" spans="1:6" x14ac:dyDescent="0.25">
      <c r="A2799">
        <v>2798</v>
      </c>
      <c r="B2799" t="s">
        <v>84</v>
      </c>
      <c r="C2799" t="s">
        <v>42</v>
      </c>
      <c r="D2799">
        <v>36</v>
      </c>
      <c r="E2799">
        <v>32</v>
      </c>
      <c r="F2799" t="s">
        <v>49</v>
      </c>
    </row>
    <row r="2800" spans="1:6" x14ac:dyDescent="0.25">
      <c r="A2800">
        <v>2799</v>
      </c>
      <c r="B2800" t="s">
        <v>105</v>
      </c>
      <c r="C2800" t="s">
        <v>46</v>
      </c>
      <c r="D2800">
        <v>37</v>
      </c>
      <c r="E2800">
        <v>10</v>
      </c>
      <c r="F2800" t="s">
        <v>53</v>
      </c>
    </row>
    <row r="2801" spans="1:6" x14ac:dyDescent="0.25">
      <c r="A2801">
        <v>2800</v>
      </c>
      <c r="B2801" t="s">
        <v>292</v>
      </c>
      <c r="C2801" t="s">
        <v>42</v>
      </c>
      <c r="D2801">
        <v>37</v>
      </c>
      <c r="E2801">
        <v>9</v>
      </c>
      <c r="F2801" t="s">
        <v>60</v>
      </c>
    </row>
    <row r="2802" spans="1:6" x14ac:dyDescent="0.25">
      <c r="A2802">
        <v>2801</v>
      </c>
      <c r="B2802" t="s">
        <v>218</v>
      </c>
      <c r="C2802" t="s">
        <v>46</v>
      </c>
      <c r="D2802">
        <v>37</v>
      </c>
      <c r="E2802">
        <v>22</v>
      </c>
      <c r="F2802" t="s">
        <v>53</v>
      </c>
    </row>
    <row r="2803" spans="1:6" x14ac:dyDescent="0.25">
      <c r="A2803">
        <v>2802</v>
      </c>
      <c r="B2803" t="s">
        <v>447</v>
      </c>
      <c r="C2803" t="s">
        <v>42</v>
      </c>
      <c r="D2803">
        <v>37</v>
      </c>
      <c r="E2803">
        <v>4</v>
      </c>
      <c r="F2803" t="s">
        <v>47</v>
      </c>
    </row>
    <row r="2804" spans="1:6" x14ac:dyDescent="0.25">
      <c r="A2804">
        <v>2803</v>
      </c>
      <c r="B2804" t="s">
        <v>370</v>
      </c>
      <c r="C2804" t="s">
        <v>42</v>
      </c>
      <c r="D2804">
        <v>37</v>
      </c>
      <c r="E2804">
        <v>39</v>
      </c>
      <c r="F2804" t="s">
        <v>53</v>
      </c>
    </row>
    <row r="2805" spans="1:6" x14ac:dyDescent="0.25">
      <c r="A2805">
        <v>2804</v>
      </c>
      <c r="B2805" t="s">
        <v>190</v>
      </c>
      <c r="C2805" t="s">
        <v>46</v>
      </c>
      <c r="D2805">
        <v>39</v>
      </c>
      <c r="E2805">
        <v>10</v>
      </c>
      <c r="F2805" t="s">
        <v>53</v>
      </c>
    </row>
    <row r="2806" spans="1:6" x14ac:dyDescent="0.25">
      <c r="A2806">
        <v>2805</v>
      </c>
      <c r="B2806" t="s">
        <v>437</v>
      </c>
      <c r="C2806" t="s">
        <v>46</v>
      </c>
      <c r="D2806">
        <v>40</v>
      </c>
      <c r="E2806">
        <v>23</v>
      </c>
      <c r="F2806" t="s">
        <v>49</v>
      </c>
    </row>
    <row r="2807" spans="1:6" x14ac:dyDescent="0.25">
      <c r="A2807">
        <v>2806</v>
      </c>
      <c r="B2807" t="s">
        <v>190</v>
      </c>
      <c r="C2807" t="s">
        <v>46</v>
      </c>
      <c r="D2807">
        <v>41</v>
      </c>
      <c r="E2807">
        <v>10</v>
      </c>
      <c r="F2807" t="s">
        <v>53</v>
      </c>
    </row>
    <row r="2808" spans="1:6" x14ac:dyDescent="0.25">
      <c r="A2808">
        <v>2807</v>
      </c>
      <c r="B2808" t="s">
        <v>186</v>
      </c>
      <c r="C2808" t="s">
        <v>42</v>
      </c>
      <c r="D2808">
        <v>41</v>
      </c>
      <c r="E2808">
        <v>9</v>
      </c>
      <c r="F2808" t="s">
        <v>60</v>
      </c>
    </row>
    <row r="2809" spans="1:6" x14ac:dyDescent="0.25">
      <c r="A2809">
        <v>2808</v>
      </c>
      <c r="B2809" t="s">
        <v>78</v>
      </c>
      <c r="C2809" t="s">
        <v>46</v>
      </c>
      <c r="D2809">
        <v>41</v>
      </c>
      <c r="E2809">
        <v>36</v>
      </c>
      <c r="F2809" t="s">
        <v>60</v>
      </c>
    </row>
    <row r="2810" spans="1:6" x14ac:dyDescent="0.25">
      <c r="A2810">
        <v>2809</v>
      </c>
      <c r="B2810" t="s">
        <v>415</v>
      </c>
      <c r="C2810" t="s">
        <v>42</v>
      </c>
      <c r="D2810">
        <v>42</v>
      </c>
      <c r="E2810">
        <v>4</v>
      </c>
      <c r="F2810" t="s">
        <v>53</v>
      </c>
    </row>
    <row r="2811" spans="1:6" x14ac:dyDescent="0.25">
      <c r="A2811">
        <v>2810</v>
      </c>
      <c r="B2811" t="s">
        <v>263</v>
      </c>
      <c r="C2811" t="s">
        <v>46</v>
      </c>
      <c r="D2811">
        <v>42</v>
      </c>
      <c r="E2811">
        <v>4</v>
      </c>
      <c r="F2811" t="s">
        <v>49</v>
      </c>
    </row>
    <row r="2812" spans="1:6" x14ac:dyDescent="0.25">
      <c r="A2812">
        <v>2811</v>
      </c>
      <c r="B2812" t="s">
        <v>409</v>
      </c>
      <c r="C2812" t="s">
        <v>46</v>
      </c>
      <c r="D2812">
        <v>43</v>
      </c>
      <c r="E2812">
        <v>3</v>
      </c>
      <c r="F2812" t="s">
        <v>53</v>
      </c>
    </row>
    <row r="2813" spans="1:6" x14ac:dyDescent="0.25">
      <c r="A2813">
        <v>2812</v>
      </c>
      <c r="B2813" t="s">
        <v>348</v>
      </c>
      <c r="C2813" t="s">
        <v>46</v>
      </c>
      <c r="D2813">
        <v>43</v>
      </c>
      <c r="E2813">
        <v>9</v>
      </c>
      <c r="F2813" t="s">
        <v>60</v>
      </c>
    </row>
    <row r="2814" spans="1:6" x14ac:dyDescent="0.25">
      <c r="A2814">
        <v>2813</v>
      </c>
      <c r="B2814" t="s">
        <v>202</v>
      </c>
      <c r="C2814" t="s">
        <v>42</v>
      </c>
      <c r="D2814">
        <v>43</v>
      </c>
      <c r="E2814">
        <v>10</v>
      </c>
      <c r="F2814" t="s">
        <v>43</v>
      </c>
    </row>
    <row r="2815" spans="1:6" x14ac:dyDescent="0.25">
      <c r="A2815">
        <v>2814</v>
      </c>
      <c r="B2815" t="s">
        <v>306</v>
      </c>
      <c r="C2815" t="s">
        <v>42</v>
      </c>
      <c r="D2815">
        <v>43</v>
      </c>
      <c r="E2815">
        <v>10</v>
      </c>
      <c r="F2815" t="s">
        <v>47</v>
      </c>
    </row>
    <row r="2816" spans="1:6" x14ac:dyDescent="0.25">
      <c r="A2816">
        <v>2815</v>
      </c>
      <c r="B2816" t="s">
        <v>245</v>
      </c>
      <c r="C2816" t="s">
        <v>42</v>
      </c>
      <c r="D2816">
        <v>43</v>
      </c>
      <c r="E2816">
        <v>14</v>
      </c>
      <c r="F2816" t="s">
        <v>47</v>
      </c>
    </row>
    <row r="2817" spans="1:6" x14ac:dyDescent="0.25">
      <c r="A2817">
        <v>2816</v>
      </c>
      <c r="B2817" t="s">
        <v>343</v>
      </c>
      <c r="C2817" t="s">
        <v>42</v>
      </c>
      <c r="D2817">
        <v>44</v>
      </c>
      <c r="E2817">
        <v>21</v>
      </c>
      <c r="F2817" t="s">
        <v>47</v>
      </c>
    </row>
    <row r="2818" spans="1:6" x14ac:dyDescent="0.25">
      <c r="A2818">
        <v>2817</v>
      </c>
      <c r="B2818" t="s">
        <v>402</v>
      </c>
      <c r="C2818" t="s">
        <v>42</v>
      </c>
      <c r="D2818">
        <v>45</v>
      </c>
      <c r="E2818">
        <v>26</v>
      </c>
      <c r="F2818" t="s">
        <v>47</v>
      </c>
    </row>
    <row r="2819" spans="1:6" x14ac:dyDescent="0.25">
      <c r="A2819">
        <v>2818</v>
      </c>
      <c r="B2819" t="s">
        <v>290</v>
      </c>
      <c r="C2819" t="s">
        <v>46</v>
      </c>
      <c r="D2819">
        <v>46</v>
      </c>
      <c r="E2819">
        <v>4</v>
      </c>
      <c r="F2819" t="s">
        <v>47</v>
      </c>
    </row>
    <row r="2820" spans="1:6" x14ac:dyDescent="0.25">
      <c r="A2820">
        <v>2819</v>
      </c>
      <c r="B2820" t="s">
        <v>347</v>
      </c>
      <c r="C2820" t="s">
        <v>42</v>
      </c>
      <c r="D2820">
        <v>47</v>
      </c>
      <c r="E2820">
        <v>4</v>
      </c>
      <c r="F2820" t="s">
        <v>47</v>
      </c>
    </row>
    <row r="2821" spans="1:6" x14ac:dyDescent="0.25">
      <c r="A2821">
        <v>2820</v>
      </c>
      <c r="B2821" t="s">
        <v>260</v>
      </c>
      <c r="C2821" t="s">
        <v>42</v>
      </c>
      <c r="D2821">
        <v>47</v>
      </c>
      <c r="E2821">
        <v>16</v>
      </c>
      <c r="F2821" t="s">
        <v>47</v>
      </c>
    </row>
    <row r="2822" spans="1:6" x14ac:dyDescent="0.25">
      <c r="A2822">
        <v>2821</v>
      </c>
      <c r="B2822" t="s">
        <v>405</v>
      </c>
      <c r="C2822" t="s">
        <v>42</v>
      </c>
      <c r="D2822">
        <v>49</v>
      </c>
      <c r="E2822">
        <v>9</v>
      </c>
      <c r="F2822" t="s">
        <v>49</v>
      </c>
    </row>
    <row r="2823" spans="1:6" x14ac:dyDescent="0.25">
      <c r="A2823">
        <v>2822</v>
      </c>
      <c r="B2823" t="s">
        <v>404</v>
      </c>
      <c r="C2823" t="s">
        <v>46</v>
      </c>
      <c r="D2823">
        <v>49</v>
      </c>
      <c r="E2823">
        <v>40</v>
      </c>
      <c r="F2823" t="s">
        <v>49</v>
      </c>
    </row>
    <row r="2824" spans="1:6" x14ac:dyDescent="0.25">
      <c r="A2824">
        <v>2823</v>
      </c>
      <c r="B2824" t="s">
        <v>130</v>
      </c>
      <c r="C2824" t="s">
        <v>46</v>
      </c>
      <c r="D2824">
        <v>50</v>
      </c>
      <c r="E2824">
        <v>22</v>
      </c>
      <c r="F2824" t="s">
        <v>49</v>
      </c>
    </row>
    <row r="2825" spans="1:6" x14ac:dyDescent="0.25">
      <c r="A2825">
        <v>2824</v>
      </c>
      <c r="B2825" t="s">
        <v>327</v>
      </c>
      <c r="C2825" t="s">
        <v>46</v>
      </c>
      <c r="D2825">
        <v>50</v>
      </c>
      <c r="E2825">
        <v>26</v>
      </c>
      <c r="F2825" t="s">
        <v>53</v>
      </c>
    </row>
    <row r="2826" spans="1:6" x14ac:dyDescent="0.25">
      <c r="A2826">
        <v>2825</v>
      </c>
      <c r="B2826" t="s">
        <v>225</v>
      </c>
      <c r="C2826" t="s">
        <v>42</v>
      </c>
      <c r="D2826">
        <v>50</v>
      </c>
      <c r="E2826">
        <v>40</v>
      </c>
      <c r="F2826" t="s">
        <v>60</v>
      </c>
    </row>
    <row r="2827" spans="1:6" x14ac:dyDescent="0.25">
      <c r="A2827">
        <v>2826</v>
      </c>
      <c r="B2827" t="s">
        <v>426</v>
      </c>
      <c r="C2827" t="s">
        <v>46</v>
      </c>
      <c r="D2827">
        <v>51</v>
      </c>
      <c r="E2827">
        <v>23</v>
      </c>
      <c r="F2827" t="s">
        <v>49</v>
      </c>
    </row>
    <row r="2828" spans="1:6" x14ac:dyDescent="0.25">
      <c r="A2828">
        <v>2827</v>
      </c>
      <c r="B2828" t="s">
        <v>122</v>
      </c>
      <c r="C2828" t="s">
        <v>46</v>
      </c>
      <c r="D2828">
        <v>52</v>
      </c>
      <c r="E2828">
        <v>3</v>
      </c>
      <c r="F2828" t="s">
        <v>60</v>
      </c>
    </row>
    <row r="2829" spans="1:6" x14ac:dyDescent="0.25">
      <c r="A2829">
        <v>2828</v>
      </c>
      <c r="B2829" t="s">
        <v>416</v>
      </c>
      <c r="C2829" t="s">
        <v>42</v>
      </c>
      <c r="D2829">
        <v>52</v>
      </c>
      <c r="E2829">
        <v>40</v>
      </c>
      <c r="F2829" t="s">
        <v>49</v>
      </c>
    </row>
    <row r="2830" spans="1:6" x14ac:dyDescent="0.25">
      <c r="A2830">
        <v>2829</v>
      </c>
      <c r="B2830" t="s">
        <v>51</v>
      </c>
      <c r="C2830" t="s">
        <v>42</v>
      </c>
      <c r="D2830">
        <v>52</v>
      </c>
      <c r="E2830">
        <v>14</v>
      </c>
      <c r="F2830" t="s">
        <v>49</v>
      </c>
    </row>
    <row r="2831" spans="1:6" x14ac:dyDescent="0.25">
      <c r="A2831">
        <v>2830</v>
      </c>
      <c r="B2831" t="s">
        <v>398</v>
      </c>
      <c r="C2831" t="s">
        <v>42</v>
      </c>
      <c r="D2831">
        <v>52</v>
      </c>
      <c r="E2831">
        <v>10</v>
      </c>
      <c r="F2831" t="s">
        <v>49</v>
      </c>
    </row>
    <row r="2832" spans="1:6" x14ac:dyDescent="0.25">
      <c r="A2832">
        <v>2831</v>
      </c>
      <c r="B2832" t="s">
        <v>271</v>
      </c>
      <c r="C2832" t="s">
        <v>46</v>
      </c>
      <c r="D2832">
        <v>52</v>
      </c>
      <c r="E2832">
        <v>10</v>
      </c>
      <c r="F2832" t="s">
        <v>49</v>
      </c>
    </row>
    <row r="2833" spans="1:6" x14ac:dyDescent="0.25">
      <c r="A2833">
        <v>2832</v>
      </c>
      <c r="B2833" t="s">
        <v>125</v>
      </c>
      <c r="C2833" t="s">
        <v>42</v>
      </c>
      <c r="D2833">
        <v>53</v>
      </c>
      <c r="E2833">
        <v>17</v>
      </c>
      <c r="F2833" t="s">
        <v>53</v>
      </c>
    </row>
    <row r="2834" spans="1:6" x14ac:dyDescent="0.25">
      <c r="A2834">
        <v>2833</v>
      </c>
      <c r="B2834" t="s">
        <v>290</v>
      </c>
      <c r="C2834" t="s">
        <v>46</v>
      </c>
      <c r="D2834">
        <v>53</v>
      </c>
      <c r="E2834">
        <v>4</v>
      </c>
      <c r="F2834" t="s">
        <v>47</v>
      </c>
    </row>
    <row r="2835" spans="1:6" x14ac:dyDescent="0.25">
      <c r="A2835">
        <v>2834</v>
      </c>
      <c r="B2835" t="s">
        <v>199</v>
      </c>
      <c r="C2835" t="s">
        <v>46</v>
      </c>
      <c r="D2835">
        <v>54</v>
      </c>
      <c r="E2835">
        <v>18</v>
      </c>
      <c r="F2835" t="s">
        <v>53</v>
      </c>
    </row>
    <row r="2836" spans="1:6" x14ac:dyDescent="0.25">
      <c r="A2836">
        <v>2835</v>
      </c>
      <c r="B2836" t="s">
        <v>219</v>
      </c>
      <c r="C2836" t="s">
        <v>42</v>
      </c>
      <c r="D2836">
        <v>54</v>
      </c>
      <c r="E2836">
        <v>19</v>
      </c>
      <c r="F2836" t="s">
        <v>47</v>
      </c>
    </row>
    <row r="2837" spans="1:6" x14ac:dyDescent="0.25">
      <c r="A2837">
        <v>2836</v>
      </c>
      <c r="B2837" t="s">
        <v>365</v>
      </c>
      <c r="C2837" t="s">
        <v>42</v>
      </c>
      <c r="D2837">
        <v>54</v>
      </c>
      <c r="E2837">
        <v>4</v>
      </c>
      <c r="F2837" t="s">
        <v>43</v>
      </c>
    </row>
    <row r="2838" spans="1:6" x14ac:dyDescent="0.25">
      <c r="A2838">
        <v>2837</v>
      </c>
      <c r="B2838" t="s">
        <v>303</v>
      </c>
      <c r="C2838" t="s">
        <v>46</v>
      </c>
      <c r="D2838">
        <v>54</v>
      </c>
      <c r="E2838">
        <v>10</v>
      </c>
      <c r="F2838" t="s">
        <v>53</v>
      </c>
    </row>
    <row r="2839" spans="1:6" x14ac:dyDescent="0.25">
      <c r="A2839">
        <v>2838</v>
      </c>
      <c r="B2839" t="s">
        <v>317</v>
      </c>
      <c r="C2839" t="s">
        <v>46</v>
      </c>
      <c r="D2839">
        <v>55</v>
      </c>
      <c r="E2839">
        <v>27</v>
      </c>
      <c r="F2839" t="s">
        <v>47</v>
      </c>
    </row>
    <row r="2840" spans="1:6" x14ac:dyDescent="0.25">
      <c r="A2840">
        <v>2839</v>
      </c>
      <c r="B2840" t="s">
        <v>399</v>
      </c>
      <c r="C2840" t="s">
        <v>42</v>
      </c>
      <c r="D2840">
        <v>56</v>
      </c>
      <c r="E2840">
        <v>40</v>
      </c>
      <c r="F2840" t="s">
        <v>60</v>
      </c>
    </row>
    <row r="2841" spans="1:6" x14ac:dyDescent="0.25">
      <c r="A2841">
        <v>2840</v>
      </c>
      <c r="B2841" t="s">
        <v>108</v>
      </c>
      <c r="C2841" t="s">
        <v>42</v>
      </c>
      <c r="D2841">
        <v>56</v>
      </c>
      <c r="E2841">
        <v>10</v>
      </c>
      <c r="F2841" t="s">
        <v>47</v>
      </c>
    </row>
    <row r="2842" spans="1:6" x14ac:dyDescent="0.25">
      <c r="A2842">
        <v>2841</v>
      </c>
      <c r="B2842" t="s">
        <v>97</v>
      </c>
      <c r="C2842" t="s">
        <v>46</v>
      </c>
      <c r="D2842">
        <v>57</v>
      </c>
      <c r="E2842">
        <v>7</v>
      </c>
      <c r="F2842" t="s">
        <v>60</v>
      </c>
    </row>
    <row r="2843" spans="1:6" x14ac:dyDescent="0.25">
      <c r="A2843">
        <v>2842</v>
      </c>
      <c r="B2843" t="s">
        <v>414</v>
      </c>
      <c r="C2843" t="s">
        <v>42</v>
      </c>
      <c r="D2843">
        <v>57</v>
      </c>
      <c r="E2843">
        <v>10</v>
      </c>
      <c r="F2843" t="s">
        <v>60</v>
      </c>
    </row>
    <row r="2844" spans="1:6" x14ac:dyDescent="0.25">
      <c r="A2844">
        <v>2843</v>
      </c>
      <c r="B2844" t="s">
        <v>443</v>
      </c>
      <c r="C2844" t="s">
        <v>42</v>
      </c>
      <c r="D2844">
        <v>58</v>
      </c>
      <c r="E2844">
        <v>22</v>
      </c>
      <c r="F2844" t="s">
        <v>49</v>
      </c>
    </row>
    <row r="2845" spans="1:6" x14ac:dyDescent="0.25">
      <c r="A2845">
        <v>2844</v>
      </c>
      <c r="B2845" t="s">
        <v>68</v>
      </c>
      <c r="C2845" t="s">
        <v>46</v>
      </c>
      <c r="D2845">
        <v>58</v>
      </c>
      <c r="E2845">
        <v>40</v>
      </c>
      <c r="F2845" t="s">
        <v>47</v>
      </c>
    </row>
    <row r="2846" spans="1:6" x14ac:dyDescent="0.25">
      <c r="A2846">
        <v>2845</v>
      </c>
      <c r="B2846" t="s">
        <v>203</v>
      </c>
      <c r="C2846" t="s">
        <v>46</v>
      </c>
      <c r="D2846">
        <v>59</v>
      </c>
      <c r="E2846">
        <v>10</v>
      </c>
      <c r="F2846" t="s">
        <v>43</v>
      </c>
    </row>
    <row r="2847" spans="1:6" x14ac:dyDescent="0.25">
      <c r="A2847">
        <v>2846</v>
      </c>
      <c r="B2847" t="s">
        <v>222</v>
      </c>
      <c r="C2847" t="s">
        <v>42</v>
      </c>
      <c r="D2847">
        <v>60</v>
      </c>
      <c r="E2847">
        <v>4</v>
      </c>
      <c r="F2847" t="s">
        <v>43</v>
      </c>
    </row>
    <row r="2848" spans="1:6" x14ac:dyDescent="0.25">
      <c r="A2848">
        <v>2847</v>
      </c>
      <c r="B2848" t="s">
        <v>91</v>
      </c>
      <c r="C2848" t="s">
        <v>42</v>
      </c>
      <c r="D2848">
        <v>61</v>
      </c>
      <c r="E2848">
        <v>9</v>
      </c>
      <c r="F2848" t="s">
        <v>53</v>
      </c>
    </row>
    <row r="2849" spans="1:6" x14ac:dyDescent="0.25">
      <c r="A2849">
        <v>2848</v>
      </c>
      <c r="B2849" t="s">
        <v>304</v>
      </c>
      <c r="C2849" t="s">
        <v>46</v>
      </c>
      <c r="D2849">
        <v>61</v>
      </c>
      <c r="E2849">
        <v>27</v>
      </c>
      <c r="F2849" t="s">
        <v>60</v>
      </c>
    </row>
    <row r="2850" spans="1:6" x14ac:dyDescent="0.25">
      <c r="A2850">
        <v>2849</v>
      </c>
      <c r="B2850" t="s">
        <v>264</v>
      </c>
      <c r="C2850" t="s">
        <v>46</v>
      </c>
      <c r="D2850">
        <v>61</v>
      </c>
      <c r="E2850">
        <v>29</v>
      </c>
      <c r="F2850" t="s">
        <v>60</v>
      </c>
    </row>
    <row r="2851" spans="1:6" x14ac:dyDescent="0.25">
      <c r="A2851">
        <v>2850</v>
      </c>
      <c r="B2851" t="s">
        <v>440</v>
      </c>
      <c r="C2851" t="s">
        <v>46</v>
      </c>
      <c r="D2851">
        <v>62</v>
      </c>
      <c r="E2851">
        <v>4</v>
      </c>
      <c r="F2851" t="s">
        <v>53</v>
      </c>
    </row>
    <row r="2852" spans="1:6" x14ac:dyDescent="0.25">
      <c r="A2852">
        <v>2851</v>
      </c>
      <c r="B2852" t="s">
        <v>319</v>
      </c>
      <c r="C2852" t="s">
        <v>42</v>
      </c>
      <c r="D2852">
        <v>62</v>
      </c>
      <c r="E2852">
        <v>40</v>
      </c>
      <c r="F2852" t="s">
        <v>47</v>
      </c>
    </row>
    <row r="2853" spans="1:6" x14ac:dyDescent="0.25">
      <c r="A2853">
        <v>2852</v>
      </c>
      <c r="B2853" t="s">
        <v>288</v>
      </c>
      <c r="C2853" t="s">
        <v>46</v>
      </c>
      <c r="D2853">
        <v>64</v>
      </c>
      <c r="E2853">
        <v>4</v>
      </c>
      <c r="F2853" t="s">
        <v>43</v>
      </c>
    </row>
    <row r="2854" spans="1:6" x14ac:dyDescent="0.25">
      <c r="A2854">
        <v>2853</v>
      </c>
      <c r="B2854" t="s">
        <v>64</v>
      </c>
      <c r="C2854" t="s">
        <v>42</v>
      </c>
      <c r="D2854">
        <v>64</v>
      </c>
      <c r="E2854">
        <v>10</v>
      </c>
      <c r="F2854" t="s">
        <v>49</v>
      </c>
    </row>
    <row r="2855" spans="1:6" x14ac:dyDescent="0.25">
      <c r="A2855">
        <v>2854</v>
      </c>
      <c r="B2855" t="s">
        <v>425</v>
      </c>
      <c r="C2855" t="s">
        <v>46</v>
      </c>
      <c r="D2855">
        <v>64</v>
      </c>
      <c r="E2855">
        <v>4</v>
      </c>
      <c r="F2855" t="s">
        <v>47</v>
      </c>
    </row>
    <row r="2856" spans="1:6" x14ac:dyDescent="0.25">
      <c r="A2856">
        <v>2855</v>
      </c>
      <c r="B2856" t="s">
        <v>330</v>
      </c>
      <c r="C2856" t="s">
        <v>42</v>
      </c>
      <c r="D2856">
        <v>64</v>
      </c>
      <c r="E2856">
        <v>16</v>
      </c>
      <c r="F2856" t="s">
        <v>49</v>
      </c>
    </row>
    <row r="2857" spans="1:6" x14ac:dyDescent="0.25">
      <c r="A2857">
        <v>2856</v>
      </c>
      <c r="B2857" t="s">
        <v>397</v>
      </c>
      <c r="C2857" t="s">
        <v>46</v>
      </c>
      <c r="D2857">
        <v>65</v>
      </c>
      <c r="E2857">
        <v>15</v>
      </c>
      <c r="F2857" t="s">
        <v>47</v>
      </c>
    </row>
    <row r="2858" spans="1:6" x14ac:dyDescent="0.25">
      <c r="A2858">
        <v>2857</v>
      </c>
      <c r="B2858" t="s">
        <v>419</v>
      </c>
      <c r="C2858" t="s">
        <v>42</v>
      </c>
      <c r="D2858">
        <v>65</v>
      </c>
      <c r="E2858">
        <v>34</v>
      </c>
      <c r="F2858" t="s">
        <v>53</v>
      </c>
    </row>
    <row r="2859" spans="1:6" x14ac:dyDescent="0.25">
      <c r="A2859">
        <v>2858</v>
      </c>
      <c r="B2859" t="s">
        <v>305</v>
      </c>
      <c r="C2859" t="s">
        <v>42</v>
      </c>
      <c r="D2859">
        <v>66</v>
      </c>
      <c r="E2859">
        <v>8</v>
      </c>
      <c r="F2859" t="s">
        <v>53</v>
      </c>
    </row>
    <row r="2860" spans="1:6" x14ac:dyDescent="0.25">
      <c r="A2860">
        <v>2859</v>
      </c>
      <c r="B2860" t="s">
        <v>136</v>
      </c>
      <c r="C2860" t="s">
        <v>42</v>
      </c>
      <c r="D2860">
        <v>66</v>
      </c>
      <c r="E2860">
        <v>26</v>
      </c>
      <c r="F2860" t="s">
        <v>60</v>
      </c>
    </row>
    <row r="2861" spans="1:6" x14ac:dyDescent="0.25">
      <c r="A2861">
        <v>2860</v>
      </c>
      <c r="B2861" t="s">
        <v>375</v>
      </c>
      <c r="C2861" t="s">
        <v>46</v>
      </c>
      <c r="D2861">
        <v>68</v>
      </c>
      <c r="E2861">
        <v>19</v>
      </c>
      <c r="F2861" t="s">
        <v>49</v>
      </c>
    </row>
    <row r="2862" spans="1:6" x14ac:dyDescent="0.25">
      <c r="A2862">
        <v>2861</v>
      </c>
      <c r="B2862" t="s">
        <v>406</v>
      </c>
      <c r="C2862" t="s">
        <v>42</v>
      </c>
      <c r="D2862">
        <v>69</v>
      </c>
      <c r="E2862">
        <v>10</v>
      </c>
      <c r="F2862" t="s">
        <v>47</v>
      </c>
    </row>
    <row r="2863" spans="1:6" x14ac:dyDescent="0.25">
      <c r="A2863">
        <v>2862</v>
      </c>
      <c r="B2863" t="s">
        <v>303</v>
      </c>
      <c r="C2863" t="s">
        <v>46</v>
      </c>
      <c r="D2863">
        <v>69</v>
      </c>
      <c r="E2863">
        <v>10</v>
      </c>
      <c r="F2863" t="s">
        <v>53</v>
      </c>
    </row>
    <row r="2864" spans="1:6" x14ac:dyDescent="0.25">
      <c r="A2864">
        <v>2863</v>
      </c>
      <c r="B2864" t="s">
        <v>48</v>
      </c>
      <c r="C2864" t="s">
        <v>46</v>
      </c>
      <c r="D2864">
        <v>70</v>
      </c>
      <c r="E2864">
        <v>4</v>
      </c>
      <c r="F2864" t="s">
        <v>49</v>
      </c>
    </row>
    <row r="2865" spans="1:6" x14ac:dyDescent="0.25">
      <c r="A2865">
        <v>2864</v>
      </c>
      <c r="B2865" t="s">
        <v>134</v>
      </c>
      <c r="C2865" t="s">
        <v>46</v>
      </c>
      <c r="D2865">
        <v>70</v>
      </c>
      <c r="E2865">
        <v>24</v>
      </c>
      <c r="F2865" t="s">
        <v>53</v>
      </c>
    </row>
    <row r="2866" spans="1:6" x14ac:dyDescent="0.25">
      <c r="A2866">
        <v>2865</v>
      </c>
      <c r="B2866" t="s">
        <v>174</v>
      </c>
      <c r="C2866" t="s">
        <v>42</v>
      </c>
      <c r="D2866">
        <v>71</v>
      </c>
      <c r="E2866">
        <v>12</v>
      </c>
      <c r="F2866" t="s">
        <v>43</v>
      </c>
    </row>
    <row r="2867" spans="1:6" x14ac:dyDescent="0.25">
      <c r="A2867">
        <v>2866</v>
      </c>
      <c r="B2867" t="s">
        <v>278</v>
      </c>
      <c r="C2867" t="s">
        <v>42</v>
      </c>
      <c r="D2867">
        <v>71</v>
      </c>
      <c r="E2867">
        <v>13</v>
      </c>
      <c r="F2867" t="s">
        <v>43</v>
      </c>
    </row>
    <row r="2868" spans="1:6" x14ac:dyDescent="0.25">
      <c r="A2868">
        <v>2867</v>
      </c>
      <c r="B2868" t="s">
        <v>171</v>
      </c>
      <c r="C2868" t="s">
        <v>46</v>
      </c>
      <c r="D2868">
        <v>71</v>
      </c>
      <c r="E2868">
        <v>4</v>
      </c>
      <c r="F2868" t="s">
        <v>43</v>
      </c>
    </row>
    <row r="2869" spans="1:6" x14ac:dyDescent="0.25">
      <c r="A2869">
        <v>2868</v>
      </c>
      <c r="B2869" t="s">
        <v>367</v>
      </c>
      <c r="C2869" t="s">
        <v>42</v>
      </c>
      <c r="D2869">
        <v>72</v>
      </c>
      <c r="E2869">
        <v>4</v>
      </c>
      <c r="F2869" t="s">
        <v>43</v>
      </c>
    </row>
    <row r="2870" spans="1:6" x14ac:dyDescent="0.25">
      <c r="A2870">
        <v>2869</v>
      </c>
      <c r="B2870" t="s">
        <v>122</v>
      </c>
      <c r="C2870" t="s">
        <v>42</v>
      </c>
      <c r="D2870">
        <v>74</v>
      </c>
      <c r="E2870">
        <v>40</v>
      </c>
      <c r="F2870" t="s">
        <v>43</v>
      </c>
    </row>
    <row r="2871" spans="1:6" x14ac:dyDescent="0.25">
      <c r="A2871">
        <v>2870</v>
      </c>
      <c r="B2871" t="s">
        <v>304</v>
      </c>
      <c r="C2871" t="s">
        <v>42</v>
      </c>
      <c r="D2871">
        <v>74</v>
      </c>
      <c r="E2871">
        <v>40</v>
      </c>
      <c r="F2871" t="s">
        <v>43</v>
      </c>
    </row>
    <row r="2872" spans="1:6" x14ac:dyDescent="0.25">
      <c r="A2872">
        <v>2871</v>
      </c>
      <c r="B2872" t="s">
        <v>103</v>
      </c>
      <c r="C2872" t="s">
        <v>42</v>
      </c>
      <c r="D2872">
        <v>74</v>
      </c>
      <c r="E2872">
        <v>9</v>
      </c>
      <c r="F2872" t="s">
        <v>60</v>
      </c>
    </row>
    <row r="2873" spans="1:6" x14ac:dyDescent="0.25">
      <c r="A2873">
        <v>2872</v>
      </c>
      <c r="B2873" t="s">
        <v>307</v>
      </c>
      <c r="C2873" t="s">
        <v>46</v>
      </c>
      <c r="D2873">
        <v>74</v>
      </c>
      <c r="E2873">
        <v>26</v>
      </c>
      <c r="F2873" t="s">
        <v>47</v>
      </c>
    </row>
    <row r="2874" spans="1:6" x14ac:dyDescent="0.25">
      <c r="A2874">
        <v>2873</v>
      </c>
      <c r="B2874" t="s">
        <v>138</v>
      </c>
      <c r="C2874" t="s">
        <v>42</v>
      </c>
      <c r="D2874">
        <v>75</v>
      </c>
      <c r="E2874">
        <v>14</v>
      </c>
      <c r="F2874" t="s">
        <v>53</v>
      </c>
    </row>
    <row r="2875" spans="1:6" x14ac:dyDescent="0.25">
      <c r="A2875">
        <v>2874</v>
      </c>
      <c r="B2875" t="s">
        <v>197</v>
      </c>
      <c r="C2875" t="s">
        <v>46</v>
      </c>
      <c r="D2875">
        <v>75</v>
      </c>
      <c r="E2875">
        <v>4</v>
      </c>
      <c r="F2875" t="s">
        <v>49</v>
      </c>
    </row>
    <row r="2876" spans="1:6" x14ac:dyDescent="0.25">
      <c r="A2876">
        <v>2875</v>
      </c>
      <c r="B2876" t="s">
        <v>364</v>
      </c>
      <c r="C2876" t="s">
        <v>46</v>
      </c>
      <c r="D2876">
        <v>76</v>
      </c>
      <c r="E2876">
        <v>17</v>
      </c>
      <c r="F2876" t="s">
        <v>60</v>
      </c>
    </row>
    <row r="2877" spans="1:6" x14ac:dyDescent="0.25">
      <c r="A2877">
        <v>2876</v>
      </c>
      <c r="B2877" t="s">
        <v>127</v>
      </c>
      <c r="C2877" t="s">
        <v>42</v>
      </c>
      <c r="D2877">
        <v>76</v>
      </c>
      <c r="E2877">
        <v>4</v>
      </c>
      <c r="F2877" t="s">
        <v>43</v>
      </c>
    </row>
    <row r="2878" spans="1:6" x14ac:dyDescent="0.25">
      <c r="A2878">
        <v>2877</v>
      </c>
      <c r="B2878" t="s">
        <v>45</v>
      </c>
      <c r="C2878" t="s">
        <v>42</v>
      </c>
      <c r="D2878">
        <v>77</v>
      </c>
      <c r="E2878">
        <v>9</v>
      </c>
      <c r="F2878" t="s">
        <v>47</v>
      </c>
    </row>
    <row r="2879" spans="1:6" x14ac:dyDescent="0.25">
      <c r="A2879">
        <v>2878</v>
      </c>
      <c r="B2879" t="s">
        <v>404</v>
      </c>
      <c r="C2879" t="s">
        <v>46</v>
      </c>
      <c r="D2879">
        <v>77</v>
      </c>
      <c r="E2879">
        <v>10</v>
      </c>
      <c r="F2879" t="s">
        <v>49</v>
      </c>
    </row>
    <row r="2880" spans="1:6" x14ac:dyDescent="0.25">
      <c r="A2880">
        <v>2879</v>
      </c>
      <c r="B2880" t="s">
        <v>128</v>
      </c>
      <c r="C2880" t="s">
        <v>42</v>
      </c>
      <c r="D2880">
        <v>78</v>
      </c>
      <c r="E2880">
        <v>4</v>
      </c>
      <c r="F2880" t="s">
        <v>60</v>
      </c>
    </row>
    <row r="2881" spans="1:6" x14ac:dyDescent="0.25">
      <c r="A2881">
        <v>2880</v>
      </c>
      <c r="B2881" t="s">
        <v>75</v>
      </c>
      <c r="C2881" t="s">
        <v>42</v>
      </c>
      <c r="D2881">
        <v>78</v>
      </c>
      <c r="E2881">
        <v>34</v>
      </c>
      <c r="F2881" t="s">
        <v>53</v>
      </c>
    </row>
    <row r="2882" spans="1:6" x14ac:dyDescent="0.25">
      <c r="A2882">
        <v>2881</v>
      </c>
      <c r="B2882" t="s">
        <v>95</v>
      </c>
      <c r="C2882" t="s">
        <v>46</v>
      </c>
      <c r="D2882">
        <v>79</v>
      </c>
      <c r="E2882">
        <v>1</v>
      </c>
      <c r="F2882" t="s">
        <v>60</v>
      </c>
    </row>
    <row r="2883" spans="1:6" x14ac:dyDescent="0.25">
      <c r="A2883">
        <v>2882</v>
      </c>
      <c r="B2883" t="s">
        <v>115</v>
      </c>
      <c r="C2883" t="s">
        <v>42</v>
      </c>
      <c r="D2883">
        <v>79</v>
      </c>
      <c r="E2883">
        <v>26</v>
      </c>
      <c r="F2883" t="s">
        <v>47</v>
      </c>
    </row>
    <row r="2884" spans="1:6" x14ac:dyDescent="0.25">
      <c r="A2884">
        <v>2883</v>
      </c>
      <c r="B2884" t="s">
        <v>291</v>
      </c>
      <c r="C2884" t="s">
        <v>42</v>
      </c>
      <c r="D2884">
        <v>79</v>
      </c>
      <c r="E2884">
        <v>28</v>
      </c>
      <c r="F2884" t="s">
        <v>43</v>
      </c>
    </row>
    <row r="2885" spans="1:6" x14ac:dyDescent="0.25">
      <c r="A2885">
        <v>2884</v>
      </c>
      <c r="B2885" t="s">
        <v>50</v>
      </c>
      <c r="C2885" t="s">
        <v>42</v>
      </c>
      <c r="D2885">
        <v>79</v>
      </c>
      <c r="E2885">
        <v>4</v>
      </c>
      <c r="F2885" t="s">
        <v>47</v>
      </c>
    </row>
    <row r="2886" spans="1:6" x14ac:dyDescent="0.25">
      <c r="A2886">
        <v>2885</v>
      </c>
      <c r="B2886" t="s">
        <v>216</v>
      </c>
      <c r="C2886" t="s">
        <v>42</v>
      </c>
      <c r="D2886">
        <v>18</v>
      </c>
      <c r="E2886">
        <v>10</v>
      </c>
      <c r="F2886" t="s">
        <v>53</v>
      </c>
    </row>
    <row r="2887" spans="1:6" x14ac:dyDescent="0.25">
      <c r="A2887">
        <v>2886</v>
      </c>
      <c r="B2887" t="s">
        <v>242</v>
      </c>
      <c r="C2887" t="s">
        <v>42</v>
      </c>
      <c r="D2887">
        <v>19</v>
      </c>
      <c r="E2887">
        <v>14</v>
      </c>
      <c r="F2887" t="s">
        <v>43</v>
      </c>
    </row>
    <row r="2888" spans="1:6" x14ac:dyDescent="0.25">
      <c r="A2888">
        <v>2887</v>
      </c>
      <c r="B2888" t="s">
        <v>210</v>
      </c>
      <c r="C2888" t="s">
        <v>46</v>
      </c>
      <c r="D2888">
        <v>19</v>
      </c>
      <c r="E2888">
        <v>40</v>
      </c>
      <c r="F2888" t="s">
        <v>49</v>
      </c>
    </row>
    <row r="2889" spans="1:6" x14ac:dyDescent="0.25">
      <c r="A2889">
        <v>2888</v>
      </c>
      <c r="B2889" t="s">
        <v>392</v>
      </c>
      <c r="C2889" t="s">
        <v>42</v>
      </c>
      <c r="D2889">
        <v>19</v>
      </c>
      <c r="E2889">
        <v>28</v>
      </c>
      <c r="F2889" t="s">
        <v>53</v>
      </c>
    </row>
    <row r="2890" spans="1:6" x14ac:dyDescent="0.25">
      <c r="A2890">
        <v>2889</v>
      </c>
      <c r="B2890" t="s">
        <v>157</v>
      </c>
      <c r="C2890" t="s">
        <v>46</v>
      </c>
      <c r="D2890">
        <v>19</v>
      </c>
      <c r="E2890">
        <v>38</v>
      </c>
      <c r="F2890" t="s">
        <v>43</v>
      </c>
    </row>
    <row r="2891" spans="1:6" x14ac:dyDescent="0.25">
      <c r="A2891">
        <v>2890</v>
      </c>
      <c r="B2891" t="s">
        <v>378</v>
      </c>
      <c r="C2891" t="s">
        <v>46</v>
      </c>
      <c r="D2891">
        <v>20</v>
      </c>
      <c r="E2891">
        <v>38</v>
      </c>
      <c r="F2891" t="s">
        <v>47</v>
      </c>
    </row>
    <row r="2892" spans="1:6" x14ac:dyDescent="0.25">
      <c r="A2892">
        <v>2891</v>
      </c>
      <c r="B2892" t="s">
        <v>344</v>
      </c>
      <c r="C2892" t="s">
        <v>46</v>
      </c>
      <c r="D2892">
        <v>20</v>
      </c>
      <c r="E2892">
        <v>40</v>
      </c>
      <c r="F2892" t="s">
        <v>49</v>
      </c>
    </row>
    <row r="2893" spans="1:6" x14ac:dyDescent="0.25">
      <c r="A2893">
        <v>2892</v>
      </c>
      <c r="B2893" t="s">
        <v>128</v>
      </c>
      <c r="C2893" t="s">
        <v>46</v>
      </c>
      <c r="D2893">
        <v>21</v>
      </c>
      <c r="E2893">
        <v>4</v>
      </c>
      <c r="F2893" t="s">
        <v>43</v>
      </c>
    </row>
    <row r="2894" spans="1:6" x14ac:dyDescent="0.25">
      <c r="A2894">
        <v>2893</v>
      </c>
      <c r="B2894" t="s">
        <v>174</v>
      </c>
      <c r="C2894" t="s">
        <v>42</v>
      </c>
      <c r="D2894">
        <v>21</v>
      </c>
      <c r="E2894">
        <v>10</v>
      </c>
      <c r="F2894" t="s">
        <v>60</v>
      </c>
    </row>
    <row r="2895" spans="1:6" x14ac:dyDescent="0.25">
      <c r="A2895">
        <v>2894</v>
      </c>
      <c r="B2895" t="s">
        <v>225</v>
      </c>
      <c r="C2895" t="s">
        <v>46</v>
      </c>
      <c r="D2895">
        <v>22</v>
      </c>
      <c r="E2895">
        <v>40</v>
      </c>
      <c r="F2895" t="s">
        <v>43</v>
      </c>
    </row>
    <row r="2896" spans="1:6" x14ac:dyDescent="0.25">
      <c r="A2896">
        <v>2895</v>
      </c>
      <c r="B2896" t="s">
        <v>257</v>
      </c>
      <c r="C2896" t="s">
        <v>46</v>
      </c>
      <c r="D2896">
        <v>23</v>
      </c>
      <c r="E2896">
        <v>14</v>
      </c>
      <c r="F2896" t="s">
        <v>60</v>
      </c>
    </row>
    <row r="2897" spans="1:6" x14ac:dyDescent="0.25">
      <c r="A2897">
        <v>2896</v>
      </c>
      <c r="B2897" t="s">
        <v>86</v>
      </c>
      <c r="C2897" t="s">
        <v>46</v>
      </c>
      <c r="D2897">
        <v>23</v>
      </c>
      <c r="E2897">
        <v>33</v>
      </c>
      <c r="F2897" t="s">
        <v>47</v>
      </c>
    </row>
    <row r="2898" spans="1:6" x14ac:dyDescent="0.25">
      <c r="A2898">
        <v>2897</v>
      </c>
      <c r="B2898" t="s">
        <v>219</v>
      </c>
      <c r="C2898" t="s">
        <v>42</v>
      </c>
      <c r="D2898">
        <v>23</v>
      </c>
      <c r="E2898">
        <v>39</v>
      </c>
      <c r="F2898" t="s">
        <v>47</v>
      </c>
    </row>
    <row r="2899" spans="1:6" x14ac:dyDescent="0.25">
      <c r="A2899">
        <v>2898</v>
      </c>
      <c r="B2899" t="s">
        <v>429</v>
      </c>
      <c r="C2899" t="s">
        <v>46</v>
      </c>
      <c r="D2899">
        <v>24</v>
      </c>
      <c r="E2899">
        <v>4</v>
      </c>
      <c r="F2899" t="s">
        <v>47</v>
      </c>
    </row>
    <row r="2900" spans="1:6" x14ac:dyDescent="0.25">
      <c r="A2900">
        <v>2899</v>
      </c>
      <c r="B2900" t="s">
        <v>403</v>
      </c>
      <c r="C2900" t="s">
        <v>42</v>
      </c>
      <c r="D2900">
        <v>24</v>
      </c>
      <c r="E2900">
        <v>6</v>
      </c>
      <c r="F2900" t="s">
        <v>43</v>
      </c>
    </row>
    <row r="2901" spans="1:6" x14ac:dyDescent="0.25">
      <c r="A2901">
        <v>2900</v>
      </c>
      <c r="B2901" t="s">
        <v>432</v>
      </c>
      <c r="C2901" t="s">
        <v>46</v>
      </c>
      <c r="D2901">
        <v>24</v>
      </c>
      <c r="E2901">
        <v>9</v>
      </c>
      <c r="F2901" t="s">
        <v>49</v>
      </c>
    </row>
    <row r="2902" spans="1:6" x14ac:dyDescent="0.25">
      <c r="A2902">
        <v>2901</v>
      </c>
      <c r="B2902" t="s">
        <v>332</v>
      </c>
      <c r="C2902" t="s">
        <v>46</v>
      </c>
      <c r="D2902">
        <v>25</v>
      </c>
      <c r="E2902">
        <v>9</v>
      </c>
      <c r="F2902" t="s">
        <v>49</v>
      </c>
    </row>
    <row r="2903" spans="1:6" x14ac:dyDescent="0.25">
      <c r="A2903">
        <v>2902</v>
      </c>
      <c r="B2903" t="s">
        <v>344</v>
      </c>
      <c r="C2903" t="s">
        <v>46</v>
      </c>
      <c r="D2903">
        <v>25</v>
      </c>
      <c r="E2903">
        <v>15</v>
      </c>
      <c r="F2903" t="s">
        <v>49</v>
      </c>
    </row>
    <row r="2904" spans="1:6" x14ac:dyDescent="0.25">
      <c r="A2904">
        <v>2903</v>
      </c>
      <c r="B2904" t="s">
        <v>254</v>
      </c>
      <c r="C2904" t="s">
        <v>46</v>
      </c>
      <c r="D2904">
        <v>26</v>
      </c>
      <c r="E2904">
        <v>16</v>
      </c>
      <c r="F2904" t="s">
        <v>53</v>
      </c>
    </row>
    <row r="2905" spans="1:6" x14ac:dyDescent="0.25">
      <c r="A2905">
        <v>2904</v>
      </c>
      <c r="B2905" t="s">
        <v>67</v>
      </c>
      <c r="C2905" t="s">
        <v>46</v>
      </c>
      <c r="D2905">
        <v>26</v>
      </c>
      <c r="E2905">
        <v>4</v>
      </c>
      <c r="F2905" t="s">
        <v>43</v>
      </c>
    </row>
    <row r="2906" spans="1:6" x14ac:dyDescent="0.25">
      <c r="A2906">
        <v>2905</v>
      </c>
      <c r="B2906" t="s">
        <v>162</v>
      </c>
      <c r="C2906" t="s">
        <v>46</v>
      </c>
      <c r="D2906">
        <v>27</v>
      </c>
      <c r="E2906">
        <v>14</v>
      </c>
      <c r="F2906" t="s">
        <v>60</v>
      </c>
    </row>
    <row r="2907" spans="1:6" x14ac:dyDescent="0.25">
      <c r="A2907">
        <v>2906</v>
      </c>
      <c r="B2907" t="s">
        <v>436</v>
      </c>
      <c r="C2907" t="s">
        <v>42</v>
      </c>
      <c r="D2907">
        <v>27</v>
      </c>
      <c r="E2907">
        <v>19</v>
      </c>
      <c r="F2907" t="s">
        <v>60</v>
      </c>
    </row>
    <row r="2908" spans="1:6" x14ac:dyDescent="0.25">
      <c r="A2908">
        <v>2907</v>
      </c>
      <c r="B2908" t="s">
        <v>118</v>
      </c>
      <c r="C2908" t="s">
        <v>46</v>
      </c>
      <c r="D2908">
        <v>28</v>
      </c>
      <c r="E2908">
        <v>20</v>
      </c>
      <c r="F2908" t="s">
        <v>49</v>
      </c>
    </row>
    <row r="2909" spans="1:6" x14ac:dyDescent="0.25">
      <c r="A2909">
        <v>2908</v>
      </c>
      <c r="B2909" t="s">
        <v>426</v>
      </c>
      <c r="C2909" t="s">
        <v>46</v>
      </c>
      <c r="D2909">
        <v>30</v>
      </c>
      <c r="E2909">
        <v>40</v>
      </c>
      <c r="F2909" t="s">
        <v>49</v>
      </c>
    </row>
    <row r="2910" spans="1:6" x14ac:dyDescent="0.25">
      <c r="A2910">
        <v>2909</v>
      </c>
      <c r="B2910" t="s">
        <v>277</v>
      </c>
      <c r="C2910" t="s">
        <v>42</v>
      </c>
      <c r="D2910">
        <v>30</v>
      </c>
      <c r="E2910">
        <v>10</v>
      </c>
      <c r="F2910" t="s">
        <v>43</v>
      </c>
    </row>
    <row r="2911" spans="1:6" x14ac:dyDescent="0.25">
      <c r="A2911">
        <v>2910</v>
      </c>
      <c r="B2911" t="s">
        <v>242</v>
      </c>
      <c r="C2911" t="s">
        <v>42</v>
      </c>
      <c r="D2911">
        <v>31</v>
      </c>
      <c r="E2911">
        <v>4</v>
      </c>
      <c r="F2911" t="s">
        <v>60</v>
      </c>
    </row>
    <row r="2912" spans="1:6" x14ac:dyDescent="0.25">
      <c r="A2912">
        <v>2911</v>
      </c>
      <c r="B2912" t="s">
        <v>215</v>
      </c>
      <c r="C2912" t="s">
        <v>42</v>
      </c>
      <c r="D2912">
        <v>31</v>
      </c>
      <c r="E2912">
        <v>4</v>
      </c>
      <c r="F2912" t="s">
        <v>60</v>
      </c>
    </row>
    <row r="2913" spans="1:6" x14ac:dyDescent="0.25">
      <c r="A2913">
        <v>2912</v>
      </c>
      <c r="B2913" t="s">
        <v>108</v>
      </c>
      <c r="C2913" t="s">
        <v>46</v>
      </c>
      <c r="D2913">
        <v>31</v>
      </c>
      <c r="E2913">
        <v>10</v>
      </c>
      <c r="F2913" t="s">
        <v>47</v>
      </c>
    </row>
    <row r="2914" spans="1:6" x14ac:dyDescent="0.25">
      <c r="A2914">
        <v>2913</v>
      </c>
      <c r="B2914" t="s">
        <v>291</v>
      </c>
      <c r="C2914" t="s">
        <v>42</v>
      </c>
      <c r="D2914">
        <v>31</v>
      </c>
      <c r="E2914">
        <v>10</v>
      </c>
      <c r="F2914" t="s">
        <v>43</v>
      </c>
    </row>
    <row r="2915" spans="1:6" x14ac:dyDescent="0.25">
      <c r="A2915">
        <v>2914</v>
      </c>
      <c r="B2915" t="s">
        <v>401</v>
      </c>
      <c r="C2915" t="s">
        <v>42</v>
      </c>
      <c r="D2915">
        <v>32</v>
      </c>
      <c r="E2915">
        <v>14</v>
      </c>
      <c r="F2915" t="s">
        <v>47</v>
      </c>
    </row>
    <row r="2916" spans="1:6" x14ac:dyDescent="0.25">
      <c r="A2916">
        <v>2915</v>
      </c>
      <c r="B2916" t="s">
        <v>159</v>
      </c>
      <c r="C2916" t="s">
        <v>46</v>
      </c>
      <c r="D2916">
        <v>33</v>
      </c>
      <c r="E2916">
        <v>11</v>
      </c>
      <c r="F2916" t="s">
        <v>49</v>
      </c>
    </row>
    <row r="2917" spans="1:6" x14ac:dyDescent="0.25">
      <c r="A2917">
        <v>2916</v>
      </c>
      <c r="B2917" t="s">
        <v>64</v>
      </c>
      <c r="C2917" t="s">
        <v>42</v>
      </c>
      <c r="D2917">
        <v>33</v>
      </c>
      <c r="E2917">
        <v>10</v>
      </c>
      <c r="F2917" t="s">
        <v>49</v>
      </c>
    </row>
    <row r="2918" spans="1:6" x14ac:dyDescent="0.25">
      <c r="A2918">
        <v>2917</v>
      </c>
      <c r="B2918" t="s">
        <v>82</v>
      </c>
      <c r="C2918" t="s">
        <v>42</v>
      </c>
      <c r="D2918">
        <v>34</v>
      </c>
      <c r="E2918">
        <v>4</v>
      </c>
      <c r="F2918" t="s">
        <v>53</v>
      </c>
    </row>
    <row r="2919" spans="1:6" x14ac:dyDescent="0.25">
      <c r="A2919">
        <v>2918</v>
      </c>
      <c r="B2919" t="s">
        <v>354</v>
      </c>
      <c r="C2919" t="s">
        <v>46</v>
      </c>
      <c r="D2919">
        <v>35</v>
      </c>
      <c r="E2919">
        <v>21</v>
      </c>
      <c r="F2919" t="s">
        <v>43</v>
      </c>
    </row>
    <row r="2920" spans="1:6" x14ac:dyDescent="0.25">
      <c r="A2920">
        <v>2919</v>
      </c>
      <c r="B2920" t="s">
        <v>199</v>
      </c>
      <c r="C2920" t="s">
        <v>42</v>
      </c>
      <c r="D2920">
        <v>35</v>
      </c>
      <c r="E2920">
        <v>35</v>
      </c>
      <c r="F2920" t="s">
        <v>47</v>
      </c>
    </row>
    <row r="2921" spans="1:6" x14ac:dyDescent="0.25">
      <c r="A2921">
        <v>2920</v>
      </c>
      <c r="B2921" t="s">
        <v>108</v>
      </c>
      <c r="C2921" t="s">
        <v>46</v>
      </c>
      <c r="D2921">
        <v>36</v>
      </c>
      <c r="E2921">
        <v>8</v>
      </c>
      <c r="F2921" t="s">
        <v>47</v>
      </c>
    </row>
    <row r="2922" spans="1:6" x14ac:dyDescent="0.25">
      <c r="A2922">
        <v>2921</v>
      </c>
      <c r="B2922" t="s">
        <v>313</v>
      </c>
      <c r="C2922" t="s">
        <v>46</v>
      </c>
      <c r="D2922">
        <v>37</v>
      </c>
      <c r="E2922">
        <v>24</v>
      </c>
      <c r="F2922" t="s">
        <v>49</v>
      </c>
    </row>
    <row r="2923" spans="1:6" x14ac:dyDescent="0.25">
      <c r="A2923">
        <v>2922</v>
      </c>
      <c r="B2923" t="s">
        <v>242</v>
      </c>
      <c r="C2923" t="s">
        <v>46</v>
      </c>
      <c r="D2923">
        <v>37</v>
      </c>
      <c r="E2923">
        <v>31</v>
      </c>
      <c r="F2923" t="s">
        <v>60</v>
      </c>
    </row>
    <row r="2924" spans="1:6" x14ac:dyDescent="0.25">
      <c r="A2924">
        <v>2923</v>
      </c>
      <c r="B2924" t="s">
        <v>219</v>
      </c>
      <c r="C2924" t="s">
        <v>42</v>
      </c>
      <c r="D2924">
        <v>38</v>
      </c>
      <c r="E2924">
        <v>10</v>
      </c>
      <c r="F2924" t="s">
        <v>47</v>
      </c>
    </row>
    <row r="2925" spans="1:6" x14ac:dyDescent="0.25">
      <c r="A2925">
        <v>2924</v>
      </c>
      <c r="B2925" t="s">
        <v>41</v>
      </c>
      <c r="C2925" t="s">
        <v>42</v>
      </c>
      <c r="D2925">
        <v>38</v>
      </c>
      <c r="E2925">
        <v>18</v>
      </c>
      <c r="F2925" t="s">
        <v>43</v>
      </c>
    </row>
    <row r="2926" spans="1:6" x14ac:dyDescent="0.25">
      <c r="A2926">
        <v>2925</v>
      </c>
      <c r="B2926" t="s">
        <v>320</v>
      </c>
      <c r="C2926" t="s">
        <v>46</v>
      </c>
      <c r="D2926">
        <v>38</v>
      </c>
      <c r="E2926">
        <v>9</v>
      </c>
      <c r="F2926" t="s">
        <v>47</v>
      </c>
    </row>
    <row r="2927" spans="1:6" x14ac:dyDescent="0.25">
      <c r="A2927">
        <v>2926</v>
      </c>
      <c r="B2927" t="s">
        <v>320</v>
      </c>
      <c r="C2927" t="s">
        <v>42</v>
      </c>
      <c r="D2927">
        <v>39</v>
      </c>
      <c r="E2927">
        <v>10</v>
      </c>
      <c r="F2927" t="s">
        <v>47</v>
      </c>
    </row>
    <row r="2928" spans="1:6" x14ac:dyDescent="0.25">
      <c r="A2928">
        <v>2927</v>
      </c>
      <c r="B2928" t="s">
        <v>159</v>
      </c>
      <c r="C2928" t="s">
        <v>46</v>
      </c>
      <c r="D2928">
        <v>40</v>
      </c>
      <c r="E2928">
        <v>10</v>
      </c>
      <c r="F2928" t="s">
        <v>49</v>
      </c>
    </row>
    <row r="2929" spans="1:6" x14ac:dyDescent="0.25">
      <c r="A2929">
        <v>2928</v>
      </c>
      <c r="B2929" t="s">
        <v>364</v>
      </c>
      <c r="C2929" t="s">
        <v>42</v>
      </c>
      <c r="D2929">
        <v>40</v>
      </c>
      <c r="E2929">
        <v>4</v>
      </c>
      <c r="F2929" t="s">
        <v>60</v>
      </c>
    </row>
    <row r="2930" spans="1:6" x14ac:dyDescent="0.25">
      <c r="A2930">
        <v>2929</v>
      </c>
      <c r="B2930" t="s">
        <v>130</v>
      </c>
      <c r="C2930" t="s">
        <v>42</v>
      </c>
      <c r="D2930">
        <v>41</v>
      </c>
      <c r="E2930">
        <v>23</v>
      </c>
      <c r="F2930" t="s">
        <v>49</v>
      </c>
    </row>
    <row r="2931" spans="1:6" x14ac:dyDescent="0.25">
      <c r="A2931">
        <v>2930</v>
      </c>
      <c r="B2931" t="s">
        <v>404</v>
      </c>
      <c r="C2931" t="s">
        <v>46</v>
      </c>
      <c r="D2931">
        <v>42</v>
      </c>
      <c r="E2931">
        <v>4</v>
      </c>
      <c r="F2931" t="s">
        <v>49</v>
      </c>
    </row>
    <row r="2932" spans="1:6" x14ac:dyDescent="0.25">
      <c r="A2932">
        <v>2931</v>
      </c>
      <c r="B2932" t="s">
        <v>209</v>
      </c>
      <c r="C2932" t="s">
        <v>46</v>
      </c>
      <c r="D2932">
        <v>45</v>
      </c>
      <c r="E2932">
        <v>9</v>
      </c>
      <c r="F2932" t="s">
        <v>47</v>
      </c>
    </row>
    <row r="2933" spans="1:6" x14ac:dyDescent="0.25">
      <c r="A2933">
        <v>2932</v>
      </c>
      <c r="B2933" t="s">
        <v>380</v>
      </c>
      <c r="C2933" t="s">
        <v>46</v>
      </c>
      <c r="D2933">
        <v>45</v>
      </c>
      <c r="E2933">
        <v>4</v>
      </c>
      <c r="F2933" t="s">
        <v>49</v>
      </c>
    </row>
    <row r="2934" spans="1:6" x14ac:dyDescent="0.25">
      <c r="A2934">
        <v>2933</v>
      </c>
      <c r="B2934" t="s">
        <v>326</v>
      </c>
      <c r="C2934" t="s">
        <v>42</v>
      </c>
      <c r="D2934">
        <v>48</v>
      </c>
      <c r="E2934">
        <v>11</v>
      </c>
      <c r="F2934" t="s">
        <v>53</v>
      </c>
    </row>
    <row r="2935" spans="1:6" x14ac:dyDescent="0.25">
      <c r="A2935">
        <v>2934</v>
      </c>
      <c r="B2935" t="s">
        <v>68</v>
      </c>
      <c r="C2935" t="s">
        <v>46</v>
      </c>
      <c r="D2935">
        <v>48</v>
      </c>
      <c r="E2935">
        <v>12</v>
      </c>
      <c r="F2935" t="s">
        <v>49</v>
      </c>
    </row>
    <row r="2936" spans="1:6" x14ac:dyDescent="0.25">
      <c r="A2936">
        <v>2935</v>
      </c>
      <c r="B2936" t="s">
        <v>137</v>
      </c>
      <c r="C2936" t="s">
        <v>42</v>
      </c>
      <c r="D2936">
        <v>48</v>
      </c>
      <c r="E2936">
        <v>25</v>
      </c>
      <c r="F2936" t="s">
        <v>47</v>
      </c>
    </row>
    <row r="2937" spans="1:6" x14ac:dyDescent="0.25">
      <c r="A2937">
        <v>2936</v>
      </c>
      <c r="B2937" t="s">
        <v>235</v>
      </c>
      <c r="C2937" t="s">
        <v>42</v>
      </c>
      <c r="D2937">
        <v>48</v>
      </c>
      <c r="E2937">
        <v>29</v>
      </c>
      <c r="F2937" t="s">
        <v>49</v>
      </c>
    </row>
    <row r="2938" spans="1:6" x14ac:dyDescent="0.25">
      <c r="A2938">
        <v>2937</v>
      </c>
      <c r="B2938" t="s">
        <v>436</v>
      </c>
      <c r="C2938" t="s">
        <v>46</v>
      </c>
      <c r="D2938">
        <v>49</v>
      </c>
      <c r="E2938">
        <v>13</v>
      </c>
      <c r="F2938" t="s">
        <v>43</v>
      </c>
    </row>
    <row r="2939" spans="1:6" x14ac:dyDescent="0.25">
      <c r="A2939">
        <v>2938</v>
      </c>
      <c r="B2939" t="s">
        <v>93</v>
      </c>
      <c r="C2939" t="s">
        <v>46</v>
      </c>
      <c r="D2939">
        <v>50</v>
      </c>
      <c r="E2939">
        <v>10</v>
      </c>
      <c r="F2939" t="s">
        <v>43</v>
      </c>
    </row>
    <row r="2940" spans="1:6" x14ac:dyDescent="0.25">
      <c r="A2940">
        <v>2939</v>
      </c>
      <c r="B2940" t="s">
        <v>369</v>
      </c>
      <c r="C2940" t="s">
        <v>46</v>
      </c>
      <c r="D2940">
        <v>50</v>
      </c>
      <c r="E2940">
        <v>9</v>
      </c>
      <c r="F2940" t="s">
        <v>53</v>
      </c>
    </row>
    <row r="2941" spans="1:6" x14ac:dyDescent="0.25">
      <c r="A2941">
        <v>2940</v>
      </c>
      <c r="B2941" t="s">
        <v>51</v>
      </c>
      <c r="C2941" t="s">
        <v>42</v>
      </c>
      <c r="D2941">
        <v>52</v>
      </c>
      <c r="E2941">
        <v>4</v>
      </c>
      <c r="F2941" t="s">
        <v>49</v>
      </c>
    </row>
    <row r="2942" spans="1:6" x14ac:dyDescent="0.25">
      <c r="A2942">
        <v>2941</v>
      </c>
      <c r="B2942" t="s">
        <v>158</v>
      </c>
      <c r="C2942" t="s">
        <v>46</v>
      </c>
      <c r="D2942">
        <v>52</v>
      </c>
      <c r="E2942">
        <v>9</v>
      </c>
      <c r="F2942" t="s">
        <v>60</v>
      </c>
    </row>
    <row r="2943" spans="1:6" x14ac:dyDescent="0.25">
      <c r="A2943">
        <v>2942</v>
      </c>
      <c r="B2943" t="s">
        <v>179</v>
      </c>
      <c r="C2943" t="s">
        <v>42</v>
      </c>
      <c r="D2943">
        <v>52</v>
      </c>
      <c r="E2943">
        <v>14</v>
      </c>
      <c r="F2943" t="s">
        <v>43</v>
      </c>
    </row>
    <row r="2944" spans="1:6" x14ac:dyDescent="0.25">
      <c r="A2944">
        <v>2943</v>
      </c>
      <c r="B2944" t="s">
        <v>334</v>
      </c>
      <c r="C2944" t="s">
        <v>46</v>
      </c>
      <c r="D2944">
        <v>52</v>
      </c>
      <c r="E2944">
        <v>38</v>
      </c>
      <c r="F2944" t="s">
        <v>53</v>
      </c>
    </row>
    <row r="2945" spans="1:6" x14ac:dyDescent="0.25">
      <c r="A2945">
        <v>2944</v>
      </c>
      <c r="B2945" t="s">
        <v>389</v>
      </c>
      <c r="C2945" t="s">
        <v>46</v>
      </c>
      <c r="D2945">
        <v>53</v>
      </c>
      <c r="E2945">
        <v>9</v>
      </c>
      <c r="F2945" t="s">
        <v>53</v>
      </c>
    </row>
    <row r="2946" spans="1:6" x14ac:dyDescent="0.25">
      <c r="A2946">
        <v>2945</v>
      </c>
      <c r="B2946" t="s">
        <v>183</v>
      </c>
      <c r="C2946" t="s">
        <v>46</v>
      </c>
      <c r="D2946">
        <v>53</v>
      </c>
      <c r="E2946">
        <v>40</v>
      </c>
      <c r="F2946" t="s">
        <v>60</v>
      </c>
    </row>
    <row r="2947" spans="1:6" x14ac:dyDescent="0.25">
      <c r="A2947">
        <v>2946</v>
      </c>
      <c r="B2947" t="s">
        <v>315</v>
      </c>
      <c r="C2947" t="s">
        <v>46</v>
      </c>
      <c r="D2947">
        <v>54</v>
      </c>
      <c r="E2947">
        <v>4</v>
      </c>
      <c r="F2947" t="s">
        <v>49</v>
      </c>
    </row>
    <row r="2948" spans="1:6" x14ac:dyDescent="0.25">
      <c r="A2948">
        <v>2947</v>
      </c>
      <c r="B2948" t="s">
        <v>173</v>
      </c>
      <c r="C2948" t="s">
        <v>46</v>
      </c>
      <c r="D2948">
        <v>54</v>
      </c>
      <c r="E2948">
        <v>26</v>
      </c>
      <c r="F2948" t="s">
        <v>49</v>
      </c>
    </row>
    <row r="2949" spans="1:6" x14ac:dyDescent="0.25">
      <c r="A2949">
        <v>2948</v>
      </c>
      <c r="B2949" t="s">
        <v>237</v>
      </c>
      <c r="C2949" t="s">
        <v>46</v>
      </c>
      <c r="D2949">
        <v>54</v>
      </c>
      <c r="E2949">
        <v>39</v>
      </c>
      <c r="F2949" t="s">
        <v>47</v>
      </c>
    </row>
    <row r="2950" spans="1:6" x14ac:dyDescent="0.25">
      <c r="A2950">
        <v>2949</v>
      </c>
      <c r="B2950" t="s">
        <v>349</v>
      </c>
      <c r="C2950" t="s">
        <v>42</v>
      </c>
      <c r="D2950">
        <v>56</v>
      </c>
      <c r="E2950">
        <v>29</v>
      </c>
      <c r="F2950" t="s">
        <v>43</v>
      </c>
    </row>
    <row r="2951" spans="1:6" x14ac:dyDescent="0.25">
      <c r="A2951">
        <v>2950</v>
      </c>
      <c r="B2951" t="s">
        <v>295</v>
      </c>
      <c r="C2951" t="s">
        <v>46</v>
      </c>
      <c r="D2951">
        <v>56</v>
      </c>
      <c r="E2951">
        <v>39</v>
      </c>
      <c r="F2951" t="s">
        <v>53</v>
      </c>
    </row>
    <row r="2952" spans="1:6" x14ac:dyDescent="0.25">
      <c r="A2952">
        <v>2951</v>
      </c>
      <c r="B2952" t="s">
        <v>90</v>
      </c>
      <c r="C2952" t="s">
        <v>46</v>
      </c>
      <c r="D2952">
        <v>58</v>
      </c>
      <c r="E2952">
        <v>10</v>
      </c>
      <c r="F2952" t="s">
        <v>60</v>
      </c>
    </row>
    <row r="2953" spans="1:6" x14ac:dyDescent="0.25">
      <c r="A2953">
        <v>2952</v>
      </c>
      <c r="B2953" t="s">
        <v>59</v>
      </c>
      <c r="C2953" t="s">
        <v>46</v>
      </c>
      <c r="D2953">
        <v>58</v>
      </c>
      <c r="E2953">
        <v>10</v>
      </c>
      <c r="F2953" t="s">
        <v>60</v>
      </c>
    </row>
    <row r="2954" spans="1:6" x14ac:dyDescent="0.25">
      <c r="A2954">
        <v>2953</v>
      </c>
      <c r="B2954" t="s">
        <v>331</v>
      </c>
      <c r="C2954" t="s">
        <v>46</v>
      </c>
      <c r="D2954">
        <v>59</v>
      </c>
      <c r="E2954">
        <v>4</v>
      </c>
      <c r="F2954" t="s">
        <v>49</v>
      </c>
    </row>
    <row r="2955" spans="1:6" x14ac:dyDescent="0.25">
      <c r="A2955">
        <v>2954</v>
      </c>
      <c r="B2955" t="s">
        <v>332</v>
      </c>
      <c r="C2955" t="s">
        <v>46</v>
      </c>
      <c r="D2955">
        <v>59</v>
      </c>
      <c r="E2955">
        <v>10</v>
      </c>
      <c r="F2955" t="s">
        <v>49</v>
      </c>
    </row>
    <row r="2956" spans="1:6" x14ac:dyDescent="0.25">
      <c r="A2956">
        <v>2955</v>
      </c>
      <c r="B2956" t="s">
        <v>137</v>
      </c>
      <c r="C2956" t="s">
        <v>46</v>
      </c>
      <c r="D2956">
        <v>59</v>
      </c>
      <c r="E2956">
        <v>4</v>
      </c>
      <c r="F2956" t="s">
        <v>47</v>
      </c>
    </row>
    <row r="2957" spans="1:6" x14ac:dyDescent="0.25">
      <c r="A2957">
        <v>2956</v>
      </c>
      <c r="B2957" t="s">
        <v>296</v>
      </c>
      <c r="C2957" t="s">
        <v>46</v>
      </c>
      <c r="D2957">
        <v>59</v>
      </c>
      <c r="E2957">
        <v>9</v>
      </c>
      <c r="F2957" t="s">
        <v>49</v>
      </c>
    </row>
    <row r="2958" spans="1:6" x14ac:dyDescent="0.25">
      <c r="A2958">
        <v>2957</v>
      </c>
      <c r="B2958" t="s">
        <v>126</v>
      </c>
      <c r="C2958" t="s">
        <v>46</v>
      </c>
      <c r="D2958">
        <v>59</v>
      </c>
      <c r="E2958">
        <v>10</v>
      </c>
      <c r="F2958" t="s">
        <v>47</v>
      </c>
    </row>
    <row r="2959" spans="1:6" x14ac:dyDescent="0.25">
      <c r="A2959">
        <v>2958</v>
      </c>
      <c r="B2959" t="s">
        <v>117</v>
      </c>
      <c r="C2959" t="s">
        <v>46</v>
      </c>
      <c r="D2959">
        <v>59</v>
      </c>
      <c r="E2959">
        <v>40</v>
      </c>
      <c r="F2959" t="s">
        <v>60</v>
      </c>
    </row>
    <row r="2960" spans="1:6" x14ac:dyDescent="0.25">
      <c r="A2960">
        <v>2959</v>
      </c>
      <c r="B2960" t="s">
        <v>399</v>
      </c>
      <c r="C2960" t="s">
        <v>46</v>
      </c>
      <c r="D2960">
        <v>61</v>
      </c>
      <c r="E2960">
        <v>10</v>
      </c>
      <c r="F2960" t="s">
        <v>43</v>
      </c>
    </row>
    <row r="2961" spans="1:6" x14ac:dyDescent="0.25">
      <c r="A2961">
        <v>2960</v>
      </c>
      <c r="B2961" t="s">
        <v>87</v>
      </c>
      <c r="C2961" t="s">
        <v>42</v>
      </c>
      <c r="D2961">
        <v>62</v>
      </c>
      <c r="E2961">
        <v>12</v>
      </c>
      <c r="F2961" t="s">
        <v>43</v>
      </c>
    </row>
    <row r="2962" spans="1:6" x14ac:dyDescent="0.25">
      <c r="A2962">
        <v>2961</v>
      </c>
      <c r="B2962" t="s">
        <v>388</v>
      </c>
      <c r="C2962" t="s">
        <v>42</v>
      </c>
      <c r="D2962">
        <v>62</v>
      </c>
      <c r="E2962">
        <v>4</v>
      </c>
      <c r="F2962" t="s">
        <v>49</v>
      </c>
    </row>
    <row r="2963" spans="1:6" x14ac:dyDescent="0.25">
      <c r="A2963">
        <v>2962</v>
      </c>
      <c r="B2963" t="s">
        <v>420</v>
      </c>
      <c r="C2963" t="s">
        <v>46</v>
      </c>
      <c r="D2963">
        <v>62</v>
      </c>
      <c r="E2963">
        <v>4</v>
      </c>
      <c r="F2963" t="s">
        <v>53</v>
      </c>
    </row>
    <row r="2964" spans="1:6" x14ac:dyDescent="0.25">
      <c r="A2964">
        <v>2963</v>
      </c>
      <c r="B2964" t="s">
        <v>161</v>
      </c>
      <c r="C2964" t="s">
        <v>46</v>
      </c>
      <c r="D2964">
        <v>63</v>
      </c>
      <c r="E2964">
        <v>10</v>
      </c>
      <c r="F2964" t="s">
        <v>47</v>
      </c>
    </row>
    <row r="2965" spans="1:6" x14ac:dyDescent="0.25">
      <c r="A2965">
        <v>2964</v>
      </c>
      <c r="B2965" t="s">
        <v>171</v>
      </c>
      <c r="C2965" t="s">
        <v>42</v>
      </c>
      <c r="D2965">
        <v>63</v>
      </c>
      <c r="E2965">
        <v>10</v>
      </c>
      <c r="F2965" t="s">
        <v>60</v>
      </c>
    </row>
    <row r="2966" spans="1:6" x14ac:dyDescent="0.25">
      <c r="A2966">
        <v>2965</v>
      </c>
      <c r="B2966" t="s">
        <v>122</v>
      </c>
      <c r="C2966" t="s">
        <v>46</v>
      </c>
      <c r="D2966">
        <v>63</v>
      </c>
      <c r="E2966">
        <v>4</v>
      </c>
      <c r="F2966" t="s">
        <v>60</v>
      </c>
    </row>
    <row r="2967" spans="1:6" x14ac:dyDescent="0.25">
      <c r="A2967">
        <v>2966</v>
      </c>
      <c r="B2967" t="s">
        <v>230</v>
      </c>
      <c r="C2967" t="s">
        <v>46</v>
      </c>
      <c r="D2967">
        <v>64</v>
      </c>
      <c r="E2967">
        <v>8</v>
      </c>
      <c r="F2967" t="s">
        <v>49</v>
      </c>
    </row>
    <row r="2968" spans="1:6" x14ac:dyDescent="0.25">
      <c r="A2968">
        <v>2967</v>
      </c>
      <c r="B2968" t="s">
        <v>358</v>
      </c>
      <c r="C2968" t="s">
        <v>46</v>
      </c>
      <c r="D2968">
        <v>64</v>
      </c>
      <c r="E2968">
        <v>9</v>
      </c>
      <c r="F2968" t="s">
        <v>53</v>
      </c>
    </row>
    <row r="2969" spans="1:6" x14ac:dyDescent="0.25">
      <c r="A2969">
        <v>2968</v>
      </c>
      <c r="B2969" t="s">
        <v>147</v>
      </c>
      <c r="C2969" t="s">
        <v>42</v>
      </c>
      <c r="D2969">
        <v>64</v>
      </c>
      <c r="E2969">
        <v>10</v>
      </c>
      <c r="F2969" t="s">
        <v>60</v>
      </c>
    </row>
    <row r="2970" spans="1:6" x14ac:dyDescent="0.25">
      <c r="A2970">
        <v>2969</v>
      </c>
      <c r="B2970" t="s">
        <v>58</v>
      </c>
      <c r="C2970" t="s">
        <v>42</v>
      </c>
      <c r="D2970">
        <v>64</v>
      </c>
      <c r="E2970">
        <v>24</v>
      </c>
      <c r="F2970" t="s">
        <v>47</v>
      </c>
    </row>
    <row r="2971" spans="1:6" x14ac:dyDescent="0.25">
      <c r="A2971">
        <v>2970</v>
      </c>
      <c r="B2971" t="s">
        <v>345</v>
      </c>
      <c r="C2971" t="s">
        <v>42</v>
      </c>
      <c r="D2971">
        <v>65</v>
      </c>
      <c r="E2971">
        <v>22</v>
      </c>
      <c r="F2971" t="s">
        <v>53</v>
      </c>
    </row>
    <row r="2972" spans="1:6" x14ac:dyDescent="0.25">
      <c r="A2972">
        <v>2971</v>
      </c>
      <c r="B2972" t="s">
        <v>167</v>
      </c>
      <c r="C2972" t="s">
        <v>46</v>
      </c>
      <c r="D2972">
        <v>65</v>
      </c>
      <c r="E2972">
        <v>9</v>
      </c>
      <c r="F2972" t="s">
        <v>53</v>
      </c>
    </row>
    <row r="2973" spans="1:6" x14ac:dyDescent="0.25">
      <c r="A2973">
        <v>2972</v>
      </c>
      <c r="B2973" t="s">
        <v>389</v>
      </c>
      <c r="C2973" t="s">
        <v>46</v>
      </c>
      <c r="D2973">
        <v>66</v>
      </c>
      <c r="E2973">
        <v>9</v>
      </c>
      <c r="F2973" t="s">
        <v>53</v>
      </c>
    </row>
    <row r="2974" spans="1:6" x14ac:dyDescent="0.25">
      <c r="A2974">
        <v>2973</v>
      </c>
      <c r="B2974" t="s">
        <v>422</v>
      </c>
      <c r="C2974" t="s">
        <v>46</v>
      </c>
      <c r="D2974">
        <v>66</v>
      </c>
      <c r="E2974">
        <v>24</v>
      </c>
      <c r="F2974" t="s">
        <v>53</v>
      </c>
    </row>
    <row r="2975" spans="1:6" x14ac:dyDescent="0.25">
      <c r="A2975">
        <v>2974</v>
      </c>
      <c r="B2975" t="s">
        <v>353</v>
      </c>
      <c r="C2975" t="s">
        <v>42</v>
      </c>
      <c r="D2975">
        <v>66</v>
      </c>
      <c r="E2975">
        <v>32</v>
      </c>
      <c r="F2975" t="s">
        <v>49</v>
      </c>
    </row>
    <row r="2976" spans="1:6" x14ac:dyDescent="0.25">
      <c r="A2976">
        <v>2975</v>
      </c>
      <c r="B2976" t="s">
        <v>169</v>
      </c>
      <c r="C2976" t="s">
        <v>46</v>
      </c>
      <c r="D2976">
        <v>66</v>
      </c>
      <c r="E2976">
        <v>37</v>
      </c>
      <c r="F2976" t="s">
        <v>43</v>
      </c>
    </row>
    <row r="2977" spans="1:6" x14ac:dyDescent="0.25">
      <c r="A2977">
        <v>2976</v>
      </c>
      <c r="B2977" t="s">
        <v>364</v>
      </c>
      <c r="C2977" t="s">
        <v>46</v>
      </c>
      <c r="D2977">
        <v>68</v>
      </c>
      <c r="E2977">
        <v>38</v>
      </c>
      <c r="F2977" t="s">
        <v>43</v>
      </c>
    </row>
    <row r="2978" spans="1:6" x14ac:dyDescent="0.25">
      <c r="A2978">
        <v>2977</v>
      </c>
      <c r="B2978" t="s">
        <v>429</v>
      </c>
      <c r="C2978" t="s">
        <v>42</v>
      </c>
      <c r="D2978">
        <v>69</v>
      </c>
      <c r="E2978">
        <v>4</v>
      </c>
      <c r="F2978" t="s">
        <v>47</v>
      </c>
    </row>
    <row r="2979" spans="1:6" x14ac:dyDescent="0.25">
      <c r="A2979">
        <v>2978</v>
      </c>
      <c r="B2979" t="s">
        <v>253</v>
      </c>
      <c r="C2979" t="s">
        <v>42</v>
      </c>
      <c r="D2979">
        <v>69</v>
      </c>
      <c r="E2979">
        <v>4</v>
      </c>
      <c r="F2979" t="s">
        <v>53</v>
      </c>
    </row>
    <row r="2980" spans="1:6" x14ac:dyDescent="0.25">
      <c r="A2980">
        <v>2979</v>
      </c>
      <c r="B2980" t="s">
        <v>98</v>
      </c>
      <c r="C2980" t="s">
        <v>46</v>
      </c>
      <c r="D2980">
        <v>71</v>
      </c>
      <c r="E2980">
        <v>40</v>
      </c>
      <c r="F2980" t="s">
        <v>43</v>
      </c>
    </row>
    <row r="2981" spans="1:6" x14ac:dyDescent="0.25">
      <c r="A2981">
        <v>2980</v>
      </c>
      <c r="B2981" t="s">
        <v>86</v>
      </c>
      <c r="C2981" t="s">
        <v>42</v>
      </c>
      <c r="D2981">
        <v>71</v>
      </c>
      <c r="E2981">
        <v>9</v>
      </c>
      <c r="F2981" t="s">
        <v>43</v>
      </c>
    </row>
    <row r="2982" spans="1:6" x14ac:dyDescent="0.25">
      <c r="A2982">
        <v>2981</v>
      </c>
      <c r="B2982" t="s">
        <v>414</v>
      </c>
      <c r="C2982" t="s">
        <v>42</v>
      </c>
      <c r="D2982">
        <v>71</v>
      </c>
      <c r="E2982">
        <v>11</v>
      </c>
      <c r="F2982" t="s">
        <v>43</v>
      </c>
    </row>
    <row r="2983" spans="1:6" x14ac:dyDescent="0.25">
      <c r="A2983">
        <v>2982</v>
      </c>
      <c r="B2983" t="s">
        <v>87</v>
      </c>
      <c r="C2983" t="s">
        <v>46</v>
      </c>
      <c r="D2983">
        <v>71</v>
      </c>
      <c r="E2983">
        <v>36</v>
      </c>
      <c r="F2983" t="s">
        <v>43</v>
      </c>
    </row>
    <row r="2984" spans="1:6" x14ac:dyDescent="0.25">
      <c r="A2984">
        <v>2983</v>
      </c>
      <c r="B2984" t="s">
        <v>230</v>
      </c>
      <c r="C2984" t="s">
        <v>46</v>
      </c>
      <c r="D2984">
        <v>72</v>
      </c>
      <c r="E2984">
        <v>10</v>
      </c>
      <c r="F2984" t="s">
        <v>49</v>
      </c>
    </row>
    <row r="2985" spans="1:6" x14ac:dyDescent="0.25">
      <c r="A2985">
        <v>2984</v>
      </c>
      <c r="B2985" t="s">
        <v>136</v>
      </c>
      <c r="C2985" t="s">
        <v>42</v>
      </c>
      <c r="D2985">
        <v>72</v>
      </c>
      <c r="E2985">
        <v>11</v>
      </c>
      <c r="F2985" t="s">
        <v>43</v>
      </c>
    </row>
    <row r="2986" spans="1:6" x14ac:dyDescent="0.25">
      <c r="A2986">
        <v>2985</v>
      </c>
      <c r="B2986" t="s">
        <v>84</v>
      </c>
      <c r="C2986" t="s">
        <v>42</v>
      </c>
      <c r="D2986">
        <v>73</v>
      </c>
      <c r="E2986">
        <v>2</v>
      </c>
      <c r="F2986" t="s">
        <v>49</v>
      </c>
    </row>
    <row r="2987" spans="1:6" x14ac:dyDescent="0.25">
      <c r="A2987">
        <v>2986</v>
      </c>
      <c r="B2987" t="s">
        <v>261</v>
      </c>
      <c r="C2987" t="s">
        <v>46</v>
      </c>
      <c r="D2987">
        <v>73</v>
      </c>
      <c r="E2987">
        <v>4</v>
      </c>
      <c r="F2987" t="s">
        <v>49</v>
      </c>
    </row>
    <row r="2988" spans="1:6" x14ac:dyDescent="0.25">
      <c r="A2988">
        <v>2987</v>
      </c>
      <c r="B2988" t="s">
        <v>84</v>
      </c>
      <c r="C2988" t="s">
        <v>46</v>
      </c>
      <c r="D2988">
        <v>73</v>
      </c>
      <c r="E2988">
        <v>21</v>
      </c>
      <c r="F2988" t="s">
        <v>49</v>
      </c>
    </row>
    <row r="2989" spans="1:6" x14ac:dyDescent="0.25">
      <c r="A2989">
        <v>2988</v>
      </c>
      <c r="B2989" t="s">
        <v>152</v>
      </c>
      <c r="C2989" t="s">
        <v>42</v>
      </c>
      <c r="D2989">
        <v>73</v>
      </c>
      <c r="E2989">
        <v>30</v>
      </c>
      <c r="F2989" t="s">
        <v>49</v>
      </c>
    </row>
    <row r="2990" spans="1:6" x14ac:dyDescent="0.25">
      <c r="A2990">
        <v>2989</v>
      </c>
      <c r="B2990" t="s">
        <v>77</v>
      </c>
      <c r="C2990" t="s">
        <v>42</v>
      </c>
      <c r="D2990">
        <v>74</v>
      </c>
      <c r="E2990">
        <v>2</v>
      </c>
      <c r="F2990" t="s">
        <v>47</v>
      </c>
    </row>
    <row r="2991" spans="1:6" x14ac:dyDescent="0.25">
      <c r="A2991">
        <v>2990</v>
      </c>
      <c r="B2991" t="s">
        <v>51</v>
      </c>
      <c r="C2991" t="s">
        <v>46</v>
      </c>
      <c r="D2991">
        <v>74</v>
      </c>
      <c r="E2991">
        <v>4</v>
      </c>
      <c r="F2991" t="s">
        <v>49</v>
      </c>
    </row>
    <row r="2992" spans="1:6" x14ac:dyDescent="0.25">
      <c r="A2992">
        <v>2991</v>
      </c>
      <c r="B2992" t="s">
        <v>387</v>
      </c>
      <c r="C2992" t="s">
        <v>46</v>
      </c>
      <c r="D2992">
        <v>74</v>
      </c>
      <c r="E2992">
        <v>4</v>
      </c>
      <c r="F2992" t="s">
        <v>49</v>
      </c>
    </row>
    <row r="2993" spans="1:6" x14ac:dyDescent="0.25">
      <c r="A2993">
        <v>2992</v>
      </c>
      <c r="B2993" t="s">
        <v>156</v>
      </c>
      <c r="C2993" t="s">
        <v>46</v>
      </c>
      <c r="D2993">
        <v>75</v>
      </c>
      <c r="E2993">
        <v>10</v>
      </c>
      <c r="F2993" t="s">
        <v>43</v>
      </c>
    </row>
    <row r="2994" spans="1:6" x14ac:dyDescent="0.25">
      <c r="A2994">
        <v>2993</v>
      </c>
      <c r="B2994" t="s">
        <v>292</v>
      </c>
      <c r="C2994" t="s">
        <v>42</v>
      </c>
      <c r="D2994">
        <v>75</v>
      </c>
      <c r="E2994">
        <v>3</v>
      </c>
      <c r="F2994" t="s">
        <v>60</v>
      </c>
    </row>
    <row r="2995" spans="1:6" x14ac:dyDescent="0.25">
      <c r="A2995">
        <v>2994</v>
      </c>
      <c r="B2995" t="s">
        <v>377</v>
      </c>
      <c r="C2995" t="s">
        <v>46</v>
      </c>
      <c r="D2995">
        <v>76</v>
      </c>
      <c r="E2995">
        <v>9</v>
      </c>
      <c r="F2995" t="s">
        <v>47</v>
      </c>
    </row>
    <row r="2996" spans="1:6" x14ac:dyDescent="0.25">
      <c r="A2996">
        <v>2995</v>
      </c>
      <c r="B2996" t="s">
        <v>332</v>
      </c>
      <c r="C2996" t="s">
        <v>46</v>
      </c>
      <c r="D2996">
        <v>76</v>
      </c>
      <c r="E2996">
        <v>34</v>
      </c>
      <c r="F2996" t="s">
        <v>49</v>
      </c>
    </row>
    <row r="2997" spans="1:6" x14ac:dyDescent="0.25">
      <c r="A2997">
        <v>2996</v>
      </c>
      <c r="B2997" t="s">
        <v>219</v>
      </c>
      <c r="C2997" t="s">
        <v>46</v>
      </c>
      <c r="D2997">
        <v>77</v>
      </c>
      <c r="E2997">
        <v>15</v>
      </c>
      <c r="F2997" t="s">
        <v>47</v>
      </c>
    </row>
    <row r="2998" spans="1:6" x14ac:dyDescent="0.25">
      <c r="A2998">
        <v>2997</v>
      </c>
      <c r="B2998" t="s">
        <v>330</v>
      </c>
      <c r="C2998" t="s">
        <v>46</v>
      </c>
      <c r="D2998">
        <v>77</v>
      </c>
      <c r="E2998">
        <v>15</v>
      </c>
      <c r="F2998" t="s">
        <v>43</v>
      </c>
    </row>
    <row r="2999" spans="1:6" x14ac:dyDescent="0.25">
      <c r="A2999">
        <v>2998</v>
      </c>
      <c r="B2999" t="s">
        <v>256</v>
      </c>
      <c r="C2999" t="s">
        <v>46</v>
      </c>
      <c r="D2999">
        <v>77</v>
      </c>
      <c r="E2999">
        <v>18</v>
      </c>
      <c r="F2999" t="s">
        <v>49</v>
      </c>
    </row>
    <row r="3000" spans="1:6" x14ac:dyDescent="0.25">
      <c r="A3000">
        <v>2999</v>
      </c>
      <c r="B3000" t="s">
        <v>308</v>
      </c>
      <c r="C3000" t="s">
        <v>46</v>
      </c>
      <c r="D3000">
        <v>77</v>
      </c>
      <c r="E3000">
        <v>9</v>
      </c>
      <c r="F3000" t="s">
        <v>53</v>
      </c>
    </row>
    <row r="3001" spans="1:6" x14ac:dyDescent="0.25">
      <c r="A3001">
        <v>3000</v>
      </c>
      <c r="B3001" t="s">
        <v>305</v>
      </c>
      <c r="C3001" t="s">
        <v>42</v>
      </c>
      <c r="D3001">
        <v>77</v>
      </c>
      <c r="E3001">
        <v>10</v>
      </c>
      <c r="F3001" t="s">
        <v>53</v>
      </c>
    </row>
    <row r="3002" spans="1:6" x14ac:dyDescent="0.25">
      <c r="A3002">
        <v>3001</v>
      </c>
      <c r="B3002" t="s">
        <v>277</v>
      </c>
      <c r="C3002" t="s">
        <v>46</v>
      </c>
      <c r="D3002">
        <v>78</v>
      </c>
      <c r="E3002">
        <v>40</v>
      </c>
      <c r="F3002" t="s">
        <v>60</v>
      </c>
    </row>
    <row r="3003" spans="1:6" x14ac:dyDescent="0.25">
      <c r="A3003">
        <v>3002</v>
      </c>
      <c r="B3003" t="s">
        <v>176</v>
      </c>
      <c r="C3003" t="s">
        <v>46</v>
      </c>
      <c r="D3003">
        <v>78</v>
      </c>
      <c r="E3003">
        <v>40</v>
      </c>
      <c r="F3003" t="s">
        <v>47</v>
      </c>
    </row>
    <row r="3004" spans="1:6" x14ac:dyDescent="0.25">
      <c r="A3004">
        <v>3003</v>
      </c>
      <c r="B3004" t="s">
        <v>354</v>
      </c>
      <c r="C3004" t="s">
        <v>46</v>
      </c>
      <c r="D3004">
        <v>78</v>
      </c>
      <c r="E3004">
        <v>9</v>
      </c>
      <c r="F3004" t="s">
        <v>43</v>
      </c>
    </row>
    <row r="3005" spans="1:6" x14ac:dyDescent="0.25">
      <c r="A3005">
        <v>3004</v>
      </c>
      <c r="B3005" t="s">
        <v>325</v>
      </c>
      <c r="C3005" t="s">
        <v>42</v>
      </c>
      <c r="D3005">
        <v>19</v>
      </c>
      <c r="E3005">
        <v>2</v>
      </c>
      <c r="F3005" t="s">
        <v>60</v>
      </c>
    </row>
    <row r="3006" spans="1:6" x14ac:dyDescent="0.25">
      <c r="A3006">
        <v>3005</v>
      </c>
      <c r="B3006" t="s">
        <v>292</v>
      </c>
      <c r="C3006" t="s">
        <v>42</v>
      </c>
      <c r="D3006">
        <v>19</v>
      </c>
      <c r="E3006">
        <v>10</v>
      </c>
      <c r="F3006" t="s">
        <v>60</v>
      </c>
    </row>
    <row r="3007" spans="1:6" x14ac:dyDescent="0.25">
      <c r="A3007">
        <v>3006</v>
      </c>
      <c r="B3007" t="s">
        <v>78</v>
      </c>
      <c r="C3007" t="s">
        <v>46</v>
      </c>
      <c r="D3007">
        <v>19</v>
      </c>
      <c r="E3007">
        <v>4</v>
      </c>
      <c r="F3007" t="s">
        <v>43</v>
      </c>
    </row>
    <row r="3008" spans="1:6" x14ac:dyDescent="0.25">
      <c r="A3008">
        <v>3007</v>
      </c>
      <c r="B3008" t="s">
        <v>106</v>
      </c>
      <c r="C3008" t="s">
        <v>42</v>
      </c>
      <c r="D3008">
        <v>19</v>
      </c>
      <c r="E3008">
        <v>40</v>
      </c>
      <c r="F3008" t="s">
        <v>43</v>
      </c>
    </row>
    <row r="3009" spans="1:6" x14ac:dyDescent="0.25">
      <c r="A3009">
        <v>3008</v>
      </c>
      <c r="B3009" t="s">
        <v>314</v>
      </c>
      <c r="C3009" t="s">
        <v>46</v>
      </c>
      <c r="D3009">
        <v>20</v>
      </c>
      <c r="E3009">
        <v>4</v>
      </c>
      <c r="F3009" t="s">
        <v>53</v>
      </c>
    </row>
    <row r="3010" spans="1:6" x14ac:dyDescent="0.25">
      <c r="A3010">
        <v>3009</v>
      </c>
      <c r="B3010" t="s">
        <v>246</v>
      </c>
      <c r="C3010" t="s">
        <v>42</v>
      </c>
      <c r="D3010">
        <v>20</v>
      </c>
      <c r="E3010">
        <v>10</v>
      </c>
      <c r="F3010" t="s">
        <v>47</v>
      </c>
    </row>
    <row r="3011" spans="1:6" x14ac:dyDescent="0.25">
      <c r="A3011">
        <v>3010</v>
      </c>
      <c r="B3011" t="s">
        <v>172</v>
      </c>
      <c r="C3011" t="s">
        <v>42</v>
      </c>
      <c r="D3011">
        <v>20</v>
      </c>
      <c r="E3011">
        <v>7</v>
      </c>
      <c r="F3011" t="s">
        <v>53</v>
      </c>
    </row>
    <row r="3012" spans="1:6" x14ac:dyDescent="0.25">
      <c r="A3012">
        <v>3011</v>
      </c>
      <c r="B3012" t="s">
        <v>304</v>
      </c>
      <c r="C3012" t="s">
        <v>46</v>
      </c>
      <c r="D3012">
        <v>20</v>
      </c>
      <c r="E3012">
        <v>4</v>
      </c>
      <c r="F3012" t="s">
        <v>60</v>
      </c>
    </row>
    <row r="3013" spans="1:6" x14ac:dyDescent="0.25">
      <c r="A3013">
        <v>3012</v>
      </c>
      <c r="B3013" t="s">
        <v>345</v>
      </c>
      <c r="C3013" t="s">
        <v>42</v>
      </c>
      <c r="D3013">
        <v>21</v>
      </c>
      <c r="E3013">
        <v>4</v>
      </c>
      <c r="F3013" t="s">
        <v>53</v>
      </c>
    </row>
    <row r="3014" spans="1:6" x14ac:dyDescent="0.25">
      <c r="A3014">
        <v>3013</v>
      </c>
      <c r="B3014" t="s">
        <v>257</v>
      </c>
      <c r="C3014" t="s">
        <v>42</v>
      </c>
      <c r="D3014">
        <v>21</v>
      </c>
      <c r="E3014">
        <v>12</v>
      </c>
      <c r="F3014" t="s">
        <v>60</v>
      </c>
    </row>
    <row r="3015" spans="1:6" x14ac:dyDescent="0.25">
      <c r="A3015">
        <v>3014</v>
      </c>
      <c r="B3015" t="s">
        <v>242</v>
      </c>
      <c r="C3015" t="s">
        <v>46</v>
      </c>
      <c r="D3015">
        <v>22</v>
      </c>
      <c r="E3015">
        <v>4</v>
      </c>
      <c r="F3015" t="s">
        <v>43</v>
      </c>
    </row>
    <row r="3016" spans="1:6" x14ac:dyDescent="0.25">
      <c r="A3016">
        <v>3015</v>
      </c>
      <c r="B3016" t="s">
        <v>377</v>
      </c>
      <c r="C3016" t="s">
        <v>42</v>
      </c>
      <c r="D3016">
        <v>22</v>
      </c>
      <c r="E3016">
        <v>4</v>
      </c>
      <c r="F3016" t="s">
        <v>47</v>
      </c>
    </row>
    <row r="3017" spans="1:6" x14ac:dyDescent="0.25">
      <c r="A3017">
        <v>3016</v>
      </c>
      <c r="B3017" t="s">
        <v>225</v>
      </c>
      <c r="C3017" t="s">
        <v>46</v>
      </c>
      <c r="D3017">
        <v>22</v>
      </c>
      <c r="E3017">
        <v>31</v>
      </c>
      <c r="F3017" t="s">
        <v>43</v>
      </c>
    </row>
    <row r="3018" spans="1:6" x14ac:dyDescent="0.25">
      <c r="A3018">
        <v>3017</v>
      </c>
      <c r="B3018" t="s">
        <v>126</v>
      </c>
      <c r="C3018" t="s">
        <v>46</v>
      </c>
      <c r="D3018">
        <v>23</v>
      </c>
      <c r="E3018">
        <v>10</v>
      </c>
      <c r="F3018" t="s">
        <v>47</v>
      </c>
    </row>
    <row r="3019" spans="1:6" x14ac:dyDescent="0.25">
      <c r="A3019">
        <v>3018</v>
      </c>
      <c r="B3019" t="s">
        <v>137</v>
      </c>
      <c r="C3019" t="s">
        <v>42</v>
      </c>
      <c r="D3019">
        <v>23</v>
      </c>
      <c r="E3019">
        <v>4</v>
      </c>
      <c r="F3019" t="s">
        <v>47</v>
      </c>
    </row>
    <row r="3020" spans="1:6" x14ac:dyDescent="0.25">
      <c r="A3020">
        <v>3019</v>
      </c>
      <c r="B3020" t="s">
        <v>297</v>
      </c>
      <c r="C3020" t="s">
        <v>42</v>
      </c>
      <c r="D3020">
        <v>23</v>
      </c>
      <c r="E3020">
        <v>10</v>
      </c>
      <c r="F3020" t="s">
        <v>47</v>
      </c>
    </row>
    <row r="3021" spans="1:6" x14ac:dyDescent="0.25">
      <c r="A3021">
        <v>3020</v>
      </c>
      <c r="B3021" t="s">
        <v>205</v>
      </c>
      <c r="C3021" t="s">
        <v>46</v>
      </c>
      <c r="D3021">
        <v>23</v>
      </c>
      <c r="E3021">
        <v>37</v>
      </c>
      <c r="F3021" t="s">
        <v>53</v>
      </c>
    </row>
    <row r="3022" spans="1:6" x14ac:dyDescent="0.25">
      <c r="A3022">
        <v>3021</v>
      </c>
      <c r="B3022" t="s">
        <v>198</v>
      </c>
      <c r="C3022" t="s">
        <v>46</v>
      </c>
      <c r="D3022">
        <v>25</v>
      </c>
      <c r="E3022">
        <v>5</v>
      </c>
      <c r="F3022" t="s">
        <v>47</v>
      </c>
    </row>
    <row r="3023" spans="1:6" x14ac:dyDescent="0.25">
      <c r="A3023">
        <v>3022</v>
      </c>
      <c r="B3023" t="s">
        <v>317</v>
      </c>
      <c r="C3023" t="s">
        <v>42</v>
      </c>
      <c r="D3023">
        <v>26</v>
      </c>
      <c r="E3023">
        <v>22</v>
      </c>
      <c r="F3023" t="s">
        <v>60</v>
      </c>
    </row>
    <row r="3024" spans="1:6" x14ac:dyDescent="0.25">
      <c r="A3024">
        <v>3023</v>
      </c>
      <c r="B3024" t="s">
        <v>318</v>
      </c>
      <c r="C3024" t="s">
        <v>42</v>
      </c>
      <c r="D3024">
        <v>26</v>
      </c>
      <c r="E3024">
        <v>10</v>
      </c>
      <c r="F3024" t="s">
        <v>60</v>
      </c>
    </row>
    <row r="3025" spans="1:6" x14ac:dyDescent="0.25">
      <c r="A3025">
        <v>3024</v>
      </c>
      <c r="B3025" t="s">
        <v>417</v>
      </c>
      <c r="C3025" t="s">
        <v>42</v>
      </c>
      <c r="D3025">
        <v>27</v>
      </c>
      <c r="E3025">
        <v>4</v>
      </c>
      <c r="F3025" t="s">
        <v>47</v>
      </c>
    </row>
    <row r="3026" spans="1:6" x14ac:dyDescent="0.25">
      <c r="A3026">
        <v>3025</v>
      </c>
      <c r="B3026" t="s">
        <v>173</v>
      </c>
      <c r="C3026" t="s">
        <v>46</v>
      </c>
      <c r="D3026">
        <v>28</v>
      </c>
      <c r="E3026">
        <v>3</v>
      </c>
      <c r="F3026" t="s">
        <v>60</v>
      </c>
    </row>
    <row r="3027" spans="1:6" x14ac:dyDescent="0.25">
      <c r="A3027">
        <v>3026</v>
      </c>
      <c r="B3027" t="s">
        <v>334</v>
      </c>
      <c r="C3027" t="s">
        <v>42</v>
      </c>
      <c r="D3027">
        <v>29</v>
      </c>
      <c r="E3027">
        <v>1</v>
      </c>
      <c r="F3027" t="s">
        <v>53</v>
      </c>
    </row>
    <row r="3028" spans="1:6" x14ac:dyDescent="0.25">
      <c r="A3028">
        <v>3027</v>
      </c>
      <c r="B3028" t="s">
        <v>249</v>
      </c>
      <c r="C3028" t="s">
        <v>42</v>
      </c>
      <c r="D3028">
        <v>29</v>
      </c>
      <c r="E3028">
        <v>23</v>
      </c>
      <c r="F3028" t="s">
        <v>49</v>
      </c>
    </row>
    <row r="3029" spans="1:6" x14ac:dyDescent="0.25">
      <c r="A3029">
        <v>3028</v>
      </c>
      <c r="B3029" t="s">
        <v>68</v>
      </c>
      <c r="C3029" t="s">
        <v>46</v>
      </c>
      <c r="D3029">
        <v>29</v>
      </c>
      <c r="E3029">
        <v>39</v>
      </c>
      <c r="F3029" t="s">
        <v>47</v>
      </c>
    </row>
    <row r="3030" spans="1:6" x14ac:dyDescent="0.25">
      <c r="A3030">
        <v>3029</v>
      </c>
      <c r="B3030" t="s">
        <v>48</v>
      </c>
      <c r="C3030" t="s">
        <v>46</v>
      </c>
      <c r="D3030">
        <v>30</v>
      </c>
      <c r="E3030">
        <v>15</v>
      </c>
      <c r="F3030" t="s">
        <v>49</v>
      </c>
    </row>
    <row r="3031" spans="1:6" x14ac:dyDescent="0.25">
      <c r="A3031">
        <v>3030</v>
      </c>
      <c r="B3031" t="s">
        <v>224</v>
      </c>
      <c r="C3031" t="s">
        <v>42</v>
      </c>
      <c r="D3031">
        <v>31</v>
      </c>
      <c r="E3031">
        <v>10</v>
      </c>
      <c r="F3031" t="s">
        <v>60</v>
      </c>
    </row>
    <row r="3032" spans="1:6" x14ac:dyDescent="0.25">
      <c r="A3032">
        <v>3031</v>
      </c>
      <c r="B3032" t="s">
        <v>429</v>
      </c>
      <c r="C3032" t="s">
        <v>46</v>
      </c>
      <c r="D3032">
        <v>31</v>
      </c>
      <c r="E3032">
        <v>4</v>
      </c>
      <c r="F3032" t="s">
        <v>47</v>
      </c>
    </row>
    <row r="3033" spans="1:6" x14ac:dyDescent="0.25">
      <c r="A3033">
        <v>3032</v>
      </c>
      <c r="B3033" t="s">
        <v>174</v>
      </c>
      <c r="C3033" t="s">
        <v>42</v>
      </c>
      <c r="D3033">
        <v>31</v>
      </c>
      <c r="E3033">
        <v>32</v>
      </c>
      <c r="F3033" t="s">
        <v>60</v>
      </c>
    </row>
    <row r="3034" spans="1:6" x14ac:dyDescent="0.25">
      <c r="A3034">
        <v>3033</v>
      </c>
      <c r="B3034" t="s">
        <v>183</v>
      </c>
      <c r="C3034" t="s">
        <v>42</v>
      </c>
      <c r="D3034">
        <v>31</v>
      </c>
      <c r="E3034">
        <v>38</v>
      </c>
      <c r="F3034" t="s">
        <v>60</v>
      </c>
    </row>
    <row r="3035" spans="1:6" x14ac:dyDescent="0.25">
      <c r="A3035">
        <v>3034</v>
      </c>
      <c r="B3035" t="s">
        <v>188</v>
      </c>
      <c r="C3035" t="s">
        <v>42</v>
      </c>
      <c r="D3035">
        <v>32</v>
      </c>
      <c r="E3035">
        <v>4</v>
      </c>
      <c r="F3035" t="s">
        <v>53</v>
      </c>
    </row>
    <row r="3036" spans="1:6" x14ac:dyDescent="0.25">
      <c r="A3036">
        <v>3035</v>
      </c>
      <c r="B3036" t="s">
        <v>41</v>
      </c>
      <c r="C3036" t="s">
        <v>42</v>
      </c>
      <c r="D3036">
        <v>32</v>
      </c>
      <c r="E3036">
        <v>9</v>
      </c>
      <c r="F3036" t="s">
        <v>43</v>
      </c>
    </row>
    <row r="3037" spans="1:6" x14ac:dyDescent="0.25">
      <c r="A3037">
        <v>3036</v>
      </c>
      <c r="B3037" t="s">
        <v>148</v>
      </c>
      <c r="C3037" t="s">
        <v>42</v>
      </c>
      <c r="D3037">
        <v>34</v>
      </c>
      <c r="E3037">
        <v>4</v>
      </c>
      <c r="F3037" t="s">
        <v>49</v>
      </c>
    </row>
    <row r="3038" spans="1:6" x14ac:dyDescent="0.25">
      <c r="A3038">
        <v>3037</v>
      </c>
      <c r="B3038" t="s">
        <v>170</v>
      </c>
      <c r="C3038" t="s">
        <v>42</v>
      </c>
      <c r="D3038">
        <v>37</v>
      </c>
      <c r="E3038">
        <v>10</v>
      </c>
      <c r="F3038" t="s">
        <v>47</v>
      </c>
    </row>
    <row r="3039" spans="1:6" x14ac:dyDescent="0.25">
      <c r="A3039">
        <v>3038</v>
      </c>
      <c r="B3039" t="s">
        <v>301</v>
      </c>
      <c r="C3039" t="s">
        <v>46</v>
      </c>
      <c r="D3039">
        <v>38</v>
      </c>
      <c r="E3039">
        <v>17</v>
      </c>
      <c r="F3039" t="s">
        <v>47</v>
      </c>
    </row>
    <row r="3040" spans="1:6" x14ac:dyDescent="0.25">
      <c r="A3040">
        <v>3039</v>
      </c>
      <c r="B3040" t="s">
        <v>357</v>
      </c>
      <c r="C3040" t="s">
        <v>42</v>
      </c>
      <c r="D3040">
        <v>38</v>
      </c>
      <c r="E3040">
        <v>25</v>
      </c>
      <c r="F3040" t="s">
        <v>49</v>
      </c>
    </row>
    <row r="3041" spans="1:6" x14ac:dyDescent="0.25">
      <c r="A3041">
        <v>3040</v>
      </c>
      <c r="B3041" t="s">
        <v>80</v>
      </c>
      <c r="C3041" t="s">
        <v>42</v>
      </c>
      <c r="D3041">
        <v>38</v>
      </c>
      <c r="E3041">
        <v>31</v>
      </c>
      <c r="F3041" t="s">
        <v>43</v>
      </c>
    </row>
    <row r="3042" spans="1:6" x14ac:dyDescent="0.25">
      <c r="A3042">
        <v>3041</v>
      </c>
      <c r="B3042" t="s">
        <v>291</v>
      </c>
      <c r="C3042" t="s">
        <v>42</v>
      </c>
      <c r="D3042">
        <v>38</v>
      </c>
      <c r="E3042">
        <v>10</v>
      </c>
      <c r="F3042" t="s">
        <v>43</v>
      </c>
    </row>
    <row r="3043" spans="1:6" x14ac:dyDescent="0.25">
      <c r="A3043">
        <v>3042</v>
      </c>
      <c r="B3043" t="s">
        <v>194</v>
      </c>
      <c r="C3043" t="s">
        <v>46</v>
      </c>
      <c r="D3043">
        <v>38</v>
      </c>
      <c r="E3043">
        <v>33</v>
      </c>
      <c r="F3043" t="s">
        <v>60</v>
      </c>
    </row>
    <row r="3044" spans="1:6" x14ac:dyDescent="0.25">
      <c r="A3044">
        <v>3043</v>
      </c>
      <c r="B3044" t="s">
        <v>171</v>
      </c>
      <c r="C3044" t="s">
        <v>42</v>
      </c>
      <c r="D3044">
        <v>39</v>
      </c>
      <c r="E3044">
        <v>40</v>
      </c>
      <c r="F3044" t="s">
        <v>60</v>
      </c>
    </row>
    <row r="3045" spans="1:6" x14ac:dyDescent="0.25">
      <c r="A3045">
        <v>3044</v>
      </c>
      <c r="B3045" t="s">
        <v>113</v>
      </c>
      <c r="C3045" t="s">
        <v>42</v>
      </c>
      <c r="D3045">
        <v>39</v>
      </c>
      <c r="E3045">
        <v>10</v>
      </c>
      <c r="F3045" t="s">
        <v>60</v>
      </c>
    </row>
    <row r="3046" spans="1:6" x14ac:dyDescent="0.25">
      <c r="A3046">
        <v>3045</v>
      </c>
      <c r="B3046" t="s">
        <v>239</v>
      </c>
      <c r="C3046" t="s">
        <v>42</v>
      </c>
      <c r="D3046">
        <v>40</v>
      </c>
      <c r="E3046">
        <v>4</v>
      </c>
      <c r="F3046" t="s">
        <v>60</v>
      </c>
    </row>
    <row r="3047" spans="1:6" x14ac:dyDescent="0.25">
      <c r="A3047">
        <v>3046</v>
      </c>
      <c r="B3047" t="s">
        <v>433</v>
      </c>
      <c r="C3047" t="s">
        <v>46</v>
      </c>
      <c r="D3047">
        <v>40</v>
      </c>
      <c r="E3047">
        <v>30</v>
      </c>
      <c r="F3047" t="s">
        <v>47</v>
      </c>
    </row>
    <row r="3048" spans="1:6" x14ac:dyDescent="0.25">
      <c r="A3048">
        <v>3047</v>
      </c>
      <c r="B3048" t="s">
        <v>177</v>
      </c>
      <c r="C3048" t="s">
        <v>46</v>
      </c>
      <c r="D3048">
        <v>40</v>
      </c>
      <c r="E3048">
        <v>10</v>
      </c>
      <c r="F3048" t="s">
        <v>53</v>
      </c>
    </row>
    <row r="3049" spans="1:6" x14ac:dyDescent="0.25">
      <c r="A3049">
        <v>3048</v>
      </c>
      <c r="B3049" t="s">
        <v>117</v>
      </c>
      <c r="C3049" t="s">
        <v>46</v>
      </c>
      <c r="D3049">
        <v>41</v>
      </c>
      <c r="E3049">
        <v>4</v>
      </c>
      <c r="F3049" t="s">
        <v>43</v>
      </c>
    </row>
    <row r="3050" spans="1:6" x14ac:dyDescent="0.25">
      <c r="A3050">
        <v>3049</v>
      </c>
      <c r="B3050" t="s">
        <v>201</v>
      </c>
      <c r="C3050" t="s">
        <v>42</v>
      </c>
      <c r="D3050">
        <v>41</v>
      </c>
      <c r="E3050">
        <v>4</v>
      </c>
      <c r="F3050" t="s">
        <v>49</v>
      </c>
    </row>
    <row r="3051" spans="1:6" x14ac:dyDescent="0.25">
      <c r="A3051">
        <v>3050</v>
      </c>
      <c r="B3051" t="s">
        <v>330</v>
      </c>
      <c r="C3051" t="s">
        <v>42</v>
      </c>
      <c r="D3051">
        <v>41</v>
      </c>
      <c r="E3051">
        <v>9</v>
      </c>
      <c r="F3051" t="s">
        <v>43</v>
      </c>
    </row>
    <row r="3052" spans="1:6" x14ac:dyDescent="0.25">
      <c r="A3052">
        <v>3051</v>
      </c>
      <c r="B3052" t="s">
        <v>176</v>
      </c>
      <c r="C3052" t="s">
        <v>42</v>
      </c>
      <c r="D3052">
        <v>42</v>
      </c>
      <c r="E3052">
        <v>14</v>
      </c>
      <c r="F3052" t="s">
        <v>47</v>
      </c>
    </row>
    <row r="3053" spans="1:6" x14ac:dyDescent="0.25">
      <c r="A3053">
        <v>3052</v>
      </c>
      <c r="B3053" t="s">
        <v>311</v>
      </c>
      <c r="C3053" t="s">
        <v>46</v>
      </c>
      <c r="D3053">
        <v>42</v>
      </c>
      <c r="E3053">
        <v>4</v>
      </c>
      <c r="F3053" t="s">
        <v>47</v>
      </c>
    </row>
    <row r="3054" spans="1:6" x14ac:dyDescent="0.25">
      <c r="A3054">
        <v>3053</v>
      </c>
      <c r="B3054" t="s">
        <v>300</v>
      </c>
      <c r="C3054" t="s">
        <v>42</v>
      </c>
      <c r="D3054">
        <v>42</v>
      </c>
      <c r="E3054">
        <v>24</v>
      </c>
      <c r="F3054" t="s">
        <v>47</v>
      </c>
    </row>
    <row r="3055" spans="1:6" x14ac:dyDescent="0.25">
      <c r="A3055">
        <v>3054</v>
      </c>
      <c r="B3055" t="s">
        <v>124</v>
      </c>
      <c r="C3055" t="s">
        <v>46</v>
      </c>
      <c r="D3055">
        <v>43</v>
      </c>
      <c r="E3055">
        <v>17</v>
      </c>
      <c r="F3055" t="s">
        <v>47</v>
      </c>
    </row>
    <row r="3056" spans="1:6" x14ac:dyDescent="0.25">
      <c r="A3056">
        <v>3055</v>
      </c>
      <c r="B3056" t="s">
        <v>180</v>
      </c>
      <c r="C3056" t="s">
        <v>42</v>
      </c>
      <c r="D3056">
        <v>43</v>
      </c>
      <c r="E3056">
        <v>19</v>
      </c>
      <c r="F3056" t="s">
        <v>43</v>
      </c>
    </row>
    <row r="3057" spans="1:6" x14ac:dyDescent="0.25">
      <c r="A3057">
        <v>3056</v>
      </c>
      <c r="B3057" t="s">
        <v>168</v>
      </c>
      <c r="C3057" t="s">
        <v>46</v>
      </c>
      <c r="D3057">
        <v>45</v>
      </c>
      <c r="E3057">
        <v>4</v>
      </c>
      <c r="F3057" t="s">
        <v>49</v>
      </c>
    </row>
    <row r="3058" spans="1:6" x14ac:dyDescent="0.25">
      <c r="A3058">
        <v>3057</v>
      </c>
      <c r="B3058" t="s">
        <v>75</v>
      </c>
      <c r="C3058" t="s">
        <v>46</v>
      </c>
      <c r="D3058">
        <v>45</v>
      </c>
      <c r="E3058">
        <v>10</v>
      </c>
      <c r="F3058" t="s">
        <v>53</v>
      </c>
    </row>
    <row r="3059" spans="1:6" x14ac:dyDescent="0.25">
      <c r="A3059">
        <v>3058</v>
      </c>
      <c r="B3059" t="s">
        <v>376</v>
      </c>
      <c r="C3059" t="s">
        <v>46</v>
      </c>
      <c r="D3059">
        <v>45</v>
      </c>
      <c r="E3059">
        <v>25</v>
      </c>
      <c r="F3059" t="s">
        <v>47</v>
      </c>
    </row>
    <row r="3060" spans="1:6" x14ac:dyDescent="0.25">
      <c r="A3060">
        <v>3059</v>
      </c>
      <c r="B3060" t="s">
        <v>258</v>
      </c>
      <c r="C3060" t="s">
        <v>46</v>
      </c>
      <c r="D3060">
        <v>46</v>
      </c>
      <c r="E3060">
        <v>10</v>
      </c>
      <c r="F3060" t="s">
        <v>47</v>
      </c>
    </row>
    <row r="3061" spans="1:6" x14ac:dyDescent="0.25">
      <c r="A3061">
        <v>3060</v>
      </c>
      <c r="B3061" t="s">
        <v>183</v>
      </c>
      <c r="C3061" t="s">
        <v>42</v>
      </c>
      <c r="D3061">
        <v>46</v>
      </c>
      <c r="E3061">
        <v>11</v>
      </c>
      <c r="F3061" t="s">
        <v>60</v>
      </c>
    </row>
    <row r="3062" spans="1:6" x14ac:dyDescent="0.25">
      <c r="A3062">
        <v>3061</v>
      </c>
      <c r="B3062" t="s">
        <v>222</v>
      </c>
      <c r="C3062" t="s">
        <v>42</v>
      </c>
      <c r="D3062">
        <v>46</v>
      </c>
      <c r="E3062">
        <v>19</v>
      </c>
      <c r="F3062" t="s">
        <v>43</v>
      </c>
    </row>
    <row r="3063" spans="1:6" x14ac:dyDescent="0.25">
      <c r="A3063">
        <v>3062</v>
      </c>
      <c r="B3063" t="s">
        <v>111</v>
      </c>
      <c r="C3063" t="s">
        <v>46</v>
      </c>
      <c r="D3063">
        <v>46</v>
      </c>
      <c r="E3063">
        <v>30</v>
      </c>
      <c r="F3063" t="s">
        <v>43</v>
      </c>
    </row>
    <row r="3064" spans="1:6" x14ac:dyDescent="0.25">
      <c r="A3064">
        <v>3063</v>
      </c>
      <c r="B3064" t="s">
        <v>147</v>
      </c>
      <c r="C3064" t="s">
        <v>42</v>
      </c>
      <c r="D3064">
        <v>47</v>
      </c>
      <c r="E3064">
        <v>40</v>
      </c>
      <c r="F3064" t="s">
        <v>60</v>
      </c>
    </row>
    <row r="3065" spans="1:6" x14ac:dyDescent="0.25">
      <c r="A3065">
        <v>3064</v>
      </c>
      <c r="B3065" t="s">
        <v>288</v>
      </c>
      <c r="C3065" t="s">
        <v>46</v>
      </c>
      <c r="D3065">
        <v>48</v>
      </c>
      <c r="E3065">
        <v>4</v>
      </c>
      <c r="F3065" t="s">
        <v>43</v>
      </c>
    </row>
    <row r="3066" spans="1:6" x14ac:dyDescent="0.25">
      <c r="A3066">
        <v>3065</v>
      </c>
      <c r="B3066" t="s">
        <v>125</v>
      </c>
      <c r="C3066" t="s">
        <v>46</v>
      </c>
      <c r="D3066">
        <v>48</v>
      </c>
      <c r="E3066">
        <v>20</v>
      </c>
      <c r="F3066" t="s">
        <v>53</v>
      </c>
    </row>
    <row r="3067" spans="1:6" x14ac:dyDescent="0.25">
      <c r="A3067">
        <v>3066</v>
      </c>
      <c r="B3067" t="s">
        <v>413</v>
      </c>
      <c r="C3067" t="s">
        <v>46</v>
      </c>
      <c r="D3067">
        <v>48</v>
      </c>
      <c r="E3067">
        <v>20</v>
      </c>
      <c r="F3067" t="s">
        <v>47</v>
      </c>
    </row>
    <row r="3068" spans="1:6" x14ac:dyDescent="0.25">
      <c r="A3068">
        <v>3067</v>
      </c>
      <c r="B3068" t="s">
        <v>122</v>
      </c>
      <c r="C3068" t="s">
        <v>46</v>
      </c>
      <c r="D3068">
        <v>48</v>
      </c>
      <c r="E3068">
        <v>10</v>
      </c>
      <c r="F3068" t="s">
        <v>60</v>
      </c>
    </row>
    <row r="3069" spans="1:6" x14ac:dyDescent="0.25">
      <c r="A3069">
        <v>3068</v>
      </c>
      <c r="B3069" t="s">
        <v>248</v>
      </c>
      <c r="C3069" t="s">
        <v>42</v>
      </c>
      <c r="D3069">
        <v>49</v>
      </c>
      <c r="E3069">
        <v>10</v>
      </c>
      <c r="F3069" t="s">
        <v>47</v>
      </c>
    </row>
    <row r="3070" spans="1:6" x14ac:dyDescent="0.25">
      <c r="A3070">
        <v>3069</v>
      </c>
      <c r="B3070" t="s">
        <v>402</v>
      </c>
      <c r="C3070" t="s">
        <v>46</v>
      </c>
      <c r="D3070">
        <v>49</v>
      </c>
      <c r="E3070">
        <v>5</v>
      </c>
      <c r="F3070" t="s">
        <v>47</v>
      </c>
    </row>
    <row r="3071" spans="1:6" x14ac:dyDescent="0.25">
      <c r="A3071">
        <v>3070</v>
      </c>
      <c r="B3071" t="s">
        <v>346</v>
      </c>
      <c r="C3071" t="s">
        <v>42</v>
      </c>
      <c r="D3071">
        <v>49</v>
      </c>
      <c r="E3071">
        <v>8</v>
      </c>
      <c r="F3071" t="s">
        <v>43</v>
      </c>
    </row>
    <row r="3072" spans="1:6" x14ac:dyDescent="0.25">
      <c r="A3072">
        <v>3071</v>
      </c>
      <c r="B3072" t="s">
        <v>71</v>
      </c>
      <c r="C3072" t="s">
        <v>42</v>
      </c>
      <c r="D3072">
        <v>49</v>
      </c>
      <c r="E3072">
        <v>40</v>
      </c>
      <c r="F3072" t="s">
        <v>49</v>
      </c>
    </row>
    <row r="3073" spans="1:6" x14ac:dyDescent="0.25">
      <c r="A3073">
        <v>3072</v>
      </c>
      <c r="B3073" t="s">
        <v>67</v>
      </c>
      <c r="C3073" t="s">
        <v>46</v>
      </c>
      <c r="D3073">
        <v>51</v>
      </c>
      <c r="E3073">
        <v>1</v>
      </c>
      <c r="F3073" t="s">
        <v>60</v>
      </c>
    </row>
    <row r="3074" spans="1:6" x14ac:dyDescent="0.25">
      <c r="A3074">
        <v>3073</v>
      </c>
      <c r="B3074" t="s">
        <v>78</v>
      </c>
      <c r="C3074" t="s">
        <v>46</v>
      </c>
      <c r="D3074">
        <v>51</v>
      </c>
      <c r="E3074">
        <v>13</v>
      </c>
      <c r="F3074" t="s">
        <v>43</v>
      </c>
    </row>
    <row r="3075" spans="1:6" x14ac:dyDescent="0.25">
      <c r="A3075">
        <v>3074</v>
      </c>
      <c r="B3075" t="s">
        <v>178</v>
      </c>
      <c r="C3075" t="s">
        <v>46</v>
      </c>
      <c r="D3075">
        <v>51</v>
      </c>
      <c r="E3075">
        <v>33</v>
      </c>
      <c r="F3075" t="s">
        <v>43</v>
      </c>
    </row>
    <row r="3076" spans="1:6" x14ac:dyDescent="0.25">
      <c r="A3076">
        <v>3075</v>
      </c>
      <c r="B3076" t="s">
        <v>109</v>
      </c>
      <c r="C3076" t="s">
        <v>42</v>
      </c>
      <c r="D3076">
        <v>52</v>
      </c>
      <c r="E3076">
        <v>4</v>
      </c>
      <c r="F3076" t="s">
        <v>43</v>
      </c>
    </row>
    <row r="3077" spans="1:6" x14ac:dyDescent="0.25">
      <c r="A3077">
        <v>3076</v>
      </c>
      <c r="B3077" t="s">
        <v>383</v>
      </c>
      <c r="C3077" t="s">
        <v>46</v>
      </c>
      <c r="D3077">
        <v>52</v>
      </c>
      <c r="E3077">
        <v>10</v>
      </c>
      <c r="F3077" t="s">
        <v>49</v>
      </c>
    </row>
    <row r="3078" spans="1:6" x14ac:dyDescent="0.25">
      <c r="A3078">
        <v>3077</v>
      </c>
      <c r="B3078" t="s">
        <v>180</v>
      </c>
      <c r="C3078" t="s">
        <v>42</v>
      </c>
      <c r="D3078">
        <v>53</v>
      </c>
      <c r="E3078">
        <v>4</v>
      </c>
      <c r="F3078" t="s">
        <v>43</v>
      </c>
    </row>
    <row r="3079" spans="1:6" x14ac:dyDescent="0.25">
      <c r="A3079">
        <v>3078</v>
      </c>
      <c r="B3079" t="s">
        <v>298</v>
      </c>
      <c r="C3079" t="s">
        <v>46</v>
      </c>
      <c r="D3079">
        <v>54</v>
      </c>
      <c r="E3079">
        <v>2</v>
      </c>
      <c r="F3079" t="s">
        <v>60</v>
      </c>
    </row>
    <row r="3080" spans="1:6" x14ac:dyDescent="0.25">
      <c r="A3080">
        <v>3079</v>
      </c>
      <c r="B3080" t="s">
        <v>431</v>
      </c>
      <c r="C3080" t="s">
        <v>42</v>
      </c>
      <c r="D3080">
        <v>54</v>
      </c>
      <c r="E3080">
        <v>25</v>
      </c>
      <c r="F3080" t="s">
        <v>53</v>
      </c>
    </row>
    <row r="3081" spans="1:6" x14ac:dyDescent="0.25">
      <c r="A3081">
        <v>3080</v>
      </c>
      <c r="B3081" t="s">
        <v>325</v>
      </c>
      <c r="C3081" t="s">
        <v>46</v>
      </c>
      <c r="D3081">
        <v>54</v>
      </c>
      <c r="E3081">
        <v>10</v>
      </c>
      <c r="F3081" t="s">
        <v>60</v>
      </c>
    </row>
    <row r="3082" spans="1:6" x14ac:dyDescent="0.25">
      <c r="A3082">
        <v>3081</v>
      </c>
      <c r="B3082" t="s">
        <v>414</v>
      </c>
      <c r="C3082" t="s">
        <v>42</v>
      </c>
      <c r="D3082">
        <v>55</v>
      </c>
      <c r="E3082">
        <v>13</v>
      </c>
      <c r="F3082" t="s">
        <v>60</v>
      </c>
    </row>
    <row r="3083" spans="1:6" x14ac:dyDescent="0.25">
      <c r="A3083">
        <v>3082</v>
      </c>
      <c r="B3083" t="s">
        <v>335</v>
      </c>
      <c r="C3083" t="s">
        <v>46</v>
      </c>
      <c r="D3083">
        <v>55</v>
      </c>
      <c r="E3083">
        <v>13</v>
      </c>
      <c r="F3083" t="s">
        <v>47</v>
      </c>
    </row>
    <row r="3084" spans="1:6" x14ac:dyDescent="0.25">
      <c r="A3084">
        <v>3083</v>
      </c>
      <c r="B3084" t="s">
        <v>370</v>
      </c>
      <c r="C3084" t="s">
        <v>46</v>
      </c>
      <c r="D3084">
        <v>56</v>
      </c>
      <c r="E3084">
        <v>3</v>
      </c>
      <c r="F3084" t="s">
        <v>53</v>
      </c>
    </row>
    <row r="3085" spans="1:6" x14ac:dyDescent="0.25">
      <c r="A3085">
        <v>3084</v>
      </c>
      <c r="B3085" t="s">
        <v>109</v>
      </c>
      <c r="C3085" t="s">
        <v>46</v>
      </c>
      <c r="D3085">
        <v>57</v>
      </c>
      <c r="E3085">
        <v>4</v>
      </c>
      <c r="F3085" t="s">
        <v>60</v>
      </c>
    </row>
    <row r="3086" spans="1:6" x14ac:dyDescent="0.25">
      <c r="A3086">
        <v>3085</v>
      </c>
      <c r="B3086" t="s">
        <v>175</v>
      </c>
      <c r="C3086" t="s">
        <v>42</v>
      </c>
      <c r="D3086">
        <v>57</v>
      </c>
      <c r="E3086">
        <v>14</v>
      </c>
      <c r="F3086" t="s">
        <v>47</v>
      </c>
    </row>
    <row r="3087" spans="1:6" x14ac:dyDescent="0.25">
      <c r="A3087">
        <v>3086</v>
      </c>
      <c r="B3087" t="s">
        <v>184</v>
      </c>
      <c r="C3087" t="s">
        <v>46</v>
      </c>
      <c r="D3087">
        <v>59</v>
      </c>
      <c r="E3087">
        <v>14</v>
      </c>
      <c r="F3087" t="s">
        <v>49</v>
      </c>
    </row>
    <row r="3088" spans="1:6" x14ac:dyDescent="0.25">
      <c r="A3088">
        <v>3087</v>
      </c>
      <c r="B3088" t="s">
        <v>215</v>
      </c>
      <c r="C3088" t="s">
        <v>42</v>
      </c>
      <c r="D3088">
        <v>59</v>
      </c>
      <c r="E3088">
        <v>29</v>
      </c>
      <c r="F3088" t="s">
        <v>43</v>
      </c>
    </row>
    <row r="3089" spans="1:6" x14ac:dyDescent="0.25">
      <c r="A3089">
        <v>3088</v>
      </c>
      <c r="B3089" t="s">
        <v>251</v>
      </c>
      <c r="C3089" t="s">
        <v>46</v>
      </c>
      <c r="D3089">
        <v>60</v>
      </c>
      <c r="E3089">
        <v>14</v>
      </c>
      <c r="F3089" t="s">
        <v>47</v>
      </c>
    </row>
    <row r="3090" spans="1:6" x14ac:dyDescent="0.25">
      <c r="A3090">
        <v>3089</v>
      </c>
      <c r="B3090" t="s">
        <v>223</v>
      </c>
      <c r="C3090" t="s">
        <v>42</v>
      </c>
      <c r="D3090">
        <v>61</v>
      </c>
      <c r="E3090">
        <v>7</v>
      </c>
      <c r="F3090" t="s">
        <v>53</v>
      </c>
    </row>
    <row r="3091" spans="1:6" x14ac:dyDescent="0.25">
      <c r="A3091">
        <v>3090</v>
      </c>
      <c r="B3091" t="s">
        <v>132</v>
      </c>
      <c r="C3091" t="s">
        <v>42</v>
      </c>
      <c r="D3091">
        <v>61</v>
      </c>
      <c r="E3091">
        <v>19</v>
      </c>
      <c r="F3091" t="s">
        <v>47</v>
      </c>
    </row>
    <row r="3092" spans="1:6" x14ac:dyDescent="0.25">
      <c r="A3092">
        <v>3091</v>
      </c>
      <c r="B3092" t="s">
        <v>298</v>
      </c>
      <c r="C3092" t="s">
        <v>46</v>
      </c>
      <c r="D3092">
        <v>61</v>
      </c>
      <c r="E3092">
        <v>33</v>
      </c>
      <c r="F3092" t="s">
        <v>43</v>
      </c>
    </row>
    <row r="3093" spans="1:6" x14ac:dyDescent="0.25">
      <c r="A3093">
        <v>3092</v>
      </c>
      <c r="B3093" t="s">
        <v>130</v>
      </c>
      <c r="C3093" t="s">
        <v>42</v>
      </c>
      <c r="D3093">
        <v>62</v>
      </c>
      <c r="E3093">
        <v>1</v>
      </c>
      <c r="F3093" t="s">
        <v>49</v>
      </c>
    </row>
    <row r="3094" spans="1:6" x14ac:dyDescent="0.25">
      <c r="A3094">
        <v>3093</v>
      </c>
      <c r="B3094" t="s">
        <v>80</v>
      </c>
      <c r="C3094" t="s">
        <v>46</v>
      </c>
      <c r="D3094">
        <v>62</v>
      </c>
      <c r="E3094">
        <v>20</v>
      </c>
      <c r="F3094" t="s">
        <v>60</v>
      </c>
    </row>
    <row r="3095" spans="1:6" x14ac:dyDescent="0.25">
      <c r="A3095">
        <v>3094</v>
      </c>
      <c r="B3095" t="s">
        <v>189</v>
      </c>
      <c r="C3095" t="s">
        <v>46</v>
      </c>
      <c r="D3095">
        <v>62</v>
      </c>
      <c r="E3095">
        <v>4</v>
      </c>
      <c r="F3095" t="s">
        <v>47</v>
      </c>
    </row>
    <row r="3096" spans="1:6" x14ac:dyDescent="0.25">
      <c r="A3096">
        <v>3095</v>
      </c>
      <c r="B3096" t="s">
        <v>136</v>
      </c>
      <c r="C3096" t="s">
        <v>46</v>
      </c>
      <c r="D3096">
        <v>63</v>
      </c>
      <c r="E3096">
        <v>10</v>
      </c>
      <c r="F3096" t="s">
        <v>43</v>
      </c>
    </row>
    <row r="3097" spans="1:6" x14ac:dyDescent="0.25">
      <c r="A3097">
        <v>3096</v>
      </c>
      <c r="B3097" t="s">
        <v>419</v>
      </c>
      <c r="C3097" t="s">
        <v>42</v>
      </c>
      <c r="D3097">
        <v>64</v>
      </c>
      <c r="E3097">
        <v>10</v>
      </c>
      <c r="F3097" t="s">
        <v>53</v>
      </c>
    </row>
    <row r="3098" spans="1:6" x14ac:dyDescent="0.25">
      <c r="A3098">
        <v>3097</v>
      </c>
      <c r="B3098" t="s">
        <v>81</v>
      </c>
      <c r="C3098" t="s">
        <v>42</v>
      </c>
      <c r="D3098">
        <v>64</v>
      </c>
      <c r="E3098">
        <v>10</v>
      </c>
      <c r="F3098" t="s">
        <v>49</v>
      </c>
    </row>
    <row r="3099" spans="1:6" x14ac:dyDescent="0.25">
      <c r="A3099">
        <v>3098</v>
      </c>
      <c r="B3099" t="s">
        <v>293</v>
      </c>
      <c r="C3099" t="s">
        <v>42</v>
      </c>
      <c r="D3099">
        <v>65</v>
      </c>
      <c r="E3099">
        <v>4</v>
      </c>
      <c r="F3099" t="s">
        <v>53</v>
      </c>
    </row>
    <row r="3100" spans="1:6" x14ac:dyDescent="0.25">
      <c r="A3100">
        <v>3099</v>
      </c>
      <c r="B3100" t="s">
        <v>160</v>
      </c>
      <c r="C3100" t="s">
        <v>42</v>
      </c>
      <c r="D3100">
        <v>66</v>
      </c>
      <c r="E3100">
        <v>4</v>
      </c>
      <c r="F3100" t="s">
        <v>60</v>
      </c>
    </row>
    <row r="3101" spans="1:6" x14ac:dyDescent="0.25">
      <c r="A3101">
        <v>3100</v>
      </c>
      <c r="B3101" t="s">
        <v>374</v>
      </c>
      <c r="C3101" t="s">
        <v>46</v>
      </c>
      <c r="D3101">
        <v>66</v>
      </c>
      <c r="E3101">
        <v>4</v>
      </c>
      <c r="F3101" t="s">
        <v>49</v>
      </c>
    </row>
    <row r="3102" spans="1:6" x14ac:dyDescent="0.25">
      <c r="A3102">
        <v>3101</v>
      </c>
      <c r="B3102" t="s">
        <v>433</v>
      </c>
      <c r="C3102" t="s">
        <v>42</v>
      </c>
      <c r="D3102">
        <v>66</v>
      </c>
      <c r="E3102">
        <v>4</v>
      </c>
      <c r="F3102" t="s">
        <v>47</v>
      </c>
    </row>
    <row r="3103" spans="1:6" x14ac:dyDescent="0.25">
      <c r="A3103">
        <v>3102</v>
      </c>
      <c r="B3103" t="s">
        <v>197</v>
      </c>
      <c r="C3103" t="s">
        <v>42</v>
      </c>
      <c r="D3103">
        <v>68</v>
      </c>
      <c r="E3103">
        <v>14</v>
      </c>
      <c r="F3103" t="s">
        <v>49</v>
      </c>
    </row>
    <row r="3104" spans="1:6" x14ac:dyDescent="0.25">
      <c r="A3104">
        <v>3103</v>
      </c>
      <c r="B3104" t="s">
        <v>362</v>
      </c>
      <c r="C3104" t="s">
        <v>42</v>
      </c>
      <c r="D3104">
        <v>68</v>
      </c>
      <c r="E3104">
        <v>16</v>
      </c>
      <c r="F3104" t="s">
        <v>47</v>
      </c>
    </row>
    <row r="3105" spans="1:6" x14ac:dyDescent="0.25">
      <c r="A3105">
        <v>3104</v>
      </c>
      <c r="B3105" t="s">
        <v>304</v>
      </c>
      <c r="C3105" t="s">
        <v>42</v>
      </c>
      <c r="D3105">
        <v>68</v>
      </c>
      <c r="E3105">
        <v>28</v>
      </c>
      <c r="F3105" t="s">
        <v>60</v>
      </c>
    </row>
    <row r="3106" spans="1:6" x14ac:dyDescent="0.25">
      <c r="A3106">
        <v>3105</v>
      </c>
      <c r="B3106" t="s">
        <v>247</v>
      </c>
      <c r="C3106" t="s">
        <v>46</v>
      </c>
      <c r="D3106">
        <v>69</v>
      </c>
      <c r="E3106">
        <v>3</v>
      </c>
      <c r="F3106" t="s">
        <v>53</v>
      </c>
    </row>
    <row r="3107" spans="1:6" x14ac:dyDescent="0.25">
      <c r="A3107">
        <v>3106</v>
      </c>
      <c r="B3107" t="s">
        <v>334</v>
      </c>
      <c r="C3107" t="s">
        <v>42</v>
      </c>
      <c r="D3107">
        <v>69</v>
      </c>
      <c r="E3107">
        <v>20</v>
      </c>
      <c r="F3107" t="s">
        <v>53</v>
      </c>
    </row>
    <row r="3108" spans="1:6" x14ac:dyDescent="0.25">
      <c r="A3108">
        <v>3107</v>
      </c>
      <c r="B3108" t="s">
        <v>366</v>
      </c>
      <c r="C3108" t="s">
        <v>46</v>
      </c>
      <c r="D3108">
        <v>69</v>
      </c>
      <c r="E3108">
        <v>4</v>
      </c>
      <c r="F3108" t="s">
        <v>53</v>
      </c>
    </row>
    <row r="3109" spans="1:6" x14ac:dyDescent="0.25">
      <c r="A3109">
        <v>3108</v>
      </c>
      <c r="B3109" t="s">
        <v>239</v>
      </c>
      <c r="C3109" t="s">
        <v>42</v>
      </c>
      <c r="D3109">
        <v>70</v>
      </c>
      <c r="E3109">
        <v>9</v>
      </c>
      <c r="F3109" t="s">
        <v>60</v>
      </c>
    </row>
    <row r="3110" spans="1:6" x14ac:dyDescent="0.25">
      <c r="A3110">
        <v>3109</v>
      </c>
      <c r="B3110" t="s">
        <v>213</v>
      </c>
      <c r="C3110" t="s">
        <v>42</v>
      </c>
      <c r="D3110">
        <v>70</v>
      </c>
      <c r="E3110">
        <v>29</v>
      </c>
      <c r="F3110" t="s">
        <v>53</v>
      </c>
    </row>
    <row r="3111" spans="1:6" x14ac:dyDescent="0.25">
      <c r="A3111">
        <v>3110</v>
      </c>
      <c r="B3111" t="s">
        <v>200</v>
      </c>
      <c r="C3111" t="s">
        <v>42</v>
      </c>
      <c r="D3111">
        <v>72</v>
      </c>
      <c r="E3111">
        <v>10</v>
      </c>
      <c r="F3111" t="s">
        <v>60</v>
      </c>
    </row>
    <row r="3112" spans="1:6" x14ac:dyDescent="0.25">
      <c r="A3112">
        <v>3111</v>
      </c>
      <c r="B3112" t="s">
        <v>404</v>
      </c>
      <c r="C3112" t="s">
        <v>46</v>
      </c>
      <c r="D3112">
        <v>72</v>
      </c>
      <c r="E3112">
        <v>4</v>
      </c>
      <c r="F3112" t="s">
        <v>49</v>
      </c>
    </row>
    <row r="3113" spans="1:6" x14ac:dyDescent="0.25">
      <c r="A3113">
        <v>3112</v>
      </c>
      <c r="B3113" t="s">
        <v>251</v>
      </c>
      <c r="C3113" t="s">
        <v>46</v>
      </c>
      <c r="D3113">
        <v>72</v>
      </c>
      <c r="E3113">
        <v>10</v>
      </c>
      <c r="F3113" t="s">
        <v>47</v>
      </c>
    </row>
    <row r="3114" spans="1:6" x14ac:dyDescent="0.25">
      <c r="A3114">
        <v>3113</v>
      </c>
      <c r="B3114" t="s">
        <v>390</v>
      </c>
      <c r="C3114" t="s">
        <v>42</v>
      </c>
      <c r="D3114">
        <v>74</v>
      </c>
      <c r="E3114">
        <v>3</v>
      </c>
      <c r="F3114" t="s">
        <v>53</v>
      </c>
    </row>
    <row r="3115" spans="1:6" x14ac:dyDescent="0.25">
      <c r="A3115">
        <v>3114</v>
      </c>
      <c r="B3115" t="s">
        <v>275</v>
      </c>
      <c r="C3115" t="s">
        <v>42</v>
      </c>
      <c r="D3115">
        <v>74</v>
      </c>
      <c r="E3115">
        <v>4</v>
      </c>
      <c r="F3115" t="s">
        <v>53</v>
      </c>
    </row>
    <row r="3116" spans="1:6" x14ac:dyDescent="0.25">
      <c r="A3116">
        <v>3115</v>
      </c>
      <c r="B3116" t="s">
        <v>365</v>
      </c>
      <c r="C3116" t="s">
        <v>42</v>
      </c>
      <c r="D3116">
        <v>74</v>
      </c>
      <c r="E3116">
        <v>40</v>
      </c>
      <c r="F3116" t="s">
        <v>49</v>
      </c>
    </row>
    <row r="3117" spans="1:6" x14ac:dyDescent="0.25">
      <c r="A3117">
        <v>3116</v>
      </c>
      <c r="B3117" t="s">
        <v>240</v>
      </c>
      <c r="C3117" t="s">
        <v>42</v>
      </c>
      <c r="D3117">
        <v>74</v>
      </c>
      <c r="E3117">
        <v>40</v>
      </c>
      <c r="F3117" t="s">
        <v>60</v>
      </c>
    </row>
    <row r="3118" spans="1:6" x14ac:dyDescent="0.25">
      <c r="A3118">
        <v>3117</v>
      </c>
      <c r="B3118" t="s">
        <v>117</v>
      </c>
      <c r="C3118" t="s">
        <v>42</v>
      </c>
      <c r="D3118">
        <v>76</v>
      </c>
      <c r="E3118">
        <v>7</v>
      </c>
      <c r="F3118" t="s">
        <v>43</v>
      </c>
    </row>
    <row r="3119" spans="1:6" x14ac:dyDescent="0.25">
      <c r="A3119">
        <v>3118</v>
      </c>
      <c r="B3119" t="s">
        <v>237</v>
      </c>
      <c r="C3119" t="s">
        <v>42</v>
      </c>
      <c r="D3119">
        <v>76</v>
      </c>
      <c r="E3119">
        <v>4</v>
      </c>
      <c r="F3119" t="s">
        <v>47</v>
      </c>
    </row>
    <row r="3120" spans="1:6" x14ac:dyDescent="0.25">
      <c r="A3120">
        <v>3119</v>
      </c>
      <c r="B3120" t="s">
        <v>302</v>
      </c>
      <c r="C3120" t="s">
        <v>46</v>
      </c>
      <c r="D3120">
        <v>76</v>
      </c>
      <c r="E3120">
        <v>21</v>
      </c>
      <c r="F3120" t="s">
        <v>49</v>
      </c>
    </row>
    <row r="3121" spans="1:6" x14ac:dyDescent="0.25">
      <c r="A3121">
        <v>3120</v>
      </c>
      <c r="B3121" t="s">
        <v>245</v>
      </c>
      <c r="C3121" t="s">
        <v>42</v>
      </c>
      <c r="D3121">
        <v>76</v>
      </c>
      <c r="E3121">
        <v>40</v>
      </c>
      <c r="F3121" t="s">
        <v>47</v>
      </c>
    </row>
    <row r="3122" spans="1:6" x14ac:dyDescent="0.25">
      <c r="A3122">
        <v>3121</v>
      </c>
      <c r="B3122" t="s">
        <v>382</v>
      </c>
      <c r="C3122" t="s">
        <v>42</v>
      </c>
      <c r="D3122">
        <v>77</v>
      </c>
      <c r="E3122">
        <v>10</v>
      </c>
      <c r="F3122" t="s">
        <v>49</v>
      </c>
    </row>
    <row r="3123" spans="1:6" x14ac:dyDescent="0.25">
      <c r="A3123">
        <v>3122</v>
      </c>
      <c r="B3123" t="s">
        <v>261</v>
      </c>
      <c r="C3123" t="s">
        <v>42</v>
      </c>
      <c r="D3123">
        <v>77</v>
      </c>
      <c r="E3123">
        <v>18</v>
      </c>
      <c r="F3123" t="s">
        <v>49</v>
      </c>
    </row>
    <row r="3124" spans="1:6" x14ac:dyDescent="0.25">
      <c r="A3124">
        <v>3123</v>
      </c>
      <c r="B3124" t="s">
        <v>322</v>
      </c>
      <c r="C3124" t="s">
        <v>46</v>
      </c>
      <c r="D3124">
        <v>77</v>
      </c>
      <c r="E3124">
        <v>10</v>
      </c>
      <c r="F3124" t="s">
        <v>47</v>
      </c>
    </row>
    <row r="3125" spans="1:6" x14ac:dyDescent="0.25">
      <c r="A3125">
        <v>3124</v>
      </c>
      <c r="B3125" t="s">
        <v>86</v>
      </c>
      <c r="C3125" t="s">
        <v>42</v>
      </c>
      <c r="D3125">
        <v>77</v>
      </c>
      <c r="E3125">
        <v>9</v>
      </c>
      <c r="F3125" t="s">
        <v>43</v>
      </c>
    </row>
    <row r="3126" spans="1:6" x14ac:dyDescent="0.25">
      <c r="A3126">
        <v>3125</v>
      </c>
      <c r="B3126" t="s">
        <v>442</v>
      </c>
      <c r="C3126" t="s">
        <v>46</v>
      </c>
      <c r="D3126">
        <v>78</v>
      </c>
      <c r="E3126">
        <v>15</v>
      </c>
      <c r="F3126" t="s">
        <v>53</v>
      </c>
    </row>
    <row r="3127" spans="1:6" x14ac:dyDescent="0.25">
      <c r="A3127">
        <v>3126</v>
      </c>
      <c r="B3127" t="s">
        <v>269</v>
      </c>
      <c r="C3127" t="s">
        <v>42</v>
      </c>
      <c r="D3127">
        <v>78</v>
      </c>
      <c r="E3127">
        <v>4</v>
      </c>
      <c r="F3127" t="s">
        <v>49</v>
      </c>
    </row>
    <row r="3128" spans="1:6" x14ac:dyDescent="0.25">
      <c r="A3128">
        <v>3127</v>
      </c>
      <c r="B3128" t="s">
        <v>277</v>
      </c>
      <c r="C3128" t="s">
        <v>42</v>
      </c>
      <c r="D3128">
        <v>79</v>
      </c>
      <c r="E3128">
        <v>7</v>
      </c>
      <c r="F3128" t="s">
        <v>60</v>
      </c>
    </row>
    <row r="3129" spans="1:6" x14ac:dyDescent="0.25">
      <c r="A3129">
        <v>3128</v>
      </c>
      <c r="B3129" t="s">
        <v>445</v>
      </c>
      <c r="C3129" t="s">
        <v>46</v>
      </c>
      <c r="D3129">
        <v>18</v>
      </c>
      <c r="E3129">
        <v>19</v>
      </c>
      <c r="F3129" t="s">
        <v>47</v>
      </c>
    </row>
    <row r="3130" spans="1:6" x14ac:dyDescent="0.25">
      <c r="A3130">
        <v>3129</v>
      </c>
      <c r="B3130" t="s">
        <v>345</v>
      </c>
      <c r="C3130" t="s">
        <v>46</v>
      </c>
      <c r="D3130">
        <v>18</v>
      </c>
      <c r="E3130">
        <v>36</v>
      </c>
      <c r="F3130" t="s">
        <v>53</v>
      </c>
    </row>
    <row r="3131" spans="1:6" x14ac:dyDescent="0.25">
      <c r="A3131">
        <v>3130</v>
      </c>
      <c r="B3131" t="s">
        <v>419</v>
      </c>
      <c r="C3131" t="s">
        <v>46</v>
      </c>
      <c r="D3131">
        <v>19</v>
      </c>
      <c r="E3131">
        <v>10</v>
      </c>
      <c r="F3131" t="s">
        <v>53</v>
      </c>
    </row>
    <row r="3132" spans="1:6" x14ac:dyDescent="0.25">
      <c r="A3132">
        <v>3131</v>
      </c>
      <c r="B3132" t="s">
        <v>390</v>
      </c>
      <c r="C3132" t="s">
        <v>42</v>
      </c>
      <c r="D3132">
        <v>19</v>
      </c>
      <c r="E3132">
        <v>4</v>
      </c>
      <c r="F3132" t="s">
        <v>53</v>
      </c>
    </row>
    <row r="3133" spans="1:6" x14ac:dyDescent="0.25">
      <c r="A3133">
        <v>3132</v>
      </c>
      <c r="B3133" t="s">
        <v>228</v>
      </c>
      <c r="C3133" t="s">
        <v>46</v>
      </c>
      <c r="D3133">
        <v>19</v>
      </c>
      <c r="E3133">
        <v>4</v>
      </c>
      <c r="F3133" t="s">
        <v>47</v>
      </c>
    </row>
    <row r="3134" spans="1:6" x14ac:dyDescent="0.25">
      <c r="A3134">
        <v>3133</v>
      </c>
      <c r="B3134" t="s">
        <v>84</v>
      </c>
      <c r="C3134" t="s">
        <v>46</v>
      </c>
      <c r="D3134">
        <v>19</v>
      </c>
      <c r="E3134">
        <v>40</v>
      </c>
      <c r="F3134" t="s">
        <v>49</v>
      </c>
    </row>
    <row r="3135" spans="1:6" x14ac:dyDescent="0.25">
      <c r="A3135">
        <v>3134</v>
      </c>
      <c r="B3135" t="s">
        <v>274</v>
      </c>
      <c r="C3135" t="s">
        <v>46</v>
      </c>
      <c r="D3135">
        <v>20</v>
      </c>
      <c r="E3135">
        <v>9</v>
      </c>
      <c r="F3135" t="s">
        <v>53</v>
      </c>
    </row>
    <row r="3136" spans="1:6" x14ac:dyDescent="0.25">
      <c r="A3136">
        <v>3135</v>
      </c>
      <c r="B3136" t="s">
        <v>171</v>
      </c>
      <c r="C3136" t="s">
        <v>42</v>
      </c>
      <c r="D3136">
        <v>20</v>
      </c>
      <c r="E3136">
        <v>11</v>
      </c>
      <c r="F3136" t="s">
        <v>60</v>
      </c>
    </row>
    <row r="3137" spans="1:6" x14ac:dyDescent="0.25">
      <c r="A3137">
        <v>3136</v>
      </c>
      <c r="B3137" t="s">
        <v>348</v>
      </c>
      <c r="C3137" t="s">
        <v>46</v>
      </c>
      <c r="D3137">
        <v>20</v>
      </c>
      <c r="E3137">
        <v>24</v>
      </c>
      <c r="F3137" t="s">
        <v>60</v>
      </c>
    </row>
    <row r="3138" spans="1:6" x14ac:dyDescent="0.25">
      <c r="A3138">
        <v>3137</v>
      </c>
      <c r="B3138" t="s">
        <v>88</v>
      </c>
      <c r="C3138" t="s">
        <v>46</v>
      </c>
      <c r="D3138">
        <v>20</v>
      </c>
      <c r="E3138">
        <v>35</v>
      </c>
      <c r="F3138" t="s">
        <v>43</v>
      </c>
    </row>
    <row r="3139" spans="1:6" x14ac:dyDescent="0.25">
      <c r="A3139">
        <v>3138</v>
      </c>
      <c r="B3139" t="s">
        <v>111</v>
      </c>
      <c r="C3139" t="s">
        <v>42</v>
      </c>
      <c r="D3139">
        <v>21</v>
      </c>
      <c r="E3139">
        <v>8</v>
      </c>
      <c r="F3139" t="s">
        <v>60</v>
      </c>
    </row>
    <row r="3140" spans="1:6" x14ac:dyDescent="0.25">
      <c r="A3140">
        <v>3139</v>
      </c>
      <c r="B3140" t="s">
        <v>81</v>
      </c>
      <c r="C3140" t="s">
        <v>46</v>
      </c>
      <c r="D3140">
        <v>21</v>
      </c>
      <c r="E3140">
        <v>4</v>
      </c>
      <c r="F3140" t="s">
        <v>49</v>
      </c>
    </row>
    <row r="3141" spans="1:6" x14ac:dyDescent="0.25">
      <c r="A3141">
        <v>3140</v>
      </c>
      <c r="B3141" t="s">
        <v>426</v>
      </c>
      <c r="C3141" t="s">
        <v>46</v>
      </c>
      <c r="D3141">
        <v>22</v>
      </c>
      <c r="E3141">
        <v>10</v>
      </c>
      <c r="F3141" t="s">
        <v>49</v>
      </c>
    </row>
    <row r="3142" spans="1:6" x14ac:dyDescent="0.25">
      <c r="A3142">
        <v>3141</v>
      </c>
      <c r="B3142" t="s">
        <v>55</v>
      </c>
      <c r="C3142" t="s">
        <v>42</v>
      </c>
      <c r="D3142">
        <v>22</v>
      </c>
      <c r="E3142">
        <v>10</v>
      </c>
      <c r="F3142" t="s">
        <v>49</v>
      </c>
    </row>
    <row r="3143" spans="1:6" x14ac:dyDescent="0.25">
      <c r="A3143">
        <v>3142</v>
      </c>
      <c r="B3143" t="s">
        <v>63</v>
      </c>
      <c r="C3143" t="s">
        <v>46</v>
      </c>
      <c r="D3143">
        <v>23</v>
      </c>
      <c r="E3143">
        <v>4</v>
      </c>
      <c r="F3143" t="s">
        <v>49</v>
      </c>
    </row>
    <row r="3144" spans="1:6" x14ac:dyDescent="0.25">
      <c r="A3144">
        <v>3143</v>
      </c>
      <c r="B3144" t="s">
        <v>177</v>
      </c>
      <c r="C3144" t="s">
        <v>46</v>
      </c>
      <c r="D3144">
        <v>25</v>
      </c>
      <c r="E3144">
        <v>10</v>
      </c>
      <c r="F3144" t="s">
        <v>53</v>
      </c>
    </row>
    <row r="3145" spans="1:6" x14ac:dyDescent="0.25">
      <c r="A3145">
        <v>3144</v>
      </c>
      <c r="B3145" t="s">
        <v>353</v>
      </c>
      <c r="C3145" t="s">
        <v>46</v>
      </c>
      <c r="D3145">
        <v>25</v>
      </c>
      <c r="E3145">
        <v>9</v>
      </c>
      <c r="F3145" t="s">
        <v>49</v>
      </c>
    </row>
    <row r="3146" spans="1:6" x14ac:dyDescent="0.25">
      <c r="A3146">
        <v>3145</v>
      </c>
      <c r="B3146" t="s">
        <v>145</v>
      </c>
      <c r="C3146" t="s">
        <v>46</v>
      </c>
      <c r="D3146">
        <v>25</v>
      </c>
      <c r="E3146">
        <v>10</v>
      </c>
      <c r="F3146" t="s">
        <v>53</v>
      </c>
    </row>
    <row r="3147" spans="1:6" x14ac:dyDescent="0.25">
      <c r="A3147">
        <v>3146</v>
      </c>
      <c r="B3147" t="s">
        <v>236</v>
      </c>
      <c r="C3147" t="s">
        <v>46</v>
      </c>
      <c r="D3147">
        <v>26</v>
      </c>
      <c r="E3147">
        <v>9</v>
      </c>
      <c r="F3147" t="s">
        <v>47</v>
      </c>
    </row>
    <row r="3148" spans="1:6" x14ac:dyDescent="0.25">
      <c r="A3148">
        <v>3147</v>
      </c>
      <c r="B3148" t="s">
        <v>187</v>
      </c>
      <c r="C3148" t="s">
        <v>46</v>
      </c>
      <c r="D3148">
        <v>26</v>
      </c>
      <c r="E3148">
        <v>39</v>
      </c>
      <c r="F3148" t="s">
        <v>43</v>
      </c>
    </row>
    <row r="3149" spans="1:6" x14ac:dyDescent="0.25">
      <c r="A3149">
        <v>3148</v>
      </c>
      <c r="B3149" t="s">
        <v>96</v>
      </c>
      <c r="C3149" t="s">
        <v>42</v>
      </c>
      <c r="D3149">
        <v>29</v>
      </c>
      <c r="E3149">
        <v>20</v>
      </c>
      <c r="F3149" t="s">
        <v>49</v>
      </c>
    </row>
    <row r="3150" spans="1:6" x14ac:dyDescent="0.25">
      <c r="A3150">
        <v>3149</v>
      </c>
      <c r="B3150" t="s">
        <v>356</v>
      </c>
      <c r="C3150" t="s">
        <v>46</v>
      </c>
      <c r="D3150">
        <v>29</v>
      </c>
      <c r="E3150">
        <v>28</v>
      </c>
      <c r="F3150" t="s">
        <v>47</v>
      </c>
    </row>
    <row r="3151" spans="1:6" x14ac:dyDescent="0.25">
      <c r="A3151">
        <v>3150</v>
      </c>
      <c r="B3151" t="s">
        <v>401</v>
      </c>
      <c r="C3151" t="s">
        <v>46</v>
      </c>
      <c r="D3151">
        <v>30</v>
      </c>
      <c r="E3151">
        <v>10</v>
      </c>
      <c r="F3151" t="s">
        <v>47</v>
      </c>
    </row>
    <row r="3152" spans="1:6" x14ac:dyDescent="0.25">
      <c r="A3152">
        <v>3151</v>
      </c>
      <c r="B3152" t="s">
        <v>231</v>
      </c>
      <c r="C3152" t="s">
        <v>46</v>
      </c>
      <c r="D3152">
        <v>30</v>
      </c>
      <c r="E3152">
        <v>40</v>
      </c>
      <c r="F3152" t="s">
        <v>43</v>
      </c>
    </row>
    <row r="3153" spans="1:6" x14ac:dyDescent="0.25">
      <c r="A3153">
        <v>3152</v>
      </c>
      <c r="B3153" t="s">
        <v>222</v>
      </c>
      <c r="C3153" t="s">
        <v>42</v>
      </c>
      <c r="D3153">
        <v>32</v>
      </c>
      <c r="E3153">
        <v>13</v>
      </c>
      <c r="F3153" t="s">
        <v>43</v>
      </c>
    </row>
    <row r="3154" spans="1:6" x14ac:dyDescent="0.25">
      <c r="A3154">
        <v>3153</v>
      </c>
      <c r="B3154" t="s">
        <v>78</v>
      </c>
      <c r="C3154" t="s">
        <v>46</v>
      </c>
      <c r="D3154">
        <v>32</v>
      </c>
      <c r="E3154">
        <v>4</v>
      </c>
      <c r="F3154" t="s">
        <v>43</v>
      </c>
    </row>
    <row r="3155" spans="1:6" x14ac:dyDescent="0.25">
      <c r="A3155">
        <v>3154</v>
      </c>
      <c r="B3155" t="s">
        <v>94</v>
      </c>
      <c r="C3155" t="s">
        <v>42</v>
      </c>
      <c r="D3155">
        <v>32</v>
      </c>
      <c r="E3155">
        <v>38</v>
      </c>
      <c r="F3155" t="s">
        <v>53</v>
      </c>
    </row>
    <row r="3156" spans="1:6" x14ac:dyDescent="0.25">
      <c r="A3156">
        <v>3155</v>
      </c>
      <c r="B3156" t="s">
        <v>78</v>
      </c>
      <c r="C3156" t="s">
        <v>42</v>
      </c>
      <c r="D3156">
        <v>32</v>
      </c>
      <c r="E3156">
        <v>10</v>
      </c>
      <c r="F3156" t="s">
        <v>60</v>
      </c>
    </row>
    <row r="3157" spans="1:6" x14ac:dyDescent="0.25">
      <c r="A3157">
        <v>3156</v>
      </c>
      <c r="B3157" t="s">
        <v>441</v>
      </c>
      <c r="C3157" t="s">
        <v>46</v>
      </c>
      <c r="D3157">
        <v>32</v>
      </c>
      <c r="E3157">
        <v>4</v>
      </c>
      <c r="F3157" t="s">
        <v>49</v>
      </c>
    </row>
    <row r="3158" spans="1:6" x14ac:dyDescent="0.25">
      <c r="A3158">
        <v>3157</v>
      </c>
      <c r="B3158" t="s">
        <v>258</v>
      </c>
      <c r="C3158" t="s">
        <v>46</v>
      </c>
      <c r="D3158">
        <v>33</v>
      </c>
      <c r="E3158">
        <v>40</v>
      </c>
      <c r="F3158" t="s">
        <v>47</v>
      </c>
    </row>
    <row r="3159" spans="1:6" x14ac:dyDescent="0.25">
      <c r="A3159">
        <v>3158</v>
      </c>
      <c r="B3159" t="s">
        <v>72</v>
      </c>
      <c r="C3159" t="s">
        <v>46</v>
      </c>
      <c r="D3159">
        <v>33</v>
      </c>
      <c r="E3159">
        <v>40</v>
      </c>
      <c r="F3159" t="s">
        <v>47</v>
      </c>
    </row>
    <row r="3160" spans="1:6" x14ac:dyDescent="0.25">
      <c r="A3160">
        <v>3159</v>
      </c>
      <c r="B3160" t="s">
        <v>130</v>
      </c>
      <c r="C3160" t="s">
        <v>46</v>
      </c>
      <c r="D3160">
        <v>34</v>
      </c>
      <c r="E3160">
        <v>4</v>
      </c>
      <c r="F3160" t="s">
        <v>49</v>
      </c>
    </row>
    <row r="3161" spans="1:6" x14ac:dyDescent="0.25">
      <c r="A3161">
        <v>3160</v>
      </c>
      <c r="B3161" t="s">
        <v>104</v>
      </c>
      <c r="C3161" t="s">
        <v>42</v>
      </c>
      <c r="D3161">
        <v>34</v>
      </c>
      <c r="E3161">
        <v>17</v>
      </c>
      <c r="F3161" t="s">
        <v>53</v>
      </c>
    </row>
    <row r="3162" spans="1:6" x14ac:dyDescent="0.25">
      <c r="A3162">
        <v>3161</v>
      </c>
      <c r="B3162" t="s">
        <v>253</v>
      </c>
      <c r="C3162" t="s">
        <v>46</v>
      </c>
      <c r="D3162">
        <v>34</v>
      </c>
      <c r="E3162">
        <v>9</v>
      </c>
      <c r="F3162" t="s">
        <v>53</v>
      </c>
    </row>
    <row r="3163" spans="1:6" x14ac:dyDescent="0.25">
      <c r="A3163">
        <v>3162</v>
      </c>
      <c r="B3163" t="s">
        <v>300</v>
      </c>
      <c r="C3163" t="s">
        <v>46</v>
      </c>
      <c r="D3163">
        <v>35</v>
      </c>
      <c r="E3163">
        <v>4</v>
      </c>
      <c r="F3163" t="s">
        <v>47</v>
      </c>
    </row>
    <row r="3164" spans="1:6" x14ac:dyDescent="0.25">
      <c r="A3164">
        <v>3163</v>
      </c>
      <c r="B3164" t="s">
        <v>208</v>
      </c>
      <c r="C3164" t="s">
        <v>46</v>
      </c>
      <c r="D3164">
        <v>35</v>
      </c>
      <c r="E3164">
        <v>24</v>
      </c>
      <c r="F3164" t="s">
        <v>47</v>
      </c>
    </row>
    <row r="3165" spans="1:6" x14ac:dyDescent="0.25">
      <c r="A3165">
        <v>3164</v>
      </c>
      <c r="B3165" t="s">
        <v>262</v>
      </c>
      <c r="C3165" t="s">
        <v>42</v>
      </c>
      <c r="D3165">
        <v>36</v>
      </c>
      <c r="E3165">
        <v>10</v>
      </c>
      <c r="F3165" t="s">
        <v>47</v>
      </c>
    </row>
    <row r="3166" spans="1:6" x14ac:dyDescent="0.25">
      <c r="A3166">
        <v>3165</v>
      </c>
      <c r="B3166" t="s">
        <v>206</v>
      </c>
      <c r="C3166" t="s">
        <v>46</v>
      </c>
      <c r="D3166">
        <v>36</v>
      </c>
      <c r="E3166">
        <v>40</v>
      </c>
      <c r="F3166" t="s">
        <v>49</v>
      </c>
    </row>
    <row r="3167" spans="1:6" x14ac:dyDescent="0.25">
      <c r="A3167">
        <v>3166</v>
      </c>
      <c r="B3167" t="s">
        <v>289</v>
      </c>
      <c r="C3167" t="s">
        <v>42</v>
      </c>
      <c r="D3167">
        <v>37</v>
      </c>
      <c r="E3167">
        <v>10</v>
      </c>
      <c r="F3167" t="s">
        <v>49</v>
      </c>
    </row>
    <row r="3168" spans="1:6" x14ac:dyDescent="0.25">
      <c r="A3168">
        <v>3167</v>
      </c>
      <c r="B3168" t="s">
        <v>171</v>
      </c>
      <c r="C3168" t="s">
        <v>46</v>
      </c>
      <c r="D3168">
        <v>37</v>
      </c>
      <c r="E3168">
        <v>25</v>
      </c>
      <c r="F3168" t="s">
        <v>43</v>
      </c>
    </row>
    <row r="3169" spans="1:6" x14ac:dyDescent="0.25">
      <c r="A3169">
        <v>3168</v>
      </c>
      <c r="B3169" t="s">
        <v>278</v>
      </c>
      <c r="C3169" t="s">
        <v>42</v>
      </c>
      <c r="D3169">
        <v>38</v>
      </c>
      <c r="E3169">
        <v>4</v>
      </c>
      <c r="F3169" t="s">
        <v>60</v>
      </c>
    </row>
    <row r="3170" spans="1:6" x14ac:dyDescent="0.25">
      <c r="A3170">
        <v>3169</v>
      </c>
      <c r="B3170" t="s">
        <v>433</v>
      </c>
      <c r="C3170" t="s">
        <v>46</v>
      </c>
      <c r="D3170">
        <v>38</v>
      </c>
      <c r="E3170">
        <v>4</v>
      </c>
      <c r="F3170" t="s">
        <v>47</v>
      </c>
    </row>
    <row r="3171" spans="1:6" x14ac:dyDescent="0.25">
      <c r="A3171">
        <v>3170</v>
      </c>
      <c r="B3171" t="s">
        <v>80</v>
      </c>
      <c r="C3171" t="s">
        <v>46</v>
      </c>
      <c r="D3171">
        <v>38</v>
      </c>
      <c r="E3171">
        <v>40</v>
      </c>
      <c r="F3171" t="s">
        <v>60</v>
      </c>
    </row>
    <row r="3172" spans="1:6" x14ac:dyDescent="0.25">
      <c r="A3172">
        <v>3171</v>
      </c>
      <c r="B3172" t="s">
        <v>168</v>
      </c>
      <c r="C3172" t="s">
        <v>42</v>
      </c>
      <c r="D3172">
        <v>39</v>
      </c>
      <c r="E3172">
        <v>4</v>
      </c>
      <c r="F3172" t="s">
        <v>49</v>
      </c>
    </row>
    <row r="3173" spans="1:6" x14ac:dyDescent="0.25">
      <c r="A3173">
        <v>3172</v>
      </c>
      <c r="B3173" t="s">
        <v>372</v>
      </c>
      <c r="C3173" t="s">
        <v>42</v>
      </c>
      <c r="D3173">
        <v>39</v>
      </c>
      <c r="E3173">
        <v>8</v>
      </c>
      <c r="F3173" t="s">
        <v>53</v>
      </c>
    </row>
    <row r="3174" spans="1:6" x14ac:dyDescent="0.25">
      <c r="A3174">
        <v>3173</v>
      </c>
      <c r="B3174" t="s">
        <v>280</v>
      </c>
      <c r="C3174" t="s">
        <v>46</v>
      </c>
      <c r="D3174">
        <v>39</v>
      </c>
      <c r="E3174">
        <v>31</v>
      </c>
      <c r="F3174" t="s">
        <v>49</v>
      </c>
    </row>
    <row r="3175" spans="1:6" x14ac:dyDescent="0.25">
      <c r="A3175">
        <v>3174</v>
      </c>
      <c r="B3175" t="s">
        <v>195</v>
      </c>
      <c r="C3175" t="s">
        <v>42</v>
      </c>
      <c r="D3175">
        <v>40</v>
      </c>
      <c r="E3175">
        <v>16</v>
      </c>
      <c r="F3175" t="s">
        <v>49</v>
      </c>
    </row>
    <row r="3176" spans="1:6" x14ac:dyDescent="0.25">
      <c r="A3176">
        <v>3175</v>
      </c>
      <c r="B3176" t="s">
        <v>282</v>
      </c>
      <c r="C3176" t="s">
        <v>42</v>
      </c>
      <c r="D3176">
        <v>40</v>
      </c>
      <c r="E3176">
        <v>17</v>
      </c>
      <c r="F3176" t="s">
        <v>60</v>
      </c>
    </row>
    <row r="3177" spans="1:6" x14ac:dyDescent="0.25">
      <c r="A3177">
        <v>3176</v>
      </c>
      <c r="B3177" t="s">
        <v>377</v>
      </c>
      <c r="C3177" t="s">
        <v>46</v>
      </c>
      <c r="D3177">
        <v>41</v>
      </c>
      <c r="E3177">
        <v>4</v>
      </c>
      <c r="F3177" t="s">
        <v>47</v>
      </c>
    </row>
    <row r="3178" spans="1:6" x14ac:dyDescent="0.25">
      <c r="A3178">
        <v>3177</v>
      </c>
      <c r="B3178" t="s">
        <v>334</v>
      </c>
      <c r="C3178" t="s">
        <v>42</v>
      </c>
      <c r="D3178">
        <v>41</v>
      </c>
      <c r="E3178">
        <v>18</v>
      </c>
      <c r="F3178" t="s">
        <v>53</v>
      </c>
    </row>
    <row r="3179" spans="1:6" x14ac:dyDescent="0.25">
      <c r="A3179">
        <v>3178</v>
      </c>
      <c r="B3179" t="s">
        <v>374</v>
      </c>
      <c r="C3179" t="s">
        <v>42</v>
      </c>
      <c r="D3179">
        <v>41</v>
      </c>
      <c r="E3179">
        <v>4</v>
      </c>
      <c r="F3179" t="s">
        <v>49</v>
      </c>
    </row>
    <row r="3180" spans="1:6" x14ac:dyDescent="0.25">
      <c r="A3180">
        <v>3179</v>
      </c>
      <c r="B3180" t="s">
        <v>87</v>
      </c>
      <c r="C3180" t="s">
        <v>46</v>
      </c>
      <c r="D3180">
        <v>41</v>
      </c>
      <c r="E3180">
        <v>40</v>
      </c>
      <c r="F3180" t="s">
        <v>43</v>
      </c>
    </row>
    <row r="3181" spans="1:6" x14ac:dyDescent="0.25">
      <c r="A3181">
        <v>3180</v>
      </c>
      <c r="B3181" t="s">
        <v>168</v>
      </c>
      <c r="C3181" t="s">
        <v>42</v>
      </c>
      <c r="D3181">
        <v>42</v>
      </c>
      <c r="E3181">
        <v>9</v>
      </c>
      <c r="F3181" t="s">
        <v>49</v>
      </c>
    </row>
    <row r="3182" spans="1:6" x14ac:dyDescent="0.25">
      <c r="A3182">
        <v>3181</v>
      </c>
      <c r="B3182" t="s">
        <v>379</v>
      </c>
      <c r="C3182" t="s">
        <v>42</v>
      </c>
      <c r="D3182">
        <v>42</v>
      </c>
      <c r="E3182">
        <v>12</v>
      </c>
      <c r="F3182" t="s">
        <v>53</v>
      </c>
    </row>
    <row r="3183" spans="1:6" x14ac:dyDescent="0.25">
      <c r="A3183">
        <v>3182</v>
      </c>
      <c r="B3183" t="s">
        <v>203</v>
      </c>
      <c r="C3183" t="s">
        <v>46</v>
      </c>
      <c r="D3183">
        <v>42</v>
      </c>
      <c r="E3183">
        <v>10</v>
      </c>
      <c r="F3183" t="s">
        <v>60</v>
      </c>
    </row>
    <row r="3184" spans="1:6" x14ac:dyDescent="0.25">
      <c r="A3184">
        <v>3183</v>
      </c>
      <c r="B3184" t="s">
        <v>162</v>
      </c>
      <c r="C3184" t="s">
        <v>42</v>
      </c>
      <c r="D3184">
        <v>42</v>
      </c>
      <c r="E3184">
        <v>16</v>
      </c>
      <c r="F3184" t="s">
        <v>43</v>
      </c>
    </row>
    <row r="3185" spans="1:6" x14ac:dyDescent="0.25">
      <c r="A3185">
        <v>3184</v>
      </c>
      <c r="B3185" t="s">
        <v>88</v>
      </c>
      <c r="C3185" t="s">
        <v>46</v>
      </c>
      <c r="D3185">
        <v>42</v>
      </c>
      <c r="E3185">
        <v>32</v>
      </c>
      <c r="F3185" t="s">
        <v>43</v>
      </c>
    </row>
    <row r="3186" spans="1:6" x14ac:dyDescent="0.25">
      <c r="A3186">
        <v>3185</v>
      </c>
      <c r="B3186" t="s">
        <v>290</v>
      </c>
      <c r="C3186" t="s">
        <v>42</v>
      </c>
      <c r="D3186">
        <v>43</v>
      </c>
      <c r="E3186">
        <v>32</v>
      </c>
      <c r="F3186" t="s">
        <v>47</v>
      </c>
    </row>
    <row r="3187" spans="1:6" x14ac:dyDescent="0.25">
      <c r="A3187">
        <v>3186</v>
      </c>
      <c r="B3187" t="s">
        <v>401</v>
      </c>
      <c r="C3187" t="s">
        <v>42</v>
      </c>
      <c r="D3187">
        <v>43</v>
      </c>
      <c r="E3187">
        <v>33</v>
      </c>
      <c r="F3187" t="s">
        <v>47</v>
      </c>
    </row>
    <row r="3188" spans="1:6" x14ac:dyDescent="0.25">
      <c r="A3188">
        <v>3187</v>
      </c>
      <c r="B3188" t="s">
        <v>277</v>
      </c>
      <c r="C3188" t="s">
        <v>42</v>
      </c>
      <c r="D3188">
        <v>43</v>
      </c>
      <c r="E3188">
        <v>10</v>
      </c>
      <c r="F3188" t="s">
        <v>60</v>
      </c>
    </row>
    <row r="3189" spans="1:6" x14ac:dyDescent="0.25">
      <c r="A3189">
        <v>3188</v>
      </c>
      <c r="B3189" t="s">
        <v>48</v>
      </c>
      <c r="C3189" t="s">
        <v>46</v>
      </c>
      <c r="D3189">
        <v>44</v>
      </c>
      <c r="E3189">
        <v>10</v>
      </c>
      <c r="F3189" t="s">
        <v>49</v>
      </c>
    </row>
    <row r="3190" spans="1:6" x14ac:dyDescent="0.25">
      <c r="A3190">
        <v>3189</v>
      </c>
      <c r="B3190" t="s">
        <v>230</v>
      </c>
      <c r="C3190" t="s">
        <v>42</v>
      </c>
      <c r="D3190">
        <v>44</v>
      </c>
      <c r="E3190">
        <v>10</v>
      </c>
      <c r="F3190" t="s">
        <v>49</v>
      </c>
    </row>
    <row r="3191" spans="1:6" x14ac:dyDescent="0.25">
      <c r="A3191">
        <v>3190</v>
      </c>
      <c r="B3191" t="s">
        <v>198</v>
      </c>
      <c r="C3191" t="s">
        <v>46</v>
      </c>
      <c r="D3191">
        <v>44</v>
      </c>
      <c r="E3191">
        <v>4</v>
      </c>
      <c r="F3191" t="s">
        <v>47</v>
      </c>
    </row>
    <row r="3192" spans="1:6" x14ac:dyDescent="0.25">
      <c r="A3192">
        <v>3191</v>
      </c>
      <c r="B3192" t="s">
        <v>273</v>
      </c>
      <c r="C3192" t="s">
        <v>42</v>
      </c>
      <c r="D3192">
        <v>45</v>
      </c>
      <c r="E3192">
        <v>2</v>
      </c>
      <c r="F3192" t="s">
        <v>53</v>
      </c>
    </row>
    <row r="3193" spans="1:6" x14ac:dyDescent="0.25">
      <c r="A3193">
        <v>3192</v>
      </c>
      <c r="B3193" t="s">
        <v>105</v>
      </c>
      <c r="C3193" t="s">
        <v>42</v>
      </c>
      <c r="D3193">
        <v>46</v>
      </c>
      <c r="E3193">
        <v>5</v>
      </c>
      <c r="F3193" t="s">
        <v>53</v>
      </c>
    </row>
    <row r="3194" spans="1:6" x14ac:dyDescent="0.25">
      <c r="A3194">
        <v>3193</v>
      </c>
      <c r="B3194" t="s">
        <v>261</v>
      </c>
      <c r="C3194" t="s">
        <v>46</v>
      </c>
      <c r="D3194">
        <v>46</v>
      </c>
      <c r="E3194">
        <v>14</v>
      </c>
      <c r="F3194" t="s">
        <v>49</v>
      </c>
    </row>
    <row r="3195" spans="1:6" x14ac:dyDescent="0.25">
      <c r="A3195">
        <v>3194</v>
      </c>
      <c r="B3195" t="s">
        <v>239</v>
      </c>
      <c r="C3195" t="s">
        <v>42</v>
      </c>
      <c r="D3195">
        <v>46</v>
      </c>
      <c r="E3195">
        <v>40</v>
      </c>
      <c r="F3195" t="s">
        <v>60</v>
      </c>
    </row>
    <row r="3196" spans="1:6" x14ac:dyDescent="0.25">
      <c r="A3196">
        <v>3195</v>
      </c>
      <c r="B3196" t="s">
        <v>333</v>
      </c>
      <c r="C3196" t="s">
        <v>46</v>
      </c>
      <c r="D3196">
        <v>47</v>
      </c>
      <c r="E3196">
        <v>9</v>
      </c>
      <c r="F3196" t="s">
        <v>53</v>
      </c>
    </row>
    <row r="3197" spans="1:6" x14ac:dyDescent="0.25">
      <c r="A3197">
        <v>3196</v>
      </c>
      <c r="B3197" t="s">
        <v>218</v>
      </c>
      <c r="C3197" t="s">
        <v>46</v>
      </c>
      <c r="D3197">
        <v>47</v>
      </c>
      <c r="E3197">
        <v>39</v>
      </c>
      <c r="F3197" t="s">
        <v>53</v>
      </c>
    </row>
    <row r="3198" spans="1:6" x14ac:dyDescent="0.25">
      <c r="A3198">
        <v>3197</v>
      </c>
      <c r="B3198" t="s">
        <v>166</v>
      </c>
      <c r="C3198" t="s">
        <v>42</v>
      </c>
      <c r="D3198">
        <v>48</v>
      </c>
      <c r="E3198">
        <v>34</v>
      </c>
      <c r="F3198" t="s">
        <v>47</v>
      </c>
    </row>
    <row r="3199" spans="1:6" x14ac:dyDescent="0.25">
      <c r="A3199">
        <v>3198</v>
      </c>
      <c r="B3199" t="s">
        <v>228</v>
      </c>
      <c r="C3199" t="s">
        <v>42</v>
      </c>
      <c r="D3199">
        <v>49</v>
      </c>
      <c r="E3199">
        <v>12</v>
      </c>
      <c r="F3199" t="s">
        <v>47</v>
      </c>
    </row>
    <row r="3200" spans="1:6" x14ac:dyDescent="0.25">
      <c r="A3200">
        <v>3199</v>
      </c>
      <c r="B3200" t="s">
        <v>135</v>
      </c>
      <c r="C3200" t="s">
        <v>42</v>
      </c>
      <c r="D3200">
        <v>50</v>
      </c>
      <c r="E3200">
        <v>10</v>
      </c>
      <c r="F3200" t="s">
        <v>60</v>
      </c>
    </row>
    <row r="3201" spans="1:6" x14ac:dyDescent="0.25">
      <c r="A3201">
        <v>3200</v>
      </c>
      <c r="B3201" t="s">
        <v>289</v>
      </c>
      <c r="C3201" t="s">
        <v>46</v>
      </c>
      <c r="D3201">
        <v>50</v>
      </c>
      <c r="E3201">
        <v>20</v>
      </c>
      <c r="F3201" t="s">
        <v>49</v>
      </c>
    </row>
    <row r="3202" spans="1:6" x14ac:dyDescent="0.25">
      <c r="A3202">
        <v>3201</v>
      </c>
      <c r="B3202" t="s">
        <v>317</v>
      </c>
      <c r="C3202" t="s">
        <v>46</v>
      </c>
      <c r="D3202">
        <v>51</v>
      </c>
      <c r="E3202">
        <v>2</v>
      </c>
      <c r="F3202" t="s">
        <v>60</v>
      </c>
    </row>
    <row r="3203" spans="1:6" x14ac:dyDescent="0.25">
      <c r="A3203">
        <v>3202</v>
      </c>
      <c r="B3203" t="s">
        <v>170</v>
      </c>
      <c r="C3203" t="s">
        <v>46</v>
      </c>
      <c r="D3203">
        <v>52</v>
      </c>
      <c r="E3203">
        <v>32</v>
      </c>
      <c r="F3203" t="s">
        <v>47</v>
      </c>
    </row>
    <row r="3204" spans="1:6" x14ac:dyDescent="0.25">
      <c r="A3204">
        <v>3203</v>
      </c>
      <c r="B3204" t="s">
        <v>177</v>
      </c>
      <c r="C3204" t="s">
        <v>42</v>
      </c>
      <c r="D3204">
        <v>53</v>
      </c>
      <c r="E3204">
        <v>21</v>
      </c>
      <c r="F3204" t="s">
        <v>53</v>
      </c>
    </row>
    <row r="3205" spans="1:6" x14ac:dyDescent="0.25">
      <c r="A3205">
        <v>3204</v>
      </c>
      <c r="B3205" t="s">
        <v>191</v>
      </c>
      <c r="C3205" t="s">
        <v>42</v>
      </c>
      <c r="D3205">
        <v>53</v>
      </c>
      <c r="E3205">
        <v>25</v>
      </c>
      <c r="F3205" t="s">
        <v>47</v>
      </c>
    </row>
    <row r="3206" spans="1:6" x14ac:dyDescent="0.25">
      <c r="A3206">
        <v>3205</v>
      </c>
      <c r="B3206" t="s">
        <v>155</v>
      </c>
      <c r="C3206" t="s">
        <v>46</v>
      </c>
      <c r="D3206">
        <v>53</v>
      </c>
      <c r="E3206">
        <v>30</v>
      </c>
      <c r="F3206" t="s">
        <v>53</v>
      </c>
    </row>
    <row r="3207" spans="1:6" x14ac:dyDescent="0.25">
      <c r="A3207">
        <v>3206</v>
      </c>
      <c r="B3207" t="s">
        <v>281</v>
      </c>
      <c r="C3207" t="s">
        <v>46</v>
      </c>
      <c r="D3207">
        <v>54</v>
      </c>
      <c r="E3207">
        <v>15</v>
      </c>
      <c r="F3207" t="s">
        <v>49</v>
      </c>
    </row>
    <row r="3208" spans="1:6" x14ac:dyDescent="0.25">
      <c r="A3208">
        <v>3207</v>
      </c>
      <c r="B3208" t="s">
        <v>348</v>
      </c>
      <c r="C3208" t="s">
        <v>42</v>
      </c>
      <c r="D3208">
        <v>54</v>
      </c>
      <c r="E3208">
        <v>16</v>
      </c>
      <c r="F3208" t="s">
        <v>43</v>
      </c>
    </row>
    <row r="3209" spans="1:6" x14ac:dyDescent="0.25">
      <c r="A3209">
        <v>3208</v>
      </c>
      <c r="B3209" t="s">
        <v>440</v>
      </c>
      <c r="C3209" t="s">
        <v>42</v>
      </c>
      <c r="D3209">
        <v>54</v>
      </c>
      <c r="E3209">
        <v>30</v>
      </c>
      <c r="F3209" t="s">
        <v>53</v>
      </c>
    </row>
    <row r="3210" spans="1:6" x14ac:dyDescent="0.25">
      <c r="A3210">
        <v>3209</v>
      </c>
      <c r="B3210" t="s">
        <v>142</v>
      </c>
      <c r="C3210" t="s">
        <v>46</v>
      </c>
      <c r="D3210">
        <v>56</v>
      </c>
      <c r="E3210">
        <v>16</v>
      </c>
      <c r="F3210" t="s">
        <v>47</v>
      </c>
    </row>
    <row r="3211" spans="1:6" x14ac:dyDescent="0.25">
      <c r="A3211">
        <v>3210</v>
      </c>
      <c r="B3211" t="s">
        <v>119</v>
      </c>
      <c r="C3211" t="s">
        <v>46</v>
      </c>
      <c r="D3211">
        <v>56</v>
      </c>
      <c r="E3211">
        <v>33</v>
      </c>
      <c r="F3211" t="s">
        <v>43</v>
      </c>
    </row>
    <row r="3212" spans="1:6" x14ac:dyDescent="0.25">
      <c r="A3212">
        <v>3211</v>
      </c>
      <c r="B3212" t="s">
        <v>113</v>
      </c>
      <c r="C3212" t="s">
        <v>46</v>
      </c>
      <c r="D3212">
        <v>56</v>
      </c>
      <c r="E3212">
        <v>9</v>
      </c>
      <c r="F3212" t="s">
        <v>43</v>
      </c>
    </row>
    <row r="3213" spans="1:6" x14ac:dyDescent="0.25">
      <c r="A3213">
        <v>3212</v>
      </c>
      <c r="B3213" t="s">
        <v>303</v>
      </c>
      <c r="C3213" t="s">
        <v>46</v>
      </c>
      <c r="D3213">
        <v>57</v>
      </c>
      <c r="E3213">
        <v>40</v>
      </c>
      <c r="F3213" t="s">
        <v>53</v>
      </c>
    </row>
    <row r="3214" spans="1:6" x14ac:dyDescent="0.25">
      <c r="A3214">
        <v>3213</v>
      </c>
      <c r="B3214" t="s">
        <v>290</v>
      </c>
      <c r="C3214" t="s">
        <v>42</v>
      </c>
      <c r="D3214">
        <v>58</v>
      </c>
      <c r="E3214">
        <v>6</v>
      </c>
      <c r="F3214" t="s">
        <v>47</v>
      </c>
    </row>
    <row r="3215" spans="1:6" x14ac:dyDescent="0.25">
      <c r="A3215">
        <v>3214</v>
      </c>
      <c r="B3215" t="s">
        <v>389</v>
      </c>
      <c r="C3215" t="s">
        <v>46</v>
      </c>
      <c r="D3215">
        <v>58</v>
      </c>
      <c r="E3215">
        <v>9</v>
      </c>
      <c r="F3215" t="s">
        <v>53</v>
      </c>
    </row>
    <row r="3216" spans="1:6" x14ac:dyDescent="0.25">
      <c r="A3216">
        <v>3215</v>
      </c>
      <c r="B3216" t="s">
        <v>289</v>
      </c>
      <c r="C3216" t="s">
        <v>46</v>
      </c>
      <c r="D3216">
        <v>59</v>
      </c>
      <c r="E3216">
        <v>13</v>
      </c>
      <c r="F3216" t="s">
        <v>49</v>
      </c>
    </row>
    <row r="3217" spans="1:6" x14ac:dyDescent="0.25">
      <c r="A3217">
        <v>3216</v>
      </c>
      <c r="B3217" t="s">
        <v>444</v>
      </c>
      <c r="C3217" t="s">
        <v>46</v>
      </c>
      <c r="D3217">
        <v>59</v>
      </c>
      <c r="E3217">
        <v>10</v>
      </c>
      <c r="F3217" t="s">
        <v>49</v>
      </c>
    </row>
    <row r="3218" spans="1:6" x14ac:dyDescent="0.25">
      <c r="A3218">
        <v>3217</v>
      </c>
      <c r="B3218" t="s">
        <v>179</v>
      </c>
      <c r="C3218" t="s">
        <v>42</v>
      </c>
      <c r="D3218">
        <v>60</v>
      </c>
      <c r="E3218">
        <v>4</v>
      </c>
      <c r="F3218" t="s">
        <v>43</v>
      </c>
    </row>
    <row r="3219" spans="1:6" x14ac:dyDescent="0.25">
      <c r="A3219">
        <v>3218</v>
      </c>
      <c r="B3219" t="s">
        <v>429</v>
      </c>
      <c r="C3219" t="s">
        <v>42</v>
      </c>
      <c r="D3219">
        <v>60</v>
      </c>
      <c r="E3219">
        <v>35</v>
      </c>
      <c r="F3219" t="s">
        <v>47</v>
      </c>
    </row>
    <row r="3220" spans="1:6" x14ac:dyDescent="0.25">
      <c r="A3220">
        <v>3219</v>
      </c>
      <c r="B3220" t="s">
        <v>374</v>
      </c>
      <c r="C3220" t="s">
        <v>42</v>
      </c>
      <c r="D3220">
        <v>61</v>
      </c>
      <c r="E3220">
        <v>10</v>
      </c>
      <c r="F3220" t="s">
        <v>49</v>
      </c>
    </row>
    <row r="3221" spans="1:6" x14ac:dyDescent="0.25">
      <c r="A3221">
        <v>3220</v>
      </c>
      <c r="B3221" t="s">
        <v>407</v>
      </c>
      <c r="C3221" t="s">
        <v>46</v>
      </c>
      <c r="D3221">
        <v>61</v>
      </c>
      <c r="E3221">
        <v>18</v>
      </c>
      <c r="F3221" t="s">
        <v>47</v>
      </c>
    </row>
    <row r="3222" spans="1:6" x14ac:dyDescent="0.25">
      <c r="A3222">
        <v>3221</v>
      </c>
      <c r="B3222" t="s">
        <v>111</v>
      </c>
      <c r="C3222" t="s">
        <v>46</v>
      </c>
      <c r="D3222">
        <v>62</v>
      </c>
      <c r="E3222">
        <v>10</v>
      </c>
      <c r="F3222" t="s">
        <v>43</v>
      </c>
    </row>
    <row r="3223" spans="1:6" x14ac:dyDescent="0.25">
      <c r="A3223">
        <v>3222</v>
      </c>
      <c r="B3223" t="s">
        <v>429</v>
      </c>
      <c r="C3223" t="s">
        <v>42</v>
      </c>
      <c r="D3223">
        <v>63</v>
      </c>
      <c r="E3223">
        <v>10</v>
      </c>
      <c r="F3223" t="s">
        <v>47</v>
      </c>
    </row>
    <row r="3224" spans="1:6" x14ac:dyDescent="0.25">
      <c r="A3224">
        <v>3223</v>
      </c>
      <c r="B3224" t="s">
        <v>305</v>
      </c>
      <c r="C3224" t="s">
        <v>46</v>
      </c>
      <c r="D3224">
        <v>64</v>
      </c>
      <c r="E3224">
        <v>8</v>
      </c>
      <c r="F3224" t="s">
        <v>53</v>
      </c>
    </row>
    <row r="3225" spans="1:6" x14ac:dyDescent="0.25">
      <c r="A3225">
        <v>3224</v>
      </c>
      <c r="B3225" t="s">
        <v>348</v>
      </c>
      <c r="C3225" t="s">
        <v>42</v>
      </c>
      <c r="D3225">
        <v>64</v>
      </c>
      <c r="E3225">
        <v>32</v>
      </c>
      <c r="F3225" t="s">
        <v>43</v>
      </c>
    </row>
    <row r="3226" spans="1:6" x14ac:dyDescent="0.25">
      <c r="A3226">
        <v>3225</v>
      </c>
      <c r="B3226" t="s">
        <v>424</v>
      </c>
      <c r="C3226" t="s">
        <v>46</v>
      </c>
      <c r="D3226">
        <v>65</v>
      </c>
      <c r="E3226">
        <v>40</v>
      </c>
      <c r="F3226" t="s">
        <v>53</v>
      </c>
    </row>
    <row r="3227" spans="1:6" x14ac:dyDescent="0.25">
      <c r="A3227">
        <v>3226</v>
      </c>
      <c r="B3227" t="s">
        <v>240</v>
      </c>
      <c r="C3227" t="s">
        <v>46</v>
      </c>
      <c r="D3227">
        <v>65</v>
      </c>
      <c r="E3227">
        <v>17</v>
      </c>
      <c r="F3227" t="s">
        <v>47</v>
      </c>
    </row>
    <row r="3228" spans="1:6" x14ac:dyDescent="0.25">
      <c r="A3228">
        <v>3227</v>
      </c>
      <c r="B3228" t="s">
        <v>99</v>
      </c>
      <c r="C3228" t="s">
        <v>42</v>
      </c>
      <c r="D3228">
        <v>66</v>
      </c>
      <c r="E3228">
        <v>10</v>
      </c>
      <c r="F3228" t="s">
        <v>53</v>
      </c>
    </row>
    <row r="3229" spans="1:6" x14ac:dyDescent="0.25">
      <c r="A3229">
        <v>3228</v>
      </c>
      <c r="B3229" t="s">
        <v>411</v>
      </c>
      <c r="C3229" t="s">
        <v>42</v>
      </c>
      <c r="D3229">
        <v>66</v>
      </c>
      <c r="E3229">
        <v>28</v>
      </c>
      <c r="F3229" t="s">
        <v>49</v>
      </c>
    </row>
    <row r="3230" spans="1:6" x14ac:dyDescent="0.25">
      <c r="A3230">
        <v>3229</v>
      </c>
      <c r="B3230" t="s">
        <v>174</v>
      </c>
      <c r="C3230" t="s">
        <v>42</v>
      </c>
      <c r="D3230">
        <v>66</v>
      </c>
      <c r="E3230">
        <v>28</v>
      </c>
      <c r="F3230" t="s">
        <v>43</v>
      </c>
    </row>
    <row r="3231" spans="1:6" x14ac:dyDescent="0.25">
      <c r="A3231">
        <v>3230</v>
      </c>
      <c r="B3231" t="s">
        <v>67</v>
      </c>
      <c r="C3231" t="s">
        <v>42</v>
      </c>
      <c r="D3231">
        <v>66</v>
      </c>
      <c r="E3231">
        <v>4</v>
      </c>
      <c r="F3231" t="s">
        <v>60</v>
      </c>
    </row>
    <row r="3232" spans="1:6" x14ac:dyDescent="0.25">
      <c r="A3232">
        <v>3231</v>
      </c>
      <c r="B3232" t="s">
        <v>92</v>
      </c>
      <c r="C3232" t="s">
        <v>46</v>
      </c>
      <c r="D3232">
        <v>66</v>
      </c>
      <c r="E3232">
        <v>10</v>
      </c>
      <c r="F3232" t="s">
        <v>49</v>
      </c>
    </row>
    <row r="3233" spans="1:6" x14ac:dyDescent="0.25">
      <c r="A3233">
        <v>3232</v>
      </c>
      <c r="B3233" t="s">
        <v>130</v>
      </c>
      <c r="C3233" t="s">
        <v>46</v>
      </c>
      <c r="D3233">
        <v>68</v>
      </c>
      <c r="E3233">
        <v>6</v>
      </c>
      <c r="F3233" t="s">
        <v>49</v>
      </c>
    </row>
    <row r="3234" spans="1:6" x14ac:dyDescent="0.25">
      <c r="A3234">
        <v>3233</v>
      </c>
      <c r="B3234" t="s">
        <v>179</v>
      </c>
      <c r="C3234" t="s">
        <v>46</v>
      </c>
      <c r="D3234">
        <v>68</v>
      </c>
      <c r="E3234">
        <v>4</v>
      </c>
      <c r="F3234" t="s">
        <v>60</v>
      </c>
    </row>
    <row r="3235" spans="1:6" x14ac:dyDescent="0.25">
      <c r="A3235">
        <v>3234</v>
      </c>
      <c r="B3235" t="s">
        <v>48</v>
      </c>
      <c r="C3235" t="s">
        <v>42</v>
      </c>
      <c r="D3235">
        <v>68</v>
      </c>
      <c r="E3235">
        <v>10</v>
      </c>
      <c r="F3235" t="s">
        <v>49</v>
      </c>
    </row>
    <row r="3236" spans="1:6" x14ac:dyDescent="0.25">
      <c r="A3236">
        <v>3235</v>
      </c>
      <c r="B3236" t="s">
        <v>372</v>
      </c>
      <c r="C3236" t="s">
        <v>46</v>
      </c>
      <c r="D3236">
        <v>68</v>
      </c>
      <c r="E3236">
        <v>4</v>
      </c>
      <c r="F3236" t="s">
        <v>53</v>
      </c>
    </row>
    <row r="3237" spans="1:6" x14ac:dyDescent="0.25">
      <c r="A3237">
        <v>3236</v>
      </c>
      <c r="B3237" t="s">
        <v>137</v>
      </c>
      <c r="C3237" t="s">
        <v>42</v>
      </c>
      <c r="D3237">
        <v>68</v>
      </c>
      <c r="E3237">
        <v>25</v>
      </c>
      <c r="F3237" t="s">
        <v>47</v>
      </c>
    </row>
    <row r="3238" spans="1:6" x14ac:dyDescent="0.25">
      <c r="A3238">
        <v>3237</v>
      </c>
      <c r="B3238" t="s">
        <v>341</v>
      </c>
      <c r="C3238" t="s">
        <v>42</v>
      </c>
      <c r="D3238">
        <v>69</v>
      </c>
      <c r="E3238">
        <v>4</v>
      </c>
      <c r="F3238" t="s">
        <v>47</v>
      </c>
    </row>
    <row r="3239" spans="1:6" x14ac:dyDescent="0.25">
      <c r="A3239">
        <v>3238</v>
      </c>
      <c r="B3239" t="s">
        <v>304</v>
      </c>
      <c r="C3239" t="s">
        <v>42</v>
      </c>
      <c r="D3239">
        <v>70</v>
      </c>
      <c r="E3239">
        <v>5</v>
      </c>
      <c r="F3239" t="s">
        <v>60</v>
      </c>
    </row>
    <row r="3240" spans="1:6" x14ac:dyDescent="0.25">
      <c r="A3240">
        <v>3239</v>
      </c>
      <c r="B3240" t="s">
        <v>363</v>
      </c>
      <c r="C3240" t="s">
        <v>42</v>
      </c>
      <c r="D3240">
        <v>70</v>
      </c>
      <c r="E3240">
        <v>4</v>
      </c>
      <c r="F3240" t="s">
        <v>49</v>
      </c>
    </row>
    <row r="3241" spans="1:6" x14ac:dyDescent="0.25">
      <c r="A3241">
        <v>3240</v>
      </c>
      <c r="B3241" t="s">
        <v>45</v>
      </c>
      <c r="C3241" t="s">
        <v>42</v>
      </c>
      <c r="D3241">
        <v>70</v>
      </c>
      <c r="E3241">
        <v>4</v>
      </c>
      <c r="F3241" t="s">
        <v>47</v>
      </c>
    </row>
    <row r="3242" spans="1:6" x14ac:dyDescent="0.25">
      <c r="A3242">
        <v>3241</v>
      </c>
      <c r="B3242" t="s">
        <v>436</v>
      </c>
      <c r="C3242" t="s">
        <v>46</v>
      </c>
      <c r="D3242">
        <v>70</v>
      </c>
      <c r="E3242">
        <v>38</v>
      </c>
      <c r="F3242" t="s">
        <v>60</v>
      </c>
    </row>
    <row r="3243" spans="1:6" x14ac:dyDescent="0.25">
      <c r="A3243">
        <v>3242</v>
      </c>
      <c r="B3243" t="s">
        <v>425</v>
      </c>
      <c r="C3243" t="s">
        <v>42</v>
      </c>
      <c r="D3243">
        <v>71</v>
      </c>
      <c r="E3243">
        <v>21</v>
      </c>
      <c r="F3243" t="s">
        <v>47</v>
      </c>
    </row>
    <row r="3244" spans="1:6" x14ac:dyDescent="0.25">
      <c r="A3244">
        <v>3243</v>
      </c>
      <c r="B3244" t="s">
        <v>152</v>
      </c>
      <c r="C3244" t="s">
        <v>46</v>
      </c>
      <c r="D3244">
        <v>71</v>
      </c>
      <c r="E3244">
        <v>4</v>
      </c>
      <c r="F3244" t="s">
        <v>49</v>
      </c>
    </row>
    <row r="3245" spans="1:6" x14ac:dyDescent="0.25">
      <c r="A3245">
        <v>3244</v>
      </c>
      <c r="B3245" t="s">
        <v>446</v>
      </c>
      <c r="C3245" t="s">
        <v>46</v>
      </c>
      <c r="D3245">
        <v>71</v>
      </c>
      <c r="E3245">
        <v>4</v>
      </c>
      <c r="F3245" t="s">
        <v>47</v>
      </c>
    </row>
    <row r="3246" spans="1:6" x14ac:dyDescent="0.25">
      <c r="A3246">
        <v>3245</v>
      </c>
      <c r="B3246" t="s">
        <v>319</v>
      </c>
      <c r="C3246" t="s">
        <v>42</v>
      </c>
      <c r="D3246">
        <v>72</v>
      </c>
      <c r="E3246">
        <v>27</v>
      </c>
      <c r="F3246" t="s">
        <v>47</v>
      </c>
    </row>
    <row r="3247" spans="1:6" x14ac:dyDescent="0.25">
      <c r="A3247">
        <v>3246</v>
      </c>
      <c r="B3247" t="s">
        <v>348</v>
      </c>
      <c r="C3247" t="s">
        <v>42</v>
      </c>
      <c r="D3247">
        <v>72</v>
      </c>
      <c r="E3247">
        <v>38</v>
      </c>
      <c r="F3247" t="s">
        <v>60</v>
      </c>
    </row>
    <row r="3248" spans="1:6" x14ac:dyDescent="0.25">
      <c r="A3248">
        <v>3247</v>
      </c>
      <c r="B3248" t="s">
        <v>257</v>
      </c>
      <c r="C3248" t="s">
        <v>42</v>
      </c>
      <c r="D3248">
        <v>74</v>
      </c>
      <c r="E3248">
        <v>7</v>
      </c>
      <c r="F3248" t="s">
        <v>60</v>
      </c>
    </row>
    <row r="3249" spans="1:6" x14ac:dyDescent="0.25">
      <c r="A3249">
        <v>3248</v>
      </c>
      <c r="B3249" t="s">
        <v>307</v>
      </c>
      <c r="C3249" t="s">
        <v>42</v>
      </c>
      <c r="D3249">
        <v>75</v>
      </c>
      <c r="E3249">
        <v>10</v>
      </c>
      <c r="F3249" t="s">
        <v>47</v>
      </c>
    </row>
    <row r="3250" spans="1:6" x14ac:dyDescent="0.25">
      <c r="A3250">
        <v>3249</v>
      </c>
      <c r="B3250" t="s">
        <v>75</v>
      </c>
      <c r="C3250" t="s">
        <v>42</v>
      </c>
      <c r="D3250">
        <v>76</v>
      </c>
      <c r="E3250">
        <v>5</v>
      </c>
      <c r="F3250" t="s">
        <v>53</v>
      </c>
    </row>
    <row r="3251" spans="1:6" x14ac:dyDescent="0.25">
      <c r="A3251">
        <v>3250</v>
      </c>
      <c r="B3251" t="s">
        <v>321</v>
      </c>
      <c r="C3251" t="s">
        <v>42</v>
      </c>
      <c r="D3251">
        <v>77</v>
      </c>
      <c r="E3251">
        <v>4</v>
      </c>
      <c r="F3251" t="s">
        <v>47</v>
      </c>
    </row>
    <row r="3252" spans="1:6" x14ac:dyDescent="0.25">
      <c r="A3252">
        <v>3251</v>
      </c>
      <c r="B3252" t="s">
        <v>399</v>
      </c>
      <c r="C3252" t="s">
        <v>46</v>
      </c>
      <c r="D3252">
        <v>78</v>
      </c>
      <c r="E3252">
        <v>10</v>
      </c>
      <c r="F3252" t="s">
        <v>60</v>
      </c>
    </row>
    <row r="3253" spans="1:6" x14ac:dyDescent="0.25">
      <c r="A3253">
        <v>3252</v>
      </c>
      <c r="B3253" t="s">
        <v>156</v>
      </c>
      <c r="C3253" t="s">
        <v>46</v>
      </c>
      <c r="D3253">
        <v>78</v>
      </c>
      <c r="E3253">
        <v>11</v>
      </c>
      <c r="F3253" t="s">
        <v>43</v>
      </c>
    </row>
    <row r="3254" spans="1:6" x14ac:dyDescent="0.25">
      <c r="A3254">
        <v>3253</v>
      </c>
      <c r="B3254" t="s">
        <v>218</v>
      </c>
      <c r="C3254" t="s">
        <v>46</v>
      </c>
      <c r="D3254">
        <v>78</v>
      </c>
      <c r="E3254">
        <v>10</v>
      </c>
      <c r="F3254" t="s">
        <v>53</v>
      </c>
    </row>
    <row r="3255" spans="1:6" x14ac:dyDescent="0.25">
      <c r="A3255">
        <v>3254</v>
      </c>
      <c r="B3255" t="s">
        <v>230</v>
      </c>
      <c r="C3255" t="s">
        <v>46</v>
      </c>
      <c r="D3255">
        <v>78</v>
      </c>
      <c r="E3255">
        <v>13</v>
      </c>
      <c r="F3255" t="s">
        <v>49</v>
      </c>
    </row>
    <row r="3256" spans="1:6" x14ac:dyDescent="0.25">
      <c r="A3256">
        <v>3255</v>
      </c>
      <c r="B3256" t="s">
        <v>173</v>
      </c>
      <c r="C3256" t="s">
        <v>46</v>
      </c>
      <c r="D3256">
        <v>78</v>
      </c>
      <c r="E3256">
        <v>40</v>
      </c>
      <c r="F3256" t="s">
        <v>43</v>
      </c>
    </row>
    <row r="3257" spans="1:6" x14ac:dyDescent="0.25">
      <c r="A3257">
        <v>3256</v>
      </c>
      <c r="B3257" t="s">
        <v>270</v>
      </c>
      <c r="C3257" t="s">
        <v>46</v>
      </c>
      <c r="D3257">
        <v>78</v>
      </c>
      <c r="E3257">
        <v>10</v>
      </c>
      <c r="F3257" t="s">
        <v>53</v>
      </c>
    </row>
    <row r="3258" spans="1:6" x14ac:dyDescent="0.25">
      <c r="A3258">
        <v>3257</v>
      </c>
      <c r="B3258" t="s">
        <v>234</v>
      </c>
      <c r="C3258" t="s">
        <v>46</v>
      </c>
      <c r="D3258">
        <v>79</v>
      </c>
      <c r="E3258">
        <v>9</v>
      </c>
      <c r="F3258" t="s">
        <v>49</v>
      </c>
    </row>
    <row r="3259" spans="1:6" x14ac:dyDescent="0.25">
      <c r="A3259">
        <v>3258</v>
      </c>
      <c r="B3259" t="s">
        <v>122</v>
      </c>
      <c r="C3259" t="s">
        <v>46</v>
      </c>
      <c r="D3259">
        <v>79</v>
      </c>
      <c r="E3259">
        <v>4</v>
      </c>
      <c r="F3259" t="s">
        <v>43</v>
      </c>
    </row>
    <row r="3260" spans="1:6" x14ac:dyDescent="0.25">
      <c r="A3260">
        <v>3259</v>
      </c>
      <c r="B3260" t="s">
        <v>382</v>
      </c>
      <c r="C3260" t="s">
        <v>46</v>
      </c>
      <c r="D3260">
        <v>79</v>
      </c>
      <c r="E3260">
        <v>26</v>
      </c>
      <c r="F3260" t="s">
        <v>49</v>
      </c>
    </row>
    <row r="3261" spans="1:6" x14ac:dyDescent="0.25">
      <c r="A3261">
        <v>3260</v>
      </c>
      <c r="B3261" t="s">
        <v>284</v>
      </c>
      <c r="C3261" t="s">
        <v>42</v>
      </c>
      <c r="D3261">
        <v>18</v>
      </c>
      <c r="E3261">
        <v>8</v>
      </c>
      <c r="F3261" t="s">
        <v>47</v>
      </c>
    </row>
    <row r="3262" spans="1:6" x14ac:dyDescent="0.25">
      <c r="A3262">
        <v>3261</v>
      </c>
      <c r="B3262" t="s">
        <v>41</v>
      </c>
      <c r="C3262" t="s">
        <v>42</v>
      </c>
      <c r="D3262">
        <v>18</v>
      </c>
      <c r="E3262">
        <v>11</v>
      </c>
      <c r="F3262" t="s">
        <v>60</v>
      </c>
    </row>
    <row r="3263" spans="1:6" x14ac:dyDescent="0.25">
      <c r="A3263">
        <v>3262</v>
      </c>
      <c r="B3263" t="s">
        <v>188</v>
      </c>
      <c r="C3263" t="s">
        <v>42</v>
      </c>
      <c r="D3263">
        <v>19</v>
      </c>
      <c r="E3263">
        <v>17</v>
      </c>
      <c r="F3263" t="s">
        <v>53</v>
      </c>
    </row>
    <row r="3264" spans="1:6" x14ac:dyDescent="0.25">
      <c r="A3264">
        <v>3263</v>
      </c>
      <c r="B3264" t="s">
        <v>214</v>
      </c>
      <c r="C3264" t="s">
        <v>42</v>
      </c>
      <c r="D3264">
        <v>19</v>
      </c>
      <c r="E3264">
        <v>22</v>
      </c>
      <c r="F3264" t="s">
        <v>60</v>
      </c>
    </row>
    <row r="3265" spans="1:6" x14ac:dyDescent="0.25">
      <c r="A3265">
        <v>3264</v>
      </c>
      <c r="B3265" t="s">
        <v>198</v>
      </c>
      <c r="C3265" t="s">
        <v>46</v>
      </c>
      <c r="D3265">
        <v>20</v>
      </c>
      <c r="E3265">
        <v>18</v>
      </c>
      <c r="F3265" t="s">
        <v>47</v>
      </c>
    </row>
    <row r="3266" spans="1:6" x14ac:dyDescent="0.25">
      <c r="A3266">
        <v>3265</v>
      </c>
      <c r="B3266" t="s">
        <v>224</v>
      </c>
      <c r="C3266" t="s">
        <v>42</v>
      </c>
      <c r="D3266">
        <v>20</v>
      </c>
      <c r="E3266">
        <v>9</v>
      </c>
      <c r="F3266" t="s">
        <v>43</v>
      </c>
    </row>
    <row r="3267" spans="1:6" x14ac:dyDescent="0.25">
      <c r="A3267">
        <v>3266</v>
      </c>
      <c r="B3267" t="s">
        <v>91</v>
      </c>
      <c r="C3267" t="s">
        <v>46</v>
      </c>
      <c r="D3267">
        <v>20</v>
      </c>
      <c r="E3267">
        <v>10</v>
      </c>
      <c r="F3267" t="s">
        <v>53</v>
      </c>
    </row>
    <row r="3268" spans="1:6" x14ac:dyDescent="0.25">
      <c r="A3268">
        <v>3267</v>
      </c>
      <c r="B3268" t="s">
        <v>328</v>
      </c>
      <c r="C3268" t="s">
        <v>42</v>
      </c>
      <c r="D3268">
        <v>21</v>
      </c>
      <c r="E3268">
        <v>4</v>
      </c>
      <c r="F3268" t="s">
        <v>47</v>
      </c>
    </row>
    <row r="3269" spans="1:6" x14ac:dyDescent="0.25">
      <c r="A3269">
        <v>3268</v>
      </c>
      <c r="B3269" t="s">
        <v>318</v>
      </c>
      <c r="C3269" t="s">
        <v>42</v>
      </c>
      <c r="D3269">
        <v>21</v>
      </c>
      <c r="E3269">
        <v>4</v>
      </c>
      <c r="F3269" t="s">
        <v>60</v>
      </c>
    </row>
    <row r="3270" spans="1:6" x14ac:dyDescent="0.25">
      <c r="A3270">
        <v>3269</v>
      </c>
      <c r="B3270" t="s">
        <v>209</v>
      </c>
      <c r="C3270" t="s">
        <v>46</v>
      </c>
      <c r="D3270">
        <v>21</v>
      </c>
      <c r="E3270">
        <v>4</v>
      </c>
      <c r="F3270" t="s">
        <v>47</v>
      </c>
    </row>
    <row r="3271" spans="1:6" x14ac:dyDescent="0.25">
      <c r="A3271">
        <v>3270</v>
      </c>
      <c r="B3271" t="s">
        <v>373</v>
      </c>
      <c r="C3271" t="s">
        <v>42</v>
      </c>
      <c r="D3271">
        <v>21</v>
      </c>
      <c r="E3271">
        <v>33</v>
      </c>
      <c r="F3271" t="s">
        <v>43</v>
      </c>
    </row>
    <row r="3272" spans="1:6" x14ac:dyDescent="0.25">
      <c r="A3272">
        <v>3271</v>
      </c>
      <c r="B3272" t="s">
        <v>126</v>
      </c>
      <c r="C3272" t="s">
        <v>46</v>
      </c>
      <c r="D3272">
        <v>22</v>
      </c>
      <c r="E3272">
        <v>4</v>
      </c>
      <c r="F3272" t="s">
        <v>47</v>
      </c>
    </row>
    <row r="3273" spans="1:6" x14ac:dyDescent="0.25">
      <c r="A3273">
        <v>3272</v>
      </c>
      <c r="B3273" t="s">
        <v>298</v>
      </c>
      <c r="C3273" t="s">
        <v>42</v>
      </c>
      <c r="D3273">
        <v>22</v>
      </c>
      <c r="E3273">
        <v>7</v>
      </c>
      <c r="F3273" t="s">
        <v>43</v>
      </c>
    </row>
    <row r="3274" spans="1:6" x14ac:dyDescent="0.25">
      <c r="A3274">
        <v>3273</v>
      </c>
      <c r="B3274" t="s">
        <v>217</v>
      </c>
      <c r="C3274" t="s">
        <v>42</v>
      </c>
      <c r="D3274">
        <v>22</v>
      </c>
      <c r="E3274">
        <v>4</v>
      </c>
      <c r="F3274" t="s">
        <v>53</v>
      </c>
    </row>
    <row r="3275" spans="1:6" x14ac:dyDescent="0.25">
      <c r="A3275">
        <v>3274</v>
      </c>
      <c r="B3275" t="s">
        <v>407</v>
      </c>
      <c r="C3275" t="s">
        <v>46</v>
      </c>
      <c r="D3275">
        <v>23</v>
      </c>
      <c r="E3275">
        <v>6</v>
      </c>
      <c r="F3275" t="s">
        <v>47</v>
      </c>
    </row>
    <row r="3276" spans="1:6" x14ac:dyDescent="0.25">
      <c r="A3276">
        <v>3275</v>
      </c>
      <c r="B3276" t="s">
        <v>230</v>
      </c>
      <c r="C3276" t="s">
        <v>42</v>
      </c>
      <c r="D3276">
        <v>25</v>
      </c>
      <c r="E3276">
        <v>8</v>
      </c>
      <c r="F3276" t="s">
        <v>49</v>
      </c>
    </row>
    <row r="3277" spans="1:6" x14ac:dyDescent="0.25">
      <c r="A3277">
        <v>3276</v>
      </c>
      <c r="B3277" t="s">
        <v>212</v>
      </c>
      <c r="C3277" t="s">
        <v>46</v>
      </c>
      <c r="D3277">
        <v>25</v>
      </c>
      <c r="E3277">
        <v>16</v>
      </c>
      <c r="F3277" t="s">
        <v>49</v>
      </c>
    </row>
    <row r="3278" spans="1:6" x14ac:dyDescent="0.25">
      <c r="A3278">
        <v>3277</v>
      </c>
      <c r="B3278" t="s">
        <v>149</v>
      </c>
      <c r="C3278" t="s">
        <v>42</v>
      </c>
      <c r="D3278">
        <v>25</v>
      </c>
      <c r="E3278">
        <v>40</v>
      </c>
      <c r="F3278" t="s">
        <v>47</v>
      </c>
    </row>
    <row r="3279" spans="1:6" x14ac:dyDescent="0.25">
      <c r="A3279">
        <v>3278</v>
      </c>
      <c r="B3279" t="s">
        <v>127</v>
      </c>
      <c r="C3279" t="s">
        <v>42</v>
      </c>
      <c r="D3279">
        <v>26</v>
      </c>
      <c r="E3279">
        <v>9</v>
      </c>
      <c r="F3279" t="s">
        <v>43</v>
      </c>
    </row>
    <row r="3280" spans="1:6" x14ac:dyDescent="0.25">
      <c r="A3280">
        <v>3279</v>
      </c>
      <c r="B3280" t="s">
        <v>82</v>
      </c>
      <c r="C3280" t="s">
        <v>46</v>
      </c>
      <c r="D3280">
        <v>26</v>
      </c>
      <c r="E3280">
        <v>4</v>
      </c>
      <c r="F3280" t="s">
        <v>53</v>
      </c>
    </row>
    <row r="3281" spans="1:6" x14ac:dyDescent="0.25">
      <c r="A3281">
        <v>3280</v>
      </c>
      <c r="B3281" t="s">
        <v>336</v>
      </c>
      <c r="C3281" t="s">
        <v>46</v>
      </c>
      <c r="D3281">
        <v>26</v>
      </c>
      <c r="E3281">
        <v>34</v>
      </c>
      <c r="F3281" t="s">
        <v>47</v>
      </c>
    </row>
    <row r="3282" spans="1:6" x14ac:dyDescent="0.25">
      <c r="A3282">
        <v>3281</v>
      </c>
      <c r="B3282" t="s">
        <v>441</v>
      </c>
      <c r="C3282" t="s">
        <v>42</v>
      </c>
      <c r="D3282">
        <v>27</v>
      </c>
      <c r="E3282">
        <v>17</v>
      </c>
      <c r="F3282" t="s">
        <v>49</v>
      </c>
    </row>
    <row r="3283" spans="1:6" x14ac:dyDescent="0.25">
      <c r="A3283">
        <v>3282</v>
      </c>
      <c r="B3283" t="s">
        <v>393</v>
      </c>
      <c r="C3283" t="s">
        <v>46</v>
      </c>
      <c r="D3283">
        <v>28</v>
      </c>
      <c r="E3283">
        <v>10</v>
      </c>
      <c r="F3283" t="s">
        <v>49</v>
      </c>
    </row>
    <row r="3284" spans="1:6" x14ac:dyDescent="0.25">
      <c r="A3284">
        <v>3283</v>
      </c>
      <c r="B3284" t="s">
        <v>220</v>
      </c>
      <c r="C3284" t="s">
        <v>46</v>
      </c>
      <c r="D3284">
        <v>29</v>
      </c>
      <c r="E3284">
        <v>28</v>
      </c>
      <c r="F3284" t="s">
        <v>49</v>
      </c>
    </row>
    <row r="3285" spans="1:6" x14ac:dyDescent="0.25">
      <c r="A3285">
        <v>3284</v>
      </c>
      <c r="B3285" t="s">
        <v>204</v>
      </c>
      <c r="C3285" t="s">
        <v>46</v>
      </c>
      <c r="D3285">
        <v>30</v>
      </c>
      <c r="E3285">
        <v>22</v>
      </c>
      <c r="F3285" t="s">
        <v>49</v>
      </c>
    </row>
    <row r="3286" spans="1:6" x14ac:dyDescent="0.25">
      <c r="A3286">
        <v>3285</v>
      </c>
      <c r="B3286" t="s">
        <v>446</v>
      </c>
      <c r="C3286" t="s">
        <v>42</v>
      </c>
      <c r="D3286">
        <v>30</v>
      </c>
      <c r="E3286">
        <v>4</v>
      </c>
      <c r="F3286" t="s">
        <v>47</v>
      </c>
    </row>
    <row r="3287" spans="1:6" x14ac:dyDescent="0.25">
      <c r="A3287">
        <v>3286</v>
      </c>
      <c r="B3287" t="s">
        <v>165</v>
      </c>
      <c r="C3287" t="s">
        <v>42</v>
      </c>
      <c r="D3287">
        <v>31</v>
      </c>
      <c r="E3287">
        <v>10</v>
      </c>
      <c r="F3287" t="s">
        <v>49</v>
      </c>
    </row>
    <row r="3288" spans="1:6" x14ac:dyDescent="0.25">
      <c r="A3288">
        <v>3287</v>
      </c>
      <c r="B3288" t="s">
        <v>310</v>
      </c>
      <c r="C3288" t="s">
        <v>46</v>
      </c>
      <c r="D3288">
        <v>32</v>
      </c>
      <c r="E3288">
        <v>4</v>
      </c>
      <c r="F3288" t="s">
        <v>60</v>
      </c>
    </row>
    <row r="3289" spans="1:6" x14ac:dyDescent="0.25">
      <c r="A3289">
        <v>3288</v>
      </c>
      <c r="B3289" t="s">
        <v>41</v>
      </c>
      <c r="C3289" t="s">
        <v>42</v>
      </c>
      <c r="D3289">
        <v>32</v>
      </c>
      <c r="E3289">
        <v>9</v>
      </c>
      <c r="F3289" t="s">
        <v>60</v>
      </c>
    </row>
    <row r="3290" spans="1:6" x14ac:dyDescent="0.25">
      <c r="A3290">
        <v>3289</v>
      </c>
      <c r="B3290" t="s">
        <v>173</v>
      </c>
      <c r="C3290" t="s">
        <v>42</v>
      </c>
      <c r="D3290">
        <v>33</v>
      </c>
      <c r="E3290">
        <v>9</v>
      </c>
      <c r="F3290" t="s">
        <v>43</v>
      </c>
    </row>
    <row r="3291" spans="1:6" x14ac:dyDescent="0.25">
      <c r="A3291">
        <v>3290</v>
      </c>
      <c r="B3291" t="s">
        <v>50</v>
      </c>
      <c r="C3291" t="s">
        <v>42</v>
      </c>
      <c r="D3291">
        <v>33</v>
      </c>
      <c r="E3291">
        <v>27</v>
      </c>
      <c r="F3291" t="s">
        <v>47</v>
      </c>
    </row>
    <row r="3292" spans="1:6" x14ac:dyDescent="0.25">
      <c r="A3292">
        <v>3291</v>
      </c>
      <c r="B3292" t="s">
        <v>350</v>
      </c>
      <c r="C3292" t="s">
        <v>46</v>
      </c>
      <c r="D3292">
        <v>34</v>
      </c>
      <c r="E3292">
        <v>14</v>
      </c>
      <c r="F3292" t="s">
        <v>49</v>
      </c>
    </row>
    <row r="3293" spans="1:6" x14ac:dyDescent="0.25">
      <c r="A3293">
        <v>3292</v>
      </c>
      <c r="B3293" t="s">
        <v>336</v>
      </c>
      <c r="C3293" t="s">
        <v>42</v>
      </c>
      <c r="D3293">
        <v>34</v>
      </c>
      <c r="E3293">
        <v>14</v>
      </c>
      <c r="F3293" t="s">
        <v>47</v>
      </c>
    </row>
    <row r="3294" spans="1:6" x14ac:dyDescent="0.25">
      <c r="A3294">
        <v>3293</v>
      </c>
      <c r="B3294" t="s">
        <v>361</v>
      </c>
      <c r="C3294" t="s">
        <v>46</v>
      </c>
      <c r="D3294">
        <v>34</v>
      </c>
      <c r="E3294">
        <v>4</v>
      </c>
      <c r="F3294" t="s">
        <v>49</v>
      </c>
    </row>
    <row r="3295" spans="1:6" x14ac:dyDescent="0.25">
      <c r="A3295">
        <v>3294</v>
      </c>
      <c r="B3295" t="s">
        <v>321</v>
      </c>
      <c r="C3295" t="s">
        <v>42</v>
      </c>
      <c r="D3295">
        <v>34</v>
      </c>
      <c r="E3295">
        <v>4</v>
      </c>
      <c r="F3295" t="s">
        <v>47</v>
      </c>
    </row>
    <row r="3296" spans="1:6" x14ac:dyDescent="0.25">
      <c r="A3296">
        <v>3295</v>
      </c>
      <c r="B3296" t="s">
        <v>330</v>
      </c>
      <c r="C3296" t="s">
        <v>42</v>
      </c>
      <c r="D3296">
        <v>35</v>
      </c>
      <c r="E3296">
        <v>9</v>
      </c>
      <c r="F3296" t="s">
        <v>43</v>
      </c>
    </row>
    <row r="3297" spans="1:6" x14ac:dyDescent="0.25">
      <c r="A3297">
        <v>3296</v>
      </c>
      <c r="B3297" t="s">
        <v>112</v>
      </c>
      <c r="C3297" t="s">
        <v>42</v>
      </c>
      <c r="D3297">
        <v>36</v>
      </c>
      <c r="E3297">
        <v>10</v>
      </c>
      <c r="F3297" t="s">
        <v>60</v>
      </c>
    </row>
    <row r="3298" spans="1:6" x14ac:dyDescent="0.25">
      <c r="A3298">
        <v>3297</v>
      </c>
      <c r="B3298" t="s">
        <v>214</v>
      </c>
      <c r="C3298" t="s">
        <v>46</v>
      </c>
      <c r="D3298">
        <v>36</v>
      </c>
      <c r="E3298">
        <v>4</v>
      </c>
      <c r="F3298" t="s">
        <v>43</v>
      </c>
    </row>
    <row r="3299" spans="1:6" x14ac:dyDescent="0.25">
      <c r="A3299">
        <v>3298</v>
      </c>
      <c r="B3299" t="s">
        <v>224</v>
      </c>
      <c r="C3299" t="s">
        <v>42</v>
      </c>
      <c r="D3299">
        <v>36</v>
      </c>
      <c r="E3299">
        <v>40</v>
      </c>
      <c r="F3299" t="s">
        <v>43</v>
      </c>
    </row>
    <row r="3300" spans="1:6" x14ac:dyDescent="0.25">
      <c r="A3300">
        <v>3299</v>
      </c>
      <c r="B3300" t="s">
        <v>245</v>
      </c>
      <c r="C3300" t="s">
        <v>42</v>
      </c>
      <c r="D3300">
        <v>37</v>
      </c>
      <c r="E3300">
        <v>8</v>
      </c>
      <c r="F3300" t="s">
        <v>47</v>
      </c>
    </row>
    <row r="3301" spans="1:6" x14ac:dyDescent="0.25">
      <c r="A3301">
        <v>3300</v>
      </c>
      <c r="B3301" t="s">
        <v>210</v>
      </c>
      <c r="C3301" t="s">
        <v>42</v>
      </c>
      <c r="D3301">
        <v>37</v>
      </c>
      <c r="E3301">
        <v>10</v>
      </c>
      <c r="F3301" t="s">
        <v>49</v>
      </c>
    </row>
    <row r="3302" spans="1:6" x14ac:dyDescent="0.25">
      <c r="A3302">
        <v>3301</v>
      </c>
      <c r="B3302" t="s">
        <v>106</v>
      </c>
      <c r="C3302" t="s">
        <v>42</v>
      </c>
      <c r="D3302">
        <v>37</v>
      </c>
      <c r="E3302">
        <v>4</v>
      </c>
      <c r="F3302" t="s">
        <v>60</v>
      </c>
    </row>
    <row r="3303" spans="1:6" x14ac:dyDescent="0.25">
      <c r="A3303">
        <v>3302</v>
      </c>
      <c r="B3303" t="s">
        <v>63</v>
      </c>
      <c r="C3303" t="s">
        <v>42</v>
      </c>
      <c r="D3303">
        <v>38</v>
      </c>
      <c r="E3303">
        <v>10</v>
      </c>
      <c r="F3303" t="s">
        <v>49</v>
      </c>
    </row>
    <row r="3304" spans="1:6" x14ac:dyDescent="0.25">
      <c r="A3304">
        <v>3303</v>
      </c>
      <c r="B3304" t="s">
        <v>267</v>
      </c>
      <c r="C3304" t="s">
        <v>46</v>
      </c>
      <c r="D3304">
        <v>38</v>
      </c>
      <c r="E3304">
        <v>27</v>
      </c>
      <c r="F3304" t="s">
        <v>47</v>
      </c>
    </row>
    <row r="3305" spans="1:6" x14ac:dyDescent="0.25">
      <c r="A3305">
        <v>3304</v>
      </c>
      <c r="B3305" t="s">
        <v>57</v>
      </c>
      <c r="C3305" t="s">
        <v>46</v>
      </c>
      <c r="D3305">
        <v>38</v>
      </c>
      <c r="E3305">
        <v>4</v>
      </c>
      <c r="F3305" t="s">
        <v>60</v>
      </c>
    </row>
    <row r="3306" spans="1:6" x14ac:dyDescent="0.25">
      <c r="A3306">
        <v>3305</v>
      </c>
      <c r="B3306" t="s">
        <v>312</v>
      </c>
      <c r="C3306" t="s">
        <v>46</v>
      </c>
      <c r="D3306">
        <v>39</v>
      </c>
      <c r="E3306">
        <v>4</v>
      </c>
      <c r="F3306" t="s">
        <v>47</v>
      </c>
    </row>
    <row r="3307" spans="1:6" x14ac:dyDescent="0.25">
      <c r="A3307">
        <v>3306</v>
      </c>
      <c r="B3307" t="s">
        <v>164</v>
      </c>
      <c r="C3307" t="s">
        <v>42</v>
      </c>
      <c r="D3307">
        <v>39</v>
      </c>
      <c r="E3307">
        <v>4</v>
      </c>
      <c r="F3307" t="s">
        <v>47</v>
      </c>
    </row>
    <row r="3308" spans="1:6" x14ac:dyDescent="0.25">
      <c r="A3308">
        <v>3307</v>
      </c>
      <c r="B3308" t="s">
        <v>296</v>
      </c>
      <c r="C3308" t="s">
        <v>42</v>
      </c>
      <c r="D3308">
        <v>41</v>
      </c>
      <c r="E3308">
        <v>9</v>
      </c>
      <c r="F3308" t="s">
        <v>49</v>
      </c>
    </row>
    <row r="3309" spans="1:6" x14ac:dyDescent="0.25">
      <c r="A3309">
        <v>3308</v>
      </c>
      <c r="B3309" t="s">
        <v>178</v>
      </c>
      <c r="C3309" t="s">
        <v>42</v>
      </c>
      <c r="D3309">
        <v>41</v>
      </c>
      <c r="E3309">
        <v>15</v>
      </c>
      <c r="F3309" t="s">
        <v>43</v>
      </c>
    </row>
    <row r="3310" spans="1:6" x14ac:dyDescent="0.25">
      <c r="A3310">
        <v>3309</v>
      </c>
      <c r="B3310" t="s">
        <v>298</v>
      </c>
      <c r="C3310" t="s">
        <v>42</v>
      </c>
      <c r="D3310">
        <v>41</v>
      </c>
      <c r="E3310">
        <v>21</v>
      </c>
      <c r="F3310" t="s">
        <v>60</v>
      </c>
    </row>
    <row r="3311" spans="1:6" x14ac:dyDescent="0.25">
      <c r="A3311">
        <v>3310</v>
      </c>
      <c r="B3311" t="s">
        <v>314</v>
      </c>
      <c r="C3311" t="s">
        <v>42</v>
      </c>
      <c r="D3311">
        <v>42</v>
      </c>
      <c r="E3311">
        <v>9</v>
      </c>
      <c r="F3311" t="s">
        <v>53</v>
      </c>
    </row>
    <row r="3312" spans="1:6" x14ac:dyDescent="0.25">
      <c r="A3312">
        <v>3311</v>
      </c>
      <c r="B3312" t="s">
        <v>224</v>
      </c>
      <c r="C3312" t="s">
        <v>42</v>
      </c>
      <c r="D3312">
        <v>43</v>
      </c>
      <c r="E3312">
        <v>12</v>
      </c>
      <c r="F3312" t="s">
        <v>60</v>
      </c>
    </row>
    <row r="3313" spans="1:6" x14ac:dyDescent="0.25">
      <c r="A3313">
        <v>3312</v>
      </c>
      <c r="B3313" t="s">
        <v>150</v>
      </c>
      <c r="C3313" t="s">
        <v>46</v>
      </c>
      <c r="D3313">
        <v>43</v>
      </c>
      <c r="E3313">
        <v>20</v>
      </c>
      <c r="F3313" t="s">
        <v>49</v>
      </c>
    </row>
    <row r="3314" spans="1:6" x14ac:dyDescent="0.25">
      <c r="A3314">
        <v>3313</v>
      </c>
      <c r="B3314" t="s">
        <v>112</v>
      </c>
      <c r="C3314" t="s">
        <v>42</v>
      </c>
      <c r="D3314">
        <v>43</v>
      </c>
      <c r="E3314">
        <v>40</v>
      </c>
      <c r="F3314" t="s">
        <v>43</v>
      </c>
    </row>
    <row r="3315" spans="1:6" x14ac:dyDescent="0.25">
      <c r="A3315">
        <v>3314</v>
      </c>
      <c r="B3315" t="s">
        <v>183</v>
      </c>
      <c r="C3315" t="s">
        <v>46</v>
      </c>
      <c r="D3315">
        <v>44</v>
      </c>
      <c r="E3315">
        <v>4</v>
      </c>
      <c r="F3315" t="s">
        <v>60</v>
      </c>
    </row>
    <row r="3316" spans="1:6" x14ac:dyDescent="0.25">
      <c r="A3316">
        <v>3315</v>
      </c>
      <c r="B3316" t="s">
        <v>109</v>
      </c>
      <c r="C3316" t="s">
        <v>46</v>
      </c>
      <c r="D3316">
        <v>44</v>
      </c>
      <c r="E3316">
        <v>35</v>
      </c>
      <c r="F3316" t="s">
        <v>60</v>
      </c>
    </row>
    <row r="3317" spans="1:6" x14ac:dyDescent="0.25">
      <c r="A3317">
        <v>3316</v>
      </c>
      <c r="B3317" t="s">
        <v>207</v>
      </c>
      <c r="C3317" t="s">
        <v>42</v>
      </c>
      <c r="D3317">
        <v>45</v>
      </c>
      <c r="E3317">
        <v>13</v>
      </c>
      <c r="F3317" t="s">
        <v>49</v>
      </c>
    </row>
    <row r="3318" spans="1:6" x14ac:dyDescent="0.25">
      <c r="A3318">
        <v>3317</v>
      </c>
      <c r="B3318" t="s">
        <v>288</v>
      </c>
      <c r="C3318" t="s">
        <v>46</v>
      </c>
      <c r="D3318">
        <v>45</v>
      </c>
      <c r="E3318">
        <v>16</v>
      </c>
      <c r="F3318" t="s">
        <v>60</v>
      </c>
    </row>
    <row r="3319" spans="1:6" x14ac:dyDescent="0.25">
      <c r="A3319">
        <v>3318</v>
      </c>
      <c r="B3319" t="s">
        <v>277</v>
      </c>
      <c r="C3319" t="s">
        <v>46</v>
      </c>
      <c r="D3319">
        <v>45</v>
      </c>
      <c r="E3319">
        <v>23</v>
      </c>
      <c r="F3319" t="s">
        <v>60</v>
      </c>
    </row>
    <row r="3320" spans="1:6" x14ac:dyDescent="0.25">
      <c r="A3320">
        <v>3319</v>
      </c>
      <c r="B3320" t="s">
        <v>196</v>
      </c>
      <c r="C3320" t="s">
        <v>42</v>
      </c>
      <c r="D3320">
        <v>45</v>
      </c>
      <c r="E3320">
        <v>26</v>
      </c>
      <c r="F3320" t="s">
        <v>53</v>
      </c>
    </row>
    <row r="3321" spans="1:6" x14ac:dyDescent="0.25">
      <c r="A3321">
        <v>3320</v>
      </c>
      <c r="B3321" t="s">
        <v>302</v>
      </c>
      <c r="C3321" t="s">
        <v>42</v>
      </c>
      <c r="D3321">
        <v>45</v>
      </c>
      <c r="E3321">
        <v>28</v>
      </c>
      <c r="F3321" t="s">
        <v>49</v>
      </c>
    </row>
    <row r="3322" spans="1:6" x14ac:dyDescent="0.25">
      <c r="A3322">
        <v>3321</v>
      </c>
      <c r="B3322" t="s">
        <v>197</v>
      </c>
      <c r="C3322" t="s">
        <v>46</v>
      </c>
      <c r="D3322">
        <v>46</v>
      </c>
      <c r="E3322">
        <v>11</v>
      </c>
      <c r="F3322" t="s">
        <v>49</v>
      </c>
    </row>
    <row r="3323" spans="1:6" x14ac:dyDescent="0.25">
      <c r="A3323">
        <v>3322</v>
      </c>
      <c r="B3323" t="s">
        <v>41</v>
      </c>
      <c r="C3323" t="s">
        <v>42</v>
      </c>
      <c r="D3323">
        <v>46</v>
      </c>
      <c r="E3323">
        <v>23</v>
      </c>
      <c r="F3323" t="s">
        <v>43</v>
      </c>
    </row>
    <row r="3324" spans="1:6" x14ac:dyDescent="0.25">
      <c r="A3324">
        <v>3323</v>
      </c>
      <c r="B3324" t="s">
        <v>196</v>
      </c>
      <c r="C3324" t="s">
        <v>46</v>
      </c>
      <c r="D3324">
        <v>46</v>
      </c>
      <c r="E3324">
        <v>4</v>
      </c>
      <c r="F3324" t="s">
        <v>53</v>
      </c>
    </row>
    <row r="3325" spans="1:6" x14ac:dyDescent="0.25">
      <c r="A3325">
        <v>3324</v>
      </c>
      <c r="B3325" t="s">
        <v>311</v>
      </c>
      <c r="C3325" t="s">
        <v>46</v>
      </c>
      <c r="D3325">
        <v>47</v>
      </c>
      <c r="E3325">
        <v>8</v>
      </c>
      <c r="F3325" t="s">
        <v>47</v>
      </c>
    </row>
    <row r="3326" spans="1:6" x14ac:dyDescent="0.25">
      <c r="A3326">
        <v>3325</v>
      </c>
      <c r="B3326" t="s">
        <v>183</v>
      </c>
      <c r="C3326" t="s">
        <v>42</v>
      </c>
      <c r="D3326">
        <v>47</v>
      </c>
      <c r="E3326">
        <v>15</v>
      </c>
      <c r="F3326" t="s">
        <v>43</v>
      </c>
    </row>
    <row r="3327" spans="1:6" x14ac:dyDescent="0.25">
      <c r="A3327">
        <v>3326</v>
      </c>
      <c r="B3327" t="s">
        <v>215</v>
      </c>
      <c r="C3327" t="s">
        <v>42</v>
      </c>
      <c r="D3327">
        <v>48</v>
      </c>
      <c r="E3327">
        <v>9</v>
      </c>
      <c r="F3327" t="s">
        <v>60</v>
      </c>
    </row>
    <row r="3328" spans="1:6" x14ac:dyDescent="0.25">
      <c r="A3328">
        <v>3327</v>
      </c>
      <c r="B3328" t="s">
        <v>265</v>
      </c>
      <c r="C3328" t="s">
        <v>42</v>
      </c>
      <c r="D3328">
        <v>49</v>
      </c>
      <c r="E3328">
        <v>40</v>
      </c>
      <c r="F3328" t="s">
        <v>49</v>
      </c>
    </row>
    <row r="3329" spans="1:6" x14ac:dyDescent="0.25">
      <c r="A3329">
        <v>3328</v>
      </c>
      <c r="B3329" t="s">
        <v>298</v>
      </c>
      <c r="C3329" t="s">
        <v>46</v>
      </c>
      <c r="D3329">
        <v>50</v>
      </c>
      <c r="E3329">
        <v>10</v>
      </c>
      <c r="F3329" t="s">
        <v>60</v>
      </c>
    </row>
    <row r="3330" spans="1:6" x14ac:dyDescent="0.25">
      <c r="A3330">
        <v>3329</v>
      </c>
      <c r="B3330" t="s">
        <v>310</v>
      </c>
      <c r="C3330" t="s">
        <v>42</v>
      </c>
      <c r="D3330">
        <v>50</v>
      </c>
      <c r="E3330">
        <v>9</v>
      </c>
      <c r="F3330" t="s">
        <v>43</v>
      </c>
    </row>
    <row r="3331" spans="1:6" x14ac:dyDescent="0.25">
      <c r="A3331">
        <v>3330</v>
      </c>
      <c r="B3331" t="s">
        <v>243</v>
      </c>
      <c r="C3331" t="s">
        <v>42</v>
      </c>
      <c r="D3331">
        <v>50</v>
      </c>
      <c r="E3331">
        <v>40</v>
      </c>
      <c r="F3331" t="s">
        <v>60</v>
      </c>
    </row>
    <row r="3332" spans="1:6" x14ac:dyDescent="0.25">
      <c r="A3332">
        <v>3331</v>
      </c>
      <c r="B3332" t="s">
        <v>335</v>
      </c>
      <c r="C3332" t="s">
        <v>46</v>
      </c>
      <c r="D3332">
        <v>51</v>
      </c>
      <c r="E3332">
        <v>18</v>
      </c>
      <c r="F3332" t="s">
        <v>47</v>
      </c>
    </row>
    <row r="3333" spans="1:6" x14ac:dyDescent="0.25">
      <c r="A3333">
        <v>3332</v>
      </c>
      <c r="B3333" t="s">
        <v>372</v>
      </c>
      <c r="C3333" t="s">
        <v>42</v>
      </c>
      <c r="D3333">
        <v>53</v>
      </c>
      <c r="E3333">
        <v>4</v>
      </c>
      <c r="F3333" t="s">
        <v>53</v>
      </c>
    </row>
    <row r="3334" spans="1:6" x14ac:dyDescent="0.25">
      <c r="A3334">
        <v>3333</v>
      </c>
      <c r="B3334" t="s">
        <v>441</v>
      </c>
      <c r="C3334" t="s">
        <v>42</v>
      </c>
      <c r="D3334">
        <v>54</v>
      </c>
      <c r="E3334">
        <v>40</v>
      </c>
      <c r="F3334" t="s">
        <v>49</v>
      </c>
    </row>
    <row r="3335" spans="1:6" x14ac:dyDescent="0.25">
      <c r="A3335">
        <v>3334</v>
      </c>
      <c r="B3335" t="s">
        <v>174</v>
      </c>
      <c r="C3335" t="s">
        <v>46</v>
      </c>
      <c r="D3335">
        <v>54</v>
      </c>
      <c r="E3335">
        <v>16</v>
      </c>
      <c r="F3335" t="s">
        <v>43</v>
      </c>
    </row>
    <row r="3336" spans="1:6" x14ac:dyDescent="0.25">
      <c r="A3336">
        <v>3335</v>
      </c>
      <c r="B3336" t="s">
        <v>90</v>
      </c>
      <c r="C3336" t="s">
        <v>42</v>
      </c>
      <c r="D3336">
        <v>54</v>
      </c>
      <c r="E3336">
        <v>19</v>
      </c>
      <c r="F3336" t="s">
        <v>60</v>
      </c>
    </row>
    <row r="3337" spans="1:6" x14ac:dyDescent="0.25">
      <c r="A3337">
        <v>3336</v>
      </c>
      <c r="B3337" t="s">
        <v>169</v>
      </c>
      <c r="C3337" t="s">
        <v>42</v>
      </c>
      <c r="D3337">
        <v>54</v>
      </c>
      <c r="E3337">
        <v>30</v>
      </c>
      <c r="F3337" t="s">
        <v>60</v>
      </c>
    </row>
    <row r="3338" spans="1:6" x14ac:dyDescent="0.25">
      <c r="A3338">
        <v>3337</v>
      </c>
      <c r="B3338" t="s">
        <v>224</v>
      </c>
      <c r="C3338" t="s">
        <v>46</v>
      </c>
      <c r="D3338">
        <v>55</v>
      </c>
      <c r="E3338">
        <v>10</v>
      </c>
      <c r="F3338" t="s">
        <v>43</v>
      </c>
    </row>
    <row r="3339" spans="1:6" x14ac:dyDescent="0.25">
      <c r="A3339">
        <v>3338</v>
      </c>
      <c r="B3339" t="s">
        <v>144</v>
      </c>
      <c r="C3339" t="s">
        <v>42</v>
      </c>
      <c r="D3339">
        <v>55</v>
      </c>
      <c r="E3339">
        <v>9</v>
      </c>
      <c r="F3339" t="s">
        <v>49</v>
      </c>
    </row>
    <row r="3340" spans="1:6" x14ac:dyDescent="0.25">
      <c r="A3340">
        <v>3339</v>
      </c>
      <c r="B3340" t="s">
        <v>86</v>
      </c>
      <c r="C3340" t="s">
        <v>46</v>
      </c>
      <c r="D3340">
        <v>56</v>
      </c>
      <c r="E3340">
        <v>4</v>
      </c>
      <c r="F3340" t="s">
        <v>43</v>
      </c>
    </row>
    <row r="3341" spans="1:6" x14ac:dyDescent="0.25">
      <c r="A3341">
        <v>3340</v>
      </c>
      <c r="B3341" t="s">
        <v>191</v>
      </c>
      <c r="C3341" t="s">
        <v>42</v>
      </c>
      <c r="D3341">
        <v>56</v>
      </c>
      <c r="E3341">
        <v>14</v>
      </c>
      <c r="F3341" t="s">
        <v>47</v>
      </c>
    </row>
    <row r="3342" spans="1:6" x14ac:dyDescent="0.25">
      <c r="A3342">
        <v>3341</v>
      </c>
      <c r="B3342" t="s">
        <v>189</v>
      </c>
      <c r="C3342" t="s">
        <v>42</v>
      </c>
      <c r="D3342">
        <v>56</v>
      </c>
      <c r="E3342">
        <v>40</v>
      </c>
      <c r="F3342" t="s">
        <v>47</v>
      </c>
    </row>
    <row r="3343" spans="1:6" x14ac:dyDescent="0.25">
      <c r="A3343">
        <v>3342</v>
      </c>
      <c r="B3343" t="s">
        <v>139</v>
      </c>
      <c r="C3343" t="s">
        <v>42</v>
      </c>
      <c r="D3343">
        <v>56</v>
      </c>
      <c r="E3343">
        <v>4</v>
      </c>
      <c r="F3343" t="s">
        <v>53</v>
      </c>
    </row>
    <row r="3344" spans="1:6" x14ac:dyDescent="0.25">
      <c r="A3344">
        <v>3343</v>
      </c>
      <c r="B3344" t="s">
        <v>135</v>
      </c>
      <c r="C3344" t="s">
        <v>46</v>
      </c>
      <c r="D3344">
        <v>56</v>
      </c>
      <c r="E3344">
        <v>25</v>
      </c>
      <c r="F3344" t="s">
        <v>43</v>
      </c>
    </row>
    <row r="3345" spans="1:6" x14ac:dyDescent="0.25">
      <c r="A3345">
        <v>3344</v>
      </c>
      <c r="B3345" t="s">
        <v>283</v>
      </c>
      <c r="C3345" t="s">
        <v>46</v>
      </c>
      <c r="D3345">
        <v>56</v>
      </c>
      <c r="E3345">
        <v>26</v>
      </c>
      <c r="F3345" t="s">
        <v>53</v>
      </c>
    </row>
    <row r="3346" spans="1:6" x14ac:dyDescent="0.25">
      <c r="A3346">
        <v>3345</v>
      </c>
      <c r="B3346" t="s">
        <v>292</v>
      </c>
      <c r="C3346" t="s">
        <v>46</v>
      </c>
      <c r="D3346">
        <v>57</v>
      </c>
      <c r="E3346">
        <v>6</v>
      </c>
      <c r="F3346" t="s">
        <v>60</v>
      </c>
    </row>
    <row r="3347" spans="1:6" x14ac:dyDescent="0.25">
      <c r="A3347">
        <v>3346</v>
      </c>
      <c r="B3347" t="s">
        <v>246</v>
      </c>
      <c r="C3347" t="s">
        <v>42</v>
      </c>
      <c r="D3347">
        <v>57</v>
      </c>
      <c r="E3347">
        <v>24</v>
      </c>
      <c r="F3347" t="s">
        <v>47</v>
      </c>
    </row>
    <row r="3348" spans="1:6" x14ac:dyDescent="0.25">
      <c r="A3348">
        <v>3347</v>
      </c>
      <c r="B3348" t="s">
        <v>276</v>
      </c>
      <c r="C3348" t="s">
        <v>42</v>
      </c>
      <c r="D3348">
        <v>58</v>
      </c>
      <c r="E3348">
        <v>29</v>
      </c>
      <c r="F3348" t="s">
        <v>47</v>
      </c>
    </row>
    <row r="3349" spans="1:6" x14ac:dyDescent="0.25">
      <c r="A3349">
        <v>3348</v>
      </c>
      <c r="B3349" t="s">
        <v>298</v>
      </c>
      <c r="C3349" t="s">
        <v>42</v>
      </c>
      <c r="D3349">
        <v>58</v>
      </c>
      <c r="E3349">
        <v>10</v>
      </c>
      <c r="F3349" t="s">
        <v>60</v>
      </c>
    </row>
    <row r="3350" spans="1:6" x14ac:dyDescent="0.25">
      <c r="A3350">
        <v>3349</v>
      </c>
      <c r="B3350" t="s">
        <v>179</v>
      </c>
      <c r="C3350" t="s">
        <v>46</v>
      </c>
      <c r="D3350">
        <v>59</v>
      </c>
      <c r="E3350">
        <v>10</v>
      </c>
      <c r="F3350" t="s">
        <v>43</v>
      </c>
    </row>
    <row r="3351" spans="1:6" x14ac:dyDescent="0.25">
      <c r="A3351">
        <v>3350</v>
      </c>
      <c r="B3351" t="s">
        <v>356</v>
      </c>
      <c r="C3351" t="s">
        <v>42</v>
      </c>
      <c r="D3351">
        <v>59</v>
      </c>
      <c r="E3351">
        <v>38</v>
      </c>
      <c r="F3351" t="s">
        <v>47</v>
      </c>
    </row>
    <row r="3352" spans="1:6" x14ac:dyDescent="0.25">
      <c r="A3352">
        <v>3351</v>
      </c>
      <c r="B3352" t="s">
        <v>102</v>
      </c>
      <c r="C3352" t="s">
        <v>46</v>
      </c>
      <c r="D3352">
        <v>60</v>
      </c>
      <c r="E3352">
        <v>6</v>
      </c>
      <c r="F3352" t="s">
        <v>60</v>
      </c>
    </row>
    <row r="3353" spans="1:6" x14ac:dyDescent="0.25">
      <c r="A3353">
        <v>3352</v>
      </c>
      <c r="B3353" t="s">
        <v>180</v>
      </c>
      <c r="C3353" t="s">
        <v>42</v>
      </c>
      <c r="D3353">
        <v>60</v>
      </c>
      <c r="E3353">
        <v>18</v>
      </c>
      <c r="F3353" t="s">
        <v>43</v>
      </c>
    </row>
    <row r="3354" spans="1:6" x14ac:dyDescent="0.25">
      <c r="A3354">
        <v>3353</v>
      </c>
      <c r="B3354" t="s">
        <v>122</v>
      </c>
      <c r="C3354" t="s">
        <v>46</v>
      </c>
      <c r="D3354">
        <v>61</v>
      </c>
      <c r="E3354">
        <v>23</v>
      </c>
      <c r="F3354" t="s">
        <v>60</v>
      </c>
    </row>
    <row r="3355" spans="1:6" x14ac:dyDescent="0.25">
      <c r="A3355">
        <v>3354</v>
      </c>
      <c r="B3355" t="s">
        <v>111</v>
      </c>
      <c r="C3355" t="s">
        <v>42</v>
      </c>
      <c r="D3355">
        <v>61</v>
      </c>
      <c r="E3355">
        <v>4</v>
      </c>
      <c r="F3355" t="s">
        <v>60</v>
      </c>
    </row>
    <row r="3356" spans="1:6" x14ac:dyDescent="0.25">
      <c r="A3356">
        <v>3355</v>
      </c>
      <c r="B3356" t="s">
        <v>157</v>
      </c>
      <c r="C3356" t="s">
        <v>42</v>
      </c>
      <c r="D3356">
        <v>62</v>
      </c>
      <c r="E3356">
        <v>5</v>
      </c>
      <c r="F3356" t="s">
        <v>43</v>
      </c>
    </row>
    <row r="3357" spans="1:6" x14ac:dyDescent="0.25">
      <c r="A3357">
        <v>3356</v>
      </c>
      <c r="B3357" t="s">
        <v>444</v>
      </c>
      <c r="C3357" t="s">
        <v>46</v>
      </c>
      <c r="D3357">
        <v>62</v>
      </c>
      <c r="E3357">
        <v>20</v>
      </c>
      <c r="F3357" t="s">
        <v>49</v>
      </c>
    </row>
    <row r="3358" spans="1:6" x14ac:dyDescent="0.25">
      <c r="A3358">
        <v>3357</v>
      </c>
      <c r="B3358" t="s">
        <v>423</v>
      </c>
      <c r="C3358" t="s">
        <v>46</v>
      </c>
      <c r="D3358">
        <v>63</v>
      </c>
      <c r="E3358">
        <v>4</v>
      </c>
      <c r="F3358" t="s">
        <v>53</v>
      </c>
    </row>
    <row r="3359" spans="1:6" x14ac:dyDescent="0.25">
      <c r="A3359">
        <v>3358</v>
      </c>
      <c r="B3359" t="s">
        <v>162</v>
      </c>
      <c r="C3359" t="s">
        <v>42</v>
      </c>
      <c r="D3359">
        <v>63</v>
      </c>
      <c r="E3359">
        <v>10</v>
      </c>
      <c r="F3359" t="s">
        <v>43</v>
      </c>
    </row>
    <row r="3360" spans="1:6" x14ac:dyDescent="0.25">
      <c r="A3360">
        <v>3359</v>
      </c>
      <c r="B3360" t="s">
        <v>114</v>
      </c>
      <c r="C3360" t="s">
        <v>46</v>
      </c>
      <c r="D3360">
        <v>64</v>
      </c>
      <c r="E3360">
        <v>16</v>
      </c>
      <c r="F3360" t="s">
        <v>43</v>
      </c>
    </row>
    <row r="3361" spans="1:6" x14ac:dyDescent="0.25">
      <c r="A3361">
        <v>3360</v>
      </c>
      <c r="B3361" t="s">
        <v>222</v>
      </c>
      <c r="C3361" t="s">
        <v>42</v>
      </c>
      <c r="D3361">
        <v>66</v>
      </c>
      <c r="E3361">
        <v>3</v>
      </c>
      <c r="F3361" t="s">
        <v>43</v>
      </c>
    </row>
    <row r="3362" spans="1:6" x14ac:dyDescent="0.25">
      <c r="A3362">
        <v>3361</v>
      </c>
      <c r="B3362" t="s">
        <v>382</v>
      </c>
      <c r="C3362" t="s">
        <v>42</v>
      </c>
      <c r="D3362">
        <v>66</v>
      </c>
      <c r="E3362">
        <v>10</v>
      </c>
      <c r="F3362" t="s">
        <v>49</v>
      </c>
    </row>
    <row r="3363" spans="1:6" x14ac:dyDescent="0.25">
      <c r="A3363">
        <v>3362</v>
      </c>
      <c r="B3363" t="s">
        <v>336</v>
      </c>
      <c r="C3363" t="s">
        <v>46</v>
      </c>
      <c r="D3363">
        <v>66</v>
      </c>
      <c r="E3363">
        <v>19</v>
      </c>
      <c r="F3363" t="s">
        <v>49</v>
      </c>
    </row>
    <row r="3364" spans="1:6" x14ac:dyDescent="0.25">
      <c r="A3364">
        <v>3363</v>
      </c>
      <c r="B3364" t="s">
        <v>399</v>
      </c>
      <c r="C3364" t="s">
        <v>46</v>
      </c>
      <c r="D3364">
        <v>67</v>
      </c>
      <c r="E3364">
        <v>10</v>
      </c>
      <c r="F3364" t="s">
        <v>60</v>
      </c>
    </row>
    <row r="3365" spans="1:6" x14ac:dyDescent="0.25">
      <c r="A3365">
        <v>3364</v>
      </c>
      <c r="B3365" t="s">
        <v>239</v>
      </c>
      <c r="C3365" t="s">
        <v>42</v>
      </c>
      <c r="D3365">
        <v>68</v>
      </c>
      <c r="E3365">
        <v>4</v>
      </c>
      <c r="F3365" t="s">
        <v>60</v>
      </c>
    </row>
    <row r="3366" spans="1:6" x14ac:dyDescent="0.25">
      <c r="A3366">
        <v>3365</v>
      </c>
      <c r="B3366" t="s">
        <v>236</v>
      </c>
      <c r="C3366" t="s">
        <v>46</v>
      </c>
      <c r="D3366">
        <v>68</v>
      </c>
      <c r="E3366">
        <v>27</v>
      </c>
      <c r="F3366" t="s">
        <v>47</v>
      </c>
    </row>
    <row r="3367" spans="1:6" x14ac:dyDescent="0.25">
      <c r="A3367">
        <v>3366</v>
      </c>
      <c r="B3367" t="s">
        <v>342</v>
      </c>
      <c r="C3367" t="s">
        <v>42</v>
      </c>
      <c r="D3367">
        <v>69</v>
      </c>
      <c r="E3367">
        <v>9</v>
      </c>
      <c r="F3367" t="s">
        <v>60</v>
      </c>
    </row>
    <row r="3368" spans="1:6" x14ac:dyDescent="0.25">
      <c r="A3368">
        <v>3367</v>
      </c>
      <c r="B3368" t="s">
        <v>349</v>
      </c>
      <c r="C3368" t="s">
        <v>46</v>
      </c>
      <c r="D3368">
        <v>69</v>
      </c>
      <c r="E3368">
        <v>19</v>
      </c>
      <c r="F3368" t="s">
        <v>60</v>
      </c>
    </row>
    <row r="3369" spans="1:6" x14ac:dyDescent="0.25">
      <c r="A3369">
        <v>3368</v>
      </c>
      <c r="B3369" t="s">
        <v>231</v>
      </c>
      <c r="C3369" t="s">
        <v>42</v>
      </c>
      <c r="D3369">
        <v>70</v>
      </c>
      <c r="E3369">
        <v>1</v>
      </c>
      <c r="F3369" t="s">
        <v>43</v>
      </c>
    </row>
    <row r="3370" spans="1:6" x14ac:dyDescent="0.25">
      <c r="A3370">
        <v>3369</v>
      </c>
      <c r="B3370" t="s">
        <v>152</v>
      </c>
      <c r="C3370" t="s">
        <v>46</v>
      </c>
      <c r="D3370">
        <v>70</v>
      </c>
      <c r="E3370">
        <v>15</v>
      </c>
      <c r="F3370" t="s">
        <v>49</v>
      </c>
    </row>
    <row r="3371" spans="1:6" x14ac:dyDescent="0.25">
      <c r="A3371">
        <v>3370</v>
      </c>
      <c r="B3371" t="s">
        <v>81</v>
      </c>
      <c r="C3371" t="s">
        <v>46</v>
      </c>
      <c r="D3371">
        <v>71</v>
      </c>
      <c r="E3371">
        <v>4</v>
      </c>
      <c r="F3371" t="s">
        <v>49</v>
      </c>
    </row>
    <row r="3372" spans="1:6" x14ac:dyDescent="0.25">
      <c r="A3372">
        <v>3371</v>
      </c>
      <c r="B3372" t="s">
        <v>311</v>
      </c>
      <c r="C3372" t="s">
        <v>42</v>
      </c>
      <c r="D3372">
        <v>71</v>
      </c>
      <c r="E3372">
        <v>9</v>
      </c>
      <c r="F3372" t="s">
        <v>47</v>
      </c>
    </row>
    <row r="3373" spans="1:6" x14ac:dyDescent="0.25">
      <c r="A3373">
        <v>3372</v>
      </c>
      <c r="B3373" t="s">
        <v>41</v>
      </c>
      <c r="C3373" t="s">
        <v>46</v>
      </c>
      <c r="D3373">
        <v>71</v>
      </c>
      <c r="E3373">
        <v>37</v>
      </c>
      <c r="F3373" t="s">
        <v>47</v>
      </c>
    </row>
    <row r="3374" spans="1:6" x14ac:dyDescent="0.25">
      <c r="A3374">
        <v>3373</v>
      </c>
      <c r="B3374" t="s">
        <v>80</v>
      </c>
      <c r="C3374" t="s">
        <v>42</v>
      </c>
      <c r="D3374">
        <v>72</v>
      </c>
      <c r="E3374">
        <v>4</v>
      </c>
      <c r="F3374" t="s">
        <v>43</v>
      </c>
    </row>
    <row r="3375" spans="1:6" x14ac:dyDescent="0.25">
      <c r="A3375">
        <v>3374</v>
      </c>
      <c r="B3375" t="s">
        <v>307</v>
      </c>
      <c r="C3375" t="s">
        <v>46</v>
      </c>
      <c r="D3375">
        <v>72</v>
      </c>
      <c r="E3375">
        <v>4</v>
      </c>
      <c r="F3375" t="s">
        <v>47</v>
      </c>
    </row>
    <row r="3376" spans="1:6" x14ac:dyDescent="0.25">
      <c r="A3376">
        <v>3375</v>
      </c>
      <c r="B3376" t="s">
        <v>173</v>
      </c>
      <c r="C3376" t="s">
        <v>42</v>
      </c>
      <c r="D3376">
        <v>72</v>
      </c>
      <c r="E3376">
        <v>35</v>
      </c>
      <c r="F3376" t="s">
        <v>60</v>
      </c>
    </row>
    <row r="3377" spans="1:6" x14ac:dyDescent="0.25">
      <c r="A3377">
        <v>3376</v>
      </c>
      <c r="B3377" t="s">
        <v>185</v>
      </c>
      <c r="C3377" t="s">
        <v>42</v>
      </c>
      <c r="D3377">
        <v>72</v>
      </c>
      <c r="E3377">
        <v>36</v>
      </c>
      <c r="F3377" t="s">
        <v>43</v>
      </c>
    </row>
    <row r="3378" spans="1:6" x14ac:dyDescent="0.25">
      <c r="A3378">
        <v>3377</v>
      </c>
      <c r="B3378" t="s">
        <v>125</v>
      </c>
      <c r="C3378" t="s">
        <v>46</v>
      </c>
      <c r="D3378">
        <v>73</v>
      </c>
      <c r="E3378">
        <v>7</v>
      </c>
      <c r="F3378" t="s">
        <v>53</v>
      </c>
    </row>
    <row r="3379" spans="1:6" x14ac:dyDescent="0.25">
      <c r="A3379">
        <v>3378</v>
      </c>
      <c r="B3379" t="s">
        <v>342</v>
      </c>
      <c r="C3379" t="s">
        <v>46</v>
      </c>
      <c r="D3379">
        <v>73</v>
      </c>
      <c r="E3379">
        <v>4</v>
      </c>
      <c r="F3379" t="s">
        <v>60</v>
      </c>
    </row>
    <row r="3380" spans="1:6" x14ac:dyDescent="0.25">
      <c r="A3380">
        <v>3379</v>
      </c>
      <c r="B3380" t="s">
        <v>420</v>
      </c>
      <c r="C3380" t="s">
        <v>42</v>
      </c>
      <c r="D3380">
        <v>74</v>
      </c>
      <c r="E3380">
        <v>9</v>
      </c>
      <c r="F3380" t="s">
        <v>53</v>
      </c>
    </row>
    <row r="3381" spans="1:6" x14ac:dyDescent="0.25">
      <c r="A3381">
        <v>3380</v>
      </c>
      <c r="B3381" t="s">
        <v>318</v>
      </c>
      <c r="C3381" t="s">
        <v>46</v>
      </c>
      <c r="D3381">
        <v>76</v>
      </c>
      <c r="E3381">
        <v>14</v>
      </c>
      <c r="F3381" t="s">
        <v>60</v>
      </c>
    </row>
    <row r="3382" spans="1:6" x14ac:dyDescent="0.25">
      <c r="A3382">
        <v>3381</v>
      </c>
      <c r="B3382" t="s">
        <v>136</v>
      </c>
      <c r="C3382" t="s">
        <v>42</v>
      </c>
      <c r="D3382">
        <v>76</v>
      </c>
      <c r="E3382">
        <v>20</v>
      </c>
      <c r="F3382" t="s">
        <v>60</v>
      </c>
    </row>
    <row r="3383" spans="1:6" x14ac:dyDescent="0.25">
      <c r="A3383">
        <v>3382</v>
      </c>
      <c r="B3383" t="s">
        <v>92</v>
      </c>
      <c r="C3383" t="s">
        <v>46</v>
      </c>
      <c r="D3383">
        <v>77</v>
      </c>
      <c r="E3383">
        <v>10</v>
      </c>
      <c r="F3383" t="s">
        <v>49</v>
      </c>
    </row>
    <row r="3384" spans="1:6" x14ac:dyDescent="0.25">
      <c r="A3384">
        <v>3383</v>
      </c>
      <c r="B3384" t="s">
        <v>281</v>
      </c>
      <c r="C3384" t="s">
        <v>46</v>
      </c>
      <c r="D3384">
        <v>77</v>
      </c>
      <c r="E3384">
        <v>4</v>
      </c>
      <c r="F3384" t="s">
        <v>49</v>
      </c>
    </row>
    <row r="3385" spans="1:6" x14ac:dyDescent="0.25">
      <c r="A3385">
        <v>3384</v>
      </c>
      <c r="B3385" t="s">
        <v>293</v>
      </c>
      <c r="C3385" t="s">
        <v>42</v>
      </c>
      <c r="D3385">
        <v>78</v>
      </c>
      <c r="E3385">
        <v>10</v>
      </c>
      <c r="F3385" t="s">
        <v>53</v>
      </c>
    </row>
    <row r="3386" spans="1:6" x14ac:dyDescent="0.25">
      <c r="A3386">
        <v>3385</v>
      </c>
      <c r="B3386" t="s">
        <v>350</v>
      </c>
      <c r="C3386" t="s">
        <v>42</v>
      </c>
      <c r="D3386">
        <v>78</v>
      </c>
      <c r="E3386">
        <v>15</v>
      </c>
      <c r="F3386" t="s">
        <v>49</v>
      </c>
    </row>
    <row r="3387" spans="1:6" x14ac:dyDescent="0.25">
      <c r="A3387">
        <v>3386</v>
      </c>
      <c r="B3387" t="s">
        <v>386</v>
      </c>
      <c r="C3387" t="s">
        <v>42</v>
      </c>
      <c r="D3387">
        <v>78</v>
      </c>
      <c r="E3387">
        <v>19</v>
      </c>
      <c r="F3387" t="s">
        <v>49</v>
      </c>
    </row>
    <row r="3388" spans="1:6" x14ac:dyDescent="0.25">
      <c r="A3388">
        <v>3387</v>
      </c>
      <c r="B3388" t="s">
        <v>339</v>
      </c>
      <c r="C3388" t="s">
        <v>42</v>
      </c>
      <c r="D3388">
        <v>18</v>
      </c>
      <c r="E3388">
        <v>6</v>
      </c>
      <c r="F3388" t="s">
        <v>49</v>
      </c>
    </row>
    <row r="3389" spans="1:6" x14ac:dyDescent="0.25">
      <c r="A3389">
        <v>3388</v>
      </c>
      <c r="B3389" t="s">
        <v>109</v>
      </c>
      <c r="C3389" t="s">
        <v>46</v>
      </c>
      <c r="D3389">
        <v>18</v>
      </c>
      <c r="E3389">
        <v>13</v>
      </c>
      <c r="F3389" t="s">
        <v>43</v>
      </c>
    </row>
    <row r="3390" spans="1:6" x14ac:dyDescent="0.25">
      <c r="A3390">
        <v>3389</v>
      </c>
      <c r="B3390" t="s">
        <v>95</v>
      </c>
      <c r="C3390" t="s">
        <v>46</v>
      </c>
      <c r="D3390">
        <v>19</v>
      </c>
      <c r="E3390">
        <v>10</v>
      </c>
      <c r="F3390" t="s">
        <v>60</v>
      </c>
    </row>
    <row r="3391" spans="1:6" x14ac:dyDescent="0.25">
      <c r="A3391">
        <v>3390</v>
      </c>
      <c r="B3391" t="s">
        <v>67</v>
      </c>
      <c r="C3391" t="s">
        <v>46</v>
      </c>
      <c r="D3391">
        <v>19</v>
      </c>
      <c r="E3391">
        <v>31</v>
      </c>
      <c r="F3391" t="s">
        <v>60</v>
      </c>
    </row>
    <row r="3392" spans="1:6" x14ac:dyDescent="0.25">
      <c r="A3392">
        <v>3391</v>
      </c>
      <c r="B3392" t="s">
        <v>251</v>
      </c>
      <c r="C3392" t="s">
        <v>42</v>
      </c>
      <c r="D3392">
        <v>20</v>
      </c>
      <c r="E3392">
        <v>4</v>
      </c>
      <c r="F3392" t="s">
        <v>47</v>
      </c>
    </row>
    <row r="3393" spans="1:6" x14ac:dyDescent="0.25">
      <c r="A3393">
        <v>3392</v>
      </c>
      <c r="B3393" t="s">
        <v>373</v>
      </c>
      <c r="C3393" t="s">
        <v>42</v>
      </c>
      <c r="D3393">
        <v>21</v>
      </c>
      <c r="E3393">
        <v>10</v>
      </c>
      <c r="F3393" t="s">
        <v>43</v>
      </c>
    </row>
    <row r="3394" spans="1:6" x14ac:dyDescent="0.25">
      <c r="A3394">
        <v>3393</v>
      </c>
      <c r="B3394" t="s">
        <v>280</v>
      </c>
      <c r="C3394" t="s">
        <v>46</v>
      </c>
      <c r="D3394">
        <v>21</v>
      </c>
      <c r="E3394">
        <v>14</v>
      </c>
      <c r="F3394" t="s">
        <v>49</v>
      </c>
    </row>
    <row r="3395" spans="1:6" x14ac:dyDescent="0.25">
      <c r="A3395">
        <v>3394</v>
      </c>
      <c r="B3395" t="s">
        <v>215</v>
      </c>
      <c r="C3395" t="s">
        <v>42</v>
      </c>
      <c r="D3395">
        <v>21</v>
      </c>
      <c r="E3395">
        <v>10</v>
      </c>
      <c r="F3395" t="s">
        <v>60</v>
      </c>
    </row>
    <row r="3396" spans="1:6" x14ac:dyDescent="0.25">
      <c r="A3396">
        <v>3395</v>
      </c>
      <c r="B3396" t="s">
        <v>149</v>
      </c>
      <c r="C3396" t="s">
        <v>46</v>
      </c>
      <c r="D3396">
        <v>22</v>
      </c>
      <c r="E3396">
        <v>2</v>
      </c>
      <c r="F3396" t="s">
        <v>47</v>
      </c>
    </row>
    <row r="3397" spans="1:6" x14ac:dyDescent="0.25">
      <c r="A3397">
        <v>3396</v>
      </c>
      <c r="B3397" t="s">
        <v>223</v>
      </c>
      <c r="C3397" t="s">
        <v>42</v>
      </c>
      <c r="D3397">
        <v>22</v>
      </c>
      <c r="E3397">
        <v>3</v>
      </c>
      <c r="F3397" t="s">
        <v>53</v>
      </c>
    </row>
    <row r="3398" spans="1:6" x14ac:dyDescent="0.25">
      <c r="A3398">
        <v>3397</v>
      </c>
      <c r="B3398" t="s">
        <v>272</v>
      </c>
      <c r="C3398" t="s">
        <v>42</v>
      </c>
      <c r="D3398">
        <v>22</v>
      </c>
      <c r="E3398">
        <v>10</v>
      </c>
      <c r="F3398" t="s">
        <v>60</v>
      </c>
    </row>
    <row r="3399" spans="1:6" x14ac:dyDescent="0.25">
      <c r="A3399">
        <v>3398</v>
      </c>
      <c r="B3399" t="s">
        <v>353</v>
      </c>
      <c r="C3399" t="s">
        <v>42</v>
      </c>
      <c r="D3399">
        <v>22</v>
      </c>
      <c r="E3399">
        <v>4</v>
      </c>
      <c r="F3399" t="s">
        <v>49</v>
      </c>
    </row>
    <row r="3400" spans="1:6" x14ac:dyDescent="0.25">
      <c r="A3400">
        <v>3399</v>
      </c>
      <c r="B3400" t="s">
        <v>349</v>
      </c>
      <c r="C3400" t="s">
        <v>42</v>
      </c>
      <c r="D3400">
        <v>22</v>
      </c>
      <c r="E3400">
        <v>29</v>
      </c>
      <c r="F3400" t="s">
        <v>43</v>
      </c>
    </row>
    <row r="3401" spans="1:6" x14ac:dyDescent="0.25">
      <c r="A3401">
        <v>3400</v>
      </c>
      <c r="B3401" t="s">
        <v>303</v>
      </c>
      <c r="C3401" t="s">
        <v>42</v>
      </c>
      <c r="D3401">
        <v>23</v>
      </c>
      <c r="E3401">
        <v>4</v>
      </c>
      <c r="F3401" t="s">
        <v>53</v>
      </c>
    </row>
    <row r="3402" spans="1:6" x14ac:dyDescent="0.25">
      <c r="A3402">
        <v>3401</v>
      </c>
      <c r="B3402" t="s">
        <v>68</v>
      </c>
      <c r="C3402" t="s">
        <v>46</v>
      </c>
      <c r="D3402">
        <v>23</v>
      </c>
      <c r="E3402">
        <v>4</v>
      </c>
      <c r="F3402" t="s">
        <v>47</v>
      </c>
    </row>
    <row r="3403" spans="1:6" x14ac:dyDescent="0.25">
      <c r="A3403">
        <v>3402</v>
      </c>
      <c r="B3403" t="s">
        <v>259</v>
      </c>
      <c r="C3403" t="s">
        <v>46</v>
      </c>
      <c r="D3403">
        <v>23</v>
      </c>
      <c r="E3403">
        <v>20</v>
      </c>
      <c r="F3403" t="s">
        <v>49</v>
      </c>
    </row>
    <row r="3404" spans="1:6" x14ac:dyDescent="0.25">
      <c r="A3404">
        <v>3403</v>
      </c>
      <c r="B3404" t="s">
        <v>273</v>
      </c>
      <c r="C3404" t="s">
        <v>42</v>
      </c>
      <c r="D3404">
        <v>23</v>
      </c>
      <c r="E3404">
        <v>10</v>
      </c>
      <c r="F3404" t="s">
        <v>53</v>
      </c>
    </row>
    <row r="3405" spans="1:6" x14ac:dyDescent="0.25">
      <c r="A3405">
        <v>3404</v>
      </c>
      <c r="B3405" t="s">
        <v>288</v>
      </c>
      <c r="C3405" t="s">
        <v>46</v>
      </c>
      <c r="D3405">
        <v>24</v>
      </c>
      <c r="E3405">
        <v>7</v>
      </c>
      <c r="F3405" t="s">
        <v>60</v>
      </c>
    </row>
    <row r="3406" spans="1:6" x14ac:dyDescent="0.25">
      <c r="A3406">
        <v>3405</v>
      </c>
      <c r="B3406" t="s">
        <v>112</v>
      </c>
      <c r="C3406" t="s">
        <v>46</v>
      </c>
      <c r="D3406">
        <v>25</v>
      </c>
      <c r="E3406">
        <v>1</v>
      </c>
      <c r="F3406" t="s">
        <v>43</v>
      </c>
    </row>
    <row r="3407" spans="1:6" x14ac:dyDescent="0.25">
      <c r="A3407">
        <v>3406</v>
      </c>
      <c r="B3407" t="s">
        <v>180</v>
      </c>
      <c r="C3407" t="s">
        <v>46</v>
      </c>
      <c r="D3407">
        <v>25</v>
      </c>
      <c r="E3407">
        <v>9</v>
      </c>
      <c r="F3407" t="s">
        <v>43</v>
      </c>
    </row>
    <row r="3408" spans="1:6" x14ac:dyDescent="0.25">
      <c r="A3408">
        <v>3407</v>
      </c>
      <c r="B3408" t="s">
        <v>297</v>
      </c>
      <c r="C3408" t="s">
        <v>42</v>
      </c>
      <c r="D3408">
        <v>25</v>
      </c>
      <c r="E3408">
        <v>26</v>
      </c>
      <c r="F3408" t="s">
        <v>47</v>
      </c>
    </row>
    <row r="3409" spans="1:6" x14ac:dyDescent="0.25">
      <c r="A3409">
        <v>3408</v>
      </c>
      <c r="B3409" t="s">
        <v>127</v>
      </c>
      <c r="C3409" t="s">
        <v>42</v>
      </c>
      <c r="D3409">
        <v>26</v>
      </c>
      <c r="E3409">
        <v>4</v>
      </c>
      <c r="F3409" t="s">
        <v>60</v>
      </c>
    </row>
    <row r="3410" spans="1:6" x14ac:dyDescent="0.25">
      <c r="A3410">
        <v>3409</v>
      </c>
      <c r="B3410" t="s">
        <v>44</v>
      </c>
      <c r="C3410" t="s">
        <v>42</v>
      </c>
      <c r="D3410">
        <v>28</v>
      </c>
      <c r="E3410">
        <v>16</v>
      </c>
      <c r="F3410" t="s">
        <v>60</v>
      </c>
    </row>
    <row r="3411" spans="1:6" x14ac:dyDescent="0.25">
      <c r="A3411">
        <v>3410</v>
      </c>
      <c r="B3411" t="s">
        <v>117</v>
      </c>
      <c r="C3411" t="s">
        <v>46</v>
      </c>
      <c r="D3411">
        <v>28</v>
      </c>
      <c r="E3411">
        <v>20</v>
      </c>
      <c r="F3411" t="s">
        <v>60</v>
      </c>
    </row>
    <row r="3412" spans="1:6" x14ac:dyDescent="0.25">
      <c r="A3412">
        <v>3411</v>
      </c>
      <c r="B3412" t="s">
        <v>303</v>
      </c>
      <c r="C3412" t="s">
        <v>42</v>
      </c>
      <c r="D3412">
        <v>28</v>
      </c>
      <c r="E3412">
        <v>23</v>
      </c>
      <c r="F3412" t="s">
        <v>53</v>
      </c>
    </row>
    <row r="3413" spans="1:6" x14ac:dyDescent="0.25">
      <c r="A3413">
        <v>3412</v>
      </c>
      <c r="B3413" t="s">
        <v>157</v>
      </c>
      <c r="C3413" t="s">
        <v>42</v>
      </c>
      <c r="D3413">
        <v>29</v>
      </c>
      <c r="E3413">
        <v>10</v>
      </c>
      <c r="F3413" t="s">
        <v>60</v>
      </c>
    </row>
    <row r="3414" spans="1:6" x14ac:dyDescent="0.25">
      <c r="A3414">
        <v>3413</v>
      </c>
      <c r="B3414" t="s">
        <v>265</v>
      </c>
      <c r="C3414" t="s">
        <v>46</v>
      </c>
      <c r="D3414">
        <v>29</v>
      </c>
      <c r="E3414">
        <v>37</v>
      </c>
      <c r="F3414" t="s">
        <v>49</v>
      </c>
    </row>
    <row r="3415" spans="1:6" x14ac:dyDescent="0.25">
      <c r="A3415">
        <v>3414</v>
      </c>
      <c r="B3415" t="s">
        <v>420</v>
      </c>
      <c r="C3415" t="s">
        <v>46</v>
      </c>
      <c r="D3415">
        <v>32</v>
      </c>
      <c r="E3415">
        <v>40</v>
      </c>
      <c r="F3415" t="s">
        <v>53</v>
      </c>
    </row>
    <row r="3416" spans="1:6" x14ac:dyDescent="0.25">
      <c r="A3416">
        <v>3415</v>
      </c>
      <c r="B3416" t="s">
        <v>101</v>
      </c>
      <c r="C3416" t="s">
        <v>42</v>
      </c>
      <c r="D3416">
        <v>32</v>
      </c>
      <c r="E3416">
        <v>4</v>
      </c>
      <c r="F3416" t="s">
        <v>49</v>
      </c>
    </row>
    <row r="3417" spans="1:6" x14ac:dyDescent="0.25">
      <c r="A3417">
        <v>3416</v>
      </c>
      <c r="B3417" t="s">
        <v>356</v>
      </c>
      <c r="C3417" t="s">
        <v>46</v>
      </c>
      <c r="D3417">
        <v>32</v>
      </c>
      <c r="E3417">
        <v>18</v>
      </c>
      <c r="F3417" t="s">
        <v>47</v>
      </c>
    </row>
    <row r="3418" spans="1:6" x14ac:dyDescent="0.25">
      <c r="A3418">
        <v>3417</v>
      </c>
      <c r="B3418" t="s">
        <v>325</v>
      </c>
      <c r="C3418" t="s">
        <v>42</v>
      </c>
      <c r="D3418">
        <v>33</v>
      </c>
      <c r="E3418">
        <v>23</v>
      </c>
      <c r="F3418" t="s">
        <v>43</v>
      </c>
    </row>
    <row r="3419" spans="1:6" x14ac:dyDescent="0.25">
      <c r="A3419">
        <v>3418</v>
      </c>
      <c r="B3419" t="s">
        <v>76</v>
      </c>
      <c r="C3419" t="s">
        <v>46</v>
      </c>
      <c r="D3419">
        <v>33</v>
      </c>
      <c r="E3419">
        <v>9</v>
      </c>
      <c r="F3419" t="s">
        <v>49</v>
      </c>
    </row>
    <row r="3420" spans="1:6" x14ac:dyDescent="0.25">
      <c r="A3420">
        <v>3419</v>
      </c>
      <c r="B3420" t="s">
        <v>143</v>
      </c>
      <c r="C3420" t="s">
        <v>42</v>
      </c>
      <c r="D3420">
        <v>34</v>
      </c>
      <c r="E3420">
        <v>4</v>
      </c>
      <c r="F3420" t="s">
        <v>53</v>
      </c>
    </row>
    <row r="3421" spans="1:6" x14ac:dyDescent="0.25">
      <c r="A3421">
        <v>3420</v>
      </c>
      <c r="B3421" t="s">
        <v>214</v>
      </c>
      <c r="C3421" t="s">
        <v>42</v>
      </c>
      <c r="D3421">
        <v>34</v>
      </c>
      <c r="E3421">
        <v>34</v>
      </c>
      <c r="F3421" t="s">
        <v>43</v>
      </c>
    </row>
    <row r="3422" spans="1:6" x14ac:dyDescent="0.25">
      <c r="A3422">
        <v>3421</v>
      </c>
      <c r="B3422" t="s">
        <v>94</v>
      </c>
      <c r="C3422" t="s">
        <v>42</v>
      </c>
      <c r="D3422">
        <v>35</v>
      </c>
      <c r="E3422">
        <v>23</v>
      </c>
      <c r="F3422" t="s">
        <v>53</v>
      </c>
    </row>
    <row r="3423" spans="1:6" x14ac:dyDescent="0.25">
      <c r="A3423">
        <v>3422</v>
      </c>
      <c r="B3423" t="s">
        <v>330</v>
      </c>
      <c r="C3423" t="s">
        <v>46</v>
      </c>
      <c r="D3423">
        <v>35</v>
      </c>
      <c r="E3423">
        <v>10</v>
      </c>
      <c r="F3423" t="s">
        <v>43</v>
      </c>
    </row>
    <row r="3424" spans="1:6" x14ac:dyDescent="0.25">
      <c r="A3424">
        <v>3423</v>
      </c>
      <c r="B3424" t="s">
        <v>441</v>
      </c>
      <c r="C3424" t="s">
        <v>42</v>
      </c>
      <c r="D3424">
        <v>37</v>
      </c>
      <c r="E3424">
        <v>10</v>
      </c>
      <c r="F3424" t="s">
        <v>49</v>
      </c>
    </row>
    <row r="3425" spans="1:6" x14ac:dyDescent="0.25">
      <c r="A3425">
        <v>3424</v>
      </c>
      <c r="B3425" t="s">
        <v>85</v>
      </c>
      <c r="C3425" t="s">
        <v>42</v>
      </c>
      <c r="D3425">
        <v>37</v>
      </c>
      <c r="E3425">
        <v>10</v>
      </c>
      <c r="F3425" t="s">
        <v>43</v>
      </c>
    </row>
    <row r="3426" spans="1:6" x14ac:dyDescent="0.25">
      <c r="A3426">
        <v>3425</v>
      </c>
      <c r="B3426" t="s">
        <v>84</v>
      </c>
      <c r="C3426" t="s">
        <v>46</v>
      </c>
      <c r="D3426">
        <v>38</v>
      </c>
      <c r="E3426">
        <v>10</v>
      </c>
      <c r="F3426" t="s">
        <v>49</v>
      </c>
    </row>
    <row r="3427" spans="1:6" x14ac:dyDescent="0.25">
      <c r="A3427">
        <v>3426</v>
      </c>
      <c r="B3427" t="s">
        <v>65</v>
      </c>
      <c r="C3427" t="s">
        <v>46</v>
      </c>
      <c r="D3427">
        <v>38</v>
      </c>
      <c r="E3427">
        <v>4</v>
      </c>
      <c r="F3427" t="s">
        <v>47</v>
      </c>
    </row>
    <row r="3428" spans="1:6" x14ac:dyDescent="0.25">
      <c r="A3428">
        <v>3427</v>
      </c>
      <c r="B3428" t="s">
        <v>201</v>
      </c>
      <c r="C3428" t="s">
        <v>42</v>
      </c>
      <c r="D3428">
        <v>38</v>
      </c>
      <c r="E3428">
        <v>10</v>
      </c>
      <c r="F3428" t="s">
        <v>49</v>
      </c>
    </row>
    <row r="3429" spans="1:6" x14ac:dyDescent="0.25">
      <c r="A3429">
        <v>3428</v>
      </c>
      <c r="B3429" t="s">
        <v>132</v>
      </c>
      <c r="C3429" t="s">
        <v>46</v>
      </c>
      <c r="D3429">
        <v>38</v>
      </c>
      <c r="E3429">
        <v>21</v>
      </c>
      <c r="F3429" t="s">
        <v>53</v>
      </c>
    </row>
    <row r="3430" spans="1:6" x14ac:dyDescent="0.25">
      <c r="A3430">
        <v>3429</v>
      </c>
      <c r="B3430" t="s">
        <v>412</v>
      </c>
      <c r="C3430" t="s">
        <v>46</v>
      </c>
      <c r="D3430">
        <v>38</v>
      </c>
      <c r="E3430">
        <v>10</v>
      </c>
      <c r="F3430" t="s">
        <v>53</v>
      </c>
    </row>
    <row r="3431" spans="1:6" x14ac:dyDescent="0.25">
      <c r="A3431">
        <v>3430</v>
      </c>
      <c r="B3431" t="s">
        <v>385</v>
      </c>
      <c r="C3431" t="s">
        <v>42</v>
      </c>
      <c r="D3431">
        <v>38</v>
      </c>
      <c r="E3431">
        <v>31</v>
      </c>
      <c r="F3431" t="s">
        <v>53</v>
      </c>
    </row>
    <row r="3432" spans="1:6" x14ac:dyDescent="0.25">
      <c r="A3432">
        <v>3431</v>
      </c>
      <c r="B3432" t="s">
        <v>202</v>
      </c>
      <c r="C3432" t="s">
        <v>46</v>
      </c>
      <c r="D3432">
        <v>39</v>
      </c>
      <c r="E3432">
        <v>28</v>
      </c>
      <c r="F3432" t="s">
        <v>60</v>
      </c>
    </row>
    <row r="3433" spans="1:6" x14ac:dyDescent="0.25">
      <c r="A3433">
        <v>3432</v>
      </c>
      <c r="B3433" t="s">
        <v>94</v>
      </c>
      <c r="C3433" t="s">
        <v>42</v>
      </c>
      <c r="D3433">
        <v>39</v>
      </c>
      <c r="E3433">
        <v>10</v>
      </c>
      <c r="F3433" t="s">
        <v>53</v>
      </c>
    </row>
    <row r="3434" spans="1:6" x14ac:dyDescent="0.25">
      <c r="A3434">
        <v>3433</v>
      </c>
      <c r="B3434" t="s">
        <v>113</v>
      </c>
      <c r="C3434" t="s">
        <v>46</v>
      </c>
      <c r="D3434">
        <v>40</v>
      </c>
      <c r="E3434">
        <v>20</v>
      </c>
      <c r="F3434" t="s">
        <v>60</v>
      </c>
    </row>
    <row r="3435" spans="1:6" x14ac:dyDescent="0.25">
      <c r="A3435">
        <v>3434</v>
      </c>
      <c r="B3435" t="s">
        <v>306</v>
      </c>
      <c r="C3435" t="s">
        <v>42</v>
      </c>
      <c r="D3435">
        <v>40</v>
      </c>
      <c r="E3435">
        <v>10</v>
      </c>
      <c r="F3435" t="s">
        <v>47</v>
      </c>
    </row>
    <row r="3436" spans="1:6" x14ac:dyDescent="0.25">
      <c r="A3436">
        <v>3435</v>
      </c>
      <c r="B3436" t="s">
        <v>247</v>
      </c>
      <c r="C3436" t="s">
        <v>46</v>
      </c>
      <c r="D3436">
        <v>41</v>
      </c>
      <c r="E3436">
        <v>40</v>
      </c>
      <c r="F3436" t="s">
        <v>53</v>
      </c>
    </row>
    <row r="3437" spans="1:6" x14ac:dyDescent="0.25">
      <c r="A3437">
        <v>3436</v>
      </c>
      <c r="B3437" t="s">
        <v>353</v>
      </c>
      <c r="C3437" t="s">
        <v>42</v>
      </c>
      <c r="D3437">
        <v>41</v>
      </c>
      <c r="E3437">
        <v>10</v>
      </c>
      <c r="F3437" t="s">
        <v>49</v>
      </c>
    </row>
    <row r="3438" spans="1:6" x14ac:dyDescent="0.25">
      <c r="A3438">
        <v>3437</v>
      </c>
      <c r="B3438" t="s">
        <v>129</v>
      </c>
      <c r="C3438" t="s">
        <v>46</v>
      </c>
      <c r="D3438">
        <v>41</v>
      </c>
      <c r="E3438">
        <v>15</v>
      </c>
      <c r="F3438" t="s">
        <v>47</v>
      </c>
    </row>
    <row r="3439" spans="1:6" x14ac:dyDescent="0.25">
      <c r="A3439">
        <v>3438</v>
      </c>
      <c r="B3439" t="s">
        <v>93</v>
      </c>
      <c r="C3439" t="s">
        <v>46</v>
      </c>
      <c r="D3439">
        <v>41</v>
      </c>
      <c r="E3439">
        <v>30</v>
      </c>
      <c r="F3439" t="s">
        <v>43</v>
      </c>
    </row>
    <row r="3440" spans="1:6" x14ac:dyDescent="0.25">
      <c r="A3440">
        <v>3439</v>
      </c>
      <c r="B3440" t="s">
        <v>150</v>
      </c>
      <c r="C3440" t="s">
        <v>42</v>
      </c>
      <c r="D3440">
        <v>41</v>
      </c>
      <c r="E3440">
        <v>35</v>
      </c>
      <c r="F3440" t="s">
        <v>49</v>
      </c>
    </row>
    <row r="3441" spans="1:6" x14ac:dyDescent="0.25">
      <c r="A3441">
        <v>3440</v>
      </c>
      <c r="B3441" t="s">
        <v>105</v>
      </c>
      <c r="C3441" t="s">
        <v>46</v>
      </c>
      <c r="D3441">
        <v>41</v>
      </c>
      <c r="E3441">
        <v>39</v>
      </c>
      <c r="F3441" t="s">
        <v>53</v>
      </c>
    </row>
    <row r="3442" spans="1:6" x14ac:dyDescent="0.25">
      <c r="A3442">
        <v>3441</v>
      </c>
      <c r="B3442" t="s">
        <v>156</v>
      </c>
      <c r="C3442" t="s">
        <v>46</v>
      </c>
      <c r="D3442">
        <v>42</v>
      </c>
      <c r="E3442">
        <v>10</v>
      </c>
      <c r="F3442" t="s">
        <v>60</v>
      </c>
    </row>
    <row r="3443" spans="1:6" x14ac:dyDescent="0.25">
      <c r="A3443">
        <v>3442</v>
      </c>
      <c r="B3443" t="s">
        <v>284</v>
      </c>
      <c r="C3443" t="s">
        <v>46</v>
      </c>
      <c r="D3443">
        <v>42</v>
      </c>
      <c r="E3443">
        <v>31</v>
      </c>
      <c r="F3443" t="s">
        <v>47</v>
      </c>
    </row>
    <row r="3444" spans="1:6" x14ac:dyDescent="0.25">
      <c r="A3444">
        <v>3443</v>
      </c>
      <c r="B3444" t="s">
        <v>413</v>
      </c>
      <c r="C3444" t="s">
        <v>42</v>
      </c>
      <c r="D3444">
        <v>43</v>
      </c>
      <c r="E3444">
        <v>8</v>
      </c>
      <c r="F3444" t="s">
        <v>47</v>
      </c>
    </row>
    <row r="3445" spans="1:6" x14ac:dyDescent="0.25">
      <c r="A3445">
        <v>3444</v>
      </c>
      <c r="B3445" t="s">
        <v>257</v>
      </c>
      <c r="C3445" t="s">
        <v>46</v>
      </c>
      <c r="D3445">
        <v>43</v>
      </c>
      <c r="E3445">
        <v>10</v>
      </c>
      <c r="F3445" t="s">
        <v>60</v>
      </c>
    </row>
    <row r="3446" spans="1:6" x14ac:dyDescent="0.25">
      <c r="A3446">
        <v>3445</v>
      </c>
      <c r="B3446" t="s">
        <v>328</v>
      </c>
      <c r="C3446" t="s">
        <v>46</v>
      </c>
      <c r="D3446">
        <v>43</v>
      </c>
      <c r="E3446">
        <v>15</v>
      </c>
      <c r="F3446" t="s">
        <v>47</v>
      </c>
    </row>
    <row r="3447" spans="1:6" x14ac:dyDescent="0.25">
      <c r="A3447">
        <v>3446</v>
      </c>
      <c r="B3447" t="s">
        <v>59</v>
      </c>
      <c r="C3447" t="s">
        <v>42</v>
      </c>
      <c r="D3447">
        <v>43</v>
      </c>
      <c r="E3447">
        <v>34</v>
      </c>
      <c r="F3447" t="s">
        <v>60</v>
      </c>
    </row>
    <row r="3448" spans="1:6" x14ac:dyDescent="0.25">
      <c r="A3448">
        <v>3447</v>
      </c>
      <c r="B3448" t="s">
        <v>194</v>
      </c>
      <c r="C3448" t="s">
        <v>42</v>
      </c>
      <c r="D3448">
        <v>44</v>
      </c>
      <c r="E3448">
        <v>10</v>
      </c>
      <c r="F3448" t="s">
        <v>60</v>
      </c>
    </row>
    <row r="3449" spans="1:6" x14ac:dyDescent="0.25">
      <c r="A3449">
        <v>3448</v>
      </c>
      <c r="B3449" t="s">
        <v>225</v>
      </c>
      <c r="C3449" t="s">
        <v>46</v>
      </c>
      <c r="D3449">
        <v>45</v>
      </c>
      <c r="E3449">
        <v>10</v>
      </c>
      <c r="F3449" t="s">
        <v>43</v>
      </c>
    </row>
    <row r="3450" spans="1:6" x14ac:dyDescent="0.25">
      <c r="A3450">
        <v>3449</v>
      </c>
      <c r="B3450" t="s">
        <v>332</v>
      </c>
      <c r="C3450" t="s">
        <v>46</v>
      </c>
      <c r="D3450">
        <v>45</v>
      </c>
      <c r="E3450">
        <v>40</v>
      </c>
      <c r="F3450" t="s">
        <v>49</v>
      </c>
    </row>
    <row r="3451" spans="1:6" x14ac:dyDescent="0.25">
      <c r="A3451">
        <v>3450</v>
      </c>
      <c r="B3451" t="s">
        <v>154</v>
      </c>
      <c r="C3451" t="s">
        <v>42</v>
      </c>
      <c r="D3451">
        <v>45</v>
      </c>
      <c r="E3451">
        <v>10</v>
      </c>
      <c r="F3451" t="s">
        <v>53</v>
      </c>
    </row>
    <row r="3452" spans="1:6" x14ac:dyDescent="0.25">
      <c r="A3452">
        <v>3451</v>
      </c>
      <c r="B3452" t="s">
        <v>173</v>
      </c>
      <c r="C3452" t="s">
        <v>42</v>
      </c>
      <c r="D3452">
        <v>45</v>
      </c>
      <c r="E3452">
        <v>26</v>
      </c>
      <c r="F3452" t="s">
        <v>43</v>
      </c>
    </row>
    <row r="3453" spans="1:6" x14ac:dyDescent="0.25">
      <c r="A3453">
        <v>3452</v>
      </c>
      <c r="B3453" t="s">
        <v>257</v>
      </c>
      <c r="C3453" t="s">
        <v>46</v>
      </c>
      <c r="D3453">
        <v>45</v>
      </c>
      <c r="E3453">
        <v>35</v>
      </c>
      <c r="F3453" t="s">
        <v>60</v>
      </c>
    </row>
    <row r="3454" spans="1:6" x14ac:dyDescent="0.25">
      <c r="A3454">
        <v>3453</v>
      </c>
      <c r="B3454" t="s">
        <v>180</v>
      </c>
      <c r="C3454" t="s">
        <v>46</v>
      </c>
      <c r="D3454">
        <v>46</v>
      </c>
      <c r="E3454">
        <v>12</v>
      </c>
      <c r="F3454" t="s">
        <v>43</v>
      </c>
    </row>
    <row r="3455" spans="1:6" x14ac:dyDescent="0.25">
      <c r="A3455">
        <v>3454</v>
      </c>
      <c r="B3455" t="s">
        <v>120</v>
      </c>
      <c r="C3455" t="s">
        <v>46</v>
      </c>
      <c r="D3455">
        <v>46</v>
      </c>
      <c r="E3455">
        <v>23</v>
      </c>
      <c r="F3455" t="s">
        <v>47</v>
      </c>
    </row>
    <row r="3456" spans="1:6" x14ac:dyDescent="0.25">
      <c r="A3456">
        <v>3455</v>
      </c>
      <c r="B3456" t="s">
        <v>122</v>
      </c>
      <c r="C3456" t="s">
        <v>46</v>
      </c>
      <c r="D3456">
        <v>47</v>
      </c>
      <c r="E3456">
        <v>38</v>
      </c>
      <c r="F3456" t="s">
        <v>43</v>
      </c>
    </row>
    <row r="3457" spans="1:6" x14ac:dyDescent="0.25">
      <c r="A3457">
        <v>3456</v>
      </c>
      <c r="B3457" t="s">
        <v>342</v>
      </c>
      <c r="C3457" t="s">
        <v>42</v>
      </c>
      <c r="D3457">
        <v>48</v>
      </c>
      <c r="E3457">
        <v>10</v>
      </c>
      <c r="F3457" t="s">
        <v>60</v>
      </c>
    </row>
    <row r="3458" spans="1:6" x14ac:dyDescent="0.25">
      <c r="A3458">
        <v>3457</v>
      </c>
      <c r="B3458" t="s">
        <v>325</v>
      </c>
      <c r="C3458" t="s">
        <v>42</v>
      </c>
      <c r="D3458">
        <v>48</v>
      </c>
      <c r="E3458">
        <v>10</v>
      </c>
      <c r="F3458" t="s">
        <v>43</v>
      </c>
    </row>
    <row r="3459" spans="1:6" x14ac:dyDescent="0.25">
      <c r="A3459">
        <v>3458</v>
      </c>
      <c r="B3459" t="s">
        <v>171</v>
      </c>
      <c r="C3459" t="s">
        <v>42</v>
      </c>
      <c r="D3459">
        <v>48</v>
      </c>
      <c r="E3459">
        <v>24</v>
      </c>
      <c r="F3459" t="s">
        <v>43</v>
      </c>
    </row>
    <row r="3460" spans="1:6" x14ac:dyDescent="0.25">
      <c r="A3460">
        <v>3459</v>
      </c>
      <c r="B3460" t="s">
        <v>306</v>
      </c>
      <c r="C3460" t="s">
        <v>46</v>
      </c>
      <c r="D3460">
        <v>48</v>
      </c>
      <c r="E3460">
        <v>10</v>
      </c>
      <c r="F3460" t="s">
        <v>47</v>
      </c>
    </row>
    <row r="3461" spans="1:6" x14ac:dyDescent="0.25">
      <c r="A3461">
        <v>3460</v>
      </c>
      <c r="B3461" t="s">
        <v>323</v>
      </c>
      <c r="C3461" t="s">
        <v>42</v>
      </c>
      <c r="D3461">
        <v>49</v>
      </c>
      <c r="E3461">
        <v>10</v>
      </c>
      <c r="F3461" t="s">
        <v>43</v>
      </c>
    </row>
    <row r="3462" spans="1:6" x14ac:dyDescent="0.25">
      <c r="A3462">
        <v>3461</v>
      </c>
      <c r="B3462" t="s">
        <v>318</v>
      </c>
      <c r="C3462" t="s">
        <v>46</v>
      </c>
      <c r="D3462">
        <v>49</v>
      </c>
      <c r="E3462">
        <v>25</v>
      </c>
      <c r="F3462" t="s">
        <v>43</v>
      </c>
    </row>
    <row r="3463" spans="1:6" x14ac:dyDescent="0.25">
      <c r="A3463">
        <v>3462</v>
      </c>
      <c r="B3463" t="s">
        <v>336</v>
      </c>
      <c r="C3463" t="s">
        <v>42</v>
      </c>
      <c r="D3463">
        <v>49</v>
      </c>
      <c r="E3463">
        <v>40</v>
      </c>
      <c r="F3463" t="s">
        <v>47</v>
      </c>
    </row>
    <row r="3464" spans="1:6" x14ac:dyDescent="0.25">
      <c r="A3464">
        <v>3463</v>
      </c>
      <c r="B3464" t="s">
        <v>54</v>
      </c>
      <c r="C3464" t="s">
        <v>42</v>
      </c>
      <c r="D3464">
        <v>50</v>
      </c>
      <c r="E3464">
        <v>10</v>
      </c>
      <c r="F3464" t="s">
        <v>60</v>
      </c>
    </row>
    <row r="3465" spans="1:6" x14ac:dyDescent="0.25">
      <c r="A3465">
        <v>3464</v>
      </c>
      <c r="B3465" t="s">
        <v>315</v>
      </c>
      <c r="C3465" t="s">
        <v>42</v>
      </c>
      <c r="D3465">
        <v>50</v>
      </c>
      <c r="E3465">
        <v>13</v>
      </c>
      <c r="F3465" t="s">
        <v>49</v>
      </c>
    </row>
    <row r="3466" spans="1:6" x14ac:dyDescent="0.25">
      <c r="A3466">
        <v>3465</v>
      </c>
      <c r="B3466" t="s">
        <v>185</v>
      </c>
      <c r="C3466" t="s">
        <v>46</v>
      </c>
      <c r="D3466">
        <v>50</v>
      </c>
      <c r="E3466">
        <v>16</v>
      </c>
      <c r="F3466" t="s">
        <v>49</v>
      </c>
    </row>
    <row r="3467" spans="1:6" x14ac:dyDescent="0.25">
      <c r="A3467">
        <v>3466</v>
      </c>
      <c r="B3467" t="s">
        <v>93</v>
      </c>
      <c r="C3467" t="s">
        <v>42</v>
      </c>
      <c r="D3467">
        <v>50</v>
      </c>
      <c r="E3467">
        <v>18</v>
      </c>
      <c r="F3467" t="s">
        <v>60</v>
      </c>
    </row>
    <row r="3468" spans="1:6" x14ac:dyDescent="0.25">
      <c r="A3468">
        <v>3467</v>
      </c>
      <c r="B3468" t="s">
        <v>209</v>
      </c>
      <c r="C3468" t="s">
        <v>42</v>
      </c>
      <c r="D3468">
        <v>50</v>
      </c>
      <c r="E3468">
        <v>33</v>
      </c>
      <c r="F3468" t="s">
        <v>47</v>
      </c>
    </row>
    <row r="3469" spans="1:6" x14ac:dyDescent="0.25">
      <c r="A3469">
        <v>3468</v>
      </c>
      <c r="B3469" t="s">
        <v>390</v>
      </c>
      <c r="C3469" t="s">
        <v>42</v>
      </c>
      <c r="D3469">
        <v>51</v>
      </c>
      <c r="E3469">
        <v>4</v>
      </c>
      <c r="F3469" t="s">
        <v>53</v>
      </c>
    </row>
    <row r="3470" spans="1:6" x14ac:dyDescent="0.25">
      <c r="A3470">
        <v>3469</v>
      </c>
      <c r="B3470" t="s">
        <v>291</v>
      </c>
      <c r="C3470" t="s">
        <v>42</v>
      </c>
      <c r="D3470">
        <v>52</v>
      </c>
      <c r="E3470">
        <v>10</v>
      </c>
      <c r="F3470" t="s">
        <v>43</v>
      </c>
    </row>
    <row r="3471" spans="1:6" x14ac:dyDescent="0.25">
      <c r="A3471">
        <v>3470</v>
      </c>
      <c r="B3471" t="s">
        <v>287</v>
      </c>
      <c r="C3471" t="s">
        <v>46</v>
      </c>
      <c r="D3471">
        <v>52</v>
      </c>
      <c r="E3471">
        <v>8</v>
      </c>
      <c r="F3471" t="s">
        <v>49</v>
      </c>
    </row>
    <row r="3472" spans="1:6" x14ac:dyDescent="0.25">
      <c r="A3472">
        <v>3471</v>
      </c>
      <c r="B3472" t="s">
        <v>227</v>
      </c>
      <c r="C3472" t="s">
        <v>46</v>
      </c>
      <c r="D3472">
        <v>52</v>
      </c>
      <c r="E3472">
        <v>10</v>
      </c>
      <c r="F3472" t="s">
        <v>49</v>
      </c>
    </row>
    <row r="3473" spans="1:6" x14ac:dyDescent="0.25">
      <c r="A3473">
        <v>3472</v>
      </c>
      <c r="B3473" t="s">
        <v>344</v>
      </c>
      <c r="C3473" t="s">
        <v>46</v>
      </c>
      <c r="D3473">
        <v>52</v>
      </c>
      <c r="E3473">
        <v>9</v>
      </c>
      <c r="F3473" t="s">
        <v>49</v>
      </c>
    </row>
    <row r="3474" spans="1:6" x14ac:dyDescent="0.25">
      <c r="A3474">
        <v>3473</v>
      </c>
      <c r="B3474" t="s">
        <v>357</v>
      </c>
      <c r="C3474" t="s">
        <v>46</v>
      </c>
      <c r="D3474">
        <v>52</v>
      </c>
      <c r="E3474">
        <v>4</v>
      </c>
      <c r="F3474" t="s">
        <v>49</v>
      </c>
    </row>
    <row r="3475" spans="1:6" x14ac:dyDescent="0.25">
      <c r="A3475">
        <v>3474</v>
      </c>
      <c r="B3475" t="s">
        <v>364</v>
      </c>
      <c r="C3475" t="s">
        <v>46</v>
      </c>
      <c r="D3475">
        <v>53</v>
      </c>
      <c r="E3475">
        <v>2</v>
      </c>
      <c r="F3475" t="s">
        <v>60</v>
      </c>
    </row>
    <row r="3476" spans="1:6" x14ac:dyDescent="0.25">
      <c r="A3476">
        <v>3475</v>
      </c>
      <c r="B3476" t="s">
        <v>283</v>
      </c>
      <c r="C3476" t="s">
        <v>42</v>
      </c>
      <c r="D3476">
        <v>53</v>
      </c>
      <c r="E3476">
        <v>10</v>
      </c>
      <c r="F3476" t="s">
        <v>53</v>
      </c>
    </row>
    <row r="3477" spans="1:6" x14ac:dyDescent="0.25">
      <c r="A3477">
        <v>3476</v>
      </c>
      <c r="B3477" t="s">
        <v>114</v>
      </c>
      <c r="C3477" t="s">
        <v>46</v>
      </c>
      <c r="D3477">
        <v>53</v>
      </c>
      <c r="E3477">
        <v>40</v>
      </c>
      <c r="F3477" t="s">
        <v>43</v>
      </c>
    </row>
    <row r="3478" spans="1:6" x14ac:dyDescent="0.25">
      <c r="A3478">
        <v>3477</v>
      </c>
      <c r="B3478" t="s">
        <v>197</v>
      </c>
      <c r="C3478" t="s">
        <v>46</v>
      </c>
      <c r="D3478">
        <v>54</v>
      </c>
      <c r="E3478">
        <v>4</v>
      </c>
      <c r="F3478" t="s">
        <v>49</v>
      </c>
    </row>
    <row r="3479" spans="1:6" x14ac:dyDescent="0.25">
      <c r="A3479">
        <v>3478</v>
      </c>
      <c r="B3479" t="s">
        <v>144</v>
      </c>
      <c r="C3479" t="s">
        <v>46</v>
      </c>
      <c r="D3479">
        <v>56</v>
      </c>
      <c r="E3479">
        <v>10</v>
      </c>
      <c r="F3479" t="s">
        <v>49</v>
      </c>
    </row>
    <row r="3480" spans="1:6" x14ac:dyDescent="0.25">
      <c r="A3480">
        <v>3479</v>
      </c>
      <c r="B3480" t="s">
        <v>128</v>
      </c>
      <c r="C3480" t="s">
        <v>46</v>
      </c>
      <c r="D3480">
        <v>56</v>
      </c>
      <c r="E3480">
        <v>21</v>
      </c>
      <c r="F3480" t="s">
        <v>43</v>
      </c>
    </row>
    <row r="3481" spans="1:6" x14ac:dyDescent="0.25">
      <c r="A3481">
        <v>3480</v>
      </c>
      <c r="B3481" t="s">
        <v>264</v>
      </c>
      <c r="C3481" t="s">
        <v>46</v>
      </c>
      <c r="D3481">
        <v>57</v>
      </c>
      <c r="E3481">
        <v>40</v>
      </c>
      <c r="F3481" t="s">
        <v>60</v>
      </c>
    </row>
    <row r="3482" spans="1:6" x14ac:dyDescent="0.25">
      <c r="A3482">
        <v>3481</v>
      </c>
      <c r="B3482" t="s">
        <v>147</v>
      </c>
      <c r="C3482" t="s">
        <v>46</v>
      </c>
      <c r="D3482">
        <v>57</v>
      </c>
      <c r="E3482">
        <v>14</v>
      </c>
      <c r="F3482" t="s">
        <v>43</v>
      </c>
    </row>
    <row r="3483" spans="1:6" x14ac:dyDescent="0.25">
      <c r="A3483">
        <v>3482</v>
      </c>
      <c r="B3483" t="s">
        <v>63</v>
      </c>
      <c r="C3483" t="s">
        <v>46</v>
      </c>
      <c r="D3483">
        <v>58</v>
      </c>
      <c r="E3483">
        <v>10</v>
      </c>
      <c r="F3483" t="s">
        <v>49</v>
      </c>
    </row>
    <row r="3484" spans="1:6" x14ac:dyDescent="0.25">
      <c r="A3484">
        <v>3483</v>
      </c>
      <c r="B3484" t="s">
        <v>138</v>
      </c>
      <c r="C3484" t="s">
        <v>46</v>
      </c>
      <c r="D3484">
        <v>58</v>
      </c>
      <c r="E3484">
        <v>35</v>
      </c>
      <c r="F3484" t="s">
        <v>53</v>
      </c>
    </row>
    <row r="3485" spans="1:6" x14ac:dyDescent="0.25">
      <c r="A3485">
        <v>3484</v>
      </c>
      <c r="B3485" t="s">
        <v>331</v>
      </c>
      <c r="C3485" t="s">
        <v>46</v>
      </c>
      <c r="D3485">
        <v>59</v>
      </c>
      <c r="E3485">
        <v>10</v>
      </c>
      <c r="F3485" t="s">
        <v>49</v>
      </c>
    </row>
    <row r="3486" spans="1:6" x14ac:dyDescent="0.25">
      <c r="A3486">
        <v>3485</v>
      </c>
      <c r="B3486" t="s">
        <v>257</v>
      </c>
      <c r="C3486" t="s">
        <v>42</v>
      </c>
      <c r="D3486">
        <v>59</v>
      </c>
      <c r="E3486">
        <v>38</v>
      </c>
      <c r="F3486" t="s">
        <v>43</v>
      </c>
    </row>
    <row r="3487" spans="1:6" x14ac:dyDescent="0.25">
      <c r="A3487">
        <v>3486</v>
      </c>
      <c r="B3487" t="s">
        <v>99</v>
      </c>
      <c r="C3487" t="s">
        <v>42</v>
      </c>
      <c r="D3487">
        <v>61</v>
      </c>
      <c r="E3487">
        <v>28</v>
      </c>
      <c r="F3487" t="s">
        <v>53</v>
      </c>
    </row>
    <row r="3488" spans="1:6" x14ac:dyDescent="0.25">
      <c r="A3488">
        <v>3487</v>
      </c>
      <c r="B3488" t="s">
        <v>341</v>
      </c>
      <c r="C3488" t="s">
        <v>42</v>
      </c>
      <c r="D3488">
        <v>61</v>
      </c>
      <c r="E3488">
        <v>38</v>
      </c>
      <c r="F3488" t="s">
        <v>47</v>
      </c>
    </row>
    <row r="3489" spans="1:6" x14ac:dyDescent="0.25">
      <c r="A3489">
        <v>3488</v>
      </c>
      <c r="B3489" t="s">
        <v>95</v>
      </c>
      <c r="C3489" t="s">
        <v>42</v>
      </c>
      <c r="D3489">
        <v>61</v>
      </c>
      <c r="E3489">
        <v>4</v>
      </c>
      <c r="F3489" t="s">
        <v>43</v>
      </c>
    </row>
    <row r="3490" spans="1:6" x14ac:dyDescent="0.25">
      <c r="A3490">
        <v>3489</v>
      </c>
      <c r="B3490" t="s">
        <v>134</v>
      </c>
      <c r="C3490" t="s">
        <v>42</v>
      </c>
      <c r="D3490">
        <v>62</v>
      </c>
      <c r="E3490">
        <v>10</v>
      </c>
      <c r="F3490" t="s">
        <v>53</v>
      </c>
    </row>
    <row r="3491" spans="1:6" x14ac:dyDescent="0.25">
      <c r="A3491">
        <v>3490</v>
      </c>
      <c r="B3491" t="s">
        <v>76</v>
      </c>
      <c r="C3491" t="s">
        <v>42</v>
      </c>
      <c r="D3491">
        <v>62</v>
      </c>
      <c r="E3491">
        <v>25</v>
      </c>
      <c r="F3491" t="s">
        <v>49</v>
      </c>
    </row>
    <row r="3492" spans="1:6" x14ac:dyDescent="0.25">
      <c r="A3492">
        <v>3491</v>
      </c>
      <c r="B3492" t="s">
        <v>220</v>
      </c>
      <c r="C3492" t="s">
        <v>42</v>
      </c>
      <c r="D3492">
        <v>62</v>
      </c>
      <c r="E3492">
        <v>27</v>
      </c>
      <c r="F3492" t="s">
        <v>49</v>
      </c>
    </row>
    <row r="3493" spans="1:6" x14ac:dyDescent="0.25">
      <c r="A3493">
        <v>3492</v>
      </c>
      <c r="B3493" t="s">
        <v>267</v>
      </c>
      <c r="C3493" t="s">
        <v>46</v>
      </c>
      <c r="D3493">
        <v>62</v>
      </c>
      <c r="E3493">
        <v>40</v>
      </c>
      <c r="F3493" t="s">
        <v>47</v>
      </c>
    </row>
    <row r="3494" spans="1:6" x14ac:dyDescent="0.25">
      <c r="A3494">
        <v>3493</v>
      </c>
      <c r="B3494" t="s">
        <v>44</v>
      </c>
      <c r="C3494" t="s">
        <v>42</v>
      </c>
      <c r="D3494">
        <v>63</v>
      </c>
      <c r="E3494">
        <v>7</v>
      </c>
      <c r="F3494" t="s">
        <v>60</v>
      </c>
    </row>
    <row r="3495" spans="1:6" x14ac:dyDescent="0.25">
      <c r="A3495">
        <v>3494</v>
      </c>
      <c r="B3495" t="s">
        <v>148</v>
      </c>
      <c r="C3495" t="s">
        <v>46</v>
      </c>
      <c r="D3495">
        <v>63</v>
      </c>
      <c r="E3495">
        <v>23</v>
      </c>
      <c r="F3495" t="s">
        <v>49</v>
      </c>
    </row>
    <row r="3496" spans="1:6" x14ac:dyDescent="0.25">
      <c r="A3496">
        <v>3495</v>
      </c>
      <c r="B3496" t="s">
        <v>356</v>
      </c>
      <c r="C3496" t="s">
        <v>46</v>
      </c>
      <c r="D3496">
        <v>64</v>
      </c>
      <c r="E3496">
        <v>17</v>
      </c>
      <c r="F3496" t="s">
        <v>47</v>
      </c>
    </row>
    <row r="3497" spans="1:6" x14ac:dyDescent="0.25">
      <c r="A3497">
        <v>3496</v>
      </c>
      <c r="B3497" t="s">
        <v>122</v>
      </c>
      <c r="C3497" t="s">
        <v>46</v>
      </c>
      <c r="D3497">
        <v>64</v>
      </c>
      <c r="E3497">
        <v>35</v>
      </c>
      <c r="F3497" t="s">
        <v>60</v>
      </c>
    </row>
    <row r="3498" spans="1:6" x14ac:dyDescent="0.25">
      <c r="A3498">
        <v>3497</v>
      </c>
      <c r="B3498" t="s">
        <v>228</v>
      </c>
      <c r="C3498" t="s">
        <v>46</v>
      </c>
      <c r="D3498">
        <v>67</v>
      </c>
      <c r="E3498">
        <v>16</v>
      </c>
      <c r="F3498" t="s">
        <v>47</v>
      </c>
    </row>
    <row r="3499" spans="1:6" x14ac:dyDescent="0.25">
      <c r="A3499">
        <v>3498</v>
      </c>
      <c r="B3499" t="s">
        <v>255</v>
      </c>
      <c r="C3499" t="s">
        <v>46</v>
      </c>
      <c r="D3499">
        <v>67</v>
      </c>
      <c r="E3499">
        <v>4</v>
      </c>
      <c r="F3499" t="s">
        <v>47</v>
      </c>
    </row>
    <row r="3500" spans="1:6" x14ac:dyDescent="0.25">
      <c r="A3500">
        <v>3499</v>
      </c>
      <c r="B3500" t="s">
        <v>285</v>
      </c>
      <c r="C3500" t="s">
        <v>46</v>
      </c>
      <c r="D3500">
        <v>68</v>
      </c>
      <c r="E3500">
        <v>4</v>
      </c>
      <c r="F3500" t="s">
        <v>53</v>
      </c>
    </row>
    <row r="3501" spans="1:6" x14ac:dyDescent="0.25">
      <c r="A3501">
        <v>3500</v>
      </c>
      <c r="B3501" t="s">
        <v>168</v>
      </c>
      <c r="C3501" t="s">
        <v>46</v>
      </c>
      <c r="D3501">
        <v>68</v>
      </c>
      <c r="E3501">
        <v>40</v>
      </c>
      <c r="F3501" t="s">
        <v>49</v>
      </c>
    </row>
    <row r="3502" spans="1:6" x14ac:dyDescent="0.25">
      <c r="A3502">
        <v>3501</v>
      </c>
      <c r="B3502" t="s">
        <v>141</v>
      </c>
      <c r="C3502" t="s">
        <v>42</v>
      </c>
      <c r="D3502">
        <v>68</v>
      </c>
      <c r="E3502">
        <v>20</v>
      </c>
      <c r="F3502" t="s">
        <v>53</v>
      </c>
    </row>
    <row r="3503" spans="1:6" x14ac:dyDescent="0.25">
      <c r="A3503">
        <v>3502</v>
      </c>
      <c r="B3503" t="s">
        <v>266</v>
      </c>
      <c r="C3503" t="s">
        <v>42</v>
      </c>
      <c r="D3503">
        <v>68</v>
      </c>
      <c r="E3503">
        <v>32</v>
      </c>
      <c r="F3503" t="s">
        <v>43</v>
      </c>
    </row>
    <row r="3504" spans="1:6" x14ac:dyDescent="0.25">
      <c r="A3504">
        <v>3503</v>
      </c>
      <c r="B3504" t="s">
        <v>86</v>
      </c>
      <c r="C3504" t="s">
        <v>42</v>
      </c>
      <c r="D3504">
        <v>68</v>
      </c>
      <c r="E3504">
        <v>33</v>
      </c>
      <c r="F3504" t="s">
        <v>43</v>
      </c>
    </row>
    <row r="3505" spans="1:6" x14ac:dyDescent="0.25">
      <c r="A3505">
        <v>3504</v>
      </c>
      <c r="B3505" t="s">
        <v>172</v>
      </c>
      <c r="C3505" t="s">
        <v>46</v>
      </c>
      <c r="D3505">
        <v>69</v>
      </c>
      <c r="E3505">
        <v>37</v>
      </c>
      <c r="F3505" t="s">
        <v>53</v>
      </c>
    </row>
    <row r="3506" spans="1:6" x14ac:dyDescent="0.25">
      <c r="A3506">
        <v>3505</v>
      </c>
      <c r="B3506" t="s">
        <v>200</v>
      </c>
      <c r="C3506" t="s">
        <v>42</v>
      </c>
      <c r="D3506">
        <v>70</v>
      </c>
      <c r="E3506">
        <v>21</v>
      </c>
      <c r="F3506" t="s">
        <v>60</v>
      </c>
    </row>
    <row r="3507" spans="1:6" x14ac:dyDescent="0.25">
      <c r="A3507">
        <v>3506</v>
      </c>
      <c r="B3507" t="s">
        <v>132</v>
      </c>
      <c r="C3507" t="s">
        <v>46</v>
      </c>
      <c r="D3507">
        <v>71</v>
      </c>
      <c r="E3507">
        <v>40</v>
      </c>
      <c r="F3507" t="s">
        <v>53</v>
      </c>
    </row>
    <row r="3508" spans="1:6" x14ac:dyDescent="0.25">
      <c r="A3508">
        <v>3507</v>
      </c>
      <c r="B3508" t="s">
        <v>57</v>
      </c>
      <c r="C3508" t="s">
        <v>42</v>
      </c>
      <c r="D3508">
        <v>71</v>
      </c>
      <c r="E3508">
        <v>10</v>
      </c>
      <c r="F3508" t="s">
        <v>60</v>
      </c>
    </row>
    <row r="3509" spans="1:6" x14ac:dyDescent="0.25">
      <c r="A3509">
        <v>3508</v>
      </c>
      <c r="B3509" t="s">
        <v>392</v>
      </c>
      <c r="C3509" t="s">
        <v>42</v>
      </c>
      <c r="D3509">
        <v>72</v>
      </c>
      <c r="E3509">
        <v>9</v>
      </c>
      <c r="F3509" t="s">
        <v>53</v>
      </c>
    </row>
    <row r="3510" spans="1:6" x14ac:dyDescent="0.25">
      <c r="A3510">
        <v>3509</v>
      </c>
      <c r="B3510" t="s">
        <v>93</v>
      </c>
      <c r="C3510" t="s">
        <v>42</v>
      </c>
      <c r="D3510">
        <v>72</v>
      </c>
      <c r="E3510">
        <v>20</v>
      </c>
      <c r="F3510" t="s">
        <v>43</v>
      </c>
    </row>
    <row r="3511" spans="1:6" x14ac:dyDescent="0.25">
      <c r="A3511">
        <v>3510</v>
      </c>
      <c r="B3511" t="s">
        <v>210</v>
      </c>
      <c r="C3511" t="s">
        <v>46</v>
      </c>
      <c r="D3511">
        <v>72</v>
      </c>
      <c r="E3511">
        <v>40</v>
      </c>
      <c r="F3511" t="s">
        <v>49</v>
      </c>
    </row>
    <row r="3512" spans="1:6" x14ac:dyDescent="0.25">
      <c r="A3512">
        <v>3511</v>
      </c>
      <c r="B3512" t="s">
        <v>224</v>
      </c>
      <c r="C3512" t="s">
        <v>42</v>
      </c>
      <c r="D3512">
        <v>73</v>
      </c>
      <c r="E3512">
        <v>4</v>
      </c>
      <c r="F3512" t="s">
        <v>43</v>
      </c>
    </row>
    <row r="3513" spans="1:6" x14ac:dyDescent="0.25">
      <c r="A3513">
        <v>3512</v>
      </c>
      <c r="B3513" t="s">
        <v>330</v>
      </c>
      <c r="C3513" t="s">
        <v>42</v>
      </c>
      <c r="D3513">
        <v>73</v>
      </c>
      <c r="E3513">
        <v>6</v>
      </c>
      <c r="F3513" t="s">
        <v>43</v>
      </c>
    </row>
    <row r="3514" spans="1:6" x14ac:dyDescent="0.25">
      <c r="A3514">
        <v>3513</v>
      </c>
      <c r="B3514" t="s">
        <v>327</v>
      </c>
      <c r="C3514" t="s">
        <v>46</v>
      </c>
      <c r="D3514">
        <v>73</v>
      </c>
      <c r="E3514">
        <v>28</v>
      </c>
      <c r="F3514" t="s">
        <v>53</v>
      </c>
    </row>
    <row r="3515" spans="1:6" x14ac:dyDescent="0.25">
      <c r="A3515">
        <v>3514</v>
      </c>
      <c r="B3515" t="s">
        <v>257</v>
      </c>
      <c r="C3515" t="s">
        <v>42</v>
      </c>
      <c r="D3515">
        <v>74</v>
      </c>
      <c r="E3515">
        <v>10</v>
      </c>
      <c r="F3515" t="s">
        <v>43</v>
      </c>
    </row>
    <row r="3516" spans="1:6" x14ac:dyDescent="0.25">
      <c r="A3516">
        <v>3515</v>
      </c>
      <c r="B3516" t="s">
        <v>236</v>
      </c>
      <c r="C3516" t="s">
        <v>42</v>
      </c>
      <c r="D3516">
        <v>74</v>
      </c>
      <c r="E3516">
        <v>4</v>
      </c>
      <c r="F3516" t="s">
        <v>47</v>
      </c>
    </row>
    <row r="3517" spans="1:6" x14ac:dyDescent="0.25">
      <c r="A3517">
        <v>3516</v>
      </c>
      <c r="B3517" t="s">
        <v>57</v>
      </c>
      <c r="C3517" t="s">
        <v>46</v>
      </c>
      <c r="D3517">
        <v>75</v>
      </c>
      <c r="E3517">
        <v>12</v>
      </c>
      <c r="F3517" t="s">
        <v>60</v>
      </c>
    </row>
    <row r="3518" spans="1:6" x14ac:dyDescent="0.25">
      <c r="A3518">
        <v>3517</v>
      </c>
      <c r="B3518" t="s">
        <v>242</v>
      </c>
      <c r="C3518" t="s">
        <v>46</v>
      </c>
      <c r="D3518">
        <v>75</v>
      </c>
      <c r="E3518">
        <v>4</v>
      </c>
      <c r="F3518" t="s">
        <v>60</v>
      </c>
    </row>
    <row r="3519" spans="1:6" x14ac:dyDescent="0.25">
      <c r="A3519">
        <v>3518</v>
      </c>
      <c r="B3519" t="s">
        <v>380</v>
      </c>
      <c r="C3519" t="s">
        <v>42</v>
      </c>
      <c r="D3519">
        <v>77</v>
      </c>
      <c r="E3519">
        <v>10</v>
      </c>
      <c r="F3519" t="s">
        <v>49</v>
      </c>
    </row>
    <row r="3520" spans="1:6" x14ac:dyDescent="0.25">
      <c r="A3520">
        <v>3519</v>
      </c>
      <c r="B3520" t="s">
        <v>61</v>
      </c>
      <c r="C3520" t="s">
        <v>46</v>
      </c>
      <c r="D3520">
        <v>78</v>
      </c>
      <c r="E3520">
        <v>10</v>
      </c>
      <c r="F3520" t="s">
        <v>47</v>
      </c>
    </row>
    <row r="3521" spans="1:6" x14ac:dyDescent="0.25">
      <c r="A3521">
        <v>3520</v>
      </c>
      <c r="B3521" t="s">
        <v>164</v>
      </c>
      <c r="C3521" t="s">
        <v>46</v>
      </c>
      <c r="D3521">
        <v>78</v>
      </c>
      <c r="E3521">
        <v>13</v>
      </c>
      <c r="F3521" t="s">
        <v>47</v>
      </c>
    </row>
    <row r="3522" spans="1:6" x14ac:dyDescent="0.25">
      <c r="A3522">
        <v>3521</v>
      </c>
      <c r="B3522" t="s">
        <v>340</v>
      </c>
      <c r="C3522" t="s">
        <v>42</v>
      </c>
      <c r="D3522">
        <v>79</v>
      </c>
      <c r="E3522">
        <v>4</v>
      </c>
      <c r="F3522" t="s">
        <v>53</v>
      </c>
    </row>
    <row r="3523" spans="1:6" x14ac:dyDescent="0.25">
      <c r="A3523">
        <v>3522</v>
      </c>
      <c r="B3523" t="s">
        <v>192</v>
      </c>
      <c r="C3523" t="s">
        <v>42</v>
      </c>
      <c r="D3523">
        <v>18</v>
      </c>
      <c r="E3523">
        <v>10</v>
      </c>
      <c r="F3523" t="s">
        <v>43</v>
      </c>
    </row>
    <row r="3524" spans="1:6" x14ac:dyDescent="0.25">
      <c r="A3524">
        <v>3523</v>
      </c>
      <c r="B3524" t="s">
        <v>321</v>
      </c>
      <c r="C3524" t="s">
        <v>46</v>
      </c>
      <c r="D3524">
        <v>18</v>
      </c>
      <c r="E3524">
        <v>23</v>
      </c>
      <c r="F3524" t="s">
        <v>47</v>
      </c>
    </row>
    <row r="3525" spans="1:6" x14ac:dyDescent="0.25">
      <c r="A3525">
        <v>3524</v>
      </c>
      <c r="B3525" t="s">
        <v>335</v>
      </c>
      <c r="C3525" t="s">
        <v>42</v>
      </c>
      <c r="D3525">
        <v>19</v>
      </c>
      <c r="E3525">
        <v>4</v>
      </c>
      <c r="F3525" t="s">
        <v>47</v>
      </c>
    </row>
    <row r="3526" spans="1:6" x14ac:dyDescent="0.25">
      <c r="A3526">
        <v>3525</v>
      </c>
      <c r="B3526" t="s">
        <v>124</v>
      </c>
      <c r="C3526" t="s">
        <v>42</v>
      </c>
      <c r="D3526">
        <v>19</v>
      </c>
      <c r="E3526">
        <v>40</v>
      </c>
      <c r="F3526" t="s">
        <v>47</v>
      </c>
    </row>
    <row r="3527" spans="1:6" x14ac:dyDescent="0.25">
      <c r="A3527">
        <v>3526</v>
      </c>
      <c r="B3527" t="s">
        <v>143</v>
      </c>
      <c r="C3527" t="s">
        <v>42</v>
      </c>
      <c r="D3527">
        <v>19</v>
      </c>
      <c r="E3527">
        <v>4</v>
      </c>
      <c r="F3527" t="s">
        <v>53</v>
      </c>
    </row>
    <row r="3528" spans="1:6" x14ac:dyDescent="0.25">
      <c r="A3528">
        <v>3527</v>
      </c>
      <c r="B3528" t="s">
        <v>436</v>
      </c>
      <c r="C3528" t="s">
        <v>46</v>
      </c>
      <c r="D3528">
        <v>20</v>
      </c>
      <c r="E3528">
        <v>10</v>
      </c>
      <c r="F3528" t="s">
        <v>43</v>
      </c>
    </row>
    <row r="3529" spans="1:6" x14ac:dyDescent="0.25">
      <c r="A3529">
        <v>3528</v>
      </c>
      <c r="B3529" t="s">
        <v>227</v>
      </c>
      <c r="C3529" t="s">
        <v>46</v>
      </c>
      <c r="D3529">
        <v>21</v>
      </c>
      <c r="E3529">
        <v>4</v>
      </c>
      <c r="F3529" t="s">
        <v>49</v>
      </c>
    </row>
    <row r="3530" spans="1:6" x14ac:dyDescent="0.25">
      <c r="A3530">
        <v>3529</v>
      </c>
      <c r="B3530" t="s">
        <v>242</v>
      </c>
      <c r="C3530" t="s">
        <v>46</v>
      </c>
      <c r="D3530">
        <v>21</v>
      </c>
      <c r="E3530">
        <v>4</v>
      </c>
      <c r="F3530" t="s">
        <v>43</v>
      </c>
    </row>
    <row r="3531" spans="1:6" x14ac:dyDescent="0.25">
      <c r="A3531">
        <v>3530</v>
      </c>
      <c r="B3531" t="s">
        <v>298</v>
      </c>
      <c r="C3531" t="s">
        <v>42</v>
      </c>
      <c r="D3531">
        <v>21</v>
      </c>
      <c r="E3531">
        <v>24</v>
      </c>
      <c r="F3531" t="s">
        <v>43</v>
      </c>
    </row>
    <row r="3532" spans="1:6" x14ac:dyDescent="0.25">
      <c r="A3532">
        <v>3531</v>
      </c>
      <c r="B3532" t="s">
        <v>95</v>
      </c>
      <c r="C3532" t="s">
        <v>46</v>
      </c>
      <c r="D3532">
        <v>21</v>
      </c>
      <c r="E3532">
        <v>26</v>
      </c>
      <c r="F3532" t="s">
        <v>43</v>
      </c>
    </row>
    <row r="3533" spans="1:6" x14ac:dyDescent="0.25">
      <c r="A3533">
        <v>3532</v>
      </c>
      <c r="B3533" t="s">
        <v>301</v>
      </c>
      <c r="C3533" t="s">
        <v>46</v>
      </c>
      <c r="D3533">
        <v>22</v>
      </c>
      <c r="E3533">
        <v>4</v>
      </c>
      <c r="F3533" t="s">
        <v>47</v>
      </c>
    </row>
    <row r="3534" spans="1:6" x14ac:dyDescent="0.25">
      <c r="A3534">
        <v>3533</v>
      </c>
      <c r="B3534" t="s">
        <v>127</v>
      </c>
      <c r="C3534" t="s">
        <v>42</v>
      </c>
      <c r="D3534">
        <v>22</v>
      </c>
      <c r="E3534">
        <v>9</v>
      </c>
      <c r="F3534" t="s">
        <v>43</v>
      </c>
    </row>
    <row r="3535" spans="1:6" x14ac:dyDescent="0.25">
      <c r="A3535">
        <v>3534</v>
      </c>
      <c r="B3535" t="s">
        <v>194</v>
      </c>
      <c r="C3535" t="s">
        <v>46</v>
      </c>
      <c r="D3535">
        <v>22</v>
      </c>
      <c r="E3535">
        <v>10</v>
      </c>
      <c r="F3535" t="s">
        <v>60</v>
      </c>
    </row>
    <row r="3536" spans="1:6" x14ac:dyDescent="0.25">
      <c r="A3536">
        <v>3535</v>
      </c>
      <c r="B3536" t="s">
        <v>250</v>
      </c>
      <c r="C3536" t="s">
        <v>42</v>
      </c>
      <c r="D3536">
        <v>23</v>
      </c>
      <c r="E3536">
        <v>40</v>
      </c>
      <c r="F3536" t="s">
        <v>47</v>
      </c>
    </row>
    <row r="3537" spans="1:6" x14ac:dyDescent="0.25">
      <c r="A3537">
        <v>3536</v>
      </c>
      <c r="B3537" t="s">
        <v>215</v>
      </c>
      <c r="C3537" t="s">
        <v>46</v>
      </c>
      <c r="D3537">
        <v>24</v>
      </c>
      <c r="E3537">
        <v>8</v>
      </c>
      <c r="F3537" t="s">
        <v>43</v>
      </c>
    </row>
    <row r="3538" spans="1:6" x14ac:dyDescent="0.25">
      <c r="A3538">
        <v>3537</v>
      </c>
      <c r="B3538" t="s">
        <v>421</v>
      </c>
      <c r="C3538" t="s">
        <v>42</v>
      </c>
      <c r="D3538">
        <v>24</v>
      </c>
      <c r="E3538">
        <v>4</v>
      </c>
      <c r="F3538" t="s">
        <v>47</v>
      </c>
    </row>
    <row r="3539" spans="1:6" x14ac:dyDescent="0.25">
      <c r="A3539">
        <v>3538</v>
      </c>
      <c r="B3539" t="s">
        <v>324</v>
      </c>
      <c r="C3539" t="s">
        <v>42</v>
      </c>
      <c r="D3539">
        <v>24</v>
      </c>
      <c r="E3539">
        <v>29</v>
      </c>
      <c r="F3539" t="s">
        <v>47</v>
      </c>
    </row>
    <row r="3540" spans="1:6" x14ac:dyDescent="0.25">
      <c r="A3540">
        <v>3539</v>
      </c>
      <c r="B3540" t="s">
        <v>373</v>
      </c>
      <c r="C3540" t="s">
        <v>46</v>
      </c>
      <c r="D3540">
        <v>24</v>
      </c>
      <c r="E3540">
        <v>4</v>
      </c>
      <c r="F3540" t="s">
        <v>43</v>
      </c>
    </row>
    <row r="3541" spans="1:6" x14ac:dyDescent="0.25">
      <c r="A3541">
        <v>3540</v>
      </c>
      <c r="B3541" t="s">
        <v>44</v>
      </c>
      <c r="C3541" t="s">
        <v>42</v>
      </c>
      <c r="D3541">
        <v>25</v>
      </c>
      <c r="E3541">
        <v>40</v>
      </c>
      <c r="F3541" t="s">
        <v>60</v>
      </c>
    </row>
    <row r="3542" spans="1:6" x14ac:dyDescent="0.25">
      <c r="A3542">
        <v>3541</v>
      </c>
      <c r="B3542" t="s">
        <v>230</v>
      </c>
      <c r="C3542" t="s">
        <v>42</v>
      </c>
      <c r="D3542">
        <v>25</v>
      </c>
      <c r="E3542">
        <v>4</v>
      </c>
      <c r="F3542" t="s">
        <v>49</v>
      </c>
    </row>
    <row r="3543" spans="1:6" x14ac:dyDescent="0.25">
      <c r="A3543">
        <v>3542</v>
      </c>
      <c r="B3543" t="s">
        <v>372</v>
      </c>
      <c r="C3543" t="s">
        <v>46</v>
      </c>
      <c r="D3543">
        <v>25</v>
      </c>
      <c r="E3543">
        <v>4</v>
      </c>
      <c r="F3543" t="s">
        <v>53</v>
      </c>
    </row>
    <row r="3544" spans="1:6" x14ac:dyDescent="0.25">
      <c r="A3544">
        <v>3543</v>
      </c>
      <c r="B3544" t="s">
        <v>365</v>
      </c>
      <c r="C3544" t="s">
        <v>42</v>
      </c>
      <c r="D3544">
        <v>26</v>
      </c>
      <c r="E3544">
        <v>4</v>
      </c>
      <c r="F3544" t="s">
        <v>60</v>
      </c>
    </row>
    <row r="3545" spans="1:6" x14ac:dyDescent="0.25">
      <c r="A3545">
        <v>3544</v>
      </c>
      <c r="B3545" t="s">
        <v>318</v>
      </c>
      <c r="C3545" t="s">
        <v>46</v>
      </c>
      <c r="D3545">
        <v>26</v>
      </c>
      <c r="E3545">
        <v>10</v>
      </c>
      <c r="F3545" t="s">
        <v>60</v>
      </c>
    </row>
    <row r="3546" spans="1:6" x14ac:dyDescent="0.25">
      <c r="A3546">
        <v>3545</v>
      </c>
      <c r="B3546" t="s">
        <v>350</v>
      </c>
      <c r="C3546" t="s">
        <v>46</v>
      </c>
      <c r="D3546">
        <v>26</v>
      </c>
      <c r="E3546">
        <v>10</v>
      </c>
      <c r="F3546" t="s">
        <v>49</v>
      </c>
    </row>
    <row r="3547" spans="1:6" x14ac:dyDescent="0.25">
      <c r="A3547">
        <v>3546</v>
      </c>
      <c r="B3547" t="s">
        <v>240</v>
      </c>
      <c r="C3547" t="s">
        <v>42</v>
      </c>
      <c r="D3547">
        <v>27</v>
      </c>
      <c r="E3547">
        <v>3</v>
      </c>
      <c r="F3547" t="s">
        <v>47</v>
      </c>
    </row>
    <row r="3548" spans="1:6" x14ac:dyDescent="0.25">
      <c r="A3548">
        <v>3547</v>
      </c>
      <c r="B3548" t="s">
        <v>224</v>
      </c>
      <c r="C3548" t="s">
        <v>46</v>
      </c>
      <c r="D3548">
        <v>27</v>
      </c>
      <c r="E3548">
        <v>4</v>
      </c>
      <c r="F3548" t="s">
        <v>60</v>
      </c>
    </row>
    <row r="3549" spans="1:6" x14ac:dyDescent="0.25">
      <c r="A3549">
        <v>3548</v>
      </c>
      <c r="B3549" t="s">
        <v>408</v>
      </c>
      <c r="C3549" t="s">
        <v>46</v>
      </c>
      <c r="D3549">
        <v>27</v>
      </c>
      <c r="E3549">
        <v>18</v>
      </c>
      <c r="F3549" t="s">
        <v>49</v>
      </c>
    </row>
    <row r="3550" spans="1:6" x14ac:dyDescent="0.25">
      <c r="A3550">
        <v>3549</v>
      </c>
      <c r="B3550" t="s">
        <v>365</v>
      </c>
      <c r="C3550" t="s">
        <v>42</v>
      </c>
      <c r="D3550">
        <v>27</v>
      </c>
      <c r="E3550">
        <v>20</v>
      </c>
      <c r="F3550" t="s">
        <v>43</v>
      </c>
    </row>
    <row r="3551" spans="1:6" x14ac:dyDescent="0.25">
      <c r="A3551">
        <v>3550</v>
      </c>
      <c r="B3551" t="s">
        <v>189</v>
      </c>
      <c r="C3551" t="s">
        <v>46</v>
      </c>
      <c r="D3551">
        <v>28</v>
      </c>
      <c r="E3551">
        <v>4</v>
      </c>
      <c r="F3551" t="s">
        <v>47</v>
      </c>
    </row>
    <row r="3552" spans="1:6" x14ac:dyDescent="0.25">
      <c r="A3552">
        <v>3551</v>
      </c>
      <c r="B3552" t="s">
        <v>380</v>
      </c>
      <c r="C3552" t="s">
        <v>42</v>
      </c>
      <c r="D3552">
        <v>28</v>
      </c>
      <c r="E3552">
        <v>4</v>
      </c>
      <c r="F3552" t="s">
        <v>49</v>
      </c>
    </row>
    <row r="3553" spans="1:6" x14ac:dyDescent="0.25">
      <c r="A3553">
        <v>3552</v>
      </c>
      <c r="B3553" t="s">
        <v>223</v>
      </c>
      <c r="C3553" t="s">
        <v>46</v>
      </c>
      <c r="D3553">
        <v>28</v>
      </c>
      <c r="E3553">
        <v>25</v>
      </c>
      <c r="F3553" t="s">
        <v>53</v>
      </c>
    </row>
    <row r="3554" spans="1:6" x14ac:dyDescent="0.25">
      <c r="A3554">
        <v>3553</v>
      </c>
      <c r="B3554" t="s">
        <v>141</v>
      </c>
      <c r="C3554" t="s">
        <v>42</v>
      </c>
      <c r="D3554">
        <v>28</v>
      </c>
      <c r="E3554">
        <v>37</v>
      </c>
      <c r="F3554" t="s">
        <v>53</v>
      </c>
    </row>
    <row r="3555" spans="1:6" x14ac:dyDescent="0.25">
      <c r="A3555">
        <v>3554</v>
      </c>
      <c r="B3555" t="s">
        <v>143</v>
      </c>
      <c r="C3555" t="s">
        <v>46</v>
      </c>
      <c r="D3555">
        <v>29</v>
      </c>
      <c r="E3555">
        <v>37</v>
      </c>
      <c r="F3555" t="s">
        <v>53</v>
      </c>
    </row>
    <row r="3556" spans="1:6" x14ac:dyDescent="0.25">
      <c r="A3556">
        <v>3555</v>
      </c>
      <c r="B3556" t="s">
        <v>276</v>
      </c>
      <c r="C3556" t="s">
        <v>42</v>
      </c>
      <c r="D3556">
        <v>29</v>
      </c>
      <c r="E3556">
        <v>9</v>
      </c>
      <c r="F3556" t="s">
        <v>47</v>
      </c>
    </row>
    <row r="3557" spans="1:6" x14ac:dyDescent="0.25">
      <c r="A3557">
        <v>3556</v>
      </c>
      <c r="B3557" t="s">
        <v>331</v>
      </c>
      <c r="C3557" t="s">
        <v>46</v>
      </c>
      <c r="D3557">
        <v>30</v>
      </c>
      <c r="E3557">
        <v>2</v>
      </c>
      <c r="F3557" t="s">
        <v>49</v>
      </c>
    </row>
    <row r="3558" spans="1:6" x14ac:dyDescent="0.25">
      <c r="A3558">
        <v>3557</v>
      </c>
      <c r="B3558" t="s">
        <v>414</v>
      </c>
      <c r="C3558" t="s">
        <v>46</v>
      </c>
      <c r="D3558">
        <v>30</v>
      </c>
      <c r="E3558">
        <v>10</v>
      </c>
      <c r="F3558" t="s">
        <v>43</v>
      </c>
    </row>
    <row r="3559" spans="1:6" x14ac:dyDescent="0.25">
      <c r="A3559">
        <v>3558</v>
      </c>
      <c r="B3559" t="s">
        <v>405</v>
      </c>
      <c r="C3559" t="s">
        <v>42</v>
      </c>
      <c r="D3559">
        <v>30</v>
      </c>
      <c r="E3559">
        <v>20</v>
      </c>
      <c r="F3559" t="s">
        <v>49</v>
      </c>
    </row>
    <row r="3560" spans="1:6" x14ac:dyDescent="0.25">
      <c r="A3560">
        <v>3559</v>
      </c>
      <c r="B3560" t="s">
        <v>294</v>
      </c>
      <c r="C3560" t="s">
        <v>42</v>
      </c>
      <c r="D3560">
        <v>30</v>
      </c>
      <c r="E3560">
        <v>10</v>
      </c>
      <c r="F3560" t="s">
        <v>43</v>
      </c>
    </row>
    <row r="3561" spans="1:6" x14ac:dyDescent="0.25">
      <c r="A3561">
        <v>3560</v>
      </c>
      <c r="B3561" t="s">
        <v>424</v>
      </c>
      <c r="C3561" t="s">
        <v>42</v>
      </c>
      <c r="D3561">
        <v>31</v>
      </c>
      <c r="E3561">
        <v>40</v>
      </c>
      <c r="F3561" t="s">
        <v>53</v>
      </c>
    </row>
    <row r="3562" spans="1:6" x14ac:dyDescent="0.25">
      <c r="A3562">
        <v>3561</v>
      </c>
      <c r="B3562" t="s">
        <v>128</v>
      </c>
      <c r="C3562" t="s">
        <v>46</v>
      </c>
      <c r="D3562">
        <v>31</v>
      </c>
      <c r="E3562">
        <v>4</v>
      </c>
      <c r="F3562" t="s">
        <v>60</v>
      </c>
    </row>
    <row r="3563" spans="1:6" x14ac:dyDescent="0.25">
      <c r="A3563">
        <v>3562</v>
      </c>
      <c r="B3563" t="s">
        <v>129</v>
      </c>
      <c r="C3563" t="s">
        <v>46</v>
      </c>
      <c r="D3563">
        <v>31</v>
      </c>
      <c r="E3563">
        <v>40</v>
      </c>
      <c r="F3563" t="s">
        <v>47</v>
      </c>
    </row>
    <row r="3564" spans="1:6" x14ac:dyDescent="0.25">
      <c r="A3564">
        <v>3563</v>
      </c>
      <c r="B3564" t="s">
        <v>44</v>
      </c>
      <c r="C3564" t="s">
        <v>42</v>
      </c>
      <c r="D3564">
        <v>32</v>
      </c>
      <c r="E3564">
        <v>4</v>
      </c>
      <c r="F3564" t="s">
        <v>43</v>
      </c>
    </row>
    <row r="3565" spans="1:6" x14ac:dyDescent="0.25">
      <c r="A3565">
        <v>3564</v>
      </c>
      <c r="B3565" t="s">
        <v>169</v>
      </c>
      <c r="C3565" t="s">
        <v>42</v>
      </c>
      <c r="D3565">
        <v>32</v>
      </c>
      <c r="E3565">
        <v>10</v>
      </c>
      <c r="F3565" t="s">
        <v>60</v>
      </c>
    </row>
    <row r="3566" spans="1:6" x14ac:dyDescent="0.25">
      <c r="A3566">
        <v>3565</v>
      </c>
      <c r="B3566" t="s">
        <v>447</v>
      </c>
      <c r="C3566" t="s">
        <v>42</v>
      </c>
      <c r="D3566">
        <v>32</v>
      </c>
      <c r="E3566">
        <v>20</v>
      </c>
      <c r="F3566" t="s">
        <v>47</v>
      </c>
    </row>
    <row r="3567" spans="1:6" x14ac:dyDescent="0.25">
      <c r="A3567">
        <v>3566</v>
      </c>
      <c r="B3567" t="s">
        <v>98</v>
      </c>
      <c r="C3567" t="s">
        <v>46</v>
      </c>
      <c r="D3567">
        <v>32</v>
      </c>
      <c r="E3567">
        <v>27</v>
      </c>
      <c r="F3567" t="s">
        <v>43</v>
      </c>
    </row>
    <row r="3568" spans="1:6" x14ac:dyDescent="0.25">
      <c r="A3568">
        <v>3567</v>
      </c>
      <c r="B3568" t="s">
        <v>241</v>
      </c>
      <c r="C3568" t="s">
        <v>46</v>
      </c>
      <c r="D3568">
        <v>32</v>
      </c>
      <c r="E3568">
        <v>39</v>
      </c>
      <c r="F3568" t="s">
        <v>47</v>
      </c>
    </row>
    <row r="3569" spans="1:6" x14ac:dyDescent="0.25">
      <c r="A3569">
        <v>3568</v>
      </c>
      <c r="B3569" t="s">
        <v>44</v>
      </c>
      <c r="C3569" t="s">
        <v>42</v>
      </c>
      <c r="D3569">
        <v>33</v>
      </c>
      <c r="E3569">
        <v>10</v>
      </c>
      <c r="F3569" t="s">
        <v>43</v>
      </c>
    </row>
    <row r="3570" spans="1:6" x14ac:dyDescent="0.25">
      <c r="A3570">
        <v>3569</v>
      </c>
      <c r="B3570" t="s">
        <v>147</v>
      </c>
      <c r="C3570" t="s">
        <v>42</v>
      </c>
      <c r="D3570">
        <v>33</v>
      </c>
      <c r="E3570">
        <v>32</v>
      </c>
      <c r="F3570" t="s">
        <v>43</v>
      </c>
    </row>
    <row r="3571" spans="1:6" x14ac:dyDescent="0.25">
      <c r="A3571">
        <v>3570</v>
      </c>
      <c r="B3571" t="s">
        <v>59</v>
      </c>
      <c r="C3571" t="s">
        <v>46</v>
      </c>
      <c r="D3571">
        <v>33</v>
      </c>
      <c r="E3571">
        <v>4</v>
      </c>
      <c r="F3571" t="s">
        <v>43</v>
      </c>
    </row>
    <row r="3572" spans="1:6" x14ac:dyDescent="0.25">
      <c r="A3572">
        <v>3571</v>
      </c>
      <c r="B3572" t="s">
        <v>253</v>
      </c>
      <c r="C3572" t="s">
        <v>46</v>
      </c>
      <c r="D3572">
        <v>34</v>
      </c>
      <c r="E3572">
        <v>10</v>
      </c>
      <c r="F3572" t="s">
        <v>53</v>
      </c>
    </row>
    <row r="3573" spans="1:6" x14ac:dyDescent="0.25">
      <c r="A3573">
        <v>3572</v>
      </c>
      <c r="B3573" t="s">
        <v>395</v>
      </c>
      <c r="C3573" t="s">
        <v>46</v>
      </c>
      <c r="D3573">
        <v>34</v>
      </c>
      <c r="E3573">
        <v>4</v>
      </c>
      <c r="F3573" t="s">
        <v>49</v>
      </c>
    </row>
    <row r="3574" spans="1:6" x14ac:dyDescent="0.25">
      <c r="A3574">
        <v>3573</v>
      </c>
      <c r="B3574" t="s">
        <v>179</v>
      </c>
      <c r="C3574" t="s">
        <v>46</v>
      </c>
      <c r="D3574">
        <v>34</v>
      </c>
      <c r="E3574">
        <v>15</v>
      </c>
      <c r="F3574" t="s">
        <v>43</v>
      </c>
    </row>
    <row r="3575" spans="1:6" x14ac:dyDescent="0.25">
      <c r="A3575">
        <v>3574</v>
      </c>
      <c r="B3575" t="s">
        <v>429</v>
      </c>
      <c r="C3575" t="s">
        <v>46</v>
      </c>
      <c r="D3575">
        <v>34</v>
      </c>
      <c r="E3575">
        <v>23</v>
      </c>
      <c r="F3575" t="s">
        <v>47</v>
      </c>
    </row>
    <row r="3576" spans="1:6" x14ac:dyDescent="0.25">
      <c r="A3576">
        <v>3575</v>
      </c>
      <c r="B3576" t="s">
        <v>364</v>
      </c>
      <c r="C3576" t="s">
        <v>42</v>
      </c>
      <c r="D3576">
        <v>34</v>
      </c>
      <c r="E3576">
        <v>31</v>
      </c>
      <c r="F3576" t="s">
        <v>60</v>
      </c>
    </row>
    <row r="3577" spans="1:6" x14ac:dyDescent="0.25">
      <c r="A3577">
        <v>3576</v>
      </c>
      <c r="B3577" t="s">
        <v>382</v>
      </c>
      <c r="C3577" t="s">
        <v>42</v>
      </c>
      <c r="D3577">
        <v>35</v>
      </c>
      <c r="E3577">
        <v>9</v>
      </c>
      <c r="F3577" t="s">
        <v>49</v>
      </c>
    </row>
    <row r="3578" spans="1:6" x14ac:dyDescent="0.25">
      <c r="A3578">
        <v>3577</v>
      </c>
      <c r="B3578" t="s">
        <v>232</v>
      </c>
      <c r="C3578" t="s">
        <v>46</v>
      </c>
      <c r="D3578">
        <v>35</v>
      </c>
      <c r="E3578">
        <v>10</v>
      </c>
      <c r="F3578" t="s">
        <v>49</v>
      </c>
    </row>
    <row r="3579" spans="1:6" x14ac:dyDescent="0.25">
      <c r="A3579">
        <v>3578</v>
      </c>
      <c r="B3579" t="s">
        <v>172</v>
      </c>
      <c r="C3579" t="s">
        <v>42</v>
      </c>
      <c r="D3579">
        <v>36</v>
      </c>
      <c r="E3579">
        <v>4</v>
      </c>
      <c r="F3579" t="s">
        <v>53</v>
      </c>
    </row>
    <row r="3580" spans="1:6" x14ac:dyDescent="0.25">
      <c r="A3580">
        <v>3579</v>
      </c>
      <c r="B3580" t="s">
        <v>97</v>
      </c>
      <c r="C3580" t="s">
        <v>42</v>
      </c>
      <c r="D3580">
        <v>37</v>
      </c>
      <c r="E3580">
        <v>5</v>
      </c>
      <c r="F3580" t="s">
        <v>43</v>
      </c>
    </row>
    <row r="3581" spans="1:6" x14ac:dyDescent="0.25">
      <c r="A3581">
        <v>3580</v>
      </c>
      <c r="B3581" t="s">
        <v>173</v>
      </c>
      <c r="C3581" t="s">
        <v>46</v>
      </c>
      <c r="D3581">
        <v>37</v>
      </c>
      <c r="E3581">
        <v>4</v>
      </c>
      <c r="F3581" t="s">
        <v>43</v>
      </c>
    </row>
    <row r="3582" spans="1:6" x14ac:dyDescent="0.25">
      <c r="A3582">
        <v>3581</v>
      </c>
      <c r="B3582" t="s">
        <v>243</v>
      </c>
      <c r="C3582" t="s">
        <v>46</v>
      </c>
      <c r="D3582">
        <v>38</v>
      </c>
      <c r="E3582">
        <v>15</v>
      </c>
      <c r="F3582" t="s">
        <v>43</v>
      </c>
    </row>
    <row r="3583" spans="1:6" x14ac:dyDescent="0.25">
      <c r="A3583">
        <v>3582</v>
      </c>
      <c r="B3583" t="s">
        <v>376</v>
      </c>
      <c r="C3583" t="s">
        <v>46</v>
      </c>
      <c r="D3583">
        <v>38</v>
      </c>
      <c r="E3583">
        <v>10</v>
      </c>
      <c r="F3583" t="s">
        <v>47</v>
      </c>
    </row>
    <row r="3584" spans="1:6" x14ac:dyDescent="0.25">
      <c r="A3584">
        <v>3583</v>
      </c>
      <c r="B3584" t="s">
        <v>245</v>
      </c>
      <c r="C3584" t="s">
        <v>46</v>
      </c>
      <c r="D3584">
        <v>39</v>
      </c>
      <c r="E3584">
        <v>4</v>
      </c>
      <c r="F3584" t="s">
        <v>47</v>
      </c>
    </row>
    <row r="3585" spans="1:6" x14ac:dyDescent="0.25">
      <c r="A3585">
        <v>3584</v>
      </c>
      <c r="B3585" t="s">
        <v>390</v>
      </c>
      <c r="C3585" t="s">
        <v>46</v>
      </c>
      <c r="D3585">
        <v>39</v>
      </c>
      <c r="E3585">
        <v>22</v>
      </c>
      <c r="F3585" t="s">
        <v>53</v>
      </c>
    </row>
    <row r="3586" spans="1:6" x14ac:dyDescent="0.25">
      <c r="A3586">
        <v>3585</v>
      </c>
      <c r="B3586" t="s">
        <v>171</v>
      </c>
      <c r="C3586" t="s">
        <v>46</v>
      </c>
      <c r="D3586">
        <v>39</v>
      </c>
      <c r="E3586">
        <v>4</v>
      </c>
      <c r="F3586" t="s">
        <v>60</v>
      </c>
    </row>
    <row r="3587" spans="1:6" x14ac:dyDescent="0.25">
      <c r="A3587">
        <v>3586</v>
      </c>
      <c r="B3587" t="s">
        <v>252</v>
      </c>
      <c r="C3587" t="s">
        <v>42</v>
      </c>
      <c r="D3587">
        <v>40</v>
      </c>
      <c r="E3587">
        <v>3</v>
      </c>
      <c r="F3587" t="s">
        <v>53</v>
      </c>
    </row>
    <row r="3588" spans="1:6" x14ac:dyDescent="0.25">
      <c r="A3588">
        <v>3587</v>
      </c>
      <c r="B3588" t="s">
        <v>304</v>
      </c>
      <c r="C3588" t="s">
        <v>42</v>
      </c>
      <c r="D3588">
        <v>40</v>
      </c>
      <c r="E3588">
        <v>4</v>
      </c>
      <c r="F3588" t="s">
        <v>43</v>
      </c>
    </row>
    <row r="3589" spans="1:6" x14ac:dyDescent="0.25">
      <c r="A3589">
        <v>3588</v>
      </c>
      <c r="B3589" t="s">
        <v>261</v>
      </c>
      <c r="C3589" t="s">
        <v>42</v>
      </c>
      <c r="D3589">
        <v>40</v>
      </c>
      <c r="E3589">
        <v>9</v>
      </c>
      <c r="F3589" t="s">
        <v>49</v>
      </c>
    </row>
    <row r="3590" spans="1:6" x14ac:dyDescent="0.25">
      <c r="A3590">
        <v>3589</v>
      </c>
      <c r="B3590" t="s">
        <v>63</v>
      </c>
      <c r="C3590" t="s">
        <v>42</v>
      </c>
      <c r="D3590">
        <v>41</v>
      </c>
      <c r="E3590">
        <v>11</v>
      </c>
      <c r="F3590" t="s">
        <v>49</v>
      </c>
    </row>
    <row r="3591" spans="1:6" x14ac:dyDescent="0.25">
      <c r="A3591">
        <v>3590</v>
      </c>
      <c r="B3591" t="s">
        <v>192</v>
      </c>
      <c r="C3591" t="s">
        <v>42</v>
      </c>
      <c r="D3591">
        <v>42</v>
      </c>
      <c r="E3591">
        <v>10</v>
      </c>
      <c r="F3591" t="s">
        <v>60</v>
      </c>
    </row>
    <row r="3592" spans="1:6" x14ac:dyDescent="0.25">
      <c r="A3592">
        <v>3591</v>
      </c>
      <c r="B3592" t="s">
        <v>303</v>
      </c>
      <c r="C3592" t="s">
        <v>42</v>
      </c>
      <c r="D3592">
        <v>42</v>
      </c>
      <c r="E3592">
        <v>9</v>
      </c>
      <c r="F3592" t="s">
        <v>53</v>
      </c>
    </row>
    <row r="3593" spans="1:6" x14ac:dyDescent="0.25">
      <c r="A3593">
        <v>3592</v>
      </c>
      <c r="B3593" t="s">
        <v>279</v>
      </c>
      <c r="C3593" t="s">
        <v>42</v>
      </c>
      <c r="D3593">
        <v>43</v>
      </c>
      <c r="E3593">
        <v>4</v>
      </c>
      <c r="F3593" t="s">
        <v>47</v>
      </c>
    </row>
    <row r="3594" spans="1:6" x14ac:dyDescent="0.25">
      <c r="A3594">
        <v>3593</v>
      </c>
      <c r="B3594" t="s">
        <v>231</v>
      </c>
      <c r="C3594" t="s">
        <v>46</v>
      </c>
      <c r="D3594">
        <v>43</v>
      </c>
      <c r="E3594">
        <v>32</v>
      </c>
      <c r="F3594" t="s">
        <v>43</v>
      </c>
    </row>
    <row r="3595" spans="1:6" x14ac:dyDescent="0.25">
      <c r="A3595">
        <v>3594</v>
      </c>
      <c r="B3595" t="s">
        <v>307</v>
      </c>
      <c r="C3595" t="s">
        <v>42</v>
      </c>
      <c r="D3595">
        <v>44</v>
      </c>
      <c r="E3595">
        <v>9</v>
      </c>
      <c r="F3595" t="s">
        <v>47</v>
      </c>
    </row>
    <row r="3596" spans="1:6" x14ac:dyDescent="0.25">
      <c r="A3596">
        <v>3595</v>
      </c>
      <c r="B3596" t="s">
        <v>418</v>
      </c>
      <c r="C3596" t="s">
        <v>46</v>
      </c>
      <c r="D3596">
        <v>44</v>
      </c>
      <c r="E3596">
        <v>35</v>
      </c>
      <c r="F3596" t="s">
        <v>53</v>
      </c>
    </row>
    <row r="3597" spans="1:6" x14ac:dyDescent="0.25">
      <c r="A3597">
        <v>3596</v>
      </c>
      <c r="B3597" t="s">
        <v>80</v>
      </c>
      <c r="C3597" t="s">
        <v>42</v>
      </c>
      <c r="D3597">
        <v>44</v>
      </c>
      <c r="E3597">
        <v>38</v>
      </c>
      <c r="F3597" t="s">
        <v>43</v>
      </c>
    </row>
    <row r="3598" spans="1:6" x14ac:dyDescent="0.25">
      <c r="A3598">
        <v>3597</v>
      </c>
      <c r="B3598" t="s">
        <v>357</v>
      </c>
      <c r="C3598" t="s">
        <v>42</v>
      </c>
      <c r="D3598">
        <v>45</v>
      </c>
      <c r="E3598">
        <v>7</v>
      </c>
      <c r="F3598" t="s">
        <v>49</v>
      </c>
    </row>
    <row r="3599" spans="1:6" x14ac:dyDescent="0.25">
      <c r="A3599">
        <v>3598</v>
      </c>
      <c r="B3599" t="s">
        <v>366</v>
      </c>
      <c r="C3599" t="s">
        <v>42</v>
      </c>
      <c r="D3599">
        <v>45</v>
      </c>
      <c r="E3599">
        <v>10</v>
      </c>
      <c r="F3599" t="s">
        <v>53</v>
      </c>
    </row>
    <row r="3600" spans="1:6" x14ac:dyDescent="0.25">
      <c r="A3600">
        <v>3599</v>
      </c>
      <c r="B3600" t="s">
        <v>225</v>
      </c>
      <c r="C3600" t="s">
        <v>42</v>
      </c>
      <c r="D3600">
        <v>45</v>
      </c>
      <c r="E3600">
        <v>15</v>
      </c>
      <c r="F3600" t="s">
        <v>60</v>
      </c>
    </row>
    <row r="3601" spans="1:6" x14ac:dyDescent="0.25">
      <c r="A3601">
        <v>3600</v>
      </c>
      <c r="B3601" t="s">
        <v>327</v>
      </c>
      <c r="C3601" t="s">
        <v>46</v>
      </c>
      <c r="D3601">
        <v>45</v>
      </c>
      <c r="E3601">
        <v>22</v>
      </c>
      <c r="F3601" t="s">
        <v>53</v>
      </c>
    </row>
    <row r="3602" spans="1:6" x14ac:dyDescent="0.25">
      <c r="A3602">
        <v>3601</v>
      </c>
      <c r="B3602" t="s">
        <v>216</v>
      </c>
      <c r="C3602" t="s">
        <v>42</v>
      </c>
      <c r="D3602">
        <v>45</v>
      </c>
      <c r="E3602">
        <v>29</v>
      </c>
      <c r="F3602" t="s">
        <v>53</v>
      </c>
    </row>
    <row r="3603" spans="1:6" x14ac:dyDescent="0.25">
      <c r="A3603">
        <v>3602</v>
      </c>
      <c r="B3603" t="s">
        <v>245</v>
      </c>
      <c r="C3603" t="s">
        <v>46</v>
      </c>
      <c r="D3603">
        <v>46</v>
      </c>
      <c r="E3603">
        <v>10</v>
      </c>
      <c r="F3603" t="s">
        <v>47</v>
      </c>
    </row>
    <row r="3604" spans="1:6" x14ac:dyDescent="0.25">
      <c r="A3604">
        <v>3603</v>
      </c>
      <c r="B3604" t="s">
        <v>90</v>
      </c>
      <c r="C3604" t="s">
        <v>42</v>
      </c>
      <c r="D3604">
        <v>46</v>
      </c>
      <c r="E3604">
        <v>40</v>
      </c>
      <c r="F3604" t="s">
        <v>60</v>
      </c>
    </row>
    <row r="3605" spans="1:6" x14ac:dyDescent="0.25">
      <c r="A3605">
        <v>3604</v>
      </c>
      <c r="B3605" t="s">
        <v>127</v>
      </c>
      <c r="C3605" t="s">
        <v>42</v>
      </c>
      <c r="D3605">
        <v>47</v>
      </c>
      <c r="E3605">
        <v>1</v>
      </c>
      <c r="F3605" t="s">
        <v>43</v>
      </c>
    </row>
    <row r="3606" spans="1:6" x14ac:dyDescent="0.25">
      <c r="A3606">
        <v>3605</v>
      </c>
      <c r="B3606" t="s">
        <v>217</v>
      </c>
      <c r="C3606" t="s">
        <v>42</v>
      </c>
      <c r="D3606">
        <v>47</v>
      </c>
      <c r="E3606">
        <v>10</v>
      </c>
      <c r="F3606" t="s">
        <v>53</v>
      </c>
    </row>
    <row r="3607" spans="1:6" x14ac:dyDescent="0.25">
      <c r="A3607">
        <v>3606</v>
      </c>
      <c r="B3607" t="s">
        <v>317</v>
      </c>
      <c r="C3607" t="s">
        <v>42</v>
      </c>
      <c r="D3607">
        <v>47</v>
      </c>
      <c r="E3607">
        <v>7</v>
      </c>
      <c r="F3607" t="s">
        <v>43</v>
      </c>
    </row>
    <row r="3608" spans="1:6" x14ac:dyDescent="0.25">
      <c r="A3608">
        <v>3607</v>
      </c>
      <c r="B3608" t="s">
        <v>310</v>
      </c>
      <c r="C3608" t="s">
        <v>42</v>
      </c>
      <c r="D3608">
        <v>47</v>
      </c>
      <c r="E3608">
        <v>10</v>
      </c>
      <c r="F3608" t="s">
        <v>60</v>
      </c>
    </row>
    <row r="3609" spans="1:6" x14ac:dyDescent="0.25">
      <c r="A3609">
        <v>3608</v>
      </c>
      <c r="B3609" t="s">
        <v>287</v>
      </c>
      <c r="C3609" t="s">
        <v>46</v>
      </c>
      <c r="D3609">
        <v>47</v>
      </c>
      <c r="E3609">
        <v>17</v>
      </c>
      <c r="F3609" t="s">
        <v>47</v>
      </c>
    </row>
    <row r="3610" spans="1:6" x14ac:dyDescent="0.25">
      <c r="A3610">
        <v>3609</v>
      </c>
      <c r="B3610" t="s">
        <v>421</v>
      </c>
      <c r="C3610" t="s">
        <v>42</v>
      </c>
      <c r="D3610">
        <v>47</v>
      </c>
      <c r="E3610">
        <v>4</v>
      </c>
      <c r="F3610" t="s">
        <v>47</v>
      </c>
    </row>
    <row r="3611" spans="1:6" x14ac:dyDescent="0.25">
      <c r="A3611">
        <v>3610</v>
      </c>
      <c r="B3611" t="s">
        <v>266</v>
      </c>
      <c r="C3611" t="s">
        <v>46</v>
      </c>
      <c r="D3611">
        <v>47</v>
      </c>
      <c r="E3611">
        <v>38</v>
      </c>
      <c r="F3611" t="s">
        <v>43</v>
      </c>
    </row>
    <row r="3612" spans="1:6" x14ac:dyDescent="0.25">
      <c r="A3612">
        <v>3611</v>
      </c>
      <c r="B3612" t="s">
        <v>272</v>
      </c>
      <c r="C3612" t="s">
        <v>42</v>
      </c>
      <c r="D3612">
        <v>47</v>
      </c>
      <c r="E3612">
        <v>4</v>
      </c>
      <c r="F3612" t="s">
        <v>43</v>
      </c>
    </row>
    <row r="3613" spans="1:6" x14ac:dyDescent="0.25">
      <c r="A3613">
        <v>3612</v>
      </c>
      <c r="B3613" t="s">
        <v>350</v>
      </c>
      <c r="C3613" t="s">
        <v>42</v>
      </c>
      <c r="D3613">
        <v>48</v>
      </c>
      <c r="E3613">
        <v>40</v>
      </c>
      <c r="F3613" t="s">
        <v>49</v>
      </c>
    </row>
    <row r="3614" spans="1:6" x14ac:dyDescent="0.25">
      <c r="A3614">
        <v>3613</v>
      </c>
      <c r="B3614" t="s">
        <v>443</v>
      </c>
      <c r="C3614" t="s">
        <v>42</v>
      </c>
      <c r="D3614">
        <v>48</v>
      </c>
      <c r="E3614">
        <v>25</v>
      </c>
      <c r="F3614" t="s">
        <v>49</v>
      </c>
    </row>
    <row r="3615" spans="1:6" x14ac:dyDescent="0.25">
      <c r="A3615">
        <v>3614</v>
      </c>
      <c r="B3615" t="s">
        <v>205</v>
      </c>
      <c r="C3615" t="s">
        <v>42</v>
      </c>
      <c r="D3615">
        <v>48</v>
      </c>
      <c r="E3615">
        <v>4</v>
      </c>
      <c r="F3615" t="s">
        <v>53</v>
      </c>
    </row>
    <row r="3616" spans="1:6" x14ac:dyDescent="0.25">
      <c r="A3616">
        <v>3615</v>
      </c>
      <c r="B3616" t="s">
        <v>68</v>
      </c>
      <c r="C3616" t="s">
        <v>46</v>
      </c>
      <c r="D3616">
        <v>49</v>
      </c>
      <c r="E3616">
        <v>4</v>
      </c>
      <c r="F3616" t="s">
        <v>47</v>
      </c>
    </row>
    <row r="3617" spans="1:6" x14ac:dyDescent="0.25">
      <c r="A3617">
        <v>3616</v>
      </c>
      <c r="B3617" t="s">
        <v>355</v>
      </c>
      <c r="C3617" t="s">
        <v>42</v>
      </c>
      <c r="D3617">
        <v>50</v>
      </c>
      <c r="E3617">
        <v>4</v>
      </c>
      <c r="F3617" t="s">
        <v>47</v>
      </c>
    </row>
    <row r="3618" spans="1:6" x14ac:dyDescent="0.25">
      <c r="A3618">
        <v>3617</v>
      </c>
      <c r="B3618" t="s">
        <v>187</v>
      </c>
      <c r="C3618" t="s">
        <v>42</v>
      </c>
      <c r="D3618">
        <v>50</v>
      </c>
      <c r="E3618">
        <v>40</v>
      </c>
      <c r="F3618" t="s">
        <v>60</v>
      </c>
    </row>
    <row r="3619" spans="1:6" x14ac:dyDescent="0.25">
      <c r="A3619">
        <v>3618</v>
      </c>
      <c r="B3619" t="s">
        <v>162</v>
      </c>
      <c r="C3619" t="s">
        <v>42</v>
      </c>
      <c r="D3619">
        <v>50</v>
      </c>
      <c r="E3619">
        <v>10</v>
      </c>
      <c r="F3619" t="s">
        <v>43</v>
      </c>
    </row>
    <row r="3620" spans="1:6" x14ac:dyDescent="0.25">
      <c r="A3620">
        <v>3619</v>
      </c>
      <c r="B3620" t="s">
        <v>194</v>
      </c>
      <c r="C3620" t="s">
        <v>46</v>
      </c>
      <c r="D3620">
        <v>51</v>
      </c>
      <c r="E3620">
        <v>10</v>
      </c>
      <c r="F3620" t="s">
        <v>60</v>
      </c>
    </row>
    <row r="3621" spans="1:6" x14ac:dyDescent="0.25">
      <c r="A3621">
        <v>3620</v>
      </c>
      <c r="B3621" t="s">
        <v>236</v>
      </c>
      <c r="C3621" t="s">
        <v>42</v>
      </c>
      <c r="D3621">
        <v>52</v>
      </c>
      <c r="E3621">
        <v>21</v>
      </c>
      <c r="F3621" t="s">
        <v>47</v>
      </c>
    </row>
    <row r="3622" spans="1:6" x14ac:dyDescent="0.25">
      <c r="A3622">
        <v>3621</v>
      </c>
      <c r="B3622" t="s">
        <v>187</v>
      </c>
      <c r="C3622" t="s">
        <v>42</v>
      </c>
      <c r="D3622">
        <v>53</v>
      </c>
      <c r="E3622">
        <v>2</v>
      </c>
      <c r="F3622" t="s">
        <v>60</v>
      </c>
    </row>
    <row r="3623" spans="1:6" x14ac:dyDescent="0.25">
      <c r="A3623">
        <v>3622</v>
      </c>
      <c r="B3623" t="s">
        <v>44</v>
      </c>
      <c r="C3623" t="s">
        <v>42</v>
      </c>
      <c r="D3623">
        <v>53</v>
      </c>
      <c r="E3623">
        <v>18</v>
      </c>
      <c r="F3623" t="s">
        <v>60</v>
      </c>
    </row>
    <row r="3624" spans="1:6" x14ac:dyDescent="0.25">
      <c r="A3624">
        <v>3623</v>
      </c>
      <c r="B3624" t="s">
        <v>392</v>
      </c>
      <c r="C3624" t="s">
        <v>42</v>
      </c>
      <c r="D3624">
        <v>54</v>
      </c>
      <c r="E3624">
        <v>4</v>
      </c>
      <c r="F3624" t="s">
        <v>53</v>
      </c>
    </row>
    <row r="3625" spans="1:6" x14ac:dyDescent="0.25">
      <c r="A3625">
        <v>3624</v>
      </c>
      <c r="B3625" t="s">
        <v>200</v>
      </c>
      <c r="C3625" t="s">
        <v>46</v>
      </c>
      <c r="D3625">
        <v>54</v>
      </c>
      <c r="E3625">
        <v>16</v>
      </c>
      <c r="F3625" t="s">
        <v>47</v>
      </c>
    </row>
    <row r="3626" spans="1:6" x14ac:dyDescent="0.25">
      <c r="A3626">
        <v>3625</v>
      </c>
      <c r="B3626" t="s">
        <v>41</v>
      </c>
      <c r="C3626" t="s">
        <v>46</v>
      </c>
      <c r="D3626">
        <v>54</v>
      </c>
      <c r="E3626">
        <v>4</v>
      </c>
      <c r="F3626" t="s">
        <v>43</v>
      </c>
    </row>
    <row r="3627" spans="1:6" x14ac:dyDescent="0.25">
      <c r="A3627">
        <v>3626</v>
      </c>
      <c r="B3627" t="s">
        <v>427</v>
      </c>
      <c r="C3627" t="s">
        <v>42</v>
      </c>
      <c r="D3627">
        <v>54</v>
      </c>
      <c r="E3627">
        <v>38</v>
      </c>
      <c r="F3627" t="s">
        <v>49</v>
      </c>
    </row>
    <row r="3628" spans="1:6" x14ac:dyDescent="0.25">
      <c r="A3628">
        <v>3627</v>
      </c>
      <c r="B3628" t="s">
        <v>366</v>
      </c>
      <c r="C3628" t="s">
        <v>46</v>
      </c>
      <c r="D3628">
        <v>55</v>
      </c>
      <c r="E3628">
        <v>12</v>
      </c>
      <c r="F3628" t="s">
        <v>53</v>
      </c>
    </row>
    <row r="3629" spans="1:6" x14ac:dyDescent="0.25">
      <c r="A3629">
        <v>3628</v>
      </c>
      <c r="B3629" t="s">
        <v>274</v>
      </c>
      <c r="C3629" t="s">
        <v>42</v>
      </c>
      <c r="D3629">
        <v>56</v>
      </c>
      <c r="E3629">
        <v>40</v>
      </c>
      <c r="F3629" t="s">
        <v>53</v>
      </c>
    </row>
    <row r="3630" spans="1:6" x14ac:dyDescent="0.25">
      <c r="A3630">
        <v>3629</v>
      </c>
      <c r="B3630" t="s">
        <v>385</v>
      </c>
      <c r="C3630" t="s">
        <v>46</v>
      </c>
      <c r="D3630">
        <v>57</v>
      </c>
      <c r="E3630">
        <v>4</v>
      </c>
      <c r="F3630" t="s">
        <v>53</v>
      </c>
    </row>
    <row r="3631" spans="1:6" x14ac:dyDescent="0.25">
      <c r="A3631">
        <v>3630</v>
      </c>
      <c r="B3631" t="s">
        <v>288</v>
      </c>
      <c r="C3631" t="s">
        <v>46</v>
      </c>
      <c r="D3631">
        <v>57</v>
      </c>
      <c r="E3631">
        <v>10</v>
      </c>
      <c r="F3631" t="s">
        <v>60</v>
      </c>
    </row>
    <row r="3632" spans="1:6" x14ac:dyDescent="0.25">
      <c r="A3632">
        <v>3631</v>
      </c>
      <c r="B3632" t="s">
        <v>438</v>
      </c>
      <c r="C3632" t="s">
        <v>46</v>
      </c>
      <c r="D3632">
        <v>57</v>
      </c>
      <c r="E3632">
        <v>10</v>
      </c>
      <c r="F3632" t="s">
        <v>47</v>
      </c>
    </row>
    <row r="3633" spans="1:6" x14ac:dyDescent="0.25">
      <c r="A3633">
        <v>3632</v>
      </c>
      <c r="B3633" t="s">
        <v>324</v>
      </c>
      <c r="C3633" t="s">
        <v>42</v>
      </c>
      <c r="D3633">
        <v>58</v>
      </c>
      <c r="E3633">
        <v>40</v>
      </c>
      <c r="F3633" t="s">
        <v>47</v>
      </c>
    </row>
    <row r="3634" spans="1:6" x14ac:dyDescent="0.25">
      <c r="A3634">
        <v>3633</v>
      </c>
      <c r="B3634" t="s">
        <v>374</v>
      </c>
      <c r="C3634" t="s">
        <v>46</v>
      </c>
      <c r="D3634">
        <v>58</v>
      </c>
      <c r="E3634">
        <v>4</v>
      </c>
      <c r="F3634" t="s">
        <v>49</v>
      </c>
    </row>
    <row r="3635" spans="1:6" x14ac:dyDescent="0.25">
      <c r="A3635">
        <v>3634</v>
      </c>
      <c r="B3635" t="s">
        <v>436</v>
      </c>
      <c r="C3635" t="s">
        <v>46</v>
      </c>
      <c r="D3635">
        <v>58</v>
      </c>
      <c r="E3635">
        <v>10</v>
      </c>
      <c r="F3635" t="s">
        <v>43</v>
      </c>
    </row>
    <row r="3636" spans="1:6" x14ac:dyDescent="0.25">
      <c r="A3636">
        <v>3635</v>
      </c>
      <c r="B3636" t="s">
        <v>400</v>
      </c>
      <c r="C3636" t="s">
        <v>42</v>
      </c>
      <c r="D3636">
        <v>58</v>
      </c>
      <c r="E3636">
        <v>4</v>
      </c>
      <c r="F3636" t="s">
        <v>53</v>
      </c>
    </row>
    <row r="3637" spans="1:6" x14ac:dyDescent="0.25">
      <c r="A3637">
        <v>3636</v>
      </c>
      <c r="B3637" t="s">
        <v>64</v>
      </c>
      <c r="C3637" t="s">
        <v>46</v>
      </c>
      <c r="D3637">
        <v>60</v>
      </c>
      <c r="E3637">
        <v>28</v>
      </c>
      <c r="F3637" t="s">
        <v>49</v>
      </c>
    </row>
    <row r="3638" spans="1:6" x14ac:dyDescent="0.25">
      <c r="A3638">
        <v>3637</v>
      </c>
      <c r="B3638" t="s">
        <v>328</v>
      </c>
      <c r="C3638" t="s">
        <v>42</v>
      </c>
      <c r="D3638">
        <v>61</v>
      </c>
      <c r="E3638">
        <v>10</v>
      </c>
      <c r="F3638" t="s">
        <v>47</v>
      </c>
    </row>
    <row r="3639" spans="1:6" x14ac:dyDescent="0.25">
      <c r="A3639">
        <v>3638</v>
      </c>
      <c r="B3639" t="s">
        <v>442</v>
      </c>
      <c r="C3639" t="s">
        <v>42</v>
      </c>
      <c r="D3639">
        <v>62</v>
      </c>
      <c r="E3639">
        <v>6</v>
      </c>
      <c r="F3639" t="s">
        <v>53</v>
      </c>
    </row>
    <row r="3640" spans="1:6" x14ac:dyDescent="0.25">
      <c r="A3640">
        <v>3639</v>
      </c>
      <c r="B3640" t="s">
        <v>175</v>
      </c>
      <c r="C3640" t="s">
        <v>42</v>
      </c>
      <c r="D3640">
        <v>62</v>
      </c>
      <c r="E3640">
        <v>10</v>
      </c>
      <c r="F3640" t="s">
        <v>47</v>
      </c>
    </row>
    <row r="3641" spans="1:6" x14ac:dyDescent="0.25">
      <c r="A3641">
        <v>3640</v>
      </c>
      <c r="B3641" t="s">
        <v>367</v>
      </c>
      <c r="C3641" t="s">
        <v>46</v>
      </c>
      <c r="D3641">
        <v>62</v>
      </c>
      <c r="E3641">
        <v>22</v>
      </c>
      <c r="F3641" t="s">
        <v>60</v>
      </c>
    </row>
    <row r="3642" spans="1:6" x14ac:dyDescent="0.25">
      <c r="A3642">
        <v>3641</v>
      </c>
      <c r="B3642" t="s">
        <v>403</v>
      </c>
      <c r="C3642" t="s">
        <v>42</v>
      </c>
      <c r="D3642">
        <v>63</v>
      </c>
      <c r="E3642">
        <v>10</v>
      </c>
      <c r="F3642" t="s">
        <v>60</v>
      </c>
    </row>
    <row r="3643" spans="1:6" x14ac:dyDescent="0.25">
      <c r="A3643">
        <v>3642</v>
      </c>
      <c r="B3643" t="s">
        <v>98</v>
      </c>
      <c r="C3643" t="s">
        <v>46</v>
      </c>
      <c r="D3643">
        <v>64</v>
      </c>
      <c r="E3643">
        <v>15</v>
      </c>
      <c r="F3643" t="s">
        <v>43</v>
      </c>
    </row>
    <row r="3644" spans="1:6" x14ac:dyDescent="0.25">
      <c r="A3644">
        <v>3643</v>
      </c>
      <c r="B3644" t="s">
        <v>80</v>
      </c>
      <c r="C3644" t="s">
        <v>42</v>
      </c>
      <c r="D3644">
        <v>64</v>
      </c>
      <c r="E3644">
        <v>37</v>
      </c>
      <c r="F3644" t="s">
        <v>43</v>
      </c>
    </row>
    <row r="3645" spans="1:6" x14ac:dyDescent="0.25">
      <c r="A3645">
        <v>3644</v>
      </c>
      <c r="B3645" t="s">
        <v>271</v>
      </c>
      <c r="C3645" t="s">
        <v>42</v>
      </c>
      <c r="D3645">
        <v>64</v>
      </c>
      <c r="E3645">
        <v>40</v>
      </c>
      <c r="F3645" t="s">
        <v>49</v>
      </c>
    </row>
    <row r="3646" spans="1:6" x14ac:dyDescent="0.25">
      <c r="A3646">
        <v>3645</v>
      </c>
      <c r="B3646" t="s">
        <v>223</v>
      </c>
      <c r="C3646" t="s">
        <v>42</v>
      </c>
      <c r="D3646">
        <v>64</v>
      </c>
      <c r="E3646">
        <v>9</v>
      </c>
      <c r="F3646" t="s">
        <v>53</v>
      </c>
    </row>
    <row r="3647" spans="1:6" x14ac:dyDescent="0.25">
      <c r="A3647">
        <v>3646</v>
      </c>
      <c r="B3647" t="s">
        <v>336</v>
      </c>
      <c r="C3647" t="s">
        <v>42</v>
      </c>
      <c r="D3647">
        <v>64</v>
      </c>
      <c r="E3647">
        <v>4</v>
      </c>
      <c r="F3647" t="s">
        <v>47</v>
      </c>
    </row>
    <row r="3648" spans="1:6" x14ac:dyDescent="0.25">
      <c r="A3648">
        <v>3647</v>
      </c>
      <c r="B3648" t="s">
        <v>168</v>
      </c>
      <c r="C3648" t="s">
        <v>42</v>
      </c>
      <c r="D3648">
        <v>65</v>
      </c>
      <c r="E3648">
        <v>9</v>
      </c>
      <c r="F3648" t="s">
        <v>49</v>
      </c>
    </row>
    <row r="3649" spans="1:6" x14ac:dyDescent="0.25">
      <c r="A3649">
        <v>3648</v>
      </c>
      <c r="B3649" t="s">
        <v>158</v>
      </c>
      <c r="C3649" t="s">
        <v>46</v>
      </c>
      <c r="D3649">
        <v>65</v>
      </c>
      <c r="E3649">
        <v>10</v>
      </c>
      <c r="F3649" t="s">
        <v>60</v>
      </c>
    </row>
    <row r="3650" spans="1:6" x14ac:dyDescent="0.25">
      <c r="A3650">
        <v>3649</v>
      </c>
      <c r="B3650" t="s">
        <v>245</v>
      </c>
      <c r="C3650" t="s">
        <v>42</v>
      </c>
      <c r="D3650">
        <v>65</v>
      </c>
      <c r="E3650">
        <v>9</v>
      </c>
      <c r="F3650" t="s">
        <v>47</v>
      </c>
    </row>
    <row r="3651" spans="1:6" x14ac:dyDescent="0.25">
      <c r="A3651">
        <v>3650</v>
      </c>
      <c r="B3651" t="s">
        <v>92</v>
      </c>
      <c r="C3651" t="s">
        <v>46</v>
      </c>
      <c r="D3651">
        <v>66</v>
      </c>
      <c r="E3651">
        <v>3</v>
      </c>
      <c r="F3651" t="s">
        <v>49</v>
      </c>
    </row>
    <row r="3652" spans="1:6" x14ac:dyDescent="0.25">
      <c r="A3652">
        <v>3651</v>
      </c>
      <c r="B3652" t="s">
        <v>273</v>
      </c>
      <c r="C3652" t="s">
        <v>46</v>
      </c>
      <c r="D3652">
        <v>66</v>
      </c>
      <c r="E3652">
        <v>4</v>
      </c>
      <c r="F3652" t="s">
        <v>53</v>
      </c>
    </row>
    <row r="3653" spans="1:6" x14ac:dyDescent="0.25">
      <c r="A3653">
        <v>3652</v>
      </c>
      <c r="B3653" t="s">
        <v>315</v>
      </c>
      <c r="C3653" t="s">
        <v>46</v>
      </c>
      <c r="D3653">
        <v>66</v>
      </c>
      <c r="E3653">
        <v>35</v>
      </c>
      <c r="F3653" t="s">
        <v>49</v>
      </c>
    </row>
    <row r="3654" spans="1:6" x14ac:dyDescent="0.25">
      <c r="A3654">
        <v>3653</v>
      </c>
      <c r="B3654" t="s">
        <v>234</v>
      </c>
      <c r="C3654" t="s">
        <v>46</v>
      </c>
      <c r="D3654">
        <v>67</v>
      </c>
      <c r="E3654">
        <v>16</v>
      </c>
      <c r="F3654" t="s">
        <v>49</v>
      </c>
    </row>
    <row r="3655" spans="1:6" x14ac:dyDescent="0.25">
      <c r="A3655">
        <v>3654</v>
      </c>
      <c r="B3655" t="s">
        <v>118</v>
      </c>
      <c r="C3655" t="s">
        <v>42</v>
      </c>
      <c r="D3655">
        <v>67</v>
      </c>
      <c r="E3655">
        <v>10</v>
      </c>
      <c r="F3655" t="s">
        <v>49</v>
      </c>
    </row>
    <row r="3656" spans="1:6" x14ac:dyDescent="0.25">
      <c r="A3656">
        <v>3655</v>
      </c>
      <c r="B3656" t="s">
        <v>370</v>
      </c>
      <c r="C3656" t="s">
        <v>46</v>
      </c>
      <c r="D3656">
        <v>68</v>
      </c>
      <c r="E3656">
        <v>4</v>
      </c>
      <c r="F3656" t="s">
        <v>53</v>
      </c>
    </row>
    <row r="3657" spans="1:6" x14ac:dyDescent="0.25">
      <c r="A3657">
        <v>3656</v>
      </c>
      <c r="B3657" t="s">
        <v>194</v>
      </c>
      <c r="C3657" t="s">
        <v>42</v>
      </c>
      <c r="D3657">
        <v>68</v>
      </c>
      <c r="E3657">
        <v>9</v>
      </c>
      <c r="F3657" t="s">
        <v>60</v>
      </c>
    </row>
    <row r="3658" spans="1:6" x14ac:dyDescent="0.25">
      <c r="A3658">
        <v>3657</v>
      </c>
      <c r="B3658" t="s">
        <v>204</v>
      </c>
      <c r="C3658" t="s">
        <v>42</v>
      </c>
      <c r="D3658">
        <v>68</v>
      </c>
      <c r="E3658">
        <v>23</v>
      </c>
      <c r="F3658" t="s">
        <v>49</v>
      </c>
    </row>
    <row r="3659" spans="1:6" x14ac:dyDescent="0.25">
      <c r="A3659">
        <v>3658</v>
      </c>
      <c r="B3659" t="s">
        <v>374</v>
      </c>
      <c r="C3659" t="s">
        <v>42</v>
      </c>
      <c r="D3659">
        <v>70</v>
      </c>
      <c r="E3659">
        <v>4</v>
      </c>
      <c r="F3659" t="s">
        <v>49</v>
      </c>
    </row>
    <row r="3660" spans="1:6" x14ac:dyDescent="0.25">
      <c r="A3660">
        <v>3659</v>
      </c>
      <c r="B3660" t="s">
        <v>352</v>
      </c>
      <c r="C3660" t="s">
        <v>46</v>
      </c>
      <c r="D3660">
        <v>70</v>
      </c>
      <c r="E3660">
        <v>4</v>
      </c>
      <c r="F3660" t="s">
        <v>53</v>
      </c>
    </row>
    <row r="3661" spans="1:6" x14ac:dyDescent="0.25">
      <c r="A3661">
        <v>3660</v>
      </c>
      <c r="B3661" t="s">
        <v>127</v>
      </c>
      <c r="C3661" t="s">
        <v>42</v>
      </c>
      <c r="D3661">
        <v>71</v>
      </c>
      <c r="E3661">
        <v>10</v>
      </c>
      <c r="F3661" t="s">
        <v>43</v>
      </c>
    </row>
    <row r="3662" spans="1:6" x14ac:dyDescent="0.25">
      <c r="A3662">
        <v>3661</v>
      </c>
      <c r="B3662" t="s">
        <v>183</v>
      </c>
      <c r="C3662" t="s">
        <v>42</v>
      </c>
      <c r="D3662">
        <v>71</v>
      </c>
      <c r="E3662">
        <v>4</v>
      </c>
      <c r="F3662" t="s">
        <v>43</v>
      </c>
    </row>
    <row r="3663" spans="1:6" x14ac:dyDescent="0.25">
      <c r="A3663">
        <v>3662</v>
      </c>
      <c r="B3663" t="s">
        <v>239</v>
      </c>
      <c r="C3663" t="s">
        <v>42</v>
      </c>
      <c r="D3663">
        <v>72</v>
      </c>
      <c r="E3663">
        <v>10</v>
      </c>
      <c r="F3663" t="s">
        <v>43</v>
      </c>
    </row>
    <row r="3664" spans="1:6" x14ac:dyDescent="0.25">
      <c r="A3664">
        <v>3663</v>
      </c>
      <c r="B3664" t="s">
        <v>143</v>
      </c>
      <c r="C3664" t="s">
        <v>42</v>
      </c>
      <c r="D3664">
        <v>72</v>
      </c>
      <c r="E3664">
        <v>34</v>
      </c>
      <c r="F3664" t="s">
        <v>53</v>
      </c>
    </row>
    <row r="3665" spans="1:6" x14ac:dyDescent="0.25">
      <c r="A3665">
        <v>3664</v>
      </c>
      <c r="B3665" t="s">
        <v>308</v>
      </c>
      <c r="C3665" t="s">
        <v>42</v>
      </c>
      <c r="D3665">
        <v>72</v>
      </c>
      <c r="E3665">
        <v>35</v>
      </c>
      <c r="F3665" t="s">
        <v>53</v>
      </c>
    </row>
    <row r="3666" spans="1:6" x14ac:dyDescent="0.25">
      <c r="A3666">
        <v>3665</v>
      </c>
      <c r="B3666" t="s">
        <v>412</v>
      </c>
      <c r="C3666" t="s">
        <v>46</v>
      </c>
      <c r="D3666">
        <v>72</v>
      </c>
      <c r="E3666">
        <v>4</v>
      </c>
      <c r="F3666" t="s">
        <v>53</v>
      </c>
    </row>
    <row r="3667" spans="1:6" x14ac:dyDescent="0.25">
      <c r="A3667">
        <v>3666</v>
      </c>
      <c r="B3667" t="s">
        <v>174</v>
      </c>
      <c r="C3667" t="s">
        <v>46</v>
      </c>
      <c r="D3667">
        <v>73</v>
      </c>
      <c r="E3667">
        <v>4</v>
      </c>
      <c r="F3667" t="s">
        <v>60</v>
      </c>
    </row>
    <row r="3668" spans="1:6" x14ac:dyDescent="0.25">
      <c r="A3668">
        <v>3667</v>
      </c>
      <c r="B3668" t="s">
        <v>236</v>
      </c>
      <c r="C3668" t="s">
        <v>46</v>
      </c>
      <c r="D3668">
        <v>73</v>
      </c>
      <c r="E3668">
        <v>4</v>
      </c>
      <c r="F3668" t="s">
        <v>47</v>
      </c>
    </row>
    <row r="3669" spans="1:6" x14ac:dyDescent="0.25">
      <c r="A3669">
        <v>3668</v>
      </c>
      <c r="B3669" t="s">
        <v>228</v>
      </c>
      <c r="C3669" t="s">
        <v>46</v>
      </c>
      <c r="D3669">
        <v>73</v>
      </c>
      <c r="E3669">
        <v>10</v>
      </c>
      <c r="F3669" t="s">
        <v>47</v>
      </c>
    </row>
    <row r="3670" spans="1:6" x14ac:dyDescent="0.25">
      <c r="A3670">
        <v>3669</v>
      </c>
      <c r="B3670" t="s">
        <v>220</v>
      </c>
      <c r="C3670" t="s">
        <v>42</v>
      </c>
      <c r="D3670">
        <v>73</v>
      </c>
      <c r="E3670">
        <v>9</v>
      </c>
      <c r="F3670" t="s">
        <v>49</v>
      </c>
    </row>
    <row r="3671" spans="1:6" x14ac:dyDescent="0.25">
      <c r="A3671">
        <v>3670</v>
      </c>
      <c r="B3671" t="s">
        <v>174</v>
      </c>
      <c r="C3671" t="s">
        <v>42</v>
      </c>
      <c r="D3671">
        <v>74</v>
      </c>
      <c r="E3671">
        <v>10</v>
      </c>
      <c r="F3671" t="s">
        <v>43</v>
      </c>
    </row>
    <row r="3672" spans="1:6" x14ac:dyDescent="0.25">
      <c r="A3672">
        <v>3671</v>
      </c>
      <c r="B3672" t="s">
        <v>207</v>
      </c>
      <c r="C3672" t="s">
        <v>46</v>
      </c>
      <c r="D3672">
        <v>74</v>
      </c>
      <c r="E3672">
        <v>35</v>
      </c>
      <c r="F3672" t="s">
        <v>53</v>
      </c>
    </row>
    <row r="3673" spans="1:6" x14ac:dyDescent="0.25">
      <c r="A3673">
        <v>3672</v>
      </c>
      <c r="B3673" t="s">
        <v>97</v>
      </c>
      <c r="C3673" t="s">
        <v>42</v>
      </c>
      <c r="D3673">
        <v>75</v>
      </c>
      <c r="E3673">
        <v>10</v>
      </c>
      <c r="F3673" t="s">
        <v>43</v>
      </c>
    </row>
    <row r="3674" spans="1:6" x14ac:dyDescent="0.25">
      <c r="A3674">
        <v>3673</v>
      </c>
      <c r="B3674" t="s">
        <v>239</v>
      </c>
      <c r="C3674" t="s">
        <v>42</v>
      </c>
      <c r="D3674">
        <v>75</v>
      </c>
      <c r="E3674">
        <v>10</v>
      </c>
      <c r="F3674" t="s">
        <v>60</v>
      </c>
    </row>
    <row r="3675" spans="1:6" x14ac:dyDescent="0.25">
      <c r="A3675">
        <v>3674</v>
      </c>
      <c r="B3675" t="s">
        <v>106</v>
      </c>
      <c r="C3675" t="s">
        <v>42</v>
      </c>
      <c r="D3675">
        <v>75</v>
      </c>
      <c r="E3675">
        <v>9</v>
      </c>
      <c r="F3675" t="s">
        <v>60</v>
      </c>
    </row>
    <row r="3676" spans="1:6" x14ac:dyDescent="0.25">
      <c r="A3676">
        <v>3675</v>
      </c>
      <c r="B3676" t="s">
        <v>263</v>
      </c>
      <c r="C3676" t="s">
        <v>46</v>
      </c>
      <c r="D3676">
        <v>75</v>
      </c>
      <c r="E3676">
        <v>33</v>
      </c>
      <c r="F3676" t="s">
        <v>49</v>
      </c>
    </row>
    <row r="3677" spans="1:6" x14ac:dyDescent="0.25">
      <c r="A3677">
        <v>3676</v>
      </c>
      <c r="B3677" t="s">
        <v>171</v>
      </c>
      <c r="C3677" t="s">
        <v>46</v>
      </c>
      <c r="D3677">
        <v>75</v>
      </c>
      <c r="E3677">
        <v>10</v>
      </c>
      <c r="F3677" t="s">
        <v>60</v>
      </c>
    </row>
    <row r="3678" spans="1:6" x14ac:dyDescent="0.25">
      <c r="A3678">
        <v>3677</v>
      </c>
      <c r="B3678" t="s">
        <v>367</v>
      </c>
      <c r="C3678" t="s">
        <v>42</v>
      </c>
      <c r="D3678">
        <v>76</v>
      </c>
      <c r="E3678">
        <v>33</v>
      </c>
      <c r="F3678" t="s">
        <v>60</v>
      </c>
    </row>
    <row r="3679" spans="1:6" x14ac:dyDescent="0.25">
      <c r="A3679">
        <v>3678</v>
      </c>
      <c r="B3679" t="s">
        <v>160</v>
      </c>
      <c r="C3679" t="s">
        <v>42</v>
      </c>
      <c r="D3679">
        <v>77</v>
      </c>
      <c r="E3679">
        <v>40</v>
      </c>
      <c r="F3679" t="s">
        <v>43</v>
      </c>
    </row>
    <row r="3680" spans="1:6" x14ac:dyDescent="0.25">
      <c r="A3680">
        <v>3679</v>
      </c>
      <c r="B3680" t="s">
        <v>231</v>
      </c>
      <c r="C3680" t="s">
        <v>46</v>
      </c>
      <c r="D3680">
        <v>77</v>
      </c>
      <c r="E3680">
        <v>10</v>
      </c>
      <c r="F3680" t="s">
        <v>43</v>
      </c>
    </row>
    <row r="3681" spans="1:6" x14ac:dyDescent="0.25">
      <c r="A3681">
        <v>3680</v>
      </c>
      <c r="B3681" t="s">
        <v>399</v>
      </c>
      <c r="C3681" t="s">
        <v>42</v>
      </c>
      <c r="D3681">
        <v>77</v>
      </c>
      <c r="E3681">
        <v>21</v>
      </c>
      <c r="F3681" t="s">
        <v>60</v>
      </c>
    </row>
    <row r="3682" spans="1:6" x14ac:dyDescent="0.25">
      <c r="A3682">
        <v>3681</v>
      </c>
      <c r="B3682" t="s">
        <v>95</v>
      </c>
      <c r="C3682" t="s">
        <v>42</v>
      </c>
      <c r="D3682">
        <v>77</v>
      </c>
      <c r="E3682">
        <v>40</v>
      </c>
      <c r="F3682" t="s">
        <v>43</v>
      </c>
    </row>
    <row r="3683" spans="1:6" x14ac:dyDescent="0.25">
      <c r="A3683">
        <v>3682</v>
      </c>
      <c r="B3683" t="s">
        <v>291</v>
      </c>
      <c r="C3683" t="s">
        <v>42</v>
      </c>
      <c r="D3683">
        <v>79</v>
      </c>
      <c r="E3683">
        <v>10</v>
      </c>
      <c r="F3683" t="s">
        <v>43</v>
      </c>
    </row>
    <row r="3684" spans="1:6" x14ac:dyDescent="0.25">
      <c r="A3684">
        <v>3683</v>
      </c>
      <c r="B3684" t="s">
        <v>365</v>
      </c>
      <c r="C3684" t="s">
        <v>42</v>
      </c>
      <c r="D3684">
        <v>19</v>
      </c>
      <c r="E3684">
        <v>20</v>
      </c>
      <c r="F3684" t="s">
        <v>60</v>
      </c>
    </row>
    <row r="3685" spans="1:6" x14ac:dyDescent="0.25">
      <c r="A3685">
        <v>3684</v>
      </c>
      <c r="B3685" t="s">
        <v>144</v>
      </c>
      <c r="C3685" t="s">
        <v>46</v>
      </c>
      <c r="D3685">
        <v>20</v>
      </c>
      <c r="E3685">
        <v>9</v>
      </c>
      <c r="F3685" t="s">
        <v>49</v>
      </c>
    </row>
    <row r="3686" spans="1:6" x14ac:dyDescent="0.25">
      <c r="A3686">
        <v>3685</v>
      </c>
      <c r="B3686" t="s">
        <v>102</v>
      </c>
      <c r="C3686" t="s">
        <v>46</v>
      </c>
      <c r="D3686">
        <v>21</v>
      </c>
      <c r="E3686">
        <v>30</v>
      </c>
      <c r="F3686" t="s">
        <v>43</v>
      </c>
    </row>
    <row r="3687" spans="1:6" x14ac:dyDescent="0.25">
      <c r="A3687">
        <v>3686</v>
      </c>
      <c r="B3687" t="s">
        <v>219</v>
      </c>
      <c r="C3687" t="s">
        <v>42</v>
      </c>
      <c r="D3687">
        <v>22</v>
      </c>
      <c r="E3687">
        <v>8</v>
      </c>
      <c r="F3687" t="s">
        <v>47</v>
      </c>
    </row>
    <row r="3688" spans="1:6" x14ac:dyDescent="0.25">
      <c r="A3688">
        <v>3687</v>
      </c>
      <c r="B3688" t="s">
        <v>263</v>
      </c>
      <c r="C3688" t="s">
        <v>46</v>
      </c>
      <c r="D3688">
        <v>22</v>
      </c>
      <c r="E3688">
        <v>15</v>
      </c>
      <c r="F3688" t="s">
        <v>49</v>
      </c>
    </row>
    <row r="3689" spans="1:6" x14ac:dyDescent="0.25">
      <c r="A3689">
        <v>3688</v>
      </c>
      <c r="B3689" t="s">
        <v>338</v>
      </c>
      <c r="C3689" t="s">
        <v>42</v>
      </c>
      <c r="D3689">
        <v>22</v>
      </c>
      <c r="E3689">
        <v>15</v>
      </c>
      <c r="F3689" t="s">
        <v>53</v>
      </c>
    </row>
    <row r="3690" spans="1:6" x14ac:dyDescent="0.25">
      <c r="A3690">
        <v>3689</v>
      </c>
      <c r="B3690" t="s">
        <v>411</v>
      </c>
      <c r="C3690" t="s">
        <v>46</v>
      </c>
      <c r="D3690">
        <v>22</v>
      </c>
      <c r="E3690">
        <v>10</v>
      </c>
      <c r="F3690" t="s">
        <v>49</v>
      </c>
    </row>
    <row r="3691" spans="1:6" x14ac:dyDescent="0.25">
      <c r="A3691">
        <v>3690</v>
      </c>
      <c r="B3691" t="s">
        <v>343</v>
      </c>
      <c r="C3691" t="s">
        <v>46</v>
      </c>
      <c r="D3691">
        <v>22</v>
      </c>
      <c r="E3691">
        <v>35</v>
      </c>
      <c r="F3691" t="s">
        <v>47</v>
      </c>
    </row>
    <row r="3692" spans="1:6" x14ac:dyDescent="0.25">
      <c r="A3692">
        <v>3691</v>
      </c>
      <c r="B3692" t="s">
        <v>361</v>
      </c>
      <c r="C3692" t="s">
        <v>46</v>
      </c>
      <c r="D3692">
        <v>22</v>
      </c>
      <c r="E3692">
        <v>10</v>
      </c>
      <c r="F3692" t="s">
        <v>49</v>
      </c>
    </row>
    <row r="3693" spans="1:6" x14ac:dyDescent="0.25">
      <c r="A3693">
        <v>3692</v>
      </c>
      <c r="B3693" t="s">
        <v>349</v>
      </c>
      <c r="C3693" t="s">
        <v>42</v>
      </c>
      <c r="D3693">
        <v>23</v>
      </c>
      <c r="E3693">
        <v>11</v>
      </c>
      <c r="F3693" t="s">
        <v>43</v>
      </c>
    </row>
    <row r="3694" spans="1:6" x14ac:dyDescent="0.25">
      <c r="A3694">
        <v>3693</v>
      </c>
      <c r="B3694" t="s">
        <v>288</v>
      </c>
      <c r="C3694" t="s">
        <v>46</v>
      </c>
      <c r="D3694">
        <v>23</v>
      </c>
      <c r="E3694">
        <v>18</v>
      </c>
      <c r="F3694" t="s">
        <v>49</v>
      </c>
    </row>
    <row r="3695" spans="1:6" x14ac:dyDescent="0.25">
      <c r="A3695">
        <v>3694</v>
      </c>
      <c r="B3695" t="s">
        <v>427</v>
      </c>
      <c r="C3695" t="s">
        <v>46</v>
      </c>
      <c r="D3695">
        <v>23</v>
      </c>
      <c r="E3695">
        <v>10</v>
      </c>
      <c r="F3695" t="s">
        <v>49</v>
      </c>
    </row>
    <row r="3696" spans="1:6" x14ac:dyDescent="0.25">
      <c r="A3696">
        <v>3695</v>
      </c>
      <c r="B3696" t="s">
        <v>62</v>
      </c>
      <c r="C3696" t="s">
        <v>46</v>
      </c>
      <c r="D3696">
        <v>24</v>
      </c>
      <c r="E3696">
        <v>10</v>
      </c>
      <c r="F3696" t="s">
        <v>43</v>
      </c>
    </row>
    <row r="3697" spans="1:6" x14ac:dyDescent="0.25">
      <c r="A3697">
        <v>3696</v>
      </c>
      <c r="B3697" t="s">
        <v>222</v>
      </c>
      <c r="C3697" t="s">
        <v>46</v>
      </c>
      <c r="D3697">
        <v>24</v>
      </c>
      <c r="E3697">
        <v>10</v>
      </c>
      <c r="F3697" t="s">
        <v>60</v>
      </c>
    </row>
    <row r="3698" spans="1:6" x14ac:dyDescent="0.25">
      <c r="A3698">
        <v>3697</v>
      </c>
      <c r="B3698" t="s">
        <v>289</v>
      </c>
      <c r="C3698" t="s">
        <v>46</v>
      </c>
      <c r="D3698">
        <v>24</v>
      </c>
      <c r="E3698">
        <v>24</v>
      </c>
      <c r="F3698" t="s">
        <v>49</v>
      </c>
    </row>
    <row r="3699" spans="1:6" x14ac:dyDescent="0.25">
      <c r="A3699">
        <v>3698</v>
      </c>
      <c r="B3699" t="s">
        <v>88</v>
      </c>
      <c r="C3699" t="s">
        <v>42</v>
      </c>
      <c r="D3699">
        <v>24</v>
      </c>
      <c r="E3699">
        <v>28</v>
      </c>
      <c r="F3699" t="s">
        <v>60</v>
      </c>
    </row>
    <row r="3700" spans="1:6" x14ac:dyDescent="0.25">
      <c r="A3700">
        <v>3699</v>
      </c>
      <c r="B3700" t="s">
        <v>159</v>
      </c>
      <c r="C3700" t="s">
        <v>42</v>
      </c>
      <c r="D3700">
        <v>25</v>
      </c>
      <c r="E3700">
        <v>19</v>
      </c>
      <c r="F3700" t="s">
        <v>49</v>
      </c>
    </row>
    <row r="3701" spans="1:6" x14ac:dyDescent="0.25">
      <c r="A3701">
        <v>3700</v>
      </c>
      <c r="B3701" t="s">
        <v>224</v>
      </c>
      <c r="C3701" t="s">
        <v>42</v>
      </c>
      <c r="D3701">
        <v>26</v>
      </c>
      <c r="E3701">
        <v>4</v>
      </c>
      <c r="F3701" t="s">
        <v>43</v>
      </c>
    </row>
    <row r="3702" spans="1:6" x14ac:dyDescent="0.25">
      <c r="A3702">
        <v>3701</v>
      </c>
      <c r="B3702" t="s">
        <v>279</v>
      </c>
      <c r="C3702" t="s">
        <v>42</v>
      </c>
      <c r="D3702">
        <v>26</v>
      </c>
      <c r="E3702">
        <v>4</v>
      </c>
      <c r="F3702" t="s">
        <v>47</v>
      </c>
    </row>
    <row r="3703" spans="1:6" x14ac:dyDescent="0.25">
      <c r="A3703">
        <v>3702</v>
      </c>
      <c r="B3703" t="s">
        <v>101</v>
      </c>
      <c r="C3703" t="s">
        <v>46</v>
      </c>
      <c r="D3703">
        <v>27</v>
      </c>
      <c r="E3703">
        <v>6</v>
      </c>
      <c r="F3703" t="s">
        <v>49</v>
      </c>
    </row>
    <row r="3704" spans="1:6" x14ac:dyDescent="0.25">
      <c r="A3704">
        <v>3703</v>
      </c>
      <c r="B3704" t="s">
        <v>288</v>
      </c>
      <c r="C3704" t="s">
        <v>46</v>
      </c>
      <c r="D3704">
        <v>27</v>
      </c>
      <c r="E3704">
        <v>16</v>
      </c>
      <c r="F3704" t="s">
        <v>49</v>
      </c>
    </row>
    <row r="3705" spans="1:6" x14ac:dyDescent="0.25">
      <c r="A3705">
        <v>3704</v>
      </c>
      <c r="B3705" t="s">
        <v>127</v>
      </c>
      <c r="C3705" t="s">
        <v>46</v>
      </c>
      <c r="D3705">
        <v>27</v>
      </c>
      <c r="E3705">
        <v>10</v>
      </c>
      <c r="F3705" t="s">
        <v>60</v>
      </c>
    </row>
    <row r="3706" spans="1:6" x14ac:dyDescent="0.25">
      <c r="A3706">
        <v>3705</v>
      </c>
      <c r="B3706" t="s">
        <v>186</v>
      </c>
      <c r="C3706" t="s">
        <v>46</v>
      </c>
      <c r="D3706">
        <v>27</v>
      </c>
      <c r="E3706">
        <v>24</v>
      </c>
      <c r="F3706" t="s">
        <v>60</v>
      </c>
    </row>
    <row r="3707" spans="1:6" x14ac:dyDescent="0.25">
      <c r="A3707">
        <v>3706</v>
      </c>
      <c r="B3707" t="s">
        <v>379</v>
      </c>
      <c r="C3707" t="s">
        <v>42</v>
      </c>
      <c r="D3707">
        <v>27</v>
      </c>
      <c r="E3707">
        <v>10</v>
      </c>
      <c r="F3707" t="s">
        <v>53</v>
      </c>
    </row>
    <row r="3708" spans="1:6" x14ac:dyDescent="0.25">
      <c r="A3708">
        <v>3707</v>
      </c>
      <c r="B3708" t="s">
        <v>333</v>
      </c>
      <c r="C3708" t="s">
        <v>46</v>
      </c>
      <c r="D3708">
        <v>29</v>
      </c>
      <c r="E3708">
        <v>4</v>
      </c>
      <c r="F3708" t="s">
        <v>53</v>
      </c>
    </row>
    <row r="3709" spans="1:6" x14ac:dyDescent="0.25">
      <c r="A3709">
        <v>3708</v>
      </c>
      <c r="B3709" t="s">
        <v>310</v>
      </c>
      <c r="C3709" t="s">
        <v>42</v>
      </c>
      <c r="D3709">
        <v>29</v>
      </c>
      <c r="E3709">
        <v>33</v>
      </c>
      <c r="F3709" t="s">
        <v>60</v>
      </c>
    </row>
    <row r="3710" spans="1:6" x14ac:dyDescent="0.25">
      <c r="A3710">
        <v>3709</v>
      </c>
      <c r="B3710" t="s">
        <v>41</v>
      </c>
      <c r="C3710" t="s">
        <v>46</v>
      </c>
      <c r="D3710">
        <v>30</v>
      </c>
      <c r="E3710">
        <v>20</v>
      </c>
      <c r="F3710" t="s">
        <v>43</v>
      </c>
    </row>
    <row r="3711" spans="1:6" x14ac:dyDescent="0.25">
      <c r="A3711">
        <v>3710</v>
      </c>
      <c r="B3711" t="s">
        <v>78</v>
      </c>
      <c r="C3711" t="s">
        <v>46</v>
      </c>
      <c r="D3711">
        <v>30</v>
      </c>
      <c r="E3711">
        <v>10</v>
      </c>
      <c r="F3711" t="s">
        <v>43</v>
      </c>
    </row>
    <row r="3712" spans="1:6" x14ac:dyDescent="0.25">
      <c r="A3712">
        <v>3711</v>
      </c>
      <c r="B3712" t="s">
        <v>345</v>
      </c>
      <c r="C3712" t="s">
        <v>46</v>
      </c>
      <c r="D3712">
        <v>32</v>
      </c>
      <c r="E3712">
        <v>10</v>
      </c>
      <c r="F3712" t="s">
        <v>53</v>
      </c>
    </row>
    <row r="3713" spans="1:6" x14ac:dyDescent="0.25">
      <c r="A3713">
        <v>3712</v>
      </c>
      <c r="B3713" t="s">
        <v>440</v>
      </c>
      <c r="C3713" t="s">
        <v>42</v>
      </c>
      <c r="D3713">
        <v>33</v>
      </c>
      <c r="E3713">
        <v>4</v>
      </c>
      <c r="F3713" t="s">
        <v>53</v>
      </c>
    </row>
    <row r="3714" spans="1:6" x14ac:dyDescent="0.25">
      <c r="A3714">
        <v>3713</v>
      </c>
      <c r="B3714" t="s">
        <v>346</v>
      </c>
      <c r="C3714" t="s">
        <v>46</v>
      </c>
      <c r="D3714">
        <v>33</v>
      </c>
      <c r="E3714">
        <v>38</v>
      </c>
      <c r="F3714" t="s">
        <v>47</v>
      </c>
    </row>
    <row r="3715" spans="1:6" x14ac:dyDescent="0.25">
      <c r="A3715">
        <v>3714</v>
      </c>
      <c r="B3715" t="s">
        <v>100</v>
      </c>
      <c r="C3715" t="s">
        <v>42</v>
      </c>
      <c r="D3715">
        <v>34</v>
      </c>
      <c r="E3715">
        <v>10</v>
      </c>
      <c r="F3715" t="s">
        <v>47</v>
      </c>
    </row>
    <row r="3716" spans="1:6" x14ac:dyDescent="0.25">
      <c r="A3716">
        <v>3715</v>
      </c>
      <c r="B3716" t="s">
        <v>415</v>
      </c>
      <c r="C3716" t="s">
        <v>46</v>
      </c>
      <c r="D3716">
        <v>34</v>
      </c>
      <c r="E3716">
        <v>10</v>
      </c>
      <c r="F3716" t="s">
        <v>53</v>
      </c>
    </row>
    <row r="3717" spans="1:6" x14ac:dyDescent="0.25">
      <c r="A3717">
        <v>3716</v>
      </c>
      <c r="B3717" t="s">
        <v>226</v>
      </c>
      <c r="C3717" t="s">
        <v>46</v>
      </c>
      <c r="D3717">
        <v>34</v>
      </c>
      <c r="E3717">
        <v>4</v>
      </c>
      <c r="F3717" t="s">
        <v>49</v>
      </c>
    </row>
    <row r="3718" spans="1:6" x14ac:dyDescent="0.25">
      <c r="A3718">
        <v>3717</v>
      </c>
      <c r="B3718" t="s">
        <v>176</v>
      </c>
      <c r="C3718" t="s">
        <v>46</v>
      </c>
      <c r="D3718">
        <v>34</v>
      </c>
      <c r="E3718">
        <v>4</v>
      </c>
      <c r="F3718" t="s">
        <v>47</v>
      </c>
    </row>
    <row r="3719" spans="1:6" x14ac:dyDescent="0.25">
      <c r="A3719">
        <v>3718</v>
      </c>
      <c r="B3719" t="s">
        <v>193</v>
      </c>
      <c r="C3719" t="s">
        <v>42</v>
      </c>
      <c r="D3719">
        <v>34</v>
      </c>
      <c r="E3719">
        <v>4</v>
      </c>
      <c r="F3719" t="s">
        <v>49</v>
      </c>
    </row>
    <row r="3720" spans="1:6" x14ac:dyDescent="0.25">
      <c r="A3720">
        <v>3719</v>
      </c>
      <c r="B3720" t="s">
        <v>238</v>
      </c>
      <c r="C3720" t="s">
        <v>42</v>
      </c>
      <c r="D3720">
        <v>34</v>
      </c>
      <c r="E3720">
        <v>10</v>
      </c>
      <c r="F3720" t="s">
        <v>60</v>
      </c>
    </row>
    <row r="3721" spans="1:6" x14ac:dyDescent="0.25">
      <c r="A3721">
        <v>3720</v>
      </c>
      <c r="B3721" t="s">
        <v>145</v>
      </c>
      <c r="C3721" t="s">
        <v>46</v>
      </c>
      <c r="D3721">
        <v>34</v>
      </c>
      <c r="E3721">
        <v>40</v>
      </c>
      <c r="F3721" t="s">
        <v>53</v>
      </c>
    </row>
    <row r="3722" spans="1:6" x14ac:dyDescent="0.25">
      <c r="A3722">
        <v>3721</v>
      </c>
      <c r="B3722" t="s">
        <v>205</v>
      </c>
      <c r="C3722" t="s">
        <v>46</v>
      </c>
      <c r="D3722">
        <v>34</v>
      </c>
      <c r="E3722">
        <v>40</v>
      </c>
      <c r="F3722" t="s">
        <v>53</v>
      </c>
    </row>
    <row r="3723" spans="1:6" x14ac:dyDescent="0.25">
      <c r="A3723">
        <v>3722</v>
      </c>
      <c r="B3723" t="s">
        <v>431</v>
      </c>
      <c r="C3723" t="s">
        <v>46</v>
      </c>
      <c r="D3723">
        <v>35</v>
      </c>
      <c r="E3723">
        <v>5</v>
      </c>
      <c r="F3723" t="s">
        <v>53</v>
      </c>
    </row>
    <row r="3724" spans="1:6" x14ac:dyDescent="0.25">
      <c r="A3724">
        <v>3723</v>
      </c>
      <c r="B3724" t="s">
        <v>407</v>
      </c>
      <c r="C3724" t="s">
        <v>42</v>
      </c>
      <c r="D3724">
        <v>37</v>
      </c>
      <c r="E3724">
        <v>4</v>
      </c>
      <c r="F3724" t="s">
        <v>47</v>
      </c>
    </row>
    <row r="3725" spans="1:6" x14ac:dyDescent="0.25">
      <c r="A3725">
        <v>3724</v>
      </c>
      <c r="B3725" t="s">
        <v>214</v>
      </c>
      <c r="C3725" t="s">
        <v>46</v>
      </c>
      <c r="D3725">
        <v>38</v>
      </c>
      <c r="E3725">
        <v>25</v>
      </c>
      <c r="F3725" t="s">
        <v>47</v>
      </c>
    </row>
    <row r="3726" spans="1:6" x14ac:dyDescent="0.25">
      <c r="A3726">
        <v>3725</v>
      </c>
      <c r="B3726" t="s">
        <v>120</v>
      </c>
      <c r="C3726" t="s">
        <v>42</v>
      </c>
      <c r="D3726">
        <v>39</v>
      </c>
      <c r="E3726">
        <v>4</v>
      </c>
      <c r="F3726" t="s">
        <v>47</v>
      </c>
    </row>
    <row r="3727" spans="1:6" x14ac:dyDescent="0.25">
      <c r="A3727">
        <v>3726</v>
      </c>
      <c r="B3727" t="s">
        <v>153</v>
      </c>
      <c r="C3727" t="s">
        <v>46</v>
      </c>
      <c r="D3727">
        <v>39</v>
      </c>
      <c r="E3727">
        <v>10</v>
      </c>
      <c r="F3727" t="s">
        <v>49</v>
      </c>
    </row>
    <row r="3728" spans="1:6" x14ac:dyDescent="0.25">
      <c r="A3728">
        <v>3727</v>
      </c>
      <c r="B3728" t="s">
        <v>244</v>
      </c>
      <c r="C3728" t="s">
        <v>46</v>
      </c>
      <c r="D3728">
        <v>40</v>
      </c>
      <c r="E3728">
        <v>9</v>
      </c>
      <c r="F3728" t="s">
        <v>53</v>
      </c>
    </row>
    <row r="3729" spans="1:6" x14ac:dyDescent="0.25">
      <c r="A3729">
        <v>3728</v>
      </c>
      <c r="B3729" t="s">
        <v>224</v>
      </c>
      <c r="C3729" t="s">
        <v>46</v>
      </c>
      <c r="D3729">
        <v>40</v>
      </c>
      <c r="E3729">
        <v>28</v>
      </c>
      <c r="F3729" t="s">
        <v>60</v>
      </c>
    </row>
    <row r="3730" spans="1:6" x14ac:dyDescent="0.25">
      <c r="A3730">
        <v>3729</v>
      </c>
      <c r="B3730" t="s">
        <v>96</v>
      </c>
      <c r="C3730" t="s">
        <v>46</v>
      </c>
      <c r="D3730">
        <v>40</v>
      </c>
      <c r="E3730">
        <v>33</v>
      </c>
      <c r="F3730" t="s">
        <v>49</v>
      </c>
    </row>
    <row r="3731" spans="1:6" x14ac:dyDescent="0.25">
      <c r="A3731">
        <v>3730</v>
      </c>
      <c r="B3731" t="s">
        <v>349</v>
      </c>
      <c r="C3731" t="s">
        <v>46</v>
      </c>
      <c r="D3731">
        <v>41</v>
      </c>
      <c r="E3731">
        <v>10</v>
      </c>
      <c r="F3731" t="s">
        <v>43</v>
      </c>
    </row>
    <row r="3732" spans="1:6" x14ac:dyDescent="0.25">
      <c r="A3732">
        <v>3731</v>
      </c>
      <c r="B3732" t="s">
        <v>69</v>
      </c>
      <c r="C3732" t="s">
        <v>46</v>
      </c>
      <c r="D3732">
        <v>41</v>
      </c>
      <c r="E3732">
        <v>32</v>
      </c>
      <c r="F3732" t="s">
        <v>47</v>
      </c>
    </row>
    <row r="3733" spans="1:6" x14ac:dyDescent="0.25">
      <c r="A3733">
        <v>3732</v>
      </c>
      <c r="B3733" t="s">
        <v>440</v>
      </c>
      <c r="C3733" t="s">
        <v>46</v>
      </c>
      <c r="D3733">
        <v>42</v>
      </c>
      <c r="E3733">
        <v>5</v>
      </c>
      <c r="F3733" t="s">
        <v>53</v>
      </c>
    </row>
    <row r="3734" spans="1:6" x14ac:dyDescent="0.25">
      <c r="A3734">
        <v>3733</v>
      </c>
      <c r="B3734" t="s">
        <v>66</v>
      </c>
      <c r="C3734" t="s">
        <v>46</v>
      </c>
      <c r="D3734">
        <v>42</v>
      </c>
      <c r="E3734">
        <v>39</v>
      </c>
      <c r="F3734" t="s">
        <v>47</v>
      </c>
    </row>
    <row r="3735" spans="1:6" x14ac:dyDescent="0.25">
      <c r="A3735">
        <v>3734</v>
      </c>
      <c r="B3735" t="s">
        <v>54</v>
      </c>
      <c r="C3735" t="s">
        <v>46</v>
      </c>
      <c r="D3735">
        <v>43</v>
      </c>
      <c r="E3735">
        <v>17</v>
      </c>
      <c r="F3735" t="s">
        <v>43</v>
      </c>
    </row>
    <row r="3736" spans="1:6" x14ac:dyDescent="0.25">
      <c r="A3736">
        <v>3735</v>
      </c>
      <c r="B3736" t="s">
        <v>399</v>
      </c>
      <c r="C3736" t="s">
        <v>46</v>
      </c>
      <c r="D3736">
        <v>45</v>
      </c>
      <c r="E3736">
        <v>40</v>
      </c>
      <c r="F3736" t="s">
        <v>60</v>
      </c>
    </row>
    <row r="3737" spans="1:6" x14ac:dyDescent="0.25">
      <c r="A3737">
        <v>3736</v>
      </c>
      <c r="B3737" t="s">
        <v>57</v>
      </c>
      <c r="C3737" t="s">
        <v>46</v>
      </c>
      <c r="D3737">
        <v>45</v>
      </c>
      <c r="E3737">
        <v>9</v>
      </c>
      <c r="F3737" t="s">
        <v>60</v>
      </c>
    </row>
    <row r="3738" spans="1:6" x14ac:dyDescent="0.25">
      <c r="A3738">
        <v>3737</v>
      </c>
      <c r="B3738" t="s">
        <v>232</v>
      </c>
      <c r="C3738" t="s">
        <v>42</v>
      </c>
      <c r="D3738">
        <v>46</v>
      </c>
      <c r="E3738">
        <v>11</v>
      </c>
      <c r="F3738" t="s">
        <v>49</v>
      </c>
    </row>
    <row r="3739" spans="1:6" x14ac:dyDescent="0.25">
      <c r="A3739">
        <v>3738</v>
      </c>
      <c r="B3739" t="s">
        <v>102</v>
      </c>
      <c r="C3739" t="s">
        <v>42</v>
      </c>
      <c r="D3739">
        <v>46</v>
      </c>
      <c r="E3739">
        <v>28</v>
      </c>
      <c r="F3739" t="s">
        <v>43</v>
      </c>
    </row>
    <row r="3740" spans="1:6" x14ac:dyDescent="0.25">
      <c r="A3740">
        <v>3739</v>
      </c>
      <c r="B3740" t="s">
        <v>121</v>
      </c>
      <c r="C3740" t="s">
        <v>46</v>
      </c>
      <c r="D3740">
        <v>47</v>
      </c>
      <c r="E3740">
        <v>4</v>
      </c>
      <c r="F3740" t="s">
        <v>53</v>
      </c>
    </row>
    <row r="3741" spans="1:6" x14ac:dyDescent="0.25">
      <c r="A3741">
        <v>3740</v>
      </c>
      <c r="B3741" t="s">
        <v>50</v>
      </c>
      <c r="C3741" t="s">
        <v>46</v>
      </c>
      <c r="D3741">
        <v>47</v>
      </c>
      <c r="E3741">
        <v>9</v>
      </c>
      <c r="F3741" t="s">
        <v>47</v>
      </c>
    </row>
    <row r="3742" spans="1:6" x14ac:dyDescent="0.25">
      <c r="A3742">
        <v>3741</v>
      </c>
      <c r="B3742" t="s">
        <v>48</v>
      </c>
      <c r="C3742" t="s">
        <v>46</v>
      </c>
      <c r="D3742">
        <v>48</v>
      </c>
      <c r="E3742">
        <v>40</v>
      </c>
      <c r="F3742" t="s">
        <v>49</v>
      </c>
    </row>
    <row r="3743" spans="1:6" x14ac:dyDescent="0.25">
      <c r="A3743">
        <v>3742</v>
      </c>
      <c r="B3743" t="s">
        <v>178</v>
      </c>
      <c r="C3743" t="s">
        <v>46</v>
      </c>
      <c r="D3743">
        <v>48</v>
      </c>
      <c r="E3743">
        <v>14</v>
      </c>
      <c r="F3743" t="s">
        <v>60</v>
      </c>
    </row>
    <row r="3744" spans="1:6" x14ac:dyDescent="0.25">
      <c r="A3744">
        <v>3743</v>
      </c>
      <c r="B3744" t="s">
        <v>255</v>
      </c>
      <c r="C3744" t="s">
        <v>42</v>
      </c>
      <c r="D3744">
        <v>48</v>
      </c>
      <c r="E3744">
        <v>4</v>
      </c>
      <c r="F3744" t="s">
        <v>47</v>
      </c>
    </row>
    <row r="3745" spans="1:6" x14ac:dyDescent="0.25">
      <c r="A3745">
        <v>3744</v>
      </c>
      <c r="B3745" t="s">
        <v>290</v>
      </c>
      <c r="C3745" t="s">
        <v>42</v>
      </c>
      <c r="D3745">
        <v>48</v>
      </c>
      <c r="E3745">
        <v>36</v>
      </c>
      <c r="F3745" t="s">
        <v>47</v>
      </c>
    </row>
    <row r="3746" spans="1:6" x14ac:dyDescent="0.25">
      <c r="A3746">
        <v>3745</v>
      </c>
      <c r="B3746" t="s">
        <v>190</v>
      </c>
      <c r="C3746" t="s">
        <v>46</v>
      </c>
      <c r="D3746">
        <v>49</v>
      </c>
      <c r="E3746">
        <v>3</v>
      </c>
      <c r="F3746" t="s">
        <v>53</v>
      </c>
    </row>
    <row r="3747" spans="1:6" x14ac:dyDescent="0.25">
      <c r="A3747">
        <v>3746</v>
      </c>
      <c r="B3747" t="s">
        <v>400</v>
      </c>
      <c r="C3747" t="s">
        <v>46</v>
      </c>
      <c r="D3747">
        <v>49</v>
      </c>
      <c r="E3747">
        <v>4</v>
      </c>
      <c r="F3747" t="s">
        <v>53</v>
      </c>
    </row>
    <row r="3748" spans="1:6" x14ac:dyDescent="0.25">
      <c r="A3748">
        <v>3747</v>
      </c>
      <c r="B3748" t="s">
        <v>425</v>
      </c>
      <c r="C3748" t="s">
        <v>46</v>
      </c>
      <c r="D3748">
        <v>49</v>
      </c>
      <c r="E3748">
        <v>19</v>
      </c>
      <c r="F3748" t="s">
        <v>47</v>
      </c>
    </row>
    <row r="3749" spans="1:6" x14ac:dyDescent="0.25">
      <c r="A3749">
        <v>3748</v>
      </c>
      <c r="B3749" t="s">
        <v>232</v>
      </c>
      <c r="C3749" t="s">
        <v>46</v>
      </c>
      <c r="D3749">
        <v>49</v>
      </c>
      <c r="E3749">
        <v>4</v>
      </c>
      <c r="F3749" t="s">
        <v>49</v>
      </c>
    </row>
    <row r="3750" spans="1:6" x14ac:dyDescent="0.25">
      <c r="A3750">
        <v>3749</v>
      </c>
      <c r="B3750" t="s">
        <v>413</v>
      </c>
      <c r="C3750" t="s">
        <v>42</v>
      </c>
      <c r="D3750">
        <v>49</v>
      </c>
      <c r="E3750">
        <v>4</v>
      </c>
      <c r="F3750" t="s">
        <v>47</v>
      </c>
    </row>
    <row r="3751" spans="1:6" x14ac:dyDescent="0.25">
      <c r="A3751">
        <v>3750</v>
      </c>
      <c r="B3751" t="s">
        <v>91</v>
      </c>
      <c r="C3751" t="s">
        <v>46</v>
      </c>
      <c r="D3751">
        <v>50</v>
      </c>
      <c r="E3751">
        <v>40</v>
      </c>
      <c r="F3751" t="s">
        <v>53</v>
      </c>
    </row>
    <row r="3752" spans="1:6" x14ac:dyDescent="0.25">
      <c r="A3752">
        <v>3751</v>
      </c>
      <c r="B3752" t="s">
        <v>211</v>
      </c>
      <c r="C3752" t="s">
        <v>42</v>
      </c>
      <c r="D3752">
        <v>52</v>
      </c>
      <c r="E3752">
        <v>8</v>
      </c>
      <c r="F3752" t="s">
        <v>53</v>
      </c>
    </row>
    <row r="3753" spans="1:6" x14ac:dyDescent="0.25">
      <c r="A3753">
        <v>3752</v>
      </c>
      <c r="B3753" t="s">
        <v>368</v>
      </c>
      <c r="C3753" t="s">
        <v>42</v>
      </c>
      <c r="D3753">
        <v>52</v>
      </c>
      <c r="E3753">
        <v>4</v>
      </c>
      <c r="F3753" t="s">
        <v>47</v>
      </c>
    </row>
    <row r="3754" spans="1:6" x14ac:dyDescent="0.25">
      <c r="A3754">
        <v>3753</v>
      </c>
      <c r="B3754" t="s">
        <v>182</v>
      </c>
      <c r="C3754" t="s">
        <v>46</v>
      </c>
      <c r="D3754">
        <v>52</v>
      </c>
      <c r="E3754">
        <v>9</v>
      </c>
      <c r="F3754" t="s">
        <v>49</v>
      </c>
    </row>
    <row r="3755" spans="1:6" x14ac:dyDescent="0.25">
      <c r="A3755">
        <v>3754</v>
      </c>
      <c r="B3755" t="s">
        <v>403</v>
      </c>
      <c r="C3755" t="s">
        <v>46</v>
      </c>
      <c r="D3755">
        <v>53</v>
      </c>
      <c r="E3755">
        <v>4</v>
      </c>
      <c r="F3755" t="s">
        <v>60</v>
      </c>
    </row>
    <row r="3756" spans="1:6" x14ac:dyDescent="0.25">
      <c r="A3756">
        <v>3755</v>
      </c>
      <c r="B3756" t="s">
        <v>231</v>
      </c>
      <c r="C3756" t="s">
        <v>42</v>
      </c>
      <c r="D3756">
        <v>53</v>
      </c>
      <c r="E3756">
        <v>10</v>
      </c>
      <c r="F3756" t="s">
        <v>43</v>
      </c>
    </row>
    <row r="3757" spans="1:6" x14ac:dyDescent="0.25">
      <c r="A3757">
        <v>3756</v>
      </c>
      <c r="B3757" t="s">
        <v>88</v>
      </c>
      <c r="C3757" t="s">
        <v>42</v>
      </c>
      <c r="D3757">
        <v>53</v>
      </c>
      <c r="E3757">
        <v>4</v>
      </c>
      <c r="F3757" t="s">
        <v>43</v>
      </c>
    </row>
    <row r="3758" spans="1:6" x14ac:dyDescent="0.25">
      <c r="A3758">
        <v>3757</v>
      </c>
      <c r="B3758" t="s">
        <v>154</v>
      </c>
      <c r="C3758" t="s">
        <v>46</v>
      </c>
      <c r="D3758">
        <v>54</v>
      </c>
      <c r="E3758">
        <v>27</v>
      </c>
      <c r="F3758" t="s">
        <v>53</v>
      </c>
    </row>
    <row r="3759" spans="1:6" x14ac:dyDescent="0.25">
      <c r="A3759">
        <v>3758</v>
      </c>
      <c r="B3759" t="s">
        <v>420</v>
      </c>
      <c r="C3759" t="s">
        <v>46</v>
      </c>
      <c r="D3759">
        <v>54</v>
      </c>
      <c r="E3759">
        <v>10</v>
      </c>
      <c r="F3759" t="s">
        <v>53</v>
      </c>
    </row>
    <row r="3760" spans="1:6" x14ac:dyDescent="0.25">
      <c r="A3760">
        <v>3759</v>
      </c>
      <c r="B3760" t="s">
        <v>186</v>
      </c>
      <c r="C3760" t="s">
        <v>42</v>
      </c>
      <c r="D3760">
        <v>55</v>
      </c>
      <c r="E3760">
        <v>2</v>
      </c>
      <c r="F3760" t="s">
        <v>43</v>
      </c>
    </row>
    <row r="3761" spans="1:6" x14ac:dyDescent="0.25">
      <c r="A3761">
        <v>3760</v>
      </c>
      <c r="B3761" t="s">
        <v>374</v>
      </c>
      <c r="C3761" t="s">
        <v>46</v>
      </c>
      <c r="D3761">
        <v>56</v>
      </c>
      <c r="E3761">
        <v>4</v>
      </c>
      <c r="F3761" t="s">
        <v>49</v>
      </c>
    </row>
    <row r="3762" spans="1:6" x14ac:dyDescent="0.25">
      <c r="A3762">
        <v>3761</v>
      </c>
      <c r="B3762" t="s">
        <v>194</v>
      </c>
      <c r="C3762" t="s">
        <v>42</v>
      </c>
      <c r="D3762">
        <v>57</v>
      </c>
      <c r="E3762">
        <v>32</v>
      </c>
      <c r="F3762" t="s">
        <v>43</v>
      </c>
    </row>
    <row r="3763" spans="1:6" x14ac:dyDescent="0.25">
      <c r="A3763">
        <v>3762</v>
      </c>
      <c r="B3763" t="s">
        <v>298</v>
      </c>
      <c r="C3763" t="s">
        <v>42</v>
      </c>
      <c r="D3763">
        <v>57</v>
      </c>
      <c r="E3763">
        <v>37</v>
      </c>
      <c r="F3763" t="s">
        <v>43</v>
      </c>
    </row>
    <row r="3764" spans="1:6" x14ac:dyDescent="0.25">
      <c r="A3764">
        <v>3763</v>
      </c>
      <c r="B3764" t="s">
        <v>128</v>
      </c>
      <c r="C3764" t="s">
        <v>46</v>
      </c>
      <c r="D3764">
        <v>57</v>
      </c>
      <c r="E3764">
        <v>37</v>
      </c>
      <c r="F3764" t="s">
        <v>60</v>
      </c>
    </row>
    <row r="3765" spans="1:6" x14ac:dyDescent="0.25">
      <c r="A3765">
        <v>3764</v>
      </c>
      <c r="B3765" t="s">
        <v>162</v>
      </c>
      <c r="C3765" t="s">
        <v>42</v>
      </c>
      <c r="D3765">
        <v>58</v>
      </c>
      <c r="E3765">
        <v>4</v>
      </c>
      <c r="F3765" t="s">
        <v>60</v>
      </c>
    </row>
    <row r="3766" spans="1:6" x14ac:dyDescent="0.25">
      <c r="A3766">
        <v>3765</v>
      </c>
      <c r="B3766" t="s">
        <v>45</v>
      </c>
      <c r="C3766" t="s">
        <v>46</v>
      </c>
      <c r="D3766">
        <v>59</v>
      </c>
      <c r="E3766">
        <v>9</v>
      </c>
      <c r="F3766" t="s">
        <v>47</v>
      </c>
    </row>
    <row r="3767" spans="1:6" x14ac:dyDescent="0.25">
      <c r="A3767">
        <v>3766</v>
      </c>
      <c r="B3767" t="s">
        <v>140</v>
      </c>
      <c r="C3767" t="s">
        <v>46</v>
      </c>
      <c r="D3767">
        <v>60</v>
      </c>
      <c r="E3767">
        <v>10</v>
      </c>
      <c r="F3767" t="s">
        <v>49</v>
      </c>
    </row>
    <row r="3768" spans="1:6" x14ac:dyDescent="0.25">
      <c r="A3768">
        <v>3767</v>
      </c>
      <c r="B3768" t="s">
        <v>204</v>
      </c>
      <c r="C3768" t="s">
        <v>46</v>
      </c>
      <c r="D3768">
        <v>62</v>
      </c>
      <c r="E3768">
        <v>10</v>
      </c>
      <c r="F3768" t="s">
        <v>49</v>
      </c>
    </row>
    <row r="3769" spans="1:6" x14ac:dyDescent="0.25">
      <c r="A3769">
        <v>3768</v>
      </c>
      <c r="B3769" t="s">
        <v>347</v>
      </c>
      <c r="C3769" t="s">
        <v>46</v>
      </c>
      <c r="D3769">
        <v>62</v>
      </c>
      <c r="E3769">
        <v>40</v>
      </c>
      <c r="F3769" t="s">
        <v>47</v>
      </c>
    </row>
    <row r="3770" spans="1:6" x14ac:dyDescent="0.25">
      <c r="A3770">
        <v>3769</v>
      </c>
      <c r="B3770" t="s">
        <v>411</v>
      </c>
      <c r="C3770" t="s">
        <v>46</v>
      </c>
      <c r="D3770">
        <v>63</v>
      </c>
      <c r="E3770">
        <v>40</v>
      </c>
      <c r="F3770" t="s">
        <v>49</v>
      </c>
    </row>
    <row r="3771" spans="1:6" x14ac:dyDescent="0.25">
      <c r="A3771">
        <v>3770</v>
      </c>
      <c r="B3771" t="s">
        <v>390</v>
      </c>
      <c r="C3771" t="s">
        <v>46</v>
      </c>
      <c r="D3771">
        <v>64</v>
      </c>
      <c r="E3771">
        <v>12</v>
      </c>
      <c r="F3771" t="s">
        <v>53</v>
      </c>
    </row>
    <row r="3772" spans="1:6" x14ac:dyDescent="0.25">
      <c r="A3772">
        <v>3771</v>
      </c>
      <c r="B3772" t="s">
        <v>317</v>
      </c>
      <c r="C3772" t="s">
        <v>42</v>
      </c>
      <c r="D3772">
        <v>64</v>
      </c>
      <c r="E3772">
        <v>10</v>
      </c>
      <c r="F3772" t="s">
        <v>43</v>
      </c>
    </row>
    <row r="3773" spans="1:6" x14ac:dyDescent="0.25">
      <c r="A3773">
        <v>3772</v>
      </c>
      <c r="B3773" t="s">
        <v>278</v>
      </c>
      <c r="C3773" t="s">
        <v>42</v>
      </c>
      <c r="D3773">
        <v>65</v>
      </c>
      <c r="E3773">
        <v>18</v>
      </c>
      <c r="F3773" t="s">
        <v>43</v>
      </c>
    </row>
    <row r="3774" spans="1:6" x14ac:dyDescent="0.25">
      <c r="A3774">
        <v>3773</v>
      </c>
      <c r="B3774" t="s">
        <v>70</v>
      </c>
      <c r="C3774" t="s">
        <v>46</v>
      </c>
      <c r="D3774">
        <v>65</v>
      </c>
      <c r="E3774">
        <v>4</v>
      </c>
      <c r="F3774" t="s">
        <v>53</v>
      </c>
    </row>
    <row r="3775" spans="1:6" x14ac:dyDescent="0.25">
      <c r="A3775">
        <v>3774</v>
      </c>
      <c r="B3775" t="s">
        <v>154</v>
      </c>
      <c r="C3775" t="s">
        <v>46</v>
      </c>
      <c r="D3775">
        <v>65</v>
      </c>
      <c r="E3775">
        <v>4</v>
      </c>
      <c r="F3775" t="s">
        <v>53</v>
      </c>
    </row>
    <row r="3776" spans="1:6" x14ac:dyDescent="0.25">
      <c r="A3776">
        <v>3775</v>
      </c>
      <c r="B3776" t="s">
        <v>279</v>
      </c>
      <c r="C3776" t="s">
        <v>46</v>
      </c>
      <c r="D3776">
        <v>65</v>
      </c>
      <c r="E3776">
        <v>9</v>
      </c>
      <c r="F3776" t="s">
        <v>47</v>
      </c>
    </row>
    <row r="3777" spans="1:6" x14ac:dyDescent="0.25">
      <c r="A3777">
        <v>3776</v>
      </c>
      <c r="B3777" t="s">
        <v>62</v>
      </c>
      <c r="C3777" t="s">
        <v>46</v>
      </c>
      <c r="D3777">
        <v>65</v>
      </c>
      <c r="E3777">
        <v>25</v>
      </c>
      <c r="F3777" t="s">
        <v>43</v>
      </c>
    </row>
    <row r="3778" spans="1:6" x14ac:dyDescent="0.25">
      <c r="A3778">
        <v>3777</v>
      </c>
      <c r="B3778" t="s">
        <v>41</v>
      </c>
      <c r="C3778" t="s">
        <v>42</v>
      </c>
      <c r="D3778">
        <v>66</v>
      </c>
      <c r="E3778">
        <v>4</v>
      </c>
      <c r="F3778" t="s">
        <v>43</v>
      </c>
    </row>
    <row r="3779" spans="1:6" x14ac:dyDescent="0.25">
      <c r="A3779">
        <v>3778</v>
      </c>
      <c r="B3779" t="s">
        <v>214</v>
      </c>
      <c r="C3779" t="s">
        <v>42</v>
      </c>
      <c r="D3779">
        <v>67</v>
      </c>
      <c r="E3779">
        <v>16</v>
      </c>
      <c r="F3779" t="s">
        <v>43</v>
      </c>
    </row>
    <row r="3780" spans="1:6" x14ac:dyDescent="0.25">
      <c r="A3780">
        <v>3779</v>
      </c>
      <c r="B3780" t="s">
        <v>278</v>
      </c>
      <c r="C3780" t="s">
        <v>46</v>
      </c>
      <c r="D3780">
        <v>67</v>
      </c>
      <c r="E3780">
        <v>19</v>
      </c>
      <c r="F3780" t="s">
        <v>43</v>
      </c>
    </row>
    <row r="3781" spans="1:6" x14ac:dyDescent="0.25">
      <c r="A3781">
        <v>3780</v>
      </c>
      <c r="B3781" t="s">
        <v>408</v>
      </c>
      <c r="C3781" t="s">
        <v>42</v>
      </c>
      <c r="D3781">
        <v>68</v>
      </c>
      <c r="E3781">
        <v>10</v>
      </c>
      <c r="F3781" t="s">
        <v>49</v>
      </c>
    </row>
    <row r="3782" spans="1:6" x14ac:dyDescent="0.25">
      <c r="A3782">
        <v>3781</v>
      </c>
      <c r="B3782" t="s">
        <v>122</v>
      </c>
      <c r="C3782" t="s">
        <v>46</v>
      </c>
      <c r="D3782">
        <v>68</v>
      </c>
      <c r="E3782">
        <v>10</v>
      </c>
      <c r="F3782" t="s">
        <v>60</v>
      </c>
    </row>
    <row r="3783" spans="1:6" x14ac:dyDescent="0.25">
      <c r="A3783">
        <v>3782</v>
      </c>
      <c r="B3783" t="s">
        <v>346</v>
      </c>
      <c r="C3783" t="s">
        <v>46</v>
      </c>
      <c r="D3783">
        <v>68</v>
      </c>
      <c r="E3783">
        <v>22</v>
      </c>
      <c r="F3783" t="s">
        <v>43</v>
      </c>
    </row>
    <row r="3784" spans="1:6" x14ac:dyDescent="0.25">
      <c r="A3784">
        <v>3783</v>
      </c>
      <c r="B3784" t="s">
        <v>119</v>
      </c>
      <c r="C3784" t="s">
        <v>46</v>
      </c>
      <c r="D3784">
        <v>69</v>
      </c>
      <c r="E3784">
        <v>40</v>
      </c>
      <c r="F3784" t="s">
        <v>60</v>
      </c>
    </row>
    <row r="3785" spans="1:6" x14ac:dyDescent="0.25">
      <c r="A3785">
        <v>3784</v>
      </c>
      <c r="B3785" t="s">
        <v>365</v>
      </c>
      <c r="C3785" t="s">
        <v>46</v>
      </c>
      <c r="D3785">
        <v>69</v>
      </c>
      <c r="E3785">
        <v>31</v>
      </c>
      <c r="F3785" t="s">
        <v>43</v>
      </c>
    </row>
    <row r="3786" spans="1:6" x14ac:dyDescent="0.25">
      <c r="A3786">
        <v>3785</v>
      </c>
      <c r="B3786" t="s">
        <v>290</v>
      </c>
      <c r="C3786" t="s">
        <v>46</v>
      </c>
      <c r="D3786">
        <v>69</v>
      </c>
      <c r="E3786">
        <v>10</v>
      </c>
      <c r="F3786" t="s">
        <v>47</v>
      </c>
    </row>
    <row r="3787" spans="1:6" x14ac:dyDescent="0.25">
      <c r="A3787">
        <v>3786</v>
      </c>
      <c r="B3787" t="s">
        <v>64</v>
      </c>
      <c r="C3787" t="s">
        <v>42</v>
      </c>
      <c r="D3787">
        <v>70</v>
      </c>
      <c r="E3787">
        <v>8</v>
      </c>
      <c r="F3787" t="s">
        <v>49</v>
      </c>
    </row>
    <row r="3788" spans="1:6" x14ac:dyDescent="0.25">
      <c r="A3788">
        <v>3787</v>
      </c>
      <c r="B3788" t="s">
        <v>206</v>
      </c>
      <c r="C3788" t="s">
        <v>46</v>
      </c>
      <c r="D3788">
        <v>70</v>
      </c>
      <c r="E3788">
        <v>9</v>
      </c>
      <c r="F3788" t="s">
        <v>49</v>
      </c>
    </row>
    <row r="3789" spans="1:6" x14ac:dyDescent="0.25">
      <c r="A3789">
        <v>3788</v>
      </c>
      <c r="B3789" t="s">
        <v>394</v>
      </c>
      <c r="C3789" t="s">
        <v>46</v>
      </c>
      <c r="D3789">
        <v>70</v>
      </c>
      <c r="E3789">
        <v>4</v>
      </c>
      <c r="F3789" t="s">
        <v>53</v>
      </c>
    </row>
    <row r="3790" spans="1:6" x14ac:dyDescent="0.25">
      <c r="A3790">
        <v>3789</v>
      </c>
      <c r="B3790" t="s">
        <v>157</v>
      </c>
      <c r="C3790" t="s">
        <v>42</v>
      </c>
      <c r="D3790">
        <v>70</v>
      </c>
      <c r="E3790">
        <v>21</v>
      </c>
      <c r="F3790" t="s">
        <v>60</v>
      </c>
    </row>
    <row r="3791" spans="1:6" x14ac:dyDescent="0.25">
      <c r="A3791">
        <v>3790</v>
      </c>
      <c r="B3791" t="s">
        <v>224</v>
      </c>
      <c r="C3791" t="s">
        <v>42</v>
      </c>
      <c r="D3791">
        <v>72</v>
      </c>
      <c r="E3791">
        <v>7</v>
      </c>
      <c r="F3791" t="s">
        <v>60</v>
      </c>
    </row>
    <row r="3792" spans="1:6" x14ac:dyDescent="0.25">
      <c r="A3792">
        <v>3791</v>
      </c>
      <c r="B3792" t="s">
        <v>78</v>
      </c>
      <c r="C3792" t="s">
        <v>46</v>
      </c>
      <c r="D3792">
        <v>73</v>
      </c>
      <c r="E3792">
        <v>4</v>
      </c>
      <c r="F3792" t="s">
        <v>60</v>
      </c>
    </row>
    <row r="3793" spans="1:6" x14ac:dyDescent="0.25">
      <c r="A3793">
        <v>3792</v>
      </c>
      <c r="B3793" t="s">
        <v>221</v>
      </c>
      <c r="C3793" t="s">
        <v>46</v>
      </c>
      <c r="D3793">
        <v>73</v>
      </c>
      <c r="E3793">
        <v>21</v>
      </c>
      <c r="F3793" t="s">
        <v>47</v>
      </c>
    </row>
    <row r="3794" spans="1:6" x14ac:dyDescent="0.25">
      <c r="A3794">
        <v>3793</v>
      </c>
      <c r="B3794" t="s">
        <v>376</v>
      </c>
      <c r="C3794" t="s">
        <v>42</v>
      </c>
      <c r="D3794">
        <v>73</v>
      </c>
      <c r="E3794">
        <v>24</v>
      </c>
      <c r="F3794" t="s">
        <v>47</v>
      </c>
    </row>
    <row r="3795" spans="1:6" x14ac:dyDescent="0.25">
      <c r="A3795">
        <v>3794</v>
      </c>
      <c r="B3795" t="s">
        <v>405</v>
      </c>
      <c r="C3795" t="s">
        <v>42</v>
      </c>
      <c r="D3795">
        <v>74</v>
      </c>
      <c r="E3795">
        <v>29</v>
      </c>
      <c r="F3795" t="s">
        <v>49</v>
      </c>
    </row>
    <row r="3796" spans="1:6" x14ac:dyDescent="0.25">
      <c r="A3796">
        <v>3795</v>
      </c>
      <c r="B3796" t="s">
        <v>249</v>
      </c>
      <c r="C3796" t="s">
        <v>42</v>
      </c>
      <c r="D3796">
        <v>75</v>
      </c>
      <c r="E3796">
        <v>18</v>
      </c>
      <c r="F3796" t="s">
        <v>49</v>
      </c>
    </row>
    <row r="3797" spans="1:6" x14ac:dyDescent="0.25">
      <c r="A3797">
        <v>3796</v>
      </c>
      <c r="B3797" t="s">
        <v>231</v>
      </c>
      <c r="C3797" t="s">
        <v>42</v>
      </c>
      <c r="D3797">
        <v>75</v>
      </c>
      <c r="E3797">
        <v>24</v>
      </c>
      <c r="F3797" t="s">
        <v>43</v>
      </c>
    </row>
    <row r="3798" spans="1:6" x14ac:dyDescent="0.25">
      <c r="A3798">
        <v>3797</v>
      </c>
      <c r="B3798" t="s">
        <v>81</v>
      </c>
      <c r="C3798" t="s">
        <v>46</v>
      </c>
      <c r="D3798">
        <v>76</v>
      </c>
      <c r="E3798">
        <v>10</v>
      </c>
      <c r="F3798" t="s">
        <v>49</v>
      </c>
    </row>
    <row r="3799" spans="1:6" x14ac:dyDescent="0.25">
      <c r="A3799">
        <v>3798</v>
      </c>
      <c r="B3799" t="s">
        <v>79</v>
      </c>
      <c r="C3799" t="s">
        <v>46</v>
      </c>
      <c r="D3799">
        <v>76</v>
      </c>
      <c r="E3799">
        <v>31</v>
      </c>
      <c r="F3799" t="s">
        <v>47</v>
      </c>
    </row>
    <row r="3800" spans="1:6" x14ac:dyDescent="0.25">
      <c r="A3800">
        <v>3799</v>
      </c>
      <c r="B3800" t="s">
        <v>409</v>
      </c>
      <c r="C3800" t="s">
        <v>42</v>
      </c>
      <c r="D3800">
        <v>77</v>
      </c>
      <c r="E3800">
        <v>4</v>
      </c>
      <c r="F3800" t="s">
        <v>53</v>
      </c>
    </row>
    <row r="3801" spans="1:6" x14ac:dyDescent="0.25">
      <c r="A3801">
        <v>3800</v>
      </c>
      <c r="B3801" t="s">
        <v>180</v>
      </c>
      <c r="C3801" t="s">
        <v>46</v>
      </c>
      <c r="D3801">
        <v>77</v>
      </c>
      <c r="E3801">
        <v>40</v>
      </c>
      <c r="F3801" t="s">
        <v>60</v>
      </c>
    </row>
    <row r="3802" spans="1:6" x14ac:dyDescent="0.25">
      <c r="A3802">
        <v>3801</v>
      </c>
      <c r="B3802" t="s">
        <v>278</v>
      </c>
      <c r="C3802" t="s">
        <v>46</v>
      </c>
      <c r="D3802">
        <v>77</v>
      </c>
      <c r="E3802">
        <v>40</v>
      </c>
      <c r="F3802" t="s">
        <v>60</v>
      </c>
    </row>
    <row r="3803" spans="1:6" x14ac:dyDescent="0.25">
      <c r="A3803">
        <v>3802</v>
      </c>
      <c r="B3803" t="s">
        <v>87</v>
      </c>
      <c r="C3803" t="s">
        <v>46</v>
      </c>
      <c r="D3803">
        <v>77</v>
      </c>
      <c r="E3803">
        <v>9</v>
      </c>
      <c r="F3803" t="s">
        <v>43</v>
      </c>
    </row>
    <row r="3804" spans="1:6" x14ac:dyDescent="0.25">
      <c r="A3804">
        <v>3803</v>
      </c>
      <c r="B3804" t="s">
        <v>257</v>
      </c>
      <c r="C3804" t="s">
        <v>42</v>
      </c>
      <c r="D3804">
        <v>78</v>
      </c>
      <c r="E3804">
        <v>4</v>
      </c>
      <c r="F3804" t="s">
        <v>43</v>
      </c>
    </row>
    <row r="3805" spans="1:6" x14ac:dyDescent="0.25">
      <c r="A3805">
        <v>3804</v>
      </c>
      <c r="B3805" t="s">
        <v>206</v>
      </c>
      <c r="C3805" t="s">
        <v>46</v>
      </c>
      <c r="D3805">
        <v>78</v>
      </c>
      <c r="E3805">
        <v>37</v>
      </c>
      <c r="F3805" t="s">
        <v>49</v>
      </c>
    </row>
    <row r="3806" spans="1:6" x14ac:dyDescent="0.25">
      <c r="A3806">
        <v>3805</v>
      </c>
      <c r="B3806" t="s">
        <v>289</v>
      </c>
      <c r="C3806" t="s">
        <v>42</v>
      </c>
      <c r="D3806">
        <v>78</v>
      </c>
      <c r="E3806">
        <v>39</v>
      </c>
      <c r="F3806" t="s">
        <v>49</v>
      </c>
    </row>
    <row r="3807" spans="1:6" x14ac:dyDescent="0.25">
      <c r="A3807">
        <v>3806</v>
      </c>
      <c r="B3807" t="s">
        <v>398</v>
      </c>
      <c r="C3807" t="s">
        <v>42</v>
      </c>
      <c r="D3807">
        <v>79</v>
      </c>
      <c r="E3807">
        <v>4</v>
      </c>
      <c r="F3807" t="s">
        <v>49</v>
      </c>
    </row>
    <row r="3808" spans="1:6" x14ac:dyDescent="0.25">
      <c r="A3808">
        <v>3807</v>
      </c>
      <c r="B3808" t="s">
        <v>119</v>
      </c>
      <c r="C3808" t="s">
        <v>42</v>
      </c>
      <c r="D3808">
        <v>79</v>
      </c>
      <c r="E3808">
        <v>20</v>
      </c>
      <c r="F3808" t="s">
        <v>49</v>
      </c>
    </row>
    <row r="3809" spans="1:6" x14ac:dyDescent="0.25">
      <c r="A3809">
        <v>3808</v>
      </c>
      <c r="B3809" t="s">
        <v>325</v>
      </c>
      <c r="C3809" t="s">
        <v>42</v>
      </c>
      <c r="D3809">
        <v>79</v>
      </c>
      <c r="E3809">
        <v>35</v>
      </c>
      <c r="F3809" t="s">
        <v>60</v>
      </c>
    </row>
    <row r="3810" spans="1:6" x14ac:dyDescent="0.25">
      <c r="A3810">
        <v>3809</v>
      </c>
      <c r="B3810" t="s">
        <v>220</v>
      </c>
      <c r="C3810" t="s">
        <v>46</v>
      </c>
      <c r="D3810">
        <v>19</v>
      </c>
      <c r="E3810">
        <v>17</v>
      </c>
      <c r="F3810" t="s">
        <v>49</v>
      </c>
    </row>
    <row r="3811" spans="1:6" x14ac:dyDescent="0.25">
      <c r="A3811">
        <v>3810</v>
      </c>
      <c r="B3811" t="s">
        <v>318</v>
      </c>
      <c r="C3811" t="s">
        <v>42</v>
      </c>
      <c r="D3811">
        <v>19</v>
      </c>
      <c r="E3811">
        <v>10</v>
      </c>
      <c r="F3811" t="s">
        <v>43</v>
      </c>
    </row>
    <row r="3812" spans="1:6" x14ac:dyDescent="0.25">
      <c r="A3812">
        <v>3811</v>
      </c>
      <c r="B3812" t="s">
        <v>196</v>
      </c>
      <c r="C3812" t="s">
        <v>42</v>
      </c>
      <c r="D3812">
        <v>19</v>
      </c>
      <c r="E3812">
        <v>29</v>
      </c>
      <c r="F3812" t="s">
        <v>53</v>
      </c>
    </row>
    <row r="3813" spans="1:6" x14ac:dyDescent="0.25">
      <c r="A3813">
        <v>3812</v>
      </c>
      <c r="B3813" t="s">
        <v>329</v>
      </c>
      <c r="C3813" t="s">
        <v>46</v>
      </c>
      <c r="D3813">
        <v>19</v>
      </c>
      <c r="E3813">
        <v>33</v>
      </c>
      <c r="F3813" t="s">
        <v>53</v>
      </c>
    </row>
    <row r="3814" spans="1:6" x14ac:dyDescent="0.25">
      <c r="A3814">
        <v>3813</v>
      </c>
      <c r="B3814" t="s">
        <v>240</v>
      </c>
      <c r="C3814" t="s">
        <v>46</v>
      </c>
      <c r="D3814">
        <v>20</v>
      </c>
      <c r="E3814">
        <v>7</v>
      </c>
      <c r="F3814" t="s">
        <v>60</v>
      </c>
    </row>
    <row r="3815" spans="1:6" x14ac:dyDescent="0.25">
      <c r="A3815">
        <v>3814</v>
      </c>
      <c r="B3815" t="s">
        <v>145</v>
      </c>
      <c r="C3815" t="s">
        <v>46</v>
      </c>
      <c r="D3815">
        <v>20</v>
      </c>
      <c r="E3815">
        <v>9</v>
      </c>
      <c r="F3815" t="s">
        <v>53</v>
      </c>
    </row>
    <row r="3816" spans="1:6" x14ac:dyDescent="0.25">
      <c r="A3816">
        <v>3815</v>
      </c>
      <c r="B3816" t="s">
        <v>367</v>
      </c>
      <c r="C3816" t="s">
        <v>46</v>
      </c>
      <c r="D3816">
        <v>20</v>
      </c>
      <c r="E3816">
        <v>11</v>
      </c>
      <c r="F3816" t="s">
        <v>43</v>
      </c>
    </row>
    <row r="3817" spans="1:6" x14ac:dyDescent="0.25">
      <c r="A3817">
        <v>3816</v>
      </c>
      <c r="B3817" t="s">
        <v>330</v>
      </c>
      <c r="C3817" t="s">
        <v>46</v>
      </c>
      <c r="D3817">
        <v>20</v>
      </c>
      <c r="E3817">
        <v>28</v>
      </c>
      <c r="F3817" t="s">
        <v>43</v>
      </c>
    </row>
    <row r="3818" spans="1:6" x14ac:dyDescent="0.25">
      <c r="A3818">
        <v>3817</v>
      </c>
      <c r="B3818" t="s">
        <v>95</v>
      </c>
      <c r="C3818" t="s">
        <v>46</v>
      </c>
      <c r="D3818">
        <v>22</v>
      </c>
      <c r="E3818">
        <v>10</v>
      </c>
      <c r="F3818" t="s">
        <v>60</v>
      </c>
    </row>
    <row r="3819" spans="1:6" x14ac:dyDescent="0.25">
      <c r="A3819">
        <v>3818</v>
      </c>
      <c r="B3819" t="s">
        <v>119</v>
      </c>
      <c r="C3819" t="s">
        <v>42</v>
      </c>
      <c r="D3819">
        <v>23</v>
      </c>
      <c r="E3819">
        <v>10</v>
      </c>
      <c r="F3819" t="s">
        <v>60</v>
      </c>
    </row>
    <row r="3820" spans="1:6" x14ac:dyDescent="0.25">
      <c r="A3820">
        <v>3819</v>
      </c>
      <c r="B3820" t="s">
        <v>447</v>
      </c>
      <c r="C3820" t="s">
        <v>46</v>
      </c>
      <c r="D3820">
        <v>24</v>
      </c>
      <c r="E3820">
        <v>10</v>
      </c>
      <c r="F3820" t="s">
        <v>47</v>
      </c>
    </row>
    <row r="3821" spans="1:6" x14ac:dyDescent="0.25">
      <c r="A3821">
        <v>3820</v>
      </c>
      <c r="B3821" t="s">
        <v>164</v>
      </c>
      <c r="C3821" t="s">
        <v>42</v>
      </c>
      <c r="D3821">
        <v>24</v>
      </c>
      <c r="E3821">
        <v>10</v>
      </c>
      <c r="F3821" t="s">
        <v>47</v>
      </c>
    </row>
    <row r="3822" spans="1:6" x14ac:dyDescent="0.25">
      <c r="A3822">
        <v>3821</v>
      </c>
      <c r="B3822" t="s">
        <v>82</v>
      </c>
      <c r="C3822" t="s">
        <v>42</v>
      </c>
      <c r="D3822">
        <v>25</v>
      </c>
      <c r="E3822">
        <v>4</v>
      </c>
      <c r="F3822" t="s">
        <v>53</v>
      </c>
    </row>
    <row r="3823" spans="1:6" x14ac:dyDescent="0.25">
      <c r="A3823">
        <v>3822</v>
      </c>
      <c r="B3823" t="s">
        <v>288</v>
      </c>
      <c r="C3823" t="s">
        <v>42</v>
      </c>
      <c r="D3823">
        <v>28</v>
      </c>
      <c r="E3823">
        <v>4</v>
      </c>
      <c r="F3823" t="s">
        <v>60</v>
      </c>
    </row>
    <row r="3824" spans="1:6" x14ac:dyDescent="0.25">
      <c r="A3824">
        <v>3823</v>
      </c>
      <c r="B3824" t="s">
        <v>383</v>
      </c>
      <c r="C3824" t="s">
        <v>42</v>
      </c>
      <c r="D3824">
        <v>28</v>
      </c>
      <c r="E3824">
        <v>8</v>
      </c>
      <c r="F3824" t="s">
        <v>49</v>
      </c>
    </row>
    <row r="3825" spans="1:6" x14ac:dyDescent="0.25">
      <c r="A3825">
        <v>3824</v>
      </c>
      <c r="B3825" t="s">
        <v>429</v>
      </c>
      <c r="C3825" t="s">
        <v>42</v>
      </c>
      <c r="D3825">
        <v>28</v>
      </c>
      <c r="E3825">
        <v>9</v>
      </c>
      <c r="F3825" t="s">
        <v>47</v>
      </c>
    </row>
    <row r="3826" spans="1:6" x14ac:dyDescent="0.25">
      <c r="A3826">
        <v>3825</v>
      </c>
      <c r="B3826" t="s">
        <v>88</v>
      </c>
      <c r="C3826" t="s">
        <v>42</v>
      </c>
      <c r="D3826">
        <v>28</v>
      </c>
      <c r="E3826">
        <v>13</v>
      </c>
      <c r="F3826" t="s">
        <v>43</v>
      </c>
    </row>
    <row r="3827" spans="1:6" x14ac:dyDescent="0.25">
      <c r="A3827">
        <v>3826</v>
      </c>
      <c r="B3827" t="s">
        <v>227</v>
      </c>
      <c r="C3827" t="s">
        <v>46</v>
      </c>
      <c r="D3827">
        <v>28</v>
      </c>
      <c r="E3827">
        <v>4</v>
      </c>
      <c r="F3827" t="s">
        <v>49</v>
      </c>
    </row>
    <row r="3828" spans="1:6" x14ac:dyDescent="0.25">
      <c r="A3828">
        <v>3827</v>
      </c>
      <c r="B3828" t="s">
        <v>338</v>
      </c>
      <c r="C3828" t="s">
        <v>42</v>
      </c>
      <c r="D3828">
        <v>28</v>
      </c>
      <c r="E3828">
        <v>4</v>
      </c>
      <c r="F3828" t="s">
        <v>53</v>
      </c>
    </row>
    <row r="3829" spans="1:6" x14ac:dyDescent="0.25">
      <c r="A3829">
        <v>3828</v>
      </c>
      <c r="B3829" t="s">
        <v>44</v>
      </c>
      <c r="C3829" t="s">
        <v>42</v>
      </c>
      <c r="D3829">
        <v>29</v>
      </c>
      <c r="E3829">
        <v>10</v>
      </c>
      <c r="F3829" t="s">
        <v>43</v>
      </c>
    </row>
    <row r="3830" spans="1:6" x14ac:dyDescent="0.25">
      <c r="A3830">
        <v>3829</v>
      </c>
      <c r="B3830" t="s">
        <v>433</v>
      </c>
      <c r="C3830" t="s">
        <v>46</v>
      </c>
      <c r="D3830">
        <v>29</v>
      </c>
      <c r="E3830">
        <v>24</v>
      </c>
      <c r="F3830" t="s">
        <v>47</v>
      </c>
    </row>
    <row r="3831" spans="1:6" x14ac:dyDescent="0.25">
      <c r="A3831">
        <v>3830</v>
      </c>
      <c r="B3831" t="s">
        <v>288</v>
      </c>
      <c r="C3831" t="s">
        <v>42</v>
      </c>
      <c r="D3831">
        <v>30</v>
      </c>
      <c r="E3831">
        <v>23</v>
      </c>
      <c r="F3831" t="s">
        <v>60</v>
      </c>
    </row>
    <row r="3832" spans="1:6" x14ac:dyDescent="0.25">
      <c r="A3832">
        <v>3831</v>
      </c>
      <c r="B3832" t="s">
        <v>327</v>
      </c>
      <c r="C3832" t="s">
        <v>42</v>
      </c>
      <c r="D3832">
        <v>30</v>
      </c>
      <c r="E3832">
        <v>9</v>
      </c>
      <c r="F3832" t="s">
        <v>53</v>
      </c>
    </row>
    <row r="3833" spans="1:6" x14ac:dyDescent="0.25">
      <c r="A3833">
        <v>3832</v>
      </c>
      <c r="B3833" t="s">
        <v>133</v>
      </c>
      <c r="C3833" t="s">
        <v>42</v>
      </c>
      <c r="D3833">
        <v>31</v>
      </c>
      <c r="E3833">
        <v>23</v>
      </c>
      <c r="F3833" t="s">
        <v>47</v>
      </c>
    </row>
    <row r="3834" spans="1:6" x14ac:dyDescent="0.25">
      <c r="A3834">
        <v>3833</v>
      </c>
      <c r="B3834" t="s">
        <v>214</v>
      </c>
      <c r="C3834" t="s">
        <v>46</v>
      </c>
      <c r="D3834">
        <v>32</v>
      </c>
      <c r="E3834">
        <v>14</v>
      </c>
      <c r="F3834" t="s">
        <v>60</v>
      </c>
    </row>
    <row r="3835" spans="1:6" x14ac:dyDescent="0.25">
      <c r="A3835">
        <v>3834</v>
      </c>
      <c r="B3835" t="s">
        <v>61</v>
      </c>
      <c r="C3835" t="s">
        <v>42</v>
      </c>
      <c r="D3835">
        <v>32</v>
      </c>
      <c r="E3835">
        <v>40</v>
      </c>
      <c r="F3835" t="s">
        <v>47</v>
      </c>
    </row>
    <row r="3836" spans="1:6" x14ac:dyDescent="0.25">
      <c r="A3836">
        <v>3835</v>
      </c>
      <c r="B3836" t="s">
        <v>260</v>
      </c>
      <c r="C3836" t="s">
        <v>42</v>
      </c>
      <c r="D3836">
        <v>33</v>
      </c>
      <c r="E3836">
        <v>4</v>
      </c>
      <c r="F3836" t="s">
        <v>47</v>
      </c>
    </row>
    <row r="3837" spans="1:6" x14ac:dyDescent="0.25">
      <c r="A3837">
        <v>3836</v>
      </c>
      <c r="B3837" t="s">
        <v>365</v>
      </c>
      <c r="C3837" t="s">
        <v>46</v>
      </c>
      <c r="D3837">
        <v>33</v>
      </c>
      <c r="E3837">
        <v>30</v>
      </c>
      <c r="F3837" t="s">
        <v>60</v>
      </c>
    </row>
    <row r="3838" spans="1:6" x14ac:dyDescent="0.25">
      <c r="A3838">
        <v>3837</v>
      </c>
      <c r="B3838" t="s">
        <v>401</v>
      </c>
      <c r="C3838" t="s">
        <v>42</v>
      </c>
      <c r="D3838">
        <v>34</v>
      </c>
      <c r="E3838">
        <v>10</v>
      </c>
      <c r="F3838" t="s">
        <v>47</v>
      </c>
    </row>
    <row r="3839" spans="1:6" x14ac:dyDescent="0.25">
      <c r="A3839">
        <v>3838</v>
      </c>
      <c r="B3839" t="s">
        <v>61</v>
      </c>
      <c r="C3839" t="s">
        <v>42</v>
      </c>
      <c r="D3839">
        <v>34</v>
      </c>
      <c r="E3839">
        <v>22</v>
      </c>
      <c r="F3839" t="s">
        <v>47</v>
      </c>
    </row>
    <row r="3840" spans="1:6" x14ac:dyDescent="0.25">
      <c r="A3840">
        <v>3839</v>
      </c>
      <c r="B3840" t="s">
        <v>145</v>
      </c>
      <c r="C3840" t="s">
        <v>46</v>
      </c>
      <c r="D3840">
        <v>35</v>
      </c>
      <c r="E3840">
        <v>35</v>
      </c>
      <c r="F3840" t="s">
        <v>53</v>
      </c>
    </row>
    <row r="3841" spans="1:6" x14ac:dyDescent="0.25">
      <c r="A3841">
        <v>3840</v>
      </c>
      <c r="B3841" t="s">
        <v>442</v>
      </c>
      <c r="C3841" t="s">
        <v>42</v>
      </c>
      <c r="D3841">
        <v>36</v>
      </c>
      <c r="E3841">
        <v>11</v>
      </c>
      <c r="F3841" t="s">
        <v>53</v>
      </c>
    </row>
    <row r="3842" spans="1:6" x14ac:dyDescent="0.25">
      <c r="A3842">
        <v>3841</v>
      </c>
      <c r="B3842" t="s">
        <v>245</v>
      </c>
      <c r="C3842" t="s">
        <v>42</v>
      </c>
      <c r="D3842">
        <v>36</v>
      </c>
      <c r="E3842">
        <v>21</v>
      </c>
      <c r="F3842" t="s">
        <v>47</v>
      </c>
    </row>
    <row r="3843" spans="1:6" x14ac:dyDescent="0.25">
      <c r="A3843">
        <v>3842</v>
      </c>
      <c r="B3843" t="s">
        <v>340</v>
      </c>
      <c r="C3843" t="s">
        <v>42</v>
      </c>
      <c r="D3843">
        <v>37</v>
      </c>
      <c r="E3843">
        <v>8</v>
      </c>
      <c r="F3843" t="s">
        <v>53</v>
      </c>
    </row>
    <row r="3844" spans="1:6" x14ac:dyDescent="0.25">
      <c r="A3844">
        <v>3843</v>
      </c>
      <c r="B3844" t="s">
        <v>90</v>
      </c>
      <c r="C3844" t="s">
        <v>42</v>
      </c>
      <c r="D3844">
        <v>37</v>
      </c>
      <c r="E3844">
        <v>9</v>
      </c>
      <c r="F3844" t="s">
        <v>60</v>
      </c>
    </row>
    <row r="3845" spans="1:6" x14ac:dyDescent="0.25">
      <c r="A3845">
        <v>3844</v>
      </c>
      <c r="B3845" t="s">
        <v>81</v>
      </c>
      <c r="C3845" t="s">
        <v>42</v>
      </c>
      <c r="D3845">
        <v>37</v>
      </c>
      <c r="E3845">
        <v>10</v>
      </c>
      <c r="F3845" t="s">
        <v>49</v>
      </c>
    </row>
    <row r="3846" spans="1:6" x14ac:dyDescent="0.25">
      <c r="A3846">
        <v>3845</v>
      </c>
      <c r="B3846" t="s">
        <v>161</v>
      </c>
      <c r="C3846" t="s">
        <v>46</v>
      </c>
      <c r="D3846">
        <v>38</v>
      </c>
      <c r="E3846">
        <v>29</v>
      </c>
      <c r="F3846" t="s">
        <v>47</v>
      </c>
    </row>
    <row r="3847" spans="1:6" x14ac:dyDescent="0.25">
      <c r="A3847">
        <v>3846</v>
      </c>
      <c r="B3847" t="s">
        <v>200</v>
      </c>
      <c r="C3847" t="s">
        <v>42</v>
      </c>
      <c r="D3847">
        <v>38</v>
      </c>
      <c r="E3847">
        <v>10</v>
      </c>
      <c r="F3847" t="s">
        <v>43</v>
      </c>
    </row>
    <row r="3848" spans="1:6" x14ac:dyDescent="0.25">
      <c r="A3848">
        <v>3847</v>
      </c>
      <c r="B3848" t="s">
        <v>69</v>
      </c>
      <c r="C3848" t="s">
        <v>42</v>
      </c>
      <c r="D3848">
        <v>39</v>
      </c>
      <c r="E3848">
        <v>14</v>
      </c>
      <c r="F3848" t="s">
        <v>47</v>
      </c>
    </row>
    <row r="3849" spans="1:6" x14ac:dyDescent="0.25">
      <c r="A3849">
        <v>3848</v>
      </c>
      <c r="B3849" t="s">
        <v>245</v>
      </c>
      <c r="C3849" t="s">
        <v>46</v>
      </c>
      <c r="D3849">
        <v>39</v>
      </c>
      <c r="E3849">
        <v>34</v>
      </c>
      <c r="F3849" t="s">
        <v>49</v>
      </c>
    </row>
    <row r="3850" spans="1:6" x14ac:dyDescent="0.25">
      <c r="A3850">
        <v>3849</v>
      </c>
      <c r="B3850" t="s">
        <v>87</v>
      </c>
      <c r="C3850" t="s">
        <v>46</v>
      </c>
      <c r="D3850">
        <v>39</v>
      </c>
      <c r="E3850">
        <v>39</v>
      </c>
      <c r="F3850" t="s">
        <v>43</v>
      </c>
    </row>
    <row r="3851" spans="1:6" x14ac:dyDescent="0.25">
      <c r="A3851">
        <v>3850</v>
      </c>
      <c r="B3851" t="s">
        <v>93</v>
      </c>
      <c r="C3851" t="s">
        <v>42</v>
      </c>
      <c r="D3851">
        <v>39</v>
      </c>
      <c r="E3851">
        <v>39</v>
      </c>
      <c r="F3851" t="s">
        <v>43</v>
      </c>
    </row>
    <row r="3852" spans="1:6" x14ac:dyDescent="0.25">
      <c r="A3852">
        <v>3851</v>
      </c>
      <c r="B3852" t="s">
        <v>284</v>
      </c>
      <c r="C3852" t="s">
        <v>46</v>
      </c>
      <c r="D3852">
        <v>40</v>
      </c>
      <c r="E3852">
        <v>7</v>
      </c>
      <c r="F3852" t="s">
        <v>47</v>
      </c>
    </row>
    <row r="3853" spans="1:6" x14ac:dyDescent="0.25">
      <c r="A3853">
        <v>3852</v>
      </c>
      <c r="B3853" t="s">
        <v>199</v>
      </c>
      <c r="C3853" t="s">
        <v>46</v>
      </c>
      <c r="D3853">
        <v>40</v>
      </c>
      <c r="E3853">
        <v>10</v>
      </c>
      <c r="F3853" t="s">
        <v>53</v>
      </c>
    </row>
    <row r="3854" spans="1:6" x14ac:dyDescent="0.25">
      <c r="A3854">
        <v>3853</v>
      </c>
      <c r="B3854" t="s">
        <v>296</v>
      </c>
      <c r="C3854" t="s">
        <v>46</v>
      </c>
      <c r="D3854">
        <v>40</v>
      </c>
      <c r="E3854">
        <v>4</v>
      </c>
      <c r="F3854" t="s">
        <v>49</v>
      </c>
    </row>
    <row r="3855" spans="1:6" x14ac:dyDescent="0.25">
      <c r="A3855">
        <v>3854</v>
      </c>
      <c r="B3855" t="s">
        <v>86</v>
      </c>
      <c r="C3855" t="s">
        <v>42</v>
      </c>
      <c r="D3855">
        <v>40</v>
      </c>
      <c r="E3855">
        <v>9</v>
      </c>
      <c r="F3855" t="s">
        <v>60</v>
      </c>
    </row>
    <row r="3856" spans="1:6" x14ac:dyDescent="0.25">
      <c r="A3856">
        <v>3855</v>
      </c>
      <c r="B3856" t="s">
        <v>445</v>
      </c>
      <c r="C3856" t="s">
        <v>42</v>
      </c>
      <c r="D3856">
        <v>40</v>
      </c>
      <c r="E3856">
        <v>10</v>
      </c>
      <c r="F3856" t="s">
        <v>47</v>
      </c>
    </row>
    <row r="3857" spans="1:6" x14ac:dyDescent="0.25">
      <c r="A3857">
        <v>3856</v>
      </c>
      <c r="B3857" t="s">
        <v>356</v>
      </c>
      <c r="C3857" t="s">
        <v>42</v>
      </c>
      <c r="D3857">
        <v>41</v>
      </c>
      <c r="E3857">
        <v>3</v>
      </c>
      <c r="F3857" t="s">
        <v>49</v>
      </c>
    </row>
    <row r="3858" spans="1:6" x14ac:dyDescent="0.25">
      <c r="A3858">
        <v>3857</v>
      </c>
      <c r="B3858" t="s">
        <v>114</v>
      </c>
      <c r="C3858" t="s">
        <v>42</v>
      </c>
      <c r="D3858">
        <v>42</v>
      </c>
      <c r="E3858">
        <v>9</v>
      </c>
      <c r="F3858" t="s">
        <v>60</v>
      </c>
    </row>
    <row r="3859" spans="1:6" x14ac:dyDescent="0.25">
      <c r="A3859">
        <v>3858</v>
      </c>
      <c r="B3859" t="s">
        <v>431</v>
      </c>
      <c r="C3859" t="s">
        <v>42</v>
      </c>
      <c r="D3859">
        <v>42</v>
      </c>
      <c r="E3859">
        <v>34</v>
      </c>
      <c r="F3859" t="s">
        <v>53</v>
      </c>
    </row>
    <row r="3860" spans="1:6" x14ac:dyDescent="0.25">
      <c r="A3860">
        <v>3859</v>
      </c>
      <c r="B3860" t="s">
        <v>288</v>
      </c>
      <c r="C3860" t="s">
        <v>42</v>
      </c>
      <c r="D3860">
        <v>43</v>
      </c>
      <c r="E3860">
        <v>10</v>
      </c>
      <c r="F3860" t="s">
        <v>43</v>
      </c>
    </row>
    <row r="3861" spans="1:6" x14ac:dyDescent="0.25">
      <c r="A3861">
        <v>3860</v>
      </c>
      <c r="B3861" t="s">
        <v>292</v>
      </c>
      <c r="C3861" t="s">
        <v>42</v>
      </c>
      <c r="D3861">
        <v>43</v>
      </c>
      <c r="E3861">
        <v>9</v>
      </c>
      <c r="F3861" t="s">
        <v>43</v>
      </c>
    </row>
    <row r="3862" spans="1:6" x14ac:dyDescent="0.25">
      <c r="A3862">
        <v>3861</v>
      </c>
      <c r="B3862" t="s">
        <v>294</v>
      </c>
      <c r="C3862" t="s">
        <v>42</v>
      </c>
      <c r="D3862">
        <v>43</v>
      </c>
      <c r="E3862">
        <v>4</v>
      </c>
      <c r="F3862" t="s">
        <v>43</v>
      </c>
    </row>
    <row r="3863" spans="1:6" x14ac:dyDescent="0.25">
      <c r="A3863">
        <v>3862</v>
      </c>
      <c r="B3863" t="s">
        <v>106</v>
      </c>
      <c r="C3863" t="s">
        <v>42</v>
      </c>
      <c r="D3863">
        <v>44</v>
      </c>
      <c r="E3863">
        <v>4</v>
      </c>
      <c r="F3863" t="s">
        <v>43</v>
      </c>
    </row>
    <row r="3864" spans="1:6" x14ac:dyDescent="0.25">
      <c r="A3864">
        <v>3863</v>
      </c>
      <c r="B3864" t="s">
        <v>439</v>
      </c>
      <c r="C3864" t="s">
        <v>42</v>
      </c>
      <c r="D3864">
        <v>44</v>
      </c>
      <c r="E3864">
        <v>10</v>
      </c>
      <c r="F3864" t="s">
        <v>49</v>
      </c>
    </row>
    <row r="3865" spans="1:6" x14ac:dyDescent="0.25">
      <c r="A3865">
        <v>3864</v>
      </c>
      <c r="B3865" t="s">
        <v>44</v>
      </c>
      <c r="C3865" t="s">
        <v>42</v>
      </c>
      <c r="D3865">
        <v>44</v>
      </c>
      <c r="E3865">
        <v>9</v>
      </c>
      <c r="F3865" t="s">
        <v>43</v>
      </c>
    </row>
    <row r="3866" spans="1:6" x14ac:dyDescent="0.25">
      <c r="A3866">
        <v>3865</v>
      </c>
      <c r="B3866" t="s">
        <v>110</v>
      </c>
      <c r="C3866" t="s">
        <v>46</v>
      </c>
      <c r="D3866">
        <v>45</v>
      </c>
      <c r="E3866">
        <v>10</v>
      </c>
      <c r="F3866" t="s">
        <v>49</v>
      </c>
    </row>
    <row r="3867" spans="1:6" x14ac:dyDescent="0.25">
      <c r="A3867">
        <v>3866</v>
      </c>
      <c r="B3867" t="s">
        <v>345</v>
      </c>
      <c r="C3867" t="s">
        <v>42</v>
      </c>
      <c r="D3867">
        <v>45</v>
      </c>
      <c r="E3867">
        <v>40</v>
      </c>
      <c r="F3867" t="s">
        <v>53</v>
      </c>
    </row>
    <row r="3868" spans="1:6" x14ac:dyDescent="0.25">
      <c r="A3868">
        <v>3867</v>
      </c>
      <c r="B3868" t="s">
        <v>226</v>
      </c>
      <c r="C3868" t="s">
        <v>42</v>
      </c>
      <c r="D3868">
        <v>46</v>
      </c>
      <c r="E3868">
        <v>4</v>
      </c>
      <c r="F3868" t="s">
        <v>49</v>
      </c>
    </row>
    <row r="3869" spans="1:6" x14ac:dyDescent="0.25">
      <c r="A3869">
        <v>3868</v>
      </c>
      <c r="B3869" t="s">
        <v>127</v>
      </c>
      <c r="C3869" t="s">
        <v>46</v>
      </c>
      <c r="D3869">
        <v>47</v>
      </c>
      <c r="E3869">
        <v>10</v>
      </c>
      <c r="F3869" t="s">
        <v>43</v>
      </c>
    </row>
    <row r="3870" spans="1:6" x14ac:dyDescent="0.25">
      <c r="A3870">
        <v>3869</v>
      </c>
      <c r="B3870" t="s">
        <v>127</v>
      </c>
      <c r="C3870" t="s">
        <v>46</v>
      </c>
      <c r="D3870">
        <v>47</v>
      </c>
      <c r="E3870">
        <v>4</v>
      </c>
      <c r="F3870" t="s">
        <v>60</v>
      </c>
    </row>
    <row r="3871" spans="1:6" x14ac:dyDescent="0.25">
      <c r="A3871">
        <v>3870</v>
      </c>
      <c r="B3871" t="s">
        <v>295</v>
      </c>
      <c r="C3871" t="s">
        <v>46</v>
      </c>
      <c r="D3871">
        <v>48</v>
      </c>
      <c r="E3871">
        <v>10</v>
      </c>
      <c r="F3871" t="s">
        <v>53</v>
      </c>
    </row>
    <row r="3872" spans="1:6" x14ac:dyDescent="0.25">
      <c r="A3872">
        <v>3871</v>
      </c>
      <c r="B3872" t="s">
        <v>372</v>
      </c>
      <c r="C3872" t="s">
        <v>42</v>
      </c>
      <c r="D3872">
        <v>49</v>
      </c>
      <c r="E3872">
        <v>19</v>
      </c>
      <c r="F3872" t="s">
        <v>53</v>
      </c>
    </row>
    <row r="3873" spans="1:6" x14ac:dyDescent="0.25">
      <c r="A3873">
        <v>3872</v>
      </c>
      <c r="B3873" t="s">
        <v>391</v>
      </c>
      <c r="C3873" t="s">
        <v>42</v>
      </c>
      <c r="D3873">
        <v>49</v>
      </c>
      <c r="E3873">
        <v>36</v>
      </c>
      <c r="F3873" t="s">
        <v>49</v>
      </c>
    </row>
    <row r="3874" spans="1:6" x14ac:dyDescent="0.25">
      <c r="A3874">
        <v>3873</v>
      </c>
      <c r="B3874" t="s">
        <v>169</v>
      </c>
      <c r="C3874" t="s">
        <v>42</v>
      </c>
      <c r="D3874">
        <v>50</v>
      </c>
      <c r="E3874">
        <v>4</v>
      </c>
      <c r="F3874" t="s">
        <v>60</v>
      </c>
    </row>
    <row r="3875" spans="1:6" x14ac:dyDescent="0.25">
      <c r="A3875">
        <v>3874</v>
      </c>
      <c r="B3875" t="s">
        <v>105</v>
      </c>
      <c r="C3875" t="s">
        <v>46</v>
      </c>
      <c r="D3875">
        <v>50</v>
      </c>
      <c r="E3875">
        <v>4</v>
      </c>
      <c r="F3875" t="s">
        <v>53</v>
      </c>
    </row>
    <row r="3876" spans="1:6" x14ac:dyDescent="0.25">
      <c r="A3876">
        <v>3875</v>
      </c>
      <c r="B3876" t="s">
        <v>325</v>
      </c>
      <c r="C3876" t="s">
        <v>46</v>
      </c>
      <c r="D3876">
        <v>51</v>
      </c>
      <c r="E3876">
        <v>11</v>
      </c>
      <c r="F3876" t="s">
        <v>43</v>
      </c>
    </row>
    <row r="3877" spans="1:6" x14ac:dyDescent="0.25">
      <c r="A3877">
        <v>3876</v>
      </c>
      <c r="B3877" t="s">
        <v>222</v>
      </c>
      <c r="C3877" t="s">
        <v>42</v>
      </c>
      <c r="D3877">
        <v>51</v>
      </c>
      <c r="E3877">
        <v>22</v>
      </c>
      <c r="F3877" t="s">
        <v>47</v>
      </c>
    </row>
    <row r="3878" spans="1:6" x14ac:dyDescent="0.25">
      <c r="A3878">
        <v>3877</v>
      </c>
      <c r="B3878" t="s">
        <v>406</v>
      </c>
      <c r="C3878" t="s">
        <v>46</v>
      </c>
      <c r="D3878">
        <v>51</v>
      </c>
      <c r="E3878">
        <v>33</v>
      </c>
      <c r="F3878" t="s">
        <v>47</v>
      </c>
    </row>
    <row r="3879" spans="1:6" x14ac:dyDescent="0.25">
      <c r="A3879">
        <v>3878</v>
      </c>
      <c r="B3879" t="s">
        <v>292</v>
      </c>
      <c r="C3879" t="s">
        <v>46</v>
      </c>
      <c r="D3879">
        <v>52</v>
      </c>
      <c r="E3879">
        <v>4</v>
      </c>
      <c r="F3879" t="s">
        <v>60</v>
      </c>
    </row>
    <row r="3880" spans="1:6" x14ac:dyDescent="0.25">
      <c r="A3880">
        <v>3879</v>
      </c>
      <c r="B3880" t="s">
        <v>160</v>
      </c>
      <c r="C3880" t="s">
        <v>46</v>
      </c>
      <c r="D3880">
        <v>52</v>
      </c>
      <c r="E3880">
        <v>19</v>
      </c>
      <c r="F3880" t="s">
        <v>60</v>
      </c>
    </row>
    <row r="3881" spans="1:6" x14ac:dyDescent="0.25">
      <c r="A3881">
        <v>3880</v>
      </c>
      <c r="B3881" t="s">
        <v>242</v>
      </c>
      <c r="C3881" t="s">
        <v>46</v>
      </c>
      <c r="D3881">
        <v>52</v>
      </c>
      <c r="E3881">
        <v>32</v>
      </c>
      <c r="F3881" t="s">
        <v>60</v>
      </c>
    </row>
    <row r="3882" spans="1:6" x14ac:dyDescent="0.25">
      <c r="A3882">
        <v>3881</v>
      </c>
      <c r="B3882" t="s">
        <v>215</v>
      </c>
      <c r="C3882" t="s">
        <v>42</v>
      </c>
      <c r="D3882">
        <v>53</v>
      </c>
      <c r="E3882">
        <v>22</v>
      </c>
      <c r="F3882" t="s">
        <v>60</v>
      </c>
    </row>
    <row r="3883" spans="1:6" x14ac:dyDescent="0.25">
      <c r="A3883">
        <v>3882</v>
      </c>
      <c r="B3883" t="s">
        <v>213</v>
      </c>
      <c r="C3883" t="s">
        <v>42</v>
      </c>
      <c r="D3883">
        <v>53</v>
      </c>
      <c r="E3883">
        <v>40</v>
      </c>
      <c r="F3883" t="s">
        <v>53</v>
      </c>
    </row>
    <row r="3884" spans="1:6" x14ac:dyDescent="0.25">
      <c r="A3884">
        <v>3883</v>
      </c>
      <c r="B3884" t="s">
        <v>76</v>
      </c>
      <c r="C3884" t="s">
        <v>42</v>
      </c>
      <c r="D3884">
        <v>53</v>
      </c>
      <c r="E3884">
        <v>10</v>
      </c>
      <c r="F3884" t="s">
        <v>49</v>
      </c>
    </row>
    <row r="3885" spans="1:6" x14ac:dyDescent="0.25">
      <c r="A3885">
        <v>3884</v>
      </c>
      <c r="B3885" t="s">
        <v>354</v>
      </c>
      <c r="C3885" t="s">
        <v>42</v>
      </c>
      <c r="D3885">
        <v>54</v>
      </c>
      <c r="E3885">
        <v>40</v>
      </c>
      <c r="F3885" t="s">
        <v>43</v>
      </c>
    </row>
    <row r="3886" spans="1:6" x14ac:dyDescent="0.25">
      <c r="A3886">
        <v>3885</v>
      </c>
      <c r="B3886" t="s">
        <v>115</v>
      </c>
      <c r="C3886" t="s">
        <v>42</v>
      </c>
      <c r="D3886">
        <v>54</v>
      </c>
      <c r="E3886">
        <v>40</v>
      </c>
      <c r="F3886" t="s">
        <v>47</v>
      </c>
    </row>
    <row r="3887" spans="1:6" x14ac:dyDescent="0.25">
      <c r="A3887">
        <v>3886</v>
      </c>
      <c r="B3887" t="s">
        <v>239</v>
      </c>
      <c r="C3887" t="s">
        <v>46</v>
      </c>
      <c r="D3887">
        <v>54</v>
      </c>
      <c r="E3887">
        <v>23</v>
      </c>
      <c r="F3887" t="s">
        <v>43</v>
      </c>
    </row>
    <row r="3888" spans="1:6" x14ac:dyDescent="0.25">
      <c r="A3888">
        <v>3887</v>
      </c>
      <c r="B3888" t="s">
        <v>392</v>
      </c>
      <c r="C3888" t="s">
        <v>42</v>
      </c>
      <c r="D3888">
        <v>54</v>
      </c>
      <c r="E3888">
        <v>35</v>
      </c>
      <c r="F3888" t="s">
        <v>53</v>
      </c>
    </row>
    <row r="3889" spans="1:6" x14ac:dyDescent="0.25">
      <c r="A3889">
        <v>3888</v>
      </c>
      <c r="B3889" t="s">
        <v>127</v>
      </c>
      <c r="C3889" t="s">
        <v>42</v>
      </c>
      <c r="D3889">
        <v>55</v>
      </c>
      <c r="E3889">
        <v>3</v>
      </c>
      <c r="F3889" t="s">
        <v>60</v>
      </c>
    </row>
    <row r="3890" spans="1:6" x14ac:dyDescent="0.25">
      <c r="A3890">
        <v>3889</v>
      </c>
      <c r="B3890" t="s">
        <v>436</v>
      </c>
      <c r="C3890" t="s">
        <v>46</v>
      </c>
      <c r="D3890">
        <v>56</v>
      </c>
      <c r="E3890">
        <v>10</v>
      </c>
      <c r="F3890" t="s">
        <v>43</v>
      </c>
    </row>
    <row r="3891" spans="1:6" x14ac:dyDescent="0.25">
      <c r="A3891">
        <v>3890</v>
      </c>
      <c r="B3891" t="s">
        <v>84</v>
      </c>
      <c r="C3891" t="s">
        <v>42</v>
      </c>
      <c r="D3891">
        <v>56</v>
      </c>
      <c r="E3891">
        <v>10</v>
      </c>
      <c r="F3891" t="s">
        <v>49</v>
      </c>
    </row>
    <row r="3892" spans="1:6" x14ac:dyDescent="0.25">
      <c r="A3892">
        <v>3891</v>
      </c>
      <c r="B3892" t="s">
        <v>304</v>
      </c>
      <c r="C3892" t="s">
        <v>42</v>
      </c>
      <c r="D3892">
        <v>56</v>
      </c>
      <c r="E3892">
        <v>40</v>
      </c>
      <c r="F3892" t="s">
        <v>60</v>
      </c>
    </row>
    <row r="3893" spans="1:6" x14ac:dyDescent="0.25">
      <c r="A3893">
        <v>3892</v>
      </c>
      <c r="B3893" t="s">
        <v>202</v>
      </c>
      <c r="C3893" t="s">
        <v>42</v>
      </c>
      <c r="D3893">
        <v>56</v>
      </c>
      <c r="E3893">
        <v>29</v>
      </c>
      <c r="F3893" t="s">
        <v>60</v>
      </c>
    </row>
    <row r="3894" spans="1:6" x14ac:dyDescent="0.25">
      <c r="A3894">
        <v>3893</v>
      </c>
      <c r="B3894" t="s">
        <v>172</v>
      </c>
      <c r="C3894" t="s">
        <v>42</v>
      </c>
      <c r="D3894">
        <v>56</v>
      </c>
      <c r="E3894">
        <v>33</v>
      </c>
      <c r="F3894" t="s">
        <v>53</v>
      </c>
    </row>
    <row r="3895" spans="1:6" x14ac:dyDescent="0.25">
      <c r="A3895">
        <v>3894</v>
      </c>
      <c r="B3895" t="s">
        <v>44</v>
      </c>
      <c r="C3895" t="s">
        <v>42</v>
      </c>
      <c r="D3895">
        <v>57</v>
      </c>
      <c r="E3895">
        <v>10</v>
      </c>
      <c r="F3895" t="s">
        <v>60</v>
      </c>
    </row>
    <row r="3896" spans="1:6" x14ac:dyDescent="0.25">
      <c r="A3896">
        <v>3895</v>
      </c>
      <c r="B3896" t="s">
        <v>279</v>
      </c>
      <c r="C3896" t="s">
        <v>42</v>
      </c>
      <c r="D3896">
        <v>57</v>
      </c>
      <c r="E3896">
        <v>9</v>
      </c>
      <c r="F3896" t="s">
        <v>47</v>
      </c>
    </row>
    <row r="3897" spans="1:6" x14ac:dyDescent="0.25">
      <c r="A3897">
        <v>3896</v>
      </c>
      <c r="B3897" t="s">
        <v>193</v>
      </c>
      <c r="C3897" t="s">
        <v>42</v>
      </c>
      <c r="D3897">
        <v>58</v>
      </c>
      <c r="E3897">
        <v>9</v>
      </c>
      <c r="F3897" t="s">
        <v>49</v>
      </c>
    </row>
    <row r="3898" spans="1:6" x14ac:dyDescent="0.25">
      <c r="A3898">
        <v>3897</v>
      </c>
      <c r="B3898" t="s">
        <v>266</v>
      </c>
      <c r="C3898" t="s">
        <v>46</v>
      </c>
      <c r="D3898">
        <v>58</v>
      </c>
      <c r="E3898">
        <v>26</v>
      </c>
      <c r="F3898" t="s">
        <v>43</v>
      </c>
    </row>
    <row r="3899" spans="1:6" x14ac:dyDescent="0.25">
      <c r="A3899">
        <v>3898</v>
      </c>
      <c r="B3899" t="s">
        <v>56</v>
      </c>
      <c r="C3899" t="s">
        <v>42</v>
      </c>
      <c r="D3899">
        <v>58</v>
      </c>
      <c r="E3899">
        <v>38</v>
      </c>
      <c r="F3899" t="s">
        <v>60</v>
      </c>
    </row>
    <row r="3900" spans="1:6" x14ac:dyDescent="0.25">
      <c r="A3900">
        <v>3899</v>
      </c>
      <c r="B3900" t="s">
        <v>41</v>
      </c>
      <c r="C3900" t="s">
        <v>46</v>
      </c>
      <c r="D3900">
        <v>59</v>
      </c>
      <c r="E3900">
        <v>4</v>
      </c>
      <c r="F3900" t="s">
        <v>43</v>
      </c>
    </row>
    <row r="3901" spans="1:6" x14ac:dyDescent="0.25">
      <c r="A3901">
        <v>3900</v>
      </c>
      <c r="B3901" t="s">
        <v>352</v>
      </c>
      <c r="C3901" t="s">
        <v>42</v>
      </c>
      <c r="D3901">
        <v>60</v>
      </c>
      <c r="E3901">
        <v>28</v>
      </c>
      <c r="F3901" t="s">
        <v>53</v>
      </c>
    </row>
    <row r="3902" spans="1:6" x14ac:dyDescent="0.25">
      <c r="A3902">
        <v>3901</v>
      </c>
      <c r="B3902" t="s">
        <v>169</v>
      </c>
      <c r="C3902" t="s">
        <v>46</v>
      </c>
      <c r="D3902">
        <v>60</v>
      </c>
      <c r="E3902">
        <v>10</v>
      </c>
      <c r="F3902" t="s">
        <v>60</v>
      </c>
    </row>
    <row r="3903" spans="1:6" x14ac:dyDescent="0.25">
      <c r="A3903">
        <v>3902</v>
      </c>
      <c r="B3903" t="s">
        <v>300</v>
      </c>
      <c r="C3903" t="s">
        <v>42</v>
      </c>
      <c r="D3903">
        <v>60</v>
      </c>
      <c r="E3903">
        <v>4</v>
      </c>
      <c r="F3903" t="s">
        <v>47</v>
      </c>
    </row>
    <row r="3904" spans="1:6" x14ac:dyDescent="0.25">
      <c r="A3904">
        <v>3903</v>
      </c>
      <c r="B3904" t="s">
        <v>105</v>
      </c>
      <c r="C3904" t="s">
        <v>46</v>
      </c>
      <c r="D3904">
        <v>62</v>
      </c>
      <c r="E3904">
        <v>15</v>
      </c>
      <c r="F3904" t="s">
        <v>53</v>
      </c>
    </row>
    <row r="3905" spans="1:6" x14ac:dyDescent="0.25">
      <c r="A3905">
        <v>3904</v>
      </c>
      <c r="B3905" t="s">
        <v>260</v>
      </c>
      <c r="C3905" t="s">
        <v>46</v>
      </c>
      <c r="D3905">
        <v>62</v>
      </c>
      <c r="E3905">
        <v>10</v>
      </c>
      <c r="F3905" t="s">
        <v>47</v>
      </c>
    </row>
    <row r="3906" spans="1:6" x14ac:dyDescent="0.25">
      <c r="A3906">
        <v>3905</v>
      </c>
      <c r="B3906" t="s">
        <v>242</v>
      </c>
      <c r="C3906" t="s">
        <v>42</v>
      </c>
      <c r="D3906">
        <v>62</v>
      </c>
      <c r="E3906">
        <v>10</v>
      </c>
      <c r="F3906" t="s">
        <v>60</v>
      </c>
    </row>
    <row r="3907" spans="1:6" x14ac:dyDescent="0.25">
      <c r="A3907">
        <v>3906</v>
      </c>
      <c r="B3907" t="s">
        <v>368</v>
      </c>
      <c r="C3907" t="s">
        <v>42</v>
      </c>
      <c r="D3907">
        <v>62</v>
      </c>
      <c r="E3907">
        <v>22</v>
      </c>
      <c r="F3907" t="s">
        <v>47</v>
      </c>
    </row>
    <row r="3908" spans="1:6" x14ac:dyDescent="0.25">
      <c r="A3908">
        <v>3907</v>
      </c>
      <c r="B3908" t="s">
        <v>153</v>
      </c>
      <c r="C3908" t="s">
        <v>42</v>
      </c>
      <c r="D3908">
        <v>63</v>
      </c>
      <c r="E3908">
        <v>4</v>
      </c>
      <c r="F3908" t="s">
        <v>49</v>
      </c>
    </row>
    <row r="3909" spans="1:6" x14ac:dyDescent="0.25">
      <c r="A3909">
        <v>3908</v>
      </c>
      <c r="B3909" t="s">
        <v>273</v>
      </c>
      <c r="C3909" t="s">
        <v>42</v>
      </c>
      <c r="D3909">
        <v>63</v>
      </c>
      <c r="E3909">
        <v>28</v>
      </c>
      <c r="F3909" t="s">
        <v>53</v>
      </c>
    </row>
    <row r="3910" spans="1:6" x14ac:dyDescent="0.25">
      <c r="A3910">
        <v>3909</v>
      </c>
      <c r="B3910" t="s">
        <v>430</v>
      </c>
      <c r="C3910" t="s">
        <v>46</v>
      </c>
      <c r="D3910">
        <v>64</v>
      </c>
      <c r="E3910">
        <v>1</v>
      </c>
      <c r="F3910" t="s">
        <v>49</v>
      </c>
    </row>
    <row r="3911" spans="1:6" x14ac:dyDescent="0.25">
      <c r="A3911">
        <v>3910</v>
      </c>
      <c r="B3911" t="s">
        <v>181</v>
      </c>
      <c r="C3911" t="s">
        <v>42</v>
      </c>
      <c r="D3911">
        <v>64</v>
      </c>
      <c r="E3911">
        <v>2</v>
      </c>
      <c r="F3911" t="s">
        <v>53</v>
      </c>
    </row>
    <row r="3912" spans="1:6" x14ac:dyDescent="0.25">
      <c r="A3912">
        <v>3911</v>
      </c>
      <c r="B3912" t="s">
        <v>342</v>
      </c>
      <c r="C3912" t="s">
        <v>42</v>
      </c>
      <c r="D3912">
        <v>64</v>
      </c>
      <c r="E3912">
        <v>17</v>
      </c>
      <c r="F3912" t="s">
        <v>43</v>
      </c>
    </row>
    <row r="3913" spans="1:6" x14ac:dyDescent="0.25">
      <c r="A3913">
        <v>3912</v>
      </c>
      <c r="B3913" t="s">
        <v>89</v>
      </c>
      <c r="C3913" t="s">
        <v>42</v>
      </c>
      <c r="D3913">
        <v>64</v>
      </c>
      <c r="E3913">
        <v>9</v>
      </c>
      <c r="F3913" t="s">
        <v>47</v>
      </c>
    </row>
    <row r="3914" spans="1:6" x14ac:dyDescent="0.25">
      <c r="A3914">
        <v>3913</v>
      </c>
      <c r="B3914" t="s">
        <v>144</v>
      </c>
      <c r="C3914" t="s">
        <v>42</v>
      </c>
      <c r="D3914">
        <v>66</v>
      </c>
      <c r="E3914">
        <v>40</v>
      </c>
      <c r="F3914" t="s">
        <v>49</v>
      </c>
    </row>
    <row r="3915" spans="1:6" x14ac:dyDescent="0.25">
      <c r="A3915">
        <v>3914</v>
      </c>
      <c r="B3915" t="s">
        <v>110</v>
      </c>
      <c r="C3915" t="s">
        <v>42</v>
      </c>
      <c r="D3915">
        <v>66</v>
      </c>
      <c r="E3915">
        <v>13</v>
      </c>
      <c r="F3915" t="s">
        <v>49</v>
      </c>
    </row>
    <row r="3916" spans="1:6" x14ac:dyDescent="0.25">
      <c r="A3916">
        <v>3915</v>
      </c>
      <c r="B3916" t="s">
        <v>352</v>
      </c>
      <c r="C3916" t="s">
        <v>46</v>
      </c>
      <c r="D3916">
        <v>66</v>
      </c>
      <c r="E3916">
        <v>10</v>
      </c>
      <c r="F3916" t="s">
        <v>53</v>
      </c>
    </row>
    <row r="3917" spans="1:6" x14ac:dyDescent="0.25">
      <c r="A3917">
        <v>3916</v>
      </c>
      <c r="B3917" t="s">
        <v>396</v>
      </c>
      <c r="C3917" t="s">
        <v>46</v>
      </c>
      <c r="D3917">
        <v>67</v>
      </c>
      <c r="E3917">
        <v>16</v>
      </c>
      <c r="F3917" t="s">
        <v>47</v>
      </c>
    </row>
    <row r="3918" spans="1:6" x14ac:dyDescent="0.25">
      <c r="A3918">
        <v>3917</v>
      </c>
      <c r="B3918" t="s">
        <v>127</v>
      </c>
      <c r="C3918" t="s">
        <v>46</v>
      </c>
      <c r="D3918">
        <v>67</v>
      </c>
      <c r="E3918">
        <v>17</v>
      </c>
      <c r="F3918" t="s">
        <v>60</v>
      </c>
    </row>
    <row r="3919" spans="1:6" x14ac:dyDescent="0.25">
      <c r="A3919">
        <v>3918</v>
      </c>
      <c r="B3919" t="s">
        <v>163</v>
      </c>
      <c r="C3919" t="s">
        <v>42</v>
      </c>
      <c r="D3919">
        <v>67</v>
      </c>
      <c r="E3919">
        <v>40</v>
      </c>
      <c r="F3919" t="s">
        <v>47</v>
      </c>
    </row>
    <row r="3920" spans="1:6" x14ac:dyDescent="0.25">
      <c r="A3920">
        <v>3919</v>
      </c>
      <c r="B3920" t="s">
        <v>436</v>
      </c>
      <c r="C3920" t="s">
        <v>42</v>
      </c>
      <c r="D3920">
        <v>68</v>
      </c>
      <c r="E3920">
        <v>4</v>
      </c>
      <c r="F3920" t="s">
        <v>43</v>
      </c>
    </row>
    <row r="3921" spans="1:6" x14ac:dyDescent="0.25">
      <c r="A3921">
        <v>3920</v>
      </c>
      <c r="B3921" t="s">
        <v>249</v>
      </c>
      <c r="C3921" t="s">
        <v>42</v>
      </c>
      <c r="D3921">
        <v>69</v>
      </c>
      <c r="E3921">
        <v>2</v>
      </c>
      <c r="F3921" t="s">
        <v>49</v>
      </c>
    </row>
    <row r="3922" spans="1:6" x14ac:dyDescent="0.25">
      <c r="A3922">
        <v>3921</v>
      </c>
      <c r="B3922" t="s">
        <v>331</v>
      </c>
      <c r="C3922" t="s">
        <v>46</v>
      </c>
      <c r="D3922">
        <v>69</v>
      </c>
      <c r="E3922">
        <v>4</v>
      </c>
      <c r="F3922" t="s">
        <v>49</v>
      </c>
    </row>
    <row r="3923" spans="1:6" x14ac:dyDescent="0.25">
      <c r="A3923">
        <v>3922</v>
      </c>
      <c r="B3923" t="s">
        <v>138</v>
      </c>
      <c r="C3923" t="s">
        <v>42</v>
      </c>
      <c r="D3923">
        <v>69</v>
      </c>
      <c r="E3923">
        <v>7</v>
      </c>
      <c r="F3923" t="s">
        <v>53</v>
      </c>
    </row>
    <row r="3924" spans="1:6" x14ac:dyDescent="0.25">
      <c r="A3924">
        <v>3923</v>
      </c>
      <c r="B3924" t="s">
        <v>236</v>
      </c>
      <c r="C3924" t="s">
        <v>46</v>
      </c>
      <c r="D3924">
        <v>69</v>
      </c>
      <c r="E3924">
        <v>10</v>
      </c>
      <c r="F3924" t="s">
        <v>47</v>
      </c>
    </row>
    <row r="3925" spans="1:6" x14ac:dyDescent="0.25">
      <c r="A3925">
        <v>3924</v>
      </c>
      <c r="B3925" t="s">
        <v>70</v>
      </c>
      <c r="C3925" t="s">
        <v>42</v>
      </c>
      <c r="D3925">
        <v>69</v>
      </c>
      <c r="E3925">
        <v>4</v>
      </c>
      <c r="F3925" t="s">
        <v>53</v>
      </c>
    </row>
    <row r="3926" spans="1:6" x14ac:dyDescent="0.25">
      <c r="A3926">
        <v>3925</v>
      </c>
      <c r="B3926" t="s">
        <v>146</v>
      </c>
      <c r="C3926" t="s">
        <v>42</v>
      </c>
      <c r="D3926">
        <v>69</v>
      </c>
      <c r="E3926">
        <v>28</v>
      </c>
      <c r="F3926" t="s">
        <v>47</v>
      </c>
    </row>
    <row r="3927" spans="1:6" x14ac:dyDescent="0.25">
      <c r="A3927">
        <v>3926</v>
      </c>
      <c r="B3927" t="s">
        <v>128</v>
      </c>
      <c r="C3927" t="s">
        <v>46</v>
      </c>
      <c r="D3927">
        <v>70</v>
      </c>
      <c r="E3927">
        <v>4</v>
      </c>
      <c r="F3927" t="s">
        <v>43</v>
      </c>
    </row>
    <row r="3928" spans="1:6" x14ac:dyDescent="0.25">
      <c r="A3928">
        <v>3927</v>
      </c>
      <c r="B3928" t="s">
        <v>141</v>
      </c>
      <c r="C3928" t="s">
        <v>42</v>
      </c>
      <c r="D3928">
        <v>72</v>
      </c>
      <c r="E3928">
        <v>11</v>
      </c>
      <c r="F3928" t="s">
        <v>49</v>
      </c>
    </row>
    <row r="3929" spans="1:6" x14ac:dyDescent="0.25">
      <c r="A3929">
        <v>3928</v>
      </c>
      <c r="B3929" t="s">
        <v>164</v>
      </c>
      <c r="C3929" t="s">
        <v>42</v>
      </c>
      <c r="D3929">
        <v>74</v>
      </c>
      <c r="E3929">
        <v>8</v>
      </c>
      <c r="F3929" t="s">
        <v>47</v>
      </c>
    </row>
    <row r="3930" spans="1:6" x14ac:dyDescent="0.25">
      <c r="A3930">
        <v>3929</v>
      </c>
      <c r="B3930" t="s">
        <v>387</v>
      </c>
      <c r="C3930" t="s">
        <v>46</v>
      </c>
      <c r="D3930">
        <v>74</v>
      </c>
      <c r="E3930">
        <v>10</v>
      </c>
      <c r="F3930" t="s">
        <v>49</v>
      </c>
    </row>
    <row r="3931" spans="1:6" x14ac:dyDescent="0.25">
      <c r="A3931">
        <v>3930</v>
      </c>
      <c r="B3931" t="s">
        <v>71</v>
      </c>
      <c r="C3931" t="s">
        <v>46</v>
      </c>
      <c r="D3931">
        <v>74</v>
      </c>
      <c r="E3931">
        <v>32</v>
      </c>
      <c r="F3931" t="s">
        <v>49</v>
      </c>
    </row>
    <row r="3932" spans="1:6" x14ac:dyDescent="0.25">
      <c r="A3932">
        <v>3931</v>
      </c>
      <c r="B3932" t="s">
        <v>328</v>
      </c>
      <c r="C3932" t="s">
        <v>42</v>
      </c>
      <c r="D3932">
        <v>75</v>
      </c>
      <c r="E3932">
        <v>4</v>
      </c>
      <c r="F3932" t="s">
        <v>47</v>
      </c>
    </row>
    <row r="3933" spans="1:6" x14ac:dyDescent="0.25">
      <c r="A3933">
        <v>3932</v>
      </c>
      <c r="B3933" t="s">
        <v>70</v>
      </c>
      <c r="C3933" t="s">
        <v>42</v>
      </c>
      <c r="D3933">
        <v>75</v>
      </c>
      <c r="E3933">
        <v>40</v>
      </c>
      <c r="F3933" t="s">
        <v>53</v>
      </c>
    </row>
    <row r="3934" spans="1:6" x14ac:dyDescent="0.25">
      <c r="A3934">
        <v>3933</v>
      </c>
      <c r="B3934" t="s">
        <v>69</v>
      </c>
      <c r="C3934" t="s">
        <v>42</v>
      </c>
      <c r="D3934">
        <v>75</v>
      </c>
      <c r="E3934">
        <v>37</v>
      </c>
      <c r="F3934" t="s">
        <v>47</v>
      </c>
    </row>
    <row r="3935" spans="1:6" x14ac:dyDescent="0.25">
      <c r="A3935">
        <v>3934</v>
      </c>
      <c r="B3935" t="s">
        <v>349</v>
      </c>
      <c r="C3935" t="s">
        <v>42</v>
      </c>
      <c r="D3935">
        <v>76</v>
      </c>
      <c r="E3935">
        <v>40</v>
      </c>
      <c r="F3935" t="s">
        <v>60</v>
      </c>
    </row>
    <row r="3936" spans="1:6" x14ac:dyDescent="0.25">
      <c r="A3936">
        <v>3935</v>
      </c>
      <c r="B3936" t="s">
        <v>374</v>
      </c>
      <c r="C3936" t="s">
        <v>42</v>
      </c>
      <c r="D3936">
        <v>76</v>
      </c>
      <c r="E3936">
        <v>35</v>
      </c>
      <c r="F3936" t="s">
        <v>49</v>
      </c>
    </row>
    <row r="3937" spans="1:6" x14ac:dyDescent="0.25">
      <c r="A3937">
        <v>3936</v>
      </c>
      <c r="B3937" t="s">
        <v>271</v>
      </c>
      <c r="C3937" t="s">
        <v>42</v>
      </c>
      <c r="D3937">
        <v>77</v>
      </c>
      <c r="E3937">
        <v>6</v>
      </c>
      <c r="F3937" t="s">
        <v>49</v>
      </c>
    </row>
    <row r="3938" spans="1:6" x14ac:dyDescent="0.25">
      <c r="A3938">
        <v>3937</v>
      </c>
      <c r="B3938" t="s">
        <v>117</v>
      </c>
      <c r="C3938" t="s">
        <v>46</v>
      </c>
      <c r="D3938">
        <v>77</v>
      </c>
      <c r="E3938">
        <v>10</v>
      </c>
      <c r="F3938" t="s">
        <v>43</v>
      </c>
    </row>
    <row r="3939" spans="1:6" x14ac:dyDescent="0.25">
      <c r="A3939">
        <v>3938</v>
      </c>
      <c r="B3939" t="s">
        <v>346</v>
      </c>
      <c r="C3939" t="s">
        <v>42</v>
      </c>
      <c r="D3939">
        <v>77</v>
      </c>
      <c r="E3939">
        <v>9</v>
      </c>
      <c r="F3939" t="s">
        <v>60</v>
      </c>
    </row>
    <row r="3940" spans="1:6" x14ac:dyDescent="0.25">
      <c r="A3940">
        <v>3939</v>
      </c>
      <c r="B3940" t="s">
        <v>161</v>
      </c>
      <c r="C3940" t="s">
        <v>42</v>
      </c>
      <c r="D3940">
        <v>78</v>
      </c>
      <c r="E3940">
        <v>4</v>
      </c>
      <c r="F3940" t="s">
        <v>47</v>
      </c>
    </row>
    <row r="3941" spans="1:6" x14ac:dyDescent="0.25">
      <c r="A3941">
        <v>3940</v>
      </c>
      <c r="B3941" t="s">
        <v>380</v>
      </c>
      <c r="C3941" t="s">
        <v>42</v>
      </c>
      <c r="D3941">
        <v>78</v>
      </c>
      <c r="E3941">
        <v>4</v>
      </c>
      <c r="F3941" t="s">
        <v>49</v>
      </c>
    </row>
    <row r="3942" spans="1:6" x14ac:dyDescent="0.25">
      <c r="A3942">
        <v>3941</v>
      </c>
      <c r="B3942" t="s">
        <v>242</v>
      </c>
      <c r="C3942" t="s">
        <v>42</v>
      </c>
      <c r="D3942">
        <v>78</v>
      </c>
      <c r="E3942">
        <v>28</v>
      </c>
      <c r="F3942" t="s">
        <v>43</v>
      </c>
    </row>
    <row r="3943" spans="1:6" x14ac:dyDescent="0.25">
      <c r="A3943">
        <v>3942</v>
      </c>
      <c r="B3943" t="s">
        <v>277</v>
      </c>
      <c r="C3943" t="s">
        <v>42</v>
      </c>
      <c r="D3943">
        <v>78</v>
      </c>
      <c r="E3943">
        <v>31</v>
      </c>
      <c r="F3943" t="s">
        <v>60</v>
      </c>
    </row>
    <row r="3944" spans="1:6" x14ac:dyDescent="0.25">
      <c r="A3944">
        <v>3943</v>
      </c>
      <c r="B3944" t="s">
        <v>209</v>
      </c>
      <c r="C3944" t="s">
        <v>46</v>
      </c>
      <c r="D3944">
        <v>78</v>
      </c>
      <c r="E3944">
        <v>10</v>
      </c>
      <c r="F3944" t="s">
        <v>47</v>
      </c>
    </row>
    <row r="3945" spans="1:6" x14ac:dyDescent="0.25">
      <c r="A3945">
        <v>3944</v>
      </c>
      <c r="B3945" t="s">
        <v>74</v>
      </c>
      <c r="C3945" t="s">
        <v>42</v>
      </c>
      <c r="D3945">
        <v>79</v>
      </c>
      <c r="E3945">
        <v>4</v>
      </c>
      <c r="F3945" t="s">
        <v>53</v>
      </c>
    </row>
    <row r="3946" spans="1:6" x14ac:dyDescent="0.25">
      <c r="A3946">
        <v>3945</v>
      </c>
      <c r="B3946" t="s">
        <v>277</v>
      </c>
      <c r="C3946" t="s">
        <v>46</v>
      </c>
      <c r="D3946">
        <v>79</v>
      </c>
      <c r="E3946">
        <v>18</v>
      </c>
      <c r="F3946" t="s">
        <v>43</v>
      </c>
    </row>
    <row r="3947" spans="1:6" x14ac:dyDescent="0.25">
      <c r="A3947">
        <v>3946</v>
      </c>
      <c r="B3947" t="s">
        <v>223</v>
      </c>
      <c r="C3947" t="s">
        <v>42</v>
      </c>
      <c r="D3947">
        <v>79</v>
      </c>
      <c r="E3947">
        <v>10</v>
      </c>
      <c r="F3947" t="s">
        <v>53</v>
      </c>
    </row>
    <row r="3948" spans="1:6" x14ac:dyDescent="0.25">
      <c r="A3948">
        <v>3947</v>
      </c>
      <c r="B3948" t="s">
        <v>259</v>
      </c>
      <c r="C3948" t="s">
        <v>46</v>
      </c>
      <c r="D3948">
        <v>18</v>
      </c>
      <c r="E3948">
        <v>10</v>
      </c>
      <c r="F3948" t="s">
        <v>49</v>
      </c>
    </row>
    <row r="3949" spans="1:6" x14ac:dyDescent="0.25">
      <c r="A3949">
        <v>3948</v>
      </c>
      <c r="B3949" t="s">
        <v>215</v>
      </c>
      <c r="C3949" t="s">
        <v>42</v>
      </c>
      <c r="D3949">
        <v>19</v>
      </c>
      <c r="E3949">
        <v>4</v>
      </c>
      <c r="F3949" t="s">
        <v>49</v>
      </c>
    </row>
    <row r="3950" spans="1:6" x14ac:dyDescent="0.25">
      <c r="A3950">
        <v>3949</v>
      </c>
      <c r="B3950" t="s">
        <v>118</v>
      </c>
      <c r="C3950" t="s">
        <v>42</v>
      </c>
      <c r="D3950">
        <v>19</v>
      </c>
      <c r="E3950">
        <v>30</v>
      </c>
      <c r="F3950" t="s">
        <v>49</v>
      </c>
    </row>
    <row r="3951" spans="1:6" x14ac:dyDescent="0.25">
      <c r="A3951">
        <v>3950</v>
      </c>
      <c r="B3951" t="s">
        <v>323</v>
      </c>
      <c r="C3951" t="s">
        <v>46</v>
      </c>
      <c r="D3951">
        <v>20</v>
      </c>
      <c r="E3951">
        <v>9</v>
      </c>
      <c r="F3951" t="s">
        <v>60</v>
      </c>
    </row>
    <row r="3952" spans="1:6" x14ac:dyDescent="0.25">
      <c r="A3952">
        <v>3951</v>
      </c>
      <c r="B3952" t="s">
        <v>250</v>
      </c>
      <c r="C3952" t="s">
        <v>46</v>
      </c>
      <c r="D3952">
        <v>20</v>
      </c>
      <c r="E3952">
        <v>12</v>
      </c>
      <c r="F3952" t="s">
        <v>47</v>
      </c>
    </row>
    <row r="3953" spans="1:6" x14ac:dyDescent="0.25">
      <c r="A3953">
        <v>3952</v>
      </c>
      <c r="B3953" t="s">
        <v>170</v>
      </c>
      <c r="C3953" t="s">
        <v>46</v>
      </c>
      <c r="D3953">
        <v>20</v>
      </c>
      <c r="E3953">
        <v>17</v>
      </c>
      <c r="F3953" t="s">
        <v>47</v>
      </c>
    </row>
    <row r="3954" spans="1:6" x14ac:dyDescent="0.25">
      <c r="A3954">
        <v>3953</v>
      </c>
      <c r="B3954" t="s">
        <v>104</v>
      </c>
      <c r="C3954" t="s">
        <v>46</v>
      </c>
      <c r="D3954">
        <v>20</v>
      </c>
      <c r="E3954">
        <v>32</v>
      </c>
      <c r="F3954" t="s">
        <v>53</v>
      </c>
    </row>
    <row r="3955" spans="1:6" x14ac:dyDescent="0.25">
      <c r="A3955">
        <v>3954</v>
      </c>
      <c r="B3955" t="s">
        <v>54</v>
      </c>
      <c r="C3955" t="s">
        <v>46</v>
      </c>
      <c r="D3955">
        <v>21</v>
      </c>
      <c r="E3955">
        <v>10</v>
      </c>
      <c r="F3955" t="s">
        <v>60</v>
      </c>
    </row>
    <row r="3956" spans="1:6" x14ac:dyDescent="0.25">
      <c r="A3956">
        <v>3955</v>
      </c>
      <c r="B3956" t="s">
        <v>440</v>
      </c>
      <c r="C3956" t="s">
        <v>46</v>
      </c>
      <c r="D3956">
        <v>22</v>
      </c>
      <c r="E3956">
        <v>22</v>
      </c>
      <c r="F3956" t="s">
        <v>53</v>
      </c>
    </row>
    <row r="3957" spans="1:6" x14ac:dyDescent="0.25">
      <c r="A3957">
        <v>3956</v>
      </c>
      <c r="B3957" t="s">
        <v>124</v>
      </c>
      <c r="C3957" t="s">
        <v>42</v>
      </c>
      <c r="D3957">
        <v>22</v>
      </c>
      <c r="E3957">
        <v>31</v>
      </c>
      <c r="F3957" t="s">
        <v>47</v>
      </c>
    </row>
    <row r="3958" spans="1:6" x14ac:dyDescent="0.25">
      <c r="A3958">
        <v>3957</v>
      </c>
      <c r="B3958" t="s">
        <v>41</v>
      </c>
      <c r="C3958" t="s">
        <v>46</v>
      </c>
      <c r="D3958">
        <v>22</v>
      </c>
      <c r="E3958">
        <v>32</v>
      </c>
      <c r="F3958" t="s">
        <v>43</v>
      </c>
    </row>
    <row r="3959" spans="1:6" x14ac:dyDescent="0.25">
      <c r="A3959">
        <v>3958</v>
      </c>
      <c r="B3959" t="s">
        <v>277</v>
      </c>
      <c r="C3959" t="s">
        <v>42</v>
      </c>
      <c r="D3959">
        <v>23</v>
      </c>
      <c r="E3959">
        <v>16</v>
      </c>
      <c r="F3959" t="s">
        <v>43</v>
      </c>
    </row>
    <row r="3960" spans="1:6" x14ac:dyDescent="0.25">
      <c r="A3960">
        <v>3959</v>
      </c>
      <c r="B3960" t="s">
        <v>136</v>
      </c>
      <c r="C3960" t="s">
        <v>42</v>
      </c>
      <c r="D3960">
        <v>23</v>
      </c>
      <c r="E3960">
        <v>27</v>
      </c>
      <c r="F3960" t="s">
        <v>60</v>
      </c>
    </row>
    <row r="3961" spans="1:6" x14ac:dyDescent="0.25">
      <c r="A3961">
        <v>3960</v>
      </c>
      <c r="B3961" t="s">
        <v>279</v>
      </c>
      <c r="C3961" t="s">
        <v>42</v>
      </c>
      <c r="D3961">
        <v>25</v>
      </c>
      <c r="E3961">
        <v>4</v>
      </c>
      <c r="F3961" t="s">
        <v>47</v>
      </c>
    </row>
    <row r="3962" spans="1:6" x14ac:dyDescent="0.25">
      <c r="A3962">
        <v>3961</v>
      </c>
      <c r="B3962" t="s">
        <v>272</v>
      </c>
      <c r="C3962" t="s">
        <v>46</v>
      </c>
      <c r="D3962">
        <v>25</v>
      </c>
      <c r="E3962">
        <v>12</v>
      </c>
      <c r="F3962" t="s">
        <v>43</v>
      </c>
    </row>
    <row r="3963" spans="1:6" x14ac:dyDescent="0.25">
      <c r="A3963">
        <v>3962</v>
      </c>
      <c r="B3963" t="s">
        <v>160</v>
      </c>
      <c r="C3963" t="s">
        <v>42</v>
      </c>
      <c r="D3963">
        <v>26</v>
      </c>
      <c r="E3963">
        <v>40</v>
      </c>
      <c r="F3963" t="s">
        <v>43</v>
      </c>
    </row>
    <row r="3964" spans="1:6" x14ac:dyDescent="0.25">
      <c r="A3964">
        <v>3963</v>
      </c>
      <c r="B3964" t="s">
        <v>159</v>
      </c>
      <c r="C3964" t="s">
        <v>42</v>
      </c>
      <c r="D3964">
        <v>28</v>
      </c>
      <c r="E3964">
        <v>10</v>
      </c>
      <c r="F3964" t="s">
        <v>49</v>
      </c>
    </row>
    <row r="3965" spans="1:6" x14ac:dyDescent="0.25">
      <c r="A3965">
        <v>3964</v>
      </c>
      <c r="B3965" t="s">
        <v>254</v>
      </c>
      <c r="C3965" t="s">
        <v>46</v>
      </c>
      <c r="D3965">
        <v>28</v>
      </c>
      <c r="E3965">
        <v>4</v>
      </c>
      <c r="F3965" t="s">
        <v>53</v>
      </c>
    </row>
    <row r="3966" spans="1:6" x14ac:dyDescent="0.25">
      <c r="A3966">
        <v>3965</v>
      </c>
      <c r="B3966" t="s">
        <v>210</v>
      </c>
      <c r="C3966" t="s">
        <v>46</v>
      </c>
      <c r="D3966">
        <v>28</v>
      </c>
      <c r="E3966">
        <v>19</v>
      </c>
      <c r="F3966" t="s">
        <v>49</v>
      </c>
    </row>
    <row r="3967" spans="1:6" x14ac:dyDescent="0.25">
      <c r="A3967">
        <v>3966</v>
      </c>
      <c r="B3967" t="s">
        <v>431</v>
      </c>
      <c r="C3967" t="s">
        <v>46</v>
      </c>
      <c r="D3967">
        <v>28</v>
      </c>
      <c r="E3967">
        <v>40</v>
      </c>
      <c r="F3967" t="s">
        <v>53</v>
      </c>
    </row>
    <row r="3968" spans="1:6" x14ac:dyDescent="0.25">
      <c r="A3968">
        <v>3967</v>
      </c>
      <c r="B3968" t="s">
        <v>430</v>
      </c>
      <c r="C3968" t="s">
        <v>42</v>
      </c>
      <c r="D3968">
        <v>29</v>
      </c>
      <c r="E3968">
        <v>13</v>
      </c>
      <c r="F3968" t="s">
        <v>49</v>
      </c>
    </row>
    <row r="3969" spans="1:6" x14ac:dyDescent="0.25">
      <c r="A3969">
        <v>3968</v>
      </c>
      <c r="B3969" t="s">
        <v>232</v>
      </c>
      <c r="C3969" t="s">
        <v>42</v>
      </c>
      <c r="D3969">
        <v>29</v>
      </c>
      <c r="E3969">
        <v>4</v>
      </c>
      <c r="F3969" t="s">
        <v>49</v>
      </c>
    </row>
    <row r="3970" spans="1:6" x14ac:dyDescent="0.25">
      <c r="A3970">
        <v>3969</v>
      </c>
      <c r="B3970" t="s">
        <v>373</v>
      </c>
      <c r="C3970" t="s">
        <v>46</v>
      </c>
      <c r="D3970">
        <v>30</v>
      </c>
      <c r="E3970">
        <v>10</v>
      </c>
      <c r="F3970" t="s">
        <v>60</v>
      </c>
    </row>
    <row r="3971" spans="1:6" x14ac:dyDescent="0.25">
      <c r="A3971">
        <v>3970</v>
      </c>
      <c r="B3971" t="s">
        <v>365</v>
      </c>
      <c r="C3971" t="s">
        <v>42</v>
      </c>
      <c r="D3971">
        <v>30</v>
      </c>
      <c r="E3971">
        <v>4</v>
      </c>
      <c r="F3971" t="s">
        <v>43</v>
      </c>
    </row>
    <row r="3972" spans="1:6" x14ac:dyDescent="0.25">
      <c r="A3972">
        <v>3971</v>
      </c>
      <c r="B3972" t="s">
        <v>237</v>
      </c>
      <c r="C3972" t="s">
        <v>46</v>
      </c>
      <c r="D3972">
        <v>31</v>
      </c>
      <c r="E3972">
        <v>14</v>
      </c>
      <c r="F3972" t="s">
        <v>47</v>
      </c>
    </row>
    <row r="3973" spans="1:6" x14ac:dyDescent="0.25">
      <c r="A3973">
        <v>3972</v>
      </c>
      <c r="B3973" t="s">
        <v>119</v>
      </c>
      <c r="C3973" t="s">
        <v>42</v>
      </c>
      <c r="D3973">
        <v>32</v>
      </c>
      <c r="E3973">
        <v>10</v>
      </c>
      <c r="F3973" t="s">
        <v>60</v>
      </c>
    </row>
    <row r="3974" spans="1:6" x14ac:dyDescent="0.25">
      <c r="A3974">
        <v>3973</v>
      </c>
      <c r="B3974" t="s">
        <v>95</v>
      </c>
      <c r="C3974" t="s">
        <v>42</v>
      </c>
      <c r="D3974">
        <v>32</v>
      </c>
      <c r="E3974">
        <v>10</v>
      </c>
      <c r="F3974" t="s">
        <v>43</v>
      </c>
    </row>
    <row r="3975" spans="1:6" x14ac:dyDescent="0.25">
      <c r="A3975">
        <v>3974</v>
      </c>
      <c r="B3975" t="s">
        <v>432</v>
      </c>
      <c r="C3975" t="s">
        <v>42</v>
      </c>
      <c r="D3975">
        <v>32</v>
      </c>
      <c r="E3975">
        <v>4</v>
      </c>
      <c r="F3975" t="s">
        <v>49</v>
      </c>
    </row>
    <row r="3976" spans="1:6" x14ac:dyDescent="0.25">
      <c r="A3976">
        <v>3975</v>
      </c>
      <c r="B3976" t="s">
        <v>277</v>
      </c>
      <c r="C3976" t="s">
        <v>46</v>
      </c>
      <c r="D3976">
        <v>34</v>
      </c>
      <c r="E3976">
        <v>22</v>
      </c>
      <c r="F3976" t="s">
        <v>43</v>
      </c>
    </row>
    <row r="3977" spans="1:6" x14ac:dyDescent="0.25">
      <c r="A3977">
        <v>3976</v>
      </c>
      <c r="B3977" t="s">
        <v>428</v>
      </c>
      <c r="C3977" t="s">
        <v>46</v>
      </c>
      <c r="D3977">
        <v>34</v>
      </c>
      <c r="E3977">
        <v>36</v>
      </c>
      <c r="F3977" t="s">
        <v>53</v>
      </c>
    </row>
    <row r="3978" spans="1:6" x14ac:dyDescent="0.25">
      <c r="A3978">
        <v>3977</v>
      </c>
      <c r="B3978" t="s">
        <v>70</v>
      </c>
      <c r="C3978" t="s">
        <v>46</v>
      </c>
      <c r="D3978">
        <v>36</v>
      </c>
      <c r="E3978">
        <v>10</v>
      </c>
      <c r="F3978" t="s">
        <v>53</v>
      </c>
    </row>
    <row r="3979" spans="1:6" x14ac:dyDescent="0.25">
      <c r="A3979">
        <v>3978</v>
      </c>
      <c r="B3979" t="s">
        <v>332</v>
      </c>
      <c r="C3979" t="s">
        <v>42</v>
      </c>
      <c r="D3979">
        <v>37</v>
      </c>
      <c r="E3979">
        <v>4</v>
      </c>
      <c r="F3979" t="s">
        <v>49</v>
      </c>
    </row>
    <row r="3980" spans="1:6" x14ac:dyDescent="0.25">
      <c r="A3980">
        <v>3979</v>
      </c>
      <c r="B3980" t="s">
        <v>86</v>
      </c>
      <c r="C3980" t="s">
        <v>42</v>
      </c>
      <c r="D3980">
        <v>38</v>
      </c>
      <c r="E3980">
        <v>4</v>
      </c>
      <c r="F3980" t="s">
        <v>60</v>
      </c>
    </row>
    <row r="3981" spans="1:6" x14ac:dyDescent="0.25">
      <c r="A3981">
        <v>3980</v>
      </c>
      <c r="B3981" t="s">
        <v>180</v>
      </c>
      <c r="C3981" t="s">
        <v>46</v>
      </c>
      <c r="D3981">
        <v>38</v>
      </c>
      <c r="E3981">
        <v>15</v>
      </c>
      <c r="F3981" t="s">
        <v>60</v>
      </c>
    </row>
    <row r="3982" spans="1:6" x14ac:dyDescent="0.25">
      <c r="A3982">
        <v>3981</v>
      </c>
      <c r="B3982" t="s">
        <v>299</v>
      </c>
      <c r="C3982" t="s">
        <v>46</v>
      </c>
      <c r="D3982">
        <v>38</v>
      </c>
      <c r="E3982">
        <v>10</v>
      </c>
      <c r="F3982" t="s">
        <v>53</v>
      </c>
    </row>
    <row r="3983" spans="1:6" x14ac:dyDescent="0.25">
      <c r="A3983">
        <v>3982</v>
      </c>
      <c r="B3983" t="s">
        <v>384</v>
      </c>
      <c r="C3983" t="s">
        <v>42</v>
      </c>
      <c r="D3983">
        <v>38</v>
      </c>
      <c r="E3983">
        <v>36</v>
      </c>
      <c r="F3983" t="s">
        <v>49</v>
      </c>
    </row>
    <row r="3984" spans="1:6" x14ac:dyDescent="0.25">
      <c r="A3984">
        <v>3983</v>
      </c>
      <c r="B3984" t="s">
        <v>406</v>
      </c>
      <c r="C3984" t="s">
        <v>46</v>
      </c>
      <c r="D3984">
        <v>39</v>
      </c>
      <c r="E3984">
        <v>4</v>
      </c>
      <c r="F3984" t="s">
        <v>47</v>
      </c>
    </row>
    <row r="3985" spans="1:6" x14ac:dyDescent="0.25">
      <c r="A3985">
        <v>3984</v>
      </c>
      <c r="B3985" t="s">
        <v>425</v>
      </c>
      <c r="C3985" t="s">
        <v>46</v>
      </c>
      <c r="D3985">
        <v>39</v>
      </c>
      <c r="E3985">
        <v>16</v>
      </c>
      <c r="F3985" t="s">
        <v>47</v>
      </c>
    </row>
    <row r="3986" spans="1:6" x14ac:dyDescent="0.25">
      <c r="A3986">
        <v>3985</v>
      </c>
      <c r="B3986" t="s">
        <v>392</v>
      </c>
      <c r="C3986" t="s">
        <v>42</v>
      </c>
      <c r="D3986">
        <v>39</v>
      </c>
      <c r="E3986">
        <v>18</v>
      </c>
      <c r="F3986" t="s">
        <v>53</v>
      </c>
    </row>
    <row r="3987" spans="1:6" x14ac:dyDescent="0.25">
      <c r="A3987">
        <v>3986</v>
      </c>
      <c r="B3987" t="s">
        <v>271</v>
      </c>
      <c r="C3987" t="s">
        <v>46</v>
      </c>
      <c r="D3987">
        <v>39</v>
      </c>
      <c r="E3987">
        <v>9</v>
      </c>
      <c r="F3987" t="s">
        <v>49</v>
      </c>
    </row>
    <row r="3988" spans="1:6" x14ac:dyDescent="0.25">
      <c r="A3988">
        <v>3987</v>
      </c>
      <c r="B3988" t="s">
        <v>154</v>
      </c>
      <c r="C3988" t="s">
        <v>46</v>
      </c>
      <c r="D3988">
        <v>41</v>
      </c>
      <c r="E3988">
        <v>40</v>
      </c>
      <c r="F3988" t="s">
        <v>53</v>
      </c>
    </row>
    <row r="3989" spans="1:6" x14ac:dyDescent="0.25">
      <c r="A3989">
        <v>3988</v>
      </c>
      <c r="B3989" t="s">
        <v>78</v>
      </c>
      <c r="C3989" t="s">
        <v>42</v>
      </c>
      <c r="D3989">
        <v>42</v>
      </c>
      <c r="E3989">
        <v>6</v>
      </c>
      <c r="F3989" t="s">
        <v>43</v>
      </c>
    </row>
    <row r="3990" spans="1:6" x14ac:dyDescent="0.25">
      <c r="A3990">
        <v>3989</v>
      </c>
      <c r="B3990" t="s">
        <v>102</v>
      </c>
      <c r="C3990" t="s">
        <v>42</v>
      </c>
      <c r="D3990">
        <v>42</v>
      </c>
      <c r="E3990">
        <v>22</v>
      </c>
      <c r="F3990" t="s">
        <v>60</v>
      </c>
    </row>
    <row r="3991" spans="1:6" x14ac:dyDescent="0.25">
      <c r="A3991">
        <v>3990</v>
      </c>
      <c r="B3991" t="s">
        <v>330</v>
      </c>
      <c r="C3991" t="s">
        <v>46</v>
      </c>
      <c r="D3991">
        <v>42</v>
      </c>
      <c r="E3991">
        <v>31</v>
      </c>
      <c r="F3991" t="s">
        <v>43</v>
      </c>
    </row>
    <row r="3992" spans="1:6" x14ac:dyDescent="0.25">
      <c r="A3992">
        <v>3991</v>
      </c>
      <c r="B3992" t="s">
        <v>317</v>
      </c>
      <c r="C3992" t="s">
        <v>46</v>
      </c>
      <c r="D3992">
        <v>42</v>
      </c>
      <c r="E3992">
        <v>9</v>
      </c>
      <c r="F3992" t="s">
        <v>60</v>
      </c>
    </row>
    <row r="3993" spans="1:6" x14ac:dyDescent="0.25">
      <c r="A3993">
        <v>3992</v>
      </c>
      <c r="B3993" t="s">
        <v>291</v>
      </c>
      <c r="C3993" t="s">
        <v>42</v>
      </c>
      <c r="D3993">
        <v>43</v>
      </c>
      <c r="E3993">
        <v>4</v>
      </c>
      <c r="F3993" t="s">
        <v>60</v>
      </c>
    </row>
    <row r="3994" spans="1:6" x14ac:dyDescent="0.25">
      <c r="A3994">
        <v>3993</v>
      </c>
      <c r="B3994" t="s">
        <v>206</v>
      </c>
      <c r="C3994" t="s">
        <v>46</v>
      </c>
      <c r="D3994">
        <v>43</v>
      </c>
      <c r="E3994">
        <v>10</v>
      </c>
      <c r="F3994" t="s">
        <v>49</v>
      </c>
    </row>
    <row r="3995" spans="1:6" x14ac:dyDescent="0.25">
      <c r="A3995">
        <v>3994</v>
      </c>
      <c r="B3995" t="s">
        <v>81</v>
      </c>
      <c r="C3995" t="s">
        <v>42</v>
      </c>
      <c r="D3995">
        <v>43</v>
      </c>
      <c r="E3995">
        <v>38</v>
      </c>
      <c r="F3995" t="s">
        <v>49</v>
      </c>
    </row>
    <row r="3996" spans="1:6" x14ac:dyDescent="0.25">
      <c r="A3996">
        <v>3995</v>
      </c>
      <c r="B3996" t="s">
        <v>185</v>
      </c>
      <c r="C3996" t="s">
        <v>42</v>
      </c>
      <c r="D3996">
        <v>44</v>
      </c>
      <c r="E3996">
        <v>4</v>
      </c>
      <c r="F3996" t="s">
        <v>60</v>
      </c>
    </row>
    <row r="3997" spans="1:6" x14ac:dyDescent="0.25">
      <c r="A3997">
        <v>3996</v>
      </c>
      <c r="B3997" t="s">
        <v>119</v>
      </c>
      <c r="C3997" t="s">
        <v>42</v>
      </c>
      <c r="D3997">
        <v>46</v>
      </c>
      <c r="E3997">
        <v>10</v>
      </c>
      <c r="F3997" t="s">
        <v>60</v>
      </c>
    </row>
    <row r="3998" spans="1:6" x14ac:dyDescent="0.25">
      <c r="A3998">
        <v>3997</v>
      </c>
      <c r="B3998" t="s">
        <v>128</v>
      </c>
      <c r="C3998" t="s">
        <v>46</v>
      </c>
      <c r="D3998">
        <v>46</v>
      </c>
      <c r="E3998">
        <v>40</v>
      </c>
      <c r="F3998" t="s">
        <v>60</v>
      </c>
    </row>
    <row r="3999" spans="1:6" x14ac:dyDescent="0.25">
      <c r="A3999">
        <v>3998</v>
      </c>
      <c r="B3999" t="s">
        <v>272</v>
      </c>
      <c r="C3999" t="s">
        <v>42</v>
      </c>
      <c r="D3999">
        <v>46</v>
      </c>
      <c r="E3999">
        <v>18</v>
      </c>
      <c r="F3999" t="s">
        <v>60</v>
      </c>
    </row>
    <row r="4000" spans="1:6" x14ac:dyDescent="0.25">
      <c r="A4000">
        <v>3999</v>
      </c>
      <c r="B4000" t="s">
        <v>224</v>
      </c>
      <c r="C4000" t="s">
        <v>46</v>
      </c>
      <c r="D4000">
        <v>46</v>
      </c>
      <c r="E4000">
        <v>10</v>
      </c>
      <c r="F4000" t="s">
        <v>60</v>
      </c>
    </row>
    <row r="4001" spans="1:6" x14ac:dyDescent="0.25">
      <c r="A4001">
        <v>4000</v>
      </c>
      <c r="B4001" t="s">
        <v>62</v>
      </c>
      <c r="C4001" t="s">
        <v>42</v>
      </c>
      <c r="D4001">
        <v>46</v>
      </c>
      <c r="E4001">
        <v>4</v>
      </c>
      <c r="F4001" t="s">
        <v>60</v>
      </c>
    </row>
    <row r="4002" spans="1:6" x14ac:dyDescent="0.25">
      <c r="A4002">
        <v>4001</v>
      </c>
      <c r="B4002" t="s">
        <v>317</v>
      </c>
      <c r="C4002" t="s">
        <v>42</v>
      </c>
      <c r="D4002">
        <v>47</v>
      </c>
      <c r="E4002">
        <v>40</v>
      </c>
      <c r="F4002" t="s">
        <v>43</v>
      </c>
    </row>
    <row r="4003" spans="1:6" x14ac:dyDescent="0.25">
      <c r="A4003">
        <v>4002</v>
      </c>
      <c r="B4003" t="s">
        <v>61</v>
      </c>
      <c r="C4003" t="s">
        <v>42</v>
      </c>
      <c r="D4003">
        <v>48</v>
      </c>
      <c r="E4003">
        <v>4</v>
      </c>
      <c r="F4003" t="s">
        <v>47</v>
      </c>
    </row>
    <row r="4004" spans="1:6" x14ac:dyDescent="0.25">
      <c r="A4004">
        <v>4003</v>
      </c>
      <c r="B4004" t="s">
        <v>376</v>
      </c>
      <c r="C4004" t="s">
        <v>46</v>
      </c>
      <c r="D4004">
        <v>49</v>
      </c>
      <c r="E4004">
        <v>7</v>
      </c>
      <c r="F4004" t="s">
        <v>47</v>
      </c>
    </row>
    <row r="4005" spans="1:6" x14ac:dyDescent="0.25">
      <c r="A4005">
        <v>4004</v>
      </c>
      <c r="B4005" t="s">
        <v>61</v>
      </c>
      <c r="C4005" t="s">
        <v>42</v>
      </c>
      <c r="D4005">
        <v>49</v>
      </c>
      <c r="E4005">
        <v>31</v>
      </c>
      <c r="F4005" t="s">
        <v>47</v>
      </c>
    </row>
    <row r="4006" spans="1:6" x14ac:dyDescent="0.25">
      <c r="A4006">
        <v>4005</v>
      </c>
      <c r="B4006" t="s">
        <v>186</v>
      </c>
      <c r="C4006" t="s">
        <v>46</v>
      </c>
      <c r="D4006">
        <v>50</v>
      </c>
      <c r="E4006">
        <v>9</v>
      </c>
      <c r="F4006" t="s">
        <v>60</v>
      </c>
    </row>
    <row r="4007" spans="1:6" x14ac:dyDescent="0.25">
      <c r="A4007">
        <v>4006</v>
      </c>
      <c r="B4007" t="s">
        <v>323</v>
      </c>
      <c r="C4007" t="s">
        <v>46</v>
      </c>
      <c r="D4007">
        <v>50</v>
      </c>
      <c r="E4007">
        <v>40</v>
      </c>
      <c r="F4007" t="s">
        <v>60</v>
      </c>
    </row>
    <row r="4008" spans="1:6" x14ac:dyDescent="0.25">
      <c r="A4008">
        <v>4007</v>
      </c>
      <c r="B4008" t="s">
        <v>210</v>
      </c>
      <c r="C4008" t="s">
        <v>46</v>
      </c>
      <c r="D4008">
        <v>50</v>
      </c>
      <c r="E4008">
        <v>40</v>
      </c>
      <c r="F4008" t="s">
        <v>49</v>
      </c>
    </row>
    <row r="4009" spans="1:6" x14ac:dyDescent="0.25">
      <c r="A4009">
        <v>4008</v>
      </c>
      <c r="B4009" t="s">
        <v>270</v>
      </c>
      <c r="C4009" t="s">
        <v>46</v>
      </c>
      <c r="D4009">
        <v>51</v>
      </c>
      <c r="E4009">
        <v>10</v>
      </c>
      <c r="F4009" t="s">
        <v>53</v>
      </c>
    </row>
    <row r="4010" spans="1:6" x14ac:dyDescent="0.25">
      <c r="A4010">
        <v>4009</v>
      </c>
      <c r="B4010" t="s">
        <v>273</v>
      </c>
      <c r="C4010" t="s">
        <v>42</v>
      </c>
      <c r="D4010">
        <v>51</v>
      </c>
      <c r="E4010">
        <v>30</v>
      </c>
      <c r="F4010" t="s">
        <v>53</v>
      </c>
    </row>
    <row r="4011" spans="1:6" x14ac:dyDescent="0.25">
      <c r="A4011">
        <v>4010</v>
      </c>
      <c r="B4011" t="s">
        <v>95</v>
      </c>
      <c r="C4011" t="s">
        <v>46</v>
      </c>
      <c r="D4011">
        <v>51</v>
      </c>
      <c r="E4011">
        <v>4</v>
      </c>
      <c r="F4011" t="s">
        <v>60</v>
      </c>
    </row>
    <row r="4012" spans="1:6" x14ac:dyDescent="0.25">
      <c r="A4012">
        <v>4011</v>
      </c>
      <c r="B4012" t="s">
        <v>227</v>
      </c>
      <c r="C4012" t="s">
        <v>46</v>
      </c>
      <c r="D4012">
        <v>52</v>
      </c>
      <c r="E4012">
        <v>9</v>
      </c>
      <c r="F4012" t="s">
        <v>49</v>
      </c>
    </row>
    <row r="4013" spans="1:6" x14ac:dyDescent="0.25">
      <c r="A4013">
        <v>4012</v>
      </c>
      <c r="B4013" t="s">
        <v>388</v>
      </c>
      <c r="C4013" t="s">
        <v>46</v>
      </c>
      <c r="D4013">
        <v>53</v>
      </c>
      <c r="E4013">
        <v>3</v>
      </c>
      <c r="F4013" t="s">
        <v>49</v>
      </c>
    </row>
    <row r="4014" spans="1:6" x14ac:dyDescent="0.25">
      <c r="A4014">
        <v>4013</v>
      </c>
      <c r="B4014" t="s">
        <v>153</v>
      </c>
      <c r="C4014" t="s">
        <v>46</v>
      </c>
      <c r="D4014">
        <v>53</v>
      </c>
      <c r="E4014">
        <v>3</v>
      </c>
      <c r="F4014" t="s">
        <v>49</v>
      </c>
    </row>
    <row r="4015" spans="1:6" x14ac:dyDescent="0.25">
      <c r="A4015">
        <v>4014</v>
      </c>
      <c r="B4015" t="s">
        <v>246</v>
      </c>
      <c r="C4015" t="s">
        <v>46</v>
      </c>
      <c r="D4015">
        <v>53</v>
      </c>
      <c r="E4015">
        <v>9</v>
      </c>
      <c r="F4015" t="s">
        <v>47</v>
      </c>
    </row>
    <row r="4016" spans="1:6" x14ac:dyDescent="0.25">
      <c r="A4016">
        <v>4015</v>
      </c>
      <c r="B4016" t="s">
        <v>402</v>
      </c>
      <c r="C4016" t="s">
        <v>42</v>
      </c>
      <c r="D4016">
        <v>53</v>
      </c>
      <c r="E4016">
        <v>31</v>
      </c>
      <c r="F4016" t="s">
        <v>47</v>
      </c>
    </row>
    <row r="4017" spans="1:6" x14ac:dyDescent="0.25">
      <c r="A4017">
        <v>4016</v>
      </c>
      <c r="B4017" t="s">
        <v>56</v>
      </c>
      <c r="C4017" t="s">
        <v>42</v>
      </c>
      <c r="D4017">
        <v>53</v>
      </c>
      <c r="E4017">
        <v>4</v>
      </c>
      <c r="F4017" t="s">
        <v>43</v>
      </c>
    </row>
    <row r="4018" spans="1:6" x14ac:dyDescent="0.25">
      <c r="A4018">
        <v>4017</v>
      </c>
      <c r="B4018" t="s">
        <v>178</v>
      </c>
      <c r="C4018" t="s">
        <v>46</v>
      </c>
      <c r="D4018">
        <v>53</v>
      </c>
      <c r="E4018">
        <v>4</v>
      </c>
      <c r="F4018" t="s">
        <v>60</v>
      </c>
    </row>
    <row r="4019" spans="1:6" x14ac:dyDescent="0.25">
      <c r="A4019">
        <v>4018</v>
      </c>
      <c r="B4019" t="s">
        <v>146</v>
      </c>
      <c r="C4019" t="s">
        <v>46</v>
      </c>
      <c r="D4019">
        <v>53</v>
      </c>
      <c r="E4019">
        <v>10</v>
      </c>
      <c r="F4019" t="s">
        <v>47</v>
      </c>
    </row>
    <row r="4020" spans="1:6" x14ac:dyDescent="0.25">
      <c r="A4020">
        <v>4019</v>
      </c>
      <c r="B4020" t="s">
        <v>67</v>
      </c>
      <c r="C4020" t="s">
        <v>42</v>
      </c>
      <c r="D4020">
        <v>54</v>
      </c>
      <c r="E4020">
        <v>4</v>
      </c>
      <c r="F4020" t="s">
        <v>43</v>
      </c>
    </row>
    <row r="4021" spans="1:6" x14ac:dyDescent="0.25">
      <c r="A4021">
        <v>4020</v>
      </c>
      <c r="B4021" t="s">
        <v>109</v>
      </c>
      <c r="C4021" t="s">
        <v>42</v>
      </c>
      <c r="D4021">
        <v>54</v>
      </c>
      <c r="E4021">
        <v>18</v>
      </c>
      <c r="F4021" t="s">
        <v>60</v>
      </c>
    </row>
    <row r="4022" spans="1:6" x14ac:dyDescent="0.25">
      <c r="A4022">
        <v>4021</v>
      </c>
      <c r="B4022" t="s">
        <v>398</v>
      </c>
      <c r="C4022" t="s">
        <v>42</v>
      </c>
      <c r="D4022">
        <v>55</v>
      </c>
      <c r="E4022">
        <v>4</v>
      </c>
      <c r="F4022" t="s">
        <v>49</v>
      </c>
    </row>
    <row r="4023" spans="1:6" x14ac:dyDescent="0.25">
      <c r="A4023">
        <v>4022</v>
      </c>
      <c r="B4023" t="s">
        <v>162</v>
      </c>
      <c r="C4023" t="s">
        <v>42</v>
      </c>
      <c r="D4023">
        <v>55</v>
      </c>
      <c r="E4023">
        <v>25</v>
      </c>
      <c r="F4023" t="s">
        <v>60</v>
      </c>
    </row>
    <row r="4024" spans="1:6" x14ac:dyDescent="0.25">
      <c r="A4024">
        <v>4023</v>
      </c>
      <c r="B4024" t="s">
        <v>67</v>
      </c>
      <c r="C4024" t="s">
        <v>46</v>
      </c>
      <c r="D4024">
        <v>55</v>
      </c>
      <c r="E4024">
        <v>40</v>
      </c>
      <c r="F4024" t="s">
        <v>60</v>
      </c>
    </row>
    <row r="4025" spans="1:6" x14ac:dyDescent="0.25">
      <c r="A4025">
        <v>4024</v>
      </c>
      <c r="B4025" t="s">
        <v>342</v>
      </c>
      <c r="C4025" t="s">
        <v>46</v>
      </c>
      <c r="D4025">
        <v>56</v>
      </c>
      <c r="E4025">
        <v>1</v>
      </c>
      <c r="F4025" t="s">
        <v>43</v>
      </c>
    </row>
    <row r="4026" spans="1:6" x14ac:dyDescent="0.25">
      <c r="A4026">
        <v>4025</v>
      </c>
      <c r="B4026" t="s">
        <v>41</v>
      </c>
      <c r="C4026" t="s">
        <v>46</v>
      </c>
      <c r="D4026">
        <v>56</v>
      </c>
      <c r="E4026">
        <v>40</v>
      </c>
      <c r="F4026" t="s">
        <v>43</v>
      </c>
    </row>
    <row r="4027" spans="1:6" x14ac:dyDescent="0.25">
      <c r="A4027">
        <v>4026</v>
      </c>
      <c r="B4027" t="s">
        <v>86</v>
      </c>
      <c r="C4027" t="s">
        <v>46</v>
      </c>
      <c r="D4027">
        <v>56</v>
      </c>
      <c r="E4027">
        <v>30</v>
      </c>
      <c r="F4027" t="s">
        <v>60</v>
      </c>
    </row>
    <row r="4028" spans="1:6" x14ac:dyDescent="0.25">
      <c r="A4028">
        <v>4027</v>
      </c>
      <c r="B4028" t="s">
        <v>88</v>
      </c>
      <c r="C4028" t="s">
        <v>42</v>
      </c>
      <c r="D4028">
        <v>57</v>
      </c>
      <c r="E4028">
        <v>4</v>
      </c>
      <c r="F4028" t="s">
        <v>60</v>
      </c>
    </row>
    <row r="4029" spans="1:6" x14ac:dyDescent="0.25">
      <c r="A4029">
        <v>4028</v>
      </c>
      <c r="B4029" t="s">
        <v>346</v>
      </c>
      <c r="C4029" t="s">
        <v>42</v>
      </c>
      <c r="D4029">
        <v>58</v>
      </c>
      <c r="E4029">
        <v>4</v>
      </c>
      <c r="F4029" t="s">
        <v>43</v>
      </c>
    </row>
    <row r="4030" spans="1:6" x14ac:dyDescent="0.25">
      <c r="A4030">
        <v>4029</v>
      </c>
      <c r="B4030" t="s">
        <v>186</v>
      </c>
      <c r="C4030" t="s">
        <v>46</v>
      </c>
      <c r="D4030">
        <v>58</v>
      </c>
      <c r="E4030">
        <v>9</v>
      </c>
      <c r="F4030" t="s">
        <v>43</v>
      </c>
    </row>
    <row r="4031" spans="1:6" x14ac:dyDescent="0.25">
      <c r="A4031">
        <v>4030</v>
      </c>
      <c r="B4031" t="s">
        <v>156</v>
      </c>
      <c r="C4031" t="s">
        <v>42</v>
      </c>
      <c r="D4031">
        <v>59</v>
      </c>
      <c r="E4031">
        <v>10</v>
      </c>
      <c r="F4031" t="s">
        <v>60</v>
      </c>
    </row>
    <row r="4032" spans="1:6" x14ac:dyDescent="0.25">
      <c r="A4032">
        <v>4031</v>
      </c>
      <c r="B4032" t="s">
        <v>351</v>
      </c>
      <c r="C4032" t="s">
        <v>46</v>
      </c>
      <c r="D4032">
        <v>59</v>
      </c>
      <c r="E4032">
        <v>3</v>
      </c>
      <c r="F4032" t="s">
        <v>47</v>
      </c>
    </row>
    <row r="4033" spans="1:6" x14ac:dyDescent="0.25">
      <c r="A4033">
        <v>4032</v>
      </c>
      <c r="B4033" t="s">
        <v>340</v>
      </c>
      <c r="C4033" t="s">
        <v>46</v>
      </c>
      <c r="D4033">
        <v>59</v>
      </c>
      <c r="E4033">
        <v>40</v>
      </c>
      <c r="F4033" t="s">
        <v>53</v>
      </c>
    </row>
    <row r="4034" spans="1:6" x14ac:dyDescent="0.25">
      <c r="A4034">
        <v>4033</v>
      </c>
      <c r="B4034" t="s">
        <v>88</v>
      </c>
      <c r="C4034" t="s">
        <v>46</v>
      </c>
      <c r="D4034">
        <v>59</v>
      </c>
      <c r="E4034">
        <v>4</v>
      </c>
      <c r="F4034" t="s">
        <v>60</v>
      </c>
    </row>
    <row r="4035" spans="1:6" x14ac:dyDescent="0.25">
      <c r="A4035">
        <v>4034</v>
      </c>
      <c r="B4035" t="s">
        <v>383</v>
      </c>
      <c r="C4035" t="s">
        <v>42</v>
      </c>
      <c r="D4035">
        <v>60</v>
      </c>
      <c r="E4035">
        <v>10</v>
      </c>
      <c r="F4035" t="s">
        <v>49</v>
      </c>
    </row>
    <row r="4036" spans="1:6" x14ac:dyDescent="0.25">
      <c r="A4036">
        <v>4035</v>
      </c>
      <c r="B4036" t="s">
        <v>56</v>
      </c>
      <c r="C4036" t="s">
        <v>46</v>
      </c>
      <c r="D4036">
        <v>61</v>
      </c>
      <c r="E4036">
        <v>9</v>
      </c>
      <c r="F4036" t="s">
        <v>60</v>
      </c>
    </row>
    <row r="4037" spans="1:6" x14ac:dyDescent="0.25">
      <c r="A4037">
        <v>4036</v>
      </c>
      <c r="B4037" t="s">
        <v>244</v>
      </c>
      <c r="C4037" t="s">
        <v>46</v>
      </c>
      <c r="D4037">
        <v>61</v>
      </c>
      <c r="E4037">
        <v>29</v>
      </c>
      <c r="F4037" t="s">
        <v>53</v>
      </c>
    </row>
    <row r="4038" spans="1:6" x14ac:dyDescent="0.25">
      <c r="A4038">
        <v>4037</v>
      </c>
      <c r="B4038" t="s">
        <v>286</v>
      </c>
      <c r="C4038" t="s">
        <v>46</v>
      </c>
      <c r="D4038">
        <v>62</v>
      </c>
      <c r="E4038">
        <v>10</v>
      </c>
      <c r="F4038" t="s">
        <v>53</v>
      </c>
    </row>
    <row r="4039" spans="1:6" x14ac:dyDescent="0.25">
      <c r="A4039">
        <v>4038</v>
      </c>
      <c r="B4039" t="s">
        <v>277</v>
      </c>
      <c r="C4039" t="s">
        <v>46</v>
      </c>
      <c r="D4039">
        <v>63</v>
      </c>
      <c r="E4039">
        <v>10</v>
      </c>
      <c r="F4039" t="s">
        <v>43</v>
      </c>
    </row>
    <row r="4040" spans="1:6" x14ac:dyDescent="0.25">
      <c r="A4040">
        <v>4039</v>
      </c>
      <c r="B4040" t="s">
        <v>194</v>
      </c>
      <c r="C4040" t="s">
        <v>42</v>
      </c>
      <c r="D4040">
        <v>63</v>
      </c>
      <c r="E4040">
        <v>10</v>
      </c>
      <c r="F4040" t="s">
        <v>60</v>
      </c>
    </row>
    <row r="4041" spans="1:6" x14ac:dyDescent="0.25">
      <c r="A4041">
        <v>4040</v>
      </c>
      <c r="B4041" t="s">
        <v>58</v>
      </c>
      <c r="C4041" t="s">
        <v>46</v>
      </c>
      <c r="D4041">
        <v>64</v>
      </c>
      <c r="E4041">
        <v>11</v>
      </c>
      <c r="F4041" t="s">
        <v>47</v>
      </c>
    </row>
    <row r="4042" spans="1:6" x14ac:dyDescent="0.25">
      <c r="A4042">
        <v>4041</v>
      </c>
      <c r="B4042" t="s">
        <v>372</v>
      </c>
      <c r="C4042" t="s">
        <v>46</v>
      </c>
      <c r="D4042">
        <v>65</v>
      </c>
      <c r="E4042">
        <v>11</v>
      </c>
      <c r="F4042" t="s">
        <v>53</v>
      </c>
    </row>
    <row r="4043" spans="1:6" x14ac:dyDescent="0.25">
      <c r="A4043">
        <v>4042</v>
      </c>
      <c r="B4043" t="s">
        <v>169</v>
      </c>
      <c r="C4043" t="s">
        <v>46</v>
      </c>
      <c r="D4043">
        <v>65</v>
      </c>
      <c r="E4043">
        <v>10</v>
      </c>
      <c r="F4043" t="s">
        <v>43</v>
      </c>
    </row>
    <row r="4044" spans="1:6" x14ac:dyDescent="0.25">
      <c r="A4044">
        <v>4043</v>
      </c>
      <c r="B4044" t="s">
        <v>95</v>
      </c>
      <c r="C4044" t="s">
        <v>46</v>
      </c>
      <c r="D4044">
        <v>65</v>
      </c>
      <c r="E4044">
        <v>10</v>
      </c>
      <c r="F4044" t="s">
        <v>43</v>
      </c>
    </row>
    <row r="4045" spans="1:6" x14ac:dyDescent="0.25">
      <c r="A4045">
        <v>4044</v>
      </c>
      <c r="B4045" t="s">
        <v>88</v>
      </c>
      <c r="C4045" t="s">
        <v>42</v>
      </c>
      <c r="D4045">
        <v>66</v>
      </c>
      <c r="E4045">
        <v>10</v>
      </c>
      <c r="F4045" t="s">
        <v>60</v>
      </c>
    </row>
    <row r="4046" spans="1:6" x14ac:dyDescent="0.25">
      <c r="A4046">
        <v>4045</v>
      </c>
      <c r="B4046" t="s">
        <v>294</v>
      </c>
      <c r="C4046" t="s">
        <v>46</v>
      </c>
      <c r="D4046">
        <v>66</v>
      </c>
      <c r="E4046">
        <v>10</v>
      </c>
      <c r="F4046" t="s">
        <v>43</v>
      </c>
    </row>
    <row r="4047" spans="1:6" x14ac:dyDescent="0.25">
      <c r="A4047">
        <v>4046</v>
      </c>
      <c r="B4047" t="s">
        <v>270</v>
      </c>
      <c r="C4047" t="s">
        <v>42</v>
      </c>
      <c r="D4047">
        <v>66</v>
      </c>
      <c r="E4047">
        <v>36</v>
      </c>
      <c r="F4047" t="s">
        <v>53</v>
      </c>
    </row>
    <row r="4048" spans="1:6" x14ac:dyDescent="0.25">
      <c r="A4048">
        <v>4047</v>
      </c>
      <c r="B4048" t="s">
        <v>373</v>
      </c>
      <c r="C4048" t="s">
        <v>46</v>
      </c>
      <c r="D4048">
        <v>67</v>
      </c>
      <c r="E4048">
        <v>9</v>
      </c>
      <c r="F4048" t="s">
        <v>60</v>
      </c>
    </row>
    <row r="4049" spans="1:6" x14ac:dyDescent="0.25">
      <c r="A4049">
        <v>4048</v>
      </c>
      <c r="B4049" t="s">
        <v>357</v>
      </c>
      <c r="C4049" t="s">
        <v>46</v>
      </c>
      <c r="D4049">
        <v>67</v>
      </c>
      <c r="E4049">
        <v>19</v>
      </c>
      <c r="F4049" t="s">
        <v>49</v>
      </c>
    </row>
    <row r="4050" spans="1:6" x14ac:dyDescent="0.25">
      <c r="A4050">
        <v>4049</v>
      </c>
      <c r="B4050" t="s">
        <v>435</v>
      </c>
      <c r="C4050" t="s">
        <v>46</v>
      </c>
      <c r="D4050">
        <v>67</v>
      </c>
      <c r="E4050">
        <v>26</v>
      </c>
      <c r="F4050" t="s">
        <v>53</v>
      </c>
    </row>
    <row r="4051" spans="1:6" x14ac:dyDescent="0.25">
      <c r="A4051">
        <v>4050</v>
      </c>
      <c r="B4051" t="s">
        <v>95</v>
      </c>
      <c r="C4051" t="s">
        <v>42</v>
      </c>
      <c r="D4051">
        <v>67</v>
      </c>
      <c r="E4051">
        <v>39</v>
      </c>
      <c r="F4051" t="s">
        <v>43</v>
      </c>
    </row>
    <row r="4052" spans="1:6" x14ac:dyDescent="0.25">
      <c r="A4052">
        <v>4051</v>
      </c>
      <c r="B4052" t="s">
        <v>92</v>
      </c>
      <c r="C4052" t="s">
        <v>42</v>
      </c>
      <c r="D4052">
        <v>70</v>
      </c>
      <c r="E4052">
        <v>10</v>
      </c>
      <c r="F4052" t="s">
        <v>49</v>
      </c>
    </row>
    <row r="4053" spans="1:6" x14ac:dyDescent="0.25">
      <c r="A4053">
        <v>4052</v>
      </c>
      <c r="B4053" t="s">
        <v>400</v>
      </c>
      <c r="C4053" t="s">
        <v>46</v>
      </c>
      <c r="D4053">
        <v>72</v>
      </c>
      <c r="E4053">
        <v>10</v>
      </c>
      <c r="F4053" t="s">
        <v>53</v>
      </c>
    </row>
    <row r="4054" spans="1:6" x14ac:dyDescent="0.25">
      <c r="A4054">
        <v>4053</v>
      </c>
      <c r="B4054" t="s">
        <v>431</v>
      </c>
      <c r="C4054" t="s">
        <v>46</v>
      </c>
      <c r="D4054">
        <v>72</v>
      </c>
      <c r="E4054">
        <v>8</v>
      </c>
      <c r="F4054" t="s">
        <v>49</v>
      </c>
    </row>
    <row r="4055" spans="1:6" x14ac:dyDescent="0.25">
      <c r="A4055">
        <v>4054</v>
      </c>
      <c r="B4055" t="s">
        <v>411</v>
      </c>
      <c r="C4055" t="s">
        <v>42</v>
      </c>
      <c r="D4055">
        <v>73</v>
      </c>
      <c r="E4055">
        <v>10</v>
      </c>
      <c r="F4055" t="s">
        <v>49</v>
      </c>
    </row>
    <row r="4056" spans="1:6" x14ac:dyDescent="0.25">
      <c r="A4056">
        <v>4055</v>
      </c>
      <c r="B4056" t="s">
        <v>112</v>
      </c>
      <c r="C4056" t="s">
        <v>46</v>
      </c>
      <c r="D4056">
        <v>73</v>
      </c>
      <c r="E4056">
        <v>4</v>
      </c>
      <c r="F4056" t="s">
        <v>43</v>
      </c>
    </row>
    <row r="4057" spans="1:6" x14ac:dyDescent="0.25">
      <c r="A4057">
        <v>4056</v>
      </c>
      <c r="B4057" t="s">
        <v>306</v>
      </c>
      <c r="C4057" t="s">
        <v>46</v>
      </c>
      <c r="D4057">
        <v>73</v>
      </c>
      <c r="E4057">
        <v>26</v>
      </c>
      <c r="F4057" t="s">
        <v>47</v>
      </c>
    </row>
    <row r="4058" spans="1:6" x14ac:dyDescent="0.25">
      <c r="A4058">
        <v>4057</v>
      </c>
      <c r="B4058" t="s">
        <v>400</v>
      </c>
      <c r="C4058" t="s">
        <v>46</v>
      </c>
      <c r="D4058">
        <v>74</v>
      </c>
      <c r="E4058">
        <v>23</v>
      </c>
      <c r="F4058" t="s">
        <v>47</v>
      </c>
    </row>
    <row r="4059" spans="1:6" x14ac:dyDescent="0.25">
      <c r="A4059">
        <v>4058</v>
      </c>
      <c r="B4059" t="s">
        <v>186</v>
      </c>
      <c r="C4059" t="s">
        <v>42</v>
      </c>
      <c r="D4059">
        <v>74</v>
      </c>
      <c r="E4059">
        <v>10</v>
      </c>
      <c r="F4059" t="s">
        <v>60</v>
      </c>
    </row>
    <row r="4060" spans="1:6" x14ac:dyDescent="0.25">
      <c r="A4060">
        <v>4059</v>
      </c>
      <c r="B4060" t="s">
        <v>367</v>
      </c>
      <c r="C4060" t="s">
        <v>46</v>
      </c>
      <c r="D4060">
        <v>75</v>
      </c>
      <c r="E4060">
        <v>20</v>
      </c>
      <c r="F4060" t="s">
        <v>43</v>
      </c>
    </row>
    <row r="4061" spans="1:6" x14ac:dyDescent="0.25">
      <c r="A4061">
        <v>4060</v>
      </c>
      <c r="B4061" t="s">
        <v>162</v>
      </c>
      <c r="C4061" t="s">
        <v>42</v>
      </c>
      <c r="D4061">
        <v>75</v>
      </c>
      <c r="E4061">
        <v>26</v>
      </c>
      <c r="F4061" t="s">
        <v>60</v>
      </c>
    </row>
    <row r="4062" spans="1:6" x14ac:dyDescent="0.25">
      <c r="A4062">
        <v>4061</v>
      </c>
      <c r="B4062" t="s">
        <v>251</v>
      </c>
      <c r="C4062" t="s">
        <v>46</v>
      </c>
      <c r="D4062">
        <v>76</v>
      </c>
      <c r="E4062">
        <v>19</v>
      </c>
      <c r="F4062" t="s">
        <v>47</v>
      </c>
    </row>
    <row r="4063" spans="1:6" x14ac:dyDescent="0.25">
      <c r="A4063">
        <v>4062</v>
      </c>
      <c r="B4063" t="s">
        <v>243</v>
      </c>
      <c r="C4063" t="s">
        <v>42</v>
      </c>
      <c r="D4063">
        <v>76</v>
      </c>
      <c r="E4063">
        <v>22</v>
      </c>
      <c r="F4063" t="s">
        <v>60</v>
      </c>
    </row>
    <row r="4064" spans="1:6" x14ac:dyDescent="0.25">
      <c r="A4064">
        <v>4063</v>
      </c>
      <c r="B4064" t="s">
        <v>109</v>
      </c>
      <c r="C4064" t="s">
        <v>46</v>
      </c>
      <c r="D4064">
        <v>77</v>
      </c>
      <c r="E4064">
        <v>21</v>
      </c>
      <c r="F4064" t="s">
        <v>60</v>
      </c>
    </row>
    <row r="4065" spans="1:6" x14ac:dyDescent="0.25">
      <c r="A4065">
        <v>4064</v>
      </c>
      <c r="B4065" t="s">
        <v>232</v>
      </c>
      <c r="C4065" t="s">
        <v>42</v>
      </c>
      <c r="D4065">
        <v>78</v>
      </c>
      <c r="E4065">
        <v>10</v>
      </c>
      <c r="F4065" t="s">
        <v>49</v>
      </c>
    </row>
    <row r="4066" spans="1:6" x14ac:dyDescent="0.25">
      <c r="A4066">
        <v>4065</v>
      </c>
      <c r="B4066" t="s">
        <v>411</v>
      </c>
      <c r="C4066" t="s">
        <v>42</v>
      </c>
      <c r="D4066">
        <v>78</v>
      </c>
      <c r="E4066">
        <v>4</v>
      </c>
      <c r="F4066" t="s">
        <v>49</v>
      </c>
    </row>
    <row r="4067" spans="1:6" x14ac:dyDescent="0.25">
      <c r="A4067">
        <v>4066</v>
      </c>
      <c r="B4067" t="s">
        <v>394</v>
      </c>
      <c r="C4067" t="s">
        <v>42</v>
      </c>
      <c r="D4067">
        <v>78</v>
      </c>
      <c r="E4067">
        <v>10</v>
      </c>
      <c r="F4067" t="s">
        <v>53</v>
      </c>
    </row>
    <row r="4068" spans="1:6" x14ac:dyDescent="0.25">
      <c r="A4068">
        <v>4067</v>
      </c>
      <c r="B4068" t="s">
        <v>113</v>
      </c>
      <c r="C4068" t="s">
        <v>46</v>
      </c>
      <c r="D4068">
        <v>78</v>
      </c>
      <c r="E4068">
        <v>38</v>
      </c>
      <c r="F4068" t="s">
        <v>60</v>
      </c>
    </row>
    <row r="4069" spans="1:6" x14ac:dyDescent="0.25">
      <c r="A4069">
        <v>4068</v>
      </c>
      <c r="B4069" t="s">
        <v>294</v>
      </c>
      <c r="C4069" t="s">
        <v>42</v>
      </c>
      <c r="D4069">
        <v>79</v>
      </c>
      <c r="E4069">
        <v>17</v>
      </c>
      <c r="F4069" t="s">
        <v>43</v>
      </c>
    </row>
    <row r="4070" spans="1:6" x14ac:dyDescent="0.25">
      <c r="A4070">
        <v>4069</v>
      </c>
      <c r="B4070" t="s">
        <v>331</v>
      </c>
      <c r="C4070" t="s">
        <v>42</v>
      </c>
      <c r="D4070">
        <v>79</v>
      </c>
      <c r="E4070">
        <v>21</v>
      </c>
      <c r="F4070" t="s">
        <v>49</v>
      </c>
    </row>
    <row r="4071" spans="1:6" x14ac:dyDescent="0.25">
      <c r="A4071">
        <v>4070</v>
      </c>
      <c r="B4071" t="s">
        <v>81</v>
      </c>
      <c r="C4071" t="s">
        <v>42</v>
      </c>
      <c r="D4071">
        <v>79</v>
      </c>
      <c r="E4071">
        <v>24</v>
      </c>
      <c r="F4071" t="s">
        <v>49</v>
      </c>
    </row>
    <row r="4072" spans="1:6" x14ac:dyDescent="0.25">
      <c r="A4072">
        <v>4071</v>
      </c>
      <c r="B4072" t="s">
        <v>134</v>
      </c>
      <c r="C4072" t="s">
        <v>46</v>
      </c>
      <c r="D4072">
        <v>79</v>
      </c>
      <c r="E4072">
        <v>40</v>
      </c>
      <c r="F4072" t="s">
        <v>53</v>
      </c>
    </row>
    <row r="4073" spans="1:6" x14ac:dyDescent="0.25">
      <c r="A4073">
        <v>4072</v>
      </c>
      <c r="B4073" t="s">
        <v>329</v>
      </c>
      <c r="C4073" t="s">
        <v>42</v>
      </c>
      <c r="D4073">
        <v>18</v>
      </c>
      <c r="E4073">
        <v>15</v>
      </c>
      <c r="F4073" t="s">
        <v>53</v>
      </c>
    </row>
    <row r="4074" spans="1:6" x14ac:dyDescent="0.25">
      <c r="A4074">
        <v>4073</v>
      </c>
      <c r="B4074" t="s">
        <v>433</v>
      </c>
      <c r="C4074" t="s">
        <v>42</v>
      </c>
      <c r="D4074">
        <v>18</v>
      </c>
      <c r="E4074">
        <v>18</v>
      </c>
      <c r="F4074" t="s">
        <v>47</v>
      </c>
    </row>
    <row r="4075" spans="1:6" x14ac:dyDescent="0.25">
      <c r="A4075">
        <v>4074</v>
      </c>
      <c r="B4075" t="s">
        <v>102</v>
      </c>
      <c r="C4075" t="s">
        <v>42</v>
      </c>
      <c r="D4075">
        <v>18</v>
      </c>
      <c r="E4075">
        <v>33</v>
      </c>
      <c r="F4075" t="s">
        <v>60</v>
      </c>
    </row>
    <row r="4076" spans="1:6" x14ac:dyDescent="0.25">
      <c r="A4076">
        <v>4075</v>
      </c>
      <c r="B4076" t="s">
        <v>206</v>
      </c>
      <c r="C4076" t="s">
        <v>46</v>
      </c>
      <c r="D4076">
        <v>18</v>
      </c>
      <c r="E4076">
        <v>34</v>
      </c>
      <c r="F4076" t="s">
        <v>49</v>
      </c>
    </row>
    <row r="4077" spans="1:6" x14ac:dyDescent="0.25">
      <c r="A4077">
        <v>4076</v>
      </c>
      <c r="B4077" t="s">
        <v>135</v>
      </c>
      <c r="C4077" t="s">
        <v>42</v>
      </c>
      <c r="D4077">
        <v>19</v>
      </c>
      <c r="E4077">
        <v>4</v>
      </c>
      <c r="F4077" t="s">
        <v>43</v>
      </c>
    </row>
    <row r="4078" spans="1:6" x14ac:dyDescent="0.25">
      <c r="A4078">
        <v>4077</v>
      </c>
      <c r="B4078" t="s">
        <v>171</v>
      </c>
      <c r="C4078" t="s">
        <v>42</v>
      </c>
      <c r="D4078">
        <v>19</v>
      </c>
      <c r="E4078">
        <v>29</v>
      </c>
      <c r="F4078" t="s">
        <v>43</v>
      </c>
    </row>
    <row r="4079" spans="1:6" x14ac:dyDescent="0.25">
      <c r="A4079">
        <v>4078</v>
      </c>
      <c r="B4079" t="s">
        <v>64</v>
      </c>
      <c r="C4079" t="s">
        <v>46</v>
      </c>
      <c r="D4079">
        <v>19</v>
      </c>
      <c r="E4079">
        <v>32</v>
      </c>
      <c r="F4079" t="s">
        <v>49</v>
      </c>
    </row>
    <row r="4080" spans="1:6" x14ac:dyDescent="0.25">
      <c r="A4080">
        <v>4079</v>
      </c>
      <c r="B4080" t="s">
        <v>285</v>
      </c>
      <c r="C4080" t="s">
        <v>42</v>
      </c>
      <c r="D4080">
        <v>20</v>
      </c>
      <c r="E4080">
        <v>9</v>
      </c>
      <c r="F4080" t="s">
        <v>53</v>
      </c>
    </row>
    <row r="4081" spans="1:6" x14ac:dyDescent="0.25">
      <c r="A4081">
        <v>4080</v>
      </c>
      <c r="B4081" t="s">
        <v>193</v>
      </c>
      <c r="C4081" t="s">
        <v>42</v>
      </c>
      <c r="D4081">
        <v>20</v>
      </c>
      <c r="E4081">
        <v>10</v>
      </c>
      <c r="F4081" t="s">
        <v>49</v>
      </c>
    </row>
    <row r="4082" spans="1:6" x14ac:dyDescent="0.25">
      <c r="A4082">
        <v>4081</v>
      </c>
      <c r="B4082" t="s">
        <v>301</v>
      </c>
      <c r="C4082" t="s">
        <v>42</v>
      </c>
      <c r="D4082">
        <v>22</v>
      </c>
      <c r="E4082">
        <v>10</v>
      </c>
      <c r="F4082" t="s">
        <v>47</v>
      </c>
    </row>
    <row r="4083" spans="1:6" x14ac:dyDescent="0.25">
      <c r="A4083">
        <v>4082</v>
      </c>
      <c r="B4083" t="s">
        <v>437</v>
      </c>
      <c r="C4083" t="s">
        <v>46</v>
      </c>
      <c r="D4083">
        <v>23</v>
      </c>
      <c r="E4083">
        <v>10</v>
      </c>
      <c r="F4083" t="s">
        <v>49</v>
      </c>
    </row>
    <row r="4084" spans="1:6" x14ac:dyDescent="0.25">
      <c r="A4084">
        <v>4083</v>
      </c>
      <c r="B4084" t="s">
        <v>152</v>
      </c>
      <c r="C4084" t="s">
        <v>46</v>
      </c>
      <c r="D4084">
        <v>24</v>
      </c>
      <c r="E4084">
        <v>16</v>
      </c>
      <c r="F4084" t="s">
        <v>49</v>
      </c>
    </row>
    <row r="4085" spans="1:6" x14ac:dyDescent="0.25">
      <c r="A4085">
        <v>4084</v>
      </c>
      <c r="B4085" t="s">
        <v>369</v>
      </c>
      <c r="C4085" t="s">
        <v>42</v>
      </c>
      <c r="D4085">
        <v>25</v>
      </c>
      <c r="E4085">
        <v>9</v>
      </c>
      <c r="F4085" t="s">
        <v>53</v>
      </c>
    </row>
    <row r="4086" spans="1:6" x14ac:dyDescent="0.25">
      <c r="A4086">
        <v>4085</v>
      </c>
      <c r="B4086" t="s">
        <v>95</v>
      </c>
      <c r="C4086" t="s">
        <v>42</v>
      </c>
      <c r="D4086">
        <v>25</v>
      </c>
      <c r="E4086">
        <v>12</v>
      </c>
      <c r="F4086" t="s">
        <v>60</v>
      </c>
    </row>
    <row r="4087" spans="1:6" x14ac:dyDescent="0.25">
      <c r="A4087">
        <v>4086</v>
      </c>
      <c r="B4087" t="s">
        <v>425</v>
      </c>
      <c r="C4087" t="s">
        <v>42</v>
      </c>
      <c r="D4087">
        <v>25</v>
      </c>
      <c r="E4087">
        <v>10</v>
      </c>
      <c r="F4087" t="s">
        <v>47</v>
      </c>
    </row>
    <row r="4088" spans="1:6" x14ac:dyDescent="0.25">
      <c r="A4088">
        <v>4087</v>
      </c>
      <c r="B4088" t="s">
        <v>335</v>
      </c>
      <c r="C4088" t="s">
        <v>42</v>
      </c>
      <c r="D4088">
        <v>26</v>
      </c>
      <c r="E4088">
        <v>10</v>
      </c>
      <c r="F4088" t="s">
        <v>47</v>
      </c>
    </row>
    <row r="4089" spans="1:6" x14ac:dyDescent="0.25">
      <c r="A4089">
        <v>4088</v>
      </c>
      <c r="B4089" t="s">
        <v>348</v>
      </c>
      <c r="C4089" t="s">
        <v>46</v>
      </c>
      <c r="D4089">
        <v>29</v>
      </c>
      <c r="E4089">
        <v>4</v>
      </c>
      <c r="F4089" t="s">
        <v>60</v>
      </c>
    </row>
    <row r="4090" spans="1:6" x14ac:dyDescent="0.25">
      <c r="A4090">
        <v>4089</v>
      </c>
      <c r="B4090" t="s">
        <v>278</v>
      </c>
      <c r="C4090" t="s">
        <v>42</v>
      </c>
      <c r="D4090">
        <v>29</v>
      </c>
      <c r="E4090">
        <v>26</v>
      </c>
      <c r="F4090" t="s">
        <v>43</v>
      </c>
    </row>
    <row r="4091" spans="1:6" x14ac:dyDescent="0.25">
      <c r="A4091">
        <v>4090</v>
      </c>
      <c r="B4091" t="s">
        <v>65</v>
      </c>
      <c r="C4091" t="s">
        <v>46</v>
      </c>
      <c r="D4091">
        <v>30</v>
      </c>
      <c r="E4091">
        <v>10</v>
      </c>
      <c r="F4091" t="s">
        <v>47</v>
      </c>
    </row>
    <row r="4092" spans="1:6" x14ac:dyDescent="0.25">
      <c r="A4092">
        <v>4091</v>
      </c>
      <c r="B4092" t="s">
        <v>171</v>
      </c>
      <c r="C4092" t="s">
        <v>42</v>
      </c>
      <c r="D4092">
        <v>30</v>
      </c>
      <c r="E4092">
        <v>32</v>
      </c>
      <c r="F4092" t="s">
        <v>43</v>
      </c>
    </row>
    <row r="4093" spans="1:6" x14ac:dyDescent="0.25">
      <c r="A4093">
        <v>4092</v>
      </c>
      <c r="B4093" t="s">
        <v>359</v>
      </c>
      <c r="C4093" t="s">
        <v>46</v>
      </c>
      <c r="D4093">
        <v>31</v>
      </c>
      <c r="E4093">
        <v>10</v>
      </c>
      <c r="F4093" t="s">
        <v>49</v>
      </c>
    </row>
    <row r="4094" spans="1:6" x14ac:dyDescent="0.25">
      <c r="A4094">
        <v>4093</v>
      </c>
      <c r="B4094" t="s">
        <v>85</v>
      </c>
      <c r="C4094" t="s">
        <v>46</v>
      </c>
      <c r="D4094">
        <v>31</v>
      </c>
      <c r="E4094">
        <v>13</v>
      </c>
      <c r="F4094" t="s">
        <v>60</v>
      </c>
    </row>
    <row r="4095" spans="1:6" x14ac:dyDescent="0.25">
      <c r="A4095">
        <v>4094</v>
      </c>
      <c r="B4095" t="s">
        <v>257</v>
      </c>
      <c r="C4095" t="s">
        <v>46</v>
      </c>
      <c r="D4095">
        <v>32</v>
      </c>
      <c r="E4095">
        <v>4</v>
      </c>
      <c r="F4095" t="s">
        <v>60</v>
      </c>
    </row>
    <row r="4096" spans="1:6" x14ac:dyDescent="0.25">
      <c r="A4096">
        <v>4095</v>
      </c>
      <c r="B4096" t="s">
        <v>297</v>
      </c>
      <c r="C4096" t="s">
        <v>42</v>
      </c>
      <c r="D4096">
        <v>33</v>
      </c>
      <c r="E4096">
        <v>30</v>
      </c>
      <c r="F4096" t="s">
        <v>47</v>
      </c>
    </row>
    <row r="4097" spans="1:6" x14ac:dyDescent="0.25">
      <c r="A4097">
        <v>4096</v>
      </c>
      <c r="B4097" t="s">
        <v>420</v>
      </c>
      <c r="C4097" t="s">
        <v>42</v>
      </c>
      <c r="D4097">
        <v>34</v>
      </c>
      <c r="E4097">
        <v>3</v>
      </c>
      <c r="F4097" t="s">
        <v>53</v>
      </c>
    </row>
    <row r="4098" spans="1:6" x14ac:dyDescent="0.25">
      <c r="A4098">
        <v>4097</v>
      </c>
      <c r="B4098" t="s">
        <v>385</v>
      </c>
      <c r="C4098" t="s">
        <v>42</v>
      </c>
      <c r="D4098">
        <v>34</v>
      </c>
      <c r="E4098">
        <v>15</v>
      </c>
      <c r="F4098" t="s">
        <v>53</v>
      </c>
    </row>
    <row r="4099" spans="1:6" x14ac:dyDescent="0.25">
      <c r="A4099">
        <v>4098</v>
      </c>
      <c r="B4099" t="s">
        <v>79</v>
      </c>
      <c r="C4099" t="s">
        <v>42</v>
      </c>
      <c r="D4099">
        <v>34</v>
      </c>
      <c r="E4099">
        <v>10</v>
      </c>
      <c r="F4099" t="s">
        <v>47</v>
      </c>
    </row>
    <row r="4100" spans="1:6" x14ac:dyDescent="0.25">
      <c r="A4100">
        <v>4099</v>
      </c>
      <c r="B4100" t="s">
        <v>281</v>
      </c>
      <c r="C4100" t="s">
        <v>42</v>
      </c>
      <c r="D4100">
        <v>35</v>
      </c>
      <c r="E4100">
        <v>10</v>
      </c>
      <c r="F4100" t="s">
        <v>49</v>
      </c>
    </row>
    <row r="4101" spans="1:6" x14ac:dyDescent="0.25">
      <c r="A4101">
        <v>4100</v>
      </c>
      <c r="B4101" t="s">
        <v>253</v>
      </c>
      <c r="C4101" t="s">
        <v>46</v>
      </c>
      <c r="D4101">
        <v>36</v>
      </c>
      <c r="E4101">
        <v>10</v>
      </c>
      <c r="F4101" t="s">
        <v>53</v>
      </c>
    </row>
    <row r="4102" spans="1:6" x14ac:dyDescent="0.25">
      <c r="A4102">
        <v>4101</v>
      </c>
      <c r="B4102" t="s">
        <v>119</v>
      </c>
      <c r="C4102" t="s">
        <v>42</v>
      </c>
      <c r="D4102">
        <v>36</v>
      </c>
      <c r="E4102">
        <v>10</v>
      </c>
      <c r="F4102" t="s">
        <v>43</v>
      </c>
    </row>
    <row r="4103" spans="1:6" x14ac:dyDescent="0.25">
      <c r="A4103">
        <v>4102</v>
      </c>
      <c r="B4103" t="s">
        <v>404</v>
      </c>
      <c r="C4103" t="s">
        <v>42</v>
      </c>
      <c r="D4103">
        <v>36</v>
      </c>
      <c r="E4103">
        <v>10</v>
      </c>
      <c r="F4103" t="s">
        <v>49</v>
      </c>
    </row>
    <row r="4104" spans="1:6" x14ac:dyDescent="0.25">
      <c r="A4104">
        <v>4103</v>
      </c>
      <c r="B4104" t="s">
        <v>412</v>
      </c>
      <c r="C4104" t="s">
        <v>42</v>
      </c>
      <c r="D4104">
        <v>36</v>
      </c>
      <c r="E4104">
        <v>40</v>
      </c>
      <c r="F4104" t="s">
        <v>53</v>
      </c>
    </row>
    <row r="4105" spans="1:6" x14ac:dyDescent="0.25">
      <c r="A4105">
        <v>4104</v>
      </c>
      <c r="B4105" t="s">
        <v>56</v>
      </c>
      <c r="C4105" t="s">
        <v>42</v>
      </c>
      <c r="D4105">
        <v>36</v>
      </c>
      <c r="E4105">
        <v>39</v>
      </c>
      <c r="F4105" t="s">
        <v>43</v>
      </c>
    </row>
    <row r="4106" spans="1:6" x14ac:dyDescent="0.25">
      <c r="A4106">
        <v>4105</v>
      </c>
      <c r="B4106" t="s">
        <v>198</v>
      </c>
      <c r="C4106" t="s">
        <v>46</v>
      </c>
      <c r="D4106">
        <v>38</v>
      </c>
      <c r="E4106">
        <v>4</v>
      </c>
      <c r="F4106" t="s">
        <v>47</v>
      </c>
    </row>
    <row r="4107" spans="1:6" x14ac:dyDescent="0.25">
      <c r="A4107">
        <v>4106</v>
      </c>
      <c r="B4107" t="s">
        <v>162</v>
      </c>
      <c r="C4107" t="s">
        <v>42</v>
      </c>
      <c r="D4107">
        <v>38</v>
      </c>
      <c r="E4107">
        <v>5</v>
      </c>
      <c r="F4107" t="s">
        <v>43</v>
      </c>
    </row>
    <row r="4108" spans="1:6" x14ac:dyDescent="0.25">
      <c r="A4108">
        <v>4107</v>
      </c>
      <c r="B4108" t="s">
        <v>161</v>
      </c>
      <c r="C4108" t="s">
        <v>42</v>
      </c>
      <c r="D4108">
        <v>38</v>
      </c>
      <c r="E4108">
        <v>40</v>
      </c>
      <c r="F4108" t="s">
        <v>47</v>
      </c>
    </row>
    <row r="4109" spans="1:6" x14ac:dyDescent="0.25">
      <c r="A4109">
        <v>4108</v>
      </c>
      <c r="B4109" t="s">
        <v>385</v>
      </c>
      <c r="C4109" t="s">
        <v>42</v>
      </c>
      <c r="D4109">
        <v>38</v>
      </c>
      <c r="E4109">
        <v>26</v>
      </c>
      <c r="F4109" t="s">
        <v>53</v>
      </c>
    </row>
    <row r="4110" spans="1:6" x14ac:dyDescent="0.25">
      <c r="A4110">
        <v>4109</v>
      </c>
      <c r="B4110" t="s">
        <v>268</v>
      </c>
      <c r="C4110" t="s">
        <v>46</v>
      </c>
      <c r="D4110">
        <v>39</v>
      </c>
      <c r="E4110">
        <v>2</v>
      </c>
      <c r="F4110" t="s">
        <v>49</v>
      </c>
    </row>
    <row r="4111" spans="1:6" x14ac:dyDescent="0.25">
      <c r="A4111">
        <v>4110</v>
      </c>
      <c r="B4111" t="s">
        <v>323</v>
      </c>
      <c r="C4111" t="s">
        <v>42</v>
      </c>
      <c r="D4111">
        <v>39</v>
      </c>
      <c r="E4111">
        <v>10</v>
      </c>
      <c r="F4111" t="s">
        <v>43</v>
      </c>
    </row>
    <row r="4112" spans="1:6" x14ac:dyDescent="0.25">
      <c r="A4112">
        <v>4111</v>
      </c>
      <c r="B4112" t="s">
        <v>280</v>
      </c>
      <c r="C4112" t="s">
        <v>42</v>
      </c>
      <c r="D4112">
        <v>39</v>
      </c>
      <c r="E4112">
        <v>9</v>
      </c>
      <c r="F4112" t="s">
        <v>49</v>
      </c>
    </row>
    <row r="4113" spans="1:6" x14ac:dyDescent="0.25">
      <c r="A4113">
        <v>4112</v>
      </c>
      <c r="B4113" t="s">
        <v>160</v>
      </c>
      <c r="C4113" t="s">
        <v>46</v>
      </c>
      <c r="D4113">
        <v>39</v>
      </c>
      <c r="E4113">
        <v>10</v>
      </c>
      <c r="F4113" t="s">
        <v>43</v>
      </c>
    </row>
    <row r="4114" spans="1:6" x14ac:dyDescent="0.25">
      <c r="A4114">
        <v>4113</v>
      </c>
      <c r="B4114" t="s">
        <v>259</v>
      </c>
      <c r="C4114" t="s">
        <v>46</v>
      </c>
      <c r="D4114">
        <v>39</v>
      </c>
      <c r="E4114">
        <v>28</v>
      </c>
      <c r="F4114" t="s">
        <v>49</v>
      </c>
    </row>
    <row r="4115" spans="1:6" x14ac:dyDescent="0.25">
      <c r="A4115">
        <v>4114</v>
      </c>
      <c r="B4115" t="s">
        <v>171</v>
      </c>
      <c r="C4115" t="s">
        <v>42</v>
      </c>
      <c r="D4115">
        <v>39</v>
      </c>
      <c r="E4115">
        <v>40</v>
      </c>
      <c r="F4115" t="s">
        <v>43</v>
      </c>
    </row>
    <row r="4116" spans="1:6" x14ac:dyDescent="0.25">
      <c r="A4116">
        <v>4115</v>
      </c>
      <c r="B4116" t="s">
        <v>113</v>
      </c>
      <c r="C4116" t="s">
        <v>42</v>
      </c>
      <c r="D4116">
        <v>39</v>
      </c>
      <c r="E4116">
        <v>10</v>
      </c>
      <c r="F4116" t="s">
        <v>43</v>
      </c>
    </row>
    <row r="4117" spans="1:6" x14ac:dyDescent="0.25">
      <c r="A4117">
        <v>4116</v>
      </c>
      <c r="B4117" t="s">
        <v>78</v>
      </c>
      <c r="C4117" t="s">
        <v>46</v>
      </c>
      <c r="D4117">
        <v>40</v>
      </c>
      <c r="E4117">
        <v>4</v>
      </c>
      <c r="F4117" t="s">
        <v>43</v>
      </c>
    </row>
    <row r="4118" spans="1:6" x14ac:dyDescent="0.25">
      <c r="A4118">
        <v>4117</v>
      </c>
      <c r="B4118" t="s">
        <v>294</v>
      </c>
      <c r="C4118" t="s">
        <v>46</v>
      </c>
      <c r="D4118">
        <v>41</v>
      </c>
      <c r="E4118">
        <v>10</v>
      </c>
      <c r="F4118" t="s">
        <v>43</v>
      </c>
    </row>
    <row r="4119" spans="1:6" x14ac:dyDescent="0.25">
      <c r="A4119">
        <v>4118</v>
      </c>
      <c r="B4119" t="s">
        <v>409</v>
      </c>
      <c r="C4119" t="s">
        <v>42</v>
      </c>
      <c r="D4119">
        <v>43</v>
      </c>
      <c r="E4119">
        <v>40</v>
      </c>
      <c r="F4119" t="s">
        <v>53</v>
      </c>
    </row>
    <row r="4120" spans="1:6" x14ac:dyDescent="0.25">
      <c r="A4120">
        <v>4119</v>
      </c>
      <c r="B4120" t="s">
        <v>96</v>
      </c>
      <c r="C4120" t="s">
        <v>42</v>
      </c>
      <c r="D4120">
        <v>43</v>
      </c>
      <c r="E4120">
        <v>7</v>
      </c>
      <c r="F4120" t="s">
        <v>49</v>
      </c>
    </row>
    <row r="4121" spans="1:6" x14ac:dyDescent="0.25">
      <c r="A4121">
        <v>4120</v>
      </c>
      <c r="B4121" t="s">
        <v>62</v>
      </c>
      <c r="C4121" t="s">
        <v>46</v>
      </c>
      <c r="D4121">
        <v>43</v>
      </c>
      <c r="E4121">
        <v>10</v>
      </c>
      <c r="F4121" t="s">
        <v>43</v>
      </c>
    </row>
    <row r="4122" spans="1:6" x14ac:dyDescent="0.25">
      <c r="A4122">
        <v>4121</v>
      </c>
      <c r="B4122" t="s">
        <v>75</v>
      </c>
      <c r="C4122" t="s">
        <v>46</v>
      </c>
      <c r="D4122">
        <v>44</v>
      </c>
      <c r="E4122">
        <v>13</v>
      </c>
      <c r="F4122" t="s">
        <v>53</v>
      </c>
    </row>
    <row r="4123" spans="1:6" x14ac:dyDescent="0.25">
      <c r="A4123">
        <v>4122</v>
      </c>
      <c r="B4123" t="s">
        <v>294</v>
      </c>
      <c r="C4123" t="s">
        <v>42</v>
      </c>
      <c r="D4123">
        <v>45</v>
      </c>
      <c r="E4123">
        <v>40</v>
      </c>
      <c r="F4123" t="s">
        <v>60</v>
      </c>
    </row>
    <row r="4124" spans="1:6" x14ac:dyDescent="0.25">
      <c r="A4124">
        <v>4123</v>
      </c>
      <c r="B4124" t="s">
        <v>373</v>
      </c>
      <c r="C4124" t="s">
        <v>42</v>
      </c>
      <c r="D4124">
        <v>45</v>
      </c>
      <c r="E4124">
        <v>9</v>
      </c>
      <c r="F4124" t="s">
        <v>43</v>
      </c>
    </row>
    <row r="4125" spans="1:6" x14ac:dyDescent="0.25">
      <c r="A4125">
        <v>4124</v>
      </c>
      <c r="B4125" t="s">
        <v>143</v>
      </c>
      <c r="C4125" t="s">
        <v>42</v>
      </c>
      <c r="D4125">
        <v>45</v>
      </c>
      <c r="E4125">
        <v>10</v>
      </c>
      <c r="F4125" t="s">
        <v>53</v>
      </c>
    </row>
    <row r="4126" spans="1:6" x14ac:dyDescent="0.25">
      <c r="A4126">
        <v>4125</v>
      </c>
      <c r="B4126" t="s">
        <v>373</v>
      </c>
      <c r="C4126" t="s">
        <v>42</v>
      </c>
      <c r="D4126">
        <v>46</v>
      </c>
      <c r="E4126">
        <v>11</v>
      </c>
      <c r="F4126" t="s">
        <v>43</v>
      </c>
    </row>
    <row r="4127" spans="1:6" x14ac:dyDescent="0.25">
      <c r="A4127">
        <v>4126</v>
      </c>
      <c r="B4127" t="s">
        <v>116</v>
      </c>
      <c r="C4127" t="s">
        <v>42</v>
      </c>
      <c r="D4127">
        <v>46</v>
      </c>
      <c r="E4127">
        <v>24</v>
      </c>
      <c r="F4127" t="s">
        <v>53</v>
      </c>
    </row>
    <row r="4128" spans="1:6" x14ac:dyDescent="0.25">
      <c r="A4128">
        <v>4127</v>
      </c>
      <c r="B4128" t="s">
        <v>306</v>
      </c>
      <c r="C4128" t="s">
        <v>46</v>
      </c>
      <c r="D4128">
        <v>47</v>
      </c>
      <c r="E4128">
        <v>13</v>
      </c>
      <c r="F4128" t="s">
        <v>47</v>
      </c>
    </row>
    <row r="4129" spans="1:6" x14ac:dyDescent="0.25">
      <c r="A4129">
        <v>4128</v>
      </c>
      <c r="B4129" t="s">
        <v>263</v>
      </c>
      <c r="C4129" t="s">
        <v>46</v>
      </c>
      <c r="D4129">
        <v>47</v>
      </c>
      <c r="E4129">
        <v>38</v>
      </c>
      <c r="F4129" t="s">
        <v>49</v>
      </c>
    </row>
    <row r="4130" spans="1:6" x14ac:dyDescent="0.25">
      <c r="A4130">
        <v>4129</v>
      </c>
      <c r="B4130" t="s">
        <v>225</v>
      </c>
      <c r="C4130" t="s">
        <v>46</v>
      </c>
      <c r="D4130">
        <v>48</v>
      </c>
      <c r="E4130">
        <v>4</v>
      </c>
      <c r="F4130" t="s">
        <v>43</v>
      </c>
    </row>
    <row r="4131" spans="1:6" x14ac:dyDescent="0.25">
      <c r="A4131">
        <v>4130</v>
      </c>
      <c r="B4131" t="s">
        <v>67</v>
      </c>
      <c r="C4131" t="s">
        <v>42</v>
      </c>
      <c r="D4131">
        <v>48</v>
      </c>
      <c r="E4131">
        <v>40</v>
      </c>
      <c r="F4131" t="s">
        <v>43</v>
      </c>
    </row>
    <row r="4132" spans="1:6" x14ac:dyDescent="0.25">
      <c r="A4132">
        <v>4131</v>
      </c>
      <c r="B4132" t="s">
        <v>61</v>
      </c>
      <c r="C4132" t="s">
        <v>46</v>
      </c>
      <c r="D4132">
        <v>48</v>
      </c>
      <c r="E4132">
        <v>4</v>
      </c>
      <c r="F4132" t="s">
        <v>47</v>
      </c>
    </row>
    <row r="4133" spans="1:6" x14ac:dyDescent="0.25">
      <c r="A4133">
        <v>4132</v>
      </c>
      <c r="B4133" t="s">
        <v>310</v>
      </c>
      <c r="C4133" t="s">
        <v>42</v>
      </c>
      <c r="D4133">
        <v>48</v>
      </c>
      <c r="E4133">
        <v>22</v>
      </c>
      <c r="F4133" t="s">
        <v>60</v>
      </c>
    </row>
    <row r="4134" spans="1:6" x14ac:dyDescent="0.25">
      <c r="A4134">
        <v>4133</v>
      </c>
      <c r="B4134" t="s">
        <v>156</v>
      </c>
      <c r="C4134" t="s">
        <v>46</v>
      </c>
      <c r="D4134">
        <v>48</v>
      </c>
      <c r="E4134">
        <v>10</v>
      </c>
      <c r="F4134" t="s">
        <v>60</v>
      </c>
    </row>
    <row r="4135" spans="1:6" x14ac:dyDescent="0.25">
      <c r="A4135">
        <v>4134</v>
      </c>
      <c r="B4135" t="s">
        <v>436</v>
      </c>
      <c r="C4135" t="s">
        <v>46</v>
      </c>
      <c r="D4135">
        <v>49</v>
      </c>
      <c r="E4135">
        <v>1</v>
      </c>
      <c r="F4135" t="s">
        <v>60</v>
      </c>
    </row>
    <row r="4136" spans="1:6" x14ac:dyDescent="0.25">
      <c r="A4136">
        <v>4135</v>
      </c>
      <c r="B4136" t="s">
        <v>353</v>
      </c>
      <c r="C4136" t="s">
        <v>42</v>
      </c>
      <c r="D4136">
        <v>49</v>
      </c>
      <c r="E4136">
        <v>27</v>
      </c>
      <c r="F4136" t="s">
        <v>49</v>
      </c>
    </row>
    <row r="4137" spans="1:6" x14ac:dyDescent="0.25">
      <c r="A4137">
        <v>4136</v>
      </c>
      <c r="B4137" t="s">
        <v>91</v>
      </c>
      <c r="C4137" t="s">
        <v>46</v>
      </c>
      <c r="D4137">
        <v>49</v>
      </c>
      <c r="E4137">
        <v>28</v>
      </c>
      <c r="F4137" t="s">
        <v>53</v>
      </c>
    </row>
    <row r="4138" spans="1:6" x14ac:dyDescent="0.25">
      <c r="A4138">
        <v>4137</v>
      </c>
      <c r="B4138" t="s">
        <v>165</v>
      </c>
      <c r="C4138" t="s">
        <v>46</v>
      </c>
      <c r="D4138">
        <v>50</v>
      </c>
      <c r="E4138">
        <v>8</v>
      </c>
      <c r="F4138" t="s">
        <v>49</v>
      </c>
    </row>
    <row r="4139" spans="1:6" x14ac:dyDescent="0.25">
      <c r="A4139">
        <v>4138</v>
      </c>
      <c r="B4139" t="s">
        <v>325</v>
      </c>
      <c r="C4139" t="s">
        <v>42</v>
      </c>
      <c r="D4139">
        <v>50</v>
      </c>
      <c r="E4139">
        <v>40</v>
      </c>
      <c r="F4139" t="s">
        <v>60</v>
      </c>
    </row>
    <row r="4140" spans="1:6" x14ac:dyDescent="0.25">
      <c r="A4140">
        <v>4139</v>
      </c>
      <c r="B4140" t="s">
        <v>134</v>
      </c>
      <c r="C4140" t="s">
        <v>46</v>
      </c>
      <c r="D4140">
        <v>50</v>
      </c>
      <c r="E4140">
        <v>10</v>
      </c>
      <c r="F4140" t="s">
        <v>53</v>
      </c>
    </row>
    <row r="4141" spans="1:6" x14ac:dyDescent="0.25">
      <c r="A4141">
        <v>4140</v>
      </c>
      <c r="B4141" t="s">
        <v>48</v>
      </c>
      <c r="C4141" t="s">
        <v>46</v>
      </c>
      <c r="D4141">
        <v>51</v>
      </c>
      <c r="E4141">
        <v>4</v>
      </c>
      <c r="F4141" t="s">
        <v>49</v>
      </c>
    </row>
    <row r="4142" spans="1:6" x14ac:dyDescent="0.25">
      <c r="A4142">
        <v>4141</v>
      </c>
      <c r="B4142" t="s">
        <v>144</v>
      </c>
      <c r="C4142" t="s">
        <v>46</v>
      </c>
      <c r="D4142">
        <v>51</v>
      </c>
      <c r="E4142">
        <v>8</v>
      </c>
      <c r="F4142" t="s">
        <v>49</v>
      </c>
    </row>
    <row r="4143" spans="1:6" x14ac:dyDescent="0.25">
      <c r="A4143">
        <v>4142</v>
      </c>
      <c r="B4143" t="s">
        <v>234</v>
      </c>
      <c r="C4143" t="s">
        <v>42</v>
      </c>
      <c r="D4143">
        <v>51</v>
      </c>
      <c r="E4143">
        <v>13</v>
      </c>
      <c r="F4143" t="s">
        <v>49</v>
      </c>
    </row>
    <row r="4144" spans="1:6" x14ac:dyDescent="0.25">
      <c r="A4144">
        <v>4143</v>
      </c>
      <c r="B4144" t="s">
        <v>72</v>
      </c>
      <c r="C4144" t="s">
        <v>46</v>
      </c>
      <c r="D4144">
        <v>51</v>
      </c>
      <c r="E4144">
        <v>4</v>
      </c>
      <c r="F4144" t="s">
        <v>47</v>
      </c>
    </row>
    <row r="4145" spans="1:6" x14ac:dyDescent="0.25">
      <c r="A4145">
        <v>4144</v>
      </c>
      <c r="B4145" t="s">
        <v>318</v>
      </c>
      <c r="C4145" t="s">
        <v>42</v>
      </c>
      <c r="D4145">
        <v>51</v>
      </c>
      <c r="E4145">
        <v>19</v>
      </c>
      <c r="F4145" t="s">
        <v>60</v>
      </c>
    </row>
    <row r="4146" spans="1:6" x14ac:dyDescent="0.25">
      <c r="A4146">
        <v>4145</v>
      </c>
      <c r="B4146" t="s">
        <v>156</v>
      </c>
      <c r="C4146" t="s">
        <v>46</v>
      </c>
      <c r="D4146">
        <v>52</v>
      </c>
      <c r="E4146">
        <v>24</v>
      </c>
      <c r="F4146" t="s">
        <v>60</v>
      </c>
    </row>
    <row r="4147" spans="1:6" x14ac:dyDescent="0.25">
      <c r="A4147">
        <v>4146</v>
      </c>
      <c r="B4147" t="s">
        <v>78</v>
      </c>
      <c r="C4147" t="s">
        <v>42</v>
      </c>
      <c r="D4147">
        <v>53</v>
      </c>
      <c r="E4147">
        <v>15</v>
      </c>
      <c r="F4147" t="s">
        <v>43</v>
      </c>
    </row>
    <row r="4148" spans="1:6" x14ac:dyDescent="0.25">
      <c r="A4148">
        <v>4147</v>
      </c>
      <c r="B4148" t="s">
        <v>298</v>
      </c>
      <c r="C4148" t="s">
        <v>46</v>
      </c>
      <c r="D4148">
        <v>53</v>
      </c>
      <c r="E4148">
        <v>10</v>
      </c>
      <c r="F4148" t="s">
        <v>43</v>
      </c>
    </row>
    <row r="4149" spans="1:6" x14ac:dyDescent="0.25">
      <c r="A4149">
        <v>4148</v>
      </c>
      <c r="B4149" t="s">
        <v>88</v>
      </c>
      <c r="C4149" t="s">
        <v>42</v>
      </c>
      <c r="D4149">
        <v>53</v>
      </c>
      <c r="E4149">
        <v>40</v>
      </c>
      <c r="F4149" t="s">
        <v>43</v>
      </c>
    </row>
    <row r="4150" spans="1:6" x14ac:dyDescent="0.25">
      <c r="A4150">
        <v>4149</v>
      </c>
      <c r="B4150" t="s">
        <v>241</v>
      </c>
      <c r="C4150" t="s">
        <v>46</v>
      </c>
      <c r="D4150">
        <v>53</v>
      </c>
      <c r="E4150">
        <v>36</v>
      </c>
      <c r="F4150" t="s">
        <v>47</v>
      </c>
    </row>
    <row r="4151" spans="1:6" x14ac:dyDescent="0.25">
      <c r="A4151">
        <v>4150</v>
      </c>
      <c r="B4151" t="s">
        <v>348</v>
      </c>
      <c r="C4151" t="s">
        <v>42</v>
      </c>
      <c r="D4151">
        <v>54</v>
      </c>
      <c r="E4151">
        <v>40</v>
      </c>
      <c r="F4151" t="s">
        <v>43</v>
      </c>
    </row>
    <row r="4152" spans="1:6" x14ac:dyDescent="0.25">
      <c r="A4152">
        <v>4151</v>
      </c>
      <c r="B4152" t="s">
        <v>158</v>
      </c>
      <c r="C4152" t="s">
        <v>46</v>
      </c>
      <c r="D4152">
        <v>54</v>
      </c>
      <c r="E4152">
        <v>18</v>
      </c>
      <c r="F4152" t="s">
        <v>43</v>
      </c>
    </row>
    <row r="4153" spans="1:6" x14ac:dyDescent="0.25">
      <c r="A4153">
        <v>4152</v>
      </c>
      <c r="B4153" t="s">
        <v>122</v>
      </c>
      <c r="C4153" t="s">
        <v>42</v>
      </c>
      <c r="D4153">
        <v>54</v>
      </c>
      <c r="E4153">
        <v>22</v>
      </c>
      <c r="F4153" t="s">
        <v>43</v>
      </c>
    </row>
    <row r="4154" spans="1:6" x14ac:dyDescent="0.25">
      <c r="A4154">
        <v>4153</v>
      </c>
      <c r="B4154" t="s">
        <v>393</v>
      </c>
      <c r="C4154" t="s">
        <v>42</v>
      </c>
      <c r="D4154">
        <v>54</v>
      </c>
      <c r="E4154">
        <v>40</v>
      </c>
      <c r="F4154" t="s">
        <v>49</v>
      </c>
    </row>
    <row r="4155" spans="1:6" x14ac:dyDescent="0.25">
      <c r="A4155">
        <v>4154</v>
      </c>
      <c r="B4155" t="s">
        <v>101</v>
      </c>
      <c r="C4155" t="s">
        <v>46</v>
      </c>
      <c r="D4155">
        <v>55</v>
      </c>
      <c r="E4155">
        <v>4</v>
      </c>
      <c r="F4155" t="s">
        <v>49</v>
      </c>
    </row>
    <row r="4156" spans="1:6" x14ac:dyDescent="0.25">
      <c r="A4156">
        <v>4155</v>
      </c>
      <c r="B4156" t="s">
        <v>100</v>
      </c>
      <c r="C4156" t="s">
        <v>46</v>
      </c>
      <c r="D4156">
        <v>55</v>
      </c>
      <c r="E4156">
        <v>4</v>
      </c>
      <c r="F4156" t="s">
        <v>47</v>
      </c>
    </row>
    <row r="4157" spans="1:6" x14ac:dyDescent="0.25">
      <c r="A4157">
        <v>4156</v>
      </c>
      <c r="B4157" t="s">
        <v>252</v>
      </c>
      <c r="C4157" t="s">
        <v>42</v>
      </c>
      <c r="D4157">
        <v>55</v>
      </c>
      <c r="E4157">
        <v>19</v>
      </c>
      <c r="F4157" t="s">
        <v>53</v>
      </c>
    </row>
    <row r="4158" spans="1:6" x14ac:dyDescent="0.25">
      <c r="A4158">
        <v>4157</v>
      </c>
      <c r="B4158" t="s">
        <v>378</v>
      </c>
      <c r="C4158" t="s">
        <v>46</v>
      </c>
      <c r="D4158">
        <v>55</v>
      </c>
      <c r="E4158">
        <v>10</v>
      </c>
      <c r="F4158" t="s">
        <v>47</v>
      </c>
    </row>
    <row r="4159" spans="1:6" x14ac:dyDescent="0.25">
      <c r="A4159">
        <v>4158</v>
      </c>
      <c r="B4159" t="s">
        <v>155</v>
      </c>
      <c r="C4159" t="s">
        <v>42</v>
      </c>
      <c r="D4159">
        <v>56</v>
      </c>
      <c r="E4159">
        <v>4</v>
      </c>
      <c r="F4159" t="s">
        <v>53</v>
      </c>
    </row>
    <row r="4160" spans="1:6" x14ac:dyDescent="0.25">
      <c r="A4160">
        <v>4159</v>
      </c>
      <c r="B4160" t="s">
        <v>220</v>
      </c>
      <c r="C4160" t="s">
        <v>42</v>
      </c>
      <c r="D4160">
        <v>56</v>
      </c>
      <c r="E4160">
        <v>4</v>
      </c>
      <c r="F4160" t="s">
        <v>49</v>
      </c>
    </row>
    <row r="4161" spans="1:6" x14ac:dyDescent="0.25">
      <c r="A4161">
        <v>4160</v>
      </c>
      <c r="B4161" t="s">
        <v>263</v>
      </c>
      <c r="C4161" t="s">
        <v>42</v>
      </c>
      <c r="D4161">
        <v>59</v>
      </c>
      <c r="E4161">
        <v>10</v>
      </c>
      <c r="F4161" t="s">
        <v>49</v>
      </c>
    </row>
    <row r="4162" spans="1:6" x14ac:dyDescent="0.25">
      <c r="A4162">
        <v>4161</v>
      </c>
      <c r="B4162" t="s">
        <v>268</v>
      </c>
      <c r="C4162" t="s">
        <v>46</v>
      </c>
      <c r="D4162">
        <v>60</v>
      </c>
      <c r="E4162">
        <v>4</v>
      </c>
      <c r="F4162" t="s">
        <v>53</v>
      </c>
    </row>
    <row r="4163" spans="1:6" x14ac:dyDescent="0.25">
      <c r="A4163">
        <v>4162</v>
      </c>
      <c r="B4163" t="s">
        <v>320</v>
      </c>
      <c r="C4163" t="s">
        <v>46</v>
      </c>
      <c r="D4163">
        <v>60</v>
      </c>
      <c r="E4163">
        <v>4</v>
      </c>
      <c r="F4163" t="s">
        <v>47</v>
      </c>
    </row>
    <row r="4164" spans="1:6" x14ac:dyDescent="0.25">
      <c r="A4164">
        <v>4163</v>
      </c>
      <c r="B4164" t="s">
        <v>228</v>
      </c>
      <c r="C4164" t="s">
        <v>46</v>
      </c>
      <c r="D4164">
        <v>60</v>
      </c>
      <c r="E4164">
        <v>23</v>
      </c>
      <c r="F4164" t="s">
        <v>47</v>
      </c>
    </row>
    <row r="4165" spans="1:6" x14ac:dyDescent="0.25">
      <c r="A4165">
        <v>4164</v>
      </c>
      <c r="B4165" t="s">
        <v>325</v>
      </c>
      <c r="C4165" t="s">
        <v>46</v>
      </c>
      <c r="D4165">
        <v>60</v>
      </c>
      <c r="E4165">
        <v>33</v>
      </c>
      <c r="F4165" t="s">
        <v>60</v>
      </c>
    </row>
    <row r="4166" spans="1:6" x14ac:dyDescent="0.25">
      <c r="A4166">
        <v>4165</v>
      </c>
      <c r="B4166" t="s">
        <v>54</v>
      </c>
      <c r="C4166" t="s">
        <v>46</v>
      </c>
      <c r="D4166">
        <v>61</v>
      </c>
      <c r="E4166">
        <v>4</v>
      </c>
      <c r="F4166" t="s">
        <v>60</v>
      </c>
    </row>
    <row r="4167" spans="1:6" x14ac:dyDescent="0.25">
      <c r="A4167">
        <v>4166</v>
      </c>
      <c r="B4167" t="s">
        <v>409</v>
      </c>
      <c r="C4167" t="s">
        <v>42</v>
      </c>
      <c r="D4167">
        <v>61</v>
      </c>
      <c r="E4167">
        <v>19</v>
      </c>
      <c r="F4167" t="s">
        <v>53</v>
      </c>
    </row>
    <row r="4168" spans="1:6" x14ac:dyDescent="0.25">
      <c r="A4168">
        <v>4167</v>
      </c>
      <c r="B4168" t="s">
        <v>179</v>
      </c>
      <c r="C4168" t="s">
        <v>46</v>
      </c>
      <c r="D4168">
        <v>62</v>
      </c>
      <c r="E4168">
        <v>10</v>
      </c>
      <c r="F4168" t="s">
        <v>60</v>
      </c>
    </row>
    <row r="4169" spans="1:6" x14ac:dyDescent="0.25">
      <c r="A4169">
        <v>4168</v>
      </c>
      <c r="B4169" t="s">
        <v>169</v>
      </c>
      <c r="C4169" t="s">
        <v>42</v>
      </c>
      <c r="D4169">
        <v>62</v>
      </c>
      <c r="E4169">
        <v>10</v>
      </c>
      <c r="F4169" t="s">
        <v>60</v>
      </c>
    </row>
    <row r="4170" spans="1:6" x14ac:dyDescent="0.25">
      <c r="A4170">
        <v>4169</v>
      </c>
      <c r="B4170" t="s">
        <v>90</v>
      </c>
      <c r="C4170" t="s">
        <v>46</v>
      </c>
      <c r="D4170">
        <v>62</v>
      </c>
      <c r="E4170">
        <v>22</v>
      </c>
      <c r="F4170" t="s">
        <v>43</v>
      </c>
    </row>
    <row r="4171" spans="1:6" x14ac:dyDescent="0.25">
      <c r="A4171">
        <v>4170</v>
      </c>
      <c r="B4171" t="s">
        <v>334</v>
      </c>
      <c r="C4171" t="s">
        <v>42</v>
      </c>
      <c r="D4171">
        <v>62</v>
      </c>
      <c r="E4171">
        <v>38</v>
      </c>
      <c r="F4171" t="s">
        <v>53</v>
      </c>
    </row>
    <row r="4172" spans="1:6" x14ac:dyDescent="0.25">
      <c r="A4172">
        <v>4171</v>
      </c>
      <c r="B4172" t="s">
        <v>167</v>
      </c>
      <c r="C4172" t="s">
        <v>42</v>
      </c>
      <c r="D4172">
        <v>63</v>
      </c>
      <c r="E4172">
        <v>11</v>
      </c>
      <c r="F4172" t="s">
        <v>53</v>
      </c>
    </row>
    <row r="4173" spans="1:6" x14ac:dyDescent="0.25">
      <c r="A4173">
        <v>4172</v>
      </c>
      <c r="B4173" t="s">
        <v>243</v>
      </c>
      <c r="C4173" t="s">
        <v>42</v>
      </c>
      <c r="D4173">
        <v>63</v>
      </c>
      <c r="E4173">
        <v>4</v>
      </c>
      <c r="F4173" t="s">
        <v>43</v>
      </c>
    </row>
    <row r="4174" spans="1:6" x14ac:dyDescent="0.25">
      <c r="A4174">
        <v>4173</v>
      </c>
      <c r="B4174" t="s">
        <v>381</v>
      </c>
      <c r="C4174" t="s">
        <v>46</v>
      </c>
      <c r="D4174">
        <v>64</v>
      </c>
      <c r="E4174">
        <v>4</v>
      </c>
      <c r="F4174" t="s">
        <v>53</v>
      </c>
    </row>
    <row r="4175" spans="1:6" x14ac:dyDescent="0.25">
      <c r="A4175">
        <v>4174</v>
      </c>
      <c r="B4175" t="s">
        <v>356</v>
      </c>
      <c r="C4175" t="s">
        <v>46</v>
      </c>
      <c r="D4175">
        <v>64</v>
      </c>
      <c r="E4175">
        <v>5</v>
      </c>
      <c r="F4175" t="s">
        <v>47</v>
      </c>
    </row>
    <row r="4176" spans="1:6" x14ac:dyDescent="0.25">
      <c r="A4176">
        <v>4175</v>
      </c>
      <c r="B4176" t="s">
        <v>227</v>
      </c>
      <c r="C4176" t="s">
        <v>46</v>
      </c>
      <c r="D4176">
        <v>64</v>
      </c>
      <c r="E4176">
        <v>32</v>
      </c>
      <c r="F4176" t="s">
        <v>49</v>
      </c>
    </row>
    <row r="4177" spans="1:6" x14ac:dyDescent="0.25">
      <c r="A4177">
        <v>4176</v>
      </c>
      <c r="B4177" t="s">
        <v>84</v>
      </c>
      <c r="C4177" t="s">
        <v>46</v>
      </c>
      <c r="D4177">
        <v>65</v>
      </c>
      <c r="E4177">
        <v>4</v>
      </c>
      <c r="F4177" t="s">
        <v>49</v>
      </c>
    </row>
    <row r="4178" spans="1:6" x14ac:dyDescent="0.25">
      <c r="A4178">
        <v>4177</v>
      </c>
      <c r="B4178" t="s">
        <v>108</v>
      </c>
      <c r="C4178" t="s">
        <v>42</v>
      </c>
      <c r="D4178">
        <v>65</v>
      </c>
      <c r="E4178">
        <v>10</v>
      </c>
      <c r="F4178" t="s">
        <v>47</v>
      </c>
    </row>
    <row r="4179" spans="1:6" x14ac:dyDescent="0.25">
      <c r="A4179">
        <v>4178</v>
      </c>
      <c r="B4179" t="s">
        <v>400</v>
      </c>
      <c r="C4179" t="s">
        <v>42</v>
      </c>
      <c r="D4179">
        <v>65</v>
      </c>
      <c r="E4179">
        <v>10</v>
      </c>
      <c r="F4179" t="s">
        <v>53</v>
      </c>
    </row>
    <row r="4180" spans="1:6" x14ac:dyDescent="0.25">
      <c r="A4180">
        <v>4179</v>
      </c>
      <c r="B4180" t="s">
        <v>419</v>
      </c>
      <c r="C4180" t="s">
        <v>46</v>
      </c>
      <c r="D4180">
        <v>66</v>
      </c>
      <c r="E4180">
        <v>4</v>
      </c>
      <c r="F4180" t="s">
        <v>53</v>
      </c>
    </row>
    <row r="4181" spans="1:6" x14ac:dyDescent="0.25">
      <c r="A4181">
        <v>4180</v>
      </c>
      <c r="B4181" t="s">
        <v>97</v>
      </c>
      <c r="C4181" t="s">
        <v>42</v>
      </c>
      <c r="D4181">
        <v>66</v>
      </c>
      <c r="E4181">
        <v>15</v>
      </c>
      <c r="F4181" t="s">
        <v>43</v>
      </c>
    </row>
    <row r="4182" spans="1:6" x14ac:dyDescent="0.25">
      <c r="A4182">
        <v>4181</v>
      </c>
      <c r="B4182" t="s">
        <v>285</v>
      </c>
      <c r="C4182" t="s">
        <v>42</v>
      </c>
      <c r="D4182">
        <v>66</v>
      </c>
      <c r="E4182">
        <v>4</v>
      </c>
      <c r="F4182" t="s">
        <v>53</v>
      </c>
    </row>
    <row r="4183" spans="1:6" x14ac:dyDescent="0.25">
      <c r="A4183">
        <v>4182</v>
      </c>
      <c r="B4183" t="s">
        <v>74</v>
      </c>
      <c r="C4183" t="s">
        <v>42</v>
      </c>
      <c r="D4183">
        <v>66</v>
      </c>
      <c r="E4183">
        <v>4</v>
      </c>
      <c r="F4183" t="s">
        <v>53</v>
      </c>
    </row>
    <row r="4184" spans="1:6" x14ac:dyDescent="0.25">
      <c r="A4184">
        <v>4183</v>
      </c>
      <c r="B4184" t="s">
        <v>439</v>
      </c>
      <c r="C4184" t="s">
        <v>42</v>
      </c>
      <c r="D4184">
        <v>67</v>
      </c>
      <c r="E4184">
        <v>9</v>
      </c>
      <c r="F4184" t="s">
        <v>49</v>
      </c>
    </row>
    <row r="4185" spans="1:6" x14ac:dyDescent="0.25">
      <c r="A4185">
        <v>4184</v>
      </c>
      <c r="B4185" t="s">
        <v>192</v>
      </c>
      <c r="C4185" t="s">
        <v>42</v>
      </c>
      <c r="D4185">
        <v>67</v>
      </c>
      <c r="E4185">
        <v>9</v>
      </c>
      <c r="F4185" t="s">
        <v>60</v>
      </c>
    </row>
    <row r="4186" spans="1:6" x14ac:dyDescent="0.25">
      <c r="A4186">
        <v>4185</v>
      </c>
      <c r="B4186" t="s">
        <v>78</v>
      </c>
      <c r="C4186" t="s">
        <v>46</v>
      </c>
      <c r="D4186">
        <v>67</v>
      </c>
      <c r="E4186">
        <v>27</v>
      </c>
      <c r="F4186" t="s">
        <v>43</v>
      </c>
    </row>
    <row r="4187" spans="1:6" x14ac:dyDescent="0.25">
      <c r="A4187">
        <v>4186</v>
      </c>
      <c r="B4187" t="s">
        <v>412</v>
      </c>
      <c r="C4187" t="s">
        <v>42</v>
      </c>
      <c r="D4187">
        <v>68</v>
      </c>
      <c r="E4187">
        <v>10</v>
      </c>
      <c r="F4187" t="s">
        <v>53</v>
      </c>
    </row>
    <row r="4188" spans="1:6" x14ac:dyDescent="0.25">
      <c r="A4188">
        <v>4187</v>
      </c>
      <c r="B4188" t="s">
        <v>214</v>
      </c>
      <c r="C4188" t="s">
        <v>42</v>
      </c>
      <c r="D4188">
        <v>69</v>
      </c>
      <c r="E4188">
        <v>4</v>
      </c>
      <c r="F4188" t="s">
        <v>43</v>
      </c>
    </row>
    <row r="4189" spans="1:6" x14ac:dyDescent="0.25">
      <c r="A4189">
        <v>4188</v>
      </c>
      <c r="B4189" t="s">
        <v>132</v>
      </c>
      <c r="C4189" t="s">
        <v>42</v>
      </c>
      <c r="D4189">
        <v>69</v>
      </c>
      <c r="E4189">
        <v>40</v>
      </c>
      <c r="F4189" t="s">
        <v>53</v>
      </c>
    </row>
    <row r="4190" spans="1:6" x14ac:dyDescent="0.25">
      <c r="A4190">
        <v>4189</v>
      </c>
      <c r="B4190" t="s">
        <v>359</v>
      </c>
      <c r="C4190" t="s">
        <v>42</v>
      </c>
      <c r="D4190">
        <v>69</v>
      </c>
      <c r="E4190">
        <v>10</v>
      </c>
      <c r="F4190" t="s">
        <v>49</v>
      </c>
    </row>
    <row r="4191" spans="1:6" x14ac:dyDescent="0.25">
      <c r="A4191">
        <v>4190</v>
      </c>
      <c r="B4191" t="s">
        <v>150</v>
      </c>
      <c r="C4191" t="s">
        <v>46</v>
      </c>
      <c r="D4191">
        <v>69</v>
      </c>
      <c r="E4191">
        <v>4</v>
      </c>
      <c r="F4191" t="s">
        <v>49</v>
      </c>
    </row>
    <row r="4192" spans="1:6" x14ac:dyDescent="0.25">
      <c r="A4192">
        <v>4191</v>
      </c>
      <c r="B4192" t="s">
        <v>77</v>
      </c>
      <c r="C4192" t="s">
        <v>42</v>
      </c>
      <c r="D4192">
        <v>71</v>
      </c>
      <c r="E4192">
        <v>10</v>
      </c>
      <c r="F4192" t="s">
        <v>53</v>
      </c>
    </row>
    <row r="4193" spans="1:6" x14ac:dyDescent="0.25">
      <c r="A4193">
        <v>4192</v>
      </c>
      <c r="B4193" t="s">
        <v>287</v>
      </c>
      <c r="C4193" t="s">
        <v>42</v>
      </c>
      <c r="D4193">
        <v>71</v>
      </c>
      <c r="E4193">
        <v>17</v>
      </c>
      <c r="F4193" t="s">
        <v>47</v>
      </c>
    </row>
    <row r="4194" spans="1:6" x14ac:dyDescent="0.25">
      <c r="A4194">
        <v>4193</v>
      </c>
      <c r="B4194" t="s">
        <v>251</v>
      </c>
      <c r="C4194" t="s">
        <v>42</v>
      </c>
      <c r="D4194">
        <v>71</v>
      </c>
      <c r="E4194">
        <v>28</v>
      </c>
      <c r="F4194" t="s">
        <v>47</v>
      </c>
    </row>
    <row r="4195" spans="1:6" x14ac:dyDescent="0.25">
      <c r="A4195">
        <v>4194</v>
      </c>
      <c r="B4195" t="s">
        <v>73</v>
      </c>
      <c r="C4195" t="s">
        <v>46</v>
      </c>
      <c r="D4195">
        <v>71</v>
      </c>
      <c r="E4195">
        <v>36</v>
      </c>
      <c r="F4195" t="s">
        <v>47</v>
      </c>
    </row>
    <row r="4196" spans="1:6" x14ac:dyDescent="0.25">
      <c r="A4196">
        <v>4195</v>
      </c>
      <c r="B4196" t="s">
        <v>264</v>
      </c>
      <c r="C4196" t="s">
        <v>46</v>
      </c>
      <c r="D4196">
        <v>72</v>
      </c>
      <c r="E4196">
        <v>10</v>
      </c>
      <c r="F4196" t="s">
        <v>60</v>
      </c>
    </row>
    <row r="4197" spans="1:6" x14ac:dyDescent="0.25">
      <c r="A4197">
        <v>4196</v>
      </c>
      <c r="B4197" t="s">
        <v>419</v>
      </c>
      <c r="C4197" t="s">
        <v>42</v>
      </c>
      <c r="D4197">
        <v>73</v>
      </c>
      <c r="E4197">
        <v>11</v>
      </c>
      <c r="F4197" t="s">
        <v>53</v>
      </c>
    </row>
    <row r="4198" spans="1:6" x14ac:dyDescent="0.25">
      <c r="A4198">
        <v>4197</v>
      </c>
      <c r="B4198" t="s">
        <v>422</v>
      </c>
      <c r="C4198" t="s">
        <v>42</v>
      </c>
      <c r="D4198">
        <v>73</v>
      </c>
      <c r="E4198">
        <v>40</v>
      </c>
      <c r="F4198" t="s">
        <v>53</v>
      </c>
    </row>
    <row r="4199" spans="1:6" x14ac:dyDescent="0.25">
      <c r="A4199">
        <v>4198</v>
      </c>
      <c r="B4199" t="s">
        <v>219</v>
      </c>
      <c r="C4199" t="s">
        <v>42</v>
      </c>
      <c r="D4199">
        <v>74</v>
      </c>
      <c r="E4199">
        <v>4</v>
      </c>
      <c r="F4199" t="s">
        <v>47</v>
      </c>
    </row>
    <row r="4200" spans="1:6" x14ac:dyDescent="0.25">
      <c r="A4200">
        <v>4199</v>
      </c>
      <c r="B4200" t="s">
        <v>127</v>
      </c>
      <c r="C4200" t="s">
        <v>42</v>
      </c>
      <c r="D4200">
        <v>74</v>
      </c>
      <c r="E4200">
        <v>20</v>
      </c>
      <c r="F4200" t="s">
        <v>43</v>
      </c>
    </row>
    <row r="4201" spans="1:6" x14ac:dyDescent="0.25">
      <c r="A4201">
        <v>4200</v>
      </c>
      <c r="B4201" t="s">
        <v>300</v>
      </c>
      <c r="C4201" t="s">
        <v>46</v>
      </c>
      <c r="D4201">
        <v>74</v>
      </c>
      <c r="E4201">
        <v>4</v>
      </c>
      <c r="F4201" t="s">
        <v>47</v>
      </c>
    </row>
    <row r="4202" spans="1:6" x14ac:dyDescent="0.25">
      <c r="A4202">
        <v>4201</v>
      </c>
      <c r="B4202" t="s">
        <v>347</v>
      </c>
      <c r="C4202" t="s">
        <v>42</v>
      </c>
      <c r="D4202">
        <v>74</v>
      </c>
      <c r="E4202">
        <v>38</v>
      </c>
      <c r="F4202" t="s">
        <v>47</v>
      </c>
    </row>
    <row r="4203" spans="1:6" x14ac:dyDescent="0.25">
      <c r="A4203">
        <v>4202</v>
      </c>
      <c r="B4203" t="s">
        <v>233</v>
      </c>
      <c r="C4203" t="s">
        <v>46</v>
      </c>
      <c r="D4203">
        <v>75</v>
      </c>
      <c r="E4203">
        <v>4</v>
      </c>
      <c r="F4203" t="s">
        <v>47</v>
      </c>
    </row>
    <row r="4204" spans="1:6" x14ac:dyDescent="0.25">
      <c r="A4204">
        <v>4203</v>
      </c>
      <c r="B4204" t="s">
        <v>184</v>
      </c>
      <c r="C4204" t="s">
        <v>42</v>
      </c>
      <c r="D4204">
        <v>76</v>
      </c>
      <c r="E4204">
        <v>10</v>
      </c>
      <c r="F4204" t="s">
        <v>49</v>
      </c>
    </row>
    <row r="4205" spans="1:6" x14ac:dyDescent="0.25">
      <c r="A4205">
        <v>4204</v>
      </c>
      <c r="B4205" t="s">
        <v>200</v>
      </c>
      <c r="C4205" t="s">
        <v>46</v>
      </c>
      <c r="D4205">
        <v>77</v>
      </c>
      <c r="E4205">
        <v>4</v>
      </c>
      <c r="F4205" t="s">
        <v>60</v>
      </c>
    </row>
    <row r="4206" spans="1:6" x14ac:dyDescent="0.25">
      <c r="A4206">
        <v>4205</v>
      </c>
      <c r="B4206" t="s">
        <v>58</v>
      </c>
      <c r="C4206" t="s">
        <v>46</v>
      </c>
      <c r="D4206">
        <v>77</v>
      </c>
      <c r="E4206">
        <v>4</v>
      </c>
      <c r="F4206" t="s">
        <v>47</v>
      </c>
    </row>
    <row r="4207" spans="1:6" x14ac:dyDescent="0.25">
      <c r="A4207">
        <v>4206</v>
      </c>
      <c r="B4207" t="s">
        <v>263</v>
      </c>
      <c r="C4207" t="s">
        <v>42</v>
      </c>
      <c r="D4207">
        <v>77</v>
      </c>
      <c r="E4207">
        <v>9</v>
      </c>
      <c r="F4207" t="s">
        <v>49</v>
      </c>
    </row>
    <row r="4208" spans="1:6" x14ac:dyDescent="0.25">
      <c r="A4208">
        <v>4207</v>
      </c>
      <c r="B4208" t="s">
        <v>276</v>
      </c>
      <c r="C4208" t="s">
        <v>46</v>
      </c>
      <c r="D4208">
        <v>77</v>
      </c>
      <c r="E4208">
        <v>10</v>
      </c>
      <c r="F4208" t="s">
        <v>47</v>
      </c>
    </row>
    <row r="4209" spans="1:6" x14ac:dyDescent="0.25">
      <c r="A4209">
        <v>4208</v>
      </c>
      <c r="B4209" t="s">
        <v>193</v>
      </c>
      <c r="C4209" t="s">
        <v>46</v>
      </c>
      <c r="D4209">
        <v>77</v>
      </c>
      <c r="E4209">
        <v>40</v>
      </c>
      <c r="F4209" t="s">
        <v>49</v>
      </c>
    </row>
    <row r="4210" spans="1:6" x14ac:dyDescent="0.25">
      <c r="A4210">
        <v>4209</v>
      </c>
      <c r="B4210" t="s">
        <v>159</v>
      </c>
      <c r="C4210" t="s">
        <v>46</v>
      </c>
      <c r="D4210">
        <v>78</v>
      </c>
      <c r="E4210">
        <v>5</v>
      </c>
      <c r="F4210" t="s">
        <v>49</v>
      </c>
    </row>
    <row r="4211" spans="1:6" x14ac:dyDescent="0.25">
      <c r="A4211">
        <v>4210</v>
      </c>
      <c r="B4211" t="s">
        <v>108</v>
      </c>
      <c r="C4211" t="s">
        <v>42</v>
      </c>
      <c r="D4211">
        <v>78</v>
      </c>
      <c r="E4211">
        <v>10</v>
      </c>
      <c r="F4211" t="s">
        <v>47</v>
      </c>
    </row>
    <row r="4212" spans="1:6" x14ac:dyDescent="0.25">
      <c r="A4212">
        <v>4211</v>
      </c>
      <c r="B4212" t="s">
        <v>298</v>
      </c>
      <c r="C4212" t="s">
        <v>46</v>
      </c>
      <c r="D4212">
        <v>78</v>
      </c>
      <c r="E4212">
        <v>4</v>
      </c>
      <c r="F4212" t="s">
        <v>60</v>
      </c>
    </row>
    <row r="4213" spans="1:6" x14ac:dyDescent="0.25">
      <c r="A4213">
        <v>4212</v>
      </c>
      <c r="B4213" t="s">
        <v>238</v>
      </c>
      <c r="C4213" t="s">
        <v>46</v>
      </c>
      <c r="D4213">
        <v>78</v>
      </c>
      <c r="E4213">
        <v>10</v>
      </c>
      <c r="F4213" t="s">
        <v>43</v>
      </c>
    </row>
    <row r="4214" spans="1:6" x14ac:dyDescent="0.25">
      <c r="A4214">
        <v>4213</v>
      </c>
      <c r="B4214" t="s">
        <v>313</v>
      </c>
      <c r="C4214" t="s">
        <v>42</v>
      </c>
      <c r="D4214">
        <v>79</v>
      </c>
      <c r="E4214">
        <v>6</v>
      </c>
      <c r="F4214" t="s">
        <v>49</v>
      </c>
    </row>
    <row r="4215" spans="1:6" x14ac:dyDescent="0.25">
      <c r="A4215">
        <v>4214</v>
      </c>
      <c r="B4215" t="s">
        <v>333</v>
      </c>
      <c r="C4215" t="s">
        <v>42</v>
      </c>
      <c r="D4215">
        <v>79</v>
      </c>
      <c r="E4215">
        <v>9</v>
      </c>
      <c r="F4215" t="s">
        <v>53</v>
      </c>
    </row>
    <row r="4216" spans="1:6" x14ac:dyDescent="0.25">
      <c r="A4216">
        <v>4215</v>
      </c>
      <c r="B4216" t="s">
        <v>282</v>
      </c>
      <c r="C4216" t="s">
        <v>46</v>
      </c>
      <c r="D4216">
        <v>79</v>
      </c>
      <c r="E4216">
        <v>15</v>
      </c>
      <c r="F4216" t="s">
        <v>47</v>
      </c>
    </row>
    <row r="4217" spans="1:6" x14ac:dyDescent="0.25">
      <c r="A4217">
        <v>4216</v>
      </c>
      <c r="B4217" t="s">
        <v>318</v>
      </c>
      <c r="C4217" t="s">
        <v>42</v>
      </c>
      <c r="D4217">
        <v>79</v>
      </c>
      <c r="E4217">
        <v>20</v>
      </c>
      <c r="F4217" t="s">
        <v>60</v>
      </c>
    </row>
    <row r="4218" spans="1:6" x14ac:dyDescent="0.25">
      <c r="A4218">
        <v>4217</v>
      </c>
      <c r="B4218" t="s">
        <v>354</v>
      </c>
      <c r="C4218" t="s">
        <v>42</v>
      </c>
      <c r="D4218">
        <v>79</v>
      </c>
      <c r="E4218">
        <v>40</v>
      </c>
      <c r="F4218" t="s">
        <v>60</v>
      </c>
    </row>
    <row r="4219" spans="1:6" x14ac:dyDescent="0.25">
      <c r="A4219">
        <v>4218</v>
      </c>
      <c r="B4219" t="s">
        <v>364</v>
      </c>
      <c r="C4219" t="s">
        <v>42</v>
      </c>
      <c r="D4219">
        <v>19</v>
      </c>
      <c r="E4219">
        <v>11</v>
      </c>
      <c r="F4219" t="s">
        <v>43</v>
      </c>
    </row>
    <row r="4220" spans="1:6" x14ac:dyDescent="0.25">
      <c r="A4220">
        <v>4219</v>
      </c>
      <c r="B4220" t="s">
        <v>169</v>
      </c>
      <c r="C4220" t="s">
        <v>42</v>
      </c>
      <c r="D4220">
        <v>19</v>
      </c>
      <c r="E4220">
        <v>4</v>
      </c>
      <c r="F4220" t="s">
        <v>43</v>
      </c>
    </row>
    <row r="4221" spans="1:6" x14ac:dyDescent="0.25">
      <c r="A4221">
        <v>4220</v>
      </c>
      <c r="B4221" t="s">
        <v>116</v>
      </c>
      <c r="C4221" t="s">
        <v>42</v>
      </c>
      <c r="D4221">
        <v>20</v>
      </c>
      <c r="E4221">
        <v>36</v>
      </c>
      <c r="F4221" t="s">
        <v>53</v>
      </c>
    </row>
    <row r="4222" spans="1:6" x14ac:dyDescent="0.25">
      <c r="A4222">
        <v>4221</v>
      </c>
      <c r="B4222" t="s">
        <v>354</v>
      </c>
      <c r="C4222" t="s">
        <v>42</v>
      </c>
      <c r="D4222">
        <v>20</v>
      </c>
      <c r="E4222">
        <v>4</v>
      </c>
      <c r="F4222" t="s">
        <v>60</v>
      </c>
    </row>
    <row r="4223" spans="1:6" x14ac:dyDescent="0.25">
      <c r="A4223">
        <v>4222</v>
      </c>
      <c r="B4223" t="s">
        <v>260</v>
      </c>
      <c r="C4223" t="s">
        <v>42</v>
      </c>
      <c r="D4223">
        <v>21</v>
      </c>
      <c r="E4223">
        <v>33</v>
      </c>
      <c r="F4223" t="s">
        <v>47</v>
      </c>
    </row>
    <row r="4224" spans="1:6" x14ac:dyDescent="0.25">
      <c r="A4224">
        <v>4223</v>
      </c>
      <c r="B4224" t="s">
        <v>403</v>
      </c>
      <c r="C4224" t="s">
        <v>42</v>
      </c>
      <c r="D4224">
        <v>22</v>
      </c>
      <c r="E4224">
        <v>2</v>
      </c>
      <c r="F4224" t="s">
        <v>43</v>
      </c>
    </row>
    <row r="4225" spans="1:6" x14ac:dyDescent="0.25">
      <c r="A4225">
        <v>4224</v>
      </c>
      <c r="B4225" t="s">
        <v>280</v>
      </c>
      <c r="C4225" t="s">
        <v>46</v>
      </c>
      <c r="D4225">
        <v>22</v>
      </c>
      <c r="E4225">
        <v>4</v>
      </c>
      <c r="F4225" t="s">
        <v>49</v>
      </c>
    </row>
    <row r="4226" spans="1:6" x14ac:dyDescent="0.25">
      <c r="A4226">
        <v>4225</v>
      </c>
      <c r="B4226" t="s">
        <v>173</v>
      </c>
      <c r="C4226" t="s">
        <v>42</v>
      </c>
      <c r="D4226">
        <v>22</v>
      </c>
      <c r="E4226">
        <v>36</v>
      </c>
      <c r="F4226" t="s">
        <v>60</v>
      </c>
    </row>
    <row r="4227" spans="1:6" x14ac:dyDescent="0.25">
      <c r="A4227">
        <v>4226</v>
      </c>
      <c r="B4227" t="s">
        <v>329</v>
      </c>
      <c r="C4227" t="s">
        <v>46</v>
      </c>
      <c r="D4227">
        <v>26</v>
      </c>
      <c r="E4227">
        <v>10</v>
      </c>
      <c r="F4227" t="s">
        <v>53</v>
      </c>
    </row>
    <row r="4228" spans="1:6" x14ac:dyDescent="0.25">
      <c r="A4228">
        <v>4227</v>
      </c>
      <c r="B4228" t="s">
        <v>266</v>
      </c>
      <c r="C4228" t="s">
        <v>46</v>
      </c>
      <c r="D4228">
        <v>26</v>
      </c>
      <c r="E4228">
        <v>9</v>
      </c>
      <c r="F4228" t="s">
        <v>60</v>
      </c>
    </row>
    <row r="4229" spans="1:6" x14ac:dyDescent="0.25">
      <c r="A4229">
        <v>4228</v>
      </c>
      <c r="B4229" t="s">
        <v>434</v>
      </c>
      <c r="C4229" t="s">
        <v>42</v>
      </c>
      <c r="D4229">
        <v>26</v>
      </c>
      <c r="E4229">
        <v>23</v>
      </c>
      <c r="F4229" t="s">
        <v>49</v>
      </c>
    </row>
    <row r="4230" spans="1:6" x14ac:dyDescent="0.25">
      <c r="A4230">
        <v>4229</v>
      </c>
      <c r="B4230" t="s">
        <v>188</v>
      </c>
      <c r="C4230" t="s">
        <v>46</v>
      </c>
      <c r="D4230">
        <v>27</v>
      </c>
      <c r="E4230">
        <v>5</v>
      </c>
      <c r="F4230" t="s">
        <v>53</v>
      </c>
    </row>
    <row r="4231" spans="1:6" x14ac:dyDescent="0.25">
      <c r="A4231">
        <v>4230</v>
      </c>
      <c r="B4231" t="s">
        <v>288</v>
      </c>
      <c r="C4231" t="s">
        <v>42</v>
      </c>
      <c r="D4231">
        <v>27</v>
      </c>
      <c r="E4231">
        <v>5</v>
      </c>
      <c r="F4231" t="s">
        <v>43</v>
      </c>
    </row>
    <row r="4232" spans="1:6" x14ac:dyDescent="0.25">
      <c r="A4232">
        <v>4231</v>
      </c>
      <c r="B4232" t="s">
        <v>138</v>
      </c>
      <c r="C4232" t="s">
        <v>42</v>
      </c>
      <c r="D4232">
        <v>27</v>
      </c>
      <c r="E4232">
        <v>10</v>
      </c>
      <c r="F4232" t="s">
        <v>53</v>
      </c>
    </row>
    <row r="4233" spans="1:6" x14ac:dyDescent="0.25">
      <c r="A4233">
        <v>4232</v>
      </c>
      <c r="B4233" t="s">
        <v>126</v>
      </c>
      <c r="C4233" t="s">
        <v>46</v>
      </c>
      <c r="D4233">
        <v>27</v>
      </c>
      <c r="E4233">
        <v>32</v>
      </c>
      <c r="F4233" t="s">
        <v>47</v>
      </c>
    </row>
    <row r="4234" spans="1:6" x14ac:dyDescent="0.25">
      <c r="A4234">
        <v>4233</v>
      </c>
      <c r="B4234" t="s">
        <v>158</v>
      </c>
      <c r="C4234" t="s">
        <v>42</v>
      </c>
      <c r="D4234">
        <v>28</v>
      </c>
      <c r="E4234">
        <v>2</v>
      </c>
      <c r="F4234" t="s">
        <v>43</v>
      </c>
    </row>
    <row r="4235" spans="1:6" x14ac:dyDescent="0.25">
      <c r="A4235">
        <v>4234</v>
      </c>
      <c r="B4235" t="s">
        <v>252</v>
      </c>
      <c r="C4235" t="s">
        <v>42</v>
      </c>
      <c r="D4235">
        <v>28</v>
      </c>
      <c r="E4235">
        <v>11</v>
      </c>
      <c r="F4235" t="s">
        <v>53</v>
      </c>
    </row>
    <row r="4236" spans="1:6" x14ac:dyDescent="0.25">
      <c r="A4236">
        <v>4235</v>
      </c>
      <c r="B4236" t="s">
        <v>437</v>
      </c>
      <c r="C4236" t="s">
        <v>42</v>
      </c>
      <c r="D4236">
        <v>30</v>
      </c>
      <c r="E4236">
        <v>4</v>
      </c>
      <c r="F4236" t="s">
        <v>49</v>
      </c>
    </row>
    <row r="4237" spans="1:6" x14ac:dyDescent="0.25">
      <c r="A4237">
        <v>4236</v>
      </c>
      <c r="B4237" t="s">
        <v>170</v>
      </c>
      <c r="C4237" t="s">
        <v>42</v>
      </c>
      <c r="D4237">
        <v>30</v>
      </c>
      <c r="E4237">
        <v>10</v>
      </c>
      <c r="F4237" t="s">
        <v>47</v>
      </c>
    </row>
    <row r="4238" spans="1:6" x14ac:dyDescent="0.25">
      <c r="A4238">
        <v>4237</v>
      </c>
      <c r="B4238" t="s">
        <v>110</v>
      </c>
      <c r="C4238" t="s">
        <v>42</v>
      </c>
      <c r="D4238">
        <v>34</v>
      </c>
      <c r="E4238">
        <v>5</v>
      </c>
      <c r="F4238" t="s">
        <v>49</v>
      </c>
    </row>
    <row r="4239" spans="1:6" x14ac:dyDescent="0.25">
      <c r="A4239">
        <v>4238</v>
      </c>
      <c r="B4239" t="s">
        <v>430</v>
      </c>
      <c r="C4239" t="s">
        <v>46</v>
      </c>
      <c r="D4239">
        <v>34</v>
      </c>
      <c r="E4239">
        <v>29</v>
      </c>
      <c r="F4239" t="s">
        <v>49</v>
      </c>
    </row>
    <row r="4240" spans="1:6" x14ac:dyDescent="0.25">
      <c r="A4240">
        <v>4239</v>
      </c>
      <c r="B4240" t="s">
        <v>367</v>
      </c>
      <c r="C4240" t="s">
        <v>42</v>
      </c>
      <c r="D4240">
        <v>34</v>
      </c>
      <c r="E4240">
        <v>4</v>
      </c>
      <c r="F4240" t="s">
        <v>60</v>
      </c>
    </row>
    <row r="4241" spans="1:6" x14ac:dyDescent="0.25">
      <c r="A4241">
        <v>4240</v>
      </c>
      <c r="B4241" t="s">
        <v>347</v>
      </c>
      <c r="C4241" t="s">
        <v>42</v>
      </c>
      <c r="D4241">
        <v>35</v>
      </c>
      <c r="E4241">
        <v>23</v>
      </c>
      <c r="F4241" t="s">
        <v>47</v>
      </c>
    </row>
    <row r="4242" spans="1:6" x14ac:dyDescent="0.25">
      <c r="A4242">
        <v>4241</v>
      </c>
      <c r="B4242" t="s">
        <v>214</v>
      </c>
      <c r="C4242" t="s">
        <v>46</v>
      </c>
      <c r="D4242">
        <v>35</v>
      </c>
      <c r="E4242">
        <v>10</v>
      </c>
      <c r="F4242" t="s">
        <v>43</v>
      </c>
    </row>
    <row r="4243" spans="1:6" x14ac:dyDescent="0.25">
      <c r="A4243">
        <v>4242</v>
      </c>
      <c r="B4243" t="s">
        <v>126</v>
      </c>
      <c r="C4243" t="s">
        <v>42</v>
      </c>
      <c r="D4243">
        <v>35</v>
      </c>
      <c r="E4243">
        <v>38</v>
      </c>
      <c r="F4243" t="s">
        <v>47</v>
      </c>
    </row>
    <row r="4244" spans="1:6" x14ac:dyDescent="0.25">
      <c r="A4244">
        <v>4243</v>
      </c>
      <c r="B4244" t="s">
        <v>103</v>
      </c>
      <c r="C4244" t="s">
        <v>46</v>
      </c>
      <c r="D4244">
        <v>36</v>
      </c>
      <c r="E4244">
        <v>9</v>
      </c>
      <c r="F4244" t="s">
        <v>60</v>
      </c>
    </row>
    <row r="4245" spans="1:6" x14ac:dyDescent="0.25">
      <c r="A4245">
        <v>4244</v>
      </c>
      <c r="B4245" t="s">
        <v>231</v>
      </c>
      <c r="C4245" t="s">
        <v>42</v>
      </c>
      <c r="D4245">
        <v>36</v>
      </c>
      <c r="E4245">
        <v>13</v>
      </c>
      <c r="F4245" t="s">
        <v>60</v>
      </c>
    </row>
    <row r="4246" spans="1:6" x14ac:dyDescent="0.25">
      <c r="A4246">
        <v>4245</v>
      </c>
      <c r="B4246" t="s">
        <v>303</v>
      </c>
      <c r="C4246" t="s">
        <v>46</v>
      </c>
      <c r="D4246">
        <v>36</v>
      </c>
      <c r="E4246">
        <v>40</v>
      </c>
      <c r="F4246" t="s">
        <v>53</v>
      </c>
    </row>
    <row r="4247" spans="1:6" x14ac:dyDescent="0.25">
      <c r="A4247">
        <v>4246</v>
      </c>
      <c r="B4247" t="s">
        <v>161</v>
      </c>
      <c r="C4247" t="s">
        <v>46</v>
      </c>
      <c r="D4247">
        <v>36</v>
      </c>
      <c r="E4247">
        <v>4</v>
      </c>
      <c r="F4247" t="s">
        <v>47</v>
      </c>
    </row>
    <row r="4248" spans="1:6" x14ac:dyDescent="0.25">
      <c r="A4248">
        <v>4247</v>
      </c>
      <c r="B4248" t="s">
        <v>216</v>
      </c>
      <c r="C4248" t="s">
        <v>46</v>
      </c>
      <c r="D4248">
        <v>37</v>
      </c>
      <c r="E4248">
        <v>31</v>
      </c>
      <c r="F4248" t="s">
        <v>53</v>
      </c>
    </row>
    <row r="4249" spans="1:6" x14ac:dyDescent="0.25">
      <c r="A4249">
        <v>4248</v>
      </c>
      <c r="B4249" t="s">
        <v>194</v>
      </c>
      <c r="C4249" t="s">
        <v>42</v>
      </c>
      <c r="D4249">
        <v>37</v>
      </c>
      <c r="E4249">
        <v>10</v>
      </c>
      <c r="F4249" t="s">
        <v>43</v>
      </c>
    </row>
    <row r="4250" spans="1:6" x14ac:dyDescent="0.25">
      <c r="A4250">
        <v>4249</v>
      </c>
      <c r="B4250" t="s">
        <v>80</v>
      </c>
      <c r="C4250" t="s">
        <v>46</v>
      </c>
      <c r="D4250">
        <v>38</v>
      </c>
      <c r="E4250">
        <v>40</v>
      </c>
      <c r="F4250" t="s">
        <v>43</v>
      </c>
    </row>
    <row r="4251" spans="1:6" x14ac:dyDescent="0.25">
      <c r="A4251">
        <v>4250</v>
      </c>
      <c r="B4251" t="s">
        <v>367</v>
      </c>
      <c r="C4251" t="s">
        <v>46</v>
      </c>
      <c r="D4251">
        <v>38</v>
      </c>
      <c r="E4251">
        <v>10</v>
      </c>
      <c r="F4251" t="s">
        <v>60</v>
      </c>
    </row>
    <row r="4252" spans="1:6" x14ac:dyDescent="0.25">
      <c r="A4252">
        <v>4251</v>
      </c>
      <c r="B4252" t="s">
        <v>324</v>
      </c>
      <c r="C4252" t="s">
        <v>46</v>
      </c>
      <c r="D4252">
        <v>38</v>
      </c>
      <c r="E4252">
        <v>10</v>
      </c>
      <c r="F4252" t="s">
        <v>47</v>
      </c>
    </row>
    <row r="4253" spans="1:6" x14ac:dyDescent="0.25">
      <c r="A4253">
        <v>4252</v>
      </c>
      <c r="B4253" t="s">
        <v>111</v>
      </c>
      <c r="C4253" t="s">
        <v>46</v>
      </c>
      <c r="D4253">
        <v>38</v>
      </c>
      <c r="E4253">
        <v>4</v>
      </c>
      <c r="F4253" t="s">
        <v>43</v>
      </c>
    </row>
    <row r="4254" spans="1:6" x14ac:dyDescent="0.25">
      <c r="A4254">
        <v>4253</v>
      </c>
      <c r="B4254" t="s">
        <v>318</v>
      </c>
      <c r="C4254" t="s">
        <v>42</v>
      </c>
      <c r="D4254">
        <v>39</v>
      </c>
      <c r="E4254">
        <v>10</v>
      </c>
      <c r="F4254" t="s">
        <v>43</v>
      </c>
    </row>
    <row r="4255" spans="1:6" x14ac:dyDescent="0.25">
      <c r="A4255">
        <v>4254</v>
      </c>
      <c r="B4255" t="s">
        <v>215</v>
      </c>
      <c r="C4255" t="s">
        <v>42</v>
      </c>
      <c r="D4255">
        <v>39</v>
      </c>
      <c r="E4255">
        <v>10</v>
      </c>
      <c r="F4255" t="s">
        <v>60</v>
      </c>
    </row>
    <row r="4256" spans="1:6" x14ac:dyDescent="0.25">
      <c r="A4256">
        <v>4255</v>
      </c>
      <c r="B4256" t="s">
        <v>138</v>
      </c>
      <c r="C4256" t="s">
        <v>46</v>
      </c>
      <c r="D4256">
        <v>39</v>
      </c>
      <c r="E4256">
        <v>26</v>
      </c>
      <c r="F4256" t="s">
        <v>53</v>
      </c>
    </row>
    <row r="4257" spans="1:6" x14ac:dyDescent="0.25">
      <c r="A4257">
        <v>4256</v>
      </c>
      <c r="B4257" t="s">
        <v>64</v>
      </c>
      <c r="C4257" t="s">
        <v>42</v>
      </c>
      <c r="D4257">
        <v>39</v>
      </c>
      <c r="E4257">
        <v>36</v>
      </c>
      <c r="F4257" t="s">
        <v>49</v>
      </c>
    </row>
    <row r="4258" spans="1:6" x14ac:dyDescent="0.25">
      <c r="A4258">
        <v>4257</v>
      </c>
      <c r="B4258" t="s">
        <v>322</v>
      </c>
      <c r="C4258" t="s">
        <v>46</v>
      </c>
      <c r="D4258">
        <v>40</v>
      </c>
      <c r="E4258">
        <v>9</v>
      </c>
      <c r="F4258" t="s">
        <v>47</v>
      </c>
    </row>
    <row r="4259" spans="1:6" x14ac:dyDescent="0.25">
      <c r="A4259">
        <v>4258</v>
      </c>
      <c r="B4259" t="s">
        <v>209</v>
      </c>
      <c r="C4259" t="s">
        <v>46</v>
      </c>
      <c r="D4259">
        <v>40</v>
      </c>
      <c r="E4259">
        <v>27</v>
      </c>
      <c r="F4259" t="s">
        <v>47</v>
      </c>
    </row>
    <row r="4260" spans="1:6" x14ac:dyDescent="0.25">
      <c r="A4260">
        <v>4259</v>
      </c>
      <c r="B4260" t="s">
        <v>314</v>
      </c>
      <c r="C4260" t="s">
        <v>46</v>
      </c>
      <c r="D4260">
        <v>41</v>
      </c>
      <c r="E4260">
        <v>4</v>
      </c>
      <c r="F4260" t="s">
        <v>53</v>
      </c>
    </row>
    <row r="4261" spans="1:6" x14ac:dyDescent="0.25">
      <c r="A4261">
        <v>4260</v>
      </c>
      <c r="B4261" t="s">
        <v>57</v>
      </c>
      <c r="C4261" t="s">
        <v>46</v>
      </c>
      <c r="D4261">
        <v>42</v>
      </c>
      <c r="E4261">
        <v>4</v>
      </c>
      <c r="F4261" t="s">
        <v>60</v>
      </c>
    </row>
    <row r="4262" spans="1:6" x14ac:dyDescent="0.25">
      <c r="A4262">
        <v>4261</v>
      </c>
      <c r="B4262" t="s">
        <v>136</v>
      </c>
      <c r="C4262" t="s">
        <v>46</v>
      </c>
      <c r="D4262">
        <v>42</v>
      </c>
      <c r="E4262">
        <v>31</v>
      </c>
      <c r="F4262" t="s">
        <v>43</v>
      </c>
    </row>
    <row r="4263" spans="1:6" x14ac:dyDescent="0.25">
      <c r="A4263">
        <v>4262</v>
      </c>
      <c r="B4263" t="s">
        <v>234</v>
      </c>
      <c r="C4263" t="s">
        <v>42</v>
      </c>
      <c r="D4263">
        <v>44</v>
      </c>
      <c r="E4263">
        <v>4</v>
      </c>
      <c r="F4263" t="s">
        <v>49</v>
      </c>
    </row>
    <row r="4264" spans="1:6" x14ac:dyDescent="0.25">
      <c r="A4264">
        <v>4263</v>
      </c>
      <c r="B4264" t="s">
        <v>158</v>
      </c>
      <c r="C4264" t="s">
        <v>42</v>
      </c>
      <c r="D4264">
        <v>45</v>
      </c>
      <c r="E4264">
        <v>4</v>
      </c>
      <c r="F4264" t="s">
        <v>43</v>
      </c>
    </row>
    <row r="4265" spans="1:6" x14ac:dyDescent="0.25">
      <c r="A4265">
        <v>4264</v>
      </c>
      <c r="B4265" t="s">
        <v>406</v>
      </c>
      <c r="C4265" t="s">
        <v>46</v>
      </c>
      <c r="D4265">
        <v>45</v>
      </c>
      <c r="E4265">
        <v>9</v>
      </c>
      <c r="F4265" t="s">
        <v>47</v>
      </c>
    </row>
    <row r="4266" spans="1:6" x14ac:dyDescent="0.25">
      <c r="A4266">
        <v>4265</v>
      </c>
      <c r="B4266" t="s">
        <v>404</v>
      </c>
      <c r="C4266" t="s">
        <v>42</v>
      </c>
      <c r="D4266">
        <v>45</v>
      </c>
      <c r="E4266">
        <v>14</v>
      </c>
      <c r="F4266" t="s">
        <v>49</v>
      </c>
    </row>
    <row r="4267" spans="1:6" x14ac:dyDescent="0.25">
      <c r="A4267">
        <v>4266</v>
      </c>
      <c r="B4267" t="s">
        <v>146</v>
      </c>
      <c r="C4267" t="s">
        <v>42</v>
      </c>
      <c r="D4267">
        <v>45</v>
      </c>
      <c r="E4267">
        <v>17</v>
      </c>
      <c r="F4267" t="s">
        <v>47</v>
      </c>
    </row>
    <row r="4268" spans="1:6" x14ac:dyDescent="0.25">
      <c r="A4268">
        <v>4267</v>
      </c>
      <c r="B4268" t="s">
        <v>272</v>
      </c>
      <c r="C4268" t="s">
        <v>42</v>
      </c>
      <c r="D4268">
        <v>47</v>
      </c>
      <c r="E4268">
        <v>4</v>
      </c>
      <c r="F4268" t="s">
        <v>60</v>
      </c>
    </row>
    <row r="4269" spans="1:6" x14ac:dyDescent="0.25">
      <c r="A4269">
        <v>4268</v>
      </c>
      <c r="B4269" t="s">
        <v>379</v>
      </c>
      <c r="C4269" t="s">
        <v>42</v>
      </c>
      <c r="D4269">
        <v>49</v>
      </c>
      <c r="E4269">
        <v>4</v>
      </c>
      <c r="F4269" t="s">
        <v>53</v>
      </c>
    </row>
    <row r="4270" spans="1:6" x14ac:dyDescent="0.25">
      <c r="A4270">
        <v>4269</v>
      </c>
      <c r="B4270" t="s">
        <v>412</v>
      </c>
      <c r="C4270" t="s">
        <v>42</v>
      </c>
      <c r="D4270">
        <v>49</v>
      </c>
      <c r="E4270">
        <v>4</v>
      </c>
      <c r="F4270" t="s">
        <v>53</v>
      </c>
    </row>
    <row r="4271" spans="1:6" x14ac:dyDescent="0.25">
      <c r="A4271">
        <v>4270</v>
      </c>
      <c r="B4271" t="s">
        <v>115</v>
      </c>
      <c r="C4271" t="s">
        <v>46</v>
      </c>
      <c r="D4271">
        <v>49</v>
      </c>
      <c r="E4271">
        <v>4</v>
      </c>
      <c r="F4271" t="s">
        <v>47</v>
      </c>
    </row>
    <row r="4272" spans="1:6" x14ac:dyDescent="0.25">
      <c r="A4272">
        <v>4271</v>
      </c>
      <c r="B4272" t="s">
        <v>365</v>
      </c>
      <c r="C4272" t="s">
        <v>46</v>
      </c>
      <c r="D4272">
        <v>49</v>
      </c>
      <c r="E4272">
        <v>40</v>
      </c>
      <c r="F4272" t="s">
        <v>60</v>
      </c>
    </row>
    <row r="4273" spans="1:6" x14ac:dyDescent="0.25">
      <c r="A4273">
        <v>4272</v>
      </c>
      <c r="B4273" t="s">
        <v>359</v>
      </c>
      <c r="C4273" t="s">
        <v>46</v>
      </c>
      <c r="D4273">
        <v>50</v>
      </c>
      <c r="E4273">
        <v>10</v>
      </c>
      <c r="F4273" t="s">
        <v>49</v>
      </c>
    </row>
    <row r="4274" spans="1:6" x14ac:dyDescent="0.25">
      <c r="A4274">
        <v>4273</v>
      </c>
      <c r="B4274" t="s">
        <v>78</v>
      </c>
      <c r="C4274" t="s">
        <v>46</v>
      </c>
      <c r="D4274">
        <v>50</v>
      </c>
      <c r="E4274">
        <v>15</v>
      </c>
      <c r="F4274" t="s">
        <v>60</v>
      </c>
    </row>
    <row r="4275" spans="1:6" x14ac:dyDescent="0.25">
      <c r="A4275">
        <v>4274</v>
      </c>
      <c r="B4275" t="s">
        <v>110</v>
      </c>
      <c r="C4275" t="s">
        <v>42</v>
      </c>
      <c r="D4275">
        <v>50</v>
      </c>
      <c r="E4275">
        <v>23</v>
      </c>
      <c r="F4275" t="s">
        <v>49</v>
      </c>
    </row>
    <row r="4276" spans="1:6" x14ac:dyDescent="0.25">
      <c r="A4276">
        <v>4275</v>
      </c>
      <c r="B4276" t="s">
        <v>210</v>
      </c>
      <c r="C4276" t="s">
        <v>42</v>
      </c>
      <c r="D4276">
        <v>51</v>
      </c>
      <c r="E4276">
        <v>10</v>
      </c>
      <c r="F4276" t="s">
        <v>49</v>
      </c>
    </row>
    <row r="4277" spans="1:6" x14ac:dyDescent="0.25">
      <c r="A4277">
        <v>4276</v>
      </c>
      <c r="B4277" t="s">
        <v>298</v>
      </c>
      <c r="C4277" t="s">
        <v>46</v>
      </c>
      <c r="D4277">
        <v>51</v>
      </c>
      <c r="E4277">
        <v>18</v>
      </c>
      <c r="F4277" t="s">
        <v>60</v>
      </c>
    </row>
    <row r="4278" spans="1:6" x14ac:dyDescent="0.25">
      <c r="A4278">
        <v>4277</v>
      </c>
      <c r="B4278" t="s">
        <v>106</v>
      </c>
      <c r="C4278" t="s">
        <v>42</v>
      </c>
      <c r="D4278">
        <v>51</v>
      </c>
      <c r="E4278">
        <v>30</v>
      </c>
      <c r="F4278" t="s">
        <v>60</v>
      </c>
    </row>
    <row r="4279" spans="1:6" x14ac:dyDescent="0.25">
      <c r="A4279">
        <v>4278</v>
      </c>
      <c r="B4279" t="s">
        <v>426</v>
      </c>
      <c r="C4279" t="s">
        <v>46</v>
      </c>
      <c r="D4279">
        <v>52</v>
      </c>
      <c r="E4279">
        <v>40</v>
      </c>
      <c r="F4279" t="s">
        <v>49</v>
      </c>
    </row>
    <row r="4280" spans="1:6" x14ac:dyDescent="0.25">
      <c r="A4280">
        <v>4279</v>
      </c>
      <c r="B4280" t="s">
        <v>346</v>
      </c>
      <c r="C4280" t="s">
        <v>46</v>
      </c>
      <c r="D4280">
        <v>52</v>
      </c>
      <c r="E4280">
        <v>9</v>
      </c>
      <c r="F4280" t="s">
        <v>43</v>
      </c>
    </row>
    <row r="4281" spans="1:6" x14ac:dyDescent="0.25">
      <c r="A4281">
        <v>4280</v>
      </c>
      <c r="B4281" t="s">
        <v>281</v>
      </c>
      <c r="C4281" t="s">
        <v>42</v>
      </c>
      <c r="D4281">
        <v>52</v>
      </c>
      <c r="E4281">
        <v>10</v>
      </c>
      <c r="F4281" t="s">
        <v>49</v>
      </c>
    </row>
    <row r="4282" spans="1:6" x14ac:dyDescent="0.25">
      <c r="A4282">
        <v>4281</v>
      </c>
      <c r="B4282" t="s">
        <v>187</v>
      </c>
      <c r="C4282" t="s">
        <v>42</v>
      </c>
      <c r="D4282">
        <v>53</v>
      </c>
      <c r="E4282">
        <v>17</v>
      </c>
      <c r="F4282" t="s">
        <v>43</v>
      </c>
    </row>
    <row r="4283" spans="1:6" x14ac:dyDescent="0.25">
      <c r="A4283">
        <v>4282</v>
      </c>
      <c r="B4283" t="s">
        <v>97</v>
      </c>
      <c r="C4283" t="s">
        <v>42</v>
      </c>
      <c r="D4283">
        <v>54</v>
      </c>
      <c r="E4283">
        <v>10</v>
      </c>
      <c r="F4283" t="s">
        <v>43</v>
      </c>
    </row>
    <row r="4284" spans="1:6" x14ac:dyDescent="0.25">
      <c r="A4284">
        <v>4283</v>
      </c>
      <c r="B4284" t="s">
        <v>57</v>
      </c>
      <c r="C4284" t="s">
        <v>46</v>
      </c>
      <c r="D4284">
        <v>54</v>
      </c>
      <c r="E4284">
        <v>10</v>
      </c>
      <c r="F4284" t="s">
        <v>60</v>
      </c>
    </row>
    <row r="4285" spans="1:6" x14ac:dyDescent="0.25">
      <c r="A4285">
        <v>4284</v>
      </c>
      <c r="B4285" t="s">
        <v>91</v>
      </c>
      <c r="C4285" t="s">
        <v>46</v>
      </c>
      <c r="D4285">
        <v>54</v>
      </c>
      <c r="E4285">
        <v>9</v>
      </c>
      <c r="F4285" t="s">
        <v>53</v>
      </c>
    </row>
    <row r="4286" spans="1:6" x14ac:dyDescent="0.25">
      <c r="A4286">
        <v>4285</v>
      </c>
      <c r="B4286" t="s">
        <v>150</v>
      </c>
      <c r="C4286" t="s">
        <v>42</v>
      </c>
      <c r="D4286">
        <v>55</v>
      </c>
      <c r="E4286">
        <v>4</v>
      </c>
      <c r="F4286" t="s">
        <v>49</v>
      </c>
    </row>
    <row r="4287" spans="1:6" x14ac:dyDescent="0.25">
      <c r="A4287">
        <v>4286</v>
      </c>
      <c r="B4287" t="s">
        <v>253</v>
      </c>
      <c r="C4287" t="s">
        <v>46</v>
      </c>
      <c r="D4287">
        <v>55</v>
      </c>
      <c r="E4287">
        <v>10</v>
      </c>
      <c r="F4287" t="s">
        <v>53</v>
      </c>
    </row>
    <row r="4288" spans="1:6" x14ac:dyDescent="0.25">
      <c r="A4288">
        <v>4287</v>
      </c>
      <c r="B4288" t="s">
        <v>302</v>
      </c>
      <c r="C4288" t="s">
        <v>46</v>
      </c>
      <c r="D4288">
        <v>55</v>
      </c>
      <c r="E4288">
        <v>27</v>
      </c>
      <c r="F4288" t="s">
        <v>49</v>
      </c>
    </row>
    <row r="4289" spans="1:6" x14ac:dyDescent="0.25">
      <c r="A4289">
        <v>4288</v>
      </c>
      <c r="B4289" t="s">
        <v>167</v>
      </c>
      <c r="C4289" t="s">
        <v>42</v>
      </c>
      <c r="D4289">
        <v>55</v>
      </c>
      <c r="E4289">
        <v>38</v>
      </c>
      <c r="F4289" t="s">
        <v>53</v>
      </c>
    </row>
    <row r="4290" spans="1:6" x14ac:dyDescent="0.25">
      <c r="A4290">
        <v>4289</v>
      </c>
      <c r="B4290" t="s">
        <v>243</v>
      </c>
      <c r="C4290" t="s">
        <v>46</v>
      </c>
      <c r="D4290">
        <v>56</v>
      </c>
      <c r="E4290">
        <v>32</v>
      </c>
      <c r="F4290" t="s">
        <v>60</v>
      </c>
    </row>
    <row r="4291" spans="1:6" x14ac:dyDescent="0.25">
      <c r="A4291">
        <v>4290</v>
      </c>
      <c r="B4291" t="s">
        <v>228</v>
      </c>
      <c r="C4291" t="s">
        <v>42</v>
      </c>
      <c r="D4291">
        <v>56</v>
      </c>
      <c r="E4291">
        <v>32</v>
      </c>
      <c r="F4291" t="s">
        <v>47</v>
      </c>
    </row>
    <row r="4292" spans="1:6" x14ac:dyDescent="0.25">
      <c r="A4292">
        <v>4291</v>
      </c>
      <c r="B4292" t="s">
        <v>117</v>
      </c>
      <c r="C4292" t="s">
        <v>46</v>
      </c>
      <c r="D4292">
        <v>57</v>
      </c>
      <c r="E4292">
        <v>9</v>
      </c>
      <c r="F4292" t="s">
        <v>60</v>
      </c>
    </row>
    <row r="4293" spans="1:6" x14ac:dyDescent="0.25">
      <c r="A4293">
        <v>4292</v>
      </c>
      <c r="B4293" t="s">
        <v>374</v>
      </c>
      <c r="C4293" t="s">
        <v>42</v>
      </c>
      <c r="D4293">
        <v>58</v>
      </c>
      <c r="E4293">
        <v>17</v>
      </c>
      <c r="F4293" t="s">
        <v>49</v>
      </c>
    </row>
    <row r="4294" spans="1:6" x14ac:dyDescent="0.25">
      <c r="A4294">
        <v>4293</v>
      </c>
      <c r="B4294" t="s">
        <v>438</v>
      </c>
      <c r="C4294" t="s">
        <v>46</v>
      </c>
      <c r="D4294">
        <v>58</v>
      </c>
      <c r="E4294">
        <v>4</v>
      </c>
      <c r="F4294" t="s">
        <v>47</v>
      </c>
    </row>
    <row r="4295" spans="1:6" x14ac:dyDescent="0.25">
      <c r="A4295">
        <v>4294</v>
      </c>
      <c r="B4295" t="s">
        <v>114</v>
      </c>
      <c r="C4295" t="s">
        <v>46</v>
      </c>
      <c r="D4295">
        <v>59</v>
      </c>
      <c r="E4295">
        <v>30</v>
      </c>
      <c r="F4295" t="s">
        <v>60</v>
      </c>
    </row>
    <row r="4296" spans="1:6" x14ac:dyDescent="0.25">
      <c r="A4296">
        <v>4295</v>
      </c>
      <c r="B4296" t="s">
        <v>434</v>
      </c>
      <c r="C4296" t="s">
        <v>46</v>
      </c>
      <c r="D4296">
        <v>60</v>
      </c>
      <c r="E4296">
        <v>25</v>
      </c>
      <c r="F4296" t="s">
        <v>49</v>
      </c>
    </row>
    <row r="4297" spans="1:6" x14ac:dyDescent="0.25">
      <c r="A4297">
        <v>4296</v>
      </c>
      <c r="B4297" t="s">
        <v>335</v>
      </c>
      <c r="C4297" t="s">
        <v>46</v>
      </c>
      <c r="D4297">
        <v>61</v>
      </c>
      <c r="E4297">
        <v>4</v>
      </c>
      <c r="F4297" t="s">
        <v>47</v>
      </c>
    </row>
    <row r="4298" spans="1:6" x14ac:dyDescent="0.25">
      <c r="A4298">
        <v>4297</v>
      </c>
      <c r="B4298" t="s">
        <v>328</v>
      </c>
      <c r="C4298" t="s">
        <v>42</v>
      </c>
      <c r="D4298">
        <v>61</v>
      </c>
      <c r="E4298">
        <v>7</v>
      </c>
      <c r="F4298" t="s">
        <v>47</v>
      </c>
    </row>
    <row r="4299" spans="1:6" x14ac:dyDescent="0.25">
      <c r="A4299">
        <v>4298</v>
      </c>
      <c r="B4299" t="s">
        <v>277</v>
      </c>
      <c r="C4299" t="s">
        <v>42</v>
      </c>
      <c r="D4299">
        <v>61</v>
      </c>
      <c r="E4299">
        <v>10</v>
      </c>
      <c r="F4299" t="s">
        <v>43</v>
      </c>
    </row>
    <row r="4300" spans="1:6" x14ac:dyDescent="0.25">
      <c r="A4300">
        <v>4299</v>
      </c>
      <c r="B4300" t="s">
        <v>194</v>
      </c>
      <c r="C4300" t="s">
        <v>42</v>
      </c>
      <c r="D4300">
        <v>61</v>
      </c>
      <c r="E4300">
        <v>4</v>
      </c>
      <c r="F4300" t="s">
        <v>60</v>
      </c>
    </row>
    <row r="4301" spans="1:6" x14ac:dyDescent="0.25">
      <c r="A4301">
        <v>4300</v>
      </c>
      <c r="B4301" t="s">
        <v>266</v>
      </c>
      <c r="C4301" t="s">
        <v>46</v>
      </c>
      <c r="D4301">
        <v>61</v>
      </c>
      <c r="E4301">
        <v>31</v>
      </c>
      <c r="F4301" t="s">
        <v>43</v>
      </c>
    </row>
    <row r="4302" spans="1:6" x14ac:dyDescent="0.25">
      <c r="A4302">
        <v>4301</v>
      </c>
      <c r="B4302" t="s">
        <v>114</v>
      </c>
      <c r="C4302" t="s">
        <v>42</v>
      </c>
      <c r="D4302">
        <v>61</v>
      </c>
      <c r="E4302">
        <v>39</v>
      </c>
      <c r="F4302" t="s">
        <v>43</v>
      </c>
    </row>
    <row r="4303" spans="1:6" x14ac:dyDescent="0.25">
      <c r="A4303">
        <v>4302</v>
      </c>
      <c r="B4303" t="s">
        <v>111</v>
      </c>
      <c r="C4303" t="s">
        <v>42</v>
      </c>
      <c r="D4303">
        <v>62</v>
      </c>
      <c r="E4303">
        <v>5</v>
      </c>
      <c r="F4303" t="s">
        <v>43</v>
      </c>
    </row>
    <row r="4304" spans="1:6" x14ac:dyDescent="0.25">
      <c r="A4304">
        <v>4303</v>
      </c>
      <c r="B4304" t="s">
        <v>436</v>
      </c>
      <c r="C4304" t="s">
        <v>42</v>
      </c>
      <c r="D4304">
        <v>63</v>
      </c>
      <c r="E4304">
        <v>10</v>
      </c>
      <c r="F4304" t="s">
        <v>60</v>
      </c>
    </row>
    <row r="4305" spans="1:6" x14ac:dyDescent="0.25">
      <c r="A4305">
        <v>4304</v>
      </c>
      <c r="B4305" t="s">
        <v>418</v>
      </c>
      <c r="C4305" t="s">
        <v>46</v>
      </c>
      <c r="D4305">
        <v>64</v>
      </c>
      <c r="E4305">
        <v>13</v>
      </c>
      <c r="F4305" t="s">
        <v>53</v>
      </c>
    </row>
    <row r="4306" spans="1:6" x14ac:dyDescent="0.25">
      <c r="A4306">
        <v>4305</v>
      </c>
      <c r="B4306" t="s">
        <v>409</v>
      </c>
      <c r="C4306" t="s">
        <v>42</v>
      </c>
      <c r="D4306">
        <v>64</v>
      </c>
      <c r="E4306">
        <v>37</v>
      </c>
      <c r="F4306" t="s">
        <v>53</v>
      </c>
    </row>
    <row r="4307" spans="1:6" x14ac:dyDescent="0.25">
      <c r="A4307">
        <v>4306</v>
      </c>
      <c r="B4307" t="s">
        <v>200</v>
      </c>
      <c r="C4307" t="s">
        <v>46</v>
      </c>
      <c r="D4307">
        <v>65</v>
      </c>
      <c r="E4307">
        <v>25</v>
      </c>
      <c r="F4307" t="s">
        <v>43</v>
      </c>
    </row>
    <row r="4308" spans="1:6" x14ac:dyDescent="0.25">
      <c r="A4308">
        <v>4307</v>
      </c>
      <c r="B4308" t="s">
        <v>247</v>
      </c>
      <c r="C4308" t="s">
        <v>42</v>
      </c>
      <c r="D4308">
        <v>65</v>
      </c>
      <c r="E4308">
        <v>35</v>
      </c>
      <c r="F4308" t="s">
        <v>53</v>
      </c>
    </row>
    <row r="4309" spans="1:6" x14ac:dyDescent="0.25">
      <c r="A4309">
        <v>4308</v>
      </c>
      <c r="B4309" t="s">
        <v>160</v>
      </c>
      <c r="C4309" t="s">
        <v>46</v>
      </c>
      <c r="D4309">
        <v>66</v>
      </c>
      <c r="E4309">
        <v>9</v>
      </c>
      <c r="F4309" t="s">
        <v>43</v>
      </c>
    </row>
    <row r="4310" spans="1:6" x14ac:dyDescent="0.25">
      <c r="A4310">
        <v>4309</v>
      </c>
      <c r="B4310" t="s">
        <v>228</v>
      </c>
      <c r="C4310" t="s">
        <v>46</v>
      </c>
      <c r="D4310">
        <v>68</v>
      </c>
      <c r="E4310">
        <v>10</v>
      </c>
      <c r="F4310" t="s">
        <v>47</v>
      </c>
    </row>
    <row r="4311" spans="1:6" x14ac:dyDescent="0.25">
      <c r="A4311">
        <v>4310</v>
      </c>
      <c r="B4311" t="s">
        <v>313</v>
      </c>
      <c r="C4311" t="s">
        <v>42</v>
      </c>
      <c r="D4311">
        <v>68</v>
      </c>
      <c r="E4311">
        <v>4</v>
      </c>
      <c r="F4311" t="s">
        <v>49</v>
      </c>
    </row>
    <row r="4312" spans="1:6" x14ac:dyDescent="0.25">
      <c r="A4312">
        <v>4311</v>
      </c>
      <c r="B4312" t="s">
        <v>283</v>
      </c>
      <c r="C4312" t="s">
        <v>46</v>
      </c>
      <c r="D4312">
        <v>68</v>
      </c>
      <c r="E4312">
        <v>40</v>
      </c>
      <c r="F4312" t="s">
        <v>53</v>
      </c>
    </row>
    <row r="4313" spans="1:6" x14ac:dyDescent="0.25">
      <c r="A4313">
        <v>4312</v>
      </c>
      <c r="B4313" t="s">
        <v>203</v>
      </c>
      <c r="C4313" t="s">
        <v>46</v>
      </c>
      <c r="D4313">
        <v>69</v>
      </c>
      <c r="E4313">
        <v>9</v>
      </c>
      <c r="F4313" t="s">
        <v>43</v>
      </c>
    </row>
    <row r="4314" spans="1:6" x14ac:dyDescent="0.25">
      <c r="A4314">
        <v>4313</v>
      </c>
      <c r="B4314" t="s">
        <v>353</v>
      </c>
      <c r="C4314" t="s">
        <v>46</v>
      </c>
      <c r="D4314">
        <v>69</v>
      </c>
      <c r="E4314">
        <v>22</v>
      </c>
      <c r="F4314" t="s">
        <v>49</v>
      </c>
    </row>
    <row r="4315" spans="1:6" x14ac:dyDescent="0.25">
      <c r="A4315">
        <v>4314</v>
      </c>
      <c r="B4315" t="s">
        <v>105</v>
      </c>
      <c r="C4315" t="s">
        <v>42</v>
      </c>
      <c r="D4315">
        <v>70</v>
      </c>
      <c r="E4315">
        <v>13</v>
      </c>
      <c r="F4315" t="s">
        <v>53</v>
      </c>
    </row>
    <row r="4316" spans="1:6" x14ac:dyDescent="0.25">
      <c r="A4316">
        <v>4315</v>
      </c>
      <c r="B4316" t="s">
        <v>296</v>
      </c>
      <c r="C4316" t="s">
        <v>42</v>
      </c>
      <c r="D4316">
        <v>71</v>
      </c>
      <c r="E4316">
        <v>20</v>
      </c>
      <c r="F4316" t="s">
        <v>49</v>
      </c>
    </row>
    <row r="4317" spans="1:6" x14ac:dyDescent="0.25">
      <c r="A4317">
        <v>4316</v>
      </c>
      <c r="B4317" t="s">
        <v>216</v>
      </c>
      <c r="C4317" t="s">
        <v>42</v>
      </c>
      <c r="D4317">
        <v>71</v>
      </c>
      <c r="E4317">
        <v>10</v>
      </c>
      <c r="F4317" t="s">
        <v>53</v>
      </c>
    </row>
    <row r="4318" spans="1:6" x14ac:dyDescent="0.25">
      <c r="A4318">
        <v>4317</v>
      </c>
      <c r="B4318" t="s">
        <v>234</v>
      </c>
      <c r="C4318" t="s">
        <v>46</v>
      </c>
      <c r="D4318">
        <v>72</v>
      </c>
      <c r="E4318">
        <v>10</v>
      </c>
      <c r="F4318" t="s">
        <v>49</v>
      </c>
    </row>
    <row r="4319" spans="1:6" x14ac:dyDescent="0.25">
      <c r="A4319">
        <v>4318</v>
      </c>
      <c r="B4319" t="s">
        <v>386</v>
      </c>
      <c r="C4319" t="s">
        <v>46</v>
      </c>
      <c r="D4319">
        <v>72</v>
      </c>
      <c r="E4319">
        <v>10</v>
      </c>
      <c r="F4319" t="s">
        <v>49</v>
      </c>
    </row>
    <row r="4320" spans="1:6" x14ac:dyDescent="0.25">
      <c r="A4320">
        <v>4319</v>
      </c>
      <c r="B4320" t="s">
        <v>192</v>
      </c>
      <c r="C4320" t="s">
        <v>46</v>
      </c>
      <c r="D4320">
        <v>73</v>
      </c>
      <c r="E4320">
        <v>36</v>
      </c>
      <c r="F4320" t="s">
        <v>43</v>
      </c>
    </row>
    <row r="4321" spans="1:6" x14ac:dyDescent="0.25">
      <c r="A4321">
        <v>4320</v>
      </c>
      <c r="B4321" t="s">
        <v>82</v>
      </c>
      <c r="C4321" t="s">
        <v>46</v>
      </c>
      <c r="D4321">
        <v>75</v>
      </c>
      <c r="E4321">
        <v>9</v>
      </c>
      <c r="F4321" t="s">
        <v>53</v>
      </c>
    </row>
    <row r="4322" spans="1:6" x14ac:dyDescent="0.25">
      <c r="A4322">
        <v>4321</v>
      </c>
      <c r="B4322" t="s">
        <v>186</v>
      </c>
      <c r="C4322" t="s">
        <v>46</v>
      </c>
      <c r="D4322">
        <v>75</v>
      </c>
      <c r="E4322">
        <v>10</v>
      </c>
      <c r="F4322" t="s">
        <v>43</v>
      </c>
    </row>
    <row r="4323" spans="1:6" x14ac:dyDescent="0.25">
      <c r="A4323">
        <v>4322</v>
      </c>
      <c r="B4323" t="s">
        <v>97</v>
      </c>
      <c r="C4323" t="s">
        <v>46</v>
      </c>
      <c r="D4323">
        <v>76</v>
      </c>
      <c r="E4323">
        <v>40</v>
      </c>
      <c r="F4323" t="s">
        <v>60</v>
      </c>
    </row>
    <row r="4324" spans="1:6" x14ac:dyDescent="0.25">
      <c r="A4324">
        <v>4323</v>
      </c>
      <c r="B4324" t="s">
        <v>346</v>
      </c>
      <c r="C4324" t="s">
        <v>46</v>
      </c>
      <c r="D4324">
        <v>77</v>
      </c>
      <c r="E4324">
        <v>10</v>
      </c>
      <c r="F4324" t="s">
        <v>43</v>
      </c>
    </row>
    <row r="4325" spans="1:6" x14ac:dyDescent="0.25">
      <c r="A4325">
        <v>4324</v>
      </c>
      <c r="B4325" t="s">
        <v>67</v>
      </c>
      <c r="C4325" t="s">
        <v>46</v>
      </c>
      <c r="D4325">
        <v>77</v>
      </c>
      <c r="E4325">
        <v>23</v>
      </c>
      <c r="F4325" t="s">
        <v>43</v>
      </c>
    </row>
    <row r="4326" spans="1:6" x14ac:dyDescent="0.25">
      <c r="A4326">
        <v>4325</v>
      </c>
      <c r="B4326" t="s">
        <v>276</v>
      </c>
      <c r="C4326" t="s">
        <v>46</v>
      </c>
      <c r="D4326">
        <v>77</v>
      </c>
      <c r="E4326">
        <v>9</v>
      </c>
      <c r="F4326" t="s">
        <v>47</v>
      </c>
    </row>
    <row r="4327" spans="1:6" x14ac:dyDescent="0.25">
      <c r="A4327">
        <v>4326</v>
      </c>
      <c r="B4327" t="s">
        <v>428</v>
      </c>
      <c r="C4327" t="s">
        <v>46</v>
      </c>
      <c r="D4327">
        <v>79</v>
      </c>
      <c r="E4327">
        <v>9</v>
      </c>
      <c r="F4327" t="s">
        <v>53</v>
      </c>
    </row>
    <row r="4328" spans="1:6" x14ac:dyDescent="0.25">
      <c r="A4328">
        <v>4327</v>
      </c>
      <c r="B4328" t="s">
        <v>443</v>
      </c>
      <c r="C4328" t="s">
        <v>42</v>
      </c>
      <c r="D4328">
        <v>18</v>
      </c>
      <c r="E4328">
        <v>40</v>
      </c>
      <c r="F4328" t="s">
        <v>49</v>
      </c>
    </row>
    <row r="4329" spans="1:6" x14ac:dyDescent="0.25">
      <c r="A4329">
        <v>4328</v>
      </c>
      <c r="B4329" t="s">
        <v>345</v>
      </c>
      <c r="C4329" t="s">
        <v>46</v>
      </c>
      <c r="D4329">
        <v>18</v>
      </c>
      <c r="E4329">
        <v>7</v>
      </c>
      <c r="F4329" t="s">
        <v>53</v>
      </c>
    </row>
    <row r="4330" spans="1:6" x14ac:dyDescent="0.25">
      <c r="A4330">
        <v>4329</v>
      </c>
      <c r="B4330" t="s">
        <v>343</v>
      </c>
      <c r="C4330" t="s">
        <v>42</v>
      </c>
      <c r="D4330">
        <v>18</v>
      </c>
      <c r="E4330">
        <v>10</v>
      </c>
      <c r="F4330" t="s">
        <v>47</v>
      </c>
    </row>
    <row r="4331" spans="1:6" x14ac:dyDescent="0.25">
      <c r="A4331">
        <v>4330</v>
      </c>
      <c r="B4331" t="s">
        <v>230</v>
      </c>
      <c r="C4331" t="s">
        <v>46</v>
      </c>
      <c r="D4331">
        <v>18</v>
      </c>
      <c r="E4331">
        <v>17</v>
      </c>
      <c r="F4331" t="s">
        <v>49</v>
      </c>
    </row>
    <row r="4332" spans="1:6" x14ac:dyDescent="0.25">
      <c r="A4332">
        <v>4331</v>
      </c>
      <c r="B4332" t="s">
        <v>377</v>
      </c>
      <c r="C4332" t="s">
        <v>42</v>
      </c>
      <c r="D4332">
        <v>19</v>
      </c>
      <c r="E4332">
        <v>8</v>
      </c>
      <c r="F4332" t="s">
        <v>47</v>
      </c>
    </row>
    <row r="4333" spans="1:6" x14ac:dyDescent="0.25">
      <c r="A4333">
        <v>4332</v>
      </c>
      <c r="B4333" t="s">
        <v>348</v>
      </c>
      <c r="C4333" t="s">
        <v>42</v>
      </c>
      <c r="D4333">
        <v>19</v>
      </c>
      <c r="E4333">
        <v>10</v>
      </c>
      <c r="F4333" t="s">
        <v>43</v>
      </c>
    </row>
    <row r="4334" spans="1:6" x14ac:dyDescent="0.25">
      <c r="A4334">
        <v>4333</v>
      </c>
      <c r="B4334" t="s">
        <v>150</v>
      </c>
      <c r="C4334" t="s">
        <v>46</v>
      </c>
      <c r="D4334">
        <v>19</v>
      </c>
      <c r="E4334">
        <v>29</v>
      </c>
      <c r="F4334" t="s">
        <v>49</v>
      </c>
    </row>
    <row r="4335" spans="1:6" x14ac:dyDescent="0.25">
      <c r="A4335">
        <v>4334</v>
      </c>
      <c r="B4335" t="s">
        <v>296</v>
      </c>
      <c r="C4335" t="s">
        <v>46</v>
      </c>
      <c r="D4335">
        <v>20</v>
      </c>
      <c r="E4335">
        <v>10</v>
      </c>
      <c r="F4335" t="s">
        <v>49</v>
      </c>
    </row>
    <row r="4336" spans="1:6" x14ac:dyDescent="0.25">
      <c r="A4336">
        <v>4335</v>
      </c>
      <c r="B4336" t="s">
        <v>259</v>
      </c>
      <c r="C4336" t="s">
        <v>42</v>
      </c>
      <c r="D4336">
        <v>21</v>
      </c>
      <c r="E4336">
        <v>4</v>
      </c>
      <c r="F4336" t="s">
        <v>49</v>
      </c>
    </row>
    <row r="4337" spans="1:6" x14ac:dyDescent="0.25">
      <c r="A4337">
        <v>4336</v>
      </c>
      <c r="B4337" t="s">
        <v>288</v>
      </c>
      <c r="C4337" t="s">
        <v>42</v>
      </c>
      <c r="D4337">
        <v>21</v>
      </c>
      <c r="E4337">
        <v>9</v>
      </c>
      <c r="F4337" t="s">
        <v>60</v>
      </c>
    </row>
    <row r="4338" spans="1:6" x14ac:dyDescent="0.25">
      <c r="A4338">
        <v>4337</v>
      </c>
      <c r="B4338" t="s">
        <v>323</v>
      </c>
      <c r="C4338" t="s">
        <v>46</v>
      </c>
      <c r="D4338">
        <v>22</v>
      </c>
      <c r="E4338">
        <v>5</v>
      </c>
      <c r="F4338" t="s">
        <v>60</v>
      </c>
    </row>
    <row r="4339" spans="1:6" x14ac:dyDescent="0.25">
      <c r="A4339">
        <v>4338</v>
      </c>
      <c r="B4339" t="s">
        <v>133</v>
      </c>
      <c r="C4339" t="s">
        <v>42</v>
      </c>
      <c r="D4339">
        <v>22</v>
      </c>
      <c r="E4339">
        <v>17</v>
      </c>
      <c r="F4339" t="s">
        <v>47</v>
      </c>
    </row>
    <row r="4340" spans="1:6" x14ac:dyDescent="0.25">
      <c r="A4340">
        <v>4339</v>
      </c>
      <c r="B4340" t="s">
        <v>158</v>
      </c>
      <c r="C4340" t="s">
        <v>46</v>
      </c>
      <c r="D4340">
        <v>22</v>
      </c>
      <c r="E4340">
        <v>36</v>
      </c>
      <c r="F4340" t="s">
        <v>43</v>
      </c>
    </row>
    <row r="4341" spans="1:6" x14ac:dyDescent="0.25">
      <c r="A4341">
        <v>4340</v>
      </c>
      <c r="B4341" t="s">
        <v>407</v>
      </c>
      <c r="C4341" t="s">
        <v>46</v>
      </c>
      <c r="D4341">
        <v>23</v>
      </c>
      <c r="E4341">
        <v>39</v>
      </c>
      <c r="F4341" t="s">
        <v>47</v>
      </c>
    </row>
    <row r="4342" spans="1:6" x14ac:dyDescent="0.25">
      <c r="A4342">
        <v>4341</v>
      </c>
      <c r="B4342" t="s">
        <v>76</v>
      </c>
      <c r="C4342" t="s">
        <v>46</v>
      </c>
      <c r="D4342">
        <v>24</v>
      </c>
      <c r="E4342">
        <v>27</v>
      </c>
      <c r="F4342" t="s">
        <v>49</v>
      </c>
    </row>
    <row r="4343" spans="1:6" x14ac:dyDescent="0.25">
      <c r="A4343">
        <v>4342</v>
      </c>
      <c r="B4343" t="s">
        <v>158</v>
      </c>
      <c r="C4343" t="s">
        <v>46</v>
      </c>
      <c r="D4343">
        <v>25</v>
      </c>
      <c r="E4343">
        <v>4</v>
      </c>
      <c r="F4343" t="s">
        <v>60</v>
      </c>
    </row>
    <row r="4344" spans="1:6" x14ac:dyDescent="0.25">
      <c r="A4344">
        <v>4343</v>
      </c>
      <c r="B4344" t="s">
        <v>202</v>
      </c>
      <c r="C4344" t="s">
        <v>46</v>
      </c>
      <c r="D4344">
        <v>25</v>
      </c>
      <c r="E4344">
        <v>9</v>
      </c>
      <c r="F4344" t="s">
        <v>60</v>
      </c>
    </row>
    <row r="4345" spans="1:6" x14ac:dyDescent="0.25">
      <c r="A4345">
        <v>4344</v>
      </c>
      <c r="B4345" t="s">
        <v>351</v>
      </c>
      <c r="C4345" t="s">
        <v>42</v>
      </c>
      <c r="D4345">
        <v>25</v>
      </c>
      <c r="E4345">
        <v>20</v>
      </c>
      <c r="F4345" t="s">
        <v>47</v>
      </c>
    </row>
    <row r="4346" spans="1:6" x14ac:dyDescent="0.25">
      <c r="A4346">
        <v>4345</v>
      </c>
      <c r="B4346" t="s">
        <v>376</v>
      </c>
      <c r="C4346" t="s">
        <v>46</v>
      </c>
      <c r="D4346">
        <v>27</v>
      </c>
      <c r="E4346">
        <v>20</v>
      </c>
      <c r="F4346" t="s">
        <v>47</v>
      </c>
    </row>
    <row r="4347" spans="1:6" x14ac:dyDescent="0.25">
      <c r="A4347">
        <v>4346</v>
      </c>
      <c r="B4347" t="s">
        <v>338</v>
      </c>
      <c r="C4347" t="s">
        <v>42</v>
      </c>
      <c r="D4347">
        <v>28</v>
      </c>
      <c r="E4347">
        <v>7</v>
      </c>
      <c r="F4347" t="s">
        <v>53</v>
      </c>
    </row>
    <row r="4348" spans="1:6" x14ac:dyDescent="0.25">
      <c r="A4348">
        <v>4347</v>
      </c>
      <c r="B4348" t="s">
        <v>414</v>
      </c>
      <c r="C4348" t="s">
        <v>46</v>
      </c>
      <c r="D4348">
        <v>28</v>
      </c>
      <c r="E4348">
        <v>7</v>
      </c>
      <c r="F4348" t="s">
        <v>60</v>
      </c>
    </row>
    <row r="4349" spans="1:6" x14ac:dyDescent="0.25">
      <c r="A4349">
        <v>4348</v>
      </c>
      <c r="B4349" t="s">
        <v>155</v>
      </c>
      <c r="C4349" t="s">
        <v>42</v>
      </c>
      <c r="D4349">
        <v>28</v>
      </c>
      <c r="E4349">
        <v>10</v>
      </c>
      <c r="F4349" t="s">
        <v>53</v>
      </c>
    </row>
    <row r="4350" spans="1:6" x14ac:dyDescent="0.25">
      <c r="A4350">
        <v>4349</v>
      </c>
      <c r="B4350" t="s">
        <v>112</v>
      </c>
      <c r="C4350" t="s">
        <v>46</v>
      </c>
      <c r="D4350">
        <v>28</v>
      </c>
      <c r="E4350">
        <v>25</v>
      </c>
      <c r="F4350" t="s">
        <v>43</v>
      </c>
    </row>
    <row r="4351" spans="1:6" x14ac:dyDescent="0.25">
      <c r="A4351">
        <v>4350</v>
      </c>
      <c r="B4351" t="s">
        <v>41</v>
      </c>
      <c r="C4351" t="s">
        <v>42</v>
      </c>
      <c r="D4351">
        <v>28</v>
      </c>
      <c r="E4351">
        <v>10</v>
      </c>
      <c r="F4351" t="s">
        <v>60</v>
      </c>
    </row>
    <row r="4352" spans="1:6" x14ac:dyDescent="0.25">
      <c r="A4352">
        <v>4351</v>
      </c>
      <c r="B4352" t="s">
        <v>77</v>
      </c>
      <c r="C4352" t="s">
        <v>42</v>
      </c>
      <c r="D4352">
        <v>29</v>
      </c>
      <c r="E4352">
        <v>4</v>
      </c>
      <c r="F4352" t="s">
        <v>53</v>
      </c>
    </row>
    <row r="4353" spans="1:6" x14ac:dyDescent="0.25">
      <c r="A4353">
        <v>4352</v>
      </c>
      <c r="B4353" t="s">
        <v>185</v>
      </c>
      <c r="C4353" t="s">
        <v>46</v>
      </c>
      <c r="D4353">
        <v>30</v>
      </c>
      <c r="E4353">
        <v>10</v>
      </c>
      <c r="F4353" t="s">
        <v>43</v>
      </c>
    </row>
    <row r="4354" spans="1:6" x14ac:dyDescent="0.25">
      <c r="A4354">
        <v>4353</v>
      </c>
      <c r="B4354" t="s">
        <v>163</v>
      </c>
      <c r="C4354" t="s">
        <v>42</v>
      </c>
      <c r="D4354">
        <v>30</v>
      </c>
      <c r="E4354">
        <v>9</v>
      </c>
      <c r="F4354" t="s">
        <v>47</v>
      </c>
    </row>
    <row r="4355" spans="1:6" x14ac:dyDescent="0.25">
      <c r="A4355">
        <v>4354</v>
      </c>
      <c r="B4355" t="s">
        <v>391</v>
      </c>
      <c r="C4355" t="s">
        <v>46</v>
      </c>
      <c r="D4355">
        <v>30</v>
      </c>
      <c r="E4355">
        <v>23</v>
      </c>
      <c r="F4355" t="s">
        <v>49</v>
      </c>
    </row>
    <row r="4356" spans="1:6" x14ac:dyDescent="0.25">
      <c r="A4356">
        <v>4355</v>
      </c>
      <c r="B4356" t="s">
        <v>161</v>
      </c>
      <c r="C4356" t="s">
        <v>42</v>
      </c>
      <c r="D4356">
        <v>30</v>
      </c>
      <c r="E4356">
        <v>10</v>
      </c>
      <c r="F4356" t="s">
        <v>47</v>
      </c>
    </row>
    <row r="4357" spans="1:6" x14ac:dyDescent="0.25">
      <c r="A4357">
        <v>4356</v>
      </c>
      <c r="B4357" t="s">
        <v>202</v>
      </c>
      <c r="C4357" t="s">
        <v>42</v>
      </c>
      <c r="D4357">
        <v>31</v>
      </c>
      <c r="E4357">
        <v>2</v>
      </c>
      <c r="F4357" t="s">
        <v>43</v>
      </c>
    </row>
    <row r="4358" spans="1:6" x14ac:dyDescent="0.25">
      <c r="A4358">
        <v>4357</v>
      </c>
      <c r="B4358" t="s">
        <v>203</v>
      </c>
      <c r="C4358" t="s">
        <v>42</v>
      </c>
      <c r="D4358">
        <v>31</v>
      </c>
      <c r="E4358">
        <v>4</v>
      </c>
      <c r="F4358" t="s">
        <v>60</v>
      </c>
    </row>
    <row r="4359" spans="1:6" x14ac:dyDescent="0.25">
      <c r="A4359">
        <v>4358</v>
      </c>
      <c r="B4359" t="s">
        <v>172</v>
      </c>
      <c r="C4359" t="s">
        <v>46</v>
      </c>
      <c r="D4359">
        <v>31</v>
      </c>
      <c r="E4359">
        <v>4</v>
      </c>
      <c r="F4359" t="s">
        <v>49</v>
      </c>
    </row>
    <row r="4360" spans="1:6" x14ac:dyDescent="0.25">
      <c r="A4360">
        <v>4359</v>
      </c>
      <c r="B4360" t="s">
        <v>103</v>
      </c>
      <c r="C4360" t="s">
        <v>42</v>
      </c>
      <c r="D4360">
        <v>31</v>
      </c>
      <c r="E4360">
        <v>23</v>
      </c>
      <c r="F4360" t="s">
        <v>60</v>
      </c>
    </row>
    <row r="4361" spans="1:6" x14ac:dyDescent="0.25">
      <c r="A4361">
        <v>4360</v>
      </c>
      <c r="B4361" t="s">
        <v>253</v>
      </c>
      <c r="C4361" t="s">
        <v>46</v>
      </c>
      <c r="D4361">
        <v>31</v>
      </c>
      <c r="E4361">
        <v>39</v>
      </c>
      <c r="F4361" t="s">
        <v>53</v>
      </c>
    </row>
    <row r="4362" spans="1:6" x14ac:dyDescent="0.25">
      <c r="A4362">
        <v>4361</v>
      </c>
      <c r="B4362" t="s">
        <v>127</v>
      </c>
      <c r="C4362" t="s">
        <v>42</v>
      </c>
      <c r="D4362">
        <v>32</v>
      </c>
      <c r="E4362">
        <v>4</v>
      </c>
      <c r="F4362" t="s">
        <v>60</v>
      </c>
    </row>
    <row r="4363" spans="1:6" x14ac:dyDescent="0.25">
      <c r="A4363">
        <v>4362</v>
      </c>
      <c r="B4363" t="s">
        <v>364</v>
      </c>
      <c r="C4363" t="s">
        <v>46</v>
      </c>
      <c r="D4363">
        <v>32</v>
      </c>
      <c r="E4363">
        <v>11</v>
      </c>
      <c r="F4363" t="s">
        <v>43</v>
      </c>
    </row>
    <row r="4364" spans="1:6" x14ac:dyDescent="0.25">
      <c r="A4364">
        <v>4363</v>
      </c>
      <c r="B4364" t="s">
        <v>247</v>
      </c>
      <c r="C4364" t="s">
        <v>42</v>
      </c>
      <c r="D4364">
        <v>32</v>
      </c>
      <c r="E4364">
        <v>33</v>
      </c>
      <c r="F4364" t="s">
        <v>53</v>
      </c>
    </row>
    <row r="4365" spans="1:6" x14ac:dyDescent="0.25">
      <c r="A4365">
        <v>4364</v>
      </c>
      <c r="B4365" t="s">
        <v>103</v>
      </c>
      <c r="C4365" t="s">
        <v>46</v>
      </c>
      <c r="D4365">
        <v>33</v>
      </c>
      <c r="E4365">
        <v>4</v>
      </c>
      <c r="F4365" t="s">
        <v>60</v>
      </c>
    </row>
    <row r="4366" spans="1:6" x14ac:dyDescent="0.25">
      <c r="A4366">
        <v>4365</v>
      </c>
      <c r="B4366" t="s">
        <v>198</v>
      </c>
      <c r="C4366" t="s">
        <v>42</v>
      </c>
      <c r="D4366">
        <v>34</v>
      </c>
      <c r="E4366">
        <v>5</v>
      </c>
      <c r="F4366" t="s">
        <v>47</v>
      </c>
    </row>
    <row r="4367" spans="1:6" x14ac:dyDescent="0.25">
      <c r="A4367">
        <v>4366</v>
      </c>
      <c r="B4367" t="s">
        <v>403</v>
      </c>
      <c r="C4367" t="s">
        <v>42</v>
      </c>
      <c r="D4367">
        <v>34</v>
      </c>
      <c r="E4367">
        <v>10</v>
      </c>
      <c r="F4367" t="s">
        <v>43</v>
      </c>
    </row>
    <row r="4368" spans="1:6" x14ac:dyDescent="0.25">
      <c r="A4368">
        <v>4367</v>
      </c>
      <c r="B4368" t="s">
        <v>240</v>
      </c>
      <c r="C4368" t="s">
        <v>42</v>
      </c>
      <c r="D4368">
        <v>35</v>
      </c>
      <c r="E4368">
        <v>4</v>
      </c>
      <c r="F4368" t="s">
        <v>60</v>
      </c>
    </row>
    <row r="4369" spans="1:6" x14ac:dyDescent="0.25">
      <c r="A4369">
        <v>4368</v>
      </c>
      <c r="B4369" t="s">
        <v>225</v>
      </c>
      <c r="C4369" t="s">
        <v>42</v>
      </c>
      <c r="D4369">
        <v>36</v>
      </c>
      <c r="E4369">
        <v>37</v>
      </c>
      <c r="F4369" t="s">
        <v>60</v>
      </c>
    </row>
    <row r="4370" spans="1:6" x14ac:dyDescent="0.25">
      <c r="A4370">
        <v>4369</v>
      </c>
      <c r="B4370" t="s">
        <v>249</v>
      </c>
      <c r="C4370" t="s">
        <v>46</v>
      </c>
      <c r="D4370">
        <v>37</v>
      </c>
      <c r="E4370">
        <v>10</v>
      </c>
      <c r="F4370" t="s">
        <v>49</v>
      </c>
    </row>
    <row r="4371" spans="1:6" x14ac:dyDescent="0.25">
      <c r="A4371">
        <v>4370</v>
      </c>
      <c r="B4371" t="s">
        <v>212</v>
      </c>
      <c r="C4371" t="s">
        <v>46</v>
      </c>
      <c r="D4371">
        <v>37</v>
      </c>
      <c r="E4371">
        <v>14</v>
      </c>
      <c r="F4371" t="s">
        <v>49</v>
      </c>
    </row>
    <row r="4372" spans="1:6" x14ac:dyDescent="0.25">
      <c r="A4372">
        <v>4371</v>
      </c>
      <c r="B4372" t="s">
        <v>128</v>
      </c>
      <c r="C4372" t="s">
        <v>46</v>
      </c>
      <c r="D4372">
        <v>38</v>
      </c>
      <c r="E4372">
        <v>16</v>
      </c>
      <c r="F4372" t="s">
        <v>43</v>
      </c>
    </row>
    <row r="4373" spans="1:6" x14ac:dyDescent="0.25">
      <c r="A4373">
        <v>4372</v>
      </c>
      <c r="B4373" t="s">
        <v>88</v>
      </c>
      <c r="C4373" t="s">
        <v>42</v>
      </c>
      <c r="D4373">
        <v>38</v>
      </c>
      <c r="E4373">
        <v>23</v>
      </c>
      <c r="F4373" t="s">
        <v>43</v>
      </c>
    </row>
    <row r="4374" spans="1:6" x14ac:dyDescent="0.25">
      <c r="A4374">
        <v>4373</v>
      </c>
      <c r="B4374" t="s">
        <v>152</v>
      </c>
      <c r="C4374" t="s">
        <v>46</v>
      </c>
      <c r="D4374">
        <v>38</v>
      </c>
      <c r="E4374">
        <v>10</v>
      </c>
      <c r="F4374" t="s">
        <v>49</v>
      </c>
    </row>
    <row r="4375" spans="1:6" x14ac:dyDescent="0.25">
      <c r="A4375">
        <v>4374</v>
      </c>
      <c r="B4375" t="s">
        <v>134</v>
      </c>
      <c r="C4375" t="s">
        <v>42</v>
      </c>
      <c r="D4375">
        <v>41</v>
      </c>
      <c r="E4375">
        <v>39</v>
      </c>
      <c r="F4375" t="s">
        <v>47</v>
      </c>
    </row>
    <row r="4376" spans="1:6" x14ac:dyDescent="0.25">
      <c r="A4376">
        <v>4375</v>
      </c>
      <c r="B4376" t="s">
        <v>164</v>
      </c>
      <c r="C4376" t="s">
        <v>46</v>
      </c>
      <c r="D4376">
        <v>42</v>
      </c>
      <c r="E4376">
        <v>4</v>
      </c>
      <c r="F4376" t="s">
        <v>47</v>
      </c>
    </row>
    <row r="4377" spans="1:6" x14ac:dyDescent="0.25">
      <c r="A4377">
        <v>4376</v>
      </c>
      <c r="B4377" t="s">
        <v>183</v>
      </c>
      <c r="C4377" t="s">
        <v>42</v>
      </c>
      <c r="D4377">
        <v>42</v>
      </c>
      <c r="E4377">
        <v>5</v>
      </c>
      <c r="F4377" t="s">
        <v>60</v>
      </c>
    </row>
    <row r="4378" spans="1:6" x14ac:dyDescent="0.25">
      <c r="A4378">
        <v>4377</v>
      </c>
      <c r="B4378" t="s">
        <v>310</v>
      </c>
      <c r="C4378" t="s">
        <v>46</v>
      </c>
      <c r="D4378">
        <v>42</v>
      </c>
      <c r="E4378">
        <v>13</v>
      </c>
      <c r="F4378" t="s">
        <v>60</v>
      </c>
    </row>
    <row r="4379" spans="1:6" x14ac:dyDescent="0.25">
      <c r="A4379">
        <v>4378</v>
      </c>
      <c r="B4379" t="s">
        <v>169</v>
      </c>
      <c r="C4379" t="s">
        <v>42</v>
      </c>
      <c r="D4379">
        <v>42</v>
      </c>
      <c r="E4379">
        <v>9</v>
      </c>
      <c r="F4379" t="s">
        <v>60</v>
      </c>
    </row>
    <row r="4380" spans="1:6" x14ac:dyDescent="0.25">
      <c r="A4380">
        <v>4379</v>
      </c>
      <c r="B4380" t="s">
        <v>112</v>
      </c>
      <c r="C4380" t="s">
        <v>46</v>
      </c>
      <c r="D4380">
        <v>42</v>
      </c>
      <c r="E4380">
        <v>10</v>
      </c>
      <c r="F4380" t="s">
        <v>60</v>
      </c>
    </row>
    <row r="4381" spans="1:6" x14ac:dyDescent="0.25">
      <c r="A4381">
        <v>4380</v>
      </c>
      <c r="B4381" t="s">
        <v>221</v>
      </c>
      <c r="C4381" t="s">
        <v>42</v>
      </c>
      <c r="D4381">
        <v>42</v>
      </c>
      <c r="E4381">
        <v>4</v>
      </c>
      <c r="F4381" t="s">
        <v>47</v>
      </c>
    </row>
    <row r="4382" spans="1:6" x14ac:dyDescent="0.25">
      <c r="A4382">
        <v>4381</v>
      </c>
      <c r="B4382" t="s">
        <v>251</v>
      </c>
      <c r="C4382" t="s">
        <v>42</v>
      </c>
      <c r="D4382">
        <v>42</v>
      </c>
      <c r="E4382">
        <v>4</v>
      </c>
      <c r="F4382" t="s">
        <v>47</v>
      </c>
    </row>
    <row r="4383" spans="1:6" x14ac:dyDescent="0.25">
      <c r="A4383">
        <v>4382</v>
      </c>
      <c r="B4383" t="s">
        <v>112</v>
      </c>
      <c r="C4383" t="s">
        <v>46</v>
      </c>
      <c r="D4383">
        <v>43</v>
      </c>
      <c r="E4383">
        <v>9</v>
      </c>
      <c r="F4383" t="s">
        <v>60</v>
      </c>
    </row>
    <row r="4384" spans="1:6" x14ac:dyDescent="0.25">
      <c r="A4384">
        <v>4383</v>
      </c>
      <c r="B4384" t="s">
        <v>171</v>
      </c>
      <c r="C4384" t="s">
        <v>46</v>
      </c>
      <c r="D4384">
        <v>43</v>
      </c>
      <c r="E4384">
        <v>10</v>
      </c>
      <c r="F4384" t="s">
        <v>60</v>
      </c>
    </row>
    <row r="4385" spans="1:6" x14ac:dyDescent="0.25">
      <c r="A4385">
        <v>4384</v>
      </c>
      <c r="B4385" t="s">
        <v>152</v>
      </c>
      <c r="C4385" t="s">
        <v>42</v>
      </c>
      <c r="D4385">
        <v>43</v>
      </c>
      <c r="E4385">
        <v>32</v>
      </c>
      <c r="F4385" t="s">
        <v>49</v>
      </c>
    </row>
    <row r="4386" spans="1:6" x14ac:dyDescent="0.25">
      <c r="A4386">
        <v>4385</v>
      </c>
      <c r="B4386" t="s">
        <v>213</v>
      </c>
      <c r="C4386" t="s">
        <v>46</v>
      </c>
      <c r="D4386">
        <v>44</v>
      </c>
      <c r="E4386">
        <v>2</v>
      </c>
      <c r="F4386" t="s">
        <v>53</v>
      </c>
    </row>
    <row r="4387" spans="1:6" x14ac:dyDescent="0.25">
      <c r="A4387">
        <v>4386</v>
      </c>
      <c r="B4387" t="s">
        <v>126</v>
      </c>
      <c r="C4387" t="s">
        <v>42</v>
      </c>
      <c r="D4387">
        <v>45</v>
      </c>
      <c r="E4387">
        <v>9</v>
      </c>
      <c r="F4387" t="s">
        <v>47</v>
      </c>
    </row>
    <row r="4388" spans="1:6" x14ac:dyDescent="0.25">
      <c r="A4388">
        <v>4387</v>
      </c>
      <c r="B4388" t="s">
        <v>357</v>
      </c>
      <c r="C4388" t="s">
        <v>46</v>
      </c>
      <c r="D4388">
        <v>46</v>
      </c>
      <c r="E4388">
        <v>11</v>
      </c>
      <c r="F4388" t="s">
        <v>49</v>
      </c>
    </row>
    <row r="4389" spans="1:6" x14ac:dyDescent="0.25">
      <c r="A4389">
        <v>4388</v>
      </c>
      <c r="B4389" t="s">
        <v>372</v>
      </c>
      <c r="C4389" t="s">
        <v>42</v>
      </c>
      <c r="D4389">
        <v>47</v>
      </c>
      <c r="E4389">
        <v>22</v>
      </c>
      <c r="F4389" t="s">
        <v>53</v>
      </c>
    </row>
    <row r="4390" spans="1:6" x14ac:dyDescent="0.25">
      <c r="A4390">
        <v>4389</v>
      </c>
      <c r="B4390" t="s">
        <v>195</v>
      </c>
      <c r="C4390" t="s">
        <v>42</v>
      </c>
      <c r="D4390">
        <v>47</v>
      </c>
      <c r="E4390">
        <v>24</v>
      </c>
      <c r="F4390" t="s">
        <v>49</v>
      </c>
    </row>
    <row r="4391" spans="1:6" x14ac:dyDescent="0.25">
      <c r="A4391">
        <v>4390</v>
      </c>
      <c r="B4391" t="s">
        <v>120</v>
      </c>
      <c r="C4391" t="s">
        <v>46</v>
      </c>
      <c r="D4391">
        <v>47</v>
      </c>
      <c r="E4391">
        <v>10</v>
      </c>
      <c r="F4391" t="s">
        <v>47</v>
      </c>
    </row>
    <row r="4392" spans="1:6" x14ac:dyDescent="0.25">
      <c r="A4392">
        <v>4391</v>
      </c>
      <c r="B4392" t="s">
        <v>371</v>
      </c>
      <c r="C4392" t="s">
        <v>46</v>
      </c>
      <c r="D4392">
        <v>48</v>
      </c>
      <c r="E4392">
        <v>11</v>
      </c>
      <c r="F4392" t="s">
        <v>49</v>
      </c>
    </row>
    <row r="4393" spans="1:6" x14ac:dyDescent="0.25">
      <c r="A4393">
        <v>4392</v>
      </c>
      <c r="B4393" t="s">
        <v>200</v>
      </c>
      <c r="C4393" t="s">
        <v>46</v>
      </c>
      <c r="D4393">
        <v>48</v>
      </c>
      <c r="E4393">
        <v>28</v>
      </c>
      <c r="F4393" t="s">
        <v>60</v>
      </c>
    </row>
    <row r="4394" spans="1:6" x14ac:dyDescent="0.25">
      <c r="A4394">
        <v>4393</v>
      </c>
      <c r="B4394" t="s">
        <v>306</v>
      </c>
      <c r="C4394" t="s">
        <v>46</v>
      </c>
      <c r="D4394">
        <v>49</v>
      </c>
      <c r="E4394">
        <v>10</v>
      </c>
      <c r="F4394" t="s">
        <v>47</v>
      </c>
    </row>
    <row r="4395" spans="1:6" x14ac:dyDescent="0.25">
      <c r="A4395">
        <v>4394</v>
      </c>
      <c r="B4395" t="s">
        <v>194</v>
      </c>
      <c r="C4395" t="s">
        <v>46</v>
      </c>
      <c r="D4395">
        <v>49</v>
      </c>
      <c r="E4395">
        <v>10</v>
      </c>
      <c r="F4395" t="s">
        <v>60</v>
      </c>
    </row>
    <row r="4396" spans="1:6" x14ac:dyDescent="0.25">
      <c r="A4396">
        <v>4395</v>
      </c>
      <c r="B4396" t="s">
        <v>431</v>
      </c>
      <c r="C4396" t="s">
        <v>42</v>
      </c>
      <c r="D4396">
        <v>49</v>
      </c>
      <c r="E4396">
        <v>9</v>
      </c>
      <c r="F4396" t="s">
        <v>49</v>
      </c>
    </row>
    <row r="4397" spans="1:6" x14ac:dyDescent="0.25">
      <c r="A4397">
        <v>4396</v>
      </c>
      <c r="B4397" t="s">
        <v>227</v>
      </c>
      <c r="C4397" t="s">
        <v>42</v>
      </c>
      <c r="D4397">
        <v>49</v>
      </c>
      <c r="E4397">
        <v>38</v>
      </c>
      <c r="F4397" t="s">
        <v>49</v>
      </c>
    </row>
    <row r="4398" spans="1:6" x14ac:dyDescent="0.25">
      <c r="A4398">
        <v>4397</v>
      </c>
      <c r="B4398" t="s">
        <v>162</v>
      </c>
      <c r="C4398" t="s">
        <v>46</v>
      </c>
      <c r="D4398">
        <v>50</v>
      </c>
      <c r="E4398">
        <v>4</v>
      </c>
      <c r="F4398" t="s">
        <v>43</v>
      </c>
    </row>
    <row r="4399" spans="1:6" x14ac:dyDescent="0.25">
      <c r="A4399">
        <v>4398</v>
      </c>
      <c r="B4399" t="s">
        <v>181</v>
      </c>
      <c r="C4399" t="s">
        <v>42</v>
      </c>
      <c r="D4399">
        <v>50</v>
      </c>
      <c r="E4399">
        <v>22</v>
      </c>
      <c r="F4399" t="s">
        <v>53</v>
      </c>
    </row>
    <row r="4400" spans="1:6" x14ac:dyDescent="0.25">
      <c r="A4400">
        <v>4399</v>
      </c>
      <c r="B4400" t="s">
        <v>111</v>
      </c>
      <c r="C4400" t="s">
        <v>46</v>
      </c>
      <c r="D4400">
        <v>50</v>
      </c>
      <c r="E4400">
        <v>4</v>
      </c>
      <c r="F4400" t="s">
        <v>43</v>
      </c>
    </row>
    <row r="4401" spans="1:6" x14ac:dyDescent="0.25">
      <c r="A4401">
        <v>4400</v>
      </c>
      <c r="B4401" t="s">
        <v>157</v>
      </c>
      <c r="C4401" t="s">
        <v>46</v>
      </c>
      <c r="D4401">
        <v>51</v>
      </c>
      <c r="E4401">
        <v>3</v>
      </c>
      <c r="F4401" t="s">
        <v>60</v>
      </c>
    </row>
    <row r="4402" spans="1:6" x14ac:dyDescent="0.25">
      <c r="A4402">
        <v>4401</v>
      </c>
      <c r="B4402" t="s">
        <v>72</v>
      </c>
      <c r="C4402" t="s">
        <v>42</v>
      </c>
      <c r="D4402">
        <v>52</v>
      </c>
      <c r="E4402">
        <v>11</v>
      </c>
      <c r="F4402" t="s">
        <v>47</v>
      </c>
    </row>
    <row r="4403" spans="1:6" x14ac:dyDescent="0.25">
      <c r="A4403">
        <v>4402</v>
      </c>
      <c r="B4403" t="s">
        <v>224</v>
      </c>
      <c r="C4403" t="s">
        <v>42</v>
      </c>
      <c r="D4403">
        <v>52</v>
      </c>
      <c r="E4403">
        <v>9</v>
      </c>
      <c r="F4403" t="s">
        <v>43</v>
      </c>
    </row>
    <row r="4404" spans="1:6" x14ac:dyDescent="0.25">
      <c r="A4404">
        <v>4403</v>
      </c>
      <c r="B4404" t="s">
        <v>330</v>
      </c>
      <c r="C4404" t="s">
        <v>42</v>
      </c>
      <c r="D4404">
        <v>52</v>
      </c>
      <c r="E4404">
        <v>9</v>
      </c>
      <c r="F4404" t="s">
        <v>60</v>
      </c>
    </row>
    <row r="4405" spans="1:6" x14ac:dyDescent="0.25">
      <c r="A4405">
        <v>4404</v>
      </c>
      <c r="B4405" t="s">
        <v>110</v>
      </c>
      <c r="C4405" t="s">
        <v>42</v>
      </c>
      <c r="D4405">
        <v>52</v>
      </c>
      <c r="E4405">
        <v>40</v>
      </c>
      <c r="F4405" t="s">
        <v>49</v>
      </c>
    </row>
    <row r="4406" spans="1:6" x14ac:dyDescent="0.25">
      <c r="A4406">
        <v>4405</v>
      </c>
      <c r="B4406" t="s">
        <v>135</v>
      </c>
      <c r="C4406" t="s">
        <v>42</v>
      </c>
      <c r="D4406">
        <v>52</v>
      </c>
      <c r="E4406">
        <v>39</v>
      </c>
      <c r="F4406" t="s">
        <v>60</v>
      </c>
    </row>
    <row r="4407" spans="1:6" x14ac:dyDescent="0.25">
      <c r="A4407">
        <v>4406</v>
      </c>
      <c r="B4407" t="s">
        <v>102</v>
      </c>
      <c r="C4407" t="s">
        <v>42</v>
      </c>
      <c r="D4407">
        <v>53</v>
      </c>
      <c r="E4407">
        <v>19</v>
      </c>
      <c r="F4407" t="s">
        <v>43</v>
      </c>
    </row>
    <row r="4408" spans="1:6" x14ac:dyDescent="0.25">
      <c r="A4408">
        <v>4407</v>
      </c>
      <c r="B4408" t="s">
        <v>350</v>
      </c>
      <c r="C4408" t="s">
        <v>42</v>
      </c>
      <c r="D4408">
        <v>53</v>
      </c>
      <c r="E4408">
        <v>4</v>
      </c>
      <c r="F4408" t="s">
        <v>49</v>
      </c>
    </row>
    <row r="4409" spans="1:6" x14ac:dyDescent="0.25">
      <c r="A4409">
        <v>4408</v>
      </c>
      <c r="B4409" t="s">
        <v>266</v>
      </c>
      <c r="C4409" t="s">
        <v>42</v>
      </c>
      <c r="D4409">
        <v>53</v>
      </c>
      <c r="E4409">
        <v>30</v>
      </c>
      <c r="F4409" t="s">
        <v>43</v>
      </c>
    </row>
    <row r="4410" spans="1:6" x14ac:dyDescent="0.25">
      <c r="A4410">
        <v>4409</v>
      </c>
      <c r="B4410" t="s">
        <v>348</v>
      </c>
      <c r="C4410" t="s">
        <v>42</v>
      </c>
      <c r="D4410">
        <v>55</v>
      </c>
      <c r="E4410">
        <v>4</v>
      </c>
      <c r="F4410" t="s">
        <v>60</v>
      </c>
    </row>
    <row r="4411" spans="1:6" x14ac:dyDescent="0.25">
      <c r="A4411">
        <v>4410</v>
      </c>
      <c r="B4411" t="s">
        <v>184</v>
      </c>
      <c r="C4411" t="s">
        <v>46</v>
      </c>
      <c r="D4411">
        <v>56</v>
      </c>
      <c r="E4411">
        <v>2</v>
      </c>
      <c r="F4411" t="s">
        <v>49</v>
      </c>
    </row>
    <row r="4412" spans="1:6" x14ac:dyDescent="0.25">
      <c r="A4412">
        <v>4411</v>
      </c>
      <c r="B4412" t="s">
        <v>271</v>
      </c>
      <c r="C4412" t="s">
        <v>42</v>
      </c>
      <c r="D4412">
        <v>56</v>
      </c>
      <c r="E4412">
        <v>4</v>
      </c>
      <c r="F4412" t="s">
        <v>49</v>
      </c>
    </row>
    <row r="4413" spans="1:6" x14ac:dyDescent="0.25">
      <c r="A4413">
        <v>4412</v>
      </c>
      <c r="B4413" t="s">
        <v>135</v>
      </c>
      <c r="C4413" t="s">
        <v>42</v>
      </c>
      <c r="D4413">
        <v>56</v>
      </c>
      <c r="E4413">
        <v>10</v>
      </c>
      <c r="F4413" t="s">
        <v>60</v>
      </c>
    </row>
    <row r="4414" spans="1:6" x14ac:dyDescent="0.25">
      <c r="A4414">
        <v>4413</v>
      </c>
      <c r="B4414" t="s">
        <v>109</v>
      </c>
      <c r="C4414" t="s">
        <v>42</v>
      </c>
      <c r="D4414">
        <v>56</v>
      </c>
      <c r="E4414">
        <v>10</v>
      </c>
      <c r="F4414" t="s">
        <v>43</v>
      </c>
    </row>
    <row r="4415" spans="1:6" x14ac:dyDescent="0.25">
      <c r="A4415">
        <v>4414</v>
      </c>
      <c r="B4415" t="s">
        <v>147</v>
      </c>
      <c r="C4415" t="s">
        <v>42</v>
      </c>
      <c r="D4415">
        <v>56</v>
      </c>
      <c r="E4415">
        <v>9</v>
      </c>
      <c r="F4415" t="s">
        <v>60</v>
      </c>
    </row>
    <row r="4416" spans="1:6" x14ac:dyDescent="0.25">
      <c r="A4416">
        <v>4415</v>
      </c>
      <c r="B4416" t="s">
        <v>336</v>
      </c>
      <c r="C4416" t="s">
        <v>42</v>
      </c>
      <c r="D4416">
        <v>57</v>
      </c>
      <c r="E4416">
        <v>4</v>
      </c>
      <c r="F4416" t="s">
        <v>47</v>
      </c>
    </row>
    <row r="4417" spans="1:6" x14ac:dyDescent="0.25">
      <c r="A4417">
        <v>4416</v>
      </c>
      <c r="B4417" t="s">
        <v>145</v>
      </c>
      <c r="C4417" t="s">
        <v>46</v>
      </c>
      <c r="D4417">
        <v>58</v>
      </c>
      <c r="E4417">
        <v>18</v>
      </c>
      <c r="F4417" t="s">
        <v>53</v>
      </c>
    </row>
    <row r="4418" spans="1:6" x14ac:dyDescent="0.25">
      <c r="A4418">
        <v>4417</v>
      </c>
      <c r="B4418" t="s">
        <v>65</v>
      </c>
      <c r="C4418" t="s">
        <v>46</v>
      </c>
      <c r="D4418">
        <v>58</v>
      </c>
      <c r="E4418">
        <v>10</v>
      </c>
      <c r="F4418" t="s">
        <v>47</v>
      </c>
    </row>
    <row r="4419" spans="1:6" x14ac:dyDescent="0.25">
      <c r="A4419">
        <v>4418</v>
      </c>
      <c r="B4419" t="s">
        <v>283</v>
      </c>
      <c r="C4419" t="s">
        <v>46</v>
      </c>
      <c r="D4419">
        <v>59</v>
      </c>
      <c r="E4419">
        <v>14</v>
      </c>
      <c r="F4419" t="s">
        <v>53</v>
      </c>
    </row>
    <row r="4420" spans="1:6" x14ac:dyDescent="0.25">
      <c r="A4420">
        <v>4419</v>
      </c>
      <c r="B4420" t="s">
        <v>357</v>
      </c>
      <c r="C4420" t="s">
        <v>42</v>
      </c>
      <c r="D4420">
        <v>59</v>
      </c>
      <c r="E4420">
        <v>10</v>
      </c>
      <c r="F4420" t="s">
        <v>49</v>
      </c>
    </row>
    <row r="4421" spans="1:6" x14ac:dyDescent="0.25">
      <c r="A4421">
        <v>4420</v>
      </c>
      <c r="B4421" t="s">
        <v>254</v>
      </c>
      <c r="C4421" t="s">
        <v>46</v>
      </c>
      <c r="D4421">
        <v>59</v>
      </c>
      <c r="E4421">
        <v>10</v>
      </c>
      <c r="F4421" t="s">
        <v>53</v>
      </c>
    </row>
    <row r="4422" spans="1:6" x14ac:dyDescent="0.25">
      <c r="A4422">
        <v>4421</v>
      </c>
      <c r="B4422" t="s">
        <v>308</v>
      </c>
      <c r="C4422" t="s">
        <v>46</v>
      </c>
      <c r="D4422">
        <v>60</v>
      </c>
      <c r="E4422">
        <v>1</v>
      </c>
      <c r="F4422" t="s">
        <v>53</v>
      </c>
    </row>
    <row r="4423" spans="1:6" x14ac:dyDescent="0.25">
      <c r="A4423">
        <v>4422</v>
      </c>
      <c r="B4423" t="s">
        <v>44</v>
      </c>
      <c r="C4423" t="s">
        <v>46</v>
      </c>
      <c r="D4423">
        <v>61</v>
      </c>
      <c r="E4423">
        <v>4</v>
      </c>
      <c r="F4423" t="s">
        <v>43</v>
      </c>
    </row>
    <row r="4424" spans="1:6" x14ac:dyDescent="0.25">
      <c r="A4424">
        <v>4423</v>
      </c>
      <c r="B4424" t="s">
        <v>354</v>
      </c>
      <c r="C4424" t="s">
        <v>42</v>
      </c>
      <c r="D4424">
        <v>61</v>
      </c>
      <c r="E4424">
        <v>10</v>
      </c>
      <c r="F4424" t="s">
        <v>60</v>
      </c>
    </row>
    <row r="4425" spans="1:6" x14ac:dyDescent="0.25">
      <c r="A4425">
        <v>4424</v>
      </c>
      <c r="B4425" t="s">
        <v>95</v>
      </c>
      <c r="C4425" t="s">
        <v>46</v>
      </c>
      <c r="D4425">
        <v>62</v>
      </c>
      <c r="E4425">
        <v>10</v>
      </c>
      <c r="F4425" t="s">
        <v>60</v>
      </c>
    </row>
    <row r="4426" spans="1:6" x14ac:dyDescent="0.25">
      <c r="A4426">
        <v>4425</v>
      </c>
      <c r="B4426" t="s">
        <v>175</v>
      </c>
      <c r="C4426" t="s">
        <v>42</v>
      </c>
      <c r="D4426">
        <v>62</v>
      </c>
      <c r="E4426">
        <v>13</v>
      </c>
      <c r="F4426" t="s">
        <v>47</v>
      </c>
    </row>
    <row r="4427" spans="1:6" x14ac:dyDescent="0.25">
      <c r="A4427">
        <v>4426</v>
      </c>
      <c r="B4427" t="s">
        <v>239</v>
      </c>
      <c r="C4427" t="s">
        <v>42</v>
      </c>
      <c r="D4427">
        <v>62</v>
      </c>
      <c r="E4427">
        <v>16</v>
      </c>
      <c r="F4427" t="s">
        <v>43</v>
      </c>
    </row>
    <row r="4428" spans="1:6" x14ac:dyDescent="0.25">
      <c r="A4428">
        <v>4427</v>
      </c>
      <c r="B4428" t="s">
        <v>273</v>
      </c>
      <c r="C4428" t="s">
        <v>42</v>
      </c>
      <c r="D4428">
        <v>62</v>
      </c>
      <c r="E4428">
        <v>17</v>
      </c>
      <c r="F4428" t="s">
        <v>53</v>
      </c>
    </row>
    <row r="4429" spans="1:6" x14ac:dyDescent="0.25">
      <c r="A4429">
        <v>4428</v>
      </c>
      <c r="B4429" t="s">
        <v>106</v>
      </c>
      <c r="C4429" t="s">
        <v>42</v>
      </c>
      <c r="D4429">
        <v>63</v>
      </c>
      <c r="E4429">
        <v>10</v>
      </c>
      <c r="F4429" t="s">
        <v>43</v>
      </c>
    </row>
    <row r="4430" spans="1:6" x14ac:dyDescent="0.25">
      <c r="A4430">
        <v>4429</v>
      </c>
      <c r="B4430" t="s">
        <v>103</v>
      </c>
      <c r="C4430" t="s">
        <v>42</v>
      </c>
      <c r="D4430">
        <v>63</v>
      </c>
      <c r="E4430">
        <v>40</v>
      </c>
      <c r="F4430" t="s">
        <v>43</v>
      </c>
    </row>
    <row r="4431" spans="1:6" x14ac:dyDescent="0.25">
      <c r="A4431">
        <v>4430</v>
      </c>
      <c r="B4431" t="s">
        <v>182</v>
      </c>
      <c r="C4431" t="s">
        <v>42</v>
      </c>
      <c r="D4431">
        <v>63</v>
      </c>
      <c r="E4431">
        <v>10</v>
      </c>
      <c r="F4431" t="s">
        <v>49</v>
      </c>
    </row>
    <row r="4432" spans="1:6" x14ac:dyDescent="0.25">
      <c r="A4432">
        <v>4431</v>
      </c>
      <c r="B4432" t="s">
        <v>335</v>
      </c>
      <c r="C4432" t="s">
        <v>42</v>
      </c>
      <c r="D4432">
        <v>64</v>
      </c>
      <c r="E4432">
        <v>1</v>
      </c>
      <c r="F4432" t="s">
        <v>47</v>
      </c>
    </row>
    <row r="4433" spans="1:6" x14ac:dyDescent="0.25">
      <c r="A4433">
        <v>4432</v>
      </c>
      <c r="B4433" t="s">
        <v>338</v>
      </c>
      <c r="C4433" t="s">
        <v>42</v>
      </c>
      <c r="D4433">
        <v>65</v>
      </c>
      <c r="E4433">
        <v>10</v>
      </c>
      <c r="F4433" t="s">
        <v>53</v>
      </c>
    </row>
    <row r="4434" spans="1:6" x14ac:dyDescent="0.25">
      <c r="A4434">
        <v>4433</v>
      </c>
      <c r="B4434" t="s">
        <v>148</v>
      </c>
      <c r="C4434" t="s">
        <v>42</v>
      </c>
      <c r="D4434">
        <v>66</v>
      </c>
      <c r="E4434">
        <v>4</v>
      </c>
      <c r="F4434" t="s">
        <v>49</v>
      </c>
    </row>
    <row r="4435" spans="1:6" x14ac:dyDescent="0.25">
      <c r="A4435">
        <v>4434</v>
      </c>
      <c r="B4435" t="s">
        <v>367</v>
      </c>
      <c r="C4435" t="s">
        <v>42</v>
      </c>
      <c r="D4435">
        <v>66</v>
      </c>
      <c r="E4435">
        <v>4</v>
      </c>
      <c r="F4435" t="s">
        <v>43</v>
      </c>
    </row>
    <row r="4436" spans="1:6" x14ac:dyDescent="0.25">
      <c r="A4436">
        <v>4435</v>
      </c>
      <c r="B4436" t="s">
        <v>227</v>
      </c>
      <c r="C4436" t="s">
        <v>42</v>
      </c>
      <c r="D4436">
        <v>67</v>
      </c>
      <c r="E4436">
        <v>4</v>
      </c>
      <c r="F4436" t="s">
        <v>49</v>
      </c>
    </row>
    <row r="4437" spans="1:6" x14ac:dyDescent="0.25">
      <c r="A4437">
        <v>4436</v>
      </c>
      <c r="B4437" t="s">
        <v>124</v>
      </c>
      <c r="C4437" t="s">
        <v>42</v>
      </c>
      <c r="D4437">
        <v>67</v>
      </c>
      <c r="E4437">
        <v>40</v>
      </c>
      <c r="F4437" t="s">
        <v>47</v>
      </c>
    </row>
    <row r="4438" spans="1:6" x14ac:dyDescent="0.25">
      <c r="A4438">
        <v>4437</v>
      </c>
      <c r="B4438" t="s">
        <v>172</v>
      </c>
      <c r="C4438" t="s">
        <v>46</v>
      </c>
      <c r="D4438">
        <v>67</v>
      </c>
      <c r="E4438">
        <v>4</v>
      </c>
      <c r="F4438" t="s">
        <v>53</v>
      </c>
    </row>
    <row r="4439" spans="1:6" x14ac:dyDescent="0.25">
      <c r="A4439">
        <v>4438</v>
      </c>
      <c r="B4439" t="s">
        <v>263</v>
      </c>
      <c r="C4439" t="s">
        <v>46</v>
      </c>
      <c r="D4439">
        <v>67</v>
      </c>
      <c r="E4439">
        <v>26</v>
      </c>
      <c r="F4439" t="s">
        <v>49</v>
      </c>
    </row>
    <row r="4440" spans="1:6" x14ac:dyDescent="0.25">
      <c r="A4440">
        <v>4439</v>
      </c>
      <c r="B4440" t="s">
        <v>371</v>
      </c>
      <c r="C4440" t="s">
        <v>42</v>
      </c>
      <c r="D4440">
        <v>68</v>
      </c>
      <c r="E4440">
        <v>3</v>
      </c>
      <c r="F4440" t="s">
        <v>49</v>
      </c>
    </row>
    <row r="4441" spans="1:6" x14ac:dyDescent="0.25">
      <c r="A4441">
        <v>4440</v>
      </c>
      <c r="B4441" t="s">
        <v>333</v>
      </c>
      <c r="C4441" t="s">
        <v>46</v>
      </c>
      <c r="D4441">
        <v>68</v>
      </c>
      <c r="E4441">
        <v>29</v>
      </c>
      <c r="F4441" t="s">
        <v>53</v>
      </c>
    </row>
    <row r="4442" spans="1:6" x14ac:dyDescent="0.25">
      <c r="A4442">
        <v>4441</v>
      </c>
      <c r="B4442" t="s">
        <v>208</v>
      </c>
      <c r="C4442" t="s">
        <v>42</v>
      </c>
      <c r="D4442">
        <v>68</v>
      </c>
      <c r="E4442">
        <v>4</v>
      </c>
      <c r="F4442" t="s">
        <v>47</v>
      </c>
    </row>
    <row r="4443" spans="1:6" x14ac:dyDescent="0.25">
      <c r="A4443">
        <v>4442</v>
      </c>
      <c r="B4443" t="s">
        <v>230</v>
      </c>
      <c r="C4443" t="s">
        <v>42</v>
      </c>
      <c r="D4443">
        <v>68</v>
      </c>
      <c r="E4443">
        <v>4</v>
      </c>
      <c r="F4443" t="s">
        <v>49</v>
      </c>
    </row>
    <row r="4444" spans="1:6" x14ac:dyDescent="0.25">
      <c r="A4444">
        <v>4443</v>
      </c>
      <c r="B4444" t="s">
        <v>54</v>
      </c>
      <c r="C4444" t="s">
        <v>46</v>
      </c>
      <c r="D4444">
        <v>69</v>
      </c>
      <c r="E4444">
        <v>40</v>
      </c>
      <c r="F4444" t="s">
        <v>60</v>
      </c>
    </row>
    <row r="4445" spans="1:6" x14ac:dyDescent="0.25">
      <c r="A4445">
        <v>4444</v>
      </c>
      <c r="B4445" t="s">
        <v>117</v>
      </c>
      <c r="C4445" t="s">
        <v>42</v>
      </c>
      <c r="D4445">
        <v>70</v>
      </c>
      <c r="E4445">
        <v>1</v>
      </c>
      <c r="F4445" t="s">
        <v>43</v>
      </c>
    </row>
    <row r="4446" spans="1:6" x14ac:dyDescent="0.25">
      <c r="A4446">
        <v>4445</v>
      </c>
      <c r="B4446" t="s">
        <v>190</v>
      </c>
      <c r="C4446" t="s">
        <v>46</v>
      </c>
      <c r="D4446">
        <v>70</v>
      </c>
      <c r="E4446">
        <v>4</v>
      </c>
      <c r="F4446" t="s">
        <v>53</v>
      </c>
    </row>
    <row r="4447" spans="1:6" x14ac:dyDescent="0.25">
      <c r="A4447">
        <v>4446</v>
      </c>
      <c r="B4447" t="s">
        <v>76</v>
      </c>
      <c r="C4447" t="s">
        <v>46</v>
      </c>
      <c r="D4447">
        <v>70</v>
      </c>
      <c r="E4447">
        <v>11</v>
      </c>
      <c r="F4447" t="s">
        <v>49</v>
      </c>
    </row>
    <row r="4448" spans="1:6" x14ac:dyDescent="0.25">
      <c r="A4448">
        <v>4447</v>
      </c>
      <c r="B4448" t="s">
        <v>409</v>
      </c>
      <c r="C4448" t="s">
        <v>46</v>
      </c>
      <c r="D4448">
        <v>70</v>
      </c>
      <c r="E4448">
        <v>12</v>
      </c>
      <c r="F4448" t="s">
        <v>53</v>
      </c>
    </row>
    <row r="4449" spans="1:6" x14ac:dyDescent="0.25">
      <c r="A4449">
        <v>4448</v>
      </c>
      <c r="B4449" t="s">
        <v>400</v>
      </c>
      <c r="C4449" t="s">
        <v>42</v>
      </c>
      <c r="D4449">
        <v>70</v>
      </c>
      <c r="E4449">
        <v>33</v>
      </c>
      <c r="F4449" t="s">
        <v>53</v>
      </c>
    </row>
    <row r="4450" spans="1:6" x14ac:dyDescent="0.25">
      <c r="A4450">
        <v>4449</v>
      </c>
      <c r="B4450" t="s">
        <v>44</v>
      </c>
      <c r="C4450" t="s">
        <v>42</v>
      </c>
      <c r="D4450">
        <v>71</v>
      </c>
      <c r="E4450">
        <v>40</v>
      </c>
      <c r="F4450" t="s">
        <v>60</v>
      </c>
    </row>
    <row r="4451" spans="1:6" x14ac:dyDescent="0.25">
      <c r="A4451">
        <v>4450</v>
      </c>
      <c r="B4451" t="s">
        <v>237</v>
      </c>
      <c r="C4451" t="s">
        <v>42</v>
      </c>
      <c r="D4451">
        <v>71</v>
      </c>
      <c r="E4451">
        <v>28</v>
      </c>
      <c r="F4451" t="s">
        <v>47</v>
      </c>
    </row>
    <row r="4452" spans="1:6" x14ac:dyDescent="0.25">
      <c r="A4452">
        <v>4451</v>
      </c>
      <c r="B4452" t="s">
        <v>248</v>
      </c>
      <c r="C4452" t="s">
        <v>42</v>
      </c>
      <c r="D4452">
        <v>72</v>
      </c>
      <c r="E4452">
        <v>10</v>
      </c>
      <c r="F4452" t="s">
        <v>47</v>
      </c>
    </row>
    <row r="4453" spans="1:6" x14ac:dyDescent="0.25">
      <c r="A4453">
        <v>4452</v>
      </c>
      <c r="B4453" t="s">
        <v>308</v>
      </c>
      <c r="C4453" t="s">
        <v>42</v>
      </c>
      <c r="D4453">
        <v>72</v>
      </c>
      <c r="E4453">
        <v>10</v>
      </c>
      <c r="F4453" t="s">
        <v>53</v>
      </c>
    </row>
    <row r="4454" spans="1:6" x14ac:dyDescent="0.25">
      <c r="A4454">
        <v>4453</v>
      </c>
      <c r="B4454" t="s">
        <v>195</v>
      </c>
      <c r="C4454" t="s">
        <v>42</v>
      </c>
      <c r="D4454">
        <v>73</v>
      </c>
      <c r="E4454">
        <v>10</v>
      </c>
      <c r="F4454" t="s">
        <v>49</v>
      </c>
    </row>
    <row r="4455" spans="1:6" x14ac:dyDescent="0.25">
      <c r="A4455">
        <v>4454</v>
      </c>
      <c r="B4455" t="s">
        <v>277</v>
      </c>
      <c r="C4455" t="s">
        <v>46</v>
      </c>
      <c r="D4455">
        <v>73</v>
      </c>
      <c r="E4455">
        <v>4</v>
      </c>
      <c r="F4455" t="s">
        <v>60</v>
      </c>
    </row>
    <row r="4456" spans="1:6" x14ac:dyDescent="0.25">
      <c r="A4456">
        <v>4455</v>
      </c>
      <c r="B4456" t="s">
        <v>342</v>
      </c>
      <c r="C4456" t="s">
        <v>42</v>
      </c>
      <c r="D4456">
        <v>75</v>
      </c>
      <c r="E4456">
        <v>40</v>
      </c>
      <c r="F4456" t="s">
        <v>43</v>
      </c>
    </row>
    <row r="4457" spans="1:6" x14ac:dyDescent="0.25">
      <c r="A4457">
        <v>4456</v>
      </c>
      <c r="B4457" t="s">
        <v>127</v>
      </c>
      <c r="C4457" t="s">
        <v>46</v>
      </c>
      <c r="D4457">
        <v>76</v>
      </c>
      <c r="E4457">
        <v>10</v>
      </c>
      <c r="F4457" t="s">
        <v>43</v>
      </c>
    </row>
    <row r="4458" spans="1:6" x14ac:dyDescent="0.25">
      <c r="A4458">
        <v>4457</v>
      </c>
      <c r="B4458" t="s">
        <v>278</v>
      </c>
      <c r="C4458" t="s">
        <v>42</v>
      </c>
      <c r="D4458">
        <v>76</v>
      </c>
      <c r="E4458">
        <v>28</v>
      </c>
      <c r="F4458" t="s">
        <v>60</v>
      </c>
    </row>
    <row r="4459" spans="1:6" x14ac:dyDescent="0.25">
      <c r="A4459">
        <v>4458</v>
      </c>
      <c r="B4459" t="s">
        <v>189</v>
      </c>
      <c r="C4459" t="s">
        <v>42</v>
      </c>
      <c r="D4459">
        <v>76</v>
      </c>
      <c r="E4459">
        <v>4</v>
      </c>
      <c r="F4459" t="s">
        <v>47</v>
      </c>
    </row>
    <row r="4460" spans="1:6" x14ac:dyDescent="0.25">
      <c r="A4460">
        <v>4459</v>
      </c>
      <c r="B4460" t="s">
        <v>137</v>
      </c>
      <c r="C4460" t="s">
        <v>42</v>
      </c>
      <c r="D4460">
        <v>77</v>
      </c>
      <c r="E4460">
        <v>10</v>
      </c>
      <c r="F4460" t="s">
        <v>47</v>
      </c>
    </row>
    <row r="4461" spans="1:6" x14ac:dyDescent="0.25">
      <c r="A4461">
        <v>4460</v>
      </c>
      <c r="B4461" t="s">
        <v>341</v>
      </c>
      <c r="C4461" t="s">
        <v>46</v>
      </c>
      <c r="D4461">
        <v>77</v>
      </c>
      <c r="E4461">
        <v>13</v>
      </c>
      <c r="F4461" t="s">
        <v>47</v>
      </c>
    </row>
    <row r="4462" spans="1:6" x14ac:dyDescent="0.25">
      <c r="A4462">
        <v>4461</v>
      </c>
      <c r="B4462" t="s">
        <v>238</v>
      </c>
      <c r="C4462" t="s">
        <v>46</v>
      </c>
      <c r="D4462">
        <v>77</v>
      </c>
      <c r="E4462">
        <v>4</v>
      </c>
      <c r="F4462" t="s">
        <v>43</v>
      </c>
    </row>
    <row r="4463" spans="1:6" x14ac:dyDescent="0.25">
      <c r="A4463">
        <v>4462</v>
      </c>
      <c r="B4463" t="s">
        <v>417</v>
      </c>
      <c r="C4463" t="s">
        <v>46</v>
      </c>
      <c r="D4463">
        <v>77</v>
      </c>
      <c r="E4463">
        <v>10</v>
      </c>
      <c r="F4463" t="s">
        <v>47</v>
      </c>
    </row>
    <row r="4464" spans="1:6" x14ac:dyDescent="0.25">
      <c r="A4464">
        <v>4463</v>
      </c>
      <c r="B4464" t="s">
        <v>233</v>
      </c>
      <c r="C4464" t="s">
        <v>42</v>
      </c>
      <c r="D4464">
        <v>77</v>
      </c>
      <c r="E4464">
        <v>40</v>
      </c>
      <c r="F4464" t="s">
        <v>47</v>
      </c>
    </row>
    <row r="4465" spans="1:6" x14ac:dyDescent="0.25">
      <c r="A4465">
        <v>4464</v>
      </c>
      <c r="B4465" t="s">
        <v>334</v>
      </c>
      <c r="C4465" t="s">
        <v>42</v>
      </c>
      <c r="D4465">
        <v>78</v>
      </c>
      <c r="E4465">
        <v>10</v>
      </c>
      <c r="F4465" t="s">
        <v>53</v>
      </c>
    </row>
    <row r="4466" spans="1:6" x14ac:dyDescent="0.25">
      <c r="A4466">
        <v>4465</v>
      </c>
      <c r="B4466" t="s">
        <v>239</v>
      </c>
      <c r="C4466" t="s">
        <v>42</v>
      </c>
      <c r="D4466">
        <v>78</v>
      </c>
      <c r="E4466">
        <v>10</v>
      </c>
      <c r="F4466" t="s">
        <v>43</v>
      </c>
    </row>
    <row r="4467" spans="1:6" x14ac:dyDescent="0.25">
      <c r="A4467">
        <v>4466</v>
      </c>
      <c r="B4467" t="s">
        <v>201</v>
      </c>
      <c r="C4467" t="s">
        <v>46</v>
      </c>
      <c r="D4467">
        <v>79</v>
      </c>
      <c r="E4467">
        <v>4</v>
      </c>
      <c r="F4467" t="s">
        <v>49</v>
      </c>
    </row>
    <row r="4468" spans="1:6" x14ac:dyDescent="0.25">
      <c r="A4468">
        <v>4467</v>
      </c>
      <c r="B4468" t="s">
        <v>437</v>
      </c>
      <c r="C4468" t="s">
        <v>42</v>
      </c>
      <c r="D4468">
        <v>79</v>
      </c>
      <c r="E4468">
        <v>9</v>
      </c>
      <c r="F4468" t="s">
        <v>49</v>
      </c>
    </row>
    <row r="4469" spans="1:6" x14ac:dyDescent="0.25">
      <c r="A4469">
        <v>4468</v>
      </c>
      <c r="B4469" t="s">
        <v>342</v>
      </c>
      <c r="C4469" t="s">
        <v>42</v>
      </c>
      <c r="D4469">
        <v>79</v>
      </c>
      <c r="E4469">
        <v>4</v>
      </c>
      <c r="F4469" t="s">
        <v>60</v>
      </c>
    </row>
    <row r="4470" spans="1:6" x14ac:dyDescent="0.25">
      <c r="A4470">
        <v>4469</v>
      </c>
      <c r="B4470" t="s">
        <v>434</v>
      </c>
      <c r="C4470" t="s">
        <v>46</v>
      </c>
      <c r="D4470">
        <v>18</v>
      </c>
      <c r="E4470">
        <v>40</v>
      </c>
      <c r="F4470" t="s">
        <v>49</v>
      </c>
    </row>
    <row r="4471" spans="1:6" x14ac:dyDescent="0.25">
      <c r="A4471">
        <v>4470</v>
      </c>
      <c r="B4471" t="s">
        <v>72</v>
      </c>
      <c r="C4471" t="s">
        <v>46</v>
      </c>
      <c r="D4471">
        <v>18</v>
      </c>
      <c r="E4471">
        <v>9</v>
      </c>
      <c r="F4471" t="s">
        <v>47</v>
      </c>
    </row>
    <row r="4472" spans="1:6" x14ac:dyDescent="0.25">
      <c r="A4472">
        <v>4471</v>
      </c>
      <c r="B4472" t="s">
        <v>425</v>
      </c>
      <c r="C4472" t="s">
        <v>46</v>
      </c>
      <c r="D4472">
        <v>18</v>
      </c>
      <c r="E4472">
        <v>21</v>
      </c>
      <c r="F4472" t="s">
        <v>47</v>
      </c>
    </row>
    <row r="4473" spans="1:6" x14ac:dyDescent="0.25">
      <c r="A4473">
        <v>4472</v>
      </c>
      <c r="B4473" t="s">
        <v>213</v>
      </c>
      <c r="C4473" t="s">
        <v>46</v>
      </c>
      <c r="D4473">
        <v>18</v>
      </c>
      <c r="E4473">
        <v>39</v>
      </c>
      <c r="F4473" t="s">
        <v>53</v>
      </c>
    </row>
    <row r="4474" spans="1:6" x14ac:dyDescent="0.25">
      <c r="A4474">
        <v>4473</v>
      </c>
      <c r="B4474" t="s">
        <v>237</v>
      </c>
      <c r="C4474" t="s">
        <v>46</v>
      </c>
      <c r="D4474">
        <v>19</v>
      </c>
      <c r="E4474">
        <v>9</v>
      </c>
      <c r="F4474" t="s">
        <v>47</v>
      </c>
    </row>
    <row r="4475" spans="1:6" x14ac:dyDescent="0.25">
      <c r="A4475">
        <v>4474</v>
      </c>
      <c r="B4475" t="s">
        <v>288</v>
      </c>
      <c r="C4475" t="s">
        <v>42</v>
      </c>
      <c r="D4475">
        <v>19</v>
      </c>
      <c r="E4475">
        <v>10</v>
      </c>
      <c r="F4475" t="s">
        <v>60</v>
      </c>
    </row>
    <row r="4476" spans="1:6" x14ac:dyDescent="0.25">
      <c r="A4476">
        <v>4475</v>
      </c>
      <c r="B4476" t="s">
        <v>405</v>
      </c>
      <c r="C4476" t="s">
        <v>46</v>
      </c>
      <c r="D4476">
        <v>20</v>
      </c>
      <c r="E4476">
        <v>10</v>
      </c>
      <c r="F4476" t="s">
        <v>49</v>
      </c>
    </row>
    <row r="4477" spans="1:6" x14ac:dyDescent="0.25">
      <c r="A4477">
        <v>4476</v>
      </c>
      <c r="B4477" t="s">
        <v>299</v>
      </c>
      <c r="C4477" t="s">
        <v>46</v>
      </c>
      <c r="D4477">
        <v>20</v>
      </c>
      <c r="E4477">
        <v>15</v>
      </c>
      <c r="F4477" t="s">
        <v>53</v>
      </c>
    </row>
    <row r="4478" spans="1:6" x14ac:dyDescent="0.25">
      <c r="A4478">
        <v>4477</v>
      </c>
      <c r="B4478" t="s">
        <v>347</v>
      </c>
      <c r="C4478" t="s">
        <v>46</v>
      </c>
      <c r="D4478">
        <v>20</v>
      </c>
      <c r="E4478">
        <v>4</v>
      </c>
      <c r="F4478" t="s">
        <v>47</v>
      </c>
    </row>
    <row r="4479" spans="1:6" x14ac:dyDescent="0.25">
      <c r="A4479">
        <v>4478</v>
      </c>
      <c r="B4479" t="s">
        <v>291</v>
      </c>
      <c r="C4479" t="s">
        <v>42</v>
      </c>
      <c r="D4479">
        <v>20</v>
      </c>
      <c r="E4479">
        <v>39</v>
      </c>
      <c r="F4479" t="s">
        <v>60</v>
      </c>
    </row>
    <row r="4480" spans="1:6" x14ac:dyDescent="0.25">
      <c r="A4480">
        <v>4479</v>
      </c>
      <c r="B4480" t="s">
        <v>382</v>
      </c>
      <c r="C4480" t="s">
        <v>42</v>
      </c>
      <c r="D4480">
        <v>21</v>
      </c>
      <c r="E4480">
        <v>12</v>
      </c>
      <c r="F4480" t="s">
        <v>49</v>
      </c>
    </row>
    <row r="4481" spans="1:6" x14ac:dyDescent="0.25">
      <c r="A4481">
        <v>4480</v>
      </c>
      <c r="B4481" t="s">
        <v>326</v>
      </c>
      <c r="C4481" t="s">
        <v>46</v>
      </c>
      <c r="D4481">
        <v>23</v>
      </c>
      <c r="E4481">
        <v>40</v>
      </c>
      <c r="F4481" t="s">
        <v>53</v>
      </c>
    </row>
    <row r="4482" spans="1:6" x14ac:dyDescent="0.25">
      <c r="A4482">
        <v>4481</v>
      </c>
      <c r="B4482" t="s">
        <v>201</v>
      </c>
      <c r="C4482" t="s">
        <v>46</v>
      </c>
      <c r="D4482">
        <v>24</v>
      </c>
      <c r="E4482">
        <v>37</v>
      </c>
      <c r="F4482" t="s">
        <v>49</v>
      </c>
    </row>
    <row r="4483" spans="1:6" x14ac:dyDescent="0.25">
      <c r="A4483">
        <v>4482</v>
      </c>
      <c r="B4483" t="s">
        <v>147</v>
      </c>
      <c r="C4483" t="s">
        <v>42</v>
      </c>
      <c r="D4483">
        <v>25</v>
      </c>
      <c r="E4483">
        <v>3</v>
      </c>
      <c r="F4483" t="s">
        <v>43</v>
      </c>
    </row>
    <row r="4484" spans="1:6" x14ac:dyDescent="0.25">
      <c r="A4484">
        <v>4483</v>
      </c>
      <c r="B4484" t="s">
        <v>221</v>
      </c>
      <c r="C4484" t="s">
        <v>42</v>
      </c>
      <c r="D4484">
        <v>25</v>
      </c>
      <c r="E4484">
        <v>4</v>
      </c>
      <c r="F4484" t="s">
        <v>47</v>
      </c>
    </row>
    <row r="4485" spans="1:6" x14ac:dyDescent="0.25">
      <c r="A4485">
        <v>4484</v>
      </c>
      <c r="B4485" t="s">
        <v>62</v>
      </c>
      <c r="C4485" t="s">
        <v>42</v>
      </c>
      <c r="D4485">
        <v>25</v>
      </c>
      <c r="E4485">
        <v>32</v>
      </c>
      <c r="F4485" t="s">
        <v>43</v>
      </c>
    </row>
    <row r="4486" spans="1:6" x14ac:dyDescent="0.25">
      <c r="A4486">
        <v>4485</v>
      </c>
      <c r="B4486" t="s">
        <v>294</v>
      </c>
      <c r="C4486" t="s">
        <v>42</v>
      </c>
      <c r="D4486">
        <v>26</v>
      </c>
      <c r="E4486">
        <v>10</v>
      </c>
      <c r="F4486" t="s">
        <v>60</v>
      </c>
    </row>
    <row r="4487" spans="1:6" x14ac:dyDescent="0.25">
      <c r="A4487">
        <v>4486</v>
      </c>
      <c r="B4487" t="s">
        <v>104</v>
      </c>
      <c r="C4487" t="s">
        <v>46</v>
      </c>
      <c r="D4487">
        <v>26</v>
      </c>
      <c r="E4487">
        <v>28</v>
      </c>
      <c r="F4487" t="s">
        <v>53</v>
      </c>
    </row>
    <row r="4488" spans="1:6" x14ac:dyDescent="0.25">
      <c r="A4488">
        <v>4487</v>
      </c>
      <c r="B4488" t="s">
        <v>424</v>
      </c>
      <c r="C4488" t="s">
        <v>46</v>
      </c>
      <c r="D4488">
        <v>26</v>
      </c>
      <c r="E4488">
        <v>40</v>
      </c>
      <c r="F4488" t="s">
        <v>47</v>
      </c>
    </row>
    <row r="4489" spans="1:6" x14ac:dyDescent="0.25">
      <c r="A4489">
        <v>4488</v>
      </c>
      <c r="B4489" t="s">
        <v>136</v>
      </c>
      <c r="C4489" t="s">
        <v>42</v>
      </c>
      <c r="D4489">
        <v>27</v>
      </c>
      <c r="E4489">
        <v>12</v>
      </c>
      <c r="F4489" t="s">
        <v>60</v>
      </c>
    </row>
    <row r="4490" spans="1:6" x14ac:dyDescent="0.25">
      <c r="A4490">
        <v>4489</v>
      </c>
      <c r="B4490" t="s">
        <v>407</v>
      </c>
      <c r="C4490" t="s">
        <v>46</v>
      </c>
      <c r="D4490">
        <v>27</v>
      </c>
      <c r="E4490">
        <v>24</v>
      </c>
      <c r="F4490" t="s">
        <v>47</v>
      </c>
    </row>
    <row r="4491" spans="1:6" x14ac:dyDescent="0.25">
      <c r="A4491">
        <v>4490</v>
      </c>
      <c r="B4491" t="s">
        <v>57</v>
      </c>
      <c r="C4491" t="s">
        <v>46</v>
      </c>
      <c r="D4491">
        <v>27</v>
      </c>
      <c r="E4491">
        <v>10</v>
      </c>
      <c r="F4491" t="s">
        <v>60</v>
      </c>
    </row>
    <row r="4492" spans="1:6" x14ac:dyDescent="0.25">
      <c r="A4492">
        <v>4491</v>
      </c>
      <c r="B4492" t="s">
        <v>327</v>
      </c>
      <c r="C4492" t="s">
        <v>42</v>
      </c>
      <c r="D4492">
        <v>29</v>
      </c>
      <c r="E4492">
        <v>4</v>
      </c>
      <c r="F4492" t="s">
        <v>53</v>
      </c>
    </row>
    <row r="4493" spans="1:6" x14ac:dyDescent="0.25">
      <c r="A4493">
        <v>4492</v>
      </c>
      <c r="B4493" t="s">
        <v>342</v>
      </c>
      <c r="C4493" t="s">
        <v>46</v>
      </c>
      <c r="D4493">
        <v>29</v>
      </c>
      <c r="E4493">
        <v>9</v>
      </c>
      <c r="F4493" t="s">
        <v>43</v>
      </c>
    </row>
    <row r="4494" spans="1:6" x14ac:dyDescent="0.25">
      <c r="A4494">
        <v>4493</v>
      </c>
      <c r="B4494" t="s">
        <v>382</v>
      </c>
      <c r="C4494" t="s">
        <v>46</v>
      </c>
      <c r="D4494">
        <v>29</v>
      </c>
      <c r="E4494">
        <v>4</v>
      </c>
      <c r="F4494" t="s">
        <v>49</v>
      </c>
    </row>
    <row r="4495" spans="1:6" x14ac:dyDescent="0.25">
      <c r="A4495">
        <v>4494</v>
      </c>
      <c r="B4495" t="s">
        <v>232</v>
      </c>
      <c r="C4495" t="s">
        <v>46</v>
      </c>
      <c r="D4495">
        <v>29</v>
      </c>
      <c r="E4495">
        <v>18</v>
      </c>
      <c r="F4495" t="s">
        <v>49</v>
      </c>
    </row>
    <row r="4496" spans="1:6" x14ac:dyDescent="0.25">
      <c r="A4496">
        <v>4495</v>
      </c>
      <c r="B4496" t="s">
        <v>431</v>
      </c>
      <c r="C4496" t="s">
        <v>46</v>
      </c>
      <c r="D4496">
        <v>29</v>
      </c>
      <c r="E4496">
        <v>40</v>
      </c>
      <c r="F4496" t="s">
        <v>53</v>
      </c>
    </row>
    <row r="4497" spans="1:6" x14ac:dyDescent="0.25">
      <c r="A4497">
        <v>4496</v>
      </c>
      <c r="B4497" t="s">
        <v>64</v>
      </c>
      <c r="C4497" t="s">
        <v>46</v>
      </c>
      <c r="D4497">
        <v>29</v>
      </c>
      <c r="E4497">
        <v>32</v>
      </c>
      <c r="F4497" t="s">
        <v>49</v>
      </c>
    </row>
    <row r="4498" spans="1:6" x14ac:dyDescent="0.25">
      <c r="A4498">
        <v>4497</v>
      </c>
      <c r="B4498" t="s">
        <v>304</v>
      </c>
      <c r="C4498" t="s">
        <v>42</v>
      </c>
      <c r="D4498">
        <v>30</v>
      </c>
      <c r="E4498">
        <v>6</v>
      </c>
      <c r="F4498" t="s">
        <v>43</v>
      </c>
    </row>
    <row r="4499" spans="1:6" x14ac:dyDescent="0.25">
      <c r="A4499">
        <v>4498</v>
      </c>
      <c r="B4499" t="s">
        <v>157</v>
      </c>
      <c r="C4499" t="s">
        <v>46</v>
      </c>
      <c r="D4499">
        <v>30</v>
      </c>
      <c r="E4499">
        <v>27</v>
      </c>
      <c r="F4499" t="s">
        <v>43</v>
      </c>
    </row>
    <row r="4500" spans="1:6" x14ac:dyDescent="0.25">
      <c r="A4500">
        <v>4499</v>
      </c>
      <c r="B4500" t="s">
        <v>294</v>
      </c>
      <c r="C4500" t="s">
        <v>42</v>
      </c>
      <c r="D4500">
        <v>31</v>
      </c>
      <c r="E4500">
        <v>5</v>
      </c>
      <c r="F4500" t="s">
        <v>60</v>
      </c>
    </row>
    <row r="4501" spans="1:6" x14ac:dyDescent="0.25">
      <c r="A4501">
        <v>4500</v>
      </c>
      <c r="B4501" t="s">
        <v>278</v>
      </c>
      <c r="C4501" t="s">
        <v>42</v>
      </c>
      <c r="D4501">
        <v>31</v>
      </c>
      <c r="E4501">
        <v>10</v>
      </c>
      <c r="F4501" t="s">
        <v>43</v>
      </c>
    </row>
    <row r="4502" spans="1:6" x14ac:dyDescent="0.25">
      <c r="A4502">
        <v>4501</v>
      </c>
      <c r="B4502" t="s">
        <v>194</v>
      </c>
      <c r="C4502" t="s">
        <v>42</v>
      </c>
      <c r="D4502">
        <v>31</v>
      </c>
      <c r="E4502">
        <v>8</v>
      </c>
      <c r="F4502" t="s">
        <v>43</v>
      </c>
    </row>
    <row r="4503" spans="1:6" x14ac:dyDescent="0.25">
      <c r="A4503">
        <v>4502</v>
      </c>
      <c r="B4503" t="s">
        <v>336</v>
      </c>
      <c r="C4503" t="s">
        <v>46</v>
      </c>
      <c r="D4503">
        <v>31</v>
      </c>
      <c r="E4503">
        <v>40</v>
      </c>
      <c r="F4503" t="s">
        <v>47</v>
      </c>
    </row>
    <row r="4504" spans="1:6" x14ac:dyDescent="0.25">
      <c r="A4504">
        <v>4503</v>
      </c>
      <c r="B4504" t="s">
        <v>337</v>
      </c>
      <c r="C4504" t="s">
        <v>42</v>
      </c>
      <c r="D4504">
        <v>32</v>
      </c>
      <c r="E4504">
        <v>10</v>
      </c>
      <c r="F4504" t="s">
        <v>49</v>
      </c>
    </row>
    <row r="4505" spans="1:6" x14ac:dyDescent="0.25">
      <c r="A4505">
        <v>4504</v>
      </c>
      <c r="B4505" t="s">
        <v>355</v>
      </c>
      <c r="C4505" t="s">
        <v>46</v>
      </c>
      <c r="D4505">
        <v>32</v>
      </c>
      <c r="E4505">
        <v>9</v>
      </c>
      <c r="F4505" t="s">
        <v>47</v>
      </c>
    </row>
    <row r="4506" spans="1:6" x14ac:dyDescent="0.25">
      <c r="A4506">
        <v>4505</v>
      </c>
      <c r="B4506" t="s">
        <v>187</v>
      </c>
      <c r="C4506" t="s">
        <v>46</v>
      </c>
      <c r="D4506">
        <v>32</v>
      </c>
      <c r="E4506">
        <v>27</v>
      </c>
      <c r="F4506" t="s">
        <v>60</v>
      </c>
    </row>
    <row r="4507" spans="1:6" x14ac:dyDescent="0.25">
      <c r="A4507">
        <v>4506</v>
      </c>
      <c r="B4507" t="s">
        <v>270</v>
      </c>
      <c r="C4507" t="s">
        <v>46</v>
      </c>
      <c r="D4507">
        <v>32</v>
      </c>
      <c r="E4507">
        <v>28</v>
      </c>
      <c r="F4507" t="s">
        <v>53</v>
      </c>
    </row>
    <row r="4508" spans="1:6" x14ac:dyDescent="0.25">
      <c r="A4508">
        <v>4507</v>
      </c>
      <c r="B4508" t="s">
        <v>349</v>
      </c>
      <c r="C4508" t="s">
        <v>42</v>
      </c>
      <c r="D4508">
        <v>33</v>
      </c>
      <c r="E4508">
        <v>7</v>
      </c>
      <c r="F4508" t="s">
        <v>43</v>
      </c>
    </row>
    <row r="4509" spans="1:6" x14ac:dyDescent="0.25">
      <c r="A4509">
        <v>4508</v>
      </c>
      <c r="B4509" t="s">
        <v>429</v>
      </c>
      <c r="C4509" t="s">
        <v>46</v>
      </c>
      <c r="D4509">
        <v>33</v>
      </c>
      <c r="E4509">
        <v>34</v>
      </c>
      <c r="F4509" t="s">
        <v>47</v>
      </c>
    </row>
    <row r="4510" spans="1:6" x14ac:dyDescent="0.25">
      <c r="A4510">
        <v>4509</v>
      </c>
      <c r="B4510" t="s">
        <v>316</v>
      </c>
      <c r="C4510" t="s">
        <v>42</v>
      </c>
      <c r="D4510">
        <v>35</v>
      </c>
      <c r="E4510">
        <v>12</v>
      </c>
      <c r="F4510" t="s">
        <v>53</v>
      </c>
    </row>
    <row r="4511" spans="1:6" x14ac:dyDescent="0.25">
      <c r="A4511">
        <v>4510</v>
      </c>
      <c r="B4511" t="s">
        <v>370</v>
      </c>
      <c r="C4511" t="s">
        <v>46</v>
      </c>
      <c r="D4511">
        <v>35</v>
      </c>
      <c r="E4511">
        <v>36</v>
      </c>
      <c r="F4511" t="s">
        <v>53</v>
      </c>
    </row>
    <row r="4512" spans="1:6" x14ac:dyDescent="0.25">
      <c r="A4512">
        <v>4511</v>
      </c>
      <c r="B4512" t="s">
        <v>243</v>
      </c>
      <c r="C4512" t="s">
        <v>46</v>
      </c>
      <c r="D4512">
        <v>36</v>
      </c>
      <c r="E4512">
        <v>7</v>
      </c>
      <c r="F4512" t="s">
        <v>43</v>
      </c>
    </row>
    <row r="4513" spans="1:6" x14ac:dyDescent="0.25">
      <c r="A4513">
        <v>4512</v>
      </c>
      <c r="B4513" t="s">
        <v>87</v>
      </c>
      <c r="C4513" t="s">
        <v>46</v>
      </c>
      <c r="D4513">
        <v>36</v>
      </c>
      <c r="E4513">
        <v>4</v>
      </c>
      <c r="F4513" t="s">
        <v>43</v>
      </c>
    </row>
    <row r="4514" spans="1:6" x14ac:dyDescent="0.25">
      <c r="A4514">
        <v>4513</v>
      </c>
      <c r="B4514" t="s">
        <v>259</v>
      </c>
      <c r="C4514" t="s">
        <v>42</v>
      </c>
      <c r="D4514">
        <v>37</v>
      </c>
      <c r="E4514">
        <v>20</v>
      </c>
      <c r="F4514" t="s">
        <v>49</v>
      </c>
    </row>
    <row r="4515" spans="1:6" x14ac:dyDescent="0.25">
      <c r="A4515">
        <v>4514</v>
      </c>
      <c r="B4515" t="s">
        <v>287</v>
      </c>
      <c r="C4515" t="s">
        <v>42</v>
      </c>
      <c r="D4515">
        <v>38</v>
      </c>
      <c r="E4515">
        <v>4</v>
      </c>
      <c r="F4515" t="s">
        <v>47</v>
      </c>
    </row>
    <row r="4516" spans="1:6" x14ac:dyDescent="0.25">
      <c r="A4516">
        <v>4515</v>
      </c>
      <c r="B4516" t="s">
        <v>323</v>
      </c>
      <c r="C4516" t="s">
        <v>42</v>
      </c>
      <c r="D4516">
        <v>38</v>
      </c>
      <c r="E4516">
        <v>4</v>
      </c>
      <c r="F4516" t="s">
        <v>60</v>
      </c>
    </row>
    <row r="4517" spans="1:6" x14ac:dyDescent="0.25">
      <c r="A4517">
        <v>4516</v>
      </c>
      <c r="B4517" t="s">
        <v>62</v>
      </c>
      <c r="C4517" t="s">
        <v>46</v>
      </c>
      <c r="D4517">
        <v>38</v>
      </c>
      <c r="E4517">
        <v>10</v>
      </c>
      <c r="F4517" t="s">
        <v>60</v>
      </c>
    </row>
    <row r="4518" spans="1:6" x14ac:dyDescent="0.25">
      <c r="A4518">
        <v>4517</v>
      </c>
      <c r="B4518" t="s">
        <v>254</v>
      </c>
      <c r="C4518" t="s">
        <v>46</v>
      </c>
      <c r="D4518">
        <v>39</v>
      </c>
      <c r="E4518">
        <v>24</v>
      </c>
      <c r="F4518" t="s">
        <v>53</v>
      </c>
    </row>
    <row r="4519" spans="1:6" x14ac:dyDescent="0.25">
      <c r="A4519">
        <v>4518</v>
      </c>
      <c r="B4519" t="s">
        <v>325</v>
      </c>
      <c r="C4519" t="s">
        <v>46</v>
      </c>
      <c r="D4519">
        <v>39</v>
      </c>
      <c r="E4519">
        <v>9</v>
      </c>
      <c r="F4519" t="s">
        <v>43</v>
      </c>
    </row>
    <row r="4520" spans="1:6" x14ac:dyDescent="0.25">
      <c r="A4520">
        <v>4519</v>
      </c>
      <c r="B4520" t="s">
        <v>59</v>
      </c>
      <c r="C4520" t="s">
        <v>42</v>
      </c>
      <c r="D4520">
        <v>40</v>
      </c>
      <c r="E4520">
        <v>9</v>
      </c>
      <c r="F4520" t="s">
        <v>60</v>
      </c>
    </row>
    <row r="4521" spans="1:6" x14ac:dyDescent="0.25">
      <c r="A4521">
        <v>4520</v>
      </c>
      <c r="B4521" t="s">
        <v>342</v>
      </c>
      <c r="C4521" t="s">
        <v>42</v>
      </c>
      <c r="D4521">
        <v>40</v>
      </c>
      <c r="E4521">
        <v>34</v>
      </c>
      <c r="F4521" t="s">
        <v>60</v>
      </c>
    </row>
    <row r="4522" spans="1:6" x14ac:dyDescent="0.25">
      <c r="A4522">
        <v>4521</v>
      </c>
      <c r="B4522" t="s">
        <v>218</v>
      </c>
      <c r="C4522" t="s">
        <v>46</v>
      </c>
      <c r="D4522">
        <v>41</v>
      </c>
      <c r="E4522">
        <v>40</v>
      </c>
      <c r="F4522" t="s">
        <v>53</v>
      </c>
    </row>
    <row r="4523" spans="1:6" x14ac:dyDescent="0.25">
      <c r="A4523">
        <v>4522</v>
      </c>
      <c r="B4523" t="s">
        <v>259</v>
      </c>
      <c r="C4523" t="s">
        <v>46</v>
      </c>
      <c r="D4523">
        <v>42</v>
      </c>
      <c r="E4523">
        <v>1</v>
      </c>
      <c r="F4523" t="s">
        <v>47</v>
      </c>
    </row>
    <row r="4524" spans="1:6" x14ac:dyDescent="0.25">
      <c r="A4524">
        <v>4523</v>
      </c>
      <c r="B4524" t="s">
        <v>257</v>
      </c>
      <c r="C4524" t="s">
        <v>46</v>
      </c>
      <c r="D4524">
        <v>42</v>
      </c>
      <c r="E4524">
        <v>37</v>
      </c>
      <c r="F4524" t="s">
        <v>60</v>
      </c>
    </row>
    <row r="4525" spans="1:6" x14ac:dyDescent="0.25">
      <c r="A4525">
        <v>4524</v>
      </c>
      <c r="B4525" t="s">
        <v>45</v>
      </c>
      <c r="C4525" t="s">
        <v>46</v>
      </c>
      <c r="D4525">
        <v>42</v>
      </c>
      <c r="E4525">
        <v>9</v>
      </c>
      <c r="F4525" t="s">
        <v>47</v>
      </c>
    </row>
    <row r="4526" spans="1:6" x14ac:dyDescent="0.25">
      <c r="A4526">
        <v>4525</v>
      </c>
      <c r="B4526" t="s">
        <v>109</v>
      </c>
      <c r="C4526" t="s">
        <v>46</v>
      </c>
      <c r="D4526">
        <v>43</v>
      </c>
      <c r="E4526">
        <v>24</v>
      </c>
      <c r="F4526" t="s">
        <v>43</v>
      </c>
    </row>
    <row r="4527" spans="1:6" x14ac:dyDescent="0.25">
      <c r="A4527">
        <v>4526</v>
      </c>
      <c r="B4527" t="s">
        <v>160</v>
      </c>
      <c r="C4527" t="s">
        <v>42</v>
      </c>
      <c r="D4527">
        <v>43</v>
      </c>
      <c r="E4527">
        <v>10</v>
      </c>
      <c r="F4527" t="s">
        <v>43</v>
      </c>
    </row>
    <row r="4528" spans="1:6" x14ac:dyDescent="0.25">
      <c r="A4528">
        <v>4527</v>
      </c>
      <c r="B4528" t="s">
        <v>358</v>
      </c>
      <c r="C4528" t="s">
        <v>46</v>
      </c>
      <c r="D4528">
        <v>43</v>
      </c>
      <c r="E4528">
        <v>38</v>
      </c>
      <c r="F4528" t="s">
        <v>53</v>
      </c>
    </row>
    <row r="4529" spans="1:6" x14ac:dyDescent="0.25">
      <c r="A4529">
        <v>4528</v>
      </c>
      <c r="B4529" t="s">
        <v>270</v>
      </c>
      <c r="C4529" t="s">
        <v>42</v>
      </c>
      <c r="D4529">
        <v>43</v>
      </c>
      <c r="E4529">
        <v>4</v>
      </c>
      <c r="F4529" t="s">
        <v>53</v>
      </c>
    </row>
    <row r="4530" spans="1:6" x14ac:dyDescent="0.25">
      <c r="A4530">
        <v>4529</v>
      </c>
      <c r="B4530" t="s">
        <v>415</v>
      </c>
      <c r="C4530" t="s">
        <v>46</v>
      </c>
      <c r="D4530">
        <v>44</v>
      </c>
      <c r="E4530">
        <v>6</v>
      </c>
      <c r="F4530" t="s">
        <v>53</v>
      </c>
    </row>
    <row r="4531" spans="1:6" x14ac:dyDescent="0.25">
      <c r="A4531">
        <v>4530</v>
      </c>
      <c r="B4531" t="s">
        <v>275</v>
      </c>
      <c r="C4531" t="s">
        <v>42</v>
      </c>
      <c r="D4531">
        <v>45</v>
      </c>
      <c r="E4531">
        <v>11</v>
      </c>
      <c r="F4531" t="s">
        <v>53</v>
      </c>
    </row>
    <row r="4532" spans="1:6" x14ac:dyDescent="0.25">
      <c r="A4532">
        <v>4531</v>
      </c>
      <c r="B4532" t="s">
        <v>361</v>
      </c>
      <c r="C4532" t="s">
        <v>42</v>
      </c>
      <c r="D4532">
        <v>45</v>
      </c>
      <c r="E4532">
        <v>10</v>
      </c>
      <c r="F4532" t="s">
        <v>49</v>
      </c>
    </row>
    <row r="4533" spans="1:6" x14ac:dyDescent="0.25">
      <c r="A4533">
        <v>4532</v>
      </c>
      <c r="B4533" t="s">
        <v>341</v>
      </c>
      <c r="C4533" t="s">
        <v>46</v>
      </c>
      <c r="D4533">
        <v>45</v>
      </c>
      <c r="E4533">
        <v>10</v>
      </c>
      <c r="F4533" t="s">
        <v>47</v>
      </c>
    </row>
    <row r="4534" spans="1:6" x14ac:dyDescent="0.25">
      <c r="A4534">
        <v>4533</v>
      </c>
      <c r="B4534" t="s">
        <v>140</v>
      </c>
      <c r="C4534" t="s">
        <v>46</v>
      </c>
      <c r="D4534">
        <v>45</v>
      </c>
      <c r="E4534">
        <v>9</v>
      </c>
      <c r="F4534" t="s">
        <v>49</v>
      </c>
    </row>
    <row r="4535" spans="1:6" x14ac:dyDescent="0.25">
      <c r="A4535">
        <v>4534</v>
      </c>
      <c r="B4535" t="s">
        <v>169</v>
      </c>
      <c r="C4535" t="s">
        <v>46</v>
      </c>
      <c r="D4535">
        <v>46</v>
      </c>
      <c r="E4535">
        <v>40</v>
      </c>
      <c r="F4535" t="s">
        <v>43</v>
      </c>
    </row>
    <row r="4536" spans="1:6" x14ac:dyDescent="0.25">
      <c r="A4536">
        <v>4535</v>
      </c>
      <c r="B4536" t="s">
        <v>349</v>
      </c>
      <c r="C4536" t="s">
        <v>42</v>
      </c>
      <c r="D4536">
        <v>46</v>
      </c>
      <c r="E4536">
        <v>16</v>
      </c>
      <c r="F4536" t="s">
        <v>60</v>
      </c>
    </row>
    <row r="4537" spans="1:6" x14ac:dyDescent="0.25">
      <c r="A4537">
        <v>4536</v>
      </c>
      <c r="B4537" t="s">
        <v>153</v>
      </c>
      <c r="C4537" t="s">
        <v>42</v>
      </c>
      <c r="D4537">
        <v>46</v>
      </c>
      <c r="E4537">
        <v>24</v>
      </c>
      <c r="F4537" t="s">
        <v>49</v>
      </c>
    </row>
    <row r="4538" spans="1:6" x14ac:dyDescent="0.25">
      <c r="A4538">
        <v>4537</v>
      </c>
      <c r="B4538" t="s">
        <v>187</v>
      </c>
      <c r="C4538" t="s">
        <v>46</v>
      </c>
      <c r="D4538">
        <v>47</v>
      </c>
      <c r="E4538">
        <v>4</v>
      </c>
      <c r="F4538" t="s">
        <v>43</v>
      </c>
    </row>
    <row r="4539" spans="1:6" x14ac:dyDescent="0.25">
      <c r="A4539">
        <v>4538</v>
      </c>
      <c r="B4539" t="s">
        <v>90</v>
      </c>
      <c r="C4539" t="s">
        <v>46</v>
      </c>
      <c r="D4539">
        <v>47</v>
      </c>
      <c r="E4539">
        <v>31</v>
      </c>
      <c r="F4539" t="s">
        <v>43</v>
      </c>
    </row>
    <row r="4540" spans="1:6" x14ac:dyDescent="0.25">
      <c r="A4540">
        <v>4539</v>
      </c>
      <c r="B4540" t="s">
        <v>273</v>
      </c>
      <c r="C4540" t="s">
        <v>46</v>
      </c>
      <c r="D4540">
        <v>48</v>
      </c>
      <c r="E4540">
        <v>1</v>
      </c>
      <c r="F4540" t="s">
        <v>53</v>
      </c>
    </row>
    <row r="4541" spans="1:6" x14ac:dyDescent="0.25">
      <c r="A4541">
        <v>4540</v>
      </c>
      <c r="B4541" t="s">
        <v>402</v>
      </c>
      <c r="C4541" t="s">
        <v>46</v>
      </c>
      <c r="D4541">
        <v>49</v>
      </c>
      <c r="E4541">
        <v>16</v>
      </c>
      <c r="F4541" t="s">
        <v>47</v>
      </c>
    </row>
    <row r="4542" spans="1:6" x14ac:dyDescent="0.25">
      <c r="A4542">
        <v>4541</v>
      </c>
      <c r="B4542" t="s">
        <v>62</v>
      </c>
      <c r="C4542" t="s">
        <v>46</v>
      </c>
      <c r="D4542">
        <v>49</v>
      </c>
      <c r="E4542">
        <v>10</v>
      </c>
      <c r="F4542" t="s">
        <v>43</v>
      </c>
    </row>
    <row r="4543" spans="1:6" x14ac:dyDescent="0.25">
      <c r="A4543">
        <v>4542</v>
      </c>
      <c r="B4543" t="s">
        <v>375</v>
      </c>
      <c r="C4543" t="s">
        <v>42</v>
      </c>
      <c r="D4543">
        <v>50</v>
      </c>
      <c r="E4543">
        <v>5</v>
      </c>
      <c r="F4543" t="s">
        <v>49</v>
      </c>
    </row>
    <row r="4544" spans="1:6" x14ac:dyDescent="0.25">
      <c r="A4544">
        <v>4543</v>
      </c>
      <c r="B4544" t="s">
        <v>298</v>
      </c>
      <c r="C4544" t="s">
        <v>42</v>
      </c>
      <c r="D4544">
        <v>50</v>
      </c>
      <c r="E4544">
        <v>10</v>
      </c>
      <c r="F4544" t="s">
        <v>60</v>
      </c>
    </row>
    <row r="4545" spans="1:6" x14ac:dyDescent="0.25">
      <c r="A4545">
        <v>4544</v>
      </c>
      <c r="B4545" t="s">
        <v>341</v>
      </c>
      <c r="C4545" t="s">
        <v>42</v>
      </c>
      <c r="D4545">
        <v>51</v>
      </c>
      <c r="E4545">
        <v>1</v>
      </c>
      <c r="F4545" t="s">
        <v>49</v>
      </c>
    </row>
    <row r="4546" spans="1:6" x14ac:dyDescent="0.25">
      <c r="A4546">
        <v>4545</v>
      </c>
      <c r="B4546" t="s">
        <v>102</v>
      </c>
      <c r="C4546" t="s">
        <v>42</v>
      </c>
      <c r="D4546">
        <v>52</v>
      </c>
      <c r="E4546">
        <v>10</v>
      </c>
      <c r="F4546" t="s">
        <v>49</v>
      </c>
    </row>
    <row r="4547" spans="1:6" x14ac:dyDescent="0.25">
      <c r="A4547">
        <v>4546</v>
      </c>
      <c r="B4547" t="s">
        <v>268</v>
      </c>
      <c r="C4547" t="s">
        <v>42</v>
      </c>
      <c r="D4547">
        <v>53</v>
      </c>
      <c r="E4547">
        <v>4</v>
      </c>
      <c r="F4547" t="s">
        <v>53</v>
      </c>
    </row>
    <row r="4548" spans="1:6" x14ac:dyDescent="0.25">
      <c r="A4548">
        <v>4547</v>
      </c>
      <c r="B4548" t="s">
        <v>95</v>
      </c>
      <c r="C4548" t="s">
        <v>46</v>
      </c>
      <c r="D4548">
        <v>53</v>
      </c>
      <c r="E4548">
        <v>40</v>
      </c>
      <c r="F4548" t="s">
        <v>43</v>
      </c>
    </row>
    <row r="4549" spans="1:6" x14ac:dyDescent="0.25">
      <c r="A4549">
        <v>4548</v>
      </c>
      <c r="B4549" t="s">
        <v>306</v>
      </c>
      <c r="C4549" t="s">
        <v>42</v>
      </c>
      <c r="D4549">
        <v>53</v>
      </c>
      <c r="E4549">
        <v>19</v>
      </c>
      <c r="F4549" t="s">
        <v>47</v>
      </c>
    </row>
    <row r="4550" spans="1:6" x14ac:dyDescent="0.25">
      <c r="A4550">
        <v>4549</v>
      </c>
      <c r="B4550" t="s">
        <v>272</v>
      </c>
      <c r="C4550" t="s">
        <v>46</v>
      </c>
      <c r="D4550">
        <v>53</v>
      </c>
      <c r="E4550">
        <v>10</v>
      </c>
      <c r="F4550" t="s">
        <v>60</v>
      </c>
    </row>
    <row r="4551" spans="1:6" x14ac:dyDescent="0.25">
      <c r="A4551">
        <v>4550</v>
      </c>
      <c r="B4551" t="s">
        <v>332</v>
      </c>
      <c r="C4551" t="s">
        <v>46</v>
      </c>
      <c r="D4551">
        <v>53</v>
      </c>
      <c r="E4551">
        <v>10</v>
      </c>
      <c r="F4551" t="s">
        <v>49</v>
      </c>
    </row>
    <row r="4552" spans="1:6" x14ac:dyDescent="0.25">
      <c r="A4552">
        <v>4551</v>
      </c>
      <c r="B4552" t="s">
        <v>132</v>
      </c>
      <c r="C4552" t="s">
        <v>46</v>
      </c>
      <c r="D4552">
        <v>54</v>
      </c>
      <c r="E4552">
        <v>10</v>
      </c>
      <c r="F4552" t="s">
        <v>53</v>
      </c>
    </row>
    <row r="4553" spans="1:6" x14ac:dyDescent="0.25">
      <c r="A4553">
        <v>4552</v>
      </c>
      <c r="B4553" t="s">
        <v>106</v>
      </c>
      <c r="C4553" t="s">
        <v>42</v>
      </c>
      <c r="D4553">
        <v>54</v>
      </c>
      <c r="E4553">
        <v>11</v>
      </c>
      <c r="F4553" t="s">
        <v>60</v>
      </c>
    </row>
    <row r="4554" spans="1:6" x14ac:dyDescent="0.25">
      <c r="A4554">
        <v>4553</v>
      </c>
      <c r="B4554" t="s">
        <v>68</v>
      </c>
      <c r="C4554" t="s">
        <v>46</v>
      </c>
      <c r="D4554">
        <v>54</v>
      </c>
      <c r="E4554">
        <v>4</v>
      </c>
      <c r="F4554" t="s">
        <v>47</v>
      </c>
    </row>
    <row r="4555" spans="1:6" x14ac:dyDescent="0.25">
      <c r="A4555">
        <v>4554</v>
      </c>
      <c r="B4555" t="s">
        <v>151</v>
      </c>
      <c r="C4555" t="s">
        <v>46</v>
      </c>
      <c r="D4555">
        <v>54</v>
      </c>
      <c r="E4555">
        <v>9</v>
      </c>
      <c r="F4555" t="s">
        <v>47</v>
      </c>
    </row>
    <row r="4556" spans="1:6" x14ac:dyDescent="0.25">
      <c r="A4556">
        <v>4555</v>
      </c>
      <c r="B4556" t="s">
        <v>376</v>
      </c>
      <c r="C4556" t="s">
        <v>42</v>
      </c>
      <c r="D4556">
        <v>56</v>
      </c>
      <c r="E4556">
        <v>8</v>
      </c>
      <c r="F4556" t="s">
        <v>47</v>
      </c>
    </row>
    <row r="4557" spans="1:6" x14ac:dyDescent="0.25">
      <c r="A4557">
        <v>4556</v>
      </c>
      <c r="B4557" t="s">
        <v>51</v>
      </c>
      <c r="C4557" t="s">
        <v>46</v>
      </c>
      <c r="D4557">
        <v>56</v>
      </c>
      <c r="E4557">
        <v>4</v>
      </c>
      <c r="F4557" t="s">
        <v>49</v>
      </c>
    </row>
    <row r="4558" spans="1:6" x14ac:dyDescent="0.25">
      <c r="A4558">
        <v>4557</v>
      </c>
      <c r="B4558" t="s">
        <v>403</v>
      </c>
      <c r="C4558" t="s">
        <v>42</v>
      </c>
      <c r="D4558">
        <v>56</v>
      </c>
      <c r="E4558">
        <v>31</v>
      </c>
      <c r="F4558" t="s">
        <v>60</v>
      </c>
    </row>
    <row r="4559" spans="1:6" x14ac:dyDescent="0.25">
      <c r="A4559">
        <v>4558</v>
      </c>
      <c r="B4559" t="s">
        <v>350</v>
      </c>
      <c r="C4559" t="s">
        <v>42</v>
      </c>
      <c r="D4559">
        <v>57</v>
      </c>
      <c r="E4559">
        <v>4</v>
      </c>
      <c r="F4559" t="s">
        <v>49</v>
      </c>
    </row>
    <row r="4560" spans="1:6" x14ac:dyDescent="0.25">
      <c r="A4560">
        <v>4559</v>
      </c>
      <c r="B4560" t="s">
        <v>134</v>
      </c>
      <c r="C4560" t="s">
        <v>46</v>
      </c>
      <c r="D4560">
        <v>59</v>
      </c>
      <c r="E4560">
        <v>19</v>
      </c>
      <c r="F4560" t="s">
        <v>53</v>
      </c>
    </row>
    <row r="4561" spans="1:6" x14ac:dyDescent="0.25">
      <c r="A4561">
        <v>4560</v>
      </c>
      <c r="B4561" t="s">
        <v>342</v>
      </c>
      <c r="C4561" t="s">
        <v>42</v>
      </c>
      <c r="D4561">
        <v>60</v>
      </c>
      <c r="E4561">
        <v>10</v>
      </c>
      <c r="F4561" t="s">
        <v>60</v>
      </c>
    </row>
    <row r="4562" spans="1:6" x14ac:dyDescent="0.25">
      <c r="A4562">
        <v>4561</v>
      </c>
      <c r="B4562" t="s">
        <v>325</v>
      </c>
      <c r="C4562" t="s">
        <v>46</v>
      </c>
      <c r="D4562">
        <v>60</v>
      </c>
      <c r="E4562">
        <v>17</v>
      </c>
      <c r="F4562" t="s">
        <v>60</v>
      </c>
    </row>
    <row r="4563" spans="1:6" x14ac:dyDescent="0.25">
      <c r="A4563">
        <v>4562</v>
      </c>
      <c r="B4563" t="s">
        <v>151</v>
      </c>
      <c r="C4563" t="s">
        <v>42</v>
      </c>
      <c r="D4563">
        <v>61</v>
      </c>
      <c r="E4563">
        <v>10</v>
      </c>
      <c r="F4563" t="s">
        <v>47</v>
      </c>
    </row>
    <row r="4564" spans="1:6" x14ac:dyDescent="0.25">
      <c r="A4564">
        <v>4563</v>
      </c>
      <c r="B4564" t="s">
        <v>130</v>
      </c>
      <c r="C4564" t="s">
        <v>46</v>
      </c>
      <c r="D4564">
        <v>61</v>
      </c>
      <c r="E4564">
        <v>10</v>
      </c>
      <c r="F4564" t="s">
        <v>49</v>
      </c>
    </row>
    <row r="4565" spans="1:6" x14ac:dyDescent="0.25">
      <c r="A4565">
        <v>4564</v>
      </c>
      <c r="B4565" t="s">
        <v>394</v>
      </c>
      <c r="C4565" t="s">
        <v>46</v>
      </c>
      <c r="D4565">
        <v>62</v>
      </c>
      <c r="E4565">
        <v>17</v>
      </c>
      <c r="F4565" t="s">
        <v>49</v>
      </c>
    </row>
    <row r="4566" spans="1:6" x14ac:dyDescent="0.25">
      <c r="A4566">
        <v>4565</v>
      </c>
      <c r="B4566" t="s">
        <v>438</v>
      </c>
      <c r="C4566" t="s">
        <v>46</v>
      </c>
      <c r="D4566">
        <v>62</v>
      </c>
      <c r="E4566">
        <v>31</v>
      </c>
      <c r="F4566" t="s">
        <v>47</v>
      </c>
    </row>
    <row r="4567" spans="1:6" x14ac:dyDescent="0.25">
      <c r="A4567">
        <v>4566</v>
      </c>
      <c r="B4567" t="s">
        <v>218</v>
      </c>
      <c r="C4567" t="s">
        <v>42</v>
      </c>
      <c r="D4567">
        <v>63</v>
      </c>
      <c r="E4567">
        <v>4</v>
      </c>
      <c r="F4567" t="s">
        <v>53</v>
      </c>
    </row>
    <row r="4568" spans="1:6" x14ac:dyDescent="0.25">
      <c r="A4568">
        <v>4567</v>
      </c>
      <c r="B4568" t="s">
        <v>193</v>
      </c>
      <c r="C4568" t="s">
        <v>42</v>
      </c>
      <c r="D4568">
        <v>63</v>
      </c>
      <c r="E4568">
        <v>4</v>
      </c>
      <c r="F4568" t="s">
        <v>49</v>
      </c>
    </row>
    <row r="4569" spans="1:6" x14ac:dyDescent="0.25">
      <c r="A4569">
        <v>4568</v>
      </c>
      <c r="B4569" t="s">
        <v>57</v>
      </c>
      <c r="C4569" t="s">
        <v>46</v>
      </c>
      <c r="D4569">
        <v>64</v>
      </c>
      <c r="E4569">
        <v>34</v>
      </c>
      <c r="F4569" t="s">
        <v>49</v>
      </c>
    </row>
    <row r="4570" spans="1:6" x14ac:dyDescent="0.25">
      <c r="A4570">
        <v>4569</v>
      </c>
      <c r="B4570" t="s">
        <v>421</v>
      </c>
      <c r="C4570" t="s">
        <v>42</v>
      </c>
      <c r="D4570">
        <v>64</v>
      </c>
      <c r="E4570">
        <v>38</v>
      </c>
      <c r="F4570" t="s">
        <v>47</v>
      </c>
    </row>
    <row r="4571" spans="1:6" x14ac:dyDescent="0.25">
      <c r="A4571">
        <v>4570</v>
      </c>
      <c r="B4571" t="s">
        <v>182</v>
      </c>
      <c r="C4571" t="s">
        <v>42</v>
      </c>
      <c r="D4571">
        <v>65</v>
      </c>
      <c r="E4571">
        <v>11</v>
      </c>
      <c r="F4571" t="s">
        <v>49</v>
      </c>
    </row>
    <row r="4572" spans="1:6" x14ac:dyDescent="0.25">
      <c r="A4572">
        <v>4571</v>
      </c>
      <c r="B4572" t="s">
        <v>177</v>
      </c>
      <c r="C4572" t="s">
        <v>46</v>
      </c>
      <c r="D4572">
        <v>66</v>
      </c>
      <c r="E4572">
        <v>31</v>
      </c>
      <c r="F4572" t="s">
        <v>53</v>
      </c>
    </row>
    <row r="4573" spans="1:6" x14ac:dyDescent="0.25">
      <c r="A4573">
        <v>4572</v>
      </c>
      <c r="B4573" t="s">
        <v>97</v>
      </c>
      <c r="C4573" t="s">
        <v>42</v>
      </c>
      <c r="D4573">
        <v>66</v>
      </c>
      <c r="E4573">
        <v>35</v>
      </c>
      <c r="F4573" t="s">
        <v>60</v>
      </c>
    </row>
    <row r="4574" spans="1:6" x14ac:dyDescent="0.25">
      <c r="A4574">
        <v>4573</v>
      </c>
      <c r="B4574" t="s">
        <v>416</v>
      </c>
      <c r="C4574" t="s">
        <v>42</v>
      </c>
      <c r="D4574">
        <v>67</v>
      </c>
      <c r="E4574">
        <v>4</v>
      </c>
      <c r="F4574" t="s">
        <v>49</v>
      </c>
    </row>
    <row r="4575" spans="1:6" x14ac:dyDescent="0.25">
      <c r="A4575">
        <v>4574</v>
      </c>
      <c r="B4575" t="s">
        <v>185</v>
      </c>
      <c r="C4575" t="s">
        <v>42</v>
      </c>
      <c r="D4575">
        <v>68</v>
      </c>
      <c r="E4575">
        <v>16</v>
      </c>
      <c r="F4575" t="s">
        <v>43</v>
      </c>
    </row>
    <row r="4576" spans="1:6" x14ac:dyDescent="0.25">
      <c r="A4576">
        <v>4575</v>
      </c>
      <c r="B4576" t="s">
        <v>128</v>
      </c>
      <c r="C4576" t="s">
        <v>46</v>
      </c>
      <c r="D4576">
        <v>68</v>
      </c>
      <c r="E4576">
        <v>40</v>
      </c>
      <c r="F4576" t="s">
        <v>60</v>
      </c>
    </row>
    <row r="4577" spans="1:6" x14ac:dyDescent="0.25">
      <c r="A4577">
        <v>4576</v>
      </c>
      <c r="B4577" t="s">
        <v>179</v>
      </c>
      <c r="C4577" t="s">
        <v>46</v>
      </c>
      <c r="D4577">
        <v>69</v>
      </c>
      <c r="E4577">
        <v>10</v>
      </c>
      <c r="F4577" t="s">
        <v>43</v>
      </c>
    </row>
    <row r="4578" spans="1:6" x14ac:dyDescent="0.25">
      <c r="A4578">
        <v>4577</v>
      </c>
      <c r="B4578" t="s">
        <v>440</v>
      </c>
      <c r="C4578" t="s">
        <v>46</v>
      </c>
      <c r="D4578">
        <v>69</v>
      </c>
      <c r="E4578">
        <v>10</v>
      </c>
      <c r="F4578" t="s">
        <v>53</v>
      </c>
    </row>
    <row r="4579" spans="1:6" x14ac:dyDescent="0.25">
      <c r="A4579">
        <v>4578</v>
      </c>
      <c r="B4579" t="s">
        <v>168</v>
      </c>
      <c r="C4579" t="s">
        <v>46</v>
      </c>
      <c r="D4579">
        <v>69</v>
      </c>
      <c r="E4579">
        <v>40</v>
      </c>
      <c r="F4579" t="s">
        <v>49</v>
      </c>
    </row>
    <row r="4580" spans="1:6" x14ac:dyDescent="0.25">
      <c r="A4580">
        <v>4579</v>
      </c>
      <c r="B4580" t="s">
        <v>383</v>
      </c>
      <c r="C4580" t="s">
        <v>42</v>
      </c>
      <c r="D4580">
        <v>70</v>
      </c>
      <c r="E4580">
        <v>4</v>
      </c>
      <c r="F4580" t="s">
        <v>49</v>
      </c>
    </row>
    <row r="4581" spans="1:6" x14ac:dyDescent="0.25">
      <c r="A4581">
        <v>4580</v>
      </c>
      <c r="B4581" t="s">
        <v>406</v>
      </c>
      <c r="C4581" t="s">
        <v>42</v>
      </c>
      <c r="D4581">
        <v>70</v>
      </c>
      <c r="E4581">
        <v>13</v>
      </c>
      <c r="F4581" t="s">
        <v>47</v>
      </c>
    </row>
    <row r="4582" spans="1:6" x14ac:dyDescent="0.25">
      <c r="A4582">
        <v>4581</v>
      </c>
      <c r="B4582" t="s">
        <v>367</v>
      </c>
      <c r="C4582" t="s">
        <v>42</v>
      </c>
      <c r="D4582">
        <v>70</v>
      </c>
      <c r="E4582">
        <v>38</v>
      </c>
      <c r="F4582" t="s">
        <v>43</v>
      </c>
    </row>
    <row r="4583" spans="1:6" x14ac:dyDescent="0.25">
      <c r="A4583">
        <v>4582</v>
      </c>
      <c r="B4583" t="s">
        <v>282</v>
      </c>
      <c r="C4583" t="s">
        <v>46</v>
      </c>
      <c r="D4583">
        <v>71</v>
      </c>
      <c r="E4583">
        <v>10</v>
      </c>
      <c r="F4583" t="s">
        <v>43</v>
      </c>
    </row>
    <row r="4584" spans="1:6" x14ac:dyDescent="0.25">
      <c r="A4584">
        <v>4583</v>
      </c>
      <c r="B4584" t="s">
        <v>212</v>
      </c>
      <c r="C4584" t="s">
        <v>42</v>
      </c>
      <c r="D4584">
        <v>71</v>
      </c>
      <c r="E4584">
        <v>27</v>
      </c>
      <c r="F4584" t="s">
        <v>49</v>
      </c>
    </row>
    <row r="4585" spans="1:6" x14ac:dyDescent="0.25">
      <c r="A4585">
        <v>4584</v>
      </c>
      <c r="B4585" t="s">
        <v>158</v>
      </c>
      <c r="C4585" t="s">
        <v>42</v>
      </c>
      <c r="D4585">
        <v>71</v>
      </c>
      <c r="E4585">
        <v>10</v>
      </c>
      <c r="F4585" t="s">
        <v>43</v>
      </c>
    </row>
    <row r="4586" spans="1:6" x14ac:dyDescent="0.25">
      <c r="A4586">
        <v>4585</v>
      </c>
      <c r="B4586" t="s">
        <v>55</v>
      </c>
      <c r="C4586" t="s">
        <v>46</v>
      </c>
      <c r="D4586">
        <v>72</v>
      </c>
      <c r="E4586">
        <v>17</v>
      </c>
      <c r="F4586" t="s">
        <v>49</v>
      </c>
    </row>
    <row r="4587" spans="1:6" x14ac:dyDescent="0.25">
      <c r="A4587">
        <v>4586</v>
      </c>
      <c r="B4587" t="s">
        <v>48</v>
      </c>
      <c r="C4587" t="s">
        <v>46</v>
      </c>
      <c r="D4587">
        <v>72</v>
      </c>
      <c r="E4587">
        <v>10</v>
      </c>
      <c r="F4587" t="s">
        <v>49</v>
      </c>
    </row>
    <row r="4588" spans="1:6" x14ac:dyDescent="0.25">
      <c r="A4588">
        <v>4587</v>
      </c>
      <c r="B4588" t="s">
        <v>403</v>
      </c>
      <c r="C4588" t="s">
        <v>46</v>
      </c>
      <c r="D4588">
        <v>72</v>
      </c>
      <c r="E4588">
        <v>26</v>
      </c>
      <c r="F4588" t="s">
        <v>43</v>
      </c>
    </row>
    <row r="4589" spans="1:6" x14ac:dyDescent="0.25">
      <c r="A4589">
        <v>4588</v>
      </c>
      <c r="B4589" t="s">
        <v>54</v>
      </c>
      <c r="C4589" t="s">
        <v>42</v>
      </c>
      <c r="D4589">
        <v>74</v>
      </c>
      <c r="E4589">
        <v>12</v>
      </c>
      <c r="F4589" t="s">
        <v>43</v>
      </c>
    </row>
    <row r="4590" spans="1:6" x14ac:dyDescent="0.25">
      <c r="A4590">
        <v>4589</v>
      </c>
      <c r="B4590" t="s">
        <v>443</v>
      </c>
      <c r="C4590" t="s">
        <v>46</v>
      </c>
      <c r="D4590">
        <v>75</v>
      </c>
      <c r="E4590">
        <v>4</v>
      </c>
      <c r="F4590" t="s">
        <v>49</v>
      </c>
    </row>
    <row r="4591" spans="1:6" x14ac:dyDescent="0.25">
      <c r="A4591">
        <v>4590</v>
      </c>
      <c r="B4591" t="s">
        <v>441</v>
      </c>
      <c r="C4591" t="s">
        <v>46</v>
      </c>
      <c r="D4591">
        <v>76</v>
      </c>
      <c r="E4591">
        <v>2</v>
      </c>
      <c r="F4591" t="s">
        <v>49</v>
      </c>
    </row>
    <row r="4592" spans="1:6" x14ac:dyDescent="0.25">
      <c r="A4592">
        <v>4591</v>
      </c>
      <c r="B4592" t="s">
        <v>282</v>
      </c>
      <c r="C4592" t="s">
        <v>46</v>
      </c>
      <c r="D4592">
        <v>76</v>
      </c>
      <c r="E4592">
        <v>10</v>
      </c>
      <c r="F4592" t="s">
        <v>43</v>
      </c>
    </row>
    <row r="4593" spans="1:6" x14ac:dyDescent="0.25">
      <c r="A4593">
        <v>4592</v>
      </c>
      <c r="B4593" t="s">
        <v>278</v>
      </c>
      <c r="C4593" t="s">
        <v>46</v>
      </c>
      <c r="D4593">
        <v>76</v>
      </c>
      <c r="E4593">
        <v>9</v>
      </c>
      <c r="F4593" t="s">
        <v>43</v>
      </c>
    </row>
    <row r="4594" spans="1:6" x14ac:dyDescent="0.25">
      <c r="A4594">
        <v>4593</v>
      </c>
      <c r="B4594" t="s">
        <v>185</v>
      </c>
      <c r="C4594" t="s">
        <v>42</v>
      </c>
      <c r="D4594">
        <v>77</v>
      </c>
      <c r="E4594">
        <v>3</v>
      </c>
      <c r="F4594" t="s">
        <v>60</v>
      </c>
    </row>
    <row r="4595" spans="1:6" x14ac:dyDescent="0.25">
      <c r="A4595">
        <v>4594</v>
      </c>
      <c r="B4595" t="s">
        <v>116</v>
      </c>
      <c r="C4595" t="s">
        <v>42</v>
      </c>
      <c r="D4595">
        <v>77</v>
      </c>
      <c r="E4595">
        <v>4</v>
      </c>
      <c r="F4595" t="s">
        <v>53</v>
      </c>
    </row>
    <row r="4596" spans="1:6" x14ac:dyDescent="0.25">
      <c r="A4596">
        <v>4595</v>
      </c>
      <c r="B4596" t="s">
        <v>224</v>
      </c>
      <c r="C4596" t="s">
        <v>46</v>
      </c>
      <c r="D4596">
        <v>77</v>
      </c>
      <c r="E4596">
        <v>21</v>
      </c>
      <c r="F4596" t="s">
        <v>43</v>
      </c>
    </row>
    <row r="4597" spans="1:6" x14ac:dyDescent="0.25">
      <c r="A4597">
        <v>4596</v>
      </c>
      <c r="B4597" t="s">
        <v>403</v>
      </c>
      <c r="C4597" t="s">
        <v>46</v>
      </c>
      <c r="D4597">
        <v>77</v>
      </c>
      <c r="E4597">
        <v>10</v>
      </c>
      <c r="F4597" t="s">
        <v>60</v>
      </c>
    </row>
    <row r="4598" spans="1:6" x14ac:dyDescent="0.25">
      <c r="A4598">
        <v>4597</v>
      </c>
      <c r="B4598" t="s">
        <v>229</v>
      </c>
      <c r="C4598" t="s">
        <v>42</v>
      </c>
      <c r="D4598">
        <v>77</v>
      </c>
      <c r="E4598">
        <v>10</v>
      </c>
      <c r="F4598" t="s">
        <v>49</v>
      </c>
    </row>
    <row r="4599" spans="1:6" x14ac:dyDescent="0.25">
      <c r="A4599">
        <v>4598</v>
      </c>
      <c r="B4599" t="s">
        <v>431</v>
      </c>
      <c r="C4599" t="s">
        <v>46</v>
      </c>
      <c r="D4599">
        <v>77</v>
      </c>
      <c r="E4599">
        <v>9</v>
      </c>
      <c r="F4599" t="s">
        <v>53</v>
      </c>
    </row>
    <row r="4600" spans="1:6" x14ac:dyDescent="0.25">
      <c r="A4600">
        <v>4599</v>
      </c>
      <c r="B4600" t="s">
        <v>351</v>
      </c>
      <c r="C4600" t="s">
        <v>46</v>
      </c>
      <c r="D4600">
        <v>79</v>
      </c>
      <c r="E4600">
        <v>24</v>
      </c>
      <c r="F4600" t="s">
        <v>47</v>
      </c>
    </row>
    <row r="4601" spans="1:6" x14ac:dyDescent="0.25">
      <c r="A4601">
        <v>4600</v>
      </c>
      <c r="B4601" t="s">
        <v>203</v>
      </c>
      <c r="C4601" t="s">
        <v>42</v>
      </c>
      <c r="D4601">
        <v>18</v>
      </c>
      <c r="E4601">
        <v>10</v>
      </c>
      <c r="F4601" t="s">
        <v>60</v>
      </c>
    </row>
    <row r="4602" spans="1:6" x14ac:dyDescent="0.25">
      <c r="A4602">
        <v>4601</v>
      </c>
      <c r="B4602" t="s">
        <v>94</v>
      </c>
      <c r="C4602" t="s">
        <v>46</v>
      </c>
      <c r="D4602">
        <v>18</v>
      </c>
      <c r="E4602">
        <v>8</v>
      </c>
      <c r="F4602" t="s">
        <v>53</v>
      </c>
    </row>
    <row r="4603" spans="1:6" x14ac:dyDescent="0.25">
      <c r="A4603">
        <v>4602</v>
      </c>
      <c r="B4603" t="s">
        <v>154</v>
      </c>
      <c r="C4603" t="s">
        <v>46</v>
      </c>
      <c r="D4603">
        <v>18</v>
      </c>
      <c r="E4603">
        <v>29</v>
      </c>
      <c r="F4603" t="s">
        <v>53</v>
      </c>
    </row>
    <row r="4604" spans="1:6" x14ac:dyDescent="0.25">
      <c r="A4604">
        <v>4603</v>
      </c>
      <c r="B4604" t="s">
        <v>340</v>
      </c>
      <c r="C4604" t="s">
        <v>42</v>
      </c>
      <c r="D4604">
        <v>18</v>
      </c>
      <c r="E4604">
        <v>4</v>
      </c>
      <c r="F4604" t="s">
        <v>53</v>
      </c>
    </row>
    <row r="4605" spans="1:6" x14ac:dyDescent="0.25">
      <c r="A4605">
        <v>4604</v>
      </c>
      <c r="B4605" t="s">
        <v>100</v>
      </c>
      <c r="C4605" t="s">
        <v>42</v>
      </c>
      <c r="D4605">
        <v>19</v>
      </c>
      <c r="E4605">
        <v>10</v>
      </c>
      <c r="F4605" t="s">
        <v>47</v>
      </c>
    </row>
    <row r="4606" spans="1:6" x14ac:dyDescent="0.25">
      <c r="A4606">
        <v>4605</v>
      </c>
      <c r="B4606" t="s">
        <v>319</v>
      </c>
      <c r="C4606" t="s">
        <v>42</v>
      </c>
      <c r="D4606">
        <v>19</v>
      </c>
      <c r="E4606">
        <v>20</v>
      </c>
      <c r="F4606" t="s">
        <v>47</v>
      </c>
    </row>
    <row r="4607" spans="1:6" x14ac:dyDescent="0.25">
      <c r="A4607">
        <v>4606</v>
      </c>
      <c r="B4607" t="s">
        <v>443</v>
      </c>
      <c r="C4607" t="s">
        <v>46</v>
      </c>
      <c r="D4607">
        <v>19</v>
      </c>
      <c r="E4607">
        <v>24</v>
      </c>
      <c r="F4607" t="s">
        <v>49</v>
      </c>
    </row>
    <row r="4608" spans="1:6" x14ac:dyDescent="0.25">
      <c r="A4608">
        <v>4607</v>
      </c>
      <c r="B4608" t="s">
        <v>192</v>
      </c>
      <c r="C4608" t="s">
        <v>42</v>
      </c>
      <c r="D4608">
        <v>19</v>
      </c>
      <c r="E4608">
        <v>39</v>
      </c>
      <c r="F4608" t="s">
        <v>43</v>
      </c>
    </row>
    <row r="4609" spans="1:6" x14ac:dyDescent="0.25">
      <c r="A4609">
        <v>4608</v>
      </c>
      <c r="B4609" t="s">
        <v>349</v>
      </c>
      <c r="C4609" t="s">
        <v>42</v>
      </c>
      <c r="D4609">
        <v>20</v>
      </c>
      <c r="E4609">
        <v>2</v>
      </c>
      <c r="F4609" t="s">
        <v>60</v>
      </c>
    </row>
    <row r="4610" spans="1:6" x14ac:dyDescent="0.25">
      <c r="A4610">
        <v>4609</v>
      </c>
      <c r="B4610" t="s">
        <v>400</v>
      </c>
      <c r="C4610" t="s">
        <v>46</v>
      </c>
      <c r="D4610">
        <v>20</v>
      </c>
      <c r="E4610">
        <v>10</v>
      </c>
      <c r="F4610" t="s">
        <v>53</v>
      </c>
    </row>
    <row r="4611" spans="1:6" x14ac:dyDescent="0.25">
      <c r="A4611">
        <v>4610</v>
      </c>
      <c r="B4611" t="s">
        <v>176</v>
      </c>
      <c r="C4611" t="s">
        <v>46</v>
      </c>
      <c r="D4611">
        <v>21</v>
      </c>
      <c r="E4611">
        <v>4</v>
      </c>
      <c r="F4611" t="s">
        <v>47</v>
      </c>
    </row>
    <row r="4612" spans="1:6" x14ac:dyDescent="0.25">
      <c r="A4612">
        <v>4611</v>
      </c>
      <c r="B4612" t="s">
        <v>224</v>
      </c>
      <c r="C4612" t="s">
        <v>42</v>
      </c>
      <c r="D4612">
        <v>21</v>
      </c>
      <c r="E4612">
        <v>6</v>
      </c>
      <c r="F4612" t="s">
        <v>43</v>
      </c>
    </row>
    <row r="4613" spans="1:6" x14ac:dyDescent="0.25">
      <c r="A4613">
        <v>4612</v>
      </c>
      <c r="B4613" t="s">
        <v>209</v>
      </c>
      <c r="C4613" t="s">
        <v>46</v>
      </c>
      <c r="D4613">
        <v>21</v>
      </c>
      <c r="E4613">
        <v>32</v>
      </c>
      <c r="F4613" t="s">
        <v>47</v>
      </c>
    </row>
    <row r="4614" spans="1:6" x14ac:dyDescent="0.25">
      <c r="A4614">
        <v>4613</v>
      </c>
      <c r="B4614" t="s">
        <v>228</v>
      </c>
      <c r="C4614" t="s">
        <v>46</v>
      </c>
      <c r="D4614">
        <v>22</v>
      </c>
      <c r="E4614">
        <v>34</v>
      </c>
      <c r="F4614" t="s">
        <v>47</v>
      </c>
    </row>
    <row r="4615" spans="1:6" x14ac:dyDescent="0.25">
      <c r="A4615">
        <v>4614</v>
      </c>
      <c r="B4615" t="s">
        <v>67</v>
      </c>
      <c r="C4615" t="s">
        <v>42</v>
      </c>
      <c r="D4615">
        <v>23</v>
      </c>
      <c r="E4615">
        <v>40</v>
      </c>
      <c r="F4615" t="s">
        <v>60</v>
      </c>
    </row>
    <row r="4616" spans="1:6" x14ac:dyDescent="0.25">
      <c r="A4616">
        <v>4615</v>
      </c>
      <c r="B4616" t="s">
        <v>111</v>
      </c>
      <c r="C4616" t="s">
        <v>42</v>
      </c>
      <c r="D4616">
        <v>23</v>
      </c>
      <c r="E4616">
        <v>10</v>
      </c>
      <c r="F4616" t="s">
        <v>60</v>
      </c>
    </row>
    <row r="4617" spans="1:6" x14ac:dyDescent="0.25">
      <c r="A4617">
        <v>4616</v>
      </c>
      <c r="B4617" t="s">
        <v>181</v>
      </c>
      <c r="C4617" t="s">
        <v>42</v>
      </c>
      <c r="D4617">
        <v>24</v>
      </c>
      <c r="E4617">
        <v>9</v>
      </c>
      <c r="F4617" t="s">
        <v>53</v>
      </c>
    </row>
    <row r="4618" spans="1:6" x14ac:dyDescent="0.25">
      <c r="A4618">
        <v>4617</v>
      </c>
      <c r="B4618" t="s">
        <v>418</v>
      </c>
      <c r="C4618" t="s">
        <v>42</v>
      </c>
      <c r="D4618">
        <v>25</v>
      </c>
      <c r="E4618">
        <v>10</v>
      </c>
      <c r="F4618" t="s">
        <v>53</v>
      </c>
    </row>
    <row r="4619" spans="1:6" x14ac:dyDescent="0.25">
      <c r="A4619">
        <v>4618</v>
      </c>
      <c r="B4619" t="s">
        <v>59</v>
      </c>
      <c r="C4619" t="s">
        <v>42</v>
      </c>
      <c r="D4619">
        <v>25</v>
      </c>
      <c r="E4619">
        <v>26</v>
      </c>
      <c r="F4619" t="s">
        <v>60</v>
      </c>
    </row>
    <row r="4620" spans="1:6" x14ac:dyDescent="0.25">
      <c r="A4620">
        <v>4619</v>
      </c>
      <c r="B4620" t="s">
        <v>370</v>
      </c>
      <c r="C4620" t="s">
        <v>46</v>
      </c>
      <c r="D4620">
        <v>25</v>
      </c>
      <c r="E4620">
        <v>4</v>
      </c>
      <c r="F4620" t="s">
        <v>53</v>
      </c>
    </row>
    <row r="4621" spans="1:6" x14ac:dyDescent="0.25">
      <c r="A4621">
        <v>4620</v>
      </c>
      <c r="B4621" t="s">
        <v>152</v>
      </c>
      <c r="C4621" t="s">
        <v>46</v>
      </c>
      <c r="D4621">
        <v>25</v>
      </c>
      <c r="E4621">
        <v>4</v>
      </c>
      <c r="F4621" t="s">
        <v>49</v>
      </c>
    </row>
    <row r="4622" spans="1:6" x14ac:dyDescent="0.25">
      <c r="A4622">
        <v>4621</v>
      </c>
      <c r="B4622" t="s">
        <v>332</v>
      </c>
      <c r="C4622" t="s">
        <v>42</v>
      </c>
      <c r="D4622">
        <v>26</v>
      </c>
      <c r="E4622">
        <v>9</v>
      </c>
      <c r="F4622" t="s">
        <v>49</v>
      </c>
    </row>
    <row r="4623" spans="1:6" x14ac:dyDescent="0.25">
      <c r="A4623">
        <v>4622</v>
      </c>
      <c r="B4623" t="s">
        <v>378</v>
      </c>
      <c r="C4623" t="s">
        <v>42</v>
      </c>
      <c r="D4623">
        <v>27</v>
      </c>
      <c r="E4623">
        <v>35</v>
      </c>
      <c r="F4623" t="s">
        <v>47</v>
      </c>
    </row>
    <row r="4624" spans="1:6" x14ac:dyDescent="0.25">
      <c r="A4624">
        <v>4623</v>
      </c>
      <c r="B4624" t="s">
        <v>426</v>
      </c>
      <c r="C4624" t="s">
        <v>42</v>
      </c>
      <c r="D4624">
        <v>28</v>
      </c>
      <c r="E4624">
        <v>37</v>
      </c>
      <c r="F4624" t="s">
        <v>49</v>
      </c>
    </row>
    <row r="4625" spans="1:6" x14ac:dyDescent="0.25">
      <c r="A4625">
        <v>4624</v>
      </c>
      <c r="B4625" t="s">
        <v>109</v>
      </c>
      <c r="C4625" t="s">
        <v>42</v>
      </c>
      <c r="D4625">
        <v>29</v>
      </c>
      <c r="E4625">
        <v>10</v>
      </c>
      <c r="F4625" t="s">
        <v>60</v>
      </c>
    </row>
    <row r="4626" spans="1:6" x14ac:dyDescent="0.25">
      <c r="A4626">
        <v>4625</v>
      </c>
      <c r="B4626" t="s">
        <v>333</v>
      </c>
      <c r="C4626" t="s">
        <v>46</v>
      </c>
      <c r="D4626">
        <v>29</v>
      </c>
      <c r="E4626">
        <v>8</v>
      </c>
      <c r="F4626" t="s">
        <v>53</v>
      </c>
    </row>
    <row r="4627" spans="1:6" x14ac:dyDescent="0.25">
      <c r="A4627">
        <v>4626</v>
      </c>
      <c r="B4627" t="s">
        <v>285</v>
      </c>
      <c r="C4627" t="s">
        <v>42</v>
      </c>
      <c r="D4627">
        <v>29</v>
      </c>
      <c r="E4627">
        <v>13</v>
      </c>
      <c r="F4627" t="s">
        <v>53</v>
      </c>
    </row>
    <row r="4628" spans="1:6" x14ac:dyDescent="0.25">
      <c r="A4628">
        <v>4627</v>
      </c>
      <c r="B4628" t="s">
        <v>159</v>
      </c>
      <c r="C4628" t="s">
        <v>42</v>
      </c>
      <c r="D4628">
        <v>29</v>
      </c>
      <c r="E4628">
        <v>16</v>
      </c>
      <c r="F4628" t="s">
        <v>49</v>
      </c>
    </row>
    <row r="4629" spans="1:6" x14ac:dyDescent="0.25">
      <c r="A4629">
        <v>4628</v>
      </c>
      <c r="B4629" t="s">
        <v>118</v>
      </c>
      <c r="C4629" t="s">
        <v>46</v>
      </c>
      <c r="D4629">
        <v>29</v>
      </c>
      <c r="E4629">
        <v>22</v>
      </c>
      <c r="F4629" t="s">
        <v>49</v>
      </c>
    </row>
    <row r="4630" spans="1:6" x14ac:dyDescent="0.25">
      <c r="A4630">
        <v>4629</v>
      </c>
      <c r="B4630" t="s">
        <v>128</v>
      </c>
      <c r="C4630" t="s">
        <v>46</v>
      </c>
      <c r="D4630">
        <v>30</v>
      </c>
      <c r="E4630">
        <v>16</v>
      </c>
      <c r="F4630" t="s">
        <v>60</v>
      </c>
    </row>
    <row r="4631" spans="1:6" x14ac:dyDescent="0.25">
      <c r="A4631">
        <v>4630</v>
      </c>
      <c r="B4631" t="s">
        <v>355</v>
      </c>
      <c r="C4631" t="s">
        <v>46</v>
      </c>
      <c r="D4631">
        <v>30</v>
      </c>
      <c r="E4631">
        <v>4</v>
      </c>
      <c r="F4631" t="s">
        <v>47</v>
      </c>
    </row>
    <row r="4632" spans="1:6" x14ac:dyDescent="0.25">
      <c r="A4632">
        <v>4631</v>
      </c>
      <c r="B4632" t="s">
        <v>332</v>
      </c>
      <c r="C4632" t="s">
        <v>46</v>
      </c>
      <c r="D4632">
        <v>30</v>
      </c>
      <c r="E4632">
        <v>20</v>
      </c>
      <c r="F4632" t="s">
        <v>49</v>
      </c>
    </row>
    <row r="4633" spans="1:6" x14ac:dyDescent="0.25">
      <c r="A4633">
        <v>4632</v>
      </c>
      <c r="B4633" t="s">
        <v>133</v>
      </c>
      <c r="C4633" t="s">
        <v>46</v>
      </c>
      <c r="D4633">
        <v>30</v>
      </c>
      <c r="E4633">
        <v>10</v>
      </c>
      <c r="F4633" t="s">
        <v>47</v>
      </c>
    </row>
    <row r="4634" spans="1:6" x14ac:dyDescent="0.25">
      <c r="A4634">
        <v>4633</v>
      </c>
      <c r="B4634" t="s">
        <v>79</v>
      </c>
      <c r="C4634" t="s">
        <v>46</v>
      </c>
      <c r="D4634">
        <v>31</v>
      </c>
      <c r="E4634">
        <v>20</v>
      </c>
      <c r="F4634" t="s">
        <v>47</v>
      </c>
    </row>
    <row r="4635" spans="1:6" x14ac:dyDescent="0.25">
      <c r="A4635">
        <v>4634</v>
      </c>
      <c r="B4635" t="s">
        <v>157</v>
      </c>
      <c r="C4635" t="s">
        <v>46</v>
      </c>
      <c r="D4635">
        <v>31</v>
      </c>
      <c r="E4635">
        <v>25</v>
      </c>
      <c r="F4635" t="s">
        <v>60</v>
      </c>
    </row>
    <row r="4636" spans="1:6" x14ac:dyDescent="0.25">
      <c r="A4636">
        <v>4635</v>
      </c>
      <c r="B4636" t="s">
        <v>62</v>
      </c>
      <c r="C4636" t="s">
        <v>42</v>
      </c>
      <c r="D4636">
        <v>32</v>
      </c>
      <c r="E4636">
        <v>10</v>
      </c>
      <c r="F4636" t="s">
        <v>43</v>
      </c>
    </row>
    <row r="4637" spans="1:6" x14ac:dyDescent="0.25">
      <c r="A4637">
        <v>4636</v>
      </c>
      <c r="B4637" t="s">
        <v>169</v>
      </c>
      <c r="C4637" t="s">
        <v>46</v>
      </c>
      <c r="D4637">
        <v>32</v>
      </c>
      <c r="E4637">
        <v>35</v>
      </c>
      <c r="F4637" t="s">
        <v>43</v>
      </c>
    </row>
    <row r="4638" spans="1:6" x14ac:dyDescent="0.25">
      <c r="A4638">
        <v>4637</v>
      </c>
      <c r="B4638" t="s">
        <v>165</v>
      </c>
      <c r="C4638" t="s">
        <v>42</v>
      </c>
      <c r="D4638">
        <v>33</v>
      </c>
      <c r="E4638">
        <v>9</v>
      </c>
      <c r="F4638" t="s">
        <v>49</v>
      </c>
    </row>
    <row r="4639" spans="1:6" x14ac:dyDescent="0.25">
      <c r="A4639">
        <v>4638</v>
      </c>
      <c r="B4639" t="s">
        <v>134</v>
      </c>
      <c r="C4639" t="s">
        <v>46</v>
      </c>
      <c r="D4639">
        <v>34</v>
      </c>
      <c r="E4639">
        <v>14</v>
      </c>
      <c r="F4639" t="s">
        <v>53</v>
      </c>
    </row>
    <row r="4640" spans="1:6" x14ac:dyDescent="0.25">
      <c r="A4640">
        <v>4639</v>
      </c>
      <c r="B4640" t="s">
        <v>322</v>
      </c>
      <c r="C4640" t="s">
        <v>46</v>
      </c>
      <c r="D4640">
        <v>35</v>
      </c>
      <c r="E4640">
        <v>4</v>
      </c>
      <c r="F4640" t="s">
        <v>47</v>
      </c>
    </row>
    <row r="4641" spans="1:6" x14ac:dyDescent="0.25">
      <c r="A4641">
        <v>4640</v>
      </c>
      <c r="B4641" t="s">
        <v>345</v>
      </c>
      <c r="C4641" t="s">
        <v>42</v>
      </c>
      <c r="D4641">
        <v>35</v>
      </c>
      <c r="E4641">
        <v>10</v>
      </c>
      <c r="F4641" t="s">
        <v>53</v>
      </c>
    </row>
    <row r="4642" spans="1:6" x14ac:dyDescent="0.25">
      <c r="A4642">
        <v>4641</v>
      </c>
      <c r="B4642" t="s">
        <v>253</v>
      </c>
      <c r="C4642" t="s">
        <v>42</v>
      </c>
      <c r="D4642">
        <v>35</v>
      </c>
      <c r="E4642">
        <v>15</v>
      </c>
      <c r="F4642" t="s">
        <v>53</v>
      </c>
    </row>
    <row r="4643" spans="1:6" x14ac:dyDescent="0.25">
      <c r="A4643">
        <v>4642</v>
      </c>
      <c r="B4643" t="s">
        <v>145</v>
      </c>
      <c r="C4643" t="s">
        <v>42</v>
      </c>
      <c r="D4643">
        <v>35</v>
      </c>
      <c r="E4643">
        <v>17</v>
      </c>
      <c r="F4643" t="s">
        <v>53</v>
      </c>
    </row>
    <row r="4644" spans="1:6" x14ac:dyDescent="0.25">
      <c r="A4644">
        <v>4643</v>
      </c>
      <c r="B4644" t="s">
        <v>125</v>
      </c>
      <c r="C4644" t="s">
        <v>46</v>
      </c>
      <c r="D4644">
        <v>35</v>
      </c>
      <c r="E4644">
        <v>31</v>
      </c>
      <c r="F4644" t="s">
        <v>53</v>
      </c>
    </row>
    <row r="4645" spans="1:6" x14ac:dyDescent="0.25">
      <c r="A4645">
        <v>4644</v>
      </c>
      <c r="B4645" t="s">
        <v>209</v>
      </c>
      <c r="C4645" t="s">
        <v>46</v>
      </c>
      <c r="D4645">
        <v>35</v>
      </c>
      <c r="E4645">
        <v>37</v>
      </c>
      <c r="F4645" t="s">
        <v>47</v>
      </c>
    </row>
    <row r="4646" spans="1:6" x14ac:dyDescent="0.25">
      <c r="A4646">
        <v>4645</v>
      </c>
      <c r="B4646" t="s">
        <v>395</v>
      </c>
      <c r="C4646" t="s">
        <v>42</v>
      </c>
      <c r="D4646">
        <v>36</v>
      </c>
      <c r="E4646">
        <v>4</v>
      </c>
      <c r="F4646" t="s">
        <v>49</v>
      </c>
    </row>
    <row r="4647" spans="1:6" x14ac:dyDescent="0.25">
      <c r="A4647">
        <v>4646</v>
      </c>
      <c r="B4647" t="s">
        <v>186</v>
      </c>
      <c r="C4647" t="s">
        <v>42</v>
      </c>
      <c r="D4647">
        <v>40</v>
      </c>
      <c r="E4647">
        <v>10</v>
      </c>
      <c r="F4647" t="s">
        <v>60</v>
      </c>
    </row>
    <row r="4648" spans="1:6" x14ac:dyDescent="0.25">
      <c r="A4648">
        <v>4647</v>
      </c>
      <c r="B4648" t="s">
        <v>77</v>
      </c>
      <c r="C4648" t="s">
        <v>46</v>
      </c>
      <c r="D4648">
        <v>40</v>
      </c>
      <c r="E4648">
        <v>4</v>
      </c>
      <c r="F4648" t="s">
        <v>53</v>
      </c>
    </row>
    <row r="4649" spans="1:6" x14ac:dyDescent="0.25">
      <c r="A4649">
        <v>4648</v>
      </c>
      <c r="B4649" t="s">
        <v>428</v>
      </c>
      <c r="C4649" t="s">
        <v>42</v>
      </c>
      <c r="D4649">
        <v>40</v>
      </c>
      <c r="E4649">
        <v>21</v>
      </c>
      <c r="F4649" t="s">
        <v>53</v>
      </c>
    </row>
    <row r="4650" spans="1:6" x14ac:dyDescent="0.25">
      <c r="A4650">
        <v>4649</v>
      </c>
      <c r="B4650" t="s">
        <v>432</v>
      </c>
      <c r="C4650" t="s">
        <v>42</v>
      </c>
      <c r="D4650">
        <v>41</v>
      </c>
      <c r="E4650">
        <v>10</v>
      </c>
      <c r="F4650" t="s">
        <v>49</v>
      </c>
    </row>
    <row r="4651" spans="1:6" x14ac:dyDescent="0.25">
      <c r="A4651">
        <v>4650</v>
      </c>
      <c r="B4651" t="s">
        <v>404</v>
      </c>
      <c r="C4651" t="s">
        <v>42</v>
      </c>
      <c r="D4651">
        <v>41</v>
      </c>
      <c r="E4651">
        <v>40</v>
      </c>
      <c r="F4651" t="s">
        <v>49</v>
      </c>
    </row>
    <row r="4652" spans="1:6" x14ac:dyDescent="0.25">
      <c r="A4652">
        <v>4651</v>
      </c>
      <c r="B4652" t="s">
        <v>331</v>
      </c>
      <c r="C4652" t="s">
        <v>46</v>
      </c>
      <c r="D4652">
        <v>42</v>
      </c>
      <c r="E4652">
        <v>4</v>
      </c>
      <c r="F4652" t="s">
        <v>49</v>
      </c>
    </row>
    <row r="4653" spans="1:6" x14ac:dyDescent="0.25">
      <c r="A4653">
        <v>4652</v>
      </c>
      <c r="B4653" t="s">
        <v>63</v>
      </c>
      <c r="C4653" t="s">
        <v>46</v>
      </c>
      <c r="D4653">
        <v>42</v>
      </c>
      <c r="E4653">
        <v>29</v>
      </c>
      <c r="F4653" t="s">
        <v>49</v>
      </c>
    </row>
    <row r="4654" spans="1:6" x14ac:dyDescent="0.25">
      <c r="A4654">
        <v>4653</v>
      </c>
      <c r="B4654" t="s">
        <v>285</v>
      </c>
      <c r="C4654" t="s">
        <v>46</v>
      </c>
      <c r="D4654">
        <v>43</v>
      </c>
      <c r="E4654">
        <v>9</v>
      </c>
      <c r="F4654" t="s">
        <v>53</v>
      </c>
    </row>
    <row r="4655" spans="1:6" x14ac:dyDescent="0.25">
      <c r="A4655">
        <v>4654</v>
      </c>
      <c r="B4655" t="s">
        <v>139</v>
      </c>
      <c r="C4655" t="s">
        <v>42</v>
      </c>
      <c r="D4655">
        <v>43</v>
      </c>
      <c r="E4655">
        <v>40</v>
      </c>
      <c r="F4655" t="s">
        <v>53</v>
      </c>
    </row>
    <row r="4656" spans="1:6" x14ac:dyDescent="0.25">
      <c r="A4656">
        <v>4655</v>
      </c>
      <c r="B4656" t="s">
        <v>62</v>
      </c>
      <c r="C4656" t="s">
        <v>42</v>
      </c>
      <c r="D4656">
        <v>46</v>
      </c>
      <c r="E4656">
        <v>9</v>
      </c>
      <c r="F4656" t="s">
        <v>43</v>
      </c>
    </row>
    <row r="4657" spans="1:6" x14ac:dyDescent="0.25">
      <c r="A4657">
        <v>4656</v>
      </c>
      <c r="B4657" t="s">
        <v>162</v>
      </c>
      <c r="C4657" t="s">
        <v>42</v>
      </c>
      <c r="D4657">
        <v>46</v>
      </c>
      <c r="E4657">
        <v>14</v>
      </c>
      <c r="F4657" t="s">
        <v>43</v>
      </c>
    </row>
    <row r="4658" spans="1:6" x14ac:dyDescent="0.25">
      <c r="A4658">
        <v>4657</v>
      </c>
      <c r="B4658" t="s">
        <v>423</v>
      </c>
      <c r="C4658" t="s">
        <v>46</v>
      </c>
      <c r="D4658">
        <v>46</v>
      </c>
      <c r="E4658">
        <v>17</v>
      </c>
      <c r="F4658" t="s">
        <v>53</v>
      </c>
    </row>
    <row r="4659" spans="1:6" x14ac:dyDescent="0.25">
      <c r="A4659">
        <v>4658</v>
      </c>
      <c r="B4659" t="s">
        <v>277</v>
      </c>
      <c r="C4659" t="s">
        <v>46</v>
      </c>
      <c r="D4659">
        <v>47</v>
      </c>
      <c r="E4659">
        <v>11</v>
      </c>
      <c r="F4659" t="s">
        <v>60</v>
      </c>
    </row>
    <row r="4660" spans="1:6" x14ac:dyDescent="0.25">
      <c r="A4660">
        <v>4659</v>
      </c>
      <c r="B4660" t="s">
        <v>419</v>
      </c>
      <c r="C4660" t="s">
        <v>42</v>
      </c>
      <c r="D4660">
        <v>48</v>
      </c>
      <c r="E4660">
        <v>10</v>
      </c>
      <c r="F4660" t="s">
        <v>53</v>
      </c>
    </row>
    <row r="4661" spans="1:6" x14ac:dyDescent="0.25">
      <c r="A4661">
        <v>4660</v>
      </c>
      <c r="B4661" t="s">
        <v>362</v>
      </c>
      <c r="C4661" t="s">
        <v>46</v>
      </c>
      <c r="D4661">
        <v>48</v>
      </c>
      <c r="E4661">
        <v>4</v>
      </c>
      <c r="F4661" t="s">
        <v>47</v>
      </c>
    </row>
    <row r="4662" spans="1:6" x14ac:dyDescent="0.25">
      <c r="A4662">
        <v>4661</v>
      </c>
      <c r="B4662" t="s">
        <v>106</v>
      </c>
      <c r="C4662" t="s">
        <v>42</v>
      </c>
      <c r="D4662">
        <v>49</v>
      </c>
      <c r="E4662">
        <v>10</v>
      </c>
      <c r="F4662" t="s">
        <v>60</v>
      </c>
    </row>
    <row r="4663" spans="1:6" x14ac:dyDescent="0.25">
      <c r="A4663">
        <v>4662</v>
      </c>
      <c r="B4663" t="s">
        <v>152</v>
      </c>
      <c r="C4663" t="s">
        <v>42</v>
      </c>
      <c r="D4663">
        <v>51</v>
      </c>
      <c r="E4663">
        <v>4</v>
      </c>
      <c r="F4663" t="s">
        <v>49</v>
      </c>
    </row>
    <row r="4664" spans="1:6" x14ac:dyDescent="0.25">
      <c r="A4664">
        <v>4663</v>
      </c>
      <c r="B4664" t="s">
        <v>238</v>
      </c>
      <c r="C4664" t="s">
        <v>42</v>
      </c>
      <c r="D4664">
        <v>52</v>
      </c>
      <c r="E4664">
        <v>40</v>
      </c>
      <c r="F4664" t="s">
        <v>43</v>
      </c>
    </row>
    <row r="4665" spans="1:6" x14ac:dyDescent="0.25">
      <c r="A4665">
        <v>4664</v>
      </c>
      <c r="B4665" t="s">
        <v>276</v>
      </c>
      <c r="C4665" t="s">
        <v>42</v>
      </c>
      <c r="D4665">
        <v>52</v>
      </c>
      <c r="E4665">
        <v>10</v>
      </c>
      <c r="F4665" t="s">
        <v>47</v>
      </c>
    </row>
    <row r="4666" spans="1:6" x14ac:dyDescent="0.25">
      <c r="A4666">
        <v>4665</v>
      </c>
      <c r="B4666" t="s">
        <v>291</v>
      </c>
      <c r="C4666" t="s">
        <v>42</v>
      </c>
      <c r="D4666">
        <v>52</v>
      </c>
      <c r="E4666">
        <v>9</v>
      </c>
      <c r="F4666" t="s">
        <v>43</v>
      </c>
    </row>
    <row r="4667" spans="1:6" x14ac:dyDescent="0.25">
      <c r="A4667">
        <v>4666</v>
      </c>
      <c r="B4667" t="s">
        <v>174</v>
      </c>
      <c r="C4667" t="s">
        <v>42</v>
      </c>
      <c r="D4667">
        <v>52</v>
      </c>
      <c r="E4667">
        <v>32</v>
      </c>
      <c r="F4667" t="s">
        <v>43</v>
      </c>
    </row>
    <row r="4668" spans="1:6" x14ac:dyDescent="0.25">
      <c r="A4668">
        <v>4667</v>
      </c>
      <c r="B4668" t="s">
        <v>185</v>
      </c>
      <c r="C4668" t="s">
        <v>42</v>
      </c>
      <c r="D4668">
        <v>52</v>
      </c>
      <c r="E4668">
        <v>10</v>
      </c>
      <c r="F4668" t="s">
        <v>60</v>
      </c>
    </row>
    <row r="4669" spans="1:6" x14ac:dyDescent="0.25">
      <c r="A4669">
        <v>4668</v>
      </c>
      <c r="B4669" t="s">
        <v>64</v>
      </c>
      <c r="C4669" t="s">
        <v>46</v>
      </c>
      <c r="D4669">
        <v>53</v>
      </c>
      <c r="E4669">
        <v>8</v>
      </c>
      <c r="F4669" t="s">
        <v>49</v>
      </c>
    </row>
    <row r="4670" spans="1:6" x14ac:dyDescent="0.25">
      <c r="A4670">
        <v>4669</v>
      </c>
      <c r="B4670" t="s">
        <v>102</v>
      </c>
      <c r="C4670" t="s">
        <v>46</v>
      </c>
      <c r="D4670">
        <v>53</v>
      </c>
      <c r="E4670">
        <v>10</v>
      </c>
      <c r="F4670" t="s">
        <v>60</v>
      </c>
    </row>
    <row r="4671" spans="1:6" x14ac:dyDescent="0.25">
      <c r="A4671">
        <v>4670</v>
      </c>
      <c r="B4671" t="s">
        <v>363</v>
      </c>
      <c r="C4671" t="s">
        <v>42</v>
      </c>
      <c r="D4671">
        <v>54</v>
      </c>
      <c r="E4671">
        <v>15</v>
      </c>
      <c r="F4671" t="s">
        <v>49</v>
      </c>
    </row>
    <row r="4672" spans="1:6" x14ac:dyDescent="0.25">
      <c r="A4672">
        <v>4671</v>
      </c>
      <c r="B4672" t="s">
        <v>138</v>
      </c>
      <c r="C4672" t="s">
        <v>42</v>
      </c>
      <c r="D4672">
        <v>54</v>
      </c>
      <c r="E4672">
        <v>27</v>
      </c>
      <c r="F4672" t="s">
        <v>53</v>
      </c>
    </row>
    <row r="4673" spans="1:6" x14ac:dyDescent="0.25">
      <c r="A4673">
        <v>4672</v>
      </c>
      <c r="B4673" t="s">
        <v>236</v>
      </c>
      <c r="C4673" t="s">
        <v>42</v>
      </c>
      <c r="D4673">
        <v>55</v>
      </c>
      <c r="E4673">
        <v>9</v>
      </c>
      <c r="F4673" t="s">
        <v>47</v>
      </c>
    </row>
    <row r="4674" spans="1:6" x14ac:dyDescent="0.25">
      <c r="A4674">
        <v>4673</v>
      </c>
      <c r="B4674" t="s">
        <v>266</v>
      </c>
      <c r="C4674" t="s">
        <v>46</v>
      </c>
      <c r="D4674">
        <v>55</v>
      </c>
      <c r="E4674">
        <v>4</v>
      </c>
      <c r="F4674" t="s">
        <v>60</v>
      </c>
    </row>
    <row r="4675" spans="1:6" x14ac:dyDescent="0.25">
      <c r="A4675">
        <v>4674</v>
      </c>
      <c r="B4675" t="s">
        <v>314</v>
      </c>
      <c r="C4675" t="s">
        <v>42</v>
      </c>
      <c r="D4675">
        <v>56</v>
      </c>
      <c r="E4675">
        <v>10</v>
      </c>
      <c r="F4675" t="s">
        <v>53</v>
      </c>
    </row>
    <row r="4676" spans="1:6" x14ac:dyDescent="0.25">
      <c r="A4676">
        <v>4675</v>
      </c>
      <c r="B4676" t="s">
        <v>117</v>
      </c>
      <c r="C4676" t="s">
        <v>46</v>
      </c>
      <c r="D4676">
        <v>56</v>
      </c>
      <c r="E4676">
        <v>4</v>
      </c>
      <c r="F4676" t="s">
        <v>60</v>
      </c>
    </row>
    <row r="4677" spans="1:6" x14ac:dyDescent="0.25">
      <c r="A4677">
        <v>4676</v>
      </c>
      <c r="B4677" t="s">
        <v>215</v>
      </c>
      <c r="C4677" t="s">
        <v>42</v>
      </c>
      <c r="D4677">
        <v>57</v>
      </c>
      <c r="E4677">
        <v>12</v>
      </c>
      <c r="F4677" t="s">
        <v>43</v>
      </c>
    </row>
    <row r="4678" spans="1:6" x14ac:dyDescent="0.25">
      <c r="A4678">
        <v>4677</v>
      </c>
      <c r="B4678" t="s">
        <v>305</v>
      </c>
      <c r="C4678" t="s">
        <v>42</v>
      </c>
      <c r="D4678">
        <v>58</v>
      </c>
      <c r="E4678">
        <v>10</v>
      </c>
      <c r="F4678" t="s">
        <v>53</v>
      </c>
    </row>
    <row r="4679" spans="1:6" x14ac:dyDescent="0.25">
      <c r="A4679">
        <v>4678</v>
      </c>
      <c r="B4679" t="s">
        <v>246</v>
      </c>
      <c r="C4679" t="s">
        <v>42</v>
      </c>
      <c r="D4679">
        <v>58</v>
      </c>
      <c r="E4679">
        <v>18</v>
      </c>
      <c r="F4679" t="s">
        <v>47</v>
      </c>
    </row>
    <row r="4680" spans="1:6" x14ac:dyDescent="0.25">
      <c r="A4680">
        <v>4679</v>
      </c>
      <c r="B4680" t="s">
        <v>368</v>
      </c>
      <c r="C4680" t="s">
        <v>46</v>
      </c>
      <c r="D4680">
        <v>58</v>
      </c>
      <c r="E4680">
        <v>19</v>
      </c>
      <c r="F4680" t="s">
        <v>47</v>
      </c>
    </row>
    <row r="4681" spans="1:6" x14ac:dyDescent="0.25">
      <c r="A4681">
        <v>4680</v>
      </c>
      <c r="B4681" t="s">
        <v>384</v>
      </c>
      <c r="C4681" t="s">
        <v>42</v>
      </c>
      <c r="D4681">
        <v>58</v>
      </c>
      <c r="E4681">
        <v>9</v>
      </c>
      <c r="F4681" t="s">
        <v>49</v>
      </c>
    </row>
    <row r="4682" spans="1:6" x14ac:dyDescent="0.25">
      <c r="A4682">
        <v>4681</v>
      </c>
      <c r="B4682" t="s">
        <v>167</v>
      </c>
      <c r="C4682" t="s">
        <v>46</v>
      </c>
      <c r="D4682">
        <v>59</v>
      </c>
      <c r="E4682">
        <v>9</v>
      </c>
      <c r="F4682" t="s">
        <v>53</v>
      </c>
    </row>
    <row r="4683" spans="1:6" x14ac:dyDescent="0.25">
      <c r="A4683">
        <v>4682</v>
      </c>
      <c r="B4683" t="s">
        <v>284</v>
      </c>
      <c r="C4683" t="s">
        <v>42</v>
      </c>
      <c r="D4683">
        <v>60</v>
      </c>
      <c r="E4683">
        <v>12</v>
      </c>
      <c r="F4683" t="s">
        <v>47</v>
      </c>
    </row>
    <row r="4684" spans="1:6" x14ac:dyDescent="0.25">
      <c r="A4684">
        <v>4683</v>
      </c>
      <c r="B4684" t="s">
        <v>149</v>
      </c>
      <c r="C4684" t="s">
        <v>42</v>
      </c>
      <c r="D4684">
        <v>60</v>
      </c>
      <c r="E4684">
        <v>14</v>
      </c>
      <c r="F4684" t="s">
        <v>47</v>
      </c>
    </row>
    <row r="4685" spans="1:6" x14ac:dyDescent="0.25">
      <c r="A4685">
        <v>4684</v>
      </c>
      <c r="B4685" t="s">
        <v>428</v>
      </c>
      <c r="C4685" t="s">
        <v>42</v>
      </c>
      <c r="D4685">
        <v>61</v>
      </c>
      <c r="E4685">
        <v>10</v>
      </c>
      <c r="F4685" t="s">
        <v>53</v>
      </c>
    </row>
    <row r="4686" spans="1:6" x14ac:dyDescent="0.25">
      <c r="A4686">
        <v>4685</v>
      </c>
      <c r="B4686" t="s">
        <v>370</v>
      </c>
      <c r="C4686" t="s">
        <v>46</v>
      </c>
      <c r="D4686">
        <v>62</v>
      </c>
      <c r="E4686">
        <v>4</v>
      </c>
      <c r="F4686" t="s">
        <v>53</v>
      </c>
    </row>
    <row r="4687" spans="1:6" x14ac:dyDescent="0.25">
      <c r="A4687">
        <v>4686</v>
      </c>
      <c r="B4687" t="s">
        <v>61</v>
      </c>
      <c r="C4687" t="s">
        <v>42</v>
      </c>
      <c r="D4687">
        <v>62</v>
      </c>
      <c r="E4687">
        <v>4</v>
      </c>
      <c r="F4687" t="s">
        <v>47</v>
      </c>
    </row>
    <row r="4688" spans="1:6" x14ac:dyDescent="0.25">
      <c r="A4688">
        <v>4687</v>
      </c>
      <c r="B4688" t="s">
        <v>227</v>
      </c>
      <c r="C4688" t="s">
        <v>42</v>
      </c>
      <c r="D4688">
        <v>63</v>
      </c>
      <c r="E4688">
        <v>12</v>
      </c>
      <c r="F4688" t="s">
        <v>49</v>
      </c>
    </row>
    <row r="4689" spans="1:6" x14ac:dyDescent="0.25">
      <c r="A4689">
        <v>4688</v>
      </c>
      <c r="B4689" t="s">
        <v>197</v>
      </c>
      <c r="C4689" t="s">
        <v>42</v>
      </c>
      <c r="D4689">
        <v>63</v>
      </c>
      <c r="E4689">
        <v>13</v>
      </c>
      <c r="F4689" t="s">
        <v>49</v>
      </c>
    </row>
    <row r="4690" spans="1:6" x14ac:dyDescent="0.25">
      <c r="A4690">
        <v>4689</v>
      </c>
      <c r="B4690" t="s">
        <v>243</v>
      </c>
      <c r="C4690" t="s">
        <v>42</v>
      </c>
      <c r="D4690">
        <v>63</v>
      </c>
      <c r="E4690">
        <v>40</v>
      </c>
      <c r="F4690" t="s">
        <v>43</v>
      </c>
    </row>
    <row r="4691" spans="1:6" x14ac:dyDescent="0.25">
      <c r="A4691">
        <v>4690</v>
      </c>
      <c r="B4691" t="s">
        <v>176</v>
      </c>
      <c r="C4691" t="s">
        <v>42</v>
      </c>
      <c r="D4691">
        <v>64</v>
      </c>
      <c r="E4691">
        <v>32</v>
      </c>
      <c r="F4691" t="s">
        <v>47</v>
      </c>
    </row>
    <row r="4692" spans="1:6" x14ac:dyDescent="0.25">
      <c r="A4692">
        <v>4691</v>
      </c>
      <c r="B4692" t="s">
        <v>204</v>
      </c>
      <c r="C4692" t="s">
        <v>42</v>
      </c>
      <c r="D4692">
        <v>64</v>
      </c>
      <c r="E4692">
        <v>4</v>
      </c>
      <c r="F4692" t="s">
        <v>49</v>
      </c>
    </row>
    <row r="4693" spans="1:6" x14ac:dyDescent="0.25">
      <c r="A4693">
        <v>4692</v>
      </c>
      <c r="B4693" t="s">
        <v>112</v>
      </c>
      <c r="C4693" t="s">
        <v>42</v>
      </c>
      <c r="D4693">
        <v>66</v>
      </c>
      <c r="E4693">
        <v>4</v>
      </c>
      <c r="F4693" t="s">
        <v>43</v>
      </c>
    </row>
    <row r="4694" spans="1:6" x14ac:dyDescent="0.25">
      <c r="A4694">
        <v>4693</v>
      </c>
      <c r="B4694" t="s">
        <v>200</v>
      </c>
      <c r="C4694" t="s">
        <v>46</v>
      </c>
      <c r="D4694">
        <v>67</v>
      </c>
      <c r="E4694">
        <v>15</v>
      </c>
      <c r="F4694" t="s">
        <v>60</v>
      </c>
    </row>
    <row r="4695" spans="1:6" x14ac:dyDescent="0.25">
      <c r="A4695">
        <v>4694</v>
      </c>
      <c r="B4695" t="s">
        <v>72</v>
      </c>
      <c r="C4695" t="s">
        <v>46</v>
      </c>
      <c r="D4695">
        <v>68</v>
      </c>
      <c r="E4695">
        <v>4</v>
      </c>
      <c r="F4695" t="s">
        <v>47</v>
      </c>
    </row>
    <row r="4696" spans="1:6" x14ac:dyDescent="0.25">
      <c r="A4696">
        <v>4695</v>
      </c>
      <c r="B4696" t="s">
        <v>330</v>
      </c>
      <c r="C4696" t="s">
        <v>42</v>
      </c>
      <c r="D4696">
        <v>69</v>
      </c>
      <c r="E4696">
        <v>4</v>
      </c>
      <c r="F4696" t="s">
        <v>60</v>
      </c>
    </row>
    <row r="4697" spans="1:6" x14ac:dyDescent="0.25">
      <c r="A4697">
        <v>4696</v>
      </c>
      <c r="B4697" t="s">
        <v>66</v>
      </c>
      <c r="C4697" t="s">
        <v>46</v>
      </c>
      <c r="D4697">
        <v>69</v>
      </c>
      <c r="E4697">
        <v>4</v>
      </c>
      <c r="F4697" t="s">
        <v>47</v>
      </c>
    </row>
    <row r="4698" spans="1:6" x14ac:dyDescent="0.25">
      <c r="A4698">
        <v>4697</v>
      </c>
      <c r="B4698" t="s">
        <v>72</v>
      </c>
      <c r="C4698" t="s">
        <v>42</v>
      </c>
      <c r="D4698">
        <v>70</v>
      </c>
      <c r="E4698">
        <v>23</v>
      </c>
      <c r="F4698" t="s">
        <v>47</v>
      </c>
    </row>
    <row r="4699" spans="1:6" x14ac:dyDescent="0.25">
      <c r="A4699">
        <v>4698</v>
      </c>
      <c r="B4699" t="s">
        <v>283</v>
      </c>
      <c r="C4699" t="s">
        <v>46</v>
      </c>
      <c r="D4699">
        <v>71</v>
      </c>
      <c r="E4699">
        <v>2</v>
      </c>
      <c r="F4699" t="s">
        <v>53</v>
      </c>
    </row>
    <row r="4700" spans="1:6" x14ac:dyDescent="0.25">
      <c r="A4700">
        <v>4699</v>
      </c>
      <c r="B4700" t="s">
        <v>419</v>
      </c>
      <c r="C4700" t="s">
        <v>46</v>
      </c>
      <c r="D4700">
        <v>71</v>
      </c>
      <c r="E4700">
        <v>4</v>
      </c>
      <c r="F4700" t="s">
        <v>53</v>
      </c>
    </row>
    <row r="4701" spans="1:6" x14ac:dyDescent="0.25">
      <c r="A4701">
        <v>4700</v>
      </c>
      <c r="B4701" t="s">
        <v>226</v>
      </c>
      <c r="C4701" t="s">
        <v>42</v>
      </c>
      <c r="D4701">
        <v>71</v>
      </c>
      <c r="E4701">
        <v>40</v>
      </c>
      <c r="F4701" t="s">
        <v>49</v>
      </c>
    </row>
    <row r="4702" spans="1:6" x14ac:dyDescent="0.25">
      <c r="A4702">
        <v>4701</v>
      </c>
      <c r="B4702" t="s">
        <v>445</v>
      </c>
      <c r="C4702" t="s">
        <v>46</v>
      </c>
      <c r="D4702">
        <v>71</v>
      </c>
      <c r="E4702">
        <v>4</v>
      </c>
      <c r="F4702" t="s">
        <v>47</v>
      </c>
    </row>
    <row r="4703" spans="1:6" x14ac:dyDescent="0.25">
      <c r="A4703">
        <v>4702</v>
      </c>
      <c r="B4703" t="s">
        <v>390</v>
      </c>
      <c r="C4703" t="s">
        <v>42</v>
      </c>
      <c r="D4703">
        <v>72</v>
      </c>
      <c r="E4703">
        <v>4</v>
      </c>
      <c r="F4703" t="s">
        <v>53</v>
      </c>
    </row>
    <row r="4704" spans="1:6" x14ac:dyDescent="0.25">
      <c r="A4704">
        <v>4703</v>
      </c>
      <c r="B4704" t="s">
        <v>430</v>
      </c>
      <c r="C4704" t="s">
        <v>46</v>
      </c>
      <c r="D4704">
        <v>73</v>
      </c>
      <c r="E4704">
        <v>9</v>
      </c>
      <c r="F4704" t="s">
        <v>49</v>
      </c>
    </row>
    <row r="4705" spans="1:6" x14ac:dyDescent="0.25">
      <c r="A4705">
        <v>4704</v>
      </c>
      <c r="B4705" t="s">
        <v>341</v>
      </c>
      <c r="C4705" t="s">
        <v>42</v>
      </c>
      <c r="D4705">
        <v>73</v>
      </c>
      <c r="E4705">
        <v>10</v>
      </c>
      <c r="F4705" t="s">
        <v>47</v>
      </c>
    </row>
    <row r="4706" spans="1:6" x14ac:dyDescent="0.25">
      <c r="A4706">
        <v>4705</v>
      </c>
      <c r="B4706" t="s">
        <v>284</v>
      </c>
      <c r="C4706" t="s">
        <v>46</v>
      </c>
      <c r="D4706">
        <v>73</v>
      </c>
      <c r="E4706">
        <v>4</v>
      </c>
      <c r="F4706" t="s">
        <v>47</v>
      </c>
    </row>
    <row r="4707" spans="1:6" x14ac:dyDescent="0.25">
      <c r="A4707">
        <v>4706</v>
      </c>
      <c r="B4707" t="s">
        <v>367</v>
      </c>
      <c r="C4707" t="s">
        <v>42</v>
      </c>
      <c r="D4707">
        <v>73</v>
      </c>
      <c r="E4707">
        <v>10</v>
      </c>
      <c r="F4707" t="s">
        <v>43</v>
      </c>
    </row>
    <row r="4708" spans="1:6" x14ac:dyDescent="0.25">
      <c r="A4708">
        <v>4707</v>
      </c>
      <c r="B4708" t="s">
        <v>134</v>
      </c>
      <c r="C4708" t="s">
        <v>42</v>
      </c>
      <c r="D4708">
        <v>73</v>
      </c>
      <c r="E4708">
        <v>23</v>
      </c>
      <c r="F4708" t="s">
        <v>53</v>
      </c>
    </row>
    <row r="4709" spans="1:6" x14ac:dyDescent="0.25">
      <c r="A4709">
        <v>4708</v>
      </c>
      <c r="B4709" t="s">
        <v>157</v>
      </c>
      <c r="C4709" t="s">
        <v>42</v>
      </c>
      <c r="D4709">
        <v>77</v>
      </c>
      <c r="E4709">
        <v>4</v>
      </c>
      <c r="F4709" t="s">
        <v>60</v>
      </c>
    </row>
    <row r="4710" spans="1:6" x14ac:dyDescent="0.25">
      <c r="A4710">
        <v>4709</v>
      </c>
      <c r="B4710" t="s">
        <v>93</v>
      </c>
      <c r="C4710" t="s">
        <v>46</v>
      </c>
      <c r="D4710">
        <v>77</v>
      </c>
      <c r="E4710">
        <v>4</v>
      </c>
      <c r="F4710" t="s">
        <v>43</v>
      </c>
    </row>
    <row r="4711" spans="1:6" x14ac:dyDescent="0.25">
      <c r="A4711">
        <v>4710</v>
      </c>
      <c r="B4711" t="s">
        <v>94</v>
      </c>
      <c r="C4711" t="s">
        <v>42</v>
      </c>
      <c r="D4711">
        <v>77</v>
      </c>
      <c r="E4711">
        <v>32</v>
      </c>
      <c r="F4711" t="s">
        <v>53</v>
      </c>
    </row>
    <row r="4712" spans="1:6" x14ac:dyDescent="0.25">
      <c r="A4712">
        <v>4711</v>
      </c>
      <c r="B4712" t="s">
        <v>225</v>
      </c>
      <c r="C4712" t="s">
        <v>46</v>
      </c>
      <c r="D4712">
        <v>79</v>
      </c>
      <c r="E4712">
        <v>23</v>
      </c>
      <c r="F4712" t="s">
        <v>43</v>
      </c>
    </row>
    <row r="4713" spans="1:6" x14ac:dyDescent="0.25">
      <c r="A4713">
        <v>4712</v>
      </c>
      <c r="B4713" t="s">
        <v>270</v>
      </c>
      <c r="C4713" t="s">
        <v>46</v>
      </c>
      <c r="D4713">
        <v>18</v>
      </c>
      <c r="E4713">
        <v>23</v>
      </c>
      <c r="F4713" t="s">
        <v>53</v>
      </c>
    </row>
    <row r="4714" spans="1:6" x14ac:dyDescent="0.25">
      <c r="A4714">
        <v>4713</v>
      </c>
      <c r="B4714" t="s">
        <v>436</v>
      </c>
      <c r="C4714" t="s">
        <v>42</v>
      </c>
      <c r="D4714">
        <v>19</v>
      </c>
      <c r="E4714">
        <v>15</v>
      </c>
      <c r="F4714" t="s">
        <v>60</v>
      </c>
    </row>
    <row r="4715" spans="1:6" x14ac:dyDescent="0.25">
      <c r="A4715">
        <v>4714</v>
      </c>
      <c r="B4715" t="s">
        <v>444</v>
      </c>
      <c r="C4715" t="s">
        <v>42</v>
      </c>
      <c r="D4715">
        <v>19</v>
      </c>
      <c r="E4715">
        <v>4</v>
      </c>
      <c r="F4715" t="s">
        <v>49</v>
      </c>
    </row>
    <row r="4716" spans="1:6" x14ac:dyDescent="0.25">
      <c r="A4716">
        <v>4715</v>
      </c>
      <c r="B4716" t="s">
        <v>215</v>
      </c>
      <c r="C4716" t="s">
        <v>46</v>
      </c>
      <c r="D4716">
        <v>19</v>
      </c>
      <c r="E4716">
        <v>37</v>
      </c>
      <c r="F4716" t="s">
        <v>60</v>
      </c>
    </row>
    <row r="4717" spans="1:6" x14ac:dyDescent="0.25">
      <c r="A4717">
        <v>4716</v>
      </c>
      <c r="B4717" t="s">
        <v>109</v>
      </c>
      <c r="C4717" t="s">
        <v>46</v>
      </c>
      <c r="D4717">
        <v>20</v>
      </c>
      <c r="E4717">
        <v>31</v>
      </c>
      <c r="F4717" t="s">
        <v>60</v>
      </c>
    </row>
    <row r="4718" spans="1:6" x14ac:dyDescent="0.25">
      <c r="A4718">
        <v>4717</v>
      </c>
      <c r="B4718" t="s">
        <v>200</v>
      </c>
      <c r="C4718" t="s">
        <v>42</v>
      </c>
      <c r="D4718">
        <v>20</v>
      </c>
      <c r="E4718">
        <v>10</v>
      </c>
      <c r="F4718" t="s">
        <v>43</v>
      </c>
    </row>
    <row r="4719" spans="1:6" x14ac:dyDescent="0.25">
      <c r="A4719">
        <v>4718</v>
      </c>
      <c r="B4719" t="s">
        <v>54</v>
      </c>
      <c r="C4719" t="s">
        <v>42</v>
      </c>
      <c r="D4719">
        <v>21</v>
      </c>
      <c r="E4719">
        <v>19</v>
      </c>
      <c r="F4719" t="s">
        <v>60</v>
      </c>
    </row>
    <row r="4720" spans="1:6" x14ac:dyDescent="0.25">
      <c r="A4720">
        <v>4719</v>
      </c>
      <c r="B4720" t="s">
        <v>434</v>
      </c>
      <c r="C4720" t="s">
        <v>42</v>
      </c>
      <c r="D4720">
        <v>21</v>
      </c>
      <c r="E4720">
        <v>10</v>
      </c>
      <c r="F4720" t="s">
        <v>49</v>
      </c>
    </row>
    <row r="4721" spans="1:6" x14ac:dyDescent="0.25">
      <c r="A4721">
        <v>4720</v>
      </c>
      <c r="B4721" t="s">
        <v>132</v>
      </c>
      <c r="C4721" t="s">
        <v>46</v>
      </c>
      <c r="D4721">
        <v>22</v>
      </c>
      <c r="E4721">
        <v>10</v>
      </c>
      <c r="F4721" t="s">
        <v>53</v>
      </c>
    </row>
    <row r="4722" spans="1:6" x14ac:dyDescent="0.25">
      <c r="A4722">
        <v>4721</v>
      </c>
      <c r="B4722" t="s">
        <v>106</v>
      </c>
      <c r="C4722" t="s">
        <v>42</v>
      </c>
      <c r="D4722">
        <v>25</v>
      </c>
      <c r="E4722">
        <v>4</v>
      </c>
      <c r="F4722" t="s">
        <v>60</v>
      </c>
    </row>
    <row r="4723" spans="1:6" x14ac:dyDescent="0.25">
      <c r="A4723">
        <v>4722</v>
      </c>
      <c r="B4723" t="s">
        <v>54</v>
      </c>
      <c r="C4723" t="s">
        <v>42</v>
      </c>
      <c r="D4723">
        <v>25</v>
      </c>
      <c r="E4723">
        <v>10</v>
      </c>
      <c r="F4723" t="s">
        <v>43</v>
      </c>
    </row>
    <row r="4724" spans="1:6" x14ac:dyDescent="0.25">
      <c r="A4724">
        <v>4723</v>
      </c>
      <c r="B4724" t="s">
        <v>83</v>
      </c>
      <c r="C4724" t="s">
        <v>46</v>
      </c>
      <c r="D4724">
        <v>26</v>
      </c>
      <c r="E4724">
        <v>40</v>
      </c>
      <c r="F4724" t="s">
        <v>49</v>
      </c>
    </row>
    <row r="4725" spans="1:6" x14ac:dyDescent="0.25">
      <c r="A4725">
        <v>4724</v>
      </c>
      <c r="B4725" t="s">
        <v>338</v>
      </c>
      <c r="C4725" t="s">
        <v>42</v>
      </c>
      <c r="D4725">
        <v>26</v>
      </c>
      <c r="E4725">
        <v>16</v>
      </c>
      <c r="F4725" t="s">
        <v>53</v>
      </c>
    </row>
    <row r="4726" spans="1:6" x14ac:dyDescent="0.25">
      <c r="A4726">
        <v>4725</v>
      </c>
      <c r="B4726" t="s">
        <v>41</v>
      </c>
      <c r="C4726" t="s">
        <v>46</v>
      </c>
      <c r="D4726">
        <v>26</v>
      </c>
      <c r="E4726">
        <v>21</v>
      </c>
      <c r="F4726" t="s">
        <v>60</v>
      </c>
    </row>
    <row r="4727" spans="1:6" x14ac:dyDescent="0.25">
      <c r="A4727">
        <v>4726</v>
      </c>
      <c r="B4727" t="s">
        <v>421</v>
      </c>
      <c r="C4727" t="s">
        <v>46</v>
      </c>
      <c r="D4727">
        <v>26</v>
      </c>
      <c r="E4727">
        <v>4</v>
      </c>
      <c r="F4727" t="s">
        <v>47</v>
      </c>
    </row>
    <row r="4728" spans="1:6" x14ac:dyDescent="0.25">
      <c r="A4728">
        <v>4727</v>
      </c>
      <c r="B4728" t="s">
        <v>155</v>
      </c>
      <c r="C4728" t="s">
        <v>42</v>
      </c>
      <c r="D4728">
        <v>27</v>
      </c>
      <c r="E4728">
        <v>19</v>
      </c>
      <c r="F4728" t="s">
        <v>53</v>
      </c>
    </row>
    <row r="4729" spans="1:6" x14ac:dyDescent="0.25">
      <c r="A4729">
        <v>4728</v>
      </c>
      <c r="B4729" t="s">
        <v>360</v>
      </c>
      <c r="C4729" t="s">
        <v>42</v>
      </c>
      <c r="D4729">
        <v>27</v>
      </c>
      <c r="E4729">
        <v>4</v>
      </c>
      <c r="F4729" t="s">
        <v>53</v>
      </c>
    </row>
    <row r="4730" spans="1:6" x14ac:dyDescent="0.25">
      <c r="A4730">
        <v>4729</v>
      </c>
      <c r="B4730" t="s">
        <v>256</v>
      </c>
      <c r="C4730" t="s">
        <v>46</v>
      </c>
      <c r="D4730">
        <v>28</v>
      </c>
      <c r="E4730">
        <v>40</v>
      </c>
      <c r="F4730" t="s">
        <v>49</v>
      </c>
    </row>
    <row r="4731" spans="1:6" x14ac:dyDescent="0.25">
      <c r="A4731">
        <v>4730</v>
      </c>
      <c r="B4731" t="s">
        <v>365</v>
      </c>
      <c r="C4731" t="s">
        <v>46</v>
      </c>
      <c r="D4731">
        <v>28</v>
      </c>
      <c r="E4731">
        <v>18</v>
      </c>
      <c r="F4731" t="s">
        <v>43</v>
      </c>
    </row>
    <row r="4732" spans="1:6" x14ac:dyDescent="0.25">
      <c r="A4732">
        <v>4731</v>
      </c>
      <c r="B4732" t="s">
        <v>211</v>
      </c>
      <c r="C4732" t="s">
        <v>42</v>
      </c>
      <c r="D4732">
        <v>28</v>
      </c>
      <c r="E4732">
        <v>30</v>
      </c>
      <c r="F4732" t="s">
        <v>53</v>
      </c>
    </row>
    <row r="4733" spans="1:6" x14ac:dyDescent="0.25">
      <c r="A4733">
        <v>4732</v>
      </c>
      <c r="B4733" t="s">
        <v>41</v>
      </c>
      <c r="C4733" t="s">
        <v>46</v>
      </c>
      <c r="D4733">
        <v>28</v>
      </c>
      <c r="E4733">
        <v>4</v>
      </c>
      <c r="F4733" t="s">
        <v>60</v>
      </c>
    </row>
    <row r="4734" spans="1:6" x14ac:dyDescent="0.25">
      <c r="A4734">
        <v>4733</v>
      </c>
      <c r="B4734" t="s">
        <v>141</v>
      </c>
      <c r="C4734" t="s">
        <v>46</v>
      </c>
      <c r="D4734">
        <v>29</v>
      </c>
      <c r="E4734">
        <v>4</v>
      </c>
      <c r="F4734" t="s">
        <v>53</v>
      </c>
    </row>
    <row r="4735" spans="1:6" x14ac:dyDescent="0.25">
      <c r="A4735">
        <v>4734</v>
      </c>
      <c r="B4735" t="s">
        <v>314</v>
      </c>
      <c r="C4735" t="s">
        <v>46</v>
      </c>
      <c r="D4735">
        <v>31</v>
      </c>
      <c r="E4735">
        <v>14</v>
      </c>
      <c r="F4735" t="s">
        <v>53</v>
      </c>
    </row>
    <row r="4736" spans="1:6" x14ac:dyDescent="0.25">
      <c r="A4736">
        <v>4735</v>
      </c>
      <c r="B4736" t="s">
        <v>266</v>
      </c>
      <c r="C4736" t="s">
        <v>46</v>
      </c>
      <c r="D4736">
        <v>31</v>
      </c>
      <c r="E4736">
        <v>40</v>
      </c>
      <c r="F4736" t="s">
        <v>60</v>
      </c>
    </row>
    <row r="4737" spans="1:6" x14ac:dyDescent="0.25">
      <c r="A4737">
        <v>4736</v>
      </c>
      <c r="B4737" t="s">
        <v>80</v>
      </c>
      <c r="C4737" t="s">
        <v>46</v>
      </c>
      <c r="D4737">
        <v>32</v>
      </c>
      <c r="E4737">
        <v>10</v>
      </c>
      <c r="F4737" t="s">
        <v>60</v>
      </c>
    </row>
    <row r="4738" spans="1:6" x14ac:dyDescent="0.25">
      <c r="A4738">
        <v>4737</v>
      </c>
      <c r="B4738" t="s">
        <v>228</v>
      </c>
      <c r="C4738" t="s">
        <v>46</v>
      </c>
      <c r="D4738">
        <v>32</v>
      </c>
      <c r="E4738">
        <v>1</v>
      </c>
      <c r="F4738" t="s">
        <v>47</v>
      </c>
    </row>
    <row r="4739" spans="1:6" x14ac:dyDescent="0.25">
      <c r="A4739">
        <v>4738</v>
      </c>
      <c r="B4739" t="s">
        <v>243</v>
      </c>
      <c r="C4739" t="s">
        <v>46</v>
      </c>
      <c r="D4739">
        <v>32</v>
      </c>
      <c r="E4739">
        <v>29</v>
      </c>
      <c r="F4739" t="s">
        <v>43</v>
      </c>
    </row>
    <row r="4740" spans="1:6" x14ac:dyDescent="0.25">
      <c r="A4740">
        <v>4739</v>
      </c>
      <c r="B4740" t="s">
        <v>312</v>
      </c>
      <c r="C4740" t="s">
        <v>42</v>
      </c>
      <c r="D4740">
        <v>32</v>
      </c>
      <c r="E4740">
        <v>30</v>
      </c>
      <c r="F4740" t="s">
        <v>47</v>
      </c>
    </row>
    <row r="4741" spans="1:6" x14ac:dyDescent="0.25">
      <c r="A4741">
        <v>4740</v>
      </c>
      <c r="B4741" t="s">
        <v>192</v>
      </c>
      <c r="C4741" t="s">
        <v>42</v>
      </c>
      <c r="D4741">
        <v>33</v>
      </c>
      <c r="E4741">
        <v>4</v>
      </c>
      <c r="F4741" t="s">
        <v>43</v>
      </c>
    </row>
    <row r="4742" spans="1:6" x14ac:dyDescent="0.25">
      <c r="A4742">
        <v>4741</v>
      </c>
      <c r="B4742" t="s">
        <v>200</v>
      </c>
      <c r="C4742" t="s">
        <v>46</v>
      </c>
      <c r="D4742">
        <v>33</v>
      </c>
      <c r="E4742">
        <v>31</v>
      </c>
      <c r="F4742" t="s">
        <v>49</v>
      </c>
    </row>
    <row r="4743" spans="1:6" x14ac:dyDescent="0.25">
      <c r="A4743">
        <v>4742</v>
      </c>
      <c r="B4743" t="s">
        <v>93</v>
      </c>
      <c r="C4743" t="s">
        <v>46</v>
      </c>
      <c r="D4743">
        <v>33</v>
      </c>
      <c r="E4743">
        <v>4</v>
      </c>
      <c r="F4743" t="s">
        <v>43</v>
      </c>
    </row>
    <row r="4744" spans="1:6" x14ac:dyDescent="0.25">
      <c r="A4744">
        <v>4743</v>
      </c>
      <c r="B4744" t="s">
        <v>387</v>
      </c>
      <c r="C4744" t="s">
        <v>42</v>
      </c>
      <c r="D4744">
        <v>34</v>
      </c>
      <c r="E4744">
        <v>17</v>
      </c>
      <c r="F4744" t="s">
        <v>49</v>
      </c>
    </row>
    <row r="4745" spans="1:6" x14ac:dyDescent="0.25">
      <c r="A4745">
        <v>4744</v>
      </c>
      <c r="B4745" t="s">
        <v>166</v>
      </c>
      <c r="C4745" t="s">
        <v>46</v>
      </c>
      <c r="D4745">
        <v>35</v>
      </c>
      <c r="E4745">
        <v>10</v>
      </c>
      <c r="F4745" t="s">
        <v>60</v>
      </c>
    </row>
    <row r="4746" spans="1:6" x14ac:dyDescent="0.25">
      <c r="A4746">
        <v>4745</v>
      </c>
      <c r="B4746" t="s">
        <v>187</v>
      </c>
      <c r="C4746" t="s">
        <v>46</v>
      </c>
      <c r="D4746">
        <v>35</v>
      </c>
      <c r="E4746">
        <v>14</v>
      </c>
      <c r="F4746" t="s">
        <v>60</v>
      </c>
    </row>
    <row r="4747" spans="1:6" x14ac:dyDescent="0.25">
      <c r="A4747">
        <v>4746</v>
      </c>
      <c r="B4747" t="s">
        <v>218</v>
      </c>
      <c r="C4747" t="s">
        <v>46</v>
      </c>
      <c r="D4747">
        <v>35</v>
      </c>
      <c r="E4747">
        <v>9</v>
      </c>
      <c r="F4747" t="s">
        <v>53</v>
      </c>
    </row>
    <row r="4748" spans="1:6" x14ac:dyDescent="0.25">
      <c r="A4748">
        <v>4747</v>
      </c>
      <c r="B4748" t="s">
        <v>161</v>
      </c>
      <c r="C4748" t="s">
        <v>46</v>
      </c>
      <c r="D4748">
        <v>35</v>
      </c>
      <c r="E4748">
        <v>28</v>
      </c>
      <c r="F4748" t="s">
        <v>47</v>
      </c>
    </row>
    <row r="4749" spans="1:6" x14ac:dyDescent="0.25">
      <c r="A4749">
        <v>4748</v>
      </c>
      <c r="B4749" t="s">
        <v>242</v>
      </c>
      <c r="C4749" t="s">
        <v>46</v>
      </c>
      <c r="D4749">
        <v>35</v>
      </c>
      <c r="E4749">
        <v>32</v>
      </c>
      <c r="F4749" t="s">
        <v>60</v>
      </c>
    </row>
    <row r="4750" spans="1:6" x14ac:dyDescent="0.25">
      <c r="A4750">
        <v>4749</v>
      </c>
      <c r="B4750" t="s">
        <v>285</v>
      </c>
      <c r="C4750" t="s">
        <v>46</v>
      </c>
      <c r="D4750">
        <v>36</v>
      </c>
      <c r="E4750">
        <v>40</v>
      </c>
      <c r="F4750" t="s">
        <v>53</v>
      </c>
    </row>
    <row r="4751" spans="1:6" x14ac:dyDescent="0.25">
      <c r="A4751">
        <v>4750</v>
      </c>
      <c r="B4751" t="s">
        <v>59</v>
      </c>
      <c r="C4751" t="s">
        <v>46</v>
      </c>
      <c r="D4751">
        <v>36</v>
      </c>
      <c r="E4751">
        <v>26</v>
      </c>
      <c r="F4751" t="s">
        <v>43</v>
      </c>
    </row>
    <row r="4752" spans="1:6" x14ac:dyDescent="0.25">
      <c r="A4752">
        <v>4751</v>
      </c>
      <c r="B4752" t="s">
        <v>291</v>
      </c>
      <c r="C4752" t="s">
        <v>42</v>
      </c>
      <c r="D4752">
        <v>37</v>
      </c>
      <c r="E4752">
        <v>35</v>
      </c>
      <c r="F4752" t="s">
        <v>60</v>
      </c>
    </row>
    <row r="4753" spans="1:6" x14ac:dyDescent="0.25">
      <c r="A4753">
        <v>4752</v>
      </c>
      <c r="B4753" t="s">
        <v>122</v>
      </c>
      <c r="C4753" t="s">
        <v>46</v>
      </c>
      <c r="D4753">
        <v>38</v>
      </c>
      <c r="E4753">
        <v>4</v>
      </c>
      <c r="F4753" t="s">
        <v>60</v>
      </c>
    </row>
    <row r="4754" spans="1:6" x14ac:dyDescent="0.25">
      <c r="A4754">
        <v>4753</v>
      </c>
      <c r="B4754" t="s">
        <v>348</v>
      </c>
      <c r="C4754" t="s">
        <v>42</v>
      </c>
      <c r="D4754">
        <v>38</v>
      </c>
      <c r="E4754">
        <v>10</v>
      </c>
      <c r="F4754" t="s">
        <v>60</v>
      </c>
    </row>
    <row r="4755" spans="1:6" x14ac:dyDescent="0.25">
      <c r="A4755">
        <v>4754</v>
      </c>
      <c r="B4755" t="s">
        <v>432</v>
      </c>
      <c r="C4755" t="s">
        <v>46</v>
      </c>
      <c r="D4755">
        <v>38</v>
      </c>
      <c r="E4755">
        <v>4</v>
      </c>
      <c r="F4755" t="s">
        <v>49</v>
      </c>
    </row>
    <row r="4756" spans="1:6" x14ac:dyDescent="0.25">
      <c r="A4756">
        <v>4755</v>
      </c>
      <c r="B4756" t="s">
        <v>240</v>
      </c>
      <c r="C4756" t="s">
        <v>42</v>
      </c>
      <c r="D4756">
        <v>38</v>
      </c>
      <c r="E4756">
        <v>4</v>
      </c>
      <c r="F4756" t="s">
        <v>60</v>
      </c>
    </row>
    <row r="4757" spans="1:6" x14ac:dyDescent="0.25">
      <c r="A4757">
        <v>4756</v>
      </c>
      <c r="B4757" t="s">
        <v>320</v>
      </c>
      <c r="C4757" t="s">
        <v>46</v>
      </c>
      <c r="D4757">
        <v>39</v>
      </c>
      <c r="E4757">
        <v>10</v>
      </c>
      <c r="F4757" t="s">
        <v>47</v>
      </c>
    </row>
    <row r="4758" spans="1:6" x14ac:dyDescent="0.25">
      <c r="A4758">
        <v>4757</v>
      </c>
      <c r="B4758" t="s">
        <v>274</v>
      </c>
      <c r="C4758" t="s">
        <v>42</v>
      </c>
      <c r="D4758">
        <v>39</v>
      </c>
      <c r="E4758">
        <v>5</v>
      </c>
      <c r="F4758" t="s">
        <v>53</v>
      </c>
    </row>
    <row r="4759" spans="1:6" x14ac:dyDescent="0.25">
      <c r="A4759">
        <v>4758</v>
      </c>
      <c r="B4759" t="s">
        <v>295</v>
      </c>
      <c r="C4759" t="s">
        <v>46</v>
      </c>
      <c r="D4759">
        <v>40</v>
      </c>
      <c r="E4759">
        <v>33</v>
      </c>
      <c r="F4759" t="s">
        <v>53</v>
      </c>
    </row>
    <row r="4760" spans="1:6" x14ac:dyDescent="0.25">
      <c r="A4760">
        <v>4759</v>
      </c>
      <c r="B4760" t="s">
        <v>110</v>
      </c>
      <c r="C4760" t="s">
        <v>42</v>
      </c>
      <c r="D4760">
        <v>41</v>
      </c>
      <c r="E4760">
        <v>13</v>
      </c>
      <c r="F4760" t="s">
        <v>49</v>
      </c>
    </row>
    <row r="4761" spans="1:6" x14ac:dyDescent="0.25">
      <c r="A4761">
        <v>4760</v>
      </c>
      <c r="B4761" t="s">
        <v>294</v>
      </c>
      <c r="C4761" t="s">
        <v>42</v>
      </c>
      <c r="D4761">
        <v>41</v>
      </c>
      <c r="E4761">
        <v>21</v>
      </c>
      <c r="F4761" t="s">
        <v>43</v>
      </c>
    </row>
    <row r="4762" spans="1:6" x14ac:dyDescent="0.25">
      <c r="A4762">
        <v>4761</v>
      </c>
      <c r="B4762" t="s">
        <v>399</v>
      </c>
      <c r="C4762" t="s">
        <v>46</v>
      </c>
      <c r="D4762">
        <v>41</v>
      </c>
      <c r="E4762">
        <v>10</v>
      </c>
      <c r="F4762" t="s">
        <v>60</v>
      </c>
    </row>
    <row r="4763" spans="1:6" x14ac:dyDescent="0.25">
      <c r="A4763">
        <v>4762</v>
      </c>
      <c r="B4763" t="s">
        <v>294</v>
      </c>
      <c r="C4763" t="s">
        <v>42</v>
      </c>
      <c r="D4763">
        <v>41</v>
      </c>
      <c r="E4763">
        <v>4</v>
      </c>
      <c r="F4763" t="s">
        <v>43</v>
      </c>
    </row>
    <row r="4764" spans="1:6" x14ac:dyDescent="0.25">
      <c r="A4764">
        <v>4763</v>
      </c>
      <c r="B4764" t="s">
        <v>106</v>
      </c>
      <c r="C4764" t="s">
        <v>46</v>
      </c>
      <c r="D4764">
        <v>42</v>
      </c>
      <c r="E4764">
        <v>21</v>
      </c>
      <c r="F4764" t="s">
        <v>43</v>
      </c>
    </row>
    <row r="4765" spans="1:6" x14ac:dyDescent="0.25">
      <c r="A4765">
        <v>4764</v>
      </c>
      <c r="B4765" t="s">
        <v>289</v>
      </c>
      <c r="C4765" t="s">
        <v>42</v>
      </c>
      <c r="D4765">
        <v>42</v>
      </c>
      <c r="E4765">
        <v>32</v>
      </c>
      <c r="F4765" t="s">
        <v>49</v>
      </c>
    </row>
    <row r="4766" spans="1:6" x14ac:dyDescent="0.25">
      <c r="A4766">
        <v>4765</v>
      </c>
      <c r="B4766" t="s">
        <v>79</v>
      </c>
      <c r="C4766" t="s">
        <v>46</v>
      </c>
      <c r="D4766">
        <v>42</v>
      </c>
      <c r="E4766">
        <v>4</v>
      </c>
      <c r="F4766" t="s">
        <v>47</v>
      </c>
    </row>
    <row r="4767" spans="1:6" x14ac:dyDescent="0.25">
      <c r="A4767">
        <v>4766</v>
      </c>
      <c r="B4767" t="s">
        <v>446</v>
      </c>
      <c r="C4767" t="s">
        <v>46</v>
      </c>
      <c r="D4767">
        <v>43</v>
      </c>
      <c r="E4767">
        <v>40</v>
      </c>
      <c r="F4767" t="s">
        <v>47</v>
      </c>
    </row>
    <row r="4768" spans="1:6" x14ac:dyDescent="0.25">
      <c r="A4768">
        <v>4767</v>
      </c>
      <c r="B4768" t="s">
        <v>291</v>
      </c>
      <c r="C4768" t="s">
        <v>42</v>
      </c>
      <c r="D4768">
        <v>43</v>
      </c>
      <c r="E4768">
        <v>20</v>
      </c>
      <c r="F4768" t="s">
        <v>60</v>
      </c>
    </row>
    <row r="4769" spans="1:6" x14ac:dyDescent="0.25">
      <c r="A4769">
        <v>4768</v>
      </c>
      <c r="B4769" t="s">
        <v>274</v>
      </c>
      <c r="C4769" t="s">
        <v>42</v>
      </c>
      <c r="D4769">
        <v>43</v>
      </c>
      <c r="E4769">
        <v>24</v>
      </c>
      <c r="F4769" t="s">
        <v>53</v>
      </c>
    </row>
    <row r="4770" spans="1:6" x14ac:dyDescent="0.25">
      <c r="A4770">
        <v>4769</v>
      </c>
      <c r="B4770" t="s">
        <v>295</v>
      </c>
      <c r="C4770" t="s">
        <v>46</v>
      </c>
      <c r="D4770">
        <v>43</v>
      </c>
      <c r="E4770">
        <v>29</v>
      </c>
      <c r="F4770" t="s">
        <v>53</v>
      </c>
    </row>
    <row r="4771" spans="1:6" x14ac:dyDescent="0.25">
      <c r="A4771">
        <v>4770</v>
      </c>
      <c r="B4771" t="s">
        <v>118</v>
      </c>
      <c r="C4771" t="s">
        <v>46</v>
      </c>
      <c r="D4771">
        <v>44</v>
      </c>
      <c r="E4771">
        <v>10</v>
      </c>
      <c r="F4771" t="s">
        <v>49</v>
      </c>
    </row>
    <row r="4772" spans="1:6" x14ac:dyDescent="0.25">
      <c r="A4772">
        <v>4771</v>
      </c>
      <c r="B4772" t="s">
        <v>289</v>
      </c>
      <c r="C4772" t="s">
        <v>46</v>
      </c>
      <c r="D4772">
        <v>45</v>
      </c>
      <c r="E4772">
        <v>4</v>
      </c>
      <c r="F4772" t="s">
        <v>49</v>
      </c>
    </row>
    <row r="4773" spans="1:6" x14ac:dyDescent="0.25">
      <c r="A4773">
        <v>4772</v>
      </c>
      <c r="B4773" t="s">
        <v>178</v>
      </c>
      <c r="C4773" t="s">
        <v>42</v>
      </c>
      <c r="D4773">
        <v>45</v>
      </c>
      <c r="E4773">
        <v>4</v>
      </c>
      <c r="F4773" t="s">
        <v>43</v>
      </c>
    </row>
    <row r="4774" spans="1:6" x14ac:dyDescent="0.25">
      <c r="A4774">
        <v>4773</v>
      </c>
      <c r="B4774" t="s">
        <v>128</v>
      </c>
      <c r="C4774" t="s">
        <v>46</v>
      </c>
      <c r="D4774">
        <v>45</v>
      </c>
      <c r="E4774">
        <v>27</v>
      </c>
      <c r="F4774" t="s">
        <v>60</v>
      </c>
    </row>
    <row r="4775" spans="1:6" x14ac:dyDescent="0.25">
      <c r="A4775">
        <v>4774</v>
      </c>
      <c r="B4775" t="s">
        <v>341</v>
      </c>
      <c r="C4775" t="s">
        <v>42</v>
      </c>
      <c r="D4775">
        <v>47</v>
      </c>
      <c r="E4775">
        <v>9</v>
      </c>
      <c r="F4775" t="s">
        <v>47</v>
      </c>
    </row>
    <row r="4776" spans="1:6" x14ac:dyDescent="0.25">
      <c r="A4776">
        <v>4775</v>
      </c>
      <c r="B4776" t="s">
        <v>239</v>
      </c>
      <c r="C4776" t="s">
        <v>46</v>
      </c>
      <c r="D4776">
        <v>47</v>
      </c>
      <c r="E4776">
        <v>13</v>
      </c>
      <c r="F4776" t="s">
        <v>43</v>
      </c>
    </row>
    <row r="4777" spans="1:6" x14ac:dyDescent="0.25">
      <c r="A4777">
        <v>4776</v>
      </c>
      <c r="B4777" t="s">
        <v>145</v>
      </c>
      <c r="C4777" t="s">
        <v>42</v>
      </c>
      <c r="D4777">
        <v>47</v>
      </c>
      <c r="E4777">
        <v>24</v>
      </c>
      <c r="F4777" t="s">
        <v>53</v>
      </c>
    </row>
    <row r="4778" spans="1:6" x14ac:dyDescent="0.25">
      <c r="A4778">
        <v>4777</v>
      </c>
      <c r="B4778" t="s">
        <v>73</v>
      </c>
      <c r="C4778" t="s">
        <v>42</v>
      </c>
      <c r="D4778">
        <v>47</v>
      </c>
      <c r="E4778">
        <v>4</v>
      </c>
      <c r="F4778" t="s">
        <v>47</v>
      </c>
    </row>
    <row r="4779" spans="1:6" x14ac:dyDescent="0.25">
      <c r="A4779">
        <v>4778</v>
      </c>
      <c r="B4779" t="s">
        <v>153</v>
      </c>
      <c r="C4779" t="s">
        <v>46</v>
      </c>
      <c r="D4779">
        <v>48</v>
      </c>
      <c r="E4779">
        <v>1</v>
      </c>
      <c r="F4779" t="s">
        <v>49</v>
      </c>
    </row>
    <row r="4780" spans="1:6" x14ac:dyDescent="0.25">
      <c r="A4780">
        <v>4779</v>
      </c>
      <c r="B4780" t="s">
        <v>293</v>
      </c>
      <c r="C4780" t="s">
        <v>42</v>
      </c>
      <c r="D4780">
        <v>48</v>
      </c>
      <c r="E4780">
        <v>10</v>
      </c>
      <c r="F4780" t="s">
        <v>53</v>
      </c>
    </row>
    <row r="4781" spans="1:6" x14ac:dyDescent="0.25">
      <c r="A4781">
        <v>4780</v>
      </c>
      <c r="B4781" t="s">
        <v>178</v>
      </c>
      <c r="C4781" t="s">
        <v>42</v>
      </c>
      <c r="D4781">
        <v>49</v>
      </c>
      <c r="E4781">
        <v>14</v>
      </c>
      <c r="F4781" t="s">
        <v>43</v>
      </c>
    </row>
    <row r="4782" spans="1:6" x14ac:dyDescent="0.25">
      <c r="A4782">
        <v>4781</v>
      </c>
      <c r="B4782" t="s">
        <v>295</v>
      </c>
      <c r="C4782" t="s">
        <v>46</v>
      </c>
      <c r="D4782">
        <v>49</v>
      </c>
      <c r="E4782">
        <v>40</v>
      </c>
      <c r="F4782" t="s">
        <v>53</v>
      </c>
    </row>
    <row r="4783" spans="1:6" x14ac:dyDescent="0.25">
      <c r="A4783">
        <v>4782</v>
      </c>
      <c r="B4783" t="s">
        <v>74</v>
      </c>
      <c r="C4783" t="s">
        <v>42</v>
      </c>
      <c r="D4783">
        <v>49</v>
      </c>
      <c r="E4783">
        <v>4</v>
      </c>
      <c r="F4783" t="s">
        <v>53</v>
      </c>
    </row>
    <row r="4784" spans="1:6" x14ac:dyDescent="0.25">
      <c r="A4784">
        <v>4783</v>
      </c>
      <c r="B4784" t="s">
        <v>377</v>
      </c>
      <c r="C4784" t="s">
        <v>42</v>
      </c>
      <c r="D4784">
        <v>49</v>
      </c>
      <c r="E4784">
        <v>40</v>
      </c>
      <c r="F4784" t="s">
        <v>47</v>
      </c>
    </row>
    <row r="4785" spans="1:6" x14ac:dyDescent="0.25">
      <c r="A4785">
        <v>4784</v>
      </c>
      <c r="B4785" t="s">
        <v>390</v>
      </c>
      <c r="C4785" t="s">
        <v>42</v>
      </c>
      <c r="D4785">
        <v>50</v>
      </c>
      <c r="E4785">
        <v>32</v>
      </c>
      <c r="F4785" t="s">
        <v>53</v>
      </c>
    </row>
    <row r="4786" spans="1:6" x14ac:dyDescent="0.25">
      <c r="A4786">
        <v>4785</v>
      </c>
      <c r="B4786" t="s">
        <v>312</v>
      </c>
      <c r="C4786" t="s">
        <v>46</v>
      </c>
      <c r="D4786">
        <v>51</v>
      </c>
      <c r="E4786">
        <v>4</v>
      </c>
      <c r="F4786" t="s">
        <v>47</v>
      </c>
    </row>
    <row r="4787" spans="1:6" x14ac:dyDescent="0.25">
      <c r="A4787">
        <v>4786</v>
      </c>
      <c r="B4787" t="s">
        <v>279</v>
      </c>
      <c r="C4787" t="s">
        <v>42</v>
      </c>
      <c r="D4787">
        <v>51</v>
      </c>
      <c r="E4787">
        <v>16</v>
      </c>
      <c r="F4787" t="s">
        <v>47</v>
      </c>
    </row>
    <row r="4788" spans="1:6" x14ac:dyDescent="0.25">
      <c r="A4788">
        <v>4787</v>
      </c>
      <c r="B4788" t="s">
        <v>82</v>
      </c>
      <c r="C4788" t="s">
        <v>42</v>
      </c>
      <c r="D4788">
        <v>51</v>
      </c>
      <c r="E4788">
        <v>4</v>
      </c>
      <c r="F4788" t="s">
        <v>53</v>
      </c>
    </row>
    <row r="4789" spans="1:6" x14ac:dyDescent="0.25">
      <c r="A4789">
        <v>4788</v>
      </c>
      <c r="B4789" t="s">
        <v>190</v>
      </c>
      <c r="C4789" t="s">
        <v>42</v>
      </c>
      <c r="D4789">
        <v>52</v>
      </c>
      <c r="E4789">
        <v>15</v>
      </c>
      <c r="F4789" t="s">
        <v>53</v>
      </c>
    </row>
    <row r="4790" spans="1:6" x14ac:dyDescent="0.25">
      <c r="A4790">
        <v>4789</v>
      </c>
      <c r="B4790" t="s">
        <v>163</v>
      </c>
      <c r="C4790" t="s">
        <v>46</v>
      </c>
      <c r="D4790">
        <v>52</v>
      </c>
      <c r="E4790">
        <v>15</v>
      </c>
      <c r="F4790" t="s">
        <v>47</v>
      </c>
    </row>
    <row r="4791" spans="1:6" x14ac:dyDescent="0.25">
      <c r="A4791">
        <v>4790</v>
      </c>
      <c r="B4791" t="s">
        <v>355</v>
      </c>
      <c r="C4791" t="s">
        <v>46</v>
      </c>
      <c r="D4791">
        <v>52</v>
      </c>
      <c r="E4791">
        <v>18</v>
      </c>
      <c r="F4791" t="s">
        <v>47</v>
      </c>
    </row>
    <row r="4792" spans="1:6" x14ac:dyDescent="0.25">
      <c r="A4792">
        <v>4791</v>
      </c>
      <c r="B4792" t="s">
        <v>434</v>
      </c>
      <c r="C4792" t="s">
        <v>46</v>
      </c>
      <c r="D4792">
        <v>52</v>
      </c>
      <c r="E4792">
        <v>10</v>
      </c>
      <c r="F4792" t="s">
        <v>49</v>
      </c>
    </row>
    <row r="4793" spans="1:6" x14ac:dyDescent="0.25">
      <c r="A4793">
        <v>4792</v>
      </c>
      <c r="B4793" t="s">
        <v>48</v>
      </c>
      <c r="C4793" t="s">
        <v>42</v>
      </c>
      <c r="D4793">
        <v>52</v>
      </c>
      <c r="E4793">
        <v>4</v>
      </c>
      <c r="F4793" t="s">
        <v>49</v>
      </c>
    </row>
    <row r="4794" spans="1:6" x14ac:dyDescent="0.25">
      <c r="A4794">
        <v>4793</v>
      </c>
      <c r="B4794" t="s">
        <v>162</v>
      </c>
      <c r="C4794" t="s">
        <v>46</v>
      </c>
      <c r="D4794">
        <v>54</v>
      </c>
      <c r="E4794">
        <v>9</v>
      </c>
      <c r="F4794" t="s">
        <v>60</v>
      </c>
    </row>
    <row r="4795" spans="1:6" x14ac:dyDescent="0.25">
      <c r="A4795">
        <v>4794</v>
      </c>
      <c r="B4795" t="s">
        <v>319</v>
      </c>
      <c r="C4795" t="s">
        <v>46</v>
      </c>
      <c r="D4795">
        <v>54</v>
      </c>
      <c r="E4795">
        <v>4</v>
      </c>
      <c r="F4795" t="s">
        <v>47</v>
      </c>
    </row>
    <row r="4796" spans="1:6" x14ac:dyDescent="0.25">
      <c r="A4796">
        <v>4795</v>
      </c>
      <c r="B4796" t="s">
        <v>253</v>
      </c>
      <c r="C4796" t="s">
        <v>42</v>
      </c>
      <c r="D4796">
        <v>54</v>
      </c>
      <c r="E4796">
        <v>4</v>
      </c>
      <c r="F4796" t="s">
        <v>53</v>
      </c>
    </row>
    <row r="4797" spans="1:6" x14ac:dyDescent="0.25">
      <c r="A4797">
        <v>4796</v>
      </c>
      <c r="B4797" t="s">
        <v>44</v>
      </c>
      <c r="C4797" t="s">
        <v>46</v>
      </c>
      <c r="D4797">
        <v>55</v>
      </c>
      <c r="E4797">
        <v>9</v>
      </c>
      <c r="F4797" t="s">
        <v>60</v>
      </c>
    </row>
    <row r="4798" spans="1:6" x14ac:dyDescent="0.25">
      <c r="A4798">
        <v>4797</v>
      </c>
      <c r="B4798" t="s">
        <v>323</v>
      </c>
      <c r="C4798" t="s">
        <v>46</v>
      </c>
      <c r="D4798">
        <v>55</v>
      </c>
      <c r="E4798">
        <v>9</v>
      </c>
      <c r="F4798" t="s">
        <v>43</v>
      </c>
    </row>
    <row r="4799" spans="1:6" x14ac:dyDescent="0.25">
      <c r="A4799">
        <v>4798</v>
      </c>
      <c r="B4799" t="s">
        <v>264</v>
      </c>
      <c r="C4799" t="s">
        <v>46</v>
      </c>
      <c r="D4799">
        <v>55</v>
      </c>
      <c r="E4799">
        <v>23</v>
      </c>
      <c r="F4799" t="s">
        <v>43</v>
      </c>
    </row>
    <row r="4800" spans="1:6" x14ac:dyDescent="0.25">
      <c r="A4800">
        <v>4799</v>
      </c>
      <c r="B4800" t="s">
        <v>346</v>
      </c>
      <c r="C4800" t="s">
        <v>46</v>
      </c>
      <c r="D4800">
        <v>56</v>
      </c>
      <c r="E4800">
        <v>6</v>
      </c>
      <c r="F4800" t="s">
        <v>43</v>
      </c>
    </row>
    <row r="4801" spans="1:6" x14ac:dyDescent="0.25">
      <c r="A4801">
        <v>4800</v>
      </c>
      <c r="B4801" t="s">
        <v>109</v>
      </c>
      <c r="C4801" t="s">
        <v>46</v>
      </c>
      <c r="D4801">
        <v>56</v>
      </c>
      <c r="E4801">
        <v>26</v>
      </c>
      <c r="F4801" t="s">
        <v>43</v>
      </c>
    </row>
    <row r="4802" spans="1:6" x14ac:dyDescent="0.25">
      <c r="A4802">
        <v>4801</v>
      </c>
      <c r="B4802" t="s">
        <v>298</v>
      </c>
      <c r="C4802" t="s">
        <v>42</v>
      </c>
      <c r="D4802">
        <v>56</v>
      </c>
      <c r="E4802">
        <v>10</v>
      </c>
      <c r="F4802" t="s">
        <v>43</v>
      </c>
    </row>
    <row r="4803" spans="1:6" x14ac:dyDescent="0.25">
      <c r="A4803">
        <v>4802</v>
      </c>
      <c r="B4803" t="s">
        <v>231</v>
      </c>
      <c r="C4803" t="s">
        <v>46</v>
      </c>
      <c r="D4803">
        <v>56</v>
      </c>
      <c r="E4803">
        <v>4</v>
      </c>
      <c r="F4803" t="s">
        <v>60</v>
      </c>
    </row>
    <row r="4804" spans="1:6" x14ac:dyDescent="0.25">
      <c r="A4804">
        <v>4803</v>
      </c>
      <c r="B4804" t="s">
        <v>129</v>
      </c>
      <c r="C4804" t="s">
        <v>42</v>
      </c>
      <c r="D4804">
        <v>57</v>
      </c>
      <c r="E4804">
        <v>4</v>
      </c>
      <c r="F4804" t="s">
        <v>47</v>
      </c>
    </row>
    <row r="4805" spans="1:6" x14ac:dyDescent="0.25">
      <c r="A4805">
        <v>4804</v>
      </c>
      <c r="B4805" t="s">
        <v>225</v>
      </c>
      <c r="C4805" t="s">
        <v>42</v>
      </c>
      <c r="D4805">
        <v>57</v>
      </c>
      <c r="E4805">
        <v>28</v>
      </c>
      <c r="F4805" t="s">
        <v>43</v>
      </c>
    </row>
    <row r="4806" spans="1:6" x14ac:dyDescent="0.25">
      <c r="A4806">
        <v>4805</v>
      </c>
      <c r="B4806" t="s">
        <v>114</v>
      </c>
      <c r="C4806" t="s">
        <v>42</v>
      </c>
      <c r="D4806">
        <v>57</v>
      </c>
      <c r="E4806">
        <v>10</v>
      </c>
      <c r="F4806" t="s">
        <v>43</v>
      </c>
    </row>
    <row r="4807" spans="1:6" x14ac:dyDescent="0.25">
      <c r="A4807">
        <v>4806</v>
      </c>
      <c r="B4807" t="s">
        <v>203</v>
      </c>
      <c r="C4807" t="s">
        <v>42</v>
      </c>
      <c r="D4807">
        <v>57</v>
      </c>
      <c r="E4807">
        <v>10</v>
      </c>
      <c r="F4807" t="s">
        <v>60</v>
      </c>
    </row>
    <row r="4808" spans="1:6" x14ac:dyDescent="0.25">
      <c r="A4808">
        <v>4807</v>
      </c>
      <c r="B4808" t="s">
        <v>270</v>
      </c>
      <c r="C4808" t="s">
        <v>42</v>
      </c>
      <c r="D4808">
        <v>58</v>
      </c>
      <c r="E4808">
        <v>7</v>
      </c>
      <c r="F4808" t="s">
        <v>53</v>
      </c>
    </row>
    <row r="4809" spans="1:6" x14ac:dyDescent="0.25">
      <c r="A4809">
        <v>4808</v>
      </c>
      <c r="B4809" t="s">
        <v>114</v>
      </c>
      <c r="C4809" t="s">
        <v>42</v>
      </c>
      <c r="D4809">
        <v>58</v>
      </c>
      <c r="E4809">
        <v>4</v>
      </c>
      <c r="F4809" t="s">
        <v>43</v>
      </c>
    </row>
    <row r="4810" spans="1:6" x14ac:dyDescent="0.25">
      <c r="A4810">
        <v>4809</v>
      </c>
      <c r="B4810" t="s">
        <v>225</v>
      </c>
      <c r="C4810" t="s">
        <v>46</v>
      </c>
      <c r="D4810">
        <v>59</v>
      </c>
      <c r="E4810">
        <v>40</v>
      </c>
      <c r="F4810" t="s">
        <v>43</v>
      </c>
    </row>
    <row r="4811" spans="1:6" x14ac:dyDescent="0.25">
      <c r="A4811">
        <v>4810</v>
      </c>
      <c r="B4811" t="s">
        <v>268</v>
      </c>
      <c r="C4811" t="s">
        <v>42</v>
      </c>
      <c r="D4811">
        <v>59</v>
      </c>
      <c r="E4811">
        <v>40</v>
      </c>
      <c r="F4811" t="s">
        <v>53</v>
      </c>
    </row>
    <row r="4812" spans="1:6" x14ac:dyDescent="0.25">
      <c r="A4812">
        <v>4811</v>
      </c>
      <c r="B4812" t="s">
        <v>124</v>
      </c>
      <c r="C4812" t="s">
        <v>46</v>
      </c>
      <c r="D4812">
        <v>60</v>
      </c>
      <c r="E4812">
        <v>4</v>
      </c>
      <c r="F4812" t="s">
        <v>47</v>
      </c>
    </row>
    <row r="4813" spans="1:6" x14ac:dyDescent="0.25">
      <c r="A4813">
        <v>4812</v>
      </c>
      <c r="B4813" t="s">
        <v>90</v>
      </c>
      <c r="C4813" t="s">
        <v>46</v>
      </c>
      <c r="D4813">
        <v>60</v>
      </c>
      <c r="E4813">
        <v>10</v>
      </c>
      <c r="F4813" t="s">
        <v>43</v>
      </c>
    </row>
    <row r="4814" spans="1:6" x14ac:dyDescent="0.25">
      <c r="A4814">
        <v>4813</v>
      </c>
      <c r="B4814" t="s">
        <v>404</v>
      </c>
      <c r="C4814" t="s">
        <v>46</v>
      </c>
      <c r="D4814">
        <v>62</v>
      </c>
      <c r="E4814">
        <v>40</v>
      </c>
      <c r="F4814" t="s">
        <v>49</v>
      </c>
    </row>
    <row r="4815" spans="1:6" x14ac:dyDescent="0.25">
      <c r="A4815">
        <v>4814</v>
      </c>
      <c r="B4815" t="s">
        <v>166</v>
      </c>
      <c r="C4815" t="s">
        <v>42</v>
      </c>
      <c r="D4815">
        <v>62</v>
      </c>
      <c r="E4815">
        <v>17</v>
      </c>
      <c r="F4815" t="s">
        <v>60</v>
      </c>
    </row>
    <row r="4816" spans="1:6" x14ac:dyDescent="0.25">
      <c r="A4816">
        <v>4815</v>
      </c>
      <c r="B4816" t="s">
        <v>183</v>
      </c>
      <c r="C4816" t="s">
        <v>46</v>
      </c>
      <c r="D4816">
        <v>63</v>
      </c>
      <c r="E4816">
        <v>10</v>
      </c>
      <c r="F4816" t="s">
        <v>60</v>
      </c>
    </row>
    <row r="4817" spans="1:6" x14ac:dyDescent="0.25">
      <c r="A4817">
        <v>4816</v>
      </c>
      <c r="B4817" t="s">
        <v>165</v>
      </c>
      <c r="C4817" t="s">
        <v>42</v>
      </c>
      <c r="D4817">
        <v>63</v>
      </c>
      <c r="E4817">
        <v>31</v>
      </c>
      <c r="F4817" t="s">
        <v>49</v>
      </c>
    </row>
    <row r="4818" spans="1:6" x14ac:dyDescent="0.25">
      <c r="A4818">
        <v>4817</v>
      </c>
      <c r="B4818" t="s">
        <v>79</v>
      </c>
      <c r="C4818" t="s">
        <v>46</v>
      </c>
      <c r="D4818">
        <v>64</v>
      </c>
      <c r="E4818">
        <v>4</v>
      </c>
      <c r="F4818" t="s">
        <v>47</v>
      </c>
    </row>
    <row r="4819" spans="1:6" x14ac:dyDescent="0.25">
      <c r="A4819">
        <v>4818</v>
      </c>
      <c r="B4819" t="s">
        <v>379</v>
      </c>
      <c r="C4819" t="s">
        <v>42</v>
      </c>
      <c r="D4819">
        <v>64</v>
      </c>
      <c r="E4819">
        <v>4</v>
      </c>
      <c r="F4819" t="s">
        <v>53</v>
      </c>
    </row>
    <row r="4820" spans="1:6" x14ac:dyDescent="0.25">
      <c r="A4820">
        <v>4819</v>
      </c>
      <c r="B4820" t="s">
        <v>307</v>
      </c>
      <c r="C4820" t="s">
        <v>46</v>
      </c>
      <c r="D4820">
        <v>64</v>
      </c>
      <c r="E4820">
        <v>34</v>
      </c>
      <c r="F4820" t="s">
        <v>47</v>
      </c>
    </row>
    <row r="4821" spans="1:6" x14ac:dyDescent="0.25">
      <c r="A4821">
        <v>4820</v>
      </c>
      <c r="B4821" t="s">
        <v>264</v>
      </c>
      <c r="C4821" t="s">
        <v>42</v>
      </c>
      <c r="D4821">
        <v>64</v>
      </c>
      <c r="E4821">
        <v>36</v>
      </c>
      <c r="F4821" t="s">
        <v>60</v>
      </c>
    </row>
    <row r="4822" spans="1:6" x14ac:dyDescent="0.25">
      <c r="A4822">
        <v>4821</v>
      </c>
      <c r="B4822" t="s">
        <v>203</v>
      </c>
      <c r="C4822" t="s">
        <v>46</v>
      </c>
      <c r="D4822">
        <v>65</v>
      </c>
      <c r="E4822">
        <v>7</v>
      </c>
      <c r="F4822" t="s">
        <v>43</v>
      </c>
    </row>
    <row r="4823" spans="1:6" x14ac:dyDescent="0.25">
      <c r="A4823">
        <v>4822</v>
      </c>
      <c r="B4823" t="s">
        <v>422</v>
      </c>
      <c r="C4823" t="s">
        <v>46</v>
      </c>
      <c r="D4823">
        <v>65</v>
      </c>
      <c r="E4823">
        <v>4</v>
      </c>
      <c r="F4823" t="s">
        <v>53</v>
      </c>
    </row>
    <row r="4824" spans="1:6" x14ac:dyDescent="0.25">
      <c r="A4824">
        <v>4823</v>
      </c>
      <c r="B4824" t="s">
        <v>445</v>
      </c>
      <c r="C4824" t="s">
        <v>46</v>
      </c>
      <c r="D4824">
        <v>67</v>
      </c>
      <c r="E4824">
        <v>4</v>
      </c>
      <c r="F4824" t="s">
        <v>47</v>
      </c>
    </row>
    <row r="4825" spans="1:6" x14ac:dyDescent="0.25">
      <c r="A4825">
        <v>4824</v>
      </c>
      <c r="B4825" t="s">
        <v>166</v>
      </c>
      <c r="C4825" t="s">
        <v>46</v>
      </c>
      <c r="D4825">
        <v>68</v>
      </c>
      <c r="E4825">
        <v>9</v>
      </c>
      <c r="F4825" t="s">
        <v>60</v>
      </c>
    </row>
    <row r="4826" spans="1:6" x14ac:dyDescent="0.25">
      <c r="A4826">
        <v>4825</v>
      </c>
      <c r="B4826" t="s">
        <v>93</v>
      </c>
      <c r="C4826" t="s">
        <v>46</v>
      </c>
      <c r="D4826">
        <v>68</v>
      </c>
      <c r="E4826">
        <v>4</v>
      </c>
      <c r="F4826" t="s">
        <v>43</v>
      </c>
    </row>
    <row r="4827" spans="1:6" x14ac:dyDescent="0.25">
      <c r="A4827">
        <v>4826</v>
      </c>
      <c r="B4827" t="s">
        <v>288</v>
      </c>
      <c r="C4827" t="s">
        <v>42</v>
      </c>
      <c r="D4827">
        <v>69</v>
      </c>
      <c r="E4827">
        <v>4</v>
      </c>
      <c r="F4827" t="s">
        <v>43</v>
      </c>
    </row>
    <row r="4828" spans="1:6" x14ac:dyDescent="0.25">
      <c r="A4828">
        <v>4827</v>
      </c>
      <c r="B4828" t="s">
        <v>171</v>
      </c>
      <c r="C4828" t="s">
        <v>46</v>
      </c>
      <c r="D4828">
        <v>69</v>
      </c>
      <c r="E4828">
        <v>10</v>
      </c>
      <c r="F4828" t="s">
        <v>60</v>
      </c>
    </row>
    <row r="4829" spans="1:6" x14ac:dyDescent="0.25">
      <c r="A4829">
        <v>4828</v>
      </c>
      <c r="B4829" t="s">
        <v>277</v>
      </c>
      <c r="C4829" t="s">
        <v>46</v>
      </c>
      <c r="D4829">
        <v>69</v>
      </c>
      <c r="E4829">
        <v>10</v>
      </c>
      <c r="F4829" t="s">
        <v>43</v>
      </c>
    </row>
    <row r="4830" spans="1:6" x14ac:dyDescent="0.25">
      <c r="A4830">
        <v>4829</v>
      </c>
      <c r="B4830" t="s">
        <v>218</v>
      </c>
      <c r="C4830" t="s">
        <v>42</v>
      </c>
      <c r="D4830">
        <v>70</v>
      </c>
      <c r="E4830">
        <v>5</v>
      </c>
      <c r="F4830" t="s">
        <v>53</v>
      </c>
    </row>
    <row r="4831" spans="1:6" x14ac:dyDescent="0.25">
      <c r="A4831">
        <v>4830</v>
      </c>
      <c r="B4831" t="s">
        <v>97</v>
      </c>
      <c r="C4831" t="s">
        <v>46</v>
      </c>
      <c r="D4831">
        <v>70</v>
      </c>
      <c r="E4831">
        <v>9</v>
      </c>
      <c r="F4831" t="s">
        <v>60</v>
      </c>
    </row>
    <row r="4832" spans="1:6" x14ac:dyDescent="0.25">
      <c r="A4832">
        <v>4831</v>
      </c>
      <c r="B4832" t="s">
        <v>442</v>
      </c>
      <c r="C4832" t="s">
        <v>46</v>
      </c>
      <c r="D4832">
        <v>70</v>
      </c>
      <c r="E4832">
        <v>16</v>
      </c>
      <c r="F4832" t="s">
        <v>53</v>
      </c>
    </row>
    <row r="4833" spans="1:6" x14ac:dyDescent="0.25">
      <c r="A4833">
        <v>4832</v>
      </c>
      <c r="B4833" t="s">
        <v>116</v>
      </c>
      <c r="C4833" t="s">
        <v>46</v>
      </c>
      <c r="D4833">
        <v>70</v>
      </c>
      <c r="E4833">
        <v>19</v>
      </c>
      <c r="F4833" t="s">
        <v>47</v>
      </c>
    </row>
    <row r="4834" spans="1:6" x14ac:dyDescent="0.25">
      <c r="A4834">
        <v>4833</v>
      </c>
      <c r="B4834" t="s">
        <v>103</v>
      </c>
      <c r="C4834" t="s">
        <v>42</v>
      </c>
      <c r="D4834">
        <v>71</v>
      </c>
      <c r="E4834">
        <v>5</v>
      </c>
      <c r="F4834" t="s">
        <v>43</v>
      </c>
    </row>
    <row r="4835" spans="1:6" x14ac:dyDescent="0.25">
      <c r="A4835">
        <v>4834</v>
      </c>
      <c r="B4835" t="s">
        <v>156</v>
      </c>
      <c r="C4835" t="s">
        <v>46</v>
      </c>
      <c r="D4835">
        <v>72</v>
      </c>
      <c r="E4835">
        <v>9</v>
      </c>
      <c r="F4835" t="s">
        <v>60</v>
      </c>
    </row>
    <row r="4836" spans="1:6" x14ac:dyDescent="0.25">
      <c r="A4836">
        <v>4835</v>
      </c>
      <c r="B4836" t="s">
        <v>368</v>
      </c>
      <c r="C4836" t="s">
        <v>46</v>
      </c>
      <c r="D4836">
        <v>72</v>
      </c>
      <c r="E4836">
        <v>34</v>
      </c>
      <c r="F4836" t="s">
        <v>47</v>
      </c>
    </row>
    <row r="4837" spans="1:6" x14ac:dyDescent="0.25">
      <c r="A4837">
        <v>4836</v>
      </c>
      <c r="B4837" t="s">
        <v>224</v>
      </c>
      <c r="C4837" t="s">
        <v>42</v>
      </c>
      <c r="D4837">
        <v>73</v>
      </c>
      <c r="E4837">
        <v>4</v>
      </c>
      <c r="F4837" t="s">
        <v>60</v>
      </c>
    </row>
    <row r="4838" spans="1:6" x14ac:dyDescent="0.25">
      <c r="A4838">
        <v>4837</v>
      </c>
      <c r="B4838" t="s">
        <v>111</v>
      </c>
      <c r="C4838" t="s">
        <v>46</v>
      </c>
      <c r="D4838">
        <v>75</v>
      </c>
      <c r="E4838">
        <v>8</v>
      </c>
      <c r="F4838" t="s">
        <v>43</v>
      </c>
    </row>
    <row r="4839" spans="1:6" x14ac:dyDescent="0.25">
      <c r="A4839">
        <v>4838</v>
      </c>
      <c r="B4839" t="s">
        <v>330</v>
      </c>
      <c r="C4839" t="s">
        <v>46</v>
      </c>
      <c r="D4839">
        <v>75</v>
      </c>
      <c r="E4839">
        <v>22</v>
      </c>
      <c r="F4839" t="s">
        <v>60</v>
      </c>
    </row>
    <row r="4840" spans="1:6" x14ac:dyDescent="0.25">
      <c r="A4840">
        <v>4839</v>
      </c>
      <c r="B4840" t="s">
        <v>373</v>
      </c>
      <c r="C4840" t="s">
        <v>42</v>
      </c>
      <c r="D4840">
        <v>75</v>
      </c>
      <c r="E4840">
        <v>10</v>
      </c>
      <c r="F4840" t="s">
        <v>43</v>
      </c>
    </row>
    <row r="4841" spans="1:6" x14ac:dyDescent="0.25">
      <c r="A4841">
        <v>4840</v>
      </c>
      <c r="B4841" t="s">
        <v>422</v>
      </c>
      <c r="C4841" t="s">
        <v>42</v>
      </c>
      <c r="D4841">
        <v>76</v>
      </c>
      <c r="E4841">
        <v>4</v>
      </c>
      <c r="F4841" t="s">
        <v>53</v>
      </c>
    </row>
    <row r="4842" spans="1:6" x14ac:dyDescent="0.25">
      <c r="A4842">
        <v>4841</v>
      </c>
      <c r="B4842" t="s">
        <v>264</v>
      </c>
      <c r="C4842" t="s">
        <v>42</v>
      </c>
      <c r="D4842">
        <v>76</v>
      </c>
      <c r="E4842">
        <v>4</v>
      </c>
      <c r="F4842" t="s">
        <v>60</v>
      </c>
    </row>
    <row r="4843" spans="1:6" x14ac:dyDescent="0.25">
      <c r="A4843">
        <v>4842</v>
      </c>
      <c r="B4843" t="s">
        <v>355</v>
      </c>
      <c r="C4843" t="s">
        <v>46</v>
      </c>
      <c r="D4843">
        <v>77</v>
      </c>
      <c r="E4843">
        <v>40</v>
      </c>
      <c r="F4843" t="s">
        <v>47</v>
      </c>
    </row>
    <row r="4844" spans="1:6" x14ac:dyDescent="0.25">
      <c r="A4844">
        <v>4843</v>
      </c>
      <c r="B4844" t="s">
        <v>342</v>
      </c>
      <c r="C4844" t="s">
        <v>42</v>
      </c>
      <c r="D4844">
        <v>78</v>
      </c>
      <c r="E4844">
        <v>10</v>
      </c>
      <c r="F4844" t="s">
        <v>60</v>
      </c>
    </row>
    <row r="4845" spans="1:6" x14ac:dyDescent="0.25">
      <c r="A4845">
        <v>4844</v>
      </c>
      <c r="B4845" t="s">
        <v>444</v>
      </c>
      <c r="C4845" t="s">
        <v>46</v>
      </c>
      <c r="D4845">
        <v>79</v>
      </c>
      <c r="E4845">
        <v>9</v>
      </c>
      <c r="F4845" t="s">
        <v>49</v>
      </c>
    </row>
    <row r="4846" spans="1:6" x14ac:dyDescent="0.25">
      <c r="A4846">
        <v>4845</v>
      </c>
      <c r="B4846" t="s">
        <v>85</v>
      </c>
      <c r="C4846" t="s">
        <v>42</v>
      </c>
      <c r="D4846">
        <v>79</v>
      </c>
      <c r="E4846">
        <v>4</v>
      </c>
      <c r="F4846" t="s">
        <v>43</v>
      </c>
    </row>
    <row r="4847" spans="1:6" x14ac:dyDescent="0.25">
      <c r="A4847">
        <v>4846</v>
      </c>
      <c r="B4847" t="s">
        <v>215</v>
      </c>
      <c r="C4847" t="s">
        <v>42</v>
      </c>
      <c r="D4847">
        <v>18</v>
      </c>
      <c r="E4847">
        <v>40</v>
      </c>
      <c r="F4847" t="s">
        <v>43</v>
      </c>
    </row>
    <row r="4848" spans="1:6" x14ac:dyDescent="0.25">
      <c r="A4848">
        <v>4847</v>
      </c>
      <c r="B4848" t="s">
        <v>122</v>
      </c>
      <c r="C4848" t="s">
        <v>46</v>
      </c>
      <c r="D4848">
        <v>18</v>
      </c>
      <c r="E4848">
        <v>10</v>
      </c>
      <c r="F4848" t="s">
        <v>60</v>
      </c>
    </row>
    <row r="4849" spans="1:6" x14ac:dyDescent="0.25">
      <c r="A4849">
        <v>4848</v>
      </c>
      <c r="B4849" t="s">
        <v>103</v>
      </c>
      <c r="C4849" t="s">
        <v>42</v>
      </c>
      <c r="D4849">
        <v>18</v>
      </c>
      <c r="E4849">
        <v>35</v>
      </c>
      <c r="F4849" t="s">
        <v>43</v>
      </c>
    </row>
    <row r="4850" spans="1:6" x14ac:dyDescent="0.25">
      <c r="A4850">
        <v>4849</v>
      </c>
      <c r="B4850" t="s">
        <v>333</v>
      </c>
      <c r="C4850" t="s">
        <v>46</v>
      </c>
      <c r="D4850">
        <v>19</v>
      </c>
      <c r="E4850">
        <v>18</v>
      </c>
      <c r="F4850" t="s">
        <v>53</v>
      </c>
    </row>
    <row r="4851" spans="1:6" x14ac:dyDescent="0.25">
      <c r="A4851">
        <v>4850</v>
      </c>
      <c r="B4851" t="s">
        <v>446</v>
      </c>
      <c r="C4851" t="s">
        <v>42</v>
      </c>
      <c r="D4851">
        <v>19</v>
      </c>
      <c r="E4851">
        <v>9</v>
      </c>
      <c r="F4851" t="s">
        <v>47</v>
      </c>
    </row>
    <row r="4852" spans="1:6" x14ac:dyDescent="0.25">
      <c r="A4852">
        <v>4851</v>
      </c>
      <c r="B4852" t="s">
        <v>241</v>
      </c>
      <c r="C4852" t="s">
        <v>42</v>
      </c>
      <c r="D4852">
        <v>19</v>
      </c>
      <c r="E4852">
        <v>40</v>
      </c>
      <c r="F4852" t="s">
        <v>47</v>
      </c>
    </row>
    <row r="4853" spans="1:6" x14ac:dyDescent="0.25">
      <c r="A4853">
        <v>4852</v>
      </c>
      <c r="B4853" t="s">
        <v>105</v>
      </c>
      <c r="C4853" t="s">
        <v>46</v>
      </c>
      <c r="D4853">
        <v>20</v>
      </c>
      <c r="E4853">
        <v>39</v>
      </c>
      <c r="F4853" t="s">
        <v>53</v>
      </c>
    </row>
    <row r="4854" spans="1:6" x14ac:dyDescent="0.25">
      <c r="A4854">
        <v>4853</v>
      </c>
      <c r="B4854" t="s">
        <v>267</v>
      </c>
      <c r="C4854" t="s">
        <v>42</v>
      </c>
      <c r="D4854">
        <v>21</v>
      </c>
      <c r="E4854">
        <v>34</v>
      </c>
      <c r="F4854" t="s">
        <v>47</v>
      </c>
    </row>
    <row r="4855" spans="1:6" x14ac:dyDescent="0.25">
      <c r="A4855">
        <v>4854</v>
      </c>
      <c r="B4855" t="s">
        <v>402</v>
      </c>
      <c r="C4855" t="s">
        <v>42</v>
      </c>
      <c r="D4855">
        <v>22</v>
      </c>
      <c r="E4855">
        <v>1</v>
      </c>
      <c r="F4855" t="s">
        <v>47</v>
      </c>
    </row>
    <row r="4856" spans="1:6" x14ac:dyDescent="0.25">
      <c r="A4856">
        <v>4855</v>
      </c>
      <c r="B4856" t="s">
        <v>62</v>
      </c>
      <c r="C4856" t="s">
        <v>42</v>
      </c>
      <c r="D4856">
        <v>22</v>
      </c>
      <c r="E4856">
        <v>20</v>
      </c>
      <c r="F4856" t="s">
        <v>43</v>
      </c>
    </row>
    <row r="4857" spans="1:6" x14ac:dyDescent="0.25">
      <c r="A4857">
        <v>4856</v>
      </c>
      <c r="B4857" t="s">
        <v>444</v>
      </c>
      <c r="C4857" t="s">
        <v>42</v>
      </c>
      <c r="D4857">
        <v>22</v>
      </c>
      <c r="E4857">
        <v>10</v>
      </c>
      <c r="F4857" t="s">
        <v>49</v>
      </c>
    </row>
    <row r="4858" spans="1:6" x14ac:dyDescent="0.25">
      <c r="A4858">
        <v>4857</v>
      </c>
      <c r="B4858" t="s">
        <v>345</v>
      </c>
      <c r="C4858" t="s">
        <v>42</v>
      </c>
      <c r="D4858">
        <v>23</v>
      </c>
      <c r="E4858">
        <v>10</v>
      </c>
      <c r="F4858" t="s">
        <v>53</v>
      </c>
    </row>
    <row r="4859" spans="1:6" x14ac:dyDescent="0.25">
      <c r="A4859">
        <v>4858</v>
      </c>
      <c r="B4859" t="s">
        <v>437</v>
      </c>
      <c r="C4859" t="s">
        <v>42</v>
      </c>
      <c r="D4859">
        <v>24</v>
      </c>
      <c r="E4859">
        <v>39</v>
      </c>
      <c r="F4859" t="s">
        <v>49</v>
      </c>
    </row>
    <row r="4860" spans="1:6" x14ac:dyDescent="0.25">
      <c r="A4860">
        <v>4859</v>
      </c>
      <c r="B4860" t="s">
        <v>170</v>
      </c>
      <c r="C4860" t="s">
        <v>42</v>
      </c>
      <c r="D4860">
        <v>25</v>
      </c>
      <c r="E4860">
        <v>6</v>
      </c>
      <c r="F4860" t="s">
        <v>47</v>
      </c>
    </row>
    <row r="4861" spans="1:6" x14ac:dyDescent="0.25">
      <c r="A4861">
        <v>4860</v>
      </c>
      <c r="B4861" t="s">
        <v>316</v>
      </c>
      <c r="C4861" t="s">
        <v>42</v>
      </c>
      <c r="D4861">
        <v>25</v>
      </c>
      <c r="E4861">
        <v>4</v>
      </c>
      <c r="F4861" t="s">
        <v>53</v>
      </c>
    </row>
    <row r="4862" spans="1:6" x14ac:dyDescent="0.25">
      <c r="A4862">
        <v>4861</v>
      </c>
      <c r="B4862" t="s">
        <v>403</v>
      </c>
      <c r="C4862" t="s">
        <v>46</v>
      </c>
      <c r="D4862">
        <v>25</v>
      </c>
      <c r="E4862">
        <v>4</v>
      </c>
      <c r="F4862" t="s">
        <v>43</v>
      </c>
    </row>
    <row r="4863" spans="1:6" x14ac:dyDescent="0.25">
      <c r="A4863">
        <v>4862</v>
      </c>
      <c r="B4863" t="s">
        <v>138</v>
      </c>
      <c r="C4863" t="s">
        <v>42</v>
      </c>
      <c r="D4863">
        <v>25</v>
      </c>
      <c r="E4863">
        <v>18</v>
      </c>
      <c r="F4863" t="s">
        <v>53</v>
      </c>
    </row>
    <row r="4864" spans="1:6" x14ac:dyDescent="0.25">
      <c r="A4864">
        <v>4863</v>
      </c>
      <c r="B4864" t="s">
        <v>63</v>
      </c>
      <c r="C4864" t="s">
        <v>46</v>
      </c>
      <c r="D4864">
        <v>25</v>
      </c>
      <c r="E4864">
        <v>4</v>
      </c>
      <c r="F4864" t="s">
        <v>49</v>
      </c>
    </row>
    <row r="4865" spans="1:6" x14ac:dyDescent="0.25">
      <c r="A4865">
        <v>4864</v>
      </c>
      <c r="B4865" t="s">
        <v>297</v>
      </c>
      <c r="C4865" t="s">
        <v>46</v>
      </c>
      <c r="D4865">
        <v>25</v>
      </c>
      <c r="E4865">
        <v>10</v>
      </c>
      <c r="F4865" t="s">
        <v>47</v>
      </c>
    </row>
    <row r="4866" spans="1:6" x14ac:dyDescent="0.25">
      <c r="A4866">
        <v>4865</v>
      </c>
      <c r="B4866" t="s">
        <v>157</v>
      </c>
      <c r="C4866" t="s">
        <v>42</v>
      </c>
      <c r="D4866">
        <v>26</v>
      </c>
      <c r="E4866">
        <v>40</v>
      </c>
      <c r="F4866" t="s">
        <v>43</v>
      </c>
    </row>
    <row r="4867" spans="1:6" x14ac:dyDescent="0.25">
      <c r="A4867">
        <v>4866</v>
      </c>
      <c r="B4867" t="s">
        <v>86</v>
      </c>
      <c r="C4867" t="s">
        <v>42</v>
      </c>
      <c r="D4867">
        <v>29</v>
      </c>
      <c r="E4867">
        <v>22</v>
      </c>
      <c r="F4867" t="s">
        <v>60</v>
      </c>
    </row>
    <row r="4868" spans="1:6" x14ac:dyDescent="0.25">
      <c r="A4868">
        <v>4867</v>
      </c>
      <c r="B4868" t="s">
        <v>372</v>
      </c>
      <c r="C4868" t="s">
        <v>46</v>
      </c>
      <c r="D4868">
        <v>30</v>
      </c>
      <c r="E4868">
        <v>33</v>
      </c>
      <c r="F4868" t="s">
        <v>53</v>
      </c>
    </row>
    <row r="4869" spans="1:6" x14ac:dyDescent="0.25">
      <c r="A4869">
        <v>4868</v>
      </c>
      <c r="B4869" t="s">
        <v>169</v>
      </c>
      <c r="C4869" t="s">
        <v>46</v>
      </c>
      <c r="D4869">
        <v>30</v>
      </c>
      <c r="E4869">
        <v>36</v>
      </c>
      <c r="F4869" t="s">
        <v>43</v>
      </c>
    </row>
    <row r="4870" spans="1:6" x14ac:dyDescent="0.25">
      <c r="A4870">
        <v>4869</v>
      </c>
      <c r="B4870" t="s">
        <v>95</v>
      </c>
      <c r="C4870" t="s">
        <v>42</v>
      </c>
      <c r="D4870">
        <v>32</v>
      </c>
      <c r="E4870">
        <v>9</v>
      </c>
      <c r="F4870" t="s">
        <v>43</v>
      </c>
    </row>
    <row r="4871" spans="1:6" x14ac:dyDescent="0.25">
      <c r="A4871">
        <v>4870</v>
      </c>
      <c r="B4871" t="s">
        <v>95</v>
      </c>
      <c r="C4871" t="s">
        <v>46</v>
      </c>
      <c r="D4871">
        <v>33</v>
      </c>
      <c r="E4871">
        <v>10</v>
      </c>
      <c r="F4871" t="s">
        <v>43</v>
      </c>
    </row>
    <row r="4872" spans="1:6" x14ac:dyDescent="0.25">
      <c r="A4872">
        <v>4871</v>
      </c>
      <c r="B4872" t="s">
        <v>349</v>
      </c>
      <c r="C4872" t="s">
        <v>46</v>
      </c>
      <c r="D4872">
        <v>33</v>
      </c>
      <c r="E4872">
        <v>4</v>
      </c>
      <c r="F4872" t="s">
        <v>43</v>
      </c>
    </row>
    <row r="4873" spans="1:6" x14ac:dyDescent="0.25">
      <c r="A4873">
        <v>4872</v>
      </c>
      <c r="B4873" t="s">
        <v>130</v>
      </c>
      <c r="C4873" t="s">
        <v>42</v>
      </c>
      <c r="D4873">
        <v>34</v>
      </c>
      <c r="E4873">
        <v>40</v>
      </c>
      <c r="F4873" t="s">
        <v>49</v>
      </c>
    </row>
    <row r="4874" spans="1:6" x14ac:dyDescent="0.25">
      <c r="A4874">
        <v>4873</v>
      </c>
      <c r="B4874" t="s">
        <v>122</v>
      </c>
      <c r="C4874" t="s">
        <v>46</v>
      </c>
      <c r="D4874">
        <v>34</v>
      </c>
      <c r="E4874">
        <v>28</v>
      </c>
      <c r="F4874" t="s">
        <v>60</v>
      </c>
    </row>
    <row r="4875" spans="1:6" x14ac:dyDescent="0.25">
      <c r="A4875">
        <v>4874</v>
      </c>
      <c r="B4875" t="s">
        <v>379</v>
      </c>
      <c r="C4875" t="s">
        <v>42</v>
      </c>
      <c r="D4875">
        <v>35</v>
      </c>
      <c r="E4875">
        <v>4</v>
      </c>
      <c r="F4875" t="s">
        <v>53</v>
      </c>
    </row>
    <row r="4876" spans="1:6" x14ac:dyDescent="0.25">
      <c r="A4876">
        <v>4875</v>
      </c>
      <c r="B4876" t="s">
        <v>130</v>
      </c>
      <c r="C4876" t="s">
        <v>46</v>
      </c>
      <c r="D4876">
        <v>35</v>
      </c>
      <c r="E4876">
        <v>4</v>
      </c>
      <c r="F4876" t="s">
        <v>49</v>
      </c>
    </row>
    <row r="4877" spans="1:6" x14ac:dyDescent="0.25">
      <c r="A4877">
        <v>4876</v>
      </c>
      <c r="B4877" t="s">
        <v>364</v>
      </c>
      <c r="C4877" t="s">
        <v>46</v>
      </c>
      <c r="D4877">
        <v>35</v>
      </c>
      <c r="E4877">
        <v>10</v>
      </c>
      <c r="F4877" t="s">
        <v>43</v>
      </c>
    </row>
    <row r="4878" spans="1:6" x14ac:dyDescent="0.25">
      <c r="A4878">
        <v>4877</v>
      </c>
      <c r="B4878" t="s">
        <v>52</v>
      </c>
      <c r="C4878" t="s">
        <v>42</v>
      </c>
      <c r="D4878">
        <v>35</v>
      </c>
      <c r="E4878">
        <v>33</v>
      </c>
      <c r="F4878" t="s">
        <v>53</v>
      </c>
    </row>
    <row r="4879" spans="1:6" x14ac:dyDescent="0.25">
      <c r="A4879">
        <v>4878</v>
      </c>
      <c r="B4879" t="s">
        <v>362</v>
      </c>
      <c r="C4879" t="s">
        <v>42</v>
      </c>
      <c r="D4879">
        <v>36</v>
      </c>
      <c r="E4879">
        <v>10</v>
      </c>
      <c r="F4879" t="s">
        <v>47</v>
      </c>
    </row>
    <row r="4880" spans="1:6" x14ac:dyDescent="0.25">
      <c r="A4880">
        <v>4879</v>
      </c>
      <c r="B4880" t="s">
        <v>106</v>
      </c>
      <c r="C4880" t="s">
        <v>42</v>
      </c>
      <c r="D4880">
        <v>37</v>
      </c>
      <c r="E4880">
        <v>10</v>
      </c>
      <c r="F4880" t="s">
        <v>43</v>
      </c>
    </row>
    <row r="4881" spans="1:6" x14ac:dyDescent="0.25">
      <c r="A4881">
        <v>4880</v>
      </c>
      <c r="B4881" t="s">
        <v>67</v>
      </c>
      <c r="C4881" t="s">
        <v>42</v>
      </c>
      <c r="D4881">
        <v>37</v>
      </c>
      <c r="E4881">
        <v>4</v>
      </c>
      <c r="F4881" t="s">
        <v>60</v>
      </c>
    </row>
    <row r="4882" spans="1:6" x14ac:dyDescent="0.25">
      <c r="A4882">
        <v>4881</v>
      </c>
      <c r="B4882" t="s">
        <v>113</v>
      </c>
      <c r="C4882" t="s">
        <v>46</v>
      </c>
      <c r="D4882">
        <v>37</v>
      </c>
      <c r="E4882">
        <v>4</v>
      </c>
      <c r="F4882" t="s">
        <v>43</v>
      </c>
    </row>
    <row r="4883" spans="1:6" x14ac:dyDescent="0.25">
      <c r="A4883">
        <v>4882</v>
      </c>
      <c r="B4883" t="s">
        <v>417</v>
      </c>
      <c r="C4883" t="s">
        <v>42</v>
      </c>
      <c r="D4883">
        <v>38</v>
      </c>
      <c r="E4883">
        <v>4</v>
      </c>
      <c r="F4883" t="s">
        <v>47</v>
      </c>
    </row>
    <row r="4884" spans="1:6" x14ac:dyDescent="0.25">
      <c r="A4884">
        <v>4883</v>
      </c>
      <c r="B4884" t="s">
        <v>423</v>
      </c>
      <c r="C4884" t="s">
        <v>46</v>
      </c>
      <c r="D4884">
        <v>38</v>
      </c>
      <c r="E4884">
        <v>4</v>
      </c>
      <c r="F4884" t="s">
        <v>53</v>
      </c>
    </row>
    <row r="4885" spans="1:6" x14ac:dyDescent="0.25">
      <c r="A4885">
        <v>4884</v>
      </c>
      <c r="B4885" t="s">
        <v>165</v>
      </c>
      <c r="C4885" t="s">
        <v>42</v>
      </c>
      <c r="D4885">
        <v>39</v>
      </c>
      <c r="E4885">
        <v>10</v>
      </c>
      <c r="F4885" t="s">
        <v>49</v>
      </c>
    </row>
    <row r="4886" spans="1:6" x14ac:dyDescent="0.25">
      <c r="A4886">
        <v>4885</v>
      </c>
      <c r="B4886" t="s">
        <v>45</v>
      </c>
      <c r="C4886" t="s">
        <v>42</v>
      </c>
      <c r="D4886">
        <v>40</v>
      </c>
      <c r="E4886">
        <v>9</v>
      </c>
      <c r="F4886" t="s">
        <v>47</v>
      </c>
    </row>
    <row r="4887" spans="1:6" x14ac:dyDescent="0.25">
      <c r="A4887">
        <v>4886</v>
      </c>
      <c r="B4887" t="s">
        <v>95</v>
      </c>
      <c r="C4887" t="s">
        <v>42</v>
      </c>
      <c r="D4887">
        <v>40</v>
      </c>
      <c r="E4887">
        <v>10</v>
      </c>
      <c r="F4887" t="s">
        <v>43</v>
      </c>
    </row>
    <row r="4888" spans="1:6" x14ac:dyDescent="0.25">
      <c r="A4888">
        <v>4887</v>
      </c>
      <c r="B4888" t="s">
        <v>179</v>
      </c>
      <c r="C4888" t="s">
        <v>46</v>
      </c>
      <c r="D4888">
        <v>40</v>
      </c>
      <c r="E4888">
        <v>10</v>
      </c>
      <c r="F4888" t="s">
        <v>60</v>
      </c>
    </row>
    <row r="4889" spans="1:6" x14ac:dyDescent="0.25">
      <c r="A4889">
        <v>4888</v>
      </c>
      <c r="B4889" t="s">
        <v>44</v>
      </c>
      <c r="C4889" t="s">
        <v>42</v>
      </c>
      <c r="D4889">
        <v>40</v>
      </c>
      <c r="E4889">
        <v>29</v>
      </c>
      <c r="F4889" t="s">
        <v>43</v>
      </c>
    </row>
    <row r="4890" spans="1:6" x14ac:dyDescent="0.25">
      <c r="A4890">
        <v>4889</v>
      </c>
      <c r="B4890" t="s">
        <v>261</v>
      </c>
      <c r="C4890" t="s">
        <v>42</v>
      </c>
      <c r="D4890">
        <v>41</v>
      </c>
      <c r="E4890">
        <v>17</v>
      </c>
      <c r="F4890" t="s">
        <v>49</v>
      </c>
    </row>
    <row r="4891" spans="1:6" x14ac:dyDescent="0.25">
      <c r="A4891">
        <v>4890</v>
      </c>
      <c r="B4891" t="s">
        <v>214</v>
      </c>
      <c r="C4891" t="s">
        <v>46</v>
      </c>
      <c r="D4891">
        <v>41</v>
      </c>
      <c r="E4891">
        <v>22</v>
      </c>
      <c r="F4891" t="s">
        <v>60</v>
      </c>
    </row>
    <row r="4892" spans="1:6" x14ac:dyDescent="0.25">
      <c r="A4892">
        <v>4891</v>
      </c>
      <c r="B4892" t="s">
        <v>95</v>
      </c>
      <c r="C4892" t="s">
        <v>42</v>
      </c>
      <c r="D4892">
        <v>41</v>
      </c>
      <c r="E4892">
        <v>10</v>
      </c>
      <c r="F4892" t="s">
        <v>43</v>
      </c>
    </row>
    <row r="4893" spans="1:6" x14ac:dyDescent="0.25">
      <c r="A4893">
        <v>4892</v>
      </c>
      <c r="B4893" t="s">
        <v>373</v>
      </c>
      <c r="C4893" t="s">
        <v>42</v>
      </c>
      <c r="D4893">
        <v>43</v>
      </c>
      <c r="E4893">
        <v>10</v>
      </c>
      <c r="F4893" t="s">
        <v>60</v>
      </c>
    </row>
    <row r="4894" spans="1:6" x14ac:dyDescent="0.25">
      <c r="A4894">
        <v>4893</v>
      </c>
      <c r="B4894" t="s">
        <v>402</v>
      </c>
      <c r="C4894" t="s">
        <v>42</v>
      </c>
      <c r="D4894">
        <v>43</v>
      </c>
      <c r="E4894">
        <v>40</v>
      </c>
      <c r="F4894" t="s">
        <v>47</v>
      </c>
    </row>
    <row r="4895" spans="1:6" x14ac:dyDescent="0.25">
      <c r="A4895">
        <v>4894</v>
      </c>
      <c r="B4895" t="s">
        <v>171</v>
      </c>
      <c r="C4895" t="s">
        <v>46</v>
      </c>
      <c r="D4895">
        <v>43</v>
      </c>
      <c r="E4895">
        <v>10</v>
      </c>
      <c r="F4895" t="s">
        <v>43</v>
      </c>
    </row>
    <row r="4896" spans="1:6" x14ac:dyDescent="0.25">
      <c r="A4896">
        <v>4895</v>
      </c>
      <c r="B4896" t="s">
        <v>433</v>
      </c>
      <c r="C4896" t="s">
        <v>42</v>
      </c>
      <c r="D4896">
        <v>44</v>
      </c>
      <c r="E4896">
        <v>4</v>
      </c>
      <c r="F4896" t="s">
        <v>47</v>
      </c>
    </row>
    <row r="4897" spans="1:6" x14ac:dyDescent="0.25">
      <c r="A4897">
        <v>4896</v>
      </c>
      <c r="B4897" t="s">
        <v>98</v>
      </c>
      <c r="C4897" t="s">
        <v>46</v>
      </c>
      <c r="D4897">
        <v>44</v>
      </c>
      <c r="E4897">
        <v>4</v>
      </c>
      <c r="F4897" t="s">
        <v>43</v>
      </c>
    </row>
    <row r="4898" spans="1:6" x14ac:dyDescent="0.25">
      <c r="A4898">
        <v>4897</v>
      </c>
      <c r="B4898" t="s">
        <v>194</v>
      </c>
      <c r="C4898" t="s">
        <v>42</v>
      </c>
      <c r="D4898">
        <v>45</v>
      </c>
      <c r="E4898">
        <v>4</v>
      </c>
      <c r="F4898" t="s">
        <v>43</v>
      </c>
    </row>
    <row r="4899" spans="1:6" x14ac:dyDescent="0.25">
      <c r="A4899">
        <v>4898</v>
      </c>
      <c r="B4899" t="s">
        <v>398</v>
      </c>
      <c r="C4899" t="s">
        <v>46</v>
      </c>
      <c r="D4899">
        <v>46</v>
      </c>
      <c r="E4899">
        <v>11</v>
      </c>
      <c r="F4899" t="s">
        <v>49</v>
      </c>
    </row>
    <row r="4900" spans="1:6" x14ac:dyDescent="0.25">
      <c r="A4900">
        <v>4899</v>
      </c>
      <c r="B4900" t="s">
        <v>213</v>
      </c>
      <c r="C4900" t="s">
        <v>46</v>
      </c>
      <c r="D4900">
        <v>46</v>
      </c>
      <c r="E4900">
        <v>10</v>
      </c>
      <c r="F4900" t="s">
        <v>53</v>
      </c>
    </row>
    <row r="4901" spans="1:6" x14ac:dyDescent="0.25">
      <c r="A4901">
        <v>4900</v>
      </c>
      <c r="B4901" t="s">
        <v>112</v>
      </c>
      <c r="C4901" t="s">
        <v>42</v>
      </c>
      <c r="D4901">
        <v>46</v>
      </c>
      <c r="E4901">
        <v>10</v>
      </c>
      <c r="F4901" t="s">
        <v>43</v>
      </c>
    </row>
    <row r="4902" spans="1:6" x14ac:dyDescent="0.25">
      <c r="A4902">
        <v>4901</v>
      </c>
      <c r="B4902" t="s">
        <v>401</v>
      </c>
      <c r="C4902" t="s">
        <v>46</v>
      </c>
      <c r="D4902">
        <v>47</v>
      </c>
      <c r="E4902">
        <v>10</v>
      </c>
      <c r="F4902" t="s">
        <v>47</v>
      </c>
    </row>
    <row r="4903" spans="1:6" x14ac:dyDescent="0.25">
      <c r="A4903">
        <v>4902</v>
      </c>
      <c r="B4903" t="s">
        <v>204</v>
      </c>
      <c r="C4903" t="s">
        <v>46</v>
      </c>
      <c r="D4903">
        <v>47</v>
      </c>
      <c r="E4903">
        <v>10</v>
      </c>
      <c r="F4903" t="s">
        <v>49</v>
      </c>
    </row>
    <row r="4904" spans="1:6" x14ac:dyDescent="0.25">
      <c r="A4904">
        <v>4903</v>
      </c>
      <c r="B4904" t="s">
        <v>41</v>
      </c>
      <c r="C4904" t="s">
        <v>42</v>
      </c>
      <c r="D4904">
        <v>47</v>
      </c>
      <c r="E4904">
        <v>19</v>
      </c>
      <c r="F4904" t="s">
        <v>60</v>
      </c>
    </row>
    <row r="4905" spans="1:6" x14ac:dyDescent="0.25">
      <c r="A4905">
        <v>4904</v>
      </c>
      <c r="B4905" t="s">
        <v>122</v>
      </c>
      <c r="C4905" t="s">
        <v>42</v>
      </c>
      <c r="D4905">
        <v>47</v>
      </c>
      <c r="E4905">
        <v>24</v>
      </c>
      <c r="F4905" t="s">
        <v>60</v>
      </c>
    </row>
    <row r="4906" spans="1:6" x14ac:dyDescent="0.25">
      <c r="A4906">
        <v>4905</v>
      </c>
      <c r="B4906" t="s">
        <v>380</v>
      </c>
      <c r="C4906" t="s">
        <v>46</v>
      </c>
      <c r="D4906">
        <v>48</v>
      </c>
      <c r="E4906">
        <v>1</v>
      </c>
      <c r="F4906" t="s">
        <v>49</v>
      </c>
    </row>
    <row r="4907" spans="1:6" x14ac:dyDescent="0.25">
      <c r="A4907">
        <v>4906</v>
      </c>
      <c r="B4907" t="s">
        <v>82</v>
      </c>
      <c r="C4907" t="s">
        <v>42</v>
      </c>
      <c r="D4907">
        <v>48</v>
      </c>
      <c r="E4907">
        <v>24</v>
      </c>
      <c r="F4907" t="s">
        <v>53</v>
      </c>
    </row>
    <row r="4908" spans="1:6" x14ac:dyDescent="0.25">
      <c r="A4908">
        <v>4907</v>
      </c>
      <c r="B4908" t="s">
        <v>157</v>
      </c>
      <c r="C4908" t="s">
        <v>42</v>
      </c>
      <c r="D4908">
        <v>49</v>
      </c>
      <c r="E4908">
        <v>34</v>
      </c>
      <c r="F4908" t="s">
        <v>43</v>
      </c>
    </row>
    <row r="4909" spans="1:6" x14ac:dyDescent="0.25">
      <c r="A4909">
        <v>4908</v>
      </c>
      <c r="B4909" t="s">
        <v>106</v>
      </c>
      <c r="C4909" t="s">
        <v>42</v>
      </c>
      <c r="D4909">
        <v>49</v>
      </c>
      <c r="E4909">
        <v>9</v>
      </c>
      <c r="F4909" t="s">
        <v>60</v>
      </c>
    </row>
    <row r="4910" spans="1:6" x14ac:dyDescent="0.25">
      <c r="A4910">
        <v>4909</v>
      </c>
      <c r="B4910" t="s">
        <v>225</v>
      </c>
      <c r="C4910" t="s">
        <v>46</v>
      </c>
      <c r="D4910">
        <v>50</v>
      </c>
      <c r="E4910">
        <v>5</v>
      </c>
      <c r="F4910" t="s">
        <v>43</v>
      </c>
    </row>
    <row r="4911" spans="1:6" x14ac:dyDescent="0.25">
      <c r="A4911">
        <v>4910</v>
      </c>
      <c r="B4911" t="s">
        <v>168</v>
      </c>
      <c r="C4911" t="s">
        <v>42</v>
      </c>
      <c r="D4911">
        <v>50</v>
      </c>
      <c r="E4911">
        <v>10</v>
      </c>
      <c r="F4911" t="s">
        <v>49</v>
      </c>
    </row>
    <row r="4912" spans="1:6" x14ac:dyDescent="0.25">
      <c r="A4912">
        <v>4911</v>
      </c>
      <c r="B4912" t="s">
        <v>130</v>
      </c>
      <c r="C4912" t="s">
        <v>46</v>
      </c>
      <c r="D4912">
        <v>50</v>
      </c>
      <c r="E4912">
        <v>37</v>
      </c>
      <c r="F4912" t="s">
        <v>49</v>
      </c>
    </row>
    <row r="4913" spans="1:6" x14ac:dyDescent="0.25">
      <c r="A4913">
        <v>4912</v>
      </c>
      <c r="B4913" t="s">
        <v>197</v>
      </c>
      <c r="C4913" t="s">
        <v>46</v>
      </c>
      <c r="D4913">
        <v>50</v>
      </c>
      <c r="E4913">
        <v>38</v>
      </c>
      <c r="F4913" t="s">
        <v>49</v>
      </c>
    </row>
    <row r="4914" spans="1:6" x14ac:dyDescent="0.25">
      <c r="A4914">
        <v>4913</v>
      </c>
      <c r="B4914" t="s">
        <v>190</v>
      </c>
      <c r="C4914" t="s">
        <v>42</v>
      </c>
      <c r="D4914">
        <v>51</v>
      </c>
      <c r="E4914">
        <v>10</v>
      </c>
      <c r="F4914" t="s">
        <v>53</v>
      </c>
    </row>
    <row r="4915" spans="1:6" x14ac:dyDescent="0.25">
      <c r="A4915">
        <v>4914</v>
      </c>
      <c r="B4915" t="s">
        <v>264</v>
      </c>
      <c r="C4915" t="s">
        <v>46</v>
      </c>
      <c r="D4915">
        <v>51</v>
      </c>
      <c r="E4915">
        <v>19</v>
      </c>
      <c r="F4915" t="s">
        <v>60</v>
      </c>
    </row>
    <row r="4916" spans="1:6" x14ac:dyDescent="0.25">
      <c r="A4916">
        <v>4915</v>
      </c>
      <c r="B4916" t="s">
        <v>447</v>
      </c>
      <c r="C4916" t="s">
        <v>42</v>
      </c>
      <c r="D4916">
        <v>51</v>
      </c>
      <c r="E4916">
        <v>19</v>
      </c>
      <c r="F4916" t="s">
        <v>47</v>
      </c>
    </row>
    <row r="4917" spans="1:6" x14ac:dyDescent="0.25">
      <c r="A4917">
        <v>4916</v>
      </c>
      <c r="B4917" t="s">
        <v>202</v>
      </c>
      <c r="C4917" t="s">
        <v>42</v>
      </c>
      <c r="D4917">
        <v>51</v>
      </c>
      <c r="E4917">
        <v>9</v>
      </c>
      <c r="F4917" t="s">
        <v>43</v>
      </c>
    </row>
    <row r="4918" spans="1:6" x14ac:dyDescent="0.25">
      <c r="A4918">
        <v>4917</v>
      </c>
      <c r="B4918" t="s">
        <v>186</v>
      </c>
      <c r="C4918" t="s">
        <v>42</v>
      </c>
      <c r="D4918">
        <v>52</v>
      </c>
      <c r="E4918">
        <v>4</v>
      </c>
      <c r="F4918" t="s">
        <v>43</v>
      </c>
    </row>
    <row r="4919" spans="1:6" x14ac:dyDescent="0.25">
      <c r="A4919">
        <v>4918</v>
      </c>
      <c r="B4919" t="s">
        <v>402</v>
      </c>
      <c r="C4919" t="s">
        <v>46</v>
      </c>
      <c r="D4919">
        <v>52</v>
      </c>
      <c r="E4919">
        <v>10</v>
      </c>
      <c r="F4919" t="s">
        <v>47</v>
      </c>
    </row>
    <row r="4920" spans="1:6" x14ac:dyDescent="0.25">
      <c r="A4920">
        <v>4919</v>
      </c>
      <c r="B4920" t="s">
        <v>276</v>
      </c>
      <c r="C4920" t="s">
        <v>42</v>
      </c>
      <c r="D4920">
        <v>53</v>
      </c>
      <c r="E4920">
        <v>9</v>
      </c>
      <c r="F4920" t="s">
        <v>47</v>
      </c>
    </row>
    <row r="4921" spans="1:6" x14ac:dyDescent="0.25">
      <c r="A4921">
        <v>4920</v>
      </c>
      <c r="B4921" t="s">
        <v>85</v>
      </c>
      <c r="C4921" t="s">
        <v>46</v>
      </c>
      <c r="D4921">
        <v>53</v>
      </c>
      <c r="E4921">
        <v>4</v>
      </c>
      <c r="F4921" t="s">
        <v>43</v>
      </c>
    </row>
    <row r="4922" spans="1:6" x14ac:dyDescent="0.25">
      <c r="A4922">
        <v>4921</v>
      </c>
      <c r="B4922" t="s">
        <v>325</v>
      </c>
      <c r="C4922" t="s">
        <v>46</v>
      </c>
      <c r="D4922">
        <v>53</v>
      </c>
      <c r="E4922">
        <v>10</v>
      </c>
      <c r="F4922" t="s">
        <v>43</v>
      </c>
    </row>
    <row r="4923" spans="1:6" x14ac:dyDescent="0.25">
      <c r="A4923">
        <v>4922</v>
      </c>
      <c r="B4923" t="s">
        <v>102</v>
      </c>
      <c r="C4923" t="s">
        <v>46</v>
      </c>
      <c r="D4923">
        <v>54</v>
      </c>
      <c r="E4923">
        <v>15</v>
      </c>
      <c r="F4923" t="s">
        <v>43</v>
      </c>
    </row>
    <row r="4924" spans="1:6" x14ac:dyDescent="0.25">
      <c r="A4924">
        <v>4923</v>
      </c>
      <c r="B4924" t="s">
        <v>269</v>
      </c>
      <c r="C4924" t="s">
        <v>46</v>
      </c>
      <c r="D4924">
        <v>54</v>
      </c>
      <c r="E4924">
        <v>28</v>
      </c>
      <c r="F4924" t="s">
        <v>49</v>
      </c>
    </row>
    <row r="4925" spans="1:6" x14ac:dyDescent="0.25">
      <c r="A4925">
        <v>4924</v>
      </c>
      <c r="B4925" t="s">
        <v>274</v>
      </c>
      <c r="C4925" t="s">
        <v>42</v>
      </c>
      <c r="D4925">
        <v>56</v>
      </c>
      <c r="E4925">
        <v>10</v>
      </c>
      <c r="F4925" t="s">
        <v>53</v>
      </c>
    </row>
    <row r="4926" spans="1:6" x14ac:dyDescent="0.25">
      <c r="A4926">
        <v>4925</v>
      </c>
      <c r="B4926" t="s">
        <v>248</v>
      </c>
      <c r="C4926" t="s">
        <v>42</v>
      </c>
      <c r="D4926">
        <v>56</v>
      </c>
      <c r="E4926">
        <v>40</v>
      </c>
      <c r="F4926" t="s">
        <v>47</v>
      </c>
    </row>
    <row r="4927" spans="1:6" x14ac:dyDescent="0.25">
      <c r="A4927">
        <v>4926</v>
      </c>
      <c r="B4927" t="s">
        <v>434</v>
      </c>
      <c r="C4927" t="s">
        <v>42</v>
      </c>
      <c r="D4927">
        <v>56</v>
      </c>
      <c r="E4927">
        <v>10</v>
      </c>
      <c r="F4927" t="s">
        <v>49</v>
      </c>
    </row>
    <row r="4928" spans="1:6" x14ac:dyDescent="0.25">
      <c r="A4928">
        <v>4927</v>
      </c>
      <c r="B4928" t="s">
        <v>265</v>
      </c>
      <c r="C4928" t="s">
        <v>42</v>
      </c>
      <c r="D4928">
        <v>56</v>
      </c>
      <c r="E4928">
        <v>4</v>
      </c>
      <c r="F4928" t="s">
        <v>49</v>
      </c>
    </row>
    <row r="4929" spans="1:6" x14ac:dyDescent="0.25">
      <c r="A4929">
        <v>4928</v>
      </c>
      <c r="B4929" t="s">
        <v>226</v>
      </c>
      <c r="C4929" t="s">
        <v>42</v>
      </c>
      <c r="D4929">
        <v>56</v>
      </c>
      <c r="E4929">
        <v>40</v>
      </c>
      <c r="F4929" t="s">
        <v>49</v>
      </c>
    </row>
    <row r="4930" spans="1:6" x14ac:dyDescent="0.25">
      <c r="A4930">
        <v>4929</v>
      </c>
      <c r="B4930" t="s">
        <v>144</v>
      </c>
      <c r="C4930" t="s">
        <v>46</v>
      </c>
      <c r="D4930">
        <v>57</v>
      </c>
      <c r="E4930">
        <v>4</v>
      </c>
      <c r="F4930" t="s">
        <v>49</v>
      </c>
    </row>
    <row r="4931" spans="1:6" x14ac:dyDescent="0.25">
      <c r="A4931">
        <v>4930</v>
      </c>
      <c r="B4931" t="s">
        <v>182</v>
      </c>
      <c r="C4931" t="s">
        <v>42</v>
      </c>
      <c r="D4931">
        <v>58</v>
      </c>
      <c r="E4931">
        <v>10</v>
      </c>
      <c r="F4931" t="s">
        <v>49</v>
      </c>
    </row>
    <row r="4932" spans="1:6" x14ac:dyDescent="0.25">
      <c r="A4932">
        <v>4931</v>
      </c>
      <c r="B4932" t="s">
        <v>435</v>
      </c>
      <c r="C4932" t="s">
        <v>42</v>
      </c>
      <c r="D4932">
        <v>58</v>
      </c>
      <c r="E4932">
        <v>4</v>
      </c>
      <c r="F4932" t="s">
        <v>53</v>
      </c>
    </row>
    <row r="4933" spans="1:6" x14ac:dyDescent="0.25">
      <c r="A4933">
        <v>4932</v>
      </c>
      <c r="B4933" t="s">
        <v>158</v>
      </c>
      <c r="C4933" t="s">
        <v>42</v>
      </c>
      <c r="D4933">
        <v>60</v>
      </c>
      <c r="E4933">
        <v>4</v>
      </c>
      <c r="F4933" t="s">
        <v>60</v>
      </c>
    </row>
    <row r="4934" spans="1:6" x14ac:dyDescent="0.25">
      <c r="A4934">
        <v>4933</v>
      </c>
      <c r="B4934" t="s">
        <v>166</v>
      </c>
      <c r="C4934" t="s">
        <v>42</v>
      </c>
      <c r="D4934">
        <v>61</v>
      </c>
      <c r="E4934">
        <v>21</v>
      </c>
      <c r="F4934" t="s">
        <v>43</v>
      </c>
    </row>
    <row r="4935" spans="1:6" x14ac:dyDescent="0.25">
      <c r="A4935">
        <v>4934</v>
      </c>
      <c r="B4935" t="s">
        <v>85</v>
      </c>
      <c r="C4935" t="s">
        <v>46</v>
      </c>
      <c r="D4935">
        <v>61</v>
      </c>
      <c r="E4935">
        <v>4</v>
      </c>
      <c r="F4935" t="s">
        <v>60</v>
      </c>
    </row>
    <row r="4936" spans="1:6" x14ac:dyDescent="0.25">
      <c r="A4936">
        <v>4935</v>
      </c>
      <c r="B4936" t="s">
        <v>219</v>
      </c>
      <c r="C4936" t="s">
        <v>46</v>
      </c>
      <c r="D4936">
        <v>62</v>
      </c>
      <c r="E4936">
        <v>4</v>
      </c>
      <c r="F4936" t="s">
        <v>47</v>
      </c>
    </row>
    <row r="4937" spans="1:6" x14ac:dyDescent="0.25">
      <c r="A4937">
        <v>4936</v>
      </c>
      <c r="B4937" t="s">
        <v>383</v>
      </c>
      <c r="C4937" t="s">
        <v>42</v>
      </c>
      <c r="D4937">
        <v>62</v>
      </c>
      <c r="E4937">
        <v>4</v>
      </c>
      <c r="F4937" t="s">
        <v>49</v>
      </c>
    </row>
    <row r="4938" spans="1:6" x14ac:dyDescent="0.25">
      <c r="A4938">
        <v>4937</v>
      </c>
      <c r="B4938" t="s">
        <v>157</v>
      </c>
      <c r="C4938" t="s">
        <v>46</v>
      </c>
      <c r="D4938">
        <v>62</v>
      </c>
      <c r="E4938">
        <v>10</v>
      </c>
      <c r="F4938" t="s">
        <v>60</v>
      </c>
    </row>
    <row r="4939" spans="1:6" x14ac:dyDescent="0.25">
      <c r="A4939">
        <v>4938</v>
      </c>
      <c r="B4939" t="s">
        <v>171</v>
      </c>
      <c r="C4939" t="s">
        <v>42</v>
      </c>
      <c r="D4939">
        <v>62</v>
      </c>
      <c r="E4939">
        <v>4</v>
      </c>
      <c r="F4939" t="s">
        <v>60</v>
      </c>
    </row>
    <row r="4940" spans="1:6" x14ac:dyDescent="0.25">
      <c r="A4940">
        <v>4939</v>
      </c>
      <c r="B4940" t="s">
        <v>131</v>
      </c>
      <c r="C4940" t="s">
        <v>42</v>
      </c>
      <c r="D4940">
        <v>63</v>
      </c>
      <c r="E4940">
        <v>10</v>
      </c>
      <c r="F4940" t="s">
        <v>53</v>
      </c>
    </row>
    <row r="4941" spans="1:6" x14ac:dyDescent="0.25">
      <c r="A4941">
        <v>4940</v>
      </c>
      <c r="B4941" t="s">
        <v>426</v>
      </c>
      <c r="C4941" t="s">
        <v>42</v>
      </c>
      <c r="D4941">
        <v>64</v>
      </c>
      <c r="E4941">
        <v>4</v>
      </c>
      <c r="F4941" t="s">
        <v>49</v>
      </c>
    </row>
    <row r="4942" spans="1:6" x14ac:dyDescent="0.25">
      <c r="A4942">
        <v>4941</v>
      </c>
      <c r="B4942" t="s">
        <v>228</v>
      </c>
      <c r="C4942" t="s">
        <v>46</v>
      </c>
      <c r="D4942">
        <v>64</v>
      </c>
      <c r="E4942">
        <v>10</v>
      </c>
      <c r="F4942" t="s">
        <v>47</v>
      </c>
    </row>
    <row r="4943" spans="1:6" x14ac:dyDescent="0.25">
      <c r="A4943">
        <v>4942</v>
      </c>
      <c r="B4943" t="s">
        <v>120</v>
      </c>
      <c r="C4943" t="s">
        <v>42</v>
      </c>
      <c r="D4943">
        <v>64</v>
      </c>
      <c r="E4943">
        <v>10</v>
      </c>
      <c r="F4943" t="s">
        <v>47</v>
      </c>
    </row>
    <row r="4944" spans="1:6" x14ac:dyDescent="0.25">
      <c r="A4944">
        <v>4943</v>
      </c>
      <c r="B4944" t="s">
        <v>54</v>
      </c>
      <c r="C4944" t="s">
        <v>46</v>
      </c>
      <c r="D4944">
        <v>65</v>
      </c>
      <c r="E4944">
        <v>4</v>
      </c>
      <c r="F4944" t="s">
        <v>43</v>
      </c>
    </row>
    <row r="4945" spans="1:6" x14ac:dyDescent="0.25">
      <c r="A4945">
        <v>4944</v>
      </c>
      <c r="B4945" t="s">
        <v>327</v>
      </c>
      <c r="C4945" t="s">
        <v>42</v>
      </c>
      <c r="D4945">
        <v>66</v>
      </c>
      <c r="E4945">
        <v>10</v>
      </c>
      <c r="F4945" t="s">
        <v>53</v>
      </c>
    </row>
    <row r="4946" spans="1:6" x14ac:dyDescent="0.25">
      <c r="A4946">
        <v>4945</v>
      </c>
      <c r="B4946" t="s">
        <v>132</v>
      </c>
      <c r="C4946" t="s">
        <v>42</v>
      </c>
      <c r="D4946">
        <v>66</v>
      </c>
      <c r="E4946">
        <v>9</v>
      </c>
      <c r="F4946" t="s">
        <v>53</v>
      </c>
    </row>
    <row r="4947" spans="1:6" x14ac:dyDescent="0.25">
      <c r="A4947">
        <v>4946</v>
      </c>
      <c r="B4947" t="s">
        <v>267</v>
      </c>
      <c r="C4947" t="s">
        <v>42</v>
      </c>
      <c r="D4947">
        <v>66</v>
      </c>
      <c r="E4947">
        <v>9</v>
      </c>
      <c r="F4947" t="s">
        <v>47</v>
      </c>
    </row>
    <row r="4948" spans="1:6" x14ac:dyDescent="0.25">
      <c r="A4948">
        <v>4947</v>
      </c>
      <c r="B4948" t="s">
        <v>406</v>
      </c>
      <c r="C4948" t="s">
        <v>46</v>
      </c>
      <c r="D4948">
        <v>66</v>
      </c>
      <c r="E4948">
        <v>10</v>
      </c>
      <c r="F4948" t="s">
        <v>47</v>
      </c>
    </row>
    <row r="4949" spans="1:6" x14ac:dyDescent="0.25">
      <c r="A4949">
        <v>4948</v>
      </c>
      <c r="B4949" t="s">
        <v>150</v>
      </c>
      <c r="C4949" t="s">
        <v>42</v>
      </c>
      <c r="D4949">
        <v>66</v>
      </c>
      <c r="E4949">
        <v>10</v>
      </c>
      <c r="F4949" t="s">
        <v>49</v>
      </c>
    </row>
    <row r="4950" spans="1:6" x14ac:dyDescent="0.25">
      <c r="A4950">
        <v>4949</v>
      </c>
      <c r="B4950" t="s">
        <v>430</v>
      </c>
      <c r="C4950" t="s">
        <v>46</v>
      </c>
      <c r="D4950">
        <v>66</v>
      </c>
      <c r="E4950">
        <v>38</v>
      </c>
      <c r="F4950" t="s">
        <v>49</v>
      </c>
    </row>
    <row r="4951" spans="1:6" x14ac:dyDescent="0.25">
      <c r="A4951">
        <v>4950</v>
      </c>
      <c r="B4951" t="s">
        <v>386</v>
      </c>
      <c r="C4951" t="s">
        <v>46</v>
      </c>
      <c r="D4951">
        <v>67</v>
      </c>
      <c r="E4951">
        <v>10</v>
      </c>
      <c r="F4951" t="s">
        <v>49</v>
      </c>
    </row>
    <row r="4952" spans="1:6" x14ac:dyDescent="0.25">
      <c r="A4952">
        <v>4951</v>
      </c>
      <c r="B4952" t="s">
        <v>298</v>
      </c>
      <c r="C4952" t="s">
        <v>46</v>
      </c>
      <c r="D4952">
        <v>67</v>
      </c>
      <c r="E4952">
        <v>10</v>
      </c>
      <c r="F4952" t="s">
        <v>60</v>
      </c>
    </row>
    <row r="4953" spans="1:6" x14ac:dyDescent="0.25">
      <c r="A4953">
        <v>4952</v>
      </c>
      <c r="B4953" t="s">
        <v>118</v>
      </c>
      <c r="C4953" t="s">
        <v>42</v>
      </c>
      <c r="D4953">
        <v>67</v>
      </c>
      <c r="E4953">
        <v>40</v>
      </c>
      <c r="F4953" t="s">
        <v>49</v>
      </c>
    </row>
    <row r="4954" spans="1:6" x14ac:dyDescent="0.25">
      <c r="A4954">
        <v>4953</v>
      </c>
      <c r="B4954" t="s">
        <v>322</v>
      </c>
      <c r="C4954" t="s">
        <v>46</v>
      </c>
      <c r="D4954">
        <v>67</v>
      </c>
      <c r="E4954">
        <v>4</v>
      </c>
      <c r="F4954" t="s">
        <v>47</v>
      </c>
    </row>
    <row r="4955" spans="1:6" x14ac:dyDescent="0.25">
      <c r="A4955">
        <v>4954</v>
      </c>
      <c r="B4955" t="s">
        <v>307</v>
      </c>
      <c r="C4955" t="s">
        <v>46</v>
      </c>
      <c r="D4955">
        <v>68</v>
      </c>
      <c r="E4955">
        <v>10</v>
      </c>
      <c r="F4955" t="s">
        <v>47</v>
      </c>
    </row>
    <row r="4956" spans="1:6" x14ac:dyDescent="0.25">
      <c r="A4956">
        <v>4955</v>
      </c>
      <c r="B4956" t="s">
        <v>294</v>
      </c>
      <c r="C4956" t="s">
        <v>42</v>
      </c>
      <c r="D4956">
        <v>71</v>
      </c>
      <c r="E4956">
        <v>40</v>
      </c>
      <c r="F4956" t="s">
        <v>60</v>
      </c>
    </row>
    <row r="4957" spans="1:6" x14ac:dyDescent="0.25">
      <c r="A4957">
        <v>4956</v>
      </c>
      <c r="B4957" t="s">
        <v>339</v>
      </c>
      <c r="C4957" t="s">
        <v>42</v>
      </c>
      <c r="D4957">
        <v>71</v>
      </c>
      <c r="E4957">
        <v>4</v>
      </c>
      <c r="F4957" t="s">
        <v>49</v>
      </c>
    </row>
    <row r="4958" spans="1:6" x14ac:dyDescent="0.25">
      <c r="A4958">
        <v>4957</v>
      </c>
      <c r="B4958" t="s">
        <v>102</v>
      </c>
      <c r="C4958" t="s">
        <v>42</v>
      </c>
      <c r="D4958">
        <v>72</v>
      </c>
      <c r="E4958">
        <v>9</v>
      </c>
      <c r="F4958" t="s">
        <v>43</v>
      </c>
    </row>
    <row r="4959" spans="1:6" x14ac:dyDescent="0.25">
      <c r="A4959">
        <v>4958</v>
      </c>
      <c r="B4959" t="s">
        <v>239</v>
      </c>
      <c r="C4959" t="s">
        <v>42</v>
      </c>
      <c r="D4959">
        <v>72</v>
      </c>
      <c r="E4959">
        <v>38</v>
      </c>
      <c r="F4959" t="s">
        <v>49</v>
      </c>
    </row>
    <row r="4960" spans="1:6" x14ac:dyDescent="0.25">
      <c r="A4960">
        <v>4959</v>
      </c>
      <c r="B4960" t="s">
        <v>345</v>
      </c>
      <c r="C4960" t="s">
        <v>42</v>
      </c>
      <c r="D4960">
        <v>73</v>
      </c>
      <c r="E4960">
        <v>10</v>
      </c>
      <c r="F4960" t="s">
        <v>53</v>
      </c>
    </row>
    <row r="4961" spans="1:6" x14ac:dyDescent="0.25">
      <c r="A4961">
        <v>4960</v>
      </c>
      <c r="B4961" t="s">
        <v>67</v>
      </c>
      <c r="C4961" t="s">
        <v>42</v>
      </c>
      <c r="D4961">
        <v>73</v>
      </c>
      <c r="E4961">
        <v>4</v>
      </c>
      <c r="F4961" t="s">
        <v>60</v>
      </c>
    </row>
    <row r="4962" spans="1:6" x14ac:dyDescent="0.25">
      <c r="A4962">
        <v>4961</v>
      </c>
      <c r="B4962" t="s">
        <v>440</v>
      </c>
      <c r="C4962" t="s">
        <v>46</v>
      </c>
      <c r="D4962">
        <v>73</v>
      </c>
      <c r="E4962">
        <v>27</v>
      </c>
      <c r="F4962" t="s">
        <v>53</v>
      </c>
    </row>
    <row r="4963" spans="1:6" x14ac:dyDescent="0.25">
      <c r="A4963">
        <v>4962</v>
      </c>
      <c r="B4963" t="s">
        <v>187</v>
      </c>
      <c r="C4963" t="s">
        <v>42</v>
      </c>
      <c r="D4963">
        <v>73</v>
      </c>
      <c r="E4963">
        <v>4</v>
      </c>
      <c r="F4963" t="s">
        <v>43</v>
      </c>
    </row>
    <row r="4964" spans="1:6" x14ac:dyDescent="0.25">
      <c r="A4964">
        <v>4963</v>
      </c>
      <c r="B4964" t="s">
        <v>162</v>
      </c>
      <c r="C4964" t="s">
        <v>42</v>
      </c>
      <c r="D4964">
        <v>73</v>
      </c>
      <c r="E4964">
        <v>40</v>
      </c>
      <c r="F4964" t="s">
        <v>43</v>
      </c>
    </row>
    <row r="4965" spans="1:6" x14ac:dyDescent="0.25">
      <c r="A4965">
        <v>4964</v>
      </c>
      <c r="B4965" t="s">
        <v>264</v>
      </c>
      <c r="C4965" t="s">
        <v>46</v>
      </c>
      <c r="D4965">
        <v>73</v>
      </c>
      <c r="E4965">
        <v>39</v>
      </c>
      <c r="F4965" t="s">
        <v>43</v>
      </c>
    </row>
    <row r="4966" spans="1:6" x14ac:dyDescent="0.25">
      <c r="A4966">
        <v>4965</v>
      </c>
      <c r="B4966" t="s">
        <v>117</v>
      </c>
      <c r="C4966" t="s">
        <v>46</v>
      </c>
      <c r="D4966">
        <v>74</v>
      </c>
      <c r="E4966">
        <v>4</v>
      </c>
      <c r="F4966" t="s">
        <v>43</v>
      </c>
    </row>
    <row r="4967" spans="1:6" x14ac:dyDescent="0.25">
      <c r="A4967">
        <v>4966</v>
      </c>
      <c r="B4967" t="s">
        <v>224</v>
      </c>
      <c r="C4967" t="s">
        <v>46</v>
      </c>
      <c r="D4967">
        <v>75</v>
      </c>
      <c r="E4967">
        <v>10</v>
      </c>
      <c r="F4967" t="s">
        <v>43</v>
      </c>
    </row>
    <row r="4968" spans="1:6" x14ac:dyDescent="0.25">
      <c r="A4968">
        <v>4967</v>
      </c>
      <c r="B4968" t="s">
        <v>247</v>
      </c>
      <c r="C4968" t="s">
        <v>46</v>
      </c>
      <c r="D4968">
        <v>75</v>
      </c>
      <c r="E4968">
        <v>17</v>
      </c>
      <c r="F4968" t="s">
        <v>53</v>
      </c>
    </row>
    <row r="4969" spans="1:6" x14ac:dyDescent="0.25">
      <c r="A4969">
        <v>4968</v>
      </c>
      <c r="B4969" t="s">
        <v>78</v>
      </c>
      <c r="C4969" t="s">
        <v>42</v>
      </c>
      <c r="D4969">
        <v>76</v>
      </c>
      <c r="E4969">
        <v>10</v>
      </c>
      <c r="F4969" t="s">
        <v>43</v>
      </c>
    </row>
    <row r="4970" spans="1:6" x14ac:dyDescent="0.25">
      <c r="A4970">
        <v>4969</v>
      </c>
      <c r="B4970" t="s">
        <v>82</v>
      </c>
      <c r="C4970" t="s">
        <v>42</v>
      </c>
      <c r="D4970">
        <v>77</v>
      </c>
      <c r="E4970">
        <v>4</v>
      </c>
      <c r="F4970" t="s">
        <v>53</v>
      </c>
    </row>
    <row r="4971" spans="1:6" x14ac:dyDescent="0.25">
      <c r="A4971">
        <v>4970</v>
      </c>
      <c r="B4971" t="s">
        <v>265</v>
      </c>
      <c r="C4971" t="s">
        <v>42</v>
      </c>
      <c r="D4971">
        <v>77</v>
      </c>
      <c r="E4971">
        <v>23</v>
      </c>
      <c r="F4971" t="s">
        <v>49</v>
      </c>
    </row>
    <row r="4972" spans="1:6" x14ac:dyDescent="0.25">
      <c r="A4972">
        <v>4971</v>
      </c>
      <c r="B4972" t="s">
        <v>329</v>
      </c>
      <c r="C4972" t="s">
        <v>42</v>
      </c>
      <c r="D4972">
        <v>78</v>
      </c>
      <c r="E4972">
        <v>6</v>
      </c>
      <c r="F4972" t="s">
        <v>53</v>
      </c>
    </row>
    <row r="4973" spans="1:6" x14ac:dyDescent="0.25">
      <c r="A4973">
        <v>4972</v>
      </c>
      <c r="B4973" t="s">
        <v>66</v>
      </c>
      <c r="C4973" t="s">
        <v>46</v>
      </c>
      <c r="D4973">
        <v>78</v>
      </c>
      <c r="E4973">
        <v>4</v>
      </c>
      <c r="F4973" t="s">
        <v>47</v>
      </c>
    </row>
    <row r="4974" spans="1:6" x14ac:dyDescent="0.25">
      <c r="A4974">
        <v>4973</v>
      </c>
      <c r="B4974" t="s">
        <v>152</v>
      </c>
      <c r="C4974" t="s">
        <v>42</v>
      </c>
      <c r="D4974">
        <v>79</v>
      </c>
      <c r="E4974">
        <v>4</v>
      </c>
      <c r="F4974" t="s">
        <v>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12" sqref="E12"/>
    </sheetView>
  </sheetViews>
  <sheetFormatPr defaultRowHeight="15" x14ac:dyDescent="0.25"/>
  <sheetData>
    <row r="1" spans="1:2" x14ac:dyDescent="0.25">
      <c r="A1" t="s">
        <v>448</v>
      </c>
      <c r="B1" t="s">
        <v>449</v>
      </c>
    </row>
    <row r="2" spans="1:2" x14ac:dyDescent="0.25">
      <c r="A2">
        <v>2</v>
      </c>
      <c r="B2" t="s">
        <v>450</v>
      </c>
    </row>
    <row r="3" spans="1:2" x14ac:dyDescent="0.25">
      <c r="A3">
        <v>5</v>
      </c>
      <c r="B3" t="s">
        <v>451</v>
      </c>
    </row>
    <row r="4" spans="1:2" x14ac:dyDescent="0.25">
      <c r="A4">
        <v>4</v>
      </c>
      <c r="B4" t="s">
        <v>452</v>
      </c>
    </row>
    <row r="5" spans="1:2" x14ac:dyDescent="0.25">
      <c r="A5">
        <v>1</v>
      </c>
      <c r="B5" t="s">
        <v>453</v>
      </c>
    </row>
    <row r="6" spans="1:2" x14ac:dyDescent="0.25">
      <c r="A6">
        <v>3</v>
      </c>
      <c r="B6" t="s">
        <v>454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activeCell="F14" sqref="F14"/>
    </sheetView>
  </sheetViews>
  <sheetFormatPr defaultRowHeight="15" x14ac:dyDescent="0.25"/>
  <sheetData>
    <row r="1" spans="1:6" x14ac:dyDescent="0.25">
      <c r="A1" t="s">
        <v>455</v>
      </c>
      <c r="B1" t="s">
        <v>456</v>
      </c>
      <c r="C1" t="s">
        <v>38</v>
      </c>
      <c r="D1" t="s">
        <v>457</v>
      </c>
      <c r="E1" t="s">
        <v>39</v>
      </c>
      <c r="F1" t="s">
        <v>458</v>
      </c>
    </row>
    <row r="2" spans="1:6" x14ac:dyDescent="0.25">
      <c r="A2">
        <v>1</v>
      </c>
      <c r="B2" t="s">
        <v>459</v>
      </c>
      <c r="C2" t="s">
        <v>42</v>
      </c>
      <c r="D2" t="s">
        <v>460</v>
      </c>
      <c r="E2">
        <v>37</v>
      </c>
      <c r="F2" t="s">
        <v>461</v>
      </c>
    </row>
    <row r="3" spans="1:6" x14ac:dyDescent="0.25">
      <c r="A3">
        <v>4</v>
      </c>
      <c r="B3" t="s">
        <v>462</v>
      </c>
      <c r="C3" t="s">
        <v>42</v>
      </c>
      <c r="D3" t="s">
        <v>463</v>
      </c>
      <c r="E3">
        <v>45</v>
      </c>
      <c r="F3" t="s">
        <v>464</v>
      </c>
    </row>
    <row r="4" spans="1:6" x14ac:dyDescent="0.25">
      <c r="A4">
        <v>2</v>
      </c>
      <c r="B4" t="s">
        <v>465</v>
      </c>
      <c r="C4" t="s">
        <v>42</v>
      </c>
      <c r="D4" t="s">
        <v>466</v>
      </c>
      <c r="E4">
        <v>50</v>
      </c>
      <c r="F4" t="s">
        <v>467</v>
      </c>
    </row>
    <row r="5" spans="1:6" x14ac:dyDescent="0.25">
      <c r="A5">
        <v>3</v>
      </c>
      <c r="B5" t="s">
        <v>468</v>
      </c>
      <c r="C5" t="s">
        <v>46</v>
      </c>
      <c r="D5" t="s">
        <v>466</v>
      </c>
      <c r="E5">
        <v>34</v>
      </c>
      <c r="F5" t="s">
        <v>469</v>
      </c>
    </row>
    <row r="6" spans="1:6" x14ac:dyDescent="0.25">
      <c r="A6">
        <v>5</v>
      </c>
      <c r="B6" t="s">
        <v>470</v>
      </c>
      <c r="C6" t="s">
        <v>46</v>
      </c>
      <c r="D6" t="s">
        <v>460</v>
      </c>
      <c r="E6">
        <v>35</v>
      </c>
      <c r="F6" t="s">
        <v>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501"/>
  <sheetViews>
    <sheetView topLeftCell="C1" workbookViewId="0">
      <selection activeCell="H2" sqref="H2"/>
    </sheetView>
  </sheetViews>
  <sheetFormatPr defaultRowHeight="15" x14ac:dyDescent="0.25"/>
  <cols>
    <col min="1" max="1" width="14" customWidth="1"/>
    <col min="2" max="2" width="11.85546875" customWidth="1"/>
    <col min="3" max="3" width="13" customWidth="1"/>
    <col min="4" max="4" width="16.140625" customWidth="1"/>
    <col min="5" max="5" width="13.85546875" customWidth="1"/>
    <col min="6" max="6" width="14.5703125" customWidth="1"/>
    <col min="7" max="8" width="14" customWidth="1"/>
    <col min="10" max="10" width="12.28515625" customWidth="1"/>
    <col min="11" max="11" width="13.42578125" customWidth="1"/>
    <col min="12" max="12" width="16.7109375" customWidth="1"/>
    <col min="13" max="13" width="14.140625" customWidth="1"/>
    <col min="14" max="14" width="14.28515625" customWidth="1"/>
    <col min="15" max="15" width="16.7109375" customWidth="1"/>
    <col min="16" max="16" width="17.5703125" customWidth="1"/>
    <col min="17" max="17" width="21.42578125" customWidth="1"/>
    <col min="18" max="18" width="19.5703125" customWidth="1"/>
    <col min="19" max="19" width="25.5703125" customWidth="1"/>
    <col min="20" max="20" width="16.7109375" customWidth="1"/>
    <col min="21" max="21" width="17.28515625" customWidth="1"/>
    <col min="22" max="22" width="16.85546875" customWidth="1"/>
    <col min="23" max="23" width="16.28515625" customWidth="1"/>
    <col min="24" max="24" width="16.140625" customWidth="1"/>
    <col min="25" max="25" width="13" customWidth="1"/>
    <col min="26" max="26" width="20.42578125" customWidth="1"/>
    <col min="27" max="27" width="25.42578125" customWidth="1"/>
  </cols>
  <sheetData>
    <row r="1" spans="1:27" x14ac:dyDescent="0.25">
      <c r="A1" t="s">
        <v>472</v>
      </c>
      <c r="B1" t="s">
        <v>36</v>
      </c>
      <c r="C1" t="s">
        <v>455</v>
      </c>
      <c r="D1" t="s">
        <v>17</v>
      </c>
      <c r="E1" t="s">
        <v>24</v>
      </c>
      <c r="F1" t="s">
        <v>448</v>
      </c>
      <c r="G1" t="s">
        <v>31</v>
      </c>
      <c r="H1" t="s">
        <v>515</v>
      </c>
      <c r="I1" t="s">
        <v>0</v>
      </c>
      <c r="J1" t="s">
        <v>500</v>
      </c>
      <c r="K1" t="s">
        <v>501</v>
      </c>
      <c r="L1" t="s">
        <v>502</v>
      </c>
      <c r="M1" t="s">
        <v>503</v>
      </c>
      <c r="N1" t="s">
        <v>473</v>
      </c>
      <c r="O1" t="s">
        <v>474</v>
      </c>
      <c r="P1" t="s">
        <v>475</v>
      </c>
      <c r="Q1" t="s">
        <v>476</v>
      </c>
      <c r="R1" t="s">
        <v>499</v>
      </c>
      <c r="S1" t="s">
        <v>477</v>
      </c>
      <c r="T1" t="s">
        <v>478</v>
      </c>
      <c r="U1" t="s">
        <v>479</v>
      </c>
      <c r="V1" t="s">
        <v>480</v>
      </c>
      <c r="W1" t="s">
        <v>481</v>
      </c>
      <c r="X1" t="s">
        <v>482</v>
      </c>
      <c r="Y1" t="s">
        <v>483</v>
      </c>
      <c r="Z1" t="s">
        <v>484</v>
      </c>
      <c r="AA1" t="s">
        <v>485</v>
      </c>
    </row>
    <row r="2" spans="1:27" x14ac:dyDescent="0.25">
      <c r="A2" s="1">
        <v>45292</v>
      </c>
      <c r="B2">
        <v>4928</v>
      </c>
      <c r="C2">
        <v>1</v>
      </c>
      <c r="D2">
        <v>2</v>
      </c>
      <c r="E2">
        <v>1</v>
      </c>
      <c r="F2">
        <v>2</v>
      </c>
      <c r="G2">
        <v>1</v>
      </c>
      <c r="I2">
        <v>40</v>
      </c>
      <c r="J2" t="s">
        <v>3</v>
      </c>
      <c r="K2">
        <v>56</v>
      </c>
      <c r="L2" t="s">
        <v>42</v>
      </c>
      <c r="M2" t="s">
        <v>49</v>
      </c>
      <c r="N2" t="s">
        <v>486</v>
      </c>
      <c r="O2">
        <v>841</v>
      </c>
      <c r="P2">
        <v>21</v>
      </c>
      <c r="Q2" s="1">
        <v>45300</v>
      </c>
      <c r="R2" t="s">
        <v>495</v>
      </c>
      <c r="S2">
        <v>7</v>
      </c>
      <c r="T2" t="s">
        <v>487</v>
      </c>
      <c r="U2" t="s">
        <v>488</v>
      </c>
      <c r="V2" t="s">
        <v>489</v>
      </c>
      <c r="Y2" t="s">
        <v>490</v>
      </c>
      <c r="Z2">
        <v>603.4</v>
      </c>
      <c r="AA2">
        <v>0</v>
      </c>
    </row>
    <row r="3" spans="1:27" x14ac:dyDescent="0.25">
      <c r="A3" s="1">
        <v>45791</v>
      </c>
      <c r="B3">
        <v>2739</v>
      </c>
      <c r="C3">
        <v>3</v>
      </c>
      <c r="D3">
        <v>5</v>
      </c>
      <c r="E3">
        <v>4</v>
      </c>
      <c r="F3">
        <v>1</v>
      </c>
      <c r="G3">
        <v>3</v>
      </c>
      <c r="I3">
        <v>4</v>
      </c>
      <c r="J3" t="s">
        <v>7</v>
      </c>
      <c r="K3">
        <v>72</v>
      </c>
      <c r="L3" t="s">
        <v>42</v>
      </c>
      <c r="M3" t="s">
        <v>47</v>
      </c>
      <c r="N3" t="s">
        <v>492</v>
      </c>
      <c r="O3">
        <v>929</v>
      </c>
      <c r="P3">
        <v>90</v>
      </c>
      <c r="Q3" s="1">
        <v>45806</v>
      </c>
      <c r="R3" t="s">
        <v>495</v>
      </c>
      <c r="S3">
        <v>7</v>
      </c>
      <c r="T3" t="s">
        <v>494</v>
      </c>
      <c r="U3" t="s">
        <v>488</v>
      </c>
      <c r="V3" t="s">
        <v>489</v>
      </c>
      <c r="Y3" t="s">
        <v>490</v>
      </c>
      <c r="Z3">
        <v>713.3</v>
      </c>
      <c r="AA3">
        <v>0</v>
      </c>
    </row>
    <row r="4" spans="1:27" x14ac:dyDescent="0.25">
      <c r="A4" s="1">
        <v>45791</v>
      </c>
      <c r="B4">
        <v>2381</v>
      </c>
      <c r="C4">
        <v>4</v>
      </c>
      <c r="D4">
        <v>1</v>
      </c>
      <c r="E4">
        <v>1</v>
      </c>
      <c r="F4">
        <v>4</v>
      </c>
      <c r="G4">
        <v>2</v>
      </c>
      <c r="I4">
        <v>10</v>
      </c>
      <c r="J4" t="s">
        <v>5</v>
      </c>
      <c r="K4">
        <v>74</v>
      </c>
      <c r="L4" t="s">
        <v>42</v>
      </c>
      <c r="M4" t="s">
        <v>53</v>
      </c>
      <c r="N4" t="s">
        <v>492</v>
      </c>
      <c r="O4">
        <v>301</v>
      </c>
      <c r="P4">
        <v>196</v>
      </c>
      <c r="R4" t="s">
        <v>488</v>
      </c>
      <c r="S4">
        <v>3</v>
      </c>
      <c r="T4" t="s">
        <v>487</v>
      </c>
      <c r="U4" t="s">
        <v>488</v>
      </c>
      <c r="V4" t="s">
        <v>489</v>
      </c>
      <c r="W4" s="1">
        <v>45792</v>
      </c>
      <c r="X4" s="1">
        <v>45791</v>
      </c>
      <c r="Y4" t="s">
        <v>496</v>
      </c>
      <c r="Z4">
        <v>382.9</v>
      </c>
      <c r="AA4">
        <v>50</v>
      </c>
    </row>
    <row r="5" spans="1:27" x14ac:dyDescent="0.25">
      <c r="A5" s="1">
        <v>45790</v>
      </c>
      <c r="B5">
        <v>3830</v>
      </c>
      <c r="C5">
        <v>5</v>
      </c>
      <c r="D5">
        <v>3</v>
      </c>
      <c r="E5">
        <v>3</v>
      </c>
      <c r="F5">
        <v>5</v>
      </c>
      <c r="G5">
        <v>2</v>
      </c>
      <c r="I5">
        <v>23</v>
      </c>
      <c r="J5" t="s">
        <v>16</v>
      </c>
      <c r="K5">
        <v>30</v>
      </c>
      <c r="L5" t="s">
        <v>42</v>
      </c>
      <c r="M5" t="s">
        <v>60</v>
      </c>
      <c r="N5" t="s">
        <v>491</v>
      </c>
      <c r="O5">
        <v>683</v>
      </c>
      <c r="P5">
        <v>77</v>
      </c>
      <c r="Q5" s="1">
        <v>45802</v>
      </c>
      <c r="R5" t="s">
        <v>495</v>
      </c>
      <c r="S5">
        <v>9</v>
      </c>
      <c r="T5" t="s">
        <v>494</v>
      </c>
      <c r="U5" t="s">
        <v>488</v>
      </c>
      <c r="V5" t="s">
        <v>489</v>
      </c>
      <c r="Y5" t="s">
        <v>490</v>
      </c>
      <c r="Z5">
        <v>532</v>
      </c>
      <c r="AA5">
        <v>0</v>
      </c>
    </row>
    <row r="6" spans="1:27" x14ac:dyDescent="0.25">
      <c r="A6" s="1">
        <v>45790</v>
      </c>
      <c r="B6">
        <v>1902</v>
      </c>
      <c r="C6">
        <v>5</v>
      </c>
      <c r="D6">
        <v>4</v>
      </c>
      <c r="E6">
        <v>1</v>
      </c>
      <c r="F6">
        <v>2</v>
      </c>
      <c r="G6">
        <v>2</v>
      </c>
      <c r="I6">
        <v>16</v>
      </c>
      <c r="J6" t="s">
        <v>9</v>
      </c>
      <c r="K6">
        <v>70</v>
      </c>
      <c r="L6" t="s">
        <v>42</v>
      </c>
      <c r="M6" t="s">
        <v>43</v>
      </c>
      <c r="N6" t="s">
        <v>486</v>
      </c>
      <c r="O6">
        <v>834</v>
      </c>
      <c r="P6">
        <v>168</v>
      </c>
      <c r="R6" t="s">
        <v>488</v>
      </c>
      <c r="S6">
        <v>8</v>
      </c>
      <c r="T6" t="s">
        <v>494</v>
      </c>
      <c r="U6" t="s">
        <v>488</v>
      </c>
      <c r="V6" t="s">
        <v>497</v>
      </c>
      <c r="W6" s="1">
        <v>45793</v>
      </c>
      <c r="X6" s="1">
        <v>45790</v>
      </c>
      <c r="Y6" t="s">
        <v>496</v>
      </c>
      <c r="Z6">
        <v>736.4</v>
      </c>
      <c r="AA6">
        <v>50</v>
      </c>
    </row>
    <row r="7" spans="1:27" x14ac:dyDescent="0.25">
      <c r="A7" s="1">
        <v>45790</v>
      </c>
      <c r="B7">
        <v>4774</v>
      </c>
      <c r="C7">
        <v>3</v>
      </c>
      <c r="D7">
        <v>1</v>
      </c>
      <c r="E7">
        <v>3</v>
      </c>
      <c r="F7">
        <v>4</v>
      </c>
      <c r="G7">
        <v>3</v>
      </c>
      <c r="I7">
        <v>9</v>
      </c>
      <c r="J7" t="s">
        <v>5</v>
      </c>
      <c r="K7">
        <v>47</v>
      </c>
      <c r="L7" t="s">
        <v>42</v>
      </c>
      <c r="M7" t="s">
        <v>47</v>
      </c>
      <c r="N7" t="s">
        <v>486</v>
      </c>
      <c r="O7">
        <v>866</v>
      </c>
      <c r="P7">
        <v>70</v>
      </c>
      <c r="Q7" s="1">
        <v>45798</v>
      </c>
      <c r="R7" t="s">
        <v>495</v>
      </c>
      <c r="S7">
        <v>1</v>
      </c>
      <c r="T7" t="s">
        <v>487</v>
      </c>
      <c r="U7" t="s">
        <v>495</v>
      </c>
      <c r="V7" t="s">
        <v>497</v>
      </c>
      <c r="Y7" t="s">
        <v>490</v>
      </c>
      <c r="Z7">
        <v>655.20000000000005</v>
      </c>
      <c r="AA7">
        <v>0</v>
      </c>
    </row>
    <row r="8" spans="1:27" x14ac:dyDescent="0.25">
      <c r="A8" s="1">
        <v>45790</v>
      </c>
      <c r="B8">
        <v>78</v>
      </c>
      <c r="C8">
        <v>2</v>
      </c>
      <c r="D8">
        <v>4</v>
      </c>
      <c r="E8">
        <v>3</v>
      </c>
      <c r="F8">
        <v>2</v>
      </c>
      <c r="G8">
        <v>3</v>
      </c>
      <c r="I8">
        <v>5</v>
      </c>
      <c r="J8" t="s">
        <v>13</v>
      </c>
      <c r="K8">
        <v>58</v>
      </c>
      <c r="L8" t="s">
        <v>42</v>
      </c>
      <c r="M8" t="s">
        <v>53</v>
      </c>
      <c r="N8" t="s">
        <v>492</v>
      </c>
      <c r="O8">
        <v>697</v>
      </c>
      <c r="P8">
        <v>71</v>
      </c>
      <c r="Q8" s="1">
        <v>45812</v>
      </c>
      <c r="R8" t="s">
        <v>495</v>
      </c>
      <c r="S8">
        <v>3</v>
      </c>
      <c r="T8" t="s">
        <v>492</v>
      </c>
      <c r="U8" t="s">
        <v>488</v>
      </c>
      <c r="V8" t="s">
        <v>497</v>
      </c>
      <c r="Y8" t="s">
        <v>490</v>
      </c>
      <c r="Z8">
        <v>537.6</v>
      </c>
      <c r="AA8">
        <v>0</v>
      </c>
    </row>
    <row r="9" spans="1:27" x14ac:dyDescent="0.25">
      <c r="A9" s="1">
        <v>45790</v>
      </c>
      <c r="B9">
        <v>2708</v>
      </c>
      <c r="C9">
        <v>2</v>
      </c>
      <c r="D9">
        <v>4</v>
      </c>
      <c r="E9">
        <v>4</v>
      </c>
      <c r="F9">
        <v>4</v>
      </c>
      <c r="G9">
        <v>3</v>
      </c>
      <c r="I9">
        <v>28</v>
      </c>
      <c r="J9" t="s">
        <v>12</v>
      </c>
      <c r="K9">
        <v>56</v>
      </c>
      <c r="L9" t="s">
        <v>42</v>
      </c>
      <c r="M9" t="s">
        <v>49</v>
      </c>
      <c r="N9" t="s">
        <v>486</v>
      </c>
      <c r="O9">
        <v>113</v>
      </c>
      <c r="P9">
        <v>159</v>
      </c>
      <c r="Q9" s="1">
        <v>45819</v>
      </c>
      <c r="R9" t="s">
        <v>495</v>
      </c>
      <c r="S9">
        <v>3</v>
      </c>
      <c r="T9" t="s">
        <v>492</v>
      </c>
      <c r="U9" t="s">
        <v>488</v>
      </c>
      <c r="V9" t="s">
        <v>489</v>
      </c>
      <c r="Y9" t="s">
        <v>490</v>
      </c>
      <c r="Z9">
        <v>190.4</v>
      </c>
      <c r="AA9">
        <v>0</v>
      </c>
    </row>
    <row r="10" spans="1:27" x14ac:dyDescent="0.25">
      <c r="A10" s="1">
        <v>45789</v>
      </c>
      <c r="B10">
        <v>4315</v>
      </c>
      <c r="C10">
        <v>3</v>
      </c>
      <c r="D10">
        <v>2</v>
      </c>
      <c r="E10">
        <v>1</v>
      </c>
      <c r="F10">
        <v>5</v>
      </c>
      <c r="G10">
        <v>2</v>
      </c>
      <c r="I10">
        <v>20</v>
      </c>
      <c r="J10" t="s">
        <v>14</v>
      </c>
      <c r="K10">
        <v>71</v>
      </c>
      <c r="L10" t="s">
        <v>42</v>
      </c>
      <c r="M10" t="s">
        <v>49</v>
      </c>
      <c r="N10" t="s">
        <v>486</v>
      </c>
      <c r="O10">
        <v>953</v>
      </c>
      <c r="P10">
        <v>49</v>
      </c>
      <c r="R10" t="s">
        <v>488</v>
      </c>
      <c r="S10">
        <v>5</v>
      </c>
      <c r="T10" t="s">
        <v>494</v>
      </c>
      <c r="U10" t="s">
        <v>495</v>
      </c>
      <c r="V10" t="s">
        <v>497</v>
      </c>
      <c r="W10" s="1">
        <v>45793</v>
      </c>
      <c r="X10" s="1">
        <v>45789</v>
      </c>
      <c r="Y10" t="s">
        <v>493</v>
      </c>
      <c r="Z10">
        <v>722.4</v>
      </c>
      <c r="AA10">
        <v>30</v>
      </c>
    </row>
    <row r="11" spans="1:27" x14ac:dyDescent="0.25">
      <c r="A11" s="1">
        <v>45789</v>
      </c>
      <c r="B11">
        <v>486</v>
      </c>
      <c r="C11">
        <v>1</v>
      </c>
      <c r="D11">
        <v>2</v>
      </c>
      <c r="E11">
        <v>1</v>
      </c>
      <c r="F11">
        <v>2</v>
      </c>
      <c r="G11">
        <v>2</v>
      </c>
      <c r="I11">
        <v>36</v>
      </c>
      <c r="J11" t="s">
        <v>10</v>
      </c>
      <c r="K11">
        <v>72</v>
      </c>
      <c r="L11" t="s">
        <v>42</v>
      </c>
      <c r="M11" t="s">
        <v>60</v>
      </c>
      <c r="N11" t="s">
        <v>486</v>
      </c>
      <c r="O11">
        <v>365</v>
      </c>
      <c r="P11">
        <v>52</v>
      </c>
      <c r="Q11" s="1">
        <v>45807</v>
      </c>
      <c r="R11" t="s">
        <v>495</v>
      </c>
      <c r="S11">
        <v>6</v>
      </c>
      <c r="T11" t="s">
        <v>494</v>
      </c>
      <c r="U11" t="s">
        <v>495</v>
      </c>
      <c r="V11" t="s">
        <v>489</v>
      </c>
      <c r="Y11" t="s">
        <v>490</v>
      </c>
      <c r="Z11">
        <v>291.89999999999998</v>
      </c>
      <c r="AA11">
        <v>0</v>
      </c>
    </row>
    <row r="12" spans="1:27" x14ac:dyDescent="0.25">
      <c r="A12" s="1">
        <v>45789</v>
      </c>
      <c r="B12">
        <v>4085</v>
      </c>
      <c r="C12">
        <v>5</v>
      </c>
      <c r="D12">
        <v>2</v>
      </c>
      <c r="E12">
        <v>1</v>
      </c>
      <c r="F12">
        <v>4</v>
      </c>
      <c r="G12">
        <v>1</v>
      </c>
      <c r="I12">
        <v>12</v>
      </c>
      <c r="J12" t="s">
        <v>5</v>
      </c>
      <c r="K12">
        <v>25</v>
      </c>
      <c r="L12" t="s">
        <v>42</v>
      </c>
      <c r="M12" t="s">
        <v>60</v>
      </c>
      <c r="N12" t="s">
        <v>491</v>
      </c>
      <c r="O12">
        <v>947</v>
      </c>
      <c r="P12">
        <v>158</v>
      </c>
      <c r="Q12" s="1">
        <v>45816</v>
      </c>
      <c r="R12" t="s">
        <v>495</v>
      </c>
      <c r="S12">
        <v>9</v>
      </c>
      <c r="T12" t="s">
        <v>492</v>
      </c>
      <c r="U12" t="s">
        <v>495</v>
      </c>
      <c r="V12" t="s">
        <v>497</v>
      </c>
      <c r="Y12" t="s">
        <v>490</v>
      </c>
      <c r="Z12">
        <v>773.5</v>
      </c>
      <c r="AA12">
        <v>0</v>
      </c>
    </row>
    <row r="13" spans="1:27" x14ac:dyDescent="0.25">
      <c r="A13" s="1">
        <v>45788</v>
      </c>
      <c r="B13">
        <v>4786</v>
      </c>
      <c r="C13">
        <v>3</v>
      </c>
      <c r="D13">
        <v>2</v>
      </c>
      <c r="E13">
        <v>4</v>
      </c>
      <c r="F13">
        <v>5</v>
      </c>
      <c r="G13">
        <v>3</v>
      </c>
      <c r="I13">
        <v>16</v>
      </c>
      <c r="J13" t="s">
        <v>9</v>
      </c>
      <c r="K13">
        <v>51</v>
      </c>
      <c r="L13" t="s">
        <v>42</v>
      </c>
      <c r="M13" t="s">
        <v>47</v>
      </c>
      <c r="N13" t="s">
        <v>491</v>
      </c>
      <c r="O13">
        <v>369</v>
      </c>
      <c r="P13">
        <v>176</v>
      </c>
      <c r="R13" t="s">
        <v>488</v>
      </c>
      <c r="S13">
        <v>7</v>
      </c>
      <c r="T13" t="s">
        <v>492</v>
      </c>
      <c r="U13" t="s">
        <v>495</v>
      </c>
      <c r="V13" t="s">
        <v>489</v>
      </c>
      <c r="W13" s="1">
        <v>45797</v>
      </c>
      <c r="X13" s="1">
        <v>45788</v>
      </c>
      <c r="Y13" t="s">
        <v>498</v>
      </c>
      <c r="Z13">
        <v>388.5</v>
      </c>
      <c r="AA13">
        <v>10</v>
      </c>
    </row>
    <row r="14" spans="1:27" x14ac:dyDescent="0.25">
      <c r="A14" s="1">
        <v>45788</v>
      </c>
      <c r="B14">
        <v>533</v>
      </c>
      <c r="C14">
        <v>5</v>
      </c>
      <c r="D14">
        <v>2</v>
      </c>
      <c r="E14">
        <v>1</v>
      </c>
      <c r="F14">
        <v>1</v>
      </c>
      <c r="G14">
        <v>3</v>
      </c>
      <c r="I14">
        <v>11</v>
      </c>
      <c r="J14" t="s">
        <v>5</v>
      </c>
      <c r="K14">
        <v>30</v>
      </c>
      <c r="L14" t="s">
        <v>42</v>
      </c>
      <c r="M14" t="s">
        <v>53</v>
      </c>
      <c r="N14" t="s">
        <v>492</v>
      </c>
      <c r="O14">
        <v>450</v>
      </c>
      <c r="P14">
        <v>173</v>
      </c>
      <c r="Q14" s="1">
        <v>45812</v>
      </c>
      <c r="R14" t="s">
        <v>495</v>
      </c>
      <c r="S14">
        <v>9</v>
      </c>
      <c r="T14" t="s">
        <v>487</v>
      </c>
      <c r="U14" t="s">
        <v>488</v>
      </c>
      <c r="V14" t="s">
        <v>489</v>
      </c>
      <c r="Y14" t="s">
        <v>490</v>
      </c>
      <c r="Z14">
        <v>436.1</v>
      </c>
      <c r="AA14">
        <v>0</v>
      </c>
    </row>
    <row r="15" spans="1:27" x14ac:dyDescent="0.25">
      <c r="A15" s="1">
        <v>45788</v>
      </c>
      <c r="B15">
        <v>2047</v>
      </c>
      <c r="C15">
        <v>4</v>
      </c>
      <c r="D15">
        <v>1</v>
      </c>
      <c r="E15">
        <v>4</v>
      </c>
      <c r="F15">
        <v>4</v>
      </c>
      <c r="G15">
        <v>1</v>
      </c>
      <c r="I15">
        <v>33</v>
      </c>
      <c r="J15" t="s">
        <v>10</v>
      </c>
      <c r="K15">
        <v>19</v>
      </c>
      <c r="L15" t="s">
        <v>42</v>
      </c>
      <c r="M15" t="s">
        <v>47</v>
      </c>
      <c r="N15" t="s">
        <v>486</v>
      </c>
      <c r="O15">
        <v>982</v>
      </c>
      <c r="P15">
        <v>123</v>
      </c>
      <c r="Q15" s="1">
        <v>45813</v>
      </c>
      <c r="R15" t="s">
        <v>495</v>
      </c>
      <c r="S15">
        <v>9</v>
      </c>
      <c r="T15" t="s">
        <v>494</v>
      </c>
      <c r="U15" t="s">
        <v>488</v>
      </c>
      <c r="V15" t="s">
        <v>489</v>
      </c>
      <c r="Y15" t="s">
        <v>490</v>
      </c>
      <c r="Z15">
        <v>773.5</v>
      </c>
      <c r="AA15">
        <v>0</v>
      </c>
    </row>
    <row r="16" spans="1:27" x14ac:dyDescent="0.25">
      <c r="A16" s="1">
        <v>45787</v>
      </c>
      <c r="B16">
        <v>3338</v>
      </c>
      <c r="C16">
        <v>5</v>
      </c>
      <c r="D16">
        <v>1</v>
      </c>
      <c r="E16">
        <v>3</v>
      </c>
      <c r="F16">
        <v>5</v>
      </c>
      <c r="G16">
        <v>1</v>
      </c>
      <c r="I16">
        <v>9</v>
      </c>
      <c r="J16" t="s">
        <v>5</v>
      </c>
      <c r="K16">
        <v>55</v>
      </c>
      <c r="L16" t="s">
        <v>42</v>
      </c>
      <c r="M16" t="s">
        <v>49</v>
      </c>
      <c r="N16" t="s">
        <v>486</v>
      </c>
      <c r="O16">
        <v>425</v>
      </c>
      <c r="P16">
        <v>126</v>
      </c>
      <c r="R16" t="s">
        <v>488</v>
      </c>
      <c r="S16">
        <v>7</v>
      </c>
      <c r="T16" t="s">
        <v>487</v>
      </c>
      <c r="U16" t="s">
        <v>495</v>
      </c>
      <c r="V16" t="s">
        <v>497</v>
      </c>
      <c r="W16" s="1">
        <v>45791</v>
      </c>
      <c r="X16" s="1">
        <v>45787</v>
      </c>
      <c r="Y16" t="s">
        <v>496</v>
      </c>
      <c r="Z16">
        <v>420.7</v>
      </c>
      <c r="AA16">
        <v>50</v>
      </c>
    </row>
    <row r="17" spans="1:27" x14ac:dyDescent="0.25">
      <c r="A17" s="1">
        <v>45787</v>
      </c>
      <c r="B17">
        <v>1054</v>
      </c>
      <c r="C17">
        <v>1</v>
      </c>
      <c r="D17">
        <v>5</v>
      </c>
      <c r="E17">
        <v>5</v>
      </c>
      <c r="F17">
        <v>1</v>
      </c>
      <c r="G17">
        <v>2</v>
      </c>
      <c r="I17">
        <v>4</v>
      </c>
      <c r="J17" t="s">
        <v>7</v>
      </c>
      <c r="K17">
        <v>51</v>
      </c>
      <c r="L17" t="s">
        <v>42</v>
      </c>
      <c r="M17" t="s">
        <v>53</v>
      </c>
      <c r="N17" t="s">
        <v>491</v>
      </c>
      <c r="O17">
        <v>502</v>
      </c>
      <c r="P17">
        <v>64</v>
      </c>
      <c r="R17" t="s">
        <v>488</v>
      </c>
      <c r="S17">
        <v>9</v>
      </c>
      <c r="T17" t="s">
        <v>494</v>
      </c>
      <c r="U17" t="s">
        <v>495</v>
      </c>
      <c r="V17" t="s">
        <v>497</v>
      </c>
      <c r="W17" s="1">
        <v>45788</v>
      </c>
      <c r="X17" s="1">
        <v>45787</v>
      </c>
      <c r="Y17" t="s">
        <v>493</v>
      </c>
      <c r="Z17">
        <v>417.2</v>
      </c>
      <c r="AA17">
        <v>30</v>
      </c>
    </row>
    <row r="18" spans="1:27" x14ac:dyDescent="0.25">
      <c r="A18" s="1">
        <v>45787</v>
      </c>
      <c r="B18">
        <v>1953</v>
      </c>
      <c r="C18">
        <v>1</v>
      </c>
      <c r="D18">
        <v>5</v>
      </c>
      <c r="E18">
        <v>1</v>
      </c>
      <c r="F18">
        <v>5</v>
      </c>
      <c r="G18">
        <v>1</v>
      </c>
      <c r="I18">
        <v>13</v>
      </c>
      <c r="J18" t="s">
        <v>9</v>
      </c>
      <c r="K18">
        <v>34</v>
      </c>
      <c r="L18" t="s">
        <v>42</v>
      </c>
      <c r="M18" t="s">
        <v>60</v>
      </c>
      <c r="N18" t="s">
        <v>491</v>
      </c>
      <c r="O18">
        <v>686</v>
      </c>
      <c r="P18">
        <v>32</v>
      </c>
      <c r="R18" t="s">
        <v>488</v>
      </c>
      <c r="S18">
        <v>1</v>
      </c>
      <c r="T18" t="s">
        <v>487</v>
      </c>
      <c r="U18" t="s">
        <v>488</v>
      </c>
      <c r="V18" t="s">
        <v>489</v>
      </c>
      <c r="W18" s="1">
        <v>45789</v>
      </c>
      <c r="X18" s="1">
        <v>45787</v>
      </c>
      <c r="Y18" t="s">
        <v>498</v>
      </c>
      <c r="Z18">
        <v>509.6</v>
      </c>
      <c r="AA18">
        <v>10</v>
      </c>
    </row>
    <row r="19" spans="1:27" x14ac:dyDescent="0.25">
      <c r="A19" s="1">
        <v>45293</v>
      </c>
      <c r="B19">
        <v>2585</v>
      </c>
      <c r="C19">
        <v>4</v>
      </c>
      <c r="D19">
        <v>1</v>
      </c>
      <c r="E19">
        <v>4</v>
      </c>
      <c r="F19">
        <v>1</v>
      </c>
      <c r="G19">
        <v>2</v>
      </c>
      <c r="I19">
        <v>9</v>
      </c>
      <c r="J19" t="s">
        <v>5</v>
      </c>
      <c r="K19">
        <v>57</v>
      </c>
      <c r="L19" t="s">
        <v>42</v>
      </c>
      <c r="M19" t="s">
        <v>53</v>
      </c>
      <c r="N19" t="s">
        <v>486</v>
      </c>
      <c r="O19">
        <v>792</v>
      </c>
      <c r="P19">
        <v>48</v>
      </c>
      <c r="Q19" s="1">
        <v>45312</v>
      </c>
      <c r="R19" t="s">
        <v>495</v>
      </c>
      <c r="S19">
        <v>2</v>
      </c>
      <c r="T19" t="s">
        <v>492</v>
      </c>
      <c r="U19" t="s">
        <v>488</v>
      </c>
      <c r="V19" t="s">
        <v>497</v>
      </c>
      <c r="Y19" t="s">
        <v>490</v>
      </c>
      <c r="AA19">
        <v>0</v>
      </c>
    </row>
    <row r="20" spans="1:27" x14ac:dyDescent="0.25">
      <c r="A20" s="1">
        <v>45787</v>
      </c>
      <c r="B20">
        <v>2126</v>
      </c>
      <c r="C20">
        <v>1</v>
      </c>
      <c r="D20">
        <v>1</v>
      </c>
      <c r="E20">
        <v>3</v>
      </c>
      <c r="F20">
        <v>5</v>
      </c>
      <c r="G20">
        <v>1</v>
      </c>
      <c r="I20">
        <v>8</v>
      </c>
      <c r="J20" t="s">
        <v>13</v>
      </c>
      <c r="K20">
        <v>57</v>
      </c>
      <c r="L20" t="s">
        <v>42</v>
      </c>
      <c r="M20" t="s">
        <v>43</v>
      </c>
      <c r="N20" t="s">
        <v>486</v>
      </c>
      <c r="O20">
        <v>850</v>
      </c>
      <c r="P20">
        <v>81</v>
      </c>
      <c r="R20" t="s">
        <v>488</v>
      </c>
      <c r="S20">
        <v>3</v>
      </c>
      <c r="T20" t="s">
        <v>492</v>
      </c>
      <c r="U20" t="s">
        <v>495</v>
      </c>
      <c r="V20" t="s">
        <v>497</v>
      </c>
      <c r="W20" s="1">
        <v>45789</v>
      </c>
      <c r="X20" s="1">
        <v>45787</v>
      </c>
      <c r="Y20" t="s">
        <v>493</v>
      </c>
      <c r="Z20">
        <v>672.7</v>
      </c>
      <c r="AA20">
        <v>30</v>
      </c>
    </row>
    <row r="21" spans="1:27" x14ac:dyDescent="0.25">
      <c r="A21" s="1">
        <v>45293</v>
      </c>
      <c r="B21">
        <v>3265</v>
      </c>
      <c r="C21">
        <v>4</v>
      </c>
      <c r="D21">
        <v>1</v>
      </c>
      <c r="E21">
        <v>4</v>
      </c>
      <c r="F21">
        <v>5</v>
      </c>
      <c r="G21">
        <v>1</v>
      </c>
      <c r="I21">
        <v>9</v>
      </c>
      <c r="J21" t="s">
        <v>5</v>
      </c>
      <c r="K21">
        <v>20</v>
      </c>
      <c r="L21" t="s">
        <v>42</v>
      </c>
      <c r="M21" t="s">
        <v>43</v>
      </c>
      <c r="N21" t="s">
        <v>486</v>
      </c>
      <c r="O21">
        <v>944</v>
      </c>
      <c r="P21">
        <v>45</v>
      </c>
      <c r="Q21" s="1">
        <v>45307</v>
      </c>
      <c r="R21" t="s">
        <v>495</v>
      </c>
      <c r="S21">
        <v>2</v>
      </c>
      <c r="T21" t="s">
        <v>487</v>
      </c>
      <c r="U21" t="s">
        <v>488</v>
      </c>
      <c r="V21" t="s">
        <v>489</v>
      </c>
      <c r="Y21" t="s">
        <v>490</v>
      </c>
      <c r="Z21">
        <v>692.3</v>
      </c>
      <c r="AA21">
        <v>0</v>
      </c>
    </row>
    <row r="22" spans="1:27" x14ac:dyDescent="0.25">
      <c r="A22" s="1">
        <v>45787</v>
      </c>
      <c r="B22">
        <v>252</v>
      </c>
      <c r="C22">
        <v>2</v>
      </c>
      <c r="D22">
        <v>1</v>
      </c>
      <c r="E22">
        <v>1</v>
      </c>
      <c r="F22">
        <v>2</v>
      </c>
      <c r="G22">
        <v>1</v>
      </c>
      <c r="I22">
        <v>10</v>
      </c>
      <c r="J22" t="s">
        <v>5</v>
      </c>
      <c r="K22">
        <v>19</v>
      </c>
      <c r="L22" t="s">
        <v>42</v>
      </c>
      <c r="M22" t="s">
        <v>60</v>
      </c>
      <c r="N22" t="s">
        <v>492</v>
      </c>
      <c r="O22">
        <v>864</v>
      </c>
      <c r="P22">
        <v>118</v>
      </c>
      <c r="R22" t="s">
        <v>488</v>
      </c>
      <c r="S22">
        <v>1</v>
      </c>
      <c r="T22" t="s">
        <v>492</v>
      </c>
      <c r="U22" t="s">
        <v>495</v>
      </c>
      <c r="V22" t="s">
        <v>497</v>
      </c>
      <c r="W22" s="1">
        <v>45788</v>
      </c>
      <c r="X22" s="1">
        <v>45787</v>
      </c>
      <c r="Y22" t="s">
        <v>493</v>
      </c>
      <c r="Z22">
        <v>708.4</v>
      </c>
      <c r="AA22">
        <v>30</v>
      </c>
    </row>
    <row r="23" spans="1:27" x14ac:dyDescent="0.25">
      <c r="A23" s="1">
        <v>45787</v>
      </c>
      <c r="B23">
        <v>3835</v>
      </c>
      <c r="C23">
        <v>5</v>
      </c>
      <c r="D23">
        <v>3</v>
      </c>
      <c r="E23">
        <v>5</v>
      </c>
      <c r="F23">
        <v>4</v>
      </c>
      <c r="G23">
        <v>2</v>
      </c>
      <c r="I23">
        <v>4</v>
      </c>
      <c r="J23" t="s">
        <v>7</v>
      </c>
      <c r="K23">
        <v>33</v>
      </c>
      <c r="L23" t="s">
        <v>42</v>
      </c>
      <c r="M23" t="s">
        <v>47</v>
      </c>
      <c r="N23" t="s">
        <v>491</v>
      </c>
      <c r="O23">
        <v>880</v>
      </c>
      <c r="P23">
        <v>48</v>
      </c>
      <c r="Q23" s="1">
        <v>45803</v>
      </c>
      <c r="R23" t="s">
        <v>495</v>
      </c>
      <c r="S23">
        <v>6</v>
      </c>
      <c r="T23" t="s">
        <v>492</v>
      </c>
      <c r="U23" t="s">
        <v>495</v>
      </c>
      <c r="V23" t="s">
        <v>489</v>
      </c>
      <c r="Y23" t="s">
        <v>490</v>
      </c>
      <c r="Z23">
        <v>649.6</v>
      </c>
      <c r="AA23">
        <v>0</v>
      </c>
    </row>
    <row r="24" spans="1:27" x14ac:dyDescent="0.25">
      <c r="A24" s="1">
        <v>45294</v>
      </c>
      <c r="B24">
        <v>630</v>
      </c>
      <c r="C24">
        <v>4</v>
      </c>
      <c r="D24">
        <v>2</v>
      </c>
      <c r="E24">
        <v>1</v>
      </c>
      <c r="F24">
        <v>2</v>
      </c>
      <c r="G24">
        <v>1</v>
      </c>
      <c r="I24">
        <v>9</v>
      </c>
      <c r="J24" t="s">
        <v>5</v>
      </c>
      <c r="K24">
        <v>19</v>
      </c>
      <c r="L24" t="s">
        <v>42</v>
      </c>
      <c r="M24" t="s">
        <v>53</v>
      </c>
      <c r="N24" t="s">
        <v>492</v>
      </c>
      <c r="O24">
        <v>597</v>
      </c>
      <c r="P24">
        <v>95</v>
      </c>
      <c r="R24" t="s">
        <v>488</v>
      </c>
      <c r="S24">
        <v>1</v>
      </c>
      <c r="T24" t="s">
        <v>487</v>
      </c>
      <c r="U24" t="s">
        <v>488</v>
      </c>
      <c r="V24" t="s">
        <v>497</v>
      </c>
      <c r="Y24" t="s">
        <v>493</v>
      </c>
      <c r="Z24">
        <v>505.4</v>
      </c>
      <c r="AA24">
        <v>30</v>
      </c>
    </row>
    <row r="25" spans="1:27" x14ac:dyDescent="0.25">
      <c r="A25" s="1">
        <v>45786</v>
      </c>
      <c r="B25">
        <v>3759</v>
      </c>
      <c r="C25">
        <v>3</v>
      </c>
      <c r="D25">
        <v>5</v>
      </c>
      <c r="E25">
        <v>4</v>
      </c>
      <c r="F25">
        <v>1</v>
      </c>
      <c r="G25">
        <v>1</v>
      </c>
      <c r="I25">
        <v>2</v>
      </c>
      <c r="J25" t="s">
        <v>7</v>
      </c>
      <c r="K25">
        <v>55</v>
      </c>
      <c r="L25" t="s">
        <v>42</v>
      </c>
      <c r="M25" t="s">
        <v>43</v>
      </c>
      <c r="N25" t="s">
        <v>486</v>
      </c>
      <c r="O25">
        <v>508</v>
      </c>
      <c r="P25">
        <v>162</v>
      </c>
      <c r="R25" t="s">
        <v>488</v>
      </c>
      <c r="S25">
        <v>3</v>
      </c>
      <c r="T25" t="s">
        <v>492</v>
      </c>
      <c r="U25" t="s">
        <v>488</v>
      </c>
      <c r="V25" t="s">
        <v>497</v>
      </c>
      <c r="W25" s="1">
        <v>45787</v>
      </c>
      <c r="X25" s="1">
        <v>45786</v>
      </c>
      <c r="Y25" t="s">
        <v>498</v>
      </c>
      <c r="Z25">
        <v>476</v>
      </c>
      <c r="AA25">
        <v>10</v>
      </c>
    </row>
    <row r="26" spans="1:27" x14ac:dyDescent="0.25">
      <c r="A26" s="1">
        <v>45294</v>
      </c>
      <c r="B26">
        <v>1653</v>
      </c>
      <c r="C26">
        <v>4</v>
      </c>
      <c r="D26">
        <v>2</v>
      </c>
      <c r="E26">
        <v>1</v>
      </c>
      <c r="F26">
        <v>2</v>
      </c>
      <c r="G26">
        <v>3</v>
      </c>
      <c r="I26">
        <v>9</v>
      </c>
      <c r="J26" t="s">
        <v>5</v>
      </c>
      <c r="K26">
        <v>61</v>
      </c>
      <c r="L26" t="s">
        <v>42</v>
      </c>
      <c r="M26" t="s">
        <v>49</v>
      </c>
      <c r="N26" t="s">
        <v>486</v>
      </c>
      <c r="O26">
        <v>116</v>
      </c>
      <c r="P26">
        <v>111</v>
      </c>
      <c r="Q26" s="1">
        <v>45321</v>
      </c>
      <c r="R26" t="s">
        <v>495</v>
      </c>
      <c r="S26">
        <v>1</v>
      </c>
      <c r="T26" t="s">
        <v>494</v>
      </c>
      <c r="U26" t="s">
        <v>488</v>
      </c>
      <c r="V26" t="s">
        <v>489</v>
      </c>
      <c r="Y26" t="s">
        <v>490</v>
      </c>
      <c r="AA26">
        <v>0</v>
      </c>
    </row>
    <row r="27" spans="1:27" x14ac:dyDescent="0.25">
      <c r="A27" s="1">
        <v>45294</v>
      </c>
      <c r="B27">
        <v>1868</v>
      </c>
      <c r="C27">
        <v>4</v>
      </c>
      <c r="D27">
        <v>1</v>
      </c>
      <c r="E27">
        <v>4</v>
      </c>
      <c r="F27">
        <v>1</v>
      </c>
      <c r="G27">
        <v>2</v>
      </c>
      <c r="I27">
        <v>40</v>
      </c>
      <c r="J27" t="s">
        <v>3</v>
      </c>
      <c r="K27">
        <v>47</v>
      </c>
      <c r="L27" t="s">
        <v>42</v>
      </c>
      <c r="M27" t="s">
        <v>43</v>
      </c>
      <c r="N27" t="s">
        <v>486</v>
      </c>
      <c r="O27">
        <v>59</v>
      </c>
      <c r="P27">
        <v>92</v>
      </c>
      <c r="R27" t="s">
        <v>488</v>
      </c>
      <c r="S27">
        <v>2</v>
      </c>
      <c r="T27" t="s">
        <v>487</v>
      </c>
      <c r="U27" t="s">
        <v>488</v>
      </c>
      <c r="V27" t="s">
        <v>489</v>
      </c>
      <c r="Y27" t="s">
        <v>498</v>
      </c>
      <c r="AA27">
        <v>10</v>
      </c>
    </row>
    <row r="28" spans="1:27" x14ac:dyDescent="0.25">
      <c r="A28" s="1">
        <v>45294</v>
      </c>
      <c r="B28">
        <v>4672</v>
      </c>
      <c r="C28">
        <v>4</v>
      </c>
      <c r="D28">
        <v>2</v>
      </c>
      <c r="E28">
        <v>1</v>
      </c>
      <c r="F28">
        <v>2</v>
      </c>
      <c r="G28">
        <v>1</v>
      </c>
      <c r="I28">
        <v>9</v>
      </c>
      <c r="J28" t="s">
        <v>5</v>
      </c>
      <c r="K28">
        <v>55</v>
      </c>
      <c r="L28" t="s">
        <v>42</v>
      </c>
      <c r="M28" t="s">
        <v>47</v>
      </c>
      <c r="N28" t="s">
        <v>491</v>
      </c>
      <c r="O28">
        <v>956</v>
      </c>
      <c r="P28">
        <v>138</v>
      </c>
      <c r="R28" t="s">
        <v>488</v>
      </c>
      <c r="S28">
        <v>1</v>
      </c>
      <c r="T28" t="s">
        <v>492</v>
      </c>
      <c r="U28" t="s">
        <v>495</v>
      </c>
      <c r="V28" t="s">
        <v>489</v>
      </c>
      <c r="Y28" t="s">
        <v>498</v>
      </c>
      <c r="AA28">
        <v>10</v>
      </c>
    </row>
    <row r="29" spans="1:27" x14ac:dyDescent="0.25">
      <c r="A29" s="1">
        <v>45786</v>
      </c>
      <c r="B29">
        <v>3249</v>
      </c>
      <c r="C29">
        <v>1</v>
      </c>
      <c r="D29">
        <v>1</v>
      </c>
      <c r="E29">
        <v>5</v>
      </c>
      <c r="F29">
        <v>4</v>
      </c>
      <c r="G29">
        <v>3</v>
      </c>
      <c r="I29">
        <v>5</v>
      </c>
      <c r="J29" t="s">
        <v>13</v>
      </c>
      <c r="K29">
        <v>76</v>
      </c>
      <c r="L29" t="s">
        <v>42</v>
      </c>
      <c r="M29" t="s">
        <v>53</v>
      </c>
      <c r="N29" t="s">
        <v>491</v>
      </c>
      <c r="O29">
        <v>154</v>
      </c>
      <c r="P29">
        <v>21</v>
      </c>
      <c r="R29" t="s">
        <v>488</v>
      </c>
      <c r="S29">
        <v>1</v>
      </c>
      <c r="T29" t="s">
        <v>494</v>
      </c>
      <c r="U29" t="s">
        <v>488</v>
      </c>
      <c r="V29" t="s">
        <v>497</v>
      </c>
      <c r="W29" s="1">
        <v>45793</v>
      </c>
      <c r="X29" s="1">
        <v>45786</v>
      </c>
      <c r="Y29" t="s">
        <v>496</v>
      </c>
      <c r="Z29">
        <v>157.5</v>
      </c>
      <c r="AA29">
        <v>50</v>
      </c>
    </row>
    <row r="30" spans="1:27" x14ac:dyDescent="0.25">
      <c r="A30" s="1">
        <v>45786</v>
      </c>
      <c r="B30">
        <v>4780</v>
      </c>
      <c r="C30">
        <v>1</v>
      </c>
      <c r="D30">
        <v>5</v>
      </c>
      <c r="E30">
        <v>4</v>
      </c>
      <c r="F30">
        <v>1</v>
      </c>
      <c r="G30">
        <v>3</v>
      </c>
      <c r="I30">
        <v>14</v>
      </c>
      <c r="J30" t="s">
        <v>9</v>
      </c>
      <c r="K30">
        <v>49</v>
      </c>
      <c r="L30" t="s">
        <v>42</v>
      </c>
      <c r="M30" t="s">
        <v>43</v>
      </c>
      <c r="N30" t="s">
        <v>486</v>
      </c>
      <c r="O30">
        <v>143</v>
      </c>
      <c r="P30">
        <v>144</v>
      </c>
      <c r="Q30" s="1">
        <v>45797</v>
      </c>
      <c r="R30" t="s">
        <v>495</v>
      </c>
      <c r="S30">
        <v>8</v>
      </c>
      <c r="T30" t="s">
        <v>494</v>
      </c>
      <c r="U30" t="s">
        <v>495</v>
      </c>
      <c r="V30" t="s">
        <v>497</v>
      </c>
      <c r="Y30" t="s">
        <v>490</v>
      </c>
      <c r="Z30">
        <v>200.9</v>
      </c>
      <c r="AA30">
        <v>0</v>
      </c>
    </row>
    <row r="31" spans="1:27" x14ac:dyDescent="0.25">
      <c r="A31" s="1">
        <v>45786</v>
      </c>
      <c r="B31">
        <v>1812</v>
      </c>
      <c r="C31">
        <v>1</v>
      </c>
      <c r="D31">
        <v>2</v>
      </c>
      <c r="E31">
        <v>5</v>
      </c>
      <c r="F31">
        <v>1</v>
      </c>
      <c r="G31">
        <v>3</v>
      </c>
      <c r="I31">
        <v>25</v>
      </c>
      <c r="J31" t="s">
        <v>12</v>
      </c>
      <c r="K31">
        <v>77</v>
      </c>
      <c r="L31" t="s">
        <v>42</v>
      </c>
      <c r="M31" t="s">
        <v>43</v>
      </c>
      <c r="N31" t="s">
        <v>492</v>
      </c>
      <c r="O31">
        <v>868</v>
      </c>
      <c r="P31">
        <v>35</v>
      </c>
      <c r="Q31" s="1">
        <v>45815</v>
      </c>
      <c r="R31" t="s">
        <v>495</v>
      </c>
      <c r="S31">
        <v>2</v>
      </c>
      <c r="T31" t="s">
        <v>487</v>
      </c>
      <c r="U31" t="s">
        <v>495</v>
      </c>
      <c r="V31" t="s">
        <v>489</v>
      </c>
      <c r="Y31" t="s">
        <v>490</v>
      </c>
      <c r="Z31">
        <v>632.1</v>
      </c>
      <c r="AA31">
        <v>0</v>
      </c>
    </row>
    <row r="32" spans="1:27" x14ac:dyDescent="0.25">
      <c r="A32" s="1">
        <v>45295</v>
      </c>
      <c r="B32">
        <v>1385</v>
      </c>
      <c r="C32">
        <v>4</v>
      </c>
      <c r="D32">
        <v>2</v>
      </c>
      <c r="E32">
        <v>1</v>
      </c>
      <c r="F32">
        <v>2</v>
      </c>
      <c r="G32">
        <v>3</v>
      </c>
      <c r="I32">
        <v>9</v>
      </c>
      <c r="J32" t="s">
        <v>5</v>
      </c>
      <c r="K32">
        <v>50</v>
      </c>
      <c r="L32" t="s">
        <v>42</v>
      </c>
      <c r="M32" t="s">
        <v>60</v>
      </c>
      <c r="N32" t="s">
        <v>486</v>
      </c>
      <c r="O32">
        <v>888</v>
      </c>
      <c r="P32">
        <v>109</v>
      </c>
      <c r="Q32" s="1">
        <v>45303</v>
      </c>
      <c r="R32" t="s">
        <v>495</v>
      </c>
      <c r="S32">
        <v>1</v>
      </c>
      <c r="T32" t="s">
        <v>492</v>
      </c>
      <c r="U32" t="s">
        <v>495</v>
      </c>
      <c r="V32" t="s">
        <v>489</v>
      </c>
      <c r="Y32" t="s">
        <v>490</v>
      </c>
      <c r="Z32">
        <v>697.9</v>
      </c>
      <c r="AA32">
        <v>0</v>
      </c>
    </row>
    <row r="33" spans="1:27" x14ac:dyDescent="0.25">
      <c r="A33" s="1">
        <v>45295</v>
      </c>
      <c r="B33">
        <v>664</v>
      </c>
      <c r="C33">
        <v>4</v>
      </c>
      <c r="D33">
        <v>1</v>
      </c>
      <c r="E33">
        <v>4</v>
      </c>
      <c r="F33">
        <v>1</v>
      </c>
      <c r="G33">
        <v>1</v>
      </c>
      <c r="I33">
        <v>40</v>
      </c>
      <c r="J33" t="s">
        <v>3</v>
      </c>
      <c r="K33">
        <v>29</v>
      </c>
      <c r="L33" t="s">
        <v>42</v>
      </c>
      <c r="M33" t="s">
        <v>53</v>
      </c>
      <c r="N33" t="s">
        <v>491</v>
      </c>
      <c r="O33">
        <v>170</v>
      </c>
      <c r="P33">
        <v>187</v>
      </c>
      <c r="R33" t="s">
        <v>488</v>
      </c>
      <c r="S33">
        <v>2</v>
      </c>
      <c r="T33" t="s">
        <v>492</v>
      </c>
      <c r="U33" t="s">
        <v>495</v>
      </c>
      <c r="V33" t="s">
        <v>489</v>
      </c>
      <c r="Y33" t="s">
        <v>498</v>
      </c>
      <c r="Z33">
        <v>256.89999999999998</v>
      </c>
      <c r="AA33">
        <v>10</v>
      </c>
    </row>
    <row r="34" spans="1:27" x14ac:dyDescent="0.25">
      <c r="A34" s="1">
        <v>45785</v>
      </c>
      <c r="B34">
        <v>536</v>
      </c>
      <c r="C34">
        <v>1</v>
      </c>
      <c r="D34">
        <v>3</v>
      </c>
      <c r="E34">
        <v>1</v>
      </c>
      <c r="F34">
        <v>4</v>
      </c>
      <c r="G34">
        <v>3</v>
      </c>
      <c r="I34">
        <v>18</v>
      </c>
      <c r="J34" t="s">
        <v>14</v>
      </c>
      <c r="K34">
        <v>31</v>
      </c>
      <c r="L34" t="s">
        <v>42</v>
      </c>
      <c r="M34" t="s">
        <v>53</v>
      </c>
      <c r="N34" t="s">
        <v>486</v>
      </c>
      <c r="O34">
        <v>301</v>
      </c>
      <c r="P34">
        <v>36</v>
      </c>
      <c r="Q34" s="1">
        <v>45802</v>
      </c>
      <c r="R34" t="s">
        <v>495</v>
      </c>
      <c r="S34">
        <v>1</v>
      </c>
      <c r="T34" t="s">
        <v>487</v>
      </c>
      <c r="U34" t="s">
        <v>488</v>
      </c>
      <c r="V34" t="s">
        <v>497</v>
      </c>
      <c r="Y34" t="s">
        <v>490</v>
      </c>
      <c r="Z34">
        <v>235.9</v>
      </c>
      <c r="AA34">
        <v>0</v>
      </c>
    </row>
    <row r="35" spans="1:27" x14ac:dyDescent="0.25">
      <c r="A35" s="1">
        <v>45785</v>
      </c>
      <c r="B35">
        <v>3751</v>
      </c>
      <c r="C35">
        <v>2</v>
      </c>
      <c r="D35">
        <v>3</v>
      </c>
      <c r="E35">
        <v>3</v>
      </c>
      <c r="F35">
        <v>4</v>
      </c>
      <c r="G35">
        <v>1</v>
      </c>
      <c r="I35">
        <v>8</v>
      </c>
      <c r="J35" t="s">
        <v>13</v>
      </c>
      <c r="K35">
        <v>52</v>
      </c>
      <c r="L35" t="s">
        <v>42</v>
      </c>
      <c r="M35" t="s">
        <v>53</v>
      </c>
      <c r="N35" t="s">
        <v>491</v>
      </c>
      <c r="O35">
        <v>747</v>
      </c>
      <c r="P35">
        <v>199</v>
      </c>
      <c r="R35" t="s">
        <v>488</v>
      </c>
      <c r="S35">
        <v>1</v>
      </c>
      <c r="T35" t="s">
        <v>487</v>
      </c>
      <c r="U35" t="s">
        <v>495</v>
      </c>
      <c r="V35" t="s">
        <v>489</v>
      </c>
      <c r="W35" s="1">
        <v>45792</v>
      </c>
      <c r="X35" s="1">
        <v>45785</v>
      </c>
      <c r="Y35" t="s">
        <v>493</v>
      </c>
      <c r="Z35">
        <v>683.2</v>
      </c>
      <c r="AA35">
        <v>30</v>
      </c>
    </row>
    <row r="36" spans="1:27" x14ac:dyDescent="0.25">
      <c r="A36" s="1">
        <v>45785</v>
      </c>
      <c r="B36">
        <v>2121</v>
      </c>
      <c r="C36">
        <v>3</v>
      </c>
      <c r="D36">
        <v>4</v>
      </c>
      <c r="E36">
        <v>1</v>
      </c>
      <c r="F36">
        <v>3</v>
      </c>
      <c r="G36">
        <v>2</v>
      </c>
      <c r="I36">
        <v>34</v>
      </c>
      <c r="J36" t="s">
        <v>10</v>
      </c>
      <c r="K36">
        <v>55</v>
      </c>
      <c r="L36" t="s">
        <v>42</v>
      </c>
      <c r="M36" t="s">
        <v>47</v>
      </c>
      <c r="N36" t="s">
        <v>491</v>
      </c>
      <c r="O36">
        <v>678</v>
      </c>
      <c r="P36">
        <v>139</v>
      </c>
      <c r="Q36" s="1">
        <v>45803</v>
      </c>
      <c r="R36" t="s">
        <v>495</v>
      </c>
      <c r="S36">
        <v>1</v>
      </c>
      <c r="T36" t="s">
        <v>492</v>
      </c>
      <c r="U36" t="s">
        <v>488</v>
      </c>
      <c r="V36" t="s">
        <v>489</v>
      </c>
      <c r="Y36" t="s">
        <v>490</v>
      </c>
      <c r="Z36">
        <v>571.9</v>
      </c>
      <c r="AA36">
        <v>0</v>
      </c>
    </row>
    <row r="37" spans="1:27" x14ac:dyDescent="0.25">
      <c r="A37" s="1">
        <v>45785</v>
      </c>
      <c r="B37">
        <v>4222</v>
      </c>
      <c r="C37">
        <v>1</v>
      </c>
      <c r="D37">
        <v>4</v>
      </c>
      <c r="E37">
        <v>5</v>
      </c>
      <c r="F37">
        <v>3</v>
      </c>
      <c r="G37">
        <v>3</v>
      </c>
      <c r="I37">
        <v>33</v>
      </c>
      <c r="J37" t="s">
        <v>10</v>
      </c>
      <c r="K37">
        <v>21</v>
      </c>
      <c r="L37" t="s">
        <v>42</v>
      </c>
      <c r="M37" t="s">
        <v>47</v>
      </c>
      <c r="N37" t="s">
        <v>486</v>
      </c>
      <c r="O37">
        <v>610</v>
      </c>
      <c r="P37">
        <v>169</v>
      </c>
      <c r="Q37" s="1">
        <v>45796</v>
      </c>
      <c r="R37" t="s">
        <v>495</v>
      </c>
      <c r="S37">
        <v>8</v>
      </c>
      <c r="T37" t="s">
        <v>492</v>
      </c>
      <c r="U37" t="s">
        <v>495</v>
      </c>
      <c r="V37" t="s">
        <v>497</v>
      </c>
      <c r="Y37" t="s">
        <v>490</v>
      </c>
      <c r="Z37">
        <v>545.29999999999995</v>
      </c>
      <c r="AA37">
        <v>0</v>
      </c>
    </row>
    <row r="38" spans="1:27" x14ac:dyDescent="0.25">
      <c r="A38" s="1">
        <v>45784</v>
      </c>
      <c r="B38">
        <v>699</v>
      </c>
      <c r="C38">
        <v>1</v>
      </c>
      <c r="D38">
        <v>5</v>
      </c>
      <c r="E38">
        <v>5</v>
      </c>
      <c r="F38">
        <v>1</v>
      </c>
      <c r="G38">
        <v>1</v>
      </c>
      <c r="I38">
        <v>16</v>
      </c>
      <c r="J38" t="s">
        <v>9</v>
      </c>
      <c r="K38">
        <v>51</v>
      </c>
      <c r="L38" t="s">
        <v>42</v>
      </c>
      <c r="M38" t="s">
        <v>60</v>
      </c>
      <c r="N38" t="s">
        <v>491</v>
      </c>
      <c r="O38">
        <v>71</v>
      </c>
      <c r="P38">
        <v>171</v>
      </c>
      <c r="Q38" s="1">
        <v>45802</v>
      </c>
      <c r="R38" t="s">
        <v>495</v>
      </c>
      <c r="S38">
        <v>3</v>
      </c>
      <c r="T38" t="s">
        <v>487</v>
      </c>
      <c r="U38" t="s">
        <v>495</v>
      </c>
      <c r="V38" t="s">
        <v>497</v>
      </c>
      <c r="Y38" t="s">
        <v>490</v>
      </c>
      <c r="Z38">
        <v>169.4</v>
      </c>
      <c r="AA38">
        <v>0</v>
      </c>
    </row>
    <row r="39" spans="1:27" x14ac:dyDescent="0.25">
      <c r="A39" s="1">
        <v>45295</v>
      </c>
      <c r="B39">
        <v>224</v>
      </c>
      <c r="C39">
        <v>4</v>
      </c>
      <c r="D39">
        <v>1</v>
      </c>
      <c r="E39">
        <v>4</v>
      </c>
      <c r="F39">
        <v>5</v>
      </c>
      <c r="G39">
        <v>2</v>
      </c>
      <c r="I39">
        <v>40</v>
      </c>
      <c r="J39" t="s">
        <v>3</v>
      </c>
      <c r="K39">
        <v>66</v>
      </c>
      <c r="L39" t="s">
        <v>42</v>
      </c>
      <c r="M39" t="s">
        <v>60</v>
      </c>
      <c r="N39" t="s">
        <v>486</v>
      </c>
      <c r="O39">
        <v>940</v>
      </c>
      <c r="P39">
        <v>150</v>
      </c>
      <c r="R39" t="s">
        <v>488</v>
      </c>
      <c r="S39">
        <v>2</v>
      </c>
      <c r="T39" t="s">
        <v>492</v>
      </c>
      <c r="U39" t="s">
        <v>495</v>
      </c>
      <c r="V39" t="s">
        <v>489</v>
      </c>
      <c r="Y39" t="s">
        <v>493</v>
      </c>
      <c r="Z39">
        <v>784</v>
      </c>
      <c r="AA39">
        <v>30</v>
      </c>
    </row>
    <row r="40" spans="1:27" x14ac:dyDescent="0.25">
      <c r="A40" s="1">
        <v>45295</v>
      </c>
      <c r="B40">
        <v>3864</v>
      </c>
      <c r="C40">
        <v>4</v>
      </c>
      <c r="D40">
        <v>2</v>
      </c>
      <c r="E40">
        <v>1</v>
      </c>
      <c r="F40">
        <v>2</v>
      </c>
      <c r="G40">
        <v>3</v>
      </c>
      <c r="I40">
        <v>9</v>
      </c>
      <c r="J40" t="s">
        <v>5</v>
      </c>
      <c r="K40">
        <v>44</v>
      </c>
      <c r="L40" t="s">
        <v>42</v>
      </c>
      <c r="M40" t="s">
        <v>43</v>
      </c>
      <c r="N40" t="s">
        <v>486</v>
      </c>
      <c r="O40">
        <v>346</v>
      </c>
      <c r="P40">
        <v>26</v>
      </c>
      <c r="Q40" s="1">
        <v>45307</v>
      </c>
      <c r="R40" t="s">
        <v>495</v>
      </c>
      <c r="S40">
        <v>1</v>
      </c>
      <c r="T40" t="s">
        <v>492</v>
      </c>
      <c r="U40" t="s">
        <v>488</v>
      </c>
      <c r="V40" t="s">
        <v>497</v>
      </c>
      <c r="Y40" t="s">
        <v>490</v>
      </c>
      <c r="Z40">
        <v>260.39999999999998</v>
      </c>
      <c r="AA40">
        <v>0</v>
      </c>
    </row>
    <row r="41" spans="1:27" x14ac:dyDescent="0.25">
      <c r="A41" s="1">
        <v>45295</v>
      </c>
      <c r="B41">
        <v>496</v>
      </c>
      <c r="C41">
        <v>4</v>
      </c>
      <c r="D41">
        <v>1</v>
      </c>
      <c r="E41">
        <v>4</v>
      </c>
      <c r="F41">
        <v>5</v>
      </c>
      <c r="G41">
        <v>1</v>
      </c>
      <c r="I41">
        <v>40</v>
      </c>
      <c r="J41" t="s">
        <v>3</v>
      </c>
      <c r="K41">
        <v>76</v>
      </c>
      <c r="L41" t="s">
        <v>42</v>
      </c>
      <c r="M41" t="s">
        <v>47</v>
      </c>
      <c r="N41" t="s">
        <v>486</v>
      </c>
      <c r="O41">
        <v>210</v>
      </c>
      <c r="P41">
        <v>107</v>
      </c>
      <c r="Q41" s="1">
        <v>45313</v>
      </c>
      <c r="R41" t="s">
        <v>495</v>
      </c>
      <c r="S41">
        <v>2</v>
      </c>
      <c r="T41" t="s">
        <v>492</v>
      </c>
      <c r="U41" t="s">
        <v>488</v>
      </c>
      <c r="V41" t="s">
        <v>497</v>
      </c>
      <c r="Y41" t="s">
        <v>490</v>
      </c>
      <c r="Z41">
        <v>221.9</v>
      </c>
      <c r="AA41">
        <v>0</v>
      </c>
    </row>
    <row r="42" spans="1:27" x14ac:dyDescent="0.25">
      <c r="A42" s="1">
        <v>45784</v>
      </c>
      <c r="B42">
        <v>679</v>
      </c>
      <c r="C42">
        <v>4</v>
      </c>
      <c r="D42">
        <v>5</v>
      </c>
      <c r="E42">
        <v>1</v>
      </c>
      <c r="F42">
        <v>2</v>
      </c>
      <c r="G42">
        <v>3</v>
      </c>
      <c r="I42">
        <v>18</v>
      </c>
      <c r="J42" t="s">
        <v>14</v>
      </c>
      <c r="K42">
        <v>40</v>
      </c>
      <c r="L42" t="s">
        <v>42</v>
      </c>
      <c r="M42" t="s">
        <v>47</v>
      </c>
      <c r="N42" t="s">
        <v>492</v>
      </c>
      <c r="O42">
        <v>326</v>
      </c>
      <c r="P42">
        <v>107</v>
      </c>
      <c r="R42" t="s">
        <v>488</v>
      </c>
      <c r="S42">
        <v>2</v>
      </c>
      <c r="T42" t="s">
        <v>492</v>
      </c>
      <c r="U42" t="s">
        <v>488</v>
      </c>
      <c r="V42" t="s">
        <v>489</v>
      </c>
      <c r="W42" s="1">
        <v>45789</v>
      </c>
      <c r="X42" s="1">
        <v>45784</v>
      </c>
      <c r="Y42" t="s">
        <v>498</v>
      </c>
      <c r="Z42">
        <v>310.10000000000002</v>
      </c>
      <c r="AA42">
        <v>10</v>
      </c>
    </row>
    <row r="43" spans="1:27" x14ac:dyDescent="0.25">
      <c r="A43" s="1">
        <v>45296</v>
      </c>
      <c r="B43">
        <v>1624</v>
      </c>
      <c r="C43">
        <v>4</v>
      </c>
      <c r="D43">
        <v>1</v>
      </c>
      <c r="E43">
        <v>4</v>
      </c>
      <c r="F43">
        <v>4</v>
      </c>
      <c r="G43">
        <v>1</v>
      </c>
      <c r="I43">
        <v>40</v>
      </c>
      <c r="J43" t="s">
        <v>3</v>
      </c>
      <c r="K43">
        <v>45</v>
      </c>
      <c r="L43" t="s">
        <v>42</v>
      </c>
      <c r="M43" t="s">
        <v>60</v>
      </c>
      <c r="N43" t="s">
        <v>486</v>
      </c>
      <c r="O43">
        <v>464</v>
      </c>
      <c r="P43">
        <v>159</v>
      </c>
      <c r="Q43" s="1">
        <v>45306</v>
      </c>
      <c r="R43" t="s">
        <v>495</v>
      </c>
      <c r="S43">
        <v>2</v>
      </c>
      <c r="T43" t="s">
        <v>492</v>
      </c>
      <c r="U43" t="s">
        <v>495</v>
      </c>
      <c r="V43" t="s">
        <v>489</v>
      </c>
      <c r="Y43" t="s">
        <v>490</v>
      </c>
      <c r="Z43">
        <v>436.1</v>
      </c>
      <c r="AA43">
        <v>0</v>
      </c>
    </row>
    <row r="44" spans="1:27" x14ac:dyDescent="0.25">
      <c r="A44" s="1">
        <v>45296</v>
      </c>
      <c r="B44">
        <v>239</v>
      </c>
      <c r="C44">
        <v>4</v>
      </c>
      <c r="D44">
        <v>2</v>
      </c>
      <c r="E44">
        <v>1</v>
      </c>
      <c r="F44">
        <v>2</v>
      </c>
      <c r="G44">
        <v>1</v>
      </c>
      <c r="I44">
        <v>40</v>
      </c>
      <c r="J44" t="s">
        <v>3</v>
      </c>
      <c r="K44">
        <v>77</v>
      </c>
      <c r="L44" t="s">
        <v>42</v>
      </c>
      <c r="M44" t="s">
        <v>53</v>
      </c>
      <c r="N44" t="s">
        <v>486</v>
      </c>
      <c r="O44">
        <v>658</v>
      </c>
      <c r="P44">
        <v>118</v>
      </c>
      <c r="Q44" s="1">
        <v>45317</v>
      </c>
      <c r="R44" t="s">
        <v>495</v>
      </c>
      <c r="S44">
        <v>1</v>
      </c>
      <c r="T44" t="s">
        <v>492</v>
      </c>
      <c r="U44" t="s">
        <v>495</v>
      </c>
      <c r="V44" t="s">
        <v>497</v>
      </c>
      <c r="Y44" t="s">
        <v>490</v>
      </c>
      <c r="Z44">
        <v>543.20000000000005</v>
      </c>
      <c r="AA44">
        <v>0</v>
      </c>
    </row>
    <row r="45" spans="1:27" x14ac:dyDescent="0.25">
      <c r="A45" s="1">
        <v>45296</v>
      </c>
      <c r="B45">
        <v>4637</v>
      </c>
      <c r="C45">
        <v>4</v>
      </c>
      <c r="D45">
        <v>1</v>
      </c>
      <c r="E45">
        <v>4</v>
      </c>
      <c r="F45">
        <v>5</v>
      </c>
      <c r="G45">
        <v>2</v>
      </c>
      <c r="I45">
        <v>9</v>
      </c>
      <c r="J45" t="s">
        <v>5</v>
      </c>
      <c r="K45">
        <v>33</v>
      </c>
      <c r="L45" t="s">
        <v>42</v>
      </c>
      <c r="M45" t="s">
        <v>49</v>
      </c>
      <c r="N45" t="s">
        <v>486</v>
      </c>
      <c r="O45">
        <v>689</v>
      </c>
      <c r="P45">
        <v>164</v>
      </c>
      <c r="Q45" s="1">
        <v>45318</v>
      </c>
      <c r="R45" t="s">
        <v>495</v>
      </c>
      <c r="S45">
        <v>2</v>
      </c>
      <c r="T45" t="s">
        <v>492</v>
      </c>
      <c r="U45" t="s">
        <v>488</v>
      </c>
      <c r="V45" t="s">
        <v>489</v>
      </c>
      <c r="Y45" t="s">
        <v>490</v>
      </c>
      <c r="Z45">
        <v>597.1</v>
      </c>
      <c r="AA45">
        <v>0</v>
      </c>
    </row>
    <row r="46" spans="1:27" x14ac:dyDescent="0.25">
      <c r="A46" s="1">
        <v>45296</v>
      </c>
      <c r="B46">
        <v>1848</v>
      </c>
      <c r="C46">
        <v>4</v>
      </c>
      <c r="D46">
        <v>2</v>
      </c>
      <c r="E46">
        <v>1</v>
      </c>
      <c r="F46">
        <v>2</v>
      </c>
      <c r="G46">
        <v>3</v>
      </c>
      <c r="I46">
        <v>40</v>
      </c>
      <c r="J46" t="s">
        <v>3</v>
      </c>
      <c r="K46">
        <v>32</v>
      </c>
      <c r="L46" t="s">
        <v>42</v>
      </c>
      <c r="M46" t="s">
        <v>47</v>
      </c>
      <c r="N46" t="s">
        <v>486</v>
      </c>
      <c r="O46">
        <v>830</v>
      </c>
      <c r="P46">
        <v>94</v>
      </c>
      <c r="Q46" s="1">
        <v>45323</v>
      </c>
      <c r="R46" t="s">
        <v>495</v>
      </c>
      <c r="S46">
        <v>1</v>
      </c>
      <c r="T46" t="s">
        <v>487</v>
      </c>
      <c r="U46" t="s">
        <v>488</v>
      </c>
      <c r="V46" t="s">
        <v>497</v>
      </c>
      <c r="Y46" t="s">
        <v>490</v>
      </c>
      <c r="Z46">
        <v>646.79999999999995</v>
      </c>
      <c r="AA46">
        <v>0</v>
      </c>
    </row>
    <row r="47" spans="1:27" x14ac:dyDescent="0.25">
      <c r="A47" s="1">
        <v>45296</v>
      </c>
      <c r="B47">
        <v>246</v>
      </c>
      <c r="C47">
        <v>4</v>
      </c>
      <c r="D47">
        <v>1</v>
      </c>
      <c r="E47">
        <v>4</v>
      </c>
      <c r="F47">
        <v>2</v>
      </c>
      <c r="G47">
        <v>3</v>
      </c>
      <c r="I47">
        <v>9</v>
      </c>
      <c r="J47" t="s">
        <v>5</v>
      </c>
      <c r="K47">
        <v>79</v>
      </c>
      <c r="L47" t="s">
        <v>42</v>
      </c>
      <c r="M47" t="s">
        <v>49</v>
      </c>
      <c r="N47" t="s">
        <v>486</v>
      </c>
      <c r="O47">
        <v>722</v>
      </c>
      <c r="P47">
        <v>126</v>
      </c>
      <c r="Q47" s="1">
        <v>45321</v>
      </c>
      <c r="R47" t="s">
        <v>495</v>
      </c>
      <c r="S47">
        <v>2</v>
      </c>
      <c r="T47" t="s">
        <v>487</v>
      </c>
      <c r="U47" t="s">
        <v>488</v>
      </c>
      <c r="V47" t="s">
        <v>497</v>
      </c>
      <c r="Y47" t="s">
        <v>490</v>
      </c>
      <c r="Z47">
        <v>593.6</v>
      </c>
      <c r="AA47">
        <v>0</v>
      </c>
    </row>
    <row r="48" spans="1:27" x14ac:dyDescent="0.25">
      <c r="A48" s="1">
        <v>45784</v>
      </c>
      <c r="B48">
        <v>3346</v>
      </c>
      <c r="C48">
        <v>2</v>
      </c>
      <c r="D48">
        <v>4</v>
      </c>
      <c r="E48">
        <v>5</v>
      </c>
      <c r="F48">
        <v>2</v>
      </c>
      <c r="G48">
        <v>2</v>
      </c>
      <c r="I48">
        <v>24</v>
      </c>
      <c r="J48" t="s">
        <v>16</v>
      </c>
      <c r="K48">
        <v>57</v>
      </c>
      <c r="L48" t="s">
        <v>42</v>
      </c>
      <c r="M48" t="s">
        <v>47</v>
      </c>
      <c r="N48" t="s">
        <v>491</v>
      </c>
      <c r="O48">
        <v>934</v>
      </c>
      <c r="P48">
        <v>126</v>
      </c>
      <c r="R48" t="s">
        <v>488</v>
      </c>
      <c r="S48">
        <v>6</v>
      </c>
      <c r="T48" t="s">
        <v>492</v>
      </c>
      <c r="U48" t="s">
        <v>495</v>
      </c>
      <c r="V48" t="s">
        <v>489</v>
      </c>
      <c r="W48" s="1">
        <v>45785</v>
      </c>
      <c r="X48" s="1">
        <v>45784</v>
      </c>
      <c r="Y48" t="s">
        <v>498</v>
      </c>
      <c r="Z48">
        <v>749</v>
      </c>
      <c r="AA48">
        <v>10</v>
      </c>
    </row>
    <row r="49" spans="1:27" x14ac:dyDescent="0.25">
      <c r="A49" s="1">
        <v>45296</v>
      </c>
      <c r="B49">
        <v>3912</v>
      </c>
      <c r="C49">
        <v>4</v>
      </c>
      <c r="D49">
        <v>1</v>
      </c>
      <c r="E49">
        <v>4</v>
      </c>
      <c r="F49">
        <v>5</v>
      </c>
      <c r="G49">
        <v>2</v>
      </c>
      <c r="I49">
        <v>9</v>
      </c>
      <c r="J49" t="s">
        <v>5</v>
      </c>
      <c r="K49">
        <v>64</v>
      </c>
      <c r="L49" t="s">
        <v>42</v>
      </c>
      <c r="M49" t="s">
        <v>47</v>
      </c>
      <c r="N49" t="s">
        <v>486</v>
      </c>
      <c r="O49">
        <v>863</v>
      </c>
      <c r="P49">
        <v>164</v>
      </c>
      <c r="R49" t="s">
        <v>488</v>
      </c>
      <c r="S49">
        <v>2</v>
      </c>
      <c r="T49" t="s">
        <v>494</v>
      </c>
      <c r="U49" t="s">
        <v>488</v>
      </c>
      <c r="V49" t="s">
        <v>489</v>
      </c>
      <c r="Y49" t="s">
        <v>493</v>
      </c>
      <c r="Z49">
        <v>739.9</v>
      </c>
      <c r="AA49">
        <v>30</v>
      </c>
    </row>
    <row r="50" spans="1:27" x14ac:dyDescent="0.25">
      <c r="A50" s="1">
        <v>45784</v>
      </c>
      <c r="B50">
        <v>3262</v>
      </c>
      <c r="C50">
        <v>5</v>
      </c>
      <c r="D50">
        <v>2</v>
      </c>
      <c r="E50">
        <v>5</v>
      </c>
      <c r="F50">
        <v>4</v>
      </c>
      <c r="G50">
        <v>1</v>
      </c>
      <c r="I50">
        <v>17</v>
      </c>
      <c r="J50" t="s">
        <v>14</v>
      </c>
      <c r="K50">
        <v>19</v>
      </c>
      <c r="L50" t="s">
        <v>42</v>
      </c>
      <c r="M50" t="s">
        <v>53</v>
      </c>
      <c r="N50" t="s">
        <v>492</v>
      </c>
      <c r="O50">
        <v>88</v>
      </c>
      <c r="P50">
        <v>142</v>
      </c>
      <c r="Q50" s="1">
        <v>45799</v>
      </c>
      <c r="R50" t="s">
        <v>495</v>
      </c>
      <c r="S50">
        <v>10</v>
      </c>
      <c r="T50" t="s">
        <v>487</v>
      </c>
      <c r="U50" t="s">
        <v>495</v>
      </c>
      <c r="V50" t="s">
        <v>489</v>
      </c>
      <c r="Y50" t="s">
        <v>490</v>
      </c>
      <c r="Z50">
        <v>161</v>
      </c>
      <c r="AA50">
        <v>0</v>
      </c>
    </row>
    <row r="51" spans="1:27" x14ac:dyDescent="0.25">
      <c r="A51" s="1">
        <v>45784</v>
      </c>
      <c r="B51">
        <v>3621</v>
      </c>
      <c r="C51">
        <v>1</v>
      </c>
      <c r="D51">
        <v>1</v>
      </c>
      <c r="E51">
        <v>3</v>
      </c>
      <c r="F51">
        <v>1</v>
      </c>
      <c r="G51">
        <v>1</v>
      </c>
      <c r="I51">
        <v>2</v>
      </c>
      <c r="J51" t="s">
        <v>7</v>
      </c>
      <c r="K51">
        <v>53</v>
      </c>
      <c r="L51" t="s">
        <v>42</v>
      </c>
      <c r="M51" t="s">
        <v>60</v>
      </c>
      <c r="N51" t="s">
        <v>491</v>
      </c>
      <c r="O51">
        <v>473</v>
      </c>
      <c r="P51">
        <v>103</v>
      </c>
      <c r="Q51" s="1">
        <v>45796</v>
      </c>
      <c r="R51" t="s">
        <v>495</v>
      </c>
      <c r="S51">
        <v>5</v>
      </c>
      <c r="T51" t="s">
        <v>487</v>
      </c>
      <c r="U51" t="s">
        <v>488</v>
      </c>
      <c r="V51" t="s">
        <v>497</v>
      </c>
      <c r="Y51" t="s">
        <v>490</v>
      </c>
      <c r="Z51">
        <v>403.2</v>
      </c>
      <c r="AA51">
        <v>0</v>
      </c>
    </row>
    <row r="52" spans="1:27" x14ac:dyDescent="0.25">
      <c r="A52" s="1">
        <v>45784</v>
      </c>
      <c r="B52">
        <v>4848</v>
      </c>
      <c r="C52">
        <v>3</v>
      </c>
      <c r="D52">
        <v>3</v>
      </c>
      <c r="E52">
        <v>4</v>
      </c>
      <c r="F52">
        <v>1</v>
      </c>
      <c r="G52">
        <v>1</v>
      </c>
      <c r="I52">
        <v>35</v>
      </c>
      <c r="J52" t="s">
        <v>10</v>
      </c>
      <c r="K52">
        <v>18</v>
      </c>
      <c r="L52" t="s">
        <v>42</v>
      </c>
      <c r="M52" t="s">
        <v>43</v>
      </c>
      <c r="N52" t="s">
        <v>492</v>
      </c>
      <c r="O52">
        <v>876</v>
      </c>
      <c r="P52">
        <v>74</v>
      </c>
      <c r="R52" t="s">
        <v>488</v>
      </c>
      <c r="S52">
        <v>10</v>
      </c>
      <c r="T52" t="s">
        <v>492</v>
      </c>
      <c r="U52" t="s">
        <v>495</v>
      </c>
      <c r="V52" t="s">
        <v>489</v>
      </c>
      <c r="W52" s="1">
        <v>45789</v>
      </c>
      <c r="X52" s="1">
        <v>45784</v>
      </c>
      <c r="Y52" t="s">
        <v>498</v>
      </c>
      <c r="Z52">
        <v>672</v>
      </c>
      <c r="AA52">
        <v>10</v>
      </c>
    </row>
    <row r="53" spans="1:27" x14ac:dyDescent="0.25">
      <c r="A53" s="1">
        <v>45784</v>
      </c>
      <c r="B53">
        <v>4724</v>
      </c>
      <c r="C53">
        <v>3</v>
      </c>
      <c r="D53">
        <v>4</v>
      </c>
      <c r="E53">
        <v>4</v>
      </c>
      <c r="F53">
        <v>1</v>
      </c>
      <c r="G53">
        <v>1</v>
      </c>
      <c r="I53">
        <v>16</v>
      </c>
      <c r="J53" t="s">
        <v>9</v>
      </c>
      <c r="K53">
        <v>26</v>
      </c>
      <c r="L53" t="s">
        <v>42</v>
      </c>
      <c r="M53" t="s">
        <v>53</v>
      </c>
      <c r="N53" t="s">
        <v>486</v>
      </c>
      <c r="O53">
        <v>266</v>
      </c>
      <c r="P53">
        <v>188</v>
      </c>
      <c r="R53" t="s">
        <v>488</v>
      </c>
      <c r="S53">
        <v>3</v>
      </c>
      <c r="T53" t="s">
        <v>487</v>
      </c>
      <c r="U53" t="s">
        <v>488</v>
      </c>
      <c r="V53" t="s">
        <v>497</v>
      </c>
      <c r="W53" s="1">
        <v>45792</v>
      </c>
      <c r="X53" s="1">
        <v>45784</v>
      </c>
      <c r="Y53" t="s">
        <v>496</v>
      </c>
      <c r="Z53">
        <v>352.8</v>
      </c>
      <c r="AA53">
        <v>50</v>
      </c>
    </row>
    <row r="54" spans="1:27" x14ac:dyDescent="0.25">
      <c r="A54" s="1">
        <v>45783</v>
      </c>
      <c r="B54">
        <v>1004</v>
      </c>
      <c r="C54">
        <v>1</v>
      </c>
      <c r="D54">
        <v>3</v>
      </c>
      <c r="E54">
        <v>4</v>
      </c>
      <c r="F54">
        <v>3</v>
      </c>
      <c r="G54">
        <v>3</v>
      </c>
      <c r="I54">
        <v>9</v>
      </c>
      <c r="J54" t="s">
        <v>5</v>
      </c>
      <c r="K54">
        <v>25</v>
      </c>
      <c r="L54" t="s">
        <v>42</v>
      </c>
      <c r="M54" t="s">
        <v>49</v>
      </c>
      <c r="N54" t="s">
        <v>491</v>
      </c>
      <c r="O54">
        <v>440</v>
      </c>
      <c r="P54">
        <v>137</v>
      </c>
      <c r="R54" t="s">
        <v>488</v>
      </c>
      <c r="S54">
        <v>8</v>
      </c>
      <c r="T54" t="s">
        <v>487</v>
      </c>
      <c r="U54" t="s">
        <v>495</v>
      </c>
      <c r="V54" t="s">
        <v>497</v>
      </c>
      <c r="W54" s="1">
        <v>45791</v>
      </c>
      <c r="X54" s="1">
        <v>45783</v>
      </c>
      <c r="Y54" t="s">
        <v>498</v>
      </c>
      <c r="Z54">
        <v>410.9</v>
      </c>
      <c r="AA54">
        <v>10</v>
      </c>
    </row>
    <row r="55" spans="1:27" x14ac:dyDescent="0.25">
      <c r="A55" s="1">
        <v>45297</v>
      </c>
      <c r="B55">
        <v>2871</v>
      </c>
      <c r="C55">
        <v>4</v>
      </c>
      <c r="D55">
        <v>1</v>
      </c>
      <c r="E55">
        <v>4</v>
      </c>
      <c r="F55">
        <v>3</v>
      </c>
      <c r="G55">
        <v>1</v>
      </c>
      <c r="I55">
        <v>9</v>
      </c>
      <c r="J55" t="s">
        <v>5</v>
      </c>
      <c r="K55">
        <v>74</v>
      </c>
      <c r="L55" t="s">
        <v>42</v>
      </c>
      <c r="M55" t="s">
        <v>60</v>
      </c>
      <c r="N55" t="s">
        <v>486</v>
      </c>
      <c r="O55">
        <v>973</v>
      </c>
      <c r="P55">
        <v>68</v>
      </c>
      <c r="R55" t="s">
        <v>488</v>
      </c>
      <c r="S55">
        <v>2</v>
      </c>
      <c r="T55" t="s">
        <v>492</v>
      </c>
      <c r="U55" t="s">
        <v>488</v>
      </c>
      <c r="V55" t="s">
        <v>497</v>
      </c>
      <c r="Y55" t="s">
        <v>498</v>
      </c>
      <c r="Z55">
        <v>735.7</v>
      </c>
      <c r="AA55">
        <v>10</v>
      </c>
    </row>
    <row r="56" spans="1:27" x14ac:dyDescent="0.25">
      <c r="A56" s="1">
        <v>45297</v>
      </c>
      <c r="B56">
        <v>1342</v>
      </c>
      <c r="C56">
        <v>4</v>
      </c>
      <c r="D56">
        <v>2</v>
      </c>
      <c r="E56">
        <v>1</v>
      </c>
      <c r="F56">
        <v>2</v>
      </c>
      <c r="G56">
        <v>3</v>
      </c>
      <c r="I56">
        <v>40</v>
      </c>
      <c r="J56" t="s">
        <v>3</v>
      </c>
      <c r="K56">
        <v>20</v>
      </c>
      <c r="L56" t="s">
        <v>42</v>
      </c>
      <c r="M56" t="s">
        <v>53</v>
      </c>
      <c r="N56" t="s">
        <v>492</v>
      </c>
      <c r="O56">
        <v>151</v>
      </c>
      <c r="P56">
        <v>70</v>
      </c>
      <c r="R56" t="s">
        <v>488</v>
      </c>
      <c r="S56">
        <v>1</v>
      </c>
      <c r="T56" t="s">
        <v>492</v>
      </c>
      <c r="U56" t="s">
        <v>495</v>
      </c>
      <c r="V56" t="s">
        <v>489</v>
      </c>
      <c r="Y56" t="s">
        <v>498</v>
      </c>
      <c r="Z56">
        <v>161.69999999999999</v>
      </c>
      <c r="AA56">
        <v>10</v>
      </c>
    </row>
    <row r="57" spans="1:27" x14ac:dyDescent="0.25">
      <c r="A57" s="1">
        <v>45783</v>
      </c>
      <c r="B57">
        <v>3208</v>
      </c>
      <c r="C57">
        <v>2</v>
      </c>
      <c r="D57">
        <v>2</v>
      </c>
      <c r="E57">
        <v>4</v>
      </c>
      <c r="F57">
        <v>5</v>
      </c>
      <c r="G57">
        <v>2</v>
      </c>
      <c r="I57">
        <v>30</v>
      </c>
      <c r="J57" t="s">
        <v>11</v>
      </c>
      <c r="K57">
        <v>54</v>
      </c>
      <c r="L57" t="s">
        <v>42</v>
      </c>
      <c r="M57" t="s">
        <v>53</v>
      </c>
      <c r="N57" t="s">
        <v>491</v>
      </c>
      <c r="O57">
        <v>307</v>
      </c>
      <c r="P57">
        <v>118</v>
      </c>
      <c r="Q57" s="1">
        <v>45811</v>
      </c>
      <c r="R57" t="s">
        <v>495</v>
      </c>
      <c r="S57">
        <v>9</v>
      </c>
      <c r="T57" t="s">
        <v>494</v>
      </c>
      <c r="U57" t="s">
        <v>488</v>
      </c>
      <c r="V57" t="s">
        <v>489</v>
      </c>
      <c r="Y57" t="s">
        <v>490</v>
      </c>
      <c r="Z57">
        <v>297.5</v>
      </c>
      <c r="AA57">
        <v>0</v>
      </c>
    </row>
    <row r="58" spans="1:27" x14ac:dyDescent="0.25">
      <c r="A58" s="1">
        <v>45782</v>
      </c>
      <c r="B58">
        <v>508</v>
      </c>
      <c r="C58">
        <v>3</v>
      </c>
      <c r="D58">
        <v>5</v>
      </c>
      <c r="E58">
        <v>1</v>
      </c>
      <c r="F58">
        <v>5</v>
      </c>
      <c r="G58">
        <v>2</v>
      </c>
      <c r="I58">
        <v>6</v>
      </c>
      <c r="J58" t="s">
        <v>13</v>
      </c>
      <c r="K58">
        <v>18</v>
      </c>
      <c r="L58" t="s">
        <v>42</v>
      </c>
      <c r="M58" t="s">
        <v>53</v>
      </c>
      <c r="N58" t="s">
        <v>491</v>
      </c>
      <c r="O58">
        <v>981</v>
      </c>
      <c r="P58">
        <v>145</v>
      </c>
      <c r="Q58" s="1">
        <v>45806</v>
      </c>
      <c r="R58" t="s">
        <v>495</v>
      </c>
      <c r="S58">
        <v>7</v>
      </c>
      <c r="T58" t="s">
        <v>492</v>
      </c>
      <c r="U58" t="s">
        <v>488</v>
      </c>
      <c r="V58" t="s">
        <v>489</v>
      </c>
      <c r="Y58" t="s">
        <v>490</v>
      </c>
      <c r="Z58">
        <v>788.2</v>
      </c>
      <c r="AA58">
        <v>0</v>
      </c>
    </row>
    <row r="59" spans="1:27" x14ac:dyDescent="0.25">
      <c r="A59" s="1">
        <v>45782</v>
      </c>
      <c r="B59">
        <v>1460</v>
      </c>
      <c r="C59">
        <v>2</v>
      </c>
      <c r="D59">
        <v>3</v>
      </c>
      <c r="E59">
        <v>5</v>
      </c>
      <c r="F59">
        <v>3</v>
      </c>
      <c r="G59">
        <v>2</v>
      </c>
      <c r="I59">
        <v>25</v>
      </c>
      <c r="J59" t="s">
        <v>12</v>
      </c>
      <c r="K59">
        <v>24</v>
      </c>
      <c r="L59" t="s">
        <v>42</v>
      </c>
      <c r="M59" t="s">
        <v>43</v>
      </c>
      <c r="N59" t="s">
        <v>492</v>
      </c>
      <c r="O59">
        <v>629</v>
      </c>
      <c r="P59">
        <v>119</v>
      </c>
      <c r="Q59" s="1">
        <v>45796</v>
      </c>
      <c r="R59" t="s">
        <v>495</v>
      </c>
      <c r="S59">
        <v>6</v>
      </c>
      <c r="T59" t="s">
        <v>492</v>
      </c>
      <c r="U59" t="s">
        <v>495</v>
      </c>
      <c r="V59" t="s">
        <v>497</v>
      </c>
      <c r="Y59" t="s">
        <v>490</v>
      </c>
      <c r="Z59">
        <v>523.6</v>
      </c>
      <c r="AA59">
        <v>0</v>
      </c>
    </row>
    <row r="60" spans="1:27" x14ac:dyDescent="0.25">
      <c r="A60" s="1">
        <v>45297</v>
      </c>
      <c r="B60">
        <v>4107</v>
      </c>
      <c r="C60">
        <v>4</v>
      </c>
      <c r="D60">
        <v>2</v>
      </c>
      <c r="E60">
        <v>1</v>
      </c>
      <c r="F60">
        <v>2</v>
      </c>
      <c r="G60">
        <v>1</v>
      </c>
      <c r="I60">
        <v>40</v>
      </c>
      <c r="J60" t="s">
        <v>3</v>
      </c>
      <c r="K60">
        <v>38</v>
      </c>
      <c r="L60" t="s">
        <v>42</v>
      </c>
      <c r="M60" t="s">
        <v>47</v>
      </c>
      <c r="N60" t="s">
        <v>486</v>
      </c>
      <c r="O60">
        <v>649</v>
      </c>
      <c r="P60">
        <v>131</v>
      </c>
      <c r="Q60" s="1">
        <v>45323</v>
      </c>
      <c r="R60" t="s">
        <v>495</v>
      </c>
      <c r="S60">
        <v>1</v>
      </c>
      <c r="T60" t="s">
        <v>487</v>
      </c>
      <c r="U60" t="s">
        <v>495</v>
      </c>
      <c r="V60" t="s">
        <v>497</v>
      </c>
      <c r="Y60" t="s">
        <v>490</v>
      </c>
      <c r="Z60">
        <v>546</v>
      </c>
      <c r="AA60">
        <v>0</v>
      </c>
    </row>
    <row r="61" spans="1:27" x14ac:dyDescent="0.25">
      <c r="A61" s="1">
        <v>45782</v>
      </c>
      <c r="B61">
        <v>53</v>
      </c>
      <c r="C61">
        <v>3</v>
      </c>
      <c r="D61">
        <v>1</v>
      </c>
      <c r="E61">
        <v>3</v>
      </c>
      <c r="F61">
        <v>2</v>
      </c>
      <c r="G61">
        <v>2</v>
      </c>
      <c r="I61">
        <v>6</v>
      </c>
      <c r="J61" t="s">
        <v>13</v>
      </c>
      <c r="K61">
        <v>47</v>
      </c>
      <c r="L61" t="s">
        <v>42</v>
      </c>
      <c r="M61" t="s">
        <v>43</v>
      </c>
      <c r="N61" t="s">
        <v>486</v>
      </c>
      <c r="O61">
        <v>147</v>
      </c>
      <c r="P61">
        <v>51</v>
      </c>
      <c r="Q61" s="1">
        <v>45792</v>
      </c>
      <c r="R61" t="s">
        <v>495</v>
      </c>
      <c r="S61">
        <v>4</v>
      </c>
      <c r="T61" t="s">
        <v>487</v>
      </c>
      <c r="U61" t="s">
        <v>495</v>
      </c>
      <c r="V61" t="s">
        <v>489</v>
      </c>
      <c r="Y61" t="s">
        <v>490</v>
      </c>
      <c r="Z61">
        <v>138.6</v>
      </c>
      <c r="AA61">
        <v>0</v>
      </c>
    </row>
    <row r="62" spans="1:27" x14ac:dyDescent="0.25">
      <c r="A62" s="1">
        <v>45298</v>
      </c>
      <c r="B62">
        <v>2124</v>
      </c>
      <c r="C62">
        <v>4</v>
      </c>
      <c r="D62">
        <v>2</v>
      </c>
      <c r="E62">
        <v>1</v>
      </c>
      <c r="F62">
        <v>2</v>
      </c>
      <c r="G62">
        <v>3</v>
      </c>
      <c r="I62">
        <v>40</v>
      </c>
      <c r="J62" t="s">
        <v>3</v>
      </c>
      <c r="K62">
        <v>56</v>
      </c>
      <c r="L62" t="s">
        <v>42</v>
      </c>
      <c r="M62" t="s">
        <v>47</v>
      </c>
      <c r="N62" t="s">
        <v>486</v>
      </c>
      <c r="O62">
        <v>652</v>
      </c>
      <c r="P62">
        <v>43</v>
      </c>
      <c r="Q62" s="1">
        <v>45306</v>
      </c>
      <c r="R62" t="s">
        <v>495</v>
      </c>
      <c r="S62">
        <v>1</v>
      </c>
      <c r="T62" t="s">
        <v>494</v>
      </c>
      <c r="U62" t="s">
        <v>495</v>
      </c>
      <c r="V62" t="s">
        <v>497</v>
      </c>
      <c r="Y62" t="s">
        <v>490</v>
      </c>
      <c r="Z62">
        <v>486.5</v>
      </c>
      <c r="AA62">
        <v>0</v>
      </c>
    </row>
    <row r="63" spans="1:27" x14ac:dyDescent="0.25">
      <c r="A63" s="1">
        <v>45782</v>
      </c>
      <c r="B63">
        <v>2055</v>
      </c>
      <c r="C63">
        <v>5</v>
      </c>
      <c r="D63">
        <v>1</v>
      </c>
      <c r="E63">
        <v>5</v>
      </c>
      <c r="F63">
        <v>5</v>
      </c>
      <c r="G63">
        <v>2</v>
      </c>
      <c r="I63">
        <v>27</v>
      </c>
      <c r="J63" t="s">
        <v>12</v>
      </c>
      <c r="K63">
        <v>24</v>
      </c>
      <c r="L63" t="s">
        <v>42</v>
      </c>
      <c r="M63" t="s">
        <v>53</v>
      </c>
      <c r="N63" t="s">
        <v>491</v>
      </c>
      <c r="O63">
        <v>461</v>
      </c>
      <c r="P63">
        <v>187</v>
      </c>
      <c r="R63" t="s">
        <v>488</v>
      </c>
      <c r="S63">
        <v>6</v>
      </c>
      <c r="T63" t="s">
        <v>487</v>
      </c>
      <c r="U63" t="s">
        <v>488</v>
      </c>
      <c r="V63" t="s">
        <v>489</v>
      </c>
      <c r="W63" s="1">
        <v>45785</v>
      </c>
      <c r="X63" s="1">
        <v>45782</v>
      </c>
      <c r="Y63" t="s">
        <v>493</v>
      </c>
      <c r="Z63">
        <v>474.6</v>
      </c>
      <c r="AA63">
        <v>30</v>
      </c>
    </row>
    <row r="64" spans="1:27" x14ac:dyDescent="0.25">
      <c r="A64" s="1">
        <v>45298</v>
      </c>
      <c r="B64">
        <v>635</v>
      </c>
      <c r="C64">
        <v>4</v>
      </c>
      <c r="D64">
        <v>2</v>
      </c>
      <c r="E64">
        <v>1</v>
      </c>
      <c r="F64">
        <v>2</v>
      </c>
      <c r="G64">
        <v>2</v>
      </c>
      <c r="I64">
        <v>40</v>
      </c>
      <c r="J64" t="s">
        <v>3</v>
      </c>
      <c r="K64">
        <v>21</v>
      </c>
      <c r="L64" t="s">
        <v>42</v>
      </c>
      <c r="M64" t="s">
        <v>60</v>
      </c>
      <c r="N64" t="s">
        <v>486</v>
      </c>
      <c r="O64">
        <v>159</v>
      </c>
      <c r="P64">
        <v>82</v>
      </c>
      <c r="Q64" s="1">
        <v>45309</v>
      </c>
      <c r="R64" t="s">
        <v>495</v>
      </c>
      <c r="S64">
        <v>1</v>
      </c>
      <c r="T64" t="s">
        <v>492</v>
      </c>
      <c r="U64" t="s">
        <v>488</v>
      </c>
      <c r="V64" t="s">
        <v>497</v>
      </c>
      <c r="Y64" t="s">
        <v>490</v>
      </c>
      <c r="Z64">
        <v>168.7</v>
      </c>
      <c r="AA64">
        <v>0</v>
      </c>
    </row>
    <row r="65" spans="1:27" x14ac:dyDescent="0.25">
      <c r="A65" s="1">
        <v>45781</v>
      </c>
      <c r="B65">
        <v>729</v>
      </c>
      <c r="C65">
        <v>2</v>
      </c>
      <c r="D65">
        <v>5</v>
      </c>
      <c r="E65">
        <v>3</v>
      </c>
      <c r="F65">
        <v>3</v>
      </c>
      <c r="G65">
        <v>1</v>
      </c>
      <c r="I65">
        <v>4</v>
      </c>
      <c r="J65" t="s">
        <v>7</v>
      </c>
      <c r="K65">
        <v>67</v>
      </c>
      <c r="L65" t="s">
        <v>42</v>
      </c>
      <c r="M65" t="s">
        <v>60</v>
      </c>
      <c r="N65" t="s">
        <v>491</v>
      </c>
      <c r="O65">
        <v>509</v>
      </c>
      <c r="P65">
        <v>173</v>
      </c>
      <c r="R65" t="s">
        <v>488</v>
      </c>
      <c r="S65">
        <v>4</v>
      </c>
      <c r="T65" t="s">
        <v>487</v>
      </c>
      <c r="U65" t="s">
        <v>488</v>
      </c>
      <c r="V65" t="s">
        <v>489</v>
      </c>
      <c r="W65" s="1">
        <v>45788</v>
      </c>
      <c r="X65" s="1">
        <v>45781</v>
      </c>
      <c r="Y65" t="s">
        <v>496</v>
      </c>
      <c r="Z65">
        <v>512.4</v>
      </c>
      <c r="AA65">
        <v>50</v>
      </c>
    </row>
    <row r="66" spans="1:27" x14ac:dyDescent="0.25">
      <c r="A66" s="1">
        <v>45298</v>
      </c>
      <c r="B66">
        <v>3124</v>
      </c>
      <c r="C66">
        <v>4</v>
      </c>
      <c r="D66">
        <v>2</v>
      </c>
      <c r="E66">
        <v>1</v>
      </c>
      <c r="F66">
        <v>2</v>
      </c>
      <c r="G66">
        <v>2</v>
      </c>
      <c r="I66">
        <v>9</v>
      </c>
      <c r="J66" t="s">
        <v>5</v>
      </c>
      <c r="K66">
        <v>77</v>
      </c>
      <c r="L66" t="s">
        <v>42</v>
      </c>
      <c r="M66" t="s">
        <v>43</v>
      </c>
      <c r="N66" t="s">
        <v>491</v>
      </c>
      <c r="O66">
        <v>763</v>
      </c>
      <c r="P66">
        <v>37</v>
      </c>
      <c r="R66" t="s">
        <v>488</v>
      </c>
      <c r="S66">
        <v>1</v>
      </c>
      <c r="T66" t="s">
        <v>492</v>
      </c>
      <c r="U66" t="s">
        <v>495</v>
      </c>
      <c r="V66" t="s">
        <v>497</v>
      </c>
      <c r="Y66" t="s">
        <v>496</v>
      </c>
      <c r="Z66">
        <v>595</v>
      </c>
      <c r="AA66">
        <v>50</v>
      </c>
    </row>
    <row r="67" spans="1:27" x14ac:dyDescent="0.25">
      <c r="A67" s="1">
        <v>45781</v>
      </c>
      <c r="B67">
        <v>2321</v>
      </c>
      <c r="C67">
        <v>2</v>
      </c>
      <c r="D67">
        <v>2</v>
      </c>
      <c r="E67">
        <v>3</v>
      </c>
      <c r="F67">
        <v>5</v>
      </c>
      <c r="G67">
        <v>1</v>
      </c>
      <c r="I67">
        <v>40</v>
      </c>
      <c r="J67" t="s">
        <v>3</v>
      </c>
      <c r="K67">
        <v>36</v>
      </c>
      <c r="L67" t="s">
        <v>42</v>
      </c>
      <c r="M67" t="s">
        <v>53</v>
      </c>
      <c r="N67" t="s">
        <v>486</v>
      </c>
      <c r="O67">
        <v>823</v>
      </c>
      <c r="P67">
        <v>114</v>
      </c>
      <c r="Q67" s="1">
        <v>45802</v>
      </c>
      <c r="R67" t="s">
        <v>495</v>
      </c>
      <c r="S67">
        <v>9</v>
      </c>
      <c r="T67" t="s">
        <v>487</v>
      </c>
      <c r="U67" t="s">
        <v>488</v>
      </c>
      <c r="V67" t="s">
        <v>489</v>
      </c>
      <c r="Y67" t="s">
        <v>490</v>
      </c>
      <c r="Z67">
        <v>655.9</v>
      </c>
      <c r="AA67">
        <v>0</v>
      </c>
    </row>
    <row r="68" spans="1:27" x14ac:dyDescent="0.25">
      <c r="A68" s="1">
        <v>45298</v>
      </c>
      <c r="B68">
        <v>4184</v>
      </c>
      <c r="C68">
        <v>4</v>
      </c>
      <c r="D68">
        <v>2</v>
      </c>
      <c r="E68">
        <v>1</v>
      </c>
      <c r="F68">
        <v>2</v>
      </c>
      <c r="G68">
        <v>3</v>
      </c>
      <c r="I68">
        <v>9</v>
      </c>
      <c r="J68" t="s">
        <v>5</v>
      </c>
      <c r="K68">
        <v>67</v>
      </c>
      <c r="L68" t="s">
        <v>42</v>
      </c>
      <c r="M68" t="s">
        <v>60</v>
      </c>
      <c r="N68" t="s">
        <v>491</v>
      </c>
      <c r="O68">
        <v>68</v>
      </c>
      <c r="P68">
        <v>176</v>
      </c>
      <c r="R68" t="s">
        <v>488</v>
      </c>
      <c r="S68">
        <v>1</v>
      </c>
      <c r="T68" t="s">
        <v>492</v>
      </c>
      <c r="U68" t="s">
        <v>495</v>
      </c>
      <c r="V68" t="s">
        <v>489</v>
      </c>
      <c r="Y68" t="s">
        <v>498</v>
      </c>
      <c r="Z68">
        <v>177.8</v>
      </c>
      <c r="AA68">
        <v>10</v>
      </c>
    </row>
    <row r="69" spans="1:27" x14ac:dyDescent="0.25">
      <c r="A69" s="1">
        <v>45298</v>
      </c>
      <c r="B69">
        <v>747</v>
      </c>
      <c r="C69">
        <v>4</v>
      </c>
      <c r="D69">
        <v>1</v>
      </c>
      <c r="E69">
        <v>4</v>
      </c>
      <c r="F69">
        <v>4</v>
      </c>
      <c r="G69">
        <v>1</v>
      </c>
      <c r="I69">
        <v>40</v>
      </c>
      <c r="J69" t="s">
        <v>3</v>
      </c>
      <c r="K69">
        <v>75</v>
      </c>
      <c r="L69" t="s">
        <v>42</v>
      </c>
      <c r="M69" t="s">
        <v>43</v>
      </c>
      <c r="N69" t="s">
        <v>486</v>
      </c>
      <c r="O69">
        <v>509</v>
      </c>
      <c r="P69">
        <v>96</v>
      </c>
      <c r="Q69" s="1">
        <v>45307</v>
      </c>
      <c r="R69" t="s">
        <v>495</v>
      </c>
      <c r="S69">
        <v>2</v>
      </c>
      <c r="T69" t="s">
        <v>494</v>
      </c>
      <c r="U69" t="s">
        <v>488</v>
      </c>
      <c r="V69" t="s">
        <v>489</v>
      </c>
      <c r="Y69" t="s">
        <v>490</v>
      </c>
      <c r="Z69">
        <v>423.5</v>
      </c>
      <c r="AA69">
        <v>0</v>
      </c>
    </row>
    <row r="70" spans="1:27" x14ac:dyDescent="0.25">
      <c r="A70" s="1">
        <v>45298</v>
      </c>
      <c r="B70">
        <v>4621</v>
      </c>
      <c r="C70">
        <v>4</v>
      </c>
      <c r="D70">
        <v>2</v>
      </c>
      <c r="E70">
        <v>1</v>
      </c>
      <c r="F70">
        <v>2</v>
      </c>
      <c r="G70">
        <v>1</v>
      </c>
      <c r="I70">
        <v>9</v>
      </c>
      <c r="J70" t="s">
        <v>5</v>
      </c>
      <c r="K70">
        <v>26</v>
      </c>
      <c r="L70" t="s">
        <v>42</v>
      </c>
      <c r="M70" t="s">
        <v>49</v>
      </c>
      <c r="N70" t="s">
        <v>486</v>
      </c>
      <c r="O70">
        <v>761</v>
      </c>
      <c r="P70">
        <v>23</v>
      </c>
      <c r="Q70" s="1">
        <v>45310</v>
      </c>
      <c r="R70" t="s">
        <v>495</v>
      </c>
      <c r="S70">
        <v>1</v>
      </c>
      <c r="T70" t="s">
        <v>494</v>
      </c>
      <c r="U70" t="s">
        <v>488</v>
      </c>
      <c r="V70" t="s">
        <v>489</v>
      </c>
      <c r="Y70" t="s">
        <v>490</v>
      </c>
      <c r="Z70">
        <v>548.79999999999995</v>
      </c>
      <c r="AA70">
        <v>0</v>
      </c>
    </row>
    <row r="71" spans="1:27" x14ac:dyDescent="0.25">
      <c r="A71" s="1">
        <v>45298</v>
      </c>
      <c r="B71">
        <v>3313</v>
      </c>
      <c r="C71">
        <v>4</v>
      </c>
      <c r="D71">
        <v>1</v>
      </c>
      <c r="E71">
        <v>4</v>
      </c>
      <c r="F71">
        <v>4</v>
      </c>
      <c r="G71">
        <v>2</v>
      </c>
      <c r="I71">
        <v>40</v>
      </c>
      <c r="J71" t="s">
        <v>3</v>
      </c>
      <c r="K71">
        <v>43</v>
      </c>
      <c r="L71" t="s">
        <v>42</v>
      </c>
      <c r="M71" t="s">
        <v>43</v>
      </c>
      <c r="N71" t="s">
        <v>491</v>
      </c>
      <c r="O71">
        <v>212</v>
      </c>
      <c r="P71">
        <v>140</v>
      </c>
      <c r="R71" t="s">
        <v>488</v>
      </c>
      <c r="S71">
        <v>2</v>
      </c>
      <c r="T71" t="s">
        <v>487</v>
      </c>
      <c r="U71" t="s">
        <v>488</v>
      </c>
      <c r="V71" t="s">
        <v>489</v>
      </c>
      <c r="Y71" t="s">
        <v>493</v>
      </c>
      <c r="Z71">
        <v>267.39999999999998</v>
      </c>
      <c r="AA71">
        <v>30</v>
      </c>
    </row>
    <row r="72" spans="1:27" x14ac:dyDescent="0.25">
      <c r="A72" s="1">
        <v>45299</v>
      </c>
      <c r="B72">
        <v>2375</v>
      </c>
      <c r="C72">
        <v>4</v>
      </c>
      <c r="D72">
        <v>2</v>
      </c>
      <c r="E72">
        <v>1</v>
      </c>
      <c r="F72">
        <v>2</v>
      </c>
      <c r="G72">
        <v>1</v>
      </c>
      <c r="I72">
        <v>9</v>
      </c>
      <c r="J72" t="s">
        <v>5</v>
      </c>
      <c r="K72">
        <v>70</v>
      </c>
      <c r="L72" t="s">
        <v>42</v>
      </c>
      <c r="M72" t="s">
        <v>49</v>
      </c>
      <c r="N72" t="s">
        <v>486</v>
      </c>
      <c r="O72">
        <v>324</v>
      </c>
      <c r="P72">
        <v>159</v>
      </c>
      <c r="Q72" s="1">
        <v>45316</v>
      </c>
      <c r="R72" t="s">
        <v>495</v>
      </c>
      <c r="S72">
        <v>1</v>
      </c>
      <c r="T72" t="s">
        <v>492</v>
      </c>
      <c r="U72" t="s">
        <v>488</v>
      </c>
      <c r="V72" t="s">
        <v>489</v>
      </c>
      <c r="Y72" t="s">
        <v>490</v>
      </c>
      <c r="Z72">
        <v>338.1</v>
      </c>
      <c r="AA72">
        <v>0</v>
      </c>
    </row>
    <row r="73" spans="1:27" x14ac:dyDescent="0.25">
      <c r="A73" s="1">
        <v>45299</v>
      </c>
      <c r="B73">
        <v>626</v>
      </c>
      <c r="C73">
        <v>4</v>
      </c>
      <c r="D73">
        <v>1</v>
      </c>
      <c r="E73">
        <v>4</v>
      </c>
      <c r="F73">
        <v>1</v>
      </c>
      <c r="G73">
        <v>2</v>
      </c>
      <c r="I73">
        <v>40</v>
      </c>
      <c r="J73" t="s">
        <v>3</v>
      </c>
      <c r="K73">
        <v>19</v>
      </c>
      <c r="L73" t="s">
        <v>42</v>
      </c>
      <c r="M73" t="s">
        <v>43</v>
      </c>
      <c r="N73" t="s">
        <v>486</v>
      </c>
      <c r="O73">
        <v>348</v>
      </c>
      <c r="P73">
        <v>67</v>
      </c>
      <c r="Q73" s="1">
        <v>45310</v>
      </c>
      <c r="R73" t="s">
        <v>495</v>
      </c>
      <c r="S73">
        <v>2</v>
      </c>
      <c r="T73" t="s">
        <v>487</v>
      </c>
      <c r="U73" t="s">
        <v>488</v>
      </c>
      <c r="V73" t="s">
        <v>489</v>
      </c>
      <c r="Y73" t="s">
        <v>490</v>
      </c>
      <c r="Z73">
        <v>290.5</v>
      </c>
      <c r="AA73">
        <v>0</v>
      </c>
    </row>
    <row r="74" spans="1:27" x14ac:dyDescent="0.25">
      <c r="A74" s="1">
        <v>45299</v>
      </c>
      <c r="B74">
        <v>2800</v>
      </c>
      <c r="C74">
        <v>4</v>
      </c>
      <c r="D74">
        <v>2</v>
      </c>
      <c r="E74">
        <v>1</v>
      </c>
      <c r="F74">
        <v>2</v>
      </c>
      <c r="G74">
        <v>1</v>
      </c>
      <c r="I74">
        <v>9</v>
      </c>
      <c r="J74" t="s">
        <v>5</v>
      </c>
      <c r="K74">
        <v>37</v>
      </c>
      <c r="L74" t="s">
        <v>42</v>
      </c>
      <c r="M74" t="s">
        <v>60</v>
      </c>
      <c r="N74" t="s">
        <v>486</v>
      </c>
      <c r="O74">
        <v>737</v>
      </c>
      <c r="P74">
        <v>166</v>
      </c>
      <c r="R74" t="s">
        <v>488</v>
      </c>
      <c r="S74">
        <v>1</v>
      </c>
      <c r="T74" t="s">
        <v>492</v>
      </c>
      <c r="U74" t="s">
        <v>495</v>
      </c>
      <c r="V74" t="s">
        <v>497</v>
      </c>
      <c r="Y74" t="s">
        <v>493</v>
      </c>
      <c r="Z74">
        <v>653.1</v>
      </c>
      <c r="AA74">
        <v>30</v>
      </c>
    </row>
    <row r="75" spans="1:27" x14ac:dyDescent="0.25">
      <c r="A75" s="1">
        <v>45781</v>
      </c>
      <c r="B75">
        <v>2116</v>
      </c>
      <c r="C75">
        <v>5</v>
      </c>
      <c r="D75">
        <v>2</v>
      </c>
      <c r="E75">
        <v>4</v>
      </c>
      <c r="F75">
        <v>2</v>
      </c>
      <c r="G75">
        <v>1</v>
      </c>
      <c r="I75">
        <v>2</v>
      </c>
      <c r="J75" t="s">
        <v>7</v>
      </c>
      <c r="K75">
        <v>52</v>
      </c>
      <c r="L75" t="s">
        <v>42</v>
      </c>
      <c r="M75" t="s">
        <v>53</v>
      </c>
      <c r="N75" t="s">
        <v>486</v>
      </c>
      <c r="O75">
        <v>608</v>
      </c>
      <c r="P75">
        <v>91</v>
      </c>
      <c r="R75" t="s">
        <v>488</v>
      </c>
      <c r="S75">
        <v>8</v>
      </c>
      <c r="T75" t="s">
        <v>492</v>
      </c>
      <c r="U75" t="s">
        <v>488</v>
      </c>
      <c r="V75" t="s">
        <v>497</v>
      </c>
      <c r="W75" s="1">
        <v>45783</v>
      </c>
      <c r="X75" s="1">
        <v>45781</v>
      </c>
      <c r="Y75" t="s">
        <v>493</v>
      </c>
      <c r="Z75">
        <v>510.3</v>
      </c>
      <c r="AA75">
        <v>30</v>
      </c>
    </row>
    <row r="76" spans="1:27" x14ac:dyDescent="0.25">
      <c r="A76" s="1">
        <v>45781</v>
      </c>
      <c r="B76">
        <v>3325</v>
      </c>
      <c r="C76">
        <v>3</v>
      </c>
      <c r="D76">
        <v>2</v>
      </c>
      <c r="E76">
        <v>1</v>
      </c>
      <c r="F76">
        <v>4</v>
      </c>
      <c r="G76">
        <v>3</v>
      </c>
      <c r="I76">
        <v>15</v>
      </c>
      <c r="J76" t="s">
        <v>9</v>
      </c>
      <c r="K76">
        <v>47</v>
      </c>
      <c r="L76" t="s">
        <v>42</v>
      </c>
      <c r="M76" t="s">
        <v>43</v>
      </c>
      <c r="N76" t="s">
        <v>492</v>
      </c>
      <c r="O76">
        <v>820</v>
      </c>
      <c r="P76">
        <v>159</v>
      </c>
      <c r="Q76" s="1">
        <v>45798</v>
      </c>
      <c r="R76" t="s">
        <v>495</v>
      </c>
      <c r="S76">
        <v>3</v>
      </c>
      <c r="T76" t="s">
        <v>494</v>
      </c>
      <c r="U76" t="s">
        <v>495</v>
      </c>
      <c r="V76" t="s">
        <v>497</v>
      </c>
      <c r="Y76" t="s">
        <v>490</v>
      </c>
      <c r="Z76">
        <v>685.3</v>
      </c>
      <c r="AA76">
        <v>0</v>
      </c>
    </row>
    <row r="77" spans="1:27" x14ac:dyDescent="0.25">
      <c r="A77" s="1">
        <v>45781</v>
      </c>
      <c r="B77">
        <v>2820</v>
      </c>
      <c r="C77">
        <v>4</v>
      </c>
      <c r="D77">
        <v>3</v>
      </c>
      <c r="E77">
        <v>4</v>
      </c>
      <c r="F77">
        <v>3</v>
      </c>
      <c r="G77">
        <v>3</v>
      </c>
      <c r="I77">
        <v>16</v>
      </c>
      <c r="J77" t="s">
        <v>9</v>
      </c>
      <c r="K77">
        <v>47</v>
      </c>
      <c r="L77" t="s">
        <v>42</v>
      </c>
      <c r="M77" t="s">
        <v>47</v>
      </c>
      <c r="N77" t="s">
        <v>492</v>
      </c>
      <c r="O77">
        <v>306</v>
      </c>
      <c r="P77">
        <v>34</v>
      </c>
      <c r="R77" t="s">
        <v>488</v>
      </c>
      <c r="S77">
        <v>5</v>
      </c>
      <c r="T77" t="s">
        <v>494</v>
      </c>
      <c r="U77" t="s">
        <v>488</v>
      </c>
      <c r="V77" t="s">
        <v>489</v>
      </c>
      <c r="W77" s="1">
        <v>45788</v>
      </c>
      <c r="X77" s="1">
        <v>45781</v>
      </c>
      <c r="Y77" t="s">
        <v>493</v>
      </c>
      <c r="Z77">
        <v>259</v>
      </c>
      <c r="AA77">
        <v>30</v>
      </c>
    </row>
    <row r="78" spans="1:27" x14ac:dyDescent="0.25">
      <c r="A78" s="1">
        <v>45781</v>
      </c>
      <c r="B78">
        <v>1989</v>
      </c>
      <c r="C78">
        <v>5</v>
      </c>
      <c r="D78">
        <v>5</v>
      </c>
      <c r="E78">
        <v>1</v>
      </c>
      <c r="F78">
        <v>4</v>
      </c>
      <c r="G78">
        <v>1</v>
      </c>
      <c r="I78">
        <v>24</v>
      </c>
      <c r="J78" t="s">
        <v>16</v>
      </c>
      <c r="K78">
        <v>52</v>
      </c>
      <c r="L78" t="s">
        <v>42</v>
      </c>
      <c r="M78" t="s">
        <v>43</v>
      </c>
      <c r="N78" t="s">
        <v>491</v>
      </c>
      <c r="O78">
        <v>190</v>
      </c>
      <c r="P78">
        <v>33</v>
      </c>
      <c r="R78" t="s">
        <v>488</v>
      </c>
      <c r="S78">
        <v>9</v>
      </c>
      <c r="T78" t="s">
        <v>487</v>
      </c>
      <c r="U78" t="s">
        <v>495</v>
      </c>
      <c r="V78" t="s">
        <v>497</v>
      </c>
      <c r="W78" s="1">
        <v>45782</v>
      </c>
      <c r="X78" s="1">
        <v>45781</v>
      </c>
      <c r="Y78" t="s">
        <v>493</v>
      </c>
      <c r="Z78">
        <v>177.1</v>
      </c>
      <c r="AA78">
        <v>30</v>
      </c>
    </row>
    <row r="79" spans="1:27" x14ac:dyDescent="0.25">
      <c r="A79" s="1">
        <v>45781</v>
      </c>
      <c r="B79">
        <v>3589</v>
      </c>
      <c r="C79">
        <v>2</v>
      </c>
      <c r="D79">
        <v>5</v>
      </c>
      <c r="E79">
        <v>4</v>
      </c>
      <c r="F79">
        <v>3</v>
      </c>
      <c r="G79">
        <v>2</v>
      </c>
      <c r="I79">
        <v>11</v>
      </c>
      <c r="J79" t="s">
        <v>5</v>
      </c>
      <c r="K79">
        <v>41</v>
      </c>
      <c r="L79" t="s">
        <v>42</v>
      </c>
      <c r="M79" t="s">
        <v>49</v>
      </c>
      <c r="N79" t="s">
        <v>492</v>
      </c>
      <c r="O79">
        <v>716</v>
      </c>
      <c r="P79">
        <v>130</v>
      </c>
      <c r="Q79" s="1">
        <v>45791</v>
      </c>
      <c r="R79" t="s">
        <v>495</v>
      </c>
      <c r="S79">
        <v>2</v>
      </c>
      <c r="T79" t="s">
        <v>487</v>
      </c>
      <c r="U79" t="s">
        <v>495</v>
      </c>
      <c r="V79" t="s">
        <v>489</v>
      </c>
      <c r="Y79" t="s">
        <v>490</v>
      </c>
      <c r="Z79">
        <v>592.20000000000005</v>
      </c>
      <c r="AA79">
        <v>0</v>
      </c>
    </row>
    <row r="80" spans="1:27" x14ac:dyDescent="0.25">
      <c r="A80" s="1">
        <v>45299</v>
      </c>
      <c r="B80">
        <v>990</v>
      </c>
      <c r="C80">
        <v>4</v>
      </c>
      <c r="D80">
        <v>2</v>
      </c>
      <c r="E80">
        <v>1</v>
      </c>
      <c r="F80">
        <v>2</v>
      </c>
      <c r="G80">
        <v>1</v>
      </c>
      <c r="I80">
        <v>9</v>
      </c>
      <c r="J80" t="s">
        <v>5</v>
      </c>
      <c r="K80">
        <v>78</v>
      </c>
      <c r="L80" t="s">
        <v>42</v>
      </c>
      <c r="M80" t="s">
        <v>43</v>
      </c>
      <c r="N80" t="s">
        <v>491</v>
      </c>
      <c r="O80">
        <v>481</v>
      </c>
      <c r="P80">
        <v>47</v>
      </c>
      <c r="R80" t="s">
        <v>488</v>
      </c>
      <c r="S80">
        <v>1</v>
      </c>
      <c r="T80" t="s">
        <v>487</v>
      </c>
      <c r="U80" t="s">
        <v>495</v>
      </c>
      <c r="V80" t="s">
        <v>489</v>
      </c>
      <c r="Y80" t="s">
        <v>498</v>
      </c>
      <c r="Z80">
        <v>376.6</v>
      </c>
      <c r="AA80">
        <v>10</v>
      </c>
    </row>
    <row r="81" spans="1:27" x14ac:dyDescent="0.25">
      <c r="A81" s="1">
        <v>45299</v>
      </c>
      <c r="B81">
        <v>3277</v>
      </c>
      <c r="C81">
        <v>4</v>
      </c>
      <c r="D81">
        <v>1</v>
      </c>
      <c r="E81">
        <v>4</v>
      </c>
      <c r="F81">
        <v>3</v>
      </c>
      <c r="G81">
        <v>3</v>
      </c>
      <c r="I81">
        <v>40</v>
      </c>
      <c r="J81" t="s">
        <v>3</v>
      </c>
      <c r="K81">
        <v>25</v>
      </c>
      <c r="L81" t="s">
        <v>42</v>
      </c>
      <c r="M81" t="s">
        <v>47</v>
      </c>
      <c r="N81" t="s">
        <v>486</v>
      </c>
      <c r="O81">
        <v>535</v>
      </c>
      <c r="P81">
        <v>80</v>
      </c>
      <c r="R81" t="s">
        <v>488</v>
      </c>
      <c r="S81">
        <v>2</v>
      </c>
      <c r="T81" t="s">
        <v>494</v>
      </c>
      <c r="U81" t="s">
        <v>488</v>
      </c>
      <c r="V81" t="s">
        <v>489</v>
      </c>
      <c r="Y81" t="s">
        <v>493</v>
      </c>
      <c r="Z81">
        <v>451.5</v>
      </c>
      <c r="AA81">
        <v>30</v>
      </c>
    </row>
    <row r="82" spans="1:27" x14ac:dyDescent="0.25">
      <c r="A82" s="1">
        <v>45300</v>
      </c>
      <c r="B82">
        <v>3645</v>
      </c>
      <c r="C82">
        <v>4</v>
      </c>
      <c r="D82">
        <v>2</v>
      </c>
      <c r="E82">
        <v>1</v>
      </c>
      <c r="F82">
        <v>2</v>
      </c>
      <c r="G82">
        <v>3</v>
      </c>
      <c r="I82">
        <v>9</v>
      </c>
      <c r="J82" t="s">
        <v>5</v>
      </c>
      <c r="K82">
        <v>64</v>
      </c>
      <c r="L82" t="s">
        <v>42</v>
      </c>
      <c r="M82" t="s">
        <v>53</v>
      </c>
      <c r="N82" t="s">
        <v>491</v>
      </c>
      <c r="O82">
        <v>134</v>
      </c>
      <c r="P82">
        <v>108</v>
      </c>
      <c r="R82" t="s">
        <v>488</v>
      </c>
      <c r="S82">
        <v>1</v>
      </c>
      <c r="T82" t="s">
        <v>492</v>
      </c>
      <c r="U82" t="s">
        <v>488</v>
      </c>
      <c r="V82" t="s">
        <v>497</v>
      </c>
      <c r="Y82" t="s">
        <v>496</v>
      </c>
      <c r="Z82">
        <v>204.4</v>
      </c>
      <c r="AA82">
        <v>50</v>
      </c>
    </row>
    <row r="83" spans="1:27" x14ac:dyDescent="0.25">
      <c r="A83" s="1">
        <v>45300</v>
      </c>
      <c r="B83">
        <v>2828</v>
      </c>
      <c r="C83">
        <v>4</v>
      </c>
      <c r="D83">
        <v>1</v>
      </c>
      <c r="E83">
        <v>4</v>
      </c>
      <c r="F83">
        <v>2</v>
      </c>
      <c r="G83">
        <v>3</v>
      </c>
      <c r="I83">
        <v>40</v>
      </c>
      <c r="J83" t="s">
        <v>3</v>
      </c>
      <c r="K83">
        <v>52</v>
      </c>
      <c r="L83" t="s">
        <v>42</v>
      </c>
      <c r="M83" t="s">
        <v>49</v>
      </c>
      <c r="N83" t="s">
        <v>486</v>
      </c>
      <c r="O83">
        <v>293</v>
      </c>
      <c r="P83">
        <v>108</v>
      </c>
      <c r="Q83" s="1">
        <v>45309</v>
      </c>
      <c r="R83" t="s">
        <v>495</v>
      </c>
      <c r="S83">
        <v>2</v>
      </c>
      <c r="T83" t="s">
        <v>492</v>
      </c>
      <c r="U83" t="s">
        <v>495</v>
      </c>
      <c r="V83" t="s">
        <v>497</v>
      </c>
      <c r="Y83" t="s">
        <v>490</v>
      </c>
      <c r="Z83">
        <v>280.7</v>
      </c>
      <c r="AA83">
        <v>0</v>
      </c>
    </row>
    <row r="84" spans="1:27" x14ac:dyDescent="0.25">
      <c r="A84" s="1">
        <v>45300</v>
      </c>
      <c r="B84">
        <v>1845</v>
      </c>
      <c r="C84">
        <v>4</v>
      </c>
      <c r="D84">
        <v>2</v>
      </c>
      <c r="E84">
        <v>1</v>
      </c>
      <c r="F84">
        <v>2</v>
      </c>
      <c r="G84">
        <v>1</v>
      </c>
      <c r="I84">
        <v>9</v>
      </c>
      <c r="J84" t="s">
        <v>5</v>
      </c>
      <c r="K84">
        <v>31</v>
      </c>
      <c r="L84" t="s">
        <v>42</v>
      </c>
      <c r="M84" t="s">
        <v>49</v>
      </c>
      <c r="N84" t="s">
        <v>486</v>
      </c>
      <c r="O84">
        <v>57</v>
      </c>
      <c r="P84">
        <v>198</v>
      </c>
      <c r="Q84" s="1">
        <v>45322</v>
      </c>
      <c r="R84" t="s">
        <v>495</v>
      </c>
      <c r="S84">
        <v>1</v>
      </c>
      <c r="T84" t="s">
        <v>494</v>
      </c>
      <c r="U84" t="s">
        <v>495</v>
      </c>
      <c r="V84" t="s">
        <v>489</v>
      </c>
      <c r="Y84" t="s">
        <v>490</v>
      </c>
      <c r="Z84">
        <v>178.5</v>
      </c>
      <c r="AA84">
        <v>0</v>
      </c>
    </row>
    <row r="85" spans="1:27" x14ac:dyDescent="0.25">
      <c r="A85" s="1">
        <v>45780</v>
      </c>
      <c r="B85">
        <v>2714</v>
      </c>
      <c r="C85">
        <v>4</v>
      </c>
      <c r="D85">
        <v>2</v>
      </c>
      <c r="E85">
        <v>4</v>
      </c>
      <c r="F85">
        <v>3</v>
      </c>
      <c r="G85">
        <v>1</v>
      </c>
      <c r="I85">
        <v>14</v>
      </c>
      <c r="J85" t="s">
        <v>9</v>
      </c>
      <c r="K85">
        <v>58</v>
      </c>
      <c r="L85" t="s">
        <v>42</v>
      </c>
      <c r="M85" t="s">
        <v>53</v>
      </c>
      <c r="N85" t="s">
        <v>492</v>
      </c>
      <c r="O85">
        <v>778</v>
      </c>
      <c r="P85">
        <v>152</v>
      </c>
      <c r="Q85" s="1">
        <v>45805</v>
      </c>
      <c r="R85" t="s">
        <v>495</v>
      </c>
      <c r="S85">
        <v>3</v>
      </c>
      <c r="T85" t="s">
        <v>487</v>
      </c>
      <c r="U85" t="s">
        <v>488</v>
      </c>
      <c r="V85" t="s">
        <v>497</v>
      </c>
      <c r="Y85" t="s">
        <v>490</v>
      </c>
      <c r="Z85">
        <v>651</v>
      </c>
      <c r="AA85">
        <v>0</v>
      </c>
    </row>
    <row r="86" spans="1:27" x14ac:dyDescent="0.25">
      <c r="A86" s="1">
        <v>45780</v>
      </c>
      <c r="B86">
        <v>1209</v>
      </c>
      <c r="C86">
        <v>3</v>
      </c>
      <c r="D86">
        <v>2</v>
      </c>
      <c r="E86">
        <v>5</v>
      </c>
      <c r="F86">
        <v>5</v>
      </c>
      <c r="G86">
        <v>2</v>
      </c>
      <c r="I86">
        <v>32</v>
      </c>
      <c r="J86" t="s">
        <v>11</v>
      </c>
      <c r="K86">
        <v>19</v>
      </c>
      <c r="L86" t="s">
        <v>42</v>
      </c>
      <c r="M86" t="s">
        <v>43</v>
      </c>
      <c r="N86" t="s">
        <v>486</v>
      </c>
      <c r="O86">
        <v>314</v>
      </c>
      <c r="P86">
        <v>119</v>
      </c>
      <c r="Q86" s="1">
        <v>45788</v>
      </c>
      <c r="R86" t="s">
        <v>495</v>
      </c>
      <c r="S86">
        <v>4</v>
      </c>
      <c r="T86" t="s">
        <v>487</v>
      </c>
      <c r="U86" t="s">
        <v>488</v>
      </c>
      <c r="V86" t="s">
        <v>489</v>
      </c>
      <c r="Y86" t="s">
        <v>490</v>
      </c>
      <c r="Z86">
        <v>303.10000000000002</v>
      </c>
      <c r="AA86">
        <v>0</v>
      </c>
    </row>
    <row r="87" spans="1:27" x14ac:dyDescent="0.25">
      <c r="A87" s="1">
        <v>45780</v>
      </c>
      <c r="B87">
        <v>1594</v>
      </c>
      <c r="C87">
        <v>2</v>
      </c>
      <c r="D87">
        <v>4</v>
      </c>
      <c r="E87">
        <v>5</v>
      </c>
      <c r="F87">
        <v>3</v>
      </c>
      <c r="G87">
        <v>2</v>
      </c>
      <c r="I87">
        <v>21</v>
      </c>
      <c r="J87" t="s">
        <v>16</v>
      </c>
      <c r="K87">
        <v>29</v>
      </c>
      <c r="L87" t="s">
        <v>42</v>
      </c>
      <c r="M87" t="s">
        <v>47</v>
      </c>
      <c r="N87" t="s">
        <v>492</v>
      </c>
      <c r="O87">
        <v>801</v>
      </c>
      <c r="P87">
        <v>45</v>
      </c>
      <c r="Q87" s="1">
        <v>45796</v>
      </c>
      <c r="R87" t="s">
        <v>495</v>
      </c>
      <c r="S87">
        <v>8</v>
      </c>
      <c r="T87" t="s">
        <v>487</v>
      </c>
      <c r="U87" t="s">
        <v>488</v>
      </c>
      <c r="V87" t="s">
        <v>497</v>
      </c>
      <c r="Y87" t="s">
        <v>490</v>
      </c>
      <c r="Z87">
        <v>592.20000000000005</v>
      </c>
      <c r="AA87">
        <v>0</v>
      </c>
    </row>
    <row r="88" spans="1:27" x14ac:dyDescent="0.25">
      <c r="A88" s="1">
        <v>45780</v>
      </c>
      <c r="B88">
        <v>2196</v>
      </c>
      <c r="C88">
        <v>4</v>
      </c>
      <c r="D88">
        <v>3</v>
      </c>
      <c r="E88">
        <v>3</v>
      </c>
      <c r="F88">
        <v>5</v>
      </c>
      <c r="G88">
        <v>1</v>
      </c>
      <c r="I88">
        <v>21</v>
      </c>
      <c r="J88" t="s">
        <v>16</v>
      </c>
      <c r="K88">
        <v>33</v>
      </c>
      <c r="L88" t="s">
        <v>42</v>
      </c>
      <c r="M88" t="s">
        <v>53</v>
      </c>
      <c r="N88" t="s">
        <v>491</v>
      </c>
      <c r="O88">
        <v>411</v>
      </c>
      <c r="P88">
        <v>199</v>
      </c>
      <c r="Q88" s="1">
        <v>45808</v>
      </c>
      <c r="R88" t="s">
        <v>495</v>
      </c>
      <c r="S88">
        <v>3</v>
      </c>
      <c r="T88" t="s">
        <v>487</v>
      </c>
      <c r="U88" t="s">
        <v>488</v>
      </c>
      <c r="V88" t="s">
        <v>497</v>
      </c>
      <c r="Y88" t="s">
        <v>490</v>
      </c>
      <c r="Z88">
        <v>427</v>
      </c>
      <c r="AA88">
        <v>0</v>
      </c>
    </row>
    <row r="89" spans="1:27" x14ac:dyDescent="0.25">
      <c r="A89" s="1">
        <v>45300</v>
      </c>
      <c r="B89">
        <v>636</v>
      </c>
      <c r="C89">
        <v>4</v>
      </c>
      <c r="D89">
        <v>1</v>
      </c>
      <c r="E89">
        <v>4</v>
      </c>
      <c r="F89">
        <v>5</v>
      </c>
      <c r="G89">
        <v>1</v>
      </c>
      <c r="I89">
        <v>9</v>
      </c>
      <c r="J89" t="s">
        <v>5</v>
      </c>
      <c r="K89">
        <v>21</v>
      </c>
      <c r="L89" t="s">
        <v>42</v>
      </c>
      <c r="M89" t="s">
        <v>60</v>
      </c>
      <c r="N89" t="s">
        <v>486</v>
      </c>
      <c r="O89">
        <v>630</v>
      </c>
      <c r="P89">
        <v>107</v>
      </c>
      <c r="Q89" s="1">
        <v>45310</v>
      </c>
      <c r="R89" t="s">
        <v>495</v>
      </c>
      <c r="S89">
        <v>2</v>
      </c>
      <c r="T89" t="s">
        <v>492</v>
      </c>
      <c r="U89" t="s">
        <v>495</v>
      </c>
      <c r="V89" t="s">
        <v>489</v>
      </c>
      <c r="Y89" t="s">
        <v>490</v>
      </c>
      <c r="Z89">
        <v>515.9</v>
      </c>
      <c r="AA89">
        <v>0</v>
      </c>
    </row>
    <row r="90" spans="1:27" x14ac:dyDescent="0.25">
      <c r="A90" s="1">
        <v>45300</v>
      </c>
      <c r="B90">
        <v>3525</v>
      </c>
      <c r="C90">
        <v>4</v>
      </c>
      <c r="D90">
        <v>2</v>
      </c>
      <c r="E90">
        <v>1</v>
      </c>
      <c r="F90">
        <v>2</v>
      </c>
      <c r="G90">
        <v>1</v>
      </c>
      <c r="I90">
        <v>40</v>
      </c>
      <c r="J90" t="s">
        <v>3</v>
      </c>
      <c r="K90">
        <v>19</v>
      </c>
      <c r="L90" t="s">
        <v>42</v>
      </c>
      <c r="M90" t="s">
        <v>47</v>
      </c>
      <c r="N90" t="s">
        <v>486</v>
      </c>
      <c r="O90">
        <v>233</v>
      </c>
      <c r="P90">
        <v>42</v>
      </c>
      <c r="R90" t="s">
        <v>488</v>
      </c>
      <c r="S90">
        <v>1</v>
      </c>
      <c r="T90" t="s">
        <v>494</v>
      </c>
      <c r="U90" t="s">
        <v>488</v>
      </c>
      <c r="V90" t="s">
        <v>497</v>
      </c>
      <c r="Y90" t="s">
        <v>493</v>
      </c>
      <c r="Z90">
        <v>213.5</v>
      </c>
      <c r="AA90">
        <v>30</v>
      </c>
    </row>
    <row r="91" spans="1:27" x14ac:dyDescent="0.25">
      <c r="A91" s="1">
        <v>45300</v>
      </c>
      <c r="B91">
        <v>505</v>
      </c>
      <c r="C91">
        <v>4</v>
      </c>
      <c r="D91">
        <v>1</v>
      </c>
      <c r="E91">
        <v>4</v>
      </c>
      <c r="F91">
        <v>5</v>
      </c>
      <c r="G91">
        <v>2</v>
      </c>
      <c r="I91">
        <v>9</v>
      </c>
      <c r="J91" t="s">
        <v>5</v>
      </c>
      <c r="K91">
        <v>79</v>
      </c>
      <c r="L91" t="s">
        <v>42</v>
      </c>
      <c r="M91" t="s">
        <v>47</v>
      </c>
      <c r="N91" t="s">
        <v>486</v>
      </c>
      <c r="O91">
        <v>461</v>
      </c>
      <c r="P91">
        <v>56</v>
      </c>
      <c r="Q91" s="1">
        <v>45317</v>
      </c>
      <c r="R91" t="s">
        <v>495</v>
      </c>
      <c r="S91">
        <v>2</v>
      </c>
      <c r="T91" t="s">
        <v>494</v>
      </c>
      <c r="U91" t="s">
        <v>488</v>
      </c>
      <c r="V91" t="s">
        <v>489</v>
      </c>
      <c r="Y91" t="s">
        <v>490</v>
      </c>
      <c r="Z91">
        <v>361.9</v>
      </c>
      <c r="AA91">
        <v>0</v>
      </c>
    </row>
    <row r="92" spans="1:27" x14ac:dyDescent="0.25">
      <c r="A92" s="1">
        <v>45780</v>
      </c>
      <c r="B92">
        <v>789</v>
      </c>
      <c r="C92">
        <v>4</v>
      </c>
      <c r="D92">
        <v>5</v>
      </c>
      <c r="E92">
        <v>1</v>
      </c>
      <c r="F92">
        <v>2</v>
      </c>
      <c r="G92">
        <v>2</v>
      </c>
      <c r="I92">
        <v>24</v>
      </c>
      <c r="J92" t="s">
        <v>16</v>
      </c>
      <c r="K92">
        <v>38</v>
      </c>
      <c r="L92" t="s">
        <v>42</v>
      </c>
      <c r="M92" t="s">
        <v>43</v>
      </c>
      <c r="N92" t="s">
        <v>492</v>
      </c>
      <c r="O92">
        <v>152</v>
      </c>
      <c r="P92">
        <v>89</v>
      </c>
      <c r="R92" t="s">
        <v>488</v>
      </c>
      <c r="S92">
        <v>7</v>
      </c>
      <c r="T92" t="s">
        <v>492</v>
      </c>
      <c r="U92" t="s">
        <v>488</v>
      </c>
      <c r="V92" t="s">
        <v>489</v>
      </c>
      <c r="W92" s="1">
        <v>45789</v>
      </c>
      <c r="X92" s="1">
        <v>45780</v>
      </c>
      <c r="Y92" t="s">
        <v>498</v>
      </c>
      <c r="Z92">
        <v>175.7</v>
      </c>
      <c r="AA92">
        <v>10</v>
      </c>
    </row>
    <row r="93" spans="1:27" x14ac:dyDescent="0.25">
      <c r="A93" s="1">
        <v>45301</v>
      </c>
      <c r="B93">
        <v>1680</v>
      </c>
      <c r="C93">
        <v>4</v>
      </c>
      <c r="D93">
        <v>1</v>
      </c>
      <c r="E93">
        <v>4</v>
      </c>
      <c r="F93">
        <v>2</v>
      </c>
      <c r="G93">
        <v>1</v>
      </c>
      <c r="I93">
        <v>9</v>
      </c>
      <c r="J93" t="s">
        <v>5</v>
      </c>
      <c r="K93">
        <v>71</v>
      </c>
      <c r="L93" t="s">
        <v>42</v>
      </c>
      <c r="M93" t="s">
        <v>60</v>
      </c>
      <c r="N93" t="s">
        <v>486</v>
      </c>
      <c r="O93">
        <v>892</v>
      </c>
      <c r="P93">
        <v>36</v>
      </c>
      <c r="Q93" s="1">
        <v>45323</v>
      </c>
      <c r="R93" t="s">
        <v>495</v>
      </c>
      <c r="S93">
        <v>2</v>
      </c>
      <c r="T93" t="s">
        <v>492</v>
      </c>
      <c r="U93" t="s">
        <v>495</v>
      </c>
      <c r="V93" t="s">
        <v>489</v>
      </c>
      <c r="Y93" t="s">
        <v>490</v>
      </c>
      <c r="Z93">
        <v>649.6</v>
      </c>
      <c r="AA93">
        <v>0</v>
      </c>
    </row>
    <row r="94" spans="1:27" x14ac:dyDescent="0.25">
      <c r="A94" s="1">
        <v>45780</v>
      </c>
      <c r="B94">
        <v>4068</v>
      </c>
      <c r="C94">
        <v>3</v>
      </c>
      <c r="D94">
        <v>3</v>
      </c>
      <c r="E94">
        <v>5</v>
      </c>
      <c r="F94">
        <v>3</v>
      </c>
      <c r="G94">
        <v>2</v>
      </c>
      <c r="I94">
        <v>17</v>
      </c>
      <c r="J94" t="s">
        <v>14</v>
      </c>
      <c r="K94">
        <v>79</v>
      </c>
      <c r="L94" t="s">
        <v>42</v>
      </c>
      <c r="M94" t="s">
        <v>43</v>
      </c>
      <c r="N94" t="s">
        <v>492</v>
      </c>
      <c r="O94">
        <v>779</v>
      </c>
      <c r="P94">
        <v>178</v>
      </c>
      <c r="R94" t="s">
        <v>488</v>
      </c>
      <c r="S94">
        <v>8</v>
      </c>
      <c r="T94" t="s">
        <v>494</v>
      </c>
      <c r="U94" t="s">
        <v>488</v>
      </c>
      <c r="V94" t="s">
        <v>489</v>
      </c>
      <c r="W94" s="1">
        <v>45783</v>
      </c>
      <c r="X94" s="1">
        <v>45780</v>
      </c>
      <c r="Y94" t="s">
        <v>498</v>
      </c>
      <c r="Z94">
        <v>676.9</v>
      </c>
      <c r="AA94">
        <v>10</v>
      </c>
    </row>
    <row r="95" spans="1:27" x14ac:dyDescent="0.25">
      <c r="A95" s="1">
        <v>45301</v>
      </c>
      <c r="B95">
        <v>1107</v>
      </c>
      <c r="C95">
        <v>4</v>
      </c>
      <c r="D95">
        <v>1</v>
      </c>
      <c r="E95">
        <v>4</v>
      </c>
      <c r="F95">
        <v>1</v>
      </c>
      <c r="G95">
        <v>2</v>
      </c>
      <c r="I95">
        <v>9</v>
      </c>
      <c r="J95" t="s">
        <v>5</v>
      </c>
      <c r="K95">
        <v>21</v>
      </c>
      <c r="L95" t="s">
        <v>42</v>
      </c>
      <c r="M95" t="s">
        <v>49</v>
      </c>
      <c r="N95" t="s">
        <v>491</v>
      </c>
      <c r="O95">
        <v>836</v>
      </c>
      <c r="P95">
        <v>48</v>
      </c>
      <c r="R95" t="s">
        <v>488</v>
      </c>
      <c r="S95">
        <v>2</v>
      </c>
      <c r="T95" t="s">
        <v>494</v>
      </c>
      <c r="U95" t="s">
        <v>488</v>
      </c>
      <c r="V95" t="s">
        <v>489</v>
      </c>
      <c r="Y95" t="s">
        <v>496</v>
      </c>
      <c r="Z95">
        <v>653.79999999999995</v>
      </c>
      <c r="AA95">
        <v>50</v>
      </c>
    </row>
    <row r="96" spans="1:27" x14ac:dyDescent="0.25">
      <c r="A96" s="1">
        <v>45301</v>
      </c>
      <c r="B96">
        <v>4449</v>
      </c>
      <c r="C96">
        <v>4</v>
      </c>
      <c r="D96">
        <v>2</v>
      </c>
      <c r="E96">
        <v>1</v>
      </c>
      <c r="F96">
        <v>2</v>
      </c>
      <c r="G96">
        <v>2</v>
      </c>
      <c r="I96">
        <v>40</v>
      </c>
      <c r="J96" t="s">
        <v>3</v>
      </c>
      <c r="K96">
        <v>71</v>
      </c>
      <c r="L96" t="s">
        <v>42</v>
      </c>
      <c r="M96" t="s">
        <v>60</v>
      </c>
      <c r="N96" t="s">
        <v>486</v>
      </c>
      <c r="O96">
        <v>139</v>
      </c>
      <c r="P96">
        <v>76</v>
      </c>
      <c r="Q96" s="1">
        <v>45330</v>
      </c>
      <c r="R96" t="s">
        <v>495</v>
      </c>
      <c r="S96">
        <v>1</v>
      </c>
      <c r="T96" t="s">
        <v>492</v>
      </c>
      <c r="U96" t="s">
        <v>488</v>
      </c>
      <c r="V96" t="s">
        <v>497</v>
      </c>
      <c r="Y96" t="s">
        <v>490</v>
      </c>
      <c r="Z96">
        <v>150.5</v>
      </c>
      <c r="AA96">
        <v>0</v>
      </c>
    </row>
    <row r="97" spans="1:27" x14ac:dyDescent="0.25">
      <c r="A97" s="1">
        <v>45780</v>
      </c>
      <c r="B97">
        <v>4488</v>
      </c>
      <c r="C97">
        <v>3</v>
      </c>
      <c r="D97">
        <v>3</v>
      </c>
      <c r="E97">
        <v>4</v>
      </c>
      <c r="F97">
        <v>3</v>
      </c>
      <c r="G97">
        <v>2</v>
      </c>
      <c r="I97">
        <v>12</v>
      </c>
      <c r="J97" t="s">
        <v>5</v>
      </c>
      <c r="K97">
        <v>27</v>
      </c>
      <c r="L97" t="s">
        <v>42</v>
      </c>
      <c r="M97" t="s">
        <v>60</v>
      </c>
      <c r="N97" t="s">
        <v>492</v>
      </c>
      <c r="O97">
        <v>558</v>
      </c>
      <c r="P97">
        <v>182</v>
      </c>
      <c r="Q97" s="1">
        <v>45802</v>
      </c>
      <c r="R97" t="s">
        <v>495</v>
      </c>
      <c r="S97">
        <v>5</v>
      </c>
      <c r="T97" t="s">
        <v>494</v>
      </c>
      <c r="U97" t="s">
        <v>488</v>
      </c>
      <c r="V97" t="s">
        <v>497</v>
      </c>
      <c r="Y97" t="s">
        <v>490</v>
      </c>
      <c r="Z97">
        <v>518</v>
      </c>
      <c r="AA97">
        <v>0</v>
      </c>
    </row>
    <row r="98" spans="1:27" x14ac:dyDescent="0.25">
      <c r="A98" s="1">
        <v>45301</v>
      </c>
      <c r="B98">
        <v>915</v>
      </c>
      <c r="C98">
        <v>4</v>
      </c>
      <c r="D98">
        <v>2</v>
      </c>
      <c r="E98">
        <v>1</v>
      </c>
      <c r="F98">
        <v>2</v>
      </c>
      <c r="G98">
        <v>2</v>
      </c>
      <c r="I98">
        <v>40</v>
      </c>
      <c r="J98" t="s">
        <v>3</v>
      </c>
      <c r="K98">
        <v>35</v>
      </c>
      <c r="L98" t="s">
        <v>42</v>
      </c>
      <c r="M98" t="s">
        <v>49</v>
      </c>
      <c r="N98" t="s">
        <v>492</v>
      </c>
      <c r="O98">
        <v>671</v>
      </c>
      <c r="P98">
        <v>97</v>
      </c>
      <c r="R98" t="s">
        <v>488</v>
      </c>
      <c r="S98">
        <v>1</v>
      </c>
      <c r="T98" t="s">
        <v>492</v>
      </c>
      <c r="U98" t="s">
        <v>495</v>
      </c>
      <c r="V98" t="s">
        <v>497</v>
      </c>
      <c r="Y98" t="s">
        <v>493</v>
      </c>
      <c r="Z98">
        <v>558.6</v>
      </c>
      <c r="AA98">
        <v>30</v>
      </c>
    </row>
    <row r="99" spans="1:27" x14ac:dyDescent="0.25">
      <c r="A99" s="1">
        <v>45301</v>
      </c>
      <c r="B99">
        <v>173</v>
      </c>
      <c r="C99">
        <v>4</v>
      </c>
      <c r="D99">
        <v>1</v>
      </c>
      <c r="E99">
        <v>4</v>
      </c>
      <c r="F99">
        <v>3</v>
      </c>
      <c r="G99">
        <v>1</v>
      </c>
      <c r="I99">
        <v>9</v>
      </c>
      <c r="J99" t="s">
        <v>5</v>
      </c>
      <c r="K99">
        <v>43</v>
      </c>
      <c r="L99" t="s">
        <v>42</v>
      </c>
      <c r="M99" t="s">
        <v>49</v>
      </c>
      <c r="N99" t="s">
        <v>486</v>
      </c>
      <c r="O99">
        <v>740</v>
      </c>
      <c r="P99">
        <v>141</v>
      </c>
      <c r="R99" t="s">
        <v>488</v>
      </c>
      <c r="S99">
        <v>2</v>
      </c>
      <c r="T99" t="s">
        <v>494</v>
      </c>
      <c r="U99" t="s">
        <v>495</v>
      </c>
      <c r="V99" t="s">
        <v>489</v>
      </c>
      <c r="Y99" t="s">
        <v>498</v>
      </c>
      <c r="Z99">
        <v>623.70000000000005</v>
      </c>
      <c r="AA99">
        <v>10</v>
      </c>
    </row>
    <row r="100" spans="1:27" x14ac:dyDescent="0.25">
      <c r="A100" s="1">
        <v>45780</v>
      </c>
      <c r="B100">
        <v>1703</v>
      </c>
      <c r="C100">
        <v>2</v>
      </c>
      <c r="D100">
        <v>1</v>
      </c>
      <c r="E100">
        <v>2</v>
      </c>
      <c r="F100">
        <v>1</v>
      </c>
      <c r="G100">
        <v>3</v>
      </c>
      <c r="I100">
        <v>33</v>
      </c>
      <c r="J100" t="s">
        <v>10</v>
      </c>
      <c r="K100">
        <v>20</v>
      </c>
      <c r="L100" t="s">
        <v>42</v>
      </c>
      <c r="M100" t="s">
        <v>53</v>
      </c>
      <c r="N100" t="s">
        <v>492</v>
      </c>
      <c r="O100">
        <v>152</v>
      </c>
      <c r="P100">
        <v>94</v>
      </c>
      <c r="Q100" s="1">
        <v>45789</v>
      </c>
      <c r="R100" t="s">
        <v>495</v>
      </c>
      <c r="S100">
        <v>1</v>
      </c>
      <c r="T100" t="s">
        <v>492</v>
      </c>
      <c r="U100" t="s">
        <v>488</v>
      </c>
      <c r="V100" t="s">
        <v>497</v>
      </c>
      <c r="Y100" t="s">
        <v>490</v>
      </c>
      <c r="Z100">
        <v>172.2</v>
      </c>
      <c r="AA100">
        <v>0</v>
      </c>
    </row>
    <row r="101" spans="1:27" x14ac:dyDescent="0.25">
      <c r="A101" s="1">
        <v>45301</v>
      </c>
      <c r="B101">
        <v>1388</v>
      </c>
      <c r="C101">
        <v>4</v>
      </c>
      <c r="D101">
        <v>1</v>
      </c>
      <c r="E101">
        <v>4</v>
      </c>
      <c r="F101">
        <v>4</v>
      </c>
      <c r="G101">
        <v>1</v>
      </c>
      <c r="I101">
        <v>9</v>
      </c>
      <c r="J101" t="s">
        <v>5</v>
      </c>
      <c r="K101">
        <v>51</v>
      </c>
      <c r="L101" t="s">
        <v>42</v>
      </c>
      <c r="M101" t="s">
        <v>53</v>
      </c>
      <c r="N101" t="s">
        <v>486</v>
      </c>
      <c r="O101">
        <v>637</v>
      </c>
      <c r="P101">
        <v>112</v>
      </c>
      <c r="Q101" s="1">
        <v>45316</v>
      </c>
      <c r="R101" t="s">
        <v>495</v>
      </c>
      <c r="S101">
        <v>2</v>
      </c>
      <c r="T101" t="s">
        <v>492</v>
      </c>
      <c r="U101" t="s">
        <v>488</v>
      </c>
      <c r="V101" t="s">
        <v>497</v>
      </c>
      <c r="Y101" t="s">
        <v>490</v>
      </c>
      <c r="Z101">
        <v>524.29999999999995</v>
      </c>
      <c r="AA101">
        <v>0</v>
      </c>
    </row>
    <row r="102" spans="1:27" x14ac:dyDescent="0.25">
      <c r="A102" s="1">
        <v>45779</v>
      </c>
      <c r="B102">
        <v>3900</v>
      </c>
      <c r="C102">
        <v>1</v>
      </c>
      <c r="D102">
        <v>3</v>
      </c>
      <c r="E102">
        <v>5</v>
      </c>
      <c r="F102">
        <v>1</v>
      </c>
      <c r="G102">
        <v>3</v>
      </c>
      <c r="I102">
        <v>28</v>
      </c>
      <c r="J102" t="s">
        <v>12</v>
      </c>
      <c r="K102">
        <v>60</v>
      </c>
      <c r="L102" t="s">
        <v>42</v>
      </c>
      <c r="M102" t="s">
        <v>53</v>
      </c>
      <c r="N102" t="s">
        <v>491</v>
      </c>
      <c r="O102">
        <v>945</v>
      </c>
      <c r="P102">
        <v>49</v>
      </c>
      <c r="R102" t="s">
        <v>488</v>
      </c>
      <c r="S102">
        <v>9</v>
      </c>
      <c r="T102" t="s">
        <v>494</v>
      </c>
      <c r="U102" t="s">
        <v>488</v>
      </c>
      <c r="V102" t="s">
        <v>497</v>
      </c>
      <c r="W102" s="1">
        <v>45788</v>
      </c>
      <c r="X102" s="1">
        <v>45779</v>
      </c>
      <c r="Y102" t="s">
        <v>493</v>
      </c>
      <c r="Z102">
        <v>716.8</v>
      </c>
      <c r="AA102">
        <v>30</v>
      </c>
    </row>
    <row r="103" spans="1:27" x14ac:dyDescent="0.25">
      <c r="A103" s="1">
        <v>45302</v>
      </c>
      <c r="B103">
        <v>1206</v>
      </c>
      <c r="C103">
        <v>4</v>
      </c>
      <c r="D103">
        <v>1</v>
      </c>
      <c r="E103">
        <v>4</v>
      </c>
      <c r="F103">
        <v>4</v>
      </c>
      <c r="G103">
        <v>2</v>
      </c>
      <c r="I103">
        <v>9</v>
      </c>
      <c r="J103" t="s">
        <v>5</v>
      </c>
      <c r="K103">
        <v>79</v>
      </c>
      <c r="L103" t="s">
        <v>42</v>
      </c>
      <c r="M103" t="s">
        <v>60</v>
      </c>
      <c r="N103" t="s">
        <v>486</v>
      </c>
      <c r="O103">
        <v>959</v>
      </c>
      <c r="P103">
        <v>143</v>
      </c>
      <c r="R103" t="s">
        <v>488</v>
      </c>
      <c r="S103">
        <v>2</v>
      </c>
      <c r="T103" t="s">
        <v>494</v>
      </c>
      <c r="U103" t="s">
        <v>495</v>
      </c>
      <c r="V103" t="s">
        <v>489</v>
      </c>
      <c r="Y103" t="s">
        <v>493</v>
      </c>
      <c r="Z103">
        <v>792.4</v>
      </c>
      <c r="AA103">
        <v>30</v>
      </c>
    </row>
    <row r="104" spans="1:27" x14ac:dyDescent="0.25">
      <c r="A104" s="1">
        <v>45302</v>
      </c>
      <c r="B104">
        <v>4148</v>
      </c>
      <c r="C104">
        <v>4</v>
      </c>
      <c r="D104">
        <v>2</v>
      </c>
      <c r="E104">
        <v>1</v>
      </c>
      <c r="F104">
        <v>2</v>
      </c>
      <c r="G104">
        <v>2</v>
      </c>
      <c r="I104">
        <v>40</v>
      </c>
      <c r="J104" t="s">
        <v>3</v>
      </c>
      <c r="K104">
        <v>53</v>
      </c>
      <c r="L104" t="s">
        <v>42</v>
      </c>
      <c r="M104" t="s">
        <v>43</v>
      </c>
      <c r="N104" t="s">
        <v>486</v>
      </c>
      <c r="O104">
        <v>882</v>
      </c>
      <c r="P104">
        <v>50</v>
      </c>
      <c r="Q104" s="1">
        <v>45316</v>
      </c>
      <c r="R104" t="s">
        <v>495</v>
      </c>
      <c r="S104">
        <v>1</v>
      </c>
      <c r="T104" t="s">
        <v>494</v>
      </c>
      <c r="U104" t="s">
        <v>488</v>
      </c>
      <c r="V104" t="s">
        <v>497</v>
      </c>
      <c r="Y104" t="s">
        <v>490</v>
      </c>
      <c r="Z104">
        <v>652.4</v>
      </c>
      <c r="AA104">
        <v>0</v>
      </c>
    </row>
    <row r="105" spans="1:27" x14ac:dyDescent="0.25">
      <c r="A105" s="1">
        <v>45302</v>
      </c>
      <c r="B105">
        <v>666</v>
      </c>
      <c r="C105">
        <v>4</v>
      </c>
      <c r="D105">
        <v>1</v>
      </c>
      <c r="E105">
        <v>4</v>
      </c>
      <c r="F105">
        <v>2</v>
      </c>
      <c r="G105">
        <v>1</v>
      </c>
      <c r="I105">
        <v>9</v>
      </c>
      <c r="J105" t="s">
        <v>5</v>
      </c>
      <c r="K105">
        <v>31</v>
      </c>
      <c r="L105" t="s">
        <v>42</v>
      </c>
      <c r="M105" t="s">
        <v>53</v>
      </c>
      <c r="N105" t="s">
        <v>492</v>
      </c>
      <c r="O105">
        <v>902</v>
      </c>
      <c r="P105">
        <v>136</v>
      </c>
      <c r="R105" t="s">
        <v>488</v>
      </c>
      <c r="S105">
        <v>2</v>
      </c>
      <c r="T105" t="s">
        <v>494</v>
      </c>
      <c r="U105" t="s">
        <v>488</v>
      </c>
      <c r="V105" t="s">
        <v>497</v>
      </c>
      <c r="Y105" t="s">
        <v>498</v>
      </c>
      <c r="Z105">
        <v>733.6</v>
      </c>
      <c r="AA105">
        <v>10</v>
      </c>
    </row>
    <row r="106" spans="1:27" x14ac:dyDescent="0.25">
      <c r="A106" s="1">
        <v>45302</v>
      </c>
      <c r="B106">
        <v>3612</v>
      </c>
      <c r="C106">
        <v>4</v>
      </c>
      <c r="D106">
        <v>2</v>
      </c>
      <c r="E106">
        <v>1</v>
      </c>
      <c r="F106">
        <v>2</v>
      </c>
      <c r="G106">
        <v>1</v>
      </c>
      <c r="I106">
        <v>40</v>
      </c>
      <c r="J106" t="s">
        <v>3</v>
      </c>
      <c r="K106">
        <v>48</v>
      </c>
      <c r="L106" t="s">
        <v>42</v>
      </c>
      <c r="M106" t="s">
        <v>49</v>
      </c>
      <c r="N106" t="s">
        <v>486</v>
      </c>
      <c r="O106">
        <v>857</v>
      </c>
      <c r="P106">
        <v>132</v>
      </c>
      <c r="R106" t="s">
        <v>488</v>
      </c>
      <c r="S106">
        <v>1</v>
      </c>
      <c r="T106" t="s">
        <v>487</v>
      </c>
      <c r="U106" t="s">
        <v>495</v>
      </c>
      <c r="V106" t="s">
        <v>489</v>
      </c>
      <c r="Y106" t="s">
        <v>498</v>
      </c>
      <c r="Z106">
        <v>699.3</v>
      </c>
      <c r="AA106">
        <v>10</v>
      </c>
    </row>
    <row r="107" spans="1:27" x14ac:dyDescent="0.25">
      <c r="A107" s="1">
        <v>45302</v>
      </c>
      <c r="B107">
        <v>2141</v>
      </c>
      <c r="C107">
        <v>4</v>
      </c>
      <c r="D107">
        <v>1</v>
      </c>
      <c r="E107">
        <v>4</v>
      </c>
      <c r="F107">
        <v>3</v>
      </c>
      <c r="G107">
        <v>3</v>
      </c>
      <c r="I107">
        <v>40</v>
      </c>
      <c r="J107" t="s">
        <v>3</v>
      </c>
      <c r="K107">
        <v>65</v>
      </c>
      <c r="L107" t="s">
        <v>42</v>
      </c>
      <c r="M107" t="s">
        <v>47</v>
      </c>
      <c r="N107" t="s">
        <v>486</v>
      </c>
      <c r="O107">
        <v>521</v>
      </c>
      <c r="P107">
        <v>63</v>
      </c>
      <c r="Q107" s="1">
        <v>45324</v>
      </c>
      <c r="R107" t="s">
        <v>495</v>
      </c>
      <c r="S107">
        <v>2</v>
      </c>
      <c r="T107" t="s">
        <v>487</v>
      </c>
      <c r="U107" t="s">
        <v>495</v>
      </c>
      <c r="V107" t="s">
        <v>497</v>
      </c>
      <c r="Y107" t="s">
        <v>490</v>
      </c>
      <c r="Z107">
        <v>408.8</v>
      </c>
      <c r="AA107">
        <v>0</v>
      </c>
    </row>
    <row r="108" spans="1:27" x14ac:dyDescent="0.25">
      <c r="A108" s="1">
        <v>45302</v>
      </c>
      <c r="B108">
        <v>1363</v>
      </c>
      <c r="C108">
        <v>4</v>
      </c>
      <c r="D108">
        <v>2</v>
      </c>
      <c r="E108">
        <v>1</v>
      </c>
      <c r="F108">
        <v>2</v>
      </c>
      <c r="G108">
        <v>1</v>
      </c>
      <c r="I108">
        <v>9</v>
      </c>
      <c r="J108" t="s">
        <v>5</v>
      </c>
      <c r="K108">
        <v>32</v>
      </c>
      <c r="L108" t="s">
        <v>42</v>
      </c>
      <c r="M108" t="s">
        <v>43</v>
      </c>
      <c r="N108" t="s">
        <v>486</v>
      </c>
      <c r="O108">
        <v>809</v>
      </c>
      <c r="P108">
        <v>146</v>
      </c>
      <c r="Q108" s="1">
        <v>45330</v>
      </c>
      <c r="R108" t="s">
        <v>495</v>
      </c>
      <c r="S108">
        <v>1</v>
      </c>
      <c r="T108" t="s">
        <v>494</v>
      </c>
      <c r="U108" t="s">
        <v>495</v>
      </c>
      <c r="V108" t="s">
        <v>497</v>
      </c>
      <c r="Y108" t="s">
        <v>490</v>
      </c>
      <c r="Z108">
        <v>668.5</v>
      </c>
      <c r="AA108">
        <v>0</v>
      </c>
    </row>
    <row r="109" spans="1:27" x14ac:dyDescent="0.25">
      <c r="A109" s="1">
        <v>45302</v>
      </c>
      <c r="B109">
        <v>2531</v>
      </c>
      <c r="C109">
        <v>4</v>
      </c>
      <c r="D109">
        <v>1</v>
      </c>
      <c r="E109">
        <v>4</v>
      </c>
      <c r="F109">
        <v>2</v>
      </c>
      <c r="G109">
        <v>1</v>
      </c>
      <c r="I109">
        <v>40</v>
      </c>
      <c r="J109" t="s">
        <v>3</v>
      </c>
      <c r="K109">
        <v>25</v>
      </c>
      <c r="L109" t="s">
        <v>42</v>
      </c>
      <c r="M109" t="s">
        <v>47</v>
      </c>
      <c r="N109" t="s">
        <v>486</v>
      </c>
      <c r="O109">
        <v>890</v>
      </c>
      <c r="P109">
        <v>109</v>
      </c>
      <c r="Q109" s="1">
        <v>45310</v>
      </c>
      <c r="R109" t="s">
        <v>495</v>
      </c>
      <c r="S109">
        <v>2</v>
      </c>
      <c r="T109" t="s">
        <v>494</v>
      </c>
      <c r="U109" t="s">
        <v>488</v>
      </c>
      <c r="V109" t="s">
        <v>497</v>
      </c>
      <c r="Y109" t="s">
        <v>490</v>
      </c>
      <c r="Z109">
        <v>699.3</v>
      </c>
      <c r="AA109">
        <v>0</v>
      </c>
    </row>
    <row r="110" spans="1:27" x14ac:dyDescent="0.25">
      <c r="A110" s="1">
        <v>45302</v>
      </c>
      <c r="B110">
        <v>149</v>
      </c>
      <c r="C110">
        <v>4</v>
      </c>
      <c r="D110">
        <v>2</v>
      </c>
      <c r="E110">
        <v>1</v>
      </c>
      <c r="F110">
        <v>2</v>
      </c>
      <c r="G110">
        <v>3</v>
      </c>
      <c r="I110">
        <v>9</v>
      </c>
      <c r="J110" t="s">
        <v>5</v>
      </c>
      <c r="K110">
        <v>31</v>
      </c>
      <c r="L110" t="s">
        <v>42</v>
      </c>
      <c r="M110" t="s">
        <v>49</v>
      </c>
      <c r="N110" t="s">
        <v>486</v>
      </c>
      <c r="O110">
        <v>559</v>
      </c>
      <c r="P110">
        <v>133</v>
      </c>
      <c r="R110" t="s">
        <v>488</v>
      </c>
      <c r="S110">
        <v>1</v>
      </c>
      <c r="T110" t="s">
        <v>492</v>
      </c>
      <c r="U110" t="s">
        <v>495</v>
      </c>
      <c r="V110" t="s">
        <v>489</v>
      </c>
      <c r="Y110" t="s">
        <v>496</v>
      </c>
      <c r="Z110">
        <v>519.4</v>
      </c>
      <c r="AA110">
        <v>50</v>
      </c>
    </row>
    <row r="111" spans="1:27" x14ac:dyDescent="0.25">
      <c r="A111" s="1">
        <v>45779</v>
      </c>
      <c r="B111">
        <v>922</v>
      </c>
      <c r="C111">
        <v>3</v>
      </c>
      <c r="D111">
        <v>3</v>
      </c>
      <c r="E111">
        <v>3</v>
      </c>
      <c r="F111">
        <v>2</v>
      </c>
      <c r="G111">
        <v>3</v>
      </c>
      <c r="I111">
        <v>37</v>
      </c>
      <c r="J111" t="s">
        <v>3</v>
      </c>
      <c r="K111">
        <v>39</v>
      </c>
      <c r="L111" t="s">
        <v>42</v>
      </c>
      <c r="M111" t="s">
        <v>43</v>
      </c>
      <c r="N111" t="s">
        <v>491</v>
      </c>
      <c r="O111">
        <v>309</v>
      </c>
      <c r="P111">
        <v>29</v>
      </c>
      <c r="Q111" s="1">
        <v>45796</v>
      </c>
      <c r="R111" t="s">
        <v>495</v>
      </c>
      <c r="S111">
        <v>4</v>
      </c>
      <c r="T111" t="s">
        <v>487</v>
      </c>
      <c r="U111" t="s">
        <v>488</v>
      </c>
      <c r="V111" t="s">
        <v>497</v>
      </c>
      <c r="Y111" t="s">
        <v>490</v>
      </c>
      <c r="Z111">
        <v>236.6</v>
      </c>
      <c r="AA111">
        <v>0</v>
      </c>
    </row>
    <row r="112" spans="1:27" x14ac:dyDescent="0.25">
      <c r="A112" s="1">
        <v>45779</v>
      </c>
      <c r="B112">
        <v>4125</v>
      </c>
      <c r="C112">
        <v>5</v>
      </c>
      <c r="D112">
        <v>5</v>
      </c>
      <c r="E112">
        <v>4</v>
      </c>
      <c r="F112">
        <v>3</v>
      </c>
      <c r="G112">
        <v>2</v>
      </c>
      <c r="I112">
        <v>11</v>
      </c>
      <c r="J112" t="s">
        <v>5</v>
      </c>
      <c r="K112">
        <v>46</v>
      </c>
      <c r="L112" t="s">
        <v>42</v>
      </c>
      <c r="M112" t="s">
        <v>43</v>
      </c>
      <c r="N112" t="s">
        <v>492</v>
      </c>
      <c r="O112">
        <v>825</v>
      </c>
      <c r="P112">
        <v>63</v>
      </c>
      <c r="Q112" s="1">
        <v>45806</v>
      </c>
      <c r="R112" t="s">
        <v>495</v>
      </c>
      <c r="S112">
        <v>6</v>
      </c>
      <c r="T112" t="s">
        <v>492</v>
      </c>
      <c r="U112" t="s">
        <v>488</v>
      </c>
      <c r="V112" t="s">
        <v>489</v>
      </c>
      <c r="Y112" t="s">
        <v>490</v>
      </c>
      <c r="Z112">
        <v>621.6</v>
      </c>
      <c r="AA112">
        <v>0</v>
      </c>
    </row>
    <row r="113" spans="1:27" x14ac:dyDescent="0.25">
      <c r="A113" s="1">
        <v>45303</v>
      </c>
      <c r="B113">
        <v>2869</v>
      </c>
      <c r="C113">
        <v>4</v>
      </c>
      <c r="D113">
        <v>1</v>
      </c>
      <c r="E113">
        <v>4</v>
      </c>
      <c r="F113">
        <v>4</v>
      </c>
      <c r="G113">
        <v>2</v>
      </c>
      <c r="I113">
        <v>40</v>
      </c>
      <c r="J113" t="s">
        <v>3</v>
      </c>
      <c r="K113">
        <v>74</v>
      </c>
      <c r="L113" t="s">
        <v>42</v>
      </c>
      <c r="M113" t="s">
        <v>43</v>
      </c>
      <c r="N113" t="s">
        <v>486</v>
      </c>
      <c r="O113">
        <v>894</v>
      </c>
      <c r="P113">
        <v>73</v>
      </c>
      <c r="R113" t="s">
        <v>488</v>
      </c>
      <c r="S113">
        <v>2</v>
      </c>
      <c r="T113" t="s">
        <v>494</v>
      </c>
      <c r="U113" t="s">
        <v>495</v>
      </c>
      <c r="V113" t="s">
        <v>489</v>
      </c>
      <c r="Y113" t="s">
        <v>493</v>
      </c>
      <c r="Z113">
        <v>697.9</v>
      </c>
      <c r="AA113">
        <v>30</v>
      </c>
    </row>
    <row r="114" spans="1:27" x14ac:dyDescent="0.25">
      <c r="A114" s="1">
        <v>45303</v>
      </c>
      <c r="B114">
        <v>4467</v>
      </c>
      <c r="C114">
        <v>4</v>
      </c>
      <c r="D114">
        <v>2</v>
      </c>
      <c r="E114">
        <v>1</v>
      </c>
      <c r="F114">
        <v>2</v>
      </c>
      <c r="G114">
        <v>3</v>
      </c>
      <c r="I114">
        <v>9</v>
      </c>
      <c r="J114" t="s">
        <v>5</v>
      </c>
      <c r="K114">
        <v>79</v>
      </c>
      <c r="L114" t="s">
        <v>42</v>
      </c>
      <c r="M114" t="s">
        <v>49</v>
      </c>
      <c r="N114" t="s">
        <v>486</v>
      </c>
      <c r="O114">
        <v>641</v>
      </c>
      <c r="P114">
        <v>178</v>
      </c>
      <c r="Q114" s="1">
        <v>45329</v>
      </c>
      <c r="R114" t="s">
        <v>495</v>
      </c>
      <c r="S114">
        <v>1</v>
      </c>
      <c r="T114" t="s">
        <v>487</v>
      </c>
      <c r="U114" t="s">
        <v>495</v>
      </c>
      <c r="V114" t="s">
        <v>489</v>
      </c>
      <c r="Y114" t="s">
        <v>490</v>
      </c>
      <c r="Z114">
        <v>573.29999999999995</v>
      </c>
      <c r="AA114">
        <v>0</v>
      </c>
    </row>
    <row r="115" spans="1:27" x14ac:dyDescent="0.25">
      <c r="A115" s="1">
        <v>45779</v>
      </c>
      <c r="B115">
        <v>2680</v>
      </c>
      <c r="C115">
        <v>2</v>
      </c>
      <c r="D115">
        <v>1</v>
      </c>
      <c r="E115">
        <v>3</v>
      </c>
      <c r="F115">
        <v>4</v>
      </c>
      <c r="G115">
        <v>3</v>
      </c>
      <c r="I115">
        <v>34</v>
      </c>
      <c r="J115" t="s">
        <v>10</v>
      </c>
      <c r="K115">
        <v>39</v>
      </c>
      <c r="L115" t="s">
        <v>42</v>
      </c>
      <c r="M115" t="s">
        <v>47</v>
      </c>
      <c r="N115" t="s">
        <v>491</v>
      </c>
      <c r="O115">
        <v>815</v>
      </c>
      <c r="P115">
        <v>49</v>
      </c>
      <c r="R115" t="s">
        <v>488</v>
      </c>
      <c r="S115">
        <v>4</v>
      </c>
      <c r="T115" t="s">
        <v>494</v>
      </c>
      <c r="U115" t="s">
        <v>488</v>
      </c>
      <c r="V115" t="s">
        <v>489</v>
      </c>
      <c r="W115" s="1">
        <v>45780</v>
      </c>
      <c r="X115" s="1">
        <v>45779</v>
      </c>
      <c r="Y115" t="s">
        <v>493</v>
      </c>
      <c r="Z115">
        <v>625.79999999999995</v>
      </c>
      <c r="AA115">
        <v>30</v>
      </c>
    </row>
    <row r="116" spans="1:27" x14ac:dyDescent="0.25">
      <c r="A116" s="1">
        <v>45303</v>
      </c>
      <c r="B116">
        <v>1856</v>
      </c>
      <c r="C116">
        <v>4</v>
      </c>
      <c r="D116">
        <v>2</v>
      </c>
      <c r="E116">
        <v>1</v>
      </c>
      <c r="F116">
        <v>2</v>
      </c>
      <c r="G116">
        <v>3</v>
      </c>
      <c r="I116">
        <v>9</v>
      </c>
      <c r="J116" t="s">
        <v>5</v>
      </c>
      <c r="K116">
        <v>38</v>
      </c>
      <c r="L116" t="s">
        <v>42</v>
      </c>
      <c r="M116" t="s">
        <v>60</v>
      </c>
      <c r="N116" t="s">
        <v>486</v>
      </c>
      <c r="O116">
        <v>935</v>
      </c>
      <c r="P116">
        <v>43</v>
      </c>
      <c r="Q116" s="1">
        <v>45329</v>
      </c>
      <c r="R116" t="s">
        <v>495</v>
      </c>
      <c r="S116">
        <v>1</v>
      </c>
      <c r="T116" t="s">
        <v>487</v>
      </c>
      <c r="U116" t="s">
        <v>495</v>
      </c>
      <c r="V116" t="s">
        <v>489</v>
      </c>
      <c r="Y116" t="s">
        <v>490</v>
      </c>
      <c r="Z116">
        <v>684.6</v>
      </c>
      <c r="AA116">
        <v>0</v>
      </c>
    </row>
    <row r="117" spans="1:27" x14ac:dyDescent="0.25">
      <c r="A117" s="1">
        <v>45303</v>
      </c>
      <c r="B117">
        <v>1851</v>
      </c>
      <c r="C117">
        <v>4</v>
      </c>
      <c r="D117">
        <v>1</v>
      </c>
      <c r="E117">
        <v>4</v>
      </c>
      <c r="F117">
        <v>2</v>
      </c>
      <c r="G117">
        <v>1</v>
      </c>
      <c r="I117">
        <v>40</v>
      </c>
      <c r="J117" t="s">
        <v>3</v>
      </c>
      <c r="K117">
        <v>33</v>
      </c>
      <c r="L117" t="s">
        <v>42</v>
      </c>
      <c r="M117" t="s">
        <v>60</v>
      </c>
      <c r="N117" t="s">
        <v>486</v>
      </c>
      <c r="O117">
        <v>704</v>
      </c>
      <c r="P117">
        <v>172</v>
      </c>
      <c r="Q117" s="1">
        <v>45329</v>
      </c>
      <c r="R117" t="s">
        <v>495</v>
      </c>
      <c r="S117">
        <v>2</v>
      </c>
      <c r="T117" t="s">
        <v>492</v>
      </c>
      <c r="U117" t="s">
        <v>495</v>
      </c>
      <c r="V117" t="s">
        <v>497</v>
      </c>
      <c r="Y117" t="s">
        <v>490</v>
      </c>
      <c r="Z117">
        <v>613.20000000000005</v>
      </c>
      <c r="AA117">
        <v>0</v>
      </c>
    </row>
    <row r="118" spans="1:27" x14ac:dyDescent="0.25">
      <c r="A118" s="1">
        <v>45779</v>
      </c>
      <c r="B118">
        <v>2734</v>
      </c>
      <c r="C118">
        <v>4</v>
      </c>
      <c r="D118">
        <v>1</v>
      </c>
      <c r="E118">
        <v>1</v>
      </c>
      <c r="F118">
        <v>2</v>
      </c>
      <c r="G118">
        <v>1</v>
      </c>
      <c r="I118">
        <v>38</v>
      </c>
      <c r="J118" t="s">
        <v>3</v>
      </c>
      <c r="K118">
        <v>67</v>
      </c>
      <c r="L118" t="s">
        <v>42</v>
      </c>
      <c r="M118" t="s">
        <v>53</v>
      </c>
      <c r="N118" t="s">
        <v>486</v>
      </c>
      <c r="O118">
        <v>885</v>
      </c>
      <c r="P118">
        <v>145</v>
      </c>
      <c r="R118" t="s">
        <v>488</v>
      </c>
      <c r="S118">
        <v>2</v>
      </c>
      <c r="T118" t="s">
        <v>494</v>
      </c>
      <c r="U118" t="s">
        <v>488</v>
      </c>
      <c r="V118" t="s">
        <v>497</v>
      </c>
      <c r="W118" s="1">
        <v>45788</v>
      </c>
      <c r="X118" s="1">
        <v>45779</v>
      </c>
      <c r="Y118" t="s">
        <v>498</v>
      </c>
      <c r="Z118">
        <v>728</v>
      </c>
      <c r="AA118">
        <v>10</v>
      </c>
    </row>
    <row r="119" spans="1:27" x14ac:dyDescent="0.25">
      <c r="A119" s="1">
        <v>45303</v>
      </c>
      <c r="B119">
        <v>916</v>
      </c>
      <c r="C119">
        <v>4</v>
      </c>
      <c r="D119">
        <v>1</v>
      </c>
      <c r="E119">
        <v>4</v>
      </c>
      <c r="F119">
        <v>2</v>
      </c>
      <c r="G119">
        <v>2</v>
      </c>
      <c r="I119">
        <v>40</v>
      </c>
      <c r="J119" t="s">
        <v>3</v>
      </c>
      <c r="K119">
        <v>35</v>
      </c>
      <c r="L119" t="s">
        <v>42</v>
      </c>
      <c r="M119" t="s">
        <v>43</v>
      </c>
      <c r="N119" t="s">
        <v>486</v>
      </c>
      <c r="O119">
        <v>432</v>
      </c>
      <c r="P119">
        <v>76</v>
      </c>
      <c r="Q119" s="1">
        <v>45328</v>
      </c>
      <c r="R119" t="s">
        <v>495</v>
      </c>
      <c r="S119">
        <v>2</v>
      </c>
      <c r="T119" t="s">
        <v>487</v>
      </c>
      <c r="U119" t="s">
        <v>488</v>
      </c>
      <c r="V119" t="s">
        <v>497</v>
      </c>
      <c r="Y119" t="s">
        <v>490</v>
      </c>
      <c r="Z119">
        <v>355.6</v>
      </c>
      <c r="AA119">
        <v>0</v>
      </c>
    </row>
    <row r="120" spans="1:27" x14ac:dyDescent="0.25">
      <c r="A120" s="1">
        <v>45303</v>
      </c>
      <c r="B120">
        <v>960</v>
      </c>
      <c r="C120">
        <v>4</v>
      </c>
      <c r="D120">
        <v>2</v>
      </c>
      <c r="E120">
        <v>1</v>
      </c>
      <c r="F120">
        <v>2</v>
      </c>
      <c r="G120">
        <v>1</v>
      </c>
      <c r="I120">
        <v>9</v>
      </c>
      <c r="J120" t="s">
        <v>5</v>
      </c>
      <c r="K120">
        <v>64</v>
      </c>
      <c r="L120" t="s">
        <v>42</v>
      </c>
      <c r="M120" t="s">
        <v>53</v>
      </c>
      <c r="N120" t="s">
        <v>492</v>
      </c>
      <c r="O120">
        <v>380</v>
      </c>
      <c r="P120">
        <v>91</v>
      </c>
      <c r="R120" t="s">
        <v>488</v>
      </c>
      <c r="S120">
        <v>1</v>
      </c>
      <c r="T120" t="s">
        <v>487</v>
      </c>
      <c r="U120" t="s">
        <v>495</v>
      </c>
      <c r="V120" t="s">
        <v>497</v>
      </c>
      <c r="Y120" t="s">
        <v>493</v>
      </c>
      <c r="Z120">
        <v>350.7</v>
      </c>
      <c r="AA120">
        <v>30</v>
      </c>
    </row>
    <row r="121" spans="1:27" x14ac:dyDescent="0.25">
      <c r="A121" s="1">
        <v>45779</v>
      </c>
      <c r="B121">
        <v>2195</v>
      </c>
      <c r="C121">
        <v>5</v>
      </c>
      <c r="D121">
        <v>4</v>
      </c>
      <c r="E121">
        <v>3</v>
      </c>
      <c r="F121">
        <v>2</v>
      </c>
      <c r="G121">
        <v>3</v>
      </c>
      <c r="I121">
        <v>6</v>
      </c>
      <c r="J121" t="s">
        <v>13</v>
      </c>
      <c r="K121">
        <v>33</v>
      </c>
      <c r="L121" t="s">
        <v>42</v>
      </c>
      <c r="M121" t="s">
        <v>49</v>
      </c>
      <c r="N121" t="s">
        <v>486</v>
      </c>
      <c r="O121">
        <v>662</v>
      </c>
      <c r="P121">
        <v>146</v>
      </c>
      <c r="Q121" s="1">
        <v>45808</v>
      </c>
      <c r="R121" t="s">
        <v>495</v>
      </c>
      <c r="S121">
        <v>8</v>
      </c>
      <c r="T121" t="s">
        <v>492</v>
      </c>
      <c r="U121" t="s">
        <v>488</v>
      </c>
      <c r="V121" t="s">
        <v>489</v>
      </c>
      <c r="Y121" t="s">
        <v>490</v>
      </c>
      <c r="Z121">
        <v>565.6</v>
      </c>
      <c r="AA121">
        <v>0</v>
      </c>
    </row>
    <row r="122" spans="1:27" x14ac:dyDescent="0.25">
      <c r="A122" s="1">
        <v>45304</v>
      </c>
      <c r="B122">
        <v>2807</v>
      </c>
      <c r="C122">
        <v>4</v>
      </c>
      <c r="D122">
        <v>2</v>
      </c>
      <c r="E122">
        <v>1</v>
      </c>
      <c r="F122">
        <v>2</v>
      </c>
      <c r="G122">
        <v>3</v>
      </c>
      <c r="I122">
        <v>9</v>
      </c>
      <c r="J122" t="s">
        <v>5</v>
      </c>
      <c r="K122">
        <v>41</v>
      </c>
      <c r="L122" t="s">
        <v>42</v>
      </c>
      <c r="M122" t="s">
        <v>60</v>
      </c>
      <c r="N122" t="s">
        <v>486</v>
      </c>
      <c r="O122">
        <v>826</v>
      </c>
      <c r="P122">
        <v>47</v>
      </c>
      <c r="Q122" s="1">
        <v>45328</v>
      </c>
      <c r="R122" t="s">
        <v>495</v>
      </c>
      <c r="S122">
        <v>1</v>
      </c>
      <c r="T122" t="s">
        <v>487</v>
      </c>
      <c r="U122" t="s">
        <v>488</v>
      </c>
      <c r="V122" t="s">
        <v>489</v>
      </c>
      <c r="Y122" t="s">
        <v>490</v>
      </c>
      <c r="Z122">
        <v>611.1</v>
      </c>
      <c r="AA122">
        <v>0</v>
      </c>
    </row>
    <row r="123" spans="1:27" x14ac:dyDescent="0.25">
      <c r="A123" s="1">
        <v>45304</v>
      </c>
      <c r="B123">
        <v>4893</v>
      </c>
      <c r="C123">
        <v>4</v>
      </c>
      <c r="D123">
        <v>1</v>
      </c>
      <c r="E123">
        <v>4</v>
      </c>
      <c r="F123">
        <v>2</v>
      </c>
      <c r="G123">
        <v>3</v>
      </c>
      <c r="I123">
        <v>40</v>
      </c>
      <c r="J123" t="s">
        <v>3</v>
      </c>
      <c r="K123">
        <v>43</v>
      </c>
      <c r="L123" t="s">
        <v>42</v>
      </c>
      <c r="M123" t="s">
        <v>47</v>
      </c>
      <c r="N123" t="s">
        <v>486</v>
      </c>
      <c r="O123">
        <v>502</v>
      </c>
      <c r="P123">
        <v>52</v>
      </c>
      <c r="Q123" s="1">
        <v>45323</v>
      </c>
      <c r="R123" t="s">
        <v>495</v>
      </c>
      <c r="S123">
        <v>2</v>
      </c>
      <c r="T123" t="s">
        <v>492</v>
      </c>
      <c r="U123" t="s">
        <v>488</v>
      </c>
      <c r="V123" t="s">
        <v>497</v>
      </c>
      <c r="Y123" t="s">
        <v>490</v>
      </c>
      <c r="Z123">
        <v>387.8</v>
      </c>
      <c r="AA123">
        <v>0</v>
      </c>
    </row>
    <row r="124" spans="1:27" x14ac:dyDescent="0.25">
      <c r="A124" s="1">
        <v>45779</v>
      </c>
      <c r="B124">
        <v>3376</v>
      </c>
      <c r="C124">
        <v>1</v>
      </c>
      <c r="D124">
        <v>5</v>
      </c>
      <c r="E124">
        <v>1</v>
      </c>
      <c r="F124">
        <v>4</v>
      </c>
      <c r="G124">
        <v>1</v>
      </c>
      <c r="I124">
        <v>36</v>
      </c>
      <c r="J124" t="s">
        <v>10</v>
      </c>
      <c r="K124">
        <v>72</v>
      </c>
      <c r="L124" t="s">
        <v>42</v>
      </c>
      <c r="M124" t="s">
        <v>43</v>
      </c>
      <c r="N124" t="s">
        <v>491</v>
      </c>
      <c r="O124">
        <v>700</v>
      </c>
      <c r="P124">
        <v>113</v>
      </c>
      <c r="R124" t="s">
        <v>488</v>
      </c>
      <c r="S124">
        <v>7</v>
      </c>
      <c r="T124" t="s">
        <v>494</v>
      </c>
      <c r="U124" t="s">
        <v>488</v>
      </c>
      <c r="V124" t="s">
        <v>489</v>
      </c>
      <c r="W124" s="1">
        <v>45787</v>
      </c>
      <c r="X124" s="1">
        <v>45779</v>
      </c>
      <c r="Y124" t="s">
        <v>498</v>
      </c>
      <c r="Z124">
        <v>576.1</v>
      </c>
      <c r="AA124">
        <v>10</v>
      </c>
    </row>
    <row r="125" spans="1:27" x14ac:dyDescent="0.25">
      <c r="A125" s="1">
        <v>45304</v>
      </c>
      <c r="B125">
        <v>241</v>
      </c>
      <c r="C125">
        <v>4</v>
      </c>
      <c r="D125">
        <v>1</v>
      </c>
      <c r="E125">
        <v>4</v>
      </c>
      <c r="F125">
        <v>1</v>
      </c>
      <c r="G125">
        <v>2</v>
      </c>
      <c r="I125">
        <v>40</v>
      </c>
      <c r="J125" t="s">
        <v>3</v>
      </c>
      <c r="K125">
        <v>77</v>
      </c>
      <c r="L125" t="s">
        <v>42</v>
      </c>
      <c r="M125" t="s">
        <v>60</v>
      </c>
      <c r="N125" t="s">
        <v>492</v>
      </c>
      <c r="O125">
        <v>207</v>
      </c>
      <c r="P125">
        <v>141</v>
      </c>
      <c r="R125" t="s">
        <v>488</v>
      </c>
      <c r="S125">
        <v>2</v>
      </c>
      <c r="T125" t="s">
        <v>492</v>
      </c>
      <c r="U125" t="s">
        <v>495</v>
      </c>
      <c r="V125" t="s">
        <v>489</v>
      </c>
      <c r="Y125" t="s">
        <v>493</v>
      </c>
      <c r="Z125">
        <v>264.60000000000002</v>
      </c>
      <c r="AA125">
        <v>30</v>
      </c>
    </row>
    <row r="126" spans="1:27" x14ac:dyDescent="0.25">
      <c r="A126" s="1">
        <v>45779</v>
      </c>
      <c r="B126">
        <v>4906</v>
      </c>
      <c r="C126">
        <v>5</v>
      </c>
      <c r="D126">
        <v>4</v>
      </c>
      <c r="E126">
        <v>2</v>
      </c>
      <c r="F126">
        <v>3</v>
      </c>
      <c r="G126">
        <v>3</v>
      </c>
      <c r="I126">
        <v>24</v>
      </c>
      <c r="J126" t="s">
        <v>16</v>
      </c>
      <c r="K126">
        <v>48</v>
      </c>
      <c r="L126" t="s">
        <v>42</v>
      </c>
      <c r="M126" t="s">
        <v>53</v>
      </c>
      <c r="N126" t="s">
        <v>486</v>
      </c>
      <c r="O126">
        <v>831</v>
      </c>
      <c r="P126">
        <v>193</v>
      </c>
      <c r="Q126" s="1">
        <v>45804</v>
      </c>
      <c r="R126" t="s">
        <v>495</v>
      </c>
      <c r="S126">
        <v>7</v>
      </c>
      <c r="T126" t="s">
        <v>494</v>
      </c>
      <c r="U126" t="s">
        <v>488</v>
      </c>
      <c r="V126" t="s">
        <v>489</v>
      </c>
      <c r="Y126" t="s">
        <v>490</v>
      </c>
      <c r="Z126">
        <v>716.8</v>
      </c>
      <c r="AA126">
        <v>0</v>
      </c>
    </row>
    <row r="127" spans="1:27" x14ac:dyDescent="0.25">
      <c r="A127" s="1">
        <v>45304</v>
      </c>
      <c r="B127">
        <v>3678</v>
      </c>
      <c r="C127">
        <v>4</v>
      </c>
      <c r="D127">
        <v>1</v>
      </c>
      <c r="E127">
        <v>4</v>
      </c>
      <c r="F127">
        <v>4</v>
      </c>
      <c r="G127">
        <v>1</v>
      </c>
      <c r="I127">
        <v>40</v>
      </c>
      <c r="J127" t="s">
        <v>3</v>
      </c>
      <c r="K127">
        <v>77</v>
      </c>
      <c r="L127" t="s">
        <v>42</v>
      </c>
      <c r="M127" t="s">
        <v>43</v>
      </c>
      <c r="N127" t="s">
        <v>486</v>
      </c>
      <c r="O127">
        <v>657</v>
      </c>
      <c r="P127">
        <v>173</v>
      </c>
      <c r="Q127" s="1">
        <v>45311</v>
      </c>
      <c r="R127" t="s">
        <v>495</v>
      </c>
      <c r="S127">
        <v>2</v>
      </c>
      <c r="T127" t="s">
        <v>492</v>
      </c>
      <c r="U127" t="s">
        <v>495</v>
      </c>
      <c r="V127" t="s">
        <v>497</v>
      </c>
      <c r="Y127" t="s">
        <v>490</v>
      </c>
      <c r="Z127">
        <v>581</v>
      </c>
      <c r="AA127">
        <v>0</v>
      </c>
    </row>
    <row r="128" spans="1:27" x14ac:dyDescent="0.25">
      <c r="A128" s="1">
        <v>45304</v>
      </c>
      <c r="B128">
        <v>1892</v>
      </c>
      <c r="C128">
        <v>4</v>
      </c>
      <c r="D128">
        <v>2</v>
      </c>
      <c r="E128">
        <v>1</v>
      </c>
      <c r="F128">
        <v>2</v>
      </c>
      <c r="G128">
        <v>2</v>
      </c>
      <c r="I128">
        <v>40</v>
      </c>
      <c r="J128" t="s">
        <v>3</v>
      </c>
      <c r="K128">
        <v>62</v>
      </c>
      <c r="L128" t="s">
        <v>42</v>
      </c>
      <c r="M128" t="s">
        <v>47</v>
      </c>
      <c r="N128" t="s">
        <v>492</v>
      </c>
      <c r="O128">
        <v>758</v>
      </c>
      <c r="P128">
        <v>159</v>
      </c>
      <c r="R128" t="s">
        <v>488</v>
      </c>
      <c r="S128">
        <v>1</v>
      </c>
      <c r="T128" t="s">
        <v>487</v>
      </c>
      <c r="U128" t="s">
        <v>495</v>
      </c>
      <c r="V128" t="s">
        <v>489</v>
      </c>
      <c r="Y128" t="s">
        <v>498</v>
      </c>
      <c r="Z128">
        <v>648.9</v>
      </c>
      <c r="AA128">
        <v>10</v>
      </c>
    </row>
    <row r="129" spans="1:27" x14ac:dyDescent="0.25">
      <c r="A129" s="1">
        <v>45778</v>
      </c>
      <c r="B129">
        <v>725</v>
      </c>
      <c r="C129">
        <v>3</v>
      </c>
      <c r="D129">
        <v>1</v>
      </c>
      <c r="E129">
        <v>4</v>
      </c>
      <c r="F129">
        <v>2</v>
      </c>
      <c r="G129">
        <v>1</v>
      </c>
      <c r="I129">
        <v>1</v>
      </c>
      <c r="J129" t="s">
        <v>7</v>
      </c>
      <c r="K129">
        <v>64</v>
      </c>
      <c r="L129" t="s">
        <v>42</v>
      </c>
      <c r="M129" t="s">
        <v>60</v>
      </c>
      <c r="N129" t="s">
        <v>491</v>
      </c>
      <c r="O129">
        <v>801</v>
      </c>
      <c r="P129">
        <v>162</v>
      </c>
      <c r="R129" t="s">
        <v>488</v>
      </c>
      <c r="S129">
        <v>6</v>
      </c>
      <c r="T129" t="s">
        <v>494</v>
      </c>
      <c r="U129" t="s">
        <v>488</v>
      </c>
      <c r="V129" t="s">
        <v>497</v>
      </c>
      <c r="W129" s="1">
        <v>45786</v>
      </c>
      <c r="X129" s="1">
        <v>45778</v>
      </c>
      <c r="Y129" t="s">
        <v>496</v>
      </c>
      <c r="Z129">
        <v>709.1</v>
      </c>
      <c r="AA129">
        <v>50</v>
      </c>
    </row>
    <row r="130" spans="1:27" x14ac:dyDescent="0.25">
      <c r="A130" s="1">
        <v>45778</v>
      </c>
      <c r="B130">
        <v>875</v>
      </c>
      <c r="C130">
        <v>3</v>
      </c>
      <c r="D130">
        <v>4</v>
      </c>
      <c r="E130">
        <v>1</v>
      </c>
      <c r="F130">
        <v>2</v>
      </c>
      <c r="G130">
        <v>3</v>
      </c>
      <c r="I130">
        <v>30</v>
      </c>
      <c r="J130" t="s">
        <v>11</v>
      </c>
      <c r="K130">
        <v>76</v>
      </c>
      <c r="L130" t="s">
        <v>42</v>
      </c>
      <c r="M130" t="s">
        <v>47</v>
      </c>
      <c r="N130" t="s">
        <v>492</v>
      </c>
      <c r="O130">
        <v>675</v>
      </c>
      <c r="P130">
        <v>194</v>
      </c>
      <c r="R130" t="s">
        <v>488</v>
      </c>
      <c r="S130">
        <v>1</v>
      </c>
      <c r="T130" t="s">
        <v>492</v>
      </c>
      <c r="U130" t="s">
        <v>488</v>
      </c>
      <c r="V130" t="s">
        <v>497</v>
      </c>
      <c r="W130" s="1">
        <v>45787</v>
      </c>
      <c r="X130" s="1">
        <v>45778</v>
      </c>
      <c r="Y130" t="s">
        <v>493</v>
      </c>
      <c r="Z130">
        <v>629.29999999999995</v>
      </c>
      <c r="AA130">
        <v>30</v>
      </c>
    </row>
    <row r="131" spans="1:27" x14ac:dyDescent="0.25">
      <c r="A131" s="1">
        <v>45304</v>
      </c>
      <c r="B131">
        <v>3035</v>
      </c>
      <c r="C131">
        <v>4</v>
      </c>
      <c r="D131">
        <v>1</v>
      </c>
      <c r="E131">
        <v>4</v>
      </c>
      <c r="F131">
        <v>3</v>
      </c>
      <c r="G131">
        <v>1</v>
      </c>
      <c r="I131">
        <v>9</v>
      </c>
      <c r="J131" t="s">
        <v>5</v>
      </c>
      <c r="K131">
        <v>32</v>
      </c>
      <c r="L131" t="s">
        <v>42</v>
      </c>
      <c r="M131" t="s">
        <v>43</v>
      </c>
      <c r="N131" t="s">
        <v>486</v>
      </c>
      <c r="O131">
        <v>484</v>
      </c>
      <c r="P131">
        <v>96</v>
      </c>
      <c r="Q131" s="1">
        <v>45315</v>
      </c>
      <c r="R131" t="s">
        <v>495</v>
      </c>
      <c r="S131">
        <v>2</v>
      </c>
      <c r="T131" t="s">
        <v>492</v>
      </c>
      <c r="U131" t="s">
        <v>488</v>
      </c>
      <c r="V131" t="s">
        <v>497</v>
      </c>
      <c r="Y131" t="s">
        <v>490</v>
      </c>
      <c r="Z131">
        <v>406</v>
      </c>
      <c r="AA131">
        <v>0</v>
      </c>
    </row>
    <row r="132" spans="1:27" x14ac:dyDescent="0.25">
      <c r="A132" s="1">
        <v>45778</v>
      </c>
      <c r="B132">
        <v>1643</v>
      </c>
      <c r="C132">
        <v>1</v>
      </c>
      <c r="D132">
        <v>3</v>
      </c>
      <c r="E132">
        <v>1</v>
      </c>
      <c r="F132">
        <v>1</v>
      </c>
      <c r="G132">
        <v>3</v>
      </c>
      <c r="I132">
        <v>14</v>
      </c>
      <c r="J132" t="s">
        <v>9</v>
      </c>
      <c r="K132">
        <v>55</v>
      </c>
      <c r="L132" t="s">
        <v>42</v>
      </c>
      <c r="M132" t="s">
        <v>53</v>
      </c>
      <c r="N132" t="s">
        <v>491</v>
      </c>
      <c r="O132">
        <v>767</v>
      </c>
      <c r="P132">
        <v>71</v>
      </c>
      <c r="Q132" s="1">
        <v>45795</v>
      </c>
      <c r="R132" t="s">
        <v>495</v>
      </c>
      <c r="S132">
        <v>8</v>
      </c>
      <c r="T132" t="s">
        <v>494</v>
      </c>
      <c r="U132" t="s">
        <v>488</v>
      </c>
      <c r="V132" t="s">
        <v>497</v>
      </c>
      <c r="Y132" t="s">
        <v>490</v>
      </c>
      <c r="Z132">
        <v>586.6</v>
      </c>
      <c r="AA132">
        <v>0</v>
      </c>
    </row>
    <row r="133" spans="1:27" x14ac:dyDescent="0.25">
      <c r="A133" s="1">
        <v>45778</v>
      </c>
      <c r="B133">
        <v>2796</v>
      </c>
      <c r="C133">
        <v>3</v>
      </c>
      <c r="D133">
        <v>3</v>
      </c>
      <c r="E133">
        <v>1</v>
      </c>
      <c r="F133">
        <v>2</v>
      </c>
      <c r="G133">
        <v>3</v>
      </c>
      <c r="I133">
        <v>4</v>
      </c>
      <c r="J133" t="s">
        <v>7</v>
      </c>
      <c r="K133">
        <v>36</v>
      </c>
      <c r="L133" t="s">
        <v>42</v>
      </c>
      <c r="M133" t="s">
        <v>43</v>
      </c>
      <c r="N133" t="s">
        <v>486</v>
      </c>
      <c r="O133">
        <v>495</v>
      </c>
      <c r="P133">
        <v>177</v>
      </c>
      <c r="Q133" s="1">
        <v>45807</v>
      </c>
      <c r="R133" t="s">
        <v>495</v>
      </c>
      <c r="S133">
        <v>2</v>
      </c>
      <c r="T133" t="s">
        <v>492</v>
      </c>
      <c r="U133" t="s">
        <v>488</v>
      </c>
      <c r="V133" t="s">
        <v>497</v>
      </c>
      <c r="Y133" t="s">
        <v>490</v>
      </c>
      <c r="Z133">
        <v>470.4</v>
      </c>
      <c r="AA133">
        <v>0</v>
      </c>
    </row>
    <row r="134" spans="1:27" x14ac:dyDescent="0.25">
      <c r="A134" s="1">
        <v>45305</v>
      </c>
      <c r="B134">
        <v>2099</v>
      </c>
      <c r="C134">
        <v>4</v>
      </c>
      <c r="D134">
        <v>2</v>
      </c>
      <c r="E134">
        <v>1</v>
      </c>
      <c r="F134">
        <v>2</v>
      </c>
      <c r="G134">
        <v>2</v>
      </c>
      <c r="I134">
        <v>40</v>
      </c>
      <c r="J134" t="s">
        <v>3</v>
      </c>
      <c r="K134">
        <v>42</v>
      </c>
      <c r="L134" t="s">
        <v>42</v>
      </c>
      <c r="M134" t="s">
        <v>47</v>
      </c>
      <c r="N134" t="s">
        <v>486</v>
      </c>
      <c r="O134">
        <v>495</v>
      </c>
      <c r="P134">
        <v>119</v>
      </c>
      <c r="Q134" s="1">
        <v>45332</v>
      </c>
      <c r="R134" t="s">
        <v>495</v>
      </c>
      <c r="S134">
        <v>1</v>
      </c>
      <c r="T134" t="s">
        <v>494</v>
      </c>
      <c r="U134" t="s">
        <v>495</v>
      </c>
      <c r="V134" t="s">
        <v>489</v>
      </c>
      <c r="Y134" t="s">
        <v>490</v>
      </c>
      <c r="Z134">
        <v>429.8</v>
      </c>
      <c r="AA134">
        <v>0</v>
      </c>
    </row>
    <row r="135" spans="1:27" x14ac:dyDescent="0.25">
      <c r="A135" s="1">
        <v>45305</v>
      </c>
      <c r="B135">
        <v>2526</v>
      </c>
      <c r="C135">
        <v>4</v>
      </c>
      <c r="D135">
        <v>1</v>
      </c>
      <c r="E135">
        <v>4</v>
      </c>
      <c r="F135">
        <v>2</v>
      </c>
      <c r="G135">
        <v>3</v>
      </c>
      <c r="I135">
        <v>9</v>
      </c>
      <c r="J135" t="s">
        <v>5</v>
      </c>
      <c r="K135">
        <v>24</v>
      </c>
      <c r="L135" t="s">
        <v>42</v>
      </c>
      <c r="M135" t="s">
        <v>49</v>
      </c>
      <c r="N135" t="s">
        <v>486</v>
      </c>
      <c r="O135">
        <v>284</v>
      </c>
      <c r="P135">
        <v>174</v>
      </c>
      <c r="Q135" s="1">
        <v>45324</v>
      </c>
      <c r="R135" t="s">
        <v>495</v>
      </c>
      <c r="S135">
        <v>2</v>
      </c>
      <c r="T135" t="s">
        <v>492</v>
      </c>
      <c r="U135" t="s">
        <v>495</v>
      </c>
      <c r="V135" t="s">
        <v>489</v>
      </c>
      <c r="Y135" t="s">
        <v>490</v>
      </c>
      <c r="Z135">
        <v>320.60000000000002</v>
      </c>
      <c r="AA135">
        <v>0</v>
      </c>
    </row>
    <row r="136" spans="1:27" x14ac:dyDescent="0.25">
      <c r="A136" s="1">
        <v>45305</v>
      </c>
      <c r="B136">
        <v>4865</v>
      </c>
      <c r="C136">
        <v>4</v>
      </c>
      <c r="D136">
        <v>2</v>
      </c>
      <c r="E136">
        <v>1</v>
      </c>
      <c r="F136">
        <v>2</v>
      </c>
      <c r="G136">
        <v>1</v>
      </c>
      <c r="I136">
        <v>40</v>
      </c>
      <c r="J136" t="s">
        <v>3</v>
      </c>
      <c r="K136">
        <v>26</v>
      </c>
      <c r="L136" t="s">
        <v>42</v>
      </c>
      <c r="M136" t="s">
        <v>43</v>
      </c>
      <c r="N136" t="s">
        <v>492</v>
      </c>
      <c r="O136">
        <v>487</v>
      </c>
      <c r="P136">
        <v>55</v>
      </c>
      <c r="R136" t="s">
        <v>488</v>
      </c>
      <c r="S136">
        <v>1</v>
      </c>
      <c r="T136" t="s">
        <v>494</v>
      </c>
      <c r="U136" t="s">
        <v>488</v>
      </c>
      <c r="V136" t="s">
        <v>497</v>
      </c>
      <c r="Y136" t="s">
        <v>498</v>
      </c>
      <c r="Z136">
        <v>386.4</v>
      </c>
      <c r="AA136">
        <v>10</v>
      </c>
    </row>
    <row r="137" spans="1:27" x14ac:dyDescent="0.25">
      <c r="A137" s="1">
        <v>45777</v>
      </c>
      <c r="B137">
        <v>4398</v>
      </c>
      <c r="C137">
        <v>2</v>
      </c>
      <c r="D137">
        <v>4</v>
      </c>
      <c r="E137">
        <v>1</v>
      </c>
      <c r="F137">
        <v>2</v>
      </c>
      <c r="G137">
        <v>2</v>
      </c>
      <c r="I137">
        <v>22</v>
      </c>
      <c r="J137" t="s">
        <v>16</v>
      </c>
      <c r="K137">
        <v>50</v>
      </c>
      <c r="L137" t="s">
        <v>42</v>
      </c>
      <c r="M137" t="s">
        <v>53</v>
      </c>
      <c r="N137" t="s">
        <v>491</v>
      </c>
      <c r="O137">
        <v>674</v>
      </c>
      <c r="P137">
        <v>139</v>
      </c>
      <c r="Q137" s="1">
        <v>45795</v>
      </c>
      <c r="R137" t="s">
        <v>495</v>
      </c>
      <c r="S137">
        <v>4</v>
      </c>
      <c r="T137" t="s">
        <v>494</v>
      </c>
      <c r="U137" t="s">
        <v>488</v>
      </c>
      <c r="V137" t="s">
        <v>489</v>
      </c>
      <c r="Y137" t="s">
        <v>490</v>
      </c>
      <c r="Z137">
        <v>569.1</v>
      </c>
      <c r="AA137">
        <v>0</v>
      </c>
    </row>
    <row r="138" spans="1:27" x14ac:dyDescent="0.25">
      <c r="A138" s="1">
        <v>45777</v>
      </c>
      <c r="B138">
        <v>3278</v>
      </c>
      <c r="C138">
        <v>2</v>
      </c>
      <c r="D138">
        <v>3</v>
      </c>
      <c r="E138">
        <v>3</v>
      </c>
      <c r="F138">
        <v>2</v>
      </c>
      <c r="G138">
        <v>1</v>
      </c>
      <c r="I138">
        <v>9</v>
      </c>
      <c r="J138" t="s">
        <v>5</v>
      </c>
      <c r="K138">
        <v>26</v>
      </c>
      <c r="L138" t="s">
        <v>42</v>
      </c>
      <c r="M138" t="s">
        <v>43</v>
      </c>
      <c r="N138" t="s">
        <v>491</v>
      </c>
      <c r="O138">
        <v>60</v>
      </c>
      <c r="P138">
        <v>71</v>
      </c>
      <c r="R138" t="s">
        <v>488</v>
      </c>
      <c r="S138">
        <v>1</v>
      </c>
      <c r="T138" t="s">
        <v>487</v>
      </c>
      <c r="U138" t="s">
        <v>488</v>
      </c>
      <c r="V138" t="s">
        <v>489</v>
      </c>
      <c r="W138" s="1">
        <v>45784</v>
      </c>
      <c r="X138" s="1">
        <v>45777</v>
      </c>
      <c r="Y138" t="s">
        <v>498</v>
      </c>
      <c r="Z138">
        <v>98.7</v>
      </c>
      <c r="AA138">
        <v>10</v>
      </c>
    </row>
    <row r="139" spans="1:27" x14ac:dyDescent="0.25">
      <c r="A139" s="1">
        <v>45776</v>
      </c>
      <c r="B139">
        <v>4170</v>
      </c>
      <c r="C139">
        <v>5</v>
      </c>
      <c r="D139">
        <v>2</v>
      </c>
      <c r="E139">
        <v>5</v>
      </c>
      <c r="F139">
        <v>4</v>
      </c>
      <c r="G139">
        <v>3</v>
      </c>
      <c r="I139">
        <v>38</v>
      </c>
      <c r="J139" t="s">
        <v>3</v>
      </c>
      <c r="K139">
        <v>62</v>
      </c>
      <c r="L139" t="s">
        <v>42</v>
      </c>
      <c r="M139" t="s">
        <v>53</v>
      </c>
      <c r="N139" t="s">
        <v>492</v>
      </c>
      <c r="O139">
        <v>299</v>
      </c>
      <c r="P139">
        <v>33</v>
      </c>
      <c r="R139" t="s">
        <v>488</v>
      </c>
      <c r="S139">
        <v>6</v>
      </c>
      <c r="T139" t="s">
        <v>494</v>
      </c>
      <c r="U139" t="s">
        <v>488</v>
      </c>
      <c r="V139" t="s">
        <v>497</v>
      </c>
      <c r="W139" s="1">
        <v>45782</v>
      </c>
      <c r="X139" s="1">
        <v>45776</v>
      </c>
      <c r="Y139" t="s">
        <v>498</v>
      </c>
      <c r="Z139">
        <v>239.4</v>
      </c>
      <c r="AA139">
        <v>10</v>
      </c>
    </row>
    <row r="140" spans="1:27" x14ac:dyDescent="0.25">
      <c r="A140" s="1">
        <v>45776</v>
      </c>
      <c r="B140">
        <v>1663</v>
      </c>
      <c r="C140">
        <v>2</v>
      </c>
      <c r="D140">
        <v>3</v>
      </c>
      <c r="E140">
        <v>4</v>
      </c>
      <c r="F140">
        <v>4</v>
      </c>
      <c r="G140">
        <v>2</v>
      </c>
      <c r="I140">
        <v>38</v>
      </c>
      <c r="J140" t="s">
        <v>3</v>
      </c>
      <c r="K140">
        <v>64</v>
      </c>
      <c r="L140" t="s">
        <v>42</v>
      </c>
      <c r="M140" t="s">
        <v>60</v>
      </c>
      <c r="N140" t="s">
        <v>491</v>
      </c>
      <c r="O140">
        <v>210</v>
      </c>
      <c r="P140">
        <v>139</v>
      </c>
      <c r="R140" t="s">
        <v>488</v>
      </c>
      <c r="S140">
        <v>3</v>
      </c>
      <c r="T140" t="s">
        <v>494</v>
      </c>
      <c r="U140" t="s">
        <v>488</v>
      </c>
      <c r="V140" t="s">
        <v>489</v>
      </c>
      <c r="W140" s="1">
        <v>45781</v>
      </c>
      <c r="X140" s="1">
        <v>45776</v>
      </c>
      <c r="Y140" t="s">
        <v>493</v>
      </c>
      <c r="Z140">
        <v>265.3</v>
      </c>
      <c r="AA140">
        <v>30</v>
      </c>
    </row>
    <row r="141" spans="1:27" x14ac:dyDescent="0.25">
      <c r="A141" s="1">
        <v>45305</v>
      </c>
      <c r="B141">
        <v>1377</v>
      </c>
      <c r="C141">
        <v>4</v>
      </c>
      <c r="D141">
        <v>1</v>
      </c>
      <c r="E141">
        <v>4</v>
      </c>
      <c r="F141">
        <v>5</v>
      </c>
      <c r="G141">
        <v>3</v>
      </c>
      <c r="I141">
        <v>9</v>
      </c>
      <c r="J141" t="s">
        <v>5</v>
      </c>
      <c r="K141">
        <v>41</v>
      </c>
      <c r="L141" t="s">
        <v>42</v>
      </c>
      <c r="M141" t="s">
        <v>47</v>
      </c>
      <c r="N141" t="s">
        <v>491</v>
      </c>
      <c r="O141">
        <v>80</v>
      </c>
      <c r="P141">
        <v>179</v>
      </c>
      <c r="R141" t="s">
        <v>488</v>
      </c>
      <c r="S141">
        <v>2</v>
      </c>
      <c r="T141" t="s">
        <v>494</v>
      </c>
      <c r="U141" t="s">
        <v>495</v>
      </c>
      <c r="V141" t="s">
        <v>497</v>
      </c>
      <c r="Y141" t="s">
        <v>493</v>
      </c>
      <c r="Z141">
        <v>202.3</v>
      </c>
      <c r="AA141">
        <v>30</v>
      </c>
    </row>
    <row r="142" spans="1:27" x14ac:dyDescent="0.25">
      <c r="A142" s="1">
        <v>45775</v>
      </c>
      <c r="B142">
        <v>1423</v>
      </c>
      <c r="C142">
        <v>5</v>
      </c>
      <c r="D142">
        <v>2</v>
      </c>
      <c r="E142">
        <v>4</v>
      </c>
      <c r="F142">
        <v>5</v>
      </c>
      <c r="G142">
        <v>1</v>
      </c>
      <c r="I142">
        <v>33</v>
      </c>
      <c r="J142" t="s">
        <v>10</v>
      </c>
      <c r="K142">
        <v>68</v>
      </c>
      <c r="L142" t="s">
        <v>42</v>
      </c>
      <c r="M142" t="s">
        <v>60</v>
      </c>
      <c r="N142" t="s">
        <v>492</v>
      </c>
      <c r="O142">
        <v>347</v>
      </c>
      <c r="P142">
        <v>50</v>
      </c>
      <c r="R142" t="s">
        <v>488</v>
      </c>
      <c r="S142">
        <v>4</v>
      </c>
      <c r="T142" t="s">
        <v>492</v>
      </c>
      <c r="U142" t="s">
        <v>488</v>
      </c>
      <c r="V142" t="s">
        <v>497</v>
      </c>
      <c r="W142" s="1">
        <v>45784</v>
      </c>
      <c r="X142" s="1">
        <v>45775</v>
      </c>
      <c r="Y142" t="s">
        <v>493</v>
      </c>
      <c r="Z142">
        <v>298.89999999999998</v>
      </c>
      <c r="AA142">
        <v>30</v>
      </c>
    </row>
    <row r="143" spans="1:27" x14ac:dyDescent="0.25">
      <c r="A143" s="1">
        <v>45306</v>
      </c>
      <c r="B143">
        <v>967</v>
      </c>
      <c r="C143">
        <v>4</v>
      </c>
      <c r="D143">
        <v>1</v>
      </c>
      <c r="E143">
        <v>4</v>
      </c>
      <c r="F143">
        <v>4</v>
      </c>
      <c r="G143">
        <v>3</v>
      </c>
      <c r="I143">
        <v>9</v>
      </c>
      <c r="J143" t="s">
        <v>5</v>
      </c>
      <c r="K143">
        <v>68</v>
      </c>
      <c r="L143" t="s">
        <v>42</v>
      </c>
      <c r="M143" t="s">
        <v>49</v>
      </c>
      <c r="N143" t="s">
        <v>486</v>
      </c>
      <c r="O143">
        <v>900</v>
      </c>
      <c r="P143">
        <v>94</v>
      </c>
      <c r="Q143" s="1">
        <v>45335</v>
      </c>
      <c r="R143" t="s">
        <v>495</v>
      </c>
      <c r="S143">
        <v>2</v>
      </c>
      <c r="T143" t="s">
        <v>492</v>
      </c>
      <c r="U143" t="s">
        <v>488</v>
      </c>
      <c r="V143" t="s">
        <v>497</v>
      </c>
      <c r="Y143" t="s">
        <v>490</v>
      </c>
      <c r="Z143">
        <v>695.8</v>
      </c>
      <c r="AA143">
        <v>0</v>
      </c>
    </row>
    <row r="144" spans="1:27" x14ac:dyDescent="0.25">
      <c r="A144" s="1">
        <v>45775</v>
      </c>
      <c r="B144">
        <v>3160</v>
      </c>
      <c r="C144">
        <v>1</v>
      </c>
      <c r="D144">
        <v>5</v>
      </c>
      <c r="E144">
        <v>2</v>
      </c>
      <c r="F144">
        <v>3</v>
      </c>
      <c r="G144">
        <v>1</v>
      </c>
      <c r="I144">
        <v>17</v>
      </c>
      <c r="J144" t="s">
        <v>14</v>
      </c>
      <c r="K144">
        <v>34</v>
      </c>
      <c r="L144" t="s">
        <v>42</v>
      </c>
      <c r="M144" t="s">
        <v>53</v>
      </c>
      <c r="N144" t="s">
        <v>486</v>
      </c>
      <c r="O144">
        <v>941</v>
      </c>
      <c r="P144">
        <v>198</v>
      </c>
      <c r="Q144" s="1">
        <v>45791</v>
      </c>
      <c r="R144" t="s">
        <v>495</v>
      </c>
      <c r="S144">
        <v>7</v>
      </c>
      <c r="T144" t="s">
        <v>492</v>
      </c>
      <c r="U144" t="s">
        <v>488</v>
      </c>
      <c r="V144" t="s">
        <v>489</v>
      </c>
      <c r="Y144" t="s">
        <v>490</v>
      </c>
      <c r="Z144">
        <v>797.3</v>
      </c>
      <c r="AA144">
        <v>0</v>
      </c>
    </row>
    <row r="145" spans="1:27" x14ac:dyDescent="0.25">
      <c r="A145" s="1">
        <v>45306</v>
      </c>
      <c r="B145">
        <v>4084</v>
      </c>
      <c r="C145">
        <v>4</v>
      </c>
      <c r="D145">
        <v>1</v>
      </c>
      <c r="E145">
        <v>4</v>
      </c>
      <c r="F145">
        <v>1</v>
      </c>
      <c r="G145">
        <v>3</v>
      </c>
      <c r="I145">
        <v>9</v>
      </c>
      <c r="J145" t="s">
        <v>5</v>
      </c>
      <c r="K145">
        <v>25</v>
      </c>
      <c r="L145" t="s">
        <v>42</v>
      </c>
      <c r="M145" t="s">
        <v>53</v>
      </c>
      <c r="N145" t="s">
        <v>492</v>
      </c>
      <c r="O145">
        <v>202</v>
      </c>
      <c r="P145">
        <v>152</v>
      </c>
      <c r="R145" t="s">
        <v>488</v>
      </c>
      <c r="S145">
        <v>2</v>
      </c>
      <c r="T145" t="s">
        <v>492</v>
      </c>
      <c r="U145" t="s">
        <v>495</v>
      </c>
      <c r="V145" t="s">
        <v>497</v>
      </c>
      <c r="Y145" t="s">
        <v>498</v>
      </c>
      <c r="Z145">
        <v>254.8</v>
      </c>
      <c r="AA145">
        <v>10</v>
      </c>
    </row>
    <row r="146" spans="1:27" x14ac:dyDescent="0.25">
      <c r="A146" s="1">
        <v>45306</v>
      </c>
      <c r="B146">
        <v>4404</v>
      </c>
      <c r="C146">
        <v>4</v>
      </c>
      <c r="D146">
        <v>2</v>
      </c>
      <c r="E146">
        <v>1</v>
      </c>
      <c r="F146">
        <v>2</v>
      </c>
      <c r="G146">
        <v>2</v>
      </c>
      <c r="I146">
        <v>40</v>
      </c>
      <c r="J146" t="s">
        <v>3</v>
      </c>
      <c r="K146">
        <v>52</v>
      </c>
      <c r="L146" t="s">
        <v>42</v>
      </c>
      <c r="M146" t="s">
        <v>49</v>
      </c>
      <c r="N146" t="s">
        <v>486</v>
      </c>
      <c r="O146">
        <v>897</v>
      </c>
      <c r="P146">
        <v>109</v>
      </c>
      <c r="Q146" s="1">
        <v>45318</v>
      </c>
      <c r="R146" t="s">
        <v>495</v>
      </c>
      <c r="S146">
        <v>1</v>
      </c>
      <c r="T146" t="s">
        <v>492</v>
      </c>
      <c r="U146" t="s">
        <v>495</v>
      </c>
      <c r="V146" t="s">
        <v>497</v>
      </c>
      <c r="Y146" t="s">
        <v>490</v>
      </c>
      <c r="Z146">
        <v>704.2</v>
      </c>
      <c r="AA146">
        <v>0</v>
      </c>
    </row>
    <row r="147" spans="1:27" x14ac:dyDescent="0.25">
      <c r="A147" s="1">
        <v>45306</v>
      </c>
      <c r="B147">
        <v>4403</v>
      </c>
      <c r="C147">
        <v>4</v>
      </c>
      <c r="D147">
        <v>1</v>
      </c>
      <c r="E147">
        <v>4</v>
      </c>
      <c r="F147">
        <v>5</v>
      </c>
      <c r="G147">
        <v>2</v>
      </c>
      <c r="I147">
        <v>9</v>
      </c>
      <c r="J147" t="s">
        <v>5</v>
      </c>
      <c r="K147">
        <v>52</v>
      </c>
      <c r="L147" t="s">
        <v>42</v>
      </c>
      <c r="M147" t="s">
        <v>60</v>
      </c>
      <c r="N147" t="s">
        <v>491</v>
      </c>
      <c r="O147">
        <v>145</v>
      </c>
      <c r="P147">
        <v>25</v>
      </c>
      <c r="R147" t="s">
        <v>488</v>
      </c>
      <c r="S147">
        <v>2</v>
      </c>
      <c r="T147" t="s">
        <v>492</v>
      </c>
      <c r="U147" t="s">
        <v>488</v>
      </c>
      <c r="V147" t="s">
        <v>497</v>
      </c>
      <c r="Y147" t="s">
        <v>496</v>
      </c>
      <c r="Z147">
        <v>154</v>
      </c>
      <c r="AA147">
        <v>50</v>
      </c>
    </row>
    <row r="148" spans="1:27" x14ac:dyDescent="0.25">
      <c r="A148" s="1">
        <v>45775</v>
      </c>
      <c r="B148">
        <v>2605</v>
      </c>
      <c r="C148">
        <v>1</v>
      </c>
      <c r="D148">
        <v>5</v>
      </c>
      <c r="E148">
        <v>2</v>
      </c>
      <c r="F148">
        <v>5</v>
      </c>
      <c r="G148">
        <v>3</v>
      </c>
      <c r="I148">
        <v>37</v>
      </c>
      <c r="J148" t="s">
        <v>3</v>
      </c>
      <c r="K148">
        <v>68</v>
      </c>
      <c r="L148" t="s">
        <v>42</v>
      </c>
      <c r="M148" t="s">
        <v>47</v>
      </c>
      <c r="N148" t="s">
        <v>492</v>
      </c>
      <c r="O148">
        <v>540</v>
      </c>
      <c r="P148">
        <v>92</v>
      </c>
      <c r="Q148" s="1">
        <v>45788</v>
      </c>
      <c r="R148" t="s">
        <v>495</v>
      </c>
      <c r="S148">
        <v>5</v>
      </c>
      <c r="T148" t="s">
        <v>487</v>
      </c>
      <c r="U148" t="s">
        <v>488</v>
      </c>
      <c r="V148" t="s">
        <v>497</v>
      </c>
      <c r="Y148" t="s">
        <v>490</v>
      </c>
      <c r="Z148">
        <v>442.4</v>
      </c>
      <c r="AA148">
        <v>0</v>
      </c>
    </row>
    <row r="149" spans="1:27" x14ac:dyDescent="0.25">
      <c r="A149" s="1">
        <v>45306</v>
      </c>
      <c r="B149">
        <v>3934</v>
      </c>
      <c r="C149">
        <v>4</v>
      </c>
      <c r="D149">
        <v>1</v>
      </c>
      <c r="E149">
        <v>4</v>
      </c>
      <c r="F149">
        <v>5</v>
      </c>
      <c r="G149">
        <v>2</v>
      </c>
      <c r="I149">
        <v>40</v>
      </c>
      <c r="J149" t="s">
        <v>3</v>
      </c>
      <c r="K149">
        <v>76</v>
      </c>
      <c r="L149" t="s">
        <v>42</v>
      </c>
      <c r="M149" t="s">
        <v>60</v>
      </c>
      <c r="N149" t="s">
        <v>491</v>
      </c>
      <c r="O149">
        <v>575</v>
      </c>
      <c r="P149">
        <v>135</v>
      </c>
      <c r="R149" t="s">
        <v>488</v>
      </c>
      <c r="S149">
        <v>2</v>
      </c>
      <c r="T149" t="s">
        <v>494</v>
      </c>
      <c r="U149" t="s">
        <v>488</v>
      </c>
      <c r="V149" t="s">
        <v>497</v>
      </c>
      <c r="Y149" t="s">
        <v>498</v>
      </c>
      <c r="Z149">
        <v>504</v>
      </c>
      <c r="AA149">
        <v>10</v>
      </c>
    </row>
    <row r="150" spans="1:27" x14ac:dyDescent="0.25">
      <c r="A150" s="1">
        <v>45306</v>
      </c>
      <c r="B150">
        <v>3533</v>
      </c>
      <c r="C150">
        <v>4</v>
      </c>
      <c r="D150">
        <v>2</v>
      </c>
      <c r="E150">
        <v>1</v>
      </c>
      <c r="F150">
        <v>2</v>
      </c>
      <c r="G150">
        <v>1</v>
      </c>
      <c r="I150">
        <v>9</v>
      </c>
      <c r="J150" t="s">
        <v>5</v>
      </c>
      <c r="K150">
        <v>22</v>
      </c>
      <c r="L150" t="s">
        <v>42</v>
      </c>
      <c r="M150" t="s">
        <v>43</v>
      </c>
      <c r="N150" t="s">
        <v>486</v>
      </c>
      <c r="O150">
        <v>898</v>
      </c>
      <c r="P150">
        <v>92</v>
      </c>
      <c r="Q150" s="1">
        <v>45313</v>
      </c>
      <c r="R150" t="s">
        <v>495</v>
      </c>
      <c r="S150">
        <v>1</v>
      </c>
      <c r="T150" t="s">
        <v>492</v>
      </c>
      <c r="U150" t="s">
        <v>488</v>
      </c>
      <c r="V150" t="s">
        <v>497</v>
      </c>
      <c r="Y150" t="s">
        <v>490</v>
      </c>
      <c r="Z150">
        <v>693</v>
      </c>
      <c r="AA150">
        <v>0</v>
      </c>
    </row>
    <row r="151" spans="1:27" x14ac:dyDescent="0.25">
      <c r="A151" s="1">
        <v>45774</v>
      </c>
      <c r="B151">
        <v>882</v>
      </c>
      <c r="C151">
        <v>1</v>
      </c>
      <c r="D151">
        <v>5</v>
      </c>
      <c r="E151">
        <v>2</v>
      </c>
      <c r="F151">
        <v>3</v>
      </c>
      <c r="G151">
        <v>2</v>
      </c>
      <c r="I151">
        <v>22</v>
      </c>
      <c r="J151" t="s">
        <v>16</v>
      </c>
      <c r="K151">
        <v>79</v>
      </c>
      <c r="L151" t="s">
        <v>42</v>
      </c>
      <c r="M151" t="s">
        <v>53</v>
      </c>
      <c r="N151" t="s">
        <v>492</v>
      </c>
      <c r="O151">
        <v>443</v>
      </c>
      <c r="P151">
        <v>33</v>
      </c>
      <c r="Q151" s="1">
        <v>45781</v>
      </c>
      <c r="R151" t="s">
        <v>495</v>
      </c>
      <c r="S151">
        <v>6</v>
      </c>
      <c r="T151" t="s">
        <v>494</v>
      </c>
      <c r="U151" t="s">
        <v>488</v>
      </c>
      <c r="V151" t="s">
        <v>489</v>
      </c>
      <c r="Y151" t="s">
        <v>490</v>
      </c>
      <c r="Z151">
        <v>333.2</v>
      </c>
      <c r="AA151">
        <v>0</v>
      </c>
    </row>
    <row r="152" spans="1:27" x14ac:dyDescent="0.25">
      <c r="A152" s="1">
        <v>45307</v>
      </c>
      <c r="B152">
        <v>4414</v>
      </c>
      <c r="C152">
        <v>4</v>
      </c>
      <c r="D152">
        <v>2</v>
      </c>
      <c r="E152">
        <v>1</v>
      </c>
      <c r="F152">
        <v>2</v>
      </c>
      <c r="G152">
        <v>1</v>
      </c>
      <c r="I152">
        <v>9</v>
      </c>
      <c r="J152" t="s">
        <v>5</v>
      </c>
      <c r="K152">
        <v>56</v>
      </c>
      <c r="L152" t="s">
        <v>42</v>
      </c>
      <c r="M152" t="s">
        <v>60</v>
      </c>
      <c r="N152" t="s">
        <v>486</v>
      </c>
      <c r="O152">
        <v>849</v>
      </c>
      <c r="P152">
        <v>88</v>
      </c>
      <c r="Q152" s="1">
        <v>45331</v>
      </c>
      <c r="R152" t="s">
        <v>495</v>
      </c>
      <c r="S152">
        <v>1</v>
      </c>
      <c r="T152" t="s">
        <v>492</v>
      </c>
      <c r="U152" t="s">
        <v>495</v>
      </c>
      <c r="V152" t="s">
        <v>489</v>
      </c>
      <c r="Y152" t="s">
        <v>490</v>
      </c>
      <c r="Z152">
        <v>655.9</v>
      </c>
      <c r="AA152">
        <v>0</v>
      </c>
    </row>
    <row r="153" spans="1:27" x14ac:dyDescent="0.25">
      <c r="A153" s="1">
        <v>45774</v>
      </c>
      <c r="B153">
        <v>1982</v>
      </c>
      <c r="C153">
        <v>3</v>
      </c>
      <c r="D153">
        <v>5</v>
      </c>
      <c r="E153">
        <v>2</v>
      </c>
      <c r="F153">
        <v>5</v>
      </c>
      <c r="G153">
        <v>1</v>
      </c>
      <c r="I153">
        <v>8</v>
      </c>
      <c r="J153" t="s">
        <v>13</v>
      </c>
      <c r="K153">
        <v>50</v>
      </c>
      <c r="L153" t="s">
        <v>42</v>
      </c>
      <c r="M153" t="s">
        <v>60</v>
      </c>
      <c r="N153" t="s">
        <v>492</v>
      </c>
      <c r="O153">
        <v>441</v>
      </c>
      <c r="P153">
        <v>63</v>
      </c>
      <c r="Q153" s="1">
        <v>45792</v>
      </c>
      <c r="R153" t="s">
        <v>495</v>
      </c>
      <c r="S153">
        <v>7</v>
      </c>
      <c r="T153" t="s">
        <v>494</v>
      </c>
      <c r="U153" t="s">
        <v>488</v>
      </c>
      <c r="V153" t="s">
        <v>489</v>
      </c>
      <c r="Y153" t="s">
        <v>490</v>
      </c>
      <c r="Z153">
        <v>352.8</v>
      </c>
      <c r="AA153">
        <v>0</v>
      </c>
    </row>
    <row r="154" spans="1:27" x14ac:dyDescent="0.25">
      <c r="A154" s="1">
        <v>45774</v>
      </c>
      <c r="B154">
        <v>1711</v>
      </c>
      <c r="C154">
        <v>1</v>
      </c>
      <c r="D154">
        <v>2</v>
      </c>
      <c r="E154">
        <v>2</v>
      </c>
      <c r="F154">
        <v>3</v>
      </c>
      <c r="G154">
        <v>1</v>
      </c>
      <c r="I154">
        <v>15</v>
      </c>
      <c r="J154" t="s">
        <v>9</v>
      </c>
      <c r="K154">
        <v>28</v>
      </c>
      <c r="L154" t="s">
        <v>42</v>
      </c>
      <c r="M154" t="s">
        <v>60</v>
      </c>
      <c r="N154" t="s">
        <v>491</v>
      </c>
      <c r="O154">
        <v>188</v>
      </c>
      <c r="P154">
        <v>26</v>
      </c>
      <c r="Q154" s="1">
        <v>45791</v>
      </c>
      <c r="R154" t="s">
        <v>495</v>
      </c>
      <c r="S154">
        <v>2</v>
      </c>
      <c r="T154" t="s">
        <v>494</v>
      </c>
      <c r="U154" t="s">
        <v>488</v>
      </c>
      <c r="V154" t="s">
        <v>489</v>
      </c>
      <c r="Y154" t="s">
        <v>490</v>
      </c>
      <c r="Z154">
        <v>149.80000000000001</v>
      </c>
      <c r="AA154">
        <v>0</v>
      </c>
    </row>
    <row r="155" spans="1:27" x14ac:dyDescent="0.25">
      <c r="A155" s="1">
        <v>45307</v>
      </c>
      <c r="B155">
        <v>4122</v>
      </c>
      <c r="C155">
        <v>4</v>
      </c>
      <c r="D155">
        <v>1</v>
      </c>
      <c r="E155">
        <v>4</v>
      </c>
      <c r="F155">
        <v>4</v>
      </c>
      <c r="G155">
        <v>1</v>
      </c>
      <c r="I155">
        <v>40</v>
      </c>
      <c r="J155" t="s">
        <v>3</v>
      </c>
      <c r="K155">
        <v>45</v>
      </c>
      <c r="L155" t="s">
        <v>42</v>
      </c>
      <c r="M155" t="s">
        <v>60</v>
      </c>
      <c r="N155" t="s">
        <v>492</v>
      </c>
      <c r="O155">
        <v>222</v>
      </c>
      <c r="P155">
        <v>169</v>
      </c>
      <c r="R155" t="s">
        <v>488</v>
      </c>
      <c r="S155">
        <v>2</v>
      </c>
      <c r="T155" t="s">
        <v>494</v>
      </c>
      <c r="U155" t="s">
        <v>488</v>
      </c>
      <c r="V155" t="s">
        <v>497</v>
      </c>
      <c r="Y155" t="s">
        <v>493</v>
      </c>
      <c r="Z155">
        <v>294.7</v>
      </c>
      <c r="AA155">
        <v>30</v>
      </c>
    </row>
    <row r="156" spans="1:27" x14ac:dyDescent="0.25">
      <c r="A156" s="1">
        <v>45307</v>
      </c>
      <c r="B156">
        <v>4616</v>
      </c>
      <c r="C156">
        <v>4</v>
      </c>
      <c r="D156">
        <v>2</v>
      </c>
      <c r="E156">
        <v>1</v>
      </c>
      <c r="F156">
        <v>2</v>
      </c>
      <c r="G156">
        <v>3</v>
      </c>
      <c r="I156">
        <v>9</v>
      </c>
      <c r="J156" t="s">
        <v>5</v>
      </c>
      <c r="K156">
        <v>24</v>
      </c>
      <c r="L156" t="s">
        <v>42</v>
      </c>
      <c r="M156" t="s">
        <v>53</v>
      </c>
      <c r="N156" t="s">
        <v>486</v>
      </c>
      <c r="O156">
        <v>656</v>
      </c>
      <c r="P156">
        <v>170</v>
      </c>
      <c r="Q156" s="1">
        <v>45323</v>
      </c>
      <c r="R156" t="s">
        <v>495</v>
      </c>
      <c r="S156">
        <v>1</v>
      </c>
      <c r="T156" t="s">
        <v>494</v>
      </c>
      <c r="U156" t="s">
        <v>488</v>
      </c>
      <c r="V156" t="s">
        <v>489</v>
      </c>
      <c r="Y156" t="s">
        <v>490</v>
      </c>
      <c r="Z156">
        <v>578.20000000000005</v>
      </c>
      <c r="AA156">
        <v>0</v>
      </c>
    </row>
    <row r="157" spans="1:27" x14ac:dyDescent="0.25">
      <c r="A157" s="1">
        <v>45774</v>
      </c>
      <c r="B157">
        <v>449</v>
      </c>
      <c r="C157">
        <v>5</v>
      </c>
      <c r="D157">
        <v>2</v>
      </c>
      <c r="E157">
        <v>2</v>
      </c>
      <c r="F157">
        <v>5</v>
      </c>
      <c r="G157">
        <v>1</v>
      </c>
      <c r="I157">
        <v>16</v>
      </c>
      <c r="J157" t="s">
        <v>9</v>
      </c>
      <c r="K157">
        <v>55</v>
      </c>
      <c r="L157" t="s">
        <v>42</v>
      </c>
      <c r="M157" t="s">
        <v>43</v>
      </c>
      <c r="N157" t="s">
        <v>491</v>
      </c>
      <c r="O157">
        <v>584</v>
      </c>
      <c r="P157">
        <v>111</v>
      </c>
      <c r="R157" t="s">
        <v>488</v>
      </c>
      <c r="S157">
        <v>6</v>
      </c>
      <c r="T157" t="s">
        <v>487</v>
      </c>
      <c r="U157" t="s">
        <v>488</v>
      </c>
      <c r="V157" t="s">
        <v>489</v>
      </c>
      <c r="W157" s="1">
        <v>45776</v>
      </c>
      <c r="X157" s="1">
        <v>45774</v>
      </c>
      <c r="Y157" t="s">
        <v>498</v>
      </c>
      <c r="Z157">
        <v>493.5</v>
      </c>
      <c r="AA157">
        <v>10</v>
      </c>
    </row>
    <row r="158" spans="1:27" x14ac:dyDescent="0.25">
      <c r="A158" s="1">
        <v>45307</v>
      </c>
      <c r="B158">
        <v>137</v>
      </c>
      <c r="C158">
        <v>4</v>
      </c>
      <c r="D158">
        <v>2</v>
      </c>
      <c r="E158">
        <v>1</v>
      </c>
      <c r="F158">
        <v>2</v>
      </c>
      <c r="G158">
        <v>1</v>
      </c>
      <c r="I158">
        <v>9</v>
      </c>
      <c r="J158" t="s">
        <v>5</v>
      </c>
      <c r="K158">
        <v>25</v>
      </c>
      <c r="L158" t="s">
        <v>42</v>
      </c>
      <c r="M158" t="s">
        <v>43</v>
      </c>
      <c r="N158" t="s">
        <v>486</v>
      </c>
      <c r="O158">
        <v>696</v>
      </c>
      <c r="P158">
        <v>87</v>
      </c>
      <c r="R158" t="s">
        <v>488</v>
      </c>
      <c r="S158">
        <v>1</v>
      </c>
      <c r="T158" t="s">
        <v>494</v>
      </c>
      <c r="U158" t="s">
        <v>488</v>
      </c>
      <c r="V158" t="s">
        <v>489</v>
      </c>
      <c r="Y158" t="s">
        <v>493</v>
      </c>
      <c r="Z158">
        <v>569.1</v>
      </c>
      <c r="AA158">
        <v>30</v>
      </c>
    </row>
    <row r="159" spans="1:27" x14ac:dyDescent="0.25">
      <c r="A159" s="1">
        <v>45774</v>
      </c>
      <c r="B159">
        <v>4546</v>
      </c>
      <c r="C159">
        <v>5</v>
      </c>
      <c r="D159">
        <v>2</v>
      </c>
      <c r="E159">
        <v>2</v>
      </c>
      <c r="F159">
        <v>3</v>
      </c>
      <c r="G159">
        <v>1</v>
      </c>
      <c r="I159">
        <v>4</v>
      </c>
      <c r="J159" t="s">
        <v>7</v>
      </c>
      <c r="K159">
        <v>53</v>
      </c>
      <c r="L159" t="s">
        <v>42</v>
      </c>
      <c r="M159" t="s">
        <v>53</v>
      </c>
      <c r="N159" t="s">
        <v>491</v>
      </c>
      <c r="O159">
        <v>579</v>
      </c>
      <c r="P159">
        <v>193</v>
      </c>
      <c r="R159" t="s">
        <v>488</v>
      </c>
      <c r="S159">
        <v>4</v>
      </c>
      <c r="T159" t="s">
        <v>494</v>
      </c>
      <c r="U159" t="s">
        <v>488</v>
      </c>
      <c r="V159" t="s">
        <v>489</v>
      </c>
      <c r="W159" s="1">
        <v>45780</v>
      </c>
      <c r="X159" s="1">
        <v>45774</v>
      </c>
      <c r="Y159" t="s">
        <v>493</v>
      </c>
      <c r="Z159">
        <v>561.4</v>
      </c>
      <c r="AA159">
        <v>30</v>
      </c>
    </row>
    <row r="160" spans="1:27" x14ac:dyDescent="0.25">
      <c r="A160" s="1">
        <v>45774</v>
      </c>
      <c r="B160">
        <v>3795</v>
      </c>
      <c r="C160">
        <v>5</v>
      </c>
      <c r="D160">
        <v>3</v>
      </c>
      <c r="E160">
        <v>2</v>
      </c>
      <c r="F160">
        <v>5</v>
      </c>
      <c r="G160">
        <v>1</v>
      </c>
      <c r="I160">
        <v>18</v>
      </c>
      <c r="J160" t="s">
        <v>14</v>
      </c>
      <c r="K160">
        <v>75</v>
      </c>
      <c r="L160" t="s">
        <v>42</v>
      </c>
      <c r="M160" t="s">
        <v>49</v>
      </c>
      <c r="N160" t="s">
        <v>492</v>
      </c>
      <c r="O160">
        <v>408</v>
      </c>
      <c r="P160">
        <v>156</v>
      </c>
      <c r="R160" t="s">
        <v>488</v>
      </c>
      <c r="S160">
        <v>2</v>
      </c>
      <c r="T160" t="s">
        <v>487</v>
      </c>
      <c r="U160" t="s">
        <v>488</v>
      </c>
      <c r="V160" t="s">
        <v>489</v>
      </c>
      <c r="W160" s="1">
        <v>45782</v>
      </c>
      <c r="X160" s="1">
        <v>45774</v>
      </c>
      <c r="Y160" t="s">
        <v>498</v>
      </c>
      <c r="Z160">
        <v>401.8</v>
      </c>
      <c r="AA160">
        <v>10</v>
      </c>
    </row>
    <row r="161" spans="1:27" x14ac:dyDescent="0.25">
      <c r="A161" s="1">
        <v>45773</v>
      </c>
      <c r="B161">
        <v>2970</v>
      </c>
      <c r="C161">
        <v>4</v>
      </c>
      <c r="D161">
        <v>3</v>
      </c>
      <c r="E161">
        <v>2</v>
      </c>
      <c r="F161">
        <v>2</v>
      </c>
      <c r="G161">
        <v>1</v>
      </c>
      <c r="I161">
        <v>22</v>
      </c>
      <c r="J161" t="s">
        <v>16</v>
      </c>
      <c r="K161">
        <v>65</v>
      </c>
      <c r="L161" t="s">
        <v>42</v>
      </c>
      <c r="M161" t="s">
        <v>53</v>
      </c>
      <c r="N161" t="s">
        <v>486</v>
      </c>
      <c r="O161">
        <v>759</v>
      </c>
      <c r="P161">
        <v>161</v>
      </c>
      <c r="R161" t="s">
        <v>488</v>
      </c>
      <c r="S161">
        <v>4</v>
      </c>
      <c r="T161" t="s">
        <v>487</v>
      </c>
      <c r="U161" t="s">
        <v>488</v>
      </c>
      <c r="V161" t="s">
        <v>489</v>
      </c>
      <c r="W161" s="1">
        <v>45777</v>
      </c>
      <c r="X161" s="1">
        <v>45773</v>
      </c>
      <c r="Y161" t="s">
        <v>498</v>
      </c>
      <c r="Z161">
        <v>651</v>
      </c>
      <c r="AA161">
        <v>10</v>
      </c>
    </row>
    <row r="162" spans="1:27" x14ac:dyDescent="0.25">
      <c r="A162" s="1">
        <v>45308</v>
      </c>
      <c r="B162">
        <v>3647</v>
      </c>
      <c r="C162">
        <v>4</v>
      </c>
      <c r="D162">
        <v>2</v>
      </c>
      <c r="E162">
        <v>1</v>
      </c>
      <c r="F162">
        <v>2</v>
      </c>
      <c r="G162">
        <v>3</v>
      </c>
      <c r="I162">
        <v>9</v>
      </c>
      <c r="J162" t="s">
        <v>5</v>
      </c>
      <c r="K162">
        <v>65</v>
      </c>
      <c r="L162" t="s">
        <v>42</v>
      </c>
      <c r="M162" t="s">
        <v>49</v>
      </c>
      <c r="N162" t="s">
        <v>486</v>
      </c>
      <c r="O162">
        <v>835</v>
      </c>
      <c r="P162">
        <v>89</v>
      </c>
      <c r="Q162" s="1">
        <v>45335</v>
      </c>
      <c r="R162" t="s">
        <v>495</v>
      </c>
      <c r="S162">
        <v>1</v>
      </c>
      <c r="T162" t="s">
        <v>494</v>
      </c>
      <c r="U162" t="s">
        <v>488</v>
      </c>
      <c r="V162" t="s">
        <v>497</v>
      </c>
      <c r="Y162" t="s">
        <v>490</v>
      </c>
      <c r="Z162">
        <v>646.79999999999995</v>
      </c>
      <c r="AA162">
        <v>0</v>
      </c>
    </row>
    <row r="163" spans="1:27" x14ac:dyDescent="0.25">
      <c r="A163" s="1">
        <v>45772</v>
      </c>
      <c r="B163">
        <v>873</v>
      </c>
      <c r="C163">
        <v>2</v>
      </c>
      <c r="D163">
        <v>1</v>
      </c>
      <c r="E163">
        <v>2</v>
      </c>
      <c r="F163">
        <v>1</v>
      </c>
      <c r="G163">
        <v>1</v>
      </c>
      <c r="I163">
        <v>24</v>
      </c>
      <c r="J163" t="s">
        <v>16</v>
      </c>
      <c r="K163">
        <v>75</v>
      </c>
      <c r="L163" t="s">
        <v>42</v>
      </c>
      <c r="M163" t="s">
        <v>43</v>
      </c>
      <c r="N163" t="s">
        <v>492</v>
      </c>
      <c r="O163">
        <v>678</v>
      </c>
      <c r="P163">
        <v>26</v>
      </c>
      <c r="R163" t="s">
        <v>488</v>
      </c>
      <c r="S163">
        <v>7</v>
      </c>
      <c r="T163" t="s">
        <v>494</v>
      </c>
      <c r="U163" t="s">
        <v>488</v>
      </c>
      <c r="V163" t="s">
        <v>489</v>
      </c>
      <c r="W163" s="1">
        <v>45774</v>
      </c>
      <c r="X163" s="1">
        <v>45772</v>
      </c>
      <c r="Y163" t="s">
        <v>496</v>
      </c>
      <c r="AA163">
        <v>50</v>
      </c>
    </row>
    <row r="164" spans="1:27" x14ac:dyDescent="0.25">
      <c r="A164" s="1">
        <v>45308</v>
      </c>
      <c r="B164">
        <v>3854</v>
      </c>
      <c r="C164">
        <v>4</v>
      </c>
      <c r="D164">
        <v>2</v>
      </c>
      <c r="E164">
        <v>1</v>
      </c>
      <c r="F164">
        <v>2</v>
      </c>
      <c r="G164">
        <v>3</v>
      </c>
      <c r="I164">
        <v>9</v>
      </c>
      <c r="J164" t="s">
        <v>5</v>
      </c>
      <c r="K164">
        <v>40</v>
      </c>
      <c r="L164" t="s">
        <v>42</v>
      </c>
      <c r="M164" t="s">
        <v>60</v>
      </c>
      <c r="N164" t="s">
        <v>486</v>
      </c>
      <c r="O164">
        <v>467</v>
      </c>
      <c r="P164">
        <v>36</v>
      </c>
      <c r="Q164" s="1">
        <v>45331</v>
      </c>
      <c r="R164" t="s">
        <v>495</v>
      </c>
      <c r="S164">
        <v>1</v>
      </c>
      <c r="T164" t="s">
        <v>492</v>
      </c>
      <c r="U164" t="s">
        <v>495</v>
      </c>
      <c r="V164" t="s">
        <v>489</v>
      </c>
      <c r="Y164" t="s">
        <v>490</v>
      </c>
      <c r="Z164">
        <v>352.1</v>
      </c>
      <c r="AA164">
        <v>0</v>
      </c>
    </row>
    <row r="165" spans="1:27" x14ac:dyDescent="0.25">
      <c r="A165" s="1">
        <v>45308</v>
      </c>
      <c r="B165">
        <v>2627</v>
      </c>
      <c r="C165">
        <v>4</v>
      </c>
      <c r="D165">
        <v>1</v>
      </c>
      <c r="E165">
        <v>4</v>
      </c>
      <c r="F165">
        <v>1</v>
      </c>
      <c r="G165">
        <v>3</v>
      </c>
      <c r="I165">
        <v>40</v>
      </c>
      <c r="J165" t="s">
        <v>3</v>
      </c>
      <c r="K165">
        <v>79</v>
      </c>
      <c r="L165" t="s">
        <v>42</v>
      </c>
      <c r="M165" t="s">
        <v>53</v>
      </c>
      <c r="N165" t="s">
        <v>491</v>
      </c>
      <c r="O165">
        <v>727</v>
      </c>
      <c r="P165">
        <v>156</v>
      </c>
      <c r="R165" t="s">
        <v>488</v>
      </c>
      <c r="S165">
        <v>2</v>
      </c>
      <c r="T165" t="s">
        <v>494</v>
      </c>
      <c r="U165" t="s">
        <v>488</v>
      </c>
      <c r="V165" t="s">
        <v>497</v>
      </c>
      <c r="Y165" t="s">
        <v>496</v>
      </c>
      <c r="Z165">
        <v>653.1</v>
      </c>
      <c r="AA165">
        <v>50</v>
      </c>
    </row>
    <row r="166" spans="1:27" x14ac:dyDescent="0.25">
      <c r="A166" s="1">
        <v>45308</v>
      </c>
      <c r="B166">
        <v>927</v>
      </c>
      <c r="C166">
        <v>4</v>
      </c>
      <c r="D166">
        <v>2</v>
      </c>
      <c r="E166">
        <v>1</v>
      </c>
      <c r="F166">
        <v>2</v>
      </c>
      <c r="G166">
        <v>1</v>
      </c>
      <c r="I166">
        <v>9</v>
      </c>
      <c r="J166" t="s">
        <v>5</v>
      </c>
      <c r="K166">
        <v>41</v>
      </c>
      <c r="L166" t="s">
        <v>42</v>
      </c>
      <c r="M166" t="s">
        <v>49</v>
      </c>
      <c r="N166" t="s">
        <v>492</v>
      </c>
      <c r="O166">
        <v>432</v>
      </c>
      <c r="P166">
        <v>74</v>
      </c>
      <c r="R166" t="s">
        <v>488</v>
      </c>
      <c r="S166">
        <v>1</v>
      </c>
      <c r="T166" t="s">
        <v>487</v>
      </c>
      <c r="U166" t="s">
        <v>488</v>
      </c>
      <c r="V166" t="s">
        <v>489</v>
      </c>
      <c r="Y166" t="s">
        <v>498</v>
      </c>
      <c r="Z166">
        <v>361.2</v>
      </c>
      <c r="AA166">
        <v>10</v>
      </c>
    </row>
    <row r="167" spans="1:27" x14ac:dyDescent="0.25">
      <c r="A167" s="1">
        <v>45308</v>
      </c>
      <c r="B167">
        <v>4150</v>
      </c>
      <c r="C167">
        <v>4</v>
      </c>
      <c r="D167">
        <v>1</v>
      </c>
      <c r="E167">
        <v>4</v>
      </c>
      <c r="F167">
        <v>2</v>
      </c>
      <c r="G167">
        <v>3</v>
      </c>
      <c r="I167">
        <v>40</v>
      </c>
      <c r="J167" t="s">
        <v>3</v>
      </c>
      <c r="K167">
        <v>54</v>
      </c>
      <c r="L167" t="s">
        <v>42</v>
      </c>
      <c r="M167" t="s">
        <v>43</v>
      </c>
      <c r="N167" t="s">
        <v>491</v>
      </c>
      <c r="O167">
        <v>942</v>
      </c>
      <c r="P167">
        <v>25</v>
      </c>
      <c r="R167" t="s">
        <v>488</v>
      </c>
      <c r="S167">
        <v>2</v>
      </c>
      <c r="T167" t="s">
        <v>492</v>
      </c>
      <c r="U167" t="s">
        <v>488</v>
      </c>
      <c r="V167" t="s">
        <v>489</v>
      </c>
      <c r="Y167" t="s">
        <v>493</v>
      </c>
      <c r="Z167">
        <v>697.9</v>
      </c>
      <c r="AA167">
        <v>30</v>
      </c>
    </row>
    <row r="168" spans="1:27" x14ac:dyDescent="0.25">
      <c r="A168" s="1">
        <v>45772</v>
      </c>
      <c r="B168">
        <v>1658</v>
      </c>
      <c r="C168">
        <v>3</v>
      </c>
      <c r="D168">
        <v>5</v>
      </c>
      <c r="E168">
        <v>2</v>
      </c>
      <c r="F168">
        <v>4</v>
      </c>
      <c r="G168">
        <v>1</v>
      </c>
      <c r="I168">
        <v>17</v>
      </c>
      <c r="J168" t="s">
        <v>14</v>
      </c>
      <c r="K168">
        <v>63</v>
      </c>
      <c r="L168" t="s">
        <v>42</v>
      </c>
      <c r="M168" t="s">
        <v>60</v>
      </c>
      <c r="N168" t="s">
        <v>492</v>
      </c>
      <c r="O168">
        <v>246</v>
      </c>
      <c r="P168">
        <v>90</v>
      </c>
      <c r="R168" t="s">
        <v>488</v>
      </c>
      <c r="S168">
        <v>4</v>
      </c>
      <c r="T168" t="s">
        <v>494</v>
      </c>
      <c r="U168" t="s">
        <v>488</v>
      </c>
      <c r="V168" t="s">
        <v>489</v>
      </c>
      <c r="W168" s="1">
        <v>45779</v>
      </c>
      <c r="X168" s="1">
        <v>45772</v>
      </c>
      <c r="Y168" t="s">
        <v>496</v>
      </c>
      <c r="Z168">
        <v>270.2</v>
      </c>
      <c r="AA168">
        <v>50</v>
      </c>
    </row>
    <row r="169" spans="1:27" x14ac:dyDescent="0.25">
      <c r="A169" s="1">
        <v>45308</v>
      </c>
      <c r="B169">
        <v>214</v>
      </c>
      <c r="C169">
        <v>4</v>
      </c>
      <c r="D169">
        <v>1</v>
      </c>
      <c r="E169">
        <v>4</v>
      </c>
      <c r="F169">
        <v>4</v>
      </c>
      <c r="G169">
        <v>1</v>
      </c>
      <c r="I169">
        <v>40</v>
      </c>
      <c r="J169" t="s">
        <v>3</v>
      </c>
      <c r="K169">
        <v>61</v>
      </c>
      <c r="L169" t="s">
        <v>42</v>
      </c>
      <c r="M169" t="s">
        <v>49</v>
      </c>
      <c r="N169" t="s">
        <v>486</v>
      </c>
      <c r="O169">
        <v>567</v>
      </c>
      <c r="P169">
        <v>126</v>
      </c>
      <c r="Q169" s="1">
        <v>45317</v>
      </c>
      <c r="R169" t="s">
        <v>495</v>
      </c>
      <c r="S169">
        <v>2</v>
      </c>
      <c r="T169" t="s">
        <v>492</v>
      </c>
      <c r="U169" t="s">
        <v>495</v>
      </c>
      <c r="V169" t="s">
        <v>489</v>
      </c>
      <c r="Y169" t="s">
        <v>490</v>
      </c>
      <c r="Z169">
        <v>485.1</v>
      </c>
      <c r="AA169">
        <v>0</v>
      </c>
    </row>
    <row r="170" spans="1:27" x14ac:dyDescent="0.25">
      <c r="A170" s="1">
        <v>45772</v>
      </c>
      <c r="B170">
        <v>1954</v>
      </c>
      <c r="C170">
        <v>2</v>
      </c>
      <c r="D170">
        <v>2</v>
      </c>
      <c r="E170">
        <v>2</v>
      </c>
      <c r="F170">
        <v>1</v>
      </c>
      <c r="G170">
        <v>1</v>
      </c>
      <c r="I170">
        <v>38</v>
      </c>
      <c r="J170" t="s">
        <v>3</v>
      </c>
      <c r="K170">
        <v>34</v>
      </c>
      <c r="L170" t="s">
        <v>42</v>
      </c>
      <c r="M170" t="s">
        <v>43</v>
      </c>
      <c r="N170" t="s">
        <v>492</v>
      </c>
      <c r="O170">
        <v>135</v>
      </c>
      <c r="P170">
        <v>102</v>
      </c>
      <c r="R170" t="s">
        <v>488</v>
      </c>
      <c r="S170">
        <v>9</v>
      </c>
      <c r="T170" t="s">
        <v>494</v>
      </c>
      <c r="U170" t="s">
        <v>488</v>
      </c>
      <c r="V170" t="s">
        <v>489</v>
      </c>
      <c r="W170" s="1">
        <v>45781</v>
      </c>
      <c r="X170" s="1">
        <v>45772</v>
      </c>
      <c r="Y170" t="s">
        <v>496</v>
      </c>
      <c r="AA170">
        <v>50</v>
      </c>
    </row>
    <row r="171" spans="1:27" x14ac:dyDescent="0.25">
      <c r="A171" s="1">
        <v>45771</v>
      </c>
      <c r="B171">
        <v>1905</v>
      </c>
      <c r="C171">
        <v>5</v>
      </c>
      <c r="D171">
        <v>4</v>
      </c>
      <c r="E171">
        <v>2</v>
      </c>
      <c r="F171">
        <v>1</v>
      </c>
      <c r="G171">
        <v>1</v>
      </c>
      <c r="I171">
        <v>31</v>
      </c>
      <c r="J171" t="s">
        <v>11</v>
      </c>
      <c r="K171">
        <v>71</v>
      </c>
      <c r="L171" t="s">
        <v>42</v>
      </c>
      <c r="M171" t="s">
        <v>49</v>
      </c>
      <c r="N171" t="s">
        <v>491</v>
      </c>
      <c r="O171">
        <v>886</v>
      </c>
      <c r="P171">
        <v>95</v>
      </c>
      <c r="R171" t="s">
        <v>488</v>
      </c>
      <c r="S171">
        <v>9</v>
      </c>
      <c r="T171" t="s">
        <v>487</v>
      </c>
      <c r="U171" t="s">
        <v>488</v>
      </c>
      <c r="V171" t="s">
        <v>489</v>
      </c>
      <c r="W171" s="1">
        <v>45777</v>
      </c>
      <c r="X171" s="1">
        <v>45771</v>
      </c>
      <c r="Y171" t="s">
        <v>498</v>
      </c>
      <c r="Z171">
        <v>693.7</v>
      </c>
      <c r="AA171">
        <v>10</v>
      </c>
    </row>
    <row r="172" spans="1:27" x14ac:dyDescent="0.25">
      <c r="A172" s="1">
        <v>45309</v>
      </c>
      <c r="B172">
        <v>2102</v>
      </c>
      <c r="C172">
        <v>4</v>
      </c>
      <c r="D172">
        <v>2</v>
      </c>
      <c r="E172">
        <v>1</v>
      </c>
      <c r="F172">
        <v>2</v>
      </c>
      <c r="G172">
        <v>1</v>
      </c>
      <c r="I172">
        <v>40</v>
      </c>
      <c r="J172" t="s">
        <v>3</v>
      </c>
      <c r="K172">
        <v>44</v>
      </c>
      <c r="L172" t="s">
        <v>42</v>
      </c>
      <c r="M172" t="s">
        <v>53</v>
      </c>
      <c r="N172" t="s">
        <v>486</v>
      </c>
      <c r="O172">
        <v>308</v>
      </c>
      <c r="P172">
        <v>179</v>
      </c>
      <c r="R172" t="s">
        <v>488</v>
      </c>
      <c r="S172">
        <v>1</v>
      </c>
      <c r="T172" t="s">
        <v>494</v>
      </c>
      <c r="U172" t="s">
        <v>495</v>
      </c>
      <c r="V172" t="s">
        <v>497</v>
      </c>
      <c r="Y172" t="s">
        <v>493</v>
      </c>
      <c r="Z172">
        <v>361.9</v>
      </c>
      <c r="AA172">
        <v>30</v>
      </c>
    </row>
    <row r="173" spans="1:27" x14ac:dyDescent="0.25">
      <c r="A173" s="1">
        <v>45771</v>
      </c>
      <c r="B173">
        <v>4192</v>
      </c>
      <c r="C173">
        <v>2</v>
      </c>
      <c r="D173">
        <v>5</v>
      </c>
      <c r="E173">
        <v>2</v>
      </c>
      <c r="F173">
        <v>5</v>
      </c>
      <c r="G173">
        <v>2</v>
      </c>
      <c r="I173">
        <v>17</v>
      </c>
      <c r="J173" t="s">
        <v>14</v>
      </c>
      <c r="K173">
        <v>71</v>
      </c>
      <c r="L173" t="s">
        <v>42</v>
      </c>
      <c r="M173" t="s">
        <v>47</v>
      </c>
      <c r="N173" t="s">
        <v>492</v>
      </c>
      <c r="O173">
        <v>109</v>
      </c>
      <c r="P173">
        <v>91</v>
      </c>
      <c r="Q173" s="1">
        <v>45791</v>
      </c>
      <c r="R173" t="s">
        <v>495</v>
      </c>
      <c r="S173">
        <v>8</v>
      </c>
      <c r="T173" t="s">
        <v>492</v>
      </c>
      <c r="U173" t="s">
        <v>488</v>
      </c>
      <c r="V173" t="s">
        <v>489</v>
      </c>
      <c r="Y173" t="s">
        <v>490</v>
      </c>
      <c r="AA173">
        <v>0</v>
      </c>
    </row>
    <row r="174" spans="1:27" x14ac:dyDescent="0.25">
      <c r="A174" s="1">
        <v>45771</v>
      </c>
      <c r="B174">
        <v>2248</v>
      </c>
      <c r="C174">
        <v>3</v>
      </c>
      <c r="D174">
        <v>2</v>
      </c>
      <c r="E174">
        <v>2</v>
      </c>
      <c r="F174">
        <v>3</v>
      </c>
      <c r="G174">
        <v>2</v>
      </c>
      <c r="I174">
        <v>19</v>
      </c>
      <c r="J174" t="s">
        <v>14</v>
      </c>
      <c r="K174">
        <v>62</v>
      </c>
      <c r="L174" t="s">
        <v>42</v>
      </c>
      <c r="M174" t="s">
        <v>43</v>
      </c>
      <c r="N174" t="s">
        <v>486</v>
      </c>
      <c r="O174">
        <v>458</v>
      </c>
      <c r="P174">
        <v>37</v>
      </c>
      <c r="R174" t="s">
        <v>488</v>
      </c>
      <c r="S174">
        <v>7</v>
      </c>
      <c r="T174" t="s">
        <v>487</v>
      </c>
      <c r="U174" t="s">
        <v>488</v>
      </c>
      <c r="V174" t="s">
        <v>489</v>
      </c>
      <c r="W174" s="1">
        <v>45779</v>
      </c>
      <c r="X174" s="1">
        <v>45771</v>
      </c>
      <c r="Y174" t="s">
        <v>493</v>
      </c>
      <c r="Z174">
        <v>367.5</v>
      </c>
      <c r="AA174">
        <v>30</v>
      </c>
    </row>
    <row r="175" spans="1:27" x14ac:dyDescent="0.25">
      <c r="A175" s="1">
        <v>45309</v>
      </c>
      <c r="B175">
        <v>4402</v>
      </c>
      <c r="C175">
        <v>4</v>
      </c>
      <c r="D175">
        <v>1</v>
      </c>
      <c r="E175">
        <v>4</v>
      </c>
      <c r="F175">
        <v>5</v>
      </c>
      <c r="G175">
        <v>1</v>
      </c>
      <c r="I175">
        <v>9</v>
      </c>
      <c r="J175" t="s">
        <v>5</v>
      </c>
      <c r="K175">
        <v>52</v>
      </c>
      <c r="L175" t="s">
        <v>42</v>
      </c>
      <c r="M175" t="s">
        <v>43</v>
      </c>
      <c r="N175" t="s">
        <v>486</v>
      </c>
      <c r="O175">
        <v>747</v>
      </c>
      <c r="P175">
        <v>179</v>
      </c>
      <c r="Q175" s="1">
        <v>45316</v>
      </c>
      <c r="R175" t="s">
        <v>495</v>
      </c>
      <c r="S175">
        <v>2</v>
      </c>
      <c r="T175" t="s">
        <v>487</v>
      </c>
      <c r="U175" t="s">
        <v>488</v>
      </c>
      <c r="V175" t="s">
        <v>497</v>
      </c>
      <c r="Y175" t="s">
        <v>490</v>
      </c>
      <c r="Z175">
        <v>648.20000000000005</v>
      </c>
      <c r="AA175">
        <v>0</v>
      </c>
    </row>
    <row r="176" spans="1:27" x14ac:dyDescent="0.25">
      <c r="A176" s="1">
        <v>45771</v>
      </c>
      <c r="B176">
        <v>2980</v>
      </c>
      <c r="C176">
        <v>2</v>
      </c>
      <c r="D176">
        <v>1</v>
      </c>
      <c r="E176">
        <v>2</v>
      </c>
      <c r="F176">
        <v>5</v>
      </c>
      <c r="G176">
        <v>2</v>
      </c>
      <c r="I176">
        <v>9</v>
      </c>
      <c r="J176" t="s">
        <v>5</v>
      </c>
      <c r="K176">
        <v>71</v>
      </c>
      <c r="L176" t="s">
        <v>42</v>
      </c>
      <c r="M176" t="s">
        <v>43</v>
      </c>
      <c r="N176" t="s">
        <v>486</v>
      </c>
      <c r="O176">
        <v>455</v>
      </c>
      <c r="P176">
        <v>122</v>
      </c>
      <c r="R176" t="s">
        <v>488</v>
      </c>
      <c r="S176">
        <v>3</v>
      </c>
      <c r="T176" t="s">
        <v>492</v>
      </c>
      <c r="U176" t="s">
        <v>488</v>
      </c>
      <c r="V176" t="s">
        <v>489</v>
      </c>
      <c r="W176" s="1">
        <v>45776</v>
      </c>
      <c r="X176" s="1">
        <v>45771</v>
      </c>
      <c r="Y176" t="s">
        <v>498</v>
      </c>
      <c r="Z176">
        <v>410.9</v>
      </c>
      <c r="AA176">
        <v>10</v>
      </c>
    </row>
    <row r="177" spans="1:27" x14ac:dyDescent="0.25">
      <c r="A177" s="1">
        <v>45771</v>
      </c>
      <c r="B177">
        <v>822</v>
      </c>
      <c r="C177">
        <v>3</v>
      </c>
      <c r="D177">
        <v>3</v>
      </c>
      <c r="E177">
        <v>2</v>
      </c>
      <c r="F177">
        <v>2</v>
      </c>
      <c r="G177">
        <v>3</v>
      </c>
      <c r="I177">
        <v>20</v>
      </c>
      <c r="J177" t="s">
        <v>14</v>
      </c>
      <c r="K177">
        <v>51</v>
      </c>
      <c r="L177" t="s">
        <v>42</v>
      </c>
      <c r="M177" t="s">
        <v>47</v>
      </c>
      <c r="N177" t="s">
        <v>492</v>
      </c>
      <c r="O177">
        <v>67</v>
      </c>
      <c r="P177">
        <v>148</v>
      </c>
      <c r="R177" t="s">
        <v>488</v>
      </c>
      <c r="S177">
        <v>9</v>
      </c>
      <c r="T177" t="s">
        <v>487</v>
      </c>
      <c r="U177" t="s">
        <v>488</v>
      </c>
      <c r="V177" t="s">
        <v>489</v>
      </c>
      <c r="W177" s="1">
        <v>45776</v>
      </c>
      <c r="X177" s="1">
        <v>45771</v>
      </c>
      <c r="Y177" t="s">
        <v>498</v>
      </c>
      <c r="Z177">
        <v>157.5</v>
      </c>
      <c r="AA177">
        <v>10</v>
      </c>
    </row>
    <row r="178" spans="1:27" x14ac:dyDescent="0.25">
      <c r="A178" s="1">
        <v>45771</v>
      </c>
      <c r="B178">
        <v>4580</v>
      </c>
      <c r="C178">
        <v>3</v>
      </c>
      <c r="D178">
        <v>1</v>
      </c>
      <c r="E178">
        <v>2</v>
      </c>
      <c r="F178">
        <v>3</v>
      </c>
      <c r="G178">
        <v>2</v>
      </c>
      <c r="I178">
        <v>13</v>
      </c>
      <c r="J178" t="s">
        <v>9</v>
      </c>
      <c r="K178">
        <v>70</v>
      </c>
      <c r="L178" t="s">
        <v>42</v>
      </c>
      <c r="M178" t="s">
        <v>47</v>
      </c>
      <c r="N178" t="s">
        <v>491</v>
      </c>
      <c r="O178">
        <v>497</v>
      </c>
      <c r="P178">
        <v>199</v>
      </c>
      <c r="R178" t="s">
        <v>488</v>
      </c>
      <c r="S178">
        <v>4</v>
      </c>
      <c r="T178" t="s">
        <v>492</v>
      </c>
      <c r="U178" t="s">
        <v>488</v>
      </c>
      <c r="V178" t="s">
        <v>489</v>
      </c>
      <c r="W178" s="1">
        <v>45775</v>
      </c>
      <c r="X178" s="1">
        <v>45771</v>
      </c>
      <c r="Y178" t="s">
        <v>498</v>
      </c>
      <c r="Z178">
        <v>494.2</v>
      </c>
      <c r="AA178">
        <v>10</v>
      </c>
    </row>
    <row r="179" spans="1:27" x14ac:dyDescent="0.25">
      <c r="A179" s="1">
        <v>45770</v>
      </c>
      <c r="B179">
        <v>1725</v>
      </c>
      <c r="C179">
        <v>1</v>
      </c>
      <c r="D179">
        <v>4</v>
      </c>
      <c r="E179">
        <v>2</v>
      </c>
      <c r="F179">
        <v>5</v>
      </c>
      <c r="G179">
        <v>3</v>
      </c>
      <c r="I179">
        <v>10</v>
      </c>
      <c r="J179" t="s">
        <v>5</v>
      </c>
      <c r="K179">
        <v>36</v>
      </c>
      <c r="L179" t="s">
        <v>42</v>
      </c>
      <c r="M179" t="s">
        <v>53</v>
      </c>
      <c r="N179" t="s">
        <v>492</v>
      </c>
      <c r="O179">
        <v>142</v>
      </c>
      <c r="P179">
        <v>146</v>
      </c>
      <c r="Q179" s="1">
        <v>45792</v>
      </c>
      <c r="R179" t="s">
        <v>495</v>
      </c>
      <c r="S179">
        <v>10</v>
      </c>
      <c r="T179" t="s">
        <v>494</v>
      </c>
      <c r="U179" t="s">
        <v>488</v>
      </c>
      <c r="V179" t="s">
        <v>489</v>
      </c>
      <c r="Y179" t="s">
        <v>490</v>
      </c>
      <c r="Z179">
        <v>201.6</v>
      </c>
      <c r="AA179">
        <v>0</v>
      </c>
    </row>
    <row r="180" spans="1:27" x14ac:dyDescent="0.25">
      <c r="A180" s="1">
        <v>45309</v>
      </c>
      <c r="B180">
        <v>2287</v>
      </c>
      <c r="C180">
        <v>4</v>
      </c>
      <c r="D180">
        <v>2</v>
      </c>
      <c r="E180">
        <v>1</v>
      </c>
      <c r="F180">
        <v>2</v>
      </c>
      <c r="G180">
        <v>3</v>
      </c>
      <c r="I180">
        <v>40</v>
      </c>
      <c r="J180" t="s">
        <v>3</v>
      </c>
      <c r="K180">
        <v>18</v>
      </c>
      <c r="L180" t="s">
        <v>42</v>
      </c>
      <c r="M180" t="s">
        <v>60</v>
      </c>
      <c r="N180" t="s">
        <v>486</v>
      </c>
      <c r="O180">
        <v>981</v>
      </c>
      <c r="P180">
        <v>33</v>
      </c>
      <c r="R180" t="s">
        <v>488</v>
      </c>
      <c r="S180">
        <v>1</v>
      </c>
      <c r="T180" t="s">
        <v>494</v>
      </c>
      <c r="U180" t="s">
        <v>488</v>
      </c>
      <c r="V180" t="s">
        <v>497</v>
      </c>
      <c r="Y180" t="s">
        <v>498</v>
      </c>
      <c r="Z180">
        <v>716.8</v>
      </c>
      <c r="AA180">
        <v>10</v>
      </c>
    </row>
    <row r="181" spans="1:27" x14ac:dyDescent="0.25">
      <c r="A181" s="1">
        <v>45770</v>
      </c>
      <c r="B181">
        <v>4583</v>
      </c>
      <c r="C181">
        <v>4</v>
      </c>
      <c r="D181">
        <v>2</v>
      </c>
      <c r="E181">
        <v>2</v>
      </c>
      <c r="F181">
        <v>5</v>
      </c>
      <c r="G181">
        <v>3</v>
      </c>
      <c r="I181">
        <v>27</v>
      </c>
      <c r="J181" t="s">
        <v>12</v>
      </c>
      <c r="K181">
        <v>71</v>
      </c>
      <c r="L181" t="s">
        <v>42</v>
      </c>
      <c r="M181" t="s">
        <v>49</v>
      </c>
      <c r="N181" t="s">
        <v>486</v>
      </c>
      <c r="O181">
        <v>454</v>
      </c>
      <c r="P181">
        <v>188</v>
      </c>
      <c r="R181" t="s">
        <v>488</v>
      </c>
      <c r="S181">
        <v>9</v>
      </c>
      <c r="T181" t="s">
        <v>487</v>
      </c>
      <c r="U181" t="s">
        <v>488</v>
      </c>
      <c r="V181" t="s">
        <v>489</v>
      </c>
      <c r="W181" s="1">
        <v>45779</v>
      </c>
      <c r="X181" s="1">
        <v>45770</v>
      </c>
      <c r="Y181" t="s">
        <v>498</v>
      </c>
      <c r="Z181">
        <v>456.4</v>
      </c>
      <c r="AA181">
        <v>10</v>
      </c>
    </row>
    <row r="182" spans="1:27" x14ac:dyDescent="0.25">
      <c r="A182" s="1">
        <v>45770</v>
      </c>
      <c r="B182">
        <v>1213</v>
      </c>
      <c r="C182">
        <v>2</v>
      </c>
      <c r="D182">
        <v>3</v>
      </c>
      <c r="E182">
        <v>2</v>
      </c>
      <c r="F182">
        <v>2</v>
      </c>
      <c r="G182">
        <v>1</v>
      </c>
      <c r="I182">
        <v>22</v>
      </c>
      <c r="J182" t="s">
        <v>16</v>
      </c>
      <c r="K182">
        <v>22</v>
      </c>
      <c r="L182" t="s">
        <v>42</v>
      </c>
      <c r="M182" t="s">
        <v>53</v>
      </c>
      <c r="N182" t="s">
        <v>486</v>
      </c>
      <c r="O182">
        <v>801</v>
      </c>
      <c r="P182">
        <v>138</v>
      </c>
      <c r="Q182" s="1">
        <v>45798</v>
      </c>
      <c r="R182" t="s">
        <v>495</v>
      </c>
      <c r="S182">
        <v>7</v>
      </c>
      <c r="T182" t="s">
        <v>494</v>
      </c>
      <c r="U182" t="s">
        <v>488</v>
      </c>
      <c r="V182" t="s">
        <v>489</v>
      </c>
      <c r="Y182" t="s">
        <v>490</v>
      </c>
      <c r="Z182">
        <v>657.3</v>
      </c>
      <c r="AA182">
        <v>0</v>
      </c>
    </row>
    <row r="183" spans="1:27" x14ac:dyDescent="0.25">
      <c r="A183" s="1">
        <v>45770</v>
      </c>
      <c r="B183">
        <v>1833</v>
      </c>
      <c r="C183">
        <v>1</v>
      </c>
      <c r="D183">
        <v>3</v>
      </c>
      <c r="E183">
        <v>4</v>
      </c>
      <c r="F183">
        <v>5</v>
      </c>
      <c r="G183">
        <v>1</v>
      </c>
      <c r="I183">
        <v>4</v>
      </c>
      <c r="J183" t="s">
        <v>7</v>
      </c>
      <c r="K183">
        <v>25</v>
      </c>
      <c r="L183" t="s">
        <v>42</v>
      </c>
      <c r="M183" t="s">
        <v>49</v>
      </c>
      <c r="N183" t="s">
        <v>492</v>
      </c>
      <c r="O183">
        <v>784</v>
      </c>
      <c r="P183">
        <v>75</v>
      </c>
      <c r="R183" t="s">
        <v>488</v>
      </c>
      <c r="S183">
        <v>4</v>
      </c>
      <c r="T183" t="s">
        <v>494</v>
      </c>
      <c r="U183" t="s">
        <v>488</v>
      </c>
      <c r="V183" t="s">
        <v>489</v>
      </c>
      <c r="W183" s="1">
        <v>45776</v>
      </c>
      <c r="X183" s="1">
        <v>45770</v>
      </c>
      <c r="Y183" t="s">
        <v>493</v>
      </c>
      <c r="Z183">
        <v>622.29999999999995</v>
      </c>
      <c r="AA183">
        <v>30</v>
      </c>
    </row>
    <row r="184" spans="1:27" x14ac:dyDescent="0.25">
      <c r="A184" s="1">
        <v>45770</v>
      </c>
      <c r="B184">
        <v>790</v>
      </c>
      <c r="C184">
        <v>4</v>
      </c>
      <c r="D184">
        <v>4</v>
      </c>
      <c r="E184">
        <v>3</v>
      </c>
      <c r="F184">
        <v>4</v>
      </c>
      <c r="G184">
        <v>2</v>
      </c>
      <c r="I184">
        <v>27</v>
      </c>
      <c r="J184" t="s">
        <v>12</v>
      </c>
      <c r="K184">
        <v>38</v>
      </c>
      <c r="L184" t="s">
        <v>42</v>
      </c>
      <c r="M184" t="s">
        <v>49</v>
      </c>
      <c r="N184" t="s">
        <v>492</v>
      </c>
      <c r="O184">
        <v>644</v>
      </c>
      <c r="P184">
        <v>117</v>
      </c>
      <c r="R184" t="s">
        <v>488</v>
      </c>
      <c r="S184">
        <v>7</v>
      </c>
      <c r="T184" t="s">
        <v>487</v>
      </c>
      <c r="U184" t="s">
        <v>488</v>
      </c>
      <c r="V184" t="s">
        <v>489</v>
      </c>
      <c r="W184" s="1">
        <v>45776</v>
      </c>
      <c r="X184" s="1">
        <v>45770</v>
      </c>
      <c r="Y184" t="s">
        <v>493</v>
      </c>
      <c r="Z184">
        <v>553.70000000000005</v>
      </c>
      <c r="AA184">
        <v>30</v>
      </c>
    </row>
    <row r="185" spans="1:27" x14ac:dyDescent="0.25">
      <c r="A185" s="1">
        <v>45310</v>
      </c>
      <c r="B185">
        <v>1645</v>
      </c>
      <c r="C185">
        <v>4</v>
      </c>
      <c r="D185">
        <v>1</v>
      </c>
      <c r="E185">
        <v>4</v>
      </c>
      <c r="F185">
        <v>1</v>
      </c>
      <c r="G185">
        <v>3</v>
      </c>
      <c r="I185">
        <v>9</v>
      </c>
      <c r="J185" t="s">
        <v>5</v>
      </c>
      <c r="K185">
        <v>56</v>
      </c>
      <c r="L185" t="s">
        <v>42</v>
      </c>
      <c r="M185" t="s">
        <v>60</v>
      </c>
      <c r="N185" t="s">
        <v>492</v>
      </c>
      <c r="O185">
        <v>821</v>
      </c>
      <c r="P185">
        <v>166</v>
      </c>
      <c r="R185" t="s">
        <v>488</v>
      </c>
      <c r="S185">
        <v>2</v>
      </c>
      <c r="T185" t="s">
        <v>492</v>
      </c>
      <c r="U185" t="s">
        <v>488</v>
      </c>
      <c r="V185" t="s">
        <v>497</v>
      </c>
      <c r="Y185" t="s">
        <v>493</v>
      </c>
      <c r="Z185">
        <v>711.9</v>
      </c>
      <c r="AA185">
        <v>30</v>
      </c>
    </row>
    <row r="186" spans="1:27" x14ac:dyDescent="0.25">
      <c r="A186" s="1">
        <v>45769</v>
      </c>
      <c r="B186">
        <v>3514</v>
      </c>
      <c r="C186">
        <v>1</v>
      </c>
      <c r="D186">
        <v>3</v>
      </c>
      <c r="E186">
        <v>3</v>
      </c>
      <c r="F186">
        <v>3</v>
      </c>
      <c r="G186">
        <v>2</v>
      </c>
      <c r="I186">
        <v>10</v>
      </c>
      <c r="J186" t="s">
        <v>5</v>
      </c>
      <c r="K186">
        <v>74</v>
      </c>
      <c r="L186" t="s">
        <v>42</v>
      </c>
      <c r="M186" t="s">
        <v>43</v>
      </c>
      <c r="N186" t="s">
        <v>492</v>
      </c>
      <c r="O186">
        <v>153</v>
      </c>
      <c r="P186">
        <v>134</v>
      </c>
      <c r="Q186" s="1">
        <v>45784</v>
      </c>
      <c r="R186" t="s">
        <v>495</v>
      </c>
      <c r="S186">
        <v>8</v>
      </c>
      <c r="T186" t="s">
        <v>494</v>
      </c>
      <c r="U186" t="s">
        <v>488</v>
      </c>
      <c r="V186" t="s">
        <v>489</v>
      </c>
      <c r="Y186" t="s">
        <v>490</v>
      </c>
      <c r="Z186">
        <v>200.9</v>
      </c>
      <c r="AA186">
        <v>0</v>
      </c>
    </row>
    <row r="187" spans="1:27" x14ac:dyDescent="0.25">
      <c r="A187" s="1">
        <v>45310</v>
      </c>
      <c r="B187">
        <v>2301</v>
      </c>
      <c r="C187">
        <v>4</v>
      </c>
      <c r="D187">
        <v>1</v>
      </c>
      <c r="E187">
        <v>4</v>
      </c>
      <c r="F187">
        <v>3</v>
      </c>
      <c r="G187">
        <v>1</v>
      </c>
      <c r="I187">
        <v>9</v>
      </c>
      <c r="J187" t="s">
        <v>5</v>
      </c>
      <c r="K187">
        <v>26</v>
      </c>
      <c r="L187" t="s">
        <v>42</v>
      </c>
      <c r="M187" t="s">
        <v>49</v>
      </c>
      <c r="N187" t="s">
        <v>486</v>
      </c>
      <c r="O187">
        <v>546</v>
      </c>
      <c r="P187">
        <v>190</v>
      </c>
      <c r="Q187" s="1">
        <v>45338</v>
      </c>
      <c r="R187" t="s">
        <v>495</v>
      </c>
      <c r="S187">
        <v>2</v>
      </c>
      <c r="T187" t="s">
        <v>494</v>
      </c>
      <c r="U187" t="s">
        <v>488</v>
      </c>
      <c r="V187" t="s">
        <v>489</v>
      </c>
      <c r="Y187" t="s">
        <v>490</v>
      </c>
      <c r="Z187">
        <v>515.20000000000005</v>
      </c>
      <c r="AA187">
        <v>0</v>
      </c>
    </row>
    <row r="188" spans="1:27" x14ac:dyDescent="0.25">
      <c r="A188" s="1">
        <v>45769</v>
      </c>
      <c r="B188">
        <v>3985</v>
      </c>
      <c r="C188">
        <v>2</v>
      </c>
      <c r="D188">
        <v>3</v>
      </c>
      <c r="E188">
        <v>1</v>
      </c>
      <c r="F188">
        <v>3</v>
      </c>
      <c r="G188">
        <v>1</v>
      </c>
      <c r="I188">
        <v>18</v>
      </c>
      <c r="J188" t="s">
        <v>14</v>
      </c>
      <c r="K188">
        <v>39</v>
      </c>
      <c r="L188" t="s">
        <v>42</v>
      </c>
      <c r="M188" t="s">
        <v>53</v>
      </c>
      <c r="N188" t="s">
        <v>492</v>
      </c>
      <c r="O188">
        <v>195</v>
      </c>
      <c r="P188">
        <v>21</v>
      </c>
      <c r="Q188" s="1">
        <v>45786</v>
      </c>
      <c r="R188" t="s">
        <v>495</v>
      </c>
      <c r="S188">
        <v>2</v>
      </c>
      <c r="T188" t="s">
        <v>492</v>
      </c>
      <c r="U188" t="s">
        <v>488</v>
      </c>
      <c r="V188" t="s">
        <v>489</v>
      </c>
      <c r="Y188" t="s">
        <v>490</v>
      </c>
      <c r="Z188">
        <v>151.19999999999999</v>
      </c>
      <c r="AA188">
        <v>0</v>
      </c>
    </row>
    <row r="189" spans="1:27" x14ac:dyDescent="0.25">
      <c r="A189" s="1">
        <v>45310</v>
      </c>
      <c r="B189">
        <v>3288</v>
      </c>
      <c r="C189">
        <v>4</v>
      </c>
      <c r="D189">
        <v>1</v>
      </c>
      <c r="E189">
        <v>4</v>
      </c>
      <c r="F189">
        <v>1</v>
      </c>
      <c r="G189">
        <v>2</v>
      </c>
      <c r="I189">
        <v>9</v>
      </c>
      <c r="J189" t="s">
        <v>5</v>
      </c>
      <c r="K189">
        <v>32</v>
      </c>
      <c r="L189" t="s">
        <v>42</v>
      </c>
      <c r="M189" t="s">
        <v>60</v>
      </c>
      <c r="N189" t="s">
        <v>492</v>
      </c>
      <c r="O189">
        <v>985</v>
      </c>
      <c r="P189">
        <v>91</v>
      </c>
      <c r="R189" t="s">
        <v>488</v>
      </c>
      <c r="S189">
        <v>2</v>
      </c>
      <c r="T189" t="s">
        <v>487</v>
      </c>
      <c r="U189" t="s">
        <v>495</v>
      </c>
      <c r="V189" t="s">
        <v>497</v>
      </c>
      <c r="Y189" t="s">
        <v>493</v>
      </c>
      <c r="Z189">
        <v>774.2</v>
      </c>
      <c r="AA189">
        <v>30</v>
      </c>
    </row>
    <row r="190" spans="1:27" x14ac:dyDescent="0.25">
      <c r="A190" s="1">
        <v>45310</v>
      </c>
      <c r="B190">
        <v>2560</v>
      </c>
      <c r="C190">
        <v>4</v>
      </c>
      <c r="D190">
        <v>2</v>
      </c>
      <c r="E190">
        <v>1</v>
      </c>
      <c r="F190">
        <v>2</v>
      </c>
      <c r="G190">
        <v>1</v>
      </c>
      <c r="I190">
        <v>40</v>
      </c>
      <c r="J190" t="s">
        <v>3</v>
      </c>
      <c r="K190">
        <v>43</v>
      </c>
      <c r="L190" t="s">
        <v>42</v>
      </c>
      <c r="M190" t="s">
        <v>47</v>
      </c>
      <c r="N190" t="s">
        <v>486</v>
      </c>
      <c r="O190">
        <v>517</v>
      </c>
      <c r="P190">
        <v>84</v>
      </c>
      <c r="R190" t="s">
        <v>488</v>
      </c>
      <c r="S190">
        <v>1</v>
      </c>
      <c r="T190" t="s">
        <v>492</v>
      </c>
      <c r="U190" t="s">
        <v>488</v>
      </c>
      <c r="V190" t="s">
        <v>489</v>
      </c>
      <c r="Y190" t="s">
        <v>493</v>
      </c>
      <c r="Z190">
        <v>441.7</v>
      </c>
      <c r="AA190">
        <v>30</v>
      </c>
    </row>
    <row r="191" spans="1:27" x14ac:dyDescent="0.25">
      <c r="A191" s="1">
        <v>45310</v>
      </c>
      <c r="B191">
        <v>952</v>
      </c>
      <c r="C191">
        <v>4</v>
      </c>
      <c r="D191">
        <v>1</v>
      </c>
      <c r="E191">
        <v>4</v>
      </c>
      <c r="F191">
        <v>3</v>
      </c>
      <c r="G191">
        <v>1</v>
      </c>
      <c r="I191">
        <v>40</v>
      </c>
      <c r="J191" t="s">
        <v>3</v>
      </c>
      <c r="K191">
        <v>59</v>
      </c>
      <c r="L191" t="s">
        <v>42</v>
      </c>
      <c r="M191" t="s">
        <v>47</v>
      </c>
      <c r="N191" t="s">
        <v>486</v>
      </c>
      <c r="O191">
        <v>409</v>
      </c>
      <c r="P191">
        <v>170</v>
      </c>
      <c r="Q191" s="1">
        <v>45331</v>
      </c>
      <c r="R191" t="s">
        <v>495</v>
      </c>
      <c r="S191">
        <v>2</v>
      </c>
      <c r="T191" t="s">
        <v>487</v>
      </c>
      <c r="U191" t="s">
        <v>495</v>
      </c>
      <c r="V191" t="s">
        <v>489</v>
      </c>
      <c r="Y191" t="s">
        <v>490</v>
      </c>
      <c r="Z191">
        <v>405.3</v>
      </c>
      <c r="AA191">
        <v>0</v>
      </c>
    </row>
    <row r="192" spans="1:27" x14ac:dyDescent="0.25">
      <c r="A192" s="1">
        <v>45311</v>
      </c>
      <c r="B192">
        <v>4206</v>
      </c>
      <c r="C192">
        <v>4</v>
      </c>
      <c r="D192">
        <v>2</v>
      </c>
      <c r="E192">
        <v>1</v>
      </c>
      <c r="F192">
        <v>2</v>
      </c>
      <c r="G192">
        <v>1</v>
      </c>
      <c r="I192">
        <v>9</v>
      </c>
      <c r="J192" t="s">
        <v>5</v>
      </c>
      <c r="K192">
        <v>77</v>
      </c>
      <c r="L192" t="s">
        <v>42</v>
      </c>
      <c r="M192" t="s">
        <v>49</v>
      </c>
      <c r="N192" t="s">
        <v>486</v>
      </c>
      <c r="O192">
        <v>638</v>
      </c>
      <c r="P192">
        <v>123</v>
      </c>
      <c r="Q192" s="1">
        <v>45335</v>
      </c>
      <c r="R192" t="s">
        <v>495</v>
      </c>
      <c r="S192">
        <v>1</v>
      </c>
      <c r="T192" t="s">
        <v>487</v>
      </c>
      <c r="U192" t="s">
        <v>488</v>
      </c>
      <c r="V192" t="s">
        <v>489</v>
      </c>
      <c r="Y192" t="s">
        <v>490</v>
      </c>
      <c r="Z192">
        <v>532.70000000000005</v>
      </c>
      <c r="AA192">
        <v>0</v>
      </c>
    </row>
    <row r="193" spans="1:27" x14ac:dyDescent="0.25">
      <c r="A193" s="1">
        <v>45311</v>
      </c>
      <c r="B193">
        <v>2542</v>
      </c>
      <c r="C193">
        <v>4</v>
      </c>
      <c r="D193">
        <v>1</v>
      </c>
      <c r="E193">
        <v>4</v>
      </c>
      <c r="F193">
        <v>1</v>
      </c>
      <c r="G193">
        <v>2</v>
      </c>
      <c r="I193">
        <v>40</v>
      </c>
      <c r="J193" t="s">
        <v>3</v>
      </c>
      <c r="K193">
        <v>30</v>
      </c>
      <c r="L193" t="s">
        <v>42</v>
      </c>
      <c r="M193" t="s">
        <v>53</v>
      </c>
      <c r="N193" t="s">
        <v>486</v>
      </c>
      <c r="O193">
        <v>503</v>
      </c>
      <c r="P193">
        <v>79</v>
      </c>
      <c r="Q193" s="1">
        <v>45327</v>
      </c>
      <c r="R193" t="s">
        <v>495</v>
      </c>
      <c r="S193">
        <v>2</v>
      </c>
      <c r="T193" t="s">
        <v>492</v>
      </c>
      <c r="U193" t="s">
        <v>488</v>
      </c>
      <c r="V193" t="s">
        <v>497</v>
      </c>
      <c r="Y193" t="s">
        <v>490</v>
      </c>
      <c r="Z193">
        <v>407.4</v>
      </c>
      <c r="AA193">
        <v>0</v>
      </c>
    </row>
    <row r="194" spans="1:27" x14ac:dyDescent="0.25">
      <c r="A194" s="1">
        <v>45768</v>
      </c>
      <c r="B194">
        <v>1671</v>
      </c>
      <c r="C194">
        <v>1</v>
      </c>
      <c r="D194">
        <v>2</v>
      </c>
      <c r="E194">
        <v>4</v>
      </c>
      <c r="F194">
        <v>2</v>
      </c>
      <c r="G194">
        <v>3</v>
      </c>
      <c r="I194">
        <v>4</v>
      </c>
      <c r="J194" t="s">
        <v>7</v>
      </c>
      <c r="K194">
        <v>68</v>
      </c>
      <c r="L194" t="s">
        <v>42</v>
      </c>
      <c r="M194" t="s">
        <v>47</v>
      </c>
      <c r="N194" t="s">
        <v>491</v>
      </c>
      <c r="O194">
        <v>850</v>
      </c>
      <c r="P194">
        <v>160</v>
      </c>
      <c r="Q194" s="1">
        <v>45784</v>
      </c>
      <c r="R194" t="s">
        <v>495</v>
      </c>
      <c r="S194">
        <v>2</v>
      </c>
      <c r="T194" t="s">
        <v>487</v>
      </c>
      <c r="U194" t="s">
        <v>488</v>
      </c>
      <c r="V194" t="s">
        <v>489</v>
      </c>
      <c r="Y194" t="s">
        <v>490</v>
      </c>
      <c r="Z194">
        <v>707</v>
      </c>
      <c r="AA194">
        <v>0</v>
      </c>
    </row>
    <row r="195" spans="1:27" x14ac:dyDescent="0.25">
      <c r="A195" s="1">
        <v>45768</v>
      </c>
      <c r="B195">
        <v>1278</v>
      </c>
      <c r="C195">
        <v>4</v>
      </c>
      <c r="D195">
        <v>1</v>
      </c>
      <c r="E195">
        <v>1</v>
      </c>
      <c r="F195">
        <v>1</v>
      </c>
      <c r="G195">
        <v>3</v>
      </c>
      <c r="I195">
        <v>10</v>
      </c>
      <c r="J195" t="s">
        <v>5</v>
      </c>
      <c r="K195">
        <v>53</v>
      </c>
      <c r="L195" t="s">
        <v>42</v>
      </c>
      <c r="M195" t="s">
        <v>60</v>
      </c>
      <c r="N195" t="s">
        <v>492</v>
      </c>
      <c r="O195">
        <v>439</v>
      </c>
      <c r="P195">
        <v>70</v>
      </c>
      <c r="R195" t="s">
        <v>488</v>
      </c>
      <c r="S195">
        <v>6</v>
      </c>
      <c r="T195" t="s">
        <v>492</v>
      </c>
      <c r="U195" t="s">
        <v>488</v>
      </c>
      <c r="V195" t="s">
        <v>489</v>
      </c>
      <c r="W195" s="1">
        <v>45773</v>
      </c>
      <c r="X195" s="1">
        <v>45768</v>
      </c>
      <c r="Y195" t="s">
        <v>493</v>
      </c>
      <c r="Z195">
        <v>377.3</v>
      </c>
      <c r="AA195">
        <v>30</v>
      </c>
    </row>
    <row r="196" spans="1:27" x14ac:dyDescent="0.25">
      <c r="A196" s="1">
        <v>45768</v>
      </c>
      <c r="B196">
        <v>1837</v>
      </c>
      <c r="C196">
        <v>2</v>
      </c>
      <c r="D196">
        <v>5</v>
      </c>
      <c r="E196">
        <v>5</v>
      </c>
      <c r="F196">
        <v>3</v>
      </c>
      <c r="G196">
        <v>3</v>
      </c>
      <c r="I196">
        <v>4</v>
      </c>
      <c r="J196" t="s">
        <v>7</v>
      </c>
      <c r="K196">
        <v>28</v>
      </c>
      <c r="L196" t="s">
        <v>42</v>
      </c>
      <c r="M196" t="s">
        <v>60</v>
      </c>
      <c r="N196" t="s">
        <v>486</v>
      </c>
      <c r="O196">
        <v>972</v>
      </c>
      <c r="P196">
        <v>100</v>
      </c>
      <c r="Q196" s="1">
        <v>45778</v>
      </c>
      <c r="R196" t="s">
        <v>495</v>
      </c>
      <c r="S196">
        <v>9</v>
      </c>
      <c r="T196" t="s">
        <v>492</v>
      </c>
      <c r="U196" t="s">
        <v>488</v>
      </c>
      <c r="V196" t="s">
        <v>489</v>
      </c>
      <c r="Y196" t="s">
        <v>490</v>
      </c>
      <c r="Z196">
        <v>750.4</v>
      </c>
      <c r="AA196">
        <v>0</v>
      </c>
    </row>
    <row r="197" spans="1:27" x14ac:dyDescent="0.25">
      <c r="A197" s="1">
        <v>45311</v>
      </c>
      <c r="B197">
        <v>470</v>
      </c>
      <c r="C197">
        <v>4</v>
      </c>
      <c r="D197">
        <v>1</v>
      </c>
      <c r="E197">
        <v>4</v>
      </c>
      <c r="F197">
        <v>2</v>
      </c>
      <c r="G197">
        <v>1</v>
      </c>
      <c r="I197">
        <v>40</v>
      </c>
      <c r="J197" t="s">
        <v>3</v>
      </c>
      <c r="K197">
        <v>66</v>
      </c>
      <c r="L197" t="s">
        <v>42</v>
      </c>
      <c r="M197" t="s">
        <v>47</v>
      </c>
      <c r="N197" t="s">
        <v>492</v>
      </c>
      <c r="O197">
        <v>261</v>
      </c>
      <c r="P197">
        <v>55</v>
      </c>
      <c r="R197" t="s">
        <v>488</v>
      </c>
      <c r="S197">
        <v>2</v>
      </c>
      <c r="T197" t="s">
        <v>487</v>
      </c>
      <c r="U197" t="s">
        <v>495</v>
      </c>
      <c r="V197" t="s">
        <v>489</v>
      </c>
      <c r="Y197" t="s">
        <v>493</v>
      </c>
      <c r="Z197">
        <v>242.2</v>
      </c>
      <c r="AA197">
        <v>30</v>
      </c>
    </row>
    <row r="198" spans="1:27" x14ac:dyDescent="0.25">
      <c r="A198" s="1">
        <v>45768</v>
      </c>
      <c r="B198">
        <v>3559</v>
      </c>
      <c r="C198">
        <v>5</v>
      </c>
      <c r="D198">
        <v>3</v>
      </c>
      <c r="E198">
        <v>4</v>
      </c>
      <c r="F198">
        <v>1</v>
      </c>
      <c r="G198">
        <v>2</v>
      </c>
      <c r="I198">
        <v>10</v>
      </c>
      <c r="J198" t="s">
        <v>5</v>
      </c>
      <c r="K198">
        <v>30</v>
      </c>
      <c r="L198" t="s">
        <v>42</v>
      </c>
      <c r="M198" t="s">
        <v>43</v>
      </c>
      <c r="N198" t="s">
        <v>492</v>
      </c>
      <c r="O198">
        <v>583</v>
      </c>
      <c r="P198">
        <v>99</v>
      </c>
      <c r="Q198" s="1">
        <v>45783</v>
      </c>
      <c r="R198" t="s">
        <v>495</v>
      </c>
      <c r="S198">
        <v>9</v>
      </c>
      <c r="T198" t="s">
        <v>487</v>
      </c>
      <c r="U198" t="s">
        <v>488</v>
      </c>
      <c r="V198" t="s">
        <v>489</v>
      </c>
      <c r="Y198" t="s">
        <v>490</v>
      </c>
      <c r="Z198">
        <v>477.4</v>
      </c>
      <c r="AA198">
        <v>0</v>
      </c>
    </row>
    <row r="199" spans="1:27" x14ac:dyDescent="0.25">
      <c r="A199" s="1">
        <v>45311</v>
      </c>
      <c r="B199">
        <v>500</v>
      </c>
      <c r="C199">
        <v>4</v>
      </c>
      <c r="D199">
        <v>1</v>
      </c>
      <c r="E199">
        <v>4</v>
      </c>
      <c r="F199">
        <v>4</v>
      </c>
      <c r="G199">
        <v>1</v>
      </c>
      <c r="I199">
        <v>40</v>
      </c>
      <c r="J199" t="s">
        <v>3</v>
      </c>
      <c r="K199">
        <v>78</v>
      </c>
      <c r="L199" t="s">
        <v>42</v>
      </c>
      <c r="M199" t="s">
        <v>49</v>
      </c>
      <c r="N199" t="s">
        <v>486</v>
      </c>
      <c r="O199">
        <v>214</v>
      </c>
      <c r="P199">
        <v>76</v>
      </c>
      <c r="Q199" s="1">
        <v>45337</v>
      </c>
      <c r="R199" t="s">
        <v>495</v>
      </c>
      <c r="S199">
        <v>2</v>
      </c>
      <c r="T199" t="s">
        <v>492</v>
      </c>
      <c r="U199" t="s">
        <v>495</v>
      </c>
      <c r="V199" t="s">
        <v>497</v>
      </c>
      <c r="Y199" t="s">
        <v>490</v>
      </c>
      <c r="Z199">
        <v>203</v>
      </c>
      <c r="AA199">
        <v>0</v>
      </c>
    </row>
    <row r="200" spans="1:27" x14ac:dyDescent="0.25">
      <c r="A200" s="1">
        <v>45311</v>
      </c>
      <c r="B200">
        <v>2821</v>
      </c>
      <c r="C200">
        <v>4</v>
      </c>
      <c r="D200">
        <v>2</v>
      </c>
      <c r="E200">
        <v>1</v>
      </c>
      <c r="F200">
        <v>2</v>
      </c>
      <c r="G200">
        <v>2</v>
      </c>
      <c r="I200">
        <v>9</v>
      </c>
      <c r="J200" t="s">
        <v>5</v>
      </c>
      <c r="K200">
        <v>49</v>
      </c>
      <c r="L200" t="s">
        <v>42</v>
      </c>
      <c r="M200" t="s">
        <v>49</v>
      </c>
      <c r="N200" t="s">
        <v>492</v>
      </c>
      <c r="O200">
        <v>997</v>
      </c>
      <c r="P200">
        <v>98</v>
      </c>
      <c r="R200" t="s">
        <v>488</v>
      </c>
      <c r="S200">
        <v>1</v>
      </c>
      <c r="T200" t="s">
        <v>494</v>
      </c>
      <c r="U200" t="s">
        <v>488</v>
      </c>
      <c r="V200" t="s">
        <v>497</v>
      </c>
      <c r="Y200" t="s">
        <v>493</v>
      </c>
      <c r="Z200">
        <v>787.5</v>
      </c>
      <c r="AA200">
        <v>30</v>
      </c>
    </row>
    <row r="201" spans="1:27" x14ac:dyDescent="0.25">
      <c r="A201" s="1">
        <v>45767</v>
      </c>
      <c r="B201">
        <v>1552</v>
      </c>
      <c r="C201">
        <v>3</v>
      </c>
      <c r="D201">
        <v>2</v>
      </c>
      <c r="E201">
        <v>4</v>
      </c>
      <c r="F201">
        <v>4</v>
      </c>
      <c r="G201">
        <v>2</v>
      </c>
      <c r="I201">
        <v>10</v>
      </c>
      <c r="J201" t="s">
        <v>5</v>
      </c>
      <c r="K201">
        <v>68</v>
      </c>
      <c r="L201" t="s">
        <v>42</v>
      </c>
      <c r="M201" t="s">
        <v>53</v>
      </c>
      <c r="N201" t="s">
        <v>486</v>
      </c>
      <c r="O201">
        <v>850</v>
      </c>
      <c r="P201">
        <v>168</v>
      </c>
      <c r="R201" t="s">
        <v>488</v>
      </c>
      <c r="S201">
        <v>2</v>
      </c>
      <c r="T201" t="s">
        <v>492</v>
      </c>
      <c r="U201" t="s">
        <v>488</v>
      </c>
      <c r="V201" t="s">
        <v>489</v>
      </c>
      <c r="W201" s="1">
        <v>45770</v>
      </c>
      <c r="X201" s="1">
        <v>45767</v>
      </c>
      <c r="Y201" t="s">
        <v>498</v>
      </c>
      <c r="Z201">
        <v>719.6</v>
      </c>
      <c r="AA201">
        <v>10</v>
      </c>
    </row>
    <row r="202" spans="1:27" x14ac:dyDescent="0.25">
      <c r="A202" s="1">
        <v>45767</v>
      </c>
      <c r="B202">
        <v>4413</v>
      </c>
      <c r="C202">
        <v>1</v>
      </c>
      <c r="D202">
        <v>3</v>
      </c>
      <c r="E202">
        <v>2</v>
      </c>
      <c r="F202">
        <v>3</v>
      </c>
      <c r="G202">
        <v>1</v>
      </c>
      <c r="I202">
        <v>10</v>
      </c>
      <c r="J202" t="s">
        <v>5</v>
      </c>
      <c r="K202">
        <v>56</v>
      </c>
      <c r="L202" t="s">
        <v>42</v>
      </c>
      <c r="M202" t="s">
        <v>43</v>
      </c>
      <c r="N202" t="s">
        <v>491</v>
      </c>
      <c r="O202">
        <v>155</v>
      </c>
      <c r="P202">
        <v>73</v>
      </c>
      <c r="Q202" s="1">
        <v>45786</v>
      </c>
      <c r="R202" t="s">
        <v>495</v>
      </c>
      <c r="S202">
        <v>1</v>
      </c>
      <c r="T202" t="s">
        <v>494</v>
      </c>
      <c r="U202" t="s">
        <v>488</v>
      </c>
      <c r="V202" t="s">
        <v>489</v>
      </c>
      <c r="Y202" t="s">
        <v>490</v>
      </c>
      <c r="Z202">
        <v>159.6</v>
      </c>
      <c r="AA202">
        <v>0</v>
      </c>
    </row>
    <row r="203" spans="1:27" x14ac:dyDescent="0.25">
      <c r="A203" s="1">
        <v>45312</v>
      </c>
      <c r="B203">
        <v>3333</v>
      </c>
      <c r="C203">
        <v>4</v>
      </c>
      <c r="D203">
        <v>1</v>
      </c>
      <c r="E203">
        <v>4</v>
      </c>
      <c r="F203">
        <v>2</v>
      </c>
      <c r="G203">
        <v>1</v>
      </c>
      <c r="I203">
        <v>40</v>
      </c>
      <c r="J203" t="s">
        <v>3</v>
      </c>
      <c r="K203">
        <v>54</v>
      </c>
      <c r="L203" t="s">
        <v>42</v>
      </c>
      <c r="M203" t="s">
        <v>49</v>
      </c>
      <c r="N203" t="s">
        <v>486</v>
      </c>
      <c r="O203">
        <v>636</v>
      </c>
      <c r="P203">
        <v>40</v>
      </c>
      <c r="Q203" s="1">
        <v>45336</v>
      </c>
      <c r="R203" t="s">
        <v>495</v>
      </c>
      <c r="S203">
        <v>2</v>
      </c>
      <c r="T203" t="s">
        <v>487</v>
      </c>
      <c r="U203" t="s">
        <v>488</v>
      </c>
      <c r="V203" t="s">
        <v>497</v>
      </c>
      <c r="Y203" t="s">
        <v>490</v>
      </c>
      <c r="Z203">
        <v>473.2</v>
      </c>
      <c r="AA203">
        <v>0</v>
      </c>
    </row>
    <row r="204" spans="1:27" x14ac:dyDescent="0.25">
      <c r="A204" s="1">
        <v>45312</v>
      </c>
      <c r="B204">
        <v>4885</v>
      </c>
      <c r="C204">
        <v>4</v>
      </c>
      <c r="D204">
        <v>2</v>
      </c>
      <c r="E204">
        <v>1</v>
      </c>
      <c r="F204">
        <v>2</v>
      </c>
      <c r="G204">
        <v>2</v>
      </c>
      <c r="I204">
        <v>9</v>
      </c>
      <c r="J204" t="s">
        <v>5</v>
      </c>
      <c r="K204">
        <v>40</v>
      </c>
      <c r="L204" t="s">
        <v>42</v>
      </c>
      <c r="M204" t="s">
        <v>47</v>
      </c>
      <c r="N204" t="s">
        <v>486</v>
      </c>
      <c r="O204">
        <v>456</v>
      </c>
      <c r="P204">
        <v>185</v>
      </c>
      <c r="Q204" s="1">
        <v>45337</v>
      </c>
      <c r="R204" t="s">
        <v>495</v>
      </c>
      <c r="S204">
        <v>1</v>
      </c>
      <c r="T204" t="s">
        <v>492</v>
      </c>
      <c r="U204" t="s">
        <v>488</v>
      </c>
      <c r="V204" t="s">
        <v>489</v>
      </c>
      <c r="Y204" t="s">
        <v>490</v>
      </c>
      <c r="Z204">
        <v>448.7</v>
      </c>
      <c r="AA204">
        <v>0</v>
      </c>
    </row>
    <row r="205" spans="1:27" x14ac:dyDescent="0.25">
      <c r="A205" s="1">
        <v>45766</v>
      </c>
      <c r="B205">
        <v>1070</v>
      </c>
      <c r="C205">
        <v>4</v>
      </c>
      <c r="D205">
        <v>5</v>
      </c>
      <c r="E205">
        <v>5</v>
      </c>
      <c r="F205">
        <v>2</v>
      </c>
      <c r="G205">
        <v>1</v>
      </c>
      <c r="I205">
        <v>10</v>
      </c>
      <c r="J205" t="s">
        <v>5</v>
      </c>
      <c r="K205">
        <v>61</v>
      </c>
      <c r="L205" t="s">
        <v>42</v>
      </c>
      <c r="M205" t="s">
        <v>47</v>
      </c>
      <c r="N205" t="s">
        <v>492</v>
      </c>
      <c r="O205">
        <v>133</v>
      </c>
      <c r="P205">
        <v>37</v>
      </c>
      <c r="R205" t="s">
        <v>488</v>
      </c>
      <c r="S205">
        <v>9</v>
      </c>
      <c r="T205" t="s">
        <v>494</v>
      </c>
      <c r="U205" t="s">
        <v>488</v>
      </c>
      <c r="V205" t="s">
        <v>489</v>
      </c>
      <c r="W205" s="1">
        <v>45770</v>
      </c>
      <c r="X205" s="1">
        <v>45766</v>
      </c>
      <c r="Y205" t="s">
        <v>498</v>
      </c>
      <c r="Z205">
        <v>126</v>
      </c>
      <c r="AA205">
        <v>10</v>
      </c>
    </row>
    <row r="206" spans="1:27" x14ac:dyDescent="0.25">
      <c r="A206" s="1">
        <v>45766</v>
      </c>
      <c r="B206">
        <v>2090</v>
      </c>
      <c r="C206">
        <v>2</v>
      </c>
      <c r="D206">
        <v>5</v>
      </c>
      <c r="E206">
        <v>2</v>
      </c>
      <c r="F206">
        <v>1</v>
      </c>
      <c r="G206">
        <v>3</v>
      </c>
      <c r="I206">
        <v>10</v>
      </c>
      <c r="J206" t="s">
        <v>5</v>
      </c>
      <c r="K206">
        <v>38</v>
      </c>
      <c r="L206" t="s">
        <v>42</v>
      </c>
      <c r="M206" t="s">
        <v>49</v>
      </c>
      <c r="N206" t="s">
        <v>492</v>
      </c>
      <c r="O206">
        <v>333</v>
      </c>
      <c r="P206">
        <v>106</v>
      </c>
      <c r="Q206" s="1">
        <v>45791</v>
      </c>
      <c r="R206" t="s">
        <v>495</v>
      </c>
      <c r="S206">
        <v>8</v>
      </c>
      <c r="T206" t="s">
        <v>492</v>
      </c>
      <c r="U206" t="s">
        <v>488</v>
      </c>
      <c r="V206" t="s">
        <v>489</v>
      </c>
      <c r="Y206" t="s">
        <v>490</v>
      </c>
      <c r="Z206">
        <v>307.3</v>
      </c>
      <c r="AA206">
        <v>0</v>
      </c>
    </row>
    <row r="207" spans="1:27" x14ac:dyDescent="0.25">
      <c r="A207" s="1">
        <v>45766</v>
      </c>
      <c r="B207">
        <v>4182</v>
      </c>
      <c r="C207">
        <v>3</v>
      </c>
      <c r="D207">
        <v>4</v>
      </c>
      <c r="E207">
        <v>2</v>
      </c>
      <c r="F207">
        <v>4</v>
      </c>
      <c r="G207">
        <v>3</v>
      </c>
      <c r="I207">
        <v>4</v>
      </c>
      <c r="J207" t="s">
        <v>7</v>
      </c>
      <c r="K207">
        <v>66</v>
      </c>
      <c r="L207" t="s">
        <v>42</v>
      </c>
      <c r="M207" t="s">
        <v>53</v>
      </c>
      <c r="N207" t="s">
        <v>492</v>
      </c>
      <c r="O207">
        <v>798</v>
      </c>
      <c r="P207">
        <v>109</v>
      </c>
      <c r="Q207" s="1">
        <v>45793</v>
      </c>
      <c r="R207" t="s">
        <v>495</v>
      </c>
      <c r="S207">
        <v>1</v>
      </c>
      <c r="T207" t="s">
        <v>494</v>
      </c>
      <c r="U207" t="s">
        <v>488</v>
      </c>
      <c r="V207" t="s">
        <v>489</v>
      </c>
      <c r="Y207" t="s">
        <v>490</v>
      </c>
      <c r="Z207">
        <v>634.9</v>
      </c>
      <c r="AA207">
        <v>0</v>
      </c>
    </row>
    <row r="208" spans="1:27" x14ac:dyDescent="0.25">
      <c r="A208" s="1">
        <v>45766</v>
      </c>
      <c r="B208">
        <v>363</v>
      </c>
      <c r="C208">
        <v>5</v>
      </c>
      <c r="D208">
        <v>2</v>
      </c>
      <c r="E208">
        <v>3</v>
      </c>
      <c r="F208">
        <v>3</v>
      </c>
      <c r="G208">
        <v>2</v>
      </c>
      <c r="I208">
        <v>10</v>
      </c>
      <c r="J208" t="s">
        <v>5</v>
      </c>
      <c r="K208">
        <v>75</v>
      </c>
      <c r="L208" t="s">
        <v>42</v>
      </c>
      <c r="M208" t="s">
        <v>43</v>
      </c>
      <c r="N208" t="s">
        <v>486</v>
      </c>
      <c r="O208">
        <v>895</v>
      </c>
      <c r="P208">
        <v>154</v>
      </c>
      <c r="Q208" s="1">
        <v>45785</v>
      </c>
      <c r="R208" t="s">
        <v>495</v>
      </c>
      <c r="S208">
        <v>7</v>
      </c>
      <c r="T208" t="s">
        <v>487</v>
      </c>
      <c r="U208" t="s">
        <v>488</v>
      </c>
      <c r="V208" t="s">
        <v>489</v>
      </c>
      <c r="Y208" t="s">
        <v>490</v>
      </c>
      <c r="Z208">
        <v>734.3</v>
      </c>
      <c r="AA208">
        <v>0</v>
      </c>
    </row>
    <row r="209" spans="1:27" x14ac:dyDescent="0.25">
      <c r="A209" s="1">
        <v>45312</v>
      </c>
      <c r="B209">
        <v>2336</v>
      </c>
      <c r="C209">
        <v>1</v>
      </c>
      <c r="D209">
        <v>1</v>
      </c>
      <c r="E209">
        <v>4</v>
      </c>
      <c r="F209">
        <v>1</v>
      </c>
      <c r="G209">
        <v>2</v>
      </c>
      <c r="I209">
        <v>40</v>
      </c>
      <c r="J209" t="s">
        <v>3</v>
      </c>
      <c r="K209">
        <v>46</v>
      </c>
      <c r="L209" t="s">
        <v>42</v>
      </c>
      <c r="M209" t="s">
        <v>47</v>
      </c>
      <c r="N209" t="s">
        <v>492</v>
      </c>
      <c r="O209">
        <v>968</v>
      </c>
      <c r="P209">
        <v>149</v>
      </c>
      <c r="R209" t="s">
        <v>488</v>
      </c>
      <c r="S209">
        <v>2</v>
      </c>
      <c r="T209" t="s">
        <v>487</v>
      </c>
      <c r="U209" t="s">
        <v>488</v>
      </c>
      <c r="V209" t="s">
        <v>489</v>
      </c>
      <c r="Y209" t="s">
        <v>496</v>
      </c>
      <c r="Z209">
        <v>816.9</v>
      </c>
      <c r="AA209">
        <v>50</v>
      </c>
    </row>
    <row r="210" spans="1:27" x14ac:dyDescent="0.25">
      <c r="A210" s="1">
        <v>45766</v>
      </c>
      <c r="B210">
        <v>2735</v>
      </c>
      <c r="C210">
        <v>2</v>
      </c>
      <c r="D210">
        <v>1</v>
      </c>
      <c r="E210">
        <v>4</v>
      </c>
      <c r="F210">
        <v>3</v>
      </c>
      <c r="G210">
        <v>1</v>
      </c>
      <c r="I210">
        <v>4</v>
      </c>
      <c r="J210" t="s">
        <v>7</v>
      </c>
      <c r="K210">
        <v>68</v>
      </c>
      <c r="L210" t="s">
        <v>42</v>
      </c>
      <c r="M210" t="s">
        <v>53</v>
      </c>
      <c r="N210" t="s">
        <v>492</v>
      </c>
      <c r="O210">
        <v>545</v>
      </c>
      <c r="P210">
        <v>147</v>
      </c>
      <c r="Q210" s="1">
        <v>45776</v>
      </c>
      <c r="R210" t="s">
        <v>495</v>
      </c>
      <c r="S210">
        <v>2</v>
      </c>
      <c r="T210" t="s">
        <v>487</v>
      </c>
      <c r="U210" t="s">
        <v>488</v>
      </c>
      <c r="V210" t="s">
        <v>489</v>
      </c>
      <c r="Y210" t="s">
        <v>490</v>
      </c>
      <c r="Z210">
        <v>484.4</v>
      </c>
      <c r="AA210">
        <v>0</v>
      </c>
    </row>
    <row r="211" spans="1:27" x14ac:dyDescent="0.25">
      <c r="A211" s="1">
        <v>45766</v>
      </c>
      <c r="B211">
        <v>2009</v>
      </c>
      <c r="C211">
        <v>2</v>
      </c>
      <c r="D211">
        <v>4</v>
      </c>
      <c r="E211">
        <v>1</v>
      </c>
      <c r="F211">
        <v>5</v>
      </c>
      <c r="G211">
        <v>2</v>
      </c>
      <c r="I211">
        <v>10</v>
      </c>
      <c r="J211" t="s">
        <v>5</v>
      </c>
      <c r="K211">
        <v>62</v>
      </c>
      <c r="L211" t="s">
        <v>42</v>
      </c>
      <c r="M211" t="s">
        <v>43</v>
      </c>
      <c r="N211" t="s">
        <v>491</v>
      </c>
      <c r="O211">
        <v>475</v>
      </c>
      <c r="P211">
        <v>56</v>
      </c>
      <c r="Q211" s="1">
        <v>45791</v>
      </c>
      <c r="R211" t="s">
        <v>495</v>
      </c>
      <c r="S211">
        <v>7</v>
      </c>
      <c r="T211" t="s">
        <v>492</v>
      </c>
      <c r="U211" t="s">
        <v>488</v>
      </c>
      <c r="V211" t="s">
        <v>489</v>
      </c>
      <c r="Y211" t="s">
        <v>490</v>
      </c>
      <c r="Z211">
        <v>371.7</v>
      </c>
      <c r="AA211">
        <v>0</v>
      </c>
    </row>
    <row r="212" spans="1:27" x14ac:dyDescent="0.25">
      <c r="A212" s="1">
        <v>45766</v>
      </c>
      <c r="B212">
        <v>2453</v>
      </c>
      <c r="C212">
        <v>2</v>
      </c>
      <c r="D212">
        <v>3</v>
      </c>
      <c r="E212">
        <v>5</v>
      </c>
      <c r="F212">
        <v>2</v>
      </c>
      <c r="G212">
        <v>1</v>
      </c>
      <c r="I212">
        <v>10</v>
      </c>
      <c r="J212" t="s">
        <v>5</v>
      </c>
      <c r="K212">
        <v>51</v>
      </c>
      <c r="L212" t="s">
        <v>42</v>
      </c>
      <c r="M212" t="s">
        <v>47</v>
      </c>
      <c r="N212" t="s">
        <v>492</v>
      </c>
      <c r="O212">
        <v>995</v>
      </c>
      <c r="P212">
        <v>83</v>
      </c>
      <c r="R212" t="s">
        <v>488</v>
      </c>
      <c r="S212">
        <v>8</v>
      </c>
      <c r="T212" t="s">
        <v>487</v>
      </c>
      <c r="U212" t="s">
        <v>488</v>
      </c>
      <c r="V212" t="s">
        <v>489</v>
      </c>
      <c r="W212" s="1">
        <v>45774</v>
      </c>
      <c r="X212" s="1">
        <v>45766</v>
      </c>
      <c r="Y212" t="s">
        <v>498</v>
      </c>
      <c r="Z212">
        <v>761.6</v>
      </c>
      <c r="AA212">
        <v>10</v>
      </c>
    </row>
    <row r="213" spans="1:27" x14ac:dyDescent="0.25">
      <c r="A213" s="1">
        <v>45313</v>
      </c>
      <c r="B213">
        <v>134</v>
      </c>
      <c r="C213">
        <v>5</v>
      </c>
      <c r="D213">
        <v>1</v>
      </c>
      <c r="E213">
        <v>4</v>
      </c>
      <c r="F213">
        <v>3</v>
      </c>
      <c r="G213">
        <v>1</v>
      </c>
      <c r="I213">
        <v>9</v>
      </c>
      <c r="J213" t="s">
        <v>5</v>
      </c>
      <c r="K213">
        <v>24</v>
      </c>
      <c r="L213" t="s">
        <v>42</v>
      </c>
      <c r="M213" t="s">
        <v>53</v>
      </c>
      <c r="N213" t="s">
        <v>492</v>
      </c>
      <c r="O213">
        <v>141</v>
      </c>
      <c r="P213">
        <v>188</v>
      </c>
      <c r="R213" t="s">
        <v>488</v>
      </c>
      <c r="S213">
        <v>2</v>
      </c>
      <c r="T213" t="s">
        <v>487</v>
      </c>
      <c r="U213" t="s">
        <v>488</v>
      </c>
      <c r="V213" t="s">
        <v>497</v>
      </c>
      <c r="Y213" t="s">
        <v>496</v>
      </c>
      <c r="Z213">
        <v>265.3</v>
      </c>
      <c r="AA213">
        <v>50</v>
      </c>
    </row>
    <row r="214" spans="1:27" x14ac:dyDescent="0.25">
      <c r="A214" s="1">
        <v>45313</v>
      </c>
      <c r="B214">
        <v>2385</v>
      </c>
      <c r="C214">
        <v>5</v>
      </c>
      <c r="D214">
        <v>2</v>
      </c>
      <c r="E214">
        <v>1</v>
      </c>
      <c r="F214">
        <v>2</v>
      </c>
      <c r="G214">
        <v>2</v>
      </c>
      <c r="I214">
        <v>40</v>
      </c>
      <c r="J214" t="s">
        <v>3</v>
      </c>
      <c r="K214">
        <v>76</v>
      </c>
      <c r="L214" t="s">
        <v>42</v>
      </c>
      <c r="M214" t="s">
        <v>60</v>
      </c>
      <c r="N214" t="s">
        <v>486</v>
      </c>
      <c r="O214">
        <v>458</v>
      </c>
      <c r="P214">
        <v>118</v>
      </c>
      <c r="R214" t="s">
        <v>488</v>
      </c>
      <c r="S214">
        <v>1</v>
      </c>
      <c r="T214" t="s">
        <v>494</v>
      </c>
      <c r="U214" t="s">
        <v>495</v>
      </c>
      <c r="V214" t="s">
        <v>489</v>
      </c>
      <c r="Y214" t="s">
        <v>493</v>
      </c>
      <c r="Z214">
        <v>424.2</v>
      </c>
      <c r="AA214">
        <v>30</v>
      </c>
    </row>
    <row r="215" spans="1:27" x14ac:dyDescent="0.25">
      <c r="A215" s="1">
        <v>45313</v>
      </c>
      <c r="B215">
        <v>3656</v>
      </c>
      <c r="C215">
        <v>5</v>
      </c>
      <c r="D215">
        <v>1</v>
      </c>
      <c r="E215">
        <v>4</v>
      </c>
      <c r="F215">
        <v>1</v>
      </c>
      <c r="G215">
        <v>1</v>
      </c>
      <c r="I215">
        <v>9</v>
      </c>
      <c r="J215" t="s">
        <v>5</v>
      </c>
      <c r="K215">
        <v>68</v>
      </c>
      <c r="L215" t="s">
        <v>42</v>
      </c>
      <c r="M215" t="s">
        <v>60</v>
      </c>
      <c r="N215" t="s">
        <v>486</v>
      </c>
      <c r="O215">
        <v>688</v>
      </c>
      <c r="P215">
        <v>162</v>
      </c>
      <c r="R215" t="s">
        <v>488</v>
      </c>
      <c r="S215">
        <v>2</v>
      </c>
      <c r="T215" t="s">
        <v>492</v>
      </c>
      <c r="U215" t="s">
        <v>488</v>
      </c>
      <c r="V215" t="s">
        <v>489</v>
      </c>
      <c r="Y215" t="s">
        <v>493</v>
      </c>
      <c r="Z215">
        <v>616</v>
      </c>
      <c r="AA215">
        <v>30</v>
      </c>
    </row>
    <row r="216" spans="1:27" x14ac:dyDescent="0.25">
      <c r="A216" s="1">
        <v>45313</v>
      </c>
      <c r="B216">
        <v>4114</v>
      </c>
      <c r="C216">
        <v>5</v>
      </c>
      <c r="D216">
        <v>2</v>
      </c>
      <c r="E216">
        <v>1</v>
      </c>
      <c r="F216">
        <v>2</v>
      </c>
      <c r="G216">
        <v>3</v>
      </c>
      <c r="I216">
        <v>40</v>
      </c>
      <c r="J216" t="s">
        <v>3</v>
      </c>
      <c r="K216">
        <v>39</v>
      </c>
      <c r="L216" t="s">
        <v>42</v>
      </c>
      <c r="M216" t="s">
        <v>43</v>
      </c>
      <c r="N216" t="s">
        <v>486</v>
      </c>
      <c r="O216">
        <v>425</v>
      </c>
      <c r="P216">
        <v>74</v>
      </c>
      <c r="Q216" s="1">
        <v>45321</v>
      </c>
      <c r="R216" t="s">
        <v>495</v>
      </c>
      <c r="S216">
        <v>1</v>
      </c>
      <c r="T216" t="s">
        <v>487</v>
      </c>
      <c r="U216" t="s">
        <v>488</v>
      </c>
      <c r="V216" t="s">
        <v>489</v>
      </c>
      <c r="Y216" t="s">
        <v>490</v>
      </c>
      <c r="Z216">
        <v>349.3</v>
      </c>
      <c r="AA216">
        <v>0</v>
      </c>
    </row>
    <row r="217" spans="1:27" x14ac:dyDescent="0.25">
      <c r="A217" s="1">
        <v>45765</v>
      </c>
      <c r="B217">
        <v>4080</v>
      </c>
      <c r="C217">
        <v>2</v>
      </c>
      <c r="D217">
        <v>2</v>
      </c>
      <c r="E217">
        <v>1</v>
      </c>
      <c r="F217">
        <v>4</v>
      </c>
      <c r="G217">
        <v>2</v>
      </c>
      <c r="I217">
        <v>10</v>
      </c>
      <c r="J217" t="s">
        <v>5</v>
      </c>
      <c r="K217">
        <v>20</v>
      </c>
      <c r="L217" t="s">
        <v>42</v>
      </c>
      <c r="M217" t="s">
        <v>49</v>
      </c>
      <c r="N217" t="s">
        <v>491</v>
      </c>
      <c r="O217">
        <v>608</v>
      </c>
      <c r="P217">
        <v>48</v>
      </c>
      <c r="Q217" s="1">
        <v>45781</v>
      </c>
      <c r="R217" t="s">
        <v>495</v>
      </c>
      <c r="S217">
        <v>3</v>
      </c>
      <c r="T217" t="s">
        <v>487</v>
      </c>
      <c r="U217" t="s">
        <v>488</v>
      </c>
      <c r="V217" t="s">
        <v>489</v>
      </c>
      <c r="Y217" t="s">
        <v>490</v>
      </c>
      <c r="Z217">
        <v>459.2</v>
      </c>
      <c r="AA217">
        <v>0</v>
      </c>
    </row>
    <row r="218" spans="1:27" x14ac:dyDescent="0.25">
      <c r="A218" s="1">
        <v>45313</v>
      </c>
      <c r="B218">
        <v>4851</v>
      </c>
      <c r="C218">
        <v>5</v>
      </c>
      <c r="D218">
        <v>2</v>
      </c>
      <c r="E218">
        <v>1</v>
      </c>
      <c r="F218">
        <v>2</v>
      </c>
      <c r="G218">
        <v>1</v>
      </c>
      <c r="I218">
        <v>40</v>
      </c>
      <c r="J218" t="s">
        <v>3</v>
      </c>
      <c r="K218">
        <v>19</v>
      </c>
      <c r="L218" t="s">
        <v>42</v>
      </c>
      <c r="M218" t="s">
        <v>47</v>
      </c>
      <c r="N218" t="s">
        <v>486</v>
      </c>
      <c r="O218">
        <v>660</v>
      </c>
      <c r="P218">
        <v>95</v>
      </c>
      <c r="R218" t="s">
        <v>488</v>
      </c>
      <c r="S218">
        <v>1</v>
      </c>
      <c r="T218" t="s">
        <v>487</v>
      </c>
      <c r="U218" t="s">
        <v>488</v>
      </c>
      <c r="V218" t="s">
        <v>497</v>
      </c>
      <c r="Y218" t="s">
        <v>496</v>
      </c>
      <c r="Z218">
        <v>563.5</v>
      </c>
      <c r="AA218">
        <v>50</v>
      </c>
    </row>
    <row r="219" spans="1:27" x14ac:dyDescent="0.25">
      <c r="A219" s="1">
        <v>45765</v>
      </c>
      <c r="B219">
        <v>4886</v>
      </c>
      <c r="C219">
        <v>2</v>
      </c>
      <c r="D219">
        <v>1</v>
      </c>
      <c r="E219">
        <v>1</v>
      </c>
      <c r="F219">
        <v>4</v>
      </c>
      <c r="G219">
        <v>2</v>
      </c>
      <c r="I219">
        <v>10</v>
      </c>
      <c r="J219" t="s">
        <v>5</v>
      </c>
      <c r="K219">
        <v>40</v>
      </c>
      <c r="L219" t="s">
        <v>42</v>
      </c>
      <c r="M219" t="s">
        <v>43</v>
      </c>
      <c r="N219" t="s">
        <v>491</v>
      </c>
      <c r="O219">
        <v>275</v>
      </c>
      <c r="P219">
        <v>76</v>
      </c>
      <c r="R219" t="s">
        <v>488</v>
      </c>
      <c r="S219">
        <v>10</v>
      </c>
      <c r="T219" t="s">
        <v>487</v>
      </c>
      <c r="U219" t="s">
        <v>488</v>
      </c>
      <c r="V219" t="s">
        <v>489</v>
      </c>
      <c r="W219" s="1">
        <v>45769</v>
      </c>
      <c r="X219" s="1">
        <v>45765</v>
      </c>
      <c r="Y219" t="s">
        <v>493</v>
      </c>
      <c r="Z219">
        <v>266.7</v>
      </c>
      <c r="AA219">
        <v>30</v>
      </c>
    </row>
    <row r="220" spans="1:27" x14ac:dyDescent="0.25">
      <c r="A220" s="1">
        <v>45765</v>
      </c>
      <c r="B220">
        <v>4841</v>
      </c>
      <c r="C220">
        <v>5</v>
      </c>
      <c r="D220">
        <v>4</v>
      </c>
      <c r="E220">
        <v>1</v>
      </c>
      <c r="F220">
        <v>2</v>
      </c>
      <c r="G220">
        <v>2</v>
      </c>
      <c r="I220">
        <v>4</v>
      </c>
      <c r="J220" t="s">
        <v>7</v>
      </c>
      <c r="K220">
        <v>76</v>
      </c>
      <c r="L220" t="s">
        <v>42</v>
      </c>
      <c r="M220" t="s">
        <v>60</v>
      </c>
      <c r="N220" t="s">
        <v>491</v>
      </c>
      <c r="O220">
        <v>424</v>
      </c>
      <c r="P220">
        <v>102</v>
      </c>
      <c r="R220" t="s">
        <v>488</v>
      </c>
      <c r="S220">
        <v>9</v>
      </c>
      <c r="T220" t="s">
        <v>494</v>
      </c>
      <c r="U220" t="s">
        <v>488</v>
      </c>
      <c r="V220" t="s">
        <v>489</v>
      </c>
      <c r="W220" s="1">
        <v>45772</v>
      </c>
      <c r="X220" s="1">
        <v>45765</v>
      </c>
      <c r="Y220" t="s">
        <v>496</v>
      </c>
      <c r="Z220">
        <v>403.2</v>
      </c>
      <c r="AA220">
        <v>50</v>
      </c>
    </row>
    <row r="221" spans="1:27" x14ac:dyDescent="0.25">
      <c r="A221" s="1">
        <v>45765</v>
      </c>
      <c r="B221">
        <v>923</v>
      </c>
      <c r="C221">
        <v>4</v>
      </c>
      <c r="D221">
        <v>2</v>
      </c>
      <c r="E221">
        <v>4</v>
      </c>
      <c r="F221">
        <v>4</v>
      </c>
      <c r="G221">
        <v>3</v>
      </c>
      <c r="I221">
        <v>4</v>
      </c>
      <c r="J221" t="s">
        <v>7</v>
      </c>
      <c r="K221">
        <v>39</v>
      </c>
      <c r="L221" t="s">
        <v>42</v>
      </c>
      <c r="M221" t="s">
        <v>47</v>
      </c>
      <c r="N221" t="s">
        <v>486</v>
      </c>
      <c r="O221">
        <v>147</v>
      </c>
      <c r="P221">
        <v>136</v>
      </c>
      <c r="Q221" s="1">
        <v>45773</v>
      </c>
      <c r="R221" t="s">
        <v>495</v>
      </c>
      <c r="S221">
        <v>2</v>
      </c>
      <c r="T221" t="s">
        <v>487</v>
      </c>
      <c r="U221" t="s">
        <v>488</v>
      </c>
      <c r="V221" t="s">
        <v>489</v>
      </c>
      <c r="Y221" t="s">
        <v>490</v>
      </c>
      <c r="Z221">
        <v>198.1</v>
      </c>
      <c r="AA221">
        <v>0</v>
      </c>
    </row>
    <row r="222" spans="1:27" x14ac:dyDescent="0.25">
      <c r="A222" s="1">
        <v>45765</v>
      </c>
      <c r="B222">
        <v>1273</v>
      </c>
      <c r="C222">
        <v>4</v>
      </c>
      <c r="D222">
        <v>1</v>
      </c>
      <c r="E222">
        <v>3</v>
      </c>
      <c r="F222">
        <v>3</v>
      </c>
      <c r="G222">
        <v>2</v>
      </c>
      <c r="I222">
        <v>4</v>
      </c>
      <c r="J222" t="s">
        <v>7</v>
      </c>
      <c r="K222">
        <v>51</v>
      </c>
      <c r="L222" t="s">
        <v>42</v>
      </c>
      <c r="M222" t="s">
        <v>47</v>
      </c>
      <c r="N222" t="s">
        <v>491</v>
      </c>
      <c r="O222">
        <v>881</v>
      </c>
      <c r="P222">
        <v>47</v>
      </c>
      <c r="Q222" s="1">
        <v>45777</v>
      </c>
      <c r="R222" t="s">
        <v>495</v>
      </c>
      <c r="S222">
        <v>1</v>
      </c>
      <c r="T222" t="s">
        <v>494</v>
      </c>
      <c r="U222" t="s">
        <v>488</v>
      </c>
      <c r="V222" t="s">
        <v>489</v>
      </c>
      <c r="Y222" t="s">
        <v>490</v>
      </c>
      <c r="Z222">
        <v>649.6</v>
      </c>
      <c r="AA222">
        <v>0</v>
      </c>
    </row>
    <row r="223" spans="1:27" x14ac:dyDescent="0.25">
      <c r="A223" s="1">
        <v>45314</v>
      </c>
      <c r="B223">
        <v>3108</v>
      </c>
      <c r="C223">
        <v>5</v>
      </c>
      <c r="D223">
        <v>1</v>
      </c>
      <c r="E223">
        <v>4</v>
      </c>
      <c r="F223">
        <v>2</v>
      </c>
      <c r="G223">
        <v>3</v>
      </c>
      <c r="I223">
        <v>9</v>
      </c>
      <c r="J223" t="s">
        <v>5</v>
      </c>
      <c r="K223">
        <v>70</v>
      </c>
      <c r="L223" t="s">
        <v>42</v>
      </c>
      <c r="M223" t="s">
        <v>60</v>
      </c>
      <c r="N223" t="s">
        <v>486</v>
      </c>
      <c r="O223">
        <v>133</v>
      </c>
      <c r="P223">
        <v>168</v>
      </c>
      <c r="Q223" s="1">
        <v>45327</v>
      </c>
      <c r="R223" t="s">
        <v>495</v>
      </c>
      <c r="S223">
        <v>2</v>
      </c>
      <c r="T223" t="s">
        <v>487</v>
      </c>
      <c r="U223" t="s">
        <v>488</v>
      </c>
      <c r="V223" t="s">
        <v>497</v>
      </c>
      <c r="Y223" t="s">
        <v>490</v>
      </c>
      <c r="Z223">
        <v>210.7</v>
      </c>
      <c r="AA223">
        <v>0</v>
      </c>
    </row>
    <row r="224" spans="1:27" x14ac:dyDescent="0.25">
      <c r="A224" s="1">
        <v>45314</v>
      </c>
      <c r="B224">
        <v>4614</v>
      </c>
      <c r="C224">
        <v>5</v>
      </c>
      <c r="D224">
        <v>2</v>
      </c>
      <c r="E224">
        <v>1</v>
      </c>
      <c r="F224">
        <v>2</v>
      </c>
      <c r="G224">
        <v>1</v>
      </c>
      <c r="I224">
        <v>40</v>
      </c>
      <c r="J224" t="s">
        <v>3</v>
      </c>
      <c r="K224">
        <v>23</v>
      </c>
      <c r="L224" t="s">
        <v>42</v>
      </c>
      <c r="M224" t="s">
        <v>60</v>
      </c>
      <c r="N224" t="s">
        <v>486</v>
      </c>
      <c r="O224">
        <v>317</v>
      </c>
      <c r="P224">
        <v>107</v>
      </c>
      <c r="Q224" s="1">
        <v>45324</v>
      </c>
      <c r="R224" t="s">
        <v>495</v>
      </c>
      <c r="S224">
        <v>1</v>
      </c>
      <c r="T224" t="s">
        <v>487</v>
      </c>
      <c r="U224" t="s">
        <v>495</v>
      </c>
      <c r="V224" t="s">
        <v>497</v>
      </c>
      <c r="Y224" t="s">
        <v>490</v>
      </c>
      <c r="Z224">
        <v>296.8</v>
      </c>
      <c r="AA224">
        <v>0</v>
      </c>
    </row>
    <row r="225" spans="1:27" x14ac:dyDescent="0.25">
      <c r="A225" s="1">
        <v>45314</v>
      </c>
      <c r="B225">
        <v>4386</v>
      </c>
      <c r="C225">
        <v>5</v>
      </c>
      <c r="D225">
        <v>1</v>
      </c>
      <c r="E225">
        <v>4</v>
      </c>
      <c r="F225">
        <v>3</v>
      </c>
      <c r="G225">
        <v>1</v>
      </c>
      <c r="I225">
        <v>9</v>
      </c>
      <c r="J225" t="s">
        <v>5</v>
      </c>
      <c r="K225">
        <v>45</v>
      </c>
      <c r="L225" t="s">
        <v>42</v>
      </c>
      <c r="M225" t="s">
        <v>47</v>
      </c>
      <c r="N225" t="s">
        <v>492</v>
      </c>
      <c r="O225">
        <v>703</v>
      </c>
      <c r="P225">
        <v>171</v>
      </c>
      <c r="R225" t="s">
        <v>488</v>
      </c>
      <c r="S225">
        <v>2</v>
      </c>
      <c r="T225" t="s">
        <v>494</v>
      </c>
      <c r="U225" t="s">
        <v>488</v>
      </c>
      <c r="V225" t="s">
        <v>497</v>
      </c>
      <c r="Y225" t="s">
        <v>493</v>
      </c>
      <c r="Z225">
        <v>632.79999999999995</v>
      </c>
      <c r="AA225">
        <v>30</v>
      </c>
    </row>
    <row r="226" spans="1:27" x14ac:dyDescent="0.25">
      <c r="A226" s="1">
        <v>45765</v>
      </c>
      <c r="B226">
        <v>2909</v>
      </c>
      <c r="C226">
        <v>1</v>
      </c>
      <c r="D226">
        <v>4</v>
      </c>
      <c r="E226">
        <v>1</v>
      </c>
      <c r="F226">
        <v>1</v>
      </c>
      <c r="G226">
        <v>2</v>
      </c>
      <c r="I226">
        <v>10</v>
      </c>
      <c r="J226" t="s">
        <v>5</v>
      </c>
      <c r="K226">
        <v>30</v>
      </c>
      <c r="L226" t="s">
        <v>42</v>
      </c>
      <c r="M226" t="s">
        <v>43</v>
      </c>
      <c r="N226" t="s">
        <v>486</v>
      </c>
      <c r="O226">
        <v>510</v>
      </c>
      <c r="P226">
        <v>78</v>
      </c>
      <c r="Q226" s="1">
        <v>45779</v>
      </c>
      <c r="R226" t="s">
        <v>495</v>
      </c>
      <c r="S226">
        <v>9</v>
      </c>
      <c r="T226" t="s">
        <v>492</v>
      </c>
      <c r="U226" t="s">
        <v>488</v>
      </c>
      <c r="V226" t="s">
        <v>489</v>
      </c>
      <c r="Y226" t="s">
        <v>490</v>
      </c>
      <c r="Z226">
        <v>411.6</v>
      </c>
      <c r="AA226">
        <v>0</v>
      </c>
    </row>
    <row r="227" spans="1:27" x14ac:dyDescent="0.25">
      <c r="A227" s="1">
        <v>45764</v>
      </c>
      <c r="B227">
        <v>3623</v>
      </c>
      <c r="C227">
        <v>3</v>
      </c>
      <c r="D227">
        <v>4</v>
      </c>
      <c r="E227">
        <v>3</v>
      </c>
      <c r="F227">
        <v>5</v>
      </c>
      <c r="G227">
        <v>2</v>
      </c>
      <c r="I227">
        <v>4</v>
      </c>
      <c r="J227" t="s">
        <v>7</v>
      </c>
      <c r="K227">
        <v>54</v>
      </c>
      <c r="L227" t="s">
        <v>42</v>
      </c>
      <c r="M227" t="s">
        <v>53</v>
      </c>
      <c r="N227" t="s">
        <v>486</v>
      </c>
      <c r="O227">
        <v>626</v>
      </c>
      <c r="P227">
        <v>164</v>
      </c>
      <c r="Q227" s="1">
        <v>45787</v>
      </c>
      <c r="R227" t="s">
        <v>495</v>
      </c>
      <c r="S227">
        <v>8</v>
      </c>
      <c r="T227" t="s">
        <v>494</v>
      </c>
      <c r="U227" t="s">
        <v>488</v>
      </c>
      <c r="V227" t="s">
        <v>489</v>
      </c>
      <c r="Y227" t="s">
        <v>490</v>
      </c>
      <c r="Z227">
        <v>553</v>
      </c>
      <c r="AA227">
        <v>0</v>
      </c>
    </row>
    <row r="228" spans="1:27" x14ac:dyDescent="0.25">
      <c r="A228" s="1">
        <v>45764</v>
      </c>
      <c r="B228">
        <v>302</v>
      </c>
      <c r="C228">
        <v>5</v>
      </c>
      <c r="D228">
        <v>4</v>
      </c>
      <c r="E228">
        <v>1</v>
      </c>
      <c r="F228">
        <v>1</v>
      </c>
      <c r="G228">
        <v>1</v>
      </c>
      <c r="I228">
        <v>35</v>
      </c>
      <c r="J228" t="s">
        <v>10</v>
      </c>
      <c r="K228">
        <v>49</v>
      </c>
      <c r="L228" t="s">
        <v>42</v>
      </c>
      <c r="M228" t="s">
        <v>60</v>
      </c>
      <c r="N228" t="s">
        <v>486</v>
      </c>
      <c r="O228">
        <v>151</v>
      </c>
      <c r="P228">
        <v>99</v>
      </c>
      <c r="R228" t="s">
        <v>488</v>
      </c>
      <c r="S228">
        <v>10</v>
      </c>
      <c r="T228" t="s">
        <v>492</v>
      </c>
      <c r="U228" t="s">
        <v>488</v>
      </c>
      <c r="V228" t="s">
        <v>489</v>
      </c>
      <c r="W228" s="1">
        <v>45773</v>
      </c>
      <c r="X228" s="1">
        <v>45764</v>
      </c>
      <c r="Y228" t="s">
        <v>496</v>
      </c>
      <c r="Z228">
        <v>210</v>
      </c>
      <c r="AA228">
        <v>50</v>
      </c>
    </row>
    <row r="229" spans="1:27" x14ac:dyDescent="0.25">
      <c r="A229" s="1">
        <v>45764</v>
      </c>
      <c r="B229">
        <v>4168</v>
      </c>
      <c r="C229">
        <v>4</v>
      </c>
      <c r="D229">
        <v>3</v>
      </c>
      <c r="E229">
        <v>3</v>
      </c>
      <c r="F229">
        <v>4</v>
      </c>
      <c r="G229">
        <v>3</v>
      </c>
      <c r="I229">
        <v>10</v>
      </c>
      <c r="J229" t="s">
        <v>5</v>
      </c>
      <c r="K229">
        <v>62</v>
      </c>
      <c r="L229" t="s">
        <v>42</v>
      </c>
      <c r="M229" t="s">
        <v>60</v>
      </c>
      <c r="N229" t="s">
        <v>486</v>
      </c>
      <c r="O229">
        <v>640</v>
      </c>
      <c r="P229">
        <v>121</v>
      </c>
      <c r="Q229" s="1">
        <v>45777</v>
      </c>
      <c r="R229" t="s">
        <v>495</v>
      </c>
      <c r="S229">
        <v>3</v>
      </c>
      <c r="T229" t="s">
        <v>492</v>
      </c>
      <c r="U229" t="s">
        <v>488</v>
      </c>
      <c r="V229" t="s">
        <v>489</v>
      </c>
      <c r="Y229" t="s">
        <v>490</v>
      </c>
      <c r="Z229">
        <v>532.70000000000005</v>
      </c>
      <c r="AA229">
        <v>0</v>
      </c>
    </row>
    <row r="230" spans="1:27" x14ac:dyDescent="0.25">
      <c r="A230" s="1">
        <v>45763</v>
      </c>
      <c r="B230">
        <v>4942</v>
      </c>
      <c r="C230">
        <v>4</v>
      </c>
      <c r="D230">
        <v>4</v>
      </c>
      <c r="E230">
        <v>2</v>
      </c>
      <c r="F230">
        <v>4</v>
      </c>
      <c r="G230">
        <v>2</v>
      </c>
      <c r="I230">
        <v>10</v>
      </c>
      <c r="J230" t="s">
        <v>5</v>
      </c>
      <c r="K230">
        <v>64</v>
      </c>
      <c r="L230" t="s">
        <v>42</v>
      </c>
      <c r="M230" t="s">
        <v>47</v>
      </c>
      <c r="N230" t="s">
        <v>491</v>
      </c>
      <c r="O230">
        <v>496</v>
      </c>
      <c r="P230">
        <v>175</v>
      </c>
      <c r="R230" t="s">
        <v>488</v>
      </c>
      <c r="S230">
        <v>10</v>
      </c>
      <c r="T230" t="s">
        <v>487</v>
      </c>
      <c r="U230" t="s">
        <v>488</v>
      </c>
      <c r="V230" t="s">
        <v>489</v>
      </c>
      <c r="W230" s="1">
        <v>45766</v>
      </c>
      <c r="X230" s="1">
        <v>45763</v>
      </c>
      <c r="Y230" t="s">
        <v>496</v>
      </c>
      <c r="Z230">
        <v>504.7</v>
      </c>
      <c r="AA230">
        <v>50</v>
      </c>
    </row>
    <row r="231" spans="1:27" x14ac:dyDescent="0.25">
      <c r="A231" s="1">
        <v>45314</v>
      </c>
      <c r="B231">
        <v>2170</v>
      </c>
      <c r="C231">
        <v>5</v>
      </c>
      <c r="D231">
        <v>1</v>
      </c>
      <c r="E231">
        <v>4</v>
      </c>
      <c r="F231">
        <v>5</v>
      </c>
      <c r="G231">
        <v>3</v>
      </c>
      <c r="I231">
        <v>9</v>
      </c>
      <c r="J231" t="s">
        <v>5</v>
      </c>
      <c r="K231">
        <v>79</v>
      </c>
      <c r="L231" t="s">
        <v>42</v>
      </c>
      <c r="M231" t="s">
        <v>43</v>
      </c>
      <c r="N231" t="s">
        <v>486</v>
      </c>
      <c r="O231">
        <v>519</v>
      </c>
      <c r="P231">
        <v>180</v>
      </c>
      <c r="Q231" s="1">
        <v>45325</v>
      </c>
      <c r="R231" t="s">
        <v>495</v>
      </c>
      <c r="S231">
        <v>2</v>
      </c>
      <c r="T231" t="s">
        <v>492</v>
      </c>
      <c r="U231" t="s">
        <v>488</v>
      </c>
      <c r="V231" t="s">
        <v>489</v>
      </c>
      <c r="Y231" t="s">
        <v>490</v>
      </c>
      <c r="Z231">
        <v>489.3</v>
      </c>
      <c r="AA231">
        <v>0</v>
      </c>
    </row>
    <row r="232" spans="1:27" x14ac:dyDescent="0.25">
      <c r="A232" s="1">
        <v>45763</v>
      </c>
      <c r="B232">
        <v>982</v>
      </c>
      <c r="C232">
        <v>3</v>
      </c>
      <c r="D232">
        <v>3</v>
      </c>
      <c r="E232">
        <v>4</v>
      </c>
      <c r="F232">
        <v>3</v>
      </c>
      <c r="G232">
        <v>3</v>
      </c>
      <c r="I232">
        <v>4</v>
      </c>
      <c r="J232" t="s">
        <v>7</v>
      </c>
      <c r="K232">
        <v>76</v>
      </c>
      <c r="L232" t="s">
        <v>42</v>
      </c>
      <c r="M232" t="s">
        <v>53</v>
      </c>
      <c r="N232" t="s">
        <v>491</v>
      </c>
      <c r="O232">
        <v>660</v>
      </c>
      <c r="P232">
        <v>103</v>
      </c>
      <c r="R232" t="s">
        <v>488</v>
      </c>
      <c r="S232">
        <v>9</v>
      </c>
      <c r="T232" t="s">
        <v>487</v>
      </c>
      <c r="U232" t="s">
        <v>488</v>
      </c>
      <c r="V232" t="s">
        <v>489</v>
      </c>
      <c r="W232" s="1">
        <v>45765</v>
      </c>
      <c r="X232" s="1">
        <v>45763</v>
      </c>
      <c r="Y232" t="s">
        <v>498</v>
      </c>
      <c r="Z232">
        <v>541.1</v>
      </c>
      <c r="AA232">
        <v>10</v>
      </c>
    </row>
    <row r="233" spans="1:27" x14ac:dyDescent="0.25">
      <c r="A233" s="1">
        <v>45315</v>
      </c>
      <c r="B233">
        <v>3932</v>
      </c>
      <c r="C233">
        <v>5</v>
      </c>
      <c r="D233">
        <v>1</v>
      </c>
      <c r="E233">
        <v>4</v>
      </c>
      <c r="F233">
        <v>1</v>
      </c>
      <c r="G233">
        <v>1</v>
      </c>
      <c r="I233">
        <v>40</v>
      </c>
      <c r="J233" t="s">
        <v>3</v>
      </c>
      <c r="K233">
        <v>75</v>
      </c>
      <c r="L233" t="s">
        <v>42</v>
      </c>
      <c r="M233" t="s">
        <v>53</v>
      </c>
      <c r="N233" t="s">
        <v>486</v>
      </c>
      <c r="O233">
        <v>467</v>
      </c>
      <c r="P233">
        <v>60</v>
      </c>
      <c r="Q233" s="1">
        <v>45336</v>
      </c>
      <c r="R233" t="s">
        <v>495</v>
      </c>
      <c r="S233">
        <v>2</v>
      </c>
      <c r="T233" t="s">
        <v>492</v>
      </c>
      <c r="U233" t="s">
        <v>488</v>
      </c>
      <c r="V233" t="s">
        <v>497</v>
      </c>
      <c r="Y233" t="s">
        <v>490</v>
      </c>
      <c r="Z233">
        <v>368.9</v>
      </c>
      <c r="AA233">
        <v>0</v>
      </c>
    </row>
    <row r="234" spans="1:27" x14ac:dyDescent="0.25">
      <c r="A234" s="1">
        <v>45763</v>
      </c>
      <c r="B234">
        <v>2305</v>
      </c>
      <c r="C234">
        <v>2</v>
      </c>
      <c r="D234">
        <v>3</v>
      </c>
      <c r="E234">
        <v>2</v>
      </c>
      <c r="F234">
        <v>3</v>
      </c>
      <c r="G234">
        <v>2</v>
      </c>
      <c r="I234">
        <v>10</v>
      </c>
      <c r="J234" t="s">
        <v>5</v>
      </c>
      <c r="K234">
        <v>30</v>
      </c>
      <c r="L234" t="s">
        <v>42</v>
      </c>
      <c r="M234" t="s">
        <v>49</v>
      </c>
      <c r="N234" t="s">
        <v>492</v>
      </c>
      <c r="O234">
        <v>732</v>
      </c>
      <c r="P234">
        <v>133</v>
      </c>
      <c r="Q234" s="1">
        <v>45773</v>
      </c>
      <c r="R234" t="s">
        <v>495</v>
      </c>
      <c r="S234">
        <v>3</v>
      </c>
      <c r="T234" t="s">
        <v>487</v>
      </c>
      <c r="U234" t="s">
        <v>488</v>
      </c>
      <c r="V234" t="s">
        <v>489</v>
      </c>
      <c r="Y234" t="s">
        <v>490</v>
      </c>
      <c r="Z234">
        <v>605.5</v>
      </c>
      <c r="AA234">
        <v>0</v>
      </c>
    </row>
    <row r="235" spans="1:27" x14ac:dyDescent="0.25">
      <c r="A235" s="1">
        <v>45763</v>
      </c>
      <c r="B235">
        <v>3361</v>
      </c>
      <c r="C235">
        <v>4</v>
      </c>
      <c r="D235">
        <v>2</v>
      </c>
      <c r="E235">
        <v>2</v>
      </c>
      <c r="F235">
        <v>2</v>
      </c>
      <c r="G235">
        <v>1</v>
      </c>
      <c r="I235">
        <v>10</v>
      </c>
      <c r="J235" t="s">
        <v>5</v>
      </c>
      <c r="K235">
        <v>66</v>
      </c>
      <c r="L235" t="s">
        <v>42</v>
      </c>
      <c r="M235" t="s">
        <v>49</v>
      </c>
      <c r="N235" t="s">
        <v>492</v>
      </c>
      <c r="O235">
        <v>446</v>
      </c>
      <c r="P235">
        <v>158</v>
      </c>
      <c r="Q235" s="1">
        <v>45792</v>
      </c>
      <c r="R235" t="s">
        <v>495</v>
      </c>
      <c r="S235">
        <v>9</v>
      </c>
      <c r="T235" t="s">
        <v>494</v>
      </c>
      <c r="U235" t="s">
        <v>488</v>
      </c>
      <c r="V235" t="s">
        <v>489</v>
      </c>
      <c r="Y235" t="s">
        <v>490</v>
      </c>
      <c r="Z235">
        <v>422.8</v>
      </c>
      <c r="AA235">
        <v>0</v>
      </c>
    </row>
    <row r="236" spans="1:27" x14ac:dyDescent="0.25">
      <c r="A236" s="1">
        <v>45315</v>
      </c>
      <c r="B236">
        <v>3857</v>
      </c>
      <c r="C236">
        <v>5</v>
      </c>
      <c r="D236">
        <v>2</v>
      </c>
      <c r="E236">
        <v>1</v>
      </c>
      <c r="F236">
        <v>2</v>
      </c>
      <c r="G236">
        <v>2</v>
      </c>
      <c r="I236">
        <v>9</v>
      </c>
      <c r="J236" t="s">
        <v>5</v>
      </c>
      <c r="K236">
        <v>42</v>
      </c>
      <c r="L236" t="s">
        <v>42</v>
      </c>
      <c r="M236" t="s">
        <v>60</v>
      </c>
      <c r="N236" t="s">
        <v>486</v>
      </c>
      <c r="O236">
        <v>900</v>
      </c>
      <c r="P236">
        <v>103</v>
      </c>
      <c r="Q236" s="1">
        <v>45344</v>
      </c>
      <c r="R236" t="s">
        <v>495</v>
      </c>
      <c r="S236">
        <v>1</v>
      </c>
      <c r="T236" t="s">
        <v>494</v>
      </c>
      <c r="U236" t="s">
        <v>488</v>
      </c>
      <c r="V236" t="s">
        <v>497</v>
      </c>
      <c r="Y236" t="s">
        <v>490</v>
      </c>
      <c r="Z236">
        <v>702.1</v>
      </c>
      <c r="AA236">
        <v>0</v>
      </c>
    </row>
    <row r="237" spans="1:27" x14ac:dyDescent="0.25">
      <c r="A237" s="1">
        <v>45315</v>
      </c>
      <c r="B237">
        <v>2839</v>
      </c>
      <c r="C237">
        <v>5</v>
      </c>
      <c r="D237">
        <v>1</v>
      </c>
      <c r="E237">
        <v>4</v>
      </c>
      <c r="F237">
        <v>2</v>
      </c>
      <c r="G237">
        <v>2</v>
      </c>
      <c r="I237">
        <v>40</v>
      </c>
      <c r="J237" t="s">
        <v>3</v>
      </c>
      <c r="K237">
        <v>56</v>
      </c>
      <c r="L237" t="s">
        <v>42</v>
      </c>
      <c r="M237" t="s">
        <v>60</v>
      </c>
      <c r="N237" t="s">
        <v>491</v>
      </c>
      <c r="O237">
        <v>152</v>
      </c>
      <c r="P237">
        <v>158</v>
      </c>
      <c r="R237" t="s">
        <v>488</v>
      </c>
      <c r="S237">
        <v>2</v>
      </c>
      <c r="T237" t="s">
        <v>494</v>
      </c>
      <c r="U237" t="s">
        <v>488</v>
      </c>
      <c r="V237" t="s">
        <v>489</v>
      </c>
      <c r="Y237" t="s">
        <v>496</v>
      </c>
      <c r="Z237">
        <v>252</v>
      </c>
      <c r="AA237">
        <v>50</v>
      </c>
    </row>
    <row r="238" spans="1:27" x14ac:dyDescent="0.25">
      <c r="A238" s="1">
        <v>45763</v>
      </c>
      <c r="B238">
        <v>3408</v>
      </c>
      <c r="C238">
        <v>4</v>
      </c>
      <c r="D238">
        <v>4</v>
      </c>
      <c r="E238">
        <v>2</v>
      </c>
      <c r="F238">
        <v>3</v>
      </c>
      <c r="G238">
        <v>3</v>
      </c>
      <c r="I238">
        <v>4</v>
      </c>
      <c r="J238" t="s">
        <v>7</v>
      </c>
      <c r="K238">
        <v>26</v>
      </c>
      <c r="L238" t="s">
        <v>42</v>
      </c>
      <c r="M238" t="s">
        <v>60</v>
      </c>
      <c r="N238" t="s">
        <v>486</v>
      </c>
      <c r="O238">
        <v>891</v>
      </c>
      <c r="P238">
        <v>131</v>
      </c>
      <c r="Q238" s="1">
        <v>45787</v>
      </c>
      <c r="R238" t="s">
        <v>495</v>
      </c>
      <c r="S238">
        <v>6</v>
      </c>
      <c r="T238" t="s">
        <v>492</v>
      </c>
      <c r="U238" t="s">
        <v>488</v>
      </c>
      <c r="V238" t="s">
        <v>489</v>
      </c>
      <c r="Y238" t="s">
        <v>490</v>
      </c>
      <c r="Z238">
        <v>715.4</v>
      </c>
      <c r="AA238">
        <v>0</v>
      </c>
    </row>
    <row r="239" spans="1:27" x14ac:dyDescent="0.25">
      <c r="A239" s="1">
        <v>45763</v>
      </c>
      <c r="B239">
        <v>4459</v>
      </c>
      <c r="C239">
        <v>2</v>
      </c>
      <c r="D239">
        <v>4</v>
      </c>
      <c r="E239">
        <v>2</v>
      </c>
      <c r="F239">
        <v>3</v>
      </c>
      <c r="G239">
        <v>3</v>
      </c>
      <c r="I239">
        <v>10</v>
      </c>
      <c r="J239" t="s">
        <v>5</v>
      </c>
      <c r="K239">
        <v>77</v>
      </c>
      <c r="L239" t="s">
        <v>42</v>
      </c>
      <c r="M239" t="s">
        <v>47</v>
      </c>
      <c r="N239" t="s">
        <v>491</v>
      </c>
      <c r="O239">
        <v>866</v>
      </c>
      <c r="P239">
        <v>183</v>
      </c>
      <c r="Q239" s="1">
        <v>45772</v>
      </c>
      <c r="R239" t="s">
        <v>495</v>
      </c>
      <c r="S239">
        <v>8</v>
      </c>
      <c r="T239" t="s">
        <v>492</v>
      </c>
      <c r="U239" t="s">
        <v>488</v>
      </c>
      <c r="V239" t="s">
        <v>489</v>
      </c>
      <c r="Y239" t="s">
        <v>490</v>
      </c>
      <c r="Z239">
        <v>734.3</v>
      </c>
      <c r="AA239">
        <v>0</v>
      </c>
    </row>
    <row r="240" spans="1:27" x14ac:dyDescent="0.25">
      <c r="A240" s="1">
        <v>45763</v>
      </c>
      <c r="B240">
        <v>542</v>
      </c>
      <c r="C240">
        <v>3</v>
      </c>
      <c r="D240">
        <v>2</v>
      </c>
      <c r="E240">
        <v>5</v>
      </c>
      <c r="F240">
        <v>1</v>
      </c>
      <c r="G240">
        <v>2</v>
      </c>
      <c r="I240">
        <v>4</v>
      </c>
      <c r="J240" t="s">
        <v>7</v>
      </c>
      <c r="K240">
        <v>35</v>
      </c>
      <c r="L240" t="s">
        <v>42</v>
      </c>
      <c r="M240" t="s">
        <v>43</v>
      </c>
      <c r="N240" t="s">
        <v>486</v>
      </c>
      <c r="O240">
        <v>752</v>
      </c>
      <c r="P240">
        <v>25</v>
      </c>
      <c r="Q240" s="1">
        <v>45772</v>
      </c>
      <c r="R240" t="s">
        <v>495</v>
      </c>
      <c r="S240">
        <v>6</v>
      </c>
      <c r="T240" t="s">
        <v>494</v>
      </c>
      <c r="U240" t="s">
        <v>488</v>
      </c>
      <c r="V240" t="s">
        <v>489</v>
      </c>
      <c r="Y240" t="s">
        <v>490</v>
      </c>
      <c r="Z240">
        <v>543.9</v>
      </c>
      <c r="AA240">
        <v>0</v>
      </c>
    </row>
    <row r="241" spans="1:27" x14ac:dyDescent="0.25">
      <c r="A241" s="1">
        <v>45763</v>
      </c>
      <c r="B241">
        <v>1826</v>
      </c>
      <c r="C241">
        <v>2</v>
      </c>
      <c r="D241">
        <v>5</v>
      </c>
      <c r="E241">
        <v>5</v>
      </c>
      <c r="F241">
        <v>2</v>
      </c>
      <c r="G241">
        <v>3</v>
      </c>
      <c r="I241">
        <v>10</v>
      </c>
      <c r="J241" t="s">
        <v>5</v>
      </c>
      <c r="K241">
        <v>21</v>
      </c>
      <c r="L241" t="s">
        <v>42</v>
      </c>
      <c r="M241" t="s">
        <v>60</v>
      </c>
      <c r="N241" t="s">
        <v>492</v>
      </c>
      <c r="O241">
        <v>89</v>
      </c>
      <c r="P241">
        <v>102</v>
      </c>
      <c r="Q241" s="1">
        <v>45790</v>
      </c>
      <c r="R241" t="s">
        <v>495</v>
      </c>
      <c r="S241">
        <v>2</v>
      </c>
      <c r="T241" t="s">
        <v>492</v>
      </c>
      <c r="U241" t="s">
        <v>488</v>
      </c>
      <c r="V241" t="s">
        <v>489</v>
      </c>
      <c r="Y241" t="s">
        <v>490</v>
      </c>
      <c r="Z241">
        <v>133.69999999999999</v>
      </c>
      <c r="AA241">
        <v>0</v>
      </c>
    </row>
    <row r="242" spans="1:27" x14ac:dyDescent="0.25">
      <c r="A242" s="1">
        <v>45316</v>
      </c>
      <c r="B242">
        <v>3594</v>
      </c>
      <c r="C242">
        <v>5</v>
      </c>
      <c r="D242">
        <v>2</v>
      </c>
      <c r="E242">
        <v>1</v>
      </c>
      <c r="F242">
        <v>2</v>
      </c>
      <c r="G242">
        <v>2</v>
      </c>
      <c r="I242">
        <v>9</v>
      </c>
      <c r="J242" t="s">
        <v>5</v>
      </c>
      <c r="K242">
        <v>44</v>
      </c>
      <c r="L242" t="s">
        <v>42</v>
      </c>
      <c r="M242" t="s">
        <v>47</v>
      </c>
      <c r="N242" t="s">
        <v>486</v>
      </c>
      <c r="O242">
        <v>592</v>
      </c>
      <c r="P242">
        <v>109</v>
      </c>
      <c r="Q242" s="1">
        <v>45330</v>
      </c>
      <c r="R242" t="s">
        <v>495</v>
      </c>
      <c r="S242">
        <v>1</v>
      </c>
      <c r="T242" t="s">
        <v>487</v>
      </c>
      <c r="U242" t="s">
        <v>495</v>
      </c>
      <c r="V242" t="s">
        <v>497</v>
      </c>
      <c r="Y242" t="s">
        <v>490</v>
      </c>
      <c r="Z242">
        <v>490.7</v>
      </c>
      <c r="AA242">
        <v>0</v>
      </c>
    </row>
    <row r="243" spans="1:27" x14ac:dyDescent="0.25">
      <c r="A243" s="1">
        <v>45762</v>
      </c>
      <c r="B243">
        <v>3434</v>
      </c>
      <c r="C243">
        <v>5</v>
      </c>
      <c r="D243">
        <v>3</v>
      </c>
      <c r="E243">
        <v>4</v>
      </c>
      <c r="F243">
        <v>4</v>
      </c>
      <c r="G243">
        <v>2</v>
      </c>
      <c r="I243">
        <v>10</v>
      </c>
      <c r="J243" t="s">
        <v>5</v>
      </c>
      <c r="K243">
        <v>40</v>
      </c>
      <c r="L243" t="s">
        <v>42</v>
      </c>
      <c r="M243" t="s">
        <v>47</v>
      </c>
      <c r="N243" t="s">
        <v>492</v>
      </c>
      <c r="O243">
        <v>240</v>
      </c>
      <c r="P243">
        <v>79</v>
      </c>
      <c r="Q243" s="1">
        <v>45778</v>
      </c>
      <c r="R243" t="s">
        <v>495</v>
      </c>
      <c r="S243">
        <v>8</v>
      </c>
      <c r="T243" t="s">
        <v>494</v>
      </c>
      <c r="U243" t="s">
        <v>488</v>
      </c>
      <c r="V243" t="s">
        <v>489</v>
      </c>
      <c r="Y243" t="s">
        <v>490</v>
      </c>
      <c r="Z243">
        <v>223.3</v>
      </c>
      <c r="AA243">
        <v>0</v>
      </c>
    </row>
    <row r="244" spans="1:27" x14ac:dyDescent="0.25">
      <c r="A244" s="1">
        <v>45316</v>
      </c>
      <c r="B244">
        <v>3379</v>
      </c>
      <c r="C244">
        <v>5</v>
      </c>
      <c r="D244">
        <v>2</v>
      </c>
      <c r="E244">
        <v>1</v>
      </c>
      <c r="F244">
        <v>2</v>
      </c>
      <c r="G244">
        <v>2</v>
      </c>
      <c r="I244">
        <v>9</v>
      </c>
      <c r="J244" t="s">
        <v>5</v>
      </c>
      <c r="K244">
        <v>74</v>
      </c>
      <c r="L244" t="s">
        <v>42</v>
      </c>
      <c r="M244" t="s">
        <v>53</v>
      </c>
      <c r="N244" t="s">
        <v>486</v>
      </c>
      <c r="O244">
        <v>154</v>
      </c>
      <c r="P244">
        <v>45</v>
      </c>
      <c r="R244" t="s">
        <v>488</v>
      </c>
      <c r="S244">
        <v>1</v>
      </c>
      <c r="T244" t="s">
        <v>494</v>
      </c>
      <c r="U244" t="s">
        <v>495</v>
      </c>
      <c r="V244" t="s">
        <v>497</v>
      </c>
      <c r="Y244" t="s">
        <v>493</v>
      </c>
      <c r="Z244">
        <v>160.30000000000001</v>
      </c>
      <c r="AA244">
        <v>30</v>
      </c>
    </row>
    <row r="245" spans="1:27" x14ac:dyDescent="0.25">
      <c r="A245" s="1">
        <v>45762</v>
      </c>
      <c r="B245">
        <v>1390</v>
      </c>
      <c r="C245">
        <v>2</v>
      </c>
      <c r="D245">
        <v>4</v>
      </c>
      <c r="E245">
        <v>3</v>
      </c>
      <c r="F245">
        <v>1</v>
      </c>
      <c r="G245">
        <v>2</v>
      </c>
      <c r="I245">
        <v>4</v>
      </c>
      <c r="J245" t="s">
        <v>7</v>
      </c>
      <c r="K245">
        <v>52</v>
      </c>
      <c r="L245" t="s">
        <v>42</v>
      </c>
      <c r="M245" t="s">
        <v>60</v>
      </c>
      <c r="N245" t="s">
        <v>492</v>
      </c>
      <c r="O245">
        <v>316</v>
      </c>
      <c r="P245">
        <v>39</v>
      </c>
      <c r="Q245" s="1">
        <v>45788</v>
      </c>
      <c r="R245" t="s">
        <v>495</v>
      </c>
      <c r="S245">
        <v>2</v>
      </c>
      <c r="T245" t="s">
        <v>487</v>
      </c>
      <c r="U245" t="s">
        <v>488</v>
      </c>
      <c r="V245" t="s">
        <v>489</v>
      </c>
      <c r="Y245" t="s">
        <v>490</v>
      </c>
      <c r="Z245">
        <v>248.5</v>
      </c>
      <c r="AA245">
        <v>0</v>
      </c>
    </row>
    <row r="246" spans="1:27" x14ac:dyDescent="0.25">
      <c r="A246" s="1">
        <v>45316</v>
      </c>
      <c r="B246">
        <v>3831</v>
      </c>
      <c r="C246">
        <v>5</v>
      </c>
      <c r="D246">
        <v>2</v>
      </c>
      <c r="E246">
        <v>1</v>
      </c>
      <c r="F246">
        <v>2</v>
      </c>
      <c r="G246">
        <v>1</v>
      </c>
      <c r="I246">
        <v>9</v>
      </c>
      <c r="J246" t="s">
        <v>5</v>
      </c>
      <c r="K246">
        <v>30</v>
      </c>
      <c r="L246" t="s">
        <v>42</v>
      </c>
      <c r="M246" t="s">
        <v>53</v>
      </c>
      <c r="N246" t="s">
        <v>486</v>
      </c>
      <c r="O246">
        <v>292</v>
      </c>
      <c r="P246">
        <v>172</v>
      </c>
      <c r="Q246" s="1">
        <v>45338</v>
      </c>
      <c r="R246" t="s">
        <v>495</v>
      </c>
      <c r="S246">
        <v>1</v>
      </c>
      <c r="T246" t="s">
        <v>492</v>
      </c>
      <c r="U246" t="s">
        <v>488</v>
      </c>
      <c r="V246" t="s">
        <v>497</v>
      </c>
      <c r="Y246" t="s">
        <v>490</v>
      </c>
      <c r="Z246">
        <v>324.8</v>
      </c>
      <c r="AA246">
        <v>0</v>
      </c>
    </row>
    <row r="247" spans="1:27" x14ac:dyDescent="0.25">
      <c r="A247" s="1">
        <v>45316</v>
      </c>
      <c r="B247">
        <v>3632</v>
      </c>
      <c r="C247">
        <v>5</v>
      </c>
      <c r="D247">
        <v>1</v>
      </c>
      <c r="E247">
        <v>4</v>
      </c>
      <c r="F247">
        <v>5</v>
      </c>
      <c r="G247">
        <v>1</v>
      </c>
      <c r="I247">
        <v>40</v>
      </c>
      <c r="J247" t="s">
        <v>3</v>
      </c>
      <c r="K247">
        <v>58</v>
      </c>
      <c r="L247" t="s">
        <v>42</v>
      </c>
      <c r="M247" t="s">
        <v>47</v>
      </c>
      <c r="N247" t="s">
        <v>486</v>
      </c>
      <c r="O247">
        <v>789</v>
      </c>
      <c r="P247">
        <v>79</v>
      </c>
      <c r="Q247" s="1">
        <v>45334</v>
      </c>
      <c r="R247" t="s">
        <v>495</v>
      </c>
      <c r="S247">
        <v>2</v>
      </c>
      <c r="T247" t="s">
        <v>487</v>
      </c>
      <c r="U247" t="s">
        <v>488</v>
      </c>
      <c r="V247" t="s">
        <v>497</v>
      </c>
      <c r="Y247" t="s">
        <v>490</v>
      </c>
      <c r="Z247">
        <v>607.6</v>
      </c>
      <c r="AA247">
        <v>0</v>
      </c>
    </row>
    <row r="248" spans="1:27" x14ac:dyDescent="0.25">
      <c r="A248" s="1">
        <v>45762</v>
      </c>
      <c r="B248">
        <v>4795</v>
      </c>
      <c r="C248">
        <v>1</v>
      </c>
      <c r="D248">
        <v>2</v>
      </c>
      <c r="E248">
        <v>5</v>
      </c>
      <c r="F248">
        <v>2</v>
      </c>
      <c r="G248">
        <v>3</v>
      </c>
      <c r="I248">
        <v>4</v>
      </c>
      <c r="J248" t="s">
        <v>7</v>
      </c>
      <c r="K248">
        <v>54</v>
      </c>
      <c r="L248" t="s">
        <v>42</v>
      </c>
      <c r="M248" t="s">
        <v>53</v>
      </c>
      <c r="N248" t="s">
        <v>491</v>
      </c>
      <c r="O248">
        <v>287</v>
      </c>
      <c r="P248">
        <v>142</v>
      </c>
      <c r="Q248" s="1">
        <v>45784</v>
      </c>
      <c r="R248" t="s">
        <v>495</v>
      </c>
      <c r="S248">
        <v>7</v>
      </c>
      <c r="T248" t="s">
        <v>487</v>
      </c>
      <c r="U248" t="s">
        <v>488</v>
      </c>
      <c r="V248" t="s">
        <v>489</v>
      </c>
      <c r="Y248" t="s">
        <v>490</v>
      </c>
      <c r="Z248">
        <v>300.3</v>
      </c>
      <c r="AA248">
        <v>0</v>
      </c>
    </row>
    <row r="249" spans="1:27" x14ac:dyDescent="0.25">
      <c r="A249" s="1">
        <v>45316</v>
      </c>
      <c r="B249">
        <v>3628</v>
      </c>
      <c r="C249">
        <v>5</v>
      </c>
      <c r="D249">
        <v>1</v>
      </c>
      <c r="E249">
        <v>4</v>
      </c>
      <c r="F249">
        <v>4</v>
      </c>
      <c r="G249">
        <v>3</v>
      </c>
      <c r="I249">
        <v>40</v>
      </c>
      <c r="J249" t="s">
        <v>3</v>
      </c>
      <c r="K249">
        <v>56</v>
      </c>
      <c r="L249" t="s">
        <v>42</v>
      </c>
      <c r="M249" t="s">
        <v>53</v>
      </c>
      <c r="N249" t="s">
        <v>486</v>
      </c>
      <c r="O249">
        <v>970</v>
      </c>
      <c r="P249">
        <v>46</v>
      </c>
      <c r="R249" t="s">
        <v>488</v>
      </c>
      <c r="S249">
        <v>2</v>
      </c>
      <c r="T249" t="s">
        <v>494</v>
      </c>
      <c r="U249" t="s">
        <v>495</v>
      </c>
      <c r="V249" t="s">
        <v>489</v>
      </c>
      <c r="Y249" t="s">
        <v>496</v>
      </c>
      <c r="Z249">
        <v>746.2</v>
      </c>
      <c r="AA249">
        <v>50</v>
      </c>
    </row>
    <row r="250" spans="1:27" x14ac:dyDescent="0.25">
      <c r="A250" s="1">
        <v>45762</v>
      </c>
      <c r="B250">
        <v>1687</v>
      </c>
      <c r="C250">
        <v>2</v>
      </c>
      <c r="D250">
        <v>2</v>
      </c>
      <c r="E250">
        <v>2</v>
      </c>
      <c r="F250">
        <v>3</v>
      </c>
      <c r="G250">
        <v>3</v>
      </c>
      <c r="I250">
        <v>17</v>
      </c>
      <c r="J250" t="s">
        <v>14</v>
      </c>
      <c r="K250">
        <v>75</v>
      </c>
      <c r="L250" t="s">
        <v>42</v>
      </c>
      <c r="M250" t="s">
        <v>49</v>
      </c>
      <c r="N250" t="s">
        <v>491</v>
      </c>
      <c r="O250">
        <v>563</v>
      </c>
      <c r="P250">
        <v>95</v>
      </c>
      <c r="Q250" s="1">
        <v>45785</v>
      </c>
      <c r="R250" t="s">
        <v>495</v>
      </c>
      <c r="S250">
        <v>9</v>
      </c>
      <c r="T250" t="s">
        <v>487</v>
      </c>
      <c r="U250" t="s">
        <v>488</v>
      </c>
      <c r="V250" t="s">
        <v>489</v>
      </c>
      <c r="Y250" t="s">
        <v>490</v>
      </c>
      <c r="Z250">
        <v>460.6</v>
      </c>
      <c r="AA250">
        <v>0</v>
      </c>
    </row>
    <row r="251" spans="1:27" x14ac:dyDescent="0.25">
      <c r="A251" s="1">
        <v>45316</v>
      </c>
      <c r="B251">
        <v>135</v>
      </c>
      <c r="C251">
        <v>5</v>
      </c>
      <c r="D251">
        <v>1</v>
      </c>
      <c r="E251">
        <v>4</v>
      </c>
      <c r="F251">
        <v>4</v>
      </c>
      <c r="G251">
        <v>1</v>
      </c>
      <c r="I251">
        <v>40</v>
      </c>
      <c r="J251" t="s">
        <v>3</v>
      </c>
      <c r="K251">
        <v>25</v>
      </c>
      <c r="L251" t="s">
        <v>42</v>
      </c>
      <c r="M251" t="s">
        <v>60</v>
      </c>
      <c r="N251" t="s">
        <v>486</v>
      </c>
      <c r="O251">
        <v>577</v>
      </c>
      <c r="P251">
        <v>95</v>
      </c>
      <c r="Q251" s="1">
        <v>45345</v>
      </c>
      <c r="R251" t="s">
        <v>495</v>
      </c>
      <c r="S251">
        <v>2</v>
      </c>
      <c r="T251" t="s">
        <v>487</v>
      </c>
      <c r="U251" t="s">
        <v>488</v>
      </c>
      <c r="V251" t="s">
        <v>497</v>
      </c>
      <c r="Y251" t="s">
        <v>490</v>
      </c>
      <c r="Z251">
        <v>470.4</v>
      </c>
      <c r="AA251">
        <v>0</v>
      </c>
    </row>
    <row r="252" spans="1:27" x14ac:dyDescent="0.25">
      <c r="A252" s="1">
        <v>45761</v>
      </c>
      <c r="B252">
        <v>4030</v>
      </c>
      <c r="C252">
        <v>5</v>
      </c>
      <c r="D252">
        <v>4</v>
      </c>
      <c r="E252">
        <v>5</v>
      </c>
      <c r="F252">
        <v>4</v>
      </c>
      <c r="G252">
        <v>3</v>
      </c>
      <c r="I252">
        <v>10</v>
      </c>
      <c r="J252" t="s">
        <v>5</v>
      </c>
      <c r="K252">
        <v>59</v>
      </c>
      <c r="L252" t="s">
        <v>42</v>
      </c>
      <c r="M252" t="s">
        <v>60</v>
      </c>
      <c r="N252" t="s">
        <v>491</v>
      </c>
      <c r="O252">
        <v>774</v>
      </c>
      <c r="P252">
        <v>57</v>
      </c>
      <c r="Q252" s="1">
        <v>45768</v>
      </c>
      <c r="R252" t="s">
        <v>495</v>
      </c>
      <c r="S252">
        <v>8</v>
      </c>
      <c r="T252" t="s">
        <v>487</v>
      </c>
      <c r="U252" t="s">
        <v>488</v>
      </c>
      <c r="V252" t="s">
        <v>489</v>
      </c>
      <c r="Y252" t="s">
        <v>490</v>
      </c>
      <c r="Z252">
        <v>581.70000000000005</v>
      </c>
      <c r="AA252">
        <v>0</v>
      </c>
    </row>
    <row r="253" spans="1:27" x14ac:dyDescent="0.25">
      <c r="A253" s="1">
        <v>45317</v>
      </c>
      <c r="B253">
        <v>140</v>
      </c>
      <c r="C253">
        <v>5</v>
      </c>
      <c r="D253">
        <v>1</v>
      </c>
      <c r="E253">
        <v>4</v>
      </c>
      <c r="F253">
        <v>2</v>
      </c>
      <c r="G253">
        <v>3</v>
      </c>
      <c r="I253">
        <v>40</v>
      </c>
      <c r="J253" t="s">
        <v>3</v>
      </c>
      <c r="K253">
        <v>26</v>
      </c>
      <c r="L253" t="s">
        <v>42</v>
      </c>
      <c r="M253" t="s">
        <v>43</v>
      </c>
      <c r="N253" t="s">
        <v>486</v>
      </c>
      <c r="O253">
        <v>941</v>
      </c>
      <c r="P253">
        <v>172</v>
      </c>
      <c r="Q253" s="1">
        <v>45338</v>
      </c>
      <c r="R253" t="s">
        <v>495</v>
      </c>
      <c r="S253">
        <v>2</v>
      </c>
      <c r="T253" t="s">
        <v>492</v>
      </c>
      <c r="U253" t="s">
        <v>495</v>
      </c>
      <c r="V253" t="s">
        <v>497</v>
      </c>
      <c r="Y253" t="s">
        <v>490</v>
      </c>
      <c r="Z253">
        <v>779.1</v>
      </c>
      <c r="AA253">
        <v>0</v>
      </c>
    </row>
    <row r="254" spans="1:27" x14ac:dyDescent="0.25">
      <c r="A254" s="1">
        <v>45761</v>
      </c>
      <c r="B254">
        <v>4777</v>
      </c>
      <c r="C254">
        <v>5</v>
      </c>
      <c r="D254">
        <v>4</v>
      </c>
      <c r="E254">
        <v>4</v>
      </c>
      <c r="F254">
        <v>5</v>
      </c>
      <c r="G254">
        <v>1</v>
      </c>
      <c r="I254">
        <v>4</v>
      </c>
      <c r="J254" t="s">
        <v>7</v>
      </c>
      <c r="K254">
        <v>47</v>
      </c>
      <c r="L254" t="s">
        <v>42</v>
      </c>
      <c r="M254" t="s">
        <v>47</v>
      </c>
      <c r="N254" t="s">
        <v>492</v>
      </c>
      <c r="O254">
        <v>564</v>
      </c>
      <c r="P254">
        <v>57</v>
      </c>
      <c r="Q254" s="1">
        <v>45784</v>
      </c>
      <c r="R254" t="s">
        <v>495</v>
      </c>
      <c r="S254">
        <v>6</v>
      </c>
      <c r="T254" t="s">
        <v>492</v>
      </c>
      <c r="U254" t="s">
        <v>488</v>
      </c>
      <c r="V254" t="s">
        <v>489</v>
      </c>
      <c r="Y254" t="s">
        <v>490</v>
      </c>
      <c r="Z254">
        <v>434.7</v>
      </c>
      <c r="AA254">
        <v>0</v>
      </c>
    </row>
    <row r="255" spans="1:27" x14ac:dyDescent="0.25">
      <c r="A255" s="1">
        <v>45761</v>
      </c>
      <c r="B255">
        <v>4051</v>
      </c>
      <c r="C255">
        <v>5</v>
      </c>
      <c r="D255">
        <v>4</v>
      </c>
      <c r="E255">
        <v>4</v>
      </c>
      <c r="F255">
        <v>1</v>
      </c>
      <c r="G255">
        <v>1</v>
      </c>
      <c r="I255">
        <v>10</v>
      </c>
      <c r="J255" t="s">
        <v>5</v>
      </c>
      <c r="K255">
        <v>70</v>
      </c>
      <c r="L255" t="s">
        <v>42</v>
      </c>
      <c r="M255" t="s">
        <v>49</v>
      </c>
      <c r="N255" t="s">
        <v>492</v>
      </c>
      <c r="O255">
        <v>78</v>
      </c>
      <c r="P255">
        <v>120</v>
      </c>
      <c r="R255" t="s">
        <v>488</v>
      </c>
      <c r="S255">
        <v>2</v>
      </c>
      <c r="T255" t="s">
        <v>492</v>
      </c>
      <c r="U255" t="s">
        <v>488</v>
      </c>
      <c r="V255" t="s">
        <v>489</v>
      </c>
      <c r="W255" s="1">
        <v>45770</v>
      </c>
      <c r="X255" s="1">
        <v>45761</v>
      </c>
      <c r="Y255" t="s">
        <v>496</v>
      </c>
      <c r="Z255">
        <v>173.6</v>
      </c>
      <c r="AA255">
        <v>50</v>
      </c>
    </row>
    <row r="256" spans="1:27" x14ac:dyDescent="0.25">
      <c r="A256" s="1">
        <v>45317</v>
      </c>
      <c r="B256">
        <v>3617</v>
      </c>
      <c r="C256">
        <v>5</v>
      </c>
      <c r="D256">
        <v>2</v>
      </c>
      <c r="E256">
        <v>1</v>
      </c>
      <c r="F256">
        <v>2</v>
      </c>
      <c r="G256">
        <v>1</v>
      </c>
      <c r="I256">
        <v>40</v>
      </c>
      <c r="J256" t="s">
        <v>3</v>
      </c>
      <c r="K256">
        <v>50</v>
      </c>
      <c r="L256" t="s">
        <v>42</v>
      </c>
      <c r="M256" t="s">
        <v>60</v>
      </c>
      <c r="N256" t="s">
        <v>491</v>
      </c>
      <c r="O256">
        <v>927</v>
      </c>
      <c r="P256">
        <v>101</v>
      </c>
      <c r="R256" t="s">
        <v>488</v>
      </c>
      <c r="S256">
        <v>1</v>
      </c>
      <c r="T256" t="s">
        <v>492</v>
      </c>
      <c r="U256" t="s">
        <v>495</v>
      </c>
      <c r="V256" t="s">
        <v>489</v>
      </c>
      <c r="Y256" t="s">
        <v>498</v>
      </c>
      <c r="Z256">
        <v>726.6</v>
      </c>
      <c r="AA256">
        <v>10</v>
      </c>
    </row>
    <row r="257" spans="1:27" x14ac:dyDescent="0.25">
      <c r="A257" s="1">
        <v>45317</v>
      </c>
      <c r="B257">
        <v>2370</v>
      </c>
      <c r="C257">
        <v>5</v>
      </c>
      <c r="D257">
        <v>1</v>
      </c>
      <c r="E257">
        <v>4</v>
      </c>
      <c r="F257">
        <v>4</v>
      </c>
      <c r="G257">
        <v>2</v>
      </c>
      <c r="I257">
        <v>9</v>
      </c>
      <c r="J257" t="s">
        <v>5</v>
      </c>
      <c r="K257">
        <v>68</v>
      </c>
      <c r="L257" t="s">
        <v>42</v>
      </c>
      <c r="M257" t="s">
        <v>49</v>
      </c>
      <c r="N257" t="s">
        <v>491</v>
      </c>
      <c r="O257">
        <v>843</v>
      </c>
      <c r="P257">
        <v>29</v>
      </c>
      <c r="R257" t="s">
        <v>488</v>
      </c>
      <c r="S257">
        <v>2</v>
      </c>
      <c r="T257" t="s">
        <v>492</v>
      </c>
      <c r="U257" t="s">
        <v>495</v>
      </c>
      <c r="V257" t="s">
        <v>489</v>
      </c>
      <c r="Y257" t="s">
        <v>493</v>
      </c>
      <c r="Z257">
        <v>631.4</v>
      </c>
      <c r="AA257">
        <v>30</v>
      </c>
    </row>
    <row r="258" spans="1:27" x14ac:dyDescent="0.25">
      <c r="A258" s="1">
        <v>45317</v>
      </c>
      <c r="B258">
        <v>2356</v>
      </c>
      <c r="C258">
        <v>5</v>
      </c>
      <c r="D258">
        <v>2</v>
      </c>
      <c r="E258">
        <v>1</v>
      </c>
      <c r="F258">
        <v>2</v>
      </c>
      <c r="G258">
        <v>3</v>
      </c>
      <c r="I258">
        <v>40</v>
      </c>
      <c r="J258" t="s">
        <v>3</v>
      </c>
      <c r="K258">
        <v>59</v>
      </c>
      <c r="L258" t="s">
        <v>42</v>
      </c>
      <c r="M258" t="s">
        <v>49</v>
      </c>
      <c r="N258" t="s">
        <v>491</v>
      </c>
      <c r="O258">
        <v>77</v>
      </c>
      <c r="P258">
        <v>197</v>
      </c>
      <c r="R258" t="s">
        <v>488</v>
      </c>
      <c r="S258">
        <v>1</v>
      </c>
      <c r="T258" t="s">
        <v>487</v>
      </c>
      <c r="U258" t="s">
        <v>488</v>
      </c>
      <c r="V258" t="s">
        <v>489</v>
      </c>
      <c r="Y258" t="s">
        <v>493</v>
      </c>
      <c r="Z258">
        <v>212.8</v>
      </c>
      <c r="AA258">
        <v>30</v>
      </c>
    </row>
    <row r="259" spans="1:27" x14ac:dyDescent="0.25">
      <c r="A259" s="1">
        <v>45317</v>
      </c>
      <c r="B259">
        <v>1187</v>
      </c>
      <c r="C259">
        <v>5</v>
      </c>
      <c r="D259">
        <v>1</v>
      </c>
      <c r="E259">
        <v>4</v>
      </c>
      <c r="F259">
        <v>1</v>
      </c>
      <c r="G259">
        <v>3</v>
      </c>
      <c r="I259">
        <v>9</v>
      </c>
      <c r="J259" t="s">
        <v>5</v>
      </c>
      <c r="K259">
        <v>61</v>
      </c>
      <c r="L259" t="s">
        <v>42</v>
      </c>
      <c r="M259" t="s">
        <v>53</v>
      </c>
      <c r="N259" t="s">
        <v>486</v>
      </c>
      <c r="O259">
        <v>722</v>
      </c>
      <c r="P259">
        <v>49</v>
      </c>
      <c r="Q259" s="1">
        <v>45328</v>
      </c>
      <c r="R259" t="s">
        <v>495</v>
      </c>
      <c r="S259">
        <v>2</v>
      </c>
      <c r="T259" t="s">
        <v>487</v>
      </c>
      <c r="U259" t="s">
        <v>495</v>
      </c>
      <c r="V259" t="s">
        <v>497</v>
      </c>
      <c r="Y259" t="s">
        <v>490</v>
      </c>
      <c r="Z259">
        <v>539.70000000000005</v>
      </c>
      <c r="AA259">
        <v>0</v>
      </c>
    </row>
    <row r="260" spans="1:27" x14ac:dyDescent="0.25">
      <c r="A260" s="1">
        <v>45761</v>
      </c>
      <c r="B260">
        <v>4066</v>
      </c>
      <c r="C260">
        <v>2</v>
      </c>
      <c r="D260">
        <v>5</v>
      </c>
      <c r="E260">
        <v>5</v>
      </c>
      <c r="F260">
        <v>2</v>
      </c>
      <c r="G260">
        <v>2</v>
      </c>
      <c r="I260">
        <v>10</v>
      </c>
      <c r="J260" t="s">
        <v>5</v>
      </c>
      <c r="K260">
        <v>78</v>
      </c>
      <c r="L260" t="s">
        <v>42</v>
      </c>
      <c r="M260" t="s">
        <v>53</v>
      </c>
      <c r="N260" t="s">
        <v>492</v>
      </c>
      <c r="O260">
        <v>308</v>
      </c>
      <c r="P260">
        <v>39</v>
      </c>
      <c r="Q260" s="1">
        <v>45769</v>
      </c>
      <c r="R260" t="s">
        <v>495</v>
      </c>
      <c r="S260">
        <v>1</v>
      </c>
      <c r="T260" t="s">
        <v>494</v>
      </c>
      <c r="U260" t="s">
        <v>488</v>
      </c>
      <c r="V260" t="s">
        <v>489</v>
      </c>
      <c r="Y260" t="s">
        <v>490</v>
      </c>
      <c r="Z260">
        <v>242.9</v>
      </c>
      <c r="AA260">
        <v>0</v>
      </c>
    </row>
    <row r="261" spans="1:27" x14ac:dyDescent="0.25">
      <c r="A261" s="1">
        <v>45317</v>
      </c>
      <c r="B261">
        <v>4869</v>
      </c>
      <c r="C261">
        <v>5</v>
      </c>
      <c r="D261">
        <v>1</v>
      </c>
      <c r="E261">
        <v>4</v>
      </c>
      <c r="F261">
        <v>5</v>
      </c>
      <c r="G261">
        <v>2</v>
      </c>
      <c r="I261">
        <v>9</v>
      </c>
      <c r="J261" t="s">
        <v>5</v>
      </c>
      <c r="K261">
        <v>32</v>
      </c>
      <c r="L261" t="s">
        <v>42</v>
      </c>
      <c r="M261" t="s">
        <v>43</v>
      </c>
      <c r="N261" t="s">
        <v>486</v>
      </c>
      <c r="O261">
        <v>476</v>
      </c>
      <c r="P261">
        <v>73</v>
      </c>
      <c r="R261" t="s">
        <v>488</v>
      </c>
      <c r="S261">
        <v>2</v>
      </c>
      <c r="T261" t="s">
        <v>492</v>
      </c>
      <c r="U261" t="s">
        <v>488</v>
      </c>
      <c r="V261" t="s">
        <v>497</v>
      </c>
      <c r="Y261" t="s">
        <v>493</v>
      </c>
      <c r="Z261">
        <v>405.3</v>
      </c>
      <c r="AA261">
        <v>30</v>
      </c>
    </row>
    <row r="262" spans="1:27" x14ac:dyDescent="0.25">
      <c r="A262" s="1">
        <v>45761</v>
      </c>
      <c r="B262">
        <v>114</v>
      </c>
      <c r="C262">
        <v>1</v>
      </c>
      <c r="D262">
        <v>4</v>
      </c>
      <c r="E262">
        <v>4</v>
      </c>
      <c r="F262">
        <v>4</v>
      </c>
      <c r="G262">
        <v>3</v>
      </c>
      <c r="I262">
        <v>4</v>
      </c>
      <c r="J262" t="s">
        <v>7</v>
      </c>
      <c r="K262">
        <v>76</v>
      </c>
      <c r="L262" t="s">
        <v>42</v>
      </c>
      <c r="M262" t="s">
        <v>53</v>
      </c>
      <c r="N262" t="s">
        <v>486</v>
      </c>
      <c r="O262">
        <v>534</v>
      </c>
      <c r="P262">
        <v>39</v>
      </c>
      <c r="R262" t="s">
        <v>488</v>
      </c>
      <c r="S262">
        <v>4</v>
      </c>
      <c r="T262" t="s">
        <v>492</v>
      </c>
      <c r="U262" t="s">
        <v>488</v>
      </c>
      <c r="V262" t="s">
        <v>489</v>
      </c>
      <c r="W262" s="1">
        <v>45770</v>
      </c>
      <c r="X262" s="1">
        <v>45761</v>
      </c>
      <c r="Y262" t="s">
        <v>496</v>
      </c>
      <c r="Z262">
        <v>436.1</v>
      </c>
      <c r="AA262">
        <v>50</v>
      </c>
    </row>
    <row r="263" spans="1:27" x14ac:dyDescent="0.25">
      <c r="A263" s="1">
        <v>45318</v>
      </c>
      <c r="B263">
        <v>3371</v>
      </c>
      <c r="C263">
        <v>5</v>
      </c>
      <c r="D263">
        <v>1</v>
      </c>
      <c r="E263">
        <v>4</v>
      </c>
      <c r="F263">
        <v>1</v>
      </c>
      <c r="G263">
        <v>2</v>
      </c>
      <c r="I263">
        <v>9</v>
      </c>
      <c r="J263" t="s">
        <v>5</v>
      </c>
      <c r="K263">
        <v>71</v>
      </c>
      <c r="L263" t="s">
        <v>42</v>
      </c>
      <c r="M263" t="s">
        <v>47</v>
      </c>
      <c r="N263" t="s">
        <v>491</v>
      </c>
      <c r="O263">
        <v>871</v>
      </c>
      <c r="P263">
        <v>154</v>
      </c>
      <c r="R263" t="s">
        <v>488</v>
      </c>
      <c r="S263">
        <v>2</v>
      </c>
      <c r="T263" t="s">
        <v>492</v>
      </c>
      <c r="U263" t="s">
        <v>495</v>
      </c>
      <c r="V263" t="s">
        <v>497</v>
      </c>
      <c r="Y263" t="s">
        <v>493</v>
      </c>
      <c r="Z263">
        <v>738.5</v>
      </c>
      <c r="AA263">
        <v>30</v>
      </c>
    </row>
    <row r="264" spans="1:27" x14ac:dyDescent="0.25">
      <c r="A264" s="1">
        <v>45761</v>
      </c>
      <c r="B264">
        <v>226</v>
      </c>
      <c r="C264">
        <v>5</v>
      </c>
      <c r="D264">
        <v>1</v>
      </c>
      <c r="E264">
        <v>2</v>
      </c>
      <c r="F264">
        <v>4</v>
      </c>
      <c r="G264">
        <v>1</v>
      </c>
      <c r="I264">
        <v>4</v>
      </c>
      <c r="J264" t="s">
        <v>7</v>
      </c>
      <c r="K264">
        <v>67</v>
      </c>
      <c r="L264" t="s">
        <v>42</v>
      </c>
      <c r="M264" t="s">
        <v>53</v>
      </c>
      <c r="N264" t="s">
        <v>491</v>
      </c>
      <c r="O264">
        <v>296</v>
      </c>
      <c r="P264">
        <v>194</v>
      </c>
      <c r="R264" t="s">
        <v>488</v>
      </c>
      <c r="S264">
        <v>4</v>
      </c>
      <c r="T264" t="s">
        <v>494</v>
      </c>
      <c r="U264" t="s">
        <v>488</v>
      </c>
      <c r="V264" t="s">
        <v>489</v>
      </c>
      <c r="W264" s="1">
        <v>45768</v>
      </c>
      <c r="X264" s="1">
        <v>45761</v>
      </c>
      <c r="Y264" t="s">
        <v>498</v>
      </c>
      <c r="Z264">
        <v>350</v>
      </c>
      <c r="AA264">
        <v>10</v>
      </c>
    </row>
    <row r="265" spans="1:27" x14ac:dyDescent="0.25">
      <c r="A265" s="1">
        <v>45761</v>
      </c>
      <c r="B265">
        <v>1422</v>
      </c>
      <c r="C265">
        <v>2</v>
      </c>
      <c r="D265">
        <v>4</v>
      </c>
      <c r="E265">
        <v>1</v>
      </c>
      <c r="F265">
        <v>5</v>
      </c>
      <c r="G265">
        <v>2</v>
      </c>
      <c r="I265">
        <v>10</v>
      </c>
      <c r="J265" t="s">
        <v>5</v>
      </c>
      <c r="K265">
        <v>68</v>
      </c>
      <c r="L265" t="s">
        <v>42</v>
      </c>
      <c r="M265" t="s">
        <v>53</v>
      </c>
      <c r="N265" t="s">
        <v>486</v>
      </c>
      <c r="O265">
        <v>179</v>
      </c>
      <c r="P265">
        <v>70</v>
      </c>
      <c r="Q265" s="1">
        <v>45773</v>
      </c>
      <c r="R265" t="s">
        <v>495</v>
      </c>
      <c r="S265">
        <v>10</v>
      </c>
      <c r="T265" t="s">
        <v>494</v>
      </c>
      <c r="U265" t="s">
        <v>488</v>
      </c>
      <c r="V265" t="s">
        <v>489</v>
      </c>
      <c r="Y265" t="s">
        <v>490</v>
      </c>
      <c r="Z265">
        <v>174.3</v>
      </c>
      <c r="AA265">
        <v>0</v>
      </c>
    </row>
    <row r="266" spans="1:27" x14ac:dyDescent="0.25">
      <c r="A266" s="1">
        <v>45760</v>
      </c>
      <c r="B266">
        <v>1409</v>
      </c>
      <c r="C266">
        <v>3</v>
      </c>
      <c r="D266">
        <v>3</v>
      </c>
      <c r="E266">
        <v>1</v>
      </c>
      <c r="F266">
        <v>2</v>
      </c>
      <c r="G266">
        <v>2</v>
      </c>
      <c r="I266">
        <v>4</v>
      </c>
      <c r="J266" t="s">
        <v>7</v>
      </c>
      <c r="K266">
        <v>63</v>
      </c>
      <c r="L266" t="s">
        <v>42</v>
      </c>
      <c r="M266" t="s">
        <v>53</v>
      </c>
      <c r="N266" t="s">
        <v>486</v>
      </c>
      <c r="O266">
        <v>380</v>
      </c>
      <c r="P266">
        <v>199</v>
      </c>
      <c r="Q266" s="1">
        <v>45780</v>
      </c>
      <c r="R266" t="s">
        <v>495</v>
      </c>
      <c r="S266">
        <v>8</v>
      </c>
      <c r="T266" t="s">
        <v>492</v>
      </c>
      <c r="U266" t="s">
        <v>488</v>
      </c>
      <c r="V266" t="s">
        <v>489</v>
      </c>
      <c r="Y266" t="s">
        <v>490</v>
      </c>
      <c r="Z266">
        <v>405.3</v>
      </c>
      <c r="AA266">
        <v>0</v>
      </c>
    </row>
    <row r="267" spans="1:27" x14ac:dyDescent="0.25">
      <c r="A267" s="1">
        <v>45760</v>
      </c>
      <c r="B267">
        <v>175</v>
      </c>
      <c r="C267">
        <v>2</v>
      </c>
      <c r="D267">
        <v>4</v>
      </c>
      <c r="E267">
        <v>1</v>
      </c>
      <c r="F267">
        <v>3</v>
      </c>
      <c r="G267">
        <v>1</v>
      </c>
      <c r="I267">
        <v>10</v>
      </c>
      <c r="J267" t="s">
        <v>5</v>
      </c>
      <c r="K267">
        <v>44</v>
      </c>
      <c r="L267" t="s">
        <v>42</v>
      </c>
      <c r="M267" t="s">
        <v>60</v>
      </c>
      <c r="N267" t="s">
        <v>486</v>
      </c>
      <c r="O267">
        <v>805</v>
      </c>
      <c r="P267">
        <v>189</v>
      </c>
      <c r="R267" t="s">
        <v>488</v>
      </c>
      <c r="S267">
        <v>5</v>
      </c>
      <c r="T267" t="s">
        <v>494</v>
      </c>
      <c r="U267" t="s">
        <v>488</v>
      </c>
      <c r="V267" t="s">
        <v>489</v>
      </c>
      <c r="W267" s="1">
        <v>45765</v>
      </c>
      <c r="X267" s="1">
        <v>45760</v>
      </c>
      <c r="Y267" t="s">
        <v>496</v>
      </c>
      <c r="Z267">
        <v>730.8</v>
      </c>
      <c r="AA267">
        <v>50</v>
      </c>
    </row>
    <row r="268" spans="1:27" x14ac:dyDescent="0.25">
      <c r="A268" s="1">
        <v>45318</v>
      </c>
      <c r="B268">
        <v>1676</v>
      </c>
      <c r="C268">
        <v>5</v>
      </c>
      <c r="D268">
        <v>2</v>
      </c>
      <c r="E268">
        <v>1</v>
      </c>
      <c r="F268">
        <v>2</v>
      </c>
      <c r="G268">
        <v>2</v>
      </c>
      <c r="I268">
        <v>40</v>
      </c>
      <c r="J268" t="s">
        <v>3</v>
      </c>
      <c r="K268">
        <v>69</v>
      </c>
      <c r="L268" t="s">
        <v>42</v>
      </c>
      <c r="M268" t="s">
        <v>43</v>
      </c>
      <c r="N268" t="s">
        <v>486</v>
      </c>
      <c r="O268">
        <v>172</v>
      </c>
      <c r="P268">
        <v>48</v>
      </c>
      <c r="Q268" s="1">
        <v>45328</v>
      </c>
      <c r="R268" t="s">
        <v>495</v>
      </c>
      <c r="S268">
        <v>1</v>
      </c>
      <c r="T268" t="s">
        <v>492</v>
      </c>
      <c r="U268" t="s">
        <v>495</v>
      </c>
      <c r="V268" t="s">
        <v>489</v>
      </c>
      <c r="Y268" t="s">
        <v>490</v>
      </c>
      <c r="Z268">
        <v>154</v>
      </c>
      <c r="AA268">
        <v>0</v>
      </c>
    </row>
    <row r="269" spans="1:27" x14ac:dyDescent="0.25">
      <c r="A269" s="1">
        <v>45318</v>
      </c>
      <c r="B269">
        <v>467</v>
      </c>
      <c r="C269">
        <v>5</v>
      </c>
      <c r="D269">
        <v>1</v>
      </c>
      <c r="E269">
        <v>4</v>
      </c>
      <c r="F269">
        <v>3</v>
      </c>
      <c r="G269">
        <v>2</v>
      </c>
      <c r="I269">
        <v>9</v>
      </c>
      <c r="J269" t="s">
        <v>5</v>
      </c>
      <c r="K269">
        <v>66</v>
      </c>
      <c r="L269" t="s">
        <v>42</v>
      </c>
      <c r="M269" t="s">
        <v>49</v>
      </c>
      <c r="N269" t="s">
        <v>486</v>
      </c>
      <c r="O269">
        <v>703</v>
      </c>
      <c r="P269">
        <v>172</v>
      </c>
      <c r="Q269" s="1">
        <v>45337</v>
      </c>
      <c r="R269" t="s">
        <v>495</v>
      </c>
      <c r="S269">
        <v>2</v>
      </c>
      <c r="T269" t="s">
        <v>492</v>
      </c>
      <c r="U269" t="s">
        <v>495</v>
      </c>
      <c r="V269" t="s">
        <v>497</v>
      </c>
      <c r="Y269" t="s">
        <v>490</v>
      </c>
      <c r="Z269">
        <v>612.5</v>
      </c>
      <c r="AA269">
        <v>0</v>
      </c>
    </row>
    <row r="270" spans="1:27" x14ac:dyDescent="0.25">
      <c r="A270" s="1">
        <v>45760</v>
      </c>
      <c r="B270">
        <v>4938</v>
      </c>
      <c r="C270">
        <v>1</v>
      </c>
      <c r="D270">
        <v>4</v>
      </c>
      <c r="E270">
        <v>4</v>
      </c>
      <c r="F270">
        <v>2</v>
      </c>
      <c r="G270">
        <v>2</v>
      </c>
      <c r="I270">
        <v>4</v>
      </c>
      <c r="J270" t="s">
        <v>7</v>
      </c>
      <c r="K270">
        <v>62</v>
      </c>
      <c r="L270" t="s">
        <v>42</v>
      </c>
      <c r="M270" t="s">
        <v>60</v>
      </c>
      <c r="N270" t="s">
        <v>486</v>
      </c>
      <c r="O270">
        <v>244</v>
      </c>
      <c r="P270">
        <v>165</v>
      </c>
      <c r="Q270" s="1">
        <v>45787</v>
      </c>
      <c r="R270" t="s">
        <v>495</v>
      </c>
      <c r="S270">
        <v>6</v>
      </c>
      <c r="T270" t="s">
        <v>487</v>
      </c>
      <c r="U270" t="s">
        <v>488</v>
      </c>
      <c r="V270" t="s">
        <v>489</v>
      </c>
      <c r="Y270" t="s">
        <v>490</v>
      </c>
      <c r="Z270">
        <v>286.3</v>
      </c>
      <c r="AA270">
        <v>0</v>
      </c>
    </row>
    <row r="271" spans="1:27" x14ac:dyDescent="0.25">
      <c r="A271" s="1">
        <v>45318</v>
      </c>
      <c r="B271">
        <v>468</v>
      </c>
      <c r="C271">
        <v>5</v>
      </c>
      <c r="D271">
        <v>1</v>
      </c>
      <c r="E271">
        <v>4</v>
      </c>
      <c r="F271">
        <v>1</v>
      </c>
      <c r="G271">
        <v>1</v>
      </c>
      <c r="I271">
        <v>9</v>
      </c>
      <c r="J271" t="s">
        <v>5</v>
      </c>
      <c r="K271">
        <v>66</v>
      </c>
      <c r="L271" t="s">
        <v>42</v>
      </c>
      <c r="M271" t="s">
        <v>49</v>
      </c>
      <c r="N271" t="s">
        <v>486</v>
      </c>
      <c r="O271">
        <v>744</v>
      </c>
      <c r="P271">
        <v>45</v>
      </c>
      <c r="Q271" s="1">
        <v>45332</v>
      </c>
      <c r="R271" t="s">
        <v>495</v>
      </c>
      <c r="S271">
        <v>2</v>
      </c>
      <c r="T271" t="s">
        <v>487</v>
      </c>
      <c r="U271" t="s">
        <v>488</v>
      </c>
      <c r="V271" t="s">
        <v>497</v>
      </c>
      <c r="Y271" t="s">
        <v>490</v>
      </c>
      <c r="Z271">
        <v>552.29999999999995</v>
      </c>
      <c r="AA271">
        <v>0</v>
      </c>
    </row>
    <row r="272" spans="1:27" x14ac:dyDescent="0.25">
      <c r="A272" s="1">
        <v>45319</v>
      </c>
      <c r="B272">
        <v>495</v>
      </c>
      <c r="C272">
        <v>5</v>
      </c>
      <c r="D272">
        <v>2</v>
      </c>
      <c r="E272">
        <v>1</v>
      </c>
      <c r="F272">
        <v>2</v>
      </c>
      <c r="G272">
        <v>3</v>
      </c>
      <c r="I272">
        <v>40</v>
      </c>
      <c r="J272" t="s">
        <v>3</v>
      </c>
      <c r="K272">
        <v>75</v>
      </c>
      <c r="L272" t="s">
        <v>42</v>
      </c>
      <c r="M272" t="s">
        <v>43</v>
      </c>
      <c r="N272" t="s">
        <v>492</v>
      </c>
      <c r="O272">
        <v>760</v>
      </c>
      <c r="P272">
        <v>36</v>
      </c>
      <c r="R272" t="s">
        <v>488</v>
      </c>
      <c r="S272">
        <v>1</v>
      </c>
      <c r="T272" t="s">
        <v>492</v>
      </c>
      <c r="U272" t="s">
        <v>488</v>
      </c>
      <c r="V272" t="s">
        <v>497</v>
      </c>
      <c r="Y272" t="s">
        <v>493</v>
      </c>
      <c r="Z272">
        <v>578.20000000000005</v>
      </c>
      <c r="AA272">
        <v>30</v>
      </c>
    </row>
    <row r="273" spans="1:27" x14ac:dyDescent="0.25">
      <c r="A273" s="1">
        <v>45760</v>
      </c>
      <c r="B273">
        <v>2774</v>
      </c>
      <c r="C273">
        <v>3</v>
      </c>
      <c r="D273">
        <v>4</v>
      </c>
      <c r="E273">
        <v>4</v>
      </c>
      <c r="F273">
        <v>2</v>
      </c>
      <c r="G273">
        <v>1</v>
      </c>
      <c r="I273">
        <v>10</v>
      </c>
      <c r="J273" t="s">
        <v>5</v>
      </c>
      <c r="K273">
        <v>28</v>
      </c>
      <c r="L273" t="s">
        <v>42</v>
      </c>
      <c r="M273" t="s">
        <v>60</v>
      </c>
      <c r="N273" t="s">
        <v>491</v>
      </c>
      <c r="O273">
        <v>454</v>
      </c>
      <c r="P273">
        <v>126</v>
      </c>
      <c r="R273" t="s">
        <v>488</v>
      </c>
      <c r="S273">
        <v>2</v>
      </c>
      <c r="T273" t="s">
        <v>492</v>
      </c>
      <c r="U273" t="s">
        <v>488</v>
      </c>
      <c r="V273" t="s">
        <v>489</v>
      </c>
      <c r="W273" s="1">
        <v>45767</v>
      </c>
      <c r="X273" s="1">
        <v>45760</v>
      </c>
      <c r="Y273" t="s">
        <v>493</v>
      </c>
      <c r="Z273">
        <v>427</v>
      </c>
      <c r="AA273">
        <v>30</v>
      </c>
    </row>
    <row r="274" spans="1:27" x14ac:dyDescent="0.25">
      <c r="A274" s="1">
        <v>45319</v>
      </c>
      <c r="B274">
        <v>1841</v>
      </c>
      <c r="C274">
        <v>5</v>
      </c>
      <c r="D274">
        <v>2</v>
      </c>
      <c r="E274">
        <v>1</v>
      </c>
      <c r="F274">
        <v>2</v>
      </c>
      <c r="G274">
        <v>2</v>
      </c>
      <c r="I274">
        <v>40</v>
      </c>
      <c r="J274" t="s">
        <v>3</v>
      </c>
      <c r="K274">
        <v>29</v>
      </c>
      <c r="L274" t="s">
        <v>42</v>
      </c>
      <c r="M274" t="s">
        <v>60</v>
      </c>
      <c r="N274" t="s">
        <v>486</v>
      </c>
      <c r="O274">
        <v>953</v>
      </c>
      <c r="P274">
        <v>27</v>
      </c>
      <c r="R274" t="s">
        <v>488</v>
      </c>
      <c r="S274">
        <v>1</v>
      </c>
      <c r="T274" t="s">
        <v>494</v>
      </c>
      <c r="U274" t="s">
        <v>495</v>
      </c>
      <c r="V274" t="s">
        <v>489</v>
      </c>
      <c r="Y274" t="s">
        <v>493</v>
      </c>
      <c r="Z274">
        <v>707</v>
      </c>
      <c r="AA274">
        <v>30</v>
      </c>
    </row>
    <row r="275" spans="1:27" x14ac:dyDescent="0.25">
      <c r="A275" s="1">
        <v>45319</v>
      </c>
      <c r="B275">
        <v>1441</v>
      </c>
      <c r="C275">
        <v>5</v>
      </c>
      <c r="D275">
        <v>1</v>
      </c>
      <c r="E275">
        <v>4</v>
      </c>
      <c r="F275">
        <v>2</v>
      </c>
      <c r="G275">
        <v>1</v>
      </c>
      <c r="I275">
        <v>40</v>
      </c>
      <c r="J275" t="s">
        <v>3</v>
      </c>
      <c r="K275">
        <v>79</v>
      </c>
      <c r="L275" t="s">
        <v>42</v>
      </c>
      <c r="M275" t="s">
        <v>53</v>
      </c>
      <c r="N275" t="s">
        <v>492</v>
      </c>
      <c r="O275">
        <v>461</v>
      </c>
      <c r="P275">
        <v>88</v>
      </c>
      <c r="R275" t="s">
        <v>488</v>
      </c>
      <c r="S275">
        <v>2</v>
      </c>
      <c r="T275" t="s">
        <v>487</v>
      </c>
      <c r="U275" t="s">
        <v>488</v>
      </c>
      <c r="V275" t="s">
        <v>497</v>
      </c>
      <c r="Y275" t="s">
        <v>498</v>
      </c>
      <c r="Z275">
        <v>391.3</v>
      </c>
      <c r="AA275">
        <v>10</v>
      </c>
    </row>
    <row r="276" spans="1:27" x14ac:dyDescent="0.25">
      <c r="A276" s="1">
        <v>45319</v>
      </c>
      <c r="B276">
        <v>1646</v>
      </c>
      <c r="C276">
        <v>5</v>
      </c>
      <c r="D276">
        <v>2</v>
      </c>
      <c r="E276">
        <v>1</v>
      </c>
      <c r="F276">
        <v>2</v>
      </c>
      <c r="G276">
        <v>1</v>
      </c>
      <c r="I276">
        <v>9</v>
      </c>
      <c r="J276" t="s">
        <v>5</v>
      </c>
      <c r="K276">
        <v>56</v>
      </c>
      <c r="L276" t="s">
        <v>42</v>
      </c>
      <c r="M276" t="s">
        <v>60</v>
      </c>
      <c r="N276" t="s">
        <v>486</v>
      </c>
      <c r="O276">
        <v>678</v>
      </c>
      <c r="P276">
        <v>20</v>
      </c>
      <c r="R276" t="s">
        <v>488</v>
      </c>
      <c r="S276">
        <v>1</v>
      </c>
      <c r="T276" t="s">
        <v>492</v>
      </c>
      <c r="U276" t="s">
        <v>488</v>
      </c>
      <c r="V276" t="s">
        <v>489</v>
      </c>
      <c r="Y276" t="s">
        <v>496</v>
      </c>
      <c r="Z276">
        <v>523.6</v>
      </c>
      <c r="AA276">
        <v>50</v>
      </c>
    </row>
    <row r="277" spans="1:27" x14ac:dyDescent="0.25">
      <c r="A277" s="1">
        <v>45759</v>
      </c>
      <c r="B277">
        <v>2508</v>
      </c>
      <c r="C277">
        <v>3</v>
      </c>
      <c r="D277">
        <v>3</v>
      </c>
      <c r="E277">
        <v>4</v>
      </c>
      <c r="F277">
        <v>4</v>
      </c>
      <c r="G277">
        <v>3</v>
      </c>
      <c r="I277">
        <v>10</v>
      </c>
      <c r="J277" t="s">
        <v>5</v>
      </c>
      <c r="K277">
        <v>76</v>
      </c>
      <c r="L277" t="s">
        <v>42</v>
      </c>
      <c r="M277" t="s">
        <v>53</v>
      </c>
      <c r="N277" t="s">
        <v>491</v>
      </c>
      <c r="O277">
        <v>969</v>
      </c>
      <c r="P277">
        <v>190</v>
      </c>
      <c r="R277" t="s">
        <v>488</v>
      </c>
      <c r="S277">
        <v>9</v>
      </c>
      <c r="T277" t="s">
        <v>494</v>
      </c>
      <c r="U277" t="s">
        <v>488</v>
      </c>
      <c r="V277" t="s">
        <v>489</v>
      </c>
      <c r="W277" s="1">
        <v>45760</v>
      </c>
      <c r="X277" s="1">
        <v>45759</v>
      </c>
      <c r="Y277" t="s">
        <v>493</v>
      </c>
      <c r="Z277">
        <v>832.3</v>
      </c>
      <c r="AA277">
        <v>30</v>
      </c>
    </row>
    <row r="278" spans="1:27" x14ac:dyDescent="0.25">
      <c r="A278" s="1">
        <v>45319</v>
      </c>
      <c r="B278">
        <v>4079</v>
      </c>
      <c r="C278">
        <v>5</v>
      </c>
      <c r="D278">
        <v>2</v>
      </c>
      <c r="E278">
        <v>1</v>
      </c>
      <c r="F278">
        <v>2</v>
      </c>
      <c r="G278">
        <v>2</v>
      </c>
      <c r="I278">
        <v>9</v>
      </c>
      <c r="J278" t="s">
        <v>5</v>
      </c>
      <c r="K278">
        <v>20</v>
      </c>
      <c r="L278" t="s">
        <v>42</v>
      </c>
      <c r="M278" t="s">
        <v>53</v>
      </c>
      <c r="N278" t="s">
        <v>486</v>
      </c>
      <c r="O278">
        <v>790</v>
      </c>
      <c r="P278">
        <v>90</v>
      </c>
      <c r="Q278" s="1">
        <v>45348</v>
      </c>
      <c r="R278" t="s">
        <v>495</v>
      </c>
      <c r="S278">
        <v>1</v>
      </c>
      <c r="T278" t="s">
        <v>492</v>
      </c>
      <c r="U278" t="s">
        <v>488</v>
      </c>
      <c r="V278" t="s">
        <v>497</v>
      </c>
      <c r="Y278" t="s">
        <v>490</v>
      </c>
      <c r="Z278">
        <v>616</v>
      </c>
      <c r="AA278">
        <v>0</v>
      </c>
    </row>
    <row r="279" spans="1:27" x14ac:dyDescent="0.25">
      <c r="A279" s="1">
        <v>45759</v>
      </c>
      <c r="B279">
        <v>1508</v>
      </c>
      <c r="C279">
        <v>2</v>
      </c>
      <c r="D279">
        <v>2</v>
      </c>
      <c r="E279">
        <v>1</v>
      </c>
      <c r="F279">
        <v>2</v>
      </c>
      <c r="G279">
        <v>2</v>
      </c>
      <c r="I279">
        <v>4</v>
      </c>
      <c r="J279" t="s">
        <v>7</v>
      </c>
      <c r="K279">
        <v>41</v>
      </c>
      <c r="L279" t="s">
        <v>42</v>
      </c>
      <c r="M279" t="s">
        <v>60</v>
      </c>
      <c r="N279" t="s">
        <v>486</v>
      </c>
      <c r="O279">
        <v>775</v>
      </c>
      <c r="P279">
        <v>149</v>
      </c>
      <c r="Q279" s="1">
        <v>45779</v>
      </c>
      <c r="R279" t="s">
        <v>495</v>
      </c>
      <c r="S279">
        <v>4</v>
      </c>
      <c r="T279" t="s">
        <v>494</v>
      </c>
      <c r="U279" t="s">
        <v>488</v>
      </c>
      <c r="V279" t="s">
        <v>489</v>
      </c>
      <c r="Y279" t="s">
        <v>490</v>
      </c>
      <c r="Z279">
        <v>646.79999999999995</v>
      </c>
      <c r="AA279">
        <v>0</v>
      </c>
    </row>
    <row r="280" spans="1:27" x14ac:dyDescent="0.25">
      <c r="A280" s="1">
        <v>45319</v>
      </c>
      <c r="B280">
        <v>1879</v>
      </c>
      <c r="C280">
        <v>5</v>
      </c>
      <c r="D280">
        <v>2</v>
      </c>
      <c r="E280">
        <v>1</v>
      </c>
      <c r="F280">
        <v>2</v>
      </c>
      <c r="G280">
        <v>3</v>
      </c>
      <c r="I280">
        <v>9</v>
      </c>
      <c r="J280" t="s">
        <v>5</v>
      </c>
      <c r="K280">
        <v>54</v>
      </c>
      <c r="L280" t="s">
        <v>42</v>
      </c>
      <c r="M280" t="s">
        <v>47</v>
      </c>
      <c r="N280" t="s">
        <v>486</v>
      </c>
      <c r="O280">
        <v>607</v>
      </c>
      <c r="P280">
        <v>127</v>
      </c>
      <c r="Q280" s="1">
        <v>45328</v>
      </c>
      <c r="R280" t="s">
        <v>495</v>
      </c>
      <c r="S280">
        <v>1</v>
      </c>
      <c r="T280" t="s">
        <v>487</v>
      </c>
      <c r="U280" t="s">
        <v>488</v>
      </c>
      <c r="V280" t="s">
        <v>489</v>
      </c>
      <c r="Y280" t="s">
        <v>490</v>
      </c>
      <c r="Z280">
        <v>513.79999999999995</v>
      </c>
      <c r="AA280">
        <v>0</v>
      </c>
    </row>
    <row r="281" spans="1:27" x14ac:dyDescent="0.25">
      <c r="A281" s="1">
        <v>45319</v>
      </c>
      <c r="B281">
        <v>469</v>
      </c>
      <c r="C281">
        <v>5</v>
      </c>
      <c r="D281">
        <v>1</v>
      </c>
      <c r="E281">
        <v>4</v>
      </c>
      <c r="F281">
        <v>5</v>
      </c>
      <c r="G281">
        <v>3</v>
      </c>
      <c r="I281">
        <v>40</v>
      </c>
      <c r="J281" t="s">
        <v>3</v>
      </c>
      <c r="K281">
        <v>66</v>
      </c>
      <c r="L281" t="s">
        <v>42</v>
      </c>
      <c r="M281" t="s">
        <v>47</v>
      </c>
      <c r="N281" t="s">
        <v>492</v>
      </c>
      <c r="O281">
        <v>161</v>
      </c>
      <c r="P281">
        <v>118</v>
      </c>
      <c r="R281" t="s">
        <v>488</v>
      </c>
      <c r="S281">
        <v>2</v>
      </c>
      <c r="T281" t="s">
        <v>494</v>
      </c>
      <c r="U281" t="s">
        <v>488</v>
      </c>
      <c r="V281" t="s">
        <v>497</v>
      </c>
      <c r="Y281" t="s">
        <v>493</v>
      </c>
      <c r="Z281">
        <v>216.3</v>
      </c>
      <c r="AA281">
        <v>30</v>
      </c>
    </row>
    <row r="282" spans="1:27" x14ac:dyDescent="0.25">
      <c r="A282" s="1">
        <v>45320</v>
      </c>
      <c r="B282">
        <v>237</v>
      </c>
      <c r="C282">
        <v>5</v>
      </c>
      <c r="D282">
        <v>2</v>
      </c>
      <c r="E282">
        <v>1</v>
      </c>
      <c r="F282">
        <v>2</v>
      </c>
      <c r="G282">
        <v>2</v>
      </c>
      <c r="I282">
        <v>9</v>
      </c>
      <c r="J282" t="s">
        <v>5</v>
      </c>
      <c r="K282">
        <v>73</v>
      </c>
      <c r="L282" t="s">
        <v>42</v>
      </c>
      <c r="M282" t="s">
        <v>47</v>
      </c>
      <c r="N282" t="s">
        <v>486</v>
      </c>
      <c r="O282">
        <v>577</v>
      </c>
      <c r="P282">
        <v>143</v>
      </c>
      <c r="Q282" s="1">
        <v>45348</v>
      </c>
      <c r="R282" t="s">
        <v>495</v>
      </c>
      <c r="S282">
        <v>1</v>
      </c>
      <c r="T282" t="s">
        <v>492</v>
      </c>
      <c r="U282" t="s">
        <v>488</v>
      </c>
      <c r="V282" t="s">
        <v>489</v>
      </c>
      <c r="Y282" t="s">
        <v>490</v>
      </c>
      <c r="Z282">
        <v>504</v>
      </c>
      <c r="AA282">
        <v>0</v>
      </c>
    </row>
    <row r="283" spans="1:27" x14ac:dyDescent="0.25">
      <c r="A283" s="1">
        <v>45759</v>
      </c>
      <c r="B283">
        <v>1432</v>
      </c>
      <c r="C283">
        <v>4</v>
      </c>
      <c r="D283">
        <v>4</v>
      </c>
      <c r="E283">
        <v>4</v>
      </c>
      <c r="F283">
        <v>5</v>
      </c>
      <c r="G283">
        <v>3</v>
      </c>
      <c r="I283">
        <v>10</v>
      </c>
      <c r="J283" t="s">
        <v>5</v>
      </c>
      <c r="K283">
        <v>73</v>
      </c>
      <c r="L283" t="s">
        <v>42</v>
      </c>
      <c r="M283" t="s">
        <v>49</v>
      </c>
      <c r="N283" t="s">
        <v>492</v>
      </c>
      <c r="O283">
        <v>493</v>
      </c>
      <c r="P283">
        <v>64</v>
      </c>
      <c r="Q283" s="1">
        <v>45786</v>
      </c>
      <c r="R283" t="s">
        <v>495</v>
      </c>
      <c r="S283">
        <v>4</v>
      </c>
      <c r="T283" t="s">
        <v>487</v>
      </c>
      <c r="U283" t="s">
        <v>488</v>
      </c>
      <c r="V283" t="s">
        <v>489</v>
      </c>
      <c r="Y283" t="s">
        <v>490</v>
      </c>
      <c r="Z283">
        <v>389.9</v>
      </c>
      <c r="AA283">
        <v>0</v>
      </c>
    </row>
    <row r="284" spans="1:27" x14ac:dyDescent="0.25">
      <c r="A284" s="1">
        <v>45759</v>
      </c>
      <c r="B284">
        <v>3394</v>
      </c>
      <c r="C284">
        <v>5</v>
      </c>
      <c r="D284">
        <v>2</v>
      </c>
      <c r="E284">
        <v>1</v>
      </c>
      <c r="F284">
        <v>3</v>
      </c>
      <c r="G284">
        <v>1</v>
      </c>
      <c r="I284">
        <v>10</v>
      </c>
      <c r="J284" t="s">
        <v>5</v>
      </c>
      <c r="K284">
        <v>21</v>
      </c>
      <c r="L284" t="s">
        <v>42</v>
      </c>
      <c r="M284" t="s">
        <v>60</v>
      </c>
      <c r="N284" t="s">
        <v>492</v>
      </c>
      <c r="O284">
        <v>989</v>
      </c>
      <c r="P284">
        <v>107</v>
      </c>
      <c r="Q284" s="1">
        <v>45786</v>
      </c>
      <c r="R284" t="s">
        <v>495</v>
      </c>
      <c r="S284">
        <v>7</v>
      </c>
      <c r="T284" t="s">
        <v>487</v>
      </c>
      <c r="U284" t="s">
        <v>488</v>
      </c>
      <c r="V284" t="s">
        <v>489</v>
      </c>
      <c r="Y284" t="s">
        <v>490</v>
      </c>
      <c r="Z284">
        <v>767.2</v>
      </c>
      <c r="AA284">
        <v>0</v>
      </c>
    </row>
    <row r="285" spans="1:27" x14ac:dyDescent="0.25">
      <c r="A285" s="1">
        <v>45320</v>
      </c>
      <c r="B285">
        <v>3913</v>
      </c>
      <c r="C285">
        <v>5</v>
      </c>
      <c r="D285">
        <v>1</v>
      </c>
      <c r="E285">
        <v>4</v>
      </c>
      <c r="F285">
        <v>2</v>
      </c>
      <c r="G285">
        <v>1</v>
      </c>
      <c r="I285">
        <v>40</v>
      </c>
      <c r="J285" t="s">
        <v>3</v>
      </c>
      <c r="K285">
        <v>66</v>
      </c>
      <c r="L285" t="s">
        <v>42</v>
      </c>
      <c r="M285" t="s">
        <v>49</v>
      </c>
      <c r="N285" t="s">
        <v>486</v>
      </c>
      <c r="O285">
        <v>199</v>
      </c>
      <c r="P285">
        <v>21</v>
      </c>
      <c r="Q285" s="1">
        <v>45342</v>
      </c>
      <c r="R285" t="s">
        <v>495</v>
      </c>
      <c r="S285">
        <v>2</v>
      </c>
      <c r="T285" t="s">
        <v>492</v>
      </c>
      <c r="U285" t="s">
        <v>488</v>
      </c>
      <c r="V285" t="s">
        <v>489</v>
      </c>
      <c r="Y285" t="s">
        <v>490</v>
      </c>
      <c r="Z285">
        <v>154</v>
      </c>
      <c r="AA285">
        <v>0</v>
      </c>
    </row>
    <row r="286" spans="1:27" x14ac:dyDescent="0.25">
      <c r="A286" s="1">
        <v>45759</v>
      </c>
      <c r="B286">
        <v>3614</v>
      </c>
      <c r="C286">
        <v>5</v>
      </c>
      <c r="D286">
        <v>4</v>
      </c>
      <c r="E286">
        <v>4</v>
      </c>
      <c r="F286">
        <v>2</v>
      </c>
      <c r="G286">
        <v>2</v>
      </c>
      <c r="I286">
        <v>4</v>
      </c>
      <c r="J286" t="s">
        <v>7</v>
      </c>
      <c r="K286">
        <v>48</v>
      </c>
      <c r="L286" t="s">
        <v>42</v>
      </c>
      <c r="M286" t="s">
        <v>53</v>
      </c>
      <c r="N286" t="s">
        <v>492</v>
      </c>
      <c r="O286">
        <v>752</v>
      </c>
      <c r="P286">
        <v>130</v>
      </c>
      <c r="R286" t="s">
        <v>488</v>
      </c>
      <c r="S286">
        <v>6</v>
      </c>
      <c r="T286" t="s">
        <v>487</v>
      </c>
      <c r="U286" t="s">
        <v>488</v>
      </c>
      <c r="V286" t="s">
        <v>489</v>
      </c>
      <c r="W286" s="1">
        <v>45760</v>
      </c>
      <c r="X286" s="1">
        <v>45759</v>
      </c>
      <c r="Y286" t="s">
        <v>496</v>
      </c>
      <c r="Z286">
        <v>652.4</v>
      </c>
      <c r="AA286">
        <v>50</v>
      </c>
    </row>
    <row r="287" spans="1:27" x14ac:dyDescent="0.25">
      <c r="A287" s="1">
        <v>45320</v>
      </c>
      <c r="B287">
        <v>1573</v>
      </c>
      <c r="C287">
        <v>5</v>
      </c>
      <c r="D287">
        <v>1</v>
      </c>
      <c r="E287">
        <v>4</v>
      </c>
      <c r="F287">
        <v>4</v>
      </c>
      <c r="G287">
        <v>2</v>
      </c>
      <c r="I287">
        <v>40</v>
      </c>
      <c r="J287" t="s">
        <v>3</v>
      </c>
      <c r="K287">
        <v>19</v>
      </c>
      <c r="L287" t="s">
        <v>42</v>
      </c>
      <c r="M287" t="s">
        <v>43</v>
      </c>
      <c r="N287" t="s">
        <v>491</v>
      </c>
      <c r="O287">
        <v>414</v>
      </c>
      <c r="P287">
        <v>122</v>
      </c>
      <c r="R287" t="s">
        <v>488</v>
      </c>
      <c r="S287">
        <v>2</v>
      </c>
      <c r="T287" t="s">
        <v>494</v>
      </c>
      <c r="U287" t="s">
        <v>488</v>
      </c>
      <c r="V287" t="s">
        <v>497</v>
      </c>
      <c r="Y287" t="s">
        <v>496</v>
      </c>
      <c r="Z287">
        <v>410.2</v>
      </c>
      <c r="AA287">
        <v>50</v>
      </c>
    </row>
    <row r="288" spans="1:27" x14ac:dyDescent="0.25">
      <c r="A288" s="1">
        <v>45758</v>
      </c>
      <c r="B288">
        <v>1104</v>
      </c>
      <c r="C288">
        <v>2</v>
      </c>
      <c r="D288">
        <v>5</v>
      </c>
      <c r="E288">
        <v>5</v>
      </c>
      <c r="F288">
        <v>5</v>
      </c>
      <c r="G288">
        <v>3</v>
      </c>
      <c r="I288">
        <v>10</v>
      </c>
      <c r="J288" t="s">
        <v>5</v>
      </c>
      <c r="K288">
        <v>18</v>
      </c>
      <c r="L288" t="s">
        <v>42</v>
      </c>
      <c r="M288" t="s">
        <v>60</v>
      </c>
      <c r="N288" t="s">
        <v>492</v>
      </c>
      <c r="O288">
        <v>587</v>
      </c>
      <c r="P288">
        <v>156</v>
      </c>
      <c r="R288" t="s">
        <v>488</v>
      </c>
      <c r="S288">
        <v>9</v>
      </c>
      <c r="T288" t="s">
        <v>487</v>
      </c>
      <c r="U288" t="s">
        <v>488</v>
      </c>
      <c r="V288" t="s">
        <v>489</v>
      </c>
      <c r="W288" s="1">
        <v>45759</v>
      </c>
      <c r="X288" s="1">
        <v>45758</v>
      </c>
      <c r="Y288" t="s">
        <v>493</v>
      </c>
      <c r="Z288">
        <v>541.1</v>
      </c>
      <c r="AA288">
        <v>30</v>
      </c>
    </row>
    <row r="289" spans="1:27" x14ac:dyDescent="0.25">
      <c r="A289" s="1">
        <v>45758</v>
      </c>
      <c r="B289">
        <v>145</v>
      </c>
      <c r="C289">
        <v>5</v>
      </c>
      <c r="D289">
        <v>4</v>
      </c>
      <c r="E289">
        <v>2</v>
      </c>
      <c r="F289">
        <v>1</v>
      </c>
      <c r="G289">
        <v>1</v>
      </c>
      <c r="I289">
        <v>10</v>
      </c>
      <c r="J289" t="s">
        <v>5</v>
      </c>
      <c r="K289">
        <v>29</v>
      </c>
      <c r="L289" t="s">
        <v>42</v>
      </c>
      <c r="M289" t="s">
        <v>47</v>
      </c>
      <c r="N289" t="s">
        <v>492</v>
      </c>
      <c r="O289">
        <v>751</v>
      </c>
      <c r="P289">
        <v>149</v>
      </c>
      <c r="R289" t="s">
        <v>488</v>
      </c>
      <c r="S289">
        <v>2</v>
      </c>
      <c r="T289" t="s">
        <v>492</v>
      </c>
      <c r="U289" t="s">
        <v>488</v>
      </c>
      <c r="V289" t="s">
        <v>489</v>
      </c>
      <c r="W289" s="1">
        <v>45761</v>
      </c>
      <c r="X289" s="1">
        <v>45758</v>
      </c>
      <c r="Y289" t="s">
        <v>498</v>
      </c>
      <c r="Z289">
        <v>637</v>
      </c>
      <c r="AA289">
        <v>10</v>
      </c>
    </row>
    <row r="290" spans="1:27" x14ac:dyDescent="0.25">
      <c r="A290" s="1">
        <v>45320</v>
      </c>
      <c r="B290">
        <v>3588</v>
      </c>
      <c r="C290">
        <v>5</v>
      </c>
      <c r="D290">
        <v>2</v>
      </c>
      <c r="E290">
        <v>1</v>
      </c>
      <c r="F290">
        <v>2</v>
      </c>
      <c r="G290">
        <v>3</v>
      </c>
      <c r="I290">
        <v>9</v>
      </c>
      <c r="J290" t="s">
        <v>5</v>
      </c>
      <c r="K290">
        <v>40</v>
      </c>
      <c r="L290" t="s">
        <v>42</v>
      </c>
      <c r="M290" t="s">
        <v>49</v>
      </c>
      <c r="N290" t="s">
        <v>486</v>
      </c>
      <c r="O290">
        <v>861</v>
      </c>
      <c r="P290">
        <v>49</v>
      </c>
      <c r="Q290" s="1">
        <v>45349</v>
      </c>
      <c r="R290" t="s">
        <v>495</v>
      </c>
      <c r="S290">
        <v>1</v>
      </c>
      <c r="T290" t="s">
        <v>492</v>
      </c>
      <c r="U290" t="s">
        <v>488</v>
      </c>
      <c r="V290" t="s">
        <v>489</v>
      </c>
      <c r="Y290" t="s">
        <v>490</v>
      </c>
      <c r="Z290">
        <v>637</v>
      </c>
      <c r="AA290">
        <v>0</v>
      </c>
    </row>
    <row r="291" spans="1:27" x14ac:dyDescent="0.25">
      <c r="A291" s="1">
        <v>45320</v>
      </c>
      <c r="B291">
        <v>1394</v>
      </c>
      <c r="C291">
        <v>5</v>
      </c>
      <c r="D291">
        <v>1</v>
      </c>
      <c r="E291">
        <v>4</v>
      </c>
      <c r="F291">
        <v>3</v>
      </c>
      <c r="G291">
        <v>1</v>
      </c>
      <c r="I291">
        <v>40</v>
      </c>
      <c r="J291" t="s">
        <v>3</v>
      </c>
      <c r="K291">
        <v>54</v>
      </c>
      <c r="L291" t="s">
        <v>42</v>
      </c>
      <c r="M291" t="s">
        <v>53</v>
      </c>
      <c r="N291" t="s">
        <v>492</v>
      </c>
      <c r="O291">
        <v>928</v>
      </c>
      <c r="P291">
        <v>49</v>
      </c>
      <c r="R291" t="s">
        <v>488</v>
      </c>
      <c r="S291">
        <v>2</v>
      </c>
      <c r="T291" t="s">
        <v>487</v>
      </c>
      <c r="U291" t="s">
        <v>488</v>
      </c>
      <c r="V291" t="s">
        <v>497</v>
      </c>
      <c r="Y291" t="s">
        <v>493</v>
      </c>
      <c r="Z291">
        <v>704.9</v>
      </c>
      <c r="AA291">
        <v>30</v>
      </c>
    </row>
    <row r="292" spans="1:27" x14ac:dyDescent="0.25">
      <c r="A292" s="1">
        <v>45321</v>
      </c>
      <c r="B292">
        <v>2340</v>
      </c>
      <c r="C292">
        <v>5</v>
      </c>
      <c r="D292">
        <v>2</v>
      </c>
      <c r="E292">
        <v>1</v>
      </c>
      <c r="F292">
        <v>2</v>
      </c>
      <c r="G292">
        <v>3</v>
      </c>
      <c r="I292">
        <v>9</v>
      </c>
      <c r="J292" t="s">
        <v>5</v>
      </c>
      <c r="K292">
        <v>49</v>
      </c>
      <c r="L292" t="s">
        <v>42</v>
      </c>
      <c r="M292" t="s">
        <v>43</v>
      </c>
      <c r="N292" t="s">
        <v>486</v>
      </c>
      <c r="O292">
        <v>399</v>
      </c>
      <c r="P292">
        <v>192</v>
      </c>
      <c r="Q292" s="1">
        <v>45340</v>
      </c>
      <c r="R292" t="s">
        <v>495</v>
      </c>
      <c r="S292">
        <v>1</v>
      </c>
      <c r="T292" t="s">
        <v>492</v>
      </c>
      <c r="U292" t="s">
        <v>488</v>
      </c>
      <c r="V292" t="s">
        <v>497</v>
      </c>
      <c r="Y292" t="s">
        <v>490</v>
      </c>
      <c r="Z292">
        <v>413.7</v>
      </c>
      <c r="AA292">
        <v>0</v>
      </c>
    </row>
    <row r="293" spans="1:27" x14ac:dyDescent="0.25">
      <c r="A293" s="1">
        <v>45321</v>
      </c>
      <c r="B293">
        <v>4138</v>
      </c>
      <c r="C293">
        <v>5</v>
      </c>
      <c r="D293">
        <v>1</v>
      </c>
      <c r="E293">
        <v>4</v>
      </c>
      <c r="F293">
        <v>3</v>
      </c>
      <c r="G293">
        <v>2</v>
      </c>
      <c r="I293">
        <v>40</v>
      </c>
      <c r="J293" t="s">
        <v>3</v>
      </c>
      <c r="K293">
        <v>50</v>
      </c>
      <c r="L293" t="s">
        <v>42</v>
      </c>
      <c r="M293" t="s">
        <v>60</v>
      </c>
      <c r="N293" t="s">
        <v>492</v>
      </c>
      <c r="O293">
        <v>595</v>
      </c>
      <c r="P293">
        <v>43</v>
      </c>
      <c r="R293" t="s">
        <v>488</v>
      </c>
      <c r="S293">
        <v>2</v>
      </c>
      <c r="T293" t="s">
        <v>492</v>
      </c>
      <c r="U293" t="s">
        <v>488</v>
      </c>
      <c r="V293" t="s">
        <v>497</v>
      </c>
      <c r="Y293" t="s">
        <v>496</v>
      </c>
      <c r="Z293">
        <v>481.6</v>
      </c>
      <c r="AA293">
        <v>50</v>
      </c>
    </row>
    <row r="294" spans="1:27" x14ac:dyDescent="0.25">
      <c r="A294" s="1">
        <v>45758</v>
      </c>
      <c r="B294">
        <v>2455</v>
      </c>
      <c r="C294">
        <v>5</v>
      </c>
      <c r="D294">
        <v>2</v>
      </c>
      <c r="E294">
        <v>3</v>
      </c>
      <c r="F294">
        <v>4</v>
      </c>
      <c r="G294">
        <v>2</v>
      </c>
      <c r="I294">
        <v>10</v>
      </c>
      <c r="J294" t="s">
        <v>5</v>
      </c>
      <c r="K294">
        <v>51</v>
      </c>
      <c r="L294" t="s">
        <v>42</v>
      </c>
      <c r="M294" t="s">
        <v>49</v>
      </c>
      <c r="N294" t="s">
        <v>492</v>
      </c>
      <c r="O294">
        <v>740</v>
      </c>
      <c r="P294">
        <v>170</v>
      </c>
      <c r="Q294" s="1">
        <v>45768</v>
      </c>
      <c r="R294" t="s">
        <v>495</v>
      </c>
      <c r="S294">
        <v>8</v>
      </c>
      <c r="T294" t="s">
        <v>487</v>
      </c>
      <c r="U294" t="s">
        <v>488</v>
      </c>
      <c r="V294" t="s">
        <v>497</v>
      </c>
      <c r="Y294" t="s">
        <v>490</v>
      </c>
      <c r="Z294">
        <v>637</v>
      </c>
      <c r="AA294">
        <v>0</v>
      </c>
    </row>
    <row r="295" spans="1:27" x14ac:dyDescent="0.25">
      <c r="A295" s="1">
        <v>45758</v>
      </c>
      <c r="B295">
        <v>1174</v>
      </c>
      <c r="C295">
        <v>5</v>
      </c>
      <c r="D295">
        <v>5</v>
      </c>
      <c r="E295">
        <v>5</v>
      </c>
      <c r="F295">
        <v>2</v>
      </c>
      <c r="G295">
        <v>3</v>
      </c>
      <c r="I295">
        <v>4</v>
      </c>
      <c r="J295" t="s">
        <v>7</v>
      </c>
      <c r="K295">
        <v>55</v>
      </c>
      <c r="L295" t="s">
        <v>42</v>
      </c>
      <c r="M295" t="s">
        <v>60</v>
      </c>
      <c r="N295" t="s">
        <v>492</v>
      </c>
      <c r="O295">
        <v>813</v>
      </c>
      <c r="P295">
        <v>172</v>
      </c>
      <c r="Q295" s="1">
        <v>45776</v>
      </c>
      <c r="R295" t="s">
        <v>495</v>
      </c>
      <c r="S295">
        <v>2</v>
      </c>
      <c r="T295" t="s">
        <v>487</v>
      </c>
      <c r="U295" t="s">
        <v>488</v>
      </c>
      <c r="V295" t="s">
        <v>497</v>
      </c>
      <c r="Y295" t="s">
        <v>490</v>
      </c>
      <c r="Z295">
        <v>689.5</v>
      </c>
      <c r="AA295">
        <v>0</v>
      </c>
    </row>
    <row r="296" spans="1:27" x14ac:dyDescent="0.25">
      <c r="A296" s="1">
        <v>45757</v>
      </c>
      <c r="B296">
        <v>3227</v>
      </c>
      <c r="C296">
        <v>4</v>
      </c>
      <c r="D296">
        <v>3</v>
      </c>
      <c r="E296">
        <v>4</v>
      </c>
      <c r="F296">
        <v>5</v>
      </c>
      <c r="G296">
        <v>2</v>
      </c>
      <c r="I296">
        <v>10</v>
      </c>
      <c r="J296" t="s">
        <v>5</v>
      </c>
      <c r="K296">
        <v>66</v>
      </c>
      <c r="L296" t="s">
        <v>42</v>
      </c>
      <c r="M296" t="s">
        <v>53</v>
      </c>
      <c r="N296" t="s">
        <v>486</v>
      </c>
      <c r="O296">
        <v>423</v>
      </c>
      <c r="P296">
        <v>89</v>
      </c>
      <c r="Q296" s="1">
        <v>45776</v>
      </c>
      <c r="R296" t="s">
        <v>495</v>
      </c>
      <c r="S296">
        <v>9</v>
      </c>
      <c r="T296" t="s">
        <v>492</v>
      </c>
      <c r="U296" t="s">
        <v>488</v>
      </c>
      <c r="V296" t="s">
        <v>497</v>
      </c>
      <c r="Y296" t="s">
        <v>490</v>
      </c>
      <c r="Z296">
        <v>358.4</v>
      </c>
      <c r="AA296">
        <v>0</v>
      </c>
    </row>
    <row r="297" spans="1:27" x14ac:dyDescent="0.25">
      <c r="A297" s="1">
        <v>45321</v>
      </c>
      <c r="B297">
        <v>4850</v>
      </c>
      <c r="C297">
        <v>5</v>
      </c>
      <c r="D297">
        <v>1</v>
      </c>
      <c r="E297">
        <v>4</v>
      </c>
      <c r="F297">
        <v>3</v>
      </c>
      <c r="G297">
        <v>3</v>
      </c>
      <c r="I297">
        <v>9</v>
      </c>
      <c r="J297" t="s">
        <v>5</v>
      </c>
      <c r="K297">
        <v>19</v>
      </c>
      <c r="L297" t="s">
        <v>42</v>
      </c>
      <c r="M297" t="s">
        <v>47</v>
      </c>
      <c r="N297" t="s">
        <v>486</v>
      </c>
      <c r="O297">
        <v>797</v>
      </c>
      <c r="P297">
        <v>99</v>
      </c>
      <c r="Q297" s="1">
        <v>45348</v>
      </c>
      <c r="R297" t="s">
        <v>495</v>
      </c>
      <c r="S297">
        <v>2</v>
      </c>
      <c r="T297" t="s">
        <v>494</v>
      </c>
      <c r="U297" t="s">
        <v>488</v>
      </c>
      <c r="V297" t="s">
        <v>489</v>
      </c>
      <c r="Y297" t="s">
        <v>490</v>
      </c>
      <c r="Z297">
        <v>627.20000000000005</v>
      </c>
      <c r="AA297">
        <v>0</v>
      </c>
    </row>
    <row r="298" spans="1:27" x14ac:dyDescent="0.25">
      <c r="A298" s="1">
        <v>45321</v>
      </c>
      <c r="B298">
        <v>1678</v>
      </c>
      <c r="C298">
        <v>5</v>
      </c>
      <c r="D298">
        <v>2</v>
      </c>
      <c r="E298">
        <v>1</v>
      </c>
      <c r="F298">
        <v>2</v>
      </c>
      <c r="G298">
        <v>3</v>
      </c>
      <c r="I298">
        <v>40</v>
      </c>
      <c r="J298" t="s">
        <v>3</v>
      </c>
      <c r="K298">
        <v>70</v>
      </c>
      <c r="L298" t="s">
        <v>42</v>
      </c>
      <c r="M298" t="s">
        <v>43</v>
      </c>
      <c r="N298" t="s">
        <v>492</v>
      </c>
      <c r="O298">
        <v>478</v>
      </c>
      <c r="P298">
        <v>34</v>
      </c>
      <c r="R298" t="s">
        <v>488</v>
      </c>
      <c r="S298">
        <v>1</v>
      </c>
      <c r="T298" t="s">
        <v>494</v>
      </c>
      <c r="U298" t="s">
        <v>488</v>
      </c>
      <c r="V298" t="s">
        <v>497</v>
      </c>
      <c r="Y298" t="s">
        <v>496</v>
      </c>
      <c r="Z298">
        <v>393.4</v>
      </c>
      <c r="AA298">
        <v>50</v>
      </c>
    </row>
    <row r="299" spans="1:27" x14ac:dyDescent="0.25">
      <c r="A299" s="1">
        <v>45757</v>
      </c>
      <c r="B299">
        <v>4350</v>
      </c>
      <c r="C299">
        <v>5</v>
      </c>
      <c r="D299">
        <v>1</v>
      </c>
      <c r="E299">
        <v>5</v>
      </c>
      <c r="F299">
        <v>2</v>
      </c>
      <c r="G299">
        <v>3</v>
      </c>
      <c r="I299">
        <v>10</v>
      </c>
      <c r="J299" t="s">
        <v>5</v>
      </c>
      <c r="K299">
        <v>28</v>
      </c>
      <c r="L299" t="s">
        <v>42</v>
      </c>
      <c r="M299" t="s">
        <v>60</v>
      </c>
      <c r="N299" t="s">
        <v>492</v>
      </c>
      <c r="O299">
        <v>436</v>
      </c>
      <c r="P299">
        <v>79</v>
      </c>
      <c r="R299" t="s">
        <v>488</v>
      </c>
      <c r="S299">
        <v>5</v>
      </c>
      <c r="T299" t="s">
        <v>494</v>
      </c>
      <c r="U299" t="s">
        <v>488</v>
      </c>
      <c r="V299" t="s">
        <v>497</v>
      </c>
      <c r="W299" s="1">
        <v>45760</v>
      </c>
      <c r="X299" s="1">
        <v>45757</v>
      </c>
      <c r="Y299" t="s">
        <v>493</v>
      </c>
      <c r="Z299">
        <v>381.5</v>
      </c>
      <c r="AA299">
        <v>30</v>
      </c>
    </row>
    <row r="300" spans="1:27" x14ac:dyDescent="0.25">
      <c r="A300" s="1">
        <v>45321</v>
      </c>
      <c r="B300">
        <v>930</v>
      </c>
      <c r="C300">
        <v>5</v>
      </c>
      <c r="D300">
        <v>2</v>
      </c>
      <c r="E300">
        <v>1</v>
      </c>
      <c r="F300">
        <v>2</v>
      </c>
      <c r="G300">
        <v>1</v>
      </c>
      <c r="I300">
        <v>40</v>
      </c>
      <c r="J300" t="s">
        <v>3</v>
      </c>
      <c r="K300">
        <v>43</v>
      </c>
      <c r="L300" t="s">
        <v>42</v>
      </c>
      <c r="M300" t="s">
        <v>60</v>
      </c>
      <c r="N300" t="s">
        <v>486</v>
      </c>
      <c r="O300">
        <v>656</v>
      </c>
      <c r="P300">
        <v>159</v>
      </c>
      <c r="Q300" s="1">
        <v>45345</v>
      </c>
      <c r="R300" t="s">
        <v>495</v>
      </c>
      <c r="S300">
        <v>1</v>
      </c>
      <c r="T300" t="s">
        <v>487</v>
      </c>
      <c r="U300" t="s">
        <v>488</v>
      </c>
      <c r="V300" t="s">
        <v>497</v>
      </c>
      <c r="Y300" t="s">
        <v>490</v>
      </c>
      <c r="Z300">
        <v>570.5</v>
      </c>
      <c r="AA300">
        <v>0</v>
      </c>
    </row>
    <row r="301" spans="1:27" x14ac:dyDescent="0.25">
      <c r="A301" s="1">
        <v>45757</v>
      </c>
      <c r="B301">
        <v>1695</v>
      </c>
      <c r="C301">
        <v>2</v>
      </c>
      <c r="D301">
        <v>1</v>
      </c>
      <c r="E301">
        <v>4</v>
      </c>
      <c r="F301">
        <v>1</v>
      </c>
      <c r="G301">
        <v>1</v>
      </c>
      <c r="I301">
        <v>4</v>
      </c>
      <c r="J301" t="s">
        <v>7</v>
      </c>
      <c r="K301">
        <v>79</v>
      </c>
      <c r="L301" t="s">
        <v>42</v>
      </c>
      <c r="M301" t="s">
        <v>53</v>
      </c>
      <c r="N301" t="s">
        <v>492</v>
      </c>
      <c r="O301">
        <v>445</v>
      </c>
      <c r="P301">
        <v>186</v>
      </c>
      <c r="R301" t="s">
        <v>488</v>
      </c>
      <c r="S301">
        <v>4</v>
      </c>
      <c r="T301" t="s">
        <v>492</v>
      </c>
      <c r="U301" t="s">
        <v>488</v>
      </c>
      <c r="V301" t="s">
        <v>497</v>
      </c>
      <c r="W301" s="1">
        <v>45758</v>
      </c>
      <c r="X301" s="1">
        <v>45757</v>
      </c>
      <c r="Y301" t="s">
        <v>498</v>
      </c>
      <c r="Z301">
        <v>448.7</v>
      </c>
      <c r="AA301">
        <v>10</v>
      </c>
    </row>
    <row r="302" spans="1:27" x14ac:dyDescent="0.25">
      <c r="A302" s="1">
        <v>45757</v>
      </c>
      <c r="B302">
        <v>4280</v>
      </c>
      <c r="C302">
        <v>5</v>
      </c>
      <c r="D302">
        <v>3</v>
      </c>
      <c r="E302">
        <v>5</v>
      </c>
      <c r="F302">
        <v>5</v>
      </c>
      <c r="G302">
        <v>3</v>
      </c>
      <c r="I302">
        <v>10</v>
      </c>
      <c r="J302" t="s">
        <v>5</v>
      </c>
      <c r="K302">
        <v>52</v>
      </c>
      <c r="L302" t="s">
        <v>42</v>
      </c>
      <c r="M302" t="s">
        <v>49</v>
      </c>
      <c r="N302" t="s">
        <v>486</v>
      </c>
      <c r="O302">
        <v>163</v>
      </c>
      <c r="P302">
        <v>122</v>
      </c>
      <c r="Q302" s="1">
        <v>45769</v>
      </c>
      <c r="R302" t="s">
        <v>495</v>
      </c>
      <c r="S302">
        <v>4</v>
      </c>
      <c r="T302" t="s">
        <v>487</v>
      </c>
      <c r="U302" t="s">
        <v>488</v>
      </c>
      <c r="V302" t="s">
        <v>497</v>
      </c>
      <c r="Y302" t="s">
        <v>490</v>
      </c>
      <c r="Z302">
        <v>199.5</v>
      </c>
      <c r="AA302">
        <v>0</v>
      </c>
    </row>
    <row r="303" spans="1:27" x14ac:dyDescent="0.25">
      <c r="A303" s="1">
        <v>45757</v>
      </c>
      <c r="B303">
        <v>4772</v>
      </c>
      <c r="C303">
        <v>1</v>
      </c>
      <c r="D303">
        <v>4</v>
      </c>
      <c r="E303">
        <v>3</v>
      </c>
      <c r="F303">
        <v>2</v>
      </c>
      <c r="G303">
        <v>1</v>
      </c>
      <c r="I303">
        <v>4</v>
      </c>
      <c r="J303" t="s">
        <v>7</v>
      </c>
      <c r="K303">
        <v>45</v>
      </c>
      <c r="L303" t="s">
        <v>42</v>
      </c>
      <c r="M303" t="s">
        <v>43</v>
      </c>
      <c r="N303" t="s">
        <v>491</v>
      </c>
      <c r="O303">
        <v>809</v>
      </c>
      <c r="P303">
        <v>41</v>
      </c>
      <c r="R303" t="s">
        <v>488</v>
      </c>
      <c r="S303">
        <v>9</v>
      </c>
      <c r="T303" t="s">
        <v>494</v>
      </c>
      <c r="U303" t="s">
        <v>488</v>
      </c>
      <c r="V303" t="s">
        <v>497</v>
      </c>
      <c r="W303" s="1">
        <v>45766</v>
      </c>
      <c r="X303" s="1">
        <v>45757</v>
      </c>
      <c r="Y303" t="s">
        <v>498</v>
      </c>
      <c r="Z303">
        <v>602</v>
      </c>
      <c r="AA303">
        <v>10</v>
      </c>
    </row>
    <row r="304" spans="1:27" x14ac:dyDescent="0.25">
      <c r="A304" s="1">
        <v>45756</v>
      </c>
      <c r="B304">
        <v>3799</v>
      </c>
      <c r="C304">
        <v>1</v>
      </c>
      <c r="D304">
        <v>5</v>
      </c>
      <c r="E304">
        <v>3</v>
      </c>
      <c r="F304">
        <v>4</v>
      </c>
      <c r="G304">
        <v>1</v>
      </c>
      <c r="I304">
        <v>4</v>
      </c>
      <c r="J304" t="s">
        <v>7</v>
      </c>
      <c r="K304">
        <v>77</v>
      </c>
      <c r="L304" t="s">
        <v>42</v>
      </c>
      <c r="M304" t="s">
        <v>53</v>
      </c>
      <c r="N304" t="s">
        <v>492</v>
      </c>
      <c r="O304">
        <v>290</v>
      </c>
      <c r="P304">
        <v>128</v>
      </c>
      <c r="R304" t="s">
        <v>488</v>
      </c>
      <c r="S304">
        <v>8</v>
      </c>
      <c r="T304" t="s">
        <v>492</v>
      </c>
      <c r="U304" t="s">
        <v>488</v>
      </c>
      <c r="V304" t="s">
        <v>497</v>
      </c>
      <c r="W304" s="1">
        <v>45757</v>
      </c>
      <c r="X304" s="1">
        <v>45756</v>
      </c>
      <c r="Y304" t="s">
        <v>498</v>
      </c>
      <c r="Z304">
        <v>299.60000000000002</v>
      </c>
      <c r="AA304">
        <v>10</v>
      </c>
    </row>
    <row r="305" spans="1:27" x14ac:dyDescent="0.25">
      <c r="A305" s="1">
        <v>45756</v>
      </c>
      <c r="B305">
        <v>770</v>
      </c>
      <c r="C305">
        <v>2</v>
      </c>
      <c r="D305">
        <v>1</v>
      </c>
      <c r="E305">
        <v>4</v>
      </c>
      <c r="F305">
        <v>1</v>
      </c>
      <c r="G305">
        <v>2</v>
      </c>
      <c r="I305">
        <v>10</v>
      </c>
      <c r="J305" t="s">
        <v>5</v>
      </c>
      <c r="K305">
        <v>27</v>
      </c>
      <c r="L305" t="s">
        <v>42</v>
      </c>
      <c r="M305" t="s">
        <v>49</v>
      </c>
      <c r="N305" t="s">
        <v>491</v>
      </c>
      <c r="O305">
        <v>518</v>
      </c>
      <c r="P305">
        <v>158</v>
      </c>
      <c r="R305" t="s">
        <v>488</v>
      </c>
      <c r="S305">
        <v>6</v>
      </c>
      <c r="T305" t="s">
        <v>487</v>
      </c>
      <c r="U305" t="s">
        <v>488</v>
      </c>
      <c r="V305" t="s">
        <v>497</v>
      </c>
      <c r="W305" s="1">
        <v>45757</v>
      </c>
      <c r="X305" s="1">
        <v>45756</v>
      </c>
      <c r="Y305" t="s">
        <v>498</v>
      </c>
      <c r="Z305">
        <v>480.2</v>
      </c>
      <c r="AA305">
        <v>10</v>
      </c>
    </row>
    <row r="306" spans="1:27" x14ac:dyDescent="0.25">
      <c r="A306" s="1">
        <v>45322</v>
      </c>
      <c r="B306">
        <v>2611</v>
      </c>
      <c r="C306">
        <v>5</v>
      </c>
      <c r="D306">
        <v>2</v>
      </c>
      <c r="E306">
        <v>1</v>
      </c>
      <c r="F306">
        <v>2</v>
      </c>
      <c r="G306">
        <v>1</v>
      </c>
      <c r="I306">
        <v>40</v>
      </c>
      <c r="J306" t="s">
        <v>3</v>
      </c>
      <c r="K306">
        <v>72</v>
      </c>
      <c r="L306" t="s">
        <v>42</v>
      </c>
      <c r="M306" t="s">
        <v>43</v>
      </c>
      <c r="N306" t="s">
        <v>492</v>
      </c>
      <c r="O306">
        <v>65</v>
      </c>
      <c r="P306">
        <v>28</v>
      </c>
      <c r="R306" t="s">
        <v>488</v>
      </c>
      <c r="S306">
        <v>1</v>
      </c>
      <c r="T306" t="s">
        <v>492</v>
      </c>
      <c r="U306" t="s">
        <v>488</v>
      </c>
      <c r="V306" t="s">
        <v>489</v>
      </c>
      <c r="Y306" t="s">
        <v>493</v>
      </c>
      <c r="Z306">
        <v>86.1</v>
      </c>
      <c r="AA306">
        <v>30</v>
      </c>
    </row>
    <row r="307" spans="1:27" x14ac:dyDescent="0.25">
      <c r="A307" s="1">
        <v>45322</v>
      </c>
      <c r="B307">
        <v>143</v>
      </c>
      <c r="C307">
        <v>5</v>
      </c>
      <c r="D307">
        <v>1</v>
      </c>
      <c r="E307">
        <v>4</v>
      </c>
      <c r="F307">
        <v>3</v>
      </c>
      <c r="G307">
        <v>3</v>
      </c>
      <c r="I307">
        <v>9</v>
      </c>
      <c r="J307" t="s">
        <v>5</v>
      </c>
      <c r="K307">
        <v>28</v>
      </c>
      <c r="L307" t="s">
        <v>42</v>
      </c>
      <c r="M307" t="s">
        <v>60</v>
      </c>
      <c r="N307" t="s">
        <v>486</v>
      </c>
      <c r="O307">
        <v>121</v>
      </c>
      <c r="P307">
        <v>65</v>
      </c>
      <c r="R307" t="s">
        <v>488</v>
      </c>
      <c r="S307">
        <v>2</v>
      </c>
      <c r="T307" t="s">
        <v>494</v>
      </c>
      <c r="U307" t="s">
        <v>488</v>
      </c>
      <c r="V307" t="s">
        <v>489</v>
      </c>
      <c r="Y307" t="s">
        <v>493</v>
      </c>
      <c r="Z307">
        <v>151.19999999999999</v>
      </c>
      <c r="AA307">
        <v>30</v>
      </c>
    </row>
    <row r="308" spans="1:27" x14ac:dyDescent="0.25">
      <c r="A308" s="1">
        <v>45322</v>
      </c>
      <c r="B308">
        <v>4963</v>
      </c>
      <c r="C308">
        <v>5</v>
      </c>
      <c r="D308">
        <v>2</v>
      </c>
      <c r="E308">
        <v>1</v>
      </c>
      <c r="F308">
        <v>2</v>
      </c>
      <c r="G308">
        <v>1</v>
      </c>
      <c r="I308">
        <v>40</v>
      </c>
      <c r="J308" t="s">
        <v>3</v>
      </c>
      <c r="K308">
        <v>73</v>
      </c>
      <c r="L308" t="s">
        <v>42</v>
      </c>
      <c r="M308" t="s">
        <v>43</v>
      </c>
      <c r="N308" t="s">
        <v>486</v>
      </c>
      <c r="O308">
        <v>485</v>
      </c>
      <c r="P308">
        <v>113</v>
      </c>
      <c r="Q308" s="1">
        <v>45346</v>
      </c>
      <c r="R308" t="s">
        <v>495</v>
      </c>
      <c r="S308">
        <v>1</v>
      </c>
      <c r="T308" t="s">
        <v>492</v>
      </c>
      <c r="U308" t="s">
        <v>488</v>
      </c>
      <c r="V308" t="s">
        <v>497</v>
      </c>
      <c r="Y308" t="s">
        <v>490</v>
      </c>
      <c r="Z308">
        <v>418.6</v>
      </c>
      <c r="AA308">
        <v>0</v>
      </c>
    </row>
    <row r="309" spans="1:27" x14ac:dyDescent="0.25">
      <c r="A309" s="1">
        <v>45756</v>
      </c>
      <c r="B309">
        <v>1854</v>
      </c>
      <c r="C309">
        <v>2</v>
      </c>
      <c r="D309">
        <v>5</v>
      </c>
      <c r="E309">
        <v>4</v>
      </c>
      <c r="F309">
        <v>3</v>
      </c>
      <c r="G309">
        <v>3</v>
      </c>
      <c r="I309">
        <v>10</v>
      </c>
      <c r="J309" t="s">
        <v>5</v>
      </c>
      <c r="K309">
        <v>36</v>
      </c>
      <c r="L309" t="s">
        <v>42</v>
      </c>
      <c r="M309" t="s">
        <v>60</v>
      </c>
      <c r="N309" t="s">
        <v>491</v>
      </c>
      <c r="O309">
        <v>956</v>
      </c>
      <c r="P309">
        <v>169</v>
      </c>
      <c r="R309" t="s">
        <v>488</v>
      </c>
      <c r="S309">
        <v>10</v>
      </c>
      <c r="T309" t="s">
        <v>492</v>
      </c>
      <c r="U309" t="s">
        <v>488</v>
      </c>
      <c r="V309" t="s">
        <v>489</v>
      </c>
      <c r="W309" s="1">
        <v>45761</v>
      </c>
      <c r="X309" s="1">
        <v>45756</v>
      </c>
      <c r="Y309" t="s">
        <v>498</v>
      </c>
      <c r="Z309">
        <v>794.5</v>
      </c>
      <c r="AA309">
        <v>10</v>
      </c>
    </row>
    <row r="310" spans="1:27" x14ac:dyDescent="0.25">
      <c r="A310" s="1">
        <v>45756</v>
      </c>
      <c r="B310">
        <v>4880</v>
      </c>
      <c r="C310">
        <v>2</v>
      </c>
      <c r="D310">
        <v>2</v>
      </c>
      <c r="E310">
        <v>3</v>
      </c>
      <c r="F310">
        <v>5</v>
      </c>
      <c r="G310">
        <v>1</v>
      </c>
      <c r="I310">
        <v>4</v>
      </c>
      <c r="J310" t="s">
        <v>7</v>
      </c>
      <c r="K310">
        <v>37</v>
      </c>
      <c r="L310" t="s">
        <v>42</v>
      </c>
      <c r="M310" t="s">
        <v>60</v>
      </c>
      <c r="N310" t="s">
        <v>492</v>
      </c>
      <c r="O310">
        <v>391</v>
      </c>
      <c r="P310">
        <v>145</v>
      </c>
      <c r="R310" t="s">
        <v>488</v>
      </c>
      <c r="S310">
        <v>9</v>
      </c>
      <c r="T310" t="s">
        <v>492</v>
      </c>
      <c r="U310" t="s">
        <v>488</v>
      </c>
      <c r="V310" t="s">
        <v>497</v>
      </c>
      <c r="W310" s="1">
        <v>45759</v>
      </c>
      <c r="X310" s="1">
        <v>45756</v>
      </c>
      <c r="Y310" t="s">
        <v>498</v>
      </c>
      <c r="Z310">
        <v>382.2</v>
      </c>
      <c r="AA310">
        <v>10</v>
      </c>
    </row>
    <row r="311" spans="1:27" x14ac:dyDescent="0.25">
      <c r="A311" s="1">
        <v>45756</v>
      </c>
      <c r="B311">
        <v>2757</v>
      </c>
      <c r="C311">
        <v>4</v>
      </c>
      <c r="D311">
        <v>5</v>
      </c>
      <c r="E311">
        <v>3</v>
      </c>
      <c r="F311">
        <v>1</v>
      </c>
      <c r="G311">
        <v>2</v>
      </c>
      <c r="I311">
        <v>4</v>
      </c>
      <c r="J311" t="s">
        <v>7</v>
      </c>
      <c r="K311">
        <v>18</v>
      </c>
      <c r="L311" t="s">
        <v>42</v>
      </c>
      <c r="M311" t="s">
        <v>43</v>
      </c>
      <c r="N311" t="s">
        <v>492</v>
      </c>
      <c r="O311">
        <v>991</v>
      </c>
      <c r="P311">
        <v>91</v>
      </c>
      <c r="Q311" s="1">
        <v>45765</v>
      </c>
      <c r="R311" t="s">
        <v>495</v>
      </c>
      <c r="S311">
        <v>4</v>
      </c>
      <c r="T311" t="s">
        <v>487</v>
      </c>
      <c r="U311" t="s">
        <v>488</v>
      </c>
      <c r="V311" t="s">
        <v>489</v>
      </c>
      <c r="Y311" t="s">
        <v>490</v>
      </c>
      <c r="Z311">
        <v>757.4</v>
      </c>
      <c r="AA311">
        <v>0</v>
      </c>
    </row>
    <row r="312" spans="1:27" x14ac:dyDescent="0.25">
      <c r="A312" s="1">
        <v>45756</v>
      </c>
      <c r="B312">
        <v>1</v>
      </c>
      <c r="C312">
        <v>1</v>
      </c>
      <c r="D312">
        <v>4</v>
      </c>
      <c r="E312">
        <v>3</v>
      </c>
      <c r="F312">
        <v>2</v>
      </c>
      <c r="G312">
        <v>2</v>
      </c>
      <c r="I312">
        <v>10</v>
      </c>
      <c r="J312" t="s">
        <v>5</v>
      </c>
      <c r="K312">
        <v>18</v>
      </c>
      <c r="L312" t="s">
        <v>42</v>
      </c>
      <c r="M312" t="s">
        <v>43</v>
      </c>
      <c r="N312" t="s">
        <v>486</v>
      </c>
      <c r="O312">
        <v>127</v>
      </c>
      <c r="P312">
        <v>99</v>
      </c>
      <c r="R312" t="s">
        <v>488</v>
      </c>
      <c r="S312">
        <v>2</v>
      </c>
      <c r="T312" t="s">
        <v>494</v>
      </c>
      <c r="U312" t="s">
        <v>488</v>
      </c>
      <c r="V312" t="s">
        <v>489</v>
      </c>
      <c r="W312" s="1">
        <v>45761</v>
      </c>
      <c r="X312" s="1">
        <v>45756</v>
      </c>
      <c r="Y312" t="s">
        <v>493</v>
      </c>
      <c r="Z312">
        <v>179.2</v>
      </c>
      <c r="AA312">
        <v>30</v>
      </c>
    </row>
    <row r="313" spans="1:27" x14ac:dyDescent="0.25">
      <c r="A313" s="1">
        <v>45323</v>
      </c>
      <c r="B313">
        <v>2295</v>
      </c>
      <c r="C313">
        <v>5</v>
      </c>
      <c r="D313">
        <v>1</v>
      </c>
      <c r="E313">
        <v>4</v>
      </c>
      <c r="F313">
        <v>3</v>
      </c>
      <c r="G313">
        <v>2</v>
      </c>
      <c r="I313">
        <v>9</v>
      </c>
      <c r="J313" t="s">
        <v>5</v>
      </c>
      <c r="K313">
        <v>22</v>
      </c>
      <c r="L313" t="s">
        <v>42</v>
      </c>
      <c r="M313" t="s">
        <v>53</v>
      </c>
      <c r="N313" t="s">
        <v>486</v>
      </c>
      <c r="O313">
        <v>452</v>
      </c>
      <c r="P313">
        <v>38</v>
      </c>
      <c r="Q313" s="1">
        <v>45333</v>
      </c>
      <c r="R313" t="s">
        <v>495</v>
      </c>
      <c r="S313">
        <v>2</v>
      </c>
      <c r="T313" t="s">
        <v>487</v>
      </c>
      <c r="U313" t="s">
        <v>488</v>
      </c>
      <c r="V313" t="s">
        <v>497</v>
      </c>
      <c r="Y313" t="s">
        <v>490</v>
      </c>
      <c r="Z313">
        <v>343</v>
      </c>
      <c r="AA313">
        <v>0</v>
      </c>
    </row>
    <row r="314" spans="1:27" x14ac:dyDescent="0.25">
      <c r="A314" s="1">
        <v>45323</v>
      </c>
      <c r="B314">
        <v>733</v>
      </c>
      <c r="C314">
        <v>5</v>
      </c>
      <c r="D314">
        <v>2</v>
      </c>
      <c r="E314">
        <v>1</v>
      </c>
      <c r="F314">
        <v>2</v>
      </c>
      <c r="G314">
        <v>2</v>
      </c>
      <c r="I314">
        <v>40</v>
      </c>
      <c r="J314" t="s">
        <v>3</v>
      </c>
      <c r="K314">
        <v>69</v>
      </c>
      <c r="L314" t="s">
        <v>42</v>
      </c>
      <c r="M314" t="s">
        <v>60</v>
      </c>
      <c r="N314" t="s">
        <v>486</v>
      </c>
      <c r="O314">
        <v>350</v>
      </c>
      <c r="P314">
        <v>149</v>
      </c>
      <c r="Q314" s="1">
        <v>45338</v>
      </c>
      <c r="R314" t="s">
        <v>495</v>
      </c>
      <c r="S314">
        <v>1</v>
      </c>
      <c r="T314" t="s">
        <v>494</v>
      </c>
      <c r="U314" t="s">
        <v>488</v>
      </c>
      <c r="V314" t="s">
        <v>497</v>
      </c>
      <c r="Y314" t="s">
        <v>490</v>
      </c>
      <c r="Z314">
        <v>349.3</v>
      </c>
      <c r="AA314">
        <v>0</v>
      </c>
    </row>
    <row r="315" spans="1:27" x14ac:dyDescent="0.25">
      <c r="A315" s="1">
        <v>45755</v>
      </c>
      <c r="B315">
        <v>67</v>
      </c>
      <c r="C315">
        <v>2</v>
      </c>
      <c r="D315">
        <v>4</v>
      </c>
      <c r="E315">
        <v>5</v>
      </c>
      <c r="F315">
        <v>3</v>
      </c>
      <c r="G315">
        <v>1</v>
      </c>
      <c r="I315">
        <v>10</v>
      </c>
      <c r="J315" t="s">
        <v>5</v>
      </c>
      <c r="K315">
        <v>54</v>
      </c>
      <c r="L315" t="s">
        <v>42</v>
      </c>
      <c r="M315" t="s">
        <v>47</v>
      </c>
      <c r="N315" t="s">
        <v>486</v>
      </c>
      <c r="O315">
        <v>232</v>
      </c>
      <c r="P315">
        <v>79</v>
      </c>
      <c r="R315" t="s">
        <v>488</v>
      </c>
      <c r="S315">
        <v>7</v>
      </c>
      <c r="T315" t="s">
        <v>494</v>
      </c>
      <c r="U315" t="s">
        <v>488</v>
      </c>
      <c r="V315" t="s">
        <v>497</v>
      </c>
      <c r="W315" s="1">
        <v>45763</v>
      </c>
      <c r="X315" s="1">
        <v>45755</v>
      </c>
      <c r="Y315" t="s">
        <v>496</v>
      </c>
      <c r="Z315">
        <v>252.7</v>
      </c>
      <c r="AA315">
        <v>50</v>
      </c>
    </row>
    <row r="316" spans="1:27" x14ac:dyDescent="0.25">
      <c r="A316" s="1">
        <v>45755</v>
      </c>
      <c r="B316">
        <v>1865</v>
      </c>
      <c r="C316">
        <v>4</v>
      </c>
      <c r="D316">
        <v>5</v>
      </c>
      <c r="E316">
        <v>3</v>
      </c>
      <c r="F316">
        <v>1</v>
      </c>
      <c r="G316">
        <v>3</v>
      </c>
      <c r="I316">
        <v>10</v>
      </c>
      <c r="J316" t="s">
        <v>5</v>
      </c>
      <c r="K316">
        <v>45</v>
      </c>
      <c r="L316" t="s">
        <v>42</v>
      </c>
      <c r="M316" t="s">
        <v>47</v>
      </c>
      <c r="N316" t="s">
        <v>491</v>
      </c>
      <c r="O316">
        <v>105</v>
      </c>
      <c r="P316">
        <v>138</v>
      </c>
      <c r="Q316" s="1">
        <v>45762</v>
      </c>
      <c r="R316" t="s">
        <v>495</v>
      </c>
      <c r="S316">
        <v>2</v>
      </c>
      <c r="T316" t="s">
        <v>494</v>
      </c>
      <c r="U316" t="s">
        <v>488</v>
      </c>
      <c r="V316" t="s">
        <v>489</v>
      </c>
      <c r="Y316" t="s">
        <v>490</v>
      </c>
      <c r="Z316">
        <v>170.1</v>
      </c>
      <c r="AA316">
        <v>0</v>
      </c>
    </row>
    <row r="317" spans="1:27" x14ac:dyDescent="0.25">
      <c r="A317" s="1">
        <v>45755</v>
      </c>
      <c r="B317">
        <v>1910</v>
      </c>
      <c r="C317">
        <v>5</v>
      </c>
      <c r="D317">
        <v>5</v>
      </c>
      <c r="E317">
        <v>5</v>
      </c>
      <c r="F317">
        <v>4</v>
      </c>
      <c r="G317">
        <v>3</v>
      </c>
      <c r="I317">
        <v>4</v>
      </c>
      <c r="J317" t="s">
        <v>7</v>
      </c>
      <c r="K317">
        <v>73</v>
      </c>
      <c r="L317" t="s">
        <v>42</v>
      </c>
      <c r="M317" t="s">
        <v>53</v>
      </c>
      <c r="N317" t="s">
        <v>491</v>
      </c>
      <c r="O317">
        <v>882</v>
      </c>
      <c r="P317">
        <v>70</v>
      </c>
      <c r="Q317" s="1">
        <v>45769</v>
      </c>
      <c r="R317" t="s">
        <v>495</v>
      </c>
      <c r="S317">
        <v>6</v>
      </c>
      <c r="T317" t="s">
        <v>494</v>
      </c>
      <c r="U317" t="s">
        <v>488</v>
      </c>
      <c r="V317" t="s">
        <v>489</v>
      </c>
      <c r="Y317" t="s">
        <v>490</v>
      </c>
      <c r="Z317">
        <v>666.4</v>
      </c>
      <c r="AA317">
        <v>0</v>
      </c>
    </row>
    <row r="318" spans="1:27" x14ac:dyDescent="0.25">
      <c r="A318" s="1">
        <v>45323</v>
      </c>
      <c r="B318">
        <v>3824</v>
      </c>
      <c r="C318">
        <v>5</v>
      </c>
      <c r="D318">
        <v>2</v>
      </c>
      <c r="E318">
        <v>1</v>
      </c>
      <c r="F318">
        <v>2</v>
      </c>
      <c r="G318">
        <v>2</v>
      </c>
      <c r="I318">
        <v>9</v>
      </c>
      <c r="J318" t="s">
        <v>5</v>
      </c>
      <c r="K318">
        <v>28</v>
      </c>
      <c r="L318" t="s">
        <v>42</v>
      </c>
      <c r="M318" t="s">
        <v>47</v>
      </c>
      <c r="N318" t="s">
        <v>491</v>
      </c>
      <c r="O318">
        <v>541</v>
      </c>
      <c r="P318">
        <v>132</v>
      </c>
      <c r="R318" t="s">
        <v>488</v>
      </c>
      <c r="S318">
        <v>1</v>
      </c>
      <c r="T318" t="s">
        <v>487</v>
      </c>
      <c r="U318" t="s">
        <v>488</v>
      </c>
      <c r="V318" t="s">
        <v>489</v>
      </c>
      <c r="Y318" t="s">
        <v>498</v>
      </c>
      <c r="Z318">
        <v>478.1</v>
      </c>
      <c r="AA318">
        <v>10</v>
      </c>
    </row>
    <row r="319" spans="1:27" x14ac:dyDescent="0.25">
      <c r="A319" s="1">
        <v>45323</v>
      </c>
      <c r="B319">
        <v>2598</v>
      </c>
      <c r="C319">
        <v>5</v>
      </c>
      <c r="D319">
        <v>1</v>
      </c>
      <c r="E319">
        <v>4</v>
      </c>
      <c r="F319">
        <v>5</v>
      </c>
      <c r="G319">
        <v>2</v>
      </c>
      <c r="I319">
        <v>40</v>
      </c>
      <c r="J319" t="s">
        <v>3</v>
      </c>
      <c r="K319">
        <v>65</v>
      </c>
      <c r="L319" t="s">
        <v>42</v>
      </c>
      <c r="M319" t="s">
        <v>47</v>
      </c>
      <c r="N319" t="s">
        <v>486</v>
      </c>
      <c r="O319">
        <v>688</v>
      </c>
      <c r="P319">
        <v>157</v>
      </c>
      <c r="R319" t="s">
        <v>488</v>
      </c>
      <c r="S319">
        <v>2</v>
      </c>
      <c r="T319" t="s">
        <v>492</v>
      </c>
      <c r="U319" t="s">
        <v>488</v>
      </c>
      <c r="V319" t="s">
        <v>497</v>
      </c>
      <c r="Y319" t="s">
        <v>493</v>
      </c>
      <c r="Z319">
        <v>612.5</v>
      </c>
      <c r="AA319">
        <v>30</v>
      </c>
    </row>
    <row r="320" spans="1:27" x14ac:dyDescent="0.25">
      <c r="A320" s="1">
        <v>45323</v>
      </c>
      <c r="B320">
        <v>3289</v>
      </c>
      <c r="C320">
        <v>5</v>
      </c>
      <c r="D320">
        <v>2</v>
      </c>
      <c r="E320">
        <v>1</v>
      </c>
      <c r="F320">
        <v>2</v>
      </c>
      <c r="G320">
        <v>1</v>
      </c>
      <c r="I320">
        <v>9</v>
      </c>
      <c r="J320" t="s">
        <v>5</v>
      </c>
      <c r="K320">
        <v>33</v>
      </c>
      <c r="L320" t="s">
        <v>42</v>
      </c>
      <c r="M320" t="s">
        <v>43</v>
      </c>
      <c r="N320" t="s">
        <v>486</v>
      </c>
      <c r="O320">
        <v>205</v>
      </c>
      <c r="P320">
        <v>62</v>
      </c>
      <c r="Q320" s="1">
        <v>45345</v>
      </c>
      <c r="R320" t="s">
        <v>495</v>
      </c>
      <c r="S320">
        <v>1</v>
      </c>
      <c r="T320" t="s">
        <v>494</v>
      </c>
      <c r="U320" t="s">
        <v>488</v>
      </c>
      <c r="V320" t="s">
        <v>489</v>
      </c>
      <c r="Y320" t="s">
        <v>490</v>
      </c>
      <c r="Z320">
        <v>186.9</v>
      </c>
      <c r="AA320">
        <v>0</v>
      </c>
    </row>
    <row r="321" spans="1:27" x14ac:dyDescent="0.25">
      <c r="A321" s="1">
        <v>45755</v>
      </c>
      <c r="B321">
        <v>819</v>
      </c>
      <c r="C321">
        <v>3</v>
      </c>
      <c r="D321">
        <v>2</v>
      </c>
      <c r="E321">
        <v>4</v>
      </c>
      <c r="F321">
        <v>2</v>
      </c>
      <c r="G321">
        <v>2</v>
      </c>
      <c r="I321">
        <v>10</v>
      </c>
      <c r="J321" t="s">
        <v>5</v>
      </c>
      <c r="K321">
        <v>51</v>
      </c>
      <c r="L321" t="s">
        <v>42</v>
      </c>
      <c r="M321" t="s">
        <v>60</v>
      </c>
      <c r="N321" t="s">
        <v>491</v>
      </c>
      <c r="O321">
        <v>838</v>
      </c>
      <c r="P321">
        <v>46</v>
      </c>
      <c r="Q321" s="1">
        <v>45770</v>
      </c>
      <c r="R321" t="s">
        <v>495</v>
      </c>
      <c r="S321">
        <v>6</v>
      </c>
      <c r="T321" t="s">
        <v>487</v>
      </c>
      <c r="U321" t="s">
        <v>488</v>
      </c>
      <c r="V321" t="s">
        <v>497</v>
      </c>
      <c r="Y321" t="s">
        <v>490</v>
      </c>
      <c r="Z321">
        <v>618.79999999999995</v>
      </c>
      <c r="AA321">
        <v>0</v>
      </c>
    </row>
    <row r="322" spans="1:27" x14ac:dyDescent="0.25">
      <c r="A322" s="1">
        <v>45755</v>
      </c>
      <c r="B322">
        <v>4411</v>
      </c>
      <c r="C322">
        <v>5</v>
      </c>
      <c r="D322">
        <v>5</v>
      </c>
      <c r="E322">
        <v>4</v>
      </c>
      <c r="F322">
        <v>2</v>
      </c>
      <c r="G322">
        <v>1</v>
      </c>
      <c r="I322">
        <v>4</v>
      </c>
      <c r="J322" t="s">
        <v>7</v>
      </c>
      <c r="K322">
        <v>56</v>
      </c>
      <c r="L322" t="s">
        <v>42</v>
      </c>
      <c r="M322" t="s">
        <v>49</v>
      </c>
      <c r="N322" t="s">
        <v>491</v>
      </c>
      <c r="O322">
        <v>51</v>
      </c>
      <c r="P322">
        <v>44</v>
      </c>
      <c r="Q322" s="1">
        <v>45782</v>
      </c>
      <c r="R322" t="s">
        <v>495</v>
      </c>
      <c r="S322">
        <v>6</v>
      </c>
      <c r="T322" t="s">
        <v>494</v>
      </c>
      <c r="U322" t="s">
        <v>488</v>
      </c>
      <c r="V322" t="s">
        <v>489</v>
      </c>
      <c r="Y322" t="s">
        <v>490</v>
      </c>
      <c r="Z322">
        <v>66.5</v>
      </c>
      <c r="AA322">
        <v>0</v>
      </c>
    </row>
    <row r="323" spans="1:27" x14ac:dyDescent="0.25">
      <c r="A323" s="1">
        <v>45324</v>
      </c>
      <c r="B323">
        <v>3681</v>
      </c>
      <c r="C323">
        <v>5</v>
      </c>
      <c r="D323">
        <v>1</v>
      </c>
      <c r="E323">
        <v>4</v>
      </c>
      <c r="F323">
        <v>1</v>
      </c>
      <c r="G323">
        <v>2</v>
      </c>
      <c r="I323">
        <v>40</v>
      </c>
      <c r="J323" t="s">
        <v>3</v>
      </c>
      <c r="K323">
        <v>77</v>
      </c>
      <c r="L323" t="s">
        <v>42</v>
      </c>
      <c r="M323" t="s">
        <v>43</v>
      </c>
      <c r="N323" t="s">
        <v>492</v>
      </c>
      <c r="O323">
        <v>586</v>
      </c>
      <c r="P323">
        <v>141</v>
      </c>
      <c r="R323" t="s">
        <v>488</v>
      </c>
      <c r="S323">
        <v>2</v>
      </c>
      <c r="T323" t="s">
        <v>487</v>
      </c>
      <c r="U323" t="s">
        <v>488</v>
      </c>
      <c r="V323" t="s">
        <v>489</v>
      </c>
      <c r="Y323" t="s">
        <v>498</v>
      </c>
      <c r="Z323">
        <v>515.9</v>
      </c>
      <c r="AA323">
        <v>10</v>
      </c>
    </row>
    <row r="324" spans="1:27" x14ac:dyDescent="0.25">
      <c r="A324" s="1">
        <v>45755</v>
      </c>
      <c r="B324">
        <v>420</v>
      </c>
      <c r="C324">
        <v>5</v>
      </c>
      <c r="D324">
        <v>4</v>
      </c>
      <c r="E324">
        <v>5</v>
      </c>
      <c r="F324">
        <v>4</v>
      </c>
      <c r="G324">
        <v>1</v>
      </c>
      <c r="I324">
        <v>10</v>
      </c>
      <c r="J324" t="s">
        <v>5</v>
      </c>
      <c r="K324">
        <v>41</v>
      </c>
      <c r="L324" t="s">
        <v>42</v>
      </c>
      <c r="M324" t="s">
        <v>53</v>
      </c>
      <c r="N324" t="s">
        <v>491</v>
      </c>
      <c r="O324">
        <v>928</v>
      </c>
      <c r="P324">
        <v>99</v>
      </c>
      <c r="Q324" s="1">
        <v>45775</v>
      </c>
      <c r="R324" t="s">
        <v>495</v>
      </c>
      <c r="S324">
        <v>5</v>
      </c>
      <c r="T324" t="s">
        <v>487</v>
      </c>
      <c r="U324" t="s">
        <v>488</v>
      </c>
      <c r="V324" t="s">
        <v>497</v>
      </c>
      <c r="Y324" t="s">
        <v>490</v>
      </c>
      <c r="Z324">
        <v>718.9</v>
      </c>
      <c r="AA324">
        <v>0</v>
      </c>
    </row>
    <row r="325" spans="1:27" x14ac:dyDescent="0.25">
      <c r="A325" s="1">
        <v>45324</v>
      </c>
      <c r="B325">
        <v>3535</v>
      </c>
      <c r="C325">
        <v>5</v>
      </c>
      <c r="D325">
        <v>1</v>
      </c>
      <c r="E325">
        <v>4</v>
      </c>
      <c r="F325">
        <v>3</v>
      </c>
      <c r="G325">
        <v>2</v>
      </c>
      <c r="I325">
        <v>40</v>
      </c>
      <c r="J325" t="s">
        <v>3</v>
      </c>
      <c r="K325">
        <v>23</v>
      </c>
      <c r="L325" t="s">
        <v>42</v>
      </c>
      <c r="M325" t="s">
        <v>47</v>
      </c>
      <c r="N325" t="s">
        <v>486</v>
      </c>
      <c r="O325">
        <v>210</v>
      </c>
      <c r="P325">
        <v>104</v>
      </c>
      <c r="R325" t="s">
        <v>488</v>
      </c>
      <c r="S325">
        <v>2</v>
      </c>
      <c r="T325" t="s">
        <v>492</v>
      </c>
      <c r="U325" t="s">
        <v>488</v>
      </c>
      <c r="V325" t="s">
        <v>489</v>
      </c>
      <c r="Y325" t="s">
        <v>493</v>
      </c>
      <c r="Z325">
        <v>240.8</v>
      </c>
      <c r="AA325">
        <v>30</v>
      </c>
    </row>
    <row r="326" spans="1:27" x14ac:dyDescent="0.25">
      <c r="A326" s="1">
        <v>45754</v>
      </c>
      <c r="B326">
        <v>1276</v>
      </c>
      <c r="C326">
        <v>4</v>
      </c>
      <c r="D326">
        <v>2</v>
      </c>
      <c r="E326">
        <v>1</v>
      </c>
      <c r="F326">
        <v>1</v>
      </c>
      <c r="G326">
        <v>1</v>
      </c>
      <c r="I326">
        <v>4</v>
      </c>
      <c r="J326" t="s">
        <v>7</v>
      </c>
      <c r="K326">
        <v>53</v>
      </c>
      <c r="L326" t="s">
        <v>42</v>
      </c>
      <c r="M326" t="s">
        <v>53</v>
      </c>
      <c r="N326" t="s">
        <v>492</v>
      </c>
      <c r="O326">
        <v>763</v>
      </c>
      <c r="P326">
        <v>127</v>
      </c>
      <c r="R326" t="s">
        <v>488</v>
      </c>
      <c r="S326">
        <v>8</v>
      </c>
      <c r="T326" t="s">
        <v>487</v>
      </c>
      <c r="U326" t="s">
        <v>488</v>
      </c>
      <c r="V326" t="s">
        <v>497</v>
      </c>
      <c r="W326" s="1">
        <v>45755</v>
      </c>
      <c r="X326" s="1">
        <v>45754</v>
      </c>
      <c r="Y326" t="s">
        <v>493</v>
      </c>
      <c r="Z326">
        <v>644</v>
      </c>
      <c r="AA326">
        <v>30</v>
      </c>
    </row>
    <row r="327" spans="1:27" x14ac:dyDescent="0.25">
      <c r="A327" s="1">
        <v>45324</v>
      </c>
      <c r="B327">
        <v>3603</v>
      </c>
      <c r="C327">
        <v>5</v>
      </c>
      <c r="D327">
        <v>1</v>
      </c>
      <c r="E327">
        <v>4</v>
      </c>
      <c r="F327">
        <v>5</v>
      </c>
      <c r="G327">
        <v>2</v>
      </c>
      <c r="I327">
        <v>40</v>
      </c>
      <c r="J327" t="s">
        <v>3</v>
      </c>
      <c r="K327">
        <v>46</v>
      </c>
      <c r="L327" t="s">
        <v>42</v>
      </c>
      <c r="M327" t="s">
        <v>60</v>
      </c>
      <c r="N327" t="s">
        <v>486</v>
      </c>
      <c r="O327">
        <v>241</v>
      </c>
      <c r="P327">
        <v>163</v>
      </c>
      <c r="Q327" s="1">
        <v>45339</v>
      </c>
      <c r="R327" t="s">
        <v>495</v>
      </c>
      <c r="S327">
        <v>2</v>
      </c>
      <c r="T327" t="s">
        <v>492</v>
      </c>
      <c r="U327" t="s">
        <v>488</v>
      </c>
      <c r="V327" t="s">
        <v>497</v>
      </c>
      <c r="Y327" t="s">
        <v>490</v>
      </c>
      <c r="Z327">
        <v>282.8</v>
      </c>
      <c r="AA327">
        <v>0</v>
      </c>
    </row>
    <row r="328" spans="1:27" x14ac:dyDescent="0.25">
      <c r="A328" s="1">
        <v>45754</v>
      </c>
      <c r="B328">
        <v>1566</v>
      </c>
      <c r="C328">
        <v>4</v>
      </c>
      <c r="D328">
        <v>2</v>
      </c>
      <c r="E328">
        <v>3</v>
      </c>
      <c r="F328">
        <v>4</v>
      </c>
      <c r="G328">
        <v>2</v>
      </c>
      <c r="I328">
        <v>4</v>
      </c>
      <c r="J328" t="s">
        <v>7</v>
      </c>
      <c r="K328">
        <v>75</v>
      </c>
      <c r="L328" t="s">
        <v>42</v>
      </c>
      <c r="M328" t="s">
        <v>60</v>
      </c>
      <c r="N328" t="s">
        <v>491</v>
      </c>
      <c r="O328">
        <v>550</v>
      </c>
      <c r="P328">
        <v>159</v>
      </c>
      <c r="Q328" s="1">
        <v>45781</v>
      </c>
      <c r="R328" t="s">
        <v>495</v>
      </c>
      <c r="S328">
        <v>2</v>
      </c>
      <c r="T328" t="s">
        <v>492</v>
      </c>
      <c r="U328" t="s">
        <v>488</v>
      </c>
      <c r="V328" t="s">
        <v>497</v>
      </c>
      <c r="Y328" t="s">
        <v>490</v>
      </c>
      <c r="Z328">
        <v>496.3</v>
      </c>
      <c r="AA328">
        <v>0</v>
      </c>
    </row>
    <row r="329" spans="1:27" x14ac:dyDescent="0.25">
      <c r="A329" s="1">
        <v>45324</v>
      </c>
      <c r="B329">
        <v>1607</v>
      </c>
      <c r="C329">
        <v>5</v>
      </c>
      <c r="D329">
        <v>1</v>
      </c>
      <c r="E329">
        <v>4</v>
      </c>
      <c r="F329">
        <v>5</v>
      </c>
      <c r="G329">
        <v>2</v>
      </c>
      <c r="I329">
        <v>40</v>
      </c>
      <c r="J329" t="s">
        <v>3</v>
      </c>
      <c r="K329">
        <v>37</v>
      </c>
      <c r="L329" t="s">
        <v>42</v>
      </c>
      <c r="M329" t="s">
        <v>47</v>
      </c>
      <c r="N329" t="s">
        <v>491</v>
      </c>
      <c r="O329">
        <v>572</v>
      </c>
      <c r="P329">
        <v>118</v>
      </c>
      <c r="R329" t="s">
        <v>488</v>
      </c>
      <c r="S329">
        <v>2</v>
      </c>
      <c r="T329" t="s">
        <v>494</v>
      </c>
      <c r="U329" t="s">
        <v>488</v>
      </c>
      <c r="V329" t="s">
        <v>497</v>
      </c>
      <c r="Y329" t="s">
        <v>498</v>
      </c>
      <c r="Z329">
        <v>490</v>
      </c>
      <c r="AA329">
        <v>10</v>
      </c>
    </row>
    <row r="330" spans="1:27" x14ac:dyDescent="0.25">
      <c r="A330" s="1">
        <v>45324</v>
      </c>
      <c r="B330">
        <v>3938</v>
      </c>
      <c r="C330">
        <v>5</v>
      </c>
      <c r="D330">
        <v>2</v>
      </c>
      <c r="E330">
        <v>1</v>
      </c>
      <c r="F330">
        <v>2</v>
      </c>
      <c r="G330">
        <v>3</v>
      </c>
      <c r="I330">
        <v>9</v>
      </c>
      <c r="J330" t="s">
        <v>5</v>
      </c>
      <c r="K330">
        <v>77</v>
      </c>
      <c r="L330" t="s">
        <v>42</v>
      </c>
      <c r="M330" t="s">
        <v>60</v>
      </c>
      <c r="N330" t="s">
        <v>486</v>
      </c>
      <c r="O330">
        <v>151</v>
      </c>
      <c r="P330">
        <v>28</v>
      </c>
      <c r="R330" t="s">
        <v>488</v>
      </c>
      <c r="S330">
        <v>1</v>
      </c>
      <c r="T330" t="s">
        <v>492</v>
      </c>
      <c r="U330" t="s">
        <v>488</v>
      </c>
      <c r="V330" t="s">
        <v>489</v>
      </c>
      <c r="Y330" t="s">
        <v>498</v>
      </c>
      <c r="Z330">
        <v>132.30000000000001</v>
      </c>
      <c r="AA330">
        <v>10</v>
      </c>
    </row>
    <row r="331" spans="1:27" x14ac:dyDescent="0.25">
      <c r="A331" s="1">
        <v>45324</v>
      </c>
      <c r="B331">
        <v>3120</v>
      </c>
      <c r="C331">
        <v>5</v>
      </c>
      <c r="D331">
        <v>1</v>
      </c>
      <c r="E331">
        <v>4</v>
      </c>
      <c r="F331">
        <v>5</v>
      </c>
      <c r="G331">
        <v>1</v>
      </c>
      <c r="I331">
        <v>40</v>
      </c>
      <c r="J331" t="s">
        <v>3</v>
      </c>
      <c r="K331">
        <v>76</v>
      </c>
      <c r="L331" t="s">
        <v>42</v>
      </c>
      <c r="M331" t="s">
        <v>47</v>
      </c>
      <c r="N331" t="s">
        <v>486</v>
      </c>
      <c r="O331">
        <v>889</v>
      </c>
      <c r="P331">
        <v>25</v>
      </c>
      <c r="R331" t="s">
        <v>488</v>
      </c>
      <c r="S331">
        <v>2</v>
      </c>
      <c r="T331" t="s">
        <v>494</v>
      </c>
      <c r="U331" t="s">
        <v>488</v>
      </c>
      <c r="V331" t="s">
        <v>489</v>
      </c>
      <c r="Y331" t="s">
        <v>496</v>
      </c>
      <c r="Z331">
        <v>674.8</v>
      </c>
      <c r="AA331">
        <v>50</v>
      </c>
    </row>
    <row r="332" spans="1:27" x14ac:dyDescent="0.25">
      <c r="A332" s="1">
        <v>45325</v>
      </c>
      <c r="B332">
        <v>4919</v>
      </c>
      <c r="C332">
        <v>5</v>
      </c>
      <c r="D332">
        <v>2</v>
      </c>
      <c r="E332">
        <v>1</v>
      </c>
      <c r="F332">
        <v>2</v>
      </c>
      <c r="G332">
        <v>1</v>
      </c>
      <c r="I332">
        <v>9</v>
      </c>
      <c r="J332" t="s">
        <v>5</v>
      </c>
      <c r="K332">
        <v>53</v>
      </c>
      <c r="L332" t="s">
        <v>42</v>
      </c>
      <c r="M332" t="s">
        <v>47</v>
      </c>
      <c r="N332" t="s">
        <v>491</v>
      </c>
      <c r="O332">
        <v>428</v>
      </c>
      <c r="P332">
        <v>127</v>
      </c>
      <c r="R332" t="s">
        <v>488</v>
      </c>
      <c r="S332">
        <v>1</v>
      </c>
      <c r="T332" t="s">
        <v>487</v>
      </c>
      <c r="U332" t="s">
        <v>488</v>
      </c>
      <c r="V332" t="s">
        <v>497</v>
      </c>
      <c r="Y332" t="s">
        <v>493</v>
      </c>
      <c r="Z332">
        <v>409.5</v>
      </c>
      <c r="AA332">
        <v>30</v>
      </c>
    </row>
    <row r="333" spans="1:27" x14ac:dyDescent="0.25">
      <c r="A333" s="1">
        <v>45325</v>
      </c>
      <c r="B333">
        <v>3298</v>
      </c>
      <c r="C333">
        <v>5</v>
      </c>
      <c r="D333">
        <v>1</v>
      </c>
      <c r="E333">
        <v>4</v>
      </c>
      <c r="F333">
        <v>2</v>
      </c>
      <c r="G333">
        <v>1</v>
      </c>
      <c r="I333">
        <v>40</v>
      </c>
      <c r="J333" t="s">
        <v>3</v>
      </c>
      <c r="K333">
        <v>36</v>
      </c>
      <c r="L333" t="s">
        <v>42</v>
      </c>
      <c r="M333" t="s">
        <v>43</v>
      </c>
      <c r="N333" t="s">
        <v>486</v>
      </c>
      <c r="O333">
        <v>253</v>
      </c>
      <c r="P333">
        <v>171</v>
      </c>
      <c r="Q333" s="1">
        <v>45343</v>
      </c>
      <c r="R333" t="s">
        <v>495</v>
      </c>
      <c r="S333">
        <v>2</v>
      </c>
      <c r="T333" t="s">
        <v>494</v>
      </c>
      <c r="U333" t="s">
        <v>488</v>
      </c>
      <c r="V333" t="s">
        <v>497</v>
      </c>
      <c r="Y333" t="s">
        <v>490</v>
      </c>
      <c r="Z333">
        <v>296.8</v>
      </c>
      <c r="AA333">
        <v>0</v>
      </c>
    </row>
    <row r="334" spans="1:27" x14ac:dyDescent="0.25">
      <c r="A334" s="1">
        <v>45325</v>
      </c>
      <c r="B334">
        <v>3860</v>
      </c>
      <c r="C334">
        <v>5</v>
      </c>
      <c r="D334">
        <v>2</v>
      </c>
      <c r="E334">
        <v>1</v>
      </c>
      <c r="F334">
        <v>2</v>
      </c>
      <c r="G334">
        <v>1</v>
      </c>
      <c r="I334">
        <v>9</v>
      </c>
      <c r="J334" t="s">
        <v>5</v>
      </c>
      <c r="K334">
        <v>43</v>
      </c>
      <c r="L334" t="s">
        <v>42</v>
      </c>
      <c r="M334" t="s">
        <v>43</v>
      </c>
      <c r="N334" t="s">
        <v>491</v>
      </c>
      <c r="O334">
        <v>714</v>
      </c>
      <c r="P334">
        <v>157</v>
      </c>
      <c r="R334" t="s">
        <v>488</v>
      </c>
      <c r="S334">
        <v>1</v>
      </c>
      <c r="T334" t="s">
        <v>492</v>
      </c>
      <c r="U334" t="s">
        <v>488</v>
      </c>
      <c r="V334" t="s">
        <v>489</v>
      </c>
      <c r="Y334" t="s">
        <v>498</v>
      </c>
      <c r="Z334">
        <v>616.70000000000005</v>
      </c>
      <c r="AA334">
        <v>10</v>
      </c>
    </row>
    <row r="335" spans="1:27" x14ac:dyDescent="0.25">
      <c r="A335" s="1">
        <v>45754</v>
      </c>
      <c r="B335">
        <v>1714</v>
      </c>
      <c r="C335">
        <v>2</v>
      </c>
      <c r="D335">
        <v>5</v>
      </c>
      <c r="E335">
        <v>4</v>
      </c>
      <c r="F335">
        <v>1</v>
      </c>
      <c r="G335">
        <v>2</v>
      </c>
      <c r="I335">
        <v>10</v>
      </c>
      <c r="J335" t="s">
        <v>5</v>
      </c>
      <c r="K335">
        <v>28</v>
      </c>
      <c r="L335" t="s">
        <v>42</v>
      </c>
      <c r="M335" t="s">
        <v>60</v>
      </c>
      <c r="N335" t="s">
        <v>492</v>
      </c>
      <c r="O335">
        <v>691</v>
      </c>
      <c r="P335">
        <v>26</v>
      </c>
      <c r="Q335" s="1">
        <v>45763</v>
      </c>
      <c r="R335" t="s">
        <v>495</v>
      </c>
      <c r="S335">
        <v>1</v>
      </c>
      <c r="T335" t="s">
        <v>494</v>
      </c>
      <c r="U335" t="s">
        <v>488</v>
      </c>
      <c r="V335" t="s">
        <v>489</v>
      </c>
      <c r="Y335" t="s">
        <v>490</v>
      </c>
      <c r="Z335">
        <v>501.9</v>
      </c>
      <c r="AA335">
        <v>0</v>
      </c>
    </row>
    <row r="336" spans="1:27" x14ac:dyDescent="0.25">
      <c r="A336" s="1">
        <v>45753</v>
      </c>
      <c r="B336">
        <v>1142</v>
      </c>
      <c r="C336">
        <v>5</v>
      </c>
      <c r="D336">
        <v>5</v>
      </c>
      <c r="E336">
        <v>2</v>
      </c>
      <c r="F336">
        <v>3</v>
      </c>
      <c r="G336">
        <v>1</v>
      </c>
      <c r="I336">
        <v>10</v>
      </c>
      <c r="J336" t="s">
        <v>5</v>
      </c>
      <c r="K336">
        <v>40</v>
      </c>
      <c r="L336" t="s">
        <v>42</v>
      </c>
      <c r="M336" t="s">
        <v>43</v>
      </c>
      <c r="N336" t="s">
        <v>486</v>
      </c>
      <c r="O336">
        <v>497</v>
      </c>
      <c r="P336">
        <v>180</v>
      </c>
      <c r="R336" t="s">
        <v>488</v>
      </c>
      <c r="S336">
        <v>3</v>
      </c>
      <c r="T336" t="s">
        <v>487</v>
      </c>
      <c r="U336" t="s">
        <v>488</v>
      </c>
      <c r="V336" t="s">
        <v>497</v>
      </c>
      <c r="W336" s="1">
        <v>45758</v>
      </c>
      <c r="X336" s="1">
        <v>45753</v>
      </c>
      <c r="Y336" t="s">
        <v>496</v>
      </c>
      <c r="Z336">
        <v>508.9</v>
      </c>
      <c r="AA336">
        <v>50</v>
      </c>
    </row>
    <row r="337" spans="1:27" x14ac:dyDescent="0.25">
      <c r="A337" s="1">
        <v>45753</v>
      </c>
      <c r="B337">
        <v>3564</v>
      </c>
      <c r="C337">
        <v>3</v>
      </c>
      <c r="D337">
        <v>3</v>
      </c>
      <c r="E337">
        <v>2</v>
      </c>
      <c r="F337">
        <v>1</v>
      </c>
      <c r="G337">
        <v>2</v>
      </c>
      <c r="I337">
        <v>10</v>
      </c>
      <c r="J337" t="s">
        <v>5</v>
      </c>
      <c r="K337">
        <v>32</v>
      </c>
      <c r="L337" t="s">
        <v>42</v>
      </c>
      <c r="M337" t="s">
        <v>60</v>
      </c>
      <c r="N337" t="s">
        <v>492</v>
      </c>
      <c r="O337">
        <v>72</v>
      </c>
      <c r="P337">
        <v>181</v>
      </c>
      <c r="Q337" s="1">
        <v>45761</v>
      </c>
      <c r="R337" t="s">
        <v>495</v>
      </c>
      <c r="S337">
        <v>5</v>
      </c>
      <c r="T337" t="s">
        <v>492</v>
      </c>
      <c r="U337" t="s">
        <v>488</v>
      </c>
      <c r="V337" t="s">
        <v>489</v>
      </c>
      <c r="Y337" t="s">
        <v>490</v>
      </c>
      <c r="Z337">
        <v>177.1</v>
      </c>
      <c r="AA337">
        <v>0</v>
      </c>
    </row>
    <row r="338" spans="1:27" x14ac:dyDescent="0.25">
      <c r="A338" s="1">
        <v>45325</v>
      </c>
      <c r="B338">
        <v>3327</v>
      </c>
      <c r="C338">
        <v>5</v>
      </c>
      <c r="D338">
        <v>2</v>
      </c>
      <c r="E338">
        <v>1</v>
      </c>
      <c r="F338">
        <v>2</v>
      </c>
      <c r="G338">
        <v>3</v>
      </c>
      <c r="I338">
        <v>40</v>
      </c>
      <c r="J338" t="s">
        <v>3</v>
      </c>
      <c r="K338">
        <v>49</v>
      </c>
      <c r="L338" t="s">
        <v>42</v>
      </c>
      <c r="M338" t="s">
        <v>49</v>
      </c>
      <c r="N338" t="s">
        <v>486</v>
      </c>
      <c r="O338">
        <v>821</v>
      </c>
      <c r="P338">
        <v>119</v>
      </c>
      <c r="R338" t="s">
        <v>488</v>
      </c>
      <c r="S338">
        <v>1</v>
      </c>
      <c r="T338" t="s">
        <v>494</v>
      </c>
      <c r="U338" t="s">
        <v>488</v>
      </c>
      <c r="V338" t="s">
        <v>497</v>
      </c>
      <c r="Y338" t="s">
        <v>496</v>
      </c>
      <c r="Z338">
        <v>693</v>
      </c>
      <c r="AA338">
        <v>50</v>
      </c>
    </row>
    <row r="339" spans="1:27" x14ac:dyDescent="0.25">
      <c r="A339" s="1">
        <v>45325</v>
      </c>
      <c r="B339">
        <v>2528</v>
      </c>
      <c r="C339">
        <v>5</v>
      </c>
      <c r="D339">
        <v>1</v>
      </c>
      <c r="E339">
        <v>4</v>
      </c>
      <c r="F339">
        <v>3</v>
      </c>
      <c r="G339">
        <v>1</v>
      </c>
      <c r="I339">
        <v>9</v>
      </c>
      <c r="J339" t="s">
        <v>5</v>
      </c>
      <c r="K339">
        <v>24</v>
      </c>
      <c r="L339" t="s">
        <v>42</v>
      </c>
      <c r="M339" t="s">
        <v>53</v>
      </c>
      <c r="N339" t="s">
        <v>491</v>
      </c>
      <c r="O339">
        <v>93</v>
      </c>
      <c r="P339">
        <v>22</v>
      </c>
      <c r="R339" t="s">
        <v>488</v>
      </c>
      <c r="S339">
        <v>2</v>
      </c>
      <c r="T339" t="s">
        <v>487</v>
      </c>
      <c r="U339" t="s">
        <v>488</v>
      </c>
      <c r="V339" t="s">
        <v>489</v>
      </c>
      <c r="Y339" t="s">
        <v>498</v>
      </c>
      <c r="Z339">
        <v>87.5</v>
      </c>
      <c r="AA339">
        <v>10</v>
      </c>
    </row>
    <row r="340" spans="1:27" x14ac:dyDescent="0.25">
      <c r="A340" s="1">
        <v>45753</v>
      </c>
      <c r="B340">
        <v>4531</v>
      </c>
      <c r="C340">
        <v>1</v>
      </c>
      <c r="D340">
        <v>2</v>
      </c>
      <c r="E340">
        <v>5</v>
      </c>
      <c r="F340">
        <v>3</v>
      </c>
      <c r="G340">
        <v>1</v>
      </c>
      <c r="I340">
        <v>10</v>
      </c>
      <c r="J340" t="s">
        <v>5</v>
      </c>
      <c r="K340">
        <v>45</v>
      </c>
      <c r="L340" t="s">
        <v>42</v>
      </c>
      <c r="M340" t="s">
        <v>49</v>
      </c>
      <c r="N340" t="s">
        <v>486</v>
      </c>
      <c r="O340">
        <v>341</v>
      </c>
      <c r="P340">
        <v>156</v>
      </c>
      <c r="R340" t="s">
        <v>488</v>
      </c>
      <c r="S340">
        <v>2</v>
      </c>
      <c r="T340" t="s">
        <v>492</v>
      </c>
      <c r="U340" t="s">
        <v>488</v>
      </c>
      <c r="V340" t="s">
        <v>489</v>
      </c>
      <c r="W340" s="1">
        <v>45762</v>
      </c>
      <c r="X340" s="1">
        <v>45753</v>
      </c>
      <c r="Y340" t="s">
        <v>496</v>
      </c>
      <c r="Z340">
        <v>382.9</v>
      </c>
      <c r="AA340">
        <v>50</v>
      </c>
    </row>
    <row r="341" spans="1:27" x14ac:dyDescent="0.25">
      <c r="A341" s="1">
        <v>45325</v>
      </c>
      <c r="B341">
        <v>209</v>
      </c>
      <c r="C341">
        <v>5</v>
      </c>
      <c r="D341">
        <v>1</v>
      </c>
      <c r="E341">
        <v>4</v>
      </c>
      <c r="F341">
        <v>3</v>
      </c>
      <c r="G341">
        <v>2</v>
      </c>
      <c r="I341">
        <v>9</v>
      </c>
      <c r="J341" t="s">
        <v>5</v>
      </c>
      <c r="K341">
        <v>58</v>
      </c>
      <c r="L341" t="s">
        <v>42</v>
      </c>
      <c r="M341" t="s">
        <v>53</v>
      </c>
      <c r="N341" t="s">
        <v>486</v>
      </c>
      <c r="O341">
        <v>564</v>
      </c>
      <c r="P341">
        <v>93</v>
      </c>
      <c r="Q341" s="1">
        <v>45341</v>
      </c>
      <c r="R341" t="s">
        <v>495</v>
      </c>
      <c r="S341">
        <v>2</v>
      </c>
      <c r="T341" t="s">
        <v>487</v>
      </c>
      <c r="U341" t="s">
        <v>488</v>
      </c>
      <c r="V341" t="s">
        <v>497</v>
      </c>
      <c r="Y341" t="s">
        <v>490</v>
      </c>
      <c r="Z341">
        <v>459.9</v>
      </c>
      <c r="AA341">
        <v>0</v>
      </c>
    </row>
    <row r="342" spans="1:27" x14ac:dyDescent="0.25">
      <c r="A342" s="1">
        <v>45326</v>
      </c>
      <c r="B342">
        <v>1631</v>
      </c>
      <c r="C342">
        <v>5</v>
      </c>
      <c r="D342">
        <v>2</v>
      </c>
      <c r="E342">
        <v>1</v>
      </c>
      <c r="F342">
        <v>2</v>
      </c>
      <c r="G342">
        <v>2</v>
      </c>
      <c r="I342">
        <v>40</v>
      </c>
      <c r="J342" t="s">
        <v>3</v>
      </c>
      <c r="K342">
        <v>50</v>
      </c>
      <c r="L342" t="s">
        <v>42</v>
      </c>
      <c r="M342" t="s">
        <v>47</v>
      </c>
      <c r="N342" t="s">
        <v>491</v>
      </c>
      <c r="O342">
        <v>686</v>
      </c>
      <c r="P342">
        <v>92</v>
      </c>
      <c r="R342" t="s">
        <v>488</v>
      </c>
      <c r="S342">
        <v>1</v>
      </c>
      <c r="T342" t="s">
        <v>487</v>
      </c>
      <c r="U342" t="s">
        <v>488</v>
      </c>
      <c r="V342" t="s">
        <v>497</v>
      </c>
      <c r="Y342" t="s">
        <v>496</v>
      </c>
      <c r="Z342">
        <v>579.6</v>
      </c>
      <c r="AA342">
        <v>50</v>
      </c>
    </row>
    <row r="343" spans="1:27" x14ac:dyDescent="0.25">
      <c r="A343" s="1">
        <v>45326</v>
      </c>
      <c r="B343">
        <v>711</v>
      </c>
      <c r="C343">
        <v>5</v>
      </c>
      <c r="D343">
        <v>1</v>
      </c>
      <c r="E343">
        <v>4</v>
      </c>
      <c r="F343">
        <v>2</v>
      </c>
      <c r="G343">
        <v>3</v>
      </c>
      <c r="I343">
        <v>9</v>
      </c>
      <c r="J343" t="s">
        <v>5</v>
      </c>
      <c r="K343">
        <v>57</v>
      </c>
      <c r="L343" t="s">
        <v>42</v>
      </c>
      <c r="M343" t="s">
        <v>53</v>
      </c>
      <c r="N343" t="s">
        <v>492</v>
      </c>
      <c r="O343">
        <v>131</v>
      </c>
      <c r="P343">
        <v>36</v>
      </c>
      <c r="R343" t="s">
        <v>488</v>
      </c>
      <c r="S343">
        <v>2</v>
      </c>
      <c r="T343" t="s">
        <v>492</v>
      </c>
      <c r="U343" t="s">
        <v>488</v>
      </c>
      <c r="V343" t="s">
        <v>497</v>
      </c>
      <c r="Y343" t="s">
        <v>498</v>
      </c>
      <c r="AA343">
        <v>10</v>
      </c>
    </row>
    <row r="344" spans="1:27" x14ac:dyDescent="0.25">
      <c r="A344" s="1">
        <v>45326</v>
      </c>
      <c r="B344">
        <v>4925</v>
      </c>
      <c r="C344">
        <v>5</v>
      </c>
      <c r="D344">
        <v>2</v>
      </c>
      <c r="E344">
        <v>1</v>
      </c>
      <c r="F344">
        <v>2</v>
      </c>
      <c r="G344">
        <v>3</v>
      </c>
      <c r="I344">
        <v>40</v>
      </c>
      <c r="J344" t="s">
        <v>3</v>
      </c>
      <c r="K344">
        <v>56</v>
      </c>
      <c r="L344" t="s">
        <v>42</v>
      </c>
      <c r="M344" t="s">
        <v>47</v>
      </c>
      <c r="N344" t="s">
        <v>491</v>
      </c>
      <c r="O344">
        <v>644</v>
      </c>
      <c r="P344">
        <v>125</v>
      </c>
      <c r="R344" t="s">
        <v>488</v>
      </c>
      <c r="S344">
        <v>1</v>
      </c>
      <c r="T344" t="s">
        <v>487</v>
      </c>
      <c r="U344" t="s">
        <v>488</v>
      </c>
      <c r="V344" t="s">
        <v>489</v>
      </c>
      <c r="Y344" t="s">
        <v>493</v>
      </c>
      <c r="AA344">
        <v>30</v>
      </c>
    </row>
    <row r="345" spans="1:27" x14ac:dyDescent="0.25">
      <c r="A345" s="1">
        <v>45326</v>
      </c>
      <c r="B345">
        <v>3576</v>
      </c>
      <c r="C345">
        <v>5</v>
      </c>
      <c r="D345">
        <v>1</v>
      </c>
      <c r="E345">
        <v>4</v>
      </c>
      <c r="F345">
        <v>3</v>
      </c>
      <c r="G345">
        <v>1</v>
      </c>
      <c r="I345">
        <v>9</v>
      </c>
      <c r="J345" t="s">
        <v>5</v>
      </c>
      <c r="K345">
        <v>35</v>
      </c>
      <c r="L345" t="s">
        <v>42</v>
      </c>
      <c r="M345" t="s">
        <v>49</v>
      </c>
      <c r="N345" t="s">
        <v>491</v>
      </c>
      <c r="O345">
        <v>759</v>
      </c>
      <c r="P345">
        <v>67</v>
      </c>
      <c r="R345" t="s">
        <v>488</v>
      </c>
      <c r="S345">
        <v>2</v>
      </c>
      <c r="T345" t="s">
        <v>492</v>
      </c>
      <c r="U345" t="s">
        <v>488</v>
      </c>
      <c r="V345" t="s">
        <v>497</v>
      </c>
      <c r="Y345" t="s">
        <v>493</v>
      </c>
      <c r="Z345">
        <v>599.20000000000005</v>
      </c>
      <c r="AA345">
        <v>30</v>
      </c>
    </row>
    <row r="346" spans="1:27" x14ac:dyDescent="0.25">
      <c r="A346" s="1">
        <v>45753</v>
      </c>
      <c r="B346">
        <v>3354</v>
      </c>
      <c r="C346">
        <v>1</v>
      </c>
      <c r="D346">
        <v>1</v>
      </c>
      <c r="E346">
        <v>1</v>
      </c>
      <c r="F346">
        <v>4</v>
      </c>
      <c r="G346">
        <v>3</v>
      </c>
      <c r="I346">
        <v>4</v>
      </c>
      <c r="J346" t="s">
        <v>7</v>
      </c>
      <c r="K346">
        <v>61</v>
      </c>
      <c r="L346" t="s">
        <v>42</v>
      </c>
      <c r="M346" t="s">
        <v>60</v>
      </c>
      <c r="N346" t="s">
        <v>491</v>
      </c>
      <c r="O346">
        <v>523</v>
      </c>
      <c r="P346">
        <v>113</v>
      </c>
      <c r="Q346" s="1">
        <v>45772</v>
      </c>
      <c r="R346" t="s">
        <v>495</v>
      </c>
      <c r="S346">
        <v>3</v>
      </c>
      <c r="T346" t="s">
        <v>487</v>
      </c>
      <c r="U346" t="s">
        <v>488</v>
      </c>
      <c r="V346" t="s">
        <v>497</v>
      </c>
      <c r="Y346" t="s">
        <v>490</v>
      </c>
      <c r="Z346">
        <v>445.2</v>
      </c>
      <c r="AA346">
        <v>0</v>
      </c>
    </row>
    <row r="347" spans="1:27" x14ac:dyDescent="0.25">
      <c r="A347" s="1">
        <v>45752</v>
      </c>
      <c r="B347">
        <v>3609</v>
      </c>
      <c r="C347">
        <v>5</v>
      </c>
      <c r="D347">
        <v>5</v>
      </c>
      <c r="E347">
        <v>1</v>
      </c>
      <c r="F347">
        <v>1</v>
      </c>
      <c r="G347">
        <v>3</v>
      </c>
      <c r="I347">
        <v>4</v>
      </c>
      <c r="J347" t="s">
        <v>7</v>
      </c>
      <c r="K347">
        <v>47</v>
      </c>
      <c r="L347" t="s">
        <v>42</v>
      </c>
      <c r="M347" t="s">
        <v>47</v>
      </c>
      <c r="N347" t="s">
        <v>486</v>
      </c>
      <c r="O347">
        <v>903</v>
      </c>
      <c r="P347">
        <v>114</v>
      </c>
      <c r="R347" t="s">
        <v>488</v>
      </c>
      <c r="S347">
        <v>5</v>
      </c>
      <c r="T347" t="s">
        <v>492</v>
      </c>
      <c r="U347" t="s">
        <v>488</v>
      </c>
      <c r="V347" t="s">
        <v>489</v>
      </c>
      <c r="W347" s="1">
        <v>45758</v>
      </c>
      <c r="X347" s="1">
        <v>45752</v>
      </c>
      <c r="Y347" t="s">
        <v>496</v>
      </c>
      <c r="Z347">
        <v>746.9</v>
      </c>
      <c r="AA347">
        <v>50</v>
      </c>
    </row>
    <row r="348" spans="1:27" x14ac:dyDescent="0.25">
      <c r="A348" s="1">
        <v>45752</v>
      </c>
      <c r="B348">
        <v>2161</v>
      </c>
      <c r="C348">
        <v>4</v>
      </c>
      <c r="D348">
        <v>2</v>
      </c>
      <c r="E348">
        <v>3</v>
      </c>
      <c r="F348">
        <v>2</v>
      </c>
      <c r="G348">
        <v>1</v>
      </c>
      <c r="I348">
        <v>10</v>
      </c>
      <c r="J348" t="s">
        <v>5</v>
      </c>
      <c r="K348">
        <v>75</v>
      </c>
      <c r="L348" t="s">
        <v>42</v>
      </c>
      <c r="M348" t="s">
        <v>60</v>
      </c>
      <c r="N348" t="s">
        <v>491</v>
      </c>
      <c r="O348">
        <v>271</v>
      </c>
      <c r="P348">
        <v>164</v>
      </c>
      <c r="R348" t="s">
        <v>488</v>
      </c>
      <c r="S348">
        <v>1</v>
      </c>
      <c r="T348" t="s">
        <v>492</v>
      </c>
      <c r="U348" t="s">
        <v>488</v>
      </c>
      <c r="V348" t="s">
        <v>489</v>
      </c>
      <c r="W348" s="1">
        <v>45756</v>
      </c>
      <c r="X348" s="1">
        <v>45752</v>
      </c>
      <c r="Y348" t="s">
        <v>496</v>
      </c>
      <c r="Z348">
        <v>339.5</v>
      </c>
      <c r="AA348">
        <v>50</v>
      </c>
    </row>
    <row r="349" spans="1:27" x14ac:dyDescent="0.25">
      <c r="A349" s="1">
        <v>45752</v>
      </c>
      <c r="B349">
        <v>4409</v>
      </c>
      <c r="C349">
        <v>3</v>
      </c>
      <c r="D349">
        <v>2</v>
      </c>
      <c r="E349">
        <v>5</v>
      </c>
      <c r="F349">
        <v>5</v>
      </c>
      <c r="G349">
        <v>3</v>
      </c>
      <c r="I349">
        <v>4</v>
      </c>
      <c r="J349" t="s">
        <v>7</v>
      </c>
      <c r="K349">
        <v>55</v>
      </c>
      <c r="L349" t="s">
        <v>42</v>
      </c>
      <c r="M349" t="s">
        <v>60</v>
      </c>
      <c r="N349" t="s">
        <v>486</v>
      </c>
      <c r="O349">
        <v>221</v>
      </c>
      <c r="P349">
        <v>140</v>
      </c>
      <c r="R349" t="s">
        <v>488</v>
      </c>
      <c r="S349">
        <v>7</v>
      </c>
      <c r="T349" t="s">
        <v>494</v>
      </c>
      <c r="U349" t="s">
        <v>488</v>
      </c>
      <c r="V349" t="s">
        <v>497</v>
      </c>
      <c r="W349" s="1">
        <v>45757</v>
      </c>
      <c r="X349" s="1">
        <v>45752</v>
      </c>
      <c r="Y349" t="s">
        <v>496</v>
      </c>
      <c r="Z349">
        <v>287.7</v>
      </c>
      <c r="AA349">
        <v>50</v>
      </c>
    </row>
    <row r="350" spans="1:27" x14ac:dyDescent="0.25">
      <c r="A350" s="1">
        <v>45752</v>
      </c>
      <c r="B350">
        <v>769</v>
      </c>
      <c r="C350">
        <v>4</v>
      </c>
      <c r="D350">
        <v>5</v>
      </c>
      <c r="E350">
        <v>5</v>
      </c>
      <c r="F350">
        <v>2</v>
      </c>
      <c r="G350">
        <v>3</v>
      </c>
      <c r="I350">
        <v>4</v>
      </c>
      <c r="J350" t="s">
        <v>7</v>
      </c>
      <c r="K350">
        <v>26</v>
      </c>
      <c r="L350" t="s">
        <v>42</v>
      </c>
      <c r="M350" t="s">
        <v>60</v>
      </c>
      <c r="N350" t="s">
        <v>492</v>
      </c>
      <c r="O350">
        <v>673</v>
      </c>
      <c r="P350">
        <v>182</v>
      </c>
      <c r="R350" t="s">
        <v>488</v>
      </c>
      <c r="S350">
        <v>2</v>
      </c>
      <c r="T350" t="s">
        <v>492</v>
      </c>
      <c r="U350" t="s">
        <v>488</v>
      </c>
      <c r="V350" t="s">
        <v>489</v>
      </c>
      <c r="W350" s="1">
        <v>45759</v>
      </c>
      <c r="X350" s="1">
        <v>45752</v>
      </c>
      <c r="Y350" t="s">
        <v>498</v>
      </c>
      <c r="Z350">
        <v>605.5</v>
      </c>
      <c r="AA350">
        <v>10</v>
      </c>
    </row>
    <row r="351" spans="1:27" x14ac:dyDescent="0.25">
      <c r="A351" s="1">
        <v>45326</v>
      </c>
      <c r="B351">
        <v>1620</v>
      </c>
      <c r="C351">
        <v>5</v>
      </c>
      <c r="D351">
        <v>1</v>
      </c>
      <c r="E351">
        <v>4</v>
      </c>
      <c r="F351">
        <v>4</v>
      </c>
      <c r="G351">
        <v>2</v>
      </c>
      <c r="I351">
        <v>9</v>
      </c>
      <c r="J351" t="s">
        <v>5</v>
      </c>
      <c r="K351">
        <v>42</v>
      </c>
      <c r="L351" t="s">
        <v>42</v>
      </c>
      <c r="M351" t="s">
        <v>47</v>
      </c>
      <c r="N351" t="s">
        <v>486</v>
      </c>
      <c r="O351">
        <v>721</v>
      </c>
      <c r="P351">
        <v>168</v>
      </c>
      <c r="Q351" s="1">
        <v>45343</v>
      </c>
      <c r="R351" t="s">
        <v>495</v>
      </c>
      <c r="S351">
        <v>2</v>
      </c>
      <c r="T351" t="s">
        <v>494</v>
      </c>
      <c r="U351" t="s">
        <v>488</v>
      </c>
      <c r="V351" t="s">
        <v>497</v>
      </c>
      <c r="Y351" t="s">
        <v>490</v>
      </c>
      <c r="Z351">
        <v>622.29999999999995</v>
      </c>
      <c r="AA351">
        <v>0</v>
      </c>
    </row>
    <row r="352" spans="1:27" x14ac:dyDescent="0.25">
      <c r="A352" s="1">
        <v>45327</v>
      </c>
      <c r="B352">
        <v>4952</v>
      </c>
      <c r="C352">
        <v>5</v>
      </c>
      <c r="D352">
        <v>2</v>
      </c>
      <c r="E352">
        <v>1</v>
      </c>
      <c r="F352">
        <v>2</v>
      </c>
      <c r="G352">
        <v>3</v>
      </c>
      <c r="I352">
        <v>40</v>
      </c>
      <c r="J352" t="s">
        <v>3</v>
      </c>
      <c r="K352">
        <v>67</v>
      </c>
      <c r="L352" t="s">
        <v>42</v>
      </c>
      <c r="M352" t="s">
        <v>49</v>
      </c>
      <c r="N352" t="s">
        <v>491</v>
      </c>
      <c r="O352">
        <v>883</v>
      </c>
      <c r="P352">
        <v>172</v>
      </c>
      <c r="R352" t="s">
        <v>488</v>
      </c>
      <c r="S352">
        <v>1</v>
      </c>
      <c r="T352" t="s">
        <v>494</v>
      </c>
      <c r="U352" t="s">
        <v>488</v>
      </c>
      <c r="V352" t="s">
        <v>497</v>
      </c>
      <c r="Y352" t="s">
        <v>498</v>
      </c>
      <c r="Z352">
        <v>745.5</v>
      </c>
      <c r="AA352">
        <v>10</v>
      </c>
    </row>
    <row r="353" spans="1:27" x14ac:dyDescent="0.25">
      <c r="A353" s="1">
        <v>45327</v>
      </c>
      <c r="B353">
        <v>680</v>
      </c>
      <c r="C353">
        <v>5</v>
      </c>
      <c r="D353">
        <v>1</v>
      </c>
      <c r="E353">
        <v>4</v>
      </c>
      <c r="F353">
        <v>5</v>
      </c>
      <c r="G353">
        <v>3</v>
      </c>
      <c r="I353">
        <v>9</v>
      </c>
      <c r="J353" t="s">
        <v>5</v>
      </c>
      <c r="K353">
        <v>40</v>
      </c>
      <c r="L353" t="s">
        <v>42</v>
      </c>
      <c r="M353" t="s">
        <v>60</v>
      </c>
      <c r="N353" t="s">
        <v>492</v>
      </c>
      <c r="O353">
        <v>670</v>
      </c>
      <c r="P353">
        <v>100</v>
      </c>
      <c r="R353" t="s">
        <v>488</v>
      </c>
      <c r="S353">
        <v>2</v>
      </c>
      <c r="T353" t="s">
        <v>492</v>
      </c>
      <c r="U353" t="s">
        <v>488</v>
      </c>
      <c r="V353" t="s">
        <v>489</v>
      </c>
      <c r="Y353" t="s">
        <v>496</v>
      </c>
      <c r="Z353">
        <v>574</v>
      </c>
      <c r="AA353">
        <v>50</v>
      </c>
    </row>
    <row r="354" spans="1:27" x14ac:dyDescent="0.25">
      <c r="A354" s="1">
        <v>45327</v>
      </c>
      <c r="B354">
        <v>4130</v>
      </c>
      <c r="C354">
        <v>5</v>
      </c>
      <c r="D354">
        <v>2</v>
      </c>
      <c r="E354">
        <v>1</v>
      </c>
      <c r="F354">
        <v>2</v>
      </c>
      <c r="G354">
        <v>1</v>
      </c>
      <c r="I354">
        <v>40</v>
      </c>
      <c r="J354" t="s">
        <v>3</v>
      </c>
      <c r="K354">
        <v>48</v>
      </c>
      <c r="L354" t="s">
        <v>42</v>
      </c>
      <c r="M354" t="s">
        <v>43</v>
      </c>
      <c r="N354" t="s">
        <v>486</v>
      </c>
      <c r="O354">
        <v>324</v>
      </c>
      <c r="P354">
        <v>175</v>
      </c>
      <c r="Q354" s="1">
        <v>45343</v>
      </c>
      <c r="R354" t="s">
        <v>495</v>
      </c>
      <c r="S354">
        <v>1</v>
      </c>
      <c r="T354" t="s">
        <v>487</v>
      </c>
      <c r="U354" t="s">
        <v>488</v>
      </c>
      <c r="V354" t="s">
        <v>497</v>
      </c>
      <c r="Y354" t="s">
        <v>490</v>
      </c>
      <c r="AA354">
        <v>0</v>
      </c>
    </row>
    <row r="355" spans="1:27" x14ac:dyDescent="0.25">
      <c r="A355" s="1">
        <v>45752</v>
      </c>
      <c r="B355">
        <v>3110</v>
      </c>
      <c r="C355">
        <v>3</v>
      </c>
      <c r="D355">
        <v>3</v>
      </c>
      <c r="E355">
        <v>2</v>
      </c>
      <c r="F355">
        <v>3</v>
      </c>
      <c r="G355">
        <v>2</v>
      </c>
      <c r="I355">
        <v>10</v>
      </c>
      <c r="J355" t="s">
        <v>5</v>
      </c>
      <c r="K355">
        <v>72</v>
      </c>
      <c r="L355" t="s">
        <v>42</v>
      </c>
      <c r="M355" t="s">
        <v>60</v>
      </c>
      <c r="N355" t="s">
        <v>492</v>
      </c>
      <c r="O355">
        <v>813</v>
      </c>
      <c r="P355">
        <v>122</v>
      </c>
      <c r="Q355" s="1">
        <v>45770</v>
      </c>
      <c r="R355" t="s">
        <v>495</v>
      </c>
      <c r="S355">
        <v>9</v>
      </c>
      <c r="T355" t="s">
        <v>487</v>
      </c>
      <c r="U355" t="s">
        <v>488</v>
      </c>
      <c r="V355" t="s">
        <v>497</v>
      </c>
      <c r="Y355" t="s">
        <v>490</v>
      </c>
      <c r="Z355">
        <v>654.5</v>
      </c>
      <c r="AA355">
        <v>0</v>
      </c>
    </row>
    <row r="356" spans="1:27" x14ac:dyDescent="0.25">
      <c r="A356" s="1">
        <v>45752</v>
      </c>
      <c r="B356">
        <v>4016</v>
      </c>
      <c r="C356">
        <v>4</v>
      </c>
      <c r="D356">
        <v>5</v>
      </c>
      <c r="E356">
        <v>3</v>
      </c>
      <c r="F356">
        <v>3</v>
      </c>
      <c r="G356">
        <v>1</v>
      </c>
      <c r="I356">
        <v>4</v>
      </c>
      <c r="J356" t="s">
        <v>7</v>
      </c>
      <c r="K356">
        <v>53</v>
      </c>
      <c r="L356" t="s">
        <v>42</v>
      </c>
      <c r="M356" t="s">
        <v>43</v>
      </c>
      <c r="N356" t="s">
        <v>491</v>
      </c>
      <c r="O356">
        <v>382</v>
      </c>
      <c r="P356">
        <v>69</v>
      </c>
      <c r="Q356" s="1">
        <v>45772</v>
      </c>
      <c r="R356" t="s">
        <v>495</v>
      </c>
      <c r="S356">
        <v>6</v>
      </c>
      <c r="T356" t="s">
        <v>492</v>
      </c>
      <c r="U356" t="s">
        <v>488</v>
      </c>
      <c r="V356" t="s">
        <v>497</v>
      </c>
      <c r="Y356" t="s">
        <v>490</v>
      </c>
      <c r="Z356">
        <v>315.7</v>
      </c>
      <c r="AA356">
        <v>0</v>
      </c>
    </row>
    <row r="357" spans="1:27" x14ac:dyDescent="0.25">
      <c r="A357" s="1">
        <v>45751</v>
      </c>
      <c r="B357">
        <v>2220</v>
      </c>
      <c r="C357">
        <v>5</v>
      </c>
      <c r="D357">
        <v>2</v>
      </c>
      <c r="E357">
        <v>5</v>
      </c>
      <c r="F357">
        <v>3</v>
      </c>
      <c r="G357">
        <v>1</v>
      </c>
      <c r="I357">
        <v>10</v>
      </c>
      <c r="J357" t="s">
        <v>5</v>
      </c>
      <c r="K357">
        <v>45</v>
      </c>
      <c r="L357" t="s">
        <v>42</v>
      </c>
      <c r="M357" t="s">
        <v>47</v>
      </c>
      <c r="N357" t="s">
        <v>492</v>
      </c>
      <c r="O357">
        <v>249</v>
      </c>
      <c r="P357">
        <v>134</v>
      </c>
      <c r="R357" t="s">
        <v>488</v>
      </c>
      <c r="S357">
        <v>1</v>
      </c>
      <c r="T357" t="s">
        <v>492</v>
      </c>
      <c r="U357" t="s">
        <v>488</v>
      </c>
      <c r="V357" t="s">
        <v>489</v>
      </c>
      <c r="W357" s="1">
        <v>45755</v>
      </c>
      <c r="X357" s="1">
        <v>45751</v>
      </c>
      <c r="Y357" t="s">
        <v>493</v>
      </c>
      <c r="Z357">
        <v>289.10000000000002</v>
      </c>
      <c r="AA357">
        <v>30</v>
      </c>
    </row>
    <row r="358" spans="1:27" x14ac:dyDescent="0.25">
      <c r="A358" s="1">
        <v>45327</v>
      </c>
      <c r="B358">
        <v>2299</v>
      </c>
      <c r="C358">
        <v>5</v>
      </c>
      <c r="D358">
        <v>2</v>
      </c>
      <c r="E358">
        <v>1</v>
      </c>
      <c r="F358">
        <v>2</v>
      </c>
      <c r="G358">
        <v>3</v>
      </c>
      <c r="I358">
        <v>40</v>
      </c>
      <c r="J358" t="s">
        <v>3</v>
      </c>
      <c r="K358">
        <v>24</v>
      </c>
      <c r="L358" t="s">
        <v>42</v>
      </c>
      <c r="M358" t="s">
        <v>47</v>
      </c>
      <c r="N358" t="s">
        <v>486</v>
      </c>
      <c r="O358">
        <v>151</v>
      </c>
      <c r="P358">
        <v>146</v>
      </c>
      <c r="Q358" s="1">
        <v>45335</v>
      </c>
      <c r="R358" t="s">
        <v>495</v>
      </c>
      <c r="S358">
        <v>1</v>
      </c>
      <c r="T358" t="s">
        <v>492</v>
      </c>
      <c r="U358" t="s">
        <v>488</v>
      </c>
      <c r="V358" t="s">
        <v>489</v>
      </c>
      <c r="Y358" t="s">
        <v>490</v>
      </c>
      <c r="Z358">
        <v>207.9</v>
      </c>
      <c r="AA358">
        <v>0</v>
      </c>
    </row>
    <row r="359" spans="1:27" x14ac:dyDescent="0.25">
      <c r="A359" s="1">
        <v>45751</v>
      </c>
      <c r="B359">
        <v>2035</v>
      </c>
      <c r="C359">
        <v>4</v>
      </c>
      <c r="D359">
        <v>3</v>
      </c>
      <c r="E359">
        <v>2</v>
      </c>
      <c r="F359">
        <v>2</v>
      </c>
      <c r="G359">
        <v>1</v>
      </c>
      <c r="I359">
        <v>10</v>
      </c>
      <c r="J359" t="s">
        <v>5</v>
      </c>
      <c r="K359">
        <v>74</v>
      </c>
      <c r="L359" t="s">
        <v>42</v>
      </c>
      <c r="M359" t="s">
        <v>53</v>
      </c>
      <c r="N359" t="s">
        <v>492</v>
      </c>
      <c r="O359">
        <v>709</v>
      </c>
      <c r="P359">
        <v>189</v>
      </c>
      <c r="R359" t="s">
        <v>488</v>
      </c>
      <c r="S359">
        <v>4</v>
      </c>
      <c r="T359" t="s">
        <v>487</v>
      </c>
      <c r="U359" t="s">
        <v>488</v>
      </c>
      <c r="V359" t="s">
        <v>489</v>
      </c>
      <c r="W359" s="1">
        <v>45759</v>
      </c>
      <c r="X359" s="1">
        <v>45751</v>
      </c>
      <c r="Y359" t="s">
        <v>498</v>
      </c>
      <c r="Z359">
        <v>635.6</v>
      </c>
      <c r="AA359">
        <v>10</v>
      </c>
    </row>
    <row r="360" spans="1:27" x14ac:dyDescent="0.25">
      <c r="A360" s="1">
        <v>45327</v>
      </c>
      <c r="B360">
        <v>669</v>
      </c>
      <c r="C360">
        <v>5</v>
      </c>
      <c r="D360">
        <v>2</v>
      </c>
      <c r="E360">
        <v>1</v>
      </c>
      <c r="F360">
        <v>2</v>
      </c>
      <c r="G360">
        <v>2</v>
      </c>
      <c r="I360">
        <v>9</v>
      </c>
      <c r="J360" t="s">
        <v>5</v>
      </c>
      <c r="K360">
        <v>33</v>
      </c>
      <c r="L360" t="s">
        <v>42</v>
      </c>
      <c r="M360" t="s">
        <v>49</v>
      </c>
      <c r="N360" t="s">
        <v>486</v>
      </c>
      <c r="O360">
        <v>639</v>
      </c>
      <c r="P360">
        <v>151</v>
      </c>
      <c r="Q360" s="1">
        <v>45355</v>
      </c>
      <c r="R360" t="s">
        <v>495</v>
      </c>
      <c r="S360">
        <v>1</v>
      </c>
      <c r="T360" t="s">
        <v>487</v>
      </c>
      <c r="U360" t="s">
        <v>488</v>
      </c>
      <c r="V360" t="s">
        <v>489</v>
      </c>
      <c r="Y360" t="s">
        <v>490</v>
      </c>
      <c r="AA360">
        <v>0</v>
      </c>
    </row>
    <row r="361" spans="1:27" x14ac:dyDescent="0.25">
      <c r="A361" s="1">
        <v>45750</v>
      </c>
      <c r="B361">
        <v>2488</v>
      </c>
      <c r="C361">
        <v>1</v>
      </c>
      <c r="D361">
        <v>5</v>
      </c>
      <c r="E361">
        <v>1</v>
      </c>
      <c r="F361">
        <v>2</v>
      </c>
      <c r="G361">
        <v>3</v>
      </c>
      <c r="I361">
        <v>4</v>
      </c>
      <c r="J361" t="s">
        <v>7</v>
      </c>
      <c r="K361">
        <v>66</v>
      </c>
      <c r="L361" t="s">
        <v>42</v>
      </c>
      <c r="M361" t="s">
        <v>47</v>
      </c>
      <c r="N361" t="s">
        <v>491</v>
      </c>
      <c r="O361">
        <v>902</v>
      </c>
      <c r="P361">
        <v>181</v>
      </c>
      <c r="Q361" s="1">
        <v>45767</v>
      </c>
      <c r="R361" t="s">
        <v>495</v>
      </c>
      <c r="S361">
        <v>8</v>
      </c>
      <c r="T361" t="s">
        <v>494</v>
      </c>
      <c r="U361" t="s">
        <v>488</v>
      </c>
      <c r="V361" t="s">
        <v>497</v>
      </c>
      <c r="Y361" t="s">
        <v>490</v>
      </c>
      <c r="Z361">
        <v>758.1</v>
      </c>
      <c r="AA361">
        <v>0</v>
      </c>
    </row>
    <row r="362" spans="1:27" x14ac:dyDescent="0.25">
      <c r="A362" s="1">
        <v>45750</v>
      </c>
      <c r="B362">
        <v>1336</v>
      </c>
      <c r="C362">
        <v>2</v>
      </c>
      <c r="D362">
        <v>1</v>
      </c>
      <c r="E362">
        <v>1</v>
      </c>
      <c r="F362">
        <v>3</v>
      </c>
      <c r="G362">
        <v>2</v>
      </c>
      <c r="I362">
        <v>10</v>
      </c>
      <c r="J362" t="s">
        <v>5</v>
      </c>
      <c r="K362">
        <v>79</v>
      </c>
      <c r="L362" t="s">
        <v>42</v>
      </c>
      <c r="M362" t="s">
        <v>47</v>
      </c>
      <c r="N362" t="s">
        <v>492</v>
      </c>
      <c r="O362">
        <v>573</v>
      </c>
      <c r="P362">
        <v>96</v>
      </c>
      <c r="Q362" s="1">
        <v>45772</v>
      </c>
      <c r="R362" t="s">
        <v>495</v>
      </c>
      <c r="S362">
        <v>3</v>
      </c>
      <c r="T362" t="s">
        <v>494</v>
      </c>
      <c r="U362" t="s">
        <v>488</v>
      </c>
      <c r="V362" t="s">
        <v>497</v>
      </c>
      <c r="Y362" t="s">
        <v>490</v>
      </c>
      <c r="Z362">
        <v>468.3</v>
      </c>
      <c r="AA362">
        <v>0</v>
      </c>
    </row>
    <row r="363" spans="1:27" x14ac:dyDescent="0.25">
      <c r="A363" s="1">
        <v>45328</v>
      </c>
      <c r="B363">
        <v>3115</v>
      </c>
      <c r="C363">
        <v>5</v>
      </c>
      <c r="D363">
        <v>1</v>
      </c>
      <c r="E363">
        <v>4</v>
      </c>
      <c r="F363">
        <v>2</v>
      </c>
      <c r="G363">
        <v>2</v>
      </c>
      <c r="I363">
        <v>40</v>
      </c>
      <c r="J363" t="s">
        <v>3</v>
      </c>
      <c r="K363">
        <v>74</v>
      </c>
      <c r="L363" t="s">
        <v>42</v>
      </c>
      <c r="M363" t="s">
        <v>49</v>
      </c>
      <c r="N363" t="s">
        <v>486</v>
      </c>
      <c r="O363">
        <v>807</v>
      </c>
      <c r="P363">
        <v>162</v>
      </c>
      <c r="R363" t="s">
        <v>488</v>
      </c>
      <c r="S363">
        <v>2</v>
      </c>
      <c r="T363" t="s">
        <v>487</v>
      </c>
      <c r="U363" t="s">
        <v>488</v>
      </c>
      <c r="V363" t="s">
        <v>489</v>
      </c>
      <c r="Y363" t="s">
        <v>493</v>
      </c>
      <c r="Z363">
        <v>699.3</v>
      </c>
      <c r="AA363">
        <v>30</v>
      </c>
    </row>
    <row r="364" spans="1:27" x14ac:dyDescent="0.25">
      <c r="A364" s="1">
        <v>45328</v>
      </c>
      <c r="B364">
        <v>480</v>
      </c>
      <c r="C364">
        <v>5</v>
      </c>
      <c r="D364">
        <v>2</v>
      </c>
      <c r="E364">
        <v>1</v>
      </c>
      <c r="F364">
        <v>2</v>
      </c>
      <c r="G364">
        <v>1</v>
      </c>
      <c r="I364">
        <v>9</v>
      </c>
      <c r="J364" t="s">
        <v>5</v>
      </c>
      <c r="K364">
        <v>69</v>
      </c>
      <c r="L364" t="s">
        <v>42</v>
      </c>
      <c r="M364" t="s">
        <v>49</v>
      </c>
      <c r="N364" t="s">
        <v>486</v>
      </c>
      <c r="O364">
        <v>374</v>
      </c>
      <c r="P364">
        <v>27</v>
      </c>
      <c r="Q364" s="1">
        <v>45350</v>
      </c>
      <c r="R364" t="s">
        <v>495</v>
      </c>
      <c r="S364">
        <v>1</v>
      </c>
      <c r="T364" t="s">
        <v>494</v>
      </c>
      <c r="U364" t="s">
        <v>488</v>
      </c>
      <c r="V364" t="s">
        <v>497</v>
      </c>
      <c r="Y364" t="s">
        <v>490</v>
      </c>
      <c r="Z364">
        <v>280.7</v>
      </c>
      <c r="AA364">
        <v>0</v>
      </c>
    </row>
    <row r="365" spans="1:27" x14ac:dyDescent="0.25">
      <c r="A365" s="1">
        <v>45750</v>
      </c>
      <c r="B365">
        <v>4755</v>
      </c>
      <c r="C365">
        <v>5</v>
      </c>
      <c r="D365">
        <v>1</v>
      </c>
      <c r="E365">
        <v>1</v>
      </c>
      <c r="F365">
        <v>3</v>
      </c>
      <c r="G365">
        <v>1</v>
      </c>
      <c r="I365">
        <v>4</v>
      </c>
      <c r="J365" t="s">
        <v>7</v>
      </c>
      <c r="K365">
        <v>38</v>
      </c>
      <c r="L365" t="s">
        <v>42</v>
      </c>
      <c r="M365" t="s">
        <v>60</v>
      </c>
      <c r="N365" t="s">
        <v>486</v>
      </c>
      <c r="O365">
        <v>101</v>
      </c>
      <c r="P365">
        <v>128</v>
      </c>
      <c r="Q365" s="1">
        <v>45760</v>
      </c>
      <c r="R365" t="s">
        <v>495</v>
      </c>
      <c r="S365">
        <v>1</v>
      </c>
      <c r="T365" t="s">
        <v>492</v>
      </c>
      <c r="U365" t="s">
        <v>488</v>
      </c>
      <c r="V365" t="s">
        <v>489</v>
      </c>
      <c r="Y365" t="s">
        <v>490</v>
      </c>
      <c r="Z365">
        <v>160.30000000000001</v>
      </c>
      <c r="AA365">
        <v>0</v>
      </c>
    </row>
    <row r="366" spans="1:27" x14ac:dyDescent="0.25">
      <c r="A366" s="1">
        <v>45750</v>
      </c>
      <c r="B366">
        <v>1638</v>
      </c>
      <c r="C366">
        <v>4</v>
      </c>
      <c r="D366">
        <v>1</v>
      </c>
      <c r="E366">
        <v>1</v>
      </c>
      <c r="F366">
        <v>3</v>
      </c>
      <c r="G366">
        <v>2</v>
      </c>
      <c r="I366">
        <v>10</v>
      </c>
      <c r="J366" t="s">
        <v>5</v>
      </c>
      <c r="K366">
        <v>54</v>
      </c>
      <c r="L366" t="s">
        <v>42</v>
      </c>
      <c r="M366" t="s">
        <v>49</v>
      </c>
      <c r="N366" t="s">
        <v>486</v>
      </c>
      <c r="O366">
        <v>98</v>
      </c>
      <c r="P366">
        <v>179</v>
      </c>
      <c r="R366" t="s">
        <v>488</v>
      </c>
      <c r="S366">
        <v>2</v>
      </c>
      <c r="T366" t="s">
        <v>492</v>
      </c>
      <c r="U366" t="s">
        <v>488</v>
      </c>
      <c r="V366" t="s">
        <v>497</v>
      </c>
      <c r="W366" s="1">
        <v>45753</v>
      </c>
      <c r="X366" s="1">
        <v>45750</v>
      </c>
      <c r="Y366" t="s">
        <v>496</v>
      </c>
      <c r="Z366">
        <v>228.9</v>
      </c>
      <c r="AA366">
        <v>50</v>
      </c>
    </row>
    <row r="367" spans="1:27" x14ac:dyDescent="0.25">
      <c r="A367" s="1">
        <v>45328</v>
      </c>
      <c r="B367">
        <v>3007</v>
      </c>
      <c r="C367">
        <v>5</v>
      </c>
      <c r="D367">
        <v>1</v>
      </c>
      <c r="E367">
        <v>4</v>
      </c>
      <c r="F367">
        <v>2</v>
      </c>
      <c r="G367">
        <v>3</v>
      </c>
      <c r="I367">
        <v>40</v>
      </c>
      <c r="J367" t="s">
        <v>3</v>
      </c>
      <c r="K367">
        <v>19</v>
      </c>
      <c r="L367" t="s">
        <v>42</v>
      </c>
      <c r="M367" t="s">
        <v>43</v>
      </c>
      <c r="N367" t="s">
        <v>486</v>
      </c>
      <c r="O367">
        <v>545</v>
      </c>
      <c r="P367">
        <v>105</v>
      </c>
      <c r="R367" t="s">
        <v>488</v>
      </c>
      <c r="S367">
        <v>2</v>
      </c>
      <c r="T367" t="s">
        <v>487</v>
      </c>
      <c r="U367" t="s">
        <v>488</v>
      </c>
      <c r="V367" t="s">
        <v>489</v>
      </c>
      <c r="Y367" t="s">
        <v>493</v>
      </c>
      <c r="Z367">
        <v>476</v>
      </c>
      <c r="AA367">
        <v>30</v>
      </c>
    </row>
    <row r="368" spans="1:27" x14ac:dyDescent="0.25">
      <c r="A368" s="1">
        <v>45750</v>
      </c>
      <c r="B368">
        <v>1967</v>
      </c>
      <c r="C368">
        <v>1</v>
      </c>
      <c r="D368">
        <v>4</v>
      </c>
      <c r="E368">
        <v>1</v>
      </c>
      <c r="F368">
        <v>2</v>
      </c>
      <c r="G368">
        <v>1</v>
      </c>
      <c r="I368">
        <v>4</v>
      </c>
      <c r="J368" t="s">
        <v>7</v>
      </c>
      <c r="K368">
        <v>43</v>
      </c>
      <c r="L368" t="s">
        <v>42</v>
      </c>
      <c r="M368" t="s">
        <v>47</v>
      </c>
      <c r="N368" t="s">
        <v>486</v>
      </c>
      <c r="O368">
        <v>429</v>
      </c>
      <c r="P368">
        <v>20</v>
      </c>
      <c r="Q368" s="1">
        <v>45760</v>
      </c>
      <c r="R368" t="s">
        <v>495</v>
      </c>
      <c r="S368">
        <v>3</v>
      </c>
      <c r="T368" t="s">
        <v>487</v>
      </c>
      <c r="U368" t="s">
        <v>488</v>
      </c>
      <c r="V368" t="s">
        <v>489</v>
      </c>
      <c r="Y368" t="s">
        <v>490</v>
      </c>
      <c r="Z368">
        <v>314.3</v>
      </c>
      <c r="AA368">
        <v>0</v>
      </c>
    </row>
    <row r="369" spans="1:27" x14ac:dyDescent="0.25">
      <c r="A369" s="1">
        <v>45750</v>
      </c>
      <c r="B369">
        <v>4686</v>
      </c>
      <c r="C369">
        <v>2</v>
      </c>
      <c r="D369">
        <v>4</v>
      </c>
      <c r="E369">
        <v>1</v>
      </c>
      <c r="F369">
        <v>2</v>
      </c>
      <c r="G369">
        <v>1</v>
      </c>
      <c r="I369">
        <v>4</v>
      </c>
      <c r="J369" t="s">
        <v>7</v>
      </c>
      <c r="K369">
        <v>62</v>
      </c>
      <c r="L369" t="s">
        <v>42</v>
      </c>
      <c r="M369" t="s">
        <v>47</v>
      </c>
      <c r="N369" t="s">
        <v>492</v>
      </c>
      <c r="O369">
        <v>770</v>
      </c>
      <c r="P369">
        <v>166</v>
      </c>
      <c r="Q369" s="1">
        <v>45775</v>
      </c>
      <c r="R369" t="s">
        <v>495</v>
      </c>
      <c r="S369">
        <v>4</v>
      </c>
      <c r="T369" t="s">
        <v>492</v>
      </c>
      <c r="U369" t="s">
        <v>488</v>
      </c>
      <c r="V369" t="s">
        <v>497</v>
      </c>
      <c r="Y369" t="s">
        <v>490</v>
      </c>
      <c r="Z369">
        <v>655.20000000000005</v>
      </c>
      <c r="AA369">
        <v>0</v>
      </c>
    </row>
    <row r="370" spans="1:27" x14ac:dyDescent="0.25">
      <c r="A370" s="1">
        <v>45328</v>
      </c>
      <c r="B370">
        <v>4214</v>
      </c>
      <c r="C370">
        <v>5</v>
      </c>
      <c r="D370">
        <v>2</v>
      </c>
      <c r="E370">
        <v>1</v>
      </c>
      <c r="F370">
        <v>2</v>
      </c>
      <c r="G370">
        <v>3</v>
      </c>
      <c r="I370">
        <v>9</v>
      </c>
      <c r="J370" t="s">
        <v>5</v>
      </c>
      <c r="K370">
        <v>79</v>
      </c>
      <c r="L370" t="s">
        <v>42</v>
      </c>
      <c r="M370" t="s">
        <v>53</v>
      </c>
      <c r="N370" t="s">
        <v>486</v>
      </c>
      <c r="O370">
        <v>512</v>
      </c>
      <c r="P370">
        <v>140</v>
      </c>
      <c r="Q370" s="1">
        <v>45341</v>
      </c>
      <c r="R370" t="s">
        <v>495</v>
      </c>
      <c r="S370">
        <v>1</v>
      </c>
      <c r="T370" t="s">
        <v>494</v>
      </c>
      <c r="U370" t="s">
        <v>488</v>
      </c>
      <c r="V370" t="s">
        <v>497</v>
      </c>
      <c r="Y370" t="s">
        <v>490</v>
      </c>
      <c r="Z370">
        <v>456.4</v>
      </c>
      <c r="AA370">
        <v>0</v>
      </c>
    </row>
    <row r="371" spans="1:27" x14ac:dyDescent="0.25">
      <c r="A371" s="1">
        <v>45749</v>
      </c>
      <c r="B371">
        <v>1404</v>
      </c>
      <c r="C371">
        <v>3</v>
      </c>
      <c r="D371">
        <v>2</v>
      </c>
      <c r="E371">
        <v>3</v>
      </c>
      <c r="F371">
        <v>3</v>
      </c>
      <c r="G371">
        <v>3</v>
      </c>
      <c r="I371">
        <v>10</v>
      </c>
      <c r="J371" t="s">
        <v>5</v>
      </c>
      <c r="K371">
        <v>60</v>
      </c>
      <c r="L371" t="s">
        <v>42</v>
      </c>
      <c r="M371" t="s">
        <v>47</v>
      </c>
      <c r="N371" t="s">
        <v>486</v>
      </c>
      <c r="O371">
        <v>551</v>
      </c>
      <c r="P371">
        <v>80</v>
      </c>
      <c r="Q371" s="1">
        <v>45773</v>
      </c>
      <c r="R371" t="s">
        <v>495</v>
      </c>
      <c r="S371">
        <v>6</v>
      </c>
      <c r="T371" t="s">
        <v>487</v>
      </c>
      <c r="U371" t="s">
        <v>488</v>
      </c>
      <c r="V371" t="s">
        <v>497</v>
      </c>
      <c r="Y371" t="s">
        <v>490</v>
      </c>
      <c r="Z371">
        <v>441.7</v>
      </c>
      <c r="AA371">
        <v>0</v>
      </c>
    </row>
    <row r="372" spans="1:27" x14ac:dyDescent="0.25">
      <c r="A372" s="1">
        <v>45329</v>
      </c>
      <c r="B372">
        <v>639</v>
      </c>
      <c r="C372">
        <v>5</v>
      </c>
      <c r="D372">
        <v>2</v>
      </c>
      <c r="E372">
        <v>1</v>
      </c>
      <c r="F372">
        <v>2</v>
      </c>
      <c r="G372">
        <v>1</v>
      </c>
      <c r="I372">
        <v>9</v>
      </c>
      <c r="J372" t="s">
        <v>5</v>
      </c>
      <c r="K372">
        <v>22</v>
      </c>
      <c r="L372" t="s">
        <v>42</v>
      </c>
      <c r="M372" t="s">
        <v>49</v>
      </c>
      <c r="N372" t="s">
        <v>492</v>
      </c>
      <c r="O372">
        <v>526</v>
      </c>
      <c r="P372">
        <v>135</v>
      </c>
      <c r="R372" t="s">
        <v>488</v>
      </c>
      <c r="S372">
        <v>1</v>
      </c>
      <c r="T372" t="s">
        <v>487</v>
      </c>
      <c r="U372" t="s">
        <v>488</v>
      </c>
      <c r="V372" t="s">
        <v>497</v>
      </c>
      <c r="Y372" t="s">
        <v>498</v>
      </c>
      <c r="Z372">
        <v>469.7</v>
      </c>
      <c r="AA372">
        <v>10</v>
      </c>
    </row>
    <row r="373" spans="1:27" x14ac:dyDescent="0.25">
      <c r="A373" s="1">
        <v>45749</v>
      </c>
      <c r="B373">
        <v>1169</v>
      </c>
      <c r="C373">
        <v>4</v>
      </c>
      <c r="D373">
        <v>5</v>
      </c>
      <c r="E373">
        <v>3</v>
      </c>
      <c r="F373">
        <v>1</v>
      </c>
      <c r="G373">
        <v>1</v>
      </c>
      <c r="I373">
        <v>4</v>
      </c>
      <c r="J373" t="s">
        <v>7</v>
      </c>
      <c r="K373">
        <v>52</v>
      </c>
      <c r="L373" t="s">
        <v>42</v>
      </c>
      <c r="M373" t="s">
        <v>47</v>
      </c>
      <c r="N373" t="s">
        <v>486</v>
      </c>
      <c r="O373">
        <v>65</v>
      </c>
      <c r="P373">
        <v>40</v>
      </c>
      <c r="R373" t="s">
        <v>488</v>
      </c>
      <c r="S373">
        <v>7</v>
      </c>
      <c r="T373" t="s">
        <v>492</v>
      </c>
      <c r="U373" t="s">
        <v>488</v>
      </c>
      <c r="V373" t="s">
        <v>497</v>
      </c>
      <c r="W373" s="1">
        <v>45752</v>
      </c>
      <c r="X373" s="1">
        <v>45749</v>
      </c>
      <c r="Y373" t="s">
        <v>496</v>
      </c>
      <c r="Z373">
        <v>108.5</v>
      </c>
      <c r="AA373">
        <v>50</v>
      </c>
    </row>
    <row r="374" spans="1:27" x14ac:dyDescent="0.25">
      <c r="A374" s="1">
        <v>45329</v>
      </c>
      <c r="B374">
        <v>4395</v>
      </c>
      <c r="C374">
        <v>5</v>
      </c>
      <c r="D374">
        <v>2</v>
      </c>
      <c r="E374">
        <v>1</v>
      </c>
      <c r="F374">
        <v>2</v>
      </c>
      <c r="G374">
        <v>3</v>
      </c>
      <c r="I374">
        <v>9</v>
      </c>
      <c r="J374" t="s">
        <v>5</v>
      </c>
      <c r="K374">
        <v>49</v>
      </c>
      <c r="L374" t="s">
        <v>42</v>
      </c>
      <c r="M374" t="s">
        <v>49</v>
      </c>
      <c r="N374" t="s">
        <v>486</v>
      </c>
      <c r="O374">
        <v>639</v>
      </c>
      <c r="P374">
        <v>85</v>
      </c>
      <c r="Q374" s="1">
        <v>45336</v>
      </c>
      <c r="R374" t="s">
        <v>495</v>
      </c>
      <c r="S374">
        <v>1</v>
      </c>
      <c r="T374" t="s">
        <v>494</v>
      </c>
      <c r="U374" t="s">
        <v>488</v>
      </c>
      <c r="V374" t="s">
        <v>489</v>
      </c>
      <c r="Y374" t="s">
        <v>490</v>
      </c>
      <c r="Z374">
        <v>506.8</v>
      </c>
      <c r="AA374">
        <v>0</v>
      </c>
    </row>
    <row r="375" spans="1:27" x14ac:dyDescent="0.25">
      <c r="A375" s="1">
        <v>45749</v>
      </c>
      <c r="B375">
        <v>1012</v>
      </c>
      <c r="C375">
        <v>5</v>
      </c>
      <c r="D375">
        <v>5</v>
      </c>
      <c r="E375">
        <v>3</v>
      </c>
      <c r="F375">
        <v>5</v>
      </c>
      <c r="G375">
        <v>2</v>
      </c>
      <c r="I375">
        <v>10</v>
      </c>
      <c r="J375" t="s">
        <v>5</v>
      </c>
      <c r="K375">
        <v>29</v>
      </c>
      <c r="L375" t="s">
        <v>42</v>
      </c>
      <c r="M375" t="s">
        <v>43</v>
      </c>
      <c r="N375" t="s">
        <v>486</v>
      </c>
      <c r="O375">
        <v>252</v>
      </c>
      <c r="P375">
        <v>130</v>
      </c>
      <c r="Q375" s="1">
        <v>45767</v>
      </c>
      <c r="R375" t="s">
        <v>495</v>
      </c>
      <c r="S375">
        <v>3</v>
      </c>
      <c r="T375" t="s">
        <v>487</v>
      </c>
      <c r="U375" t="s">
        <v>488</v>
      </c>
      <c r="V375" t="s">
        <v>497</v>
      </c>
      <c r="Y375" t="s">
        <v>490</v>
      </c>
      <c r="Z375">
        <v>267.39999999999998</v>
      </c>
      <c r="AA375">
        <v>0</v>
      </c>
    </row>
    <row r="376" spans="1:27" x14ac:dyDescent="0.25">
      <c r="A376" s="1">
        <v>45329</v>
      </c>
      <c r="B376">
        <v>4957</v>
      </c>
      <c r="C376">
        <v>5</v>
      </c>
      <c r="D376">
        <v>2</v>
      </c>
      <c r="E376">
        <v>1</v>
      </c>
      <c r="F376">
        <v>2</v>
      </c>
      <c r="G376">
        <v>2</v>
      </c>
      <c r="I376">
        <v>9</v>
      </c>
      <c r="J376" t="s">
        <v>5</v>
      </c>
      <c r="K376">
        <v>72</v>
      </c>
      <c r="L376" t="s">
        <v>42</v>
      </c>
      <c r="M376" t="s">
        <v>43</v>
      </c>
      <c r="N376" t="s">
        <v>492</v>
      </c>
      <c r="O376">
        <v>361</v>
      </c>
      <c r="P376">
        <v>50</v>
      </c>
      <c r="R376" t="s">
        <v>488</v>
      </c>
      <c r="S376">
        <v>1</v>
      </c>
      <c r="T376" t="s">
        <v>487</v>
      </c>
      <c r="U376" t="s">
        <v>488</v>
      </c>
      <c r="V376" t="s">
        <v>497</v>
      </c>
      <c r="Y376" t="s">
        <v>498</v>
      </c>
      <c r="Z376">
        <v>294.7</v>
      </c>
      <c r="AA376">
        <v>10</v>
      </c>
    </row>
    <row r="377" spans="1:27" x14ac:dyDescent="0.25">
      <c r="A377" s="1">
        <v>45749</v>
      </c>
      <c r="B377">
        <v>378</v>
      </c>
      <c r="C377">
        <v>2</v>
      </c>
      <c r="D377">
        <v>4</v>
      </c>
      <c r="E377">
        <v>3</v>
      </c>
      <c r="F377">
        <v>5</v>
      </c>
      <c r="G377">
        <v>1</v>
      </c>
      <c r="I377">
        <v>4</v>
      </c>
      <c r="J377" t="s">
        <v>7</v>
      </c>
      <c r="K377">
        <v>79</v>
      </c>
      <c r="L377" t="s">
        <v>42</v>
      </c>
      <c r="M377" t="s">
        <v>47</v>
      </c>
      <c r="N377" t="s">
        <v>492</v>
      </c>
      <c r="O377">
        <v>207</v>
      </c>
      <c r="P377">
        <v>47</v>
      </c>
      <c r="R377" t="s">
        <v>488</v>
      </c>
      <c r="S377">
        <v>9</v>
      </c>
      <c r="T377" t="s">
        <v>494</v>
      </c>
      <c r="U377" t="s">
        <v>488</v>
      </c>
      <c r="V377" t="s">
        <v>489</v>
      </c>
      <c r="W377" s="1">
        <v>45750</v>
      </c>
      <c r="X377" s="1">
        <v>45749</v>
      </c>
      <c r="Y377" t="s">
        <v>496</v>
      </c>
      <c r="Z377">
        <v>212.8</v>
      </c>
      <c r="AA377">
        <v>50</v>
      </c>
    </row>
    <row r="378" spans="1:27" x14ac:dyDescent="0.25">
      <c r="A378" s="1">
        <v>45329</v>
      </c>
      <c r="B378">
        <v>4680</v>
      </c>
      <c r="C378">
        <v>5</v>
      </c>
      <c r="D378">
        <v>2</v>
      </c>
      <c r="E378">
        <v>1</v>
      </c>
      <c r="F378">
        <v>2</v>
      </c>
      <c r="G378">
        <v>2</v>
      </c>
      <c r="I378">
        <v>9</v>
      </c>
      <c r="J378" t="s">
        <v>5</v>
      </c>
      <c r="K378">
        <v>58</v>
      </c>
      <c r="L378" t="s">
        <v>42</v>
      </c>
      <c r="M378" t="s">
        <v>49</v>
      </c>
      <c r="N378" t="s">
        <v>486</v>
      </c>
      <c r="O378">
        <v>753</v>
      </c>
      <c r="P378">
        <v>60</v>
      </c>
      <c r="Q378" s="1">
        <v>45348</v>
      </c>
      <c r="R378" t="s">
        <v>495</v>
      </c>
      <c r="S378">
        <v>1</v>
      </c>
      <c r="T378" t="s">
        <v>494</v>
      </c>
      <c r="U378" t="s">
        <v>488</v>
      </c>
      <c r="V378" t="s">
        <v>497</v>
      </c>
      <c r="Y378" t="s">
        <v>490</v>
      </c>
      <c r="Z378">
        <v>569.1</v>
      </c>
      <c r="AA378">
        <v>0</v>
      </c>
    </row>
    <row r="379" spans="1:27" x14ac:dyDescent="0.25">
      <c r="A379" s="1">
        <v>45749</v>
      </c>
      <c r="B379">
        <v>1400</v>
      </c>
      <c r="C379">
        <v>4</v>
      </c>
      <c r="D379">
        <v>1</v>
      </c>
      <c r="E379">
        <v>3</v>
      </c>
      <c r="F379">
        <v>2</v>
      </c>
      <c r="G379">
        <v>1</v>
      </c>
      <c r="I379">
        <v>10</v>
      </c>
      <c r="J379" t="s">
        <v>5</v>
      </c>
      <c r="K379">
        <v>58</v>
      </c>
      <c r="L379" t="s">
        <v>42</v>
      </c>
      <c r="M379" t="s">
        <v>43</v>
      </c>
      <c r="N379" t="s">
        <v>492</v>
      </c>
      <c r="O379">
        <v>815</v>
      </c>
      <c r="P379">
        <v>60</v>
      </c>
      <c r="Q379" s="1">
        <v>45759</v>
      </c>
      <c r="R379" t="s">
        <v>495</v>
      </c>
      <c r="S379">
        <v>7</v>
      </c>
      <c r="T379" t="s">
        <v>487</v>
      </c>
      <c r="U379" t="s">
        <v>488</v>
      </c>
      <c r="V379" t="s">
        <v>497</v>
      </c>
      <c r="Y379" t="s">
        <v>490</v>
      </c>
      <c r="Z379">
        <v>612.5</v>
      </c>
      <c r="AA379">
        <v>0</v>
      </c>
    </row>
    <row r="380" spans="1:27" x14ac:dyDescent="0.25">
      <c r="A380" s="1">
        <v>45749</v>
      </c>
      <c r="B380">
        <v>2660</v>
      </c>
      <c r="C380">
        <v>2</v>
      </c>
      <c r="D380">
        <v>2</v>
      </c>
      <c r="E380">
        <v>3</v>
      </c>
      <c r="F380">
        <v>5</v>
      </c>
      <c r="G380">
        <v>3</v>
      </c>
      <c r="I380">
        <v>4</v>
      </c>
      <c r="J380" t="s">
        <v>7</v>
      </c>
      <c r="K380">
        <v>34</v>
      </c>
      <c r="L380" t="s">
        <v>42</v>
      </c>
      <c r="M380" t="s">
        <v>43</v>
      </c>
      <c r="N380" t="s">
        <v>486</v>
      </c>
      <c r="O380">
        <v>194</v>
      </c>
      <c r="P380">
        <v>44</v>
      </c>
      <c r="Q380" s="1">
        <v>45757</v>
      </c>
      <c r="R380" t="s">
        <v>495</v>
      </c>
      <c r="S380">
        <v>8</v>
      </c>
      <c r="T380" t="s">
        <v>487</v>
      </c>
      <c r="U380" t="s">
        <v>488</v>
      </c>
      <c r="V380" t="s">
        <v>489</v>
      </c>
      <c r="Y380" t="s">
        <v>490</v>
      </c>
      <c r="Z380">
        <v>166.6</v>
      </c>
      <c r="AA380">
        <v>0</v>
      </c>
    </row>
    <row r="381" spans="1:27" x14ac:dyDescent="0.25">
      <c r="A381" s="1">
        <v>45749</v>
      </c>
      <c r="B381">
        <v>4027</v>
      </c>
      <c r="C381">
        <v>4</v>
      </c>
      <c r="D381">
        <v>2</v>
      </c>
      <c r="E381">
        <v>3</v>
      </c>
      <c r="F381">
        <v>1</v>
      </c>
      <c r="G381">
        <v>1</v>
      </c>
      <c r="I381">
        <v>4</v>
      </c>
      <c r="J381" t="s">
        <v>7</v>
      </c>
      <c r="K381">
        <v>57</v>
      </c>
      <c r="L381" t="s">
        <v>42</v>
      </c>
      <c r="M381" t="s">
        <v>60</v>
      </c>
      <c r="N381" t="s">
        <v>486</v>
      </c>
      <c r="O381">
        <v>577</v>
      </c>
      <c r="P381">
        <v>82</v>
      </c>
      <c r="Q381" s="1">
        <v>45774</v>
      </c>
      <c r="R381" t="s">
        <v>495</v>
      </c>
      <c r="S381">
        <v>9</v>
      </c>
      <c r="T381" t="s">
        <v>487</v>
      </c>
      <c r="U381" t="s">
        <v>488</v>
      </c>
      <c r="V381" t="s">
        <v>489</v>
      </c>
      <c r="Y381" t="s">
        <v>490</v>
      </c>
      <c r="Z381">
        <v>461.3</v>
      </c>
      <c r="AA381">
        <v>0</v>
      </c>
    </row>
    <row r="382" spans="1:27" x14ac:dyDescent="0.25">
      <c r="A382" s="1">
        <v>45749</v>
      </c>
      <c r="B382">
        <v>1516</v>
      </c>
      <c r="C382">
        <v>4</v>
      </c>
      <c r="D382">
        <v>2</v>
      </c>
      <c r="E382">
        <v>3</v>
      </c>
      <c r="F382">
        <v>3</v>
      </c>
      <c r="G382">
        <v>2</v>
      </c>
      <c r="I382">
        <v>10</v>
      </c>
      <c r="J382" t="s">
        <v>5</v>
      </c>
      <c r="K382">
        <v>47</v>
      </c>
      <c r="L382" t="s">
        <v>42</v>
      </c>
      <c r="M382" t="s">
        <v>49</v>
      </c>
      <c r="N382" t="s">
        <v>486</v>
      </c>
      <c r="O382">
        <v>606</v>
      </c>
      <c r="P382">
        <v>186</v>
      </c>
      <c r="Q382" s="1">
        <v>45768</v>
      </c>
      <c r="R382" t="s">
        <v>495</v>
      </c>
      <c r="S382">
        <v>1</v>
      </c>
      <c r="T382" t="s">
        <v>492</v>
      </c>
      <c r="U382" t="s">
        <v>488</v>
      </c>
      <c r="V382" t="s">
        <v>489</v>
      </c>
      <c r="Y382" t="s">
        <v>490</v>
      </c>
      <c r="Z382">
        <v>554.4</v>
      </c>
      <c r="AA382">
        <v>0</v>
      </c>
    </row>
    <row r="383" spans="1:27" x14ac:dyDescent="0.25">
      <c r="A383" s="1">
        <v>45749</v>
      </c>
      <c r="B383">
        <v>911</v>
      </c>
      <c r="C383">
        <v>4</v>
      </c>
      <c r="D383">
        <v>2</v>
      </c>
      <c r="E383">
        <v>3</v>
      </c>
      <c r="F383">
        <v>3</v>
      </c>
      <c r="G383">
        <v>2</v>
      </c>
      <c r="I383">
        <v>4</v>
      </c>
      <c r="J383" t="s">
        <v>7</v>
      </c>
      <c r="K383">
        <v>33</v>
      </c>
      <c r="L383" t="s">
        <v>42</v>
      </c>
      <c r="M383" t="s">
        <v>60</v>
      </c>
      <c r="N383" t="s">
        <v>491</v>
      </c>
      <c r="O383">
        <v>879</v>
      </c>
      <c r="P383">
        <v>111</v>
      </c>
      <c r="R383" t="s">
        <v>488</v>
      </c>
      <c r="S383">
        <v>4</v>
      </c>
      <c r="T383" t="s">
        <v>487</v>
      </c>
      <c r="U383" t="s">
        <v>488</v>
      </c>
      <c r="V383" t="s">
        <v>489</v>
      </c>
      <c r="W383" s="1">
        <v>45750</v>
      </c>
      <c r="X383" s="1">
        <v>45749</v>
      </c>
      <c r="Y383" t="s">
        <v>493</v>
      </c>
      <c r="Z383">
        <v>714</v>
      </c>
      <c r="AA383">
        <v>30</v>
      </c>
    </row>
    <row r="384" spans="1:27" x14ac:dyDescent="0.25">
      <c r="A384" s="1">
        <v>45748</v>
      </c>
      <c r="B384">
        <v>4717</v>
      </c>
      <c r="C384">
        <v>2</v>
      </c>
      <c r="D384">
        <v>2</v>
      </c>
      <c r="E384">
        <v>3</v>
      </c>
      <c r="F384">
        <v>3</v>
      </c>
      <c r="G384">
        <v>1</v>
      </c>
      <c r="I384">
        <v>10</v>
      </c>
      <c r="J384" t="s">
        <v>5</v>
      </c>
      <c r="K384">
        <v>20</v>
      </c>
      <c r="L384" t="s">
        <v>42</v>
      </c>
      <c r="M384" t="s">
        <v>43</v>
      </c>
      <c r="N384" t="s">
        <v>491</v>
      </c>
      <c r="O384">
        <v>97</v>
      </c>
      <c r="P384">
        <v>92</v>
      </c>
      <c r="R384" t="s">
        <v>488</v>
      </c>
      <c r="S384">
        <v>1</v>
      </c>
      <c r="T384" t="s">
        <v>487</v>
      </c>
      <c r="U384" t="s">
        <v>488</v>
      </c>
      <c r="V384" t="s">
        <v>489</v>
      </c>
      <c r="W384" s="1">
        <v>45757</v>
      </c>
      <c r="X384" s="1">
        <v>45748</v>
      </c>
      <c r="Y384" t="s">
        <v>496</v>
      </c>
      <c r="Z384">
        <v>167.3</v>
      </c>
      <c r="AA384">
        <v>50</v>
      </c>
    </row>
    <row r="385" spans="1:27" x14ac:dyDescent="0.25">
      <c r="A385" s="1">
        <v>45748</v>
      </c>
      <c r="B385">
        <v>708</v>
      </c>
      <c r="C385">
        <v>5</v>
      </c>
      <c r="D385">
        <v>5</v>
      </c>
      <c r="E385">
        <v>3</v>
      </c>
      <c r="F385">
        <v>5</v>
      </c>
      <c r="G385">
        <v>2</v>
      </c>
      <c r="I385">
        <v>4</v>
      </c>
      <c r="J385" t="s">
        <v>7</v>
      </c>
      <c r="K385">
        <v>55</v>
      </c>
      <c r="L385" t="s">
        <v>42</v>
      </c>
      <c r="M385" t="s">
        <v>53</v>
      </c>
      <c r="N385" t="s">
        <v>486</v>
      </c>
      <c r="O385">
        <v>793</v>
      </c>
      <c r="P385">
        <v>86</v>
      </c>
      <c r="Q385" s="1">
        <v>45775</v>
      </c>
      <c r="R385" t="s">
        <v>495</v>
      </c>
      <c r="S385">
        <v>9</v>
      </c>
      <c r="T385" t="s">
        <v>492</v>
      </c>
      <c r="U385" t="s">
        <v>488</v>
      </c>
      <c r="V385" t="s">
        <v>489</v>
      </c>
      <c r="Y385" t="s">
        <v>490</v>
      </c>
      <c r="Z385">
        <v>615.29999999999995</v>
      </c>
      <c r="AA385">
        <v>0</v>
      </c>
    </row>
    <row r="386" spans="1:27" x14ac:dyDescent="0.25">
      <c r="A386" s="1">
        <v>45748</v>
      </c>
      <c r="B386">
        <v>3131</v>
      </c>
      <c r="C386">
        <v>2</v>
      </c>
      <c r="D386">
        <v>4</v>
      </c>
      <c r="E386">
        <v>3</v>
      </c>
      <c r="F386">
        <v>2</v>
      </c>
      <c r="G386">
        <v>1</v>
      </c>
      <c r="I386">
        <v>4</v>
      </c>
      <c r="J386" t="s">
        <v>7</v>
      </c>
      <c r="K386">
        <v>19</v>
      </c>
      <c r="L386" t="s">
        <v>42</v>
      </c>
      <c r="M386" t="s">
        <v>53</v>
      </c>
      <c r="N386" t="s">
        <v>492</v>
      </c>
      <c r="O386">
        <v>555</v>
      </c>
      <c r="P386">
        <v>173</v>
      </c>
      <c r="Q386" s="1">
        <v>45770</v>
      </c>
      <c r="R386" t="s">
        <v>495</v>
      </c>
      <c r="S386">
        <v>9</v>
      </c>
      <c r="T386" t="s">
        <v>494</v>
      </c>
      <c r="U386" t="s">
        <v>488</v>
      </c>
      <c r="V386" t="s">
        <v>497</v>
      </c>
      <c r="Y386" t="s">
        <v>490</v>
      </c>
      <c r="Z386">
        <v>509.6</v>
      </c>
      <c r="AA386">
        <v>0</v>
      </c>
    </row>
    <row r="387" spans="1:27" x14ac:dyDescent="0.25">
      <c r="A387" s="1">
        <v>45748</v>
      </c>
      <c r="B387">
        <v>389</v>
      </c>
      <c r="C387">
        <v>4</v>
      </c>
      <c r="D387">
        <v>2</v>
      </c>
      <c r="E387">
        <v>3</v>
      </c>
      <c r="F387">
        <v>4</v>
      </c>
      <c r="G387">
        <v>1</v>
      </c>
      <c r="I387">
        <v>10</v>
      </c>
      <c r="J387" t="s">
        <v>5</v>
      </c>
      <c r="K387">
        <v>23</v>
      </c>
      <c r="L387" t="s">
        <v>42</v>
      </c>
      <c r="M387" t="s">
        <v>43</v>
      </c>
      <c r="N387" t="s">
        <v>491</v>
      </c>
      <c r="O387">
        <v>626</v>
      </c>
      <c r="P387">
        <v>24</v>
      </c>
      <c r="R387" t="s">
        <v>488</v>
      </c>
      <c r="S387">
        <v>6</v>
      </c>
      <c r="T387" t="s">
        <v>492</v>
      </c>
      <c r="U387" t="s">
        <v>488</v>
      </c>
      <c r="V387" t="s">
        <v>497</v>
      </c>
      <c r="W387" s="1">
        <v>45751</v>
      </c>
      <c r="X387" s="1">
        <v>45748</v>
      </c>
      <c r="Y387" t="s">
        <v>496</v>
      </c>
      <c r="Z387">
        <v>490</v>
      </c>
      <c r="AA387">
        <v>50</v>
      </c>
    </row>
    <row r="388" spans="1:27" x14ac:dyDescent="0.25">
      <c r="A388" s="1">
        <v>45330</v>
      </c>
      <c r="B388">
        <v>2825</v>
      </c>
      <c r="C388">
        <v>5</v>
      </c>
      <c r="D388">
        <v>2</v>
      </c>
      <c r="E388">
        <v>1</v>
      </c>
      <c r="F388">
        <v>2</v>
      </c>
      <c r="G388">
        <v>2</v>
      </c>
      <c r="I388">
        <v>40</v>
      </c>
      <c r="J388" t="s">
        <v>3</v>
      </c>
      <c r="K388">
        <v>50</v>
      </c>
      <c r="L388" t="s">
        <v>42</v>
      </c>
      <c r="M388" t="s">
        <v>60</v>
      </c>
      <c r="N388" t="s">
        <v>491</v>
      </c>
      <c r="O388">
        <v>584</v>
      </c>
      <c r="P388">
        <v>197</v>
      </c>
      <c r="R388" t="s">
        <v>488</v>
      </c>
      <c r="S388">
        <v>1</v>
      </c>
      <c r="T388" t="s">
        <v>492</v>
      </c>
      <c r="U388" t="s">
        <v>488</v>
      </c>
      <c r="V388" t="s">
        <v>489</v>
      </c>
      <c r="Y388" t="s">
        <v>498</v>
      </c>
      <c r="Z388">
        <v>553.70000000000005</v>
      </c>
      <c r="AA388">
        <v>10</v>
      </c>
    </row>
    <row r="389" spans="1:27" x14ac:dyDescent="0.25">
      <c r="A389" s="1">
        <v>45330</v>
      </c>
      <c r="B389">
        <v>3050</v>
      </c>
      <c r="C389">
        <v>5</v>
      </c>
      <c r="D389">
        <v>1</v>
      </c>
      <c r="E389">
        <v>4</v>
      </c>
      <c r="F389">
        <v>3</v>
      </c>
      <c r="G389">
        <v>2</v>
      </c>
      <c r="I389">
        <v>9</v>
      </c>
      <c r="J389" t="s">
        <v>5</v>
      </c>
      <c r="K389">
        <v>41</v>
      </c>
      <c r="L389" t="s">
        <v>42</v>
      </c>
      <c r="M389" t="s">
        <v>43</v>
      </c>
      <c r="N389" t="s">
        <v>486</v>
      </c>
      <c r="O389">
        <v>102</v>
      </c>
      <c r="P389">
        <v>148</v>
      </c>
      <c r="R389" t="s">
        <v>488</v>
      </c>
      <c r="S389">
        <v>2</v>
      </c>
      <c r="T389" t="s">
        <v>494</v>
      </c>
      <c r="U389" t="s">
        <v>488</v>
      </c>
      <c r="V389" t="s">
        <v>489</v>
      </c>
      <c r="Y389" t="s">
        <v>496</v>
      </c>
      <c r="Z389">
        <v>210</v>
      </c>
      <c r="AA389">
        <v>50</v>
      </c>
    </row>
    <row r="390" spans="1:27" x14ac:dyDescent="0.25">
      <c r="A390" s="1">
        <v>45748</v>
      </c>
      <c r="B390">
        <v>1343</v>
      </c>
      <c r="C390">
        <v>5</v>
      </c>
      <c r="D390">
        <v>1</v>
      </c>
      <c r="E390">
        <v>3</v>
      </c>
      <c r="F390">
        <v>4</v>
      </c>
      <c r="G390">
        <v>3</v>
      </c>
      <c r="I390">
        <v>10</v>
      </c>
      <c r="J390" t="s">
        <v>5</v>
      </c>
      <c r="K390">
        <v>20</v>
      </c>
      <c r="L390" t="s">
        <v>42</v>
      </c>
      <c r="M390" t="s">
        <v>43</v>
      </c>
      <c r="N390" t="s">
        <v>486</v>
      </c>
      <c r="O390">
        <v>709</v>
      </c>
      <c r="P390">
        <v>110</v>
      </c>
      <c r="Q390" s="1">
        <v>45770</v>
      </c>
      <c r="R390" t="s">
        <v>495</v>
      </c>
      <c r="S390">
        <v>7</v>
      </c>
      <c r="T390" t="s">
        <v>492</v>
      </c>
      <c r="U390" t="s">
        <v>488</v>
      </c>
      <c r="V390" t="s">
        <v>489</v>
      </c>
      <c r="Y390" t="s">
        <v>490</v>
      </c>
      <c r="Z390">
        <v>573.29999999999995</v>
      </c>
      <c r="AA390">
        <v>0</v>
      </c>
    </row>
    <row r="391" spans="1:27" x14ac:dyDescent="0.25">
      <c r="A391" s="1">
        <v>45330</v>
      </c>
      <c r="B391">
        <v>1839</v>
      </c>
      <c r="C391">
        <v>5</v>
      </c>
      <c r="D391">
        <v>1</v>
      </c>
      <c r="E391">
        <v>4</v>
      </c>
      <c r="F391">
        <v>2</v>
      </c>
      <c r="G391">
        <v>1</v>
      </c>
      <c r="I391">
        <v>9</v>
      </c>
      <c r="J391" t="s">
        <v>5</v>
      </c>
      <c r="K391">
        <v>28</v>
      </c>
      <c r="L391" t="s">
        <v>42</v>
      </c>
      <c r="M391" t="s">
        <v>53</v>
      </c>
      <c r="N391" t="s">
        <v>486</v>
      </c>
      <c r="O391">
        <v>474</v>
      </c>
      <c r="P391">
        <v>105</v>
      </c>
      <c r="Q391" s="1">
        <v>45341</v>
      </c>
      <c r="R391" t="s">
        <v>495</v>
      </c>
      <c r="S391">
        <v>2</v>
      </c>
      <c r="T391" t="s">
        <v>487</v>
      </c>
      <c r="U391" t="s">
        <v>488</v>
      </c>
      <c r="V391" t="s">
        <v>497</v>
      </c>
      <c r="Y391" t="s">
        <v>490</v>
      </c>
      <c r="Z391">
        <v>405.3</v>
      </c>
      <c r="AA391">
        <v>0</v>
      </c>
    </row>
    <row r="392" spans="1:27" x14ac:dyDescent="0.25">
      <c r="A392" s="1">
        <v>45747</v>
      </c>
      <c r="B392">
        <v>3890</v>
      </c>
      <c r="C392">
        <v>4</v>
      </c>
      <c r="D392">
        <v>1</v>
      </c>
      <c r="E392">
        <v>3</v>
      </c>
      <c r="F392">
        <v>3</v>
      </c>
      <c r="G392">
        <v>1</v>
      </c>
      <c r="I392">
        <v>10</v>
      </c>
      <c r="J392" t="s">
        <v>5</v>
      </c>
      <c r="K392">
        <v>56</v>
      </c>
      <c r="L392" t="s">
        <v>42</v>
      </c>
      <c r="M392" t="s">
        <v>49</v>
      </c>
      <c r="N392" t="s">
        <v>492</v>
      </c>
      <c r="O392">
        <v>249</v>
      </c>
      <c r="P392">
        <v>146</v>
      </c>
      <c r="R392" t="s">
        <v>488</v>
      </c>
      <c r="S392">
        <v>5</v>
      </c>
      <c r="T392" t="s">
        <v>494</v>
      </c>
      <c r="U392" t="s">
        <v>488</v>
      </c>
      <c r="V392" t="s">
        <v>497</v>
      </c>
      <c r="W392" s="1">
        <v>45756</v>
      </c>
      <c r="X392" s="1">
        <v>45747</v>
      </c>
      <c r="Y392" t="s">
        <v>498</v>
      </c>
      <c r="Z392">
        <v>283.5</v>
      </c>
      <c r="AA392">
        <v>10</v>
      </c>
    </row>
    <row r="393" spans="1:27" x14ac:dyDescent="0.25">
      <c r="A393" s="1">
        <v>45747</v>
      </c>
      <c r="B393">
        <v>4087</v>
      </c>
      <c r="C393">
        <v>3</v>
      </c>
      <c r="D393">
        <v>5</v>
      </c>
      <c r="E393">
        <v>3</v>
      </c>
      <c r="F393">
        <v>1</v>
      </c>
      <c r="G393">
        <v>1</v>
      </c>
      <c r="I393">
        <v>10</v>
      </c>
      <c r="J393" t="s">
        <v>5</v>
      </c>
      <c r="K393">
        <v>26</v>
      </c>
      <c r="L393" t="s">
        <v>42</v>
      </c>
      <c r="M393" t="s">
        <v>47</v>
      </c>
      <c r="N393" t="s">
        <v>492</v>
      </c>
      <c r="O393">
        <v>440</v>
      </c>
      <c r="P393">
        <v>28</v>
      </c>
      <c r="R393" t="s">
        <v>488</v>
      </c>
      <c r="S393">
        <v>8</v>
      </c>
      <c r="T393" t="s">
        <v>494</v>
      </c>
      <c r="U393" t="s">
        <v>488</v>
      </c>
      <c r="V393" t="s">
        <v>497</v>
      </c>
      <c r="W393" s="1">
        <v>45755</v>
      </c>
      <c r="X393" s="1">
        <v>45747</v>
      </c>
      <c r="Y393" t="s">
        <v>498</v>
      </c>
      <c r="Z393">
        <v>334.6</v>
      </c>
      <c r="AA393">
        <v>10</v>
      </c>
    </row>
    <row r="394" spans="1:27" x14ac:dyDescent="0.25">
      <c r="A394" s="1">
        <v>45331</v>
      </c>
      <c r="B394">
        <v>3882</v>
      </c>
      <c r="C394">
        <v>5</v>
      </c>
      <c r="D394">
        <v>2</v>
      </c>
      <c r="E394">
        <v>1</v>
      </c>
      <c r="F394">
        <v>2</v>
      </c>
      <c r="G394">
        <v>2</v>
      </c>
      <c r="I394">
        <v>40</v>
      </c>
      <c r="J394" t="s">
        <v>3</v>
      </c>
      <c r="K394">
        <v>53</v>
      </c>
      <c r="L394" t="s">
        <v>42</v>
      </c>
      <c r="M394" t="s">
        <v>53</v>
      </c>
      <c r="N394" t="s">
        <v>486</v>
      </c>
      <c r="O394">
        <v>885</v>
      </c>
      <c r="P394">
        <v>40</v>
      </c>
      <c r="Q394" s="1">
        <v>45344</v>
      </c>
      <c r="R394" t="s">
        <v>495</v>
      </c>
      <c r="S394">
        <v>1</v>
      </c>
      <c r="T394" t="s">
        <v>492</v>
      </c>
      <c r="U394" t="s">
        <v>488</v>
      </c>
      <c r="V394" t="s">
        <v>497</v>
      </c>
      <c r="Y394" t="s">
        <v>490</v>
      </c>
      <c r="Z394">
        <v>647.5</v>
      </c>
      <c r="AA394">
        <v>0</v>
      </c>
    </row>
    <row r="395" spans="1:27" x14ac:dyDescent="0.25">
      <c r="A395" s="1">
        <v>45747</v>
      </c>
      <c r="B395">
        <v>3780</v>
      </c>
      <c r="C395">
        <v>4</v>
      </c>
      <c r="D395">
        <v>5</v>
      </c>
      <c r="E395">
        <v>3</v>
      </c>
      <c r="F395">
        <v>2</v>
      </c>
      <c r="G395">
        <v>3</v>
      </c>
      <c r="I395">
        <v>10</v>
      </c>
      <c r="J395" t="s">
        <v>5</v>
      </c>
      <c r="K395">
        <v>68</v>
      </c>
      <c r="L395" t="s">
        <v>42</v>
      </c>
      <c r="M395" t="s">
        <v>49</v>
      </c>
      <c r="N395" t="s">
        <v>492</v>
      </c>
      <c r="O395">
        <v>90</v>
      </c>
      <c r="P395">
        <v>193</v>
      </c>
      <c r="Q395" s="1">
        <v>45762</v>
      </c>
      <c r="R395" t="s">
        <v>495</v>
      </c>
      <c r="S395">
        <v>2</v>
      </c>
      <c r="T395" t="s">
        <v>487</v>
      </c>
      <c r="U395" t="s">
        <v>488</v>
      </c>
      <c r="V395" t="s">
        <v>497</v>
      </c>
      <c r="Y395" t="s">
        <v>490</v>
      </c>
      <c r="Z395">
        <v>198.1</v>
      </c>
      <c r="AA395">
        <v>0</v>
      </c>
    </row>
    <row r="396" spans="1:27" x14ac:dyDescent="0.25">
      <c r="A396" s="1">
        <v>45747</v>
      </c>
      <c r="B396">
        <v>4367</v>
      </c>
      <c r="C396">
        <v>3</v>
      </c>
      <c r="D396">
        <v>2</v>
      </c>
      <c r="E396">
        <v>3</v>
      </c>
      <c r="F396">
        <v>4</v>
      </c>
      <c r="G396">
        <v>2</v>
      </c>
      <c r="I396">
        <v>4</v>
      </c>
      <c r="J396" t="s">
        <v>7</v>
      </c>
      <c r="K396">
        <v>35</v>
      </c>
      <c r="L396" t="s">
        <v>42</v>
      </c>
      <c r="M396" t="s">
        <v>60</v>
      </c>
      <c r="N396" t="s">
        <v>486</v>
      </c>
      <c r="O396">
        <v>955</v>
      </c>
      <c r="P396">
        <v>90</v>
      </c>
      <c r="R396" t="s">
        <v>488</v>
      </c>
      <c r="S396">
        <v>4</v>
      </c>
      <c r="T396" t="s">
        <v>487</v>
      </c>
      <c r="U396" t="s">
        <v>495</v>
      </c>
      <c r="V396" t="s">
        <v>489</v>
      </c>
      <c r="W396" s="1">
        <v>45754</v>
      </c>
      <c r="X396" s="1">
        <v>45747</v>
      </c>
      <c r="Y396" t="s">
        <v>496</v>
      </c>
      <c r="Z396">
        <v>766.5</v>
      </c>
      <c r="AA396">
        <v>50</v>
      </c>
    </row>
    <row r="397" spans="1:27" x14ac:dyDescent="0.25">
      <c r="A397" s="1">
        <v>45331</v>
      </c>
      <c r="B397">
        <v>3843</v>
      </c>
      <c r="C397">
        <v>5</v>
      </c>
      <c r="D397">
        <v>1</v>
      </c>
      <c r="E397">
        <v>4</v>
      </c>
      <c r="F397">
        <v>5</v>
      </c>
      <c r="G397">
        <v>2</v>
      </c>
      <c r="I397">
        <v>9</v>
      </c>
      <c r="J397" t="s">
        <v>5</v>
      </c>
      <c r="K397">
        <v>37</v>
      </c>
      <c r="L397" t="s">
        <v>42</v>
      </c>
      <c r="M397" t="s">
        <v>60</v>
      </c>
      <c r="N397" t="s">
        <v>492</v>
      </c>
      <c r="O397">
        <v>83</v>
      </c>
      <c r="P397">
        <v>48</v>
      </c>
      <c r="R397" t="s">
        <v>488</v>
      </c>
      <c r="S397">
        <v>2</v>
      </c>
      <c r="T397" t="s">
        <v>494</v>
      </c>
      <c r="U397" t="s">
        <v>488</v>
      </c>
      <c r="V397" t="s">
        <v>497</v>
      </c>
      <c r="Y397" t="s">
        <v>493</v>
      </c>
      <c r="Z397">
        <v>112.7</v>
      </c>
      <c r="AA397">
        <v>30</v>
      </c>
    </row>
    <row r="398" spans="1:27" x14ac:dyDescent="0.25">
      <c r="A398" s="1">
        <v>45331</v>
      </c>
      <c r="B398">
        <v>753</v>
      </c>
      <c r="C398">
        <v>5</v>
      </c>
      <c r="D398">
        <v>2</v>
      </c>
      <c r="E398">
        <v>1</v>
      </c>
      <c r="F398">
        <v>2</v>
      </c>
      <c r="G398">
        <v>3</v>
      </c>
      <c r="I398">
        <v>40</v>
      </c>
      <c r="J398" t="s">
        <v>3</v>
      </c>
      <c r="K398">
        <v>79</v>
      </c>
      <c r="L398" t="s">
        <v>42</v>
      </c>
      <c r="M398" t="s">
        <v>47</v>
      </c>
      <c r="N398" t="s">
        <v>486</v>
      </c>
      <c r="O398">
        <v>339</v>
      </c>
      <c r="P398">
        <v>144</v>
      </c>
      <c r="Q398" s="1">
        <v>45340</v>
      </c>
      <c r="R398" t="s">
        <v>495</v>
      </c>
      <c r="S398">
        <v>1</v>
      </c>
      <c r="T398" t="s">
        <v>492</v>
      </c>
      <c r="U398" t="s">
        <v>488</v>
      </c>
      <c r="V398" t="s">
        <v>489</v>
      </c>
      <c r="Y398" t="s">
        <v>490</v>
      </c>
      <c r="Z398">
        <v>338.1</v>
      </c>
      <c r="AA398">
        <v>0</v>
      </c>
    </row>
    <row r="399" spans="1:27" x14ac:dyDescent="0.25">
      <c r="A399" s="1">
        <v>45747</v>
      </c>
      <c r="B399">
        <v>3030</v>
      </c>
      <c r="C399">
        <v>4</v>
      </c>
      <c r="D399">
        <v>3</v>
      </c>
      <c r="E399">
        <v>3</v>
      </c>
      <c r="F399">
        <v>3</v>
      </c>
      <c r="G399">
        <v>2</v>
      </c>
      <c r="I399">
        <v>10</v>
      </c>
      <c r="J399" t="s">
        <v>5</v>
      </c>
      <c r="K399">
        <v>31</v>
      </c>
      <c r="L399" t="s">
        <v>42</v>
      </c>
      <c r="M399" t="s">
        <v>60</v>
      </c>
      <c r="N399" t="s">
        <v>491</v>
      </c>
      <c r="O399">
        <v>626</v>
      </c>
      <c r="P399">
        <v>171</v>
      </c>
      <c r="Q399" s="1">
        <v>45770</v>
      </c>
      <c r="R399" t="s">
        <v>495</v>
      </c>
      <c r="S399">
        <v>8</v>
      </c>
      <c r="T399" t="s">
        <v>492</v>
      </c>
      <c r="U399" t="s">
        <v>495</v>
      </c>
      <c r="V399" t="s">
        <v>497</v>
      </c>
      <c r="Y399" t="s">
        <v>490</v>
      </c>
      <c r="Z399">
        <v>557.9</v>
      </c>
      <c r="AA399">
        <v>0</v>
      </c>
    </row>
    <row r="400" spans="1:27" x14ac:dyDescent="0.25">
      <c r="A400" s="1">
        <v>45331</v>
      </c>
      <c r="B400">
        <v>2142</v>
      </c>
      <c r="C400">
        <v>5</v>
      </c>
      <c r="D400">
        <v>2</v>
      </c>
      <c r="E400">
        <v>1</v>
      </c>
      <c r="F400">
        <v>2</v>
      </c>
      <c r="G400">
        <v>3</v>
      </c>
      <c r="I400">
        <v>40</v>
      </c>
      <c r="J400" t="s">
        <v>3</v>
      </c>
      <c r="K400">
        <v>65</v>
      </c>
      <c r="L400" t="s">
        <v>42</v>
      </c>
      <c r="M400" t="s">
        <v>53</v>
      </c>
      <c r="N400" t="s">
        <v>492</v>
      </c>
      <c r="O400">
        <v>631</v>
      </c>
      <c r="P400">
        <v>30</v>
      </c>
      <c r="R400" t="s">
        <v>488</v>
      </c>
      <c r="S400">
        <v>1</v>
      </c>
      <c r="T400" t="s">
        <v>494</v>
      </c>
      <c r="U400" t="s">
        <v>488</v>
      </c>
      <c r="V400" t="s">
        <v>497</v>
      </c>
      <c r="Y400" t="s">
        <v>496</v>
      </c>
      <c r="Z400">
        <v>497.7</v>
      </c>
      <c r="AA400">
        <v>50</v>
      </c>
    </row>
    <row r="401" spans="1:27" x14ac:dyDescent="0.25">
      <c r="A401" s="1">
        <v>45331</v>
      </c>
      <c r="B401">
        <v>4217</v>
      </c>
      <c r="C401">
        <v>5</v>
      </c>
      <c r="D401">
        <v>1</v>
      </c>
      <c r="E401">
        <v>4</v>
      </c>
      <c r="F401">
        <v>1</v>
      </c>
      <c r="G401">
        <v>2</v>
      </c>
      <c r="I401">
        <v>40</v>
      </c>
      <c r="J401" t="s">
        <v>3</v>
      </c>
      <c r="K401">
        <v>79</v>
      </c>
      <c r="L401" t="s">
        <v>42</v>
      </c>
      <c r="M401" t="s">
        <v>60</v>
      </c>
      <c r="N401" t="s">
        <v>486</v>
      </c>
      <c r="O401">
        <v>388</v>
      </c>
      <c r="P401">
        <v>199</v>
      </c>
      <c r="Q401" s="1">
        <v>45339</v>
      </c>
      <c r="R401" t="s">
        <v>495</v>
      </c>
      <c r="S401">
        <v>2</v>
      </c>
      <c r="T401" t="s">
        <v>492</v>
      </c>
      <c r="U401" t="s">
        <v>488</v>
      </c>
      <c r="V401" t="s">
        <v>489</v>
      </c>
      <c r="Y401" t="s">
        <v>490</v>
      </c>
      <c r="Z401">
        <v>410.9</v>
      </c>
      <c r="AA401">
        <v>0</v>
      </c>
    </row>
    <row r="402" spans="1:27" x14ac:dyDescent="0.25">
      <c r="A402" s="1">
        <v>45747</v>
      </c>
      <c r="B402">
        <v>3024</v>
      </c>
      <c r="C402">
        <v>2</v>
      </c>
      <c r="D402">
        <v>5</v>
      </c>
      <c r="E402">
        <v>3</v>
      </c>
      <c r="F402">
        <v>4</v>
      </c>
      <c r="G402">
        <v>1</v>
      </c>
      <c r="I402">
        <v>4</v>
      </c>
      <c r="J402" t="s">
        <v>7</v>
      </c>
      <c r="K402">
        <v>27</v>
      </c>
      <c r="L402" t="s">
        <v>42</v>
      </c>
      <c r="M402" t="s">
        <v>47</v>
      </c>
      <c r="N402" t="s">
        <v>486</v>
      </c>
      <c r="O402">
        <v>399</v>
      </c>
      <c r="P402">
        <v>102</v>
      </c>
      <c r="R402" t="s">
        <v>488</v>
      </c>
      <c r="S402">
        <v>1</v>
      </c>
      <c r="T402" t="s">
        <v>492</v>
      </c>
      <c r="U402" t="s">
        <v>488</v>
      </c>
      <c r="V402" t="s">
        <v>489</v>
      </c>
      <c r="W402" s="1">
        <v>45748</v>
      </c>
      <c r="X402" s="1">
        <v>45747</v>
      </c>
      <c r="Y402" t="s">
        <v>493</v>
      </c>
      <c r="Z402">
        <v>371.7</v>
      </c>
      <c r="AA402">
        <v>30</v>
      </c>
    </row>
    <row r="403" spans="1:27" x14ac:dyDescent="0.25">
      <c r="A403" s="1">
        <v>45332</v>
      </c>
      <c r="B403">
        <v>1168</v>
      </c>
      <c r="C403">
        <v>5</v>
      </c>
      <c r="D403">
        <v>1</v>
      </c>
      <c r="E403">
        <v>4</v>
      </c>
      <c r="F403">
        <v>1</v>
      </c>
      <c r="G403">
        <v>1</v>
      </c>
      <c r="I403">
        <v>40</v>
      </c>
      <c r="J403" t="s">
        <v>3</v>
      </c>
      <c r="K403">
        <v>52</v>
      </c>
      <c r="L403" t="s">
        <v>42</v>
      </c>
      <c r="M403" t="s">
        <v>49</v>
      </c>
      <c r="N403" t="s">
        <v>491</v>
      </c>
      <c r="O403">
        <v>712</v>
      </c>
      <c r="P403">
        <v>112</v>
      </c>
      <c r="R403" t="s">
        <v>488</v>
      </c>
      <c r="S403">
        <v>2</v>
      </c>
      <c r="T403" t="s">
        <v>487</v>
      </c>
      <c r="U403" t="s">
        <v>488</v>
      </c>
      <c r="V403" t="s">
        <v>489</v>
      </c>
      <c r="Y403" t="s">
        <v>498</v>
      </c>
      <c r="Z403">
        <v>583.79999999999995</v>
      </c>
      <c r="AA403">
        <v>10</v>
      </c>
    </row>
    <row r="404" spans="1:27" x14ac:dyDescent="0.25">
      <c r="A404" s="1">
        <v>45332</v>
      </c>
      <c r="B404">
        <v>3310</v>
      </c>
      <c r="C404">
        <v>5</v>
      </c>
      <c r="D404">
        <v>2</v>
      </c>
      <c r="E404">
        <v>1</v>
      </c>
      <c r="F404">
        <v>2</v>
      </c>
      <c r="G404">
        <v>3</v>
      </c>
      <c r="I404">
        <v>9</v>
      </c>
      <c r="J404" t="s">
        <v>5</v>
      </c>
      <c r="K404">
        <v>42</v>
      </c>
      <c r="L404" t="s">
        <v>42</v>
      </c>
      <c r="M404" t="s">
        <v>53</v>
      </c>
      <c r="N404" t="s">
        <v>486</v>
      </c>
      <c r="O404">
        <v>797</v>
      </c>
      <c r="P404">
        <v>131</v>
      </c>
      <c r="Q404" s="1">
        <v>45349</v>
      </c>
      <c r="R404" t="s">
        <v>495</v>
      </c>
      <c r="S404">
        <v>1</v>
      </c>
      <c r="T404" t="s">
        <v>487</v>
      </c>
      <c r="U404" t="s">
        <v>488</v>
      </c>
      <c r="V404" t="s">
        <v>489</v>
      </c>
      <c r="Y404" t="s">
        <v>490</v>
      </c>
      <c r="Z404">
        <v>649.6</v>
      </c>
      <c r="AA404">
        <v>0</v>
      </c>
    </row>
    <row r="405" spans="1:27" x14ac:dyDescent="0.25">
      <c r="A405" s="1">
        <v>45747</v>
      </c>
      <c r="B405">
        <v>3551</v>
      </c>
      <c r="C405">
        <v>4</v>
      </c>
      <c r="D405">
        <v>1</v>
      </c>
      <c r="E405">
        <v>3</v>
      </c>
      <c r="F405">
        <v>4</v>
      </c>
      <c r="G405">
        <v>3</v>
      </c>
      <c r="I405">
        <v>4</v>
      </c>
      <c r="J405" t="s">
        <v>7</v>
      </c>
      <c r="K405">
        <v>28</v>
      </c>
      <c r="L405" t="s">
        <v>42</v>
      </c>
      <c r="M405" t="s">
        <v>49</v>
      </c>
      <c r="N405" t="s">
        <v>492</v>
      </c>
      <c r="O405">
        <v>297</v>
      </c>
      <c r="P405">
        <v>151</v>
      </c>
      <c r="Q405" s="1">
        <v>45772</v>
      </c>
      <c r="R405" t="s">
        <v>495</v>
      </c>
      <c r="S405">
        <v>7</v>
      </c>
      <c r="T405" t="s">
        <v>492</v>
      </c>
      <c r="U405" t="s">
        <v>488</v>
      </c>
      <c r="V405" t="s">
        <v>497</v>
      </c>
      <c r="Y405" t="s">
        <v>490</v>
      </c>
      <c r="Z405">
        <v>313.60000000000002</v>
      </c>
      <c r="AA405">
        <v>0</v>
      </c>
    </row>
    <row r="406" spans="1:27" x14ac:dyDescent="0.25">
      <c r="A406" s="1">
        <v>45332</v>
      </c>
      <c r="B406">
        <v>3295</v>
      </c>
      <c r="C406">
        <v>5</v>
      </c>
      <c r="D406">
        <v>2</v>
      </c>
      <c r="E406">
        <v>1</v>
      </c>
      <c r="F406">
        <v>2</v>
      </c>
      <c r="G406">
        <v>1</v>
      </c>
      <c r="I406">
        <v>9</v>
      </c>
      <c r="J406" t="s">
        <v>5</v>
      </c>
      <c r="K406">
        <v>35</v>
      </c>
      <c r="L406" t="s">
        <v>42</v>
      </c>
      <c r="M406" t="s">
        <v>43</v>
      </c>
      <c r="N406" t="s">
        <v>492</v>
      </c>
      <c r="O406">
        <v>934</v>
      </c>
      <c r="P406">
        <v>161</v>
      </c>
      <c r="R406" t="s">
        <v>488</v>
      </c>
      <c r="S406">
        <v>1</v>
      </c>
      <c r="T406" t="s">
        <v>487</v>
      </c>
      <c r="U406" t="s">
        <v>488</v>
      </c>
      <c r="V406" t="s">
        <v>497</v>
      </c>
      <c r="Y406" t="s">
        <v>496</v>
      </c>
      <c r="Z406">
        <v>801.5</v>
      </c>
      <c r="AA406">
        <v>50</v>
      </c>
    </row>
    <row r="407" spans="1:27" x14ac:dyDescent="0.25">
      <c r="A407" s="1">
        <v>45332</v>
      </c>
      <c r="B407">
        <v>4689</v>
      </c>
      <c r="C407">
        <v>5</v>
      </c>
      <c r="D407">
        <v>1</v>
      </c>
      <c r="E407">
        <v>4</v>
      </c>
      <c r="F407">
        <v>3</v>
      </c>
      <c r="G407">
        <v>3</v>
      </c>
      <c r="I407">
        <v>40</v>
      </c>
      <c r="J407" t="s">
        <v>3</v>
      </c>
      <c r="K407">
        <v>63</v>
      </c>
      <c r="L407" t="s">
        <v>42</v>
      </c>
      <c r="M407" t="s">
        <v>43</v>
      </c>
      <c r="N407" t="s">
        <v>486</v>
      </c>
      <c r="O407">
        <v>995</v>
      </c>
      <c r="P407">
        <v>199</v>
      </c>
      <c r="Q407" s="1">
        <v>45351</v>
      </c>
      <c r="R407" t="s">
        <v>495</v>
      </c>
      <c r="S407">
        <v>2</v>
      </c>
      <c r="T407" t="s">
        <v>494</v>
      </c>
      <c r="U407" t="s">
        <v>488</v>
      </c>
      <c r="V407" t="s">
        <v>497</v>
      </c>
      <c r="Y407" t="s">
        <v>490</v>
      </c>
      <c r="Z407">
        <v>835.8</v>
      </c>
      <c r="AA407">
        <v>0</v>
      </c>
    </row>
    <row r="408" spans="1:27" x14ac:dyDescent="0.25">
      <c r="A408" s="1">
        <v>45746</v>
      </c>
      <c r="B408">
        <v>4186</v>
      </c>
      <c r="C408">
        <v>3</v>
      </c>
      <c r="D408">
        <v>2</v>
      </c>
      <c r="E408">
        <v>3</v>
      </c>
      <c r="F408">
        <v>4</v>
      </c>
      <c r="G408">
        <v>1</v>
      </c>
      <c r="I408">
        <v>10</v>
      </c>
      <c r="J408" t="s">
        <v>5</v>
      </c>
      <c r="K408">
        <v>68</v>
      </c>
      <c r="L408" t="s">
        <v>42</v>
      </c>
      <c r="M408" t="s">
        <v>53</v>
      </c>
      <c r="N408" t="s">
        <v>491</v>
      </c>
      <c r="O408">
        <v>882</v>
      </c>
      <c r="P408">
        <v>192</v>
      </c>
      <c r="Q408" s="1">
        <v>45760</v>
      </c>
      <c r="R408" t="s">
        <v>495</v>
      </c>
      <c r="S408">
        <v>7</v>
      </c>
      <c r="T408" t="s">
        <v>487</v>
      </c>
      <c r="U408" t="s">
        <v>495</v>
      </c>
      <c r="V408" t="s">
        <v>497</v>
      </c>
      <c r="Y408" t="s">
        <v>490</v>
      </c>
      <c r="Z408">
        <v>751.8</v>
      </c>
      <c r="AA408">
        <v>0</v>
      </c>
    </row>
    <row r="409" spans="1:27" x14ac:dyDescent="0.25">
      <c r="A409" s="1">
        <v>45746</v>
      </c>
      <c r="B409">
        <v>655</v>
      </c>
      <c r="C409">
        <v>3</v>
      </c>
      <c r="D409">
        <v>5</v>
      </c>
      <c r="E409">
        <v>3</v>
      </c>
      <c r="F409">
        <v>2</v>
      </c>
      <c r="G409">
        <v>2</v>
      </c>
      <c r="I409">
        <v>10</v>
      </c>
      <c r="J409" t="s">
        <v>5</v>
      </c>
      <c r="K409">
        <v>27</v>
      </c>
      <c r="L409" t="s">
        <v>42</v>
      </c>
      <c r="M409" t="s">
        <v>43</v>
      </c>
      <c r="N409" t="s">
        <v>491</v>
      </c>
      <c r="O409">
        <v>718</v>
      </c>
      <c r="P409">
        <v>50</v>
      </c>
      <c r="R409" t="s">
        <v>488</v>
      </c>
      <c r="S409">
        <v>1</v>
      </c>
      <c r="T409" t="s">
        <v>487</v>
      </c>
      <c r="U409" t="s">
        <v>488</v>
      </c>
      <c r="V409" t="s">
        <v>489</v>
      </c>
      <c r="W409" s="1">
        <v>45749</v>
      </c>
      <c r="X409" s="1">
        <v>45746</v>
      </c>
      <c r="Y409" t="s">
        <v>498</v>
      </c>
      <c r="Z409">
        <v>544.6</v>
      </c>
      <c r="AA409">
        <v>10</v>
      </c>
    </row>
    <row r="410" spans="1:27" x14ac:dyDescent="0.25">
      <c r="A410" s="1">
        <v>45746</v>
      </c>
      <c r="B410">
        <v>1180</v>
      </c>
      <c r="C410">
        <v>4</v>
      </c>
      <c r="D410">
        <v>3</v>
      </c>
      <c r="E410">
        <v>3</v>
      </c>
      <c r="F410">
        <v>2</v>
      </c>
      <c r="G410">
        <v>2</v>
      </c>
      <c r="I410">
        <v>4</v>
      </c>
      <c r="J410" t="s">
        <v>7</v>
      </c>
      <c r="K410">
        <v>58</v>
      </c>
      <c r="L410" t="s">
        <v>42</v>
      </c>
      <c r="M410" t="s">
        <v>43</v>
      </c>
      <c r="N410" t="s">
        <v>491</v>
      </c>
      <c r="O410">
        <v>303</v>
      </c>
      <c r="P410">
        <v>43</v>
      </c>
      <c r="Q410" s="1">
        <v>45753</v>
      </c>
      <c r="R410" t="s">
        <v>495</v>
      </c>
      <c r="S410">
        <v>7</v>
      </c>
      <c r="T410" t="s">
        <v>492</v>
      </c>
      <c r="U410" t="s">
        <v>488</v>
      </c>
      <c r="V410" t="s">
        <v>497</v>
      </c>
      <c r="Y410" t="s">
        <v>490</v>
      </c>
      <c r="Z410">
        <v>242.2</v>
      </c>
      <c r="AA410">
        <v>0</v>
      </c>
    </row>
    <row r="411" spans="1:27" x14ac:dyDescent="0.25">
      <c r="A411" s="1">
        <v>45332</v>
      </c>
      <c r="B411">
        <v>4663</v>
      </c>
      <c r="C411">
        <v>5</v>
      </c>
      <c r="D411">
        <v>1</v>
      </c>
      <c r="E411">
        <v>4</v>
      </c>
      <c r="F411">
        <v>5</v>
      </c>
      <c r="G411">
        <v>2</v>
      </c>
      <c r="I411">
        <v>40</v>
      </c>
      <c r="J411" t="s">
        <v>3</v>
      </c>
      <c r="K411">
        <v>52</v>
      </c>
      <c r="L411" t="s">
        <v>42</v>
      </c>
      <c r="M411" t="s">
        <v>43</v>
      </c>
      <c r="N411" t="s">
        <v>486</v>
      </c>
      <c r="O411">
        <v>442</v>
      </c>
      <c r="P411">
        <v>92</v>
      </c>
      <c r="Q411" s="1">
        <v>45358</v>
      </c>
      <c r="R411" t="s">
        <v>495</v>
      </c>
      <c r="S411">
        <v>2</v>
      </c>
      <c r="T411" t="s">
        <v>492</v>
      </c>
      <c r="U411" t="s">
        <v>488</v>
      </c>
      <c r="V411" t="s">
        <v>497</v>
      </c>
      <c r="Y411" t="s">
        <v>490</v>
      </c>
      <c r="Z411">
        <v>373.8</v>
      </c>
      <c r="AA411">
        <v>0</v>
      </c>
    </row>
    <row r="412" spans="1:27" x14ac:dyDescent="0.25">
      <c r="A412" s="1">
        <v>45746</v>
      </c>
      <c r="B412">
        <v>3524</v>
      </c>
      <c r="C412">
        <v>3</v>
      </c>
      <c r="D412">
        <v>3</v>
      </c>
      <c r="E412">
        <v>3</v>
      </c>
      <c r="F412">
        <v>4</v>
      </c>
      <c r="G412">
        <v>2</v>
      </c>
      <c r="I412">
        <v>4</v>
      </c>
      <c r="J412" t="s">
        <v>7</v>
      </c>
      <c r="K412">
        <v>19</v>
      </c>
      <c r="L412" t="s">
        <v>42</v>
      </c>
      <c r="M412" t="s">
        <v>47</v>
      </c>
      <c r="N412" t="s">
        <v>491</v>
      </c>
      <c r="O412">
        <v>118</v>
      </c>
      <c r="P412">
        <v>49</v>
      </c>
      <c r="R412" t="s">
        <v>488</v>
      </c>
      <c r="S412">
        <v>7</v>
      </c>
      <c r="T412" t="s">
        <v>487</v>
      </c>
      <c r="U412" t="s">
        <v>495</v>
      </c>
      <c r="V412" t="s">
        <v>489</v>
      </c>
      <c r="W412" s="1">
        <v>45755</v>
      </c>
      <c r="X412" s="1">
        <v>45746</v>
      </c>
      <c r="Y412" t="s">
        <v>493</v>
      </c>
      <c r="Z412">
        <v>137.9</v>
      </c>
      <c r="AA412">
        <v>30</v>
      </c>
    </row>
    <row r="413" spans="1:27" x14ac:dyDescent="0.25">
      <c r="A413" s="1">
        <v>45746</v>
      </c>
      <c r="B413">
        <v>4808</v>
      </c>
      <c r="C413">
        <v>1</v>
      </c>
      <c r="D413">
        <v>4</v>
      </c>
      <c r="E413">
        <v>3</v>
      </c>
      <c r="F413">
        <v>2</v>
      </c>
      <c r="G413">
        <v>3</v>
      </c>
      <c r="I413">
        <v>4</v>
      </c>
      <c r="J413" t="s">
        <v>7</v>
      </c>
      <c r="K413">
        <v>58</v>
      </c>
      <c r="L413" t="s">
        <v>42</v>
      </c>
      <c r="M413" t="s">
        <v>43</v>
      </c>
      <c r="N413" t="s">
        <v>486</v>
      </c>
      <c r="O413">
        <v>205</v>
      </c>
      <c r="P413">
        <v>64</v>
      </c>
      <c r="R413" t="s">
        <v>488</v>
      </c>
      <c r="S413">
        <v>10</v>
      </c>
      <c r="T413" t="s">
        <v>487</v>
      </c>
      <c r="U413" t="s">
        <v>495</v>
      </c>
      <c r="V413" t="s">
        <v>489</v>
      </c>
      <c r="W413" s="1">
        <v>45751</v>
      </c>
      <c r="X413" s="1">
        <v>45746</v>
      </c>
      <c r="Y413" t="s">
        <v>498</v>
      </c>
      <c r="Z413">
        <v>195.3</v>
      </c>
      <c r="AA413">
        <v>10</v>
      </c>
    </row>
    <row r="414" spans="1:27" x14ac:dyDescent="0.25">
      <c r="A414" s="1">
        <v>45333</v>
      </c>
      <c r="B414">
        <v>3896</v>
      </c>
      <c r="C414">
        <v>5</v>
      </c>
      <c r="D414">
        <v>2</v>
      </c>
      <c r="E414">
        <v>1</v>
      </c>
      <c r="F414">
        <v>2</v>
      </c>
      <c r="G414">
        <v>2</v>
      </c>
      <c r="I414">
        <v>9</v>
      </c>
      <c r="J414" t="s">
        <v>5</v>
      </c>
      <c r="K414">
        <v>58</v>
      </c>
      <c r="L414" t="s">
        <v>42</v>
      </c>
      <c r="M414" t="s">
        <v>49</v>
      </c>
      <c r="N414" t="s">
        <v>486</v>
      </c>
      <c r="O414">
        <v>432</v>
      </c>
      <c r="P414">
        <v>116</v>
      </c>
      <c r="Q414" s="1">
        <v>45350</v>
      </c>
      <c r="R414" t="s">
        <v>495</v>
      </c>
      <c r="S414">
        <v>1</v>
      </c>
      <c r="T414" t="s">
        <v>494</v>
      </c>
      <c r="U414" t="s">
        <v>488</v>
      </c>
      <c r="V414" t="s">
        <v>489</v>
      </c>
      <c r="Y414" t="s">
        <v>490</v>
      </c>
      <c r="Z414">
        <v>383.6</v>
      </c>
      <c r="AA414">
        <v>0</v>
      </c>
    </row>
    <row r="415" spans="1:27" x14ac:dyDescent="0.25">
      <c r="A415" s="1">
        <v>45746</v>
      </c>
      <c r="B415">
        <v>2785</v>
      </c>
      <c r="C415">
        <v>4</v>
      </c>
      <c r="D415">
        <v>1</v>
      </c>
      <c r="E415">
        <v>3</v>
      </c>
      <c r="F415">
        <v>4</v>
      </c>
      <c r="G415">
        <v>1</v>
      </c>
      <c r="I415">
        <v>10</v>
      </c>
      <c r="J415" t="s">
        <v>5</v>
      </c>
      <c r="K415">
        <v>32</v>
      </c>
      <c r="L415" t="s">
        <v>42</v>
      </c>
      <c r="M415" t="s">
        <v>53</v>
      </c>
      <c r="N415" t="s">
        <v>486</v>
      </c>
      <c r="O415">
        <v>928</v>
      </c>
      <c r="P415">
        <v>20</v>
      </c>
      <c r="Q415" s="1">
        <v>45771</v>
      </c>
      <c r="R415" t="s">
        <v>495</v>
      </c>
      <c r="S415">
        <v>7</v>
      </c>
      <c r="T415" t="s">
        <v>492</v>
      </c>
      <c r="U415" t="s">
        <v>488</v>
      </c>
      <c r="V415" t="s">
        <v>497</v>
      </c>
      <c r="Y415" t="s">
        <v>490</v>
      </c>
      <c r="Z415">
        <v>663.6</v>
      </c>
      <c r="AA415">
        <v>0</v>
      </c>
    </row>
    <row r="416" spans="1:27" x14ac:dyDescent="0.25">
      <c r="A416" s="1">
        <v>45746</v>
      </c>
      <c r="B416">
        <v>4310</v>
      </c>
      <c r="C416">
        <v>2</v>
      </c>
      <c r="D416">
        <v>4</v>
      </c>
      <c r="E416">
        <v>3</v>
      </c>
      <c r="F416">
        <v>5</v>
      </c>
      <c r="G416">
        <v>3</v>
      </c>
      <c r="I416">
        <v>4</v>
      </c>
      <c r="J416" t="s">
        <v>7</v>
      </c>
      <c r="K416">
        <v>68</v>
      </c>
      <c r="L416" t="s">
        <v>42</v>
      </c>
      <c r="M416" t="s">
        <v>49</v>
      </c>
      <c r="N416" t="s">
        <v>486</v>
      </c>
      <c r="O416">
        <v>486</v>
      </c>
      <c r="P416">
        <v>184</v>
      </c>
      <c r="R416" t="s">
        <v>488</v>
      </c>
      <c r="S416">
        <v>10</v>
      </c>
      <c r="T416" t="s">
        <v>492</v>
      </c>
      <c r="U416" t="s">
        <v>495</v>
      </c>
      <c r="V416" t="s">
        <v>497</v>
      </c>
      <c r="W416" s="1">
        <v>45753</v>
      </c>
      <c r="X416" s="1">
        <v>45746</v>
      </c>
      <c r="Y416" t="s">
        <v>496</v>
      </c>
      <c r="Z416">
        <v>504</v>
      </c>
      <c r="AA416">
        <v>50</v>
      </c>
    </row>
    <row r="417" spans="1:27" x14ac:dyDescent="0.25">
      <c r="A417" s="1">
        <v>45745</v>
      </c>
      <c r="B417">
        <v>2541</v>
      </c>
      <c r="C417">
        <v>1</v>
      </c>
      <c r="D417">
        <v>5</v>
      </c>
      <c r="E417">
        <v>3</v>
      </c>
      <c r="F417">
        <v>4</v>
      </c>
      <c r="G417">
        <v>2</v>
      </c>
      <c r="I417">
        <v>4</v>
      </c>
      <c r="J417" t="s">
        <v>7</v>
      </c>
      <c r="K417">
        <v>29</v>
      </c>
      <c r="L417" t="s">
        <v>42</v>
      </c>
      <c r="M417" t="s">
        <v>53</v>
      </c>
      <c r="N417" t="s">
        <v>491</v>
      </c>
      <c r="O417">
        <v>159</v>
      </c>
      <c r="P417">
        <v>154</v>
      </c>
      <c r="R417" t="s">
        <v>488</v>
      </c>
      <c r="S417">
        <v>5</v>
      </c>
      <c r="T417" t="s">
        <v>492</v>
      </c>
      <c r="U417" t="s">
        <v>488</v>
      </c>
      <c r="V417" t="s">
        <v>497</v>
      </c>
      <c r="W417" s="1">
        <v>45749</v>
      </c>
      <c r="X417" s="1">
        <v>45745</v>
      </c>
      <c r="Y417" t="s">
        <v>498</v>
      </c>
      <c r="Z417">
        <v>226.1</v>
      </c>
      <c r="AA417">
        <v>10</v>
      </c>
    </row>
    <row r="418" spans="1:27" x14ac:dyDescent="0.25">
      <c r="A418" s="1">
        <v>45745</v>
      </c>
      <c r="B418">
        <v>3463</v>
      </c>
      <c r="C418">
        <v>2</v>
      </c>
      <c r="D418">
        <v>1</v>
      </c>
      <c r="E418">
        <v>3</v>
      </c>
      <c r="F418">
        <v>5</v>
      </c>
      <c r="G418">
        <v>1</v>
      </c>
      <c r="I418">
        <v>10</v>
      </c>
      <c r="J418" t="s">
        <v>5</v>
      </c>
      <c r="K418">
        <v>50</v>
      </c>
      <c r="L418" t="s">
        <v>42</v>
      </c>
      <c r="M418" t="s">
        <v>60</v>
      </c>
      <c r="N418" t="s">
        <v>491</v>
      </c>
      <c r="O418">
        <v>799</v>
      </c>
      <c r="P418">
        <v>50</v>
      </c>
      <c r="R418" t="s">
        <v>488</v>
      </c>
      <c r="S418">
        <v>1</v>
      </c>
      <c r="T418" t="s">
        <v>494</v>
      </c>
      <c r="U418" t="s">
        <v>488</v>
      </c>
      <c r="V418" t="s">
        <v>497</v>
      </c>
      <c r="W418" s="1">
        <v>45751</v>
      </c>
      <c r="X418" s="1">
        <v>45745</v>
      </c>
      <c r="Y418" t="s">
        <v>498</v>
      </c>
      <c r="Z418">
        <v>601.29999999999995</v>
      </c>
      <c r="AA418">
        <v>10</v>
      </c>
    </row>
    <row r="419" spans="1:27" x14ac:dyDescent="0.25">
      <c r="A419" s="1">
        <v>45333</v>
      </c>
      <c r="B419">
        <v>3560</v>
      </c>
      <c r="C419">
        <v>5</v>
      </c>
      <c r="D419">
        <v>1</v>
      </c>
      <c r="E419">
        <v>4</v>
      </c>
      <c r="F419">
        <v>1</v>
      </c>
      <c r="G419">
        <v>3</v>
      </c>
      <c r="I419">
        <v>40</v>
      </c>
      <c r="J419" t="s">
        <v>3</v>
      </c>
      <c r="K419">
        <v>31</v>
      </c>
      <c r="L419" t="s">
        <v>42</v>
      </c>
      <c r="M419" t="s">
        <v>53</v>
      </c>
      <c r="N419" t="s">
        <v>486</v>
      </c>
      <c r="O419">
        <v>455</v>
      </c>
      <c r="P419">
        <v>74</v>
      </c>
      <c r="Q419" s="1">
        <v>45350</v>
      </c>
      <c r="R419" t="s">
        <v>495</v>
      </c>
      <c r="S419">
        <v>2</v>
      </c>
      <c r="T419" t="s">
        <v>492</v>
      </c>
      <c r="U419" t="s">
        <v>488</v>
      </c>
      <c r="V419" t="s">
        <v>497</v>
      </c>
      <c r="Y419" t="s">
        <v>490</v>
      </c>
      <c r="Z419">
        <v>370.3</v>
      </c>
      <c r="AA419">
        <v>0</v>
      </c>
    </row>
    <row r="420" spans="1:27" x14ac:dyDescent="0.25">
      <c r="A420" s="1">
        <v>45745</v>
      </c>
      <c r="B420">
        <v>4433</v>
      </c>
      <c r="C420">
        <v>5</v>
      </c>
      <c r="D420">
        <v>1</v>
      </c>
      <c r="E420">
        <v>3</v>
      </c>
      <c r="F420">
        <v>5</v>
      </c>
      <c r="G420">
        <v>2</v>
      </c>
      <c r="I420">
        <v>4</v>
      </c>
      <c r="J420" t="s">
        <v>7</v>
      </c>
      <c r="K420">
        <v>66</v>
      </c>
      <c r="L420" t="s">
        <v>42</v>
      </c>
      <c r="M420" t="s">
        <v>49</v>
      </c>
      <c r="N420" t="s">
        <v>491</v>
      </c>
      <c r="O420">
        <v>493</v>
      </c>
      <c r="P420">
        <v>52</v>
      </c>
      <c r="Q420" s="1">
        <v>45758</v>
      </c>
      <c r="R420" t="s">
        <v>495</v>
      </c>
      <c r="S420">
        <v>7</v>
      </c>
      <c r="T420" t="s">
        <v>487</v>
      </c>
      <c r="U420" t="s">
        <v>488</v>
      </c>
      <c r="V420" t="s">
        <v>489</v>
      </c>
      <c r="Y420" t="s">
        <v>490</v>
      </c>
      <c r="Z420">
        <v>381.5</v>
      </c>
      <c r="AA420">
        <v>0</v>
      </c>
    </row>
    <row r="421" spans="1:27" x14ac:dyDescent="0.25">
      <c r="A421" s="1">
        <v>45745</v>
      </c>
      <c r="B421">
        <v>2420</v>
      </c>
      <c r="C421">
        <v>4</v>
      </c>
      <c r="D421">
        <v>5</v>
      </c>
      <c r="E421">
        <v>3</v>
      </c>
      <c r="F421">
        <v>5</v>
      </c>
      <c r="G421">
        <v>3</v>
      </c>
      <c r="I421">
        <v>10</v>
      </c>
      <c r="J421" t="s">
        <v>5</v>
      </c>
      <c r="K421">
        <v>37</v>
      </c>
      <c r="L421" t="s">
        <v>42</v>
      </c>
      <c r="M421" t="s">
        <v>53</v>
      </c>
      <c r="N421" t="s">
        <v>486</v>
      </c>
      <c r="O421">
        <v>799</v>
      </c>
      <c r="P421">
        <v>170</v>
      </c>
      <c r="Q421" s="1">
        <v>45756</v>
      </c>
      <c r="R421" t="s">
        <v>495</v>
      </c>
      <c r="S421">
        <v>10</v>
      </c>
      <c r="T421" t="s">
        <v>492</v>
      </c>
      <c r="U421" t="s">
        <v>488</v>
      </c>
      <c r="V421" t="s">
        <v>489</v>
      </c>
      <c r="Y421" t="s">
        <v>490</v>
      </c>
      <c r="Z421">
        <v>678.3</v>
      </c>
      <c r="AA421">
        <v>0</v>
      </c>
    </row>
    <row r="422" spans="1:27" x14ac:dyDescent="0.25">
      <c r="A422" s="1">
        <v>45334</v>
      </c>
      <c r="B422">
        <v>2551</v>
      </c>
      <c r="C422">
        <v>5</v>
      </c>
      <c r="D422">
        <v>2</v>
      </c>
      <c r="E422">
        <v>1</v>
      </c>
      <c r="F422">
        <v>2</v>
      </c>
      <c r="G422">
        <v>1</v>
      </c>
      <c r="I422">
        <v>40</v>
      </c>
      <c r="J422" t="s">
        <v>3</v>
      </c>
      <c r="K422">
        <v>37</v>
      </c>
      <c r="L422" t="s">
        <v>42</v>
      </c>
      <c r="M422" t="s">
        <v>43</v>
      </c>
      <c r="N422" t="s">
        <v>486</v>
      </c>
      <c r="O422">
        <v>962</v>
      </c>
      <c r="P422">
        <v>148</v>
      </c>
      <c r="R422" t="s">
        <v>488</v>
      </c>
      <c r="S422">
        <v>1</v>
      </c>
      <c r="T422" t="s">
        <v>492</v>
      </c>
      <c r="U422" t="s">
        <v>488</v>
      </c>
      <c r="V422" t="s">
        <v>497</v>
      </c>
      <c r="Y422" t="s">
        <v>493</v>
      </c>
      <c r="Z422">
        <v>798</v>
      </c>
      <c r="AA422">
        <v>30</v>
      </c>
    </row>
    <row r="423" spans="1:27" x14ac:dyDescent="0.25">
      <c r="A423" s="1">
        <v>45745</v>
      </c>
      <c r="B423">
        <v>4940</v>
      </c>
      <c r="C423">
        <v>5</v>
      </c>
      <c r="D423">
        <v>4</v>
      </c>
      <c r="E423">
        <v>3</v>
      </c>
      <c r="F423">
        <v>1</v>
      </c>
      <c r="G423">
        <v>2</v>
      </c>
      <c r="I423">
        <v>4</v>
      </c>
      <c r="J423" t="s">
        <v>7</v>
      </c>
      <c r="K423">
        <v>64</v>
      </c>
      <c r="L423" t="s">
        <v>42</v>
      </c>
      <c r="M423" t="s">
        <v>49</v>
      </c>
      <c r="N423" t="s">
        <v>486</v>
      </c>
      <c r="O423">
        <v>137</v>
      </c>
      <c r="P423">
        <v>23</v>
      </c>
      <c r="R423" t="s">
        <v>488</v>
      </c>
      <c r="S423">
        <v>2</v>
      </c>
      <c r="T423" t="s">
        <v>487</v>
      </c>
      <c r="U423" t="s">
        <v>495</v>
      </c>
      <c r="V423" t="s">
        <v>489</v>
      </c>
      <c r="W423" s="1">
        <v>45753</v>
      </c>
      <c r="X423" s="1">
        <v>45745</v>
      </c>
      <c r="Y423" t="s">
        <v>496</v>
      </c>
      <c r="Z423">
        <v>147</v>
      </c>
      <c r="AA423">
        <v>50</v>
      </c>
    </row>
    <row r="424" spans="1:27" x14ac:dyDescent="0.25">
      <c r="A424" s="1">
        <v>45334</v>
      </c>
      <c r="B424">
        <v>648</v>
      </c>
      <c r="C424">
        <v>5</v>
      </c>
      <c r="D424">
        <v>2</v>
      </c>
      <c r="E424">
        <v>1</v>
      </c>
      <c r="F424">
        <v>2</v>
      </c>
      <c r="G424">
        <v>2</v>
      </c>
      <c r="I424">
        <v>40</v>
      </c>
      <c r="J424" t="s">
        <v>3</v>
      </c>
      <c r="K424">
        <v>25</v>
      </c>
      <c r="L424" t="s">
        <v>42</v>
      </c>
      <c r="M424" t="s">
        <v>49</v>
      </c>
      <c r="N424" t="s">
        <v>486</v>
      </c>
      <c r="O424">
        <v>912</v>
      </c>
      <c r="P424">
        <v>172</v>
      </c>
      <c r="Q424" s="1">
        <v>45345</v>
      </c>
      <c r="R424" t="s">
        <v>495</v>
      </c>
      <c r="S424">
        <v>1</v>
      </c>
      <c r="T424" t="s">
        <v>494</v>
      </c>
      <c r="U424" t="s">
        <v>488</v>
      </c>
      <c r="V424" t="s">
        <v>497</v>
      </c>
      <c r="Y424" t="s">
        <v>490</v>
      </c>
      <c r="Z424">
        <v>758.8</v>
      </c>
      <c r="AA424">
        <v>0</v>
      </c>
    </row>
    <row r="425" spans="1:27" x14ac:dyDescent="0.25">
      <c r="A425" s="1">
        <v>45334</v>
      </c>
      <c r="B425">
        <v>2525</v>
      </c>
      <c r="C425">
        <v>5</v>
      </c>
      <c r="D425">
        <v>1</v>
      </c>
      <c r="E425">
        <v>4</v>
      </c>
      <c r="F425">
        <v>1</v>
      </c>
      <c r="G425">
        <v>2</v>
      </c>
      <c r="I425">
        <v>9</v>
      </c>
      <c r="J425" t="s">
        <v>5</v>
      </c>
      <c r="K425">
        <v>24</v>
      </c>
      <c r="L425" t="s">
        <v>42</v>
      </c>
      <c r="M425" t="s">
        <v>47</v>
      </c>
      <c r="N425" t="s">
        <v>486</v>
      </c>
      <c r="O425">
        <v>559</v>
      </c>
      <c r="P425">
        <v>39</v>
      </c>
      <c r="R425" t="s">
        <v>488</v>
      </c>
      <c r="S425">
        <v>2</v>
      </c>
      <c r="T425" t="s">
        <v>492</v>
      </c>
      <c r="U425" t="s">
        <v>488</v>
      </c>
      <c r="V425" t="s">
        <v>497</v>
      </c>
      <c r="Y425" t="s">
        <v>498</v>
      </c>
      <c r="Z425">
        <v>425.6</v>
      </c>
      <c r="AA425">
        <v>10</v>
      </c>
    </row>
    <row r="426" spans="1:27" x14ac:dyDescent="0.25">
      <c r="A426" s="1">
        <v>45334</v>
      </c>
      <c r="B426">
        <v>127</v>
      </c>
      <c r="C426">
        <v>5</v>
      </c>
      <c r="D426">
        <v>2</v>
      </c>
      <c r="E426">
        <v>1</v>
      </c>
      <c r="F426">
        <v>2</v>
      </c>
      <c r="G426">
        <v>2</v>
      </c>
      <c r="I426">
        <v>40</v>
      </c>
      <c r="J426" t="s">
        <v>3</v>
      </c>
      <c r="K426">
        <v>20</v>
      </c>
      <c r="L426" t="s">
        <v>42</v>
      </c>
      <c r="M426" t="s">
        <v>49</v>
      </c>
      <c r="N426" t="s">
        <v>491</v>
      </c>
      <c r="O426">
        <v>718</v>
      </c>
      <c r="P426">
        <v>163</v>
      </c>
      <c r="R426" t="s">
        <v>488</v>
      </c>
      <c r="S426">
        <v>1</v>
      </c>
      <c r="T426" t="s">
        <v>487</v>
      </c>
      <c r="U426" t="s">
        <v>488</v>
      </c>
      <c r="V426" t="s">
        <v>489</v>
      </c>
      <c r="Y426" t="s">
        <v>496</v>
      </c>
      <c r="Z426">
        <v>651.70000000000005</v>
      </c>
      <c r="AA426">
        <v>50</v>
      </c>
    </row>
    <row r="427" spans="1:27" x14ac:dyDescent="0.25">
      <c r="A427" s="1">
        <v>45744</v>
      </c>
      <c r="B427">
        <v>4640</v>
      </c>
      <c r="C427">
        <v>5</v>
      </c>
      <c r="D427">
        <v>3</v>
      </c>
      <c r="E427">
        <v>3</v>
      </c>
      <c r="F427">
        <v>5</v>
      </c>
      <c r="G427">
        <v>3</v>
      </c>
      <c r="I427">
        <v>10</v>
      </c>
      <c r="J427" t="s">
        <v>5</v>
      </c>
      <c r="K427">
        <v>35</v>
      </c>
      <c r="L427" t="s">
        <v>42</v>
      </c>
      <c r="M427" t="s">
        <v>53</v>
      </c>
      <c r="N427" t="s">
        <v>491</v>
      </c>
      <c r="O427">
        <v>164</v>
      </c>
      <c r="P427">
        <v>35</v>
      </c>
      <c r="R427" t="s">
        <v>488</v>
      </c>
      <c r="S427">
        <v>1</v>
      </c>
      <c r="T427" t="s">
        <v>494</v>
      </c>
      <c r="U427" t="s">
        <v>495</v>
      </c>
      <c r="V427" t="s">
        <v>489</v>
      </c>
      <c r="W427" s="1">
        <v>45752</v>
      </c>
      <c r="X427" s="1">
        <v>45744</v>
      </c>
      <c r="Y427" t="s">
        <v>496</v>
      </c>
      <c r="Z427">
        <v>174.3</v>
      </c>
      <c r="AA427">
        <v>50</v>
      </c>
    </row>
    <row r="428" spans="1:27" x14ac:dyDescent="0.25">
      <c r="A428" s="1">
        <v>45334</v>
      </c>
      <c r="B428">
        <v>1870</v>
      </c>
      <c r="C428">
        <v>5</v>
      </c>
      <c r="D428">
        <v>2</v>
      </c>
      <c r="E428">
        <v>1</v>
      </c>
      <c r="F428">
        <v>2</v>
      </c>
      <c r="G428">
        <v>2</v>
      </c>
      <c r="I428">
        <v>40</v>
      </c>
      <c r="J428" t="s">
        <v>3</v>
      </c>
      <c r="K428">
        <v>50</v>
      </c>
      <c r="L428" t="s">
        <v>42</v>
      </c>
      <c r="M428" t="s">
        <v>60</v>
      </c>
      <c r="N428" t="s">
        <v>486</v>
      </c>
      <c r="O428">
        <v>496</v>
      </c>
      <c r="P428">
        <v>106</v>
      </c>
      <c r="Q428" s="1">
        <v>45342</v>
      </c>
      <c r="R428" t="s">
        <v>495</v>
      </c>
      <c r="S428">
        <v>1</v>
      </c>
      <c r="T428" t="s">
        <v>492</v>
      </c>
      <c r="U428" t="s">
        <v>488</v>
      </c>
      <c r="V428" t="s">
        <v>489</v>
      </c>
      <c r="Y428" t="s">
        <v>490</v>
      </c>
      <c r="Z428">
        <v>421.4</v>
      </c>
      <c r="AA428">
        <v>0</v>
      </c>
    </row>
    <row r="429" spans="1:27" x14ac:dyDescent="0.25">
      <c r="A429" s="1">
        <v>45334</v>
      </c>
      <c r="B429">
        <v>964</v>
      </c>
      <c r="C429">
        <v>5</v>
      </c>
      <c r="D429">
        <v>1</v>
      </c>
      <c r="E429">
        <v>4</v>
      </c>
      <c r="F429">
        <v>5</v>
      </c>
      <c r="G429">
        <v>3</v>
      </c>
      <c r="I429">
        <v>9</v>
      </c>
      <c r="J429" t="s">
        <v>5</v>
      </c>
      <c r="K429">
        <v>65</v>
      </c>
      <c r="L429" t="s">
        <v>42</v>
      </c>
      <c r="M429" t="s">
        <v>60</v>
      </c>
      <c r="N429" t="s">
        <v>492</v>
      </c>
      <c r="O429">
        <v>199</v>
      </c>
      <c r="P429">
        <v>84</v>
      </c>
      <c r="R429" t="s">
        <v>488</v>
      </c>
      <c r="S429">
        <v>2</v>
      </c>
      <c r="T429" t="s">
        <v>487</v>
      </c>
      <c r="U429" t="s">
        <v>488</v>
      </c>
      <c r="V429" t="s">
        <v>497</v>
      </c>
      <c r="Y429" t="s">
        <v>496</v>
      </c>
      <c r="Z429">
        <v>233.1</v>
      </c>
      <c r="AA429">
        <v>50</v>
      </c>
    </row>
    <row r="430" spans="1:27" x14ac:dyDescent="0.25">
      <c r="A430" s="1">
        <v>45334</v>
      </c>
      <c r="B430">
        <v>1596</v>
      </c>
      <c r="C430">
        <v>5</v>
      </c>
      <c r="D430">
        <v>2</v>
      </c>
      <c r="E430">
        <v>1</v>
      </c>
      <c r="F430">
        <v>2</v>
      </c>
      <c r="G430">
        <v>1</v>
      </c>
      <c r="I430">
        <v>40</v>
      </c>
      <c r="J430" t="s">
        <v>3</v>
      </c>
      <c r="K430">
        <v>29</v>
      </c>
      <c r="L430" t="s">
        <v>42</v>
      </c>
      <c r="M430" t="s">
        <v>60</v>
      </c>
      <c r="N430" t="s">
        <v>486</v>
      </c>
      <c r="O430">
        <v>272</v>
      </c>
      <c r="P430">
        <v>130</v>
      </c>
      <c r="R430" t="s">
        <v>488</v>
      </c>
      <c r="S430">
        <v>1</v>
      </c>
      <c r="T430" t="s">
        <v>487</v>
      </c>
      <c r="U430" t="s">
        <v>488</v>
      </c>
      <c r="V430" t="s">
        <v>497</v>
      </c>
      <c r="Y430" t="s">
        <v>493</v>
      </c>
      <c r="Z430">
        <v>302.39999999999998</v>
      </c>
      <c r="AA430">
        <v>30</v>
      </c>
    </row>
    <row r="431" spans="1:27" x14ac:dyDescent="0.25">
      <c r="A431" s="1">
        <v>45744</v>
      </c>
      <c r="B431">
        <v>1637</v>
      </c>
      <c r="C431">
        <v>4</v>
      </c>
      <c r="D431">
        <v>4</v>
      </c>
      <c r="E431">
        <v>3</v>
      </c>
      <c r="F431">
        <v>5</v>
      </c>
      <c r="G431">
        <v>2</v>
      </c>
      <c r="I431">
        <v>4</v>
      </c>
      <c r="J431" t="s">
        <v>7</v>
      </c>
      <c r="K431">
        <v>53</v>
      </c>
      <c r="L431" t="s">
        <v>42</v>
      </c>
      <c r="M431" t="s">
        <v>49</v>
      </c>
      <c r="N431" t="s">
        <v>486</v>
      </c>
      <c r="O431">
        <v>669</v>
      </c>
      <c r="P431">
        <v>100</v>
      </c>
      <c r="R431" t="s">
        <v>488</v>
      </c>
      <c r="S431">
        <v>9</v>
      </c>
      <c r="T431" t="s">
        <v>494</v>
      </c>
      <c r="U431" t="s">
        <v>495</v>
      </c>
      <c r="V431" t="s">
        <v>497</v>
      </c>
      <c r="W431" s="1">
        <v>45748</v>
      </c>
      <c r="X431" s="1">
        <v>45744</v>
      </c>
      <c r="Y431" t="s">
        <v>498</v>
      </c>
      <c r="Z431">
        <v>545.29999999999995</v>
      </c>
      <c r="AA431">
        <v>10</v>
      </c>
    </row>
    <row r="432" spans="1:27" x14ac:dyDescent="0.25">
      <c r="A432" s="1">
        <v>45744</v>
      </c>
      <c r="B432">
        <v>57</v>
      </c>
      <c r="C432">
        <v>4</v>
      </c>
      <c r="D432">
        <v>5</v>
      </c>
      <c r="E432">
        <v>3</v>
      </c>
      <c r="F432">
        <v>4</v>
      </c>
      <c r="G432">
        <v>2</v>
      </c>
      <c r="I432">
        <v>4</v>
      </c>
      <c r="J432" t="s">
        <v>7</v>
      </c>
      <c r="K432">
        <v>47</v>
      </c>
      <c r="L432" t="s">
        <v>42</v>
      </c>
      <c r="M432" t="s">
        <v>53</v>
      </c>
      <c r="N432" t="s">
        <v>486</v>
      </c>
      <c r="O432">
        <v>115</v>
      </c>
      <c r="P432">
        <v>173</v>
      </c>
      <c r="R432" t="s">
        <v>488</v>
      </c>
      <c r="S432">
        <v>6</v>
      </c>
      <c r="T432" t="s">
        <v>487</v>
      </c>
      <c r="U432" t="s">
        <v>495</v>
      </c>
      <c r="V432" t="s">
        <v>489</v>
      </c>
      <c r="W432" s="1">
        <v>45746</v>
      </c>
      <c r="X432" s="1">
        <v>45744</v>
      </c>
      <c r="Y432" t="s">
        <v>493</v>
      </c>
      <c r="Z432">
        <v>222.6</v>
      </c>
      <c r="AA432">
        <v>30</v>
      </c>
    </row>
    <row r="433" spans="1:27" x14ac:dyDescent="0.25">
      <c r="A433" s="1">
        <v>45744</v>
      </c>
      <c r="B433">
        <v>4076</v>
      </c>
      <c r="C433">
        <v>3</v>
      </c>
      <c r="D433">
        <v>4</v>
      </c>
      <c r="E433">
        <v>3</v>
      </c>
      <c r="F433">
        <v>4</v>
      </c>
      <c r="G433">
        <v>3</v>
      </c>
      <c r="I433">
        <v>4</v>
      </c>
      <c r="J433" t="s">
        <v>7</v>
      </c>
      <c r="K433">
        <v>19</v>
      </c>
      <c r="L433" t="s">
        <v>42</v>
      </c>
      <c r="M433" t="s">
        <v>43</v>
      </c>
      <c r="N433" t="s">
        <v>492</v>
      </c>
      <c r="O433">
        <v>884</v>
      </c>
      <c r="P433">
        <v>124</v>
      </c>
      <c r="Q433" s="1">
        <v>45769</v>
      </c>
      <c r="R433" t="s">
        <v>495</v>
      </c>
      <c r="S433">
        <v>9</v>
      </c>
      <c r="T433" t="s">
        <v>487</v>
      </c>
      <c r="U433" t="s">
        <v>495</v>
      </c>
      <c r="V433" t="s">
        <v>497</v>
      </c>
      <c r="Y433" t="s">
        <v>490</v>
      </c>
      <c r="Z433">
        <v>705.6</v>
      </c>
      <c r="AA433">
        <v>0</v>
      </c>
    </row>
    <row r="434" spans="1:27" x14ac:dyDescent="0.25">
      <c r="A434" s="1">
        <v>45743</v>
      </c>
      <c r="B434">
        <v>1666</v>
      </c>
      <c r="C434">
        <v>4</v>
      </c>
      <c r="D434">
        <v>3</v>
      </c>
      <c r="E434">
        <v>3</v>
      </c>
      <c r="F434">
        <v>5</v>
      </c>
      <c r="G434">
        <v>2</v>
      </c>
      <c r="I434">
        <v>10</v>
      </c>
      <c r="J434" t="s">
        <v>5</v>
      </c>
      <c r="K434">
        <v>66</v>
      </c>
      <c r="L434" t="s">
        <v>42</v>
      </c>
      <c r="M434" t="s">
        <v>47</v>
      </c>
      <c r="N434" t="s">
        <v>492</v>
      </c>
      <c r="O434">
        <v>372</v>
      </c>
      <c r="P434">
        <v>141</v>
      </c>
      <c r="Q434" s="1">
        <v>45759</v>
      </c>
      <c r="R434" t="s">
        <v>495</v>
      </c>
      <c r="S434">
        <v>8</v>
      </c>
      <c r="T434" t="s">
        <v>492</v>
      </c>
      <c r="U434" t="s">
        <v>495</v>
      </c>
      <c r="V434" t="s">
        <v>497</v>
      </c>
      <c r="Y434" t="s">
        <v>490</v>
      </c>
      <c r="Z434">
        <v>359.1</v>
      </c>
      <c r="AA434">
        <v>0</v>
      </c>
    </row>
    <row r="435" spans="1:27" x14ac:dyDescent="0.25">
      <c r="A435" s="1">
        <v>45743</v>
      </c>
      <c r="B435">
        <v>42</v>
      </c>
      <c r="C435">
        <v>2</v>
      </c>
      <c r="D435">
        <v>5</v>
      </c>
      <c r="E435">
        <v>3</v>
      </c>
      <c r="F435">
        <v>1</v>
      </c>
      <c r="G435">
        <v>3</v>
      </c>
      <c r="I435">
        <v>4</v>
      </c>
      <c r="J435" t="s">
        <v>7</v>
      </c>
      <c r="K435">
        <v>40</v>
      </c>
      <c r="L435" t="s">
        <v>42</v>
      </c>
      <c r="M435" t="s">
        <v>43</v>
      </c>
      <c r="N435" t="s">
        <v>492</v>
      </c>
      <c r="O435">
        <v>149</v>
      </c>
      <c r="P435">
        <v>75</v>
      </c>
      <c r="R435" t="s">
        <v>488</v>
      </c>
      <c r="S435">
        <v>4</v>
      </c>
      <c r="T435" t="s">
        <v>494</v>
      </c>
      <c r="U435" t="s">
        <v>495</v>
      </c>
      <c r="V435" t="s">
        <v>489</v>
      </c>
      <c r="W435" s="1">
        <v>45752</v>
      </c>
      <c r="X435" s="1">
        <v>45743</v>
      </c>
      <c r="Y435" t="s">
        <v>496</v>
      </c>
      <c r="Z435">
        <v>191.8</v>
      </c>
      <c r="AA435">
        <v>50</v>
      </c>
    </row>
    <row r="436" spans="1:27" x14ac:dyDescent="0.25">
      <c r="A436" s="1">
        <v>45743</v>
      </c>
      <c r="B436">
        <v>3097</v>
      </c>
      <c r="C436">
        <v>3</v>
      </c>
      <c r="D436">
        <v>3</v>
      </c>
      <c r="E436">
        <v>3</v>
      </c>
      <c r="F436">
        <v>3</v>
      </c>
      <c r="G436">
        <v>1</v>
      </c>
      <c r="I436">
        <v>10</v>
      </c>
      <c r="J436" t="s">
        <v>5</v>
      </c>
      <c r="K436">
        <v>64</v>
      </c>
      <c r="L436" t="s">
        <v>42</v>
      </c>
      <c r="M436" t="s">
        <v>49</v>
      </c>
      <c r="N436" t="s">
        <v>491</v>
      </c>
      <c r="O436">
        <v>895</v>
      </c>
      <c r="P436">
        <v>180</v>
      </c>
      <c r="R436" t="s">
        <v>488</v>
      </c>
      <c r="S436">
        <v>10</v>
      </c>
      <c r="T436" t="s">
        <v>494</v>
      </c>
      <c r="U436" t="s">
        <v>495</v>
      </c>
      <c r="V436" t="s">
        <v>489</v>
      </c>
      <c r="W436" s="1">
        <v>45744</v>
      </c>
      <c r="X436" s="1">
        <v>45743</v>
      </c>
      <c r="Y436" t="s">
        <v>493</v>
      </c>
      <c r="Z436">
        <v>773.5</v>
      </c>
      <c r="AA436">
        <v>30</v>
      </c>
    </row>
    <row r="437" spans="1:27" x14ac:dyDescent="0.25">
      <c r="A437" s="1">
        <v>45743</v>
      </c>
      <c r="B437">
        <v>4430</v>
      </c>
      <c r="C437">
        <v>2</v>
      </c>
      <c r="D437">
        <v>3</v>
      </c>
      <c r="E437">
        <v>3</v>
      </c>
      <c r="F437">
        <v>3</v>
      </c>
      <c r="G437">
        <v>1</v>
      </c>
      <c r="I437">
        <v>10</v>
      </c>
      <c r="J437" t="s">
        <v>5</v>
      </c>
      <c r="K437">
        <v>63</v>
      </c>
      <c r="L437" t="s">
        <v>42</v>
      </c>
      <c r="M437" t="s">
        <v>49</v>
      </c>
      <c r="N437" t="s">
        <v>486</v>
      </c>
      <c r="O437">
        <v>672</v>
      </c>
      <c r="P437">
        <v>50</v>
      </c>
      <c r="R437" t="s">
        <v>488</v>
      </c>
      <c r="S437">
        <v>8</v>
      </c>
      <c r="T437" t="s">
        <v>494</v>
      </c>
      <c r="U437" t="s">
        <v>488</v>
      </c>
      <c r="V437" t="s">
        <v>497</v>
      </c>
      <c r="W437" s="1">
        <v>45748</v>
      </c>
      <c r="X437" s="1">
        <v>45743</v>
      </c>
      <c r="Y437" t="s">
        <v>493</v>
      </c>
      <c r="Z437">
        <v>526.4</v>
      </c>
      <c r="AA437">
        <v>30</v>
      </c>
    </row>
    <row r="438" spans="1:27" x14ac:dyDescent="0.25">
      <c r="A438" s="1">
        <v>45335</v>
      </c>
      <c r="B438">
        <v>2122</v>
      </c>
      <c r="C438">
        <v>5</v>
      </c>
      <c r="D438">
        <v>2</v>
      </c>
      <c r="E438">
        <v>1</v>
      </c>
      <c r="F438">
        <v>2</v>
      </c>
      <c r="G438">
        <v>1</v>
      </c>
      <c r="I438">
        <v>40</v>
      </c>
      <c r="J438" t="s">
        <v>3</v>
      </c>
      <c r="K438">
        <v>55</v>
      </c>
      <c r="L438" t="s">
        <v>42</v>
      </c>
      <c r="M438" t="s">
        <v>60</v>
      </c>
      <c r="N438" t="s">
        <v>486</v>
      </c>
      <c r="O438">
        <v>245</v>
      </c>
      <c r="P438">
        <v>174</v>
      </c>
      <c r="Q438" s="1">
        <v>45352</v>
      </c>
      <c r="R438" t="s">
        <v>495</v>
      </c>
      <c r="S438">
        <v>1</v>
      </c>
      <c r="T438" t="s">
        <v>494</v>
      </c>
      <c r="U438" t="s">
        <v>488</v>
      </c>
      <c r="V438" t="s">
        <v>497</v>
      </c>
      <c r="Y438" t="s">
        <v>490</v>
      </c>
      <c r="Z438">
        <v>293.3</v>
      </c>
      <c r="AA438">
        <v>0</v>
      </c>
    </row>
    <row r="439" spans="1:27" x14ac:dyDescent="0.25">
      <c r="A439" s="1">
        <v>45335</v>
      </c>
      <c r="B439">
        <v>450</v>
      </c>
      <c r="C439">
        <v>5</v>
      </c>
      <c r="D439">
        <v>1</v>
      </c>
      <c r="E439">
        <v>4</v>
      </c>
      <c r="F439">
        <v>4</v>
      </c>
      <c r="G439">
        <v>3</v>
      </c>
      <c r="I439">
        <v>9</v>
      </c>
      <c r="J439" t="s">
        <v>5</v>
      </c>
      <c r="K439">
        <v>55</v>
      </c>
      <c r="L439" t="s">
        <v>42</v>
      </c>
      <c r="M439" t="s">
        <v>47</v>
      </c>
      <c r="N439" t="s">
        <v>486</v>
      </c>
      <c r="O439">
        <v>564</v>
      </c>
      <c r="P439">
        <v>37</v>
      </c>
      <c r="Q439" s="1">
        <v>45352</v>
      </c>
      <c r="R439" t="s">
        <v>495</v>
      </c>
      <c r="S439">
        <v>2</v>
      </c>
      <c r="T439" t="s">
        <v>487</v>
      </c>
      <c r="U439" t="s">
        <v>488</v>
      </c>
      <c r="V439" t="s">
        <v>497</v>
      </c>
      <c r="Y439" t="s">
        <v>490</v>
      </c>
      <c r="Z439">
        <v>420.7</v>
      </c>
      <c r="AA439">
        <v>0</v>
      </c>
    </row>
    <row r="440" spans="1:27" x14ac:dyDescent="0.25">
      <c r="A440" s="1">
        <v>45335</v>
      </c>
      <c r="B440">
        <v>2360</v>
      </c>
      <c r="C440">
        <v>5</v>
      </c>
      <c r="D440">
        <v>2</v>
      </c>
      <c r="E440">
        <v>1</v>
      </c>
      <c r="F440">
        <v>2</v>
      </c>
      <c r="G440">
        <v>2</v>
      </c>
      <c r="I440">
        <v>40</v>
      </c>
      <c r="J440" t="s">
        <v>3</v>
      </c>
      <c r="K440">
        <v>62</v>
      </c>
      <c r="L440" t="s">
        <v>42</v>
      </c>
      <c r="M440" t="s">
        <v>60</v>
      </c>
      <c r="N440" t="s">
        <v>486</v>
      </c>
      <c r="O440">
        <v>280</v>
      </c>
      <c r="P440">
        <v>96</v>
      </c>
      <c r="Q440" s="1">
        <v>45354</v>
      </c>
      <c r="R440" t="s">
        <v>495</v>
      </c>
      <c r="S440">
        <v>1</v>
      </c>
      <c r="T440" t="s">
        <v>487</v>
      </c>
      <c r="U440" t="s">
        <v>488</v>
      </c>
      <c r="V440" t="s">
        <v>497</v>
      </c>
      <c r="Y440" t="s">
        <v>490</v>
      </c>
      <c r="Z440">
        <v>263.2</v>
      </c>
      <c r="AA440">
        <v>0</v>
      </c>
    </row>
    <row r="441" spans="1:27" x14ac:dyDescent="0.25">
      <c r="A441" s="1">
        <v>45335</v>
      </c>
      <c r="B441">
        <v>1673</v>
      </c>
      <c r="C441">
        <v>5</v>
      </c>
      <c r="D441">
        <v>1</v>
      </c>
      <c r="E441">
        <v>4</v>
      </c>
      <c r="F441">
        <v>3</v>
      </c>
      <c r="G441">
        <v>2</v>
      </c>
      <c r="I441">
        <v>9</v>
      </c>
      <c r="J441" t="s">
        <v>5</v>
      </c>
      <c r="K441">
        <v>68</v>
      </c>
      <c r="L441" t="s">
        <v>42</v>
      </c>
      <c r="M441" t="s">
        <v>47</v>
      </c>
      <c r="N441" t="s">
        <v>486</v>
      </c>
      <c r="O441">
        <v>263</v>
      </c>
      <c r="P441">
        <v>63</v>
      </c>
      <c r="R441" t="s">
        <v>488</v>
      </c>
      <c r="S441">
        <v>2</v>
      </c>
      <c r="T441" t="s">
        <v>487</v>
      </c>
      <c r="U441" t="s">
        <v>488</v>
      </c>
      <c r="V441" t="s">
        <v>489</v>
      </c>
      <c r="Y441" t="s">
        <v>493</v>
      </c>
      <c r="Z441">
        <v>249.2</v>
      </c>
      <c r="AA441">
        <v>30</v>
      </c>
    </row>
    <row r="442" spans="1:27" x14ac:dyDescent="0.25">
      <c r="A442" s="1">
        <v>45743</v>
      </c>
      <c r="B442">
        <v>421</v>
      </c>
      <c r="C442">
        <v>5</v>
      </c>
      <c r="D442">
        <v>1</v>
      </c>
      <c r="E442">
        <v>3</v>
      </c>
      <c r="F442">
        <v>3</v>
      </c>
      <c r="G442">
        <v>1</v>
      </c>
      <c r="I442">
        <v>10</v>
      </c>
      <c r="J442" t="s">
        <v>5</v>
      </c>
      <c r="K442">
        <v>42</v>
      </c>
      <c r="L442" t="s">
        <v>42</v>
      </c>
      <c r="M442" t="s">
        <v>53</v>
      </c>
      <c r="N442" t="s">
        <v>491</v>
      </c>
      <c r="O442">
        <v>576</v>
      </c>
      <c r="P442">
        <v>74</v>
      </c>
      <c r="Q442" s="1">
        <v>45764</v>
      </c>
      <c r="R442" t="s">
        <v>495</v>
      </c>
      <c r="S442">
        <v>7</v>
      </c>
      <c r="T442" t="s">
        <v>487</v>
      </c>
      <c r="U442" t="s">
        <v>495</v>
      </c>
      <c r="V442" t="s">
        <v>497</v>
      </c>
      <c r="Y442" t="s">
        <v>490</v>
      </c>
      <c r="Z442">
        <v>455</v>
      </c>
      <c r="AA442">
        <v>0</v>
      </c>
    </row>
    <row r="443" spans="1:27" x14ac:dyDescent="0.25">
      <c r="A443" s="1">
        <v>45336</v>
      </c>
      <c r="B443">
        <v>3540</v>
      </c>
      <c r="C443">
        <v>5</v>
      </c>
      <c r="D443">
        <v>1</v>
      </c>
      <c r="E443">
        <v>4</v>
      </c>
      <c r="F443">
        <v>2</v>
      </c>
      <c r="G443">
        <v>2</v>
      </c>
      <c r="I443">
        <v>40</v>
      </c>
      <c r="J443" t="s">
        <v>3</v>
      </c>
      <c r="K443">
        <v>25</v>
      </c>
      <c r="L443" t="s">
        <v>42</v>
      </c>
      <c r="M443" t="s">
        <v>60</v>
      </c>
      <c r="N443" t="s">
        <v>486</v>
      </c>
      <c r="O443">
        <v>855</v>
      </c>
      <c r="P443">
        <v>111</v>
      </c>
      <c r="Q443" s="1">
        <v>45343</v>
      </c>
      <c r="R443" t="s">
        <v>495</v>
      </c>
      <c r="S443">
        <v>2</v>
      </c>
      <c r="T443" t="s">
        <v>494</v>
      </c>
      <c r="U443" t="s">
        <v>488</v>
      </c>
      <c r="V443" t="s">
        <v>497</v>
      </c>
      <c r="Y443" t="s">
        <v>490</v>
      </c>
      <c r="Z443">
        <v>676.2</v>
      </c>
      <c r="AA443">
        <v>0</v>
      </c>
    </row>
    <row r="444" spans="1:27" x14ac:dyDescent="0.25">
      <c r="A444" s="1">
        <v>45336</v>
      </c>
      <c r="B444">
        <v>931</v>
      </c>
      <c r="C444">
        <v>5</v>
      </c>
      <c r="D444">
        <v>2</v>
      </c>
      <c r="E444">
        <v>1</v>
      </c>
      <c r="F444">
        <v>2</v>
      </c>
      <c r="G444">
        <v>2</v>
      </c>
      <c r="I444">
        <v>9</v>
      </c>
      <c r="J444" t="s">
        <v>5</v>
      </c>
      <c r="K444">
        <v>44</v>
      </c>
      <c r="L444" t="s">
        <v>42</v>
      </c>
      <c r="M444" t="s">
        <v>60</v>
      </c>
      <c r="N444" t="s">
        <v>486</v>
      </c>
      <c r="O444">
        <v>815</v>
      </c>
      <c r="P444">
        <v>33</v>
      </c>
      <c r="Q444" s="1">
        <v>45360</v>
      </c>
      <c r="R444" t="s">
        <v>495</v>
      </c>
      <c r="S444">
        <v>1</v>
      </c>
      <c r="T444" t="s">
        <v>492</v>
      </c>
      <c r="U444" t="s">
        <v>488</v>
      </c>
      <c r="V444" t="s">
        <v>497</v>
      </c>
      <c r="Y444" t="s">
        <v>490</v>
      </c>
      <c r="Z444">
        <v>593.6</v>
      </c>
      <c r="AA444">
        <v>0</v>
      </c>
    </row>
    <row r="445" spans="1:27" x14ac:dyDescent="0.25">
      <c r="A445" s="1">
        <v>45336</v>
      </c>
      <c r="B445">
        <v>1623</v>
      </c>
      <c r="C445">
        <v>5</v>
      </c>
      <c r="D445">
        <v>1</v>
      </c>
      <c r="E445">
        <v>4</v>
      </c>
      <c r="F445">
        <v>4</v>
      </c>
      <c r="G445">
        <v>2</v>
      </c>
      <c r="I445">
        <v>40</v>
      </c>
      <c r="J445" t="s">
        <v>3</v>
      </c>
      <c r="K445">
        <v>44</v>
      </c>
      <c r="L445" t="s">
        <v>42</v>
      </c>
      <c r="M445" t="s">
        <v>53</v>
      </c>
      <c r="N445" t="s">
        <v>486</v>
      </c>
      <c r="O445">
        <v>774</v>
      </c>
      <c r="P445">
        <v>71</v>
      </c>
      <c r="Q445" s="1">
        <v>45354</v>
      </c>
      <c r="R445" t="s">
        <v>495</v>
      </c>
      <c r="S445">
        <v>2</v>
      </c>
      <c r="T445" t="s">
        <v>487</v>
      </c>
      <c r="U445" t="s">
        <v>488</v>
      </c>
      <c r="V445" t="s">
        <v>489</v>
      </c>
      <c r="Y445" t="s">
        <v>490</v>
      </c>
      <c r="Z445">
        <v>591.5</v>
      </c>
      <c r="AA445">
        <v>0</v>
      </c>
    </row>
    <row r="446" spans="1:27" x14ac:dyDescent="0.25">
      <c r="A446" s="1">
        <v>45336</v>
      </c>
      <c r="B446">
        <v>1387</v>
      </c>
      <c r="C446">
        <v>5</v>
      </c>
      <c r="D446">
        <v>2</v>
      </c>
      <c r="E446">
        <v>1</v>
      </c>
      <c r="F446">
        <v>2</v>
      </c>
      <c r="G446">
        <v>2</v>
      </c>
      <c r="I446">
        <v>9</v>
      </c>
      <c r="J446" t="s">
        <v>5</v>
      </c>
      <c r="K446">
        <v>51</v>
      </c>
      <c r="L446" t="s">
        <v>42</v>
      </c>
      <c r="M446" t="s">
        <v>53</v>
      </c>
      <c r="N446" t="s">
        <v>492</v>
      </c>
      <c r="O446">
        <v>704</v>
      </c>
      <c r="P446">
        <v>112</v>
      </c>
      <c r="R446" t="s">
        <v>488</v>
      </c>
      <c r="S446">
        <v>1</v>
      </c>
      <c r="T446" t="s">
        <v>492</v>
      </c>
      <c r="U446" t="s">
        <v>488</v>
      </c>
      <c r="V446" t="s">
        <v>489</v>
      </c>
      <c r="Y446" t="s">
        <v>496</v>
      </c>
      <c r="Z446">
        <v>606.20000000000005</v>
      </c>
      <c r="AA446">
        <v>50</v>
      </c>
    </row>
    <row r="447" spans="1:27" x14ac:dyDescent="0.25">
      <c r="A447" s="1">
        <v>45742</v>
      </c>
      <c r="B447">
        <v>1286</v>
      </c>
      <c r="C447">
        <v>3</v>
      </c>
      <c r="D447">
        <v>3</v>
      </c>
      <c r="E447">
        <v>3</v>
      </c>
      <c r="F447">
        <v>4</v>
      </c>
      <c r="G447">
        <v>1</v>
      </c>
      <c r="I447">
        <v>4</v>
      </c>
      <c r="J447" t="s">
        <v>7</v>
      </c>
      <c r="K447">
        <v>56</v>
      </c>
      <c r="L447" t="s">
        <v>42</v>
      </c>
      <c r="M447" t="s">
        <v>53</v>
      </c>
      <c r="N447" t="s">
        <v>492</v>
      </c>
      <c r="O447">
        <v>864</v>
      </c>
      <c r="P447">
        <v>139</v>
      </c>
      <c r="Q447" s="1">
        <v>45751</v>
      </c>
      <c r="R447" t="s">
        <v>495</v>
      </c>
      <c r="S447">
        <v>9</v>
      </c>
      <c r="T447" t="s">
        <v>487</v>
      </c>
      <c r="U447" t="s">
        <v>495</v>
      </c>
      <c r="V447" t="s">
        <v>489</v>
      </c>
      <c r="Y447" t="s">
        <v>490</v>
      </c>
      <c r="Z447">
        <v>702.1</v>
      </c>
      <c r="AA447">
        <v>0</v>
      </c>
    </row>
    <row r="448" spans="1:27" x14ac:dyDescent="0.25">
      <c r="A448" s="1">
        <v>45742</v>
      </c>
      <c r="B448">
        <v>2573</v>
      </c>
      <c r="C448">
        <v>3</v>
      </c>
      <c r="D448">
        <v>2</v>
      </c>
      <c r="E448">
        <v>3</v>
      </c>
      <c r="F448">
        <v>1</v>
      </c>
      <c r="G448">
        <v>2</v>
      </c>
      <c r="I448">
        <v>10</v>
      </c>
      <c r="J448" t="s">
        <v>5</v>
      </c>
      <c r="K448">
        <v>50</v>
      </c>
      <c r="L448" t="s">
        <v>42</v>
      </c>
      <c r="M448" t="s">
        <v>43</v>
      </c>
      <c r="N448" t="s">
        <v>486</v>
      </c>
      <c r="O448">
        <v>861</v>
      </c>
      <c r="P448">
        <v>197</v>
      </c>
      <c r="R448" t="s">
        <v>488</v>
      </c>
      <c r="S448">
        <v>7</v>
      </c>
      <c r="T448" t="s">
        <v>487</v>
      </c>
      <c r="U448" t="s">
        <v>488</v>
      </c>
      <c r="V448" t="s">
        <v>489</v>
      </c>
      <c r="W448" s="1">
        <v>45750</v>
      </c>
      <c r="X448" s="1">
        <v>45742</v>
      </c>
      <c r="Y448" t="s">
        <v>496</v>
      </c>
      <c r="Z448">
        <v>775.6</v>
      </c>
      <c r="AA448">
        <v>50</v>
      </c>
    </row>
    <row r="449" spans="1:27" x14ac:dyDescent="0.25">
      <c r="A449" s="1">
        <v>45742</v>
      </c>
      <c r="B449">
        <v>3384</v>
      </c>
      <c r="C449">
        <v>3</v>
      </c>
      <c r="D449">
        <v>3</v>
      </c>
      <c r="E449">
        <v>3</v>
      </c>
      <c r="F449">
        <v>2</v>
      </c>
      <c r="G449">
        <v>1</v>
      </c>
      <c r="I449">
        <v>10</v>
      </c>
      <c r="J449" t="s">
        <v>5</v>
      </c>
      <c r="K449">
        <v>78</v>
      </c>
      <c r="L449" t="s">
        <v>42</v>
      </c>
      <c r="M449" t="s">
        <v>53</v>
      </c>
      <c r="N449" t="s">
        <v>492</v>
      </c>
      <c r="O449">
        <v>278</v>
      </c>
      <c r="P449">
        <v>44</v>
      </c>
      <c r="R449" t="s">
        <v>488</v>
      </c>
      <c r="S449">
        <v>10</v>
      </c>
      <c r="T449" t="s">
        <v>492</v>
      </c>
      <c r="U449" t="s">
        <v>488</v>
      </c>
      <c r="V449" t="s">
        <v>497</v>
      </c>
      <c r="W449" s="1">
        <v>45749</v>
      </c>
      <c r="X449" s="1">
        <v>45742</v>
      </c>
      <c r="Y449" t="s">
        <v>496</v>
      </c>
      <c r="Z449">
        <v>260.39999999999998</v>
      </c>
      <c r="AA449">
        <v>50</v>
      </c>
    </row>
    <row r="450" spans="1:27" x14ac:dyDescent="0.25">
      <c r="A450" s="1">
        <v>45336</v>
      </c>
      <c r="B450">
        <v>2106</v>
      </c>
      <c r="C450">
        <v>5</v>
      </c>
      <c r="D450">
        <v>2</v>
      </c>
      <c r="E450">
        <v>1</v>
      </c>
      <c r="F450">
        <v>2</v>
      </c>
      <c r="G450">
        <v>1</v>
      </c>
      <c r="I450">
        <v>9</v>
      </c>
      <c r="J450" t="s">
        <v>5</v>
      </c>
      <c r="K450">
        <v>45</v>
      </c>
      <c r="L450" t="s">
        <v>42</v>
      </c>
      <c r="M450" t="s">
        <v>60</v>
      </c>
      <c r="N450" t="s">
        <v>491</v>
      </c>
      <c r="O450">
        <v>566</v>
      </c>
      <c r="P450">
        <v>36</v>
      </c>
      <c r="R450" t="s">
        <v>488</v>
      </c>
      <c r="S450">
        <v>1</v>
      </c>
      <c r="T450" t="s">
        <v>487</v>
      </c>
      <c r="U450" t="s">
        <v>488</v>
      </c>
      <c r="V450" t="s">
        <v>489</v>
      </c>
      <c r="Y450" t="s">
        <v>496</v>
      </c>
      <c r="Z450">
        <v>456.4</v>
      </c>
      <c r="AA450">
        <v>50</v>
      </c>
    </row>
    <row r="451" spans="1:27" x14ac:dyDescent="0.25">
      <c r="A451" s="1">
        <v>45742</v>
      </c>
      <c r="B451">
        <v>3968</v>
      </c>
      <c r="C451">
        <v>2</v>
      </c>
      <c r="D451">
        <v>4</v>
      </c>
      <c r="E451">
        <v>3</v>
      </c>
      <c r="F451">
        <v>1</v>
      </c>
      <c r="G451">
        <v>2</v>
      </c>
      <c r="I451">
        <v>4</v>
      </c>
      <c r="J451" t="s">
        <v>7</v>
      </c>
      <c r="K451">
        <v>29</v>
      </c>
      <c r="L451" t="s">
        <v>42</v>
      </c>
      <c r="M451" t="s">
        <v>49</v>
      </c>
      <c r="N451" t="s">
        <v>486</v>
      </c>
      <c r="O451">
        <v>375</v>
      </c>
      <c r="P451">
        <v>194</v>
      </c>
      <c r="R451" t="s">
        <v>488</v>
      </c>
      <c r="S451">
        <v>3</v>
      </c>
      <c r="T451" t="s">
        <v>487</v>
      </c>
      <c r="U451" t="s">
        <v>488</v>
      </c>
      <c r="V451" t="s">
        <v>497</v>
      </c>
      <c r="W451" s="1">
        <v>45748</v>
      </c>
      <c r="X451" s="1">
        <v>45742</v>
      </c>
      <c r="Y451" t="s">
        <v>496</v>
      </c>
      <c r="Z451">
        <v>433.3</v>
      </c>
      <c r="AA451">
        <v>50</v>
      </c>
    </row>
    <row r="452" spans="1:27" x14ac:dyDescent="0.25">
      <c r="A452" s="1">
        <v>45337</v>
      </c>
      <c r="B452">
        <v>3329</v>
      </c>
      <c r="C452">
        <v>5</v>
      </c>
      <c r="D452">
        <v>2</v>
      </c>
      <c r="E452">
        <v>1</v>
      </c>
      <c r="F452">
        <v>2</v>
      </c>
      <c r="G452">
        <v>3</v>
      </c>
      <c r="I452">
        <v>9</v>
      </c>
      <c r="J452" t="s">
        <v>5</v>
      </c>
      <c r="K452">
        <v>50</v>
      </c>
      <c r="L452" t="s">
        <v>42</v>
      </c>
      <c r="M452" t="s">
        <v>43</v>
      </c>
      <c r="N452" t="s">
        <v>486</v>
      </c>
      <c r="O452">
        <v>523</v>
      </c>
      <c r="P452">
        <v>139</v>
      </c>
      <c r="Q452" s="1">
        <v>45365</v>
      </c>
      <c r="R452" t="s">
        <v>495</v>
      </c>
      <c r="S452">
        <v>1</v>
      </c>
      <c r="T452" t="s">
        <v>494</v>
      </c>
      <c r="U452" t="s">
        <v>488</v>
      </c>
      <c r="V452" t="s">
        <v>497</v>
      </c>
      <c r="Y452" t="s">
        <v>490</v>
      </c>
      <c r="Z452">
        <v>463.4</v>
      </c>
      <c r="AA452">
        <v>0</v>
      </c>
    </row>
    <row r="453" spans="1:27" x14ac:dyDescent="0.25">
      <c r="A453" s="1">
        <v>45741</v>
      </c>
      <c r="B453">
        <v>3239</v>
      </c>
      <c r="C453">
        <v>1</v>
      </c>
      <c r="D453">
        <v>1</v>
      </c>
      <c r="E453">
        <v>3</v>
      </c>
      <c r="F453">
        <v>1</v>
      </c>
      <c r="G453">
        <v>1</v>
      </c>
      <c r="I453">
        <v>4</v>
      </c>
      <c r="J453" t="s">
        <v>7</v>
      </c>
      <c r="K453">
        <v>70</v>
      </c>
      <c r="L453" t="s">
        <v>42</v>
      </c>
      <c r="M453" t="s">
        <v>49</v>
      </c>
      <c r="N453" t="s">
        <v>486</v>
      </c>
      <c r="O453">
        <v>629</v>
      </c>
      <c r="P453">
        <v>152</v>
      </c>
      <c r="R453" t="s">
        <v>488</v>
      </c>
      <c r="S453">
        <v>3</v>
      </c>
      <c r="T453" t="s">
        <v>492</v>
      </c>
      <c r="U453" t="s">
        <v>495</v>
      </c>
      <c r="V453" t="s">
        <v>497</v>
      </c>
      <c r="W453" s="1">
        <v>45742</v>
      </c>
      <c r="X453" s="1">
        <v>45741</v>
      </c>
      <c r="Y453" t="s">
        <v>498</v>
      </c>
      <c r="Z453">
        <v>553.70000000000005</v>
      </c>
      <c r="AA453">
        <v>10</v>
      </c>
    </row>
    <row r="454" spans="1:27" x14ac:dyDescent="0.25">
      <c r="A454" s="1">
        <v>45741</v>
      </c>
      <c r="B454">
        <v>119</v>
      </c>
      <c r="C454">
        <v>3</v>
      </c>
      <c r="D454">
        <v>2</v>
      </c>
      <c r="E454">
        <v>3</v>
      </c>
      <c r="F454">
        <v>4</v>
      </c>
      <c r="G454">
        <v>3</v>
      </c>
      <c r="I454">
        <v>10</v>
      </c>
      <c r="J454" t="s">
        <v>5</v>
      </c>
      <c r="K454">
        <v>78</v>
      </c>
      <c r="L454" t="s">
        <v>42</v>
      </c>
      <c r="M454" t="s">
        <v>49</v>
      </c>
      <c r="N454" t="s">
        <v>486</v>
      </c>
      <c r="O454">
        <v>618</v>
      </c>
      <c r="P454">
        <v>192</v>
      </c>
      <c r="R454" t="s">
        <v>488</v>
      </c>
      <c r="S454">
        <v>10</v>
      </c>
      <c r="T454" t="s">
        <v>492</v>
      </c>
      <c r="U454" t="s">
        <v>495</v>
      </c>
      <c r="V454" t="s">
        <v>497</v>
      </c>
      <c r="W454" s="1">
        <v>45747</v>
      </c>
      <c r="X454" s="1">
        <v>45741</v>
      </c>
      <c r="Y454" t="s">
        <v>496</v>
      </c>
      <c r="Z454">
        <v>602</v>
      </c>
      <c r="AA454">
        <v>50</v>
      </c>
    </row>
    <row r="455" spans="1:27" x14ac:dyDescent="0.25">
      <c r="A455" s="1">
        <v>45741</v>
      </c>
      <c r="B455">
        <v>4721</v>
      </c>
      <c r="C455">
        <v>4</v>
      </c>
      <c r="D455">
        <v>4</v>
      </c>
      <c r="E455">
        <v>3</v>
      </c>
      <c r="F455">
        <v>1</v>
      </c>
      <c r="G455">
        <v>3</v>
      </c>
      <c r="I455">
        <v>4</v>
      </c>
      <c r="J455" t="s">
        <v>7</v>
      </c>
      <c r="K455">
        <v>25</v>
      </c>
      <c r="L455" t="s">
        <v>42</v>
      </c>
      <c r="M455" t="s">
        <v>60</v>
      </c>
      <c r="N455" t="s">
        <v>491</v>
      </c>
      <c r="O455">
        <v>971</v>
      </c>
      <c r="P455">
        <v>108</v>
      </c>
      <c r="R455" t="s">
        <v>488</v>
      </c>
      <c r="S455">
        <v>6</v>
      </c>
      <c r="T455" t="s">
        <v>492</v>
      </c>
      <c r="U455" t="s">
        <v>488</v>
      </c>
      <c r="V455" t="s">
        <v>497</v>
      </c>
      <c r="W455" s="1">
        <v>45743</v>
      </c>
      <c r="X455" s="1">
        <v>45741</v>
      </c>
      <c r="Y455" t="s">
        <v>493</v>
      </c>
      <c r="Z455">
        <v>776.3</v>
      </c>
      <c r="AA455">
        <v>30</v>
      </c>
    </row>
    <row r="456" spans="1:27" x14ac:dyDescent="0.25">
      <c r="A456" s="1">
        <v>45741</v>
      </c>
      <c r="B456">
        <v>1219</v>
      </c>
      <c r="C456">
        <v>4</v>
      </c>
      <c r="D456">
        <v>2</v>
      </c>
      <c r="E456">
        <v>3</v>
      </c>
      <c r="F456">
        <v>3</v>
      </c>
      <c r="G456">
        <v>2</v>
      </c>
      <c r="I456">
        <v>10</v>
      </c>
      <c r="J456" t="s">
        <v>5</v>
      </c>
      <c r="K456">
        <v>25</v>
      </c>
      <c r="L456" t="s">
        <v>42</v>
      </c>
      <c r="M456" t="s">
        <v>53</v>
      </c>
      <c r="N456" t="s">
        <v>492</v>
      </c>
      <c r="O456">
        <v>240</v>
      </c>
      <c r="P456">
        <v>119</v>
      </c>
      <c r="R456" t="s">
        <v>488</v>
      </c>
      <c r="S456">
        <v>2</v>
      </c>
      <c r="T456" t="s">
        <v>487</v>
      </c>
      <c r="U456" t="s">
        <v>495</v>
      </c>
      <c r="V456" t="s">
        <v>497</v>
      </c>
      <c r="W456" s="1">
        <v>45742</v>
      </c>
      <c r="X456" s="1">
        <v>45741</v>
      </c>
      <c r="Y456" t="s">
        <v>498</v>
      </c>
      <c r="Z456">
        <v>258.3</v>
      </c>
      <c r="AA456">
        <v>10</v>
      </c>
    </row>
    <row r="457" spans="1:27" x14ac:dyDescent="0.25">
      <c r="A457" s="1">
        <v>45741</v>
      </c>
      <c r="B457">
        <v>4351</v>
      </c>
      <c r="C457">
        <v>4</v>
      </c>
      <c r="D457">
        <v>3</v>
      </c>
      <c r="E457">
        <v>3</v>
      </c>
      <c r="F457">
        <v>1</v>
      </c>
      <c r="G457">
        <v>3</v>
      </c>
      <c r="I457">
        <v>4</v>
      </c>
      <c r="J457" t="s">
        <v>7</v>
      </c>
      <c r="K457">
        <v>29</v>
      </c>
      <c r="L457" t="s">
        <v>42</v>
      </c>
      <c r="M457" t="s">
        <v>53</v>
      </c>
      <c r="N457" t="s">
        <v>486</v>
      </c>
      <c r="O457">
        <v>927</v>
      </c>
      <c r="P457">
        <v>66</v>
      </c>
      <c r="R457" t="s">
        <v>488</v>
      </c>
      <c r="S457">
        <v>2</v>
      </c>
      <c r="T457" t="s">
        <v>487</v>
      </c>
      <c r="U457" t="s">
        <v>488</v>
      </c>
      <c r="V457" t="s">
        <v>489</v>
      </c>
      <c r="W457" s="1">
        <v>45747</v>
      </c>
      <c r="X457" s="1">
        <v>45741</v>
      </c>
      <c r="Y457" t="s">
        <v>493</v>
      </c>
      <c r="Z457">
        <v>716.1</v>
      </c>
      <c r="AA457">
        <v>30</v>
      </c>
    </row>
    <row r="458" spans="1:27" x14ac:dyDescent="0.25">
      <c r="A458" s="1">
        <v>45337</v>
      </c>
      <c r="B458">
        <v>2051</v>
      </c>
      <c r="C458">
        <v>5</v>
      </c>
      <c r="D458">
        <v>2</v>
      </c>
      <c r="E458">
        <v>1</v>
      </c>
      <c r="F458">
        <v>2</v>
      </c>
      <c r="G458">
        <v>2</v>
      </c>
      <c r="I458">
        <v>9</v>
      </c>
      <c r="J458" t="s">
        <v>5</v>
      </c>
      <c r="K458">
        <v>21</v>
      </c>
      <c r="L458" t="s">
        <v>42</v>
      </c>
      <c r="M458" t="s">
        <v>43</v>
      </c>
      <c r="N458" t="s">
        <v>486</v>
      </c>
      <c r="O458">
        <v>648</v>
      </c>
      <c r="P458">
        <v>134</v>
      </c>
      <c r="Q458" s="1">
        <v>45346</v>
      </c>
      <c r="R458" t="s">
        <v>495</v>
      </c>
      <c r="S458">
        <v>1</v>
      </c>
      <c r="T458" t="s">
        <v>492</v>
      </c>
      <c r="U458" t="s">
        <v>488</v>
      </c>
      <c r="V458" t="s">
        <v>489</v>
      </c>
      <c r="Y458" t="s">
        <v>490</v>
      </c>
      <c r="Z458">
        <v>547.4</v>
      </c>
      <c r="AA458">
        <v>0</v>
      </c>
    </row>
    <row r="459" spans="1:27" x14ac:dyDescent="0.25">
      <c r="A459" s="1">
        <v>45741</v>
      </c>
      <c r="B459">
        <v>4878</v>
      </c>
      <c r="C459">
        <v>4</v>
      </c>
      <c r="D459">
        <v>5</v>
      </c>
      <c r="E459">
        <v>3</v>
      </c>
      <c r="F459">
        <v>4</v>
      </c>
      <c r="G459">
        <v>2</v>
      </c>
      <c r="I459">
        <v>10</v>
      </c>
      <c r="J459" t="s">
        <v>5</v>
      </c>
      <c r="K459">
        <v>36</v>
      </c>
      <c r="L459" t="s">
        <v>42</v>
      </c>
      <c r="M459" t="s">
        <v>47</v>
      </c>
      <c r="N459" t="s">
        <v>486</v>
      </c>
      <c r="O459">
        <v>924</v>
      </c>
      <c r="P459">
        <v>56</v>
      </c>
      <c r="Q459" s="1">
        <v>45757</v>
      </c>
      <c r="R459" t="s">
        <v>495</v>
      </c>
      <c r="S459">
        <v>7</v>
      </c>
      <c r="T459" t="s">
        <v>494</v>
      </c>
      <c r="U459" t="s">
        <v>495</v>
      </c>
      <c r="V459" t="s">
        <v>497</v>
      </c>
      <c r="Y459" t="s">
        <v>490</v>
      </c>
      <c r="Z459">
        <v>686</v>
      </c>
      <c r="AA459">
        <v>0</v>
      </c>
    </row>
    <row r="460" spans="1:27" x14ac:dyDescent="0.25">
      <c r="A460" s="1">
        <v>45337</v>
      </c>
      <c r="B460">
        <v>4946</v>
      </c>
      <c r="C460">
        <v>5</v>
      </c>
      <c r="D460">
        <v>2</v>
      </c>
      <c r="E460">
        <v>1</v>
      </c>
      <c r="F460">
        <v>2</v>
      </c>
      <c r="G460">
        <v>2</v>
      </c>
      <c r="I460">
        <v>9</v>
      </c>
      <c r="J460" t="s">
        <v>5</v>
      </c>
      <c r="K460">
        <v>66</v>
      </c>
      <c r="L460" t="s">
        <v>42</v>
      </c>
      <c r="M460" t="s">
        <v>47</v>
      </c>
      <c r="N460" t="s">
        <v>486</v>
      </c>
      <c r="O460">
        <v>863</v>
      </c>
      <c r="P460">
        <v>169</v>
      </c>
      <c r="Q460" s="1">
        <v>45363</v>
      </c>
      <c r="R460" t="s">
        <v>495</v>
      </c>
      <c r="S460">
        <v>1</v>
      </c>
      <c r="T460" t="s">
        <v>487</v>
      </c>
      <c r="U460" t="s">
        <v>488</v>
      </c>
      <c r="V460" t="s">
        <v>497</v>
      </c>
      <c r="Y460" t="s">
        <v>490</v>
      </c>
      <c r="Z460">
        <v>722.4</v>
      </c>
      <c r="AA460">
        <v>0</v>
      </c>
    </row>
    <row r="461" spans="1:27" x14ac:dyDescent="0.25">
      <c r="A461" s="1">
        <v>45337</v>
      </c>
      <c r="B461">
        <v>4872</v>
      </c>
      <c r="C461">
        <v>5</v>
      </c>
      <c r="D461">
        <v>1</v>
      </c>
      <c r="E461">
        <v>4</v>
      </c>
      <c r="F461">
        <v>4</v>
      </c>
      <c r="G461">
        <v>3</v>
      </c>
      <c r="I461">
        <v>40</v>
      </c>
      <c r="J461" t="s">
        <v>3</v>
      </c>
      <c r="K461">
        <v>34</v>
      </c>
      <c r="L461" t="s">
        <v>42</v>
      </c>
      <c r="M461" t="s">
        <v>49</v>
      </c>
      <c r="N461" t="s">
        <v>486</v>
      </c>
      <c r="O461">
        <v>137</v>
      </c>
      <c r="P461">
        <v>191</v>
      </c>
      <c r="Q461" s="1">
        <v>45354</v>
      </c>
      <c r="R461" t="s">
        <v>495</v>
      </c>
      <c r="S461">
        <v>2</v>
      </c>
      <c r="T461" t="s">
        <v>494</v>
      </c>
      <c r="U461" t="s">
        <v>488</v>
      </c>
      <c r="V461" t="s">
        <v>497</v>
      </c>
      <c r="Y461" t="s">
        <v>490</v>
      </c>
      <c r="Z461">
        <v>229.6</v>
      </c>
      <c r="AA461">
        <v>0</v>
      </c>
    </row>
    <row r="462" spans="1:27" x14ac:dyDescent="0.25">
      <c r="A462" s="1">
        <v>45338</v>
      </c>
      <c r="B462">
        <v>2847</v>
      </c>
      <c r="C462">
        <v>5</v>
      </c>
      <c r="D462">
        <v>2</v>
      </c>
      <c r="E462">
        <v>1</v>
      </c>
      <c r="F462">
        <v>2</v>
      </c>
      <c r="G462">
        <v>2</v>
      </c>
      <c r="I462">
        <v>9</v>
      </c>
      <c r="J462" t="s">
        <v>5</v>
      </c>
      <c r="K462">
        <v>61</v>
      </c>
      <c r="L462" t="s">
        <v>42</v>
      </c>
      <c r="M462" t="s">
        <v>53</v>
      </c>
      <c r="N462" t="s">
        <v>486</v>
      </c>
      <c r="O462">
        <v>977</v>
      </c>
      <c r="P462">
        <v>76</v>
      </c>
      <c r="Q462" s="1">
        <v>45351</v>
      </c>
      <c r="R462" t="s">
        <v>495</v>
      </c>
      <c r="S462">
        <v>1</v>
      </c>
      <c r="T462" t="s">
        <v>487</v>
      </c>
      <c r="U462" t="s">
        <v>488</v>
      </c>
      <c r="V462" t="s">
        <v>497</v>
      </c>
      <c r="Y462" t="s">
        <v>490</v>
      </c>
      <c r="Z462">
        <v>737.1</v>
      </c>
      <c r="AA462">
        <v>0</v>
      </c>
    </row>
    <row r="463" spans="1:27" x14ac:dyDescent="0.25">
      <c r="A463" s="1">
        <v>45338</v>
      </c>
      <c r="B463">
        <v>3866</v>
      </c>
      <c r="C463">
        <v>5</v>
      </c>
      <c r="D463">
        <v>1</v>
      </c>
      <c r="E463">
        <v>4</v>
      </c>
      <c r="F463">
        <v>1</v>
      </c>
      <c r="G463">
        <v>2</v>
      </c>
      <c r="I463">
        <v>40</v>
      </c>
      <c r="J463" t="s">
        <v>3</v>
      </c>
      <c r="K463">
        <v>45</v>
      </c>
      <c r="L463" t="s">
        <v>42</v>
      </c>
      <c r="M463" t="s">
        <v>53</v>
      </c>
      <c r="N463" t="s">
        <v>491</v>
      </c>
      <c r="O463">
        <v>658</v>
      </c>
      <c r="P463">
        <v>187</v>
      </c>
      <c r="R463" t="s">
        <v>488</v>
      </c>
      <c r="S463">
        <v>2</v>
      </c>
      <c r="T463" t="s">
        <v>494</v>
      </c>
      <c r="U463" t="s">
        <v>488</v>
      </c>
      <c r="V463" t="s">
        <v>497</v>
      </c>
      <c r="Y463" t="s">
        <v>498</v>
      </c>
      <c r="Z463">
        <v>598.5</v>
      </c>
      <c r="AA463">
        <v>10</v>
      </c>
    </row>
    <row r="464" spans="1:27" x14ac:dyDescent="0.25">
      <c r="A464" s="1">
        <v>45338</v>
      </c>
      <c r="B464">
        <v>694</v>
      </c>
      <c r="C464">
        <v>5</v>
      </c>
      <c r="D464">
        <v>2</v>
      </c>
      <c r="E464">
        <v>1</v>
      </c>
      <c r="F464">
        <v>2</v>
      </c>
      <c r="G464">
        <v>3</v>
      </c>
      <c r="I464">
        <v>40</v>
      </c>
      <c r="J464" t="s">
        <v>3</v>
      </c>
      <c r="K464">
        <v>47</v>
      </c>
      <c r="L464" t="s">
        <v>42</v>
      </c>
      <c r="M464" t="s">
        <v>49</v>
      </c>
      <c r="N464" t="s">
        <v>486</v>
      </c>
      <c r="O464">
        <v>431</v>
      </c>
      <c r="P464">
        <v>75</v>
      </c>
      <c r="Q464" s="1">
        <v>45351</v>
      </c>
      <c r="R464" t="s">
        <v>495</v>
      </c>
      <c r="S464">
        <v>1</v>
      </c>
      <c r="T464" t="s">
        <v>492</v>
      </c>
      <c r="U464" t="s">
        <v>488</v>
      </c>
      <c r="V464" t="s">
        <v>497</v>
      </c>
      <c r="Y464" t="s">
        <v>490</v>
      </c>
      <c r="Z464">
        <v>354.2</v>
      </c>
      <c r="AA464">
        <v>0</v>
      </c>
    </row>
    <row r="465" spans="1:27" x14ac:dyDescent="0.25">
      <c r="A465" s="1">
        <v>45740</v>
      </c>
      <c r="B465">
        <v>336</v>
      </c>
      <c r="C465">
        <v>3</v>
      </c>
      <c r="D465">
        <v>3</v>
      </c>
      <c r="E465">
        <v>3</v>
      </c>
      <c r="F465">
        <v>1</v>
      </c>
      <c r="G465">
        <v>2</v>
      </c>
      <c r="I465">
        <v>10</v>
      </c>
      <c r="J465" t="s">
        <v>5</v>
      </c>
      <c r="K465">
        <v>62</v>
      </c>
      <c r="L465" t="s">
        <v>42</v>
      </c>
      <c r="M465" t="s">
        <v>43</v>
      </c>
      <c r="N465" t="s">
        <v>486</v>
      </c>
      <c r="O465">
        <v>341</v>
      </c>
      <c r="P465">
        <v>132</v>
      </c>
      <c r="Q465" s="1">
        <v>45756</v>
      </c>
      <c r="R465" t="s">
        <v>495</v>
      </c>
      <c r="S465">
        <v>5</v>
      </c>
      <c r="T465" t="s">
        <v>492</v>
      </c>
      <c r="U465" t="s">
        <v>495</v>
      </c>
      <c r="V465" t="s">
        <v>489</v>
      </c>
      <c r="Y465" t="s">
        <v>490</v>
      </c>
      <c r="Z465">
        <v>331.1</v>
      </c>
      <c r="AA465">
        <v>0</v>
      </c>
    </row>
    <row r="466" spans="1:27" x14ac:dyDescent="0.25">
      <c r="A466" s="1">
        <v>45740</v>
      </c>
      <c r="B466">
        <v>267</v>
      </c>
      <c r="C466">
        <v>5</v>
      </c>
      <c r="D466">
        <v>3</v>
      </c>
      <c r="E466">
        <v>3</v>
      </c>
      <c r="F466">
        <v>5</v>
      </c>
      <c r="G466">
        <v>1</v>
      </c>
      <c r="I466">
        <v>10</v>
      </c>
      <c r="J466" t="s">
        <v>5</v>
      </c>
      <c r="K466">
        <v>28</v>
      </c>
      <c r="L466" t="s">
        <v>42</v>
      </c>
      <c r="M466" t="s">
        <v>60</v>
      </c>
      <c r="N466" t="s">
        <v>486</v>
      </c>
      <c r="O466">
        <v>636</v>
      </c>
      <c r="P466">
        <v>114</v>
      </c>
      <c r="R466" t="s">
        <v>488</v>
      </c>
      <c r="S466">
        <v>2</v>
      </c>
      <c r="T466" t="s">
        <v>487</v>
      </c>
      <c r="U466" t="s">
        <v>488</v>
      </c>
      <c r="V466" t="s">
        <v>497</v>
      </c>
      <c r="W466" s="1">
        <v>45746</v>
      </c>
      <c r="X466" s="1">
        <v>45740</v>
      </c>
      <c r="Y466" t="s">
        <v>498</v>
      </c>
      <c r="Z466">
        <v>532</v>
      </c>
      <c r="AA466">
        <v>10</v>
      </c>
    </row>
    <row r="467" spans="1:27" x14ac:dyDescent="0.25">
      <c r="A467" s="1">
        <v>45740</v>
      </c>
      <c r="B467">
        <v>4235</v>
      </c>
      <c r="C467">
        <v>3</v>
      </c>
      <c r="D467">
        <v>1</v>
      </c>
      <c r="E467">
        <v>3</v>
      </c>
      <c r="F467">
        <v>4</v>
      </c>
      <c r="G467">
        <v>3</v>
      </c>
      <c r="I467">
        <v>4</v>
      </c>
      <c r="J467" t="s">
        <v>7</v>
      </c>
      <c r="K467">
        <v>30</v>
      </c>
      <c r="L467" t="s">
        <v>42</v>
      </c>
      <c r="M467" t="s">
        <v>49</v>
      </c>
      <c r="N467" t="s">
        <v>492</v>
      </c>
      <c r="O467">
        <v>179</v>
      </c>
      <c r="P467">
        <v>36</v>
      </c>
      <c r="R467" t="s">
        <v>488</v>
      </c>
      <c r="S467">
        <v>8</v>
      </c>
      <c r="T467" t="s">
        <v>487</v>
      </c>
      <c r="U467" t="s">
        <v>488</v>
      </c>
      <c r="V467" t="s">
        <v>489</v>
      </c>
      <c r="W467" s="1">
        <v>45747</v>
      </c>
      <c r="X467" s="1">
        <v>45740</v>
      </c>
      <c r="Y467" t="s">
        <v>493</v>
      </c>
      <c r="Z467">
        <v>171.5</v>
      </c>
      <c r="AA467">
        <v>30</v>
      </c>
    </row>
    <row r="468" spans="1:27" x14ac:dyDescent="0.25">
      <c r="A468" s="1">
        <v>45739</v>
      </c>
      <c r="B468">
        <v>2027</v>
      </c>
      <c r="C468">
        <v>4</v>
      </c>
      <c r="D468">
        <v>1</v>
      </c>
      <c r="E468">
        <v>3</v>
      </c>
      <c r="F468">
        <v>5</v>
      </c>
      <c r="G468">
        <v>1</v>
      </c>
      <c r="I468">
        <v>10</v>
      </c>
      <c r="J468" t="s">
        <v>5</v>
      </c>
      <c r="K468">
        <v>72</v>
      </c>
      <c r="L468" t="s">
        <v>42</v>
      </c>
      <c r="M468" t="s">
        <v>49</v>
      </c>
      <c r="N468" t="s">
        <v>492</v>
      </c>
      <c r="O468">
        <v>389</v>
      </c>
      <c r="P468">
        <v>174</v>
      </c>
      <c r="R468" t="s">
        <v>488</v>
      </c>
      <c r="S468">
        <v>1</v>
      </c>
      <c r="T468" t="s">
        <v>494</v>
      </c>
      <c r="U468" t="s">
        <v>488</v>
      </c>
      <c r="V468" t="s">
        <v>489</v>
      </c>
      <c r="W468" s="1">
        <v>45742</v>
      </c>
      <c r="X468" s="1">
        <v>45739</v>
      </c>
      <c r="Y468" t="s">
        <v>498</v>
      </c>
      <c r="Z468">
        <v>401.1</v>
      </c>
      <c r="AA468">
        <v>10</v>
      </c>
    </row>
    <row r="469" spans="1:27" x14ac:dyDescent="0.25">
      <c r="A469" s="1">
        <v>45338</v>
      </c>
      <c r="B469">
        <v>4665</v>
      </c>
      <c r="C469">
        <v>5</v>
      </c>
      <c r="D469">
        <v>1</v>
      </c>
      <c r="E469">
        <v>4</v>
      </c>
      <c r="F469">
        <v>2</v>
      </c>
      <c r="G469">
        <v>2</v>
      </c>
      <c r="I469">
        <v>9</v>
      </c>
      <c r="J469" t="s">
        <v>5</v>
      </c>
      <c r="K469">
        <v>52</v>
      </c>
      <c r="L469" t="s">
        <v>42</v>
      </c>
      <c r="M469" t="s">
        <v>43</v>
      </c>
      <c r="N469" t="s">
        <v>486</v>
      </c>
      <c r="O469">
        <v>583</v>
      </c>
      <c r="P469">
        <v>26</v>
      </c>
      <c r="Q469" s="1">
        <v>45355</v>
      </c>
      <c r="R469" t="s">
        <v>495</v>
      </c>
      <c r="S469">
        <v>2</v>
      </c>
      <c r="T469" t="s">
        <v>494</v>
      </c>
      <c r="U469" t="s">
        <v>488</v>
      </c>
      <c r="V469" t="s">
        <v>497</v>
      </c>
      <c r="Y469" t="s">
        <v>490</v>
      </c>
      <c r="Z469">
        <v>426.3</v>
      </c>
      <c r="AA469">
        <v>0</v>
      </c>
    </row>
    <row r="470" spans="1:27" x14ac:dyDescent="0.25">
      <c r="A470" s="1">
        <v>45739</v>
      </c>
      <c r="B470">
        <v>3342</v>
      </c>
      <c r="C470">
        <v>4</v>
      </c>
      <c r="D470">
        <v>2</v>
      </c>
      <c r="E470">
        <v>3</v>
      </c>
      <c r="F470">
        <v>1</v>
      </c>
      <c r="G470">
        <v>1</v>
      </c>
      <c r="I470">
        <v>4</v>
      </c>
      <c r="J470" t="s">
        <v>7</v>
      </c>
      <c r="K470">
        <v>56</v>
      </c>
      <c r="L470" t="s">
        <v>42</v>
      </c>
      <c r="M470" t="s">
        <v>53</v>
      </c>
      <c r="N470" t="s">
        <v>491</v>
      </c>
      <c r="O470">
        <v>210</v>
      </c>
      <c r="P470">
        <v>93</v>
      </c>
      <c r="Q470" s="1">
        <v>45762</v>
      </c>
      <c r="R470" t="s">
        <v>495</v>
      </c>
      <c r="S470">
        <v>4</v>
      </c>
      <c r="T470" t="s">
        <v>494</v>
      </c>
      <c r="U470" t="s">
        <v>488</v>
      </c>
      <c r="V470" t="s">
        <v>489</v>
      </c>
      <c r="Y470" t="s">
        <v>490</v>
      </c>
      <c r="Z470">
        <v>212.1</v>
      </c>
      <c r="AA470">
        <v>0</v>
      </c>
    </row>
    <row r="471" spans="1:27" x14ac:dyDescent="0.25">
      <c r="A471" s="1">
        <v>45739</v>
      </c>
      <c r="B471">
        <v>115</v>
      </c>
      <c r="C471">
        <v>1</v>
      </c>
      <c r="D471">
        <v>5</v>
      </c>
      <c r="E471">
        <v>3</v>
      </c>
      <c r="F471">
        <v>5</v>
      </c>
      <c r="G471">
        <v>2</v>
      </c>
      <c r="I471">
        <v>10</v>
      </c>
      <c r="J471" t="s">
        <v>5</v>
      </c>
      <c r="K471">
        <v>76</v>
      </c>
      <c r="L471" t="s">
        <v>42</v>
      </c>
      <c r="M471" t="s">
        <v>47</v>
      </c>
      <c r="N471" t="s">
        <v>491</v>
      </c>
      <c r="O471">
        <v>656</v>
      </c>
      <c r="P471">
        <v>38</v>
      </c>
      <c r="Q471" s="1">
        <v>45759</v>
      </c>
      <c r="R471" t="s">
        <v>495</v>
      </c>
      <c r="S471">
        <v>2</v>
      </c>
      <c r="T471" t="s">
        <v>494</v>
      </c>
      <c r="U471" t="s">
        <v>495</v>
      </c>
      <c r="V471" t="s">
        <v>489</v>
      </c>
      <c r="Y471" t="s">
        <v>490</v>
      </c>
      <c r="Z471">
        <v>485.8</v>
      </c>
      <c r="AA471">
        <v>0</v>
      </c>
    </row>
    <row r="472" spans="1:27" x14ac:dyDescent="0.25">
      <c r="A472" s="1">
        <v>45339</v>
      </c>
      <c r="B472">
        <v>3884</v>
      </c>
      <c r="C472">
        <v>5</v>
      </c>
      <c r="D472">
        <v>2</v>
      </c>
      <c r="E472">
        <v>1</v>
      </c>
      <c r="F472">
        <v>2</v>
      </c>
      <c r="G472">
        <v>1</v>
      </c>
      <c r="I472">
        <v>40</v>
      </c>
      <c r="J472" t="s">
        <v>3</v>
      </c>
      <c r="K472">
        <v>54</v>
      </c>
      <c r="L472" t="s">
        <v>42</v>
      </c>
      <c r="M472" t="s">
        <v>43</v>
      </c>
      <c r="N472" t="s">
        <v>486</v>
      </c>
      <c r="O472">
        <v>844</v>
      </c>
      <c r="P472">
        <v>109</v>
      </c>
      <c r="R472" t="s">
        <v>488</v>
      </c>
      <c r="S472">
        <v>1</v>
      </c>
      <c r="T472" t="s">
        <v>494</v>
      </c>
      <c r="U472" t="s">
        <v>488</v>
      </c>
      <c r="V472" t="s">
        <v>497</v>
      </c>
      <c r="Y472" t="s">
        <v>493</v>
      </c>
      <c r="Z472">
        <v>688.1</v>
      </c>
      <c r="AA472">
        <v>30</v>
      </c>
    </row>
    <row r="473" spans="1:27" x14ac:dyDescent="0.25">
      <c r="A473" s="1">
        <v>45339</v>
      </c>
      <c r="B473">
        <v>2330</v>
      </c>
      <c r="C473">
        <v>5</v>
      </c>
      <c r="D473">
        <v>1</v>
      </c>
      <c r="E473">
        <v>4</v>
      </c>
      <c r="F473">
        <v>1</v>
      </c>
      <c r="G473">
        <v>3</v>
      </c>
      <c r="I473">
        <v>9</v>
      </c>
      <c r="J473" t="s">
        <v>5</v>
      </c>
      <c r="K473">
        <v>41</v>
      </c>
      <c r="L473" t="s">
        <v>42</v>
      </c>
      <c r="M473" t="s">
        <v>53</v>
      </c>
      <c r="N473" t="s">
        <v>486</v>
      </c>
      <c r="O473">
        <v>268</v>
      </c>
      <c r="P473">
        <v>165</v>
      </c>
      <c r="Q473" s="1">
        <v>45365</v>
      </c>
      <c r="R473" t="s">
        <v>495</v>
      </c>
      <c r="S473">
        <v>2</v>
      </c>
      <c r="T473" t="s">
        <v>494</v>
      </c>
      <c r="U473" t="s">
        <v>488</v>
      </c>
      <c r="V473" t="s">
        <v>497</v>
      </c>
      <c r="Y473" t="s">
        <v>490</v>
      </c>
      <c r="Z473">
        <v>303.10000000000002</v>
      </c>
      <c r="AA473">
        <v>0</v>
      </c>
    </row>
    <row r="474" spans="1:27" x14ac:dyDescent="0.25">
      <c r="A474" s="1">
        <v>45739</v>
      </c>
      <c r="B474">
        <v>4442</v>
      </c>
      <c r="C474">
        <v>3</v>
      </c>
      <c r="D474">
        <v>3</v>
      </c>
      <c r="E474">
        <v>3</v>
      </c>
      <c r="F474">
        <v>4</v>
      </c>
      <c r="G474">
        <v>1</v>
      </c>
      <c r="I474">
        <v>4</v>
      </c>
      <c r="J474" t="s">
        <v>7</v>
      </c>
      <c r="K474">
        <v>68</v>
      </c>
      <c r="L474" t="s">
        <v>42</v>
      </c>
      <c r="M474" t="s">
        <v>49</v>
      </c>
      <c r="N474" t="s">
        <v>486</v>
      </c>
      <c r="O474">
        <v>894</v>
      </c>
      <c r="P474">
        <v>57</v>
      </c>
      <c r="Q474" s="1">
        <v>45765</v>
      </c>
      <c r="R474" t="s">
        <v>495</v>
      </c>
      <c r="S474">
        <v>8</v>
      </c>
      <c r="T474" t="s">
        <v>487</v>
      </c>
      <c r="U474" t="s">
        <v>488</v>
      </c>
      <c r="V474" t="s">
        <v>497</v>
      </c>
      <c r="Y474" t="s">
        <v>490</v>
      </c>
      <c r="Z474">
        <v>665.7</v>
      </c>
      <c r="AA474">
        <v>0</v>
      </c>
    </row>
    <row r="475" spans="1:27" x14ac:dyDescent="0.25">
      <c r="A475" s="1">
        <v>45739</v>
      </c>
      <c r="B475">
        <v>1372</v>
      </c>
      <c r="C475">
        <v>3</v>
      </c>
      <c r="D475">
        <v>4</v>
      </c>
      <c r="E475">
        <v>3</v>
      </c>
      <c r="F475">
        <v>1</v>
      </c>
      <c r="G475">
        <v>2</v>
      </c>
      <c r="I475">
        <v>10</v>
      </c>
      <c r="J475" t="s">
        <v>5</v>
      </c>
      <c r="K475">
        <v>38</v>
      </c>
      <c r="L475" t="s">
        <v>42</v>
      </c>
      <c r="M475" t="s">
        <v>49</v>
      </c>
      <c r="N475" t="s">
        <v>491</v>
      </c>
      <c r="O475">
        <v>86</v>
      </c>
      <c r="P475">
        <v>152</v>
      </c>
      <c r="R475" t="s">
        <v>488</v>
      </c>
      <c r="S475">
        <v>9</v>
      </c>
      <c r="T475" t="s">
        <v>487</v>
      </c>
      <c r="U475" t="s">
        <v>488</v>
      </c>
      <c r="V475" t="s">
        <v>497</v>
      </c>
      <c r="W475" s="1">
        <v>45740</v>
      </c>
      <c r="X475" s="1">
        <v>45739</v>
      </c>
      <c r="Y475" t="s">
        <v>496</v>
      </c>
      <c r="Z475">
        <v>201.6</v>
      </c>
      <c r="AA475">
        <v>50</v>
      </c>
    </row>
    <row r="476" spans="1:27" x14ac:dyDescent="0.25">
      <c r="A476" s="1">
        <v>45339</v>
      </c>
      <c r="B476">
        <v>1410</v>
      </c>
      <c r="C476">
        <v>5</v>
      </c>
      <c r="D476">
        <v>2</v>
      </c>
      <c r="E476">
        <v>1</v>
      </c>
      <c r="F476">
        <v>2</v>
      </c>
      <c r="G476">
        <v>1</v>
      </c>
      <c r="I476">
        <v>40</v>
      </c>
      <c r="J476" t="s">
        <v>3</v>
      </c>
      <c r="K476">
        <v>63</v>
      </c>
      <c r="L476" t="s">
        <v>42</v>
      </c>
      <c r="M476" t="s">
        <v>49</v>
      </c>
      <c r="N476" t="s">
        <v>486</v>
      </c>
      <c r="O476">
        <v>73</v>
      </c>
      <c r="P476">
        <v>142</v>
      </c>
      <c r="Q476" s="1">
        <v>45366</v>
      </c>
      <c r="R476" t="s">
        <v>495</v>
      </c>
      <c r="S476">
        <v>1</v>
      </c>
      <c r="T476" t="s">
        <v>487</v>
      </c>
      <c r="U476" t="s">
        <v>488</v>
      </c>
      <c r="V476" t="s">
        <v>497</v>
      </c>
      <c r="Y476" t="s">
        <v>490</v>
      </c>
      <c r="Z476">
        <v>150.5</v>
      </c>
      <c r="AA476">
        <v>0</v>
      </c>
    </row>
    <row r="477" spans="1:27" x14ac:dyDescent="0.25">
      <c r="A477" s="1">
        <v>45739</v>
      </c>
      <c r="B477">
        <v>4762</v>
      </c>
      <c r="C477">
        <v>5</v>
      </c>
      <c r="D477">
        <v>3</v>
      </c>
      <c r="E477">
        <v>3</v>
      </c>
      <c r="F477">
        <v>4</v>
      </c>
      <c r="G477">
        <v>2</v>
      </c>
      <c r="I477">
        <v>4</v>
      </c>
      <c r="J477" t="s">
        <v>7</v>
      </c>
      <c r="K477">
        <v>41</v>
      </c>
      <c r="L477" t="s">
        <v>42</v>
      </c>
      <c r="M477" t="s">
        <v>43</v>
      </c>
      <c r="N477" t="s">
        <v>492</v>
      </c>
      <c r="O477">
        <v>427</v>
      </c>
      <c r="P477">
        <v>183</v>
      </c>
      <c r="R477" t="s">
        <v>488</v>
      </c>
      <c r="S477">
        <v>6</v>
      </c>
      <c r="T477" t="s">
        <v>494</v>
      </c>
      <c r="U477" t="s">
        <v>488</v>
      </c>
      <c r="V477" t="s">
        <v>489</v>
      </c>
      <c r="W477" s="1">
        <v>45744</v>
      </c>
      <c r="X477" s="1">
        <v>45739</v>
      </c>
      <c r="Y477" t="s">
        <v>498</v>
      </c>
      <c r="Z477">
        <v>434</v>
      </c>
      <c r="AA477">
        <v>10</v>
      </c>
    </row>
    <row r="478" spans="1:27" x14ac:dyDescent="0.25">
      <c r="A478" s="1">
        <v>45739</v>
      </c>
      <c r="B478">
        <v>3837</v>
      </c>
      <c r="C478">
        <v>2</v>
      </c>
      <c r="D478">
        <v>1</v>
      </c>
      <c r="E478">
        <v>3</v>
      </c>
      <c r="F478">
        <v>4</v>
      </c>
      <c r="G478">
        <v>2</v>
      </c>
      <c r="I478">
        <v>10</v>
      </c>
      <c r="J478" t="s">
        <v>5</v>
      </c>
      <c r="K478">
        <v>34</v>
      </c>
      <c r="L478" t="s">
        <v>42</v>
      </c>
      <c r="M478" t="s">
        <v>47</v>
      </c>
      <c r="N478" t="s">
        <v>486</v>
      </c>
      <c r="O478">
        <v>678</v>
      </c>
      <c r="P478">
        <v>177</v>
      </c>
      <c r="Q478" s="1">
        <v>45763</v>
      </c>
      <c r="R478" t="s">
        <v>495</v>
      </c>
      <c r="S478">
        <v>7</v>
      </c>
      <c r="T478" t="s">
        <v>487</v>
      </c>
      <c r="U478" t="s">
        <v>495</v>
      </c>
      <c r="V478" t="s">
        <v>497</v>
      </c>
      <c r="Y478" t="s">
        <v>490</v>
      </c>
      <c r="Z478">
        <v>598.5</v>
      </c>
      <c r="AA478">
        <v>0</v>
      </c>
    </row>
    <row r="479" spans="1:27" x14ac:dyDescent="0.25">
      <c r="A479" s="1">
        <v>45739</v>
      </c>
      <c r="B479">
        <v>4944</v>
      </c>
      <c r="C479">
        <v>3</v>
      </c>
      <c r="D479">
        <v>4</v>
      </c>
      <c r="E479">
        <v>3</v>
      </c>
      <c r="F479">
        <v>4</v>
      </c>
      <c r="G479">
        <v>3</v>
      </c>
      <c r="I479">
        <v>10</v>
      </c>
      <c r="J479" t="s">
        <v>5</v>
      </c>
      <c r="K479">
        <v>66</v>
      </c>
      <c r="L479" t="s">
        <v>42</v>
      </c>
      <c r="M479" t="s">
        <v>53</v>
      </c>
      <c r="N479" t="s">
        <v>486</v>
      </c>
      <c r="O479">
        <v>650</v>
      </c>
      <c r="P479">
        <v>83</v>
      </c>
      <c r="Q479" s="1">
        <v>45748</v>
      </c>
      <c r="R479" t="s">
        <v>495</v>
      </c>
      <c r="S479">
        <v>2</v>
      </c>
      <c r="T479" t="s">
        <v>487</v>
      </c>
      <c r="U479" t="s">
        <v>488</v>
      </c>
      <c r="V479" t="s">
        <v>489</v>
      </c>
      <c r="Y479" t="s">
        <v>490</v>
      </c>
      <c r="Z479">
        <v>513.1</v>
      </c>
      <c r="AA479">
        <v>0</v>
      </c>
    </row>
    <row r="480" spans="1:27" x14ac:dyDescent="0.25">
      <c r="A480" s="1">
        <v>45739</v>
      </c>
      <c r="B480">
        <v>1395</v>
      </c>
      <c r="C480">
        <v>5</v>
      </c>
      <c r="D480">
        <v>5</v>
      </c>
      <c r="E480">
        <v>3</v>
      </c>
      <c r="F480">
        <v>5</v>
      </c>
      <c r="G480">
        <v>3</v>
      </c>
      <c r="I480">
        <v>4</v>
      </c>
      <c r="J480" t="s">
        <v>7</v>
      </c>
      <c r="K480">
        <v>54</v>
      </c>
      <c r="L480" t="s">
        <v>42</v>
      </c>
      <c r="M480" t="s">
        <v>43</v>
      </c>
      <c r="N480" t="s">
        <v>492</v>
      </c>
      <c r="O480">
        <v>941</v>
      </c>
      <c r="P480">
        <v>168</v>
      </c>
      <c r="Q480" s="1">
        <v>45749</v>
      </c>
      <c r="R480" t="s">
        <v>495</v>
      </c>
      <c r="S480">
        <v>8</v>
      </c>
      <c r="T480" t="s">
        <v>492</v>
      </c>
      <c r="U480" t="s">
        <v>488</v>
      </c>
      <c r="V480" t="s">
        <v>497</v>
      </c>
      <c r="Y480" t="s">
        <v>490</v>
      </c>
      <c r="Z480">
        <v>776.3</v>
      </c>
      <c r="AA480">
        <v>0</v>
      </c>
    </row>
    <row r="481" spans="1:27" x14ac:dyDescent="0.25">
      <c r="A481" s="1">
        <v>45339</v>
      </c>
      <c r="B481">
        <v>189</v>
      </c>
      <c r="C481">
        <v>5</v>
      </c>
      <c r="D481">
        <v>1</v>
      </c>
      <c r="E481">
        <v>4</v>
      </c>
      <c r="F481">
        <v>2</v>
      </c>
      <c r="G481">
        <v>1</v>
      </c>
      <c r="I481">
        <v>9</v>
      </c>
      <c r="J481" t="s">
        <v>5</v>
      </c>
      <c r="K481">
        <v>50</v>
      </c>
      <c r="L481" t="s">
        <v>42</v>
      </c>
      <c r="M481" t="s">
        <v>49</v>
      </c>
      <c r="N481" t="s">
        <v>486</v>
      </c>
      <c r="O481">
        <v>463</v>
      </c>
      <c r="P481">
        <v>115</v>
      </c>
      <c r="Q481" s="1">
        <v>45346</v>
      </c>
      <c r="R481" t="s">
        <v>495</v>
      </c>
      <c r="S481">
        <v>2</v>
      </c>
      <c r="T481" t="s">
        <v>487</v>
      </c>
      <c r="U481" t="s">
        <v>488</v>
      </c>
      <c r="V481" t="s">
        <v>489</v>
      </c>
      <c r="Y481" t="s">
        <v>490</v>
      </c>
      <c r="Z481">
        <v>404.6</v>
      </c>
      <c r="AA481">
        <v>0</v>
      </c>
    </row>
    <row r="482" spans="1:27" x14ac:dyDescent="0.25">
      <c r="A482" s="1">
        <v>45340</v>
      </c>
      <c r="B482">
        <v>4188</v>
      </c>
      <c r="C482">
        <v>5</v>
      </c>
      <c r="D482">
        <v>2</v>
      </c>
      <c r="E482">
        <v>1</v>
      </c>
      <c r="F482">
        <v>2</v>
      </c>
      <c r="G482">
        <v>1</v>
      </c>
      <c r="I482">
        <v>40</v>
      </c>
      <c r="J482" t="s">
        <v>3</v>
      </c>
      <c r="K482">
        <v>69</v>
      </c>
      <c r="L482" t="s">
        <v>42</v>
      </c>
      <c r="M482" t="s">
        <v>53</v>
      </c>
      <c r="N482" t="s">
        <v>486</v>
      </c>
      <c r="O482">
        <v>568</v>
      </c>
      <c r="P482">
        <v>99</v>
      </c>
      <c r="Q482" s="1">
        <v>45362</v>
      </c>
      <c r="R482" t="s">
        <v>495</v>
      </c>
      <c r="S482">
        <v>1</v>
      </c>
      <c r="T482" t="s">
        <v>487</v>
      </c>
      <c r="U482" t="s">
        <v>488</v>
      </c>
      <c r="V482" t="s">
        <v>489</v>
      </c>
      <c r="Y482" t="s">
        <v>490</v>
      </c>
      <c r="Z482">
        <v>466.9</v>
      </c>
      <c r="AA482">
        <v>0</v>
      </c>
    </row>
    <row r="483" spans="1:27" x14ac:dyDescent="0.25">
      <c r="A483" s="1">
        <v>45340</v>
      </c>
      <c r="B483">
        <v>991</v>
      </c>
      <c r="C483">
        <v>5</v>
      </c>
      <c r="D483">
        <v>1</v>
      </c>
      <c r="E483">
        <v>4</v>
      </c>
      <c r="F483">
        <v>3</v>
      </c>
      <c r="G483">
        <v>1</v>
      </c>
      <c r="I483">
        <v>9</v>
      </c>
      <c r="J483" t="s">
        <v>5</v>
      </c>
      <c r="K483">
        <v>78</v>
      </c>
      <c r="L483" t="s">
        <v>42</v>
      </c>
      <c r="M483" t="s">
        <v>60</v>
      </c>
      <c r="N483" t="s">
        <v>491</v>
      </c>
      <c r="O483">
        <v>458</v>
      </c>
      <c r="P483">
        <v>22</v>
      </c>
      <c r="R483" t="s">
        <v>488</v>
      </c>
      <c r="S483">
        <v>2</v>
      </c>
      <c r="T483" t="s">
        <v>494</v>
      </c>
      <c r="U483" t="s">
        <v>488</v>
      </c>
      <c r="V483" t="s">
        <v>489</v>
      </c>
      <c r="Y483" t="s">
        <v>493</v>
      </c>
      <c r="Z483">
        <v>357</v>
      </c>
      <c r="AA483">
        <v>30</v>
      </c>
    </row>
    <row r="484" spans="1:27" x14ac:dyDescent="0.25">
      <c r="A484" s="1">
        <v>45738</v>
      </c>
      <c r="B484">
        <v>653</v>
      </c>
      <c r="C484">
        <v>3</v>
      </c>
      <c r="D484">
        <v>1</v>
      </c>
      <c r="E484">
        <v>3</v>
      </c>
      <c r="F484">
        <v>2</v>
      </c>
      <c r="G484">
        <v>1</v>
      </c>
      <c r="I484">
        <v>4</v>
      </c>
      <c r="J484" t="s">
        <v>7</v>
      </c>
      <c r="K484">
        <v>26</v>
      </c>
      <c r="L484" t="s">
        <v>42</v>
      </c>
      <c r="M484" t="s">
        <v>49</v>
      </c>
      <c r="N484" t="s">
        <v>491</v>
      </c>
      <c r="O484">
        <v>341</v>
      </c>
      <c r="P484">
        <v>192</v>
      </c>
      <c r="R484" t="s">
        <v>488</v>
      </c>
      <c r="S484">
        <v>8</v>
      </c>
      <c r="T484" t="s">
        <v>494</v>
      </c>
      <c r="U484" t="s">
        <v>488</v>
      </c>
      <c r="V484" t="s">
        <v>489</v>
      </c>
      <c r="W484" s="1">
        <v>45739</v>
      </c>
      <c r="X484" s="1">
        <v>45738</v>
      </c>
      <c r="Y484" t="s">
        <v>496</v>
      </c>
      <c r="Z484">
        <v>408.1</v>
      </c>
      <c r="AA484">
        <v>50</v>
      </c>
    </row>
    <row r="485" spans="1:27" x14ac:dyDescent="0.25">
      <c r="A485" s="1">
        <v>45738</v>
      </c>
      <c r="B485">
        <v>1772</v>
      </c>
      <c r="C485">
        <v>2</v>
      </c>
      <c r="D485">
        <v>5</v>
      </c>
      <c r="E485">
        <v>3</v>
      </c>
      <c r="F485">
        <v>1</v>
      </c>
      <c r="G485">
        <v>1</v>
      </c>
      <c r="I485">
        <v>10</v>
      </c>
      <c r="J485" t="s">
        <v>5</v>
      </c>
      <c r="K485">
        <v>58</v>
      </c>
      <c r="L485" t="s">
        <v>42</v>
      </c>
      <c r="M485" t="s">
        <v>43</v>
      </c>
      <c r="N485" t="s">
        <v>486</v>
      </c>
      <c r="O485">
        <v>171</v>
      </c>
      <c r="P485">
        <v>35</v>
      </c>
      <c r="R485" t="s">
        <v>488</v>
      </c>
      <c r="S485">
        <v>3</v>
      </c>
      <c r="T485" t="s">
        <v>492</v>
      </c>
      <c r="U485" t="s">
        <v>488</v>
      </c>
      <c r="V485" t="s">
        <v>497</v>
      </c>
      <c r="W485" s="1">
        <v>45746</v>
      </c>
      <c r="X485" s="1">
        <v>45738</v>
      </c>
      <c r="Y485" t="s">
        <v>496</v>
      </c>
      <c r="Z485">
        <v>179.2</v>
      </c>
      <c r="AA485">
        <v>50</v>
      </c>
    </row>
    <row r="486" spans="1:27" x14ac:dyDescent="0.25">
      <c r="A486" s="1">
        <v>45738</v>
      </c>
      <c r="B486">
        <v>4584</v>
      </c>
      <c r="C486">
        <v>3</v>
      </c>
      <c r="D486">
        <v>1</v>
      </c>
      <c r="E486">
        <v>3</v>
      </c>
      <c r="F486">
        <v>1</v>
      </c>
      <c r="G486">
        <v>1</v>
      </c>
      <c r="I486">
        <v>10</v>
      </c>
      <c r="J486" t="s">
        <v>5</v>
      </c>
      <c r="K486">
        <v>71</v>
      </c>
      <c r="L486" t="s">
        <v>42</v>
      </c>
      <c r="M486" t="s">
        <v>43</v>
      </c>
      <c r="N486" t="s">
        <v>491</v>
      </c>
      <c r="O486">
        <v>120</v>
      </c>
      <c r="P486">
        <v>39</v>
      </c>
      <c r="R486" t="s">
        <v>488</v>
      </c>
      <c r="S486">
        <v>9</v>
      </c>
      <c r="T486" t="s">
        <v>494</v>
      </c>
      <c r="U486" t="s">
        <v>495</v>
      </c>
      <c r="V486" t="s">
        <v>497</v>
      </c>
      <c r="W486" s="1">
        <v>45744</v>
      </c>
      <c r="X486" s="1">
        <v>45738</v>
      </c>
      <c r="Y486" t="s">
        <v>496</v>
      </c>
      <c r="Z486">
        <v>146.30000000000001</v>
      </c>
      <c r="AA486">
        <v>50</v>
      </c>
    </row>
    <row r="487" spans="1:27" x14ac:dyDescent="0.25">
      <c r="A487" s="1">
        <v>45738</v>
      </c>
      <c r="B487">
        <v>1817</v>
      </c>
      <c r="C487">
        <v>1</v>
      </c>
      <c r="D487">
        <v>5</v>
      </c>
      <c r="E487">
        <v>3</v>
      </c>
      <c r="F487">
        <v>4</v>
      </c>
      <c r="G487">
        <v>3</v>
      </c>
      <c r="I487">
        <v>4</v>
      </c>
      <c r="J487" t="s">
        <v>7</v>
      </c>
      <c r="K487">
        <v>79</v>
      </c>
      <c r="L487" t="s">
        <v>42</v>
      </c>
      <c r="M487" t="s">
        <v>47</v>
      </c>
      <c r="N487" t="s">
        <v>492</v>
      </c>
      <c r="O487">
        <v>967</v>
      </c>
      <c r="P487">
        <v>135</v>
      </c>
      <c r="Q487" s="1">
        <v>45754</v>
      </c>
      <c r="R487" t="s">
        <v>495</v>
      </c>
      <c r="S487">
        <v>3</v>
      </c>
      <c r="T487" t="s">
        <v>492</v>
      </c>
      <c r="U487" t="s">
        <v>488</v>
      </c>
      <c r="V487" t="s">
        <v>489</v>
      </c>
      <c r="Y487" t="s">
        <v>490</v>
      </c>
      <c r="Z487">
        <v>771.4</v>
      </c>
      <c r="AA487">
        <v>0</v>
      </c>
    </row>
    <row r="488" spans="1:27" x14ac:dyDescent="0.25">
      <c r="A488" s="1">
        <v>45738</v>
      </c>
      <c r="B488">
        <v>4044</v>
      </c>
      <c r="C488">
        <v>3</v>
      </c>
      <c r="D488">
        <v>5</v>
      </c>
      <c r="E488">
        <v>3</v>
      </c>
      <c r="F488">
        <v>4</v>
      </c>
      <c r="G488">
        <v>3</v>
      </c>
      <c r="I488">
        <v>10</v>
      </c>
      <c r="J488" t="s">
        <v>5</v>
      </c>
      <c r="K488">
        <v>66</v>
      </c>
      <c r="L488" t="s">
        <v>42</v>
      </c>
      <c r="M488" t="s">
        <v>60</v>
      </c>
      <c r="N488" t="s">
        <v>492</v>
      </c>
      <c r="O488">
        <v>670</v>
      </c>
      <c r="P488">
        <v>66</v>
      </c>
      <c r="R488" t="s">
        <v>488</v>
      </c>
      <c r="S488">
        <v>10</v>
      </c>
      <c r="T488" t="s">
        <v>494</v>
      </c>
      <c r="U488" t="s">
        <v>495</v>
      </c>
      <c r="V488" t="s">
        <v>497</v>
      </c>
      <c r="W488" s="1">
        <v>45743</v>
      </c>
      <c r="X488" s="1">
        <v>45738</v>
      </c>
      <c r="Y488" t="s">
        <v>493</v>
      </c>
      <c r="Z488">
        <v>536.20000000000005</v>
      </c>
      <c r="AA488">
        <v>30</v>
      </c>
    </row>
    <row r="489" spans="1:27" x14ac:dyDescent="0.25">
      <c r="A489" s="1">
        <v>45340</v>
      </c>
      <c r="B489">
        <v>2795</v>
      </c>
      <c r="C489">
        <v>5</v>
      </c>
      <c r="D489">
        <v>1</v>
      </c>
      <c r="E489">
        <v>4</v>
      </c>
      <c r="F489">
        <v>5</v>
      </c>
      <c r="G489">
        <v>1</v>
      </c>
      <c r="I489">
        <v>40</v>
      </c>
      <c r="J489" t="s">
        <v>3</v>
      </c>
      <c r="K489">
        <v>35</v>
      </c>
      <c r="L489" t="s">
        <v>42</v>
      </c>
      <c r="M489" t="s">
        <v>49</v>
      </c>
      <c r="N489" t="s">
        <v>491</v>
      </c>
      <c r="O489">
        <v>567</v>
      </c>
      <c r="P489">
        <v>134</v>
      </c>
      <c r="R489" t="s">
        <v>488</v>
      </c>
      <c r="S489">
        <v>2</v>
      </c>
      <c r="T489" t="s">
        <v>492</v>
      </c>
      <c r="U489" t="s">
        <v>488</v>
      </c>
      <c r="V489" t="s">
        <v>489</v>
      </c>
      <c r="Y489" t="s">
        <v>493</v>
      </c>
      <c r="Z489">
        <v>511.7</v>
      </c>
      <c r="AA489">
        <v>30</v>
      </c>
    </row>
    <row r="490" spans="1:27" x14ac:dyDescent="0.25">
      <c r="A490" s="1">
        <v>45738</v>
      </c>
      <c r="B490">
        <v>1555</v>
      </c>
      <c r="C490">
        <v>2</v>
      </c>
      <c r="D490">
        <v>2</v>
      </c>
      <c r="E490">
        <v>3</v>
      </c>
      <c r="F490">
        <v>3</v>
      </c>
      <c r="G490">
        <v>3</v>
      </c>
      <c r="I490">
        <v>4</v>
      </c>
      <c r="J490" t="s">
        <v>7</v>
      </c>
      <c r="K490">
        <v>70</v>
      </c>
      <c r="L490" t="s">
        <v>42</v>
      </c>
      <c r="M490" t="s">
        <v>49</v>
      </c>
      <c r="N490" t="s">
        <v>491</v>
      </c>
      <c r="O490">
        <v>706</v>
      </c>
      <c r="P490">
        <v>151</v>
      </c>
      <c r="R490" t="s">
        <v>488</v>
      </c>
      <c r="S490">
        <v>3</v>
      </c>
      <c r="T490" t="s">
        <v>492</v>
      </c>
      <c r="U490" t="s">
        <v>488</v>
      </c>
      <c r="V490" t="s">
        <v>489</v>
      </c>
      <c r="W490" s="1">
        <v>45745</v>
      </c>
      <c r="X490" s="1">
        <v>45738</v>
      </c>
      <c r="Y490" t="s">
        <v>496</v>
      </c>
      <c r="Z490">
        <v>634.9</v>
      </c>
      <c r="AA490">
        <v>50</v>
      </c>
    </row>
    <row r="491" spans="1:27" x14ac:dyDescent="0.25">
      <c r="A491" s="1">
        <v>45737</v>
      </c>
      <c r="B491">
        <v>4158</v>
      </c>
      <c r="C491">
        <v>3</v>
      </c>
      <c r="D491">
        <v>1</v>
      </c>
      <c r="E491">
        <v>3</v>
      </c>
      <c r="F491">
        <v>4</v>
      </c>
      <c r="G491">
        <v>3</v>
      </c>
      <c r="I491">
        <v>4</v>
      </c>
      <c r="J491" t="s">
        <v>7</v>
      </c>
      <c r="K491">
        <v>56</v>
      </c>
      <c r="L491" t="s">
        <v>42</v>
      </c>
      <c r="M491" t="s">
        <v>53</v>
      </c>
      <c r="N491" t="s">
        <v>486</v>
      </c>
      <c r="O491">
        <v>579</v>
      </c>
      <c r="P491">
        <v>161</v>
      </c>
      <c r="Q491" s="1">
        <v>45748</v>
      </c>
      <c r="R491" t="s">
        <v>495</v>
      </c>
      <c r="S491">
        <v>3</v>
      </c>
      <c r="T491" t="s">
        <v>487</v>
      </c>
      <c r="U491" t="s">
        <v>488</v>
      </c>
      <c r="V491" t="s">
        <v>497</v>
      </c>
      <c r="Y491" t="s">
        <v>490</v>
      </c>
      <c r="Z491">
        <v>518</v>
      </c>
      <c r="AA491">
        <v>0</v>
      </c>
    </row>
    <row r="492" spans="1:27" x14ac:dyDescent="0.25">
      <c r="A492" s="1">
        <v>45341</v>
      </c>
      <c r="B492">
        <v>3326</v>
      </c>
      <c r="C492">
        <v>5</v>
      </c>
      <c r="D492">
        <v>2</v>
      </c>
      <c r="E492">
        <v>1</v>
      </c>
      <c r="F492">
        <v>2</v>
      </c>
      <c r="G492">
        <v>2</v>
      </c>
      <c r="I492">
        <v>9</v>
      </c>
      <c r="J492" t="s">
        <v>5</v>
      </c>
      <c r="K492">
        <v>48</v>
      </c>
      <c r="L492" t="s">
        <v>42</v>
      </c>
      <c r="M492" t="s">
        <v>60</v>
      </c>
      <c r="N492" t="s">
        <v>486</v>
      </c>
      <c r="O492">
        <v>624</v>
      </c>
      <c r="P492">
        <v>55</v>
      </c>
      <c r="R492" t="s">
        <v>488</v>
      </c>
      <c r="S492">
        <v>1</v>
      </c>
      <c r="T492" t="s">
        <v>487</v>
      </c>
      <c r="U492" t="s">
        <v>488</v>
      </c>
      <c r="V492" t="s">
        <v>489</v>
      </c>
      <c r="Y492" t="s">
        <v>498</v>
      </c>
      <c r="Z492">
        <v>482.3</v>
      </c>
      <c r="AA492">
        <v>10</v>
      </c>
    </row>
    <row r="493" spans="1:27" x14ac:dyDescent="0.25">
      <c r="A493" s="1">
        <v>45737</v>
      </c>
      <c r="B493">
        <v>2324</v>
      </c>
      <c r="C493">
        <v>2</v>
      </c>
      <c r="D493">
        <v>4</v>
      </c>
      <c r="E493">
        <v>3</v>
      </c>
      <c r="F493">
        <v>1</v>
      </c>
      <c r="G493">
        <v>3</v>
      </c>
      <c r="I493">
        <v>4</v>
      </c>
      <c r="J493" t="s">
        <v>7</v>
      </c>
      <c r="K493">
        <v>37</v>
      </c>
      <c r="L493" t="s">
        <v>42</v>
      </c>
      <c r="M493" t="s">
        <v>53</v>
      </c>
      <c r="N493" t="s">
        <v>492</v>
      </c>
      <c r="O493">
        <v>249</v>
      </c>
      <c r="P493">
        <v>170</v>
      </c>
      <c r="R493" t="s">
        <v>488</v>
      </c>
      <c r="S493">
        <v>5</v>
      </c>
      <c r="T493" t="s">
        <v>492</v>
      </c>
      <c r="U493" t="s">
        <v>488</v>
      </c>
      <c r="V493" t="s">
        <v>497</v>
      </c>
      <c r="W493" s="1">
        <v>45744</v>
      </c>
      <c r="X493" s="1">
        <v>45737</v>
      </c>
      <c r="Y493" t="s">
        <v>498</v>
      </c>
      <c r="Z493">
        <v>300.3</v>
      </c>
      <c r="AA493">
        <v>10</v>
      </c>
    </row>
    <row r="494" spans="1:27" x14ac:dyDescent="0.25">
      <c r="A494" s="1">
        <v>45341</v>
      </c>
      <c r="B494">
        <v>3674</v>
      </c>
      <c r="C494">
        <v>5</v>
      </c>
      <c r="D494">
        <v>2</v>
      </c>
      <c r="E494">
        <v>1</v>
      </c>
      <c r="F494">
        <v>2</v>
      </c>
      <c r="G494">
        <v>3</v>
      </c>
      <c r="I494">
        <v>9</v>
      </c>
      <c r="J494" t="s">
        <v>5</v>
      </c>
      <c r="K494">
        <v>75</v>
      </c>
      <c r="L494" t="s">
        <v>42</v>
      </c>
      <c r="M494" t="s">
        <v>60</v>
      </c>
      <c r="N494" t="s">
        <v>486</v>
      </c>
      <c r="O494">
        <v>750</v>
      </c>
      <c r="P494">
        <v>95</v>
      </c>
      <c r="Q494" s="1">
        <v>45356</v>
      </c>
      <c r="R494" t="s">
        <v>495</v>
      </c>
      <c r="S494">
        <v>1</v>
      </c>
      <c r="T494" t="s">
        <v>487</v>
      </c>
      <c r="U494" t="s">
        <v>488</v>
      </c>
      <c r="V494" t="s">
        <v>489</v>
      </c>
      <c r="Y494" t="s">
        <v>490</v>
      </c>
      <c r="Z494">
        <v>591.5</v>
      </c>
      <c r="AA494">
        <v>0</v>
      </c>
    </row>
    <row r="495" spans="1:27" x14ac:dyDescent="0.25">
      <c r="A495" s="1">
        <v>45341</v>
      </c>
      <c r="B495">
        <v>1105</v>
      </c>
      <c r="C495">
        <v>5</v>
      </c>
      <c r="D495">
        <v>1</v>
      </c>
      <c r="E495">
        <v>4</v>
      </c>
      <c r="F495">
        <v>3</v>
      </c>
      <c r="G495">
        <v>2</v>
      </c>
      <c r="I495">
        <v>40</v>
      </c>
      <c r="J495" t="s">
        <v>3</v>
      </c>
      <c r="K495">
        <v>20</v>
      </c>
      <c r="L495" t="s">
        <v>42</v>
      </c>
      <c r="M495" t="s">
        <v>43</v>
      </c>
      <c r="N495" t="s">
        <v>492</v>
      </c>
      <c r="O495">
        <v>179</v>
      </c>
      <c r="P495">
        <v>80</v>
      </c>
      <c r="R495" t="s">
        <v>488</v>
      </c>
      <c r="S495">
        <v>2</v>
      </c>
      <c r="T495" t="s">
        <v>492</v>
      </c>
      <c r="U495" t="s">
        <v>488</v>
      </c>
      <c r="V495" t="s">
        <v>497</v>
      </c>
      <c r="Y495" t="s">
        <v>496</v>
      </c>
      <c r="Z495">
        <v>216.3</v>
      </c>
      <c r="AA495">
        <v>50</v>
      </c>
    </row>
    <row r="496" spans="1:27" x14ac:dyDescent="0.25">
      <c r="A496" s="1">
        <v>45341</v>
      </c>
      <c r="B496">
        <v>1178</v>
      </c>
      <c r="C496">
        <v>5</v>
      </c>
      <c r="D496">
        <v>2</v>
      </c>
      <c r="E496">
        <v>1</v>
      </c>
      <c r="F496">
        <v>2</v>
      </c>
      <c r="G496">
        <v>1</v>
      </c>
      <c r="I496">
        <v>9</v>
      </c>
      <c r="J496" t="s">
        <v>5</v>
      </c>
      <c r="K496">
        <v>57</v>
      </c>
      <c r="L496" t="s">
        <v>42</v>
      </c>
      <c r="M496" t="s">
        <v>53</v>
      </c>
      <c r="N496" t="s">
        <v>486</v>
      </c>
      <c r="O496">
        <v>946</v>
      </c>
      <c r="P496">
        <v>79</v>
      </c>
      <c r="R496" t="s">
        <v>488</v>
      </c>
      <c r="S496">
        <v>1</v>
      </c>
      <c r="T496" t="s">
        <v>487</v>
      </c>
      <c r="U496" t="s">
        <v>488</v>
      </c>
      <c r="V496" t="s">
        <v>497</v>
      </c>
      <c r="Y496" t="s">
        <v>498</v>
      </c>
      <c r="Z496">
        <v>724.5</v>
      </c>
      <c r="AA496">
        <v>10</v>
      </c>
    </row>
    <row r="497" spans="1:27" x14ac:dyDescent="0.25">
      <c r="A497" s="1">
        <v>45341</v>
      </c>
      <c r="B497">
        <v>462</v>
      </c>
      <c r="C497">
        <v>5</v>
      </c>
      <c r="D497">
        <v>1</v>
      </c>
      <c r="E497">
        <v>4</v>
      </c>
      <c r="F497">
        <v>5</v>
      </c>
      <c r="G497">
        <v>3</v>
      </c>
      <c r="I497">
        <v>40</v>
      </c>
      <c r="J497" t="s">
        <v>3</v>
      </c>
      <c r="K497">
        <v>63</v>
      </c>
      <c r="L497" t="s">
        <v>42</v>
      </c>
      <c r="M497" t="s">
        <v>43</v>
      </c>
      <c r="N497" t="s">
        <v>486</v>
      </c>
      <c r="O497">
        <v>626</v>
      </c>
      <c r="P497">
        <v>136</v>
      </c>
      <c r="Q497" s="1">
        <v>45355</v>
      </c>
      <c r="R497" t="s">
        <v>495</v>
      </c>
      <c r="S497">
        <v>2</v>
      </c>
      <c r="T497" t="s">
        <v>494</v>
      </c>
      <c r="U497" t="s">
        <v>488</v>
      </c>
      <c r="V497" t="s">
        <v>489</v>
      </c>
      <c r="Y497" t="s">
        <v>490</v>
      </c>
      <c r="Z497">
        <v>533.4</v>
      </c>
      <c r="AA497">
        <v>0</v>
      </c>
    </row>
    <row r="498" spans="1:27" x14ac:dyDescent="0.25">
      <c r="A498" s="1">
        <v>45341</v>
      </c>
      <c r="B498">
        <v>926</v>
      </c>
      <c r="C498">
        <v>5</v>
      </c>
      <c r="D498">
        <v>2</v>
      </c>
      <c r="E498">
        <v>1</v>
      </c>
      <c r="F498">
        <v>2</v>
      </c>
      <c r="G498">
        <v>3</v>
      </c>
      <c r="I498">
        <v>9</v>
      </c>
      <c r="J498" t="s">
        <v>5</v>
      </c>
      <c r="K498">
        <v>41</v>
      </c>
      <c r="L498" t="s">
        <v>42</v>
      </c>
      <c r="M498" t="s">
        <v>60</v>
      </c>
      <c r="N498" t="s">
        <v>486</v>
      </c>
      <c r="O498">
        <v>93</v>
      </c>
      <c r="P498">
        <v>55</v>
      </c>
      <c r="Q498" s="1">
        <v>45348</v>
      </c>
      <c r="R498" t="s">
        <v>495</v>
      </c>
      <c r="S498">
        <v>1</v>
      </c>
      <c r="T498" t="s">
        <v>494</v>
      </c>
      <c r="U498" t="s">
        <v>488</v>
      </c>
      <c r="V498" t="s">
        <v>489</v>
      </c>
      <c r="Y498" t="s">
        <v>490</v>
      </c>
      <c r="Z498">
        <v>103.6</v>
      </c>
      <c r="AA498">
        <v>0</v>
      </c>
    </row>
    <row r="499" spans="1:27" x14ac:dyDescent="0.25">
      <c r="A499" s="1">
        <v>45737</v>
      </c>
      <c r="B499">
        <v>456</v>
      </c>
      <c r="C499">
        <v>2</v>
      </c>
      <c r="D499">
        <v>4</v>
      </c>
      <c r="E499">
        <v>3</v>
      </c>
      <c r="F499">
        <v>3</v>
      </c>
      <c r="G499">
        <v>1</v>
      </c>
      <c r="I499">
        <v>10</v>
      </c>
      <c r="J499" t="s">
        <v>5</v>
      </c>
      <c r="K499">
        <v>60</v>
      </c>
      <c r="L499" t="s">
        <v>42</v>
      </c>
      <c r="M499" t="s">
        <v>53</v>
      </c>
      <c r="N499" t="s">
        <v>492</v>
      </c>
      <c r="O499">
        <v>560</v>
      </c>
      <c r="P499">
        <v>118</v>
      </c>
      <c r="Q499" s="1">
        <v>45763</v>
      </c>
      <c r="R499" t="s">
        <v>495</v>
      </c>
      <c r="S499">
        <v>10</v>
      </c>
      <c r="T499" t="s">
        <v>492</v>
      </c>
      <c r="U499" t="s">
        <v>495</v>
      </c>
      <c r="V499" t="s">
        <v>497</v>
      </c>
      <c r="Y499" t="s">
        <v>490</v>
      </c>
      <c r="Z499">
        <v>474.6</v>
      </c>
      <c r="AA499">
        <v>0</v>
      </c>
    </row>
    <row r="500" spans="1:27" x14ac:dyDescent="0.25">
      <c r="A500" s="1">
        <v>45341</v>
      </c>
      <c r="B500">
        <v>4908</v>
      </c>
      <c r="C500">
        <v>5</v>
      </c>
      <c r="D500">
        <v>2</v>
      </c>
      <c r="E500">
        <v>1</v>
      </c>
      <c r="F500">
        <v>2</v>
      </c>
      <c r="G500">
        <v>1</v>
      </c>
      <c r="I500">
        <v>9</v>
      </c>
      <c r="J500" t="s">
        <v>5</v>
      </c>
      <c r="K500">
        <v>49</v>
      </c>
      <c r="L500" t="s">
        <v>42</v>
      </c>
      <c r="M500" t="s">
        <v>60</v>
      </c>
      <c r="N500" t="s">
        <v>486</v>
      </c>
      <c r="O500">
        <v>590</v>
      </c>
      <c r="P500">
        <v>87</v>
      </c>
      <c r="Q500" s="1">
        <v>45352</v>
      </c>
      <c r="R500" t="s">
        <v>495</v>
      </c>
      <c r="S500">
        <v>1</v>
      </c>
      <c r="T500" t="s">
        <v>487</v>
      </c>
      <c r="U500" t="s">
        <v>488</v>
      </c>
      <c r="V500" t="s">
        <v>489</v>
      </c>
      <c r="Y500" t="s">
        <v>490</v>
      </c>
      <c r="Z500">
        <v>473.9</v>
      </c>
      <c r="AA500">
        <v>0</v>
      </c>
    </row>
    <row r="501" spans="1:27" x14ac:dyDescent="0.25">
      <c r="A501" s="1">
        <v>45341</v>
      </c>
      <c r="B501">
        <v>1413</v>
      </c>
      <c r="C501">
        <v>5</v>
      </c>
      <c r="D501">
        <v>1</v>
      </c>
      <c r="E501">
        <v>4</v>
      </c>
      <c r="F501">
        <v>1</v>
      </c>
      <c r="G501">
        <v>2</v>
      </c>
      <c r="I501">
        <v>40</v>
      </c>
      <c r="J501" t="s">
        <v>3</v>
      </c>
      <c r="K501">
        <v>64</v>
      </c>
      <c r="L501" t="s">
        <v>42</v>
      </c>
      <c r="M501" t="s">
        <v>47</v>
      </c>
      <c r="N501" t="s">
        <v>491</v>
      </c>
      <c r="O501">
        <v>230</v>
      </c>
      <c r="P501">
        <v>63</v>
      </c>
      <c r="R501" t="s">
        <v>488</v>
      </c>
      <c r="S501">
        <v>2</v>
      </c>
      <c r="T501" t="s">
        <v>487</v>
      </c>
      <c r="U501" t="s">
        <v>488</v>
      </c>
      <c r="V501" t="s">
        <v>489</v>
      </c>
      <c r="Y501" t="s">
        <v>493</v>
      </c>
      <c r="Z501">
        <v>226.1</v>
      </c>
      <c r="AA501">
        <v>30</v>
      </c>
    </row>
    <row r="502" spans="1:27" x14ac:dyDescent="0.25">
      <c r="A502" s="1">
        <v>45737</v>
      </c>
      <c r="B502">
        <v>1112</v>
      </c>
      <c r="C502">
        <v>3</v>
      </c>
      <c r="D502">
        <v>5</v>
      </c>
      <c r="E502">
        <v>4</v>
      </c>
      <c r="F502">
        <v>3</v>
      </c>
      <c r="G502">
        <v>3</v>
      </c>
      <c r="I502">
        <v>4</v>
      </c>
      <c r="J502" t="s">
        <v>7</v>
      </c>
      <c r="K502">
        <v>25</v>
      </c>
      <c r="L502" t="s">
        <v>42</v>
      </c>
      <c r="M502" t="s">
        <v>53</v>
      </c>
      <c r="N502" t="s">
        <v>492</v>
      </c>
      <c r="O502">
        <v>160</v>
      </c>
      <c r="P502">
        <v>98</v>
      </c>
      <c r="R502" t="s">
        <v>488</v>
      </c>
      <c r="S502">
        <v>2</v>
      </c>
      <c r="T502" t="s">
        <v>494</v>
      </c>
      <c r="U502" t="s">
        <v>488</v>
      </c>
      <c r="V502" t="s">
        <v>497</v>
      </c>
      <c r="W502" s="1">
        <v>45739</v>
      </c>
      <c r="X502" s="1">
        <v>45737</v>
      </c>
      <c r="Y502" t="s">
        <v>493</v>
      </c>
      <c r="Z502">
        <v>201.6</v>
      </c>
      <c r="AA502">
        <v>30</v>
      </c>
    </row>
    <row r="503" spans="1:27" x14ac:dyDescent="0.25">
      <c r="A503" s="1">
        <v>45736</v>
      </c>
      <c r="B503">
        <v>217</v>
      </c>
      <c r="C503">
        <v>1</v>
      </c>
      <c r="D503">
        <v>5</v>
      </c>
      <c r="E503">
        <v>3</v>
      </c>
      <c r="F503">
        <v>2</v>
      </c>
      <c r="G503">
        <v>2</v>
      </c>
      <c r="I503">
        <v>10</v>
      </c>
      <c r="J503" t="s">
        <v>5</v>
      </c>
      <c r="K503">
        <v>63</v>
      </c>
      <c r="L503" t="s">
        <v>42</v>
      </c>
      <c r="M503" t="s">
        <v>53</v>
      </c>
      <c r="N503" t="s">
        <v>491</v>
      </c>
      <c r="O503">
        <v>346</v>
      </c>
      <c r="P503">
        <v>167</v>
      </c>
      <c r="R503" t="s">
        <v>488</v>
      </c>
      <c r="S503">
        <v>4</v>
      </c>
      <c r="T503" t="s">
        <v>487</v>
      </c>
      <c r="U503" t="s">
        <v>495</v>
      </c>
      <c r="V503" t="s">
        <v>497</v>
      </c>
      <c r="W503" s="1">
        <v>45745</v>
      </c>
      <c r="X503" s="1">
        <v>45736</v>
      </c>
      <c r="Y503" t="s">
        <v>498</v>
      </c>
      <c r="Z503">
        <v>366.1</v>
      </c>
      <c r="AA503">
        <v>10</v>
      </c>
    </row>
    <row r="504" spans="1:27" x14ac:dyDescent="0.25">
      <c r="A504" s="1">
        <v>45342</v>
      </c>
      <c r="B504">
        <v>382</v>
      </c>
      <c r="C504">
        <v>5</v>
      </c>
      <c r="D504">
        <v>2</v>
      </c>
      <c r="E504">
        <v>1</v>
      </c>
      <c r="F504">
        <v>2</v>
      </c>
      <c r="G504">
        <v>2</v>
      </c>
      <c r="I504">
        <v>9</v>
      </c>
      <c r="J504" t="s">
        <v>5</v>
      </c>
      <c r="K504">
        <v>19</v>
      </c>
      <c r="L504" t="s">
        <v>42</v>
      </c>
      <c r="M504" t="s">
        <v>60</v>
      </c>
      <c r="N504" t="s">
        <v>486</v>
      </c>
      <c r="O504">
        <v>833</v>
      </c>
      <c r="P504">
        <v>48</v>
      </c>
      <c r="R504" t="s">
        <v>488</v>
      </c>
      <c r="S504">
        <v>1</v>
      </c>
      <c r="T504" t="s">
        <v>487</v>
      </c>
      <c r="U504" t="s">
        <v>488</v>
      </c>
      <c r="V504" t="s">
        <v>489</v>
      </c>
      <c r="Y504" t="s">
        <v>496</v>
      </c>
      <c r="Z504">
        <v>651.70000000000005</v>
      </c>
      <c r="AA504">
        <v>50</v>
      </c>
    </row>
    <row r="505" spans="1:27" x14ac:dyDescent="0.25">
      <c r="A505" s="1">
        <v>45736</v>
      </c>
      <c r="B505">
        <v>1994</v>
      </c>
      <c r="C505">
        <v>5</v>
      </c>
      <c r="D505">
        <v>2</v>
      </c>
      <c r="E505">
        <v>4</v>
      </c>
      <c r="F505">
        <v>3</v>
      </c>
      <c r="G505">
        <v>3</v>
      </c>
      <c r="I505">
        <v>10</v>
      </c>
      <c r="J505" t="s">
        <v>5</v>
      </c>
      <c r="K505">
        <v>55</v>
      </c>
      <c r="L505" t="s">
        <v>42</v>
      </c>
      <c r="M505" t="s">
        <v>43</v>
      </c>
      <c r="N505" t="s">
        <v>486</v>
      </c>
      <c r="O505">
        <v>395</v>
      </c>
      <c r="P505">
        <v>154</v>
      </c>
      <c r="Q505" s="1">
        <v>45744</v>
      </c>
      <c r="R505" t="s">
        <v>495</v>
      </c>
      <c r="S505">
        <v>4</v>
      </c>
      <c r="T505" t="s">
        <v>487</v>
      </c>
      <c r="U505" t="s">
        <v>488</v>
      </c>
      <c r="V505" t="s">
        <v>497</v>
      </c>
      <c r="Y505" t="s">
        <v>490</v>
      </c>
      <c r="Z505">
        <v>384.3</v>
      </c>
      <c r="AA505">
        <v>0</v>
      </c>
    </row>
    <row r="506" spans="1:27" x14ac:dyDescent="0.25">
      <c r="A506" s="1">
        <v>45736</v>
      </c>
      <c r="B506">
        <v>4959</v>
      </c>
      <c r="C506">
        <v>3</v>
      </c>
      <c r="D506">
        <v>2</v>
      </c>
      <c r="E506">
        <v>4</v>
      </c>
      <c r="F506">
        <v>5</v>
      </c>
      <c r="G506">
        <v>1</v>
      </c>
      <c r="I506">
        <v>10</v>
      </c>
      <c r="J506" t="s">
        <v>5</v>
      </c>
      <c r="K506">
        <v>73</v>
      </c>
      <c r="L506" t="s">
        <v>42</v>
      </c>
      <c r="M506" t="s">
        <v>53</v>
      </c>
      <c r="N506" t="s">
        <v>491</v>
      </c>
      <c r="O506">
        <v>255</v>
      </c>
      <c r="P506">
        <v>35</v>
      </c>
      <c r="Q506" s="1">
        <v>45755</v>
      </c>
      <c r="R506" t="s">
        <v>495</v>
      </c>
      <c r="S506">
        <v>2</v>
      </c>
      <c r="T506" t="s">
        <v>492</v>
      </c>
      <c r="U506" t="s">
        <v>488</v>
      </c>
      <c r="V506" t="s">
        <v>489</v>
      </c>
      <c r="Y506" t="s">
        <v>490</v>
      </c>
      <c r="Z506">
        <v>203</v>
      </c>
      <c r="AA506">
        <v>0</v>
      </c>
    </row>
    <row r="507" spans="1:27" x14ac:dyDescent="0.25">
      <c r="A507" s="1">
        <v>45342</v>
      </c>
      <c r="B507">
        <v>627</v>
      </c>
      <c r="C507">
        <v>5</v>
      </c>
      <c r="D507">
        <v>1</v>
      </c>
      <c r="E507">
        <v>4</v>
      </c>
      <c r="F507">
        <v>4</v>
      </c>
      <c r="G507">
        <v>3</v>
      </c>
      <c r="I507">
        <v>9</v>
      </c>
      <c r="J507" t="s">
        <v>5</v>
      </c>
      <c r="K507">
        <v>19</v>
      </c>
      <c r="L507" t="s">
        <v>42</v>
      </c>
      <c r="M507" t="s">
        <v>47</v>
      </c>
      <c r="N507" t="s">
        <v>491</v>
      </c>
      <c r="O507">
        <v>878</v>
      </c>
      <c r="P507">
        <v>155</v>
      </c>
      <c r="R507" t="s">
        <v>488</v>
      </c>
      <c r="S507">
        <v>2</v>
      </c>
      <c r="T507" t="s">
        <v>487</v>
      </c>
      <c r="U507" t="s">
        <v>488</v>
      </c>
      <c r="V507" t="s">
        <v>497</v>
      </c>
      <c r="Y507" t="s">
        <v>496</v>
      </c>
      <c r="Z507">
        <v>758.1</v>
      </c>
      <c r="AA507">
        <v>50</v>
      </c>
    </row>
    <row r="508" spans="1:27" x14ac:dyDescent="0.25">
      <c r="A508" s="1">
        <v>45342</v>
      </c>
      <c r="B508">
        <v>4118</v>
      </c>
      <c r="C508">
        <v>5</v>
      </c>
      <c r="D508">
        <v>2</v>
      </c>
      <c r="E508">
        <v>1</v>
      </c>
      <c r="F508">
        <v>2</v>
      </c>
      <c r="G508">
        <v>2</v>
      </c>
      <c r="I508">
        <v>40</v>
      </c>
      <c r="J508" t="s">
        <v>3</v>
      </c>
      <c r="K508">
        <v>43</v>
      </c>
      <c r="L508" t="s">
        <v>42</v>
      </c>
      <c r="M508" t="s">
        <v>53</v>
      </c>
      <c r="N508" t="s">
        <v>486</v>
      </c>
      <c r="O508">
        <v>303</v>
      </c>
      <c r="P508">
        <v>152</v>
      </c>
      <c r="R508" t="s">
        <v>488</v>
      </c>
      <c r="S508">
        <v>1</v>
      </c>
      <c r="T508" t="s">
        <v>492</v>
      </c>
      <c r="U508" t="s">
        <v>488</v>
      </c>
      <c r="V508" t="s">
        <v>489</v>
      </c>
      <c r="Y508" t="s">
        <v>496</v>
      </c>
      <c r="Z508">
        <v>353.5</v>
      </c>
      <c r="AA508">
        <v>50</v>
      </c>
    </row>
    <row r="509" spans="1:27" x14ac:dyDescent="0.25">
      <c r="A509" s="1">
        <v>45736</v>
      </c>
      <c r="B509">
        <v>920</v>
      </c>
      <c r="C509">
        <v>5</v>
      </c>
      <c r="D509">
        <v>1</v>
      </c>
      <c r="E509">
        <v>4</v>
      </c>
      <c r="F509">
        <v>1</v>
      </c>
      <c r="G509">
        <v>1</v>
      </c>
      <c r="I509">
        <v>4</v>
      </c>
      <c r="J509" t="s">
        <v>7</v>
      </c>
      <c r="K509">
        <v>37</v>
      </c>
      <c r="L509" t="s">
        <v>42</v>
      </c>
      <c r="M509" t="s">
        <v>49</v>
      </c>
      <c r="N509" t="s">
        <v>492</v>
      </c>
      <c r="O509">
        <v>684</v>
      </c>
      <c r="P509">
        <v>31</v>
      </c>
      <c r="R509" t="s">
        <v>488</v>
      </c>
      <c r="S509">
        <v>5</v>
      </c>
      <c r="T509" t="s">
        <v>487</v>
      </c>
      <c r="U509" t="s">
        <v>488</v>
      </c>
      <c r="V509" t="s">
        <v>489</v>
      </c>
      <c r="W509" s="1">
        <v>45744</v>
      </c>
      <c r="X509" s="1">
        <v>45736</v>
      </c>
      <c r="Y509" t="s">
        <v>493</v>
      </c>
      <c r="Z509">
        <v>521.5</v>
      </c>
      <c r="AA509">
        <v>30</v>
      </c>
    </row>
    <row r="510" spans="1:27" x14ac:dyDescent="0.25">
      <c r="A510" s="1">
        <v>45342</v>
      </c>
      <c r="B510">
        <v>1647</v>
      </c>
      <c r="C510">
        <v>5</v>
      </c>
      <c r="D510">
        <v>2</v>
      </c>
      <c r="E510">
        <v>1</v>
      </c>
      <c r="F510">
        <v>2</v>
      </c>
      <c r="G510">
        <v>2</v>
      </c>
      <c r="I510">
        <v>40</v>
      </c>
      <c r="J510" t="s">
        <v>3</v>
      </c>
      <c r="K510">
        <v>57</v>
      </c>
      <c r="L510" t="s">
        <v>42</v>
      </c>
      <c r="M510" t="s">
        <v>47</v>
      </c>
      <c r="N510" t="s">
        <v>492</v>
      </c>
      <c r="O510">
        <v>56</v>
      </c>
      <c r="P510">
        <v>194</v>
      </c>
      <c r="R510" t="s">
        <v>488</v>
      </c>
      <c r="S510">
        <v>1</v>
      </c>
      <c r="T510" t="s">
        <v>487</v>
      </c>
      <c r="U510" t="s">
        <v>488</v>
      </c>
      <c r="V510" t="s">
        <v>489</v>
      </c>
      <c r="Y510" t="s">
        <v>498</v>
      </c>
      <c r="Z510">
        <v>182</v>
      </c>
      <c r="AA510">
        <v>10</v>
      </c>
    </row>
    <row r="511" spans="1:27" x14ac:dyDescent="0.25">
      <c r="A511" s="1">
        <v>45342</v>
      </c>
      <c r="B511">
        <v>943</v>
      </c>
      <c r="C511">
        <v>5</v>
      </c>
      <c r="D511">
        <v>1</v>
      </c>
      <c r="E511">
        <v>4</v>
      </c>
      <c r="F511">
        <v>1</v>
      </c>
      <c r="G511">
        <v>1</v>
      </c>
      <c r="I511">
        <v>9</v>
      </c>
      <c r="J511" t="s">
        <v>5</v>
      </c>
      <c r="K511">
        <v>50</v>
      </c>
      <c r="L511" t="s">
        <v>42</v>
      </c>
      <c r="M511" t="s">
        <v>49</v>
      </c>
      <c r="N511" t="s">
        <v>486</v>
      </c>
      <c r="O511">
        <v>333</v>
      </c>
      <c r="P511">
        <v>145</v>
      </c>
      <c r="Q511" s="1">
        <v>45349</v>
      </c>
      <c r="R511" t="s">
        <v>495</v>
      </c>
      <c r="S511">
        <v>2</v>
      </c>
      <c r="T511" t="s">
        <v>492</v>
      </c>
      <c r="U511" t="s">
        <v>488</v>
      </c>
      <c r="V511" t="s">
        <v>489</v>
      </c>
      <c r="Y511" t="s">
        <v>490</v>
      </c>
      <c r="Z511">
        <v>334.6</v>
      </c>
      <c r="AA511">
        <v>0</v>
      </c>
    </row>
    <row r="512" spans="1:27" x14ac:dyDescent="0.25">
      <c r="A512" s="1">
        <v>45735</v>
      </c>
      <c r="B512">
        <v>571</v>
      </c>
      <c r="C512">
        <v>5</v>
      </c>
      <c r="D512">
        <v>4</v>
      </c>
      <c r="E512">
        <v>2</v>
      </c>
      <c r="F512">
        <v>1</v>
      </c>
      <c r="G512">
        <v>1</v>
      </c>
      <c r="I512">
        <v>10</v>
      </c>
      <c r="J512" t="s">
        <v>5</v>
      </c>
      <c r="K512">
        <v>52</v>
      </c>
      <c r="L512" t="s">
        <v>42</v>
      </c>
      <c r="M512" t="s">
        <v>60</v>
      </c>
      <c r="N512" t="s">
        <v>491</v>
      </c>
      <c r="O512">
        <v>59</v>
      </c>
      <c r="P512">
        <v>28</v>
      </c>
      <c r="R512" t="s">
        <v>488</v>
      </c>
      <c r="S512">
        <v>4</v>
      </c>
      <c r="T512" t="s">
        <v>494</v>
      </c>
      <c r="U512" t="s">
        <v>488</v>
      </c>
      <c r="V512" t="s">
        <v>489</v>
      </c>
      <c r="W512" s="1">
        <v>45740</v>
      </c>
      <c r="X512" s="1">
        <v>45735</v>
      </c>
      <c r="Y512" t="s">
        <v>493</v>
      </c>
      <c r="Z512">
        <v>81.900000000000006</v>
      </c>
      <c r="AA512">
        <v>30</v>
      </c>
    </row>
    <row r="513" spans="1:27" x14ac:dyDescent="0.25">
      <c r="A513" s="1">
        <v>45343</v>
      </c>
      <c r="B513">
        <v>1405</v>
      </c>
      <c r="C513">
        <v>5</v>
      </c>
      <c r="D513">
        <v>1</v>
      </c>
      <c r="E513">
        <v>4</v>
      </c>
      <c r="F513">
        <v>4</v>
      </c>
      <c r="G513">
        <v>1</v>
      </c>
      <c r="I513">
        <v>9</v>
      </c>
      <c r="J513" t="s">
        <v>5</v>
      </c>
      <c r="K513">
        <v>60</v>
      </c>
      <c r="L513" t="s">
        <v>42</v>
      </c>
      <c r="M513" t="s">
        <v>47</v>
      </c>
      <c r="N513" t="s">
        <v>486</v>
      </c>
      <c r="O513">
        <v>720</v>
      </c>
      <c r="P513">
        <v>157</v>
      </c>
      <c r="Q513" s="1">
        <v>45350</v>
      </c>
      <c r="R513" t="s">
        <v>495</v>
      </c>
      <c r="S513">
        <v>2</v>
      </c>
      <c r="T513" t="s">
        <v>487</v>
      </c>
      <c r="U513" t="s">
        <v>488</v>
      </c>
      <c r="V513" t="s">
        <v>489</v>
      </c>
      <c r="Y513" t="s">
        <v>490</v>
      </c>
      <c r="Z513">
        <v>613.9</v>
      </c>
      <c r="AA513">
        <v>0</v>
      </c>
    </row>
    <row r="514" spans="1:27" x14ac:dyDescent="0.25">
      <c r="A514" s="1">
        <v>45343</v>
      </c>
      <c r="B514">
        <v>1201</v>
      </c>
      <c r="C514">
        <v>5</v>
      </c>
      <c r="D514">
        <v>2</v>
      </c>
      <c r="E514">
        <v>1</v>
      </c>
      <c r="F514">
        <v>2</v>
      </c>
      <c r="G514">
        <v>1</v>
      </c>
      <c r="I514">
        <v>40</v>
      </c>
      <c r="J514" t="s">
        <v>3</v>
      </c>
      <c r="K514">
        <v>71</v>
      </c>
      <c r="L514" t="s">
        <v>42</v>
      </c>
      <c r="M514" t="s">
        <v>43</v>
      </c>
      <c r="N514" t="s">
        <v>486</v>
      </c>
      <c r="O514">
        <v>856</v>
      </c>
      <c r="P514">
        <v>29</v>
      </c>
      <c r="Q514" s="1">
        <v>45361</v>
      </c>
      <c r="R514" t="s">
        <v>495</v>
      </c>
      <c r="S514">
        <v>1</v>
      </c>
      <c r="T514" t="s">
        <v>487</v>
      </c>
      <c r="U514" t="s">
        <v>488</v>
      </c>
      <c r="V514" t="s">
        <v>489</v>
      </c>
      <c r="Y514" t="s">
        <v>490</v>
      </c>
      <c r="Z514">
        <v>619.5</v>
      </c>
      <c r="AA514">
        <v>0</v>
      </c>
    </row>
    <row r="515" spans="1:27" x14ac:dyDescent="0.25">
      <c r="A515" s="1">
        <v>45343</v>
      </c>
      <c r="B515">
        <v>3649</v>
      </c>
      <c r="C515">
        <v>5</v>
      </c>
      <c r="D515">
        <v>1</v>
      </c>
      <c r="E515">
        <v>4</v>
      </c>
      <c r="F515">
        <v>1</v>
      </c>
      <c r="G515">
        <v>3</v>
      </c>
      <c r="I515">
        <v>9</v>
      </c>
      <c r="J515" t="s">
        <v>5</v>
      </c>
      <c r="K515">
        <v>65</v>
      </c>
      <c r="L515" t="s">
        <v>42</v>
      </c>
      <c r="M515" t="s">
        <v>47</v>
      </c>
      <c r="N515" t="s">
        <v>486</v>
      </c>
      <c r="O515">
        <v>844</v>
      </c>
      <c r="P515">
        <v>153</v>
      </c>
      <c r="R515" t="s">
        <v>488</v>
      </c>
      <c r="S515">
        <v>2</v>
      </c>
      <c r="T515" t="s">
        <v>494</v>
      </c>
      <c r="U515" t="s">
        <v>488</v>
      </c>
      <c r="V515" t="s">
        <v>489</v>
      </c>
      <c r="Y515" t="s">
        <v>498</v>
      </c>
      <c r="Z515">
        <v>704.9</v>
      </c>
      <c r="AA515">
        <v>10</v>
      </c>
    </row>
    <row r="516" spans="1:27" x14ac:dyDescent="0.25">
      <c r="A516" s="1">
        <v>45343</v>
      </c>
      <c r="B516">
        <v>3891</v>
      </c>
      <c r="C516">
        <v>5</v>
      </c>
      <c r="D516">
        <v>2</v>
      </c>
      <c r="E516">
        <v>1</v>
      </c>
      <c r="F516">
        <v>2</v>
      </c>
      <c r="G516">
        <v>3</v>
      </c>
      <c r="I516">
        <v>40</v>
      </c>
      <c r="J516" t="s">
        <v>3</v>
      </c>
      <c r="K516">
        <v>56</v>
      </c>
      <c r="L516" t="s">
        <v>42</v>
      </c>
      <c r="M516" t="s">
        <v>60</v>
      </c>
      <c r="N516" t="s">
        <v>486</v>
      </c>
      <c r="O516">
        <v>570</v>
      </c>
      <c r="P516">
        <v>35</v>
      </c>
      <c r="Q516" s="1">
        <v>45356</v>
      </c>
      <c r="R516" t="s">
        <v>495</v>
      </c>
      <c r="S516">
        <v>1</v>
      </c>
      <c r="T516" t="s">
        <v>492</v>
      </c>
      <c r="U516" t="s">
        <v>488</v>
      </c>
      <c r="V516" t="s">
        <v>497</v>
      </c>
      <c r="Y516" t="s">
        <v>490</v>
      </c>
      <c r="Z516">
        <v>423.5</v>
      </c>
      <c r="AA516">
        <v>0</v>
      </c>
    </row>
    <row r="517" spans="1:27" x14ac:dyDescent="0.25">
      <c r="A517" s="1">
        <v>45343</v>
      </c>
      <c r="B517">
        <v>4655</v>
      </c>
      <c r="C517">
        <v>5</v>
      </c>
      <c r="D517">
        <v>1</v>
      </c>
      <c r="E517">
        <v>4</v>
      </c>
      <c r="F517">
        <v>4</v>
      </c>
      <c r="G517">
        <v>2</v>
      </c>
      <c r="I517">
        <v>9</v>
      </c>
      <c r="J517" t="s">
        <v>5</v>
      </c>
      <c r="K517">
        <v>46</v>
      </c>
      <c r="L517" t="s">
        <v>42</v>
      </c>
      <c r="M517" t="s">
        <v>43</v>
      </c>
      <c r="N517" t="s">
        <v>486</v>
      </c>
      <c r="O517">
        <v>405</v>
      </c>
      <c r="P517">
        <v>45</v>
      </c>
      <c r="Q517" s="1">
        <v>45358</v>
      </c>
      <c r="R517" t="s">
        <v>495</v>
      </c>
      <c r="S517">
        <v>2</v>
      </c>
      <c r="T517" t="s">
        <v>487</v>
      </c>
      <c r="U517" t="s">
        <v>488</v>
      </c>
      <c r="V517" t="s">
        <v>489</v>
      </c>
      <c r="Y517" t="s">
        <v>490</v>
      </c>
      <c r="Z517">
        <v>315</v>
      </c>
      <c r="AA517">
        <v>0</v>
      </c>
    </row>
    <row r="518" spans="1:27" x14ac:dyDescent="0.25">
      <c r="A518" s="1">
        <v>45735</v>
      </c>
      <c r="B518">
        <v>273</v>
      </c>
      <c r="C518">
        <v>4</v>
      </c>
      <c r="D518">
        <v>1</v>
      </c>
      <c r="E518">
        <v>4</v>
      </c>
      <c r="F518">
        <v>1</v>
      </c>
      <c r="G518">
        <v>1</v>
      </c>
      <c r="I518">
        <v>4</v>
      </c>
      <c r="J518" t="s">
        <v>7</v>
      </c>
      <c r="K518">
        <v>31</v>
      </c>
      <c r="L518" t="s">
        <v>42</v>
      </c>
      <c r="M518" t="s">
        <v>49</v>
      </c>
      <c r="N518" t="s">
        <v>492</v>
      </c>
      <c r="O518">
        <v>251</v>
      </c>
      <c r="P518">
        <v>127</v>
      </c>
      <c r="R518" t="s">
        <v>488</v>
      </c>
      <c r="S518">
        <v>3</v>
      </c>
      <c r="T518" t="s">
        <v>494</v>
      </c>
      <c r="U518" t="s">
        <v>488</v>
      </c>
      <c r="V518" t="s">
        <v>497</v>
      </c>
      <c r="W518" s="1">
        <v>45738</v>
      </c>
      <c r="X518" s="1">
        <v>45735</v>
      </c>
      <c r="Y518" t="s">
        <v>496</v>
      </c>
      <c r="Z518">
        <v>299.60000000000002</v>
      </c>
      <c r="AA518">
        <v>50</v>
      </c>
    </row>
    <row r="519" spans="1:27" x14ac:dyDescent="0.25">
      <c r="A519" s="1">
        <v>45735</v>
      </c>
      <c r="B519">
        <v>3894</v>
      </c>
      <c r="C519">
        <v>5</v>
      </c>
      <c r="D519">
        <v>5</v>
      </c>
      <c r="E519">
        <v>2</v>
      </c>
      <c r="F519">
        <v>5</v>
      </c>
      <c r="G519">
        <v>3</v>
      </c>
      <c r="I519">
        <v>10</v>
      </c>
      <c r="J519" t="s">
        <v>5</v>
      </c>
      <c r="K519">
        <v>57</v>
      </c>
      <c r="L519" t="s">
        <v>42</v>
      </c>
      <c r="M519" t="s">
        <v>60</v>
      </c>
      <c r="N519" t="s">
        <v>491</v>
      </c>
      <c r="O519">
        <v>481</v>
      </c>
      <c r="P519">
        <v>111</v>
      </c>
      <c r="Q519" s="1">
        <v>45759</v>
      </c>
      <c r="R519" t="s">
        <v>495</v>
      </c>
      <c r="S519">
        <v>9</v>
      </c>
      <c r="T519" t="s">
        <v>492</v>
      </c>
      <c r="U519" t="s">
        <v>495</v>
      </c>
      <c r="V519" t="s">
        <v>489</v>
      </c>
      <c r="Y519" t="s">
        <v>490</v>
      </c>
      <c r="Z519">
        <v>414.4</v>
      </c>
      <c r="AA519">
        <v>0</v>
      </c>
    </row>
    <row r="520" spans="1:27" x14ac:dyDescent="0.25">
      <c r="A520" s="1">
        <v>45343</v>
      </c>
      <c r="B520">
        <v>1863</v>
      </c>
      <c r="C520">
        <v>5</v>
      </c>
      <c r="D520">
        <v>2</v>
      </c>
      <c r="E520">
        <v>1</v>
      </c>
      <c r="F520">
        <v>2</v>
      </c>
      <c r="G520">
        <v>2</v>
      </c>
      <c r="I520">
        <v>40</v>
      </c>
      <c r="J520" t="s">
        <v>3</v>
      </c>
      <c r="K520">
        <v>43</v>
      </c>
      <c r="L520" t="s">
        <v>42</v>
      </c>
      <c r="M520" t="s">
        <v>47</v>
      </c>
      <c r="N520" t="s">
        <v>486</v>
      </c>
      <c r="O520">
        <v>56</v>
      </c>
      <c r="P520">
        <v>188</v>
      </c>
      <c r="Q520" s="1">
        <v>45361</v>
      </c>
      <c r="R520" t="s">
        <v>495</v>
      </c>
      <c r="S520">
        <v>1</v>
      </c>
      <c r="T520" t="s">
        <v>487</v>
      </c>
      <c r="U520" t="s">
        <v>488</v>
      </c>
      <c r="V520" t="s">
        <v>489</v>
      </c>
      <c r="Y520" t="s">
        <v>490</v>
      </c>
      <c r="Z520">
        <v>170.8</v>
      </c>
      <c r="AA520">
        <v>0</v>
      </c>
    </row>
    <row r="521" spans="1:27" x14ac:dyDescent="0.25">
      <c r="A521" s="1">
        <v>45735</v>
      </c>
      <c r="B521">
        <v>2961</v>
      </c>
      <c r="C521">
        <v>1</v>
      </c>
      <c r="D521">
        <v>1</v>
      </c>
      <c r="E521">
        <v>4</v>
      </c>
      <c r="F521">
        <v>1</v>
      </c>
      <c r="G521">
        <v>3</v>
      </c>
      <c r="I521">
        <v>4</v>
      </c>
      <c r="J521" t="s">
        <v>7</v>
      </c>
      <c r="K521">
        <v>62</v>
      </c>
      <c r="L521" t="s">
        <v>42</v>
      </c>
      <c r="M521" t="s">
        <v>49</v>
      </c>
      <c r="N521" t="s">
        <v>491</v>
      </c>
      <c r="O521">
        <v>516</v>
      </c>
      <c r="P521">
        <v>109</v>
      </c>
      <c r="Q521" s="1">
        <v>45742</v>
      </c>
      <c r="R521" t="s">
        <v>495</v>
      </c>
      <c r="S521">
        <v>9</v>
      </c>
      <c r="T521" t="s">
        <v>492</v>
      </c>
      <c r="U521" t="s">
        <v>488</v>
      </c>
      <c r="V521" t="s">
        <v>489</v>
      </c>
      <c r="Y521" t="s">
        <v>490</v>
      </c>
      <c r="Z521">
        <v>437.5</v>
      </c>
      <c r="AA521">
        <v>0</v>
      </c>
    </row>
    <row r="522" spans="1:27" x14ac:dyDescent="0.25">
      <c r="A522" s="1">
        <v>45344</v>
      </c>
      <c r="B522">
        <v>4436</v>
      </c>
      <c r="C522">
        <v>5</v>
      </c>
      <c r="D522">
        <v>2</v>
      </c>
      <c r="E522">
        <v>1</v>
      </c>
      <c r="F522">
        <v>2</v>
      </c>
      <c r="G522">
        <v>1</v>
      </c>
      <c r="I522">
        <v>40</v>
      </c>
      <c r="J522" t="s">
        <v>3</v>
      </c>
      <c r="K522">
        <v>67</v>
      </c>
      <c r="L522" t="s">
        <v>42</v>
      </c>
      <c r="M522" t="s">
        <v>47</v>
      </c>
      <c r="N522" t="s">
        <v>492</v>
      </c>
      <c r="O522">
        <v>78</v>
      </c>
      <c r="P522">
        <v>49</v>
      </c>
      <c r="R522" t="s">
        <v>488</v>
      </c>
      <c r="S522">
        <v>1</v>
      </c>
      <c r="T522" t="s">
        <v>487</v>
      </c>
      <c r="U522" t="s">
        <v>488</v>
      </c>
      <c r="V522" t="s">
        <v>489</v>
      </c>
      <c r="Y522" t="s">
        <v>496</v>
      </c>
      <c r="Z522">
        <v>123.9</v>
      </c>
      <c r="AA522">
        <v>50</v>
      </c>
    </row>
    <row r="523" spans="1:27" x14ac:dyDescent="0.25">
      <c r="A523" s="1">
        <v>45344</v>
      </c>
      <c r="B523">
        <v>4378</v>
      </c>
      <c r="C523">
        <v>5</v>
      </c>
      <c r="D523">
        <v>1</v>
      </c>
      <c r="E523">
        <v>4</v>
      </c>
      <c r="F523">
        <v>2</v>
      </c>
      <c r="G523">
        <v>1</v>
      </c>
      <c r="I523">
        <v>9</v>
      </c>
      <c r="J523" t="s">
        <v>5</v>
      </c>
      <c r="K523">
        <v>42</v>
      </c>
      <c r="L523" t="s">
        <v>42</v>
      </c>
      <c r="M523" t="s">
        <v>60</v>
      </c>
      <c r="N523" t="s">
        <v>486</v>
      </c>
      <c r="O523">
        <v>572</v>
      </c>
      <c r="P523">
        <v>152</v>
      </c>
      <c r="Q523" s="1">
        <v>45352</v>
      </c>
      <c r="R523" t="s">
        <v>495</v>
      </c>
      <c r="S523">
        <v>2</v>
      </c>
      <c r="T523" t="s">
        <v>492</v>
      </c>
      <c r="U523" t="s">
        <v>488</v>
      </c>
      <c r="V523" t="s">
        <v>489</v>
      </c>
      <c r="Y523" t="s">
        <v>490</v>
      </c>
      <c r="Z523">
        <v>506.8</v>
      </c>
      <c r="AA523">
        <v>0</v>
      </c>
    </row>
    <row r="524" spans="1:27" x14ac:dyDescent="0.25">
      <c r="A524" s="1">
        <v>45344</v>
      </c>
      <c r="B524">
        <v>4650</v>
      </c>
      <c r="C524">
        <v>5</v>
      </c>
      <c r="D524">
        <v>2</v>
      </c>
      <c r="E524">
        <v>1</v>
      </c>
      <c r="F524">
        <v>2</v>
      </c>
      <c r="G524">
        <v>1</v>
      </c>
      <c r="I524">
        <v>40</v>
      </c>
      <c r="J524" t="s">
        <v>3</v>
      </c>
      <c r="K524">
        <v>41</v>
      </c>
      <c r="L524" t="s">
        <v>42</v>
      </c>
      <c r="M524" t="s">
        <v>49</v>
      </c>
      <c r="N524" t="s">
        <v>486</v>
      </c>
      <c r="O524">
        <v>79</v>
      </c>
      <c r="P524">
        <v>157</v>
      </c>
      <c r="Q524" s="1">
        <v>45368</v>
      </c>
      <c r="R524" t="s">
        <v>495</v>
      </c>
      <c r="S524">
        <v>1</v>
      </c>
      <c r="T524" t="s">
        <v>487</v>
      </c>
      <c r="U524" t="s">
        <v>488</v>
      </c>
      <c r="V524" t="s">
        <v>489</v>
      </c>
      <c r="Y524" t="s">
        <v>490</v>
      </c>
      <c r="Z524">
        <v>165.2</v>
      </c>
      <c r="AA524">
        <v>0</v>
      </c>
    </row>
    <row r="525" spans="1:27" x14ac:dyDescent="0.25">
      <c r="A525" s="1">
        <v>45344</v>
      </c>
      <c r="B525">
        <v>4353</v>
      </c>
      <c r="C525">
        <v>5</v>
      </c>
      <c r="D525">
        <v>1</v>
      </c>
      <c r="E525">
        <v>4</v>
      </c>
      <c r="F525">
        <v>2</v>
      </c>
      <c r="G525">
        <v>1</v>
      </c>
      <c r="I525">
        <v>9</v>
      </c>
      <c r="J525" t="s">
        <v>5</v>
      </c>
      <c r="K525">
        <v>30</v>
      </c>
      <c r="L525" t="s">
        <v>42</v>
      </c>
      <c r="M525" t="s">
        <v>47</v>
      </c>
      <c r="N525" t="s">
        <v>486</v>
      </c>
      <c r="O525">
        <v>383</v>
      </c>
      <c r="P525">
        <v>114</v>
      </c>
      <c r="Q525" s="1">
        <v>45359</v>
      </c>
      <c r="R525" t="s">
        <v>495</v>
      </c>
      <c r="S525">
        <v>2</v>
      </c>
      <c r="T525" t="s">
        <v>487</v>
      </c>
      <c r="U525" t="s">
        <v>488</v>
      </c>
      <c r="V525" t="s">
        <v>489</v>
      </c>
      <c r="Y525" t="s">
        <v>490</v>
      </c>
      <c r="Z525">
        <v>347.9</v>
      </c>
      <c r="AA525">
        <v>0</v>
      </c>
    </row>
    <row r="526" spans="1:27" x14ac:dyDescent="0.25">
      <c r="A526" s="1">
        <v>45344</v>
      </c>
      <c r="B526">
        <v>1918</v>
      </c>
      <c r="C526">
        <v>5</v>
      </c>
      <c r="D526">
        <v>2</v>
      </c>
      <c r="E526">
        <v>1</v>
      </c>
      <c r="F526">
        <v>2</v>
      </c>
      <c r="G526">
        <v>1</v>
      </c>
      <c r="I526">
        <v>40</v>
      </c>
      <c r="J526" t="s">
        <v>3</v>
      </c>
      <c r="K526">
        <v>77</v>
      </c>
      <c r="L526" t="s">
        <v>42</v>
      </c>
      <c r="M526" t="s">
        <v>49</v>
      </c>
      <c r="N526" t="s">
        <v>486</v>
      </c>
      <c r="O526">
        <v>964</v>
      </c>
      <c r="P526">
        <v>158</v>
      </c>
      <c r="Q526" s="1">
        <v>45351</v>
      </c>
      <c r="R526" t="s">
        <v>495</v>
      </c>
      <c r="S526">
        <v>1</v>
      </c>
      <c r="T526" t="s">
        <v>494</v>
      </c>
      <c r="U526" t="s">
        <v>488</v>
      </c>
      <c r="V526" t="s">
        <v>489</v>
      </c>
      <c r="Y526" t="s">
        <v>490</v>
      </c>
      <c r="Z526">
        <v>785.4</v>
      </c>
      <c r="AA526">
        <v>0</v>
      </c>
    </row>
    <row r="527" spans="1:27" x14ac:dyDescent="0.25">
      <c r="A527" s="1">
        <v>45735</v>
      </c>
      <c r="B527">
        <v>3515</v>
      </c>
      <c r="C527">
        <v>3</v>
      </c>
      <c r="D527">
        <v>5</v>
      </c>
      <c r="E527">
        <v>2</v>
      </c>
      <c r="F527">
        <v>3</v>
      </c>
      <c r="G527">
        <v>3</v>
      </c>
      <c r="I527">
        <v>4</v>
      </c>
      <c r="J527" t="s">
        <v>7</v>
      </c>
      <c r="K527">
        <v>74</v>
      </c>
      <c r="L527" t="s">
        <v>42</v>
      </c>
      <c r="M527" t="s">
        <v>47</v>
      </c>
      <c r="N527" t="s">
        <v>486</v>
      </c>
      <c r="O527">
        <v>499</v>
      </c>
      <c r="P527">
        <v>188</v>
      </c>
      <c r="R527" t="s">
        <v>488</v>
      </c>
      <c r="S527">
        <v>10</v>
      </c>
      <c r="T527" t="s">
        <v>492</v>
      </c>
      <c r="U527" t="s">
        <v>488</v>
      </c>
      <c r="V527" t="s">
        <v>497</v>
      </c>
      <c r="W527" s="1">
        <v>45739</v>
      </c>
      <c r="X527" s="1">
        <v>45735</v>
      </c>
      <c r="Y527" t="s">
        <v>498</v>
      </c>
      <c r="Z527">
        <v>487.9</v>
      </c>
      <c r="AA527">
        <v>10</v>
      </c>
    </row>
    <row r="528" spans="1:27" x14ac:dyDescent="0.25">
      <c r="A528" s="1">
        <v>45734</v>
      </c>
      <c r="B528">
        <v>2166</v>
      </c>
      <c r="C528">
        <v>1</v>
      </c>
      <c r="D528">
        <v>5</v>
      </c>
      <c r="E528">
        <v>1</v>
      </c>
      <c r="F528">
        <v>4</v>
      </c>
      <c r="G528">
        <v>2</v>
      </c>
      <c r="I528">
        <v>10</v>
      </c>
      <c r="J528" t="s">
        <v>5</v>
      </c>
      <c r="K528">
        <v>77</v>
      </c>
      <c r="L528" t="s">
        <v>42</v>
      </c>
      <c r="M528" t="s">
        <v>60</v>
      </c>
      <c r="N528" t="s">
        <v>492</v>
      </c>
      <c r="O528">
        <v>333</v>
      </c>
      <c r="P528">
        <v>119</v>
      </c>
      <c r="R528" t="s">
        <v>488</v>
      </c>
      <c r="S528">
        <v>10</v>
      </c>
      <c r="T528" t="s">
        <v>494</v>
      </c>
      <c r="U528" t="s">
        <v>495</v>
      </c>
      <c r="V528" t="s">
        <v>497</v>
      </c>
      <c r="W528" s="1">
        <v>45741</v>
      </c>
      <c r="X528" s="1">
        <v>45734</v>
      </c>
      <c r="Y528" t="s">
        <v>496</v>
      </c>
      <c r="Z528">
        <v>351.4</v>
      </c>
      <c r="AA528">
        <v>50</v>
      </c>
    </row>
    <row r="529" spans="1:27" x14ac:dyDescent="0.25">
      <c r="A529" s="1">
        <v>45344</v>
      </c>
      <c r="B529">
        <v>1204</v>
      </c>
      <c r="C529">
        <v>5</v>
      </c>
      <c r="D529">
        <v>1</v>
      </c>
      <c r="E529">
        <v>4</v>
      </c>
      <c r="F529">
        <v>5</v>
      </c>
      <c r="G529">
        <v>3</v>
      </c>
      <c r="I529">
        <v>40</v>
      </c>
      <c r="J529" t="s">
        <v>3</v>
      </c>
      <c r="K529">
        <v>74</v>
      </c>
      <c r="L529" t="s">
        <v>42</v>
      </c>
      <c r="M529" t="s">
        <v>47</v>
      </c>
      <c r="N529" t="s">
        <v>491</v>
      </c>
      <c r="O529">
        <v>480</v>
      </c>
      <c r="P529">
        <v>83</v>
      </c>
      <c r="R529" t="s">
        <v>488</v>
      </c>
      <c r="S529">
        <v>2</v>
      </c>
      <c r="T529" t="s">
        <v>487</v>
      </c>
      <c r="U529" t="s">
        <v>488</v>
      </c>
      <c r="V529" t="s">
        <v>489</v>
      </c>
      <c r="Y529" t="s">
        <v>493</v>
      </c>
      <c r="Z529">
        <v>415.1</v>
      </c>
      <c r="AA529">
        <v>30</v>
      </c>
    </row>
    <row r="530" spans="1:27" x14ac:dyDescent="0.25">
      <c r="A530" s="1">
        <v>45734</v>
      </c>
      <c r="B530">
        <v>647</v>
      </c>
      <c r="C530">
        <v>1</v>
      </c>
      <c r="D530">
        <v>2</v>
      </c>
      <c r="E530">
        <v>5</v>
      </c>
      <c r="F530">
        <v>4</v>
      </c>
      <c r="G530">
        <v>3</v>
      </c>
      <c r="I530">
        <v>10</v>
      </c>
      <c r="J530" t="s">
        <v>5</v>
      </c>
      <c r="K530">
        <v>25</v>
      </c>
      <c r="L530" t="s">
        <v>42</v>
      </c>
      <c r="M530" t="s">
        <v>49</v>
      </c>
      <c r="N530" t="s">
        <v>491</v>
      </c>
      <c r="O530">
        <v>216</v>
      </c>
      <c r="P530">
        <v>94</v>
      </c>
      <c r="R530" t="s">
        <v>488</v>
      </c>
      <c r="S530">
        <v>4</v>
      </c>
      <c r="T530" t="s">
        <v>494</v>
      </c>
      <c r="U530" t="s">
        <v>488</v>
      </c>
      <c r="V530" t="s">
        <v>497</v>
      </c>
      <c r="W530" s="1">
        <v>45736</v>
      </c>
      <c r="X530" s="1">
        <v>45734</v>
      </c>
      <c r="Y530" t="s">
        <v>493</v>
      </c>
      <c r="Z530">
        <v>238</v>
      </c>
      <c r="AA530">
        <v>30</v>
      </c>
    </row>
    <row r="531" spans="1:27" x14ac:dyDescent="0.25">
      <c r="A531" s="1">
        <v>45344</v>
      </c>
      <c r="B531">
        <v>2851</v>
      </c>
      <c r="C531">
        <v>5</v>
      </c>
      <c r="D531">
        <v>1</v>
      </c>
      <c r="E531">
        <v>4</v>
      </c>
      <c r="F531">
        <v>5</v>
      </c>
      <c r="G531">
        <v>2</v>
      </c>
      <c r="I531">
        <v>40</v>
      </c>
      <c r="J531" t="s">
        <v>3</v>
      </c>
      <c r="K531">
        <v>62</v>
      </c>
      <c r="L531" t="s">
        <v>42</v>
      </c>
      <c r="M531" t="s">
        <v>47</v>
      </c>
      <c r="N531" t="s">
        <v>492</v>
      </c>
      <c r="O531">
        <v>549</v>
      </c>
      <c r="P531">
        <v>132</v>
      </c>
      <c r="R531" t="s">
        <v>488</v>
      </c>
      <c r="S531">
        <v>2</v>
      </c>
      <c r="T531" t="s">
        <v>494</v>
      </c>
      <c r="U531" t="s">
        <v>488</v>
      </c>
      <c r="V531" t="s">
        <v>489</v>
      </c>
      <c r="Y531" t="s">
        <v>496</v>
      </c>
      <c r="Z531">
        <v>511.7</v>
      </c>
      <c r="AA531">
        <v>50</v>
      </c>
    </row>
    <row r="532" spans="1:27" x14ac:dyDescent="0.25">
      <c r="A532" s="1">
        <v>45734</v>
      </c>
      <c r="B532">
        <v>3995</v>
      </c>
      <c r="C532">
        <v>2</v>
      </c>
      <c r="D532">
        <v>5</v>
      </c>
      <c r="E532">
        <v>5</v>
      </c>
      <c r="F532">
        <v>2</v>
      </c>
      <c r="G532">
        <v>2</v>
      </c>
      <c r="I532">
        <v>4</v>
      </c>
      <c r="J532" t="s">
        <v>7</v>
      </c>
      <c r="K532">
        <v>44</v>
      </c>
      <c r="L532" t="s">
        <v>42</v>
      </c>
      <c r="M532" t="s">
        <v>60</v>
      </c>
      <c r="N532" t="s">
        <v>492</v>
      </c>
      <c r="O532">
        <v>987</v>
      </c>
      <c r="P532">
        <v>80</v>
      </c>
      <c r="Q532" s="1">
        <v>45762</v>
      </c>
      <c r="R532" t="s">
        <v>495</v>
      </c>
      <c r="S532">
        <v>1</v>
      </c>
      <c r="T532" t="s">
        <v>492</v>
      </c>
      <c r="U532" t="s">
        <v>488</v>
      </c>
      <c r="V532" t="s">
        <v>497</v>
      </c>
      <c r="Y532" t="s">
        <v>490</v>
      </c>
      <c r="Z532">
        <v>746.9</v>
      </c>
      <c r="AA532">
        <v>0</v>
      </c>
    </row>
    <row r="533" spans="1:27" x14ac:dyDescent="0.25">
      <c r="A533" s="1">
        <v>45345</v>
      </c>
      <c r="B533">
        <v>2286</v>
      </c>
      <c r="C533">
        <v>5</v>
      </c>
      <c r="D533">
        <v>1</v>
      </c>
      <c r="E533">
        <v>4</v>
      </c>
      <c r="F533">
        <v>3</v>
      </c>
      <c r="G533">
        <v>3</v>
      </c>
      <c r="I533">
        <v>40</v>
      </c>
      <c r="J533" t="s">
        <v>3</v>
      </c>
      <c r="K533">
        <v>18</v>
      </c>
      <c r="L533" t="s">
        <v>42</v>
      </c>
      <c r="M533" t="s">
        <v>43</v>
      </c>
      <c r="N533" t="s">
        <v>486</v>
      </c>
      <c r="O533">
        <v>876</v>
      </c>
      <c r="P533">
        <v>47</v>
      </c>
      <c r="Q533" s="1">
        <v>45365</v>
      </c>
      <c r="R533" t="s">
        <v>495</v>
      </c>
      <c r="S533">
        <v>2</v>
      </c>
      <c r="T533" t="s">
        <v>487</v>
      </c>
      <c r="U533" t="s">
        <v>488</v>
      </c>
      <c r="V533" t="s">
        <v>489</v>
      </c>
      <c r="Y533" t="s">
        <v>490</v>
      </c>
      <c r="Z533">
        <v>646.1</v>
      </c>
      <c r="AA533">
        <v>0</v>
      </c>
    </row>
    <row r="534" spans="1:27" x14ac:dyDescent="0.25">
      <c r="A534" s="1">
        <v>45734</v>
      </c>
      <c r="B534">
        <v>4526</v>
      </c>
      <c r="C534">
        <v>1</v>
      </c>
      <c r="D534">
        <v>2</v>
      </c>
      <c r="E534">
        <v>3</v>
      </c>
      <c r="F534">
        <v>5</v>
      </c>
      <c r="G534">
        <v>1</v>
      </c>
      <c r="I534">
        <v>10</v>
      </c>
      <c r="J534" t="s">
        <v>5</v>
      </c>
      <c r="K534">
        <v>43</v>
      </c>
      <c r="L534" t="s">
        <v>42</v>
      </c>
      <c r="M534" t="s">
        <v>43</v>
      </c>
      <c r="N534" t="s">
        <v>491</v>
      </c>
      <c r="O534">
        <v>493</v>
      </c>
      <c r="P534">
        <v>79</v>
      </c>
      <c r="R534" t="s">
        <v>488</v>
      </c>
      <c r="S534">
        <v>6</v>
      </c>
      <c r="T534" t="s">
        <v>487</v>
      </c>
      <c r="U534" t="s">
        <v>495</v>
      </c>
      <c r="V534" t="s">
        <v>497</v>
      </c>
      <c r="W534" s="1">
        <v>45740</v>
      </c>
      <c r="X534" s="1">
        <v>45734</v>
      </c>
      <c r="Y534" t="s">
        <v>496</v>
      </c>
      <c r="Z534">
        <v>435.4</v>
      </c>
      <c r="AA534">
        <v>50</v>
      </c>
    </row>
    <row r="535" spans="1:27" x14ac:dyDescent="0.25">
      <c r="A535" s="1">
        <v>45345</v>
      </c>
      <c r="B535">
        <v>4429</v>
      </c>
      <c r="C535">
        <v>5</v>
      </c>
      <c r="D535">
        <v>1</v>
      </c>
      <c r="E535">
        <v>4</v>
      </c>
      <c r="F535">
        <v>3</v>
      </c>
      <c r="G535">
        <v>2</v>
      </c>
      <c r="I535">
        <v>40</v>
      </c>
      <c r="J535" t="s">
        <v>3</v>
      </c>
      <c r="K535">
        <v>63</v>
      </c>
      <c r="L535" t="s">
        <v>42</v>
      </c>
      <c r="M535" t="s">
        <v>43</v>
      </c>
      <c r="N535" t="s">
        <v>492</v>
      </c>
      <c r="O535">
        <v>617</v>
      </c>
      <c r="P535">
        <v>99</v>
      </c>
      <c r="R535" t="s">
        <v>488</v>
      </c>
      <c r="S535">
        <v>2</v>
      </c>
      <c r="T535" t="s">
        <v>487</v>
      </c>
      <c r="U535" t="s">
        <v>488</v>
      </c>
      <c r="V535" t="s">
        <v>489</v>
      </c>
      <c r="Y535" t="s">
        <v>493</v>
      </c>
      <c r="Z535">
        <v>522.20000000000005</v>
      </c>
      <c r="AA535">
        <v>30</v>
      </c>
    </row>
    <row r="536" spans="1:27" x14ac:dyDescent="0.25">
      <c r="A536" s="1">
        <v>45345</v>
      </c>
      <c r="B536">
        <v>2077</v>
      </c>
      <c r="C536">
        <v>5</v>
      </c>
      <c r="D536">
        <v>2</v>
      </c>
      <c r="E536">
        <v>1</v>
      </c>
      <c r="F536">
        <v>2</v>
      </c>
      <c r="G536">
        <v>3</v>
      </c>
      <c r="I536">
        <v>9</v>
      </c>
      <c r="J536" t="s">
        <v>5</v>
      </c>
      <c r="K536">
        <v>33</v>
      </c>
      <c r="L536" t="s">
        <v>42</v>
      </c>
      <c r="M536" t="s">
        <v>49</v>
      </c>
      <c r="N536" t="s">
        <v>486</v>
      </c>
      <c r="O536">
        <v>195</v>
      </c>
      <c r="P536">
        <v>22</v>
      </c>
      <c r="R536" t="s">
        <v>488</v>
      </c>
      <c r="S536">
        <v>1</v>
      </c>
      <c r="T536" t="s">
        <v>494</v>
      </c>
      <c r="U536" t="s">
        <v>488</v>
      </c>
      <c r="V536" t="s">
        <v>489</v>
      </c>
      <c r="Y536" t="s">
        <v>493</v>
      </c>
      <c r="Z536">
        <v>172.9</v>
      </c>
      <c r="AA536">
        <v>30</v>
      </c>
    </row>
    <row r="537" spans="1:27" x14ac:dyDescent="0.25">
      <c r="A537" s="1">
        <v>45734</v>
      </c>
      <c r="B537">
        <v>3412</v>
      </c>
      <c r="C537">
        <v>3</v>
      </c>
      <c r="D537">
        <v>5</v>
      </c>
      <c r="E537">
        <v>2</v>
      </c>
      <c r="F537">
        <v>3</v>
      </c>
      <c r="G537">
        <v>2</v>
      </c>
      <c r="I537">
        <v>10</v>
      </c>
      <c r="J537" t="s">
        <v>5</v>
      </c>
      <c r="K537">
        <v>29</v>
      </c>
      <c r="L537" t="s">
        <v>42</v>
      </c>
      <c r="M537" t="s">
        <v>60</v>
      </c>
      <c r="N537" t="s">
        <v>491</v>
      </c>
      <c r="O537">
        <v>371</v>
      </c>
      <c r="P537">
        <v>154</v>
      </c>
      <c r="Q537" s="1">
        <v>45763</v>
      </c>
      <c r="R537" t="s">
        <v>495</v>
      </c>
      <c r="S537">
        <v>5</v>
      </c>
      <c r="T537" t="s">
        <v>494</v>
      </c>
      <c r="U537" t="s">
        <v>488</v>
      </c>
      <c r="V537" t="s">
        <v>497</v>
      </c>
      <c r="Y537" t="s">
        <v>490</v>
      </c>
      <c r="Z537">
        <v>367.5</v>
      </c>
      <c r="AA537">
        <v>0</v>
      </c>
    </row>
    <row r="538" spans="1:27" x14ac:dyDescent="0.25">
      <c r="A538" s="1">
        <v>45734</v>
      </c>
      <c r="B538">
        <v>1921</v>
      </c>
      <c r="C538">
        <v>1</v>
      </c>
      <c r="D538">
        <v>1</v>
      </c>
      <c r="E538">
        <v>2</v>
      </c>
      <c r="F538">
        <v>5</v>
      </c>
      <c r="G538">
        <v>3</v>
      </c>
      <c r="I538">
        <v>4</v>
      </c>
      <c r="J538" t="s">
        <v>7</v>
      </c>
      <c r="K538">
        <v>78</v>
      </c>
      <c r="L538" t="s">
        <v>42</v>
      </c>
      <c r="M538" t="s">
        <v>47</v>
      </c>
      <c r="N538" t="s">
        <v>492</v>
      </c>
      <c r="O538">
        <v>246</v>
      </c>
      <c r="P538">
        <v>42</v>
      </c>
      <c r="Q538" s="1">
        <v>45741</v>
      </c>
      <c r="R538" t="s">
        <v>495</v>
      </c>
      <c r="S538">
        <v>3</v>
      </c>
      <c r="T538" t="s">
        <v>487</v>
      </c>
      <c r="U538" t="s">
        <v>488</v>
      </c>
      <c r="V538" t="s">
        <v>489</v>
      </c>
      <c r="Y538" t="s">
        <v>490</v>
      </c>
      <c r="Z538">
        <v>201.6</v>
      </c>
      <c r="AA538">
        <v>0</v>
      </c>
    </row>
    <row r="539" spans="1:27" x14ac:dyDescent="0.25">
      <c r="A539" s="1">
        <v>45345</v>
      </c>
      <c r="B539">
        <v>968</v>
      </c>
      <c r="C539">
        <v>5</v>
      </c>
      <c r="D539">
        <v>1</v>
      </c>
      <c r="E539">
        <v>4</v>
      </c>
      <c r="F539">
        <v>5</v>
      </c>
      <c r="G539">
        <v>3</v>
      </c>
      <c r="I539">
        <v>40</v>
      </c>
      <c r="J539" t="s">
        <v>3</v>
      </c>
      <c r="K539">
        <v>68</v>
      </c>
      <c r="L539" t="s">
        <v>42</v>
      </c>
      <c r="M539" t="s">
        <v>47</v>
      </c>
      <c r="N539" t="s">
        <v>486</v>
      </c>
      <c r="O539">
        <v>912</v>
      </c>
      <c r="P539">
        <v>40</v>
      </c>
      <c r="R539" t="s">
        <v>488</v>
      </c>
      <c r="S539">
        <v>2</v>
      </c>
      <c r="T539" t="s">
        <v>494</v>
      </c>
      <c r="U539" t="s">
        <v>488</v>
      </c>
      <c r="V539" t="s">
        <v>489</v>
      </c>
      <c r="Y539" t="s">
        <v>493</v>
      </c>
      <c r="Z539">
        <v>687.4</v>
      </c>
      <c r="AA539">
        <v>30</v>
      </c>
    </row>
    <row r="540" spans="1:27" x14ac:dyDescent="0.25">
      <c r="A540" s="1">
        <v>45734</v>
      </c>
      <c r="B540">
        <v>3714</v>
      </c>
      <c r="C540">
        <v>4</v>
      </c>
      <c r="D540">
        <v>5</v>
      </c>
      <c r="E540">
        <v>1</v>
      </c>
      <c r="F540">
        <v>5</v>
      </c>
      <c r="G540">
        <v>2</v>
      </c>
      <c r="I540">
        <v>10</v>
      </c>
      <c r="J540" t="s">
        <v>5</v>
      </c>
      <c r="K540">
        <v>34</v>
      </c>
      <c r="L540" t="s">
        <v>42</v>
      </c>
      <c r="M540" t="s">
        <v>47</v>
      </c>
      <c r="N540" t="s">
        <v>486</v>
      </c>
      <c r="O540">
        <v>516</v>
      </c>
      <c r="P540">
        <v>28</v>
      </c>
      <c r="Q540" s="1">
        <v>45749</v>
      </c>
      <c r="R540" t="s">
        <v>495</v>
      </c>
      <c r="S540">
        <v>3</v>
      </c>
      <c r="T540" t="s">
        <v>487</v>
      </c>
      <c r="U540" t="s">
        <v>495</v>
      </c>
      <c r="V540" t="s">
        <v>489</v>
      </c>
      <c r="Y540" t="s">
        <v>490</v>
      </c>
      <c r="Z540">
        <v>380.8</v>
      </c>
      <c r="AA540">
        <v>0</v>
      </c>
    </row>
    <row r="541" spans="1:27" x14ac:dyDescent="0.25">
      <c r="A541" s="1">
        <v>45345</v>
      </c>
      <c r="B541">
        <v>3834</v>
      </c>
      <c r="C541">
        <v>5</v>
      </c>
      <c r="D541">
        <v>1</v>
      </c>
      <c r="E541">
        <v>4</v>
      </c>
      <c r="F541">
        <v>4</v>
      </c>
      <c r="G541">
        <v>3</v>
      </c>
      <c r="I541">
        <v>40</v>
      </c>
      <c r="J541" t="s">
        <v>3</v>
      </c>
      <c r="K541">
        <v>32</v>
      </c>
      <c r="L541" t="s">
        <v>42</v>
      </c>
      <c r="M541" t="s">
        <v>47</v>
      </c>
      <c r="N541" t="s">
        <v>486</v>
      </c>
      <c r="O541">
        <v>574</v>
      </c>
      <c r="P541">
        <v>74</v>
      </c>
      <c r="Q541" s="1">
        <v>45358</v>
      </c>
      <c r="R541" t="s">
        <v>495</v>
      </c>
      <c r="S541">
        <v>2</v>
      </c>
      <c r="T541" t="s">
        <v>492</v>
      </c>
      <c r="U541" t="s">
        <v>488</v>
      </c>
      <c r="V541" t="s">
        <v>489</v>
      </c>
      <c r="Y541" t="s">
        <v>490</v>
      </c>
      <c r="Z541">
        <v>453.6</v>
      </c>
      <c r="AA541">
        <v>0</v>
      </c>
    </row>
    <row r="542" spans="1:27" x14ac:dyDescent="0.25">
      <c r="A542" s="1">
        <v>45733</v>
      </c>
      <c r="B542">
        <v>414</v>
      </c>
      <c r="C542">
        <v>2</v>
      </c>
      <c r="D542">
        <v>1</v>
      </c>
      <c r="E542">
        <v>4</v>
      </c>
      <c r="F542">
        <v>4</v>
      </c>
      <c r="G542">
        <v>3</v>
      </c>
      <c r="I542">
        <v>4</v>
      </c>
      <c r="J542" t="s">
        <v>7</v>
      </c>
      <c r="K542">
        <v>39</v>
      </c>
      <c r="L542" t="s">
        <v>42</v>
      </c>
      <c r="M542" t="s">
        <v>49</v>
      </c>
      <c r="N542" t="s">
        <v>486</v>
      </c>
      <c r="O542">
        <v>944</v>
      </c>
      <c r="P542">
        <v>167</v>
      </c>
      <c r="R542" t="s">
        <v>488</v>
      </c>
      <c r="S542">
        <v>5</v>
      </c>
      <c r="T542" t="s">
        <v>487</v>
      </c>
      <c r="U542" t="s">
        <v>488</v>
      </c>
      <c r="V542" t="s">
        <v>489</v>
      </c>
      <c r="W542" s="1">
        <v>45738</v>
      </c>
      <c r="X542" s="1">
        <v>45733</v>
      </c>
      <c r="Y542" t="s">
        <v>493</v>
      </c>
      <c r="Z542">
        <v>798.7</v>
      </c>
      <c r="AA542">
        <v>30</v>
      </c>
    </row>
    <row r="543" spans="1:27" x14ac:dyDescent="0.25">
      <c r="A543" s="1">
        <v>45733</v>
      </c>
      <c r="B543">
        <v>1350</v>
      </c>
      <c r="C543">
        <v>5</v>
      </c>
      <c r="D543">
        <v>5</v>
      </c>
      <c r="E543">
        <v>3</v>
      </c>
      <c r="F543">
        <v>1</v>
      </c>
      <c r="G543">
        <v>1</v>
      </c>
      <c r="I543">
        <v>10</v>
      </c>
      <c r="J543" t="s">
        <v>5</v>
      </c>
      <c r="K543">
        <v>23</v>
      </c>
      <c r="L543" t="s">
        <v>42</v>
      </c>
      <c r="M543" t="s">
        <v>60</v>
      </c>
      <c r="N543" t="s">
        <v>491</v>
      </c>
      <c r="O543">
        <v>997</v>
      </c>
      <c r="P543">
        <v>68</v>
      </c>
      <c r="R543" t="s">
        <v>488</v>
      </c>
      <c r="S543">
        <v>4</v>
      </c>
      <c r="T543" t="s">
        <v>492</v>
      </c>
      <c r="U543" t="s">
        <v>495</v>
      </c>
      <c r="V543" t="s">
        <v>497</v>
      </c>
      <c r="W543" s="1">
        <v>45741</v>
      </c>
      <c r="X543" s="1">
        <v>45733</v>
      </c>
      <c r="Y543" t="s">
        <v>496</v>
      </c>
      <c r="Z543">
        <v>780.5</v>
      </c>
      <c r="AA543">
        <v>50</v>
      </c>
    </row>
    <row r="544" spans="1:27" x14ac:dyDescent="0.25">
      <c r="A544" s="1">
        <v>45346</v>
      </c>
      <c r="B544">
        <v>885</v>
      </c>
      <c r="C544">
        <v>5</v>
      </c>
      <c r="D544">
        <v>2</v>
      </c>
      <c r="E544">
        <v>1</v>
      </c>
      <c r="F544">
        <v>2</v>
      </c>
      <c r="G544">
        <v>1</v>
      </c>
      <c r="I544">
        <v>9</v>
      </c>
      <c r="J544" t="s">
        <v>5</v>
      </c>
      <c r="K544">
        <v>19</v>
      </c>
      <c r="L544" t="s">
        <v>42</v>
      </c>
      <c r="M544" t="s">
        <v>49</v>
      </c>
      <c r="N544" t="s">
        <v>486</v>
      </c>
      <c r="O544">
        <v>461</v>
      </c>
      <c r="P544">
        <v>131</v>
      </c>
      <c r="Q544" s="1">
        <v>45374</v>
      </c>
      <c r="R544" t="s">
        <v>495</v>
      </c>
      <c r="S544">
        <v>1</v>
      </c>
      <c r="T544" t="s">
        <v>487</v>
      </c>
      <c r="U544" t="s">
        <v>488</v>
      </c>
      <c r="V544" t="s">
        <v>489</v>
      </c>
      <c r="Y544" t="s">
        <v>490</v>
      </c>
      <c r="Z544">
        <v>414.4</v>
      </c>
      <c r="AA544">
        <v>0</v>
      </c>
    </row>
    <row r="545" spans="1:27" x14ac:dyDescent="0.25">
      <c r="A545" s="1">
        <v>45733</v>
      </c>
      <c r="B545">
        <v>1503</v>
      </c>
      <c r="C545">
        <v>4</v>
      </c>
      <c r="D545">
        <v>2</v>
      </c>
      <c r="E545">
        <v>1</v>
      </c>
      <c r="F545">
        <v>4</v>
      </c>
      <c r="G545">
        <v>1</v>
      </c>
      <c r="I545">
        <v>10</v>
      </c>
      <c r="J545" t="s">
        <v>5</v>
      </c>
      <c r="K545">
        <v>40</v>
      </c>
      <c r="L545" t="s">
        <v>42</v>
      </c>
      <c r="M545" t="s">
        <v>49</v>
      </c>
      <c r="N545" t="s">
        <v>486</v>
      </c>
      <c r="O545">
        <v>510</v>
      </c>
      <c r="P545">
        <v>83</v>
      </c>
      <c r="R545" t="s">
        <v>488</v>
      </c>
      <c r="S545">
        <v>8</v>
      </c>
      <c r="T545" t="s">
        <v>494</v>
      </c>
      <c r="U545" t="s">
        <v>488</v>
      </c>
      <c r="V545" t="s">
        <v>497</v>
      </c>
      <c r="W545" s="1">
        <v>45736</v>
      </c>
      <c r="X545" s="1">
        <v>45733</v>
      </c>
      <c r="Y545" t="s">
        <v>498</v>
      </c>
      <c r="Z545">
        <v>422.1</v>
      </c>
      <c r="AA545">
        <v>10</v>
      </c>
    </row>
    <row r="546" spans="1:27" x14ac:dyDescent="0.25">
      <c r="A546" s="1">
        <v>45733</v>
      </c>
      <c r="B546">
        <v>3635</v>
      </c>
      <c r="C546">
        <v>2</v>
      </c>
      <c r="D546">
        <v>2</v>
      </c>
      <c r="E546">
        <v>2</v>
      </c>
      <c r="F546">
        <v>5</v>
      </c>
      <c r="G546">
        <v>1</v>
      </c>
      <c r="I546">
        <v>4</v>
      </c>
      <c r="J546" t="s">
        <v>7</v>
      </c>
      <c r="K546">
        <v>58</v>
      </c>
      <c r="L546" t="s">
        <v>42</v>
      </c>
      <c r="M546" t="s">
        <v>53</v>
      </c>
      <c r="N546" t="s">
        <v>486</v>
      </c>
      <c r="O546">
        <v>585</v>
      </c>
      <c r="P546">
        <v>166</v>
      </c>
      <c r="R546" t="s">
        <v>488</v>
      </c>
      <c r="S546">
        <v>5</v>
      </c>
      <c r="T546" t="s">
        <v>492</v>
      </c>
      <c r="U546" t="s">
        <v>488</v>
      </c>
      <c r="V546" t="s">
        <v>489</v>
      </c>
      <c r="W546" s="1">
        <v>45738</v>
      </c>
      <c r="X546" s="1">
        <v>45733</v>
      </c>
      <c r="Y546" t="s">
        <v>493</v>
      </c>
      <c r="Z546">
        <v>546.70000000000005</v>
      </c>
      <c r="AA546">
        <v>30</v>
      </c>
    </row>
    <row r="547" spans="1:27" x14ac:dyDescent="0.25">
      <c r="A547" s="1">
        <v>45346</v>
      </c>
      <c r="B547">
        <v>3043</v>
      </c>
      <c r="C547">
        <v>5</v>
      </c>
      <c r="D547">
        <v>1</v>
      </c>
      <c r="E547">
        <v>4</v>
      </c>
      <c r="F547">
        <v>1</v>
      </c>
      <c r="G547">
        <v>1</v>
      </c>
      <c r="I547">
        <v>40</v>
      </c>
      <c r="J547" t="s">
        <v>3</v>
      </c>
      <c r="K547">
        <v>39</v>
      </c>
      <c r="L547" t="s">
        <v>42</v>
      </c>
      <c r="M547" t="s">
        <v>60</v>
      </c>
      <c r="N547" t="s">
        <v>491</v>
      </c>
      <c r="O547">
        <v>965</v>
      </c>
      <c r="P547">
        <v>94</v>
      </c>
      <c r="R547" t="s">
        <v>488</v>
      </c>
      <c r="S547">
        <v>2</v>
      </c>
      <c r="T547" t="s">
        <v>494</v>
      </c>
      <c r="U547" t="s">
        <v>488</v>
      </c>
      <c r="V547" t="s">
        <v>489</v>
      </c>
      <c r="Y547" t="s">
        <v>498</v>
      </c>
      <c r="Z547">
        <v>748.3</v>
      </c>
      <c r="AA547">
        <v>10</v>
      </c>
    </row>
    <row r="548" spans="1:27" x14ac:dyDescent="0.25">
      <c r="A548" s="1">
        <v>45732</v>
      </c>
      <c r="B548">
        <v>1824</v>
      </c>
      <c r="C548">
        <v>4</v>
      </c>
      <c r="D548">
        <v>4</v>
      </c>
      <c r="E548">
        <v>3</v>
      </c>
      <c r="F548">
        <v>2</v>
      </c>
      <c r="G548">
        <v>1</v>
      </c>
      <c r="I548">
        <v>10</v>
      </c>
      <c r="J548" t="s">
        <v>5</v>
      </c>
      <c r="K548">
        <v>19</v>
      </c>
      <c r="L548" t="s">
        <v>42</v>
      </c>
      <c r="M548" t="s">
        <v>43</v>
      </c>
      <c r="N548" t="s">
        <v>492</v>
      </c>
      <c r="O548">
        <v>519</v>
      </c>
      <c r="P548">
        <v>69</v>
      </c>
      <c r="R548" t="s">
        <v>488</v>
      </c>
      <c r="S548">
        <v>8</v>
      </c>
      <c r="T548" t="s">
        <v>492</v>
      </c>
      <c r="U548" t="s">
        <v>488</v>
      </c>
      <c r="V548" t="s">
        <v>489</v>
      </c>
      <c r="W548" s="1">
        <v>45738</v>
      </c>
      <c r="X548" s="1">
        <v>45732</v>
      </c>
      <c r="Y548" t="s">
        <v>493</v>
      </c>
      <c r="Z548">
        <v>432.6</v>
      </c>
      <c r="AA548">
        <v>30</v>
      </c>
    </row>
    <row r="549" spans="1:27" x14ac:dyDescent="0.25">
      <c r="A549" s="1">
        <v>45346</v>
      </c>
      <c r="B549">
        <v>3591</v>
      </c>
      <c r="C549">
        <v>5</v>
      </c>
      <c r="D549">
        <v>1</v>
      </c>
      <c r="E549">
        <v>4</v>
      </c>
      <c r="F549">
        <v>1</v>
      </c>
      <c r="G549">
        <v>3</v>
      </c>
      <c r="I549">
        <v>9</v>
      </c>
      <c r="J549" t="s">
        <v>5</v>
      </c>
      <c r="K549">
        <v>42</v>
      </c>
      <c r="L549" t="s">
        <v>42</v>
      </c>
      <c r="M549" t="s">
        <v>53</v>
      </c>
      <c r="N549" t="s">
        <v>486</v>
      </c>
      <c r="O549">
        <v>211</v>
      </c>
      <c r="P549">
        <v>197</v>
      </c>
      <c r="Q549" s="1">
        <v>45360</v>
      </c>
      <c r="R549" t="s">
        <v>495</v>
      </c>
      <c r="S549">
        <v>2</v>
      </c>
      <c r="T549" t="s">
        <v>494</v>
      </c>
      <c r="U549" t="s">
        <v>488</v>
      </c>
      <c r="V549" t="s">
        <v>489</v>
      </c>
      <c r="Y549" t="s">
        <v>490</v>
      </c>
      <c r="Z549">
        <v>285.60000000000002</v>
      </c>
      <c r="AA549">
        <v>0</v>
      </c>
    </row>
    <row r="550" spans="1:27" x14ac:dyDescent="0.25">
      <c r="A550" s="1">
        <v>45346</v>
      </c>
      <c r="B550">
        <v>2157</v>
      </c>
      <c r="C550">
        <v>5</v>
      </c>
      <c r="D550">
        <v>2</v>
      </c>
      <c r="E550">
        <v>1</v>
      </c>
      <c r="F550">
        <v>2</v>
      </c>
      <c r="G550">
        <v>1</v>
      </c>
      <c r="I550">
        <v>40</v>
      </c>
      <c r="J550" t="s">
        <v>3</v>
      </c>
      <c r="K550">
        <v>75</v>
      </c>
      <c r="L550" t="s">
        <v>42</v>
      </c>
      <c r="M550" t="s">
        <v>43</v>
      </c>
      <c r="N550" t="s">
        <v>486</v>
      </c>
      <c r="O550">
        <v>680</v>
      </c>
      <c r="P550">
        <v>27</v>
      </c>
      <c r="Q550" s="1">
        <v>45375</v>
      </c>
      <c r="R550" t="s">
        <v>495</v>
      </c>
      <c r="S550">
        <v>1</v>
      </c>
      <c r="T550" t="s">
        <v>494</v>
      </c>
      <c r="U550" t="s">
        <v>488</v>
      </c>
      <c r="V550" t="s">
        <v>489</v>
      </c>
      <c r="Y550" t="s">
        <v>490</v>
      </c>
      <c r="Z550">
        <v>494.9</v>
      </c>
      <c r="AA550">
        <v>0</v>
      </c>
    </row>
    <row r="551" spans="1:27" x14ac:dyDescent="0.25">
      <c r="A551" s="1">
        <v>45346</v>
      </c>
      <c r="B551">
        <v>1924</v>
      </c>
      <c r="C551">
        <v>5</v>
      </c>
      <c r="D551">
        <v>1</v>
      </c>
      <c r="E551">
        <v>4</v>
      </c>
      <c r="F551">
        <v>2</v>
      </c>
      <c r="G551">
        <v>2</v>
      </c>
      <c r="I551">
        <v>9</v>
      </c>
      <c r="J551" t="s">
        <v>5</v>
      </c>
      <c r="K551">
        <v>79</v>
      </c>
      <c r="L551" t="s">
        <v>42</v>
      </c>
      <c r="M551" t="s">
        <v>60</v>
      </c>
      <c r="N551" t="s">
        <v>486</v>
      </c>
      <c r="O551">
        <v>575</v>
      </c>
      <c r="P551">
        <v>31</v>
      </c>
      <c r="Q551" s="1">
        <v>45373</v>
      </c>
      <c r="R551" t="s">
        <v>495</v>
      </c>
      <c r="S551">
        <v>2</v>
      </c>
      <c r="T551" t="s">
        <v>492</v>
      </c>
      <c r="U551" t="s">
        <v>488</v>
      </c>
      <c r="V551" t="s">
        <v>489</v>
      </c>
      <c r="Y551" t="s">
        <v>490</v>
      </c>
      <c r="Z551">
        <v>424.2</v>
      </c>
      <c r="AA551">
        <v>0</v>
      </c>
    </row>
    <row r="552" spans="1:27" x14ac:dyDescent="0.25">
      <c r="A552" s="1">
        <v>45347</v>
      </c>
      <c r="B552">
        <v>1920</v>
      </c>
      <c r="C552">
        <v>5</v>
      </c>
      <c r="D552">
        <v>2</v>
      </c>
      <c r="E552">
        <v>1</v>
      </c>
      <c r="F552">
        <v>2</v>
      </c>
      <c r="G552">
        <v>3</v>
      </c>
      <c r="I552">
        <v>40</v>
      </c>
      <c r="J552" t="s">
        <v>3</v>
      </c>
      <c r="K552">
        <v>78</v>
      </c>
      <c r="L552" t="s">
        <v>42</v>
      </c>
      <c r="M552" t="s">
        <v>47</v>
      </c>
      <c r="N552" t="s">
        <v>492</v>
      </c>
      <c r="O552">
        <v>165</v>
      </c>
      <c r="P552">
        <v>198</v>
      </c>
      <c r="R552" t="s">
        <v>488</v>
      </c>
      <c r="S552">
        <v>1</v>
      </c>
      <c r="T552" t="s">
        <v>492</v>
      </c>
      <c r="U552" t="s">
        <v>488</v>
      </c>
      <c r="V552" t="s">
        <v>489</v>
      </c>
      <c r="Y552" t="s">
        <v>498</v>
      </c>
      <c r="Z552">
        <v>261.10000000000002</v>
      </c>
      <c r="AA552">
        <v>10</v>
      </c>
    </row>
    <row r="553" spans="1:27" x14ac:dyDescent="0.25">
      <c r="A553" s="1">
        <v>45347</v>
      </c>
      <c r="B553">
        <v>4111</v>
      </c>
      <c r="C553">
        <v>5</v>
      </c>
      <c r="D553">
        <v>1</v>
      </c>
      <c r="E553">
        <v>4</v>
      </c>
      <c r="F553">
        <v>4</v>
      </c>
      <c r="G553">
        <v>3</v>
      </c>
      <c r="I553">
        <v>9</v>
      </c>
      <c r="J553" t="s">
        <v>5</v>
      </c>
      <c r="K553">
        <v>39</v>
      </c>
      <c r="L553" t="s">
        <v>42</v>
      </c>
      <c r="M553" t="s">
        <v>49</v>
      </c>
      <c r="N553" t="s">
        <v>491</v>
      </c>
      <c r="O553">
        <v>312</v>
      </c>
      <c r="P553">
        <v>60</v>
      </c>
      <c r="R553" t="s">
        <v>488</v>
      </c>
      <c r="S553">
        <v>2</v>
      </c>
      <c r="T553" t="s">
        <v>487</v>
      </c>
      <c r="U553" t="s">
        <v>488</v>
      </c>
      <c r="V553" t="s">
        <v>489</v>
      </c>
      <c r="Y553" t="s">
        <v>498</v>
      </c>
      <c r="Z553">
        <v>267.39999999999998</v>
      </c>
      <c r="AA553">
        <v>10</v>
      </c>
    </row>
    <row r="554" spans="1:27" x14ac:dyDescent="0.25">
      <c r="A554" s="1">
        <v>45732</v>
      </c>
      <c r="B554">
        <v>4253</v>
      </c>
      <c r="C554">
        <v>5</v>
      </c>
      <c r="D554">
        <v>3</v>
      </c>
      <c r="E554">
        <v>2</v>
      </c>
      <c r="F554">
        <v>3</v>
      </c>
      <c r="G554">
        <v>1</v>
      </c>
      <c r="I554">
        <v>10</v>
      </c>
      <c r="J554" t="s">
        <v>5</v>
      </c>
      <c r="K554">
        <v>39</v>
      </c>
      <c r="L554" t="s">
        <v>42</v>
      </c>
      <c r="M554" t="s">
        <v>43</v>
      </c>
      <c r="N554" t="s">
        <v>492</v>
      </c>
      <c r="O554">
        <v>338</v>
      </c>
      <c r="P554">
        <v>198</v>
      </c>
      <c r="Q554" s="1">
        <v>45748</v>
      </c>
      <c r="R554" t="s">
        <v>495</v>
      </c>
      <c r="S554">
        <v>8</v>
      </c>
      <c r="T554" t="s">
        <v>494</v>
      </c>
      <c r="U554" t="s">
        <v>495</v>
      </c>
      <c r="V554" t="s">
        <v>497</v>
      </c>
      <c r="Y554" t="s">
        <v>490</v>
      </c>
      <c r="Z554">
        <v>375.2</v>
      </c>
      <c r="AA554">
        <v>0</v>
      </c>
    </row>
    <row r="555" spans="1:27" x14ac:dyDescent="0.25">
      <c r="A555" s="1">
        <v>45347</v>
      </c>
      <c r="B555">
        <v>2383</v>
      </c>
      <c r="C555">
        <v>5</v>
      </c>
      <c r="D555">
        <v>1</v>
      </c>
      <c r="E555">
        <v>4</v>
      </c>
      <c r="F555">
        <v>5</v>
      </c>
      <c r="G555">
        <v>1</v>
      </c>
      <c r="I555">
        <v>9</v>
      </c>
      <c r="J555" t="s">
        <v>5</v>
      </c>
      <c r="K555">
        <v>75</v>
      </c>
      <c r="L555" t="s">
        <v>42</v>
      </c>
      <c r="M555" t="s">
        <v>49</v>
      </c>
      <c r="N555" t="s">
        <v>486</v>
      </c>
      <c r="O555">
        <v>782</v>
      </c>
      <c r="P555">
        <v>146</v>
      </c>
      <c r="Q555" s="1">
        <v>45355</v>
      </c>
      <c r="R555" t="s">
        <v>495</v>
      </c>
      <c r="S555">
        <v>2</v>
      </c>
      <c r="T555" t="s">
        <v>487</v>
      </c>
      <c r="U555" t="s">
        <v>488</v>
      </c>
      <c r="V555" t="s">
        <v>489</v>
      </c>
      <c r="Y555" t="s">
        <v>490</v>
      </c>
      <c r="Z555">
        <v>649.6</v>
      </c>
      <c r="AA555">
        <v>0</v>
      </c>
    </row>
    <row r="556" spans="1:27" x14ac:dyDescent="0.25">
      <c r="A556" s="1">
        <v>45347</v>
      </c>
      <c r="B556">
        <v>2329</v>
      </c>
      <c r="C556">
        <v>5</v>
      </c>
      <c r="D556">
        <v>2</v>
      </c>
      <c r="E556">
        <v>1</v>
      </c>
      <c r="F556">
        <v>2</v>
      </c>
      <c r="G556">
        <v>3</v>
      </c>
      <c r="I556">
        <v>40</v>
      </c>
      <c r="J556" t="s">
        <v>3</v>
      </c>
      <c r="K556">
        <v>39</v>
      </c>
      <c r="L556" t="s">
        <v>42</v>
      </c>
      <c r="M556" t="s">
        <v>60</v>
      </c>
      <c r="N556" t="s">
        <v>486</v>
      </c>
      <c r="O556">
        <v>635</v>
      </c>
      <c r="P556">
        <v>156</v>
      </c>
      <c r="R556" t="s">
        <v>488</v>
      </c>
      <c r="S556">
        <v>1</v>
      </c>
      <c r="T556" t="s">
        <v>494</v>
      </c>
      <c r="U556" t="s">
        <v>488</v>
      </c>
      <c r="V556" t="s">
        <v>489</v>
      </c>
      <c r="Y556" t="s">
        <v>496</v>
      </c>
      <c r="Z556">
        <v>588.70000000000005</v>
      </c>
      <c r="AA556">
        <v>50</v>
      </c>
    </row>
    <row r="557" spans="1:27" x14ac:dyDescent="0.25">
      <c r="A557" s="1">
        <v>45732</v>
      </c>
      <c r="B557">
        <v>1120</v>
      </c>
      <c r="C557">
        <v>3</v>
      </c>
      <c r="D557">
        <v>1</v>
      </c>
      <c r="E557">
        <v>1</v>
      </c>
      <c r="F557">
        <v>1</v>
      </c>
      <c r="G557">
        <v>3</v>
      </c>
      <c r="I557">
        <v>4</v>
      </c>
      <c r="J557" t="s">
        <v>7</v>
      </c>
      <c r="K557">
        <v>29</v>
      </c>
      <c r="L557" t="s">
        <v>42</v>
      </c>
      <c r="M557" t="s">
        <v>60</v>
      </c>
      <c r="N557" t="s">
        <v>492</v>
      </c>
      <c r="O557">
        <v>245</v>
      </c>
      <c r="P557">
        <v>35</v>
      </c>
      <c r="R557" t="s">
        <v>488</v>
      </c>
      <c r="S557">
        <v>5</v>
      </c>
      <c r="T557" t="s">
        <v>494</v>
      </c>
      <c r="U557" t="s">
        <v>488</v>
      </c>
      <c r="V557" t="s">
        <v>489</v>
      </c>
      <c r="W557" s="1">
        <v>45736</v>
      </c>
      <c r="X557" s="1">
        <v>45732</v>
      </c>
      <c r="Y557" t="s">
        <v>496</v>
      </c>
      <c r="Z557">
        <v>231</v>
      </c>
      <c r="AA557">
        <v>50</v>
      </c>
    </row>
    <row r="558" spans="1:27" x14ac:dyDescent="0.25">
      <c r="A558" s="1">
        <v>45732</v>
      </c>
      <c r="B558">
        <v>4115</v>
      </c>
      <c r="C558">
        <v>4</v>
      </c>
      <c r="D558">
        <v>2</v>
      </c>
      <c r="E558">
        <v>3</v>
      </c>
      <c r="F558">
        <v>3</v>
      </c>
      <c r="G558">
        <v>3</v>
      </c>
      <c r="I558">
        <v>10</v>
      </c>
      <c r="J558" t="s">
        <v>5</v>
      </c>
      <c r="K558">
        <v>39</v>
      </c>
      <c r="L558" t="s">
        <v>42</v>
      </c>
      <c r="M558" t="s">
        <v>43</v>
      </c>
      <c r="N558" t="s">
        <v>492</v>
      </c>
      <c r="O558">
        <v>859</v>
      </c>
      <c r="P558">
        <v>46</v>
      </c>
      <c r="Q558" s="1">
        <v>45756</v>
      </c>
      <c r="R558" t="s">
        <v>495</v>
      </c>
      <c r="S558">
        <v>2</v>
      </c>
      <c r="T558" t="s">
        <v>487</v>
      </c>
      <c r="U558" t="s">
        <v>495</v>
      </c>
      <c r="V558" t="s">
        <v>489</v>
      </c>
      <c r="Y558" t="s">
        <v>490</v>
      </c>
      <c r="Z558">
        <v>633.5</v>
      </c>
      <c r="AA558">
        <v>0</v>
      </c>
    </row>
    <row r="559" spans="1:27" x14ac:dyDescent="0.25">
      <c r="A559" s="1">
        <v>45732</v>
      </c>
      <c r="B559">
        <v>2764</v>
      </c>
      <c r="C559">
        <v>5</v>
      </c>
      <c r="D559">
        <v>3</v>
      </c>
      <c r="E559">
        <v>1</v>
      </c>
      <c r="F559">
        <v>3</v>
      </c>
      <c r="G559">
        <v>1</v>
      </c>
      <c r="I559">
        <v>4</v>
      </c>
      <c r="J559" t="s">
        <v>7</v>
      </c>
      <c r="K559">
        <v>21</v>
      </c>
      <c r="L559" t="s">
        <v>42</v>
      </c>
      <c r="M559" t="s">
        <v>60</v>
      </c>
      <c r="N559" t="s">
        <v>492</v>
      </c>
      <c r="O559">
        <v>785</v>
      </c>
      <c r="P559">
        <v>63</v>
      </c>
      <c r="Q559" s="1">
        <v>45760</v>
      </c>
      <c r="R559" t="s">
        <v>495</v>
      </c>
      <c r="S559">
        <v>1</v>
      </c>
      <c r="T559" t="s">
        <v>492</v>
      </c>
      <c r="U559" t="s">
        <v>488</v>
      </c>
      <c r="V559" t="s">
        <v>497</v>
      </c>
      <c r="Y559" t="s">
        <v>490</v>
      </c>
      <c r="Z559">
        <v>593.6</v>
      </c>
      <c r="AA559">
        <v>0</v>
      </c>
    </row>
    <row r="560" spans="1:27" x14ac:dyDescent="0.25">
      <c r="A560" s="1">
        <v>45347</v>
      </c>
      <c r="B560">
        <v>1579</v>
      </c>
      <c r="C560">
        <v>5</v>
      </c>
      <c r="D560">
        <v>2</v>
      </c>
      <c r="E560">
        <v>1</v>
      </c>
      <c r="F560">
        <v>2</v>
      </c>
      <c r="G560">
        <v>2</v>
      </c>
      <c r="I560">
        <v>40</v>
      </c>
      <c r="J560" t="s">
        <v>3</v>
      </c>
      <c r="K560">
        <v>23</v>
      </c>
      <c r="L560" t="s">
        <v>42</v>
      </c>
      <c r="M560" t="s">
        <v>53</v>
      </c>
      <c r="N560" t="s">
        <v>486</v>
      </c>
      <c r="O560">
        <v>331</v>
      </c>
      <c r="P560">
        <v>175</v>
      </c>
      <c r="Q560" s="1">
        <v>45369</v>
      </c>
      <c r="R560" t="s">
        <v>495</v>
      </c>
      <c r="S560">
        <v>1</v>
      </c>
      <c r="T560" t="s">
        <v>494</v>
      </c>
      <c r="U560" t="s">
        <v>488</v>
      </c>
      <c r="V560" t="s">
        <v>489</v>
      </c>
      <c r="Y560" t="s">
        <v>490</v>
      </c>
      <c r="Z560">
        <v>354.2</v>
      </c>
      <c r="AA560">
        <v>0</v>
      </c>
    </row>
    <row r="561" spans="1:27" x14ac:dyDescent="0.25">
      <c r="A561" s="1">
        <v>45347</v>
      </c>
      <c r="B561">
        <v>400</v>
      </c>
      <c r="C561">
        <v>5</v>
      </c>
      <c r="D561">
        <v>1</v>
      </c>
      <c r="E561">
        <v>4</v>
      </c>
      <c r="F561">
        <v>2</v>
      </c>
      <c r="G561">
        <v>3</v>
      </c>
      <c r="I561">
        <v>9</v>
      </c>
      <c r="J561" t="s">
        <v>5</v>
      </c>
      <c r="K561">
        <v>32</v>
      </c>
      <c r="L561" t="s">
        <v>42</v>
      </c>
      <c r="M561" t="s">
        <v>43</v>
      </c>
      <c r="N561" t="s">
        <v>486</v>
      </c>
      <c r="O561">
        <v>690</v>
      </c>
      <c r="P561">
        <v>108</v>
      </c>
      <c r="Q561" s="1">
        <v>45363</v>
      </c>
      <c r="R561" t="s">
        <v>495</v>
      </c>
      <c r="S561">
        <v>2</v>
      </c>
      <c r="T561" t="s">
        <v>492</v>
      </c>
      <c r="U561" t="s">
        <v>488</v>
      </c>
      <c r="V561" t="s">
        <v>489</v>
      </c>
      <c r="Y561" t="s">
        <v>490</v>
      </c>
      <c r="Z561">
        <v>558.6</v>
      </c>
      <c r="AA561">
        <v>0</v>
      </c>
    </row>
    <row r="562" spans="1:27" x14ac:dyDescent="0.25">
      <c r="A562" s="1">
        <v>45348</v>
      </c>
      <c r="B562">
        <v>4700</v>
      </c>
      <c r="C562">
        <v>5</v>
      </c>
      <c r="D562">
        <v>2</v>
      </c>
      <c r="E562">
        <v>1</v>
      </c>
      <c r="F562">
        <v>2</v>
      </c>
      <c r="G562">
        <v>2</v>
      </c>
      <c r="I562">
        <v>40</v>
      </c>
      <c r="J562" t="s">
        <v>3</v>
      </c>
      <c r="K562">
        <v>71</v>
      </c>
      <c r="L562" t="s">
        <v>42</v>
      </c>
      <c r="M562" t="s">
        <v>49</v>
      </c>
      <c r="N562" t="s">
        <v>492</v>
      </c>
      <c r="O562">
        <v>307</v>
      </c>
      <c r="P562">
        <v>83</v>
      </c>
      <c r="R562" t="s">
        <v>488</v>
      </c>
      <c r="S562">
        <v>1</v>
      </c>
      <c r="T562" t="s">
        <v>487</v>
      </c>
      <c r="U562" t="s">
        <v>488</v>
      </c>
      <c r="V562" t="s">
        <v>489</v>
      </c>
      <c r="Y562" t="s">
        <v>496</v>
      </c>
      <c r="Z562">
        <v>308</v>
      </c>
      <c r="AA562">
        <v>50</v>
      </c>
    </row>
    <row r="563" spans="1:27" x14ac:dyDescent="0.25">
      <c r="A563" s="1">
        <v>45731</v>
      </c>
      <c r="B563">
        <v>3820</v>
      </c>
      <c r="C563">
        <v>3</v>
      </c>
      <c r="D563">
        <v>2</v>
      </c>
      <c r="E563">
        <v>5</v>
      </c>
      <c r="F563">
        <v>1</v>
      </c>
      <c r="G563">
        <v>3</v>
      </c>
      <c r="I563">
        <v>10</v>
      </c>
      <c r="J563" t="s">
        <v>5</v>
      </c>
      <c r="K563">
        <v>24</v>
      </c>
      <c r="L563" t="s">
        <v>42</v>
      </c>
      <c r="M563" t="s">
        <v>47</v>
      </c>
      <c r="N563" t="s">
        <v>491</v>
      </c>
      <c r="O563">
        <v>207</v>
      </c>
      <c r="P563">
        <v>155</v>
      </c>
      <c r="R563" t="s">
        <v>488</v>
      </c>
      <c r="S563">
        <v>1</v>
      </c>
      <c r="T563" t="s">
        <v>492</v>
      </c>
      <c r="U563" t="s">
        <v>495</v>
      </c>
      <c r="V563" t="s">
        <v>497</v>
      </c>
      <c r="W563" s="1">
        <v>45739</v>
      </c>
      <c r="X563" s="1">
        <v>45731</v>
      </c>
      <c r="Y563" t="s">
        <v>498</v>
      </c>
      <c r="Z563">
        <v>260.39999999999998</v>
      </c>
      <c r="AA563">
        <v>10</v>
      </c>
    </row>
    <row r="564" spans="1:27" x14ac:dyDescent="0.25">
      <c r="A564" s="1">
        <v>45348</v>
      </c>
      <c r="B564">
        <v>2167</v>
      </c>
      <c r="C564">
        <v>5</v>
      </c>
      <c r="D564">
        <v>2</v>
      </c>
      <c r="E564">
        <v>1</v>
      </c>
      <c r="F564">
        <v>2</v>
      </c>
      <c r="G564">
        <v>1</v>
      </c>
      <c r="I564">
        <v>40</v>
      </c>
      <c r="J564" t="s">
        <v>3</v>
      </c>
      <c r="K564">
        <v>77</v>
      </c>
      <c r="L564" t="s">
        <v>42</v>
      </c>
      <c r="M564" t="s">
        <v>60</v>
      </c>
      <c r="N564" t="s">
        <v>486</v>
      </c>
      <c r="O564">
        <v>380</v>
      </c>
      <c r="P564">
        <v>89</v>
      </c>
      <c r="Q564" s="1">
        <v>45375</v>
      </c>
      <c r="R564" t="s">
        <v>495</v>
      </c>
      <c r="S564">
        <v>1</v>
      </c>
      <c r="T564" t="s">
        <v>494</v>
      </c>
      <c r="U564" t="s">
        <v>488</v>
      </c>
      <c r="V564" t="s">
        <v>489</v>
      </c>
      <c r="Y564" t="s">
        <v>490</v>
      </c>
      <c r="Z564">
        <v>328.3</v>
      </c>
      <c r="AA564">
        <v>0</v>
      </c>
    </row>
    <row r="565" spans="1:27" x14ac:dyDescent="0.25">
      <c r="A565" s="1">
        <v>45731</v>
      </c>
      <c r="B565">
        <v>4702</v>
      </c>
      <c r="C565">
        <v>1</v>
      </c>
      <c r="D565">
        <v>4</v>
      </c>
      <c r="E565">
        <v>2</v>
      </c>
      <c r="F565">
        <v>1</v>
      </c>
      <c r="G565">
        <v>3</v>
      </c>
      <c r="I565">
        <v>4</v>
      </c>
      <c r="J565" t="s">
        <v>7</v>
      </c>
      <c r="K565">
        <v>72</v>
      </c>
      <c r="L565" t="s">
        <v>42</v>
      </c>
      <c r="M565" t="s">
        <v>53</v>
      </c>
      <c r="N565" t="s">
        <v>486</v>
      </c>
      <c r="O565">
        <v>904</v>
      </c>
      <c r="P565">
        <v>153</v>
      </c>
      <c r="R565" t="s">
        <v>488</v>
      </c>
      <c r="S565">
        <v>4</v>
      </c>
      <c r="T565" t="s">
        <v>494</v>
      </c>
      <c r="U565" t="s">
        <v>488</v>
      </c>
      <c r="V565" t="s">
        <v>497</v>
      </c>
      <c r="W565" s="1">
        <v>45739</v>
      </c>
      <c r="X565" s="1">
        <v>45731</v>
      </c>
      <c r="Y565" t="s">
        <v>498</v>
      </c>
      <c r="Z565">
        <v>746.9</v>
      </c>
      <c r="AA565">
        <v>10</v>
      </c>
    </row>
    <row r="566" spans="1:27" x14ac:dyDescent="0.25">
      <c r="A566" s="1">
        <v>45348</v>
      </c>
      <c r="B566">
        <v>2574</v>
      </c>
      <c r="C566">
        <v>5</v>
      </c>
      <c r="D566">
        <v>2</v>
      </c>
      <c r="E566">
        <v>1</v>
      </c>
      <c r="F566">
        <v>2</v>
      </c>
      <c r="G566">
        <v>1</v>
      </c>
      <c r="I566">
        <v>40</v>
      </c>
      <c r="J566" t="s">
        <v>3</v>
      </c>
      <c r="K566">
        <v>50</v>
      </c>
      <c r="L566" t="s">
        <v>42</v>
      </c>
      <c r="M566" t="s">
        <v>49</v>
      </c>
      <c r="N566" t="s">
        <v>491</v>
      </c>
      <c r="O566">
        <v>644</v>
      </c>
      <c r="P566">
        <v>56</v>
      </c>
      <c r="R566" t="s">
        <v>488</v>
      </c>
      <c r="S566">
        <v>1</v>
      </c>
      <c r="T566" t="s">
        <v>494</v>
      </c>
      <c r="U566" t="s">
        <v>488</v>
      </c>
      <c r="V566" t="s">
        <v>489</v>
      </c>
      <c r="Y566" t="s">
        <v>496</v>
      </c>
      <c r="Z566">
        <v>525</v>
      </c>
      <c r="AA566">
        <v>50</v>
      </c>
    </row>
    <row r="567" spans="1:27" x14ac:dyDescent="0.25">
      <c r="A567" s="1">
        <v>45731</v>
      </c>
      <c r="B567">
        <v>11</v>
      </c>
      <c r="C567">
        <v>4</v>
      </c>
      <c r="D567">
        <v>1</v>
      </c>
      <c r="E567">
        <v>5</v>
      </c>
      <c r="F567">
        <v>4</v>
      </c>
      <c r="G567">
        <v>3</v>
      </c>
      <c r="I567">
        <v>10</v>
      </c>
      <c r="J567" t="s">
        <v>5</v>
      </c>
      <c r="K567">
        <v>21</v>
      </c>
      <c r="L567" t="s">
        <v>42</v>
      </c>
      <c r="M567" t="s">
        <v>49</v>
      </c>
      <c r="N567" t="s">
        <v>492</v>
      </c>
      <c r="O567">
        <v>648</v>
      </c>
      <c r="P567">
        <v>193</v>
      </c>
      <c r="Q567" s="1">
        <v>45746</v>
      </c>
      <c r="R567" t="s">
        <v>495</v>
      </c>
      <c r="S567">
        <v>8</v>
      </c>
      <c r="T567" t="s">
        <v>492</v>
      </c>
      <c r="U567" t="s">
        <v>488</v>
      </c>
      <c r="V567" t="s">
        <v>489</v>
      </c>
      <c r="Y567" t="s">
        <v>490</v>
      </c>
      <c r="Z567">
        <v>588.70000000000005</v>
      </c>
      <c r="AA567">
        <v>0</v>
      </c>
    </row>
    <row r="568" spans="1:27" x14ac:dyDescent="0.25">
      <c r="A568" s="1">
        <v>45348</v>
      </c>
      <c r="B568">
        <v>736</v>
      </c>
      <c r="C568">
        <v>5</v>
      </c>
      <c r="D568">
        <v>2</v>
      </c>
      <c r="E568">
        <v>1</v>
      </c>
      <c r="F568">
        <v>2</v>
      </c>
      <c r="G568">
        <v>1</v>
      </c>
      <c r="I568">
        <v>40</v>
      </c>
      <c r="J568" t="s">
        <v>3</v>
      </c>
      <c r="K568">
        <v>70</v>
      </c>
      <c r="L568" t="s">
        <v>42</v>
      </c>
      <c r="M568" t="s">
        <v>49</v>
      </c>
      <c r="N568" t="s">
        <v>491</v>
      </c>
      <c r="O568">
        <v>621</v>
      </c>
      <c r="P568">
        <v>44</v>
      </c>
      <c r="R568" t="s">
        <v>488</v>
      </c>
      <c r="S568">
        <v>1</v>
      </c>
      <c r="T568" t="s">
        <v>492</v>
      </c>
      <c r="U568" t="s">
        <v>488</v>
      </c>
      <c r="V568" t="s">
        <v>489</v>
      </c>
      <c r="Y568" t="s">
        <v>493</v>
      </c>
      <c r="Z568">
        <v>486.5</v>
      </c>
      <c r="AA568">
        <v>30</v>
      </c>
    </row>
    <row r="569" spans="1:27" x14ac:dyDescent="0.25">
      <c r="A569" s="1">
        <v>45348</v>
      </c>
      <c r="B569">
        <v>987</v>
      </c>
      <c r="C569">
        <v>5</v>
      </c>
      <c r="D569">
        <v>1</v>
      </c>
      <c r="E569">
        <v>4</v>
      </c>
      <c r="F569">
        <v>5</v>
      </c>
      <c r="G569">
        <v>2</v>
      </c>
      <c r="I569">
        <v>40</v>
      </c>
      <c r="J569" t="s">
        <v>3</v>
      </c>
      <c r="K569">
        <v>77</v>
      </c>
      <c r="L569" t="s">
        <v>42</v>
      </c>
      <c r="M569" t="s">
        <v>53</v>
      </c>
      <c r="N569" t="s">
        <v>486</v>
      </c>
      <c r="O569">
        <v>618</v>
      </c>
      <c r="P569">
        <v>133</v>
      </c>
      <c r="Q569" s="1">
        <v>45364</v>
      </c>
      <c r="R569" t="s">
        <v>495</v>
      </c>
      <c r="S569">
        <v>2</v>
      </c>
      <c r="T569" t="s">
        <v>492</v>
      </c>
      <c r="U569" t="s">
        <v>488</v>
      </c>
      <c r="V569" t="s">
        <v>489</v>
      </c>
      <c r="Y569" t="s">
        <v>490</v>
      </c>
      <c r="Z569">
        <v>525.70000000000005</v>
      </c>
      <c r="AA569">
        <v>0</v>
      </c>
    </row>
    <row r="570" spans="1:27" x14ac:dyDescent="0.25">
      <c r="A570" s="1">
        <v>45348</v>
      </c>
      <c r="B570">
        <v>2133</v>
      </c>
      <c r="C570">
        <v>5</v>
      </c>
      <c r="D570">
        <v>2</v>
      </c>
      <c r="E570">
        <v>1</v>
      </c>
      <c r="F570">
        <v>2</v>
      </c>
      <c r="G570">
        <v>3</v>
      </c>
      <c r="I570">
        <v>9</v>
      </c>
      <c r="J570" t="s">
        <v>5</v>
      </c>
      <c r="K570">
        <v>61</v>
      </c>
      <c r="L570" t="s">
        <v>42</v>
      </c>
      <c r="M570" t="s">
        <v>43</v>
      </c>
      <c r="N570" t="s">
        <v>491</v>
      </c>
      <c r="O570">
        <v>331</v>
      </c>
      <c r="P570">
        <v>42</v>
      </c>
      <c r="R570" t="s">
        <v>488</v>
      </c>
      <c r="S570">
        <v>1</v>
      </c>
      <c r="T570" t="s">
        <v>487</v>
      </c>
      <c r="U570" t="s">
        <v>488</v>
      </c>
      <c r="V570" t="s">
        <v>489</v>
      </c>
      <c r="Y570" t="s">
        <v>496</v>
      </c>
      <c r="Z570">
        <v>296.10000000000002</v>
      </c>
      <c r="AA570">
        <v>50</v>
      </c>
    </row>
    <row r="571" spans="1:27" x14ac:dyDescent="0.25">
      <c r="A571" s="1">
        <v>45731</v>
      </c>
      <c r="B571">
        <v>2615</v>
      </c>
      <c r="C571">
        <v>2</v>
      </c>
      <c r="D571">
        <v>4</v>
      </c>
      <c r="E571">
        <v>2</v>
      </c>
      <c r="F571">
        <v>2</v>
      </c>
      <c r="G571">
        <v>2</v>
      </c>
      <c r="I571">
        <v>4</v>
      </c>
      <c r="J571" t="s">
        <v>7</v>
      </c>
      <c r="K571">
        <v>74</v>
      </c>
      <c r="L571" t="s">
        <v>42</v>
      </c>
      <c r="M571" t="s">
        <v>49</v>
      </c>
      <c r="N571" t="s">
        <v>486</v>
      </c>
      <c r="O571">
        <v>692</v>
      </c>
      <c r="P571">
        <v>197</v>
      </c>
      <c r="R571" t="s">
        <v>488</v>
      </c>
      <c r="S571">
        <v>5</v>
      </c>
      <c r="T571" t="s">
        <v>487</v>
      </c>
      <c r="U571" t="s">
        <v>488</v>
      </c>
      <c r="V571" t="s">
        <v>497</v>
      </c>
      <c r="W571" s="1">
        <v>45732</v>
      </c>
      <c r="X571" s="1">
        <v>45731</v>
      </c>
      <c r="Y571" t="s">
        <v>496</v>
      </c>
      <c r="Z571">
        <v>657.3</v>
      </c>
      <c r="AA571">
        <v>50</v>
      </c>
    </row>
    <row r="572" spans="1:27" x14ac:dyDescent="0.25">
      <c r="A572" s="1">
        <v>45730</v>
      </c>
      <c r="B572">
        <v>605</v>
      </c>
      <c r="C572">
        <v>1</v>
      </c>
      <c r="D572">
        <v>4</v>
      </c>
      <c r="E572">
        <v>5</v>
      </c>
      <c r="F572">
        <v>2</v>
      </c>
      <c r="G572">
        <v>3</v>
      </c>
      <c r="I572">
        <v>10</v>
      </c>
      <c r="J572" t="s">
        <v>5</v>
      </c>
      <c r="K572">
        <v>68</v>
      </c>
      <c r="L572" t="s">
        <v>42</v>
      </c>
      <c r="M572" t="s">
        <v>47</v>
      </c>
      <c r="N572" t="s">
        <v>486</v>
      </c>
      <c r="O572">
        <v>133</v>
      </c>
      <c r="P572">
        <v>113</v>
      </c>
      <c r="Q572" s="1">
        <v>45741</v>
      </c>
      <c r="R572" t="s">
        <v>495</v>
      </c>
      <c r="S572">
        <v>5</v>
      </c>
      <c r="T572" t="s">
        <v>487</v>
      </c>
      <c r="U572" t="s">
        <v>495</v>
      </c>
      <c r="V572" t="s">
        <v>497</v>
      </c>
      <c r="Y572" t="s">
        <v>490</v>
      </c>
      <c r="Z572">
        <v>172.2</v>
      </c>
      <c r="AA572">
        <v>0</v>
      </c>
    </row>
    <row r="573" spans="1:27" x14ac:dyDescent="0.25">
      <c r="A573" s="1">
        <v>45349</v>
      </c>
      <c r="B573">
        <v>3341</v>
      </c>
      <c r="C573">
        <v>5</v>
      </c>
      <c r="D573">
        <v>1</v>
      </c>
      <c r="E573">
        <v>4</v>
      </c>
      <c r="F573">
        <v>3</v>
      </c>
      <c r="G573">
        <v>2</v>
      </c>
      <c r="I573">
        <v>40</v>
      </c>
      <c r="J573" t="s">
        <v>3</v>
      </c>
      <c r="K573">
        <v>56</v>
      </c>
      <c r="L573" t="s">
        <v>42</v>
      </c>
      <c r="M573" t="s">
        <v>47</v>
      </c>
      <c r="N573" t="s">
        <v>486</v>
      </c>
      <c r="O573">
        <v>306</v>
      </c>
      <c r="P573">
        <v>114</v>
      </c>
      <c r="R573" t="s">
        <v>488</v>
      </c>
      <c r="S573">
        <v>2</v>
      </c>
      <c r="T573" t="s">
        <v>492</v>
      </c>
      <c r="U573" t="s">
        <v>488</v>
      </c>
      <c r="V573" t="s">
        <v>489</v>
      </c>
      <c r="Y573" t="s">
        <v>498</v>
      </c>
      <c r="Z573">
        <v>301</v>
      </c>
      <c r="AA573">
        <v>10</v>
      </c>
    </row>
    <row r="574" spans="1:27" x14ac:dyDescent="0.25">
      <c r="A574" s="1">
        <v>45349</v>
      </c>
      <c r="B574">
        <v>4336</v>
      </c>
      <c r="C574">
        <v>5</v>
      </c>
      <c r="D574">
        <v>2</v>
      </c>
      <c r="E574">
        <v>1</v>
      </c>
      <c r="F574">
        <v>2</v>
      </c>
      <c r="G574">
        <v>1</v>
      </c>
      <c r="I574">
        <v>9</v>
      </c>
      <c r="J574" t="s">
        <v>5</v>
      </c>
      <c r="K574">
        <v>21</v>
      </c>
      <c r="L574" t="s">
        <v>42</v>
      </c>
      <c r="M574" t="s">
        <v>60</v>
      </c>
      <c r="N574" t="s">
        <v>486</v>
      </c>
      <c r="O574">
        <v>295</v>
      </c>
      <c r="P574">
        <v>109</v>
      </c>
      <c r="Q574" s="1">
        <v>45376</v>
      </c>
      <c r="R574" t="s">
        <v>495</v>
      </c>
      <c r="S574">
        <v>1</v>
      </c>
      <c r="T574" t="s">
        <v>494</v>
      </c>
      <c r="U574" t="s">
        <v>488</v>
      </c>
      <c r="V574" t="s">
        <v>489</v>
      </c>
      <c r="Y574" t="s">
        <v>490</v>
      </c>
      <c r="Z574">
        <v>282.8</v>
      </c>
      <c r="AA574">
        <v>0</v>
      </c>
    </row>
    <row r="575" spans="1:27" x14ac:dyDescent="0.25">
      <c r="A575" s="1">
        <v>45349</v>
      </c>
      <c r="B575">
        <v>1829</v>
      </c>
      <c r="C575">
        <v>5</v>
      </c>
      <c r="D575">
        <v>1</v>
      </c>
      <c r="E575">
        <v>4</v>
      </c>
      <c r="F575">
        <v>5</v>
      </c>
      <c r="G575">
        <v>2</v>
      </c>
      <c r="I575">
        <v>40</v>
      </c>
      <c r="J575" t="s">
        <v>3</v>
      </c>
      <c r="K575">
        <v>23</v>
      </c>
      <c r="L575" t="s">
        <v>42</v>
      </c>
      <c r="M575" t="s">
        <v>43</v>
      </c>
      <c r="N575" t="s">
        <v>491</v>
      </c>
      <c r="O575">
        <v>318</v>
      </c>
      <c r="P575">
        <v>94</v>
      </c>
      <c r="R575" t="s">
        <v>488</v>
      </c>
      <c r="S575">
        <v>2</v>
      </c>
      <c r="T575" t="s">
        <v>487</v>
      </c>
      <c r="U575" t="s">
        <v>488</v>
      </c>
      <c r="V575" t="s">
        <v>489</v>
      </c>
      <c r="Y575" t="s">
        <v>498</v>
      </c>
      <c r="Z575">
        <v>295.39999999999998</v>
      </c>
      <c r="AA575">
        <v>10</v>
      </c>
    </row>
    <row r="576" spans="1:27" x14ac:dyDescent="0.25">
      <c r="A576" s="1">
        <v>45730</v>
      </c>
      <c r="B576">
        <v>2977</v>
      </c>
      <c r="C576">
        <v>5</v>
      </c>
      <c r="D576">
        <v>5</v>
      </c>
      <c r="E576">
        <v>5</v>
      </c>
      <c r="F576">
        <v>5</v>
      </c>
      <c r="G576">
        <v>3</v>
      </c>
      <c r="I576">
        <v>4</v>
      </c>
      <c r="J576" t="s">
        <v>7</v>
      </c>
      <c r="K576">
        <v>69</v>
      </c>
      <c r="L576" t="s">
        <v>42</v>
      </c>
      <c r="M576" t="s">
        <v>47</v>
      </c>
      <c r="N576" t="s">
        <v>492</v>
      </c>
      <c r="O576">
        <v>484</v>
      </c>
      <c r="P576">
        <v>34</v>
      </c>
      <c r="Q576" s="1">
        <v>45756</v>
      </c>
      <c r="R576" t="s">
        <v>495</v>
      </c>
      <c r="S576">
        <v>6</v>
      </c>
      <c r="T576" t="s">
        <v>492</v>
      </c>
      <c r="U576" t="s">
        <v>488</v>
      </c>
      <c r="V576" t="s">
        <v>489</v>
      </c>
      <c r="Y576" t="s">
        <v>490</v>
      </c>
      <c r="Z576">
        <v>362.6</v>
      </c>
      <c r="AA576">
        <v>0</v>
      </c>
    </row>
    <row r="577" spans="1:27" x14ac:dyDescent="0.25">
      <c r="A577" s="1">
        <v>45349</v>
      </c>
      <c r="B577">
        <v>185</v>
      </c>
      <c r="C577">
        <v>5</v>
      </c>
      <c r="D577">
        <v>1</v>
      </c>
      <c r="E577">
        <v>4</v>
      </c>
      <c r="F577">
        <v>3</v>
      </c>
      <c r="G577">
        <v>3</v>
      </c>
      <c r="I577">
        <v>40</v>
      </c>
      <c r="J577" t="s">
        <v>3</v>
      </c>
      <c r="K577">
        <v>49</v>
      </c>
      <c r="L577" t="s">
        <v>42</v>
      </c>
      <c r="M577" t="s">
        <v>47</v>
      </c>
      <c r="N577" t="s">
        <v>486</v>
      </c>
      <c r="O577">
        <v>516</v>
      </c>
      <c r="P577">
        <v>30</v>
      </c>
      <c r="Q577" s="1">
        <v>45357</v>
      </c>
      <c r="R577" t="s">
        <v>495</v>
      </c>
      <c r="S577">
        <v>2</v>
      </c>
      <c r="T577" t="s">
        <v>487</v>
      </c>
      <c r="U577" t="s">
        <v>488</v>
      </c>
      <c r="V577" t="s">
        <v>489</v>
      </c>
      <c r="Y577" t="s">
        <v>490</v>
      </c>
      <c r="Z577">
        <v>382.2</v>
      </c>
      <c r="AA577">
        <v>0</v>
      </c>
    </row>
    <row r="578" spans="1:27" x14ac:dyDescent="0.25">
      <c r="A578" s="1">
        <v>45349</v>
      </c>
      <c r="B578">
        <v>3366</v>
      </c>
      <c r="C578">
        <v>5</v>
      </c>
      <c r="D578">
        <v>2</v>
      </c>
      <c r="E578">
        <v>1</v>
      </c>
      <c r="F578">
        <v>2</v>
      </c>
      <c r="G578">
        <v>1</v>
      </c>
      <c r="I578">
        <v>9</v>
      </c>
      <c r="J578" t="s">
        <v>5</v>
      </c>
      <c r="K578">
        <v>69</v>
      </c>
      <c r="L578" t="s">
        <v>42</v>
      </c>
      <c r="M578" t="s">
        <v>60</v>
      </c>
      <c r="N578" t="s">
        <v>492</v>
      </c>
      <c r="O578">
        <v>99</v>
      </c>
      <c r="P578">
        <v>187</v>
      </c>
      <c r="R578" t="s">
        <v>488</v>
      </c>
      <c r="S578">
        <v>1</v>
      </c>
      <c r="T578" t="s">
        <v>487</v>
      </c>
      <c r="U578" t="s">
        <v>488</v>
      </c>
      <c r="V578" t="s">
        <v>489</v>
      </c>
      <c r="Y578" t="s">
        <v>493</v>
      </c>
      <c r="Z578">
        <v>221.2</v>
      </c>
      <c r="AA578">
        <v>30</v>
      </c>
    </row>
    <row r="579" spans="1:27" x14ac:dyDescent="0.25">
      <c r="A579" s="1">
        <v>45349</v>
      </c>
      <c r="B579">
        <v>3063</v>
      </c>
      <c r="C579">
        <v>5</v>
      </c>
      <c r="D579">
        <v>1</v>
      </c>
      <c r="E579">
        <v>4</v>
      </c>
      <c r="F579">
        <v>5</v>
      </c>
      <c r="G579">
        <v>3</v>
      </c>
      <c r="I579">
        <v>40</v>
      </c>
      <c r="J579" t="s">
        <v>3</v>
      </c>
      <c r="K579">
        <v>47</v>
      </c>
      <c r="L579" t="s">
        <v>42</v>
      </c>
      <c r="M579" t="s">
        <v>60</v>
      </c>
      <c r="N579" t="s">
        <v>492</v>
      </c>
      <c r="O579">
        <v>754</v>
      </c>
      <c r="P579">
        <v>187</v>
      </c>
      <c r="R579" t="s">
        <v>488</v>
      </c>
      <c r="S579">
        <v>2</v>
      </c>
      <c r="T579" t="s">
        <v>492</v>
      </c>
      <c r="U579" t="s">
        <v>488</v>
      </c>
      <c r="V579" t="s">
        <v>489</v>
      </c>
      <c r="Y579" t="s">
        <v>498</v>
      </c>
      <c r="Z579">
        <v>665.7</v>
      </c>
      <c r="AA579">
        <v>10</v>
      </c>
    </row>
    <row r="580" spans="1:27" x14ac:dyDescent="0.25">
      <c r="A580" s="1">
        <v>45349</v>
      </c>
      <c r="B580">
        <v>1662</v>
      </c>
      <c r="C580">
        <v>5</v>
      </c>
      <c r="D580">
        <v>2</v>
      </c>
      <c r="E580">
        <v>1</v>
      </c>
      <c r="F580">
        <v>2</v>
      </c>
      <c r="G580">
        <v>2</v>
      </c>
      <c r="I580">
        <v>9</v>
      </c>
      <c r="J580" t="s">
        <v>5</v>
      </c>
      <c r="K580">
        <v>64</v>
      </c>
      <c r="L580" t="s">
        <v>42</v>
      </c>
      <c r="M580" t="s">
        <v>53</v>
      </c>
      <c r="N580" t="s">
        <v>486</v>
      </c>
      <c r="O580">
        <v>715</v>
      </c>
      <c r="P580">
        <v>140</v>
      </c>
      <c r="R580" t="s">
        <v>488</v>
      </c>
      <c r="S580">
        <v>1</v>
      </c>
      <c r="T580" t="s">
        <v>487</v>
      </c>
      <c r="U580" t="s">
        <v>488</v>
      </c>
      <c r="V580" t="s">
        <v>489</v>
      </c>
      <c r="Y580" t="s">
        <v>493</v>
      </c>
      <c r="Z580">
        <v>619.5</v>
      </c>
      <c r="AA580">
        <v>30</v>
      </c>
    </row>
    <row r="581" spans="1:27" x14ac:dyDescent="0.25">
      <c r="A581" s="1">
        <v>45730</v>
      </c>
      <c r="B581">
        <v>2546</v>
      </c>
      <c r="C581">
        <v>4</v>
      </c>
      <c r="D581">
        <v>4</v>
      </c>
      <c r="E581">
        <v>1</v>
      </c>
      <c r="F581">
        <v>3</v>
      </c>
      <c r="G581">
        <v>1</v>
      </c>
      <c r="I581">
        <v>4</v>
      </c>
      <c r="J581" t="s">
        <v>7</v>
      </c>
      <c r="K581">
        <v>32</v>
      </c>
      <c r="L581" t="s">
        <v>42</v>
      </c>
      <c r="M581" t="s">
        <v>49</v>
      </c>
      <c r="N581" t="s">
        <v>486</v>
      </c>
      <c r="O581">
        <v>564</v>
      </c>
      <c r="P581">
        <v>99</v>
      </c>
      <c r="Q581" s="1">
        <v>45746</v>
      </c>
      <c r="R581" t="s">
        <v>495</v>
      </c>
      <c r="S581">
        <v>4</v>
      </c>
      <c r="T581" t="s">
        <v>487</v>
      </c>
      <c r="U581" t="s">
        <v>488</v>
      </c>
      <c r="V581" t="s">
        <v>497</v>
      </c>
      <c r="Y581" t="s">
        <v>490</v>
      </c>
      <c r="Z581">
        <v>464.1</v>
      </c>
      <c r="AA581">
        <v>0</v>
      </c>
    </row>
    <row r="582" spans="1:27" x14ac:dyDescent="0.25">
      <c r="A582" s="1">
        <v>45729</v>
      </c>
      <c r="B582">
        <v>3771</v>
      </c>
      <c r="C582">
        <v>2</v>
      </c>
      <c r="D582">
        <v>3</v>
      </c>
      <c r="E582">
        <v>4</v>
      </c>
      <c r="F582">
        <v>4</v>
      </c>
      <c r="G582">
        <v>2</v>
      </c>
      <c r="I582">
        <v>10</v>
      </c>
      <c r="J582" t="s">
        <v>5</v>
      </c>
      <c r="K582">
        <v>64</v>
      </c>
      <c r="L582" t="s">
        <v>42</v>
      </c>
      <c r="M582" t="s">
        <v>43</v>
      </c>
      <c r="N582" t="s">
        <v>486</v>
      </c>
      <c r="O582">
        <v>666</v>
      </c>
      <c r="P582">
        <v>47</v>
      </c>
      <c r="Q582" s="1">
        <v>45742</v>
      </c>
      <c r="R582" t="s">
        <v>495</v>
      </c>
      <c r="S582">
        <v>1</v>
      </c>
      <c r="T582" t="s">
        <v>492</v>
      </c>
      <c r="U582" t="s">
        <v>488</v>
      </c>
      <c r="V582" t="s">
        <v>497</v>
      </c>
      <c r="Y582" t="s">
        <v>490</v>
      </c>
      <c r="Z582">
        <v>499.1</v>
      </c>
      <c r="AA582">
        <v>0</v>
      </c>
    </row>
    <row r="583" spans="1:27" x14ac:dyDescent="0.25">
      <c r="A583" s="1">
        <v>45350</v>
      </c>
      <c r="B583">
        <v>949</v>
      </c>
      <c r="C583">
        <v>5</v>
      </c>
      <c r="D583">
        <v>1</v>
      </c>
      <c r="E583">
        <v>4</v>
      </c>
      <c r="F583">
        <v>2</v>
      </c>
      <c r="G583">
        <v>2</v>
      </c>
      <c r="I583">
        <v>40</v>
      </c>
      <c r="J583" t="s">
        <v>3</v>
      </c>
      <c r="K583">
        <v>57</v>
      </c>
      <c r="L583" t="s">
        <v>42</v>
      </c>
      <c r="M583" t="s">
        <v>49</v>
      </c>
      <c r="N583" t="s">
        <v>486</v>
      </c>
      <c r="O583">
        <v>50</v>
      </c>
      <c r="P583">
        <v>104</v>
      </c>
      <c r="Q583" s="1">
        <v>45366</v>
      </c>
      <c r="R583" t="s">
        <v>495</v>
      </c>
      <c r="S583">
        <v>2</v>
      </c>
      <c r="T583" t="s">
        <v>494</v>
      </c>
      <c r="U583" t="s">
        <v>488</v>
      </c>
      <c r="V583" t="s">
        <v>489</v>
      </c>
      <c r="Y583" t="s">
        <v>490</v>
      </c>
      <c r="Z583">
        <v>107.8</v>
      </c>
      <c r="AA583">
        <v>0</v>
      </c>
    </row>
    <row r="584" spans="1:27" x14ac:dyDescent="0.25">
      <c r="A584" s="1">
        <v>45350</v>
      </c>
      <c r="B584">
        <v>732</v>
      </c>
      <c r="C584">
        <v>5</v>
      </c>
      <c r="D584">
        <v>2</v>
      </c>
      <c r="E584">
        <v>1</v>
      </c>
      <c r="F584">
        <v>2</v>
      </c>
      <c r="G584">
        <v>2</v>
      </c>
      <c r="I584">
        <v>9</v>
      </c>
      <c r="J584" t="s">
        <v>5</v>
      </c>
      <c r="K584">
        <v>69</v>
      </c>
      <c r="L584" t="s">
        <v>42</v>
      </c>
      <c r="M584" t="s">
        <v>49</v>
      </c>
      <c r="N584" t="s">
        <v>486</v>
      </c>
      <c r="O584">
        <v>881</v>
      </c>
      <c r="P584">
        <v>47</v>
      </c>
      <c r="Q584" s="1">
        <v>45377</v>
      </c>
      <c r="R584" t="s">
        <v>495</v>
      </c>
      <c r="S584">
        <v>1</v>
      </c>
      <c r="T584" t="s">
        <v>494</v>
      </c>
      <c r="U584" t="s">
        <v>488</v>
      </c>
      <c r="V584" t="s">
        <v>489</v>
      </c>
      <c r="Y584" t="s">
        <v>490</v>
      </c>
      <c r="Z584">
        <v>649.6</v>
      </c>
      <c r="AA584">
        <v>0</v>
      </c>
    </row>
    <row r="585" spans="1:27" x14ac:dyDescent="0.25">
      <c r="A585" s="1">
        <v>45729</v>
      </c>
      <c r="B585">
        <v>344</v>
      </c>
      <c r="C585">
        <v>1</v>
      </c>
      <c r="D585">
        <v>3</v>
      </c>
      <c r="E585">
        <v>5</v>
      </c>
      <c r="F585">
        <v>1</v>
      </c>
      <c r="G585">
        <v>3</v>
      </c>
      <c r="I585">
        <v>10</v>
      </c>
      <c r="J585" t="s">
        <v>5</v>
      </c>
      <c r="K585">
        <v>64</v>
      </c>
      <c r="L585" t="s">
        <v>42</v>
      </c>
      <c r="M585" t="s">
        <v>43</v>
      </c>
      <c r="N585" t="s">
        <v>492</v>
      </c>
      <c r="O585">
        <v>82</v>
      </c>
      <c r="P585">
        <v>80</v>
      </c>
      <c r="R585" t="s">
        <v>488</v>
      </c>
      <c r="S585">
        <v>7</v>
      </c>
      <c r="T585" t="s">
        <v>494</v>
      </c>
      <c r="U585" t="s">
        <v>495</v>
      </c>
      <c r="V585" t="s">
        <v>497</v>
      </c>
      <c r="W585" s="1">
        <v>45735</v>
      </c>
      <c r="X585" s="1">
        <v>45729</v>
      </c>
      <c r="Y585" t="s">
        <v>493</v>
      </c>
      <c r="Z585">
        <v>134.4</v>
      </c>
      <c r="AA585">
        <v>30</v>
      </c>
    </row>
    <row r="586" spans="1:27" x14ac:dyDescent="0.25">
      <c r="A586" s="1">
        <v>45729</v>
      </c>
      <c r="B586">
        <v>215</v>
      </c>
      <c r="C586">
        <v>3</v>
      </c>
      <c r="D586">
        <v>5</v>
      </c>
      <c r="E586">
        <v>4</v>
      </c>
      <c r="F586">
        <v>5</v>
      </c>
      <c r="G586">
        <v>3</v>
      </c>
      <c r="I586">
        <v>10</v>
      </c>
      <c r="J586" t="s">
        <v>5</v>
      </c>
      <c r="K586">
        <v>62</v>
      </c>
      <c r="L586" t="s">
        <v>42</v>
      </c>
      <c r="M586" t="s">
        <v>49</v>
      </c>
      <c r="N586" t="s">
        <v>486</v>
      </c>
      <c r="O586">
        <v>327</v>
      </c>
      <c r="P586">
        <v>47</v>
      </c>
      <c r="R586" t="s">
        <v>488</v>
      </c>
      <c r="S586">
        <v>1</v>
      </c>
      <c r="T586" t="s">
        <v>492</v>
      </c>
      <c r="U586" t="s">
        <v>488</v>
      </c>
      <c r="V586" t="s">
        <v>497</v>
      </c>
      <c r="W586" s="1">
        <v>45738</v>
      </c>
      <c r="X586" s="1">
        <v>45729</v>
      </c>
      <c r="Y586" t="s">
        <v>496</v>
      </c>
      <c r="Z586">
        <v>296.8</v>
      </c>
      <c r="AA586">
        <v>50</v>
      </c>
    </row>
    <row r="587" spans="1:27" x14ac:dyDescent="0.25">
      <c r="A587" s="1">
        <v>45350</v>
      </c>
      <c r="B587">
        <v>3918</v>
      </c>
      <c r="C587">
        <v>5</v>
      </c>
      <c r="D587">
        <v>1</v>
      </c>
      <c r="E587">
        <v>4</v>
      </c>
      <c r="F587">
        <v>1</v>
      </c>
      <c r="G587">
        <v>1</v>
      </c>
      <c r="I587">
        <v>40</v>
      </c>
      <c r="J587" t="s">
        <v>3</v>
      </c>
      <c r="K587">
        <v>67</v>
      </c>
      <c r="L587" t="s">
        <v>42</v>
      </c>
      <c r="M587" t="s">
        <v>47</v>
      </c>
      <c r="N587" t="s">
        <v>486</v>
      </c>
      <c r="O587">
        <v>538</v>
      </c>
      <c r="P587">
        <v>134</v>
      </c>
      <c r="Q587" s="1">
        <v>45367</v>
      </c>
      <c r="R587" t="s">
        <v>495</v>
      </c>
      <c r="S587">
        <v>2</v>
      </c>
      <c r="T587" t="s">
        <v>494</v>
      </c>
      <c r="U587" t="s">
        <v>488</v>
      </c>
      <c r="V587" t="s">
        <v>489</v>
      </c>
      <c r="Y587" t="s">
        <v>490</v>
      </c>
      <c r="Z587">
        <v>470.4</v>
      </c>
      <c r="AA587">
        <v>0</v>
      </c>
    </row>
    <row r="588" spans="1:27" x14ac:dyDescent="0.25">
      <c r="A588" s="1">
        <v>45728</v>
      </c>
      <c r="B588">
        <v>2885</v>
      </c>
      <c r="C588">
        <v>4</v>
      </c>
      <c r="D588">
        <v>4</v>
      </c>
      <c r="E588">
        <v>5</v>
      </c>
      <c r="F588">
        <v>2</v>
      </c>
      <c r="G588">
        <v>1</v>
      </c>
      <c r="I588">
        <v>10</v>
      </c>
      <c r="J588" t="s">
        <v>5</v>
      </c>
      <c r="K588">
        <v>18</v>
      </c>
      <c r="L588" t="s">
        <v>42</v>
      </c>
      <c r="M588" t="s">
        <v>53</v>
      </c>
      <c r="N588" t="s">
        <v>491</v>
      </c>
      <c r="O588">
        <v>953</v>
      </c>
      <c r="P588">
        <v>186</v>
      </c>
      <c r="R588" t="s">
        <v>488</v>
      </c>
      <c r="S588">
        <v>4</v>
      </c>
      <c r="T588" t="s">
        <v>494</v>
      </c>
      <c r="U588" t="s">
        <v>495</v>
      </c>
      <c r="V588" t="s">
        <v>497</v>
      </c>
      <c r="W588" s="1">
        <v>45729</v>
      </c>
      <c r="X588" s="1">
        <v>45728</v>
      </c>
      <c r="Y588" t="s">
        <v>496</v>
      </c>
      <c r="Z588">
        <v>832.3</v>
      </c>
      <c r="AA588">
        <v>50</v>
      </c>
    </row>
    <row r="589" spans="1:27" x14ac:dyDescent="0.25">
      <c r="A589" s="1">
        <v>45728</v>
      </c>
      <c r="B589">
        <v>3749</v>
      </c>
      <c r="C589">
        <v>4</v>
      </c>
      <c r="D589">
        <v>4</v>
      </c>
      <c r="E589">
        <v>2</v>
      </c>
      <c r="F589">
        <v>3</v>
      </c>
      <c r="G589">
        <v>1</v>
      </c>
      <c r="I589">
        <v>4</v>
      </c>
      <c r="J589" t="s">
        <v>7</v>
      </c>
      <c r="K589">
        <v>49</v>
      </c>
      <c r="L589" t="s">
        <v>42</v>
      </c>
      <c r="M589" t="s">
        <v>47</v>
      </c>
      <c r="N589" t="s">
        <v>492</v>
      </c>
      <c r="O589">
        <v>319</v>
      </c>
      <c r="P589">
        <v>197</v>
      </c>
      <c r="R589" t="s">
        <v>488</v>
      </c>
      <c r="S589">
        <v>1</v>
      </c>
      <c r="T589" t="s">
        <v>494</v>
      </c>
      <c r="U589" t="s">
        <v>488</v>
      </c>
      <c r="V589" t="s">
        <v>497</v>
      </c>
      <c r="W589" s="1">
        <v>45735</v>
      </c>
      <c r="X589" s="1">
        <v>45728</v>
      </c>
      <c r="Y589" t="s">
        <v>498</v>
      </c>
      <c r="Z589">
        <v>368.2</v>
      </c>
      <c r="AA589">
        <v>10</v>
      </c>
    </row>
    <row r="590" spans="1:27" x14ac:dyDescent="0.25">
      <c r="A590" s="1">
        <v>45350</v>
      </c>
      <c r="B590">
        <v>2337</v>
      </c>
      <c r="C590">
        <v>5</v>
      </c>
      <c r="D590">
        <v>2</v>
      </c>
      <c r="E590">
        <v>1</v>
      </c>
      <c r="F590">
        <v>2</v>
      </c>
      <c r="G590">
        <v>3</v>
      </c>
      <c r="I590">
        <v>40</v>
      </c>
      <c r="J590" t="s">
        <v>3</v>
      </c>
      <c r="K590">
        <v>47</v>
      </c>
      <c r="L590" t="s">
        <v>42</v>
      </c>
      <c r="M590" t="s">
        <v>47</v>
      </c>
      <c r="N590" t="s">
        <v>486</v>
      </c>
      <c r="O590">
        <v>563</v>
      </c>
      <c r="P590">
        <v>42</v>
      </c>
      <c r="R590" t="s">
        <v>488</v>
      </c>
      <c r="S590">
        <v>1</v>
      </c>
      <c r="T590" t="s">
        <v>492</v>
      </c>
      <c r="U590" t="s">
        <v>488</v>
      </c>
      <c r="V590" t="s">
        <v>489</v>
      </c>
      <c r="Y590" t="s">
        <v>493</v>
      </c>
      <c r="Z590">
        <v>444.5</v>
      </c>
      <c r="AA590">
        <v>30</v>
      </c>
    </row>
    <row r="591" spans="1:27" x14ac:dyDescent="0.25">
      <c r="A591" s="1">
        <v>45728</v>
      </c>
      <c r="B591">
        <v>306</v>
      </c>
      <c r="C591">
        <v>2</v>
      </c>
      <c r="D591">
        <v>1</v>
      </c>
      <c r="E591">
        <v>1</v>
      </c>
      <c r="F591">
        <v>3</v>
      </c>
      <c r="G591">
        <v>2</v>
      </c>
      <c r="I591">
        <v>4</v>
      </c>
      <c r="J591" t="s">
        <v>7</v>
      </c>
      <c r="K591">
        <v>51</v>
      </c>
      <c r="L591" t="s">
        <v>42</v>
      </c>
      <c r="M591" t="s">
        <v>53</v>
      </c>
      <c r="N591" t="s">
        <v>486</v>
      </c>
      <c r="O591">
        <v>282</v>
      </c>
      <c r="P591">
        <v>127</v>
      </c>
      <c r="Q591" s="1">
        <v>45746</v>
      </c>
      <c r="R591" t="s">
        <v>495</v>
      </c>
      <c r="S591">
        <v>7</v>
      </c>
      <c r="T591" t="s">
        <v>492</v>
      </c>
      <c r="U591" t="s">
        <v>488</v>
      </c>
      <c r="V591" t="s">
        <v>489</v>
      </c>
      <c r="Y591" t="s">
        <v>490</v>
      </c>
      <c r="Z591">
        <v>286.3</v>
      </c>
      <c r="AA591">
        <v>0</v>
      </c>
    </row>
    <row r="592" spans="1:27" x14ac:dyDescent="0.25">
      <c r="A592" s="1">
        <v>45728</v>
      </c>
      <c r="B592">
        <v>2413</v>
      </c>
      <c r="C592">
        <v>5</v>
      </c>
      <c r="D592">
        <v>2</v>
      </c>
      <c r="E592">
        <v>5</v>
      </c>
      <c r="F592">
        <v>3</v>
      </c>
      <c r="G592">
        <v>3</v>
      </c>
      <c r="I592">
        <v>10</v>
      </c>
      <c r="J592" t="s">
        <v>5</v>
      </c>
      <c r="K592">
        <v>34</v>
      </c>
      <c r="L592" t="s">
        <v>42</v>
      </c>
      <c r="M592" t="s">
        <v>53</v>
      </c>
      <c r="N592" t="s">
        <v>492</v>
      </c>
      <c r="O592">
        <v>925</v>
      </c>
      <c r="P592">
        <v>195</v>
      </c>
      <c r="R592" t="s">
        <v>488</v>
      </c>
      <c r="S592">
        <v>7</v>
      </c>
      <c r="T592" t="s">
        <v>492</v>
      </c>
      <c r="U592" t="s">
        <v>495</v>
      </c>
      <c r="V592" t="s">
        <v>497</v>
      </c>
      <c r="W592" s="1">
        <v>45732</v>
      </c>
      <c r="X592" s="1">
        <v>45728</v>
      </c>
      <c r="Y592" t="s">
        <v>493</v>
      </c>
      <c r="Z592">
        <v>805</v>
      </c>
      <c r="AA592">
        <v>30</v>
      </c>
    </row>
    <row r="593" spans="1:27" x14ac:dyDescent="0.25">
      <c r="A593" s="1">
        <v>45351</v>
      </c>
      <c r="B593">
        <v>3669</v>
      </c>
      <c r="C593">
        <v>5</v>
      </c>
      <c r="D593">
        <v>1</v>
      </c>
      <c r="E593">
        <v>4</v>
      </c>
      <c r="F593">
        <v>5</v>
      </c>
      <c r="G593">
        <v>1</v>
      </c>
      <c r="I593">
        <v>9</v>
      </c>
      <c r="J593" t="s">
        <v>5</v>
      </c>
      <c r="K593">
        <v>73</v>
      </c>
      <c r="L593" t="s">
        <v>42</v>
      </c>
      <c r="M593" t="s">
        <v>49</v>
      </c>
      <c r="N593" t="s">
        <v>486</v>
      </c>
      <c r="O593">
        <v>321</v>
      </c>
      <c r="P593">
        <v>48</v>
      </c>
      <c r="Q593" s="1">
        <v>45361</v>
      </c>
      <c r="R593" t="s">
        <v>495</v>
      </c>
      <c r="S593">
        <v>2</v>
      </c>
      <c r="T593" t="s">
        <v>494</v>
      </c>
      <c r="U593" t="s">
        <v>488</v>
      </c>
      <c r="V593" t="s">
        <v>489</v>
      </c>
      <c r="Y593" t="s">
        <v>490</v>
      </c>
      <c r="Z593">
        <v>258.3</v>
      </c>
      <c r="AA593">
        <v>0</v>
      </c>
    </row>
    <row r="594" spans="1:27" x14ac:dyDescent="0.25">
      <c r="A594" s="1">
        <v>45351</v>
      </c>
      <c r="B594">
        <v>4103</v>
      </c>
      <c r="C594">
        <v>5</v>
      </c>
      <c r="D594">
        <v>2</v>
      </c>
      <c r="E594">
        <v>1</v>
      </c>
      <c r="F594">
        <v>2</v>
      </c>
      <c r="G594">
        <v>3</v>
      </c>
      <c r="I594">
        <v>40</v>
      </c>
      <c r="J594" t="s">
        <v>3</v>
      </c>
      <c r="K594">
        <v>36</v>
      </c>
      <c r="L594" t="s">
        <v>42</v>
      </c>
      <c r="M594" t="s">
        <v>53</v>
      </c>
      <c r="N594" t="s">
        <v>486</v>
      </c>
      <c r="O594">
        <v>489</v>
      </c>
      <c r="P594">
        <v>71</v>
      </c>
      <c r="Q594" s="1">
        <v>45362</v>
      </c>
      <c r="R594" t="s">
        <v>495</v>
      </c>
      <c r="S594">
        <v>1</v>
      </c>
      <c r="T594" t="s">
        <v>492</v>
      </c>
      <c r="U594" t="s">
        <v>488</v>
      </c>
      <c r="V594" t="s">
        <v>489</v>
      </c>
      <c r="Y594" t="s">
        <v>490</v>
      </c>
      <c r="Z594">
        <v>392</v>
      </c>
      <c r="AA594">
        <v>0</v>
      </c>
    </row>
    <row r="595" spans="1:27" x14ac:dyDescent="0.25">
      <c r="A595" s="1">
        <v>45728</v>
      </c>
      <c r="B595">
        <v>3075</v>
      </c>
      <c r="C595">
        <v>3</v>
      </c>
      <c r="D595">
        <v>2</v>
      </c>
      <c r="E595">
        <v>5</v>
      </c>
      <c r="F595">
        <v>1</v>
      </c>
      <c r="G595">
        <v>3</v>
      </c>
      <c r="I595">
        <v>4</v>
      </c>
      <c r="J595" t="s">
        <v>7</v>
      </c>
      <c r="K595">
        <v>52</v>
      </c>
      <c r="L595" t="s">
        <v>42</v>
      </c>
      <c r="M595" t="s">
        <v>43</v>
      </c>
      <c r="N595" t="s">
        <v>491</v>
      </c>
      <c r="O595">
        <v>571</v>
      </c>
      <c r="P595">
        <v>115</v>
      </c>
      <c r="R595" t="s">
        <v>488</v>
      </c>
      <c r="S595">
        <v>8</v>
      </c>
      <c r="T595" t="s">
        <v>494</v>
      </c>
      <c r="U595" t="s">
        <v>488</v>
      </c>
      <c r="V595" t="s">
        <v>497</v>
      </c>
      <c r="W595" s="1">
        <v>45732</v>
      </c>
      <c r="X595" s="1">
        <v>45728</v>
      </c>
      <c r="Y595" t="s">
        <v>496</v>
      </c>
      <c r="Z595">
        <v>515.20000000000005</v>
      </c>
      <c r="AA595">
        <v>50</v>
      </c>
    </row>
    <row r="596" spans="1:27" x14ac:dyDescent="0.25">
      <c r="A596" s="1">
        <v>45351</v>
      </c>
      <c r="B596">
        <v>2384</v>
      </c>
      <c r="C596">
        <v>5</v>
      </c>
      <c r="D596">
        <v>2</v>
      </c>
      <c r="E596">
        <v>1</v>
      </c>
      <c r="F596">
        <v>2</v>
      </c>
      <c r="G596">
        <v>1</v>
      </c>
      <c r="I596">
        <v>40</v>
      </c>
      <c r="J596" t="s">
        <v>3</v>
      </c>
      <c r="K596">
        <v>75</v>
      </c>
      <c r="L596" t="s">
        <v>42</v>
      </c>
      <c r="M596" t="s">
        <v>53</v>
      </c>
      <c r="N596" t="s">
        <v>486</v>
      </c>
      <c r="O596">
        <v>776</v>
      </c>
      <c r="P596">
        <v>125</v>
      </c>
      <c r="Q596" s="1">
        <v>45358</v>
      </c>
      <c r="R596" t="s">
        <v>495</v>
      </c>
      <c r="S596">
        <v>1</v>
      </c>
      <c r="T596" t="s">
        <v>492</v>
      </c>
      <c r="U596" t="s">
        <v>488</v>
      </c>
      <c r="V596" t="s">
        <v>489</v>
      </c>
      <c r="Y596" t="s">
        <v>490</v>
      </c>
      <c r="Z596">
        <v>630.70000000000005</v>
      </c>
      <c r="AA596">
        <v>0</v>
      </c>
    </row>
    <row r="597" spans="1:27" x14ac:dyDescent="0.25">
      <c r="A597" s="1">
        <v>45728</v>
      </c>
      <c r="B597">
        <v>514</v>
      </c>
      <c r="C597">
        <v>5</v>
      </c>
      <c r="D597">
        <v>1</v>
      </c>
      <c r="E597">
        <v>5</v>
      </c>
      <c r="F597">
        <v>1</v>
      </c>
      <c r="G597">
        <v>1</v>
      </c>
      <c r="I597">
        <v>10</v>
      </c>
      <c r="J597" t="s">
        <v>5</v>
      </c>
      <c r="K597">
        <v>21</v>
      </c>
      <c r="L597" t="s">
        <v>42</v>
      </c>
      <c r="M597" t="s">
        <v>49</v>
      </c>
      <c r="N597" t="s">
        <v>486</v>
      </c>
      <c r="O597">
        <v>788</v>
      </c>
      <c r="P597">
        <v>199</v>
      </c>
      <c r="R597" t="s">
        <v>488</v>
      </c>
      <c r="S597">
        <v>5</v>
      </c>
      <c r="T597" t="s">
        <v>487</v>
      </c>
      <c r="U597" t="s">
        <v>488</v>
      </c>
      <c r="V597" t="s">
        <v>489</v>
      </c>
      <c r="W597" s="1">
        <v>45730</v>
      </c>
      <c r="X597" s="1">
        <v>45728</v>
      </c>
      <c r="Y597" t="s">
        <v>493</v>
      </c>
      <c r="Z597">
        <v>711.9</v>
      </c>
      <c r="AA597">
        <v>30</v>
      </c>
    </row>
    <row r="598" spans="1:27" x14ac:dyDescent="0.25">
      <c r="A598" s="1">
        <v>45351</v>
      </c>
      <c r="B598">
        <v>172</v>
      </c>
      <c r="C598">
        <v>5</v>
      </c>
      <c r="D598">
        <v>2</v>
      </c>
      <c r="E598">
        <v>1</v>
      </c>
      <c r="F598">
        <v>2</v>
      </c>
      <c r="G598">
        <v>1</v>
      </c>
      <c r="I598">
        <v>40</v>
      </c>
      <c r="J598" t="s">
        <v>3</v>
      </c>
      <c r="K598">
        <v>43</v>
      </c>
      <c r="L598" t="s">
        <v>42</v>
      </c>
      <c r="M598" t="s">
        <v>49</v>
      </c>
      <c r="N598" t="s">
        <v>486</v>
      </c>
      <c r="O598">
        <v>958</v>
      </c>
      <c r="P598">
        <v>20</v>
      </c>
      <c r="Q598" s="1">
        <v>45358</v>
      </c>
      <c r="R598" t="s">
        <v>495</v>
      </c>
      <c r="S598">
        <v>1</v>
      </c>
      <c r="T598" t="s">
        <v>492</v>
      </c>
      <c r="U598" t="s">
        <v>488</v>
      </c>
      <c r="V598" t="s">
        <v>489</v>
      </c>
      <c r="Y598" t="s">
        <v>490</v>
      </c>
      <c r="Z598">
        <v>684.6</v>
      </c>
      <c r="AA598">
        <v>0</v>
      </c>
    </row>
    <row r="599" spans="1:27" x14ac:dyDescent="0.25">
      <c r="A599" s="1">
        <v>45728</v>
      </c>
      <c r="B599">
        <v>2646</v>
      </c>
      <c r="C599">
        <v>2</v>
      </c>
      <c r="D599">
        <v>5</v>
      </c>
      <c r="E599">
        <v>5</v>
      </c>
      <c r="F599">
        <v>3</v>
      </c>
      <c r="G599">
        <v>2</v>
      </c>
      <c r="I599">
        <v>4</v>
      </c>
      <c r="J599" t="s">
        <v>7</v>
      </c>
      <c r="K599">
        <v>26</v>
      </c>
      <c r="L599" t="s">
        <v>42</v>
      </c>
      <c r="M599" t="s">
        <v>60</v>
      </c>
      <c r="N599" t="s">
        <v>491</v>
      </c>
      <c r="O599">
        <v>209</v>
      </c>
      <c r="P599">
        <v>98</v>
      </c>
      <c r="Q599" s="1">
        <v>45757</v>
      </c>
      <c r="R599" t="s">
        <v>495</v>
      </c>
      <c r="S599">
        <v>1</v>
      </c>
      <c r="T599" t="s">
        <v>487</v>
      </c>
      <c r="U599" t="s">
        <v>488</v>
      </c>
      <c r="V599" t="s">
        <v>489</v>
      </c>
      <c r="Y599" t="s">
        <v>490</v>
      </c>
      <c r="Z599">
        <v>214.9</v>
      </c>
      <c r="AA599">
        <v>0</v>
      </c>
    </row>
    <row r="600" spans="1:27" x14ac:dyDescent="0.25">
      <c r="A600" s="1">
        <v>45351</v>
      </c>
      <c r="B600">
        <v>687</v>
      </c>
      <c r="C600">
        <v>5</v>
      </c>
      <c r="D600">
        <v>2</v>
      </c>
      <c r="E600">
        <v>1</v>
      </c>
      <c r="F600">
        <v>2</v>
      </c>
      <c r="G600">
        <v>2</v>
      </c>
      <c r="I600">
        <v>40</v>
      </c>
      <c r="J600" t="s">
        <v>3</v>
      </c>
      <c r="K600">
        <v>43</v>
      </c>
      <c r="L600" t="s">
        <v>42</v>
      </c>
      <c r="M600" t="s">
        <v>60</v>
      </c>
      <c r="N600" t="s">
        <v>491</v>
      </c>
      <c r="O600">
        <v>878</v>
      </c>
      <c r="P600">
        <v>44</v>
      </c>
      <c r="R600" t="s">
        <v>488</v>
      </c>
      <c r="S600">
        <v>1</v>
      </c>
      <c r="T600" t="s">
        <v>492</v>
      </c>
      <c r="U600" t="s">
        <v>488</v>
      </c>
      <c r="V600" t="s">
        <v>489</v>
      </c>
      <c r="Y600" t="s">
        <v>493</v>
      </c>
      <c r="Z600">
        <v>666.4</v>
      </c>
      <c r="AA600">
        <v>30</v>
      </c>
    </row>
    <row r="601" spans="1:27" x14ac:dyDescent="0.25">
      <c r="A601" s="1">
        <v>45728</v>
      </c>
      <c r="B601">
        <v>4064</v>
      </c>
      <c r="C601">
        <v>3</v>
      </c>
      <c r="D601">
        <v>3</v>
      </c>
      <c r="E601">
        <v>1</v>
      </c>
      <c r="F601">
        <v>2</v>
      </c>
      <c r="G601">
        <v>1</v>
      </c>
      <c r="I601">
        <v>10</v>
      </c>
      <c r="J601" t="s">
        <v>5</v>
      </c>
      <c r="K601">
        <v>78</v>
      </c>
      <c r="L601" t="s">
        <v>42</v>
      </c>
      <c r="M601" t="s">
        <v>49</v>
      </c>
      <c r="N601" t="s">
        <v>491</v>
      </c>
      <c r="O601">
        <v>244</v>
      </c>
      <c r="P601">
        <v>139</v>
      </c>
      <c r="Q601" s="1">
        <v>45744</v>
      </c>
      <c r="R601" t="s">
        <v>495</v>
      </c>
      <c r="S601">
        <v>5</v>
      </c>
      <c r="T601" t="s">
        <v>492</v>
      </c>
      <c r="U601" t="s">
        <v>495</v>
      </c>
      <c r="V601" t="s">
        <v>497</v>
      </c>
      <c r="Y601" t="s">
        <v>490</v>
      </c>
      <c r="Z601">
        <v>268.10000000000002</v>
      </c>
      <c r="AA601">
        <v>0</v>
      </c>
    </row>
    <row r="602" spans="1:27" x14ac:dyDescent="0.25">
      <c r="A602" s="1">
        <v>45727</v>
      </c>
      <c r="B602">
        <v>3199</v>
      </c>
      <c r="C602">
        <v>4</v>
      </c>
      <c r="D602">
        <v>4</v>
      </c>
      <c r="E602">
        <v>3</v>
      </c>
      <c r="F602">
        <v>5</v>
      </c>
      <c r="G602">
        <v>1</v>
      </c>
      <c r="I602">
        <v>10</v>
      </c>
      <c r="J602" t="s">
        <v>5</v>
      </c>
      <c r="K602">
        <v>50</v>
      </c>
      <c r="L602" t="s">
        <v>42</v>
      </c>
      <c r="M602" t="s">
        <v>60</v>
      </c>
      <c r="N602" t="s">
        <v>491</v>
      </c>
      <c r="O602">
        <v>900</v>
      </c>
      <c r="P602">
        <v>123</v>
      </c>
      <c r="Q602" s="1">
        <v>45750</v>
      </c>
      <c r="R602" t="s">
        <v>495</v>
      </c>
      <c r="S602">
        <v>7</v>
      </c>
      <c r="T602" t="s">
        <v>492</v>
      </c>
      <c r="U602" t="s">
        <v>495</v>
      </c>
      <c r="V602" t="s">
        <v>497</v>
      </c>
      <c r="Y602" t="s">
        <v>490</v>
      </c>
      <c r="Z602">
        <v>716.1</v>
      </c>
      <c r="AA602">
        <v>0</v>
      </c>
    </row>
    <row r="603" spans="1:27" x14ac:dyDescent="0.25">
      <c r="A603" s="1">
        <v>45727</v>
      </c>
      <c r="B603">
        <v>4299</v>
      </c>
      <c r="C603">
        <v>3</v>
      </c>
      <c r="D603">
        <v>4</v>
      </c>
      <c r="E603">
        <v>1</v>
      </c>
      <c r="F603">
        <v>4</v>
      </c>
      <c r="G603">
        <v>3</v>
      </c>
      <c r="I603">
        <v>4</v>
      </c>
      <c r="J603" t="s">
        <v>7</v>
      </c>
      <c r="K603">
        <v>61</v>
      </c>
      <c r="L603" t="s">
        <v>42</v>
      </c>
      <c r="M603" t="s">
        <v>60</v>
      </c>
      <c r="N603" t="s">
        <v>492</v>
      </c>
      <c r="O603">
        <v>706</v>
      </c>
      <c r="P603">
        <v>196</v>
      </c>
      <c r="Q603" s="1">
        <v>45746</v>
      </c>
      <c r="R603" t="s">
        <v>495</v>
      </c>
      <c r="S603">
        <v>9</v>
      </c>
      <c r="T603" t="s">
        <v>487</v>
      </c>
      <c r="U603" t="s">
        <v>488</v>
      </c>
      <c r="V603" t="s">
        <v>497</v>
      </c>
      <c r="Y603" t="s">
        <v>490</v>
      </c>
      <c r="Z603">
        <v>631.4</v>
      </c>
      <c r="AA603">
        <v>0</v>
      </c>
    </row>
    <row r="604" spans="1:27" x14ac:dyDescent="0.25">
      <c r="A604" s="1">
        <v>45352</v>
      </c>
      <c r="B604">
        <v>1586</v>
      </c>
      <c r="C604">
        <v>5</v>
      </c>
      <c r="D604">
        <v>2</v>
      </c>
      <c r="E604">
        <v>1</v>
      </c>
      <c r="F604">
        <v>2</v>
      </c>
      <c r="G604">
        <v>1</v>
      </c>
      <c r="I604">
        <v>40</v>
      </c>
      <c r="J604" t="s">
        <v>3</v>
      </c>
      <c r="K604">
        <v>26</v>
      </c>
      <c r="L604" t="s">
        <v>42</v>
      </c>
      <c r="M604" t="s">
        <v>47</v>
      </c>
      <c r="N604" t="s">
        <v>486</v>
      </c>
      <c r="O604">
        <v>187</v>
      </c>
      <c r="P604">
        <v>163</v>
      </c>
      <c r="Q604" s="1">
        <v>45362</v>
      </c>
      <c r="R604" t="s">
        <v>495</v>
      </c>
      <c r="S604">
        <v>1</v>
      </c>
      <c r="T604" t="s">
        <v>494</v>
      </c>
      <c r="U604" t="s">
        <v>488</v>
      </c>
      <c r="V604" t="s">
        <v>489</v>
      </c>
      <c r="Y604" t="s">
        <v>490</v>
      </c>
      <c r="Z604">
        <v>245</v>
      </c>
      <c r="AA604">
        <v>0</v>
      </c>
    </row>
    <row r="605" spans="1:27" x14ac:dyDescent="0.25">
      <c r="A605" s="1">
        <v>45352</v>
      </c>
      <c r="B605">
        <v>902</v>
      </c>
      <c r="C605">
        <v>5</v>
      </c>
      <c r="D605">
        <v>1</v>
      </c>
      <c r="E605">
        <v>4</v>
      </c>
      <c r="F605">
        <v>1</v>
      </c>
      <c r="G605">
        <v>2</v>
      </c>
      <c r="I605">
        <v>9</v>
      </c>
      <c r="J605" t="s">
        <v>5</v>
      </c>
      <c r="K605">
        <v>29</v>
      </c>
      <c r="L605" t="s">
        <v>42</v>
      </c>
      <c r="M605" t="s">
        <v>53</v>
      </c>
      <c r="N605" t="s">
        <v>486</v>
      </c>
      <c r="O605">
        <v>931</v>
      </c>
      <c r="P605">
        <v>110</v>
      </c>
      <c r="Q605" s="1">
        <v>45371</v>
      </c>
      <c r="R605" t="s">
        <v>495</v>
      </c>
      <c r="S605">
        <v>2</v>
      </c>
      <c r="T605" t="s">
        <v>494</v>
      </c>
      <c r="U605" t="s">
        <v>488</v>
      </c>
      <c r="V605" t="s">
        <v>489</v>
      </c>
      <c r="Y605" t="s">
        <v>490</v>
      </c>
      <c r="Z605">
        <v>728.7</v>
      </c>
      <c r="AA605">
        <v>0</v>
      </c>
    </row>
    <row r="606" spans="1:27" x14ac:dyDescent="0.25">
      <c r="A606" s="1">
        <v>45727</v>
      </c>
      <c r="B606">
        <v>3141</v>
      </c>
      <c r="C606">
        <v>2</v>
      </c>
      <c r="D606">
        <v>2</v>
      </c>
      <c r="E606">
        <v>5</v>
      </c>
      <c r="F606">
        <v>5</v>
      </c>
      <c r="G606">
        <v>3</v>
      </c>
      <c r="I606">
        <v>10</v>
      </c>
      <c r="J606" t="s">
        <v>5</v>
      </c>
      <c r="K606">
        <v>22</v>
      </c>
      <c r="L606" t="s">
        <v>42</v>
      </c>
      <c r="M606" t="s">
        <v>49</v>
      </c>
      <c r="N606" t="s">
        <v>491</v>
      </c>
      <c r="O606">
        <v>325</v>
      </c>
      <c r="P606">
        <v>116</v>
      </c>
      <c r="Q606" s="1">
        <v>45744</v>
      </c>
      <c r="R606" t="s">
        <v>495</v>
      </c>
      <c r="S606">
        <v>10</v>
      </c>
      <c r="T606" t="s">
        <v>487</v>
      </c>
      <c r="U606" t="s">
        <v>488</v>
      </c>
      <c r="V606" t="s">
        <v>489</v>
      </c>
      <c r="Y606" t="s">
        <v>490</v>
      </c>
      <c r="Z606">
        <v>308.7</v>
      </c>
      <c r="AA606">
        <v>0</v>
      </c>
    </row>
    <row r="607" spans="1:27" x14ac:dyDescent="0.25">
      <c r="A607" s="1">
        <v>45726</v>
      </c>
      <c r="B607">
        <v>2780</v>
      </c>
      <c r="C607">
        <v>2</v>
      </c>
      <c r="D607">
        <v>5</v>
      </c>
      <c r="E607">
        <v>5</v>
      </c>
      <c r="F607">
        <v>1</v>
      </c>
      <c r="G607">
        <v>2</v>
      </c>
      <c r="I607">
        <v>4</v>
      </c>
      <c r="J607" t="s">
        <v>7</v>
      </c>
      <c r="K607">
        <v>29</v>
      </c>
      <c r="L607" t="s">
        <v>42</v>
      </c>
      <c r="M607" t="s">
        <v>43</v>
      </c>
      <c r="N607" t="s">
        <v>486</v>
      </c>
      <c r="O607">
        <v>267</v>
      </c>
      <c r="P607">
        <v>143</v>
      </c>
      <c r="Q607" s="1">
        <v>45746</v>
      </c>
      <c r="R607" t="s">
        <v>495</v>
      </c>
      <c r="S607">
        <v>9</v>
      </c>
      <c r="T607" t="s">
        <v>492</v>
      </c>
      <c r="U607" t="s">
        <v>488</v>
      </c>
      <c r="V607" t="s">
        <v>489</v>
      </c>
      <c r="Y607" t="s">
        <v>490</v>
      </c>
      <c r="Z607">
        <v>287</v>
      </c>
      <c r="AA607">
        <v>0</v>
      </c>
    </row>
    <row r="608" spans="1:27" x14ac:dyDescent="0.25">
      <c r="A608" s="1">
        <v>45352</v>
      </c>
      <c r="B608">
        <v>4455</v>
      </c>
      <c r="C608">
        <v>5</v>
      </c>
      <c r="D608">
        <v>2</v>
      </c>
      <c r="E608">
        <v>1</v>
      </c>
      <c r="F608">
        <v>2</v>
      </c>
      <c r="G608">
        <v>3</v>
      </c>
      <c r="I608">
        <v>40</v>
      </c>
      <c r="J608" t="s">
        <v>3</v>
      </c>
      <c r="K608">
        <v>75</v>
      </c>
      <c r="L608" t="s">
        <v>42</v>
      </c>
      <c r="M608" t="s">
        <v>43</v>
      </c>
      <c r="N608" t="s">
        <v>486</v>
      </c>
      <c r="O608">
        <v>668</v>
      </c>
      <c r="P608">
        <v>72</v>
      </c>
      <c r="Q608" s="1">
        <v>45372</v>
      </c>
      <c r="R608" t="s">
        <v>495</v>
      </c>
      <c r="S608">
        <v>1</v>
      </c>
      <c r="T608" t="s">
        <v>492</v>
      </c>
      <c r="U608" t="s">
        <v>488</v>
      </c>
      <c r="V608" t="s">
        <v>489</v>
      </c>
      <c r="Y608" t="s">
        <v>490</v>
      </c>
      <c r="Z608">
        <v>518</v>
      </c>
      <c r="AA608">
        <v>0</v>
      </c>
    </row>
    <row r="609" spans="1:27" x14ac:dyDescent="0.25">
      <c r="A609" s="1">
        <v>45352</v>
      </c>
      <c r="B609">
        <v>2616</v>
      </c>
      <c r="C609">
        <v>5</v>
      </c>
      <c r="D609">
        <v>1</v>
      </c>
      <c r="E609">
        <v>4</v>
      </c>
      <c r="F609">
        <v>4</v>
      </c>
      <c r="G609">
        <v>1</v>
      </c>
      <c r="I609">
        <v>9</v>
      </c>
      <c r="J609" t="s">
        <v>5</v>
      </c>
      <c r="K609">
        <v>75</v>
      </c>
      <c r="L609" t="s">
        <v>42</v>
      </c>
      <c r="M609" t="s">
        <v>60</v>
      </c>
      <c r="N609" t="s">
        <v>486</v>
      </c>
      <c r="O609">
        <v>128</v>
      </c>
      <c r="P609">
        <v>170</v>
      </c>
      <c r="Q609" s="1">
        <v>45377</v>
      </c>
      <c r="R609" t="s">
        <v>495</v>
      </c>
      <c r="S609">
        <v>2</v>
      </c>
      <c r="T609" t="s">
        <v>487</v>
      </c>
      <c r="U609" t="s">
        <v>488</v>
      </c>
      <c r="V609" t="s">
        <v>489</v>
      </c>
      <c r="Y609" t="s">
        <v>490</v>
      </c>
      <c r="Z609">
        <v>208.6</v>
      </c>
      <c r="AA609">
        <v>0</v>
      </c>
    </row>
    <row r="610" spans="1:27" x14ac:dyDescent="0.25">
      <c r="A610" s="1">
        <v>45352</v>
      </c>
      <c r="B610">
        <v>4846</v>
      </c>
      <c r="C610">
        <v>5</v>
      </c>
      <c r="D610">
        <v>2</v>
      </c>
      <c r="E610">
        <v>1</v>
      </c>
      <c r="F610">
        <v>2</v>
      </c>
      <c r="G610">
        <v>1</v>
      </c>
      <c r="I610">
        <v>40</v>
      </c>
      <c r="J610" t="s">
        <v>3</v>
      </c>
      <c r="K610">
        <v>18</v>
      </c>
      <c r="L610" t="s">
        <v>42</v>
      </c>
      <c r="M610" t="s">
        <v>43</v>
      </c>
      <c r="N610" t="s">
        <v>491</v>
      </c>
      <c r="O610">
        <v>757</v>
      </c>
      <c r="P610">
        <v>190</v>
      </c>
      <c r="R610" t="s">
        <v>488</v>
      </c>
      <c r="S610">
        <v>1</v>
      </c>
      <c r="T610" t="s">
        <v>492</v>
      </c>
      <c r="U610" t="s">
        <v>488</v>
      </c>
      <c r="V610" t="s">
        <v>489</v>
      </c>
      <c r="Y610" t="s">
        <v>496</v>
      </c>
      <c r="Z610">
        <v>697.9</v>
      </c>
      <c r="AA610">
        <v>50</v>
      </c>
    </row>
    <row r="611" spans="1:27" x14ac:dyDescent="0.25">
      <c r="A611" s="1">
        <v>45352</v>
      </c>
      <c r="B611">
        <v>3644</v>
      </c>
      <c r="C611">
        <v>5</v>
      </c>
      <c r="D611">
        <v>1</v>
      </c>
      <c r="E611">
        <v>4</v>
      </c>
      <c r="F611">
        <v>2</v>
      </c>
      <c r="G611">
        <v>3</v>
      </c>
      <c r="I611">
        <v>40</v>
      </c>
      <c r="J611" t="s">
        <v>3</v>
      </c>
      <c r="K611">
        <v>64</v>
      </c>
      <c r="L611" t="s">
        <v>42</v>
      </c>
      <c r="M611" t="s">
        <v>49</v>
      </c>
      <c r="N611" t="s">
        <v>491</v>
      </c>
      <c r="O611">
        <v>266</v>
      </c>
      <c r="P611">
        <v>63</v>
      </c>
      <c r="R611" t="s">
        <v>488</v>
      </c>
      <c r="S611">
        <v>2</v>
      </c>
      <c r="T611" t="s">
        <v>494</v>
      </c>
      <c r="U611" t="s">
        <v>488</v>
      </c>
      <c r="V611" t="s">
        <v>489</v>
      </c>
      <c r="Y611" t="s">
        <v>498</v>
      </c>
      <c r="Z611">
        <v>237.3</v>
      </c>
      <c r="AA611">
        <v>10</v>
      </c>
    </row>
    <row r="612" spans="1:27" x14ac:dyDescent="0.25">
      <c r="A612" s="1">
        <v>45353</v>
      </c>
      <c r="B612">
        <v>4916</v>
      </c>
      <c r="C612">
        <v>5</v>
      </c>
      <c r="D612">
        <v>2</v>
      </c>
      <c r="E612">
        <v>1</v>
      </c>
      <c r="F612">
        <v>2</v>
      </c>
      <c r="G612">
        <v>1</v>
      </c>
      <c r="I612">
        <v>9</v>
      </c>
      <c r="J612" t="s">
        <v>5</v>
      </c>
      <c r="K612">
        <v>51</v>
      </c>
      <c r="L612" t="s">
        <v>42</v>
      </c>
      <c r="M612" t="s">
        <v>43</v>
      </c>
      <c r="N612" t="s">
        <v>486</v>
      </c>
      <c r="O612">
        <v>988</v>
      </c>
      <c r="P612">
        <v>51</v>
      </c>
      <c r="Q612" s="1">
        <v>45364</v>
      </c>
      <c r="R612" t="s">
        <v>495</v>
      </c>
      <c r="S612">
        <v>1</v>
      </c>
      <c r="T612" t="s">
        <v>487</v>
      </c>
      <c r="U612" t="s">
        <v>488</v>
      </c>
      <c r="V612" t="s">
        <v>489</v>
      </c>
      <c r="Y612" t="s">
        <v>490</v>
      </c>
      <c r="Z612">
        <v>727.3</v>
      </c>
      <c r="AA612">
        <v>0</v>
      </c>
    </row>
    <row r="613" spans="1:27" x14ac:dyDescent="0.25">
      <c r="A613" s="1">
        <v>45353</v>
      </c>
      <c r="B613">
        <v>3071</v>
      </c>
      <c r="C613">
        <v>5</v>
      </c>
      <c r="D613">
        <v>1</v>
      </c>
      <c r="E613">
        <v>4</v>
      </c>
      <c r="F613">
        <v>2</v>
      </c>
      <c r="G613">
        <v>1</v>
      </c>
      <c r="I613">
        <v>40</v>
      </c>
      <c r="J613" t="s">
        <v>3</v>
      </c>
      <c r="K613">
        <v>49</v>
      </c>
      <c r="L613" t="s">
        <v>42</v>
      </c>
      <c r="M613" t="s">
        <v>49</v>
      </c>
      <c r="N613" t="s">
        <v>492</v>
      </c>
      <c r="O613">
        <v>804</v>
      </c>
      <c r="P613">
        <v>42</v>
      </c>
      <c r="R613" t="s">
        <v>488</v>
      </c>
      <c r="S613">
        <v>2</v>
      </c>
      <c r="T613" t="s">
        <v>487</v>
      </c>
      <c r="U613" t="s">
        <v>488</v>
      </c>
      <c r="V613" t="s">
        <v>489</v>
      </c>
      <c r="Y613" t="s">
        <v>498</v>
      </c>
      <c r="Z613">
        <v>599.20000000000005</v>
      </c>
      <c r="AA613">
        <v>10</v>
      </c>
    </row>
    <row r="614" spans="1:27" x14ac:dyDescent="0.25">
      <c r="A614" s="1">
        <v>45726</v>
      </c>
      <c r="B614">
        <v>435</v>
      </c>
      <c r="C614">
        <v>4</v>
      </c>
      <c r="D614">
        <v>1</v>
      </c>
      <c r="E614">
        <v>1</v>
      </c>
      <c r="F614">
        <v>3</v>
      </c>
      <c r="G614">
        <v>3</v>
      </c>
      <c r="I614">
        <v>10</v>
      </c>
      <c r="J614" t="s">
        <v>5</v>
      </c>
      <c r="K614">
        <v>47</v>
      </c>
      <c r="L614" t="s">
        <v>42</v>
      </c>
      <c r="M614" t="s">
        <v>47</v>
      </c>
      <c r="N614" t="s">
        <v>491</v>
      </c>
      <c r="O614">
        <v>140</v>
      </c>
      <c r="P614">
        <v>55</v>
      </c>
      <c r="Q614" s="1">
        <v>45736</v>
      </c>
      <c r="R614" t="s">
        <v>495</v>
      </c>
      <c r="S614">
        <v>5</v>
      </c>
      <c r="T614" t="s">
        <v>494</v>
      </c>
      <c r="U614" t="s">
        <v>488</v>
      </c>
      <c r="V614" t="s">
        <v>489</v>
      </c>
      <c r="Y614" t="s">
        <v>490</v>
      </c>
      <c r="Z614">
        <v>136.5</v>
      </c>
      <c r="AA614">
        <v>0</v>
      </c>
    </row>
    <row r="615" spans="1:27" x14ac:dyDescent="0.25">
      <c r="A615" s="1">
        <v>45353</v>
      </c>
      <c r="B615">
        <v>4955</v>
      </c>
      <c r="C615">
        <v>5</v>
      </c>
      <c r="D615">
        <v>1</v>
      </c>
      <c r="E615">
        <v>4</v>
      </c>
      <c r="F615">
        <v>2</v>
      </c>
      <c r="G615">
        <v>3</v>
      </c>
      <c r="I615">
        <v>40</v>
      </c>
      <c r="J615" t="s">
        <v>3</v>
      </c>
      <c r="K615">
        <v>71</v>
      </c>
      <c r="L615" t="s">
        <v>42</v>
      </c>
      <c r="M615" t="s">
        <v>60</v>
      </c>
      <c r="N615" t="s">
        <v>486</v>
      </c>
      <c r="O615">
        <v>629</v>
      </c>
      <c r="P615">
        <v>38</v>
      </c>
      <c r="R615" t="s">
        <v>488</v>
      </c>
      <c r="S615">
        <v>2</v>
      </c>
      <c r="T615" t="s">
        <v>487</v>
      </c>
      <c r="U615" t="s">
        <v>488</v>
      </c>
      <c r="V615" t="s">
        <v>489</v>
      </c>
      <c r="Y615" t="s">
        <v>493</v>
      </c>
      <c r="Z615">
        <v>487.9</v>
      </c>
      <c r="AA615">
        <v>30</v>
      </c>
    </row>
    <row r="616" spans="1:27" x14ac:dyDescent="0.25">
      <c r="A616" s="1">
        <v>45726</v>
      </c>
      <c r="B616">
        <v>2884</v>
      </c>
      <c r="C616">
        <v>5</v>
      </c>
      <c r="D616">
        <v>2</v>
      </c>
      <c r="E616">
        <v>2</v>
      </c>
      <c r="F616">
        <v>3</v>
      </c>
      <c r="G616">
        <v>3</v>
      </c>
      <c r="I616">
        <v>4</v>
      </c>
      <c r="J616" t="s">
        <v>7</v>
      </c>
      <c r="K616">
        <v>79</v>
      </c>
      <c r="L616" t="s">
        <v>42</v>
      </c>
      <c r="M616" t="s">
        <v>47</v>
      </c>
      <c r="N616" t="s">
        <v>491</v>
      </c>
      <c r="O616">
        <v>184</v>
      </c>
      <c r="P616">
        <v>171</v>
      </c>
      <c r="Q616" s="1">
        <v>45740</v>
      </c>
      <c r="R616" t="s">
        <v>495</v>
      </c>
      <c r="S616">
        <v>3</v>
      </c>
      <c r="T616" t="s">
        <v>494</v>
      </c>
      <c r="U616" t="s">
        <v>488</v>
      </c>
      <c r="V616" t="s">
        <v>497</v>
      </c>
      <c r="Y616" t="s">
        <v>490</v>
      </c>
      <c r="Z616">
        <v>248.5</v>
      </c>
      <c r="AA616">
        <v>0</v>
      </c>
    </row>
    <row r="617" spans="1:27" x14ac:dyDescent="0.25">
      <c r="A617" s="1">
        <v>45353</v>
      </c>
      <c r="B617">
        <v>686</v>
      </c>
      <c r="C617">
        <v>5</v>
      </c>
      <c r="D617">
        <v>1</v>
      </c>
      <c r="E617">
        <v>4</v>
      </c>
      <c r="F617">
        <v>4</v>
      </c>
      <c r="G617">
        <v>2</v>
      </c>
      <c r="I617">
        <v>40</v>
      </c>
      <c r="J617" t="s">
        <v>3</v>
      </c>
      <c r="K617">
        <v>42</v>
      </c>
      <c r="L617" t="s">
        <v>42</v>
      </c>
      <c r="M617" t="s">
        <v>43</v>
      </c>
      <c r="N617" t="s">
        <v>486</v>
      </c>
      <c r="O617">
        <v>945</v>
      </c>
      <c r="P617">
        <v>165</v>
      </c>
      <c r="Q617" s="1">
        <v>45370</v>
      </c>
      <c r="R617" t="s">
        <v>495</v>
      </c>
      <c r="S617">
        <v>2</v>
      </c>
      <c r="T617" t="s">
        <v>492</v>
      </c>
      <c r="U617" t="s">
        <v>488</v>
      </c>
      <c r="V617" t="s">
        <v>489</v>
      </c>
      <c r="Y617" t="s">
        <v>490</v>
      </c>
      <c r="Z617">
        <v>777</v>
      </c>
      <c r="AA617">
        <v>0</v>
      </c>
    </row>
    <row r="618" spans="1:27" x14ac:dyDescent="0.25">
      <c r="A618" s="1">
        <v>45353</v>
      </c>
      <c r="B618">
        <v>3895</v>
      </c>
      <c r="C618">
        <v>5</v>
      </c>
      <c r="D618">
        <v>2</v>
      </c>
      <c r="E618">
        <v>1</v>
      </c>
      <c r="F618">
        <v>2</v>
      </c>
      <c r="G618">
        <v>3</v>
      </c>
      <c r="I618">
        <v>9</v>
      </c>
      <c r="J618" t="s">
        <v>5</v>
      </c>
      <c r="K618">
        <v>57</v>
      </c>
      <c r="L618" t="s">
        <v>42</v>
      </c>
      <c r="M618" t="s">
        <v>47</v>
      </c>
      <c r="N618" t="s">
        <v>486</v>
      </c>
      <c r="O618">
        <v>381</v>
      </c>
      <c r="P618">
        <v>88</v>
      </c>
      <c r="Q618" s="1">
        <v>45367</v>
      </c>
      <c r="R618" t="s">
        <v>495</v>
      </c>
      <c r="S618">
        <v>1</v>
      </c>
      <c r="T618" t="s">
        <v>487</v>
      </c>
      <c r="U618" t="s">
        <v>488</v>
      </c>
      <c r="V618" t="s">
        <v>489</v>
      </c>
      <c r="Y618" t="s">
        <v>490</v>
      </c>
      <c r="Z618">
        <v>328.3</v>
      </c>
      <c r="AA618">
        <v>0</v>
      </c>
    </row>
    <row r="619" spans="1:27" x14ac:dyDescent="0.25">
      <c r="A619" s="1">
        <v>45725</v>
      </c>
      <c r="B619">
        <v>912</v>
      </c>
      <c r="C619">
        <v>4</v>
      </c>
      <c r="D619">
        <v>1</v>
      </c>
      <c r="E619">
        <v>2</v>
      </c>
      <c r="F619">
        <v>1</v>
      </c>
      <c r="G619">
        <v>1</v>
      </c>
      <c r="I619">
        <v>4</v>
      </c>
      <c r="J619" t="s">
        <v>7</v>
      </c>
      <c r="K619">
        <v>33</v>
      </c>
      <c r="L619" t="s">
        <v>42</v>
      </c>
      <c r="M619" t="s">
        <v>53</v>
      </c>
      <c r="N619" t="s">
        <v>492</v>
      </c>
      <c r="O619">
        <v>983</v>
      </c>
      <c r="P619">
        <v>109</v>
      </c>
      <c r="Q619" s="1">
        <v>45742</v>
      </c>
      <c r="R619" t="s">
        <v>495</v>
      </c>
      <c r="S619">
        <v>8</v>
      </c>
      <c r="T619" t="s">
        <v>494</v>
      </c>
      <c r="U619" t="s">
        <v>488</v>
      </c>
      <c r="V619" t="s">
        <v>489</v>
      </c>
      <c r="Y619" t="s">
        <v>490</v>
      </c>
      <c r="Z619">
        <v>764.4</v>
      </c>
      <c r="AA619">
        <v>0</v>
      </c>
    </row>
    <row r="620" spans="1:27" x14ac:dyDescent="0.25">
      <c r="A620" s="1">
        <v>45725</v>
      </c>
      <c r="B620">
        <v>2378</v>
      </c>
      <c r="C620">
        <v>4</v>
      </c>
      <c r="D620">
        <v>4</v>
      </c>
      <c r="E620">
        <v>3</v>
      </c>
      <c r="F620">
        <v>1</v>
      </c>
      <c r="G620">
        <v>1</v>
      </c>
      <c r="I620">
        <v>10</v>
      </c>
      <c r="J620" t="s">
        <v>5</v>
      </c>
      <c r="K620">
        <v>72</v>
      </c>
      <c r="L620" t="s">
        <v>42</v>
      </c>
      <c r="M620" t="s">
        <v>60</v>
      </c>
      <c r="N620" t="s">
        <v>492</v>
      </c>
      <c r="O620">
        <v>902</v>
      </c>
      <c r="P620">
        <v>160</v>
      </c>
      <c r="Q620" s="1">
        <v>45733</v>
      </c>
      <c r="R620" t="s">
        <v>495</v>
      </c>
      <c r="S620">
        <v>1</v>
      </c>
      <c r="T620" t="s">
        <v>487</v>
      </c>
      <c r="U620" t="s">
        <v>495</v>
      </c>
      <c r="V620" t="s">
        <v>489</v>
      </c>
      <c r="Y620" t="s">
        <v>490</v>
      </c>
      <c r="Z620">
        <v>743.4</v>
      </c>
      <c r="AA620">
        <v>0</v>
      </c>
    </row>
    <row r="621" spans="1:27" x14ac:dyDescent="0.25">
      <c r="A621" s="1">
        <v>45353</v>
      </c>
      <c r="B621">
        <v>4327</v>
      </c>
      <c r="C621">
        <v>5</v>
      </c>
      <c r="D621">
        <v>1</v>
      </c>
      <c r="E621">
        <v>4</v>
      </c>
      <c r="F621">
        <v>1</v>
      </c>
      <c r="G621">
        <v>3</v>
      </c>
      <c r="I621">
        <v>40</v>
      </c>
      <c r="J621" t="s">
        <v>3</v>
      </c>
      <c r="K621">
        <v>18</v>
      </c>
      <c r="L621" t="s">
        <v>42</v>
      </c>
      <c r="M621" t="s">
        <v>49</v>
      </c>
      <c r="N621" t="s">
        <v>486</v>
      </c>
      <c r="O621">
        <v>972</v>
      </c>
      <c r="P621">
        <v>130</v>
      </c>
      <c r="Q621" s="1">
        <v>45360</v>
      </c>
      <c r="R621" t="s">
        <v>495</v>
      </c>
      <c r="S621">
        <v>2</v>
      </c>
      <c r="T621" t="s">
        <v>494</v>
      </c>
      <c r="U621" t="s">
        <v>488</v>
      </c>
      <c r="V621" t="s">
        <v>489</v>
      </c>
      <c r="Y621" t="s">
        <v>490</v>
      </c>
      <c r="Z621">
        <v>771.4</v>
      </c>
      <c r="AA621">
        <v>0</v>
      </c>
    </row>
    <row r="622" spans="1:27" x14ac:dyDescent="0.25">
      <c r="A622" s="1">
        <v>45725</v>
      </c>
      <c r="B622">
        <v>1434</v>
      </c>
      <c r="C622">
        <v>2</v>
      </c>
      <c r="D622">
        <v>2</v>
      </c>
      <c r="E622">
        <v>1</v>
      </c>
      <c r="F622">
        <v>3</v>
      </c>
      <c r="G622">
        <v>3</v>
      </c>
      <c r="I622">
        <v>4</v>
      </c>
      <c r="J622" t="s">
        <v>7</v>
      </c>
      <c r="K622">
        <v>73</v>
      </c>
      <c r="L622" t="s">
        <v>42</v>
      </c>
      <c r="M622" t="s">
        <v>49</v>
      </c>
      <c r="N622" t="s">
        <v>491</v>
      </c>
      <c r="O622">
        <v>975</v>
      </c>
      <c r="P622">
        <v>163</v>
      </c>
      <c r="R622" t="s">
        <v>488</v>
      </c>
      <c r="S622">
        <v>6</v>
      </c>
      <c r="T622" t="s">
        <v>487</v>
      </c>
      <c r="U622" t="s">
        <v>488</v>
      </c>
      <c r="V622" t="s">
        <v>489</v>
      </c>
      <c r="W622" s="1">
        <v>45728</v>
      </c>
      <c r="X622" s="1">
        <v>45725</v>
      </c>
      <c r="Y622" t="s">
        <v>493</v>
      </c>
      <c r="Z622">
        <v>817.6</v>
      </c>
      <c r="AA622">
        <v>30</v>
      </c>
    </row>
    <row r="623" spans="1:27" x14ac:dyDescent="0.25">
      <c r="A623" s="1">
        <v>45725</v>
      </c>
      <c r="B623">
        <v>3725</v>
      </c>
      <c r="C623">
        <v>5</v>
      </c>
      <c r="D623">
        <v>3</v>
      </c>
      <c r="E623">
        <v>4</v>
      </c>
      <c r="F623">
        <v>5</v>
      </c>
      <c r="G623">
        <v>1</v>
      </c>
      <c r="I623">
        <v>4</v>
      </c>
      <c r="J623" t="s">
        <v>7</v>
      </c>
      <c r="K623">
        <v>39</v>
      </c>
      <c r="L623" t="s">
        <v>42</v>
      </c>
      <c r="M623" t="s">
        <v>47</v>
      </c>
      <c r="N623" t="s">
        <v>486</v>
      </c>
      <c r="O623">
        <v>380</v>
      </c>
      <c r="P623">
        <v>100</v>
      </c>
      <c r="R623" t="s">
        <v>488</v>
      </c>
      <c r="S623">
        <v>8</v>
      </c>
      <c r="T623" t="s">
        <v>487</v>
      </c>
      <c r="U623" t="s">
        <v>488</v>
      </c>
      <c r="V623" t="s">
        <v>489</v>
      </c>
      <c r="W623" s="1">
        <v>45729</v>
      </c>
      <c r="X623" s="1">
        <v>45725</v>
      </c>
      <c r="Y623" t="s">
        <v>498</v>
      </c>
      <c r="Z623">
        <v>343</v>
      </c>
      <c r="AA623">
        <v>10</v>
      </c>
    </row>
    <row r="624" spans="1:27" x14ac:dyDescent="0.25">
      <c r="A624" s="1">
        <v>45725</v>
      </c>
      <c r="B624">
        <v>4714</v>
      </c>
      <c r="C624">
        <v>2</v>
      </c>
      <c r="D624">
        <v>4</v>
      </c>
      <c r="E624">
        <v>3</v>
      </c>
      <c r="F624">
        <v>3</v>
      </c>
      <c r="G624">
        <v>3</v>
      </c>
      <c r="I624">
        <v>4</v>
      </c>
      <c r="J624" t="s">
        <v>7</v>
      </c>
      <c r="K624">
        <v>19</v>
      </c>
      <c r="L624" t="s">
        <v>42</v>
      </c>
      <c r="M624" t="s">
        <v>49</v>
      </c>
      <c r="N624" t="s">
        <v>491</v>
      </c>
      <c r="O624">
        <v>200</v>
      </c>
      <c r="P624">
        <v>45</v>
      </c>
      <c r="Q624" s="1">
        <v>45753</v>
      </c>
      <c r="R624" t="s">
        <v>495</v>
      </c>
      <c r="S624">
        <v>10</v>
      </c>
      <c r="T624" t="s">
        <v>487</v>
      </c>
      <c r="U624" t="s">
        <v>488</v>
      </c>
      <c r="V624" t="s">
        <v>489</v>
      </c>
      <c r="Y624" t="s">
        <v>490</v>
      </c>
      <c r="Z624">
        <v>171.5</v>
      </c>
      <c r="AA624">
        <v>0</v>
      </c>
    </row>
    <row r="625" spans="1:27" x14ac:dyDescent="0.25">
      <c r="A625" s="1">
        <v>45724</v>
      </c>
      <c r="B625">
        <v>1708</v>
      </c>
      <c r="C625">
        <v>3</v>
      </c>
      <c r="D625">
        <v>5</v>
      </c>
      <c r="E625">
        <v>5</v>
      </c>
      <c r="F625">
        <v>3</v>
      </c>
      <c r="G625">
        <v>1</v>
      </c>
      <c r="I625">
        <v>10</v>
      </c>
      <c r="J625" t="s">
        <v>5</v>
      </c>
      <c r="K625">
        <v>25</v>
      </c>
      <c r="L625" t="s">
        <v>42</v>
      </c>
      <c r="M625" t="s">
        <v>47</v>
      </c>
      <c r="N625" t="s">
        <v>492</v>
      </c>
      <c r="O625">
        <v>604</v>
      </c>
      <c r="P625">
        <v>48</v>
      </c>
      <c r="Q625" s="1">
        <v>45747</v>
      </c>
      <c r="R625" t="s">
        <v>495</v>
      </c>
      <c r="S625">
        <v>2</v>
      </c>
      <c r="T625" t="s">
        <v>487</v>
      </c>
      <c r="U625" t="s">
        <v>495</v>
      </c>
      <c r="V625" t="s">
        <v>497</v>
      </c>
      <c r="Y625" t="s">
        <v>490</v>
      </c>
      <c r="Z625">
        <v>456.4</v>
      </c>
      <c r="AA625">
        <v>0</v>
      </c>
    </row>
    <row r="626" spans="1:27" x14ac:dyDescent="0.25">
      <c r="A626" s="1">
        <v>45354</v>
      </c>
      <c r="B626">
        <v>2328</v>
      </c>
      <c r="C626">
        <v>5</v>
      </c>
      <c r="D626">
        <v>2</v>
      </c>
      <c r="E626">
        <v>1</v>
      </c>
      <c r="F626">
        <v>2</v>
      </c>
      <c r="G626">
        <v>1</v>
      </c>
      <c r="I626">
        <v>9</v>
      </c>
      <c r="J626" t="s">
        <v>5</v>
      </c>
      <c r="K626">
        <v>39</v>
      </c>
      <c r="L626" t="s">
        <v>42</v>
      </c>
      <c r="M626" t="s">
        <v>47</v>
      </c>
      <c r="N626" t="s">
        <v>486</v>
      </c>
      <c r="O626">
        <v>565</v>
      </c>
      <c r="P626">
        <v>151</v>
      </c>
      <c r="R626" t="s">
        <v>488</v>
      </c>
      <c r="S626">
        <v>1</v>
      </c>
      <c r="T626" t="s">
        <v>492</v>
      </c>
      <c r="U626" t="s">
        <v>488</v>
      </c>
      <c r="V626" t="s">
        <v>489</v>
      </c>
      <c r="Y626" t="s">
        <v>493</v>
      </c>
      <c r="Z626">
        <v>522.20000000000005</v>
      </c>
      <c r="AA626">
        <v>30</v>
      </c>
    </row>
    <row r="627" spans="1:27" x14ac:dyDescent="0.25">
      <c r="A627" s="1">
        <v>45724</v>
      </c>
      <c r="B627">
        <v>2215</v>
      </c>
      <c r="C627">
        <v>3</v>
      </c>
      <c r="D627">
        <v>1</v>
      </c>
      <c r="E627">
        <v>4</v>
      </c>
      <c r="F627">
        <v>3</v>
      </c>
      <c r="G627">
        <v>2</v>
      </c>
      <c r="I627">
        <v>4</v>
      </c>
      <c r="J627" t="s">
        <v>7</v>
      </c>
      <c r="K627">
        <v>45</v>
      </c>
      <c r="L627" t="s">
        <v>42</v>
      </c>
      <c r="M627" t="s">
        <v>53</v>
      </c>
      <c r="N627" t="s">
        <v>486</v>
      </c>
      <c r="O627">
        <v>290</v>
      </c>
      <c r="P627">
        <v>170</v>
      </c>
      <c r="R627" t="s">
        <v>488</v>
      </c>
      <c r="S627">
        <v>5</v>
      </c>
      <c r="T627" t="s">
        <v>494</v>
      </c>
      <c r="U627" t="s">
        <v>488</v>
      </c>
      <c r="V627" t="s">
        <v>497</v>
      </c>
      <c r="W627" s="1">
        <v>45729</v>
      </c>
      <c r="X627" s="1">
        <v>45724</v>
      </c>
      <c r="Y627" t="s">
        <v>493</v>
      </c>
      <c r="Z627">
        <v>343</v>
      </c>
      <c r="AA627">
        <v>30</v>
      </c>
    </row>
    <row r="628" spans="1:27" x14ac:dyDescent="0.25">
      <c r="A628" s="1">
        <v>45354</v>
      </c>
      <c r="B628">
        <v>975</v>
      </c>
      <c r="C628">
        <v>5</v>
      </c>
      <c r="D628">
        <v>2</v>
      </c>
      <c r="E628">
        <v>1</v>
      </c>
      <c r="F628">
        <v>2</v>
      </c>
      <c r="G628">
        <v>3</v>
      </c>
      <c r="I628">
        <v>9</v>
      </c>
      <c r="J628" t="s">
        <v>5</v>
      </c>
      <c r="K628">
        <v>72</v>
      </c>
      <c r="L628" t="s">
        <v>42</v>
      </c>
      <c r="M628" t="s">
        <v>53</v>
      </c>
      <c r="N628" t="s">
        <v>486</v>
      </c>
      <c r="O628">
        <v>234</v>
      </c>
      <c r="P628">
        <v>82</v>
      </c>
      <c r="Q628" s="1">
        <v>45365</v>
      </c>
      <c r="R628" t="s">
        <v>495</v>
      </c>
      <c r="S628">
        <v>1</v>
      </c>
      <c r="T628" t="s">
        <v>487</v>
      </c>
      <c r="U628" t="s">
        <v>488</v>
      </c>
      <c r="V628" t="s">
        <v>489</v>
      </c>
      <c r="Y628" t="s">
        <v>490</v>
      </c>
      <c r="Z628">
        <v>221.2</v>
      </c>
      <c r="AA628">
        <v>0</v>
      </c>
    </row>
    <row r="629" spans="1:27" x14ac:dyDescent="0.25">
      <c r="A629" s="1">
        <v>45354</v>
      </c>
      <c r="B629">
        <v>2049</v>
      </c>
      <c r="C629">
        <v>5</v>
      </c>
      <c r="D629">
        <v>1</v>
      </c>
      <c r="E629">
        <v>4</v>
      </c>
      <c r="F629">
        <v>2</v>
      </c>
      <c r="G629">
        <v>2</v>
      </c>
      <c r="I629">
        <v>40</v>
      </c>
      <c r="J629" t="s">
        <v>3</v>
      </c>
      <c r="K629">
        <v>20</v>
      </c>
      <c r="L629" t="s">
        <v>42</v>
      </c>
      <c r="M629" t="s">
        <v>43</v>
      </c>
      <c r="N629" t="s">
        <v>486</v>
      </c>
      <c r="O629">
        <v>236</v>
      </c>
      <c r="P629">
        <v>31</v>
      </c>
      <c r="Q629" s="1">
        <v>45367</v>
      </c>
      <c r="R629" t="s">
        <v>495</v>
      </c>
      <c r="S629">
        <v>2</v>
      </c>
      <c r="T629" t="s">
        <v>494</v>
      </c>
      <c r="U629" t="s">
        <v>488</v>
      </c>
      <c r="V629" t="s">
        <v>489</v>
      </c>
      <c r="Y629" t="s">
        <v>490</v>
      </c>
      <c r="Z629">
        <v>186.9</v>
      </c>
      <c r="AA629">
        <v>0</v>
      </c>
    </row>
    <row r="630" spans="1:27" x14ac:dyDescent="0.25">
      <c r="A630" s="1">
        <v>45354</v>
      </c>
      <c r="B630">
        <v>3555</v>
      </c>
      <c r="C630">
        <v>5</v>
      </c>
      <c r="D630">
        <v>2</v>
      </c>
      <c r="E630">
        <v>1</v>
      </c>
      <c r="F630">
        <v>2</v>
      </c>
      <c r="G630">
        <v>3</v>
      </c>
      <c r="I630">
        <v>9</v>
      </c>
      <c r="J630" t="s">
        <v>5</v>
      </c>
      <c r="K630">
        <v>29</v>
      </c>
      <c r="L630" t="s">
        <v>42</v>
      </c>
      <c r="M630" t="s">
        <v>47</v>
      </c>
      <c r="N630" t="s">
        <v>486</v>
      </c>
      <c r="O630">
        <v>690</v>
      </c>
      <c r="P630">
        <v>165</v>
      </c>
      <c r="R630" t="s">
        <v>488</v>
      </c>
      <c r="S630">
        <v>1</v>
      </c>
      <c r="T630" t="s">
        <v>487</v>
      </c>
      <c r="U630" t="s">
        <v>488</v>
      </c>
      <c r="V630" t="s">
        <v>489</v>
      </c>
      <c r="Y630" t="s">
        <v>493</v>
      </c>
      <c r="Z630">
        <v>619.5</v>
      </c>
      <c r="AA630">
        <v>30</v>
      </c>
    </row>
    <row r="631" spans="1:27" x14ac:dyDescent="0.25">
      <c r="A631" s="1">
        <v>45354</v>
      </c>
      <c r="B631">
        <v>4654</v>
      </c>
      <c r="C631">
        <v>5</v>
      </c>
      <c r="D631">
        <v>1</v>
      </c>
      <c r="E631">
        <v>4</v>
      </c>
      <c r="F631">
        <v>2</v>
      </c>
      <c r="G631">
        <v>3</v>
      </c>
      <c r="I631">
        <v>40</v>
      </c>
      <c r="J631" t="s">
        <v>3</v>
      </c>
      <c r="K631">
        <v>43</v>
      </c>
      <c r="L631" t="s">
        <v>42</v>
      </c>
      <c r="M631" t="s">
        <v>53</v>
      </c>
      <c r="N631" t="s">
        <v>486</v>
      </c>
      <c r="O631">
        <v>812</v>
      </c>
      <c r="P631">
        <v>27</v>
      </c>
      <c r="Q631" s="1">
        <v>45372</v>
      </c>
      <c r="R631" t="s">
        <v>495</v>
      </c>
      <c r="S631">
        <v>2</v>
      </c>
      <c r="T631" t="s">
        <v>494</v>
      </c>
      <c r="U631" t="s">
        <v>488</v>
      </c>
      <c r="V631" t="s">
        <v>489</v>
      </c>
      <c r="Y631" t="s">
        <v>490</v>
      </c>
      <c r="Z631">
        <v>587.29999999999995</v>
      </c>
      <c r="AA631">
        <v>0</v>
      </c>
    </row>
    <row r="632" spans="1:27" x14ac:dyDescent="0.25">
      <c r="A632" s="1">
        <v>45724</v>
      </c>
      <c r="B632">
        <v>3392</v>
      </c>
      <c r="C632">
        <v>4</v>
      </c>
      <c r="D632">
        <v>3</v>
      </c>
      <c r="E632">
        <v>4</v>
      </c>
      <c r="F632">
        <v>2</v>
      </c>
      <c r="G632">
        <v>1</v>
      </c>
      <c r="I632">
        <v>10</v>
      </c>
      <c r="J632" t="s">
        <v>5</v>
      </c>
      <c r="K632">
        <v>21</v>
      </c>
      <c r="L632" t="s">
        <v>42</v>
      </c>
      <c r="M632" t="s">
        <v>43</v>
      </c>
      <c r="N632" t="s">
        <v>492</v>
      </c>
      <c r="O632">
        <v>404</v>
      </c>
      <c r="P632">
        <v>33</v>
      </c>
      <c r="R632" t="s">
        <v>488</v>
      </c>
      <c r="S632">
        <v>4</v>
      </c>
      <c r="T632" t="s">
        <v>492</v>
      </c>
      <c r="U632" t="s">
        <v>488</v>
      </c>
      <c r="V632" t="s">
        <v>497</v>
      </c>
      <c r="W632" s="1">
        <v>45725</v>
      </c>
      <c r="X632" s="1">
        <v>45724</v>
      </c>
      <c r="Y632" t="s">
        <v>496</v>
      </c>
      <c r="Z632">
        <v>340.9</v>
      </c>
      <c r="AA632">
        <v>50</v>
      </c>
    </row>
    <row r="633" spans="1:27" x14ac:dyDescent="0.25">
      <c r="A633" s="1">
        <v>45724</v>
      </c>
      <c r="B633">
        <v>2164</v>
      </c>
      <c r="C633">
        <v>2</v>
      </c>
      <c r="D633">
        <v>3</v>
      </c>
      <c r="E633">
        <v>5</v>
      </c>
      <c r="F633">
        <v>5</v>
      </c>
      <c r="G633">
        <v>3</v>
      </c>
      <c r="I633">
        <v>4</v>
      </c>
      <c r="J633" t="s">
        <v>7</v>
      </c>
      <c r="K633">
        <v>76</v>
      </c>
      <c r="L633" t="s">
        <v>42</v>
      </c>
      <c r="M633" t="s">
        <v>43</v>
      </c>
      <c r="N633" t="s">
        <v>486</v>
      </c>
      <c r="O633">
        <v>242</v>
      </c>
      <c r="P633">
        <v>177</v>
      </c>
      <c r="Q633" s="1">
        <v>45740</v>
      </c>
      <c r="R633" t="s">
        <v>495</v>
      </c>
      <c r="S633">
        <v>2</v>
      </c>
      <c r="T633" t="s">
        <v>494</v>
      </c>
      <c r="U633" t="s">
        <v>488</v>
      </c>
      <c r="V633" t="s">
        <v>489</v>
      </c>
      <c r="Y633" t="s">
        <v>490</v>
      </c>
      <c r="Z633">
        <v>293.3</v>
      </c>
      <c r="AA633">
        <v>0</v>
      </c>
    </row>
    <row r="634" spans="1:27" x14ac:dyDescent="0.25">
      <c r="A634" s="1">
        <v>45355</v>
      </c>
      <c r="B634">
        <v>3885</v>
      </c>
      <c r="C634">
        <v>5</v>
      </c>
      <c r="D634">
        <v>2</v>
      </c>
      <c r="E634">
        <v>1</v>
      </c>
      <c r="F634">
        <v>2</v>
      </c>
      <c r="G634">
        <v>2</v>
      </c>
      <c r="I634">
        <v>40</v>
      </c>
      <c r="J634" t="s">
        <v>3</v>
      </c>
      <c r="K634">
        <v>54</v>
      </c>
      <c r="L634" t="s">
        <v>42</v>
      </c>
      <c r="M634" t="s">
        <v>47</v>
      </c>
      <c r="N634" t="s">
        <v>492</v>
      </c>
      <c r="O634">
        <v>563</v>
      </c>
      <c r="P634">
        <v>123</v>
      </c>
      <c r="R634" t="s">
        <v>488</v>
      </c>
      <c r="S634">
        <v>1</v>
      </c>
      <c r="T634" t="s">
        <v>492</v>
      </c>
      <c r="U634" t="s">
        <v>488</v>
      </c>
      <c r="V634" t="s">
        <v>489</v>
      </c>
      <c r="Y634" t="s">
        <v>498</v>
      </c>
      <c r="Z634">
        <v>487.2</v>
      </c>
      <c r="AA634">
        <v>10</v>
      </c>
    </row>
    <row r="635" spans="1:27" x14ac:dyDescent="0.25">
      <c r="A635" s="1">
        <v>45355</v>
      </c>
      <c r="B635">
        <v>1375</v>
      </c>
      <c r="C635">
        <v>5</v>
      </c>
      <c r="D635">
        <v>1</v>
      </c>
      <c r="E635">
        <v>4</v>
      </c>
      <c r="F635">
        <v>1</v>
      </c>
      <c r="G635">
        <v>2</v>
      </c>
      <c r="I635">
        <v>9</v>
      </c>
      <c r="J635" t="s">
        <v>5</v>
      </c>
      <c r="K635">
        <v>39</v>
      </c>
      <c r="L635" t="s">
        <v>42</v>
      </c>
      <c r="M635" t="s">
        <v>49</v>
      </c>
      <c r="N635" t="s">
        <v>492</v>
      </c>
      <c r="O635">
        <v>125</v>
      </c>
      <c r="P635">
        <v>106</v>
      </c>
      <c r="R635" t="s">
        <v>488</v>
      </c>
      <c r="S635">
        <v>2</v>
      </c>
      <c r="T635" t="s">
        <v>494</v>
      </c>
      <c r="U635" t="s">
        <v>488</v>
      </c>
      <c r="V635" t="s">
        <v>489</v>
      </c>
      <c r="Y635" t="s">
        <v>498</v>
      </c>
      <c r="Z635">
        <v>168.7</v>
      </c>
      <c r="AA635">
        <v>10</v>
      </c>
    </row>
    <row r="636" spans="1:27" x14ac:dyDescent="0.25">
      <c r="A636" s="1">
        <v>45355</v>
      </c>
      <c r="B636">
        <v>2870</v>
      </c>
      <c r="C636">
        <v>5</v>
      </c>
      <c r="D636">
        <v>2</v>
      </c>
      <c r="E636">
        <v>1</v>
      </c>
      <c r="F636">
        <v>2</v>
      </c>
      <c r="G636">
        <v>1</v>
      </c>
      <c r="I636">
        <v>40</v>
      </c>
      <c r="J636" t="s">
        <v>3</v>
      </c>
      <c r="K636">
        <v>74</v>
      </c>
      <c r="L636" t="s">
        <v>42</v>
      </c>
      <c r="M636" t="s">
        <v>43</v>
      </c>
      <c r="N636" t="s">
        <v>492</v>
      </c>
      <c r="O636">
        <v>192</v>
      </c>
      <c r="P636">
        <v>118</v>
      </c>
      <c r="R636" t="s">
        <v>488</v>
      </c>
      <c r="S636">
        <v>1</v>
      </c>
      <c r="T636" t="s">
        <v>487</v>
      </c>
      <c r="U636" t="s">
        <v>488</v>
      </c>
      <c r="V636" t="s">
        <v>489</v>
      </c>
      <c r="Y636" t="s">
        <v>498</v>
      </c>
      <c r="Z636">
        <v>224</v>
      </c>
      <c r="AA636">
        <v>10</v>
      </c>
    </row>
    <row r="637" spans="1:27" x14ac:dyDescent="0.25">
      <c r="A637" s="1">
        <v>45355</v>
      </c>
      <c r="B637">
        <v>3060</v>
      </c>
      <c r="C637">
        <v>5</v>
      </c>
      <c r="D637">
        <v>1</v>
      </c>
      <c r="E637">
        <v>4</v>
      </c>
      <c r="F637">
        <v>4</v>
      </c>
      <c r="G637">
        <v>3</v>
      </c>
      <c r="I637">
        <v>11</v>
      </c>
      <c r="J637" t="s">
        <v>5</v>
      </c>
      <c r="K637">
        <v>46</v>
      </c>
      <c r="L637" t="s">
        <v>42</v>
      </c>
      <c r="M637" t="s">
        <v>60</v>
      </c>
      <c r="N637" t="s">
        <v>486</v>
      </c>
      <c r="O637">
        <v>455</v>
      </c>
      <c r="P637">
        <v>186</v>
      </c>
      <c r="Q637" s="1">
        <v>45374</v>
      </c>
      <c r="R637" t="s">
        <v>495</v>
      </c>
      <c r="S637">
        <v>2</v>
      </c>
      <c r="T637" t="s">
        <v>494</v>
      </c>
      <c r="U637" t="s">
        <v>488</v>
      </c>
      <c r="V637" t="s">
        <v>489</v>
      </c>
      <c r="Y637" t="s">
        <v>490</v>
      </c>
      <c r="Z637">
        <v>448.7</v>
      </c>
      <c r="AA637">
        <v>0</v>
      </c>
    </row>
    <row r="638" spans="1:27" x14ac:dyDescent="0.25">
      <c r="A638" s="1">
        <v>45724</v>
      </c>
      <c r="B638">
        <v>2715</v>
      </c>
      <c r="C638">
        <v>1</v>
      </c>
      <c r="D638">
        <v>3</v>
      </c>
      <c r="E638">
        <v>2</v>
      </c>
      <c r="F638">
        <v>4</v>
      </c>
      <c r="G638">
        <v>2</v>
      </c>
      <c r="I638">
        <v>4</v>
      </c>
      <c r="J638" t="s">
        <v>7</v>
      </c>
      <c r="K638">
        <v>58</v>
      </c>
      <c r="L638" t="s">
        <v>42</v>
      </c>
      <c r="M638" t="s">
        <v>43</v>
      </c>
      <c r="N638" t="s">
        <v>492</v>
      </c>
      <c r="O638">
        <v>394</v>
      </c>
      <c r="P638">
        <v>46</v>
      </c>
      <c r="R638" t="s">
        <v>488</v>
      </c>
      <c r="S638">
        <v>5</v>
      </c>
      <c r="T638" t="s">
        <v>494</v>
      </c>
      <c r="U638" t="s">
        <v>488</v>
      </c>
      <c r="V638" t="s">
        <v>497</v>
      </c>
      <c r="W638" s="1">
        <v>45728</v>
      </c>
      <c r="X638" s="1">
        <v>45724</v>
      </c>
      <c r="Y638" t="s">
        <v>496</v>
      </c>
      <c r="Z638">
        <v>343</v>
      </c>
      <c r="AA638">
        <v>50</v>
      </c>
    </row>
    <row r="639" spans="1:27" x14ac:dyDescent="0.25">
      <c r="A639" s="1">
        <v>45355</v>
      </c>
      <c r="B639">
        <v>4123</v>
      </c>
      <c r="C639">
        <v>5</v>
      </c>
      <c r="D639">
        <v>1</v>
      </c>
      <c r="E639">
        <v>4</v>
      </c>
      <c r="F639">
        <v>5</v>
      </c>
      <c r="G639">
        <v>3</v>
      </c>
      <c r="I639">
        <v>9</v>
      </c>
      <c r="J639" t="s">
        <v>5</v>
      </c>
      <c r="K639">
        <v>45</v>
      </c>
      <c r="L639" t="s">
        <v>42</v>
      </c>
      <c r="M639" t="s">
        <v>43</v>
      </c>
      <c r="N639" t="s">
        <v>486</v>
      </c>
      <c r="O639">
        <v>726</v>
      </c>
      <c r="P639">
        <v>173</v>
      </c>
      <c r="Q639" s="1">
        <v>45375</v>
      </c>
      <c r="R639" t="s">
        <v>495</v>
      </c>
      <c r="S639">
        <v>2</v>
      </c>
      <c r="T639" t="s">
        <v>487</v>
      </c>
      <c r="U639" t="s">
        <v>488</v>
      </c>
      <c r="V639" t="s">
        <v>489</v>
      </c>
      <c r="Y639" t="s">
        <v>490</v>
      </c>
      <c r="Z639">
        <v>629.29999999999995</v>
      </c>
      <c r="AA639">
        <v>0</v>
      </c>
    </row>
    <row r="640" spans="1:27" x14ac:dyDescent="0.25">
      <c r="A640" s="1">
        <v>45724</v>
      </c>
      <c r="B640">
        <v>1946</v>
      </c>
      <c r="C640">
        <v>5</v>
      </c>
      <c r="D640">
        <v>5</v>
      </c>
      <c r="E640">
        <v>3</v>
      </c>
      <c r="F640">
        <v>2</v>
      </c>
      <c r="G640">
        <v>2</v>
      </c>
      <c r="I640">
        <v>4</v>
      </c>
      <c r="J640" t="s">
        <v>7</v>
      </c>
      <c r="K640">
        <v>31</v>
      </c>
      <c r="L640" t="s">
        <v>42</v>
      </c>
      <c r="M640" t="s">
        <v>43</v>
      </c>
      <c r="N640" t="s">
        <v>492</v>
      </c>
      <c r="O640">
        <v>190</v>
      </c>
      <c r="P640">
        <v>126</v>
      </c>
      <c r="Q640" s="1">
        <v>45744</v>
      </c>
      <c r="R640" t="s">
        <v>495</v>
      </c>
      <c r="S640">
        <v>3</v>
      </c>
      <c r="T640" t="s">
        <v>494</v>
      </c>
      <c r="U640" t="s">
        <v>488</v>
      </c>
      <c r="V640" t="s">
        <v>497</v>
      </c>
      <c r="Y640" t="s">
        <v>490</v>
      </c>
      <c r="Z640">
        <v>221.2</v>
      </c>
      <c r="AA640">
        <v>0</v>
      </c>
    </row>
    <row r="641" spans="1:27" x14ac:dyDescent="0.25">
      <c r="A641" s="1">
        <v>45355</v>
      </c>
      <c r="B641">
        <v>3911</v>
      </c>
      <c r="C641">
        <v>5</v>
      </c>
      <c r="D641">
        <v>1</v>
      </c>
      <c r="E641">
        <v>4</v>
      </c>
      <c r="F641">
        <v>5</v>
      </c>
      <c r="G641">
        <v>2</v>
      </c>
      <c r="I641">
        <v>17</v>
      </c>
      <c r="J641" t="s">
        <v>14</v>
      </c>
      <c r="K641">
        <v>64</v>
      </c>
      <c r="L641" t="s">
        <v>42</v>
      </c>
      <c r="M641" t="s">
        <v>43</v>
      </c>
      <c r="N641" t="s">
        <v>486</v>
      </c>
      <c r="O641">
        <v>986</v>
      </c>
      <c r="P641">
        <v>115</v>
      </c>
      <c r="Q641" s="1">
        <v>45377</v>
      </c>
      <c r="R641" t="s">
        <v>495</v>
      </c>
      <c r="S641">
        <v>2</v>
      </c>
      <c r="T641" t="s">
        <v>492</v>
      </c>
      <c r="U641" t="s">
        <v>488</v>
      </c>
      <c r="V641" t="s">
        <v>489</v>
      </c>
      <c r="Y641" t="s">
        <v>490</v>
      </c>
      <c r="Z641">
        <v>770.7</v>
      </c>
      <c r="AA641">
        <v>0</v>
      </c>
    </row>
    <row r="642" spans="1:27" x14ac:dyDescent="0.25">
      <c r="A642" s="1">
        <v>45356</v>
      </c>
      <c r="B642">
        <v>2858</v>
      </c>
      <c r="C642">
        <v>5</v>
      </c>
      <c r="D642">
        <v>2</v>
      </c>
      <c r="E642">
        <v>1</v>
      </c>
      <c r="F642">
        <v>2</v>
      </c>
      <c r="G642">
        <v>1</v>
      </c>
      <c r="I642">
        <v>8</v>
      </c>
      <c r="J642" t="s">
        <v>13</v>
      </c>
      <c r="K642">
        <v>66</v>
      </c>
      <c r="L642" t="s">
        <v>42</v>
      </c>
      <c r="M642" t="s">
        <v>53</v>
      </c>
      <c r="N642" t="s">
        <v>486</v>
      </c>
      <c r="O642">
        <v>965</v>
      </c>
      <c r="P642">
        <v>82</v>
      </c>
      <c r="Q642" s="1">
        <v>45372</v>
      </c>
      <c r="R642" t="s">
        <v>495</v>
      </c>
      <c r="S642">
        <v>1</v>
      </c>
      <c r="T642" t="s">
        <v>487</v>
      </c>
      <c r="U642" t="s">
        <v>488</v>
      </c>
      <c r="V642" t="s">
        <v>489</v>
      </c>
      <c r="Y642" t="s">
        <v>490</v>
      </c>
      <c r="Z642">
        <v>732.9</v>
      </c>
      <c r="AA642">
        <v>0</v>
      </c>
    </row>
    <row r="643" spans="1:27" x14ac:dyDescent="0.25">
      <c r="A643" s="1">
        <v>45356</v>
      </c>
      <c r="B643">
        <v>1627</v>
      </c>
      <c r="C643">
        <v>5</v>
      </c>
      <c r="D643">
        <v>1</v>
      </c>
      <c r="E643">
        <v>4</v>
      </c>
      <c r="F643">
        <v>4</v>
      </c>
      <c r="G643">
        <v>2</v>
      </c>
      <c r="I643">
        <v>25</v>
      </c>
      <c r="J643" t="s">
        <v>12</v>
      </c>
      <c r="K643">
        <v>47</v>
      </c>
      <c r="L643" t="s">
        <v>42</v>
      </c>
      <c r="M643" t="s">
        <v>60</v>
      </c>
      <c r="N643" t="s">
        <v>492</v>
      </c>
      <c r="O643">
        <v>558</v>
      </c>
      <c r="P643">
        <v>186</v>
      </c>
      <c r="R643" t="s">
        <v>488</v>
      </c>
      <c r="S643">
        <v>2</v>
      </c>
      <c r="T643" t="s">
        <v>487</v>
      </c>
      <c r="U643" t="s">
        <v>488</v>
      </c>
      <c r="V643" t="s">
        <v>489</v>
      </c>
      <c r="Y643" t="s">
        <v>493</v>
      </c>
      <c r="Z643">
        <v>541.79999999999995</v>
      </c>
      <c r="AA643">
        <v>30</v>
      </c>
    </row>
    <row r="644" spans="1:27" x14ac:dyDescent="0.25">
      <c r="A644" s="1">
        <v>45356</v>
      </c>
      <c r="B644">
        <v>3908</v>
      </c>
      <c r="C644">
        <v>5</v>
      </c>
      <c r="D644">
        <v>2</v>
      </c>
      <c r="E644">
        <v>1</v>
      </c>
      <c r="F644">
        <v>2</v>
      </c>
      <c r="G644">
        <v>3</v>
      </c>
      <c r="I644">
        <v>28</v>
      </c>
      <c r="J644" t="s">
        <v>12</v>
      </c>
      <c r="K644">
        <v>63</v>
      </c>
      <c r="L644" t="s">
        <v>42</v>
      </c>
      <c r="M644" t="s">
        <v>53</v>
      </c>
      <c r="N644" t="s">
        <v>486</v>
      </c>
      <c r="O644">
        <v>967</v>
      </c>
      <c r="P644">
        <v>85</v>
      </c>
      <c r="Q644" s="1">
        <v>45373</v>
      </c>
      <c r="R644" t="s">
        <v>495</v>
      </c>
      <c r="S644">
        <v>1</v>
      </c>
      <c r="T644" t="s">
        <v>494</v>
      </c>
      <c r="U644" t="s">
        <v>488</v>
      </c>
      <c r="V644" t="s">
        <v>489</v>
      </c>
      <c r="Y644" t="s">
        <v>490</v>
      </c>
      <c r="Z644">
        <v>736.4</v>
      </c>
      <c r="AA644">
        <v>0</v>
      </c>
    </row>
    <row r="645" spans="1:27" x14ac:dyDescent="0.25">
      <c r="A645" s="1">
        <v>45724</v>
      </c>
      <c r="B645">
        <v>4028</v>
      </c>
      <c r="C645">
        <v>3</v>
      </c>
      <c r="D645">
        <v>5</v>
      </c>
      <c r="E645">
        <v>5</v>
      </c>
      <c r="F645">
        <v>5</v>
      </c>
      <c r="G645">
        <v>2</v>
      </c>
      <c r="I645">
        <v>4</v>
      </c>
      <c r="J645" t="s">
        <v>7</v>
      </c>
      <c r="K645">
        <v>58</v>
      </c>
      <c r="L645" t="s">
        <v>42</v>
      </c>
      <c r="M645" t="s">
        <v>43</v>
      </c>
      <c r="N645" t="s">
        <v>486</v>
      </c>
      <c r="O645">
        <v>862</v>
      </c>
      <c r="P645">
        <v>182</v>
      </c>
      <c r="Q645" s="1">
        <v>45753</v>
      </c>
      <c r="R645" t="s">
        <v>495</v>
      </c>
      <c r="S645">
        <v>9</v>
      </c>
      <c r="T645" t="s">
        <v>494</v>
      </c>
      <c r="U645" t="s">
        <v>488</v>
      </c>
      <c r="V645" t="s">
        <v>497</v>
      </c>
      <c r="Y645" t="s">
        <v>490</v>
      </c>
      <c r="Z645">
        <v>730.8</v>
      </c>
      <c r="AA645">
        <v>0</v>
      </c>
    </row>
    <row r="646" spans="1:27" x14ac:dyDescent="0.25">
      <c r="A646" s="1">
        <v>45723</v>
      </c>
      <c r="B646">
        <v>2830</v>
      </c>
      <c r="C646">
        <v>2</v>
      </c>
      <c r="D646">
        <v>2</v>
      </c>
      <c r="E646">
        <v>3</v>
      </c>
      <c r="F646">
        <v>4</v>
      </c>
      <c r="G646">
        <v>3</v>
      </c>
      <c r="I646">
        <v>10</v>
      </c>
      <c r="J646" t="s">
        <v>5</v>
      </c>
      <c r="K646">
        <v>52</v>
      </c>
      <c r="L646" t="s">
        <v>42</v>
      </c>
      <c r="M646" t="s">
        <v>49</v>
      </c>
      <c r="N646" t="s">
        <v>486</v>
      </c>
      <c r="O646">
        <v>982</v>
      </c>
      <c r="P646">
        <v>146</v>
      </c>
      <c r="Q646" s="1">
        <v>45748</v>
      </c>
      <c r="R646" t="s">
        <v>495</v>
      </c>
      <c r="S646">
        <v>10</v>
      </c>
      <c r="T646" t="s">
        <v>487</v>
      </c>
      <c r="U646" t="s">
        <v>488</v>
      </c>
      <c r="V646" t="s">
        <v>497</v>
      </c>
      <c r="Y646" t="s">
        <v>490</v>
      </c>
      <c r="Z646">
        <v>789.6</v>
      </c>
      <c r="AA646">
        <v>0</v>
      </c>
    </row>
    <row r="647" spans="1:27" x14ac:dyDescent="0.25">
      <c r="A647" s="1">
        <v>45723</v>
      </c>
      <c r="B647">
        <v>1471</v>
      </c>
      <c r="C647">
        <v>4</v>
      </c>
      <c r="D647">
        <v>5</v>
      </c>
      <c r="E647">
        <v>2</v>
      </c>
      <c r="F647">
        <v>5</v>
      </c>
      <c r="G647">
        <v>2</v>
      </c>
      <c r="I647">
        <v>4</v>
      </c>
      <c r="J647" t="s">
        <v>7</v>
      </c>
      <c r="K647">
        <v>28</v>
      </c>
      <c r="L647" t="s">
        <v>42</v>
      </c>
      <c r="M647" t="s">
        <v>49</v>
      </c>
      <c r="N647" t="s">
        <v>486</v>
      </c>
      <c r="O647">
        <v>590</v>
      </c>
      <c r="P647">
        <v>88</v>
      </c>
      <c r="Q647" s="1">
        <v>45739</v>
      </c>
      <c r="R647" t="s">
        <v>495</v>
      </c>
      <c r="S647">
        <v>5</v>
      </c>
      <c r="T647" t="s">
        <v>492</v>
      </c>
      <c r="U647" t="s">
        <v>495</v>
      </c>
      <c r="V647" t="s">
        <v>489</v>
      </c>
      <c r="Y647" t="s">
        <v>490</v>
      </c>
      <c r="Z647">
        <v>474.6</v>
      </c>
      <c r="AA647">
        <v>0</v>
      </c>
    </row>
    <row r="648" spans="1:27" x14ac:dyDescent="0.25">
      <c r="A648" s="1">
        <v>45356</v>
      </c>
      <c r="B648">
        <v>1119</v>
      </c>
      <c r="C648">
        <v>5</v>
      </c>
      <c r="D648">
        <v>2</v>
      </c>
      <c r="E648">
        <v>1</v>
      </c>
      <c r="F648">
        <v>2</v>
      </c>
      <c r="G648">
        <v>1</v>
      </c>
      <c r="I648">
        <v>19</v>
      </c>
      <c r="J648" t="s">
        <v>14</v>
      </c>
      <c r="K648">
        <v>29</v>
      </c>
      <c r="L648" t="s">
        <v>42</v>
      </c>
      <c r="M648" t="s">
        <v>47</v>
      </c>
      <c r="N648" t="s">
        <v>492</v>
      </c>
      <c r="O648">
        <v>388</v>
      </c>
      <c r="P648">
        <v>35</v>
      </c>
      <c r="R648" t="s">
        <v>488</v>
      </c>
      <c r="S648">
        <v>1</v>
      </c>
      <c r="T648" t="s">
        <v>487</v>
      </c>
      <c r="U648" t="s">
        <v>488</v>
      </c>
      <c r="V648" t="s">
        <v>489</v>
      </c>
      <c r="Y648" t="s">
        <v>496</v>
      </c>
      <c r="Z648">
        <v>331.1</v>
      </c>
      <c r="AA648">
        <v>50</v>
      </c>
    </row>
    <row r="649" spans="1:27" x14ac:dyDescent="0.25">
      <c r="A649" s="1">
        <v>45356</v>
      </c>
      <c r="B649">
        <v>4095</v>
      </c>
      <c r="C649">
        <v>5</v>
      </c>
      <c r="D649">
        <v>1</v>
      </c>
      <c r="E649">
        <v>4</v>
      </c>
      <c r="F649">
        <v>2</v>
      </c>
      <c r="G649">
        <v>2</v>
      </c>
      <c r="I649">
        <v>30</v>
      </c>
      <c r="J649" t="s">
        <v>11</v>
      </c>
      <c r="K649">
        <v>33</v>
      </c>
      <c r="L649" t="s">
        <v>42</v>
      </c>
      <c r="M649" t="s">
        <v>47</v>
      </c>
      <c r="N649" t="s">
        <v>491</v>
      </c>
      <c r="O649">
        <v>420</v>
      </c>
      <c r="P649">
        <v>139</v>
      </c>
      <c r="R649" t="s">
        <v>488</v>
      </c>
      <c r="S649">
        <v>2</v>
      </c>
      <c r="T649" t="s">
        <v>492</v>
      </c>
      <c r="U649" t="s">
        <v>488</v>
      </c>
      <c r="V649" t="s">
        <v>489</v>
      </c>
      <c r="Y649" t="s">
        <v>496</v>
      </c>
      <c r="Z649">
        <v>426.3</v>
      </c>
      <c r="AA649">
        <v>50</v>
      </c>
    </row>
    <row r="650" spans="1:27" x14ac:dyDescent="0.25">
      <c r="A650" s="1">
        <v>45723</v>
      </c>
      <c r="B650">
        <v>1115</v>
      </c>
      <c r="C650">
        <v>5</v>
      </c>
      <c r="D650">
        <v>3</v>
      </c>
      <c r="E650">
        <v>3</v>
      </c>
      <c r="F650">
        <v>3</v>
      </c>
      <c r="G650">
        <v>1</v>
      </c>
      <c r="I650">
        <v>4</v>
      </c>
      <c r="J650" t="s">
        <v>7</v>
      </c>
      <c r="K650">
        <v>26</v>
      </c>
      <c r="L650" t="s">
        <v>42</v>
      </c>
      <c r="M650" t="s">
        <v>53</v>
      </c>
      <c r="N650" t="s">
        <v>492</v>
      </c>
      <c r="O650">
        <v>457</v>
      </c>
      <c r="P650">
        <v>185</v>
      </c>
      <c r="R650" t="s">
        <v>488</v>
      </c>
      <c r="S650">
        <v>8</v>
      </c>
      <c r="T650" t="s">
        <v>494</v>
      </c>
      <c r="U650" t="s">
        <v>488</v>
      </c>
      <c r="V650" t="s">
        <v>497</v>
      </c>
      <c r="W650" s="1">
        <v>45725</v>
      </c>
      <c r="X650" s="1">
        <v>45723</v>
      </c>
      <c r="Y650" t="s">
        <v>496</v>
      </c>
      <c r="Z650">
        <v>484.4</v>
      </c>
      <c r="AA650">
        <v>50</v>
      </c>
    </row>
    <row r="651" spans="1:27" x14ac:dyDescent="0.25">
      <c r="A651" s="1">
        <v>45723</v>
      </c>
      <c r="B651">
        <v>55</v>
      </c>
      <c r="C651">
        <v>3</v>
      </c>
      <c r="D651">
        <v>4</v>
      </c>
      <c r="E651">
        <v>3</v>
      </c>
      <c r="F651">
        <v>5</v>
      </c>
      <c r="G651">
        <v>1</v>
      </c>
      <c r="I651">
        <v>10</v>
      </c>
      <c r="J651" t="s">
        <v>5</v>
      </c>
      <c r="K651">
        <v>47</v>
      </c>
      <c r="L651" t="s">
        <v>42</v>
      </c>
      <c r="M651" t="s">
        <v>43</v>
      </c>
      <c r="N651" t="s">
        <v>486</v>
      </c>
      <c r="O651">
        <v>852</v>
      </c>
      <c r="P651">
        <v>79</v>
      </c>
      <c r="R651" t="s">
        <v>488</v>
      </c>
      <c r="S651">
        <v>3</v>
      </c>
      <c r="T651" t="s">
        <v>492</v>
      </c>
      <c r="U651" t="s">
        <v>488</v>
      </c>
      <c r="V651" t="s">
        <v>489</v>
      </c>
      <c r="W651" s="1">
        <v>45724</v>
      </c>
      <c r="X651" s="1">
        <v>45723</v>
      </c>
      <c r="Y651" t="s">
        <v>496</v>
      </c>
      <c r="Z651">
        <v>686.7</v>
      </c>
      <c r="AA651">
        <v>50</v>
      </c>
    </row>
    <row r="652" spans="1:27" x14ac:dyDescent="0.25">
      <c r="A652" s="1">
        <v>45357</v>
      </c>
      <c r="B652">
        <v>2857</v>
      </c>
      <c r="C652">
        <v>5</v>
      </c>
      <c r="D652">
        <v>2</v>
      </c>
      <c r="E652">
        <v>1</v>
      </c>
      <c r="F652">
        <v>2</v>
      </c>
      <c r="G652">
        <v>2</v>
      </c>
      <c r="I652">
        <v>34</v>
      </c>
      <c r="J652" t="s">
        <v>10</v>
      </c>
      <c r="K652">
        <v>65</v>
      </c>
      <c r="L652" t="s">
        <v>42</v>
      </c>
      <c r="M652" t="s">
        <v>53</v>
      </c>
      <c r="N652" t="s">
        <v>486</v>
      </c>
      <c r="O652">
        <v>138</v>
      </c>
      <c r="P652">
        <v>35</v>
      </c>
      <c r="Q652" s="1">
        <v>45379</v>
      </c>
      <c r="R652" t="s">
        <v>495</v>
      </c>
      <c r="S652">
        <v>1</v>
      </c>
      <c r="T652" t="s">
        <v>487</v>
      </c>
      <c r="U652" t="s">
        <v>488</v>
      </c>
      <c r="V652" t="s">
        <v>489</v>
      </c>
      <c r="Y652" t="s">
        <v>490</v>
      </c>
      <c r="AA652">
        <v>0</v>
      </c>
    </row>
    <row r="653" spans="1:27" x14ac:dyDescent="0.25">
      <c r="A653" s="1">
        <v>45357</v>
      </c>
      <c r="B653">
        <v>3039</v>
      </c>
      <c r="C653">
        <v>5</v>
      </c>
      <c r="D653">
        <v>1</v>
      </c>
      <c r="E653">
        <v>4</v>
      </c>
      <c r="F653">
        <v>3</v>
      </c>
      <c r="G653">
        <v>1</v>
      </c>
      <c r="I653">
        <v>25</v>
      </c>
      <c r="J653" t="s">
        <v>12</v>
      </c>
      <c r="K653">
        <v>38</v>
      </c>
      <c r="L653" t="s">
        <v>42</v>
      </c>
      <c r="M653" t="s">
        <v>49</v>
      </c>
      <c r="N653" t="s">
        <v>492</v>
      </c>
      <c r="O653">
        <v>149</v>
      </c>
      <c r="P653">
        <v>104</v>
      </c>
      <c r="R653" t="s">
        <v>488</v>
      </c>
      <c r="S653">
        <v>2</v>
      </c>
      <c r="T653" t="s">
        <v>494</v>
      </c>
      <c r="U653" t="s">
        <v>488</v>
      </c>
      <c r="V653" t="s">
        <v>489</v>
      </c>
      <c r="Y653" t="s">
        <v>493</v>
      </c>
      <c r="AA653">
        <v>30</v>
      </c>
    </row>
    <row r="654" spans="1:27" x14ac:dyDescent="0.25">
      <c r="A654" s="1">
        <v>45722</v>
      </c>
      <c r="B654">
        <v>4805</v>
      </c>
      <c r="C654">
        <v>4</v>
      </c>
      <c r="D654">
        <v>5</v>
      </c>
      <c r="E654">
        <v>5</v>
      </c>
      <c r="F654">
        <v>3</v>
      </c>
      <c r="G654">
        <v>2</v>
      </c>
      <c r="I654">
        <v>10</v>
      </c>
      <c r="J654" t="s">
        <v>5</v>
      </c>
      <c r="K654">
        <v>57</v>
      </c>
      <c r="L654" t="s">
        <v>42</v>
      </c>
      <c r="M654" t="s">
        <v>43</v>
      </c>
      <c r="N654" t="s">
        <v>491</v>
      </c>
      <c r="O654">
        <v>832</v>
      </c>
      <c r="P654">
        <v>191</v>
      </c>
      <c r="Q654" s="1">
        <v>45749</v>
      </c>
      <c r="R654" t="s">
        <v>495</v>
      </c>
      <c r="S654">
        <v>3</v>
      </c>
      <c r="T654" t="s">
        <v>487</v>
      </c>
      <c r="U654" t="s">
        <v>495</v>
      </c>
      <c r="V654" t="s">
        <v>497</v>
      </c>
      <c r="Y654" t="s">
        <v>490</v>
      </c>
      <c r="Z654">
        <v>716.1</v>
      </c>
      <c r="AA654">
        <v>0</v>
      </c>
    </row>
    <row r="655" spans="1:27" x14ac:dyDescent="0.25">
      <c r="A655" s="1">
        <v>45357</v>
      </c>
      <c r="B655">
        <v>4408</v>
      </c>
      <c r="C655">
        <v>5</v>
      </c>
      <c r="D655">
        <v>1</v>
      </c>
      <c r="E655">
        <v>4</v>
      </c>
      <c r="F655">
        <v>3</v>
      </c>
      <c r="G655">
        <v>2</v>
      </c>
      <c r="I655">
        <v>30</v>
      </c>
      <c r="J655" t="s">
        <v>11</v>
      </c>
      <c r="K655">
        <v>53</v>
      </c>
      <c r="L655" t="s">
        <v>42</v>
      </c>
      <c r="M655" t="s">
        <v>43</v>
      </c>
      <c r="N655" t="s">
        <v>486</v>
      </c>
      <c r="O655">
        <v>270</v>
      </c>
      <c r="P655">
        <v>158</v>
      </c>
      <c r="R655" t="s">
        <v>488</v>
      </c>
      <c r="S655">
        <v>2</v>
      </c>
      <c r="T655" t="s">
        <v>487</v>
      </c>
      <c r="U655" t="s">
        <v>488</v>
      </c>
      <c r="V655" t="s">
        <v>489</v>
      </c>
      <c r="Y655" t="s">
        <v>493</v>
      </c>
      <c r="AA655">
        <v>30</v>
      </c>
    </row>
    <row r="656" spans="1:27" x14ac:dyDescent="0.25">
      <c r="A656" s="1">
        <v>45357</v>
      </c>
      <c r="B656">
        <v>3330</v>
      </c>
      <c r="C656">
        <v>5</v>
      </c>
      <c r="D656">
        <v>2</v>
      </c>
      <c r="E656">
        <v>1</v>
      </c>
      <c r="F656">
        <v>2</v>
      </c>
      <c r="G656">
        <v>2</v>
      </c>
      <c r="I656">
        <v>40</v>
      </c>
      <c r="J656" t="s">
        <v>3</v>
      </c>
      <c r="K656">
        <v>50</v>
      </c>
      <c r="L656" t="s">
        <v>42</v>
      </c>
      <c r="M656" t="s">
        <v>60</v>
      </c>
      <c r="N656" t="s">
        <v>486</v>
      </c>
      <c r="O656">
        <v>137</v>
      </c>
      <c r="P656">
        <v>55</v>
      </c>
      <c r="Q656" s="1">
        <v>45373</v>
      </c>
      <c r="R656" t="s">
        <v>495</v>
      </c>
      <c r="S656">
        <v>1</v>
      </c>
      <c r="T656" t="s">
        <v>494</v>
      </c>
      <c r="U656" t="s">
        <v>488</v>
      </c>
      <c r="V656" t="s">
        <v>489</v>
      </c>
      <c r="Y656" t="s">
        <v>490</v>
      </c>
      <c r="AA656">
        <v>0</v>
      </c>
    </row>
    <row r="657" spans="1:27" x14ac:dyDescent="0.25">
      <c r="A657" s="1">
        <v>45722</v>
      </c>
      <c r="B657">
        <v>1332</v>
      </c>
      <c r="C657">
        <v>2</v>
      </c>
      <c r="D657">
        <v>5</v>
      </c>
      <c r="E657">
        <v>2</v>
      </c>
      <c r="F657">
        <v>2</v>
      </c>
      <c r="G657">
        <v>1</v>
      </c>
      <c r="I657">
        <v>10</v>
      </c>
      <c r="J657" t="s">
        <v>5</v>
      </c>
      <c r="K657">
        <v>78</v>
      </c>
      <c r="L657" t="s">
        <v>42</v>
      </c>
      <c r="M657" t="s">
        <v>49</v>
      </c>
      <c r="N657" t="s">
        <v>492</v>
      </c>
      <c r="O657">
        <v>359</v>
      </c>
      <c r="P657">
        <v>191</v>
      </c>
      <c r="Q657" s="1">
        <v>45738</v>
      </c>
      <c r="R657" t="s">
        <v>495</v>
      </c>
      <c r="S657">
        <v>9</v>
      </c>
      <c r="T657" t="s">
        <v>487</v>
      </c>
      <c r="U657" t="s">
        <v>495</v>
      </c>
      <c r="V657" t="s">
        <v>497</v>
      </c>
      <c r="Y657" t="s">
        <v>490</v>
      </c>
      <c r="Z657">
        <v>385</v>
      </c>
      <c r="AA657">
        <v>0</v>
      </c>
    </row>
    <row r="658" spans="1:27" x14ac:dyDescent="0.25">
      <c r="A658" s="1">
        <v>45357</v>
      </c>
      <c r="B658">
        <v>3604</v>
      </c>
      <c r="C658">
        <v>5</v>
      </c>
      <c r="D658">
        <v>2</v>
      </c>
      <c r="E658">
        <v>1</v>
      </c>
      <c r="F658">
        <v>2</v>
      </c>
      <c r="G658">
        <v>1</v>
      </c>
      <c r="I658">
        <v>1</v>
      </c>
      <c r="J658" t="s">
        <v>7</v>
      </c>
      <c r="K658">
        <v>47</v>
      </c>
      <c r="L658" t="s">
        <v>42</v>
      </c>
      <c r="M658" t="s">
        <v>43</v>
      </c>
      <c r="N658" t="s">
        <v>486</v>
      </c>
      <c r="O658">
        <v>835</v>
      </c>
      <c r="P658">
        <v>170</v>
      </c>
      <c r="Q658" s="1">
        <v>45366</v>
      </c>
      <c r="R658" t="s">
        <v>495</v>
      </c>
      <c r="S658">
        <v>1</v>
      </c>
      <c r="T658" t="s">
        <v>487</v>
      </c>
      <c r="U658" t="s">
        <v>488</v>
      </c>
      <c r="V658" t="s">
        <v>489</v>
      </c>
      <c r="Y658" t="s">
        <v>490</v>
      </c>
      <c r="AA658">
        <v>0</v>
      </c>
    </row>
    <row r="659" spans="1:27" x14ac:dyDescent="0.25">
      <c r="A659" s="1">
        <v>45722</v>
      </c>
      <c r="B659">
        <v>3658</v>
      </c>
      <c r="C659">
        <v>2</v>
      </c>
      <c r="D659">
        <v>4</v>
      </c>
      <c r="E659">
        <v>5</v>
      </c>
      <c r="F659">
        <v>2</v>
      </c>
      <c r="G659">
        <v>1</v>
      </c>
      <c r="I659">
        <v>4</v>
      </c>
      <c r="J659" t="s">
        <v>7</v>
      </c>
      <c r="K659">
        <v>70</v>
      </c>
      <c r="L659" t="s">
        <v>42</v>
      </c>
      <c r="M659" t="s">
        <v>49</v>
      </c>
      <c r="N659" t="s">
        <v>486</v>
      </c>
      <c r="O659">
        <v>471</v>
      </c>
      <c r="P659">
        <v>191</v>
      </c>
      <c r="R659" t="s">
        <v>488</v>
      </c>
      <c r="S659">
        <v>7</v>
      </c>
      <c r="T659" t="s">
        <v>494</v>
      </c>
      <c r="U659" t="s">
        <v>488</v>
      </c>
      <c r="V659" t="s">
        <v>489</v>
      </c>
      <c r="W659" s="1">
        <v>45729</v>
      </c>
      <c r="X659" s="1">
        <v>45722</v>
      </c>
      <c r="Y659" t="s">
        <v>498</v>
      </c>
      <c r="Z659">
        <v>470.4</v>
      </c>
      <c r="AA659">
        <v>10</v>
      </c>
    </row>
    <row r="660" spans="1:27" x14ac:dyDescent="0.25">
      <c r="A660" s="1">
        <v>45357</v>
      </c>
      <c r="B660">
        <v>3586</v>
      </c>
      <c r="C660">
        <v>5</v>
      </c>
      <c r="D660">
        <v>2</v>
      </c>
      <c r="E660">
        <v>1</v>
      </c>
      <c r="F660">
        <v>2</v>
      </c>
      <c r="G660">
        <v>3</v>
      </c>
      <c r="I660">
        <v>3</v>
      </c>
      <c r="J660" t="s">
        <v>7</v>
      </c>
      <c r="K660">
        <v>40</v>
      </c>
      <c r="L660" t="s">
        <v>42</v>
      </c>
      <c r="M660" t="s">
        <v>53</v>
      </c>
      <c r="N660" t="s">
        <v>486</v>
      </c>
      <c r="O660">
        <v>477</v>
      </c>
      <c r="P660">
        <v>68</v>
      </c>
      <c r="Q660" s="1">
        <v>45374</v>
      </c>
      <c r="R660" t="s">
        <v>495</v>
      </c>
      <c r="S660">
        <v>1</v>
      </c>
      <c r="T660" t="s">
        <v>487</v>
      </c>
      <c r="U660" t="s">
        <v>488</v>
      </c>
      <c r="V660" t="s">
        <v>489</v>
      </c>
      <c r="Y660" t="s">
        <v>490</v>
      </c>
      <c r="AA660">
        <v>0</v>
      </c>
    </row>
    <row r="661" spans="1:27" x14ac:dyDescent="0.25">
      <c r="A661" s="1">
        <v>45722</v>
      </c>
      <c r="B661">
        <v>4960</v>
      </c>
      <c r="C661">
        <v>1</v>
      </c>
      <c r="D661">
        <v>5</v>
      </c>
      <c r="E661">
        <v>4</v>
      </c>
      <c r="F661">
        <v>3</v>
      </c>
      <c r="G661">
        <v>3</v>
      </c>
      <c r="I661">
        <v>4</v>
      </c>
      <c r="J661" t="s">
        <v>7</v>
      </c>
      <c r="K661">
        <v>73</v>
      </c>
      <c r="L661" t="s">
        <v>42</v>
      </c>
      <c r="M661" t="s">
        <v>60</v>
      </c>
      <c r="N661" t="s">
        <v>492</v>
      </c>
      <c r="O661">
        <v>576</v>
      </c>
      <c r="P661">
        <v>130</v>
      </c>
      <c r="R661" t="s">
        <v>488</v>
      </c>
      <c r="S661">
        <v>3</v>
      </c>
      <c r="T661" t="s">
        <v>487</v>
      </c>
      <c r="U661" t="s">
        <v>488</v>
      </c>
      <c r="V661" t="s">
        <v>489</v>
      </c>
      <c r="W661" s="1">
        <v>45730</v>
      </c>
      <c r="X661" s="1">
        <v>45722</v>
      </c>
      <c r="Y661" t="s">
        <v>496</v>
      </c>
      <c r="Z661">
        <v>529.20000000000005</v>
      </c>
      <c r="AA661">
        <v>50</v>
      </c>
    </row>
    <row r="662" spans="1:27" x14ac:dyDescent="0.25">
      <c r="A662" s="1">
        <v>45358</v>
      </c>
      <c r="B662">
        <v>2065</v>
      </c>
      <c r="C662">
        <v>5</v>
      </c>
      <c r="D662">
        <v>2</v>
      </c>
      <c r="E662">
        <v>1</v>
      </c>
      <c r="F662">
        <v>2</v>
      </c>
      <c r="G662">
        <v>1</v>
      </c>
      <c r="I662">
        <v>15</v>
      </c>
      <c r="J662" t="s">
        <v>9</v>
      </c>
      <c r="K662">
        <v>27</v>
      </c>
      <c r="L662" t="s">
        <v>42</v>
      </c>
      <c r="M662" t="s">
        <v>43</v>
      </c>
      <c r="N662" t="s">
        <v>486</v>
      </c>
      <c r="O662">
        <v>462</v>
      </c>
      <c r="P662">
        <v>122</v>
      </c>
      <c r="Q662" s="1">
        <v>45380</v>
      </c>
      <c r="R662" t="s">
        <v>495</v>
      </c>
      <c r="S662">
        <v>1</v>
      </c>
      <c r="T662" t="s">
        <v>487</v>
      </c>
      <c r="U662" t="s">
        <v>488</v>
      </c>
      <c r="V662" t="s">
        <v>489</v>
      </c>
      <c r="Y662" t="s">
        <v>490</v>
      </c>
      <c r="AA662">
        <v>0</v>
      </c>
    </row>
    <row r="663" spans="1:27" x14ac:dyDescent="0.25">
      <c r="A663" s="1">
        <v>45722</v>
      </c>
      <c r="B663">
        <v>3286</v>
      </c>
      <c r="C663">
        <v>4</v>
      </c>
      <c r="D663">
        <v>4</v>
      </c>
      <c r="E663">
        <v>1</v>
      </c>
      <c r="F663">
        <v>3</v>
      </c>
      <c r="G663">
        <v>2</v>
      </c>
      <c r="I663">
        <v>10</v>
      </c>
      <c r="J663" t="s">
        <v>5</v>
      </c>
      <c r="K663">
        <v>31</v>
      </c>
      <c r="L663" t="s">
        <v>42</v>
      </c>
      <c r="M663" t="s">
        <v>49</v>
      </c>
      <c r="N663" t="s">
        <v>491</v>
      </c>
      <c r="O663">
        <v>933</v>
      </c>
      <c r="P663">
        <v>135</v>
      </c>
      <c r="R663" t="s">
        <v>488</v>
      </c>
      <c r="S663">
        <v>7</v>
      </c>
      <c r="T663" t="s">
        <v>494</v>
      </c>
      <c r="U663" t="s">
        <v>495</v>
      </c>
      <c r="V663" t="s">
        <v>489</v>
      </c>
      <c r="W663" s="1">
        <v>45725</v>
      </c>
      <c r="X663" s="1">
        <v>45722</v>
      </c>
      <c r="Y663" t="s">
        <v>496</v>
      </c>
      <c r="Z663">
        <v>782.6</v>
      </c>
      <c r="AA663">
        <v>50</v>
      </c>
    </row>
    <row r="664" spans="1:27" x14ac:dyDescent="0.25">
      <c r="A664" s="1">
        <v>45722</v>
      </c>
      <c r="B664">
        <v>1427</v>
      </c>
      <c r="C664">
        <v>5</v>
      </c>
      <c r="D664">
        <v>2</v>
      </c>
      <c r="E664">
        <v>1</v>
      </c>
      <c r="F664">
        <v>3</v>
      </c>
      <c r="G664">
        <v>2</v>
      </c>
      <c r="I664">
        <v>4</v>
      </c>
      <c r="J664" t="s">
        <v>7</v>
      </c>
      <c r="K664">
        <v>69</v>
      </c>
      <c r="L664" t="s">
        <v>42</v>
      </c>
      <c r="M664" t="s">
        <v>60</v>
      </c>
      <c r="N664" t="s">
        <v>492</v>
      </c>
      <c r="O664">
        <v>266</v>
      </c>
      <c r="P664">
        <v>196</v>
      </c>
      <c r="Q664" s="1">
        <v>45740</v>
      </c>
      <c r="R664" t="s">
        <v>495</v>
      </c>
      <c r="S664">
        <v>7</v>
      </c>
      <c r="T664" t="s">
        <v>494</v>
      </c>
      <c r="U664" t="s">
        <v>488</v>
      </c>
      <c r="V664" t="s">
        <v>497</v>
      </c>
      <c r="Y664" t="s">
        <v>490</v>
      </c>
      <c r="Z664">
        <v>323.39999999999998</v>
      </c>
      <c r="AA664">
        <v>0</v>
      </c>
    </row>
    <row r="665" spans="1:27" x14ac:dyDescent="0.25">
      <c r="A665" s="1">
        <v>45721</v>
      </c>
      <c r="B665">
        <v>4198</v>
      </c>
      <c r="C665">
        <v>2</v>
      </c>
      <c r="D665">
        <v>2</v>
      </c>
      <c r="E665">
        <v>1</v>
      </c>
      <c r="F665">
        <v>4</v>
      </c>
      <c r="G665">
        <v>3</v>
      </c>
      <c r="I665">
        <v>4</v>
      </c>
      <c r="J665" t="s">
        <v>7</v>
      </c>
      <c r="K665">
        <v>74</v>
      </c>
      <c r="L665" t="s">
        <v>42</v>
      </c>
      <c r="M665" t="s">
        <v>47</v>
      </c>
      <c r="N665" t="s">
        <v>492</v>
      </c>
      <c r="O665">
        <v>422</v>
      </c>
      <c r="P665">
        <v>78</v>
      </c>
      <c r="Q665" s="1">
        <v>45749</v>
      </c>
      <c r="R665" t="s">
        <v>495</v>
      </c>
      <c r="S665">
        <v>10</v>
      </c>
      <c r="T665" t="s">
        <v>487</v>
      </c>
      <c r="U665" t="s">
        <v>488</v>
      </c>
      <c r="V665" t="s">
        <v>497</v>
      </c>
      <c r="Y665" t="s">
        <v>490</v>
      </c>
      <c r="Z665">
        <v>350</v>
      </c>
      <c r="AA665">
        <v>0</v>
      </c>
    </row>
    <row r="666" spans="1:27" x14ac:dyDescent="0.25">
      <c r="A666" s="1">
        <v>45721</v>
      </c>
      <c r="B666">
        <v>2498</v>
      </c>
      <c r="C666">
        <v>5</v>
      </c>
      <c r="D666">
        <v>5</v>
      </c>
      <c r="E666">
        <v>3</v>
      </c>
      <c r="F666">
        <v>3</v>
      </c>
      <c r="G666">
        <v>2</v>
      </c>
      <c r="I666">
        <v>10</v>
      </c>
      <c r="J666" t="s">
        <v>5</v>
      </c>
      <c r="K666">
        <v>72</v>
      </c>
      <c r="L666" t="s">
        <v>42</v>
      </c>
      <c r="M666" t="s">
        <v>49</v>
      </c>
      <c r="N666" t="s">
        <v>492</v>
      </c>
      <c r="O666">
        <v>625</v>
      </c>
      <c r="P666">
        <v>77</v>
      </c>
      <c r="Q666" s="1">
        <v>45739</v>
      </c>
      <c r="R666" t="s">
        <v>495</v>
      </c>
      <c r="S666">
        <v>9</v>
      </c>
      <c r="T666" t="s">
        <v>487</v>
      </c>
      <c r="U666" t="s">
        <v>495</v>
      </c>
      <c r="V666" t="s">
        <v>489</v>
      </c>
      <c r="Y666" t="s">
        <v>490</v>
      </c>
      <c r="Z666">
        <v>491.4</v>
      </c>
      <c r="AA666">
        <v>0</v>
      </c>
    </row>
    <row r="667" spans="1:27" x14ac:dyDescent="0.25">
      <c r="A667" s="1">
        <v>45358</v>
      </c>
      <c r="B667">
        <v>3920</v>
      </c>
      <c r="C667">
        <v>5</v>
      </c>
      <c r="D667">
        <v>1</v>
      </c>
      <c r="E667">
        <v>4</v>
      </c>
      <c r="F667">
        <v>2</v>
      </c>
      <c r="G667">
        <v>1</v>
      </c>
      <c r="I667">
        <v>2</v>
      </c>
      <c r="J667" t="s">
        <v>7</v>
      </c>
      <c r="K667">
        <v>69</v>
      </c>
      <c r="L667" t="s">
        <v>42</v>
      </c>
      <c r="M667" t="s">
        <v>49</v>
      </c>
      <c r="N667" t="s">
        <v>492</v>
      </c>
      <c r="O667">
        <v>438</v>
      </c>
      <c r="P667">
        <v>67</v>
      </c>
      <c r="R667" t="s">
        <v>488</v>
      </c>
      <c r="S667">
        <v>2</v>
      </c>
      <c r="T667" t="s">
        <v>494</v>
      </c>
      <c r="U667" t="s">
        <v>488</v>
      </c>
      <c r="V667" t="s">
        <v>489</v>
      </c>
      <c r="Y667" t="s">
        <v>493</v>
      </c>
      <c r="Z667">
        <v>374.5</v>
      </c>
      <c r="AA667">
        <v>30</v>
      </c>
    </row>
    <row r="668" spans="1:27" x14ac:dyDescent="0.25">
      <c r="A668" s="1">
        <v>45358</v>
      </c>
      <c r="B668">
        <v>3613</v>
      </c>
      <c r="C668">
        <v>5</v>
      </c>
      <c r="D668">
        <v>2</v>
      </c>
      <c r="E668">
        <v>1</v>
      </c>
      <c r="F668">
        <v>2</v>
      </c>
      <c r="G668">
        <v>2</v>
      </c>
      <c r="I668">
        <v>25</v>
      </c>
      <c r="J668" t="s">
        <v>12</v>
      </c>
      <c r="K668">
        <v>48</v>
      </c>
      <c r="L668" t="s">
        <v>42</v>
      </c>
      <c r="M668" t="s">
        <v>49</v>
      </c>
      <c r="N668" t="s">
        <v>486</v>
      </c>
      <c r="O668">
        <v>765</v>
      </c>
      <c r="P668">
        <v>131</v>
      </c>
      <c r="Q668" s="1">
        <v>45370</v>
      </c>
      <c r="R668" t="s">
        <v>495</v>
      </c>
      <c r="S668">
        <v>1</v>
      </c>
      <c r="T668" t="s">
        <v>494</v>
      </c>
      <c r="U668" t="s">
        <v>488</v>
      </c>
      <c r="V668" t="s">
        <v>489</v>
      </c>
      <c r="Y668" t="s">
        <v>490</v>
      </c>
      <c r="AA668">
        <v>0</v>
      </c>
    </row>
    <row r="669" spans="1:27" x14ac:dyDescent="0.25">
      <c r="A669" s="1">
        <v>45721</v>
      </c>
      <c r="B669">
        <v>4708</v>
      </c>
      <c r="C669">
        <v>2</v>
      </c>
      <c r="D669">
        <v>4</v>
      </c>
      <c r="E669">
        <v>4</v>
      </c>
      <c r="F669">
        <v>1</v>
      </c>
      <c r="G669">
        <v>1</v>
      </c>
      <c r="I669">
        <v>4</v>
      </c>
      <c r="J669" t="s">
        <v>7</v>
      </c>
      <c r="K669">
        <v>77</v>
      </c>
      <c r="L669" t="s">
        <v>42</v>
      </c>
      <c r="M669" t="s">
        <v>60</v>
      </c>
      <c r="N669" t="s">
        <v>491</v>
      </c>
      <c r="O669">
        <v>556</v>
      </c>
      <c r="P669">
        <v>110</v>
      </c>
      <c r="Q669" s="1">
        <v>45742</v>
      </c>
      <c r="R669" t="s">
        <v>495</v>
      </c>
      <c r="S669">
        <v>8</v>
      </c>
      <c r="T669" t="s">
        <v>492</v>
      </c>
      <c r="U669" t="s">
        <v>495</v>
      </c>
      <c r="V669" t="s">
        <v>497</v>
      </c>
      <c r="Y669" t="s">
        <v>490</v>
      </c>
      <c r="Z669">
        <v>466.2</v>
      </c>
      <c r="AA669">
        <v>0</v>
      </c>
    </row>
    <row r="670" spans="1:27" x14ac:dyDescent="0.25">
      <c r="A670" s="1">
        <v>45358</v>
      </c>
      <c r="B670">
        <v>2162</v>
      </c>
      <c r="C670">
        <v>5</v>
      </c>
      <c r="D670">
        <v>2</v>
      </c>
      <c r="E670">
        <v>1</v>
      </c>
      <c r="F670">
        <v>2</v>
      </c>
      <c r="G670">
        <v>1</v>
      </c>
      <c r="I670">
        <v>31</v>
      </c>
      <c r="J670" t="s">
        <v>11</v>
      </c>
      <c r="K670">
        <v>75</v>
      </c>
      <c r="L670" t="s">
        <v>42</v>
      </c>
      <c r="M670" t="s">
        <v>49</v>
      </c>
      <c r="N670" t="s">
        <v>486</v>
      </c>
      <c r="O670">
        <v>520</v>
      </c>
      <c r="P670">
        <v>67</v>
      </c>
      <c r="Q670" s="1">
        <v>45377</v>
      </c>
      <c r="R670" t="s">
        <v>495</v>
      </c>
      <c r="S670">
        <v>1</v>
      </c>
      <c r="T670" t="s">
        <v>494</v>
      </c>
      <c r="U670" t="s">
        <v>488</v>
      </c>
      <c r="V670" t="s">
        <v>489</v>
      </c>
      <c r="Y670" t="s">
        <v>490</v>
      </c>
      <c r="AA670">
        <v>0</v>
      </c>
    </row>
    <row r="671" spans="1:27" x14ac:dyDescent="0.25">
      <c r="A671" s="1">
        <v>45358</v>
      </c>
      <c r="B671">
        <v>411</v>
      </c>
      <c r="C671">
        <v>5</v>
      </c>
      <c r="D671">
        <v>1</v>
      </c>
      <c r="E671">
        <v>4</v>
      </c>
      <c r="F671">
        <v>3</v>
      </c>
      <c r="G671">
        <v>2</v>
      </c>
      <c r="I671">
        <v>30</v>
      </c>
      <c r="J671" t="s">
        <v>11</v>
      </c>
      <c r="K671">
        <v>36</v>
      </c>
      <c r="L671" t="s">
        <v>42</v>
      </c>
      <c r="M671" t="s">
        <v>49</v>
      </c>
      <c r="N671" t="s">
        <v>486</v>
      </c>
      <c r="O671">
        <v>707</v>
      </c>
      <c r="P671">
        <v>190</v>
      </c>
      <c r="Q671" s="1">
        <v>45366</v>
      </c>
      <c r="R671" t="s">
        <v>495</v>
      </c>
      <c r="S671">
        <v>2</v>
      </c>
      <c r="T671" t="s">
        <v>492</v>
      </c>
      <c r="U671" t="s">
        <v>488</v>
      </c>
      <c r="V671" t="s">
        <v>489</v>
      </c>
      <c r="Y671" t="s">
        <v>490</v>
      </c>
      <c r="Z671">
        <v>627.9</v>
      </c>
      <c r="AA671">
        <v>0</v>
      </c>
    </row>
    <row r="672" spans="1:27" x14ac:dyDescent="0.25">
      <c r="A672" s="1">
        <v>45359</v>
      </c>
      <c r="B672">
        <v>2618</v>
      </c>
      <c r="C672">
        <v>5</v>
      </c>
      <c r="D672">
        <v>2</v>
      </c>
      <c r="E672">
        <v>1</v>
      </c>
      <c r="F672">
        <v>2</v>
      </c>
      <c r="G672">
        <v>2</v>
      </c>
      <c r="I672">
        <v>40</v>
      </c>
      <c r="J672" t="s">
        <v>3</v>
      </c>
      <c r="K672">
        <v>75</v>
      </c>
      <c r="L672" t="s">
        <v>42</v>
      </c>
      <c r="M672" t="s">
        <v>49</v>
      </c>
      <c r="N672" t="s">
        <v>486</v>
      </c>
      <c r="O672">
        <v>866</v>
      </c>
      <c r="P672">
        <v>70</v>
      </c>
      <c r="Q672" s="1">
        <v>45384</v>
      </c>
      <c r="R672" t="s">
        <v>495</v>
      </c>
      <c r="S672">
        <v>1</v>
      </c>
      <c r="T672" t="s">
        <v>492</v>
      </c>
      <c r="U672" t="s">
        <v>488</v>
      </c>
      <c r="V672" t="s">
        <v>489</v>
      </c>
      <c r="Y672" t="s">
        <v>490</v>
      </c>
      <c r="Z672">
        <v>655.20000000000005</v>
      </c>
      <c r="AA672">
        <v>0</v>
      </c>
    </row>
    <row r="673" spans="1:27" x14ac:dyDescent="0.25">
      <c r="A673" s="1">
        <v>45359</v>
      </c>
      <c r="B673">
        <v>696</v>
      </c>
      <c r="C673">
        <v>5</v>
      </c>
      <c r="D673">
        <v>1</v>
      </c>
      <c r="E673">
        <v>4</v>
      </c>
      <c r="F673">
        <v>3</v>
      </c>
      <c r="G673">
        <v>3</v>
      </c>
      <c r="I673">
        <v>34</v>
      </c>
      <c r="J673" t="s">
        <v>10</v>
      </c>
      <c r="K673">
        <v>49</v>
      </c>
      <c r="L673" t="s">
        <v>42</v>
      </c>
      <c r="M673" t="s">
        <v>49</v>
      </c>
      <c r="N673" t="s">
        <v>486</v>
      </c>
      <c r="O673">
        <v>315</v>
      </c>
      <c r="P673">
        <v>126</v>
      </c>
      <c r="Q673" s="1">
        <v>45367</v>
      </c>
      <c r="R673" t="s">
        <v>495</v>
      </c>
      <c r="S673">
        <v>2</v>
      </c>
      <c r="T673" t="s">
        <v>492</v>
      </c>
      <c r="U673" t="s">
        <v>488</v>
      </c>
      <c r="V673" t="s">
        <v>489</v>
      </c>
      <c r="Y673" t="s">
        <v>490</v>
      </c>
      <c r="Z673">
        <v>308.7</v>
      </c>
      <c r="AA673">
        <v>0</v>
      </c>
    </row>
    <row r="674" spans="1:27" x14ac:dyDescent="0.25">
      <c r="A674" s="1">
        <v>45359</v>
      </c>
      <c r="B674">
        <v>3522</v>
      </c>
      <c r="C674">
        <v>5</v>
      </c>
      <c r="D674">
        <v>2</v>
      </c>
      <c r="E674">
        <v>1</v>
      </c>
      <c r="F674">
        <v>2</v>
      </c>
      <c r="G674">
        <v>3</v>
      </c>
      <c r="I674">
        <v>10</v>
      </c>
      <c r="J674" t="s">
        <v>5</v>
      </c>
      <c r="K674">
        <v>18</v>
      </c>
      <c r="L674" t="s">
        <v>42</v>
      </c>
      <c r="M674" t="s">
        <v>43</v>
      </c>
      <c r="N674" t="s">
        <v>486</v>
      </c>
      <c r="O674">
        <v>495</v>
      </c>
      <c r="P674">
        <v>85</v>
      </c>
      <c r="Q674" s="1">
        <v>45369</v>
      </c>
      <c r="R674" t="s">
        <v>495</v>
      </c>
      <c r="S674">
        <v>1</v>
      </c>
      <c r="T674" t="s">
        <v>492</v>
      </c>
      <c r="U674" t="s">
        <v>488</v>
      </c>
      <c r="V674" t="s">
        <v>497</v>
      </c>
      <c r="Y674" t="s">
        <v>490</v>
      </c>
      <c r="Z674">
        <v>406</v>
      </c>
      <c r="AA674">
        <v>0</v>
      </c>
    </row>
    <row r="675" spans="1:27" x14ac:dyDescent="0.25">
      <c r="A675" s="1">
        <v>45721</v>
      </c>
      <c r="B675">
        <v>4968</v>
      </c>
      <c r="C675">
        <v>1</v>
      </c>
      <c r="D675">
        <v>2</v>
      </c>
      <c r="E675">
        <v>4</v>
      </c>
      <c r="F675">
        <v>2</v>
      </c>
      <c r="G675">
        <v>3</v>
      </c>
      <c r="I675">
        <v>10</v>
      </c>
      <c r="J675" t="s">
        <v>5</v>
      </c>
      <c r="K675">
        <v>76</v>
      </c>
      <c r="L675" t="s">
        <v>42</v>
      </c>
      <c r="M675" t="s">
        <v>43</v>
      </c>
      <c r="N675" t="s">
        <v>486</v>
      </c>
      <c r="O675">
        <v>286</v>
      </c>
      <c r="P675">
        <v>62</v>
      </c>
      <c r="R675" t="s">
        <v>488</v>
      </c>
      <c r="S675">
        <v>6</v>
      </c>
      <c r="T675" t="s">
        <v>494</v>
      </c>
      <c r="U675" t="s">
        <v>495</v>
      </c>
      <c r="V675" t="s">
        <v>497</v>
      </c>
      <c r="W675" s="1">
        <v>45727</v>
      </c>
      <c r="X675" s="1">
        <v>45721</v>
      </c>
      <c r="Y675" t="s">
        <v>496</v>
      </c>
      <c r="Z675">
        <v>278.60000000000002</v>
      </c>
      <c r="AA675">
        <v>50</v>
      </c>
    </row>
    <row r="676" spans="1:27" x14ac:dyDescent="0.25">
      <c r="A676" s="1">
        <v>45721</v>
      </c>
      <c r="B676">
        <v>3701</v>
      </c>
      <c r="C676">
        <v>3</v>
      </c>
      <c r="D676">
        <v>2</v>
      </c>
      <c r="E676">
        <v>5</v>
      </c>
      <c r="F676">
        <v>4</v>
      </c>
      <c r="G676">
        <v>1</v>
      </c>
      <c r="I676">
        <v>4</v>
      </c>
      <c r="J676" t="s">
        <v>7</v>
      </c>
      <c r="K676">
        <v>26</v>
      </c>
      <c r="L676" t="s">
        <v>42</v>
      </c>
      <c r="M676" t="s">
        <v>47</v>
      </c>
      <c r="N676" t="s">
        <v>486</v>
      </c>
      <c r="O676">
        <v>738</v>
      </c>
      <c r="P676">
        <v>83</v>
      </c>
      <c r="R676" t="s">
        <v>488</v>
      </c>
      <c r="S676">
        <v>1</v>
      </c>
      <c r="T676" t="s">
        <v>487</v>
      </c>
      <c r="U676" t="s">
        <v>495</v>
      </c>
      <c r="V676" t="s">
        <v>497</v>
      </c>
      <c r="W676" s="1">
        <v>45727</v>
      </c>
      <c r="X676" s="1">
        <v>45721</v>
      </c>
      <c r="Y676" t="s">
        <v>496</v>
      </c>
      <c r="Z676">
        <v>609.70000000000005</v>
      </c>
      <c r="AA676">
        <v>50</v>
      </c>
    </row>
    <row r="677" spans="1:27" x14ac:dyDescent="0.25">
      <c r="A677" s="1">
        <v>45720</v>
      </c>
      <c r="B677">
        <v>1245</v>
      </c>
      <c r="C677">
        <v>4</v>
      </c>
      <c r="D677">
        <v>5</v>
      </c>
      <c r="E677">
        <v>5</v>
      </c>
      <c r="F677">
        <v>1</v>
      </c>
      <c r="G677">
        <v>3</v>
      </c>
      <c r="I677">
        <v>4</v>
      </c>
      <c r="J677" t="s">
        <v>7</v>
      </c>
      <c r="K677">
        <v>37</v>
      </c>
      <c r="L677" t="s">
        <v>42</v>
      </c>
      <c r="M677" t="s">
        <v>47</v>
      </c>
      <c r="N677" t="s">
        <v>491</v>
      </c>
      <c r="O677">
        <v>409</v>
      </c>
      <c r="P677">
        <v>81</v>
      </c>
      <c r="Q677" s="1">
        <v>45741</v>
      </c>
      <c r="R677" t="s">
        <v>495</v>
      </c>
      <c r="S677">
        <v>8</v>
      </c>
      <c r="T677" t="s">
        <v>494</v>
      </c>
      <c r="U677" t="s">
        <v>495</v>
      </c>
      <c r="V677" t="s">
        <v>497</v>
      </c>
      <c r="Y677" t="s">
        <v>490</v>
      </c>
      <c r="Z677">
        <v>343</v>
      </c>
      <c r="AA677">
        <v>0</v>
      </c>
    </row>
    <row r="678" spans="1:27" x14ac:dyDescent="0.25">
      <c r="A678" s="1">
        <v>45720</v>
      </c>
      <c r="B678">
        <v>806</v>
      </c>
      <c r="C678">
        <v>5</v>
      </c>
      <c r="D678">
        <v>1</v>
      </c>
      <c r="E678">
        <v>1</v>
      </c>
      <c r="F678">
        <v>4</v>
      </c>
      <c r="G678">
        <v>3</v>
      </c>
      <c r="I678">
        <v>10</v>
      </c>
      <c r="J678" t="s">
        <v>5</v>
      </c>
      <c r="K678">
        <v>45</v>
      </c>
      <c r="L678" t="s">
        <v>42</v>
      </c>
      <c r="M678" t="s">
        <v>60</v>
      </c>
      <c r="N678" t="s">
        <v>492</v>
      </c>
      <c r="O678">
        <v>994</v>
      </c>
      <c r="P678">
        <v>49</v>
      </c>
      <c r="Q678" s="1">
        <v>45745</v>
      </c>
      <c r="R678" t="s">
        <v>495</v>
      </c>
      <c r="S678">
        <v>4</v>
      </c>
      <c r="T678" t="s">
        <v>492</v>
      </c>
      <c r="U678" t="s">
        <v>495</v>
      </c>
      <c r="V678" t="s">
        <v>497</v>
      </c>
      <c r="Y678" t="s">
        <v>490</v>
      </c>
      <c r="Z678">
        <v>730.1</v>
      </c>
      <c r="AA678">
        <v>0</v>
      </c>
    </row>
    <row r="679" spans="1:27" x14ac:dyDescent="0.25">
      <c r="A679" s="1">
        <v>45359</v>
      </c>
      <c r="B679">
        <v>152</v>
      </c>
      <c r="C679">
        <v>5</v>
      </c>
      <c r="D679">
        <v>1</v>
      </c>
      <c r="E679">
        <v>4</v>
      </c>
      <c r="F679">
        <v>2</v>
      </c>
      <c r="G679">
        <v>2</v>
      </c>
      <c r="I679">
        <v>11</v>
      </c>
      <c r="J679" t="s">
        <v>5</v>
      </c>
      <c r="K679">
        <v>33</v>
      </c>
      <c r="L679" t="s">
        <v>42</v>
      </c>
      <c r="M679" t="s">
        <v>49</v>
      </c>
      <c r="N679" t="s">
        <v>492</v>
      </c>
      <c r="O679">
        <v>678</v>
      </c>
      <c r="P679">
        <v>82</v>
      </c>
      <c r="R679" t="s">
        <v>488</v>
      </c>
      <c r="S679">
        <v>2</v>
      </c>
      <c r="T679" t="s">
        <v>492</v>
      </c>
      <c r="U679" t="s">
        <v>488</v>
      </c>
      <c r="V679" t="s">
        <v>497</v>
      </c>
      <c r="Y679" t="s">
        <v>493</v>
      </c>
      <c r="Z679">
        <v>553</v>
      </c>
      <c r="AA679">
        <v>30</v>
      </c>
    </row>
    <row r="680" spans="1:27" x14ac:dyDescent="0.25">
      <c r="A680" s="1">
        <v>45359</v>
      </c>
      <c r="B680">
        <v>3856</v>
      </c>
      <c r="C680">
        <v>5</v>
      </c>
      <c r="D680">
        <v>2</v>
      </c>
      <c r="E680">
        <v>1</v>
      </c>
      <c r="F680">
        <v>2</v>
      </c>
      <c r="G680">
        <v>1</v>
      </c>
      <c r="I680">
        <v>3</v>
      </c>
      <c r="J680" t="s">
        <v>7</v>
      </c>
      <c r="K680">
        <v>41</v>
      </c>
      <c r="L680" t="s">
        <v>42</v>
      </c>
      <c r="M680" t="s">
        <v>49</v>
      </c>
      <c r="N680" t="s">
        <v>486</v>
      </c>
      <c r="O680">
        <v>741</v>
      </c>
      <c r="P680">
        <v>33</v>
      </c>
      <c r="Q680" s="1">
        <v>45382</v>
      </c>
      <c r="R680" t="s">
        <v>495</v>
      </c>
      <c r="S680">
        <v>1</v>
      </c>
      <c r="T680" t="s">
        <v>487</v>
      </c>
      <c r="U680" t="s">
        <v>488</v>
      </c>
      <c r="V680" t="s">
        <v>489</v>
      </c>
      <c r="Y680" t="s">
        <v>490</v>
      </c>
      <c r="Z680">
        <v>541.79999999999995</v>
      </c>
      <c r="AA680">
        <v>0</v>
      </c>
    </row>
    <row r="681" spans="1:27" x14ac:dyDescent="0.25">
      <c r="A681" s="1">
        <v>45720</v>
      </c>
      <c r="B681">
        <v>324</v>
      </c>
      <c r="C681">
        <v>4</v>
      </c>
      <c r="D681">
        <v>5</v>
      </c>
      <c r="E681">
        <v>1</v>
      </c>
      <c r="F681">
        <v>2</v>
      </c>
      <c r="G681">
        <v>1</v>
      </c>
      <c r="I681">
        <v>4</v>
      </c>
      <c r="J681" t="s">
        <v>7</v>
      </c>
      <c r="K681">
        <v>59</v>
      </c>
      <c r="L681" t="s">
        <v>42</v>
      </c>
      <c r="M681" t="s">
        <v>47</v>
      </c>
      <c r="N681" t="s">
        <v>486</v>
      </c>
      <c r="O681">
        <v>970</v>
      </c>
      <c r="P681">
        <v>112</v>
      </c>
      <c r="Q681" s="1">
        <v>45742</v>
      </c>
      <c r="R681" t="s">
        <v>495</v>
      </c>
      <c r="S681">
        <v>4</v>
      </c>
      <c r="T681" t="s">
        <v>487</v>
      </c>
      <c r="U681" t="s">
        <v>488</v>
      </c>
      <c r="V681" t="s">
        <v>497</v>
      </c>
      <c r="Y681" t="s">
        <v>490</v>
      </c>
      <c r="Z681">
        <v>757.4</v>
      </c>
      <c r="AA681">
        <v>0</v>
      </c>
    </row>
    <row r="682" spans="1:27" x14ac:dyDescent="0.25">
      <c r="A682" s="1">
        <v>45360</v>
      </c>
      <c r="B682">
        <v>1908</v>
      </c>
      <c r="C682">
        <v>5</v>
      </c>
      <c r="D682">
        <v>2</v>
      </c>
      <c r="E682">
        <v>1</v>
      </c>
      <c r="F682">
        <v>2</v>
      </c>
      <c r="G682">
        <v>3</v>
      </c>
      <c r="I682">
        <v>24</v>
      </c>
      <c r="J682" t="s">
        <v>16</v>
      </c>
      <c r="K682">
        <v>72</v>
      </c>
      <c r="L682" t="s">
        <v>42</v>
      </c>
      <c r="M682" t="s">
        <v>49</v>
      </c>
      <c r="N682" t="s">
        <v>492</v>
      </c>
      <c r="O682">
        <v>956</v>
      </c>
      <c r="P682">
        <v>107</v>
      </c>
      <c r="R682" t="s">
        <v>488</v>
      </c>
      <c r="S682">
        <v>1</v>
      </c>
      <c r="T682" t="s">
        <v>494</v>
      </c>
      <c r="U682" t="s">
        <v>488</v>
      </c>
      <c r="V682" t="s">
        <v>489</v>
      </c>
      <c r="Y682" t="s">
        <v>498</v>
      </c>
      <c r="Z682">
        <v>751.1</v>
      </c>
      <c r="AA682">
        <v>10</v>
      </c>
    </row>
    <row r="683" spans="1:27" x14ac:dyDescent="0.25">
      <c r="A683" s="1">
        <v>45360</v>
      </c>
      <c r="B683">
        <v>1823</v>
      </c>
      <c r="C683">
        <v>5</v>
      </c>
      <c r="D683">
        <v>1</v>
      </c>
      <c r="E683">
        <v>4</v>
      </c>
      <c r="F683">
        <v>3</v>
      </c>
      <c r="G683">
        <v>2</v>
      </c>
      <c r="I683">
        <v>5</v>
      </c>
      <c r="J683" t="s">
        <v>13</v>
      </c>
      <c r="K683">
        <v>19</v>
      </c>
      <c r="L683" t="s">
        <v>42</v>
      </c>
      <c r="M683" t="s">
        <v>43</v>
      </c>
      <c r="N683" t="s">
        <v>491</v>
      </c>
      <c r="O683">
        <v>258</v>
      </c>
      <c r="P683">
        <v>116</v>
      </c>
      <c r="R683" t="s">
        <v>488</v>
      </c>
      <c r="S683">
        <v>2</v>
      </c>
      <c r="T683" t="s">
        <v>494</v>
      </c>
      <c r="U683" t="s">
        <v>488</v>
      </c>
      <c r="V683" t="s">
        <v>497</v>
      </c>
      <c r="Y683" t="s">
        <v>496</v>
      </c>
      <c r="Z683">
        <v>296.8</v>
      </c>
      <c r="AA683">
        <v>50</v>
      </c>
    </row>
    <row r="684" spans="1:27" x14ac:dyDescent="0.25">
      <c r="A684" s="1">
        <v>45720</v>
      </c>
      <c r="B684">
        <v>3641</v>
      </c>
      <c r="C684">
        <v>1</v>
      </c>
      <c r="D684">
        <v>5</v>
      </c>
      <c r="E684">
        <v>4</v>
      </c>
      <c r="F684">
        <v>4</v>
      </c>
      <c r="G684">
        <v>1</v>
      </c>
      <c r="I684">
        <v>10</v>
      </c>
      <c r="J684" t="s">
        <v>5</v>
      </c>
      <c r="K684">
        <v>63</v>
      </c>
      <c r="L684" t="s">
        <v>42</v>
      </c>
      <c r="M684" t="s">
        <v>60</v>
      </c>
      <c r="N684" t="s">
        <v>486</v>
      </c>
      <c r="O684">
        <v>804</v>
      </c>
      <c r="P684">
        <v>22</v>
      </c>
      <c r="R684" t="s">
        <v>488</v>
      </c>
      <c r="S684">
        <v>8</v>
      </c>
      <c r="T684" t="s">
        <v>487</v>
      </c>
      <c r="U684" t="s">
        <v>488</v>
      </c>
      <c r="V684" t="s">
        <v>489</v>
      </c>
      <c r="W684" s="1">
        <v>45729</v>
      </c>
      <c r="X684" s="1">
        <v>45720</v>
      </c>
      <c r="Y684" t="s">
        <v>493</v>
      </c>
      <c r="Z684">
        <v>599.20000000000005</v>
      </c>
      <c r="AA684">
        <v>30</v>
      </c>
    </row>
    <row r="685" spans="1:27" x14ac:dyDescent="0.25">
      <c r="A685" s="1">
        <v>45360</v>
      </c>
      <c r="B685">
        <v>3601</v>
      </c>
      <c r="C685">
        <v>5</v>
      </c>
      <c r="D685">
        <v>1</v>
      </c>
      <c r="E685">
        <v>4</v>
      </c>
      <c r="F685">
        <v>2</v>
      </c>
      <c r="G685">
        <v>1</v>
      </c>
      <c r="I685">
        <v>29</v>
      </c>
      <c r="J685" t="s">
        <v>11</v>
      </c>
      <c r="K685">
        <v>45</v>
      </c>
      <c r="L685" t="s">
        <v>42</v>
      </c>
      <c r="M685" t="s">
        <v>53</v>
      </c>
      <c r="N685" t="s">
        <v>486</v>
      </c>
      <c r="O685">
        <v>596</v>
      </c>
      <c r="P685">
        <v>175</v>
      </c>
      <c r="Q685" s="1">
        <v>45387</v>
      </c>
      <c r="R685" t="s">
        <v>495</v>
      </c>
      <c r="S685">
        <v>2</v>
      </c>
      <c r="T685" t="s">
        <v>494</v>
      </c>
      <c r="U685" t="s">
        <v>488</v>
      </c>
      <c r="V685" t="s">
        <v>489</v>
      </c>
      <c r="Y685" t="s">
        <v>490</v>
      </c>
      <c r="Z685">
        <v>539.70000000000005</v>
      </c>
      <c r="AA685">
        <v>0</v>
      </c>
    </row>
    <row r="686" spans="1:27" x14ac:dyDescent="0.25">
      <c r="A686" s="1">
        <v>45720</v>
      </c>
      <c r="B686">
        <v>410</v>
      </c>
      <c r="C686">
        <v>5</v>
      </c>
      <c r="D686">
        <v>3</v>
      </c>
      <c r="E686">
        <v>1</v>
      </c>
      <c r="F686">
        <v>2</v>
      </c>
      <c r="G686">
        <v>2</v>
      </c>
      <c r="I686">
        <v>4</v>
      </c>
      <c r="J686" t="s">
        <v>7</v>
      </c>
      <c r="K686">
        <v>36</v>
      </c>
      <c r="L686" t="s">
        <v>42</v>
      </c>
      <c r="M686" t="s">
        <v>60</v>
      </c>
      <c r="N686" t="s">
        <v>492</v>
      </c>
      <c r="O686">
        <v>714</v>
      </c>
      <c r="P686">
        <v>23</v>
      </c>
      <c r="R686" t="s">
        <v>488</v>
      </c>
      <c r="S686">
        <v>5</v>
      </c>
      <c r="T686" t="s">
        <v>487</v>
      </c>
      <c r="U686" t="s">
        <v>488</v>
      </c>
      <c r="V686" t="s">
        <v>489</v>
      </c>
      <c r="W686" s="1">
        <v>45727</v>
      </c>
      <c r="X686" s="1">
        <v>45720</v>
      </c>
      <c r="Y686" t="s">
        <v>496</v>
      </c>
      <c r="Z686">
        <v>550.9</v>
      </c>
      <c r="AA686">
        <v>50</v>
      </c>
    </row>
    <row r="687" spans="1:27" x14ac:dyDescent="0.25">
      <c r="A687" s="1">
        <v>45720</v>
      </c>
      <c r="B687">
        <v>1805</v>
      </c>
      <c r="C687">
        <v>2</v>
      </c>
      <c r="D687">
        <v>3</v>
      </c>
      <c r="E687">
        <v>1</v>
      </c>
      <c r="F687">
        <v>3</v>
      </c>
      <c r="G687">
        <v>3</v>
      </c>
      <c r="I687">
        <v>10</v>
      </c>
      <c r="J687" t="s">
        <v>5</v>
      </c>
      <c r="K687">
        <v>74</v>
      </c>
      <c r="L687" t="s">
        <v>42</v>
      </c>
      <c r="M687" t="s">
        <v>47</v>
      </c>
      <c r="N687" t="s">
        <v>491</v>
      </c>
      <c r="O687">
        <v>408</v>
      </c>
      <c r="P687">
        <v>85</v>
      </c>
      <c r="Q687" s="1">
        <v>45744</v>
      </c>
      <c r="R687" t="s">
        <v>495</v>
      </c>
      <c r="S687">
        <v>8</v>
      </c>
      <c r="T687" t="s">
        <v>494</v>
      </c>
      <c r="U687" t="s">
        <v>495</v>
      </c>
      <c r="V687" t="s">
        <v>497</v>
      </c>
      <c r="Y687" t="s">
        <v>490</v>
      </c>
      <c r="Z687">
        <v>345.1</v>
      </c>
      <c r="AA687">
        <v>0</v>
      </c>
    </row>
    <row r="688" spans="1:27" x14ac:dyDescent="0.25">
      <c r="A688" s="1">
        <v>45360</v>
      </c>
      <c r="B688">
        <v>1609</v>
      </c>
      <c r="C688">
        <v>5</v>
      </c>
      <c r="D688">
        <v>2</v>
      </c>
      <c r="E688">
        <v>1</v>
      </c>
      <c r="F688">
        <v>2</v>
      </c>
      <c r="G688">
        <v>3</v>
      </c>
      <c r="I688">
        <v>9</v>
      </c>
      <c r="J688" t="s">
        <v>5</v>
      </c>
      <c r="K688">
        <v>37</v>
      </c>
      <c r="L688" t="s">
        <v>42</v>
      </c>
      <c r="M688" t="s">
        <v>49</v>
      </c>
      <c r="N688" t="s">
        <v>486</v>
      </c>
      <c r="O688">
        <v>620</v>
      </c>
      <c r="P688">
        <v>151</v>
      </c>
      <c r="Q688" s="1">
        <v>45372</v>
      </c>
      <c r="R688" t="s">
        <v>495</v>
      </c>
      <c r="S688">
        <v>1</v>
      </c>
      <c r="T688" t="s">
        <v>492</v>
      </c>
      <c r="U688" t="s">
        <v>488</v>
      </c>
      <c r="V688" t="s">
        <v>497</v>
      </c>
      <c r="Y688" t="s">
        <v>490</v>
      </c>
      <c r="Z688">
        <v>539.70000000000005</v>
      </c>
      <c r="AA688">
        <v>0</v>
      </c>
    </row>
    <row r="689" spans="1:27" x14ac:dyDescent="0.25">
      <c r="A689" s="1">
        <v>45360</v>
      </c>
      <c r="B689">
        <v>683</v>
      </c>
      <c r="C689">
        <v>5</v>
      </c>
      <c r="D689">
        <v>1</v>
      </c>
      <c r="E689">
        <v>4</v>
      </c>
      <c r="F689">
        <v>3</v>
      </c>
      <c r="G689">
        <v>3</v>
      </c>
      <c r="I689">
        <v>19</v>
      </c>
      <c r="J689" t="s">
        <v>14</v>
      </c>
      <c r="K689">
        <v>41</v>
      </c>
      <c r="L689" t="s">
        <v>42</v>
      </c>
      <c r="M689" t="s">
        <v>49</v>
      </c>
      <c r="N689" t="s">
        <v>486</v>
      </c>
      <c r="O689">
        <v>165</v>
      </c>
      <c r="P689">
        <v>89</v>
      </c>
      <c r="Q689" s="1">
        <v>45368</v>
      </c>
      <c r="R689" t="s">
        <v>495</v>
      </c>
      <c r="S689">
        <v>2</v>
      </c>
      <c r="T689" t="s">
        <v>487</v>
      </c>
      <c r="U689" t="s">
        <v>488</v>
      </c>
      <c r="V689" t="s">
        <v>489</v>
      </c>
      <c r="Y689" t="s">
        <v>490</v>
      </c>
      <c r="Z689">
        <v>177.8</v>
      </c>
      <c r="AA689">
        <v>0</v>
      </c>
    </row>
    <row r="690" spans="1:27" x14ac:dyDescent="0.25">
      <c r="A690" s="1">
        <v>45719</v>
      </c>
      <c r="B690">
        <v>4528</v>
      </c>
      <c r="C690">
        <v>1</v>
      </c>
      <c r="D690">
        <v>1</v>
      </c>
      <c r="E690">
        <v>2</v>
      </c>
      <c r="F690">
        <v>5</v>
      </c>
      <c r="G690">
        <v>2</v>
      </c>
      <c r="I690">
        <v>4</v>
      </c>
      <c r="J690" t="s">
        <v>7</v>
      </c>
      <c r="K690">
        <v>43</v>
      </c>
      <c r="L690" t="s">
        <v>42</v>
      </c>
      <c r="M690" t="s">
        <v>53</v>
      </c>
      <c r="N690" t="s">
        <v>486</v>
      </c>
      <c r="O690">
        <v>350</v>
      </c>
      <c r="P690">
        <v>154</v>
      </c>
      <c r="R690" t="s">
        <v>488</v>
      </c>
      <c r="S690">
        <v>10</v>
      </c>
      <c r="T690" t="s">
        <v>487</v>
      </c>
      <c r="U690" t="s">
        <v>495</v>
      </c>
      <c r="V690" t="s">
        <v>497</v>
      </c>
      <c r="W690" s="1">
        <v>45726</v>
      </c>
      <c r="X690" s="1">
        <v>45719</v>
      </c>
      <c r="Y690" t="s">
        <v>496</v>
      </c>
      <c r="Z690">
        <v>387.8</v>
      </c>
      <c r="AA690">
        <v>50</v>
      </c>
    </row>
    <row r="691" spans="1:27" x14ac:dyDescent="0.25">
      <c r="A691" s="1">
        <v>45719</v>
      </c>
      <c r="B691">
        <v>2657</v>
      </c>
      <c r="C691">
        <v>3</v>
      </c>
      <c r="D691">
        <v>2</v>
      </c>
      <c r="E691">
        <v>4</v>
      </c>
      <c r="F691">
        <v>4</v>
      </c>
      <c r="G691">
        <v>2</v>
      </c>
      <c r="I691">
        <v>10</v>
      </c>
      <c r="J691" t="s">
        <v>5</v>
      </c>
      <c r="K691">
        <v>31</v>
      </c>
      <c r="L691" t="s">
        <v>42</v>
      </c>
      <c r="M691" t="s">
        <v>47</v>
      </c>
      <c r="N691" t="s">
        <v>486</v>
      </c>
      <c r="O691">
        <v>591</v>
      </c>
      <c r="P691">
        <v>137</v>
      </c>
      <c r="R691" t="s">
        <v>488</v>
      </c>
      <c r="S691">
        <v>9</v>
      </c>
      <c r="T691" t="s">
        <v>492</v>
      </c>
      <c r="U691" t="s">
        <v>488</v>
      </c>
      <c r="V691" t="s">
        <v>489</v>
      </c>
      <c r="W691" s="1">
        <v>45722</v>
      </c>
      <c r="X691" s="1">
        <v>45719</v>
      </c>
      <c r="Y691" t="s">
        <v>498</v>
      </c>
      <c r="Z691">
        <v>516.6</v>
      </c>
      <c r="AA691">
        <v>10</v>
      </c>
    </row>
    <row r="692" spans="1:27" x14ac:dyDescent="0.25">
      <c r="A692" s="1">
        <v>45361</v>
      </c>
      <c r="B692">
        <v>1167</v>
      </c>
      <c r="C692">
        <v>5</v>
      </c>
      <c r="D692">
        <v>2</v>
      </c>
      <c r="E692">
        <v>1</v>
      </c>
      <c r="F692">
        <v>2</v>
      </c>
      <c r="G692">
        <v>1</v>
      </c>
      <c r="I692">
        <v>3</v>
      </c>
      <c r="J692" t="s">
        <v>7</v>
      </c>
      <c r="K692">
        <v>52</v>
      </c>
      <c r="L692" t="s">
        <v>42</v>
      </c>
      <c r="M692" t="s">
        <v>43</v>
      </c>
      <c r="N692" t="s">
        <v>492</v>
      </c>
      <c r="O692">
        <v>702</v>
      </c>
      <c r="P692">
        <v>69</v>
      </c>
      <c r="R692" t="s">
        <v>488</v>
      </c>
      <c r="S692">
        <v>1</v>
      </c>
      <c r="T692" t="s">
        <v>494</v>
      </c>
      <c r="U692" t="s">
        <v>488</v>
      </c>
      <c r="V692" t="s">
        <v>489</v>
      </c>
      <c r="Y692" t="s">
        <v>496</v>
      </c>
      <c r="Z692">
        <v>574.70000000000005</v>
      </c>
      <c r="AA692">
        <v>50</v>
      </c>
    </row>
    <row r="693" spans="1:27" x14ac:dyDescent="0.25">
      <c r="A693" s="1">
        <v>45719</v>
      </c>
      <c r="B693">
        <v>1648</v>
      </c>
      <c r="C693">
        <v>2</v>
      </c>
      <c r="D693">
        <v>5</v>
      </c>
      <c r="E693">
        <v>1</v>
      </c>
      <c r="F693">
        <v>3</v>
      </c>
      <c r="G693">
        <v>2</v>
      </c>
      <c r="I693">
        <v>10</v>
      </c>
      <c r="J693" t="s">
        <v>5</v>
      </c>
      <c r="K693">
        <v>57</v>
      </c>
      <c r="L693" t="s">
        <v>42</v>
      </c>
      <c r="M693" t="s">
        <v>49</v>
      </c>
      <c r="N693" t="s">
        <v>492</v>
      </c>
      <c r="O693">
        <v>765</v>
      </c>
      <c r="P693">
        <v>141</v>
      </c>
      <c r="Q693" s="1">
        <v>45727</v>
      </c>
      <c r="R693" t="s">
        <v>495</v>
      </c>
      <c r="S693">
        <v>1</v>
      </c>
      <c r="T693" t="s">
        <v>492</v>
      </c>
      <c r="U693" t="s">
        <v>495</v>
      </c>
      <c r="V693" t="s">
        <v>489</v>
      </c>
      <c r="Y693" t="s">
        <v>490</v>
      </c>
      <c r="Z693">
        <v>634.20000000000005</v>
      </c>
      <c r="AA693">
        <v>0</v>
      </c>
    </row>
    <row r="694" spans="1:27" x14ac:dyDescent="0.25">
      <c r="A694" s="1">
        <v>45719</v>
      </c>
      <c r="B694">
        <v>1381</v>
      </c>
      <c r="C694">
        <v>3</v>
      </c>
      <c r="D694">
        <v>2</v>
      </c>
      <c r="E694">
        <v>3</v>
      </c>
      <c r="F694">
        <v>5</v>
      </c>
      <c r="G694">
        <v>1</v>
      </c>
      <c r="I694">
        <v>4</v>
      </c>
      <c r="J694" t="s">
        <v>7</v>
      </c>
      <c r="K694">
        <v>42</v>
      </c>
      <c r="L694" t="s">
        <v>42</v>
      </c>
      <c r="M694" t="s">
        <v>43</v>
      </c>
      <c r="N694" t="s">
        <v>491</v>
      </c>
      <c r="O694">
        <v>550</v>
      </c>
      <c r="P694">
        <v>147</v>
      </c>
      <c r="R694" t="s">
        <v>488</v>
      </c>
      <c r="S694">
        <v>5</v>
      </c>
      <c r="T694" t="s">
        <v>487</v>
      </c>
      <c r="U694" t="s">
        <v>495</v>
      </c>
      <c r="V694" t="s">
        <v>497</v>
      </c>
      <c r="W694" s="1">
        <v>45721</v>
      </c>
      <c r="X694" s="1">
        <v>45719</v>
      </c>
      <c r="Y694" t="s">
        <v>493</v>
      </c>
      <c r="Z694">
        <v>508.9</v>
      </c>
      <c r="AA694">
        <v>30</v>
      </c>
    </row>
    <row r="695" spans="1:27" x14ac:dyDescent="0.25">
      <c r="A695" s="1">
        <v>45719</v>
      </c>
      <c r="B695">
        <v>4948</v>
      </c>
      <c r="C695">
        <v>3</v>
      </c>
      <c r="D695">
        <v>4</v>
      </c>
      <c r="E695">
        <v>2</v>
      </c>
      <c r="F695">
        <v>5</v>
      </c>
      <c r="G695">
        <v>3</v>
      </c>
      <c r="I695">
        <v>10</v>
      </c>
      <c r="J695" t="s">
        <v>5</v>
      </c>
      <c r="K695">
        <v>66</v>
      </c>
      <c r="L695" t="s">
        <v>42</v>
      </c>
      <c r="M695" t="s">
        <v>49</v>
      </c>
      <c r="N695" t="s">
        <v>486</v>
      </c>
      <c r="O695">
        <v>484</v>
      </c>
      <c r="P695">
        <v>105</v>
      </c>
      <c r="R695" t="s">
        <v>488</v>
      </c>
      <c r="S695">
        <v>3</v>
      </c>
      <c r="T695" t="s">
        <v>487</v>
      </c>
      <c r="U695" t="s">
        <v>495</v>
      </c>
      <c r="V695" t="s">
        <v>489</v>
      </c>
      <c r="W695" s="1">
        <v>45721</v>
      </c>
      <c r="X695" s="1">
        <v>45719</v>
      </c>
      <c r="Y695" t="s">
        <v>496</v>
      </c>
      <c r="Z695">
        <v>447.3</v>
      </c>
      <c r="AA695">
        <v>50</v>
      </c>
    </row>
    <row r="696" spans="1:27" x14ac:dyDescent="0.25">
      <c r="A696" s="1">
        <v>45361</v>
      </c>
      <c r="B696">
        <v>502</v>
      </c>
      <c r="C696">
        <v>5</v>
      </c>
      <c r="D696">
        <v>2</v>
      </c>
      <c r="E696">
        <v>1</v>
      </c>
      <c r="F696">
        <v>2</v>
      </c>
      <c r="G696">
        <v>3</v>
      </c>
      <c r="I696">
        <v>39</v>
      </c>
      <c r="J696" t="s">
        <v>3</v>
      </c>
      <c r="K696">
        <v>78</v>
      </c>
      <c r="L696" t="s">
        <v>42</v>
      </c>
      <c r="M696" t="s">
        <v>53</v>
      </c>
      <c r="N696" t="s">
        <v>486</v>
      </c>
      <c r="O696">
        <v>398</v>
      </c>
      <c r="P696">
        <v>182</v>
      </c>
      <c r="Q696" s="1">
        <v>45390</v>
      </c>
      <c r="R696" t="s">
        <v>495</v>
      </c>
      <c r="S696">
        <v>1</v>
      </c>
      <c r="T696" t="s">
        <v>494</v>
      </c>
      <c r="U696" t="s">
        <v>488</v>
      </c>
      <c r="V696" t="s">
        <v>497</v>
      </c>
      <c r="Y696" t="s">
        <v>490</v>
      </c>
      <c r="Z696">
        <v>406</v>
      </c>
      <c r="AA696">
        <v>0</v>
      </c>
    </row>
    <row r="697" spans="1:27" x14ac:dyDescent="0.25">
      <c r="A697" s="1">
        <v>45718</v>
      </c>
      <c r="B697">
        <v>1095</v>
      </c>
      <c r="C697">
        <v>3</v>
      </c>
      <c r="D697">
        <v>4</v>
      </c>
      <c r="E697">
        <v>3</v>
      </c>
      <c r="F697">
        <v>4</v>
      </c>
      <c r="G697">
        <v>2</v>
      </c>
      <c r="I697">
        <v>10</v>
      </c>
      <c r="J697" t="s">
        <v>5</v>
      </c>
      <c r="K697">
        <v>76</v>
      </c>
      <c r="L697" t="s">
        <v>42</v>
      </c>
      <c r="M697" t="s">
        <v>43</v>
      </c>
      <c r="N697" t="s">
        <v>492</v>
      </c>
      <c r="O697">
        <v>145</v>
      </c>
      <c r="P697">
        <v>32</v>
      </c>
      <c r="R697" t="s">
        <v>488</v>
      </c>
      <c r="S697">
        <v>6</v>
      </c>
      <c r="T697" t="s">
        <v>487</v>
      </c>
      <c r="U697" t="s">
        <v>495</v>
      </c>
      <c r="V697" t="s">
        <v>489</v>
      </c>
      <c r="W697" s="1">
        <v>45723</v>
      </c>
      <c r="X697" s="1">
        <v>45718</v>
      </c>
      <c r="Y697" t="s">
        <v>498</v>
      </c>
      <c r="Z697">
        <v>130.9</v>
      </c>
      <c r="AA697">
        <v>10</v>
      </c>
    </row>
    <row r="698" spans="1:27" x14ac:dyDescent="0.25">
      <c r="A698" s="1">
        <v>45361</v>
      </c>
      <c r="B698">
        <v>1184</v>
      </c>
      <c r="C698">
        <v>5</v>
      </c>
      <c r="D698">
        <v>2</v>
      </c>
      <c r="E698">
        <v>1</v>
      </c>
      <c r="F698">
        <v>2</v>
      </c>
      <c r="G698">
        <v>3</v>
      </c>
      <c r="I698">
        <v>15</v>
      </c>
      <c r="J698" t="s">
        <v>9</v>
      </c>
      <c r="K698">
        <v>60</v>
      </c>
      <c r="L698" t="s">
        <v>42</v>
      </c>
      <c r="M698" t="s">
        <v>60</v>
      </c>
      <c r="N698" t="s">
        <v>492</v>
      </c>
      <c r="O698">
        <v>824</v>
      </c>
      <c r="P698">
        <v>46</v>
      </c>
      <c r="R698" t="s">
        <v>488</v>
      </c>
      <c r="S698">
        <v>1</v>
      </c>
      <c r="T698" t="s">
        <v>492</v>
      </c>
      <c r="U698" t="s">
        <v>488</v>
      </c>
      <c r="V698" t="s">
        <v>497</v>
      </c>
      <c r="Y698" t="s">
        <v>496</v>
      </c>
      <c r="Z698">
        <v>644</v>
      </c>
      <c r="AA698">
        <v>50</v>
      </c>
    </row>
    <row r="699" spans="1:27" x14ac:dyDescent="0.25">
      <c r="A699" s="1">
        <v>45718</v>
      </c>
      <c r="B699">
        <v>2318</v>
      </c>
      <c r="C699">
        <v>5</v>
      </c>
      <c r="D699">
        <v>2</v>
      </c>
      <c r="E699">
        <v>5</v>
      </c>
      <c r="F699">
        <v>5</v>
      </c>
      <c r="G699">
        <v>1</v>
      </c>
      <c r="I699">
        <v>4</v>
      </c>
      <c r="J699" t="s">
        <v>7</v>
      </c>
      <c r="K699">
        <v>36</v>
      </c>
      <c r="L699" t="s">
        <v>42</v>
      </c>
      <c r="M699" t="s">
        <v>43</v>
      </c>
      <c r="N699" t="s">
        <v>492</v>
      </c>
      <c r="O699">
        <v>961</v>
      </c>
      <c r="P699">
        <v>29</v>
      </c>
      <c r="Q699" s="1">
        <v>45746</v>
      </c>
      <c r="R699" t="s">
        <v>495</v>
      </c>
      <c r="S699">
        <v>3</v>
      </c>
      <c r="T699" t="s">
        <v>492</v>
      </c>
      <c r="U699" t="s">
        <v>495</v>
      </c>
      <c r="V699" t="s">
        <v>497</v>
      </c>
      <c r="Y699" t="s">
        <v>490</v>
      </c>
      <c r="Z699">
        <v>693</v>
      </c>
      <c r="AA699">
        <v>0</v>
      </c>
    </row>
    <row r="700" spans="1:27" x14ac:dyDescent="0.25">
      <c r="A700" s="1">
        <v>45361</v>
      </c>
      <c r="B700">
        <v>395</v>
      </c>
      <c r="C700">
        <v>5</v>
      </c>
      <c r="D700">
        <v>2</v>
      </c>
      <c r="E700">
        <v>1</v>
      </c>
      <c r="F700">
        <v>2</v>
      </c>
      <c r="G700">
        <v>1</v>
      </c>
      <c r="I700">
        <v>9</v>
      </c>
      <c r="J700" t="s">
        <v>5</v>
      </c>
      <c r="K700">
        <v>29</v>
      </c>
      <c r="L700" t="s">
        <v>42</v>
      </c>
      <c r="M700" t="s">
        <v>47</v>
      </c>
      <c r="N700" t="s">
        <v>491</v>
      </c>
      <c r="O700">
        <v>814</v>
      </c>
      <c r="P700">
        <v>137</v>
      </c>
      <c r="R700" t="s">
        <v>488</v>
      </c>
      <c r="S700">
        <v>1</v>
      </c>
      <c r="T700" t="s">
        <v>487</v>
      </c>
      <c r="U700" t="s">
        <v>488</v>
      </c>
      <c r="V700" t="s">
        <v>489</v>
      </c>
      <c r="Y700" t="s">
        <v>493</v>
      </c>
      <c r="Z700">
        <v>686.7</v>
      </c>
      <c r="AA700">
        <v>30</v>
      </c>
    </row>
    <row r="701" spans="1:27" x14ac:dyDescent="0.25">
      <c r="A701" s="1">
        <v>45718</v>
      </c>
      <c r="B701">
        <v>4845</v>
      </c>
      <c r="C701">
        <v>5</v>
      </c>
      <c r="D701">
        <v>1</v>
      </c>
      <c r="E701">
        <v>5</v>
      </c>
      <c r="F701">
        <v>1</v>
      </c>
      <c r="G701">
        <v>3</v>
      </c>
      <c r="I701">
        <v>4</v>
      </c>
      <c r="J701" t="s">
        <v>7</v>
      </c>
      <c r="K701">
        <v>79</v>
      </c>
      <c r="L701" t="s">
        <v>42</v>
      </c>
      <c r="M701" t="s">
        <v>43</v>
      </c>
      <c r="N701" t="s">
        <v>486</v>
      </c>
      <c r="O701">
        <v>813</v>
      </c>
      <c r="P701">
        <v>179</v>
      </c>
      <c r="R701" t="s">
        <v>488</v>
      </c>
      <c r="S701">
        <v>8</v>
      </c>
      <c r="T701" t="s">
        <v>487</v>
      </c>
      <c r="U701" t="s">
        <v>488</v>
      </c>
      <c r="V701" t="s">
        <v>497</v>
      </c>
      <c r="W701" s="1">
        <v>45721</v>
      </c>
      <c r="X701" s="1">
        <v>45718</v>
      </c>
      <c r="Y701" t="s">
        <v>496</v>
      </c>
      <c r="Z701">
        <v>729.4</v>
      </c>
      <c r="AA701">
        <v>50</v>
      </c>
    </row>
    <row r="702" spans="1:27" x14ac:dyDescent="0.25">
      <c r="A702" s="1">
        <v>45362</v>
      </c>
      <c r="B702">
        <v>883</v>
      </c>
      <c r="C702">
        <v>5</v>
      </c>
      <c r="D702">
        <v>2</v>
      </c>
      <c r="E702">
        <v>1</v>
      </c>
      <c r="F702">
        <v>2</v>
      </c>
      <c r="G702">
        <v>1</v>
      </c>
      <c r="I702">
        <v>14</v>
      </c>
      <c r="J702" t="s">
        <v>9</v>
      </c>
      <c r="K702">
        <v>18</v>
      </c>
      <c r="L702" t="s">
        <v>42</v>
      </c>
      <c r="M702" t="s">
        <v>49</v>
      </c>
      <c r="N702" t="s">
        <v>486</v>
      </c>
      <c r="O702">
        <v>288</v>
      </c>
      <c r="P702">
        <v>195</v>
      </c>
      <c r="Q702" s="1">
        <v>45389</v>
      </c>
      <c r="R702" t="s">
        <v>495</v>
      </c>
      <c r="S702">
        <v>1</v>
      </c>
      <c r="T702" t="s">
        <v>487</v>
      </c>
      <c r="U702" t="s">
        <v>488</v>
      </c>
      <c r="V702" t="s">
        <v>489</v>
      </c>
      <c r="Y702" t="s">
        <v>490</v>
      </c>
      <c r="Z702">
        <v>338.1</v>
      </c>
      <c r="AA702">
        <v>0</v>
      </c>
    </row>
    <row r="703" spans="1:27" x14ac:dyDescent="0.25">
      <c r="A703" s="1">
        <v>45362</v>
      </c>
      <c r="B703">
        <v>1632</v>
      </c>
      <c r="C703">
        <v>5</v>
      </c>
      <c r="D703">
        <v>1</v>
      </c>
      <c r="E703">
        <v>4</v>
      </c>
      <c r="F703">
        <v>3</v>
      </c>
      <c r="G703">
        <v>2</v>
      </c>
      <c r="I703">
        <v>7</v>
      </c>
      <c r="J703" t="s">
        <v>13</v>
      </c>
      <c r="K703">
        <v>50</v>
      </c>
      <c r="L703" t="s">
        <v>42</v>
      </c>
      <c r="M703" t="s">
        <v>53</v>
      </c>
      <c r="N703" t="s">
        <v>492</v>
      </c>
      <c r="O703">
        <v>943</v>
      </c>
      <c r="P703">
        <v>68</v>
      </c>
      <c r="R703" t="s">
        <v>488</v>
      </c>
      <c r="S703">
        <v>2</v>
      </c>
      <c r="T703" t="s">
        <v>487</v>
      </c>
      <c r="U703" t="s">
        <v>488</v>
      </c>
      <c r="V703" t="s">
        <v>489</v>
      </c>
      <c r="Y703" t="s">
        <v>493</v>
      </c>
      <c r="Z703">
        <v>728.7</v>
      </c>
      <c r="AA703">
        <v>30</v>
      </c>
    </row>
    <row r="704" spans="1:27" x14ac:dyDescent="0.25">
      <c r="A704" s="1">
        <v>45362</v>
      </c>
      <c r="B704">
        <v>4676</v>
      </c>
      <c r="C704">
        <v>5</v>
      </c>
      <c r="D704">
        <v>2</v>
      </c>
      <c r="E704">
        <v>1</v>
      </c>
      <c r="F704">
        <v>2</v>
      </c>
      <c r="G704">
        <v>2</v>
      </c>
      <c r="I704">
        <v>12</v>
      </c>
      <c r="J704" t="s">
        <v>5</v>
      </c>
      <c r="K704">
        <v>57</v>
      </c>
      <c r="L704" t="s">
        <v>42</v>
      </c>
      <c r="M704" t="s">
        <v>43</v>
      </c>
      <c r="N704" t="s">
        <v>491</v>
      </c>
      <c r="O704">
        <v>251</v>
      </c>
      <c r="P704">
        <v>129</v>
      </c>
      <c r="R704" t="s">
        <v>488</v>
      </c>
      <c r="S704">
        <v>1</v>
      </c>
      <c r="T704" t="s">
        <v>492</v>
      </c>
      <c r="U704" t="s">
        <v>488</v>
      </c>
      <c r="V704" t="s">
        <v>497</v>
      </c>
      <c r="Y704" t="s">
        <v>496</v>
      </c>
      <c r="Z704">
        <v>301</v>
      </c>
      <c r="AA704">
        <v>50</v>
      </c>
    </row>
    <row r="705" spans="1:27" x14ac:dyDescent="0.25">
      <c r="A705" s="1">
        <v>45718</v>
      </c>
      <c r="B705">
        <v>766</v>
      </c>
      <c r="C705">
        <v>4</v>
      </c>
      <c r="D705">
        <v>2</v>
      </c>
      <c r="E705">
        <v>2</v>
      </c>
      <c r="F705">
        <v>5</v>
      </c>
      <c r="G705">
        <v>2</v>
      </c>
      <c r="I705">
        <v>10</v>
      </c>
      <c r="J705" t="s">
        <v>5</v>
      </c>
      <c r="K705">
        <v>25</v>
      </c>
      <c r="L705" t="s">
        <v>42</v>
      </c>
      <c r="M705" t="s">
        <v>43</v>
      </c>
      <c r="N705" t="s">
        <v>492</v>
      </c>
      <c r="O705">
        <v>665</v>
      </c>
      <c r="P705">
        <v>77</v>
      </c>
      <c r="R705" t="s">
        <v>488</v>
      </c>
      <c r="S705">
        <v>7</v>
      </c>
      <c r="T705" t="s">
        <v>494</v>
      </c>
      <c r="U705" t="s">
        <v>495</v>
      </c>
      <c r="V705" t="s">
        <v>497</v>
      </c>
      <c r="W705" s="1">
        <v>45720</v>
      </c>
      <c r="X705" s="1">
        <v>45718</v>
      </c>
      <c r="Y705" t="s">
        <v>498</v>
      </c>
      <c r="Z705">
        <v>526.4</v>
      </c>
      <c r="AA705">
        <v>10</v>
      </c>
    </row>
    <row r="706" spans="1:27" x14ac:dyDescent="0.25">
      <c r="A706" s="1">
        <v>45717</v>
      </c>
      <c r="B706">
        <v>2910</v>
      </c>
      <c r="C706">
        <v>1</v>
      </c>
      <c r="D706">
        <v>2</v>
      </c>
      <c r="E706">
        <v>2</v>
      </c>
      <c r="F706">
        <v>2</v>
      </c>
      <c r="G706">
        <v>3</v>
      </c>
      <c r="I706">
        <v>4</v>
      </c>
      <c r="J706" t="s">
        <v>7</v>
      </c>
      <c r="K706">
        <v>31</v>
      </c>
      <c r="L706" t="s">
        <v>42</v>
      </c>
      <c r="M706" t="s">
        <v>60</v>
      </c>
      <c r="N706" t="s">
        <v>491</v>
      </c>
      <c r="O706">
        <v>74</v>
      </c>
      <c r="P706">
        <v>64</v>
      </c>
      <c r="R706" t="s">
        <v>488</v>
      </c>
      <c r="S706">
        <v>5</v>
      </c>
      <c r="T706" t="s">
        <v>487</v>
      </c>
      <c r="U706" t="s">
        <v>495</v>
      </c>
      <c r="V706" t="s">
        <v>489</v>
      </c>
      <c r="W706" s="1">
        <v>45719</v>
      </c>
      <c r="X706" s="1">
        <v>45717</v>
      </c>
      <c r="Y706" t="s">
        <v>493</v>
      </c>
      <c r="Z706">
        <v>117.6</v>
      </c>
      <c r="AA706">
        <v>30</v>
      </c>
    </row>
    <row r="707" spans="1:27" x14ac:dyDescent="0.25">
      <c r="A707" s="1">
        <v>45717</v>
      </c>
      <c r="B707">
        <v>4262</v>
      </c>
      <c r="C707">
        <v>5</v>
      </c>
      <c r="D707">
        <v>4</v>
      </c>
      <c r="E707">
        <v>2</v>
      </c>
      <c r="F707">
        <v>3</v>
      </c>
      <c r="G707">
        <v>2</v>
      </c>
      <c r="I707">
        <v>4</v>
      </c>
      <c r="J707" t="s">
        <v>7</v>
      </c>
      <c r="K707">
        <v>44</v>
      </c>
      <c r="L707" t="s">
        <v>42</v>
      </c>
      <c r="M707" t="s">
        <v>49</v>
      </c>
      <c r="N707" t="s">
        <v>486</v>
      </c>
      <c r="O707">
        <v>939</v>
      </c>
      <c r="P707">
        <v>196</v>
      </c>
      <c r="R707" t="s">
        <v>488</v>
      </c>
      <c r="S707">
        <v>6</v>
      </c>
      <c r="T707" t="s">
        <v>487</v>
      </c>
      <c r="U707" t="s">
        <v>495</v>
      </c>
      <c r="V707" t="s">
        <v>489</v>
      </c>
      <c r="W707" s="1">
        <v>45724</v>
      </c>
      <c r="X707" s="1">
        <v>45717</v>
      </c>
      <c r="Y707" t="s">
        <v>493</v>
      </c>
      <c r="Z707">
        <v>815.5</v>
      </c>
      <c r="AA707">
        <v>30</v>
      </c>
    </row>
    <row r="708" spans="1:27" x14ac:dyDescent="0.25">
      <c r="A708" s="1">
        <v>45362</v>
      </c>
      <c r="B708">
        <v>2567</v>
      </c>
      <c r="C708">
        <v>5</v>
      </c>
      <c r="D708">
        <v>2</v>
      </c>
      <c r="E708">
        <v>1</v>
      </c>
      <c r="F708">
        <v>2</v>
      </c>
      <c r="G708">
        <v>2</v>
      </c>
      <c r="I708">
        <v>34</v>
      </c>
      <c r="J708" t="s">
        <v>10</v>
      </c>
      <c r="K708">
        <v>46</v>
      </c>
      <c r="L708" t="s">
        <v>42</v>
      </c>
      <c r="M708" t="s">
        <v>43</v>
      </c>
      <c r="N708" t="s">
        <v>486</v>
      </c>
      <c r="O708">
        <v>961</v>
      </c>
      <c r="P708">
        <v>180</v>
      </c>
      <c r="Q708" s="1">
        <v>45379</v>
      </c>
      <c r="R708" t="s">
        <v>495</v>
      </c>
      <c r="S708">
        <v>1</v>
      </c>
      <c r="T708" t="s">
        <v>487</v>
      </c>
      <c r="U708" t="s">
        <v>488</v>
      </c>
      <c r="V708" t="s">
        <v>497</v>
      </c>
      <c r="Y708" t="s">
        <v>490</v>
      </c>
      <c r="Z708">
        <v>798.7</v>
      </c>
      <c r="AA708">
        <v>0</v>
      </c>
    </row>
    <row r="709" spans="1:27" x14ac:dyDescent="0.25">
      <c r="A709" s="1">
        <v>45717</v>
      </c>
      <c r="B709">
        <v>116</v>
      </c>
      <c r="C709">
        <v>5</v>
      </c>
      <c r="D709">
        <v>4</v>
      </c>
      <c r="E709">
        <v>2</v>
      </c>
      <c r="F709">
        <v>1</v>
      </c>
      <c r="G709">
        <v>3</v>
      </c>
      <c r="I709">
        <v>10</v>
      </c>
      <c r="J709" t="s">
        <v>5</v>
      </c>
      <c r="K709">
        <v>76</v>
      </c>
      <c r="L709" t="s">
        <v>42</v>
      </c>
      <c r="M709" t="s">
        <v>53</v>
      </c>
      <c r="N709" t="s">
        <v>491</v>
      </c>
      <c r="O709">
        <v>591</v>
      </c>
      <c r="P709">
        <v>147</v>
      </c>
      <c r="R709" t="s">
        <v>488</v>
      </c>
      <c r="S709">
        <v>3</v>
      </c>
      <c r="T709" t="s">
        <v>494</v>
      </c>
      <c r="U709" t="s">
        <v>495</v>
      </c>
      <c r="V709" t="s">
        <v>489</v>
      </c>
      <c r="W709" s="1">
        <v>45722</v>
      </c>
      <c r="X709" s="1">
        <v>45717</v>
      </c>
      <c r="Y709" t="s">
        <v>496</v>
      </c>
      <c r="Z709">
        <v>551.6</v>
      </c>
      <c r="AA709">
        <v>50</v>
      </c>
    </row>
    <row r="710" spans="1:27" x14ac:dyDescent="0.25">
      <c r="A710" s="1">
        <v>45362</v>
      </c>
      <c r="B710">
        <v>3026</v>
      </c>
      <c r="C710">
        <v>5</v>
      </c>
      <c r="D710">
        <v>2</v>
      </c>
      <c r="E710">
        <v>1</v>
      </c>
      <c r="F710">
        <v>2</v>
      </c>
      <c r="G710">
        <v>3</v>
      </c>
      <c r="I710">
        <v>1</v>
      </c>
      <c r="J710" t="s">
        <v>7</v>
      </c>
      <c r="K710">
        <v>29</v>
      </c>
      <c r="L710" t="s">
        <v>42</v>
      </c>
      <c r="M710" t="s">
        <v>53</v>
      </c>
      <c r="N710" t="s">
        <v>486</v>
      </c>
      <c r="O710">
        <v>941</v>
      </c>
      <c r="P710">
        <v>75</v>
      </c>
      <c r="Q710" s="1">
        <v>45382</v>
      </c>
      <c r="R710" t="s">
        <v>495</v>
      </c>
      <c r="S710">
        <v>1</v>
      </c>
      <c r="T710" t="s">
        <v>487</v>
      </c>
      <c r="U710" t="s">
        <v>488</v>
      </c>
      <c r="V710" t="s">
        <v>489</v>
      </c>
      <c r="Y710" t="s">
        <v>490</v>
      </c>
      <c r="Z710">
        <v>711.2</v>
      </c>
      <c r="AA710">
        <v>0</v>
      </c>
    </row>
    <row r="711" spans="1:27" x14ac:dyDescent="0.25">
      <c r="A711" s="1">
        <v>45717</v>
      </c>
      <c r="B711">
        <v>3863</v>
      </c>
      <c r="C711">
        <v>5</v>
      </c>
      <c r="D711">
        <v>2</v>
      </c>
      <c r="E711">
        <v>5</v>
      </c>
      <c r="F711">
        <v>1</v>
      </c>
      <c r="G711">
        <v>1</v>
      </c>
      <c r="I711">
        <v>10</v>
      </c>
      <c r="J711" t="s">
        <v>5</v>
      </c>
      <c r="K711">
        <v>44</v>
      </c>
      <c r="L711" t="s">
        <v>42</v>
      </c>
      <c r="M711" t="s">
        <v>49</v>
      </c>
      <c r="N711" t="s">
        <v>486</v>
      </c>
      <c r="O711">
        <v>948</v>
      </c>
      <c r="P711">
        <v>166</v>
      </c>
      <c r="R711" t="s">
        <v>488</v>
      </c>
      <c r="S711">
        <v>1</v>
      </c>
      <c r="T711" t="s">
        <v>494</v>
      </c>
      <c r="U711" t="s">
        <v>495</v>
      </c>
      <c r="V711" t="s">
        <v>497</v>
      </c>
      <c r="W711" s="1">
        <v>45722</v>
      </c>
      <c r="X711" s="1">
        <v>45717</v>
      </c>
      <c r="Y711" t="s">
        <v>493</v>
      </c>
      <c r="Z711">
        <v>800.8</v>
      </c>
      <c r="AA711">
        <v>30</v>
      </c>
    </row>
    <row r="712" spans="1:27" x14ac:dyDescent="0.25">
      <c r="A712" s="1">
        <v>45363</v>
      </c>
      <c r="B712">
        <v>2137</v>
      </c>
      <c r="C712">
        <v>5</v>
      </c>
      <c r="D712">
        <v>2</v>
      </c>
      <c r="E712">
        <v>1</v>
      </c>
      <c r="F712">
        <v>2</v>
      </c>
      <c r="G712">
        <v>3</v>
      </c>
      <c r="I712">
        <v>21</v>
      </c>
      <c r="J712" t="s">
        <v>16</v>
      </c>
      <c r="K712">
        <v>63</v>
      </c>
      <c r="L712" t="s">
        <v>42</v>
      </c>
      <c r="M712" t="s">
        <v>43</v>
      </c>
      <c r="N712" t="s">
        <v>491</v>
      </c>
      <c r="O712">
        <v>569</v>
      </c>
      <c r="P712">
        <v>23</v>
      </c>
      <c r="R712" t="s">
        <v>488</v>
      </c>
      <c r="S712">
        <v>1</v>
      </c>
      <c r="T712" t="s">
        <v>492</v>
      </c>
      <c r="U712" t="s">
        <v>488</v>
      </c>
      <c r="V712" t="s">
        <v>489</v>
      </c>
      <c r="Y712" t="s">
        <v>493</v>
      </c>
      <c r="Z712">
        <v>435.4</v>
      </c>
      <c r="AA712">
        <v>30</v>
      </c>
    </row>
    <row r="713" spans="1:27" x14ac:dyDescent="0.25">
      <c r="A713" s="1">
        <v>45363</v>
      </c>
      <c r="B713">
        <v>3004</v>
      </c>
      <c r="C713">
        <v>5</v>
      </c>
      <c r="D713">
        <v>1</v>
      </c>
      <c r="E713">
        <v>4</v>
      </c>
      <c r="F713">
        <v>1</v>
      </c>
      <c r="G713">
        <v>2</v>
      </c>
      <c r="I713">
        <v>2</v>
      </c>
      <c r="J713" t="s">
        <v>7</v>
      </c>
      <c r="K713">
        <v>19</v>
      </c>
      <c r="L713" t="s">
        <v>42</v>
      </c>
      <c r="M713" t="s">
        <v>60</v>
      </c>
      <c r="N713" t="s">
        <v>491</v>
      </c>
      <c r="O713">
        <v>691</v>
      </c>
      <c r="P713">
        <v>129</v>
      </c>
      <c r="R713" t="s">
        <v>488</v>
      </c>
      <c r="S713">
        <v>2</v>
      </c>
      <c r="T713" t="s">
        <v>494</v>
      </c>
      <c r="U713" t="s">
        <v>488</v>
      </c>
      <c r="V713" t="s">
        <v>497</v>
      </c>
      <c r="Y713" t="s">
        <v>493</v>
      </c>
      <c r="Z713">
        <v>595</v>
      </c>
      <c r="AA713">
        <v>30</v>
      </c>
    </row>
    <row r="714" spans="1:27" x14ac:dyDescent="0.25">
      <c r="A714" s="1">
        <v>45363</v>
      </c>
      <c r="B714">
        <v>2168</v>
      </c>
      <c r="C714">
        <v>5</v>
      </c>
      <c r="D714">
        <v>2</v>
      </c>
      <c r="E714">
        <v>1</v>
      </c>
      <c r="F714">
        <v>2</v>
      </c>
      <c r="G714">
        <v>3</v>
      </c>
      <c r="I714">
        <v>12</v>
      </c>
      <c r="J714" t="s">
        <v>5</v>
      </c>
      <c r="K714">
        <v>78</v>
      </c>
      <c r="L714" t="s">
        <v>42</v>
      </c>
      <c r="M714" t="s">
        <v>43</v>
      </c>
      <c r="N714" t="s">
        <v>492</v>
      </c>
      <c r="O714">
        <v>97</v>
      </c>
      <c r="P714">
        <v>103</v>
      </c>
      <c r="R714" t="s">
        <v>488</v>
      </c>
      <c r="S714">
        <v>1</v>
      </c>
      <c r="T714" t="s">
        <v>492</v>
      </c>
      <c r="U714" t="s">
        <v>488</v>
      </c>
      <c r="V714" t="s">
        <v>489</v>
      </c>
      <c r="Y714" t="s">
        <v>493</v>
      </c>
      <c r="Z714">
        <v>161</v>
      </c>
      <c r="AA714">
        <v>30</v>
      </c>
    </row>
    <row r="715" spans="1:27" x14ac:dyDescent="0.25">
      <c r="A715" s="1">
        <v>45717</v>
      </c>
      <c r="B715">
        <v>2386</v>
      </c>
      <c r="C715">
        <v>1</v>
      </c>
      <c r="D715">
        <v>4</v>
      </c>
      <c r="E715">
        <v>1</v>
      </c>
      <c r="F715">
        <v>3</v>
      </c>
      <c r="G715">
        <v>1</v>
      </c>
      <c r="I715">
        <v>4</v>
      </c>
      <c r="J715" t="s">
        <v>7</v>
      </c>
      <c r="K715">
        <v>76</v>
      </c>
      <c r="L715" t="s">
        <v>42</v>
      </c>
      <c r="M715" t="s">
        <v>47</v>
      </c>
      <c r="N715" t="s">
        <v>492</v>
      </c>
      <c r="O715">
        <v>836</v>
      </c>
      <c r="P715">
        <v>153</v>
      </c>
      <c r="R715" t="s">
        <v>488</v>
      </c>
      <c r="S715">
        <v>2</v>
      </c>
      <c r="T715" t="s">
        <v>494</v>
      </c>
      <c r="U715" t="s">
        <v>488</v>
      </c>
      <c r="V715" t="s">
        <v>497</v>
      </c>
      <c r="W715" s="1">
        <v>45726</v>
      </c>
      <c r="X715" s="1">
        <v>45717</v>
      </c>
      <c r="Y715" t="s">
        <v>493</v>
      </c>
      <c r="Z715">
        <v>713.3</v>
      </c>
      <c r="AA715">
        <v>30</v>
      </c>
    </row>
    <row r="716" spans="1:27" x14ac:dyDescent="0.25">
      <c r="A716" s="1">
        <v>45716</v>
      </c>
      <c r="B716">
        <v>1455</v>
      </c>
      <c r="C716">
        <v>2</v>
      </c>
      <c r="D716">
        <v>4</v>
      </c>
      <c r="E716">
        <v>2</v>
      </c>
      <c r="F716">
        <v>5</v>
      </c>
      <c r="G716">
        <v>2</v>
      </c>
      <c r="I716">
        <v>10</v>
      </c>
      <c r="J716" t="s">
        <v>5</v>
      </c>
      <c r="K716">
        <v>23</v>
      </c>
      <c r="L716" t="s">
        <v>42</v>
      </c>
      <c r="M716" t="s">
        <v>47</v>
      </c>
      <c r="N716" t="s">
        <v>486</v>
      </c>
      <c r="O716">
        <v>610</v>
      </c>
      <c r="P716">
        <v>75</v>
      </c>
      <c r="R716" t="s">
        <v>488</v>
      </c>
      <c r="S716">
        <v>7</v>
      </c>
      <c r="T716" t="s">
        <v>487</v>
      </c>
      <c r="U716" t="s">
        <v>488</v>
      </c>
      <c r="V716" t="s">
        <v>497</v>
      </c>
      <c r="W716" s="1">
        <v>45722</v>
      </c>
      <c r="X716" s="1">
        <v>45716</v>
      </c>
      <c r="Y716" t="s">
        <v>493</v>
      </c>
      <c r="Z716">
        <v>500.5</v>
      </c>
      <c r="AA716">
        <v>30</v>
      </c>
    </row>
    <row r="717" spans="1:27" x14ac:dyDescent="0.25">
      <c r="A717" s="1">
        <v>45716</v>
      </c>
      <c r="B717">
        <v>3616</v>
      </c>
      <c r="C717">
        <v>4</v>
      </c>
      <c r="D717">
        <v>1</v>
      </c>
      <c r="E717">
        <v>5</v>
      </c>
      <c r="F717">
        <v>1</v>
      </c>
      <c r="G717">
        <v>3</v>
      </c>
      <c r="I717">
        <v>4</v>
      </c>
      <c r="J717" t="s">
        <v>7</v>
      </c>
      <c r="K717">
        <v>50</v>
      </c>
      <c r="L717" t="s">
        <v>42</v>
      </c>
      <c r="M717" t="s">
        <v>47</v>
      </c>
      <c r="N717" t="s">
        <v>492</v>
      </c>
      <c r="O717">
        <v>818</v>
      </c>
      <c r="P717">
        <v>194</v>
      </c>
      <c r="Q717" s="1">
        <v>45733</v>
      </c>
      <c r="R717" t="s">
        <v>495</v>
      </c>
      <c r="S717">
        <v>7</v>
      </c>
      <c r="T717" t="s">
        <v>494</v>
      </c>
      <c r="U717" t="s">
        <v>495</v>
      </c>
      <c r="V717" t="s">
        <v>489</v>
      </c>
      <c r="Y717" t="s">
        <v>490</v>
      </c>
      <c r="Z717">
        <v>708.4</v>
      </c>
      <c r="AA717">
        <v>0</v>
      </c>
    </row>
    <row r="718" spans="1:27" x14ac:dyDescent="0.25">
      <c r="A718" s="1">
        <v>45363</v>
      </c>
      <c r="B718">
        <v>167</v>
      </c>
      <c r="C718">
        <v>5</v>
      </c>
      <c r="D718">
        <v>2</v>
      </c>
      <c r="E718">
        <v>1</v>
      </c>
      <c r="F718">
        <v>2</v>
      </c>
      <c r="G718">
        <v>2</v>
      </c>
      <c r="I718">
        <v>26</v>
      </c>
      <c r="J718" t="s">
        <v>12</v>
      </c>
      <c r="K718">
        <v>40</v>
      </c>
      <c r="L718" t="s">
        <v>42</v>
      </c>
      <c r="M718" t="s">
        <v>60</v>
      </c>
      <c r="N718" t="s">
        <v>486</v>
      </c>
      <c r="O718">
        <v>676</v>
      </c>
      <c r="P718">
        <v>94</v>
      </c>
      <c r="R718" t="s">
        <v>488</v>
      </c>
      <c r="S718">
        <v>1</v>
      </c>
      <c r="T718" t="s">
        <v>487</v>
      </c>
      <c r="U718" t="s">
        <v>488</v>
      </c>
      <c r="V718" t="s">
        <v>489</v>
      </c>
      <c r="Y718" t="s">
        <v>498</v>
      </c>
      <c r="Z718">
        <v>546</v>
      </c>
      <c r="AA718">
        <v>10</v>
      </c>
    </row>
    <row r="719" spans="1:27" x14ac:dyDescent="0.25">
      <c r="A719" s="1">
        <v>45363</v>
      </c>
      <c r="B719">
        <v>4096</v>
      </c>
      <c r="C719">
        <v>5</v>
      </c>
      <c r="D719">
        <v>1</v>
      </c>
      <c r="E719">
        <v>4</v>
      </c>
      <c r="F719">
        <v>3</v>
      </c>
      <c r="G719">
        <v>1</v>
      </c>
      <c r="I719">
        <v>3</v>
      </c>
      <c r="J719" t="s">
        <v>7</v>
      </c>
      <c r="K719">
        <v>34</v>
      </c>
      <c r="L719" t="s">
        <v>42</v>
      </c>
      <c r="M719" t="s">
        <v>53</v>
      </c>
      <c r="N719" t="s">
        <v>492</v>
      </c>
      <c r="O719">
        <v>271</v>
      </c>
      <c r="P719">
        <v>129</v>
      </c>
      <c r="R719" t="s">
        <v>488</v>
      </c>
      <c r="S719">
        <v>2</v>
      </c>
      <c r="T719" t="s">
        <v>492</v>
      </c>
      <c r="U719" t="s">
        <v>488</v>
      </c>
      <c r="V719" t="s">
        <v>489</v>
      </c>
      <c r="Y719" t="s">
        <v>496</v>
      </c>
      <c r="Z719">
        <v>315</v>
      </c>
      <c r="AA719">
        <v>50</v>
      </c>
    </row>
    <row r="720" spans="1:27" x14ac:dyDescent="0.25">
      <c r="A720" s="1">
        <v>45716</v>
      </c>
      <c r="B720">
        <v>2754</v>
      </c>
      <c r="C720">
        <v>3</v>
      </c>
      <c r="D720">
        <v>5</v>
      </c>
      <c r="E720">
        <v>1</v>
      </c>
      <c r="F720">
        <v>4</v>
      </c>
      <c r="G720">
        <v>2</v>
      </c>
      <c r="I720">
        <v>4</v>
      </c>
      <c r="J720" t="s">
        <v>7</v>
      </c>
      <c r="K720">
        <v>77</v>
      </c>
      <c r="L720" t="s">
        <v>42</v>
      </c>
      <c r="M720" t="s">
        <v>49</v>
      </c>
      <c r="N720" t="s">
        <v>491</v>
      </c>
      <c r="O720">
        <v>577</v>
      </c>
      <c r="P720">
        <v>79</v>
      </c>
      <c r="R720" t="s">
        <v>488</v>
      </c>
      <c r="S720">
        <v>8</v>
      </c>
      <c r="T720" t="s">
        <v>494</v>
      </c>
      <c r="U720" t="s">
        <v>495</v>
      </c>
      <c r="V720" t="s">
        <v>497</v>
      </c>
      <c r="W720" s="1">
        <v>45720</v>
      </c>
      <c r="X720" s="1">
        <v>45716</v>
      </c>
      <c r="Y720" t="s">
        <v>498</v>
      </c>
      <c r="Z720">
        <v>466.2</v>
      </c>
      <c r="AA720">
        <v>10</v>
      </c>
    </row>
    <row r="721" spans="1:27" x14ac:dyDescent="0.25">
      <c r="A721" s="1">
        <v>45716</v>
      </c>
      <c r="B721">
        <v>3469</v>
      </c>
      <c r="C721">
        <v>3</v>
      </c>
      <c r="D721">
        <v>4</v>
      </c>
      <c r="E721">
        <v>2</v>
      </c>
      <c r="F721">
        <v>1</v>
      </c>
      <c r="G721">
        <v>3</v>
      </c>
      <c r="I721">
        <v>10</v>
      </c>
      <c r="J721" t="s">
        <v>5</v>
      </c>
      <c r="K721">
        <v>52</v>
      </c>
      <c r="L721" t="s">
        <v>42</v>
      </c>
      <c r="M721" t="s">
        <v>43</v>
      </c>
      <c r="N721" t="s">
        <v>486</v>
      </c>
      <c r="O721">
        <v>661</v>
      </c>
      <c r="P721">
        <v>183</v>
      </c>
      <c r="Q721" s="1">
        <v>45737</v>
      </c>
      <c r="R721" t="s">
        <v>495</v>
      </c>
      <c r="S721">
        <v>4</v>
      </c>
      <c r="T721" t="s">
        <v>494</v>
      </c>
      <c r="U721" t="s">
        <v>495</v>
      </c>
      <c r="V721" t="s">
        <v>489</v>
      </c>
      <c r="Y721" t="s">
        <v>490</v>
      </c>
      <c r="Z721">
        <v>590.79999999999995</v>
      </c>
      <c r="AA721">
        <v>0</v>
      </c>
    </row>
    <row r="722" spans="1:27" x14ac:dyDescent="0.25">
      <c r="A722" s="1">
        <v>45715</v>
      </c>
      <c r="B722">
        <v>3294</v>
      </c>
      <c r="C722">
        <v>3</v>
      </c>
      <c r="D722">
        <v>2</v>
      </c>
      <c r="E722">
        <v>2</v>
      </c>
      <c r="F722">
        <v>5</v>
      </c>
      <c r="G722">
        <v>1</v>
      </c>
      <c r="I722">
        <v>4</v>
      </c>
      <c r="J722" t="s">
        <v>7</v>
      </c>
      <c r="K722">
        <v>34</v>
      </c>
      <c r="L722" t="s">
        <v>42</v>
      </c>
      <c r="M722" t="s">
        <v>47</v>
      </c>
      <c r="N722" t="s">
        <v>491</v>
      </c>
      <c r="O722">
        <v>784</v>
      </c>
      <c r="P722">
        <v>198</v>
      </c>
      <c r="Q722" s="1">
        <v>45726</v>
      </c>
      <c r="R722" t="s">
        <v>495</v>
      </c>
      <c r="S722">
        <v>6</v>
      </c>
      <c r="T722" t="s">
        <v>487</v>
      </c>
      <c r="U722" t="s">
        <v>495</v>
      </c>
      <c r="V722" t="s">
        <v>489</v>
      </c>
      <c r="Y722" t="s">
        <v>490</v>
      </c>
      <c r="Z722">
        <v>687.4</v>
      </c>
      <c r="AA722">
        <v>0</v>
      </c>
    </row>
    <row r="723" spans="1:27" x14ac:dyDescent="0.25">
      <c r="A723" s="1">
        <v>45364</v>
      </c>
      <c r="B723">
        <v>1146</v>
      </c>
      <c r="C723">
        <v>5</v>
      </c>
      <c r="D723">
        <v>1</v>
      </c>
      <c r="E723">
        <v>4</v>
      </c>
      <c r="F723">
        <v>2</v>
      </c>
      <c r="G723">
        <v>2</v>
      </c>
      <c r="I723">
        <v>20</v>
      </c>
      <c r="J723" t="s">
        <v>14</v>
      </c>
      <c r="K723">
        <v>43</v>
      </c>
      <c r="L723" t="s">
        <v>42</v>
      </c>
      <c r="M723" t="s">
        <v>49</v>
      </c>
      <c r="N723" t="s">
        <v>486</v>
      </c>
      <c r="O723">
        <v>174</v>
      </c>
      <c r="P723">
        <v>186</v>
      </c>
      <c r="R723" t="s">
        <v>488</v>
      </c>
      <c r="S723">
        <v>2</v>
      </c>
      <c r="T723" t="s">
        <v>487</v>
      </c>
      <c r="U723" t="s">
        <v>488</v>
      </c>
      <c r="V723" t="s">
        <v>489</v>
      </c>
      <c r="Y723" t="s">
        <v>493</v>
      </c>
      <c r="Z723">
        <v>273</v>
      </c>
      <c r="AA723">
        <v>30</v>
      </c>
    </row>
    <row r="724" spans="1:27" x14ac:dyDescent="0.25">
      <c r="A724" s="1">
        <v>45364</v>
      </c>
      <c r="B724">
        <v>1357</v>
      </c>
      <c r="C724">
        <v>5</v>
      </c>
      <c r="D724">
        <v>2</v>
      </c>
      <c r="E724">
        <v>1</v>
      </c>
      <c r="F724">
        <v>2</v>
      </c>
      <c r="G724">
        <v>3</v>
      </c>
      <c r="I724">
        <v>30</v>
      </c>
      <c r="J724" t="s">
        <v>11</v>
      </c>
      <c r="K724">
        <v>27</v>
      </c>
      <c r="L724" t="s">
        <v>42</v>
      </c>
      <c r="M724" t="s">
        <v>47</v>
      </c>
      <c r="N724" t="s">
        <v>486</v>
      </c>
      <c r="O724">
        <v>72</v>
      </c>
      <c r="P724">
        <v>129</v>
      </c>
      <c r="R724" t="s">
        <v>488</v>
      </c>
      <c r="S724">
        <v>1</v>
      </c>
      <c r="T724" t="s">
        <v>492</v>
      </c>
      <c r="U724" t="s">
        <v>495</v>
      </c>
      <c r="V724" t="s">
        <v>497</v>
      </c>
      <c r="Y724" t="s">
        <v>496</v>
      </c>
      <c r="Z724">
        <v>175.7</v>
      </c>
      <c r="AA724">
        <v>50</v>
      </c>
    </row>
    <row r="725" spans="1:27" x14ac:dyDescent="0.25">
      <c r="A725" s="1">
        <v>45364</v>
      </c>
      <c r="B725">
        <v>2813</v>
      </c>
      <c r="C725">
        <v>5</v>
      </c>
      <c r="D725">
        <v>1</v>
      </c>
      <c r="E725">
        <v>4</v>
      </c>
      <c r="F725">
        <v>1</v>
      </c>
      <c r="G725">
        <v>3</v>
      </c>
      <c r="I725">
        <v>10</v>
      </c>
      <c r="J725" t="s">
        <v>5</v>
      </c>
      <c r="K725">
        <v>43</v>
      </c>
      <c r="L725" t="s">
        <v>42</v>
      </c>
      <c r="M725" t="s">
        <v>43</v>
      </c>
      <c r="N725" t="s">
        <v>486</v>
      </c>
      <c r="O725">
        <v>713</v>
      </c>
      <c r="P725">
        <v>109</v>
      </c>
      <c r="Q725" s="1">
        <v>45391</v>
      </c>
      <c r="R725" t="s">
        <v>495</v>
      </c>
      <c r="S725">
        <v>2</v>
      </c>
      <c r="T725" t="s">
        <v>494</v>
      </c>
      <c r="U725" t="s">
        <v>495</v>
      </c>
      <c r="V725" t="s">
        <v>497</v>
      </c>
      <c r="Y725" t="s">
        <v>490</v>
      </c>
      <c r="Z725">
        <v>575.4</v>
      </c>
      <c r="AA725">
        <v>0</v>
      </c>
    </row>
    <row r="726" spans="1:27" x14ac:dyDescent="0.25">
      <c r="A726" s="1">
        <v>45364</v>
      </c>
      <c r="B726">
        <v>1440</v>
      </c>
      <c r="C726">
        <v>5</v>
      </c>
      <c r="D726">
        <v>2</v>
      </c>
      <c r="E726">
        <v>1</v>
      </c>
      <c r="F726">
        <v>2</v>
      </c>
      <c r="G726">
        <v>3</v>
      </c>
      <c r="I726">
        <v>1</v>
      </c>
      <c r="J726" t="s">
        <v>7</v>
      </c>
      <c r="K726">
        <v>79</v>
      </c>
      <c r="L726" t="s">
        <v>42</v>
      </c>
      <c r="M726" t="s">
        <v>60</v>
      </c>
      <c r="N726" t="s">
        <v>486</v>
      </c>
      <c r="O726">
        <v>763</v>
      </c>
      <c r="P726">
        <v>56</v>
      </c>
      <c r="Q726" s="1">
        <v>45393</v>
      </c>
      <c r="R726" t="s">
        <v>495</v>
      </c>
      <c r="S726">
        <v>1</v>
      </c>
      <c r="T726" t="s">
        <v>494</v>
      </c>
      <c r="U726" t="s">
        <v>495</v>
      </c>
      <c r="V726" t="s">
        <v>489</v>
      </c>
      <c r="Y726" t="s">
        <v>490</v>
      </c>
      <c r="Z726">
        <v>573.29999999999995</v>
      </c>
      <c r="AA726">
        <v>0</v>
      </c>
    </row>
    <row r="727" spans="1:27" x14ac:dyDescent="0.25">
      <c r="A727" s="1">
        <v>45364</v>
      </c>
      <c r="B727">
        <v>1875</v>
      </c>
      <c r="C727">
        <v>5</v>
      </c>
      <c r="D727">
        <v>1</v>
      </c>
      <c r="E727">
        <v>4</v>
      </c>
      <c r="F727">
        <v>2</v>
      </c>
      <c r="G727">
        <v>3</v>
      </c>
      <c r="I727">
        <v>11</v>
      </c>
      <c r="J727" t="s">
        <v>5</v>
      </c>
      <c r="K727">
        <v>51</v>
      </c>
      <c r="L727" t="s">
        <v>42</v>
      </c>
      <c r="M727" t="s">
        <v>53</v>
      </c>
      <c r="N727" t="s">
        <v>486</v>
      </c>
      <c r="O727">
        <v>857</v>
      </c>
      <c r="P727">
        <v>73</v>
      </c>
      <c r="R727" t="s">
        <v>488</v>
      </c>
      <c r="S727">
        <v>2</v>
      </c>
      <c r="T727" t="s">
        <v>494</v>
      </c>
      <c r="U727" t="s">
        <v>488</v>
      </c>
      <c r="V727" t="s">
        <v>497</v>
      </c>
      <c r="Y727" t="s">
        <v>498</v>
      </c>
      <c r="Z727">
        <v>658</v>
      </c>
      <c r="AA727">
        <v>10</v>
      </c>
    </row>
    <row r="728" spans="1:27" x14ac:dyDescent="0.25">
      <c r="A728" s="1">
        <v>45715</v>
      </c>
      <c r="B728">
        <v>4500</v>
      </c>
      <c r="C728">
        <v>4</v>
      </c>
      <c r="D728">
        <v>5</v>
      </c>
      <c r="E728">
        <v>5</v>
      </c>
      <c r="F728">
        <v>2</v>
      </c>
      <c r="G728">
        <v>3</v>
      </c>
      <c r="I728">
        <v>10</v>
      </c>
      <c r="J728" t="s">
        <v>5</v>
      </c>
      <c r="K728">
        <v>31</v>
      </c>
      <c r="L728" t="s">
        <v>42</v>
      </c>
      <c r="M728" t="s">
        <v>43</v>
      </c>
      <c r="N728" t="s">
        <v>486</v>
      </c>
      <c r="O728">
        <v>71</v>
      </c>
      <c r="P728">
        <v>126</v>
      </c>
      <c r="R728" t="s">
        <v>488</v>
      </c>
      <c r="S728">
        <v>1</v>
      </c>
      <c r="T728" t="s">
        <v>487</v>
      </c>
      <c r="U728" t="s">
        <v>488</v>
      </c>
      <c r="V728" t="s">
        <v>489</v>
      </c>
      <c r="W728" s="1">
        <v>45721</v>
      </c>
      <c r="X728" s="1">
        <v>45715</v>
      </c>
      <c r="Y728" t="s">
        <v>496</v>
      </c>
      <c r="Z728">
        <v>172.9</v>
      </c>
      <c r="AA728">
        <v>50</v>
      </c>
    </row>
    <row r="729" spans="1:27" x14ac:dyDescent="0.25">
      <c r="A729" s="1">
        <v>45364</v>
      </c>
      <c r="B729">
        <v>4677</v>
      </c>
      <c r="C729">
        <v>5</v>
      </c>
      <c r="D729">
        <v>1</v>
      </c>
      <c r="E729">
        <v>4</v>
      </c>
      <c r="F729">
        <v>5</v>
      </c>
      <c r="G729">
        <v>3</v>
      </c>
      <c r="I729">
        <v>10</v>
      </c>
      <c r="J729" t="s">
        <v>5</v>
      </c>
      <c r="K729">
        <v>58</v>
      </c>
      <c r="L729" t="s">
        <v>42</v>
      </c>
      <c r="M729" t="s">
        <v>53</v>
      </c>
      <c r="N729" t="s">
        <v>486</v>
      </c>
      <c r="O729">
        <v>858</v>
      </c>
      <c r="P729">
        <v>79</v>
      </c>
      <c r="R729" t="s">
        <v>488</v>
      </c>
      <c r="S729">
        <v>2</v>
      </c>
      <c r="T729" t="s">
        <v>487</v>
      </c>
      <c r="U729" t="s">
        <v>495</v>
      </c>
      <c r="V729" t="s">
        <v>497</v>
      </c>
      <c r="Y729" t="s">
        <v>498</v>
      </c>
      <c r="Z729">
        <v>662.9</v>
      </c>
      <c r="AA729">
        <v>10</v>
      </c>
    </row>
    <row r="730" spans="1:27" x14ac:dyDescent="0.25">
      <c r="A730" s="1">
        <v>45364</v>
      </c>
      <c r="B730">
        <v>3538</v>
      </c>
      <c r="C730">
        <v>5</v>
      </c>
      <c r="D730">
        <v>2</v>
      </c>
      <c r="E730">
        <v>1</v>
      </c>
      <c r="F730">
        <v>2</v>
      </c>
      <c r="G730">
        <v>2</v>
      </c>
      <c r="I730">
        <v>29</v>
      </c>
      <c r="J730" t="s">
        <v>11</v>
      </c>
      <c r="K730">
        <v>24</v>
      </c>
      <c r="L730" t="s">
        <v>42</v>
      </c>
      <c r="M730" t="s">
        <v>47</v>
      </c>
      <c r="N730" t="s">
        <v>486</v>
      </c>
      <c r="O730">
        <v>753</v>
      </c>
      <c r="P730">
        <v>91</v>
      </c>
      <c r="Q730" s="1">
        <v>45389</v>
      </c>
      <c r="R730" t="s">
        <v>495</v>
      </c>
      <c r="S730">
        <v>1</v>
      </c>
      <c r="T730" t="s">
        <v>487</v>
      </c>
      <c r="U730" t="s">
        <v>495</v>
      </c>
      <c r="V730" t="s">
        <v>489</v>
      </c>
      <c r="Y730" t="s">
        <v>490</v>
      </c>
      <c r="Z730">
        <v>590.79999999999995</v>
      </c>
      <c r="AA730">
        <v>0</v>
      </c>
    </row>
    <row r="731" spans="1:27" x14ac:dyDescent="0.25">
      <c r="A731" s="1">
        <v>45364</v>
      </c>
      <c r="B731">
        <v>3013</v>
      </c>
      <c r="C731">
        <v>5</v>
      </c>
      <c r="D731">
        <v>1</v>
      </c>
      <c r="E731">
        <v>4</v>
      </c>
      <c r="F731">
        <v>3</v>
      </c>
      <c r="G731">
        <v>3</v>
      </c>
      <c r="I731">
        <v>12</v>
      </c>
      <c r="J731" t="s">
        <v>5</v>
      </c>
      <c r="K731">
        <v>21</v>
      </c>
      <c r="L731" t="s">
        <v>42</v>
      </c>
      <c r="M731" t="s">
        <v>60</v>
      </c>
      <c r="N731" t="s">
        <v>491</v>
      </c>
      <c r="O731">
        <v>645</v>
      </c>
      <c r="P731">
        <v>147</v>
      </c>
      <c r="R731" t="s">
        <v>488</v>
      </c>
      <c r="S731">
        <v>2</v>
      </c>
      <c r="T731" t="s">
        <v>492</v>
      </c>
      <c r="U731" t="s">
        <v>495</v>
      </c>
      <c r="V731" t="s">
        <v>489</v>
      </c>
      <c r="Y731" t="s">
        <v>498</v>
      </c>
      <c r="Z731">
        <v>561.4</v>
      </c>
      <c r="AA731">
        <v>10</v>
      </c>
    </row>
    <row r="732" spans="1:27" x14ac:dyDescent="0.25">
      <c r="A732" s="1">
        <v>45365</v>
      </c>
      <c r="B732">
        <v>748</v>
      </c>
      <c r="C732">
        <v>5</v>
      </c>
      <c r="D732">
        <v>2</v>
      </c>
      <c r="E732">
        <v>1</v>
      </c>
      <c r="F732">
        <v>2</v>
      </c>
      <c r="G732">
        <v>2</v>
      </c>
      <c r="I732">
        <v>22</v>
      </c>
      <c r="J732" t="s">
        <v>16</v>
      </c>
      <c r="K732">
        <v>75</v>
      </c>
      <c r="L732" t="s">
        <v>42</v>
      </c>
      <c r="M732" t="s">
        <v>47</v>
      </c>
      <c r="N732" t="s">
        <v>486</v>
      </c>
      <c r="O732">
        <v>308</v>
      </c>
      <c r="P732">
        <v>70</v>
      </c>
      <c r="Q732" s="1">
        <v>45375</v>
      </c>
      <c r="R732" t="s">
        <v>495</v>
      </c>
      <c r="S732">
        <v>1</v>
      </c>
      <c r="T732" t="s">
        <v>487</v>
      </c>
      <c r="U732" t="s">
        <v>495</v>
      </c>
      <c r="V732" t="s">
        <v>497</v>
      </c>
      <c r="Y732" t="s">
        <v>490</v>
      </c>
      <c r="Z732">
        <v>264.60000000000002</v>
      </c>
      <c r="AA732">
        <v>0</v>
      </c>
    </row>
    <row r="733" spans="1:27" x14ac:dyDescent="0.25">
      <c r="A733" s="1">
        <v>45365</v>
      </c>
      <c r="B733">
        <v>1679</v>
      </c>
      <c r="C733">
        <v>5</v>
      </c>
      <c r="D733">
        <v>1</v>
      </c>
      <c r="E733">
        <v>4</v>
      </c>
      <c r="F733">
        <v>4</v>
      </c>
      <c r="G733">
        <v>2</v>
      </c>
      <c r="I733">
        <v>35</v>
      </c>
      <c r="J733" t="s">
        <v>10</v>
      </c>
      <c r="K733">
        <v>70</v>
      </c>
      <c r="L733" t="s">
        <v>42</v>
      </c>
      <c r="M733" t="s">
        <v>60</v>
      </c>
      <c r="N733" t="s">
        <v>486</v>
      </c>
      <c r="O733">
        <v>173</v>
      </c>
      <c r="P733">
        <v>81</v>
      </c>
      <c r="Q733" s="1">
        <v>45375</v>
      </c>
      <c r="R733" t="s">
        <v>495</v>
      </c>
      <c r="S733">
        <v>2</v>
      </c>
      <c r="T733" t="s">
        <v>494</v>
      </c>
      <c r="U733" t="s">
        <v>495</v>
      </c>
      <c r="V733" t="s">
        <v>489</v>
      </c>
      <c r="Y733" t="s">
        <v>490</v>
      </c>
      <c r="Z733">
        <v>177.8</v>
      </c>
      <c r="AA733">
        <v>0</v>
      </c>
    </row>
    <row r="734" spans="1:27" x14ac:dyDescent="0.25">
      <c r="A734" s="1">
        <v>45715</v>
      </c>
      <c r="B734">
        <v>229</v>
      </c>
      <c r="C734">
        <v>3</v>
      </c>
      <c r="D734">
        <v>2</v>
      </c>
      <c r="E734">
        <v>3</v>
      </c>
      <c r="F734">
        <v>5</v>
      </c>
      <c r="G734">
        <v>1</v>
      </c>
      <c r="I734">
        <v>4</v>
      </c>
      <c r="J734" t="s">
        <v>7</v>
      </c>
      <c r="K734">
        <v>69</v>
      </c>
      <c r="L734" t="s">
        <v>42</v>
      </c>
      <c r="M734" t="s">
        <v>60</v>
      </c>
      <c r="N734" t="s">
        <v>491</v>
      </c>
      <c r="O734">
        <v>308</v>
      </c>
      <c r="P734">
        <v>27</v>
      </c>
      <c r="Q734" s="1">
        <v>45735</v>
      </c>
      <c r="R734" t="s">
        <v>495</v>
      </c>
      <c r="S734">
        <v>6</v>
      </c>
      <c r="T734" t="s">
        <v>487</v>
      </c>
      <c r="U734" t="s">
        <v>488</v>
      </c>
      <c r="V734" t="s">
        <v>489</v>
      </c>
      <c r="Y734" t="s">
        <v>490</v>
      </c>
      <c r="Z734">
        <v>234.5</v>
      </c>
      <c r="AA734">
        <v>0</v>
      </c>
    </row>
    <row r="735" spans="1:27" x14ac:dyDescent="0.25">
      <c r="A735" s="1">
        <v>45365</v>
      </c>
      <c r="B735">
        <v>4425</v>
      </c>
      <c r="C735">
        <v>5</v>
      </c>
      <c r="D735">
        <v>1</v>
      </c>
      <c r="E735">
        <v>4</v>
      </c>
      <c r="F735">
        <v>1</v>
      </c>
      <c r="G735">
        <v>3</v>
      </c>
      <c r="I735">
        <v>13</v>
      </c>
      <c r="J735" t="s">
        <v>9</v>
      </c>
      <c r="K735">
        <v>62</v>
      </c>
      <c r="L735" t="s">
        <v>42</v>
      </c>
      <c r="M735" t="s">
        <v>47</v>
      </c>
      <c r="N735" t="s">
        <v>486</v>
      </c>
      <c r="O735">
        <v>506</v>
      </c>
      <c r="P735">
        <v>198</v>
      </c>
      <c r="Q735" s="1">
        <v>45377</v>
      </c>
      <c r="R735" t="s">
        <v>495</v>
      </c>
      <c r="S735">
        <v>2</v>
      </c>
      <c r="T735" t="s">
        <v>492</v>
      </c>
      <c r="U735" t="s">
        <v>495</v>
      </c>
      <c r="V735" t="s">
        <v>489</v>
      </c>
      <c r="Y735" t="s">
        <v>490</v>
      </c>
      <c r="Z735">
        <v>492.8</v>
      </c>
      <c r="AA735">
        <v>0</v>
      </c>
    </row>
    <row r="736" spans="1:27" x14ac:dyDescent="0.25">
      <c r="A736" s="1">
        <v>45365</v>
      </c>
      <c r="B736">
        <v>4346</v>
      </c>
      <c r="C736">
        <v>5</v>
      </c>
      <c r="D736">
        <v>2</v>
      </c>
      <c r="E736">
        <v>1</v>
      </c>
      <c r="F736">
        <v>2</v>
      </c>
      <c r="G736">
        <v>3</v>
      </c>
      <c r="I736">
        <v>7</v>
      </c>
      <c r="J736" t="s">
        <v>13</v>
      </c>
      <c r="K736">
        <v>28</v>
      </c>
      <c r="L736" t="s">
        <v>42</v>
      </c>
      <c r="M736" t="s">
        <v>53</v>
      </c>
      <c r="N736" t="s">
        <v>486</v>
      </c>
      <c r="O736">
        <v>341</v>
      </c>
      <c r="P736">
        <v>47</v>
      </c>
      <c r="R736" t="s">
        <v>488</v>
      </c>
      <c r="S736">
        <v>1</v>
      </c>
      <c r="T736" t="s">
        <v>487</v>
      </c>
      <c r="U736" t="s">
        <v>495</v>
      </c>
      <c r="V736" t="s">
        <v>497</v>
      </c>
      <c r="Y736" t="s">
        <v>496</v>
      </c>
      <c r="Z736">
        <v>306.60000000000002</v>
      </c>
      <c r="AA736">
        <v>50</v>
      </c>
    </row>
    <row r="737" spans="1:27" x14ac:dyDescent="0.25">
      <c r="A737" s="1">
        <v>45365</v>
      </c>
      <c r="B737">
        <v>4656</v>
      </c>
      <c r="C737">
        <v>5</v>
      </c>
      <c r="D737">
        <v>1</v>
      </c>
      <c r="E737">
        <v>4</v>
      </c>
      <c r="F737">
        <v>4</v>
      </c>
      <c r="G737">
        <v>2</v>
      </c>
      <c r="I737">
        <v>14</v>
      </c>
      <c r="J737" t="s">
        <v>9</v>
      </c>
      <c r="K737">
        <v>46</v>
      </c>
      <c r="L737" t="s">
        <v>42</v>
      </c>
      <c r="M737" t="s">
        <v>43</v>
      </c>
      <c r="N737" t="s">
        <v>486</v>
      </c>
      <c r="O737">
        <v>952</v>
      </c>
      <c r="P737">
        <v>183</v>
      </c>
      <c r="Q737" s="1">
        <v>45382</v>
      </c>
      <c r="R737" t="s">
        <v>495</v>
      </c>
      <c r="S737">
        <v>2</v>
      </c>
      <c r="T737" t="s">
        <v>492</v>
      </c>
      <c r="U737" t="s">
        <v>495</v>
      </c>
      <c r="V737" t="s">
        <v>497</v>
      </c>
      <c r="Y737" t="s">
        <v>490</v>
      </c>
      <c r="Z737">
        <v>794.5</v>
      </c>
      <c r="AA737">
        <v>0</v>
      </c>
    </row>
    <row r="738" spans="1:27" x14ac:dyDescent="0.25">
      <c r="A738" s="1">
        <v>45715</v>
      </c>
      <c r="B738">
        <v>4303</v>
      </c>
      <c r="C738">
        <v>4</v>
      </c>
      <c r="D738">
        <v>5</v>
      </c>
      <c r="E738">
        <v>3</v>
      </c>
      <c r="F738">
        <v>3</v>
      </c>
      <c r="G738">
        <v>2</v>
      </c>
      <c r="I738">
        <v>10</v>
      </c>
      <c r="J738" t="s">
        <v>5</v>
      </c>
      <c r="K738">
        <v>63</v>
      </c>
      <c r="L738" t="s">
        <v>42</v>
      </c>
      <c r="M738" t="s">
        <v>60</v>
      </c>
      <c r="N738" t="s">
        <v>491</v>
      </c>
      <c r="O738">
        <v>212</v>
      </c>
      <c r="P738">
        <v>135</v>
      </c>
      <c r="R738" t="s">
        <v>488</v>
      </c>
      <c r="S738">
        <v>6</v>
      </c>
      <c r="T738" t="s">
        <v>492</v>
      </c>
      <c r="U738" t="s">
        <v>488</v>
      </c>
      <c r="V738" t="s">
        <v>497</v>
      </c>
      <c r="W738" s="1">
        <v>45720</v>
      </c>
      <c r="X738" s="1">
        <v>45715</v>
      </c>
      <c r="Y738" t="s">
        <v>498</v>
      </c>
      <c r="Z738">
        <v>249.9</v>
      </c>
      <c r="AA738">
        <v>10</v>
      </c>
    </row>
    <row r="739" spans="1:27" x14ac:dyDescent="0.25">
      <c r="A739" s="1">
        <v>45714</v>
      </c>
      <c r="B739">
        <v>2675</v>
      </c>
      <c r="C739">
        <v>1</v>
      </c>
      <c r="D739">
        <v>4</v>
      </c>
      <c r="E739">
        <v>5</v>
      </c>
      <c r="F739">
        <v>3</v>
      </c>
      <c r="G739">
        <v>1</v>
      </c>
      <c r="I739">
        <v>4</v>
      </c>
      <c r="J739" t="s">
        <v>7</v>
      </c>
      <c r="K739">
        <v>38</v>
      </c>
      <c r="L739" t="s">
        <v>42</v>
      </c>
      <c r="M739" t="s">
        <v>60</v>
      </c>
      <c r="N739" t="s">
        <v>491</v>
      </c>
      <c r="O739">
        <v>270</v>
      </c>
      <c r="P739">
        <v>126</v>
      </c>
      <c r="Q739" s="1">
        <v>45736</v>
      </c>
      <c r="R739" t="s">
        <v>495</v>
      </c>
      <c r="S739">
        <v>4</v>
      </c>
      <c r="T739" t="s">
        <v>494</v>
      </c>
      <c r="U739" t="s">
        <v>495</v>
      </c>
      <c r="V739" t="s">
        <v>489</v>
      </c>
      <c r="Y739" t="s">
        <v>490</v>
      </c>
      <c r="Z739">
        <v>277.2</v>
      </c>
      <c r="AA739">
        <v>0</v>
      </c>
    </row>
    <row r="740" spans="1:27" x14ac:dyDescent="0.25">
      <c r="A740" s="1">
        <v>45714</v>
      </c>
      <c r="B740">
        <v>2364</v>
      </c>
      <c r="C740">
        <v>4</v>
      </c>
      <c r="D740">
        <v>1</v>
      </c>
      <c r="E740">
        <v>3</v>
      </c>
      <c r="F740">
        <v>4</v>
      </c>
      <c r="G740">
        <v>1</v>
      </c>
      <c r="I740">
        <v>14</v>
      </c>
      <c r="J740" t="s">
        <v>9</v>
      </c>
      <c r="K740">
        <v>64</v>
      </c>
      <c r="L740" t="s">
        <v>42</v>
      </c>
      <c r="M740" t="s">
        <v>60</v>
      </c>
      <c r="N740" t="s">
        <v>492</v>
      </c>
      <c r="O740">
        <v>254</v>
      </c>
      <c r="P740">
        <v>35</v>
      </c>
      <c r="Q740" s="1">
        <v>45721</v>
      </c>
      <c r="R740" t="s">
        <v>495</v>
      </c>
      <c r="S740">
        <v>2</v>
      </c>
      <c r="T740" t="s">
        <v>487</v>
      </c>
      <c r="U740" t="s">
        <v>495</v>
      </c>
      <c r="V740" t="s">
        <v>489</v>
      </c>
      <c r="Y740" t="s">
        <v>490</v>
      </c>
      <c r="Z740">
        <v>202.3</v>
      </c>
      <c r="AA740">
        <v>0</v>
      </c>
    </row>
    <row r="741" spans="1:27" x14ac:dyDescent="0.25">
      <c r="A741" s="1">
        <v>45365</v>
      </c>
      <c r="B741">
        <v>4372</v>
      </c>
      <c r="C741">
        <v>5</v>
      </c>
      <c r="D741">
        <v>1</v>
      </c>
      <c r="E741">
        <v>4</v>
      </c>
      <c r="F741">
        <v>4</v>
      </c>
      <c r="G741">
        <v>1</v>
      </c>
      <c r="I741">
        <v>23</v>
      </c>
      <c r="J741" t="s">
        <v>16</v>
      </c>
      <c r="K741">
        <v>38</v>
      </c>
      <c r="L741" t="s">
        <v>42</v>
      </c>
      <c r="M741" t="s">
        <v>43</v>
      </c>
      <c r="N741" t="s">
        <v>486</v>
      </c>
      <c r="O741">
        <v>373</v>
      </c>
      <c r="P741">
        <v>26</v>
      </c>
      <c r="Q741" s="1">
        <v>45373</v>
      </c>
      <c r="R741" t="s">
        <v>495</v>
      </c>
      <c r="S741">
        <v>2</v>
      </c>
      <c r="T741" t="s">
        <v>494</v>
      </c>
      <c r="U741" t="s">
        <v>488</v>
      </c>
      <c r="V741" t="s">
        <v>497</v>
      </c>
      <c r="Y741" t="s">
        <v>490</v>
      </c>
      <c r="Z741">
        <v>279.3</v>
      </c>
      <c r="AA741">
        <v>0</v>
      </c>
    </row>
    <row r="742" spans="1:27" x14ac:dyDescent="0.25">
      <c r="A742" s="1">
        <v>45714</v>
      </c>
      <c r="B742">
        <v>1449</v>
      </c>
      <c r="C742">
        <v>2</v>
      </c>
      <c r="D742">
        <v>1</v>
      </c>
      <c r="E742">
        <v>3</v>
      </c>
      <c r="F742">
        <v>4</v>
      </c>
      <c r="G742">
        <v>2</v>
      </c>
      <c r="I742">
        <v>10</v>
      </c>
      <c r="J742" t="s">
        <v>5</v>
      </c>
      <c r="K742">
        <v>21</v>
      </c>
      <c r="L742" t="s">
        <v>42</v>
      </c>
      <c r="M742" t="s">
        <v>53</v>
      </c>
      <c r="N742" t="s">
        <v>486</v>
      </c>
      <c r="O742">
        <v>192</v>
      </c>
      <c r="P742">
        <v>112</v>
      </c>
      <c r="Q742" s="1">
        <v>45739</v>
      </c>
      <c r="R742" t="s">
        <v>495</v>
      </c>
      <c r="S742">
        <v>1</v>
      </c>
      <c r="T742" t="s">
        <v>494</v>
      </c>
      <c r="U742" t="s">
        <v>488</v>
      </c>
      <c r="V742" t="s">
        <v>497</v>
      </c>
      <c r="Y742" t="s">
        <v>490</v>
      </c>
      <c r="Z742">
        <v>212.8</v>
      </c>
      <c r="AA742">
        <v>0</v>
      </c>
    </row>
    <row r="743" spans="1:27" x14ac:dyDescent="0.25">
      <c r="A743" s="1">
        <v>45366</v>
      </c>
      <c r="B743">
        <v>3928</v>
      </c>
      <c r="C743">
        <v>5</v>
      </c>
      <c r="D743">
        <v>1</v>
      </c>
      <c r="E743">
        <v>4</v>
      </c>
      <c r="F743">
        <v>5</v>
      </c>
      <c r="G743">
        <v>3</v>
      </c>
      <c r="I743">
        <v>8</v>
      </c>
      <c r="J743" t="s">
        <v>13</v>
      </c>
      <c r="K743">
        <v>74</v>
      </c>
      <c r="L743" t="s">
        <v>42</v>
      </c>
      <c r="M743" t="s">
        <v>47</v>
      </c>
      <c r="N743" t="s">
        <v>486</v>
      </c>
      <c r="O743">
        <v>764</v>
      </c>
      <c r="P743">
        <v>142</v>
      </c>
      <c r="Q743" s="1">
        <v>45388</v>
      </c>
      <c r="R743" t="s">
        <v>495</v>
      </c>
      <c r="S743">
        <v>2</v>
      </c>
      <c r="T743" t="s">
        <v>494</v>
      </c>
      <c r="U743" t="s">
        <v>495</v>
      </c>
      <c r="V743" t="s">
        <v>489</v>
      </c>
      <c r="Y743" t="s">
        <v>490</v>
      </c>
      <c r="Z743">
        <v>634.20000000000005</v>
      </c>
      <c r="AA743">
        <v>0</v>
      </c>
    </row>
    <row r="744" spans="1:27" x14ac:dyDescent="0.25">
      <c r="A744" s="1">
        <v>45366</v>
      </c>
      <c r="B744">
        <v>3622</v>
      </c>
      <c r="C744">
        <v>5</v>
      </c>
      <c r="D744">
        <v>2</v>
      </c>
      <c r="E744">
        <v>1</v>
      </c>
      <c r="F744">
        <v>2</v>
      </c>
      <c r="G744">
        <v>2</v>
      </c>
      <c r="I744">
        <v>18</v>
      </c>
      <c r="J744" t="s">
        <v>14</v>
      </c>
      <c r="K744">
        <v>53</v>
      </c>
      <c r="L744" t="s">
        <v>42</v>
      </c>
      <c r="M744" t="s">
        <v>60</v>
      </c>
      <c r="N744" t="s">
        <v>491</v>
      </c>
      <c r="O744">
        <v>203</v>
      </c>
      <c r="P744">
        <v>55</v>
      </c>
      <c r="R744" t="s">
        <v>488</v>
      </c>
      <c r="S744">
        <v>1</v>
      </c>
      <c r="T744" t="s">
        <v>494</v>
      </c>
      <c r="U744" t="s">
        <v>488</v>
      </c>
      <c r="V744" t="s">
        <v>497</v>
      </c>
      <c r="Y744" t="s">
        <v>493</v>
      </c>
      <c r="Z744">
        <v>201.6</v>
      </c>
      <c r="AA744">
        <v>30</v>
      </c>
    </row>
    <row r="745" spans="1:27" x14ac:dyDescent="0.25">
      <c r="A745" s="1">
        <v>45714</v>
      </c>
      <c r="B745">
        <v>8</v>
      </c>
      <c r="C745">
        <v>4</v>
      </c>
      <c r="D745">
        <v>4</v>
      </c>
      <c r="E745">
        <v>4</v>
      </c>
      <c r="F745">
        <v>2</v>
      </c>
      <c r="G745">
        <v>2</v>
      </c>
      <c r="I745">
        <v>4</v>
      </c>
      <c r="J745" t="s">
        <v>7</v>
      </c>
      <c r="K745">
        <v>20</v>
      </c>
      <c r="L745" t="s">
        <v>42</v>
      </c>
      <c r="M745" t="s">
        <v>43</v>
      </c>
      <c r="N745" t="s">
        <v>491</v>
      </c>
      <c r="O745">
        <v>256</v>
      </c>
      <c r="P745">
        <v>117</v>
      </c>
      <c r="R745" t="s">
        <v>488</v>
      </c>
      <c r="S745">
        <v>10</v>
      </c>
      <c r="T745" t="s">
        <v>487</v>
      </c>
      <c r="U745" t="s">
        <v>495</v>
      </c>
      <c r="V745" t="s">
        <v>497</v>
      </c>
      <c r="W745" s="1">
        <v>45717</v>
      </c>
      <c r="X745" s="1">
        <v>45714</v>
      </c>
      <c r="Y745" t="s">
        <v>493</v>
      </c>
      <c r="Z745">
        <v>282.10000000000002</v>
      </c>
      <c r="AA745">
        <v>30</v>
      </c>
    </row>
    <row r="746" spans="1:27" x14ac:dyDescent="0.25">
      <c r="A746" s="1">
        <v>45366</v>
      </c>
      <c r="B746">
        <v>199</v>
      </c>
      <c r="C746">
        <v>5</v>
      </c>
      <c r="D746">
        <v>2</v>
      </c>
      <c r="E746">
        <v>1</v>
      </c>
      <c r="F746">
        <v>2</v>
      </c>
      <c r="G746">
        <v>2</v>
      </c>
      <c r="I746">
        <v>25</v>
      </c>
      <c r="J746" t="s">
        <v>12</v>
      </c>
      <c r="K746">
        <v>54</v>
      </c>
      <c r="L746" t="s">
        <v>42</v>
      </c>
      <c r="M746" t="s">
        <v>49</v>
      </c>
      <c r="N746" t="s">
        <v>492</v>
      </c>
      <c r="O746">
        <v>974</v>
      </c>
      <c r="P746">
        <v>49</v>
      </c>
      <c r="R746" t="s">
        <v>488</v>
      </c>
      <c r="S746">
        <v>1</v>
      </c>
      <c r="T746" t="s">
        <v>494</v>
      </c>
      <c r="U746" t="s">
        <v>495</v>
      </c>
      <c r="V746" t="s">
        <v>489</v>
      </c>
      <c r="Y746" t="s">
        <v>493</v>
      </c>
      <c r="Z746">
        <v>737.1</v>
      </c>
      <c r="AA746">
        <v>30</v>
      </c>
    </row>
    <row r="747" spans="1:27" x14ac:dyDescent="0.25">
      <c r="A747" s="1">
        <v>45366</v>
      </c>
      <c r="B747">
        <v>3022</v>
      </c>
      <c r="C747">
        <v>5</v>
      </c>
      <c r="D747">
        <v>1</v>
      </c>
      <c r="E747">
        <v>4</v>
      </c>
      <c r="F747">
        <v>2</v>
      </c>
      <c r="G747">
        <v>3</v>
      </c>
      <c r="I747">
        <v>22</v>
      </c>
      <c r="J747" t="s">
        <v>16</v>
      </c>
      <c r="K747">
        <v>26</v>
      </c>
      <c r="L747" t="s">
        <v>42</v>
      </c>
      <c r="M747" t="s">
        <v>60</v>
      </c>
      <c r="N747" t="s">
        <v>486</v>
      </c>
      <c r="O747">
        <v>360</v>
      </c>
      <c r="P747">
        <v>66</v>
      </c>
      <c r="R747" t="s">
        <v>488</v>
      </c>
      <c r="S747">
        <v>2</v>
      </c>
      <c r="T747" t="s">
        <v>492</v>
      </c>
      <c r="U747" t="s">
        <v>488</v>
      </c>
      <c r="V747" t="s">
        <v>489</v>
      </c>
      <c r="Y747" t="s">
        <v>496</v>
      </c>
      <c r="Z747">
        <v>333.2</v>
      </c>
      <c r="AA747">
        <v>50</v>
      </c>
    </row>
    <row r="748" spans="1:27" x14ac:dyDescent="0.25">
      <c r="A748" s="1">
        <v>45366</v>
      </c>
      <c r="B748">
        <v>3309</v>
      </c>
      <c r="C748">
        <v>5</v>
      </c>
      <c r="D748">
        <v>2</v>
      </c>
      <c r="E748">
        <v>1</v>
      </c>
      <c r="F748">
        <v>2</v>
      </c>
      <c r="G748">
        <v>2</v>
      </c>
      <c r="I748">
        <v>21</v>
      </c>
      <c r="J748" t="s">
        <v>16</v>
      </c>
      <c r="K748">
        <v>41</v>
      </c>
      <c r="L748" t="s">
        <v>42</v>
      </c>
      <c r="M748" t="s">
        <v>60</v>
      </c>
      <c r="N748" t="s">
        <v>486</v>
      </c>
      <c r="O748">
        <v>347</v>
      </c>
      <c r="P748">
        <v>110</v>
      </c>
      <c r="Q748" s="1">
        <v>45378</v>
      </c>
      <c r="R748" t="s">
        <v>495</v>
      </c>
      <c r="S748">
        <v>1</v>
      </c>
      <c r="T748" t="s">
        <v>492</v>
      </c>
      <c r="U748" t="s">
        <v>488</v>
      </c>
      <c r="V748" t="s">
        <v>497</v>
      </c>
      <c r="Y748" t="s">
        <v>490</v>
      </c>
      <c r="Z748">
        <v>319.89999999999998</v>
      </c>
      <c r="AA748">
        <v>0</v>
      </c>
    </row>
    <row r="749" spans="1:27" x14ac:dyDescent="0.25">
      <c r="A749" s="1">
        <v>45714</v>
      </c>
      <c r="B749">
        <v>3855</v>
      </c>
      <c r="C749">
        <v>2</v>
      </c>
      <c r="D749">
        <v>4</v>
      </c>
      <c r="E749">
        <v>3</v>
      </c>
      <c r="F749">
        <v>5</v>
      </c>
      <c r="G749">
        <v>1</v>
      </c>
      <c r="I749">
        <v>10</v>
      </c>
      <c r="J749" t="s">
        <v>5</v>
      </c>
      <c r="K749">
        <v>40</v>
      </c>
      <c r="L749" t="s">
        <v>42</v>
      </c>
      <c r="M749" t="s">
        <v>47</v>
      </c>
      <c r="N749" t="s">
        <v>486</v>
      </c>
      <c r="O749">
        <v>641</v>
      </c>
      <c r="P749">
        <v>195</v>
      </c>
      <c r="Q749" s="1">
        <v>45736</v>
      </c>
      <c r="R749" t="s">
        <v>495</v>
      </c>
      <c r="S749">
        <v>5</v>
      </c>
      <c r="T749" t="s">
        <v>487</v>
      </c>
      <c r="U749" t="s">
        <v>488</v>
      </c>
      <c r="V749" t="s">
        <v>489</v>
      </c>
      <c r="Y749" t="s">
        <v>490</v>
      </c>
      <c r="Z749">
        <v>585.20000000000005</v>
      </c>
      <c r="AA749">
        <v>0</v>
      </c>
    </row>
    <row r="750" spans="1:27" x14ac:dyDescent="0.25">
      <c r="A750" s="1">
        <v>45366</v>
      </c>
      <c r="B750">
        <v>2144</v>
      </c>
      <c r="C750">
        <v>5</v>
      </c>
      <c r="D750">
        <v>2</v>
      </c>
      <c r="E750">
        <v>1</v>
      </c>
      <c r="F750">
        <v>2</v>
      </c>
      <c r="G750">
        <v>3</v>
      </c>
      <c r="I750">
        <v>38</v>
      </c>
      <c r="J750" t="s">
        <v>3</v>
      </c>
      <c r="K750">
        <v>66</v>
      </c>
      <c r="L750" t="s">
        <v>42</v>
      </c>
      <c r="M750" t="s">
        <v>43</v>
      </c>
      <c r="N750" t="s">
        <v>486</v>
      </c>
      <c r="O750">
        <v>66</v>
      </c>
      <c r="P750">
        <v>24</v>
      </c>
      <c r="Q750" s="1">
        <v>45381</v>
      </c>
      <c r="R750" t="s">
        <v>495</v>
      </c>
      <c r="S750">
        <v>1</v>
      </c>
      <c r="T750" t="s">
        <v>492</v>
      </c>
      <c r="U750" t="s">
        <v>495</v>
      </c>
      <c r="V750" t="s">
        <v>489</v>
      </c>
      <c r="Y750" t="s">
        <v>490</v>
      </c>
      <c r="Z750">
        <v>63</v>
      </c>
      <c r="AA750">
        <v>0</v>
      </c>
    </row>
    <row r="751" spans="1:27" x14ac:dyDescent="0.25">
      <c r="A751" s="1">
        <v>45366</v>
      </c>
      <c r="B751">
        <v>2829</v>
      </c>
      <c r="C751">
        <v>5</v>
      </c>
      <c r="D751">
        <v>1</v>
      </c>
      <c r="E751">
        <v>4</v>
      </c>
      <c r="F751">
        <v>1</v>
      </c>
      <c r="G751">
        <v>2</v>
      </c>
      <c r="I751">
        <v>14</v>
      </c>
      <c r="J751" t="s">
        <v>9</v>
      </c>
      <c r="K751">
        <v>52</v>
      </c>
      <c r="L751" t="s">
        <v>42</v>
      </c>
      <c r="M751" t="s">
        <v>49</v>
      </c>
      <c r="N751" t="s">
        <v>486</v>
      </c>
      <c r="O751">
        <v>970</v>
      </c>
      <c r="P751">
        <v>84</v>
      </c>
      <c r="Q751" s="1">
        <v>45391</v>
      </c>
      <c r="R751" t="s">
        <v>495</v>
      </c>
      <c r="S751">
        <v>2</v>
      </c>
      <c r="T751" t="s">
        <v>494</v>
      </c>
      <c r="U751" t="s">
        <v>488</v>
      </c>
      <c r="V751" t="s">
        <v>497</v>
      </c>
      <c r="Y751" t="s">
        <v>490</v>
      </c>
      <c r="Z751">
        <v>737.8</v>
      </c>
      <c r="AA751">
        <v>0</v>
      </c>
    </row>
    <row r="752" spans="1:27" x14ac:dyDescent="0.25">
      <c r="A752" s="1">
        <v>45713</v>
      </c>
      <c r="B752">
        <v>4722</v>
      </c>
      <c r="C752">
        <v>5</v>
      </c>
      <c r="D752">
        <v>4</v>
      </c>
      <c r="E752">
        <v>5</v>
      </c>
      <c r="F752">
        <v>2</v>
      </c>
      <c r="G752">
        <v>2</v>
      </c>
      <c r="I752">
        <v>10</v>
      </c>
      <c r="J752" t="s">
        <v>5</v>
      </c>
      <c r="K752">
        <v>25</v>
      </c>
      <c r="L752" t="s">
        <v>42</v>
      </c>
      <c r="M752" t="s">
        <v>43</v>
      </c>
      <c r="N752" t="s">
        <v>492</v>
      </c>
      <c r="O752">
        <v>877</v>
      </c>
      <c r="P752">
        <v>153</v>
      </c>
      <c r="Q752" s="1">
        <v>45723</v>
      </c>
      <c r="R752" t="s">
        <v>495</v>
      </c>
      <c r="S752">
        <v>3</v>
      </c>
      <c r="T752" t="s">
        <v>494</v>
      </c>
      <c r="U752" t="s">
        <v>488</v>
      </c>
      <c r="V752" t="s">
        <v>489</v>
      </c>
      <c r="Y752" t="s">
        <v>490</v>
      </c>
      <c r="Z752">
        <v>721</v>
      </c>
      <c r="AA752">
        <v>0</v>
      </c>
    </row>
    <row r="753" spans="1:27" x14ac:dyDescent="0.25">
      <c r="A753" s="1">
        <v>45367</v>
      </c>
      <c r="B753">
        <v>445</v>
      </c>
      <c r="C753">
        <v>5</v>
      </c>
      <c r="D753">
        <v>1</v>
      </c>
      <c r="E753">
        <v>4</v>
      </c>
      <c r="F753">
        <v>5</v>
      </c>
      <c r="G753">
        <v>1</v>
      </c>
      <c r="I753">
        <v>10</v>
      </c>
      <c r="J753" t="s">
        <v>5</v>
      </c>
      <c r="K753">
        <v>53</v>
      </c>
      <c r="L753" t="s">
        <v>42</v>
      </c>
      <c r="M753" t="s">
        <v>53</v>
      </c>
      <c r="N753" t="s">
        <v>486</v>
      </c>
      <c r="O753">
        <v>186</v>
      </c>
      <c r="P753">
        <v>82</v>
      </c>
      <c r="R753" t="s">
        <v>488</v>
      </c>
      <c r="S753">
        <v>2</v>
      </c>
      <c r="T753" t="s">
        <v>492</v>
      </c>
      <c r="U753" t="s">
        <v>495</v>
      </c>
      <c r="V753" t="s">
        <v>489</v>
      </c>
      <c r="Y753" t="s">
        <v>493</v>
      </c>
      <c r="Z753">
        <v>208.6</v>
      </c>
      <c r="AA753">
        <v>30</v>
      </c>
    </row>
    <row r="754" spans="1:27" x14ac:dyDescent="0.25">
      <c r="A754" s="1">
        <v>45367</v>
      </c>
      <c r="B754">
        <v>4877</v>
      </c>
      <c r="C754">
        <v>5</v>
      </c>
      <c r="D754">
        <v>2</v>
      </c>
      <c r="E754">
        <v>1</v>
      </c>
      <c r="F754">
        <v>2</v>
      </c>
      <c r="G754">
        <v>1</v>
      </c>
      <c r="I754">
        <v>33</v>
      </c>
      <c r="J754" t="s">
        <v>10</v>
      </c>
      <c r="K754">
        <v>35</v>
      </c>
      <c r="L754" t="s">
        <v>42</v>
      </c>
      <c r="M754" t="s">
        <v>53</v>
      </c>
      <c r="N754" t="s">
        <v>486</v>
      </c>
      <c r="O754">
        <v>81</v>
      </c>
      <c r="P754">
        <v>112</v>
      </c>
      <c r="R754" t="s">
        <v>488</v>
      </c>
      <c r="S754">
        <v>1</v>
      </c>
      <c r="T754" t="s">
        <v>487</v>
      </c>
      <c r="U754" t="s">
        <v>488</v>
      </c>
      <c r="V754" t="s">
        <v>489</v>
      </c>
      <c r="Y754" t="s">
        <v>496</v>
      </c>
      <c r="Z754">
        <v>170.1</v>
      </c>
      <c r="AA754">
        <v>50</v>
      </c>
    </row>
    <row r="755" spans="1:27" x14ac:dyDescent="0.25">
      <c r="A755" s="1">
        <v>45713</v>
      </c>
      <c r="B755">
        <v>248</v>
      </c>
      <c r="C755">
        <v>5</v>
      </c>
      <c r="D755">
        <v>3</v>
      </c>
      <c r="E755">
        <v>1</v>
      </c>
      <c r="F755">
        <v>1</v>
      </c>
      <c r="G755">
        <v>1</v>
      </c>
      <c r="I755">
        <v>4</v>
      </c>
      <c r="J755" t="s">
        <v>7</v>
      </c>
      <c r="K755">
        <v>18</v>
      </c>
      <c r="L755" t="s">
        <v>42</v>
      </c>
      <c r="M755" t="s">
        <v>49</v>
      </c>
      <c r="N755" t="s">
        <v>492</v>
      </c>
      <c r="O755">
        <v>226</v>
      </c>
      <c r="P755">
        <v>92</v>
      </c>
      <c r="R755" t="s">
        <v>488</v>
      </c>
      <c r="S755">
        <v>9</v>
      </c>
      <c r="T755" t="s">
        <v>492</v>
      </c>
      <c r="U755" t="s">
        <v>495</v>
      </c>
      <c r="V755" t="s">
        <v>497</v>
      </c>
      <c r="W755" s="1">
        <v>45722</v>
      </c>
      <c r="X755" s="1">
        <v>45713</v>
      </c>
      <c r="Y755" t="s">
        <v>493</v>
      </c>
      <c r="Z755">
        <v>243.6</v>
      </c>
      <c r="AA755">
        <v>30</v>
      </c>
    </row>
    <row r="756" spans="1:27" x14ac:dyDescent="0.25">
      <c r="A756" s="1">
        <v>45367</v>
      </c>
      <c r="B756">
        <v>3893</v>
      </c>
      <c r="C756">
        <v>5</v>
      </c>
      <c r="D756">
        <v>2</v>
      </c>
      <c r="E756">
        <v>1</v>
      </c>
      <c r="F756">
        <v>2</v>
      </c>
      <c r="G756">
        <v>3</v>
      </c>
      <c r="I756">
        <v>33</v>
      </c>
      <c r="J756" t="s">
        <v>10</v>
      </c>
      <c r="K756">
        <v>56</v>
      </c>
      <c r="L756" t="s">
        <v>42</v>
      </c>
      <c r="M756" t="s">
        <v>53</v>
      </c>
      <c r="N756" t="s">
        <v>486</v>
      </c>
      <c r="O756">
        <v>851</v>
      </c>
      <c r="P756">
        <v>146</v>
      </c>
      <c r="Q756" s="1">
        <v>45383</v>
      </c>
      <c r="R756" t="s">
        <v>495</v>
      </c>
      <c r="S756">
        <v>1</v>
      </c>
      <c r="T756" t="s">
        <v>494</v>
      </c>
      <c r="U756" t="s">
        <v>495</v>
      </c>
      <c r="V756" t="s">
        <v>489</v>
      </c>
      <c r="Y756" t="s">
        <v>490</v>
      </c>
      <c r="Z756">
        <v>697.9</v>
      </c>
      <c r="AA756">
        <v>0</v>
      </c>
    </row>
    <row r="757" spans="1:27" x14ac:dyDescent="0.25">
      <c r="A757" s="1">
        <v>45367</v>
      </c>
      <c r="B757">
        <v>3872</v>
      </c>
      <c r="C757">
        <v>5</v>
      </c>
      <c r="D757">
        <v>1</v>
      </c>
      <c r="E757">
        <v>4</v>
      </c>
      <c r="F757">
        <v>5</v>
      </c>
      <c r="G757">
        <v>3</v>
      </c>
      <c r="I757">
        <v>36</v>
      </c>
      <c r="J757" t="s">
        <v>10</v>
      </c>
      <c r="K757">
        <v>49</v>
      </c>
      <c r="L757" t="s">
        <v>42</v>
      </c>
      <c r="M757" t="s">
        <v>49</v>
      </c>
      <c r="N757" t="s">
        <v>486</v>
      </c>
      <c r="O757">
        <v>82</v>
      </c>
      <c r="P757">
        <v>70</v>
      </c>
      <c r="Q757" s="1">
        <v>45380</v>
      </c>
      <c r="R757" t="s">
        <v>495</v>
      </c>
      <c r="S757">
        <v>2</v>
      </c>
      <c r="T757" t="s">
        <v>494</v>
      </c>
      <c r="U757" t="s">
        <v>495</v>
      </c>
      <c r="V757" t="s">
        <v>497</v>
      </c>
      <c r="Y757" t="s">
        <v>490</v>
      </c>
      <c r="Z757">
        <v>106.4</v>
      </c>
      <c r="AA757">
        <v>0</v>
      </c>
    </row>
    <row r="758" spans="1:27" x14ac:dyDescent="0.25">
      <c r="A758" s="1">
        <v>45367</v>
      </c>
      <c r="B758">
        <v>4889</v>
      </c>
      <c r="C758">
        <v>5</v>
      </c>
      <c r="D758">
        <v>2</v>
      </c>
      <c r="E758">
        <v>1</v>
      </c>
      <c r="F758">
        <v>2</v>
      </c>
      <c r="G758">
        <v>1</v>
      </c>
      <c r="I758">
        <v>17</v>
      </c>
      <c r="J758" t="s">
        <v>14</v>
      </c>
      <c r="K758">
        <v>41</v>
      </c>
      <c r="L758" t="s">
        <v>42</v>
      </c>
      <c r="M758" t="s">
        <v>49</v>
      </c>
      <c r="N758" t="s">
        <v>486</v>
      </c>
      <c r="O758">
        <v>431</v>
      </c>
      <c r="P758">
        <v>132</v>
      </c>
      <c r="Q758" s="1">
        <v>45375</v>
      </c>
      <c r="R758" t="s">
        <v>495</v>
      </c>
      <c r="S758">
        <v>1</v>
      </c>
      <c r="T758" t="s">
        <v>494</v>
      </c>
      <c r="U758" t="s">
        <v>495</v>
      </c>
      <c r="V758" t="s">
        <v>489</v>
      </c>
      <c r="Y758" t="s">
        <v>490</v>
      </c>
      <c r="Z758">
        <v>394.1</v>
      </c>
      <c r="AA758">
        <v>0</v>
      </c>
    </row>
    <row r="759" spans="1:27" x14ac:dyDescent="0.25">
      <c r="A759" s="1">
        <v>45367</v>
      </c>
      <c r="B759">
        <v>2553</v>
      </c>
      <c r="C759">
        <v>5</v>
      </c>
      <c r="D759">
        <v>1</v>
      </c>
      <c r="E759">
        <v>4</v>
      </c>
      <c r="F759">
        <v>5</v>
      </c>
      <c r="G759">
        <v>3</v>
      </c>
      <c r="I759">
        <v>21</v>
      </c>
      <c r="J759" t="s">
        <v>16</v>
      </c>
      <c r="K759">
        <v>40</v>
      </c>
      <c r="L759" t="s">
        <v>42</v>
      </c>
      <c r="M759" t="s">
        <v>53</v>
      </c>
      <c r="N759" t="s">
        <v>486</v>
      </c>
      <c r="O759">
        <v>938</v>
      </c>
      <c r="P759">
        <v>56</v>
      </c>
      <c r="Q759" s="1">
        <v>45393</v>
      </c>
      <c r="R759" t="s">
        <v>495</v>
      </c>
      <c r="S759">
        <v>2</v>
      </c>
      <c r="T759" t="s">
        <v>494</v>
      </c>
      <c r="U759" t="s">
        <v>488</v>
      </c>
      <c r="V759" t="s">
        <v>489</v>
      </c>
      <c r="Y759" t="s">
        <v>490</v>
      </c>
      <c r="Z759">
        <v>695.8</v>
      </c>
      <c r="AA759">
        <v>0</v>
      </c>
    </row>
    <row r="760" spans="1:27" x14ac:dyDescent="0.25">
      <c r="A760" s="1">
        <v>45367</v>
      </c>
      <c r="B760">
        <v>4213</v>
      </c>
      <c r="C760">
        <v>5</v>
      </c>
      <c r="D760">
        <v>2</v>
      </c>
      <c r="E760">
        <v>1</v>
      </c>
      <c r="F760">
        <v>2</v>
      </c>
      <c r="G760">
        <v>3</v>
      </c>
      <c r="I760">
        <v>6</v>
      </c>
      <c r="J760" t="s">
        <v>13</v>
      </c>
      <c r="K760">
        <v>79</v>
      </c>
      <c r="L760" t="s">
        <v>42</v>
      </c>
      <c r="M760" t="s">
        <v>49</v>
      </c>
      <c r="N760" t="s">
        <v>486</v>
      </c>
      <c r="O760">
        <v>108</v>
      </c>
      <c r="P760">
        <v>107</v>
      </c>
      <c r="Q760" s="1">
        <v>45377</v>
      </c>
      <c r="R760" t="s">
        <v>495</v>
      </c>
      <c r="S760">
        <v>1</v>
      </c>
      <c r="T760" t="s">
        <v>487</v>
      </c>
      <c r="U760" t="s">
        <v>495</v>
      </c>
      <c r="V760" t="s">
        <v>497</v>
      </c>
      <c r="Y760" t="s">
        <v>490</v>
      </c>
      <c r="Z760">
        <v>150.5</v>
      </c>
      <c r="AA760">
        <v>0</v>
      </c>
    </row>
    <row r="761" spans="1:27" x14ac:dyDescent="0.25">
      <c r="A761" s="1">
        <v>45713</v>
      </c>
      <c r="B761">
        <v>3978</v>
      </c>
      <c r="C761">
        <v>3</v>
      </c>
      <c r="D761">
        <v>5</v>
      </c>
      <c r="E761">
        <v>5</v>
      </c>
      <c r="F761">
        <v>3</v>
      </c>
      <c r="G761">
        <v>1</v>
      </c>
      <c r="I761">
        <v>4</v>
      </c>
      <c r="J761" t="s">
        <v>7</v>
      </c>
      <c r="K761">
        <v>37</v>
      </c>
      <c r="L761" t="s">
        <v>42</v>
      </c>
      <c r="M761" t="s">
        <v>49</v>
      </c>
      <c r="N761" t="s">
        <v>492</v>
      </c>
      <c r="O761">
        <v>612</v>
      </c>
      <c r="P761">
        <v>58</v>
      </c>
      <c r="Q761" s="1">
        <v>45732</v>
      </c>
      <c r="R761" t="s">
        <v>495</v>
      </c>
      <c r="S761">
        <v>8</v>
      </c>
      <c r="T761" t="s">
        <v>494</v>
      </c>
      <c r="U761" t="s">
        <v>488</v>
      </c>
      <c r="V761" t="s">
        <v>489</v>
      </c>
      <c r="Y761" t="s">
        <v>490</v>
      </c>
      <c r="Z761">
        <v>469</v>
      </c>
      <c r="AA761">
        <v>0</v>
      </c>
    </row>
    <row r="762" spans="1:27" x14ac:dyDescent="0.25">
      <c r="A762" s="1">
        <v>45713</v>
      </c>
      <c r="B762">
        <v>2840</v>
      </c>
      <c r="C762">
        <v>3</v>
      </c>
      <c r="D762">
        <v>4</v>
      </c>
      <c r="E762">
        <v>2</v>
      </c>
      <c r="F762">
        <v>5</v>
      </c>
      <c r="G762">
        <v>2</v>
      </c>
      <c r="I762">
        <v>10</v>
      </c>
      <c r="J762" t="s">
        <v>5</v>
      </c>
      <c r="K762">
        <v>56</v>
      </c>
      <c r="L762" t="s">
        <v>42</v>
      </c>
      <c r="M762" t="s">
        <v>47</v>
      </c>
      <c r="N762" t="s">
        <v>492</v>
      </c>
      <c r="O762">
        <v>896</v>
      </c>
      <c r="P762">
        <v>78</v>
      </c>
      <c r="Q762" s="1">
        <v>45739</v>
      </c>
      <c r="R762" t="s">
        <v>495</v>
      </c>
      <c r="S762">
        <v>3</v>
      </c>
      <c r="T762" t="s">
        <v>494</v>
      </c>
      <c r="U762" t="s">
        <v>495</v>
      </c>
      <c r="V762" t="s">
        <v>489</v>
      </c>
      <c r="Y762" t="s">
        <v>490</v>
      </c>
      <c r="Z762">
        <v>681.8</v>
      </c>
      <c r="AA762">
        <v>0</v>
      </c>
    </row>
    <row r="763" spans="1:27" x14ac:dyDescent="0.25">
      <c r="A763" s="1">
        <v>45713</v>
      </c>
      <c r="B763">
        <v>1412</v>
      </c>
      <c r="C763">
        <v>3</v>
      </c>
      <c r="D763">
        <v>2</v>
      </c>
      <c r="E763">
        <v>5</v>
      </c>
      <c r="F763">
        <v>4</v>
      </c>
      <c r="G763">
        <v>3</v>
      </c>
      <c r="I763">
        <v>4</v>
      </c>
      <c r="J763" t="s">
        <v>7</v>
      </c>
      <c r="K763">
        <v>64</v>
      </c>
      <c r="L763" t="s">
        <v>42</v>
      </c>
      <c r="M763" t="s">
        <v>60</v>
      </c>
      <c r="N763" t="s">
        <v>486</v>
      </c>
      <c r="O763">
        <v>234</v>
      </c>
      <c r="P763">
        <v>174</v>
      </c>
      <c r="Q763" s="1">
        <v>45723</v>
      </c>
      <c r="R763" t="s">
        <v>495</v>
      </c>
      <c r="S763">
        <v>6</v>
      </c>
      <c r="T763" t="s">
        <v>487</v>
      </c>
      <c r="U763" t="s">
        <v>488</v>
      </c>
      <c r="V763" t="s">
        <v>497</v>
      </c>
      <c r="Y763" t="s">
        <v>490</v>
      </c>
      <c r="Z763">
        <v>285.60000000000002</v>
      </c>
      <c r="AA763">
        <v>0</v>
      </c>
    </row>
    <row r="764" spans="1:27" x14ac:dyDescent="0.25">
      <c r="A764" s="1">
        <v>45713</v>
      </c>
      <c r="B764">
        <v>4836</v>
      </c>
      <c r="C764">
        <v>1</v>
      </c>
      <c r="D764">
        <v>4</v>
      </c>
      <c r="E764">
        <v>2</v>
      </c>
      <c r="F764">
        <v>2</v>
      </c>
      <c r="G764">
        <v>1</v>
      </c>
      <c r="I764">
        <v>4</v>
      </c>
      <c r="J764" t="s">
        <v>7</v>
      </c>
      <c r="K764">
        <v>73</v>
      </c>
      <c r="L764" t="s">
        <v>42</v>
      </c>
      <c r="M764" t="s">
        <v>60</v>
      </c>
      <c r="N764" t="s">
        <v>492</v>
      </c>
      <c r="O764">
        <v>873</v>
      </c>
      <c r="P764">
        <v>119</v>
      </c>
      <c r="Q764" s="1">
        <v>45736</v>
      </c>
      <c r="R764" t="s">
        <v>495</v>
      </c>
      <c r="S764">
        <v>4</v>
      </c>
      <c r="T764" t="s">
        <v>494</v>
      </c>
      <c r="U764" t="s">
        <v>488</v>
      </c>
      <c r="V764" t="s">
        <v>489</v>
      </c>
      <c r="Y764" t="s">
        <v>490</v>
      </c>
      <c r="Z764">
        <v>694.4</v>
      </c>
      <c r="AA764">
        <v>0</v>
      </c>
    </row>
    <row r="765" spans="1:27" x14ac:dyDescent="0.25">
      <c r="A765" s="1">
        <v>45368</v>
      </c>
      <c r="B765">
        <v>3663</v>
      </c>
      <c r="C765">
        <v>5</v>
      </c>
      <c r="D765">
        <v>1</v>
      </c>
      <c r="E765">
        <v>4</v>
      </c>
      <c r="F765">
        <v>5</v>
      </c>
      <c r="G765">
        <v>3</v>
      </c>
      <c r="I765">
        <v>34</v>
      </c>
      <c r="J765" t="s">
        <v>10</v>
      </c>
      <c r="K765">
        <v>72</v>
      </c>
      <c r="L765" t="s">
        <v>42</v>
      </c>
      <c r="M765" t="s">
        <v>53</v>
      </c>
      <c r="N765" t="s">
        <v>486</v>
      </c>
      <c r="O765">
        <v>375</v>
      </c>
      <c r="P765">
        <v>72</v>
      </c>
      <c r="Q765" s="1">
        <v>45383</v>
      </c>
      <c r="R765" t="s">
        <v>495</v>
      </c>
      <c r="S765">
        <v>2</v>
      </c>
      <c r="T765" t="s">
        <v>492</v>
      </c>
      <c r="U765" t="s">
        <v>495</v>
      </c>
      <c r="V765" t="s">
        <v>497</v>
      </c>
      <c r="Y765" t="s">
        <v>490</v>
      </c>
      <c r="Z765">
        <v>312.89999999999998</v>
      </c>
      <c r="AA765">
        <v>0</v>
      </c>
    </row>
    <row r="766" spans="1:27" x14ac:dyDescent="0.25">
      <c r="A766" s="1">
        <v>45368</v>
      </c>
      <c r="B766">
        <v>2543</v>
      </c>
      <c r="C766">
        <v>5</v>
      </c>
      <c r="D766">
        <v>2</v>
      </c>
      <c r="E766">
        <v>1</v>
      </c>
      <c r="F766">
        <v>2</v>
      </c>
      <c r="G766">
        <v>2</v>
      </c>
      <c r="I766">
        <v>23</v>
      </c>
      <c r="J766" t="s">
        <v>16</v>
      </c>
      <c r="K766">
        <v>30</v>
      </c>
      <c r="L766" t="s">
        <v>42</v>
      </c>
      <c r="M766" t="s">
        <v>47</v>
      </c>
      <c r="N766" t="s">
        <v>491</v>
      </c>
      <c r="O766">
        <v>175</v>
      </c>
      <c r="P766">
        <v>160</v>
      </c>
      <c r="R766" t="s">
        <v>488</v>
      </c>
      <c r="S766">
        <v>1</v>
      </c>
      <c r="T766" t="s">
        <v>492</v>
      </c>
      <c r="U766" t="s">
        <v>495</v>
      </c>
      <c r="V766" t="s">
        <v>497</v>
      </c>
      <c r="Y766" t="s">
        <v>493</v>
      </c>
      <c r="Z766">
        <v>255.5</v>
      </c>
      <c r="AA766">
        <v>30</v>
      </c>
    </row>
    <row r="767" spans="1:27" x14ac:dyDescent="0.25">
      <c r="A767" s="1">
        <v>45368</v>
      </c>
      <c r="B767">
        <v>925</v>
      </c>
      <c r="C767">
        <v>5</v>
      </c>
      <c r="D767">
        <v>1</v>
      </c>
      <c r="E767">
        <v>4</v>
      </c>
      <c r="F767">
        <v>3</v>
      </c>
      <c r="G767">
        <v>3</v>
      </c>
      <c r="I767">
        <v>9</v>
      </c>
      <c r="J767" t="s">
        <v>5</v>
      </c>
      <c r="K767">
        <v>40</v>
      </c>
      <c r="L767" t="s">
        <v>42</v>
      </c>
      <c r="M767" t="s">
        <v>47</v>
      </c>
      <c r="N767" t="s">
        <v>486</v>
      </c>
      <c r="O767">
        <v>171</v>
      </c>
      <c r="P767">
        <v>109</v>
      </c>
      <c r="R767" t="s">
        <v>488</v>
      </c>
      <c r="S767">
        <v>2</v>
      </c>
      <c r="T767" t="s">
        <v>487</v>
      </c>
      <c r="U767" t="s">
        <v>488</v>
      </c>
      <c r="V767" t="s">
        <v>497</v>
      </c>
      <c r="Y767" t="s">
        <v>498</v>
      </c>
      <c r="Z767">
        <v>203</v>
      </c>
      <c r="AA767">
        <v>10</v>
      </c>
    </row>
    <row r="768" spans="1:27" x14ac:dyDescent="0.25">
      <c r="A768" s="1">
        <v>45368</v>
      </c>
      <c r="B768">
        <v>171</v>
      </c>
      <c r="C768">
        <v>5</v>
      </c>
      <c r="D768">
        <v>2</v>
      </c>
      <c r="E768">
        <v>1</v>
      </c>
      <c r="F768">
        <v>2</v>
      </c>
      <c r="G768">
        <v>2</v>
      </c>
      <c r="I768">
        <v>6</v>
      </c>
      <c r="J768" t="s">
        <v>13</v>
      </c>
      <c r="K768">
        <v>42</v>
      </c>
      <c r="L768" t="s">
        <v>42</v>
      </c>
      <c r="M768" t="s">
        <v>49</v>
      </c>
      <c r="N768" t="s">
        <v>486</v>
      </c>
      <c r="O768">
        <v>949</v>
      </c>
      <c r="P768">
        <v>72</v>
      </c>
      <c r="Q768" s="1">
        <v>45385</v>
      </c>
      <c r="R768" t="s">
        <v>495</v>
      </c>
      <c r="S768">
        <v>1</v>
      </c>
      <c r="T768" t="s">
        <v>492</v>
      </c>
      <c r="U768" t="s">
        <v>495</v>
      </c>
      <c r="V768" t="s">
        <v>489</v>
      </c>
      <c r="Y768" t="s">
        <v>490</v>
      </c>
      <c r="Z768">
        <v>714.7</v>
      </c>
      <c r="AA768">
        <v>0</v>
      </c>
    </row>
    <row r="769" spans="1:27" x14ac:dyDescent="0.25">
      <c r="A769" s="1">
        <v>45368</v>
      </c>
      <c r="B769">
        <v>4666</v>
      </c>
      <c r="C769">
        <v>5</v>
      </c>
      <c r="D769">
        <v>1</v>
      </c>
      <c r="E769">
        <v>4</v>
      </c>
      <c r="F769">
        <v>1</v>
      </c>
      <c r="G769">
        <v>3</v>
      </c>
      <c r="I769">
        <v>32</v>
      </c>
      <c r="J769" t="s">
        <v>11</v>
      </c>
      <c r="K769">
        <v>52</v>
      </c>
      <c r="L769" t="s">
        <v>42</v>
      </c>
      <c r="M769" t="s">
        <v>43</v>
      </c>
      <c r="N769" t="s">
        <v>486</v>
      </c>
      <c r="O769">
        <v>112</v>
      </c>
      <c r="P769">
        <v>138</v>
      </c>
      <c r="R769" t="s">
        <v>488</v>
      </c>
      <c r="S769">
        <v>2</v>
      </c>
      <c r="T769" t="s">
        <v>487</v>
      </c>
      <c r="U769" t="s">
        <v>488</v>
      </c>
      <c r="V769" t="s">
        <v>489</v>
      </c>
      <c r="Y769" t="s">
        <v>493</v>
      </c>
      <c r="Z769">
        <v>196</v>
      </c>
      <c r="AA769">
        <v>30</v>
      </c>
    </row>
    <row r="770" spans="1:27" x14ac:dyDescent="0.25">
      <c r="A770" s="1">
        <v>45712</v>
      </c>
      <c r="B770">
        <v>4806</v>
      </c>
      <c r="C770">
        <v>2</v>
      </c>
      <c r="D770">
        <v>4</v>
      </c>
      <c r="E770">
        <v>3</v>
      </c>
      <c r="F770">
        <v>3</v>
      </c>
      <c r="G770">
        <v>1</v>
      </c>
      <c r="I770">
        <v>10</v>
      </c>
      <c r="J770" t="s">
        <v>5</v>
      </c>
      <c r="K770">
        <v>57</v>
      </c>
      <c r="L770" t="s">
        <v>42</v>
      </c>
      <c r="M770" t="s">
        <v>60</v>
      </c>
      <c r="N770" t="s">
        <v>492</v>
      </c>
      <c r="O770">
        <v>900</v>
      </c>
      <c r="P770">
        <v>87</v>
      </c>
      <c r="Q770" s="1">
        <v>45722</v>
      </c>
      <c r="R770" t="s">
        <v>495</v>
      </c>
      <c r="S770">
        <v>3</v>
      </c>
      <c r="T770" t="s">
        <v>494</v>
      </c>
      <c r="U770" t="s">
        <v>495</v>
      </c>
      <c r="V770" t="s">
        <v>489</v>
      </c>
      <c r="Y770" t="s">
        <v>490</v>
      </c>
      <c r="Z770">
        <v>690.9</v>
      </c>
      <c r="AA770">
        <v>0</v>
      </c>
    </row>
    <row r="771" spans="1:27" x14ac:dyDescent="0.25">
      <c r="A771" s="1">
        <v>45712</v>
      </c>
      <c r="B771">
        <v>1246</v>
      </c>
      <c r="C771">
        <v>4</v>
      </c>
      <c r="D771">
        <v>5</v>
      </c>
      <c r="E771">
        <v>4</v>
      </c>
      <c r="F771">
        <v>3</v>
      </c>
      <c r="G771">
        <v>1</v>
      </c>
      <c r="I771">
        <v>10</v>
      </c>
      <c r="J771" t="s">
        <v>5</v>
      </c>
      <c r="K771">
        <v>37</v>
      </c>
      <c r="L771" t="s">
        <v>42</v>
      </c>
      <c r="M771" t="s">
        <v>49</v>
      </c>
      <c r="N771" t="s">
        <v>492</v>
      </c>
      <c r="O771">
        <v>50</v>
      </c>
      <c r="P771">
        <v>184</v>
      </c>
      <c r="R771" t="s">
        <v>488</v>
      </c>
      <c r="S771">
        <v>9</v>
      </c>
      <c r="T771" t="s">
        <v>494</v>
      </c>
      <c r="U771" t="s">
        <v>488</v>
      </c>
      <c r="V771" t="s">
        <v>489</v>
      </c>
      <c r="W771" s="1">
        <v>45721</v>
      </c>
      <c r="X771" s="1">
        <v>45712</v>
      </c>
      <c r="Y771" t="s">
        <v>493</v>
      </c>
      <c r="Z771">
        <v>184.8</v>
      </c>
      <c r="AA771">
        <v>30</v>
      </c>
    </row>
    <row r="772" spans="1:27" x14ac:dyDescent="0.25">
      <c r="A772" s="1">
        <v>45369</v>
      </c>
      <c r="B772">
        <v>4365</v>
      </c>
      <c r="C772">
        <v>5</v>
      </c>
      <c r="D772">
        <v>2</v>
      </c>
      <c r="E772">
        <v>1</v>
      </c>
      <c r="F772">
        <v>2</v>
      </c>
      <c r="G772">
        <v>3</v>
      </c>
      <c r="I772">
        <v>5</v>
      </c>
      <c r="J772" t="s">
        <v>13</v>
      </c>
      <c r="K772">
        <v>34</v>
      </c>
      <c r="L772" t="s">
        <v>42</v>
      </c>
      <c r="M772" t="s">
        <v>47</v>
      </c>
      <c r="N772" t="s">
        <v>486</v>
      </c>
      <c r="O772">
        <v>134</v>
      </c>
      <c r="P772">
        <v>141</v>
      </c>
      <c r="R772" t="s">
        <v>488</v>
      </c>
      <c r="S772">
        <v>1</v>
      </c>
      <c r="T772" t="s">
        <v>487</v>
      </c>
      <c r="U772" t="s">
        <v>488</v>
      </c>
      <c r="V772" t="s">
        <v>497</v>
      </c>
      <c r="Y772" t="s">
        <v>498</v>
      </c>
      <c r="Z772">
        <v>199.5</v>
      </c>
      <c r="AA772">
        <v>10</v>
      </c>
    </row>
    <row r="773" spans="1:27" x14ac:dyDescent="0.25">
      <c r="A773" s="1">
        <v>45369</v>
      </c>
      <c r="B773">
        <v>4180</v>
      </c>
      <c r="C773">
        <v>5</v>
      </c>
      <c r="D773">
        <v>1</v>
      </c>
      <c r="E773">
        <v>4</v>
      </c>
      <c r="F773">
        <v>1</v>
      </c>
      <c r="G773">
        <v>2</v>
      </c>
      <c r="I773">
        <v>15</v>
      </c>
      <c r="J773" t="s">
        <v>9</v>
      </c>
      <c r="K773">
        <v>66</v>
      </c>
      <c r="L773" t="s">
        <v>42</v>
      </c>
      <c r="M773" t="s">
        <v>43</v>
      </c>
      <c r="N773" t="s">
        <v>486</v>
      </c>
      <c r="O773">
        <v>59</v>
      </c>
      <c r="P773">
        <v>89</v>
      </c>
      <c r="Q773" s="1">
        <v>45384</v>
      </c>
      <c r="R773" t="s">
        <v>495</v>
      </c>
      <c r="S773">
        <v>2</v>
      </c>
      <c r="T773" t="s">
        <v>487</v>
      </c>
      <c r="U773" t="s">
        <v>488</v>
      </c>
      <c r="V773" t="s">
        <v>497</v>
      </c>
      <c r="Y773" t="s">
        <v>490</v>
      </c>
      <c r="Z773">
        <v>103.6</v>
      </c>
      <c r="AA773">
        <v>0</v>
      </c>
    </row>
    <row r="774" spans="1:27" x14ac:dyDescent="0.25">
      <c r="A774" s="1">
        <v>45369</v>
      </c>
      <c r="B774">
        <v>1442</v>
      </c>
      <c r="C774">
        <v>5</v>
      </c>
      <c r="D774">
        <v>2</v>
      </c>
      <c r="E774">
        <v>1</v>
      </c>
      <c r="F774">
        <v>2</v>
      </c>
      <c r="G774">
        <v>3</v>
      </c>
      <c r="I774">
        <v>3</v>
      </c>
      <c r="J774" t="s">
        <v>7</v>
      </c>
      <c r="K774">
        <v>79</v>
      </c>
      <c r="L774" t="s">
        <v>42</v>
      </c>
      <c r="M774" t="s">
        <v>49</v>
      </c>
      <c r="N774" t="s">
        <v>486</v>
      </c>
      <c r="O774">
        <v>279</v>
      </c>
      <c r="P774">
        <v>182</v>
      </c>
      <c r="Q774" s="1">
        <v>45381</v>
      </c>
      <c r="R774" t="s">
        <v>495</v>
      </c>
      <c r="S774">
        <v>1</v>
      </c>
      <c r="T774" t="s">
        <v>487</v>
      </c>
      <c r="U774" t="s">
        <v>488</v>
      </c>
      <c r="V774" t="s">
        <v>489</v>
      </c>
      <c r="Y774" t="s">
        <v>490</v>
      </c>
      <c r="Z774">
        <v>322.7</v>
      </c>
      <c r="AA774">
        <v>0</v>
      </c>
    </row>
    <row r="775" spans="1:27" x14ac:dyDescent="0.25">
      <c r="A775" s="1">
        <v>45711</v>
      </c>
      <c r="B775">
        <v>3155</v>
      </c>
      <c r="C775">
        <v>3</v>
      </c>
      <c r="D775">
        <v>5</v>
      </c>
      <c r="E775">
        <v>5</v>
      </c>
      <c r="F775">
        <v>5</v>
      </c>
      <c r="G775">
        <v>2</v>
      </c>
      <c r="I775">
        <v>10</v>
      </c>
      <c r="J775" t="s">
        <v>5</v>
      </c>
      <c r="K775">
        <v>32</v>
      </c>
      <c r="L775" t="s">
        <v>42</v>
      </c>
      <c r="M775" t="s">
        <v>60</v>
      </c>
      <c r="N775" t="s">
        <v>492</v>
      </c>
      <c r="O775">
        <v>427</v>
      </c>
      <c r="P775">
        <v>189</v>
      </c>
      <c r="R775" t="s">
        <v>488</v>
      </c>
      <c r="S775">
        <v>6</v>
      </c>
      <c r="T775" t="s">
        <v>494</v>
      </c>
      <c r="U775" t="s">
        <v>495</v>
      </c>
      <c r="V775" t="s">
        <v>497</v>
      </c>
      <c r="W775" s="1">
        <v>45712</v>
      </c>
      <c r="X775" s="1">
        <v>45711</v>
      </c>
      <c r="Y775" t="s">
        <v>493</v>
      </c>
      <c r="Z775">
        <v>452.2</v>
      </c>
      <c r="AA775">
        <v>30</v>
      </c>
    </row>
    <row r="776" spans="1:27" x14ac:dyDescent="0.25">
      <c r="A776" s="1">
        <v>45369</v>
      </c>
      <c r="B776">
        <v>466</v>
      </c>
      <c r="C776">
        <v>5</v>
      </c>
      <c r="D776">
        <v>2</v>
      </c>
      <c r="E776">
        <v>1</v>
      </c>
      <c r="F776">
        <v>2</v>
      </c>
      <c r="G776">
        <v>2</v>
      </c>
      <c r="I776">
        <v>15</v>
      </c>
      <c r="J776" t="s">
        <v>9</v>
      </c>
      <c r="K776">
        <v>65</v>
      </c>
      <c r="L776" t="s">
        <v>42</v>
      </c>
      <c r="M776" t="s">
        <v>49</v>
      </c>
      <c r="N776" t="s">
        <v>486</v>
      </c>
      <c r="O776">
        <v>160</v>
      </c>
      <c r="P776">
        <v>32</v>
      </c>
      <c r="R776" t="s">
        <v>488</v>
      </c>
      <c r="S776">
        <v>1</v>
      </c>
      <c r="T776" t="s">
        <v>492</v>
      </c>
      <c r="U776" t="s">
        <v>488</v>
      </c>
      <c r="V776" t="s">
        <v>489</v>
      </c>
      <c r="Y776" t="s">
        <v>496</v>
      </c>
      <c r="Z776">
        <v>169.4</v>
      </c>
      <c r="AA776">
        <v>50</v>
      </c>
    </row>
    <row r="777" spans="1:27" x14ac:dyDescent="0.25">
      <c r="A777" s="1">
        <v>45369</v>
      </c>
      <c r="B777">
        <v>4376</v>
      </c>
      <c r="C777">
        <v>5</v>
      </c>
      <c r="D777">
        <v>1</v>
      </c>
      <c r="E777">
        <v>4</v>
      </c>
      <c r="F777">
        <v>1</v>
      </c>
      <c r="G777">
        <v>1</v>
      </c>
      <c r="I777">
        <v>5</v>
      </c>
      <c r="J777" t="s">
        <v>13</v>
      </c>
      <c r="K777">
        <v>42</v>
      </c>
      <c r="L777" t="s">
        <v>42</v>
      </c>
      <c r="M777" t="s">
        <v>60</v>
      </c>
      <c r="N777" t="s">
        <v>491</v>
      </c>
      <c r="O777">
        <v>114</v>
      </c>
      <c r="P777">
        <v>140</v>
      </c>
      <c r="R777" t="s">
        <v>488</v>
      </c>
      <c r="S777">
        <v>2</v>
      </c>
      <c r="T777" t="s">
        <v>494</v>
      </c>
      <c r="U777" t="s">
        <v>495</v>
      </c>
      <c r="V777" t="s">
        <v>497</v>
      </c>
      <c r="Y777" t="s">
        <v>493</v>
      </c>
      <c r="Z777">
        <v>198.8</v>
      </c>
      <c r="AA777">
        <v>30</v>
      </c>
    </row>
    <row r="778" spans="1:27" x14ac:dyDescent="0.25">
      <c r="A778" s="1">
        <v>45369</v>
      </c>
      <c r="B778">
        <v>3850</v>
      </c>
      <c r="C778">
        <v>5</v>
      </c>
      <c r="D778">
        <v>2</v>
      </c>
      <c r="E778">
        <v>1</v>
      </c>
      <c r="F778">
        <v>2</v>
      </c>
      <c r="G778">
        <v>1</v>
      </c>
      <c r="I778">
        <v>39</v>
      </c>
      <c r="J778" t="s">
        <v>3</v>
      </c>
      <c r="K778">
        <v>39</v>
      </c>
      <c r="L778" t="s">
        <v>42</v>
      </c>
      <c r="M778" t="s">
        <v>43</v>
      </c>
      <c r="N778" t="s">
        <v>486</v>
      </c>
      <c r="O778">
        <v>757</v>
      </c>
      <c r="P778">
        <v>158</v>
      </c>
      <c r="Q778" s="1">
        <v>45378</v>
      </c>
      <c r="R778" t="s">
        <v>495</v>
      </c>
      <c r="S778">
        <v>1</v>
      </c>
      <c r="T778" t="s">
        <v>492</v>
      </c>
      <c r="U778" t="s">
        <v>488</v>
      </c>
      <c r="V778" t="s">
        <v>497</v>
      </c>
      <c r="Y778" t="s">
        <v>490</v>
      </c>
      <c r="Z778">
        <v>640.5</v>
      </c>
      <c r="AA778">
        <v>0</v>
      </c>
    </row>
    <row r="779" spans="1:27" x14ac:dyDescent="0.25">
      <c r="A779" s="1">
        <v>45711</v>
      </c>
      <c r="B779">
        <v>2819</v>
      </c>
      <c r="C779">
        <v>4</v>
      </c>
      <c r="D779">
        <v>2</v>
      </c>
      <c r="E779">
        <v>3</v>
      </c>
      <c r="F779">
        <v>2</v>
      </c>
      <c r="G779">
        <v>3</v>
      </c>
      <c r="I779">
        <v>4</v>
      </c>
      <c r="J779" t="s">
        <v>7</v>
      </c>
      <c r="K779">
        <v>47</v>
      </c>
      <c r="L779" t="s">
        <v>42</v>
      </c>
      <c r="M779" t="s">
        <v>47</v>
      </c>
      <c r="N779" t="s">
        <v>492</v>
      </c>
      <c r="O779">
        <v>493</v>
      </c>
      <c r="P779">
        <v>138</v>
      </c>
      <c r="Q779" s="1">
        <v>45723</v>
      </c>
      <c r="R779" t="s">
        <v>495</v>
      </c>
      <c r="S779">
        <v>1</v>
      </c>
      <c r="T779" t="s">
        <v>487</v>
      </c>
      <c r="U779" t="s">
        <v>488</v>
      </c>
      <c r="V779" t="s">
        <v>489</v>
      </c>
      <c r="Y779" t="s">
        <v>490</v>
      </c>
      <c r="Z779">
        <v>441.7</v>
      </c>
      <c r="AA779">
        <v>0</v>
      </c>
    </row>
    <row r="780" spans="1:27" x14ac:dyDescent="0.25">
      <c r="A780" s="1">
        <v>45369</v>
      </c>
      <c r="B780">
        <v>497</v>
      </c>
      <c r="C780">
        <v>5</v>
      </c>
      <c r="D780">
        <v>2</v>
      </c>
      <c r="E780">
        <v>1</v>
      </c>
      <c r="F780">
        <v>2</v>
      </c>
      <c r="G780">
        <v>3</v>
      </c>
      <c r="I780">
        <v>24</v>
      </c>
      <c r="J780" t="s">
        <v>16</v>
      </c>
      <c r="K780">
        <v>76</v>
      </c>
      <c r="L780" t="s">
        <v>42</v>
      </c>
      <c r="M780" t="s">
        <v>43</v>
      </c>
      <c r="N780" t="s">
        <v>491</v>
      </c>
      <c r="O780">
        <v>976</v>
      </c>
      <c r="P780">
        <v>149</v>
      </c>
      <c r="R780" t="s">
        <v>488</v>
      </c>
      <c r="S780">
        <v>1</v>
      </c>
      <c r="T780" t="s">
        <v>492</v>
      </c>
      <c r="U780" t="s">
        <v>495</v>
      </c>
      <c r="V780" t="s">
        <v>497</v>
      </c>
      <c r="Y780" t="s">
        <v>493</v>
      </c>
      <c r="Z780">
        <v>808.5</v>
      </c>
      <c r="AA780">
        <v>30</v>
      </c>
    </row>
    <row r="781" spans="1:27" x14ac:dyDescent="0.25">
      <c r="A781" s="1">
        <v>45711</v>
      </c>
      <c r="B781">
        <v>1840</v>
      </c>
      <c r="C781">
        <v>1</v>
      </c>
      <c r="D781">
        <v>3</v>
      </c>
      <c r="E781">
        <v>4</v>
      </c>
      <c r="F781">
        <v>2</v>
      </c>
      <c r="G781">
        <v>2</v>
      </c>
      <c r="I781">
        <v>10</v>
      </c>
      <c r="J781" t="s">
        <v>5</v>
      </c>
      <c r="K781">
        <v>28</v>
      </c>
      <c r="L781" t="s">
        <v>42</v>
      </c>
      <c r="M781" t="s">
        <v>47</v>
      </c>
      <c r="N781" t="s">
        <v>491</v>
      </c>
      <c r="O781">
        <v>610</v>
      </c>
      <c r="P781">
        <v>125</v>
      </c>
      <c r="Q781" s="1">
        <v>45718</v>
      </c>
      <c r="R781" t="s">
        <v>495</v>
      </c>
      <c r="S781">
        <v>10</v>
      </c>
      <c r="T781" t="s">
        <v>494</v>
      </c>
      <c r="U781" t="s">
        <v>495</v>
      </c>
      <c r="V781" t="s">
        <v>489</v>
      </c>
      <c r="Y781" t="s">
        <v>490</v>
      </c>
      <c r="Z781">
        <v>514.5</v>
      </c>
      <c r="AA781">
        <v>0</v>
      </c>
    </row>
    <row r="782" spans="1:27" x14ac:dyDescent="0.25">
      <c r="A782" s="1">
        <v>45711</v>
      </c>
      <c r="B782">
        <v>3488</v>
      </c>
      <c r="C782">
        <v>4</v>
      </c>
      <c r="D782">
        <v>1</v>
      </c>
      <c r="E782">
        <v>1</v>
      </c>
      <c r="F782">
        <v>4</v>
      </c>
      <c r="G782">
        <v>1</v>
      </c>
      <c r="I782">
        <v>4</v>
      </c>
      <c r="J782" t="s">
        <v>7</v>
      </c>
      <c r="K782">
        <v>61</v>
      </c>
      <c r="L782" t="s">
        <v>42</v>
      </c>
      <c r="M782" t="s">
        <v>43</v>
      </c>
      <c r="N782" t="s">
        <v>486</v>
      </c>
      <c r="O782">
        <v>110</v>
      </c>
      <c r="P782">
        <v>91</v>
      </c>
      <c r="R782" t="s">
        <v>488</v>
      </c>
      <c r="S782">
        <v>10</v>
      </c>
      <c r="T782" t="s">
        <v>492</v>
      </c>
      <c r="U782" t="s">
        <v>495</v>
      </c>
      <c r="V782" t="s">
        <v>489</v>
      </c>
      <c r="W782" s="1">
        <v>45720</v>
      </c>
      <c r="X782" s="1">
        <v>45711</v>
      </c>
      <c r="Y782" t="s">
        <v>498</v>
      </c>
      <c r="Z782">
        <v>147.69999999999999</v>
      </c>
      <c r="AA782">
        <v>10</v>
      </c>
    </row>
    <row r="783" spans="1:27" x14ac:dyDescent="0.25">
      <c r="A783" s="1">
        <v>45711</v>
      </c>
      <c r="B783">
        <v>4081</v>
      </c>
      <c r="C783">
        <v>2</v>
      </c>
      <c r="D783">
        <v>5</v>
      </c>
      <c r="E783">
        <v>2</v>
      </c>
      <c r="F783">
        <v>3</v>
      </c>
      <c r="G783">
        <v>3</v>
      </c>
      <c r="I783">
        <v>10</v>
      </c>
      <c r="J783" t="s">
        <v>5</v>
      </c>
      <c r="K783">
        <v>22</v>
      </c>
      <c r="L783" t="s">
        <v>42</v>
      </c>
      <c r="M783" t="s">
        <v>47</v>
      </c>
      <c r="N783" t="s">
        <v>492</v>
      </c>
      <c r="O783">
        <v>712</v>
      </c>
      <c r="P783">
        <v>97</v>
      </c>
      <c r="R783" t="s">
        <v>488</v>
      </c>
      <c r="S783">
        <v>10</v>
      </c>
      <c r="T783" t="s">
        <v>487</v>
      </c>
      <c r="U783" t="s">
        <v>488</v>
      </c>
      <c r="V783" t="s">
        <v>489</v>
      </c>
      <c r="W783" s="1">
        <v>45720</v>
      </c>
      <c r="X783" s="1">
        <v>45711</v>
      </c>
      <c r="Y783" t="s">
        <v>493</v>
      </c>
      <c r="Z783">
        <v>587.29999999999995</v>
      </c>
      <c r="AA783">
        <v>30</v>
      </c>
    </row>
    <row r="784" spans="1:27" x14ac:dyDescent="0.25">
      <c r="A784" s="1">
        <v>45711</v>
      </c>
      <c r="B784">
        <v>3432</v>
      </c>
      <c r="C784">
        <v>3</v>
      </c>
      <c r="D784">
        <v>1</v>
      </c>
      <c r="E784">
        <v>2</v>
      </c>
      <c r="F784">
        <v>5</v>
      </c>
      <c r="G784">
        <v>1</v>
      </c>
      <c r="I784">
        <v>10</v>
      </c>
      <c r="J784" t="s">
        <v>5</v>
      </c>
      <c r="K784">
        <v>39</v>
      </c>
      <c r="L784" t="s">
        <v>42</v>
      </c>
      <c r="M784" t="s">
        <v>53</v>
      </c>
      <c r="N784" t="s">
        <v>486</v>
      </c>
      <c r="O784">
        <v>438</v>
      </c>
      <c r="P784">
        <v>121</v>
      </c>
      <c r="Q784" s="1">
        <v>45718</v>
      </c>
      <c r="R784" t="s">
        <v>495</v>
      </c>
      <c r="S784">
        <v>4</v>
      </c>
      <c r="T784" t="s">
        <v>492</v>
      </c>
      <c r="U784" t="s">
        <v>488</v>
      </c>
      <c r="V784" t="s">
        <v>489</v>
      </c>
      <c r="Y784" t="s">
        <v>490</v>
      </c>
      <c r="Z784">
        <v>391.3</v>
      </c>
      <c r="AA784">
        <v>0</v>
      </c>
    </row>
    <row r="785" spans="1:27" x14ac:dyDescent="0.25">
      <c r="A785" s="1">
        <v>45711</v>
      </c>
      <c r="B785">
        <v>613</v>
      </c>
      <c r="C785">
        <v>1</v>
      </c>
      <c r="D785">
        <v>4</v>
      </c>
      <c r="E785">
        <v>1</v>
      </c>
      <c r="F785">
        <v>2</v>
      </c>
      <c r="G785">
        <v>1</v>
      </c>
      <c r="I785">
        <v>4</v>
      </c>
      <c r="J785" t="s">
        <v>7</v>
      </c>
      <c r="K785">
        <v>74</v>
      </c>
      <c r="L785" t="s">
        <v>42</v>
      </c>
      <c r="M785" t="s">
        <v>47</v>
      </c>
      <c r="N785" t="s">
        <v>492</v>
      </c>
      <c r="O785">
        <v>749</v>
      </c>
      <c r="P785">
        <v>188</v>
      </c>
      <c r="Q785" s="1">
        <v>45726</v>
      </c>
      <c r="R785" t="s">
        <v>495</v>
      </c>
      <c r="S785">
        <v>1</v>
      </c>
      <c r="T785" t="s">
        <v>492</v>
      </c>
      <c r="U785" t="s">
        <v>488</v>
      </c>
      <c r="V785" t="s">
        <v>489</v>
      </c>
      <c r="Y785" t="s">
        <v>490</v>
      </c>
      <c r="Z785">
        <v>655.9</v>
      </c>
      <c r="AA785">
        <v>0</v>
      </c>
    </row>
    <row r="786" spans="1:27" x14ac:dyDescent="0.25">
      <c r="A786" s="1">
        <v>45710</v>
      </c>
      <c r="B786">
        <v>2159</v>
      </c>
      <c r="C786">
        <v>5</v>
      </c>
      <c r="D786">
        <v>3</v>
      </c>
      <c r="E786">
        <v>3</v>
      </c>
      <c r="F786">
        <v>5</v>
      </c>
      <c r="G786">
        <v>1</v>
      </c>
      <c r="I786">
        <v>4</v>
      </c>
      <c r="J786" t="s">
        <v>7</v>
      </c>
      <c r="K786">
        <v>75</v>
      </c>
      <c r="L786" t="s">
        <v>42</v>
      </c>
      <c r="M786" t="s">
        <v>60</v>
      </c>
      <c r="N786" t="s">
        <v>492</v>
      </c>
      <c r="O786">
        <v>643</v>
      </c>
      <c r="P786">
        <v>170</v>
      </c>
      <c r="Q786" s="1">
        <v>45737</v>
      </c>
      <c r="R786" t="s">
        <v>495</v>
      </c>
      <c r="S786">
        <v>10</v>
      </c>
      <c r="T786" t="s">
        <v>492</v>
      </c>
      <c r="U786" t="s">
        <v>488</v>
      </c>
      <c r="V786" t="s">
        <v>497</v>
      </c>
      <c r="Y786" t="s">
        <v>490</v>
      </c>
      <c r="Z786">
        <v>569.1</v>
      </c>
      <c r="AA786">
        <v>0</v>
      </c>
    </row>
    <row r="787" spans="1:27" x14ac:dyDescent="0.25">
      <c r="A787" s="1">
        <v>45370</v>
      </c>
      <c r="B787">
        <v>1606</v>
      </c>
      <c r="C787">
        <v>5</v>
      </c>
      <c r="D787">
        <v>1</v>
      </c>
      <c r="E787">
        <v>4</v>
      </c>
      <c r="F787">
        <v>4</v>
      </c>
      <c r="G787">
        <v>3</v>
      </c>
      <c r="I787">
        <v>16</v>
      </c>
      <c r="J787" t="s">
        <v>9</v>
      </c>
      <c r="K787">
        <v>36</v>
      </c>
      <c r="L787" t="s">
        <v>42</v>
      </c>
      <c r="M787" t="s">
        <v>60</v>
      </c>
      <c r="N787" t="s">
        <v>491</v>
      </c>
      <c r="O787">
        <v>487</v>
      </c>
      <c r="P787">
        <v>196</v>
      </c>
      <c r="R787" t="s">
        <v>488</v>
      </c>
      <c r="S787">
        <v>2</v>
      </c>
      <c r="T787" t="s">
        <v>492</v>
      </c>
      <c r="U787" t="s">
        <v>495</v>
      </c>
      <c r="V787" t="s">
        <v>489</v>
      </c>
      <c r="Y787" t="s">
        <v>498</v>
      </c>
      <c r="Z787">
        <v>485.1</v>
      </c>
      <c r="AA787">
        <v>10</v>
      </c>
    </row>
    <row r="788" spans="1:27" x14ac:dyDescent="0.25">
      <c r="A788" s="1">
        <v>45370</v>
      </c>
      <c r="B788">
        <v>3027</v>
      </c>
      <c r="C788">
        <v>5</v>
      </c>
      <c r="D788">
        <v>2</v>
      </c>
      <c r="E788">
        <v>1</v>
      </c>
      <c r="F788">
        <v>2</v>
      </c>
      <c r="G788">
        <v>1</v>
      </c>
      <c r="I788">
        <v>23</v>
      </c>
      <c r="J788" t="s">
        <v>16</v>
      </c>
      <c r="K788">
        <v>29</v>
      </c>
      <c r="L788" t="s">
        <v>42</v>
      </c>
      <c r="M788" t="s">
        <v>49</v>
      </c>
      <c r="N788" t="s">
        <v>486</v>
      </c>
      <c r="O788">
        <v>434</v>
      </c>
      <c r="P788">
        <v>98</v>
      </c>
      <c r="Q788" s="1">
        <v>45384</v>
      </c>
      <c r="R788" t="s">
        <v>495</v>
      </c>
      <c r="S788">
        <v>1</v>
      </c>
      <c r="T788" t="s">
        <v>487</v>
      </c>
      <c r="U788" t="s">
        <v>495</v>
      </c>
      <c r="V788" t="s">
        <v>497</v>
      </c>
      <c r="Y788" t="s">
        <v>490</v>
      </c>
      <c r="Z788">
        <v>372.4</v>
      </c>
      <c r="AA788">
        <v>0</v>
      </c>
    </row>
    <row r="789" spans="1:27" x14ac:dyDescent="0.25">
      <c r="A789" s="1">
        <v>45370</v>
      </c>
      <c r="B789">
        <v>2770</v>
      </c>
      <c r="C789">
        <v>5</v>
      </c>
      <c r="D789">
        <v>1</v>
      </c>
      <c r="E789">
        <v>4</v>
      </c>
      <c r="F789">
        <v>5</v>
      </c>
      <c r="G789">
        <v>2</v>
      </c>
      <c r="I789">
        <v>2</v>
      </c>
      <c r="J789" t="s">
        <v>7</v>
      </c>
      <c r="K789">
        <v>26</v>
      </c>
      <c r="L789" t="s">
        <v>42</v>
      </c>
      <c r="M789" t="s">
        <v>60</v>
      </c>
      <c r="N789" t="s">
        <v>486</v>
      </c>
      <c r="O789">
        <v>617</v>
      </c>
      <c r="P789">
        <v>61</v>
      </c>
      <c r="Q789" s="1">
        <v>45397</v>
      </c>
      <c r="R789" t="s">
        <v>495</v>
      </c>
      <c r="S789">
        <v>2</v>
      </c>
      <c r="T789" t="s">
        <v>494</v>
      </c>
      <c r="U789" t="s">
        <v>488</v>
      </c>
      <c r="V789" t="s">
        <v>489</v>
      </c>
      <c r="Y789" t="s">
        <v>490</v>
      </c>
      <c r="Z789">
        <v>474.6</v>
      </c>
      <c r="AA789">
        <v>0</v>
      </c>
    </row>
    <row r="790" spans="1:27" x14ac:dyDescent="0.25">
      <c r="A790" s="1">
        <v>45710</v>
      </c>
      <c r="B790">
        <v>2727</v>
      </c>
      <c r="C790">
        <v>3</v>
      </c>
      <c r="D790">
        <v>5</v>
      </c>
      <c r="E790">
        <v>3</v>
      </c>
      <c r="F790">
        <v>1</v>
      </c>
      <c r="G790">
        <v>1</v>
      </c>
      <c r="I790">
        <v>4</v>
      </c>
      <c r="J790" t="s">
        <v>7</v>
      </c>
      <c r="K790">
        <v>64</v>
      </c>
      <c r="L790" t="s">
        <v>42</v>
      </c>
      <c r="M790" t="s">
        <v>47</v>
      </c>
      <c r="N790" t="s">
        <v>492</v>
      </c>
      <c r="O790">
        <v>690</v>
      </c>
      <c r="P790">
        <v>30</v>
      </c>
      <c r="R790" t="s">
        <v>488</v>
      </c>
      <c r="S790">
        <v>7</v>
      </c>
      <c r="T790" t="s">
        <v>492</v>
      </c>
      <c r="U790" t="s">
        <v>488</v>
      </c>
      <c r="V790" t="s">
        <v>489</v>
      </c>
      <c r="W790" s="1">
        <v>45718</v>
      </c>
      <c r="X790" s="1">
        <v>45710</v>
      </c>
      <c r="Y790" t="s">
        <v>496</v>
      </c>
      <c r="Z790">
        <v>539</v>
      </c>
      <c r="AA790">
        <v>50</v>
      </c>
    </row>
    <row r="791" spans="1:27" x14ac:dyDescent="0.25">
      <c r="A791" s="1">
        <v>45370</v>
      </c>
      <c r="B791">
        <v>3599</v>
      </c>
      <c r="C791">
        <v>5</v>
      </c>
      <c r="D791">
        <v>1</v>
      </c>
      <c r="E791">
        <v>4</v>
      </c>
      <c r="F791">
        <v>1</v>
      </c>
      <c r="G791">
        <v>3</v>
      </c>
      <c r="I791">
        <v>15</v>
      </c>
      <c r="J791" t="s">
        <v>9</v>
      </c>
      <c r="K791">
        <v>45</v>
      </c>
      <c r="L791" t="s">
        <v>42</v>
      </c>
      <c r="M791" t="s">
        <v>60</v>
      </c>
      <c r="N791" t="s">
        <v>486</v>
      </c>
      <c r="O791">
        <v>972</v>
      </c>
      <c r="P791">
        <v>127</v>
      </c>
      <c r="R791" t="s">
        <v>488</v>
      </c>
      <c r="S791">
        <v>2</v>
      </c>
      <c r="T791" t="s">
        <v>492</v>
      </c>
      <c r="U791" t="s">
        <v>495</v>
      </c>
      <c r="V791" t="s">
        <v>497</v>
      </c>
      <c r="Y791" t="s">
        <v>498</v>
      </c>
      <c r="Z791">
        <v>776.3</v>
      </c>
      <c r="AA791">
        <v>10</v>
      </c>
    </row>
    <row r="792" spans="1:27" x14ac:dyDescent="0.25">
      <c r="A792" s="1">
        <v>45710</v>
      </c>
      <c r="B792">
        <v>1274</v>
      </c>
      <c r="C792">
        <v>3</v>
      </c>
      <c r="D792">
        <v>2</v>
      </c>
      <c r="E792">
        <v>1</v>
      </c>
      <c r="F792">
        <v>1</v>
      </c>
      <c r="G792">
        <v>3</v>
      </c>
      <c r="I792">
        <v>10</v>
      </c>
      <c r="J792" t="s">
        <v>5</v>
      </c>
      <c r="K792">
        <v>51</v>
      </c>
      <c r="L792" t="s">
        <v>42</v>
      </c>
      <c r="M792" t="s">
        <v>43</v>
      </c>
      <c r="N792" t="s">
        <v>486</v>
      </c>
      <c r="O792">
        <v>538</v>
      </c>
      <c r="P792">
        <v>32</v>
      </c>
      <c r="Q792" s="1">
        <v>45730</v>
      </c>
      <c r="R792" t="s">
        <v>495</v>
      </c>
      <c r="S792">
        <v>3</v>
      </c>
      <c r="T792" t="s">
        <v>494</v>
      </c>
      <c r="U792" t="s">
        <v>488</v>
      </c>
      <c r="V792" t="s">
        <v>497</v>
      </c>
      <c r="Y792" t="s">
        <v>490</v>
      </c>
      <c r="Z792">
        <v>399</v>
      </c>
      <c r="AA792">
        <v>0</v>
      </c>
    </row>
    <row r="793" spans="1:27" x14ac:dyDescent="0.25">
      <c r="A793" s="1">
        <v>45710</v>
      </c>
      <c r="B793">
        <v>63</v>
      </c>
      <c r="C793">
        <v>1</v>
      </c>
      <c r="D793">
        <v>2</v>
      </c>
      <c r="E793">
        <v>2</v>
      </c>
      <c r="F793">
        <v>5</v>
      </c>
      <c r="G793">
        <v>2</v>
      </c>
      <c r="I793">
        <v>10</v>
      </c>
      <c r="J793" t="s">
        <v>5</v>
      </c>
      <c r="K793">
        <v>52</v>
      </c>
      <c r="L793" t="s">
        <v>42</v>
      </c>
      <c r="M793" t="s">
        <v>53</v>
      </c>
      <c r="N793" t="s">
        <v>491</v>
      </c>
      <c r="O793">
        <v>151</v>
      </c>
      <c r="P793">
        <v>109</v>
      </c>
      <c r="Q793" s="1">
        <v>45718</v>
      </c>
      <c r="R793" t="s">
        <v>495</v>
      </c>
      <c r="S793">
        <v>2</v>
      </c>
      <c r="T793" t="s">
        <v>487</v>
      </c>
      <c r="U793" t="s">
        <v>495</v>
      </c>
      <c r="V793" t="s">
        <v>497</v>
      </c>
      <c r="Y793" t="s">
        <v>490</v>
      </c>
      <c r="Z793">
        <v>182</v>
      </c>
      <c r="AA793">
        <v>0</v>
      </c>
    </row>
    <row r="794" spans="1:27" x14ac:dyDescent="0.25">
      <c r="A794" s="1">
        <v>45710</v>
      </c>
      <c r="B794">
        <v>2670</v>
      </c>
      <c r="C794">
        <v>1</v>
      </c>
      <c r="D794">
        <v>4</v>
      </c>
      <c r="E794">
        <v>4</v>
      </c>
      <c r="F794">
        <v>5</v>
      </c>
      <c r="G794">
        <v>1</v>
      </c>
      <c r="I794">
        <v>4</v>
      </c>
      <c r="J794" t="s">
        <v>7</v>
      </c>
      <c r="K794">
        <v>38</v>
      </c>
      <c r="L794" t="s">
        <v>42</v>
      </c>
      <c r="M794" t="s">
        <v>53</v>
      </c>
      <c r="N794" t="s">
        <v>492</v>
      </c>
      <c r="O794">
        <v>226</v>
      </c>
      <c r="P794">
        <v>78</v>
      </c>
      <c r="R794" t="s">
        <v>488</v>
      </c>
      <c r="S794">
        <v>3</v>
      </c>
      <c r="T794" t="s">
        <v>494</v>
      </c>
      <c r="U794" t="s">
        <v>488</v>
      </c>
      <c r="V794" t="s">
        <v>489</v>
      </c>
      <c r="W794" s="1">
        <v>45713</v>
      </c>
      <c r="X794" s="1">
        <v>45710</v>
      </c>
      <c r="Y794" t="s">
        <v>496</v>
      </c>
      <c r="Z794">
        <v>247.8</v>
      </c>
      <c r="AA794">
        <v>50</v>
      </c>
    </row>
    <row r="795" spans="1:27" x14ac:dyDescent="0.25">
      <c r="A795" s="1">
        <v>45371</v>
      </c>
      <c r="B795">
        <v>4104</v>
      </c>
      <c r="C795">
        <v>5</v>
      </c>
      <c r="D795">
        <v>1</v>
      </c>
      <c r="E795">
        <v>4</v>
      </c>
      <c r="F795">
        <v>4</v>
      </c>
      <c r="G795">
        <v>3</v>
      </c>
      <c r="I795">
        <v>39</v>
      </c>
      <c r="J795" t="s">
        <v>3</v>
      </c>
      <c r="K795">
        <v>36</v>
      </c>
      <c r="L795" t="s">
        <v>42</v>
      </c>
      <c r="M795" t="s">
        <v>43</v>
      </c>
      <c r="N795" t="s">
        <v>486</v>
      </c>
      <c r="O795">
        <v>388</v>
      </c>
      <c r="P795">
        <v>130</v>
      </c>
      <c r="Q795" s="1">
        <v>45386</v>
      </c>
      <c r="R795" t="s">
        <v>495</v>
      </c>
      <c r="S795">
        <v>2</v>
      </c>
      <c r="T795" t="s">
        <v>492</v>
      </c>
      <c r="U795" t="s">
        <v>495</v>
      </c>
      <c r="V795" t="s">
        <v>497</v>
      </c>
      <c r="Y795" t="s">
        <v>490</v>
      </c>
      <c r="Z795">
        <v>362.6</v>
      </c>
      <c r="AA795">
        <v>0</v>
      </c>
    </row>
    <row r="796" spans="1:27" x14ac:dyDescent="0.25">
      <c r="A796" s="1">
        <v>45709</v>
      </c>
      <c r="B796">
        <v>4543</v>
      </c>
      <c r="C796">
        <v>5</v>
      </c>
      <c r="D796">
        <v>2</v>
      </c>
      <c r="E796">
        <v>4</v>
      </c>
      <c r="F796">
        <v>3</v>
      </c>
      <c r="G796">
        <v>1</v>
      </c>
      <c r="I796">
        <v>10</v>
      </c>
      <c r="J796" t="s">
        <v>5</v>
      </c>
      <c r="K796">
        <v>50</v>
      </c>
      <c r="L796" t="s">
        <v>42</v>
      </c>
      <c r="M796" t="s">
        <v>60</v>
      </c>
      <c r="N796" t="s">
        <v>491</v>
      </c>
      <c r="O796">
        <v>172</v>
      </c>
      <c r="P796">
        <v>87</v>
      </c>
      <c r="R796" t="s">
        <v>488</v>
      </c>
      <c r="S796">
        <v>6</v>
      </c>
      <c r="T796" t="s">
        <v>494</v>
      </c>
      <c r="U796" t="s">
        <v>488</v>
      </c>
      <c r="V796" t="s">
        <v>489</v>
      </c>
      <c r="W796" s="1">
        <v>45716</v>
      </c>
      <c r="X796" s="1">
        <v>45709</v>
      </c>
      <c r="Y796" t="s">
        <v>498</v>
      </c>
      <c r="Z796">
        <v>188.3</v>
      </c>
      <c r="AA796">
        <v>10</v>
      </c>
    </row>
    <row r="797" spans="1:27" x14ac:dyDescent="0.25">
      <c r="A797" s="1">
        <v>45709</v>
      </c>
      <c r="B797">
        <v>4468</v>
      </c>
      <c r="C797">
        <v>3</v>
      </c>
      <c r="D797">
        <v>2</v>
      </c>
      <c r="E797">
        <v>1</v>
      </c>
      <c r="F797">
        <v>3</v>
      </c>
      <c r="G797">
        <v>1</v>
      </c>
      <c r="I797">
        <v>4</v>
      </c>
      <c r="J797" t="s">
        <v>7</v>
      </c>
      <c r="K797">
        <v>79</v>
      </c>
      <c r="L797" t="s">
        <v>42</v>
      </c>
      <c r="M797" t="s">
        <v>60</v>
      </c>
      <c r="N797" t="s">
        <v>486</v>
      </c>
      <c r="O797">
        <v>345</v>
      </c>
      <c r="P797">
        <v>42</v>
      </c>
      <c r="Q797" s="1">
        <v>45723</v>
      </c>
      <c r="R797" t="s">
        <v>495</v>
      </c>
      <c r="S797">
        <v>7</v>
      </c>
      <c r="T797" t="s">
        <v>494</v>
      </c>
      <c r="U797" t="s">
        <v>495</v>
      </c>
      <c r="V797" t="s">
        <v>489</v>
      </c>
      <c r="Y797" t="s">
        <v>490</v>
      </c>
      <c r="Z797">
        <v>270.89999999999998</v>
      </c>
      <c r="AA797">
        <v>0</v>
      </c>
    </row>
    <row r="798" spans="1:27" x14ac:dyDescent="0.25">
      <c r="A798" s="1">
        <v>45371</v>
      </c>
      <c r="B798">
        <v>403</v>
      </c>
      <c r="C798">
        <v>5</v>
      </c>
      <c r="D798">
        <v>2</v>
      </c>
      <c r="E798">
        <v>1</v>
      </c>
      <c r="F798">
        <v>2</v>
      </c>
      <c r="G798">
        <v>3</v>
      </c>
      <c r="I798">
        <v>29</v>
      </c>
      <c r="J798" t="s">
        <v>11</v>
      </c>
      <c r="K798">
        <v>33</v>
      </c>
      <c r="L798" t="s">
        <v>42</v>
      </c>
      <c r="M798" t="s">
        <v>47</v>
      </c>
      <c r="N798" t="s">
        <v>486</v>
      </c>
      <c r="O798">
        <v>271</v>
      </c>
      <c r="P798">
        <v>154</v>
      </c>
      <c r="Q798" s="1">
        <v>45398</v>
      </c>
      <c r="R798" t="s">
        <v>495</v>
      </c>
      <c r="S798">
        <v>1</v>
      </c>
      <c r="T798" t="s">
        <v>494</v>
      </c>
      <c r="U798" t="s">
        <v>488</v>
      </c>
      <c r="V798" t="s">
        <v>489</v>
      </c>
      <c r="Y798" t="s">
        <v>490</v>
      </c>
      <c r="Z798">
        <v>297.5</v>
      </c>
      <c r="AA798">
        <v>0</v>
      </c>
    </row>
    <row r="799" spans="1:27" x14ac:dyDescent="0.25">
      <c r="A799" s="1">
        <v>45371</v>
      </c>
      <c r="B799">
        <v>2150</v>
      </c>
      <c r="C799">
        <v>5</v>
      </c>
      <c r="D799">
        <v>1</v>
      </c>
      <c r="E799">
        <v>4</v>
      </c>
      <c r="F799">
        <v>3</v>
      </c>
      <c r="G799">
        <v>3</v>
      </c>
      <c r="I799">
        <v>40</v>
      </c>
      <c r="J799" t="s">
        <v>3</v>
      </c>
      <c r="K799">
        <v>70</v>
      </c>
      <c r="L799" t="s">
        <v>42</v>
      </c>
      <c r="M799" t="s">
        <v>60</v>
      </c>
      <c r="N799" t="s">
        <v>486</v>
      </c>
      <c r="O799">
        <v>722</v>
      </c>
      <c r="P799">
        <v>58</v>
      </c>
      <c r="Q799" s="1">
        <v>45389</v>
      </c>
      <c r="R799" t="s">
        <v>495</v>
      </c>
      <c r="S799">
        <v>2</v>
      </c>
      <c r="T799" t="s">
        <v>487</v>
      </c>
      <c r="U799" t="s">
        <v>495</v>
      </c>
      <c r="V799" t="s">
        <v>497</v>
      </c>
      <c r="Y799" t="s">
        <v>490</v>
      </c>
      <c r="Z799">
        <v>546</v>
      </c>
      <c r="AA799">
        <v>0</v>
      </c>
    </row>
    <row r="800" spans="1:27" x14ac:dyDescent="0.25">
      <c r="A800" s="1">
        <v>45709</v>
      </c>
      <c r="B800">
        <v>3859</v>
      </c>
      <c r="C800">
        <v>2</v>
      </c>
      <c r="D800">
        <v>4</v>
      </c>
      <c r="E800">
        <v>3</v>
      </c>
      <c r="F800">
        <v>2</v>
      </c>
      <c r="G800">
        <v>3</v>
      </c>
      <c r="I800">
        <v>10</v>
      </c>
      <c r="J800" t="s">
        <v>5</v>
      </c>
      <c r="K800">
        <v>43</v>
      </c>
      <c r="L800" t="s">
        <v>42</v>
      </c>
      <c r="M800" t="s">
        <v>43</v>
      </c>
      <c r="N800" t="s">
        <v>492</v>
      </c>
      <c r="O800">
        <v>121</v>
      </c>
      <c r="P800">
        <v>132</v>
      </c>
      <c r="R800" t="s">
        <v>488</v>
      </c>
      <c r="S800">
        <v>1</v>
      </c>
      <c r="T800" t="s">
        <v>494</v>
      </c>
      <c r="U800" t="s">
        <v>488</v>
      </c>
      <c r="V800" t="s">
        <v>497</v>
      </c>
      <c r="W800" s="1">
        <v>45715</v>
      </c>
      <c r="X800" s="1">
        <v>45709</v>
      </c>
      <c r="Y800" t="s">
        <v>493</v>
      </c>
      <c r="Z800">
        <v>198.1</v>
      </c>
      <c r="AA800">
        <v>30</v>
      </c>
    </row>
    <row r="801" spans="1:27" x14ac:dyDescent="0.25">
      <c r="A801" s="1">
        <v>45709</v>
      </c>
      <c r="B801">
        <v>4962</v>
      </c>
      <c r="C801">
        <v>2</v>
      </c>
      <c r="D801">
        <v>3</v>
      </c>
      <c r="E801">
        <v>4</v>
      </c>
      <c r="F801">
        <v>3</v>
      </c>
      <c r="G801">
        <v>3</v>
      </c>
      <c r="I801">
        <v>4</v>
      </c>
      <c r="J801" t="s">
        <v>7</v>
      </c>
      <c r="K801">
        <v>73</v>
      </c>
      <c r="L801" t="s">
        <v>42</v>
      </c>
      <c r="M801" t="s">
        <v>43</v>
      </c>
      <c r="N801" t="s">
        <v>491</v>
      </c>
      <c r="O801">
        <v>986</v>
      </c>
      <c r="P801">
        <v>157</v>
      </c>
      <c r="Q801" s="1">
        <v>45725</v>
      </c>
      <c r="R801" t="s">
        <v>495</v>
      </c>
      <c r="S801">
        <v>10</v>
      </c>
      <c r="T801" t="s">
        <v>492</v>
      </c>
      <c r="U801" t="s">
        <v>488</v>
      </c>
      <c r="V801" t="s">
        <v>497</v>
      </c>
      <c r="Y801" t="s">
        <v>490</v>
      </c>
      <c r="Z801">
        <v>800.1</v>
      </c>
      <c r="AA801">
        <v>0</v>
      </c>
    </row>
    <row r="802" spans="1:27" x14ac:dyDescent="0.25">
      <c r="A802" s="1">
        <v>45372</v>
      </c>
      <c r="B802">
        <v>4626</v>
      </c>
      <c r="C802">
        <v>5</v>
      </c>
      <c r="D802">
        <v>2</v>
      </c>
      <c r="E802">
        <v>1</v>
      </c>
      <c r="F802">
        <v>2</v>
      </c>
      <c r="G802">
        <v>2</v>
      </c>
      <c r="I802">
        <v>13</v>
      </c>
      <c r="J802" t="s">
        <v>9</v>
      </c>
      <c r="K802">
        <v>29</v>
      </c>
      <c r="L802" t="s">
        <v>42</v>
      </c>
      <c r="M802" t="s">
        <v>53</v>
      </c>
      <c r="N802" t="s">
        <v>491</v>
      </c>
      <c r="O802">
        <v>831</v>
      </c>
      <c r="P802">
        <v>191</v>
      </c>
      <c r="R802" t="s">
        <v>488</v>
      </c>
      <c r="S802">
        <v>1</v>
      </c>
      <c r="T802" t="s">
        <v>487</v>
      </c>
      <c r="U802" t="s">
        <v>488</v>
      </c>
      <c r="V802" t="s">
        <v>489</v>
      </c>
      <c r="Y802" t="s">
        <v>498</v>
      </c>
      <c r="Z802">
        <v>722.4</v>
      </c>
      <c r="AA802">
        <v>10</v>
      </c>
    </row>
    <row r="803" spans="1:27" x14ac:dyDescent="0.25">
      <c r="A803" s="1">
        <v>45372</v>
      </c>
      <c r="B803">
        <v>685</v>
      </c>
      <c r="C803">
        <v>5</v>
      </c>
      <c r="D803">
        <v>1</v>
      </c>
      <c r="E803">
        <v>4</v>
      </c>
      <c r="F803">
        <v>1</v>
      </c>
      <c r="G803">
        <v>1</v>
      </c>
      <c r="I803">
        <v>11</v>
      </c>
      <c r="J803" t="s">
        <v>5</v>
      </c>
      <c r="K803">
        <v>42</v>
      </c>
      <c r="L803" t="s">
        <v>42</v>
      </c>
      <c r="M803" t="s">
        <v>53</v>
      </c>
      <c r="N803" t="s">
        <v>486</v>
      </c>
      <c r="O803">
        <v>359</v>
      </c>
      <c r="P803">
        <v>87</v>
      </c>
      <c r="Q803" s="1">
        <v>45387</v>
      </c>
      <c r="R803" t="s">
        <v>495</v>
      </c>
      <c r="S803">
        <v>2</v>
      </c>
      <c r="T803" t="s">
        <v>494</v>
      </c>
      <c r="U803" t="s">
        <v>495</v>
      </c>
      <c r="V803" t="s">
        <v>489</v>
      </c>
      <c r="Y803" t="s">
        <v>490</v>
      </c>
      <c r="Z803">
        <v>312.2</v>
      </c>
      <c r="AA803">
        <v>0</v>
      </c>
    </row>
    <row r="804" spans="1:27" x14ac:dyDescent="0.25">
      <c r="A804" s="1">
        <v>45372</v>
      </c>
      <c r="B804">
        <v>3106</v>
      </c>
      <c r="C804">
        <v>5</v>
      </c>
      <c r="D804">
        <v>2</v>
      </c>
      <c r="E804">
        <v>1</v>
      </c>
      <c r="F804">
        <v>2</v>
      </c>
      <c r="G804">
        <v>3</v>
      </c>
      <c r="I804">
        <v>20</v>
      </c>
      <c r="J804" t="s">
        <v>14</v>
      </c>
      <c r="K804">
        <v>69</v>
      </c>
      <c r="L804" t="s">
        <v>42</v>
      </c>
      <c r="M804" t="s">
        <v>53</v>
      </c>
      <c r="N804" t="s">
        <v>486</v>
      </c>
      <c r="O804">
        <v>635</v>
      </c>
      <c r="P804">
        <v>67</v>
      </c>
      <c r="Q804" s="1">
        <v>45388</v>
      </c>
      <c r="R804" t="s">
        <v>495</v>
      </c>
      <c r="S804">
        <v>1</v>
      </c>
      <c r="T804" t="s">
        <v>494</v>
      </c>
      <c r="U804" t="s">
        <v>495</v>
      </c>
      <c r="V804" t="s">
        <v>489</v>
      </c>
      <c r="Y804" t="s">
        <v>490</v>
      </c>
      <c r="Z804">
        <v>491.4</v>
      </c>
      <c r="AA804">
        <v>0</v>
      </c>
    </row>
    <row r="805" spans="1:27" x14ac:dyDescent="0.25">
      <c r="A805" s="1">
        <v>45709</v>
      </c>
      <c r="B805">
        <v>2089</v>
      </c>
      <c r="C805">
        <v>4</v>
      </c>
      <c r="D805">
        <v>2</v>
      </c>
      <c r="E805">
        <v>3</v>
      </c>
      <c r="F805">
        <v>2</v>
      </c>
      <c r="G805">
        <v>3</v>
      </c>
      <c r="I805">
        <v>4</v>
      </c>
      <c r="J805" t="s">
        <v>7</v>
      </c>
      <c r="K805">
        <v>38</v>
      </c>
      <c r="L805" t="s">
        <v>42</v>
      </c>
      <c r="M805" t="s">
        <v>53</v>
      </c>
      <c r="N805" t="s">
        <v>492</v>
      </c>
      <c r="O805">
        <v>291</v>
      </c>
      <c r="P805">
        <v>79</v>
      </c>
      <c r="R805" t="s">
        <v>488</v>
      </c>
      <c r="S805">
        <v>3</v>
      </c>
      <c r="T805" t="s">
        <v>494</v>
      </c>
      <c r="U805" t="s">
        <v>488</v>
      </c>
      <c r="V805" t="s">
        <v>497</v>
      </c>
      <c r="W805" s="1">
        <v>45715</v>
      </c>
      <c r="X805" s="1">
        <v>45709</v>
      </c>
      <c r="Y805" t="s">
        <v>496</v>
      </c>
      <c r="Z805">
        <v>294</v>
      </c>
      <c r="AA805">
        <v>50</v>
      </c>
    </row>
    <row r="806" spans="1:27" x14ac:dyDescent="0.25">
      <c r="A806" s="1">
        <v>45372</v>
      </c>
      <c r="B806">
        <v>4106</v>
      </c>
      <c r="C806">
        <v>5</v>
      </c>
      <c r="D806">
        <v>2</v>
      </c>
      <c r="E806">
        <v>1</v>
      </c>
      <c r="F806">
        <v>2</v>
      </c>
      <c r="G806">
        <v>3</v>
      </c>
      <c r="I806">
        <v>5</v>
      </c>
      <c r="J806" t="s">
        <v>13</v>
      </c>
      <c r="K806">
        <v>38</v>
      </c>
      <c r="L806" t="s">
        <v>42</v>
      </c>
      <c r="M806" t="s">
        <v>43</v>
      </c>
      <c r="N806" t="s">
        <v>486</v>
      </c>
      <c r="O806">
        <v>135</v>
      </c>
      <c r="P806">
        <v>181</v>
      </c>
      <c r="Q806" s="1">
        <v>45395</v>
      </c>
      <c r="R806" t="s">
        <v>495</v>
      </c>
      <c r="S806">
        <v>1</v>
      </c>
      <c r="T806" t="s">
        <v>492</v>
      </c>
      <c r="U806" t="s">
        <v>495</v>
      </c>
      <c r="V806" t="s">
        <v>497</v>
      </c>
      <c r="Y806" t="s">
        <v>490</v>
      </c>
      <c r="Z806">
        <v>221.2</v>
      </c>
      <c r="AA806">
        <v>0</v>
      </c>
    </row>
    <row r="807" spans="1:27" x14ac:dyDescent="0.25">
      <c r="A807" s="1">
        <v>45372</v>
      </c>
      <c r="B807">
        <v>2578</v>
      </c>
      <c r="C807">
        <v>5</v>
      </c>
      <c r="D807">
        <v>1</v>
      </c>
      <c r="E807">
        <v>4</v>
      </c>
      <c r="F807">
        <v>5</v>
      </c>
      <c r="G807">
        <v>3</v>
      </c>
      <c r="I807">
        <v>36</v>
      </c>
      <c r="J807" t="s">
        <v>10</v>
      </c>
      <c r="K807">
        <v>53</v>
      </c>
      <c r="L807" t="s">
        <v>42</v>
      </c>
      <c r="M807" t="s">
        <v>49</v>
      </c>
      <c r="N807" t="s">
        <v>486</v>
      </c>
      <c r="O807">
        <v>782</v>
      </c>
      <c r="P807">
        <v>132</v>
      </c>
      <c r="Q807" s="1">
        <v>45385</v>
      </c>
      <c r="R807" t="s">
        <v>495</v>
      </c>
      <c r="S807">
        <v>2</v>
      </c>
      <c r="T807" t="s">
        <v>492</v>
      </c>
      <c r="U807" t="s">
        <v>488</v>
      </c>
      <c r="V807" t="s">
        <v>497</v>
      </c>
      <c r="Y807" t="s">
        <v>490</v>
      </c>
      <c r="Z807">
        <v>639.79999999999995</v>
      </c>
      <c r="AA807">
        <v>0</v>
      </c>
    </row>
    <row r="808" spans="1:27" x14ac:dyDescent="0.25">
      <c r="A808" s="1">
        <v>45372</v>
      </c>
      <c r="B808">
        <v>4448</v>
      </c>
      <c r="C808">
        <v>5</v>
      </c>
      <c r="D808">
        <v>2</v>
      </c>
      <c r="E808">
        <v>1</v>
      </c>
      <c r="F808">
        <v>2</v>
      </c>
      <c r="G808">
        <v>2</v>
      </c>
      <c r="I808">
        <v>33</v>
      </c>
      <c r="J808" t="s">
        <v>10</v>
      </c>
      <c r="K808">
        <v>70</v>
      </c>
      <c r="L808" t="s">
        <v>42</v>
      </c>
      <c r="M808" t="s">
        <v>53</v>
      </c>
      <c r="N808" t="s">
        <v>491</v>
      </c>
      <c r="O808">
        <v>306</v>
      </c>
      <c r="P808">
        <v>156</v>
      </c>
      <c r="R808" t="s">
        <v>488</v>
      </c>
      <c r="S808">
        <v>1</v>
      </c>
      <c r="T808" t="s">
        <v>494</v>
      </c>
      <c r="U808" t="s">
        <v>495</v>
      </c>
      <c r="V808" t="s">
        <v>489</v>
      </c>
      <c r="Y808" t="s">
        <v>493</v>
      </c>
      <c r="Z808">
        <v>344.4</v>
      </c>
      <c r="AA808">
        <v>30</v>
      </c>
    </row>
    <row r="809" spans="1:27" x14ac:dyDescent="0.25">
      <c r="A809" s="1">
        <v>45709</v>
      </c>
      <c r="B809">
        <v>423</v>
      </c>
      <c r="C809">
        <v>5</v>
      </c>
      <c r="D809">
        <v>1</v>
      </c>
      <c r="E809">
        <v>4</v>
      </c>
      <c r="F809">
        <v>5</v>
      </c>
      <c r="G809">
        <v>3</v>
      </c>
      <c r="I809">
        <v>4</v>
      </c>
      <c r="J809" t="s">
        <v>7</v>
      </c>
      <c r="K809">
        <v>43</v>
      </c>
      <c r="L809" t="s">
        <v>42</v>
      </c>
      <c r="M809" t="s">
        <v>60</v>
      </c>
      <c r="N809" t="s">
        <v>492</v>
      </c>
      <c r="O809">
        <v>498</v>
      </c>
      <c r="P809">
        <v>186</v>
      </c>
      <c r="Q809" s="1">
        <v>45722</v>
      </c>
      <c r="R809" t="s">
        <v>495</v>
      </c>
      <c r="S809">
        <v>6</v>
      </c>
      <c r="T809" t="s">
        <v>487</v>
      </c>
      <c r="U809" t="s">
        <v>495</v>
      </c>
      <c r="V809" t="s">
        <v>497</v>
      </c>
      <c r="Y809" t="s">
        <v>490</v>
      </c>
      <c r="Z809">
        <v>478.8</v>
      </c>
      <c r="AA809">
        <v>0</v>
      </c>
    </row>
    <row r="810" spans="1:27" x14ac:dyDescent="0.25">
      <c r="A810" s="1">
        <v>45372</v>
      </c>
      <c r="B810">
        <v>1125</v>
      </c>
      <c r="C810">
        <v>5</v>
      </c>
      <c r="D810">
        <v>2</v>
      </c>
      <c r="E810">
        <v>1</v>
      </c>
      <c r="F810">
        <v>2</v>
      </c>
      <c r="G810">
        <v>1</v>
      </c>
      <c r="I810">
        <v>14</v>
      </c>
      <c r="J810" t="s">
        <v>9</v>
      </c>
      <c r="K810">
        <v>33</v>
      </c>
      <c r="L810" t="s">
        <v>42</v>
      </c>
      <c r="M810" t="s">
        <v>60</v>
      </c>
      <c r="N810" t="s">
        <v>486</v>
      </c>
      <c r="O810">
        <v>114</v>
      </c>
      <c r="P810">
        <v>167</v>
      </c>
      <c r="R810" t="s">
        <v>488</v>
      </c>
      <c r="S810">
        <v>1</v>
      </c>
      <c r="T810" t="s">
        <v>492</v>
      </c>
      <c r="U810" t="s">
        <v>488</v>
      </c>
      <c r="V810" t="s">
        <v>489</v>
      </c>
      <c r="Y810" t="s">
        <v>498</v>
      </c>
      <c r="Z810">
        <v>203.7</v>
      </c>
      <c r="AA810">
        <v>10</v>
      </c>
    </row>
    <row r="811" spans="1:27" x14ac:dyDescent="0.25">
      <c r="A811" s="1">
        <v>45372</v>
      </c>
      <c r="B811">
        <v>3114</v>
      </c>
      <c r="C811">
        <v>5</v>
      </c>
      <c r="D811">
        <v>1</v>
      </c>
      <c r="E811">
        <v>4</v>
      </c>
      <c r="F811">
        <v>2</v>
      </c>
      <c r="G811">
        <v>2</v>
      </c>
      <c r="I811">
        <v>4</v>
      </c>
      <c r="J811" t="s">
        <v>7</v>
      </c>
      <c r="K811">
        <v>74</v>
      </c>
      <c r="L811" t="s">
        <v>42</v>
      </c>
      <c r="M811" t="s">
        <v>53</v>
      </c>
      <c r="N811" t="s">
        <v>486</v>
      </c>
      <c r="O811">
        <v>561</v>
      </c>
      <c r="P811">
        <v>187</v>
      </c>
      <c r="R811" t="s">
        <v>488</v>
      </c>
      <c r="S811">
        <v>2</v>
      </c>
      <c r="T811" t="s">
        <v>494</v>
      </c>
      <c r="U811" t="s">
        <v>495</v>
      </c>
      <c r="V811" t="s">
        <v>497</v>
      </c>
      <c r="Y811" t="s">
        <v>498</v>
      </c>
      <c r="Z811">
        <v>530.6</v>
      </c>
      <c r="AA811">
        <v>10</v>
      </c>
    </row>
    <row r="812" spans="1:27" x14ac:dyDescent="0.25">
      <c r="A812" s="1">
        <v>45373</v>
      </c>
      <c r="B812">
        <v>451</v>
      </c>
      <c r="C812">
        <v>5</v>
      </c>
      <c r="D812">
        <v>2</v>
      </c>
      <c r="E812">
        <v>1</v>
      </c>
      <c r="F812">
        <v>2</v>
      </c>
      <c r="G812">
        <v>2</v>
      </c>
      <c r="I812">
        <v>16</v>
      </c>
      <c r="J812" t="s">
        <v>9</v>
      </c>
      <c r="K812">
        <v>56</v>
      </c>
      <c r="L812" t="s">
        <v>42</v>
      </c>
      <c r="M812" t="s">
        <v>47</v>
      </c>
      <c r="N812" t="s">
        <v>486</v>
      </c>
      <c r="O812">
        <v>420</v>
      </c>
      <c r="P812">
        <v>144</v>
      </c>
      <c r="Q812" s="1">
        <v>45390</v>
      </c>
      <c r="R812" t="s">
        <v>495</v>
      </c>
      <c r="S812">
        <v>1</v>
      </c>
      <c r="T812" t="s">
        <v>494</v>
      </c>
      <c r="U812" t="s">
        <v>495</v>
      </c>
      <c r="V812" t="s">
        <v>489</v>
      </c>
      <c r="Y812" t="s">
        <v>490</v>
      </c>
      <c r="Z812">
        <v>394.8</v>
      </c>
      <c r="AA812">
        <v>0</v>
      </c>
    </row>
    <row r="813" spans="1:27" x14ac:dyDescent="0.25">
      <c r="A813" s="1">
        <v>45373</v>
      </c>
      <c r="B813">
        <v>3638</v>
      </c>
      <c r="C813">
        <v>5</v>
      </c>
      <c r="D813">
        <v>1</v>
      </c>
      <c r="E813">
        <v>4</v>
      </c>
      <c r="F813">
        <v>1</v>
      </c>
      <c r="G813">
        <v>2</v>
      </c>
      <c r="I813">
        <v>6</v>
      </c>
      <c r="J813" t="s">
        <v>13</v>
      </c>
      <c r="K813">
        <v>62</v>
      </c>
      <c r="L813" t="s">
        <v>42</v>
      </c>
      <c r="M813" t="s">
        <v>53</v>
      </c>
      <c r="N813" t="s">
        <v>492</v>
      </c>
      <c r="O813">
        <v>263</v>
      </c>
      <c r="P813">
        <v>31</v>
      </c>
      <c r="R813" t="s">
        <v>488</v>
      </c>
      <c r="S813">
        <v>2</v>
      </c>
      <c r="T813" t="s">
        <v>494</v>
      </c>
      <c r="U813" t="s">
        <v>488</v>
      </c>
      <c r="V813" t="s">
        <v>497</v>
      </c>
      <c r="Y813" t="s">
        <v>498</v>
      </c>
      <c r="Z813">
        <v>212.8</v>
      </c>
      <c r="AA813">
        <v>10</v>
      </c>
    </row>
    <row r="814" spans="1:27" x14ac:dyDescent="0.25">
      <c r="A814" s="1">
        <v>45373</v>
      </c>
      <c r="B814">
        <v>4444</v>
      </c>
      <c r="C814">
        <v>5</v>
      </c>
      <c r="D814">
        <v>2</v>
      </c>
      <c r="E814">
        <v>1</v>
      </c>
      <c r="F814">
        <v>2</v>
      </c>
      <c r="G814">
        <v>2</v>
      </c>
      <c r="I814">
        <v>1</v>
      </c>
      <c r="J814" t="s">
        <v>7</v>
      </c>
      <c r="K814">
        <v>70</v>
      </c>
      <c r="L814" t="s">
        <v>42</v>
      </c>
      <c r="M814" t="s">
        <v>43</v>
      </c>
      <c r="N814" t="s">
        <v>486</v>
      </c>
      <c r="O814">
        <v>848</v>
      </c>
      <c r="P814">
        <v>122</v>
      </c>
      <c r="Q814" s="1">
        <v>45392</v>
      </c>
      <c r="R814" t="s">
        <v>495</v>
      </c>
      <c r="S814">
        <v>1</v>
      </c>
      <c r="T814" t="s">
        <v>494</v>
      </c>
      <c r="U814" t="s">
        <v>495</v>
      </c>
      <c r="V814" t="s">
        <v>497</v>
      </c>
      <c r="Y814" t="s">
        <v>490</v>
      </c>
      <c r="Z814">
        <v>679</v>
      </c>
      <c r="AA814">
        <v>0</v>
      </c>
    </row>
    <row r="815" spans="1:27" x14ac:dyDescent="0.25">
      <c r="A815" s="1">
        <v>45709</v>
      </c>
      <c r="B815">
        <v>1974</v>
      </c>
      <c r="C815">
        <v>5</v>
      </c>
      <c r="D815">
        <v>5</v>
      </c>
      <c r="E815">
        <v>5</v>
      </c>
      <c r="F815">
        <v>5</v>
      </c>
      <c r="G815">
        <v>2</v>
      </c>
      <c r="I815">
        <v>10</v>
      </c>
      <c r="J815" t="s">
        <v>5</v>
      </c>
      <c r="K815">
        <v>47</v>
      </c>
      <c r="L815" t="s">
        <v>42</v>
      </c>
      <c r="M815" t="s">
        <v>60</v>
      </c>
      <c r="N815" t="s">
        <v>486</v>
      </c>
      <c r="O815">
        <v>543</v>
      </c>
      <c r="P815">
        <v>68</v>
      </c>
      <c r="Q815" s="1">
        <v>45718</v>
      </c>
      <c r="R815" t="s">
        <v>495</v>
      </c>
      <c r="S815">
        <v>1</v>
      </c>
      <c r="T815" t="s">
        <v>494</v>
      </c>
      <c r="U815" t="s">
        <v>495</v>
      </c>
      <c r="V815" t="s">
        <v>497</v>
      </c>
      <c r="Y815" t="s">
        <v>490</v>
      </c>
      <c r="Z815">
        <v>427.7</v>
      </c>
      <c r="AA815">
        <v>0</v>
      </c>
    </row>
    <row r="816" spans="1:27" x14ac:dyDescent="0.25">
      <c r="A816" s="1">
        <v>45708</v>
      </c>
      <c r="B816">
        <v>4624</v>
      </c>
      <c r="C816">
        <v>4</v>
      </c>
      <c r="D816">
        <v>3</v>
      </c>
      <c r="E816">
        <v>4</v>
      </c>
      <c r="F816">
        <v>4</v>
      </c>
      <c r="G816">
        <v>2</v>
      </c>
      <c r="I816">
        <v>10</v>
      </c>
      <c r="J816" t="s">
        <v>5</v>
      </c>
      <c r="K816">
        <v>29</v>
      </c>
      <c r="L816" t="s">
        <v>42</v>
      </c>
      <c r="M816" t="s">
        <v>60</v>
      </c>
      <c r="N816" t="s">
        <v>492</v>
      </c>
      <c r="O816">
        <v>479</v>
      </c>
      <c r="P816">
        <v>55</v>
      </c>
      <c r="R816" t="s">
        <v>488</v>
      </c>
      <c r="S816">
        <v>2</v>
      </c>
      <c r="T816" t="s">
        <v>492</v>
      </c>
      <c r="U816" t="s">
        <v>488</v>
      </c>
      <c r="V816" t="s">
        <v>489</v>
      </c>
      <c r="W816" s="1">
        <v>45713</v>
      </c>
      <c r="X816" s="1">
        <v>45708</v>
      </c>
      <c r="Y816" t="s">
        <v>493</v>
      </c>
      <c r="Z816">
        <v>394.8</v>
      </c>
      <c r="AA816">
        <v>30</v>
      </c>
    </row>
    <row r="817" spans="1:27" x14ac:dyDescent="0.25">
      <c r="A817" s="1">
        <v>45708</v>
      </c>
      <c r="B817">
        <v>4221</v>
      </c>
      <c r="C817">
        <v>2</v>
      </c>
      <c r="D817">
        <v>4</v>
      </c>
      <c r="E817">
        <v>5</v>
      </c>
      <c r="F817">
        <v>3</v>
      </c>
      <c r="G817">
        <v>2</v>
      </c>
      <c r="I817">
        <v>4</v>
      </c>
      <c r="J817" t="s">
        <v>7</v>
      </c>
      <c r="K817">
        <v>20</v>
      </c>
      <c r="L817" t="s">
        <v>42</v>
      </c>
      <c r="M817" t="s">
        <v>60</v>
      </c>
      <c r="N817" t="s">
        <v>492</v>
      </c>
      <c r="O817">
        <v>685</v>
      </c>
      <c r="P817">
        <v>117</v>
      </c>
      <c r="R817" t="s">
        <v>488</v>
      </c>
      <c r="S817">
        <v>8</v>
      </c>
      <c r="T817" t="s">
        <v>492</v>
      </c>
      <c r="U817" t="s">
        <v>488</v>
      </c>
      <c r="V817" t="s">
        <v>489</v>
      </c>
      <c r="W817" s="1">
        <v>45712</v>
      </c>
      <c r="X817" s="1">
        <v>45708</v>
      </c>
      <c r="Y817" t="s">
        <v>496</v>
      </c>
      <c r="Z817">
        <v>596.4</v>
      </c>
      <c r="AA817">
        <v>50</v>
      </c>
    </row>
    <row r="818" spans="1:27" x14ac:dyDescent="0.25">
      <c r="A818" s="1">
        <v>45373</v>
      </c>
      <c r="B818">
        <v>2076</v>
      </c>
      <c r="C818">
        <v>5</v>
      </c>
      <c r="D818">
        <v>2</v>
      </c>
      <c r="E818">
        <v>1</v>
      </c>
      <c r="F818">
        <v>2</v>
      </c>
      <c r="G818">
        <v>3</v>
      </c>
      <c r="I818">
        <v>32</v>
      </c>
      <c r="J818" t="s">
        <v>11</v>
      </c>
      <c r="K818">
        <v>31</v>
      </c>
      <c r="L818" t="s">
        <v>42</v>
      </c>
      <c r="M818" t="s">
        <v>49</v>
      </c>
      <c r="N818" t="s">
        <v>486</v>
      </c>
      <c r="O818">
        <v>450</v>
      </c>
      <c r="P818">
        <v>154</v>
      </c>
      <c r="Q818" s="1">
        <v>45393</v>
      </c>
      <c r="R818" t="s">
        <v>495</v>
      </c>
      <c r="S818">
        <v>1</v>
      </c>
      <c r="T818" t="s">
        <v>487</v>
      </c>
      <c r="U818" t="s">
        <v>495</v>
      </c>
      <c r="V818" t="s">
        <v>489</v>
      </c>
      <c r="Y818" t="s">
        <v>490</v>
      </c>
      <c r="Z818">
        <v>422.8</v>
      </c>
      <c r="AA818">
        <v>0</v>
      </c>
    </row>
    <row r="819" spans="1:27" x14ac:dyDescent="0.25">
      <c r="A819" s="1">
        <v>45708</v>
      </c>
      <c r="B819">
        <v>1611</v>
      </c>
      <c r="C819">
        <v>3</v>
      </c>
      <c r="D819">
        <v>2</v>
      </c>
      <c r="E819">
        <v>1</v>
      </c>
      <c r="F819">
        <v>3</v>
      </c>
      <c r="G819">
        <v>3</v>
      </c>
      <c r="I819">
        <v>10</v>
      </c>
      <c r="J819" t="s">
        <v>5</v>
      </c>
      <c r="K819">
        <v>39</v>
      </c>
      <c r="L819" t="s">
        <v>42</v>
      </c>
      <c r="M819" t="s">
        <v>53</v>
      </c>
      <c r="N819" t="s">
        <v>486</v>
      </c>
      <c r="O819">
        <v>798</v>
      </c>
      <c r="P819">
        <v>54</v>
      </c>
      <c r="R819" t="s">
        <v>488</v>
      </c>
      <c r="S819">
        <v>1</v>
      </c>
      <c r="T819" t="s">
        <v>487</v>
      </c>
      <c r="U819" t="s">
        <v>495</v>
      </c>
      <c r="V819" t="s">
        <v>497</v>
      </c>
      <c r="W819" s="1">
        <v>45712</v>
      </c>
      <c r="X819" s="1">
        <v>45708</v>
      </c>
      <c r="Y819" t="s">
        <v>493</v>
      </c>
      <c r="Z819">
        <v>617.4</v>
      </c>
      <c r="AA819">
        <v>30</v>
      </c>
    </row>
    <row r="820" spans="1:27" x14ac:dyDescent="0.25">
      <c r="A820" s="1">
        <v>45708</v>
      </c>
      <c r="B820">
        <v>4787</v>
      </c>
      <c r="C820">
        <v>4</v>
      </c>
      <c r="D820">
        <v>1</v>
      </c>
      <c r="E820">
        <v>2</v>
      </c>
      <c r="F820">
        <v>1</v>
      </c>
      <c r="G820">
        <v>3</v>
      </c>
      <c r="I820">
        <v>4</v>
      </c>
      <c r="J820" t="s">
        <v>7</v>
      </c>
      <c r="K820">
        <v>51</v>
      </c>
      <c r="L820" t="s">
        <v>42</v>
      </c>
      <c r="M820" t="s">
        <v>53</v>
      </c>
      <c r="N820" t="s">
        <v>486</v>
      </c>
      <c r="O820">
        <v>533</v>
      </c>
      <c r="P820">
        <v>87</v>
      </c>
      <c r="R820" t="s">
        <v>488</v>
      </c>
      <c r="S820">
        <v>3</v>
      </c>
      <c r="T820" t="s">
        <v>487</v>
      </c>
      <c r="U820" t="s">
        <v>495</v>
      </c>
      <c r="V820" t="s">
        <v>489</v>
      </c>
      <c r="W820" s="1">
        <v>45709</v>
      </c>
      <c r="X820" s="1">
        <v>45708</v>
      </c>
      <c r="Y820" t="s">
        <v>498</v>
      </c>
      <c r="Z820">
        <v>441</v>
      </c>
      <c r="AA820">
        <v>10</v>
      </c>
    </row>
    <row r="821" spans="1:27" x14ac:dyDescent="0.25">
      <c r="A821" s="1">
        <v>45708</v>
      </c>
      <c r="B821">
        <v>4514</v>
      </c>
      <c r="C821">
        <v>1</v>
      </c>
      <c r="D821">
        <v>1</v>
      </c>
      <c r="E821">
        <v>2</v>
      </c>
      <c r="F821">
        <v>2</v>
      </c>
      <c r="G821">
        <v>2</v>
      </c>
      <c r="I821">
        <v>4</v>
      </c>
      <c r="J821" t="s">
        <v>7</v>
      </c>
      <c r="K821">
        <v>38</v>
      </c>
      <c r="L821" t="s">
        <v>42</v>
      </c>
      <c r="M821" t="s">
        <v>47</v>
      </c>
      <c r="N821" t="s">
        <v>491</v>
      </c>
      <c r="O821">
        <v>929</v>
      </c>
      <c r="P821">
        <v>86</v>
      </c>
      <c r="R821" t="s">
        <v>488</v>
      </c>
      <c r="S821">
        <v>10</v>
      </c>
      <c r="T821" t="s">
        <v>492</v>
      </c>
      <c r="U821" t="s">
        <v>488</v>
      </c>
      <c r="V821" t="s">
        <v>497</v>
      </c>
      <c r="W821" s="1">
        <v>45713</v>
      </c>
      <c r="X821" s="1">
        <v>45708</v>
      </c>
      <c r="Y821" t="s">
        <v>496</v>
      </c>
      <c r="Z821">
        <v>745.5</v>
      </c>
      <c r="AA821">
        <v>50</v>
      </c>
    </row>
    <row r="822" spans="1:27" x14ac:dyDescent="0.25">
      <c r="A822" s="1">
        <v>45374</v>
      </c>
      <c r="B822">
        <v>444</v>
      </c>
      <c r="C822">
        <v>5</v>
      </c>
      <c r="D822">
        <v>2</v>
      </c>
      <c r="E822">
        <v>1</v>
      </c>
      <c r="F822">
        <v>2</v>
      </c>
      <c r="G822">
        <v>1</v>
      </c>
      <c r="I822">
        <v>40</v>
      </c>
      <c r="J822" t="s">
        <v>3</v>
      </c>
      <c r="K822">
        <v>52</v>
      </c>
      <c r="L822" t="s">
        <v>42</v>
      </c>
      <c r="M822" t="s">
        <v>60</v>
      </c>
      <c r="N822" t="s">
        <v>492</v>
      </c>
      <c r="O822">
        <v>782</v>
      </c>
      <c r="P822">
        <v>166</v>
      </c>
      <c r="R822" t="s">
        <v>488</v>
      </c>
      <c r="S822">
        <v>1</v>
      </c>
      <c r="T822" t="s">
        <v>492</v>
      </c>
      <c r="U822" t="s">
        <v>495</v>
      </c>
      <c r="V822" t="s">
        <v>497</v>
      </c>
      <c r="Y822" t="s">
        <v>493</v>
      </c>
      <c r="Z822">
        <v>684.6</v>
      </c>
      <c r="AA822">
        <v>30</v>
      </c>
    </row>
    <row r="823" spans="1:27" x14ac:dyDescent="0.25">
      <c r="A823" s="1">
        <v>45374</v>
      </c>
      <c r="B823">
        <v>1140</v>
      </c>
      <c r="C823">
        <v>5</v>
      </c>
      <c r="D823">
        <v>1</v>
      </c>
      <c r="E823">
        <v>4</v>
      </c>
      <c r="F823">
        <v>3</v>
      </c>
      <c r="G823">
        <v>3</v>
      </c>
      <c r="I823">
        <v>16</v>
      </c>
      <c r="J823" t="s">
        <v>9</v>
      </c>
      <c r="K823">
        <v>40</v>
      </c>
      <c r="L823" t="s">
        <v>42</v>
      </c>
      <c r="M823" t="s">
        <v>53</v>
      </c>
      <c r="N823" t="s">
        <v>492</v>
      </c>
      <c r="O823">
        <v>778</v>
      </c>
      <c r="P823">
        <v>73</v>
      </c>
      <c r="R823" t="s">
        <v>488</v>
      </c>
      <c r="S823">
        <v>2</v>
      </c>
      <c r="T823" t="s">
        <v>487</v>
      </c>
      <c r="U823" t="s">
        <v>488</v>
      </c>
      <c r="V823" t="s">
        <v>489</v>
      </c>
      <c r="Y823" t="s">
        <v>498</v>
      </c>
      <c r="Z823">
        <v>602.70000000000005</v>
      </c>
      <c r="AA823">
        <v>10</v>
      </c>
    </row>
    <row r="824" spans="1:27" x14ac:dyDescent="0.25">
      <c r="A824" s="1">
        <v>45708</v>
      </c>
      <c r="B824">
        <v>4298</v>
      </c>
      <c r="C824">
        <v>2</v>
      </c>
      <c r="D824">
        <v>4</v>
      </c>
      <c r="E824">
        <v>2</v>
      </c>
      <c r="F824">
        <v>1</v>
      </c>
      <c r="G824">
        <v>3</v>
      </c>
      <c r="I824">
        <v>10</v>
      </c>
      <c r="J824" t="s">
        <v>5</v>
      </c>
      <c r="K824">
        <v>61</v>
      </c>
      <c r="L824" t="s">
        <v>42</v>
      </c>
      <c r="M824" t="s">
        <v>43</v>
      </c>
      <c r="N824" t="s">
        <v>492</v>
      </c>
      <c r="O824">
        <v>473</v>
      </c>
      <c r="P824">
        <v>139</v>
      </c>
      <c r="R824" t="s">
        <v>488</v>
      </c>
      <c r="S824">
        <v>10</v>
      </c>
      <c r="T824" t="s">
        <v>494</v>
      </c>
      <c r="U824" t="s">
        <v>488</v>
      </c>
      <c r="V824" t="s">
        <v>489</v>
      </c>
      <c r="W824" s="1">
        <v>45717</v>
      </c>
      <c r="X824" s="1">
        <v>45708</v>
      </c>
      <c r="Y824" t="s">
        <v>496</v>
      </c>
      <c r="Z824">
        <v>463.4</v>
      </c>
      <c r="AA824">
        <v>50</v>
      </c>
    </row>
    <row r="825" spans="1:27" x14ac:dyDescent="0.25">
      <c r="A825" s="1">
        <v>45708</v>
      </c>
      <c r="B825">
        <v>4691</v>
      </c>
      <c r="C825">
        <v>1</v>
      </c>
      <c r="D825">
        <v>5</v>
      </c>
      <c r="E825">
        <v>1</v>
      </c>
      <c r="F825">
        <v>3</v>
      </c>
      <c r="G825">
        <v>1</v>
      </c>
      <c r="I825">
        <v>4</v>
      </c>
      <c r="J825" t="s">
        <v>7</v>
      </c>
      <c r="K825">
        <v>64</v>
      </c>
      <c r="L825" t="s">
        <v>42</v>
      </c>
      <c r="M825" t="s">
        <v>49</v>
      </c>
      <c r="N825" t="s">
        <v>492</v>
      </c>
      <c r="O825">
        <v>692</v>
      </c>
      <c r="P825">
        <v>175</v>
      </c>
      <c r="Q825" s="1">
        <v>45729</v>
      </c>
      <c r="R825" t="s">
        <v>495</v>
      </c>
      <c r="S825">
        <v>10</v>
      </c>
      <c r="T825" t="s">
        <v>494</v>
      </c>
      <c r="U825" t="s">
        <v>495</v>
      </c>
      <c r="V825" t="s">
        <v>497</v>
      </c>
      <c r="Y825" t="s">
        <v>490</v>
      </c>
      <c r="Z825">
        <v>606.9</v>
      </c>
      <c r="AA825">
        <v>0</v>
      </c>
    </row>
    <row r="826" spans="1:27" x14ac:dyDescent="0.25">
      <c r="A826" s="1">
        <v>45374</v>
      </c>
      <c r="B826">
        <v>2773</v>
      </c>
      <c r="C826">
        <v>5</v>
      </c>
      <c r="D826">
        <v>2</v>
      </c>
      <c r="E826">
        <v>1</v>
      </c>
      <c r="F826">
        <v>2</v>
      </c>
      <c r="G826">
        <v>1</v>
      </c>
      <c r="I826">
        <v>19</v>
      </c>
      <c r="J826" t="s">
        <v>14</v>
      </c>
      <c r="K826">
        <v>28</v>
      </c>
      <c r="L826" t="s">
        <v>42</v>
      </c>
      <c r="M826" t="s">
        <v>60</v>
      </c>
      <c r="N826" t="s">
        <v>492</v>
      </c>
      <c r="O826">
        <v>353</v>
      </c>
      <c r="P826">
        <v>108</v>
      </c>
      <c r="R826" t="s">
        <v>488</v>
      </c>
      <c r="S826">
        <v>1</v>
      </c>
      <c r="T826" t="s">
        <v>487</v>
      </c>
      <c r="U826" t="s">
        <v>495</v>
      </c>
      <c r="V826" t="s">
        <v>489</v>
      </c>
      <c r="Y826" t="s">
        <v>498</v>
      </c>
      <c r="Z826">
        <v>329.7</v>
      </c>
      <c r="AA826">
        <v>10</v>
      </c>
    </row>
    <row r="827" spans="1:27" x14ac:dyDescent="0.25">
      <c r="A827" s="1">
        <v>45374</v>
      </c>
      <c r="B827">
        <v>4641</v>
      </c>
      <c r="C827">
        <v>5</v>
      </c>
      <c r="D827">
        <v>1</v>
      </c>
      <c r="E827">
        <v>4</v>
      </c>
      <c r="F827">
        <v>1</v>
      </c>
      <c r="G827">
        <v>1</v>
      </c>
      <c r="I827">
        <v>15</v>
      </c>
      <c r="J827" t="s">
        <v>9</v>
      </c>
      <c r="K827">
        <v>35</v>
      </c>
      <c r="L827" t="s">
        <v>42</v>
      </c>
      <c r="M827" t="s">
        <v>53</v>
      </c>
      <c r="N827" t="s">
        <v>486</v>
      </c>
      <c r="O827">
        <v>378</v>
      </c>
      <c r="P827">
        <v>188</v>
      </c>
      <c r="R827" t="s">
        <v>488</v>
      </c>
      <c r="S827">
        <v>2</v>
      </c>
      <c r="T827" t="s">
        <v>494</v>
      </c>
      <c r="U827" t="s">
        <v>488</v>
      </c>
      <c r="V827" t="s">
        <v>489</v>
      </c>
      <c r="Y827" t="s">
        <v>498</v>
      </c>
      <c r="Z827">
        <v>403.2</v>
      </c>
      <c r="AA827">
        <v>10</v>
      </c>
    </row>
    <row r="828" spans="1:27" x14ac:dyDescent="0.25">
      <c r="A828" s="1">
        <v>45707</v>
      </c>
      <c r="B828">
        <v>3005</v>
      </c>
      <c r="C828">
        <v>5</v>
      </c>
      <c r="D828">
        <v>1</v>
      </c>
      <c r="E828">
        <v>1</v>
      </c>
      <c r="F828">
        <v>2</v>
      </c>
      <c r="G828">
        <v>1</v>
      </c>
      <c r="I828">
        <v>10</v>
      </c>
      <c r="J828" t="s">
        <v>5</v>
      </c>
      <c r="K828">
        <v>19</v>
      </c>
      <c r="L828" t="s">
        <v>42</v>
      </c>
      <c r="M828" t="s">
        <v>60</v>
      </c>
      <c r="N828" t="s">
        <v>486</v>
      </c>
      <c r="O828">
        <v>148</v>
      </c>
      <c r="P828">
        <v>50</v>
      </c>
      <c r="R828" t="s">
        <v>488</v>
      </c>
      <c r="S828">
        <v>10</v>
      </c>
      <c r="T828" t="s">
        <v>492</v>
      </c>
      <c r="U828" t="s">
        <v>495</v>
      </c>
      <c r="V828" t="s">
        <v>497</v>
      </c>
      <c r="W828" s="1">
        <v>45708</v>
      </c>
      <c r="X828" s="1">
        <v>45707</v>
      </c>
      <c r="Y828" t="s">
        <v>496</v>
      </c>
      <c r="Z828">
        <v>173.6</v>
      </c>
      <c r="AA828">
        <v>50</v>
      </c>
    </row>
    <row r="829" spans="1:27" x14ac:dyDescent="0.25">
      <c r="A829" s="1">
        <v>45374</v>
      </c>
      <c r="B829">
        <v>2777</v>
      </c>
      <c r="C829">
        <v>5</v>
      </c>
      <c r="D829">
        <v>1</v>
      </c>
      <c r="E829">
        <v>4</v>
      </c>
      <c r="F829">
        <v>5</v>
      </c>
      <c r="G829">
        <v>3</v>
      </c>
      <c r="I829">
        <v>6</v>
      </c>
      <c r="J829" t="s">
        <v>13</v>
      </c>
      <c r="K829">
        <v>29</v>
      </c>
      <c r="L829" t="s">
        <v>42</v>
      </c>
      <c r="M829" t="s">
        <v>53</v>
      </c>
      <c r="N829" t="s">
        <v>491</v>
      </c>
      <c r="O829">
        <v>80</v>
      </c>
      <c r="P829">
        <v>186</v>
      </c>
      <c r="R829" t="s">
        <v>488</v>
      </c>
      <c r="S829">
        <v>2</v>
      </c>
      <c r="T829" t="s">
        <v>494</v>
      </c>
      <c r="U829" t="s">
        <v>488</v>
      </c>
      <c r="V829" t="s">
        <v>497</v>
      </c>
      <c r="Y829" t="s">
        <v>496</v>
      </c>
      <c r="Z829">
        <v>221.2</v>
      </c>
      <c r="AA829">
        <v>50</v>
      </c>
    </row>
    <row r="830" spans="1:27" x14ac:dyDescent="0.25">
      <c r="A830" s="1">
        <v>45707</v>
      </c>
      <c r="B830">
        <v>3822</v>
      </c>
      <c r="C830">
        <v>5</v>
      </c>
      <c r="D830">
        <v>2</v>
      </c>
      <c r="E830">
        <v>4</v>
      </c>
      <c r="F830">
        <v>4</v>
      </c>
      <c r="G830">
        <v>3</v>
      </c>
      <c r="I830">
        <v>4</v>
      </c>
      <c r="J830" t="s">
        <v>7</v>
      </c>
      <c r="K830">
        <v>28</v>
      </c>
      <c r="L830" t="s">
        <v>42</v>
      </c>
      <c r="M830" t="s">
        <v>60</v>
      </c>
      <c r="N830" t="s">
        <v>492</v>
      </c>
      <c r="O830">
        <v>697</v>
      </c>
      <c r="P830">
        <v>114</v>
      </c>
      <c r="Q830" s="1">
        <v>45725</v>
      </c>
      <c r="R830" t="s">
        <v>495</v>
      </c>
      <c r="S830">
        <v>10</v>
      </c>
      <c r="T830" t="s">
        <v>487</v>
      </c>
      <c r="U830" t="s">
        <v>495</v>
      </c>
      <c r="V830" t="s">
        <v>497</v>
      </c>
      <c r="Y830" t="s">
        <v>490</v>
      </c>
      <c r="Z830">
        <v>567.70000000000005</v>
      </c>
      <c r="AA830">
        <v>0</v>
      </c>
    </row>
    <row r="831" spans="1:27" x14ac:dyDescent="0.25">
      <c r="A831" s="1">
        <v>45374</v>
      </c>
      <c r="B831">
        <v>3549</v>
      </c>
      <c r="C831">
        <v>5</v>
      </c>
      <c r="D831">
        <v>1</v>
      </c>
      <c r="E831">
        <v>4</v>
      </c>
      <c r="F831">
        <v>1</v>
      </c>
      <c r="G831">
        <v>3</v>
      </c>
      <c r="I831">
        <v>20</v>
      </c>
      <c r="J831" t="s">
        <v>14</v>
      </c>
      <c r="K831">
        <v>27</v>
      </c>
      <c r="L831" t="s">
        <v>42</v>
      </c>
      <c r="M831" t="s">
        <v>43</v>
      </c>
      <c r="N831" t="s">
        <v>486</v>
      </c>
      <c r="O831">
        <v>659</v>
      </c>
      <c r="P831">
        <v>199</v>
      </c>
      <c r="Q831" s="1">
        <v>45386</v>
      </c>
      <c r="R831" t="s">
        <v>495</v>
      </c>
      <c r="S831">
        <v>2</v>
      </c>
      <c r="T831" t="s">
        <v>487</v>
      </c>
      <c r="U831" t="s">
        <v>488</v>
      </c>
      <c r="V831" t="s">
        <v>497</v>
      </c>
      <c r="Y831" t="s">
        <v>490</v>
      </c>
      <c r="Z831">
        <v>600.6</v>
      </c>
      <c r="AA831">
        <v>0</v>
      </c>
    </row>
    <row r="832" spans="1:27" x14ac:dyDescent="0.25">
      <c r="A832" s="1">
        <v>45707</v>
      </c>
      <c r="B832">
        <v>720</v>
      </c>
      <c r="C832">
        <v>5</v>
      </c>
      <c r="D832">
        <v>5</v>
      </c>
      <c r="E832">
        <v>1</v>
      </c>
      <c r="F832">
        <v>2</v>
      </c>
      <c r="G832">
        <v>1</v>
      </c>
      <c r="I832">
        <v>4</v>
      </c>
      <c r="J832" t="s">
        <v>7</v>
      </c>
      <c r="K832">
        <v>61</v>
      </c>
      <c r="L832" t="s">
        <v>42</v>
      </c>
      <c r="M832" t="s">
        <v>43</v>
      </c>
      <c r="N832" t="s">
        <v>492</v>
      </c>
      <c r="O832">
        <v>941</v>
      </c>
      <c r="P832">
        <v>64</v>
      </c>
      <c r="Q832" s="1">
        <v>45714</v>
      </c>
      <c r="R832" t="s">
        <v>495</v>
      </c>
      <c r="S832">
        <v>2</v>
      </c>
      <c r="T832" t="s">
        <v>492</v>
      </c>
      <c r="U832" t="s">
        <v>488</v>
      </c>
      <c r="V832" t="s">
        <v>497</v>
      </c>
      <c r="Y832" t="s">
        <v>490</v>
      </c>
      <c r="Z832">
        <v>703.5</v>
      </c>
      <c r="AA832">
        <v>0</v>
      </c>
    </row>
    <row r="833" spans="1:27" x14ac:dyDescent="0.25">
      <c r="A833" s="1">
        <v>45707</v>
      </c>
      <c r="B833">
        <v>1728</v>
      </c>
      <c r="C833">
        <v>1</v>
      </c>
      <c r="D833">
        <v>5</v>
      </c>
      <c r="E833">
        <v>1</v>
      </c>
      <c r="F833">
        <v>5</v>
      </c>
      <c r="G833">
        <v>2</v>
      </c>
      <c r="I833">
        <v>4</v>
      </c>
      <c r="J833" t="s">
        <v>7</v>
      </c>
      <c r="K833">
        <v>36</v>
      </c>
      <c r="L833" t="s">
        <v>42</v>
      </c>
      <c r="M833" t="s">
        <v>60</v>
      </c>
      <c r="N833" t="s">
        <v>486</v>
      </c>
      <c r="O833">
        <v>437</v>
      </c>
      <c r="P833">
        <v>165</v>
      </c>
      <c r="Q833" s="1">
        <v>45718</v>
      </c>
      <c r="R833" t="s">
        <v>495</v>
      </c>
      <c r="S833">
        <v>5</v>
      </c>
      <c r="T833" t="s">
        <v>487</v>
      </c>
      <c r="U833" t="s">
        <v>488</v>
      </c>
      <c r="V833" t="s">
        <v>497</v>
      </c>
      <c r="Y833" t="s">
        <v>490</v>
      </c>
      <c r="Z833">
        <v>421.4</v>
      </c>
      <c r="AA833">
        <v>0</v>
      </c>
    </row>
    <row r="834" spans="1:27" x14ac:dyDescent="0.25">
      <c r="A834" s="1">
        <v>45375</v>
      </c>
      <c r="B834">
        <v>156</v>
      </c>
      <c r="C834">
        <v>5</v>
      </c>
      <c r="D834">
        <v>2</v>
      </c>
      <c r="E834">
        <v>1</v>
      </c>
      <c r="F834">
        <v>2</v>
      </c>
      <c r="G834">
        <v>2</v>
      </c>
      <c r="I834">
        <v>39</v>
      </c>
      <c r="J834" t="s">
        <v>3</v>
      </c>
      <c r="K834">
        <v>34</v>
      </c>
      <c r="L834" t="s">
        <v>42</v>
      </c>
      <c r="M834" t="s">
        <v>53</v>
      </c>
      <c r="N834" t="s">
        <v>486</v>
      </c>
      <c r="O834">
        <v>708</v>
      </c>
      <c r="P834">
        <v>115</v>
      </c>
      <c r="Q834" s="1">
        <v>45390</v>
      </c>
      <c r="R834" t="s">
        <v>495</v>
      </c>
      <c r="S834">
        <v>1</v>
      </c>
      <c r="T834" t="s">
        <v>494</v>
      </c>
      <c r="U834" t="s">
        <v>495</v>
      </c>
      <c r="V834" t="s">
        <v>497</v>
      </c>
      <c r="Y834" t="s">
        <v>490</v>
      </c>
      <c r="Z834">
        <v>576.1</v>
      </c>
      <c r="AA834">
        <v>0</v>
      </c>
    </row>
    <row r="835" spans="1:27" x14ac:dyDescent="0.25">
      <c r="A835" s="1">
        <v>45707</v>
      </c>
      <c r="B835">
        <v>3818</v>
      </c>
      <c r="C835">
        <v>2</v>
      </c>
      <c r="D835">
        <v>1</v>
      </c>
      <c r="E835">
        <v>1</v>
      </c>
      <c r="F835">
        <v>1</v>
      </c>
      <c r="G835">
        <v>2</v>
      </c>
      <c r="I835">
        <v>10</v>
      </c>
      <c r="J835" t="s">
        <v>5</v>
      </c>
      <c r="K835">
        <v>23</v>
      </c>
      <c r="L835" t="s">
        <v>42</v>
      </c>
      <c r="M835" t="s">
        <v>60</v>
      </c>
      <c r="N835" t="s">
        <v>491</v>
      </c>
      <c r="O835">
        <v>213</v>
      </c>
      <c r="P835">
        <v>155</v>
      </c>
      <c r="Q835" s="1">
        <v>45726</v>
      </c>
      <c r="R835" t="s">
        <v>495</v>
      </c>
      <c r="S835">
        <v>2</v>
      </c>
      <c r="T835" t="s">
        <v>492</v>
      </c>
      <c r="U835" t="s">
        <v>495</v>
      </c>
      <c r="V835" t="s">
        <v>497</v>
      </c>
      <c r="Y835" t="s">
        <v>490</v>
      </c>
      <c r="Z835">
        <v>257.60000000000002</v>
      </c>
      <c r="AA835">
        <v>0</v>
      </c>
    </row>
    <row r="836" spans="1:27" x14ac:dyDescent="0.25">
      <c r="A836" s="1">
        <v>45707</v>
      </c>
      <c r="B836">
        <v>4573</v>
      </c>
      <c r="C836">
        <v>2</v>
      </c>
      <c r="D836">
        <v>5</v>
      </c>
      <c r="E836">
        <v>2</v>
      </c>
      <c r="F836">
        <v>1</v>
      </c>
      <c r="G836">
        <v>2</v>
      </c>
      <c r="I836">
        <v>4</v>
      </c>
      <c r="J836" t="s">
        <v>7</v>
      </c>
      <c r="K836">
        <v>67</v>
      </c>
      <c r="L836" t="s">
        <v>42</v>
      </c>
      <c r="M836" t="s">
        <v>49</v>
      </c>
      <c r="N836" t="s">
        <v>491</v>
      </c>
      <c r="O836">
        <v>692</v>
      </c>
      <c r="P836">
        <v>193</v>
      </c>
      <c r="R836" t="s">
        <v>488</v>
      </c>
      <c r="S836">
        <v>10</v>
      </c>
      <c r="T836" t="s">
        <v>487</v>
      </c>
      <c r="U836" t="s">
        <v>488</v>
      </c>
      <c r="V836" t="s">
        <v>489</v>
      </c>
      <c r="W836" s="1">
        <v>45714</v>
      </c>
      <c r="X836" s="1">
        <v>45707</v>
      </c>
      <c r="Y836" t="s">
        <v>498</v>
      </c>
      <c r="Z836">
        <v>626.5</v>
      </c>
      <c r="AA836">
        <v>10</v>
      </c>
    </row>
    <row r="837" spans="1:27" x14ac:dyDescent="0.25">
      <c r="A837" s="1">
        <v>45706</v>
      </c>
      <c r="B837">
        <v>3598</v>
      </c>
      <c r="C837">
        <v>2</v>
      </c>
      <c r="D837">
        <v>2</v>
      </c>
      <c r="E837">
        <v>4</v>
      </c>
      <c r="F837">
        <v>5</v>
      </c>
      <c r="G837">
        <v>3</v>
      </c>
      <c r="I837">
        <v>10</v>
      </c>
      <c r="J837" t="s">
        <v>5</v>
      </c>
      <c r="K837">
        <v>45</v>
      </c>
      <c r="L837" t="s">
        <v>42</v>
      </c>
      <c r="M837" t="s">
        <v>53</v>
      </c>
      <c r="N837" t="s">
        <v>492</v>
      </c>
      <c r="O837">
        <v>983</v>
      </c>
      <c r="P837">
        <v>168</v>
      </c>
      <c r="R837" t="s">
        <v>488</v>
      </c>
      <c r="S837">
        <v>5</v>
      </c>
      <c r="T837" t="s">
        <v>487</v>
      </c>
      <c r="U837" t="s">
        <v>488</v>
      </c>
      <c r="V837" t="s">
        <v>489</v>
      </c>
      <c r="W837" s="1">
        <v>45712</v>
      </c>
      <c r="X837" s="1">
        <v>45706</v>
      </c>
      <c r="Y837" t="s">
        <v>498</v>
      </c>
      <c r="Z837">
        <v>812.7</v>
      </c>
      <c r="AA837">
        <v>10</v>
      </c>
    </row>
    <row r="838" spans="1:27" x14ac:dyDescent="0.25">
      <c r="A838" s="1">
        <v>45375</v>
      </c>
      <c r="B838">
        <v>216</v>
      </c>
      <c r="C838">
        <v>5</v>
      </c>
      <c r="D838">
        <v>2</v>
      </c>
      <c r="E838">
        <v>1</v>
      </c>
      <c r="F838">
        <v>2</v>
      </c>
      <c r="G838">
        <v>1</v>
      </c>
      <c r="I838">
        <v>14</v>
      </c>
      <c r="J838" t="s">
        <v>9</v>
      </c>
      <c r="K838">
        <v>63</v>
      </c>
      <c r="L838" t="s">
        <v>42</v>
      </c>
      <c r="M838" t="s">
        <v>43</v>
      </c>
      <c r="N838" t="s">
        <v>486</v>
      </c>
      <c r="O838">
        <v>405</v>
      </c>
      <c r="P838">
        <v>152</v>
      </c>
      <c r="Q838" s="1">
        <v>45404</v>
      </c>
      <c r="R838" t="s">
        <v>495</v>
      </c>
      <c r="S838">
        <v>1</v>
      </c>
      <c r="T838" t="s">
        <v>487</v>
      </c>
      <c r="U838" t="s">
        <v>488</v>
      </c>
      <c r="V838" t="s">
        <v>489</v>
      </c>
      <c r="Y838" t="s">
        <v>490</v>
      </c>
      <c r="Z838">
        <v>389.9</v>
      </c>
      <c r="AA838">
        <v>0</v>
      </c>
    </row>
    <row r="839" spans="1:27" x14ac:dyDescent="0.25">
      <c r="A839" s="1">
        <v>45375</v>
      </c>
      <c r="B839">
        <v>665</v>
      </c>
      <c r="C839">
        <v>5</v>
      </c>
      <c r="D839">
        <v>1</v>
      </c>
      <c r="E839">
        <v>4</v>
      </c>
      <c r="F839">
        <v>3</v>
      </c>
      <c r="G839">
        <v>1</v>
      </c>
      <c r="I839">
        <v>37</v>
      </c>
      <c r="J839" t="s">
        <v>3</v>
      </c>
      <c r="K839">
        <v>30</v>
      </c>
      <c r="L839" t="s">
        <v>42</v>
      </c>
      <c r="M839" t="s">
        <v>49</v>
      </c>
      <c r="N839" t="s">
        <v>491</v>
      </c>
      <c r="O839">
        <v>157</v>
      </c>
      <c r="P839">
        <v>151</v>
      </c>
      <c r="R839" t="s">
        <v>488</v>
      </c>
      <c r="S839">
        <v>2</v>
      </c>
      <c r="T839" t="s">
        <v>492</v>
      </c>
      <c r="U839" t="s">
        <v>488</v>
      </c>
      <c r="V839" t="s">
        <v>489</v>
      </c>
      <c r="Y839" t="s">
        <v>498</v>
      </c>
      <c r="Z839">
        <v>222.6</v>
      </c>
      <c r="AA839">
        <v>10</v>
      </c>
    </row>
    <row r="840" spans="1:27" x14ac:dyDescent="0.25">
      <c r="A840" s="1">
        <v>45375</v>
      </c>
      <c r="B840">
        <v>1177</v>
      </c>
      <c r="C840">
        <v>5</v>
      </c>
      <c r="D840">
        <v>2</v>
      </c>
      <c r="E840">
        <v>1</v>
      </c>
      <c r="F840">
        <v>2</v>
      </c>
      <c r="G840">
        <v>2</v>
      </c>
      <c r="I840">
        <v>18</v>
      </c>
      <c r="J840" t="s">
        <v>14</v>
      </c>
      <c r="K840">
        <v>57</v>
      </c>
      <c r="L840" t="s">
        <v>42</v>
      </c>
      <c r="M840" t="s">
        <v>53</v>
      </c>
      <c r="N840" t="s">
        <v>492</v>
      </c>
      <c r="O840">
        <v>511</v>
      </c>
      <c r="P840">
        <v>158</v>
      </c>
      <c r="R840" t="s">
        <v>488</v>
      </c>
      <c r="S840">
        <v>1</v>
      </c>
      <c r="T840" t="s">
        <v>492</v>
      </c>
      <c r="U840" t="s">
        <v>495</v>
      </c>
      <c r="V840" t="s">
        <v>489</v>
      </c>
      <c r="Y840" t="s">
        <v>493</v>
      </c>
      <c r="Z840">
        <v>489.3</v>
      </c>
      <c r="AA840">
        <v>30</v>
      </c>
    </row>
    <row r="841" spans="1:27" x14ac:dyDescent="0.25">
      <c r="A841" s="1">
        <v>45706</v>
      </c>
      <c r="B841">
        <v>3939</v>
      </c>
      <c r="C841">
        <v>4</v>
      </c>
      <c r="D841">
        <v>3</v>
      </c>
      <c r="E841">
        <v>1</v>
      </c>
      <c r="F841">
        <v>1</v>
      </c>
      <c r="G841">
        <v>1</v>
      </c>
      <c r="I841">
        <v>4</v>
      </c>
      <c r="J841" t="s">
        <v>7</v>
      </c>
      <c r="K841">
        <v>78</v>
      </c>
      <c r="L841" t="s">
        <v>42</v>
      </c>
      <c r="M841" t="s">
        <v>47</v>
      </c>
      <c r="N841" t="s">
        <v>492</v>
      </c>
      <c r="O841">
        <v>317</v>
      </c>
      <c r="P841">
        <v>90</v>
      </c>
      <c r="Q841" s="1">
        <v>45735</v>
      </c>
      <c r="R841" t="s">
        <v>495</v>
      </c>
      <c r="S841">
        <v>5</v>
      </c>
      <c r="T841" t="s">
        <v>487</v>
      </c>
      <c r="U841" t="s">
        <v>495</v>
      </c>
      <c r="V841" t="s">
        <v>497</v>
      </c>
      <c r="Y841" t="s">
        <v>490</v>
      </c>
      <c r="Z841">
        <v>284.89999999999998</v>
      </c>
      <c r="AA841">
        <v>0</v>
      </c>
    </row>
    <row r="842" spans="1:27" x14ac:dyDescent="0.25">
      <c r="A842" s="1">
        <v>45376</v>
      </c>
      <c r="B842">
        <v>3543</v>
      </c>
      <c r="C842">
        <v>5</v>
      </c>
      <c r="D842">
        <v>2</v>
      </c>
      <c r="E842">
        <v>1</v>
      </c>
      <c r="F842">
        <v>2</v>
      </c>
      <c r="G842">
        <v>2</v>
      </c>
      <c r="I842">
        <v>4</v>
      </c>
      <c r="J842" t="s">
        <v>7</v>
      </c>
      <c r="K842">
        <v>26</v>
      </c>
      <c r="L842" t="s">
        <v>42</v>
      </c>
      <c r="M842" t="s">
        <v>60</v>
      </c>
      <c r="N842" t="s">
        <v>492</v>
      </c>
      <c r="O842">
        <v>162</v>
      </c>
      <c r="P842">
        <v>121</v>
      </c>
      <c r="R842" t="s">
        <v>488</v>
      </c>
      <c r="S842">
        <v>1</v>
      </c>
      <c r="T842" t="s">
        <v>487</v>
      </c>
      <c r="U842" t="s">
        <v>495</v>
      </c>
      <c r="V842" t="s">
        <v>489</v>
      </c>
      <c r="Y842" t="s">
        <v>498</v>
      </c>
      <c r="Z842">
        <v>205.1</v>
      </c>
      <c r="AA842">
        <v>10</v>
      </c>
    </row>
    <row r="843" spans="1:27" x14ac:dyDescent="0.25">
      <c r="A843" s="1">
        <v>45706</v>
      </c>
      <c r="B843">
        <v>4667</v>
      </c>
      <c r="C843">
        <v>1</v>
      </c>
      <c r="D843">
        <v>2</v>
      </c>
      <c r="E843">
        <v>1</v>
      </c>
      <c r="F843">
        <v>2</v>
      </c>
      <c r="G843">
        <v>3</v>
      </c>
      <c r="I843">
        <v>10</v>
      </c>
      <c r="J843" t="s">
        <v>5</v>
      </c>
      <c r="K843">
        <v>52</v>
      </c>
      <c r="L843" t="s">
        <v>42</v>
      </c>
      <c r="M843" t="s">
        <v>60</v>
      </c>
      <c r="N843" t="s">
        <v>491</v>
      </c>
      <c r="O843">
        <v>436</v>
      </c>
      <c r="P843">
        <v>177</v>
      </c>
      <c r="Q843" s="1">
        <v>45718</v>
      </c>
      <c r="R843" t="s">
        <v>495</v>
      </c>
      <c r="S843">
        <v>1</v>
      </c>
      <c r="T843" t="s">
        <v>494</v>
      </c>
      <c r="U843" t="s">
        <v>495</v>
      </c>
      <c r="V843" t="s">
        <v>489</v>
      </c>
      <c r="Y843" t="s">
        <v>490</v>
      </c>
      <c r="Z843">
        <v>429.1</v>
      </c>
      <c r="AA843">
        <v>0</v>
      </c>
    </row>
    <row r="844" spans="1:27" x14ac:dyDescent="0.25">
      <c r="A844" s="1">
        <v>45706</v>
      </c>
      <c r="B844">
        <v>515</v>
      </c>
      <c r="C844">
        <v>2</v>
      </c>
      <c r="D844">
        <v>5</v>
      </c>
      <c r="E844">
        <v>4</v>
      </c>
      <c r="F844">
        <v>2</v>
      </c>
      <c r="G844">
        <v>2</v>
      </c>
      <c r="I844">
        <v>4</v>
      </c>
      <c r="J844" t="s">
        <v>7</v>
      </c>
      <c r="K844">
        <v>22</v>
      </c>
      <c r="L844" t="s">
        <v>42</v>
      </c>
      <c r="M844" t="s">
        <v>53</v>
      </c>
      <c r="N844" t="s">
        <v>486</v>
      </c>
      <c r="O844">
        <v>626</v>
      </c>
      <c r="P844">
        <v>100</v>
      </c>
      <c r="R844" t="s">
        <v>488</v>
      </c>
      <c r="S844">
        <v>8</v>
      </c>
      <c r="T844" t="s">
        <v>492</v>
      </c>
      <c r="U844" t="s">
        <v>495</v>
      </c>
      <c r="V844" t="s">
        <v>497</v>
      </c>
      <c r="W844" s="1">
        <v>45711</v>
      </c>
      <c r="X844" s="1">
        <v>45706</v>
      </c>
      <c r="Y844" t="s">
        <v>493</v>
      </c>
      <c r="Z844">
        <v>529.20000000000005</v>
      </c>
      <c r="AA844">
        <v>30</v>
      </c>
    </row>
    <row r="845" spans="1:27" x14ac:dyDescent="0.25">
      <c r="A845" s="1">
        <v>45376</v>
      </c>
      <c r="B845">
        <v>2617</v>
      </c>
      <c r="C845">
        <v>5</v>
      </c>
      <c r="D845">
        <v>1</v>
      </c>
      <c r="E845">
        <v>4</v>
      </c>
      <c r="F845">
        <v>5</v>
      </c>
      <c r="G845">
        <v>2</v>
      </c>
      <c r="I845">
        <v>35</v>
      </c>
      <c r="J845" t="s">
        <v>10</v>
      </c>
      <c r="K845">
        <v>75</v>
      </c>
      <c r="L845" t="s">
        <v>42</v>
      </c>
      <c r="M845" t="s">
        <v>47</v>
      </c>
      <c r="N845" t="s">
        <v>486</v>
      </c>
      <c r="O845">
        <v>490</v>
      </c>
      <c r="P845">
        <v>37</v>
      </c>
      <c r="Q845" s="1">
        <v>45386</v>
      </c>
      <c r="R845" t="s">
        <v>495</v>
      </c>
      <c r="S845">
        <v>2</v>
      </c>
      <c r="T845" t="s">
        <v>494</v>
      </c>
      <c r="U845" t="s">
        <v>488</v>
      </c>
      <c r="V845" t="s">
        <v>489</v>
      </c>
      <c r="Y845" t="s">
        <v>490</v>
      </c>
      <c r="Z845">
        <v>368.9</v>
      </c>
      <c r="AA845">
        <v>0</v>
      </c>
    </row>
    <row r="846" spans="1:27" x14ac:dyDescent="0.25">
      <c r="A846" s="1">
        <v>45376</v>
      </c>
      <c r="B846">
        <v>126</v>
      </c>
      <c r="C846">
        <v>5</v>
      </c>
      <c r="D846">
        <v>2</v>
      </c>
      <c r="E846">
        <v>1</v>
      </c>
      <c r="F846">
        <v>2</v>
      </c>
      <c r="G846">
        <v>2</v>
      </c>
      <c r="I846">
        <v>12</v>
      </c>
      <c r="J846" t="s">
        <v>5</v>
      </c>
      <c r="K846">
        <v>19</v>
      </c>
      <c r="L846" t="s">
        <v>42</v>
      </c>
      <c r="M846" t="s">
        <v>47</v>
      </c>
      <c r="N846" t="s">
        <v>486</v>
      </c>
      <c r="O846">
        <v>245</v>
      </c>
      <c r="P846">
        <v>184</v>
      </c>
      <c r="R846" t="s">
        <v>488</v>
      </c>
      <c r="S846">
        <v>1</v>
      </c>
      <c r="T846" t="s">
        <v>492</v>
      </c>
      <c r="U846" t="s">
        <v>488</v>
      </c>
      <c r="V846" t="s">
        <v>489</v>
      </c>
      <c r="Y846" t="s">
        <v>498</v>
      </c>
      <c r="Z846">
        <v>307.3</v>
      </c>
      <c r="AA846">
        <v>10</v>
      </c>
    </row>
    <row r="847" spans="1:27" x14ac:dyDescent="0.25">
      <c r="A847" s="1">
        <v>45706</v>
      </c>
      <c r="B847">
        <v>1694</v>
      </c>
      <c r="C847">
        <v>1</v>
      </c>
      <c r="D847">
        <v>3</v>
      </c>
      <c r="E847">
        <v>3</v>
      </c>
      <c r="F847">
        <v>2</v>
      </c>
      <c r="G847">
        <v>1</v>
      </c>
      <c r="I847">
        <v>10</v>
      </c>
      <c r="J847" t="s">
        <v>5</v>
      </c>
      <c r="K847">
        <v>79</v>
      </c>
      <c r="L847" t="s">
        <v>42</v>
      </c>
      <c r="M847" t="s">
        <v>49</v>
      </c>
      <c r="N847" t="s">
        <v>491</v>
      </c>
      <c r="O847">
        <v>781</v>
      </c>
      <c r="P847">
        <v>161</v>
      </c>
      <c r="R847" t="s">
        <v>488</v>
      </c>
      <c r="S847">
        <v>8</v>
      </c>
      <c r="T847" t="s">
        <v>487</v>
      </c>
      <c r="U847" t="s">
        <v>488</v>
      </c>
      <c r="V847" t="s">
        <v>497</v>
      </c>
      <c r="W847" s="1">
        <v>45711</v>
      </c>
      <c r="X847" s="1">
        <v>45706</v>
      </c>
      <c r="Y847" t="s">
        <v>498</v>
      </c>
      <c r="Z847">
        <v>666.4</v>
      </c>
      <c r="AA847">
        <v>10</v>
      </c>
    </row>
    <row r="848" spans="1:27" x14ac:dyDescent="0.25">
      <c r="A848" s="1">
        <v>45706</v>
      </c>
      <c r="B848">
        <v>621</v>
      </c>
      <c r="C848">
        <v>2</v>
      </c>
      <c r="D848">
        <v>5</v>
      </c>
      <c r="E848">
        <v>4</v>
      </c>
      <c r="F848">
        <v>2</v>
      </c>
      <c r="G848">
        <v>1</v>
      </c>
      <c r="I848">
        <v>4</v>
      </c>
      <c r="J848" t="s">
        <v>7</v>
      </c>
      <c r="K848">
        <v>79</v>
      </c>
      <c r="L848" t="s">
        <v>42</v>
      </c>
      <c r="M848" t="s">
        <v>49</v>
      </c>
      <c r="N848" t="s">
        <v>486</v>
      </c>
      <c r="O848">
        <v>881</v>
      </c>
      <c r="P848">
        <v>83</v>
      </c>
      <c r="Q848" s="1">
        <v>45715</v>
      </c>
      <c r="R848" t="s">
        <v>495</v>
      </c>
      <c r="S848">
        <v>3</v>
      </c>
      <c r="T848" t="s">
        <v>487</v>
      </c>
      <c r="U848" t="s">
        <v>495</v>
      </c>
      <c r="V848" t="s">
        <v>497</v>
      </c>
      <c r="Y848" t="s">
        <v>490</v>
      </c>
      <c r="Z848">
        <v>674.8</v>
      </c>
      <c r="AA848">
        <v>0</v>
      </c>
    </row>
    <row r="849" spans="1:27" x14ac:dyDescent="0.25">
      <c r="A849" s="1">
        <v>45376</v>
      </c>
      <c r="B849">
        <v>3336</v>
      </c>
      <c r="C849">
        <v>5</v>
      </c>
      <c r="D849">
        <v>1</v>
      </c>
      <c r="E849">
        <v>4</v>
      </c>
      <c r="F849">
        <v>3</v>
      </c>
      <c r="G849">
        <v>3</v>
      </c>
      <c r="I849">
        <v>30</v>
      </c>
      <c r="J849" t="s">
        <v>11</v>
      </c>
      <c r="K849">
        <v>54</v>
      </c>
      <c r="L849" t="s">
        <v>42</v>
      </c>
      <c r="M849" t="s">
        <v>60</v>
      </c>
      <c r="N849" t="s">
        <v>486</v>
      </c>
      <c r="O849">
        <v>883</v>
      </c>
      <c r="P849">
        <v>39</v>
      </c>
      <c r="R849" t="s">
        <v>488</v>
      </c>
      <c r="S849">
        <v>2</v>
      </c>
      <c r="T849" t="s">
        <v>487</v>
      </c>
      <c r="U849" t="s">
        <v>495</v>
      </c>
      <c r="V849" t="s">
        <v>489</v>
      </c>
      <c r="Y849" t="s">
        <v>496</v>
      </c>
      <c r="Z849">
        <v>680.4</v>
      </c>
      <c r="AA849">
        <v>50</v>
      </c>
    </row>
    <row r="850" spans="1:27" x14ac:dyDescent="0.25">
      <c r="A850" s="1">
        <v>45376</v>
      </c>
      <c r="B850">
        <v>1883</v>
      </c>
      <c r="C850">
        <v>5</v>
      </c>
      <c r="D850">
        <v>2</v>
      </c>
      <c r="E850">
        <v>1</v>
      </c>
      <c r="F850">
        <v>2</v>
      </c>
      <c r="G850">
        <v>1</v>
      </c>
      <c r="I850">
        <v>30</v>
      </c>
      <c r="J850" t="s">
        <v>11</v>
      </c>
      <c r="K850">
        <v>55</v>
      </c>
      <c r="L850" t="s">
        <v>42</v>
      </c>
      <c r="M850" t="s">
        <v>53</v>
      </c>
      <c r="N850" t="s">
        <v>486</v>
      </c>
      <c r="O850">
        <v>449</v>
      </c>
      <c r="P850">
        <v>89</v>
      </c>
      <c r="Q850" s="1">
        <v>45384</v>
      </c>
      <c r="R850" t="s">
        <v>495</v>
      </c>
      <c r="S850">
        <v>1</v>
      </c>
      <c r="T850" t="s">
        <v>492</v>
      </c>
      <c r="U850" t="s">
        <v>495</v>
      </c>
      <c r="V850" t="s">
        <v>497</v>
      </c>
      <c r="Y850" t="s">
        <v>490</v>
      </c>
      <c r="Z850">
        <v>376.6</v>
      </c>
      <c r="AA850">
        <v>0</v>
      </c>
    </row>
    <row r="851" spans="1:27" x14ac:dyDescent="0.25">
      <c r="A851" s="1">
        <v>45376</v>
      </c>
      <c r="B851">
        <v>3840</v>
      </c>
      <c r="C851">
        <v>5</v>
      </c>
      <c r="D851">
        <v>1</v>
      </c>
      <c r="E851">
        <v>4</v>
      </c>
      <c r="F851">
        <v>5</v>
      </c>
      <c r="G851">
        <v>2</v>
      </c>
      <c r="I851">
        <v>11</v>
      </c>
      <c r="J851" t="s">
        <v>5</v>
      </c>
      <c r="K851">
        <v>36</v>
      </c>
      <c r="L851" t="s">
        <v>42</v>
      </c>
      <c r="M851" t="s">
        <v>53</v>
      </c>
      <c r="N851" t="s">
        <v>486</v>
      </c>
      <c r="O851">
        <v>309</v>
      </c>
      <c r="P851">
        <v>119</v>
      </c>
      <c r="R851" t="s">
        <v>488</v>
      </c>
      <c r="S851">
        <v>2</v>
      </c>
      <c r="T851" t="s">
        <v>494</v>
      </c>
      <c r="U851" t="s">
        <v>495</v>
      </c>
      <c r="V851" t="s">
        <v>497</v>
      </c>
      <c r="Y851" t="s">
        <v>498</v>
      </c>
      <c r="Z851">
        <v>306.60000000000002</v>
      </c>
      <c r="AA851">
        <v>10</v>
      </c>
    </row>
    <row r="852" spans="1:27" x14ac:dyDescent="0.25">
      <c r="A852" s="1">
        <v>45706</v>
      </c>
      <c r="B852">
        <v>3187</v>
      </c>
      <c r="C852">
        <v>1</v>
      </c>
      <c r="D852">
        <v>2</v>
      </c>
      <c r="E852">
        <v>3</v>
      </c>
      <c r="F852">
        <v>2</v>
      </c>
      <c r="G852">
        <v>1</v>
      </c>
      <c r="I852">
        <v>10</v>
      </c>
      <c r="J852" t="s">
        <v>5</v>
      </c>
      <c r="K852">
        <v>43</v>
      </c>
      <c r="L852" t="s">
        <v>42</v>
      </c>
      <c r="M852" t="s">
        <v>60</v>
      </c>
      <c r="N852" t="s">
        <v>492</v>
      </c>
      <c r="O852">
        <v>310</v>
      </c>
      <c r="P852">
        <v>142</v>
      </c>
      <c r="R852" t="s">
        <v>488</v>
      </c>
      <c r="S852">
        <v>10</v>
      </c>
      <c r="T852" t="s">
        <v>492</v>
      </c>
      <c r="U852" t="s">
        <v>495</v>
      </c>
      <c r="V852" t="s">
        <v>489</v>
      </c>
      <c r="W852" s="1">
        <v>45715</v>
      </c>
      <c r="X852" s="1">
        <v>45706</v>
      </c>
      <c r="Y852" t="s">
        <v>496</v>
      </c>
      <c r="Z852">
        <v>351.4</v>
      </c>
      <c r="AA852">
        <v>50</v>
      </c>
    </row>
    <row r="853" spans="1:27" x14ac:dyDescent="0.25">
      <c r="A853" s="1">
        <v>45705</v>
      </c>
      <c r="B853">
        <v>2698</v>
      </c>
      <c r="C853">
        <v>3</v>
      </c>
      <c r="D853">
        <v>1</v>
      </c>
      <c r="E853">
        <v>5</v>
      </c>
      <c r="F853">
        <v>5</v>
      </c>
      <c r="G853">
        <v>3</v>
      </c>
      <c r="I853">
        <v>4</v>
      </c>
      <c r="J853" t="s">
        <v>7</v>
      </c>
      <c r="K853">
        <v>50</v>
      </c>
      <c r="L853" t="s">
        <v>42</v>
      </c>
      <c r="M853" t="s">
        <v>47</v>
      </c>
      <c r="N853" t="s">
        <v>486</v>
      </c>
      <c r="O853">
        <v>188</v>
      </c>
      <c r="P853">
        <v>25</v>
      </c>
      <c r="R853" t="s">
        <v>488</v>
      </c>
      <c r="S853">
        <v>3</v>
      </c>
      <c r="T853" t="s">
        <v>492</v>
      </c>
      <c r="U853" t="s">
        <v>495</v>
      </c>
      <c r="V853" t="s">
        <v>497</v>
      </c>
      <c r="W853" s="1">
        <v>45713</v>
      </c>
      <c r="X853" s="1">
        <v>45705</v>
      </c>
      <c r="Y853" t="s">
        <v>493</v>
      </c>
      <c r="Z853">
        <v>170.1</v>
      </c>
      <c r="AA853">
        <v>30</v>
      </c>
    </row>
    <row r="854" spans="1:27" x14ac:dyDescent="0.25">
      <c r="A854" s="1">
        <v>45705</v>
      </c>
      <c r="B854">
        <v>2209</v>
      </c>
      <c r="C854">
        <v>4</v>
      </c>
      <c r="D854">
        <v>3</v>
      </c>
      <c r="E854">
        <v>4</v>
      </c>
      <c r="F854">
        <v>5</v>
      </c>
      <c r="G854">
        <v>2</v>
      </c>
      <c r="I854">
        <v>4</v>
      </c>
      <c r="J854" t="s">
        <v>7</v>
      </c>
      <c r="K854">
        <v>42</v>
      </c>
      <c r="L854" t="s">
        <v>42</v>
      </c>
      <c r="M854" t="s">
        <v>49</v>
      </c>
      <c r="N854" t="s">
        <v>492</v>
      </c>
      <c r="O854">
        <v>376</v>
      </c>
      <c r="P854">
        <v>135</v>
      </c>
      <c r="Q854" s="1">
        <v>45714</v>
      </c>
      <c r="R854" t="s">
        <v>495</v>
      </c>
      <c r="S854">
        <v>10</v>
      </c>
      <c r="T854" t="s">
        <v>487</v>
      </c>
      <c r="U854" t="s">
        <v>495</v>
      </c>
      <c r="V854" t="s">
        <v>489</v>
      </c>
      <c r="Y854" t="s">
        <v>490</v>
      </c>
      <c r="Z854">
        <v>357.7</v>
      </c>
      <c r="AA854">
        <v>0</v>
      </c>
    </row>
    <row r="855" spans="1:27" x14ac:dyDescent="0.25">
      <c r="A855" s="1">
        <v>45705</v>
      </c>
      <c r="B855">
        <v>4895</v>
      </c>
      <c r="C855">
        <v>3</v>
      </c>
      <c r="D855">
        <v>2</v>
      </c>
      <c r="E855">
        <v>2</v>
      </c>
      <c r="F855">
        <v>3</v>
      </c>
      <c r="G855">
        <v>2</v>
      </c>
      <c r="I855">
        <v>4</v>
      </c>
      <c r="J855" t="s">
        <v>7</v>
      </c>
      <c r="K855">
        <v>44</v>
      </c>
      <c r="L855" t="s">
        <v>42</v>
      </c>
      <c r="M855" t="s">
        <v>47</v>
      </c>
      <c r="N855" t="s">
        <v>491</v>
      </c>
      <c r="O855">
        <v>112</v>
      </c>
      <c r="P855">
        <v>71</v>
      </c>
      <c r="Q855" s="1">
        <v>45720</v>
      </c>
      <c r="R855" t="s">
        <v>495</v>
      </c>
      <c r="S855">
        <v>3</v>
      </c>
      <c r="T855" t="s">
        <v>494</v>
      </c>
      <c r="U855" t="s">
        <v>495</v>
      </c>
      <c r="V855" t="s">
        <v>489</v>
      </c>
      <c r="Y855" t="s">
        <v>490</v>
      </c>
      <c r="Z855">
        <v>128.1</v>
      </c>
      <c r="AA855">
        <v>0</v>
      </c>
    </row>
    <row r="856" spans="1:27" x14ac:dyDescent="0.25">
      <c r="A856" s="1">
        <v>45704</v>
      </c>
      <c r="B856">
        <v>4779</v>
      </c>
      <c r="C856">
        <v>1</v>
      </c>
      <c r="D856">
        <v>4</v>
      </c>
      <c r="E856">
        <v>2</v>
      </c>
      <c r="F856">
        <v>1</v>
      </c>
      <c r="G856">
        <v>3</v>
      </c>
      <c r="I856">
        <v>10</v>
      </c>
      <c r="J856" t="s">
        <v>5</v>
      </c>
      <c r="K856">
        <v>48</v>
      </c>
      <c r="L856" t="s">
        <v>42</v>
      </c>
      <c r="M856" t="s">
        <v>53</v>
      </c>
      <c r="N856" t="s">
        <v>492</v>
      </c>
      <c r="O856">
        <v>592</v>
      </c>
      <c r="P856">
        <v>97</v>
      </c>
      <c r="R856" t="s">
        <v>488</v>
      </c>
      <c r="S856">
        <v>7</v>
      </c>
      <c r="T856" t="s">
        <v>494</v>
      </c>
      <c r="U856" t="s">
        <v>488</v>
      </c>
      <c r="V856" t="s">
        <v>489</v>
      </c>
      <c r="W856" s="1">
        <v>45706</v>
      </c>
      <c r="X856" s="1">
        <v>45704</v>
      </c>
      <c r="Y856" t="s">
        <v>496</v>
      </c>
      <c r="Z856">
        <v>517.29999999999995</v>
      </c>
      <c r="AA856">
        <v>50</v>
      </c>
    </row>
    <row r="857" spans="1:27" x14ac:dyDescent="0.25">
      <c r="A857" s="1">
        <v>45377</v>
      </c>
      <c r="B857">
        <v>3925</v>
      </c>
      <c r="C857">
        <v>5</v>
      </c>
      <c r="D857">
        <v>1</v>
      </c>
      <c r="E857">
        <v>4</v>
      </c>
      <c r="F857">
        <v>4</v>
      </c>
      <c r="G857">
        <v>2</v>
      </c>
      <c r="I857">
        <v>28</v>
      </c>
      <c r="J857" t="s">
        <v>12</v>
      </c>
      <c r="K857">
        <v>69</v>
      </c>
      <c r="L857" t="s">
        <v>42</v>
      </c>
      <c r="M857" t="s">
        <v>47</v>
      </c>
      <c r="N857" t="s">
        <v>486</v>
      </c>
      <c r="O857">
        <v>292</v>
      </c>
      <c r="P857">
        <v>108</v>
      </c>
      <c r="Q857" s="1">
        <v>45400</v>
      </c>
      <c r="R857" t="s">
        <v>495</v>
      </c>
      <c r="S857">
        <v>2</v>
      </c>
      <c r="T857" t="s">
        <v>492</v>
      </c>
      <c r="U857" t="s">
        <v>495</v>
      </c>
      <c r="V857" t="s">
        <v>489</v>
      </c>
      <c r="Y857" t="s">
        <v>490</v>
      </c>
      <c r="Z857">
        <v>280</v>
      </c>
      <c r="AA857">
        <v>0</v>
      </c>
    </row>
    <row r="858" spans="1:27" x14ac:dyDescent="0.25">
      <c r="A858" s="1">
        <v>45377</v>
      </c>
      <c r="B858">
        <v>3838</v>
      </c>
      <c r="C858">
        <v>5</v>
      </c>
      <c r="D858">
        <v>2</v>
      </c>
      <c r="E858">
        <v>1</v>
      </c>
      <c r="F858">
        <v>2</v>
      </c>
      <c r="G858">
        <v>1</v>
      </c>
      <c r="I858">
        <v>22</v>
      </c>
      <c r="J858" t="s">
        <v>16</v>
      </c>
      <c r="K858">
        <v>34</v>
      </c>
      <c r="L858" t="s">
        <v>42</v>
      </c>
      <c r="M858" t="s">
        <v>47</v>
      </c>
      <c r="N858" t="s">
        <v>486</v>
      </c>
      <c r="O858">
        <v>474</v>
      </c>
      <c r="P858">
        <v>103</v>
      </c>
      <c r="Q858" s="1">
        <v>45398</v>
      </c>
      <c r="R858" t="s">
        <v>495</v>
      </c>
      <c r="S858">
        <v>1</v>
      </c>
      <c r="T858" t="s">
        <v>492</v>
      </c>
      <c r="U858" t="s">
        <v>488</v>
      </c>
      <c r="V858" t="s">
        <v>489</v>
      </c>
      <c r="Y858" t="s">
        <v>490</v>
      </c>
      <c r="Z858">
        <v>403.9</v>
      </c>
      <c r="AA858">
        <v>0</v>
      </c>
    </row>
    <row r="859" spans="1:27" x14ac:dyDescent="0.25">
      <c r="A859" s="1">
        <v>45704</v>
      </c>
      <c r="B859">
        <v>4897</v>
      </c>
      <c r="C859">
        <v>2</v>
      </c>
      <c r="D859">
        <v>5</v>
      </c>
      <c r="E859">
        <v>5</v>
      </c>
      <c r="F859">
        <v>5</v>
      </c>
      <c r="G859">
        <v>2</v>
      </c>
      <c r="I859">
        <v>4</v>
      </c>
      <c r="J859" t="s">
        <v>7</v>
      </c>
      <c r="K859">
        <v>45</v>
      </c>
      <c r="L859" t="s">
        <v>42</v>
      </c>
      <c r="M859" t="s">
        <v>43</v>
      </c>
      <c r="N859" t="s">
        <v>491</v>
      </c>
      <c r="O859">
        <v>137</v>
      </c>
      <c r="P859">
        <v>120</v>
      </c>
      <c r="R859" t="s">
        <v>488</v>
      </c>
      <c r="S859">
        <v>4</v>
      </c>
      <c r="T859" t="s">
        <v>487</v>
      </c>
      <c r="U859" t="s">
        <v>495</v>
      </c>
      <c r="V859" t="s">
        <v>489</v>
      </c>
      <c r="W859" s="1">
        <v>45707</v>
      </c>
      <c r="X859" s="1">
        <v>45704</v>
      </c>
      <c r="Y859" t="s">
        <v>493</v>
      </c>
      <c r="Z859">
        <v>200.9</v>
      </c>
      <c r="AA859">
        <v>30</v>
      </c>
    </row>
    <row r="860" spans="1:27" x14ac:dyDescent="0.25">
      <c r="A860" s="1">
        <v>45704</v>
      </c>
      <c r="B860">
        <v>698</v>
      </c>
      <c r="C860">
        <v>5</v>
      </c>
      <c r="D860">
        <v>3</v>
      </c>
      <c r="E860">
        <v>5</v>
      </c>
      <c r="F860">
        <v>3</v>
      </c>
      <c r="G860">
        <v>2</v>
      </c>
      <c r="I860">
        <v>4</v>
      </c>
      <c r="J860" t="s">
        <v>7</v>
      </c>
      <c r="K860">
        <v>51</v>
      </c>
      <c r="L860" t="s">
        <v>42</v>
      </c>
      <c r="M860" t="s">
        <v>47</v>
      </c>
      <c r="N860" t="s">
        <v>492</v>
      </c>
      <c r="O860">
        <v>89</v>
      </c>
      <c r="P860">
        <v>171</v>
      </c>
      <c r="R860" t="s">
        <v>488</v>
      </c>
      <c r="S860">
        <v>7</v>
      </c>
      <c r="T860" t="s">
        <v>494</v>
      </c>
      <c r="U860" t="s">
        <v>495</v>
      </c>
      <c r="V860" t="s">
        <v>489</v>
      </c>
      <c r="W860" s="1">
        <v>45708</v>
      </c>
      <c r="X860" s="1">
        <v>45704</v>
      </c>
      <c r="Y860" t="s">
        <v>498</v>
      </c>
      <c r="Z860">
        <v>189</v>
      </c>
      <c r="AA860">
        <v>10</v>
      </c>
    </row>
    <row r="861" spans="1:27" x14ac:dyDescent="0.25">
      <c r="A861" s="1">
        <v>45377</v>
      </c>
      <c r="B861">
        <v>4427</v>
      </c>
      <c r="C861">
        <v>5</v>
      </c>
      <c r="D861">
        <v>1</v>
      </c>
      <c r="E861">
        <v>4</v>
      </c>
      <c r="F861">
        <v>3</v>
      </c>
      <c r="G861">
        <v>3</v>
      </c>
      <c r="I861">
        <v>17</v>
      </c>
      <c r="J861" t="s">
        <v>14</v>
      </c>
      <c r="K861">
        <v>62</v>
      </c>
      <c r="L861" t="s">
        <v>42</v>
      </c>
      <c r="M861" t="s">
        <v>53</v>
      </c>
      <c r="N861" t="s">
        <v>486</v>
      </c>
      <c r="O861">
        <v>146</v>
      </c>
      <c r="P861">
        <v>130</v>
      </c>
      <c r="R861" t="s">
        <v>488</v>
      </c>
      <c r="S861">
        <v>2</v>
      </c>
      <c r="T861" t="s">
        <v>492</v>
      </c>
      <c r="U861" t="s">
        <v>488</v>
      </c>
      <c r="V861" t="s">
        <v>489</v>
      </c>
      <c r="Y861" t="s">
        <v>493</v>
      </c>
      <c r="Z861">
        <v>214.2</v>
      </c>
      <c r="AA861">
        <v>30</v>
      </c>
    </row>
    <row r="862" spans="1:27" x14ac:dyDescent="0.25">
      <c r="A862" s="1">
        <v>45378</v>
      </c>
      <c r="B862">
        <v>3270</v>
      </c>
      <c r="C862">
        <v>5</v>
      </c>
      <c r="D862">
        <v>2</v>
      </c>
      <c r="E862">
        <v>1</v>
      </c>
      <c r="F862">
        <v>2</v>
      </c>
      <c r="G862">
        <v>3</v>
      </c>
      <c r="I862">
        <v>33</v>
      </c>
      <c r="J862" t="s">
        <v>10</v>
      </c>
      <c r="K862">
        <v>21</v>
      </c>
      <c r="L862" t="s">
        <v>42</v>
      </c>
      <c r="M862" t="s">
        <v>43</v>
      </c>
      <c r="N862" t="s">
        <v>492</v>
      </c>
      <c r="O862">
        <v>768</v>
      </c>
      <c r="P862">
        <v>45</v>
      </c>
      <c r="R862" t="s">
        <v>488</v>
      </c>
      <c r="S862">
        <v>1</v>
      </c>
      <c r="T862" t="s">
        <v>494</v>
      </c>
      <c r="U862" t="s">
        <v>495</v>
      </c>
      <c r="V862" t="s">
        <v>489</v>
      </c>
      <c r="Y862" t="s">
        <v>498</v>
      </c>
      <c r="Z862">
        <v>576.1</v>
      </c>
      <c r="AA862">
        <v>10</v>
      </c>
    </row>
    <row r="863" spans="1:27" x14ac:dyDescent="0.25">
      <c r="A863" s="1">
        <v>45378</v>
      </c>
      <c r="B863">
        <v>1393</v>
      </c>
      <c r="C863">
        <v>5</v>
      </c>
      <c r="D863">
        <v>1</v>
      </c>
      <c r="E863">
        <v>4</v>
      </c>
      <c r="F863">
        <v>3</v>
      </c>
      <c r="G863">
        <v>3</v>
      </c>
      <c r="I863">
        <v>21</v>
      </c>
      <c r="J863" t="s">
        <v>16</v>
      </c>
      <c r="K863">
        <v>53</v>
      </c>
      <c r="L863" t="s">
        <v>42</v>
      </c>
      <c r="M863" t="s">
        <v>43</v>
      </c>
      <c r="N863" t="s">
        <v>486</v>
      </c>
      <c r="O863">
        <v>68</v>
      </c>
      <c r="P863">
        <v>83</v>
      </c>
      <c r="Q863" s="1">
        <v>45405</v>
      </c>
      <c r="R863" t="s">
        <v>495</v>
      </c>
      <c r="S863">
        <v>2</v>
      </c>
      <c r="T863" t="s">
        <v>487</v>
      </c>
      <c r="U863" t="s">
        <v>488</v>
      </c>
      <c r="V863" t="s">
        <v>489</v>
      </c>
      <c r="Y863" t="s">
        <v>490</v>
      </c>
      <c r="Z863">
        <v>105.7</v>
      </c>
      <c r="AA863">
        <v>0</v>
      </c>
    </row>
    <row r="864" spans="1:27" x14ac:dyDescent="0.25">
      <c r="A864" s="1">
        <v>45378</v>
      </c>
      <c r="B864">
        <v>893</v>
      </c>
      <c r="C864">
        <v>5</v>
      </c>
      <c r="D864">
        <v>2</v>
      </c>
      <c r="E864">
        <v>1</v>
      </c>
      <c r="F864">
        <v>2</v>
      </c>
      <c r="G864">
        <v>1</v>
      </c>
      <c r="I864">
        <v>2</v>
      </c>
      <c r="J864" t="s">
        <v>7</v>
      </c>
      <c r="K864">
        <v>23</v>
      </c>
      <c r="L864" t="s">
        <v>42</v>
      </c>
      <c r="M864" t="s">
        <v>60</v>
      </c>
      <c r="N864" t="s">
        <v>486</v>
      </c>
      <c r="O864">
        <v>691</v>
      </c>
      <c r="P864">
        <v>77</v>
      </c>
      <c r="Q864" s="1">
        <v>45387</v>
      </c>
      <c r="R864" t="s">
        <v>495</v>
      </c>
      <c r="S864">
        <v>1</v>
      </c>
      <c r="T864" t="s">
        <v>487</v>
      </c>
      <c r="U864" t="s">
        <v>495</v>
      </c>
      <c r="V864" t="s">
        <v>497</v>
      </c>
      <c r="Y864" t="s">
        <v>490</v>
      </c>
      <c r="Z864">
        <v>537.6</v>
      </c>
      <c r="AA864">
        <v>0</v>
      </c>
    </row>
    <row r="865" spans="1:27" x14ac:dyDescent="0.25">
      <c r="A865" s="1">
        <v>45704</v>
      </c>
      <c r="B865">
        <v>3611</v>
      </c>
      <c r="C865">
        <v>5</v>
      </c>
      <c r="D865">
        <v>5</v>
      </c>
      <c r="E865">
        <v>2</v>
      </c>
      <c r="F865">
        <v>2</v>
      </c>
      <c r="G865">
        <v>1</v>
      </c>
      <c r="I865">
        <v>4</v>
      </c>
      <c r="J865" t="s">
        <v>7</v>
      </c>
      <c r="K865">
        <v>47</v>
      </c>
      <c r="L865" t="s">
        <v>42</v>
      </c>
      <c r="M865" t="s">
        <v>43</v>
      </c>
      <c r="N865" t="s">
        <v>486</v>
      </c>
      <c r="O865">
        <v>234</v>
      </c>
      <c r="P865">
        <v>160</v>
      </c>
      <c r="Q865" s="1">
        <v>45724</v>
      </c>
      <c r="R865" t="s">
        <v>495</v>
      </c>
      <c r="S865">
        <v>4</v>
      </c>
      <c r="T865" t="s">
        <v>492</v>
      </c>
      <c r="U865" t="s">
        <v>488</v>
      </c>
      <c r="V865" t="s">
        <v>489</v>
      </c>
      <c r="Y865" t="s">
        <v>490</v>
      </c>
      <c r="Z865">
        <v>275.8</v>
      </c>
      <c r="AA865">
        <v>0</v>
      </c>
    </row>
    <row r="866" spans="1:27" x14ac:dyDescent="0.25">
      <c r="A866" s="1">
        <v>45378</v>
      </c>
      <c r="B866">
        <v>2569</v>
      </c>
      <c r="C866">
        <v>5</v>
      </c>
      <c r="D866">
        <v>2</v>
      </c>
      <c r="E866">
        <v>1</v>
      </c>
      <c r="F866">
        <v>2</v>
      </c>
      <c r="G866">
        <v>1</v>
      </c>
      <c r="I866">
        <v>37</v>
      </c>
      <c r="J866" t="s">
        <v>3</v>
      </c>
      <c r="K866">
        <v>48</v>
      </c>
      <c r="L866" t="s">
        <v>42</v>
      </c>
      <c r="M866" t="s">
        <v>43</v>
      </c>
      <c r="N866" t="s">
        <v>486</v>
      </c>
      <c r="O866">
        <v>53</v>
      </c>
      <c r="P866">
        <v>49</v>
      </c>
      <c r="R866" t="s">
        <v>488</v>
      </c>
      <c r="S866">
        <v>1</v>
      </c>
      <c r="T866" t="s">
        <v>492</v>
      </c>
      <c r="U866" t="s">
        <v>488</v>
      </c>
      <c r="V866" t="s">
        <v>489</v>
      </c>
      <c r="Y866" t="s">
        <v>496</v>
      </c>
      <c r="Z866">
        <v>106.4</v>
      </c>
      <c r="AA866">
        <v>50</v>
      </c>
    </row>
    <row r="867" spans="1:27" x14ac:dyDescent="0.25">
      <c r="A867" s="1">
        <v>45704</v>
      </c>
      <c r="B867">
        <v>1136</v>
      </c>
      <c r="C867">
        <v>2</v>
      </c>
      <c r="D867">
        <v>1</v>
      </c>
      <c r="E867">
        <v>2</v>
      </c>
      <c r="F867">
        <v>3</v>
      </c>
      <c r="G867">
        <v>2</v>
      </c>
      <c r="I867">
        <v>10</v>
      </c>
      <c r="J867" t="s">
        <v>5</v>
      </c>
      <c r="K867">
        <v>38</v>
      </c>
      <c r="L867" t="s">
        <v>42</v>
      </c>
      <c r="M867" t="s">
        <v>49</v>
      </c>
      <c r="N867" t="s">
        <v>492</v>
      </c>
      <c r="O867">
        <v>706</v>
      </c>
      <c r="P867">
        <v>195</v>
      </c>
      <c r="Q867" s="1">
        <v>45733</v>
      </c>
      <c r="R867" t="s">
        <v>495</v>
      </c>
      <c r="S867">
        <v>8</v>
      </c>
      <c r="T867" t="s">
        <v>494</v>
      </c>
      <c r="U867" t="s">
        <v>488</v>
      </c>
      <c r="V867" t="s">
        <v>497</v>
      </c>
      <c r="Y867" t="s">
        <v>490</v>
      </c>
      <c r="Z867">
        <v>630.70000000000005</v>
      </c>
      <c r="AA867">
        <v>0</v>
      </c>
    </row>
    <row r="868" spans="1:27" x14ac:dyDescent="0.25">
      <c r="A868" s="1">
        <v>45378</v>
      </c>
      <c r="B868">
        <v>1922</v>
      </c>
      <c r="C868">
        <v>5</v>
      </c>
      <c r="D868">
        <v>2</v>
      </c>
      <c r="E868">
        <v>1</v>
      </c>
      <c r="F868">
        <v>2</v>
      </c>
      <c r="G868">
        <v>3</v>
      </c>
      <c r="I868">
        <v>16</v>
      </c>
      <c r="J868" t="s">
        <v>9</v>
      </c>
      <c r="K868">
        <v>78</v>
      </c>
      <c r="L868" t="s">
        <v>42</v>
      </c>
      <c r="M868" t="s">
        <v>47</v>
      </c>
      <c r="N868" t="s">
        <v>486</v>
      </c>
      <c r="O868">
        <v>594</v>
      </c>
      <c r="P868">
        <v>29</v>
      </c>
      <c r="Q868" s="1">
        <v>45388</v>
      </c>
      <c r="R868" t="s">
        <v>495</v>
      </c>
      <c r="S868">
        <v>1</v>
      </c>
      <c r="T868" t="s">
        <v>494</v>
      </c>
      <c r="U868" t="s">
        <v>495</v>
      </c>
      <c r="V868" t="s">
        <v>497</v>
      </c>
      <c r="Y868" t="s">
        <v>490</v>
      </c>
      <c r="Z868">
        <v>436.1</v>
      </c>
      <c r="AA868">
        <v>0</v>
      </c>
    </row>
    <row r="869" spans="1:27" x14ac:dyDescent="0.25">
      <c r="A869" s="1">
        <v>45378</v>
      </c>
      <c r="B869">
        <v>4423</v>
      </c>
      <c r="C869">
        <v>5</v>
      </c>
      <c r="D869">
        <v>1</v>
      </c>
      <c r="E869">
        <v>4</v>
      </c>
      <c r="F869">
        <v>2</v>
      </c>
      <c r="G869">
        <v>3</v>
      </c>
      <c r="I869">
        <v>10</v>
      </c>
      <c r="J869" t="s">
        <v>5</v>
      </c>
      <c r="K869">
        <v>61</v>
      </c>
      <c r="L869" t="s">
        <v>42</v>
      </c>
      <c r="M869" t="s">
        <v>60</v>
      </c>
      <c r="N869" t="s">
        <v>486</v>
      </c>
      <c r="O869">
        <v>443</v>
      </c>
      <c r="P869">
        <v>108</v>
      </c>
      <c r="R869" t="s">
        <v>488</v>
      </c>
      <c r="S869">
        <v>2</v>
      </c>
      <c r="T869" t="s">
        <v>492</v>
      </c>
      <c r="U869" t="s">
        <v>488</v>
      </c>
      <c r="V869" t="s">
        <v>489</v>
      </c>
      <c r="Y869" t="s">
        <v>493</v>
      </c>
      <c r="Z869">
        <v>406.7</v>
      </c>
      <c r="AA869">
        <v>30</v>
      </c>
    </row>
    <row r="870" spans="1:27" x14ac:dyDescent="0.25">
      <c r="A870" s="1">
        <v>45378</v>
      </c>
      <c r="B870">
        <v>2151</v>
      </c>
      <c r="C870">
        <v>5</v>
      </c>
      <c r="D870">
        <v>2</v>
      </c>
      <c r="E870">
        <v>1</v>
      </c>
      <c r="F870">
        <v>2</v>
      </c>
      <c r="G870">
        <v>1</v>
      </c>
      <c r="I870">
        <v>3</v>
      </c>
      <c r="J870" t="s">
        <v>7</v>
      </c>
      <c r="K870">
        <v>71</v>
      </c>
      <c r="L870" t="s">
        <v>42</v>
      </c>
      <c r="M870" t="s">
        <v>53</v>
      </c>
      <c r="N870" t="s">
        <v>486</v>
      </c>
      <c r="O870">
        <v>340</v>
      </c>
      <c r="P870">
        <v>193</v>
      </c>
      <c r="R870" t="s">
        <v>488</v>
      </c>
      <c r="S870">
        <v>1</v>
      </c>
      <c r="T870" t="s">
        <v>487</v>
      </c>
      <c r="U870" t="s">
        <v>495</v>
      </c>
      <c r="V870" t="s">
        <v>489</v>
      </c>
      <c r="Y870" t="s">
        <v>493</v>
      </c>
      <c r="Z870">
        <v>394.1</v>
      </c>
      <c r="AA870">
        <v>30</v>
      </c>
    </row>
    <row r="871" spans="1:27" x14ac:dyDescent="0.25">
      <c r="A871" s="1">
        <v>45703</v>
      </c>
      <c r="B871">
        <v>509</v>
      </c>
      <c r="C871">
        <v>4</v>
      </c>
      <c r="D871">
        <v>2</v>
      </c>
      <c r="E871">
        <v>1</v>
      </c>
      <c r="F871">
        <v>3</v>
      </c>
      <c r="G871">
        <v>2</v>
      </c>
      <c r="I871">
        <v>10</v>
      </c>
      <c r="J871" t="s">
        <v>5</v>
      </c>
      <c r="K871">
        <v>18</v>
      </c>
      <c r="L871" t="s">
        <v>42</v>
      </c>
      <c r="M871" t="s">
        <v>49</v>
      </c>
      <c r="N871" t="s">
        <v>486</v>
      </c>
      <c r="O871">
        <v>968</v>
      </c>
      <c r="P871">
        <v>111</v>
      </c>
      <c r="Q871" s="1">
        <v>45730</v>
      </c>
      <c r="R871" t="s">
        <v>495</v>
      </c>
      <c r="S871">
        <v>9</v>
      </c>
      <c r="T871" t="s">
        <v>492</v>
      </c>
      <c r="U871" t="s">
        <v>495</v>
      </c>
      <c r="V871" t="s">
        <v>497</v>
      </c>
      <c r="Y871" t="s">
        <v>490</v>
      </c>
      <c r="Z871">
        <v>755.3</v>
      </c>
      <c r="AA871">
        <v>0</v>
      </c>
    </row>
    <row r="872" spans="1:27" x14ac:dyDescent="0.25">
      <c r="A872" s="1">
        <v>45703</v>
      </c>
      <c r="B872">
        <v>3712</v>
      </c>
      <c r="C872">
        <v>2</v>
      </c>
      <c r="D872">
        <v>2</v>
      </c>
      <c r="E872">
        <v>2</v>
      </c>
      <c r="F872">
        <v>5</v>
      </c>
      <c r="G872">
        <v>1</v>
      </c>
      <c r="I872">
        <v>4</v>
      </c>
      <c r="J872" t="s">
        <v>7</v>
      </c>
      <c r="K872">
        <v>33</v>
      </c>
      <c r="L872" t="s">
        <v>42</v>
      </c>
      <c r="M872" t="s">
        <v>53</v>
      </c>
      <c r="N872" t="s">
        <v>492</v>
      </c>
      <c r="O872">
        <v>740</v>
      </c>
      <c r="P872">
        <v>22</v>
      </c>
      <c r="Q872" s="1">
        <v>45728</v>
      </c>
      <c r="R872" t="s">
        <v>495</v>
      </c>
      <c r="S872">
        <v>7</v>
      </c>
      <c r="T872" t="s">
        <v>492</v>
      </c>
      <c r="U872" t="s">
        <v>495</v>
      </c>
      <c r="V872" t="s">
        <v>489</v>
      </c>
      <c r="Y872" t="s">
        <v>490</v>
      </c>
      <c r="Z872">
        <v>533.4</v>
      </c>
      <c r="AA872">
        <v>0</v>
      </c>
    </row>
    <row r="873" spans="1:27" x14ac:dyDescent="0.25">
      <c r="A873" s="1">
        <v>45379</v>
      </c>
      <c r="B873">
        <v>2066</v>
      </c>
      <c r="C873">
        <v>5</v>
      </c>
      <c r="D873">
        <v>1</v>
      </c>
      <c r="E873">
        <v>4</v>
      </c>
      <c r="F873">
        <v>3</v>
      </c>
      <c r="G873">
        <v>1</v>
      </c>
      <c r="I873">
        <v>25</v>
      </c>
      <c r="J873" t="s">
        <v>12</v>
      </c>
      <c r="K873">
        <v>27</v>
      </c>
      <c r="L873" t="s">
        <v>42</v>
      </c>
      <c r="M873" t="s">
        <v>43</v>
      </c>
      <c r="N873" t="s">
        <v>491</v>
      </c>
      <c r="O873">
        <v>701</v>
      </c>
      <c r="P873">
        <v>143</v>
      </c>
      <c r="R873" t="s">
        <v>488</v>
      </c>
      <c r="S873">
        <v>2</v>
      </c>
      <c r="T873" t="s">
        <v>487</v>
      </c>
      <c r="U873" t="s">
        <v>495</v>
      </c>
      <c r="V873" t="s">
        <v>497</v>
      </c>
      <c r="Y873" t="s">
        <v>493</v>
      </c>
      <c r="Z873">
        <v>611.79999999999995</v>
      </c>
      <c r="AA873">
        <v>30</v>
      </c>
    </row>
    <row r="874" spans="1:27" x14ac:dyDescent="0.25">
      <c r="A874" s="1">
        <v>45703</v>
      </c>
      <c r="B874">
        <v>4566</v>
      </c>
      <c r="C874">
        <v>3</v>
      </c>
      <c r="D874">
        <v>1</v>
      </c>
      <c r="E874">
        <v>1</v>
      </c>
      <c r="F874">
        <v>2</v>
      </c>
      <c r="G874">
        <v>2</v>
      </c>
      <c r="I874">
        <v>4</v>
      </c>
      <c r="J874" t="s">
        <v>7</v>
      </c>
      <c r="K874">
        <v>63</v>
      </c>
      <c r="L874" t="s">
        <v>42</v>
      </c>
      <c r="M874" t="s">
        <v>53</v>
      </c>
      <c r="N874" t="s">
        <v>492</v>
      </c>
      <c r="O874">
        <v>294</v>
      </c>
      <c r="P874">
        <v>140</v>
      </c>
      <c r="Q874" s="1">
        <v>45724</v>
      </c>
      <c r="R874" t="s">
        <v>495</v>
      </c>
      <c r="S874">
        <v>2</v>
      </c>
      <c r="T874" t="s">
        <v>494</v>
      </c>
      <c r="U874" t="s">
        <v>488</v>
      </c>
      <c r="V874" t="s">
        <v>489</v>
      </c>
      <c r="Y874" t="s">
        <v>490</v>
      </c>
      <c r="Z874">
        <v>303.8</v>
      </c>
      <c r="AA874">
        <v>0</v>
      </c>
    </row>
    <row r="875" spans="1:27" x14ac:dyDescent="0.25">
      <c r="A875" s="1">
        <v>45703</v>
      </c>
      <c r="B875">
        <v>141</v>
      </c>
      <c r="C875">
        <v>4</v>
      </c>
      <c r="D875">
        <v>2</v>
      </c>
      <c r="E875">
        <v>1</v>
      </c>
      <c r="F875">
        <v>2</v>
      </c>
      <c r="G875">
        <v>1</v>
      </c>
      <c r="I875">
        <v>10</v>
      </c>
      <c r="J875" t="s">
        <v>5</v>
      </c>
      <c r="K875">
        <v>26</v>
      </c>
      <c r="L875" t="s">
        <v>42</v>
      </c>
      <c r="M875" t="s">
        <v>60</v>
      </c>
      <c r="N875" t="s">
        <v>492</v>
      </c>
      <c r="O875">
        <v>954</v>
      </c>
      <c r="P875">
        <v>171</v>
      </c>
      <c r="R875" t="s">
        <v>488</v>
      </c>
      <c r="S875">
        <v>7</v>
      </c>
      <c r="T875" t="s">
        <v>487</v>
      </c>
      <c r="U875" t="s">
        <v>495</v>
      </c>
      <c r="V875" t="s">
        <v>497</v>
      </c>
      <c r="W875" s="1">
        <v>45707</v>
      </c>
      <c r="X875" s="1">
        <v>45703</v>
      </c>
      <c r="Y875" t="s">
        <v>493</v>
      </c>
      <c r="Z875">
        <v>808.5</v>
      </c>
      <c r="AA875">
        <v>30</v>
      </c>
    </row>
    <row r="876" spans="1:27" x14ac:dyDescent="0.25">
      <c r="A876" s="1">
        <v>45379</v>
      </c>
      <c r="B876">
        <v>4674</v>
      </c>
      <c r="C876">
        <v>5</v>
      </c>
      <c r="D876">
        <v>2</v>
      </c>
      <c r="E876">
        <v>1</v>
      </c>
      <c r="F876">
        <v>2</v>
      </c>
      <c r="G876">
        <v>2</v>
      </c>
      <c r="I876">
        <v>10</v>
      </c>
      <c r="J876" t="s">
        <v>5</v>
      </c>
      <c r="K876">
        <v>56</v>
      </c>
      <c r="L876" t="s">
        <v>42</v>
      </c>
      <c r="M876" t="s">
        <v>53</v>
      </c>
      <c r="N876" t="s">
        <v>486</v>
      </c>
      <c r="O876">
        <v>387</v>
      </c>
      <c r="P876">
        <v>25</v>
      </c>
      <c r="Q876" s="1">
        <v>45396</v>
      </c>
      <c r="R876" t="s">
        <v>495</v>
      </c>
      <c r="S876">
        <v>1</v>
      </c>
      <c r="T876" t="s">
        <v>487</v>
      </c>
      <c r="U876" t="s">
        <v>488</v>
      </c>
      <c r="V876" t="s">
        <v>489</v>
      </c>
      <c r="Y876" t="s">
        <v>490</v>
      </c>
      <c r="Z876">
        <v>288.39999999999998</v>
      </c>
      <c r="AA876">
        <v>0</v>
      </c>
    </row>
    <row r="877" spans="1:27" x14ac:dyDescent="0.25">
      <c r="A877" s="1">
        <v>45379</v>
      </c>
      <c r="B877">
        <v>2882</v>
      </c>
      <c r="C877">
        <v>5</v>
      </c>
      <c r="D877">
        <v>1</v>
      </c>
      <c r="E877">
        <v>4</v>
      </c>
      <c r="F877">
        <v>4</v>
      </c>
      <c r="G877">
        <v>3</v>
      </c>
      <c r="I877">
        <v>26</v>
      </c>
      <c r="J877" t="s">
        <v>12</v>
      </c>
      <c r="K877">
        <v>79</v>
      </c>
      <c r="L877" t="s">
        <v>42</v>
      </c>
      <c r="M877" t="s">
        <v>47</v>
      </c>
      <c r="N877" t="s">
        <v>486</v>
      </c>
      <c r="O877">
        <v>406</v>
      </c>
      <c r="P877">
        <v>70</v>
      </c>
      <c r="Q877" s="1">
        <v>45397</v>
      </c>
      <c r="R877" t="s">
        <v>495</v>
      </c>
      <c r="S877">
        <v>2</v>
      </c>
      <c r="T877" t="s">
        <v>494</v>
      </c>
      <c r="U877" t="s">
        <v>495</v>
      </c>
      <c r="V877" t="s">
        <v>489</v>
      </c>
      <c r="Y877" t="s">
        <v>490</v>
      </c>
      <c r="Z877">
        <v>333.2</v>
      </c>
      <c r="AA877">
        <v>0</v>
      </c>
    </row>
    <row r="878" spans="1:27" x14ac:dyDescent="0.25">
      <c r="A878" s="1">
        <v>45703</v>
      </c>
      <c r="B878">
        <v>4782</v>
      </c>
      <c r="C878">
        <v>5</v>
      </c>
      <c r="D878">
        <v>3</v>
      </c>
      <c r="E878">
        <v>5</v>
      </c>
      <c r="F878">
        <v>2</v>
      </c>
      <c r="G878">
        <v>3</v>
      </c>
      <c r="I878">
        <v>4</v>
      </c>
      <c r="J878" t="s">
        <v>7</v>
      </c>
      <c r="K878">
        <v>49</v>
      </c>
      <c r="L878" t="s">
        <v>42</v>
      </c>
      <c r="M878" t="s">
        <v>53</v>
      </c>
      <c r="N878" t="s">
        <v>492</v>
      </c>
      <c r="O878">
        <v>718</v>
      </c>
      <c r="P878">
        <v>123</v>
      </c>
      <c r="R878" t="s">
        <v>488</v>
      </c>
      <c r="S878">
        <v>4</v>
      </c>
      <c r="T878" t="s">
        <v>494</v>
      </c>
      <c r="U878" t="s">
        <v>495</v>
      </c>
      <c r="V878" t="s">
        <v>497</v>
      </c>
      <c r="W878" s="1">
        <v>45711</v>
      </c>
      <c r="X878" s="1">
        <v>45703</v>
      </c>
      <c r="Y878" t="s">
        <v>493</v>
      </c>
      <c r="Z878">
        <v>609.70000000000005</v>
      </c>
      <c r="AA878">
        <v>30</v>
      </c>
    </row>
    <row r="879" spans="1:27" x14ac:dyDescent="0.25">
      <c r="A879" s="1">
        <v>45702</v>
      </c>
      <c r="B879">
        <v>3164</v>
      </c>
      <c r="C879">
        <v>5</v>
      </c>
      <c r="D879">
        <v>5</v>
      </c>
      <c r="E879">
        <v>4</v>
      </c>
      <c r="F879">
        <v>5</v>
      </c>
      <c r="G879">
        <v>3</v>
      </c>
      <c r="I879">
        <v>10</v>
      </c>
      <c r="J879" t="s">
        <v>5</v>
      </c>
      <c r="K879">
        <v>36</v>
      </c>
      <c r="L879" t="s">
        <v>42</v>
      </c>
      <c r="M879" t="s">
        <v>47</v>
      </c>
      <c r="N879" t="s">
        <v>492</v>
      </c>
      <c r="O879">
        <v>886</v>
      </c>
      <c r="P879">
        <v>154</v>
      </c>
      <c r="R879" t="s">
        <v>488</v>
      </c>
      <c r="S879">
        <v>9</v>
      </c>
      <c r="T879" t="s">
        <v>494</v>
      </c>
      <c r="U879" t="s">
        <v>488</v>
      </c>
      <c r="V879" t="s">
        <v>489</v>
      </c>
      <c r="W879" s="1">
        <v>45705</v>
      </c>
      <c r="X879" s="1">
        <v>45702</v>
      </c>
      <c r="Y879" t="s">
        <v>496</v>
      </c>
      <c r="Z879">
        <v>763</v>
      </c>
      <c r="AA879">
        <v>50</v>
      </c>
    </row>
    <row r="880" spans="1:27" x14ac:dyDescent="0.25">
      <c r="A880" s="1">
        <v>45702</v>
      </c>
      <c r="B880">
        <v>2964</v>
      </c>
      <c r="C880">
        <v>1</v>
      </c>
      <c r="D880">
        <v>4</v>
      </c>
      <c r="E880">
        <v>2</v>
      </c>
      <c r="F880">
        <v>3</v>
      </c>
      <c r="G880">
        <v>2</v>
      </c>
      <c r="I880">
        <v>10</v>
      </c>
      <c r="J880" t="s">
        <v>5</v>
      </c>
      <c r="K880">
        <v>63</v>
      </c>
      <c r="L880" t="s">
        <v>42</v>
      </c>
      <c r="M880" t="s">
        <v>60</v>
      </c>
      <c r="N880" t="s">
        <v>486</v>
      </c>
      <c r="O880">
        <v>697</v>
      </c>
      <c r="P880">
        <v>145</v>
      </c>
      <c r="R880" t="s">
        <v>488</v>
      </c>
      <c r="S880">
        <v>9</v>
      </c>
      <c r="T880" t="s">
        <v>492</v>
      </c>
      <c r="U880" t="s">
        <v>495</v>
      </c>
      <c r="V880" t="s">
        <v>489</v>
      </c>
      <c r="W880" s="1">
        <v>45704</v>
      </c>
      <c r="X880" s="1">
        <v>45702</v>
      </c>
      <c r="Y880" t="s">
        <v>496</v>
      </c>
      <c r="Z880">
        <v>624.4</v>
      </c>
      <c r="AA880">
        <v>50</v>
      </c>
    </row>
    <row r="881" spans="1:27" x14ac:dyDescent="0.25">
      <c r="A881" s="1">
        <v>45379</v>
      </c>
      <c r="B881">
        <v>2147</v>
      </c>
      <c r="C881">
        <v>5</v>
      </c>
      <c r="D881">
        <v>1</v>
      </c>
      <c r="E881">
        <v>4</v>
      </c>
      <c r="F881">
        <v>2</v>
      </c>
      <c r="G881">
        <v>2</v>
      </c>
      <c r="I881">
        <v>33</v>
      </c>
      <c r="J881" t="s">
        <v>10</v>
      </c>
      <c r="K881">
        <v>67</v>
      </c>
      <c r="L881" t="s">
        <v>42</v>
      </c>
      <c r="M881" t="s">
        <v>53</v>
      </c>
      <c r="N881" t="s">
        <v>492</v>
      </c>
      <c r="O881">
        <v>1000</v>
      </c>
      <c r="P881">
        <v>21</v>
      </c>
      <c r="R881" t="s">
        <v>488</v>
      </c>
      <c r="S881">
        <v>2</v>
      </c>
      <c r="T881" t="s">
        <v>494</v>
      </c>
      <c r="U881" t="s">
        <v>488</v>
      </c>
      <c r="V881" t="s">
        <v>497</v>
      </c>
      <c r="Y881" t="s">
        <v>493</v>
      </c>
      <c r="Z881">
        <v>735.7</v>
      </c>
      <c r="AA881">
        <v>30</v>
      </c>
    </row>
    <row r="882" spans="1:27" x14ac:dyDescent="0.25">
      <c r="A882" s="1">
        <v>45380</v>
      </c>
      <c r="B882">
        <v>2334</v>
      </c>
      <c r="C882">
        <v>5</v>
      </c>
      <c r="D882">
        <v>2</v>
      </c>
      <c r="E882">
        <v>1</v>
      </c>
      <c r="F882">
        <v>2</v>
      </c>
      <c r="G882">
        <v>2</v>
      </c>
      <c r="I882">
        <v>20</v>
      </c>
      <c r="J882" t="s">
        <v>14</v>
      </c>
      <c r="K882">
        <v>45</v>
      </c>
      <c r="L882" t="s">
        <v>42</v>
      </c>
      <c r="M882" t="s">
        <v>60</v>
      </c>
      <c r="N882" t="s">
        <v>486</v>
      </c>
      <c r="O882">
        <v>373</v>
      </c>
      <c r="P882">
        <v>37</v>
      </c>
      <c r="Q882" s="1">
        <v>45399</v>
      </c>
      <c r="R882" t="s">
        <v>495</v>
      </c>
      <c r="S882">
        <v>1</v>
      </c>
      <c r="T882" t="s">
        <v>492</v>
      </c>
      <c r="U882" t="s">
        <v>488</v>
      </c>
      <c r="V882" t="s">
        <v>489</v>
      </c>
      <c r="Y882" t="s">
        <v>490</v>
      </c>
      <c r="Z882">
        <v>287</v>
      </c>
      <c r="AA882">
        <v>0</v>
      </c>
    </row>
    <row r="883" spans="1:27" x14ac:dyDescent="0.25">
      <c r="A883" s="1">
        <v>45702</v>
      </c>
      <c r="B883">
        <v>3607</v>
      </c>
      <c r="C883">
        <v>4</v>
      </c>
      <c r="D883">
        <v>3</v>
      </c>
      <c r="E883">
        <v>4</v>
      </c>
      <c r="F883">
        <v>4</v>
      </c>
      <c r="G883">
        <v>1</v>
      </c>
      <c r="I883">
        <v>10</v>
      </c>
      <c r="J883" t="s">
        <v>5</v>
      </c>
      <c r="K883">
        <v>47</v>
      </c>
      <c r="L883" t="s">
        <v>42</v>
      </c>
      <c r="M883" t="s">
        <v>60</v>
      </c>
      <c r="N883" t="s">
        <v>486</v>
      </c>
      <c r="O883">
        <v>826</v>
      </c>
      <c r="P883">
        <v>147</v>
      </c>
      <c r="Q883" s="1">
        <v>45710</v>
      </c>
      <c r="R883" t="s">
        <v>495</v>
      </c>
      <c r="S883">
        <v>6</v>
      </c>
      <c r="T883" t="s">
        <v>494</v>
      </c>
      <c r="U883" t="s">
        <v>488</v>
      </c>
      <c r="V883" t="s">
        <v>497</v>
      </c>
      <c r="Y883" t="s">
        <v>490</v>
      </c>
      <c r="Z883">
        <v>681.1</v>
      </c>
      <c r="AA883">
        <v>0</v>
      </c>
    </row>
    <row r="884" spans="1:27" x14ac:dyDescent="0.25">
      <c r="A884" s="1">
        <v>45380</v>
      </c>
      <c r="B884">
        <v>3933</v>
      </c>
      <c r="C884">
        <v>5</v>
      </c>
      <c r="D884">
        <v>2</v>
      </c>
      <c r="E884">
        <v>1</v>
      </c>
      <c r="F884">
        <v>2</v>
      </c>
      <c r="G884">
        <v>3</v>
      </c>
      <c r="I884">
        <v>37</v>
      </c>
      <c r="J884" t="s">
        <v>3</v>
      </c>
      <c r="K884">
        <v>75</v>
      </c>
      <c r="L884" t="s">
        <v>42</v>
      </c>
      <c r="M884" t="s">
        <v>47</v>
      </c>
      <c r="N884" t="s">
        <v>491</v>
      </c>
      <c r="O884">
        <v>246</v>
      </c>
      <c r="P884">
        <v>182</v>
      </c>
      <c r="R884" t="s">
        <v>488</v>
      </c>
      <c r="S884">
        <v>1</v>
      </c>
      <c r="T884" t="s">
        <v>487</v>
      </c>
      <c r="U884" t="s">
        <v>495</v>
      </c>
      <c r="V884" t="s">
        <v>497</v>
      </c>
      <c r="Y884" t="s">
        <v>498</v>
      </c>
      <c r="Z884">
        <v>306.60000000000002</v>
      </c>
      <c r="AA884">
        <v>10</v>
      </c>
    </row>
    <row r="885" spans="1:27" x14ac:dyDescent="0.25">
      <c r="A885" s="1">
        <v>45380</v>
      </c>
      <c r="B885">
        <v>3300</v>
      </c>
      <c r="C885">
        <v>5</v>
      </c>
      <c r="D885">
        <v>1</v>
      </c>
      <c r="E885">
        <v>4</v>
      </c>
      <c r="F885">
        <v>5</v>
      </c>
      <c r="G885">
        <v>3</v>
      </c>
      <c r="I885">
        <v>10</v>
      </c>
      <c r="J885" t="s">
        <v>5</v>
      </c>
      <c r="K885">
        <v>37</v>
      </c>
      <c r="L885" t="s">
        <v>42</v>
      </c>
      <c r="M885" t="s">
        <v>49</v>
      </c>
      <c r="N885" t="s">
        <v>491</v>
      </c>
      <c r="O885">
        <v>95</v>
      </c>
      <c r="P885">
        <v>75</v>
      </c>
      <c r="R885" t="s">
        <v>488</v>
      </c>
      <c r="S885">
        <v>2</v>
      </c>
      <c r="T885" t="s">
        <v>487</v>
      </c>
      <c r="U885" t="s">
        <v>495</v>
      </c>
      <c r="V885" t="s">
        <v>497</v>
      </c>
      <c r="Y885" t="s">
        <v>496</v>
      </c>
      <c r="Z885">
        <v>154</v>
      </c>
      <c r="AA885">
        <v>50</v>
      </c>
    </row>
    <row r="886" spans="1:27" x14ac:dyDescent="0.25">
      <c r="A886" s="1">
        <v>45702</v>
      </c>
      <c r="B886">
        <v>4432</v>
      </c>
      <c r="C886">
        <v>5</v>
      </c>
      <c r="D886">
        <v>5</v>
      </c>
      <c r="E886">
        <v>5</v>
      </c>
      <c r="F886">
        <v>5</v>
      </c>
      <c r="G886">
        <v>1</v>
      </c>
      <c r="I886">
        <v>10</v>
      </c>
      <c r="J886" t="s">
        <v>5</v>
      </c>
      <c r="K886">
        <v>65</v>
      </c>
      <c r="L886" t="s">
        <v>42</v>
      </c>
      <c r="M886" t="s">
        <v>53</v>
      </c>
      <c r="N886" t="s">
        <v>486</v>
      </c>
      <c r="O886">
        <v>465</v>
      </c>
      <c r="P886">
        <v>125</v>
      </c>
      <c r="R886" t="s">
        <v>488</v>
      </c>
      <c r="S886">
        <v>3</v>
      </c>
      <c r="T886" t="s">
        <v>494</v>
      </c>
      <c r="U886" t="s">
        <v>495</v>
      </c>
      <c r="V886" t="s">
        <v>489</v>
      </c>
      <c r="W886" s="1">
        <v>45705</v>
      </c>
      <c r="X886" s="1">
        <v>45702</v>
      </c>
      <c r="Y886" t="s">
        <v>493</v>
      </c>
      <c r="Z886">
        <v>434</v>
      </c>
      <c r="AA886">
        <v>30</v>
      </c>
    </row>
    <row r="887" spans="1:27" x14ac:dyDescent="0.25">
      <c r="A887" s="1">
        <v>45701</v>
      </c>
      <c r="B887">
        <v>1462</v>
      </c>
      <c r="C887">
        <v>1</v>
      </c>
      <c r="D887">
        <v>3</v>
      </c>
      <c r="E887">
        <v>3</v>
      </c>
      <c r="F887">
        <v>3</v>
      </c>
      <c r="G887">
        <v>1</v>
      </c>
      <c r="I887">
        <v>10</v>
      </c>
      <c r="J887" t="s">
        <v>5</v>
      </c>
      <c r="K887">
        <v>25</v>
      </c>
      <c r="L887" t="s">
        <v>42</v>
      </c>
      <c r="M887" t="s">
        <v>49</v>
      </c>
      <c r="N887" t="s">
        <v>491</v>
      </c>
      <c r="O887">
        <v>898</v>
      </c>
      <c r="P887">
        <v>179</v>
      </c>
      <c r="Q887" s="1">
        <v>45728</v>
      </c>
      <c r="R887" t="s">
        <v>495</v>
      </c>
      <c r="S887">
        <v>9</v>
      </c>
      <c r="T887" t="s">
        <v>487</v>
      </c>
      <c r="U887" t="s">
        <v>488</v>
      </c>
      <c r="V887" t="s">
        <v>489</v>
      </c>
      <c r="Y887" t="s">
        <v>490</v>
      </c>
      <c r="Z887">
        <v>753.9</v>
      </c>
      <c r="AA887">
        <v>0</v>
      </c>
    </row>
    <row r="888" spans="1:27" x14ac:dyDescent="0.25">
      <c r="A888" s="1">
        <v>45380</v>
      </c>
      <c r="B888">
        <v>3942</v>
      </c>
      <c r="C888">
        <v>5</v>
      </c>
      <c r="D888">
        <v>2</v>
      </c>
      <c r="E888">
        <v>1</v>
      </c>
      <c r="F888">
        <v>2</v>
      </c>
      <c r="G888">
        <v>1</v>
      </c>
      <c r="I888">
        <v>31</v>
      </c>
      <c r="J888" t="s">
        <v>11</v>
      </c>
      <c r="K888">
        <v>78</v>
      </c>
      <c r="L888" t="s">
        <v>42</v>
      </c>
      <c r="M888" t="s">
        <v>60</v>
      </c>
      <c r="N888" t="s">
        <v>491</v>
      </c>
      <c r="O888">
        <v>838</v>
      </c>
      <c r="P888">
        <v>91</v>
      </c>
      <c r="R888" t="s">
        <v>488</v>
      </c>
      <c r="S888">
        <v>1</v>
      </c>
      <c r="T888" t="s">
        <v>494</v>
      </c>
      <c r="U888" t="s">
        <v>488</v>
      </c>
      <c r="V888" t="s">
        <v>489</v>
      </c>
      <c r="Y888" t="s">
        <v>493</v>
      </c>
      <c r="Z888">
        <v>671.3</v>
      </c>
      <c r="AA888">
        <v>30</v>
      </c>
    </row>
    <row r="889" spans="1:27" x14ac:dyDescent="0.25">
      <c r="A889" s="1">
        <v>45380</v>
      </c>
      <c r="B889">
        <v>3898</v>
      </c>
      <c r="C889">
        <v>5</v>
      </c>
      <c r="D889">
        <v>1</v>
      </c>
      <c r="E889">
        <v>4</v>
      </c>
      <c r="F889">
        <v>5</v>
      </c>
      <c r="G889">
        <v>3</v>
      </c>
      <c r="I889">
        <v>38</v>
      </c>
      <c r="J889" t="s">
        <v>3</v>
      </c>
      <c r="K889">
        <v>58</v>
      </c>
      <c r="L889" t="s">
        <v>42</v>
      </c>
      <c r="M889" t="s">
        <v>60</v>
      </c>
      <c r="N889" t="s">
        <v>486</v>
      </c>
      <c r="O889">
        <v>763</v>
      </c>
      <c r="P889">
        <v>136</v>
      </c>
      <c r="Q889" s="1">
        <v>45389</v>
      </c>
      <c r="R889" t="s">
        <v>495</v>
      </c>
      <c r="S889">
        <v>2</v>
      </c>
      <c r="T889" t="s">
        <v>494</v>
      </c>
      <c r="U889" t="s">
        <v>495</v>
      </c>
      <c r="V889" t="s">
        <v>497</v>
      </c>
      <c r="Y889" t="s">
        <v>490</v>
      </c>
      <c r="Z889">
        <v>629.29999999999995</v>
      </c>
      <c r="AA889">
        <v>0</v>
      </c>
    </row>
    <row r="890" spans="1:27" x14ac:dyDescent="0.25">
      <c r="A890" s="1">
        <v>45701</v>
      </c>
      <c r="B890">
        <v>3373</v>
      </c>
      <c r="C890">
        <v>4</v>
      </c>
      <c r="D890">
        <v>5</v>
      </c>
      <c r="E890">
        <v>3</v>
      </c>
      <c r="F890">
        <v>1</v>
      </c>
      <c r="G890">
        <v>3</v>
      </c>
      <c r="I890">
        <v>4</v>
      </c>
      <c r="J890" t="s">
        <v>7</v>
      </c>
      <c r="K890">
        <v>72</v>
      </c>
      <c r="L890" t="s">
        <v>42</v>
      </c>
      <c r="M890" t="s">
        <v>43</v>
      </c>
      <c r="N890" t="s">
        <v>492</v>
      </c>
      <c r="O890">
        <v>155</v>
      </c>
      <c r="P890">
        <v>100</v>
      </c>
      <c r="Q890" s="1">
        <v>45717</v>
      </c>
      <c r="R890" t="s">
        <v>495</v>
      </c>
      <c r="S890">
        <v>1</v>
      </c>
      <c r="T890" t="s">
        <v>487</v>
      </c>
      <c r="U890" t="s">
        <v>495</v>
      </c>
      <c r="V890" t="s">
        <v>489</v>
      </c>
      <c r="Y890" t="s">
        <v>490</v>
      </c>
      <c r="Z890">
        <v>178.5</v>
      </c>
      <c r="AA890">
        <v>0</v>
      </c>
    </row>
    <row r="891" spans="1:27" x14ac:dyDescent="0.25">
      <c r="A891" s="1">
        <v>45701</v>
      </c>
      <c r="B891">
        <v>4600</v>
      </c>
      <c r="C891">
        <v>5</v>
      </c>
      <c r="D891">
        <v>2</v>
      </c>
      <c r="E891">
        <v>4</v>
      </c>
      <c r="F891">
        <v>4</v>
      </c>
      <c r="G891">
        <v>1</v>
      </c>
      <c r="I891">
        <v>10</v>
      </c>
      <c r="J891" t="s">
        <v>5</v>
      </c>
      <c r="K891">
        <v>18</v>
      </c>
      <c r="L891" t="s">
        <v>42</v>
      </c>
      <c r="M891" t="s">
        <v>60</v>
      </c>
      <c r="N891" t="s">
        <v>491</v>
      </c>
      <c r="O891">
        <v>163</v>
      </c>
      <c r="P891">
        <v>33</v>
      </c>
      <c r="R891" t="s">
        <v>488</v>
      </c>
      <c r="S891">
        <v>1</v>
      </c>
      <c r="T891" t="s">
        <v>487</v>
      </c>
      <c r="U891" t="s">
        <v>495</v>
      </c>
      <c r="V891" t="s">
        <v>489</v>
      </c>
      <c r="W891" s="1">
        <v>45705</v>
      </c>
      <c r="X891" s="1">
        <v>45701</v>
      </c>
      <c r="Y891" t="s">
        <v>498</v>
      </c>
      <c r="Z891">
        <v>144.19999999999999</v>
      </c>
      <c r="AA891">
        <v>10</v>
      </c>
    </row>
    <row r="892" spans="1:27" x14ac:dyDescent="0.25">
      <c r="A892" s="1">
        <v>45381</v>
      </c>
      <c r="B892">
        <v>4608</v>
      </c>
      <c r="C892">
        <v>5</v>
      </c>
      <c r="D892">
        <v>2</v>
      </c>
      <c r="E892">
        <v>1</v>
      </c>
      <c r="F892">
        <v>2</v>
      </c>
      <c r="G892">
        <v>1</v>
      </c>
      <c r="I892">
        <v>2</v>
      </c>
      <c r="J892" t="s">
        <v>7</v>
      </c>
      <c r="K892">
        <v>20</v>
      </c>
      <c r="L892" t="s">
        <v>42</v>
      </c>
      <c r="M892" t="s">
        <v>60</v>
      </c>
      <c r="N892" t="s">
        <v>486</v>
      </c>
      <c r="O892">
        <v>136</v>
      </c>
      <c r="P892">
        <v>32</v>
      </c>
      <c r="Q892" s="1">
        <v>45401</v>
      </c>
      <c r="R892" t="s">
        <v>495</v>
      </c>
      <c r="S892">
        <v>1</v>
      </c>
      <c r="T892" t="s">
        <v>492</v>
      </c>
      <c r="U892" t="s">
        <v>488</v>
      </c>
      <c r="V892" t="s">
        <v>497</v>
      </c>
      <c r="Y892" t="s">
        <v>490</v>
      </c>
      <c r="Z892">
        <v>117.6</v>
      </c>
      <c r="AA892">
        <v>0</v>
      </c>
    </row>
    <row r="893" spans="1:27" x14ac:dyDescent="0.25">
      <c r="A893" s="1">
        <v>45381</v>
      </c>
      <c r="B893">
        <v>270</v>
      </c>
      <c r="C893">
        <v>5</v>
      </c>
      <c r="D893">
        <v>1</v>
      </c>
      <c r="E893">
        <v>4</v>
      </c>
      <c r="F893">
        <v>2</v>
      </c>
      <c r="G893">
        <v>1</v>
      </c>
      <c r="I893">
        <v>4</v>
      </c>
      <c r="J893" t="s">
        <v>7</v>
      </c>
      <c r="K893">
        <v>30</v>
      </c>
      <c r="L893" t="s">
        <v>42</v>
      </c>
      <c r="M893" t="s">
        <v>47</v>
      </c>
      <c r="N893" t="s">
        <v>486</v>
      </c>
      <c r="O893">
        <v>853</v>
      </c>
      <c r="P893">
        <v>26</v>
      </c>
      <c r="Q893" s="1">
        <v>45401</v>
      </c>
      <c r="R893" t="s">
        <v>495</v>
      </c>
      <c r="S893">
        <v>2</v>
      </c>
      <c r="T893" t="s">
        <v>487</v>
      </c>
      <c r="U893" t="s">
        <v>488</v>
      </c>
      <c r="V893" t="s">
        <v>489</v>
      </c>
      <c r="Y893" t="s">
        <v>490</v>
      </c>
      <c r="Z893">
        <v>615.29999999999995</v>
      </c>
      <c r="AA893">
        <v>0</v>
      </c>
    </row>
    <row r="894" spans="1:27" x14ac:dyDescent="0.25">
      <c r="A894" s="1">
        <v>45701</v>
      </c>
      <c r="B894">
        <v>4263</v>
      </c>
      <c r="C894">
        <v>4</v>
      </c>
      <c r="D894">
        <v>2</v>
      </c>
      <c r="E894">
        <v>1</v>
      </c>
      <c r="F894">
        <v>3</v>
      </c>
      <c r="G894">
        <v>3</v>
      </c>
      <c r="I894">
        <v>4</v>
      </c>
      <c r="J894" t="s">
        <v>7</v>
      </c>
      <c r="K894">
        <v>45</v>
      </c>
      <c r="L894" t="s">
        <v>42</v>
      </c>
      <c r="M894" t="s">
        <v>43</v>
      </c>
      <c r="N894" t="s">
        <v>492</v>
      </c>
      <c r="O894">
        <v>601</v>
      </c>
      <c r="P894">
        <v>138</v>
      </c>
      <c r="Q894" s="1">
        <v>45726</v>
      </c>
      <c r="R894" t="s">
        <v>495</v>
      </c>
      <c r="S894">
        <v>5</v>
      </c>
      <c r="T894" t="s">
        <v>492</v>
      </c>
      <c r="U894" t="s">
        <v>495</v>
      </c>
      <c r="V894" t="s">
        <v>497</v>
      </c>
      <c r="Y894" t="s">
        <v>490</v>
      </c>
      <c r="Z894">
        <v>517.29999999999995</v>
      </c>
      <c r="AA894">
        <v>0</v>
      </c>
    </row>
    <row r="895" spans="1:27" x14ac:dyDescent="0.25">
      <c r="A895" s="1">
        <v>45701</v>
      </c>
      <c r="B895">
        <v>4910</v>
      </c>
      <c r="C895">
        <v>2</v>
      </c>
      <c r="D895">
        <v>4</v>
      </c>
      <c r="E895">
        <v>5</v>
      </c>
      <c r="F895">
        <v>1</v>
      </c>
      <c r="G895">
        <v>1</v>
      </c>
      <c r="I895">
        <v>10</v>
      </c>
      <c r="J895" t="s">
        <v>5</v>
      </c>
      <c r="K895">
        <v>50</v>
      </c>
      <c r="L895" t="s">
        <v>42</v>
      </c>
      <c r="M895" t="s">
        <v>49</v>
      </c>
      <c r="N895" t="s">
        <v>491</v>
      </c>
      <c r="O895">
        <v>823</v>
      </c>
      <c r="P895">
        <v>147</v>
      </c>
      <c r="Q895" s="1">
        <v>45712</v>
      </c>
      <c r="R895" t="s">
        <v>495</v>
      </c>
      <c r="S895">
        <v>9</v>
      </c>
      <c r="T895" t="s">
        <v>494</v>
      </c>
      <c r="U895" t="s">
        <v>488</v>
      </c>
      <c r="V895" t="s">
        <v>489</v>
      </c>
      <c r="Y895" t="s">
        <v>490</v>
      </c>
      <c r="Z895">
        <v>679</v>
      </c>
      <c r="AA895">
        <v>0</v>
      </c>
    </row>
    <row r="896" spans="1:27" x14ac:dyDescent="0.25">
      <c r="A896" s="1">
        <v>45381</v>
      </c>
      <c r="B896">
        <v>979</v>
      </c>
      <c r="C896">
        <v>5</v>
      </c>
      <c r="D896">
        <v>4</v>
      </c>
      <c r="E896">
        <v>1</v>
      </c>
      <c r="F896">
        <v>5</v>
      </c>
      <c r="G896">
        <v>2</v>
      </c>
      <c r="I896">
        <v>14</v>
      </c>
      <c r="J896" t="s">
        <v>9</v>
      </c>
      <c r="K896">
        <v>74</v>
      </c>
      <c r="L896" t="s">
        <v>42</v>
      </c>
      <c r="M896" t="s">
        <v>43</v>
      </c>
      <c r="N896" t="s">
        <v>492</v>
      </c>
      <c r="O896">
        <v>784</v>
      </c>
      <c r="P896">
        <v>192</v>
      </c>
      <c r="R896" t="s">
        <v>488</v>
      </c>
      <c r="S896">
        <v>1</v>
      </c>
      <c r="T896" t="s">
        <v>492</v>
      </c>
      <c r="U896" t="s">
        <v>488</v>
      </c>
      <c r="V896" t="s">
        <v>489</v>
      </c>
      <c r="Y896" t="s">
        <v>496</v>
      </c>
      <c r="Z896">
        <v>718.2</v>
      </c>
      <c r="AA896">
        <v>50</v>
      </c>
    </row>
    <row r="897" spans="1:27" x14ac:dyDescent="0.25">
      <c r="A897" s="1">
        <v>45381</v>
      </c>
      <c r="B897">
        <v>3680</v>
      </c>
      <c r="C897">
        <v>5</v>
      </c>
      <c r="D897">
        <v>3</v>
      </c>
      <c r="E897">
        <v>4</v>
      </c>
      <c r="F897">
        <v>2</v>
      </c>
      <c r="G897">
        <v>1</v>
      </c>
      <c r="I897">
        <v>21</v>
      </c>
      <c r="J897" t="s">
        <v>16</v>
      </c>
      <c r="K897">
        <v>77</v>
      </c>
      <c r="L897" t="s">
        <v>42</v>
      </c>
      <c r="M897" t="s">
        <v>60</v>
      </c>
      <c r="N897" t="s">
        <v>486</v>
      </c>
      <c r="O897">
        <v>395</v>
      </c>
      <c r="P897">
        <v>199</v>
      </c>
      <c r="Q897" s="1">
        <v>45397</v>
      </c>
      <c r="R897" t="s">
        <v>495</v>
      </c>
      <c r="S897">
        <v>2</v>
      </c>
      <c r="T897" t="s">
        <v>487</v>
      </c>
      <c r="U897" t="s">
        <v>495</v>
      </c>
      <c r="V897" t="s">
        <v>497</v>
      </c>
      <c r="Y897" t="s">
        <v>490</v>
      </c>
      <c r="Z897">
        <v>415.8</v>
      </c>
      <c r="AA897">
        <v>0</v>
      </c>
    </row>
    <row r="898" spans="1:27" x14ac:dyDescent="0.25">
      <c r="A898" s="1">
        <v>45381</v>
      </c>
      <c r="B898">
        <v>3229</v>
      </c>
      <c r="C898">
        <v>5</v>
      </c>
      <c r="D898">
        <v>1</v>
      </c>
      <c r="E898">
        <v>1</v>
      </c>
      <c r="F898">
        <v>4</v>
      </c>
      <c r="G898">
        <v>1</v>
      </c>
      <c r="I898">
        <v>28</v>
      </c>
      <c r="J898" t="s">
        <v>12</v>
      </c>
      <c r="K898">
        <v>66</v>
      </c>
      <c r="L898" t="s">
        <v>42</v>
      </c>
      <c r="M898" t="s">
        <v>43</v>
      </c>
      <c r="N898" t="s">
        <v>486</v>
      </c>
      <c r="O898">
        <v>336</v>
      </c>
      <c r="P898">
        <v>195</v>
      </c>
      <c r="Q898" s="1">
        <v>45392</v>
      </c>
      <c r="R898" t="s">
        <v>495</v>
      </c>
      <c r="S898">
        <v>1</v>
      </c>
      <c r="T898" t="s">
        <v>492</v>
      </c>
      <c r="U898" t="s">
        <v>495</v>
      </c>
      <c r="V898" t="s">
        <v>489</v>
      </c>
      <c r="Y898" t="s">
        <v>490</v>
      </c>
      <c r="Z898">
        <v>371.7</v>
      </c>
      <c r="AA898">
        <v>0</v>
      </c>
    </row>
    <row r="899" spans="1:27" x14ac:dyDescent="0.25">
      <c r="A899" s="1">
        <v>45701</v>
      </c>
      <c r="B899">
        <v>4021</v>
      </c>
      <c r="C899">
        <v>4</v>
      </c>
      <c r="D899">
        <v>5</v>
      </c>
      <c r="E899">
        <v>5</v>
      </c>
      <c r="F899">
        <v>1</v>
      </c>
      <c r="G899">
        <v>1</v>
      </c>
      <c r="I899">
        <v>4</v>
      </c>
      <c r="J899" t="s">
        <v>7</v>
      </c>
      <c r="K899">
        <v>55</v>
      </c>
      <c r="L899" t="s">
        <v>42</v>
      </c>
      <c r="M899" t="s">
        <v>49</v>
      </c>
      <c r="N899" t="s">
        <v>486</v>
      </c>
      <c r="O899">
        <v>737</v>
      </c>
      <c r="P899">
        <v>164</v>
      </c>
      <c r="R899" t="s">
        <v>488</v>
      </c>
      <c r="S899">
        <v>8</v>
      </c>
      <c r="T899" t="s">
        <v>492</v>
      </c>
      <c r="U899" t="s">
        <v>488</v>
      </c>
      <c r="V899" t="s">
        <v>489</v>
      </c>
      <c r="W899" s="1">
        <v>45704</v>
      </c>
      <c r="X899" s="1">
        <v>45701</v>
      </c>
      <c r="Y899" t="s">
        <v>493</v>
      </c>
      <c r="Z899">
        <v>651.70000000000005</v>
      </c>
      <c r="AA899">
        <v>30</v>
      </c>
    </row>
    <row r="900" spans="1:27" x14ac:dyDescent="0.25">
      <c r="A900" s="1">
        <v>45381</v>
      </c>
      <c r="B900">
        <v>4707</v>
      </c>
      <c r="C900">
        <v>5</v>
      </c>
      <c r="D900">
        <v>3</v>
      </c>
      <c r="E900">
        <v>1</v>
      </c>
      <c r="F900">
        <v>1</v>
      </c>
      <c r="G900">
        <v>1</v>
      </c>
      <c r="I900">
        <v>23</v>
      </c>
      <c r="J900" t="s">
        <v>16</v>
      </c>
      <c r="K900">
        <v>73</v>
      </c>
      <c r="L900" t="s">
        <v>42</v>
      </c>
      <c r="M900" t="s">
        <v>53</v>
      </c>
      <c r="N900" t="s">
        <v>491</v>
      </c>
      <c r="O900">
        <v>914</v>
      </c>
      <c r="P900">
        <v>120</v>
      </c>
      <c r="R900" t="s">
        <v>488</v>
      </c>
      <c r="S900">
        <v>1</v>
      </c>
      <c r="T900" t="s">
        <v>492</v>
      </c>
      <c r="U900" t="s">
        <v>488</v>
      </c>
      <c r="V900" t="s">
        <v>489</v>
      </c>
      <c r="Y900" t="s">
        <v>493</v>
      </c>
      <c r="Z900">
        <v>744.8</v>
      </c>
      <c r="AA900">
        <v>30</v>
      </c>
    </row>
    <row r="901" spans="1:27" x14ac:dyDescent="0.25">
      <c r="A901" s="1">
        <v>45381</v>
      </c>
      <c r="B901">
        <v>1271</v>
      </c>
      <c r="C901">
        <v>5</v>
      </c>
      <c r="D901">
        <v>2</v>
      </c>
      <c r="E901">
        <v>4</v>
      </c>
      <c r="F901">
        <v>2</v>
      </c>
      <c r="G901">
        <v>3</v>
      </c>
      <c r="I901">
        <v>36</v>
      </c>
      <c r="J901" t="s">
        <v>10</v>
      </c>
      <c r="K901">
        <v>50</v>
      </c>
      <c r="L901" t="s">
        <v>42</v>
      </c>
      <c r="M901" t="s">
        <v>53</v>
      </c>
      <c r="N901" t="s">
        <v>492</v>
      </c>
      <c r="O901">
        <v>981</v>
      </c>
      <c r="P901">
        <v>138</v>
      </c>
      <c r="R901" t="s">
        <v>488</v>
      </c>
      <c r="S901">
        <v>2</v>
      </c>
      <c r="T901" t="s">
        <v>492</v>
      </c>
      <c r="U901" t="s">
        <v>495</v>
      </c>
      <c r="V901" t="s">
        <v>497</v>
      </c>
      <c r="Y901" t="s">
        <v>496</v>
      </c>
      <c r="Z901">
        <v>818.3</v>
      </c>
      <c r="AA901">
        <v>50</v>
      </c>
    </row>
    <row r="902" spans="1:27" x14ac:dyDescent="0.25">
      <c r="A902" s="1">
        <v>45701</v>
      </c>
      <c r="B902">
        <v>3902</v>
      </c>
      <c r="C902">
        <v>5</v>
      </c>
      <c r="D902">
        <v>1</v>
      </c>
      <c r="E902">
        <v>2</v>
      </c>
      <c r="F902">
        <v>2</v>
      </c>
      <c r="G902">
        <v>2</v>
      </c>
      <c r="I902">
        <v>4</v>
      </c>
      <c r="J902" t="s">
        <v>7</v>
      </c>
      <c r="K902">
        <v>60</v>
      </c>
      <c r="L902" t="s">
        <v>42</v>
      </c>
      <c r="M902" t="s">
        <v>47</v>
      </c>
      <c r="N902" t="s">
        <v>492</v>
      </c>
      <c r="O902">
        <v>78</v>
      </c>
      <c r="P902">
        <v>62</v>
      </c>
      <c r="Q902" s="1">
        <v>45728</v>
      </c>
      <c r="R902" t="s">
        <v>495</v>
      </c>
      <c r="S902">
        <v>3</v>
      </c>
      <c r="T902" t="s">
        <v>487</v>
      </c>
      <c r="U902" t="s">
        <v>495</v>
      </c>
      <c r="V902" t="s">
        <v>489</v>
      </c>
      <c r="Y902" t="s">
        <v>490</v>
      </c>
      <c r="Z902">
        <v>98</v>
      </c>
      <c r="AA902">
        <v>0</v>
      </c>
    </row>
    <row r="903" spans="1:27" x14ac:dyDescent="0.25">
      <c r="A903" s="1">
        <v>45700</v>
      </c>
      <c r="B903">
        <v>1126</v>
      </c>
      <c r="C903">
        <v>4</v>
      </c>
      <c r="D903">
        <v>3</v>
      </c>
      <c r="E903">
        <v>2</v>
      </c>
      <c r="F903">
        <v>5</v>
      </c>
      <c r="G903">
        <v>3</v>
      </c>
      <c r="I903">
        <v>4</v>
      </c>
      <c r="J903" t="s">
        <v>7</v>
      </c>
      <c r="K903">
        <v>33</v>
      </c>
      <c r="L903" t="s">
        <v>42</v>
      </c>
      <c r="M903" t="s">
        <v>60</v>
      </c>
      <c r="N903" t="s">
        <v>491</v>
      </c>
      <c r="O903">
        <v>554</v>
      </c>
      <c r="P903">
        <v>149</v>
      </c>
      <c r="R903" t="s">
        <v>488</v>
      </c>
      <c r="S903">
        <v>10</v>
      </c>
      <c r="T903" t="s">
        <v>494</v>
      </c>
      <c r="U903" t="s">
        <v>495</v>
      </c>
      <c r="V903" t="s">
        <v>489</v>
      </c>
      <c r="W903" s="1">
        <v>45701</v>
      </c>
      <c r="X903" s="1">
        <v>45700</v>
      </c>
      <c r="Y903" t="s">
        <v>496</v>
      </c>
      <c r="Z903">
        <v>527.1</v>
      </c>
      <c r="AA903">
        <v>50</v>
      </c>
    </row>
    <row r="904" spans="1:27" x14ac:dyDescent="0.25">
      <c r="A904" s="1">
        <v>45382</v>
      </c>
      <c r="B904">
        <v>3692</v>
      </c>
      <c r="C904">
        <v>5</v>
      </c>
      <c r="D904">
        <v>4</v>
      </c>
      <c r="E904">
        <v>1</v>
      </c>
      <c r="F904">
        <v>5</v>
      </c>
      <c r="G904">
        <v>1</v>
      </c>
      <c r="I904">
        <v>11</v>
      </c>
      <c r="J904" t="s">
        <v>5</v>
      </c>
      <c r="K904">
        <v>23</v>
      </c>
      <c r="L904" t="s">
        <v>42</v>
      </c>
      <c r="M904" t="s">
        <v>43</v>
      </c>
      <c r="N904" t="s">
        <v>492</v>
      </c>
      <c r="O904">
        <v>901</v>
      </c>
      <c r="P904">
        <v>139</v>
      </c>
      <c r="R904" t="s">
        <v>488</v>
      </c>
      <c r="S904">
        <v>1</v>
      </c>
      <c r="T904" t="s">
        <v>492</v>
      </c>
      <c r="U904" t="s">
        <v>488</v>
      </c>
      <c r="V904" t="s">
        <v>497</v>
      </c>
      <c r="Y904" t="s">
        <v>496</v>
      </c>
      <c r="Z904">
        <v>763</v>
      </c>
      <c r="AA904">
        <v>50</v>
      </c>
    </row>
    <row r="905" spans="1:27" x14ac:dyDescent="0.25">
      <c r="A905" s="1">
        <v>45700</v>
      </c>
      <c r="B905">
        <v>2653</v>
      </c>
      <c r="C905">
        <v>3</v>
      </c>
      <c r="D905">
        <v>2</v>
      </c>
      <c r="E905">
        <v>2</v>
      </c>
      <c r="F905">
        <v>2</v>
      </c>
      <c r="G905">
        <v>1</v>
      </c>
      <c r="I905">
        <v>10</v>
      </c>
      <c r="J905" t="s">
        <v>5</v>
      </c>
      <c r="K905">
        <v>29</v>
      </c>
      <c r="L905" t="s">
        <v>42</v>
      </c>
      <c r="M905" t="s">
        <v>49</v>
      </c>
      <c r="N905" t="s">
        <v>492</v>
      </c>
      <c r="O905">
        <v>530</v>
      </c>
      <c r="P905">
        <v>169</v>
      </c>
      <c r="R905" t="s">
        <v>488</v>
      </c>
      <c r="S905">
        <v>8</v>
      </c>
      <c r="T905" t="s">
        <v>494</v>
      </c>
      <c r="U905" t="s">
        <v>495</v>
      </c>
      <c r="V905" t="s">
        <v>497</v>
      </c>
      <c r="W905" s="1">
        <v>45703</v>
      </c>
      <c r="X905" s="1">
        <v>45700</v>
      </c>
      <c r="Y905" t="s">
        <v>493</v>
      </c>
      <c r="Z905">
        <v>510.3</v>
      </c>
      <c r="AA905">
        <v>30</v>
      </c>
    </row>
    <row r="906" spans="1:27" x14ac:dyDescent="0.25">
      <c r="A906" s="1">
        <v>45699</v>
      </c>
      <c r="B906">
        <v>3424</v>
      </c>
      <c r="C906">
        <v>4</v>
      </c>
      <c r="D906">
        <v>4</v>
      </c>
      <c r="E906">
        <v>2</v>
      </c>
      <c r="F906">
        <v>2</v>
      </c>
      <c r="G906">
        <v>3</v>
      </c>
      <c r="I906">
        <v>10</v>
      </c>
      <c r="J906" t="s">
        <v>5</v>
      </c>
      <c r="K906">
        <v>37</v>
      </c>
      <c r="L906" t="s">
        <v>42</v>
      </c>
      <c r="M906" t="s">
        <v>43</v>
      </c>
      <c r="N906" t="s">
        <v>491</v>
      </c>
      <c r="O906">
        <v>918</v>
      </c>
      <c r="P906">
        <v>167</v>
      </c>
      <c r="R906" t="s">
        <v>488</v>
      </c>
      <c r="S906">
        <v>4</v>
      </c>
      <c r="T906" t="s">
        <v>492</v>
      </c>
      <c r="U906" t="s">
        <v>488</v>
      </c>
      <c r="V906" t="s">
        <v>489</v>
      </c>
      <c r="W906" s="1">
        <v>45707</v>
      </c>
      <c r="X906" s="1">
        <v>45699</v>
      </c>
      <c r="Y906" t="s">
        <v>498</v>
      </c>
      <c r="Z906">
        <v>766.5</v>
      </c>
      <c r="AA906">
        <v>10</v>
      </c>
    </row>
    <row r="907" spans="1:27" x14ac:dyDescent="0.25">
      <c r="A907" s="1">
        <v>45382</v>
      </c>
      <c r="B907">
        <v>1778</v>
      </c>
      <c r="C907">
        <v>5</v>
      </c>
      <c r="D907">
        <v>3</v>
      </c>
      <c r="E907">
        <v>4</v>
      </c>
      <c r="F907">
        <v>5</v>
      </c>
      <c r="G907">
        <v>3</v>
      </c>
      <c r="I907">
        <v>24</v>
      </c>
      <c r="J907" t="s">
        <v>16</v>
      </c>
      <c r="K907">
        <v>62</v>
      </c>
      <c r="L907" t="s">
        <v>42</v>
      </c>
      <c r="M907" t="s">
        <v>49</v>
      </c>
      <c r="N907" t="s">
        <v>492</v>
      </c>
      <c r="O907">
        <v>746</v>
      </c>
      <c r="P907">
        <v>53</v>
      </c>
      <c r="R907" t="s">
        <v>488</v>
      </c>
      <c r="S907">
        <v>2</v>
      </c>
      <c r="T907" t="s">
        <v>492</v>
      </c>
      <c r="U907" t="s">
        <v>488</v>
      </c>
      <c r="V907" t="s">
        <v>489</v>
      </c>
      <c r="Y907" t="s">
        <v>498</v>
      </c>
      <c r="Z907">
        <v>566.29999999999995</v>
      </c>
      <c r="AA907">
        <v>10</v>
      </c>
    </row>
    <row r="908" spans="1:27" x14ac:dyDescent="0.25">
      <c r="A908" s="1">
        <v>45699</v>
      </c>
      <c r="B908">
        <v>1330</v>
      </c>
      <c r="C908">
        <v>2</v>
      </c>
      <c r="D908">
        <v>4</v>
      </c>
      <c r="E908">
        <v>2</v>
      </c>
      <c r="F908">
        <v>1</v>
      </c>
      <c r="G908">
        <v>1</v>
      </c>
      <c r="I908">
        <v>4</v>
      </c>
      <c r="J908" t="s">
        <v>7</v>
      </c>
      <c r="K908">
        <v>77</v>
      </c>
      <c r="L908" t="s">
        <v>42</v>
      </c>
      <c r="M908" t="s">
        <v>53</v>
      </c>
      <c r="N908" t="s">
        <v>492</v>
      </c>
      <c r="O908">
        <v>741</v>
      </c>
      <c r="P908">
        <v>54</v>
      </c>
      <c r="Q908" s="1">
        <v>45727</v>
      </c>
      <c r="R908" t="s">
        <v>495</v>
      </c>
      <c r="S908">
        <v>6</v>
      </c>
      <c r="T908" t="s">
        <v>492</v>
      </c>
      <c r="U908" t="s">
        <v>488</v>
      </c>
      <c r="V908" t="s">
        <v>489</v>
      </c>
      <c r="Y908" t="s">
        <v>490</v>
      </c>
      <c r="Z908">
        <v>556.5</v>
      </c>
      <c r="AA908">
        <v>0</v>
      </c>
    </row>
    <row r="909" spans="1:27" x14ac:dyDescent="0.25">
      <c r="A909" s="1">
        <v>45699</v>
      </c>
      <c r="B909">
        <v>327</v>
      </c>
      <c r="C909">
        <v>3</v>
      </c>
      <c r="D909">
        <v>3</v>
      </c>
      <c r="E909">
        <v>2</v>
      </c>
      <c r="F909">
        <v>2</v>
      </c>
      <c r="G909">
        <v>3</v>
      </c>
      <c r="I909">
        <v>10</v>
      </c>
      <c r="J909" t="s">
        <v>5</v>
      </c>
      <c r="K909">
        <v>59</v>
      </c>
      <c r="L909" t="s">
        <v>42</v>
      </c>
      <c r="M909" t="s">
        <v>49</v>
      </c>
      <c r="N909" t="s">
        <v>491</v>
      </c>
      <c r="O909">
        <v>131</v>
      </c>
      <c r="P909">
        <v>79</v>
      </c>
      <c r="Q909" s="1">
        <v>45716</v>
      </c>
      <c r="R909" t="s">
        <v>495</v>
      </c>
      <c r="S909">
        <v>2</v>
      </c>
      <c r="T909" t="s">
        <v>487</v>
      </c>
      <c r="U909" t="s">
        <v>488</v>
      </c>
      <c r="V909" t="s">
        <v>497</v>
      </c>
      <c r="Y909" t="s">
        <v>490</v>
      </c>
      <c r="Z909">
        <v>147</v>
      </c>
      <c r="AA909">
        <v>0</v>
      </c>
    </row>
    <row r="910" spans="1:27" x14ac:dyDescent="0.25">
      <c r="A910" s="1">
        <v>45382</v>
      </c>
      <c r="B910">
        <v>1569</v>
      </c>
      <c r="C910">
        <v>5</v>
      </c>
      <c r="D910">
        <v>3</v>
      </c>
      <c r="E910">
        <v>1</v>
      </c>
      <c r="F910">
        <v>5</v>
      </c>
      <c r="G910">
        <v>3</v>
      </c>
      <c r="I910">
        <v>7</v>
      </c>
      <c r="J910" t="s">
        <v>13</v>
      </c>
      <c r="K910">
        <v>78</v>
      </c>
      <c r="L910" t="s">
        <v>42</v>
      </c>
      <c r="M910" t="s">
        <v>43</v>
      </c>
      <c r="N910" t="s">
        <v>492</v>
      </c>
      <c r="O910">
        <v>174</v>
      </c>
      <c r="P910">
        <v>156</v>
      </c>
      <c r="R910" t="s">
        <v>488</v>
      </c>
      <c r="S910">
        <v>1</v>
      </c>
      <c r="T910" t="s">
        <v>487</v>
      </c>
      <c r="U910" t="s">
        <v>488</v>
      </c>
      <c r="V910" t="s">
        <v>489</v>
      </c>
      <c r="Y910" t="s">
        <v>493</v>
      </c>
      <c r="Z910">
        <v>252</v>
      </c>
      <c r="AA910">
        <v>30</v>
      </c>
    </row>
    <row r="911" spans="1:27" x14ac:dyDescent="0.25">
      <c r="A911" s="1">
        <v>45699</v>
      </c>
      <c r="B911">
        <v>2842</v>
      </c>
      <c r="C911">
        <v>2</v>
      </c>
      <c r="D911">
        <v>1</v>
      </c>
      <c r="E911">
        <v>2</v>
      </c>
      <c r="F911">
        <v>2</v>
      </c>
      <c r="G911">
        <v>3</v>
      </c>
      <c r="I911">
        <v>10</v>
      </c>
      <c r="J911" t="s">
        <v>5</v>
      </c>
      <c r="K911">
        <v>57</v>
      </c>
      <c r="L911" t="s">
        <v>42</v>
      </c>
      <c r="M911" t="s">
        <v>60</v>
      </c>
      <c r="N911" t="s">
        <v>492</v>
      </c>
      <c r="O911">
        <v>933</v>
      </c>
      <c r="P911">
        <v>26</v>
      </c>
      <c r="R911" t="s">
        <v>488</v>
      </c>
      <c r="S911">
        <v>9</v>
      </c>
      <c r="T911" t="s">
        <v>494</v>
      </c>
      <c r="U911" t="s">
        <v>495</v>
      </c>
      <c r="V911" t="s">
        <v>489</v>
      </c>
      <c r="W911" s="1">
        <v>45701</v>
      </c>
      <c r="X911" s="1">
        <v>45699</v>
      </c>
      <c r="Y911" t="s">
        <v>496</v>
      </c>
      <c r="Z911">
        <v>706.3</v>
      </c>
      <c r="AA911">
        <v>50</v>
      </c>
    </row>
    <row r="912" spans="1:27" x14ac:dyDescent="0.25">
      <c r="A912" s="1">
        <v>45383</v>
      </c>
      <c r="B912">
        <v>3040</v>
      </c>
      <c r="C912">
        <v>5</v>
      </c>
      <c r="D912">
        <v>4</v>
      </c>
      <c r="E912">
        <v>1</v>
      </c>
      <c r="F912">
        <v>5</v>
      </c>
      <c r="G912">
        <v>1</v>
      </c>
      <c r="I912">
        <v>31</v>
      </c>
      <c r="J912" t="s">
        <v>11</v>
      </c>
      <c r="K912">
        <v>38</v>
      </c>
      <c r="L912" t="s">
        <v>42</v>
      </c>
      <c r="M912" t="s">
        <v>43</v>
      </c>
      <c r="N912" t="s">
        <v>486</v>
      </c>
      <c r="O912">
        <v>58</v>
      </c>
      <c r="P912">
        <v>114</v>
      </c>
      <c r="Q912" s="1">
        <v>45412</v>
      </c>
      <c r="R912" t="s">
        <v>495</v>
      </c>
      <c r="S912">
        <v>1</v>
      </c>
      <c r="T912" t="s">
        <v>487</v>
      </c>
      <c r="U912" t="s">
        <v>495</v>
      </c>
      <c r="V912" t="s">
        <v>497</v>
      </c>
      <c r="Y912" t="s">
        <v>490</v>
      </c>
      <c r="Z912">
        <v>120.4</v>
      </c>
      <c r="AA912">
        <v>0</v>
      </c>
    </row>
    <row r="913" spans="1:27" x14ac:dyDescent="0.25">
      <c r="A913" s="1">
        <v>45383</v>
      </c>
      <c r="B913">
        <v>1951</v>
      </c>
      <c r="C913">
        <v>5</v>
      </c>
      <c r="D913">
        <v>2</v>
      </c>
      <c r="E913">
        <v>4</v>
      </c>
      <c r="F913">
        <v>2</v>
      </c>
      <c r="G913">
        <v>3</v>
      </c>
      <c r="I913">
        <v>39</v>
      </c>
      <c r="J913" t="s">
        <v>3</v>
      </c>
      <c r="K913">
        <v>33</v>
      </c>
      <c r="L913" t="s">
        <v>42</v>
      </c>
      <c r="M913" t="s">
        <v>60</v>
      </c>
      <c r="N913" t="s">
        <v>492</v>
      </c>
      <c r="O913">
        <v>66</v>
      </c>
      <c r="P913">
        <v>178</v>
      </c>
      <c r="R913" t="s">
        <v>488</v>
      </c>
      <c r="S913">
        <v>2</v>
      </c>
      <c r="T913" t="s">
        <v>492</v>
      </c>
      <c r="U913" t="s">
        <v>495</v>
      </c>
      <c r="V913" t="s">
        <v>497</v>
      </c>
      <c r="Y913" t="s">
        <v>496</v>
      </c>
      <c r="Z913">
        <v>205.8</v>
      </c>
      <c r="AA913">
        <v>50</v>
      </c>
    </row>
    <row r="914" spans="1:27" x14ac:dyDescent="0.25">
      <c r="A914" s="1">
        <v>45699</v>
      </c>
      <c r="B914">
        <v>4361</v>
      </c>
      <c r="C914">
        <v>2</v>
      </c>
      <c r="D914">
        <v>3</v>
      </c>
      <c r="E914">
        <v>2</v>
      </c>
      <c r="F914">
        <v>2</v>
      </c>
      <c r="G914">
        <v>2</v>
      </c>
      <c r="I914">
        <v>4</v>
      </c>
      <c r="J914" t="s">
        <v>7</v>
      </c>
      <c r="K914">
        <v>32</v>
      </c>
      <c r="L914" t="s">
        <v>42</v>
      </c>
      <c r="M914" t="s">
        <v>60</v>
      </c>
      <c r="N914" t="s">
        <v>491</v>
      </c>
      <c r="O914">
        <v>373</v>
      </c>
      <c r="P914">
        <v>67</v>
      </c>
      <c r="Q914" s="1">
        <v>45725</v>
      </c>
      <c r="R914" t="s">
        <v>495</v>
      </c>
      <c r="S914">
        <v>10</v>
      </c>
      <c r="T914" t="s">
        <v>494</v>
      </c>
      <c r="U914" t="s">
        <v>495</v>
      </c>
      <c r="V914" t="s">
        <v>489</v>
      </c>
      <c r="Y914" t="s">
        <v>490</v>
      </c>
      <c r="Z914">
        <v>308</v>
      </c>
      <c r="AA914">
        <v>0</v>
      </c>
    </row>
    <row r="915" spans="1:27" x14ac:dyDescent="0.25">
      <c r="A915" s="1">
        <v>45699</v>
      </c>
      <c r="B915">
        <v>2853</v>
      </c>
      <c r="C915">
        <v>1</v>
      </c>
      <c r="D915">
        <v>1</v>
      </c>
      <c r="E915">
        <v>2</v>
      </c>
      <c r="F915">
        <v>1</v>
      </c>
      <c r="G915">
        <v>2</v>
      </c>
      <c r="I915">
        <v>10</v>
      </c>
      <c r="J915" t="s">
        <v>5</v>
      </c>
      <c r="K915">
        <v>64</v>
      </c>
      <c r="L915" t="s">
        <v>42</v>
      </c>
      <c r="M915" t="s">
        <v>49</v>
      </c>
      <c r="N915" t="s">
        <v>491</v>
      </c>
      <c r="O915">
        <v>256</v>
      </c>
      <c r="P915">
        <v>65</v>
      </c>
      <c r="Q915" s="1">
        <v>45719</v>
      </c>
      <c r="R915" t="s">
        <v>495</v>
      </c>
      <c r="S915">
        <v>2</v>
      </c>
      <c r="T915" t="s">
        <v>487</v>
      </c>
      <c r="U915" t="s">
        <v>488</v>
      </c>
      <c r="V915" t="s">
        <v>489</v>
      </c>
      <c r="Y915" t="s">
        <v>490</v>
      </c>
      <c r="Z915">
        <v>224.7</v>
      </c>
      <c r="AA915">
        <v>0</v>
      </c>
    </row>
    <row r="916" spans="1:27" x14ac:dyDescent="0.25">
      <c r="A916" s="1">
        <v>45698</v>
      </c>
      <c r="B916">
        <v>1907</v>
      </c>
      <c r="C916">
        <v>3</v>
      </c>
      <c r="D916">
        <v>1</v>
      </c>
      <c r="E916">
        <v>2</v>
      </c>
      <c r="F916">
        <v>1</v>
      </c>
      <c r="G916">
        <v>1</v>
      </c>
      <c r="I916">
        <v>10</v>
      </c>
      <c r="J916" t="s">
        <v>5</v>
      </c>
      <c r="K916">
        <v>72</v>
      </c>
      <c r="L916" t="s">
        <v>42</v>
      </c>
      <c r="M916" t="s">
        <v>43</v>
      </c>
      <c r="N916" t="s">
        <v>486</v>
      </c>
      <c r="O916">
        <v>989</v>
      </c>
      <c r="P916">
        <v>161</v>
      </c>
      <c r="R916" t="s">
        <v>488</v>
      </c>
      <c r="S916">
        <v>3</v>
      </c>
      <c r="T916" t="s">
        <v>487</v>
      </c>
      <c r="U916" t="s">
        <v>488</v>
      </c>
      <c r="V916" t="s">
        <v>497</v>
      </c>
      <c r="W916" s="1">
        <v>45703</v>
      </c>
      <c r="X916" s="1">
        <v>45698</v>
      </c>
      <c r="Y916" t="s">
        <v>493</v>
      </c>
      <c r="Z916">
        <v>826</v>
      </c>
      <c r="AA916">
        <v>30</v>
      </c>
    </row>
    <row r="917" spans="1:27" x14ac:dyDescent="0.25">
      <c r="A917" s="1">
        <v>45383</v>
      </c>
      <c r="B917">
        <v>1331</v>
      </c>
      <c r="C917">
        <v>5</v>
      </c>
      <c r="D917">
        <v>4</v>
      </c>
      <c r="E917">
        <v>4</v>
      </c>
      <c r="F917">
        <v>5</v>
      </c>
      <c r="G917">
        <v>2</v>
      </c>
      <c r="I917">
        <v>36</v>
      </c>
      <c r="J917" t="s">
        <v>10</v>
      </c>
      <c r="K917">
        <v>77</v>
      </c>
      <c r="L917" t="s">
        <v>42</v>
      </c>
      <c r="M917" t="s">
        <v>43</v>
      </c>
      <c r="N917" t="s">
        <v>492</v>
      </c>
      <c r="O917">
        <v>788</v>
      </c>
      <c r="P917">
        <v>142</v>
      </c>
      <c r="R917" t="s">
        <v>488</v>
      </c>
      <c r="S917">
        <v>2</v>
      </c>
      <c r="T917" t="s">
        <v>492</v>
      </c>
      <c r="U917" t="s">
        <v>488</v>
      </c>
      <c r="V917" t="s">
        <v>489</v>
      </c>
      <c r="Y917" t="s">
        <v>498</v>
      </c>
      <c r="Z917">
        <v>658</v>
      </c>
      <c r="AA917">
        <v>10</v>
      </c>
    </row>
    <row r="918" spans="1:27" x14ac:dyDescent="0.25">
      <c r="A918" s="1">
        <v>45698</v>
      </c>
      <c r="B918">
        <v>4483</v>
      </c>
      <c r="C918">
        <v>2</v>
      </c>
      <c r="D918">
        <v>4</v>
      </c>
      <c r="E918">
        <v>2</v>
      </c>
      <c r="F918">
        <v>4</v>
      </c>
      <c r="G918">
        <v>3</v>
      </c>
      <c r="I918">
        <v>4</v>
      </c>
      <c r="J918" t="s">
        <v>7</v>
      </c>
      <c r="K918">
        <v>25</v>
      </c>
      <c r="L918" t="s">
        <v>42</v>
      </c>
      <c r="M918" t="s">
        <v>47</v>
      </c>
      <c r="N918" t="s">
        <v>492</v>
      </c>
      <c r="O918">
        <v>557</v>
      </c>
      <c r="P918">
        <v>67</v>
      </c>
      <c r="R918" t="s">
        <v>488</v>
      </c>
      <c r="S918">
        <v>7</v>
      </c>
      <c r="T918" t="s">
        <v>492</v>
      </c>
      <c r="U918" t="s">
        <v>495</v>
      </c>
      <c r="V918" t="s">
        <v>489</v>
      </c>
      <c r="W918" s="1">
        <v>45700</v>
      </c>
      <c r="X918" s="1">
        <v>45698</v>
      </c>
      <c r="Y918" t="s">
        <v>498</v>
      </c>
      <c r="Z918">
        <v>443.8</v>
      </c>
      <c r="AA918">
        <v>10</v>
      </c>
    </row>
    <row r="919" spans="1:27" x14ac:dyDescent="0.25">
      <c r="A919" s="1">
        <v>45383</v>
      </c>
      <c r="B919">
        <v>3203</v>
      </c>
      <c r="C919">
        <v>5</v>
      </c>
      <c r="D919">
        <v>2</v>
      </c>
      <c r="E919">
        <v>4</v>
      </c>
      <c r="F919">
        <v>2</v>
      </c>
      <c r="G919">
        <v>1</v>
      </c>
      <c r="I919">
        <v>21</v>
      </c>
      <c r="J919" t="s">
        <v>16</v>
      </c>
      <c r="K919">
        <v>53</v>
      </c>
      <c r="L919" t="s">
        <v>42</v>
      </c>
      <c r="M919" t="s">
        <v>53</v>
      </c>
      <c r="N919" t="s">
        <v>492</v>
      </c>
      <c r="O919">
        <v>776</v>
      </c>
      <c r="P919">
        <v>194</v>
      </c>
      <c r="R919" t="s">
        <v>488</v>
      </c>
      <c r="S919">
        <v>2</v>
      </c>
      <c r="T919" t="s">
        <v>487</v>
      </c>
      <c r="U919" t="s">
        <v>495</v>
      </c>
      <c r="V919" t="s">
        <v>489</v>
      </c>
      <c r="Y919" t="s">
        <v>493</v>
      </c>
      <c r="Z919">
        <v>700</v>
      </c>
      <c r="AA919">
        <v>30</v>
      </c>
    </row>
    <row r="920" spans="1:27" x14ac:dyDescent="0.25">
      <c r="A920" s="1">
        <v>45698</v>
      </c>
      <c r="B920">
        <v>4753</v>
      </c>
      <c r="C920">
        <v>5</v>
      </c>
      <c r="D920">
        <v>1</v>
      </c>
      <c r="E920">
        <v>2</v>
      </c>
      <c r="F920">
        <v>5</v>
      </c>
      <c r="G920">
        <v>3</v>
      </c>
      <c r="I920">
        <v>10</v>
      </c>
      <c r="J920" t="s">
        <v>5</v>
      </c>
      <c r="K920">
        <v>38</v>
      </c>
      <c r="L920" t="s">
        <v>42</v>
      </c>
      <c r="M920" t="s">
        <v>60</v>
      </c>
      <c r="N920" t="s">
        <v>492</v>
      </c>
      <c r="O920">
        <v>876</v>
      </c>
      <c r="P920">
        <v>151</v>
      </c>
      <c r="R920" t="s">
        <v>488</v>
      </c>
      <c r="S920">
        <v>6</v>
      </c>
      <c r="T920" t="s">
        <v>494</v>
      </c>
      <c r="U920" t="s">
        <v>488</v>
      </c>
      <c r="V920" t="s">
        <v>497</v>
      </c>
      <c r="W920" s="1">
        <v>45704</v>
      </c>
      <c r="X920" s="1">
        <v>45698</v>
      </c>
      <c r="Y920" t="s">
        <v>493</v>
      </c>
      <c r="Z920">
        <v>739.9</v>
      </c>
      <c r="AA920">
        <v>30</v>
      </c>
    </row>
    <row r="921" spans="1:27" x14ac:dyDescent="0.25">
      <c r="A921" s="1">
        <v>45698</v>
      </c>
      <c r="B921">
        <v>3755</v>
      </c>
      <c r="C921">
        <v>4</v>
      </c>
      <c r="D921">
        <v>5</v>
      </c>
      <c r="E921">
        <v>2</v>
      </c>
      <c r="F921">
        <v>3</v>
      </c>
      <c r="G921">
        <v>2</v>
      </c>
      <c r="I921">
        <v>10</v>
      </c>
      <c r="J921" t="s">
        <v>5</v>
      </c>
      <c r="K921">
        <v>53</v>
      </c>
      <c r="L921" t="s">
        <v>42</v>
      </c>
      <c r="M921" t="s">
        <v>43</v>
      </c>
      <c r="N921" t="s">
        <v>491</v>
      </c>
      <c r="O921">
        <v>331</v>
      </c>
      <c r="P921">
        <v>54</v>
      </c>
      <c r="R921" t="s">
        <v>488</v>
      </c>
      <c r="S921">
        <v>5</v>
      </c>
      <c r="T921" t="s">
        <v>492</v>
      </c>
      <c r="U921" t="s">
        <v>488</v>
      </c>
      <c r="V921" t="s">
        <v>489</v>
      </c>
      <c r="W921" s="1">
        <v>45705</v>
      </c>
      <c r="X921" s="1">
        <v>45698</v>
      </c>
      <c r="Y921" t="s">
        <v>496</v>
      </c>
      <c r="Z921">
        <v>304.5</v>
      </c>
      <c r="AA921">
        <v>50</v>
      </c>
    </row>
    <row r="922" spans="1:27" x14ac:dyDescent="0.25">
      <c r="A922" s="1">
        <v>45698</v>
      </c>
      <c r="B922">
        <v>3764</v>
      </c>
      <c r="C922">
        <v>1</v>
      </c>
      <c r="D922">
        <v>1</v>
      </c>
      <c r="E922">
        <v>2</v>
      </c>
      <c r="F922">
        <v>1</v>
      </c>
      <c r="G922">
        <v>3</v>
      </c>
      <c r="I922">
        <v>4</v>
      </c>
      <c r="J922" t="s">
        <v>7</v>
      </c>
      <c r="K922">
        <v>58</v>
      </c>
      <c r="L922" t="s">
        <v>42</v>
      </c>
      <c r="M922" t="s">
        <v>60</v>
      </c>
      <c r="N922" t="s">
        <v>491</v>
      </c>
      <c r="O922">
        <v>938</v>
      </c>
      <c r="P922">
        <v>164</v>
      </c>
      <c r="Q922" s="1">
        <v>45725</v>
      </c>
      <c r="R922" t="s">
        <v>495</v>
      </c>
      <c r="S922">
        <v>1</v>
      </c>
      <c r="T922" t="s">
        <v>492</v>
      </c>
      <c r="U922" t="s">
        <v>495</v>
      </c>
      <c r="V922" t="s">
        <v>497</v>
      </c>
      <c r="Y922" t="s">
        <v>490</v>
      </c>
      <c r="Z922">
        <v>771.4</v>
      </c>
      <c r="AA922">
        <v>0</v>
      </c>
    </row>
    <row r="923" spans="1:27" x14ac:dyDescent="0.25">
      <c r="A923" s="1">
        <v>45384</v>
      </c>
      <c r="B923">
        <v>4588</v>
      </c>
      <c r="C923">
        <v>5</v>
      </c>
      <c r="D923">
        <v>2</v>
      </c>
      <c r="E923">
        <v>4</v>
      </c>
      <c r="F923">
        <v>2</v>
      </c>
      <c r="G923">
        <v>2</v>
      </c>
      <c r="I923">
        <v>12</v>
      </c>
      <c r="J923" t="s">
        <v>5</v>
      </c>
      <c r="K923">
        <v>74</v>
      </c>
      <c r="L923" t="s">
        <v>42</v>
      </c>
      <c r="M923" t="s">
        <v>43</v>
      </c>
      <c r="N923" t="s">
        <v>486</v>
      </c>
      <c r="O923">
        <v>204</v>
      </c>
      <c r="P923">
        <v>149</v>
      </c>
      <c r="Q923" s="1">
        <v>45401</v>
      </c>
      <c r="R923" t="s">
        <v>495</v>
      </c>
      <c r="S923">
        <v>2</v>
      </c>
      <c r="T923" t="s">
        <v>494</v>
      </c>
      <c r="U923" t="s">
        <v>488</v>
      </c>
      <c r="V923" t="s">
        <v>497</v>
      </c>
      <c r="Y923" t="s">
        <v>490</v>
      </c>
      <c r="Z923">
        <v>247.1</v>
      </c>
      <c r="AA923">
        <v>0</v>
      </c>
    </row>
    <row r="924" spans="1:27" x14ac:dyDescent="0.25">
      <c r="A924" s="1">
        <v>45698</v>
      </c>
      <c r="B924">
        <v>2282</v>
      </c>
      <c r="C924">
        <v>4</v>
      </c>
      <c r="D924">
        <v>5</v>
      </c>
      <c r="E924">
        <v>2</v>
      </c>
      <c r="F924">
        <v>1</v>
      </c>
      <c r="G924">
        <v>2</v>
      </c>
      <c r="I924">
        <v>4</v>
      </c>
      <c r="J924" t="s">
        <v>7</v>
      </c>
      <c r="K924">
        <v>77</v>
      </c>
      <c r="L924" t="s">
        <v>42</v>
      </c>
      <c r="M924" t="s">
        <v>47</v>
      </c>
      <c r="N924" t="s">
        <v>486</v>
      </c>
      <c r="O924">
        <v>846</v>
      </c>
      <c r="P924">
        <v>189</v>
      </c>
      <c r="R924" t="s">
        <v>488</v>
      </c>
      <c r="S924">
        <v>4</v>
      </c>
      <c r="T924" t="s">
        <v>494</v>
      </c>
      <c r="U924" t="s">
        <v>495</v>
      </c>
      <c r="V924" t="s">
        <v>497</v>
      </c>
      <c r="W924" s="1">
        <v>45703</v>
      </c>
      <c r="X924" s="1">
        <v>45698</v>
      </c>
      <c r="Y924" t="s">
        <v>496</v>
      </c>
      <c r="Z924">
        <v>759.5</v>
      </c>
      <c r="AA924">
        <v>50</v>
      </c>
    </row>
    <row r="925" spans="1:27" x14ac:dyDescent="0.25">
      <c r="A925" s="1">
        <v>45697</v>
      </c>
      <c r="B925">
        <v>4706</v>
      </c>
      <c r="C925">
        <v>1</v>
      </c>
      <c r="D925">
        <v>3</v>
      </c>
      <c r="E925">
        <v>2</v>
      </c>
      <c r="F925">
        <v>1</v>
      </c>
      <c r="G925">
        <v>2</v>
      </c>
      <c r="I925">
        <v>10</v>
      </c>
      <c r="J925" t="s">
        <v>5</v>
      </c>
      <c r="K925">
        <v>73</v>
      </c>
      <c r="L925" t="s">
        <v>42</v>
      </c>
      <c r="M925" t="s">
        <v>43</v>
      </c>
      <c r="N925" t="s">
        <v>486</v>
      </c>
      <c r="O925">
        <v>343</v>
      </c>
      <c r="P925">
        <v>65</v>
      </c>
      <c r="R925" t="s">
        <v>488</v>
      </c>
      <c r="S925">
        <v>6</v>
      </c>
      <c r="T925" t="s">
        <v>494</v>
      </c>
      <c r="U925" t="s">
        <v>495</v>
      </c>
      <c r="V925" t="s">
        <v>489</v>
      </c>
      <c r="W925" s="1">
        <v>45698</v>
      </c>
      <c r="X925" s="1">
        <v>45697</v>
      </c>
      <c r="Y925" t="s">
        <v>498</v>
      </c>
      <c r="Z925">
        <v>292.60000000000002</v>
      </c>
      <c r="AA925">
        <v>10</v>
      </c>
    </row>
    <row r="926" spans="1:27" x14ac:dyDescent="0.25">
      <c r="A926" s="1">
        <v>45384</v>
      </c>
      <c r="B926">
        <v>2127</v>
      </c>
      <c r="C926">
        <v>5</v>
      </c>
      <c r="D926">
        <v>1</v>
      </c>
      <c r="E926">
        <v>1</v>
      </c>
      <c r="F926">
        <v>4</v>
      </c>
      <c r="G926">
        <v>2</v>
      </c>
      <c r="I926">
        <v>26</v>
      </c>
      <c r="J926" t="s">
        <v>12</v>
      </c>
      <c r="K926">
        <v>58</v>
      </c>
      <c r="L926" t="s">
        <v>42</v>
      </c>
      <c r="M926" t="s">
        <v>49</v>
      </c>
      <c r="N926" t="s">
        <v>492</v>
      </c>
      <c r="O926">
        <v>64</v>
      </c>
      <c r="P926">
        <v>29</v>
      </c>
      <c r="R926" t="s">
        <v>488</v>
      </c>
      <c r="S926">
        <v>1</v>
      </c>
      <c r="T926" t="s">
        <v>492</v>
      </c>
      <c r="U926" t="s">
        <v>488</v>
      </c>
      <c r="V926" t="s">
        <v>497</v>
      </c>
      <c r="Y926" t="s">
        <v>493</v>
      </c>
      <c r="Z926">
        <v>86.1</v>
      </c>
      <c r="AA926">
        <v>30</v>
      </c>
    </row>
    <row r="927" spans="1:27" x14ac:dyDescent="0.25">
      <c r="A927" s="1">
        <v>45384</v>
      </c>
      <c r="B927">
        <v>4572</v>
      </c>
      <c r="C927">
        <v>5</v>
      </c>
      <c r="D927">
        <v>5</v>
      </c>
      <c r="E927">
        <v>4</v>
      </c>
      <c r="F927">
        <v>4</v>
      </c>
      <c r="G927">
        <v>1</v>
      </c>
      <c r="I927">
        <v>35</v>
      </c>
      <c r="J927" t="s">
        <v>10</v>
      </c>
      <c r="K927">
        <v>66</v>
      </c>
      <c r="L927" t="s">
        <v>42</v>
      </c>
      <c r="M927" t="s">
        <v>60</v>
      </c>
      <c r="N927" t="s">
        <v>486</v>
      </c>
      <c r="O927">
        <v>438</v>
      </c>
      <c r="P927">
        <v>83</v>
      </c>
      <c r="Q927" s="1">
        <v>45392</v>
      </c>
      <c r="R927" t="s">
        <v>495</v>
      </c>
      <c r="S927">
        <v>2</v>
      </c>
      <c r="T927" t="s">
        <v>487</v>
      </c>
      <c r="U927" t="s">
        <v>495</v>
      </c>
      <c r="V927" t="s">
        <v>497</v>
      </c>
      <c r="Y927" t="s">
        <v>490</v>
      </c>
      <c r="Z927">
        <v>364.7</v>
      </c>
      <c r="AA927">
        <v>0</v>
      </c>
    </row>
    <row r="928" spans="1:27" x14ac:dyDescent="0.25">
      <c r="A928" s="1">
        <v>45697</v>
      </c>
      <c r="B928">
        <v>3234</v>
      </c>
      <c r="C928">
        <v>2</v>
      </c>
      <c r="D928">
        <v>3</v>
      </c>
      <c r="E928">
        <v>2</v>
      </c>
      <c r="F928">
        <v>4</v>
      </c>
      <c r="G928">
        <v>3</v>
      </c>
      <c r="I928">
        <v>10</v>
      </c>
      <c r="J928" t="s">
        <v>5</v>
      </c>
      <c r="K928">
        <v>68</v>
      </c>
      <c r="L928" t="s">
        <v>42</v>
      </c>
      <c r="M928" t="s">
        <v>49</v>
      </c>
      <c r="N928" t="s">
        <v>491</v>
      </c>
      <c r="O928">
        <v>163</v>
      </c>
      <c r="P928">
        <v>28</v>
      </c>
      <c r="Q928" s="1">
        <v>45710</v>
      </c>
      <c r="R928" t="s">
        <v>495</v>
      </c>
      <c r="S928">
        <v>1</v>
      </c>
      <c r="T928" t="s">
        <v>487</v>
      </c>
      <c r="U928" t="s">
        <v>495</v>
      </c>
      <c r="V928" t="s">
        <v>497</v>
      </c>
      <c r="Y928" t="s">
        <v>490</v>
      </c>
      <c r="Z928">
        <v>133.69999999999999</v>
      </c>
      <c r="AA928">
        <v>0</v>
      </c>
    </row>
    <row r="929" spans="1:27" x14ac:dyDescent="0.25">
      <c r="A929" s="1">
        <v>45697</v>
      </c>
      <c r="B929">
        <v>785</v>
      </c>
      <c r="C929">
        <v>4</v>
      </c>
      <c r="D929">
        <v>4</v>
      </c>
      <c r="E929">
        <v>2</v>
      </c>
      <c r="F929">
        <v>4</v>
      </c>
      <c r="G929">
        <v>2</v>
      </c>
      <c r="I929">
        <v>10</v>
      </c>
      <c r="J929" t="s">
        <v>5</v>
      </c>
      <c r="K929">
        <v>36</v>
      </c>
      <c r="L929" t="s">
        <v>42</v>
      </c>
      <c r="M929" t="s">
        <v>53</v>
      </c>
      <c r="N929" t="s">
        <v>491</v>
      </c>
      <c r="O929">
        <v>766</v>
      </c>
      <c r="P929">
        <v>138</v>
      </c>
      <c r="Q929" s="1">
        <v>45719</v>
      </c>
      <c r="R929" t="s">
        <v>495</v>
      </c>
      <c r="S929">
        <v>5</v>
      </c>
      <c r="T929" t="s">
        <v>492</v>
      </c>
      <c r="U929" t="s">
        <v>495</v>
      </c>
      <c r="V929" t="s">
        <v>497</v>
      </c>
      <c r="Y929" t="s">
        <v>490</v>
      </c>
      <c r="Z929">
        <v>632.79999999999995</v>
      </c>
      <c r="AA929">
        <v>0</v>
      </c>
    </row>
    <row r="930" spans="1:27" x14ac:dyDescent="0.25">
      <c r="A930" s="1">
        <v>45697</v>
      </c>
      <c r="B930">
        <v>474</v>
      </c>
      <c r="C930">
        <v>3</v>
      </c>
      <c r="D930">
        <v>4</v>
      </c>
      <c r="E930">
        <v>2</v>
      </c>
      <c r="F930">
        <v>1</v>
      </c>
      <c r="G930">
        <v>1</v>
      </c>
      <c r="I930">
        <v>10</v>
      </c>
      <c r="J930" t="s">
        <v>5</v>
      </c>
      <c r="K930">
        <v>67</v>
      </c>
      <c r="L930" t="s">
        <v>42</v>
      </c>
      <c r="M930" t="s">
        <v>49</v>
      </c>
      <c r="N930" t="s">
        <v>491</v>
      </c>
      <c r="O930">
        <v>170</v>
      </c>
      <c r="P930">
        <v>78</v>
      </c>
      <c r="R930" t="s">
        <v>488</v>
      </c>
      <c r="S930">
        <v>5</v>
      </c>
      <c r="T930" t="s">
        <v>487</v>
      </c>
      <c r="U930" t="s">
        <v>488</v>
      </c>
      <c r="V930" t="s">
        <v>489</v>
      </c>
      <c r="W930" s="1">
        <v>45698</v>
      </c>
      <c r="X930" s="1">
        <v>45697</v>
      </c>
      <c r="Y930" t="s">
        <v>498</v>
      </c>
      <c r="Z930">
        <v>180.6</v>
      </c>
      <c r="AA930">
        <v>10</v>
      </c>
    </row>
    <row r="931" spans="1:27" x14ac:dyDescent="0.25">
      <c r="A931" s="1">
        <v>45384</v>
      </c>
      <c r="B931">
        <v>3261</v>
      </c>
      <c r="C931">
        <v>5</v>
      </c>
      <c r="D931">
        <v>2</v>
      </c>
      <c r="E931">
        <v>4</v>
      </c>
      <c r="F931">
        <v>2</v>
      </c>
      <c r="G931">
        <v>1</v>
      </c>
      <c r="I931">
        <v>11</v>
      </c>
      <c r="J931" t="s">
        <v>5</v>
      </c>
      <c r="K931">
        <v>18</v>
      </c>
      <c r="L931" t="s">
        <v>42</v>
      </c>
      <c r="M931" t="s">
        <v>60</v>
      </c>
      <c r="N931" t="s">
        <v>492</v>
      </c>
      <c r="O931">
        <v>235</v>
      </c>
      <c r="P931">
        <v>163</v>
      </c>
      <c r="R931" t="s">
        <v>488</v>
      </c>
      <c r="S931">
        <v>2</v>
      </c>
      <c r="T931" t="s">
        <v>492</v>
      </c>
      <c r="U931" t="s">
        <v>495</v>
      </c>
      <c r="V931" t="s">
        <v>489</v>
      </c>
      <c r="Y931" t="s">
        <v>493</v>
      </c>
      <c r="Z931">
        <v>299.60000000000002</v>
      </c>
      <c r="AA931">
        <v>30</v>
      </c>
    </row>
    <row r="932" spans="1:27" x14ac:dyDescent="0.25">
      <c r="A932" s="1">
        <v>45385</v>
      </c>
      <c r="B932">
        <v>230</v>
      </c>
      <c r="C932">
        <v>5</v>
      </c>
      <c r="D932">
        <v>1</v>
      </c>
      <c r="E932">
        <v>1</v>
      </c>
      <c r="F932">
        <v>2</v>
      </c>
      <c r="G932">
        <v>3</v>
      </c>
      <c r="I932">
        <v>11</v>
      </c>
      <c r="J932" t="s">
        <v>5</v>
      </c>
      <c r="K932">
        <v>70</v>
      </c>
      <c r="L932" t="s">
        <v>42</v>
      </c>
      <c r="M932" t="s">
        <v>60</v>
      </c>
      <c r="N932" t="s">
        <v>491</v>
      </c>
      <c r="O932">
        <v>724</v>
      </c>
      <c r="P932">
        <v>195</v>
      </c>
      <c r="R932" t="s">
        <v>488</v>
      </c>
      <c r="S932">
        <v>1</v>
      </c>
      <c r="T932" t="s">
        <v>492</v>
      </c>
      <c r="U932" t="s">
        <v>488</v>
      </c>
      <c r="V932" t="s">
        <v>497</v>
      </c>
      <c r="Y932" t="s">
        <v>498</v>
      </c>
      <c r="Z932">
        <v>650.29999999999995</v>
      </c>
      <c r="AA932">
        <v>10</v>
      </c>
    </row>
    <row r="933" spans="1:27" x14ac:dyDescent="0.25">
      <c r="A933" s="1">
        <v>45385</v>
      </c>
      <c r="B933">
        <v>232</v>
      </c>
      <c r="C933">
        <v>5</v>
      </c>
      <c r="D933">
        <v>3</v>
      </c>
      <c r="E933">
        <v>4</v>
      </c>
      <c r="F933">
        <v>1</v>
      </c>
      <c r="G933">
        <v>1</v>
      </c>
      <c r="I933">
        <v>17</v>
      </c>
      <c r="J933" t="s">
        <v>14</v>
      </c>
      <c r="K933">
        <v>71</v>
      </c>
      <c r="L933" t="s">
        <v>42</v>
      </c>
      <c r="M933" t="s">
        <v>47</v>
      </c>
      <c r="N933" t="s">
        <v>486</v>
      </c>
      <c r="O933">
        <v>168</v>
      </c>
      <c r="P933">
        <v>144</v>
      </c>
      <c r="R933" t="s">
        <v>488</v>
      </c>
      <c r="S933">
        <v>2</v>
      </c>
      <c r="T933" t="s">
        <v>487</v>
      </c>
      <c r="U933" t="s">
        <v>488</v>
      </c>
      <c r="V933" t="s">
        <v>489</v>
      </c>
      <c r="Y933" t="s">
        <v>493</v>
      </c>
      <c r="Z933">
        <v>239.4</v>
      </c>
      <c r="AA933">
        <v>30</v>
      </c>
    </row>
    <row r="934" spans="1:27" x14ac:dyDescent="0.25">
      <c r="A934" s="1">
        <v>45385</v>
      </c>
      <c r="B934">
        <v>3242</v>
      </c>
      <c r="C934">
        <v>5</v>
      </c>
      <c r="D934">
        <v>4</v>
      </c>
      <c r="E934">
        <v>2</v>
      </c>
      <c r="F934">
        <v>5</v>
      </c>
      <c r="G934">
        <v>2</v>
      </c>
      <c r="I934">
        <v>21</v>
      </c>
      <c r="J934" t="s">
        <v>16</v>
      </c>
      <c r="K934">
        <v>71</v>
      </c>
      <c r="L934" t="s">
        <v>42</v>
      </c>
      <c r="M934" t="s">
        <v>47</v>
      </c>
      <c r="N934" t="s">
        <v>486</v>
      </c>
      <c r="O934">
        <v>356</v>
      </c>
      <c r="P934">
        <v>80</v>
      </c>
      <c r="R934" t="s">
        <v>488</v>
      </c>
      <c r="S934">
        <v>1</v>
      </c>
      <c r="T934" t="s">
        <v>494</v>
      </c>
      <c r="U934" t="s">
        <v>488</v>
      </c>
      <c r="V934" t="s">
        <v>489</v>
      </c>
      <c r="Y934" t="s">
        <v>493</v>
      </c>
      <c r="Z934">
        <v>326.2</v>
      </c>
      <c r="AA934">
        <v>30</v>
      </c>
    </row>
    <row r="935" spans="1:27" x14ac:dyDescent="0.25">
      <c r="A935" s="1">
        <v>45697</v>
      </c>
      <c r="B935">
        <v>2876</v>
      </c>
      <c r="C935">
        <v>5</v>
      </c>
      <c r="D935">
        <v>3</v>
      </c>
      <c r="E935">
        <v>2</v>
      </c>
      <c r="F935">
        <v>3</v>
      </c>
      <c r="G935">
        <v>2</v>
      </c>
      <c r="I935">
        <v>4</v>
      </c>
      <c r="J935" t="s">
        <v>7</v>
      </c>
      <c r="K935">
        <v>76</v>
      </c>
      <c r="L935" t="s">
        <v>42</v>
      </c>
      <c r="M935" t="s">
        <v>43</v>
      </c>
      <c r="N935" t="s">
        <v>486</v>
      </c>
      <c r="O935">
        <v>238</v>
      </c>
      <c r="P935">
        <v>87</v>
      </c>
      <c r="Q935" s="1">
        <v>45719</v>
      </c>
      <c r="R935" t="s">
        <v>495</v>
      </c>
      <c r="S935">
        <v>6</v>
      </c>
      <c r="T935" t="s">
        <v>487</v>
      </c>
      <c r="U935" t="s">
        <v>495</v>
      </c>
      <c r="V935" t="s">
        <v>497</v>
      </c>
      <c r="Y935" t="s">
        <v>490</v>
      </c>
      <c r="Z935">
        <v>227.5</v>
      </c>
      <c r="AA935">
        <v>0</v>
      </c>
    </row>
    <row r="936" spans="1:27" x14ac:dyDescent="0.25">
      <c r="A936" s="1">
        <v>45385</v>
      </c>
      <c r="B936">
        <v>2792</v>
      </c>
      <c r="C936">
        <v>5</v>
      </c>
      <c r="D936">
        <v>3</v>
      </c>
      <c r="E936">
        <v>2</v>
      </c>
      <c r="F936">
        <v>2</v>
      </c>
      <c r="G936">
        <v>3</v>
      </c>
      <c r="I936">
        <v>31</v>
      </c>
      <c r="J936" t="s">
        <v>11</v>
      </c>
      <c r="K936">
        <v>33</v>
      </c>
      <c r="L936" t="s">
        <v>42</v>
      </c>
      <c r="M936" t="s">
        <v>49</v>
      </c>
      <c r="N936" t="s">
        <v>486</v>
      </c>
      <c r="O936">
        <v>481</v>
      </c>
      <c r="P936">
        <v>133</v>
      </c>
      <c r="Q936" s="1">
        <v>45404</v>
      </c>
      <c r="R936" t="s">
        <v>495</v>
      </c>
      <c r="S936">
        <v>1</v>
      </c>
      <c r="T936" t="s">
        <v>494</v>
      </c>
      <c r="U936" t="s">
        <v>488</v>
      </c>
      <c r="V936" t="s">
        <v>489</v>
      </c>
      <c r="Y936" t="s">
        <v>490</v>
      </c>
      <c r="Z936">
        <v>429.8</v>
      </c>
      <c r="AA936">
        <v>0</v>
      </c>
    </row>
    <row r="937" spans="1:27" x14ac:dyDescent="0.25">
      <c r="A937" s="1">
        <v>45385</v>
      </c>
      <c r="B937">
        <v>4648</v>
      </c>
      <c r="C937">
        <v>5</v>
      </c>
      <c r="D937">
        <v>2</v>
      </c>
      <c r="E937">
        <v>4</v>
      </c>
      <c r="F937">
        <v>2</v>
      </c>
      <c r="G937">
        <v>1</v>
      </c>
      <c r="I937">
        <v>21</v>
      </c>
      <c r="J937" t="s">
        <v>16</v>
      </c>
      <c r="K937">
        <v>40</v>
      </c>
      <c r="L937" t="s">
        <v>42</v>
      </c>
      <c r="M937" t="s">
        <v>53</v>
      </c>
      <c r="N937" t="s">
        <v>486</v>
      </c>
      <c r="O937">
        <v>469</v>
      </c>
      <c r="P937">
        <v>63</v>
      </c>
      <c r="Q937" s="1">
        <v>45399</v>
      </c>
      <c r="R937" t="s">
        <v>495</v>
      </c>
      <c r="S937">
        <v>2</v>
      </c>
      <c r="T937" t="s">
        <v>487</v>
      </c>
      <c r="U937" t="s">
        <v>495</v>
      </c>
      <c r="V937" t="s">
        <v>489</v>
      </c>
      <c r="Y937" t="s">
        <v>490</v>
      </c>
      <c r="Z937">
        <v>372.4</v>
      </c>
      <c r="AA937">
        <v>0</v>
      </c>
    </row>
    <row r="938" spans="1:27" x14ac:dyDescent="0.25">
      <c r="A938" s="1">
        <v>45385</v>
      </c>
      <c r="B938">
        <v>614</v>
      </c>
      <c r="C938">
        <v>5</v>
      </c>
      <c r="D938">
        <v>2</v>
      </c>
      <c r="E938">
        <v>1</v>
      </c>
      <c r="F938">
        <v>2</v>
      </c>
      <c r="G938">
        <v>1</v>
      </c>
      <c r="I938">
        <v>31</v>
      </c>
      <c r="J938" t="s">
        <v>11</v>
      </c>
      <c r="K938">
        <v>74</v>
      </c>
      <c r="L938" t="s">
        <v>42</v>
      </c>
      <c r="M938" t="s">
        <v>60</v>
      </c>
      <c r="N938" t="s">
        <v>486</v>
      </c>
      <c r="O938">
        <v>89</v>
      </c>
      <c r="P938">
        <v>162</v>
      </c>
      <c r="R938" t="s">
        <v>488</v>
      </c>
      <c r="S938">
        <v>1</v>
      </c>
      <c r="T938" t="s">
        <v>494</v>
      </c>
      <c r="U938" t="s">
        <v>495</v>
      </c>
      <c r="V938" t="s">
        <v>497</v>
      </c>
      <c r="Y938" t="s">
        <v>498</v>
      </c>
      <c r="Z938">
        <v>182.7</v>
      </c>
      <c r="AA938">
        <v>10</v>
      </c>
    </row>
    <row r="939" spans="1:27" x14ac:dyDescent="0.25">
      <c r="A939" s="1">
        <v>45696</v>
      </c>
      <c r="B939">
        <v>4927</v>
      </c>
      <c r="C939">
        <v>2</v>
      </c>
      <c r="D939">
        <v>4</v>
      </c>
      <c r="E939">
        <v>2</v>
      </c>
      <c r="F939">
        <v>5</v>
      </c>
      <c r="G939">
        <v>1</v>
      </c>
      <c r="I939">
        <v>4</v>
      </c>
      <c r="J939" t="s">
        <v>7</v>
      </c>
      <c r="K939">
        <v>56</v>
      </c>
      <c r="L939" t="s">
        <v>42</v>
      </c>
      <c r="M939" t="s">
        <v>49</v>
      </c>
      <c r="N939" t="s">
        <v>491</v>
      </c>
      <c r="O939">
        <v>646</v>
      </c>
      <c r="P939">
        <v>25</v>
      </c>
      <c r="Q939" s="1">
        <v>45716</v>
      </c>
      <c r="R939" t="s">
        <v>495</v>
      </c>
      <c r="S939">
        <v>7</v>
      </c>
      <c r="T939" t="s">
        <v>492</v>
      </c>
      <c r="U939" t="s">
        <v>488</v>
      </c>
      <c r="V939" t="s">
        <v>489</v>
      </c>
      <c r="Y939" t="s">
        <v>490</v>
      </c>
      <c r="Z939">
        <v>469.7</v>
      </c>
      <c r="AA939">
        <v>0</v>
      </c>
    </row>
    <row r="940" spans="1:27" x14ac:dyDescent="0.25">
      <c r="A940" s="1">
        <v>45696</v>
      </c>
      <c r="B940">
        <v>195</v>
      </c>
      <c r="C940">
        <v>5</v>
      </c>
      <c r="D940">
        <v>5</v>
      </c>
      <c r="E940">
        <v>2</v>
      </c>
      <c r="F940">
        <v>3</v>
      </c>
      <c r="G940">
        <v>1</v>
      </c>
      <c r="I940">
        <v>4</v>
      </c>
      <c r="J940" t="s">
        <v>7</v>
      </c>
      <c r="K940">
        <v>52</v>
      </c>
      <c r="L940" t="s">
        <v>42</v>
      </c>
      <c r="M940" t="s">
        <v>47</v>
      </c>
      <c r="N940" t="s">
        <v>486</v>
      </c>
      <c r="O940">
        <v>364</v>
      </c>
      <c r="P940">
        <v>161</v>
      </c>
      <c r="Q940" s="1">
        <v>45707</v>
      </c>
      <c r="R940" t="s">
        <v>495</v>
      </c>
      <c r="S940">
        <v>6</v>
      </c>
      <c r="T940" t="s">
        <v>492</v>
      </c>
      <c r="U940" t="s">
        <v>495</v>
      </c>
      <c r="V940" t="s">
        <v>489</v>
      </c>
      <c r="Y940" t="s">
        <v>490</v>
      </c>
      <c r="Z940">
        <v>367.5</v>
      </c>
      <c r="AA940">
        <v>0</v>
      </c>
    </row>
    <row r="941" spans="1:27" x14ac:dyDescent="0.25">
      <c r="A941" s="1">
        <v>45385</v>
      </c>
      <c r="B941">
        <v>2303</v>
      </c>
      <c r="C941">
        <v>5</v>
      </c>
      <c r="D941">
        <v>4</v>
      </c>
      <c r="E941">
        <v>3</v>
      </c>
      <c r="F941">
        <v>5</v>
      </c>
      <c r="G941">
        <v>2</v>
      </c>
      <c r="I941">
        <v>33</v>
      </c>
      <c r="J941" t="s">
        <v>10</v>
      </c>
      <c r="K941">
        <v>27</v>
      </c>
      <c r="L941" t="s">
        <v>42</v>
      </c>
      <c r="M941" t="s">
        <v>47</v>
      </c>
      <c r="N941" t="s">
        <v>486</v>
      </c>
      <c r="O941">
        <v>794</v>
      </c>
      <c r="P941">
        <v>26</v>
      </c>
      <c r="Q941" s="1">
        <v>45399</v>
      </c>
      <c r="R941" t="s">
        <v>495</v>
      </c>
      <c r="S941">
        <v>2</v>
      </c>
      <c r="T941" t="s">
        <v>492</v>
      </c>
      <c r="U941" t="s">
        <v>488</v>
      </c>
      <c r="V941" t="s">
        <v>497</v>
      </c>
      <c r="Y941" t="s">
        <v>490</v>
      </c>
      <c r="Z941">
        <v>574</v>
      </c>
      <c r="AA941">
        <v>0</v>
      </c>
    </row>
    <row r="942" spans="1:27" x14ac:dyDescent="0.25">
      <c r="A942" s="1">
        <v>45386</v>
      </c>
      <c r="B942">
        <v>4783</v>
      </c>
      <c r="C942">
        <v>5</v>
      </c>
      <c r="D942">
        <v>3</v>
      </c>
      <c r="E942">
        <v>2</v>
      </c>
      <c r="F942">
        <v>1</v>
      </c>
      <c r="G942">
        <v>2</v>
      </c>
      <c r="I942">
        <v>40</v>
      </c>
      <c r="J942" t="s">
        <v>3</v>
      </c>
      <c r="K942">
        <v>49</v>
      </c>
      <c r="L942" t="s">
        <v>42</v>
      </c>
      <c r="M942" t="s">
        <v>47</v>
      </c>
      <c r="N942" t="s">
        <v>492</v>
      </c>
      <c r="O942">
        <v>995</v>
      </c>
      <c r="P942">
        <v>143</v>
      </c>
      <c r="R942" t="s">
        <v>488</v>
      </c>
      <c r="S942">
        <v>1</v>
      </c>
      <c r="T942" t="s">
        <v>494</v>
      </c>
      <c r="U942" t="s">
        <v>495</v>
      </c>
      <c r="V942" t="s">
        <v>497</v>
      </c>
      <c r="Y942" t="s">
        <v>496</v>
      </c>
      <c r="Z942">
        <v>831.6</v>
      </c>
      <c r="AA942">
        <v>50</v>
      </c>
    </row>
    <row r="943" spans="1:27" x14ac:dyDescent="0.25">
      <c r="A943" s="1">
        <v>45696</v>
      </c>
      <c r="B943">
        <v>3873</v>
      </c>
      <c r="C943">
        <v>4</v>
      </c>
      <c r="D943">
        <v>4</v>
      </c>
      <c r="E943">
        <v>2</v>
      </c>
      <c r="F943">
        <v>2</v>
      </c>
      <c r="G943">
        <v>2</v>
      </c>
      <c r="I943">
        <v>4</v>
      </c>
      <c r="J943" t="s">
        <v>7</v>
      </c>
      <c r="K943">
        <v>50</v>
      </c>
      <c r="L943" t="s">
        <v>42</v>
      </c>
      <c r="M943" t="s">
        <v>60</v>
      </c>
      <c r="N943" t="s">
        <v>491</v>
      </c>
      <c r="O943">
        <v>880</v>
      </c>
      <c r="P943">
        <v>74</v>
      </c>
      <c r="R943" t="s">
        <v>488</v>
      </c>
      <c r="S943">
        <v>10</v>
      </c>
      <c r="T943" t="s">
        <v>487</v>
      </c>
      <c r="U943" t="s">
        <v>495</v>
      </c>
      <c r="V943" t="s">
        <v>497</v>
      </c>
      <c r="W943" s="1">
        <v>45701</v>
      </c>
      <c r="X943" s="1">
        <v>45696</v>
      </c>
      <c r="Y943" t="s">
        <v>496</v>
      </c>
      <c r="Z943">
        <v>702.8</v>
      </c>
      <c r="AA943">
        <v>50</v>
      </c>
    </row>
    <row r="944" spans="1:27" x14ac:dyDescent="0.25">
      <c r="A944" s="1">
        <v>45695</v>
      </c>
      <c r="B944">
        <v>1463</v>
      </c>
      <c r="C944">
        <v>2</v>
      </c>
      <c r="D944">
        <v>3</v>
      </c>
      <c r="E944">
        <v>2</v>
      </c>
      <c r="F944">
        <v>2</v>
      </c>
      <c r="G944">
        <v>1</v>
      </c>
      <c r="I944">
        <v>4</v>
      </c>
      <c r="J944" t="s">
        <v>7</v>
      </c>
      <c r="K944">
        <v>25</v>
      </c>
      <c r="L944" t="s">
        <v>42</v>
      </c>
      <c r="M944" t="s">
        <v>60</v>
      </c>
      <c r="N944" t="s">
        <v>486</v>
      </c>
      <c r="O944">
        <v>554</v>
      </c>
      <c r="P944">
        <v>151</v>
      </c>
      <c r="Q944" s="1">
        <v>45715</v>
      </c>
      <c r="R944" t="s">
        <v>495</v>
      </c>
      <c r="S944">
        <v>5</v>
      </c>
      <c r="T944" t="s">
        <v>492</v>
      </c>
      <c r="U944" t="s">
        <v>488</v>
      </c>
      <c r="V944" t="s">
        <v>489</v>
      </c>
      <c r="Y944" t="s">
        <v>490</v>
      </c>
      <c r="Z944">
        <v>493.5</v>
      </c>
      <c r="AA944">
        <v>0</v>
      </c>
    </row>
    <row r="945" spans="1:27" x14ac:dyDescent="0.25">
      <c r="A945" s="1">
        <v>45695</v>
      </c>
      <c r="B945">
        <v>4453</v>
      </c>
      <c r="C945">
        <v>1</v>
      </c>
      <c r="D945">
        <v>5</v>
      </c>
      <c r="E945">
        <v>2</v>
      </c>
      <c r="F945">
        <v>1</v>
      </c>
      <c r="G945">
        <v>1</v>
      </c>
      <c r="I945">
        <v>10</v>
      </c>
      <c r="J945" t="s">
        <v>5</v>
      </c>
      <c r="K945">
        <v>73</v>
      </c>
      <c r="L945" t="s">
        <v>42</v>
      </c>
      <c r="M945" t="s">
        <v>49</v>
      </c>
      <c r="N945" t="s">
        <v>492</v>
      </c>
      <c r="O945">
        <v>447</v>
      </c>
      <c r="P945">
        <v>181</v>
      </c>
      <c r="Q945" s="1">
        <v>45710</v>
      </c>
      <c r="R945" t="s">
        <v>495</v>
      </c>
      <c r="S945">
        <v>3</v>
      </c>
      <c r="T945" t="s">
        <v>487</v>
      </c>
      <c r="U945" t="s">
        <v>488</v>
      </c>
      <c r="V945" t="s">
        <v>497</v>
      </c>
      <c r="Y945" t="s">
        <v>490</v>
      </c>
      <c r="Z945">
        <v>439.6</v>
      </c>
      <c r="AA945">
        <v>0</v>
      </c>
    </row>
    <row r="946" spans="1:27" x14ac:dyDescent="0.25">
      <c r="A946" s="1">
        <v>45695</v>
      </c>
      <c r="B946">
        <v>4604</v>
      </c>
      <c r="C946">
        <v>5</v>
      </c>
      <c r="D946">
        <v>2</v>
      </c>
      <c r="E946">
        <v>2</v>
      </c>
      <c r="F946">
        <v>2</v>
      </c>
      <c r="G946">
        <v>3</v>
      </c>
      <c r="I946">
        <v>10</v>
      </c>
      <c r="J946" t="s">
        <v>5</v>
      </c>
      <c r="K946">
        <v>19</v>
      </c>
      <c r="L946" t="s">
        <v>42</v>
      </c>
      <c r="M946" t="s">
        <v>47</v>
      </c>
      <c r="N946" t="s">
        <v>492</v>
      </c>
      <c r="O946">
        <v>156</v>
      </c>
      <c r="P946">
        <v>103</v>
      </c>
      <c r="R946" t="s">
        <v>488</v>
      </c>
      <c r="S946">
        <v>2</v>
      </c>
      <c r="T946" t="s">
        <v>494</v>
      </c>
      <c r="U946" t="s">
        <v>488</v>
      </c>
      <c r="V946" t="s">
        <v>489</v>
      </c>
      <c r="W946" s="1">
        <v>45704</v>
      </c>
      <c r="X946" s="1">
        <v>45695</v>
      </c>
      <c r="Y946" t="s">
        <v>496</v>
      </c>
      <c r="Z946">
        <v>216.3</v>
      </c>
      <c r="AA946">
        <v>50</v>
      </c>
    </row>
    <row r="947" spans="1:27" x14ac:dyDescent="0.25">
      <c r="A947" s="1">
        <v>45695</v>
      </c>
      <c r="B947">
        <v>846</v>
      </c>
      <c r="C947">
        <v>3</v>
      </c>
      <c r="D947">
        <v>1</v>
      </c>
      <c r="E947">
        <v>2</v>
      </c>
      <c r="F947">
        <v>2</v>
      </c>
      <c r="G947">
        <v>3</v>
      </c>
      <c r="I947">
        <v>4</v>
      </c>
      <c r="J947" t="s">
        <v>7</v>
      </c>
      <c r="K947">
        <v>66</v>
      </c>
      <c r="L947" t="s">
        <v>42</v>
      </c>
      <c r="M947" t="s">
        <v>53</v>
      </c>
      <c r="N947" t="s">
        <v>486</v>
      </c>
      <c r="O947">
        <v>417</v>
      </c>
      <c r="P947">
        <v>46</v>
      </c>
      <c r="Q947" s="1">
        <v>45715</v>
      </c>
      <c r="R947" t="s">
        <v>495</v>
      </c>
      <c r="S947">
        <v>1</v>
      </c>
      <c r="T947" t="s">
        <v>487</v>
      </c>
      <c r="U947" t="s">
        <v>495</v>
      </c>
      <c r="V947" t="s">
        <v>497</v>
      </c>
      <c r="Y947" t="s">
        <v>490</v>
      </c>
      <c r="Z947">
        <v>324.10000000000002</v>
      </c>
      <c r="AA947">
        <v>0</v>
      </c>
    </row>
    <row r="948" spans="1:27" x14ac:dyDescent="0.25">
      <c r="A948" s="1">
        <v>45695</v>
      </c>
      <c r="B948">
        <v>807</v>
      </c>
      <c r="C948">
        <v>3</v>
      </c>
      <c r="D948">
        <v>1</v>
      </c>
      <c r="E948">
        <v>2</v>
      </c>
      <c r="F948">
        <v>5</v>
      </c>
      <c r="G948">
        <v>2</v>
      </c>
      <c r="I948">
        <v>4</v>
      </c>
      <c r="J948" t="s">
        <v>7</v>
      </c>
      <c r="K948">
        <v>45</v>
      </c>
      <c r="L948" t="s">
        <v>42</v>
      </c>
      <c r="M948" t="s">
        <v>49</v>
      </c>
      <c r="N948" t="s">
        <v>491</v>
      </c>
      <c r="O948">
        <v>726</v>
      </c>
      <c r="P948">
        <v>185</v>
      </c>
      <c r="R948" t="s">
        <v>488</v>
      </c>
      <c r="S948">
        <v>1</v>
      </c>
      <c r="T948" t="s">
        <v>494</v>
      </c>
      <c r="U948" t="s">
        <v>495</v>
      </c>
      <c r="V948" t="s">
        <v>497</v>
      </c>
      <c r="W948" s="1">
        <v>45696</v>
      </c>
      <c r="X948" s="1">
        <v>45695</v>
      </c>
      <c r="Y948" t="s">
        <v>493</v>
      </c>
      <c r="AA948">
        <v>30</v>
      </c>
    </row>
    <row r="949" spans="1:27" x14ac:dyDescent="0.25">
      <c r="A949" s="1">
        <v>45695</v>
      </c>
      <c r="B949">
        <v>3672</v>
      </c>
      <c r="C949">
        <v>2</v>
      </c>
      <c r="D949">
        <v>2</v>
      </c>
      <c r="E949">
        <v>2</v>
      </c>
      <c r="F949">
        <v>1</v>
      </c>
      <c r="G949">
        <v>2</v>
      </c>
      <c r="I949">
        <v>10</v>
      </c>
      <c r="J949" t="s">
        <v>5</v>
      </c>
      <c r="K949">
        <v>75</v>
      </c>
      <c r="L949" t="s">
        <v>42</v>
      </c>
      <c r="M949" t="s">
        <v>43</v>
      </c>
      <c r="N949" t="s">
        <v>491</v>
      </c>
      <c r="O949">
        <v>738</v>
      </c>
      <c r="P949">
        <v>142</v>
      </c>
      <c r="Q949" s="1">
        <v>45709</v>
      </c>
      <c r="R949" t="s">
        <v>495</v>
      </c>
      <c r="S949">
        <v>5</v>
      </c>
      <c r="T949" t="s">
        <v>494</v>
      </c>
      <c r="U949" t="s">
        <v>495</v>
      </c>
      <c r="V949" t="s">
        <v>497</v>
      </c>
      <c r="Y949" t="s">
        <v>490</v>
      </c>
      <c r="Z949">
        <v>616</v>
      </c>
      <c r="AA949">
        <v>0</v>
      </c>
    </row>
    <row r="950" spans="1:27" x14ac:dyDescent="0.25">
      <c r="A950" s="1">
        <v>45694</v>
      </c>
      <c r="B950">
        <v>205</v>
      </c>
      <c r="C950">
        <v>3</v>
      </c>
      <c r="D950">
        <v>1</v>
      </c>
      <c r="E950">
        <v>2</v>
      </c>
      <c r="F950">
        <v>5</v>
      </c>
      <c r="G950">
        <v>2</v>
      </c>
      <c r="I950">
        <v>4</v>
      </c>
      <c r="J950" t="s">
        <v>7</v>
      </c>
      <c r="K950">
        <v>57</v>
      </c>
      <c r="L950" t="s">
        <v>42</v>
      </c>
      <c r="M950" t="s">
        <v>49</v>
      </c>
      <c r="N950" t="s">
        <v>486</v>
      </c>
      <c r="O950">
        <v>332</v>
      </c>
      <c r="P950">
        <v>44</v>
      </c>
      <c r="Q950" s="1">
        <v>45713</v>
      </c>
      <c r="R950" t="s">
        <v>495</v>
      </c>
      <c r="S950">
        <v>8</v>
      </c>
      <c r="T950" t="s">
        <v>487</v>
      </c>
      <c r="U950" t="s">
        <v>495</v>
      </c>
      <c r="V950" t="s">
        <v>489</v>
      </c>
      <c r="Y950" t="s">
        <v>490</v>
      </c>
      <c r="Z950">
        <v>263.2</v>
      </c>
      <c r="AA950">
        <v>0</v>
      </c>
    </row>
    <row r="951" spans="1:27" x14ac:dyDescent="0.25">
      <c r="A951" s="1">
        <v>45386</v>
      </c>
      <c r="B951">
        <v>2158</v>
      </c>
      <c r="C951">
        <v>5</v>
      </c>
      <c r="D951">
        <v>2</v>
      </c>
      <c r="E951">
        <v>2</v>
      </c>
      <c r="F951">
        <v>2</v>
      </c>
      <c r="G951">
        <v>3</v>
      </c>
      <c r="I951">
        <v>17</v>
      </c>
      <c r="J951" t="s">
        <v>14</v>
      </c>
      <c r="K951">
        <v>75</v>
      </c>
      <c r="L951" t="s">
        <v>42</v>
      </c>
      <c r="M951" t="s">
        <v>43</v>
      </c>
      <c r="N951" t="s">
        <v>486</v>
      </c>
      <c r="O951">
        <v>390</v>
      </c>
      <c r="P951">
        <v>111</v>
      </c>
      <c r="Q951" s="1">
        <v>45403</v>
      </c>
      <c r="R951" t="s">
        <v>495</v>
      </c>
      <c r="S951">
        <v>2</v>
      </c>
      <c r="T951" t="s">
        <v>494</v>
      </c>
      <c r="U951" t="s">
        <v>488</v>
      </c>
      <c r="V951" t="s">
        <v>497</v>
      </c>
      <c r="Y951" t="s">
        <v>490</v>
      </c>
      <c r="Z951">
        <v>350.7</v>
      </c>
      <c r="AA951">
        <v>0</v>
      </c>
    </row>
    <row r="952" spans="1:27" x14ac:dyDescent="0.25">
      <c r="A952" s="1">
        <v>45387</v>
      </c>
      <c r="B952">
        <v>3597</v>
      </c>
      <c r="C952">
        <v>5</v>
      </c>
      <c r="D952">
        <v>4</v>
      </c>
      <c r="E952">
        <v>2</v>
      </c>
      <c r="F952">
        <v>5</v>
      </c>
      <c r="G952">
        <v>1</v>
      </c>
      <c r="I952">
        <v>7</v>
      </c>
      <c r="J952" t="s">
        <v>13</v>
      </c>
      <c r="K952">
        <v>45</v>
      </c>
      <c r="L952" t="s">
        <v>42</v>
      </c>
      <c r="M952" t="s">
        <v>49</v>
      </c>
      <c r="N952" t="s">
        <v>486</v>
      </c>
      <c r="O952">
        <v>948</v>
      </c>
      <c r="P952">
        <v>112</v>
      </c>
      <c r="Q952" s="1">
        <v>45398</v>
      </c>
      <c r="R952" t="s">
        <v>495</v>
      </c>
      <c r="S952">
        <v>1</v>
      </c>
      <c r="T952" t="s">
        <v>487</v>
      </c>
      <c r="U952" t="s">
        <v>488</v>
      </c>
      <c r="V952" t="s">
        <v>497</v>
      </c>
      <c r="Y952" t="s">
        <v>490</v>
      </c>
      <c r="Z952">
        <v>742</v>
      </c>
      <c r="AA952">
        <v>0</v>
      </c>
    </row>
    <row r="953" spans="1:27" x14ac:dyDescent="0.25">
      <c r="A953" s="1">
        <v>45387</v>
      </c>
      <c r="B953">
        <v>4406</v>
      </c>
      <c r="C953">
        <v>5</v>
      </c>
      <c r="D953">
        <v>3</v>
      </c>
      <c r="E953">
        <v>4</v>
      </c>
      <c r="F953">
        <v>5</v>
      </c>
      <c r="G953">
        <v>1</v>
      </c>
      <c r="I953">
        <v>19</v>
      </c>
      <c r="J953" t="s">
        <v>14</v>
      </c>
      <c r="K953">
        <v>53</v>
      </c>
      <c r="L953" t="s">
        <v>42</v>
      </c>
      <c r="M953" t="s">
        <v>43</v>
      </c>
      <c r="N953" t="s">
        <v>486</v>
      </c>
      <c r="O953">
        <v>686</v>
      </c>
      <c r="P953">
        <v>153</v>
      </c>
      <c r="Q953" s="1">
        <v>45407</v>
      </c>
      <c r="R953" t="s">
        <v>495</v>
      </c>
      <c r="S953">
        <v>2</v>
      </c>
      <c r="T953" t="s">
        <v>492</v>
      </c>
      <c r="U953" t="s">
        <v>495</v>
      </c>
      <c r="V953" t="s">
        <v>497</v>
      </c>
      <c r="Y953" t="s">
        <v>490</v>
      </c>
      <c r="Z953">
        <v>587.29999999999995</v>
      </c>
      <c r="AA953">
        <v>0</v>
      </c>
    </row>
    <row r="954" spans="1:27" x14ac:dyDescent="0.25">
      <c r="A954" s="1">
        <v>45387</v>
      </c>
      <c r="B954">
        <v>4119</v>
      </c>
      <c r="C954">
        <v>5</v>
      </c>
      <c r="D954">
        <v>5</v>
      </c>
      <c r="E954">
        <v>4</v>
      </c>
      <c r="F954">
        <v>4</v>
      </c>
      <c r="G954">
        <v>3</v>
      </c>
      <c r="I954">
        <v>7</v>
      </c>
      <c r="J954" t="s">
        <v>13</v>
      </c>
      <c r="K954">
        <v>43</v>
      </c>
      <c r="L954" t="s">
        <v>42</v>
      </c>
      <c r="M954" t="s">
        <v>49</v>
      </c>
      <c r="N954" t="s">
        <v>486</v>
      </c>
      <c r="O954">
        <v>594</v>
      </c>
      <c r="P954">
        <v>131</v>
      </c>
      <c r="R954" t="s">
        <v>488</v>
      </c>
      <c r="S954">
        <v>1</v>
      </c>
      <c r="T954" t="s">
        <v>492</v>
      </c>
      <c r="U954" t="s">
        <v>495</v>
      </c>
      <c r="V954" t="s">
        <v>489</v>
      </c>
      <c r="Y954" t="s">
        <v>498</v>
      </c>
      <c r="AA954">
        <v>10</v>
      </c>
    </row>
    <row r="955" spans="1:27" x14ac:dyDescent="0.25">
      <c r="A955" s="1">
        <v>45387</v>
      </c>
      <c r="B955">
        <v>4862</v>
      </c>
      <c r="C955">
        <v>5</v>
      </c>
      <c r="D955">
        <v>5</v>
      </c>
      <c r="E955">
        <v>5</v>
      </c>
      <c r="F955">
        <v>1</v>
      </c>
      <c r="G955">
        <v>3</v>
      </c>
      <c r="I955">
        <v>18</v>
      </c>
      <c r="J955" t="s">
        <v>14</v>
      </c>
      <c r="K955">
        <v>25</v>
      </c>
      <c r="L955" t="s">
        <v>42</v>
      </c>
      <c r="M955" t="s">
        <v>53</v>
      </c>
      <c r="N955" t="s">
        <v>486</v>
      </c>
      <c r="O955">
        <v>826</v>
      </c>
      <c r="P955">
        <v>70</v>
      </c>
      <c r="Q955" s="1">
        <v>45416</v>
      </c>
      <c r="R955" t="s">
        <v>495</v>
      </c>
      <c r="S955">
        <v>2</v>
      </c>
      <c r="T955" t="s">
        <v>487</v>
      </c>
      <c r="U955" t="s">
        <v>495</v>
      </c>
      <c r="V955" t="s">
        <v>497</v>
      </c>
      <c r="Y955" t="s">
        <v>490</v>
      </c>
      <c r="AA955">
        <v>0</v>
      </c>
    </row>
    <row r="956" spans="1:27" x14ac:dyDescent="0.25">
      <c r="A956" s="1">
        <v>45387</v>
      </c>
      <c r="B956">
        <v>2993</v>
      </c>
      <c r="C956">
        <v>5</v>
      </c>
      <c r="D956">
        <v>5</v>
      </c>
      <c r="E956">
        <v>5</v>
      </c>
      <c r="F956">
        <v>5</v>
      </c>
      <c r="G956">
        <v>3</v>
      </c>
      <c r="I956">
        <v>3</v>
      </c>
      <c r="J956" t="s">
        <v>7</v>
      </c>
      <c r="K956">
        <v>75</v>
      </c>
      <c r="L956" t="s">
        <v>42</v>
      </c>
      <c r="M956" t="s">
        <v>60</v>
      </c>
      <c r="N956" t="s">
        <v>486</v>
      </c>
      <c r="O956">
        <v>337</v>
      </c>
      <c r="P956">
        <v>99</v>
      </c>
      <c r="Q956" s="1">
        <v>45396</v>
      </c>
      <c r="R956" t="s">
        <v>495</v>
      </c>
      <c r="S956">
        <v>1</v>
      </c>
      <c r="T956" t="s">
        <v>494</v>
      </c>
      <c r="U956" t="s">
        <v>488</v>
      </c>
      <c r="V956" t="s">
        <v>497</v>
      </c>
      <c r="Y956" t="s">
        <v>490</v>
      </c>
      <c r="AA956">
        <v>0</v>
      </c>
    </row>
    <row r="957" spans="1:27" x14ac:dyDescent="0.25">
      <c r="A957" s="1">
        <v>45694</v>
      </c>
      <c r="B957">
        <v>4357</v>
      </c>
      <c r="C957">
        <v>1</v>
      </c>
      <c r="D957">
        <v>4</v>
      </c>
      <c r="E957">
        <v>2</v>
      </c>
      <c r="F957">
        <v>3</v>
      </c>
      <c r="G957">
        <v>3</v>
      </c>
      <c r="I957">
        <v>4</v>
      </c>
      <c r="J957" t="s">
        <v>7</v>
      </c>
      <c r="K957">
        <v>31</v>
      </c>
      <c r="L957" t="s">
        <v>42</v>
      </c>
      <c r="M957" t="s">
        <v>60</v>
      </c>
      <c r="N957" t="s">
        <v>486</v>
      </c>
      <c r="O957">
        <v>291</v>
      </c>
      <c r="P957">
        <v>56</v>
      </c>
      <c r="Q957" s="1">
        <v>45711</v>
      </c>
      <c r="R957" t="s">
        <v>495</v>
      </c>
      <c r="S957">
        <v>7</v>
      </c>
      <c r="T957" t="s">
        <v>494</v>
      </c>
      <c r="U957" t="s">
        <v>488</v>
      </c>
      <c r="V957" t="s">
        <v>489</v>
      </c>
      <c r="Y957" t="s">
        <v>490</v>
      </c>
      <c r="Z957">
        <v>242.9</v>
      </c>
      <c r="AA957">
        <v>0</v>
      </c>
    </row>
    <row r="958" spans="1:27" x14ac:dyDescent="0.25">
      <c r="A958" s="1">
        <v>45694</v>
      </c>
      <c r="B958">
        <v>1513</v>
      </c>
      <c r="C958">
        <v>1</v>
      </c>
      <c r="D958">
        <v>3</v>
      </c>
      <c r="E958">
        <v>2</v>
      </c>
      <c r="F958">
        <v>4</v>
      </c>
      <c r="G958">
        <v>3</v>
      </c>
      <c r="I958">
        <v>10</v>
      </c>
      <c r="J958" t="s">
        <v>5</v>
      </c>
      <c r="K958">
        <v>45</v>
      </c>
      <c r="L958" t="s">
        <v>42</v>
      </c>
      <c r="M958" t="s">
        <v>47</v>
      </c>
      <c r="N958" t="s">
        <v>492</v>
      </c>
      <c r="O958">
        <v>887</v>
      </c>
      <c r="P958">
        <v>135</v>
      </c>
      <c r="R958" t="s">
        <v>488</v>
      </c>
      <c r="S958">
        <v>7</v>
      </c>
      <c r="T958" t="s">
        <v>487</v>
      </c>
      <c r="U958" t="s">
        <v>495</v>
      </c>
      <c r="V958" t="s">
        <v>497</v>
      </c>
      <c r="W958" s="1">
        <v>45702</v>
      </c>
      <c r="X958" s="1">
        <v>45694</v>
      </c>
      <c r="Y958" t="s">
        <v>493</v>
      </c>
      <c r="AA958">
        <v>30</v>
      </c>
    </row>
    <row r="959" spans="1:27" x14ac:dyDescent="0.25">
      <c r="A959" s="1">
        <v>45387</v>
      </c>
      <c r="B959">
        <v>939</v>
      </c>
      <c r="C959">
        <v>5</v>
      </c>
      <c r="D959">
        <v>4</v>
      </c>
      <c r="E959">
        <v>2</v>
      </c>
      <c r="F959">
        <v>5</v>
      </c>
      <c r="G959">
        <v>1</v>
      </c>
      <c r="I959">
        <v>36</v>
      </c>
      <c r="J959" t="s">
        <v>10</v>
      </c>
      <c r="K959">
        <v>45</v>
      </c>
      <c r="L959" t="s">
        <v>42</v>
      </c>
      <c r="M959" t="s">
        <v>43</v>
      </c>
      <c r="N959" t="s">
        <v>486</v>
      </c>
      <c r="O959">
        <v>192</v>
      </c>
      <c r="P959">
        <v>41</v>
      </c>
      <c r="Q959" s="1">
        <v>45413</v>
      </c>
      <c r="R959" t="s">
        <v>495</v>
      </c>
      <c r="S959">
        <v>2</v>
      </c>
      <c r="T959" t="s">
        <v>487</v>
      </c>
      <c r="U959" t="s">
        <v>488</v>
      </c>
      <c r="V959" t="s">
        <v>489</v>
      </c>
      <c r="Y959" t="s">
        <v>490</v>
      </c>
      <c r="Z959">
        <v>163.1</v>
      </c>
      <c r="AA959">
        <v>0</v>
      </c>
    </row>
    <row r="960" spans="1:27" x14ac:dyDescent="0.25">
      <c r="A960" s="1">
        <v>45387</v>
      </c>
      <c r="B960">
        <v>808</v>
      </c>
      <c r="C960">
        <v>5</v>
      </c>
      <c r="D960">
        <v>1</v>
      </c>
      <c r="E960">
        <v>2</v>
      </c>
      <c r="F960">
        <v>4</v>
      </c>
      <c r="G960">
        <v>2</v>
      </c>
      <c r="I960">
        <v>36</v>
      </c>
      <c r="J960" t="s">
        <v>10</v>
      </c>
      <c r="K960">
        <v>45</v>
      </c>
      <c r="L960" t="s">
        <v>42</v>
      </c>
      <c r="M960" t="s">
        <v>47</v>
      </c>
      <c r="N960" t="s">
        <v>486</v>
      </c>
      <c r="O960">
        <v>716</v>
      </c>
      <c r="P960">
        <v>109</v>
      </c>
      <c r="Q960" s="1">
        <v>45416</v>
      </c>
      <c r="R960" t="s">
        <v>495</v>
      </c>
      <c r="S960">
        <v>1</v>
      </c>
      <c r="T960" t="s">
        <v>494</v>
      </c>
      <c r="U960" t="s">
        <v>488</v>
      </c>
      <c r="V960" t="s">
        <v>497</v>
      </c>
      <c r="Y960" t="s">
        <v>490</v>
      </c>
      <c r="Z960">
        <v>577.5</v>
      </c>
      <c r="AA960">
        <v>0</v>
      </c>
    </row>
    <row r="961" spans="1:27" x14ac:dyDescent="0.25">
      <c r="A961" s="1">
        <v>45694</v>
      </c>
      <c r="B961">
        <v>4187</v>
      </c>
      <c r="C961">
        <v>1</v>
      </c>
      <c r="D961">
        <v>2</v>
      </c>
      <c r="E961">
        <v>2</v>
      </c>
      <c r="F961">
        <v>5</v>
      </c>
      <c r="G961">
        <v>1</v>
      </c>
      <c r="I961">
        <v>4</v>
      </c>
      <c r="J961" t="s">
        <v>7</v>
      </c>
      <c r="K961">
        <v>69</v>
      </c>
      <c r="L961" t="s">
        <v>42</v>
      </c>
      <c r="M961" t="s">
        <v>43</v>
      </c>
      <c r="N961" t="s">
        <v>491</v>
      </c>
      <c r="O961">
        <v>421</v>
      </c>
      <c r="P961">
        <v>142</v>
      </c>
      <c r="R961" t="s">
        <v>488</v>
      </c>
      <c r="S961">
        <v>6</v>
      </c>
      <c r="T961" t="s">
        <v>494</v>
      </c>
      <c r="U961" t="s">
        <v>488</v>
      </c>
      <c r="V961" t="s">
        <v>489</v>
      </c>
      <c r="W961" s="1">
        <v>45703</v>
      </c>
      <c r="X961" s="1">
        <v>45694</v>
      </c>
      <c r="Y961" t="s">
        <v>498</v>
      </c>
      <c r="Z961">
        <v>401.1</v>
      </c>
      <c r="AA961">
        <v>10</v>
      </c>
    </row>
    <row r="962" spans="1:27" x14ac:dyDescent="0.25">
      <c r="A962" s="1">
        <v>45694</v>
      </c>
      <c r="B962">
        <v>2926</v>
      </c>
      <c r="C962">
        <v>1</v>
      </c>
      <c r="D962">
        <v>5</v>
      </c>
      <c r="E962">
        <v>2</v>
      </c>
      <c r="F962">
        <v>1</v>
      </c>
      <c r="G962">
        <v>3</v>
      </c>
      <c r="I962">
        <v>10</v>
      </c>
      <c r="J962" t="s">
        <v>5</v>
      </c>
      <c r="K962">
        <v>39</v>
      </c>
      <c r="L962" t="s">
        <v>42</v>
      </c>
      <c r="M962" t="s">
        <v>47</v>
      </c>
      <c r="N962" t="s">
        <v>491</v>
      </c>
      <c r="O962">
        <v>335</v>
      </c>
      <c r="P962">
        <v>149</v>
      </c>
      <c r="Q962" s="1">
        <v>45708</v>
      </c>
      <c r="R962" t="s">
        <v>495</v>
      </c>
      <c r="S962">
        <v>3</v>
      </c>
      <c r="T962" t="s">
        <v>492</v>
      </c>
      <c r="U962" t="s">
        <v>488</v>
      </c>
      <c r="V962" t="s">
        <v>489</v>
      </c>
      <c r="Y962" t="s">
        <v>490</v>
      </c>
      <c r="Z962">
        <v>338.8</v>
      </c>
      <c r="AA962">
        <v>0</v>
      </c>
    </row>
    <row r="963" spans="1:27" x14ac:dyDescent="0.25">
      <c r="A963" s="1">
        <v>45694</v>
      </c>
      <c r="B963">
        <v>3034</v>
      </c>
      <c r="C963">
        <v>1</v>
      </c>
      <c r="D963">
        <v>1</v>
      </c>
      <c r="E963">
        <v>2</v>
      </c>
      <c r="F963">
        <v>2</v>
      </c>
      <c r="G963">
        <v>3</v>
      </c>
      <c r="I963">
        <v>4</v>
      </c>
      <c r="J963" t="s">
        <v>7</v>
      </c>
      <c r="K963">
        <v>32</v>
      </c>
      <c r="L963" t="s">
        <v>42</v>
      </c>
      <c r="M963" t="s">
        <v>53</v>
      </c>
      <c r="N963" t="s">
        <v>491</v>
      </c>
      <c r="O963">
        <v>531</v>
      </c>
      <c r="P963">
        <v>129</v>
      </c>
      <c r="R963" t="s">
        <v>488</v>
      </c>
      <c r="S963">
        <v>6</v>
      </c>
      <c r="T963" t="s">
        <v>487</v>
      </c>
      <c r="U963" t="s">
        <v>495</v>
      </c>
      <c r="V963" t="s">
        <v>497</v>
      </c>
      <c r="W963" s="1">
        <v>45698</v>
      </c>
      <c r="X963" s="1">
        <v>45694</v>
      </c>
      <c r="Y963" t="s">
        <v>496</v>
      </c>
      <c r="Z963">
        <v>497</v>
      </c>
      <c r="AA963">
        <v>50</v>
      </c>
    </row>
    <row r="964" spans="1:27" x14ac:dyDescent="0.25">
      <c r="A964" s="1">
        <v>45388</v>
      </c>
      <c r="B964">
        <v>1256</v>
      </c>
      <c r="C964">
        <v>5</v>
      </c>
      <c r="D964">
        <v>1</v>
      </c>
      <c r="E964">
        <v>2</v>
      </c>
      <c r="F964">
        <v>4</v>
      </c>
      <c r="G964">
        <v>2</v>
      </c>
      <c r="I964">
        <v>8</v>
      </c>
      <c r="J964" t="s">
        <v>13</v>
      </c>
      <c r="K964">
        <v>44</v>
      </c>
      <c r="L964" t="s">
        <v>42</v>
      </c>
      <c r="M964" t="s">
        <v>43</v>
      </c>
      <c r="N964" t="s">
        <v>492</v>
      </c>
      <c r="O964">
        <v>942</v>
      </c>
      <c r="P964">
        <v>187</v>
      </c>
      <c r="R964" t="s">
        <v>488</v>
      </c>
      <c r="S964">
        <v>1</v>
      </c>
      <c r="T964" t="s">
        <v>487</v>
      </c>
      <c r="U964" t="s">
        <v>495</v>
      </c>
      <c r="V964" t="s">
        <v>497</v>
      </c>
      <c r="Y964" t="s">
        <v>498</v>
      </c>
      <c r="AA964">
        <v>10</v>
      </c>
    </row>
    <row r="965" spans="1:27" x14ac:dyDescent="0.25">
      <c r="A965" s="1">
        <v>45694</v>
      </c>
      <c r="B965">
        <v>40</v>
      </c>
      <c r="C965">
        <v>1</v>
      </c>
      <c r="D965">
        <v>2</v>
      </c>
      <c r="E965">
        <v>2</v>
      </c>
      <c r="F965">
        <v>4</v>
      </c>
      <c r="G965">
        <v>3</v>
      </c>
      <c r="I965">
        <v>10</v>
      </c>
      <c r="J965" t="s">
        <v>5</v>
      </c>
      <c r="K965">
        <v>38</v>
      </c>
      <c r="L965" t="s">
        <v>42</v>
      </c>
      <c r="M965" t="s">
        <v>43</v>
      </c>
      <c r="N965" t="s">
        <v>492</v>
      </c>
      <c r="O965">
        <v>460</v>
      </c>
      <c r="P965">
        <v>21</v>
      </c>
      <c r="Q965" s="1">
        <v>45709</v>
      </c>
      <c r="R965" t="s">
        <v>495</v>
      </c>
      <c r="S965">
        <v>2</v>
      </c>
      <c r="T965" t="s">
        <v>487</v>
      </c>
      <c r="U965" t="s">
        <v>488</v>
      </c>
      <c r="V965" t="s">
        <v>497</v>
      </c>
      <c r="Y965" t="s">
        <v>490</v>
      </c>
      <c r="Z965">
        <v>336.7</v>
      </c>
      <c r="AA965">
        <v>0</v>
      </c>
    </row>
    <row r="966" spans="1:27" x14ac:dyDescent="0.25">
      <c r="A966" s="1">
        <v>45388</v>
      </c>
      <c r="B966">
        <v>1127</v>
      </c>
      <c r="C966">
        <v>5</v>
      </c>
      <c r="D966">
        <v>2</v>
      </c>
      <c r="E966">
        <v>3</v>
      </c>
      <c r="F966">
        <v>2</v>
      </c>
      <c r="G966">
        <v>1</v>
      </c>
      <c r="I966">
        <v>19</v>
      </c>
      <c r="J966" t="s">
        <v>14</v>
      </c>
      <c r="K966">
        <v>34</v>
      </c>
      <c r="L966" t="s">
        <v>42</v>
      </c>
      <c r="M966" t="s">
        <v>47</v>
      </c>
      <c r="N966" t="s">
        <v>486</v>
      </c>
      <c r="O966">
        <v>610</v>
      </c>
      <c r="P966">
        <v>143</v>
      </c>
      <c r="R966" t="s">
        <v>488</v>
      </c>
      <c r="S966">
        <v>1</v>
      </c>
      <c r="T966" t="s">
        <v>492</v>
      </c>
      <c r="U966" t="s">
        <v>495</v>
      </c>
      <c r="V966" t="s">
        <v>489</v>
      </c>
      <c r="Y966" t="s">
        <v>498</v>
      </c>
      <c r="AA966">
        <v>10</v>
      </c>
    </row>
    <row r="967" spans="1:27" x14ac:dyDescent="0.25">
      <c r="A967" s="1">
        <v>45388</v>
      </c>
      <c r="B967">
        <v>2188</v>
      </c>
      <c r="C967">
        <v>5</v>
      </c>
      <c r="D967">
        <v>4</v>
      </c>
      <c r="E967">
        <v>1</v>
      </c>
      <c r="F967">
        <v>5</v>
      </c>
      <c r="G967">
        <v>2</v>
      </c>
      <c r="I967">
        <v>38</v>
      </c>
      <c r="J967" t="s">
        <v>3</v>
      </c>
      <c r="K967">
        <v>26</v>
      </c>
      <c r="L967" t="s">
        <v>42</v>
      </c>
      <c r="M967" t="s">
        <v>47</v>
      </c>
      <c r="N967" t="s">
        <v>486</v>
      </c>
      <c r="O967">
        <v>416</v>
      </c>
      <c r="P967">
        <v>43</v>
      </c>
      <c r="R967" t="s">
        <v>488</v>
      </c>
      <c r="S967">
        <v>2</v>
      </c>
      <c r="T967" t="s">
        <v>494</v>
      </c>
      <c r="U967" t="s">
        <v>495</v>
      </c>
      <c r="V967" t="s">
        <v>489</v>
      </c>
      <c r="Y967" t="s">
        <v>498</v>
      </c>
      <c r="AA967">
        <v>10</v>
      </c>
    </row>
    <row r="968" spans="1:27" x14ac:dyDescent="0.25">
      <c r="A968" s="1">
        <v>45693</v>
      </c>
      <c r="B968">
        <v>2411</v>
      </c>
      <c r="C968">
        <v>1</v>
      </c>
      <c r="D968">
        <v>4</v>
      </c>
      <c r="E968">
        <v>2</v>
      </c>
      <c r="F968">
        <v>4</v>
      </c>
      <c r="G968">
        <v>2</v>
      </c>
      <c r="I968">
        <v>4</v>
      </c>
      <c r="J968" t="s">
        <v>7</v>
      </c>
      <c r="K968">
        <v>32</v>
      </c>
      <c r="L968" t="s">
        <v>42</v>
      </c>
      <c r="M968" t="s">
        <v>49</v>
      </c>
      <c r="N968" t="s">
        <v>491</v>
      </c>
      <c r="O968">
        <v>540</v>
      </c>
      <c r="P968">
        <v>120</v>
      </c>
      <c r="R968" t="s">
        <v>488</v>
      </c>
      <c r="S968">
        <v>1</v>
      </c>
      <c r="T968" t="s">
        <v>494</v>
      </c>
      <c r="U968" t="s">
        <v>495</v>
      </c>
      <c r="V968" t="s">
        <v>497</v>
      </c>
      <c r="W968" s="1">
        <v>45694</v>
      </c>
      <c r="X968" s="1">
        <v>45693</v>
      </c>
      <c r="Y968" t="s">
        <v>493</v>
      </c>
      <c r="Z968">
        <v>483</v>
      </c>
      <c r="AA968">
        <v>30</v>
      </c>
    </row>
    <row r="969" spans="1:27" x14ac:dyDescent="0.25">
      <c r="A969" s="1">
        <v>45693</v>
      </c>
      <c r="B969">
        <v>3044</v>
      </c>
      <c r="C969">
        <v>1</v>
      </c>
      <c r="D969">
        <v>2</v>
      </c>
      <c r="E969">
        <v>2</v>
      </c>
      <c r="F969">
        <v>4</v>
      </c>
      <c r="G969">
        <v>3</v>
      </c>
      <c r="I969">
        <v>10</v>
      </c>
      <c r="J969" t="s">
        <v>5</v>
      </c>
      <c r="K969">
        <v>39</v>
      </c>
      <c r="L969" t="s">
        <v>42</v>
      </c>
      <c r="M969" t="s">
        <v>60</v>
      </c>
      <c r="N969" t="s">
        <v>492</v>
      </c>
      <c r="O969">
        <v>230</v>
      </c>
      <c r="P969">
        <v>127</v>
      </c>
      <c r="R969" t="s">
        <v>488</v>
      </c>
      <c r="S969">
        <v>1</v>
      </c>
      <c r="T969" t="s">
        <v>487</v>
      </c>
      <c r="U969" t="s">
        <v>488</v>
      </c>
      <c r="V969" t="s">
        <v>497</v>
      </c>
      <c r="W969" s="1">
        <v>45694</v>
      </c>
      <c r="X969" s="1">
        <v>45693</v>
      </c>
      <c r="Y969" t="s">
        <v>493</v>
      </c>
      <c r="Z969">
        <v>270.89999999999998</v>
      </c>
      <c r="AA969">
        <v>30</v>
      </c>
    </row>
    <row r="970" spans="1:27" x14ac:dyDescent="0.25">
      <c r="A970" s="1">
        <v>45388</v>
      </c>
      <c r="B970">
        <v>1028</v>
      </c>
      <c r="C970">
        <v>5</v>
      </c>
      <c r="D970">
        <v>2</v>
      </c>
      <c r="E970">
        <v>3</v>
      </c>
      <c r="F970">
        <v>2</v>
      </c>
      <c r="G970">
        <v>1</v>
      </c>
      <c r="I970">
        <v>9</v>
      </c>
      <c r="J970" t="s">
        <v>5</v>
      </c>
      <c r="K970">
        <v>37</v>
      </c>
      <c r="L970" t="s">
        <v>42</v>
      </c>
      <c r="M970" t="s">
        <v>60</v>
      </c>
      <c r="N970" t="s">
        <v>486</v>
      </c>
      <c r="O970">
        <v>711</v>
      </c>
      <c r="P970">
        <v>186</v>
      </c>
      <c r="Q970" s="1">
        <v>45400</v>
      </c>
      <c r="R970" t="s">
        <v>495</v>
      </c>
      <c r="S970">
        <v>1</v>
      </c>
      <c r="T970" t="s">
        <v>494</v>
      </c>
      <c r="U970" t="s">
        <v>488</v>
      </c>
      <c r="V970" t="s">
        <v>489</v>
      </c>
      <c r="Y970" t="s">
        <v>490</v>
      </c>
      <c r="Z970">
        <v>627.9</v>
      </c>
      <c r="AA970">
        <v>0</v>
      </c>
    </row>
    <row r="971" spans="1:27" x14ac:dyDescent="0.25">
      <c r="A971" s="1">
        <v>45693</v>
      </c>
      <c r="B971">
        <v>2978</v>
      </c>
      <c r="C971">
        <v>1</v>
      </c>
      <c r="D971">
        <v>3</v>
      </c>
      <c r="E971">
        <v>2</v>
      </c>
      <c r="F971">
        <v>1</v>
      </c>
      <c r="G971">
        <v>2</v>
      </c>
      <c r="I971">
        <v>4</v>
      </c>
      <c r="J971" t="s">
        <v>7</v>
      </c>
      <c r="K971">
        <v>69</v>
      </c>
      <c r="L971" t="s">
        <v>42</v>
      </c>
      <c r="M971" t="s">
        <v>53</v>
      </c>
      <c r="N971" t="s">
        <v>486</v>
      </c>
      <c r="O971">
        <v>623</v>
      </c>
      <c r="P971">
        <v>92</v>
      </c>
      <c r="R971" t="s">
        <v>488</v>
      </c>
      <c r="S971">
        <v>6</v>
      </c>
      <c r="T971" t="s">
        <v>492</v>
      </c>
      <c r="U971" t="s">
        <v>488</v>
      </c>
      <c r="V971" t="s">
        <v>497</v>
      </c>
      <c r="W971" s="1">
        <v>45702</v>
      </c>
      <c r="X971" s="1">
        <v>45693</v>
      </c>
      <c r="Y971" t="s">
        <v>498</v>
      </c>
      <c r="AA971">
        <v>10</v>
      </c>
    </row>
    <row r="972" spans="1:27" x14ac:dyDescent="0.25">
      <c r="A972" s="1">
        <v>45693</v>
      </c>
      <c r="B972">
        <v>4939</v>
      </c>
      <c r="C972">
        <v>1</v>
      </c>
      <c r="D972">
        <v>1</v>
      </c>
      <c r="E972">
        <v>2</v>
      </c>
      <c r="F972">
        <v>5</v>
      </c>
      <c r="G972">
        <v>2</v>
      </c>
      <c r="I972">
        <v>10</v>
      </c>
      <c r="J972" t="s">
        <v>5</v>
      </c>
      <c r="K972">
        <v>63</v>
      </c>
      <c r="L972" t="s">
        <v>42</v>
      </c>
      <c r="M972" t="s">
        <v>53</v>
      </c>
      <c r="N972" t="s">
        <v>492</v>
      </c>
      <c r="O972">
        <v>140</v>
      </c>
      <c r="P972">
        <v>82</v>
      </c>
      <c r="Q972" s="1">
        <v>45719</v>
      </c>
      <c r="R972" t="s">
        <v>495</v>
      </c>
      <c r="S972">
        <v>3</v>
      </c>
      <c r="T972" t="s">
        <v>487</v>
      </c>
      <c r="U972" t="s">
        <v>488</v>
      </c>
      <c r="V972" t="s">
        <v>489</v>
      </c>
      <c r="Y972" t="s">
        <v>490</v>
      </c>
      <c r="AA972">
        <v>0</v>
      </c>
    </row>
    <row r="973" spans="1:27" x14ac:dyDescent="0.25">
      <c r="A973" s="1">
        <v>45389</v>
      </c>
      <c r="B973">
        <v>2486</v>
      </c>
      <c r="C973">
        <v>5</v>
      </c>
      <c r="D973">
        <v>2</v>
      </c>
      <c r="E973">
        <v>3</v>
      </c>
      <c r="F973">
        <v>2</v>
      </c>
      <c r="G973">
        <v>2</v>
      </c>
      <c r="I973">
        <v>19</v>
      </c>
      <c r="J973" t="s">
        <v>14</v>
      </c>
      <c r="K973">
        <v>65</v>
      </c>
      <c r="L973" t="s">
        <v>42</v>
      </c>
      <c r="M973" t="s">
        <v>53</v>
      </c>
      <c r="N973" t="s">
        <v>486</v>
      </c>
      <c r="O973">
        <v>483</v>
      </c>
      <c r="P973">
        <v>190</v>
      </c>
      <c r="Q973" s="1">
        <v>45408</v>
      </c>
      <c r="R973" t="s">
        <v>495</v>
      </c>
      <c r="S973">
        <v>2</v>
      </c>
      <c r="T973" t="s">
        <v>487</v>
      </c>
      <c r="U973" t="s">
        <v>495</v>
      </c>
      <c r="V973" t="s">
        <v>489</v>
      </c>
      <c r="Y973" t="s">
        <v>490</v>
      </c>
      <c r="AA973">
        <v>0</v>
      </c>
    </row>
    <row r="974" spans="1:27" x14ac:dyDescent="0.25">
      <c r="A974" s="1">
        <v>45693</v>
      </c>
      <c r="B974">
        <v>2802</v>
      </c>
      <c r="C974">
        <v>1</v>
      </c>
      <c r="D974">
        <v>3</v>
      </c>
      <c r="E974">
        <v>2</v>
      </c>
      <c r="F974">
        <v>1</v>
      </c>
      <c r="G974">
        <v>3</v>
      </c>
      <c r="I974">
        <v>4</v>
      </c>
      <c r="J974" t="s">
        <v>7</v>
      </c>
      <c r="K974">
        <v>37</v>
      </c>
      <c r="L974" t="s">
        <v>42</v>
      </c>
      <c r="M974" t="s">
        <v>47</v>
      </c>
      <c r="N974" t="s">
        <v>492</v>
      </c>
      <c r="O974">
        <v>661</v>
      </c>
      <c r="P974">
        <v>76</v>
      </c>
      <c r="R974" t="s">
        <v>488</v>
      </c>
      <c r="S974">
        <v>5</v>
      </c>
      <c r="T974" t="s">
        <v>494</v>
      </c>
      <c r="U974" t="s">
        <v>495</v>
      </c>
      <c r="V974" t="s">
        <v>489</v>
      </c>
      <c r="W974" s="1">
        <v>45697</v>
      </c>
      <c r="X974" s="1">
        <v>45693</v>
      </c>
      <c r="Y974" t="s">
        <v>496</v>
      </c>
      <c r="Z974">
        <v>550.9</v>
      </c>
      <c r="AA974">
        <v>50</v>
      </c>
    </row>
    <row r="975" spans="1:27" x14ac:dyDescent="0.25">
      <c r="A975" s="1">
        <v>45389</v>
      </c>
      <c r="B975">
        <v>906</v>
      </c>
      <c r="C975">
        <v>5</v>
      </c>
      <c r="D975">
        <v>1</v>
      </c>
      <c r="E975">
        <v>4</v>
      </c>
      <c r="F975">
        <v>3</v>
      </c>
      <c r="G975">
        <v>3</v>
      </c>
      <c r="I975">
        <v>21</v>
      </c>
      <c r="J975" t="s">
        <v>16</v>
      </c>
      <c r="K975">
        <v>30</v>
      </c>
      <c r="L975" t="s">
        <v>42</v>
      </c>
      <c r="M975" t="s">
        <v>60</v>
      </c>
      <c r="N975" t="s">
        <v>492</v>
      </c>
      <c r="O975">
        <v>828</v>
      </c>
      <c r="P975">
        <v>172</v>
      </c>
      <c r="R975" t="s">
        <v>488</v>
      </c>
      <c r="S975">
        <v>2</v>
      </c>
      <c r="T975" t="s">
        <v>492</v>
      </c>
      <c r="U975" t="s">
        <v>495</v>
      </c>
      <c r="V975" t="s">
        <v>489</v>
      </c>
      <c r="Y975" t="s">
        <v>493</v>
      </c>
      <c r="AA975">
        <v>30</v>
      </c>
    </row>
    <row r="976" spans="1:27" x14ac:dyDescent="0.25">
      <c r="A976" s="1">
        <v>45389</v>
      </c>
      <c r="B976">
        <v>3493</v>
      </c>
      <c r="C976">
        <v>5</v>
      </c>
      <c r="D976">
        <v>2</v>
      </c>
      <c r="E976">
        <v>1</v>
      </c>
      <c r="F976">
        <v>2</v>
      </c>
      <c r="G976">
        <v>2</v>
      </c>
      <c r="I976">
        <v>7</v>
      </c>
      <c r="J976" t="s">
        <v>13</v>
      </c>
      <c r="K976">
        <v>63</v>
      </c>
      <c r="L976" t="s">
        <v>42</v>
      </c>
      <c r="M976" t="s">
        <v>60</v>
      </c>
      <c r="N976" t="s">
        <v>486</v>
      </c>
      <c r="O976">
        <v>541</v>
      </c>
      <c r="P976">
        <v>113</v>
      </c>
      <c r="Q976" s="1">
        <v>45416</v>
      </c>
      <c r="R976" t="s">
        <v>495</v>
      </c>
      <c r="S976">
        <v>1</v>
      </c>
      <c r="T976" t="s">
        <v>487</v>
      </c>
      <c r="U976" t="s">
        <v>495</v>
      </c>
      <c r="V976" t="s">
        <v>489</v>
      </c>
      <c r="Y976" t="s">
        <v>490</v>
      </c>
      <c r="Z976">
        <v>457.8</v>
      </c>
      <c r="AA976">
        <v>0</v>
      </c>
    </row>
    <row r="977" spans="1:27" x14ac:dyDescent="0.25">
      <c r="A977" s="1">
        <v>45693</v>
      </c>
      <c r="B977">
        <v>3041</v>
      </c>
      <c r="C977">
        <v>1</v>
      </c>
      <c r="D977">
        <v>4</v>
      </c>
      <c r="E977">
        <v>2</v>
      </c>
      <c r="F977">
        <v>3</v>
      </c>
      <c r="G977">
        <v>2</v>
      </c>
      <c r="I977">
        <v>10</v>
      </c>
      <c r="J977" t="s">
        <v>5</v>
      </c>
      <c r="K977">
        <v>38</v>
      </c>
      <c r="L977" t="s">
        <v>42</v>
      </c>
      <c r="M977" t="s">
        <v>43</v>
      </c>
      <c r="N977" t="s">
        <v>486</v>
      </c>
      <c r="O977">
        <v>362</v>
      </c>
      <c r="P977">
        <v>48</v>
      </c>
      <c r="R977" t="s">
        <v>488</v>
      </c>
      <c r="S977">
        <v>10</v>
      </c>
      <c r="T977" t="s">
        <v>492</v>
      </c>
      <c r="U977" t="s">
        <v>488</v>
      </c>
      <c r="V977" t="s">
        <v>489</v>
      </c>
      <c r="W977" s="1">
        <v>45702</v>
      </c>
      <c r="X977" s="1">
        <v>45693</v>
      </c>
      <c r="Y977" t="s">
        <v>493</v>
      </c>
      <c r="Z977">
        <v>308</v>
      </c>
      <c r="AA977">
        <v>30</v>
      </c>
    </row>
    <row r="978" spans="1:27" x14ac:dyDescent="0.25">
      <c r="A978" s="1">
        <v>45389</v>
      </c>
      <c r="B978">
        <v>4971</v>
      </c>
      <c r="C978">
        <v>5</v>
      </c>
      <c r="D978">
        <v>4</v>
      </c>
      <c r="E978">
        <v>2</v>
      </c>
      <c r="F978">
        <v>5</v>
      </c>
      <c r="G978">
        <v>2</v>
      </c>
      <c r="I978">
        <v>6</v>
      </c>
      <c r="J978" t="s">
        <v>13</v>
      </c>
      <c r="K978">
        <v>78</v>
      </c>
      <c r="L978" t="s">
        <v>42</v>
      </c>
      <c r="M978" t="s">
        <v>53</v>
      </c>
      <c r="N978" t="s">
        <v>492</v>
      </c>
      <c r="O978">
        <v>286</v>
      </c>
      <c r="P978">
        <v>44</v>
      </c>
      <c r="R978" t="s">
        <v>488</v>
      </c>
      <c r="S978">
        <v>1</v>
      </c>
      <c r="T978" t="s">
        <v>494</v>
      </c>
      <c r="U978" t="s">
        <v>488</v>
      </c>
      <c r="V978" t="s">
        <v>497</v>
      </c>
      <c r="Y978" t="s">
        <v>496</v>
      </c>
      <c r="Z978">
        <v>266</v>
      </c>
      <c r="AA978">
        <v>50</v>
      </c>
    </row>
    <row r="979" spans="1:27" x14ac:dyDescent="0.25">
      <c r="A979" s="1">
        <v>45389</v>
      </c>
      <c r="B979">
        <v>2178</v>
      </c>
      <c r="C979">
        <v>5</v>
      </c>
      <c r="D979">
        <v>4</v>
      </c>
      <c r="E979">
        <v>4</v>
      </c>
      <c r="F979">
        <v>5</v>
      </c>
      <c r="G979">
        <v>2</v>
      </c>
      <c r="I979">
        <v>7</v>
      </c>
      <c r="J979" t="s">
        <v>13</v>
      </c>
      <c r="K979">
        <v>23</v>
      </c>
      <c r="L979" t="s">
        <v>42</v>
      </c>
      <c r="M979" t="s">
        <v>53</v>
      </c>
      <c r="N979" t="s">
        <v>492</v>
      </c>
      <c r="O979">
        <v>523</v>
      </c>
      <c r="P979">
        <v>171</v>
      </c>
      <c r="R979" t="s">
        <v>488</v>
      </c>
      <c r="S979">
        <v>2</v>
      </c>
      <c r="T979" t="s">
        <v>494</v>
      </c>
      <c r="U979" t="s">
        <v>488</v>
      </c>
      <c r="V979" t="s">
        <v>489</v>
      </c>
      <c r="Y979" t="s">
        <v>498</v>
      </c>
      <c r="Z979">
        <v>492.8</v>
      </c>
      <c r="AA979">
        <v>10</v>
      </c>
    </row>
    <row r="980" spans="1:27" x14ac:dyDescent="0.25">
      <c r="A980" s="1">
        <v>45692</v>
      </c>
      <c r="B980">
        <v>4917</v>
      </c>
      <c r="C980">
        <v>1</v>
      </c>
      <c r="D980">
        <v>4</v>
      </c>
      <c r="E980">
        <v>2</v>
      </c>
      <c r="F980">
        <v>5</v>
      </c>
      <c r="G980">
        <v>1</v>
      </c>
      <c r="I980">
        <v>4</v>
      </c>
      <c r="J980" t="s">
        <v>7</v>
      </c>
      <c r="K980">
        <v>52</v>
      </c>
      <c r="L980" t="s">
        <v>42</v>
      </c>
      <c r="M980" t="s">
        <v>43</v>
      </c>
      <c r="N980" t="s">
        <v>491</v>
      </c>
      <c r="O980">
        <v>890</v>
      </c>
      <c r="P980">
        <v>85</v>
      </c>
      <c r="Q980" s="1">
        <v>45712</v>
      </c>
      <c r="R980" t="s">
        <v>495</v>
      </c>
      <c r="S980">
        <v>10</v>
      </c>
      <c r="T980" t="s">
        <v>494</v>
      </c>
      <c r="U980" t="s">
        <v>495</v>
      </c>
      <c r="V980" t="s">
        <v>489</v>
      </c>
      <c r="Y980" t="s">
        <v>490</v>
      </c>
      <c r="Z980">
        <v>682.5</v>
      </c>
      <c r="AA980">
        <v>0</v>
      </c>
    </row>
    <row r="981" spans="1:27" x14ac:dyDescent="0.25">
      <c r="A981" s="1">
        <v>45692</v>
      </c>
      <c r="B981">
        <v>3118</v>
      </c>
      <c r="C981">
        <v>1</v>
      </c>
      <c r="D981">
        <v>5</v>
      </c>
      <c r="E981">
        <v>2</v>
      </c>
      <c r="F981">
        <v>4</v>
      </c>
      <c r="G981">
        <v>1</v>
      </c>
      <c r="I981">
        <v>4</v>
      </c>
      <c r="J981" t="s">
        <v>7</v>
      </c>
      <c r="K981">
        <v>76</v>
      </c>
      <c r="L981" t="s">
        <v>42</v>
      </c>
      <c r="M981" t="s">
        <v>47</v>
      </c>
      <c r="N981" t="s">
        <v>491</v>
      </c>
      <c r="O981">
        <v>331</v>
      </c>
      <c r="P981">
        <v>189</v>
      </c>
      <c r="Q981" s="1">
        <v>45702</v>
      </c>
      <c r="R981" t="s">
        <v>495</v>
      </c>
      <c r="S981">
        <v>9</v>
      </c>
      <c r="T981" t="s">
        <v>492</v>
      </c>
      <c r="U981" t="s">
        <v>495</v>
      </c>
      <c r="V981" t="s">
        <v>489</v>
      </c>
      <c r="Y981" t="s">
        <v>490</v>
      </c>
      <c r="Z981">
        <v>364</v>
      </c>
      <c r="AA981">
        <v>0</v>
      </c>
    </row>
    <row r="982" spans="1:27" x14ac:dyDescent="0.25">
      <c r="A982" s="1">
        <v>45691</v>
      </c>
      <c r="B982">
        <v>597</v>
      </c>
      <c r="C982">
        <v>1</v>
      </c>
      <c r="D982">
        <v>2</v>
      </c>
      <c r="E982">
        <v>2</v>
      </c>
      <c r="F982">
        <v>3</v>
      </c>
      <c r="G982">
        <v>2</v>
      </c>
      <c r="I982">
        <v>4</v>
      </c>
      <c r="J982" t="s">
        <v>7</v>
      </c>
      <c r="K982">
        <v>64</v>
      </c>
      <c r="L982" t="s">
        <v>42</v>
      </c>
      <c r="M982" t="s">
        <v>43</v>
      </c>
      <c r="N982" t="s">
        <v>486</v>
      </c>
      <c r="O982">
        <v>581</v>
      </c>
      <c r="P982">
        <v>175</v>
      </c>
      <c r="R982" t="s">
        <v>488</v>
      </c>
      <c r="S982">
        <v>5</v>
      </c>
      <c r="T982" t="s">
        <v>492</v>
      </c>
      <c r="U982" t="s">
        <v>495</v>
      </c>
      <c r="V982" t="s">
        <v>497</v>
      </c>
      <c r="W982" s="1">
        <v>45693</v>
      </c>
      <c r="X982" s="1">
        <v>45691</v>
      </c>
      <c r="Y982" t="s">
        <v>493</v>
      </c>
      <c r="Z982">
        <v>550.20000000000005</v>
      </c>
      <c r="AA982">
        <v>30</v>
      </c>
    </row>
    <row r="983" spans="1:27" x14ac:dyDescent="0.25">
      <c r="A983" s="1">
        <v>45390</v>
      </c>
      <c r="B983">
        <v>4690</v>
      </c>
      <c r="C983">
        <v>5</v>
      </c>
      <c r="D983">
        <v>3</v>
      </c>
      <c r="E983">
        <v>5</v>
      </c>
      <c r="F983">
        <v>2</v>
      </c>
      <c r="G983">
        <v>3</v>
      </c>
      <c r="I983">
        <v>32</v>
      </c>
      <c r="J983" t="s">
        <v>11</v>
      </c>
      <c r="K983">
        <v>64</v>
      </c>
      <c r="L983" t="s">
        <v>42</v>
      </c>
      <c r="M983" t="s">
        <v>47</v>
      </c>
      <c r="N983" t="s">
        <v>486</v>
      </c>
      <c r="O983">
        <v>528</v>
      </c>
      <c r="P983">
        <v>73</v>
      </c>
      <c r="Q983" s="1">
        <v>45409</v>
      </c>
      <c r="R983" t="s">
        <v>495</v>
      </c>
      <c r="S983">
        <v>2</v>
      </c>
      <c r="T983" t="s">
        <v>487</v>
      </c>
      <c r="U983" t="s">
        <v>488</v>
      </c>
      <c r="V983" t="s">
        <v>489</v>
      </c>
      <c r="Y983" t="s">
        <v>490</v>
      </c>
      <c r="Z983">
        <v>420.7</v>
      </c>
      <c r="AA983">
        <v>0</v>
      </c>
    </row>
    <row r="984" spans="1:27" x14ac:dyDescent="0.25">
      <c r="A984" s="1">
        <v>45390</v>
      </c>
      <c r="B984">
        <v>4764</v>
      </c>
      <c r="C984">
        <v>5</v>
      </c>
      <c r="D984">
        <v>2</v>
      </c>
      <c r="E984">
        <v>1</v>
      </c>
      <c r="F984">
        <v>2</v>
      </c>
      <c r="G984">
        <v>3</v>
      </c>
      <c r="I984">
        <v>32</v>
      </c>
      <c r="J984" t="s">
        <v>11</v>
      </c>
      <c r="K984">
        <v>42</v>
      </c>
      <c r="L984" t="s">
        <v>42</v>
      </c>
      <c r="M984" t="s">
        <v>49</v>
      </c>
      <c r="N984" t="s">
        <v>491</v>
      </c>
      <c r="O984">
        <v>180</v>
      </c>
      <c r="P984">
        <v>98</v>
      </c>
      <c r="R984" t="s">
        <v>488</v>
      </c>
      <c r="S984">
        <v>1</v>
      </c>
      <c r="T984" t="s">
        <v>494</v>
      </c>
      <c r="U984" t="s">
        <v>488</v>
      </c>
      <c r="V984" t="s">
        <v>497</v>
      </c>
      <c r="Y984" t="s">
        <v>493</v>
      </c>
      <c r="Z984">
        <v>215.6</v>
      </c>
      <c r="AA984">
        <v>30</v>
      </c>
    </row>
    <row r="985" spans="1:27" x14ac:dyDescent="0.25">
      <c r="A985" s="1">
        <v>45691</v>
      </c>
      <c r="B985">
        <v>1595</v>
      </c>
      <c r="C985">
        <v>1</v>
      </c>
      <c r="D985">
        <v>3</v>
      </c>
      <c r="E985">
        <v>2</v>
      </c>
      <c r="F985">
        <v>3</v>
      </c>
      <c r="G985">
        <v>2</v>
      </c>
      <c r="I985">
        <v>4</v>
      </c>
      <c r="J985" t="s">
        <v>7</v>
      </c>
      <c r="K985">
        <v>29</v>
      </c>
      <c r="L985" t="s">
        <v>42</v>
      </c>
      <c r="M985" t="s">
        <v>53</v>
      </c>
      <c r="N985" t="s">
        <v>486</v>
      </c>
      <c r="O985">
        <v>455</v>
      </c>
      <c r="P985">
        <v>179</v>
      </c>
      <c r="Q985" s="1">
        <v>45712</v>
      </c>
      <c r="R985" t="s">
        <v>495</v>
      </c>
      <c r="S985">
        <v>3</v>
      </c>
      <c r="T985" t="s">
        <v>487</v>
      </c>
      <c r="U985" t="s">
        <v>488</v>
      </c>
      <c r="V985" t="s">
        <v>497</v>
      </c>
      <c r="Y985" t="s">
        <v>490</v>
      </c>
      <c r="Z985">
        <v>443.8</v>
      </c>
      <c r="AA985">
        <v>0</v>
      </c>
    </row>
    <row r="986" spans="1:27" x14ac:dyDescent="0.25">
      <c r="A986" s="1">
        <v>45390</v>
      </c>
      <c r="B986">
        <v>4230</v>
      </c>
      <c r="C986">
        <v>5</v>
      </c>
      <c r="D986">
        <v>3</v>
      </c>
      <c r="E986">
        <v>5</v>
      </c>
      <c r="F986">
        <v>3</v>
      </c>
      <c r="G986">
        <v>3</v>
      </c>
      <c r="I986">
        <v>5</v>
      </c>
      <c r="J986" t="s">
        <v>13</v>
      </c>
      <c r="K986">
        <v>27</v>
      </c>
      <c r="L986" t="s">
        <v>42</v>
      </c>
      <c r="M986" t="s">
        <v>43</v>
      </c>
      <c r="N986" t="s">
        <v>492</v>
      </c>
      <c r="O986">
        <v>451</v>
      </c>
      <c r="P986">
        <v>73</v>
      </c>
      <c r="R986" t="s">
        <v>488</v>
      </c>
      <c r="S986">
        <v>1</v>
      </c>
      <c r="T986" t="s">
        <v>487</v>
      </c>
      <c r="U986" t="s">
        <v>495</v>
      </c>
      <c r="V986" t="s">
        <v>497</v>
      </c>
      <c r="Y986" t="s">
        <v>498</v>
      </c>
      <c r="Z986">
        <v>373.8</v>
      </c>
      <c r="AA986">
        <v>10</v>
      </c>
    </row>
    <row r="987" spans="1:27" x14ac:dyDescent="0.25">
      <c r="A987" s="1">
        <v>45691</v>
      </c>
      <c r="B987">
        <v>4464</v>
      </c>
      <c r="C987">
        <v>1</v>
      </c>
      <c r="D987">
        <v>4</v>
      </c>
      <c r="E987">
        <v>2</v>
      </c>
      <c r="F987">
        <v>1</v>
      </c>
      <c r="G987">
        <v>2</v>
      </c>
      <c r="I987">
        <v>10</v>
      </c>
      <c r="J987" t="s">
        <v>5</v>
      </c>
      <c r="K987">
        <v>78</v>
      </c>
      <c r="L987" t="s">
        <v>42</v>
      </c>
      <c r="M987" t="s">
        <v>53</v>
      </c>
      <c r="N987" t="s">
        <v>492</v>
      </c>
      <c r="O987">
        <v>56</v>
      </c>
      <c r="P987">
        <v>26</v>
      </c>
      <c r="R987" t="s">
        <v>488</v>
      </c>
      <c r="S987">
        <v>2</v>
      </c>
      <c r="T987" t="s">
        <v>492</v>
      </c>
      <c r="U987" t="s">
        <v>488</v>
      </c>
      <c r="V987" t="s">
        <v>497</v>
      </c>
      <c r="W987" s="1">
        <v>45700</v>
      </c>
      <c r="X987" s="1">
        <v>45691</v>
      </c>
      <c r="Y987" t="s">
        <v>493</v>
      </c>
      <c r="Z987">
        <v>78.400000000000006</v>
      </c>
      <c r="AA987">
        <v>30</v>
      </c>
    </row>
    <row r="988" spans="1:27" x14ac:dyDescent="0.25">
      <c r="A988" s="1">
        <v>45691</v>
      </c>
      <c r="B988">
        <v>345</v>
      </c>
      <c r="C988">
        <v>1</v>
      </c>
      <c r="D988">
        <v>1</v>
      </c>
      <c r="E988">
        <v>2</v>
      </c>
      <c r="F988">
        <v>4</v>
      </c>
      <c r="G988">
        <v>2</v>
      </c>
      <c r="I988">
        <v>10</v>
      </c>
      <c r="J988" t="s">
        <v>5</v>
      </c>
      <c r="K988">
        <v>65</v>
      </c>
      <c r="L988" t="s">
        <v>42</v>
      </c>
      <c r="M988" t="s">
        <v>53</v>
      </c>
      <c r="N988" t="s">
        <v>486</v>
      </c>
      <c r="O988">
        <v>135</v>
      </c>
      <c r="P988">
        <v>80</v>
      </c>
      <c r="R988" t="s">
        <v>488</v>
      </c>
      <c r="S988">
        <v>8</v>
      </c>
      <c r="T988" t="s">
        <v>494</v>
      </c>
      <c r="U988" t="s">
        <v>495</v>
      </c>
      <c r="V988" t="s">
        <v>497</v>
      </c>
      <c r="W988" s="1">
        <v>45694</v>
      </c>
      <c r="X988" s="1">
        <v>45691</v>
      </c>
      <c r="Y988" t="s">
        <v>496</v>
      </c>
      <c r="Z988">
        <v>185.5</v>
      </c>
      <c r="AA988">
        <v>50</v>
      </c>
    </row>
    <row r="989" spans="1:27" x14ac:dyDescent="0.25">
      <c r="A989" s="1">
        <v>45390</v>
      </c>
      <c r="B989">
        <v>2490</v>
      </c>
      <c r="C989">
        <v>5</v>
      </c>
      <c r="D989">
        <v>1</v>
      </c>
      <c r="E989">
        <v>1</v>
      </c>
      <c r="F989">
        <v>4</v>
      </c>
      <c r="G989">
        <v>3</v>
      </c>
      <c r="I989">
        <v>4</v>
      </c>
      <c r="J989" t="s">
        <v>7</v>
      </c>
      <c r="K989">
        <v>67</v>
      </c>
      <c r="L989" t="s">
        <v>42</v>
      </c>
      <c r="M989" t="s">
        <v>47</v>
      </c>
      <c r="N989" t="s">
        <v>491</v>
      </c>
      <c r="O989">
        <v>611</v>
      </c>
      <c r="P989">
        <v>191</v>
      </c>
      <c r="R989" t="s">
        <v>488</v>
      </c>
      <c r="S989">
        <v>2</v>
      </c>
      <c r="T989" t="s">
        <v>492</v>
      </c>
      <c r="U989" t="s">
        <v>488</v>
      </c>
      <c r="V989" t="s">
        <v>497</v>
      </c>
      <c r="Y989" t="s">
        <v>496</v>
      </c>
      <c r="Z989">
        <v>596.4</v>
      </c>
      <c r="AA989">
        <v>50</v>
      </c>
    </row>
    <row r="990" spans="1:27" x14ac:dyDescent="0.25">
      <c r="A990" s="1">
        <v>45691</v>
      </c>
      <c r="B990">
        <v>1603</v>
      </c>
      <c r="C990">
        <v>1</v>
      </c>
      <c r="D990">
        <v>5</v>
      </c>
      <c r="E990">
        <v>2</v>
      </c>
      <c r="F990">
        <v>1</v>
      </c>
      <c r="G990">
        <v>2</v>
      </c>
      <c r="I990">
        <v>4</v>
      </c>
      <c r="J990" t="s">
        <v>7</v>
      </c>
      <c r="K990">
        <v>33</v>
      </c>
      <c r="L990" t="s">
        <v>42</v>
      </c>
      <c r="M990" t="s">
        <v>60</v>
      </c>
      <c r="N990" t="s">
        <v>491</v>
      </c>
      <c r="O990">
        <v>183</v>
      </c>
      <c r="P990">
        <v>88</v>
      </c>
      <c r="Q990" s="1">
        <v>45701</v>
      </c>
      <c r="R990" t="s">
        <v>495</v>
      </c>
      <c r="S990">
        <v>5</v>
      </c>
      <c r="T990" t="s">
        <v>492</v>
      </c>
      <c r="U990" t="s">
        <v>495</v>
      </c>
      <c r="V990" t="s">
        <v>489</v>
      </c>
      <c r="Y990" t="s">
        <v>490</v>
      </c>
      <c r="Z990">
        <v>189.7</v>
      </c>
      <c r="AA990">
        <v>0</v>
      </c>
    </row>
    <row r="991" spans="1:27" x14ac:dyDescent="0.25">
      <c r="A991" s="1">
        <v>45390</v>
      </c>
      <c r="B991">
        <v>2135</v>
      </c>
      <c r="C991">
        <v>5</v>
      </c>
      <c r="D991">
        <v>1</v>
      </c>
      <c r="E991">
        <v>2</v>
      </c>
      <c r="F991">
        <v>5</v>
      </c>
      <c r="G991">
        <v>3</v>
      </c>
      <c r="I991">
        <v>23</v>
      </c>
      <c r="J991" t="s">
        <v>16</v>
      </c>
      <c r="K991">
        <v>62</v>
      </c>
      <c r="L991" t="s">
        <v>42</v>
      </c>
      <c r="M991" t="s">
        <v>60</v>
      </c>
      <c r="N991" t="s">
        <v>486</v>
      </c>
      <c r="O991">
        <v>751</v>
      </c>
      <c r="P991">
        <v>61</v>
      </c>
      <c r="R991" t="s">
        <v>488</v>
      </c>
      <c r="S991">
        <v>2</v>
      </c>
      <c r="T991" t="s">
        <v>494</v>
      </c>
      <c r="U991" t="s">
        <v>495</v>
      </c>
      <c r="V991" t="s">
        <v>489</v>
      </c>
      <c r="Y991" t="s">
        <v>496</v>
      </c>
      <c r="Z991">
        <v>603.4</v>
      </c>
      <c r="AA991">
        <v>50</v>
      </c>
    </row>
    <row r="992" spans="1:27" x14ac:dyDescent="0.25">
      <c r="A992" s="1">
        <v>45391</v>
      </c>
      <c r="B992">
        <v>3956</v>
      </c>
      <c r="C992">
        <v>5</v>
      </c>
      <c r="D992">
        <v>5</v>
      </c>
      <c r="E992">
        <v>3</v>
      </c>
      <c r="F992">
        <v>1</v>
      </c>
      <c r="G992">
        <v>2</v>
      </c>
      <c r="I992">
        <v>31</v>
      </c>
      <c r="J992" t="s">
        <v>11</v>
      </c>
      <c r="K992">
        <v>22</v>
      </c>
      <c r="L992" t="s">
        <v>42</v>
      </c>
      <c r="M992" t="s">
        <v>47</v>
      </c>
      <c r="N992" t="s">
        <v>486</v>
      </c>
      <c r="O992">
        <v>727</v>
      </c>
      <c r="P992">
        <v>176</v>
      </c>
      <c r="R992" t="s">
        <v>488</v>
      </c>
      <c r="S992">
        <v>1</v>
      </c>
      <c r="T992" t="s">
        <v>492</v>
      </c>
      <c r="U992" t="s">
        <v>488</v>
      </c>
      <c r="V992" t="s">
        <v>497</v>
      </c>
      <c r="Y992" t="s">
        <v>496</v>
      </c>
      <c r="Z992">
        <v>667.1</v>
      </c>
      <c r="AA992">
        <v>50</v>
      </c>
    </row>
    <row r="993" spans="1:27" x14ac:dyDescent="0.25">
      <c r="A993" s="1">
        <v>45691</v>
      </c>
      <c r="B993">
        <v>191</v>
      </c>
      <c r="C993">
        <v>1</v>
      </c>
      <c r="D993">
        <v>5</v>
      </c>
      <c r="E993">
        <v>2</v>
      </c>
      <c r="F993">
        <v>3</v>
      </c>
      <c r="G993">
        <v>3</v>
      </c>
      <c r="I993">
        <v>10</v>
      </c>
      <c r="J993" t="s">
        <v>5</v>
      </c>
      <c r="K993">
        <v>51</v>
      </c>
      <c r="L993" t="s">
        <v>42</v>
      </c>
      <c r="M993" t="s">
        <v>49</v>
      </c>
      <c r="N993" t="s">
        <v>491</v>
      </c>
      <c r="O993">
        <v>395</v>
      </c>
      <c r="P993">
        <v>88</v>
      </c>
      <c r="R993" t="s">
        <v>488</v>
      </c>
      <c r="S993">
        <v>2</v>
      </c>
      <c r="T993" t="s">
        <v>492</v>
      </c>
      <c r="U993" t="s">
        <v>488</v>
      </c>
      <c r="V993" t="s">
        <v>489</v>
      </c>
      <c r="W993" s="1">
        <v>45696</v>
      </c>
      <c r="X993" s="1">
        <v>45691</v>
      </c>
      <c r="Y993" t="s">
        <v>496</v>
      </c>
      <c r="Z993">
        <v>373.1</v>
      </c>
      <c r="AA993">
        <v>50</v>
      </c>
    </row>
    <row r="994" spans="1:27" x14ac:dyDescent="0.25">
      <c r="A994" s="1">
        <v>45391</v>
      </c>
      <c r="B994">
        <v>2031</v>
      </c>
      <c r="C994">
        <v>5</v>
      </c>
      <c r="D994">
        <v>2</v>
      </c>
      <c r="E994">
        <v>3</v>
      </c>
      <c r="F994">
        <v>2</v>
      </c>
      <c r="G994">
        <v>3</v>
      </c>
      <c r="I994">
        <v>16</v>
      </c>
      <c r="J994" t="s">
        <v>9</v>
      </c>
      <c r="K994">
        <v>73</v>
      </c>
      <c r="L994" t="s">
        <v>42</v>
      </c>
      <c r="M994" t="s">
        <v>43</v>
      </c>
      <c r="N994" t="s">
        <v>486</v>
      </c>
      <c r="O994">
        <v>240</v>
      </c>
      <c r="P994">
        <v>100</v>
      </c>
      <c r="R994" t="s">
        <v>488</v>
      </c>
      <c r="S994">
        <v>1</v>
      </c>
      <c r="T994" t="s">
        <v>494</v>
      </c>
      <c r="U994" t="s">
        <v>495</v>
      </c>
      <c r="V994" t="s">
        <v>489</v>
      </c>
      <c r="Y994" t="s">
        <v>498</v>
      </c>
      <c r="Z994">
        <v>245</v>
      </c>
      <c r="AA994">
        <v>10</v>
      </c>
    </row>
    <row r="995" spans="1:27" x14ac:dyDescent="0.25">
      <c r="A995" s="1">
        <v>45690</v>
      </c>
      <c r="B995">
        <v>4728</v>
      </c>
      <c r="C995">
        <v>1</v>
      </c>
      <c r="D995">
        <v>5</v>
      </c>
      <c r="E995">
        <v>2</v>
      </c>
      <c r="F995">
        <v>2</v>
      </c>
      <c r="G995">
        <v>2</v>
      </c>
      <c r="I995">
        <v>4</v>
      </c>
      <c r="J995" t="s">
        <v>7</v>
      </c>
      <c r="K995">
        <v>27</v>
      </c>
      <c r="L995" t="s">
        <v>42</v>
      </c>
      <c r="M995" t="s">
        <v>53</v>
      </c>
      <c r="N995" t="s">
        <v>492</v>
      </c>
      <c r="O995">
        <v>778</v>
      </c>
      <c r="P995">
        <v>125</v>
      </c>
      <c r="R995" t="s">
        <v>488</v>
      </c>
      <c r="S995">
        <v>4</v>
      </c>
      <c r="T995" t="s">
        <v>494</v>
      </c>
      <c r="U995" t="s">
        <v>495</v>
      </c>
      <c r="V995" t="s">
        <v>497</v>
      </c>
      <c r="W995" s="1">
        <v>45692</v>
      </c>
      <c r="X995" s="1">
        <v>45690</v>
      </c>
      <c r="Y995" t="s">
        <v>496</v>
      </c>
      <c r="Z995">
        <v>667.1</v>
      </c>
      <c r="AA995">
        <v>50</v>
      </c>
    </row>
    <row r="996" spans="1:27" x14ac:dyDescent="0.25">
      <c r="A996" s="1">
        <v>45391</v>
      </c>
      <c r="B996">
        <v>1906</v>
      </c>
      <c r="C996">
        <v>5</v>
      </c>
      <c r="D996">
        <v>1</v>
      </c>
      <c r="E996">
        <v>3</v>
      </c>
      <c r="F996">
        <v>5</v>
      </c>
      <c r="G996">
        <v>1</v>
      </c>
      <c r="I996">
        <v>33</v>
      </c>
      <c r="J996" t="s">
        <v>10</v>
      </c>
      <c r="K996">
        <v>71</v>
      </c>
      <c r="L996" t="s">
        <v>42</v>
      </c>
      <c r="M996" t="s">
        <v>47</v>
      </c>
      <c r="N996" t="s">
        <v>486</v>
      </c>
      <c r="O996">
        <v>631</v>
      </c>
      <c r="P996">
        <v>105</v>
      </c>
      <c r="Q996" s="1">
        <v>45398</v>
      </c>
      <c r="R996" t="s">
        <v>495</v>
      </c>
      <c r="S996">
        <v>1</v>
      </c>
      <c r="T996" t="s">
        <v>492</v>
      </c>
      <c r="U996" t="s">
        <v>488</v>
      </c>
      <c r="V996" t="s">
        <v>497</v>
      </c>
      <c r="Y996" t="s">
        <v>490</v>
      </c>
      <c r="Z996">
        <v>515.20000000000005</v>
      </c>
      <c r="AA996">
        <v>0</v>
      </c>
    </row>
    <row r="997" spans="1:27" x14ac:dyDescent="0.25">
      <c r="A997" s="1">
        <v>45391</v>
      </c>
      <c r="B997">
        <v>3260</v>
      </c>
      <c r="C997">
        <v>5</v>
      </c>
      <c r="D997">
        <v>1</v>
      </c>
      <c r="E997">
        <v>3</v>
      </c>
      <c r="F997">
        <v>1</v>
      </c>
      <c r="G997">
        <v>3</v>
      </c>
      <c r="I997">
        <v>8</v>
      </c>
      <c r="J997" t="s">
        <v>13</v>
      </c>
      <c r="K997">
        <v>18</v>
      </c>
      <c r="L997" t="s">
        <v>42</v>
      </c>
      <c r="M997" t="s">
        <v>47</v>
      </c>
      <c r="N997" t="s">
        <v>486</v>
      </c>
      <c r="O997">
        <v>417</v>
      </c>
      <c r="P997">
        <v>196</v>
      </c>
      <c r="Q997" s="1">
        <v>45410</v>
      </c>
      <c r="R997" t="s">
        <v>495</v>
      </c>
      <c r="S997">
        <v>2</v>
      </c>
      <c r="T997" t="s">
        <v>487</v>
      </c>
      <c r="U997" t="s">
        <v>488</v>
      </c>
      <c r="V997" t="s">
        <v>489</v>
      </c>
      <c r="Y997" t="s">
        <v>490</v>
      </c>
      <c r="Z997">
        <v>429.1</v>
      </c>
      <c r="AA997">
        <v>0</v>
      </c>
    </row>
    <row r="998" spans="1:27" x14ac:dyDescent="0.25">
      <c r="A998" s="1">
        <v>45391</v>
      </c>
      <c r="B998">
        <v>4240</v>
      </c>
      <c r="C998">
        <v>5</v>
      </c>
      <c r="D998">
        <v>5</v>
      </c>
      <c r="E998">
        <v>5</v>
      </c>
      <c r="F998">
        <v>5</v>
      </c>
      <c r="G998">
        <v>2</v>
      </c>
      <c r="I998">
        <v>23</v>
      </c>
      <c r="J998" t="s">
        <v>16</v>
      </c>
      <c r="K998">
        <v>35</v>
      </c>
      <c r="L998" t="s">
        <v>42</v>
      </c>
      <c r="M998" t="s">
        <v>47</v>
      </c>
      <c r="N998" t="s">
        <v>486</v>
      </c>
      <c r="O998">
        <v>280</v>
      </c>
      <c r="P998">
        <v>126</v>
      </c>
      <c r="Q998" s="1">
        <v>45398</v>
      </c>
      <c r="R998" t="s">
        <v>495</v>
      </c>
      <c r="S998">
        <v>1</v>
      </c>
      <c r="T998" t="s">
        <v>487</v>
      </c>
      <c r="U998" t="s">
        <v>488</v>
      </c>
      <c r="V998" t="s">
        <v>489</v>
      </c>
      <c r="Y998" t="s">
        <v>490</v>
      </c>
      <c r="Z998">
        <v>284.2</v>
      </c>
      <c r="AA998">
        <v>0</v>
      </c>
    </row>
    <row r="999" spans="1:27" x14ac:dyDescent="0.25">
      <c r="A999" s="1">
        <v>45690</v>
      </c>
      <c r="B999">
        <v>4474</v>
      </c>
      <c r="C999">
        <v>1</v>
      </c>
      <c r="D999">
        <v>5</v>
      </c>
      <c r="E999">
        <v>2</v>
      </c>
      <c r="F999">
        <v>4</v>
      </c>
      <c r="G999">
        <v>3</v>
      </c>
      <c r="I999">
        <v>10</v>
      </c>
      <c r="J999" t="s">
        <v>5</v>
      </c>
      <c r="K999">
        <v>19</v>
      </c>
      <c r="L999" t="s">
        <v>42</v>
      </c>
      <c r="M999" t="s">
        <v>60</v>
      </c>
      <c r="N999" t="s">
        <v>491</v>
      </c>
      <c r="O999">
        <v>419</v>
      </c>
      <c r="P999">
        <v>132</v>
      </c>
      <c r="R999" t="s">
        <v>488</v>
      </c>
      <c r="S999">
        <v>10</v>
      </c>
      <c r="T999" t="s">
        <v>487</v>
      </c>
      <c r="U999" t="s">
        <v>488</v>
      </c>
      <c r="V999" t="s">
        <v>489</v>
      </c>
      <c r="W999" s="1">
        <v>45692</v>
      </c>
      <c r="X999" s="1">
        <v>45690</v>
      </c>
      <c r="Y999" t="s">
        <v>493</v>
      </c>
      <c r="Z999">
        <v>406.7</v>
      </c>
      <c r="AA999">
        <v>30</v>
      </c>
    </row>
    <row r="1000" spans="1:27" x14ac:dyDescent="0.25">
      <c r="A1000" s="1">
        <v>45391</v>
      </c>
      <c r="B1000">
        <v>4305</v>
      </c>
      <c r="C1000">
        <v>5</v>
      </c>
      <c r="D1000">
        <v>2</v>
      </c>
      <c r="E1000">
        <v>2</v>
      </c>
      <c r="F1000">
        <v>2</v>
      </c>
      <c r="G1000">
        <v>1</v>
      </c>
      <c r="I1000">
        <v>37</v>
      </c>
      <c r="J1000" t="s">
        <v>3</v>
      </c>
      <c r="K1000">
        <v>64</v>
      </c>
      <c r="L1000" t="s">
        <v>42</v>
      </c>
      <c r="M1000" t="s">
        <v>53</v>
      </c>
      <c r="N1000" t="s">
        <v>486</v>
      </c>
      <c r="O1000">
        <v>75</v>
      </c>
      <c r="P1000">
        <v>121</v>
      </c>
      <c r="R1000" t="s">
        <v>488</v>
      </c>
      <c r="S1000">
        <v>1</v>
      </c>
      <c r="T1000" t="s">
        <v>494</v>
      </c>
      <c r="U1000" t="s">
        <v>488</v>
      </c>
      <c r="V1000" t="s">
        <v>489</v>
      </c>
      <c r="Y1000" t="s">
        <v>496</v>
      </c>
      <c r="Z1000">
        <v>172.2</v>
      </c>
      <c r="AA1000">
        <v>50</v>
      </c>
    </row>
    <row r="1001" spans="1:27" x14ac:dyDescent="0.25">
      <c r="A1001" s="1">
        <v>45690</v>
      </c>
      <c r="B1001">
        <v>1784</v>
      </c>
      <c r="C1001">
        <v>1</v>
      </c>
      <c r="D1001">
        <v>3</v>
      </c>
      <c r="E1001">
        <v>2</v>
      </c>
      <c r="F1001">
        <v>3</v>
      </c>
      <c r="G1001">
        <v>3</v>
      </c>
      <c r="I1001">
        <v>10</v>
      </c>
      <c r="J1001" t="s">
        <v>5</v>
      </c>
      <c r="K1001">
        <v>65</v>
      </c>
      <c r="L1001" t="s">
        <v>42</v>
      </c>
      <c r="M1001" t="s">
        <v>53</v>
      </c>
      <c r="N1001" t="s">
        <v>491</v>
      </c>
      <c r="O1001">
        <v>367</v>
      </c>
      <c r="P1001">
        <v>124</v>
      </c>
      <c r="Q1001" s="1">
        <v>45701</v>
      </c>
      <c r="R1001" t="s">
        <v>495</v>
      </c>
      <c r="S1001">
        <v>7</v>
      </c>
      <c r="T1001" t="s">
        <v>494</v>
      </c>
      <c r="U1001" t="s">
        <v>495</v>
      </c>
      <c r="V1001" t="s">
        <v>497</v>
      </c>
      <c r="Y1001" t="s">
        <v>490</v>
      </c>
      <c r="Z1001">
        <v>343.7</v>
      </c>
      <c r="AA1001">
        <v>0</v>
      </c>
    </row>
    <row r="1002" spans="1:27" x14ac:dyDescent="0.25">
      <c r="A1002" s="1">
        <v>45392</v>
      </c>
      <c r="B1002">
        <v>661</v>
      </c>
      <c r="C1002">
        <v>5</v>
      </c>
      <c r="D1002">
        <v>5</v>
      </c>
      <c r="E1002">
        <v>4</v>
      </c>
      <c r="F1002">
        <v>2</v>
      </c>
      <c r="G1002">
        <v>1</v>
      </c>
      <c r="I1002">
        <v>18</v>
      </c>
      <c r="J1002" t="s">
        <v>14</v>
      </c>
      <c r="K1002">
        <v>28</v>
      </c>
      <c r="L1002" t="s">
        <v>42</v>
      </c>
      <c r="M1002" t="s">
        <v>60</v>
      </c>
      <c r="N1002" t="s">
        <v>486</v>
      </c>
      <c r="O1002">
        <v>608</v>
      </c>
      <c r="P1002">
        <v>49</v>
      </c>
      <c r="Q1002" s="1">
        <v>45421</v>
      </c>
      <c r="R1002" t="s">
        <v>495</v>
      </c>
      <c r="S1002">
        <v>1</v>
      </c>
      <c r="T1002" t="s">
        <v>492</v>
      </c>
      <c r="U1002" t="s">
        <v>488</v>
      </c>
      <c r="V1002" t="s">
        <v>497</v>
      </c>
      <c r="Y1002" t="s">
        <v>490</v>
      </c>
      <c r="Z1002">
        <v>459.9</v>
      </c>
      <c r="AA1002">
        <v>0</v>
      </c>
    </row>
    <row r="1003" spans="1:27" x14ac:dyDescent="0.25">
      <c r="A1003" s="1">
        <v>45392</v>
      </c>
      <c r="B1003">
        <v>2677</v>
      </c>
      <c r="C1003">
        <v>5</v>
      </c>
      <c r="D1003">
        <v>2</v>
      </c>
      <c r="E1003">
        <v>1</v>
      </c>
      <c r="F1003">
        <v>2</v>
      </c>
      <c r="G1003">
        <v>3</v>
      </c>
      <c r="I1003">
        <v>33</v>
      </c>
      <c r="J1003" t="s">
        <v>10</v>
      </c>
      <c r="K1003">
        <v>38</v>
      </c>
      <c r="L1003" t="s">
        <v>42</v>
      </c>
      <c r="M1003" t="s">
        <v>47</v>
      </c>
      <c r="N1003" t="s">
        <v>486</v>
      </c>
      <c r="O1003">
        <v>301</v>
      </c>
      <c r="P1003">
        <v>84</v>
      </c>
      <c r="Q1003" s="1">
        <v>45418</v>
      </c>
      <c r="R1003" t="s">
        <v>495</v>
      </c>
      <c r="S1003">
        <v>2</v>
      </c>
      <c r="T1003" t="s">
        <v>487</v>
      </c>
      <c r="U1003" t="s">
        <v>488</v>
      </c>
      <c r="V1003" t="s">
        <v>497</v>
      </c>
      <c r="Y1003" t="s">
        <v>490</v>
      </c>
      <c r="Z1003">
        <v>269.5</v>
      </c>
      <c r="AA1003">
        <v>0</v>
      </c>
    </row>
    <row r="1004" spans="1:27" x14ac:dyDescent="0.25">
      <c r="A1004" s="1">
        <v>45690</v>
      </c>
      <c r="B1004">
        <v>2422</v>
      </c>
      <c r="C1004">
        <v>1</v>
      </c>
      <c r="D1004">
        <v>5</v>
      </c>
      <c r="E1004">
        <v>2</v>
      </c>
      <c r="F1004">
        <v>2</v>
      </c>
      <c r="G1004">
        <v>3</v>
      </c>
      <c r="I1004">
        <v>4</v>
      </c>
      <c r="J1004" t="s">
        <v>7</v>
      </c>
      <c r="K1004">
        <v>38</v>
      </c>
      <c r="L1004" t="s">
        <v>42</v>
      </c>
      <c r="M1004" t="s">
        <v>47</v>
      </c>
      <c r="N1004" t="s">
        <v>492</v>
      </c>
      <c r="O1004">
        <v>639</v>
      </c>
      <c r="P1004">
        <v>190</v>
      </c>
      <c r="R1004" t="s">
        <v>488</v>
      </c>
      <c r="S1004">
        <v>7</v>
      </c>
      <c r="T1004" t="s">
        <v>494</v>
      </c>
      <c r="U1004" t="s">
        <v>488</v>
      </c>
      <c r="V1004" t="s">
        <v>489</v>
      </c>
      <c r="W1004" s="1">
        <v>45695</v>
      </c>
      <c r="X1004" s="1">
        <v>45690</v>
      </c>
      <c r="Y1004" t="s">
        <v>493</v>
      </c>
      <c r="Z1004">
        <v>601.29999999999995</v>
      </c>
      <c r="AA1004">
        <v>30</v>
      </c>
    </row>
    <row r="1005" spans="1:27" x14ac:dyDescent="0.25">
      <c r="A1005" s="1">
        <v>45690</v>
      </c>
      <c r="B1005">
        <v>2172</v>
      </c>
      <c r="C1005">
        <v>1</v>
      </c>
      <c r="D1005">
        <v>2</v>
      </c>
      <c r="E1005">
        <v>2</v>
      </c>
      <c r="F1005">
        <v>2</v>
      </c>
      <c r="G1005">
        <v>1</v>
      </c>
      <c r="I1005">
        <v>4</v>
      </c>
      <c r="J1005" t="s">
        <v>7</v>
      </c>
      <c r="K1005">
        <v>18</v>
      </c>
      <c r="L1005" t="s">
        <v>42</v>
      </c>
      <c r="M1005" t="s">
        <v>43</v>
      </c>
      <c r="N1005" t="s">
        <v>491</v>
      </c>
      <c r="O1005">
        <v>866</v>
      </c>
      <c r="P1005">
        <v>156</v>
      </c>
      <c r="Q1005" s="1">
        <v>45709</v>
      </c>
      <c r="R1005" t="s">
        <v>495</v>
      </c>
      <c r="S1005">
        <v>4</v>
      </c>
      <c r="T1005" t="s">
        <v>492</v>
      </c>
      <c r="U1005" t="s">
        <v>495</v>
      </c>
      <c r="V1005" t="s">
        <v>489</v>
      </c>
      <c r="Y1005" t="s">
        <v>490</v>
      </c>
      <c r="Z1005">
        <v>715.4</v>
      </c>
      <c r="AA1005">
        <v>0</v>
      </c>
    </row>
    <row r="1006" spans="1:27" x14ac:dyDescent="0.25">
      <c r="A1006" s="1">
        <v>45689</v>
      </c>
      <c r="B1006">
        <v>3400</v>
      </c>
      <c r="C1006">
        <v>1</v>
      </c>
      <c r="D1006">
        <v>2</v>
      </c>
      <c r="E1006">
        <v>2</v>
      </c>
      <c r="F1006">
        <v>3</v>
      </c>
      <c r="G1006">
        <v>1</v>
      </c>
      <c r="I1006">
        <v>4</v>
      </c>
      <c r="J1006" t="s">
        <v>7</v>
      </c>
      <c r="K1006">
        <v>23</v>
      </c>
      <c r="L1006" t="s">
        <v>42</v>
      </c>
      <c r="M1006" t="s">
        <v>53</v>
      </c>
      <c r="N1006" t="s">
        <v>486</v>
      </c>
      <c r="O1006">
        <v>654</v>
      </c>
      <c r="P1006">
        <v>32</v>
      </c>
      <c r="Q1006" s="1">
        <v>45706</v>
      </c>
      <c r="R1006" t="s">
        <v>495</v>
      </c>
      <c r="S1006">
        <v>2</v>
      </c>
      <c r="T1006" t="s">
        <v>487</v>
      </c>
      <c r="U1006" t="s">
        <v>488</v>
      </c>
      <c r="V1006" t="s">
        <v>489</v>
      </c>
      <c r="Y1006" t="s">
        <v>490</v>
      </c>
      <c r="Z1006">
        <v>480.2</v>
      </c>
      <c r="AA1006">
        <v>0</v>
      </c>
    </row>
    <row r="1007" spans="1:27" x14ac:dyDescent="0.25">
      <c r="A1007" s="1">
        <v>45689</v>
      </c>
      <c r="B1007">
        <v>1659</v>
      </c>
      <c r="C1007">
        <v>1</v>
      </c>
      <c r="D1007">
        <v>1</v>
      </c>
      <c r="E1007">
        <v>2</v>
      </c>
      <c r="F1007">
        <v>3</v>
      </c>
      <c r="G1007">
        <v>2</v>
      </c>
      <c r="I1007">
        <v>10</v>
      </c>
      <c r="J1007" t="s">
        <v>5</v>
      </c>
      <c r="K1007">
        <v>63</v>
      </c>
      <c r="L1007" t="s">
        <v>42</v>
      </c>
      <c r="M1007" t="s">
        <v>43</v>
      </c>
      <c r="N1007" t="s">
        <v>486</v>
      </c>
      <c r="O1007">
        <v>69</v>
      </c>
      <c r="P1007">
        <v>190</v>
      </c>
      <c r="R1007" t="s">
        <v>488</v>
      </c>
      <c r="S1007">
        <v>4</v>
      </c>
      <c r="T1007" t="s">
        <v>492</v>
      </c>
      <c r="U1007" t="s">
        <v>488</v>
      </c>
      <c r="V1007" t="s">
        <v>497</v>
      </c>
      <c r="W1007" s="1">
        <v>45691</v>
      </c>
      <c r="X1007" s="1">
        <v>45689</v>
      </c>
      <c r="Y1007" t="s">
        <v>493</v>
      </c>
      <c r="Z1007">
        <v>202.3</v>
      </c>
      <c r="AA1007">
        <v>30</v>
      </c>
    </row>
    <row r="1008" spans="1:27" x14ac:dyDescent="0.25">
      <c r="A1008" s="1">
        <v>45689</v>
      </c>
      <c r="B1008">
        <v>2394</v>
      </c>
      <c r="C1008">
        <v>1</v>
      </c>
      <c r="D1008">
        <v>2</v>
      </c>
      <c r="E1008">
        <v>2</v>
      </c>
      <c r="F1008">
        <v>3</v>
      </c>
      <c r="G1008">
        <v>1</v>
      </c>
      <c r="I1008">
        <v>4</v>
      </c>
      <c r="J1008" t="s">
        <v>7</v>
      </c>
      <c r="K1008">
        <v>23</v>
      </c>
      <c r="L1008" t="s">
        <v>42</v>
      </c>
      <c r="M1008" t="s">
        <v>43</v>
      </c>
      <c r="N1008" t="s">
        <v>486</v>
      </c>
      <c r="O1008">
        <v>822</v>
      </c>
      <c r="P1008">
        <v>52</v>
      </c>
      <c r="R1008" t="s">
        <v>488</v>
      </c>
      <c r="S1008">
        <v>8</v>
      </c>
      <c r="T1008" t="s">
        <v>492</v>
      </c>
      <c r="U1008" t="s">
        <v>495</v>
      </c>
      <c r="V1008" t="s">
        <v>489</v>
      </c>
      <c r="W1008" s="1">
        <v>45698</v>
      </c>
      <c r="X1008" s="1">
        <v>45689</v>
      </c>
      <c r="Y1008" t="s">
        <v>498</v>
      </c>
      <c r="Z1008">
        <v>618.79999999999995</v>
      </c>
      <c r="AA1008">
        <v>10</v>
      </c>
    </row>
    <row r="1009" spans="1:27" x14ac:dyDescent="0.25">
      <c r="A1009" s="1">
        <v>45392</v>
      </c>
      <c r="B1009">
        <v>3360</v>
      </c>
      <c r="C1009">
        <v>5</v>
      </c>
      <c r="D1009">
        <v>1</v>
      </c>
      <c r="E1009">
        <v>1</v>
      </c>
      <c r="F1009">
        <v>5</v>
      </c>
      <c r="G1009">
        <v>2</v>
      </c>
      <c r="I1009">
        <v>3</v>
      </c>
      <c r="J1009" t="s">
        <v>7</v>
      </c>
      <c r="K1009">
        <v>66</v>
      </c>
      <c r="L1009" t="s">
        <v>42</v>
      </c>
      <c r="M1009" t="s">
        <v>43</v>
      </c>
      <c r="N1009" t="s">
        <v>492</v>
      </c>
      <c r="O1009">
        <v>217</v>
      </c>
      <c r="P1009">
        <v>171</v>
      </c>
      <c r="R1009" t="s">
        <v>488</v>
      </c>
      <c r="S1009">
        <v>2</v>
      </c>
      <c r="T1009" t="s">
        <v>492</v>
      </c>
      <c r="U1009" t="s">
        <v>488</v>
      </c>
      <c r="V1009" t="s">
        <v>489</v>
      </c>
      <c r="Y1009" t="s">
        <v>493</v>
      </c>
      <c r="Z1009">
        <v>292.60000000000002</v>
      </c>
      <c r="AA1009">
        <v>30</v>
      </c>
    </row>
    <row r="1010" spans="1:27" x14ac:dyDescent="0.25">
      <c r="A1010" s="1">
        <v>45392</v>
      </c>
      <c r="B1010">
        <v>4497</v>
      </c>
      <c r="C1010">
        <v>5</v>
      </c>
      <c r="D1010">
        <v>4</v>
      </c>
      <c r="E1010">
        <v>5</v>
      </c>
      <c r="F1010">
        <v>5</v>
      </c>
      <c r="G1010">
        <v>2</v>
      </c>
      <c r="I1010">
        <v>6</v>
      </c>
      <c r="J1010" t="s">
        <v>13</v>
      </c>
      <c r="K1010">
        <v>30</v>
      </c>
      <c r="L1010" t="s">
        <v>42</v>
      </c>
      <c r="M1010" t="s">
        <v>43</v>
      </c>
      <c r="N1010" t="s">
        <v>486</v>
      </c>
      <c r="O1010">
        <v>674</v>
      </c>
      <c r="P1010">
        <v>82</v>
      </c>
      <c r="Q1010" s="1">
        <v>45400</v>
      </c>
      <c r="R1010" t="s">
        <v>495</v>
      </c>
      <c r="S1010">
        <v>1</v>
      </c>
      <c r="T1010" t="s">
        <v>492</v>
      </c>
      <c r="U1010" t="s">
        <v>495</v>
      </c>
      <c r="V1010" t="s">
        <v>489</v>
      </c>
      <c r="Y1010" t="s">
        <v>490</v>
      </c>
      <c r="Z1010">
        <v>529.20000000000005</v>
      </c>
      <c r="AA1010">
        <v>0</v>
      </c>
    </row>
    <row r="1011" spans="1:27" x14ac:dyDescent="0.25">
      <c r="A1011" s="1">
        <v>45689</v>
      </c>
      <c r="B1011">
        <v>406</v>
      </c>
      <c r="C1011">
        <v>1</v>
      </c>
      <c r="D1011">
        <v>2</v>
      </c>
      <c r="E1011">
        <v>2</v>
      </c>
      <c r="F1011">
        <v>3</v>
      </c>
      <c r="G1011">
        <v>1</v>
      </c>
      <c r="I1011">
        <v>4</v>
      </c>
      <c r="J1011" t="s">
        <v>7</v>
      </c>
      <c r="K1011">
        <v>34</v>
      </c>
      <c r="L1011" t="s">
        <v>42</v>
      </c>
      <c r="M1011" t="s">
        <v>49</v>
      </c>
      <c r="N1011" t="s">
        <v>486</v>
      </c>
      <c r="O1011">
        <v>308</v>
      </c>
      <c r="P1011">
        <v>133</v>
      </c>
      <c r="R1011" t="s">
        <v>488</v>
      </c>
      <c r="S1011">
        <v>2</v>
      </c>
      <c r="T1011" t="s">
        <v>494</v>
      </c>
      <c r="U1011" t="s">
        <v>495</v>
      </c>
      <c r="V1011" t="s">
        <v>489</v>
      </c>
      <c r="W1011" s="1">
        <v>45697</v>
      </c>
      <c r="X1011" s="1">
        <v>45689</v>
      </c>
      <c r="Y1011" t="s">
        <v>493</v>
      </c>
      <c r="Z1011">
        <v>329.7</v>
      </c>
      <c r="AA1011">
        <v>30</v>
      </c>
    </row>
    <row r="1012" spans="1:27" x14ac:dyDescent="0.25">
      <c r="A1012" s="1">
        <v>45393</v>
      </c>
      <c r="B1012">
        <v>701</v>
      </c>
      <c r="C1012">
        <v>5</v>
      </c>
      <c r="D1012">
        <v>2</v>
      </c>
      <c r="E1012">
        <v>5</v>
      </c>
      <c r="F1012">
        <v>2</v>
      </c>
      <c r="G1012">
        <v>1</v>
      </c>
      <c r="I1012">
        <v>35</v>
      </c>
      <c r="J1012" t="s">
        <v>10</v>
      </c>
      <c r="K1012">
        <v>51</v>
      </c>
      <c r="L1012" t="s">
        <v>42</v>
      </c>
      <c r="M1012" t="s">
        <v>53</v>
      </c>
      <c r="N1012" t="s">
        <v>491</v>
      </c>
      <c r="O1012">
        <v>789</v>
      </c>
      <c r="P1012">
        <v>198</v>
      </c>
      <c r="R1012" t="s">
        <v>488</v>
      </c>
      <c r="S1012">
        <v>1</v>
      </c>
      <c r="T1012" t="s">
        <v>492</v>
      </c>
      <c r="U1012" t="s">
        <v>495</v>
      </c>
      <c r="V1012" t="s">
        <v>489</v>
      </c>
      <c r="Y1012" t="s">
        <v>498</v>
      </c>
      <c r="Z1012">
        <v>697.9</v>
      </c>
      <c r="AA1012">
        <v>10</v>
      </c>
    </row>
    <row r="1013" spans="1:27" x14ac:dyDescent="0.25">
      <c r="A1013" s="1">
        <v>45393</v>
      </c>
      <c r="B1013">
        <v>1182</v>
      </c>
      <c r="C1013">
        <v>5</v>
      </c>
      <c r="D1013">
        <v>3</v>
      </c>
      <c r="E1013">
        <v>5</v>
      </c>
      <c r="F1013">
        <v>4</v>
      </c>
      <c r="G1013">
        <v>1</v>
      </c>
      <c r="I1013">
        <v>32</v>
      </c>
      <c r="J1013" t="s">
        <v>11</v>
      </c>
      <c r="K1013">
        <v>58</v>
      </c>
      <c r="L1013" t="s">
        <v>42</v>
      </c>
      <c r="M1013" t="s">
        <v>43</v>
      </c>
      <c r="N1013" t="s">
        <v>486</v>
      </c>
      <c r="O1013">
        <v>352</v>
      </c>
      <c r="P1013">
        <v>34</v>
      </c>
      <c r="Q1013" s="1">
        <v>45401</v>
      </c>
      <c r="R1013" t="s">
        <v>495</v>
      </c>
      <c r="S1013">
        <v>2</v>
      </c>
      <c r="T1013" t="s">
        <v>492</v>
      </c>
      <c r="U1013" t="s">
        <v>495</v>
      </c>
      <c r="V1013" t="s">
        <v>489</v>
      </c>
      <c r="Y1013" t="s">
        <v>490</v>
      </c>
      <c r="Z1013">
        <v>270.2</v>
      </c>
      <c r="AA1013">
        <v>0</v>
      </c>
    </row>
    <row r="1014" spans="1:27" x14ac:dyDescent="0.25">
      <c r="A1014" s="1">
        <v>45393</v>
      </c>
      <c r="B1014">
        <v>2701</v>
      </c>
      <c r="C1014">
        <v>5</v>
      </c>
      <c r="D1014">
        <v>1</v>
      </c>
      <c r="E1014">
        <v>2</v>
      </c>
      <c r="F1014">
        <v>4</v>
      </c>
      <c r="G1014">
        <v>1</v>
      </c>
      <c r="I1014">
        <v>17</v>
      </c>
      <c r="J1014" t="s">
        <v>14</v>
      </c>
      <c r="K1014">
        <v>52</v>
      </c>
      <c r="L1014" t="s">
        <v>42</v>
      </c>
      <c r="M1014" t="s">
        <v>49</v>
      </c>
      <c r="N1014" t="s">
        <v>486</v>
      </c>
      <c r="O1014">
        <v>357</v>
      </c>
      <c r="P1014">
        <v>194</v>
      </c>
      <c r="Q1014" s="1">
        <v>45404</v>
      </c>
      <c r="R1014" t="s">
        <v>495</v>
      </c>
      <c r="S1014">
        <v>1</v>
      </c>
      <c r="T1014" t="s">
        <v>494</v>
      </c>
      <c r="U1014" t="s">
        <v>495</v>
      </c>
      <c r="V1014" t="s">
        <v>489</v>
      </c>
      <c r="Y1014" t="s">
        <v>490</v>
      </c>
      <c r="Z1014">
        <v>385.7</v>
      </c>
      <c r="AA1014">
        <v>0</v>
      </c>
    </row>
    <row r="1015" spans="1:27" x14ac:dyDescent="0.25">
      <c r="A1015" s="1">
        <v>45393</v>
      </c>
      <c r="B1015">
        <v>4327</v>
      </c>
      <c r="C1015">
        <v>5</v>
      </c>
      <c r="D1015">
        <v>1</v>
      </c>
      <c r="E1015">
        <v>4</v>
      </c>
      <c r="F1015">
        <v>1</v>
      </c>
      <c r="G1015">
        <v>3</v>
      </c>
      <c r="I1015">
        <v>40</v>
      </c>
      <c r="J1015" t="s">
        <v>3</v>
      </c>
      <c r="K1015">
        <v>18</v>
      </c>
      <c r="L1015" t="s">
        <v>42</v>
      </c>
      <c r="M1015" t="s">
        <v>49</v>
      </c>
      <c r="N1015" t="s">
        <v>492</v>
      </c>
      <c r="O1015">
        <v>728</v>
      </c>
      <c r="P1015">
        <v>193</v>
      </c>
      <c r="R1015" t="s">
        <v>488</v>
      </c>
      <c r="S1015">
        <v>2</v>
      </c>
      <c r="T1015" t="s">
        <v>492</v>
      </c>
      <c r="U1015" t="s">
        <v>488</v>
      </c>
      <c r="V1015" t="s">
        <v>497</v>
      </c>
      <c r="Y1015" t="s">
        <v>498</v>
      </c>
      <c r="Z1015">
        <v>651.70000000000005</v>
      </c>
      <c r="AA1015">
        <v>10</v>
      </c>
    </row>
    <row r="1016" spans="1:27" x14ac:dyDescent="0.25">
      <c r="A1016" s="1">
        <v>45689</v>
      </c>
      <c r="B1016">
        <v>1396</v>
      </c>
      <c r="C1016">
        <v>1</v>
      </c>
      <c r="D1016">
        <v>4</v>
      </c>
      <c r="E1016">
        <v>2</v>
      </c>
      <c r="F1016">
        <v>3</v>
      </c>
      <c r="G1016">
        <v>3</v>
      </c>
      <c r="I1016">
        <v>10</v>
      </c>
      <c r="J1016" t="s">
        <v>5</v>
      </c>
      <c r="K1016">
        <v>56</v>
      </c>
      <c r="L1016" t="s">
        <v>42</v>
      </c>
      <c r="M1016" t="s">
        <v>49</v>
      </c>
      <c r="N1016" t="s">
        <v>491</v>
      </c>
      <c r="O1016">
        <v>231</v>
      </c>
      <c r="P1016">
        <v>90</v>
      </c>
      <c r="Q1016" s="1">
        <v>45711</v>
      </c>
      <c r="R1016" t="s">
        <v>495</v>
      </c>
      <c r="S1016">
        <v>9</v>
      </c>
      <c r="T1016" t="s">
        <v>487</v>
      </c>
      <c r="U1016" t="s">
        <v>495</v>
      </c>
      <c r="V1016" t="s">
        <v>489</v>
      </c>
      <c r="Y1016" t="s">
        <v>490</v>
      </c>
      <c r="Z1016">
        <v>224.7</v>
      </c>
      <c r="AA1016">
        <v>0</v>
      </c>
    </row>
    <row r="1017" spans="1:27" x14ac:dyDescent="0.25">
      <c r="A1017" s="1">
        <v>45393</v>
      </c>
      <c r="B1017">
        <v>1895</v>
      </c>
      <c r="C1017">
        <v>5</v>
      </c>
      <c r="D1017">
        <v>2</v>
      </c>
      <c r="E1017">
        <v>3</v>
      </c>
      <c r="F1017">
        <v>2</v>
      </c>
      <c r="G1017">
        <v>2</v>
      </c>
      <c r="I1017">
        <v>25</v>
      </c>
      <c r="J1017" t="s">
        <v>12</v>
      </c>
      <c r="K1017">
        <v>65</v>
      </c>
      <c r="L1017" t="s">
        <v>42</v>
      </c>
      <c r="M1017" t="s">
        <v>47</v>
      </c>
      <c r="N1017" t="s">
        <v>486</v>
      </c>
      <c r="O1017">
        <v>592</v>
      </c>
      <c r="P1017">
        <v>132</v>
      </c>
      <c r="Q1017" s="1">
        <v>45401</v>
      </c>
      <c r="R1017" t="s">
        <v>495</v>
      </c>
      <c r="S1017">
        <v>2</v>
      </c>
      <c r="T1017" t="s">
        <v>492</v>
      </c>
      <c r="U1017" t="s">
        <v>488</v>
      </c>
      <c r="V1017" t="s">
        <v>489</v>
      </c>
      <c r="Y1017" t="s">
        <v>490</v>
      </c>
      <c r="Z1017">
        <v>506.8</v>
      </c>
      <c r="AA1017">
        <v>0</v>
      </c>
    </row>
    <row r="1018" spans="1:27" x14ac:dyDescent="0.25">
      <c r="A1018" s="1">
        <v>45393</v>
      </c>
      <c r="B1018">
        <v>1560</v>
      </c>
      <c r="C1018">
        <v>5</v>
      </c>
      <c r="D1018">
        <v>4</v>
      </c>
      <c r="E1018">
        <v>1</v>
      </c>
      <c r="F1018">
        <v>5</v>
      </c>
      <c r="G1018">
        <v>3</v>
      </c>
      <c r="I1018">
        <v>17</v>
      </c>
      <c r="J1018" t="s">
        <v>14</v>
      </c>
      <c r="K1018">
        <v>72</v>
      </c>
      <c r="L1018" t="s">
        <v>42</v>
      </c>
      <c r="M1018" t="s">
        <v>49</v>
      </c>
      <c r="N1018" t="s">
        <v>486</v>
      </c>
      <c r="O1018">
        <v>695</v>
      </c>
      <c r="P1018">
        <v>98</v>
      </c>
      <c r="Q1018" s="1">
        <v>45420</v>
      </c>
      <c r="R1018" t="s">
        <v>495</v>
      </c>
      <c r="S1018">
        <v>1</v>
      </c>
      <c r="T1018" t="s">
        <v>494</v>
      </c>
      <c r="U1018" t="s">
        <v>488</v>
      </c>
      <c r="V1018" t="s">
        <v>489</v>
      </c>
      <c r="Y1018" t="s">
        <v>490</v>
      </c>
      <c r="Z1018">
        <v>555.1</v>
      </c>
      <c r="AA1018">
        <v>0</v>
      </c>
    </row>
    <row r="1019" spans="1:27" x14ac:dyDescent="0.25">
      <c r="A1019" s="1">
        <v>45393</v>
      </c>
      <c r="B1019">
        <v>1351</v>
      </c>
      <c r="C1019">
        <v>5</v>
      </c>
      <c r="D1019">
        <v>3</v>
      </c>
      <c r="E1019">
        <v>2</v>
      </c>
      <c r="F1019">
        <v>5</v>
      </c>
      <c r="G1019">
        <v>1</v>
      </c>
      <c r="I1019">
        <v>31</v>
      </c>
      <c r="J1019" t="s">
        <v>11</v>
      </c>
      <c r="K1019">
        <v>23</v>
      </c>
      <c r="L1019" t="s">
        <v>42</v>
      </c>
      <c r="M1019" t="s">
        <v>43</v>
      </c>
      <c r="N1019" t="s">
        <v>491</v>
      </c>
      <c r="O1019">
        <v>507</v>
      </c>
      <c r="P1019">
        <v>167</v>
      </c>
      <c r="R1019" t="s">
        <v>488</v>
      </c>
      <c r="S1019">
        <v>2</v>
      </c>
      <c r="T1019" t="s">
        <v>492</v>
      </c>
      <c r="U1019" t="s">
        <v>488</v>
      </c>
      <c r="V1019" t="s">
        <v>497</v>
      </c>
      <c r="Y1019" t="s">
        <v>496</v>
      </c>
      <c r="Z1019">
        <v>506.8</v>
      </c>
      <c r="AA1019">
        <v>50</v>
      </c>
    </row>
    <row r="1020" spans="1:27" x14ac:dyDescent="0.25">
      <c r="A1020" s="1">
        <v>45689</v>
      </c>
      <c r="B1020">
        <v>1401</v>
      </c>
      <c r="C1020">
        <v>1</v>
      </c>
      <c r="D1020">
        <v>4</v>
      </c>
      <c r="E1020">
        <v>2</v>
      </c>
      <c r="F1020">
        <v>3</v>
      </c>
      <c r="G1020">
        <v>1</v>
      </c>
      <c r="I1020">
        <v>4</v>
      </c>
      <c r="J1020" t="s">
        <v>7</v>
      </c>
      <c r="K1020">
        <v>58</v>
      </c>
      <c r="L1020" t="s">
        <v>42</v>
      </c>
      <c r="M1020" t="s">
        <v>53</v>
      </c>
      <c r="N1020" t="s">
        <v>486</v>
      </c>
      <c r="O1020">
        <v>861</v>
      </c>
      <c r="P1020">
        <v>42</v>
      </c>
      <c r="Q1020" s="1">
        <v>45715</v>
      </c>
      <c r="R1020" t="s">
        <v>495</v>
      </c>
      <c r="S1020">
        <v>7</v>
      </c>
      <c r="T1020" t="s">
        <v>487</v>
      </c>
      <c r="U1020" t="s">
        <v>488</v>
      </c>
      <c r="V1020" t="s">
        <v>489</v>
      </c>
      <c r="Y1020" t="s">
        <v>490</v>
      </c>
      <c r="Z1020">
        <v>632.1</v>
      </c>
      <c r="AA1020">
        <v>0</v>
      </c>
    </row>
    <row r="1021" spans="1:27" x14ac:dyDescent="0.25">
      <c r="A1021" s="1">
        <v>45393</v>
      </c>
      <c r="B1021">
        <v>4237</v>
      </c>
      <c r="C1021">
        <v>5</v>
      </c>
      <c r="D1021">
        <v>2</v>
      </c>
      <c r="E1021">
        <v>3</v>
      </c>
      <c r="F1021">
        <v>2</v>
      </c>
      <c r="G1021">
        <v>3</v>
      </c>
      <c r="I1021">
        <v>5</v>
      </c>
      <c r="J1021" t="s">
        <v>13</v>
      </c>
      <c r="K1021">
        <v>34</v>
      </c>
      <c r="L1021" t="s">
        <v>42</v>
      </c>
      <c r="M1021" t="s">
        <v>49</v>
      </c>
      <c r="N1021" t="s">
        <v>486</v>
      </c>
      <c r="O1021">
        <v>670</v>
      </c>
      <c r="P1021">
        <v>196</v>
      </c>
      <c r="Q1021" s="1">
        <v>45408</v>
      </c>
      <c r="R1021" t="s">
        <v>495</v>
      </c>
      <c r="S1021">
        <v>2</v>
      </c>
      <c r="T1021" t="s">
        <v>494</v>
      </c>
      <c r="U1021" t="s">
        <v>495</v>
      </c>
      <c r="V1021" t="s">
        <v>489</v>
      </c>
      <c r="Y1021" t="s">
        <v>490</v>
      </c>
      <c r="Z1021">
        <v>606.20000000000005</v>
      </c>
      <c r="AA1021">
        <v>0</v>
      </c>
    </row>
    <row r="1022" spans="1:27" x14ac:dyDescent="0.25">
      <c r="A1022" s="1">
        <v>45394</v>
      </c>
      <c r="B1022">
        <v>3399</v>
      </c>
      <c r="C1022">
        <v>5</v>
      </c>
      <c r="D1022">
        <v>5</v>
      </c>
      <c r="E1022">
        <v>2</v>
      </c>
      <c r="F1022">
        <v>5</v>
      </c>
      <c r="G1022">
        <v>1</v>
      </c>
      <c r="I1022">
        <v>29</v>
      </c>
      <c r="J1022" t="s">
        <v>11</v>
      </c>
      <c r="K1022">
        <v>22</v>
      </c>
      <c r="L1022" t="s">
        <v>42</v>
      </c>
      <c r="M1022" t="s">
        <v>43</v>
      </c>
      <c r="N1022" t="s">
        <v>486</v>
      </c>
      <c r="O1022">
        <v>769</v>
      </c>
      <c r="P1022">
        <v>75</v>
      </c>
      <c r="Q1022" s="1">
        <v>45409</v>
      </c>
      <c r="R1022" t="s">
        <v>495</v>
      </c>
      <c r="S1022">
        <v>1</v>
      </c>
      <c r="T1022" t="s">
        <v>487</v>
      </c>
      <c r="U1022" t="s">
        <v>488</v>
      </c>
      <c r="V1022" t="s">
        <v>497</v>
      </c>
      <c r="Y1022" t="s">
        <v>490</v>
      </c>
      <c r="Z1022">
        <v>590.79999999999995</v>
      </c>
      <c r="AA1022">
        <v>0</v>
      </c>
    </row>
    <row r="1023" spans="1:27" x14ac:dyDescent="0.25">
      <c r="A1023" s="1">
        <v>45688</v>
      </c>
      <c r="B1023">
        <v>1436</v>
      </c>
      <c r="C1023">
        <v>1</v>
      </c>
      <c r="D1023">
        <v>1</v>
      </c>
      <c r="E1023">
        <v>2</v>
      </c>
      <c r="F1023">
        <v>4</v>
      </c>
      <c r="G1023">
        <v>2</v>
      </c>
      <c r="I1023">
        <v>4</v>
      </c>
      <c r="J1023" t="s">
        <v>7</v>
      </c>
      <c r="K1023">
        <v>75</v>
      </c>
      <c r="L1023" t="s">
        <v>42</v>
      </c>
      <c r="M1023" t="s">
        <v>60</v>
      </c>
      <c r="N1023" t="s">
        <v>486</v>
      </c>
      <c r="O1023">
        <v>107</v>
      </c>
      <c r="P1023">
        <v>146</v>
      </c>
      <c r="Q1023" s="1">
        <v>45704</v>
      </c>
      <c r="R1023" t="s">
        <v>495</v>
      </c>
      <c r="S1023">
        <v>7</v>
      </c>
      <c r="T1023" t="s">
        <v>494</v>
      </c>
      <c r="U1023" t="s">
        <v>488</v>
      </c>
      <c r="V1023" t="s">
        <v>489</v>
      </c>
      <c r="Y1023" t="s">
        <v>490</v>
      </c>
      <c r="Z1023">
        <v>177.1</v>
      </c>
      <c r="AA1023">
        <v>0</v>
      </c>
    </row>
    <row r="1024" spans="1:27" x14ac:dyDescent="0.25">
      <c r="A1024" s="1">
        <v>45688</v>
      </c>
      <c r="B1024">
        <v>4144</v>
      </c>
      <c r="C1024">
        <v>1</v>
      </c>
      <c r="D1024">
        <v>1</v>
      </c>
      <c r="E1024">
        <v>2</v>
      </c>
      <c r="F1024">
        <v>2</v>
      </c>
      <c r="G1024">
        <v>1</v>
      </c>
      <c r="I1024">
        <v>19</v>
      </c>
      <c r="J1024" t="s">
        <v>14</v>
      </c>
      <c r="K1024">
        <v>51</v>
      </c>
      <c r="L1024" t="s">
        <v>42</v>
      </c>
      <c r="M1024" t="s">
        <v>60</v>
      </c>
      <c r="N1024" t="s">
        <v>486</v>
      </c>
      <c r="O1024">
        <v>669</v>
      </c>
      <c r="P1024">
        <v>34</v>
      </c>
      <c r="R1024" t="s">
        <v>488</v>
      </c>
      <c r="S1024">
        <v>5</v>
      </c>
      <c r="T1024" t="s">
        <v>494</v>
      </c>
      <c r="U1024" t="s">
        <v>495</v>
      </c>
      <c r="V1024" t="s">
        <v>489</v>
      </c>
      <c r="W1024" s="1">
        <v>45695</v>
      </c>
      <c r="X1024" s="1">
        <v>45688</v>
      </c>
      <c r="Y1024" t="s">
        <v>493</v>
      </c>
      <c r="Z1024">
        <v>513.1</v>
      </c>
      <c r="AA1024">
        <v>30</v>
      </c>
    </row>
    <row r="1025" spans="1:27" x14ac:dyDescent="0.25">
      <c r="A1025" s="1">
        <v>45394</v>
      </c>
      <c r="B1025">
        <v>1996</v>
      </c>
      <c r="C1025">
        <v>5</v>
      </c>
      <c r="D1025">
        <v>4</v>
      </c>
      <c r="E1025">
        <v>1</v>
      </c>
      <c r="F1025">
        <v>5</v>
      </c>
      <c r="G1025">
        <v>2</v>
      </c>
      <c r="I1025">
        <v>30</v>
      </c>
      <c r="J1025" t="s">
        <v>11</v>
      </c>
      <c r="K1025">
        <v>55</v>
      </c>
      <c r="L1025" t="s">
        <v>42</v>
      </c>
      <c r="M1025" t="s">
        <v>43</v>
      </c>
      <c r="N1025" t="s">
        <v>492</v>
      </c>
      <c r="O1025">
        <v>673</v>
      </c>
      <c r="P1025">
        <v>28</v>
      </c>
      <c r="R1025" t="s">
        <v>488</v>
      </c>
      <c r="S1025">
        <v>2</v>
      </c>
      <c r="T1025" t="s">
        <v>494</v>
      </c>
      <c r="U1025" t="s">
        <v>495</v>
      </c>
      <c r="V1025" t="s">
        <v>489</v>
      </c>
      <c r="Y1025" t="s">
        <v>496</v>
      </c>
      <c r="Z1025">
        <v>525.70000000000005</v>
      </c>
      <c r="AA1025">
        <v>50</v>
      </c>
    </row>
    <row r="1026" spans="1:27" x14ac:dyDescent="0.25">
      <c r="A1026" s="1">
        <v>45394</v>
      </c>
      <c r="B1026">
        <v>758</v>
      </c>
      <c r="C1026">
        <v>5</v>
      </c>
      <c r="D1026">
        <v>3</v>
      </c>
      <c r="E1026">
        <v>2</v>
      </c>
      <c r="F1026">
        <v>4</v>
      </c>
      <c r="G1026">
        <v>2</v>
      </c>
      <c r="I1026">
        <v>8</v>
      </c>
      <c r="J1026" t="s">
        <v>13</v>
      </c>
      <c r="K1026">
        <v>20</v>
      </c>
      <c r="L1026" t="s">
        <v>42</v>
      </c>
      <c r="M1026" t="s">
        <v>43</v>
      </c>
      <c r="N1026" t="s">
        <v>491</v>
      </c>
      <c r="O1026">
        <v>740</v>
      </c>
      <c r="P1026">
        <v>41</v>
      </c>
      <c r="R1026" t="s">
        <v>488</v>
      </c>
      <c r="S1026">
        <v>1</v>
      </c>
      <c r="T1026" t="s">
        <v>487</v>
      </c>
      <c r="U1026" t="s">
        <v>488</v>
      </c>
      <c r="V1026" t="s">
        <v>497</v>
      </c>
      <c r="Y1026" t="s">
        <v>498</v>
      </c>
      <c r="Z1026">
        <v>553.70000000000005</v>
      </c>
      <c r="AA1026">
        <v>10</v>
      </c>
    </row>
    <row r="1027" spans="1:27" x14ac:dyDescent="0.25">
      <c r="A1027" s="1">
        <v>45688</v>
      </c>
      <c r="B1027">
        <v>619</v>
      </c>
      <c r="C1027">
        <v>1</v>
      </c>
      <c r="D1027">
        <v>2</v>
      </c>
      <c r="E1027">
        <v>2</v>
      </c>
      <c r="F1027">
        <v>3</v>
      </c>
      <c r="G1027">
        <v>1</v>
      </c>
      <c r="I1027">
        <v>4</v>
      </c>
      <c r="J1027" t="s">
        <v>7</v>
      </c>
      <c r="K1027">
        <v>78</v>
      </c>
      <c r="L1027" t="s">
        <v>42</v>
      </c>
      <c r="M1027" t="s">
        <v>49</v>
      </c>
      <c r="N1027" t="s">
        <v>492</v>
      </c>
      <c r="O1027">
        <v>981</v>
      </c>
      <c r="P1027">
        <v>162</v>
      </c>
      <c r="Q1027" s="1">
        <v>45704</v>
      </c>
      <c r="R1027" t="s">
        <v>495</v>
      </c>
      <c r="S1027">
        <v>1</v>
      </c>
      <c r="T1027" t="s">
        <v>492</v>
      </c>
      <c r="U1027" t="s">
        <v>488</v>
      </c>
      <c r="V1027" t="s">
        <v>489</v>
      </c>
      <c r="Y1027" t="s">
        <v>490</v>
      </c>
      <c r="Z1027">
        <v>800.1</v>
      </c>
      <c r="AA1027">
        <v>0</v>
      </c>
    </row>
    <row r="1028" spans="1:27" x14ac:dyDescent="0.25">
      <c r="A1028" s="1">
        <v>45688</v>
      </c>
      <c r="B1028">
        <v>3049</v>
      </c>
      <c r="C1028">
        <v>1</v>
      </c>
      <c r="D1028">
        <v>3</v>
      </c>
      <c r="E1028">
        <v>2</v>
      </c>
      <c r="F1028">
        <v>4</v>
      </c>
      <c r="G1028">
        <v>1</v>
      </c>
      <c r="I1028">
        <v>4</v>
      </c>
      <c r="J1028" t="s">
        <v>7</v>
      </c>
      <c r="K1028">
        <v>41</v>
      </c>
      <c r="L1028" t="s">
        <v>42</v>
      </c>
      <c r="M1028" t="s">
        <v>49</v>
      </c>
      <c r="N1028" t="s">
        <v>492</v>
      </c>
      <c r="O1028">
        <v>288</v>
      </c>
      <c r="P1028">
        <v>128</v>
      </c>
      <c r="R1028" t="s">
        <v>488</v>
      </c>
      <c r="S1028">
        <v>4</v>
      </c>
      <c r="T1028" t="s">
        <v>494</v>
      </c>
      <c r="U1028" t="s">
        <v>488</v>
      </c>
      <c r="V1028" t="s">
        <v>489</v>
      </c>
      <c r="W1028" s="1">
        <v>45690</v>
      </c>
      <c r="X1028" s="1">
        <v>45688</v>
      </c>
      <c r="Y1028" t="s">
        <v>493</v>
      </c>
      <c r="Z1028">
        <v>312.2</v>
      </c>
      <c r="AA1028">
        <v>30</v>
      </c>
    </row>
    <row r="1029" spans="1:27" x14ac:dyDescent="0.25">
      <c r="A1029" s="1">
        <v>45688</v>
      </c>
      <c r="B1029">
        <v>3719</v>
      </c>
      <c r="C1029">
        <v>1</v>
      </c>
      <c r="D1029">
        <v>3</v>
      </c>
      <c r="E1029">
        <v>2</v>
      </c>
      <c r="F1029">
        <v>4</v>
      </c>
      <c r="G1029">
        <v>2</v>
      </c>
      <c r="I1029">
        <v>10</v>
      </c>
      <c r="J1029" t="s">
        <v>5</v>
      </c>
      <c r="K1029">
        <v>34</v>
      </c>
      <c r="L1029" t="s">
        <v>42</v>
      </c>
      <c r="M1029" t="s">
        <v>60</v>
      </c>
      <c r="N1029" t="s">
        <v>492</v>
      </c>
      <c r="O1029">
        <v>808</v>
      </c>
      <c r="P1029">
        <v>37</v>
      </c>
      <c r="R1029" t="s">
        <v>488</v>
      </c>
      <c r="S1029">
        <v>9</v>
      </c>
      <c r="T1029" t="s">
        <v>487</v>
      </c>
      <c r="U1029" t="s">
        <v>488</v>
      </c>
      <c r="V1029" t="s">
        <v>497</v>
      </c>
      <c r="W1029" s="1">
        <v>45689</v>
      </c>
      <c r="X1029" s="1">
        <v>45688</v>
      </c>
      <c r="Y1029" t="s">
        <v>496</v>
      </c>
      <c r="Z1029">
        <v>626.5</v>
      </c>
      <c r="AA1029">
        <v>50</v>
      </c>
    </row>
    <row r="1030" spans="1:27" x14ac:dyDescent="0.25">
      <c r="A1030" s="1">
        <v>45688</v>
      </c>
      <c r="B1030">
        <v>1165</v>
      </c>
      <c r="C1030">
        <v>1</v>
      </c>
      <c r="D1030">
        <v>2</v>
      </c>
      <c r="E1030">
        <v>2</v>
      </c>
      <c r="F1030">
        <v>3</v>
      </c>
      <c r="G1030">
        <v>2</v>
      </c>
      <c r="I1030">
        <v>4</v>
      </c>
      <c r="J1030" t="s">
        <v>7</v>
      </c>
      <c r="K1030">
        <v>50</v>
      </c>
      <c r="L1030" t="s">
        <v>42</v>
      </c>
      <c r="M1030" t="s">
        <v>47</v>
      </c>
      <c r="N1030" t="s">
        <v>492</v>
      </c>
      <c r="O1030">
        <v>740</v>
      </c>
      <c r="P1030">
        <v>53</v>
      </c>
      <c r="R1030" t="s">
        <v>488</v>
      </c>
      <c r="S1030">
        <v>7</v>
      </c>
      <c r="T1030" t="s">
        <v>492</v>
      </c>
      <c r="U1030" t="s">
        <v>495</v>
      </c>
      <c r="V1030" t="s">
        <v>497</v>
      </c>
      <c r="W1030" s="1">
        <v>45691</v>
      </c>
      <c r="X1030" s="1">
        <v>45688</v>
      </c>
      <c r="Y1030" t="s">
        <v>498</v>
      </c>
      <c r="Z1030">
        <v>562.1</v>
      </c>
      <c r="AA1030">
        <v>10</v>
      </c>
    </row>
    <row r="1031" spans="1:27" x14ac:dyDescent="0.25">
      <c r="A1031" s="1">
        <v>45687</v>
      </c>
      <c r="B1031">
        <v>3306</v>
      </c>
      <c r="C1031">
        <v>1</v>
      </c>
      <c r="D1031">
        <v>3</v>
      </c>
      <c r="E1031">
        <v>2</v>
      </c>
      <c r="F1031">
        <v>4</v>
      </c>
      <c r="G1031">
        <v>3</v>
      </c>
      <c r="I1031">
        <v>4</v>
      </c>
      <c r="J1031" t="s">
        <v>7</v>
      </c>
      <c r="K1031">
        <v>39</v>
      </c>
      <c r="L1031" t="s">
        <v>42</v>
      </c>
      <c r="M1031" t="s">
        <v>47</v>
      </c>
      <c r="N1031" t="s">
        <v>492</v>
      </c>
      <c r="O1031">
        <v>355</v>
      </c>
      <c r="P1031">
        <v>42</v>
      </c>
      <c r="R1031" t="s">
        <v>488</v>
      </c>
      <c r="S1031">
        <v>2</v>
      </c>
      <c r="T1031" t="s">
        <v>494</v>
      </c>
      <c r="U1031" t="s">
        <v>495</v>
      </c>
      <c r="V1031" t="s">
        <v>497</v>
      </c>
      <c r="W1031" s="1">
        <v>45694</v>
      </c>
      <c r="X1031" s="1">
        <v>45687</v>
      </c>
      <c r="Y1031" t="s">
        <v>496</v>
      </c>
      <c r="Z1031">
        <v>312.89999999999998</v>
      </c>
      <c r="AA1031">
        <v>50</v>
      </c>
    </row>
    <row r="1032" spans="1:27" x14ac:dyDescent="0.25">
      <c r="A1032" s="1">
        <v>45687</v>
      </c>
      <c r="B1032">
        <v>2527</v>
      </c>
      <c r="C1032">
        <v>1</v>
      </c>
      <c r="D1032">
        <v>3</v>
      </c>
      <c r="E1032">
        <v>2</v>
      </c>
      <c r="F1032">
        <v>1</v>
      </c>
      <c r="G1032">
        <v>2</v>
      </c>
      <c r="I1032">
        <v>10</v>
      </c>
      <c r="J1032" t="s">
        <v>5</v>
      </c>
      <c r="K1032">
        <v>24</v>
      </c>
      <c r="L1032" t="s">
        <v>42</v>
      </c>
      <c r="M1032" t="s">
        <v>53</v>
      </c>
      <c r="N1032" t="s">
        <v>492</v>
      </c>
      <c r="O1032">
        <v>885</v>
      </c>
      <c r="P1032">
        <v>27</v>
      </c>
      <c r="Q1032" s="1">
        <v>45709</v>
      </c>
      <c r="R1032" t="s">
        <v>495</v>
      </c>
      <c r="S1032">
        <v>7</v>
      </c>
      <c r="T1032" t="s">
        <v>494</v>
      </c>
      <c r="U1032" t="s">
        <v>495</v>
      </c>
      <c r="V1032" t="s">
        <v>489</v>
      </c>
      <c r="Y1032" t="s">
        <v>490</v>
      </c>
      <c r="Z1032">
        <v>638.4</v>
      </c>
      <c r="AA1032">
        <v>0</v>
      </c>
    </row>
    <row r="1033" spans="1:27" x14ac:dyDescent="0.25">
      <c r="A1033" s="1">
        <v>45687</v>
      </c>
      <c r="B1033">
        <v>2156</v>
      </c>
      <c r="C1033">
        <v>1</v>
      </c>
      <c r="D1033">
        <v>3</v>
      </c>
      <c r="E1033">
        <v>2</v>
      </c>
      <c r="F1033">
        <v>1</v>
      </c>
      <c r="G1033">
        <v>3</v>
      </c>
      <c r="I1033">
        <v>4</v>
      </c>
      <c r="J1033" t="s">
        <v>7</v>
      </c>
      <c r="K1033">
        <v>74</v>
      </c>
      <c r="L1033" t="s">
        <v>42</v>
      </c>
      <c r="M1033" t="s">
        <v>53</v>
      </c>
      <c r="N1033" t="s">
        <v>492</v>
      </c>
      <c r="O1033">
        <v>75</v>
      </c>
      <c r="P1033">
        <v>133</v>
      </c>
      <c r="Q1033" s="1">
        <v>45706</v>
      </c>
      <c r="R1033" t="s">
        <v>495</v>
      </c>
      <c r="S1033">
        <v>7</v>
      </c>
      <c r="T1033" t="s">
        <v>487</v>
      </c>
      <c r="U1033" t="s">
        <v>488</v>
      </c>
      <c r="V1033" t="s">
        <v>497</v>
      </c>
      <c r="Y1033" t="s">
        <v>490</v>
      </c>
      <c r="Z1033">
        <v>145.6</v>
      </c>
      <c r="AA1033">
        <v>0</v>
      </c>
    </row>
    <row r="1034" spans="1:27" x14ac:dyDescent="0.25">
      <c r="A1034" s="1">
        <v>45395</v>
      </c>
      <c r="B1034">
        <v>1493</v>
      </c>
      <c r="C1034">
        <v>5</v>
      </c>
      <c r="D1034">
        <v>1</v>
      </c>
      <c r="E1034">
        <v>4</v>
      </c>
      <c r="F1034">
        <v>5</v>
      </c>
      <c r="G1034">
        <v>3</v>
      </c>
      <c r="I1034">
        <v>36</v>
      </c>
      <c r="J1034" t="s">
        <v>10</v>
      </c>
      <c r="K1034">
        <v>36</v>
      </c>
      <c r="L1034" t="s">
        <v>42</v>
      </c>
      <c r="M1034" t="s">
        <v>60</v>
      </c>
      <c r="N1034" t="s">
        <v>486</v>
      </c>
      <c r="O1034">
        <v>646</v>
      </c>
      <c r="P1034">
        <v>152</v>
      </c>
      <c r="Q1034" s="1">
        <v>45409</v>
      </c>
      <c r="R1034" t="s">
        <v>495</v>
      </c>
      <c r="S1034">
        <v>1</v>
      </c>
      <c r="T1034" t="s">
        <v>487</v>
      </c>
      <c r="U1034" t="s">
        <v>488</v>
      </c>
      <c r="V1034" t="s">
        <v>497</v>
      </c>
      <c r="Y1034" t="s">
        <v>490</v>
      </c>
      <c r="Z1034">
        <v>558.6</v>
      </c>
      <c r="AA1034">
        <v>0</v>
      </c>
    </row>
    <row r="1035" spans="1:27" x14ac:dyDescent="0.25">
      <c r="A1035" s="1">
        <v>45687</v>
      </c>
      <c r="B1035">
        <v>3268</v>
      </c>
      <c r="C1035">
        <v>1</v>
      </c>
      <c r="D1035">
        <v>3</v>
      </c>
      <c r="E1035">
        <v>2</v>
      </c>
      <c r="F1035">
        <v>1</v>
      </c>
      <c r="G1035">
        <v>1</v>
      </c>
      <c r="I1035">
        <v>4</v>
      </c>
      <c r="J1035" t="s">
        <v>7</v>
      </c>
      <c r="K1035">
        <v>21</v>
      </c>
      <c r="L1035" t="s">
        <v>42</v>
      </c>
      <c r="M1035" t="s">
        <v>60</v>
      </c>
      <c r="N1035" t="s">
        <v>492</v>
      </c>
      <c r="O1035">
        <v>791</v>
      </c>
      <c r="P1035">
        <v>155</v>
      </c>
      <c r="Q1035" s="1">
        <v>45710</v>
      </c>
      <c r="R1035" t="s">
        <v>495</v>
      </c>
      <c r="S1035">
        <v>3</v>
      </c>
      <c r="T1035" t="s">
        <v>487</v>
      </c>
      <c r="U1035" t="s">
        <v>488</v>
      </c>
      <c r="V1035" t="s">
        <v>489</v>
      </c>
      <c r="Y1035" t="s">
        <v>490</v>
      </c>
      <c r="Z1035">
        <v>662.2</v>
      </c>
      <c r="AA1035">
        <v>0</v>
      </c>
    </row>
    <row r="1036" spans="1:27" x14ac:dyDescent="0.25">
      <c r="A1036" s="1">
        <v>45687</v>
      </c>
      <c r="B1036">
        <v>3618</v>
      </c>
      <c r="C1036">
        <v>1</v>
      </c>
      <c r="D1036">
        <v>3</v>
      </c>
      <c r="E1036">
        <v>2</v>
      </c>
      <c r="F1036">
        <v>4</v>
      </c>
      <c r="G1036">
        <v>3</v>
      </c>
      <c r="I1036">
        <v>10</v>
      </c>
      <c r="J1036" t="s">
        <v>5</v>
      </c>
      <c r="K1036">
        <v>50</v>
      </c>
      <c r="L1036" t="s">
        <v>42</v>
      </c>
      <c r="M1036" t="s">
        <v>43</v>
      </c>
      <c r="N1036" t="s">
        <v>491</v>
      </c>
      <c r="O1036">
        <v>953</v>
      </c>
      <c r="P1036">
        <v>172</v>
      </c>
      <c r="Q1036" s="1">
        <v>45697</v>
      </c>
      <c r="R1036" t="s">
        <v>495</v>
      </c>
      <c r="S1036">
        <v>5</v>
      </c>
      <c r="T1036" t="s">
        <v>494</v>
      </c>
      <c r="U1036" t="s">
        <v>488</v>
      </c>
      <c r="V1036" t="s">
        <v>489</v>
      </c>
      <c r="Y1036" t="s">
        <v>490</v>
      </c>
      <c r="Z1036">
        <v>787.5</v>
      </c>
      <c r="AA1036">
        <v>0</v>
      </c>
    </row>
    <row r="1037" spans="1:27" x14ac:dyDescent="0.25">
      <c r="A1037" s="1">
        <v>45395</v>
      </c>
      <c r="B1037">
        <v>4499</v>
      </c>
      <c r="C1037">
        <v>5</v>
      </c>
      <c r="D1037">
        <v>3</v>
      </c>
      <c r="E1037">
        <v>4</v>
      </c>
      <c r="F1037">
        <v>4</v>
      </c>
      <c r="G1037">
        <v>1</v>
      </c>
      <c r="I1037">
        <v>5</v>
      </c>
      <c r="J1037" t="s">
        <v>13</v>
      </c>
      <c r="K1037">
        <v>31</v>
      </c>
      <c r="L1037" t="s">
        <v>42</v>
      </c>
      <c r="M1037" t="s">
        <v>60</v>
      </c>
      <c r="N1037" t="s">
        <v>491</v>
      </c>
      <c r="O1037">
        <v>260</v>
      </c>
      <c r="P1037">
        <v>188</v>
      </c>
      <c r="R1037" t="s">
        <v>488</v>
      </c>
      <c r="S1037">
        <v>2</v>
      </c>
      <c r="T1037" t="s">
        <v>487</v>
      </c>
      <c r="U1037" t="s">
        <v>495</v>
      </c>
      <c r="V1037" t="s">
        <v>489</v>
      </c>
      <c r="Y1037" t="s">
        <v>493</v>
      </c>
      <c r="Z1037">
        <v>334.6</v>
      </c>
      <c r="AA1037">
        <v>30</v>
      </c>
    </row>
    <row r="1038" spans="1:27" x14ac:dyDescent="0.25">
      <c r="A1038" s="1">
        <v>45687</v>
      </c>
      <c r="B1038">
        <v>4931</v>
      </c>
      <c r="C1038">
        <v>1</v>
      </c>
      <c r="D1038">
        <v>3</v>
      </c>
      <c r="E1038">
        <v>2</v>
      </c>
      <c r="F1038">
        <v>1</v>
      </c>
      <c r="G1038">
        <v>1</v>
      </c>
      <c r="I1038">
        <v>4</v>
      </c>
      <c r="J1038" t="s">
        <v>7</v>
      </c>
      <c r="K1038">
        <v>58</v>
      </c>
      <c r="L1038" t="s">
        <v>42</v>
      </c>
      <c r="M1038" t="s">
        <v>53</v>
      </c>
      <c r="N1038" t="s">
        <v>491</v>
      </c>
      <c r="O1038">
        <v>707</v>
      </c>
      <c r="P1038">
        <v>161</v>
      </c>
      <c r="Q1038" s="1">
        <v>45709</v>
      </c>
      <c r="R1038" t="s">
        <v>495</v>
      </c>
      <c r="S1038">
        <v>7</v>
      </c>
      <c r="T1038" t="s">
        <v>494</v>
      </c>
      <c r="U1038" t="s">
        <v>495</v>
      </c>
      <c r="V1038" t="s">
        <v>489</v>
      </c>
      <c r="Y1038" t="s">
        <v>490</v>
      </c>
      <c r="Z1038">
        <v>607.6</v>
      </c>
      <c r="AA1038">
        <v>0</v>
      </c>
    </row>
    <row r="1039" spans="1:27" x14ac:dyDescent="0.25">
      <c r="A1039" s="1">
        <v>45687</v>
      </c>
      <c r="B1039">
        <v>375</v>
      </c>
      <c r="C1039">
        <v>1</v>
      </c>
      <c r="D1039">
        <v>3</v>
      </c>
      <c r="E1039">
        <v>2</v>
      </c>
      <c r="F1039">
        <v>3</v>
      </c>
      <c r="G1039">
        <v>1</v>
      </c>
      <c r="I1039">
        <v>10</v>
      </c>
      <c r="J1039" t="s">
        <v>5</v>
      </c>
      <c r="K1039">
        <v>78</v>
      </c>
      <c r="L1039" t="s">
        <v>42</v>
      </c>
      <c r="M1039" t="s">
        <v>53</v>
      </c>
      <c r="N1039" t="s">
        <v>491</v>
      </c>
      <c r="O1039">
        <v>625</v>
      </c>
      <c r="P1039">
        <v>20</v>
      </c>
      <c r="Q1039" s="1">
        <v>45698</v>
      </c>
      <c r="R1039" t="s">
        <v>495</v>
      </c>
      <c r="S1039">
        <v>4</v>
      </c>
      <c r="T1039" t="s">
        <v>492</v>
      </c>
      <c r="U1039" t="s">
        <v>495</v>
      </c>
      <c r="V1039" t="s">
        <v>489</v>
      </c>
      <c r="Y1039" t="s">
        <v>490</v>
      </c>
      <c r="Z1039">
        <v>451.5</v>
      </c>
      <c r="AA1039">
        <v>0</v>
      </c>
    </row>
    <row r="1040" spans="1:27" x14ac:dyDescent="0.25">
      <c r="A1040" s="1">
        <v>45395</v>
      </c>
      <c r="B1040">
        <v>2758</v>
      </c>
      <c r="C1040">
        <v>5</v>
      </c>
      <c r="D1040">
        <v>3</v>
      </c>
      <c r="E1040">
        <v>1</v>
      </c>
      <c r="F1040">
        <v>2</v>
      </c>
      <c r="G1040">
        <v>3</v>
      </c>
      <c r="I1040">
        <v>15</v>
      </c>
      <c r="J1040" t="s">
        <v>9</v>
      </c>
      <c r="K1040">
        <v>18</v>
      </c>
      <c r="L1040" t="s">
        <v>42</v>
      </c>
      <c r="M1040" t="s">
        <v>43</v>
      </c>
      <c r="N1040" t="s">
        <v>486</v>
      </c>
      <c r="O1040">
        <v>831</v>
      </c>
      <c r="P1040">
        <v>144</v>
      </c>
      <c r="Q1040" s="1">
        <v>45407</v>
      </c>
      <c r="R1040" t="s">
        <v>495</v>
      </c>
      <c r="S1040">
        <v>1</v>
      </c>
      <c r="T1040" t="s">
        <v>494</v>
      </c>
      <c r="U1040" t="s">
        <v>495</v>
      </c>
      <c r="V1040" t="s">
        <v>489</v>
      </c>
      <c r="Y1040" t="s">
        <v>490</v>
      </c>
      <c r="Z1040">
        <v>682.5</v>
      </c>
      <c r="AA1040">
        <v>0</v>
      </c>
    </row>
    <row r="1041" spans="1:27" x14ac:dyDescent="0.25">
      <c r="A1041" s="1">
        <v>45686</v>
      </c>
      <c r="B1041">
        <v>772</v>
      </c>
      <c r="C1041">
        <v>1</v>
      </c>
      <c r="D1041">
        <v>3</v>
      </c>
      <c r="E1041">
        <v>2</v>
      </c>
      <c r="F1041">
        <v>1</v>
      </c>
      <c r="G1041">
        <v>1</v>
      </c>
      <c r="I1041">
        <v>10</v>
      </c>
      <c r="J1041" t="s">
        <v>5</v>
      </c>
      <c r="K1041">
        <v>29</v>
      </c>
      <c r="L1041" t="s">
        <v>42</v>
      </c>
      <c r="M1041" t="s">
        <v>43</v>
      </c>
      <c r="N1041" t="s">
        <v>486</v>
      </c>
      <c r="O1041">
        <v>414</v>
      </c>
      <c r="P1041">
        <v>39</v>
      </c>
      <c r="R1041" t="s">
        <v>488</v>
      </c>
      <c r="S1041">
        <v>8</v>
      </c>
      <c r="T1041" t="s">
        <v>487</v>
      </c>
      <c r="U1041" t="s">
        <v>495</v>
      </c>
      <c r="V1041" t="s">
        <v>497</v>
      </c>
      <c r="W1041" s="1">
        <v>45687</v>
      </c>
      <c r="X1041" s="1">
        <v>45686</v>
      </c>
      <c r="Y1041" t="s">
        <v>496</v>
      </c>
      <c r="Z1041">
        <v>352.1</v>
      </c>
      <c r="AA1041">
        <v>50</v>
      </c>
    </row>
    <row r="1042" spans="1:27" x14ac:dyDescent="0.25">
      <c r="A1042" s="1">
        <v>45396</v>
      </c>
      <c r="B1042">
        <v>1190</v>
      </c>
      <c r="C1042">
        <v>5</v>
      </c>
      <c r="D1042">
        <v>1</v>
      </c>
      <c r="E1042">
        <v>5</v>
      </c>
      <c r="F1042">
        <v>2</v>
      </c>
      <c r="G1042">
        <v>2</v>
      </c>
      <c r="I1042">
        <v>15</v>
      </c>
      <c r="J1042" t="s">
        <v>9</v>
      </c>
      <c r="K1042">
        <v>62</v>
      </c>
      <c r="L1042" t="s">
        <v>42</v>
      </c>
      <c r="M1042" t="s">
        <v>49</v>
      </c>
      <c r="N1042" t="s">
        <v>486</v>
      </c>
      <c r="O1042">
        <v>522</v>
      </c>
      <c r="P1042">
        <v>190</v>
      </c>
      <c r="Q1042" s="1">
        <v>45425</v>
      </c>
      <c r="R1042" t="s">
        <v>495</v>
      </c>
      <c r="S1042">
        <v>1</v>
      </c>
      <c r="T1042" t="s">
        <v>492</v>
      </c>
      <c r="U1042" t="s">
        <v>488</v>
      </c>
      <c r="V1042" t="s">
        <v>497</v>
      </c>
      <c r="Y1042" t="s">
        <v>490</v>
      </c>
      <c r="Z1042">
        <v>498.4</v>
      </c>
      <c r="AA1042">
        <v>0</v>
      </c>
    </row>
    <row r="1043" spans="1:27" x14ac:dyDescent="0.25">
      <c r="A1043" s="1">
        <v>45396</v>
      </c>
      <c r="B1043">
        <v>3558</v>
      </c>
      <c r="C1043">
        <v>5</v>
      </c>
      <c r="D1043">
        <v>2</v>
      </c>
      <c r="E1043">
        <v>3</v>
      </c>
      <c r="F1043">
        <v>2</v>
      </c>
      <c r="G1043">
        <v>3</v>
      </c>
      <c r="I1043">
        <v>20</v>
      </c>
      <c r="J1043" t="s">
        <v>14</v>
      </c>
      <c r="K1043">
        <v>30</v>
      </c>
      <c r="L1043" t="s">
        <v>42</v>
      </c>
      <c r="M1043" t="s">
        <v>49</v>
      </c>
      <c r="N1043" t="s">
        <v>486</v>
      </c>
      <c r="O1043">
        <v>584</v>
      </c>
      <c r="P1043">
        <v>167</v>
      </c>
      <c r="R1043" t="s">
        <v>488</v>
      </c>
      <c r="S1043">
        <v>2</v>
      </c>
      <c r="T1043" t="s">
        <v>492</v>
      </c>
      <c r="U1043" t="s">
        <v>488</v>
      </c>
      <c r="V1043" t="s">
        <v>497</v>
      </c>
      <c r="Y1043" t="s">
        <v>498</v>
      </c>
      <c r="Z1043">
        <v>532.70000000000005</v>
      </c>
      <c r="AA1043">
        <v>10</v>
      </c>
    </row>
    <row r="1044" spans="1:27" x14ac:dyDescent="0.25">
      <c r="A1044" s="1">
        <v>45396</v>
      </c>
      <c r="B1044">
        <v>3138</v>
      </c>
      <c r="C1044">
        <v>5</v>
      </c>
      <c r="D1044">
        <v>1</v>
      </c>
      <c r="E1044">
        <v>3</v>
      </c>
      <c r="F1044">
        <v>2</v>
      </c>
      <c r="G1044">
        <v>2</v>
      </c>
      <c r="I1044">
        <v>8</v>
      </c>
      <c r="J1044" t="s">
        <v>13</v>
      </c>
      <c r="K1044">
        <v>21</v>
      </c>
      <c r="L1044" t="s">
        <v>42</v>
      </c>
      <c r="M1044" t="s">
        <v>60</v>
      </c>
      <c r="N1044" t="s">
        <v>492</v>
      </c>
      <c r="O1044">
        <v>522</v>
      </c>
      <c r="P1044">
        <v>117</v>
      </c>
      <c r="R1044" t="s">
        <v>488</v>
      </c>
      <c r="S1044">
        <v>1</v>
      </c>
      <c r="T1044" t="s">
        <v>492</v>
      </c>
      <c r="U1044" t="s">
        <v>488</v>
      </c>
      <c r="V1044" t="s">
        <v>489</v>
      </c>
      <c r="Y1044" t="s">
        <v>493</v>
      </c>
      <c r="Z1044">
        <v>468.3</v>
      </c>
      <c r="AA1044">
        <v>30</v>
      </c>
    </row>
    <row r="1045" spans="1:27" x14ac:dyDescent="0.25">
      <c r="A1045" s="1">
        <v>45396</v>
      </c>
      <c r="B1045">
        <v>751</v>
      </c>
      <c r="C1045">
        <v>5</v>
      </c>
      <c r="D1045">
        <v>4</v>
      </c>
      <c r="E1045">
        <v>1</v>
      </c>
      <c r="F1045">
        <v>5</v>
      </c>
      <c r="G1045">
        <v>2</v>
      </c>
      <c r="I1045">
        <v>14</v>
      </c>
      <c r="J1045" t="s">
        <v>9</v>
      </c>
      <c r="K1045">
        <v>79</v>
      </c>
      <c r="L1045" t="s">
        <v>42</v>
      </c>
      <c r="M1045" t="s">
        <v>60</v>
      </c>
      <c r="N1045" t="s">
        <v>491</v>
      </c>
      <c r="O1045">
        <v>219</v>
      </c>
      <c r="P1045">
        <v>138</v>
      </c>
      <c r="R1045" t="s">
        <v>488</v>
      </c>
      <c r="S1045">
        <v>2</v>
      </c>
      <c r="T1045" t="s">
        <v>492</v>
      </c>
      <c r="U1045" t="s">
        <v>488</v>
      </c>
      <c r="V1045" t="s">
        <v>489</v>
      </c>
      <c r="Y1045" t="s">
        <v>493</v>
      </c>
      <c r="Z1045">
        <v>270.89999999999998</v>
      </c>
      <c r="AA1045">
        <v>30</v>
      </c>
    </row>
    <row r="1046" spans="1:27" x14ac:dyDescent="0.25">
      <c r="A1046" s="1">
        <v>45686</v>
      </c>
      <c r="B1046">
        <v>2684</v>
      </c>
      <c r="C1046">
        <v>1</v>
      </c>
      <c r="D1046">
        <v>3</v>
      </c>
      <c r="E1046">
        <v>2</v>
      </c>
      <c r="F1046">
        <v>1</v>
      </c>
      <c r="G1046">
        <v>3</v>
      </c>
      <c r="I1046">
        <v>10</v>
      </c>
      <c r="J1046" t="s">
        <v>5</v>
      </c>
      <c r="K1046">
        <v>42</v>
      </c>
      <c r="L1046" t="s">
        <v>42</v>
      </c>
      <c r="M1046" t="s">
        <v>49</v>
      </c>
      <c r="N1046" t="s">
        <v>492</v>
      </c>
      <c r="O1046">
        <v>563</v>
      </c>
      <c r="P1046">
        <v>21</v>
      </c>
      <c r="R1046" t="s">
        <v>488</v>
      </c>
      <c r="S1046">
        <v>10</v>
      </c>
      <c r="T1046" t="s">
        <v>492</v>
      </c>
      <c r="U1046" t="s">
        <v>495</v>
      </c>
      <c r="V1046" t="s">
        <v>489</v>
      </c>
      <c r="W1046" s="1">
        <v>45689</v>
      </c>
      <c r="X1046" s="1">
        <v>45686</v>
      </c>
      <c r="Y1046" t="s">
        <v>498</v>
      </c>
      <c r="Z1046">
        <v>415.8</v>
      </c>
      <c r="AA1046">
        <v>10</v>
      </c>
    </row>
    <row r="1047" spans="1:27" x14ac:dyDescent="0.25">
      <c r="A1047" s="1">
        <v>45396</v>
      </c>
      <c r="B1047">
        <v>4046</v>
      </c>
      <c r="C1047">
        <v>5</v>
      </c>
      <c r="D1047">
        <v>1</v>
      </c>
      <c r="E1047">
        <v>1</v>
      </c>
      <c r="F1047">
        <v>4</v>
      </c>
      <c r="G1047">
        <v>3</v>
      </c>
      <c r="I1047">
        <v>36</v>
      </c>
      <c r="J1047" t="s">
        <v>10</v>
      </c>
      <c r="K1047">
        <v>66</v>
      </c>
      <c r="L1047" t="s">
        <v>42</v>
      </c>
      <c r="M1047" t="s">
        <v>53</v>
      </c>
      <c r="N1047" t="s">
        <v>486</v>
      </c>
      <c r="O1047">
        <v>643</v>
      </c>
      <c r="P1047">
        <v>171</v>
      </c>
      <c r="Q1047" s="1">
        <v>45421</v>
      </c>
      <c r="R1047" t="s">
        <v>495</v>
      </c>
      <c r="S1047">
        <v>2</v>
      </c>
      <c r="T1047" t="s">
        <v>487</v>
      </c>
      <c r="U1047" t="s">
        <v>495</v>
      </c>
      <c r="V1047" t="s">
        <v>497</v>
      </c>
      <c r="Y1047" t="s">
        <v>490</v>
      </c>
      <c r="Z1047">
        <v>569.79999999999995</v>
      </c>
      <c r="AA1047">
        <v>0</v>
      </c>
    </row>
    <row r="1048" spans="1:27" x14ac:dyDescent="0.25">
      <c r="A1048" s="1">
        <v>45396</v>
      </c>
      <c r="B1048">
        <v>3085</v>
      </c>
      <c r="C1048">
        <v>5</v>
      </c>
      <c r="D1048">
        <v>1</v>
      </c>
      <c r="E1048">
        <v>4</v>
      </c>
      <c r="F1048">
        <v>2</v>
      </c>
      <c r="G1048">
        <v>3</v>
      </c>
      <c r="I1048">
        <v>14</v>
      </c>
      <c r="J1048" t="s">
        <v>9</v>
      </c>
      <c r="K1048">
        <v>57</v>
      </c>
      <c r="L1048" t="s">
        <v>42</v>
      </c>
      <c r="M1048" t="s">
        <v>47</v>
      </c>
      <c r="N1048" t="s">
        <v>486</v>
      </c>
      <c r="O1048">
        <v>720</v>
      </c>
      <c r="P1048">
        <v>182</v>
      </c>
      <c r="Q1048" s="1">
        <v>45407</v>
      </c>
      <c r="R1048" t="s">
        <v>495</v>
      </c>
      <c r="S1048">
        <v>1</v>
      </c>
      <c r="T1048" t="s">
        <v>492</v>
      </c>
      <c r="U1048" t="s">
        <v>495</v>
      </c>
      <c r="V1048" t="s">
        <v>497</v>
      </c>
      <c r="Y1048" t="s">
        <v>490</v>
      </c>
      <c r="Z1048">
        <v>631.4</v>
      </c>
      <c r="AA1048">
        <v>0</v>
      </c>
    </row>
    <row r="1049" spans="1:27" x14ac:dyDescent="0.25">
      <c r="A1049" s="1">
        <v>45686</v>
      </c>
      <c r="B1049">
        <v>475</v>
      </c>
      <c r="C1049">
        <v>1</v>
      </c>
      <c r="D1049">
        <v>3</v>
      </c>
      <c r="E1049">
        <v>2</v>
      </c>
      <c r="F1049">
        <v>3</v>
      </c>
      <c r="G1049">
        <v>1</v>
      </c>
      <c r="I1049">
        <v>4</v>
      </c>
      <c r="J1049" t="s">
        <v>7</v>
      </c>
      <c r="K1049">
        <v>68</v>
      </c>
      <c r="L1049" t="s">
        <v>42</v>
      </c>
      <c r="M1049" t="s">
        <v>43</v>
      </c>
      <c r="N1049" t="s">
        <v>486</v>
      </c>
      <c r="O1049">
        <v>984</v>
      </c>
      <c r="P1049">
        <v>51</v>
      </c>
      <c r="Q1049" s="1">
        <v>45697</v>
      </c>
      <c r="R1049" t="s">
        <v>495</v>
      </c>
      <c r="S1049">
        <v>7</v>
      </c>
      <c r="T1049" t="s">
        <v>492</v>
      </c>
      <c r="U1049" t="s">
        <v>495</v>
      </c>
      <c r="V1049" t="s">
        <v>489</v>
      </c>
      <c r="Y1049" t="s">
        <v>490</v>
      </c>
      <c r="Z1049">
        <v>724.5</v>
      </c>
      <c r="AA1049">
        <v>0</v>
      </c>
    </row>
    <row r="1050" spans="1:27" x14ac:dyDescent="0.25">
      <c r="A1050" s="1">
        <v>45396</v>
      </c>
      <c r="B1050">
        <v>4144</v>
      </c>
      <c r="C1050">
        <v>5</v>
      </c>
      <c r="D1050">
        <v>5</v>
      </c>
      <c r="E1050">
        <v>3</v>
      </c>
      <c r="F1050">
        <v>5</v>
      </c>
      <c r="G1050">
        <v>3</v>
      </c>
      <c r="I1050">
        <v>19</v>
      </c>
      <c r="J1050" t="s">
        <v>14</v>
      </c>
      <c r="K1050">
        <v>51</v>
      </c>
      <c r="L1050" t="s">
        <v>42</v>
      </c>
      <c r="M1050" t="s">
        <v>60</v>
      </c>
      <c r="N1050" t="s">
        <v>491</v>
      </c>
      <c r="O1050">
        <v>537</v>
      </c>
      <c r="P1050">
        <v>141</v>
      </c>
      <c r="R1050" t="s">
        <v>488</v>
      </c>
      <c r="S1050">
        <v>1</v>
      </c>
      <c r="T1050" t="s">
        <v>494</v>
      </c>
      <c r="U1050" t="s">
        <v>495</v>
      </c>
      <c r="V1050" t="s">
        <v>489</v>
      </c>
      <c r="Y1050" t="s">
        <v>498</v>
      </c>
      <c r="Z1050">
        <v>481.6</v>
      </c>
      <c r="AA1050">
        <v>10</v>
      </c>
    </row>
    <row r="1051" spans="1:27" x14ac:dyDescent="0.25">
      <c r="A1051" s="1">
        <v>45396</v>
      </c>
      <c r="B1051">
        <v>3320</v>
      </c>
      <c r="C1051">
        <v>5</v>
      </c>
      <c r="D1051">
        <v>5</v>
      </c>
      <c r="E1051">
        <v>1</v>
      </c>
      <c r="F1051">
        <v>2</v>
      </c>
      <c r="G1051">
        <v>2</v>
      </c>
      <c r="I1051">
        <v>28</v>
      </c>
      <c r="J1051" t="s">
        <v>12</v>
      </c>
      <c r="K1051">
        <v>45</v>
      </c>
      <c r="L1051" t="s">
        <v>42</v>
      </c>
      <c r="M1051" t="s">
        <v>49</v>
      </c>
      <c r="N1051" t="s">
        <v>486</v>
      </c>
      <c r="O1051">
        <v>951</v>
      </c>
      <c r="P1051">
        <v>35</v>
      </c>
      <c r="Q1051" s="1">
        <v>45421</v>
      </c>
      <c r="R1051" t="s">
        <v>495</v>
      </c>
      <c r="S1051">
        <v>2</v>
      </c>
      <c r="T1051" t="s">
        <v>492</v>
      </c>
      <c r="U1051" t="s">
        <v>495</v>
      </c>
      <c r="V1051" t="s">
        <v>497</v>
      </c>
      <c r="Y1051" t="s">
        <v>490</v>
      </c>
      <c r="Z1051">
        <v>690.2</v>
      </c>
      <c r="AA1051">
        <v>0</v>
      </c>
    </row>
    <row r="1052" spans="1:27" x14ac:dyDescent="0.25">
      <c r="A1052" s="1">
        <v>45397</v>
      </c>
      <c r="B1052">
        <v>3458</v>
      </c>
      <c r="C1052">
        <v>5</v>
      </c>
      <c r="D1052">
        <v>4</v>
      </c>
      <c r="E1052">
        <v>1</v>
      </c>
      <c r="F1052">
        <v>5</v>
      </c>
      <c r="G1052">
        <v>2</v>
      </c>
      <c r="I1052">
        <v>24</v>
      </c>
      <c r="J1052" t="s">
        <v>16</v>
      </c>
      <c r="K1052">
        <v>48</v>
      </c>
      <c r="L1052" t="s">
        <v>42</v>
      </c>
      <c r="M1052" t="s">
        <v>43</v>
      </c>
      <c r="N1052" t="s">
        <v>492</v>
      </c>
      <c r="O1052">
        <v>201</v>
      </c>
      <c r="P1052">
        <v>141</v>
      </c>
      <c r="R1052" t="s">
        <v>488</v>
      </c>
      <c r="S1052">
        <v>1</v>
      </c>
      <c r="T1052" t="s">
        <v>494</v>
      </c>
      <c r="U1052" t="s">
        <v>488</v>
      </c>
      <c r="V1052" t="s">
        <v>489</v>
      </c>
      <c r="Y1052" t="s">
        <v>498</v>
      </c>
      <c r="Z1052">
        <v>246.4</v>
      </c>
      <c r="AA1052">
        <v>10</v>
      </c>
    </row>
    <row r="1053" spans="1:27" x14ac:dyDescent="0.25">
      <c r="A1053" s="1">
        <v>45397</v>
      </c>
      <c r="B1053">
        <v>649</v>
      </c>
      <c r="C1053">
        <v>5</v>
      </c>
      <c r="D1053">
        <v>1</v>
      </c>
      <c r="E1053">
        <v>5</v>
      </c>
      <c r="F1053">
        <v>1</v>
      </c>
      <c r="G1053">
        <v>2</v>
      </c>
      <c r="I1053">
        <v>22</v>
      </c>
      <c r="J1053" t="s">
        <v>16</v>
      </c>
      <c r="K1053">
        <v>25</v>
      </c>
      <c r="L1053" t="s">
        <v>42</v>
      </c>
      <c r="M1053" t="s">
        <v>53</v>
      </c>
      <c r="N1053" t="s">
        <v>486</v>
      </c>
      <c r="O1053">
        <v>431</v>
      </c>
      <c r="P1053">
        <v>99</v>
      </c>
      <c r="R1053" t="s">
        <v>488</v>
      </c>
      <c r="S1053">
        <v>2</v>
      </c>
      <c r="T1053" t="s">
        <v>494</v>
      </c>
      <c r="U1053" t="s">
        <v>488</v>
      </c>
      <c r="V1053" t="s">
        <v>489</v>
      </c>
      <c r="Y1053" t="s">
        <v>496</v>
      </c>
      <c r="Z1053">
        <v>406</v>
      </c>
      <c r="AA1053">
        <v>50</v>
      </c>
    </row>
    <row r="1054" spans="1:27" x14ac:dyDescent="0.25">
      <c r="A1054" s="1">
        <v>45686</v>
      </c>
      <c r="B1054">
        <v>4101</v>
      </c>
      <c r="C1054">
        <v>1</v>
      </c>
      <c r="D1054">
        <v>3</v>
      </c>
      <c r="E1054">
        <v>2</v>
      </c>
      <c r="F1054">
        <v>3</v>
      </c>
      <c r="G1054">
        <v>2</v>
      </c>
      <c r="I1054">
        <v>10</v>
      </c>
      <c r="J1054" t="s">
        <v>5</v>
      </c>
      <c r="K1054">
        <v>36</v>
      </c>
      <c r="L1054" t="s">
        <v>42</v>
      </c>
      <c r="M1054" t="s">
        <v>43</v>
      </c>
      <c r="N1054" t="s">
        <v>486</v>
      </c>
      <c r="O1054">
        <v>817</v>
      </c>
      <c r="P1054">
        <v>37</v>
      </c>
      <c r="Q1054" s="1">
        <v>45701</v>
      </c>
      <c r="R1054" t="s">
        <v>495</v>
      </c>
      <c r="S1054">
        <v>4</v>
      </c>
      <c r="T1054" t="s">
        <v>492</v>
      </c>
      <c r="U1054" t="s">
        <v>495</v>
      </c>
      <c r="V1054" t="s">
        <v>489</v>
      </c>
      <c r="Y1054" t="s">
        <v>490</v>
      </c>
      <c r="Z1054">
        <v>597.79999999999995</v>
      </c>
      <c r="AA1054">
        <v>0</v>
      </c>
    </row>
    <row r="1055" spans="1:27" x14ac:dyDescent="0.25">
      <c r="A1055" s="1">
        <v>45397</v>
      </c>
      <c r="B1055">
        <v>3443</v>
      </c>
      <c r="C1055">
        <v>5</v>
      </c>
      <c r="D1055">
        <v>5</v>
      </c>
      <c r="E1055">
        <v>2</v>
      </c>
      <c r="F1055">
        <v>2</v>
      </c>
      <c r="G1055">
        <v>3</v>
      </c>
      <c r="I1055">
        <v>8</v>
      </c>
      <c r="J1055" t="s">
        <v>13</v>
      </c>
      <c r="K1055">
        <v>43</v>
      </c>
      <c r="L1055" t="s">
        <v>42</v>
      </c>
      <c r="M1055" t="s">
        <v>47</v>
      </c>
      <c r="N1055" t="s">
        <v>486</v>
      </c>
      <c r="O1055">
        <v>778</v>
      </c>
      <c r="P1055">
        <v>25</v>
      </c>
      <c r="Q1055" s="1">
        <v>45406</v>
      </c>
      <c r="R1055" t="s">
        <v>495</v>
      </c>
      <c r="S1055">
        <v>2</v>
      </c>
      <c r="T1055" t="s">
        <v>487</v>
      </c>
      <c r="U1055" t="s">
        <v>495</v>
      </c>
      <c r="V1055" t="s">
        <v>489</v>
      </c>
      <c r="Y1055" t="s">
        <v>490</v>
      </c>
      <c r="Z1055">
        <v>562.1</v>
      </c>
      <c r="AA1055">
        <v>0</v>
      </c>
    </row>
    <row r="1056" spans="1:27" x14ac:dyDescent="0.25">
      <c r="A1056" s="1">
        <v>45686</v>
      </c>
      <c r="B1056">
        <v>4434</v>
      </c>
      <c r="C1056">
        <v>1</v>
      </c>
      <c r="D1056">
        <v>3</v>
      </c>
      <c r="E1056">
        <v>2</v>
      </c>
      <c r="F1056">
        <v>5</v>
      </c>
      <c r="G1056">
        <v>2</v>
      </c>
      <c r="I1056">
        <v>4</v>
      </c>
      <c r="J1056" t="s">
        <v>7</v>
      </c>
      <c r="K1056">
        <v>66</v>
      </c>
      <c r="L1056" t="s">
        <v>42</v>
      </c>
      <c r="M1056" t="s">
        <v>43</v>
      </c>
      <c r="N1056" t="s">
        <v>492</v>
      </c>
      <c r="O1056">
        <v>412</v>
      </c>
      <c r="P1056">
        <v>64</v>
      </c>
      <c r="R1056" t="s">
        <v>488</v>
      </c>
      <c r="S1056">
        <v>9</v>
      </c>
      <c r="T1056" t="s">
        <v>487</v>
      </c>
      <c r="U1056" t="s">
        <v>495</v>
      </c>
      <c r="V1056" t="s">
        <v>489</v>
      </c>
      <c r="W1056" s="1">
        <v>45690</v>
      </c>
      <c r="X1056" s="1">
        <v>45686</v>
      </c>
      <c r="Y1056" t="s">
        <v>496</v>
      </c>
      <c r="Z1056">
        <v>368.2</v>
      </c>
      <c r="AA1056">
        <v>50</v>
      </c>
    </row>
    <row r="1057" spans="1:27" x14ac:dyDescent="0.25">
      <c r="A1057" s="1">
        <v>45685</v>
      </c>
      <c r="B1057">
        <v>3015</v>
      </c>
      <c r="C1057">
        <v>1</v>
      </c>
      <c r="D1057">
        <v>3</v>
      </c>
      <c r="E1057">
        <v>2</v>
      </c>
      <c r="F1057">
        <v>1</v>
      </c>
      <c r="G1057">
        <v>3</v>
      </c>
      <c r="I1057">
        <v>4</v>
      </c>
      <c r="J1057" t="s">
        <v>7</v>
      </c>
      <c r="K1057">
        <v>22</v>
      </c>
      <c r="L1057" t="s">
        <v>42</v>
      </c>
      <c r="M1057" t="s">
        <v>47</v>
      </c>
      <c r="N1057" t="s">
        <v>486</v>
      </c>
      <c r="O1057">
        <v>158</v>
      </c>
      <c r="P1057">
        <v>141</v>
      </c>
      <c r="R1057" t="s">
        <v>488</v>
      </c>
      <c r="S1057">
        <v>7</v>
      </c>
      <c r="T1057" t="s">
        <v>494</v>
      </c>
      <c r="U1057" t="s">
        <v>495</v>
      </c>
      <c r="V1057" t="s">
        <v>489</v>
      </c>
      <c r="W1057" s="1">
        <v>45693</v>
      </c>
      <c r="X1057" s="1">
        <v>45685</v>
      </c>
      <c r="Y1057" t="s">
        <v>496</v>
      </c>
      <c r="Z1057">
        <v>244.3</v>
      </c>
      <c r="AA1057">
        <v>50</v>
      </c>
    </row>
    <row r="1058" spans="1:27" x14ac:dyDescent="0.25">
      <c r="A1058" s="1">
        <v>45397</v>
      </c>
      <c r="B1058">
        <v>4450</v>
      </c>
      <c r="C1058">
        <v>5</v>
      </c>
      <c r="D1058">
        <v>5</v>
      </c>
      <c r="E1058">
        <v>4</v>
      </c>
      <c r="F1058">
        <v>3</v>
      </c>
      <c r="G1058">
        <v>1</v>
      </c>
      <c r="I1058">
        <v>28</v>
      </c>
      <c r="J1058" t="s">
        <v>12</v>
      </c>
      <c r="K1058">
        <v>71</v>
      </c>
      <c r="L1058" t="s">
        <v>42</v>
      </c>
      <c r="M1058" t="s">
        <v>47</v>
      </c>
      <c r="N1058" t="s">
        <v>486</v>
      </c>
      <c r="O1058">
        <v>818</v>
      </c>
      <c r="P1058">
        <v>116</v>
      </c>
      <c r="Q1058" s="1">
        <v>45411</v>
      </c>
      <c r="R1058" t="s">
        <v>495</v>
      </c>
      <c r="S1058">
        <v>1</v>
      </c>
      <c r="T1058" t="s">
        <v>487</v>
      </c>
      <c r="U1058" t="s">
        <v>495</v>
      </c>
      <c r="V1058" t="s">
        <v>489</v>
      </c>
      <c r="Y1058" t="s">
        <v>490</v>
      </c>
      <c r="Z1058">
        <v>653.79999999999995</v>
      </c>
      <c r="AA1058">
        <v>0</v>
      </c>
    </row>
    <row r="1059" spans="1:27" x14ac:dyDescent="0.25">
      <c r="A1059" s="1">
        <v>45397</v>
      </c>
      <c r="B1059">
        <v>1903</v>
      </c>
      <c r="C1059">
        <v>5</v>
      </c>
      <c r="D1059">
        <v>3</v>
      </c>
      <c r="E1059">
        <v>4</v>
      </c>
      <c r="F1059">
        <v>5</v>
      </c>
      <c r="G1059">
        <v>1</v>
      </c>
      <c r="I1059">
        <v>2</v>
      </c>
      <c r="J1059" t="s">
        <v>7</v>
      </c>
      <c r="K1059">
        <v>71</v>
      </c>
      <c r="L1059" t="s">
        <v>42</v>
      </c>
      <c r="M1059" t="s">
        <v>53</v>
      </c>
      <c r="N1059" t="s">
        <v>486</v>
      </c>
      <c r="O1059">
        <v>802</v>
      </c>
      <c r="P1059">
        <v>25</v>
      </c>
      <c r="Q1059" s="1">
        <v>45412</v>
      </c>
      <c r="R1059" t="s">
        <v>495</v>
      </c>
      <c r="S1059">
        <v>2</v>
      </c>
      <c r="T1059" t="s">
        <v>487</v>
      </c>
      <c r="U1059" t="s">
        <v>488</v>
      </c>
      <c r="V1059" t="s">
        <v>489</v>
      </c>
      <c r="Y1059" t="s">
        <v>490</v>
      </c>
      <c r="Z1059">
        <v>578.9</v>
      </c>
      <c r="AA1059">
        <v>0</v>
      </c>
    </row>
    <row r="1060" spans="1:27" x14ac:dyDescent="0.25">
      <c r="A1060" s="1">
        <v>45397</v>
      </c>
      <c r="B1060">
        <v>5</v>
      </c>
      <c r="C1060">
        <v>5</v>
      </c>
      <c r="D1060">
        <v>1</v>
      </c>
      <c r="E1060">
        <v>2</v>
      </c>
      <c r="F1060">
        <v>2</v>
      </c>
      <c r="G1060">
        <v>3</v>
      </c>
      <c r="I1060">
        <v>9</v>
      </c>
      <c r="J1060" t="s">
        <v>5</v>
      </c>
      <c r="K1060">
        <v>20</v>
      </c>
      <c r="L1060" t="s">
        <v>42</v>
      </c>
      <c r="M1060" t="s">
        <v>47</v>
      </c>
      <c r="N1060" t="s">
        <v>486</v>
      </c>
      <c r="O1060">
        <v>621</v>
      </c>
      <c r="P1060">
        <v>27</v>
      </c>
      <c r="Q1060" s="1">
        <v>45425</v>
      </c>
      <c r="R1060" t="s">
        <v>495</v>
      </c>
      <c r="S1060">
        <v>1</v>
      </c>
      <c r="T1060" t="s">
        <v>492</v>
      </c>
      <c r="U1060" t="s">
        <v>488</v>
      </c>
      <c r="V1060" t="s">
        <v>497</v>
      </c>
      <c r="Y1060" t="s">
        <v>490</v>
      </c>
      <c r="Z1060">
        <v>453.6</v>
      </c>
      <c r="AA1060">
        <v>0</v>
      </c>
    </row>
    <row r="1061" spans="1:27" x14ac:dyDescent="0.25">
      <c r="A1061" s="1">
        <v>45397</v>
      </c>
      <c r="B1061">
        <v>1809</v>
      </c>
      <c r="C1061">
        <v>5</v>
      </c>
      <c r="D1061">
        <v>5</v>
      </c>
      <c r="E1061">
        <v>4</v>
      </c>
      <c r="F1061">
        <v>5</v>
      </c>
      <c r="G1061">
        <v>2</v>
      </c>
      <c r="I1061">
        <v>34</v>
      </c>
      <c r="J1061" t="s">
        <v>10</v>
      </c>
      <c r="K1061">
        <v>76</v>
      </c>
      <c r="L1061" t="s">
        <v>42</v>
      </c>
      <c r="M1061" t="s">
        <v>49</v>
      </c>
      <c r="N1061" t="s">
        <v>491</v>
      </c>
      <c r="O1061">
        <v>413</v>
      </c>
      <c r="P1061">
        <v>33</v>
      </c>
      <c r="R1061" t="s">
        <v>488</v>
      </c>
      <c r="S1061">
        <v>2</v>
      </c>
      <c r="T1061" t="s">
        <v>494</v>
      </c>
      <c r="U1061" t="s">
        <v>488</v>
      </c>
      <c r="V1061" t="s">
        <v>489</v>
      </c>
      <c r="Y1061" t="s">
        <v>498</v>
      </c>
      <c r="Z1061">
        <v>319.2</v>
      </c>
      <c r="AA1061">
        <v>10</v>
      </c>
    </row>
    <row r="1062" spans="1:27" x14ac:dyDescent="0.25">
      <c r="A1062" s="1">
        <v>45685</v>
      </c>
      <c r="B1062">
        <v>2581</v>
      </c>
      <c r="C1062">
        <v>1</v>
      </c>
      <c r="D1062">
        <v>3</v>
      </c>
      <c r="E1062">
        <v>2</v>
      </c>
      <c r="F1062">
        <v>2</v>
      </c>
      <c r="G1062">
        <v>2</v>
      </c>
      <c r="I1062">
        <v>4</v>
      </c>
      <c r="J1062" t="s">
        <v>7</v>
      </c>
      <c r="K1062">
        <v>54</v>
      </c>
      <c r="L1062" t="s">
        <v>42</v>
      </c>
      <c r="M1062" t="s">
        <v>43</v>
      </c>
      <c r="N1062" t="s">
        <v>492</v>
      </c>
      <c r="O1062">
        <v>474</v>
      </c>
      <c r="P1062">
        <v>193</v>
      </c>
      <c r="Q1062" s="1">
        <v>45692</v>
      </c>
      <c r="R1062" t="s">
        <v>495</v>
      </c>
      <c r="S1062">
        <v>7</v>
      </c>
      <c r="T1062" t="s">
        <v>494</v>
      </c>
      <c r="U1062" t="s">
        <v>495</v>
      </c>
      <c r="V1062" t="s">
        <v>489</v>
      </c>
      <c r="Y1062" t="s">
        <v>490</v>
      </c>
      <c r="Z1062">
        <v>466.9</v>
      </c>
      <c r="AA1062">
        <v>0</v>
      </c>
    </row>
    <row r="1063" spans="1:27" x14ac:dyDescent="0.25">
      <c r="A1063" s="1">
        <v>45685</v>
      </c>
      <c r="B1063">
        <v>3670</v>
      </c>
      <c r="C1063">
        <v>1</v>
      </c>
      <c r="D1063">
        <v>3</v>
      </c>
      <c r="E1063">
        <v>2</v>
      </c>
      <c r="F1063">
        <v>3</v>
      </c>
      <c r="G1063">
        <v>3</v>
      </c>
      <c r="I1063">
        <v>10</v>
      </c>
      <c r="J1063" t="s">
        <v>5</v>
      </c>
      <c r="K1063">
        <v>74</v>
      </c>
      <c r="L1063" t="s">
        <v>42</v>
      </c>
      <c r="M1063" t="s">
        <v>43</v>
      </c>
      <c r="N1063" t="s">
        <v>486</v>
      </c>
      <c r="O1063">
        <v>303</v>
      </c>
      <c r="P1063">
        <v>50</v>
      </c>
      <c r="Q1063" s="1">
        <v>45712</v>
      </c>
      <c r="R1063" t="s">
        <v>495</v>
      </c>
      <c r="S1063">
        <v>9</v>
      </c>
      <c r="T1063" t="s">
        <v>494</v>
      </c>
      <c r="U1063" t="s">
        <v>495</v>
      </c>
      <c r="V1063" t="s">
        <v>497</v>
      </c>
      <c r="Y1063" t="s">
        <v>490</v>
      </c>
      <c r="Z1063">
        <v>247.1</v>
      </c>
      <c r="AA1063">
        <v>0</v>
      </c>
    </row>
    <row r="1064" spans="1:27" x14ac:dyDescent="0.25">
      <c r="A1064" s="1">
        <v>45685</v>
      </c>
      <c r="B1064">
        <v>2911</v>
      </c>
      <c r="C1064">
        <v>1</v>
      </c>
      <c r="D1064">
        <v>3</v>
      </c>
      <c r="E1064">
        <v>2</v>
      </c>
      <c r="F1064">
        <v>1</v>
      </c>
      <c r="G1064">
        <v>1</v>
      </c>
      <c r="I1064">
        <v>4</v>
      </c>
      <c r="J1064" t="s">
        <v>7</v>
      </c>
      <c r="K1064">
        <v>31</v>
      </c>
      <c r="L1064" t="s">
        <v>42</v>
      </c>
      <c r="M1064" t="s">
        <v>60</v>
      </c>
      <c r="N1064" t="s">
        <v>492</v>
      </c>
      <c r="O1064">
        <v>223</v>
      </c>
      <c r="P1064">
        <v>120</v>
      </c>
      <c r="R1064" t="s">
        <v>488</v>
      </c>
      <c r="S1064">
        <v>7</v>
      </c>
      <c r="T1064" t="s">
        <v>487</v>
      </c>
      <c r="U1064" t="s">
        <v>495</v>
      </c>
      <c r="V1064" t="s">
        <v>497</v>
      </c>
      <c r="W1064" s="1">
        <v>45687</v>
      </c>
      <c r="X1064" s="1">
        <v>45685</v>
      </c>
      <c r="Y1064" t="s">
        <v>496</v>
      </c>
      <c r="Z1064">
        <v>275.10000000000002</v>
      </c>
      <c r="AA1064">
        <v>50</v>
      </c>
    </row>
    <row r="1065" spans="1:27" x14ac:dyDescent="0.25">
      <c r="A1065" s="1">
        <v>45398</v>
      </c>
      <c r="B1065">
        <v>2865</v>
      </c>
      <c r="C1065">
        <v>5</v>
      </c>
      <c r="D1065">
        <v>2</v>
      </c>
      <c r="E1065">
        <v>4</v>
      </c>
      <c r="F1065">
        <v>2</v>
      </c>
      <c r="G1065">
        <v>3</v>
      </c>
      <c r="I1065">
        <v>12</v>
      </c>
      <c r="J1065" t="s">
        <v>5</v>
      </c>
      <c r="K1065">
        <v>71</v>
      </c>
      <c r="L1065" t="s">
        <v>42</v>
      </c>
      <c r="M1065" t="s">
        <v>43</v>
      </c>
      <c r="N1065" t="s">
        <v>486</v>
      </c>
      <c r="O1065">
        <v>146</v>
      </c>
      <c r="P1065">
        <v>104</v>
      </c>
      <c r="R1065" t="s">
        <v>488</v>
      </c>
      <c r="S1065">
        <v>2</v>
      </c>
      <c r="T1065" t="s">
        <v>487</v>
      </c>
      <c r="U1065" t="s">
        <v>495</v>
      </c>
      <c r="V1065" t="s">
        <v>497</v>
      </c>
      <c r="Y1065" t="s">
        <v>493</v>
      </c>
      <c r="Z1065">
        <v>196</v>
      </c>
      <c r="AA1065">
        <v>30</v>
      </c>
    </row>
    <row r="1066" spans="1:27" x14ac:dyDescent="0.25">
      <c r="A1066" s="1">
        <v>45684</v>
      </c>
      <c r="B1066">
        <v>1535</v>
      </c>
      <c r="C1066">
        <v>1</v>
      </c>
      <c r="D1066">
        <v>3</v>
      </c>
      <c r="E1066">
        <v>2</v>
      </c>
      <c r="F1066">
        <v>4</v>
      </c>
      <c r="G1066">
        <v>3</v>
      </c>
      <c r="I1066">
        <v>4</v>
      </c>
      <c r="J1066" t="s">
        <v>7</v>
      </c>
      <c r="K1066">
        <v>61</v>
      </c>
      <c r="L1066" t="s">
        <v>42</v>
      </c>
      <c r="M1066" t="s">
        <v>47</v>
      </c>
      <c r="N1066" t="s">
        <v>492</v>
      </c>
      <c r="O1066">
        <v>410</v>
      </c>
      <c r="P1066">
        <v>152</v>
      </c>
      <c r="R1066" t="s">
        <v>488</v>
      </c>
      <c r="S1066">
        <v>1</v>
      </c>
      <c r="T1066" t="s">
        <v>494</v>
      </c>
      <c r="U1066" t="s">
        <v>488</v>
      </c>
      <c r="V1066" t="s">
        <v>489</v>
      </c>
      <c r="W1066" s="1">
        <v>45688</v>
      </c>
      <c r="X1066" s="1">
        <v>45684</v>
      </c>
      <c r="Y1066" t="s">
        <v>498</v>
      </c>
      <c r="Z1066">
        <v>400.4</v>
      </c>
      <c r="AA1066">
        <v>10</v>
      </c>
    </row>
    <row r="1067" spans="1:27" x14ac:dyDescent="0.25">
      <c r="A1067" s="1">
        <v>45398</v>
      </c>
      <c r="B1067">
        <v>4855</v>
      </c>
      <c r="C1067">
        <v>5</v>
      </c>
      <c r="D1067">
        <v>2</v>
      </c>
      <c r="E1067">
        <v>2</v>
      </c>
      <c r="F1067">
        <v>2</v>
      </c>
      <c r="G1067">
        <v>2</v>
      </c>
      <c r="I1067">
        <v>20</v>
      </c>
      <c r="J1067" t="s">
        <v>14</v>
      </c>
      <c r="K1067">
        <v>22</v>
      </c>
      <c r="L1067" t="s">
        <v>42</v>
      </c>
      <c r="M1067" t="s">
        <v>43</v>
      </c>
      <c r="N1067" t="s">
        <v>486</v>
      </c>
      <c r="O1067">
        <v>253</v>
      </c>
      <c r="P1067">
        <v>197</v>
      </c>
      <c r="Q1067" s="1">
        <v>45412</v>
      </c>
      <c r="R1067" t="s">
        <v>495</v>
      </c>
      <c r="S1067">
        <v>2</v>
      </c>
      <c r="T1067" t="s">
        <v>487</v>
      </c>
      <c r="U1067" t="s">
        <v>495</v>
      </c>
      <c r="V1067" t="s">
        <v>497</v>
      </c>
      <c r="Y1067" t="s">
        <v>490</v>
      </c>
      <c r="Z1067">
        <v>315</v>
      </c>
      <c r="AA1067">
        <v>0</v>
      </c>
    </row>
    <row r="1068" spans="1:27" x14ac:dyDescent="0.25">
      <c r="A1068" s="1">
        <v>45398</v>
      </c>
      <c r="B1068">
        <v>4904</v>
      </c>
      <c r="C1068">
        <v>5</v>
      </c>
      <c r="D1068">
        <v>4</v>
      </c>
      <c r="E1068">
        <v>2</v>
      </c>
      <c r="F1068">
        <v>5</v>
      </c>
      <c r="G1068">
        <v>3</v>
      </c>
      <c r="I1068">
        <v>24</v>
      </c>
      <c r="J1068" t="s">
        <v>16</v>
      </c>
      <c r="K1068">
        <v>47</v>
      </c>
      <c r="L1068" t="s">
        <v>42</v>
      </c>
      <c r="M1068" t="s">
        <v>60</v>
      </c>
      <c r="N1068" t="s">
        <v>486</v>
      </c>
      <c r="O1068">
        <v>197</v>
      </c>
      <c r="P1068">
        <v>63</v>
      </c>
      <c r="Q1068" s="1">
        <v>45418</v>
      </c>
      <c r="R1068" t="s">
        <v>495</v>
      </c>
      <c r="S1068">
        <v>1</v>
      </c>
      <c r="T1068" t="s">
        <v>487</v>
      </c>
      <c r="U1068" t="s">
        <v>495</v>
      </c>
      <c r="V1068" t="s">
        <v>497</v>
      </c>
      <c r="Y1068" t="s">
        <v>490</v>
      </c>
      <c r="Z1068">
        <v>182</v>
      </c>
      <c r="AA1068">
        <v>0</v>
      </c>
    </row>
    <row r="1069" spans="1:27" x14ac:dyDescent="0.25">
      <c r="A1069" s="1">
        <v>45398</v>
      </c>
      <c r="B1069">
        <v>2110</v>
      </c>
      <c r="C1069">
        <v>5</v>
      </c>
      <c r="D1069">
        <v>5</v>
      </c>
      <c r="E1069">
        <v>4</v>
      </c>
      <c r="F1069">
        <v>2</v>
      </c>
      <c r="G1069">
        <v>2</v>
      </c>
      <c r="I1069">
        <v>14</v>
      </c>
      <c r="J1069" t="s">
        <v>9</v>
      </c>
      <c r="K1069">
        <v>47</v>
      </c>
      <c r="L1069" t="s">
        <v>42</v>
      </c>
      <c r="M1069" t="s">
        <v>49</v>
      </c>
      <c r="N1069" t="s">
        <v>486</v>
      </c>
      <c r="O1069">
        <v>823</v>
      </c>
      <c r="P1069">
        <v>27</v>
      </c>
      <c r="Q1069" s="1">
        <v>45427</v>
      </c>
      <c r="R1069" t="s">
        <v>495</v>
      </c>
      <c r="S1069">
        <v>2</v>
      </c>
      <c r="T1069" t="s">
        <v>492</v>
      </c>
      <c r="U1069" t="s">
        <v>488</v>
      </c>
      <c r="V1069" t="s">
        <v>497</v>
      </c>
      <c r="Y1069" t="s">
        <v>490</v>
      </c>
      <c r="Z1069">
        <v>595</v>
      </c>
      <c r="AA1069">
        <v>0</v>
      </c>
    </row>
    <row r="1070" spans="1:27" x14ac:dyDescent="0.25">
      <c r="A1070" s="1">
        <v>45398</v>
      </c>
      <c r="B1070">
        <v>369</v>
      </c>
      <c r="C1070">
        <v>5</v>
      </c>
      <c r="D1070">
        <v>2</v>
      </c>
      <c r="E1070">
        <v>2</v>
      </c>
      <c r="F1070">
        <v>2</v>
      </c>
      <c r="G1070">
        <v>2</v>
      </c>
      <c r="I1070">
        <v>22</v>
      </c>
      <c r="J1070" t="s">
        <v>16</v>
      </c>
      <c r="K1070">
        <v>76</v>
      </c>
      <c r="L1070" t="s">
        <v>42</v>
      </c>
      <c r="M1070" t="s">
        <v>43</v>
      </c>
      <c r="N1070" t="s">
        <v>486</v>
      </c>
      <c r="O1070">
        <v>429</v>
      </c>
      <c r="P1070">
        <v>43</v>
      </c>
      <c r="Q1070" s="1">
        <v>45414</v>
      </c>
      <c r="R1070" t="s">
        <v>495</v>
      </c>
      <c r="S1070">
        <v>1</v>
      </c>
      <c r="T1070" t="s">
        <v>494</v>
      </c>
      <c r="U1070" t="s">
        <v>495</v>
      </c>
      <c r="V1070" t="s">
        <v>497</v>
      </c>
      <c r="Y1070" t="s">
        <v>490</v>
      </c>
      <c r="Z1070">
        <v>330.4</v>
      </c>
      <c r="AA1070">
        <v>0</v>
      </c>
    </row>
    <row r="1071" spans="1:27" x14ac:dyDescent="0.25">
      <c r="A1071" s="1">
        <v>45398</v>
      </c>
      <c r="B1071">
        <v>1090</v>
      </c>
      <c r="C1071">
        <v>5</v>
      </c>
      <c r="D1071">
        <v>5</v>
      </c>
      <c r="E1071">
        <v>1</v>
      </c>
      <c r="F1071">
        <v>3</v>
      </c>
      <c r="G1071">
        <v>1</v>
      </c>
      <c r="I1071">
        <v>29</v>
      </c>
      <c r="J1071" t="s">
        <v>11</v>
      </c>
      <c r="K1071">
        <v>74</v>
      </c>
      <c r="L1071" t="s">
        <v>42</v>
      </c>
      <c r="M1071" t="s">
        <v>43</v>
      </c>
      <c r="N1071" t="s">
        <v>486</v>
      </c>
      <c r="O1071">
        <v>719</v>
      </c>
      <c r="P1071">
        <v>46</v>
      </c>
      <c r="Q1071" s="1">
        <v>45421</v>
      </c>
      <c r="R1071" t="s">
        <v>495</v>
      </c>
      <c r="S1071">
        <v>2</v>
      </c>
      <c r="T1071" t="s">
        <v>492</v>
      </c>
      <c r="U1071" t="s">
        <v>488</v>
      </c>
      <c r="V1071" t="s">
        <v>497</v>
      </c>
      <c r="Y1071" t="s">
        <v>490</v>
      </c>
      <c r="Z1071">
        <v>535.5</v>
      </c>
      <c r="AA1071">
        <v>0</v>
      </c>
    </row>
    <row r="1072" spans="1:27" x14ac:dyDescent="0.25">
      <c r="A1072" s="1">
        <v>45684</v>
      </c>
      <c r="B1072">
        <v>2767</v>
      </c>
      <c r="C1072">
        <v>1</v>
      </c>
      <c r="D1072">
        <v>3</v>
      </c>
      <c r="E1072">
        <v>2</v>
      </c>
      <c r="F1072">
        <v>2</v>
      </c>
      <c r="G1072">
        <v>3</v>
      </c>
      <c r="I1072">
        <v>4</v>
      </c>
      <c r="J1072" t="s">
        <v>7</v>
      </c>
      <c r="K1072">
        <v>24</v>
      </c>
      <c r="L1072" t="s">
        <v>42</v>
      </c>
      <c r="M1072" t="s">
        <v>53</v>
      </c>
      <c r="N1072" t="s">
        <v>486</v>
      </c>
      <c r="O1072">
        <v>89</v>
      </c>
      <c r="P1072">
        <v>144</v>
      </c>
      <c r="Q1072" s="1">
        <v>45696</v>
      </c>
      <c r="R1072" t="s">
        <v>495</v>
      </c>
      <c r="S1072">
        <v>3</v>
      </c>
      <c r="T1072" t="s">
        <v>492</v>
      </c>
      <c r="U1072" t="s">
        <v>488</v>
      </c>
      <c r="V1072" t="s">
        <v>497</v>
      </c>
      <c r="Y1072" t="s">
        <v>490</v>
      </c>
      <c r="Z1072">
        <v>163.1</v>
      </c>
      <c r="AA1072">
        <v>0</v>
      </c>
    </row>
    <row r="1073" spans="1:27" x14ac:dyDescent="0.25">
      <c r="A1073" s="1">
        <v>45684</v>
      </c>
      <c r="B1073">
        <v>2412</v>
      </c>
      <c r="C1073">
        <v>1</v>
      </c>
      <c r="D1073">
        <v>3</v>
      </c>
      <c r="E1073">
        <v>2</v>
      </c>
      <c r="F1073">
        <v>5</v>
      </c>
      <c r="G1073">
        <v>2</v>
      </c>
      <c r="I1073">
        <v>4</v>
      </c>
      <c r="J1073" t="s">
        <v>7</v>
      </c>
      <c r="K1073">
        <v>32</v>
      </c>
      <c r="L1073" t="s">
        <v>42</v>
      </c>
      <c r="M1073" t="s">
        <v>47</v>
      </c>
      <c r="N1073" t="s">
        <v>492</v>
      </c>
      <c r="O1073">
        <v>66</v>
      </c>
      <c r="P1073">
        <v>121</v>
      </c>
      <c r="R1073" t="s">
        <v>488</v>
      </c>
      <c r="S1073">
        <v>8</v>
      </c>
      <c r="T1073" t="s">
        <v>492</v>
      </c>
      <c r="U1073" t="s">
        <v>488</v>
      </c>
      <c r="V1073" t="s">
        <v>497</v>
      </c>
      <c r="W1073" s="1">
        <v>45693</v>
      </c>
      <c r="X1073" s="1">
        <v>45684</v>
      </c>
      <c r="Y1073" t="s">
        <v>498</v>
      </c>
      <c r="Z1073">
        <v>137.9</v>
      </c>
      <c r="AA1073">
        <v>10</v>
      </c>
    </row>
    <row r="1074" spans="1:27" x14ac:dyDescent="0.25">
      <c r="A1074" s="1">
        <v>45399</v>
      </c>
      <c r="B1074">
        <v>3643</v>
      </c>
      <c r="C1074">
        <v>5</v>
      </c>
      <c r="D1074">
        <v>2</v>
      </c>
      <c r="E1074">
        <v>5</v>
      </c>
      <c r="F1074">
        <v>2</v>
      </c>
      <c r="G1074">
        <v>3</v>
      </c>
      <c r="I1074">
        <v>37</v>
      </c>
      <c r="J1074" t="s">
        <v>3</v>
      </c>
      <c r="K1074">
        <v>64</v>
      </c>
      <c r="L1074" t="s">
        <v>42</v>
      </c>
      <c r="M1074" t="s">
        <v>43</v>
      </c>
      <c r="N1074" t="s">
        <v>492</v>
      </c>
      <c r="O1074">
        <v>490</v>
      </c>
      <c r="P1074">
        <v>88</v>
      </c>
      <c r="R1074" t="s">
        <v>488</v>
      </c>
      <c r="S1074">
        <v>1</v>
      </c>
      <c r="T1074" t="s">
        <v>492</v>
      </c>
      <c r="U1074" t="s">
        <v>488</v>
      </c>
      <c r="V1074" t="s">
        <v>497</v>
      </c>
      <c r="Y1074" t="s">
        <v>498</v>
      </c>
      <c r="Z1074">
        <v>411.6</v>
      </c>
      <c r="AA1074">
        <v>10</v>
      </c>
    </row>
    <row r="1075" spans="1:27" x14ac:dyDescent="0.25">
      <c r="A1075" s="1">
        <v>45684</v>
      </c>
      <c r="B1075">
        <v>2427</v>
      </c>
      <c r="C1075">
        <v>1</v>
      </c>
      <c r="D1075">
        <v>3</v>
      </c>
      <c r="E1075">
        <v>2</v>
      </c>
      <c r="F1075">
        <v>3</v>
      </c>
      <c r="G1075">
        <v>3</v>
      </c>
      <c r="I1075">
        <v>10</v>
      </c>
      <c r="J1075" t="s">
        <v>5</v>
      </c>
      <c r="K1075">
        <v>41</v>
      </c>
      <c r="L1075" t="s">
        <v>42</v>
      </c>
      <c r="M1075" t="s">
        <v>43</v>
      </c>
      <c r="N1075" t="s">
        <v>492</v>
      </c>
      <c r="O1075">
        <v>754</v>
      </c>
      <c r="P1075">
        <v>96</v>
      </c>
      <c r="Q1075" s="1">
        <v>45703</v>
      </c>
      <c r="R1075" t="s">
        <v>495</v>
      </c>
      <c r="S1075">
        <v>2</v>
      </c>
      <c r="T1075" t="s">
        <v>487</v>
      </c>
      <c r="U1075" t="s">
        <v>495</v>
      </c>
      <c r="V1075" t="s">
        <v>497</v>
      </c>
      <c r="Y1075" t="s">
        <v>490</v>
      </c>
      <c r="Z1075">
        <v>595</v>
      </c>
      <c r="AA1075">
        <v>0</v>
      </c>
    </row>
    <row r="1076" spans="1:27" x14ac:dyDescent="0.25">
      <c r="A1076" s="1">
        <v>45399</v>
      </c>
      <c r="B1076">
        <v>1362</v>
      </c>
      <c r="C1076">
        <v>5</v>
      </c>
      <c r="D1076">
        <v>4</v>
      </c>
      <c r="E1076">
        <v>5</v>
      </c>
      <c r="F1076">
        <v>5</v>
      </c>
      <c r="G1076">
        <v>1</v>
      </c>
      <c r="I1076">
        <v>9</v>
      </c>
      <c r="J1076" t="s">
        <v>5</v>
      </c>
      <c r="K1076">
        <v>32</v>
      </c>
      <c r="L1076" t="s">
        <v>42</v>
      </c>
      <c r="M1076" t="s">
        <v>49</v>
      </c>
      <c r="N1076" t="s">
        <v>486</v>
      </c>
      <c r="O1076">
        <v>510</v>
      </c>
      <c r="P1076">
        <v>63</v>
      </c>
      <c r="R1076" t="s">
        <v>488</v>
      </c>
      <c r="S1076">
        <v>1</v>
      </c>
      <c r="T1076" t="s">
        <v>494</v>
      </c>
      <c r="U1076" t="s">
        <v>488</v>
      </c>
      <c r="V1076" t="s">
        <v>497</v>
      </c>
      <c r="Y1076" t="s">
        <v>496</v>
      </c>
      <c r="Z1076">
        <v>436.1</v>
      </c>
      <c r="AA1076">
        <v>50</v>
      </c>
    </row>
    <row r="1077" spans="1:27" x14ac:dyDescent="0.25">
      <c r="A1077" s="1">
        <v>45399</v>
      </c>
      <c r="B1077">
        <v>1525</v>
      </c>
      <c r="C1077">
        <v>5</v>
      </c>
      <c r="D1077">
        <v>2</v>
      </c>
      <c r="E1077">
        <v>4</v>
      </c>
      <c r="F1077">
        <v>2</v>
      </c>
      <c r="G1077">
        <v>3</v>
      </c>
      <c r="I1077">
        <v>27</v>
      </c>
      <c r="J1077" t="s">
        <v>12</v>
      </c>
      <c r="K1077">
        <v>54</v>
      </c>
      <c r="L1077" t="s">
        <v>42</v>
      </c>
      <c r="M1077" t="s">
        <v>49</v>
      </c>
      <c r="N1077" t="s">
        <v>486</v>
      </c>
      <c r="O1077">
        <v>625</v>
      </c>
      <c r="P1077">
        <v>194</v>
      </c>
      <c r="R1077" t="s">
        <v>488</v>
      </c>
      <c r="S1077">
        <v>2</v>
      </c>
      <c r="T1077" t="s">
        <v>494</v>
      </c>
      <c r="U1077" t="s">
        <v>488</v>
      </c>
      <c r="V1077" t="s">
        <v>497</v>
      </c>
      <c r="Y1077" t="s">
        <v>496</v>
      </c>
      <c r="Z1077">
        <v>608.29999999999995</v>
      </c>
      <c r="AA1077">
        <v>50</v>
      </c>
    </row>
    <row r="1078" spans="1:27" x14ac:dyDescent="0.25">
      <c r="A1078" s="1">
        <v>45399</v>
      </c>
      <c r="B1078">
        <v>1857</v>
      </c>
      <c r="C1078">
        <v>5</v>
      </c>
      <c r="D1078">
        <v>2</v>
      </c>
      <c r="E1078">
        <v>5</v>
      </c>
      <c r="F1078">
        <v>2</v>
      </c>
      <c r="G1078">
        <v>3</v>
      </c>
      <c r="I1078">
        <v>38</v>
      </c>
      <c r="J1078" t="s">
        <v>3</v>
      </c>
      <c r="K1078">
        <v>38</v>
      </c>
      <c r="L1078" t="s">
        <v>42</v>
      </c>
      <c r="M1078" t="s">
        <v>43</v>
      </c>
      <c r="N1078" t="s">
        <v>491</v>
      </c>
      <c r="O1078">
        <v>837</v>
      </c>
      <c r="P1078">
        <v>138</v>
      </c>
      <c r="R1078" t="s">
        <v>488</v>
      </c>
      <c r="S1078">
        <v>1</v>
      </c>
      <c r="T1078" t="s">
        <v>494</v>
      </c>
      <c r="U1078" t="s">
        <v>488</v>
      </c>
      <c r="V1078" t="s">
        <v>497</v>
      </c>
      <c r="Y1078" t="s">
        <v>496</v>
      </c>
      <c r="Z1078">
        <v>717.5</v>
      </c>
      <c r="AA1078">
        <v>50</v>
      </c>
    </row>
    <row r="1079" spans="1:27" x14ac:dyDescent="0.25">
      <c r="A1079" s="1">
        <v>45684</v>
      </c>
      <c r="B1079">
        <v>3723</v>
      </c>
      <c r="C1079">
        <v>1</v>
      </c>
      <c r="D1079">
        <v>3</v>
      </c>
      <c r="E1079">
        <v>2</v>
      </c>
      <c r="F1079">
        <v>1</v>
      </c>
      <c r="G1079">
        <v>3</v>
      </c>
      <c r="I1079">
        <v>4</v>
      </c>
      <c r="J1079" t="s">
        <v>7</v>
      </c>
      <c r="K1079">
        <v>37</v>
      </c>
      <c r="L1079" t="s">
        <v>42</v>
      </c>
      <c r="M1079" t="s">
        <v>47</v>
      </c>
      <c r="N1079" t="s">
        <v>492</v>
      </c>
      <c r="O1079">
        <v>679</v>
      </c>
      <c r="P1079">
        <v>87</v>
      </c>
      <c r="R1079" t="s">
        <v>488</v>
      </c>
      <c r="S1079">
        <v>2</v>
      </c>
      <c r="T1079" t="s">
        <v>487</v>
      </c>
      <c r="U1079" t="s">
        <v>488</v>
      </c>
      <c r="V1079" t="s">
        <v>497</v>
      </c>
      <c r="W1079" s="1">
        <v>45685</v>
      </c>
      <c r="X1079" s="1">
        <v>45684</v>
      </c>
      <c r="Y1079" t="s">
        <v>493</v>
      </c>
      <c r="Z1079">
        <v>557.20000000000005</v>
      </c>
      <c r="AA1079">
        <v>30</v>
      </c>
    </row>
    <row r="1080" spans="1:27" x14ac:dyDescent="0.25">
      <c r="A1080" s="1">
        <v>45399</v>
      </c>
      <c r="B1080">
        <v>3683</v>
      </c>
      <c r="C1080">
        <v>5</v>
      </c>
      <c r="D1080">
        <v>2</v>
      </c>
      <c r="E1080">
        <v>2</v>
      </c>
      <c r="F1080">
        <v>2</v>
      </c>
      <c r="G1080">
        <v>2</v>
      </c>
      <c r="I1080">
        <v>20</v>
      </c>
      <c r="J1080" t="s">
        <v>14</v>
      </c>
      <c r="K1080">
        <v>19</v>
      </c>
      <c r="L1080" t="s">
        <v>42</v>
      </c>
      <c r="M1080" t="s">
        <v>60</v>
      </c>
      <c r="N1080" t="s">
        <v>492</v>
      </c>
      <c r="O1080">
        <v>590</v>
      </c>
      <c r="P1080">
        <v>139</v>
      </c>
      <c r="R1080" t="s">
        <v>488</v>
      </c>
      <c r="S1080">
        <v>1</v>
      </c>
      <c r="T1080" t="s">
        <v>492</v>
      </c>
      <c r="U1080" t="s">
        <v>488</v>
      </c>
      <c r="V1080" t="s">
        <v>497</v>
      </c>
      <c r="Y1080" t="s">
        <v>493</v>
      </c>
      <c r="Z1080">
        <v>531.29999999999995</v>
      </c>
      <c r="AA1080">
        <v>30</v>
      </c>
    </row>
    <row r="1081" spans="1:27" x14ac:dyDescent="0.25">
      <c r="A1081" s="1">
        <v>45399</v>
      </c>
      <c r="B1081">
        <v>2651</v>
      </c>
      <c r="C1081">
        <v>5</v>
      </c>
      <c r="D1081">
        <v>1</v>
      </c>
      <c r="E1081">
        <v>3</v>
      </c>
      <c r="F1081">
        <v>5</v>
      </c>
      <c r="G1081">
        <v>2</v>
      </c>
      <c r="I1081">
        <v>35</v>
      </c>
      <c r="J1081" t="s">
        <v>10</v>
      </c>
      <c r="K1081">
        <v>28</v>
      </c>
      <c r="L1081" t="s">
        <v>42</v>
      </c>
      <c r="M1081" t="s">
        <v>53</v>
      </c>
      <c r="N1081" t="s">
        <v>486</v>
      </c>
      <c r="O1081">
        <v>134</v>
      </c>
      <c r="P1081">
        <v>32</v>
      </c>
      <c r="R1081" t="s">
        <v>488</v>
      </c>
      <c r="S1081">
        <v>2</v>
      </c>
      <c r="T1081" t="s">
        <v>487</v>
      </c>
      <c r="U1081" t="s">
        <v>495</v>
      </c>
      <c r="V1081" t="s">
        <v>497</v>
      </c>
      <c r="Y1081" t="s">
        <v>496</v>
      </c>
      <c r="Z1081">
        <v>151.19999999999999</v>
      </c>
      <c r="AA1081">
        <v>50</v>
      </c>
    </row>
    <row r="1082" spans="1:27" x14ac:dyDescent="0.25">
      <c r="A1082" s="1">
        <v>45683</v>
      </c>
      <c r="B1082">
        <v>1521</v>
      </c>
      <c r="C1082">
        <v>1</v>
      </c>
      <c r="D1082">
        <v>3</v>
      </c>
      <c r="E1082">
        <v>2</v>
      </c>
      <c r="F1082">
        <v>2</v>
      </c>
      <c r="G1082">
        <v>1</v>
      </c>
      <c r="I1082">
        <v>10</v>
      </c>
      <c r="J1082" t="s">
        <v>5</v>
      </c>
      <c r="K1082">
        <v>49</v>
      </c>
      <c r="L1082" t="s">
        <v>42</v>
      </c>
      <c r="M1082" t="s">
        <v>43</v>
      </c>
      <c r="N1082" t="s">
        <v>491</v>
      </c>
      <c r="O1082">
        <v>163</v>
      </c>
      <c r="P1082">
        <v>39</v>
      </c>
      <c r="R1082" t="s">
        <v>488</v>
      </c>
      <c r="S1082">
        <v>10</v>
      </c>
      <c r="T1082" t="s">
        <v>492</v>
      </c>
      <c r="U1082" t="s">
        <v>495</v>
      </c>
      <c r="V1082" t="s">
        <v>489</v>
      </c>
      <c r="W1082" s="1">
        <v>45685</v>
      </c>
      <c r="X1082" s="1">
        <v>45683</v>
      </c>
      <c r="Y1082" t="s">
        <v>493</v>
      </c>
      <c r="Z1082">
        <v>162.4</v>
      </c>
      <c r="AA1082">
        <v>30</v>
      </c>
    </row>
    <row r="1083" spans="1:27" x14ac:dyDescent="0.25">
      <c r="A1083" s="1">
        <v>45683</v>
      </c>
      <c r="B1083">
        <v>690</v>
      </c>
      <c r="C1083">
        <v>1</v>
      </c>
      <c r="D1083">
        <v>3</v>
      </c>
      <c r="E1083">
        <v>2</v>
      </c>
      <c r="F1083">
        <v>3</v>
      </c>
      <c r="G1083">
        <v>1</v>
      </c>
      <c r="I1083">
        <v>4</v>
      </c>
      <c r="J1083" t="s">
        <v>7</v>
      </c>
      <c r="K1083">
        <v>44</v>
      </c>
      <c r="L1083" t="s">
        <v>42</v>
      </c>
      <c r="M1083" t="s">
        <v>43</v>
      </c>
      <c r="N1083" t="s">
        <v>491</v>
      </c>
      <c r="O1083">
        <v>999</v>
      </c>
      <c r="P1083">
        <v>53</v>
      </c>
      <c r="R1083" t="s">
        <v>488</v>
      </c>
      <c r="S1083">
        <v>4</v>
      </c>
      <c r="T1083" t="s">
        <v>492</v>
      </c>
      <c r="U1083" t="s">
        <v>495</v>
      </c>
      <c r="V1083" t="s">
        <v>497</v>
      </c>
      <c r="W1083" s="1">
        <v>45685</v>
      </c>
      <c r="X1083" s="1">
        <v>45683</v>
      </c>
      <c r="Y1083" t="s">
        <v>496</v>
      </c>
      <c r="Z1083">
        <v>771.4</v>
      </c>
      <c r="AA1083">
        <v>50</v>
      </c>
    </row>
    <row r="1084" spans="1:27" x14ac:dyDescent="0.25">
      <c r="A1084" s="1">
        <v>45683</v>
      </c>
      <c r="B1084">
        <v>1050</v>
      </c>
      <c r="C1084">
        <v>1</v>
      </c>
      <c r="D1084">
        <v>3</v>
      </c>
      <c r="E1084">
        <v>2</v>
      </c>
      <c r="F1084">
        <v>4</v>
      </c>
      <c r="G1084">
        <v>3</v>
      </c>
      <c r="I1084">
        <v>10</v>
      </c>
      <c r="J1084" t="s">
        <v>5</v>
      </c>
      <c r="K1084">
        <v>50</v>
      </c>
      <c r="L1084" t="s">
        <v>42</v>
      </c>
      <c r="M1084" t="s">
        <v>60</v>
      </c>
      <c r="N1084" t="s">
        <v>486</v>
      </c>
      <c r="O1084">
        <v>703</v>
      </c>
      <c r="P1084">
        <v>100</v>
      </c>
      <c r="Q1084" s="1">
        <v>45693</v>
      </c>
      <c r="R1084" t="s">
        <v>495</v>
      </c>
      <c r="S1084">
        <v>10</v>
      </c>
      <c r="T1084" t="s">
        <v>492</v>
      </c>
      <c r="U1084" t="s">
        <v>495</v>
      </c>
      <c r="V1084" t="s">
        <v>489</v>
      </c>
      <c r="Y1084" t="s">
        <v>490</v>
      </c>
      <c r="Z1084">
        <v>562.1</v>
      </c>
      <c r="AA1084">
        <v>0</v>
      </c>
    </row>
    <row r="1085" spans="1:27" x14ac:dyDescent="0.25">
      <c r="A1085" s="1">
        <v>45400</v>
      </c>
      <c r="B1085">
        <v>370</v>
      </c>
      <c r="C1085">
        <v>5</v>
      </c>
      <c r="D1085">
        <v>5</v>
      </c>
      <c r="E1085">
        <v>1</v>
      </c>
      <c r="F1085">
        <v>3</v>
      </c>
      <c r="G1085">
        <v>2</v>
      </c>
      <c r="I1085">
        <v>4</v>
      </c>
      <c r="J1085" t="s">
        <v>7</v>
      </c>
      <c r="K1085">
        <v>77</v>
      </c>
      <c r="L1085" t="s">
        <v>42</v>
      </c>
      <c r="M1085" t="s">
        <v>60</v>
      </c>
      <c r="N1085" t="s">
        <v>486</v>
      </c>
      <c r="O1085">
        <v>287</v>
      </c>
      <c r="P1085">
        <v>59</v>
      </c>
      <c r="Q1085" s="1">
        <v>45409</v>
      </c>
      <c r="R1085" t="s">
        <v>495</v>
      </c>
      <c r="S1085">
        <v>2</v>
      </c>
      <c r="T1085" t="s">
        <v>492</v>
      </c>
      <c r="U1085" t="s">
        <v>488</v>
      </c>
      <c r="V1085" t="s">
        <v>497</v>
      </c>
      <c r="Y1085" t="s">
        <v>490</v>
      </c>
      <c r="Z1085">
        <v>242.2</v>
      </c>
      <c r="AA1085">
        <v>0</v>
      </c>
    </row>
    <row r="1086" spans="1:27" x14ac:dyDescent="0.25">
      <c r="A1086" s="1">
        <v>45400</v>
      </c>
      <c r="B1086">
        <v>194</v>
      </c>
      <c r="C1086">
        <v>5</v>
      </c>
      <c r="D1086">
        <v>3</v>
      </c>
      <c r="E1086">
        <v>4</v>
      </c>
      <c r="F1086">
        <v>4</v>
      </c>
      <c r="G1086">
        <v>3</v>
      </c>
      <c r="I1086">
        <v>25</v>
      </c>
      <c r="J1086" t="s">
        <v>12</v>
      </c>
      <c r="K1086">
        <v>51</v>
      </c>
      <c r="L1086" t="s">
        <v>42</v>
      </c>
      <c r="M1086" t="s">
        <v>47</v>
      </c>
      <c r="N1086" t="s">
        <v>492</v>
      </c>
      <c r="O1086">
        <v>516</v>
      </c>
      <c r="P1086">
        <v>97</v>
      </c>
      <c r="R1086" t="s">
        <v>488</v>
      </c>
      <c r="S1086">
        <v>1</v>
      </c>
      <c r="T1086" t="s">
        <v>492</v>
      </c>
      <c r="U1086" t="s">
        <v>495</v>
      </c>
      <c r="V1086" t="s">
        <v>497</v>
      </c>
      <c r="Y1086" t="s">
        <v>493</v>
      </c>
      <c r="Z1086">
        <v>450.1</v>
      </c>
      <c r="AA1086">
        <v>30</v>
      </c>
    </row>
    <row r="1087" spans="1:27" x14ac:dyDescent="0.25">
      <c r="A1087" s="1">
        <v>45683</v>
      </c>
      <c r="B1087">
        <v>513</v>
      </c>
      <c r="C1087">
        <v>1</v>
      </c>
      <c r="D1087">
        <v>3</v>
      </c>
      <c r="E1087">
        <v>2</v>
      </c>
      <c r="F1087">
        <v>1</v>
      </c>
      <c r="G1087">
        <v>1</v>
      </c>
      <c r="I1087">
        <v>10</v>
      </c>
      <c r="J1087" t="s">
        <v>5</v>
      </c>
      <c r="K1087">
        <v>21</v>
      </c>
      <c r="L1087" t="s">
        <v>42</v>
      </c>
      <c r="M1087" t="s">
        <v>47</v>
      </c>
      <c r="N1087" t="s">
        <v>492</v>
      </c>
      <c r="O1087">
        <v>886</v>
      </c>
      <c r="P1087">
        <v>184</v>
      </c>
      <c r="R1087" t="s">
        <v>488</v>
      </c>
      <c r="S1087">
        <v>9</v>
      </c>
      <c r="T1087" t="s">
        <v>487</v>
      </c>
      <c r="U1087" t="s">
        <v>488</v>
      </c>
      <c r="V1087" t="s">
        <v>497</v>
      </c>
      <c r="W1087" s="1">
        <v>45687</v>
      </c>
      <c r="X1087" s="1">
        <v>45683</v>
      </c>
      <c r="Y1087" t="s">
        <v>493</v>
      </c>
      <c r="Z1087">
        <v>770</v>
      </c>
      <c r="AA1087">
        <v>30</v>
      </c>
    </row>
    <row r="1088" spans="1:27" x14ac:dyDescent="0.25">
      <c r="A1088" s="1">
        <v>45400</v>
      </c>
      <c r="B1088">
        <v>2733</v>
      </c>
      <c r="C1088">
        <v>5</v>
      </c>
      <c r="D1088">
        <v>2</v>
      </c>
      <c r="E1088">
        <v>5</v>
      </c>
      <c r="F1088">
        <v>2</v>
      </c>
      <c r="G1088">
        <v>1</v>
      </c>
      <c r="I1088">
        <v>32</v>
      </c>
      <c r="J1088" t="s">
        <v>11</v>
      </c>
      <c r="K1088">
        <v>67</v>
      </c>
      <c r="L1088" t="s">
        <v>42</v>
      </c>
      <c r="M1088" t="s">
        <v>60</v>
      </c>
      <c r="N1088" t="s">
        <v>492</v>
      </c>
      <c r="O1088">
        <v>347</v>
      </c>
      <c r="P1088">
        <v>153</v>
      </c>
      <c r="R1088" t="s">
        <v>488</v>
      </c>
      <c r="S1088">
        <v>1</v>
      </c>
      <c r="T1088" t="s">
        <v>494</v>
      </c>
      <c r="U1088" t="s">
        <v>488</v>
      </c>
      <c r="V1088" t="s">
        <v>497</v>
      </c>
      <c r="Y1088" t="s">
        <v>496</v>
      </c>
      <c r="Z1088">
        <v>385</v>
      </c>
      <c r="AA1088">
        <v>50</v>
      </c>
    </row>
    <row r="1089" spans="1:27" x14ac:dyDescent="0.25">
      <c r="A1089" s="1">
        <v>45682</v>
      </c>
      <c r="B1089">
        <v>3168</v>
      </c>
      <c r="C1089">
        <v>1</v>
      </c>
      <c r="D1089">
        <v>3</v>
      </c>
      <c r="E1089">
        <v>2</v>
      </c>
      <c r="F1089">
        <v>2</v>
      </c>
      <c r="G1089">
        <v>3</v>
      </c>
      <c r="I1089">
        <v>4</v>
      </c>
      <c r="J1089" t="s">
        <v>7</v>
      </c>
      <c r="K1089">
        <v>38</v>
      </c>
      <c r="L1089" t="s">
        <v>42</v>
      </c>
      <c r="M1089" t="s">
        <v>60</v>
      </c>
      <c r="N1089" t="s">
        <v>492</v>
      </c>
      <c r="O1089">
        <v>549</v>
      </c>
      <c r="P1089">
        <v>111</v>
      </c>
      <c r="R1089" t="s">
        <v>488</v>
      </c>
      <c r="S1089">
        <v>4</v>
      </c>
      <c r="T1089" t="s">
        <v>487</v>
      </c>
      <c r="U1089" t="s">
        <v>495</v>
      </c>
      <c r="V1089" t="s">
        <v>497</v>
      </c>
      <c r="W1089" s="1">
        <v>45683</v>
      </c>
      <c r="X1089" s="1">
        <v>45682</v>
      </c>
      <c r="Y1089" t="s">
        <v>498</v>
      </c>
      <c r="Z1089">
        <v>469</v>
      </c>
      <c r="AA1089">
        <v>10</v>
      </c>
    </row>
    <row r="1090" spans="1:27" x14ac:dyDescent="0.25">
      <c r="A1090" s="1">
        <v>45682</v>
      </c>
      <c r="B1090">
        <v>4058</v>
      </c>
      <c r="C1090">
        <v>1</v>
      </c>
      <c r="D1090">
        <v>2</v>
      </c>
      <c r="E1090">
        <v>2</v>
      </c>
      <c r="F1090">
        <v>5</v>
      </c>
      <c r="G1090">
        <v>2</v>
      </c>
      <c r="I1090">
        <v>10</v>
      </c>
      <c r="J1090" t="s">
        <v>5</v>
      </c>
      <c r="K1090">
        <v>74</v>
      </c>
      <c r="L1090" t="s">
        <v>42</v>
      </c>
      <c r="M1090" t="s">
        <v>60</v>
      </c>
      <c r="N1090" t="s">
        <v>492</v>
      </c>
      <c r="O1090">
        <v>178</v>
      </c>
      <c r="P1090">
        <v>109</v>
      </c>
      <c r="R1090" t="s">
        <v>488</v>
      </c>
      <c r="S1090">
        <v>7</v>
      </c>
      <c r="T1090" t="s">
        <v>492</v>
      </c>
      <c r="U1090" t="s">
        <v>495</v>
      </c>
      <c r="V1090" t="s">
        <v>489</v>
      </c>
      <c r="W1090" s="1">
        <v>45685</v>
      </c>
      <c r="X1090" s="1">
        <v>45682</v>
      </c>
      <c r="Y1090" t="s">
        <v>496</v>
      </c>
      <c r="Z1090">
        <v>235.9</v>
      </c>
      <c r="AA1090">
        <v>50</v>
      </c>
    </row>
    <row r="1091" spans="1:27" x14ac:dyDescent="0.25">
      <c r="A1091" s="1">
        <v>45400</v>
      </c>
      <c r="B1091">
        <v>4776</v>
      </c>
      <c r="C1091">
        <v>5</v>
      </c>
      <c r="D1091">
        <v>1</v>
      </c>
      <c r="E1091">
        <v>2</v>
      </c>
      <c r="F1091">
        <v>2</v>
      </c>
      <c r="G1091">
        <v>1</v>
      </c>
      <c r="I1091">
        <v>24</v>
      </c>
      <c r="J1091" t="s">
        <v>16</v>
      </c>
      <c r="K1091">
        <v>47</v>
      </c>
      <c r="L1091" t="s">
        <v>42</v>
      </c>
      <c r="M1091" t="s">
        <v>53</v>
      </c>
      <c r="N1091" t="s">
        <v>486</v>
      </c>
      <c r="O1091">
        <v>914</v>
      </c>
      <c r="P1091">
        <v>65</v>
      </c>
      <c r="Q1091" s="1">
        <v>45420</v>
      </c>
      <c r="R1091" t="s">
        <v>495</v>
      </c>
      <c r="S1091">
        <v>2</v>
      </c>
      <c r="T1091" t="s">
        <v>487</v>
      </c>
      <c r="U1091" t="s">
        <v>495</v>
      </c>
      <c r="V1091" t="s">
        <v>497</v>
      </c>
      <c r="Y1091" t="s">
        <v>490</v>
      </c>
      <c r="Z1091">
        <v>685.3</v>
      </c>
      <c r="AA1091">
        <v>0</v>
      </c>
    </row>
    <row r="1092" spans="1:27" x14ac:dyDescent="0.25">
      <c r="A1092" s="1">
        <v>45401</v>
      </c>
      <c r="B1092">
        <v>1949</v>
      </c>
      <c r="C1092">
        <v>5</v>
      </c>
      <c r="D1092">
        <v>1</v>
      </c>
      <c r="E1092">
        <v>1</v>
      </c>
      <c r="F1092">
        <v>1</v>
      </c>
      <c r="G1092">
        <v>2</v>
      </c>
      <c r="I1092">
        <v>38</v>
      </c>
      <c r="J1092" t="s">
        <v>3</v>
      </c>
      <c r="K1092">
        <v>32</v>
      </c>
      <c r="L1092" t="s">
        <v>42</v>
      </c>
      <c r="M1092" t="s">
        <v>53</v>
      </c>
      <c r="N1092" t="s">
        <v>486</v>
      </c>
      <c r="O1092">
        <v>489</v>
      </c>
      <c r="P1092">
        <v>178</v>
      </c>
      <c r="R1092" t="s">
        <v>488</v>
      </c>
      <c r="S1092">
        <v>1</v>
      </c>
      <c r="T1092" t="s">
        <v>487</v>
      </c>
      <c r="U1092" t="s">
        <v>488</v>
      </c>
      <c r="V1092" t="s">
        <v>497</v>
      </c>
      <c r="Y1092" t="s">
        <v>496</v>
      </c>
      <c r="Z1092">
        <v>501.9</v>
      </c>
      <c r="AA1092">
        <v>50</v>
      </c>
    </row>
    <row r="1093" spans="1:27" x14ac:dyDescent="0.25">
      <c r="A1093" s="1">
        <v>45682</v>
      </c>
      <c r="B1093">
        <v>4874</v>
      </c>
      <c r="C1093">
        <v>1</v>
      </c>
      <c r="D1093">
        <v>5</v>
      </c>
      <c r="E1093">
        <v>2</v>
      </c>
      <c r="F1093">
        <v>2</v>
      </c>
      <c r="G1093">
        <v>3</v>
      </c>
      <c r="I1093">
        <v>4</v>
      </c>
      <c r="J1093" t="s">
        <v>7</v>
      </c>
      <c r="K1093">
        <v>35</v>
      </c>
      <c r="L1093" t="s">
        <v>42</v>
      </c>
      <c r="M1093" t="s">
        <v>53</v>
      </c>
      <c r="N1093" t="s">
        <v>492</v>
      </c>
      <c r="O1093">
        <v>731</v>
      </c>
      <c r="P1093">
        <v>111</v>
      </c>
      <c r="Q1093" s="1">
        <v>45701</v>
      </c>
      <c r="R1093" t="s">
        <v>495</v>
      </c>
      <c r="S1093">
        <v>4</v>
      </c>
      <c r="T1093" t="s">
        <v>492</v>
      </c>
      <c r="U1093" t="s">
        <v>495</v>
      </c>
      <c r="V1093" t="s">
        <v>489</v>
      </c>
      <c r="Y1093" t="s">
        <v>490</v>
      </c>
      <c r="Z1093">
        <v>589.4</v>
      </c>
      <c r="AA1093">
        <v>0</v>
      </c>
    </row>
    <row r="1094" spans="1:27" x14ac:dyDescent="0.25">
      <c r="A1094" s="1">
        <v>45682</v>
      </c>
      <c r="B1094">
        <v>3844</v>
      </c>
      <c r="C1094">
        <v>1</v>
      </c>
      <c r="D1094">
        <v>3</v>
      </c>
      <c r="E1094">
        <v>2</v>
      </c>
      <c r="F1094">
        <v>2</v>
      </c>
      <c r="G1094">
        <v>2</v>
      </c>
      <c r="I1094">
        <v>10</v>
      </c>
      <c r="J1094" t="s">
        <v>5</v>
      </c>
      <c r="K1094">
        <v>37</v>
      </c>
      <c r="L1094" t="s">
        <v>42</v>
      </c>
      <c r="M1094" t="s">
        <v>49</v>
      </c>
      <c r="N1094" t="s">
        <v>486</v>
      </c>
      <c r="O1094">
        <v>956</v>
      </c>
      <c r="P1094">
        <v>108</v>
      </c>
      <c r="Q1094" s="1">
        <v>45691</v>
      </c>
      <c r="R1094" t="s">
        <v>495</v>
      </c>
      <c r="S1094">
        <v>4</v>
      </c>
      <c r="T1094" t="s">
        <v>487</v>
      </c>
      <c r="U1094" t="s">
        <v>495</v>
      </c>
      <c r="V1094" t="s">
        <v>497</v>
      </c>
      <c r="Y1094" t="s">
        <v>490</v>
      </c>
      <c r="Z1094">
        <v>744.8</v>
      </c>
      <c r="AA1094">
        <v>0</v>
      </c>
    </row>
    <row r="1095" spans="1:27" x14ac:dyDescent="0.25">
      <c r="A1095" s="1">
        <v>45682</v>
      </c>
      <c r="B1095">
        <v>4932</v>
      </c>
      <c r="C1095">
        <v>1</v>
      </c>
      <c r="D1095">
        <v>5</v>
      </c>
      <c r="E1095">
        <v>2</v>
      </c>
      <c r="F1095">
        <v>3</v>
      </c>
      <c r="G1095">
        <v>2</v>
      </c>
      <c r="I1095">
        <v>4</v>
      </c>
      <c r="J1095" t="s">
        <v>7</v>
      </c>
      <c r="K1095">
        <v>60</v>
      </c>
      <c r="L1095" t="s">
        <v>42</v>
      </c>
      <c r="M1095" t="s">
        <v>60</v>
      </c>
      <c r="N1095" t="s">
        <v>492</v>
      </c>
      <c r="O1095">
        <v>515</v>
      </c>
      <c r="P1095">
        <v>56</v>
      </c>
      <c r="Q1095" s="1">
        <v>45698</v>
      </c>
      <c r="R1095" t="s">
        <v>495</v>
      </c>
      <c r="S1095">
        <v>10</v>
      </c>
      <c r="T1095" t="s">
        <v>487</v>
      </c>
      <c r="U1095" t="s">
        <v>495</v>
      </c>
      <c r="V1095" t="s">
        <v>489</v>
      </c>
      <c r="Y1095" t="s">
        <v>490</v>
      </c>
      <c r="Z1095">
        <v>399.7</v>
      </c>
      <c r="AA1095">
        <v>0</v>
      </c>
    </row>
    <row r="1096" spans="1:27" x14ac:dyDescent="0.25">
      <c r="A1096" s="1">
        <v>45682</v>
      </c>
      <c r="B1096">
        <v>2032</v>
      </c>
      <c r="C1096">
        <v>1</v>
      </c>
      <c r="D1096">
        <v>1</v>
      </c>
      <c r="E1096">
        <v>2</v>
      </c>
      <c r="F1096">
        <v>3</v>
      </c>
      <c r="G1096">
        <v>2</v>
      </c>
      <c r="I1096">
        <v>10</v>
      </c>
      <c r="J1096" t="s">
        <v>5</v>
      </c>
      <c r="K1096">
        <v>73</v>
      </c>
      <c r="L1096" t="s">
        <v>42</v>
      </c>
      <c r="M1096" t="s">
        <v>47</v>
      </c>
      <c r="N1096" t="s">
        <v>492</v>
      </c>
      <c r="O1096">
        <v>227</v>
      </c>
      <c r="P1096">
        <v>154</v>
      </c>
      <c r="Q1096" s="1">
        <v>45694</v>
      </c>
      <c r="R1096" t="s">
        <v>495</v>
      </c>
      <c r="S1096">
        <v>4</v>
      </c>
      <c r="T1096" t="s">
        <v>494</v>
      </c>
      <c r="U1096" t="s">
        <v>495</v>
      </c>
      <c r="V1096" t="s">
        <v>489</v>
      </c>
      <c r="Y1096" t="s">
        <v>490</v>
      </c>
      <c r="Z1096">
        <v>266.7</v>
      </c>
      <c r="AA1096">
        <v>0</v>
      </c>
    </row>
    <row r="1097" spans="1:27" x14ac:dyDescent="0.25">
      <c r="A1097" s="1">
        <v>45401</v>
      </c>
      <c r="B1097">
        <v>870</v>
      </c>
      <c r="C1097">
        <v>5</v>
      </c>
      <c r="D1097">
        <v>1</v>
      </c>
      <c r="E1097">
        <v>2</v>
      </c>
      <c r="F1097">
        <v>2</v>
      </c>
      <c r="G1097">
        <v>3</v>
      </c>
      <c r="I1097">
        <v>32</v>
      </c>
      <c r="J1097" t="s">
        <v>11</v>
      </c>
      <c r="K1097">
        <v>74</v>
      </c>
      <c r="L1097" t="s">
        <v>42</v>
      </c>
      <c r="M1097" t="s">
        <v>53</v>
      </c>
      <c r="N1097" t="s">
        <v>486</v>
      </c>
      <c r="O1097">
        <v>197</v>
      </c>
      <c r="P1097">
        <v>58</v>
      </c>
      <c r="Q1097" s="1">
        <v>45412</v>
      </c>
      <c r="R1097" t="s">
        <v>495</v>
      </c>
      <c r="S1097">
        <v>2</v>
      </c>
      <c r="T1097" t="s">
        <v>492</v>
      </c>
      <c r="U1097" t="s">
        <v>495</v>
      </c>
      <c r="V1097" t="s">
        <v>497</v>
      </c>
      <c r="Y1097" t="s">
        <v>490</v>
      </c>
      <c r="Z1097">
        <v>178.5</v>
      </c>
      <c r="AA1097">
        <v>0</v>
      </c>
    </row>
    <row r="1098" spans="1:27" x14ac:dyDescent="0.25">
      <c r="A1098" s="1">
        <v>45682</v>
      </c>
      <c r="B1098">
        <v>3756</v>
      </c>
      <c r="C1098">
        <v>1</v>
      </c>
      <c r="D1098">
        <v>2</v>
      </c>
      <c r="E1098">
        <v>2</v>
      </c>
      <c r="F1098">
        <v>5</v>
      </c>
      <c r="G1098">
        <v>2</v>
      </c>
      <c r="I1098">
        <v>4</v>
      </c>
      <c r="J1098" t="s">
        <v>7</v>
      </c>
      <c r="K1098">
        <v>53</v>
      </c>
      <c r="L1098" t="s">
        <v>42</v>
      </c>
      <c r="M1098" t="s">
        <v>43</v>
      </c>
      <c r="N1098" t="s">
        <v>491</v>
      </c>
      <c r="O1098">
        <v>494</v>
      </c>
      <c r="P1098">
        <v>114</v>
      </c>
      <c r="Q1098" s="1">
        <v>45696</v>
      </c>
      <c r="R1098" t="s">
        <v>495</v>
      </c>
      <c r="S1098">
        <v>10</v>
      </c>
      <c r="T1098" t="s">
        <v>487</v>
      </c>
      <c r="U1098" t="s">
        <v>495</v>
      </c>
      <c r="V1098" t="s">
        <v>489</v>
      </c>
      <c r="Y1098" t="s">
        <v>490</v>
      </c>
      <c r="Z1098">
        <v>425.6</v>
      </c>
      <c r="AA1098">
        <v>0</v>
      </c>
    </row>
    <row r="1099" spans="1:27" x14ac:dyDescent="0.25">
      <c r="A1099" s="1">
        <v>45681</v>
      </c>
      <c r="B1099">
        <v>2246</v>
      </c>
      <c r="C1099">
        <v>1</v>
      </c>
      <c r="D1099">
        <v>4</v>
      </c>
      <c r="E1099">
        <v>2</v>
      </c>
      <c r="F1099">
        <v>3</v>
      </c>
      <c r="G1099">
        <v>1</v>
      </c>
      <c r="I1099">
        <v>10</v>
      </c>
      <c r="J1099" t="s">
        <v>5</v>
      </c>
      <c r="K1099">
        <v>61</v>
      </c>
      <c r="L1099" t="s">
        <v>42</v>
      </c>
      <c r="M1099" t="s">
        <v>47</v>
      </c>
      <c r="N1099" t="s">
        <v>492</v>
      </c>
      <c r="O1099">
        <v>136</v>
      </c>
      <c r="P1099">
        <v>122</v>
      </c>
      <c r="R1099" t="s">
        <v>488</v>
      </c>
      <c r="S1099">
        <v>2</v>
      </c>
      <c r="T1099" t="s">
        <v>494</v>
      </c>
      <c r="U1099" t="s">
        <v>488</v>
      </c>
      <c r="V1099" t="s">
        <v>497</v>
      </c>
      <c r="W1099" s="1">
        <v>45685</v>
      </c>
      <c r="X1099" s="1">
        <v>45681</v>
      </c>
      <c r="Y1099" t="s">
        <v>498</v>
      </c>
      <c r="Z1099">
        <v>187.6</v>
      </c>
      <c r="AA1099">
        <v>10</v>
      </c>
    </row>
    <row r="1100" spans="1:27" x14ac:dyDescent="0.25">
      <c r="A1100" s="1">
        <v>45681</v>
      </c>
      <c r="B1100">
        <v>4236</v>
      </c>
      <c r="C1100">
        <v>1</v>
      </c>
      <c r="D1100">
        <v>2</v>
      </c>
      <c r="E1100">
        <v>2</v>
      </c>
      <c r="F1100">
        <v>5</v>
      </c>
      <c r="G1100">
        <v>3</v>
      </c>
      <c r="I1100">
        <v>10</v>
      </c>
      <c r="J1100" t="s">
        <v>5</v>
      </c>
      <c r="K1100">
        <v>30</v>
      </c>
      <c r="L1100" t="s">
        <v>42</v>
      </c>
      <c r="M1100" t="s">
        <v>47</v>
      </c>
      <c r="N1100" t="s">
        <v>486</v>
      </c>
      <c r="O1100">
        <v>182</v>
      </c>
      <c r="P1100">
        <v>175</v>
      </c>
      <c r="Q1100" s="1">
        <v>45695</v>
      </c>
      <c r="R1100" t="s">
        <v>495</v>
      </c>
      <c r="S1100">
        <v>9</v>
      </c>
      <c r="T1100" t="s">
        <v>487</v>
      </c>
      <c r="U1100" t="s">
        <v>488</v>
      </c>
      <c r="V1100" t="s">
        <v>489</v>
      </c>
      <c r="Y1100" t="s">
        <v>490</v>
      </c>
      <c r="Z1100">
        <v>249.9</v>
      </c>
      <c r="AA1100">
        <v>0</v>
      </c>
    </row>
    <row r="1101" spans="1:27" x14ac:dyDescent="0.25">
      <c r="A1101" s="1">
        <v>45401</v>
      </c>
      <c r="B1101">
        <v>3154</v>
      </c>
      <c r="C1101">
        <v>5</v>
      </c>
      <c r="D1101">
        <v>1</v>
      </c>
      <c r="E1101">
        <v>2</v>
      </c>
      <c r="F1101">
        <v>3</v>
      </c>
      <c r="G1101">
        <v>1</v>
      </c>
      <c r="I1101">
        <v>38</v>
      </c>
      <c r="J1101" t="s">
        <v>3</v>
      </c>
      <c r="K1101">
        <v>32</v>
      </c>
      <c r="L1101" t="s">
        <v>42</v>
      </c>
      <c r="M1101" t="s">
        <v>53</v>
      </c>
      <c r="N1101" t="s">
        <v>486</v>
      </c>
      <c r="O1101">
        <v>428</v>
      </c>
      <c r="P1101">
        <v>104</v>
      </c>
      <c r="Q1101" s="1">
        <v>45416</v>
      </c>
      <c r="R1101" t="s">
        <v>495</v>
      </c>
      <c r="S1101">
        <v>2</v>
      </c>
      <c r="T1101" t="s">
        <v>494</v>
      </c>
      <c r="U1101" t="s">
        <v>495</v>
      </c>
      <c r="V1101" t="s">
        <v>497</v>
      </c>
      <c r="Y1101" t="s">
        <v>490</v>
      </c>
      <c r="Z1101">
        <v>372.4</v>
      </c>
      <c r="AA1101">
        <v>0</v>
      </c>
    </row>
    <row r="1102" spans="1:27" x14ac:dyDescent="0.25">
      <c r="A1102" s="1">
        <v>45402</v>
      </c>
      <c r="B1102">
        <v>1915</v>
      </c>
      <c r="C1102">
        <v>5</v>
      </c>
      <c r="D1102">
        <v>2</v>
      </c>
      <c r="E1102">
        <v>5</v>
      </c>
      <c r="F1102">
        <v>2</v>
      </c>
      <c r="G1102">
        <v>2</v>
      </c>
      <c r="I1102">
        <v>10</v>
      </c>
      <c r="J1102" t="s">
        <v>5</v>
      </c>
      <c r="K1102">
        <v>77</v>
      </c>
      <c r="L1102" t="s">
        <v>42</v>
      </c>
      <c r="M1102" t="s">
        <v>47</v>
      </c>
      <c r="N1102" t="s">
        <v>486</v>
      </c>
      <c r="O1102">
        <v>527</v>
      </c>
      <c r="P1102">
        <v>85</v>
      </c>
      <c r="Q1102" s="1">
        <v>45431</v>
      </c>
      <c r="R1102" t="s">
        <v>495</v>
      </c>
      <c r="S1102">
        <v>1</v>
      </c>
      <c r="T1102" t="s">
        <v>492</v>
      </c>
      <c r="U1102" t="s">
        <v>488</v>
      </c>
      <c r="V1102" t="s">
        <v>497</v>
      </c>
      <c r="Y1102" t="s">
        <v>490</v>
      </c>
      <c r="Z1102">
        <v>428.4</v>
      </c>
      <c r="AA1102">
        <v>0</v>
      </c>
    </row>
    <row r="1103" spans="1:27" x14ac:dyDescent="0.25">
      <c r="A1103" s="1">
        <v>45681</v>
      </c>
      <c r="B1103">
        <v>4002</v>
      </c>
      <c r="C1103">
        <v>1</v>
      </c>
      <c r="D1103">
        <v>4</v>
      </c>
      <c r="E1103">
        <v>2</v>
      </c>
      <c r="F1103">
        <v>2</v>
      </c>
      <c r="G1103">
        <v>2</v>
      </c>
      <c r="I1103">
        <v>4</v>
      </c>
      <c r="J1103" t="s">
        <v>7</v>
      </c>
      <c r="K1103">
        <v>48</v>
      </c>
      <c r="L1103" t="s">
        <v>42</v>
      </c>
      <c r="M1103" t="s">
        <v>47</v>
      </c>
      <c r="N1103" t="s">
        <v>491</v>
      </c>
      <c r="O1103">
        <v>862</v>
      </c>
      <c r="P1103">
        <v>110</v>
      </c>
      <c r="R1103" t="s">
        <v>488</v>
      </c>
      <c r="S1103">
        <v>2</v>
      </c>
      <c r="T1103" t="s">
        <v>492</v>
      </c>
      <c r="U1103" t="s">
        <v>488</v>
      </c>
      <c r="V1103" t="s">
        <v>489</v>
      </c>
      <c r="W1103" s="1">
        <v>45683</v>
      </c>
      <c r="X1103" s="1">
        <v>45681</v>
      </c>
      <c r="Y1103" t="s">
        <v>493</v>
      </c>
      <c r="Z1103">
        <v>701.4</v>
      </c>
      <c r="AA1103">
        <v>30</v>
      </c>
    </row>
    <row r="1104" spans="1:27" x14ac:dyDescent="0.25">
      <c r="A1104" s="1">
        <v>45402</v>
      </c>
      <c r="B1104">
        <v>485</v>
      </c>
      <c r="C1104">
        <v>5</v>
      </c>
      <c r="D1104">
        <v>1</v>
      </c>
      <c r="E1104">
        <v>4</v>
      </c>
      <c r="F1104">
        <v>1</v>
      </c>
      <c r="G1104">
        <v>1</v>
      </c>
      <c r="I1104">
        <v>11</v>
      </c>
      <c r="J1104" t="s">
        <v>5</v>
      </c>
      <c r="K1104">
        <v>72</v>
      </c>
      <c r="L1104" t="s">
        <v>42</v>
      </c>
      <c r="M1104" t="s">
        <v>53</v>
      </c>
      <c r="N1104" t="s">
        <v>486</v>
      </c>
      <c r="O1104">
        <v>817</v>
      </c>
      <c r="P1104">
        <v>91</v>
      </c>
      <c r="Q1104" s="1">
        <v>45428</v>
      </c>
      <c r="R1104" t="s">
        <v>495</v>
      </c>
      <c r="S1104">
        <v>1</v>
      </c>
      <c r="T1104" t="s">
        <v>487</v>
      </c>
      <c r="U1104" t="s">
        <v>495</v>
      </c>
      <c r="V1104" t="s">
        <v>497</v>
      </c>
      <c r="Y1104" t="s">
        <v>490</v>
      </c>
      <c r="Z1104">
        <v>635.6</v>
      </c>
      <c r="AA1104">
        <v>0</v>
      </c>
    </row>
    <row r="1105" spans="1:27" x14ac:dyDescent="0.25">
      <c r="A1105" s="1">
        <v>45402</v>
      </c>
      <c r="B1105">
        <v>3485</v>
      </c>
      <c r="C1105">
        <v>5</v>
      </c>
      <c r="D1105">
        <v>1</v>
      </c>
      <c r="E1105">
        <v>5</v>
      </c>
      <c r="F1105">
        <v>2</v>
      </c>
      <c r="G1105">
        <v>1</v>
      </c>
      <c r="I1105">
        <v>38</v>
      </c>
      <c r="J1105" t="s">
        <v>3</v>
      </c>
      <c r="K1105">
        <v>59</v>
      </c>
      <c r="L1105" t="s">
        <v>42</v>
      </c>
      <c r="M1105" t="s">
        <v>43</v>
      </c>
      <c r="N1105" t="s">
        <v>491</v>
      </c>
      <c r="O1105">
        <v>65</v>
      </c>
      <c r="P1105">
        <v>61</v>
      </c>
      <c r="R1105" t="s">
        <v>488</v>
      </c>
      <c r="S1105">
        <v>2</v>
      </c>
      <c r="T1105" t="s">
        <v>494</v>
      </c>
      <c r="U1105" t="s">
        <v>495</v>
      </c>
      <c r="V1105" t="s">
        <v>497</v>
      </c>
      <c r="Y1105" t="s">
        <v>493</v>
      </c>
      <c r="Z1105">
        <v>109.2</v>
      </c>
      <c r="AA1105">
        <v>30</v>
      </c>
    </row>
    <row r="1106" spans="1:27" x14ac:dyDescent="0.25">
      <c r="A1106" s="1">
        <v>45402</v>
      </c>
      <c r="B1106">
        <v>1789</v>
      </c>
      <c r="C1106">
        <v>5</v>
      </c>
      <c r="D1106">
        <v>2</v>
      </c>
      <c r="E1106">
        <v>3</v>
      </c>
      <c r="F1106">
        <v>2</v>
      </c>
      <c r="G1106">
        <v>2</v>
      </c>
      <c r="I1106">
        <v>6</v>
      </c>
      <c r="J1106" t="s">
        <v>13</v>
      </c>
      <c r="K1106">
        <v>68</v>
      </c>
      <c r="L1106" t="s">
        <v>42</v>
      </c>
      <c r="M1106" t="s">
        <v>47</v>
      </c>
      <c r="N1106" t="s">
        <v>491</v>
      </c>
      <c r="O1106">
        <v>170</v>
      </c>
      <c r="P1106">
        <v>174</v>
      </c>
      <c r="R1106" t="s">
        <v>488</v>
      </c>
      <c r="S1106">
        <v>1</v>
      </c>
      <c r="T1106" t="s">
        <v>492</v>
      </c>
      <c r="U1106" t="s">
        <v>488</v>
      </c>
      <c r="V1106" t="s">
        <v>497</v>
      </c>
      <c r="Y1106" t="s">
        <v>493</v>
      </c>
      <c r="Z1106">
        <v>261.8</v>
      </c>
      <c r="AA1106">
        <v>30</v>
      </c>
    </row>
    <row r="1107" spans="1:27" x14ac:dyDescent="0.25">
      <c r="A1107" s="1">
        <v>45681</v>
      </c>
      <c r="B1107">
        <v>739</v>
      </c>
      <c r="C1107">
        <v>1</v>
      </c>
      <c r="D1107">
        <v>1</v>
      </c>
      <c r="E1107">
        <v>2</v>
      </c>
      <c r="F1107">
        <v>3</v>
      </c>
      <c r="G1107">
        <v>1</v>
      </c>
      <c r="I1107">
        <v>10</v>
      </c>
      <c r="J1107" t="s">
        <v>5</v>
      </c>
      <c r="K1107">
        <v>71</v>
      </c>
      <c r="L1107" t="s">
        <v>42</v>
      </c>
      <c r="M1107" t="s">
        <v>49</v>
      </c>
      <c r="N1107" t="s">
        <v>486</v>
      </c>
      <c r="O1107">
        <v>711</v>
      </c>
      <c r="P1107">
        <v>153</v>
      </c>
      <c r="R1107" t="s">
        <v>488</v>
      </c>
      <c r="S1107">
        <v>6</v>
      </c>
      <c r="T1107" t="s">
        <v>494</v>
      </c>
      <c r="U1107" t="s">
        <v>488</v>
      </c>
      <c r="V1107" t="s">
        <v>497</v>
      </c>
      <c r="W1107" s="1">
        <v>45684</v>
      </c>
      <c r="X1107" s="1">
        <v>45681</v>
      </c>
      <c r="Y1107" t="s">
        <v>498</v>
      </c>
      <c r="Z1107">
        <v>611.79999999999995</v>
      </c>
      <c r="AA1107">
        <v>10</v>
      </c>
    </row>
    <row r="1108" spans="1:27" x14ac:dyDescent="0.25">
      <c r="A1108" s="1">
        <v>45681</v>
      </c>
      <c r="B1108">
        <v>153</v>
      </c>
      <c r="C1108">
        <v>1</v>
      </c>
      <c r="D1108">
        <v>4</v>
      </c>
      <c r="E1108">
        <v>2</v>
      </c>
      <c r="F1108">
        <v>1</v>
      </c>
      <c r="G1108">
        <v>2</v>
      </c>
      <c r="I1108">
        <v>4</v>
      </c>
      <c r="J1108" t="s">
        <v>7</v>
      </c>
      <c r="K1108">
        <v>33</v>
      </c>
      <c r="L1108" t="s">
        <v>42</v>
      </c>
      <c r="M1108" t="s">
        <v>43</v>
      </c>
      <c r="N1108" t="s">
        <v>486</v>
      </c>
      <c r="O1108">
        <v>101</v>
      </c>
      <c r="P1108">
        <v>54</v>
      </c>
      <c r="R1108" t="s">
        <v>488</v>
      </c>
      <c r="S1108">
        <v>1</v>
      </c>
      <c r="T1108" t="s">
        <v>492</v>
      </c>
      <c r="U1108" t="s">
        <v>488</v>
      </c>
      <c r="V1108" t="s">
        <v>497</v>
      </c>
      <c r="W1108" s="1">
        <v>45689</v>
      </c>
      <c r="X1108" s="1">
        <v>45681</v>
      </c>
      <c r="Y1108" t="s">
        <v>496</v>
      </c>
      <c r="Z1108">
        <v>143.5</v>
      </c>
      <c r="AA1108">
        <v>50</v>
      </c>
    </row>
    <row r="1109" spans="1:27" x14ac:dyDescent="0.25">
      <c r="A1109" s="1">
        <v>45402</v>
      </c>
      <c r="B1109">
        <v>4535</v>
      </c>
      <c r="C1109">
        <v>5</v>
      </c>
      <c r="D1109">
        <v>4</v>
      </c>
      <c r="E1109">
        <v>5</v>
      </c>
      <c r="F1109">
        <v>5</v>
      </c>
      <c r="G1109">
        <v>2</v>
      </c>
      <c r="I1109">
        <v>16</v>
      </c>
      <c r="J1109" t="s">
        <v>9</v>
      </c>
      <c r="K1109">
        <v>46</v>
      </c>
      <c r="L1109" t="s">
        <v>42</v>
      </c>
      <c r="M1109" t="s">
        <v>60</v>
      </c>
      <c r="N1109" t="s">
        <v>486</v>
      </c>
      <c r="O1109">
        <v>592</v>
      </c>
      <c r="P1109">
        <v>151</v>
      </c>
      <c r="Q1109" s="1">
        <v>45409</v>
      </c>
      <c r="R1109" t="s">
        <v>495</v>
      </c>
      <c r="S1109">
        <v>2</v>
      </c>
      <c r="T1109" t="s">
        <v>487</v>
      </c>
      <c r="U1109" t="s">
        <v>495</v>
      </c>
      <c r="V1109" t="s">
        <v>497</v>
      </c>
      <c r="Y1109" t="s">
        <v>490</v>
      </c>
      <c r="Z1109">
        <v>520.1</v>
      </c>
      <c r="AA1109">
        <v>0</v>
      </c>
    </row>
    <row r="1110" spans="1:27" x14ac:dyDescent="0.25">
      <c r="A1110" s="1">
        <v>45680</v>
      </c>
      <c r="B1110">
        <v>4230</v>
      </c>
      <c r="C1110">
        <v>1</v>
      </c>
      <c r="D1110">
        <v>3</v>
      </c>
      <c r="E1110">
        <v>2</v>
      </c>
      <c r="F1110">
        <v>1</v>
      </c>
      <c r="G1110">
        <v>1</v>
      </c>
      <c r="I1110">
        <v>5</v>
      </c>
      <c r="J1110" t="s">
        <v>13</v>
      </c>
      <c r="K1110">
        <v>27</v>
      </c>
      <c r="L1110" t="s">
        <v>42</v>
      </c>
      <c r="M1110" t="s">
        <v>43</v>
      </c>
      <c r="N1110" t="s">
        <v>492</v>
      </c>
      <c r="O1110">
        <v>498</v>
      </c>
      <c r="P1110">
        <v>129</v>
      </c>
      <c r="Q1110" s="1">
        <v>45692</v>
      </c>
      <c r="R1110" t="s">
        <v>495</v>
      </c>
      <c r="S1110">
        <v>7</v>
      </c>
      <c r="T1110" t="s">
        <v>494</v>
      </c>
      <c r="U1110" t="s">
        <v>495</v>
      </c>
      <c r="V1110" t="s">
        <v>489</v>
      </c>
      <c r="Y1110" t="s">
        <v>490</v>
      </c>
      <c r="Z1110">
        <v>438.9</v>
      </c>
      <c r="AA1110">
        <v>0</v>
      </c>
    </row>
    <row r="1111" spans="1:27" x14ac:dyDescent="0.25">
      <c r="A1111" s="1">
        <v>45680</v>
      </c>
      <c r="B1111">
        <v>867</v>
      </c>
      <c r="C1111">
        <v>1</v>
      </c>
      <c r="D1111">
        <v>5</v>
      </c>
      <c r="E1111">
        <v>2</v>
      </c>
      <c r="F1111">
        <v>4</v>
      </c>
      <c r="G1111">
        <v>3</v>
      </c>
      <c r="I1111">
        <v>4</v>
      </c>
      <c r="J1111" t="s">
        <v>7</v>
      </c>
      <c r="K1111">
        <v>73</v>
      </c>
      <c r="L1111" t="s">
        <v>42</v>
      </c>
      <c r="M1111" t="s">
        <v>49</v>
      </c>
      <c r="N1111" t="s">
        <v>486</v>
      </c>
      <c r="O1111">
        <v>484</v>
      </c>
      <c r="P1111">
        <v>64</v>
      </c>
      <c r="R1111" t="s">
        <v>488</v>
      </c>
      <c r="S1111">
        <v>5</v>
      </c>
      <c r="T1111" t="s">
        <v>494</v>
      </c>
      <c r="U1111" t="s">
        <v>495</v>
      </c>
      <c r="V1111" t="s">
        <v>497</v>
      </c>
      <c r="W1111" s="1">
        <v>45689</v>
      </c>
      <c r="X1111" s="1">
        <v>45680</v>
      </c>
      <c r="Y1111" t="s">
        <v>496</v>
      </c>
      <c r="Z1111">
        <v>418.6</v>
      </c>
      <c r="AA1111">
        <v>50</v>
      </c>
    </row>
    <row r="1112" spans="1:27" x14ac:dyDescent="0.25">
      <c r="A1112" s="1">
        <v>45403</v>
      </c>
      <c r="B1112">
        <v>2988</v>
      </c>
      <c r="C1112">
        <v>5</v>
      </c>
      <c r="D1112">
        <v>4</v>
      </c>
      <c r="E1112">
        <v>3</v>
      </c>
      <c r="F1112">
        <v>5</v>
      </c>
      <c r="G1112">
        <v>1</v>
      </c>
      <c r="I1112">
        <v>30</v>
      </c>
      <c r="J1112" t="s">
        <v>11</v>
      </c>
      <c r="K1112">
        <v>73</v>
      </c>
      <c r="L1112" t="s">
        <v>42</v>
      </c>
      <c r="M1112" t="s">
        <v>49</v>
      </c>
      <c r="N1112" t="s">
        <v>486</v>
      </c>
      <c r="O1112">
        <v>891</v>
      </c>
      <c r="P1112">
        <v>185</v>
      </c>
      <c r="Q1112" s="1">
        <v>45416</v>
      </c>
      <c r="R1112" t="s">
        <v>495</v>
      </c>
      <c r="S1112">
        <v>1</v>
      </c>
      <c r="T1112" t="s">
        <v>494</v>
      </c>
      <c r="U1112" t="s">
        <v>488</v>
      </c>
      <c r="V1112" t="s">
        <v>497</v>
      </c>
      <c r="Y1112" t="s">
        <v>490</v>
      </c>
      <c r="Z1112">
        <v>753.2</v>
      </c>
      <c r="AA1112">
        <v>0</v>
      </c>
    </row>
    <row r="1113" spans="1:27" x14ac:dyDescent="0.25">
      <c r="A1113" s="1">
        <v>45403</v>
      </c>
      <c r="B1113">
        <v>3292</v>
      </c>
      <c r="C1113">
        <v>5</v>
      </c>
      <c r="D1113">
        <v>1</v>
      </c>
      <c r="E1113">
        <v>1</v>
      </c>
      <c r="F1113">
        <v>4</v>
      </c>
      <c r="G1113">
        <v>3</v>
      </c>
      <c r="I1113">
        <v>14</v>
      </c>
      <c r="J1113" t="s">
        <v>9</v>
      </c>
      <c r="K1113">
        <v>34</v>
      </c>
      <c r="L1113" t="s">
        <v>42</v>
      </c>
      <c r="M1113" t="s">
        <v>47</v>
      </c>
      <c r="N1113" t="s">
        <v>486</v>
      </c>
      <c r="O1113">
        <v>640</v>
      </c>
      <c r="P1113">
        <v>79</v>
      </c>
      <c r="Q1113" s="1">
        <v>45432</v>
      </c>
      <c r="R1113" t="s">
        <v>495</v>
      </c>
      <c r="S1113">
        <v>2</v>
      </c>
      <c r="T1113" t="s">
        <v>494</v>
      </c>
      <c r="U1113" t="s">
        <v>488</v>
      </c>
      <c r="V1113" t="s">
        <v>497</v>
      </c>
      <c r="Y1113" t="s">
        <v>490</v>
      </c>
      <c r="Z1113">
        <v>503.3</v>
      </c>
      <c r="AA1113">
        <v>0</v>
      </c>
    </row>
    <row r="1114" spans="1:27" x14ac:dyDescent="0.25">
      <c r="A1114" s="1">
        <v>45680</v>
      </c>
      <c r="B1114">
        <v>933</v>
      </c>
      <c r="C1114">
        <v>1</v>
      </c>
      <c r="D1114">
        <v>5</v>
      </c>
      <c r="E1114">
        <v>2</v>
      </c>
      <c r="F1114">
        <v>5</v>
      </c>
      <c r="G1114">
        <v>3</v>
      </c>
      <c r="I1114">
        <v>4</v>
      </c>
      <c r="J1114" t="s">
        <v>7</v>
      </c>
      <c r="K1114">
        <v>45</v>
      </c>
      <c r="L1114" t="s">
        <v>42</v>
      </c>
      <c r="M1114" t="s">
        <v>49</v>
      </c>
      <c r="N1114" t="s">
        <v>491</v>
      </c>
      <c r="O1114">
        <v>108</v>
      </c>
      <c r="P1114">
        <v>88</v>
      </c>
      <c r="Q1114" s="1">
        <v>45709</v>
      </c>
      <c r="R1114" t="s">
        <v>495</v>
      </c>
      <c r="S1114">
        <v>1</v>
      </c>
      <c r="T1114" t="s">
        <v>494</v>
      </c>
      <c r="U1114" t="s">
        <v>495</v>
      </c>
      <c r="V1114" t="s">
        <v>497</v>
      </c>
      <c r="Y1114" t="s">
        <v>490</v>
      </c>
      <c r="Z1114">
        <v>137.19999999999999</v>
      </c>
      <c r="AA1114">
        <v>0</v>
      </c>
    </row>
    <row r="1115" spans="1:27" x14ac:dyDescent="0.25">
      <c r="A1115" s="1">
        <v>45403</v>
      </c>
      <c r="B1115">
        <v>780</v>
      </c>
      <c r="C1115">
        <v>5</v>
      </c>
      <c r="D1115">
        <v>3</v>
      </c>
      <c r="E1115">
        <v>1</v>
      </c>
      <c r="F1115">
        <v>3</v>
      </c>
      <c r="G1115">
        <v>1</v>
      </c>
      <c r="I1115">
        <v>26</v>
      </c>
      <c r="J1115" t="s">
        <v>12</v>
      </c>
      <c r="K1115">
        <v>34</v>
      </c>
      <c r="L1115" t="s">
        <v>42</v>
      </c>
      <c r="M1115" t="s">
        <v>53</v>
      </c>
      <c r="N1115" t="s">
        <v>486</v>
      </c>
      <c r="O1115">
        <v>527</v>
      </c>
      <c r="P1115">
        <v>110</v>
      </c>
      <c r="Q1115" s="1">
        <v>45427</v>
      </c>
      <c r="R1115" t="s">
        <v>495</v>
      </c>
      <c r="S1115">
        <v>2</v>
      </c>
      <c r="T1115" t="s">
        <v>487</v>
      </c>
      <c r="U1115" t="s">
        <v>495</v>
      </c>
      <c r="V1115" t="s">
        <v>497</v>
      </c>
      <c r="Y1115" t="s">
        <v>490</v>
      </c>
      <c r="Z1115">
        <v>445.9</v>
      </c>
      <c r="AA1115">
        <v>0</v>
      </c>
    </row>
    <row r="1116" spans="1:27" x14ac:dyDescent="0.25">
      <c r="A1116" s="1">
        <v>45680</v>
      </c>
      <c r="B1116">
        <v>3662</v>
      </c>
      <c r="C1116">
        <v>1</v>
      </c>
      <c r="D1116">
        <v>5</v>
      </c>
      <c r="E1116">
        <v>2</v>
      </c>
      <c r="F1116">
        <v>3</v>
      </c>
      <c r="G1116">
        <v>2</v>
      </c>
      <c r="I1116">
        <v>10</v>
      </c>
      <c r="J1116" t="s">
        <v>5</v>
      </c>
      <c r="K1116">
        <v>72</v>
      </c>
      <c r="L1116" t="s">
        <v>42</v>
      </c>
      <c r="M1116" t="s">
        <v>43</v>
      </c>
      <c r="N1116" t="s">
        <v>491</v>
      </c>
      <c r="O1116">
        <v>804</v>
      </c>
      <c r="P1116">
        <v>172</v>
      </c>
      <c r="Q1116" s="1">
        <v>45705</v>
      </c>
      <c r="R1116" t="s">
        <v>495</v>
      </c>
      <c r="S1116">
        <v>1</v>
      </c>
      <c r="T1116" t="s">
        <v>494</v>
      </c>
      <c r="U1116" t="s">
        <v>495</v>
      </c>
      <c r="V1116" t="s">
        <v>497</v>
      </c>
      <c r="Y1116" t="s">
        <v>490</v>
      </c>
      <c r="Z1116">
        <v>683.2</v>
      </c>
      <c r="AA1116">
        <v>0</v>
      </c>
    </row>
    <row r="1117" spans="1:27" x14ac:dyDescent="0.25">
      <c r="A1117" s="1">
        <v>45680</v>
      </c>
      <c r="B1117">
        <v>2056</v>
      </c>
      <c r="C1117">
        <v>1</v>
      </c>
      <c r="D1117">
        <v>3</v>
      </c>
      <c r="E1117">
        <v>2</v>
      </c>
      <c r="F1117">
        <v>2</v>
      </c>
      <c r="G1117">
        <v>3</v>
      </c>
      <c r="I1117">
        <v>10</v>
      </c>
      <c r="J1117" t="s">
        <v>5</v>
      </c>
      <c r="K1117">
        <v>24</v>
      </c>
      <c r="L1117" t="s">
        <v>42</v>
      </c>
      <c r="M1117" t="s">
        <v>49</v>
      </c>
      <c r="N1117" t="s">
        <v>492</v>
      </c>
      <c r="O1117">
        <v>445</v>
      </c>
      <c r="P1117">
        <v>144</v>
      </c>
      <c r="R1117" t="s">
        <v>488</v>
      </c>
      <c r="S1117">
        <v>6</v>
      </c>
      <c r="T1117" t="s">
        <v>492</v>
      </c>
      <c r="U1117" t="s">
        <v>495</v>
      </c>
      <c r="V1117" t="s">
        <v>489</v>
      </c>
      <c r="W1117" s="1">
        <v>45686</v>
      </c>
      <c r="X1117" s="1">
        <v>45680</v>
      </c>
      <c r="Y1117" t="s">
        <v>496</v>
      </c>
      <c r="Z1117">
        <v>447.3</v>
      </c>
      <c r="AA1117">
        <v>50</v>
      </c>
    </row>
    <row r="1118" spans="1:27" x14ac:dyDescent="0.25">
      <c r="A1118" s="1">
        <v>45403</v>
      </c>
      <c r="B1118">
        <v>4759</v>
      </c>
      <c r="C1118">
        <v>5</v>
      </c>
      <c r="D1118">
        <v>4</v>
      </c>
      <c r="E1118">
        <v>5</v>
      </c>
      <c r="F1118">
        <v>5</v>
      </c>
      <c r="G1118">
        <v>2</v>
      </c>
      <c r="I1118">
        <v>13</v>
      </c>
      <c r="J1118" t="s">
        <v>9</v>
      </c>
      <c r="K1118">
        <v>41</v>
      </c>
      <c r="L1118" t="s">
        <v>42</v>
      </c>
      <c r="M1118" t="s">
        <v>49</v>
      </c>
      <c r="N1118" t="s">
        <v>492</v>
      </c>
      <c r="O1118">
        <v>450</v>
      </c>
      <c r="P1118">
        <v>101</v>
      </c>
      <c r="R1118" t="s">
        <v>488</v>
      </c>
      <c r="S1118">
        <v>1</v>
      </c>
      <c r="T1118" t="s">
        <v>494</v>
      </c>
      <c r="U1118" t="s">
        <v>495</v>
      </c>
      <c r="V1118" t="s">
        <v>497</v>
      </c>
      <c r="Y1118" t="s">
        <v>493</v>
      </c>
      <c r="Z1118">
        <v>406.7</v>
      </c>
      <c r="AA1118">
        <v>30</v>
      </c>
    </row>
    <row r="1119" spans="1:27" x14ac:dyDescent="0.25">
      <c r="A1119" s="1">
        <v>45680</v>
      </c>
      <c r="B1119">
        <v>4254</v>
      </c>
      <c r="C1119">
        <v>1</v>
      </c>
      <c r="D1119">
        <v>5</v>
      </c>
      <c r="E1119">
        <v>2</v>
      </c>
      <c r="F1119">
        <v>2</v>
      </c>
      <c r="G1119">
        <v>1</v>
      </c>
      <c r="I1119">
        <v>10</v>
      </c>
      <c r="J1119" t="s">
        <v>5</v>
      </c>
      <c r="K1119">
        <v>39</v>
      </c>
      <c r="L1119" t="s">
        <v>42</v>
      </c>
      <c r="M1119" t="s">
        <v>60</v>
      </c>
      <c r="N1119" t="s">
        <v>491</v>
      </c>
      <c r="O1119">
        <v>619</v>
      </c>
      <c r="P1119">
        <v>174</v>
      </c>
      <c r="R1119" t="s">
        <v>488</v>
      </c>
      <c r="S1119">
        <v>10</v>
      </c>
      <c r="T1119" t="s">
        <v>494</v>
      </c>
      <c r="U1119" t="s">
        <v>495</v>
      </c>
      <c r="V1119" t="s">
        <v>497</v>
      </c>
      <c r="W1119" s="1">
        <v>45686</v>
      </c>
      <c r="X1119" s="1">
        <v>45680</v>
      </c>
      <c r="Y1119" t="s">
        <v>498</v>
      </c>
      <c r="Z1119">
        <v>562.1</v>
      </c>
      <c r="AA1119">
        <v>10</v>
      </c>
    </row>
    <row r="1120" spans="1:27" x14ac:dyDescent="0.25">
      <c r="A1120" s="1">
        <v>45679</v>
      </c>
      <c r="B1120">
        <v>2359</v>
      </c>
      <c r="C1120">
        <v>1</v>
      </c>
      <c r="D1120">
        <v>3</v>
      </c>
      <c r="E1120">
        <v>2</v>
      </c>
      <c r="F1120">
        <v>3</v>
      </c>
      <c r="G1120">
        <v>1</v>
      </c>
      <c r="I1120">
        <v>4</v>
      </c>
      <c r="J1120" t="s">
        <v>7</v>
      </c>
      <c r="K1120">
        <v>61</v>
      </c>
      <c r="L1120" t="s">
        <v>42</v>
      </c>
      <c r="M1120" t="s">
        <v>49</v>
      </c>
      <c r="N1120" t="s">
        <v>491</v>
      </c>
      <c r="O1120">
        <v>536</v>
      </c>
      <c r="P1120">
        <v>87</v>
      </c>
      <c r="Q1120" s="1">
        <v>45706</v>
      </c>
      <c r="R1120" t="s">
        <v>495</v>
      </c>
      <c r="S1120">
        <v>9</v>
      </c>
      <c r="T1120" t="s">
        <v>487</v>
      </c>
      <c r="U1120" t="s">
        <v>488</v>
      </c>
      <c r="V1120" t="s">
        <v>489</v>
      </c>
      <c r="Y1120" t="s">
        <v>490</v>
      </c>
      <c r="Z1120">
        <v>436.1</v>
      </c>
      <c r="AA1120">
        <v>0</v>
      </c>
    </row>
    <row r="1121" spans="1:27" x14ac:dyDescent="0.25">
      <c r="A1121" s="1">
        <v>45403</v>
      </c>
      <c r="B1121">
        <v>2523</v>
      </c>
      <c r="C1121">
        <v>5</v>
      </c>
      <c r="D1121">
        <v>2</v>
      </c>
      <c r="E1121">
        <v>1</v>
      </c>
      <c r="F1121">
        <v>2</v>
      </c>
      <c r="G1121">
        <v>2</v>
      </c>
      <c r="I1121">
        <v>3</v>
      </c>
      <c r="J1121" t="s">
        <v>7</v>
      </c>
      <c r="K1121">
        <v>23</v>
      </c>
      <c r="L1121" t="s">
        <v>42</v>
      </c>
      <c r="M1121" t="s">
        <v>60</v>
      </c>
      <c r="N1121" t="s">
        <v>486</v>
      </c>
      <c r="O1121">
        <v>380</v>
      </c>
      <c r="P1121">
        <v>194</v>
      </c>
      <c r="R1121" t="s">
        <v>488</v>
      </c>
      <c r="S1121">
        <v>2</v>
      </c>
      <c r="T1121" t="s">
        <v>487</v>
      </c>
      <c r="U1121" t="s">
        <v>495</v>
      </c>
      <c r="V1121" t="s">
        <v>497</v>
      </c>
      <c r="Y1121" t="s">
        <v>496</v>
      </c>
      <c r="Z1121">
        <v>436.8</v>
      </c>
      <c r="AA1121">
        <v>50</v>
      </c>
    </row>
    <row r="1122" spans="1:27" x14ac:dyDescent="0.25">
      <c r="A1122" s="1">
        <v>45404</v>
      </c>
      <c r="B1122">
        <v>3505</v>
      </c>
      <c r="C1122">
        <v>5</v>
      </c>
      <c r="D1122">
        <v>5</v>
      </c>
      <c r="E1122">
        <v>3</v>
      </c>
      <c r="F1122">
        <v>2</v>
      </c>
      <c r="G1122">
        <v>3</v>
      </c>
      <c r="I1122">
        <v>21</v>
      </c>
      <c r="J1122" t="s">
        <v>16</v>
      </c>
      <c r="K1122">
        <v>70</v>
      </c>
      <c r="L1122" t="s">
        <v>42</v>
      </c>
      <c r="M1122" t="s">
        <v>60</v>
      </c>
      <c r="N1122" t="s">
        <v>486</v>
      </c>
      <c r="O1122">
        <v>916</v>
      </c>
      <c r="P1122">
        <v>75</v>
      </c>
      <c r="Q1122" s="1">
        <v>45419</v>
      </c>
      <c r="R1122" t="s">
        <v>495</v>
      </c>
      <c r="S1122">
        <v>1</v>
      </c>
      <c r="T1122" t="s">
        <v>487</v>
      </c>
      <c r="U1122" t="s">
        <v>488</v>
      </c>
      <c r="V1122" t="s">
        <v>497</v>
      </c>
      <c r="Y1122" t="s">
        <v>490</v>
      </c>
      <c r="Z1122">
        <v>693.7</v>
      </c>
      <c r="AA1122">
        <v>0</v>
      </c>
    </row>
    <row r="1123" spans="1:27" x14ac:dyDescent="0.25">
      <c r="A1123" s="1">
        <v>45404</v>
      </c>
      <c r="B1123">
        <v>629</v>
      </c>
      <c r="C1123">
        <v>5</v>
      </c>
      <c r="D1123">
        <v>3</v>
      </c>
      <c r="E1123">
        <v>4</v>
      </c>
      <c r="F1123">
        <v>5</v>
      </c>
      <c r="G1123">
        <v>3</v>
      </c>
      <c r="I1123">
        <v>28</v>
      </c>
      <c r="J1123" t="s">
        <v>12</v>
      </c>
      <c r="K1123">
        <v>19</v>
      </c>
      <c r="L1123" t="s">
        <v>42</v>
      </c>
      <c r="M1123" t="s">
        <v>49</v>
      </c>
      <c r="N1123" t="s">
        <v>486</v>
      </c>
      <c r="O1123">
        <v>915</v>
      </c>
      <c r="P1123">
        <v>146</v>
      </c>
      <c r="Q1123" s="1">
        <v>45421</v>
      </c>
      <c r="R1123" t="s">
        <v>495</v>
      </c>
      <c r="S1123">
        <v>2</v>
      </c>
      <c r="T1123" t="s">
        <v>494</v>
      </c>
      <c r="U1123" t="s">
        <v>495</v>
      </c>
      <c r="V1123" t="s">
        <v>497</v>
      </c>
      <c r="Y1123" t="s">
        <v>490</v>
      </c>
      <c r="Z1123">
        <v>742.7</v>
      </c>
      <c r="AA1123">
        <v>0</v>
      </c>
    </row>
    <row r="1124" spans="1:27" x14ac:dyDescent="0.25">
      <c r="A1124" s="1">
        <v>45679</v>
      </c>
      <c r="B1124">
        <v>1517</v>
      </c>
      <c r="C1124">
        <v>1</v>
      </c>
      <c r="D1124">
        <v>4</v>
      </c>
      <c r="E1124">
        <v>2</v>
      </c>
      <c r="F1124">
        <v>3</v>
      </c>
      <c r="G1124">
        <v>1</v>
      </c>
      <c r="I1124">
        <v>4</v>
      </c>
      <c r="J1124" t="s">
        <v>7</v>
      </c>
      <c r="K1124">
        <v>47</v>
      </c>
      <c r="L1124" t="s">
        <v>42</v>
      </c>
      <c r="M1124" t="s">
        <v>49</v>
      </c>
      <c r="N1124" t="s">
        <v>492</v>
      </c>
      <c r="O1124">
        <v>319</v>
      </c>
      <c r="P1124">
        <v>196</v>
      </c>
      <c r="R1124" t="s">
        <v>488</v>
      </c>
      <c r="S1124">
        <v>10</v>
      </c>
      <c r="T1124" t="s">
        <v>494</v>
      </c>
      <c r="U1124" t="s">
        <v>495</v>
      </c>
      <c r="V1124" t="s">
        <v>489</v>
      </c>
      <c r="W1124" s="1">
        <v>45683</v>
      </c>
      <c r="X1124" s="1">
        <v>45679</v>
      </c>
      <c r="Y1124" t="s">
        <v>498</v>
      </c>
      <c r="Z1124">
        <v>367.5</v>
      </c>
      <c r="AA1124">
        <v>10</v>
      </c>
    </row>
    <row r="1125" spans="1:27" x14ac:dyDescent="0.25">
      <c r="A1125" s="1">
        <v>45404</v>
      </c>
      <c r="B1125">
        <v>244</v>
      </c>
      <c r="C1125">
        <v>5</v>
      </c>
      <c r="D1125">
        <v>2</v>
      </c>
      <c r="E1125">
        <v>1</v>
      </c>
      <c r="F1125">
        <v>2</v>
      </c>
      <c r="G1125">
        <v>3</v>
      </c>
      <c r="I1125">
        <v>8</v>
      </c>
      <c r="J1125" t="s">
        <v>13</v>
      </c>
      <c r="K1125">
        <v>79</v>
      </c>
      <c r="L1125" t="s">
        <v>42</v>
      </c>
      <c r="M1125" t="s">
        <v>43</v>
      </c>
      <c r="N1125" t="s">
        <v>486</v>
      </c>
      <c r="O1125">
        <v>842</v>
      </c>
      <c r="P1125">
        <v>147</v>
      </c>
      <c r="Q1125" s="1">
        <v>45421</v>
      </c>
      <c r="R1125" t="s">
        <v>495</v>
      </c>
      <c r="S1125">
        <v>2</v>
      </c>
      <c r="T1125" t="s">
        <v>492</v>
      </c>
      <c r="U1125" t="s">
        <v>488</v>
      </c>
      <c r="V1125" t="s">
        <v>497</v>
      </c>
      <c r="Y1125" t="s">
        <v>490</v>
      </c>
      <c r="Z1125">
        <v>692.3</v>
      </c>
      <c r="AA1125">
        <v>0</v>
      </c>
    </row>
    <row r="1126" spans="1:27" x14ac:dyDescent="0.25">
      <c r="A1126" s="1">
        <v>45404</v>
      </c>
      <c r="B1126">
        <v>4682</v>
      </c>
      <c r="C1126">
        <v>5</v>
      </c>
      <c r="D1126">
        <v>1</v>
      </c>
      <c r="E1126">
        <v>5</v>
      </c>
      <c r="F1126">
        <v>1</v>
      </c>
      <c r="G1126">
        <v>2</v>
      </c>
      <c r="I1126">
        <v>12</v>
      </c>
      <c r="J1126" t="s">
        <v>5</v>
      </c>
      <c r="K1126">
        <v>60</v>
      </c>
      <c r="L1126" t="s">
        <v>42</v>
      </c>
      <c r="M1126" t="s">
        <v>47</v>
      </c>
      <c r="N1126" t="s">
        <v>486</v>
      </c>
      <c r="O1126">
        <v>410</v>
      </c>
      <c r="P1126">
        <v>165</v>
      </c>
      <c r="Q1126" s="1">
        <v>45411</v>
      </c>
      <c r="R1126" t="s">
        <v>495</v>
      </c>
      <c r="S1126">
        <v>1</v>
      </c>
      <c r="T1126" t="s">
        <v>487</v>
      </c>
      <c r="U1126" t="s">
        <v>495</v>
      </c>
      <c r="V1126" t="s">
        <v>497</v>
      </c>
      <c r="Y1126" t="s">
        <v>490</v>
      </c>
      <c r="Z1126">
        <v>402.5</v>
      </c>
      <c r="AA1126">
        <v>0</v>
      </c>
    </row>
    <row r="1127" spans="1:27" x14ac:dyDescent="0.25">
      <c r="A1127" s="1">
        <v>45404</v>
      </c>
      <c r="B1127">
        <v>88</v>
      </c>
      <c r="C1127">
        <v>5</v>
      </c>
      <c r="D1127">
        <v>4</v>
      </c>
      <c r="E1127">
        <v>3</v>
      </c>
      <c r="F1127">
        <v>5</v>
      </c>
      <c r="G1127">
        <v>3</v>
      </c>
      <c r="I1127">
        <v>35</v>
      </c>
      <c r="J1127" t="s">
        <v>10</v>
      </c>
      <c r="K1127">
        <v>60</v>
      </c>
      <c r="L1127" t="s">
        <v>42</v>
      </c>
      <c r="M1127" t="s">
        <v>49</v>
      </c>
      <c r="N1127" t="s">
        <v>492</v>
      </c>
      <c r="O1127">
        <v>900</v>
      </c>
      <c r="P1127">
        <v>67</v>
      </c>
      <c r="R1127" t="s">
        <v>488</v>
      </c>
      <c r="S1127">
        <v>2</v>
      </c>
      <c r="T1127" t="s">
        <v>487</v>
      </c>
      <c r="U1127" t="s">
        <v>488</v>
      </c>
      <c r="V1127" t="s">
        <v>497</v>
      </c>
      <c r="Y1127" t="s">
        <v>498</v>
      </c>
      <c r="Z1127">
        <v>683.9</v>
      </c>
      <c r="AA1127">
        <v>10</v>
      </c>
    </row>
    <row r="1128" spans="1:27" x14ac:dyDescent="0.25">
      <c r="A1128" s="1">
        <v>45404</v>
      </c>
      <c r="B1128">
        <v>2257</v>
      </c>
      <c r="C1128">
        <v>5</v>
      </c>
      <c r="D1128">
        <v>3</v>
      </c>
      <c r="E1128">
        <v>2</v>
      </c>
      <c r="F1128">
        <v>2</v>
      </c>
      <c r="G1128">
        <v>2</v>
      </c>
      <c r="I1128">
        <v>36</v>
      </c>
      <c r="J1128" t="s">
        <v>10</v>
      </c>
      <c r="K1128">
        <v>65</v>
      </c>
      <c r="L1128" t="s">
        <v>42</v>
      </c>
      <c r="M1128" t="s">
        <v>47</v>
      </c>
      <c r="N1128" t="s">
        <v>486</v>
      </c>
      <c r="O1128">
        <v>107</v>
      </c>
      <c r="P1128">
        <v>156</v>
      </c>
      <c r="Q1128" s="1">
        <v>45415</v>
      </c>
      <c r="R1128" t="s">
        <v>495</v>
      </c>
      <c r="S1128">
        <v>1</v>
      </c>
      <c r="T1128" t="s">
        <v>492</v>
      </c>
      <c r="U1128" t="s">
        <v>488</v>
      </c>
      <c r="V1128" t="s">
        <v>497</v>
      </c>
      <c r="Y1128" t="s">
        <v>490</v>
      </c>
      <c r="Z1128">
        <v>184.1</v>
      </c>
      <c r="AA1128">
        <v>0</v>
      </c>
    </row>
    <row r="1129" spans="1:27" x14ac:dyDescent="0.25">
      <c r="A1129" s="1">
        <v>45679</v>
      </c>
      <c r="B1129">
        <v>162</v>
      </c>
      <c r="C1129">
        <v>1</v>
      </c>
      <c r="D1129">
        <v>4</v>
      </c>
      <c r="E1129">
        <v>2</v>
      </c>
      <c r="F1129">
        <v>3</v>
      </c>
      <c r="G1129">
        <v>3</v>
      </c>
      <c r="I1129">
        <v>10</v>
      </c>
      <c r="J1129" t="s">
        <v>5</v>
      </c>
      <c r="K1129">
        <v>38</v>
      </c>
      <c r="L1129" t="s">
        <v>42</v>
      </c>
      <c r="M1129" t="s">
        <v>47</v>
      </c>
      <c r="N1129" t="s">
        <v>486</v>
      </c>
      <c r="O1129">
        <v>309</v>
      </c>
      <c r="P1129">
        <v>39</v>
      </c>
      <c r="R1129" t="s">
        <v>488</v>
      </c>
      <c r="S1129">
        <v>8</v>
      </c>
      <c r="T1129" t="s">
        <v>492</v>
      </c>
      <c r="U1129" t="s">
        <v>495</v>
      </c>
      <c r="V1129" t="s">
        <v>497</v>
      </c>
      <c r="W1129" s="1">
        <v>45683</v>
      </c>
      <c r="X1129" s="1">
        <v>45679</v>
      </c>
      <c r="Y1129" t="s">
        <v>496</v>
      </c>
      <c r="Z1129">
        <v>278.60000000000002</v>
      </c>
      <c r="AA1129">
        <v>50</v>
      </c>
    </row>
    <row r="1130" spans="1:27" x14ac:dyDescent="0.25">
      <c r="A1130" s="1">
        <v>45679</v>
      </c>
      <c r="B1130">
        <v>3077</v>
      </c>
      <c r="C1130">
        <v>1</v>
      </c>
      <c r="D1130">
        <v>5</v>
      </c>
      <c r="E1130">
        <v>2</v>
      </c>
      <c r="F1130">
        <v>3</v>
      </c>
      <c r="G1130">
        <v>1</v>
      </c>
      <c r="I1130">
        <v>4</v>
      </c>
      <c r="J1130" t="s">
        <v>7</v>
      </c>
      <c r="K1130">
        <v>53</v>
      </c>
      <c r="L1130" t="s">
        <v>42</v>
      </c>
      <c r="M1130" t="s">
        <v>43</v>
      </c>
      <c r="N1130" t="s">
        <v>492</v>
      </c>
      <c r="O1130">
        <v>647</v>
      </c>
      <c r="P1130">
        <v>39</v>
      </c>
      <c r="Q1130" s="1">
        <v>45700</v>
      </c>
      <c r="R1130" t="s">
        <v>495</v>
      </c>
      <c r="S1130">
        <v>2</v>
      </c>
      <c r="T1130" t="s">
        <v>492</v>
      </c>
      <c r="U1130" t="s">
        <v>488</v>
      </c>
      <c r="V1130" t="s">
        <v>497</v>
      </c>
      <c r="Y1130" t="s">
        <v>490</v>
      </c>
      <c r="Z1130">
        <v>480.2</v>
      </c>
      <c r="AA1130">
        <v>0</v>
      </c>
    </row>
    <row r="1131" spans="1:27" x14ac:dyDescent="0.25">
      <c r="A1131" s="1">
        <v>45404</v>
      </c>
      <c r="B1131">
        <v>1894</v>
      </c>
      <c r="C1131">
        <v>5</v>
      </c>
      <c r="D1131">
        <v>2</v>
      </c>
      <c r="E1131">
        <v>2</v>
      </c>
      <c r="F1131">
        <v>2</v>
      </c>
      <c r="G1131">
        <v>1</v>
      </c>
      <c r="I1131">
        <v>7</v>
      </c>
      <c r="J1131" t="s">
        <v>13</v>
      </c>
      <c r="K1131">
        <v>64</v>
      </c>
      <c r="L1131" t="s">
        <v>42</v>
      </c>
      <c r="M1131" t="s">
        <v>49</v>
      </c>
      <c r="N1131" t="s">
        <v>486</v>
      </c>
      <c r="O1131">
        <v>265</v>
      </c>
      <c r="P1131">
        <v>193</v>
      </c>
      <c r="Q1131" s="1">
        <v>45411</v>
      </c>
      <c r="R1131" t="s">
        <v>495</v>
      </c>
      <c r="S1131">
        <v>2</v>
      </c>
      <c r="T1131" t="s">
        <v>492</v>
      </c>
      <c r="U1131" t="s">
        <v>488</v>
      </c>
      <c r="V1131" t="s">
        <v>497</v>
      </c>
      <c r="Y1131" t="s">
        <v>490</v>
      </c>
      <c r="Z1131">
        <v>320.60000000000002</v>
      </c>
      <c r="AA1131">
        <v>0</v>
      </c>
    </row>
    <row r="1132" spans="1:27" x14ac:dyDescent="0.25">
      <c r="A1132" s="1">
        <v>45679</v>
      </c>
      <c r="B1132">
        <v>422</v>
      </c>
      <c r="C1132">
        <v>1</v>
      </c>
      <c r="D1132">
        <v>3</v>
      </c>
      <c r="E1132">
        <v>2</v>
      </c>
      <c r="F1132">
        <v>4</v>
      </c>
      <c r="G1132">
        <v>1</v>
      </c>
      <c r="I1132">
        <v>10</v>
      </c>
      <c r="J1132" t="s">
        <v>5</v>
      </c>
      <c r="K1132">
        <v>42</v>
      </c>
      <c r="L1132" t="s">
        <v>42</v>
      </c>
      <c r="M1132" t="s">
        <v>47</v>
      </c>
      <c r="N1132" t="s">
        <v>486</v>
      </c>
      <c r="O1132">
        <v>308</v>
      </c>
      <c r="P1132">
        <v>34</v>
      </c>
      <c r="Q1132" s="1">
        <v>45703</v>
      </c>
      <c r="R1132" t="s">
        <v>495</v>
      </c>
      <c r="S1132">
        <v>6</v>
      </c>
      <c r="T1132" t="s">
        <v>492</v>
      </c>
      <c r="U1132" t="s">
        <v>495</v>
      </c>
      <c r="V1132" t="s">
        <v>497</v>
      </c>
      <c r="Y1132" t="s">
        <v>490</v>
      </c>
      <c r="Z1132">
        <v>239.4</v>
      </c>
      <c r="AA1132">
        <v>0</v>
      </c>
    </row>
    <row r="1133" spans="1:27" x14ac:dyDescent="0.25">
      <c r="A1133" s="1">
        <v>45405</v>
      </c>
      <c r="B1133">
        <v>4520</v>
      </c>
      <c r="C1133">
        <v>5</v>
      </c>
      <c r="D1133">
        <v>3</v>
      </c>
      <c r="E1133">
        <v>2</v>
      </c>
      <c r="F1133">
        <v>4</v>
      </c>
      <c r="G1133">
        <v>2</v>
      </c>
      <c r="I1133">
        <v>34</v>
      </c>
      <c r="J1133" t="s">
        <v>10</v>
      </c>
      <c r="K1133">
        <v>40</v>
      </c>
      <c r="L1133" t="s">
        <v>42</v>
      </c>
      <c r="M1133" t="s">
        <v>60</v>
      </c>
      <c r="N1133" t="s">
        <v>486</v>
      </c>
      <c r="O1133">
        <v>608</v>
      </c>
      <c r="P1133">
        <v>60</v>
      </c>
      <c r="Q1133" s="1">
        <v>45421</v>
      </c>
      <c r="R1133" t="s">
        <v>495</v>
      </c>
      <c r="S1133">
        <v>2</v>
      </c>
      <c r="T1133" t="s">
        <v>492</v>
      </c>
      <c r="U1133" t="s">
        <v>488</v>
      </c>
      <c r="V1133" t="s">
        <v>497</v>
      </c>
      <c r="Y1133" t="s">
        <v>490</v>
      </c>
      <c r="Z1133">
        <v>467.6</v>
      </c>
      <c r="AA1133">
        <v>0</v>
      </c>
    </row>
    <row r="1134" spans="1:27" x14ac:dyDescent="0.25">
      <c r="A1134" s="1">
        <v>45405</v>
      </c>
      <c r="B1134">
        <v>3508</v>
      </c>
      <c r="C1134">
        <v>5</v>
      </c>
      <c r="D1134">
        <v>2</v>
      </c>
      <c r="E1134">
        <v>4</v>
      </c>
      <c r="F1134">
        <v>2</v>
      </c>
      <c r="G1134">
        <v>1</v>
      </c>
      <c r="I1134">
        <v>9</v>
      </c>
      <c r="J1134" t="s">
        <v>5</v>
      </c>
      <c r="K1134">
        <v>72</v>
      </c>
      <c r="L1134" t="s">
        <v>42</v>
      </c>
      <c r="M1134" t="s">
        <v>53</v>
      </c>
      <c r="N1134" t="s">
        <v>486</v>
      </c>
      <c r="O1134">
        <v>875</v>
      </c>
      <c r="P1134">
        <v>92</v>
      </c>
      <c r="R1134" t="s">
        <v>488</v>
      </c>
      <c r="S1134">
        <v>1</v>
      </c>
      <c r="T1134" t="s">
        <v>487</v>
      </c>
      <c r="U1134" t="s">
        <v>488</v>
      </c>
      <c r="V1134" t="s">
        <v>497</v>
      </c>
      <c r="Y1134" t="s">
        <v>496</v>
      </c>
      <c r="Z1134">
        <v>711.9</v>
      </c>
      <c r="AA1134">
        <v>50</v>
      </c>
    </row>
    <row r="1135" spans="1:27" x14ac:dyDescent="0.25">
      <c r="A1135" s="1">
        <v>45679</v>
      </c>
      <c r="B1135">
        <v>3178</v>
      </c>
      <c r="C1135">
        <v>1</v>
      </c>
      <c r="D1135">
        <v>5</v>
      </c>
      <c r="E1135">
        <v>2</v>
      </c>
      <c r="F1135">
        <v>3</v>
      </c>
      <c r="G1135">
        <v>3</v>
      </c>
      <c r="I1135">
        <v>4</v>
      </c>
      <c r="J1135" t="s">
        <v>7</v>
      </c>
      <c r="K1135">
        <v>41</v>
      </c>
      <c r="L1135" t="s">
        <v>42</v>
      </c>
      <c r="M1135" t="s">
        <v>49</v>
      </c>
      <c r="N1135" t="s">
        <v>491</v>
      </c>
      <c r="O1135">
        <v>454</v>
      </c>
      <c r="P1135">
        <v>161</v>
      </c>
      <c r="R1135" t="s">
        <v>488</v>
      </c>
      <c r="S1135">
        <v>10</v>
      </c>
      <c r="T1135" t="s">
        <v>492</v>
      </c>
      <c r="U1135" t="s">
        <v>495</v>
      </c>
      <c r="V1135" t="s">
        <v>489</v>
      </c>
      <c r="W1135" s="1">
        <v>45688</v>
      </c>
      <c r="X1135" s="1">
        <v>45679</v>
      </c>
      <c r="Y1135" t="s">
        <v>498</v>
      </c>
      <c r="Z1135">
        <v>437.5</v>
      </c>
      <c r="AA1135">
        <v>10</v>
      </c>
    </row>
    <row r="1136" spans="1:27" x14ac:dyDescent="0.25">
      <c r="A1136" s="1">
        <v>45678</v>
      </c>
      <c r="B1136">
        <v>4969</v>
      </c>
      <c r="C1136">
        <v>1</v>
      </c>
      <c r="D1136">
        <v>3</v>
      </c>
      <c r="E1136">
        <v>2</v>
      </c>
      <c r="F1136">
        <v>4</v>
      </c>
      <c r="G1136">
        <v>2</v>
      </c>
      <c r="I1136">
        <v>4</v>
      </c>
      <c r="J1136" t="s">
        <v>7</v>
      </c>
      <c r="K1136">
        <v>77</v>
      </c>
      <c r="L1136" t="s">
        <v>42</v>
      </c>
      <c r="M1136" t="s">
        <v>53</v>
      </c>
      <c r="N1136" t="s">
        <v>486</v>
      </c>
      <c r="O1136">
        <v>841</v>
      </c>
      <c r="P1136">
        <v>178</v>
      </c>
      <c r="R1136" t="s">
        <v>488</v>
      </c>
      <c r="S1136">
        <v>10</v>
      </c>
      <c r="T1136" t="s">
        <v>494</v>
      </c>
      <c r="U1136" t="s">
        <v>488</v>
      </c>
      <c r="V1136" t="s">
        <v>489</v>
      </c>
      <c r="W1136" s="1">
        <v>45681</v>
      </c>
      <c r="X1136" s="1">
        <v>45678</v>
      </c>
      <c r="Y1136" t="s">
        <v>493</v>
      </c>
      <c r="Z1136">
        <v>734.3</v>
      </c>
      <c r="AA1136">
        <v>30</v>
      </c>
    </row>
    <row r="1137" spans="1:27" x14ac:dyDescent="0.25">
      <c r="A1137" s="1">
        <v>45405</v>
      </c>
      <c r="B1137">
        <v>4731</v>
      </c>
      <c r="C1137">
        <v>5</v>
      </c>
      <c r="D1137">
        <v>5</v>
      </c>
      <c r="E1137">
        <v>5</v>
      </c>
      <c r="F1137">
        <v>2</v>
      </c>
      <c r="G1137">
        <v>3</v>
      </c>
      <c r="I1137">
        <v>30</v>
      </c>
      <c r="J1137" t="s">
        <v>11</v>
      </c>
      <c r="K1137">
        <v>28</v>
      </c>
      <c r="L1137" t="s">
        <v>42</v>
      </c>
      <c r="M1137" t="s">
        <v>53</v>
      </c>
      <c r="N1137" t="s">
        <v>486</v>
      </c>
      <c r="O1137">
        <v>486</v>
      </c>
      <c r="P1137">
        <v>59</v>
      </c>
      <c r="Q1137" s="1">
        <v>45424</v>
      </c>
      <c r="R1137" t="s">
        <v>495</v>
      </c>
      <c r="S1137">
        <v>2</v>
      </c>
      <c r="T1137" t="s">
        <v>487</v>
      </c>
      <c r="U1137" t="s">
        <v>495</v>
      </c>
      <c r="V1137" t="s">
        <v>497</v>
      </c>
      <c r="Y1137" t="s">
        <v>490</v>
      </c>
      <c r="Z1137">
        <v>381.5</v>
      </c>
      <c r="AA1137">
        <v>0</v>
      </c>
    </row>
    <row r="1138" spans="1:27" x14ac:dyDescent="0.25">
      <c r="A1138" s="1">
        <v>45405</v>
      </c>
      <c r="B1138">
        <v>1428</v>
      </c>
      <c r="C1138">
        <v>5</v>
      </c>
      <c r="D1138">
        <v>3</v>
      </c>
      <c r="E1138">
        <v>5</v>
      </c>
      <c r="F1138">
        <v>1</v>
      </c>
      <c r="G1138">
        <v>3</v>
      </c>
      <c r="I1138">
        <v>16</v>
      </c>
      <c r="J1138" t="s">
        <v>9</v>
      </c>
      <c r="K1138">
        <v>71</v>
      </c>
      <c r="L1138" t="s">
        <v>42</v>
      </c>
      <c r="M1138" t="s">
        <v>49</v>
      </c>
      <c r="N1138" t="s">
        <v>486</v>
      </c>
      <c r="O1138">
        <v>890</v>
      </c>
      <c r="P1138">
        <v>158</v>
      </c>
      <c r="Q1138" s="1">
        <v>45431</v>
      </c>
      <c r="R1138" t="s">
        <v>495</v>
      </c>
      <c r="S1138">
        <v>1</v>
      </c>
      <c r="T1138" t="s">
        <v>494</v>
      </c>
      <c r="U1138" t="s">
        <v>495</v>
      </c>
      <c r="V1138" t="s">
        <v>497</v>
      </c>
      <c r="Y1138" t="s">
        <v>490</v>
      </c>
      <c r="Z1138">
        <v>733.6</v>
      </c>
      <c r="AA1138">
        <v>0</v>
      </c>
    </row>
    <row r="1139" spans="1:27" x14ac:dyDescent="0.25">
      <c r="A1139" s="1">
        <v>45678</v>
      </c>
      <c r="B1139">
        <v>3219</v>
      </c>
      <c r="C1139">
        <v>1</v>
      </c>
      <c r="D1139">
        <v>2</v>
      </c>
      <c r="E1139">
        <v>2</v>
      </c>
      <c r="F1139">
        <v>5</v>
      </c>
      <c r="G1139">
        <v>3</v>
      </c>
      <c r="I1139">
        <v>10</v>
      </c>
      <c r="J1139" t="s">
        <v>5</v>
      </c>
      <c r="K1139">
        <v>61</v>
      </c>
      <c r="L1139" t="s">
        <v>42</v>
      </c>
      <c r="M1139" t="s">
        <v>49</v>
      </c>
      <c r="N1139" t="s">
        <v>491</v>
      </c>
      <c r="O1139">
        <v>250</v>
      </c>
      <c r="P1139">
        <v>181</v>
      </c>
      <c r="R1139" t="s">
        <v>488</v>
      </c>
      <c r="S1139">
        <v>5</v>
      </c>
      <c r="T1139" t="s">
        <v>492</v>
      </c>
      <c r="U1139" t="s">
        <v>495</v>
      </c>
      <c r="V1139" t="s">
        <v>489</v>
      </c>
      <c r="W1139" s="1">
        <v>45683</v>
      </c>
      <c r="X1139" s="1">
        <v>45678</v>
      </c>
      <c r="Y1139" t="s">
        <v>498</v>
      </c>
      <c r="Z1139">
        <v>308.7</v>
      </c>
      <c r="AA1139">
        <v>10</v>
      </c>
    </row>
    <row r="1140" spans="1:27" x14ac:dyDescent="0.25">
      <c r="A1140" s="1">
        <v>45405</v>
      </c>
      <c r="B1140">
        <v>4344</v>
      </c>
      <c r="C1140">
        <v>5</v>
      </c>
      <c r="D1140">
        <v>5</v>
      </c>
      <c r="E1140">
        <v>5</v>
      </c>
      <c r="F1140">
        <v>3</v>
      </c>
      <c r="G1140">
        <v>1</v>
      </c>
      <c r="I1140">
        <v>20</v>
      </c>
      <c r="J1140" t="s">
        <v>14</v>
      </c>
      <c r="K1140">
        <v>25</v>
      </c>
      <c r="L1140" t="s">
        <v>42</v>
      </c>
      <c r="M1140" t="s">
        <v>47</v>
      </c>
      <c r="N1140" t="s">
        <v>491</v>
      </c>
      <c r="O1140">
        <v>427</v>
      </c>
      <c r="P1140">
        <v>67</v>
      </c>
      <c r="R1140" t="s">
        <v>488</v>
      </c>
      <c r="S1140">
        <v>1</v>
      </c>
      <c r="T1140" t="s">
        <v>492</v>
      </c>
      <c r="U1140" t="s">
        <v>495</v>
      </c>
      <c r="V1140" t="s">
        <v>497</v>
      </c>
      <c r="Y1140" t="s">
        <v>493</v>
      </c>
      <c r="Z1140">
        <v>366.8</v>
      </c>
      <c r="AA1140">
        <v>30</v>
      </c>
    </row>
    <row r="1141" spans="1:27" x14ac:dyDescent="0.25">
      <c r="A1141" s="1">
        <v>45678</v>
      </c>
      <c r="B1141">
        <v>1200</v>
      </c>
      <c r="C1141">
        <v>1</v>
      </c>
      <c r="D1141">
        <v>2</v>
      </c>
      <c r="E1141">
        <v>2</v>
      </c>
      <c r="F1141">
        <v>5</v>
      </c>
      <c r="G1141">
        <v>3</v>
      </c>
      <c r="I1141">
        <v>4</v>
      </c>
      <c r="J1141" t="s">
        <v>7</v>
      </c>
      <c r="K1141">
        <v>71</v>
      </c>
      <c r="L1141" t="s">
        <v>42</v>
      </c>
      <c r="M1141" t="s">
        <v>49</v>
      </c>
      <c r="N1141" t="s">
        <v>486</v>
      </c>
      <c r="O1141">
        <v>233</v>
      </c>
      <c r="P1141">
        <v>165</v>
      </c>
      <c r="R1141" t="s">
        <v>488</v>
      </c>
      <c r="S1141">
        <v>7</v>
      </c>
      <c r="T1141" t="s">
        <v>492</v>
      </c>
      <c r="U1141" t="s">
        <v>488</v>
      </c>
      <c r="V1141" t="s">
        <v>489</v>
      </c>
      <c r="W1141" s="1">
        <v>45683</v>
      </c>
      <c r="X1141" s="1">
        <v>45678</v>
      </c>
      <c r="Y1141" t="s">
        <v>498</v>
      </c>
      <c r="Z1141">
        <v>285.60000000000002</v>
      </c>
      <c r="AA1141">
        <v>10</v>
      </c>
    </row>
    <row r="1142" spans="1:27" x14ac:dyDescent="0.25">
      <c r="A1142" s="1">
        <v>45406</v>
      </c>
      <c r="B1142">
        <v>2468</v>
      </c>
      <c r="C1142">
        <v>5</v>
      </c>
      <c r="D1142">
        <v>4</v>
      </c>
      <c r="E1142">
        <v>3</v>
      </c>
      <c r="F1142">
        <v>5</v>
      </c>
      <c r="G1142">
        <v>1</v>
      </c>
      <c r="I1142">
        <v>40</v>
      </c>
      <c r="J1142" t="s">
        <v>3</v>
      </c>
      <c r="K1142">
        <v>57</v>
      </c>
      <c r="L1142" t="s">
        <v>42</v>
      </c>
      <c r="M1142" t="s">
        <v>43</v>
      </c>
      <c r="N1142" t="s">
        <v>486</v>
      </c>
      <c r="O1142">
        <v>352</v>
      </c>
      <c r="P1142">
        <v>198</v>
      </c>
      <c r="Q1142" s="1">
        <v>45433</v>
      </c>
      <c r="R1142" t="s">
        <v>495</v>
      </c>
      <c r="S1142">
        <v>1</v>
      </c>
      <c r="T1142" t="s">
        <v>494</v>
      </c>
      <c r="U1142" t="s">
        <v>488</v>
      </c>
      <c r="V1142" t="s">
        <v>497</v>
      </c>
      <c r="Y1142" t="s">
        <v>490</v>
      </c>
      <c r="Z1142">
        <v>385</v>
      </c>
      <c r="AA1142">
        <v>0</v>
      </c>
    </row>
    <row r="1143" spans="1:27" x14ac:dyDescent="0.25">
      <c r="A1143" s="1">
        <v>45406</v>
      </c>
      <c r="B1143">
        <v>2174</v>
      </c>
      <c r="C1143">
        <v>5</v>
      </c>
      <c r="D1143">
        <v>4</v>
      </c>
      <c r="E1143">
        <v>1</v>
      </c>
      <c r="F1143">
        <v>5</v>
      </c>
      <c r="G1143">
        <v>2</v>
      </c>
      <c r="I1143">
        <v>34</v>
      </c>
      <c r="J1143" t="s">
        <v>10</v>
      </c>
      <c r="K1143">
        <v>21</v>
      </c>
      <c r="L1143" t="s">
        <v>42</v>
      </c>
      <c r="M1143" t="s">
        <v>49</v>
      </c>
      <c r="N1143" t="s">
        <v>486</v>
      </c>
      <c r="O1143">
        <v>129</v>
      </c>
      <c r="P1143">
        <v>61</v>
      </c>
      <c r="R1143" t="s">
        <v>488</v>
      </c>
      <c r="S1143">
        <v>2</v>
      </c>
      <c r="T1143" t="s">
        <v>494</v>
      </c>
      <c r="U1143" t="s">
        <v>488</v>
      </c>
      <c r="V1143" t="s">
        <v>497</v>
      </c>
      <c r="Y1143" t="s">
        <v>496</v>
      </c>
      <c r="Z1143">
        <v>168</v>
      </c>
      <c r="AA1143">
        <v>50</v>
      </c>
    </row>
    <row r="1144" spans="1:27" x14ac:dyDescent="0.25">
      <c r="A1144" s="1">
        <v>45678</v>
      </c>
      <c r="B1144">
        <v>2240</v>
      </c>
      <c r="C1144">
        <v>1</v>
      </c>
      <c r="D1144">
        <v>5</v>
      </c>
      <c r="E1144">
        <v>2</v>
      </c>
      <c r="F1144">
        <v>3</v>
      </c>
      <c r="G1144">
        <v>3</v>
      </c>
      <c r="I1144">
        <v>10</v>
      </c>
      <c r="J1144" t="s">
        <v>5</v>
      </c>
      <c r="K1144">
        <v>58</v>
      </c>
      <c r="L1144" t="s">
        <v>42</v>
      </c>
      <c r="M1144" t="s">
        <v>49</v>
      </c>
      <c r="N1144" t="s">
        <v>491</v>
      </c>
      <c r="O1144">
        <v>144</v>
      </c>
      <c r="P1144">
        <v>47</v>
      </c>
      <c r="Q1144" s="1">
        <v>45688</v>
      </c>
      <c r="R1144" t="s">
        <v>495</v>
      </c>
      <c r="S1144">
        <v>7</v>
      </c>
      <c r="T1144" t="s">
        <v>487</v>
      </c>
      <c r="U1144" t="s">
        <v>488</v>
      </c>
      <c r="V1144" t="s">
        <v>489</v>
      </c>
      <c r="Y1144" t="s">
        <v>490</v>
      </c>
      <c r="Z1144">
        <v>133.69999999999999</v>
      </c>
      <c r="AA1144">
        <v>0</v>
      </c>
    </row>
    <row r="1145" spans="1:27" x14ac:dyDescent="0.25">
      <c r="A1145" s="1">
        <v>45678</v>
      </c>
      <c r="B1145">
        <v>1458</v>
      </c>
      <c r="C1145">
        <v>1</v>
      </c>
      <c r="D1145">
        <v>2</v>
      </c>
      <c r="E1145">
        <v>2</v>
      </c>
      <c r="F1145">
        <v>5</v>
      </c>
      <c r="G1145">
        <v>2</v>
      </c>
      <c r="I1145">
        <v>4</v>
      </c>
      <c r="J1145" t="s">
        <v>7</v>
      </c>
      <c r="K1145">
        <v>23</v>
      </c>
      <c r="L1145" t="s">
        <v>42</v>
      </c>
      <c r="M1145" t="s">
        <v>43</v>
      </c>
      <c r="N1145" t="s">
        <v>491</v>
      </c>
      <c r="O1145">
        <v>607</v>
      </c>
      <c r="P1145">
        <v>190</v>
      </c>
      <c r="Q1145" s="1">
        <v>45703</v>
      </c>
      <c r="R1145" t="s">
        <v>495</v>
      </c>
      <c r="S1145">
        <v>8</v>
      </c>
      <c r="T1145" t="s">
        <v>494</v>
      </c>
      <c r="U1145" t="s">
        <v>488</v>
      </c>
      <c r="V1145" t="s">
        <v>497</v>
      </c>
      <c r="Y1145" t="s">
        <v>490</v>
      </c>
      <c r="Z1145">
        <v>557.9</v>
      </c>
      <c r="AA1145">
        <v>0</v>
      </c>
    </row>
    <row r="1146" spans="1:27" x14ac:dyDescent="0.25">
      <c r="A1146" s="1">
        <v>45678</v>
      </c>
      <c r="B1146">
        <v>110</v>
      </c>
      <c r="C1146">
        <v>1</v>
      </c>
      <c r="D1146">
        <v>3</v>
      </c>
      <c r="E1146">
        <v>2</v>
      </c>
      <c r="F1146">
        <v>1</v>
      </c>
      <c r="G1146">
        <v>1</v>
      </c>
      <c r="I1146">
        <v>4</v>
      </c>
      <c r="J1146" t="s">
        <v>7</v>
      </c>
      <c r="K1146">
        <v>74</v>
      </c>
      <c r="L1146" t="s">
        <v>42</v>
      </c>
      <c r="M1146" t="s">
        <v>53</v>
      </c>
      <c r="N1146" t="s">
        <v>492</v>
      </c>
      <c r="O1146">
        <v>218</v>
      </c>
      <c r="P1146">
        <v>82</v>
      </c>
      <c r="R1146" t="s">
        <v>488</v>
      </c>
      <c r="S1146">
        <v>6</v>
      </c>
      <c r="T1146" t="s">
        <v>487</v>
      </c>
      <c r="U1146" t="s">
        <v>495</v>
      </c>
      <c r="V1146" t="s">
        <v>489</v>
      </c>
      <c r="W1146" s="1">
        <v>45679</v>
      </c>
      <c r="X1146" s="1">
        <v>45678</v>
      </c>
      <c r="Y1146" t="s">
        <v>496</v>
      </c>
      <c r="Z1146">
        <v>245</v>
      </c>
      <c r="AA1146">
        <v>50</v>
      </c>
    </row>
    <row r="1147" spans="1:27" x14ac:dyDescent="0.25">
      <c r="A1147" s="1">
        <v>45677</v>
      </c>
      <c r="B1147">
        <v>702</v>
      </c>
      <c r="C1147">
        <v>1</v>
      </c>
      <c r="D1147">
        <v>4</v>
      </c>
      <c r="E1147">
        <v>2</v>
      </c>
      <c r="F1147">
        <v>5</v>
      </c>
      <c r="G1147">
        <v>3</v>
      </c>
      <c r="I1147">
        <v>10</v>
      </c>
      <c r="J1147" t="s">
        <v>5</v>
      </c>
      <c r="K1147">
        <v>52</v>
      </c>
      <c r="L1147" t="s">
        <v>42</v>
      </c>
      <c r="M1147" t="s">
        <v>60</v>
      </c>
      <c r="N1147" t="s">
        <v>492</v>
      </c>
      <c r="O1147">
        <v>302</v>
      </c>
      <c r="P1147">
        <v>118</v>
      </c>
      <c r="Q1147" s="1">
        <v>45688</v>
      </c>
      <c r="R1147" t="s">
        <v>495</v>
      </c>
      <c r="S1147">
        <v>6</v>
      </c>
      <c r="T1147" t="s">
        <v>494</v>
      </c>
      <c r="U1147" t="s">
        <v>495</v>
      </c>
      <c r="V1147" t="s">
        <v>497</v>
      </c>
      <c r="Y1147" t="s">
        <v>490</v>
      </c>
      <c r="Z1147">
        <v>294</v>
      </c>
      <c r="AA1147">
        <v>0</v>
      </c>
    </row>
    <row r="1148" spans="1:27" x14ac:dyDescent="0.25">
      <c r="A1148" s="1">
        <v>45677</v>
      </c>
      <c r="B1148">
        <v>4926</v>
      </c>
      <c r="C1148">
        <v>1</v>
      </c>
      <c r="D1148">
        <v>2</v>
      </c>
      <c r="E1148">
        <v>2</v>
      </c>
      <c r="F1148">
        <v>5</v>
      </c>
      <c r="G1148">
        <v>2</v>
      </c>
      <c r="I1148">
        <v>10</v>
      </c>
      <c r="J1148" t="s">
        <v>5</v>
      </c>
      <c r="K1148">
        <v>56</v>
      </c>
      <c r="L1148" t="s">
        <v>42</v>
      </c>
      <c r="M1148" t="s">
        <v>49</v>
      </c>
      <c r="N1148" t="s">
        <v>492</v>
      </c>
      <c r="O1148">
        <v>111</v>
      </c>
      <c r="P1148">
        <v>196</v>
      </c>
      <c r="Q1148" s="1">
        <v>45702</v>
      </c>
      <c r="R1148" t="s">
        <v>495</v>
      </c>
      <c r="S1148">
        <v>1</v>
      </c>
      <c r="T1148" t="s">
        <v>492</v>
      </c>
      <c r="U1148" t="s">
        <v>488</v>
      </c>
      <c r="V1148" t="s">
        <v>497</v>
      </c>
      <c r="Y1148" t="s">
        <v>490</v>
      </c>
      <c r="Z1148">
        <v>214.9</v>
      </c>
      <c r="AA1148">
        <v>0</v>
      </c>
    </row>
    <row r="1149" spans="1:27" x14ac:dyDescent="0.25">
      <c r="A1149" s="1">
        <v>45677</v>
      </c>
      <c r="B1149">
        <v>2043</v>
      </c>
      <c r="C1149">
        <v>1</v>
      </c>
      <c r="D1149">
        <v>3</v>
      </c>
      <c r="E1149">
        <v>2</v>
      </c>
      <c r="F1149">
        <v>4</v>
      </c>
      <c r="G1149">
        <v>2</v>
      </c>
      <c r="I1149">
        <v>10</v>
      </c>
      <c r="J1149" t="s">
        <v>5</v>
      </c>
      <c r="K1149">
        <v>79</v>
      </c>
      <c r="L1149" t="s">
        <v>42</v>
      </c>
      <c r="M1149" t="s">
        <v>43</v>
      </c>
      <c r="N1149" t="s">
        <v>492</v>
      </c>
      <c r="O1149">
        <v>584</v>
      </c>
      <c r="P1149">
        <v>189</v>
      </c>
      <c r="R1149" t="s">
        <v>488</v>
      </c>
      <c r="S1149">
        <v>3</v>
      </c>
      <c r="T1149" t="s">
        <v>487</v>
      </c>
      <c r="U1149" t="s">
        <v>488</v>
      </c>
      <c r="V1149" t="s">
        <v>497</v>
      </c>
      <c r="W1149" s="1">
        <v>45678</v>
      </c>
      <c r="X1149" s="1">
        <v>45677</v>
      </c>
      <c r="Y1149" t="s">
        <v>493</v>
      </c>
      <c r="Z1149">
        <v>562.1</v>
      </c>
      <c r="AA1149">
        <v>30</v>
      </c>
    </row>
    <row r="1150" spans="1:27" x14ac:dyDescent="0.25">
      <c r="A1150" s="1">
        <v>45677</v>
      </c>
      <c r="B1150">
        <v>4118</v>
      </c>
      <c r="C1150">
        <v>1</v>
      </c>
      <c r="D1150">
        <v>3</v>
      </c>
      <c r="E1150">
        <v>2</v>
      </c>
      <c r="F1150">
        <v>5</v>
      </c>
      <c r="G1150">
        <v>3</v>
      </c>
      <c r="I1150">
        <v>40</v>
      </c>
      <c r="J1150" t="s">
        <v>3</v>
      </c>
      <c r="K1150">
        <v>43</v>
      </c>
      <c r="L1150" t="s">
        <v>42</v>
      </c>
      <c r="M1150" t="s">
        <v>53</v>
      </c>
      <c r="N1150" t="s">
        <v>486</v>
      </c>
      <c r="O1150">
        <v>99</v>
      </c>
      <c r="P1150">
        <v>153</v>
      </c>
      <c r="R1150" t="s">
        <v>488</v>
      </c>
      <c r="S1150">
        <v>5</v>
      </c>
      <c r="T1150" t="s">
        <v>492</v>
      </c>
      <c r="U1150" t="s">
        <v>495</v>
      </c>
      <c r="V1150" t="s">
        <v>497</v>
      </c>
      <c r="W1150" s="1">
        <v>45681</v>
      </c>
      <c r="X1150" s="1">
        <v>45677</v>
      </c>
      <c r="Y1150" t="s">
        <v>496</v>
      </c>
      <c r="Z1150">
        <v>211.4</v>
      </c>
      <c r="AA1150">
        <v>50</v>
      </c>
    </row>
    <row r="1151" spans="1:27" x14ac:dyDescent="0.25">
      <c r="A1151" s="1">
        <v>45406</v>
      </c>
      <c r="B1151">
        <v>184</v>
      </c>
      <c r="C1151">
        <v>5</v>
      </c>
      <c r="D1151">
        <v>4</v>
      </c>
      <c r="E1151">
        <v>3</v>
      </c>
      <c r="F1151">
        <v>5</v>
      </c>
      <c r="G1151">
        <v>3</v>
      </c>
      <c r="I1151">
        <v>2</v>
      </c>
      <c r="J1151" t="s">
        <v>7</v>
      </c>
      <c r="K1151">
        <v>49</v>
      </c>
      <c r="L1151" t="s">
        <v>42</v>
      </c>
      <c r="M1151" t="s">
        <v>47</v>
      </c>
      <c r="N1151" t="s">
        <v>486</v>
      </c>
      <c r="O1151">
        <v>645</v>
      </c>
      <c r="P1151">
        <v>125</v>
      </c>
      <c r="Q1151" s="1">
        <v>45419</v>
      </c>
      <c r="R1151" t="s">
        <v>495</v>
      </c>
      <c r="S1151">
        <v>2</v>
      </c>
      <c r="T1151" t="s">
        <v>487</v>
      </c>
      <c r="U1151" t="s">
        <v>495</v>
      </c>
      <c r="V1151" t="s">
        <v>489</v>
      </c>
      <c r="Y1151" t="s">
        <v>490</v>
      </c>
      <c r="Z1151">
        <v>539</v>
      </c>
      <c r="AA1151">
        <v>0</v>
      </c>
    </row>
    <row r="1152" spans="1:27" x14ac:dyDescent="0.25">
      <c r="A1152" s="1">
        <v>45407</v>
      </c>
      <c r="B1152">
        <v>2732</v>
      </c>
      <c r="C1152">
        <v>5</v>
      </c>
      <c r="D1152">
        <v>3</v>
      </c>
      <c r="E1152">
        <v>1</v>
      </c>
      <c r="F1152">
        <v>1</v>
      </c>
      <c r="G1152">
        <v>1</v>
      </c>
      <c r="I1152">
        <v>12</v>
      </c>
      <c r="J1152" t="s">
        <v>5</v>
      </c>
      <c r="K1152">
        <v>67</v>
      </c>
      <c r="L1152" t="s">
        <v>42</v>
      </c>
      <c r="M1152" t="s">
        <v>49</v>
      </c>
      <c r="N1152" t="s">
        <v>491</v>
      </c>
      <c r="O1152">
        <v>264</v>
      </c>
      <c r="P1152">
        <v>138</v>
      </c>
      <c r="R1152" t="s">
        <v>488</v>
      </c>
      <c r="S1152">
        <v>1</v>
      </c>
      <c r="T1152" t="s">
        <v>492</v>
      </c>
      <c r="U1152" t="s">
        <v>488</v>
      </c>
      <c r="V1152" t="s">
        <v>489</v>
      </c>
      <c r="Y1152" t="s">
        <v>496</v>
      </c>
      <c r="Z1152">
        <v>316.39999999999998</v>
      </c>
      <c r="AA1152">
        <v>50</v>
      </c>
    </row>
    <row r="1153" spans="1:27" x14ac:dyDescent="0.25">
      <c r="A1153" s="1">
        <v>45407</v>
      </c>
      <c r="B1153">
        <v>2513</v>
      </c>
      <c r="C1153">
        <v>5</v>
      </c>
      <c r="D1153">
        <v>2</v>
      </c>
      <c r="E1153">
        <v>4</v>
      </c>
      <c r="F1153">
        <v>2</v>
      </c>
      <c r="G1153">
        <v>2</v>
      </c>
      <c r="I1153">
        <v>39</v>
      </c>
      <c r="J1153" t="s">
        <v>3</v>
      </c>
      <c r="K1153">
        <v>78</v>
      </c>
      <c r="L1153" t="s">
        <v>42</v>
      </c>
      <c r="M1153" t="s">
        <v>53</v>
      </c>
      <c r="N1153" t="s">
        <v>486</v>
      </c>
      <c r="O1153">
        <v>724</v>
      </c>
      <c r="P1153">
        <v>127</v>
      </c>
      <c r="Q1153" s="1">
        <v>45420</v>
      </c>
      <c r="R1153" t="s">
        <v>495</v>
      </c>
      <c r="S1153">
        <v>2</v>
      </c>
      <c r="T1153" t="s">
        <v>494</v>
      </c>
      <c r="U1153" t="s">
        <v>495</v>
      </c>
      <c r="V1153" t="s">
        <v>489</v>
      </c>
      <c r="Y1153" t="s">
        <v>490</v>
      </c>
      <c r="Z1153">
        <v>595.70000000000005</v>
      </c>
      <c r="AA1153">
        <v>0</v>
      </c>
    </row>
    <row r="1154" spans="1:27" x14ac:dyDescent="0.25">
      <c r="A1154" s="1">
        <v>45677</v>
      </c>
      <c r="B1154">
        <v>3019</v>
      </c>
      <c r="C1154">
        <v>1</v>
      </c>
      <c r="D1154">
        <v>2</v>
      </c>
      <c r="E1154">
        <v>2</v>
      </c>
      <c r="F1154">
        <v>5</v>
      </c>
      <c r="G1154">
        <v>1</v>
      </c>
      <c r="I1154">
        <v>10</v>
      </c>
      <c r="J1154" t="s">
        <v>5</v>
      </c>
      <c r="K1154">
        <v>23</v>
      </c>
      <c r="L1154" t="s">
        <v>42</v>
      </c>
      <c r="M1154" t="s">
        <v>47</v>
      </c>
      <c r="N1154" t="s">
        <v>491</v>
      </c>
      <c r="O1154">
        <v>504</v>
      </c>
      <c r="P1154">
        <v>28</v>
      </c>
      <c r="Q1154" s="1">
        <v>45702</v>
      </c>
      <c r="R1154" t="s">
        <v>495</v>
      </c>
      <c r="S1154">
        <v>4</v>
      </c>
      <c r="T1154" t="s">
        <v>487</v>
      </c>
      <c r="U1154" t="s">
        <v>495</v>
      </c>
      <c r="V1154" t="s">
        <v>497</v>
      </c>
      <c r="Y1154" t="s">
        <v>490</v>
      </c>
      <c r="Z1154">
        <v>372.4</v>
      </c>
      <c r="AA1154">
        <v>0</v>
      </c>
    </row>
    <row r="1155" spans="1:27" x14ac:dyDescent="0.25">
      <c r="A1155" s="1">
        <v>45676</v>
      </c>
      <c r="B1155">
        <v>3397</v>
      </c>
      <c r="C1155">
        <v>1</v>
      </c>
      <c r="D1155">
        <v>2</v>
      </c>
      <c r="E1155">
        <v>2</v>
      </c>
      <c r="F1155">
        <v>5</v>
      </c>
      <c r="G1155">
        <v>3</v>
      </c>
      <c r="I1155">
        <v>10</v>
      </c>
      <c r="J1155" t="s">
        <v>5</v>
      </c>
      <c r="K1155">
        <v>22</v>
      </c>
      <c r="L1155" t="s">
        <v>42</v>
      </c>
      <c r="M1155" t="s">
        <v>60</v>
      </c>
      <c r="N1155" t="s">
        <v>486</v>
      </c>
      <c r="O1155">
        <v>908</v>
      </c>
      <c r="P1155">
        <v>133</v>
      </c>
      <c r="R1155" t="s">
        <v>488</v>
      </c>
      <c r="S1155">
        <v>6</v>
      </c>
      <c r="T1155" t="s">
        <v>492</v>
      </c>
      <c r="U1155" t="s">
        <v>495</v>
      </c>
      <c r="V1155" t="s">
        <v>489</v>
      </c>
      <c r="W1155" s="1">
        <v>45684</v>
      </c>
      <c r="X1155" s="1">
        <v>45676</v>
      </c>
      <c r="Y1155" t="s">
        <v>498</v>
      </c>
      <c r="Z1155">
        <v>735.7</v>
      </c>
      <c r="AA1155">
        <v>10</v>
      </c>
    </row>
    <row r="1156" spans="1:27" x14ac:dyDescent="0.25">
      <c r="A1156" s="1">
        <v>45676</v>
      </c>
      <c r="B1156">
        <v>3302</v>
      </c>
      <c r="C1156">
        <v>1</v>
      </c>
      <c r="D1156">
        <v>4</v>
      </c>
      <c r="E1156">
        <v>2</v>
      </c>
      <c r="F1156">
        <v>1</v>
      </c>
      <c r="G1156">
        <v>1</v>
      </c>
      <c r="I1156">
        <v>10</v>
      </c>
      <c r="J1156" t="s">
        <v>5</v>
      </c>
      <c r="K1156">
        <v>38</v>
      </c>
      <c r="L1156" t="s">
        <v>42</v>
      </c>
      <c r="M1156" t="s">
        <v>49</v>
      </c>
      <c r="N1156" t="s">
        <v>486</v>
      </c>
      <c r="O1156">
        <v>265</v>
      </c>
      <c r="P1156">
        <v>136</v>
      </c>
      <c r="Q1156" s="1">
        <v>45701</v>
      </c>
      <c r="R1156" t="s">
        <v>495</v>
      </c>
      <c r="S1156">
        <v>7</v>
      </c>
      <c r="T1156" t="s">
        <v>492</v>
      </c>
      <c r="U1156" t="s">
        <v>488</v>
      </c>
      <c r="V1156" t="s">
        <v>489</v>
      </c>
      <c r="Y1156" t="s">
        <v>490</v>
      </c>
      <c r="Z1156">
        <v>280.7</v>
      </c>
      <c r="AA1156">
        <v>0</v>
      </c>
    </row>
    <row r="1157" spans="1:27" x14ac:dyDescent="0.25">
      <c r="A1157" s="1">
        <v>45407</v>
      </c>
      <c r="B1157">
        <v>283</v>
      </c>
      <c r="C1157">
        <v>5</v>
      </c>
      <c r="D1157">
        <v>2</v>
      </c>
      <c r="E1157">
        <v>2</v>
      </c>
      <c r="F1157">
        <v>2</v>
      </c>
      <c r="G1157">
        <v>2</v>
      </c>
      <c r="I1157">
        <v>28</v>
      </c>
      <c r="J1157" t="s">
        <v>12</v>
      </c>
      <c r="K1157">
        <v>38</v>
      </c>
      <c r="L1157" t="s">
        <v>42</v>
      </c>
      <c r="M1157" t="s">
        <v>43</v>
      </c>
      <c r="N1157" t="s">
        <v>486</v>
      </c>
      <c r="O1157">
        <v>903</v>
      </c>
      <c r="P1157">
        <v>150</v>
      </c>
      <c r="Q1157" s="1">
        <v>45416</v>
      </c>
      <c r="R1157" t="s">
        <v>495</v>
      </c>
      <c r="S1157">
        <v>2</v>
      </c>
      <c r="T1157" t="s">
        <v>494</v>
      </c>
      <c r="U1157" t="s">
        <v>495</v>
      </c>
      <c r="V1157" t="s">
        <v>489</v>
      </c>
      <c r="Y1157" t="s">
        <v>490</v>
      </c>
      <c r="Z1157">
        <v>737.1</v>
      </c>
      <c r="AA1157">
        <v>0</v>
      </c>
    </row>
    <row r="1158" spans="1:27" x14ac:dyDescent="0.25">
      <c r="A1158" s="1">
        <v>45676</v>
      </c>
      <c r="B1158">
        <v>4181</v>
      </c>
      <c r="C1158">
        <v>1</v>
      </c>
      <c r="D1158">
        <v>1</v>
      </c>
      <c r="E1158">
        <v>2</v>
      </c>
      <c r="F1158">
        <v>4</v>
      </c>
      <c r="G1158">
        <v>1</v>
      </c>
      <c r="I1158">
        <v>4</v>
      </c>
      <c r="J1158" t="s">
        <v>7</v>
      </c>
      <c r="K1158">
        <v>66</v>
      </c>
      <c r="L1158" t="s">
        <v>42</v>
      </c>
      <c r="M1158" t="s">
        <v>53</v>
      </c>
      <c r="N1158" t="s">
        <v>486</v>
      </c>
      <c r="O1158">
        <v>260</v>
      </c>
      <c r="P1158">
        <v>31</v>
      </c>
      <c r="Q1158" s="1">
        <v>45694</v>
      </c>
      <c r="R1158" t="s">
        <v>495</v>
      </c>
      <c r="S1158">
        <v>6</v>
      </c>
      <c r="T1158" t="s">
        <v>492</v>
      </c>
      <c r="U1158" t="s">
        <v>488</v>
      </c>
      <c r="V1158" t="s">
        <v>497</v>
      </c>
      <c r="Y1158" t="s">
        <v>490</v>
      </c>
      <c r="Z1158">
        <v>203.7</v>
      </c>
      <c r="AA1158">
        <v>0</v>
      </c>
    </row>
    <row r="1159" spans="1:27" x14ac:dyDescent="0.25">
      <c r="A1159" s="1">
        <v>45676</v>
      </c>
      <c r="B1159">
        <v>3423</v>
      </c>
      <c r="C1159">
        <v>1</v>
      </c>
      <c r="D1159">
        <v>1</v>
      </c>
      <c r="E1159">
        <v>2</v>
      </c>
      <c r="F1159">
        <v>2</v>
      </c>
      <c r="G1159">
        <v>2</v>
      </c>
      <c r="I1159">
        <v>10</v>
      </c>
      <c r="J1159" t="s">
        <v>5</v>
      </c>
      <c r="K1159">
        <v>37</v>
      </c>
      <c r="L1159" t="s">
        <v>42</v>
      </c>
      <c r="M1159" t="s">
        <v>49</v>
      </c>
      <c r="N1159" t="s">
        <v>492</v>
      </c>
      <c r="O1159">
        <v>139</v>
      </c>
      <c r="P1159">
        <v>38</v>
      </c>
      <c r="R1159" t="s">
        <v>488</v>
      </c>
      <c r="S1159">
        <v>4</v>
      </c>
      <c r="T1159" t="s">
        <v>494</v>
      </c>
      <c r="U1159" t="s">
        <v>488</v>
      </c>
      <c r="V1159" t="s">
        <v>497</v>
      </c>
      <c r="W1159" s="1">
        <v>45677</v>
      </c>
      <c r="X1159" s="1">
        <v>45676</v>
      </c>
      <c r="Y1159" t="s">
        <v>498</v>
      </c>
      <c r="Z1159">
        <v>130.9</v>
      </c>
      <c r="AA1159">
        <v>10</v>
      </c>
    </row>
    <row r="1160" spans="1:27" x14ac:dyDescent="0.25">
      <c r="A1160" s="1">
        <v>45407</v>
      </c>
      <c r="B1160">
        <v>1153</v>
      </c>
      <c r="C1160">
        <v>5</v>
      </c>
      <c r="D1160">
        <v>3</v>
      </c>
      <c r="E1160">
        <v>1</v>
      </c>
      <c r="F1160">
        <v>3</v>
      </c>
      <c r="G1160">
        <v>1</v>
      </c>
      <c r="I1160">
        <v>38</v>
      </c>
      <c r="J1160" t="s">
        <v>3</v>
      </c>
      <c r="K1160">
        <v>45</v>
      </c>
      <c r="L1160" t="s">
        <v>42</v>
      </c>
      <c r="M1160" t="s">
        <v>47</v>
      </c>
      <c r="N1160" t="s">
        <v>486</v>
      </c>
      <c r="O1160">
        <v>897</v>
      </c>
      <c r="P1160">
        <v>182</v>
      </c>
      <c r="R1160" t="s">
        <v>488</v>
      </c>
      <c r="S1160">
        <v>1</v>
      </c>
      <c r="T1160" t="s">
        <v>487</v>
      </c>
      <c r="U1160" t="s">
        <v>495</v>
      </c>
      <c r="V1160" t="s">
        <v>489</v>
      </c>
      <c r="Y1160" t="s">
        <v>493</v>
      </c>
      <c r="Z1160">
        <v>776.3</v>
      </c>
      <c r="AA1160">
        <v>30</v>
      </c>
    </row>
    <row r="1161" spans="1:27" x14ac:dyDescent="0.25">
      <c r="A1161" s="1">
        <v>45676</v>
      </c>
      <c r="B1161">
        <v>447</v>
      </c>
      <c r="C1161">
        <v>1</v>
      </c>
      <c r="D1161">
        <v>5</v>
      </c>
      <c r="E1161">
        <v>2</v>
      </c>
      <c r="F1161">
        <v>4</v>
      </c>
      <c r="G1161">
        <v>2</v>
      </c>
      <c r="I1161">
        <v>4</v>
      </c>
      <c r="J1161" t="s">
        <v>7</v>
      </c>
      <c r="K1161">
        <v>54</v>
      </c>
      <c r="L1161" t="s">
        <v>42</v>
      </c>
      <c r="M1161" t="s">
        <v>49</v>
      </c>
      <c r="N1161" t="s">
        <v>486</v>
      </c>
      <c r="O1161">
        <v>851</v>
      </c>
      <c r="P1161">
        <v>138</v>
      </c>
      <c r="R1161" t="s">
        <v>488</v>
      </c>
      <c r="S1161">
        <v>9</v>
      </c>
      <c r="T1161" t="s">
        <v>487</v>
      </c>
      <c r="U1161" t="s">
        <v>495</v>
      </c>
      <c r="V1161" t="s">
        <v>489</v>
      </c>
      <c r="W1161" s="1">
        <v>45683</v>
      </c>
      <c r="X1161" s="1">
        <v>45676</v>
      </c>
      <c r="Y1161" t="s">
        <v>498</v>
      </c>
      <c r="Z1161">
        <v>699.3</v>
      </c>
      <c r="AA1161">
        <v>10</v>
      </c>
    </row>
    <row r="1162" spans="1:27" x14ac:dyDescent="0.25">
      <c r="A1162" s="1">
        <v>45408</v>
      </c>
      <c r="B1162">
        <v>1816</v>
      </c>
      <c r="C1162">
        <v>5</v>
      </c>
      <c r="D1162">
        <v>4</v>
      </c>
      <c r="E1162">
        <v>4</v>
      </c>
      <c r="F1162">
        <v>5</v>
      </c>
      <c r="G1162">
        <v>2</v>
      </c>
      <c r="I1162">
        <v>31</v>
      </c>
      <c r="J1162" t="s">
        <v>11</v>
      </c>
      <c r="K1162">
        <v>78</v>
      </c>
      <c r="L1162" t="s">
        <v>42</v>
      </c>
      <c r="M1162" t="s">
        <v>60</v>
      </c>
      <c r="N1162" t="s">
        <v>486</v>
      </c>
      <c r="O1162">
        <v>184</v>
      </c>
      <c r="P1162">
        <v>41</v>
      </c>
      <c r="Q1162" s="1">
        <v>45428</v>
      </c>
      <c r="R1162" t="s">
        <v>495</v>
      </c>
      <c r="S1162">
        <v>1</v>
      </c>
      <c r="T1162" t="s">
        <v>492</v>
      </c>
      <c r="U1162" t="s">
        <v>488</v>
      </c>
      <c r="V1162" t="s">
        <v>489</v>
      </c>
      <c r="Y1162" t="s">
        <v>490</v>
      </c>
      <c r="Z1162">
        <v>157.5</v>
      </c>
      <c r="AA1162">
        <v>0</v>
      </c>
    </row>
    <row r="1163" spans="1:27" x14ac:dyDescent="0.25">
      <c r="A1163" s="1">
        <v>45408</v>
      </c>
      <c r="B1163">
        <v>2678</v>
      </c>
      <c r="C1163">
        <v>5</v>
      </c>
      <c r="D1163">
        <v>5</v>
      </c>
      <c r="E1163">
        <v>4</v>
      </c>
      <c r="F1163">
        <v>5</v>
      </c>
      <c r="G1163">
        <v>1</v>
      </c>
      <c r="I1163">
        <v>24</v>
      </c>
      <c r="J1163" t="s">
        <v>16</v>
      </c>
      <c r="K1163">
        <v>39</v>
      </c>
      <c r="L1163" t="s">
        <v>42</v>
      </c>
      <c r="M1163" t="s">
        <v>47</v>
      </c>
      <c r="N1163" t="s">
        <v>491</v>
      </c>
      <c r="O1163">
        <v>182</v>
      </c>
      <c r="P1163">
        <v>38</v>
      </c>
      <c r="R1163" t="s">
        <v>488</v>
      </c>
      <c r="S1163">
        <v>2</v>
      </c>
      <c r="T1163" t="s">
        <v>487</v>
      </c>
      <c r="U1163" t="s">
        <v>488</v>
      </c>
      <c r="V1163" t="s">
        <v>489</v>
      </c>
      <c r="Y1163" t="s">
        <v>498</v>
      </c>
      <c r="Z1163">
        <v>161</v>
      </c>
      <c r="AA1163">
        <v>10</v>
      </c>
    </row>
    <row r="1164" spans="1:27" x14ac:dyDescent="0.25">
      <c r="A1164" s="1">
        <v>45675</v>
      </c>
      <c r="B1164">
        <v>554</v>
      </c>
      <c r="C1164">
        <v>1</v>
      </c>
      <c r="D1164">
        <v>3</v>
      </c>
      <c r="E1164">
        <v>2</v>
      </c>
      <c r="F1164">
        <v>5</v>
      </c>
      <c r="G1164">
        <v>2</v>
      </c>
      <c r="I1164">
        <v>4</v>
      </c>
      <c r="J1164" t="s">
        <v>7</v>
      </c>
      <c r="K1164">
        <v>43</v>
      </c>
      <c r="L1164" t="s">
        <v>42</v>
      </c>
      <c r="M1164" t="s">
        <v>60</v>
      </c>
      <c r="N1164" t="s">
        <v>491</v>
      </c>
      <c r="O1164">
        <v>594</v>
      </c>
      <c r="P1164">
        <v>33</v>
      </c>
      <c r="Q1164" s="1">
        <v>45704</v>
      </c>
      <c r="R1164" t="s">
        <v>495</v>
      </c>
      <c r="S1164">
        <v>1</v>
      </c>
      <c r="T1164" t="s">
        <v>487</v>
      </c>
      <c r="U1164" t="s">
        <v>495</v>
      </c>
      <c r="V1164" t="s">
        <v>497</v>
      </c>
      <c r="Y1164" t="s">
        <v>490</v>
      </c>
      <c r="Z1164">
        <v>438.9</v>
      </c>
      <c r="AA1164">
        <v>0</v>
      </c>
    </row>
    <row r="1165" spans="1:27" x14ac:dyDescent="0.25">
      <c r="A1165" s="1">
        <v>45675</v>
      </c>
      <c r="B1165">
        <v>3358</v>
      </c>
      <c r="C1165">
        <v>1</v>
      </c>
      <c r="D1165">
        <v>1</v>
      </c>
      <c r="E1165">
        <v>2</v>
      </c>
      <c r="F1165">
        <v>3</v>
      </c>
      <c r="G1165">
        <v>3</v>
      </c>
      <c r="I1165">
        <v>10</v>
      </c>
      <c r="J1165" t="s">
        <v>5</v>
      </c>
      <c r="K1165">
        <v>63</v>
      </c>
      <c r="L1165" t="s">
        <v>42</v>
      </c>
      <c r="M1165" t="s">
        <v>43</v>
      </c>
      <c r="N1165" t="s">
        <v>486</v>
      </c>
      <c r="O1165">
        <v>141</v>
      </c>
      <c r="P1165">
        <v>49</v>
      </c>
      <c r="R1165" t="s">
        <v>488</v>
      </c>
      <c r="S1165">
        <v>7</v>
      </c>
      <c r="T1165" t="s">
        <v>494</v>
      </c>
      <c r="U1165" t="s">
        <v>488</v>
      </c>
      <c r="V1165" t="s">
        <v>489</v>
      </c>
      <c r="W1165" s="1">
        <v>45679</v>
      </c>
      <c r="X1165" s="1">
        <v>45675</v>
      </c>
      <c r="Y1165" t="s">
        <v>496</v>
      </c>
      <c r="Z1165">
        <v>168</v>
      </c>
      <c r="AA1165">
        <v>50</v>
      </c>
    </row>
    <row r="1166" spans="1:27" x14ac:dyDescent="0.25">
      <c r="A1166" s="1">
        <v>45675</v>
      </c>
      <c r="B1166">
        <v>2235</v>
      </c>
      <c r="C1166">
        <v>1</v>
      </c>
      <c r="D1166">
        <v>3</v>
      </c>
      <c r="E1166">
        <v>2</v>
      </c>
      <c r="F1166">
        <v>1</v>
      </c>
      <c r="G1166">
        <v>2</v>
      </c>
      <c r="I1166">
        <v>4</v>
      </c>
      <c r="J1166" t="s">
        <v>7</v>
      </c>
      <c r="K1166">
        <v>52</v>
      </c>
      <c r="L1166" t="s">
        <v>42</v>
      </c>
      <c r="M1166" t="s">
        <v>60</v>
      </c>
      <c r="N1166" t="s">
        <v>486</v>
      </c>
      <c r="O1166">
        <v>447</v>
      </c>
      <c r="P1166">
        <v>81</v>
      </c>
      <c r="Q1166" s="1">
        <v>45703</v>
      </c>
      <c r="R1166" t="s">
        <v>495</v>
      </c>
      <c r="S1166">
        <v>3</v>
      </c>
      <c r="T1166" t="s">
        <v>494</v>
      </c>
      <c r="U1166" t="s">
        <v>488</v>
      </c>
      <c r="V1166" t="s">
        <v>489</v>
      </c>
      <c r="Y1166" t="s">
        <v>490</v>
      </c>
      <c r="Z1166">
        <v>369.6</v>
      </c>
      <c r="AA1166">
        <v>0</v>
      </c>
    </row>
    <row r="1167" spans="1:27" x14ac:dyDescent="0.25">
      <c r="A1167" s="1">
        <v>45408</v>
      </c>
      <c r="B1167">
        <v>3272</v>
      </c>
      <c r="C1167">
        <v>5</v>
      </c>
      <c r="D1167">
        <v>4</v>
      </c>
      <c r="E1167">
        <v>5</v>
      </c>
      <c r="F1167">
        <v>5</v>
      </c>
      <c r="G1167">
        <v>3</v>
      </c>
      <c r="I1167">
        <v>7</v>
      </c>
      <c r="J1167" t="s">
        <v>13</v>
      </c>
      <c r="K1167">
        <v>22</v>
      </c>
      <c r="L1167" t="s">
        <v>42</v>
      </c>
      <c r="M1167" t="s">
        <v>43</v>
      </c>
      <c r="N1167" t="s">
        <v>491</v>
      </c>
      <c r="O1167">
        <v>444</v>
      </c>
      <c r="P1167">
        <v>62</v>
      </c>
      <c r="R1167" t="s">
        <v>488</v>
      </c>
      <c r="S1167">
        <v>2</v>
      </c>
      <c r="T1167" t="s">
        <v>487</v>
      </c>
      <c r="U1167" t="s">
        <v>488</v>
      </c>
      <c r="V1167" t="s">
        <v>489</v>
      </c>
      <c r="Y1167" t="s">
        <v>493</v>
      </c>
      <c r="Z1167">
        <v>375.2</v>
      </c>
      <c r="AA1167">
        <v>30</v>
      </c>
    </row>
    <row r="1168" spans="1:27" x14ac:dyDescent="0.25">
      <c r="A1168" s="1">
        <v>45408</v>
      </c>
      <c r="B1168">
        <v>2713</v>
      </c>
      <c r="C1168">
        <v>5</v>
      </c>
      <c r="D1168">
        <v>4</v>
      </c>
      <c r="E1168">
        <v>1</v>
      </c>
      <c r="F1168">
        <v>5</v>
      </c>
      <c r="G1168">
        <v>1</v>
      </c>
      <c r="I1168">
        <v>3</v>
      </c>
      <c r="J1168" t="s">
        <v>7</v>
      </c>
      <c r="K1168">
        <v>58</v>
      </c>
      <c r="L1168" t="s">
        <v>42</v>
      </c>
      <c r="M1168" t="s">
        <v>47</v>
      </c>
      <c r="N1168" t="s">
        <v>491</v>
      </c>
      <c r="O1168">
        <v>716</v>
      </c>
      <c r="P1168">
        <v>74</v>
      </c>
      <c r="R1168" t="s">
        <v>488</v>
      </c>
      <c r="S1168">
        <v>1</v>
      </c>
      <c r="T1168" t="s">
        <v>492</v>
      </c>
      <c r="U1168" t="s">
        <v>488</v>
      </c>
      <c r="V1168" t="s">
        <v>489</v>
      </c>
      <c r="Y1168" t="s">
        <v>496</v>
      </c>
      <c r="Z1168">
        <v>588</v>
      </c>
      <c r="AA1168">
        <v>50</v>
      </c>
    </row>
    <row r="1169" spans="1:27" x14ac:dyDescent="0.25">
      <c r="A1169" s="1">
        <v>45408</v>
      </c>
      <c r="B1169">
        <v>1476</v>
      </c>
      <c r="C1169">
        <v>5</v>
      </c>
      <c r="D1169">
        <v>2</v>
      </c>
      <c r="E1169">
        <v>2</v>
      </c>
      <c r="F1169">
        <v>2</v>
      </c>
      <c r="G1169">
        <v>3</v>
      </c>
      <c r="I1169">
        <v>32</v>
      </c>
      <c r="J1169" t="s">
        <v>11</v>
      </c>
      <c r="K1169">
        <v>29</v>
      </c>
      <c r="L1169" t="s">
        <v>42</v>
      </c>
      <c r="M1169" t="s">
        <v>47</v>
      </c>
      <c r="N1169" t="s">
        <v>486</v>
      </c>
      <c r="O1169">
        <v>480</v>
      </c>
      <c r="P1169">
        <v>187</v>
      </c>
      <c r="Q1169" s="1">
        <v>45430</v>
      </c>
      <c r="R1169" t="s">
        <v>495</v>
      </c>
      <c r="S1169">
        <v>2</v>
      </c>
      <c r="T1169" t="s">
        <v>487</v>
      </c>
      <c r="U1169" t="s">
        <v>488</v>
      </c>
      <c r="V1169" t="s">
        <v>489</v>
      </c>
      <c r="Y1169" t="s">
        <v>490</v>
      </c>
      <c r="Z1169">
        <v>466.9</v>
      </c>
      <c r="AA1169">
        <v>0</v>
      </c>
    </row>
    <row r="1170" spans="1:27" x14ac:dyDescent="0.25">
      <c r="A1170" s="1">
        <v>45675</v>
      </c>
      <c r="B1170">
        <v>1651</v>
      </c>
      <c r="C1170">
        <v>1</v>
      </c>
      <c r="D1170">
        <v>3</v>
      </c>
      <c r="E1170">
        <v>2</v>
      </c>
      <c r="F1170">
        <v>5</v>
      </c>
      <c r="G1170">
        <v>3</v>
      </c>
      <c r="I1170">
        <v>10</v>
      </c>
      <c r="J1170" t="s">
        <v>5</v>
      </c>
      <c r="K1170">
        <v>59</v>
      </c>
      <c r="L1170" t="s">
        <v>42</v>
      </c>
      <c r="M1170" t="s">
        <v>47</v>
      </c>
      <c r="N1170" t="s">
        <v>492</v>
      </c>
      <c r="O1170">
        <v>298</v>
      </c>
      <c r="P1170">
        <v>64</v>
      </c>
      <c r="R1170" t="s">
        <v>488</v>
      </c>
      <c r="S1170">
        <v>10</v>
      </c>
      <c r="T1170" t="s">
        <v>487</v>
      </c>
      <c r="U1170" t="s">
        <v>488</v>
      </c>
      <c r="V1170" t="s">
        <v>489</v>
      </c>
      <c r="W1170" s="1">
        <v>45677</v>
      </c>
      <c r="X1170" s="1">
        <v>45675</v>
      </c>
      <c r="Y1170" t="s">
        <v>496</v>
      </c>
      <c r="Z1170">
        <v>288.39999999999998</v>
      </c>
      <c r="AA1170">
        <v>50</v>
      </c>
    </row>
    <row r="1171" spans="1:27" x14ac:dyDescent="0.25">
      <c r="A1171" s="1">
        <v>45675</v>
      </c>
      <c r="B1171">
        <v>1243</v>
      </c>
      <c r="C1171">
        <v>1</v>
      </c>
      <c r="D1171">
        <v>3</v>
      </c>
      <c r="E1171">
        <v>2</v>
      </c>
      <c r="F1171">
        <v>4</v>
      </c>
      <c r="G1171">
        <v>3</v>
      </c>
      <c r="I1171">
        <v>4</v>
      </c>
      <c r="J1171" t="s">
        <v>7</v>
      </c>
      <c r="K1171">
        <v>36</v>
      </c>
      <c r="L1171" t="s">
        <v>42</v>
      </c>
      <c r="M1171" t="s">
        <v>49</v>
      </c>
      <c r="N1171" t="s">
        <v>492</v>
      </c>
      <c r="O1171">
        <v>346</v>
      </c>
      <c r="P1171">
        <v>112</v>
      </c>
      <c r="R1171" t="s">
        <v>488</v>
      </c>
      <c r="S1171">
        <v>6</v>
      </c>
      <c r="T1171" t="s">
        <v>494</v>
      </c>
      <c r="U1171" t="s">
        <v>495</v>
      </c>
      <c r="V1171" t="s">
        <v>489</v>
      </c>
      <c r="W1171" s="1">
        <v>45683</v>
      </c>
      <c r="X1171" s="1">
        <v>45675</v>
      </c>
      <c r="Y1171" t="s">
        <v>498</v>
      </c>
      <c r="Z1171">
        <v>327.60000000000002</v>
      </c>
      <c r="AA1171">
        <v>10</v>
      </c>
    </row>
    <row r="1172" spans="1:27" x14ac:dyDescent="0.25">
      <c r="A1172" s="1">
        <v>45675</v>
      </c>
      <c r="B1172">
        <v>2149</v>
      </c>
      <c r="C1172">
        <v>1</v>
      </c>
      <c r="D1172">
        <v>1</v>
      </c>
      <c r="E1172">
        <v>2</v>
      </c>
      <c r="F1172">
        <v>5</v>
      </c>
      <c r="G1172">
        <v>3</v>
      </c>
      <c r="I1172">
        <v>10</v>
      </c>
      <c r="J1172" t="s">
        <v>5</v>
      </c>
      <c r="K1172">
        <v>70</v>
      </c>
      <c r="L1172" t="s">
        <v>42</v>
      </c>
      <c r="M1172" t="s">
        <v>47</v>
      </c>
      <c r="N1172" t="s">
        <v>486</v>
      </c>
      <c r="O1172">
        <v>80</v>
      </c>
      <c r="P1172">
        <v>115</v>
      </c>
      <c r="R1172" t="s">
        <v>488</v>
      </c>
      <c r="S1172">
        <v>6</v>
      </c>
      <c r="T1172" t="s">
        <v>487</v>
      </c>
      <c r="U1172" t="s">
        <v>488</v>
      </c>
      <c r="V1172" t="s">
        <v>497</v>
      </c>
      <c r="W1172" s="1">
        <v>45682</v>
      </c>
      <c r="X1172" s="1">
        <v>45675</v>
      </c>
      <c r="Y1172" t="s">
        <v>493</v>
      </c>
      <c r="Z1172">
        <v>157.5</v>
      </c>
      <c r="AA1172">
        <v>30</v>
      </c>
    </row>
    <row r="1173" spans="1:27" x14ac:dyDescent="0.25">
      <c r="A1173" s="1">
        <v>45675</v>
      </c>
      <c r="B1173">
        <v>2263</v>
      </c>
      <c r="C1173">
        <v>1</v>
      </c>
      <c r="D1173">
        <v>5</v>
      </c>
      <c r="E1173">
        <v>2</v>
      </c>
      <c r="F1173">
        <v>4</v>
      </c>
      <c r="G1173">
        <v>1</v>
      </c>
      <c r="I1173">
        <v>4</v>
      </c>
      <c r="J1173" t="s">
        <v>7</v>
      </c>
      <c r="K1173">
        <v>68</v>
      </c>
      <c r="L1173" t="s">
        <v>42</v>
      </c>
      <c r="M1173" t="s">
        <v>60</v>
      </c>
      <c r="N1173" t="s">
        <v>486</v>
      </c>
      <c r="O1173">
        <v>425</v>
      </c>
      <c r="P1173">
        <v>128</v>
      </c>
      <c r="R1173" t="s">
        <v>488</v>
      </c>
      <c r="S1173">
        <v>10</v>
      </c>
      <c r="T1173" t="s">
        <v>494</v>
      </c>
      <c r="U1173" t="s">
        <v>495</v>
      </c>
      <c r="V1173" t="s">
        <v>497</v>
      </c>
      <c r="W1173" s="1">
        <v>45684</v>
      </c>
      <c r="X1173" s="1">
        <v>45675</v>
      </c>
      <c r="Y1173" t="s">
        <v>498</v>
      </c>
      <c r="Z1173">
        <v>394.1</v>
      </c>
      <c r="AA1173">
        <v>10</v>
      </c>
    </row>
    <row r="1174" spans="1:27" x14ac:dyDescent="0.25">
      <c r="A1174" s="1">
        <v>45409</v>
      </c>
      <c r="B1174">
        <v>1360</v>
      </c>
      <c r="C1174">
        <v>5</v>
      </c>
      <c r="D1174">
        <v>2</v>
      </c>
      <c r="E1174">
        <v>4</v>
      </c>
      <c r="F1174">
        <v>2</v>
      </c>
      <c r="G1174">
        <v>3</v>
      </c>
      <c r="I1174">
        <v>37</v>
      </c>
      <c r="J1174" t="s">
        <v>3</v>
      </c>
      <c r="K1174">
        <v>31</v>
      </c>
      <c r="L1174" t="s">
        <v>42</v>
      </c>
      <c r="M1174" t="s">
        <v>60</v>
      </c>
      <c r="N1174" t="s">
        <v>486</v>
      </c>
      <c r="O1174">
        <v>105</v>
      </c>
      <c r="P1174">
        <v>42</v>
      </c>
      <c r="R1174" t="s">
        <v>488</v>
      </c>
      <c r="S1174">
        <v>1</v>
      </c>
      <c r="T1174" t="s">
        <v>487</v>
      </c>
      <c r="U1174" t="s">
        <v>488</v>
      </c>
      <c r="V1174" t="s">
        <v>489</v>
      </c>
      <c r="Y1174" t="s">
        <v>496</v>
      </c>
      <c r="Z1174">
        <v>137.9</v>
      </c>
      <c r="AA1174">
        <v>50</v>
      </c>
    </row>
    <row r="1175" spans="1:27" x14ac:dyDescent="0.25">
      <c r="A1175" s="1">
        <v>45409</v>
      </c>
      <c r="B1175">
        <v>426</v>
      </c>
      <c r="C1175">
        <v>5</v>
      </c>
      <c r="D1175">
        <v>3</v>
      </c>
      <c r="E1175">
        <v>1</v>
      </c>
      <c r="F1175">
        <v>3</v>
      </c>
      <c r="G1175">
        <v>3</v>
      </c>
      <c r="I1175">
        <v>28</v>
      </c>
      <c r="J1175" t="s">
        <v>12</v>
      </c>
      <c r="K1175">
        <v>43</v>
      </c>
      <c r="L1175" t="s">
        <v>42</v>
      </c>
      <c r="M1175" t="s">
        <v>53</v>
      </c>
      <c r="N1175" t="s">
        <v>486</v>
      </c>
      <c r="O1175">
        <v>749</v>
      </c>
      <c r="P1175">
        <v>154</v>
      </c>
      <c r="Q1175" s="1">
        <v>45416</v>
      </c>
      <c r="R1175" t="s">
        <v>495</v>
      </c>
      <c r="S1175">
        <v>2</v>
      </c>
      <c r="T1175" t="s">
        <v>494</v>
      </c>
      <c r="U1175" t="s">
        <v>488</v>
      </c>
      <c r="V1175" t="s">
        <v>489</v>
      </c>
      <c r="Y1175" t="s">
        <v>490</v>
      </c>
      <c r="Z1175">
        <v>632.1</v>
      </c>
      <c r="AA1175">
        <v>0</v>
      </c>
    </row>
    <row r="1176" spans="1:27" x14ac:dyDescent="0.25">
      <c r="A1176" s="1">
        <v>45409</v>
      </c>
      <c r="B1176">
        <v>3490</v>
      </c>
      <c r="C1176">
        <v>5</v>
      </c>
      <c r="D1176">
        <v>2</v>
      </c>
      <c r="E1176">
        <v>2</v>
      </c>
      <c r="F1176">
        <v>2</v>
      </c>
      <c r="G1176">
        <v>1</v>
      </c>
      <c r="I1176">
        <v>25</v>
      </c>
      <c r="J1176" t="s">
        <v>12</v>
      </c>
      <c r="K1176">
        <v>62</v>
      </c>
      <c r="L1176" t="s">
        <v>42</v>
      </c>
      <c r="M1176" t="s">
        <v>49</v>
      </c>
      <c r="N1176" t="s">
        <v>491</v>
      </c>
      <c r="O1176">
        <v>769</v>
      </c>
      <c r="P1176">
        <v>165</v>
      </c>
      <c r="R1176" t="s">
        <v>488</v>
      </c>
      <c r="S1176">
        <v>1</v>
      </c>
      <c r="T1176" t="s">
        <v>494</v>
      </c>
      <c r="U1176" t="s">
        <v>495</v>
      </c>
      <c r="V1176" t="s">
        <v>489</v>
      </c>
      <c r="Y1176" t="s">
        <v>493</v>
      </c>
      <c r="Z1176">
        <v>674.8</v>
      </c>
      <c r="AA1176">
        <v>30</v>
      </c>
    </row>
    <row r="1177" spans="1:27" x14ac:dyDescent="0.25">
      <c r="A1177" s="1">
        <v>45409</v>
      </c>
      <c r="B1177">
        <v>294</v>
      </c>
      <c r="C1177">
        <v>5</v>
      </c>
      <c r="D1177">
        <v>3</v>
      </c>
      <c r="E1177">
        <v>5</v>
      </c>
      <c r="F1177">
        <v>4</v>
      </c>
      <c r="G1177">
        <v>2</v>
      </c>
      <c r="I1177">
        <v>15</v>
      </c>
      <c r="J1177" t="s">
        <v>9</v>
      </c>
      <c r="K1177">
        <v>44</v>
      </c>
      <c r="L1177" t="s">
        <v>42</v>
      </c>
      <c r="M1177" t="s">
        <v>60</v>
      </c>
      <c r="N1177" t="s">
        <v>486</v>
      </c>
      <c r="O1177">
        <v>670</v>
      </c>
      <c r="P1177">
        <v>155</v>
      </c>
      <c r="Q1177" s="1">
        <v>45427</v>
      </c>
      <c r="R1177" t="s">
        <v>495</v>
      </c>
      <c r="S1177">
        <v>2</v>
      </c>
      <c r="T1177" t="s">
        <v>494</v>
      </c>
      <c r="U1177" t="s">
        <v>488</v>
      </c>
      <c r="V1177" t="s">
        <v>489</v>
      </c>
      <c r="Y1177" t="s">
        <v>490</v>
      </c>
      <c r="Z1177">
        <v>577.5</v>
      </c>
      <c r="AA1177">
        <v>0</v>
      </c>
    </row>
    <row r="1178" spans="1:27" x14ac:dyDescent="0.25">
      <c r="A1178" s="1">
        <v>45675</v>
      </c>
      <c r="B1178">
        <v>2280</v>
      </c>
      <c r="C1178">
        <v>1</v>
      </c>
      <c r="D1178">
        <v>5</v>
      </c>
      <c r="E1178">
        <v>2</v>
      </c>
      <c r="F1178">
        <v>5</v>
      </c>
      <c r="G1178">
        <v>1</v>
      </c>
      <c r="I1178">
        <v>4</v>
      </c>
      <c r="J1178" t="s">
        <v>7</v>
      </c>
      <c r="K1178">
        <v>76</v>
      </c>
      <c r="L1178" t="s">
        <v>42</v>
      </c>
      <c r="M1178" t="s">
        <v>47</v>
      </c>
      <c r="N1178" t="s">
        <v>492</v>
      </c>
      <c r="O1178">
        <v>302</v>
      </c>
      <c r="P1178">
        <v>32</v>
      </c>
      <c r="Q1178" s="1">
        <v>45682</v>
      </c>
      <c r="R1178" t="s">
        <v>495</v>
      </c>
      <c r="S1178">
        <v>9</v>
      </c>
      <c r="T1178" t="s">
        <v>494</v>
      </c>
      <c r="U1178" t="s">
        <v>495</v>
      </c>
      <c r="V1178" t="s">
        <v>489</v>
      </c>
      <c r="Y1178" t="s">
        <v>490</v>
      </c>
      <c r="Z1178">
        <v>233.8</v>
      </c>
      <c r="AA1178">
        <v>0</v>
      </c>
    </row>
    <row r="1179" spans="1:27" x14ac:dyDescent="0.25">
      <c r="A1179" s="1">
        <v>45674</v>
      </c>
      <c r="B1179">
        <v>2153</v>
      </c>
      <c r="C1179">
        <v>1</v>
      </c>
      <c r="D1179">
        <v>5</v>
      </c>
      <c r="E1179">
        <v>2</v>
      </c>
      <c r="F1179">
        <v>5</v>
      </c>
      <c r="G1179">
        <v>3</v>
      </c>
      <c r="I1179">
        <v>4</v>
      </c>
      <c r="J1179" t="s">
        <v>7</v>
      </c>
      <c r="K1179">
        <v>71</v>
      </c>
      <c r="L1179" t="s">
        <v>42</v>
      </c>
      <c r="M1179" t="s">
        <v>53</v>
      </c>
      <c r="N1179" t="s">
        <v>492</v>
      </c>
      <c r="O1179">
        <v>526</v>
      </c>
      <c r="P1179">
        <v>40</v>
      </c>
      <c r="R1179" t="s">
        <v>488</v>
      </c>
      <c r="S1179">
        <v>7</v>
      </c>
      <c r="T1179" t="s">
        <v>492</v>
      </c>
      <c r="U1179" t="s">
        <v>495</v>
      </c>
      <c r="V1179" t="s">
        <v>497</v>
      </c>
      <c r="W1179" s="1">
        <v>45682</v>
      </c>
      <c r="X1179" s="1">
        <v>45674</v>
      </c>
      <c r="Y1179" t="s">
        <v>498</v>
      </c>
      <c r="Z1179">
        <v>403.2</v>
      </c>
      <c r="AA1179">
        <v>10</v>
      </c>
    </row>
    <row r="1180" spans="1:27" x14ac:dyDescent="0.25">
      <c r="A1180" s="1">
        <v>45674</v>
      </c>
      <c r="B1180">
        <v>2223</v>
      </c>
      <c r="C1180">
        <v>1</v>
      </c>
      <c r="D1180">
        <v>1</v>
      </c>
      <c r="E1180">
        <v>2</v>
      </c>
      <c r="F1180">
        <v>2</v>
      </c>
      <c r="G1180">
        <v>3</v>
      </c>
      <c r="I1180">
        <v>4</v>
      </c>
      <c r="J1180" t="s">
        <v>7</v>
      </c>
      <c r="K1180">
        <v>47</v>
      </c>
      <c r="L1180" t="s">
        <v>42</v>
      </c>
      <c r="M1180" t="s">
        <v>60</v>
      </c>
      <c r="N1180" t="s">
        <v>491</v>
      </c>
      <c r="O1180">
        <v>908</v>
      </c>
      <c r="P1180">
        <v>194</v>
      </c>
      <c r="Q1180" s="1">
        <v>45690</v>
      </c>
      <c r="R1180" t="s">
        <v>495</v>
      </c>
      <c r="S1180">
        <v>8</v>
      </c>
      <c r="T1180" t="s">
        <v>494</v>
      </c>
      <c r="U1180" t="s">
        <v>495</v>
      </c>
      <c r="V1180" t="s">
        <v>497</v>
      </c>
      <c r="Y1180" t="s">
        <v>490</v>
      </c>
      <c r="Z1180">
        <v>771.4</v>
      </c>
      <c r="AA1180">
        <v>0</v>
      </c>
    </row>
    <row r="1181" spans="1:27" x14ac:dyDescent="0.25">
      <c r="A1181" s="1">
        <v>45409</v>
      </c>
      <c r="B1181">
        <v>3224</v>
      </c>
      <c r="C1181">
        <v>5</v>
      </c>
      <c r="D1181">
        <v>2</v>
      </c>
      <c r="E1181">
        <v>2</v>
      </c>
      <c r="F1181">
        <v>2</v>
      </c>
      <c r="G1181">
        <v>2</v>
      </c>
      <c r="I1181">
        <v>32</v>
      </c>
      <c r="J1181" t="s">
        <v>11</v>
      </c>
      <c r="K1181">
        <v>64</v>
      </c>
      <c r="L1181" t="s">
        <v>42</v>
      </c>
      <c r="M1181" t="s">
        <v>43</v>
      </c>
      <c r="N1181" t="s">
        <v>492</v>
      </c>
      <c r="O1181">
        <v>658</v>
      </c>
      <c r="P1181">
        <v>112</v>
      </c>
      <c r="R1181" t="s">
        <v>488</v>
      </c>
      <c r="S1181">
        <v>2</v>
      </c>
      <c r="T1181" t="s">
        <v>487</v>
      </c>
      <c r="U1181" t="s">
        <v>488</v>
      </c>
      <c r="V1181" t="s">
        <v>489</v>
      </c>
      <c r="Y1181" t="s">
        <v>498</v>
      </c>
      <c r="Z1181">
        <v>546</v>
      </c>
      <c r="AA1181">
        <v>10</v>
      </c>
    </row>
    <row r="1182" spans="1:27" x14ac:dyDescent="0.25">
      <c r="A1182" s="1">
        <v>45410</v>
      </c>
      <c r="B1182">
        <v>1803</v>
      </c>
      <c r="C1182">
        <v>5</v>
      </c>
      <c r="D1182">
        <v>4</v>
      </c>
      <c r="E1182">
        <v>4</v>
      </c>
      <c r="F1182">
        <v>5</v>
      </c>
      <c r="G1182">
        <v>2</v>
      </c>
      <c r="I1182">
        <v>2</v>
      </c>
      <c r="J1182" t="s">
        <v>7</v>
      </c>
      <c r="K1182">
        <v>74</v>
      </c>
      <c r="L1182" t="s">
        <v>42</v>
      </c>
      <c r="M1182" t="s">
        <v>47</v>
      </c>
      <c r="N1182" t="s">
        <v>486</v>
      </c>
      <c r="O1182">
        <v>323</v>
      </c>
      <c r="P1182">
        <v>20</v>
      </c>
      <c r="Q1182" s="1">
        <v>45438</v>
      </c>
      <c r="R1182" t="s">
        <v>495</v>
      </c>
      <c r="S1182">
        <v>1</v>
      </c>
      <c r="T1182" t="s">
        <v>492</v>
      </c>
      <c r="U1182" t="s">
        <v>495</v>
      </c>
      <c r="V1182" t="s">
        <v>489</v>
      </c>
      <c r="Y1182" t="s">
        <v>490</v>
      </c>
      <c r="Z1182">
        <v>240.1</v>
      </c>
      <c r="AA1182">
        <v>0</v>
      </c>
    </row>
    <row r="1183" spans="1:27" x14ac:dyDescent="0.25">
      <c r="A1183" s="1">
        <v>45674</v>
      </c>
      <c r="B1183">
        <v>2846</v>
      </c>
      <c r="C1183">
        <v>1</v>
      </c>
      <c r="D1183">
        <v>3</v>
      </c>
      <c r="E1183">
        <v>2</v>
      </c>
      <c r="F1183">
        <v>5</v>
      </c>
      <c r="G1183">
        <v>3</v>
      </c>
      <c r="I1183">
        <v>4</v>
      </c>
      <c r="J1183" t="s">
        <v>7</v>
      </c>
      <c r="K1183">
        <v>60</v>
      </c>
      <c r="L1183" t="s">
        <v>42</v>
      </c>
      <c r="M1183" t="s">
        <v>43</v>
      </c>
      <c r="N1183" t="s">
        <v>486</v>
      </c>
      <c r="O1183">
        <v>100</v>
      </c>
      <c r="P1183">
        <v>81</v>
      </c>
      <c r="R1183" t="s">
        <v>488</v>
      </c>
      <c r="S1183">
        <v>7</v>
      </c>
      <c r="T1183" t="s">
        <v>492</v>
      </c>
      <c r="U1183" t="s">
        <v>488</v>
      </c>
      <c r="V1183" t="s">
        <v>489</v>
      </c>
      <c r="W1183" s="1">
        <v>45675</v>
      </c>
      <c r="X1183" s="1">
        <v>45674</v>
      </c>
      <c r="Y1183" t="s">
        <v>498</v>
      </c>
      <c r="Z1183">
        <v>133.69999999999999</v>
      </c>
      <c r="AA1183">
        <v>10</v>
      </c>
    </row>
    <row r="1184" spans="1:27" x14ac:dyDescent="0.25">
      <c r="A1184" s="1">
        <v>45674</v>
      </c>
      <c r="B1184">
        <v>4355</v>
      </c>
      <c r="C1184">
        <v>1</v>
      </c>
      <c r="D1184">
        <v>4</v>
      </c>
      <c r="E1184">
        <v>2</v>
      </c>
      <c r="F1184">
        <v>1</v>
      </c>
      <c r="G1184">
        <v>3</v>
      </c>
      <c r="I1184">
        <v>10</v>
      </c>
      <c r="J1184" t="s">
        <v>5</v>
      </c>
      <c r="K1184">
        <v>30</v>
      </c>
      <c r="L1184" t="s">
        <v>42</v>
      </c>
      <c r="M1184" t="s">
        <v>47</v>
      </c>
      <c r="N1184" t="s">
        <v>486</v>
      </c>
      <c r="O1184">
        <v>654</v>
      </c>
      <c r="P1184">
        <v>32</v>
      </c>
      <c r="R1184" t="s">
        <v>488</v>
      </c>
      <c r="S1184">
        <v>5</v>
      </c>
      <c r="T1184" t="s">
        <v>487</v>
      </c>
      <c r="U1184" t="s">
        <v>495</v>
      </c>
      <c r="V1184" t="s">
        <v>497</v>
      </c>
      <c r="W1184" s="1">
        <v>45682</v>
      </c>
      <c r="X1184" s="1">
        <v>45674</v>
      </c>
      <c r="Y1184" t="s">
        <v>496</v>
      </c>
      <c r="Z1184">
        <v>515.20000000000005</v>
      </c>
      <c r="AA1184">
        <v>50</v>
      </c>
    </row>
    <row r="1185" spans="1:27" x14ac:dyDescent="0.25">
      <c r="A1185" s="1">
        <v>45410</v>
      </c>
      <c r="B1185">
        <v>2380</v>
      </c>
      <c r="C1185">
        <v>5</v>
      </c>
      <c r="D1185">
        <v>1</v>
      </c>
      <c r="E1185">
        <v>2</v>
      </c>
      <c r="F1185">
        <v>2</v>
      </c>
      <c r="G1185">
        <v>3</v>
      </c>
      <c r="I1185">
        <v>35</v>
      </c>
      <c r="J1185" t="s">
        <v>10</v>
      </c>
      <c r="K1185">
        <v>73</v>
      </c>
      <c r="L1185" t="s">
        <v>42</v>
      </c>
      <c r="M1185" t="s">
        <v>49</v>
      </c>
      <c r="N1185" t="s">
        <v>486</v>
      </c>
      <c r="O1185">
        <v>571</v>
      </c>
      <c r="P1185">
        <v>175</v>
      </c>
      <c r="Q1185" s="1">
        <v>45434</v>
      </c>
      <c r="R1185" t="s">
        <v>495</v>
      </c>
      <c r="S1185">
        <v>2</v>
      </c>
      <c r="T1185" t="s">
        <v>492</v>
      </c>
      <c r="U1185" t="s">
        <v>488</v>
      </c>
      <c r="V1185" t="s">
        <v>489</v>
      </c>
      <c r="Y1185" t="s">
        <v>490</v>
      </c>
      <c r="Z1185">
        <v>522.20000000000005</v>
      </c>
      <c r="AA1185">
        <v>0</v>
      </c>
    </row>
    <row r="1186" spans="1:27" x14ac:dyDescent="0.25">
      <c r="A1186" s="1">
        <v>45673</v>
      </c>
      <c r="B1186">
        <v>4210</v>
      </c>
      <c r="C1186">
        <v>1</v>
      </c>
      <c r="D1186">
        <v>4</v>
      </c>
      <c r="E1186">
        <v>2</v>
      </c>
      <c r="F1186">
        <v>2</v>
      </c>
      <c r="G1186">
        <v>1</v>
      </c>
      <c r="I1186">
        <v>10</v>
      </c>
      <c r="J1186" t="s">
        <v>5</v>
      </c>
      <c r="K1186">
        <v>78</v>
      </c>
      <c r="L1186" t="s">
        <v>42</v>
      </c>
      <c r="M1186" t="s">
        <v>47</v>
      </c>
      <c r="N1186" t="s">
        <v>486</v>
      </c>
      <c r="O1186">
        <v>840</v>
      </c>
      <c r="P1186">
        <v>54</v>
      </c>
      <c r="R1186" t="s">
        <v>488</v>
      </c>
      <c r="S1186">
        <v>2</v>
      </c>
      <c r="T1186" t="s">
        <v>487</v>
      </c>
      <c r="U1186" t="s">
        <v>495</v>
      </c>
      <c r="V1186" t="s">
        <v>489</v>
      </c>
      <c r="W1186" s="1">
        <v>45676</v>
      </c>
      <c r="X1186" s="1">
        <v>45673</v>
      </c>
      <c r="Y1186" t="s">
        <v>498</v>
      </c>
      <c r="Z1186">
        <v>632.79999999999995</v>
      </c>
      <c r="AA1186">
        <v>10</v>
      </c>
    </row>
    <row r="1187" spans="1:27" x14ac:dyDescent="0.25">
      <c r="A1187" s="1">
        <v>45410</v>
      </c>
      <c r="B1187">
        <v>4683</v>
      </c>
      <c r="C1187">
        <v>5</v>
      </c>
      <c r="D1187">
        <v>5</v>
      </c>
      <c r="E1187">
        <v>1</v>
      </c>
      <c r="F1187">
        <v>4</v>
      </c>
      <c r="G1187">
        <v>1</v>
      </c>
      <c r="I1187">
        <v>14</v>
      </c>
      <c r="J1187" t="s">
        <v>9</v>
      </c>
      <c r="K1187">
        <v>60</v>
      </c>
      <c r="L1187" t="s">
        <v>42</v>
      </c>
      <c r="M1187" t="s">
        <v>47</v>
      </c>
      <c r="N1187" t="s">
        <v>491</v>
      </c>
      <c r="O1187">
        <v>635</v>
      </c>
      <c r="P1187">
        <v>125</v>
      </c>
      <c r="R1187" t="s">
        <v>488</v>
      </c>
      <c r="S1187">
        <v>2</v>
      </c>
      <c r="T1187" t="s">
        <v>492</v>
      </c>
      <c r="U1187" t="s">
        <v>488</v>
      </c>
      <c r="V1187" t="s">
        <v>489</v>
      </c>
      <c r="Y1187" t="s">
        <v>493</v>
      </c>
      <c r="Z1187">
        <v>553</v>
      </c>
      <c r="AA1187">
        <v>30</v>
      </c>
    </row>
    <row r="1188" spans="1:27" x14ac:dyDescent="0.25">
      <c r="A1188" s="1">
        <v>45410</v>
      </c>
      <c r="B1188">
        <v>4570</v>
      </c>
      <c r="C1188">
        <v>5</v>
      </c>
      <c r="D1188">
        <v>1</v>
      </c>
      <c r="E1188">
        <v>4</v>
      </c>
      <c r="F1188">
        <v>4</v>
      </c>
      <c r="G1188">
        <v>3</v>
      </c>
      <c r="I1188">
        <v>11</v>
      </c>
      <c r="J1188" t="s">
        <v>5</v>
      </c>
      <c r="K1188">
        <v>65</v>
      </c>
      <c r="L1188" t="s">
        <v>42</v>
      </c>
      <c r="M1188" t="s">
        <v>49</v>
      </c>
      <c r="N1188" t="s">
        <v>486</v>
      </c>
      <c r="O1188">
        <v>249</v>
      </c>
      <c r="P1188">
        <v>65</v>
      </c>
      <c r="R1188" t="s">
        <v>488</v>
      </c>
      <c r="S1188">
        <v>1</v>
      </c>
      <c r="T1188" t="s">
        <v>492</v>
      </c>
      <c r="U1188" t="s">
        <v>495</v>
      </c>
      <c r="V1188" t="s">
        <v>489</v>
      </c>
      <c r="Y1188" t="s">
        <v>496</v>
      </c>
      <c r="Z1188">
        <v>254.8</v>
      </c>
      <c r="AA1188">
        <v>50</v>
      </c>
    </row>
    <row r="1189" spans="1:27" x14ac:dyDescent="0.25">
      <c r="A1189" s="1">
        <v>45410</v>
      </c>
      <c r="B1189">
        <v>3805</v>
      </c>
      <c r="C1189">
        <v>5</v>
      </c>
      <c r="D1189">
        <v>1</v>
      </c>
      <c r="E1189">
        <v>5</v>
      </c>
      <c r="F1189">
        <v>1</v>
      </c>
      <c r="G1189">
        <v>1</v>
      </c>
      <c r="I1189">
        <v>39</v>
      </c>
      <c r="J1189" t="s">
        <v>3</v>
      </c>
      <c r="K1189">
        <v>78</v>
      </c>
      <c r="L1189" t="s">
        <v>42</v>
      </c>
      <c r="M1189" t="s">
        <v>49</v>
      </c>
      <c r="N1189" t="s">
        <v>486</v>
      </c>
      <c r="O1189">
        <v>877</v>
      </c>
      <c r="P1189">
        <v>40</v>
      </c>
      <c r="R1189" t="s">
        <v>488</v>
      </c>
      <c r="S1189">
        <v>2</v>
      </c>
      <c r="T1189" t="s">
        <v>487</v>
      </c>
      <c r="U1189" t="s">
        <v>495</v>
      </c>
      <c r="V1189" t="s">
        <v>489</v>
      </c>
      <c r="Y1189" t="s">
        <v>498</v>
      </c>
      <c r="Z1189">
        <v>648.9</v>
      </c>
      <c r="AA1189">
        <v>10</v>
      </c>
    </row>
    <row r="1190" spans="1:27" x14ac:dyDescent="0.25">
      <c r="A1190" s="1">
        <v>45673</v>
      </c>
      <c r="B1190">
        <v>3924</v>
      </c>
      <c r="C1190">
        <v>1</v>
      </c>
      <c r="D1190">
        <v>2</v>
      </c>
      <c r="E1190">
        <v>2</v>
      </c>
      <c r="F1190">
        <v>5</v>
      </c>
      <c r="G1190">
        <v>1</v>
      </c>
      <c r="I1190">
        <v>4</v>
      </c>
      <c r="J1190" t="s">
        <v>7</v>
      </c>
      <c r="K1190">
        <v>69</v>
      </c>
      <c r="L1190" t="s">
        <v>42</v>
      </c>
      <c r="M1190" t="s">
        <v>53</v>
      </c>
      <c r="N1190" t="s">
        <v>486</v>
      </c>
      <c r="O1190">
        <v>426</v>
      </c>
      <c r="P1190">
        <v>132</v>
      </c>
      <c r="R1190" t="s">
        <v>488</v>
      </c>
      <c r="S1190">
        <v>2</v>
      </c>
      <c r="T1190" t="s">
        <v>492</v>
      </c>
      <c r="U1190" t="s">
        <v>495</v>
      </c>
      <c r="V1190" t="s">
        <v>489</v>
      </c>
      <c r="W1190" s="1">
        <v>45676</v>
      </c>
      <c r="X1190" s="1">
        <v>45673</v>
      </c>
      <c r="Y1190" t="s">
        <v>493</v>
      </c>
      <c r="Z1190">
        <v>411.6</v>
      </c>
      <c r="AA1190">
        <v>30</v>
      </c>
    </row>
    <row r="1191" spans="1:27" x14ac:dyDescent="0.25">
      <c r="A1191" s="1">
        <v>45673</v>
      </c>
      <c r="B1191">
        <v>109</v>
      </c>
      <c r="C1191">
        <v>1</v>
      </c>
      <c r="D1191">
        <v>5</v>
      </c>
      <c r="E1191">
        <v>2</v>
      </c>
      <c r="F1191">
        <v>3</v>
      </c>
      <c r="G1191">
        <v>3</v>
      </c>
      <c r="I1191">
        <v>10</v>
      </c>
      <c r="J1191" t="s">
        <v>5</v>
      </c>
      <c r="K1191">
        <v>74</v>
      </c>
      <c r="L1191" t="s">
        <v>42</v>
      </c>
      <c r="M1191" t="s">
        <v>43</v>
      </c>
      <c r="N1191" t="s">
        <v>491</v>
      </c>
      <c r="O1191">
        <v>627</v>
      </c>
      <c r="P1191">
        <v>138</v>
      </c>
      <c r="R1191" t="s">
        <v>488</v>
      </c>
      <c r="S1191">
        <v>10</v>
      </c>
      <c r="T1191" t="s">
        <v>487</v>
      </c>
      <c r="U1191" t="s">
        <v>488</v>
      </c>
      <c r="V1191" t="s">
        <v>489</v>
      </c>
      <c r="W1191" s="1">
        <v>45681</v>
      </c>
      <c r="X1191" s="1">
        <v>45673</v>
      </c>
      <c r="Y1191" t="s">
        <v>493</v>
      </c>
      <c r="Z1191">
        <v>556.5</v>
      </c>
      <c r="AA1191">
        <v>30</v>
      </c>
    </row>
    <row r="1192" spans="1:27" x14ac:dyDescent="0.25">
      <c r="A1192" s="1">
        <v>45411</v>
      </c>
      <c r="B1192">
        <v>2832</v>
      </c>
      <c r="C1192">
        <v>5</v>
      </c>
      <c r="D1192">
        <v>5</v>
      </c>
      <c r="E1192">
        <v>4</v>
      </c>
      <c r="F1192">
        <v>5</v>
      </c>
      <c r="G1192">
        <v>2</v>
      </c>
      <c r="I1192">
        <v>17</v>
      </c>
      <c r="J1192" t="s">
        <v>14</v>
      </c>
      <c r="K1192">
        <v>53</v>
      </c>
      <c r="L1192" t="s">
        <v>42</v>
      </c>
      <c r="M1192" t="s">
        <v>53</v>
      </c>
      <c r="N1192" t="s">
        <v>491</v>
      </c>
      <c r="O1192">
        <v>362</v>
      </c>
      <c r="P1192">
        <v>57</v>
      </c>
      <c r="R1192" t="s">
        <v>488</v>
      </c>
      <c r="S1192">
        <v>1</v>
      </c>
      <c r="T1192" t="s">
        <v>487</v>
      </c>
      <c r="U1192" t="s">
        <v>495</v>
      </c>
      <c r="V1192" t="s">
        <v>489</v>
      </c>
      <c r="Y1192" t="s">
        <v>493</v>
      </c>
      <c r="Z1192">
        <v>314.3</v>
      </c>
      <c r="AA1192">
        <v>30</v>
      </c>
    </row>
    <row r="1193" spans="1:27" x14ac:dyDescent="0.25">
      <c r="A1193" s="1">
        <v>45673</v>
      </c>
      <c r="B1193">
        <v>3273</v>
      </c>
      <c r="C1193">
        <v>1</v>
      </c>
      <c r="D1193">
        <v>1</v>
      </c>
      <c r="E1193">
        <v>2</v>
      </c>
      <c r="F1193">
        <v>3</v>
      </c>
      <c r="G1193">
        <v>1</v>
      </c>
      <c r="I1193">
        <v>4</v>
      </c>
      <c r="J1193" t="s">
        <v>7</v>
      </c>
      <c r="K1193">
        <v>22</v>
      </c>
      <c r="L1193" t="s">
        <v>42</v>
      </c>
      <c r="M1193" t="s">
        <v>53</v>
      </c>
      <c r="N1193" t="s">
        <v>486</v>
      </c>
      <c r="O1193">
        <v>210</v>
      </c>
      <c r="P1193">
        <v>74</v>
      </c>
      <c r="R1193" t="s">
        <v>488</v>
      </c>
      <c r="S1193">
        <v>1</v>
      </c>
      <c r="T1193" t="s">
        <v>487</v>
      </c>
      <c r="U1193" t="s">
        <v>488</v>
      </c>
      <c r="V1193" t="s">
        <v>489</v>
      </c>
      <c r="W1193" s="1">
        <v>45679</v>
      </c>
      <c r="X1193" s="1">
        <v>45673</v>
      </c>
      <c r="Y1193" t="s">
        <v>498</v>
      </c>
      <c r="Z1193">
        <v>205.8</v>
      </c>
      <c r="AA1193">
        <v>10</v>
      </c>
    </row>
    <row r="1194" spans="1:27" x14ac:dyDescent="0.25">
      <c r="A1194" s="1">
        <v>45411</v>
      </c>
      <c r="B1194">
        <v>4618</v>
      </c>
      <c r="C1194">
        <v>5</v>
      </c>
      <c r="D1194">
        <v>5</v>
      </c>
      <c r="E1194">
        <v>4</v>
      </c>
      <c r="F1194">
        <v>4</v>
      </c>
      <c r="G1194">
        <v>1</v>
      </c>
      <c r="I1194">
        <v>26</v>
      </c>
      <c r="J1194" t="s">
        <v>12</v>
      </c>
      <c r="K1194">
        <v>25</v>
      </c>
      <c r="L1194" t="s">
        <v>42</v>
      </c>
      <c r="M1194" t="s">
        <v>60</v>
      </c>
      <c r="N1194" t="s">
        <v>486</v>
      </c>
      <c r="O1194">
        <v>206</v>
      </c>
      <c r="P1194">
        <v>39</v>
      </c>
      <c r="R1194" t="s">
        <v>488</v>
      </c>
      <c r="S1194">
        <v>1</v>
      </c>
      <c r="T1194" t="s">
        <v>487</v>
      </c>
      <c r="U1194" t="s">
        <v>488</v>
      </c>
      <c r="V1194" t="s">
        <v>489</v>
      </c>
      <c r="Y1194" t="s">
        <v>498</v>
      </c>
      <c r="Z1194">
        <v>178.5</v>
      </c>
      <c r="AA1194">
        <v>10</v>
      </c>
    </row>
    <row r="1195" spans="1:27" x14ac:dyDescent="0.25">
      <c r="A1195" s="1">
        <v>45411</v>
      </c>
      <c r="B1195">
        <v>1667</v>
      </c>
      <c r="C1195">
        <v>5</v>
      </c>
      <c r="D1195">
        <v>2</v>
      </c>
      <c r="E1195">
        <v>4</v>
      </c>
      <c r="F1195">
        <v>2</v>
      </c>
      <c r="G1195">
        <v>3</v>
      </c>
      <c r="I1195">
        <v>28</v>
      </c>
      <c r="J1195" t="s">
        <v>12</v>
      </c>
      <c r="K1195">
        <v>66</v>
      </c>
      <c r="L1195" t="s">
        <v>42</v>
      </c>
      <c r="M1195" t="s">
        <v>49</v>
      </c>
      <c r="N1195" t="s">
        <v>486</v>
      </c>
      <c r="O1195">
        <v>256</v>
      </c>
      <c r="P1195">
        <v>103</v>
      </c>
      <c r="Q1195" s="1">
        <v>45422</v>
      </c>
      <c r="R1195" t="s">
        <v>495</v>
      </c>
      <c r="S1195">
        <v>2</v>
      </c>
      <c r="T1195" t="s">
        <v>494</v>
      </c>
      <c r="U1195" t="s">
        <v>495</v>
      </c>
      <c r="V1195" t="s">
        <v>489</v>
      </c>
      <c r="Y1195" t="s">
        <v>490</v>
      </c>
      <c r="Z1195">
        <v>251.3</v>
      </c>
      <c r="AA1195">
        <v>0</v>
      </c>
    </row>
    <row r="1196" spans="1:27" x14ac:dyDescent="0.25">
      <c r="A1196" s="1">
        <v>45411</v>
      </c>
      <c r="B1196">
        <v>4788</v>
      </c>
      <c r="C1196">
        <v>5</v>
      </c>
      <c r="D1196">
        <v>3</v>
      </c>
      <c r="E1196">
        <v>5</v>
      </c>
      <c r="F1196">
        <v>3</v>
      </c>
      <c r="G1196">
        <v>3</v>
      </c>
      <c r="I1196">
        <v>15</v>
      </c>
      <c r="J1196" t="s">
        <v>9</v>
      </c>
      <c r="K1196">
        <v>52</v>
      </c>
      <c r="L1196" t="s">
        <v>42</v>
      </c>
      <c r="M1196" t="s">
        <v>53</v>
      </c>
      <c r="N1196" t="s">
        <v>486</v>
      </c>
      <c r="O1196">
        <v>254</v>
      </c>
      <c r="P1196">
        <v>27</v>
      </c>
      <c r="R1196" t="s">
        <v>488</v>
      </c>
      <c r="S1196">
        <v>1</v>
      </c>
      <c r="T1196" t="s">
        <v>492</v>
      </c>
      <c r="U1196" t="s">
        <v>495</v>
      </c>
      <c r="V1196" t="s">
        <v>489</v>
      </c>
      <c r="Y1196" t="s">
        <v>493</v>
      </c>
      <c r="Z1196">
        <v>217.7</v>
      </c>
      <c r="AA1196">
        <v>30</v>
      </c>
    </row>
    <row r="1197" spans="1:27" x14ac:dyDescent="0.25">
      <c r="A1197" s="1">
        <v>45411</v>
      </c>
      <c r="B1197">
        <v>2880</v>
      </c>
      <c r="C1197">
        <v>5</v>
      </c>
      <c r="D1197">
        <v>2</v>
      </c>
      <c r="E1197">
        <v>2</v>
      </c>
      <c r="F1197">
        <v>2</v>
      </c>
      <c r="G1197">
        <v>1</v>
      </c>
      <c r="I1197">
        <v>34</v>
      </c>
      <c r="J1197" t="s">
        <v>10</v>
      </c>
      <c r="K1197">
        <v>78</v>
      </c>
      <c r="L1197" t="s">
        <v>42</v>
      </c>
      <c r="M1197" t="s">
        <v>53</v>
      </c>
      <c r="N1197" t="s">
        <v>486</v>
      </c>
      <c r="O1197">
        <v>986</v>
      </c>
      <c r="P1197">
        <v>33</v>
      </c>
      <c r="Q1197" s="1">
        <v>45424</v>
      </c>
      <c r="R1197" t="s">
        <v>495</v>
      </c>
      <c r="S1197">
        <v>2</v>
      </c>
      <c r="T1197" t="s">
        <v>494</v>
      </c>
      <c r="U1197" t="s">
        <v>495</v>
      </c>
      <c r="V1197" t="s">
        <v>489</v>
      </c>
      <c r="Y1197" t="s">
        <v>490</v>
      </c>
      <c r="Z1197">
        <v>713.3</v>
      </c>
      <c r="AA1197">
        <v>0</v>
      </c>
    </row>
    <row r="1198" spans="1:27" x14ac:dyDescent="0.25">
      <c r="A1198" s="1">
        <v>45673</v>
      </c>
      <c r="B1198">
        <v>28</v>
      </c>
      <c r="C1198">
        <v>1</v>
      </c>
      <c r="D1198">
        <v>4</v>
      </c>
      <c r="E1198">
        <v>2</v>
      </c>
      <c r="F1198">
        <v>2</v>
      </c>
      <c r="G1198">
        <v>1</v>
      </c>
      <c r="I1198">
        <v>10</v>
      </c>
      <c r="J1198" t="s">
        <v>5</v>
      </c>
      <c r="K1198">
        <v>33</v>
      </c>
      <c r="L1198" t="s">
        <v>42</v>
      </c>
      <c r="M1198" t="s">
        <v>47</v>
      </c>
      <c r="N1198" t="s">
        <v>492</v>
      </c>
      <c r="O1198">
        <v>983</v>
      </c>
      <c r="P1198">
        <v>150</v>
      </c>
      <c r="Q1198" s="1">
        <v>45685</v>
      </c>
      <c r="R1198" t="s">
        <v>495</v>
      </c>
      <c r="S1198">
        <v>2</v>
      </c>
      <c r="T1198" t="s">
        <v>494</v>
      </c>
      <c r="U1198" t="s">
        <v>495</v>
      </c>
      <c r="V1198" t="s">
        <v>497</v>
      </c>
      <c r="Y1198" t="s">
        <v>490</v>
      </c>
      <c r="Z1198">
        <v>793.1</v>
      </c>
      <c r="AA1198">
        <v>0</v>
      </c>
    </row>
    <row r="1199" spans="1:27" x14ac:dyDescent="0.25">
      <c r="A1199" s="1">
        <v>45411</v>
      </c>
      <c r="B1199">
        <v>274</v>
      </c>
      <c r="C1199">
        <v>5</v>
      </c>
      <c r="D1199">
        <v>5</v>
      </c>
      <c r="E1199">
        <v>4</v>
      </c>
      <c r="F1199">
        <v>3</v>
      </c>
      <c r="G1199">
        <v>3</v>
      </c>
      <c r="I1199">
        <v>30</v>
      </c>
      <c r="J1199" t="s">
        <v>11</v>
      </c>
      <c r="K1199">
        <v>32</v>
      </c>
      <c r="L1199" t="s">
        <v>42</v>
      </c>
      <c r="M1199" t="s">
        <v>60</v>
      </c>
      <c r="N1199" t="s">
        <v>492</v>
      </c>
      <c r="O1199">
        <v>659</v>
      </c>
      <c r="P1199">
        <v>182</v>
      </c>
      <c r="R1199" t="s">
        <v>488</v>
      </c>
      <c r="S1199">
        <v>2</v>
      </c>
      <c r="T1199" t="s">
        <v>487</v>
      </c>
      <c r="U1199" t="s">
        <v>495</v>
      </c>
      <c r="V1199" t="s">
        <v>489</v>
      </c>
      <c r="Y1199" t="s">
        <v>493</v>
      </c>
      <c r="Z1199">
        <v>609.70000000000005</v>
      </c>
      <c r="AA1199">
        <v>30</v>
      </c>
    </row>
    <row r="1200" spans="1:27" x14ac:dyDescent="0.25">
      <c r="A1200" s="1">
        <v>45411</v>
      </c>
      <c r="B1200">
        <v>3910</v>
      </c>
      <c r="C1200">
        <v>5</v>
      </c>
      <c r="D1200">
        <v>5</v>
      </c>
      <c r="E1200">
        <v>3</v>
      </c>
      <c r="F1200">
        <v>1</v>
      </c>
      <c r="G1200">
        <v>3</v>
      </c>
      <c r="I1200">
        <v>2</v>
      </c>
      <c r="J1200" t="s">
        <v>7</v>
      </c>
      <c r="K1200">
        <v>64</v>
      </c>
      <c r="L1200" t="s">
        <v>42</v>
      </c>
      <c r="M1200" t="s">
        <v>53</v>
      </c>
      <c r="N1200" t="s">
        <v>486</v>
      </c>
      <c r="O1200">
        <v>222</v>
      </c>
      <c r="P1200">
        <v>74</v>
      </c>
      <c r="Q1200" s="1">
        <v>45430</v>
      </c>
      <c r="R1200" t="s">
        <v>495</v>
      </c>
      <c r="S1200">
        <v>1</v>
      </c>
      <c r="T1200" t="s">
        <v>494</v>
      </c>
      <c r="U1200" t="s">
        <v>495</v>
      </c>
      <c r="V1200" t="s">
        <v>489</v>
      </c>
      <c r="Y1200" t="s">
        <v>490</v>
      </c>
      <c r="Z1200">
        <v>207.2</v>
      </c>
      <c r="AA1200">
        <v>0</v>
      </c>
    </row>
    <row r="1201" spans="1:27" x14ac:dyDescent="0.25">
      <c r="A1201" s="1">
        <v>45673</v>
      </c>
      <c r="B1201">
        <v>3992</v>
      </c>
      <c r="C1201">
        <v>1</v>
      </c>
      <c r="D1201">
        <v>2</v>
      </c>
      <c r="E1201">
        <v>2</v>
      </c>
      <c r="F1201">
        <v>5</v>
      </c>
      <c r="G1201">
        <v>3</v>
      </c>
      <c r="I1201">
        <v>4</v>
      </c>
      <c r="J1201" t="s">
        <v>7</v>
      </c>
      <c r="K1201">
        <v>43</v>
      </c>
      <c r="L1201" t="s">
        <v>42</v>
      </c>
      <c r="M1201" t="s">
        <v>60</v>
      </c>
      <c r="N1201" t="s">
        <v>486</v>
      </c>
      <c r="O1201">
        <v>293</v>
      </c>
      <c r="P1201">
        <v>70</v>
      </c>
      <c r="R1201" t="s">
        <v>488</v>
      </c>
      <c r="S1201">
        <v>8</v>
      </c>
      <c r="T1201" t="s">
        <v>492</v>
      </c>
      <c r="U1201" t="s">
        <v>488</v>
      </c>
      <c r="V1201" t="s">
        <v>489</v>
      </c>
      <c r="W1201" s="1">
        <v>45677</v>
      </c>
      <c r="X1201" s="1">
        <v>45673</v>
      </c>
      <c r="Y1201" t="s">
        <v>496</v>
      </c>
      <c r="Z1201">
        <v>289.10000000000002</v>
      </c>
      <c r="AA1201">
        <v>50</v>
      </c>
    </row>
    <row r="1202" spans="1:27" x14ac:dyDescent="0.25">
      <c r="A1202" s="1">
        <v>45412</v>
      </c>
      <c r="B1202">
        <v>548</v>
      </c>
      <c r="C1202">
        <v>5</v>
      </c>
      <c r="D1202">
        <v>4</v>
      </c>
      <c r="E1202">
        <v>2</v>
      </c>
      <c r="F1202">
        <v>5</v>
      </c>
      <c r="G1202">
        <v>2</v>
      </c>
      <c r="I1202">
        <v>14</v>
      </c>
      <c r="J1202" t="s">
        <v>9</v>
      </c>
      <c r="K1202">
        <v>39</v>
      </c>
      <c r="L1202" t="s">
        <v>42</v>
      </c>
      <c r="M1202" t="s">
        <v>53</v>
      </c>
      <c r="N1202" t="s">
        <v>491</v>
      </c>
      <c r="O1202">
        <v>955</v>
      </c>
      <c r="P1202">
        <v>168</v>
      </c>
      <c r="R1202" t="s">
        <v>488</v>
      </c>
      <c r="S1202">
        <v>1</v>
      </c>
      <c r="T1202" t="s">
        <v>487</v>
      </c>
      <c r="U1202" t="s">
        <v>488</v>
      </c>
      <c r="V1202" t="s">
        <v>489</v>
      </c>
      <c r="Y1202" t="s">
        <v>498</v>
      </c>
      <c r="Z1202">
        <v>793.1</v>
      </c>
      <c r="AA1202">
        <v>10</v>
      </c>
    </row>
    <row r="1203" spans="1:27" x14ac:dyDescent="0.25">
      <c r="A1203" s="1">
        <v>45412</v>
      </c>
      <c r="B1203">
        <v>1014</v>
      </c>
      <c r="C1203">
        <v>5</v>
      </c>
      <c r="D1203">
        <v>2</v>
      </c>
      <c r="E1203">
        <v>2</v>
      </c>
      <c r="F1203">
        <v>2</v>
      </c>
      <c r="G1203">
        <v>2</v>
      </c>
      <c r="I1203">
        <v>2</v>
      </c>
      <c r="J1203" t="s">
        <v>7</v>
      </c>
      <c r="K1203">
        <v>31</v>
      </c>
      <c r="L1203" t="s">
        <v>42</v>
      </c>
      <c r="M1203" t="s">
        <v>43</v>
      </c>
      <c r="N1203" t="s">
        <v>486</v>
      </c>
      <c r="O1203">
        <v>700</v>
      </c>
      <c r="P1203">
        <v>72</v>
      </c>
      <c r="R1203" t="s">
        <v>488</v>
      </c>
      <c r="S1203">
        <v>2</v>
      </c>
      <c r="T1203" t="s">
        <v>487</v>
      </c>
      <c r="U1203" t="s">
        <v>495</v>
      </c>
      <c r="V1203" t="s">
        <v>489</v>
      </c>
      <c r="Y1203" t="s">
        <v>493</v>
      </c>
      <c r="Z1203">
        <v>561.4</v>
      </c>
      <c r="AA1203">
        <v>30</v>
      </c>
    </row>
    <row r="1204" spans="1:27" x14ac:dyDescent="0.25">
      <c r="A1204" s="1">
        <v>45673</v>
      </c>
      <c r="B1204">
        <v>4485</v>
      </c>
      <c r="C1204">
        <v>1</v>
      </c>
      <c r="D1204">
        <v>3</v>
      </c>
      <c r="E1204">
        <v>2</v>
      </c>
      <c r="F1204">
        <v>4</v>
      </c>
      <c r="G1204">
        <v>3</v>
      </c>
      <c r="I1204">
        <v>10</v>
      </c>
      <c r="J1204" t="s">
        <v>5</v>
      </c>
      <c r="K1204">
        <v>26</v>
      </c>
      <c r="L1204" t="s">
        <v>42</v>
      </c>
      <c r="M1204" t="s">
        <v>60</v>
      </c>
      <c r="N1204" t="s">
        <v>492</v>
      </c>
      <c r="O1204">
        <v>89</v>
      </c>
      <c r="P1204">
        <v>164</v>
      </c>
      <c r="R1204" t="s">
        <v>488</v>
      </c>
      <c r="S1204">
        <v>2</v>
      </c>
      <c r="T1204" t="s">
        <v>487</v>
      </c>
      <c r="U1204" t="s">
        <v>488</v>
      </c>
      <c r="V1204" t="s">
        <v>497</v>
      </c>
      <c r="W1204" s="1">
        <v>45674</v>
      </c>
      <c r="X1204" s="1">
        <v>45673</v>
      </c>
      <c r="Y1204" t="s">
        <v>498</v>
      </c>
      <c r="Z1204">
        <v>184.1</v>
      </c>
      <c r="AA1204">
        <v>10</v>
      </c>
    </row>
    <row r="1205" spans="1:27" x14ac:dyDescent="0.25">
      <c r="A1205" s="1">
        <v>45673</v>
      </c>
      <c r="B1205">
        <v>709</v>
      </c>
      <c r="C1205">
        <v>1</v>
      </c>
      <c r="D1205">
        <v>3</v>
      </c>
      <c r="E1205">
        <v>2</v>
      </c>
      <c r="F1205">
        <v>3</v>
      </c>
      <c r="G1205">
        <v>1</v>
      </c>
      <c r="I1205">
        <v>4</v>
      </c>
      <c r="J1205" t="s">
        <v>7</v>
      </c>
      <c r="K1205">
        <v>56</v>
      </c>
      <c r="L1205" t="s">
        <v>42</v>
      </c>
      <c r="M1205" t="s">
        <v>43</v>
      </c>
      <c r="N1205" t="s">
        <v>491</v>
      </c>
      <c r="O1205">
        <v>752</v>
      </c>
      <c r="P1205">
        <v>71</v>
      </c>
      <c r="Q1205" s="1">
        <v>45701</v>
      </c>
      <c r="R1205" t="s">
        <v>495</v>
      </c>
      <c r="S1205">
        <v>7</v>
      </c>
      <c r="T1205" t="s">
        <v>492</v>
      </c>
      <c r="U1205" t="s">
        <v>495</v>
      </c>
      <c r="V1205" t="s">
        <v>489</v>
      </c>
      <c r="Y1205" t="s">
        <v>490</v>
      </c>
      <c r="Z1205">
        <v>576.1</v>
      </c>
      <c r="AA1205">
        <v>0</v>
      </c>
    </row>
    <row r="1206" spans="1:27" x14ac:dyDescent="0.25">
      <c r="A1206" s="1">
        <v>45673</v>
      </c>
      <c r="B1206">
        <v>3963</v>
      </c>
      <c r="C1206">
        <v>1</v>
      </c>
      <c r="D1206">
        <v>5</v>
      </c>
      <c r="E1206">
        <v>2</v>
      </c>
      <c r="F1206">
        <v>1</v>
      </c>
      <c r="G1206">
        <v>3</v>
      </c>
      <c r="I1206">
        <v>10</v>
      </c>
      <c r="J1206" t="s">
        <v>5</v>
      </c>
      <c r="K1206">
        <v>28</v>
      </c>
      <c r="L1206" t="s">
        <v>42</v>
      </c>
      <c r="M1206" t="s">
        <v>49</v>
      </c>
      <c r="N1206" t="s">
        <v>486</v>
      </c>
      <c r="O1206">
        <v>843</v>
      </c>
      <c r="P1206">
        <v>172</v>
      </c>
      <c r="R1206" t="s">
        <v>488</v>
      </c>
      <c r="S1206">
        <v>1</v>
      </c>
      <c r="T1206" t="s">
        <v>494</v>
      </c>
      <c r="U1206" t="s">
        <v>495</v>
      </c>
      <c r="V1206" t="s">
        <v>497</v>
      </c>
      <c r="W1206" s="1">
        <v>45680</v>
      </c>
      <c r="X1206" s="1">
        <v>45673</v>
      </c>
      <c r="Y1206" t="s">
        <v>496</v>
      </c>
      <c r="Z1206">
        <v>745.5</v>
      </c>
      <c r="AA1206">
        <v>50</v>
      </c>
    </row>
    <row r="1207" spans="1:27" x14ac:dyDescent="0.25">
      <c r="A1207" s="1">
        <v>45412</v>
      </c>
      <c r="B1207">
        <v>1236</v>
      </c>
      <c r="C1207">
        <v>5</v>
      </c>
      <c r="D1207">
        <v>2</v>
      </c>
      <c r="E1207">
        <v>2</v>
      </c>
      <c r="F1207">
        <v>2</v>
      </c>
      <c r="G1207">
        <v>3</v>
      </c>
      <c r="I1207">
        <v>13</v>
      </c>
      <c r="J1207" t="s">
        <v>9</v>
      </c>
      <c r="K1207">
        <v>31</v>
      </c>
      <c r="L1207" t="s">
        <v>42</v>
      </c>
      <c r="M1207" t="s">
        <v>49</v>
      </c>
      <c r="N1207" t="s">
        <v>491</v>
      </c>
      <c r="O1207">
        <v>348</v>
      </c>
      <c r="P1207">
        <v>63</v>
      </c>
      <c r="R1207" t="s">
        <v>488</v>
      </c>
      <c r="S1207">
        <v>2</v>
      </c>
      <c r="T1207" t="s">
        <v>492</v>
      </c>
      <c r="U1207" t="s">
        <v>495</v>
      </c>
      <c r="V1207" t="s">
        <v>489</v>
      </c>
      <c r="Y1207" t="s">
        <v>493</v>
      </c>
      <c r="Z1207">
        <v>308.7</v>
      </c>
      <c r="AA1207">
        <v>30</v>
      </c>
    </row>
    <row r="1208" spans="1:27" x14ac:dyDescent="0.25">
      <c r="A1208" s="1">
        <v>45672</v>
      </c>
      <c r="B1208">
        <v>777</v>
      </c>
      <c r="C1208">
        <v>1</v>
      </c>
      <c r="D1208">
        <v>2</v>
      </c>
      <c r="E1208">
        <v>2</v>
      </c>
      <c r="F1208">
        <v>5</v>
      </c>
      <c r="G1208">
        <v>3</v>
      </c>
      <c r="I1208">
        <v>10</v>
      </c>
      <c r="J1208" t="s">
        <v>5</v>
      </c>
      <c r="K1208">
        <v>31</v>
      </c>
      <c r="L1208" t="s">
        <v>42</v>
      </c>
      <c r="M1208" t="s">
        <v>43</v>
      </c>
      <c r="N1208" t="s">
        <v>486</v>
      </c>
      <c r="O1208">
        <v>890</v>
      </c>
      <c r="P1208">
        <v>109</v>
      </c>
      <c r="R1208" t="s">
        <v>488</v>
      </c>
      <c r="S1208">
        <v>6</v>
      </c>
      <c r="T1208" t="s">
        <v>492</v>
      </c>
      <c r="U1208" t="s">
        <v>495</v>
      </c>
      <c r="V1208" t="s">
        <v>489</v>
      </c>
      <c r="W1208" s="1">
        <v>45679</v>
      </c>
      <c r="X1208" s="1">
        <v>45672</v>
      </c>
      <c r="Y1208" t="s">
        <v>498</v>
      </c>
      <c r="Z1208">
        <v>706.3</v>
      </c>
      <c r="AA1208">
        <v>10</v>
      </c>
    </row>
    <row r="1209" spans="1:27" x14ac:dyDescent="0.25">
      <c r="A1209" s="1">
        <v>45672</v>
      </c>
      <c r="B1209">
        <v>3646</v>
      </c>
      <c r="C1209">
        <v>1</v>
      </c>
      <c r="D1209">
        <v>2</v>
      </c>
      <c r="E1209">
        <v>2</v>
      </c>
      <c r="F1209">
        <v>5</v>
      </c>
      <c r="G1209">
        <v>1</v>
      </c>
      <c r="I1209">
        <v>4</v>
      </c>
      <c r="J1209" t="s">
        <v>7</v>
      </c>
      <c r="K1209">
        <v>64</v>
      </c>
      <c r="L1209" t="s">
        <v>42</v>
      </c>
      <c r="M1209" t="s">
        <v>47</v>
      </c>
      <c r="N1209" t="s">
        <v>491</v>
      </c>
      <c r="O1209">
        <v>770</v>
      </c>
      <c r="P1209">
        <v>139</v>
      </c>
      <c r="R1209" t="s">
        <v>488</v>
      </c>
      <c r="S1209">
        <v>3</v>
      </c>
      <c r="T1209" t="s">
        <v>494</v>
      </c>
      <c r="U1209" t="s">
        <v>488</v>
      </c>
      <c r="V1209" t="s">
        <v>497</v>
      </c>
      <c r="W1209" s="1">
        <v>45675</v>
      </c>
      <c r="X1209" s="1">
        <v>45672</v>
      </c>
      <c r="Y1209" t="s">
        <v>498</v>
      </c>
      <c r="Z1209">
        <v>643.29999999999995</v>
      </c>
      <c r="AA1209">
        <v>10</v>
      </c>
    </row>
    <row r="1210" spans="1:27" x14ac:dyDescent="0.25">
      <c r="A1210" s="1">
        <v>45412</v>
      </c>
      <c r="B1210">
        <v>3906</v>
      </c>
      <c r="C1210">
        <v>5</v>
      </c>
      <c r="D1210">
        <v>5</v>
      </c>
      <c r="E1210">
        <v>3</v>
      </c>
      <c r="F1210">
        <v>3</v>
      </c>
      <c r="G1210">
        <v>1</v>
      </c>
      <c r="I1210">
        <v>22</v>
      </c>
      <c r="J1210" t="s">
        <v>16</v>
      </c>
      <c r="K1210">
        <v>62</v>
      </c>
      <c r="L1210" t="s">
        <v>42</v>
      </c>
      <c r="M1210" t="s">
        <v>47</v>
      </c>
      <c r="N1210" t="s">
        <v>492</v>
      </c>
      <c r="O1210">
        <v>808</v>
      </c>
      <c r="P1210">
        <v>140</v>
      </c>
      <c r="R1210" t="s">
        <v>488</v>
      </c>
      <c r="S1210">
        <v>1</v>
      </c>
      <c r="T1210" t="s">
        <v>487</v>
      </c>
      <c r="U1210" t="s">
        <v>495</v>
      </c>
      <c r="V1210" t="s">
        <v>489</v>
      </c>
      <c r="Y1210" t="s">
        <v>493</v>
      </c>
      <c r="Z1210">
        <v>684.6</v>
      </c>
      <c r="AA1210">
        <v>30</v>
      </c>
    </row>
    <row r="1211" spans="1:27" x14ac:dyDescent="0.25">
      <c r="A1211" s="1">
        <v>45412</v>
      </c>
      <c r="B1211">
        <v>4384</v>
      </c>
      <c r="C1211">
        <v>5</v>
      </c>
      <c r="D1211">
        <v>2</v>
      </c>
      <c r="E1211">
        <v>2</v>
      </c>
      <c r="F1211">
        <v>2</v>
      </c>
      <c r="G1211">
        <v>2</v>
      </c>
      <c r="I1211">
        <v>32</v>
      </c>
      <c r="J1211" t="s">
        <v>11</v>
      </c>
      <c r="K1211">
        <v>43</v>
      </c>
      <c r="L1211" t="s">
        <v>42</v>
      </c>
      <c r="M1211" t="s">
        <v>49</v>
      </c>
      <c r="N1211" t="s">
        <v>492</v>
      </c>
      <c r="O1211">
        <v>193</v>
      </c>
      <c r="P1211">
        <v>82</v>
      </c>
      <c r="R1211" t="s">
        <v>488</v>
      </c>
      <c r="S1211">
        <v>2</v>
      </c>
      <c r="T1211" t="s">
        <v>492</v>
      </c>
      <c r="U1211" t="s">
        <v>488</v>
      </c>
      <c r="V1211" t="s">
        <v>489</v>
      </c>
      <c r="Y1211" t="s">
        <v>496</v>
      </c>
      <c r="Z1211">
        <v>227.5</v>
      </c>
      <c r="AA1211">
        <v>50</v>
      </c>
    </row>
    <row r="1212" spans="1:27" x14ac:dyDescent="0.25">
      <c r="A1212" s="1">
        <v>45413</v>
      </c>
      <c r="B1212">
        <v>4356</v>
      </c>
      <c r="C1212">
        <v>5</v>
      </c>
      <c r="D1212">
        <v>4</v>
      </c>
      <c r="E1212">
        <v>3</v>
      </c>
      <c r="F1212">
        <v>5</v>
      </c>
      <c r="G1212">
        <v>2</v>
      </c>
      <c r="I1212">
        <v>2</v>
      </c>
      <c r="J1212" t="s">
        <v>7</v>
      </c>
      <c r="K1212">
        <v>31</v>
      </c>
      <c r="L1212" t="s">
        <v>42</v>
      </c>
      <c r="M1212" t="s">
        <v>43</v>
      </c>
      <c r="N1212" t="s">
        <v>486</v>
      </c>
      <c r="O1212">
        <v>84</v>
      </c>
      <c r="P1212">
        <v>111</v>
      </c>
      <c r="R1212" t="s">
        <v>488</v>
      </c>
      <c r="S1212">
        <v>1</v>
      </c>
      <c r="T1212" t="s">
        <v>492</v>
      </c>
      <c r="U1212" t="s">
        <v>488</v>
      </c>
      <c r="V1212" t="s">
        <v>489</v>
      </c>
      <c r="Y1212" t="s">
        <v>498</v>
      </c>
      <c r="Z1212">
        <v>143.5</v>
      </c>
      <c r="AA1212">
        <v>10</v>
      </c>
    </row>
    <row r="1213" spans="1:27" x14ac:dyDescent="0.25">
      <c r="A1213" s="1">
        <v>45413</v>
      </c>
      <c r="B1213">
        <v>1568</v>
      </c>
      <c r="C1213">
        <v>5</v>
      </c>
      <c r="D1213">
        <v>3</v>
      </c>
      <c r="E1213">
        <v>3</v>
      </c>
      <c r="F1213">
        <v>3</v>
      </c>
      <c r="G1213">
        <v>1</v>
      </c>
      <c r="I1213">
        <v>29</v>
      </c>
      <c r="J1213" t="s">
        <v>11</v>
      </c>
      <c r="K1213">
        <v>76</v>
      </c>
      <c r="L1213" t="s">
        <v>42</v>
      </c>
      <c r="M1213" t="s">
        <v>43</v>
      </c>
      <c r="N1213" t="s">
        <v>492</v>
      </c>
      <c r="O1213">
        <v>456</v>
      </c>
      <c r="P1213">
        <v>100</v>
      </c>
      <c r="R1213" t="s">
        <v>488</v>
      </c>
      <c r="S1213">
        <v>2</v>
      </c>
      <c r="T1213" t="s">
        <v>487</v>
      </c>
      <c r="U1213" t="s">
        <v>488</v>
      </c>
      <c r="V1213" t="s">
        <v>489</v>
      </c>
      <c r="Y1213" t="s">
        <v>498</v>
      </c>
      <c r="Z1213">
        <v>396.2</v>
      </c>
      <c r="AA1213">
        <v>10</v>
      </c>
    </row>
    <row r="1214" spans="1:27" x14ac:dyDescent="0.25">
      <c r="A1214" s="1">
        <v>45413</v>
      </c>
      <c r="B1214">
        <v>2501</v>
      </c>
      <c r="C1214">
        <v>5</v>
      </c>
      <c r="D1214">
        <v>5</v>
      </c>
      <c r="E1214">
        <v>3</v>
      </c>
      <c r="F1214">
        <v>5</v>
      </c>
      <c r="G1214">
        <v>1</v>
      </c>
      <c r="I1214">
        <v>27</v>
      </c>
      <c r="J1214" t="s">
        <v>12</v>
      </c>
      <c r="K1214">
        <v>73</v>
      </c>
      <c r="L1214" t="s">
        <v>42</v>
      </c>
      <c r="M1214" t="s">
        <v>53</v>
      </c>
      <c r="N1214" t="s">
        <v>486</v>
      </c>
      <c r="O1214">
        <v>298</v>
      </c>
      <c r="P1214">
        <v>57</v>
      </c>
      <c r="R1214" t="s">
        <v>488</v>
      </c>
      <c r="S1214">
        <v>1</v>
      </c>
      <c r="T1214" t="s">
        <v>492</v>
      </c>
      <c r="U1214" t="s">
        <v>488</v>
      </c>
      <c r="V1214" t="s">
        <v>489</v>
      </c>
      <c r="Y1214" t="s">
        <v>498</v>
      </c>
      <c r="Z1214">
        <v>255.5</v>
      </c>
      <c r="AA1214">
        <v>10</v>
      </c>
    </row>
    <row r="1215" spans="1:27" x14ac:dyDescent="0.25">
      <c r="A1215" s="1">
        <v>45672</v>
      </c>
      <c r="B1215">
        <v>3447</v>
      </c>
      <c r="C1215">
        <v>1</v>
      </c>
      <c r="D1215">
        <v>3</v>
      </c>
      <c r="E1215">
        <v>2</v>
      </c>
      <c r="F1215">
        <v>1</v>
      </c>
      <c r="G1215">
        <v>2</v>
      </c>
      <c r="I1215">
        <v>10</v>
      </c>
      <c r="J1215" t="s">
        <v>5</v>
      </c>
      <c r="K1215">
        <v>44</v>
      </c>
      <c r="L1215" t="s">
        <v>42</v>
      </c>
      <c r="M1215" t="s">
        <v>60</v>
      </c>
      <c r="N1215" t="s">
        <v>492</v>
      </c>
      <c r="O1215">
        <v>523</v>
      </c>
      <c r="P1215">
        <v>181</v>
      </c>
      <c r="R1215" t="s">
        <v>488</v>
      </c>
      <c r="S1215">
        <v>5</v>
      </c>
      <c r="T1215" t="s">
        <v>492</v>
      </c>
      <c r="U1215" t="s">
        <v>495</v>
      </c>
      <c r="V1215" t="s">
        <v>497</v>
      </c>
      <c r="W1215" s="1">
        <v>45677</v>
      </c>
      <c r="X1215" s="1">
        <v>45672</v>
      </c>
      <c r="Y1215" t="s">
        <v>493</v>
      </c>
      <c r="Z1215">
        <v>513.79999999999995</v>
      </c>
      <c r="AA1215">
        <v>30</v>
      </c>
    </row>
    <row r="1216" spans="1:27" x14ac:dyDescent="0.25">
      <c r="A1216" s="1">
        <v>45672</v>
      </c>
      <c r="B1216">
        <v>342</v>
      </c>
      <c r="C1216">
        <v>1</v>
      </c>
      <c r="D1216">
        <v>1</v>
      </c>
      <c r="E1216">
        <v>2</v>
      </c>
      <c r="F1216">
        <v>1</v>
      </c>
      <c r="G1216">
        <v>1</v>
      </c>
      <c r="I1216">
        <v>4</v>
      </c>
      <c r="J1216" t="s">
        <v>7</v>
      </c>
      <c r="K1216">
        <v>64</v>
      </c>
      <c r="L1216" t="s">
        <v>42</v>
      </c>
      <c r="M1216" t="s">
        <v>53</v>
      </c>
      <c r="N1216" t="s">
        <v>492</v>
      </c>
      <c r="O1216">
        <v>247</v>
      </c>
      <c r="P1216">
        <v>89</v>
      </c>
      <c r="Q1216" s="1">
        <v>45686</v>
      </c>
      <c r="R1216" t="s">
        <v>495</v>
      </c>
      <c r="S1216">
        <v>10</v>
      </c>
      <c r="T1216" t="s">
        <v>487</v>
      </c>
      <c r="U1216" t="s">
        <v>495</v>
      </c>
      <c r="V1216" t="s">
        <v>497</v>
      </c>
      <c r="Y1216" t="s">
        <v>490</v>
      </c>
      <c r="Z1216">
        <v>235.2</v>
      </c>
      <c r="AA1216">
        <v>0</v>
      </c>
    </row>
    <row r="1217" spans="1:27" x14ac:dyDescent="0.25">
      <c r="A1217" s="1">
        <v>45672</v>
      </c>
      <c r="B1217">
        <v>4177</v>
      </c>
      <c r="C1217">
        <v>1</v>
      </c>
      <c r="D1217">
        <v>2</v>
      </c>
      <c r="E1217">
        <v>2</v>
      </c>
      <c r="F1217">
        <v>5</v>
      </c>
      <c r="G1217">
        <v>3</v>
      </c>
      <c r="I1217">
        <v>10</v>
      </c>
      <c r="J1217" t="s">
        <v>5</v>
      </c>
      <c r="K1217">
        <v>65</v>
      </c>
      <c r="L1217" t="s">
        <v>42</v>
      </c>
      <c r="M1217" t="s">
        <v>47</v>
      </c>
      <c r="N1217" t="s">
        <v>486</v>
      </c>
      <c r="O1217">
        <v>987</v>
      </c>
      <c r="P1217">
        <v>42</v>
      </c>
      <c r="R1217" t="s">
        <v>488</v>
      </c>
      <c r="S1217">
        <v>8</v>
      </c>
      <c r="T1217" t="s">
        <v>494</v>
      </c>
      <c r="U1217" t="s">
        <v>495</v>
      </c>
      <c r="V1217" t="s">
        <v>497</v>
      </c>
      <c r="W1217" s="1">
        <v>45681</v>
      </c>
      <c r="X1217" s="1">
        <v>45672</v>
      </c>
      <c r="Y1217" t="s">
        <v>496</v>
      </c>
      <c r="Z1217">
        <v>755.3</v>
      </c>
      <c r="AA1217">
        <v>50</v>
      </c>
    </row>
    <row r="1218" spans="1:27" x14ac:dyDescent="0.25">
      <c r="A1218" s="1">
        <v>45413</v>
      </c>
      <c r="B1218">
        <v>464</v>
      </c>
      <c r="C1218">
        <v>5</v>
      </c>
      <c r="D1218">
        <v>2</v>
      </c>
      <c r="E1218">
        <v>1</v>
      </c>
      <c r="F1218">
        <v>2</v>
      </c>
      <c r="G1218">
        <v>3</v>
      </c>
      <c r="I1218">
        <v>16</v>
      </c>
      <c r="J1218" t="s">
        <v>9</v>
      </c>
      <c r="K1218">
        <v>64</v>
      </c>
      <c r="L1218" t="s">
        <v>42</v>
      </c>
      <c r="M1218" t="s">
        <v>47</v>
      </c>
      <c r="N1218" t="s">
        <v>486</v>
      </c>
      <c r="O1218">
        <v>804</v>
      </c>
      <c r="P1218">
        <v>27</v>
      </c>
      <c r="Q1218" s="1">
        <v>45438</v>
      </c>
      <c r="R1218" t="s">
        <v>495</v>
      </c>
      <c r="S1218">
        <v>1</v>
      </c>
      <c r="T1218" t="s">
        <v>492</v>
      </c>
      <c r="U1218" t="s">
        <v>488</v>
      </c>
      <c r="V1218" t="s">
        <v>489</v>
      </c>
      <c r="Y1218" t="s">
        <v>490</v>
      </c>
      <c r="Z1218">
        <v>581.70000000000005</v>
      </c>
      <c r="AA1218">
        <v>0</v>
      </c>
    </row>
    <row r="1219" spans="1:27" x14ac:dyDescent="0.25">
      <c r="A1219" s="1">
        <v>45413</v>
      </c>
      <c r="B1219">
        <v>2204</v>
      </c>
      <c r="C1219">
        <v>5</v>
      </c>
      <c r="D1219">
        <v>1</v>
      </c>
      <c r="E1219">
        <v>3</v>
      </c>
      <c r="F1219">
        <v>5</v>
      </c>
      <c r="G1219">
        <v>1</v>
      </c>
      <c r="I1219">
        <v>36</v>
      </c>
      <c r="J1219" t="s">
        <v>10</v>
      </c>
      <c r="K1219">
        <v>40</v>
      </c>
      <c r="L1219" t="s">
        <v>42</v>
      </c>
      <c r="M1219" t="s">
        <v>47</v>
      </c>
      <c r="N1219" t="s">
        <v>491</v>
      </c>
      <c r="O1219">
        <v>876</v>
      </c>
      <c r="P1219">
        <v>124</v>
      </c>
      <c r="R1219" t="s">
        <v>488</v>
      </c>
      <c r="S1219">
        <v>2</v>
      </c>
      <c r="T1219" t="s">
        <v>492</v>
      </c>
      <c r="U1219" t="s">
        <v>495</v>
      </c>
      <c r="V1219" t="s">
        <v>489</v>
      </c>
      <c r="Y1219" t="s">
        <v>496</v>
      </c>
      <c r="Z1219">
        <v>735</v>
      </c>
      <c r="AA1219">
        <v>50</v>
      </c>
    </row>
    <row r="1220" spans="1:27" x14ac:dyDescent="0.25">
      <c r="A1220" s="1">
        <v>45413</v>
      </c>
      <c r="B1220">
        <v>2253</v>
      </c>
      <c r="C1220">
        <v>5</v>
      </c>
      <c r="D1220">
        <v>3</v>
      </c>
      <c r="E1220">
        <v>4</v>
      </c>
      <c r="F1220">
        <v>3</v>
      </c>
      <c r="G1220">
        <v>2</v>
      </c>
      <c r="I1220">
        <v>9</v>
      </c>
      <c r="J1220" t="s">
        <v>5</v>
      </c>
      <c r="K1220">
        <v>63</v>
      </c>
      <c r="L1220" t="s">
        <v>42</v>
      </c>
      <c r="M1220" t="s">
        <v>49</v>
      </c>
      <c r="N1220" t="s">
        <v>486</v>
      </c>
      <c r="O1220">
        <v>413</v>
      </c>
      <c r="P1220">
        <v>182</v>
      </c>
      <c r="Q1220" s="1">
        <v>45423</v>
      </c>
      <c r="R1220" t="s">
        <v>495</v>
      </c>
      <c r="S1220">
        <v>1</v>
      </c>
      <c r="T1220" t="s">
        <v>494</v>
      </c>
      <c r="U1220" t="s">
        <v>495</v>
      </c>
      <c r="V1220" t="s">
        <v>489</v>
      </c>
      <c r="Y1220" t="s">
        <v>490</v>
      </c>
      <c r="Z1220">
        <v>416.5</v>
      </c>
      <c r="AA1220">
        <v>0</v>
      </c>
    </row>
    <row r="1221" spans="1:27" x14ac:dyDescent="0.25">
      <c r="A1221" s="1">
        <v>45672</v>
      </c>
      <c r="B1221">
        <v>674</v>
      </c>
      <c r="C1221">
        <v>1</v>
      </c>
      <c r="D1221">
        <v>2</v>
      </c>
      <c r="E1221">
        <v>2</v>
      </c>
      <c r="F1221">
        <v>5</v>
      </c>
      <c r="G1221">
        <v>2</v>
      </c>
      <c r="I1221">
        <v>4</v>
      </c>
      <c r="J1221" t="s">
        <v>7</v>
      </c>
      <c r="K1221">
        <v>37</v>
      </c>
      <c r="L1221" t="s">
        <v>42</v>
      </c>
      <c r="M1221" t="s">
        <v>43</v>
      </c>
      <c r="N1221" t="s">
        <v>486</v>
      </c>
      <c r="O1221">
        <v>135</v>
      </c>
      <c r="P1221">
        <v>23</v>
      </c>
      <c r="R1221" t="s">
        <v>488</v>
      </c>
      <c r="S1221">
        <v>6</v>
      </c>
      <c r="T1221" t="s">
        <v>494</v>
      </c>
      <c r="U1221" t="s">
        <v>495</v>
      </c>
      <c r="V1221" t="s">
        <v>497</v>
      </c>
      <c r="W1221" s="1">
        <v>45674</v>
      </c>
      <c r="X1221" s="1">
        <v>45672</v>
      </c>
      <c r="Y1221" t="s">
        <v>498</v>
      </c>
      <c r="Z1221">
        <v>117.6</v>
      </c>
      <c r="AA1221">
        <v>10</v>
      </c>
    </row>
    <row r="1222" spans="1:27" x14ac:dyDescent="0.25">
      <c r="A1222" s="1">
        <v>45671</v>
      </c>
      <c r="B1222">
        <v>1108</v>
      </c>
      <c r="C1222">
        <v>1</v>
      </c>
      <c r="D1222">
        <v>5</v>
      </c>
      <c r="E1222">
        <v>2</v>
      </c>
      <c r="F1222">
        <v>5</v>
      </c>
      <c r="G1222">
        <v>3</v>
      </c>
      <c r="I1222">
        <v>4</v>
      </c>
      <c r="J1222" t="s">
        <v>7</v>
      </c>
      <c r="K1222">
        <v>23</v>
      </c>
      <c r="L1222" t="s">
        <v>42</v>
      </c>
      <c r="M1222" t="s">
        <v>60</v>
      </c>
      <c r="N1222" t="s">
        <v>486</v>
      </c>
      <c r="O1222">
        <v>957</v>
      </c>
      <c r="P1222">
        <v>160</v>
      </c>
      <c r="Q1222" s="1">
        <v>45698</v>
      </c>
      <c r="R1222" t="s">
        <v>495</v>
      </c>
      <c r="S1222">
        <v>3</v>
      </c>
      <c r="T1222" t="s">
        <v>487</v>
      </c>
      <c r="U1222" t="s">
        <v>488</v>
      </c>
      <c r="V1222" t="s">
        <v>497</v>
      </c>
      <c r="Y1222" t="s">
        <v>490</v>
      </c>
      <c r="Z1222">
        <v>781.9</v>
      </c>
      <c r="AA1222">
        <v>0</v>
      </c>
    </row>
    <row r="1223" spans="1:27" x14ac:dyDescent="0.25">
      <c r="A1223" s="1">
        <v>45414</v>
      </c>
      <c r="B1223">
        <v>988</v>
      </c>
      <c r="C1223">
        <v>5</v>
      </c>
      <c r="D1223">
        <v>3</v>
      </c>
      <c r="E1223">
        <v>3</v>
      </c>
      <c r="F1223">
        <v>5</v>
      </c>
      <c r="G1223">
        <v>1</v>
      </c>
      <c r="I1223">
        <v>37</v>
      </c>
      <c r="J1223" t="s">
        <v>3</v>
      </c>
      <c r="K1223">
        <v>77</v>
      </c>
      <c r="L1223" t="s">
        <v>42</v>
      </c>
      <c r="M1223" t="s">
        <v>47</v>
      </c>
      <c r="N1223" t="s">
        <v>486</v>
      </c>
      <c r="O1223">
        <v>185</v>
      </c>
      <c r="P1223">
        <v>35</v>
      </c>
      <c r="R1223" t="s">
        <v>488</v>
      </c>
      <c r="S1223">
        <v>2</v>
      </c>
      <c r="T1223" t="s">
        <v>492</v>
      </c>
      <c r="U1223" t="s">
        <v>488</v>
      </c>
      <c r="V1223" t="s">
        <v>489</v>
      </c>
      <c r="Y1223" t="s">
        <v>496</v>
      </c>
      <c r="Z1223">
        <v>189</v>
      </c>
      <c r="AA1223">
        <v>50</v>
      </c>
    </row>
    <row r="1224" spans="1:27" x14ac:dyDescent="0.25">
      <c r="A1224" s="1">
        <v>45671</v>
      </c>
      <c r="B1224">
        <v>4098</v>
      </c>
      <c r="C1224">
        <v>1</v>
      </c>
      <c r="D1224">
        <v>4</v>
      </c>
      <c r="E1224">
        <v>2</v>
      </c>
      <c r="F1224">
        <v>2</v>
      </c>
      <c r="G1224">
        <v>2</v>
      </c>
      <c r="I1224">
        <v>10</v>
      </c>
      <c r="J1224" t="s">
        <v>5</v>
      </c>
      <c r="K1224">
        <v>34</v>
      </c>
      <c r="L1224" t="s">
        <v>42</v>
      </c>
      <c r="M1224" t="s">
        <v>47</v>
      </c>
      <c r="N1224" t="s">
        <v>486</v>
      </c>
      <c r="O1224">
        <v>520</v>
      </c>
      <c r="P1224">
        <v>188</v>
      </c>
      <c r="R1224" t="s">
        <v>488</v>
      </c>
      <c r="S1224">
        <v>4</v>
      </c>
      <c r="T1224" t="s">
        <v>487</v>
      </c>
      <c r="U1224" t="s">
        <v>488</v>
      </c>
      <c r="V1224" t="s">
        <v>489</v>
      </c>
      <c r="W1224" s="1">
        <v>45677</v>
      </c>
      <c r="X1224" s="1">
        <v>45671</v>
      </c>
      <c r="Y1224" t="s">
        <v>493</v>
      </c>
      <c r="Z1224">
        <v>516.6</v>
      </c>
      <c r="AA1224">
        <v>30</v>
      </c>
    </row>
    <row r="1225" spans="1:27" x14ac:dyDescent="0.25">
      <c r="A1225" s="1">
        <v>45414</v>
      </c>
      <c r="B1225">
        <v>2919</v>
      </c>
      <c r="C1225">
        <v>5</v>
      </c>
      <c r="D1225">
        <v>3</v>
      </c>
      <c r="E1225">
        <v>4</v>
      </c>
      <c r="F1225">
        <v>4</v>
      </c>
      <c r="G1225">
        <v>3</v>
      </c>
      <c r="I1225">
        <v>35</v>
      </c>
      <c r="J1225" t="s">
        <v>10</v>
      </c>
      <c r="K1225">
        <v>35</v>
      </c>
      <c r="L1225" t="s">
        <v>42</v>
      </c>
      <c r="M1225" t="s">
        <v>47</v>
      </c>
      <c r="N1225" t="s">
        <v>491</v>
      </c>
      <c r="O1225">
        <v>207</v>
      </c>
      <c r="P1225">
        <v>53</v>
      </c>
      <c r="R1225" t="s">
        <v>488</v>
      </c>
      <c r="S1225">
        <v>2</v>
      </c>
      <c r="T1225" t="s">
        <v>494</v>
      </c>
      <c r="U1225" t="s">
        <v>495</v>
      </c>
      <c r="V1225" t="s">
        <v>489</v>
      </c>
      <c r="Y1225" t="s">
        <v>498</v>
      </c>
      <c r="Z1225">
        <v>189</v>
      </c>
      <c r="AA1225">
        <v>10</v>
      </c>
    </row>
    <row r="1226" spans="1:27" x14ac:dyDescent="0.25">
      <c r="A1226" s="1">
        <v>45671</v>
      </c>
      <c r="B1226">
        <v>3905</v>
      </c>
      <c r="C1226">
        <v>1</v>
      </c>
      <c r="D1226">
        <v>1</v>
      </c>
      <c r="E1226">
        <v>2</v>
      </c>
      <c r="F1226">
        <v>1</v>
      </c>
      <c r="G1226">
        <v>3</v>
      </c>
      <c r="I1226">
        <v>10</v>
      </c>
      <c r="J1226" t="s">
        <v>5</v>
      </c>
      <c r="K1226">
        <v>62</v>
      </c>
      <c r="L1226" t="s">
        <v>42</v>
      </c>
      <c r="M1226" t="s">
        <v>60</v>
      </c>
      <c r="N1226" t="s">
        <v>486</v>
      </c>
      <c r="O1226">
        <v>593</v>
      </c>
      <c r="P1226">
        <v>62</v>
      </c>
      <c r="Q1226" s="1">
        <v>45686</v>
      </c>
      <c r="R1226" t="s">
        <v>495</v>
      </c>
      <c r="S1226">
        <v>3</v>
      </c>
      <c r="T1226" t="s">
        <v>492</v>
      </c>
      <c r="U1226" t="s">
        <v>488</v>
      </c>
      <c r="V1226" t="s">
        <v>497</v>
      </c>
      <c r="Y1226" t="s">
        <v>490</v>
      </c>
      <c r="Z1226">
        <v>458.5</v>
      </c>
      <c r="AA1226">
        <v>0</v>
      </c>
    </row>
    <row r="1227" spans="1:27" x14ac:dyDescent="0.25">
      <c r="A1227" s="1">
        <v>45671</v>
      </c>
      <c r="B1227">
        <v>3661</v>
      </c>
      <c r="C1227">
        <v>1</v>
      </c>
      <c r="D1227">
        <v>5</v>
      </c>
      <c r="E1227">
        <v>2</v>
      </c>
      <c r="F1227">
        <v>1</v>
      </c>
      <c r="G1227">
        <v>1</v>
      </c>
      <c r="I1227">
        <v>4</v>
      </c>
      <c r="J1227" t="s">
        <v>7</v>
      </c>
      <c r="K1227">
        <v>71</v>
      </c>
      <c r="L1227" t="s">
        <v>42</v>
      </c>
      <c r="M1227" t="s">
        <v>43</v>
      </c>
      <c r="N1227" t="s">
        <v>492</v>
      </c>
      <c r="O1227">
        <v>78</v>
      </c>
      <c r="P1227">
        <v>86</v>
      </c>
      <c r="R1227" t="s">
        <v>488</v>
      </c>
      <c r="S1227">
        <v>5</v>
      </c>
      <c r="T1227" t="s">
        <v>487</v>
      </c>
      <c r="U1227" t="s">
        <v>488</v>
      </c>
      <c r="V1227" t="s">
        <v>497</v>
      </c>
      <c r="W1227" s="1">
        <v>45678</v>
      </c>
      <c r="X1227" s="1">
        <v>45671</v>
      </c>
      <c r="Y1227" t="s">
        <v>493</v>
      </c>
      <c r="Z1227">
        <v>135.80000000000001</v>
      </c>
      <c r="AA1227">
        <v>30</v>
      </c>
    </row>
    <row r="1228" spans="1:27" x14ac:dyDescent="0.25">
      <c r="A1228" s="1">
        <v>45671</v>
      </c>
      <c r="B1228">
        <v>3121</v>
      </c>
      <c r="C1228">
        <v>1</v>
      </c>
      <c r="D1228">
        <v>3</v>
      </c>
      <c r="E1228">
        <v>2</v>
      </c>
      <c r="F1228">
        <v>2</v>
      </c>
      <c r="G1228">
        <v>3</v>
      </c>
      <c r="I1228">
        <v>10</v>
      </c>
      <c r="J1228" t="s">
        <v>5</v>
      </c>
      <c r="K1228">
        <v>77</v>
      </c>
      <c r="L1228" t="s">
        <v>42</v>
      </c>
      <c r="M1228" t="s">
        <v>49</v>
      </c>
      <c r="N1228" t="s">
        <v>492</v>
      </c>
      <c r="O1228">
        <v>594</v>
      </c>
      <c r="P1228">
        <v>107</v>
      </c>
      <c r="R1228" t="s">
        <v>488</v>
      </c>
      <c r="S1228">
        <v>8</v>
      </c>
      <c r="T1228" t="s">
        <v>494</v>
      </c>
      <c r="U1228" t="s">
        <v>488</v>
      </c>
      <c r="V1228" t="s">
        <v>489</v>
      </c>
      <c r="W1228" s="1">
        <v>45672</v>
      </c>
      <c r="X1228" s="1">
        <v>45671</v>
      </c>
      <c r="Y1228" t="s">
        <v>498</v>
      </c>
      <c r="Z1228">
        <v>497.7</v>
      </c>
      <c r="AA1228">
        <v>10</v>
      </c>
    </row>
    <row r="1229" spans="1:27" x14ac:dyDescent="0.25">
      <c r="A1229" s="1">
        <v>45414</v>
      </c>
      <c r="B1229">
        <v>2019</v>
      </c>
      <c r="C1229">
        <v>5</v>
      </c>
      <c r="D1229">
        <v>3</v>
      </c>
      <c r="E1229">
        <v>3</v>
      </c>
      <c r="F1229">
        <v>3</v>
      </c>
      <c r="G1229">
        <v>2</v>
      </c>
      <c r="I1229">
        <v>17</v>
      </c>
      <c r="J1229" t="s">
        <v>14</v>
      </c>
      <c r="K1229">
        <v>68</v>
      </c>
      <c r="L1229" t="s">
        <v>42</v>
      </c>
      <c r="M1229" t="s">
        <v>47</v>
      </c>
      <c r="N1229" t="s">
        <v>486</v>
      </c>
      <c r="O1229">
        <v>494</v>
      </c>
      <c r="P1229">
        <v>65</v>
      </c>
      <c r="Q1229" s="1">
        <v>45421</v>
      </c>
      <c r="R1229" t="s">
        <v>495</v>
      </c>
      <c r="S1229">
        <v>2</v>
      </c>
      <c r="T1229" t="s">
        <v>487</v>
      </c>
      <c r="U1229" t="s">
        <v>495</v>
      </c>
      <c r="V1229" t="s">
        <v>489</v>
      </c>
      <c r="Y1229" t="s">
        <v>490</v>
      </c>
      <c r="Z1229">
        <v>391.3</v>
      </c>
      <c r="AA1229">
        <v>0</v>
      </c>
    </row>
    <row r="1230" spans="1:27" x14ac:dyDescent="0.25">
      <c r="A1230" s="1">
        <v>45671</v>
      </c>
      <c r="B1230">
        <v>1804</v>
      </c>
      <c r="C1230">
        <v>1</v>
      </c>
      <c r="D1230">
        <v>2</v>
      </c>
      <c r="E1230">
        <v>2</v>
      </c>
      <c r="F1230">
        <v>5</v>
      </c>
      <c r="G1230">
        <v>2</v>
      </c>
      <c r="I1230">
        <v>4</v>
      </c>
      <c r="J1230" t="s">
        <v>7</v>
      </c>
      <c r="K1230">
        <v>74</v>
      </c>
      <c r="L1230" t="s">
        <v>42</v>
      </c>
      <c r="M1230" t="s">
        <v>47</v>
      </c>
      <c r="N1230" t="s">
        <v>491</v>
      </c>
      <c r="O1230">
        <v>865</v>
      </c>
      <c r="P1230">
        <v>84</v>
      </c>
      <c r="Q1230" s="1">
        <v>45699</v>
      </c>
      <c r="R1230" t="s">
        <v>495</v>
      </c>
      <c r="S1230">
        <v>5</v>
      </c>
      <c r="T1230" t="s">
        <v>492</v>
      </c>
      <c r="U1230" t="s">
        <v>495</v>
      </c>
      <c r="V1230" t="s">
        <v>489</v>
      </c>
      <c r="Y1230" t="s">
        <v>490</v>
      </c>
      <c r="Z1230">
        <v>664.3</v>
      </c>
      <c r="AA1230">
        <v>0</v>
      </c>
    </row>
    <row r="1231" spans="1:27" x14ac:dyDescent="0.25">
      <c r="A1231" s="1">
        <v>45671</v>
      </c>
      <c r="B1231">
        <v>1096</v>
      </c>
      <c r="C1231">
        <v>1</v>
      </c>
      <c r="D1231">
        <v>1</v>
      </c>
      <c r="E1231">
        <v>2</v>
      </c>
      <c r="F1231">
        <v>3</v>
      </c>
      <c r="G1231">
        <v>2</v>
      </c>
      <c r="I1231">
        <v>10</v>
      </c>
      <c r="J1231" t="s">
        <v>5</v>
      </c>
      <c r="K1231">
        <v>76</v>
      </c>
      <c r="L1231" t="s">
        <v>42</v>
      </c>
      <c r="M1231" t="s">
        <v>47</v>
      </c>
      <c r="N1231" t="s">
        <v>492</v>
      </c>
      <c r="O1231">
        <v>852</v>
      </c>
      <c r="P1231">
        <v>53</v>
      </c>
      <c r="Q1231" s="1">
        <v>45699</v>
      </c>
      <c r="R1231" t="s">
        <v>495</v>
      </c>
      <c r="S1231">
        <v>6</v>
      </c>
      <c r="T1231" t="s">
        <v>494</v>
      </c>
      <c r="U1231" t="s">
        <v>488</v>
      </c>
      <c r="V1231" t="s">
        <v>497</v>
      </c>
      <c r="Y1231" t="s">
        <v>490</v>
      </c>
      <c r="Z1231">
        <v>633.5</v>
      </c>
      <c r="AA1231">
        <v>0</v>
      </c>
    </row>
    <row r="1232" spans="1:27" x14ac:dyDescent="0.25">
      <c r="A1232" s="1">
        <v>45415</v>
      </c>
      <c r="B1232">
        <v>4958</v>
      </c>
      <c r="C1232">
        <v>5</v>
      </c>
      <c r="D1232">
        <v>4</v>
      </c>
      <c r="E1232">
        <v>3</v>
      </c>
      <c r="F1232">
        <v>5</v>
      </c>
      <c r="G1232">
        <v>2</v>
      </c>
      <c r="I1232">
        <v>38</v>
      </c>
      <c r="J1232" t="s">
        <v>3</v>
      </c>
      <c r="K1232">
        <v>72</v>
      </c>
      <c r="L1232" t="s">
        <v>42</v>
      </c>
      <c r="M1232" t="s">
        <v>49</v>
      </c>
      <c r="N1232" t="s">
        <v>491</v>
      </c>
      <c r="O1232">
        <v>416</v>
      </c>
      <c r="P1232">
        <v>142</v>
      </c>
      <c r="R1232" t="s">
        <v>488</v>
      </c>
      <c r="S1232">
        <v>1</v>
      </c>
      <c r="T1232" t="s">
        <v>487</v>
      </c>
      <c r="U1232" t="s">
        <v>488</v>
      </c>
      <c r="V1232" t="s">
        <v>489</v>
      </c>
      <c r="Y1232" t="s">
        <v>498</v>
      </c>
      <c r="Z1232">
        <v>397.6</v>
      </c>
      <c r="AA1232">
        <v>10</v>
      </c>
    </row>
    <row r="1233" spans="1:27" x14ac:dyDescent="0.25">
      <c r="A1233" s="1">
        <v>45670</v>
      </c>
      <c r="B1233">
        <v>4203</v>
      </c>
      <c r="C1233">
        <v>1</v>
      </c>
      <c r="D1233">
        <v>3</v>
      </c>
      <c r="E1233">
        <v>2</v>
      </c>
      <c r="F1233">
        <v>2</v>
      </c>
      <c r="G1233">
        <v>1</v>
      </c>
      <c r="I1233">
        <v>10</v>
      </c>
      <c r="J1233" t="s">
        <v>5</v>
      </c>
      <c r="K1233">
        <v>76</v>
      </c>
      <c r="L1233" t="s">
        <v>42</v>
      </c>
      <c r="M1233" t="s">
        <v>49</v>
      </c>
      <c r="N1233" t="s">
        <v>491</v>
      </c>
      <c r="O1233">
        <v>684</v>
      </c>
      <c r="P1233">
        <v>40</v>
      </c>
      <c r="Q1233" s="1">
        <v>45682</v>
      </c>
      <c r="R1233" t="s">
        <v>495</v>
      </c>
      <c r="S1233">
        <v>5</v>
      </c>
      <c r="T1233" t="s">
        <v>492</v>
      </c>
      <c r="U1233" t="s">
        <v>495</v>
      </c>
      <c r="V1233" t="s">
        <v>497</v>
      </c>
      <c r="Y1233" t="s">
        <v>490</v>
      </c>
      <c r="Z1233">
        <v>506.8</v>
      </c>
      <c r="AA1233">
        <v>0</v>
      </c>
    </row>
    <row r="1234" spans="1:27" x14ac:dyDescent="0.25">
      <c r="A1234" s="1">
        <v>45415</v>
      </c>
      <c r="B1234">
        <v>3316</v>
      </c>
      <c r="C1234">
        <v>5</v>
      </c>
      <c r="D1234">
        <v>2</v>
      </c>
      <c r="E1234">
        <v>1</v>
      </c>
      <c r="F1234">
        <v>2</v>
      </c>
      <c r="G1234">
        <v>1</v>
      </c>
      <c r="I1234">
        <v>13</v>
      </c>
      <c r="J1234" t="s">
        <v>9</v>
      </c>
      <c r="K1234">
        <v>45</v>
      </c>
      <c r="L1234" t="s">
        <v>42</v>
      </c>
      <c r="M1234" t="s">
        <v>49</v>
      </c>
      <c r="N1234" t="s">
        <v>486</v>
      </c>
      <c r="O1234">
        <v>637</v>
      </c>
      <c r="P1234">
        <v>92</v>
      </c>
      <c r="Q1234" s="1">
        <v>45441</v>
      </c>
      <c r="R1234" t="s">
        <v>495</v>
      </c>
      <c r="S1234">
        <v>1</v>
      </c>
      <c r="T1234" t="s">
        <v>487</v>
      </c>
      <c r="U1234" t="s">
        <v>495</v>
      </c>
      <c r="V1234" t="s">
        <v>489</v>
      </c>
      <c r="Y1234" t="s">
        <v>490</v>
      </c>
      <c r="Z1234">
        <v>510.3</v>
      </c>
      <c r="AA1234">
        <v>0</v>
      </c>
    </row>
    <row r="1235" spans="1:27" x14ac:dyDescent="0.25">
      <c r="A1235" s="1">
        <v>45415</v>
      </c>
      <c r="B1235">
        <v>3546</v>
      </c>
      <c r="C1235">
        <v>5</v>
      </c>
      <c r="D1235">
        <v>5</v>
      </c>
      <c r="E1235">
        <v>4</v>
      </c>
      <c r="F1235">
        <v>5</v>
      </c>
      <c r="G1235">
        <v>1</v>
      </c>
      <c r="I1235">
        <v>3</v>
      </c>
      <c r="J1235" t="s">
        <v>7</v>
      </c>
      <c r="K1235">
        <v>27</v>
      </c>
      <c r="L1235" t="s">
        <v>42</v>
      </c>
      <c r="M1235" t="s">
        <v>47</v>
      </c>
      <c r="N1235" t="s">
        <v>491</v>
      </c>
      <c r="O1235">
        <v>504</v>
      </c>
      <c r="P1235">
        <v>105</v>
      </c>
      <c r="R1235" t="s">
        <v>488</v>
      </c>
      <c r="S1235">
        <v>2</v>
      </c>
      <c r="T1235" t="s">
        <v>494</v>
      </c>
      <c r="U1235" t="s">
        <v>488</v>
      </c>
      <c r="V1235" t="s">
        <v>489</v>
      </c>
      <c r="Y1235" t="s">
        <v>498</v>
      </c>
      <c r="Z1235">
        <v>433.3</v>
      </c>
      <c r="AA1235">
        <v>10</v>
      </c>
    </row>
    <row r="1236" spans="1:27" x14ac:dyDescent="0.25">
      <c r="A1236" s="1">
        <v>45415</v>
      </c>
      <c r="B1236">
        <v>710</v>
      </c>
      <c r="C1236">
        <v>5</v>
      </c>
      <c r="D1236">
        <v>3</v>
      </c>
      <c r="E1236">
        <v>3</v>
      </c>
      <c r="F1236">
        <v>5</v>
      </c>
      <c r="G1236">
        <v>1</v>
      </c>
      <c r="I1236">
        <v>39</v>
      </c>
      <c r="J1236" t="s">
        <v>3</v>
      </c>
      <c r="K1236">
        <v>56</v>
      </c>
      <c r="L1236" t="s">
        <v>42</v>
      </c>
      <c r="M1236" t="s">
        <v>49</v>
      </c>
      <c r="N1236" t="s">
        <v>491</v>
      </c>
      <c r="O1236">
        <v>373</v>
      </c>
      <c r="P1236">
        <v>100</v>
      </c>
      <c r="R1236" t="s">
        <v>488</v>
      </c>
      <c r="S1236">
        <v>1</v>
      </c>
      <c r="T1236" t="s">
        <v>492</v>
      </c>
      <c r="U1236" t="s">
        <v>488</v>
      </c>
      <c r="V1236" t="s">
        <v>489</v>
      </c>
      <c r="Y1236" t="s">
        <v>496</v>
      </c>
      <c r="Z1236">
        <v>366.1</v>
      </c>
      <c r="AA1236">
        <v>50</v>
      </c>
    </row>
    <row r="1237" spans="1:27" x14ac:dyDescent="0.25">
      <c r="A1237" s="1">
        <v>45415</v>
      </c>
      <c r="B1237">
        <v>2989</v>
      </c>
      <c r="C1237">
        <v>5</v>
      </c>
      <c r="D1237">
        <v>5</v>
      </c>
      <c r="E1237">
        <v>3</v>
      </c>
      <c r="F1237">
        <v>3</v>
      </c>
      <c r="G1237">
        <v>2</v>
      </c>
      <c r="I1237">
        <v>2</v>
      </c>
      <c r="J1237" t="s">
        <v>7</v>
      </c>
      <c r="K1237">
        <v>74</v>
      </c>
      <c r="L1237" t="s">
        <v>42</v>
      </c>
      <c r="M1237" t="s">
        <v>47</v>
      </c>
      <c r="N1237" t="s">
        <v>492</v>
      </c>
      <c r="O1237">
        <v>231</v>
      </c>
      <c r="P1237">
        <v>183</v>
      </c>
      <c r="R1237" t="s">
        <v>488</v>
      </c>
      <c r="S1237">
        <v>2</v>
      </c>
      <c r="T1237" t="s">
        <v>492</v>
      </c>
      <c r="U1237" t="s">
        <v>488</v>
      </c>
      <c r="V1237" t="s">
        <v>489</v>
      </c>
      <c r="Y1237" t="s">
        <v>496</v>
      </c>
      <c r="Z1237">
        <v>324.8</v>
      </c>
      <c r="AA1237">
        <v>50</v>
      </c>
    </row>
    <row r="1238" spans="1:27" x14ac:dyDescent="0.25">
      <c r="A1238" s="1">
        <v>45415</v>
      </c>
      <c r="B1238">
        <v>1129</v>
      </c>
      <c r="C1238">
        <v>5</v>
      </c>
      <c r="D1238">
        <v>1</v>
      </c>
      <c r="E1238">
        <v>4</v>
      </c>
      <c r="F1238">
        <v>4</v>
      </c>
      <c r="G1238">
        <v>3</v>
      </c>
      <c r="I1238">
        <v>32</v>
      </c>
      <c r="J1238" t="s">
        <v>11</v>
      </c>
      <c r="K1238">
        <v>34</v>
      </c>
      <c r="L1238" t="s">
        <v>42</v>
      </c>
      <c r="M1238" t="s">
        <v>49</v>
      </c>
      <c r="N1238" t="s">
        <v>486</v>
      </c>
      <c r="O1238">
        <v>819</v>
      </c>
      <c r="P1238">
        <v>153</v>
      </c>
      <c r="Q1238" s="1">
        <v>45443</v>
      </c>
      <c r="R1238" t="s">
        <v>495</v>
      </c>
      <c r="S1238">
        <v>1</v>
      </c>
      <c r="T1238" t="s">
        <v>487</v>
      </c>
      <c r="U1238" t="s">
        <v>495</v>
      </c>
      <c r="V1238" t="s">
        <v>489</v>
      </c>
      <c r="Y1238" t="s">
        <v>490</v>
      </c>
      <c r="Z1238">
        <v>680.4</v>
      </c>
      <c r="AA1238">
        <v>0</v>
      </c>
    </row>
    <row r="1239" spans="1:27" x14ac:dyDescent="0.25">
      <c r="A1239" s="1">
        <v>45670</v>
      </c>
      <c r="B1239">
        <v>3099</v>
      </c>
      <c r="C1239">
        <v>1</v>
      </c>
      <c r="D1239">
        <v>1</v>
      </c>
      <c r="E1239">
        <v>2</v>
      </c>
      <c r="F1239">
        <v>2</v>
      </c>
      <c r="G1239">
        <v>1</v>
      </c>
      <c r="I1239">
        <v>4</v>
      </c>
      <c r="J1239" t="s">
        <v>7</v>
      </c>
      <c r="K1239">
        <v>66</v>
      </c>
      <c r="L1239" t="s">
        <v>42</v>
      </c>
      <c r="M1239" t="s">
        <v>60</v>
      </c>
      <c r="N1239" t="s">
        <v>491</v>
      </c>
      <c r="O1239">
        <v>791</v>
      </c>
      <c r="P1239">
        <v>96</v>
      </c>
      <c r="R1239" t="s">
        <v>488</v>
      </c>
      <c r="S1239">
        <v>5</v>
      </c>
      <c r="T1239" t="s">
        <v>487</v>
      </c>
      <c r="U1239" t="s">
        <v>488</v>
      </c>
      <c r="V1239" t="s">
        <v>497</v>
      </c>
      <c r="W1239" s="1">
        <v>45672</v>
      </c>
      <c r="X1239" s="1">
        <v>45670</v>
      </c>
      <c r="Y1239" t="s">
        <v>498</v>
      </c>
      <c r="Z1239">
        <v>627.9</v>
      </c>
      <c r="AA1239">
        <v>10</v>
      </c>
    </row>
    <row r="1240" spans="1:27" x14ac:dyDescent="0.25">
      <c r="A1240" s="1">
        <v>45415</v>
      </c>
      <c r="B1240">
        <v>165</v>
      </c>
      <c r="C1240">
        <v>5</v>
      </c>
      <c r="D1240">
        <v>1</v>
      </c>
      <c r="E1240">
        <v>1</v>
      </c>
      <c r="F1240">
        <v>2</v>
      </c>
      <c r="G1240">
        <v>1</v>
      </c>
      <c r="I1240">
        <v>39</v>
      </c>
      <c r="J1240" t="s">
        <v>3</v>
      </c>
      <c r="K1240">
        <v>39</v>
      </c>
      <c r="L1240" t="s">
        <v>42</v>
      </c>
      <c r="M1240" t="s">
        <v>49</v>
      </c>
      <c r="N1240" t="s">
        <v>491</v>
      </c>
      <c r="O1240">
        <v>73</v>
      </c>
      <c r="P1240">
        <v>176</v>
      </c>
      <c r="R1240" t="s">
        <v>488</v>
      </c>
      <c r="S1240">
        <v>1</v>
      </c>
      <c r="T1240" t="s">
        <v>494</v>
      </c>
      <c r="U1240" t="s">
        <v>488</v>
      </c>
      <c r="V1240" t="s">
        <v>489</v>
      </c>
      <c r="Y1240" t="s">
        <v>496</v>
      </c>
      <c r="Z1240">
        <v>209.3</v>
      </c>
      <c r="AA1240">
        <v>50</v>
      </c>
    </row>
    <row r="1241" spans="1:27" x14ac:dyDescent="0.25">
      <c r="A1241" s="1">
        <v>45415</v>
      </c>
      <c r="B1241">
        <v>428</v>
      </c>
      <c r="C1241">
        <v>5</v>
      </c>
      <c r="D1241">
        <v>4</v>
      </c>
      <c r="E1241">
        <v>4</v>
      </c>
      <c r="F1241">
        <v>5</v>
      </c>
      <c r="G1241">
        <v>1</v>
      </c>
      <c r="I1241">
        <v>33</v>
      </c>
      <c r="J1241" t="s">
        <v>10</v>
      </c>
      <c r="K1241">
        <v>43</v>
      </c>
      <c r="L1241" t="s">
        <v>42</v>
      </c>
      <c r="M1241" t="s">
        <v>47</v>
      </c>
      <c r="N1241" t="s">
        <v>486</v>
      </c>
      <c r="O1241">
        <v>415</v>
      </c>
      <c r="P1241">
        <v>174</v>
      </c>
      <c r="Q1241" s="1">
        <v>45431</v>
      </c>
      <c r="R1241" t="s">
        <v>495</v>
      </c>
      <c r="S1241">
        <v>2</v>
      </c>
      <c r="T1241" t="s">
        <v>487</v>
      </c>
      <c r="U1241" t="s">
        <v>488</v>
      </c>
      <c r="V1241" t="s">
        <v>489</v>
      </c>
      <c r="Y1241" t="s">
        <v>490</v>
      </c>
      <c r="Z1241">
        <v>412.3</v>
      </c>
      <c r="AA1241">
        <v>0</v>
      </c>
    </row>
    <row r="1242" spans="1:27" x14ac:dyDescent="0.25">
      <c r="A1242" s="1">
        <v>45416</v>
      </c>
      <c r="B1242">
        <v>3807</v>
      </c>
      <c r="C1242">
        <v>5</v>
      </c>
      <c r="D1242">
        <v>3</v>
      </c>
      <c r="E1242">
        <v>3</v>
      </c>
      <c r="F1242">
        <v>5</v>
      </c>
      <c r="G1242">
        <v>2</v>
      </c>
      <c r="I1242">
        <v>20</v>
      </c>
      <c r="J1242" t="s">
        <v>14</v>
      </c>
      <c r="K1242">
        <v>79</v>
      </c>
      <c r="L1242" t="s">
        <v>42</v>
      </c>
      <c r="M1242" t="s">
        <v>49</v>
      </c>
      <c r="N1242" t="s">
        <v>486</v>
      </c>
      <c r="O1242">
        <v>242</v>
      </c>
      <c r="P1242">
        <v>88</v>
      </c>
      <c r="Q1242" s="1">
        <v>45428</v>
      </c>
      <c r="R1242" t="s">
        <v>495</v>
      </c>
      <c r="S1242">
        <v>1</v>
      </c>
      <c r="T1242" t="s">
        <v>487</v>
      </c>
      <c r="U1242" t="s">
        <v>488</v>
      </c>
      <c r="V1242" t="s">
        <v>489</v>
      </c>
      <c r="Y1242" t="s">
        <v>490</v>
      </c>
      <c r="Z1242">
        <v>231</v>
      </c>
      <c r="AA1242">
        <v>0</v>
      </c>
    </row>
    <row r="1243" spans="1:27" x14ac:dyDescent="0.25">
      <c r="A1243" s="1">
        <v>45416</v>
      </c>
      <c r="B1243">
        <v>3090</v>
      </c>
      <c r="C1243">
        <v>5</v>
      </c>
      <c r="D1243">
        <v>1</v>
      </c>
      <c r="E1243">
        <v>5</v>
      </c>
      <c r="F1243">
        <v>2</v>
      </c>
      <c r="G1243">
        <v>2</v>
      </c>
      <c r="I1243">
        <v>19</v>
      </c>
      <c r="J1243" t="s">
        <v>14</v>
      </c>
      <c r="K1243">
        <v>61</v>
      </c>
      <c r="L1243" t="s">
        <v>42</v>
      </c>
      <c r="M1243" t="s">
        <v>47</v>
      </c>
      <c r="N1243" t="s">
        <v>486</v>
      </c>
      <c r="O1243">
        <v>805</v>
      </c>
      <c r="P1243">
        <v>156</v>
      </c>
      <c r="R1243" t="s">
        <v>488</v>
      </c>
      <c r="S1243">
        <v>2</v>
      </c>
      <c r="T1243" t="s">
        <v>487</v>
      </c>
      <c r="U1243" t="s">
        <v>488</v>
      </c>
      <c r="V1243" t="s">
        <v>489</v>
      </c>
      <c r="Y1243" t="s">
        <v>493</v>
      </c>
      <c r="Z1243">
        <v>693.7</v>
      </c>
      <c r="AA1243">
        <v>30</v>
      </c>
    </row>
    <row r="1244" spans="1:27" x14ac:dyDescent="0.25">
      <c r="A1244" s="1">
        <v>45670</v>
      </c>
      <c r="B1244">
        <v>2868</v>
      </c>
      <c r="C1244">
        <v>1</v>
      </c>
      <c r="D1244">
        <v>4</v>
      </c>
      <c r="E1244">
        <v>2</v>
      </c>
      <c r="F1244">
        <v>5</v>
      </c>
      <c r="G1244">
        <v>2</v>
      </c>
      <c r="I1244">
        <v>4</v>
      </c>
      <c r="J1244" t="s">
        <v>7</v>
      </c>
      <c r="K1244">
        <v>72</v>
      </c>
      <c r="L1244" t="s">
        <v>42</v>
      </c>
      <c r="M1244" t="s">
        <v>43</v>
      </c>
      <c r="N1244" t="s">
        <v>491</v>
      </c>
      <c r="O1244">
        <v>421</v>
      </c>
      <c r="P1244">
        <v>189</v>
      </c>
      <c r="Q1244" s="1">
        <v>45686</v>
      </c>
      <c r="R1244" t="s">
        <v>495</v>
      </c>
      <c r="S1244">
        <v>7</v>
      </c>
      <c r="T1244" t="s">
        <v>487</v>
      </c>
      <c r="U1244" t="s">
        <v>488</v>
      </c>
      <c r="V1244" t="s">
        <v>497</v>
      </c>
      <c r="Y1244" t="s">
        <v>490</v>
      </c>
      <c r="Z1244">
        <v>427</v>
      </c>
      <c r="AA1244">
        <v>0</v>
      </c>
    </row>
    <row r="1245" spans="1:27" x14ac:dyDescent="0.25">
      <c r="A1245" s="1">
        <v>45416</v>
      </c>
      <c r="B1245">
        <v>1852</v>
      </c>
      <c r="C1245">
        <v>5</v>
      </c>
      <c r="D1245">
        <v>4</v>
      </c>
      <c r="E1245">
        <v>2</v>
      </c>
      <c r="F1245">
        <v>5</v>
      </c>
      <c r="G1245">
        <v>3</v>
      </c>
      <c r="I1245">
        <v>22</v>
      </c>
      <c r="J1245" t="s">
        <v>16</v>
      </c>
      <c r="K1245">
        <v>34</v>
      </c>
      <c r="L1245" t="s">
        <v>42</v>
      </c>
      <c r="M1245" t="s">
        <v>47</v>
      </c>
      <c r="N1245" t="s">
        <v>486</v>
      </c>
      <c r="O1245">
        <v>632</v>
      </c>
      <c r="P1245">
        <v>166</v>
      </c>
      <c r="Q1245" s="1">
        <v>45444</v>
      </c>
      <c r="R1245" t="s">
        <v>495</v>
      </c>
      <c r="S1245">
        <v>2</v>
      </c>
      <c r="T1245" t="s">
        <v>492</v>
      </c>
      <c r="U1245" t="s">
        <v>488</v>
      </c>
      <c r="V1245" t="s">
        <v>489</v>
      </c>
      <c r="Y1245" t="s">
        <v>490</v>
      </c>
      <c r="Z1245">
        <v>558.6</v>
      </c>
      <c r="AA1245">
        <v>0</v>
      </c>
    </row>
    <row r="1246" spans="1:27" x14ac:dyDescent="0.25">
      <c r="A1246" s="1">
        <v>45670</v>
      </c>
      <c r="B1246">
        <v>358</v>
      </c>
      <c r="C1246">
        <v>1</v>
      </c>
      <c r="D1246">
        <v>2</v>
      </c>
      <c r="E1246">
        <v>2</v>
      </c>
      <c r="F1246">
        <v>5</v>
      </c>
      <c r="G1246">
        <v>1</v>
      </c>
      <c r="I1246">
        <v>4</v>
      </c>
      <c r="J1246" t="s">
        <v>7</v>
      </c>
      <c r="K1246">
        <v>72</v>
      </c>
      <c r="L1246" t="s">
        <v>42</v>
      </c>
      <c r="M1246" t="s">
        <v>47</v>
      </c>
      <c r="N1246" t="s">
        <v>491</v>
      </c>
      <c r="O1246">
        <v>228</v>
      </c>
      <c r="P1246">
        <v>145</v>
      </c>
      <c r="R1246" t="s">
        <v>488</v>
      </c>
      <c r="S1246">
        <v>4</v>
      </c>
      <c r="T1246" t="s">
        <v>487</v>
      </c>
      <c r="U1246" t="s">
        <v>488</v>
      </c>
      <c r="V1246" t="s">
        <v>489</v>
      </c>
      <c r="W1246" s="1">
        <v>45678</v>
      </c>
      <c r="X1246" s="1">
        <v>45670</v>
      </c>
      <c r="Y1246" t="s">
        <v>496</v>
      </c>
      <c r="Z1246">
        <v>296.10000000000002</v>
      </c>
      <c r="AA1246">
        <v>50</v>
      </c>
    </row>
    <row r="1247" spans="1:27" x14ac:dyDescent="0.25">
      <c r="A1247" s="1">
        <v>45416</v>
      </c>
      <c r="B1247">
        <v>3299</v>
      </c>
      <c r="C1247">
        <v>5</v>
      </c>
      <c r="D1247">
        <v>3</v>
      </c>
      <c r="E1247">
        <v>1</v>
      </c>
      <c r="F1247">
        <v>4</v>
      </c>
      <c r="G1247">
        <v>1</v>
      </c>
      <c r="I1247">
        <v>8</v>
      </c>
      <c r="J1247" t="s">
        <v>13</v>
      </c>
      <c r="K1247">
        <v>37</v>
      </c>
      <c r="L1247" t="s">
        <v>42</v>
      </c>
      <c r="M1247" t="s">
        <v>47</v>
      </c>
      <c r="N1247" t="s">
        <v>491</v>
      </c>
      <c r="O1247">
        <v>138</v>
      </c>
      <c r="P1247">
        <v>142</v>
      </c>
      <c r="R1247" t="s">
        <v>488</v>
      </c>
      <c r="S1247">
        <v>2</v>
      </c>
      <c r="T1247" t="s">
        <v>492</v>
      </c>
      <c r="U1247" t="s">
        <v>488</v>
      </c>
      <c r="V1247" t="s">
        <v>489</v>
      </c>
      <c r="Y1247" t="s">
        <v>498</v>
      </c>
      <c r="Z1247">
        <v>203</v>
      </c>
      <c r="AA1247">
        <v>10</v>
      </c>
    </row>
    <row r="1248" spans="1:27" x14ac:dyDescent="0.25">
      <c r="A1248" s="1">
        <v>45669</v>
      </c>
      <c r="B1248">
        <v>4659</v>
      </c>
      <c r="C1248">
        <v>1</v>
      </c>
      <c r="D1248">
        <v>1</v>
      </c>
      <c r="E1248">
        <v>2</v>
      </c>
      <c r="F1248">
        <v>2</v>
      </c>
      <c r="G1248">
        <v>3</v>
      </c>
      <c r="I1248">
        <v>10</v>
      </c>
      <c r="J1248" t="s">
        <v>5</v>
      </c>
      <c r="K1248">
        <v>48</v>
      </c>
      <c r="L1248" t="s">
        <v>42</v>
      </c>
      <c r="M1248" t="s">
        <v>53</v>
      </c>
      <c r="N1248" t="s">
        <v>491</v>
      </c>
      <c r="O1248">
        <v>333</v>
      </c>
      <c r="P1248">
        <v>68</v>
      </c>
      <c r="Q1248" s="1">
        <v>45682</v>
      </c>
      <c r="R1248" t="s">
        <v>495</v>
      </c>
      <c r="S1248">
        <v>3</v>
      </c>
      <c r="T1248" t="s">
        <v>492</v>
      </c>
      <c r="U1248" t="s">
        <v>495</v>
      </c>
      <c r="V1248" t="s">
        <v>497</v>
      </c>
      <c r="Y1248" t="s">
        <v>490</v>
      </c>
      <c r="Z1248">
        <v>280.7</v>
      </c>
      <c r="AA1248">
        <v>0</v>
      </c>
    </row>
    <row r="1249" spans="1:27" x14ac:dyDescent="0.25">
      <c r="A1249" s="1">
        <v>45416</v>
      </c>
      <c r="B1249">
        <v>998</v>
      </c>
      <c r="C1249">
        <v>5</v>
      </c>
      <c r="D1249">
        <v>2</v>
      </c>
      <c r="E1249">
        <v>3</v>
      </c>
      <c r="F1249">
        <v>2</v>
      </c>
      <c r="G1249">
        <v>3</v>
      </c>
      <c r="I1249">
        <v>2</v>
      </c>
      <c r="J1249" t="s">
        <v>7</v>
      </c>
      <c r="K1249">
        <v>21</v>
      </c>
      <c r="L1249" t="s">
        <v>42</v>
      </c>
      <c r="M1249" t="s">
        <v>47</v>
      </c>
      <c r="N1249" t="s">
        <v>486</v>
      </c>
      <c r="O1249">
        <v>562</v>
      </c>
      <c r="P1249">
        <v>187</v>
      </c>
      <c r="R1249" t="s">
        <v>488</v>
      </c>
      <c r="S1249">
        <v>2</v>
      </c>
      <c r="T1249" t="s">
        <v>494</v>
      </c>
      <c r="U1249" t="s">
        <v>495</v>
      </c>
      <c r="V1249" t="s">
        <v>489</v>
      </c>
      <c r="Y1249" t="s">
        <v>493</v>
      </c>
      <c r="Z1249">
        <v>545.29999999999995</v>
      </c>
      <c r="AA1249">
        <v>30</v>
      </c>
    </row>
    <row r="1250" spans="1:27" x14ac:dyDescent="0.25">
      <c r="A1250" s="1">
        <v>45416</v>
      </c>
      <c r="B1250">
        <v>394</v>
      </c>
      <c r="C1250">
        <v>5</v>
      </c>
      <c r="D1250">
        <v>1</v>
      </c>
      <c r="E1250">
        <v>2</v>
      </c>
      <c r="F1250">
        <v>4</v>
      </c>
      <c r="G1250">
        <v>2</v>
      </c>
      <c r="I1250">
        <v>24</v>
      </c>
      <c r="J1250" t="s">
        <v>16</v>
      </c>
      <c r="K1250">
        <v>27</v>
      </c>
      <c r="L1250" t="s">
        <v>42</v>
      </c>
      <c r="M1250" t="s">
        <v>49</v>
      </c>
      <c r="N1250" t="s">
        <v>486</v>
      </c>
      <c r="O1250">
        <v>143</v>
      </c>
      <c r="P1250">
        <v>138</v>
      </c>
      <c r="Q1250" s="1">
        <v>45445</v>
      </c>
      <c r="R1250" t="s">
        <v>495</v>
      </c>
      <c r="S1250">
        <v>1</v>
      </c>
      <c r="T1250" t="s">
        <v>487</v>
      </c>
      <c r="U1250" t="s">
        <v>495</v>
      </c>
      <c r="V1250" t="s">
        <v>489</v>
      </c>
      <c r="Y1250" t="s">
        <v>490</v>
      </c>
      <c r="Z1250">
        <v>196.7</v>
      </c>
      <c r="AA1250">
        <v>0</v>
      </c>
    </row>
    <row r="1251" spans="1:27" x14ac:dyDescent="0.25">
      <c r="A1251" s="1">
        <v>45669</v>
      </c>
      <c r="B1251">
        <v>2348</v>
      </c>
      <c r="C1251">
        <v>1</v>
      </c>
      <c r="D1251">
        <v>1</v>
      </c>
      <c r="E1251">
        <v>2</v>
      </c>
      <c r="F1251">
        <v>5</v>
      </c>
      <c r="G1251">
        <v>2</v>
      </c>
      <c r="I1251">
        <v>10</v>
      </c>
      <c r="J1251" t="s">
        <v>5</v>
      </c>
      <c r="K1251">
        <v>55</v>
      </c>
      <c r="L1251" t="s">
        <v>42</v>
      </c>
      <c r="M1251" t="s">
        <v>53</v>
      </c>
      <c r="N1251" t="s">
        <v>491</v>
      </c>
      <c r="O1251">
        <v>203</v>
      </c>
      <c r="P1251">
        <v>85</v>
      </c>
      <c r="R1251" t="s">
        <v>488</v>
      </c>
      <c r="S1251">
        <v>1</v>
      </c>
      <c r="T1251" t="s">
        <v>494</v>
      </c>
      <c r="U1251" t="s">
        <v>488</v>
      </c>
      <c r="V1251" t="s">
        <v>489</v>
      </c>
      <c r="W1251" s="1">
        <v>45678</v>
      </c>
      <c r="X1251" s="1">
        <v>45669</v>
      </c>
      <c r="Y1251" t="s">
        <v>493</v>
      </c>
      <c r="Z1251">
        <v>222.6</v>
      </c>
      <c r="AA1251">
        <v>30</v>
      </c>
    </row>
    <row r="1252" spans="1:27" x14ac:dyDescent="0.25">
      <c r="A1252" s="1">
        <v>45417</v>
      </c>
      <c r="B1252">
        <v>714</v>
      </c>
      <c r="C1252">
        <v>5</v>
      </c>
      <c r="D1252">
        <v>1</v>
      </c>
      <c r="E1252">
        <v>4</v>
      </c>
      <c r="F1252">
        <v>1</v>
      </c>
      <c r="G1252">
        <v>2</v>
      </c>
      <c r="I1252">
        <v>22</v>
      </c>
      <c r="J1252" t="s">
        <v>16</v>
      </c>
      <c r="K1252">
        <v>58</v>
      </c>
      <c r="L1252" t="s">
        <v>42</v>
      </c>
      <c r="M1252" t="s">
        <v>49</v>
      </c>
      <c r="N1252" t="s">
        <v>486</v>
      </c>
      <c r="O1252">
        <v>944</v>
      </c>
      <c r="P1252">
        <v>132</v>
      </c>
      <c r="R1252" t="s">
        <v>488</v>
      </c>
      <c r="S1252">
        <v>1</v>
      </c>
      <c r="T1252" t="s">
        <v>487</v>
      </c>
      <c r="U1252" t="s">
        <v>495</v>
      </c>
      <c r="V1252" t="s">
        <v>489</v>
      </c>
      <c r="Y1252" t="s">
        <v>496</v>
      </c>
      <c r="Z1252">
        <v>788.2</v>
      </c>
      <c r="AA1252">
        <v>50</v>
      </c>
    </row>
    <row r="1253" spans="1:27" x14ac:dyDescent="0.25">
      <c r="A1253" s="1">
        <v>45668</v>
      </c>
      <c r="B1253">
        <v>3489</v>
      </c>
      <c r="C1253">
        <v>1</v>
      </c>
      <c r="D1253">
        <v>3</v>
      </c>
      <c r="E1253">
        <v>2</v>
      </c>
      <c r="F1253">
        <v>1</v>
      </c>
      <c r="G1253">
        <v>1</v>
      </c>
      <c r="I1253">
        <v>10</v>
      </c>
      <c r="J1253" t="s">
        <v>5</v>
      </c>
      <c r="K1253">
        <v>62</v>
      </c>
      <c r="L1253" t="s">
        <v>42</v>
      </c>
      <c r="M1253" t="s">
        <v>53</v>
      </c>
      <c r="N1253" t="s">
        <v>491</v>
      </c>
      <c r="O1253">
        <v>889</v>
      </c>
      <c r="P1253">
        <v>172</v>
      </c>
      <c r="Q1253" s="1">
        <v>45681</v>
      </c>
      <c r="R1253" t="s">
        <v>495</v>
      </c>
      <c r="S1253">
        <v>6</v>
      </c>
      <c r="T1253" t="s">
        <v>494</v>
      </c>
      <c r="U1253" t="s">
        <v>495</v>
      </c>
      <c r="V1253" t="s">
        <v>497</v>
      </c>
      <c r="Y1253" t="s">
        <v>490</v>
      </c>
      <c r="Z1253">
        <v>742.7</v>
      </c>
      <c r="AA1253">
        <v>0</v>
      </c>
    </row>
    <row r="1254" spans="1:27" x14ac:dyDescent="0.25">
      <c r="A1254" s="1">
        <v>45417</v>
      </c>
      <c r="B1254">
        <v>159</v>
      </c>
      <c r="C1254">
        <v>5</v>
      </c>
      <c r="D1254">
        <v>4</v>
      </c>
      <c r="E1254">
        <v>4</v>
      </c>
      <c r="F1254">
        <v>5</v>
      </c>
      <c r="G1254">
        <v>2</v>
      </c>
      <c r="I1254">
        <v>37</v>
      </c>
      <c r="J1254" t="s">
        <v>3</v>
      </c>
      <c r="K1254">
        <v>35</v>
      </c>
      <c r="L1254" t="s">
        <v>42</v>
      </c>
      <c r="M1254" t="s">
        <v>49</v>
      </c>
      <c r="N1254" t="s">
        <v>486</v>
      </c>
      <c r="O1254">
        <v>117</v>
      </c>
      <c r="P1254">
        <v>181</v>
      </c>
      <c r="R1254" t="s">
        <v>488</v>
      </c>
      <c r="S1254">
        <v>1</v>
      </c>
      <c r="T1254" t="s">
        <v>494</v>
      </c>
      <c r="U1254" t="s">
        <v>488</v>
      </c>
      <c r="V1254" t="s">
        <v>489</v>
      </c>
      <c r="Y1254" t="s">
        <v>498</v>
      </c>
      <c r="Z1254">
        <v>215.6</v>
      </c>
      <c r="AA1254">
        <v>10</v>
      </c>
    </row>
    <row r="1255" spans="1:27" x14ac:dyDescent="0.25">
      <c r="A1255" s="1">
        <v>45668</v>
      </c>
      <c r="B1255">
        <v>1378</v>
      </c>
      <c r="C1255">
        <v>1</v>
      </c>
      <c r="D1255">
        <v>4</v>
      </c>
      <c r="E1255">
        <v>2</v>
      </c>
      <c r="F1255">
        <v>5</v>
      </c>
      <c r="G1255">
        <v>1</v>
      </c>
      <c r="I1255">
        <v>4</v>
      </c>
      <c r="J1255" t="s">
        <v>7</v>
      </c>
      <c r="K1255">
        <v>41</v>
      </c>
      <c r="L1255" t="s">
        <v>42</v>
      </c>
      <c r="M1255" t="s">
        <v>47</v>
      </c>
      <c r="N1255" t="s">
        <v>486</v>
      </c>
      <c r="O1255">
        <v>574</v>
      </c>
      <c r="P1255">
        <v>168</v>
      </c>
      <c r="Q1255" s="1">
        <v>45696</v>
      </c>
      <c r="R1255" t="s">
        <v>495</v>
      </c>
      <c r="S1255">
        <v>6</v>
      </c>
      <c r="T1255" t="s">
        <v>487</v>
      </c>
      <c r="U1255" t="s">
        <v>495</v>
      </c>
      <c r="V1255" t="s">
        <v>489</v>
      </c>
      <c r="Y1255" t="s">
        <v>490</v>
      </c>
      <c r="AA1255">
        <v>0</v>
      </c>
    </row>
    <row r="1256" spans="1:27" x14ac:dyDescent="0.25">
      <c r="A1256" s="1">
        <v>45417</v>
      </c>
      <c r="B1256">
        <v>313</v>
      </c>
      <c r="C1256">
        <v>5</v>
      </c>
      <c r="D1256">
        <v>4</v>
      </c>
      <c r="E1256">
        <v>4</v>
      </c>
      <c r="F1256">
        <v>5</v>
      </c>
      <c r="G1256">
        <v>1</v>
      </c>
      <c r="I1256">
        <v>30</v>
      </c>
      <c r="J1256" t="s">
        <v>11</v>
      </c>
      <c r="K1256">
        <v>53</v>
      </c>
      <c r="L1256" t="s">
        <v>42</v>
      </c>
      <c r="M1256" t="s">
        <v>49</v>
      </c>
      <c r="N1256" t="s">
        <v>486</v>
      </c>
      <c r="O1256">
        <v>58</v>
      </c>
      <c r="P1256">
        <v>178</v>
      </c>
      <c r="Q1256" s="1">
        <v>45440</v>
      </c>
      <c r="R1256" t="s">
        <v>495</v>
      </c>
      <c r="S1256">
        <v>1</v>
      </c>
      <c r="T1256" t="s">
        <v>494</v>
      </c>
      <c r="U1256" t="s">
        <v>488</v>
      </c>
      <c r="V1256" t="s">
        <v>489</v>
      </c>
      <c r="Y1256" t="s">
        <v>490</v>
      </c>
      <c r="Z1256">
        <v>165.2</v>
      </c>
      <c r="AA1256">
        <v>0</v>
      </c>
    </row>
    <row r="1257" spans="1:27" x14ac:dyDescent="0.25">
      <c r="A1257" s="1">
        <v>45417</v>
      </c>
      <c r="B1257">
        <v>465</v>
      </c>
      <c r="C1257">
        <v>5</v>
      </c>
      <c r="D1257">
        <v>2</v>
      </c>
      <c r="E1257">
        <v>5</v>
      </c>
      <c r="F1257">
        <v>2</v>
      </c>
      <c r="G1257">
        <v>1</v>
      </c>
      <c r="I1257">
        <v>38</v>
      </c>
      <c r="J1257" t="s">
        <v>3</v>
      </c>
      <c r="K1257">
        <v>64</v>
      </c>
      <c r="L1257" t="s">
        <v>42</v>
      </c>
      <c r="M1257" t="s">
        <v>47</v>
      </c>
      <c r="N1257" t="s">
        <v>491</v>
      </c>
      <c r="O1257">
        <v>471</v>
      </c>
      <c r="P1257">
        <v>78</v>
      </c>
      <c r="R1257" t="s">
        <v>488</v>
      </c>
      <c r="S1257">
        <v>2</v>
      </c>
      <c r="T1257" t="s">
        <v>492</v>
      </c>
      <c r="U1257" t="s">
        <v>488</v>
      </c>
      <c r="V1257" t="s">
        <v>489</v>
      </c>
      <c r="Y1257" t="s">
        <v>496</v>
      </c>
      <c r="Z1257">
        <v>419.3</v>
      </c>
      <c r="AA1257">
        <v>50</v>
      </c>
    </row>
    <row r="1258" spans="1:27" x14ac:dyDescent="0.25">
      <c r="A1258" s="1">
        <v>45668</v>
      </c>
      <c r="B1258">
        <v>4645</v>
      </c>
      <c r="C1258">
        <v>1</v>
      </c>
      <c r="D1258">
        <v>1</v>
      </c>
      <c r="E1258">
        <v>2</v>
      </c>
      <c r="F1258">
        <v>2</v>
      </c>
      <c r="G1258">
        <v>3</v>
      </c>
      <c r="I1258">
        <v>4</v>
      </c>
      <c r="J1258" t="s">
        <v>7</v>
      </c>
      <c r="K1258">
        <v>36</v>
      </c>
      <c r="L1258" t="s">
        <v>42</v>
      </c>
      <c r="M1258" t="s">
        <v>49</v>
      </c>
      <c r="N1258" t="s">
        <v>492</v>
      </c>
      <c r="O1258">
        <v>694</v>
      </c>
      <c r="P1258">
        <v>87</v>
      </c>
      <c r="Q1258" s="1">
        <v>45681</v>
      </c>
      <c r="R1258" t="s">
        <v>495</v>
      </c>
      <c r="S1258">
        <v>3</v>
      </c>
      <c r="T1258" t="s">
        <v>487</v>
      </c>
      <c r="U1258" t="s">
        <v>488</v>
      </c>
      <c r="V1258" t="s">
        <v>489</v>
      </c>
      <c r="Y1258" t="s">
        <v>490</v>
      </c>
      <c r="Z1258">
        <v>546.70000000000005</v>
      </c>
      <c r="AA1258">
        <v>0</v>
      </c>
    </row>
    <row r="1259" spans="1:27" x14ac:dyDescent="0.25">
      <c r="A1259" s="1">
        <v>45417</v>
      </c>
      <c r="B1259">
        <v>3876</v>
      </c>
      <c r="C1259">
        <v>5</v>
      </c>
      <c r="D1259">
        <v>4</v>
      </c>
      <c r="E1259">
        <v>2</v>
      </c>
      <c r="F1259">
        <v>5</v>
      </c>
      <c r="G1259">
        <v>2</v>
      </c>
      <c r="I1259">
        <v>22</v>
      </c>
      <c r="J1259" t="s">
        <v>16</v>
      </c>
      <c r="K1259">
        <v>51</v>
      </c>
      <c r="L1259" t="s">
        <v>42</v>
      </c>
      <c r="M1259" t="s">
        <v>47</v>
      </c>
      <c r="N1259" t="s">
        <v>486</v>
      </c>
      <c r="O1259">
        <v>156</v>
      </c>
      <c r="P1259">
        <v>169</v>
      </c>
      <c r="Q1259" s="1">
        <v>45424</v>
      </c>
      <c r="R1259" t="s">
        <v>495</v>
      </c>
      <c r="S1259">
        <v>2</v>
      </c>
      <c r="T1259" t="s">
        <v>487</v>
      </c>
      <c r="U1259" t="s">
        <v>495</v>
      </c>
      <c r="V1259" t="s">
        <v>489</v>
      </c>
      <c r="Y1259" t="s">
        <v>490</v>
      </c>
      <c r="Z1259">
        <v>227.5</v>
      </c>
      <c r="AA1259">
        <v>0</v>
      </c>
    </row>
    <row r="1260" spans="1:27" x14ac:dyDescent="0.25">
      <c r="A1260" s="1">
        <v>45417</v>
      </c>
      <c r="B1260">
        <v>2855</v>
      </c>
      <c r="C1260">
        <v>5</v>
      </c>
      <c r="D1260">
        <v>1</v>
      </c>
      <c r="E1260">
        <v>3</v>
      </c>
      <c r="F1260">
        <v>3</v>
      </c>
      <c r="G1260">
        <v>3</v>
      </c>
      <c r="I1260">
        <v>16</v>
      </c>
      <c r="J1260" t="s">
        <v>9</v>
      </c>
      <c r="K1260">
        <v>64</v>
      </c>
      <c r="L1260" t="s">
        <v>42</v>
      </c>
      <c r="M1260" t="s">
        <v>49</v>
      </c>
      <c r="N1260" t="s">
        <v>492</v>
      </c>
      <c r="O1260">
        <v>841</v>
      </c>
      <c r="P1260">
        <v>181</v>
      </c>
      <c r="R1260" t="s">
        <v>488</v>
      </c>
      <c r="S1260">
        <v>1</v>
      </c>
      <c r="T1260" t="s">
        <v>494</v>
      </c>
      <c r="U1260" t="s">
        <v>488</v>
      </c>
      <c r="V1260" t="s">
        <v>489</v>
      </c>
      <c r="Y1260" t="s">
        <v>496</v>
      </c>
      <c r="Z1260">
        <v>750.4</v>
      </c>
      <c r="AA1260">
        <v>50</v>
      </c>
    </row>
    <row r="1261" spans="1:27" x14ac:dyDescent="0.25">
      <c r="A1261" s="1">
        <v>45417</v>
      </c>
      <c r="B1261">
        <v>651</v>
      </c>
      <c r="C1261">
        <v>5</v>
      </c>
      <c r="D1261">
        <v>2</v>
      </c>
      <c r="E1261">
        <v>5</v>
      </c>
      <c r="F1261">
        <v>2</v>
      </c>
      <c r="G1261">
        <v>2</v>
      </c>
      <c r="I1261">
        <v>31</v>
      </c>
      <c r="J1261" t="s">
        <v>11</v>
      </c>
      <c r="K1261">
        <v>25</v>
      </c>
      <c r="L1261" t="s">
        <v>42</v>
      </c>
      <c r="M1261" t="s">
        <v>47</v>
      </c>
      <c r="N1261" t="s">
        <v>486</v>
      </c>
      <c r="O1261">
        <v>655</v>
      </c>
      <c r="P1261">
        <v>140</v>
      </c>
      <c r="Q1261" s="1">
        <v>45432</v>
      </c>
      <c r="R1261" t="s">
        <v>495</v>
      </c>
      <c r="S1261">
        <v>2</v>
      </c>
      <c r="T1261" t="s">
        <v>492</v>
      </c>
      <c r="U1261" t="s">
        <v>488</v>
      </c>
      <c r="V1261" t="s">
        <v>489</v>
      </c>
      <c r="Y1261" t="s">
        <v>490</v>
      </c>
      <c r="Z1261">
        <v>556.5</v>
      </c>
      <c r="AA1261">
        <v>0</v>
      </c>
    </row>
    <row r="1262" spans="1:27" x14ac:dyDescent="0.25">
      <c r="A1262" s="1">
        <v>45418</v>
      </c>
      <c r="B1262">
        <v>950</v>
      </c>
      <c r="C1262">
        <v>5</v>
      </c>
      <c r="D1262">
        <v>4</v>
      </c>
      <c r="E1262">
        <v>3</v>
      </c>
      <c r="F1262">
        <v>5</v>
      </c>
      <c r="G1262">
        <v>3</v>
      </c>
      <c r="I1262">
        <v>26</v>
      </c>
      <c r="J1262" t="s">
        <v>12</v>
      </c>
      <c r="K1262">
        <v>57</v>
      </c>
      <c r="L1262" t="s">
        <v>42</v>
      </c>
      <c r="M1262" t="s">
        <v>49</v>
      </c>
      <c r="N1262" t="s">
        <v>486</v>
      </c>
      <c r="O1262">
        <v>196</v>
      </c>
      <c r="P1262">
        <v>32</v>
      </c>
      <c r="Q1262" s="1">
        <v>45438</v>
      </c>
      <c r="R1262" t="s">
        <v>495</v>
      </c>
      <c r="S1262">
        <v>1</v>
      </c>
      <c r="T1262" t="s">
        <v>492</v>
      </c>
      <c r="U1262" t="s">
        <v>495</v>
      </c>
      <c r="V1262" t="s">
        <v>489</v>
      </c>
      <c r="Y1262" t="s">
        <v>490</v>
      </c>
      <c r="Z1262">
        <v>159.6</v>
      </c>
      <c r="AA1262">
        <v>0</v>
      </c>
    </row>
    <row r="1263" spans="1:27" x14ac:dyDescent="0.25">
      <c r="A1263" s="1">
        <v>45418</v>
      </c>
      <c r="B1263">
        <v>1549</v>
      </c>
      <c r="C1263">
        <v>5</v>
      </c>
      <c r="D1263">
        <v>3</v>
      </c>
      <c r="E1263">
        <v>4</v>
      </c>
      <c r="F1263">
        <v>4</v>
      </c>
      <c r="G1263">
        <v>2</v>
      </c>
      <c r="I1263">
        <v>39</v>
      </c>
      <c r="J1263" t="s">
        <v>3</v>
      </c>
      <c r="K1263">
        <v>66</v>
      </c>
      <c r="L1263" t="s">
        <v>42</v>
      </c>
      <c r="M1263" t="s">
        <v>47</v>
      </c>
      <c r="N1263" t="s">
        <v>486</v>
      </c>
      <c r="O1263">
        <v>141</v>
      </c>
      <c r="P1263">
        <v>74</v>
      </c>
      <c r="Q1263" s="1">
        <v>45439</v>
      </c>
      <c r="R1263" t="s">
        <v>495</v>
      </c>
      <c r="S1263">
        <v>2</v>
      </c>
      <c r="T1263" t="s">
        <v>487</v>
      </c>
      <c r="U1263" t="s">
        <v>488</v>
      </c>
      <c r="V1263" t="s">
        <v>489</v>
      </c>
      <c r="Y1263" t="s">
        <v>490</v>
      </c>
      <c r="Z1263">
        <v>150.5</v>
      </c>
      <c r="AA1263">
        <v>0</v>
      </c>
    </row>
    <row r="1264" spans="1:27" x14ac:dyDescent="0.25">
      <c r="A1264" s="1">
        <v>45418</v>
      </c>
      <c r="B1264">
        <v>835</v>
      </c>
      <c r="C1264">
        <v>5</v>
      </c>
      <c r="D1264">
        <v>1</v>
      </c>
      <c r="E1264">
        <v>1</v>
      </c>
      <c r="F1264">
        <v>2</v>
      </c>
      <c r="G1264">
        <v>2</v>
      </c>
      <c r="I1264">
        <v>1</v>
      </c>
      <c r="J1264" t="s">
        <v>7</v>
      </c>
      <c r="K1264">
        <v>61</v>
      </c>
      <c r="L1264" t="s">
        <v>42</v>
      </c>
      <c r="M1264" t="s">
        <v>49</v>
      </c>
      <c r="N1264" t="s">
        <v>491</v>
      </c>
      <c r="O1264">
        <v>95</v>
      </c>
      <c r="P1264">
        <v>155</v>
      </c>
      <c r="R1264" t="s">
        <v>488</v>
      </c>
      <c r="S1264">
        <v>1</v>
      </c>
      <c r="T1264" t="s">
        <v>494</v>
      </c>
      <c r="U1264" t="s">
        <v>488</v>
      </c>
      <c r="V1264" t="s">
        <v>489</v>
      </c>
      <c r="Y1264" t="s">
        <v>496</v>
      </c>
      <c r="Z1264">
        <v>210</v>
      </c>
      <c r="AA1264">
        <v>50</v>
      </c>
    </row>
    <row r="1265" spans="1:27" x14ac:dyDescent="0.25">
      <c r="A1265" s="1">
        <v>45668</v>
      </c>
      <c r="B1265">
        <v>3230</v>
      </c>
      <c r="C1265">
        <v>1</v>
      </c>
      <c r="D1265">
        <v>2</v>
      </c>
      <c r="E1265">
        <v>2</v>
      </c>
      <c r="F1265">
        <v>5</v>
      </c>
      <c r="G1265">
        <v>2</v>
      </c>
      <c r="I1265">
        <v>4</v>
      </c>
      <c r="J1265" t="s">
        <v>7</v>
      </c>
      <c r="K1265">
        <v>66</v>
      </c>
      <c r="L1265" t="s">
        <v>42</v>
      </c>
      <c r="M1265" t="s">
        <v>60</v>
      </c>
      <c r="N1265" t="s">
        <v>486</v>
      </c>
      <c r="O1265">
        <v>161</v>
      </c>
      <c r="P1265">
        <v>149</v>
      </c>
      <c r="R1265" t="s">
        <v>488</v>
      </c>
      <c r="S1265">
        <v>5</v>
      </c>
      <c r="T1265" t="s">
        <v>492</v>
      </c>
      <c r="U1265" t="s">
        <v>495</v>
      </c>
      <c r="V1265" t="s">
        <v>497</v>
      </c>
      <c r="W1265" s="1">
        <v>45673</v>
      </c>
      <c r="X1265" s="1">
        <v>45668</v>
      </c>
      <c r="Y1265" t="s">
        <v>496</v>
      </c>
      <c r="AA1265">
        <v>50</v>
      </c>
    </row>
    <row r="1266" spans="1:27" x14ac:dyDescent="0.25">
      <c r="A1266" s="1">
        <v>45668</v>
      </c>
      <c r="B1266">
        <v>1026</v>
      </c>
      <c r="C1266">
        <v>1</v>
      </c>
      <c r="D1266">
        <v>5</v>
      </c>
      <c r="E1266">
        <v>2</v>
      </c>
      <c r="F1266">
        <v>1</v>
      </c>
      <c r="G1266">
        <v>3</v>
      </c>
      <c r="I1266">
        <v>10</v>
      </c>
      <c r="J1266" t="s">
        <v>5</v>
      </c>
      <c r="K1266">
        <v>36</v>
      </c>
      <c r="L1266" t="s">
        <v>42</v>
      </c>
      <c r="M1266" t="s">
        <v>43</v>
      </c>
      <c r="N1266" t="s">
        <v>491</v>
      </c>
      <c r="O1266">
        <v>606</v>
      </c>
      <c r="P1266">
        <v>158</v>
      </c>
      <c r="Q1266" s="1">
        <v>45678</v>
      </c>
      <c r="R1266" t="s">
        <v>495</v>
      </c>
      <c r="S1266">
        <v>7</v>
      </c>
      <c r="T1266" t="s">
        <v>492</v>
      </c>
      <c r="U1266" t="s">
        <v>495</v>
      </c>
      <c r="V1266" t="s">
        <v>489</v>
      </c>
      <c r="Y1266" t="s">
        <v>490</v>
      </c>
      <c r="Z1266">
        <v>534.79999999999995</v>
      </c>
      <c r="AA1266">
        <v>0</v>
      </c>
    </row>
    <row r="1267" spans="1:27" x14ac:dyDescent="0.25">
      <c r="A1267" s="1">
        <v>45668</v>
      </c>
      <c r="B1267">
        <v>2752</v>
      </c>
      <c r="C1267">
        <v>1</v>
      </c>
      <c r="D1267">
        <v>2</v>
      </c>
      <c r="E1267">
        <v>2</v>
      </c>
      <c r="F1267">
        <v>5</v>
      </c>
      <c r="G1267">
        <v>2</v>
      </c>
      <c r="I1267">
        <v>10</v>
      </c>
      <c r="J1267" t="s">
        <v>5</v>
      </c>
      <c r="K1267">
        <v>77</v>
      </c>
      <c r="L1267" t="s">
        <v>42</v>
      </c>
      <c r="M1267" t="s">
        <v>43</v>
      </c>
      <c r="N1267" t="s">
        <v>486</v>
      </c>
      <c r="O1267">
        <v>98</v>
      </c>
      <c r="P1267">
        <v>91</v>
      </c>
      <c r="R1267" t="s">
        <v>488</v>
      </c>
      <c r="S1267">
        <v>5</v>
      </c>
      <c r="T1267" t="s">
        <v>487</v>
      </c>
      <c r="U1267" t="s">
        <v>495</v>
      </c>
      <c r="V1267" t="s">
        <v>489</v>
      </c>
      <c r="W1267" s="1">
        <v>45676</v>
      </c>
      <c r="X1267" s="1">
        <v>45668</v>
      </c>
      <c r="Y1267" t="s">
        <v>496</v>
      </c>
      <c r="Z1267">
        <v>167.3</v>
      </c>
      <c r="AA1267">
        <v>50</v>
      </c>
    </row>
    <row r="1268" spans="1:27" x14ac:dyDescent="0.25">
      <c r="A1268" s="1">
        <v>45418</v>
      </c>
      <c r="B1268">
        <v>1641</v>
      </c>
      <c r="C1268">
        <v>5</v>
      </c>
      <c r="D1268">
        <v>2</v>
      </c>
      <c r="E1268">
        <v>4</v>
      </c>
      <c r="F1268">
        <v>2</v>
      </c>
      <c r="G1268">
        <v>2</v>
      </c>
      <c r="I1268">
        <v>33</v>
      </c>
      <c r="J1268" t="s">
        <v>10</v>
      </c>
      <c r="K1268">
        <v>54</v>
      </c>
      <c r="L1268" t="s">
        <v>42</v>
      </c>
      <c r="M1268" t="s">
        <v>49</v>
      </c>
      <c r="N1268" t="s">
        <v>486</v>
      </c>
      <c r="O1268">
        <v>163</v>
      </c>
      <c r="P1268">
        <v>168</v>
      </c>
      <c r="Q1268" s="1">
        <v>45439</v>
      </c>
      <c r="R1268" t="s">
        <v>495</v>
      </c>
      <c r="S1268">
        <v>1</v>
      </c>
      <c r="T1268" t="s">
        <v>487</v>
      </c>
      <c r="U1268" t="s">
        <v>488</v>
      </c>
      <c r="V1268" t="s">
        <v>489</v>
      </c>
      <c r="Y1268" t="s">
        <v>490</v>
      </c>
      <c r="AA1268">
        <v>0</v>
      </c>
    </row>
    <row r="1269" spans="1:27" x14ac:dyDescent="0.25">
      <c r="A1269" s="1">
        <v>45667</v>
      </c>
      <c r="B1269">
        <v>1853</v>
      </c>
      <c r="C1269">
        <v>1</v>
      </c>
      <c r="D1269">
        <v>5</v>
      </c>
      <c r="E1269">
        <v>2</v>
      </c>
      <c r="F1269">
        <v>5</v>
      </c>
      <c r="G1269">
        <v>3</v>
      </c>
      <c r="I1269">
        <v>10</v>
      </c>
      <c r="J1269" t="s">
        <v>5</v>
      </c>
      <c r="K1269">
        <v>36</v>
      </c>
      <c r="L1269" t="s">
        <v>42</v>
      </c>
      <c r="M1269" t="s">
        <v>53</v>
      </c>
      <c r="N1269" t="s">
        <v>491</v>
      </c>
      <c r="O1269">
        <v>341</v>
      </c>
      <c r="P1269">
        <v>26</v>
      </c>
      <c r="R1269" t="s">
        <v>488</v>
      </c>
      <c r="S1269">
        <v>9</v>
      </c>
      <c r="T1269" t="s">
        <v>494</v>
      </c>
      <c r="U1269" t="s">
        <v>488</v>
      </c>
      <c r="V1269" t="s">
        <v>489</v>
      </c>
      <c r="W1269" s="1">
        <v>45670</v>
      </c>
      <c r="X1269" s="1">
        <v>45667</v>
      </c>
      <c r="Y1269" t="s">
        <v>496</v>
      </c>
      <c r="Z1269">
        <v>291.89999999999998</v>
      </c>
      <c r="AA1269">
        <v>50</v>
      </c>
    </row>
    <row r="1270" spans="1:27" x14ac:dyDescent="0.25">
      <c r="A1270" s="1">
        <v>45418</v>
      </c>
      <c r="B1270">
        <v>1424</v>
      </c>
      <c r="C1270">
        <v>5</v>
      </c>
      <c r="D1270">
        <v>2</v>
      </c>
      <c r="E1270">
        <v>3</v>
      </c>
      <c r="F1270">
        <v>2</v>
      </c>
      <c r="G1270">
        <v>1</v>
      </c>
      <c r="I1270">
        <v>6</v>
      </c>
      <c r="J1270" t="s">
        <v>13</v>
      </c>
      <c r="K1270">
        <v>69</v>
      </c>
      <c r="L1270" t="s">
        <v>42</v>
      </c>
      <c r="M1270" t="s">
        <v>49</v>
      </c>
      <c r="N1270" t="s">
        <v>491</v>
      </c>
      <c r="O1270">
        <v>166</v>
      </c>
      <c r="P1270">
        <v>196</v>
      </c>
      <c r="R1270" t="s">
        <v>488</v>
      </c>
      <c r="S1270">
        <v>1</v>
      </c>
      <c r="T1270" t="s">
        <v>492</v>
      </c>
      <c r="U1270" t="s">
        <v>495</v>
      </c>
      <c r="V1270" t="s">
        <v>489</v>
      </c>
      <c r="Y1270" t="s">
        <v>498</v>
      </c>
      <c r="Z1270">
        <v>260.39999999999998</v>
      </c>
      <c r="AA1270">
        <v>10</v>
      </c>
    </row>
    <row r="1271" spans="1:27" x14ac:dyDescent="0.25">
      <c r="A1271" s="1">
        <v>45418</v>
      </c>
      <c r="B1271">
        <v>174</v>
      </c>
      <c r="C1271">
        <v>5</v>
      </c>
      <c r="D1271">
        <v>5</v>
      </c>
      <c r="E1271">
        <v>2</v>
      </c>
      <c r="F1271">
        <v>5</v>
      </c>
      <c r="G1271">
        <v>2</v>
      </c>
      <c r="I1271">
        <v>40</v>
      </c>
      <c r="J1271" t="s">
        <v>3</v>
      </c>
      <c r="K1271">
        <v>43</v>
      </c>
      <c r="L1271" t="s">
        <v>42</v>
      </c>
      <c r="M1271" t="s">
        <v>47</v>
      </c>
      <c r="N1271" t="s">
        <v>486</v>
      </c>
      <c r="O1271">
        <v>470</v>
      </c>
      <c r="P1271">
        <v>113</v>
      </c>
      <c r="R1271" t="s">
        <v>488</v>
      </c>
      <c r="S1271">
        <v>2</v>
      </c>
      <c r="T1271" t="s">
        <v>494</v>
      </c>
      <c r="U1271" t="s">
        <v>495</v>
      </c>
      <c r="V1271" t="s">
        <v>489</v>
      </c>
      <c r="Y1271" t="s">
        <v>493</v>
      </c>
      <c r="Z1271">
        <v>429.1</v>
      </c>
      <c r="AA1271">
        <v>30</v>
      </c>
    </row>
    <row r="1272" spans="1:27" x14ac:dyDescent="0.25">
      <c r="A1272" s="1">
        <v>45419</v>
      </c>
      <c r="B1272">
        <v>4544</v>
      </c>
      <c r="C1272">
        <v>5</v>
      </c>
      <c r="D1272">
        <v>3</v>
      </c>
      <c r="E1272">
        <v>2</v>
      </c>
      <c r="F1272">
        <v>5</v>
      </c>
      <c r="G1272">
        <v>3</v>
      </c>
      <c r="I1272">
        <v>1</v>
      </c>
      <c r="J1272" t="s">
        <v>7</v>
      </c>
      <c r="K1272">
        <v>51</v>
      </c>
      <c r="L1272" t="s">
        <v>42</v>
      </c>
      <c r="M1272" t="s">
        <v>49</v>
      </c>
      <c r="N1272" t="s">
        <v>486</v>
      </c>
      <c r="O1272">
        <v>613</v>
      </c>
      <c r="P1272">
        <v>153</v>
      </c>
      <c r="Q1272" s="1">
        <v>45429</v>
      </c>
      <c r="R1272" t="s">
        <v>495</v>
      </c>
      <c r="S1272">
        <v>1</v>
      </c>
      <c r="T1272" t="s">
        <v>492</v>
      </c>
      <c r="U1272" t="s">
        <v>495</v>
      </c>
      <c r="V1272" t="s">
        <v>489</v>
      </c>
      <c r="Y1272" t="s">
        <v>490</v>
      </c>
      <c r="Z1272">
        <v>536.20000000000005</v>
      </c>
      <c r="AA1272">
        <v>0</v>
      </c>
    </row>
    <row r="1273" spans="1:27" x14ac:dyDescent="0.25">
      <c r="A1273" s="1">
        <v>45419</v>
      </c>
      <c r="B1273">
        <v>983</v>
      </c>
      <c r="C1273">
        <v>1</v>
      </c>
      <c r="D1273">
        <v>2</v>
      </c>
      <c r="E1273">
        <v>1</v>
      </c>
      <c r="F1273">
        <v>2</v>
      </c>
      <c r="G1273">
        <v>1</v>
      </c>
      <c r="I1273">
        <v>22</v>
      </c>
      <c r="J1273" t="s">
        <v>16</v>
      </c>
      <c r="K1273">
        <v>76</v>
      </c>
      <c r="L1273" t="s">
        <v>42</v>
      </c>
      <c r="M1273" t="s">
        <v>47</v>
      </c>
      <c r="N1273" t="s">
        <v>491</v>
      </c>
      <c r="O1273">
        <v>547</v>
      </c>
      <c r="P1273">
        <v>54</v>
      </c>
      <c r="R1273" t="s">
        <v>488</v>
      </c>
      <c r="S1273">
        <v>2</v>
      </c>
      <c r="T1273" t="s">
        <v>487</v>
      </c>
      <c r="U1273" t="s">
        <v>495</v>
      </c>
      <c r="V1273" t="s">
        <v>489</v>
      </c>
      <c r="Y1273" t="s">
        <v>493</v>
      </c>
      <c r="Z1273">
        <v>441.7</v>
      </c>
      <c r="AA1273">
        <v>30</v>
      </c>
    </row>
    <row r="1274" spans="1:27" x14ac:dyDescent="0.25">
      <c r="A1274" s="1">
        <v>45667</v>
      </c>
      <c r="B1274">
        <v>3605</v>
      </c>
      <c r="C1274">
        <v>1</v>
      </c>
      <c r="D1274">
        <v>2</v>
      </c>
      <c r="E1274">
        <v>2</v>
      </c>
      <c r="F1274">
        <v>5</v>
      </c>
      <c r="G1274">
        <v>3</v>
      </c>
      <c r="I1274">
        <v>10</v>
      </c>
      <c r="J1274" t="s">
        <v>5</v>
      </c>
      <c r="K1274">
        <v>47</v>
      </c>
      <c r="L1274" t="s">
        <v>42</v>
      </c>
      <c r="M1274" t="s">
        <v>53</v>
      </c>
      <c r="N1274" t="s">
        <v>492</v>
      </c>
      <c r="O1274">
        <v>296</v>
      </c>
      <c r="P1274">
        <v>59</v>
      </c>
      <c r="Q1274" s="1">
        <v>45686</v>
      </c>
      <c r="R1274" t="s">
        <v>495</v>
      </c>
      <c r="S1274">
        <v>6</v>
      </c>
      <c r="T1274" t="s">
        <v>492</v>
      </c>
      <c r="U1274" t="s">
        <v>488</v>
      </c>
      <c r="V1274" t="s">
        <v>497</v>
      </c>
      <c r="Y1274" t="s">
        <v>490</v>
      </c>
      <c r="Z1274">
        <v>248.5</v>
      </c>
      <c r="AA1274">
        <v>0</v>
      </c>
    </row>
    <row r="1275" spans="1:27" x14ac:dyDescent="0.25">
      <c r="A1275" s="1">
        <v>45419</v>
      </c>
      <c r="B1275">
        <v>2619</v>
      </c>
      <c r="C1275">
        <v>1</v>
      </c>
      <c r="D1275">
        <v>1</v>
      </c>
      <c r="E1275">
        <v>4</v>
      </c>
      <c r="F1275">
        <v>5</v>
      </c>
      <c r="G1275">
        <v>1</v>
      </c>
      <c r="I1275">
        <v>12</v>
      </c>
      <c r="J1275" t="s">
        <v>5</v>
      </c>
      <c r="K1275">
        <v>76</v>
      </c>
      <c r="L1275" t="s">
        <v>42</v>
      </c>
      <c r="M1275" t="s">
        <v>47</v>
      </c>
      <c r="N1275" t="s">
        <v>486</v>
      </c>
      <c r="O1275">
        <v>741</v>
      </c>
      <c r="P1275">
        <v>145</v>
      </c>
      <c r="Q1275" s="1">
        <v>45428</v>
      </c>
      <c r="R1275" t="s">
        <v>495</v>
      </c>
      <c r="S1275">
        <v>2</v>
      </c>
      <c r="T1275" t="s">
        <v>492</v>
      </c>
      <c r="U1275" t="s">
        <v>495</v>
      </c>
      <c r="V1275" t="s">
        <v>489</v>
      </c>
      <c r="Y1275" t="s">
        <v>490</v>
      </c>
      <c r="AA1275">
        <v>0</v>
      </c>
    </row>
    <row r="1276" spans="1:27" x14ac:dyDescent="0.25">
      <c r="A1276" s="1">
        <v>45667</v>
      </c>
      <c r="B1276">
        <v>821</v>
      </c>
      <c r="C1276">
        <v>1</v>
      </c>
      <c r="D1276">
        <v>2</v>
      </c>
      <c r="E1276">
        <v>2</v>
      </c>
      <c r="F1276">
        <v>5</v>
      </c>
      <c r="G1276">
        <v>3</v>
      </c>
      <c r="I1276">
        <v>4</v>
      </c>
      <c r="J1276" t="s">
        <v>7</v>
      </c>
      <c r="K1276">
        <v>51</v>
      </c>
      <c r="L1276" t="s">
        <v>42</v>
      </c>
      <c r="M1276" t="s">
        <v>47</v>
      </c>
      <c r="N1276" t="s">
        <v>486</v>
      </c>
      <c r="O1276">
        <v>221</v>
      </c>
      <c r="P1276">
        <v>95</v>
      </c>
      <c r="Q1276" s="1">
        <v>45683</v>
      </c>
      <c r="R1276" t="s">
        <v>495</v>
      </c>
      <c r="S1276">
        <v>2</v>
      </c>
      <c r="T1276" t="s">
        <v>492</v>
      </c>
      <c r="U1276" t="s">
        <v>495</v>
      </c>
      <c r="V1276" t="s">
        <v>489</v>
      </c>
      <c r="Y1276" t="s">
        <v>490</v>
      </c>
      <c r="AA1276">
        <v>0</v>
      </c>
    </row>
    <row r="1277" spans="1:27" x14ac:dyDescent="0.25">
      <c r="A1277" s="1">
        <v>45419</v>
      </c>
      <c r="B1277">
        <v>1459</v>
      </c>
      <c r="C1277">
        <v>4</v>
      </c>
      <c r="D1277">
        <v>1</v>
      </c>
      <c r="E1277">
        <v>2</v>
      </c>
      <c r="F1277">
        <v>2</v>
      </c>
      <c r="G1277">
        <v>1</v>
      </c>
      <c r="I1277">
        <v>39</v>
      </c>
      <c r="J1277" t="s">
        <v>3</v>
      </c>
      <c r="K1277">
        <v>23</v>
      </c>
      <c r="L1277" t="s">
        <v>42</v>
      </c>
      <c r="M1277" t="s">
        <v>47</v>
      </c>
      <c r="N1277" t="s">
        <v>486</v>
      </c>
      <c r="O1277">
        <v>262</v>
      </c>
      <c r="P1277">
        <v>187</v>
      </c>
      <c r="Q1277" s="1">
        <v>45427</v>
      </c>
      <c r="R1277" t="s">
        <v>495</v>
      </c>
      <c r="S1277">
        <v>2</v>
      </c>
      <c r="T1277" t="s">
        <v>487</v>
      </c>
      <c r="U1277" t="s">
        <v>495</v>
      </c>
      <c r="V1277" t="s">
        <v>489</v>
      </c>
      <c r="Y1277" t="s">
        <v>490</v>
      </c>
      <c r="Z1277">
        <v>314.3</v>
      </c>
      <c r="AA1277">
        <v>0</v>
      </c>
    </row>
    <row r="1278" spans="1:27" x14ac:dyDescent="0.25">
      <c r="A1278" s="1">
        <v>45667</v>
      </c>
      <c r="B1278">
        <v>3436</v>
      </c>
      <c r="C1278">
        <v>1</v>
      </c>
      <c r="D1278">
        <v>4</v>
      </c>
      <c r="E1278">
        <v>2</v>
      </c>
      <c r="F1278">
        <v>5</v>
      </c>
      <c r="G1278">
        <v>1</v>
      </c>
      <c r="I1278">
        <v>10</v>
      </c>
      <c r="J1278" t="s">
        <v>5</v>
      </c>
      <c r="K1278">
        <v>41</v>
      </c>
      <c r="L1278" t="s">
        <v>42</v>
      </c>
      <c r="M1278" t="s">
        <v>49</v>
      </c>
      <c r="N1278" t="s">
        <v>486</v>
      </c>
      <c r="O1278">
        <v>273</v>
      </c>
      <c r="P1278">
        <v>162</v>
      </c>
      <c r="Q1278" s="1">
        <v>45674</v>
      </c>
      <c r="R1278" t="s">
        <v>495</v>
      </c>
      <c r="S1278">
        <v>7</v>
      </c>
      <c r="T1278" t="s">
        <v>487</v>
      </c>
      <c r="U1278" t="s">
        <v>495</v>
      </c>
      <c r="V1278" t="s">
        <v>489</v>
      </c>
      <c r="Y1278" t="s">
        <v>490</v>
      </c>
      <c r="Z1278">
        <v>304.5</v>
      </c>
      <c r="AA1278">
        <v>0</v>
      </c>
    </row>
    <row r="1279" spans="1:27" x14ac:dyDescent="0.25">
      <c r="A1279" s="1">
        <v>45667</v>
      </c>
      <c r="B1279">
        <v>1794</v>
      </c>
      <c r="C1279">
        <v>1</v>
      </c>
      <c r="D1279">
        <v>1</v>
      </c>
      <c r="E1279">
        <v>2</v>
      </c>
      <c r="F1279">
        <v>4</v>
      </c>
      <c r="G1279">
        <v>2</v>
      </c>
      <c r="I1279">
        <v>10</v>
      </c>
      <c r="J1279" t="s">
        <v>5</v>
      </c>
      <c r="K1279">
        <v>69</v>
      </c>
      <c r="L1279" t="s">
        <v>42</v>
      </c>
      <c r="M1279" t="s">
        <v>43</v>
      </c>
      <c r="N1279" t="s">
        <v>491</v>
      </c>
      <c r="O1279">
        <v>855</v>
      </c>
      <c r="P1279">
        <v>98</v>
      </c>
      <c r="Q1279" s="1">
        <v>45680</v>
      </c>
      <c r="R1279" t="s">
        <v>495</v>
      </c>
      <c r="S1279">
        <v>9</v>
      </c>
      <c r="T1279" t="s">
        <v>492</v>
      </c>
      <c r="U1279" t="s">
        <v>488</v>
      </c>
      <c r="V1279" t="s">
        <v>497</v>
      </c>
      <c r="Y1279" t="s">
        <v>490</v>
      </c>
      <c r="Z1279">
        <v>667.1</v>
      </c>
      <c r="AA1279">
        <v>0</v>
      </c>
    </row>
    <row r="1280" spans="1:27" x14ac:dyDescent="0.25">
      <c r="A1280" s="1">
        <v>45666</v>
      </c>
      <c r="B1280">
        <v>1602</v>
      </c>
      <c r="C1280">
        <v>1</v>
      </c>
      <c r="D1280">
        <v>2</v>
      </c>
      <c r="E1280">
        <v>2</v>
      </c>
      <c r="F1280">
        <v>5</v>
      </c>
      <c r="G1280">
        <v>2</v>
      </c>
      <c r="I1280">
        <v>4</v>
      </c>
      <c r="J1280" t="s">
        <v>7</v>
      </c>
      <c r="K1280">
        <v>33</v>
      </c>
      <c r="L1280" t="s">
        <v>42</v>
      </c>
      <c r="M1280" t="s">
        <v>43</v>
      </c>
      <c r="N1280" t="s">
        <v>491</v>
      </c>
      <c r="O1280">
        <v>174</v>
      </c>
      <c r="P1280">
        <v>80</v>
      </c>
      <c r="Q1280" s="1">
        <v>45686</v>
      </c>
      <c r="R1280" t="s">
        <v>495</v>
      </c>
      <c r="S1280">
        <v>7</v>
      </c>
      <c r="T1280" t="s">
        <v>492</v>
      </c>
      <c r="U1280" t="s">
        <v>488</v>
      </c>
      <c r="V1280" t="s">
        <v>497</v>
      </c>
      <c r="Y1280" t="s">
        <v>490</v>
      </c>
      <c r="AA1280">
        <v>0</v>
      </c>
    </row>
    <row r="1281" spans="1:27" x14ac:dyDescent="0.25">
      <c r="A1281" s="1">
        <v>45666</v>
      </c>
      <c r="B1281">
        <v>1575</v>
      </c>
      <c r="C1281">
        <v>1</v>
      </c>
      <c r="D1281">
        <v>3</v>
      </c>
      <c r="E1281">
        <v>2</v>
      </c>
      <c r="F1281">
        <v>1</v>
      </c>
      <c r="G1281">
        <v>3</v>
      </c>
      <c r="I1281">
        <v>10</v>
      </c>
      <c r="J1281" t="s">
        <v>5</v>
      </c>
      <c r="K1281">
        <v>20</v>
      </c>
      <c r="L1281" t="s">
        <v>42</v>
      </c>
      <c r="M1281" t="s">
        <v>49</v>
      </c>
      <c r="N1281" t="s">
        <v>492</v>
      </c>
      <c r="O1281">
        <v>130</v>
      </c>
      <c r="P1281">
        <v>96</v>
      </c>
      <c r="Q1281" s="1">
        <v>45675</v>
      </c>
      <c r="R1281" t="s">
        <v>495</v>
      </c>
      <c r="S1281">
        <v>9</v>
      </c>
      <c r="T1281" t="s">
        <v>494</v>
      </c>
      <c r="U1281" t="s">
        <v>488</v>
      </c>
      <c r="V1281" t="s">
        <v>497</v>
      </c>
      <c r="Y1281" t="s">
        <v>490</v>
      </c>
      <c r="Z1281">
        <v>158.19999999999999</v>
      </c>
      <c r="AA1281">
        <v>0</v>
      </c>
    </row>
    <row r="1282" spans="1:27" x14ac:dyDescent="0.25">
      <c r="A1282" s="1">
        <v>45666</v>
      </c>
      <c r="B1282">
        <v>4900</v>
      </c>
      <c r="C1282">
        <v>1</v>
      </c>
      <c r="D1282">
        <v>3</v>
      </c>
      <c r="E1282">
        <v>2</v>
      </c>
      <c r="F1282">
        <v>1</v>
      </c>
      <c r="G1282">
        <v>3</v>
      </c>
      <c r="I1282">
        <v>10</v>
      </c>
      <c r="J1282" t="s">
        <v>5</v>
      </c>
      <c r="K1282">
        <v>46</v>
      </c>
      <c r="L1282" t="s">
        <v>42</v>
      </c>
      <c r="M1282" t="s">
        <v>43</v>
      </c>
      <c r="N1282" t="s">
        <v>491</v>
      </c>
      <c r="O1282">
        <v>749</v>
      </c>
      <c r="P1282">
        <v>112</v>
      </c>
      <c r="R1282" t="s">
        <v>488</v>
      </c>
      <c r="S1282">
        <v>8</v>
      </c>
      <c r="T1282" t="s">
        <v>487</v>
      </c>
      <c r="U1282" t="s">
        <v>488</v>
      </c>
      <c r="V1282" t="s">
        <v>497</v>
      </c>
      <c r="W1282" s="1">
        <v>45673</v>
      </c>
      <c r="X1282" s="1">
        <v>45666</v>
      </c>
      <c r="Y1282" t="s">
        <v>498</v>
      </c>
      <c r="Z1282">
        <v>609.70000000000005</v>
      </c>
      <c r="AA1282">
        <v>10</v>
      </c>
    </row>
    <row r="1283" spans="1:27" x14ac:dyDescent="0.25">
      <c r="A1283" s="1">
        <v>45666</v>
      </c>
      <c r="B1283">
        <v>1001</v>
      </c>
      <c r="C1283">
        <v>1</v>
      </c>
      <c r="D1283">
        <v>1</v>
      </c>
      <c r="E1283">
        <v>2</v>
      </c>
      <c r="F1283">
        <v>5</v>
      </c>
      <c r="G1283">
        <v>1</v>
      </c>
      <c r="I1283">
        <v>4</v>
      </c>
      <c r="J1283" t="s">
        <v>7</v>
      </c>
      <c r="K1283">
        <v>21</v>
      </c>
      <c r="L1283" t="s">
        <v>42</v>
      </c>
      <c r="M1283" t="s">
        <v>60</v>
      </c>
      <c r="N1283" t="s">
        <v>491</v>
      </c>
      <c r="O1283">
        <v>214</v>
      </c>
      <c r="P1283">
        <v>137</v>
      </c>
      <c r="Q1283" s="1">
        <v>45695</v>
      </c>
      <c r="R1283" t="s">
        <v>495</v>
      </c>
      <c r="S1283">
        <v>7</v>
      </c>
      <c r="T1283" t="s">
        <v>494</v>
      </c>
      <c r="U1283" t="s">
        <v>488</v>
      </c>
      <c r="V1283" t="s">
        <v>489</v>
      </c>
      <c r="Y1283" t="s">
        <v>490</v>
      </c>
      <c r="Z1283">
        <v>245.7</v>
      </c>
      <c r="AA1283">
        <v>0</v>
      </c>
    </row>
    <row r="1284" spans="1:27" x14ac:dyDescent="0.25">
      <c r="A1284" s="1">
        <v>45420</v>
      </c>
      <c r="B1284">
        <v>390</v>
      </c>
      <c r="C1284">
        <v>3</v>
      </c>
      <c r="D1284">
        <v>2</v>
      </c>
      <c r="E1284">
        <v>2</v>
      </c>
      <c r="F1284">
        <v>2</v>
      </c>
      <c r="G1284">
        <v>1</v>
      </c>
      <c r="I1284">
        <v>18</v>
      </c>
      <c r="J1284" t="s">
        <v>14</v>
      </c>
      <c r="K1284">
        <v>23</v>
      </c>
      <c r="L1284" t="s">
        <v>42</v>
      </c>
      <c r="M1284" t="s">
        <v>49</v>
      </c>
      <c r="N1284" t="s">
        <v>486</v>
      </c>
      <c r="O1284">
        <v>762</v>
      </c>
      <c r="P1284">
        <v>131</v>
      </c>
      <c r="Q1284" s="1">
        <v>45442</v>
      </c>
      <c r="R1284" t="s">
        <v>495</v>
      </c>
      <c r="S1284">
        <v>1</v>
      </c>
      <c r="T1284" t="s">
        <v>487</v>
      </c>
      <c r="U1284" t="s">
        <v>495</v>
      </c>
      <c r="V1284" t="s">
        <v>489</v>
      </c>
      <c r="Y1284" t="s">
        <v>490</v>
      </c>
      <c r="Z1284">
        <v>625.1</v>
      </c>
      <c r="AA1284">
        <v>0</v>
      </c>
    </row>
    <row r="1285" spans="1:27" x14ac:dyDescent="0.25">
      <c r="A1285" s="1">
        <v>45666</v>
      </c>
      <c r="B1285">
        <v>1832</v>
      </c>
      <c r="C1285">
        <v>1</v>
      </c>
      <c r="D1285">
        <v>1</v>
      </c>
      <c r="E1285">
        <v>2</v>
      </c>
      <c r="F1285">
        <v>1</v>
      </c>
      <c r="G1285">
        <v>3</v>
      </c>
      <c r="I1285">
        <v>10</v>
      </c>
      <c r="J1285" t="s">
        <v>5</v>
      </c>
      <c r="K1285">
        <v>24</v>
      </c>
      <c r="L1285" t="s">
        <v>42</v>
      </c>
      <c r="M1285" t="s">
        <v>53</v>
      </c>
      <c r="N1285" t="s">
        <v>491</v>
      </c>
      <c r="O1285">
        <v>456</v>
      </c>
      <c r="P1285">
        <v>169</v>
      </c>
      <c r="R1285" t="s">
        <v>488</v>
      </c>
      <c r="S1285">
        <v>4</v>
      </c>
      <c r="T1285" t="s">
        <v>487</v>
      </c>
      <c r="U1285" t="s">
        <v>488</v>
      </c>
      <c r="V1285" t="s">
        <v>497</v>
      </c>
      <c r="W1285" s="1">
        <v>45675</v>
      </c>
      <c r="X1285" s="1">
        <v>45666</v>
      </c>
      <c r="Y1285" t="s">
        <v>496</v>
      </c>
      <c r="Z1285">
        <v>472.5</v>
      </c>
      <c r="AA1285">
        <v>50</v>
      </c>
    </row>
    <row r="1286" spans="1:27" x14ac:dyDescent="0.25">
      <c r="A1286" s="1">
        <v>45420</v>
      </c>
      <c r="B1286">
        <v>3927</v>
      </c>
      <c r="C1286">
        <v>3</v>
      </c>
      <c r="D1286">
        <v>5</v>
      </c>
      <c r="E1286">
        <v>5</v>
      </c>
      <c r="F1286">
        <v>5</v>
      </c>
      <c r="G1286">
        <v>2</v>
      </c>
      <c r="I1286">
        <v>11</v>
      </c>
      <c r="J1286" t="s">
        <v>5</v>
      </c>
      <c r="K1286">
        <v>72</v>
      </c>
      <c r="L1286" t="s">
        <v>42</v>
      </c>
      <c r="M1286" t="s">
        <v>49</v>
      </c>
      <c r="N1286" t="s">
        <v>491</v>
      </c>
      <c r="O1286">
        <v>979</v>
      </c>
      <c r="P1286">
        <v>162</v>
      </c>
      <c r="R1286" t="s">
        <v>488</v>
      </c>
      <c r="S1286">
        <v>1</v>
      </c>
      <c r="T1286" t="s">
        <v>494</v>
      </c>
      <c r="U1286" t="s">
        <v>488</v>
      </c>
      <c r="V1286" t="s">
        <v>489</v>
      </c>
      <c r="Y1286" t="s">
        <v>498</v>
      </c>
      <c r="Z1286">
        <v>805.7</v>
      </c>
      <c r="AA1286">
        <v>10</v>
      </c>
    </row>
    <row r="1287" spans="1:27" x14ac:dyDescent="0.25">
      <c r="A1287" s="1">
        <v>45665</v>
      </c>
      <c r="B1287">
        <v>741</v>
      </c>
      <c r="C1287">
        <v>1</v>
      </c>
      <c r="D1287">
        <v>1</v>
      </c>
      <c r="E1287">
        <v>2</v>
      </c>
      <c r="F1287">
        <v>3</v>
      </c>
      <c r="G1287">
        <v>1</v>
      </c>
      <c r="I1287">
        <v>4</v>
      </c>
      <c r="J1287" t="s">
        <v>7</v>
      </c>
      <c r="K1287">
        <v>72</v>
      </c>
      <c r="L1287" t="s">
        <v>42</v>
      </c>
      <c r="M1287" t="s">
        <v>60</v>
      </c>
      <c r="N1287" t="s">
        <v>491</v>
      </c>
      <c r="O1287">
        <v>557</v>
      </c>
      <c r="P1287">
        <v>128</v>
      </c>
      <c r="R1287" t="s">
        <v>488</v>
      </c>
      <c r="S1287">
        <v>8</v>
      </c>
      <c r="T1287" t="s">
        <v>492</v>
      </c>
      <c r="U1287" t="s">
        <v>488</v>
      </c>
      <c r="V1287" t="s">
        <v>489</v>
      </c>
      <c r="W1287" s="1">
        <v>45671</v>
      </c>
      <c r="X1287" s="1">
        <v>45665</v>
      </c>
      <c r="Y1287" t="s">
        <v>493</v>
      </c>
      <c r="Z1287">
        <v>500.5</v>
      </c>
      <c r="AA1287">
        <v>30</v>
      </c>
    </row>
    <row r="1288" spans="1:27" x14ac:dyDescent="0.25">
      <c r="A1288" s="1">
        <v>45420</v>
      </c>
      <c r="B1288">
        <v>1931</v>
      </c>
      <c r="C1288">
        <v>3</v>
      </c>
      <c r="D1288">
        <v>2</v>
      </c>
      <c r="E1288">
        <v>2</v>
      </c>
      <c r="F1288">
        <v>2</v>
      </c>
      <c r="G1288">
        <v>2</v>
      </c>
      <c r="I1288">
        <v>26</v>
      </c>
      <c r="J1288" t="s">
        <v>12</v>
      </c>
      <c r="K1288">
        <v>21</v>
      </c>
      <c r="L1288" t="s">
        <v>42</v>
      </c>
      <c r="M1288" t="s">
        <v>49</v>
      </c>
      <c r="N1288" t="s">
        <v>486</v>
      </c>
      <c r="O1288">
        <v>126</v>
      </c>
      <c r="P1288">
        <v>114</v>
      </c>
      <c r="Q1288" s="1">
        <v>45442</v>
      </c>
      <c r="R1288" t="s">
        <v>495</v>
      </c>
      <c r="S1288">
        <v>1</v>
      </c>
      <c r="T1288" t="s">
        <v>492</v>
      </c>
      <c r="U1288" t="s">
        <v>495</v>
      </c>
      <c r="V1288" t="s">
        <v>489</v>
      </c>
      <c r="Y1288" t="s">
        <v>490</v>
      </c>
      <c r="Z1288">
        <v>168</v>
      </c>
      <c r="AA1288">
        <v>0</v>
      </c>
    </row>
    <row r="1289" spans="1:27" x14ac:dyDescent="0.25">
      <c r="A1289" s="1">
        <v>45665</v>
      </c>
      <c r="B1289">
        <v>2080</v>
      </c>
      <c r="C1289">
        <v>1</v>
      </c>
      <c r="D1289">
        <v>2</v>
      </c>
      <c r="E1289">
        <v>2</v>
      </c>
      <c r="F1289">
        <v>5</v>
      </c>
      <c r="G1289">
        <v>2</v>
      </c>
      <c r="I1289">
        <v>10</v>
      </c>
      <c r="J1289" t="s">
        <v>5</v>
      </c>
      <c r="K1289">
        <v>34</v>
      </c>
      <c r="L1289" t="s">
        <v>42</v>
      </c>
      <c r="M1289" t="s">
        <v>60</v>
      </c>
      <c r="N1289" t="s">
        <v>491</v>
      </c>
      <c r="O1289">
        <v>890</v>
      </c>
      <c r="P1289">
        <v>23</v>
      </c>
      <c r="Q1289" s="1">
        <v>45677</v>
      </c>
      <c r="R1289" t="s">
        <v>495</v>
      </c>
      <c r="S1289">
        <v>5</v>
      </c>
      <c r="T1289" t="s">
        <v>487</v>
      </c>
      <c r="U1289" t="s">
        <v>488</v>
      </c>
      <c r="V1289" t="s">
        <v>489</v>
      </c>
      <c r="Y1289" t="s">
        <v>490</v>
      </c>
      <c r="Z1289">
        <v>639.1</v>
      </c>
      <c r="AA1289">
        <v>0</v>
      </c>
    </row>
    <row r="1290" spans="1:27" x14ac:dyDescent="0.25">
      <c r="A1290" s="1">
        <v>45665</v>
      </c>
      <c r="B1290">
        <v>2277</v>
      </c>
      <c r="C1290">
        <v>1</v>
      </c>
      <c r="D1290">
        <v>5</v>
      </c>
      <c r="E1290">
        <v>2</v>
      </c>
      <c r="F1290">
        <v>1</v>
      </c>
      <c r="G1290">
        <v>3</v>
      </c>
      <c r="I1290">
        <v>4</v>
      </c>
      <c r="J1290" t="s">
        <v>7</v>
      </c>
      <c r="K1290">
        <v>74</v>
      </c>
      <c r="L1290" t="s">
        <v>42</v>
      </c>
      <c r="M1290" t="s">
        <v>53</v>
      </c>
      <c r="N1290" t="s">
        <v>492</v>
      </c>
      <c r="O1290">
        <v>458</v>
      </c>
      <c r="P1290">
        <v>158</v>
      </c>
      <c r="R1290" t="s">
        <v>488</v>
      </c>
      <c r="S1290">
        <v>7</v>
      </c>
      <c r="T1290" t="s">
        <v>492</v>
      </c>
      <c r="U1290" t="s">
        <v>488</v>
      </c>
      <c r="V1290" t="s">
        <v>497</v>
      </c>
      <c r="W1290" s="1">
        <v>45673</v>
      </c>
      <c r="X1290" s="1">
        <v>45665</v>
      </c>
      <c r="Y1290" t="s">
        <v>493</v>
      </c>
      <c r="Z1290">
        <v>452.2</v>
      </c>
      <c r="AA1290">
        <v>30</v>
      </c>
    </row>
    <row r="1291" spans="1:27" x14ac:dyDescent="0.25">
      <c r="A1291" s="1">
        <v>45420</v>
      </c>
      <c r="B1291">
        <v>376</v>
      </c>
      <c r="C1291">
        <v>1</v>
      </c>
      <c r="D1291">
        <v>3</v>
      </c>
      <c r="E1291">
        <v>2</v>
      </c>
      <c r="F1291">
        <v>2</v>
      </c>
      <c r="G1291">
        <v>2</v>
      </c>
      <c r="I1291">
        <v>28</v>
      </c>
      <c r="J1291" t="s">
        <v>12</v>
      </c>
      <c r="K1291">
        <v>79</v>
      </c>
      <c r="L1291" t="s">
        <v>42</v>
      </c>
      <c r="M1291" t="s">
        <v>47</v>
      </c>
      <c r="N1291" t="s">
        <v>486</v>
      </c>
      <c r="O1291">
        <v>529</v>
      </c>
      <c r="P1291">
        <v>38</v>
      </c>
      <c r="Q1291" s="1">
        <v>45433</v>
      </c>
      <c r="R1291" t="s">
        <v>495</v>
      </c>
      <c r="S1291">
        <v>2</v>
      </c>
      <c r="T1291" t="s">
        <v>494</v>
      </c>
      <c r="U1291" t="s">
        <v>495</v>
      </c>
      <c r="V1291" t="s">
        <v>489</v>
      </c>
      <c r="Y1291" t="s">
        <v>490</v>
      </c>
      <c r="AA1291">
        <v>0</v>
      </c>
    </row>
    <row r="1292" spans="1:27" x14ac:dyDescent="0.25">
      <c r="A1292" s="1">
        <v>45665</v>
      </c>
      <c r="B1292">
        <v>1229</v>
      </c>
      <c r="C1292">
        <v>1</v>
      </c>
      <c r="D1292">
        <v>3</v>
      </c>
      <c r="E1292">
        <v>2</v>
      </c>
      <c r="F1292">
        <v>5</v>
      </c>
      <c r="G1292">
        <v>3</v>
      </c>
      <c r="I1292">
        <v>10</v>
      </c>
      <c r="J1292" t="s">
        <v>5</v>
      </c>
      <c r="K1292">
        <v>27</v>
      </c>
      <c r="L1292" t="s">
        <v>42</v>
      </c>
      <c r="M1292" t="s">
        <v>43</v>
      </c>
      <c r="N1292" t="s">
        <v>491</v>
      </c>
      <c r="O1292">
        <v>337</v>
      </c>
      <c r="P1292">
        <v>144</v>
      </c>
      <c r="Q1292" s="1">
        <v>45684</v>
      </c>
      <c r="R1292" t="s">
        <v>495</v>
      </c>
      <c r="S1292">
        <v>3</v>
      </c>
      <c r="T1292" t="s">
        <v>492</v>
      </c>
      <c r="U1292" t="s">
        <v>488</v>
      </c>
      <c r="V1292" t="s">
        <v>497</v>
      </c>
      <c r="Y1292" t="s">
        <v>490</v>
      </c>
      <c r="Z1292">
        <v>336.7</v>
      </c>
      <c r="AA1292">
        <v>0</v>
      </c>
    </row>
    <row r="1293" spans="1:27" x14ac:dyDescent="0.25">
      <c r="A1293" s="1">
        <v>45664</v>
      </c>
      <c r="B1293">
        <v>3979</v>
      </c>
      <c r="C1293">
        <v>1</v>
      </c>
      <c r="D1293">
        <v>3</v>
      </c>
      <c r="E1293">
        <v>2</v>
      </c>
      <c r="F1293">
        <v>4</v>
      </c>
      <c r="G1293">
        <v>3</v>
      </c>
      <c r="I1293">
        <v>4</v>
      </c>
      <c r="J1293" t="s">
        <v>7</v>
      </c>
      <c r="K1293">
        <v>38</v>
      </c>
      <c r="L1293" t="s">
        <v>42</v>
      </c>
      <c r="M1293" t="s">
        <v>60</v>
      </c>
      <c r="N1293" t="s">
        <v>491</v>
      </c>
      <c r="O1293">
        <v>93</v>
      </c>
      <c r="P1293">
        <v>81</v>
      </c>
      <c r="Q1293" s="1">
        <v>45688</v>
      </c>
      <c r="R1293" t="s">
        <v>495</v>
      </c>
      <c r="S1293">
        <v>7</v>
      </c>
      <c r="T1293" t="s">
        <v>487</v>
      </c>
      <c r="U1293" t="s">
        <v>488</v>
      </c>
      <c r="V1293" t="s">
        <v>489</v>
      </c>
      <c r="Y1293" t="s">
        <v>490</v>
      </c>
      <c r="Z1293">
        <v>121.8</v>
      </c>
      <c r="AA1293">
        <v>0</v>
      </c>
    </row>
    <row r="1294" spans="1:27" x14ac:dyDescent="0.25">
      <c r="A1294" s="1">
        <v>45664</v>
      </c>
      <c r="B1294">
        <v>452</v>
      </c>
      <c r="C1294">
        <v>1</v>
      </c>
      <c r="D1294">
        <v>5</v>
      </c>
      <c r="E1294">
        <v>2</v>
      </c>
      <c r="F1294">
        <v>2</v>
      </c>
      <c r="G1294">
        <v>1</v>
      </c>
      <c r="I1294">
        <v>10</v>
      </c>
      <c r="J1294" t="s">
        <v>5</v>
      </c>
      <c r="K1294">
        <v>56</v>
      </c>
      <c r="L1294" t="s">
        <v>42</v>
      </c>
      <c r="M1294" t="s">
        <v>53</v>
      </c>
      <c r="N1294" t="s">
        <v>492</v>
      </c>
      <c r="O1294">
        <v>652</v>
      </c>
      <c r="P1294">
        <v>61</v>
      </c>
      <c r="Q1294" s="1">
        <v>45682</v>
      </c>
      <c r="R1294" t="s">
        <v>495</v>
      </c>
      <c r="S1294">
        <v>8</v>
      </c>
      <c r="T1294" t="s">
        <v>492</v>
      </c>
      <c r="U1294" t="s">
        <v>488</v>
      </c>
      <c r="V1294" t="s">
        <v>497</v>
      </c>
      <c r="Y1294" t="s">
        <v>490</v>
      </c>
      <c r="Z1294">
        <v>499.1</v>
      </c>
      <c r="AA1294">
        <v>0</v>
      </c>
    </row>
    <row r="1295" spans="1:27" x14ac:dyDescent="0.25">
      <c r="A1295" s="1">
        <v>45421</v>
      </c>
      <c r="B1295">
        <v>4374</v>
      </c>
      <c r="C1295">
        <v>5</v>
      </c>
      <c r="D1295">
        <v>4</v>
      </c>
      <c r="E1295">
        <v>1</v>
      </c>
      <c r="F1295">
        <v>5</v>
      </c>
      <c r="G1295">
        <v>2</v>
      </c>
      <c r="I1295">
        <v>39</v>
      </c>
      <c r="J1295" t="s">
        <v>3</v>
      </c>
      <c r="K1295">
        <v>41</v>
      </c>
      <c r="L1295" t="s">
        <v>42</v>
      </c>
      <c r="M1295" t="s">
        <v>47</v>
      </c>
      <c r="N1295" t="s">
        <v>491</v>
      </c>
      <c r="O1295">
        <v>322</v>
      </c>
      <c r="P1295">
        <v>137</v>
      </c>
      <c r="R1295" t="s">
        <v>488</v>
      </c>
      <c r="S1295">
        <v>2</v>
      </c>
      <c r="T1295" t="s">
        <v>487</v>
      </c>
      <c r="U1295" t="s">
        <v>495</v>
      </c>
      <c r="V1295" t="s">
        <v>489</v>
      </c>
      <c r="Y1295" t="s">
        <v>493</v>
      </c>
      <c r="Z1295">
        <v>342.3</v>
      </c>
      <c r="AA1295">
        <v>30</v>
      </c>
    </row>
    <row r="1296" spans="1:27" x14ac:dyDescent="0.25">
      <c r="A1296" s="1">
        <v>45664</v>
      </c>
      <c r="B1296">
        <v>1287</v>
      </c>
      <c r="C1296">
        <v>1</v>
      </c>
      <c r="D1296">
        <v>3</v>
      </c>
      <c r="E1296">
        <v>2</v>
      </c>
      <c r="F1296">
        <v>3</v>
      </c>
      <c r="G1296">
        <v>1</v>
      </c>
      <c r="I1296">
        <v>4</v>
      </c>
      <c r="J1296" t="s">
        <v>7</v>
      </c>
      <c r="K1296">
        <v>57</v>
      </c>
      <c r="L1296" t="s">
        <v>42</v>
      </c>
      <c r="M1296" t="s">
        <v>60</v>
      </c>
      <c r="N1296" t="s">
        <v>492</v>
      </c>
      <c r="O1296">
        <v>335</v>
      </c>
      <c r="P1296">
        <v>175</v>
      </c>
      <c r="R1296" t="s">
        <v>488</v>
      </c>
      <c r="S1296">
        <v>5</v>
      </c>
      <c r="T1296" t="s">
        <v>487</v>
      </c>
      <c r="U1296" t="s">
        <v>488</v>
      </c>
      <c r="V1296" t="s">
        <v>497</v>
      </c>
      <c r="W1296" s="1">
        <v>45667</v>
      </c>
      <c r="X1296" s="1">
        <v>45664</v>
      </c>
      <c r="Y1296" t="s">
        <v>496</v>
      </c>
      <c r="Z1296">
        <v>392</v>
      </c>
      <c r="AA1296">
        <v>50</v>
      </c>
    </row>
    <row r="1297" spans="1:27" x14ac:dyDescent="0.25">
      <c r="A1297" s="1">
        <v>45421</v>
      </c>
      <c r="B1297">
        <v>2187</v>
      </c>
      <c r="C1297">
        <v>5</v>
      </c>
      <c r="D1297">
        <v>2</v>
      </c>
      <c r="E1297">
        <v>5</v>
      </c>
      <c r="F1297">
        <v>2</v>
      </c>
      <c r="G1297">
        <v>2</v>
      </c>
      <c r="I1297">
        <v>31</v>
      </c>
      <c r="J1297" t="s">
        <v>11</v>
      </c>
      <c r="K1297">
        <v>26</v>
      </c>
      <c r="L1297" t="s">
        <v>42</v>
      </c>
      <c r="M1297" t="s">
        <v>47</v>
      </c>
      <c r="N1297" t="s">
        <v>486</v>
      </c>
      <c r="O1297">
        <v>228</v>
      </c>
      <c r="P1297">
        <v>28</v>
      </c>
      <c r="R1297" t="s">
        <v>488</v>
      </c>
      <c r="S1297">
        <v>2</v>
      </c>
      <c r="T1297" t="s">
        <v>492</v>
      </c>
      <c r="U1297" t="s">
        <v>495</v>
      </c>
      <c r="V1297" t="s">
        <v>489</v>
      </c>
      <c r="Y1297" t="s">
        <v>493</v>
      </c>
      <c r="Z1297">
        <v>200.2</v>
      </c>
      <c r="AA1297">
        <v>30</v>
      </c>
    </row>
    <row r="1298" spans="1:27" x14ac:dyDescent="0.25">
      <c r="A1298" s="1">
        <v>45664</v>
      </c>
      <c r="B1298">
        <v>4191</v>
      </c>
      <c r="C1298">
        <v>1</v>
      </c>
      <c r="D1298">
        <v>5</v>
      </c>
      <c r="E1298">
        <v>2</v>
      </c>
      <c r="F1298">
        <v>5</v>
      </c>
      <c r="G1298">
        <v>1</v>
      </c>
      <c r="I1298">
        <v>10</v>
      </c>
      <c r="J1298" t="s">
        <v>5</v>
      </c>
      <c r="K1298">
        <v>71</v>
      </c>
      <c r="L1298" t="s">
        <v>42</v>
      </c>
      <c r="M1298" t="s">
        <v>53</v>
      </c>
      <c r="N1298" t="s">
        <v>491</v>
      </c>
      <c r="O1298">
        <v>564</v>
      </c>
      <c r="P1298">
        <v>97</v>
      </c>
      <c r="R1298" t="s">
        <v>488</v>
      </c>
      <c r="S1298">
        <v>2</v>
      </c>
      <c r="T1298" t="s">
        <v>487</v>
      </c>
      <c r="U1298" t="s">
        <v>488</v>
      </c>
      <c r="V1298" t="s">
        <v>497</v>
      </c>
      <c r="W1298" s="1">
        <v>45665</v>
      </c>
      <c r="X1298" s="1">
        <v>45664</v>
      </c>
      <c r="Y1298" t="s">
        <v>493</v>
      </c>
      <c r="Z1298">
        <v>483.7</v>
      </c>
      <c r="AA1298">
        <v>30</v>
      </c>
    </row>
    <row r="1299" spans="1:27" x14ac:dyDescent="0.25">
      <c r="A1299" s="1">
        <v>45664</v>
      </c>
      <c r="B1299">
        <v>1373</v>
      </c>
      <c r="C1299">
        <v>1</v>
      </c>
      <c r="D1299">
        <v>2</v>
      </c>
      <c r="E1299">
        <v>2</v>
      </c>
      <c r="F1299">
        <v>5</v>
      </c>
      <c r="G1299">
        <v>2</v>
      </c>
      <c r="I1299">
        <v>4</v>
      </c>
      <c r="J1299" t="s">
        <v>7</v>
      </c>
      <c r="K1299">
        <v>38</v>
      </c>
      <c r="L1299" t="s">
        <v>42</v>
      </c>
      <c r="M1299" t="s">
        <v>43</v>
      </c>
      <c r="N1299" t="s">
        <v>492</v>
      </c>
      <c r="O1299">
        <v>388</v>
      </c>
      <c r="P1299">
        <v>186</v>
      </c>
      <c r="Q1299" s="1">
        <v>45689</v>
      </c>
      <c r="R1299" t="s">
        <v>495</v>
      </c>
      <c r="S1299">
        <v>1</v>
      </c>
      <c r="T1299" t="s">
        <v>492</v>
      </c>
      <c r="U1299" t="s">
        <v>488</v>
      </c>
      <c r="V1299" t="s">
        <v>497</v>
      </c>
      <c r="Y1299" t="s">
        <v>490</v>
      </c>
      <c r="Z1299">
        <v>401.8</v>
      </c>
      <c r="AA1299">
        <v>0</v>
      </c>
    </row>
    <row r="1300" spans="1:27" x14ac:dyDescent="0.25">
      <c r="A1300" s="1">
        <v>45421</v>
      </c>
      <c r="B1300">
        <v>853</v>
      </c>
      <c r="C1300">
        <v>5</v>
      </c>
      <c r="D1300">
        <v>1</v>
      </c>
      <c r="E1300">
        <v>3</v>
      </c>
      <c r="F1300">
        <v>5</v>
      </c>
      <c r="G1300">
        <v>3</v>
      </c>
      <c r="I1300">
        <v>34</v>
      </c>
      <c r="J1300" t="s">
        <v>10</v>
      </c>
      <c r="K1300">
        <v>68</v>
      </c>
      <c r="L1300" t="s">
        <v>42</v>
      </c>
      <c r="M1300" t="s">
        <v>49</v>
      </c>
      <c r="N1300" t="s">
        <v>486</v>
      </c>
      <c r="O1300">
        <v>795</v>
      </c>
      <c r="P1300">
        <v>68</v>
      </c>
      <c r="Q1300" s="1">
        <v>45435</v>
      </c>
      <c r="R1300" t="s">
        <v>495</v>
      </c>
      <c r="S1300">
        <v>1</v>
      </c>
      <c r="T1300" t="s">
        <v>487</v>
      </c>
      <c r="U1300" t="s">
        <v>488</v>
      </c>
      <c r="V1300" t="s">
        <v>489</v>
      </c>
      <c r="Y1300" t="s">
        <v>490</v>
      </c>
      <c r="Z1300">
        <v>604.1</v>
      </c>
      <c r="AA1300">
        <v>0</v>
      </c>
    </row>
    <row r="1301" spans="1:27" x14ac:dyDescent="0.25">
      <c r="A1301" s="1">
        <v>45664</v>
      </c>
      <c r="B1301">
        <v>2120</v>
      </c>
      <c r="C1301">
        <v>1</v>
      </c>
      <c r="D1301">
        <v>3</v>
      </c>
      <c r="E1301">
        <v>2</v>
      </c>
      <c r="F1301">
        <v>4</v>
      </c>
      <c r="G1301">
        <v>2</v>
      </c>
      <c r="I1301">
        <v>10</v>
      </c>
      <c r="J1301" t="s">
        <v>5</v>
      </c>
      <c r="K1301">
        <v>55</v>
      </c>
      <c r="L1301" t="s">
        <v>42</v>
      </c>
      <c r="M1301" t="s">
        <v>43</v>
      </c>
      <c r="N1301" t="s">
        <v>492</v>
      </c>
      <c r="O1301">
        <v>213</v>
      </c>
      <c r="P1301">
        <v>29</v>
      </c>
      <c r="Q1301" s="1">
        <v>45678</v>
      </c>
      <c r="R1301" t="s">
        <v>495</v>
      </c>
      <c r="S1301">
        <v>7</v>
      </c>
      <c r="T1301" t="s">
        <v>487</v>
      </c>
      <c r="U1301" t="s">
        <v>488</v>
      </c>
      <c r="V1301" t="s">
        <v>489</v>
      </c>
      <c r="Y1301" t="s">
        <v>490</v>
      </c>
      <c r="Z1301">
        <v>169.4</v>
      </c>
      <c r="AA1301">
        <v>0</v>
      </c>
    </row>
    <row r="1302" spans="1:27" x14ac:dyDescent="0.25">
      <c r="A1302" s="1">
        <v>45664</v>
      </c>
      <c r="B1302">
        <v>706</v>
      </c>
      <c r="C1302">
        <v>1</v>
      </c>
      <c r="D1302">
        <v>5</v>
      </c>
      <c r="E1302">
        <v>2</v>
      </c>
      <c r="F1302">
        <v>2</v>
      </c>
      <c r="G1302">
        <v>2</v>
      </c>
      <c r="I1302">
        <v>4</v>
      </c>
      <c r="J1302" t="s">
        <v>7</v>
      </c>
      <c r="K1302">
        <v>54</v>
      </c>
      <c r="L1302" t="s">
        <v>42</v>
      </c>
      <c r="M1302" t="s">
        <v>47</v>
      </c>
      <c r="N1302" t="s">
        <v>491</v>
      </c>
      <c r="O1302">
        <v>163</v>
      </c>
      <c r="P1302">
        <v>26</v>
      </c>
      <c r="Q1302" s="1">
        <v>45673</v>
      </c>
      <c r="R1302" t="s">
        <v>495</v>
      </c>
      <c r="S1302">
        <v>2</v>
      </c>
      <c r="T1302" t="s">
        <v>492</v>
      </c>
      <c r="U1302" t="s">
        <v>488</v>
      </c>
      <c r="V1302" t="s">
        <v>489</v>
      </c>
      <c r="Y1302" t="s">
        <v>490</v>
      </c>
      <c r="Z1302">
        <v>132.30000000000001</v>
      </c>
      <c r="AA1302">
        <v>0</v>
      </c>
    </row>
    <row r="1303" spans="1:27" x14ac:dyDescent="0.25">
      <c r="A1303" s="1">
        <v>45422</v>
      </c>
      <c r="B1303">
        <v>2835</v>
      </c>
      <c r="C1303">
        <v>5</v>
      </c>
      <c r="D1303">
        <v>2</v>
      </c>
      <c r="E1303">
        <v>1</v>
      </c>
      <c r="F1303">
        <v>1</v>
      </c>
      <c r="G1303">
        <v>3</v>
      </c>
      <c r="I1303">
        <v>19</v>
      </c>
      <c r="J1303" t="s">
        <v>14</v>
      </c>
      <c r="K1303">
        <v>54</v>
      </c>
      <c r="L1303" t="s">
        <v>42</v>
      </c>
      <c r="M1303" t="s">
        <v>47</v>
      </c>
      <c r="N1303" t="s">
        <v>491</v>
      </c>
      <c r="O1303">
        <v>329</v>
      </c>
      <c r="P1303">
        <v>35</v>
      </c>
      <c r="R1303" t="s">
        <v>488</v>
      </c>
      <c r="S1303">
        <v>2</v>
      </c>
      <c r="T1303" t="s">
        <v>492</v>
      </c>
      <c r="U1303" t="s">
        <v>495</v>
      </c>
      <c r="V1303" t="s">
        <v>489</v>
      </c>
      <c r="Y1303" t="s">
        <v>496</v>
      </c>
      <c r="Z1303">
        <v>289.8</v>
      </c>
      <c r="AA1303">
        <v>50</v>
      </c>
    </row>
    <row r="1304" spans="1:27" x14ac:dyDescent="0.25">
      <c r="A1304" s="1">
        <v>45664</v>
      </c>
      <c r="B1304">
        <v>2700</v>
      </c>
      <c r="C1304">
        <v>1</v>
      </c>
      <c r="D1304">
        <v>4</v>
      </c>
      <c r="E1304">
        <v>1</v>
      </c>
      <c r="F1304">
        <v>5</v>
      </c>
      <c r="G1304">
        <v>2</v>
      </c>
      <c r="I1304">
        <v>4</v>
      </c>
      <c r="J1304" t="s">
        <v>7</v>
      </c>
      <c r="K1304">
        <v>52</v>
      </c>
      <c r="L1304" t="s">
        <v>42</v>
      </c>
      <c r="M1304" t="s">
        <v>43</v>
      </c>
      <c r="N1304" t="s">
        <v>492</v>
      </c>
      <c r="O1304">
        <v>785</v>
      </c>
      <c r="P1304">
        <v>25</v>
      </c>
      <c r="Q1304" s="1">
        <v>45686</v>
      </c>
      <c r="R1304" t="s">
        <v>495</v>
      </c>
      <c r="S1304">
        <v>7</v>
      </c>
      <c r="T1304" t="s">
        <v>487</v>
      </c>
      <c r="U1304" t="s">
        <v>488</v>
      </c>
      <c r="V1304" t="s">
        <v>497</v>
      </c>
      <c r="Y1304" t="s">
        <v>490</v>
      </c>
      <c r="Z1304">
        <v>567</v>
      </c>
      <c r="AA1304">
        <v>0</v>
      </c>
    </row>
    <row r="1305" spans="1:27" x14ac:dyDescent="0.25">
      <c r="A1305" s="1">
        <v>45422</v>
      </c>
      <c r="B1305">
        <v>1143</v>
      </c>
      <c r="C1305">
        <v>5</v>
      </c>
      <c r="D1305">
        <v>2</v>
      </c>
      <c r="E1305">
        <v>1</v>
      </c>
      <c r="F1305">
        <v>3</v>
      </c>
      <c r="G1305">
        <v>1</v>
      </c>
      <c r="I1305">
        <v>27</v>
      </c>
      <c r="J1305" t="s">
        <v>12</v>
      </c>
      <c r="K1305">
        <v>41</v>
      </c>
      <c r="L1305" t="s">
        <v>42</v>
      </c>
      <c r="M1305" t="s">
        <v>47</v>
      </c>
      <c r="N1305" t="s">
        <v>486</v>
      </c>
      <c r="O1305">
        <v>783</v>
      </c>
      <c r="P1305">
        <v>193</v>
      </c>
      <c r="Q1305" s="1">
        <v>45451</v>
      </c>
      <c r="R1305" t="s">
        <v>495</v>
      </c>
      <c r="S1305">
        <v>2</v>
      </c>
      <c r="T1305" t="s">
        <v>487</v>
      </c>
      <c r="U1305" t="s">
        <v>488</v>
      </c>
      <c r="V1305" t="s">
        <v>489</v>
      </c>
      <c r="Y1305" t="s">
        <v>490</v>
      </c>
      <c r="Z1305">
        <v>683.2</v>
      </c>
      <c r="AA1305">
        <v>0</v>
      </c>
    </row>
    <row r="1306" spans="1:27" x14ac:dyDescent="0.25">
      <c r="A1306" s="1">
        <v>45422</v>
      </c>
      <c r="B1306">
        <v>2936</v>
      </c>
      <c r="C1306">
        <v>5</v>
      </c>
      <c r="D1306">
        <v>3</v>
      </c>
      <c r="E1306">
        <v>1</v>
      </c>
      <c r="F1306">
        <v>5</v>
      </c>
      <c r="G1306">
        <v>2</v>
      </c>
      <c r="I1306">
        <v>29</v>
      </c>
      <c r="J1306" t="s">
        <v>11</v>
      </c>
      <c r="K1306">
        <v>48</v>
      </c>
      <c r="L1306" t="s">
        <v>42</v>
      </c>
      <c r="M1306" t="s">
        <v>49</v>
      </c>
      <c r="N1306" t="s">
        <v>491</v>
      </c>
      <c r="O1306">
        <v>894</v>
      </c>
      <c r="P1306">
        <v>193</v>
      </c>
      <c r="R1306" t="s">
        <v>488</v>
      </c>
      <c r="S1306">
        <v>1</v>
      </c>
      <c r="T1306" t="s">
        <v>494</v>
      </c>
      <c r="U1306" t="s">
        <v>488</v>
      </c>
      <c r="V1306" t="s">
        <v>489</v>
      </c>
      <c r="Y1306" t="s">
        <v>493</v>
      </c>
      <c r="Z1306">
        <v>781.9</v>
      </c>
      <c r="AA1306">
        <v>30</v>
      </c>
    </row>
    <row r="1307" spans="1:27" x14ac:dyDescent="0.25">
      <c r="A1307" s="1">
        <v>45422</v>
      </c>
      <c r="B1307">
        <v>1349</v>
      </c>
      <c r="C1307">
        <v>4</v>
      </c>
      <c r="D1307">
        <v>5</v>
      </c>
      <c r="E1307">
        <v>4</v>
      </c>
      <c r="F1307">
        <v>5</v>
      </c>
      <c r="G1307">
        <v>3</v>
      </c>
      <c r="I1307">
        <v>17</v>
      </c>
      <c r="J1307" t="s">
        <v>14</v>
      </c>
      <c r="K1307">
        <v>23</v>
      </c>
      <c r="L1307" t="s">
        <v>42</v>
      </c>
      <c r="M1307" t="s">
        <v>47</v>
      </c>
      <c r="N1307" t="s">
        <v>486</v>
      </c>
      <c r="O1307">
        <v>741</v>
      </c>
      <c r="P1307">
        <v>187</v>
      </c>
      <c r="R1307" t="s">
        <v>488</v>
      </c>
      <c r="S1307">
        <v>2</v>
      </c>
      <c r="T1307" t="s">
        <v>487</v>
      </c>
      <c r="U1307" t="s">
        <v>488</v>
      </c>
      <c r="V1307" t="s">
        <v>489</v>
      </c>
      <c r="Y1307" t="s">
        <v>493</v>
      </c>
      <c r="Z1307">
        <v>670.6</v>
      </c>
      <c r="AA1307">
        <v>30</v>
      </c>
    </row>
    <row r="1308" spans="1:27" x14ac:dyDescent="0.25">
      <c r="A1308" s="1">
        <v>45664</v>
      </c>
      <c r="B1308">
        <v>4316</v>
      </c>
      <c r="C1308">
        <v>1</v>
      </c>
      <c r="D1308">
        <v>2</v>
      </c>
      <c r="E1308">
        <v>5</v>
      </c>
      <c r="F1308">
        <v>5</v>
      </c>
      <c r="G1308">
        <v>1</v>
      </c>
      <c r="I1308">
        <v>10</v>
      </c>
      <c r="J1308" t="s">
        <v>5</v>
      </c>
      <c r="K1308">
        <v>71</v>
      </c>
      <c r="L1308" t="s">
        <v>42</v>
      </c>
      <c r="M1308" t="s">
        <v>53</v>
      </c>
      <c r="N1308" t="s">
        <v>492</v>
      </c>
      <c r="O1308">
        <v>611</v>
      </c>
      <c r="P1308">
        <v>102</v>
      </c>
      <c r="R1308" t="s">
        <v>488</v>
      </c>
      <c r="S1308">
        <v>7</v>
      </c>
      <c r="T1308" t="s">
        <v>492</v>
      </c>
      <c r="U1308" t="s">
        <v>488</v>
      </c>
      <c r="V1308" t="s">
        <v>497</v>
      </c>
      <c r="W1308" s="1">
        <v>45665</v>
      </c>
      <c r="X1308" s="1">
        <v>45664</v>
      </c>
      <c r="Y1308" t="s">
        <v>493</v>
      </c>
      <c r="Z1308">
        <v>520.1</v>
      </c>
      <c r="AA1308">
        <v>30</v>
      </c>
    </row>
    <row r="1309" spans="1:27" x14ac:dyDescent="0.25">
      <c r="A1309" s="1">
        <v>45422</v>
      </c>
      <c r="B1309">
        <v>1957</v>
      </c>
      <c r="C1309">
        <v>5</v>
      </c>
      <c r="D1309">
        <v>2</v>
      </c>
      <c r="E1309">
        <v>4</v>
      </c>
      <c r="F1309">
        <v>2</v>
      </c>
      <c r="G1309">
        <v>1</v>
      </c>
      <c r="I1309">
        <v>6</v>
      </c>
      <c r="J1309" t="s">
        <v>13</v>
      </c>
      <c r="K1309">
        <v>37</v>
      </c>
      <c r="L1309" t="s">
        <v>42</v>
      </c>
      <c r="M1309" t="s">
        <v>47</v>
      </c>
      <c r="N1309" t="s">
        <v>491</v>
      </c>
      <c r="O1309">
        <v>473</v>
      </c>
      <c r="P1309">
        <v>53</v>
      </c>
      <c r="R1309" t="s">
        <v>488</v>
      </c>
      <c r="S1309">
        <v>2</v>
      </c>
      <c r="T1309" t="s">
        <v>487</v>
      </c>
      <c r="U1309" t="s">
        <v>488</v>
      </c>
      <c r="V1309" t="s">
        <v>489</v>
      </c>
      <c r="Y1309" t="s">
        <v>496</v>
      </c>
      <c r="Z1309">
        <v>403.2</v>
      </c>
      <c r="AA1309">
        <v>50</v>
      </c>
    </row>
    <row r="1310" spans="1:27" x14ac:dyDescent="0.25">
      <c r="A1310" s="1">
        <v>45422</v>
      </c>
      <c r="B1310">
        <v>1383</v>
      </c>
      <c r="C1310">
        <v>4</v>
      </c>
      <c r="D1310">
        <v>2</v>
      </c>
      <c r="E1310">
        <v>1</v>
      </c>
      <c r="F1310">
        <v>4</v>
      </c>
      <c r="G1310">
        <v>1</v>
      </c>
      <c r="I1310">
        <v>39</v>
      </c>
      <c r="J1310" t="s">
        <v>3</v>
      </c>
      <c r="K1310">
        <v>45</v>
      </c>
      <c r="L1310" t="s">
        <v>42</v>
      </c>
      <c r="M1310" t="s">
        <v>49</v>
      </c>
      <c r="N1310" t="s">
        <v>486</v>
      </c>
      <c r="O1310">
        <v>844</v>
      </c>
      <c r="P1310">
        <v>157</v>
      </c>
      <c r="Q1310" s="1">
        <v>45443</v>
      </c>
      <c r="R1310" t="s">
        <v>495</v>
      </c>
      <c r="S1310">
        <v>1</v>
      </c>
      <c r="T1310" t="s">
        <v>492</v>
      </c>
      <c r="U1310" t="s">
        <v>495</v>
      </c>
      <c r="V1310" t="s">
        <v>489</v>
      </c>
      <c r="Y1310" t="s">
        <v>490</v>
      </c>
      <c r="Z1310">
        <v>700.7</v>
      </c>
      <c r="AA1310">
        <v>0</v>
      </c>
    </row>
    <row r="1311" spans="1:27" x14ac:dyDescent="0.25">
      <c r="A1311" s="1">
        <v>45663</v>
      </c>
      <c r="B1311">
        <v>1228</v>
      </c>
      <c r="C1311">
        <v>1</v>
      </c>
      <c r="D1311">
        <v>1</v>
      </c>
      <c r="E1311">
        <v>4</v>
      </c>
      <c r="F1311">
        <v>3</v>
      </c>
      <c r="G1311">
        <v>1</v>
      </c>
      <c r="I1311">
        <v>10</v>
      </c>
      <c r="J1311" t="s">
        <v>5</v>
      </c>
      <c r="K1311">
        <v>27</v>
      </c>
      <c r="L1311" t="s">
        <v>42</v>
      </c>
      <c r="M1311" t="s">
        <v>53</v>
      </c>
      <c r="N1311" t="s">
        <v>491</v>
      </c>
      <c r="O1311">
        <v>929</v>
      </c>
      <c r="P1311">
        <v>24</v>
      </c>
      <c r="R1311" t="s">
        <v>488</v>
      </c>
      <c r="S1311">
        <v>8</v>
      </c>
      <c r="T1311" t="s">
        <v>492</v>
      </c>
      <c r="U1311" t="s">
        <v>488</v>
      </c>
      <c r="V1311" t="s">
        <v>497</v>
      </c>
      <c r="W1311" s="1">
        <v>45669</v>
      </c>
      <c r="X1311" s="1">
        <v>45663</v>
      </c>
      <c r="Y1311" t="s">
        <v>496</v>
      </c>
      <c r="Z1311">
        <v>702.1</v>
      </c>
      <c r="AA1311">
        <v>50</v>
      </c>
    </row>
    <row r="1312" spans="1:27" x14ac:dyDescent="0.25">
      <c r="A1312" s="1">
        <v>45423</v>
      </c>
      <c r="B1312">
        <v>10</v>
      </c>
      <c r="C1312">
        <v>5</v>
      </c>
      <c r="D1312">
        <v>3</v>
      </c>
      <c r="E1312">
        <v>5</v>
      </c>
      <c r="F1312">
        <v>3</v>
      </c>
      <c r="G1312">
        <v>1</v>
      </c>
      <c r="I1312">
        <v>22</v>
      </c>
      <c r="J1312" t="s">
        <v>16</v>
      </c>
      <c r="K1312">
        <v>21</v>
      </c>
      <c r="L1312" t="s">
        <v>42</v>
      </c>
      <c r="M1312" t="s">
        <v>49</v>
      </c>
      <c r="N1312" t="s">
        <v>491</v>
      </c>
      <c r="O1312">
        <v>886</v>
      </c>
      <c r="P1312">
        <v>85</v>
      </c>
      <c r="R1312" t="s">
        <v>488</v>
      </c>
      <c r="S1312">
        <v>1</v>
      </c>
      <c r="T1312" t="s">
        <v>487</v>
      </c>
      <c r="U1312" t="s">
        <v>495</v>
      </c>
      <c r="V1312" t="s">
        <v>489</v>
      </c>
      <c r="Y1312" t="s">
        <v>498</v>
      </c>
      <c r="Z1312">
        <v>686.7</v>
      </c>
      <c r="AA1312">
        <v>10</v>
      </c>
    </row>
    <row r="1313" spans="1:27" x14ac:dyDescent="0.25">
      <c r="A1313" s="1">
        <v>45663</v>
      </c>
      <c r="B1313">
        <v>2421</v>
      </c>
      <c r="C1313">
        <v>1</v>
      </c>
      <c r="D1313">
        <v>4</v>
      </c>
      <c r="E1313">
        <v>5</v>
      </c>
      <c r="F1313">
        <v>5</v>
      </c>
      <c r="G1313">
        <v>3</v>
      </c>
      <c r="I1313">
        <v>4</v>
      </c>
      <c r="J1313" t="s">
        <v>7</v>
      </c>
      <c r="K1313">
        <v>37</v>
      </c>
      <c r="L1313" t="s">
        <v>42</v>
      </c>
      <c r="M1313" t="s">
        <v>60</v>
      </c>
      <c r="N1313" t="s">
        <v>492</v>
      </c>
      <c r="O1313">
        <v>765</v>
      </c>
      <c r="P1313">
        <v>99</v>
      </c>
      <c r="Q1313" s="1">
        <v>45689</v>
      </c>
      <c r="R1313" t="s">
        <v>495</v>
      </c>
      <c r="S1313">
        <v>10</v>
      </c>
      <c r="T1313" t="s">
        <v>494</v>
      </c>
      <c r="U1313" t="s">
        <v>488</v>
      </c>
      <c r="V1313" t="s">
        <v>489</v>
      </c>
      <c r="Y1313" t="s">
        <v>490</v>
      </c>
      <c r="Z1313">
        <v>604.79999999999995</v>
      </c>
      <c r="AA1313">
        <v>0</v>
      </c>
    </row>
    <row r="1314" spans="1:27" x14ac:dyDescent="0.25">
      <c r="A1314" s="1">
        <v>45663</v>
      </c>
      <c r="B1314">
        <v>4065</v>
      </c>
      <c r="C1314">
        <v>1</v>
      </c>
      <c r="D1314">
        <v>3</v>
      </c>
      <c r="E1314">
        <v>5</v>
      </c>
      <c r="F1314">
        <v>2</v>
      </c>
      <c r="G1314">
        <v>2</v>
      </c>
      <c r="I1314">
        <v>4</v>
      </c>
      <c r="J1314" t="s">
        <v>7</v>
      </c>
      <c r="K1314">
        <v>78</v>
      </c>
      <c r="L1314" t="s">
        <v>42</v>
      </c>
      <c r="M1314" t="s">
        <v>49</v>
      </c>
      <c r="N1314" t="s">
        <v>492</v>
      </c>
      <c r="O1314">
        <v>370</v>
      </c>
      <c r="P1314">
        <v>152</v>
      </c>
      <c r="Q1314" s="1">
        <v>45680</v>
      </c>
      <c r="R1314" t="s">
        <v>495</v>
      </c>
      <c r="S1314">
        <v>6</v>
      </c>
      <c r="T1314" t="s">
        <v>494</v>
      </c>
      <c r="U1314" t="s">
        <v>488</v>
      </c>
      <c r="V1314" t="s">
        <v>489</v>
      </c>
      <c r="Y1314" t="s">
        <v>490</v>
      </c>
      <c r="Z1314">
        <v>365.4</v>
      </c>
      <c r="AA1314">
        <v>0</v>
      </c>
    </row>
    <row r="1315" spans="1:27" x14ac:dyDescent="0.25">
      <c r="A1315" s="1">
        <v>45663</v>
      </c>
      <c r="B1315">
        <v>219</v>
      </c>
      <c r="C1315">
        <v>1</v>
      </c>
      <c r="D1315">
        <v>4</v>
      </c>
      <c r="E1315">
        <v>2</v>
      </c>
      <c r="F1315">
        <v>5</v>
      </c>
      <c r="G1315">
        <v>2</v>
      </c>
      <c r="I1315">
        <v>10</v>
      </c>
      <c r="J1315" t="s">
        <v>5</v>
      </c>
      <c r="K1315">
        <v>64</v>
      </c>
      <c r="L1315" t="s">
        <v>42</v>
      </c>
      <c r="M1315" t="s">
        <v>49</v>
      </c>
      <c r="N1315" t="s">
        <v>491</v>
      </c>
      <c r="O1315">
        <v>887</v>
      </c>
      <c r="P1315">
        <v>145</v>
      </c>
      <c r="R1315" t="s">
        <v>488</v>
      </c>
      <c r="S1315">
        <v>5</v>
      </c>
      <c r="T1315" t="s">
        <v>492</v>
      </c>
      <c r="U1315" t="s">
        <v>488</v>
      </c>
      <c r="V1315" t="s">
        <v>489</v>
      </c>
      <c r="W1315" s="1">
        <v>45668</v>
      </c>
      <c r="X1315" s="1">
        <v>45663</v>
      </c>
      <c r="Y1315" t="s">
        <v>498</v>
      </c>
      <c r="Z1315">
        <v>729.4</v>
      </c>
      <c r="AA1315">
        <v>10</v>
      </c>
    </row>
    <row r="1316" spans="1:27" x14ac:dyDescent="0.25">
      <c r="A1316" s="1">
        <v>45663</v>
      </c>
      <c r="B1316">
        <v>3296</v>
      </c>
      <c r="C1316">
        <v>1</v>
      </c>
      <c r="D1316">
        <v>1</v>
      </c>
      <c r="E1316">
        <v>1</v>
      </c>
      <c r="F1316">
        <v>5</v>
      </c>
      <c r="G1316">
        <v>1</v>
      </c>
      <c r="I1316">
        <v>10</v>
      </c>
      <c r="J1316" t="s">
        <v>5</v>
      </c>
      <c r="K1316">
        <v>36</v>
      </c>
      <c r="L1316" t="s">
        <v>42</v>
      </c>
      <c r="M1316" t="s">
        <v>60</v>
      </c>
      <c r="N1316" t="s">
        <v>486</v>
      </c>
      <c r="O1316">
        <v>246</v>
      </c>
      <c r="P1316">
        <v>43</v>
      </c>
      <c r="R1316" t="s">
        <v>488</v>
      </c>
      <c r="S1316">
        <v>3</v>
      </c>
      <c r="T1316" t="s">
        <v>494</v>
      </c>
      <c r="U1316" t="s">
        <v>488</v>
      </c>
      <c r="V1316" t="s">
        <v>497</v>
      </c>
      <c r="W1316" s="1">
        <v>45668</v>
      </c>
      <c r="X1316" s="1">
        <v>45663</v>
      </c>
      <c r="Y1316" t="s">
        <v>496</v>
      </c>
      <c r="Z1316">
        <v>237.3</v>
      </c>
      <c r="AA1316">
        <v>50</v>
      </c>
    </row>
    <row r="1317" spans="1:27" x14ac:dyDescent="0.25">
      <c r="A1317" s="1">
        <v>45423</v>
      </c>
      <c r="B1317">
        <v>4389</v>
      </c>
      <c r="C1317">
        <v>5</v>
      </c>
      <c r="D1317">
        <v>5</v>
      </c>
      <c r="E1317">
        <v>1</v>
      </c>
      <c r="F1317">
        <v>3</v>
      </c>
      <c r="G1317">
        <v>3</v>
      </c>
      <c r="I1317">
        <v>24</v>
      </c>
      <c r="J1317" t="s">
        <v>16</v>
      </c>
      <c r="K1317">
        <v>47</v>
      </c>
      <c r="L1317" t="s">
        <v>42</v>
      </c>
      <c r="M1317" t="s">
        <v>49</v>
      </c>
      <c r="N1317" t="s">
        <v>486</v>
      </c>
      <c r="O1317">
        <v>455</v>
      </c>
      <c r="P1317">
        <v>197</v>
      </c>
      <c r="Q1317" s="1">
        <v>45452</v>
      </c>
      <c r="R1317" t="s">
        <v>495</v>
      </c>
      <c r="S1317">
        <v>2</v>
      </c>
      <c r="T1317" t="s">
        <v>487</v>
      </c>
      <c r="U1317" t="s">
        <v>488</v>
      </c>
      <c r="V1317" t="s">
        <v>489</v>
      </c>
      <c r="Y1317" t="s">
        <v>490</v>
      </c>
      <c r="Z1317">
        <v>456.4</v>
      </c>
      <c r="AA1317">
        <v>0</v>
      </c>
    </row>
    <row r="1318" spans="1:27" x14ac:dyDescent="0.25">
      <c r="A1318" s="1">
        <v>45423</v>
      </c>
      <c r="B1318">
        <v>4197</v>
      </c>
      <c r="C1318">
        <v>5</v>
      </c>
      <c r="D1318">
        <v>4</v>
      </c>
      <c r="E1318">
        <v>2</v>
      </c>
      <c r="F1318">
        <v>5</v>
      </c>
      <c r="G1318">
        <v>3</v>
      </c>
      <c r="I1318">
        <v>40</v>
      </c>
      <c r="J1318" t="s">
        <v>3</v>
      </c>
      <c r="K1318">
        <v>73</v>
      </c>
      <c r="L1318" t="s">
        <v>42</v>
      </c>
      <c r="M1318" t="s">
        <v>53</v>
      </c>
      <c r="N1318" t="s">
        <v>492</v>
      </c>
      <c r="O1318">
        <v>136</v>
      </c>
      <c r="P1318">
        <v>123</v>
      </c>
      <c r="R1318" t="s">
        <v>488</v>
      </c>
      <c r="S1318">
        <v>1</v>
      </c>
      <c r="T1318" t="s">
        <v>494</v>
      </c>
      <c r="U1318" t="s">
        <v>495</v>
      </c>
      <c r="V1318" t="s">
        <v>489</v>
      </c>
      <c r="Y1318" t="s">
        <v>493</v>
      </c>
      <c r="Z1318">
        <v>202.3</v>
      </c>
      <c r="AA1318">
        <v>30</v>
      </c>
    </row>
    <row r="1319" spans="1:27" x14ac:dyDescent="0.25">
      <c r="A1319" s="1">
        <v>45423</v>
      </c>
      <c r="B1319">
        <v>2119</v>
      </c>
      <c r="C1319">
        <v>4</v>
      </c>
      <c r="D1319">
        <v>5</v>
      </c>
      <c r="E1319">
        <v>5</v>
      </c>
      <c r="F1319">
        <v>3</v>
      </c>
      <c r="G1319">
        <v>1</v>
      </c>
      <c r="I1319">
        <v>3</v>
      </c>
      <c r="J1319" t="s">
        <v>7</v>
      </c>
      <c r="K1319">
        <v>55</v>
      </c>
      <c r="L1319" t="s">
        <v>42</v>
      </c>
      <c r="M1319" t="s">
        <v>53</v>
      </c>
      <c r="N1319" t="s">
        <v>486</v>
      </c>
      <c r="O1319">
        <v>852</v>
      </c>
      <c r="P1319">
        <v>48</v>
      </c>
      <c r="Q1319" s="1">
        <v>45431</v>
      </c>
      <c r="R1319" t="s">
        <v>495</v>
      </c>
      <c r="S1319">
        <v>2</v>
      </c>
      <c r="T1319" t="s">
        <v>492</v>
      </c>
      <c r="U1319" t="s">
        <v>495</v>
      </c>
      <c r="V1319" t="s">
        <v>489</v>
      </c>
      <c r="Y1319" t="s">
        <v>490</v>
      </c>
      <c r="Z1319">
        <v>630</v>
      </c>
      <c r="AA1319">
        <v>0</v>
      </c>
    </row>
    <row r="1320" spans="1:27" x14ac:dyDescent="0.25">
      <c r="A1320" s="1">
        <v>45423</v>
      </c>
      <c r="B1320">
        <v>1082</v>
      </c>
      <c r="C1320">
        <v>5</v>
      </c>
      <c r="D1320">
        <v>5</v>
      </c>
      <c r="E1320">
        <v>3</v>
      </c>
      <c r="F1320">
        <v>5</v>
      </c>
      <c r="G1320">
        <v>2</v>
      </c>
      <c r="I1320">
        <v>11</v>
      </c>
      <c r="J1320" t="s">
        <v>5</v>
      </c>
      <c r="K1320">
        <v>68</v>
      </c>
      <c r="L1320" t="s">
        <v>42</v>
      </c>
      <c r="M1320" t="s">
        <v>60</v>
      </c>
      <c r="N1320" t="s">
        <v>491</v>
      </c>
      <c r="O1320">
        <v>937</v>
      </c>
      <c r="P1320">
        <v>91</v>
      </c>
      <c r="R1320" t="s">
        <v>488</v>
      </c>
      <c r="S1320">
        <v>1</v>
      </c>
      <c r="T1320" t="s">
        <v>492</v>
      </c>
      <c r="U1320" t="s">
        <v>488</v>
      </c>
      <c r="V1320" t="s">
        <v>489</v>
      </c>
      <c r="Y1320" t="s">
        <v>496</v>
      </c>
      <c r="Z1320">
        <v>754.6</v>
      </c>
      <c r="AA1320">
        <v>50</v>
      </c>
    </row>
    <row r="1321" spans="1:27" x14ac:dyDescent="0.25">
      <c r="A1321" s="1">
        <v>45423</v>
      </c>
      <c r="B1321">
        <v>3682</v>
      </c>
      <c r="C1321">
        <v>5</v>
      </c>
      <c r="D1321">
        <v>2</v>
      </c>
      <c r="E1321">
        <v>3</v>
      </c>
      <c r="F1321">
        <v>4</v>
      </c>
      <c r="G1321">
        <v>2</v>
      </c>
      <c r="I1321">
        <v>10</v>
      </c>
      <c r="J1321" t="s">
        <v>5</v>
      </c>
      <c r="K1321">
        <v>79</v>
      </c>
      <c r="L1321" t="s">
        <v>42</v>
      </c>
      <c r="M1321" t="s">
        <v>43</v>
      </c>
      <c r="N1321" t="s">
        <v>486</v>
      </c>
      <c r="O1321">
        <v>640</v>
      </c>
      <c r="P1321">
        <v>105</v>
      </c>
      <c r="Q1321" s="1">
        <v>45447</v>
      </c>
      <c r="R1321" t="s">
        <v>495</v>
      </c>
      <c r="S1321">
        <v>2</v>
      </c>
      <c r="T1321" t="s">
        <v>487</v>
      </c>
      <c r="U1321" t="s">
        <v>495</v>
      </c>
      <c r="V1321" t="s">
        <v>489</v>
      </c>
      <c r="Y1321" t="s">
        <v>490</v>
      </c>
      <c r="Z1321">
        <v>521.5</v>
      </c>
      <c r="AA1321">
        <v>0</v>
      </c>
    </row>
    <row r="1322" spans="1:27" x14ac:dyDescent="0.25">
      <c r="A1322" s="1">
        <v>45662</v>
      </c>
      <c r="B1322">
        <v>561</v>
      </c>
      <c r="C1322">
        <v>1</v>
      </c>
      <c r="D1322">
        <v>3</v>
      </c>
      <c r="E1322">
        <v>3</v>
      </c>
      <c r="F1322">
        <v>1</v>
      </c>
      <c r="G1322">
        <v>3</v>
      </c>
      <c r="I1322">
        <v>10</v>
      </c>
      <c r="J1322" t="s">
        <v>5</v>
      </c>
      <c r="K1322">
        <v>48</v>
      </c>
      <c r="L1322" t="s">
        <v>42</v>
      </c>
      <c r="M1322" t="s">
        <v>53</v>
      </c>
      <c r="N1322" t="s">
        <v>486</v>
      </c>
      <c r="O1322">
        <v>80</v>
      </c>
      <c r="P1322">
        <v>164</v>
      </c>
      <c r="R1322" t="s">
        <v>488</v>
      </c>
      <c r="S1322">
        <v>3</v>
      </c>
      <c r="T1322" t="s">
        <v>492</v>
      </c>
      <c r="U1322" t="s">
        <v>488</v>
      </c>
      <c r="V1322" t="s">
        <v>489</v>
      </c>
      <c r="W1322" s="1">
        <v>45665</v>
      </c>
      <c r="X1322" s="1">
        <v>45662</v>
      </c>
      <c r="Y1322" t="s">
        <v>493</v>
      </c>
      <c r="Z1322">
        <v>191.8</v>
      </c>
      <c r="AA1322">
        <v>30</v>
      </c>
    </row>
    <row r="1323" spans="1:27" x14ac:dyDescent="0.25">
      <c r="A1323" s="1">
        <v>45424</v>
      </c>
      <c r="B1323">
        <v>4077</v>
      </c>
      <c r="C1323">
        <v>5</v>
      </c>
      <c r="D1323">
        <v>5</v>
      </c>
      <c r="E1323">
        <v>1</v>
      </c>
      <c r="F1323">
        <v>2</v>
      </c>
      <c r="G1323">
        <v>3</v>
      </c>
      <c r="I1323">
        <v>29</v>
      </c>
      <c r="J1323" t="s">
        <v>11</v>
      </c>
      <c r="K1323">
        <v>19</v>
      </c>
      <c r="L1323" t="s">
        <v>42</v>
      </c>
      <c r="M1323" t="s">
        <v>43</v>
      </c>
      <c r="N1323" t="s">
        <v>491</v>
      </c>
      <c r="O1323">
        <v>772</v>
      </c>
      <c r="P1323">
        <v>160</v>
      </c>
      <c r="R1323" t="s">
        <v>488</v>
      </c>
      <c r="S1323">
        <v>2</v>
      </c>
      <c r="T1323" t="s">
        <v>487</v>
      </c>
      <c r="U1323" t="s">
        <v>495</v>
      </c>
      <c r="V1323" t="s">
        <v>489</v>
      </c>
      <c r="Y1323" t="s">
        <v>498</v>
      </c>
      <c r="Z1323">
        <v>659.4</v>
      </c>
      <c r="AA1323">
        <v>10</v>
      </c>
    </row>
    <row r="1324" spans="1:27" x14ac:dyDescent="0.25">
      <c r="A1324" s="1">
        <v>45424</v>
      </c>
      <c r="B1324">
        <v>2914</v>
      </c>
      <c r="C1324">
        <v>5</v>
      </c>
      <c r="D1324">
        <v>3</v>
      </c>
      <c r="E1324">
        <v>5</v>
      </c>
      <c r="F1324">
        <v>4</v>
      </c>
      <c r="G1324">
        <v>2</v>
      </c>
      <c r="I1324">
        <v>14</v>
      </c>
      <c r="J1324" t="s">
        <v>9</v>
      </c>
      <c r="K1324">
        <v>32</v>
      </c>
      <c r="L1324" t="s">
        <v>42</v>
      </c>
      <c r="M1324" t="s">
        <v>47</v>
      </c>
      <c r="N1324" t="s">
        <v>491</v>
      </c>
      <c r="O1324">
        <v>761</v>
      </c>
      <c r="P1324">
        <v>175</v>
      </c>
      <c r="R1324" t="s">
        <v>488</v>
      </c>
      <c r="S1324">
        <v>1</v>
      </c>
      <c r="T1324" t="s">
        <v>492</v>
      </c>
      <c r="U1324" t="s">
        <v>488</v>
      </c>
      <c r="V1324" t="s">
        <v>489</v>
      </c>
      <c r="Y1324" t="s">
        <v>496</v>
      </c>
      <c r="Z1324">
        <v>690.2</v>
      </c>
      <c r="AA1324">
        <v>50</v>
      </c>
    </row>
    <row r="1325" spans="1:27" x14ac:dyDescent="0.25">
      <c r="A1325" s="1">
        <v>45424</v>
      </c>
      <c r="B1325">
        <v>2649</v>
      </c>
      <c r="C1325">
        <v>4</v>
      </c>
      <c r="D1325">
        <v>2</v>
      </c>
      <c r="E1325">
        <v>3</v>
      </c>
      <c r="F1325">
        <v>4</v>
      </c>
      <c r="G1325">
        <v>2</v>
      </c>
      <c r="I1325">
        <v>7</v>
      </c>
      <c r="J1325" t="s">
        <v>13</v>
      </c>
      <c r="K1325">
        <v>28</v>
      </c>
      <c r="L1325" t="s">
        <v>42</v>
      </c>
      <c r="M1325" t="s">
        <v>43</v>
      </c>
      <c r="N1325" t="s">
        <v>486</v>
      </c>
      <c r="O1325">
        <v>233</v>
      </c>
      <c r="P1325">
        <v>152</v>
      </c>
      <c r="Q1325" s="1">
        <v>45453</v>
      </c>
      <c r="R1325" t="s">
        <v>495</v>
      </c>
      <c r="S1325">
        <v>2</v>
      </c>
      <c r="T1325" t="s">
        <v>487</v>
      </c>
      <c r="U1325" t="s">
        <v>488</v>
      </c>
      <c r="V1325" t="s">
        <v>489</v>
      </c>
      <c r="Y1325" t="s">
        <v>490</v>
      </c>
      <c r="Z1325">
        <v>269.5</v>
      </c>
      <c r="AA1325">
        <v>0</v>
      </c>
    </row>
    <row r="1326" spans="1:27" x14ac:dyDescent="0.25">
      <c r="A1326" s="1">
        <v>45662</v>
      </c>
      <c r="B1326">
        <v>3364</v>
      </c>
      <c r="C1326">
        <v>1</v>
      </c>
      <c r="D1326">
        <v>3</v>
      </c>
      <c r="E1326">
        <v>3</v>
      </c>
      <c r="F1326">
        <v>4</v>
      </c>
      <c r="G1326">
        <v>3</v>
      </c>
      <c r="I1326">
        <v>4</v>
      </c>
      <c r="J1326" t="s">
        <v>7</v>
      </c>
      <c r="K1326">
        <v>68</v>
      </c>
      <c r="L1326" t="s">
        <v>42</v>
      </c>
      <c r="M1326" t="s">
        <v>60</v>
      </c>
      <c r="N1326" t="s">
        <v>486</v>
      </c>
      <c r="O1326">
        <v>263</v>
      </c>
      <c r="P1326">
        <v>95</v>
      </c>
      <c r="R1326" t="s">
        <v>488</v>
      </c>
      <c r="S1326">
        <v>10</v>
      </c>
      <c r="T1326" t="s">
        <v>487</v>
      </c>
      <c r="U1326" t="s">
        <v>488</v>
      </c>
      <c r="V1326" t="s">
        <v>497</v>
      </c>
      <c r="W1326" s="1">
        <v>45663</v>
      </c>
      <c r="X1326" s="1">
        <v>45662</v>
      </c>
      <c r="Y1326" t="s">
        <v>493</v>
      </c>
      <c r="Z1326">
        <v>271.60000000000002</v>
      </c>
      <c r="AA1326">
        <v>30</v>
      </c>
    </row>
    <row r="1327" spans="1:27" x14ac:dyDescent="0.25">
      <c r="A1327" s="1">
        <v>45662</v>
      </c>
      <c r="B1327">
        <v>3568</v>
      </c>
      <c r="C1327">
        <v>1</v>
      </c>
      <c r="D1327">
        <v>3</v>
      </c>
      <c r="E1327">
        <v>4</v>
      </c>
      <c r="F1327">
        <v>1</v>
      </c>
      <c r="G1327">
        <v>3</v>
      </c>
      <c r="I1327">
        <v>10</v>
      </c>
      <c r="J1327" t="s">
        <v>5</v>
      </c>
      <c r="K1327">
        <v>33</v>
      </c>
      <c r="L1327" t="s">
        <v>42</v>
      </c>
      <c r="M1327" t="s">
        <v>43</v>
      </c>
      <c r="N1327" t="s">
        <v>486</v>
      </c>
      <c r="O1327">
        <v>200</v>
      </c>
      <c r="P1327">
        <v>196</v>
      </c>
      <c r="R1327" t="s">
        <v>488</v>
      </c>
      <c r="S1327">
        <v>10</v>
      </c>
      <c r="T1327" t="s">
        <v>494</v>
      </c>
      <c r="U1327" t="s">
        <v>488</v>
      </c>
      <c r="V1327" t="s">
        <v>489</v>
      </c>
      <c r="W1327" s="1">
        <v>45669</v>
      </c>
      <c r="X1327" s="1">
        <v>45662</v>
      </c>
      <c r="Y1327" t="s">
        <v>496</v>
      </c>
      <c r="Z1327">
        <v>312.2</v>
      </c>
      <c r="AA1327">
        <v>50</v>
      </c>
    </row>
    <row r="1328" spans="1:27" x14ac:dyDescent="0.25">
      <c r="A1328" s="1">
        <v>45424</v>
      </c>
      <c r="B1328">
        <v>4439</v>
      </c>
      <c r="C1328">
        <v>4</v>
      </c>
      <c r="D1328">
        <v>2</v>
      </c>
      <c r="E1328">
        <v>3</v>
      </c>
      <c r="F1328">
        <v>4</v>
      </c>
      <c r="G1328">
        <v>3</v>
      </c>
      <c r="I1328">
        <v>3</v>
      </c>
      <c r="J1328" t="s">
        <v>7</v>
      </c>
      <c r="K1328">
        <v>68</v>
      </c>
      <c r="L1328" t="s">
        <v>42</v>
      </c>
      <c r="M1328" t="s">
        <v>49</v>
      </c>
      <c r="N1328" t="s">
        <v>492</v>
      </c>
      <c r="O1328">
        <v>378</v>
      </c>
      <c r="P1328">
        <v>161</v>
      </c>
      <c r="R1328" t="s">
        <v>488</v>
      </c>
      <c r="S1328">
        <v>1</v>
      </c>
      <c r="T1328" t="s">
        <v>494</v>
      </c>
      <c r="U1328" t="s">
        <v>488</v>
      </c>
      <c r="V1328" t="s">
        <v>489</v>
      </c>
      <c r="Y1328" t="s">
        <v>496</v>
      </c>
      <c r="Z1328">
        <v>412.3</v>
      </c>
      <c r="AA1328">
        <v>50</v>
      </c>
    </row>
    <row r="1329" spans="1:27" x14ac:dyDescent="0.25">
      <c r="A1329" s="1">
        <v>45662</v>
      </c>
      <c r="B1329">
        <v>1471</v>
      </c>
      <c r="C1329">
        <v>1</v>
      </c>
      <c r="D1329">
        <v>1</v>
      </c>
      <c r="E1329">
        <v>3</v>
      </c>
      <c r="F1329">
        <v>3</v>
      </c>
      <c r="G1329">
        <v>1</v>
      </c>
      <c r="I1329">
        <v>4</v>
      </c>
      <c r="J1329" t="s">
        <v>7</v>
      </c>
      <c r="K1329">
        <v>28</v>
      </c>
      <c r="L1329" t="s">
        <v>42</v>
      </c>
      <c r="M1329" t="s">
        <v>49</v>
      </c>
      <c r="N1329" t="s">
        <v>492</v>
      </c>
      <c r="O1329">
        <v>127</v>
      </c>
      <c r="P1329">
        <v>37</v>
      </c>
      <c r="R1329" t="s">
        <v>488</v>
      </c>
      <c r="S1329">
        <v>8</v>
      </c>
      <c r="T1329" t="s">
        <v>492</v>
      </c>
      <c r="U1329" t="s">
        <v>488</v>
      </c>
      <c r="V1329" t="s">
        <v>497</v>
      </c>
      <c r="W1329" s="1">
        <v>45664</v>
      </c>
      <c r="X1329" s="1">
        <v>45662</v>
      </c>
      <c r="Y1329" t="s">
        <v>498</v>
      </c>
      <c r="Z1329">
        <v>121.8</v>
      </c>
      <c r="AA1329">
        <v>10</v>
      </c>
    </row>
    <row r="1330" spans="1:27" x14ac:dyDescent="0.25">
      <c r="A1330" s="1">
        <v>45424</v>
      </c>
      <c r="B1330">
        <v>4301</v>
      </c>
      <c r="C1330">
        <v>5</v>
      </c>
      <c r="D1330">
        <v>3</v>
      </c>
      <c r="E1330">
        <v>4</v>
      </c>
      <c r="F1330">
        <v>2</v>
      </c>
      <c r="G1330">
        <v>2</v>
      </c>
      <c r="I1330">
        <v>39</v>
      </c>
      <c r="J1330" t="s">
        <v>3</v>
      </c>
      <c r="K1330">
        <v>61</v>
      </c>
      <c r="L1330" t="s">
        <v>42</v>
      </c>
      <c r="M1330" t="s">
        <v>43</v>
      </c>
      <c r="N1330" t="s">
        <v>486</v>
      </c>
      <c r="O1330">
        <v>483</v>
      </c>
      <c r="P1330">
        <v>157</v>
      </c>
      <c r="Q1330" s="1">
        <v>45450</v>
      </c>
      <c r="R1330" t="s">
        <v>495</v>
      </c>
      <c r="S1330">
        <v>1</v>
      </c>
      <c r="T1330" t="s">
        <v>492</v>
      </c>
      <c r="U1330" t="s">
        <v>488</v>
      </c>
      <c r="V1330" t="s">
        <v>489</v>
      </c>
      <c r="Y1330" t="s">
        <v>490</v>
      </c>
      <c r="Z1330">
        <v>448</v>
      </c>
      <c r="AA1330">
        <v>0</v>
      </c>
    </row>
    <row r="1331" spans="1:27" x14ac:dyDescent="0.25">
      <c r="A1331" s="1">
        <v>45424</v>
      </c>
      <c r="B1331">
        <v>3396</v>
      </c>
      <c r="C1331">
        <v>4</v>
      </c>
      <c r="D1331">
        <v>4</v>
      </c>
      <c r="E1331">
        <v>3</v>
      </c>
      <c r="F1331">
        <v>5</v>
      </c>
      <c r="G1331">
        <v>2</v>
      </c>
      <c r="I1331">
        <v>3</v>
      </c>
      <c r="J1331" t="s">
        <v>7</v>
      </c>
      <c r="K1331">
        <v>22</v>
      </c>
      <c r="L1331" t="s">
        <v>42</v>
      </c>
      <c r="M1331" t="s">
        <v>53</v>
      </c>
      <c r="N1331" t="s">
        <v>486</v>
      </c>
      <c r="O1331">
        <v>918</v>
      </c>
      <c r="P1331">
        <v>180</v>
      </c>
      <c r="Q1331" s="1">
        <v>45444</v>
      </c>
      <c r="R1331" t="s">
        <v>495</v>
      </c>
      <c r="S1331">
        <v>2</v>
      </c>
      <c r="T1331" t="s">
        <v>494</v>
      </c>
      <c r="U1331" t="s">
        <v>488</v>
      </c>
      <c r="V1331" t="s">
        <v>489</v>
      </c>
      <c r="Y1331" t="s">
        <v>490</v>
      </c>
      <c r="Z1331">
        <v>768.6</v>
      </c>
      <c r="AA1331">
        <v>0</v>
      </c>
    </row>
    <row r="1332" spans="1:27" x14ac:dyDescent="0.25">
      <c r="A1332" s="1">
        <v>45662</v>
      </c>
      <c r="B1332">
        <v>980</v>
      </c>
      <c r="C1332">
        <v>1</v>
      </c>
      <c r="D1332">
        <v>2</v>
      </c>
      <c r="E1332">
        <v>4</v>
      </c>
      <c r="F1332">
        <v>5</v>
      </c>
      <c r="G1332">
        <v>2</v>
      </c>
      <c r="I1332">
        <v>4</v>
      </c>
      <c r="J1332" t="s">
        <v>7</v>
      </c>
      <c r="K1332">
        <v>74</v>
      </c>
      <c r="L1332" t="s">
        <v>42</v>
      </c>
      <c r="M1332" t="s">
        <v>53</v>
      </c>
      <c r="N1332" t="s">
        <v>486</v>
      </c>
      <c r="O1332">
        <v>346</v>
      </c>
      <c r="P1332">
        <v>121</v>
      </c>
      <c r="Q1332" s="1">
        <v>45676</v>
      </c>
      <c r="R1332" t="s">
        <v>495</v>
      </c>
      <c r="S1332">
        <v>8</v>
      </c>
      <c r="T1332" t="s">
        <v>494</v>
      </c>
      <c r="U1332" t="s">
        <v>488</v>
      </c>
      <c r="V1332" t="s">
        <v>497</v>
      </c>
      <c r="Y1332" t="s">
        <v>490</v>
      </c>
      <c r="Z1332">
        <v>326.89999999999998</v>
      </c>
      <c r="AA1332">
        <v>0</v>
      </c>
    </row>
    <row r="1333" spans="1:27" x14ac:dyDescent="0.25">
      <c r="A1333" s="1">
        <v>45661</v>
      </c>
      <c r="B1333">
        <v>2068</v>
      </c>
      <c r="C1333">
        <v>1</v>
      </c>
      <c r="D1333">
        <v>4</v>
      </c>
      <c r="E1333">
        <v>2</v>
      </c>
      <c r="F1333">
        <v>5</v>
      </c>
      <c r="G1333">
        <v>1</v>
      </c>
      <c r="I1333">
        <v>10</v>
      </c>
      <c r="J1333" t="s">
        <v>5</v>
      </c>
      <c r="K1333">
        <v>29</v>
      </c>
      <c r="L1333" t="s">
        <v>42</v>
      </c>
      <c r="M1333" t="s">
        <v>53</v>
      </c>
      <c r="N1333" t="s">
        <v>492</v>
      </c>
      <c r="O1333">
        <v>516</v>
      </c>
      <c r="P1333">
        <v>23</v>
      </c>
      <c r="R1333" t="s">
        <v>488</v>
      </c>
      <c r="S1333">
        <v>9</v>
      </c>
      <c r="T1333" t="s">
        <v>487</v>
      </c>
      <c r="U1333" t="s">
        <v>488</v>
      </c>
      <c r="V1333" t="s">
        <v>489</v>
      </c>
      <c r="W1333" s="1">
        <v>45662</v>
      </c>
      <c r="X1333" s="1">
        <v>45661</v>
      </c>
      <c r="Y1333" t="s">
        <v>498</v>
      </c>
      <c r="Z1333">
        <v>384.3</v>
      </c>
      <c r="AA1333">
        <v>10</v>
      </c>
    </row>
    <row r="1334" spans="1:27" x14ac:dyDescent="0.25">
      <c r="A1334" s="1">
        <v>45425</v>
      </c>
      <c r="B1334">
        <v>1558</v>
      </c>
      <c r="C1334">
        <v>4</v>
      </c>
      <c r="D1334">
        <v>1</v>
      </c>
      <c r="E1334">
        <v>1</v>
      </c>
      <c r="F1334">
        <v>1</v>
      </c>
      <c r="G1334">
        <v>2</v>
      </c>
      <c r="I1334">
        <v>14</v>
      </c>
      <c r="J1334" t="s">
        <v>9</v>
      </c>
      <c r="K1334">
        <v>71</v>
      </c>
      <c r="L1334" t="s">
        <v>42</v>
      </c>
      <c r="M1334" t="s">
        <v>60</v>
      </c>
      <c r="N1334" t="s">
        <v>492</v>
      </c>
      <c r="O1334">
        <v>186</v>
      </c>
      <c r="P1334">
        <v>153</v>
      </c>
      <c r="R1334" t="s">
        <v>488</v>
      </c>
      <c r="S1334">
        <v>1</v>
      </c>
      <c r="T1334" t="s">
        <v>494</v>
      </c>
      <c r="U1334" t="s">
        <v>495</v>
      </c>
      <c r="V1334" t="s">
        <v>489</v>
      </c>
      <c r="Y1334" t="s">
        <v>498</v>
      </c>
      <c r="Z1334">
        <v>244.3</v>
      </c>
      <c r="AA1334">
        <v>10</v>
      </c>
    </row>
    <row r="1335" spans="1:27" x14ac:dyDescent="0.25">
      <c r="A1335" s="1">
        <v>45425</v>
      </c>
      <c r="B1335">
        <v>1106</v>
      </c>
      <c r="C1335">
        <v>5</v>
      </c>
      <c r="D1335">
        <v>4</v>
      </c>
      <c r="E1335">
        <v>3</v>
      </c>
      <c r="F1335">
        <v>5</v>
      </c>
      <c r="G1335">
        <v>1</v>
      </c>
      <c r="I1335">
        <v>35</v>
      </c>
      <c r="J1335" t="s">
        <v>10</v>
      </c>
      <c r="K1335">
        <v>21</v>
      </c>
      <c r="L1335" t="s">
        <v>42</v>
      </c>
      <c r="M1335" t="s">
        <v>43</v>
      </c>
      <c r="N1335" t="s">
        <v>492</v>
      </c>
      <c r="O1335">
        <v>346</v>
      </c>
      <c r="P1335">
        <v>36</v>
      </c>
      <c r="R1335" t="s">
        <v>488</v>
      </c>
      <c r="S1335">
        <v>2</v>
      </c>
      <c r="T1335" t="s">
        <v>494</v>
      </c>
      <c r="U1335" t="s">
        <v>495</v>
      </c>
      <c r="V1335" t="s">
        <v>489</v>
      </c>
      <c r="Y1335" t="s">
        <v>496</v>
      </c>
      <c r="Z1335">
        <v>302.39999999999998</v>
      </c>
      <c r="AA1335">
        <v>50</v>
      </c>
    </row>
    <row r="1336" spans="1:27" x14ac:dyDescent="0.25">
      <c r="A1336" s="1">
        <v>45661</v>
      </c>
      <c r="B1336">
        <v>1968</v>
      </c>
      <c r="C1336">
        <v>1</v>
      </c>
      <c r="D1336">
        <v>3</v>
      </c>
      <c r="E1336">
        <v>1</v>
      </c>
      <c r="F1336">
        <v>3</v>
      </c>
      <c r="G1336">
        <v>3</v>
      </c>
      <c r="I1336">
        <v>4</v>
      </c>
      <c r="J1336" t="s">
        <v>7</v>
      </c>
      <c r="K1336">
        <v>43</v>
      </c>
      <c r="L1336" t="s">
        <v>42</v>
      </c>
      <c r="M1336" t="s">
        <v>47</v>
      </c>
      <c r="N1336" t="s">
        <v>491</v>
      </c>
      <c r="O1336">
        <v>534</v>
      </c>
      <c r="P1336">
        <v>120</v>
      </c>
      <c r="R1336" t="s">
        <v>488</v>
      </c>
      <c r="S1336">
        <v>5</v>
      </c>
      <c r="T1336" t="s">
        <v>492</v>
      </c>
      <c r="U1336" t="s">
        <v>488</v>
      </c>
      <c r="V1336" t="s">
        <v>497</v>
      </c>
      <c r="W1336" s="1">
        <v>45668</v>
      </c>
      <c r="X1336" s="1">
        <v>45661</v>
      </c>
      <c r="Y1336" t="s">
        <v>498</v>
      </c>
      <c r="Z1336">
        <v>464.8</v>
      </c>
      <c r="AA1336">
        <v>10</v>
      </c>
    </row>
    <row r="1337" spans="1:27" x14ac:dyDescent="0.25">
      <c r="A1337" s="1">
        <v>45425</v>
      </c>
      <c r="B1337">
        <v>3579</v>
      </c>
      <c r="C1337">
        <v>4</v>
      </c>
      <c r="D1337">
        <v>3</v>
      </c>
      <c r="E1337">
        <v>1</v>
      </c>
      <c r="F1337">
        <v>2</v>
      </c>
      <c r="G1337">
        <v>2</v>
      </c>
      <c r="I1337">
        <v>5</v>
      </c>
      <c r="J1337" t="s">
        <v>13</v>
      </c>
      <c r="K1337">
        <v>37</v>
      </c>
      <c r="L1337" t="s">
        <v>42</v>
      </c>
      <c r="M1337" t="s">
        <v>43</v>
      </c>
      <c r="N1337" t="s">
        <v>486</v>
      </c>
      <c r="O1337">
        <v>60</v>
      </c>
      <c r="P1337">
        <v>89</v>
      </c>
      <c r="Q1337" s="1">
        <v>45433</v>
      </c>
      <c r="R1337" t="s">
        <v>495</v>
      </c>
      <c r="S1337">
        <v>2</v>
      </c>
      <c r="T1337" t="s">
        <v>487</v>
      </c>
      <c r="U1337" t="s">
        <v>495</v>
      </c>
      <c r="V1337" t="s">
        <v>489</v>
      </c>
      <c r="Y1337" t="s">
        <v>490</v>
      </c>
      <c r="Z1337">
        <v>104.3</v>
      </c>
      <c r="AA1337">
        <v>0</v>
      </c>
    </row>
    <row r="1338" spans="1:27" x14ac:dyDescent="0.25">
      <c r="A1338" s="1">
        <v>45660</v>
      </c>
      <c r="B1338">
        <v>3883</v>
      </c>
      <c r="C1338">
        <v>1</v>
      </c>
      <c r="D1338">
        <v>5</v>
      </c>
      <c r="E1338">
        <v>5</v>
      </c>
      <c r="F1338">
        <v>4</v>
      </c>
      <c r="G1338">
        <v>2</v>
      </c>
      <c r="I1338">
        <v>10</v>
      </c>
      <c r="J1338" t="s">
        <v>5</v>
      </c>
      <c r="K1338">
        <v>53</v>
      </c>
      <c r="L1338" t="s">
        <v>42</v>
      </c>
      <c r="M1338" t="s">
        <v>49</v>
      </c>
      <c r="N1338" t="s">
        <v>486</v>
      </c>
      <c r="O1338">
        <v>105</v>
      </c>
      <c r="P1338">
        <v>86</v>
      </c>
      <c r="Q1338" s="1">
        <v>45688</v>
      </c>
      <c r="R1338" t="s">
        <v>495</v>
      </c>
      <c r="S1338">
        <v>1</v>
      </c>
      <c r="T1338" t="s">
        <v>492</v>
      </c>
      <c r="U1338" t="s">
        <v>488</v>
      </c>
      <c r="V1338" t="s">
        <v>489</v>
      </c>
      <c r="Y1338" t="s">
        <v>490</v>
      </c>
      <c r="Z1338">
        <v>133.69999999999999</v>
      </c>
      <c r="AA1338">
        <v>0</v>
      </c>
    </row>
    <row r="1339" spans="1:27" x14ac:dyDescent="0.25">
      <c r="A1339" s="1">
        <v>45425</v>
      </c>
      <c r="B1339">
        <v>1369</v>
      </c>
      <c r="C1339">
        <v>5</v>
      </c>
      <c r="D1339">
        <v>1</v>
      </c>
      <c r="E1339">
        <v>3</v>
      </c>
      <c r="F1339">
        <v>2</v>
      </c>
      <c r="G1339">
        <v>2</v>
      </c>
      <c r="I1339">
        <v>10</v>
      </c>
      <c r="J1339" t="s">
        <v>5</v>
      </c>
      <c r="K1339">
        <v>37</v>
      </c>
      <c r="L1339" t="s">
        <v>42</v>
      </c>
      <c r="M1339" t="s">
        <v>49</v>
      </c>
      <c r="N1339" t="s">
        <v>486</v>
      </c>
      <c r="O1339">
        <v>800</v>
      </c>
      <c r="P1339">
        <v>130</v>
      </c>
      <c r="Q1339" s="1">
        <v>45449</v>
      </c>
      <c r="R1339" t="s">
        <v>495</v>
      </c>
      <c r="S1339">
        <v>2</v>
      </c>
      <c r="T1339" t="s">
        <v>487</v>
      </c>
      <c r="U1339" t="s">
        <v>495</v>
      </c>
      <c r="V1339" t="s">
        <v>489</v>
      </c>
      <c r="Y1339" t="s">
        <v>490</v>
      </c>
      <c r="Z1339">
        <v>651</v>
      </c>
      <c r="AA1339">
        <v>0</v>
      </c>
    </row>
    <row r="1340" spans="1:27" x14ac:dyDescent="0.25">
      <c r="A1340" s="1">
        <v>45660</v>
      </c>
      <c r="B1340">
        <v>1288</v>
      </c>
      <c r="C1340">
        <v>1</v>
      </c>
      <c r="D1340">
        <v>1</v>
      </c>
      <c r="E1340">
        <v>3</v>
      </c>
      <c r="F1340">
        <v>2</v>
      </c>
      <c r="G1340">
        <v>1</v>
      </c>
      <c r="I1340">
        <v>4</v>
      </c>
      <c r="J1340" t="s">
        <v>7</v>
      </c>
      <c r="K1340">
        <v>58</v>
      </c>
      <c r="L1340" t="s">
        <v>42</v>
      </c>
      <c r="M1340" t="s">
        <v>49</v>
      </c>
      <c r="N1340" t="s">
        <v>486</v>
      </c>
      <c r="O1340">
        <v>681</v>
      </c>
      <c r="P1340">
        <v>87</v>
      </c>
      <c r="Q1340" s="1">
        <v>45678</v>
      </c>
      <c r="R1340" t="s">
        <v>495</v>
      </c>
      <c r="S1340">
        <v>7</v>
      </c>
      <c r="T1340" t="s">
        <v>492</v>
      </c>
      <c r="U1340" t="s">
        <v>488</v>
      </c>
      <c r="V1340" t="s">
        <v>497</v>
      </c>
      <c r="Y1340" t="s">
        <v>490</v>
      </c>
      <c r="Z1340">
        <v>537.6</v>
      </c>
      <c r="AA1340">
        <v>0</v>
      </c>
    </row>
    <row r="1341" spans="1:27" x14ac:dyDescent="0.25">
      <c r="A1341" s="1">
        <v>45425</v>
      </c>
      <c r="B1341">
        <v>269</v>
      </c>
      <c r="C1341">
        <v>5</v>
      </c>
      <c r="D1341">
        <v>4</v>
      </c>
      <c r="E1341">
        <v>5</v>
      </c>
      <c r="F1341">
        <v>3</v>
      </c>
      <c r="G1341">
        <v>1</v>
      </c>
      <c r="I1341">
        <v>9</v>
      </c>
      <c r="J1341" t="s">
        <v>5</v>
      </c>
      <c r="K1341">
        <v>29</v>
      </c>
      <c r="L1341" t="s">
        <v>42</v>
      </c>
      <c r="M1341" t="s">
        <v>43</v>
      </c>
      <c r="N1341" t="s">
        <v>492</v>
      </c>
      <c r="O1341">
        <v>653</v>
      </c>
      <c r="P1341">
        <v>102</v>
      </c>
      <c r="R1341" t="s">
        <v>488</v>
      </c>
      <c r="S1341">
        <v>2</v>
      </c>
      <c r="T1341" t="s">
        <v>494</v>
      </c>
      <c r="U1341" t="s">
        <v>495</v>
      </c>
      <c r="V1341" t="s">
        <v>489</v>
      </c>
      <c r="Y1341" t="s">
        <v>498</v>
      </c>
      <c r="Z1341">
        <v>535.5</v>
      </c>
      <c r="AA1341">
        <v>10</v>
      </c>
    </row>
    <row r="1342" spans="1:27" x14ac:dyDescent="0.25">
      <c r="A1342" s="1">
        <v>45426</v>
      </c>
      <c r="B1342">
        <v>727</v>
      </c>
      <c r="C1342">
        <v>5</v>
      </c>
      <c r="D1342">
        <v>4</v>
      </c>
      <c r="E1342">
        <v>1</v>
      </c>
      <c r="F1342">
        <v>3</v>
      </c>
      <c r="G1342">
        <v>1</v>
      </c>
      <c r="I1342">
        <v>11</v>
      </c>
      <c r="J1342" t="s">
        <v>5</v>
      </c>
      <c r="K1342">
        <v>64</v>
      </c>
      <c r="L1342" t="s">
        <v>42</v>
      </c>
      <c r="M1342" t="s">
        <v>47</v>
      </c>
      <c r="N1342" t="s">
        <v>486</v>
      </c>
      <c r="O1342">
        <v>547</v>
      </c>
      <c r="P1342">
        <v>43</v>
      </c>
      <c r="R1342" t="s">
        <v>488</v>
      </c>
      <c r="S1342">
        <v>1</v>
      </c>
      <c r="T1342" t="s">
        <v>494</v>
      </c>
      <c r="U1342" t="s">
        <v>495</v>
      </c>
      <c r="V1342" t="s">
        <v>489</v>
      </c>
      <c r="Y1342" t="s">
        <v>498</v>
      </c>
      <c r="Z1342">
        <v>420</v>
      </c>
      <c r="AA1342">
        <v>10</v>
      </c>
    </row>
    <row r="1343" spans="1:27" x14ac:dyDescent="0.25">
      <c r="A1343" s="1">
        <v>45660</v>
      </c>
      <c r="B1343">
        <v>1444</v>
      </c>
      <c r="C1343">
        <v>1</v>
      </c>
      <c r="D1343">
        <v>5</v>
      </c>
      <c r="E1343">
        <v>3</v>
      </c>
      <c r="F1343">
        <v>3</v>
      </c>
      <c r="G1343">
        <v>3</v>
      </c>
      <c r="I1343">
        <v>10</v>
      </c>
      <c r="J1343" t="s">
        <v>5</v>
      </c>
      <c r="K1343">
        <v>19</v>
      </c>
      <c r="L1343" t="s">
        <v>42</v>
      </c>
      <c r="M1343" t="s">
        <v>53</v>
      </c>
      <c r="N1343" t="s">
        <v>492</v>
      </c>
      <c r="O1343">
        <v>512</v>
      </c>
      <c r="P1343">
        <v>111</v>
      </c>
      <c r="Q1343" s="1">
        <v>45689</v>
      </c>
      <c r="R1343" t="s">
        <v>495</v>
      </c>
      <c r="S1343">
        <v>7</v>
      </c>
      <c r="T1343" t="s">
        <v>487</v>
      </c>
      <c r="U1343" t="s">
        <v>488</v>
      </c>
      <c r="V1343" t="s">
        <v>489</v>
      </c>
      <c r="Y1343" t="s">
        <v>490</v>
      </c>
      <c r="Z1343">
        <v>436.1</v>
      </c>
      <c r="AA1343">
        <v>0</v>
      </c>
    </row>
    <row r="1344" spans="1:27" x14ac:dyDescent="0.25">
      <c r="A1344" s="1">
        <v>45426</v>
      </c>
      <c r="B1344">
        <v>3446</v>
      </c>
      <c r="C1344">
        <v>5</v>
      </c>
      <c r="D1344">
        <v>2</v>
      </c>
      <c r="E1344">
        <v>5</v>
      </c>
      <c r="F1344">
        <v>4</v>
      </c>
      <c r="G1344">
        <v>1</v>
      </c>
      <c r="I1344">
        <v>34</v>
      </c>
      <c r="J1344" t="s">
        <v>10</v>
      </c>
      <c r="K1344">
        <v>43</v>
      </c>
      <c r="L1344" t="s">
        <v>42</v>
      </c>
      <c r="M1344" t="s">
        <v>60</v>
      </c>
      <c r="N1344" t="s">
        <v>492</v>
      </c>
      <c r="O1344">
        <v>811</v>
      </c>
      <c r="P1344">
        <v>189</v>
      </c>
      <c r="R1344" t="s">
        <v>488</v>
      </c>
      <c r="S1344">
        <v>1</v>
      </c>
      <c r="T1344" t="s">
        <v>494</v>
      </c>
      <c r="U1344" t="s">
        <v>495</v>
      </c>
      <c r="V1344" t="s">
        <v>489</v>
      </c>
      <c r="Y1344" t="s">
        <v>498</v>
      </c>
      <c r="Z1344">
        <v>707</v>
      </c>
      <c r="AA1344">
        <v>10</v>
      </c>
    </row>
    <row r="1345" spans="1:27" x14ac:dyDescent="0.25">
      <c r="A1345" s="1">
        <v>45426</v>
      </c>
      <c r="B1345">
        <v>2308</v>
      </c>
      <c r="C1345">
        <v>5</v>
      </c>
      <c r="D1345">
        <v>4</v>
      </c>
      <c r="E1345">
        <v>1</v>
      </c>
      <c r="F1345">
        <v>3</v>
      </c>
      <c r="G1345">
        <v>3</v>
      </c>
      <c r="I1345">
        <v>20</v>
      </c>
      <c r="J1345" t="s">
        <v>14</v>
      </c>
      <c r="K1345">
        <v>31</v>
      </c>
      <c r="L1345" t="s">
        <v>42</v>
      </c>
      <c r="M1345" t="s">
        <v>60</v>
      </c>
      <c r="N1345" t="s">
        <v>486</v>
      </c>
      <c r="O1345">
        <v>285</v>
      </c>
      <c r="P1345">
        <v>166</v>
      </c>
      <c r="Q1345" s="1">
        <v>45433</v>
      </c>
      <c r="R1345" t="s">
        <v>495</v>
      </c>
      <c r="S1345">
        <v>2</v>
      </c>
      <c r="T1345" t="s">
        <v>492</v>
      </c>
      <c r="U1345" t="s">
        <v>495</v>
      </c>
      <c r="V1345" t="s">
        <v>489</v>
      </c>
      <c r="Y1345" t="s">
        <v>490</v>
      </c>
      <c r="Z1345">
        <v>315.7</v>
      </c>
      <c r="AA1345">
        <v>0</v>
      </c>
    </row>
    <row r="1346" spans="1:27" x14ac:dyDescent="0.25">
      <c r="A1346" s="1">
        <v>45660</v>
      </c>
      <c r="B1346">
        <v>2687</v>
      </c>
      <c r="C1346">
        <v>1</v>
      </c>
      <c r="D1346">
        <v>5</v>
      </c>
      <c r="E1346">
        <v>5</v>
      </c>
      <c r="F1346">
        <v>4</v>
      </c>
      <c r="G1346">
        <v>3</v>
      </c>
      <c r="I1346">
        <v>10</v>
      </c>
      <c r="J1346" t="s">
        <v>5</v>
      </c>
      <c r="K1346">
        <v>44</v>
      </c>
      <c r="L1346" t="s">
        <v>42</v>
      </c>
      <c r="M1346" t="s">
        <v>53</v>
      </c>
      <c r="N1346" t="s">
        <v>491</v>
      </c>
      <c r="O1346">
        <v>226</v>
      </c>
      <c r="P1346">
        <v>123</v>
      </c>
      <c r="R1346" t="s">
        <v>488</v>
      </c>
      <c r="S1346">
        <v>4</v>
      </c>
      <c r="T1346" t="s">
        <v>487</v>
      </c>
      <c r="U1346" t="s">
        <v>488</v>
      </c>
      <c r="V1346" t="s">
        <v>489</v>
      </c>
      <c r="W1346" s="1">
        <v>45668</v>
      </c>
      <c r="X1346" s="1">
        <v>45660</v>
      </c>
      <c r="Y1346" t="s">
        <v>493</v>
      </c>
      <c r="Z1346">
        <v>265.3</v>
      </c>
      <c r="AA1346">
        <v>30</v>
      </c>
    </row>
    <row r="1347" spans="1:27" x14ac:dyDescent="0.25">
      <c r="A1347" s="1">
        <v>45426</v>
      </c>
      <c r="B1347">
        <v>3887</v>
      </c>
      <c r="C1347">
        <v>5</v>
      </c>
      <c r="D1347">
        <v>3</v>
      </c>
      <c r="E1347">
        <v>1</v>
      </c>
      <c r="F1347">
        <v>3</v>
      </c>
      <c r="G1347">
        <v>2</v>
      </c>
      <c r="I1347">
        <v>35</v>
      </c>
      <c r="J1347" t="s">
        <v>10</v>
      </c>
      <c r="K1347">
        <v>54</v>
      </c>
      <c r="L1347" t="s">
        <v>42</v>
      </c>
      <c r="M1347" t="s">
        <v>53</v>
      </c>
      <c r="N1347" t="s">
        <v>492</v>
      </c>
      <c r="O1347">
        <v>114</v>
      </c>
      <c r="P1347">
        <v>86</v>
      </c>
      <c r="R1347" t="s">
        <v>488</v>
      </c>
      <c r="S1347">
        <v>2</v>
      </c>
      <c r="T1347" t="s">
        <v>487</v>
      </c>
      <c r="U1347" t="s">
        <v>495</v>
      </c>
      <c r="V1347" t="s">
        <v>489</v>
      </c>
      <c r="Y1347" t="s">
        <v>498</v>
      </c>
      <c r="Z1347">
        <v>147</v>
      </c>
      <c r="AA1347">
        <v>10</v>
      </c>
    </row>
    <row r="1348" spans="1:27" x14ac:dyDescent="0.25">
      <c r="A1348" s="1">
        <v>45426</v>
      </c>
      <c r="B1348">
        <v>881</v>
      </c>
      <c r="C1348">
        <v>5</v>
      </c>
      <c r="D1348">
        <v>3</v>
      </c>
      <c r="E1348">
        <v>2</v>
      </c>
      <c r="F1348">
        <v>3</v>
      </c>
      <c r="G1348">
        <v>3</v>
      </c>
      <c r="I1348">
        <v>10</v>
      </c>
      <c r="J1348" t="s">
        <v>5</v>
      </c>
      <c r="K1348">
        <v>79</v>
      </c>
      <c r="L1348" t="s">
        <v>42</v>
      </c>
      <c r="M1348" t="s">
        <v>53</v>
      </c>
      <c r="N1348" t="s">
        <v>486</v>
      </c>
      <c r="O1348">
        <v>617</v>
      </c>
      <c r="P1348">
        <v>49</v>
      </c>
      <c r="Q1348" s="1">
        <v>45444</v>
      </c>
      <c r="R1348" t="s">
        <v>495</v>
      </c>
      <c r="S1348">
        <v>1</v>
      </c>
      <c r="T1348" t="s">
        <v>494</v>
      </c>
      <c r="U1348" t="s">
        <v>495</v>
      </c>
      <c r="V1348" t="s">
        <v>489</v>
      </c>
      <c r="Y1348" t="s">
        <v>490</v>
      </c>
      <c r="Z1348">
        <v>466.2</v>
      </c>
      <c r="AA1348">
        <v>0</v>
      </c>
    </row>
    <row r="1349" spans="1:27" x14ac:dyDescent="0.25">
      <c r="A1349" s="1">
        <v>45426</v>
      </c>
      <c r="B1349">
        <v>3409</v>
      </c>
      <c r="C1349">
        <v>4</v>
      </c>
      <c r="D1349">
        <v>5</v>
      </c>
      <c r="E1349">
        <v>4</v>
      </c>
      <c r="F1349">
        <v>3</v>
      </c>
      <c r="G1349">
        <v>2</v>
      </c>
      <c r="I1349">
        <v>16</v>
      </c>
      <c r="J1349" t="s">
        <v>9</v>
      </c>
      <c r="K1349">
        <v>28</v>
      </c>
      <c r="L1349" t="s">
        <v>42</v>
      </c>
      <c r="M1349" t="s">
        <v>60</v>
      </c>
      <c r="N1349" t="s">
        <v>491</v>
      </c>
      <c r="O1349">
        <v>249</v>
      </c>
      <c r="P1349">
        <v>126</v>
      </c>
      <c r="R1349" t="s">
        <v>488</v>
      </c>
      <c r="S1349">
        <v>2</v>
      </c>
      <c r="T1349" t="s">
        <v>492</v>
      </c>
      <c r="U1349" t="s">
        <v>488</v>
      </c>
      <c r="V1349" t="s">
        <v>489</v>
      </c>
      <c r="Y1349" t="s">
        <v>493</v>
      </c>
      <c r="Z1349">
        <v>283.5</v>
      </c>
      <c r="AA1349">
        <v>30</v>
      </c>
    </row>
    <row r="1350" spans="1:27" x14ac:dyDescent="0.25">
      <c r="A1350" s="1">
        <v>45659</v>
      </c>
      <c r="B1350">
        <v>4428</v>
      </c>
      <c r="C1350">
        <v>1</v>
      </c>
      <c r="D1350">
        <v>3</v>
      </c>
      <c r="E1350">
        <v>2</v>
      </c>
      <c r="F1350">
        <v>3</v>
      </c>
      <c r="G1350">
        <v>1</v>
      </c>
      <c r="I1350">
        <v>10</v>
      </c>
      <c r="J1350" t="s">
        <v>5</v>
      </c>
      <c r="K1350">
        <v>63</v>
      </c>
      <c r="L1350" t="s">
        <v>42</v>
      </c>
      <c r="M1350" t="s">
        <v>43</v>
      </c>
      <c r="N1350" t="s">
        <v>486</v>
      </c>
      <c r="O1350">
        <v>841</v>
      </c>
      <c r="P1350">
        <v>77</v>
      </c>
      <c r="R1350" t="s">
        <v>488</v>
      </c>
      <c r="S1350">
        <v>9</v>
      </c>
      <c r="T1350" t="s">
        <v>487</v>
      </c>
      <c r="U1350" t="s">
        <v>488</v>
      </c>
      <c r="V1350" t="s">
        <v>489</v>
      </c>
      <c r="W1350" s="1">
        <v>45665</v>
      </c>
      <c r="X1350" s="1">
        <v>45659</v>
      </c>
      <c r="Y1350" t="s">
        <v>498</v>
      </c>
      <c r="Z1350">
        <v>649.6</v>
      </c>
      <c r="AA1350">
        <v>10</v>
      </c>
    </row>
    <row r="1351" spans="1:27" x14ac:dyDescent="0.25">
      <c r="A1351" s="1">
        <v>45659</v>
      </c>
      <c r="B1351">
        <v>2648</v>
      </c>
      <c r="C1351">
        <v>1</v>
      </c>
      <c r="D1351">
        <v>1</v>
      </c>
      <c r="E1351">
        <v>2</v>
      </c>
      <c r="F1351">
        <v>4</v>
      </c>
      <c r="G1351">
        <v>2</v>
      </c>
      <c r="I1351">
        <v>10</v>
      </c>
      <c r="J1351" t="s">
        <v>5</v>
      </c>
      <c r="K1351">
        <v>27</v>
      </c>
      <c r="L1351" t="s">
        <v>42</v>
      </c>
      <c r="M1351" t="s">
        <v>60</v>
      </c>
      <c r="N1351" t="s">
        <v>486</v>
      </c>
      <c r="O1351">
        <v>262</v>
      </c>
      <c r="P1351">
        <v>36</v>
      </c>
      <c r="Q1351" s="1">
        <v>45667</v>
      </c>
      <c r="R1351" t="s">
        <v>495</v>
      </c>
      <c r="S1351">
        <v>10</v>
      </c>
      <c r="T1351" t="s">
        <v>494</v>
      </c>
      <c r="U1351" t="s">
        <v>488</v>
      </c>
      <c r="V1351" t="s">
        <v>497</v>
      </c>
      <c r="Y1351" t="s">
        <v>490</v>
      </c>
      <c r="Z1351">
        <v>208.6</v>
      </c>
      <c r="AA1351">
        <v>0</v>
      </c>
    </row>
    <row r="1352" spans="1:27" x14ac:dyDescent="0.25">
      <c r="A1352" s="1">
        <v>45659</v>
      </c>
      <c r="B1352">
        <v>4380</v>
      </c>
      <c r="C1352">
        <v>1</v>
      </c>
      <c r="D1352">
        <v>4</v>
      </c>
      <c r="E1352">
        <v>4</v>
      </c>
      <c r="F1352">
        <v>5</v>
      </c>
      <c r="G1352">
        <v>2</v>
      </c>
      <c r="I1352">
        <v>4</v>
      </c>
      <c r="J1352" t="s">
        <v>7</v>
      </c>
      <c r="K1352">
        <v>42</v>
      </c>
      <c r="L1352" t="s">
        <v>42</v>
      </c>
      <c r="M1352" t="s">
        <v>47</v>
      </c>
      <c r="N1352" t="s">
        <v>486</v>
      </c>
      <c r="O1352">
        <v>221</v>
      </c>
      <c r="P1352">
        <v>24</v>
      </c>
      <c r="Q1352" s="1">
        <v>45672</v>
      </c>
      <c r="R1352" t="s">
        <v>495</v>
      </c>
      <c r="S1352">
        <v>4</v>
      </c>
      <c r="T1352" t="s">
        <v>487</v>
      </c>
      <c r="U1352" t="s">
        <v>488</v>
      </c>
      <c r="V1352" t="s">
        <v>497</v>
      </c>
      <c r="Y1352" t="s">
        <v>490</v>
      </c>
      <c r="Z1352">
        <v>171.5</v>
      </c>
      <c r="AA1352">
        <v>0</v>
      </c>
    </row>
    <row r="1353" spans="1:27" x14ac:dyDescent="0.25">
      <c r="A1353" s="1">
        <v>45427</v>
      </c>
      <c r="B1353">
        <v>1576</v>
      </c>
      <c r="C1353">
        <v>5</v>
      </c>
      <c r="D1353">
        <v>1</v>
      </c>
      <c r="E1353">
        <v>1</v>
      </c>
      <c r="F1353">
        <v>5</v>
      </c>
      <c r="G1353">
        <v>1</v>
      </c>
      <c r="I1353">
        <v>23</v>
      </c>
      <c r="J1353" t="s">
        <v>16</v>
      </c>
      <c r="K1353">
        <v>20</v>
      </c>
      <c r="L1353" t="s">
        <v>42</v>
      </c>
      <c r="M1353" t="s">
        <v>43</v>
      </c>
      <c r="N1353" t="s">
        <v>486</v>
      </c>
      <c r="O1353">
        <v>406</v>
      </c>
      <c r="P1353">
        <v>169</v>
      </c>
      <c r="Q1353" s="1">
        <v>45452</v>
      </c>
      <c r="R1353" t="s">
        <v>495</v>
      </c>
      <c r="S1353">
        <v>2</v>
      </c>
      <c r="T1353" t="s">
        <v>494</v>
      </c>
      <c r="U1353" t="s">
        <v>488</v>
      </c>
      <c r="V1353" t="s">
        <v>489</v>
      </c>
      <c r="Y1353" t="s">
        <v>490</v>
      </c>
      <c r="Z1353">
        <v>402.5</v>
      </c>
      <c r="AA1353">
        <v>0</v>
      </c>
    </row>
    <row r="1354" spans="1:27" x14ac:dyDescent="0.25">
      <c r="A1354" s="1">
        <v>45427</v>
      </c>
      <c r="B1354">
        <v>1872</v>
      </c>
      <c r="C1354">
        <v>5</v>
      </c>
      <c r="D1354">
        <v>2</v>
      </c>
      <c r="E1354">
        <v>2</v>
      </c>
      <c r="F1354">
        <v>4</v>
      </c>
      <c r="G1354">
        <v>3</v>
      </c>
      <c r="I1354">
        <v>30</v>
      </c>
      <c r="J1354" t="s">
        <v>11</v>
      </c>
      <c r="K1354">
        <v>50</v>
      </c>
      <c r="L1354" t="s">
        <v>42</v>
      </c>
      <c r="M1354" t="s">
        <v>53</v>
      </c>
      <c r="N1354" t="s">
        <v>486</v>
      </c>
      <c r="O1354">
        <v>956</v>
      </c>
      <c r="P1354">
        <v>140</v>
      </c>
      <c r="Q1354" s="1">
        <v>45443</v>
      </c>
      <c r="R1354" t="s">
        <v>495</v>
      </c>
      <c r="S1354">
        <v>1</v>
      </c>
      <c r="T1354" t="s">
        <v>487</v>
      </c>
      <c r="U1354" t="s">
        <v>495</v>
      </c>
      <c r="V1354" t="s">
        <v>489</v>
      </c>
      <c r="Y1354" t="s">
        <v>490</v>
      </c>
      <c r="Z1354">
        <v>767.2</v>
      </c>
      <c r="AA1354">
        <v>0</v>
      </c>
    </row>
    <row r="1355" spans="1:27" x14ac:dyDescent="0.25">
      <c r="A1355" s="1">
        <v>45427</v>
      </c>
      <c r="B1355">
        <v>1003</v>
      </c>
      <c r="C1355">
        <v>4</v>
      </c>
      <c r="D1355">
        <v>5</v>
      </c>
      <c r="E1355">
        <v>4</v>
      </c>
      <c r="F1355">
        <v>1</v>
      </c>
      <c r="G1355">
        <v>1</v>
      </c>
      <c r="I1355">
        <v>34</v>
      </c>
      <c r="J1355" t="s">
        <v>10</v>
      </c>
      <c r="K1355">
        <v>23</v>
      </c>
      <c r="L1355" t="s">
        <v>42</v>
      </c>
      <c r="M1355" t="s">
        <v>53</v>
      </c>
      <c r="N1355" t="s">
        <v>486</v>
      </c>
      <c r="O1355">
        <v>612</v>
      </c>
      <c r="P1355">
        <v>30</v>
      </c>
      <c r="Q1355" s="1">
        <v>45453</v>
      </c>
      <c r="R1355" t="s">
        <v>495</v>
      </c>
      <c r="S1355">
        <v>2</v>
      </c>
      <c r="T1355" t="s">
        <v>492</v>
      </c>
      <c r="U1355" t="s">
        <v>495</v>
      </c>
      <c r="V1355" t="s">
        <v>489</v>
      </c>
      <c r="Y1355" t="s">
        <v>490</v>
      </c>
      <c r="Z1355">
        <v>449.4</v>
      </c>
      <c r="AA1355">
        <v>0</v>
      </c>
    </row>
    <row r="1356" spans="1:27" x14ac:dyDescent="0.25">
      <c r="A1356" s="1">
        <v>45427</v>
      </c>
      <c r="B1356">
        <v>4183</v>
      </c>
      <c r="C1356">
        <v>5</v>
      </c>
      <c r="D1356">
        <v>3</v>
      </c>
      <c r="E1356">
        <v>5</v>
      </c>
      <c r="F1356">
        <v>5</v>
      </c>
      <c r="G1356">
        <v>3</v>
      </c>
      <c r="I1356">
        <v>9</v>
      </c>
      <c r="J1356" t="s">
        <v>5</v>
      </c>
      <c r="K1356">
        <v>67</v>
      </c>
      <c r="L1356" t="s">
        <v>42</v>
      </c>
      <c r="M1356" t="s">
        <v>49</v>
      </c>
      <c r="N1356" t="s">
        <v>491</v>
      </c>
      <c r="O1356">
        <v>391</v>
      </c>
      <c r="P1356">
        <v>91</v>
      </c>
      <c r="R1356" t="s">
        <v>488</v>
      </c>
      <c r="S1356">
        <v>1</v>
      </c>
      <c r="T1356" t="s">
        <v>487</v>
      </c>
      <c r="U1356" t="s">
        <v>495</v>
      </c>
      <c r="V1356" t="s">
        <v>489</v>
      </c>
      <c r="Y1356" t="s">
        <v>493</v>
      </c>
      <c r="Z1356">
        <v>358.4</v>
      </c>
      <c r="AA1356">
        <v>30</v>
      </c>
    </row>
    <row r="1357" spans="1:27" x14ac:dyDescent="0.25">
      <c r="A1357" s="1">
        <v>45659</v>
      </c>
      <c r="B1357">
        <v>2233</v>
      </c>
      <c r="C1357">
        <v>1</v>
      </c>
      <c r="D1357">
        <v>1</v>
      </c>
      <c r="E1357">
        <v>4</v>
      </c>
      <c r="F1357">
        <v>4</v>
      </c>
      <c r="G1357">
        <v>1</v>
      </c>
      <c r="I1357">
        <v>4</v>
      </c>
      <c r="J1357" t="s">
        <v>7</v>
      </c>
      <c r="K1357">
        <v>51</v>
      </c>
      <c r="L1357" t="s">
        <v>42</v>
      </c>
      <c r="M1357" t="s">
        <v>60</v>
      </c>
      <c r="N1357" t="s">
        <v>491</v>
      </c>
      <c r="O1357">
        <v>428</v>
      </c>
      <c r="P1357">
        <v>155</v>
      </c>
      <c r="Q1357" s="1">
        <v>45674</v>
      </c>
      <c r="R1357" t="s">
        <v>495</v>
      </c>
      <c r="S1357">
        <v>6</v>
      </c>
      <c r="T1357" t="s">
        <v>492</v>
      </c>
      <c r="U1357" t="s">
        <v>488</v>
      </c>
      <c r="V1357" t="s">
        <v>497</v>
      </c>
      <c r="Y1357" t="s">
        <v>490</v>
      </c>
      <c r="Z1357">
        <v>408.1</v>
      </c>
      <c r="AA1357">
        <v>0</v>
      </c>
    </row>
    <row r="1358" spans="1:27" x14ac:dyDescent="0.25">
      <c r="A1358" s="1">
        <v>45427</v>
      </c>
      <c r="B1358">
        <v>4622</v>
      </c>
      <c r="C1358">
        <v>4</v>
      </c>
      <c r="D1358">
        <v>3</v>
      </c>
      <c r="E1358">
        <v>1</v>
      </c>
      <c r="F1358">
        <v>5</v>
      </c>
      <c r="G1358">
        <v>1</v>
      </c>
      <c r="I1358">
        <v>35</v>
      </c>
      <c r="J1358" t="s">
        <v>10</v>
      </c>
      <c r="K1358">
        <v>27</v>
      </c>
      <c r="L1358" t="s">
        <v>42</v>
      </c>
      <c r="M1358" t="s">
        <v>47</v>
      </c>
      <c r="N1358" t="s">
        <v>491</v>
      </c>
      <c r="O1358">
        <v>684</v>
      </c>
      <c r="P1358">
        <v>48</v>
      </c>
      <c r="R1358" t="s">
        <v>488</v>
      </c>
      <c r="S1358">
        <v>1</v>
      </c>
      <c r="T1358" t="s">
        <v>487</v>
      </c>
      <c r="U1358" t="s">
        <v>488</v>
      </c>
      <c r="V1358" t="s">
        <v>489</v>
      </c>
      <c r="Y1358" t="s">
        <v>493</v>
      </c>
      <c r="Z1358">
        <v>533.4</v>
      </c>
      <c r="AA1358">
        <v>30</v>
      </c>
    </row>
    <row r="1359" spans="1:27" x14ac:dyDescent="0.25">
      <c r="A1359" s="1">
        <v>45427</v>
      </c>
      <c r="B1359">
        <v>760</v>
      </c>
      <c r="C1359">
        <v>5</v>
      </c>
      <c r="D1359">
        <v>1</v>
      </c>
      <c r="E1359">
        <v>4</v>
      </c>
      <c r="F1359">
        <v>4</v>
      </c>
      <c r="G1359">
        <v>2</v>
      </c>
      <c r="I1359">
        <v>18</v>
      </c>
      <c r="J1359" t="s">
        <v>14</v>
      </c>
      <c r="K1359">
        <v>22</v>
      </c>
      <c r="L1359" t="s">
        <v>42</v>
      </c>
      <c r="M1359" t="s">
        <v>47</v>
      </c>
      <c r="N1359" t="s">
        <v>486</v>
      </c>
      <c r="O1359">
        <v>812</v>
      </c>
      <c r="P1359">
        <v>138</v>
      </c>
      <c r="R1359" t="s">
        <v>488</v>
      </c>
      <c r="S1359">
        <v>2</v>
      </c>
      <c r="T1359" t="s">
        <v>492</v>
      </c>
      <c r="U1359" t="s">
        <v>495</v>
      </c>
      <c r="V1359" t="s">
        <v>489</v>
      </c>
      <c r="Y1359" t="s">
        <v>498</v>
      </c>
      <c r="Z1359">
        <v>672</v>
      </c>
      <c r="AA1359">
        <v>10</v>
      </c>
    </row>
    <row r="1360" spans="1:27" x14ac:dyDescent="0.25">
      <c r="A1360" s="1">
        <v>45427</v>
      </c>
      <c r="B1360">
        <v>1613</v>
      </c>
      <c r="C1360">
        <v>5</v>
      </c>
      <c r="D1360">
        <v>2</v>
      </c>
      <c r="E1360">
        <v>3</v>
      </c>
      <c r="F1360">
        <v>4</v>
      </c>
      <c r="G1360">
        <v>3</v>
      </c>
      <c r="I1360">
        <v>24</v>
      </c>
      <c r="J1360" t="s">
        <v>16</v>
      </c>
      <c r="K1360">
        <v>40</v>
      </c>
      <c r="L1360" t="s">
        <v>42</v>
      </c>
      <c r="M1360" t="s">
        <v>47</v>
      </c>
      <c r="N1360" t="s">
        <v>486</v>
      </c>
      <c r="O1360">
        <v>285</v>
      </c>
      <c r="P1360">
        <v>138</v>
      </c>
      <c r="Q1360" s="1">
        <v>45436</v>
      </c>
      <c r="R1360" t="s">
        <v>495</v>
      </c>
      <c r="S1360">
        <v>1</v>
      </c>
      <c r="T1360" t="s">
        <v>492</v>
      </c>
      <c r="U1360" t="s">
        <v>488</v>
      </c>
      <c r="V1360" t="s">
        <v>489</v>
      </c>
      <c r="Y1360" t="s">
        <v>490</v>
      </c>
      <c r="Z1360">
        <v>296.10000000000002</v>
      </c>
      <c r="AA1360">
        <v>0</v>
      </c>
    </row>
    <row r="1361" spans="1:27" x14ac:dyDescent="0.25">
      <c r="A1361" s="1">
        <v>45658</v>
      </c>
      <c r="B1361">
        <v>2710</v>
      </c>
      <c r="C1361">
        <v>1</v>
      </c>
      <c r="D1361">
        <v>5</v>
      </c>
      <c r="E1361">
        <v>1</v>
      </c>
      <c r="F1361">
        <v>1</v>
      </c>
      <c r="G1361">
        <v>2</v>
      </c>
      <c r="I1361">
        <v>4</v>
      </c>
      <c r="J1361" t="s">
        <v>7</v>
      </c>
      <c r="K1361">
        <v>57</v>
      </c>
      <c r="L1361" t="s">
        <v>42</v>
      </c>
      <c r="M1361" t="s">
        <v>47</v>
      </c>
      <c r="N1361" t="s">
        <v>486</v>
      </c>
      <c r="O1361">
        <v>167</v>
      </c>
      <c r="P1361">
        <v>26</v>
      </c>
      <c r="Q1361" s="1">
        <v>45685</v>
      </c>
      <c r="R1361" t="s">
        <v>495</v>
      </c>
      <c r="S1361">
        <v>10</v>
      </c>
      <c r="T1361" t="s">
        <v>494</v>
      </c>
      <c r="U1361" t="s">
        <v>488</v>
      </c>
      <c r="V1361" t="s">
        <v>497</v>
      </c>
      <c r="Y1361" t="s">
        <v>490</v>
      </c>
      <c r="Z1361">
        <v>135.1</v>
      </c>
      <c r="AA1361">
        <v>0</v>
      </c>
    </row>
    <row r="1362" spans="1:27" x14ac:dyDescent="0.25">
      <c r="A1362" s="1">
        <v>45428</v>
      </c>
      <c r="B1362">
        <v>4166</v>
      </c>
      <c r="C1362">
        <v>5</v>
      </c>
      <c r="D1362">
        <v>4</v>
      </c>
      <c r="E1362">
        <v>3</v>
      </c>
      <c r="F1362">
        <v>3</v>
      </c>
      <c r="G1362">
        <v>3</v>
      </c>
      <c r="I1362">
        <v>19</v>
      </c>
      <c r="J1362" t="s">
        <v>14</v>
      </c>
      <c r="K1362">
        <v>61</v>
      </c>
      <c r="L1362" t="s">
        <v>42</v>
      </c>
      <c r="M1362" t="s">
        <v>53</v>
      </c>
      <c r="N1362" t="s">
        <v>491</v>
      </c>
      <c r="O1362">
        <v>825</v>
      </c>
      <c r="P1362">
        <v>99</v>
      </c>
      <c r="R1362" t="s">
        <v>488</v>
      </c>
      <c r="S1362">
        <v>1</v>
      </c>
      <c r="T1362" t="s">
        <v>487</v>
      </c>
      <c r="U1362" t="s">
        <v>495</v>
      </c>
      <c r="V1362" t="s">
        <v>489</v>
      </c>
      <c r="Y1362" t="s">
        <v>493</v>
      </c>
      <c r="Z1362">
        <v>667.8</v>
      </c>
      <c r="AA1362">
        <v>30</v>
      </c>
    </row>
    <row r="1363" spans="1:27" x14ac:dyDescent="0.25">
      <c r="A1363" s="1">
        <v>45428</v>
      </c>
      <c r="B1363">
        <v>2045</v>
      </c>
      <c r="C1363">
        <v>5</v>
      </c>
      <c r="D1363">
        <v>1</v>
      </c>
      <c r="E1363">
        <v>2</v>
      </c>
      <c r="F1363">
        <v>3</v>
      </c>
      <c r="G1363">
        <v>3</v>
      </c>
      <c r="I1363">
        <v>21</v>
      </c>
      <c r="J1363" t="s">
        <v>16</v>
      </c>
      <c r="K1363">
        <v>19</v>
      </c>
      <c r="L1363" t="s">
        <v>42</v>
      </c>
      <c r="M1363" t="s">
        <v>47</v>
      </c>
      <c r="N1363" t="s">
        <v>486</v>
      </c>
      <c r="O1363">
        <v>453</v>
      </c>
      <c r="P1363">
        <v>182</v>
      </c>
      <c r="Q1363" s="1">
        <v>45455</v>
      </c>
      <c r="R1363" t="s">
        <v>495</v>
      </c>
      <c r="S1363">
        <v>2</v>
      </c>
      <c r="T1363" t="s">
        <v>494</v>
      </c>
      <c r="U1363" t="s">
        <v>488</v>
      </c>
      <c r="V1363" t="s">
        <v>489</v>
      </c>
      <c r="Y1363" t="s">
        <v>490</v>
      </c>
      <c r="Z1363">
        <v>444.5</v>
      </c>
      <c r="AA1363">
        <v>0</v>
      </c>
    </row>
    <row r="1364" spans="1:27" x14ac:dyDescent="0.25">
      <c r="A1364" s="1">
        <v>45428</v>
      </c>
      <c r="B1364">
        <v>2782</v>
      </c>
      <c r="C1364">
        <v>4</v>
      </c>
      <c r="D1364">
        <v>1</v>
      </c>
      <c r="E1364">
        <v>4</v>
      </c>
      <c r="F1364">
        <v>3</v>
      </c>
      <c r="G1364">
        <v>3</v>
      </c>
      <c r="I1364">
        <v>38</v>
      </c>
      <c r="J1364" t="s">
        <v>3</v>
      </c>
      <c r="K1364">
        <v>30</v>
      </c>
      <c r="L1364" t="s">
        <v>42</v>
      </c>
      <c r="M1364" t="s">
        <v>47</v>
      </c>
      <c r="N1364" t="s">
        <v>486</v>
      </c>
      <c r="O1364">
        <v>948</v>
      </c>
      <c r="P1364">
        <v>91</v>
      </c>
      <c r="Q1364" s="1">
        <v>45457</v>
      </c>
      <c r="R1364" t="s">
        <v>495</v>
      </c>
      <c r="S1364">
        <v>1</v>
      </c>
      <c r="T1364" t="s">
        <v>487</v>
      </c>
      <c r="U1364" t="s">
        <v>488</v>
      </c>
      <c r="V1364" t="s">
        <v>489</v>
      </c>
      <c r="Y1364" t="s">
        <v>490</v>
      </c>
      <c r="Z1364">
        <v>727.3</v>
      </c>
      <c r="AA1364">
        <v>0</v>
      </c>
    </row>
    <row r="1365" spans="1:27" x14ac:dyDescent="0.25">
      <c r="A1365" s="1">
        <v>45428</v>
      </c>
      <c r="B1365">
        <v>1531</v>
      </c>
      <c r="C1365">
        <v>5</v>
      </c>
      <c r="D1365">
        <v>5</v>
      </c>
      <c r="E1365">
        <v>4</v>
      </c>
      <c r="F1365">
        <v>3</v>
      </c>
      <c r="G1365">
        <v>2</v>
      </c>
      <c r="I1365">
        <v>10</v>
      </c>
      <c r="J1365" t="s">
        <v>5</v>
      </c>
      <c r="K1365">
        <v>57</v>
      </c>
      <c r="L1365" t="s">
        <v>42</v>
      </c>
      <c r="M1365" t="s">
        <v>60</v>
      </c>
      <c r="N1365" t="s">
        <v>486</v>
      </c>
      <c r="O1365">
        <v>646</v>
      </c>
      <c r="P1365">
        <v>192</v>
      </c>
      <c r="Q1365" s="1">
        <v>45449</v>
      </c>
      <c r="R1365" t="s">
        <v>495</v>
      </c>
      <c r="S1365">
        <v>2</v>
      </c>
      <c r="T1365" t="s">
        <v>487</v>
      </c>
      <c r="U1365" t="s">
        <v>488</v>
      </c>
      <c r="V1365" t="s">
        <v>489</v>
      </c>
      <c r="Y1365" t="s">
        <v>490</v>
      </c>
      <c r="Z1365">
        <v>586.6</v>
      </c>
      <c r="AA1365">
        <v>0</v>
      </c>
    </row>
    <row r="1366" spans="1:27" x14ac:dyDescent="0.25">
      <c r="A1366" s="1">
        <v>45428</v>
      </c>
      <c r="B1366">
        <v>3811</v>
      </c>
      <c r="C1366">
        <v>5</v>
      </c>
      <c r="D1366">
        <v>2</v>
      </c>
      <c r="E1366">
        <v>5</v>
      </c>
      <c r="F1366">
        <v>4</v>
      </c>
      <c r="G1366">
        <v>1</v>
      </c>
      <c r="I1366">
        <v>29</v>
      </c>
      <c r="J1366" t="s">
        <v>11</v>
      </c>
      <c r="K1366">
        <v>19</v>
      </c>
      <c r="L1366" t="s">
        <v>42</v>
      </c>
      <c r="M1366" t="s">
        <v>53</v>
      </c>
      <c r="N1366" t="s">
        <v>486</v>
      </c>
      <c r="O1366">
        <v>454</v>
      </c>
      <c r="P1366">
        <v>52</v>
      </c>
      <c r="R1366" t="s">
        <v>488</v>
      </c>
      <c r="S1366">
        <v>1</v>
      </c>
      <c r="T1366" t="s">
        <v>494</v>
      </c>
      <c r="U1366" t="s">
        <v>488</v>
      </c>
      <c r="V1366" t="s">
        <v>489</v>
      </c>
      <c r="Y1366" t="s">
        <v>493</v>
      </c>
      <c r="Z1366">
        <v>375.2</v>
      </c>
      <c r="AA1366">
        <v>30</v>
      </c>
    </row>
    <row r="1367" spans="1:27" x14ac:dyDescent="0.25">
      <c r="A1367" s="1">
        <v>45658</v>
      </c>
      <c r="B1367">
        <v>1705</v>
      </c>
      <c r="C1367">
        <v>1</v>
      </c>
      <c r="D1367">
        <v>1</v>
      </c>
      <c r="E1367">
        <v>1</v>
      </c>
      <c r="F1367">
        <v>2</v>
      </c>
      <c r="G1367">
        <v>3</v>
      </c>
      <c r="I1367">
        <v>10</v>
      </c>
      <c r="J1367" t="s">
        <v>5</v>
      </c>
      <c r="K1367">
        <v>21</v>
      </c>
      <c r="L1367" t="s">
        <v>42</v>
      </c>
      <c r="M1367" t="s">
        <v>53</v>
      </c>
      <c r="N1367" t="s">
        <v>491</v>
      </c>
      <c r="O1367">
        <v>902</v>
      </c>
      <c r="P1367">
        <v>155</v>
      </c>
      <c r="Q1367" s="1">
        <v>45676</v>
      </c>
      <c r="R1367" t="s">
        <v>495</v>
      </c>
      <c r="S1367">
        <v>9</v>
      </c>
      <c r="T1367" t="s">
        <v>494</v>
      </c>
      <c r="U1367" t="s">
        <v>488</v>
      </c>
      <c r="V1367" t="s">
        <v>497</v>
      </c>
      <c r="Y1367" t="s">
        <v>490</v>
      </c>
      <c r="Z1367">
        <v>739.9</v>
      </c>
      <c r="AA1367">
        <v>0</v>
      </c>
    </row>
    <row r="1368" spans="1:27" x14ac:dyDescent="0.25">
      <c r="A1368" s="1">
        <v>45428</v>
      </c>
      <c r="B1368">
        <v>4072</v>
      </c>
      <c r="C1368">
        <v>5</v>
      </c>
      <c r="D1368">
        <v>5</v>
      </c>
      <c r="E1368">
        <v>3</v>
      </c>
      <c r="F1368">
        <v>3</v>
      </c>
      <c r="G1368">
        <v>3</v>
      </c>
      <c r="I1368">
        <v>15</v>
      </c>
      <c r="J1368" t="s">
        <v>9</v>
      </c>
      <c r="K1368">
        <v>18</v>
      </c>
      <c r="L1368" t="s">
        <v>42</v>
      </c>
      <c r="M1368" t="s">
        <v>53</v>
      </c>
      <c r="N1368" t="s">
        <v>491</v>
      </c>
      <c r="O1368">
        <v>127</v>
      </c>
      <c r="P1368">
        <v>184</v>
      </c>
      <c r="R1368" t="s">
        <v>488</v>
      </c>
      <c r="S1368">
        <v>1</v>
      </c>
      <c r="T1368" t="s">
        <v>487</v>
      </c>
      <c r="U1368" t="s">
        <v>488</v>
      </c>
      <c r="V1368" t="s">
        <v>489</v>
      </c>
      <c r="Y1368" t="s">
        <v>493</v>
      </c>
      <c r="Z1368">
        <v>238.7</v>
      </c>
      <c r="AA1368">
        <v>30</v>
      </c>
    </row>
    <row r="1369" spans="1:27" x14ac:dyDescent="0.25">
      <c r="A1369" s="1">
        <v>45428</v>
      </c>
      <c r="B1369">
        <v>4152</v>
      </c>
      <c r="C1369">
        <v>5</v>
      </c>
      <c r="D1369">
        <v>2</v>
      </c>
      <c r="E1369">
        <v>2</v>
      </c>
      <c r="F1369">
        <v>4</v>
      </c>
      <c r="G1369">
        <v>3</v>
      </c>
      <c r="I1369">
        <v>22</v>
      </c>
      <c r="J1369" t="s">
        <v>16</v>
      </c>
      <c r="K1369">
        <v>54</v>
      </c>
      <c r="L1369" t="s">
        <v>42</v>
      </c>
      <c r="M1369" t="s">
        <v>43</v>
      </c>
      <c r="N1369" t="s">
        <v>492</v>
      </c>
      <c r="O1369">
        <v>316</v>
      </c>
      <c r="P1369">
        <v>164</v>
      </c>
      <c r="R1369" t="s">
        <v>488</v>
      </c>
      <c r="S1369">
        <v>2</v>
      </c>
      <c r="T1369" t="s">
        <v>492</v>
      </c>
      <c r="U1369" t="s">
        <v>495</v>
      </c>
      <c r="V1369" t="s">
        <v>489</v>
      </c>
      <c r="Y1369" t="s">
        <v>493</v>
      </c>
      <c r="Z1369">
        <v>357</v>
      </c>
      <c r="AA1369">
        <v>30</v>
      </c>
    </row>
    <row r="1370" spans="1:27" x14ac:dyDescent="0.25">
      <c r="A1370" s="1">
        <v>45428</v>
      </c>
      <c r="B1370">
        <v>2533</v>
      </c>
      <c r="C1370">
        <v>4</v>
      </c>
      <c r="D1370">
        <v>2</v>
      </c>
      <c r="E1370">
        <v>3</v>
      </c>
      <c r="F1370">
        <v>4</v>
      </c>
      <c r="G1370">
        <v>2</v>
      </c>
      <c r="I1370">
        <v>6</v>
      </c>
      <c r="J1370" t="s">
        <v>13</v>
      </c>
      <c r="K1370">
        <v>26</v>
      </c>
      <c r="L1370" t="s">
        <v>42</v>
      </c>
      <c r="M1370" t="s">
        <v>47</v>
      </c>
      <c r="N1370" t="s">
        <v>486</v>
      </c>
      <c r="O1370">
        <v>396</v>
      </c>
      <c r="P1370">
        <v>41</v>
      </c>
      <c r="Q1370" s="1">
        <v>45445</v>
      </c>
      <c r="R1370" t="s">
        <v>495</v>
      </c>
      <c r="S1370">
        <v>1</v>
      </c>
      <c r="T1370" t="s">
        <v>487</v>
      </c>
      <c r="U1370" t="s">
        <v>495</v>
      </c>
      <c r="V1370" t="s">
        <v>489</v>
      </c>
      <c r="Y1370" t="s">
        <v>490</v>
      </c>
      <c r="Z1370">
        <v>305.89999999999998</v>
      </c>
      <c r="AA1370">
        <v>0</v>
      </c>
    </row>
    <row r="1371" spans="1:27" x14ac:dyDescent="0.25">
      <c r="A1371" s="1">
        <v>45428</v>
      </c>
      <c r="B1371">
        <v>2793</v>
      </c>
      <c r="C1371">
        <v>5</v>
      </c>
      <c r="D1371">
        <v>4</v>
      </c>
      <c r="E1371">
        <v>1</v>
      </c>
      <c r="F1371">
        <v>3</v>
      </c>
      <c r="G1371">
        <v>3</v>
      </c>
      <c r="I1371">
        <v>5</v>
      </c>
      <c r="J1371" t="s">
        <v>13</v>
      </c>
      <c r="K1371">
        <v>34</v>
      </c>
      <c r="L1371" t="s">
        <v>42</v>
      </c>
      <c r="M1371" t="s">
        <v>47</v>
      </c>
      <c r="N1371" t="s">
        <v>486</v>
      </c>
      <c r="O1371">
        <v>630</v>
      </c>
      <c r="P1371">
        <v>97</v>
      </c>
      <c r="Q1371" s="1">
        <v>45447</v>
      </c>
      <c r="R1371" t="s">
        <v>495</v>
      </c>
      <c r="S1371">
        <v>2</v>
      </c>
      <c r="T1371" t="s">
        <v>494</v>
      </c>
      <c r="U1371" t="s">
        <v>495</v>
      </c>
      <c r="V1371" t="s">
        <v>489</v>
      </c>
      <c r="Y1371" t="s">
        <v>490</v>
      </c>
      <c r="Z1371">
        <v>508.9</v>
      </c>
      <c r="AA1371">
        <v>0</v>
      </c>
    </row>
    <row r="1372" spans="1:27" x14ac:dyDescent="0.25">
      <c r="A1372" s="1">
        <v>45429</v>
      </c>
      <c r="B1372">
        <v>2532</v>
      </c>
      <c r="C1372">
        <v>5</v>
      </c>
      <c r="D1372">
        <v>2</v>
      </c>
      <c r="E1372">
        <v>4</v>
      </c>
      <c r="F1372">
        <v>4</v>
      </c>
      <c r="G1372">
        <v>3</v>
      </c>
      <c r="I1372">
        <v>1</v>
      </c>
      <c r="J1372" t="s">
        <v>7</v>
      </c>
      <c r="K1372">
        <v>26</v>
      </c>
      <c r="L1372" t="s">
        <v>42</v>
      </c>
      <c r="M1372" t="s">
        <v>47</v>
      </c>
      <c r="N1372" t="s">
        <v>486</v>
      </c>
      <c r="O1372">
        <v>496</v>
      </c>
      <c r="P1372">
        <v>179</v>
      </c>
      <c r="R1372" t="s">
        <v>488</v>
      </c>
      <c r="S1372">
        <v>1</v>
      </c>
      <c r="T1372" t="s">
        <v>492</v>
      </c>
      <c r="U1372" t="s">
        <v>495</v>
      </c>
      <c r="V1372" t="s">
        <v>489</v>
      </c>
      <c r="Y1372" t="s">
        <v>498</v>
      </c>
      <c r="Z1372">
        <v>479.5</v>
      </c>
      <c r="AA1372">
        <v>10</v>
      </c>
    </row>
    <row r="1373" spans="1:27" x14ac:dyDescent="0.25">
      <c r="A1373" s="1">
        <v>45429</v>
      </c>
      <c r="B1373">
        <v>901</v>
      </c>
      <c r="C1373">
        <v>4</v>
      </c>
      <c r="D1373">
        <v>1</v>
      </c>
      <c r="E1373">
        <v>3</v>
      </c>
      <c r="F1373">
        <v>1</v>
      </c>
      <c r="G1373">
        <v>3</v>
      </c>
      <c r="I1373">
        <v>40</v>
      </c>
      <c r="J1373" t="s">
        <v>3</v>
      </c>
      <c r="K1373">
        <v>28</v>
      </c>
      <c r="L1373" t="s">
        <v>42</v>
      </c>
      <c r="M1373" t="s">
        <v>49</v>
      </c>
      <c r="N1373" t="s">
        <v>491</v>
      </c>
      <c r="O1373">
        <v>248</v>
      </c>
      <c r="P1373">
        <v>33</v>
      </c>
      <c r="R1373" t="s">
        <v>488</v>
      </c>
      <c r="S1373">
        <v>2</v>
      </c>
      <c r="T1373" t="s">
        <v>494</v>
      </c>
      <c r="U1373" t="s">
        <v>488</v>
      </c>
      <c r="V1373" t="s">
        <v>489</v>
      </c>
      <c r="Y1373" t="s">
        <v>498</v>
      </c>
      <c r="Z1373">
        <v>203.7</v>
      </c>
      <c r="AA1373">
        <v>10</v>
      </c>
    </row>
    <row r="1374" spans="1:27" x14ac:dyDescent="0.25">
      <c r="A1374" s="1">
        <v>45429</v>
      </c>
      <c r="B1374">
        <v>1849</v>
      </c>
      <c r="C1374">
        <v>5</v>
      </c>
      <c r="D1374">
        <v>4</v>
      </c>
      <c r="E1374">
        <v>3</v>
      </c>
      <c r="F1374">
        <v>3</v>
      </c>
      <c r="G1374">
        <v>1</v>
      </c>
      <c r="I1374">
        <v>23</v>
      </c>
      <c r="J1374" t="s">
        <v>16</v>
      </c>
      <c r="K1374">
        <v>32</v>
      </c>
      <c r="L1374" t="s">
        <v>42</v>
      </c>
      <c r="M1374" t="s">
        <v>49</v>
      </c>
      <c r="N1374" t="s">
        <v>486</v>
      </c>
      <c r="O1374">
        <v>567</v>
      </c>
      <c r="P1374">
        <v>167</v>
      </c>
      <c r="Q1374" s="1">
        <v>45442</v>
      </c>
      <c r="R1374" t="s">
        <v>495</v>
      </c>
      <c r="S1374">
        <v>1</v>
      </c>
      <c r="T1374" t="s">
        <v>487</v>
      </c>
      <c r="U1374" t="s">
        <v>495</v>
      </c>
      <c r="V1374" t="s">
        <v>489</v>
      </c>
      <c r="Y1374" t="s">
        <v>490</v>
      </c>
      <c r="Z1374">
        <v>513.79999999999995</v>
      </c>
      <c r="AA1374">
        <v>0</v>
      </c>
    </row>
    <row r="1375" spans="1:27" x14ac:dyDescent="0.25">
      <c r="A1375" s="1">
        <v>45429</v>
      </c>
      <c r="B1375">
        <v>3307</v>
      </c>
      <c r="C1375">
        <v>5</v>
      </c>
      <c r="D1375">
        <v>1</v>
      </c>
      <c r="E1375">
        <v>4</v>
      </c>
      <c r="F1375">
        <v>3</v>
      </c>
      <c r="G1375">
        <v>1</v>
      </c>
      <c r="I1375">
        <v>9</v>
      </c>
      <c r="J1375" t="s">
        <v>5</v>
      </c>
      <c r="K1375">
        <v>41</v>
      </c>
      <c r="L1375" t="s">
        <v>42</v>
      </c>
      <c r="M1375" t="s">
        <v>49</v>
      </c>
      <c r="N1375" t="s">
        <v>491</v>
      </c>
      <c r="O1375">
        <v>704</v>
      </c>
      <c r="P1375">
        <v>169</v>
      </c>
      <c r="R1375" t="s">
        <v>488</v>
      </c>
      <c r="S1375">
        <v>2</v>
      </c>
      <c r="T1375" t="s">
        <v>494</v>
      </c>
      <c r="U1375" t="s">
        <v>495</v>
      </c>
      <c r="V1375" t="s">
        <v>489</v>
      </c>
      <c r="Y1375" t="s">
        <v>496</v>
      </c>
      <c r="Z1375">
        <v>646.1</v>
      </c>
      <c r="AA1375">
        <v>50</v>
      </c>
    </row>
    <row r="1376" spans="1:27" x14ac:dyDescent="0.25">
      <c r="A1376" s="1">
        <v>45429</v>
      </c>
      <c r="B1376">
        <v>1997</v>
      </c>
      <c r="C1376">
        <v>4</v>
      </c>
      <c r="D1376">
        <v>1</v>
      </c>
      <c r="E1376">
        <v>4</v>
      </c>
      <c r="F1376">
        <v>3</v>
      </c>
      <c r="G1376">
        <v>3</v>
      </c>
      <c r="I1376">
        <v>37</v>
      </c>
      <c r="J1376" t="s">
        <v>3</v>
      </c>
      <c r="K1376">
        <v>55</v>
      </c>
      <c r="L1376" t="s">
        <v>42</v>
      </c>
      <c r="M1376" t="s">
        <v>43</v>
      </c>
      <c r="N1376" t="s">
        <v>486</v>
      </c>
      <c r="O1376">
        <v>127</v>
      </c>
      <c r="P1376">
        <v>49</v>
      </c>
      <c r="Q1376" s="1">
        <v>45437</v>
      </c>
      <c r="R1376" t="s">
        <v>495</v>
      </c>
      <c r="S1376">
        <v>1</v>
      </c>
      <c r="T1376" t="s">
        <v>487</v>
      </c>
      <c r="U1376" t="s">
        <v>488</v>
      </c>
      <c r="V1376" t="s">
        <v>489</v>
      </c>
      <c r="Y1376" t="s">
        <v>490</v>
      </c>
      <c r="Z1376">
        <v>123.2</v>
      </c>
      <c r="AA1376">
        <v>0</v>
      </c>
    </row>
    <row r="1377" spans="1:27" x14ac:dyDescent="0.25">
      <c r="A1377" s="1">
        <v>45429</v>
      </c>
      <c r="B1377">
        <v>1320</v>
      </c>
      <c r="C1377">
        <v>5</v>
      </c>
      <c r="D1377">
        <v>5</v>
      </c>
      <c r="E1377">
        <v>5</v>
      </c>
      <c r="F1377">
        <v>2</v>
      </c>
      <c r="G1377">
        <v>1</v>
      </c>
      <c r="I1377">
        <v>9</v>
      </c>
      <c r="J1377" t="s">
        <v>5</v>
      </c>
      <c r="K1377">
        <v>72</v>
      </c>
      <c r="L1377" t="s">
        <v>42</v>
      </c>
      <c r="M1377" t="s">
        <v>47</v>
      </c>
      <c r="N1377" t="s">
        <v>486</v>
      </c>
      <c r="O1377">
        <v>521</v>
      </c>
      <c r="P1377">
        <v>180</v>
      </c>
      <c r="R1377" t="s">
        <v>488</v>
      </c>
      <c r="S1377">
        <v>2</v>
      </c>
      <c r="T1377" t="s">
        <v>492</v>
      </c>
      <c r="U1377" t="s">
        <v>488</v>
      </c>
      <c r="V1377" t="s">
        <v>489</v>
      </c>
      <c r="Y1377" t="s">
        <v>493</v>
      </c>
      <c r="Z1377">
        <v>511.7</v>
      </c>
      <c r="AA1377">
        <v>30</v>
      </c>
    </row>
    <row r="1378" spans="1:27" x14ac:dyDescent="0.25">
      <c r="A1378" s="1">
        <v>45658</v>
      </c>
      <c r="B1378">
        <v>3398</v>
      </c>
      <c r="C1378">
        <v>1</v>
      </c>
      <c r="D1378">
        <v>5</v>
      </c>
      <c r="E1378">
        <v>2</v>
      </c>
      <c r="F1378">
        <v>3</v>
      </c>
      <c r="G1378">
        <v>3</v>
      </c>
      <c r="I1378">
        <v>4</v>
      </c>
      <c r="J1378" t="s">
        <v>7</v>
      </c>
      <c r="K1378">
        <v>22</v>
      </c>
      <c r="L1378" t="s">
        <v>42</v>
      </c>
      <c r="M1378" t="s">
        <v>49</v>
      </c>
      <c r="N1378" t="s">
        <v>486</v>
      </c>
      <c r="O1378">
        <v>495</v>
      </c>
      <c r="P1378">
        <v>24</v>
      </c>
      <c r="Q1378" s="1">
        <v>45672</v>
      </c>
      <c r="R1378" t="s">
        <v>495</v>
      </c>
      <c r="S1378">
        <v>10</v>
      </c>
      <c r="T1378" t="s">
        <v>492</v>
      </c>
      <c r="U1378" t="s">
        <v>488</v>
      </c>
      <c r="V1378" t="s">
        <v>489</v>
      </c>
      <c r="Y1378" t="s">
        <v>490</v>
      </c>
      <c r="Z1378">
        <v>363.3</v>
      </c>
      <c r="AA1378">
        <v>0</v>
      </c>
    </row>
    <row r="1379" spans="1:27" x14ac:dyDescent="0.25">
      <c r="A1379" s="1">
        <v>45658</v>
      </c>
      <c r="B1379">
        <v>1654</v>
      </c>
      <c r="C1379">
        <v>1</v>
      </c>
      <c r="D1379">
        <v>2</v>
      </c>
      <c r="E1379">
        <v>2</v>
      </c>
      <c r="F1379">
        <v>5</v>
      </c>
      <c r="G1379">
        <v>1</v>
      </c>
      <c r="I1379">
        <v>10</v>
      </c>
      <c r="J1379" t="s">
        <v>5</v>
      </c>
      <c r="K1379">
        <v>61</v>
      </c>
      <c r="L1379" t="s">
        <v>42</v>
      </c>
      <c r="M1379" t="s">
        <v>60</v>
      </c>
      <c r="N1379" t="s">
        <v>491</v>
      </c>
      <c r="O1379">
        <v>102</v>
      </c>
      <c r="P1379">
        <v>164</v>
      </c>
      <c r="R1379" t="s">
        <v>488</v>
      </c>
      <c r="S1379">
        <v>9</v>
      </c>
      <c r="T1379" t="s">
        <v>492</v>
      </c>
      <c r="U1379" t="s">
        <v>488</v>
      </c>
      <c r="V1379" t="s">
        <v>497</v>
      </c>
      <c r="W1379" s="1">
        <v>45665</v>
      </c>
      <c r="X1379" s="1">
        <v>45658</v>
      </c>
      <c r="Y1379" t="s">
        <v>498</v>
      </c>
      <c r="Z1379">
        <v>193.2</v>
      </c>
      <c r="AA1379">
        <v>10</v>
      </c>
    </row>
    <row r="1380" spans="1:27" x14ac:dyDescent="0.25">
      <c r="A1380" s="1">
        <v>45658</v>
      </c>
      <c r="B1380">
        <v>2632</v>
      </c>
      <c r="C1380">
        <v>1</v>
      </c>
      <c r="D1380">
        <v>2</v>
      </c>
      <c r="E1380">
        <v>5</v>
      </c>
      <c r="F1380">
        <v>5</v>
      </c>
      <c r="G1380">
        <v>3</v>
      </c>
      <c r="I1380">
        <v>4</v>
      </c>
      <c r="J1380" t="s">
        <v>7</v>
      </c>
      <c r="K1380">
        <v>18</v>
      </c>
      <c r="L1380" t="s">
        <v>42</v>
      </c>
      <c r="M1380" t="s">
        <v>47</v>
      </c>
      <c r="N1380" t="s">
        <v>491</v>
      </c>
      <c r="O1380">
        <v>76</v>
      </c>
      <c r="P1380">
        <v>103</v>
      </c>
      <c r="R1380" t="s">
        <v>488</v>
      </c>
      <c r="S1380">
        <v>5</v>
      </c>
      <c r="T1380" t="s">
        <v>487</v>
      </c>
      <c r="U1380" t="s">
        <v>488</v>
      </c>
      <c r="V1380" t="s">
        <v>489</v>
      </c>
      <c r="W1380" s="1">
        <v>45660</v>
      </c>
      <c r="X1380" s="1">
        <v>45658</v>
      </c>
      <c r="Y1380" t="s">
        <v>496</v>
      </c>
      <c r="Z1380">
        <v>160.30000000000001</v>
      </c>
      <c r="AA1380">
        <v>50</v>
      </c>
    </row>
    <row r="1381" spans="1:27" x14ac:dyDescent="0.25">
      <c r="A1381" s="1">
        <v>45658</v>
      </c>
      <c r="B1381">
        <v>4617</v>
      </c>
      <c r="C1381">
        <v>1</v>
      </c>
      <c r="D1381">
        <v>3</v>
      </c>
      <c r="E1381">
        <v>1</v>
      </c>
      <c r="F1381">
        <v>5</v>
      </c>
      <c r="G1381">
        <v>3</v>
      </c>
      <c r="I1381">
        <v>10</v>
      </c>
      <c r="J1381" t="s">
        <v>5</v>
      </c>
      <c r="K1381">
        <v>25</v>
      </c>
      <c r="L1381" t="s">
        <v>42</v>
      </c>
      <c r="M1381" t="s">
        <v>53</v>
      </c>
      <c r="N1381" t="s">
        <v>486</v>
      </c>
      <c r="O1381">
        <v>787</v>
      </c>
      <c r="P1381">
        <v>155</v>
      </c>
      <c r="R1381" t="s">
        <v>488</v>
      </c>
      <c r="S1381">
        <v>10</v>
      </c>
      <c r="T1381" t="s">
        <v>487</v>
      </c>
      <c r="U1381" t="s">
        <v>488</v>
      </c>
      <c r="V1381" t="s">
        <v>489</v>
      </c>
      <c r="W1381" s="1">
        <v>45664</v>
      </c>
      <c r="X1381" s="1">
        <v>45658</v>
      </c>
      <c r="Y1381" t="s">
        <v>493</v>
      </c>
      <c r="Z1381">
        <v>680.4</v>
      </c>
      <c r="AA1381">
        <v>30</v>
      </c>
    </row>
    <row r="1382" spans="1:27" x14ac:dyDescent="0.25">
      <c r="A1382" s="1">
        <v>45430</v>
      </c>
      <c r="B1382">
        <v>4223</v>
      </c>
      <c r="C1382">
        <v>4</v>
      </c>
      <c r="D1382">
        <v>4</v>
      </c>
      <c r="E1382">
        <v>3</v>
      </c>
      <c r="F1382">
        <v>3</v>
      </c>
      <c r="G1382">
        <v>3</v>
      </c>
      <c r="I1382">
        <v>2</v>
      </c>
      <c r="J1382" t="s">
        <v>7</v>
      </c>
      <c r="K1382">
        <v>22</v>
      </c>
      <c r="L1382" t="s">
        <v>42</v>
      </c>
      <c r="M1382" t="s">
        <v>43</v>
      </c>
      <c r="N1382" t="s">
        <v>491</v>
      </c>
      <c r="O1382">
        <v>747</v>
      </c>
      <c r="P1382">
        <v>154</v>
      </c>
      <c r="R1382" t="s">
        <v>488</v>
      </c>
      <c r="S1382">
        <v>1</v>
      </c>
      <c r="T1382" t="s">
        <v>494</v>
      </c>
      <c r="U1382" t="s">
        <v>488</v>
      </c>
      <c r="V1382" t="s">
        <v>489</v>
      </c>
      <c r="Y1382" t="s">
        <v>496</v>
      </c>
      <c r="Z1382">
        <v>665.7</v>
      </c>
      <c r="AA1382">
        <v>50</v>
      </c>
    </row>
    <row r="1383" spans="1:27" x14ac:dyDescent="0.25">
      <c r="A1383" s="1">
        <v>45658</v>
      </c>
      <c r="B1383">
        <v>3673</v>
      </c>
      <c r="C1383">
        <v>1</v>
      </c>
      <c r="D1383">
        <v>3</v>
      </c>
      <c r="E1383">
        <v>5</v>
      </c>
      <c r="F1383">
        <v>5</v>
      </c>
      <c r="G1383">
        <v>2</v>
      </c>
      <c r="I1383">
        <v>10</v>
      </c>
      <c r="J1383" t="s">
        <v>5</v>
      </c>
      <c r="K1383">
        <v>75</v>
      </c>
      <c r="L1383" t="s">
        <v>42</v>
      </c>
      <c r="M1383" t="s">
        <v>60</v>
      </c>
      <c r="N1383" t="s">
        <v>491</v>
      </c>
      <c r="O1383">
        <v>128</v>
      </c>
      <c r="P1383">
        <v>116</v>
      </c>
      <c r="R1383" t="s">
        <v>488</v>
      </c>
      <c r="S1383">
        <v>9</v>
      </c>
      <c r="T1383" t="s">
        <v>494</v>
      </c>
      <c r="U1383" t="s">
        <v>488</v>
      </c>
      <c r="V1383" t="s">
        <v>497</v>
      </c>
      <c r="W1383" s="1">
        <v>45663</v>
      </c>
      <c r="X1383" s="1">
        <v>45658</v>
      </c>
      <c r="Y1383" t="s">
        <v>496</v>
      </c>
      <c r="Z1383">
        <v>205.8</v>
      </c>
      <c r="AA1383">
        <v>50</v>
      </c>
    </row>
    <row r="1384" spans="1:27" x14ac:dyDescent="0.25">
      <c r="A1384" s="1">
        <v>45657</v>
      </c>
      <c r="B1384">
        <v>954</v>
      </c>
      <c r="C1384">
        <v>1</v>
      </c>
      <c r="D1384">
        <v>5</v>
      </c>
      <c r="E1384">
        <v>4</v>
      </c>
      <c r="F1384">
        <v>5</v>
      </c>
      <c r="G1384">
        <v>3</v>
      </c>
      <c r="I1384">
        <v>4</v>
      </c>
      <c r="J1384" t="s">
        <v>7</v>
      </c>
      <c r="K1384">
        <v>59</v>
      </c>
      <c r="L1384" t="s">
        <v>42</v>
      </c>
      <c r="M1384" t="s">
        <v>60</v>
      </c>
      <c r="N1384" t="s">
        <v>491</v>
      </c>
      <c r="O1384">
        <v>307</v>
      </c>
      <c r="P1384">
        <v>61</v>
      </c>
      <c r="Q1384" s="1">
        <v>45667</v>
      </c>
      <c r="R1384" t="s">
        <v>495</v>
      </c>
      <c r="S1384">
        <v>10</v>
      </c>
      <c r="T1384" t="s">
        <v>487</v>
      </c>
      <c r="U1384" t="s">
        <v>488</v>
      </c>
      <c r="V1384" t="s">
        <v>489</v>
      </c>
      <c r="Y1384" t="s">
        <v>490</v>
      </c>
      <c r="Z1384">
        <v>257.60000000000002</v>
      </c>
      <c r="AA1384">
        <v>0</v>
      </c>
    </row>
    <row r="1385" spans="1:27" x14ac:dyDescent="0.25">
      <c r="A1385" s="1">
        <v>45430</v>
      </c>
      <c r="B1385">
        <v>3486</v>
      </c>
      <c r="C1385">
        <v>4</v>
      </c>
      <c r="D1385">
        <v>3</v>
      </c>
      <c r="E1385">
        <v>1</v>
      </c>
      <c r="F1385">
        <v>3</v>
      </c>
      <c r="G1385">
        <v>1</v>
      </c>
      <c r="I1385">
        <v>28</v>
      </c>
      <c r="J1385" t="s">
        <v>12</v>
      </c>
      <c r="K1385">
        <v>61</v>
      </c>
      <c r="L1385" t="s">
        <v>42</v>
      </c>
      <c r="M1385" t="s">
        <v>53</v>
      </c>
      <c r="N1385" t="s">
        <v>491</v>
      </c>
      <c r="O1385">
        <v>726</v>
      </c>
      <c r="P1385">
        <v>194</v>
      </c>
      <c r="R1385" t="s">
        <v>488</v>
      </c>
      <c r="S1385">
        <v>2</v>
      </c>
      <c r="T1385" t="s">
        <v>487</v>
      </c>
      <c r="U1385" t="s">
        <v>488</v>
      </c>
      <c r="V1385" t="s">
        <v>489</v>
      </c>
      <c r="Y1385" t="s">
        <v>496</v>
      </c>
      <c r="Z1385">
        <v>679</v>
      </c>
      <c r="AA1385">
        <v>50</v>
      </c>
    </row>
    <row r="1386" spans="1:27" x14ac:dyDescent="0.25">
      <c r="A1386" s="1">
        <v>45657</v>
      </c>
      <c r="B1386">
        <v>1707</v>
      </c>
      <c r="C1386">
        <v>1</v>
      </c>
      <c r="D1386">
        <v>4</v>
      </c>
      <c r="E1386">
        <v>3</v>
      </c>
      <c r="F1386">
        <v>5</v>
      </c>
      <c r="G1386">
        <v>1</v>
      </c>
      <c r="I1386">
        <v>10</v>
      </c>
      <c r="J1386" t="s">
        <v>5</v>
      </c>
      <c r="K1386">
        <v>25</v>
      </c>
      <c r="L1386" t="s">
        <v>42</v>
      </c>
      <c r="M1386" t="s">
        <v>43</v>
      </c>
      <c r="N1386" t="s">
        <v>491</v>
      </c>
      <c r="O1386">
        <v>736</v>
      </c>
      <c r="P1386">
        <v>174</v>
      </c>
      <c r="Q1386" s="1">
        <v>45675</v>
      </c>
      <c r="R1386" t="s">
        <v>495</v>
      </c>
      <c r="S1386">
        <v>5</v>
      </c>
      <c r="T1386" t="s">
        <v>492</v>
      </c>
      <c r="U1386" t="s">
        <v>488</v>
      </c>
      <c r="V1386" t="s">
        <v>497</v>
      </c>
      <c r="Y1386" t="s">
        <v>490</v>
      </c>
      <c r="Z1386">
        <v>637</v>
      </c>
      <c r="AA1386">
        <v>0</v>
      </c>
    </row>
    <row r="1387" spans="1:27" x14ac:dyDescent="0.25">
      <c r="A1387" s="1">
        <v>45657</v>
      </c>
      <c r="B1387">
        <v>4282</v>
      </c>
      <c r="C1387">
        <v>1</v>
      </c>
      <c r="D1387">
        <v>3</v>
      </c>
      <c r="E1387">
        <v>5</v>
      </c>
      <c r="F1387">
        <v>3</v>
      </c>
      <c r="G1387">
        <v>2</v>
      </c>
      <c r="I1387">
        <v>10</v>
      </c>
      <c r="J1387" t="s">
        <v>5</v>
      </c>
      <c r="K1387">
        <v>54</v>
      </c>
      <c r="L1387" t="s">
        <v>42</v>
      </c>
      <c r="M1387" t="s">
        <v>43</v>
      </c>
      <c r="N1387" t="s">
        <v>491</v>
      </c>
      <c r="O1387">
        <v>200</v>
      </c>
      <c r="P1387">
        <v>118</v>
      </c>
      <c r="Q1387" s="1">
        <v>45681</v>
      </c>
      <c r="R1387" t="s">
        <v>495</v>
      </c>
      <c r="S1387">
        <v>6</v>
      </c>
      <c r="T1387" t="s">
        <v>487</v>
      </c>
      <c r="U1387" t="s">
        <v>488</v>
      </c>
      <c r="V1387" t="s">
        <v>489</v>
      </c>
      <c r="Y1387" t="s">
        <v>490</v>
      </c>
      <c r="Z1387">
        <v>222.6</v>
      </c>
      <c r="AA1387">
        <v>0</v>
      </c>
    </row>
    <row r="1388" spans="1:27" x14ac:dyDescent="0.25">
      <c r="A1388" s="1">
        <v>45430</v>
      </c>
      <c r="B1388">
        <v>3109</v>
      </c>
      <c r="C1388">
        <v>4</v>
      </c>
      <c r="D1388">
        <v>4</v>
      </c>
      <c r="E1388">
        <v>2</v>
      </c>
      <c r="F1388">
        <v>3</v>
      </c>
      <c r="G1388">
        <v>2</v>
      </c>
      <c r="I1388">
        <v>29</v>
      </c>
      <c r="J1388" t="s">
        <v>11</v>
      </c>
      <c r="K1388">
        <v>70</v>
      </c>
      <c r="L1388" t="s">
        <v>42</v>
      </c>
      <c r="M1388" t="s">
        <v>53</v>
      </c>
      <c r="N1388" t="s">
        <v>486</v>
      </c>
      <c r="O1388">
        <v>479</v>
      </c>
      <c r="P1388">
        <v>124</v>
      </c>
      <c r="Q1388" s="1">
        <v>45457</v>
      </c>
      <c r="R1388" t="s">
        <v>495</v>
      </c>
      <c r="S1388">
        <v>1</v>
      </c>
      <c r="T1388" t="s">
        <v>492</v>
      </c>
      <c r="U1388" t="s">
        <v>488</v>
      </c>
      <c r="V1388" t="s">
        <v>489</v>
      </c>
      <c r="Y1388" t="s">
        <v>490</v>
      </c>
      <c r="Z1388">
        <v>422.1</v>
      </c>
      <c r="AA1388">
        <v>0</v>
      </c>
    </row>
    <row r="1389" spans="1:27" x14ac:dyDescent="0.25">
      <c r="A1389" s="1">
        <v>45430</v>
      </c>
      <c r="B1389">
        <v>2274</v>
      </c>
      <c r="C1389">
        <v>5</v>
      </c>
      <c r="D1389">
        <v>3</v>
      </c>
      <c r="E1389">
        <v>1</v>
      </c>
      <c r="F1389">
        <v>1</v>
      </c>
      <c r="G1389">
        <v>2</v>
      </c>
      <c r="I1389">
        <v>18</v>
      </c>
      <c r="J1389" t="s">
        <v>14</v>
      </c>
      <c r="K1389">
        <v>73</v>
      </c>
      <c r="L1389" t="s">
        <v>42</v>
      </c>
      <c r="M1389" t="s">
        <v>49</v>
      </c>
      <c r="N1389" t="s">
        <v>491</v>
      </c>
      <c r="O1389">
        <v>301</v>
      </c>
      <c r="P1389">
        <v>142</v>
      </c>
      <c r="R1389" t="s">
        <v>488</v>
      </c>
      <c r="S1389">
        <v>2</v>
      </c>
      <c r="T1389" t="s">
        <v>487</v>
      </c>
      <c r="U1389" t="s">
        <v>488</v>
      </c>
      <c r="V1389" t="s">
        <v>489</v>
      </c>
      <c r="Y1389" t="s">
        <v>498</v>
      </c>
      <c r="Z1389">
        <v>317.10000000000002</v>
      </c>
      <c r="AA1389">
        <v>10</v>
      </c>
    </row>
    <row r="1390" spans="1:27" x14ac:dyDescent="0.25">
      <c r="A1390" s="1">
        <v>45430</v>
      </c>
      <c r="B1390">
        <v>3411</v>
      </c>
      <c r="C1390">
        <v>5</v>
      </c>
      <c r="D1390">
        <v>4</v>
      </c>
      <c r="E1390">
        <v>1</v>
      </c>
      <c r="F1390">
        <v>3</v>
      </c>
      <c r="G1390">
        <v>2</v>
      </c>
      <c r="I1390">
        <v>23</v>
      </c>
      <c r="J1390" t="s">
        <v>16</v>
      </c>
      <c r="K1390">
        <v>28</v>
      </c>
      <c r="L1390" t="s">
        <v>42</v>
      </c>
      <c r="M1390" t="s">
        <v>53</v>
      </c>
      <c r="N1390" t="s">
        <v>486</v>
      </c>
      <c r="O1390">
        <v>203</v>
      </c>
      <c r="P1390">
        <v>90</v>
      </c>
      <c r="R1390" t="s">
        <v>488</v>
      </c>
      <c r="S1390">
        <v>1</v>
      </c>
      <c r="T1390" t="s">
        <v>487</v>
      </c>
      <c r="U1390" t="s">
        <v>488</v>
      </c>
      <c r="V1390" t="s">
        <v>489</v>
      </c>
      <c r="Y1390" t="s">
        <v>493</v>
      </c>
      <c r="Z1390">
        <v>226.1</v>
      </c>
      <c r="AA1390">
        <v>30</v>
      </c>
    </row>
    <row r="1391" spans="1:27" x14ac:dyDescent="0.25">
      <c r="A1391" s="1">
        <v>45657</v>
      </c>
      <c r="B1391">
        <v>3996</v>
      </c>
      <c r="C1391">
        <v>1</v>
      </c>
      <c r="D1391">
        <v>4</v>
      </c>
      <c r="E1391">
        <v>2</v>
      </c>
      <c r="F1391">
        <v>5</v>
      </c>
      <c r="G1391">
        <v>2</v>
      </c>
      <c r="I1391">
        <v>10</v>
      </c>
      <c r="J1391" t="s">
        <v>5</v>
      </c>
      <c r="K1391">
        <v>46</v>
      </c>
      <c r="L1391" t="s">
        <v>42</v>
      </c>
      <c r="M1391" t="s">
        <v>60</v>
      </c>
      <c r="N1391" t="s">
        <v>491</v>
      </c>
      <c r="O1391">
        <v>840</v>
      </c>
      <c r="P1391">
        <v>170</v>
      </c>
      <c r="Q1391" s="1">
        <v>45676</v>
      </c>
      <c r="R1391" t="s">
        <v>495</v>
      </c>
      <c r="S1391">
        <v>9</v>
      </c>
      <c r="T1391" t="s">
        <v>487</v>
      </c>
      <c r="U1391" t="s">
        <v>488</v>
      </c>
      <c r="V1391" t="s">
        <v>497</v>
      </c>
      <c r="Y1391" t="s">
        <v>490</v>
      </c>
      <c r="Z1391">
        <v>707</v>
      </c>
      <c r="AA1391">
        <v>0</v>
      </c>
    </row>
    <row r="1392" spans="1:27" x14ac:dyDescent="0.25">
      <c r="A1392" s="1">
        <v>45656</v>
      </c>
      <c r="B1392">
        <v>3587</v>
      </c>
      <c r="C1392">
        <v>1</v>
      </c>
      <c r="D1392">
        <v>3</v>
      </c>
      <c r="E1392">
        <v>2</v>
      </c>
      <c r="F1392">
        <v>5</v>
      </c>
      <c r="G1392">
        <v>2</v>
      </c>
      <c r="I1392">
        <v>4</v>
      </c>
      <c r="J1392" t="s">
        <v>7</v>
      </c>
      <c r="K1392">
        <v>40</v>
      </c>
      <c r="L1392" t="s">
        <v>42</v>
      </c>
      <c r="M1392" t="s">
        <v>43</v>
      </c>
      <c r="N1392" t="s">
        <v>491</v>
      </c>
      <c r="O1392">
        <v>683</v>
      </c>
      <c r="P1392">
        <v>29</v>
      </c>
      <c r="Q1392" s="1">
        <v>45668</v>
      </c>
      <c r="R1392" t="s">
        <v>495</v>
      </c>
      <c r="S1392">
        <v>4</v>
      </c>
      <c r="T1392" t="s">
        <v>487</v>
      </c>
      <c r="U1392" t="s">
        <v>488</v>
      </c>
      <c r="V1392" t="s">
        <v>489</v>
      </c>
      <c r="Y1392" t="s">
        <v>490</v>
      </c>
      <c r="Z1392">
        <v>498.4</v>
      </c>
      <c r="AA1392">
        <v>0</v>
      </c>
    </row>
    <row r="1393" spans="1:27" x14ac:dyDescent="0.25">
      <c r="A1393" s="1">
        <v>45431</v>
      </c>
      <c r="B1393">
        <v>3148</v>
      </c>
      <c r="C1393">
        <v>5</v>
      </c>
      <c r="D1393">
        <v>5</v>
      </c>
      <c r="E1393">
        <v>4</v>
      </c>
      <c r="F1393">
        <v>4</v>
      </c>
      <c r="G1393">
        <v>2</v>
      </c>
      <c r="I1393">
        <v>20</v>
      </c>
      <c r="J1393" t="s">
        <v>14</v>
      </c>
      <c r="K1393">
        <v>29</v>
      </c>
      <c r="L1393" t="s">
        <v>42</v>
      </c>
      <c r="M1393" t="s">
        <v>49</v>
      </c>
      <c r="N1393" t="s">
        <v>492</v>
      </c>
      <c r="O1393">
        <v>684</v>
      </c>
      <c r="P1393">
        <v>78</v>
      </c>
      <c r="R1393" t="s">
        <v>488</v>
      </c>
      <c r="S1393">
        <v>2</v>
      </c>
      <c r="T1393" t="s">
        <v>487</v>
      </c>
      <c r="U1393" t="s">
        <v>495</v>
      </c>
      <c r="V1393" t="s">
        <v>489</v>
      </c>
      <c r="Y1393" t="s">
        <v>496</v>
      </c>
      <c r="Z1393">
        <v>568.4</v>
      </c>
      <c r="AA1393">
        <v>50</v>
      </c>
    </row>
    <row r="1394" spans="1:27" x14ac:dyDescent="0.25">
      <c r="A1394" s="1">
        <v>45431</v>
      </c>
      <c r="B1394">
        <v>4405</v>
      </c>
      <c r="C1394">
        <v>4</v>
      </c>
      <c r="D1394">
        <v>4</v>
      </c>
      <c r="E1394">
        <v>3</v>
      </c>
      <c r="F1394">
        <v>3</v>
      </c>
      <c r="G1394">
        <v>1</v>
      </c>
      <c r="I1394">
        <v>39</v>
      </c>
      <c r="J1394" t="s">
        <v>3</v>
      </c>
      <c r="K1394">
        <v>52</v>
      </c>
      <c r="L1394" t="s">
        <v>42</v>
      </c>
      <c r="M1394" t="s">
        <v>60</v>
      </c>
      <c r="N1394" t="s">
        <v>486</v>
      </c>
      <c r="O1394">
        <v>509</v>
      </c>
      <c r="P1394">
        <v>25</v>
      </c>
      <c r="Q1394" s="1">
        <v>45450</v>
      </c>
      <c r="R1394" t="s">
        <v>495</v>
      </c>
      <c r="S1394">
        <v>1</v>
      </c>
      <c r="T1394" t="s">
        <v>494</v>
      </c>
      <c r="U1394" t="s">
        <v>495</v>
      </c>
      <c r="V1394" t="s">
        <v>489</v>
      </c>
      <c r="Y1394" t="s">
        <v>490</v>
      </c>
      <c r="Z1394">
        <v>373.8</v>
      </c>
      <c r="AA1394">
        <v>0</v>
      </c>
    </row>
    <row r="1395" spans="1:27" x14ac:dyDescent="0.25">
      <c r="A1395" s="1">
        <v>45656</v>
      </c>
      <c r="B1395">
        <v>3009</v>
      </c>
      <c r="C1395">
        <v>1</v>
      </c>
      <c r="D1395">
        <v>3</v>
      </c>
      <c r="E1395">
        <v>1</v>
      </c>
      <c r="F1395">
        <v>3</v>
      </c>
      <c r="G1395">
        <v>1</v>
      </c>
      <c r="I1395">
        <v>10</v>
      </c>
      <c r="J1395" t="s">
        <v>5</v>
      </c>
      <c r="K1395">
        <v>20</v>
      </c>
      <c r="L1395" t="s">
        <v>42</v>
      </c>
      <c r="M1395" t="s">
        <v>47</v>
      </c>
      <c r="N1395" t="s">
        <v>486</v>
      </c>
      <c r="O1395">
        <v>659</v>
      </c>
      <c r="P1395">
        <v>146</v>
      </c>
      <c r="R1395" t="s">
        <v>488</v>
      </c>
      <c r="S1395">
        <v>1</v>
      </c>
      <c r="T1395" t="s">
        <v>494</v>
      </c>
      <c r="U1395" t="s">
        <v>488</v>
      </c>
      <c r="V1395" t="s">
        <v>497</v>
      </c>
      <c r="W1395" s="1">
        <v>45658</v>
      </c>
      <c r="X1395" s="1">
        <v>45656</v>
      </c>
      <c r="Y1395" t="s">
        <v>498</v>
      </c>
      <c r="Z1395">
        <v>570.5</v>
      </c>
      <c r="AA1395">
        <v>10</v>
      </c>
    </row>
    <row r="1396" spans="1:27" x14ac:dyDescent="0.25">
      <c r="A1396" s="1">
        <v>45431</v>
      </c>
      <c r="B1396">
        <v>125</v>
      </c>
      <c r="C1396">
        <v>5</v>
      </c>
      <c r="D1396">
        <v>1</v>
      </c>
      <c r="E1396">
        <v>1</v>
      </c>
      <c r="F1396">
        <v>4</v>
      </c>
      <c r="G1396">
        <v>1</v>
      </c>
      <c r="I1396">
        <v>22</v>
      </c>
      <c r="J1396" t="s">
        <v>16</v>
      </c>
      <c r="K1396">
        <v>18</v>
      </c>
      <c r="L1396" t="s">
        <v>42</v>
      </c>
      <c r="M1396" t="s">
        <v>49</v>
      </c>
      <c r="N1396" t="s">
        <v>491</v>
      </c>
      <c r="O1396">
        <v>327</v>
      </c>
      <c r="P1396">
        <v>130</v>
      </c>
      <c r="R1396" t="s">
        <v>488</v>
      </c>
      <c r="S1396">
        <v>1</v>
      </c>
      <c r="T1396" t="s">
        <v>494</v>
      </c>
      <c r="U1396" t="s">
        <v>495</v>
      </c>
      <c r="V1396" t="s">
        <v>489</v>
      </c>
      <c r="Y1396" t="s">
        <v>498</v>
      </c>
      <c r="Z1396">
        <v>326.89999999999998</v>
      </c>
      <c r="AA1396">
        <v>10</v>
      </c>
    </row>
    <row r="1397" spans="1:27" x14ac:dyDescent="0.25">
      <c r="A1397" s="1">
        <v>45656</v>
      </c>
      <c r="B1397">
        <v>3511</v>
      </c>
      <c r="C1397">
        <v>1</v>
      </c>
      <c r="D1397">
        <v>5</v>
      </c>
      <c r="E1397">
        <v>4</v>
      </c>
      <c r="F1397">
        <v>3</v>
      </c>
      <c r="G1397">
        <v>1</v>
      </c>
      <c r="I1397">
        <v>4</v>
      </c>
      <c r="J1397" t="s">
        <v>7</v>
      </c>
      <c r="K1397">
        <v>73</v>
      </c>
      <c r="L1397" t="s">
        <v>42</v>
      </c>
      <c r="M1397" t="s">
        <v>43</v>
      </c>
      <c r="N1397" t="s">
        <v>492</v>
      </c>
      <c r="O1397">
        <v>941</v>
      </c>
      <c r="P1397">
        <v>193</v>
      </c>
      <c r="R1397" t="s">
        <v>488</v>
      </c>
      <c r="S1397">
        <v>2</v>
      </c>
      <c r="T1397" t="s">
        <v>494</v>
      </c>
      <c r="U1397" t="s">
        <v>488</v>
      </c>
      <c r="V1397" t="s">
        <v>489</v>
      </c>
      <c r="W1397" s="1">
        <v>45663</v>
      </c>
      <c r="X1397" s="1">
        <v>45656</v>
      </c>
      <c r="Y1397" t="s">
        <v>496</v>
      </c>
      <c r="Z1397">
        <v>828.8</v>
      </c>
      <c r="AA1397">
        <v>50</v>
      </c>
    </row>
    <row r="1398" spans="1:27" x14ac:dyDescent="0.25">
      <c r="A1398" s="1">
        <v>45431</v>
      </c>
      <c r="B1398">
        <v>4256</v>
      </c>
      <c r="C1398">
        <v>5</v>
      </c>
      <c r="D1398">
        <v>2</v>
      </c>
      <c r="E1398">
        <v>4</v>
      </c>
      <c r="F1398">
        <v>4</v>
      </c>
      <c r="G1398">
        <v>3</v>
      </c>
      <c r="I1398">
        <v>36</v>
      </c>
      <c r="J1398" t="s">
        <v>10</v>
      </c>
      <c r="K1398">
        <v>39</v>
      </c>
      <c r="L1398" t="s">
        <v>42</v>
      </c>
      <c r="M1398" t="s">
        <v>49</v>
      </c>
      <c r="N1398" t="s">
        <v>491</v>
      </c>
      <c r="O1398">
        <v>540</v>
      </c>
      <c r="P1398">
        <v>83</v>
      </c>
      <c r="R1398" t="s">
        <v>488</v>
      </c>
      <c r="S1398">
        <v>1</v>
      </c>
      <c r="T1398" t="s">
        <v>492</v>
      </c>
      <c r="U1398" t="s">
        <v>495</v>
      </c>
      <c r="V1398" t="s">
        <v>489</v>
      </c>
      <c r="Y1398" t="s">
        <v>498</v>
      </c>
      <c r="Z1398">
        <v>443.1</v>
      </c>
      <c r="AA1398">
        <v>10</v>
      </c>
    </row>
    <row r="1399" spans="1:27" x14ac:dyDescent="0.25">
      <c r="A1399" s="1">
        <v>45431</v>
      </c>
      <c r="B1399">
        <v>1917</v>
      </c>
      <c r="C1399">
        <v>5</v>
      </c>
      <c r="D1399">
        <v>2</v>
      </c>
      <c r="E1399">
        <v>4</v>
      </c>
      <c r="F1399">
        <v>4</v>
      </c>
      <c r="G1399">
        <v>3</v>
      </c>
      <c r="I1399">
        <v>17</v>
      </c>
      <c r="J1399" t="s">
        <v>14</v>
      </c>
      <c r="K1399">
        <v>77</v>
      </c>
      <c r="L1399" t="s">
        <v>42</v>
      </c>
      <c r="M1399" t="s">
        <v>43</v>
      </c>
      <c r="N1399" t="s">
        <v>486</v>
      </c>
      <c r="O1399">
        <v>166</v>
      </c>
      <c r="P1399">
        <v>23</v>
      </c>
      <c r="Q1399" s="1">
        <v>45440</v>
      </c>
      <c r="R1399" t="s">
        <v>495</v>
      </c>
      <c r="S1399">
        <v>2</v>
      </c>
      <c r="T1399" t="s">
        <v>487</v>
      </c>
      <c r="U1399" t="s">
        <v>488</v>
      </c>
      <c r="V1399" t="s">
        <v>489</v>
      </c>
      <c r="Y1399" t="s">
        <v>490</v>
      </c>
      <c r="Z1399">
        <v>132.30000000000001</v>
      </c>
      <c r="AA1399">
        <v>0</v>
      </c>
    </row>
    <row r="1400" spans="1:27" x14ac:dyDescent="0.25">
      <c r="A1400" s="1">
        <v>45656</v>
      </c>
      <c r="B1400">
        <v>4884</v>
      </c>
      <c r="C1400">
        <v>1</v>
      </c>
      <c r="D1400">
        <v>5</v>
      </c>
      <c r="E1400">
        <v>4</v>
      </c>
      <c r="F1400">
        <v>3</v>
      </c>
      <c r="G1400">
        <v>2</v>
      </c>
      <c r="I1400">
        <v>10</v>
      </c>
      <c r="J1400" t="s">
        <v>5</v>
      </c>
      <c r="K1400">
        <v>39</v>
      </c>
      <c r="L1400" t="s">
        <v>42</v>
      </c>
      <c r="M1400" t="s">
        <v>49</v>
      </c>
      <c r="N1400" t="s">
        <v>491</v>
      </c>
      <c r="O1400">
        <v>691</v>
      </c>
      <c r="P1400">
        <v>182</v>
      </c>
      <c r="R1400" t="s">
        <v>488</v>
      </c>
      <c r="S1400">
        <v>4</v>
      </c>
      <c r="T1400" t="s">
        <v>487</v>
      </c>
      <c r="U1400" t="s">
        <v>488</v>
      </c>
      <c r="V1400" t="s">
        <v>497</v>
      </c>
      <c r="W1400" s="1">
        <v>45657</v>
      </c>
      <c r="X1400" s="1">
        <v>45656</v>
      </c>
      <c r="Y1400" t="s">
        <v>498</v>
      </c>
      <c r="Z1400">
        <v>618.1</v>
      </c>
      <c r="AA1400">
        <v>10</v>
      </c>
    </row>
    <row r="1401" spans="1:27" x14ac:dyDescent="0.25">
      <c r="A1401" s="1">
        <v>45431</v>
      </c>
      <c r="B1401">
        <v>3275</v>
      </c>
      <c r="C1401">
        <v>5</v>
      </c>
      <c r="D1401">
        <v>2</v>
      </c>
      <c r="E1401">
        <v>1</v>
      </c>
      <c r="F1401">
        <v>4</v>
      </c>
      <c r="G1401">
        <v>1</v>
      </c>
      <c r="I1401">
        <v>8</v>
      </c>
      <c r="J1401" t="s">
        <v>13</v>
      </c>
      <c r="K1401">
        <v>25</v>
      </c>
      <c r="L1401" t="s">
        <v>42</v>
      </c>
      <c r="M1401" t="s">
        <v>49</v>
      </c>
      <c r="N1401" t="s">
        <v>491</v>
      </c>
      <c r="O1401">
        <v>555</v>
      </c>
      <c r="P1401">
        <v>89</v>
      </c>
      <c r="R1401" t="s">
        <v>488</v>
      </c>
      <c r="S1401">
        <v>2</v>
      </c>
      <c r="T1401" t="s">
        <v>494</v>
      </c>
      <c r="U1401" t="s">
        <v>488</v>
      </c>
      <c r="V1401" t="s">
        <v>489</v>
      </c>
      <c r="Y1401" t="s">
        <v>496</v>
      </c>
      <c r="Z1401">
        <v>485.8</v>
      </c>
      <c r="AA1401">
        <v>50</v>
      </c>
    </row>
    <row r="1402" spans="1:27" x14ac:dyDescent="0.25">
      <c r="A1402" s="1">
        <v>45432</v>
      </c>
      <c r="B1402">
        <v>4233</v>
      </c>
      <c r="C1402">
        <v>5</v>
      </c>
      <c r="D1402">
        <v>2</v>
      </c>
      <c r="E1402">
        <v>1</v>
      </c>
      <c r="F1402">
        <v>4</v>
      </c>
      <c r="G1402">
        <v>3</v>
      </c>
      <c r="I1402">
        <v>2</v>
      </c>
      <c r="J1402" t="s">
        <v>7</v>
      </c>
      <c r="K1402">
        <v>28</v>
      </c>
      <c r="L1402" t="s">
        <v>42</v>
      </c>
      <c r="M1402" t="s">
        <v>43</v>
      </c>
      <c r="N1402" t="s">
        <v>486</v>
      </c>
      <c r="O1402">
        <v>205</v>
      </c>
      <c r="P1402">
        <v>50</v>
      </c>
      <c r="Q1402" s="1">
        <v>45442</v>
      </c>
      <c r="R1402" t="s">
        <v>495</v>
      </c>
      <c r="S1402">
        <v>1</v>
      </c>
      <c r="T1402" t="s">
        <v>492</v>
      </c>
      <c r="U1402" t="s">
        <v>488</v>
      </c>
      <c r="V1402" t="s">
        <v>489</v>
      </c>
      <c r="Y1402" t="s">
        <v>490</v>
      </c>
      <c r="Z1402">
        <v>178.5</v>
      </c>
      <c r="AA1402">
        <v>0</v>
      </c>
    </row>
    <row r="1403" spans="1:27" x14ac:dyDescent="0.25">
      <c r="A1403" s="1">
        <v>45432</v>
      </c>
      <c r="B1403">
        <v>1181</v>
      </c>
      <c r="C1403">
        <v>4</v>
      </c>
      <c r="D1403">
        <v>2</v>
      </c>
      <c r="E1403">
        <v>3</v>
      </c>
      <c r="F1403">
        <v>4</v>
      </c>
      <c r="G1403">
        <v>2</v>
      </c>
      <c r="I1403">
        <v>31</v>
      </c>
      <c r="J1403" t="s">
        <v>11</v>
      </c>
      <c r="K1403">
        <v>58</v>
      </c>
      <c r="L1403" t="s">
        <v>42</v>
      </c>
      <c r="M1403" t="s">
        <v>60</v>
      </c>
      <c r="N1403" t="s">
        <v>486</v>
      </c>
      <c r="O1403">
        <v>773</v>
      </c>
      <c r="P1403">
        <v>84</v>
      </c>
      <c r="R1403" t="s">
        <v>488</v>
      </c>
      <c r="S1403">
        <v>2</v>
      </c>
      <c r="T1403" t="s">
        <v>487</v>
      </c>
      <c r="U1403" t="s">
        <v>488</v>
      </c>
      <c r="V1403" t="s">
        <v>489</v>
      </c>
      <c r="Y1403" t="s">
        <v>493</v>
      </c>
      <c r="Z1403">
        <v>620.9</v>
      </c>
      <c r="AA1403">
        <v>30</v>
      </c>
    </row>
    <row r="1404" spans="1:27" x14ac:dyDescent="0.25">
      <c r="A1404" s="1">
        <v>45655</v>
      </c>
      <c r="B1404">
        <v>4562</v>
      </c>
      <c r="C1404">
        <v>1</v>
      </c>
      <c r="D1404">
        <v>2</v>
      </c>
      <c r="E1404">
        <v>4</v>
      </c>
      <c r="F1404">
        <v>5</v>
      </c>
      <c r="G1404">
        <v>2</v>
      </c>
      <c r="I1404">
        <v>10</v>
      </c>
      <c r="J1404" t="s">
        <v>5</v>
      </c>
      <c r="K1404">
        <v>61</v>
      </c>
      <c r="L1404" t="s">
        <v>42</v>
      </c>
      <c r="M1404" t="s">
        <v>47</v>
      </c>
      <c r="N1404" t="s">
        <v>491</v>
      </c>
      <c r="O1404">
        <v>868</v>
      </c>
      <c r="P1404">
        <v>72</v>
      </c>
      <c r="R1404" t="s">
        <v>488</v>
      </c>
      <c r="S1404">
        <v>2</v>
      </c>
      <c r="T1404" t="s">
        <v>494</v>
      </c>
      <c r="U1404" t="s">
        <v>488</v>
      </c>
      <c r="V1404" t="s">
        <v>489</v>
      </c>
      <c r="W1404" s="1">
        <v>45657</v>
      </c>
      <c r="X1404" s="1">
        <v>45655</v>
      </c>
      <c r="Y1404" t="s">
        <v>493</v>
      </c>
      <c r="Z1404">
        <v>679</v>
      </c>
      <c r="AA1404">
        <v>30</v>
      </c>
    </row>
    <row r="1405" spans="1:27" x14ac:dyDescent="0.25">
      <c r="A1405" s="1">
        <v>45432</v>
      </c>
      <c r="B1405">
        <v>2073</v>
      </c>
      <c r="C1405">
        <v>5</v>
      </c>
      <c r="D1405">
        <v>4</v>
      </c>
      <c r="E1405">
        <v>4</v>
      </c>
      <c r="F1405">
        <v>3</v>
      </c>
      <c r="G1405">
        <v>2</v>
      </c>
      <c r="I1405">
        <v>13</v>
      </c>
      <c r="J1405" t="s">
        <v>9</v>
      </c>
      <c r="K1405">
        <v>31</v>
      </c>
      <c r="L1405" t="s">
        <v>42</v>
      </c>
      <c r="M1405" t="s">
        <v>43</v>
      </c>
      <c r="N1405" t="s">
        <v>491</v>
      </c>
      <c r="O1405">
        <v>769</v>
      </c>
      <c r="P1405">
        <v>38</v>
      </c>
      <c r="R1405" t="s">
        <v>488</v>
      </c>
      <c r="S1405">
        <v>2</v>
      </c>
      <c r="T1405" t="s">
        <v>494</v>
      </c>
      <c r="U1405" t="s">
        <v>495</v>
      </c>
      <c r="V1405" t="s">
        <v>489</v>
      </c>
      <c r="Y1405" t="s">
        <v>493</v>
      </c>
      <c r="Z1405">
        <v>585.9</v>
      </c>
      <c r="AA1405">
        <v>30</v>
      </c>
    </row>
    <row r="1406" spans="1:27" x14ac:dyDescent="0.25">
      <c r="A1406" s="1">
        <v>45432</v>
      </c>
      <c r="B1406">
        <v>3936</v>
      </c>
      <c r="C1406">
        <v>4</v>
      </c>
      <c r="D1406">
        <v>4</v>
      </c>
      <c r="E1406">
        <v>4</v>
      </c>
      <c r="F1406">
        <v>3</v>
      </c>
      <c r="G1406">
        <v>2</v>
      </c>
      <c r="I1406">
        <v>6</v>
      </c>
      <c r="J1406" t="s">
        <v>13</v>
      </c>
      <c r="K1406">
        <v>77</v>
      </c>
      <c r="L1406" t="s">
        <v>42</v>
      </c>
      <c r="M1406" t="s">
        <v>49</v>
      </c>
      <c r="N1406" t="s">
        <v>491</v>
      </c>
      <c r="O1406">
        <v>291</v>
      </c>
      <c r="P1406">
        <v>137</v>
      </c>
      <c r="R1406" t="s">
        <v>488</v>
      </c>
      <c r="S1406">
        <v>1</v>
      </c>
      <c r="T1406" t="s">
        <v>492</v>
      </c>
      <c r="U1406" t="s">
        <v>495</v>
      </c>
      <c r="V1406" t="s">
        <v>489</v>
      </c>
      <c r="Y1406" t="s">
        <v>493</v>
      </c>
      <c r="Z1406">
        <v>320.60000000000002</v>
      </c>
      <c r="AA1406">
        <v>30</v>
      </c>
    </row>
    <row r="1407" spans="1:27" x14ac:dyDescent="0.25">
      <c r="A1407" s="1">
        <v>45432</v>
      </c>
      <c r="B1407">
        <v>1626</v>
      </c>
      <c r="C1407">
        <v>5</v>
      </c>
      <c r="D1407">
        <v>3</v>
      </c>
      <c r="E1407">
        <v>2</v>
      </c>
      <c r="F1407">
        <v>5</v>
      </c>
      <c r="G1407">
        <v>1</v>
      </c>
      <c r="I1407">
        <v>25</v>
      </c>
      <c r="J1407" t="s">
        <v>12</v>
      </c>
      <c r="K1407">
        <v>47</v>
      </c>
      <c r="L1407" t="s">
        <v>42</v>
      </c>
      <c r="M1407" t="s">
        <v>53</v>
      </c>
      <c r="N1407" t="s">
        <v>491</v>
      </c>
      <c r="O1407">
        <v>381</v>
      </c>
      <c r="P1407">
        <v>88</v>
      </c>
      <c r="R1407" t="s">
        <v>488</v>
      </c>
      <c r="S1407">
        <v>2</v>
      </c>
      <c r="T1407" t="s">
        <v>487</v>
      </c>
      <c r="U1407" t="s">
        <v>488</v>
      </c>
      <c r="V1407" t="s">
        <v>489</v>
      </c>
      <c r="Y1407" t="s">
        <v>496</v>
      </c>
      <c r="Z1407">
        <v>363.3</v>
      </c>
      <c r="AA1407">
        <v>50</v>
      </c>
    </row>
    <row r="1408" spans="1:27" x14ac:dyDescent="0.25">
      <c r="A1408" s="1">
        <v>45432</v>
      </c>
      <c r="B1408">
        <v>443</v>
      </c>
      <c r="C1408">
        <v>5</v>
      </c>
      <c r="D1408">
        <v>5</v>
      </c>
      <c r="E1408">
        <v>1</v>
      </c>
      <c r="F1408">
        <v>2</v>
      </c>
      <c r="G1408">
        <v>2</v>
      </c>
      <c r="I1408">
        <v>36</v>
      </c>
      <c r="J1408" t="s">
        <v>10</v>
      </c>
      <c r="K1408">
        <v>52</v>
      </c>
      <c r="L1408" t="s">
        <v>42</v>
      </c>
      <c r="M1408" t="s">
        <v>43</v>
      </c>
      <c r="N1408" t="s">
        <v>491</v>
      </c>
      <c r="O1408">
        <v>298</v>
      </c>
      <c r="P1408">
        <v>196</v>
      </c>
      <c r="R1408" t="s">
        <v>488</v>
      </c>
      <c r="S1408">
        <v>1</v>
      </c>
      <c r="T1408" t="s">
        <v>487</v>
      </c>
      <c r="U1408" t="s">
        <v>495</v>
      </c>
      <c r="V1408" t="s">
        <v>489</v>
      </c>
      <c r="Y1408" t="s">
        <v>496</v>
      </c>
      <c r="Z1408">
        <v>380.8</v>
      </c>
      <c r="AA1408">
        <v>50</v>
      </c>
    </row>
    <row r="1409" spans="1:27" x14ac:dyDescent="0.25">
      <c r="A1409" s="1">
        <v>45432</v>
      </c>
      <c r="B1409">
        <v>2671</v>
      </c>
      <c r="C1409">
        <v>4</v>
      </c>
      <c r="D1409">
        <v>2</v>
      </c>
      <c r="E1409">
        <v>3</v>
      </c>
      <c r="F1409">
        <v>4</v>
      </c>
      <c r="G1409">
        <v>2</v>
      </c>
      <c r="I1409">
        <v>3</v>
      </c>
      <c r="J1409" t="s">
        <v>7</v>
      </c>
      <c r="K1409">
        <v>38</v>
      </c>
      <c r="L1409" t="s">
        <v>42</v>
      </c>
      <c r="M1409" t="s">
        <v>47</v>
      </c>
      <c r="N1409" t="s">
        <v>486</v>
      </c>
      <c r="O1409">
        <v>686</v>
      </c>
      <c r="P1409">
        <v>50</v>
      </c>
      <c r="Q1409" s="1">
        <v>45453</v>
      </c>
      <c r="R1409" t="s">
        <v>495</v>
      </c>
      <c r="S1409">
        <v>2</v>
      </c>
      <c r="T1409" t="s">
        <v>494</v>
      </c>
      <c r="U1409" t="s">
        <v>495</v>
      </c>
      <c r="V1409" t="s">
        <v>489</v>
      </c>
      <c r="Y1409" t="s">
        <v>490</v>
      </c>
      <c r="Z1409">
        <v>515.20000000000005</v>
      </c>
      <c r="AA1409">
        <v>0</v>
      </c>
    </row>
    <row r="1410" spans="1:27" x14ac:dyDescent="0.25">
      <c r="A1410" s="1">
        <v>45432</v>
      </c>
      <c r="B1410">
        <v>4552</v>
      </c>
      <c r="C1410">
        <v>5</v>
      </c>
      <c r="D1410">
        <v>1</v>
      </c>
      <c r="E1410">
        <v>5</v>
      </c>
      <c r="F1410">
        <v>3</v>
      </c>
      <c r="G1410">
        <v>3</v>
      </c>
      <c r="I1410">
        <v>11</v>
      </c>
      <c r="J1410" t="s">
        <v>5</v>
      </c>
      <c r="K1410">
        <v>54</v>
      </c>
      <c r="L1410" t="s">
        <v>42</v>
      </c>
      <c r="M1410" t="s">
        <v>60</v>
      </c>
      <c r="N1410" t="s">
        <v>491</v>
      </c>
      <c r="O1410">
        <v>792</v>
      </c>
      <c r="P1410">
        <v>98</v>
      </c>
      <c r="R1410" t="s">
        <v>488</v>
      </c>
      <c r="S1410">
        <v>1</v>
      </c>
      <c r="T1410" t="s">
        <v>494</v>
      </c>
      <c r="U1410" t="s">
        <v>488</v>
      </c>
      <c r="V1410" t="s">
        <v>489</v>
      </c>
      <c r="Y1410" t="s">
        <v>493</v>
      </c>
      <c r="Z1410">
        <v>644</v>
      </c>
      <c r="AA1410">
        <v>30</v>
      </c>
    </row>
    <row r="1411" spans="1:27" x14ac:dyDescent="0.25">
      <c r="A1411" s="1">
        <v>45655</v>
      </c>
      <c r="B1411">
        <v>288</v>
      </c>
      <c r="C1411">
        <v>1</v>
      </c>
      <c r="D1411">
        <v>1</v>
      </c>
      <c r="E1411">
        <v>1</v>
      </c>
      <c r="F1411">
        <v>2</v>
      </c>
      <c r="G1411">
        <v>3</v>
      </c>
      <c r="I1411">
        <v>10</v>
      </c>
      <c r="J1411" t="s">
        <v>5</v>
      </c>
      <c r="K1411">
        <v>40</v>
      </c>
      <c r="L1411" t="s">
        <v>42</v>
      </c>
      <c r="M1411" t="s">
        <v>43</v>
      </c>
      <c r="N1411" t="s">
        <v>491</v>
      </c>
      <c r="O1411">
        <v>505</v>
      </c>
      <c r="P1411">
        <v>198</v>
      </c>
      <c r="R1411" t="s">
        <v>488</v>
      </c>
      <c r="S1411">
        <v>6</v>
      </c>
      <c r="T1411" t="s">
        <v>492</v>
      </c>
      <c r="U1411" t="s">
        <v>488</v>
      </c>
      <c r="V1411" t="s">
        <v>497</v>
      </c>
      <c r="W1411" s="1">
        <v>45659</v>
      </c>
      <c r="X1411" s="1">
        <v>45655</v>
      </c>
      <c r="Y1411" t="s">
        <v>493</v>
      </c>
      <c r="Z1411">
        <v>513.1</v>
      </c>
      <c r="AA1411">
        <v>30</v>
      </c>
    </row>
    <row r="1412" spans="1:27" x14ac:dyDescent="0.25">
      <c r="A1412" s="1">
        <v>45655</v>
      </c>
      <c r="B1412">
        <v>2787</v>
      </c>
      <c r="C1412">
        <v>1</v>
      </c>
      <c r="D1412">
        <v>5</v>
      </c>
      <c r="E1412">
        <v>4</v>
      </c>
      <c r="F1412">
        <v>5</v>
      </c>
      <c r="G1412">
        <v>3</v>
      </c>
      <c r="I1412">
        <v>4</v>
      </c>
      <c r="J1412" t="s">
        <v>7</v>
      </c>
      <c r="K1412">
        <v>32</v>
      </c>
      <c r="L1412" t="s">
        <v>42</v>
      </c>
      <c r="M1412" t="s">
        <v>53</v>
      </c>
      <c r="N1412" t="s">
        <v>491</v>
      </c>
      <c r="O1412">
        <v>775</v>
      </c>
      <c r="P1412">
        <v>141</v>
      </c>
      <c r="Q1412" s="1">
        <v>45675</v>
      </c>
      <c r="R1412" t="s">
        <v>495</v>
      </c>
      <c r="S1412">
        <v>10</v>
      </c>
      <c r="T1412" t="s">
        <v>494</v>
      </c>
      <c r="U1412" t="s">
        <v>488</v>
      </c>
      <c r="V1412" t="s">
        <v>497</v>
      </c>
      <c r="Y1412" t="s">
        <v>490</v>
      </c>
      <c r="Z1412">
        <v>641.20000000000005</v>
      </c>
      <c r="AA1412">
        <v>0</v>
      </c>
    </row>
    <row r="1413" spans="1:27" x14ac:dyDescent="0.25">
      <c r="A1413" s="1">
        <v>45433</v>
      </c>
      <c r="B1413">
        <v>2507</v>
      </c>
      <c r="C1413">
        <v>5</v>
      </c>
      <c r="D1413">
        <v>2</v>
      </c>
      <c r="E1413">
        <v>1</v>
      </c>
      <c r="F1413">
        <v>4</v>
      </c>
      <c r="G1413">
        <v>3</v>
      </c>
      <c r="I1413">
        <v>33</v>
      </c>
      <c r="J1413" t="s">
        <v>10</v>
      </c>
      <c r="K1413">
        <v>76</v>
      </c>
      <c r="L1413" t="s">
        <v>42</v>
      </c>
      <c r="M1413" t="s">
        <v>43</v>
      </c>
      <c r="N1413" t="s">
        <v>491</v>
      </c>
      <c r="O1413">
        <v>568</v>
      </c>
      <c r="P1413">
        <v>96</v>
      </c>
      <c r="R1413" t="s">
        <v>488</v>
      </c>
      <c r="S1413">
        <v>2</v>
      </c>
      <c r="T1413" t="s">
        <v>487</v>
      </c>
      <c r="U1413" t="s">
        <v>488</v>
      </c>
      <c r="V1413" t="s">
        <v>489</v>
      </c>
      <c r="Y1413" t="s">
        <v>496</v>
      </c>
      <c r="Z1413">
        <v>499.8</v>
      </c>
      <c r="AA1413">
        <v>50</v>
      </c>
    </row>
    <row r="1414" spans="1:27" x14ac:dyDescent="0.25">
      <c r="A1414" s="1">
        <v>45655</v>
      </c>
      <c r="B1414">
        <v>804</v>
      </c>
      <c r="C1414">
        <v>1</v>
      </c>
      <c r="D1414">
        <v>1</v>
      </c>
      <c r="E1414">
        <v>1</v>
      </c>
      <c r="F1414">
        <v>2</v>
      </c>
      <c r="G1414">
        <v>1</v>
      </c>
      <c r="I1414">
        <v>10</v>
      </c>
      <c r="J1414" t="s">
        <v>5</v>
      </c>
      <c r="K1414">
        <v>44</v>
      </c>
      <c r="L1414" t="s">
        <v>42</v>
      </c>
      <c r="M1414" t="s">
        <v>60</v>
      </c>
      <c r="N1414" t="s">
        <v>492</v>
      </c>
      <c r="O1414">
        <v>124</v>
      </c>
      <c r="P1414">
        <v>170</v>
      </c>
      <c r="Q1414" s="1">
        <v>45677</v>
      </c>
      <c r="R1414" t="s">
        <v>495</v>
      </c>
      <c r="S1414">
        <v>6</v>
      </c>
      <c r="T1414" t="s">
        <v>494</v>
      </c>
      <c r="U1414" t="s">
        <v>488</v>
      </c>
      <c r="V1414" t="s">
        <v>497</v>
      </c>
      <c r="Y1414" t="s">
        <v>490</v>
      </c>
      <c r="Z1414">
        <v>205.8</v>
      </c>
      <c r="AA1414">
        <v>0</v>
      </c>
    </row>
    <row r="1415" spans="1:27" x14ac:dyDescent="0.25">
      <c r="A1415" s="1">
        <v>45654</v>
      </c>
      <c r="B1415">
        <v>1498</v>
      </c>
      <c r="C1415">
        <v>1</v>
      </c>
      <c r="D1415">
        <v>1</v>
      </c>
      <c r="E1415">
        <v>1</v>
      </c>
      <c r="F1415">
        <v>5</v>
      </c>
      <c r="G1415">
        <v>1</v>
      </c>
      <c r="I1415">
        <v>4</v>
      </c>
      <c r="J1415" t="s">
        <v>7</v>
      </c>
      <c r="K1415">
        <v>38</v>
      </c>
      <c r="L1415" t="s">
        <v>42</v>
      </c>
      <c r="M1415" t="s">
        <v>53</v>
      </c>
      <c r="N1415" t="s">
        <v>491</v>
      </c>
      <c r="O1415">
        <v>275</v>
      </c>
      <c r="P1415">
        <v>46</v>
      </c>
      <c r="R1415" t="s">
        <v>488</v>
      </c>
      <c r="S1415">
        <v>5</v>
      </c>
      <c r="T1415" t="s">
        <v>492</v>
      </c>
      <c r="U1415" t="s">
        <v>488</v>
      </c>
      <c r="V1415" t="s">
        <v>489</v>
      </c>
      <c r="W1415" s="1">
        <v>45657</v>
      </c>
      <c r="X1415" s="1">
        <v>45654</v>
      </c>
      <c r="Y1415" t="s">
        <v>498</v>
      </c>
      <c r="Z1415">
        <v>231.7</v>
      </c>
      <c r="AA1415">
        <v>10</v>
      </c>
    </row>
    <row r="1416" spans="1:27" x14ac:dyDescent="0.25">
      <c r="A1416" s="1">
        <v>45433</v>
      </c>
      <c r="B1416">
        <v>2285</v>
      </c>
      <c r="C1416">
        <v>5</v>
      </c>
      <c r="D1416">
        <v>2</v>
      </c>
      <c r="E1416">
        <v>3</v>
      </c>
      <c r="F1416">
        <v>4</v>
      </c>
      <c r="G1416">
        <v>1</v>
      </c>
      <c r="I1416">
        <v>26</v>
      </c>
      <c r="J1416" t="s">
        <v>12</v>
      </c>
      <c r="K1416">
        <v>79</v>
      </c>
      <c r="L1416" t="s">
        <v>42</v>
      </c>
      <c r="M1416" t="s">
        <v>43</v>
      </c>
      <c r="N1416" t="s">
        <v>486</v>
      </c>
      <c r="O1416">
        <v>399</v>
      </c>
      <c r="P1416">
        <v>180</v>
      </c>
      <c r="Q1416" s="1">
        <v>45453</v>
      </c>
      <c r="R1416" t="s">
        <v>495</v>
      </c>
      <c r="S1416">
        <v>1</v>
      </c>
      <c r="T1416" t="s">
        <v>492</v>
      </c>
      <c r="U1416" t="s">
        <v>488</v>
      </c>
      <c r="V1416" t="s">
        <v>489</v>
      </c>
      <c r="Y1416" t="s">
        <v>490</v>
      </c>
      <c r="Z1416">
        <v>405.3</v>
      </c>
      <c r="AA1416">
        <v>0</v>
      </c>
    </row>
    <row r="1417" spans="1:27" x14ac:dyDescent="0.25">
      <c r="A1417" s="1">
        <v>45654</v>
      </c>
      <c r="B1417">
        <v>2440</v>
      </c>
      <c r="C1417">
        <v>1</v>
      </c>
      <c r="D1417">
        <v>3</v>
      </c>
      <c r="E1417">
        <v>3</v>
      </c>
      <c r="F1417">
        <v>5</v>
      </c>
      <c r="G1417">
        <v>2</v>
      </c>
      <c r="I1417">
        <v>10</v>
      </c>
      <c r="J1417" t="s">
        <v>5</v>
      </c>
      <c r="K1417">
        <v>46</v>
      </c>
      <c r="L1417" t="s">
        <v>42</v>
      </c>
      <c r="M1417" t="s">
        <v>47</v>
      </c>
      <c r="N1417" t="s">
        <v>492</v>
      </c>
      <c r="O1417">
        <v>435</v>
      </c>
      <c r="P1417">
        <v>68</v>
      </c>
      <c r="Q1417" s="1">
        <v>45664</v>
      </c>
      <c r="R1417" t="s">
        <v>495</v>
      </c>
      <c r="S1417">
        <v>5</v>
      </c>
      <c r="T1417" t="s">
        <v>494</v>
      </c>
      <c r="U1417" t="s">
        <v>488</v>
      </c>
      <c r="V1417" t="s">
        <v>489</v>
      </c>
      <c r="Y1417" t="s">
        <v>490</v>
      </c>
      <c r="Z1417">
        <v>352.1</v>
      </c>
      <c r="AA1417">
        <v>0</v>
      </c>
    </row>
    <row r="1418" spans="1:27" x14ac:dyDescent="0.25">
      <c r="A1418" s="1">
        <v>45654</v>
      </c>
      <c r="B1418">
        <v>1699</v>
      </c>
      <c r="C1418">
        <v>1</v>
      </c>
      <c r="D1418">
        <v>3</v>
      </c>
      <c r="E1418">
        <v>2</v>
      </c>
      <c r="F1418">
        <v>1</v>
      </c>
      <c r="G1418">
        <v>3</v>
      </c>
      <c r="I1418">
        <v>4</v>
      </c>
      <c r="J1418" t="s">
        <v>7</v>
      </c>
      <c r="K1418">
        <v>19</v>
      </c>
      <c r="L1418" t="s">
        <v>42</v>
      </c>
      <c r="M1418" t="s">
        <v>43</v>
      </c>
      <c r="N1418" t="s">
        <v>486</v>
      </c>
      <c r="O1418">
        <v>364</v>
      </c>
      <c r="P1418">
        <v>58</v>
      </c>
      <c r="R1418" t="s">
        <v>488</v>
      </c>
      <c r="S1418">
        <v>8</v>
      </c>
      <c r="T1418" t="s">
        <v>487</v>
      </c>
      <c r="U1418" t="s">
        <v>488</v>
      </c>
      <c r="V1418" t="s">
        <v>489</v>
      </c>
      <c r="W1418" s="1">
        <v>45655</v>
      </c>
      <c r="X1418" s="1">
        <v>45654</v>
      </c>
      <c r="Y1418" t="s">
        <v>493</v>
      </c>
      <c r="Z1418">
        <v>316.39999999999998</v>
      </c>
      <c r="AA1418">
        <v>30</v>
      </c>
    </row>
    <row r="1419" spans="1:27" x14ac:dyDescent="0.25">
      <c r="A1419" s="1">
        <v>45654</v>
      </c>
      <c r="B1419">
        <v>31</v>
      </c>
      <c r="C1419">
        <v>1</v>
      </c>
      <c r="D1419">
        <v>5</v>
      </c>
      <c r="E1419">
        <v>2</v>
      </c>
      <c r="F1419">
        <v>1</v>
      </c>
      <c r="G1419">
        <v>2</v>
      </c>
      <c r="I1419">
        <v>10</v>
      </c>
      <c r="J1419" t="s">
        <v>5</v>
      </c>
      <c r="K1419">
        <v>35</v>
      </c>
      <c r="L1419" t="s">
        <v>42</v>
      </c>
      <c r="M1419" t="s">
        <v>49</v>
      </c>
      <c r="N1419" t="s">
        <v>486</v>
      </c>
      <c r="O1419">
        <v>249</v>
      </c>
      <c r="P1419">
        <v>21</v>
      </c>
      <c r="R1419" t="s">
        <v>488</v>
      </c>
      <c r="S1419">
        <v>6</v>
      </c>
      <c r="T1419" t="s">
        <v>487</v>
      </c>
      <c r="U1419" t="s">
        <v>488</v>
      </c>
      <c r="V1419" t="s">
        <v>489</v>
      </c>
      <c r="W1419" s="1">
        <v>45659</v>
      </c>
      <c r="X1419" s="1">
        <v>45654</v>
      </c>
      <c r="Y1419" t="s">
        <v>496</v>
      </c>
      <c r="Z1419">
        <v>224</v>
      </c>
      <c r="AA1419">
        <v>50</v>
      </c>
    </row>
    <row r="1420" spans="1:27" x14ac:dyDescent="0.25">
      <c r="A1420" s="1">
        <v>45654</v>
      </c>
      <c r="B1420">
        <v>3285</v>
      </c>
      <c r="C1420">
        <v>1</v>
      </c>
      <c r="D1420">
        <v>2</v>
      </c>
      <c r="E1420">
        <v>4</v>
      </c>
      <c r="F1420">
        <v>5</v>
      </c>
      <c r="G1420">
        <v>1</v>
      </c>
      <c r="I1420">
        <v>4</v>
      </c>
      <c r="J1420" t="s">
        <v>7</v>
      </c>
      <c r="K1420">
        <v>30</v>
      </c>
      <c r="L1420" t="s">
        <v>42</v>
      </c>
      <c r="M1420" t="s">
        <v>47</v>
      </c>
      <c r="N1420" t="s">
        <v>486</v>
      </c>
      <c r="O1420">
        <v>135</v>
      </c>
      <c r="P1420">
        <v>153</v>
      </c>
      <c r="Q1420" s="1">
        <v>45675</v>
      </c>
      <c r="R1420" t="s">
        <v>495</v>
      </c>
      <c r="S1420">
        <v>6</v>
      </c>
      <c r="T1420" t="s">
        <v>492</v>
      </c>
      <c r="U1420" t="s">
        <v>488</v>
      </c>
      <c r="V1420" t="s">
        <v>497</v>
      </c>
      <c r="Y1420" t="s">
        <v>490</v>
      </c>
      <c r="Z1420">
        <v>201.6</v>
      </c>
      <c r="AA1420">
        <v>0</v>
      </c>
    </row>
    <row r="1421" spans="1:27" x14ac:dyDescent="0.25">
      <c r="A1421" s="1">
        <v>45654</v>
      </c>
      <c r="B1421">
        <v>812</v>
      </c>
      <c r="C1421">
        <v>1</v>
      </c>
      <c r="D1421">
        <v>1</v>
      </c>
      <c r="E1421">
        <v>2</v>
      </c>
      <c r="F1421">
        <v>5</v>
      </c>
      <c r="G1421">
        <v>2</v>
      </c>
      <c r="I1421">
        <v>10</v>
      </c>
      <c r="J1421" t="s">
        <v>5</v>
      </c>
      <c r="K1421">
        <v>46</v>
      </c>
      <c r="L1421" t="s">
        <v>42</v>
      </c>
      <c r="M1421" t="s">
        <v>60</v>
      </c>
      <c r="N1421" t="s">
        <v>491</v>
      </c>
      <c r="O1421">
        <v>444</v>
      </c>
      <c r="P1421">
        <v>51</v>
      </c>
      <c r="R1421" t="s">
        <v>488</v>
      </c>
      <c r="S1421">
        <v>9</v>
      </c>
      <c r="T1421" t="s">
        <v>492</v>
      </c>
      <c r="U1421" t="s">
        <v>488</v>
      </c>
      <c r="V1421" t="s">
        <v>497</v>
      </c>
      <c r="W1421" s="1">
        <v>45655</v>
      </c>
      <c r="X1421" s="1">
        <v>45654</v>
      </c>
      <c r="Y1421" t="s">
        <v>496</v>
      </c>
      <c r="Z1421">
        <v>381.5</v>
      </c>
      <c r="AA1421">
        <v>50</v>
      </c>
    </row>
    <row r="1422" spans="1:27" x14ac:dyDescent="0.25">
      <c r="A1422" s="1">
        <v>45654</v>
      </c>
      <c r="B1422">
        <v>2557</v>
      </c>
      <c r="C1422">
        <v>1</v>
      </c>
      <c r="D1422">
        <v>4</v>
      </c>
      <c r="E1422">
        <v>4</v>
      </c>
      <c r="F1422">
        <v>5</v>
      </c>
      <c r="G1422">
        <v>2</v>
      </c>
      <c r="I1422">
        <v>4</v>
      </c>
      <c r="J1422" t="s">
        <v>7</v>
      </c>
      <c r="K1422">
        <v>42</v>
      </c>
      <c r="L1422" t="s">
        <v>42</v>
      </c>
      <c r="M1422" t="s">
        <v>47</v>
      </c>
      <c r="N1422" t="s">
        <v>486</v>
      </c>
      <c r="O1422">
        <v>319</v>
      </c>
      <c r="P1422">
        <v>153</v>
      </c>
      <c r="Q1422" s="1">
        <v>45661</v>
      </c>
      <c r="R1422" t="s">
        <v>495</v>
      </c>
      <c r="S1422">
        <v>6</v>
      </c>
      <c r="T1422" t="s">
        <v>487</v>
      </c>
      <c r="U1422" t="s">
        <v>488</v>
      </c>
      <c r="V1422" t="s">
        <v>489</v>
      </c>
      <c r="Y1422" t="s">
        <v>490</v>
      </c>
      <c r="Z1422">
        <v>330.4</v>
      </c>
      <c r="AA1422">
        <v>0</v>
      </c>
    </row>
    <row r="1423" spans="1:27" x14ac:dyDescent="0.25">
      <c r="A1423" s="1">
        <v>45653</v>
      </c>
      <c r="B1423">
        <v>1249</v>
      </c>
      <c r="C1423">
        <v>1</v>
      </c>
      <c r="D1423">
        <v>2</v>
      </c>
      <c r="E1423">
        <v>4</v>
      </c>
      <c r="F1423">
        <v>5</v>
      </c>
      <c r="G1423">
        <v>3</v>
      </c>
      <c r="I1423">
        <v>4</v>
      </c>
      <c r="J1423" t="s">
        <v>7</v>
      </c>
      <c r="K1423">
        <v>39</v>
      </c>
      <c r="L1423" t="s">
        <v>42</v>
      </c>
      <c r="M1423" t="s">
        <v>60</v>
      </c>
      <c r="N1423" t="s">
        <v>486</v>
      </c>
      <c r="O1423">
        <v>535</v>
      </c>
      <c r="P1423">
        <v>197</v>
      </c>
      <c r="R1423" t="s">
        <v>488</v>
      </c>
      <c r="S1423">
        <v>6</v>
      </c>
      <c r="T1423" t="s">
        <v>494</v>
      </c>
      <c r="U1423" t="s">
        <v>488</v>
      </c>
      <c r="V1423" t="s">
        <v>489</v>
      </c>
      <c r="W1423" s="1">
        <v>45659</v>
      </c>
      <c r="X1423" s="1">
        <v>45653</v>
      </c>
      <c r="Y1423" t="s">
        <v>493</v>
      </c>
      <c r="Z1423">
        <v>533.4</v>
      </c>
      <c r="AA1423">
        <v>30</v>
      </c>
    </row>
    <row r="1424" spans="1:27" x14ac:dyDescent="0.25">
      <c r="A1424" s="1">
        <v>45653</v>
      </c>
      <c r="B1424">
        <v>284</v>
      </c>
      <c r="C1424">
        <v>1</v>
      </c>
      <c r="D1424">
        <v>2</v>
      </c>
      <c r="E1424">
        <v>5</v>
      </c>
      <c r="F1424">
        <v>5</v>
      </c>
      <c r="G1424">
        <v>1</v>
      </c>
      <c r="I1424">
        <v>10</v>
      </c>
      <c r="J1424" t="s">
        <v>5</v>
      </c>
      <c r="K1424">
        <v>39</v>
      </c>
      <c r="L1424" t="s">
        <v>42</v>
      </c>
      <c r="M1424" t="s">
        <v>53</v>
      </c>
      <c r="N1424" t="s">
        <v>492</v>
      </c>
      <c r="O1424">
        <v>872</v>
      </c>
      <c r="P1424">
        <v>163</v>
      </c>
      <c r="R1424" t="s">
        <v>488</v>
      </c>
      <c r="S1424">
        <v>4</v>
      </c>
      <c r="T1424" t="s">
        <v>487</v>
      </c>
      <c r="U1424" t="s">
        <v>488</v>
      </c>
      <c r="V1424" t="s">
        <v>489</v>
      </c>
      <c r="W1424" s="1">
        <v>45658</v>
      </c>
      <c r="X1424" s="1">
        <v>45653</v>
      </c>
      <c r="Y1424" t="s">
        <v>496</v>
      </c>
      <c r="Z1424">
        <v>759.5</v>
      </c>
      <c r="AA1424">
        <v>50</v>
      </c>
    </row>
    <row r="1425" spans="1:27" x14ac:dyDescent="0.25">
      <c r="A1425" s="1">
        <v>45434</v>
      </c>
      <c r="B1425">
        <v>2465</v>
      </c>
      <c r="C1425">
        <v>5</v>
      </c>
      <c r="D1425">
        <v>3</v>
      </c>
      <c r="E1425">
        <v>1</v>
      </c>
      <c r="F1425">
        <v>1</v>
      </c>
      <c r="G1425">
        <v>3</v>
      </c>
      <c r="I1425">
        <v>15</v>
      </c>
      <c r="J1425" t="s">
        <v>9</v>
      </c>
      <c r="K1425">
        <v>56</v>
      </c>
      <c r="L1425" t="s">
        <v>42</v>
      </c>
      <c r="M1425" t="s">
        <v>53</v>
      </c>
      <c r="N1425" t="s">
        <v>492</v>
      </c>
      <c r="O1425">
        <v>934</v>
      </c>
      <c r="P1425">
        <v>71</v>
      </c>
      <c r="R1425" t="s">
        <v>488</v>
      </c>
      <c r="S1425">
        <v>2</v>
      </c>
      <c r="T1425" t="s">
        <v>492</v>
      </c>
      <c r="U1425" t="s">
        <v>488</v>
      </c>
      <c r="V1425" t="s">
        <v>489</v>
      </c>
      <c r="Y1425" t="s">
        <v>496</v>
      </c>
      <c r="Z1425">
        <v>738.5</v>
      </c>
      <c r="AA1425">
        <v>50</v>
      </c>
    </row>
    <row r="1426" spans="1:27" x14ac:dyDescent="0.25">
      <c r="A1426" s="1">
        <v>45434</v>
      </c>
      <c r="B1426">
        <v>1066</v>
      </c>
      <c r="C1426">
        <v>5</v>
      </c>
      <c r="D1426">
        <v>3</v>
      </c>
      <c r="E1426">
        <v>4</v>
      </c>
      <c r="F1426">
        <v>4</v>
      </c>
      <c r="G1426">
        <v>1</v>
      </c>
      <c r="I1426">
        <v>37</v>
      </c>
      <c r="J1426" t="s">
        <v>3</v>
      </c>
      <c r="K1426">
        <v>57</v>
      </c>
      <c r="L1426" t="s">
        <v>42</v>
      </c>
      <c r="M1426" t="s">
        <v>43</v>
      </c>
      <c r="N1426" t="s">
        <v>486</v>
      </c>
      <c r="O1426">
        <v>293</v>
      </c>
      <c r="P1426">
        <v>165</v>
      </c>
      <c r="R1426" t="s">
        <v>488</v>
      </c>
      <c r="S1426">
        <v>1</v>
      </c>
      <c r="T1426" t="s">
        <v>487</v>
      </c>
      <c r="U1426" t="s">
        <v>488</v>
      </c>
      <c r="V1426" t="s">
        <v>489</v>
      </c>
      <c r="Y1426" t="s">
        <v>493</v>
      </c>
      <c r="Z1426">
        <v>341.6</v>
      </c>
      <c r="AA1426">
        <v>30</v>
      </c>
    </row>
    <row r="1427" spans="1:27" x14ac:dyDescent="0.25">
      <c r="A1427" s="1">
        <v>45653</v>
      </c>
      <c r="B1427">
        <v>1756</v>
      </c>
      <c r="C1427">
        <v>1</v>
      </c>
      <c r="D1427">
        <v>5</v>
      </c>
      <c r="E1427">
        <v>2</v>
      </c>
      <c r="F1427">
        <v>1</v>
      </c>
      <c r="G1427">
        <v>3</v>
      </c>
      <c r="I1427">
        <v>10</v>
      </c>
      <c r="J1427" t="s">
        <v>5</v>
      </c>
      <c r="K1427">
        <v>49</v>
      </c>
      <c r="L1427" t="s">
        <v>42</v>
      </c>
      <c r="M1427" t="s">
        <v>47</v>
      </c>
      <c r="N1427" t="s">
        <v>486</v>
      </c>
      <c r="O1427">
        <v>594</v>
      </c>
      <c r="P1427">
        <v>26</v>
      </c>
      <c r="R1427" t="s">
        <v>488</v>
      </c>
      <c r="S1427">
        <v>2</v>
      </c>
      <c r="T1427" t="s">
        <v>492</v>
      </c>
      <c r="U1427" t="s">
        <v>488</v>
      </c>
      <c r="V1427" t="s">
        <v>489</v>
      </c>
      <c r="W1427" s="1">
        <v>45654</v>
      </c>
      <c r="X1427" s="1">
        <v>45653</v>
      </c>
      <c r="Y1427" t="s">
        <v>496</v>
      </c>
      <c r="Z1427">
        <v>469</v>
      </c>
      <c r="AA1427">
        <v>50</v>
      </c>
    </row>
    <row r="1428" spans="1:27" x14ac:dyDescent="0.25">
      <c r="A1428" s="1">
        <v>45653</v>
      </c>
      <c r="B1428">
        <v>417</v>
      </c>
      <c r="C1428">
        <v>1</v>
      </c>
      <c r="D1428">
        <v>1</v>
      </c>
      <c r="E1428">
        <v>3</v>
      </c>
      <c r="F1428">
        <v>3</v>
      </c>
      <c r="G1428">
        <v>3</v>
      </c>
      <c r="I1428">
        <v>10</v>
      </c>
      <c r="J1428" t="s">
        <v>5</v>
      </c>
      <c r="K1428">
        <v>40</v>
      </c>
      <c r="L1428" t="s">
        <v>42</v>
      </c>
      <c r="M1428" t="s">
        <v>53</v>
      </c>
      <c r="N1428" t="s">
        <v>492</v>
      </c>
      <c r="O1428">
        <v>534</v>
      </c>
      <c r="P1428">
        <v>144</v>
      </c>
      <c r="Q1428" s="1">
        <v>45661</v>
      </c>
      <c r="R1428" t="s">
        <v>495</v>
      </c>
      <c r="S1428">
        <v>7</v>
      </c>
      <c r="T1428" t="s">
        <v>492</v>
      </c>
      <c r="U1428" t="s">
        <v>488</v>
      </c>
      <c r="V1428" t="s">
        <v>497</v>
      </c>
      <c r="Y1428" t="s">
        <v>490</v>
      </c>
      <c r="Z1428">
        <v>474.6</v>
      </c>
      <c r="AA1428">
        <v>0</v>
      </c>
    </row>
    <row r="1429" spans="1:27" x14ac:dyDescent="0.25">
      <c r="A1429" s="1">
        <v>45434</v>
      </c>
      <c r="B1429">
        <v>850</v>
      </c>
      <c r="C1429">
        <v>5</v>
      </c>
      <c r="D1429">
        <v>1</v>
      </c>
      <c r="E1429">
        <v>3</v>
      </c>
      <c r="F1429">
        <v>2</v>
      </c>
      <c r="G1429">
        <v>2</v>
      </c>
      <c r="I1429">
        <v>3</v>
      </c>
      <c r="J1429" t="s">
        <v>7</v>
      </c>
      <c r="K1429">
        <v>68</v>
      </c>
      <c r="L1429" t="s">
        <v>42</v>
      </c>
      <c r="M1429" t="s">
        <v>49</v>
      </c>
      <c r="N1429" t="s">
        <v>492</v>
      </c>
      <c r="O1429">
        <v>72</v>
      </c>
      <c r="P1429">
        <v>148</v>
      </c>
      <c r="R1429" t="s">
        <v>488</v>
      </c>
      <c r="S1429">
        <v>2</v>
      </c>
      <c r="T1429" t="s">
        <v>487</v>
      </c>
      <c r="U1429" t="s">
        <v>488</v>
      </c>
      <c r="V1429" t="s">
        <v>489</v>
      </c>
      <c r="Y1429" t="s">
        <v>498</v>
      </c>
      <c r="Z1429">
        <v>161</v>
      </c>
      <c r="AA1429">
        <v>10</v>
      </c>
    </row>
    <row r="1430" spans="1:27" x14ac:dyDescent="0.25">
      <c r="A1430" s="1">
        <v>45653</v>
      </c>
      <c r="B1430">
        <v>3537</v>
      </c>
      <c r="C1430">
        <v>1</v>
      </c>
      <c r="D1430">
        <v>3</v>
      </c>
      <c r="E1430">
        <v>3</v>
      </c>
      <c r="F1430">
        <v>5</v>
      </c>
      <c r="G1430">
        <v>2</v>
      </c>
      <c r="I1430">
        <v>4</v>
      </c>
      <c r="J1430" t="s">
        <v>7</v>
      </c>
      <c r="K1430">
        <v>24</v>
      </c>
      <c r="L1430" t="s">
        <v>42</v>
      </c>
      <c r="M1430" t="s">
        <v>47</v>
      </c>
      <c r="N1430" t="s">
        <v>492</v>
      </c>
      <c r="O1430">
        <v>471</v>
      </c>
      <c r="P1430">
        <v>64</v>
      </c>
      <c r="Q1430" s="1">
        <v>45667</v>
      </c>
      <c r="R1430" t="s">
        <v>495</v>
      </c>
      <c r="S1430">
        <v>6</v>
      </c>
      <c r="T1430" t="s">
        <v>492</v>
      </c>
      <c r="U1430" t="s">
        <v>488</v>
      </c>
      <c r="V1430" t="s">
        <v>497</v>
      </c>
      <c r="Y1430" t="s">
        <v>490</v>
      </c>
      <c r="Z1430">
        <v>374.5</v>
      </c>
      <c r="AA1430">
        <v>0</v>
      </c>
    </row>
    <row r="1431" spans="1:27" x14ac:dyDescent="0.25">
      <c r="A1431" s="1">
        <v>45653</v>
      </c>
      <c r="B1431">
        <v>1893</v>
      </c>
      <c r="C1431">
        <v>1</v>
      </c>
      <c r="D1431">
        <v>1</v>
      </c>
      <c r="E1431">
        <v>4</v>
      </c>
      <c r="F1431">
        <v>5</v>
      </c>
      <c r="G1431">
        <v>3</v>
      </c>
      <c r="I1431">
        <v>10</v>
      </c>
      <c r="J1431" t="s">
        <v>5</v>
      </c>
      <c r="K1431">
        <v>63</v>
      </c>
      <c r="L1431" t="s">
        <v>42</v>
      </c>
      <c r="M1431" t="s">
        <v>49</v>
      </c>
      <c r="N1431" t="s">
        <v>492</v>
      </c>
      <c r="O1431">
        <v>249</v>
      </c>
      <c r="P1431">
        <v>114</v>
      </c>
      <c r="Q1431" s="1">
        <v>45671</v>
      </c>
      <c r="R1431" t="s">
        <v>495</v>
      </c>
      <c r="S1431">
        <v>10</v>
      </c>
      <c r="T1431" t="s">
        <v>492</v>
      </c>
      <c r="U1431" t="s">
        <v>488</v>
      </c>
      <c r="V1431" t="s">
        <v>489</v>
      </c>
      <c r="Y1431" t="s">
        <v>490</v>
      </c>
      <c r="Z1431">
        <v>254.1</v>
      </c>
      <c r="AA1431">
        <v>0</v>
      </c>
    </row>
    <row r="1432" spans="1:27" x14ac:dyDescent="0.25">
      <c r="A1432" s="1">
        <v>45435</v>
      </c>
      <c r="B1432">
        <v>188</v>
      </c>
      <c r="C1432">
        <v>5</v>
      </c>
      <c r="D1432">
        <v>1</v>
      </c>
      <c r="E1432">
        <v>2</v>
      </c>
      <c r="F1432">
        <v>2</v>
      </c>
      <c r="G1432">
        <v>3</v>
      </c>
      <c r="I1432">
        <v>21</v>
      </c>
      <c r="J1432" t="s">
        <v>16</v>
      </c>
      <c r="K1432">
        <v>50</v>
      </c>
      <c r="L1432" t="s">
        <v>42</v>
      </c>
      <c r="M1432" t="s">
        <v>53</v>
      </c>
      <c r="N1432" t="s">
        <v>486</v>
      </c>
      <c r="O1432">
        <v>815</v>
      </c>
      <c r="P1432">
        <v>37</v>
      </c>
      <c r="Q1432" s="1">
        <v>45444</v>
      </c>
      <c r="R1432" t="s">
        <v>495</v>
      </c>
      <c r="S1432">
        <v>1</v>
      </c>
      <c r="T1432" t="s">
        <v>492</v>
      </c>
      <c r="U1432" t="s">
        <v>488</v>
      </c>
      <c r="V1432" t="s">
        <v>489</v>
      </c>
      <c r="Y1432" t="s">
        <v>490</v>
      </c>
      <c r="Z1432">
        <v>596.4</v>
      </c>
      <c r="AA1432">
        <v>0</v>
      </c>
    </row>
    <row r="1433" spans="1:27" x14ac:dyDescent="0.25">
      <c r="A1433" s="1">
        <v>45435</v>
      </c>
      <c r="B1433">
        <v>1504</v>
      </c>
      <c r="C1433">
        <v>4</v>
      </c>
      <c r="D1433">
        <v>5</v>
      </c>
      <c r="E1433">
        <v>1</v>
      </c>
      <c r="F1433">
        <v>3</v>
      </c>
      <c r="G1433">
        <v>3</v>
      </c>
      <c r="I1433">
        <v>16</v>
      </c>
      <c r="J1433" t="s">
        <v>9</v>
      </c>
      <c r="K1433">
        <v>40</v>
      </c>
      <c r="L1433" t="s">
        <v>42</v>
      </c>
      <c r="M1433" t="s">
        <v>60</v>
      </c>
      <c r="N1433" t="s">
        <v>486</v>
      </c>
      <c r="O1433">
        <v>512</v>
      </c>
      <c r="P1433">
        <v>148</v>
      </c>
      <c r="Q1433" s="1">
        <v>45457</v>
      </c>
      <c r="R1433" t="s">
        <v>495</v>
      </c>
      <c r="S1433">
        <v>2</v>
      </c>
      <c r="T1433" t="s">
        <v>492</v>
      </c>
      <c r="U1433" t="s">
        <v>488</v>
      </c>
      <c r="V1433" t="s">
        <v>489</v>
      </c>
      <c r="Y1433" t="s">
        <v>490</v>
      </c>
      <c r="Z1433">
        <v>462</v>
      </c>
      <c r="AA1433">
        <v>0</v>
      </c>
    </row>
    <row r="1434" spans="1:27" x14ac:dyDescent="0.25">
      <c r="A1434" s="1">
        <v>45435</v>
      </c>
      <c r="B1434">
        <v>4503</v>
      </c>
      <c r="C1434">
        <v>5</v>
      </c>
      <c r="D1434">
        <v>5</v>
      </c>
      <c r="E1434">
        <v>3</v>
      </c>
      <c r="F1434">
        <v>2</v>
      </c>
      <c r="G1434">
        <v>1</v>
      </c>
      <c r="I1434">
        <v>10</v>
      </c>
      <c r="J1434" t="s">
        <v>5</v>
      </c>
      <c r="K1434">
        <v>32</v>
      </c>
      <c r="L1434" t="s">
        <v>42</v>
      </c>
      <c r="M1434" t="s">
        <v>49</v>
      </c>
      <c r="N1434" t="s">
        <v>486</v>
      </c>
      <c r="O1434">
        <v>645</v>
      </c>
      <c r="P1434">
        <v>186</v>
      </c>
      <c r="Q1434" s="1">
        <v>45450</v>
      </c>
      <c r="R1434" t="s">
        <v>495</v>
      </c>
      <c r="S1434">
        <v>1</v>
      </c>
      <c r="T1434" t="s">
        <v>494</v>
      </c>
      <c r="U1434" t="s">
        <v>495</v>
      </c>
      <c r="V1434" t="s">
        <v>489</v>
      </c>
      <c r="Y1434" t="s">
        <v>490</v>
      </c>
      <c r="Z1434">
        <v>581.70000000000005</v>
      </c>
      <c r="AA1434">
        <v>0</v>
      </c>
    </row>
    <row r="1435" spans="1:27" x14ac:dyDescent="0.25">
      <c r="A1435" s="1">
        <v>45653</v>
      </c>
      <c r="B1435">
        <v>4415</v>
      </c>
      <c r="C1435">
        <v>1</v>
      </c>
      <c r="D1435">
        <v>4</v>
      </c>
      <c r="E1435">
        <v>2</v>
      </c>
      <c r="F1435">
        <v>5</v>
      </c>
      <c r="G1435">
        <v>3</v>
      </c>
      <c r="I1435">
        <v>4</v>
      </c>
      <c r="J1435" t="s">
        <v>7</v>
      </c>
      <c r="K1435">
        <v>57</v>
      </c>
      <c r="L1435" t="s">
        <v>42</v>
      </c>
      <c r="M1435" t="s">
        <v>47</v>
      </c>
      <c r="N1435" t="s">
        <v>491</v>
      </c>
      <c r="O1435">
        <v>239</v>
      </c>
      <c r="P1435">
        <v>82</v>
      </c>
      <c r="R1435" t="s">
        <v>488</v>
      </c>
      <c r="S1435">
        <v>8</v>
      </c>
      <c r="T1435" t="s">
        <v>487</v>
      </c>
      <c r="U1435" t="s">
        <v>488</v>
      </c>
      <c r="V1435" t="s">
        <v>497</v>
      </c>
      <c r="W1435" s="1">
        <v>45658</v>
      </c>
      <c r="X1435" s="1">
        <v>45653</v>
      </c>
      <c r="Y1435" t="s">
        <v>498</v>
      </c>
      <c r="Z1435">
        <v>231.7</v>
      </c>
      <c r="AA1435">
        <v>10</v>
      </c>
    </row>
    <row r="1436" spans="1:27" x14ac:dyDescent="0.25">
      <c r="A1436" s="1">
        <v>45652</v>
      </c>
      <c r="B1436">
        <v>4860</v>
      </c>
      <c r="C1436">
        <v>1</v>
      </c>
      <c r="D1436">
        <v>5</v>
      </c>
      <c r="E1436">
        <v>2</v>
      </c>
      <c r="F1436">
        <v>3</v>
      </c>
      <c r="G1436">
        <v>3</v>
      </c>
      <c r="I1436">
        <v>4</v>
      </c>
      <c r="J1436" t="s">
        <v>7</v>
      </c>
      <c r="K1436">
        <v>25</v>
      </c>
      <c r="L1436" t="s">
        <v>42</v>
      </c>
      <c r="M1436" t="s">
        <v>53</v>
      </c>
      <c r="N1436" t="s">
        <v>492</v>
      </c>
      <c r="O1436">
        <v>146</v>
      </c>
      <c r="P1436">
        <v>148</v>
      </c>
      <c r="R1436" t="s">
        <v>488</v>
      </c>
      <c r="S1436">
        <v>10</v>
      </c>
      <c r="T1436" t="s">
        <v>487</v>
      </c>
      <c r="U1436" t="s">
        <v>488</v>
      </c>
      <c r="V1436" t="s">
        <v>489</v>
      </c>
      <c r="W1436" s="1">
        <v>45658</v>
      </c>
      <c r="X1436" s="1">
        <v>45652</v>
      </c>
      <c r="Y1436" t="s">
        <v>496</v>
      </c>
      <c r="Z1436">
        <v>240.8</v>
      </c>
      <c r="AA1436">
        <v>50</v>
      </c>
    </row>
    <row r="1437" spans="1:27" x14ac:dyDescent="0.25">
      <c r="A1437" s="1">
        <v>45435</v>
      </c>
      <c r="B1437">
        <v>1487</v>
      </c>
      <c r="C1437">
        <v>5</v>
      </c>
      <c r="D1437">
        <v>2</v>
      </c>
      <c r="E1437">
        <v>5</v>
      </c>
      <c r="F1437">
        <v>4</v>
      </c>
      <c r="G1437">
        <v>1</v>
      </c>
      <c r="I1437">
        <v>37</v>
      </c>
      <c r="J1437" t="s">
        <v>3</v>
      </c>
      <c r="K1437">
        <v>34</v>
      </c>
      <c r="L1437" t="s">
        <v>42</v>
      </c>
      <c r="M1437" t="s">
        <v>53</v>
      </c>
      <c r="N1437" t="s">
        <v>486</v>
      </c>
      <c r="O1437">
        <v>694</v>
      </c>
      <c r="P1437">
        <v>90</v>
      </c>
      <c r="Q1437" s="1">
        <v>45461</v>
      </c>
      <c r="R1437" t="s">
        <v>495</v>
      </c>
      <c r="S1437">
        <v>2</v>
      </c>
      <c r="T1437" t="s">
        <v>494</v>
      </c>
      <c r="U1437" t="s">
        <v>495</v>
      </c>
      <c r="V1437" t="s">
        <v>489</v>
      </c>
      <c r="Y1437" t="s">
        <v>490</v>
      </c>
      <c r="Z1437">
        <v>548.79999999999995</v>
      </c>
      <c r="AA1437">
        <v>0</v>
      </c>
    </row>
    <row r="1438" spans="1:27" x14ac:dyDescent="0.25">
      <c r="A1438" s="1">
        <v>45435</v>
      </c>
      <c r="B1438">
        <v>944</v>
      </c>
      <c r="C1438">
        <v>5</v>
      </c>
      <c r="D1438">
        <v>3</v>
      </c>
      <c r="E1438">
        <v>2</v>
      </c>
      <c r="F1438">
        <v>5</v>
      </c>
      <c r="G1438">
        <v>1</v>
      </c>
      <c r="I1438">
        <v>39</v>
      </c>
      <c r="J1438" t="s">
        <v>3</v>
      </c>
      <c r="K1438">
        <v>50</v>
      </c>
      <c r="L1438" t="s">
        <v>42</v>
      </c>
      <c r="M1438" t="s">
        <v>60</v>
      </c>
      <c r="N1438" t="s">
        <v>492</v>
      </c>
      <c r="O1438">
        <v>549</v>
      </c>
      <c r="P1438">
        <v>185</v>
      </c>
      <c r="R1438" t="s">
        <v>488</v>
      </c>
      <c r="S1438">
        <v>1</v>
      </c>
      <c r="T1438" t="s">
        <v>494</v>
      </c>
      <c r="U1438" t="s">
        <v>488</v>
      </c>
      <c r="V1438" t="s">
        <v>489</v>
      </c>
      <c r="Y1438" t="s">
        <v>496</v>
      </c>
      <c r="Z1438">
        <v>548.79999999999995</v>
      </c>
      <c r="AA1438">
        <v>50</v>
      </c>
    </row>
    <row r="1439" spans="1:27" x14ac:dyDescent="0.25">
      <c r="A1439" s="1">
        <v>45652</v>
      </c>
      <c r="B1439">
        <v>3946</v>
      </c>
      <c r="C1439">
        <v>1</v>
      </c>
      <c r="D1439">
        <v>5</v>
      </c>
      <c r="E1439">
        <v>1</v>
      </c>
      <c r="F1439">
        <v>5</v>
      </c>
      <c r="G1439">
        <v>3</v>
      </c>
      <c r="I1439">
        <v>10</v>
      </c>
      <c r="J1439" t="s">
        <v>5</v>
      </c>
      <c r="K1439">
        <v>79</v>
      </c>
      <c r="L1439" t="s">
        <v>42</v>
      </c>
      <c r="M1439" t="s">
        <v>53</v>
      </c>
      <c r="N1439" t="s">
        <v>491</v>
      </c>
      <c r="O1439">
        <v>494</v>
      </c>
      <c r="P1439">
        <v>21</v>
      </c>
      <c r="R1439" t="s">
        <v>488</v>
      </c>
      <c r="S1439">
        <v>7</v>
      </c>
      <c r="T1439" t="s">
        <v>494</v>
      </c>
      <c r="U1439" t="s">
        <v>488</v>
      </c>
      <c r="V1439" t="s">
        <v>489</v>
      </c>
      <c r="W1439" s="1">
        <v>45655</v>
      </c>
      <c r="X1439" s="1">
        <v>45652</v>
      </c>
      <c r="Y1439" t="s">
        <v>498</v>
      </c>
      <c r="Z1439">
        <v>367.5</v>
      </c>
      <c r="AA1439">
        <v>10</v>
      </c>
    </row>
    <row r="1440" spans="1:27" x14ac:dyDescent="0.25">
      <c r="A1440" s="1">
        <v>45435</v>
      </c>
      <c r="B1440">
        <v>1561</v>
      </c>
      <c r="C1440">
        <v>5</v>
      </c>
      <c r="D1440">
        <v>2</v>
      </c>
      <c r="E1440">
        <v>1</v>
      </c>
      <c r="F1440">
        <v>4</v>
      </c>
      <c r="G1440">
        <v>3</v>
      </c>
      <c r="I1440">
        <v>21</v>
      </c>
      <c r="J1440" t="s">
        <v>16</v>
      </c>
      <c r="K1440">
        <v>72</v>
      </c>
      <c r="L1440" t="s">
        <v>42</v>
      </c>
      <c r="M1440" t="s">
        <v>43</v>
      </c>
      <c r="N1440" t="s">
        <v>486</v>
      </c>
      <c r="O1440">
        <v>104</v>
      </c>
      <c r="P1440">
        <v>181</v>
      </c>
      <c r="Q1440" s="1">
        <v>45453</v>
      </c>
      <c r="R1440" t="s">
        <v>495</v>
      </c>
      <c r="S1440">
        <v>1</v>
      </c>
      <c r="T1440" t="s">
        <v>494</v>
      </c>
      <c r="U1440" t="s">
        <v>488</v>
      </c>
      <c r="V1440" t="s">
        <v>489</v>
      </c>
      <c r="Y1440" t="s">
        <v>490</v>
      </c>
      <c r="Z1440">
        <v>199.5</v>
      </c>
      <c r="AA1440">
        <v>0</v>
      </c>
    </row>
    <row r="1441" spans="1:27" x14ac:dyDescent="0.25">
      <c r="A1441" s="1">
        <v>45652</v>
      </c>
      <c r="B1441">
        <v>914</v>
      </c>
      <c r="C1441">
        <v>1</v>
      </c>
      <c r="D1441">
        <v>4</v>
      </c>
      <c r="E1441">
        <v>5</v>
      </c>
      <c r="F1441">
        <v>5</v>
      </c>
      <c r="G1441">
        <v>3</v>
      </c>
      <c r="I1441">
        <v>4</v>
      </c>
      <c r="J1441" t="s">
        <v>7</v>
      </c>
      <c r="K1441">
        <v>35</v>
      </c>
      <c r="L1441" t="s">
        <v>42</v>
      </c>
      <c r="M1441" t="s">
        <v>47</v>
      </c>
      <c r="N1441" t="s">
        <v>486</v>
      </c>
      <c r="O1441">
        <v>654</v>
      </c>
      <c r="P1441">
        <v>113</v>
      </c>
      <c r="Q1441" s="1">
        <v>45681</v>
      </c>
      <c r="R1441" t="s">
        <v>495</v>
      </c>
      <c r="S1441">
        <v>8</v>
      </c>
      <c r="T1441" t="s">
        <v>487</v>
      </c>
      <c r="U1441" t="s">
        <v>488</v>
      </c>
      <c r="V1441" t="s">
        <v>489</v>
      </c>
      <c r="Y1441" t="s">
        <v>490</v>
      </c>
      <c r="Z1441">
        <v>536.9</v>
      </c>
      <c r="AA1441">
        <v>0</v>
      </c>
    </row>
    <row r="1442" spans="1:27" x14ac:dyDescent="0.25">
      <c r="A1442" s="1">
        <v>45652</v>
      </c>
      <c r="B1442">
        <v>343</v>
      </c>
      <c r="C1442">
        <v>1</v>
      </c>
      <c r="D1442">
        <v>4</v>
      </c>
      <c r="E1442">
        <v>3</v>
      </c>
      <c r="F1442">
        <v>5</v>
      </c>
      <c r="G1442">
        <v>3</v>
      </c>
      <c r="I1442">
        <v>10</v>
      </c>
      <c r="J1442" t="s">
        <v>5</v>
      </c>
      <c r="K1442">
        <v>64</v>
      </c>
      <c r="L1442" t="s">
        <v>42</v>
      </c>
      <c r="M1442" t="s">
        <v>49</v>
      </c>
      <c r="N1442" t="s">
        <v>491</v>
      </c>
      <c r="O1442">
        <v>108</v>
      </c>
      <c r="P1442">
        <v>102</v>
      </c>
      <c r="R1442" t="s">
        <v>488</v>
      </c>
      <c r="S1442">
        <v>4</v>
      </c>
      <c r="T1442" t="s">
        <v>487</v>
      </c>
      <c r="U1442" t="s">
        <v>488</v>
      </c>
      <c r="V1442" t="s">
        <v>497</v>
      </c>
      <c r="W1442" s="1">
        <v>45657</v>
      </c>
      <c r="X1442" s="1">
        <v>45652</v>
      </c>
      <c r="Y1442" t="s">
        <v>496</v>
      </c>
      <c r="Z1442">
        <v>182</v>
      </c>
      <c r="AA1442">
        <v>50</v>
      </c>
    </row>
    <row r="1443" spans="1:27" x14ac:dyDescent="0.25">
      <c r="A1443" s="1">
        <v>45436</v>
      </c>
      <c r="B1443">
        <v>610</v>
      </c>
      <c r="C1443">
        <v>5</v>
      </c>
      <c r="D1443">
        <v>4</v>
      </c>
      <c r="E1443">
        <v>2</v>
      </c>
      <c r="F1443">
        <v>3</v>
      </c>
      <c r="G1443">
        <v>2</v>
      </c>
      <c r="I1443">
        <v>37</v>
      </c>
      <c r="J1443" t="s">
        <v>3</v>
      </c>
      <c r="K1443">
        <v>70</v>
      </c>
      <c r="L1443" t="s">
        <v>42</v>
      </c>
      <c r="M1443" t="s">
        <v>47</v>
      </c>
      <c r="N1443" t="s">
        <v>486</v>
      </c>
      <c r="O1443">
        <v>502</v>
      </c>
      <c r="P1443">
        <v>46</v>
      </c>
      <c r="R1443" t="s">
        <v>488</v>
      </c>
      <c r="S1443">
        <v>2</v>
      </c>
      <c r="T1443" t="s">
        <v>494</v>
      </c>
      <c r="U1443" t="s">
        <v>495</v>
      </c>
      <c r="V1443" t="s">
        <v>489</v>
      </c>
      <c r="Y1443" t="s">
        <v>498</v>
      </c>
      <c r="Z1443">
        <v>390.6</v>
      </c>
      <c r="AA1443">
        <v>10</v>
      </c>
    </row>
    <row r="1444" spans="1:27" x14ac:dyDescent="0.25">
      <c r="A1444" s="1">
        <v>45436</v>
      </c>
      <c r="B1444">
        <v>948</v>
      </c>
      <c r="C1444">
        <v>5</v>
      </c>
      <c r="D1444">
        <v>1</v>
      </c>
      <c r="E1444">
        <v>1</v>
      </c>
      <c r="F1444">
        <v>1</v>
      </c>
      <c r="G1444">
        <v>3</v>
      </c>
      <c r="I1444">
        <v>22</v>
      </c>
      <c r="J1444" t="s">
        <v>16</v>
      </c>
      <c r="K1444">
        <v>57</v>
      </c>
      <c r="L1444" t="s">
        <v>42</v>
      </c>
      <c r="M1444" t="s">
        <v>47</v>
      </c>
      <c r="N1444" t="s">
        <v>486</v>
      </c>
      <c r="O1444">
        <v>440</v>
      </c>
      <c r="P1444">
        <v>188</v>
      </c>
      <c r="Q1444" s="1">
        <v>45444</v>
      </c>
      <c r="R1444" t="s">
        <v>495</v>
      </c>
      <c r="S1444">
        <v>1</v>
      </c>
      <c r="T1444" t="s">
        <v>492</v>
      </c>
      <c r="U1444" t="s">
        <v>495</v>
      </c>
      <c r="V1444" t="s">
        <v>489</v>
      </c>
      <c r="Y1444" t="s">
        <v>490</v>
      </c>
      <c r="Z1444">
        <v>439.6</v>
      </c>
      <c r="AA1444">
        <v>0</v>
      </c>
    </row>
    <row r="1445" spans="1:27" x14ac:dyDescent="0.25">
      <c r="A1445" s="1">
        <v>45652</v>
      </c>
      <c r="B1445">
        <v>1650</v>
      </c>
      <c r="C1445">
        <v>1</v>
      </c>
      <c r="D1445">
        <v>4</v>
      </c>
      <c r="E1445">
        <v>2</v>
      </c>
      <c r="F1445">
        <v>5</v>
      </c>
      <c r="G1445">
        <v>3</v>
      </c>
      <c r="I1445">
        <v>4</v>
      </c>
      <c r="J1445" t="s">
        <v>7</v>
      </c>
      <c r="K1445">
        <v>58</v>
      </c>
      <c r="L1445" t="s">
        <v>42</v>
      </c>
      <c r="M1445" t="s">
        <v>49</v>
      </c>
      <c r="N1445" t="s">
        <v>492</v>
      </c>
      <c r="O1445">
        <v>503</v>
      </c>
      <c r="P1445">
        <v>175</v>
      </c>
      <c r="R1445" t="s">
        <v>488</v>
      </c>
      <c r="S1445">
        <v>8</v>
      </c>
      <c r="T1445" t="s">
        <v>492</v>
      </c>
      <c r="U1445" t="s">
        <v>488</v>
      </c>
      <c r="V1445" t="s">
        <v>489</v>
      </c>
      <c r="W1445" s="1">
        <v>45656</v>
      </c>
      <c r="X1445" s="1">
        <v>45652</v>
      </c>
      <c r="Y1445" t="s">
        <v>496</v>
      </c>
      <c r="Z1445">
        <v>509.6</v>
      </c>
      <c r="AA1445">
        <v>50</v>
      </c>
    </row>
    <row r="1446" spans="1:27" x14ac:dyDescent="0.25">
      <c r="A1446" s="1">
        <v>45436</v>
      </c>
      <c r="B1446">
        <v>3102</v>
      </c>
      <c r="C1446">
        <v>5</v>
      </c>
      <c r="D1446">
        <v>5</v>
      </c>
      <c r="E1446">
        <v>5</v>
      </c>
      <c r="F1446">
        <v>2</v>
      </c>
      <c r="G1446">
        <v>2</v>
      </c>
      <c r="I1446">
        <v>14</v>
      </c>
      <c r="J1446" t="s">
        <v>9</v>
      </c>
      <c r="K1446">
        <v>68</v>
      </c>
      <c r="L1446" t="s">
        <v>42</v>
      </c>
      <c r="M1446" t="s">
        <v>49</v>
      </c>
      <c r="N1446" t="s">
        <v>491</v>
      </c>
      <c r="O1446">
        <v>297</v>
      </c>
      <c r="P1446">
        <v>51</v>
      </c>
      <c r="R1446" t="s">
        <v>488</v>
      </c>
      <c r="S1446">
        <v>1</v>
      </c>
      <c r="T1446" t="s">
        <v>487</v>
      </c>
      <c r="U1446" t="s">
        <v>488</v>
      </c>
      <c r="V1446" t="s">
        <v>489</v>
      </c>
      <c r="Y1446" t="s">
        <v>498</v>
      </c>
      <c r="Z1446">
        <v>250.6</v>
      </c>
      <c r="AA1446">
        <v>10</v>
      </c>
    </row>
    <row r="1447" spans="1:27" x14ac:dyDescent="0.25">
      <c r="A1447" s="1">
        <v>45436</v>
      </c>
      <c r="B1447">
        <v>3892</v>
      </c>
      <c r="C1447">
        <v>5</v>
      </c>
      <c r="D1447">
        <v>4</v>
      </c>
      <c r="E1447">
        <v>3</v>
      </c>
      <c r="F1447">
        <v>3</v>
      </c>
      <c r="G1447">
        <v>1</v>
      </c>
      <c r="I1447">
        <v>29</v>
      </c>
      <c r="J1447" t="s">
        <v>11</v>
      </c>
      <c r="K1447">
        <v>56</v>
      </c>
      <c r="L1447" t="s">
        <v>42</v>
      </c>
      <c r="M1447" t="s">
        <v>60</v>
      </c>
      <c r="N1447" t="s">
        <v>492</v>
      </c>
      <c r="O1447">
        <v>474</v>
      </c>
      <c r="P1447">
        <v>92</v>
      </c>
      <c r="R1447" t="s">
        <v>488</v>
      </c>
      <c r="S1447">
        <v>2</v>
      </c>
      <c r="T1447" t="s">
        <v>492</v>
      </c>
      <c r="U1447" t="s">
        <v>488</v>
      </c>
      <c r="V1447" t="s">
        <v>489</v>
      </c>
      <c r="Y1447" t="s">
        <v>493</v>
      </c>
      <c r="Z1447">
        <v>417.2</v>
      </c>
      <c r="AA1447">
        <v>30</v>
      </c>
    </row>
    <row r="1448" spans="1:27" x14ac:dyDescent="0.25">
      <c r="A1448" s="1">
        <v>45436</v>
      </c>
      <c r="B1448">
        <v>2736</v>
      </c>
      <c r="C1448">
        <v>4</v>
      </c>
      <c r="D1448">
        <v>5</v>
      </c>
      <c r="E1448">
        <v>4</v>
      </c>
      <c r="F1448">
        <v>2</v>
      </c>
      <c r="G1448">
        <v>1</v>
      </c>
      <c r="I1448">
        <v>9</v>
      </c>
      <c r="J1448" t="s">
        <v>5</v>
      </c>
      <c r="K1448">
        <v>68</v>
      </c>
      <c r="L1448" t="s">
        <v>42</v>
      </c>
      <c r="M1448" t="s">
        <v>49</v>
      </c>
      <c r="N1448" t="s">
        <v>486</v>
      </c>
      <c r="O1448">
        <v>602</v>
      </c>
      <c r="P1448">
        <v>118</v>
      </c>
      <c r="Q1448" s="1">
        <v>45458</v>
      </c>
      <c r="R1448" t="s">
        <v>495</v>
      </c>
      <c r="S1448">
        <v>1</v>
      </c>
      <c r="T1448" t="s">
        <v>487</v>
      </c>
      <c r="U1448" t="s">
        <v>488</v>
      </c>
      <c r="V1448" t="s">
        <v>489</v>
      </c>
      <c r="Y1448" t="s">
        <v>490</v>
      </c>
      <c r="Z1448">
        <v>504</v>
      </c>
      <c r="AA1448">
        <v>0</v>
      </c>
    </row>
    <row r="1449" spans="1:27" x14ac:dyDescent="0.25">
      <c r="A1449" s="1">
        <v>45436</v>
      </c>
      <c r="B1449">
        <v>2181</v>
      </c>
      <c r="C1449">
        <v>5</v>
      </c>
      <c r="D1449">
        <v>2</v>
      </c>
      <c r="E1449">
        <v>2</v>
      </c>
      <c r="F1449">
        <v>4</v>
      </c>
      <c r="G1449">
        <v>3</v>
      </c>
      <c r="I1449">
        <v>21</v>
      </c>
      <c r="J1449" t="s">
        <v>16</v>
      </c>
      <c r="K1449">
        <v>23</v>
      </c>
      <c r="L1449" t="s">
        <v>42</v>
      </c>
      <c r="M1449" t="s">
        <v>47</v>
      </c>
      <c r="N1449" t="s">
        <v>486</v>
      </c>
      <c r="O1449">
        <v>63</v>
      </c>
      <c r="P1449">
        <v>131</v>
      </c>
      <c r="Q1449" s="1">
        <v>45465</v>
      </c>
      <c r="R1449" t="s">
        <v>495</v>
      </c>
      <c r="S1449">
        <v>2</v>
      </c>
      <c r="T1449" t="s">
        <v>494</v>
      </c>
      <c r="U1449" t="s">
        <v>488</v>
      </c>
      <c r="V1449" t="s">
        <v>489</v>
      </c>
      <c r="Y1449" t="s">
        <v>490</v>
      </c>
      <c r="Z1449">
        <v>135.80000000000001</v>
      </c>
      <c r="AA1449">
        <v>0</v>
      </c>
    </row>
    <row r="1450" spans="1:27" x14ac:dyDescent="0.25">
      <c r="A1450" s="1">
        <v>45651</v>
      </c>
      <c r="B1450">
        <v>2406</v>
      </c>
      <c r="C1450">
        <v>1</v>
      </c>
      <c r="D1450">
        <v>3</v>
      </c>
      <c r="E1450">
        <v>2</v>
      </c>
      <c r="F1450">
        <v>5</v>
      </c>
      <c r="G1450">
        <v>3</v>
      </c>
      <c r="I1450">
        <v>10</v>
      </c>
      <c r="J1450" t="s">
        <v>5</v>
      </c>
      <c r="K1450">
        <v>29</v>
      </c>
      <c r="L1450" t="s">
        <v>42</v>
      </c>
      <c r="M1450" t="s">
        <v>49</v>
      </c>
      <c r="N1450" t="s">
        <v>491</v>
      </c>
      <c r="O1450">
        <v>708</v>
      </c>
      <c r="P1450">
        <v>55</v>
      </c>
      <c r="Q1450" s="1">
        <v>45663</v>
      </c>
      <c r="R1450" t="s">
        <v>495</v>
      </c>
      <c r="S1450">
        <v>7</v>
      </c>
      <c r="T1450" t="s">
        <v>494</v>
      </c>
      <c r="U1450" t="s">
        <v>488</v>
      </c>
      <c r="V1450" t="s">
        <v>497</v>
      </c>
      <c r="Y1450" t="s">
        <v>490</v>
      </c>
      <c r="Z1450">
        <v>534.1</v>
      </c>
      <c r="AA1450">
        <v>0</v>
      </c>
    </row>
    <row r="1451" spans="1:27" x14ac:dyDescent="0.25">
      <c r="A1451" s="1">
        <v>45651</v>
      </c>
      <c r="B1451">
        <v>4924</v>
      </c>
      <c r="C1451">
        <v>1</v>
      </c>
      <c r="D1451">
        <v>5</v>
      </c>
      <c r="E1451">
        <v>1</v>
      </c>
      <c r="F1451">
        <v>2</v>
      </c>
      <c r="G1451">
        <v>2</v>
      </c>
      <c r="I1451">
        <v>10</v>
      </c>
      <c r="J1451" t="s">
        <v>5</v>
      </c>
      <c r="K1451">
        <v>56</v>
      </c>
      <c r="L1451" t="s">
        <v>42</v>
      </c>
      <c r="M1451" t="s">
        <v>53</v>
      </c>
      <c r="N1451" t="s">
        <v>491</v>
      </c>
      <c r="O1451">
        <v>497</v>
      </c>
      <c r="P1451">
        <v>165</v>
      </c>
      <c r="R1451" t="s">
        <v>488</v>
      </c>
      <c r="S1451">
        <v>4</v>
      </c>
      <c r="T1451" t="s">
        <v>494</v>
      </c>
      <c r="U1451" t="s">
        <v>488</v>
      </c>
      <c r="V1451" t="s">
        <v>489</v>
      </c>
      <c r="W1451" s="1">
        <v>45657</v>
      </c>
      <c r="X1451" s="1">
        <v>45651</v>
      </c>
      <c r="Y1451" t="s">
        <v>496</v>
      </c>
      <c r="Z1451">
        <v>498.4</v>
      </c>
      <c r="AA1451">
        <v>50</v>
      </c>
    </row>
    <row r="1452" spans="1:27" x14ac:dyDescent="0.25">
      <c r="A1452" s="1">
        <v>45651</v>
      </c>
      <c r="B1452">
        <v>1978</v>
      </c>
      <c r="C1452">
        <v>1</v>
      </c>
      <c r="D1452">
        <v>1</v>
      </c>
      <c r="E1452">
        <v>3</v>
      </c>
      <c r="F1452">
        <v>5</v>
      </c>
      <c r="G1452">
        <v>2</v>
      </c>
      <c r="I1452">
        <v>4</v>
      </c>
      <c r="J1452" t="s">
        <v>7</v>
      </c>
      <c r="K1452">
        <v>49</v>
      </c>
      <c r="L1452" t="s">
        <v>42</v>
      </c>
      <c r="M1452" t="s">
        <v>47</v>
      </c>
      <c r="N1452" t="s">
        <v>491</v>
      </c>
      <c r="O1452">
        <v>745</v>
      </c>
      <c r="P1452">
        <v>120</v>
      </c>
      <c r="R1452" t="s">
        <v>488</v>
      </c>
      <c r="S1452">
        <v>7</v>
      </c>
      <c r="T1452" t="s">
        <v>494</v>
      </c>
      <c r="U1452" t="s">
        <v>488</v>
      </c>
      <c r="V1452" t="s">
        <v>489</v>
      </c>
      <c r="W1452" s="1">
        <v>45654</v>
      </c>
      <c r="X1452" s="1">
        <v>45651</v>
      </c>
      <c r="Y1452" t="s">
        <v>493</v>
      </c>
      <c r="Z1452">
        <v>626.5</v>
      </c>
      <c r="AA1452">
        <v>30</v>
      </c>
    </row>
    <row r="1453" spans="1:27" x14ac:dyDescent="0.25">
      <c r="A1453" s="1">
        <v>45651</v>
      </c>
      <c r="B1453">
        <v>494</v>
      </c>
      <c r="C1453">
        <v>1</v>
      </c>
      <c r="D1453">
        <v>1</v>
      </c>
      <c r="E1453">
        <v>1</v>
      </c>
      <c r="F1453">
        <v>3</v>
      </c>
      <c r="G1453">
        <v>1</v>
      </c>
      <c r="I1453">
        <v>10</v>
      </c>
      <c r="J1453" t="s">
        <v>5</v>
      </c>
      <c r="K1453">
        <v>75</v>
      </c>
      <c r="L1453" t="s">
        <v>42</v>
      </c>
      <c r="M1453" t="s">
        <v>43</v>
      </c>
      <c r="N1453" t="s">
        <v>491</v>
      </c>
      <c r="O1453">
        <v>602</v>
      </c>
      <c r="P1453">
        <v>135</v>
      </c>
      <c r="R1453" t="s">
        <v>488</v>
      </c>
      <c r="S1453">
        <v>8</v>
      </c>
      <c r="T1453" t="s">
        <v>492</v>
      </c>
      <c r="U1453" t="s">
        <v>488</v>
      </c>
      <c r="V1453" t="s">
        <v>489</v>
      </c>
      <c r="W1453" s="1">
        <v>45660</v>
      </c>
      <c r="X1453" s="1">
        <v>45651</v>
      </c>
      <c r="Y1453" t="s">
        <v>498</v>
      </c>
      <c r="Z1453">
        <v>522.9</v>
      </c>
      <c r="AA1453">
        <v>10</v>
      </c>
    </row>
    <row r="1454" spans="1:27" x14ac:dyDescent="0.25">
      <c r="A1454" s="1">
        <v>45437</v>
      </c>
      <c r="B1454">
        <v>3699</v>
      </c>
      <c r="C1454">
        <v>4</v>
      </c>
      <c r="D1454">
        <v>2</v>
      </c>
      <c r="E1454">
        <v>3</v>
      </c>
      <c r="F1454">
        <v>4</v>
      </c>
      <c r="G1454">
        <v>3</v>
      </c>
      <c r="I1454">
        <v>19</v>
      </c>
      <c r="J1454" t="s">
        <v>14</v>
      </c>
      <c r="K1454">
        <v>25</v>
      </c>
      <c r="L1454" t="s">
        <v>42</v>
      </c>
      <c r="M1454" t="s">
        <v>49</v>
      </c>
      <c r="N1454" t="s">
        <v>492</v>
      </c>
      <c r="O1454">
        <v>928</v>
      </c>
      <c r="P1454">
        <v>99</v>
      </c>
      <c r="R1454" t="s">
        <v>488</v>
      </c>
      <c r="S1454">
        <v>1</v>
      </c>
      <c r="T1454" t="s">
        <v>487</v>
      </c>
      <c r="U1454" t="s">
        <v>495</v>
      </c>
      <c r="V1454" t="s">
        <v>489</v>
      </c>
      <c r="Y1454" t="s">
        <v>496</v>
      </c>
      <c r="Z1454">
        <v>753.9</v>
      </c>
      <c r="AA1454">
        <v>50</v>
      </c>
    </row>
    <row r="1455" spans="1:27" x14ac:dyDescent="0.25">
      <c r="A1455" s="1">
        <v>45437</v>
      </c>
      <c r="B1455">
        <v>586</v>
      </c>
      <c r="C1455">
        <v>5</v>
      </c>
      <c r="D1455">
        <v>4</v>
      </c>
      <c r="E1455">
        <v>5</v>
      </c>
      <c r="F1455">
        <v>3</v>
      </c>
      <c r="G1455">
        <v>1</v>
      </c>
      <c r="I1455">
        <v>27</v>
      </c>
      <c r="J1455" t="s">
        <v>12</v>
      </c>
      <c r="K1455">
        <v>59</v>
      </c>
      <c r="L1455" t="s">
        <v>42</v>
      </c>
      <c r="M1455" t="s">
        <v>53</v>
      </c>
      <c r="N1455" t="s">
        <v>486</v>
      </c>
      <c r="O1455">
        <v>989</v>
      </c>
      <c r="P1455">
        <v>194</v>
      </c>
      <c r="Q1455" s="1">
        <v>45466</v>
      </c>
      <c r="R1455" t="s">
        <v>495</v>
      </c>
      <c r="S1455">
        <v>2</v>
      </c>
      <c r="T1455" t="s">
        <v>494</v>
      </c>
      <c r="U1455" t="s">
        <v>495</v>
      </c>
      <c r="V1455" t="s">
        <v>489</v>
      </c>
      <c r="Y1455" t="s">
        <v>490</v>
      </c>
      <c r="Z1455">
        <v>828.1</v>
      </c>
      <c r="AA1455">
        <v>0</v>
      </c>
    </row>
    <row r="1456" spans="1:27" x14ac:dyDescent="0.25">
      <c r="A1456" s="1">
        <v>45651</v>
      </c>
      <c r="B1456">
        <v>2940</v>
      </c>
      <c r="C1456">
        <v>1</v>
      </c>
      <c r="D1456">
        <v>4</v>
      </c>
      <c r="E1456">
        <v>5</v>
      </c>
      <c r="F1456">
        <v>5</v>
      </c>
      <c r="G1456">
        <v>1</v>
      </c>
      <c r="I1456">
        <v>4</v>
      </c>
      <c r="J1456" t="s">
        <v>7</v>
      </c>
      <c r="K1456">
        <v>52</v>
      </c>
      <c r="L1456" t="s">
        <v>42</v>
      </c>
      <c r="M1456" t="s">
        <v>49</v>
      </c>
      <c r="N1456" t="s">
        <v>486</v>
      </c>
      <c r="O1456">
        <v>949</v>
      </c>
      <c r="P1456">
        <v>153</v>
      </c>
      <c r="R1456" t="s">
        <v>488</v>
      </c>
      <c r="S1456">
        <v>10</v>
      </c>
      <c r="T1456" t="s">
        <v>487</v>
      </c>
      <c r="U1456" t="s">
        <v>488</v>
      </c>
      <c r="V1456" t="s">
        <v>497</v>
      </c>
      <c r="W1456" s="1">
        <v>45655</v>
      </c>
      <c r="X1456" s="1">
        <v>45651</v>
      </c>
      <c r="Y1456" t="s">
        <v>496</v>
      </c>
      <c r="Z1456">
        <v>806.4</v>
      </c>
      <c r="AA1456">
        <v>50</v>
      </c>
    </row>
    <row r="1457" spans="1:27" x14ac:dyDescent="0.25">
      <c r="A1457" s="1">
        <v>45650</v>
      </c>
      <c r="B1457">
        <v>100</v>
      </c>
      <c r="C1457">
        <v>1</v>
      </c>
      <c r="D1457">
        <v>1</v>
      </c>
      <c r="E1457">
        <v>4</v>
      </c>
      <c r="F1457">
        <v>2</v>
      </c>
      <c r="G1457">
        <v>1</v>
      </c>
      <c r="I1457">
        <v>10</v>
      </c>
      <c r="J1457" t="s">
        <v>5</v>
      </c>
      <c r="K1457">
        <v>66</v>
      </c>
      <c r="L1457" t="s">
        <v>42</v>
      </c>
      <c r="M1457" t="s">
        <v>53</v>
      </c>
      <c r="N1457" t="s">
        <v>486</v>
      </c>
      <c r="O1457">
        <v>468</v>
      </c>
      <c r="P1457">
        <v>194</v>
      </c>
      <c r="R1457" t="s">
        <v>488</v>
      </c>
      <c r="S1457">
        <v>10</v>
      </c>
      <c r="T1457" t="s">
        <v>487</v>
      </c>
      <c r="U1457" t="s">
        <v>488</v>
      </c>
      <c r="V1457" t="s">
        <v>497</v>
      </c>
      <c r="W1457" s="1">
        <v>45655</v>
      </c>
      <c r="X1457" s="1">
        <v>45650</v>
      </c>
      <c r="Y1457" t="s">
        <v>498</v>
      </c>
      <c r="Z1457">
        <v>470.4</v>
      </c>
      <c r="AA1457">
        <v>10</v>
      </c>
    </row>
    <row r="1458" spans="1:27" x14ac:dyDescent="0.25">
      <c r="A1458" s="1">
        <v>45437</v>
      </c>
      <c r="B1458">
        <v>2969</v>
      </c>
      <c r="C1458">
        <v>5</v>
      </c>
      <c r="D1458">
        <v>5</v>
      </c>
      <c r="E1458">
        <v>1</v>
      </c>
      <c r="F1458">
        <v>2</v>
      </c>
      <c r="G1458">
        <v>3</v>
      </c>
      <c r="I1458">
        <v>24</v>
      </c>
      <c r="J1458" t="s">
        <v>16</v>
      </c>
      <c r="K1458">
        <v>64</v>
      </c>
      <c r="L1458" t="s">
        <v>42</v>
      </c>
      <c r="M1458" t="s">
        <v>47</v>
      </c>
      <c r="N1458" t="s">
        <v>486</v>
      </c>
      <c r="O1458">
        <v>254</v>
      </c>
      <c r="P1458">
        <v>118</v>
      </c>
      <c r="R1458" t="s">
        <v>488</v>
      </c>
      <c r="S1458">
        <v>1</v>
      </c>
      <c r="T1458" t="s">
        <v>487</v>
      </c>
      <c r="U1458" t="s">
        <v>495</v>
      </c>
      <c r="V1458" t="s">
        <v>489</v>
      </c>
      <c r="Y1458" t="s">
        <v>498</v>
      </c>
      <c r="Z1458">
        <v>267.39999999999998</v>
      </c>
      <c r="AA1458">
        <v>10</v>
      </c>
    </row>
    <row r="1459" spans="1:27" x14ac:dyDescent="0.25">
      <c r="A1459" s="1">
        <v>45650</v>
      </c>
      <c r="B1459">
        <v>4567</v>
      </c>
      <c r="C1459">
        <v>1</v>
      </c>
      <c r="D1459">
        <v>3</v>
      </c>
      <c r="E1459">
        <v>2</v>
      </c>
      <c r="F1459">
        <v>1</v>
      </c>
      <c r="G1459">
        <v>1</v>
      </c>
      <c r="I1459">
        <v>4</v>
      </c>
      <c r="J1459" t="s">
        <v>7</v>
      </c>
      <c r="K1459">
        <v>63</v>
      </c>
      <c r="L1459" t="s">
        <v>42</v>
      </c>
      <c r="M1459" t="s">
        <v>49</v>
      </c>
      <c r="N1459" t="s">
        <v>492</v>
      </c>
      <c r="O1459">
        <v>383</v>
      </c>
      <c r="P1459">
        <v>168</v>
      </c>
      <c r="Q1459" s="1">
        <v>45672</v>
      </c>
      <c r="R1459" t="s">
        <v>495</v>
      </c>
      <c r="S1459">
        <v>2</v>
      </c>
      <c r="T1459" t="s">
        <v>487</v>
      </c>
      <c r="U1459" t="s">
        <v>488</v>
      </c>
      <c r="V1459" t="s">
        <v>497</v>
      </c>
      <c r="Y1459" t="s">
        <v>490</v>
      </c>
      <c r="Z1459">
        <v>385.7</v>
      </c>
      <c r="AA1459">
        <v>0</v>
      </c>
    </row>
    <row r="1460" spans="1:27" x14ac:dyDescent="0.25">
      <c r="A1460" s="1">
        <v>45650</v>
      </c>
      <c r="B1460">
        <v>1196</v>
      </c>
      <c r="C1460">
        <v>1</v>
      </c>
      <c r="D1460">
        <v>4</v>
      </c>
      <c r="E1460">
        <v>1</v>
      </c>
      <c r="F1460">
        <v>5</v>
      </c>
      <c r="G1460">
        <v>2</v>
      </c>
      <c r="I1460">
        <v>10</v>
      </c>
      <c r="J1460" t="s">
        <v>5</v>
      </c>
      <c r="K1460">
        <v>68</v>
      </c>
      <c r="L1460" t="s">
        <v>42</v>
      </c>
      <c r="M1460" t="s">
        <v>47</v>
      </c>
      <c r="N1460" t="s">
        <v>491</v>
      </c>
      <c r="O1460">
        <v>872</v>
      </c>
      <c r="P1460">
        <v>162</v>
      </c>
      <c r="R1460" t="s">
        <v>488</v>
      </c>
      <c r="S1460">
        <v>7</v>
      </c>
      <c r="T1460" t="s">
        <v>487</v>
      </c>
      <c r="U1460" t="s">
        <v>488</v>
      </c>
      <c r="V1460" t="s">
        <v>497</v>
      </c>
      <c r="W1460" s="1">
        <v>45652</v>
      </c>
      <c r="X1460" s="1">
        <v>45650</v>
      </c>
      <c r="Y1460" t="s">
        <v>498</v>
      </c>
      <c r="Z1460">
        <v>730.8</v>
      </c>
      <c r="AA1460">
        <v>10</v>
      </c>
    </row>
    <row r="1461" spans="1:27" x14ac:dyDescent="0.25">
      <c r="A1461" s="1">
        <v>45437</v>
      </c>
      <c r="B1461">
        <v>2372</v>
      </c>
      <c r="C1461">
        <v>5</v>
      </c>
      <c r="D1461">
        <v>2</v>
      </c>
      <c r="E1461">
        <v>4</v>
      </c>
      <c r="F1461">
        <v>4</v>
      </c>
      <c r="G1461">
        <v>2</v>
      </c>
      <c r="I1461">
        <v>19</v>
      </c>
      <c r="J1461" t="s">
        <v>14</v>
      </c>
      <c r="K1461">
        <v>69</v>
      </c>
      <c r="L1461" t="s">
        <v>42</v>
      </c>
      <c r="M1461" t="s">
        <v>49</v>
      </c>
      <c r="N1461" t="s">
        <v>491</v>
      </c>
      <c r="O1461">
        <v>357</v>
      </c>
      <c r="P1461">
        <v>198</v>
      </c>
      <c r="R1461" t="s">
        <v>488</v>
      </c>
      <c r="S1461">
        <v>2</v>
      </c>
      <c r="T1461" t="s">
        <v>494</v>
      </c>
      <c r="U1461" t="s">
        <v>495</v>
      </c>
      <c r="V1461" t="s">
        <v>489</v>
      </c>
      <c r="Y1461" t="s">
        <v>496</v>
      </c>
      <c r="Z1461">
        <v>423.5</v>
      </c>
      <c r="AA1461">
        <v>50</v>
      </c>
    </row>
    <row r="1462" spans="1:27" x14ac:dyDescent="0.25">
      <c r="A1462" s="1">
        <v>45650</v>
      </c>
      <c r="B1462">
        <v>2112</v>
      </c>
      <c r="C1462">
        <v>1</v>
      </c>
      <c r="D1462">
        <v>3</v>
      </c>
      <c r="E1462">
        <v>3</v>
      </c>
      <c r="F1462">
        <v>5</v>
      </c>
      <c r="G1462">
        <v>2</v>
      </c>
      <c r="I1462">
        <v>4</v>
      </c>
      <c r="J1462" t="s">
        <v>7</v>
      </c>
      <c r="K1462">
        <v>49</v>
      </c>
      <c r="L1462" t="s">
        <v>42</v>
      </c>
      <c r="M1462" t="s">
        <v>53</v>
      </c>
      <c r="N1462" t="s">
        <v>492</v>
      </c>
      <c r="O1462">
        <v>52</v>
      </c>
      <c r="P1462">
        <v>172</v>
      </c>
      <c r="R1462" t="s">
        <v>488</v>
      </c>
      <c r="S1462">
        <v>4</v>
      </c>
      <c r="T1462" t="s">
        <v>492</v>
      </c>
      <c r="U1462" t="s">
        <v>488</v>
      </c>
      <c r="V1462" t="s">
        <v>497</v>
      </c>
      <c r="W1462" s="1">
        <v>45651</v>
      </c>
      <c r="X1462" s="1">
        <v>45650</v>
      </c>
      <c r="Y1462" t="s">
        <v>496</v>
      </c>
      <c r="Z1462">
        <v>191.8</v>
      </c>
      <c r="AA1462">
        <v>50</v>
      </c>
    </row>
    <row r="1463" spans="1:27" x14ac:dyDescent="0.25">
      <c r="A1463" s="1">
        <v>45438</v>
      </c>
      <c r="B1463">
        <v>4555</v>
      </c>
      <c r="C1463">
        <v>4</v>
      </c>
      <c r="D1463">
        <v>4</v>
      </c>
      <c r="E1463">
        <v>1</v>
      </c>
      <c r="F1463">
        <v>3</v>
      </c>
      <c r="G1463">
        <v>3</v>
      </c>
      <c r="I1463">
        <v>8</v>
      </c>
      <c r="J1463" t="s">
        <v>13</v>
      </c>
      <c r="K1463">
        <v>56</v>
      </c>
      <c r="L1463" t="s">
        <v>42</v>
      </c>
      <c r="M1463" t="s">
        <v>47</v>
      </c>
      <c r="N1463" t="s">
        <v>486</v>
      </c>
      <c r="O1463">
        <v>605</v>
      </c>
      <c r="P1463">
        <v>154</v>
      </c>
      <c r="R1463" t="s">
        <v>488</v>
      </c>
      <c r="S1463">
        <v>2</v>
      </c>
      <c r="T1463" t="s">
        <v>487</v>
      </c>
      <c r="U1463" t="s">
        <v>495</v>
      </c>
      <c r="V1463" t="s">
        <v>489</v>
      </c>
      <c r="Y1463" t="s">
        <v>496</v>
      </c>
      <c r="Z1463">
        <v>566.29999999999995</v>
      </c>
      <c r="AA1463">
        <v>50</v>
      </c>
    </row>
    <row r="1464" spans="1:27" x14ac:dyDescent="0.25">
      <c r="A1464" s="1">
        <v>45438</v>
      </c>
      <c r="B1464">
        <v>2816</v>
      </c>
      <c r="C1464">
        <v>5</v>
      </c>
      <c r="D1464">
        <v>2</v>
      </c>
      <c r="E1464">
        <v>2</v>
      </c>
      <c r="F1464">
        <v>4</v>
      </c>
      <c r="G1464">
        <v>2</v>
      </c>
      <c r="I1464">
        <v>21</v>
      </c>
      <c r="J1464" t="s">
        <v>16</v>
      </c>
      <c r="K1464">
        <v>44</v>
      </c>
      <c r="L1464" t="s">
        <v>42</v>
      </c>
      <c r="M1464" t="s">
        <v>47</v>
      </c>
      <c r="N1464" t="s">
        <v>491</v>
      </c>
      <c r="O1464">
        <v>342</v>
      </c>
      <c r="P1464">
        <v>158</v>
      </c>
      <c r="R1464" t="s">
        <v>488</v>
      </c>
      <c r="S1464">
        <v>1</v>
      </c>
      <c r="T1464" t="s">
        <v>492</v>
      </c>
      <c r="U1464" t="s">
        <v>495</v>
      </c>
      <c r="V1464" t="s">
        <v>489</v>
      </c>
      <c r="Y1464" t="s">
        <v>493</v>
      </c>
      <c r="Z1464">
        <v>371</v>
      </c>
      <c r="AA1464">
        <v>30</v>
      </c>
    </row>
    <row r="1465" spans="1:27" x14ac:dyDescent="0.25">
      <c r="A1465" s="1">
        <v>45650</v>
      </c>
      <c r="B1465">
        <v>4684</v>
      </c>
      <c r="C1465">
        <v>1</v>
      </c>
      <c r="D1465">
        <v>3</v>
      </c>
      <c r="E1465">
        <v>1</v>
      </c>
      <c r="F1465">
        <v>1</v>
      </c>
      <c r="G1465">
        <v>3</v>
      </c>
      <c r="I1465">
        <v>10</v>
      </c>
      <c r="J1465" t="s">
        <v>5</v>
      </c>
      <c r="K1465">
        <v>61</v>
      </c>
      <c r="L1465" t="s">
        <v>42</v>
      </c>
      <c r="M1465" t="s">
        <v>53</v>
      </c>
      <c r="N1465" t="s">
        <v>486</v>
      </c>
      <c r="O1465">
        <v>977</v>
      </c>
      <c r="P1465">
        <v>173</v>
      </c>
      <c r="R1465" t="s">
        <v>488</v>
      </c>
      <c r="S1465">
        <v>5</v>
      </c>
      <c r="T1465" t="s">
        <v>492</v>
      </c>
      <c r="U1465" t="s">
        <v>488</v>
      </c>
      <c r="V1465" t="s">
        <v>489</v>
      </c>
      <c r="W1465" s="1">
        <v>45655</v>
      </c>
      <c r="X1465" s="1">
        <v>45650</v>
      </c>
      <c r="Y1465" t="s">
        <v>496</v>
      </c>
      <c r="Z1465">
        <v>840</v>
      </c>
      <c r="AA1465">
        <v>50</v>
      </c>
    </row>
    <row r="1466" spans="1:27" x14ac:dyDescent="0.25">
      <c r="A1466" s="1">
        <v>45438</v>
      </c>
      <c r="B1466">
        <v>2565</v>
      </c>
      <c r="C1466">
        <v>4</v>
      </c>
      <c r="D1466">
        <v>3</v>
      </c>
      <c r="E1466">
        <v>5</v>
      </c>
      <c r="F1466">
        <v>1</v>
      </c>
      <c r="G1466">
        <v>2</v>
      </c>
      <c r="I1466">
        <v>16</v>
      </c>
      <c r="J1466" t="s">
        <v>9</v>
      </c>
      <c r="K1466">
        <v>46</v>
      </c>
      <c r="L1466" t="s">
        <v>42</v>
      </c>
      <c r="M1466" t="s">
        <v>49</v>
      </c>
      <c r="N1466" t="s">
        <v>492</v>
      </c>
      <c r="O1466">
        <v>972</v>
      </c>
      <c r="P1466">
        <v>101</v>
      </c>
      <c r="R1466" t="s">
        <v>488</v>
      </c>
      <c r="S1466">
        <v>1</v>
      </c>
      <c r="T1466" t="s">
        <v>487</v>
      </c>
      <c r="U1466" t="s">
        <v>495</v>
      </c>
      <c r="V1466" t="s">
        <v>489</v>
      </c>
      <c r="Y1466" t="s">
        <v>498</v>
      </c>
      <c r="Z1466">
        <v>758.1</v>
      </c>
      <c r="AA1466">
        <v>10</v>
      </c>
    </row>
    <row r="1467" spans="1:27" x14ac:dyDescent="0.25">
      <c r="A1467" s="1">
        <v>45650</v>
      </c>
      <c r="B1467">
        <v>4882</v>
      </c>
      <c r="C1467">
        <v>1</v>
      </c>
      <c r="D1467">
        <v>4</v>
      </c>
      <c r="E1467">
        <v>1</v>
      </c>
      <c r="F1467">
        <v>5</v>
      </c>
      <c r="G1467">
        <v>2</v>
      </c>
      <c r="I1467">
        <v>4</v>
      </c>
      <c r="J1467" t="s">
        <v>7</v>
      </c>
      <c r="K1467">
        <v>38</v>
      </c>
      <c r="L1467" t="s">
        <v>42</v>
      </c>
      <c r="M1467" t="s">
        <v>47</v>
      </c>
      <c r="N1467" t="s">
        <v>492</v>
      </c>
      <c r="O1467">
        <v>86</v>
      </c>
      <c r="P1467">
        <v>38</v>
      </c>
      <c r="R1467" t="s">
        <v>488</v>
      </c>
      <c r="S1467">
        <v>5</v>
      </c>
      <c r="T1467" t="s">
        <v>487</v>
      </c>
      <c r="U1467" t="s">
        <v>488</v>
      </c>
      <c r="V1467" t="s">
        <v>489</v>
      </c>
      <c r="W1467" s="1">
        <v>45656</v>
      </c>
      <c r="X1467" s="1">
        <v>45650</v>
      </c>
      <c r="Y1467" t="s">
        <v>493</v>
      </c>
      <c r="Z1467">
        <v>107.8</v>
      </c>
      <c r="AA1467">
        <v>30</v>
      </c>
    </row>
    <row r="1468" spans="1:27" x14ac:dyDescent="0.25">
      <c r="A1468" s="1">
        <v>45438</v>
      </c>
      <c r="B1468">
        <v>2505</v>
      </c>
      <c r="C1468">
        <v>5</v>
      </c>
      <c r="D1468">
        <v>2</v>
      </c>
      <c r="E1468">
        <v>1</v>
      </c>
      <c r="F1468">
        <v>4</v>
      </c>
      <c r="G1468">
        <v>1</v>
      </c>
      <c r="I1468">
        <v>35</v>
      </c>
      <c r="J1468" t="s">
        <v>10</v>
      </c>
      <c r="K1468">
        <v>74</v>
      </c>
      <c r="L1468" t="s">
        <v>42</v>
      </c>
      <c r="M1468" t="s">
        <v>43</v>
      </c>
      <c r="N1468" t="s">
        <v>492</v>
      </c>
      <c r="O1468">
        <v>621</v>
      </c>
      <c r="P1468">
        <v>193</v>
      </c>
      <c r="R1468" t="s">
        <v>488</v>
      </c>
      <c r="S1468">
        <v>1</v>
      </c>
      <c r="T1468" t="s">
        <v>492</v>
      </c>
      <c r="U1468" t="s">
        <v>488</v>
      </c>
      <c r="V1468" t="s">
        <v>489</v>
      </c>
      <c r="Y1468" t="s">
        <v>498</v>
      </c>
      <c r="Z1468">
        <v>576.79999999999995</v>
      </c>
      <c r="AA1468">
        <v>10</v>
      </c>
    </row>
    <row r="1469" spans="1:27" x14ac:dyDescent="0.25">
      <c r="A1469" s="1">
        <v>45650</v>
      </c>
      <c r="B1469">
        <v>4248</v>
      </c>
      <c r="C1469">
        <v>1</v>
      </c>
      <c r="D1469">
        <v>3</v>
      </c>
      <c r="E1469">
        <v>1</v>
      </c>
      <c r="F1469">
        <v>2</v>
      </c>
      <c r="G1469">
        <v>2</v>
      </c>
      <c r="I1469">
        <v>10</v>
      </c>
      <c r="J1469" t="s">
        <v>5</v>
      </c>
      <c r="K1469">
        <v>37</v>
      </c>
      <c r="L1469" t="s">
        <v>42</v>
      </c>
      <c r="M1469" t="s">
        <v>43</v>
      </c>
      <c r="N1469" t="s">
        <v>491</v>
      </c>
      <c r="O1469">
        <v>981</v>
      </c>
      <c r="P1469">
        <v>100</v>
      </c>
      <c r="Q1469" s="1">
        <v>45671</v>
      </c>
      <c r="R1469" t="s">
        <v>495</v>
      </c>
      <c r="S1469">
        <v>5</v>
      </c>
      <c r="T1469" t="s">
        <v>494</v>
      </c>
      <c r="U1469" t="s">
        <v>488</v>
      </c>
      <c r="V1469" t="s">
        <v>489</v>
      </c>
      <c r="Y1469" t="s">
        <v>490</v>
      </c>
      <c r="Z1469">
        <v>756.7</v>
      </c>
      <c r="AA1469">
        <v>0</v>
      </c>
    </row>
    <row r="1470" spans="1:27" x14ac:dyDescent="0.25">
      <c r="A1470" s="1">
        <v>45650</v>
      </c>
      <c r="B1470">
        <v>855</v>
      </c>
      <c r="C1470">
        <v>1</v>
      </c>
      <c r="D1470">
        <v>4</v>
      </c>
      <c r="E1470">
        <v>1</v>
      </c>
      <c r="F1470">
        <v>5</v>
      </c>
      <c r="G1470">
        <v>3</v>
      </c>
      <c r="I1470">
        <v>10</v>
      </c>
      <c r="J1470" t="s">
        <v>5</v>
      </c>
      <c r="K1470">
        <v>69</v>
      </c>
      <c r="L1470" t="s">
        <v>42</v>
      </c>
      <c r="M1470" t="s">
        <v>43</v>
      </c>
      <c r="N1470" t="s">
        <v>491</v>
      </c>
      <c r="O1470">
        <v>666</v>
      </c>
      <c r="P1470">
        <v>99</v>
      </c>
      <c r="R1470" t="s">
        <v>488</v>
      </c>
      <c r="S1470">
        <v>10</v>
      </c>
      <c r="T1470" t="s">
        <v>487</v>
      </c>
      <c r="U1470" t="s">
        <v>488</v>
      </c>
      <c r="V1470" t="s">
        <v>497</v>
      </c>
      <c r="W1470" s="1">
        <v>45655</v>
      </c>
      <c r="X1470" s="1">
        <v>45650</v>
      </c>
      <c r="Y1470" t="s">
        <v>493</v>
      </c>
      <c r="Z1470">
        <v>556.5</v>
      </c>
      <c r="AA1470">
        <v>30</v>
      </c>
    </row>
    <row r="1471" spans="1:27" x14ac:dyDescent="0.25">
      <c r="A1471" s="1">
        <v>45650</v>
      </c>
      <c r="B1471">
        <v>1031</v>
      </c>
      <c r="C1471">
        <v>1</v>
      </c>
      <c r="D1471">
        <v>2</v>
      </c>
      <c r="E1471">
        <v>5</v>
      </c>
      <c r="F1471">
        <v>5</v>
      </c>
      <c r="G1471">
        <v>2</v>
      </c>
      <c r="I1471">
        <v>4</v>
      </c>
      <c r="J1471" t="s">
        <v>7</v>
      </c>
      <c r="K1471">
        <v>39</v>
      </c>
      <c r="L1471" t="s">
        <v>42</v>
      </c>
      <c r="M1471" t="s">
        <v>49</v>
      </c>
      <c r="N1471" t="s">
        <v>492</v>
      </c>
      <c r="O1471">
        <v>844</v>
      </c>
      <c r="P1471">
        <v>195</v>
      </c>
      <c r="R1471" t="s">
        <v>488</v>
      </c>
      <c r="S1471">
        <v>5</v>
      </c>
      <c r="T1471" t="s">
        <v>494</v>
      </c>
      <c r="U1471" t="s">
        <v>488</v>
      </c>
      <c r="V1471" t="s">
        <v>497</v>
      </c>
      <c r="W1471" s="1">
        <v>45659</v>
      </c>
      <c r="X1471" s="1">
        <v>45650</v>
      </c>
      <c r="Y1471" t="s">
        <v>498</v>
      </c>
      <c r="Z1471">
        <v>734.3</v>
      </c>
      <c r="AA1471">
        <v>10</v>
      </c>
    </row>
    <row r="1472" spans="1:27" x14ac:dyDescent="0.25">
      <c r="A1472" s="1">
        <v>45439</v>
      </c>
      <c r="B1472">
        <v>1747</v>
      </c>
      <c r="C1472">
        <v>4</v>
      </c>
      <c r="D1472">
        <v>5</v>
      </c>
      <c r="E1472">
        <v>3</v>
      </c>
      <c r="F1472">
        <v>3</v>
      </c>
      <c r="G1472">
        <v>2</v>
      </c>
      <c r="I1472">
        <v>1</v>
      </c>
      <c r="J1472" t="s">
        <v>7</v>
      </c>
      <c r="K1472">
        <v>44</v>
      </c>
      <c r="L1472" t="s">
        <v>42</v>
      </c>
      <c r="M1472" t="s">
        <v>53</v>
      </c>
      <c r="N1472" t="s">
        <v>486</v>
      </c>
      <c r="O1472">
        <v>540</v>
      </c>
      <c r="P1472">
        <v>29</v>
      </c>
      <c r="R1472" t="s">
        <v>488</v>
      </c>
      <c r="S1472">
        <v>1</v>
      </c>
      <c r="T1472" t="s">
        <v>494</v>
      </c>
      <c r="U1472" t="s">
        <v>488</v>
      </c>
      <c r="V1472" t="s">
        <v>489</v>
      </c>
      <c r="Y1472" t="s">
        <v>493</v>
      </c>
      <c r="Z1472">
        <v>419.3</v>
      </c>
      <c r="AA1472">
        <v>30</v>
      </c>
    </row>
    <row r="1473" spans="1:27" x14ac:dyDescent="0.25">
      <c r="A1473" s="1">
        <v>45439</v>
      </c>
      <c r="B1473">
        <v>3664</v>
      </c>
      <c r="C1473">
        <v>5</v>
      </c>
      <c r="D1473">
        <v>5</v>
      </c>
      <c r="E1473">
        <v>3</v>
      </c>
      <c r="F1473">
        <v>4</v>
      </c>
      <c r="G1473">
        <v>1</v>
      </c>
      <c r="I1473">
        <v>35</v>
      </c>
      <c r="J1473" t="s">
        <v>10</v>
      </c>
      <c r="K1473">
        <v>72</v>
      </c>
      <c r="L1473" t="s">
        <v>42</v>
      </c>
      <c r="M1473" t="s">
        <v>53</v>
      </c>
      <c r="N1473" t="s">
        <v>486</v>
      </c>
      <c r="O1473">
        <v>372</v>
      </c>
      <c r="P1473">
        <v>151</v>
      </c>
      <c r="Q1473" s="1">
        <v>45455</v>
      </c>
      <c r="R1473" t="s">
        <v>495</v>
      </c>
      <c r="S1473">
        <v>2</v>
      </c>
      <c r="T1473" t="s">
        <v>492</v>
      </c>
      <c r="U1473" t="s">
        <v>488</v>
      </c>
      <c r="V1473" t="s">
        <v>489</v>
      </c>
      <c r="Y1473" t="s">
        <v>490</v>
      </c>
      <c r="Z1473">
        <v>366.1</v>
      </c>
      <c r="AA1473">
        <v>0</v>
      </c>
    </row>
    <row r="1474" spans="1:27" x14ac:dyDescent="0.25">
      <c r="A1474" s="1">
        <v>45649</v>
      </c>
      <c r="B1474">
        <v>1860</v>
      </c>
      <c r="C1474">
        <v>1</v>
      </c>
      <c r="D1474">
        <v>3</v>
      </c>
      <c r="E1474">
        <v>5</v>
      </c>
      <c r="F1474">
        <v>5</v>
      </c>
      <c r="G1474">
        <v>3</v>
      </c>
      <c r="I1474">
        <v>4</v>
      </c>
      <c r="J1474" t="s">
        <v>7</v>
      </c>
      <c r="K1474">
        <v>42</v>
      </c>
      <c r="L1474" t="s">
        <v>42</v>
      </c>
      <c r="M1474" t="s">
        <v>43</v>
      </c>
      <c r="N1474" t="s">
        <v>492</v>
      </c>
      <c r="O1474">
        <v>430</v>
      </c>
      <c r="P1474">
        <v>152</v>
      </c>
      <c r="R1474" t="s">
        <v>488</v>
      </c>
      <c r="S1474">
        <v>5</v>
      </c>
      <c r="T1474" t="s">
        <v>492</v>
      </c>
      <c r="U1474" t="s">
        <v>488</v>
      </c>
      <c r="V1474" t="s">
        <v>489</v>
      </c>
      <c r="W1474" s="1">
        <v>45652</v>
      </c>
      <c r="X1474" s="1">
        <v>45649</v>
      </c>
      <c r="Y1474" t="s">
        <v>496</v>
      </c>
      <c r="Z1474">
        <v>442.4</v>
      </c>
      <c r="AA1474">
        <v>50</v>
      </c>
    </row>
    <row r="1475" spans="1:27" x14ac:dyDescent="0.25">
      <c r="A1475" s="1">
        <v>45439</v>
      </c>
      <c r="B1475">
        <v>622</v>
      </c>
      <c r="C1475">
        <v>4</v>
      </c>
      <c r="D1475">
        <v>2</v>
      </c>
      <c r="E1475">
        <v>5</v>
      </c>
      <c r="F1475">
        <v>4</v>
      </c>
      <c r="G1475">
        <v>1</v>
      </c>
      <c r="I1475">
        <v>25</v>
      </c>
      <c r="J1475" t="s">
        <v>12</v>
      </c>
      <c r="K1475">
        <v>79</v>
      </c>
      <c r="L1475" t="s">
        <v>42</v>
      </c>
      <c r="M1475" t="s">
        <v>60</v>
      </c>
      <c r="N1475" t="s">
        <v>486</v>
      </c>
      <c r="O1475">
        <v>433</v>
      </c>
      <c r="P1475">
        <v>92</v>
      </c>
      <c r="R1475" t="s">
        <v>488</v>
      </c>
      <c r="S1475">
        <v>2</v>
      </c>
      <c r="T1475" t="s">
        <v>494</v>
      </c>
      <c r="U1475" t="s">
        <v>488</v>
      </c>
      <c r="V1475" t="s">
        <v>489</v>
      </c>
      <c r="Y1475" t="s">
        <v>498</v>
      </c>
      <c r="Z1475">
        <v>374.5</v>
      </c>
      <c r="AA1475">
        <v>10</v>
      </c>
    </row>
    <row r="1476" spans="1:27" x14ac:dyDescent="0.25">
      <c r="A1476" s="1">
        <v>45649</v>
      </c>
      <c r="B1476">
        <v>373</v>
      </c>
      <c r="C1476">
        <v>1</v>
      </c>
      <c r="D1476">
        <v>5</v>
      </c>
      <c r="E1476">
        <v>3</v>
      </c>
      <c r="F1476">
        <v>2</v>
      </c>
      <c r="G1476">
        <v>1</v>
      </c>
      <c r="I1476">
        <v>4</v>
      </c>
      <c r="J1476" t="s">
        <v>7</v>
      </c>
      <c r="K1476">
        <v>77</v>
      </c>
      <c r="L1476" t="s">
        <v>42</v>
      </c>
      <c r="M1476" t="s">
        <v>49</v>
      </c>
      <c r="N1476" t="s">
        <v>492</v>
      </c>
      <c r="O1476">
        <v>63</v>
      </c>
      <c r="P1476">
        <v>158</v>
      </c>
      <c r="R1476" t="s">
        <v>488</v>
      </c>
      <c r="S1476">
        <v>7</v>
      </c>
      <c r="T1476" t="s">
        <v>492</v>
      </c>
      <c r="U1476" t="s">
        <v>488</v>
      </c>
      <c r="V1476" t="s">
        <v>497</v>
      </c>
      <c r="W1476" s="1">
        <v>45650</v>
      </c>
      <c r="X1476" s="1">
        <v>45649</v>
      </c>
      <c r="Y1476" t="s">
        <v>496</v>
      </c>
      <c r="Z1476">
        <v>189.7</v>
      </c>
      <c r="AA1476">
        <v>50</v>
      </c>
    </row>
    <row r="1477" spans="1:27" x14ac:dyDescent="0.25">
      <c r="A1477" s="1">
        <v>45649</v>
      </c>
      <c r="B1477">
        <v>4458</v>
      </c>
      <c r="C1477">
        <v>1</v>
      </c>
      <c r="D1477">
        <v>2</v>
      </c>
      <c r="E1477">
        <v>3</v>
      </c>
      <c r="F1477">
        <v>5</v>
      </c>
      <c r="G1477">
        <v>1</v>
      </c>
      <c r="I1477">
        <v>4</v>
      </c>
      <c r="J1477" t="s">
        <v>7</v>
      </c>
      <c r="K1477">
        <v>76</v>
      </c>
      <c r="L1477" t="s">
        <v>42</v>
      </c>
      <c r="M1477" t="s">
        <v>47</v>
      </c>
      <c r="N1477" t="s">
        <v>486</v>
      </c>
      <c r="O1477">
        <v>151</v>
      </c>
      <c r="P1477">
        <v>107</v>
      </c>
      <c r="Q1477" s="1">
        <v>45666</v>
      </c>
      <c r="R1477" t="s">
        <v>495</v>
      </c>
      <c r="S1477">
        <v>9</v>
      </c>
      <c r="T1477" t="s">
        <v>494</v>
      </c>
      <c r="U1477" t="s">
        <v>488</v>
      </c>
      <c r="V1477" t="s">
        <v>489</v>
      </c>
      <c r="Y1477" t="s">
        <v>490</v>
      </c>
      <c r="Z1477">
        <v>180.6</v>
      </c>
      <c r="AA1477">
        <v>0</v>
      </c>
    </row>
    <row r="1478" spans="1:27" x14ac:dyDescent="0.25">
      <c r="A1478" s="1">
        <v>45439</v>
      </c>
      <c r="B1478">
        <v>4605</v>
      </c>
      <c r="C1478">
        <v>4</v>
      </c>
      <c r="D1478">
        <v>4</v>
      </c>
      <c r="E1478">
        <v>2</v>
      </c>
      <c r="F1478">
        <v>3</v>
      </c>
      <c r="G1478">
        <v>3</v>
      </c>
      <c r="I1478">
        <v>20</v>
      </c>
      <c r="J1478" t="s">
        <v>14</v>
      </c>
      <c r="K1478">
        <v>19</v>
      </c>
      <c r="L1478" t="s">
        <v>42</v>
      </c>
      <c r="M1478" t="s">
        <v>47</v>
      </c>
      <c r="N1478" t="s">
        <v>486</v>
      </c>
      <c r="O1478">
        <v>370</v>
      </c>
      <c r="P1478">
        <v>190</v>
      </c>
      <c r="R1478" t="s">
        <v>488</v>
      </c>
      <c r="S1478">
        <v>1</v>
      </c>
      <c r="T1478" t="s">
        <v>492</v>
      </c>
      <c r="U1478" t="s">
        <v>488</v>
      </c>
      <c r="V1478" t="s">
        <v>489</v>
      </c>
      <c r="Y1478" t="s">
        <v>496</v>
      </c>
      <c r="Z1478">
        <v>427</v>
      </c>
      <c r="AA1478">
        <v>50</v>
      </c>
    </row>
    <row r="1479" spans="1:27" x14ac:dyDescent="0.25">
      <c r="A1479" s="1">
        <v>45649</v>
      </c>
      <c r="B1479">
        <v>1398</v>
      </c>
      <c r="C1479">
        <v>1</v>
      </c>
      <c r="D1479">
        <v>4</v>
      </c>
      <c r="E1479">
        <v>4</v>
      </c>
      <c r="F1479">
        <v>5</v>
      </c>
      <c r="G1479">
        <v>1</v>
      </c>
      <c r="I1479">
        <v>10</v>
      </c>
      <c r="J1479" t="s">
        <v>5</v>
      </c>
      <c r="K1479">
        <v>57</v>
      </c>
      <c r="L1479" t="s">
        <v>42</v>
      </c>
      <c r="M1479" t="s">
        <v>60</v>
      </c>
      <c r="N1479" t="s">
        <v>486</v>
      </c>
      <c r="O1479">
        <v>319</v>
      </c>
      <c r="P1479">
        <v>190</v>
      </c>
      <c r="R1479" t="s">
        <v>488</v>
      </c>
      <c r="S1479">
        <v>8</v>
      </c>
      <c r="T1479" t="s">
        <v>492</v>
      </c>
      <c r="U1479" t="s">
        <v>488</v>
      </c>
      <c r="V1479" t="s">
        <v>489</v>
      </c>
      <c r="W1479" s="1">
        <v>45654</v>
      </c>
      <c r="X1479" s="1">
        <v>45649</v>
      </c>
      <c r="Y1479" t="s">
        <v>493</v>
      </c>
      <c r="Z1479">
        <v>377.3</v>
      </c>
      <c r="AA1479">
        <v>30</v>
      </c>
    </row>
    <row r="1480" spans="1:27" x14ac:dyDescent="0.25">
      <c r="A1480" s="1">
        <v>45439</v>
      </c>
      <c r="B1480">
        <v>1346</v>
      </c>
      <c r="C1480">
        <v>5</v>
      </c>
      <c r="D1480">
        <v>2</v>
      </c>
      <c r="E1480">
        <v>1</v>
      </c>
      <c r="F1480">
        <v>4</v>
      </c>
      <c r="G1480">
        <v>3</v>
      </c>
      <c r="I1480">
        <v>31</v>
      </c>
      <c r="J1480" t="s">
        <v>11</v>
      </c>
      <c r="K1480">
        <v>22</v>
      </c>
      <c r="L1480" t="s">
        <v>42</v>
      </c>
      <c r="M1480" t="s">
        <v>53</v>
      </c>
      <c r="N1480" t="s">
        <v>486</v>
      </c>
      <c r="O1480">
        <v>221</v>
      </c>
      <c r="P1480">
        <v>43</v>
      </c>
      <c r="Q1480" s="1">
        <v>45455</v>
      </c>
      <c r="R1480" t="s">
        <v>495</v>
      </c>
      <c r="S1480">
        <v>1</v>
      </c>
      <c r="T1480" t="s">
        <v>494</v>
      </c>
      <c r="U1480" t="s">
        <v>495</v>
      </c>
      <c r="V1480" t="s">
        <v>489</v>
      </c>
      <c r="Y1480" t="s">
        <v>490</v>
      </c>
      <c r="Z1480">
        <v>184.8</v>
      </c>
      <c r="AA1480">
        <v>0</v>
      </c>
    </row>
    <row r="1481" spans="1:27" x14ac:dyDescent="0.25">
      <c r="A1481" s="1">
        <v>45649</v>
      </c>
      <c r="B1481">
        <v>929</v>
      </c>
      <c r="C1481">
        <v>1</v>
      </c>
      <c r="D1481">
        <v>4</v>
      </c>
      <c r="E1481">
        <v>3</v>
      </c>
      <c r="F1481">
        <v>5</v>
      </c>
      <c r="G1481">
        <v>2</v>
      </c>
      <c r="I1481">
        <v>4</v>
      </c>
      <c r="J1481" t="s">
        <v>7</v>
      </c>
      <c r="K1481">
        <v>42</v>
      </c>
      <c r="L1481" t="s">
        <v>42</v>
      </c>
      <c r="M1481" t="s">
        <v>60</v>
      </c>
      <c r="N1481" t="s">
        <v>486</v>
      </c>
      <c r="O1481">
        <v>822</v>
      </c>
      <c r="P1481">
        <v>90</v>
      </c>
      <c r="R1481" t="s">
        <v>488</v>
      </c>
      <c r="S1481">
        <v>9</v>
      </c>
      <c r="T1481" t="s">
        <v>492</v>
      </c>
      <c r="U1481" t="s">
        <v>488</v>
      </c>
      <c r="V1481" t="s">
        <v>497</v>
      </c>
      <c r="W1481" s="1">
        <v>45655</v>
      </c>
      <c r="X1481" s="1">
        <v>45649</v>
      </c>
      <c r="Y1481" t="s">
        <v>493</v>
      </c>
      <c r="Z1481">
        <v>659.4</v>
      </c>
      <c r="AA1481">
        <v>30</v>
      </c>
    </row>
    <row r="1482" spans="1:27" x14ac:dyDescent="0.25">
      <c r="A1482" s="1">
        <v>45440</v>
      </c>
      <c r="B1482">
        <v>2401</v>
      </c>
      <c r="C1482">
        <v>5</v>
      </c>
      <c r="D1482">
        <v>5</v>
      </c>
      <c r="E1482">
        <v>4</v>
      </c>
      <c r="F1482">
        <v>3</v>
      </c>
      <c r="G1482">
        <v>1</v>
      </c>
      <c r="I1482">
        <v>40</v>
      </c>
      <c r="J1482" t="s">
        <v>3</v>
      </c>
      <c r="K1482">
        <v>27</v>
      </c>
      <c r="L1482" t="s">
        <v>42</v>
      </c>
      <c r="M1482" t="s">
        <v>47</v>
      </c>
      <c r="N1482" t="s">
        <v>491</v>
      </c>
      <c r="O1482">
        <v>968</v>
      </c>
      <c r="P1482">
        <v>118</v>
      </c>
      <c r="R1482" t="s">
        <v>488</v>
      </c>
      <c r="S1482">
        <v>1</v>
      </c>
      <c r="T1482" t="s">
        <v>494</v>
      </c>
      <c r="U1482" t="s">
        <v>488</v>
      </c>
      <c r="V1482" t="s">
        <v>489</v>
      </c>
      <c r="Y1482" t="s">
        <v>493</v>
      </c>
      <c r="Z1482">
        <v>781.2</v>
      </c>
      <c r="AA1482">
        <v>30</v>
      </c>
    </row>
    <row r="1483" spans="1:27" x14ac:dyDescent="0.25">
      <c r="A1483" s="1">
        <v>45648</v>
      </c>
      <c r="B1483">
        <v>4099</v>
      </c>
      <c r="C1483">
        <v>1</v>
      </c>
      <c r="D1483">
        <v>4</v>
      </c>
      <c r="E1483">
        <v>1</v>
      </c>
      <c r="F1483">
        <v>5</v>
      </c>
      <c r="G1483">
        <v>3</v>
      </c>
      <c r="I1483">
        <v>10</v>
      </c>
      <c r="J1483" t="s">
        <v>5</v>
      </c>
      <c r="K1483">
        <v>35</v>
      </c>
      <c r="L1483" t="s">
        <v>42</v>
      </c>
      <c r="M1483" t="s">
        <v>49</v>
      </c>
      <c r="N1483" t="s">
        <v>486</v>
      </c>
      <c r="O1483">
        <v>813</v>
      </c>
      <c r="P1483">
        <v>80</v>
      </c>
      <c r="Q1483" s="1">
        <v>45669</v>
      </c>
      <c r="R1483" t="s">
        <v>495</v>
      </c>
      <c r="S1483">
        <v>10</v>
      </c>
      <c r="T1483" t="s">
        <v>492</v>
      </c>
      <c r="U1483" t="s">
        <v>488</v>
      </c>
      <c r="V1483" t="s">
        <v>497</v>
      </c>
      <c r="Y1483" t="s">
        <v>490</v>
      </c>
      <c r="Z1483">
        <v>625.1</v>
      </c>
      <c r="AA1483">
        <v>0</v>
      </c>
    </row>
    <row r="1484" spans="1:27" x14ac:dyDescent="0.25">
      <c r="A1484" s="1">
        <v>45648</v>
      </c>
      <c r="B1484">
        <v>29</v>
      </c>
      <c r="C1484">
        <v>1</v>
      </c>
      <c r="D1484">
        <v>5</v>
      </c>
      <c r="E1484">
        <v>4</v>
      </c>
      <c r="F1484">
        <v>5</v>
      </c>
      <c r="G1484">
        <v>1</v>
      </c>
      <c r="I1484">
        <v>10</v>
      </c>
      <c r="J1484" t="s">
        <v>5</v>
      </c>
      <c r="K1484">
        <v>34</v>
      </c>
      <c r="L1484" t="s">
        <v>42</v>
      </c>
      <c r="M1484" t="s">
        <v>53</v>
      </c>
      <c r="N1484" t="s">
        <v>492</v>
      </c>
      <c r="O1484">
        <v>513</v>
      </c>
      <c r="P1484">
        <v>174</v>
      </c>
      <c r="R1484" t="s">
        <v>488</v>
      </c>
      <c r="S1484">
        <v>8</v>
      </c>
      <c r="T1484" t="s">
        <v>487</v>
      </c>
      <c r="U1484" t="s">
        <v>488</v>
      </c>
      <c r="V1484" t="s">
        <v>497</v>
      </c>
      <c r="W1484" s="1">
        <v>45655</v>
      </c>
      <c r="X1484" s="1">
        <v>45648</v>
      </c>
      <c r="Y1484" t="s">
        <v>496</v>
      </c>
      <c r="Z1484">
        <v>515.9</v>
      </c>
      <c r="AA1484">
        <v>50</v>
      </c>
    </row>
    <row r="1485" spans="1:27" x14ac:dyDescent="0.25">
      <c r="A1485" s="1">
        <v>45440</v>
      </c>
      <c r="B1485">
        <v>580</v>
      </c>
      <c r="C1485">
        <v>5</v>
      </c>
      <c r="D1485">
        <v>5</v>
      </c>
      <c r="E1485">
        <v>4</v>
      </c>
      <c r="F1485">
        <v>4</v>
      </c>
      <c r="G1485">
        <v>1</v>
      </c>
      <c r="I1485">
        <v>26</v>
      </c>
      <c r="J1485" t="s">
        <v>12</v>
      </c>
      <c r="K1485">
        <v>55</v>
      </c>
      <c r="L1485" t="s">
        <v>42</v>
      </c>
      <c r="M1485" t="s">
        <v>47</v>
      </c>
      <c r="N1485" t="s">
        <v>491</v>
      </c>
      <c r="O1485">
        <v>433</v>
      </c>
      <c r="P1485">
        <v>96</v>
      </c>
      <c r="R1485" t="s">
        <v>488</v>
      </c>
      <c r="S1485">
        <v>2</v>
      </c>
      <c r="T1485" t="s">
        <v>494</v>
      </c>
      <c r="U1485" t="s">
        <v>495</v>
      </c>
      <c r="V1485" t="s">
        <v>489</v>
      </c>
      <c r="Y1485" t="s">
        <v>496</v>
      </c>
      <c r="Z1485">
        <v>405.3</v>
      </c>
      <c r="AA1485">
        <v>50</v>
      </c>
    </row>
    <row r="1486" spans="1:27" x14ac:dyDescent="0.25">
      <c r="A1486" s="1">
        <v>45648</v>
      </c>
      <c r="B1486">
        <v>909</v>
      </c>
      <c r="C1486">
        <v>1</v>
      </c>
      <c r="D1486">
        <v>2</v>
      </c>
      <c r="E1486">
        <v>3</v>
      </c>
      <c r="F1486">
        <v>5</v>
      </c>
      <c r="G1486">
        <v>1</v>
      </c>
      <c r="I1486">
        <v>4</v>
      </c>
      <c r="J1486" t="s">
        <v>7</v>
      </c>
      <c r="K1486">
        <v>32</v>
      </c>
      <c r="L1486" t="s">
        <v>42</v>
      </c>
      <c r="M1486" t="s">
        <v>43</v>
      </c>
      <c r="N1486" t="s">
        <v>491</v>
      </c>
      <c r="O1486">
        <v>443</v>
      </c>
      <c r="P1486">
        <v>78</v>
      </c>
      <c r="R1486" t="s">
        <v>488</v>
      </c>
      <c r="S1486">
        <v>10</v>
      </c>
      <c r="T1486" t="s">
        <v>492</v>
      </c>
      <c r="U1486" t="s">
        <v>488</v>
      </c>
      <c r="V1486" t="s">
        <v>489</v>
      </c>
      <c r="W1486" s="1">
        <v>45652</v>
      </c>
      <c r="X1486" s="1">
        <v>45648</v>
      </c>
      <c r="Y1486" t="s">
        <v>493</v>
      </c>
      <c r="Z1486">
        <v>385.7</v>
      </c>
      <c r="AA1486">
        <v>30</v>
      </c>
    </row>
    <row r="1487" spans="1:27" x14ac:dyDescent="0.25">
      <c r="A1487" s="1">
        <v>45648</v>
      </c>
      <c r="B1487">
        <v>2771</v>
      </c>
      <c r="C1487">
        <v>1</v>
      </c>
      <c r="D1487">
        <v>1</v>
      </c>
      <c r="E1487">
        <v>2</v>
      </c>
      <c r="F1487">
        <v>5</v>
      </c>
      <c r="G1487">
        <v>1</v>
      </c>
      <c r="I1487">
        <v>10</v>
      </c>
      <c r="J1487" t="s">
        <v>5</v>
      </c>
      <c r="K1487">
        <v>27</v>
      </c>
      <c r="L1487" t="s">
        <v>42</v>
      </c>
      <c r="M1487" t="s">
        <v>47</v>
      </c>
      <c r="N1487" t="s">
        <v>492</v>
      </c>
      <c r="O1487">
        <v>507</v>
      </c>
      <c r="P1487">
        <v>98</v>
      </c>
      <c r="R1487" t="s">
        <v>488</v>
      </c>
      <c r="S1487">
        <v>8</v>
      </c>
      <c r="T1487" t="s">
        <v>492</v>
      </c>
      <c r="U1487" t="s">
        <v>488</v>
      </c>
      <c r="V1487" t="s">
        <v>489</v>
      </c>
      <c r="W1487" s="1">
        <v>45656</v>
      </c>
      <c r="X1487" s="1">
        <v>45648</v>
      </c>
      <c r="Y1487" t="s">
        <v>493</v>
      </c>
      <c r="Z1487">
        <v>444.5</v>
      </c>
      <c r="AA1487">
        <v>30</v>
      </c>
    </row>
    <row r="1488" spans="1:27" x14ac:dyDescent="0.25">
      <c r="A1488" s="1">
        <v>45440</v>
      </c>
      <c r="B1488">
        <v>1661</v>
      </c>
      <c r="C1488">
        <v>5</v>
      </c>
      <c r="D1488">
        <v>2</v>
      </c>
      <c r="E1488">
        <v>1</v>
      </c>
      <c r="F1488">
        <v>4</v>
      </c>
      <c r="G1488">
        <v>1</v>
      </c>
      <c r="I1488">
        <v>6</v>
      </c>
      <c r="J1488" t="s">
        <v>13</v>
      </c>
      <c r="K1488">
        <v>64</v>
      </c>
      <c r="L1488" t="s">
        <v>42</v>
      </c>
      <c r="M1488" t="s">
        <v>49</v>
      </c>
      <c r="N1488" t="s">
        <v>486</v>
      </c>
      <c r="O1488">
        <v>331</v>
      </c>
      <c r="P1488">
        <v>192</v>
      </c>
      <c r="Q1488" s="1">
        <v>45464</v>
      </c>
      <c r="R1488" t="s">
        <v>495</v>
      </c>
      <c r="S1488">
        <v>1</v>
      </c>
      <c r="T1488" t="s">
        <v>492</v>
      </c>
      <c r="U1488" t="s">
        <v>488</v>
      </c>
      <c r="V1488" t="s">
        <v>489</v>
      </c>
      <c r="Y1488" t="s">
        <v>490</v>
      </c>
      <c r="Z1488">
        <v>366.1</v>
      </c>
      <c r="AA1488">
        <v>0</v>
      </c>
    </row>
    <row r="1489" spans="1:27" x14ac:dyDescent="0.25">
      <c r="A1489" s="1">
        <v>45648</v>
      </c>
      <c r="B1489">
        <v>2650</v>
      </c>
      <c r="C1489">
        <v>1</v>
      </c>
      <c r="D1489">
        <v>1</v>
      </c>
      <c r="E1489">
        <v>4</v>
      </c>
      <c r="F1489">
        <v>1</v>
      </c>
      <c r="G1489">
        <v>2</v>
      </c>
      <c r="I1489">
        <v>4</v>
      </c>
      <c r="J1489" t="s">
        <v>7</v>
      </c>
      <c r="K1489">
        <v>28</v>
      </c>
      <c r="L1489" t="s">
        <v>42</v>
      </c>
      <c r="M1489" t="s">
        <v>60</v>
      </c>
      <c r="N1489" t="s">
        <v>492</v>
      </c>
      <c r="O1489">
        <v>130</v>
      </c>
      <c r="P1489">
        <v>83</v>
      </c>
      <c r="R1489" t="s">
        <v>488</v>
      </c>
      <c r="S1489">
        <v>3</v>
      </c>
      <c r="T1489" t="s">
        <v>487</v>
      </c>
      <c r="U1489" t="s">
        <v>488</v>
      </c>
      <c r="V1489" t="s">
        <v>489</v>
      </c>
      <c r="W1489" s="1">
        <v>45650</v>
      </c>
      <c r="X1489" s="1">
        <v>45648</v>
      </c>
      <c r="Y1489" t="s">
        <v>498</v>
      </c>
      <c r="Z1489">
        <v>156.1</v>
      </c>
      <c r="AA1489">
        <v>10</v>
      </c>
    </row>
    <row r="1490" spans="1:27" x14ac:dyDescent="0.25">
      <c r="A1490" s="1">
        <v>45440</v>
      </c>
      <c r="B1490">
        <v>4426</v>
      </c>
      <c r="C1490">
        <v>4</v>
      </c>
      <c r="D1490">
        <v>2</v>
      </c>
      <c r="E1490">
        <v>5</v>
      </c>
      <c r="F1490">
        <v>4</v>
      </c>
      <c r="G1490">
        <v>1</v>
      </c>
      <c r="I1490">
        <v>16</v>
      </c>
      <c r="J1490" t="s">
        <v>9</v>
      </c>
      <c r="K1490">
        <v>62</v>
      </c>
      <c r="L1490" t="s">
        <v>42</v>
      </c>
      <c r="M1490" t="s">
        <v>43</v>
      </c>
      <c r="N1490" t="s">
        <v>491</v>
      </c>
      <c r="O1490">
        <v>649</v>
      </c>
      <c r="P1490">
        <v>84</v>
      </c>
      <c r="R1490" t="s">
        <v>488</v>
      </c>
      <c r="S1490">
        <v>1</v>
      </c>
      <c r="T1490" t="s">
        <v>487</v>
      </c>
      <c r="U1490" t="s">
        <v>488</v>
      </c>
      <c r="V1490" t="s">
        <v>489</v>
      </c>
      <c r="Y1490" t="s">
        <v>498</v>
      </c>
      <c r="Z1490">
        <v>520.1</v>
      </c>
      <c r="AA1490">
        <v>10</v>
      </c>
    </row>
    <row r="1491" spans="1:27" x14ac:dyDescent="0.25">
      <c r="A1491" s="1">
        <v>45648</v>
      </c>
      <c r="B1491">
        <v>564</v>
      </c>
      <c r="C1491">
        <v>1</v>
      </c>
      <c r="D1491">
        <v>3</v>
      </c>
      <c r="E1491">
        <v>1</v>
      </c>
      <c r="F1491">
        <v>2</v>
      </c>
      <c r="G1491">
        <v>2</v>
      </c>
      <c r="I1491">
        <v>4</v>
      </c>
      <c r="J1491" t="s">
        <v>7</v>
      </c>
      <c r="K1491">
        <v>49</v>
      </c>
      <c r="L1491" t="s">
        <v>42</v>
      </c>
      <c r="M1491" t="s">
        <v>47</v>
      </c>
      <c r="N1491" t="s">
        <v>491</v>
      </c>
      <c r="O1491">
        <v>591</v>
      </c>
      <c r="P1491">
        <v>157</v>
      </c>
      <c r="Q1491" s="1">
        <v>45656</v>
      </c>
      <c r="R1491" t="s">
        <v>495</v>
      </c>
      <c r="S1491">
        <v>3</v>
      </c>
      <c r="T1491" t="s">
        <v>492</v>
      </c>
      <c r="U1491" t="s">
        <v>488</v>
      </c>
      <c r="V1491" t="s">
        <v>497</v>
      </c>
      <c r="Y1491" t="s">
        <v>490</v>
      </c>
      <c r="Z1491">
        <v>523.6</v>
      </c>
      <c r="AA1491">
        <v>0</v>
      </c>
    </row>
    <row r="1492" spans="1:27" x14ac:dyDescent="0.25">
      <c r="A1492" s="1">
        <v>45441</v>
      </c>
      <c r="B1492">
        <v>2265</v>
      </c>
      <c r="C1492">
        <v>5</v>
      </c>
      <c r="D1492">
        <v>3</v>
      </c>
      <c r="E1492">
        <v>2</v>
      </c>
      <c r="F1492">
        <v>5</v>
      </c>
      <c r="G1492">
        <v>1</v>
      </c>
      <c r="I1492">
        <v>26</v>
      </c>
      <c r="J1492" t="s">
        <v>12</v>
      </c>
      <c r="K1492">
        <v>69</v>
      </c>
      <c r="L1492" t="s">
        <v>42</v>
      </c>
      <c r="M1492" t="s">
        <v>53</v>
      </c>
      <c r="N1492" t="s">
        <v>486</v>
      </c>
      <c r="O1492">
        <v>903</v>
      </c>
      <c r="P1492">
        <v>109</v>
      </c>
      <c r="R1492" t="s">
        <v>488</v>
      </c>
      <c r="S1492">
        <v>1</v>
      </c>
      <c r="T1492" t="s">
        <v>492</v>
      </c>
      <c r="U1492" t="s">
        <v>495</v>
      </c>
      <c r="V1492" t="s">
        <v>489</v>
      </c>
      <c r="Y1492" t="s">
        <v>498</v>
      </c>
      <c r="Z1492">
        <v>715.4</v>
      </c>
      <c r="AA1492">
        <v>10</v>
      </c>
    </row>
    <row r="1493" spans="1:27" x14ac:dyDescent="0.25">
      <c r="A1493" s="1">
        <v>45647</v>
      </c>
      <c r="B1493">
        <v>1869</v>
      </c>
      <c r="C1493">
        <v>1</v>
      </c>
      <c r="D1493">
        <v>3</v>
      </c>
      <c r="E1493">
        <v>3</v>
      </c>
      <c r="F1493">
        <v>2</v>
      </c>
      <c r="G1493">
        <v>2</v>
      </c>
      <c r="I1493">
        <v>4</v>
      </c>
      <c r="J1493" t="s">
        <v>7</v>
      </c>
      <c r="K1493">
        <v>48</v>
      </c>
      <c r="L1493" t="s">
        <v>42</v>
      </c>
      <c r="M1493" t="s">
        <v>43</v>
      </c>
      <c r="N1493" t="s">
        <v>486</v>
      </c>
      <c r="O1493">
        <v>994</v>
      </c>
      <c r="P1493">
        <v>96</v>
      </c>
      <c r="Q1493" s="1">
        <v>45674</v>
      </c>
      <c r="R1493" t="s">
        <v>495</v>
      </c>
      <c r="S1493">
        <v>2</v>
      </c>
      <c r="T1493" t="s">
        <v>492</v>
      </c>
      <c r="U1493" t="s">
        <v>488</v>
      </c>
      <c r="V1493" t="s">
        <v>489</v>
      </c>
      <c r="Y1493" t="s">
        <v>490</v>
      </c>
      <c r="Z1493">
        <v>763</v>
      </c>
      <c r="AA1493">
        <v>0</v>
      </c>
    </row>
    <row r="1494" spans="1:27" x14ac:dyDescent="0.25">
      <c r="A1494" s="1">
        <v>45647</v>
      </c>
      <c r="B1494">
        <v>1945</v>
      </c>
      <c r="C1494">
        <v>1</v>
      </c>
      <c r="D1494">
        <v>4</v>
      </c>
      <c r="E1494">
        <v>4</v>
      </c>
      <c r="F1494">
        <v>5</v>
      </c>
      <c r="G1494">
        <v>3</v>
      </c>
      <c r="I1494">
        <v>4</v>
      </c>
      <c r="J1494" t="s">
        <v>7</v>
      </c>
      <c r="K1494">
        <v>30</v>
      </c>
      <c r="L1494" t="s">
        <v>42</v>
      </c>
      <c r="M1494" t="s">
        <v>53</v>
      </c>
      <c r="N1494" t="s">
        <v>491</v>
      </c>
      <c r="O1494">
        <v>767</v>
      </c>
      <c r="P1494">
        <v>71</v>
      </c>
      <c r="R1494" t="s">
        <v>488</v>
      </c>
      <c r="S1494">
        <v>9</v>
      </c>
      <c r="T1494" t="s">
        <v>487</v>
      </c>
      <c r="U1494" t="s">
        <v>488</v>
      </c>
      <c r="V1494" t="s">
        <v>489</v>
      </c>
      <c r="W1494" s="1">
        <v>45648</v>
      </c>
      <c r="X1494" s="1">
        <v>45647</v>
      </c>
      <c r="Y1494" t="s">
        <v>498</v>
      </c>
      <c r="Z1494">
        <v>593.6</v>
      </c>
      <c r="AA1494">
        <v>10</v>
      </c>
    </row>
    <row r="1495" spans="1:27" x14ac:dyDescent="0.25">
      <c r="A1495" s="1">
        <v>45647</v>
      </c>
      <c r="B1495">
        <v>3660</v>
      </c>
      <c r="C1495">
        <v>1</v>
      </c>
      <c r="D1495">
        <v>3</v>
      </c>
      <c r="E1495">
        <v>2</v>
      </c>
      <c r="F1495">
        <v>4</v>
      </c>
      <c r="G1495">
        <v>2</v>
      </c>
      <c r="I1495">
        <v>10</v>
      </c>
      <c r="J1495" t="s">
        <v>5</v>
      </c>
      <c r="K1495">
        <v>71</v>
      </c>
      <c r="L1495" t="s">
        <v>42</v>
      </c>
      <c r="M1495" t="s">
        <v>43</v>
      </c>
      <c r="N1495" t="s">
        <v>491</v>
      </c>
      <c r="O1495">
        <v>667</v>
      </c>
      <c r="P1495">
        <v>197</v>
      </c>
      <c r="R1495" t="s">
        <v>488</v>
      </c>
      <c r="S1495">
        <v>1</v>
      </c>
      <c r="T1495" t="s">
        <v>487</v>
      </c>
      <c r="U1495" t="s">
        <v>488</v>
      </c>
      <c r="V1495" t="s">
        <v>497</v>
      </c>
      <c r="W1495" s="1">
        <v>45653</v>
      </c>
      <c r="X1495" s="1">
        <v>45647</v>
      </c>
      <c r="Y1495" t="s">
        <v>498</v>
      </c>
      <c r="Z1495">
        <v>611.79999999999995</v>
      </c>
      <c r="AA1495">
        <v>10</v>
      </c>
    </row>
    <row r="1496" spans="1:27" x14ac:dyDescent="0.25">
      <c r="A1496" s="1">
        <v>45441</v>
      </c>
      <c r="B1496">
        <v>1584</v>
      </c>
      <c r="C1496">
        <v>4</v>
      </c>
      <c r="D1496">
        <v>5</v>
      </c>
      <c r="E1496">
        <v>1</v>
      </c>
      <c r="F1496">
        <v>1</v>
      </c>
      <c r="G1496">
        <v>2</v>
      </c>
      <c r="I1496">
        <v>22</v>
      </c>
      <c r="J1496" t="s">
        <v>16</v>
      </c>
      <c r="K1496">
        <v>25</v>
      </c>
      <c r="L1496" t="s">
        <v>42</v>
      </c>
      <c r="M1496" t="s">
        <v>53</v>
      </c>
      <c r="N1496" t="s">
        <v>486</v>
      </c>
      <c r="O1496">
        <v>141</v>
      </c>
      <c r="P1496">
        <v>51</v>
      </c>
      <c r="Q1496" s="1">
        <v>45453</v>
      </c>
      <c r="R1496" t="s">
        <v>495</v>
      </c>
      <c r="S1496">
        <v>1</v>
      </c>
      <c r="T1496" t="s">
        <v>487</v>
      </c>
      <c r="U1496" t="s">
        <v>495</v>
      </c>
      <c r="V1496" t="s">
        <v>489</v>
      </c>
      <c r="Y1496" t="s">
        <v>490</v>
      </c>
      <c r="Z1496">
        <v>134.4</v>
      </c>
      <c r="AA1496">
        <v>0</v>
      </c>
    </row>
    <row r="1497" spans="1:27" x14ac:dyDescent="0.25">
      <c r="A1497" s="1">
        <v>45441</v>
      </c>
      <c r="B1497">
        <v>1827</v>
      </c>
      <c r="C1497">
        <v>5</v>
      </c>
      <c r="D1497">
        <v>5</v>
      </c>
      <c r="E1497">
        <v>4</v>
      </c>
      <c r="F1497">
        <v>4</v>
      </c>
      <c r="G1497">
        <v>3</v>
      </c>
      <c r="I1497">
        <v>32</v>
      </c>
      <c r="J1497" t="s">
        <v>11</v>
      </c>
      <c r="K1497">
        <v>22</v>
      </c>
      <c r="L1497" t="s">
        <v>42</v>
      </c>
      <c r="M1497" t="s">
        <v>60</v>
      </c>
      <c r="N1497" t="s">
        <v>492</v>
      </c>
      <c r="O1497">
        <v>135</v>
      </c>
      <c r="P1497">
        <v>131</v>
      </c>
      <c r="R1497" t="s">
        <v>488</v>
      </c>
      <c r="S1497">
        <v>2</v>
      </c>
      <c r="T1497" t="s">
        <v>487</v>
      </c>
      <c r="U1497" t="s">
        <v>488</v>
      </c>
      <c r="V1497" t="s">
        <v>489</v>
      </c>
      <c r="Y1497" t="s">
        <v>493</v>
      </c>
      <c r="Z1497">
        <v>207.2</v>
      </c>
      <c r="AA1497">
        <v>30</v>
      </c>
    </row>
    <row r="1498" spans="1:27" x14ac:dyDescent="0.25">
      <c r="A1498" s="1">
        <v>45441</v>
      </c>
      <c r="B1498">
        <v>3194</v>
      </c>
      <c r="C1498">
        <v>5</v>
      </c>
      <c r="D1498">
        <v>4</v>
      </c>
      <c r="E1498">
        <v>4</v>
      </c>
      <c r="F1498">
        <v>3</v>
      </c>
      <c r="G1498">
        <v>1</v>
      </c>
      <c r="I1498">
        <v>40</v>
      </c>
      <c r="J1498" t="s">
        <v>3</v>
      </c>
      <c r="K1498">
        <v>46</v>
      </c>
      <c r="L1498" t="s">
        <v>42</v>
      </c>
      <c r="M1498" t="s">
        <v>60</v>
      </c>
      <c r="N1498" t="s">
        <v>486</v>
      </c>
      <c r="O1498">
        <v>442</v>
      </c>
      <c r="P1498">
        <v>197</v>
      </c>
      <c r="Q1498" s="1">
        <v>45459</v>
      </c>
      <c r="R1498" t="s">
        <v>495</v>
      </c>
      <c r="S1498">
        <v>1</v>
      </c>
      <c r="T1498" t="s">
        <v>487</v>
      </c>
      <c r="U1498" t="s">
        <v>495</v>
      </c>
      <c r="V1498" t="s">
        <v>489</v>
      </c>
      <c r="Y1498" t="s">
        <v>490</v>
      </c>
      <c r="Z1498">
        <v>447.3</v>
      </c>
      <c r="AA1498">
        <v>0</v>
      </c>
    </row>
    <row r="1499" spans="1:27" x14ac:dyDescent="0.25">
      <c r="A1499" s="1">
        <v>45441</v>
      </c>
      <c r="B1499">
        <v>2725</v>
      </c>
      <c r="C1499">
        <v>4</v>
      </c>
      <c r="D1499">
        <v>3</v>
      </c>
      <c r="E1499">
        <v>4</v>
      </c>
      <c r="F1499">
        <v>2</v>
      </c>
      <c r="G1499">
        <v>2</v>
      </c>
      <c r="I1499">
        <v>30</v>
      </c>
      <c r="J1499" t="s">
        <v>11</v>
      </c>
      <c r="K1499">
        <v>64</v>
      </c>
      <c r="L1499" t="s">
        <v>42</v>
      </c>
      <c r="M1499" t="s">
        <v>53</v>
      </c>
      <c r="N1499" t="s">
        <v>486</v>
      </c>
      <c r="O1499">
        <v>55</v>
      </c>
      <c r="P1499">
        <v>71</v>
      </c>
      <c r="Q1499" s="1">
        <v>45451</v>
      </c>
      <c r="R1499" t="s">
        <v>495</v>
      </c>
      <c r="S1499">
        <v>2</v>
      </c>
      <c r="T1499" t="s">
        <v>492</v>
      </c>
      <c r="U1499" t="s">
        <v>488</v>
      </c>
      <c r="V1499" t="s">
        <v>489</v>
      </c>
      <c r="Y1499" t="s">
        <v>490</v>
      </c>
      <c r="Z1499">
        <v>88.2</v>
      </c>
      <c r="AA1499">
        <v>0</v>
      </c>
    </row>
    <row r="1500" spans="1:27" x14ac:dyDescent="0.25">
      <c r="A1500" s="1">
        <v>45647</v>
      </c>
      <c r="B1500">
        <v>4219</v>
      </c>
      <c r="C1500">
        <v>1</v>
      </c>
      <c r="D1500">
        <v>1</v>
      </c>
      <c r="E1500">
        <v>4</v>
      </c>
      <c r="F1500">
        <v>4</v>
      </c>
      <c r="G1500">
        <v>1</v>
      </c>
      <c r="I1500">
        <v>4</v>
      </c>
      <c r="J1500" t="s">
        <v>7</v>
      </c>
      <c r="K1500">
        <v>19</v>
      </c>
      <c r="L1500" t="s">
        <v>42</v>
      </c>
      <c r="M1500" t="s">
        <v>43</v>
      </c>
      <c r="N1500" t="s">
        <v>486</v>
      </c>
      <c r="O1500">
        <v>152</v>
      </c>
      <c r="P1500">
        <v>83</v>
      </c>
      <c r="Q1500" s="1">
        <v>45674</v>
      </c>
      <c r="R1500" t="s">
        <v>495</v>
      </c>
      <c r="S1500">
        <v>4</v>
      </c>
      <c r="T1500" t="s">
        <v>492</v>
      </c>
      <c r="U1500" t="s">
        <v>488</v>
      </c>
      <c r="V1500" t="s">
        <v>497</v>
      </c>
      <c r="Y1500" t="s">
        <v>490</v>
      </c>
      <c r="Z1500">
        <v>164.5</v>
      </c>
      <c r="AA1500">
        <v>0</v>
      </c>
    </row>
    <row r="1501" spans="1:27" x14ac:dyDescent="0.25">
      <c r="A1501" s="1">
        <v>45647</v>
      </c>
      <c r="B1501">
        <v>1886</v>
      </c>
      <c r="C1501">
        <v>1</v>
      </c>
      <c r="D1501">
        <v>4</v>
      </c>
      <c r="E1501">
        <v>2</v>
      </c>
      <c r="F1501">
        <v>5</v>
      </c>
      <c r="G1501">
        <v>1</v>
      </c>
      <c r="I1501">
        <v>10</v>
      </c>
      <c r="J1501" t="s">
        <v>5</v>
      </c>
      <c r="K1501">
        <v>57</v>
      </c>
      <c r="L1501" t="s">
        <v>42</v>
      </c>
      <c r="M1501" t="s">
        <v>49</v>
      </c>
      <c r="N1501" t="s">
        <v>486</v>
      </c>
      <c r="O1501">
        <v>648</v>
      </c>
      <c r="P1501">
        <v>79</v>
      </c>
      <c r="Q1501" s="1">
        <v>45669</v>
      </c>
      <c r="R1501" t="s">
        <v>495</v>
      </c>
      <c r="S1501">
        <v>2</v>
      </c>
      <c r="T1501" t="s">
        <v>487</v>
      </c>
      <c r="U1501" t="s">
        <v>488</v>
      </c>
      <c r="V1501" t="s">
        <v>489</v>
      </c>
      <c r="Y1501" t="s">
        <v>490</v>
      </c>
      <c r="Z1501">
        <v>508.9</v>
      </c>
      <c r="AA1501">
        <v>0</v>
      </c>
    </row>
    <row r="1502" spans="1:27" x14ac:dyDescent="0.25">
      <c r="A1502" s="1">
        <v>45442</v>
      </c>
      <c r="B1502">
        <v>957</v>
      </c>
      <c r="C1502">
        <v>4</v>
      </c>
      <c r="D1502">
        <v>1</v>
      </c>
      <c r="E1502">
        <v>4</v>
      </c>
      <c r="F1502">
        <v>1</v>
      </c>
      <c r="G1502">
        <v>1</v>
      </c>
      <c r="I1502">
        <v>40</v>
      </c>
      <c r="J1502" t="s">
        <v>3</v>
      </c>
      <c r="K1502">
        <v>62</v>
      </c>
      <c r="L1502" t="s">
        <v>42</v>
      </c>
      <c r="M1502" t="s">
        <v>53</v>
      </c>
      <c r="N1502" t="s">
        <v>486</v>
      </c>
      <c r="O1502">
        <v>522</v>
      </c>
      <c r="P1502">
        <v>89</v>
      </c>
      <c r="Q1502" s="1">
        <v>45464</v>
      </c>
      <c r="R1502" t="s">
        <v>495</v>
      </c>
      <c r="S1502">
        <v>1</v>
      </c>
      <c r="T1502" t="s">
        <v>494</v>
      </c>
      <c r="U1502" t="s">
        <v>495</v>
      </c>
      <c r="V1502" t="s">
        <v>497</v>
      </c>
      <c r="Y1502" t="s">
        <v>490</v>
      </c>
      <c r="Z1502">
        <v>427.7</v>
      </c>
      <c r="AA1502">
        <v>0</v>
      </c>
    </row>
    <row r="1503" spans="1:27" x14ac:dyDescent="0.25">
      <c r="A1503" s="1">
        <v>45442</v>
      </c>
      <c r="B1503">
        <v>995</v>
      </c>
      <c r="C1503">
        <v>5</v>
      </c>
      <c r="D1503">
        <v>1</v>
      </c>
      <c r="E1503">
        <v>4</v>
      </c>
      <c r="F1503">
        <v>5</v>
      </c>
      <c r="G1503">
        <v>1</v>
      </c>
      <c r="I1503">
        <v>17</v>
      </c>
      <c r="J1503" t="s">
        <v>14</v>
      </c>
      <c r="K1503">
        <v>19</v>
      </c>
      <c r="L1503" t="s">
        <v>42</v>
      </c>
      <c r="M1503" t="s">
        <v>47</v>
      </c>
      <c r="N1503" t="s">
        <v>486</v>
      </c>
      <c r="O1503">
        <v>378</v>
      </c>
      <c r="P1503">
        <v>90</v>
      </c>
      <c r="Q1503" s="1">
        <v>45470</v>
      </c>
      <c r="R1503" t="s">
        <v>495</v>
      </c>
      <c r="S1503">
        <v>2</v>
      </c>
      <c r="T1503" t="s">
        <v>494</v>
      </c>
      <c r="U1503" t="s">
        <v>488</v>
      </c>
      <c r="V1503" t="s">
        <v>497</v>
      </c>
      <c r="Y1503" t="s">
        <v>490</v>
      </c>
      <c r="Z1503">
        <v>327.60000000000002</v>
      </c>
      <c r="AA1503">
        <v>0</v>
      </c>
    </row>
    <row r="1504" spans="1:27" x14ac:dyDescent="0.25">
      <c r="A1504" s="1">
        <v>45442</v>
      </c>
      <c r="B1504">
        <v>430</v>
      </c>
      <c r="C1504">
        <v>5</v>
      </c>
      <c r="D1504">
        <v>2</v>
      </c>
      <c r="E1504">
        <v>1</v>
      </c>
      <c r="F1504">
        <v>4</v>
      </c>
      <c r="G1504">
        <v>2</v>
      </c>
      <c r="I1504">
        <v>23</v>
      </c>
      <c r="J1504" t="s">
        <v>16</v>
      </c>
      <c r="K1504">
        <v>44</v>
      </c>
      <c r="L1504" t="s">
        <v>42</v>
      </c>
      <c r="M1504" t="s">
        <v>60</v>
      </c>
      <c r="N1504" t="s">
        <v>486</v>
      </c>
      <c r="O1504">
        <v>713</v>
      </c>
      <c r="P1504">
        <v>130</v>
      </c>
      <c r="Q1504" s="1">
        <v>45470</v>
      </c>
      <c r="R1504" t="s">
        <v>495</v>
      </c>
      <c r="S1504">
        <v>1</v>
      </c>
      <c r="T1504" t="s">
        <v>487</v>
      </c>
      <c r="U1504" t="s">
        <v>495</v>
      </c>
      <c r="V1504" t="s">
        <v>489</v>
      </c>
      <c r="Y1504" t="s">
        <v>490</v>
      </c>
      <c r="Z1504">
        <v>590.1</v>
      </c>
      <c r="AA1504">
        <v>0</v>
      </c>
    </row>
    <row r="1505" spans="1:27" x14ac:dyDescent="0.25">
      <c r="A1505" s="1">
        <v>45647</v>
      </c>
      <c r="B1505">
        <v>3862</v>
      </c>
      <c r="C1505">
        <v>1</v>
      </c>
      <c r="D1505">
        <v>3</v>
      </c>
      <c r="E1505">
        <v>3</v>
      </c>
      <c r="F1505">
        <v>2</v>
      </c>
      <c r="G1505">
        <v>3</v>
      </c>
      <c r="I1505">
        <v>4</v>
      </c>
      <c r="J1505" t="s">
        <v>7</v>
      </c>
      <c r="K1505">
        <v>44</v>
      </c>
      <c r="L1505" t="s">
        <v>42</v>
      </c>
      <c r="M1505" t="s">
        <v>43</v>
      </c>
      <c r="N1505" t="s">
        <v>492</v>
      </c>
      <c r="O1505">
        <v>520</v>
      </c>
      <c r="P1505">
        <v>147</v>
      </c>
      <c r="Q1505" s="1">
        <v>45655</v>
      </c>
      <c r="R1505" t="s">
        <v>495</v>
      </c>
      <c r="S1505">
        <v>2</v>
      </c>
      <c r="T1505" t="s">
        <v>492</v>
      </c>
      <c r="U1505" t="s">
        <v>488</v>
      </c>
      <c r="V1505" t="s">
        <v>489</v>
      </c>
      <c r="Y1505" t="s">
        <v>490</v>
      </c>
      <c r="Z1505">
        <v>466.9</v>
      </c>
      <c r="AA1505">
        <v>0</v>
      </c>
    </row>
    <row r="1506" spans="1:27" x14ac:dyDescent="0.25">
      <c r="A1506" s="1">
        <v>45442</v>
      </c>
      <c r="B1506">
        <v>3501</v>
      </c>
      <c r="C1506">
        <v>5</v>
      </c>
      <c r="D1506">
        <v>5</v>
      </c>
      <c r="E1506">
        <v>1</v>
      </c>
      <c r="F1506">
        <v>1</v>
      </c>
      <c r="G1506">
        <v>1</v>
      </c>
      <c r="I1506">
        <v>20</v>
      </c>
      <c r="J1506" t="s">
        <v>14</v>
      </c>
      <c r="K1506">
        <v>68</v>
      </c>
      <c r="L1506" t="s">
        <v>42</v>
      </c>
      <c r="M1506" t="s">
        <v>53</v>
      </c>
      <c r="N1506" t="s">
        <v>486</v>
      </c>
      <c r="O1506">
        <v>585</v>
      </c>
      <c r="P1506">
        <v>56</v>
      </c>
      <c r="Q1506" s="1">
        <v>45459</v>
      </c>
      <c r="R1506" t="s">
        <v>495</v>
      </c>
      <c r="S1506">
        <v>1</v>
      </c>
      <c r="T1506" t="s">
        <v>487</v>
      </c>
      <c r="U1506" t="s">
        <v>495</v>
      </c>
      <c r="V1506" t="s">
        <v>489</v>
      </c>
      <c r="Y1506" t="s">
        <v>490</v>
      </c>
      <c r="Z1506">
        <v>448.7</v>
      </c>
      <c r="AA1506">
        <v>0</v>
      </c>
    </row>
    <row r="1507" spans="1:27" x14ac:dyDescent="0.25">
      <c r="A1507" s="1">
        <v>45442</v>
      </c>
      <c r="B1507">
        <v>351</v>
      </c>
      <c r="C1507">
        <v>5</v>
      </c>
      <c r="D1507">
        <v>2</v>
      </c>
      <c r="E1507">
        <v>2</v>
      </c>
      <c r="F1507">
        <v>4</v>
      </c>
      <c r="G1507">
        <v>2</v>
      </c>
      <c r="I1507">
        <v>40</v>
      </c>
      <c r="J1507" t="s">
        <v>3</v>
      </c>
      <c r="K1507">
        <v>68</v>
      </c>
      <c r="L1507" t="s">
        <v>42</v>
      </c>
      <c r="M1507" t="s">
        <v>49</v>
      </c>
      <c r="N1507" t="s">
        <v>492</v>
      </c>
      <c r="O1507">
        <v>448</v>
      </c>
      <c r="P1507">
        <v>67</v>
      </c>
      <c r="R1507" t="s">
        <v>488</v>
      </c>
      <c r="S1507">
        <v>2</v>
      </c>
      <c r="T1507" t="s">
        <v>487</v>
      </c>
      <c r="U1507" t="s">
        <v>495</v>
      </c>
      <c r="V1507" t="s">
        <v>489</v>
      </c>
      <c r="Y1507" t="s">
        <v>496</v>
      </c>
      <c r="Z1507">
        <v>395.5</v>
      </c>
      <c r="AA1507">
        <v>50</v>
      </c>
    </row>
    <row r="1508" spans="1:27" x14ac:dyDescent="0.25">
      <c r="A1508" s="1">
        <v>45442</v>
      </c>
      <c r="B1508">
        <v>4408</v>
      </c>
      <c r="C1508">
        <v>4</v>
      </c>
      <c r="D1508">
        <v>2</v>
      </c>
      <c r="E1508">
        <v>5</v>
      </c>
      <c r="F1508">
        <v>4</v>
      </c>
      <c r="G1508">
        <v>3</v>
      </c>
      <c r="I1508">
        <v>30</v>
      </c>
      <c r="J1508" t="s">
        <v>11</v>
      </c>
      <c r="K1508">
        <v>53</v>
      </c>
      <c r="L1508" t="s">
        <v>42</v>
      </c>
      <c r="M1508" t="s">
        <v>43</v>
      </c>
      <c r="N1508" t="s">
        <v>486</v>
      </c>
      <c r="O1508">
        <v>855</v>
      </c>
      <c r="P1508">
        <v>179</v>
      </c>
      <c r="R1508" t="s">
        <v>488</v>
      </c>
      <c r="S1508">
        <v>1</v>
      </c>
      <c r="T1508" t="s">
        <v>494</v>
      </c>
      <c r="U1508" t="s">
        <v>488</v>
      </c>
      <c r="V1508" t="s">
        <v>489</v>
      </c>
      <c r="Y1508" t="s">
        <v>496</v>
      </c>
      <c r="Z1508">
        <v>758.8</v>
      </c>
      <c r="AA1508">
        <v>50</v>
      </c>
    </row>
    <row r="1509" spans="1:27" x14ac:dyDescent="0.25">
      <c r="A1509" s="1">
        <v>45647</v>
      </c>
      <c r="B1509">
        <v>3828</v>
      </c>
      <c r="C1509">
        <v>1</v>
      </c>
      <c r="D1509">
        <v>2</v>
      </c>
      <c r="E1509">
        <v>5</v>
      </c>
      <c r="F1509">
        <v>5</v>
      </c>
      <c r="G1509">
        <v>3</v>
      </c>
      <c r="I1509">
        <v>10</v>
      </c>
      <c r="J1509" t="s">
        <v>5</v>
      </c>
      <c r="K1509">
        <v>29</v>
      </c>
      <c r="L1509" t="s">
        <v>42</v>
      </c>
      <c r="M1509" t="s">
        <v>43</v>
      </c>
      <c r="N1509" t="s">
        <v>492</v>
      </c>
      <c r="O1509">
        <v>489</v>
      </c>
      <c r="P1509">
        <v>92</v>
      </c>
      <c r="Q1509" s="1">
        <v>45659</v>
      </c>
      <c r="R1509" t="s">
        <v>495</v>
      </c>
      <c r="S1509">
        <v>3</v>
      </c>
      <c r="T1509" t="s">
        <v>487</v>
      </c>
      <c r="U1509" t="s">
        <v>488</v>
      </c>
      <c r="V1509" t="s">
        <v>497</v>
      </c>
      <c r="Y1509" t="s">
        <v>490</v>
      </c>
      <c r="Z1509">
        <v>406.7</v>
      </c>
      <c r="AA1509">
        <v>0</v>
      </c>
    </row>
    <row r="1510" spans="1:27" x14ac:dyDescent="0.25">
      <c r="A1510" s="1">
        <v>45646</v>
      </c>
      <c r="B1510">
        <v>265</v>
      </c>
      <c r="C1510">
        <v>1</v>
      </c>
      <c r="D1510">
        <v>2</v>
      </c>
      <c r="E1510">
        <v>5</v>
      </c>
      <c r="F1510">
        <v>5</v>
      </c>
      <c r="G1510">
        <v>1</v>
      </c>
      <c r="I1510">
        <v>4</v>
      </c>
      <c r="J1510" t="s">
        <v>7</v>
      </c>
      <c r="K1510">
        <v>27</v>
      </c>
      <c r="L1510" t="s">
        <v>42</v>
      </c>
      <c r="M1510" t="s">
        <v>60</v>
      </c>
      <c r="N1510" t="s">
        <v>491</v>
      </c>
      <c r="O1510">
        <v>878</v>
      </c>
      <c r="P1510">
        <v>184</v>
      </c>
      <c r="R1510" t="s">
        <v>488</v>
      </c>
      <c r="S1510">
        <v>6</v>
      </c>
      <c r="T1510" t="s">
        <v>492</v>
      </c>
      <c r="U1510" t="s">
        <v>488</v>
      </c>
      <c r="V1510" t="s">
        <v>489</v>
      </c>
      <c r="W1510" s="1">
        <v>45653</v>
      </c>
      <c r="X1510" s="1">
        <v>45646</v>
      </c>
      <c r="Y1510" t="s">
        <v>496</v>
      </c>
      <c r="Z1510">
        <v>778.4</v>
      </c>
      <c r="AA1510">
        <v>50</v>
      </c>
    </row>
    <row r="1511" spans="1:27" x14ac:dyDescent="0.25">
      <c r="A1511" s="1">
        <v>45442</v>
      </c>
      <c r="B1511">
        <v>588</v>
      </c>
      <c r="C1511">
        <v>4</v>
      </c>
      <c r="D1511">
        <v>2</v>
      </c>
      <c r="E1511">
        <v>4</v>
      </c>
      <c r="F1511">
        <v>4</v>
      </c>
      <c r="G1511">
        <v>2</v>
      </c>
      <c r="I1511">
        <v>20</v>
      </c>
      <c r="J1511" t="s">
        <v>14</v>
      </c>
      <c r="K1511">
        <v>60</v>
      </c>
      <c r="L1511" t="s">
        <v>42</v>
      </c>
      <c r="M1511" t="s">
        <v>47</v>
      </c>
      <c r="N1511" t="s">
        <v>492</v>
      </c>
      <c r="O1511">
        <v>614</v>
      </c>
      <c r="P1511">
        <v>87</v>
      </c>
      <c r="R1511" t="s">
        <v>488</v>
      </c>
      <c r="S1511">
        <v>2</v>
      </c>
      <c r="T1511" t="s">
        <v>494</v>
      </c>
      <c r="U1511" t="s">
        <v>495</v>
      </c>
      <c r="V1511" t="s">
        <v>489</v>
      </c>
      <c r="Y1511" t="s">
        <v>496</v>
      </c>
      <c r="Z1511">
        <v>525.70000000000005</v>
      </c>
      <c r="AA1511">
        <v>50</v>
      </c>
    </row>
    <row r="1512" spans="1:27" x14ac:dyDescent="0.25">
      <c r="A1512" s="1">
        <v>45646</v>
      </c>
      <c r="B1512">
        <v>1254</v>
      </c>
      <c r="C1512">
        <v>1</v>
      </c>
      <c r="D1512">
        <v>2</v>
      </c>
      <c r="E1512">
        <v>3</v>
      </c>
      <c r="F1512">
        <v>5</v>
      </c>
      <c r="G1512">
        <v>2</v>
      </c>
      <c r="I1512">
        <v>10</v>
      </c>
      <c r="J1512" t="s">
        <v>5</v>
      </c>
      <c r="K1512">
        <v>42</v>
      </c>
      <c r="L1512" t="s">
        <v>42</v>
      </c>
      <c r="M1512" t="s">
        <v>49</v>
      </c>
      <c r="N1512" t="s">
        <v>492</v>
      </c>
      <c r="O1512">
        <v>908</v>
      </c>
      <c r="P1512">
        <v>45</v>
      </c>
      <c r="Q1512" s="1">
        <v>45668</v>
      </c>
      <c r="R1512" t="s">
        <v>495</v>
      </c>
      <c r="S1512">
        <v>7</v>
      </c>
      <c r="T1512" t="s">
        <v>492</v>
      </c>
      <c r="U1512" t="s">
        <v>488</v>
      </c>
      <c r="V1512" t="s">
        <v>489</v>
      </c>
      <c r="Y1512" t="s">
        <v>490</v>
      </c>
      <c r="Z1512">
        <v>667.1</v>
      </c>
      <c r="AA1512">
        <v>0</v>
      </c>
    </row>
    <row r="1513" spans="1:27" x14ac:dyDescent="0.25">
      <c r="A1513" s="1">
        <v>45443</v>
      </c>
      <c r="B1513">
        <v>4338</v>
      </c>
      <c r="C1513">
        <v>5</v>
      </c>
      <c r="D1513">
        <v>5</v>
      </c>
      <c r="E1513">
        <v>3</v>
      </c>
      <c r="F1513">
        <v>5</v>
      </c>
      <c r="G1513">
        <v>1</v>
      </c>
      <c r="I1513">
        <v>17</v>
      </c>
      <c r="J1513" t="s">
        <v>14</v>
      </c>
      <c r="K1513">
        <v>22</v>
      </c>
      <c r="L1513" t="s">
        <v>42</v>
      </c>
      <c r="M1513" t="s">
        <v>47</v>
      </c>
      <c r="N1513" t="s">
        <v>486</v>
      </c>
      <c r="O1513">
        <v>158</v>
      </c>
      <c r="P1513">
        <v>78</v>
      </c>
      <c r="Q1513" s="1">
        <v>45466</v>
      </c>
      <c r="R1513" t="s">
        <v>495</v>
      </c>
      <c r="S1513">
        <v>2</v>
      </c>
      <c r="T1513" t="s">
        <v>494</v>
      </c>
      <c r="U1513" t="s">
        <v>495</v>
      </c>
      <c r="V1513" t="s">
        <v>489</v>
      </c>
      <c r="Y1513" t="s">
        <v>490</v>
      </c>
      <c r="Z1513">
        <v>165.2</v>
      </c>
      <c r="AA1513">
        <v>0</v>
      </c>
    </row>
    <row r="1514" spans="1:27" x14ac:dyDescent="0.25">
      <c r="A1514" s="1">
        <v>45646</v>
      </c>
      <c r="B1514">
        <v>2355</v>
      </c>
      <c r="C1514">
        <v>1</v>
      </c>
      <c r="D1514">
        <v>5</v>
      </c>
      <c r="E1514">
        <v>2</v>
      </c>
      <c r="F1514">
        <v>2</v>
      </c>
      <c r="G1514">
        <v>1</v>
      </c>
      <c r="I1514">
        <v>10</v>
      </c>
      <c r="J1514" t="s">
        <v>5</v>
      </c>
      <c r="K1514">
        <v>58</v>
      </c>
      <c r="L1514" t="s">
        <v>42</v>
      </c>
      <c r="M1514" t="s">
        <v>53</v>
      </c>
      <c r="N1514" t="s">
        <v>491</v>
      </c>
      <c r="O1514">
        <v>582</v>
      </c>
      <c r="P1514">
        <v>55</v>
      </c>
      <c r="R1514" t="s">
        <v>488</v>
      </c>
      <c r="S1514">
        <v>5</v>
      </c>
      <c r="T1514" t="s">
        <v>492</v>
      </c>
      <c r="U1514" t="s">
        <v>488</v>
      </c>
      <c r="V1514" t="s">
        <v>489</v>
      </c>
      <c r="W1514" s="1">
        <v>45649</v>
      </c>
      <c r="X1514" s="1">
        <v>45646</v>
      </c>
      <c r="Y1514" t="s">
        <v>498</v>
      </c>
      <c r="Z1514">
        <v>452.9</v>
      </c>
      <c r="AA1514">
        <v>10</v>
      </c>
    </row>
    <row r="1515" spans="1:27" x14ac:dyDescent="0.25">
      <c r="A1515" s="1">
        <v>45443</v>
      </c>
      <c r="B1515">
        <v>663</v>
      </c>
      <c r="C1515">
        <v>5</v>
      </c>
      <c r="D1515">
        <v>5</v>
      </c>
      <c r="E1515">
        <v>1</v>
      </c>
      <c r="F1515">
        <v>1</v>
      </c>
      <c r="G1515">
        <v>3</v>
      </c>
      <c r="I1515">
        <v>30</v>
      </c>
      <c r="J1515" t="s">
        <v>11</v>
      </c>
      <c r="K1515">
        <v>28</v>
      </c>
      <c r="L1515" t="s">
        <v>42</v>
      </c>
      <c r="M1515" t="s">
        <v>53</v>
      </c>
      <c r="N1515" t="s">
        <v>486</v>
      </c>
      <c r="O1515">
        <v>755</v>
      </c>
      <c r="P1515">
        <v>182</v>
      </c>
      <c r="Q1515" s="1">
        <v>45460</v>
      </c>
      <c r="R1515" t="s">
        <v>495</v>
      </c>
      <c r="S1515">
        <v>2</v>
      </c>
      <c r="T1515" t="s">
        <v>487</v>
      </c>
      <c r="U1515" t="s">
        <v>488</v>
      </c>
      <c r="V1515" t="s">
        <v>497</v>
      </c>
      <c r="Y1515" t="s">
        <v>490</v>
      </c>
      <c r="Z1515">
        <v>655.9</v>
      </c>
      <c r="AA1515">
        <v>0</v>
      </c>
    </row>
    <row r="1516" spans="1:27" x14ac:dyDescent="0.25">
      <c r="A1516" s="1">
        <v>45443</v>
      </c>
      <c r="B1516">
        <v>3808</v>
      </c>
      <c r="C1516">
        <v>5</v>
      </c>
      <c r="D1516">
        <v>2</v>
      </c>
      <c r="E1516">
        <v>3</v>
      </c>
      <c r="F1516">
        <v>4</v>
      </c>
      <c r="G1516">
        <v>1</v>
      </c>
      <c r="I1516">
        <v>35</v>
      </c>
      <c r="J1516" t="s">
        <v>10</v>
      </c>
      <c r="K1516">
        <v>79</v>
      </c>
      <c r="L1516" t="s">
        <v>42</v>
      </c>
      <c r="M1516" t="s">
        <v>60</v>
      </c>
      <c r="N1516" t="s">
        <v>491</v>
      </c>
      <c r="O1516">
        <v>935</v>
      </c>
      <c r="P1516">
        <v>131</v>
      </c>
      <c r="R1516" t="s">
        <v>488</v>
      </c>
      <c r="S1516">
        <v>1</v>
      </c>
      <c r="T1516" t="s">
        <v>494</v>
      </c>
      <c r="U1516" t="s">
        <v>488</v>
      </c>
      <c r="V1516" t="s">
        <v>497</v>
      </c>
      <c r="Y1516" t="s">
        <v>493</v>
      </c>
      <c r="Z1516">
        <v>767.2</v>
      </c>
      <c r="AA1516">
        <v>30</v>
      </c>
    </row>
    <row r="1517" spans="1:27" x14ac:dyDescent="0.25">
      <c r="A1517" s="1">
        <v>45443</v>
      </c>
      <c r="B1517">
        <v>2399</v>
      </c>
      <c r="C1517">
        <v>4</v>
      </c>
      <c r="D1517">
        <v>2</v>
      </c>
      <c r="E1517">
        <v>1</v>
      </c>
      <c r="F1517">
        <v>4</v>
      </c>
      <c r="G1517">
        <v>2</v>
      </c>
      <c r="I1517">
        <v>20</v>
      </c>
      <c r="J1517" t="s">
        <v>14</v>
      </c>
      <c r="K1517">
        <v>27</v>
      </c>
      <c r="L1517" t="s">
        <v>42</v>
      </c>
      <c r="M1517" t="s">
        <v>53</v>
      </c>
      <c r="N1517" t="s">
        <v>486</v>
      </c>
      <c r="O1517">
        <v>783</v>
      </c>
      <c r="P1517">
        <v>163</v>
      </c>
      <c r="Q1517" s="1">
        <v>45463</v>
      </c>
      <c r="R1517" t="s">
        <v>495</v>
      </c>
      <c r="S1517">
        <v>2</v>
      </c>
      <c r="T1517" t="s">
        <v>487</v>
      </c>
      <c r="U1517" t="s">
        <v>495</v>
      </c>
      <c r="V1517" t="s">
        <v>497</v>
      </c>
      <c r="Y1517" t="s">
        <v>490</v>
      </c>
      <c r="Z1517">
        <v>662.2</v>
      </c>
      <c r="AA1517">
        <v>0</v>
      </c>
    </row>
    <row r="1518" spans="1:27" x14ac:dyDescent="0.25">
      <c r="A1518" s="1">
        <v>45443</v>
      </c>
      <c r="B1518">
        <v>74</v>
      </c>
      <c r="C1518">
        <v>5</v>
      </c>
      <c r="D1518">
        <v>5</v>
      </c>
      <c r="E1518">
        <v>4</v>
      </c>
      <c r="F1518">
        <v>4</v>
      </c>
      <c r="G1518">
        <v>1</v>
      </c>
      <c r="I1518">
        <v>8</v>
      </c>
      <c r="J1518" t="s">
        <v>13</v>
      </c>
      <c r="K1518">
        <v>57</v>
      </c>
      <c r="L1518" t="s">
        <v>42</v>
      </c>
      <c r="M1518" t="s">
        <v>47</v>
      </c>
      <c r="N1518" t="s">
        <v>486</v>
      </c>
      <c r="O1518">
        <v>429</v>
      </c>
      <c r="P1518">
        <v>138</v>
      </c>
      <c r="R1518" t="s">
        <v>488</v>
      </c>
      <c r="S1518">
        <v>1</v>
      </c>
      <c r="T1518" t="s">
        <v>487</v>
      </c>
      <c r="U1518" t="s">
        <v>488</v>
      </c>
      <c r="V1518" t="s">
        <v>497</v>
      </c>
      <c r="Y1518" t="s">
        <v>498</v>
      </c>
      <c r="Z1518">
        <v>403.9</v>
      </c>
      <c r="AA1518">
        <v>10</v>
      </c>
    </row>
    <row r="1519" spans="1:27" x14ac:dyDescent="0.25">
      <c r="A1519" s="1">
        <v>45645</v>
      </c>
      <c r="B1519">
        <v>4335</v>
      </c>
      <c r="C1519">
        <v>1</v>
      </c>
      <c r="D1519">
        <v>5</v>
      </c>
      <c r="E1519">
        <v>1</v>
      </c>
      <c r="F1519">
        <v>5</v>
      </c>
      <c r="G1519">
        <v>1</v>
      </c>
      <c r="I1519">
        <v>4</v>
      </c>
      <c r="J1519" t="s">
        <v>7</v>
      </c>
      <c r="K1519">
        <v>21</v>
      </c>
      <c r="L1519" t="s">
        <v>42</v>
      </c>
      <c r="M1519" t="s">
        <v>49</v>
      </c>
      <c r="N1519" t="s">
        <v>486</v>
      </c>
      <c r="O1519">
        <v>563</v>
      </c>
      <c r="P1519">
        <v>121</v>
      </c>
      <c r="R1519" t="s">
        <v>488</v>
      </c>
      <c r="S1519">
        <v>4</v>
      </c>
      <c r="T1519" t="s">
        <v>494</v>
      </c>
      <c r="U1519" t="s">
        <v>488</v>
      </c>
      <c r="V1519" t="s">
        <v>489</v>
      </c>
      <c r="W1519" s="1">
        <v>45648</v>
      </c>
      <c r="X1519" s="1">
        <v>45645</v>
      </c>
      <c r="Y1519" t="s">
        <v>493</v>
      </c>
      <c r="Z1519">
        <v>499.8</v>
      </c>
      <c r="AA1519">
        <v>30</v>
      </c>
    </row>
    <row r="1520" spans="1:27" x14ac:dyDescent="0.25">
      <c r="A1520" s="1">
        <v>45645</v>
      </c>
      <c r="B1520">
        <v>4407</v>
      </c>
      <c r="C1520">
        <v>1</v>
      </c>
      <c r="D1520">
        <v>4</v>
      </c>
      <c r="E1520">
        <v>2</v>
      </c>
      <c r="F1520">
        <v>5</v>
      </c>
      <c r="G1520">
        <v>1</v>
      </c>
      <c r="I1520">
        <v>4</v>
      </c>
      <c r="J1520" t="s">
        <v>7</v>
      </c>
      <c r="K1520">
        <v>53</v>
      </c>
      <c r="L1520" t="s">
        <v>42</v>
      </c>
      <c r="M1520" t="s">
        <v>49</v>
      </c>
      <c r="N1520" t="s">
        <v>491</v>
      </c>
      <c r="O1520">
        <v>630</v>
      </c>
      <c r="P1520">
        <v>51</v>
      </c>
      <c r="R1520" t="s">
        <v>488</v>
      </c>
      <c r="S1520">
        <v>7</v>
      </c>
      <c r="T1520" t="s">
        <v>487</v>
      </c>
      <c r="U1520" t="s">
        <v>488</v>
      </c>
      <c r="V1520" t="s">
        <v>497</v>
      </c>
      <c r="W1520" s="1">
        <v>45647</v>
      </c>
      <c r="X1520" s="1">
        <v>45645</v>
      </c>
      <c r="Y1520" t="s">
        <v>498</v>
      </c>
      <c r="Z1520">
        <v>483.7</v>
      </c>
      <c r="AA1520">
        <v>10</v>
      </c>
    </row>
    <row r="1521" spans="1:27" x14ac:dyDescent="0.25">
      <c r="A1521" s="1">
        <v>45645</v>
      </c>
      <c r="B1521">
        <v>3391</v>
      </c>
      <c r="C1521">
        <v>1</v>
      </c>
      <c r="D1521">
        <v>4</v>
      </c>
      <c r="E1521">
        <v>4</v>
      </c>
      <c r="F1521">
        <v>5</v>
      </c>
      <c r="G1521">
        <v>1</v>
      </c>
      <c r="I1521">
        <v>4</v>
      </c>
      <c r="J1521" t="s">
        <v>7</v>
      </c>
      <c r="K1521">
        <v>20</v>
      </c>
      <c r="L1521" t="s">
        <v>42</v>
      </c>
      <c r="M1521" t="s">
        <v>47</v>
      </c>
      <c r="N1521" t="s">
        <v>491</v>
      </c>
      <c r="O1521">
        <v>183</v>
      </c>
      <c r="P1521">
        <v>49</v>
      </c>
      <c r="Q1521" s="1">
        <v>45669</v>
      </c>
      <c r="R1521" t="s">
        <v>495</v>
      </c>
      <c r="S1521">
        <v>7</v>
      </c>
      <c r="T1521" t="s">
        <v>487</v>
      </c>
      <c r="U1521" t="s">
        <v>488</v>
      </c>
      <c r="V1521" t="s">
        <v>489</v>
      </c>
      <c r="Y1521" t="s">
        <v>490</v>
      </c>
      <c r="Z1521">
        <v>162.4</v>
      </c>
      <c r="AA1521">
        <v>0</v>
      </c>
    </row>
    <row r="1522" spans="1:27" x14ac:dyDescent="0.25">
      <c r="A1522" s="1">
        <v>45645</v>
      </c>
      <c r="B1522">
        <v>3974</v>
      </c>
      <c r="C1522">
        <v>1</v>
      </c>
      <c r="D1522">
        <v>1</v>
      </c>
      <c r="E1522">
        <v>2</v>
      </c>
      <c r="F1522">
        <v>4</v>
      </c>
      <c r="G1522">
        <v>2</v>
      </c>
      <c r="I1522">
        <v>4</v>
      </c>
      <c r="J1522" t="s">
        <v>7</v>
      </c>
      <c r="K1522">
        <v>32</v>
      </c>
      <c r="L1522" t="s">
        <v>42</v>
      </c>
      <c r="M1522" t="s">
        <v>49</v>
      </c>
      <c r="N1522" t="s">
        <v>491</v>
      </c>
      <c r="O1522">
        <v>153</v>
      </c>
      <c r="P1522">
        <v>104</v>
      </c>
      <c r="Q1522" s="1">
        <v>45654</v>
      </c>
      <c r="R1522" t="s">
        <v>495</v>
      </c>
      <c r="S1522">
        <v>4</v>
      </c>
      <c r="T1522" t="s">
        <v>492</v>
      </c>
      <c r="U1522" t="s">
        <v>488</v>
      </c>
      <c r="V1522" t="s">
        <v>489</v>
      </c>
      <c r="Y1522" t="s">
        <v>490</v>
      </c>
      <c r="Z1522">
        <v>179.9</v>
      </c>
      <c r="AA1522">
        <v>0</v>
      </c>
    </row>
    <row r="1523" spans="1:27" x14ac:dyDescent="0.25">
      <c r="A1523" s="1">
        <v>45444</v>
      </c>
      <c r="B1523">
        <v>599</v>
      </c>
      <c r="C1523">
        <v>4</v>
      </c>
      <c r="D1523">
        <v>5</v>
      </c>
      <c r="E1523">
        <v>4</v>
      </c>
      <c r="F1523">
        <v>1</v>
      </c>
      <c r="G1523">
        <v>2</v>
      </c>
      <c r="I1523">
        <v>30</v>
      </c>
      <c r="J1523" t="s">
        <v>11</v>
      </c>
      <c r="K1523">
        <v>64</v>
      </c>
      <c r="L1523" t="s">
        <v>42</v>
      </c>
      <c r="M1523" t="s">
        <v>43</v>
      </c>
      <c r="N1523" t="s">
        <v>486</v>
      </c>
      <c r="O1523">
        <v>691</v>
      </c>
      <c r="P1523">
        <v>25</v>
      </c>
      <c r="R1523" t="s">
        <v>488</v>
      </c>
      <c r="S1523">
        <v>2</v>
      </c>
      <c r="T1523" t="s">
        <v>492</v>
      </c>
      <c r="U1523" t="s">
        <v>488</v>
      </c>
      <c r="V1523" t="s">
        <v>497</v>
      </c>
      <c r="Y1523" t="s">
        <v>493</v>
      </c>
      <c r="Z1523">
        <v>522.20000000000005</v>
      </c>
      <c r="AA1523">
        <v>30</v>
      </c>
    </row>
    <row r="1524" spans="1:27" x14ac:dyDescent="0.25">
      <c r="A1524" s="1">
        <v>45444</v>
      </c>
      <c r="B1524">
        <v>3185</v>
      </c>
      <c r="C1524">
        <v>5</v>
      </c>
      <c r="D1524">
        <v>2</v>
      </c>
      <c r="E1524">
        <v>3</v>
      </c>
      <c r="F1524">
        <v>4</v>
      </c>
      <c r="G1524">
        <v>3</v>
      </c>
      <c r="I1524">
        <v>32</v>
      </c>
      <c r="J1524" t="s">
        <v>11</v>
      </c>
      <c r="K1524">
        <v>43</v>
      </c>
      <c r="L1524" t="s">
        <v>42</v>
      </c>
      <c r="M1524" t="s">
        <v>47</v>
      </c>
      <c r="N1524" t="s">
        <v>486</v>
      </c>
      <c r="O1524">
        <v>75</v>
      </c>
      <c r="P1524">
        <v>33</v>
      </c>
      <c r="Q1524" s="1">
        <v>45460</v>
      </c>
      <c r="R1524" t="s">
        <v>495</v>
      </c>
      <c r="S1524">
        <v>1</v>
      </c>
      <c r="T1524" t="s">
        <v>492</v>
      </c>
      <c r="U1524" t="s">
        <v>495</v>
      </c>
      <c r="V1524" t="s">
        <v>489</v>
      </c>
      <c r="Y1524" t="s">
        <v>490</v>
      </c>
      <c r="Z1524">
        <v>75.599999999999994</v>
      </c>
      <c r="AA1524">
        <v>0</v>
      </c>
    </row>
    <row r="1525" spans="1:27" x14ac:dyDescent="0.25">
      <c r="A1525" s="1">
        <v>45645</v>
      </c>
      <c r="B1525">
        <v>251</v>
      </c>
      <c r="C1525">
        <v>1</v>
      </c>
      <c r="D1525">
        <v>2</v>
      </c>
      <c r="E1525">
        <v>4</v>
      </c>
      <c r="F1525">
        <v>5</v>
      </c>
      <c r="G1525">
        <v>1</v>
      </c>
      <c r="I1525">
        <v>10</v>
      </c>
      <c r="J1525" t="s">
        <v>5</v>
      </c>
      <c r="K1525">
        <v>19</v>
      </c>
      <c r="L1525" t="s">
        <v>42</v>
      </c>
      <c r="M1525" t="s">
        <v>53</v>
      </c>
      <c r="N1525" t="s">
        <v>486</v>
      </c>
      <c r="O1525">
        <v>321</v>
      </c>
      <c r="P1525">
        <v>98</v>
      </c>
      <c r="Q1525" s="1">
        <v>45673</v>
      </c>
      <c r="R1525" t="s">
        <v>495</v>
      </c>
      <c r="S1525">
        <v>2</v>
      </c>
      <c r="T1525" t="s">
        <v>492</v>
      </c>
      <c r="U1525" t="s">
        <v>488</v>
      </c>
      <c r="V1525" t="s">
        <v>489</v>
      </c>
      <c r="Y1525" t="s">
        <v>490</v>
      </c>
      <c r="Z1525">
        <v>293.3</v>
      </c>
      <c r="AA1525">
        <v>0</v>
      </c>
    </row>
    <row r="1526" spans="1:27" x14ac:dyDescent="0.25">
      <c r="A1526" s="1">
        <v>45644</v>
      </c>
      <c r="B1526">
        <v>1253</v>
      </c>
      <c r="C1526">
        <v>1</v>
      </c>
      <c r="D1526">
        <v>1</v>
      </c>
      <c r="E1526">
        <v>2</v>
      </c>
      <c r="F1526">
        <v>2</v>
      </c>
      <c r="G1526">
        <v>2</v>
      </c>
      <c r="I1526">
        <v>10</v>
      </c>
      <c r="J1526" t="s">
        <v>5</v>
      </c>
      <c r="K1526">
        <v>42</v>
      </c>
      <c r="L1526" t="s">
        <v>42</v>
      </c>
      <c r="M1526" t="s">
        <v>49</v>
      </c>
      <c r="N1526" t="s">
        <v>491</v>
      </c>
      <c r="O1526">
        <v>401</v>
      </c>
      <c r="P1526">
        <v>144</v>
      </c>
      <c r="Q1526" s="1">
        <v>45668</v>
      </c>
      <c r="R1526" t="s">
        <v>495</v>
      </c>
      <c r="S1526">
        <v>2</v>
      </c>
      <c r="T1526" t="s">
        <v>487</v>
      </c>
      <c r="U1526" t="s">
        <v>488</v>
      </c>
      <c r="V1526" t="s">
        <v>489</v>
      </c>
      <c r="Y1526" t="s">
        <v>490</v>
      </c>
      <c r="Z1526">
        <v>381.5</v>
      </c>
      <c r="AA1526">
        <v>0</v>
      </c>
    </row>
    <row r="1527" spans="1:27" x14ac:dyDescent="0.25">
      <c r="A1527" s="1">
        <v>45644</v>
      </c>
      <c r="B1527">
        <v>523</v>
      </c>
      <c r="C1527">
        <v>1</v>
      </c>
      <c r="D1527">
        <v>3</v>
      </c>
      <c r="E1527">
        <v>3</v>
      </c>
      <c r="F1527">
        <v>1</v>
      </c>
      <c r="G1527">
        <v>1</v>
      </c>
      <c r="I1527">
        <v>10</v>
      </c>
      <c r="J1527" t="s">
        <v>5</v>
      </c>
      <c r="K1527">
        <v>25</v>
      </c>
      <c r="L1527" t="s">
        <v>42</v>
      </c>
      <c r="M1527" t="s">
        <v>49</v>
      </c>
      <c r="N1527" t="s">
        <v>491</v>
      </c>
      <c r="O1527">
        <v>722</v>
      </c>
      <c r="P1527">
        <v>102</v>
      </c>
      <c r="R1527" t="s">
        <v>488</v>
      </c>
      <c r="S1527">
        <v>8</v>
      </c>
      <c r="T1527" t="s">
        <v>487</v>
      </c>
      <c r="U1527" t="s">
        <v>488</v>
      </c>
      <c r="V1527" t="s">
        <v>489</v>
      </c>
      <c r="W1527" s="1">
        <v>45646</v>
      </c>
      <c r="X1527" s="1">
        <v>45644</v>
      </c>
      <c r="Y1527" t="s">
        <v>498</v>
      </c>
      <c r="Z1527">
        <v>583.79999999999995</v>
      </c>
      <c r="AA1527">
        <v>10</v>
      </c>
    </row>
    <row r="1528" spans="1:27" x14ac:dyDescent="0.25">
      <c r="A1528" s="1">
        <v>45644</v>
      </c>
      <c r="B1528">
        <v>4178</v>
      </c>
      <c r="C1528">
        <v>1</v>
      </c>
      <c r="D1528">
        <v>5</v>
      </c>
      <c r="E1528">
        <v>3</v>
      </c>
      <c r="F1528">
        <v>3</v>
      </c>
      <c r="G1528">
        <v>3</v>
      </c>
      <c r="I1528">
        <v>10</v>
      </c>
      <c r="J1528" t="s">
        <v>5</v>
      </c>
      <c r="K1528">
        <v>65</v>
      </c>
      <c r="L1528" t="s">
        <v>42</v>
      </c>
      <c r="M1528" t="s">
        <v>53</v>
      </c>
      <c r="N1528" t="s">
        <v>491</v>
      </c>
      <c r="O1528">
        <v>379</v>
      </c>
      <c r="P1528">
        <v>47</v>
      </c>
      <c r="R1528" t="s">
        <v>488</v>
      </c>
      <c r="S1528">
        <v>10</v>
      </c>
      <c r="T1528" t="s">
        <v>492</v>
      </c>
      <c r="U1528" t="s">
        <v>488</v>
      </c>
      <c r="V1528" t="s">
        <v>497</v>
      </c>
      <c r="W1528" s="1">
        <v>45651</v>
      </c>
      <c r="X1528" s="1">
        <v>45644</v>
      </c>
      <c r="Y1528" t="s">
        <v>496</v>
      </c>
      <c r="Z1528">
        <v>333.2</v>
      </c>
      <c r="AA1528">
        <v>50</v>
      </c>
    </row>
    <row r="1529" spans="1:27" x14ac:dyDescent="0.25">
      <c r="A1529" s="1">
        <v>45644</v>
      </c>
      <c r="B1529">
        <v>2693</v>
      </c>
      <c r="C1529">
        <v>1</v>
      </c>
      <c r="D1529">
        <v>5</v>
      </c>
      <c r="E1529">
        <v>2</v>
      </c>
      <c r="F1529">
        <v>3</v>
      </c>
      <c r="G1529">
        <v>1</v>
      </c>
      <c r="I1529">
        <v>4</v>
      </c>
      <c r="J1529" t="s">
        <v>7</v>
      </c>
      <c r="K1529">
        <v>49</v>
      </c>
      <c r="L1529" t="s">
        <v>42</v>
      </c>
      <c r="M1529" t="s">
        <v>43</v>
      </c>
      <c r="N1529" t="s">
        <v>492</v>
      </c>
      <c r="O1529">
        <v>399</v>
      </c>
      <c r="P1529">
        <v>129</v>
      </c>
      <c r="R1529" t="s">
        <v>488</v>
      </c>
      <c r="S1529">
        <v>7</v>
      </c>
      <c r="T1529" t="s">
        <v>494</v>
      </c>
      <c r="U1529" t="s">
        <v>488</v>
      </c>
      <c r="V1529" t="s">
        <v>497</v>
      </c>
      <c r="W1529" s="1">
        <v>45649</v>
      </c>
      <c r="X1529" s="1">
        <v>45644</v>
      </c>
      <c r="Y1529" t="s">
        <v>498</v>
      </c>
      <c r="Z1529">
        <v>376.6</v>
      </c>
      <c r="AA1529">
        <v>10</v>
      </c>
    </row>
    <row r="1530" spans="1:27" x14ac:dyDescent="0.25">
      <c r="A1530" s="1">
        <v>45444</v>
      </c>
      <c r="B1530">
        <v>4804</v>
      </c>
      <c r="C1530">
        <v>5</v>
      </c>
      <c r="D1530">
        <v>2</v>
      </c>
      <c r="E1530">
        <v>5</v>
      </c>
      <c r="F1530">
        <v>4</v>
      </c>
      <c r="G1530">
        <v>1</v>
      </c>
      <c r="I1530">
        <v>28</v>
      </c>
      <c r="J1530" t="s">
        <v>12</v>
      </c>
      <c r="K1530">
        <v>57</v>
      </c>
      <c r="L1530" t="s">
        <v>42</v>
      </c>
      <c r="M1530" t="s">
        <v>43</v>
      </c>
      <c r="N1530" t="s">
        <v>486</v>
      </c>
      <c r="O1530">
        <v>825</v>
      </c>
      <c r="P1530">
        <v>76</v>
      </c>
      <c r="R1530" t="s">
        <v>488</v>
      </c>
      <c r="S1530">
        <v>1</v>
      </c>
      <c r="T1530" t="s">
        <v>487</v>
      </c>
      <c r="U1530" t="s">
        <v>495</v>
      </c>
      <c r="V1530" t="s">
        <v>489</v>
      </c>
      <c r="Y1530" t="s">
        <v>496</v>
      </c>
      <c r="Z1530">
        <v>665.7</v>
      </c>
      <c r="AA1530">
        <v>50</v>
      </c>
    </row>
    <row r="1531" spans="1:27" x14ac:dyDescent="0.25">
      <c r="A1531" s="1">
        <v>45444</v>
      </c>
      <c r="B1531">
        <v>2041</v>
      </c>
      <c r="C1531">
        <v>5</v>
      </c>
      <c r="D1531">
        <v>3</v>
      </c>
      <c r="E1531">
        <v>5</v>
      </c>
      <c r="F1531">
        <v>1</v>
      </c>
      <c r="G1531">
        <v>3</v>
      </c>
      <c r="I1531">
        <v>2</v>
      </c>
      <c r="J1531" t="s">
        <v>7</v>
      </c>
      <c r="K1531">
        <v>79</v>
      </c>
      <c r="L1531" t="s">
        <v>42</v>
      </c>
      <c r="M1531" t="s">
        <v>60</v>
      </c>
      <c r="N1531" t="s">
        <v>486</v>
      </c>
      <c r="O1531">
        <v>320</v>
      </c>
      <c r="P1531">
        <v>138</v>
      </c>
      <c r="Q1531" s="1">
        <v>45452</v>
      </c>
      <c r="R1531" t="s">
        <v>495</v>
      </c>
      <c r="S1531">
        <v>2</v>
      </c>
      <c r="T1531" t="s">
        <v>492</v>
      </c>
      <c r="U1531" t="s">
        <v>495</v>
      </c>
      <c r="V1531" t="s">
        <v>489</v>
      </c>
      <c r="Y1531" t="s">
        <v>490</v>
      </c>
      <c r="Z1531">
        <v>320.60000000000002</v>
      </c>
      <c r="AA1531">
        <v>0</v>
      </c>
    </row>
    <row r="1532" spans="1:27" x14ac:dyDescent="0.25">
      <c r="A1532" s="1">
        <v>45445</v>
      </c>
      <c r="B1532">
        <v>2414</v>
      </c>
      <c r="C1532">
        <v>4</v>
      </c>
      <c r="D1532">
        <v>4</v>
      </c>
      <c r="E1532">
        <v>1</v>
      </c>
      <c r="F1532">
        <v>3</v>
      </c>
      <c r="G1532">
        <v>2</v>
      </c>
      <c r="I1532">
        <v>24</v>
      </c>
      <c r="J1532" t="s">
        <v>16</v>
      </c>
      <c r="K1532">
        <v>35</v>
      </c>
      <c r="L1532" t="s">
        <v>42</v>
      </c>
      <c r="M1532" t="s">
        <v>53</v>
      </c>
      <c r="N1532" t="s">
        <v>491</v>
      </c>
      <c r="O1532">
        <v>834</v>
      </c>
      <c r="P1532">
        <v>72</v>
      </c>
      <c r="R1532" t="s">
        <v>488</v>
      </c>
      <c r="S1532">
        <v>1</v>
      </c>
      <c r="T1532" t="s">
        <v>492</v>
      </c>
      <c r="U1532" t="s">
        <v>495</v>
      </c>
      <c r="V1532" t="s">
        <v>489</v>
      </c>
      <c r="Y1532" t="s">
        <v>496</v>
      </c>
      <c r="Z1532">
        <v>669.2</v>
      </c>
      <c r="AA1532">
        <v>50</v>
      </c>
    </row>
    <row r="1533" spans="1:27" x14ac:dyDescent="0.25">
      <c r="A1533" s="1">
        <v>45644</v>
      </c>
      <c r="B1533">
        <v>2597</v>
      </c>
      <c r="C1533">
        <v>1</v>
      </c>
      <c r="D1533">
        <v>3</v>
      </c>
      <c r="E1533">
        <v>3</v>
      </c>
      <c r="F1533">
        <v>1</v>
      </c>
      <c r="G1533">
        <v>3</v>
      </c>
      <c r="I1533">
        <v>10</v>
      </c>
      <c r="J1533" t="s">
        <v>5</v>
      </c>
      <c r="K1533">
        <v>64</v>
      </c>
      <c r="L1533" t="s">
        <v>42</v>
      </c>
      <c r="M1533" t="s">
        <v>47</v>
      </c>
      <c r="N1533" t="s">
        <v>492</v>
      </c>
      <c r="O1533">
        <v>598</v>
      </c>
      <c r="P1533">
        <v>172</v>
      </c>
      <c r="R1533" t="s">
        <v>488</v>
      </c>
      <c r="S1533">
        <v>10</v>
      </c>
      <c r="T1533" t="s">
        <v>487</v>
      </c>
      <c r="U1533" t="s">
        <v>488</v>
      </c>
      <c r="V1533" t="s">
        <v>489</v>
      </c>
      <c r="W1533" s="1">
        <v>45650</v>
      </c>
      <c r="X1533" s="1">
        <v>45644</v>
      </c>
      <c r="Y1533" t="s">
        <v>496</v>
      </c>
      <c r="Z1533">
        <v>574</v>
      </c>
      <c r="AA1533">
        <v>50</v>
      </c>
    </row>
    <row r="1534" spans="1:27" x14ac:dyDescent="0.25">
      <c r="A1534" s="1">
        <v>45643</v>
      </c>
      <c r="B1534">
        <v>3460</v>
      </c>
      <c r="C1534">
        <v>1</v>
      </c>
      <c r="D1534">
        <v>2</v>
      </c>
      <c r="E1534">
        <v>4</v>
      </c>
      <c r="F1534">
        <v>5</v>
      </c>
      <c r="G1534">
        <v>2</v>
      </c>
      <c r="I1534">
        <v>10</v>
      </c>
      <c r="J1534" t="s">
        <v>5</v>
      </c>
      <c r="K1534">
        <v>49</v>
      </c>
      <c r="L1534" t="s">
        <v>42</v>
      </c>
      <c r="M1534" t="s">
        <v>43</v>
      </c>
      <c r="N1534" t="s">
        <v>492</v>
      </c>
      <c r="O1534">
        <v>530</v>
      </c>
      <c r="P1534">
        <v>81</v>
      </c>
      <c r="R1534" t="s">
        <v>488</v>
      </c>
      <c r="S1534">
        <v>7</v>
      </c>
      <c r="T1534" t="s">
        <v>492</v>
      </c>
      <c r="U1534" t="s">
        <v>488</v>
      </c>
      <c r="V1534" t="s">
        <v>489</v>
      </c>
      <c r="W1534" s="1">
        <v>45649</v>
      </c>
      <c r="X1534" s="1">
        <v>45643</v>
      </c>
      <c r="Y1534" t="s">
        <v>498</v>
      </c>
      <c r="Z1534">
        <v>434.7</v>
      </c>
      <c r="AA1534">
        <v>10</v>
      </c>
    </row>
    <row r="1535" spans="1:27" x14ac:dyDescent="0.25">
      <c r="A1535" s="1">
        <v>45643</v>
      </c>
      <c r="B1535">
        <v>4956</v>
      </c>
      <c r="C1535">
        <v>1</v>
      </c>
      <c r="D1535">
        <v>1</v>
      </c>
      <c r="E1535">
        <v>2</v>
      </c>
      <c r="F1535">
        <v>4</v>
      </c>
      <c r="G1535">
        <v>2</v>
      </c>
      <c r="I1535">
        <v>4</v>
      </c>
      <c r="J1535" t="s">
        <v>7</v>
      </c>
      <c r="K1535">
        <v>71</v>
      </c>
      <c r="L1535" t="s">
        <v>42</v>
      </c>
      <c r="M1535" t="s">
        <v>49</v>
      </c>
      <c r="N1535" t="s">
        <v>491</v>
      </c>
      <c r="O1535">
        <v>843</v>
      </c>
      <c r="P1535">
        <v>172</v>
      </c>
      <c r="R1535" t="s">
        <v>488</v>
      </c>
      <c r="S1535">
        <v>8</v>
      </c>
      <c r="T1535" t="s">
        <v>492</v>
      </c>
      <c r="U1535" t="s">
        <v>488</v>
      </c>
      <c r="V1535" t="s">
        <v>489</v>
      </c>
      <c r="W1535" s="1">
        <v>45646</v>
      </c>
      <c r="X1535" s="1">
        <v>45643</v>
      </c>
      <c r="Y1535" t="s">
        <v>496</v>
      </c>
      <c r="Z1535">
        <v>745.5</v>
      </c>
      <c r="AA1535">
        <v>50</v>
      </c>
    </row>
    <row r="1536" spans="1:27" x14ac:dyDescent="0.25">
      <c r="A1536" s="1">
        <v>45643</v>
      </c>
      <c r="B1536">
        <v>1933</v>
      </c>
      <c r="C1536">
        <v>1</v>
      </c>
      <c r="D1536">
        <v>5</v>
      </c>
      <c r="E1536">
        <v>1</v>
      </c>
      <c r="F1536">
        <v>3</v>
      </c>
      <c r="G1536">
        <v>3</v>
      </c>
      <c r="I1536">
        <v>10</v>
      </c>
      <c r="J1536" t="s">
        <v>5</v>
      </c>
      <c r="K1536">
        <v>22</v>
      </c>
      <c r="L1536" t="s">
        <v>42</v>
      </c>
      <c r="M1536" t="s">
        <v>43</v>
      </c>
      <c r="N1536" t="s">
        <v>492</v>
      </c>
      <c r="O1536">
        <v>568</v>
      </c>
      <c r="P1536">
        <v>39</v>
      </c>
      <c r="Q1536" s="1">
        <v>45656</v>
      </c>
      <c r="R1536" t="s">
        <v>495</v>
      </c>
      <c r="S1536">
        <v>5</v>
      </c>
      <c r="T1536" t="s">
        <v>487</v>
      </c>
      <c r="U1536" t="s">
        <v>488</v>
      </c>
      <c r="V1536" t="s">
        <v>489</v>
      </c>
      <c r="Y1536" t="s">
        <v>490</v>
      </c>
      <c r="Z1536">
        <v>424.9</v>
      </c>
      <c r="AA1536">
        <v>0</v>
      </c>
    </row>
    <row r="1537" spans="1:27" x14ac:dyDescent="0.25">
      <c r="A1537" s="1">
        <v>45445</v>
      </c>
      <c r="B1537">
        <v>2877</v>
      </c>
      <c r="C1537">
        <v>5</v>
      </c>
      <c r="D1537">
        <v>2</v>
      </c>
      <c r="E1537">
        <v>2</v>
      </c>
      <c r="F1537">
        <v>4</v>
      </c>
      <c r="G1537">
        <v>1</v>
      </c>
      <c r="I1537">
        <v>9</v>
      </c>
      <c r="J1537" t="s">
        <v>5</v>
      </c>
      <c r="K1537">
        <v>77</v>
      </c>
      <c r="L1537" t="s">
        <v>42</v>
      </c>
      <c r="M1537" t="s">
        <v>47</v>
      </c>
      <c r="N1537" t="s">
        <v>486</v>
      </c>
      <c r="O1537">
        <v>780</v>
      </c>
      <c r="P1537">
        <v>181</v>
      </c>
      <c r="Q1537" s="1">
        <v>45454</v>
      </c>
      <c r="R1537" t="s">
        <v>495</v>
      </c>
      <c r="S1537">
        <v>2</v>
      </c>
      <c r="T1537" t="s">
        <v>494</v>
      </c>
      <c r="U1537" t="s">
        <v>495</v>
      </c>
      <c r="V1537" t="s">
        <v>489</v>
      </c>
      <c r="Y1537" t="s">
        <v>490</v>
      </c>
      <c r="Z1537">
        <v>672.7</v>
      </c>
      <c r="AA1537">
        <v>0</v>
      </c>
    </row>
    <row r="1538" spans="1:27" x14ac:dyDescent="0.25">
      <c r="A1538" s="1">
        <v>45445</v>
      </c>
      <c r="B1538">
        <v>3352</v>
      </c>
      <c r="C1538">
        <v>4</v>
      </c>
      <c r="D1538">
        <v>2</v>
      </c>
      <c r="E1538">
        <v>3</v>
      </c>
      <c r="F1538">
        <v>4</v>
      </c>
      <c r="G1538">
        <v>3</v>
      </c>
      <c r="I1538">
        <v>18</v>
      </c>
      <c r="J1538" t="s">
        <v>14</v>
      </c>
      <c r="K1538">
        <v>60</v>
      </c>
      <c r="L1538" t="s">
        <v>42</v>
      </c>
      <c r="M1538" t="s">
        <v>43</v>
      </c>
      <c r="N1538" t="s">
        <v>492</v>
      </c>
      <c r="O1538">
        <v>524</v>
      </c>
      <c r="P1538">
        <v>163</v>
      </c>
      <c r="R1538" t="s">
        <v>488</v>
      </c>
      <c r="S1538">
        <v>1</v>
      </c>
      <c r="T1538" t="s">
        <v>494</v>
      </c>
      <c r="U1538" t="s">
        <v>488</v>
      </c>
      <c r="V1538" t="s">
        <v>489</v>
      </c>
      <c r="Y1538" t="s">
        <v>498</v>
      </c>
      <c r="Z1538">
        <v>487.9</v>
      </c>
      <c r="AA1538">
        <v>10</v>
      </c>
    </row>
    <row r="1539" spans="1:27" x14ac:dyDescent="0.25">
      <c r="A1539" s="1">
        <v>45643</v>
      </c>
      <c r="B1539">
        <v>2038</v>
      </c>
      <c r="C1539">
        <v>1</v>
      </c>
      <c r="D1539">
        <v>2</v>
      </c>
      <c r="E1539">
        <v>1</v>
      </c>
      <c r="F1539">
        <v>5</v>
      </c>
      <c r="G1539">
        <v>2</v>
      </c>
      <c r="I1539">
        <v>4</v>
      </c>
      <c r="J1539" t="s">
        <v>7</v>
      </c>
      <c r="K1539">
        <v>75</v>
      </c>
      <c r="L1539" t="s">
        <v>42</v>
      </c>
      <c r="M1539" t="s">
        <v>53</v>
      </c>
      <c r="N1539" t="s">
        <v>491</v>
      </c>
      <c r="O1539">
        <v>886</v>
      </c>
      <c r="P1539">
        <v>81</v>
      </c>
      <c r="R1539" t="s">
        <v>488</v>
      </c>
      <c r="S1539">
        <v>3</v>
      </c>
      <c r="T1539" t="s">
        <v>487</v>
      </c>
      <c r="U1539" t="s">
        <v>488</v>
      </c>
      <c r="V1539" t="s">
        <v>497</v>
      </c>
      <c r="W1539" s="1">
        <v>45645</v>
      </c>
      <c r="X1539" s="1">
        <v>45643</v>
      </c>
      <c r="Y1539" t="s">
        <v>496</v>
      </c>
      <c r="Z1539">
        <v>711.9</v>
      </c>
      <c r="AA1539">
        <v>50</v>
      </c>
    </row>
    <row r="1540" spans="1:27" x14ac:dyDescent="0.25">
      <c r="A1540" s="1">
        <v>45445</v>
      </c>
      <c r="B1540">
        <v>4297</v>
      </c>
      <c r="C1540">
        <v>5</v>
      </c>
      <c r="D1540">
        <v>2</v>
      </c>
      <c r="E1540">
        <v>1</v>
      </c>
      <c r="F1540">
        <v>4</v>
      </c>
      <c r="G1540">
        <v>3</v>
      </c>
      <c r="I1540">
        <v>7</v>
      </c>
      <c r="J1540" t="s">
        <v>13</v>
      </c>
      <c r="K1540">
        <v>61</v>
      </c>
      <c r="L1540" t="s">
        <v>42</v>
      </c>
      <c r="M1540" t="s">
        <v>47</v>
      </c>
      <c r="N1540" t="s">
        <v>491</v>
      </c>
      <c r="O1540">
        <v>496</v>
      </c>
      <c r="P1540">
        <v>146</v>
      </c>
      <c r="R1540" t="s">
        <v>488</v>
      </c>
      <c r="S1540">
        <v>1</v>
      </c>
      <c r="T1540" t="s">
        <v>492</v>
      </c>
      <c r="U1540" t="s">
        <v>495</v>
      </c>
      <c r="V1540" t="s">
        <v>489</v>
      </c>
      <c r="Y1540" t="s">
        <v>493</v>
      </c>
      <c r="Z1540">
        <v>470.4</v>
      </c>
      <c r="AA1540">
        <v>30</v>
      </c>
    </row>
    <row r="1541" spans="1:27" x14ac:dyDescent="0.25">
      <c r="A1541" s="1">
        <v>45445</v>
      </c>
      <c r="B1541">
        <v>4015</v>
      </c>
      <c r="C1541">
        <v>4</v>
      </c>
      <c r="D1541">
        <v>4</v>
      </c>
      <c r="E1541">
        <v>2</v>
      </c>
      <c r="F1541">
        <v>3</v>
      </c>
      <c r="G1541">
        <v>3</v>
      </c>
      <c r="I1541">
        <v>31</v>
      </c>
      <c r="J1541" t="s">
        <v>11</v>
      </c>
      <c r="K1541">
        <v>53</v>
      </c>
      <c r="L1541" t="s">
        <v>42</v>
      </c>
      <c r="M1541" t="s">
        <v>47</v>
      </c>
      <c r="N1541" t="s">
        <v>486</v>
      </c>
      <c r="O1541">
        <v>728</v>
      </c>
      <c r="P1541">
        <v>143</v>
      </c>
      <c r="Q1541" s="1">
        <v>45464</v>
      </c>
      <c r="R1541" t="s">
        <v>495</v>
      </c>
      <c r="S1541">
        <v>2</v>
      </c>
      <c r="T1541" t="s">
        <v>494</v>
      </c>
      <c r="U1541" t="s">
        <v>495</v>
      </c>
      <c r="V1541" t="s">
        <v>489</v>
      </c>
      <c r="Y1541" t="s">
        <v>490</v>
      </c>
      <c r="Z1541">
        <v>609.70000000000005</v>
      </c>
      <c r="AA1541">
        <v>0</v>
      </c>
    </row>
    <row r="1542" spans="1:27" x14ac:dyDescent="0.25">
      <c r="A1542" s="1">
        <v>45643</v>
      </c>
      <c r="B1542">
        <v>4441</v>
      </c>
      <c r="C1542">
        <v>1</v>
      </c>
      <c r="D1542">
        <v>3</v>
      </c>
      <c r="E1542">
        <v>1</v>
      </c>
      <c r="F1542">
        <v>3</v>
      </c>
      <c r="G1542">
        <v>3</v>
      </c>
      <c r="I1542">
        <v>4</v>
      </c>
      <c r="J1542" t="s">
        <v>7</v>
      </c>
      <c r="K1542">
        <v>68</v>
      </c>
      <c r="L1542" t="s">
        <v>42</v>
      </c>
      <c r="M1542" t="s">
        <v>47</v>
      </c>
      <c r="N1542" t="s">
        <v>491</v>
      </c>
      <c r="O1542">
        <v>686</v>
      </c>
      <c r="P1542">
        <v>144</v>
      </c>
      <c r="Q1542" s="1">
        <v>45658</v>
      </c>
      <c r="R1542" t="s">
        <v>495</v>
      </c>
      <c r="S1542">
        <v>5</v>
      </c>
      <c r="T1542" t="s">
        <v>494</v>
      </c>
      <c r="U1542" t="s">
        <v>488</v>
      </c>
      <c r="V1542" t="s">
        <v>497</v>
      </c>
      <c r="Y1542" t="s">
        <v>490</v>
      </c>
      <c r="Z1542">
        <v>581</v>
      </c>
      <c r="AA1542">
        <v>0</v>
      </c>
    </row>
    <row r="1543" spans="1:27" x14ac:dyDescent="0.25">
      <c r="A1543" s="1">
        <v>45642</v>
      </c>
      <c r="B1543">
        <v>935</v>
      </c>
      <c r="C1543">
        <v>1</v>
      </c>
      <c r="D1543">
        <v>2</v>
      </c>
      <c r="E1543">
        <v>3</v>
      </c>
      <c r="F1543">
        <v>5</v>
      </c>
      <c r="G1543">
        <v>1</v>
      </c>
      <c r="I1543">
        <v>10</v>
      </c>
      <c r="J1543" t="s">
        <v>5</v>
      </c>
      <c r="K1543">
        <v>45</v>
      </c>
      <c r="L1543" t="s">
        <v>42</v>
      </c>
      <c r="M1543" t="s">
        <v>60</v>
      </c>
      <c r="N1543" t="s">
        <v>491</v>
      </c>
      <c r="O1543">
        <v>979</v>
      </c>
      <c r="P1543">
        <v>135</v>
      </c>
      <c r="Q1543" s="1">
        <v>45656</v>
      </c>
      <c r="R1543" t="s">
        <v>495</v>
      </c>
      <c r="S1543">
        <v>8</v>
      </c>
      <c r="T1543" t="s">
        <v>487</v>
      </c>
      <c r="U1543" t="s">
        <v>488</v>
      </c>
      <c r="V1543" t="s">
        <v>489</v>
      </c>
      <c r="Y1543" t="s">
        <v>490</v>
      </c>
      <c r="Z1543">
        <v>779.8</v>
      </c>
      <c r="AA1543">
        <v>0</v>
      </c>
    </row>
    <row r="1544" spans="1:27" x14ac:dyDescent="0.25">
      <c r="A1544" s="1">
        <v>45642</v>
      </c>
      <c r="B1544">
        <v>1672</v>
      </c>
      <c r="C1544">
        <v>1</v>
      </c>
      <c r="D1544">
        <v>1</v>
      </c>
      <c r="E1544">
        <v>3</v>
      </c>
      <c r="F1544">
        <v>4</v>
      </c>
      <c r="G1544">
        <v>1</v>
      </c>
      <c r="I1544">
        <v>4</v>
      </c>
      <c r="J1544" t="s">
        <v>7</v>
      </c>
      <c r="K1544">
        <v>68</v>
      </c>
      <c r="L1544" t="s">
        <v>42</v>
      </c>
      <c r="M1544" t="s">
        <v>47</v>
      </c>
      <c r="N1544" t="s">
        <v>486</v>
      </c>
      <c r="O1544">
        <v>140</v>
      </c>
      <c r="P1544">
        <v>102</v>
      </c>
      <c r="Q1544" s="1">
        <v>45656</v>
      </c>
      <c r="R1544" t="s">
        <v>495</v>
      </c>
      <c r="S1544">
        <v>5</v>
      </c>
      <c r="T1544" t="s">
        <v>494</v>
      </c>
      <c r="U1544" t="s">
        <v>488</v>
      </c>
      <c r="V1544" t="s">
        <v>489</v>
      </c>
      <c r="Y1544" t="s">
        <v>490</v>
      </c>
      <c r="Z1544">
        <v>169.4</v>
      </c>
      <c r="AA1544">
        <v>0</v>
      </c>
    </row>
    <row r="1545" spans="1:27" x14ac:dyDescent="0.25">
      <c r="A1545" s="1">
        <v>45642</v>
      </c>
      <c r="B1545">
        <v>2638</v>
      </c>
      <c r="C1545">
        <v>1</v>
      </c>
      <c r="D1545">
        <v>5</v>
      </c>
      <c r="E1545">
        <v>1</v>
      </c>
      <c r="F1545">
        <v>1</v>
      </c>
      <c r="G1545">
        <v>1</v>
      </c>
      <c r="I1545">
        <v>10</v>
      </c>
      <c r="J1545" t="s">
        <v>5</v>
      </c>
      <c r="K1545">
        <v>24</v>
      </c>
      <c r="L1545" t="s">
        <v>42</v>
      </c>
      <c r="M1545" t="s">
        <v>60</v>
      </c>
      <c r="N1545" t="s">
        <v>486</v>
      </c>
      <c r="O1545">
        <v>735</v>
      </c>
      <c r="P1545">
        <v>119</v>
      </c>
      <c r="R1545" t="s">
        <v>488</v>
      </c>
      <c r="S1545">
        <v>5</v>
      </c>
      <c r="T1545" t="s">
        <v>494</v>
      </c>
      <c r="U1545" t="s">
        <v>488</v>
      </c>
      <c r="V1545" t="s">
        <v>497</v>
      </c>
      <c r="W1545" s="1">
        <v>45643</v>
      </c>
      <c r="X1545" s="1">
        <v>45642</v>
      </c>
      <c r="Y1545" t="s">
        <v>498</v>
      </c>
      <c r="Z1545">
        <v>604.79999999999995</v>
      </c>
      <c r="AA1545">
        <v>10</v>
      </c>
    </row>
    <row r="1546" spans="1:27" x14ac:dyDescent="0.25">
      <c r="A1546" s="1">
        <v>45642</v>
      </c>
      <c r="B1546">
        <v>1237</v>
      </c>
      <c r="C1546">
        <v>1</v>
      </c>
      <c r="D1546">
        <v>4</v>
      </c>
      <c r="E1546">
        <v>1</v>
      </c>
      <c r="F1546">
        <v>5</v>
      </c>
      <c r="G1546">
        <v>3</v>
      </c>
      <c r="I1546">
        <v>10</v>
      </c>
      <c r="J1546" t="s">
        <v>5</v>
      </c>
      <c r="K1546">
        <v>32</v>
      </c>
      <c r="L1546" t="s">
        <v>42</v>
      </c>
      <c r="M1546" t="s">
        <v>49</v>
      </c>
      <c r="N1546" t="s">
        <v>486</v>
      </c>
      <c r="O1546">
        <v>73</v>
      </c>
      <c r="P1546">
        <v>176</v>
      </c>
      <c r="R1546" t="s">
        <v>488</v>
      </c>
      <c r="S1546">
        <v>6</v>
      </c>
      <c r="T1546" t="s">
        <v>492</v>
      </c>
      <c r="U1546" t="s">
        <v>488</v>
      </c>
      <c r="V1546" t="s">
        <v>489</v>
      </c>
      <c r="W1546" s="1">
        <v>45649</v>
      </c>
      <c r="X1546" s="1">
        <v>45642</v>
      </c>
      <c r="Y1546" t="s">
        <v>498</v>
      </c>
      <c r="Z1546">
        <v>181.3</v>
      </c>
      <c r="AA1546">
        <v>10</v>
      </c>
    </row>
    <row r="1547" spans="1:27" x14ac:dyDescent="0.25">
      <c r="A1547" s="1">
        <v>45642</v>
      </c>
      <c r="B1547">
        <v>657</v>
      </c>
      <c r="C1547">
        <v>1</v>
      </c>
      <c r="D1547">
        <v>3</v>
      </c>
      <c r="E1547">
        <v>5</v>
      </c>
      <c r="F1547">
        <v>5</v>
      </c>
      <c r="G1547">
        <v>1</v>
      </c>
      <c r="I1547">
        <v>10</v>
      </c>
      <c r="J1547" t="s">
        <v>5</v>
      </c>
      <c r="K1547">
        <v>28</v>
      </c>
      <c r="L1547" t="s">
        <v>42</v>
      </c>
      <c r="M1547" t="s">
        <v>49</v>
      </c>
      <c r="N1547" t="s">
        <v>486</v>
      </c>
      <c r="O1547">
        <v>807</v>
      </c>
      <c r="P1547">
        <v>32</v>
      </c>
      <c r="Q1547" s="1">
        <v>45670</v>
      </c>
      <c r="R1547" t="s">
        <v>495</v>
      </c>
      <c r="S1547">
        <v>8</v>
      </c>
      <c r="T1547" t="s">
        <v>492</v>
      </c>
      <c r="U1547" t="s">
        <v>488</v>
      </c>
      <c r="V1547" t="s">
        <v>489</v>
      </c>
      <c r="Y1547" t="s">
        <v>490</v>
      </c>
      <c r="Z1547">
        <v>587.29999999999995</v>
      </c>
      <c r="AA1547">
        <v>0</v>
      </c>
    </row>
    <row r="1548" spans="1:27" x14ac:dyDescent="0.25">
      <c r="A1548" s="1">
        <v>45446</v>
      </c>
      <c r="B1548">
        <v>717</v>
      </c>
      <c r="C1548">
        <v>5</v>
      </c>
      <c r="D1548">
        <v>5</v>
      </c>
      <c r="E1548">
        <v>4</v>
      </c>
      <c r="F1548">
        <v>3</v>
      </c>
      <c r="G1548">
        <v>2</v>
      </c>
      <c r="I1548">
        <v>37</v>
      </c>
      <c r="J1548" t="s">
        <v>3</v>
      </c>
      <c r="K1548">
        <v>59</v>
      </c>
      <c r="L1548" t="s">
        <v>42</v>
      </c>
      <c r="M1548" t="s">
        <v>53</v>
      </c>
      <c r="N1548" t="s">
        <v>492</v>
      </c>
      <c r="O1548">
        <v>905</v>
      </c>
      <c r="P1548">
        <v>117</v>
      </c>
      <c r="R1548" t="s">
        <v>488</v>
      </c>
      <c r="S1548">
        <v>1</v>
      </c>
      <c r="T1548" t="s">
        <v>494</v>
      </c>
      <c r="U1548" t="s">
        <v>488</v>
      </c>
      <c r="V1548" t="s">
        <v>489</v>
      </c>
      <c r="Y1548" t="s">
        <v>498</v>
      </c>
      <c r="Z1548">
        <v>722.4</v>
      </c>
      <c r="AA1548">
        <v>10</v>
      </c>
    </row>
    <row r="1549" spans="1:27" x14ac:dyDescent="0.25">
      <c r="A1549" s="1">
        <v>45446</v>
      </c>
      <c r="B1549">
        <v>2012</v>
      </c>
      <c r="C1549">
        <v>5</v>
      </c>
      <c r="D1549">
        <v>2</v>
      </c>
      <c r="E1549">
        <v>1</v>
      </c>
      <c r="F1549">
        <v>4</v>
      </c>
      <c r="G1549">
        <v>1</v>
      </c>
      <c r="I1549">
        <v>7</v>
      </c>
      <c r="J1549" t="s">
        <v>13</v>
      </c>
      <c r="K1549">
        <v>66</v>
      </c>
      <c r="L1549" t="s">
        <v>42</v>
      </c>
      <c r="M1549" t="s">
        <v>47</v>
      </c>
      <c r="N1549" t="s">
        <v>486</v>
      </c>
      <c r="O1549">
        <v>896</v>
      </c>
      <c r="P1549">
        <v>166</v>
      </c>
      <c r="R1549" t="s">
        <v>488</v>
      </c>
      <c r="S1549">
        <v>2</v>
      </c>
      <c r="T1549" t="s">
        <v>494</v>
      </c>
      <c r="U1549" t="s">
        <v>495</v>
      </c>
      <c r="V1549" t="s">
        <v>497</v>
      </c>
      <c r="Y1549" t="s">
        <v>493</v>
      </c>
      <c r="Z1549">
        <v>764.4</v>
      </c>
      <c r="AA1549">
        <v>30</v>
      </c>
    </row>
    <row r="1550" spans="1:27" x14ac:dyDescent="0.25">
      <c r="A1550" s="1">
        <v>45642</v>
      </c>
      <c r="B1550">
        <v>1760</v>
      </c>
      <c r="C1550">
        <v>1</v>
      </c>
      <c r="D1550">
        <v>1</v>
      </c>
      <c r="E1550">
        <v>4</v>
      </c>
      <c r="F1550">
        <v>3</v>
      </c>
      <c r="G1550">
        <v>3</v>
      </c>
      <c r="I1550">
        <v>4</v>
      </c>
      <c r="J1550" t="s">
        <v>7</v>
      </c>
      <c r="K1550">
        <v>53</v>
      </c>
      <c r="L1550" t="s">
        <v>42</v>
      </c>
      <c r="M1550" t="s">
        <v>43</v>
      </c>
      <c r="N1550" t="s">
        <v>486</v>
      </c>
      <c r="O1550">
        <v>852</v>
      </c>
      <c r="P1550">
        <v>90</v>
      </c>
      <c r="R1550" t="s">
        <v>488</v>
      </c>
      <c r="S1550">
        <v>7</v>
      </c>
      <c r="T1550" t="s">
        <v>494</v>
      </c>
      <c r="U1550" t="s">
        <v>488</v>
      </c>
      <c r="V1550" t="s">
        <v>489</v>
      </c>
      <c r="W1550" s="1">
        <v>45646</v>
      </c>
      <c r="X1550" s="1">
        <v>45642</v>
      </c>
      <c r="Y1550" t="s">
        <v>493</v>
      </c>
      <c r="Z1550">
        <v>680.4</v>
      </c>
      <c r="AA1550">
        <v>30</v>
      </c>
    </row>
    <row r="1551" spans="1:27" x14ac:dyDescent="0.25">
      <c r="A1551" s="1">
        <v>45446</v>
      </c>
      <c r="B1551">
        <v>2935</v>
      </c>
      <c r="C1551">
        <v>5</v>
      </c>
      <c r="D1551">
        <v>2</v>
      </c>
      <c r="E1551">
        <v>1</v>
      </c>
      <c r="F1551">
        <v>4</v>
      </c>
      <c r="G1551">
        <v>3</v>
      </c>
      <c r="I1551">
        <v>25</v>
      </c>
      <c r="J1551" t="s">
        <v>12</v>
      </c>
      <c r="K1551">
        <v>48</v>
      </c>
      <c r="L1551" t="s">
        <v>42</v>
      </c>
      <c r="M1551" t="s">
        <v>47</v>
      </c>
      <c r="N1551" t="s">
        <v>492</v>
      </c>
      <c r="O1551">
        <v>249</v>
      </c>
      <c r="P1551">
        <v>49</v>
      </c>
      <c r="R1551" t="s">
        <v>488</v>
      </c>
      <c r="S1551">
        <v>2</v>
      </c>
      <c r="T1551" t="s">
        <v>494</v>
      </c>
      <c r="U1551" t="s">
        <v>488</v>
      </c>
      <c r="V1551" t="s">
        <v>497</v>
      </c>
      <c r="Y1551" t="s">
        <v>498</v>
      </c>
      <c r="Z1551">
        <v>215.6</v>
      </c>
      <c r="AA1551">
        <v>10</v>
      </c>
    </row>
    <row r="1552" spans="1:27" x14ac:dyDescent="0.25">
      <c r="A1552" s="1">
        <v>45642</v>
      </c>
      <c r="B1552">
        <v>4039</v>
      </c>
      <c r="C1552">
        <v>1</v>
      </c>
      <c r="D1552">
        <v>3</v>
      </c>
      <c r="E1552">
        <v>3</v>
      </c>
      <c r="F1552">
        <v>4</v>
      </c>
      <c r="G1552">
        <v>1</v>
      </c>
      <c r="I1552">
        <v>10</v>
      </c>
      <c r="J1552" t="s">
        <v>5</v>
      </c>
      <c r="K1552">
        <v>63</v>
      </c>
      <c r="L1552" t="s">
        <v>42</v>
      </c>
      <c r="M1552" t="s">
        <v>60</v>
      </c>
      <c r="N1552" t="s">
        <v>492</v>
      </c>
      <c r="O1552">
        <v>341</v>
      </c>
      <c r="P1552">
        <v>121</v>
      </c>
      <c r="Q1552" s="1">
        <v>45659</v>
      </c>
      <c r="R1552" t="s">
        <v>495</v>
      </c>
      <c r="S1552">
        <v>5</v>
      </c>
      <c r="T1552" t="s">
        <v>487</v>
      </c>
      <c r="U1552" t="s">
        <v>488</v>
      </c>
      <c r="V1552" t="s">
        <v>497</v>
      </c>
      <c r="Y1552" t="s">
        <v>490</v>
      </c>
      <c r="Z1552">
        <v>323.39999999999998</v>
      </c>
      <c r="AA1552">
        <v>0</v>
      </c>
    </row>
    <row r="1553" spans="1:27" x14ac:dyDescent="0.25">
      <c r="A1553" s="1">
        <v>45641</v>
      </c>
      <c r="B1553">
        <v>1134</v>
      </c>
      <c r="C1553">
        <v>1</v>
      </c>
      <c r="D1553">
        <v>1</v>
      </c>
      <c r="E1553">
        <v>5</v>
      </c>
      <c r="F1553">
        <v>1</v>
      </c>
      <c r="G1553">
        <v>2</v>
      </c>
      <c r="I1553">
        <v>10</v>
      </c>
      <c r="J1553" t="s">
        <v>5</v>
      </c>
      <c r="K1553">
        <v>38</v>
      </c>
      <c r="L1553" t="s">
        <v>42</v>
      </c>
      <c r="M1553" t="s">
        <v>60</v>
      </c>
      <c r="N1553" t="s">
        <v>492</v>
      </c>
      <c r="O1553">
        <v>269</v>
      </c>
      <c r="P1553">
        <v>48</v>
      </c>
      <c r="Q1553" s="1">
        <v>45670</v>
      </c>
      <c r="R1553" t="s">
        <v>495</v>
      </c>
      <c r="S1553">
        <v>9</v>
      </c>
      <c r="T1553" t="s">
        <v>492</v>
      </c>
      <c r="U1553" t="s">
        <v>488</v>
      </c>
      <c r="V1553" t="s">
        <v>489</v>
      </c>
      <c r="Y1553" t="s">
        <v>490</v>
      </c>
      <c r="Z1553">
        <v>221.9</v>
      </c>
      <c r="AA1553">
        <v>0</v>
      </c>
    </row>
    <row r="1554" spans="1:27" x14ac:dyDescent="0.25">
      <c r="A1554" s="1">
        <v>45641</v>
      </c>
      <c r="B1554">
        <v>4856</v>
      </c>
      <c r="C1554">
        <v>1</v>
      </c>
      <c r="D1554">
        <v>4</v>
      </c>
      <c r="E1554">
        <v>1</v>
      </c>
      <c r="F1554">
        <v>5</v>
      </c>
      <c r="G1554">
        <v>2</v>
      </c>
      <c r="I1554">
        <v>10</v>
      </c>
      <c r="J1554" t="s">
        <v>5</v>
      </c>
      <c r="K1554">
        <v>22</v>
      </c>
      <c r="L1554" t="s">
        <v>42</v>
      </c>
      <c r="M1554" t="s">
        <v>49</v>
      </c>
      <c r="N1554" t="s">
        <v>486</v>
      </c>
      <c r="O1554">
        <v>203</v>
      </c>
      <c r="P1554">
        <v>80</v>
      </c>
      <c r="R1554" t="s">
        <v>488</v>
      </c>
      <c r="S1554">
        <v>4</v>
      </c>
      <c r="T1554" t="s">
        <v>487</v>
      </c>
      <c r="U1554" t="s">
        <v>488</v>
      </c>
      <c r="V1554" t="s">
        <v>497</v>
      </c>
      <c r="W1554" s="1">
        <v>45646</v>
      </c>
      <c r="X1554" s="1">
        <v>45641</v>
      </c>
      <c r="Y1554" t="s">
        <v>496</v>
      </c>
      <c r="Z1554">
        <v>233.1</v>
      </c>
      <c r="AA1554">
        <v>50</v>
      </c>
    </row>
    <row r="1555" spans="1:27" x14ac:dyDescent="0.25">
      <c r="A1555" s="1">
        <v>45641</v>
      </c>
      <c r="B1555">
        <v>799</v>
      </c>
      <c r="C1555">
        <v>1</v>
      </c>
      <c r="D1555">
        <v>3</v>
      </c>
      <c r="E1555">
        <v>1</v>
      </c>
      <c r="F1555">
        <v>2</v>
      </c>
      <c r="G1555">
        <v>1</v>
      </c>
      <c r="I1555">
        <v>10</v>
      </c>
      <c r="J1555" t="s">
        <v>5</v>
      </c>
      <c r="K1555">
        <v>41</v>
      </c>
      <c r="L1555" t="s">
        <v>42</v>
      </c>
      <c r="M1555" t="s">
        <v>43</v>
      </c>
      <c r="N1555" t="s">
        <v>492</v>
      </c>
      <c r="O1555">
        <v>273</v>
      </c>
      <c r="P1555">
        <v>119</v>
      </c>
      <c r="R1555" t="s">
        <v>488</v>
      </c>
      <c r="S1555">
        <v>7</v>
      </c>
      <c r="T1555" t="s">
        <v>487</v>
      </c>
      <c r="U1555" t="s">
        <v>488</v>
      </c>
      <c r="V1555" t="s">
        <v>497</v>
      </c>
      <c r="W1555" s="1">
        <v>45645</v>
      </c>
      <c r="X1555" s="1">
        <v>45641</v>
      </c>
      <c r="Y1555" t="s">
        <v>498</v>
      </c>
      <c r="AA1555">
        <v>10</v>
      </c>
    </row>
    <row r="1556" spans="1:27" x14ac:dyDescent="0.25">
      <c r="A1556" s="1">
        <v>45447</v>
      </c>
      <c r="B1556">
        <v>3998</v>
      </c>
      <c r="C1556">
        <v>4</v>
      </c>
      <c r="D1556">
        <v>1</v>
      </c>
      <c r="E1556">
        <v>4</v>
      </c>
      <c r="F1556">
        <v>3</v>
      </c>
      <c r="G1556">
        <v>2</v>
      </c>
      <c r="I1556">
        <v>18</v>
      </c>
      <c r="J1556" t="s">
        <v>14</v>
      </c>
      <c r="K1556">
        <v>46</v>
      </c>
      <c r="L1556" t="s">
        <v>42</v>
      </c>
      <c r="M1556" t="s">
        <v>60</v>
      </c>
      <c r="N1556" t="s">
        <v>486</v>
      </c>
      <c r="O1556">
        <v>724</v>
      </c>
      <c r="P1556">
        <v>103</v>
      </c>
      <c r="Q1556" s="1">
        <v>45465</v>
      </c>
      <c r="R1556" t="s">
        <v>495</v>
      </c>
      <c r="S1556">
        <v>1</v>
      </c>
      <c r="T1556" t="s">
        <v>492</v>
      </c>
      <c r="U1556" t="s">
        <v>488</v>
      </c>
      <c r="V1556" t="s">
        <v>489</v>
      </c>
      <c r="Y1556" t="s">
        <v>490</v>
      </c>
      <c r="Z1556">
        <v>578.9</v>
      </c>
      <c r="AA1556">
        <v>0</v>
      </c>
    </row>
    <row r="1557" spans="1:27" x14ac:dyDescent="0.25">
      <c r="A1557" s="1">
        <v>45641</v>
      </c>
      <c r="B1557">
        <v>1743</v>
      </c>
      <c r="C1557">
        <v>1</v>
      </c>
      <c r="D1557">
        <v>2</v>
      </c>
      <c r="E1557">
        <v>4</v>
      </c>
      <c r="F1557">
        <v>5</v>
      </c>
      <c r="G1557">
        <v>2</v>
      </c>
      <c r="I1557">
        <v>10</v>
      </c>
      <c r="J1557" t="s">
        <v>5</v>
      </c>
      <c r="K1557">
        <v>41</v>
      </c>
      <c r="L1557" t="s">
        <v>42</v>
      </c>
      <c r="M1557" t="s">
        <v>53</v>
      </c>
      <c r="N1557" t="s">
        <v>492</v>
      </c>
      <c r="O1557">
        <v>209</v>
      </c>
      <c r="P1557">
        <v>103</v>
      </c>
      <c r="Q1557" s="1">
        <v>45648</v>
      </c>
      <c r="R1557" t="s">
        <v>495</v>
      </c>
      <c r="S1557">
        <v>6</v>
      </c>
      <c r="T1557" t="s">
        <v>494</v>
      </c>
      <c r="U1557" t="s">
        <v>488</v>
      </c>
      <c r="V1557" t="s">
        <v>489</v>
      </c>
      <c r="Y1557" t="s">
        <v>490</v>
      </c>
      <c r="Z1557">
        <v>218.4</v>
      </c>
      <c r="AA1557">
        <v>0</v>
      </c>
    </row>
    <row r="1558" spans="1:27" x14ac:dyDescent="0.25">
      <c r="A1558" s="1">
        <v>45447</v>
      </c>
      <c r="B1558">
        <v>1998</v>
      </c>
      <c r="C1558">
        <v>5</v>
      </c>
      <c r="D1558">
        <v>1</v>
      </c>
      <c r="E1558">
        <v>4</v>
      </c>
      <c r="F1558">
        <v>5</v>
      </c>
      <c r="G1558">
        <v>1</v>
      </c>
      <c r="I1558">
        <v>8</v>
      </c>
      <c r="J1558" t="s">
        <v>13</v>
      </c>
      <c r="K1558">
        <v>57</v>
      </c>
      <c r="L1558" t="s">
        <v>42</v>
      </c>
      <c r="M1558" t="s">
        <v>49</v>
      </c>
      <c r="N1558" t="s">
        <v>486</v>
      </c>
      <c r="O1558">
        <v>811</v>
      </c>
      <c r="P1558">
        <v>53</v>
      </c>
      <c r="Q1558" s="1">
        <v>45462</v>
      </c>
      <c r="R1558" t="s">
        <v>495</v>
      </c>
      <c r="S1558">
        <v>1</v>
      </c>
      <c r="T1558" t="s">
        <v>494</v>
      </c>
      <c r="U1558" t="s">
        <v>488</v>
      </c>
      <c r="V1558" t="s">
        <v>489</v>
      </c>
      <c r="Y1558" t="s">
        <v>490</v>
      </c>
      <c r="Z1558">
        <v>604.79999999999995</v>
      </c>
      <c r="AA1558">
        <v>0</v>
      </c>
    </row>
    <row r="1559" spans="1:27" x14ac:dyDescent="0.25">
      <c r="A1559" s="1">
        <v>45640</v>
      </c>
      <c r="B1559">
        <v>2592</v>
      </c>
      <c r="C1559">
        <v>1</v>
      </c>
      <c r="D1559">
        <v>2</v>
      </c>
      <c r="E1559">
        <v>5</v>
      </c>
      <c r="F1559">
        <v>5</v>
      </c>
      <c r="G1559">
        <v>3</v>
      </c>
      <c r="I1559">
        <v>10</v>
      </c>
      <c r="J1559" t="s">
        <v>5</v>
      </c>
      <c r="K1559">
        <v>62</v>
      </c>
      <c r="L1559" t="s">
        <v>42</v>
      </c>
      <c r="M1559" t="s">
        <v>47</v>
      </c>
      <c r="N1559" t="s">
        <v>492</v>
      </c>
      <c r="O1559">
        <v>477</v>
      </c>
      <c r="P1559">
        <v>189</v>
      </c>
      <c r="Q1559" s="1">
        <v>45657</v>
      </c>
      <c r="R1559" t="s">
        <v>495</v>
      </c>
      <c r="S1559">
        <v>1</v>
      </c>
      <c r="T1559" t="s">
        <v>492</v>
      </c>
      <c r="U1559" t="s">
        <v>488</v>
      </c>
      <c r="V1559" t="s">
        <v>497</v>
      </c>
      <c r="Y1559" t="s">
        <v>490</v>
      </c>
      <c r="Z1559">
        <v>466.2</v>
      </c>
      <c r="AA1559">
        <v>0</v>
      </c>
    </row>
    <row r="1560" spans="1:27" x14ac:dyDescent="0.25">
      <c r="A1560" s="1">
        <v>45640</v>
      </c>
      <c r="B1560">
        <v>4034</v>
      </c>
      <c r="C1560">
        <v>1</v>
      </c>
      <c r="D1560">
        <v>2</v>
      </c>
      <c r="E1560">
        <v>3</v>
      </c>
      <c r="F1560">
        <v>5</v>
      </c>
      <c r="G1560">
        <v>3</v>
      </c>
      <c r="I1560">
        <v>10</v>
      </c>
      <c r="J1560" t="s">
        <v>5</v>
      </c>
      <c r="K1560">
        <v>60</v>
      </c>
      <c r="L1560" t="s">
        <v>42</v>
      </c>
      <c r="M1560" t="s">
        <v>49</v>
      </c>
      <c r="N1560" t="s">
        <v>491</v>
      </c>
      <c r="O1560">
        <v>110</v>
      </c>
      <c r="P1560">
        <v>120</v>
      </c>
      <c r="R1560" t="s">
        <v>488</v>
      </c>
      <c r="S1560">
        <v>7</v>
      </c>
      <c r="T1560" t="s">
        <v>494</v>
      </c>
      <c r="U1560" t="s">
        <v>488</v>
      </c>
      <c r="V1560" t="s">
        <v>497</v>
      </c>
      <c r="W1560" s="1">
        <v>45642</v>
      </c>
      <c r="X1560" s="1">
        <v>45640</v>
      </c>
      <c r="Y1560" t="s">
        <v>493</v>
      </c>
      <c r="AA1560">
        <v>30</v>
      </c>
    </row>
    <row r="1561" spans="1:27" x14ac:dyDescent="0.25">
      <c r="A1561" s="1">
        <v>45640</v>
      </c>
      <c r="B1561">
        <v>1736</v>
      </c>
      <c r="C1561">
        <v>1</v>
      </c>
      <c r="D1561">
        <v>5</v>
      </c>
      <c r="E1561">
        <v>3</v>
      </c>
      <c r="F1561">
        <v>2</v>
      </c>
      <c r="G1561">
        <v>1</v>
      </c>
      <c r="I1561">
        <v>4</v>
      </c>
      <c r="J1561" t="s">
        <v>7</v>
      </c>
      <c r="K1561">
        <v>40</v>
      </c>
      <c r="L1561" t="s">
        <v>42</v>
      </c>
      <c r="M1561" t="s">
        <v>53</v>
      </c>
      <c r="N1561" t="s">
        <v>486</v>
      </c>
      <c r="O1561">
        <v>285</v>
      </c>
      <c r="P1561">
        <v>147</v>
      </c>
      <c r="Q1561" s="1">
        <v>45649</v>
      </c>
      <c r="R1561" t="s">
        <v>495</v>
      </c>
      <c r="S1561">
        <v>8</v>
      </c>
      <c r="T1561" t="s">
        <v>492</v>
      </c>
      <c r="U1561" t="s">
        <v>488</v>
      </c>
      <c r="V1561" t="s">
        <v>497</v>
      </c>
      <c r="Y1561" t="s">
        <v>490</v>
      </c>
      <c r="Z1561">
        <v>302.39999999999998</v>
      </c>
      <c r="AA1561">
        <v>0</v>
      </c>
    </row>
    <row r="1562" spans="1:27" x14ac:dyDescent="0.25">
      <c r="A1562" s="1">
        <v>45448</v>
      </c>
      <c r="B1562">
        <v>4519</v>
      </c>
      <c r="C1562">
        <v>4</v>
      </c>
      <c r="D1562">
        <v>2</v>
      </c>
      <c r="E1562">
        <v>4</v>
      </c>
      <c r="F1562">
        <v>4</v>
      </c>
      <c r="G1562">
        <v>3</v>
      </c>
      <c r="I1562">
        <v>9</v>
      </c>
      <c r="J1562" t="s">
        <v>5</v>
      </c>
      <c r="K1562">
        <v>40</v>
      </c>
      <c r="L1562" t="s">
        <v>42</v>
      </c>
      <c r="M1562" t="s">
        <v>60</v>
      </c>
      <c r="N1562" t="s">
        <v>486</v>
      </c>
      <c r="O1562">
        <v>157</v>
      </c>
      <c r="P1562">
        <v>75</v>
      </c>
      <c r="Q1562" s="1">
        <v>45470</v>
      </c>
      <c r="R1562" t="s">
        <v>495</v>
      </c>
      <c r="S1562">
        <v>1</v>
      </c>
      <c r="T1562" t="s">
        <v>492</v>
      </c>
      <c r="U1562" t="s">
        <v>488</v>
      </c>
      <c r="V1562" t="s">
        <v>497</v>
      </c>
      <c r="Y1562" t="s">
        <v>490</v>
      </c>
      <c r="Z1562">
        <v>162.4</v>
      </c>
      <c r="AA1562">
        <v>0</v>
      </c>
    </row>
    <row r="1563" spans="1:27" x14ac:dyDescent="0.25">
      <c r="A1563" s="1">
        <v>45639</v>
      </c>
      <c r="B1563">
        <v>1927</v>
      </c>
      <c r="C1563">
        <v>1</v>
      </c>
      <c r="D1563">
        <v>2</v>
      </c>
      <c r="E1563">
        <v>5</v>
      </c>
      <c r="F1563">
        <v>5</v>
      </c>
      <c r="G1563">
        <v>1</v>
      </c>
      <c r="I1563">
        <v>10</v>
      </c>
      <c r="J1563" t="s">
        <v>5</v>
      </c>
      <c r="K1563">
        <v>18</v>
      </c>
      <c r="L1563" t="s">
        <v>42</v>
      </c>
      <c r="M1563" t="s">
        <v>43</v>
      </c>
      <c r="N1563" t="s">
        <v>486</v>
      </c>
      <c r="O1563">
        <v>401</v>
      </c>
      <c r="P1563">
        <v>123</v>
      </c>
      <c r="R1563" t="s">
        <v>488</v>
      </c>
      <c r="S1563">
        <v>3</v>
      </c>
      <c r="T1563" t="s">
        <v>494</v>
      </c>
      <c r="U1563" t="s">
        <v>488</v>
      </c>
      <c r="V1563" t="s">
        <v>489</v>
      </c>
      <c r="W1563" s="1">
        <v>45647</v>
      </c>
      <c r="X1563" s="1">
        <v>45639</v>
      </c>
      <c r="Y1563" t="s">
        <v>496</v>
      </c>
      <c r="Z1563">
        <v>401.8</v>
      </c>
      <c r="AA1563">
        <v>50</v>
      </c>
    </row>
    <row r="1564" spans="1:27" x14ac:dyDescent="0.25">
      <c r="A1564" s="1">
        <v>45639</v>
      </c>
      <c r="B1564">
        <v>1048</v>
      </c>
      <c r="C1564">
        <v>1</v>
      </c>
      <c r="D1564">
        <v>2</v>
      </c>
      <c r="E1564">
        <v>4</v>
      </c>
      <c r="F1564">
        <v>5</v>
      </c>
      <c r="G1564">
        <v>1</v>
      </c>
      <c r="I1564">
        <v>10</v>
      </c>
      <c r="J1564" t="s">
        <v>5</v>
      </c>
      <c r="K1564">
        <v>49</v>
      </c>
      <c r="L1564" t="s">
        <v>42</v>
      </c>
      <c r="M1564" t="s">
        <v>47</v>
      </c>
      <c r="N1564" t="s">
        <v>492</v>
      </c>
      <c r="O1564">
        <v>678</v>
      </c>
      <c r="P1564">
        <v>116</v>
      </c>
      <c r="R1564" t="s">
        <v>488</v>
      </c>
      <c r="S1564">
        <v>8</v>
      </c>
      <c r="T1564" t="s">
        <v>494</v>
      </c>
      <c r="U1564" t="s">
        <v>488</v>
      </c>
      <c r="V1564" t="s">
        <v>489</v>
      </c>
      <c r="W1564" s="1">
        <v>45646</v>
      </c>
      <c r="X1564" s="1">
        <v>45639</v>
      </c>
      <c r="Y1564" t="s">
        <v>493</v>
      </c>
      <c r="Z1564">
        <v>576.79999999999995</v>
      </c>
      <c r="AA1564">
        <v>30</v>
      </c>
    </row>
    <row r="1565" spans="1:27" x14ac:dyDescent="0.25">
      <c r="A1565" s="1">
        <v>45639</v>
      </c>
      <c r="B1565">
        <v>4936</v>
      </c>
      <c r="C1565">
        <v>1</v>
      </c>
      <c r="D1565">
        <v>3</v>
      </c>
      <c r="E1565">
        <v>3</v>
      </c>
      <c r="F1565">
        <v>3</v>
      </c>
      <c r="G1565">
        <v>2</v>
      </c>
      <c r="I1565">
        <v>4</v>
      </c>
      <c r="J1565" t="s">
        <v>7</v>
      </c>
      <c r="K1565">
        <v>62</v>
      </c>
      <c r="L1565" t="s">
        <v>42</v>
      </c>
      <c r="M1565" t="s">
        <v>49</v>
      </c>
      <c r="N1565" t="s">
        <v>491</v>
      </c>
      <c r="O1565">
        <v>944</v>
      </c>
      <c r="P1565">
        <v>59</v>
      </c>
      <c r="R1565" t="s">
        <v>488</v>
      </c>
      <c r="S1565">
        <v>7</v>
      </c>
      <c r="T1565" t="s">
        <v>487</v>
      </c>
      <c r="U1565" t="s">
        <v>488</v>
      </c>
      <c r="V1565" t="s">
        <v>497</v>
      </c>
      <c r="W1565" s="1">
        <v>45645</v>
      </c>
      <c r="X1565" s="1">
        <v>45639</v>
      </c>
      <c r="Y1565" t="s">
        <v>493</v>
      </c>
      <c r="Z1565">
        <v>723.1</v>
      </c>
      <c r="AA1565">
        <v>30</v>
      </c>
    </row>
    <row r="1566" spans="1:27" x14ac:dyDescent="0.25">
      <c r="A1566" s="1">
        <v>45448</v>
      </c>
      <c r="B1566">
        <v>3982</v>
      </c>
      <c r="C1566">
        <v>5</v>
      </c>
      <c r="D1566">
        <v>2</v>
      </c>
      <c r="E1566">
        <v>4</v>
      </c>
      <c r="F1566">
        <v>4</v>
      </c>
      <c r="G1566">
        <v>1</v>
      </c>
      <c r="I1566">
        <v>36</v>
      </c>
      <c r="J1566" t="s">
        <v>10</v>
      </c>
      <c r="K1566">
        <v>38</v>
      </c>
      <c r="L1566" t="s">
        <v>42</v>
      </c>
      <c r="M1566" t="s">
        <v>49</v>
      </c>
      <c r="N1566" t="s">
        <v>491</v>
      </c>
      <c r="O1566">
        <v>627</v>
      </c>
      <c r="P1566">
        <v>77</v>
      </c>
      <c r="R1566" t="s">
        <v>488</v>
      </c>
      <c r="S1566">
        <v>1</v>
      </c>
      <c r="T1566" t="s">
        <v>494</v>
      </c>
      <c r="U1566" t="s">
        <v>488</v>
      </c>
      <c r="V1566" t="s">
        <v>489</v>
      </c>
      <c r="Y1566" t="s">
        <v>498</v>
      </c>
      <c r="Z1566">
        <v>499.8</v>
      </c>
      <c r="AA1566">
        <v>10</v>
      </c>
    </row>
    <row r="1567" spans="1:27" x14ac:dyDescent="0.25">
      <c r="A1567" s="1">
        <v>45448</v>
      </c>
      <c r="B1567">
        <v>3311</v>
      </c>
      <c r="C1567">
        <v>5</v>
      </c>
      <c r="D1567">
        <v>1</v>
      </c>
      <c r="E1567">
        <v>1</v>
      </c>
      <c r="F1567">
        <v>5</v>
      </c>
      <c r="G1567">
        <v>1</v>
      </c>
      <c r="I1567">
        <v>12</v>
      </c>
      <c r="J1567" t="s">
        <v>5</v>
      </c>
      <c r="K1567">
        <v>43</v>
      </c>
      <c r="L1567" t="s">
        <v>42</v>
      </c>
      <c r="M1567" t="s">
        <v>60</v>
      </c>
      <c r="N1567" t="s">
        <v>492</v>
      </c>
      <c r="O1567">
        <v>995</v>
      </c>
      <c r="P1567">
        <v>104</v>
      </c>
      <c r="R1567" t="s">
        <v>488</v>
      </c>
      <c r="S1567">
        <v>2</v>
      </c>
      <c r="T1567" t="s">
        <v>492</v>
      </c>
      <c r="U1567" t="s">
        <v>495</v>
      </c>
      <c r="V1567" t="s">
        <v>489</v>
      </c>
      <c r="Y1567" t="s">
        <v>498</v>
      </c>
      <c r="Z1567">
        <v>776.3</v>
      </c>
      <c r="AA1567">
        <v>10</v>
      </c>
    </row>
    <row r="1568" spans="1:27" x14ac:dyDescent="0.25">
      <c r="A1568" s="1">
        <v>45448</v>
      </c>
      <c r="B1568">
        <v>1075</v>
      </c>
      <c r="C1568">
        <v>4</v>
      </c>
      <c r="D1568">
        <v>1</v>
      </c>
      <c r="E1568">
        <v>5</v>
      </c>
      <c r="F1568">
        <v>4</v>
      </c>
      <c r="G1568">
        <v>3</v>
      </c>
      <c r="I1568">
        <v>37</v>
      </c>
      <c r="J1568" t="s">
        <v>3</v>
      </c>
      <c r="K1568">
        <v>63</v>
      </c>
      <c r="L1568" t="s">
        <v>42</v>
      </c>
      <c r="M1568" t="s">
        <v>49</v>
      </c>
      <c r="N1568" t="s">
        <v>491</v>
      </c>
      <c r="O1568">
        <v>938</v>
      </c>
      <c r="P1568">
        <v>88</v>
      </c>
      <c r="R1568" t="s">
        <v>488</v>
      </c>
      <c r="S1568">
        <v>1</v>
      </c>
      <c r="T1568" t="s">
        <v>487</v>
      </c>
      <c r="U1568" t="s">
        <v>495</v>
      </c>
      <c r="V1568" t="s">
        <v>489</v>
      </c>
      <c r="Y1568" t="s">
        <v>498</v>
      </c>
      <c r="Z1568">
        <v>725.2</v>
      </c>
      <c r="AA1568">
        <v>10</v>
      </c>
    </row>
    <row r="1569" spans="1:27" x14ac:dyDescent="0.25">
      <c r="A1569" s="1">
        <v>45639</v>
      </c>
      <c r="B1569">
        <v>4649</v>
      </c>
      <c r="C1569">
        <v>1</v>
      </c>
      <c r="D1569">
        <v>1</v>
      </c>
      <c r="E1569">
        <v>5</v>
      </c>
      <c r="F1569">
        <v>3</v>
      </c>
      <c r="G1569">
        <v>1</v>
      </c>
      <c r="I1569">
        <v>10</v>
      </c>
      <c r="J1569" t="s">
        <v>5</v>
      </c>
      <c r="K1569">
        <v>41</v>
      </c>
      <c r="L1569" t="s">
        <v>42</v>
      </c>
      <c r="M1569" t="s">
        <v>49</v>
      </c>
      <c r="N1569" t="s">
        <v>486</v>
      </c>
      <c r="O1569">
        <v>523</v>
      </c>
      <c r="P1569">
        <v>87</v>
      </c>
      <c r="Q1569" s="1">
        <v>45652</v>
      </c>
      <c r="R1569" t="s">
        <v>495</v>
      </c>
      <c r="S1569">
        <v>3</v>
      </c>
      <c r="T1569" t="s">
        <v>492</v>
      </c>
      <c r="U1569" t="s">
        <v>488</v>
      </c>
      <c r="V1569" t="s">
        <v>497</v>
      </c>
      <c r="Y1569" t="s">
        <v>490</v>
      </c>
      <c r="Z1569">
        <v>427</v>
      </c>
      <c r="AA1569">
        <v>0</v>
      </c>
    </row>
    <row r="1570" spans="1:27" x14ac:dyDescent="0.25">
      <c r="A1570" s="1">
        <v>45448</v>
      </c>
      <c r="B1570">
        <v>1430</v>
      </c>
      <c r="C1570">
        <v>5</v>
      </c>
      <c r="D1570">
        <v>3</v>
      </c>
      <c r="E1570">
        <v>3</v>
      </c>
      <c r="F1570">
        <v>4</v>
      </c>
      <c r="G1570">
        <v>2</v>
      </c>
      <c r="I1570">
        <v>38</v>
      </c>
      <c r="J1570" t="s">
        <v>3</v>
      </c>
      <c r="K1570">
        <v>71</v>
      </c>
      <c r="L1570" t="s">
        <v>42</v>
      </c>
      <c r="M1570" t="s">
        <v>49</v>
      </c>
      <c r="N1570" t="s">
        <v>486</v>
      </c>
      <c r="O1570">
        <v>307</v>
      </c>
      <c r="P1570">
        <v>171</v>
      </c>
      <c r="Q1570" s="1">
        <v>45471</v>
      </c>
      <c r="R1570" t="s">
        <v>495</v>
      </c>
      <c r="S1570">
        <v>1</v>
      </c>
      <c r="T1570" t="s">
        <v>487</v>
      </c>
      <c r="U1570" t="s">
        <v>495</v>
      </c>
      <c r="V1570" t="s">
        <v>489</v>
      </c>
      <c r="Y1570" t="s">
        <v>490</v>
      </c>
      <c r="Z1570">
        <v>334.6</v>
      </c>
      <c r="AA1570">
        <v>0</v>
      </c>
    </row>
    <row r="1571" spans="1:27" x14ac:dyDescent="0.25">
      <c r="A1571" s="1">
        <v>45639</v>
      </c>
      <c r="B1571">
        <v>286</v>
      </c>
      <c r="C1571">
        <v>1</v>
      </c>
      <c r="D1571">
        <v>5</v>
      </c>
      <c r="E1571">
        <v>4</v>
      </c>
      <c r="F1571">
        <v>3</v>
      </c>
      <c r="G1571">
        <v>2</v>
      </c>
      <c r="I1571">
        <v>4</v>
      </c>
      <c r="J1571" t="s">
        <v>7</v>
      </c>
      <c r="K1571">
        <v>40</v>
      </c>
      <c r="L1571" t="s">
        <v>42</v>
      </c>
      <c r="M1571" t="s">
        <v>53</v>
      </c>
      <c r="N1571" t="s">
        <v>492</v>
      </c>
      <c r="O1571">
        <v>729</v>
      </c>
      <c r="P1571">
        <v>58</v>
      </c>
      <c r="R1571" t="s">
        <v>488</v>
      </c>
      <c r="S1571">
        <v>6</v>
      </c>
      <c r="T1571" t="s">
        <v>492</v>
      </c>
      <c r="U1571" t="s">
        <v>495</v>
      </c>
      <c r="V1571" t="s">
        <v>489</v>
      </c>
      <c r="W1571" s="1">
        <v>45643</v>
      </c>
      <c r="X1571" s="1">
        <v>45639</v>
      </c>
      <c r="Y1571" t="s">
        <v>493</v>
      </c>
      <c r="Z1571">
        <v>571.9</v>
      </c>
      <c r="AA1571">
        <v>30</v>
      </c>
    </row>
    <row r="1572" spans="1:27" x14ac:dyDescent="0.25">
      <c r="A1572" s="1">
        <v>45449</v>
      </c>
      <c r="B1572">
        <v>3116</v>
      </c>
      <c r="C1572">
        <v>5</v>
      </c>
      <c r="D1572">
        <v>1</v>
      </c>
      <c r="E1572">
        <v>3</v>
      </c>
      <c r="F1572">
        <v>1</v>
      </c>
      <c r="G1572">
        <v>3</v>
      </c>
      <c r="I1572">
        <v>40</v>
      </c>
      <c r="J1572" t="s">
        <v>3</v>
      </c>
      <c r="K1572">
        <v>74</v>
      </c>
      <c r="L1572" t="s">
        <v>42</v>
      </c>
      <c r="M1572" t="s">
        <v>60</v>
      </c>
      <c r="N1572" t="s">
        <v>491</v>
      </c>
      <c r="O1572">
        <v>759</v>
      </c>
      <c r="P1572">
        <v>73</v>
      </c>
      <c r="R1572" t="s">
        <v>488</v>
      </c>
      <c r="S1572">
        <v>1</v>
      </c>
      <c r="T1572" t="s">
        <v>494</v>
      </c>
      <c r="U1572" t="s">
        <v>488</v>
      </c>
      <c r="V1572" t="s">
        <v>489</v>
      </c>
      <c r="Y1572" t="s">
        <v>498</v>
      </c>
      <c r="Z1572">
        <v>589.4</v>
      </c>
      <c r="AA1572">
        <v>10</v>
      </c>
    </row>
    <row r="1573" spans="1:27" x14ac:dyDescent="0.25">
      <c r="A1573" s="1">
        <v>45449</v>
      </c>
      <c r="B1573">
        <v>3387</v>
      </c>
      <c r="C1573">
        <v>5</v>
      </c>
      <c r="D1573">
        <v>3</v>
      </c>
      <c r="E1573">
        <v>3</v>
      </c>
      <c r="F1573">
        <v>5</v>
      </c>
      <c r="G1573">
        <v>3</v>
      </c>
      <c r="I1573">
        <v>6</v>
      </c>
      <c r="J1573" t="s">
        <v>13</v>
      </c>
      <c r="K1573">
        <v>18</v>
      </c>
      <c r="L1573" t="s">
        <v>42</v>
      </c>
      <c r="M1573" t="s">
        <v>49</v>
      </c>
      <c r="N1573" t="s">
        <v>486</v>
      </c>
      <c r="O1573">
        <v>338</v>
      </c>
      <c r="P1573">
        <v>163</v>
      </c>
      <c r="Q1573" s="1">
        <v>45478</v>
      </c>
      <c r="R1573" t="s">
        <v>495</v>
      </c>
      <c r="S1573">
        <v>2</v>
      </c>
      <c r="T1573" t="s">
        <v>487</v>
      </c>
      <c r="U1573" t="s">
        <v>488</v>
      </c>
      <c r="V1573" t="s">
        <v>497</v>
      </c>
      <c r="Y1573" t="s">
        <v>490</v>
      </c>
      <c r="Z1573">
        <v>350.7</v>
      </c>
      <c r="AA1573">
        <v>0</v>
      </c>
    </row>
    <row r="1574" spans="1:27" x14ac:dyDescent="0.25">
      <c r="A1574" s="1">
        <v>45639</v>
      </c>
      <c r="B1574">
        <v>118</v>
      </c>
      <c r="C1574">
        <v>1</v>
      </c>
      <c r="D1574">
        <v>1</v>
      </c>
      <c r="E1574">
        <v>1</v>
      </c>
      <c r="F1574">
        <v>3</v>
      </c>
      <c r="G1574">
        <v>2</v>
      </c>
      <c r="I1574">
        <v>10</v>
      </c>
      <c r="J1574" t="s">
        <v>5</v>
      </c>
      <c r="K1574">
        <v>77</v>
      </c>
      <c r="L1574" t="s">
        <v>42</v>
      </c>
      <c r="M1574" t="s">
        <v>53</v>
      </c>
      <c r="N1574" t="s">
        <v>491</v>
      </c>
      <c r="O1574">
        <v>787</v>
      </c>
      <c r="P1574">
        <v>24</v>
      </c>
      <c r="R1574" t="s">
        <v>488</v>
      </c>
      <c r="S1574">
        <v>8</v>
      </c>
      <c r="T1574" t="s">
        <v>487</v>
      </c>
      <c r="U1574" t="s">
        <v>488</v>
      </c>
      <c r="V1574" t="s">
        <v>497</v>
      </c>
      <c r="W1574" s="1">
        <v>45643</v>
      </c>
      <c r="X1574" s="1">
        <v>45639</v>
      </c>
      <c r="Y1574" t="s">
        <v>493</v>
      </c>
      <c r="AA1574">
        <v>30</v>
      </c>
    </row>
    <row r="1575" spans="1:27" x14ac:dyDescent="0.25">
      <c r="A1575" s="1">
        <v>45449</v>
      </c>
      <c r="B1575">
        <v>483</v>
      </c>
      <c r="C1575">
        <v>5</v>
      </c>
      <c r="D1575">
        <v>5</v>
      </c>
      <c r="E1575">
        <v>3</v>
      </c>
      <c r="F1575">
        <v>2</v>
      </c>
      <c r="G1575">
        <v>1</v>
      </c>
      <c r="I1575">
        <v>3</v>
      </c>
      <c r="J1575" t="s">
        <v>7</v>
      </c>
      <c r="K1575">
        <v>72</v>
      </c>
      <c r="L1575" t="s">
        <v>42</v>
      </c>
      <c r="M1575" t="s">
        <v>43</v>
      </c>
      <c r="N1575" t="s">
        <v>486</v>
      </c>
      <c r="O1575">
        <v>790</v>
      </c>
      <c r="P1575">
        <v>78</v>
      </c>
      <c r="Q1575" s="1">
        <v>45474</v>
      </c>
      <c r="R1575" t="s">
        <v>495</v>
      </c>
      <c r="S1575">
        <v>2</v>
      </c>
      <c r="T1575" t="s">
        <v>494</v>
      </c>
      <c r="U1575" t="s">
        <v>495</v>
      </c>
      <c r="V1575" t="s">
        <v>489</v>
      </c>
      <c r="Y1575" t="s">
        <v>490</v>
      </c>
      <c r="Z1575">
        <v>607.6</v>
      </c>
      <c r="AA1575">
        <v>0</v>
      </c>
    </row>
    <row r="1576" spans="1:27" x14ac:dyDescent="0.25">
      <c r="A1576" s="1">
        <v>45639</v>
      </c>
      <c r="B1576">
        <v>3718</v>
      </c>
      <c r="C1576">
        <v>1</v>
      </c>
      <c r="D1576">
        <v>4</v>
      </c>
      <c r="E1576">
        <v>2</v>
      </c>
      <c r="F1576">
        <v>5</v>
      </c>
      <c r="G1576">
        <v>3</v>
      </c>
      <c r="I1576">
        <v>4</v>
      </c>
      <c r="J1576" t="s">
        <v>7</v>
      </c>
      <c r="K1576">
        <v>34</v>
      </c>
      <c r="L1576" t="s">
        <v>42</v>
      </c>
      <c r="M1576" t="s">
        <v>49</v>
      </c>
      <c r="N1576" t="s">
        <v>486</v>
      </c>
      <c r="O1576">
        <v>740</v>
      </c>
      <c r="P1576">
        <v>155</v>
      </c>
      <c r="Q1576" s="1">
        <v>45647</v>
      </c>
      <c r="R1576" t="s">
        <v>495</v>
      </c>
      <c r="S1576">
        <v>3</v>
      </c>
      <c r="T1576" t="s">
        <v>487</v>
      </c>
      <c r="U1576" t="s">
        <v>495</v>
      </c>
      <c r="V1576" t="s">
        <v>497</v>
      </c>
      <c r="Y1576" t="s">
        <v>490</v>
      </c>
      <c r="Z1576">
        <v>626.5</v>
      </c>
      <c r="AA1576">
        <v>0</v>
      </c>
    </row>
    <row r="1577" spans="1:27" x14ac:dyDescent="0.25">
      <c r="A1577" s="1">
        <v>45638</v>
      </c>
      <c r="B1577">
        <v>3973</v>
      </c>
      <c r="C1577">
        <v>1</v>
      </c>
      <c r="D1577">
        <v>3</v>
      </c>
      <c r="E1577">
        <v>5</v>
      </c>
      <c r="F1577">
        <v>4</v>
      </c>
      <c r="G1577">
        <v>2</v>
      </c>
      <c r="I1577">
        <v>10</v>
      </c>
      <c r="J1577" t="s">
        <v>5</v>
      </c>
      <c r="K1577">
        <v>32</v>
      </c>
      <c r="L1577" t="s">
        <v>42</v>
      </c>
      <c r="M1577" t="s">
        <v>43</v>
      </c>
      <c r="N1577" t="s">
        <v>491</v>
      </c>
      <c r="O1577">
        <v>390</v>
      </c>
      <c r="P1577">
        <v>129</v>
      </c>
      <c r="R1577" t="s">
        <v>488</v>
      </c>
      <c r="S1577">
        <v>1</v>
      </c>
      <c r="T1577" t="s">
        <v>492</v>
      </c>
      <c r="U1577" t="s">
        <v>488</v>
      </c>
      <c r="V1577" t="s">
        <v>497</v>
      </c>
      <c r="W1577" s="1">
        <v>45645</v>
      </c>
      <c r="X1577" s="1">
        <v>45638</v>
      </c>
      <c r="Y1577" t="s">
        <v>498</v>
      </c>
      <c r="Z1577">
        <v>370.3</v>
      </c>
      <c r="AA1577">
        <v>10</v>
      </c>
    </row>
    <row r="1578" spans="1:27" x14ac:dyDescent="0.25">
      <c r="A1578" s="1">
        <v>45449</v>
      </c>
      <c r="B1578">
        <v>399</v>
      </c>
      <c r="C1578">
        <v>5</v>
      </c>
      <c r="D1578">
        <v>3</v>
      </c>
      <c r="E1578">
        <v>5</v>
      </c>
      <c r="F1578">
        <v>4</v>
      </c>
      <c r="G1578">
        <v>2</v>
      </c>
      <c r="I1578">
        <v>10</v>
      </c>
      <c r="J1578" t="s">
        <v>5</v>
      </c>
      <c r="K1578">
        <v>32</v>
      </c>
      <c r="L1578" t="s">
        <v>42</v>
      </c>
      <c r="M1578" t="s">
        <v>49</v>
      </c>
      <c r="N1578" t="s">
        <v>492</v>
      </c>
      <c r="O1578">
        <v>115</v>
      </c>
      <c r="P1578">
        <v>113</v>
      </c>
      <c r="R1578" t="s">
        <v>488</v>
      </c>
      <c r="S1578">
        <v>1</v>
      </c>
      <c r="T1578" t="s">
        <v>492</v>
      </c>
      <c r="U1578" t="s">
        <v>495</v>
      </c>
      <c r="V1578" t="s">
        <v>489</v>
      </c>
      <c r="Y1578" t="s">
        <v>498</v>
      </c>
      <c r="Z1578">
        <v>166.6</v>
      </c>
      <c r="AA1578">
        <v>10</v>
      </c>
    </row>
    <row r="1579" spans="1:27" x14ac:dyDescent="0.25">
      <c r="A1579" s="1">
        <v>45638</v>
      </c>
      <c r="B1579">
        <v>4348</v>
      </c>
      <c r="C1579">
        <v>1</v>
      </c>
      <c r="D1579">
        <v>3</v>
      </c>
      <c r="E1579">
        <v>5</v>
      </c>
      <c r="F1579">
        <v>4</v>
      </c>
      <c r="G1579">
        <v>1</v>
      </c>
      <c r="I1579">
        <v>10</v>
      </c>
      <c r="J1579" t="s">
        <v>5</v>
      </c>
      <c r="K1579">
        <v>28</v>
      </c>
      <c r="L1579" t="s">
        <v>42</v>
      </c>
      <c r="M1579" t="s">
        <v>53</v>
      </c>
      <c r="N1579" t="s">
        <v>492</v>
      </c>
      <c r="O1579">
        <v>112</v>
      </c>
      <c r="P1579">
        <v>79</v>
      </c>
      <c r="R1579" t="s">
        <v>488</v>
      </c>
      <c r="S1579">
        <v>3</v>
      </c>
      <c r="T1579" t="s">
        <v>494</v>
      </c>
      <c r="U1579" t="s">
        <v>495</v>
      </c>
      <c r="V1579" t="s">
        <v>489</v>
      </c>
      <c r="W1579" s="1">
        <v>45647</v>
      </c>
      <c r="X1579" s="1">
        <v>45638</v>
      </c>
      <c r="Y1579" t="s">
        <v>493</v>
      </c>
      <c r="Z1579">
        <v>154.69999999999999</v>
      </c>
      <c r="AA1579">
        <v>30</v>
      </c>
    </row>
    <row r="1580" spans="1:27" x14ac:dyDescent="0.25">
      <c r="A1580" s="1">
        <v>45637</v>
      </c>
      <c r="B1580">
        <v>3931</v>
      </c>
      <c r="C1580">
        <v>1</v>
      </c>
      <c r="D1580">
        <v>1</v>
      </c>
      <c r="E1580">
        <v>3</v>
      </c>
      <c r="F1580">
        <v>4</v>
      </c>
      <c r="G1580">
        <v>2</v>
      </c>
      <c r="I1580">
        <v>4</v>
      </c>
      <c r="J1580" t="s">
        <v>7</v>
      </c>
      <c r="K1580">
        <v>75</v>
      </c>
      <c r="L1580" t="s">
        <v>42</v>
      </c>
      <c r="M1580" t="s">
        <v>47</v>
      </c>
      <c r="N1580" t="s">
        <v>486</v>
      </c>
      <c r="O1580">
        <v>752</v>
      </c>
      <c r="P1580">
        <v>152</v>
      </c>
      <c r="Q1580" s="1">
        <v>45656</v>
      </c>
      <c r="R1580" t="s">
        <v>495</v>
      </c>
      <c r="S1580">
        <v>1</v>
      </c>
      <c r="T1580" t="s">
        <v>494</v>
      </c>
      <c r="U1580" t="s">
        <v>488</v>
      </c>
      <c r="V1580" t="s">
        <v>489</v>
      </c>
      <c r="Y1580" t="s">
        <v>490</v>
      </c>
      <c r="Z1580">
        <v>632.79999999999995</v>
      </c>
      <c r="AA1580">
        <v>0</v>
      </c>
    </row>
    <row r="1581" spans="1:27" x14ac:dyDescent="0.25">
      <c r="A1581" s="1">
        <v>45449</v>
      </c>
      <c r="B1581">
        <v>1587</v>
      </c>
      <c r="C1581">
        <v>5</v>
      </c>
      <c r="D1581">
        <v>2</v>
      </c>
      <c r="E1581">
        <v>5</v>
      </c>
      <c r="F1581">
        <v>4</v>
      </c>
      <c r="G1581">
        <v>2</v>
      </c>
      <c r="I1581">
        <v>27</v>
      </c>
      <c r="J1581" t="s">
        <v>12</v>
      </c>
      <c r="K1581">
        <v>26</v>
      </c>
      <c r="L1581" t="s">
        <v>42</v>
      </c>
      <c r="M1581" t="s">
        <v>43</v>
      </c>
      <c r="N1581" t="s">
        <v>486</v>
      </c>
      <c r="O1581">
        <v>66</v>
      </c>
      <c r="P1581">
        <v>56</v>
      </c>
      <c r="Q1581" s="1">
        <v>45470</v>
      </c>
      <c r="R1581" t="s">
        <v>495</v>
      </c>
      <c r="S1581">
        <v>2</v>
      </c>
      <c r="T1581" t="s">
        <v>494</v>
      </c>
      <c r="U1581" t="s">
        <v>488</v>
      </c>
      <c r="V1581" t="s">
        <v>497</v>
      </c>
      <c r="Y1581" t="s">
        <v>490</v>
      </c>
      <c r="Z1581">
        <v>85.4</v>
      </c>
      <c r="AA1581">
        <v>0</v>
      </c>
    </row>
    <row r="1582" spans="1:27" x14ac:dyDescent="0.25">
      <c r="A1582" s="1">
        <v>45450</v>
      </c>
      <c r="B1582">
        <v>3238</v>
      </c>
      <c r="C1582">
        <v>5</v>
      </c>
      <c r="D1582">
        <v>4</v>
      </c>
      <c r="E1582">
        <v>3</v>
      </c>
      <c r="F1582">
        <v>3</v>
      </c>
      <c r="G1582">
        <v>2</v>
      </c>
      <c r="I1582">
        <v>5</v>
      </c>
      <c r="J1582" t="s">
        <v>13</v>
      </c>
      <c r="K1582">
        <v>70</v>
      </c>
      <c r="L1582" t="s">
        <v>42</v>
      </c>
      <c r="M1582" t="s">
        <v>60</v>
      </c>
      <c r="N1582" t="s">
        <v>486</v>
      </c>
      <c r="O1582">
        <v>926</v>
      </c>
      <c r="P1582">
        <v>196</v>
      </c>
      <c r="Q1582" s="1">
        <v>45474</v>
      </c>
      <c r="R1582" t="s">
        <v>495</v>
      </c>
      <c r="S1582">
        <v>1</v>
      </c>
      <c r="T1582" t="s">
        <v>487</v>
      </c>
      <c r="U1582" t="s">
        <v>488</v>
      </c>
      <c r="V1582" t="s">
        <v>497</v>
      </c>
      <c r="Y1582" t="s">
        <v>490</v>
      </c>
      <c r="Z1582">
        <v>785.4</v>
      </c>
      <c r="AA1582">
        <v>0</v>
      </c>
    </row>
    <row r="1583" spans="1:27" x14ac:dyDescent="0.25">
      <c r="A1583" s="1">
        <v>45637</v>
      </c>
      <c r="B1583">
        <v>1080</v>
      </c>
      <c r="C1583">
        <v>1</v>
      </c>
      <c r="D1583">
        <v>4</v>
      </c>
      <c r="E1583">
        <v>4</v>
      </c>
      <c r="F1583">
        <v>5</v>
      </c>
      <c r="G1583">
        <v>2</v>
      </c>
      <c r="I1583">
        <v>10</v>
      </c>
      <c r="J1583" t="s">
        <v>5</v>
      </c>
      <c r="K1583">
        <v>67</v>
      </c>
      <c r="L1583" t="s">
        <v>42</v>
      </c>
      <c r="M1583" t="s">
        <v>47</v>
      </c>
      <c r="N1583" t="s">
        <v>492</v>
      </c>
      <c r="O1583">
        <v>156</v>
      </c>
      <c r="P1583">
        <v>103</v>
      </c>
      <c r="R1583" t="s">
        <v>488</v>
      </c>
      <c r="S1583">
        <v>10</v>
      </c>
      <c r="T1583" t="s">
        <v>492</v>
      </c>
      <c r="U1583" t="s">
        <v>495</v>
      </c>
      <c r="V1583" t="s">
        <v>489</v>
      </c>
      <c r="W1583" s="1">
        <v>45644</v>
      </c>
      <c r="X1583" s="1">
        <v>45637</v>
      </c>
      <c r="Y1583" t="s">
        <v>498</v>
      </c>
      <c r="Z1583">
        <v>188.3</v>
      </c>
      <c r="AA1583">
        <v>10</v>
      </c>
    </row>
    <row r="1584" spans="1:27" x14ac:dyDescent="0.25">
      <c r="A1584" s="1">
        <v>45450</v>
      </c>
      <c r="B1584">
        <v>3281</v>
      </c>
      <c r="C1584">
        <v>5</v>
      </c>
      <c r="D1584">
        <v>3</v>
      </c>
      <c r="E1584">
        <v>2</v>
      </c>
      <c r="F1584">
        <v>2</v>
      </c>
      <c r="G1584">
        <v>1</v>
      </c>
      <c r="I1584">
        <v>17</v>
      </c>
      <c r="J1584" t="s">
        <v>14</v>
      </c>
      <c r="K1584">
        <v>27</v>
      </c>
      <c r="L1584" t="s">
        <v>42</v>
      </c>
      <c r="M1584" t="s">
        <v>49</v>
      </c>
      <c r="N1584" t="s">
        <v>486</v>
      </c>
      <c r="O1584">
        <v>845</v>
      </c>
      <c r="P1584">
        <v>77</v>
      </c>
      <c r="R1584" t="s">
        <v>488</v>
      </c>
      <c r="S1584">
        <v>1</v>
      </c>
      <c r="T1584" t="s">
        <v>487</v>
      </c>
      <c r="U1584" t="s">
        <v>495</v>
      </c>
      <c r="V1584" t="s">
        <v>489</v>
      </c>
      <c r="Y1584" t="s">
        <v>493</v>
      </c>
      <c r="Z1584">
        <v>666.4</v>
      </c>
      <c r="AA1584">
        <v>30</v>
      </c>
    </row>
    <row r="1585" spans="1:27" x14ac:dyDescent="0.25">
      <c r="A1585" s="1">
        <v>45637</v>
      </c>
      <c r="B1585">
        <v>3250</v>
      </c>
      <c r="C1585">
        <v>1</v>
      </c>
      <c r="D1585">
        <v>1</v>
      </c>
      <c r="E1585">
        <v>2</v>
      </c>
      <c r="F1585">
        <v>4</v>
      </c>
      <c r="G1585">
        <v>1</v>
      </c>
      <c r="I1585">
        <v>4</v>
      </c>
      <c r="J1585" t="s">
        <v>7</v>
      </c>
      <c r="K1585">
        <v>77</v>
      </c>
      <c r="L1585" t="s">
        <v>42</v>
      </c>
      <c r="M1585" t="s">
        <v>47</v>
      </c>
      <c r="N1585" t="s">
        <v>486</v>
      </c>
      <c r="O1585">
        <v>600</v>
      </c>
      <c r="P1585">
        <v>118</v>
      </c>
      <c r="Q1585" s="1">
        <v>45653</v>
      </c>
      <c r="R1585" t="s">
        <v>495</v>
      </c>
      <c r="S1585">
        <v>4</v>
      </c>
      <c r="T1585" t="s">
        <v>487</v>
      </c>
      <c r="U1585" t="s">
        <v>495</v>
      </c>
      <c r="V1585" t="s">
        <v>489</v>
      </c>
      <c r="Y1585" t="s">
        <v>490</v>
      </c>
      <c r="Z1585">
        <v>502.6</v>
      </c>
      <c r="AA1585">
        <v>0</v>
      </c>
    </row>
    <row r="1586" spans="1:27" x14ac:dyDescent="0.25">
      <c r="A1586" s="1">
        <v>45636</v>
      </c>
      <c r="B1586">
        <v>996</v>
      </c>
      <c r="C1586">
        <v>1</v>
      </c>
      <c r="D1586">
        <v>1</v>
      </c>
      <c r="E1586">
        <v>3</v>
      </c>
      <c r="F1586">
        <v>1</v>
      </c>
      <c r="G1586">
        <v>1</v>
      </c>
      <c r="I1586">
        <v>10</v>
      </c>
      <c r="J1586" t="s">
        <v>5</v>
      </c>
      <c r="K1586">
        <v>19</v>
      </c>
      <c r="L1586" t="s">
        <v>42</v>
      </c>
      <c r="M1586" t="s">
        <v>53</v>
      </c>
      <c r="N1586" t="s">
        <v>486</v>
      </c>
      <c r="O1586">
        <v>445</v>
      </c>
      <c r="P1586">
        <v>148</v>
      </c>
      <c r="Q1586" s="1">
        <v>45661</v>
      </c>
      <c r="R1586" t="s">
        <v>495</v>
      </c>
      <c r="S1586">
        <v>3</v>
      </c>
      <c r="T1586" t="s">
        <v>487</v>
      </c>
      <c r="U1586" t="s">
        <v>495</v>
      </c>
      <c r="V1586" t="s">
        <v>497</v>
      </c>
      <c r="Y1586" t="s">
        <v>490</v>
      </c>
      <c r="Z1586">
        <v>415.1</v>
      </c>
      <c r="AA1586">
        <v>0</v>
      </c>
    </row>
    <row r="1587" spans="1:27" x14ac:dyDescent="0.25">
      <c r="A1587" s="1">
        <v>45450</v>
      </c>
      <c r="B1587">
        <v>4697</v>
      </c>
      <c r="C1587">
        <v>5</v>
      </c>
      <c r="D1587">
        <v>1</v>
      </c>
      <c r="E1587">
        <v>1</v>
      </c>
      <c r="F1587">
        <v>4</v>
      </c>
      <c r="G1587">
        <v>1</v>
      </c>
      <c r="I1587">
        <v>23</v>
      </c>
      <c r="J1587" t="s">
        <v>16</v>
      </c>
      <c r="K1587">
        <v>70</v>
      </c>
      <c r="L1587" t="s">
        <v>42</v>
      </c>
      <c r="M1587" t="s">
        <v>47</v>
      </c>
      <c r="N1587" t="s">
        <v>492</v>
      </c>
      <c r="O1587">
        <v>785</v>
      </c>
      <c r="P1587">
        <v>164</v>
      </c>
      <c r="R1587" t="s">
        <v>488</v>
      </c>
      <c r="S1587">
        <v>2</v>
      </c>
      <c r="T1587" t="s">
        <v>487</v>
      </c>
      <c r="U1587" t="s">
        <v>495</v>
      </c>
      <c r="V1587" t="s">
        <v>489</v>
      </c>
      <c r="Y1587" t="s">
        <v>498</v>
      </c>
      <c r="Z1587">
        <v>671.3</v>
      </c>
      <c r="AA1587">
        <v>10</v>
      </c>
    </row>
    <row r="1588" spans="1:27" x14ac:dyDescent="0.25">
      <c r="A1588" s="1">
        <v>45450</v>
      </c>
      <c r="B1588">
        <v>2212</v>
      </c>
      <c r="C1588">
        <v>5</v>
      </c>
      <c r="D1588">
        <v>3</v>
      </c>
      <c r="E1588">
        <v>4</v>
      </c>
      <c r="F1588">
        <v>3</v>
      </c>
      <c r="G1588">
        <v>2</v>
      </c>
      <c r="I1588">
        <v>17</v>
      </c>
      <c r="J1588" t="s">
        <v>14</v>
      </c>
      <c r="K1588">
        <v>43</v>
      </c>
      <c r="L1588" t="s">
        <v>42</v>
      </c>
      <c r="M1588" t="s">
        <v>47</v>
      </c>
      <c r="N1588" t="s">
        <v>486</v>
      </c>
      <c r="O1588">
        <v>296</v>
      </c>
      <c r="P1588">
        <v>158</v>
      </c>
      <c r="Q1588" s="1">
        <v>45468</v>
      </c>
      <c r="R1588" t="s">
        <v>495</v>
      </c>
      <c r="S1588">
        <v>1</v>
      </c>
      <c r="T1588" t="s">
        <v>494</v>
      </c>
      <c r="U1588" t="s">
        <v>495</v>
      </c>
      <c r="V1588" t="s">
        <v>489</v>
      </c>
      <c r="Y1588" t="s">
        <v>490</v>
      </c>
      <c r="Z1588">
        <v>317.8</v>
      </c>
      <c r="AA1588">
        <v>0</v>
      </c>
    </row>
    <row r="1589" spans="1:27" x14ac:dyDescent="0.25">
      <c r="A1589" s="1">
        <v>45450</v>
      </c>
      <c r="B1589">
        <v>79</v>
      </c>
      <c r="C1589">
        <v>4</v>
      </c>
      <c r="D1589">
        <v>1</v>
      </c>
      <c r="E1589">
        <v>5</v>
      </c>
      <c r="F1589">
        <v>2</v>
      </c>
      <c r="G1589">
        <v>2</v>
      </c>
      <c r="I1589">
        <v>19</v>
      </c>
      <c r="J1589" t="s">
        <v>14</v>
      </c>
      <c r="K1589">
        <v>58</v>
      </c>
      <c r="L1589" t="s">
        <v>42</v>
      </c>
      <c r="M1589" t="s">
        <v>60</v>
      </c>
      <c r="N1589" t="s">
        <v>492</v>
      </c>
      <c r="O1589">
        <v>202</v>
      </c>
      <c r="P1589">
        <v>162</v>
      </c>
      <c r="R1589" t="s">
        <v>488</v>
      </c>
      <c r="S1589">
        <v>2</v>
      </c>
      <c r="T1589" t="s">
        <v>492</v>
      </c>
      <c r="U1589" t="s">
        <v>495</v>
      </c>
      <c r="V1589" t="s">
        <v>489</v>
      </c>
      <c r="Y1589" t="s">
        <v>493</v>
      </c>
      <c r="Z1589">
        <v>275.8</v>
      </c>
      <c r="AA1589">
        <v>30</v>
      </c>
    </row>
    <row r="1590" spans="1:27" x14ac:dyDescent="0.25">
      <c r="A1590" s="1">
        <v>45450</v>
      </c>
      <c r="B1590">
        <v>2345</v>
      </c>
      <c r="C1590">
        <v>5</v>
      </c>
      <c r="D1590">
        <v>3</v>
      </c>
      <c r="E1590">
        <v>1</v>
      </c>
      <c r="F1590">
        <v>2</v>
      </c>
      <c r="G1590">
        <v>1</v>
      </c>
      <c r="I1590">
        <v>11</v>
      </c>
      <c r="J1590" t="s">
        <v>5</v>
      </c>
      <c r="K1590">
        <v>52</v>
      </c>
      <c r="L1590" t="s">
        <v>42</v>
      </c>
      <c r="M1590" t="s">
        <v>53</v>
      </c>
      <c r="N1590" t="s">
        <v>486</v>
      </c>
      <c r="O1590">
        <v>471</v>
      </c>
      <c r="P1590">
        <v>127</v>
      </c>
      <c r="Q1590" s="1">
        <v>45476</v>
      </c>
      <c r="R1590" t="s">
        <v>495</v>
      </c>
      <c r="S1590">
        <v>1</v>
      </c>
      <c r="T1590" t="s">
        <v>492</v>
      </c>
      <c r="U1590" t="s">
        <v>488</v>
      </c>
      <c r="V1590" t="s">
        <v>489</v>
      </c>
      <c r="Y1590" t="s">
        <v>490</v>
      </c>
      <c r="Z1590">
        <v>418.6</v>
      </c>
      <c r="AA1590">
        <v>0</v>
      </c>
    </row>
    <row r="1591" spans="1:27" x14ac:dyDescent="0.25">
      <c r="A1591" s="1">
        <v>45636</v>
      </c>
      <c r="B1591">
        <v>4603</v>
      </c>
      <c r="C1591">
        <v>1</v>
      </c>
      <c r="D1591">
        <v>1</v>
      </c>
      <c r="E1591">
        <v>1</v>
      </c>
      <c r="F1591">
        <v>1</v>
      </c>
      <c r="G1591">
        <v>2</v>
      </c>
      <c r="I1591">
        <v>4</v>
      </c>
      <c r="J1591" t="s">
        <v>7</v>
      </c>
      <c r="K1591">
        <v>18</v>
      </c>
      <c r="L1591" t="s">
        <v>42</v>
      </c>
      <c r="M1591" t="s">
        <v>53</v>
      </c>
      <c r="N1591" t="s">
        <v>491</v>
      </c>
      <c r="O1591">
        <v>984</v>
      </c>
      <c r="P1591">
        <v>143</v>
      </c>
      <c r="Q1591" s="1">
        <v>45659</v>
      </c>
      <c r="R1591" t="s">
        <v>495</v>
      </c>
      <c r="S1591">
        <v>10</v>
      </c>
      <c r="T1591" t="s">
        <v>487</v>
      </c>
      <c r="U1591" t="s">
        <v>495</v>
      </c>
      <c r="V1591" t="s">
        <v>489</v>
      </c>
      <c r="Y1591" t="s">
        <v>490</v>
      </c>
      <c r="Z1591">
        <v>788.9</v>
      </c>
      <c r="AA1591">
        <v>0</v>
      </c>
    </row>
    <row r="1592" spans="1:27" x14ac:dyDescent="0.25">
      <c r="A1592" s="1">
        <v>45636</v>
      </c>
      <c r="B1592">
        <v>3700</v>
      </c>
      <c r="C1592">
        <v>1</v>
      </c>
      <c r="D1592">
        <v>3</v>
      </c>
      <c r="E1592">
        <v>2</v>
      </c>
      <c r="F1592">
        <v>5</v>
      </c>
      <c r="G1592">
        <v>3</v>
      </c>
      <c r="I1592">
        <v>4</v>
      </c>
      <c r="J1592" t="s">
        <v>7</v>
      </c>
      <c r="K1592">
        <v>26</v>
      </c>
      <c r="L1592" t="s">
        <v>42</v>
      </c>
      <c r="M1592" t="s">
        <v>43</v>
      </c>
      <c r="N1592" t="s">
        <v>486</v>
      </c>
      <c r="O1592">
        <v>358</v>
      </c>
      <c r="P1592">
        <v>157</v>
      </c>
      <c r="R1592" t="s">
        <v>488</v>
      </c>
      <c r="S1592">
        <v>7</v>
      </c>
      <c r="T1592" t="s">
        <v>492</v>
      </c>
      <c r="U1592" t="s">
        <v>495</v>
      </c>
      <c r="V1592" t="s">
        <v>489</v>
      </c>
      <c r="W1592" s="1">
        <v>45637</v>
      </c>
      <c r="X1592" s="1">
        <v>45636</v>
      </c>
      <c r="Y1592" t="s">
        <v>493</v>
      </c>
      <c r="Z1592">
        <v>381.5</v>
      </c>
      <c r="AA1592">
        <v>30</v>
      </c>
    </row>
    <row r="1593" spans="1:27" x14ac:dyDescent="0.25">
      <c r="A1593" s="1">
        <v>45451</v>
      </c>
      <c r="B1593">
        <v>4767</v>
      </c>
      <c r="C1593">
        <v>5</v>
      </c>
      <c r="D1593">
        <v>3</v>
      </c>
      <c r="E1593">
        <v>1</v>
      </c>
      <c r="F1593">
        <v>1</v>
      </c>
      <c r="G1593">
        <v>2</v>
      </c>
      <c r="I1593">
        <v>20</v>
      </c>
      <c r="J1593" t="s">
        <v>14</v>
      </c>
      <c r="K1593">
        <v>43</v>
      </c>
      <c r="L1593" t="s">
        <v>42</v>
      </c>
      <c r="M1593" t="s">
        <v>60</v>
      </c>
      <c r="N1593" t="s">
        <v>486</v>
      </c>
      <c r="O1593">
        <v>205</v>
      </c>
      <c r="P1593">
        <v>139</v>
      </c>
      <c r="Q1593" s="1">
        <v>45474</v>
      </c>
      <c r="R1593" t="s">
        <v>495</v>
      </c>
      <c r="S1593">
        <v>2</v>
      </c>
      <c r="T1593" t="s">
        <v>494</v>
      </c>
      <c r="U1593" t="s">
        <v>495</v>
      </c>
      <c r="V1593" t="s">
        <v>489</v>
      </c>
      <c r="Y1593" t="s">
        <v>490</v>
      </c>
      <c r="Z1593">
        <v>240.8</v>
      </c>
      <c r="AA1593">
        <v>0</v>
      </c>
    </row>
    <row r="1594" spans="1:27" x14ac:dyDescent="0.25">
      <c r="A1594" s="1">
        <v>45451</v>
      </c>
      <c r="B1594">
        <v>4234</v>
      </c>
      <c r="C1594">
        <v>5</v>
      </c>
      <c r="D1594">
        <v>4</v>
      </c>
      <c r="E1594">
        <v>1</v>
      </c>
      <c r="F1594">
        <v>3</v>
      </c>
      <c r="G1594">
        <v>2</v>
      </c>
      <c r="I1594">
        <v>11</v>
      </c>
      <c r="J1594" t="s">
        <v>5</v>
      </c>
      <c r="K1594">
        <v>28</v>
      </c>
      <c r="L1594" t="s">
        <v>42</v>
      </c>
      <c r="M1594" t="s">
        <v>53</v>
      </c>
      <c r="N1594" t="s">
        <v>492</v>
      </c>
      <c r="O1594">
        <v>612</v>
      </c>
      <c r="P1594">
        <v>24</v>
      </c>
      <c r="R1594" t="s">
        <v>488</v>
      </c>
      <c r="S1594">
        <v>1</v>
      </c>
      <c r="T1594" t="s">
        <v>494</v>
      </c>
      <c r="U1594" t="s">
        <v>495</v>
      </c>
      <c r="V1594" t="s">
        <v>489</v>
      </c>
      <c r="Y1594" t="s">
        <v>496</v>
      </c>
      <c r="Z1594">
        <v>480.2</v>
      </c>
      <c r="AA1594">
        <v>50</v>
      </c>
    </row>
    <row r="1595" spans="1:27" x14ac:dyDescent="0.25">
      <c r="A1595" s="1">
        <v>45636</v>
      </c>
      <c r="B1595">
        <v>1087</v>
      </c>
      <c r="C1595">
        <v>1</v>
      </c>
      <c r="D1595">
        <v>3</v>
      </c>
      <c r="E1595">
        <v>4</v>
      </c>
      <c r="F1595">
        <v>1</v>
      </c>
      <c r="G1595">
        <v>3</v>
      </c>
      <c r="I1595">
        <v>10</v>
      </c>
      <c r="J1595" t="s">
        <v>5</v>
      </c>
      <c r="K1595">
        <v>73</v>
      </c>
      <c r="L1595" t="s">
        <v>42</v>
      </c>
      <c r="M1595" t="s">
        <v>47</v>
      </c>
      <c r="N1595" t="s">
        <v>492</v>
      </c>
      <c r="O1595">
        <v>891</v>
      </c>
      <c r="P1595">
        <v>44</v>
      </c>
      <c r="R1595" t="s">
        <v>488</v>
      </c>
      <c r="S1595">
        <v>4</v>
      </c>
      <c r="T1595" t="s">
        <v>492</v>
      </c>
      <c r="U1595" t="s">
        <v>495</v>
      </c>
      <c r="V1595" t="s">
        <v>489</v>
      </c>
      <c r="W1595" s="1">
        <v>45640</v>
      </c>
      <c r="X1595" s="1">
        <v>45636</v>
      </c>
      <c r="Y1595" t="s">
        <v>493</v>
      </c>
      <c r="Z1595">
        <v>675.5</v>
      </c>
      <c r="AA1595">
        <v>30</v>
      </c>
    </row>
    <row r="1596" spans="1:27" x14ac:dyDescent="0.25">
      <c r="A1596" s="1">
        <v>45636</v>
      </c>
      <c r="B1596">
        <v>3419</v>
      </c>
      <c r="C1596">
        <v>1</v>
      </c>
      <c r="D1596">
        <v>1</v>
      </c>
      <c r="E1596">
        <v>1</v>
      </c>
      <c r="F1596">
        <v>1</v>
      </c>
      <c r="G1596">
        <v>2</v>
      </c>
      <c r="I1596">
        <v>4</v>
      </c>
      <c r="J1596" t="s">
        <v>7</v>
      </c>
      <c r="K1596">
        <v>34</v>
      </c>
      <c r="L1596" t="s">
        <v>42</v>
      </c>
      <c r="M1596" t="s">
        <v>53</v>
      </c>
      <c r="N1596" t="s">
        <v>491</v>
      </c>
      <c r="O1596">
        <v>190</v>
      </c>
      <c r="P1596">
        <v>82</v>
      </c>
      <c r="R1596" t="s">
        <v>488</v>
      </c>
      <c r="S1596">
        <v>1</v>
      </c>
      <c r="T1596" t="s">
        <v>494</v>
      </c>
      <c r="U1596" t="s">
        <v>488</v>
      </c>
      <c r="V1596" t="s">
        <v>497</v>
      </c>
      <c r="W1596" s="1">
        <v>45639</v>
      </c>
      <c r="X1596" s="1">
        <v>45636</v>
      </c>
      <c r="Y1596" t="s">
        <v>496</v>
      </c>
      <c r="Z1596">
        <v>225.4</v>
      </c>
      <c r="AA1596">
        <v>50</v>
      </c>
    </row>
    <row r="1597" spans="1:27" x14ac:dyDescent="0.25">
      <c r="A1597" s="1">
        <v>45636</v>
      </c>
      <c r="B1597">
        <v>3348</v>
      </c>
      <c r="C1597">
        <v>1</v>
      </c>
      <c r="D1597">
        <v>3</v>
      </c>
      <c r="E1597">
        <v>2</v>
      </c>
      <c r="F1597">
        <v>1</v>
      </c>
      <c r="G1597">
        <v>2</v>
      </c>
      <c r="I1597">
        <v>10</v>
      </c>
      <c r="J1597" t="s">
        <v>5</v>
      </c>
      <c r="K1597">
        <v>58</v>
      </c>
      <c r="L1597" t="s">
        <v>42</v>
      </c>
      <c r="M1597" t="s">
        <v>60</v>
      </c>
      <c r="N1597" t="s">
        <v>492</v>
      </c>
      <c r="O1597">
        <v>878</v>
      </c>
      <c r="P1597">
        <v>93</v>
      </c>
      <c r="R1597" t="s">
        <v>488</v>
      </c>
      <c r="S1597">
        <v>6</v>
      </c>
      <c r="T1597" t="s">
        <v>487</v>
      </c>
      <c r="U1597" t="s">
        <v>488</v>
      </c>
      <c r="V1597" t="s">
        <v>489</v>
      </c>
      <c r="W1597" s="1">
        <v>45644</v>
      </c>
      <c r="X1597" s="1">
        <v>45636</v>
      </c>
      <c r="Y1597" t="s">
        <v>496</v>
      </c>
      <c r="Z1597">
        <v>714.7</v>
      </c>
      <c r="AA1597">
        <v>50</v>
      </c>
    </row>
    <row r="1598" spans="1:27" x14ac:dyDescent="0.25">
      <c r="A1598" s="1">
        <v>45636</v>
      </c>
      <c r="B1598">
        <v>4692</v>
      </c>
      <c r="C1598">
        <v>1</v>
      </c>
      <c r="D1598">
        <v>2</v>
      </c>
      <c r="E1598">
        <v>5</v>
      </c>
      <c r="F1598">
        <v>5</v>
      </c>
      <c r="G1598">
        <v>2</v>
      </c>
      <c r="I1598">
        <v>4</v>
      </c>
      <c r="J1598" t="s">
        <v>7</v>
      </c>
      <c r="K1598">
        <v>66</v>
      </c>
      <c r="L1598" t="s">
        <v>42</v>
      </c>
      <c r="M1598" t="s">
        <v>43</v>
      </c>
      <c r="N1598" t="s">
        <v>492</v>
      </c>
      <c r="O1598">
        <v>829</v>
      </c>
      <c r="P1598">
        <v>78</v>
      </c>
      <c r="Q1598" s="1">
        <v>45644</v>
      </c>
      <c r="R1598" t="s">
        <v>495</v>
      </c>
      <c r="S1598">
        <v>2</v>
      </c>
      <c r="T1598" t="s">
        <v>492</v>
      </c>
      <c r="U1598" t="s">
        <v>495</v>
      </c>
      <c r="V1598" t="s">
        <v>489</v>
      </c>
      <c r="Y1598" t="s">
        <v>490</v>
      </c>
      <c r="Z1598">
        <v>634.9</v>
      </c>
      <c r="AA1598">
        <v>0</v>
      </c>
    </row>
    <row r="1599" spans="1:27" x14ac:dyDescent="0.25">
      <c r="A1599" s="1">
        <v>45451</v>
      </c>
      <c r="B1599">
        <v>689</v>
      </c>
      <c r="C1599">
        <v>5</v>
      </c>
      <c r="D1599">
        <v>2</v>
      </c>
      <c r="E1599">
        <v>4</v>
      </c>
      <c r="F1599">
        <v>4</v>
      </c>
      <c r="G1599">
        <v>3</v>
      </c>
      <c r="I1599">
        <v>5</v>
      </c>
      <c r="J1599" t="s">
        <v>13</v>
      </c>
      <c r="K1599">
        <v>44</v>
      </c>
      <c r="L1599" t="s">
        <v>42</v>
      </c>
      <c r="M1599" t="s">
        <v>53</v>
      </c>
      <c r="N1599" t="s">
        <v>486</v>
      </c>
      <c r="O1599">
        <v>656</v>
      </c>
      <c r="P1599">
        <v>67</v>
      </c>
      <c r="Q1599" s="1">
        <v>45462</v>
      </c>
      <c r="R1599" t="s">
        <v>495</v>
      </c>
      <c r="S1599">
        <v>2</v>
      </c>
      <c r="T1599" t="s">
        <v>492</v>
      </c>
      <c r="U1599" t="s">
        <v>495</v>
      </c>
      <c r="V1599" t="s">
        <v>489</v>
      </c>
      <c r="Y1599" t="s">
        <v>490</v>
      </c>
      <c r="Z1599">
        <v>506.1</v>
      </c>
      <c r="AA1599">
        <v>0</v>
      </c>
    </row>
    <row r="1600" spans="1:27" x14ac:dyDescent="0.25">
      <c r="A1600" s="1">
        <v>45636</v>
      </c>
      <c r="B1600">
        <v>83</v>
      </c>
      <c r="C1600">
        <v>1</v>
      </c>
      <c r="D1600">
        <v>2</v>
      </c>
      <c r="E1600">
        <v>5</v>
      </c>
      <c r="F1600">
        <v>5</v>
      </c>
      <c r="G1600">
        <v>2</v>
      </c>
      <c r="I1600">
        <v>4</v>
      </c>
      <c r="J1600" t="s">
        <v>7</v>
      </c>
      <c r="K1600">
        <v>59</v>
      </c>
      <c r="L1600" t="s">
        <v>42</v>
      </c>
      <c r="M1600" t="s">
        <v>43</v>
      </c>
      <c r="N1600" t="s">
        <v>486</v>
      </c>
      <c r="O1600">
        <v>970</v>
      </c>
      <c r="P1600">
        <v>99</v>
      </c>
      <c r="Q1600" s="1">
        <v>45645</v>
      </c>
      <c r="R1600" t="s">
        <v>495</v>
      </c>
      <c r="S1600">
        <v>1</v>
      </c>
      <c r="T1600" t="s">
        <v>494</v>
      </c>
      <c r="U1600" t="s">
        <v>495</v>
      </c>
      <c r="V1600" t="s">
        <v>497</v>
      </c>
      <c r="Y1600" t="s">
        <v>490</v>
      </c>
      <c r="Z1600">
        <v>748.3</v>
      </c>
      <c r="AA1600">
        <v>0</v>
      </c>
    </row>
    <row r="1601" spans="1:27" x14ac:dyDescent="0.25">
      <c r="A1601" s="1">
        <v>45635</v>
      </c>
      <c r="B1601">
        <v>3867</v>
      </c>
      <c r="C1601">
        <v>1</v>
      </c>
      <c r="D1601">
        <v>2</v>
      </c>
      <c r="E1601">
        <v>2</v>
      </c>
      <c r="F1601">
        <v>5</v>
      </c>
      <c r="G1601">
        <v>3</v>
      </c>
      <c r="I1601">
        <v>4</v>
      </c>
      <c r="J1601" t="s">
        <v>7</v>
      </c>
      <c r="K1601">
        <v>46</v>
      </c>
      <c r="L1601" t="s">
        <v>42</v>
      </c>
      <c r="M1601" t="s">
        <v>49</v>
      </c>
      <c r="N1601" t="s">
        <v>491</v>
      </c>
      <c r="O1601">
        <v>336</v>
      </c>
      <c r="P1601">
        <v>134</v>
      </c>
      <c r="R1601" t="s">
        <v>488</v>
      </c>
      <c r="S1601">
        <v>9</v>
      </c>
      <c r="T1601" t="s">
        <v>487</v>
      </c>
      <c r="U1601" t="s">
        <v>488</v>
      </c>
      <c r="V1601" t="s">
        <v>489</v>
      </c>
      <c r="W1601" s="1">
        <v>45642</v>
      </c>
      <c r="X1601" s="1">
        <v>45635</v>
      </c>
      <c r="Y1601" t="s">
        <v>493</v>
      </c>
      <c r="Z1601">
        <v>350</v>
      </c>
      <c r="AA1601">
        <v>30</v>
      </c>
    </row>
    <row r="1602" spans="1:27" x14ac:dyDescent="0.25">
      <c r="A1602" s="1">
        <v>45452</v>
      </c>
      <c r="B1602">
        <v>2317</v>
      </c>
      <c r="C1602">
        <v>5</v>
      </c>
      <c r="D1602">
        <v>2</v>
      </c>
      <c r="E1602">
        <v>5</v>
      </c>
      <c r="F1602">
        <v>4</v>
      </c>
      <c r="G1602">
        <v>3</v>
      </c>
      <c r="I1602">
        <v>29</v>
      </c>
      <c r="J1602" t="s">
        <v>11</v>
      </c>
      <c r="K1602">
        <v>34</v>
      </c>
      <c r="L1602" t="s">
        <v>42</v>
      </c>
      <c r="M1602" t="s">
        <v>47</v>
      </c>
      <c r="N1602" t="s">
        <v>491</v>
      </c>
      <c r="O1602">
        <v>50</v>
      </c>
      <c r="P1602">
        <v>180</v>
      </c>
      <c r="R1602" t="s">
        <v>488</v>
      </c>
      <c r="S1602">
        <v>1</v>
      </c>
      <c r="T1602" t="s">
        <v>494</v>
      </c>
      <c r="U1602" t="s">
        <v>488</v>
      </c>
      <c r="V1602" t="s">
        <v>489</v>
      </c>
      <c r="Y1602" t="s">
        <v>496</v>
      </c>
      <c r="Z1602">
        <v>196</v>
      </c>
      <c r="AA1602">
        <v>50</v>
      </c>
    </row>
    <row r="1603" spans="1:27" x14ac:dyDescent="0.25">
      <c r="A1603" s="1">
        <v>45635</v>
      </c>
      <c r="B1603">
        <v>4930</v>
      </c>
      <c r="C1603">
        <v>1</v>
      </c>
      <c r="D1603">
        <v>5</v>
      </c>
      <c r="E1603">
        <v>3</v>
      </c>
      <c r="F1603">
        <v>2</v>
      </c>
      <c r="G1603">
        <v>1</v>
      </c>
      <c r="I1603">
        <v>10</v>
      </c>
      <c r="J1603" t="s">
        <v>5</v>
      </c>
      <c r="K1603">
        <v>58</v>
      </c>
      <c r="L1603" t="s">
        <v>42</v>
      </c>
      <c r="M1603" t="s">
        <v>49</v>
      </c>
      <c r="N1603" t="s">
        <v>492</v>
      </c>
      <c r="O1603">
        <v>62</v>
      </c>
      <c r="P1603">
        <v>60</v>
      </c>
      <c r="R1603" t="s">
        <v>488</v>
      </c>
      <c r="S1603">
        <v>10</v>
      </c>
      <c r="T1603" t="s">
        <v>494</v>
      </c>
      <c r="U1603" t="s">
        <v>488</v>
      </c>
      <c r="V1603" t="s">
        <v>497</v>
      </c>
      <c r="W1603" s="1">
        <v>45638</v>
      </c>
      <c r="X1603" s="1">
        <v>45635</v>
      </c>
      <c r="Y1603" t="s">
        <v>493</v>
      </c>
      <c r="Z1603">
        <v>106.4</v>
      </c>
      <c r="AA1603">
        <v>30</v>
      </c>
    </row>
    <row r="1604" spans="1:27" x14ac:dyDescent="0.25">
      <c r="A1604" s="1">
        <v>45635</v>
      </c>
      <c r="B1604">
        <v>2344</v>
      </c>
      <c r="C1604">
        <v>1</v>
      </c>
      <c r="D1604">
        <v>5</v>
      </c>
      <c r="E1604">
        <v>2</v>
      </c>
      <c r="F1604">
        <v>1</v>
      </c>
      <c r="G1604">
        <v>2</v>
      </c>
      <c r="I1604">
        <v>4</v>
      </c>
      <c r="J1604" t="s">
        <v>7</v>
      </c>
      <c r="K1604">
        <v>52</v>
      </c>
      <c r="L1604" t="s">
        <v>42</v>
      </c>
      <c r="M1604" t="s">
        <v>47</v>
      </c>
      <c r="N1604" t="s">
        <v>492</v>
      </c>
      <c r="O1604">
        <v>580</v>
      </c>
      <c r="P1604">
        <v>22</v>
      </c>
      <c r="R1604" t="s">
        <v>488</v>
      </c>
      <c r="S1604">
        <v>2</v>
      </c>
      <c r="T1604" t="s">
        <v>494</v>
      </c>
      <c r="U1604" t="s">
        <v>488</v>
      </c>
      <c r="V1604" t="s">
        <v>489</v>
      </c>
      <c r="W1604" s="1">
        <v>45642</v>
      </c>
      <c r="X1604" s="1">
        <v>45635</v>
      </c>
      <c r="Y1604" t="s">
        <v>498</v>
      </c>
      <c r="Z1604">
        <v>428.4</v>
      </c>
      <c r="AA1604">
        <v>10</v>
      </c>
    </row>
    <row r="1605" spans="1:27" x14ac:dyDescent="0.25">
      <c r="A1605" s="1">
        <v>45452</v>
      </c>
      <c r="B1605">
        <v>3487</v>
      </c>
      <c r="C1605">
        <v>5</v>
      </c>
      <c r="D1605">
        <v>1</v>
      </c>
      <c r="E1605">
        <v>2</v>
      </c>
      <c r="F1605">
        <v>2</v>
      </c>
      <c r="G1605">
        <v>1</v>
      </c>
      <c r="I1605">
        <v>38</v>
      </c>
      <c r="J1605" t="s">
        <v>3</v>
      </c>
      <c r="K1605">
        <v>61</v>
      </c>
      <c r="L1605" t="s">
        <v>42</v>
      </c>
      <c r="M1605" t="s">
        <v>47</v>
      </c>
      <c r="N1605" t="s">
        <v>486</v>
      </c>
      <c r="O1605">
        <v>209</v>
      </c>
      <c r="P1605">
        <v>121</v>
      </c>
      <c r="Q1605" s="1">
        <v>45475</v>
      </c>
      <c r="R1605" t="s">
        <v>495</v>
      </c>
      <c r="S1605">
        <v>2</v>
      </c>
      <c r="T1605" t="s">
        <v>494</v>
      </c>
      <c r="U1605" t="s">
        <v>488</v>
      </c>
      <c r="V1605" t="s">
        <v>489</v>
      </c>
      <c r="Y1605" t="s">
        <v>490</v>
      </c>
      <c r="Z1605">
        <v>231</v>
      </c>
      <c r="AA1605">
        <v>0</v>
      </c>
    </row>
    <row r="1606" spans="1:27" x14ac:dyDescent="0.25">
      <c r="A1606" s="1">
        <v>45452</v>
      </c>
      <c r="B1606">
        <v>4062</v>
      </c>
      <c r="C1606">
        <v>5</v>
      </c>
      <c r="D1606">
        <v>5</v>
      </c>
      <c r="E1606">
        <v>5</v>
      </c>
      <c r="F1606">
        <v>5</v>
      </c>
      <c r="G1606">
        <v>3</v>
      </c>
      <c r="I1606">
        <v>22</v>
      </c>
      <c r="J1606" t="s">
        <v>16</v>
      </c>
      <c r="K1606">
        <v>76</v>
      </c>
      <c r="L1606" t="s">
        <v>42</v>
      </c>
      <c r="M1606" t="s">
        <v>60</v>
      </c>
      <c r="N1606" t="s">
        <v>491</v>
      </c>
      <c r="O1606">
        <v>478</v>
      </c>
      <c r="P1606">
        <v>24</v>
      </c>
      <c r="R1606" t="s">
        <v>488</v>
      </c>
      <c r="S1606">
        <v>1</v>
      </c>
      <c r="T1606" t="s">
        <v>492</v>
      </c>
      <c r="U1606" t="s">
        <v>488</v>
      </c>
      <c r="V1606" t="s">
        <v>489</v>
      </c>
      <c r="Y1606" t="s">
        <v>498</v>
      </c>
      <c r="Z1606">
        <v>358.4</v>
      </c>
      <c r="AA1606">
        <v>10</v>
      </c>
    </row>
    <row r="1607" spans="1:27" x14ac:dyDescent="0.25">
      <c r="A1607" s="1">
        <v>45452</v>
      </c>
      <c r="B1607">
        <v>3104</v>
      </c>
      <c r="C1607">
        <v>4</v>
      </c>
      <c r="D1607">
        <v>3</v>
      </c>
      <c r="E1607">
        <v>4</v>
      </c>
      <c r="F1607">
        <v>2</v>
      </c>
      <c r="G1607">
        <v>3</v>
      </c>
      <c r="I1607">
        <v>28</v>
      </c>
      <c r="J1607" t="s">
        <v>12</v>
      </c>
      <c r="K1607">
        <v>68</v>
      </c>
      <c r="L1607" t="s">
        <v>42</v>
      </c>
      <c r="M1607" t="s">
        <v>60</v>
      </c>
      <c r="N1607" t="s">
        <v>491</v>
      </c>
      <c r="O1607">
        <v>733</v>
      </c>
      <c r="P1607">
        <v>168</v>
      </c>
      <c r="R1607" t="s">
        <v>488</v>
      </c>
      <c r="S1607">
        <v>2</v>
      </c>
      <c r="T1607" t="s">
        <v>487</v>
      </c>
      <c r="U1607" t="s">
        <v>488</v>
      </c>
      <c r="V1607" t="s">
        <v>489</v>
      </c>
      <c r="Y1607" t="s">
        <v>498</v>
      </c>
      <c r="Z1607">
        <v>637.70000000000005</v>
      </c>
      <c r="AA1607">
        <v>10</v>
      </c>
    </row>
    <row r="1608" spans="1:27" x14ac:dyDescent="0.25">
      <c r="A1608" s="1">
        <v>45635</v>
      </c>
      <c r="B1608">
        <v>1399</v>
      </c>
      <c r="C1608">
        <v>1</v>
      </c>
      <c r="D1608">
        <v>2</v>
      </c>
      <c r="E1608">
        <v>2</v>
      </c>
      <c r="F1608">
        <v>5</v>
      </c>
      <c r="G1608">
        <v>3</v>
      </c>
      <c r="I1608">
        <v>10</v>
      </c>
      <c r="J1608" t="s">
        <v>5</v>
      </c>
      <c r="K1608">
        <v>57</v>
      </c>
      <c r="L1608" t="s">
        <v>42</v>
      </c>
      <c r="M1608" t="s">
        <v>60</v>
      </c>
      <c r="N1608" t="s">
        <v>486</v>
      </c>
      <c r="O1608">
        <v>698</v>
      </c>
      <c r="P1608">
        <v>111</v>
      </c>
      <c r="R1608" t="s">
        <v>488</v>
      </c>
      <c r="S1608">
        <v>1</v>
      </c>
      <c r="T1608" t="s">
        <v>492</v>
      </c>
      <c r="U1608" t="s">
        <v>495</v>
      </c>
      <c r="V1608" t="s">
        <v>497</v>
      </c>
      <c r="W1608" s="1">
        <v>45637</v>
      </c>
      <c r="X1608" s="1">
        <v>45635</v>
      </c>
      <c r="Y1608" t="s">
        <v>496</v>
      </c>
      <c r="Z1608">
        <v>601.29999999999995</v>
      </c>
      <c r="AA1608">
        <v>50</v>
      </c>
    </row>
    <row r="1609" spans="1:27" x14ac:dyDescent="0.25">
      <c r="A1609" s="1">
        <v>45634</v>
      </c>
      <c r="B1609">
        <v>2861</v>
      </c>
      <c r="C1609">
        <v>1</v>
      </c>
      <c r="D1609">
        <v>2</v>
      </c>
      <c r="E1609">
        <v>5</v>
      </c>
      <c r="F1609">
        <v>5</v>
      </c>
      <c r="G1609">
        <v>3</v>
      </c>
      <c r="I1609">
        <v>10</v>
      </c>
      <c r="J1609" t="s">
        <v>5</v>
      </c>
      <c r="K1609">
        <v>69</v>
      </c>
      <c r="L1609" t="s">
        <v>42</v>
      </c>
      <c r="M1609" t="s">
        <v>47</v>
      </c>
      <c r="N1609" t="s">
        <v>492</v>
      </c>
      <c r="O1609">
        <v>112</v>
      </c>
      <c r="P1609">
        <v>61</v>
      </c>
      <c r="R1609" t="s">
        <v>488</v>
      </c>
      <c r="S1609">
        <v>8</v>
      </c>
      <c r="T1609" t="s">
        <v>494</v>
      </c>
      <c r="U1609" t="s">
        <v>488</v>
      </c>
      <c r="V1609" t="s">
        <v>497</v>
      </c>
      <c r="W1609" s="1">
        <v>45638</v>
      </c>
      <c r="X1609" s="1">
        <v>45634</v>
      </c>
      <c r="Y1609" t="s">
        <v>496</v>
      </c>
      <c r="Z1609">
        <v>156.1</v>
      </c>
      <c r="AA1609">
        <v>50</v>
      </c>
    </row>
    <row r="1610" spans="1:27" x14ac:dyDescent="0.25">
      <c r="A1610" s="1">
        <v>45452</v>
      </c>
      <c r="B1610">
        <v>3590</v>
      </c>
      <c r="C1610">
        <v>4</v>
      </c>
      <c r="D1610">
        <v>4</v>
      </c>
      <c r="E1610">
        <v>3</v>
      </c>
      <c r="F1610">
        <v>3</v>
      </c>
      <c r="G1610">
        <v>3</v>
      </c>
      <c r="I1610">
        <v>10</v>
      </c>
      <c r="J1610" t="s">
        <v>5</v>
      </c>
      <c r="K1610">
        <v>42</v>
      </c>
      <c r="L1610" t="s">
        <v>42</v>
      </c>
      <c r="M1610" t="s">
        <v>60</v>
      </c>
      <c r="N1610" t="s">
        <v>492</v>
      </c>
      <c r="O1610">
        <v>533</v>
      </c>
      <c r="P1610">
        <v>141</v>
      </c>
      <c r="R1610" t="s">
        <v>488</v>
      </c>
      <c r="S1610">
        <v>1</v>
      </c>
      <c r="T1610" t="s">
        <v>492</v>
      </c>
      <c r="U1610" t="s">
        <v>488</v>
      </c>
      <c r="V1610" t="s">
        <v>489</v>
      </c>
      <c r="Y1610" t="s">
        <v>493</v>
      </c>
      <c r="Z1610">
        <v>492.8</v>
      </c>
      <c r="AA1610">
        <v>30</v>
      </c>
    </row>
    <row r="1611" spans="1:27" x14ac:dyDescent="0.25">
      <c r="A1611" s="1">
        <v>45452</v>
      </c>
      <c r="B1611">
        <v>1582</v>
      </c>
      <c r="C1611">
        <v>5</v>
      </c>
      <c r="D1611">
        <v>4</v>
      </c>
      <c r="E1611">
        <v>5</v>
      </c>
      <c r="F1611">
        <v>3</v>
      </c>
      <c r="G1611">
        <v>1</v>
      </c>
      <c r="I1611">
        <v>16</v>
      </c>
      <c r="J1611" t="s">
        <v>9</v>
      </c>
      <c r="K1611">
        <v>24</v>
      </c>
      <c r="L1611" t="s">
        <v>42</v>
      </c>
      <c r="M1611" t="s">
        <v>43</v>
      </c>
      <c r="N1611" t="s">
        <v>492</v>
      </c>
      <c r="O1611">
        <v>884</v>
      </c>
      <c r="P1611">
        <v>179</v>
      </c>
      <c r="R1611" t="s">
        <v>488</v>
      </c>
      <c r="S1611">
        <v>2</v>
      </c>
      <c r="T1611" t="s">
        <v>494</v>
      </c>
      <c r="U1611" t="s">
        <v>488</v>
      </c>
      <c r="V1611" t="s">
        <v>489</v>
      </c>
      <c r="Y1611" t="s">
        <v>498</v>
      </c>
      <c r="Z1611">
        <v>751.1</v>
      </c>
      <c r="AA1611">
        <v>10</v>
      </c>
    </row>
    <row r="1612" spans="1:27" x14ac:dyDescent="0.25">
      <c r="A1612" s="1">
        <v>45634</v>
      </c>
      <c r="B1612">
        <v>2893</v>
      </c>
      <c r="C1612">
        <v>1</v>
      </c>
      <c r="D1612">
        <v>5</v>
      </c>
      <c r="E1612">
        <v>1</v>
      </c>
      <c r="F1612">
        <v>5</v>
      </c>
      <c r="G1612">
        <v>3</v>
      </c>
      <c r="I1612">
        <v>10</v>
      </c>
      <c r="J1612" t="s">
        <v>5</v>
      </c>
      <c r="K1612">
        <v>21</v>
      </c>
      <c r="L1612" t="s">
        <v>42</v>
      </c>
      <c r="M1612" t="s">
        <v>60</v>
      </c>
      <c r="N1612" t="s">
        <v>491</v>
      </c>
      <c r="O1612">
        <v>618</v>
      </c>
      <c r="P1612">
        <v>72</v>
      </c>
      <c r="Q1612" s="1">
        <v>45663</v>
      </c>
      <c r="R1612" t="s">
        <v>495</v>
      </c>
      <c r="S1612">
        <v>2</v>
      </c>
      <c r="T1612" t="s">
        <v>492</v>
      </c>
      <c r="U1612" t="s">
        <v>495</v>
      </c>
      <c r="V1612" t="s">
        <v>489</v>
      </c>
      <c r="Y1612" t="s">
        <v>490</v>
      </c>
      <c r="Z1612">
        <v>483</v>
      </c>
      <c r="AA1612">
        <v>0</v>
      </c>
    </row>
    <row r="1613" spans="1:27" x14ac:dyDescent="0.25">
      <c r="A1613" s="1">
        <v>45453</v>
      </c>
      <c r="B1613">
        <v>1453</v>
      </c>
      <c r="C1613">
        <v>4</v>
      </c>
      <c r="D1613">
        <v>1</v>
      </c>
      <c r="E1613">
        <v>3</v>
      </c>
      <c r="F1613">
        <v>5</v>
      </c>
      <c r="G1613">
        <v>2</v>
      </c>
      <c r="I1613">
        <v>11</v>
      </c>
      <c r="J1613" t="s">
        <v>5</v>
      </c>
      <c r="K1613">
        <v>23</v>
      </c>
      <c r="L1613" t="s">
        <v>42</v>
      </c>
      <c r="M1613" t="s">
        <v>60</v>
      </c>
      <c r="N1613" t="s">
        <v>491</v>
      </c>
      <c r="O1613">
        <v>753</v>
      </c>
      <c r="P1613">
        <v>77</v>
      </c>
      <c r="R1613" t="s">
        <v>488</v>
      </c>
      <c r="S1613">
        <v>2</v>
      </c>
      <c r="T1613" t="s">
        <v>487</v>
      </c>
      <c r="U1613" t="s">
        <v>488</v>
      </c>
      <c r="V1613" t="s">
        <v>489</v>
      </c>
      <c r="Y1613" t="s">
        <v>493</v>
      </c>
      <c r="Z1613">
        <v>602</v>
      </c>
      <c r="AA1613">
        <v>30</v>
      </c>
    </row>
    <row r="1614" spans="1:27" x14ac:dyDescent="0.25">
      <c r="A1614" s="1">
        <v>45453</v>
      </c>
      <c r="B1614">
        <v>4314</v>
      </c>
      <c r="C1614">
        <v>5</v>
      </c>
      <c r="D1614">
        <v>2</v>
      </c>
      <c r="E1614">
        <v>5</v>
      </c>
      <c r="F1614">
        <v>4</v>
      </c>
      <c r="G1614">
        <v>1</v>
      </c>
      <c r="I1614">
        <v>13</v>
      </c>
      <c r="J1614" t="s">
        <v>9</v>
      </c>
      <c r="K1614">
        <v>70</v>
      </c>
      <c r="L1614" t="s">
        <v>42</v>
      </c>
      <c r="M1614" t="s">
        <v>53</v>
      </c>
      <c r="N1614" t="s">
        <v>486</v>
      </c>
      <c r="O1614">
        <v>289</v>
      </c>
      <c r="P1614">
        <v>117</v>
      </c>
      <c r="Q1614" s="1">
        <v>45463</v>
      </c>
      <c r="R1614" t="s">
        <v>495</v>
      </c>
      <c r="S1614">
        <v>1</v>
      </c>
      <c r="T1614" t="s">
        <v>487</v>
      </c>
      <c r="U1614" t="s">
        <v>495</v>
      </c>
      <c r="V1614" t="s">
        <v>489</v>
      </c>
      <c r="Y1614" t="s">
        <v>490</v>
      </c>
      <c r="Z1614">
        <v>284.2</v>
      </c>
      <c r="AA1614">
        <v>0</v>
      </c>
    </row>
    <row r="1615" spans="1:27" x14ac:dyDescent="0.25">
      <c r="A1615" s="1">
        <v>45453</v>
      </c>
      <c r="B1615">
        <v>2929</v>
      </c>
      <c r="C1615">
        <v>5</v>
      </c>
      <c r="D1615">
        <v>3</v>
      </c>
      <c r="E1615">
        <v>2</v>
      </c>
      <c r="F1615">
        <v>5</v>
      </c>
      <c r="G1615">
        <v>1</v>
      </c>
      <c r="I1615">
        <v>23</v>
      </c>
      <c r="J1615" t="s">
        <v>16</v>
      </c>
      <c r="K1615">
        <v>41</v>
      </c>
      <c r="L1615" t="s">
        <v>42</v>
      </c>
      <c r="M1615" t="s">
        <v>49</v>
      </c>
      <c r="N1615" t="s">
        <v>492</v>
      </c>
      <c r="O1615">
        <v>995</v>
      </c>
      <c r="P1615">
        <v>98</v>
      </c>
      <c r="R1615" t="s">
        <v>488</v>
      </c>
      <c r="S1615">
        <v>2</v>
      </c>
      <c r="T1615" t="s">
        <v>492</v>
      </c>
      <c r="U1615" t="s">
        <v>495</v>
      </c>
      <c r="V1615" t="s">
        <v>489</v>
      </c>
      <c r="Y1615" t="s">
        <v>493</v>
      </c>
      <c r="Z1615">
        <v>786.1</v>
      </c>
      <c r="AA1615">
        <v>30</v>
      </c>
    </row>
    <row r="1616" spans="1:27" x14ac:dyDescent="0.25">
      <c r="A1616" s="1">
        <v>45634</v>
      </c>
      <c r="B1616">
        <v>1862</v>
      </c>
      <c r="C1616">
        <v>1</v>
      </c>
      <c r="D1616">
        <v>4</v>
      </c>
      <c r="E1616">
        <v>1</v>
      </c>
      <c r="F1616">
        <v>5</v>
      </c>
      <c r="G1616">
        <v>2</v>
      </c>
      <c r="I1616">
        <v>10</v>
      </c>
      <c r="J1616" t="s">
        <v>5</v>
      </c>
      <c r="K1616">
        <v>43</v>
      </c>
      <c r="L1616" t="s">
        <v>42</v>
      </c>
      <c r="M1616" t="s">
        <v>49</v>
      </c>
      <c r="N1616" t="s">
        <v>491</v>
      </c>
      <c r="O1616">
        <v>811</v>
      </c>
      <c r="P1616">
        <v>160</v>
      </c>
      <c r="Q1616" s="1">
        <v>45647</v>
      </c>
      <c r="R1616" t="s">
        <v>495</v>
      </c>
      <c r="S1616">
        <v>10</v>
      </c>
      <c r="T1616" t="s">
        <v>487</v>
      </c>
      <c r="U1616" t="s">
        <v>495</v>
      </c>
      <c r="V1616" t="s">
        <v>489</v>
      </c>
      <c r="Y1616" t="s">
        <v>490</v>
      </c>
      <c r="Z1616">
        <v>679.7</v>
      </c>
      <c r="AA1616">
        <v>0</v>
      </c>
    </row>
    <row r="1617" spans="1:27" x14ac:dyDescent="0.25">
      <c r="A1617" s="1">
        <v>45634</v>
      </c>
      <c r="B1617">
        <v>3240</v>
      </c>
      <c r="C1617">
        <v>1</v>
      </c>
      <c r="D1617">
        <v>2</v>
      </c>
      <c r="E1617">
        <v>2</v>
      </c>
      <c r="F1617">
        <v>5</v>
      </c>
      <c r="G1617">
        <v>1</v>
      </c>
      <c r="I1617">
        <v>4</v>
      </c>
      <c r="J1617" t="s">
        <v>7</v>
      </c>
      <c r="K1617">
        <v>70</v>
      </c>
      <c r="L1617" t="s">
        <v>42</v>
      </c>
      <c r="M1617" t="s">
        <v>47</v>
      </c>
      <c r="N1617" t="s">
        <v>486</v>
      </c>
      <c r="O1617">
        <v>649</v>
      </c>
      <c r="P1617">
        <v>92</v>
      </c>
      <c r="Q1617" s="1">
        <v>45644</v>
      </c>
      <c r="R1617" t="s">
        <v>495</v>
      </c>
      <c r="S1617">
        <v>5</v>
      </c>
      <c r="T1617" t="s">
        <v>494</v>
      </c>
      <c r="U1617" t="s">
        <v>495</v>
      </c>
      <c r="V1617" t="s">
        <v>489</v>
      </c>
      <c r="Y1617" t="s">
        <v>490</v>
      </c>
      <c r="Z1617">
        <v>518.70000000000005</v>
      </c>
      <c r="AA1617">
        <v>0</v>
      </c>
    </row>
    <row r="1618" spans="1:27" x14ac:dyDescent="0.25">
      <c r="A1618" s="1">
        <v>45634</v>
      </c>
      <c r="B1618">
        <v>1318</v>
      </c>
      <c r="C1618">
        <v>1</v>
      </c>
      <c r="D1618">
        <v>1</v>
      </c>
      <c r="E1618">
        <v>4</v>
      </c>
      <c r="F1618">
        <v>2</v>
      </c>
      <c r="G1618">
        <v>1</v>
      </c>
      <c r="I1618">
        <v>10</v>
      </c>
      <c r="J1618" t="s">
        <v>5</v>
      </c>
      <c r="K1618">
        <v>72</v>
      </c>
      <c r="L1618" t="s">
        <v>42</v>
      </c>
      <c r="M1618" t="s">
        <v>53</v>
      </c>
      <c r="N1618" t="s">
        <v>492</v>
      </c>
      <c r="O1618">
        <v>630</v>
      </c>
      <c r="P1618">
        <v>78</v>
      </c>
      <c r="Q1618" s="1">
        <v>45646</v>
      </c>
      <c r="R1618" t="s">
        <v>495</v>
      </c>
      <c r="S1618">
        <v>8</v>
      </c>
      <c r="T1618" t="s">
        <v>494</v>
      </c>
      <c r="U1618" t="s">
        <v>495</v>
      </c>
      <c r="V1618" t="s">
        <v>489</v>
      </c>
      <c r="Y1618" t="s">
        <v>490</v>
      </c>
      <c r="Z1618">
        <v>495.6</v>
      </c>
      <c r="AA1618">
        <v>0</v>
      </c>
    </row>
    <row r="1619" spans="1:27" x14ac:dyDescent="0.25">
      <c r="A1619" s="1">
        <v>45633</v>
      </c>
      <c r="B1619">
        <v>3827</v>
      </c>
      <c r="C1619">
        <v>1</v>
      </c>
      <c r="D1619">
        <v>3</v>
      </c>
      <c r="E1619">
        <v>2</v>
      </c>
      <c r="F1619">
        <v>3</v>
      </c>
      <c r="G1619">
        <v>1</v>
      </c>
      <c r="I1619">
        <v>4</v>
      </c>
      <c r="J1619" t="s">
        <v>7</v>
      </c>
      <c r="K1619">
        <v>28</v>
      </c>
      <c r="L1619" t="s">
        <v>42</v>
      </c>
      <c r="M1619" t="s">
        <v>53</v>
      </c>
      <c r="N1619" t="s">
        <v>486</v>
      </c>
      <c r="O1619">
        <v>832</v>
      </c>
      <c r="P1619">
        <v>117</v>
      </c>
      <c r="Q1619" s="1">
        <v>45641</v>
      </c>
      <c r="R1619" t="s">
        <v>495</v>
      </c>
      <c r="S1619">
        <v>6</v>
      </c>
      <c r="T1619" t="s">
        <v>494</v>
      </c>
      <c r="U1619" t="s">
        <v>495</v>
      </c>
      <c r="V1619" t="s">
        <v>497</v>
      </c>
      <c r="Y1619" t="s">
        <v>490</v>
      </c>
      <c r="Z1619">
        <v>664.3</v>
      </c>
      <c r="AA1619">
        <v>0</v>
      </c>
    </row>
    <row r="1620" spans="1:27" x14ac:dyDescent="0.25">
      <c r="A1620" s="1">
        <v>45633</v>
      </c>
      <c r="B1620">
        <v>3518</v>
      </c>
      <c r="C1620">
        <v>1</v>
      </c>
      <c r="D1620">
        <v>3</v>
      </c>
      <c r="E1620">
        <v>2</v>
      </c>
      <c r="F1620">
        <v>2</v>
      </c>
      <c r="G1620">
        <v>3</v>
      </c>
      <c r="I1620">
        <v>10</v>
      </c>
      <c r="J1620" t="s">
        <v>5</v>
      </c>
      <c r="K1620">
        <v>77</v>
      </c>
      <c r="L1620" t="s">
        <v>42</v>
      </c>
      <c r="M1620" t="s">
        <v>49</v>
      </c>
      <c r="N1620" t="s">
        <v>486</v>
      </c>
      <c r="O1620">
        <v>455</v>
      </c>
      <c r="P1620">
        <v>22</v>
      </c>
      <c r="R1620" t="s">
        <v>488</v>
      </c>
      <c r="S1620">
        <v>2</v>
      </c>
      <c r="T1620" t="s">
        <v>492</v>
      </c>
      <c r="U1620" t="s">
        <v>488</v>
      </c>
      <c r="V1620" t="s">
        <v>489</v>
      </c>
      <c r="W1620" s="1">
        <v>45634</v>
      </c>
      <c r="X1620" s="1">
        <v>45633</v>
      </c>
      <c r="Y1620" t="s">
        <v>498</v>
      </c>
      <c r="Z1620">
        <v>340.9</v>
      </c>
      <c r="AA1620">
        <v>10</v>
      </c>
    </row>
    <row r="1621" spans="1:27" x14ac:dyDescent="0.25">
      <c r="A1621" s="1">
        <v>45633</v>
      </c>
      <c r="B1621">
        <v>3475</v>
      </c>
      <c r="C1621">
        <v>1</v>
      </c>
      <c r="D1621">
        <v>1</v>
      </c>
      <c r="E1621">
        <v>3</v>
      </c>
      <c r="F1621">
        <v>4</v>
      </c>
      <c r="G1621">
        <v>1</v>
      </c>
      <c r="I1621">
        <v>10</v>
      </c>
      <c r="J1621" t="s">
        <v>5</v>
      </c>
      <c r="K1621">
        <v>53</v>
      </c>
      <c r="L1621" t="s">
        <v>42</v>
      </c>
      <c r="M1621" t="s">
        <v>53</v>
      </c>
      <c r="N1621" t="s">
        <v>486</v>
      </c>
      <c r="O1621">
        <v>75</v>
      </c>
      <c r="P1621">
        <v>188</v>
      </c>
      <c r="Q1621" s="1">
        <v>45644</v>
      </c>
      <c r="R1621" t="s">
        <v>495</v>
      </c>
      <c r="S1621">
        <v>10</v>
      </c>
      <c r="T1621" t="s">
        <v>492</v>
      </c>
      <c r="U1621" t="s">
        <v>488</v>
      </c>
      <c r="V1621" t="s">
        <v>497</v>
      </c>
      <c r="Y1621" t="s">
        <v>490</v>
      </c>
      <c r="Z1621">
        <v>184.1</v>
      </c>
      <c r="AA1621">
        <v>0</v>
      </c>
    </row>
    <row r="1622" spans="1:27" x14ac:dyDescent="0.25">
      <c r="A1622" s="1">
        <v>45454</v>
      </c>
      <c r="B1622">
        <v>936</v>
      </c>
      <c r="C1622">
        <v>4</v>
      </c>
      <c r="D1622">
        <v>1</v>
      </c>
      <c r="E1622">
        <v>5</v>
      </c>
      <c r="F1622">
        <v>3</v>
      </c>
      <c r="G1622">
        <v>1</v>
      </c>
      <c r="I1622">
        <v>21</v>
      </c>
      <c r="J1622" t="s">
        <v>16</v>
      </c>
      <c r="K1622">
        <v>45</v>
      </c>
      <c r="L1622" t="s">
        <v>42</v>
      </c>
      <c r="M1622" t="s">
        <v>47</v>
      </c>
      <c r="N1622" t="s">
        <v>486</v>
      </c>
      <c r="O1622">
        <v>709</v>
      </c>
      <c r="P1622">
        <v>188</v>
      </c>
      <c r="Q1622" s="1">
        <v>45474</v>
      </c>
      <c r="R1622" t="s">
        <v>495</v>
      </c>
      <c r="S1622">
        <v>1</v>
      </c>
      <c r="T1622" t="s">
        <v>492</v>
      </c>
      <c r="U1622" t="s">
        <v>488</v>
      </c>
      <c r="V1622" t="s">
        <v>489</v>
      </c>
      <c r="Y1622" t="s">
        <v>490</v>
      </c>
      <c r="Z1622">
        <v>627.9</v>
      </c>
      <c r="AA1622">
        <v>0</v>
      </c>
    </row>
    <row r="1623" spans="1:27" x14ac:dyDescent="0.25">
      <c r="A1623" s="1">
        <v>45633</v>
      </c>
      <c r="B1623">
        <v>2251</v>
      </c>
      <c r="C1623">
        <v>1</v>
      </c>
      <c r="D1623">
        <v>3</v>
      </c>
      <c r="E1623">
        <v>2</v>
      </c>
      <c r="F1623">
        <v>5</v>
      </c>
      <c r="G1623">
        <v>3</v>
      </c>
      <c r="I1623">
        <v>10</v>
      </c>
      <c r="J1623" t="s">
        <v>5</v>
      </c>
      <c r="K1623">
        <v>62</v>
      </c>
      <c r="L1623" t="s">
        <v>42</v>
      </c>
      <c r="M1623" t="s">
        <v>43</v>
      </c>
      <c r="N1623" t="s">
        <v>486</v>
      </c>
      <c r="O1623">
        <v>710</v>
      </c>
      <c r="P1623">
        <v>101</v>
      </c>
      <c r="R1623" t="s">
        <v>488</v>
      </c>
      <c r="S1623">
        <v>10</v>
      </c>
      <c r="T1623" t="s">
        <v>487</v>
      </c>
      <c r="U1623" t="s">
        <v>495</v>
      </c>
      <c r="V1623" t="s">
        <v>497</v>
      </c>
      <c r="W1623" s="1">
        <v>45636</v>
      </c>
      <c r="X1623" s="1">
        <v>45633</v>
      </c>
      <c r="Y1623" t="s">
        <v>498</v>
      </c>
      <c r="Z1623">
        <v>574.70000000000005</v>
      </c>
      <c r="AA1623">
        <v>10</v>
      </c>
    </row>
    <row r="1624" spans="1:27" x14ac:dyDescent="0.25">
      <c r="A1624" s="1">
        <v>45632</v>
      </c>
      <c r="B1624">
        <v>3427</v>
      </c>
      <c r="C1624">
        <v>1</v>
      </c>
      <c r="D1624">
        <v>1</v>
      </c>
      <c r="E1624">
        <v>5</v>
      </c>
      <c r="F1624">
        <v>3</v>
      </c>
      <c r="G1624">
        <v>3</v>
      </c>
      <c r="I1624">
        <v>10</v>
      </c>
      <c r="J1624" t="s">
        <v>5</v>
      </c>
      <c r="K1624">
        <v>38</v>
      </c>
      <c r="L1624" t="s">
        <v>42</v>
      </c>
      <c r="M1624" t="s">
        <v>49</v>
      </c>
      <c r="N1624" t="s">
        <v>486</v>
      </c>
      <c r="O1624">
        <v>156</v>
      </c>
      <c r="P1624">
        <v>80</v>
      </c>
      <c r="R1624" t="s">
        <v>488</v>
      </c>
      <c r="S1624">
        <v>10</v>
      </c>
      <c r="T1624" t="s">
        <v>492</v>
      </c>
      <c r="U1624" t="s">
        <v>488</v>
      </c>
      <c r="V1624" t="s">
        <v>497</v>
      </c>
      <c r="W1624" s="1">
        <v>45638</v>
      </c>
      <c r="X1624" s="1">
        <v>45632</v>
      </c>
      <c r="Y1624" t="s">
        <v>496</v>
      </c>
      <c r="Z1624">
        <v>200.2</v>
      </c>
      <c r="AA1624">
        <v>50</v>
      </c>
    </row>
    <row r="1625" spans="1:27" x14ac:dyDescent="0.25">
      <c r="A1625" s="1">
        <v>45454</v>
      </c>
      <c r="B1625">
        <v>2859</v>
      </c>
      <c r="C1625">
        <v>4</v>
      </c>
      <c r="D1625">
        <v>3</v>
      </c>
      <c r="E1625">
        <v>5</v>
      </c>
      <c r="F1625">
        <v>4</v>
      </c>
      <c r="G1625">
        <v>3</v>
      </c>
      <c r="I1625">
        <v>26</v>
      </c>
      <c r="J1625" t="s">
        <v>12</v>
      </c>
      <c r="K1625">
        <v>66</v>
      </c>
      <c r="L1625" t="s">
        <v>42</v>
      </c>
      <c r="M1625" t="s">
        <v>60</v>
      </c>
      <c r="N1625" t="s">
        <v>486</v>
      </c>
      <c r="O1625">
        <v>169</v>
      </c>
      <c r="P1625">
        <v>109</v>
      </c>
      <c r="Q1625" s="1">
        <v>45477</v>
      </c>
      <c r="R1625" t="s">
        <v>495</v>
      </c>
      <c r="S1625">
        <v>2</v>
      </c>
      <c r="T1625" t="s">
        <v>494</v>
      </c>
      <c r="U1625" t="s">
        <v>495</v>
      </c>
      <c r="V1625" t="s">
        <v>489</v>
      </c>
      <c r="Y1625" t="s">
        <v>490</v>
      </c>
      <c r="Z1625">
        <v>194.6</v>
      </c>
      <c r="AA1625">
        <v>0</v>
      </c>
    </row>
    <row r="1626" spans="1:27" x14ac:dyDescent="0.25">
      <c r="A1626" s="1">
        <v>45632</v>
      </c>
      <c r="B1626">
        <v>1900</v>
      </c>
      <c r="C1626">
        <v>1</v>
      </c>
      <c r="D1626">
        <v>3</v>
      </c>
      <c r="E1626">
        <v>4</v>
      </c>
      <c r="F1626">
        <v>4</v>
      </c>
      <c r="G1626">
        <v>1</v>
      </c>
      <c r="I1626">
        <v>10</v>
      </c>
      <c r="J1626" t="s">
        <v>5</v>
      </c>
      <c r="K1626">
        <v>67</v>
      </c>
      <c r="L1626" t="s">
        <v>42</v>
      </c>
      <c r="M1626" t="s">
        <v>53</v>
      </c>
      <c r="N1626" t="s">
        <v>492</v>
      </c>
      <c r="O1626">
        <v>646</v>
      </c>
      <c r="P1626">
        <v>45</v>
      </c>
      <c r="R1626" t="s">
        <v>488</v>
      </c>
      <c r="S1626">
        <v>1</v>
      </c>
      <c r="T1626" t="s">
        <v>492</v>
      </c>
      <c r="U1626" t="s">
        <v>488</v>
      </c>
      <c r="V1626" t="s">
        <v>489</v>
      </c>
      <c r="W1626" s="1">
        <v>45639</v>
      </c>
      <c r="X1626" s="1">
        <v>45632</v>
      </c>
      <c r="Y1626" t="s">
        <v>496</v>
      </c>
      <c r="Z1626">
        <v>518.70000000000005</v>
      </c>
      <c r="AA1626">
        <v>50</v>
      </c>
    </row>
    <row r="1627" spans="1:27" x14ac:dyDescent="0.25">
      <c r="A1627" s="1">
        <v>45632</v>
      </c>
      <c r="B1627">
        <v>3861</v>
      </c>
      <c r="C1627">
        <v>1</v>
      </c>
      <c r="D1627">
        <v>2</v>
      </c>
      <c r="E1627">
        <v>5</v>
      </c>
      <c r="F1627">
        <v>5</v>
      </c>
      <c r="G1627">
        <v>3</v>
      </c>
      <c r="I1627">
        <v>4</v>
      </c>
      <c r="J1627" t="s">
        <v>7</v>
      </c>
      <c r="K1627">
        <v>43</v>
      </c>
      <c r="L1627" t="s">
        <v>42</v>
      </c>
      <c r="M1627" t="s">
        <v>43</v>
      </c>
      <c r="N1627" t="s">
        <v>491</v>
      </c>
      <c r="O1627">
        <v>923</v>
      </c>
      <c r="P1627">
        <v>132</v>
      </c>
      <c r="Q1627" s="1">
        <v>45648</v>
      </c>
      <c r="R1627" t="s">
        <v>495</v>
      </c>
      <c r="S1627">
        <v>10</v>
      </c>
      <c r="T1627" t="s">
        <v>487</v>
      </c>
      <c r="U1627" t="s">
        <v>488</v>
      </c>
      <c r="V1627" t="s">
        <v>497</v>
      </c>
      <c r="Y1627" t="s">
        <v>490</v>
      </c>
      <c r="Z1627">
        <v>738.5</v>
      </c>
      <c r="AA1627">
        <v>0</v>
      </c>
    </row>
    <row r="1628" spans="1:27" x14ac:dyDescent="0.25">
      <c r="A1628" s="1">
        <v>45454</v>
      </c>
      <c r="B1628">
        <v>1497</v>
      </c>
      <c r="C1628">
        <v>4</v>
      </c>
      <c r="D1628">
        <v>5</v>
      </c>
      <c r="E1628">
        <v>5</v>
      </c>
      <c r="F1628">
        <v>3</v>
      </c>
      <c r="G1628">
        <v>3</v>
      </c>
      <c r="I1628">
        <v>37</v>
      </c>
      <c r="J1628" t="s">
        <v>3</v>
      </c>
      <c r="K1628">
        <v>37</v>
      </c>
      <c r="L1628" t="s">
        <v>42</v>
      </c>
      <c r="M1628" t="s">
        <v>43</v>
      </c>
      <c r="N1628" t="s">
        <v>486</v>
      </c>
      <c r="O1628">
        <v>331</v>
      </c>
      <c r="P1628">
        <v>117</v>
      </c>
      <c r="Q1628" s="1">
        <v>45478</v>
      </c>
      <c r="R1628" t="s">
        <v>495</v>
      </c>
      <c r="S1628">
        <v>1</v>
      </c>
      <c r="T1628" t="s">
        <v>487</v>
      </c>
      <c r="U1628" t="s">
        <v>488</v>
      </c>
      <c r="V1628" t="s">
        <v>489</v>
      </c>
      <c r="Y1628" t="s">
        <v>490</v>
      </c>
      <c r="Z1628">
        <v>313.60000000000002</v>
      </c>
      <c r="AA1628">
        <v>0</v>
      </c>
    </row>
    <row r="1629" spans="1:27" x14ac:dyDescent="0.25">
      <c r="A1629" s="1">
        <v>45454</v>
      </c>
      <c r="B1629">
        <v>4678</v>
      </c>
      <c r="C1629">
        <v>5</v>
      </c>
      <c r="D1629">
        <v>3</v>
      </c>
      <c r="E1629">
        <v>2</v>
      </c>
      <c r="F1629">
        <v>5</v>
      </c>
      <c r="G1629">
        <v>3</v>
      </c>
      <c r="I1629">
        <v>18</v>
      </c>
      <c r="J1629" t="s">
        <v>14</v>
      </c>
      <c r="K1629">
        <v>58</v>
      </c>
      <c r="L1629" t="s">
        <v>42</v>
      </c>
      <c r="M1629" t="s">
        <v>47</v>
      </c>
      <c r="N1629" t="s">
        <v>492</v>
      </c>
      <c r="O1629">
        <v>88</v>
      </c>
      <c r="P1629">
        <v>45</v>
      </c>
      <c r="R1629" t="s">
        <v>488</v>
      </c>
      <c r="S1629">
        <v>2</v>
      </c>
      <c r="T1629" t="s">
        <v>492</v>
      </c>
      <c r="U1629" t="s">
        <v>495</v>
      </c>
      <c r="V1629" t="s">
        <v>489</v>
      </c>
      <c r="Y1629" t="s">
        <v>496</v>
      </c>
      <c r="Z1629">
        <v>128.1</v>
      </c>
      <c r="AA1629">
        <v>50</v>
      </c>
    </row>
    <row r="1630" spans="1:27" x14ac:dyDescent="0.25">
      <c r="A1630" s="1">
        <v>45454</v>
      </c>
      <c r="B1630">
        <v>2016</v>
      </c>
      <c r="C1630">
        <v>5</v>
      </c>
      <c r="D1630">
        <v>5</v>
      </c>
      <c r="E1630">
        <v>4</v>
      </c>
      <c r="F1630">
        <v>4</v>
      </c>
      <c r="G1630">
        <v>3</v>
      </c>
      <c r="I1630">
        <v>36</v>
      </c>
      <c r="J1630" t="s">
        <v>10</v>
      </c>
      <c r="K1630">
        <v>66</v>
      </c>
      <c r="L1630" t="s">
        <v>42</v>
      </c>
      <c r="M1630" t="s">
        <v>60</v>
      </c>
      <c r="N1630" t="s">
        <v>486</v>
      </c>
      <c r="O1630">
        <v>356</v>
      </c>
      <c r="P1630">
        <v>140</v>
      </c>
      <c r="R1630" t="s">
        <v>488</v>
      </c>
      <c r="S1630">
        <v>1</v>
      </c>
      <c r="T1630" t="s">
        <v>494</v>
      </c>
      <c r="U1630" t="s">
        <v>495</v>
      </c>
      <c r="V1630" t="s">
        <v>489</v>
      </c>
      <c r="Y1630" t="s">
        <v>493</v>
      </c>
      <c r="Z1630">
        <v>368.2</v>
      </c>
      <c r="AA1630">
        <v>30</v>
      </c>
    </row>
    <row r="1631" spans="1:27" x14ac:dyDescent="0.25">
      <c r="A1631" s="1">
        <v>45632</v>
      </c>
      <c r="B1631">
        <v>1478</v>
      </c>
      <c r="C1631">
        <v>1</v>
      </c>
      <c r="D1631">
        <v>1</v>
      </c>
      <c r="E1631">
        <v>4</v>
      </c>
      <c r="F1631">
        <v>2</v>
      </c>
      <c r="G1631">
        <v>1</v>
      </c>
      <c r="I1631">
        <v>4</v>
      </c>
      <c r="J1631" t="s">
        <v>7</v>
      </c>
      <c r="K1631">
        <v>30</v>
      </c>
      <c r="L1631" t="s">
        <v>42</v>
      </c>
      <c r="M1631" t="s">
        <v>53</v>
      </c>
      <c r="N1631" t="s">
        <v>486</v>
      </c>
      <c r="O1631">
        <v>658</v>
      </c>
      <c r="P1631">
        <v>108</v>
      </c>
      <c r="Q1631" s="1">
        <v>45642</v>
      </c>
      <c r="R1631" t="s">
        <v>495</v>
      </c>
      <c r="S1631">
        <v>9</v>
      </c>
      <c r="T1631" t="s">
        <v>487</v>
      </c>
      <c r="U1631" t="s">
        <v>495</v>
      </c>
      <c r="V1631" t="s">
        <v>497</v>
      </c>
      <c r="Y1631" t="s">
        <v>490</v>
      </c>
      <c r="Z1631">
        <v>536.20000000000005</v>
      </c>
      <c r="AA1631">
        <v>0</v>
      </c>
    </row>
    <row r="1632" spans="1:27" x14ac:dyDescent="0.25">
      <c r="A1632" s="1">
        <v>45455</v>
      </c>
      <c r="B1632">
        <v>4833</v>
      </c>
      <c r="C1632">
        <v>5</v>
      </c>
      <c r="D1632">
        <v>4</v>
      </c>
      <c r="E1632">
        <v>3</v>
      </c>
      <c r="F1632">
        <v>3</v>
      </c>
      <c r="G1632">
        <v>2</v>
      </c>
      <c r="I1632">
        <v>5</v>
      </c>
      <c r="J1632" t="s">
        <v>13</v>
      </c>
      <c r="K1632">
        <v>71</v>
      </c>
      <c r="L1632" t="s">
        <v>42</v>
      </c>
      <c r="M1632" t="s">
        <v>43</v>
      </c>
      <c r="N1632" t="s">
        <v>492</v>
      </c>
      <c r="O1632">
        <v>974</v>
      </c>
      <c r="P1632">
        <v>89</v>
      </c>
      <c r="R1632" t="s">
        <v>488</v>
      </c>
      <c r="S1632">
        <v>1</v>
      </c>
      <c r="T1632" t="s">
        <v>492</v>
      </c>
      <c r="U1632" t="s">
        <v>495</v>
      </c>
      <c r="V1632" t="s">
        <v>489</v>
      </c>
      <c r="Y1632" t="s">
        <v>498</v>
      </c>
      <c r="Z1632">
        <v>751.1</v>
      </c>
      <c r="AA1632">
        <v>10</v>
      </c>
    </row>
    <row r="1633" spans="1:27" x14ac:dyDescent="0.25">
      <c r="A1633" s="1">
        <v>45662</v>
      </c>
      <c r="B1633">
        <v>1530</v>
      </c>
      <c r="C1633">
        <v>1</v>
      </c>
      <c r="D1633">
        <v>3</v>
      </c>
      <c r="E1633">
        <v>4</v>
      </c>
      <c r="F1633">
        <v>5</v>
      </c>
      <c r="G1633">
        <v>2</v>
      </c>
      <c r="I1633">
        <v>10</v>
      </c>
      <c r="J1633" t="s">
        <v>5</v>
      </c>
      <c r="K1633">
        <v>56</v>
      </c>
      <c r="L1633" t="s">
        <v>42</v>
      </c>
      <c r="M1633" t="s">
        <v>53</v>
      </c>
      <c r="N1633" t="s">
        <v>486</v>
      </c>
      <c r="O1633">
        <v>970</v>
      </c>
      <c r="P1633">
        <v>160</v>
      </c>
      <c r="Q1633" s="1">
        <v>45641</v>
      </c>
      <c r="R1633" t="s">
        <v>495</v>
      </c>
      <c r="S1633">
        <v>7</v>
      </c>
      <c r="T1633" t="s">
        <v>487</v>
      </c>
      <c r="U1633" t="s">
        <v>495</v>
      </c>
      <c r="V1633" t="s">
        <v>489</v>
      </c>
      <c r="Y1633" t="s">
        <v>490</v>
      </c>
      <c r="Z1633">
        <v>791</v>
      </c>
      <c r="AA1633">
        <v>0</v>
      </c>
    </row>
    <row r="1634" spans="1:27" x14ac:dyDescent="0.25">
      <c r="A1634" s="1">
        <v>45661</v>
      </c>
      <c r="B1634">
        <v>4839</v>
      </c>
      <c r="C1634">
        <v>1</v>
      </c>
      <c r="D1634">
        <v>2</v>
      </c>
      <c r="E1634">
        <v>3</v>
      </c>
      <c r="F1634">
        <v>5</v>
      </c>
      <c r="G1634">
        <v>2</v>
      </c>
      <c r="I1634">
        <v>10</v>
      </c>
      <c r="J1634" t="s">
        <v>5</v>
      </c>
      <c r="K1634">
        <v>75</v>
      </c>
      <c r="L1634" t="s">
        <v>42</v>
      </c>
      <c r="M1634" t="s">
        <v>43</v>
      </c>
      <c r="N1634" t="s">
        <v>491</v>
      </c>
      <c r="O1634">
        <v>775</v>
      </c>
      <c r="P1634">
        <v>168</v>
      </c>
      <c r="Q1634" s="1">
        <v>45656</v>
      </c>
      <c r="R1634" t="s">
        <v>495</v>
      </c>
      <c r="S1634">
        <v>8</v>
      </c>
      <c r="T1634" t="s">
        <v>494</v>
      </c>
      <c r="U1634" t="s">
        <v>495</v>
      </c>
      <c r="V1634" t="s">
        <v>497</v>
      </c>
      <c r="Y1634" t="s">
        <v>490</v>
      </c>
      <c r="Z1634">
        <v>660.1</v>
      </c>
      <c r="AA1634">
        <v>0</v>
      </c>
    </row>
    <row r="1635" spans="1:27" x14ac:dyDescent="0.25">
      <c r="A1635" s="1">
        <v>45661</v>
      </c>
      <c r="B1635">
        <v>2928</v>
      </c>
      <c r="C1635">
        <v>1</v>
      </c>
      <c r="D1635">
        <v>1</v>
      </c>
      <c r="E1635">
        <v>4</v>
      </c>
      <c r="F1635">
        <v>2</v>
      </c>
      <c r="G1635">
        <v>2</v>
      </c>
      <c r="I1635">
        <v>4</v>
      </c>
      <c r="J1635" t="s">
        <v>7</v>
      </c>
      <c r="K1635">
        <v>40</v>
      </c>
      <c r="L1635" t="s">
        <v>42</v>
      </c>
      <c r="M1635" t="s">
        <v>60</v>
      </c>
      <c r="N1635" t="s">
        <v>486</v>
      </c>
      <c r="O1635">
        <v>541</v>
      </c>
      <c r="P1635">
        <v>60</v>
      </c>
      <c r="R1635" t="s">
        <v>488</v>
      </c>
      <c r="S1635">
        <v>10</v>
      </c>
      <c r="T1635" t="s">
        <v>494</v>
      </c>
      <c r="U1635" t="s">
        <v>488</v>
      </c>
      <c r="V1635" t="s">
        <v>489</v>
      </c>
      <c r="W1635" s="1">
        <v>45633</v>
      </c>
      <c r="X1635" s="1">
        <v>45631</v>
      </c>
      <c r="Y1635" t="s">
        <v>496</v>
      </c>
      <c r="Z1635">
        <v>455.7</v>
      </c>
      <c r="AA1635">
        <v>50</v>
      </c>
    </row>
    <row r="1636" spans="1:27" x14ac:dyDescent="0.25">
      <c r="A1636" s="1">
        <v>45661</v>
      </c>
      <c r="B1636">
        <v>3972</v>
      </c>
      <c r="C1636">
        <v>1</v>
      </c>
      <c r="D1636">
        <v>4</v>
      </c>
      <c r="E1636">
        <v>5</v>
      </c>
      <c r="F1636">
        <v>5</v>
      </c>
      <c r="G1636">
        <v>2</v>
      </c>
      <c r="I1636">
        <v>10</v>
      </c>
      <c r="J1636" t="s">
        <v>5</v>
      </c>
      <c r="K1636">
        <v>32</v>
      </c>
      <c r="L1636" t="s">
        <v>42</v>
      </c>
      <c r="M1636" t="s">
        <v>60</v>
      </c>
      <c r="N1636" t="s">
        <v>491</v>
      </c>
      <c r="O1636">
        <v>853</v>
      </c>
      <c r="P1636">
        <v>66</v>
      </c>
      <c r="Q1636" s="1">
        <v>45658</v>
      </c>
      <c r="R1636" t="s">
        <v>495</v>
      </c>
      <c r="S1636">
        <v>1</v>
      </c>
      <c r="T1636" t="s">
        <v>494</v>
      </c>
      <c r="U1636" t="s">
        <v>488</v>
      </c>
      <c r="V1636" t="s">
        <v>497</v>
      </c>
      <c r="Y1636" t="s">
        <v>490</v>
      </c>
      <c r="Z1636">
        <v>643.29999999999995</v>
      </c>
      <c r="AA1636">
        <v>0</v>
      </c>
    </row>
    <row r="1637" spans="1:27" x14ac:dyDescent="0.25">
      <c r="A1637" s="1">
        <v>45455</v>
      </c>
      <c r="B1637">
        <v>1668</v>
      </c>
      <c r="C1637">
        <v>4</v>
      </c>
      <c r="D1637">
        <v>1</v>
      </c>
      <c r="E1637">
        <v>5</v>
      </c>
      <c r="F1637">
        <v>2</v>
      </c>
      <c r="G1637">
        <v>3</v>
      </c>
      <c r="I1637">
        <v>39</v>
      </c>
      <c r="J1637" t="s">
        <v>3</v>
      </c>
      <c r="K1637">
        <v>66</v>
      </c>
      <c r="L1637" t="s">
        <v>42</v>
      </c>
      <c r="M1637" t="s">
        <v>60</v>
      </c>
      <c r="N1637" t="s">
        <v>486</v>
      </c>
      <c r="O1637">
        <v>635</v>
      </c>
      <c r="P1637">
        <v>24</v>
      </c>
      <c r="Q1637" s="1">
        <v>45480</v>
      </c>
      <c r="R1637" t="s">
        <v>495</v>
      </c>
      <c r="S1637">
        <v>2</v>
      </c>
      <c r="T1637" t="s">
        <v>492</v>
      </c>
      <c r="U1637" t="s">
        <v>488</v>
      </c>
      <c r="V1637" t="s">
        <v>489</v>
      </c>
      <c r="Y1637" t="s">
        <v>490</v>
      </c>
      <c r="Z1637">
        <v>461.3</v>
      </c>
      <c r="AA1637">
        <v>0</v>
      </c>
    </row>
    <row r="1638" spans="1:27" x14ac:dyDescent="0.25">
      <c r="A1638" s="1">
        <v>45455</v>
      </c>
      <c r="B1638">
        <v>3698</v>
      </c>
      <c r="C1638">
        <v>5</v>
      </c>
      <c r="D1638">
        <v>1</v>
      </c>
      <c r="E1638">
        <v>1</v>
      </c>
      <c r="F1638">
        <v>1</v>
      </c>
      <c r="G1638">
        <v>1</v>
      </c>
      <c r="I1638">
        <v>28</v>
      </c>
      <c r="J1638" t="s">
        <v>12</v>
      </c>
      <c r="K1638">
        <v>24</v>
      </c>
      <c r="L1638" t="s">
        <v>42</v>
      </c>
      <c r="M1638" t="s">
        <v>60</v>
      </c>
      <c r="N1638" t="s">
        <v>486</v>
      </c>
      <c r="O1638">
        <v>523</v>
      </c>
      <c r="P1638">
        <v>140</v>
      </c>
      <c r="R1638" t="s">
        <v>488</v>
      </c>
      <c r="S1638">
        <v>1</v>
      </c>
      <c r="T1638" t="s">
        <v>487</v>
      </c>
      <c r="U1638" t="s">
        <v>495</v>
      </c>
      <c r="V1638" t="s">
        <v>489</v>
      </c>
      <c r="Y1638" t="s">
        <v>493</v>
      </c>
      <c r="Z1638">
        <v>485.1</v>
      </c>
      <c r="AA1638">
        <v>30</v>
      </c>
    </row>
    <row r="1639" spans="1:27" x14ac:dyDescent="0.25">
      <c r="A1639" s="1">
        <v>45661</v>
      </c>
      <c r="B1639">
        <v>1175</v>
      </c>
      <c r="C1639">
        <v>1</v>
      </c>
      <c r="D1639">
        <v>4</v>
      </c>
      <c r="E1639">
        <v>3</v>
      </c>
      <c r="F1639">
        <v>5</v>
      </c>
      <c r="G1639">
        <v>3</v>
      </c>
      <c r="I1639">
        <v>4</v>
      </c>
      <c r="J1639" t="s">
        <v>7</v>
      </c>
      <c r="K1639">
        <v>55</v>
      </c>
      <c r="L1639" t="s">
        <v>42</v>
      </c>
      <c r="M1639" t="s">
        <v>53</v>
      </c>
      <c r="N1639" t="s">
        <v>486</v>
      </c>
      <c r="O1639">
        <v>987</v>
      </c>
      <c r="P1639">
        <v>191</v>
      </c>
      <c r="Q1639" s="1">
        <v>45654</v>
      </c>
      <c r="R1639" t="s">
        <v>495</v>
      </c>
      <c r="S1639">
        <v>2</v>
      </c>
      <c r="T1639" t="s">
        <v>494</v>
      </c>
      <c r="U1639" t="s">
        <v>488</v>
      </c>
      <c r="V1639" t="s">
        <v>489</v>
      </c>
      <c r="Y1639" t="s">
        <v>490</v>
      </c>
      <c r="Z1639">
        <v>824.6</v>
      </c>
      <c r="AA1639">
        <v>0</v>
      </c>
    </row>
    <row r="1640" spans="1:27" x14ac:dyDescent="0.25">
      <c r="A1640" s="1">
        <v>45455</v>
      </c>
      <c r="B1640">
        <v>3198</v>
      </c>
      <c r="C1640">
        <v>4</v>
      </c>
      <c r="D1640">
        <v>2</v>
      </c>
      <c r="E1640">
        <v>1</v>
      </c>
      <c r="F1640">
        <v>4</v>
      </c>
      <c r="G1640">
        <v>2</v>
      </c>
      <c r="I1640">
        <v>12</v>
      </c>
      <c r="J1640" t="s">
        <v>5</v>
      </c>
      <c r="K1640">
        <v>49</v>
      </c>
      <c r="L1640" t="s">
        <v>42</v>
      </c>
      <c r="M1640" t="s">
        <v>47</v>
      </c>
      <c r="N1640" t="s">
        <v>486</v>
      </c>
      <c r="O1640">
        <v>55</v>
      </c>
      <c r="P1640">
        <v>73</v>
      </c>
      <c r="R1640" t="s">
        <v>488</v>
      </c>
      <c r="S1640">
        <v>1</v>
      </c>
      <c r="T1640" t="s">
        <v>487</v>
      </c>
      <c r="U1640" t="s">
        <v>495</v>
      </c>
      <c r="V1640" t="s">
        <v>489</v>
      </c>
      <c r="Y1640" t="s">
        <v>493</v>
      </c>
      <c r="Z1640">
        <v>110.6</v>
      </c>
      <c r="AA1640">
        <v>30</v>
      </c>
    </row>
    <row r="1641" spans="1:27" x14ac:dyDescent="0.25">
      <c r="A1641" s="1">
        <v>45661</v>
      </c>
      <c r="B1641">
        <v>1729</v>
      </c>
      <c r="C1641">
        <v>1</v>
      </c>
      <c r="D1641">
        <v>2</v>
      </c>
      <c r="E1641">
        <v>2</v>
      </c>
      <c r="F1641">
        <v>5</v>
      </c>
      <c r="G1641">
        <v>3</v>
      </c>
      <c r="I1641">
        <v>4</v>
      </c>
      <c r="J1641" t="s">
        <v>7</v>
      </c>
      <c r="K1641">
        <v>38</v>
      </c>
      <c r="L1641" t="s">
        <v>42</v>
      </c>
      <c r="M1641" t="s">
        <v>43</v>
      </c>
      <c r="N1641" t="s">
        <v>492</v>
      </c>
      <c r="O1641">
        <v>395</v>
      </c>
      <c r="P1641">
        <v>20</v>
      </c>
      <c r="Q1641" s="1">
        <v>45641</v>
      </c>
      <c r="R1641" t="s">
        <v>495</v>
      </c>
      <c r="S1641">
        <v>7</v>
      </c>
      <c r="T1641" t="s">
        <v>492</v>
      </c>
      <c r="U1641" t="s">
        <v>495</v>
      </c>
      <c r="V1641" t="s">
        <v>489</v>
      </c>
      <c r="Y1641" t="s">
        <v>490</v>
      </c>
      <c r="Z1641">
        <v>290.5</v>
      </c>
      <c r="AA1641">
        <v>0</v>
      </c>
    </row>
    <row r="1642" spans="1:27" x14ac:dyDescent="0.25">
      <c r="A1642" s="1">
        <v>45660</v>
      </c>
      <c r="B1642">
        <v>3521</v>
      </c>
      <c r="C1642">
        <v>1</v>
      </c>
      <c r="D1642">
        <v>2</v>
      </c>
      <c r="E1642">
        <v>1</v>
      </c>
      <c r="F1642">
        <v>5</v>
      </c>
      <c r="G1642">
        <v>1</v>
      </c>
      <c r="I1642">
        <v>4</v>
      </c>
      <c r="J1642" t="s">
        <v>7</v>
      </c>
      <c r="K1642">
        <v>79</v>
      </c>
      <c r="L1642" t="s">
        <v>42</v>
      </c>
      <c r="M1642" t="s">
        <v>53</v>
      </c>
      <c r="N1642" t="s">
        <v>492</v>
      </c>
      <c r="O1642">
        <v>177</v>
      </c>
      <c r="P1642">
        <v>107</v>
      </c>
      <c r="Q1642" s="1">
        <v>45652</v>
      </c>
      <c r="R1642" t="s">
        <v>495</v>
      </c>
      <c r="S1642">
        <v>8</v>
      </c>
      <c r="T1642" t="s">
        <v>494</v>
      </c>
      <c r="U1642" t="s">
        <v>495</v>
      </c>
      <c r="V1642" t="s">
        <v>489</v>
      </c>
      <c r="Y1642" t="s">
        <v>490</v>
      </c>
      <c r="Z1642">
        <v>198.8</v>
      </c>
      <c r="AA1642">
        <v>0</v>
      </c>
    </row>
    <row r="1643" spans="1:27" x14ac:dyDescent="0.25">
      <c r="A1643" s="1">
        <v>45660</v>
      </c>
      <c r="B1643">
        <v>743</v>
      </c>
      <c r="C1643">
        <v>1</v>
      </c>
      <c r="D1643">
        <v>4</v>
      </c>
      <c r="E1643">
        <v>2</v>
      </c>
      <c r="F1643">
        <v>5</v>
      </c>
      <c r="G1643">
        <v>2</v>
      </c>
      <c r="I1643">
        <v>4</v>
      </c>
      <c r="J1643" t="s">
        <v>7</v>
      </c>
      <c r="K1643">
        <v>72</v>
      </c>
      <c r="L1643" t="s">
        <v>42</v>
      </c>
      <c r="M1643" t="s">
        <v>60</v>
      </c>
      <c r="N1643" t="s">
        <v>491</v>
      </c>
      <c r="O1643">
        <v>377</v>
      </c>
      <c r="P1643">
        <v>41</v>
      </c>
      <c r="Q1643" s="1">
        <v>45637</v>
      </c>
      <c r="R1643" t="s">
        <v>495</v>
      </c>
      <c r="S1643">
        <v>6</v>
      </c>
      <c r="T1643" t="s">
        <v>487</v>
      </c>
      <c r="U1643" t="s">
        <v>495</v>
      </c>
      <c r="V1643" t="s">
        <v>497</v>
      </c>
      <c r="Y1643" t="s">
        <v>490</v>
      </c>
      <c r="Z1643">
        <v>292.60000000000002</v>
      </c>
      <c r="AA1643">
        <v>0</v>
      </c>
    </row>
    <row r="1644" spans="1:27" x14ac:dyDescent="0.25">
      <c r="A1644" s="1">
        <v>45456</v>
      </c>
      <c r="B1644">
        <v>479</v>
      </c>
      <c r="C1644">
        <v>5</v>
      </c>
      <c r="D1644">
        <v>4</v>
      </c>
      <c r="E1644">
        <v>5</v>
      </c>
      <c r="F1644">
        <v>3</v>
      </c>
      <c r="G1644">
        <v>3</v>
      </c>
      <c r="I1644">
        <v>19</v>
      </c>
      <c r="J1644" t="s">
        <v>14</v>
      </c>
      <c r="K1644">
        <v>68</v>
      </c>
      <c r="L1644" t="s">
        <v>42</v>
      </c>
      <c r="M1644" t="s">
        <v>49</v>
      </c>
      <c r="N1644" t="s">
        <v>486</v>
      </c>
      <c r="O1644">
        <v>117</v>
      </c>
      <c r="P1644">
        <v>157</v>
      </c>
      <c r="Q1644" s="1">
        <v>45468</v>
      </c>
      <c r="R1644" t="s">
        <v>495</v>
      </c>
      <c r="S1644">
        <v>1</v>
      </c>
      <c r="T1644" t="s">
        <v>494</v>
      </c>
      <c r="U1644" t="s">
        <v>495</v>
      </c>
      <c r="V1644" t="s">
        <v>489</v>
      </c>
      <c r="Y1644" t="s">
        <v>490</v>
      </c>
      <c r="Z1644">
        <v>191.8</v>
      </c>
      <c r="AA1644">
        <v>0</v>
      </c>
    </row>
    <row r="1645" spans="1:27" x14ac:dyDescent="0.25">
      <c r="A1645" s="1">
        <v>45660</v>
      </c>
      <c r="B1645">
        <v>1102</v>
      </c>
      <c r="C1645">
        <v>1</v>
      </c>
      <c r="D1645">
        <v>4</v>
      </c>
      <c r="E1645">
        <v>3</v>
      </c>
      <c r="F1645">
        <v>5</v>
      </c>
      <c r="G1645">
        <v>1</v>
      </c>
      <c r="I1645">
        <v>10</v>
      </c>
      <c r="J1645" t="s">
        <v>5</v>
      </c>
      <c r="K1645">
        <v>79</v>
      </c>
      <c r="L1645" t="s">
        <v>42</v>
      </c>
      <c r="M1645" t="s">
        <v>60</v>
      </c>
      <c r="N1645" t="s">
        <v>486</v>
      </c>
      <c r="O1645">
        <v>638</v>
      </c>
      <c r="P1645">
        <v>194</v>
      </c>
      <c r="R1645" t="s">
        <v>488</v>
      </c>
      <c r="S1645">
        <v>2</v>
      </c>
      <c r="T1645" t="s">
        <v>492</v>
      </c>
      <c r="U1645" t="s">
        <v>488</v>
      </c>
      <c r="V1645" t="s">
        <v>497</v>
      </c>
      <c r="W1645" s="1">
        <v>45633</v>
      </c>
      <c r="X1645" s="1">
        <v>45630</v>
      </c>
      <c r="Y1645" t="s">
        <v>498</v>
      </c>
      <c r="Z1645">
        <v>589.4</v>
      </c>
      <c r="AA1645">
        <v>10</v>
      </c>
    </row>
    <row r="1646" spans="1:27" x14ac:dyDescent="0.25">
      <c r="A1646" s="1">
        <v>45659</v>
      </c>
      <c r="B1646">
        <v>3171</v>
      </c>
      <c r="C1646">
        <v>1</v>
      </c>
      <c r="D1646">
        <v>4</v>
      </c>
      <c r="E1646">
        <v>3</v>
      </c>
      <c r="F1646">
        <v>5</v>
      </c>
      <c r="G1646">
        <v>3</v>
      </c>
      <c r="I1646">
        <v>4</v>
      </c>
      <c r="J1646" t="s">
        <v>7</v>
      </c>
      <c r="K1646">
        <v>39</v>
      </c>
      <c r="L1646" t="s">
        <v>42</v>
      </c>
      <c r="M1646" t="s">
        <v>49</v>
      </c>
      <c r="N1646" t="s">
        <v>486</v>
      </c>
      <c r="O1646">
        <v>65</v>
      </c>
      <c r="P1646">
        <v>122</v>
      </c>
      <c r="R1646" t="s">
        <v>488</v>
      </c>
      <c r="S1646">
        <v>8</v>
      </c>
      <c r="T1646" t="s">
        <v>492</v>
      </c>
      <c r="U1646" t="s">
        <v>495</v>
      </c>
      <c r="V1646" t="s">
        <v>497</v>
      </c>
      <c r="W1646" s="1">
        <v>45638</v>
      </c>
      <c r="X1646" s="1">
        <v>45629</v>
      </c>
      <c r="Y1646" t="s">
        <v>493</v>
      </c>
      <c r="Z1646">
        <v>151.9</v>
      </c>
      <c r="AA1646">
        <v>30</v>
      </c>
    </row>
    <row r="1647" spans="1:27" x14ac:dyDescent="0.25">
      <c r="A1647" s="1">
        <v>45456</v>
      </c>
      <c r="B1647">
        <v>3841</v>
      </c>
      <c r="C1647">
        <v>5</v>
      </c>
      <c r="D1647">
        <v>2</v>
      </c>
      <c r="E1647">
        <v>4</v>
      </c>
      <c r="F1647">
        <v>4</v>
      </c>
      <c r="G1647">
        <v>3</v>
      </c>
      <c r="I1647">
        <v>21</v>
      </c>
      <c r="J1647" t="s">
        <v>16</v>
      </c>
      <c r="K1647">
        <v>36</v>
      </c>
      <c r="L1647" t="s">
        <v>42</v>
      </c>
      <c r="M1647" t="s">
        <v>47</v>
      </c>
      <c r="N1647" t="s">
        <v>486</v>
      </c>
      <c r="O1647">
        <v>157</v>
      </c>
      <c r="P1647">
        <v>134</v>
      </c>
      <c r="Q1647" s="1">
        <v>45471</v>
      </c>
      <c r="R1647" t="s">
        <v>495</v>
      </c>
      <c r="S1647">
        <v>2</v>
      </c>
      <c r="T1647" t="s">
        <v>487</v>
      </c>
      <c r="U1647" t="s">
        <v>488</v>
      </c>
      <c r="V1647" t="s">
        <v>489</v>
      </c>
      <c r="Y1647" t="s">
        <v>490</v>
      </c>
      <c r="Z1647">
        <v>203.7</v>
      </c>
      <c r="AA1647">
        <v>0</v>
      </c>
    </row>
    <row r="1648" spans="1:27" x14ac:dyDescent="0.25">
      <c r="A1648" s="1">
        <v>45456</v>
      </c>
      <c r="B1648">
        <v>1820</v>
      </c>
      <c r="C1648">
        <v>5</v>
      </c>
      <c r="D1648">
        <v>3</v>
      </c>
      <c r="E1648">
        <v>5</v>
      </c>
      <c r="F1648">
        <v>3</v>
      </c>
      <c r="G1648">
        <v>2</v>
      </c>
      <c r="I1648">
        <v>33</v>
      </c>
      <c r="J1648" t="s">
        <v>10</v>
      </c>
      <c r="K1648">
        <v>79</v>
      </c>
      <c r="L1648" t="s">
        <v>42</v>
      </c>
      <c r="M1648" t="s">
        <v>60</v>
      </c>
      <c r="N1648" t="s">
        <v>491</v>
      </c>
      <c r="O1648">
        <v>761</v>
      </c>
      <c r="P1648">
        <v>101</v>
      </c>
      <c r="R1648" t="s">
        <v>488</v>
      </c>
      <c r="S1648">
        <v>1</v>
      </c>
      <c r="T1648" t="s">
        <v>494</v>
      </c>
      <c r="U1648" t="s">
        <v>488</v>
      </c>
      <c r="V1648" t="s">
        <v>489</v>
      </c>
      <c r="Y1648" t="s">
        <v>498</v>
      </c>
      <c r="Z1648">
        <v>610.4</v>
      </c>
      <c r="AA1648">
        <v>10</v>
      </c>
    </row>
    <row r="1649" spans="1:27" x14ac:dyDescent="0.25">
      <c r="A1649" s="1">
        <v>45456</v>
      </c>
      <c r="B1649">
        <v>4907</v>
      </c>
      <c r="C1649">
        <v>4</v>
      </c>
      <c r="D1649">
        <v>2</v>
      </c>
      <c r="E1649">
        <v>4</v>
      </c>
      <c r="F1649">
        <v>4</v>
      </c>
      <c r="G1649">
        <v>2</v>
      </c>
      <c r="I1649">
        <v>34</v>
      </c>
      <c r="J1649" t="s">
        <v>10</v>
      </c>
      <c r="K1649">
        <v>49</v>
      </c>
      <c r="L1649" t="s">
        <v>42</v>
      </c>
      <c r="M1649" t="s">
        <v>43</v>
      </c>
      <c r="N1649" t="s">
        <v>486</v>
      </c>
      <c r="O1649">
        <v>451</v>
      </c>
      <c r="P1649">
        <v>199</v>
      </c>
      <c r="Q1649" s="1">
        <v>45480</v>
      </c>
      <c r="R1649" t="s">
        <v>495</v>
      </c>
      <c r="S1649">
        <v>2</v>
      </c>
      <c r="T1649" t="s">
        <v>494</v>
      </c>
      <c r="U1649" t="s">
        <v>495</v>
      </c>
      <c r="V1649" t="s">
        <v>489</v>
      </c>
      <c r="Y1649" t="s">
        <v>490</v>
      </c>
      <c r="Z1649">
        <v>455</v>
      </c>
      <c r="AA1649">
        <v>0</v>
      </c>
    </row>
    <row r="1650" spans="1:27" x14ac:dyDescent="0.25">
      <c r="A1650" s="1">
        <v>45456</v>
      </c>
      <c r="B1650">
        <v>1266</v>
      </c>
      <c r="C1650">
        <v>5</v>
      </c>
      <c r="D1650">
        <v>1</v>
      </c>
      <c r="E1650">
        <v>3</v>
      </c>
      <c r="F1650">
        <v>1</v>
      </c>
      <c r="G1650">
        <v>1</v>
      </c>
      <c r="I1650">
        <v>12</v>
      </c>
      <c r="J1650" t="s">
        <v>5</v>
      </c>
      <c r="K1650">
        <v>47</v>
      </c>
      <c r="L1650" t="s">
        <v>42</v>
      </c>
      <c r="M1650" t="s">
        <v>47</v>
      </c>
      <c r="N1650" t="s">
        <v>492</v>
      </c>
      <c r="O1650">
        <v>927</v>
      </c>
      <c r="P1650">
        <v>115</v>
      </c>
      <c r="R1650" t="s">
        <v>488</v>
      </c>
      <c r="S1650">
        <v>1</v>
      </c>
      <c r="T1650" t="s">
        <v>492</v>
      </c>
      <c r="U1650" t="s">
        <v>495</v>
      </c>
      <c r="V1650" t="s">
        <v>489</v>
      </c>
      <c r="Y1650" t="s">
        <v>496</v>
      </c>
      <c r="Z1650">
        <v>764.4</v>
      </c>
      <c r="AA1650">
        <v>50</v>
      </c>
    </row>
    <row r="1651" spans="1:27" x14ac:dyDescent="0.25">
      <c r="A1651" s="1">
        <v>45659</v>
      </c>
      <c r="B1651">
        <v>4124</v>
      </c>
      <c r="C1651">
        <v>1</v>
      </c>
      <c r="D1651">
        <v>5</v>
      </c>
      <c r="E1651">
        <v>5</v>
      </c>
      <c r="F1651">
        <v>4</v>
      </c>
      <c r="G1651">
        <v>3</v>
      </c>
      <c r="I1651">
        <v>10</v>
      </c>
      <c r="J1651" t="s">
        <v>5</v>
      </c>
      <c r="K1651">
        <v>45</v>
      </c>
      <c r="L1651" t="s">
        <v>42</v>
      </c>
      <c r="M1651" t="s">
        <v>53</v>
      </c>
      <c r="N1651" t="s">
        <v>486</v>
      </c>
      <c r="O1651">
        <v>862</v>
      </c>
      <c r="P1651">
        <v>61</v>
      </c>
      <c r="R1651" t="s">
        <v>488</v>
      </c>
      <c r="S1651">
        <v>10</v>
      </c>
      <c r="T1651" t="s">
        <v>487</v>
      </c>
      <c r="U1651" t="s">
        <v>495</v>
      </c>
      <c r="V1651" t="s">
        <v>497</v>
      </c>
      <c r="W1651" s="1">
        <v>45630</v>
      </c>
      <c r="X1651" s="1">
        <v>45629</v>
      </c>
      <c r="Y1651" t="s">
        <v>496</v>
      </c>
      <c r="Z1651">
        <v>681.1</v>
      </c>
      <c r="AA1651">
        <v>50</v>
      </c>
    </row>
    <row r="1652" spans="1:27" x14ac:dyDescent="0.25">
      <c r="A1652" s="1">
        <v>45457</v>
      </c>
      <c r="B1652">
        <v>965</v>
      </c>
      <c r="C1652">
        <v>4</v>
      </c>
      <c r="D1652">
        <v>2</v>
      </c>
      <c r="E1652">
        <v>4</v>
      </c>
      <c r="F1652">
        <v>4</v>
      </c>
      <c r="G1652">
        <v>1</v>
      </c>
      <c r="I1652">
        <v>5</v>
      </c>
      <c r="J1652" t="s">
        <v>13</v>
      </c>
      <c r="K1652">
        <v>66</v>
      </c>
      <c r="L1652" t="s">
        <v>42</v>
      </c>
      <c r="M1652" t="s">
        <v>43</v>
      </c>
      <c r="N1652" t="s">
        <v>486</v>
      </c>
      <c r="O1652">
        <v>50</v>
      </c>
      <c r="P1652">
        <v>45</v>
      </c>
      <c r="Q1652" s="1">
        <v>45469</v>
      </c>
      <c r="R1652" t="s">
        <v>495</v>
      </c>
      <c r="S1652">
        <v>1</v>
      </c>
      <c r="T1652" t="s">
        <v>494</v>
      </c>
      <c r="U1652" t="s">
        <v>495</v>
      </c>
      <c r="V1652" t="s">
        <v>489</v>
      </c>
      <c r="Y1652" t="s">
        <v>490</v>
      </c>
      <c r="Z1652">
        <v>66.5</v>
      </c>
      <c r="AA1652">
        <v>0</v>
      </c>
    </row>
    <row r="1653" spans="1:27" x14ac:dyDescent="0.25">
      <c r="A1653" s="1">
        <v>45659</v>
      </c>
      <c r="B1653">
        <v>1258</v>
      </c>
      <c r="C1653">
        <v>1</v>
      </c>
      <c r="D1653">
        <v>1</v>
      </c>
      <c r="E1653">
        <v>3</v>
      </c>
      <c r="F1653">
        <v>4</v>
      </c>
      <c r="G1653">
        <v>1</v>
      </c>
      <c r="I1653">
        <v>4</v>
      </c>
      <c r="J1653" t="s">
        <v>7</v>
      </c>
      <c r="K1653">
        <v>44</v>
      </c>
      <c r="L1653" t="s">
        <v>42</v>
      </c>
      <c r="M1653" t="s">
        <v>47</v>
      </c>
      <c r="N1653" t="s">
        <v>492</v>
      </c>
      <c r="O1653">
        <v>313</v>
      </c>
      <c r="P1653">
        <v>35</v>
      </c>
      <c r="Q1653" s="1">
        <v>45657</v>
      </c>
      <c r="R1653" t="s">
        <v>495</v>
      </c>
      <c r="S1653">
        <v>3</v>
      </c>
      <c r="T1653" t="s">
        <v>492</v>
      </c>
      <c r="U1653" t="s">
        <v>495</v>
      </c>
      <c r="V1653" t="s">
        <v>497</v>
      </c>
      <c r="Y1653" t="s">
        <v>490</v>
      </c>
      <c r="Z1653">
        <v>243.6</v>
      </c>
      <c r="AA1653">
        <v>0</v>
      </c>
    </row>
    <row r="1654" spans="1:27" x14ac:dyDescent="0.25">
      <c r="A1654" s="1">
        <v>45457</v>
      </c>
      <c r="B1654">
        <v>3322</v>
      </c>
      <c r="C1654">
        <v>5</v>
      </c>
      <c r="D1654">
        <v>2</v>
      </c>
      <c r="E1654">
        <v>3</v>
      </c>
      <c r="F1654">
        <v>4</v>
      </c>
      <c r="G1654">
        <v>2</v>
      </c>
      <c r="I1654">
        <v>23</v>
      </c>
      <c r="J1654" t="s">
        <v>16</v>
      </c>
      <c r="K1654">
        <v>46</v>
      </c>
      <c r="L1654" t="s">
        <v>42</v>
      </c>
      <c r="M1654" t="s">
        <v>43</v>
      </c>
      <c r="N1654" t="s">
        <v>491</v>
      </c>
      <c r="O1654">
        <v>949</v>
      </c>
      <c r="P1654">
        <v>190</v>
      </c>
      <c r="R1654" t="s">
        <v>488</v>
      </c>
      <c r="S1654">
        <v>1</v>
      </c>
      <c r="T1654" t="s">
        <v>487</v>
      </c>
      <c r="U1654" t="s">
        <v>495</v>
      </c>
      <c r="V1654" t="s">
        <v>489</v>
      </c>
      <c r="Y1654" t="s">
        <v>493</v>
      </c>
      <c r="Z1654">
        <v>818.3</v>
      </c>
      <c r="AA1654">
        <v>30</v>
      </c>
    </row>
    <row r="1655" spans="1:27" x14ac:dyDescent="0.25">
      <c r="A1655" s="1">
        <v>45457</v>
      </c>
      <c r="B1655">
        <v>3606</v>
      </c>
      <c r="C1655">
        <v>4</v>
      </c>
      <c r="D1655">
        <v>3</v>
      </c>
      <c r="E1655">
        <v>1</v>
      </c>
      <c r="F1655">
        <v>5</v>
      </c>
      <c r="G1655">
        <v>2</v>
      </c>
      <c r="I1655">
        <v>7</v>
      </c>
      <c r="J1655" t="s">
        <v>13</v>
      </c>
      <c r="K1655">
        <v>47</v>
      </c>
      <c r="L1655" t="s">
        <v>42</v>
      </c>
      <c r="M1655" t="s">
        <v>43</v>
      </c>
      <c r="N1655" t="s">
        <v>492</v>
      </c>
      <c r="O1655">
        <v>956</v>
      </c>
      <c r="P1655">
        <v>85</v>
      </c>
      <c r="R1655" t="s">
        <v>488</v>
      </c>
      <c r="S1655">
        <v>2</v>
      </c>
      <c r="T1655" t="s">
        <v>492</v>
      </c>
      <c r="U1655" t="s">
        <v>488</v>
      </c>
      <c r="V1655" t="s">
        <v>489</v>
      </c>
      <c r="Y1655" t="s">
        <v>496</v>
      </c>
      <c r="Z1655">
        <v>763.7</v>
      </c>
      <c r="AA1655">
        <v>50</v>
      </c>
    </row>
    <row r="1656" spans="1:27" x14ac:dyDescent="0.25">
      <c r="A1656" s="1">
        <v>45457</v>
      </c>
      <c r="B1656">
        <v>910</v>
      </c>
      <c r="C1656">
        <v>5</v>
      </c>
      <c r="D1656">
        <v>3</v>
      </c>
      <c r="E1656">
        <v>5</v>
      </c>
      <c r="F1656">
        <v>3</v>
      </c>
      <c r="G1656">
        <v>1</v>
      </c>
      <c r="I1656">
        <v>4</v>
      </c>
      <c r="J1656" t="s">
        <v>7</v>
      </c>
      <c r="K1656">
        <v>33</v>
      </c>
      <c r="L1656" t="s">
        <v>42</v>
      </c>
      <c r="M1656" t="s">
        <v>43</v>
      </c>
      <c r="N1656" t="s">
        <v>486</v>
      </c>
      <c r="O1656">
        <v>884</v>
      </c>
      <c r="P1656">
        <v>123</v>
      </c>
      <c r="Q1656" s="1">
        <v>45481</v>
      </c>
      <c r="R1656" t="s">
        <v>495</v>
      </c>
      <c r="S1656">
        <v>1</v>
      </c>
      <c r="T1656" t="s">
        <v>494</v>
      </c>
      <c r="U1656" t="s">
        <v>495</v>
      </c>
      <c r="V1656" t="s">
        <v>489</v>
      </c>
      <c r="Y1656" t="s">
        <v>490</v>
      </c>
      <c r="Z1656">
        <v>704.9</v>
      </c>
      <c r="AA1656">
        <v>0</v>
      </c>
    </row>
    <row r="1657" spans="1:27" x14ac:dyDescent="0.25">
      <c r="A1657" s="1">
        <v>45457</v>
      </c>
      <c r="B1657">
        <v>1999</v>
      </c>
      <c r="C1657">
        <v>5</v>
      </c>
      <c r="D1657">
        <v>2</v>
      </c>
      <c r="E1657">
        <v>5</v>
      </c>
      <c r="F1657">
        <v>4</v>
      </c>
      <c r="G1657">
        <v>3</v>
      </c>
      <c r="I1657">
        <v>40</v>
      </c>
      <c r="J1657" t="s">
        <v>3</v>
      </c>
      <c r="K1657">
        <v>57</v>
      </c>
      <c r="L1657" t="s">
        <v>42</v>
      </c>
      <c r="M1657" t="s">
        <v>47</v>
      </c>
      <c r="N1657" t="s">
        <v>486</v>
      </c>
      <c r="O1657">
        <v>469</v>
      </c>
      <c r="P1657">
        <v>160</v>
      </c>
      <c r="Q1657" s="1">
        <v>45479</v>
      </c>
      <c r="R1657" t="s">
        <v>495</v>
      </c>
      <c r="S1657">
        <v>2</v>
      </c>
      <c r="T1657" t="s">
        <v>494</v>
      </c>
      <c r="U1657" t="s">
        <v>495</v>
      </c>
      <c r="V1657" t="s">
        <v>489</v>
      </c>
      <c r="Y1657" t="s">
        <v>490</v>
      </c>
      <c r="Z1657">
        <v>440.3</v>
      </c>
      <c r="AA1657">
        <v>0</v>
      </c>
    </row>
    <row r="1658" spans="1:27" x14ac:dyDescent="0.25">
      <c r="A1658" s="1">
        <v>45457</v>
      </c>
      <c r="B1658">
        <v>3578</v>
      </c>
      <c r="C1658">
        <v>4</v>
      </c>
      <c r="D1658">
        <v>4</v>
      </c>
      <c r="E1658">
        <v>4</v>
      </c>
      <c r="F1658">
        <v>3</v>
      </c>
      <c r="G1658">
        <v>3</v>
      </c>
      <c r="I1658">
        <v>4</v>
      </c>
      <c r="J1658" t="s">
        <v>7</v>
      </c>
      <c r="K1658">
        <v>36</v>
      </c>
      <c r="L1658" t="s">
        <v>42</v>
      </c>
      <c r="M1658" t="s">
        <v>53</v>
      </c>
      <c r="N1658" t="s">
        <v>491</v>
      </c>
      <c r="O1658">
        <v>447</v>
      </c>
      <c r="P1658">
        <v>198</v>
      </c>
      <c r="R1658" t="s">
        <v>488</v>
      </c>
      <c r="S1658">
        <v>1</v>
      </c>
      <c r="T1658" t="s">
        <v>487</v>
      </c>
      <c r="U1658" t="s">
        <v>495</v>
      </c>
      <c r="V1658" t="s">
        <v>489</v>
      </c>
      <c r="Y1658" t="s">
        <v>496</v>
      </c>
      <c r="Z1658">
        <v>486.5</v>
      </c>
      <c r="AA1658">
        <v>50</v>
      </c>
    </row>
    <row r="1659" spans="1:27" x14ac:dyDescent="0.25">
      <c r="A1659" s="1">
        <v>45457</v>
      </c>
      <c r="B1659">
        <v>4642</v>
      </c>
      <c r="C1659">
        <v>5</v>
      </c>
      <c r="D1659">
        <v>2</v>
      </c>
      <c r="E1659">
        <v>1</v>
      </c>
      <c r="F1659">
        <v>4</v>
      </c>
      <c r="G1659">
        <v>3</v>
      </c>
      <c r="I1659">
        <v>17</v>
      </c>
      <c r="J1659" t="s">
        <v>14</v>
      </c>
      <c r="K1659">
        <v>35</v>
      </c>
      <c r="L1659" t="s">
        <v>42</v>
      </c>
      <c r="M1659" t="s">
        <v>53</v>
      </c>
      <c r="N1659" t="s">
        <v>492</v>
      </c>
      <c r="O1659">
        <v>166</v>
      </c>
      <c r="P1659">
        <v>24</v>
      </c>
      <c r="R1659" t="s">
        <v>488</v>
      </c>
      <c r="S1659">
        <v>2</v>
      </c>
      <c r="T1659" t="s">
        <v>487</v>
      </c>
      <c r="U1659" t="s">
        <v>495</v>
      </c>
      <c r="V1659" t="s">
        <v>489</v>
      </c>
      <c r="Y1659" t="s">
        <v>496</v>
      </c>
      <c r="Z1659">
        <v>168</v>
      </c>
      <c r="AA1659">
        <v>50</v>
      </c>
    </row>
    <row r="1660" spans="1:27" x14ac:dyDescent="0.25">
      <c r="A1660" s="1">
        <v>45659</v>
      </c>
      <c r="B1660">
        <v>4465</v>
      </c>
      <c r="C1660">
        <v>1</v>
      </c>
      <c r="D1660">
        <v>3</v>
      </c>
      <c r="E1660">
        <v>2</v>
      </c>
      <c r="F1660">
        <v>4</v>
      </c>
      <c r="G1660">
        <v>1</v>
      </c>
      <c r="I1660">
        <v>10</v>
      </c>
      <c r="J1660" t="s">
        <v>5</v>
      </c>
      <c r="K1660">
        <v>78</v>
      </c>
      <c r="L1660" t="s">
        <v>42</v>
      </c>
      <c r="M1660" t="s">
        <v>43</v>
      </c>
      <c r="N1660" t="s">
        <v>492</v>
      </c>
      <c r="O1660">
        <v>684</v>
      </c>
      <c r="P1660">
        <v>179</v>
      </c>
      <c r="Q1660" s="1">
        <v>45644</v>
      </c>
      <c r="R1660" t="s">
        <v>495</v>
      </c>
      <c r="S1660">
        <v>1</v>
      </c>
      <c r="T1660" t="s">
        <v>487</v>
      </c>
      <c r="U1660" t="s">
        <v>488</v>
      </c>
      <c r="V1660" t="s">
        <v>497</v>
      </c>
      <c r="Y1660" t="s">
        <v>490</v>
      </c>
      <c r="Z1660">
        <v>604.1</v>
      </c>
      <c r="AA1660">
        <v>0</v>
      </c>
    </row>
    <row r="1661" spans="1:27" x14ac:dyDescent="0.25">
      <c r="A1661" s="1">
        <v>45457</v>
      </c>
      <c r="B1661">
        <v>4359</v>
      </c>
      <c r="C1661">
        <v>4</v>
      </c>
      <c r="D1661">
        <v>2</v>
      </c>
      <c r="E1661">
        <v>3</v>
      </c>
      <c r="F1661">
        <v>4</v>
      </c>
      <c r="G1661">
        <v>3</v>
      </c>
      <c r="I1661">
        <v>23</v>
      </c>
      <c r="J1661" t="s">
        <v>16</v>
      </c>
      <c r="K1661">
        <v>31</v>
      </c>
      <c r="L1661" t="s">
        <v>42</v>
      </c>
      <c r="M1661" t="s">
        <v>60</v>
      </c>
      <c r="N1661" t="s">
        <v>491</v>
      </c>
      <c r="O1661">
        <v>282</v>
      </c>
      <c r="P1661">
        <v>183</v>
      </c>
      <c r="R1661" t="s">
        <v>488</v>
      </c>
      <c r="S1661">
        <v>2</v>
      </c>
      <c r="T1661" t="s">
        <v>494</v>
      </c>
      <c r="U1661" t="s">
        <v>495</v>
      </c>
      <c r="V1661" t="s">
        <v>489</v>
      </c>
      <c r="Y1661" t="s">
        <v>493</v>
      </c>
      <c r="Z1661">
        <v>346.5</v>
      </c>
      <c r="AA1661">
        <v>30</v>
      </c>
    </row>
    <row r="1662" spans="1:27" x14ac:dyDescent="0.25">
      <c r="A1662" s="1">
        <v>45458</v>
      </c>
      <c r="B1662">
        <v>1310</v>
      </c>
      <c r="C1662">
        <v>5</v>
      </c>
      <c r="D1662">
        <v>4</v>
      </c>
      <c r="E1662">
        <v>5</v>
      </c>
      <c r="F1662">
        <v>3</v>
      </c>
      <c r="G1662">
        <v>2</v>
      </c>
      <c r="I1662">
        <v>7</v>
      </c>
      <c r="J1662" t="s">
        <v>13</v>
      </c>
      <c r="K1662">
        <v>68</v>
      </c>
      <c r="L1662" t="s">
        <v>42</v>
      </c>
      <c r="M1662" t="s">
        <v>47</v>
      </c>
      <c r="N1662" t="s">
        <v>486</v>
      </c>
      <c r="O1662">
        <v>630</v>
      </c>
      <c r="P1662">
        <v>183</v>
      </c>
      <c r="Q1662" s="1">
        <v>45477</v>
      </c>
      <c r="R1662" t="s">
        <v>495</v>
      </c>
      <c r="S1662">
        <v>1</v>
      </c>
      <c r="T1662" t="s">
        <v>487</v>
      </c>
      <c r="U1662" t="s">
        <v>495</v>
      </c>
      <c r="V1662" t="s">
        <v>489</v>
      </c>
      <c r="Y1662" t="s">
        <v>490</v>
      </c>
      <c r="Z1662">
        <v>569.1</v>
      </c>
      <c r="AA1662">
        <v>0</v>
      </c>
    </row>
    <row r="1663" spans="1:27" x14ac:dyDescent="0.25">
      <c r="A1663" s="1">
        <v>45458</v>
      </c>
      <c r="B1663">
        <v>726</v>
      </c>
      <c r="C1663">
        <v>5</v>
      </c>
      <c r="D1663">
        <v>5</v>
      </c>
      <c r="E1663">
        <v>1</v>
      </c>
      <c r="F1663">
        <v>2</v>
      </c>
      <c r="G1663">
        <v>1</v>
      </c>
      <c r="I1663">
        <v>4</v>
      </c>
      <c r="J1663" t="s">
        <v>7</v>
      </c>
      <c r="K1663">
        <v>64</v>
      </c>
      <c r="L1663" t="s">
        <v>42</v>
      </c>
      <c r="M1663" t="s">
        <v>43</v>
      </c>
      <c r="N1663" t="s">
        <v>486</v>
      </c>
      <c r="O1663">
        <v>843</v>
      </c>
      <c r="P1663">
        <v>197</v>
      </c>
      <c r="Q1663" s="1">
        <v>45475</v>
      </c>
      <c r="R1663" t="s">
        <v>495</v>
      </c>
      <c r="S1663">
        <v>2</v>
      </c>
      <c r="T1663" t="s">
        <v>487</v>
      </c>
      <c r="U1663" t="s">
        <v>495</v>
      </c>
      <c r="V1663" t="s">
        <v>489</v>
      </c>
      <c r="Y1663" t="s">
        <v>490</v>
      </c>
      <c r="Z1663">
        <v>728</v>
      </c>
      <c r="AA1663">
        <v>0</v>
      </c>
    </row>
    <row r="1664" spans="1:27" x14ac:dyDescent="0.25">
      <c r="A1664" s="1">
        <v>45458</v>
      </c>
      <c r="B1664">
        <v>473</v>
      </c>
      <c r="C1664">
        <v>4</v>
      </c>
      <c r="D1664">
        <v>3</v>
      </c>
      <c r="E1664">
        <v>2</v>
      </c>
      <c r="F1664">
        <v>2</v>
      </c>
      <c r="G1664">
        <v>1</v>
      </c>
      <c r="I1664">
        <v>33</v>
      </c>
      <c r="J1664" t="s">
        <v>10</v>
      </c>
      <c r="K1664">
        <v>67</v>
      </c>
      <c r="L1664" t="s">
        <v>42</v>
      </c>
      <c r="M1664" t="s">
        <v>53</v>
      </c>
      <c r="N1664" t="s">
        <v>486</v>
      </c>
      <c r="O1664">
        <v>758</v>
      </c>
      <c r="P1664">
        <v>38</v>
      </c>
      <c r="Q1664" s="1">
        <v>45472</v>
      </c>
      <c r="R1664" t="s">
        <v>495</v>
      </c>
      <c r="S1664">
        <v>1</v>
      </c>
      <c r="T1664" t="s">
        <v>494</v>
      </c>
      <c r="U1664" t="s">
        <v>488</v>
      </c>
      <c r="V1664" t="s">
        <v>489</v>
      </c>
      <c r="Y1664" t="s">
        <v>490</v>
      </c>
      <c r="Z1664">
        <v>557.20000000000005</v>
      </c>
      <c r="AA1664">
        <v>0</v>
      </c>
    </row>
    <row r="1665" spans="1:27" x14ac:dyDescent="0.25">
      <c r="A1665" s="1">
        <v>45659</v>
      </c>
      <c r="B1665">
        <v>4973</v>
      </c>
      <c r="C1665">
        <v>1</v>
      </c>
      <c r="D1665">
        <v>2</v>
      </c>
      <c r="E1665">
        <v>1</v>
      </c>
      <c r="F1665">
        <v>5</v>
      </c>
      <c r="G1665">
        <v>3</v>
      </c>
      <c r="I1665">
        <v>4</v>
      </c>
      <c r="J1665" t="s">
        <v>7</v>
      </c>
      <c r="K1665">
        <v>79</v>
      </c>
      <c r="L1665" t="s">
        <v>42</v>
      </c>
      <c r="M1665" t="s">
        <v>49</v>
      </c>
      <c r="N1665" t="s">
        <v>486</v>
      </c>
      <c r="O1665">
        <v>74</v>
      </c>
      <c r="P1665">
        <v>107</v>
      </c>
      <c r="R1665" t="s">
        <v>488</v>
      </c>
      <c r="S1665">
        <v>4</v>
      </c>
      <c r="T1665" t="s">
        <v>494</v>
      </c>
      <c r="U1665" t="s">
        <v>495</v>
      </c>
      <c r="V1665" t="s">
        <v>497</v>
      </c>
      <c r="W1665" s="1">
        <v>45631</v>
      </c>
      <c r="X1665" s="1">
        <v>45629</v>
      </c>
      <c r="Y1665" t="s">
        <v>498</v>
      </c>
      <c r="Z1665">
        <v>133.69999999999999</v>
      </c>
      <c r="AA1665">
        <v>10</v>
      </c>
    </row>
    <row r="1666" spans="1:27" x14ac:dyDescent="0.25">
      <c r="A1666" s="1">
        <v>45458</v>
      </c>
      <c r="B1666">
        <v>2866</v>
      </c>
      <c r="C1666">
        <v>5</v>
      </c>
      <c r="D1666">
        <v>3</v>
      </c>
      <c r="E1666">
        <v>5</v>
      </c>
      <c r="F1666">
        <v>3</v>
      </c>
      <c r="G1666">
        <v>3</v>
      </c>
      <c r="I1666">
        <v>13</v>
      </c>
      <c r="J1666" t="s">
        <v>9</v>
      </c>
      <c r="K1666">
        <v>71</v>
      </c>
      <c r="L1666" t="s">
        <v>42</v>
      </c>
      <c r="M1666" t="s">
        <v>43</v>
      </c>
      <c r="N1666" t="s">
        <v>486</v>
      </c>
      <c r="O1666">
        <v>871</v>
      </c>
      <c r="P1666">
        <v>169</v>
      </c>
      <c r="R1666" t="s">
        <v>488</v>
      </c>
      <c r="S1666">
        <v>1</v>
      </c>
      <c r="T1666" t="s">
        <v>494</v>
      </c>
      <c r="U1666" t="s">
        <v>495</v>
      </c>
      <c r="V1666" t="s">
        <v>489</v>
      </c>
      <c r="Y1666" t="s">
        <v>498</v>
      </c>
      <c r="Z1666">
        <v>735</v>
      </c>
      <c r="AA1666">
        <v>10</v>
      </c>
    </row>
    <row r="1667" spans="1:27" x14ac:dyDescent="0.25">
      <c r="A1667" s="1">
        <v>45458</v>
      </c>
      <c r="B1667">
        <v>4265</v>
      </c>
      <c r="C1667">
        <v>4</v>
      </c>
      <c r="D1667">
        <v>3</v>
      </c>
      <c r="E1667">
        <v>3</v>
      </c>
      <c r="F1667">
        <v>4</v>
      </c>
      <c r="G1667">
        <v>3</v>
      </c>
      <c r="I1667">
        <v>14</v>
      </c>
      <c r="J1667" t="s">
        <v>9</v>
      </c>
      <c r="K1667">
        <v>45</v>
      </c>
      <c r="L1667" t="s">
        <v>42</v>
      </c>
      <c r="M1667" t="s">
        <v>49</v>
      </c>
      <c r="N1667" t="s">
        <v>486</v>
      </c>
      <c r="O1667">
        <v>332</v>
      </c>
      <c r="P1667">
        <v>50</v>
      </c>
      <c r="Q1667" s="1">
        <v>45473</v>
      </c>
      <c r="R1667" t="s">
        <v>495</v>
      </c>
      <c r="S1667">
        <v>2</v>
      </c>
      <c r="T1667" t="s">
        <v>487</v>
      </c>
      <c r="U1667" t="s">
        <v>488</v>
      </c>
      <c r="V1667" t="s">
        <v>489</v>
      </c>
      <c r="Y1667" t="s">
        <v>490</v>
      </c>
      <c r="Z1667">
        <v>267.39999999999998</v>
      </c>
      <c r="AA1667">
        <v>0</v>
      </c>
    </row>
    <row r="1668" spans="1:27" x14ac:dyDescent="0.25">
      <c r="A1668" s="1">
        <v>45458</v>
      </c>
      <c r="B1668">
        <v>2368</v>
      </c>
      <c r="C1668">
        <v>5</v>
      </c>
      <c r="D1668">
        <v>5</v>
      </c>
      <c r="E1668">
        <v>4</v>
      </c>
      <c r="F1668">
        <v>2</v>
      </c>
      <c r="G1668">
        <v>2</v>
      </c>
      <c r="I1668">
        <v>15</v>
      </c>
      <c r="J1668" t="s">
        <v>9</v>
      </c>
      <c r="K1668">
        <v>66</v>
      </c>
      <c r="L1668" t="s">
        <v>42</v>
      </c>
      <c r="M1668" t="s">
        <v>43</v>
      </c>
      <c r="N1668" t="s">
        <v>486</v>
      </c>
      <c r="O1668">
        <v>315</v>
      </c>
      <c r="P1668">
        <v>124</v>
      </c>
      <c r="Q1668" s="1">
        <v>45470</v>
      </c>
      <c r="R1668" t="s">
        <v>495</v>
      </c>
      <c r="S1668">
        <v>1</v>
      </c>
      <c r="T1668" t="s">
        <v>494</v>
      </c>
      <c r="U1668" t="s">
        <v>488</v>
      </c>
      <c r="V1668" t="s">
        <v>489</v>
      </c>
      <c r="Y1668" t="s">
        <v>490</v>
      </c>
      <c r="Z1668">
        <v>307.3</v>
      </c>
      <c r="AA1668">
        <v>0</v>
      </c>
    </row>
    <row r="1669" spans="1:27" x14ac:dyDescent="0.25">
      <c r="A1669" s="1">
        <v>45458</v>
      </c>
      <c r="B1669">
        <v>4050</v>
      </c>
      <c r="C1669">
        <v>5</v>
      </c>
      <c r="D1669">
        <v>3</v>
      </c>
      <c r="E1669">
        <v>3</v>
      </c>
      <c r="F1669">
        <v>4</v>
      </c>
      <c r="G1669">
        <v>3</v>
      </c>
      <c r="I1669">
        <v>39</v>
      </c>
      <c r="J1669" t="s">
        <v>3</v>
      </c>
      <c r="K1669">
        <v>67</v>
      </c>
      <c r="L1669" t="s">
        <v>42</v>
      </c>
      <c r="M1669" t="s">
        <v>43</v>
      </c>
      <c r="N1669" t="s">
        <v>491</v>
      </c>
      <c r="O1669">
        <v>146</v>
      </c>
      <c r="P1669">
        <v>63</v>
      </c>
      <c r="R1669" t="s">
        <v>488</v>
      </c>
      <c r="S1669">
        <v>2</v>
      </c>
      <c r="T1669" t="s">
        <v>494</v>
      </c>
      <c r="U1669" t="s">
        <v>495</v>
      </c>
      <c r="V1669" t="s">
        <v>489</v>
      </c>
      <c r="Y1669" t="s">
        <v>498</v>
      </c>
      <c r="Z1669">
        <v>153.30000000000001</v>
      </c>
      <c r="AA1669">
        <v>10</v>
      </c>
    </row>
    <row r="1670" spans="1:27" x14ac:dyDescent="0.25">
      <c r="A1670" s="1">
        <v>45659</v>
      </c>
      <c r="B1670">
        <v>2018</v>
      </c>
      <c r="C1670">
        <v>1</v>
      </c>
      <c r="D1670">
        <v>4</v>
      </c>
      <c r="E1670">
        <v>2</v>
      </c>
      <c r="F1670">
        <v>5</v>
      </c>
      <c r="G1670">
        <v>3</v>
      </c>
      <c r="I1670">
        <v>10</v>
      </c>
      <c r="J1670" t="s">
        <v>5</v>
      </c>
      <c r="K1670">
        <v>67</v>
      </c>
      <c r="L1670" t="s">
        <v>42</v>
      </c>
      <c r="M1670" t="s">
        <v>60</v>
      </c>
      <c r="N1670" t="s">
        <v>486</v>
      </c>
      <c r="O1670">
        <v>565</v>
      </c>
      <c r="P1670">
        <v>30</v>
      </c>
      <c r="Q1670" s="1">
        <v>45641</v>
      </c>
      <c r="R1670" t="s">
        <v>495</v>
      </c>
      <c r="S1670">
        <v>9</v>
      </c>
      <c r="T1670" t="s">
        <v>494</v>
      </c>
      <c r="U1670" t="s">
        <v>488</v>
      </c>
      <c r="V1670" t="s">
        <v>497</v>
      </c>
      <c r="Y1670" t="s">
        <v>490</v>
      </c>
      <c r="Z1670">
        <v>416.5</v>
      </c>
      <c r="AA1670">
        <v>0</v>
      </c>
    </row>
    <row r="1671" spans="1:27" x14ac:dyDescent="0.25">
      <c r="A1671" s="1">
        <v>45458</v>
      </c>
      <c r="B1671">
        <v>4288</v>
      </c>
      <c r="C1671">
        <v>5</v>
      </c>
      <c r="D1671">
        <v>4</v>
      </c>
      <c r="E1671">
        <v>4</v>
      </c>
      <c r="F1671">
        <v>3</v>
      </c>
      <c r="G1671">
        <v>3</v>
      </c>
      <c r="I1671">
        <v>38</v>
      </c>
      <c r="J1671" t="s">
        <v>3</v>
      </c>
      <c r="K1671">
        <v>55</v>
      </c>
      <c r="L1671" t="s">
        <v>42</v>
      </c>
      <c r="M1671" t="s">
        <v>53</v>
      </c>
      <c r="N1671" t="s">
        <v>486</v>
      </c>
      <c r="O1671">
        <v>851</v>
      </c>
      <c r="P1671">
        <v>108</v>
      </c>
      <c r="Q1671" s="1">
        <v>45465</v>
      </c>
      <c r="R1671" t="s">
        <v>495</v>
      </c>
      <c r="S1671">
        <v>2</v>
      </c>
      <c r="T1671" t="s">
        <v>492</v>
      </c>
      <c r="U1671" t="s">
        <v>495</v>
      </c>
      <c r="V1671" t="s">
        <v>489</v>
      </c>
      <c r="Y1671" t="s">
        <v>490</v>
      </c>
      <c r="Z1671">
        <v>671.3</v>
      </c>
      <c r="AA1671">
        <v>0</v>
      </c>
    </row>
    <row r="1672" spans="1:27" x14ac:dyDescent="0.25">
      <c r="A1672" s="1">
        <v>45658</v>
      </c>
      <c r="B1672">
        <v>2466</v>
      </c>
      <c r="C1672">
        <v>1</v>
      </c>
      <c r="D1672">
        <v>2</v>
      </c>
      <c r="E1672">
        <v>4</v>
      </c>
      <c r="F1672">
        <v>5</v>
      </c>
      <c r="G1672">
        <v>3</v>
      </c>
      <c r="I1672">
        <v>4</v>
      </c>
      <c r="J1672" t="s">
        <v>7</v>
      </c>
      <c r="K1672">
        <v>56</v>
      </c>
      <c r="L1672" t="s">
        <v>42</v>
      </c>
      <c r="M1672" t="s">
        <v>49</v>
      </c>
      <c r="N1672" t="s">
        <v>491</v>
      </c>
      <c r="O1672">
        <v>824</v>
      </c>
      <c r="P1672">
        <v>77</v>
      </c>
      <c r="Q1672" s="1">
        <v>45645</v>
      </c>
      <c r="R1672" t="s">
        <v>495</v>
      </c>
      <c r="S1672">
        <v>2</v>
      </c>
      <c r="T1672" t="s">
        <v>487</v>
      </c>
      <c r="U1672" t="s">
        <v>495</v>
      </c>
      <c r="V1672" t="s">
        <v>489</v>
      </c>
      <c r="Y1672" t="s">
        <v>490</v>
      </c>
      <c r="Z1672">
        <v>630.70000000000005</v>
      </c>
      <c r="AA1672">
        <v>0</v>
      </c>
    </row>
    <row r="1673" spans="1:27" x14ac:dyDescent="0.25">
      <c r="A1673" s="1">
        <v>45459</v>
      </c>
      <c r="B1673">
        <v>634</v>
      </c>
      <c r="C1673">
        <v>4</v>
      </c>
      <c r="D1673">
        <v>4</v>
      </c>
      <c r="E1673">
        <v>4</v>
      </c>
      <c r="F1673">
        <v>3</v>
      </c>
      <c r="G1673">
        <v>2</v>
      </c>
      <c r="I1673">
        <v>23</v>
      </c>
      <c r="J1673" t="s">
        <v>16</v>
      </c>
      <c r="K1673">
        <v>21</v>
      </c>
      <c r="L1673" t="s">
        <v>42</v>
      </c>
      <c r="M1673" t="s">
        <v>53</v>
      </c>
      <c r="N1673" t="s">
        <v>486</v>
      </c>
      <c r="O1673">
        <v>522</v>
      </c>
      <c r="P1673">
        <v>78</v>
      </c>
      <c r="Q1673" s="1">
        <v>45478</v>
      </c>
      <c r="R1673" t="s">
        <v>495</v>
      </c>
      <c r="S1673">
        <v>2</v>
      </c>
      <c r="T1673" t="s">
        <v>492</v>
      </c>
      <c r="U1673" t="s">
        <v>488</v>
      </c>
      <c r="V1673" t="s">
        <v>489</v>
      </c>
      <c r="Y1673" t="s">
        <v>490</v>
      </c>
      <c r="Z1673">
        <v>420</v>
      </c>
      <c r="AA1673">
        <v>0</v>
      </c>
    </row>
    <row r="1674" spans="1:27" x14ac:dyDescent="0.25">
      <c r="A1674" s="1">
        <v>45658</v>
      </c>
      <c r="B1674">
        <v>318</v>
      </c>
      <c r="C1674">
        <v>1</v>
      </c>
      <c r="D1674">
        <v>3</v>
      </c>
      <c r="E1674">
        <v>1</v>
      </c>
      <c r="F1674">
        <v>1</v>
      </c>
      <c r="G1674">
        <v>3</v>
      </c>
      <c r="I1674">
        <v>10</v>
      </c>
      <c r="J1674" t="s">
        <v>5</v>
      </c>
      <c r="K1674">
        <v>55</v>
      </c>
      <c r="L1674" t="s">
        <v>42</v>
      </c>
      <c r="M1674" t="s">
        <v>43</v>
      </c>
      <c r="N1674" t="s">
        <v>486</v>
      </c>
      <c r="O1674">
        <v>603</v>
      </c>
      <c r="P1674">
        <v>161</v>
      </c>
      <c r="Q1674" s="1">
        <v>45644</v>
      </c>
      <c r="R1674" t="s">
        <v>495</v>
      </c>
      <c r="S1674">
        <v>5</v>
      </c>
      <c r="T1674" t="s">
        <v>494</v>
      </c>
      <c r="U1674" t="s">
        <v>495</v>
      </c>
      <c r="V1674" t="s">
        <v>497</v>
      </c>
      <c r="Y1674" t="s">
        <v>490</v>
      </c>
      <c r="Z1674">
        <v>534.79999999999995</v>
      </c>
      <c r="AA1674">
        <v>0</v>
      </c>
    </row>
    <row r="1675" spans="1:27" x14ac:dyDescent="0.25">
      <c r="A1675" s="1">
        <v>45658</v>
      </c>
      <c r="B1675">
        <v>4826</v>
      </c>
      <c r="C1675">
        <v>1</v>
      </c>
      <c r="D1675">
        <v>1</v>
      </c>
      <c r="E1675">
        <v>4</v>
      </c>
      <c r="F1675">
        <v>5</v>
      </c>
      <c r="G1675">
        <v>2</v>
      </c>
      <c r="I1675">
        <v>4</v>
      </c>
      <c r="J1675" t="s">
        <v>7</v>
      </c>
      <c r="K1675">
        <v>69</v>
      </c>
      <c r="L1675" t="s">
        <v>42</v>
      </c>
      <c r="M1675" t="s">
        <v>43</v>
      </c>
      <c r="N1675" t="s">
        <v>491</v>
      </c>
      <c r="O1675">
        <v>657</v>
      </c>
      <c r="P1675">
        <v>23</v>
      </c>
      <c r="R1675" t="s">
        <v>488</v>
      </c>
      <c r="S1675">
        <v>4</v>
      </c>
      <c r="T1675" t="s">
        <v>494</v>
      </c>
      <c r="U1675" t="s">
        <v>495</v>
      </c>
      <c r="V1675" t="s">
        <v>497</v>
      </c>
      <c r="W1675" s="1">
        <v>45634</v>
      </c>
      <c r="X1675" s="1">
        <v>45628</v>
      </c>
      <c r="Y1675" t="s">
        <v>498</v>
      </c>
      <c r="Z1675">
        <v>483</v>
      </c>
      <c r="AA1675">
        <v>10</v>
      </c>
    </row>
    <row r="1676" spans="1:27" x14ac:dyDescent="0.25">
      <c r="A1676" s="1">
        <v>45459</v>
      </c>
      <c r="B1676">
        <v>3192</v>
      </c>
      <c r="C1676">
        <v>4</v>
      </c>
      <c r="D1676">
        <v>1</v>
      </c>
      <c r="E1676">
        <v>4</v>
      </c>
      <c r="F1676">
        <v>2</v>
      </c>
      <c r="G1676">
        <v>3</v>
      </c>
      <c r="I1676">
        <v>5</v>
      </c>
      <c r="J1676" t="s">
        <v>13</v>
      </c>
      <c r="K1676">
        <v>46</v>
      </c>
      <c r="L1676" t="s">
        <v>42</v>
      </c>
      <c r="M1676" t="s">
        <v>53</v>
      </c>
      <c r="N1676" t="s">
        <v>486</v>
      </c>
      <c r="O1676">
        <v>873</v>
      </c>
      <c r="P1676">
        <v>186</v>
      </c>
      <c r="Q1676" s="1">
        <v>45483</v>
      </c>
      <c r="R1676" t="s">
        <v>495</v>
      </c>
      <c r="S1676">
        <v>1</v>
      </c>
      <c r="T1676" t="s">
        <v>494</v>
      </c>
      <c r="U1676" t="s">
        <v>495</v>
      </c>
      <c r="V1676" t="s">
        <v>489</v>
      </c>
      <c r="Y1676" t="s">
        <v>490</v>
      </c>
      <c r="Z1676">
        <v>741.3</v>
      </c>
      <c r="AA1676">
        <v>0</v>
      </c>
    </row>
    <row r="1677" spans="1:27" x14ac:dyDescent="0.25">
      <c r="A1677" s="1">
        <v>45459</v>
      </c>
      <c r="B1677">
        <v>2154</v>
      </c>
      <c r="C1677">
        <v>5</v>
      </c>
      <c r="D1677">
        <v>5</v>
      </c>
      <c r="E1677">
        <v>5</v>
      </c>
      <c r="F1677">
        <v>1</v>
      </c>
      <c r="G1677">
        <v>3</v>
      </c>
      <c r="I1677">
        <v>31</v>
      </c>
      <c r="J1677" t="s">
        <v>11</v>
      </c>
      <c r="K1677">
        <v>72</v>
      </c>
      <c r="L1677" t="s">
        <v>42</v>
      </c>
      <c r="M1677" t="s">
        <v>49</v>
      </c>
      <c r="N1677" t="s">
        <v>491</v>
      </c>
      <c r="O1677">
        <v>410</v>
      </c>
      <c r="P1677">
        <v>154</v>
      </c>
      <c r="R1677" t="s">
        <v>488</v>
      </c>
      <c r="S1677">
        <v>2</v>
      </c>
      <c r="T1677" t="s">
        <v>492</v>
      </c>
      <c r="U1677" t="s">
        <v>495</v>
      </c>
      <c r="V1677" t="s">
        <v>497</v>
      </c>
      <c r="Y1677" t="s">
        <v>498</v>
      </c>
      <c r="Z1677">
        <v>401.8</v>
      </c>
      <c r="AA1677">
        <v>10</v>
      </c>
    </row>
    <row r="1678" spans="1:27" x14ac:dyDescent="0.25">
      <c r="A1678" s="1">
        <v>45658</v>
      </c>
      <c r="B1678">
        <v>3000</v>
      </c>
      <c r="C1678">
        <v>1</v>
      </c>
      <c r="D1678">
        <v>5</v>
      </c>
      <c r="E1678">
        <v>1</v>
      </c>
      <c r="F1678">
        <v>1</v>
      </c>
      <c r="G1678">
        <v>2</v>
      </c>
      <c r="I1678">
        <v>10</v>
      </c>
      <c r="J1678" t="s">
        <v>5</v>
      </c>
      <c r="K1678">
        <v>77</v>
      </c>
      <c r="L1678" t="s">
        <v>42</v>
      </c>
      <c r="M1678" t="s">
        <v>53</v>
      </c>
      <c r="N1678" t="s">
        <v>491</v>
      </c>
      <c r="O1678">
        <v>860</v>
      </c>
      <c r="P1678">
        <v>49</v>
      </c>
      <c r="Q1678" s="1">
        <v>45646</v>
      </c>
      <c r="R1678" t="s">
        <v>495</v>
      </c>
      <c r="S1678">
        <v>8</v>
      </c>
      <c r="T1678" t="s">
        <v>492</v>
      </c>
      <c r="U1678" t="s">
        <v>488</v>
      </c>
      <c r="V1678" t="s">
        <v>489</v>
      </c>
      <c r="Y1678" t="s">
        <v>490</v>
      </c>
      <c r="Z1678">
        <v>636.29999999999995</v>
      </c>
      <c r="AA1678">
        <v>0</v>
      </c>
    </row>
    <row r="1679" spans="1:27" x14ac:dyDescent="0.25">
      <c r="A1679" s="1">
        <v>45662</v>
      </c>
      <c r="B1679">
        <v>4239</v>
      </c>
      <c r="C1679">
        <v>1</v>
      </c>
      <c r="D1679">
        <v>4</v>
      </c>
      <c r="E1679">
        <v>4</v>
      </c>
      <c r="F1679">
        <v>5</v>
      </c>
      <c r="G1679">
        <v>2</v>
      </c>
      <c r="I1679">
        <v>4</v>
      </c>
      <c r="J1679" t="s">
        <v>7</v>
      </c>
      <c r="K1679">
        <v>34</v>
      </c>
      <c r="L1679" t="s">
        <v>42</v>
      </c>
      <c r="M1679" t="s">
        <v>60</v>
      </c>
      <c r="N1679" t="s">
        <v>486</v>
      </c>
      <c r="O1679">
        <v>141</v>
      </c>
      <c r="P1679">
        <v>196</v>
      </c>
      <c r="Q1679" s="1">
        <v>45644</v>
      </c>
      <c r="R1679" t="s">
        <v>495</v>
      </c>
      <c r="S1679">
        <v>2</v>
      </c>
      <c r="T1679" t="s">
        <v>494</v>
      </c>
      <c r="U1679" t="s">
        <v>488</v>
      </c>
      <c r="V1679" t="s">
        <v>489</v>
      </c>
      <c r="Y1679" t="s">
        <v>490</v>
      </c>
      <c r="Z1679">
        <v>235.9</v>
      </c>
      <c r="AA1679">
        <v>0</v>
      </c>
    </row>
    <row r="1680" spans="1:27" x14ac:dyDescent="0.25">
      <c r="A1680" s="1">
        <v>45459</v>
      </c>
      <c r="B1680">
        <v>302</v>
      </c>
      <c r="C1680">
        <v>5</v>
      </c>
      <c r="D1680">
        <v>5</v>
      </c>
      <c r="E1680">
        <v>3</v>
      </c>
      <c r="F1680">
        <v>1</v>
      </c>
      <c r="G1680">
        <v>3</v>
      </c>
      <c r="I1680">
        <v>35</v>
      </c>
      <c r="J1680" t="s">
        <v>10</v>
      </c>
      <c r="K1680">
        <v>49</v>
      </c>
      <c r="L1680" t="s">
        <v>42</v>
      </c>
      <c r="M1680" t="s">
        <v>60</v>
      </c>
      <c r="N1680" t="s">
        <v>491</v>
      </c>
      <c r="O1680">
        <v>980</v>
      </c>
      <c r="P1680">
        <v>34</v>
      </c>
      <c r="R1680" t="s">
        <v>488</v>
      </c>
      <c r="S1680">
        <v>1</v>
      </c>
      <c r="T1680" t="s">
        <v>492</v>
      </c>
      <c r="U1680" t="s">
        <v>488</v>
      </c>
      <c r="V1680" t="s">
        <v>489</v>
      </c>
      <c r="Y1680" t="s">
        <v>493</v>
      </c>
      <c r="Z1680">
        <v>730.8</v>
      </c>
      <c r="AA1680">
        <v>30</v>
      </c>
    </row>
    <row r="1681" spans="1:27" x14ac:dyDescent="0.25">
      <c r="A1681" s="1">
        <v>45661</v>
      </c>
      <c r="B1681">
        <v>3267</v>
      </c>
      <c r="C1681">
        <v>1</v>
      </c>
      <c r="D1681">
        <v>4</v>
      </c>
      <c r="E1681">
        <v>2</v>
      </c>
      <c r="F1681">
        <v>5</v>
      </c>
      <c r="G1681">
        <v>2</v>
      </c>
      <c r="I1681">
        <v>4</v>
      </c>
      <c r="J1681" t="s">
        <v>7</v>
      </c>
      <c r="K1681">
        <v>21</v>
      </c>
      <c r="L1681" t="s">
        <v>42</v>
      </c>
      <c r="M1681" t="s">
        <v>47</v>
      </c>
      <c r="N1681" t="s">
        <v>491</v>
      </c>
      <c r="O1681">
        <v>932</v>
      </c>
      <c r="P1681">
        <v>85</v>
      </c>
      <c r="R1681" t="s">
        <v>488</v>
      </c>
      <c r="S1681">
        <v>1</v>
      </c>
      <c r="T1681" t="s">
        <v>492</v>
      </c>
      <c r="U1681" t="s">
        <v>495</v>
      </c>
      <c r="V1681" t="s">
        <v>497</v>
      </c>
      <c r="W1681" s="1">
        <v>45634</v>
      </c>
      <c r="X1681" s="1">
        <v>45627</v>
      </c>
      <c r="Y1681" t="s">
        <v>498</v>
      </c>
      <c r="Z1681">
        <v>718.9</v>
      </c>
      <c r="AA1681">
        <v>10</v>
      </c>
    </row>
    <row r="1682" spans="1:27" x14ac:dyDescent="0.25">
      <c r="A1682" s="1">
        <v>45661</v>
      </c>
      <c r="B1682">
        <v>2230</v>
      </c>
      <c r="C1682">
        <v>1</v>
      </c>
      <c r="D1682">
        <v>2</v>
      </c>
      <c r="E1682">
        <v>4</v>
      </c>
      <c r="F1682">
        <v>5</v>
      </c>
      <c r="G1682">
        <v>1</v>
      </c>
      <c r="I1682">
        <v>10</v>
      </c>
      <c r="J1682" t="s">
        <v>5</v>
      </c>
      <c r="K1682">
        <v>50</v>
      </c>
      <c r="L1682" t="s">
        <v>42</v>
      </c>
      <c r="M1682" t="s">
        <v>53</v>
      </c>
      <c r="N1682" t="s">
        <v>492</v>
      </c>
      <c r="O1682">
        <v>370</v>
      </c>
      <c r="P1682">
        <v>131</v>
      </c>
      <c r="R1682" t="s">
        <v>488</v>
      </c>
      <c r="S1682">
        <v>5</v>
      </c>
      <c r="T1682" t="s">
        <v>487</v>
      </c>
      <c r="U1682" t="s">
        <v>488</v>
      </c>
      <c r="V1682" t="s">
        <v>489</v>
      </c>
      <c r="W1682" s="1">
        <v>45630</v>
      </c>
      <c r="X1682" s="1">
        <v>45627</v>
      </c>
      <c r="Y1682" t="s">
        <v>498</v>
      </c>
      <c r="Z1682">
        <v>357.7</v>
      </c>
      <c r="AA1682">
        <v>10</v>
      </c>
    </row>
    <row r="1683" spans="1:27" x14ac:dyDescent="0.25">
      <c r="A1683" s="1">
        <v>45661</v>
      </c>
      <c r="B1683">
        <v>4594</v>
      </c>
      <c r="C1683">
        <v>1</v>
      </c>
      <c r="D1683">
        <v>3</v>
      </c>
      <c r="E1683">
        <v>1</v>
      </c>
      <c r="F1683">
        <v>4</v>
      </c>
      <c r="G1683">
        <v>3</v>
      </c>
      <c r="I1683">
        <v>4</v>
      </c>
      <c r="J1683" t="s">
        <v>7</v>
      </c>
      <c r="K1683">
        <v>77</v>
      </c>
      <c r="L1683" t="s">
        <v>42</v>
      </c>
      <c r="M1683" t="s">
        <v>53</v>
      </c>
      <c r="N1683" t="s">
        <v>486</v>
      </c>
      <c r="O1683">
        <v>950</v>
      </c>
      <c r="P1683">
        <v>140</v>
      </c>
      <c r="Q1683" s="1">
        <v>45652</v>
      </c>
      <c r="R1683" t="s">
        <v>495</v>
      </c>
      <c r="S1683">
        <v>2</v>
      </c>
      <c r="T1683" t="s">
        <v>492</v>
      </c>
      <c r="U1683" t="s">
        <v>488</v>
      </c>
      <c r="V1683" t="s">
        <v>497</v>
      </c>
      <c r="Y1683" t="s">
        <v>490</v>
      </c>
      <c r="Z1683">
        <v>763</v>
      </c>
      <c r="AA1683">
        <v>0</v>
      </c>
    </row>
    <row r="1684" spans="1:27" x14ac:dyDescent="0.25">
      <c r="A1684" s="1">
        <v>45460</v>
      </c>
      <c r="B1684">
        <v>338</v>
      </c>
      <c r="C1684">
        <v>5</v>
      </c>
      <c r="D1684">
        <v>5</v>
      </c>
      <c r="E1684">
        <v>3</v>
      </c>
      <c r="F1684">
        <v>2</v>
      </c>
      <c r="G1684">
        <v>2</v>
      </c>
      <c r="I1684">
        <v>30</v>
      </c>
      <c r="J1684" t="s">
        <v>11</v>
      </c>
      <c r="K1684">
        <v>63</v>
      </c>
      <c r="L1684" t="s">
        <v>42</v>
      </c>
      <c r="M1684" t="s">
        <v>47</v>
      </c>
      <c r="N1684" t="s">
        <v>486</v>
      </c>
      <c r="O1684">
        <v>323</v>
      </c>
      <c r="P1684">
        <v>117</v>
      </c>
      <c r="R1684" t="s">
        <v>488</v>
      </c>
      <c r="S1684">
        <v>1</v>
      </c>
      <c r="T1684" t="s">
        <v>492</v>
      </c>
      <c r="U1684" t="s">
        <v>488</v>
      </c>
      <c r="V1684" t="s">
        <v>497</v>
      </c>
      <c r="Y1684" t="s">
        <v>498</v>
      </c>
      <c r="Z1684">
        <v>315</v>
      </c>
      <c r="AA1684">
        <v>10</v>
      </c>
    </row>
    <row r="1685" spans="1:27" x14ac:dyDescent="0.25">
      <c r="A1685" s="1">
        <v>45661</v>
      </c>
      <c r="B1685">
        <v>4740</v>
      </c>
      <c r="C1685">
        <v>1</v>
      </c>
      <c r="D1685">
        <v>2</v>
      </c>
      <c r="E1685">
        <v>2</v>
      </c>
      <c r="F1685">
        <v>5</v>
      </c>
      <c r="G1685">
        <v>1</v>
      </c>
      <c r="I1685">
        <v>4</v>
      </c>
      <c r="J1685" t="s">
        <v>7</v>
      </c>
      <c r="K1685">
        <v>33</v>
      </c>
      <c r="L1685" t="s">
        <v>42</v>
      </c>
      <c r="M1685" t="s">
        <v>43</v>
      </c>
      <c r="N1685" t="s">
        <v>486</v>
      </c>
      <c r="O1685">
        <v>141</v>
      </c>
      <c r="P1685">
        <v>180</v>
      </c>
      <c r="R1685" t="s">
        <v>488</v>
      </c>
      <c r="S1685">
        <v>2</v>
      </c>
      <c r="T1685" t="s">
        <v>494</v>
      </c>
      <c r="U1685" t="s">
        <v>488</v>
      </c>
      <c r="V1685" t="s">
        <v>497</v>
      </c>
      <c r="W1685" s="1">
        <v>45630</v>
      </c>
      <c r="X1685" s="1">
        <v>45627</v>
      </c>
      <c r="Y1685" t="s">
        <v>496</v>
      </c>
      <c r="Z1685">
        <v>259.7</v>
      </c>
      <c r="AA1685">
        <v>50</v>
      </c>
    </row>
    <row r="1686" spans="1:27" x14ac:dyDescent="0.25">
      <c r="A1686" s="1">
        <v>45661</v>
      </c>
      <c r="B1686">
        <v>966</v>
      </c>
      <c r="C1686">
        <v>1</v>
      </c>
      <c r="D1686">
        <v>4</v>
      </c>
      <c r="E1686">
        <v>3</v>
      </c>
      <c r="F1686">
        <v>5</v>
      </c>
      <c r="G1686">
        <v>1</v>
      </c>
      <c r="I1686">
        <v>4</v>
      </c>
      <c r="J1686" t="s">
        <v>7</v>
      </c>
      <c r="K1686">
        <v>68</v>
      </c>
      <c r="L1686" t="s">
        <v>42</v>
      </c>
      <c r="M1686" t="s">
        <v>53</v>
      </c>
      <c r="N1686" t="s">
        <v>492</v>
      </c>
      <c r="O1686">
        <v>950</v>
      </c>
      <c r="P1686">
        <v>96</v>
      </c>
      <c r="R1686" t="s">
        <v>488</v>
      </c>
      <c r="S1686">
        <v>8</v>
      </c>
      <c r="T1686" t="s">
        <v>492</v>
      </c>
      <c r="U1686" t="s">
        <v>495</v>
      </c>
      <c r="V1686" t="s">
        <v>497</v>
      </c>
      <c r="W1686" s="1">
        <v>45627</v>
      </c>
      <c r="X1686" s="1">
        <v>45626</v>
      </c>
      <c r="Y1686" t="s">
        <v>493</v>
      </c>
      <c r="Z1686">
        <v>753.2</v>
      </c>
      <c r="AA1686">
        <v>30</v>
      </c>
    </row>
    <row r="1687" spans="1:27" x14ac:dyDescent="0.25">
      <c r="A1687" s="1">
        <v>45660</v>
      </c>
      <c r="B1687">
        <v>841</v>
      </c>
      <c r="C1687">
        <v>1</v>
      </c>
      <c r="D1687">
        <v>2</v>
      </c>
      <c r="E1687">
        <v>3</v>
      </c>
      <c r="F1687">
        <v>5</v>
      </c>
      <c r="G1687">
        <v>1</v>
      </c>
      <c r="I1687">
        <v>10</v>
      </c>
      <c r="J1687" t="s">
        <v>5</v>
      </c>
      <c r="K1687">
        <v>63</v>
      </c>
      <c r="L1687" t="s">
        <v>42</v>
      </c>
      <c r="M1687" t="s">
        <v>49</v>
      </c>
      <c r="N1687" t="s">
        <v>492</v>
      </c>
      <c r="O1687">
        <v>425</v>
      </c>
      <c r="P1687">
        <v>30</v>
      </c>
      <c r="R1687" t="s">
        <v>488</v>
      </c>
      <c r="S1687">
        <v>1</v>
      </c>
      <c r="T1687" t="s">
        <v>492</v>
      </c>
      <c r="U1687" t="s">
        <v>488</v>
      </c>
      <c r="V1687" t="s">
        <v>489</v>
      </c>
      <c r="W1687" s="1">
        <v>45627</v>
      </c>
      <c r="X1687" s="1">
        <v>45626</v>
      </c>
      <c r="Y1687" t="s">
        <v>493</v>
      </c>
      <c r="Z1687">
        <v>339.5</v>
      </c>
      <c r="AA1687">
        <v>30</v>
      </c>
    </row>
    <row r="1688" spans="1:27" x14ac:dyDescent="0.25">
      <c r="A1688" s="1">
        <v>45460</v>
      </c>
      <c r="B1688">
        <v>416</v>
      </c>
      <c r="C1688">
        <v>4</v>
      </c>
      <c r="D1688">
        <v>1</v>
      </c>
      <c r="E1688">
        <v>2</v>
      </c>
      <c r="F1688">
        <v>5</v>
      </c>
      <c r="G1688">
        <v>2</v>
      </c>
      <c r="I1688">
        <v>36</v>
      </c>
      <c r="J1688" t="s">
        <v>10</v>
      </c>
      <c r="K1688">
        <v>40</v>
      </c>
      <c r="L1688" t="s">
        <v>42</v>
      </c>
      <c r="M1688" t="s">
        <v>49</v>
      </c>
      <c r="N1688" t="s">
        <v>486</v>
      </c>
      <c r="O1688">
        <v>274</v>
      </c>
      <c r="P1688">
        <v>125</v>
      </c>
      <c r="R1688" t="s">
        <v>488</v>
      </c>
      <c r="S1688">
        <v>1</v>
      </c>
      <c r="T1688" t="s">
        <v>494</v>
      </c>
      <c r="U1688" t="s">
        <v>495</v>
      </c>
      <c r="V1688" t="s">
        <v>489</v>
      </c>
      <c r="Y1688" t="s">
        <v>496</v>
      </c>
      <c r="Z1688">
        <v>314.3</v>
      </c>
      <c r="AA1688">
        <v>50</v>
      </c>
    </row>
    <row r="1689" spans="1:27" x14ac:dyDescent="0.25">
      <c r="A1689" s="1">
        <v>45460</v>
      </c>
      <c r="B1689">
        <v>357</v>
      </c>
      <c r="C1689">
        <v>5</v>
      </c>
      <c r="D1689">
        <v>1</v>
      </c>
      <c r="E1689">
        <v>2</v>
      </c>
      <c r="F1689">
        <v>2</v>
      </c>
      <c r="G1689">
        <v>3</v>
      </c>
      <c r="I1689">
        <v>25</v>
      </c>
      <c r="J1689" t="s">
        <v>12</v>
      </c>
      <c r="K1689">
        <v>72</v>
      </c>
      <c r="L1689" t="s">
        <v>42</v>
      </c>
      <c r="M1689" t="s">
        <v>53</v>
      </c>
      <c r="N1689" t="s">
        <v>486</v>
      </c>
      <c r="O1689">
        <v>820</v>
      </c>
      <c r="P1689">
        <v>166</v>
      </c>
      <c r="Q1689" s="1">
        <v>45478</v>
      </c>
      <c r="R1689" t="s">
        <v>495</v>
      </c>
      <c r="S1689">
        <v>2</v>
      </c>
      <c r="T1689" t="s">
        <v>492</v>
      </c>
      <c r="U1689" t="s">
        <v>488</v>
      </c>
      <c r="V1689" t="s">
        <v>489</v>
      </c>
      <c r="Y1689" t="s">
        <v>490</v>
      </c>
      <c r="Z1689">
        <v>690.2</v>
      </c>
      <c r="AA1689">
        <v>0</v>
      </c>
    </row>
    <row r="1690" spans="1:27" x14ac:dyDescent="0.25">
      <c r="A1690" s="1">
        <v>45660</v>
      </c>
      <c r="B1690">
        <v>3806</v>
      </c>
      <c r="C1690">
        <v>1</v>
      </c>
      <c r="D1690">
        <v>2</v>
      </c>
      <c r="E1690">
        <v>5</v>
      </c>
      <c r="F1690">
        <v>5</v>
      </c>
      <c r="G1690">
        <v>1</v>
      </c>
      <c r="I1690">
        <v>4</v>
      </c>
      <c r="J1690" t="s">
        <v>7</v>
      </c>
      <c r="K1690">
        <v>79</v>
      </c>
      <c r="L1690" t="s">
        <v>42</v>
      </c>
      <c r="M1690" t="s">
        <v>49</v>
      </c>
      <c r="N1690" t="s">
        <v>491</v>
      </c>
      <c r="O1690">
        <v>664</v>
      </c>
      <c r="P1690">
        <v>113</v>
      </c>
      <c r="Q1690" s="1">
        <v>45637</v>
      </c>
      <c r="R1690" t="s">
        <v>495</v>
      </c>
      <c r="S1690">
        <v>1</v>
      </c>
      <c r="T1690" t="s">
        <v>492</v>
      </c>
      <c r="U1690" t="s">
        <v>495</v>
      </c>
      <c r="V1690" t="s">
        <v>489</v>
      </c>
      <c r="Y1690" t="s">
        <v>490</v>
      </c>
      <c r="Z1690">
        <v>543.9</v>
      </c>
      <c r="AA1690">
        <v>0</v>
      </c>
    </row>
    <row r="1691" spans="1:27" x14ac:dyDescent="0.25">
      <c r="A1691" s="1">
        <v>45460</v>
      </c>
      <c r="B1691">
        <v>3871</v>
      </c>
      <c r="C1691">
        <v>4</v>
      </c>
      <c r="D1691">
        <v>1</v>
      </c>
      <c r="E1691">
        <v>4</v>
      </c>
      <c r="F1691">
        <v>2</v>
      </c>
      <c r="G1691">
        <v>2</v>
      </c>
      <c r="I1691">
        <v>19</v>
      </c>
      <c r="J1691" t="s">
        <v>14</v>
      </c>
      <c r="K1691">
        <v>49</v>
      </c>
      <c r="L1691" t="s">
        <v>42</v>
      </c>
      <c r="M1691" t="s">
        <v>53</v>
      </c>
      <c r="N1691" t="s">
        <v>486</v>
      </c>
      <c r="O1691">
        <v>122</v>
      </c>
      <c r="P1691">
        <v>72</v>
      </c>
      <c r="Q1691" s="1">
        <v>45488</v>
      </c>
      <c r="R1691" t="s">
        <v>495</v>
      </c>
      <c r="S1691">
        <v>2</v>
      </c>
      <c r="T1691" t="s">
        <v>494</v>
      </c>
      <c r="U1691" t="s">
        <v>495</v>
      </c>
      <c r="V1691" t="s">
        <v>489</v>
      </c>
      <c r="Y1691" t="s">
        <v>490</v>
      </c>
      <c r="Z1691">
        <v>135.80000000000001</v>
      </c>
      <c r="AA1691">
        <v>0</v>
      </c>
    </row>
    <row r="1692" spans="1:27" x14ac:dyDescent="0.25">
      <c r="A1692" s="1">
        <v>45660</v>
      </c>
      <c r="B1692">
        <v>1499</v>
      </c>
      <c r="C1692">
        <v>1</v>
      </c>
      <c r="D1692">
        <v>4</v>
      </c>
      <c r="E1692">
        <v>5</v>
      </c>
      <c r="F1692">
        <v>5</v>
      </c>
      <c r="G1692">
        <v>2</v>
      </c>
      <c r="I1692">
        <v>10</v>
      </c>
      <c r="J1692" t="s">
        <v>5</v>
      </c>
      <c r="K1692">
        <v>38</v>
      </c>
      <c r="L1692" t="s">
        <v>42</v>
      </c>
      <c r="M1692" t="s">
        <v>43</v>
      </c>
      <c r="N1692" t="s">
        <v>492</v>
      </c>
      <c r="O1692">
        <v>774</v>
      </c>
      <c r="P1692">
        <v>134</v>
      </c>
      <c r="Q1692" s="1">
        <v>45645</v>
      </c>
      <c r="R1692" t="s">
        <v>495</v>
      </c>
      <c r="S1692">
        <v>1</v>
      </c>
      <c r="T1692" t="s">
        <v>487</v>
      </c>
      <c r="U1692" t="s">
        <v>488</v>
      </c>
      <c r="V1692" t="s">
        <v>489</v>
      </c>
      <c r="Y1692" t="s">
        <v>490</v>
      </c>
      <c r="Z1692">
        <v>635.6</v>
      </c>
      <c r="AA1692">
        <v>0</v>
      </c>
    </row>
    <row r="1693" spans="1:27" x14ac:dyDescent="0.25">
      <c r="A1693" s="1">
        <v>45461</v>
      </c>
      <c r="B1693">
        <v>645</v>
      </c>
      <c r="C1693">
        <v>5</v>
      </c>
      <c r="D1693">
        <v>5</v>
      </c>
      <c r="E1693">
        <v>5</v>
      </c>
      <c r="F1693">
        <v>1</v>
      </c>
      <c r="G1693">
        <v>3</v>
      </c>
      <c r="I1693">
        <v>33</v>
      </c>
      <c r="J1693" t="s">
        <v>10</v>
      </c>
      <c r="K1693">
        <v>24</v>
      </c>
      <c r="L1693" t="s">
        <v>42</v>
      </c>
      <c r="M1693" t="s">
        <v>53</v>
      </c>
      <c r="N1693" t="s">
        <v>486</v>
      </c>
      <c r="O1693">
        <v>878</v>
      </c>
      <c r="P1693">
        <v>152</v>
      </c>
      <c r="Q1693" s="1">
        <v>45475</v>
      </c>
      <c r="R1693" t="s">
        <v>495</v>
      </c>
      <c r="S1693">
        <v>2</v>
      </c>
      <c r="T1693" t="s">
        <v>494</v>
      </c>
      <c r="U1693" t="s">
        <v>495</v>
      </c>
      <c r="V1693" t="s">
        <v>489</v>
      </c>
      <c r="Y1693" t="s">
        <v>490</v>
      </c>
      <c r="Z1693">
        <v>721</v>
      </c>
      <c r="AA1693">
        <v>0</v>
      </c>
    </row>
    <row r="1694" spans="1:27" x14ac:dyDescent="0.25">
      <c r="A1694" s="1">
        <v>45461</v>
      </c>
      <c r="B1694">
        <v>1155</v>
      </c>
      <c r="C1694">
        <v>4</v>
      </c>
      <c r="D1694">
        <v>1</v>
      </c>
      <c r="E1694">
        <v>1</v>
      </c>
      <c r="F1694">
        <v>2</v>
      </c>
      <c r="G1694">
        <v>3</v>
      </c>
      <c r="I1694">
        <v>12</v>
      </c>
      <c r="J1694" t="s">
        <v>5</v>
      </c>
      <c r="K1694">
        <v>46</v>
      </c>
      <c r="L1694" t="s">
        <v>42</v>
      </c>
      <c r="M1694" t="s">
        <v>47</v>
      </c>
      <c r="N1694" t="s">
        <v>486</v>
      </c>
      <c r="O1694">
        <v>614</v>
      </c>
      <c r="P1694">
        <v>79</v>
      </c>
      <c r="Q1694" s="1">
        <v>45472</v>
      </c>
      <c r="R1694" t="s">
        <v>495</v>
      </c>
      <c r="S1694">
        <v>1</v>
      </c>
      <c r="T1694" t="s">
        <v>487</v>
      </c>
      <c r="U1694" t="s">
        <v>488</v>
      </c>
      <c r="V1694" t="s">
        <v>489</v>
      </c>
      <c r="Y1694" t="s">
        <v>490</v>
      </c>
      <c r="Z1694">
        <v>485.1</v>
      </c>
      <c r="AA1694">
        <v>0</v>
      </c>
    </row>
    <row r="1695" spans="1:27" x14ac:dyDescent="0.25">
      <c r="A1695" s="1">
        <v>45660</v>
      </c>
      <c r="B1695">
        <v>3752</v>
      </c>
      <c r="C1695">
        <v>1</v>
      </c>
      <c r="D1695">
        <v>2</v>
      </c>
      <c r="E1695">
        <v>2</v>
      </c>
      <c r="F1695">
        <v>5</v>
      </c>
      <c r="G1695">
        <v>3</v>
      </c>
      <c r="I1695">
        <v>4</v>
      </c>
      <c r="J1695" t="s">
        <v>7</v>
      </c>
      <c r="K1695">
        <v>52</v>
      </c>
      <c r="L1695" t="s">
        <v>42</v>
      </c>
      <c r="M1695" t="s">
        <v>47</v>
      </c>
      <c r="N1695" t="s">
        <v>486</v>
      </c>
      <c r="O1695">
        <v>631</v>
      </c>
      <c r="P1695">
        <v>81</v>
      </c>
      <c r="Q1695" s="1">
        <v>45642</v>
      </c>
      <c r="R1695" t="s">
        <v>495</v>
      </c>
      <c r="S1695">
        <v>3</v>
      </c>
      <c r="T1695" t="s">
        <v>494</v>
      </c>
      <c r="U1695" t="s">
        <v>488</v>
      </c>
      <c r="V1695" t="s">
        <v>489</v>
      </c>
      <c r="Y1695" t="s">
        <v>490</v>
      </c>
      <c r="Z1695">
        <v>498.4</v>
      </c>
      <c r="AA1695">
        <v>0</v>
      </c>
    </row>
    <row r="1696" spans="1:27" x14ac:dyDescent="0.25">
      <c r="A1696" s="1">
        <v>45461</v>
      </c>
      <c r="B1696">
        <v>2631</v>
      </c>
      <c r="C1696">
        <v>5</v>
      </c>
      <c r="D1696">
        <v>4</v>
      </c>
      <c r="E1696">
        <v>1</v>
      </c>
      <c r="F1696">
        <v>3</v>
      </c>
      <c r="G1696">
        <v>3</v>
      </c>
      <c r="I1696">
        <v>19</v>
      </c>
      <c r="J1696" t="s">
        <v>14</v>
      </c>
      <c r="K1696">
        <v>18</v>
      </c>
      <c r="L1696" t="s">
        <v>42</v>
      </c>
      <c r="M1696" t="s">
        <v>53</v>
      </c>
      <c r="N1696" t="s">
        <v>491</v>
      </c>
      <c r="O1696">
        <v>901</v>
      </c>
      <c r="P1696">
        <v>81</v>
      </c>
      <c r="R1696" t="s">
        <v>488</v>
      </c>
      <c r="S1696">
        <v>1</v>
      </c>
      <c r="T1696" t="s">
        <v>492</v>
      </c>
      <c r="U1696" t="s">
        <v>488</v>
      </c>
      <c r="V1696" t="s">
        <v>489</v>
      </c>
      <c r="Y1696" t="s">
        <v>493</v>
      </c>
      <c r="Z1696">
        <v>708.4</v>
      </c>
      <c r="AA1696">
        <v>30</v>
      </c>
    </row>
    <row r="1697" spans="1:27" x14ac:dyDescent="0.25">
      <c r="A1697" s="1">
        <v>45461</v>
      </c>
      <c r="B1697">
        <v>4199</v>
      </c>
      <c r="C1697">
        <v>4</v>
      </c>
      <c r="D1697">
        <v>5</v>
      </c>
      <c r="E1697">
        <v>5</v>
      </c>
      <c r="F1697">
        <v>3</v>
      </c>
      <c r="G1697">
        <v>2</v>
      </c>
      <c r="I1697">
        <v>20</v>
      </c>
      <c r="J1697" t="s">
        <v>14</v>
      </c>
      <c r="K1697">
        <v>74</v>
      </c>
      <c r="L1697" t="s">
        <v>42</v>
      </c>
      <c r="M1697" t="s">
        <v>43</v>
      </c>
      <c r="N1697" t="s">
        <v>486</v>
      </c>
      <c r="O1697">
        <v>623</v>
      </c>
      <c r="P1697">
        <v>78</v>
      </c>
      <c r="Q1697" s="1">
        <v>45475</v>
      </c>
      <c r="R1697" t="s">
        <v>495</v>
      </c>
      <c r="S1697">
        <v>2</v>
      </c>
      <c r="T1697" t="s">
        <v>494</v>
      </c>
      <c r="U1697" t="s">
        <v>495</v>
      </c>
      <c r="V1697" t="s">
        <v>489</v>
      </c>
      <c r="Y1697" t="s">
        <v>490</v>
      </c>
      <c r="Z1697">
        <v>490.7</v>
      </c>
      <c r="AA1697">
        <v>0</v>
      </c>
    </row>
    <row r="1698" spans="1:27" x14ac:dyDescent="0.25">
      <c r="A1698" s="1">
        <v>45461</v>
      </c>
      <c r="B1698">
        <v>234</v>
      </c>
      <c r="C1698">
        <v>5</v>
      </c>
      <c r="D1698">
        <v>4</v>
      </c>
      <c r="E1698">
        <v>1</v>
      </c>
      <c r="F1698">
        <v>3</v>
      </c>
      <c r="G1698">
        <v>3</v>
      </c>
      <c r="I1698">
        <v>36</v>
      </c>
      <c r="J1698" t="s">
        <v>10</v>
      </c>
      <c r="K1698">
        <v>72</v>
      </c>
      <c r="L1698" t="s">
        <v>42</v>
      </c>
      <c r="M1698" t="s">
        <v>49</v>
      </c>
      <c r="N1698" t="s">
        <v>486</v>
      </c>
      <c r="O1698">
        <v>798</v>
      </c>
      <c r="P1698">
        <v>75</v>
      </c>
      <c r="R1698" t="s">
        <v>488</v>
      </c>
      <c r="S1698">
        <v>1</v>
      </c>
      <c r="T1698" t="s">
        <v>494</v>
      </c>
      <c r="U1698" t="s">
        <v>495</v>
      </c>
      <c r="V1698" t="s">
        <v>489</v>
      </c>
      <c r="Y1698" t="s">
        <v>493</v>
      </c>
      <c r="Z1698">
        <v>632.1</v>
      </c>
      <c r="AA1698">
        <v>30</v>
      </c>
    </row>
    <row r="1699" spans="1:27" x14ac:dyDescent="0.25">
      <c r="A1699" s="1">
        <v>45660</v>
      </c>
      <c r="B1699">
        <v>2534</v>
      </c>
      <c r="C1699">
        <v>1</v>
      </c>
      <c r="D1699">
        <v>1</v>
      </c>
      <c r="E1699">
        <v>5</v>
      </c>
      <c r="F1699">
        <v>4</v>
      </c>
      <c r="G1699">
        <v>2</v>
      </c>
      <c r="I1699">
        <v>10</v>
      </c>
      <c r="J1699" t="s">
        <v>5</v>
      </c>
      <c r="K1699">
        <v>26</v>
      </c>
      <c r="L1699" t="s">
        <v>42</v>
      </c>
      <c r="M1699" t="s">
        <v>43</v>
      </c>
      <c r="N1699" t="s">
        <v>492</v>
      </c>
      <c r="O1699">
        <v>521</v>
      </c>
      <c r="P1699">
        <v>63</v>
      </c>
      <c r="R1699" t="s">
        <v>488</v>
      </c>
      <c r="S1699">
        <v>7</v>
      </c>
      <c r="T1699" t="s">
        <v>494</v>
      </c>
      <c r="U1699" t="s">
        <v>495</v>
      </c>
      <c r="V1699" t="s">
        <v>489</v>
      </c>
      <c r="W1699" s="1">
        <v>45631</v>
      </c>
      <c r="X1699" s="1">
        <v>45626</v>
      </c>
      <c r="Y1699" t="s">
        <v>493</v>
      </c>
      <c r="Z1699">
        <v>429.8</v>
      </c>
      <c r="AA1699">
        <v>30</v>
      </c>
    </row>
    <row r="1700" spans="1:27" x14ac:dyDescent="0.25">
      <c r="A1700" s="1">
        <v>45461</v>
      </c>
      <c r="B1700">
        <v>3308</v>
      </c>
      <c r="C1700">
        <v>4</v>
      </c>
      <c r="D1700">
        <v>5</v>
      </c>
      <c r="E1700">
        <v>4</v>
      </c>
      <c r="F1700">
        <v>5</v>
      </c>
      <c r="G1700">
        <v>1</v>
      </c>
      <c r="I1700">
        <v>15</v>
      </c>
      <c r="J1700" t="s">
        <v>9</v>
      </c>
      <c r="K1700">
        <v>41</v>
      </c>
      <c r="L1700" t="s">
        <v>42</v>
      </c>
      <c r="M1700" t="s">
        <v>43</v>
      </c>
      <c r="N1700" t="s">
        <v>486</v>
      </c>
      <c r="O1700">
        <v>605</v>
      </c>
      <c r="P1700">
        <v>66</v>
      </c>
      <c r="Q1700" s="1">
        <v>45477</v>
      </c>
      <c r="R1700" t="s">
        <v>495</v>
      </c>
      <c r="S1700">
        <v>1</v>
      </c>
      <c r="T1700" t="s">
        <v>492</v>
      </c>
      <c r="U1700" t="s">
        <v>495</v>
      </c>
      <c r="V1700" t="s">
        <v>489</v>
      </c>
      <c r="Y1700" t="s">
        <v>490</v>
      </c>
      <c r="Z1700">
        <v>469.7</v>
      </c>
      <c r="AA1700">
        <v>0</v>
      </c>
    </row>
    <row r="1701" spans="1:27" x14ac:dyDescent="0.25">
      <c r="A1701" s="1">
        <v>45461</v>
      </c>
      <c r="B1701">
        <v>3045</v>
      </c>
      <c r="C1701">
        <v>5</v>
      </c>
      <c r="D1701">
        <v>1</v>
      </c>
      <c r="E1701">
        <v>2</v>
      </c>
      <c r="F1701">
        <v>1</v>
      </c>
      <c r="G1701">
        <v>3</v>
      </c>
      <c r="I1701">
        <v>4</v>
      </c>
      <c r="J1701" t="s">
        <v>7</v>
      </c>
      <c r="K1701">
        <v>40</v>
      </c>
      <c r="L1701" t="s">
        <v>42</v>
      </c>
      <c r="M1701" t="s">
        <v>60</v>
      </c>
      <c r="N1701" t="s">
        <v>491</v>
      </c>
      <c r="O1701">
        <v>908</v>
      </c>
      <c r="P1701">
        <v>195</v>
      </c>
      <c r="R1701" t="s">
        <v>488</v>
      </c>
      <c r="S1701">
        <v>2</v>
      </c>
      <c r="T1701" t="s">
        <v>487</v>
      </c>
      <c r="U1701" t="s">
        <v>488</v>
      </c>
      <c r="V1701" t="s">
        <v>489</v>
      </c>
      <c r="Y1701" t="s">
        <v>496</v>
      </c>
      <c r="Z1701">
        <v>807.1</v>
      </c>
      <c r="AA1701">
        <v>50</v>
      </c>
    </row>
    <row r="1702" spans="1:27" x14ac:dyDescent="0.25">
      <c r="A1702" s="1">
        <v>45660</v>
      </c>
      <c r="B1702">
        <v>1366</v>
      </c>
      <c r="C1702">
        <v>1</v>
      </c>
      <c r="D1702">
        <v>5</v>
      </c>
      <c r="E1702">
        <v>3</v>
      </c>
      <c r="F1702">
        <v>4</v>
      </c>
      <c r="G1702">
        <v>1</v>
      </c>
      <c r="I1702">
        <v>4</v>
      </c>
      <c r="J1702" t="s">
        <v>7</v>
      </c>
      <c r="K1702">
        <v>36</v>
      </c>
      <c r="L1702" t="s">
        <v>42</v>
      </c>
      <c r="M1702" t="s">
        <v>43</v>
      </c>
      <c r="N1702" t="s">
        <v>491</v>
      </c>
      <c r="O1702">
        <v>530</v>
      </c>
      <c r="P1702">
        <v>190</v>
      </c>
      <c r="R1702" t="s">
        <v>488</v>
      </c>
      <c r="S1702">
        <v>8</v>
      </c>
      <c r="T1702" t="s">
        <v>492</v>
      </c>
      <c r="U1702" t="s">
        <v>488</v>
      </c>
      <c r="V1702" t="s">
        <v>497</v>
      </c>
      <c r="W1702" s="1">
        <v>45628</v>
      </c>
      <c r="X1702" s="1">
        <v>45626</v>
      </c>
      <c r="Y1702" t="s">
        <v>498</v>
      </c>
      <c r="Z1702">
        <v>511</v>
      </c>
      <c r="AA1702">
        <v>10</v>
      </c>
    </row>
    <row r="1703" spans="1:27" x14ac:dyDescent="0.25">
      <c r="A1703" s="1">
        <v>45462</v>
      </c>
      <c r="B1703">
        <v>3385</v>
      </c>
      <c r="C1703">
        <v>4</v>
      </c>
      <c r="D1703">
        <v>3</v>
      </c>
      <c r="E1703">
        <v>2</v>
      </c>
      <c r="F1703">
        <v>5</v>
      </c>
      <c r="G1703">
        <v>2</v>
      </c>
      <c r="I1703">
        <v>15</v>
      </c>
      <c r="J1703" t="s">
        <v>9</v>
      </c>
      <c r="K1703">
        <v>78</v>
      </c>
      <c r="L1703" t="s">
        <v>42</v>
      </c>
      <c r="M1703" t="s">
        <v>49</v>
      </c>
      <c r="N1703" t="s">
        <v>486</v>
      </c>
      <c r="O1703">
        <v>879</v>
      </c>
      <c r="P1703">
        <v>179</v>
      </c>
      <c r="Q1703" s="1">
        <v>45483</v>
      </c>
      <c r="R1703" t="s">
        <v>495</v>
      </c>
      <c r="S1703">
        <v>2</v>
      </c>
      <c r="T1703" t="s">
        <v>492</v>
      </c>
      <c r="U1703" t="s">
        <v>495</v>
      </c>
      <c r="V1703" t="s">
        <v>489</v>
      </c>
      <c r="Y1703" t="s">
        <v>490</v>
      </c>
      <c r="Z1703">
        <v>740.6</v>
      </c>
      <c r="AA1703">
        <v>0</v>
      </c>
    </row>
    <row r="1704" spans="1:27" x14ac:dyDescent="0.25">
      <c r="A1704" s="1">
        <v>45462</v>
      </c>
      <c r="B1704">
        <v>4859</v>
      </c>
      <c r="C1704">
        <v>5</v>
      </c>
      <c r="D1704">
        <v>5</v>
      </c>
      <c r="E1704">
        <v>1</v>
      </c>
      <c r="F1704">
        <v>3</v>
      </c>
      <c r="G1704">
        <v>2</v>
      </c>
      <c r="I1704">
        <v>6</v>
      </c>
      <c r="J1704" t="s">
        <v>13</v>
      </c>
      <c r="K1704">
        <v>25</v>
      </c>
      <c r="L1704" t="s">
        <v>42</v>
      </c>
      <c r="M1704" t="s">
        <v>47</v>
      </c>
      <c r="N1704" t="s">
        <v>486</v>
      </c>
      <c r="O1704">
        <v>146</v>
      </c>
      <c r="P1704">
        <v>43</v>
      </c>
      <c r="Q1704" s="1">
        <v>45474</v>
      </c>
      <c r="R1704" t="s">
        <v>495</v>
      </c>
      <c r="S1704">
        <v>1</v>
      </c>
      <c r="T1704" t="s">
        <v>492</v>
      </c>
      <c r="U1704" t="s">
        <v>488</v>
      </c>
      <c r="V1704" t="s">
        <v>489</v>
      </c>
      <c r="Y1704" t="s">
        <v>490</v>
      </c>
      <c r="Z1704">
        <v>132.30000000000001</v>
      </c>
      <c r="AA1704">
        <v>0</v>
      </c>
    </row>
    <row r="1705" spans="1:27" x14ac:dyDescent="0.25">
      <c r="A1705" s="1">
        <v>45462</v>
      </c>
      <c r="B1705">
        <v>3507</v>
      </c>
      <c r="C1705">
        <v>5</v>
      </c>
      <c r="D1705">
        <v>5</v>
      </c>
      <c r="E1705">
        <v>5</v>
      </c>
      <c r="F1705">
        <v>4</v>
      </c>
      <c r="G1705">
        <v>2</v>
      </c>
      <c r="I1705">
        <v>10</v>
      </c>
      <c r="J1705" t="s">
        <v>5</v>
      </c>
      <c r="K1705">
        <v>71</v>
      </c>
      <c r="L1705" t="s">
        <v>42</v>
      </c>
      <c r="M1705" t="s">
        <v>60</v>
      </c>
      <c r="N1705" t="s">
        <v>486</v>
      </c>
      <c r="O1705">
        <v>99</v>
      </c>
      <c r="P1705">
        <v>48</v>
      </c>
      <c r="Q1705" s="1">
        <v>45486</v>
      </c>
      <c r="R1705" t="s">
        <v>495</v>
      </c>
      <c r="S1705">
        <v>2</v>
      </c>
      <c r="T1705" t="s">
        <v>487</v>
      </c>
      <c r="U1705" t="s">
        <v>495</v>
      </c>
      <c r="V1705" t="s">
        <v>489</v>
      </c>
      <c r="Y1705" t="s">
        <v>490</v>
      </c>
      <c r="Z1705">
        <v>102.9</v>
      </c>
      <c r="AA1705">
        <v>0</v>
      </c>
    </row>
    <row r="1706" spans="1:27" x14ac:dyDescent="0.25">
      <c r="A1706" s="1">
        <v>45462</v>
      </c>
      <c r="B1706">
        <v>3247</v>
      </c>
      <c r="C1706">
        <v>4</v>
      </c>
      <c r="D1706">
        <v>1</v>
      </c>
      <c r="E1706">
        <v>2</v>
      </c>
      <c r="F1706">
        <v>3</v>
      </c>
      <c r="G1706">
        <v>2</v>
      </c>
      <c r="I1706">
        <v>7</v>
      </c>
      <c r="J1706" t="s">
        <v>13</v>
      </c>
      <c r="K1706">
        <v>74</v>
      </c>
      <c r="L1706" t="s">
        <v>42</v>
      </c>
      <c r="M1706" t="s">
        <v>60</v>
      </c>
      <c r="N1706" t="s">
        <v>491</v>
      </c>
      <c r="O1706">
        <v>349</v>
      </c>
      <c r="P1706">
        <v>154</v>
      </c>
      <c r="R1706" t="s">
        <v>488</v>
      </c>
      <c r="S1706">
        <v>1</v>
      </c>
      <c r="T1706" t="s">
        <v>487</v>
      </c>
      <c r="U1706" t="s">
        <v>488</v>
      </c>
      <c r="V1706" t="s">
        <v>489</v>
      </c>
      <c r="Y1706" t="s">
        <v>496</v>
      </c>
      <c r="Z1706">
        <v>387.1</v>
      </c>
      <c r="AA1706">
        <v>50</v>
      </c>
    </row>
    <row r="1707" spans="1:27" x14ac:dyDescent="0.25">
      <c r="A1707" s="1">
        <v>45462</v>
      </c>
      <c r="B1707">
        <v>959</v>
      </c>
      <c r="C1707">
        <v>5</v>
      </c>
      <c r="D1707">
        <v>2</v>
      </c>
      <c r="E1707">
        <v>1</v>
      </c>
      <c r="F1707">
        <v>4</v>
      </c>
      <c r="G1707">
        <v>1</v>
      </c>
      <c r="I1707">
        <v>13</v>
      </c>
      <c r="J1707" t="s">
        <v>9</v>
      </c>
      <c r="K1707">
        <v>64</v>
      </c>
      <c r="L1707" t="s">
        <v>42</v>
      </c>
      <c r="M1707" t="s">
        <v>53</v>
      </c>
      <c r="N1707" t="s">
        <v>486</v>
      </c>
      <c r="O1707">
        <v>724</v>
      </c>
      <c r="P1707">
        <v>114</v>
      </c>
      <c r="Q1707" s="1">
        <v>45491</v>
      </c>
      <c r="R1707" t="s">
        <v>495</v>
      </c>
      <c r="S1707">
        <v>2</v>
      </c>
      <c r="T1707" t="s">
        <v>492</v>
      </c>
      <c r="U1707" t="s">
        <v>488</v>
      </c>
      <c r="V1707" t="s">
        <v>489</v>
      </c>
      <c r="Y1707" t="s">
        <v>490</v>
      </c>
      <c r="Z1707">
        <v>586.6</v>
      </c>
      <c r="AA1707">
        <v>0</v>
      </c>
    </row>
    <row r="1708" spans="1:27" x14ac:dyDescent="0.25">
      <c r="A1708" s="1">
        <v>45659</v>
      </c>
      <c r="B1708">
        <v>4635</v>
      </c>
      <c r="C1708">
        <v>1</v>
      </c>
      <c r="D1708">
        <v>5</v>
      </c>
      <c r="E1708">
        <v>2</v>
      </c>
      <c r="F1708">
        <v>2</v>
      </c>
      <c r="G1708">
        <v>2</v>
      </c>
      <c r="I1708">
        <v>10</v>
      </c>
      <c r="J1708" t="s">
        <v>5</v>
      </c>
      <c r="K1708">
        <v>32</v>
      </c>
      <c r="L1708" t="s">
        <v>42</v>
      </c>
      <c r="M1708" t="s">
        <v>43</v>
      </c>
      <c r="N1708" t="s">
        <v>491</v>
      </c>
      <c r="O1708">
        <v>319</v>
      </c>
      <c r="P1708">
        <v>55</v>
      </c>
      <c r="Q1708" s="1">
        <v>45632</v>
      </c>
      <c r="R1708" t="s">
        <v>495</v>
      </c>
      <c r="S1708">
        <v>9</v>
      </c>
      <c r="T1708" t="s">
        <v>487</v>
      </c>
      <c r="U1708" t="s">
        <v>495</v>
      </c>
      <c r="V1708" t="s">
        <v>497</v>
      </c>
      <c r="Y1708" t="s">
        <v>490</v>
      </c>
      <c r="Z1708">
        <v>261.8</v>
      </c>
      <c r="AA1708">
        <v>0</v>
      </c>
    </row>
    <row r="1709" spans="1:27" x14ac:dyDescent="0.25">
      <c r="A1709" s="1">
        <v>45659</v>
      </c>
      <c r="B1709">
        <v>3940</v>
      </c>
      <c r="C1709">
        <v>1</v>
      </c>
      <c r="D1709">
        <v>5</v>
      </c>
      <c r="E1709">
        <v>3</v>
      </c>
      <c r="F1709">
        <v>2</v>
      </c>
      <c r="G1709">
        <v>2</v>
      </c>
      <c r="I1709">
        <v>4</v>
      </c>
      <c r="J1709" t="s">
        <v>7</v>
      </c>
      <c r="K1709">
        <v>78</v>
      </c>
      <c r="L1709" t="s">
        <v>42</v>
      </c>
      <c r="M1709" t="s">
        <v>49</v>
      </c>
      <c r="N1709" t="s">
        <v>492</v>
      </c>
      <c r="O1709">
        <v>146</v>
      </c>
      <c r="P1709">
        <v>63</v>
      </c>
      <c r="R1709" t="s">
        <v>488</v>
      </c>
      <c r="S1709">
        <v>4</v>
      </c>
      <c r="T1709" t="s">
        <v>492</v>
      </c>
      <c r="U1709" t="s">
        <v>488</v>
      </c>
      <c r="V1709" t="s">
        <v>497</v>
      </c>
      <c r="W1709" s="1">
        <v>45633</v>
      </c>
      <c r="X1709" s="1">
        <v>45625</v>
      </c>
      <c r="Y1709" t="s">
        <v>496</v>
      </c>
      <c r="Z1709">
        <v>181.3</v>
      </c>
      <c r="AA1709">
        <v>50</v>
      </c>
    </row>
    <row r="1710" spans="1:27" x14ac:dyDescent="0.25">
      <c r="A1710" s="1">
        <v>45462</v>
      </c>
      <c r="B1710">
        <v>606</v>
      </c>
      <c r="C1710">
        <v>5</v>
      </c>
      <c r="D1710">
        <v>5</v>
      </c>
      <c r="E1710">
        <v>2</v>
      </c>
      <c r="F1710">
        <v>5</v>
      </c>
      <c r="G1710">
        <v>2</v>
      </c>
      <c r="I1710">
        <v>38</v>
      </c>
      <c r="J1710" t="s">
        <v>3</v>
      </c>
      <c r="K1710">
        <v>68</v>
      </c>
      <c r="L1710" t="s">
        <v>42</v>
      </c>
      <c r="M1710" t="s">
        <v>47</v>
      </c>
      <c r="N1710" t="s">
        <v>486</v>
      </c>
      <c r="O1710">
        <v>73</v>
      </c>
      <c r="P1710">
        <v>44</v>
      </c>
      <c r="Q1710" s="1">
        <v>45478</v>
      </c>
      <c r="R1710" t="s">
        <v>495</v>
      </c>
      <c r="S1710">
        <v>1</v>
      </c>
      <c r="T1710" t="s">
        <v>487</v>
      </c>
      <c r="U1710" t="s">
        <v>495</v>
      </c>
      <c r="V1710" t="s">
        <v>489</v>
      </c>
      <c r="Y1710" t="s">
        <v>490</v>
      </c>
      <c r="Z1710">
        <v>81.900000000000006</v>
      </c>
      <c r="AA1710">
        <v>0</v>
      </c>
    </row>
    <row r="1711" spans="1:27" x14ac:dyDescent="0.25">
      <c r="A1711" s="1">
        <v>45462</v>
      </c>
      <c r="B1711">
        <v>4784</v>
      </c>
      <c r="C1711">
        <v>5</v>
      </c>
      <c r="D1711">
        <v>4</v>
      </c>
      <c r="E1711">
        <v>3</v>
      </c>
      <c r="F1711">
        <v>3</v>
      </c>
      <c r="G1711">
        <v>2</v>
      </c>
      <c r="I1711">
        <v>32</v>
      </c>
      <c r="J1711" t="s">
        <v>11</v>
      </c>
      <c r="K1711">
        <v>50</v>
      </c>
      <c r="L1711" t="s">
        <v>42</v>
      </c>
      <c r="M1711" t="s">
        <v>53</v>
      </c>
      <c r="N1711" t="s">
        <v>486</v>
      </c>
      <c r="O1711">
        <v>859</v>
      </c>
      <c r="P1711">
        <v>55</v>
      </c>
      <c r="Q1711" s="1">
        <v>45475</v>
      </c>
      <c r="R1711" t="s">
        <v>495</v>
      </c>
      <c r="S1711">
        <v>2</v>
      </c>
      <c r="T1711" t="s">
        <v>494</v>
      </c>
      <c r="U1711" t="s">
        <v>488</v>
      </c>
      <c r="V1711" t="s">
        <v>489</v>
      </c>
      <c r="Y1711" t="s">
        <v>490</v>
      </c>
      <c r="Z1711">
        <v>639.79999999999995</v>
      </c>
      <c r="AA1711">
        <v>0</v>
      </c>
    </row>
    <row r="1712" spans="1:27" x14ac:dyDescent="0.25">
      <c r="A1712" s="1">
        <v>45463</v>
      </c>
      <c r="B1712">
        <v>2817</v>
      </c>
      <c r="C1712">
        <v>4</v>
      </c>
      <c r="D1712">
        <v>3</v>
      </c>
      <c r="E1712">
        <v>1</v>
      </c>
      <c r="F1712">
        <v>1</v>
      </c>
      <c r="G1712">
        <v>1</v>
      </c>
      <c r="I1712">
        <v>26</v>
      </c>
      <c r="J1712" t="s">
        <v>12</v>
      </c>
      <c r="K1712">
        <v>45</v>
      </c>
      <c r="L1712" t="s">
        <v>42</v>
      </c>
      <c r="M1712" t="s">
        <v>47</v>
      </c>
      <c r="N1712" t="s">
        <v>486</v>
      </c>
      <c r="O1712">
        <v>96</v>
      </c>
      <c r="P1712">
        <v>90</v>
      </c>
      <c r="Q1712" s="1">
        <v>45488</v>
      </c>
      <c r="R1712" t="s">
        <v>495</v>
      </c>
      <c r="S1712">
        <v>1</v>
      </c>
      <c r="T1712" t="s">
        <v>492</v>
      </c>
      <c r="U1712" t="s">
        <v>495</v>
      </c>
      <c r="V1712" t="s">
        <v>489</v>
      </c>
      <c r="Y1712" t="s">
        <v>490</v>
      </c>
      <c r="Z1712">
        <v>130.19999999999999</v>
      </c>
      <c r="AA1712">
        <v>0</v>
      </c>
    </row>
    <row r="1713" spans="1:27" x14ac:dyDescent="0.25">
      <c r="A1713" s="1">
        <v>45659</v>
      </c>
      <c r="B1713">
        <v>471</v>
      </c>
      <c r="C1713">
        <v>1</v>
      </c>
      <c r="D1713">
        <v>2</v>
      </c>
      <c r="E1713">
        <v>4</v>
      </c>
      <c r="F1713">
        <v>5</v>
      </c>
      <c r="G1713">
        <v>2</v>
      </c>
      <c r="I1713">
        <v>10</v>
      </c>
      <c r="J1713" t="s">
        <v>5</v>
      </c>
      <c r="K1713">
        <v>67</v>
      </c>
      <c r="L1713" t="s">
        <v>42</v>
      </c>
      <c r="M1713" t="s">
        <v>53</v>
      </c>
      <c r="N1713" t="s">
        <v>491</v>
      </c>
      <c r="O1713">
        <v>841</v>
      </c>
      <c r="P1713">
        <v>90</v>
      </c>
      <c r="R1713" t="s">
        <v>488</v>
      </c>
      <c r="S1713">
        <v>7</v>
      </c>
      <c r="T1713" t="s">
        <v>494</v>
      </c>
      <c r="U1713" t="s">
        <v>495</v>
      </c>
      <c r="V1713" t="s">
        <v>489</v>
      </c>
      <c r="W1713" s="1">
        <v>45627</v>
      </c>
      <c r="X1713" s="1">
        <v>45625</v>
      </c>
      <c r="Y1713" t="s">
        <v>498</v>
      </c>
      <c r="Z1713">
        <v>658.7</v>
      </c>
      <c r="AA1713">
        <v>10</v>
      </c>
    </row>
    <row r="1714" spans="1:27" x14ac:dyDescent="0.25">
      <c r="A1714" s="1">
        <v>45659</v>
      </c>
      <c r="B1714">
        <v>1570</v>
      </c>
      <c r="C1714">
        <v>1</v>
      </c>
      <c r="D1714">
        <v>3</v>
      </c>
      <c r="E1714">
        <v>1</v>
      </c>
      <c r="F1714">
        <v>2</v>
      </c>
      <c r="G1714">
        <v>3</v>
      </c>
      <c r="I1714">
        <v>10</v>
      </c>
      <c r="J1714" t="s">
        <v>5</v>
      </c>
      <c r="K1714">
        <v>79</v>
      </c>
      <c r="L1714" t="s">
        <v>42</v>
      </c>
      <c r="M1714" t="s">
        <v>60</v>
      </c>
      <c r="N1714" t="s">
        <v>491</v>
      </c>
      <c r="O1714">
        <v>59</v>
      </c>
      <c r="P1714">
        <v>134</v>
      </c>
      <c r="Q1714" s="1">
        <v>45652</v>
      </c>
      <c r="R1714" t="s">
        <v>495</v>
      </c>
      <c r="S1714">
        <v>6</v>
      </c>
      <c r="T1714" t="s">
        <v>492</v>
      </c>
      <c r="U1714" t="s">
        <v>488</v>
      </c>
      <c r="V1714" t="s">
        <v>497</v>
      </c>
      <c r="Y1714" t="s">
        <v>490</v>
      </c>
      <c r="Z1714">
        <v>135.1</v>
      </c>
      <c r="AA1714">
        <v>0</v>
      </c>
    </row>
    <row r="1715" spans="1:27" x14ac:dyDescent="0.25">
      <c r="A1715" s="1">
        <v>45463</v>
      </c>
      <c r="B1715">
        <v>2115</v>
      </c>
      <c r="C1715">
        <v>4</v>
      </c>
      <c r="D1715">
        <v>4</v>
      </c>
      <c r="E1715">
        <v>4</v>
      </c>
      <c r="F1715">
        <v>3</v>
      </c>
      <c r="G1715">
        <v>2</v>
      </c>
      <c r="I1715">
        <v>28</v>
      </c>
      <c r="J1715" t="s">
        <v>12</v>
      </c>
      <c r="K1715">
        <v>51</v>
      </c>
      <c r="L1715" t="s">
        <v>42</v>
      </c>
      <c r="M1715" t="s">
        <v>53</v>
      </c>
      <c r="N1715" t="s">
        <v>486</v>
      </c>
      <c r="O1715">
        <v>219</v>
      </c>
      <c r="P1715">
        <v>69</v>
      </c>
      <c r="Q1715" s="1">
        <v>45477</v>
      </c>
      <c r="R1715" t="s">
        <v>495</v>
      </c>
      <c r="S1715">
        <v>2</v>
      </c>
      <c r="T1715" t="s">
        <v>492</v>
      </c>
      <c r="U1715" t="s">
        <v>488</v>
      </c>
      <c r="V1715" t="s">
        <v>489</v>
      </c>
      <c r="Y1715" t="s">
        <v>490</v>
      </c>
      <c r="Z1715">
        <v>201.6</v>
      </c>
      <c r="AA1715">
        <v>0</v>
      </c>
    </row>
    <row r="1716" spans="1:27" x14ac:dyDescent="0.25">
      <c r="A1716" s="1">
        <v>45463</v>
      </c>
      <c r="B1716">
        <v>2703</v>
      </c>
      <c r="C1716">
        <v>5</v>
      </c>
      <c r="D1716">
        <v>3</v>
      </c>
      <c r="E1716">
        <v>1</v>
      </c>
      <c r="F1716">
        <v>3</v>
      </c>
      <c r="G1716">
        <v>3</v>
      </c>
      <c r="I1716">
        <v>22</v>
      </c>
      <c r="J1716" t="s">
        <v>16</v>
      </c>
      <c r="K1716">
        <v>52</v>
      </c>
      <c r="L1716" t="s">
        <v>42</v>
      </c>
      <c r="M1716" t="s">
        <v>43</v>
      </c>
      <c r="N1716" t="s">
        <v>486</v>
      </c>
      <c r="O1716">
        <v>642</v>
      </c>
      <c r="P1716">
        <v>147</v>
      </c>
      <c r="R1716" t="s">
        <v>488</v>
      </c>
      <c r="S1716">
        <v>1</v>
      </c>
      <c r="T1716" t="s">
        <v>487</v>
      </c>
      <c r="U1716" t="s">
        <v>488</v>
      </c>
      <c r="V1716" t="s">
        <v>489</v>
      </c>
      <c r="Y1716" t="s">
        <v>496</v>
      </c>
      <c r="Z1716">
        <v>587.29999999999995</v>
      </c>
      <c r="AA1716">
        <v>50</v>
      </c>
    </row>
    <row r="1717" spans="1:27" x14ac:dyDescent="0.25">
      <c r="A1717" s="1">
        <v>45658</v>
      </c>
      <c r="B1717">
        <v>193</v>
      </c>
      <c r="C1717">
        <v>1</v>
      </c>
      <c r="D1717">
        <v>1</v>
      </c>
      <c r="E1717">
        <v>3</v>
      </c>
      <c r="F1717">
        <v>1</v>
      </c>
      <c r="G1717">
        <v>1</v>
      </c>
      <c r="I1717">
        <v>10</v>
      </c>
      <c r="J1717" t="s">
        <v>5</v>
      </c>
      <c r="K1717">
        <v>51</v>
      </c>
      <c r="L1717" t="s">
        <v>42</v>
      </c>
      <c r="M1717" t="s">
        <v>49</v>
      </c>
      <c r="N1717" t="s">
        <v>486</v>
      </c>
      <c r="O1717">
        <v>750</v>
      </c>
      <c r="P1717">
        <v>79</v>
      </c>
      <c r="R1717" t="s">
        <v>488</v>
      </c>
      <c r="S1717">
        <v>6</v>
      </c>
      <c r="T1717" t="s">
        <v>487</v>
      </c>
      <c r="U1717" t="s">
        <v>488</v>
      </c>
      <c r="V1717" t="s">
        <v>497</v>
      </c>
      <c r="W1717" s="1">
        <v>45631</v>
      </c>
      <c r="X1717" s="1">
        <v>45624</v>
      </c>
      <c r="Y1717" t="s">
        <v>493</v>
      </c>
      <c r="Z1717">
        <v>601.29999999999995</v>
      </c>
      <c r="AA1717">
        <v>30</v>
      </c>
    </row>
    <row r="1718" spans="1:27" x14ac:dyDescent="0.25">
      <c r="A1718" s="1">
        <v>45463</v>
      </c>
      <c r="B1718">
        <v>1144</v>
      </c>
      <c r="C1718">
        <v>4</v>
      </c>
      <c r="D1718">
        <v>4</v>
      </c>
      <c r="E1718">
        <v>3</v>
      </c>
      <c r="F1718">
        <v>3</v>
      </c>
      <c r="G1718">
        <v>3</v>
      </c>
      <c r="I1718">
        <v>38</v>
      </c>
      <c r="J1718" t="s">
        <v>3</v>
      </c>
      <c r="K1718">
        <v>41</v>
      </c>
      <c r="L1718" t="s">
        <v>42</v>
      </c>
      <c r="M1718" t="s">
        <v>60</v>
      </c>
      <c r="N1718" t="s">
        <v>486</v>
      </c>
      <c r="O1718">
        <v>925</v>
      </c>
      <c r="P1718">
        <v>44</v>
      </c>
      <c r="Q1718" s="1">
        <v>45476</v>
      </c>
      <c r="R1718" t="s">
        <v>495</v>
      </c>
      <c r="S1718">
        <v>1</v>
      </c>
      <c r="T1718" t="s">
        <v>487</v>
      </c>
      <c r="U1718" t="s">
        <v>495</v>
      </c>
      <c r="V1718" t="s">
        <v>489</v>
      </c>
      <c r="Y1718" t="s">
        <v>490</v>
      </c>
      <c r="Z1718">
        <v>678.3</v>
      </c>
      <c r="AA1718">
        <v>0</v>
      </c>
    </row>
    <row r="1719" spans="1:27" x14ac:dyDescent="0.25">
      <c r="A1719" s="1">
        <v>45658</v>
      </c>
      <c r="B1719">
        <v>3919</v>
      </c>
      <c r="C1719">
        <v>1</v>
      </c>
      <c r="D1719">
        <v>2</v>
      </c>
      <c r="E1719">
        <v>2</v>
      </c>
      <c r="F1719">
        <v>5</v>
      </c>
      <c r="G1719">
        <v>3</v>
      </c>
      <c r="I1719">
        <v>4</v>
      </c>
      <c r="J1719" t="s">
        <v>7</v>
      </c>
      <c r="K1719">
        <v>68</v>
      </c>
      <c r="L1719" t="s">
        <v>42</v>
      </c>
      <c r="M1719" t="s">
        <v>43</v>
      </c>
      <c r="N1719" t="s">
        <v>491</v>
      </c>
      <c r="O1719">
        <v>905</v>
      </c>
      <c r="P1719">
        <v>109</v>
      </c>
      <c r="Q1719" s="1">
        <v>45649</v>
      </c>
      <c r="R1719" t="s">
        <v>495</v>
      </c>
      <c r="S1719">
        <v>1</v>
      </c>
      <c r="T1719" t="s">
        <v>492</v>
      </c>
      <c r="U1719" t="s">
        <v>488</v>
      </c>
      <c r="V1719" t="s">
        <v>489</v>
      </c>
      <c r="Y1719" t="s">
        <v>490</v>
      </c>
      <c r="Z1719">
        <v>709.8</v>
      </c>
      <c r="AA1719">
        <v>0</v>
      </c>
    </row>
    <row r="1720" spans="1:27" x14ac:dyDescent="0.25">
      <c r="A1720" s="1">
        <v>45658</v>
      </c>
      <c r="B1720">
        <v>3456</v>
      </c>
      <c r="C1720">
        <v>1</v>
      </c>
      <c r="D1720">
        <v>4</v>
      </c>
      <c r="E1720">
        <v>3</v>
      </c>
      <c r="F1720">
        <v>5</v>
      </c>
      <c r="G1720">
        <v>3</v>
      </c>
      <c r="I1720">
        <v>10</v>
      </c>
      <c r="J1720" t="s">
        <v>5</v>
      </c>
      <c r="K1720">
        <v>48</v>
      </c>
      <c r="L1720" t="s">
        <v>42</v>
      </c>
      <c r="M1720" t="s">
        <v>60</v>
      </c>
      <c r="N1720" t="s">
        <v>492</v>
      </c>
      <c r="O1720">
        <v>930</v>
      </c>
      <c r="P1720">
        <v>78</v>
      </c>
      <c r="Q1720" s="1">
        <v>45631</v>
      </c>
      <c r="R1720" t="s">
        <v>495</v>
      </c>
      <c r="S1720">
        <v>7</v>
      </c>
      <c r="T1720" t="s">
        <v>494</v>
      </c>
      <c r="U1720" t="s">
        <v>488</v>
      </c>
      <c r="V1720" t="s">
        <v>497</v>
      </c>
      <c r="Y1720" t="s">
        <v>490</v>
      </c>
      <c r="Z1720">
        <v>705.6</v>
      </c>
      <c r="AA1720">
        <v>0</v>
      </c>
    </row>
    <row r="1721" spans="1:27" x14ac:dyDescent="0.25">
      <c r="A1721" s="1">
        <v>45463</v>
      </c>
      <c r="B1721">
        <v>744</v>
      </c>
      <c r="C1721">
        <v>4</v>
      </c>
      <c r="D1721">
        <v>4</v>
      </c>
      <c r="E1721">
        <v>3</v>
      </c>
      <c r="F1721">
        <v>3</v>
      </c>
      <c r="G1721">
        <v>1</v>
      </c>
      <c r="I1721">
        <v>26</v>
      </c>
      <c r="J1721" t="s">
        <v>12</v>
      </c>
      <c r="K1721">
        <v>73</v>
      </c>
      <c r="L1721" t="s">
        <v>42</v>
      </c>
      <c r="M1721" t="s">
        <v>47</v>
      </c>
      <c r="N1721" t="s">
        <v>491</v>
      </c>
      <c r="O1721">
        <v>449</v>
      </c>
      <c r="P1721">
        <v>75</v>
      </c>
      <c r="R1721" t="s">
        <v>488</v>
      </c>
      <c r="S1721">
        <v>2</v>
      </c>
      <c r="T1721" t="s">
        <v>494</v>
      </c>
      <c r="U1721" t="s">
        <v>495</v>
      </c>
      <c r="V1721" t="s">
        <v>489</v>
      </c>
      <c r="Y1721" t="s">
        <v>498</v>
      </c>
      <c r="AA1721">
        <v>10</v>
      </c>
    </row>
    <row r="1722" spans="1:27" x14ac:dyDescent="0.25">
      <c r="A1722" s="1">
        <v>45658</v>
      </c>
      <c r="B1722">
        <v>1025</v>
      </c>
      <c r="C1722">
        <v>1</v>
      </c>
      <c r="D1722">
        <v>3</v>
      </c>
      <c r="E1722">
        <v>4</v>
      </c>
      <c r="F1722">
        <v>4</v>
      </c>
      <c r="G1722">
        <v>1</v>
      </c>
      <c r="I1722">
        <v>4</v>
      </c>
      <c r="J1722" t="s">
        <v>7</v>
      </c>
      <c r="K1722">
        <v>36</v>
      </c>
      <c r="L1722" t="s">
        <v>42</v>
      </c>
      <c r="M1722" t="s">
        <v>49</v>
      </c>
      <c r="N1722" t="s">
        <v>486</v>
      </c>
      <c r="O1722">
        <v>88</v>
      </c>
      <c r="P1722">
        <v>153</v>
      </c>
      <c r="Q1722" s="1">
        <v>45638</v>
      </c>
      <c r="R1722" t="s">
        <v>495</v>
      </c>
      <c r="S1722">
        <v>4</v>
      </c>
      <c r="T1722" t="s">
        <v>492</v>
      </c>
      <c r="U1722" t="s">
        <v>495</v>
      </c>
      <c r="V1722" t="s">
        <v>497</v>
      </c>
      <c r="Y1722" t="s">
        <v>490</v>
      </c>
      <c r="Z1722">
        <v>168.7</v>
      </c>
      <c r="AA1722">
        <v>0</v>
      </c>
    </row>
    <row r="1723" spans="1:27" x14ac:dyDescent="0.25">
      <c r="A1723" s="1">
        <v>45464</v>
      </c>
      <c r="B1723">
        <v>1183</v>
      </c>
      <c r="C1723">
        <v>5</v>
      </c>
      <c r="D1723">
        <v>3</v>
      </c>
      <c r="E1723">
        <v>2</v>
      </c>
      <c r="F1723">
        <v>1</v>
      </c>
      <c r="G1723">
        <v>2</v>
      </c>
      <c r="I1723">
        <v>1</v>
      </c>
      <c r="J1723" t="s">
        <v>7</v>
      </c>
      <c r="K1723">
        <v>60</v>
      </c>
      <c r="L1723" t="s">
        <v>42</v>
      </c>
      <c r="M1723" t="s">
        <v>47</v>
      </c>
      <c r="N1723" t="s">
        <v>486</v>
      </c>
      <c r="O1723">
        <v>356</v>
      </c>
      <c r="P1723">
        <v>177</v>
      </c>
      <c r="Q1723" s="1">
        <v>45474</v>
      </c>
      <c r="R1723" t="s">
        <v>495</v>
      </c>
      <c r="S1723">
        <v>2</v>
      </c>
      <c r="T1723" t="s">
        <v>487</v>
      </c>
      <c r="U1723" t="s">
        <v>495</v>
      </c>
      <c r="V1723" t="s">
        <v>489</v>
      </c>
      <c r="Y1723" t="s">
        <v>490</v>
      </c>
      <c r="Z1723">
        <v>373.1</v>
      </c>
      <c r="AA1723">
        <v>0</v>
      </c>
    </row>
    <row r="1724" spans="1:27" x14ac:dyDescent="0.25">
      <c r="A1724" s="1">
        <v>45464</v>
      </c>
      <c r="B1724">
        <v>2790</v>
      </c>
      <c r="C1724">
        <v>4</v>
      </c>
      <c r="D1724">
        <v>3</v>
      </c>
      <c r="E1724">
        <v>3</v>
      </c>
      <c r="F1724">
        <v>2</v>
      </c>
      <c r="G1724">
        <v>2</v>
      </c>
      <c r="I1724">
        <v>9</v>
      </c>
      <c r="J1724" t="s">
        <v>5</v>
      </c>
      <c r="K1724">
        <v>33</v>
      </c>
      <c r="L1724" t="s">
        <v>42</v>
      </c>
      <c r="M1724" t="s">
        <v>43</v>
      </c>
      <c r="N1724" t="s">
        <v>486</v>
      </c>
      <c r="O1724">
        <v>181</v>
      </c>
      <c r="P1724">
        <v>87</v>
      </c>
      <c r="R1724" t="s">
        <v>488</v>
      </c>
      <c r="S1724">
        <v>1</v>
      </c>
      <c r="T1724" t="s">
        <v>492</v>
      </c>
      <c r="U1724" t="s">
        <v>495</v>
      </c>
      <c r="V1724" t="s">
        <v>489</v>
      </c>
      <c r="Y1724" t="s">
        <v>498</v>
      </c>
      <c r="Z1724">
        <v>194.6</v>
      </c>
      <c r="AA1724">
        <v>10</v>
      </c>
    </row>
    <row r="1725" spans="1:27" x14ac:dyDescent="0.25">
      <c r="A1725" s="1">
        <v>45464</v>
      </c>
      <c r="B1725">
        <v>891</v>
      </c>
      <c r="C1725">
        <v>5</v>
      </c>
      <c r="D1725">
        <v>4</v>
      </c>
      <c r="E1725">
        <v>1</v>
      </c>
      <c r="F1725">
        <v>3</v>
      </c>
      <c r="G1725">
        <v>1</v>
      </c>
      <c r="I1725">
        <v>40</v>
      </c>
      <c r="J1725" t="s">
        <v>3</v>
      </c>
      <c r="K1725">
        <v>21</v>
      </c>
      <c r="L1725" t="s">
        <v>42</v>
      </c>
      <c r="M1725" t="s">
        <v>60</v>
      </c>
      <c r="N1725" t="s">
        <v>486</v>
      </c>
      <c r="O1725">
        <v>666</v>
      </c>
      <c r="P1725">
        <v>40</v>
      </c>
      <c r="Q1725" s="1">
        <v>45481</v>
      </c>
      <c r="R1725" t="s">
        <v>495</v>
      </c>
      <c r="S1725">
        <v>2</v>
      </c>
      <c r="T1725" t="s">
        <v>487</v>
      </c>
      <c r="U1725" t="s">
        <v>495</v>
      </c>
      <c r="V1725" t="s">
        <v>489</v>
      </c>
      <c r="Y1725" t="s">
        <v>490</v>
      </c>
      <c r="Z1725">
        <v>494.2</v>
      </c>
      <c r="AA1725">
        <v>0</v>
      </c>
    </row>
    <row r="1726" spans="1:27" x14ac:dyDescent="0.25">
      <c r="A1726" s="1">
        <v>45464</v>
      </c>
      <c r="B1726">
        <v>1312</v>
      </c>
      <c r="C1726">
        <v>5</v>
      </c>
      <c r="D1726">
        <v>5</v>
      </c>
      <c r="E1726">
        <v>2</v>
      </c>
      <c r="F1726">
        <v>1</v>
      </c>
      <c r="G1726">
        <v>1</v>
      </c>
      <c r="I1726">
        <v>23</v>
      </c>
      <c r="J1726" t="s">
        <v>16</v>
      </c>
      <c r="K1726">
        <v>69</v>
      </c>
      <c r="L1726" t="s">
        <v>42</v>
      </c>
      <c r="M1726" t="s">
        <v>43</v>
      </c>
      <c r="N1726" t="s">
        <v>486</v>
      </c>
      <c r="O1726">
        <v>670</v>
      </c>
      <c r="P1726">
        <v>110</v>
      </c>
      <c r="R1726" t="s">
        <v>488</v>
      </c>
      <c r="S1726">
        <v>1</v>
      </c>
      <c r="T1726" t="s">
        <v>492</v>
      </c>
      <c r="U1726" t="s">
        <v>488</v>
      </c>
      <c r="V1726" t="s">
        <v>489</v>
      </c>
      <c r="Y1726" t="s">
        <v>498</v>
      </c>
      <c r="Z1726">
        <v>553</v>
      </c>
      <c r="AA1726">
        <v>10</v>
      </c>
    </row>
    <row r="1727" spans="1:27" x14ac:dyDescent="0.25">
      <c r="A1727" s="1">
        <v>45464</v>
      </c>
      <c r="B1727">
        <v>3207</v>
      </c>
      <c r="C1727">
        <v>4</v>
      </c>
      <c r="D1727">
        <v>1</v>
      </c>
      <c r="E1727">
        <v>5</v>
      </c>
      <c r="F1727">
        <v>5</v>
      </c>
      <c r="G1727">
        <v>1</v>
      </c>
      <c r="I1727">
        <v>16</v>
      </c>
      <c r="J1727" t="s">
        <v>9</v>
      </c>
      <c r="K1727">
        <v>54</v>
      </c>
      <c r="L1727" t="s">
        <v>42</v>
      </c>
      <c r="M1727" t="s">
        <v>43</v>
      </c>
      <c r="N1727" t="s">
        <v>486</v>
      </c>
      <c r="O1727">
        <v>234</v>
      </c>
      <c r="P1727">
        <v>29</v>
      </c>
      <c r="Q1727" s="1">
        <v>45480</v>
      </c>
      <c r="R1727" t="s">
        <v>495</v>
      </c>
      <c r="S1727">
        <v>2</v>
      </c>
      <c r="T1727" t="s">
        <v>494</v>
      </c>
      <c r="U1727" t="s">
        <v>488</v>
      </c>
      <c r="V1727" t="s">
        <v>489</v>
      </c>
      <c r="Y1727" t="s">
        <v>490</v>
      </c>
      <c r="Z1727">
        <v>184.1</v>
      </c>
      <c r="AA1727">
        <v>0</v>
      </c>
    </row>
    <row r="1728" spans="1:27" x14ac:dyDescent="0.25">
      <c r="A1728" s="1">
        <v>45464</v>
      </c>
      <c r="B1728">
        <v>2981</v>
      </c>
      <c r="C1728">
        <v>5</v>
      </c>
      <c r="D1728">
        <v>4</v>
      </c>
      <c r="E1728">
        <v>3</v>
      </c>
      <c r="F1728">
        <v>3</v>
      </c>
      <c r="G1728">
        <v>2</v>
      </c>
      <c r="I1728">
        <v>11</v>
      </c>
      <c r="J1728" t="s">
        <v>5</v>
      </c>
      <c r="K1728">
        <v>71</v>
      </c>
      <c r="L1728" t="s">
        <v>42</v>
      </c>
      <c r="M1728" t="s">
        <v>43</v>
      </c>
      <c r="N1728" t="s">
        <v>491</v>
      </c>
      <c r="O1728">
        <v>90</v>
      </c>
      <c r="P1728">
        <v>106</v>
      </c>
      <c r="R1728" t="s">
        <v>488</v>
      </c>
      <c r="S1728">
        <v>1</v>
      </c>
      <c r="T1728" t="s">
        <v>492</v>
      </c>
      <c r="U1728" t="s">
        <v>495</v>
      </c>
      <c r="V1728" t="s">
        <v>489</v>
      </c>
      <c r="Y1728" t="s">
        <v>493</v>
      </c>
      <c r="Z1728">
        <v>158.19999999999999</v>
      </c>
      <c r="AA1728">
        <v>30</v>
      </c>
    </row>
    <row r="1729" spans="1:27" x14ac:dyDescent="0.25">
      <c r="A1729" s="1">
        <v>45658</v>
      </c>
      <c r="B1729">
        <v>2552</v>
      </c>
      <c r="C1729">
        <v>1</v>
      </c>
      <c r="D1729">
        <v>2</v>
      </c>
      <c r="E1729">
        <v>5</v>
      </c>
      <c r="F1729">
        <v>5</v>
      </c>
      <c r="G1729">
        <v>2</v>
      </c>
      <c r="I1729">
        <v>10</v>
      </c>
      <c r="J1729" t="s">
        <v>5</v>
      </c>
      <c r="K1729">
        <v>40</v>
      </c>
      <c r="L1729" t="s">
        <v>42</v>
      </c>
      <c r="M1729" t="s">
        <v>53</v>
      </c>
      <c r="N1729" t="s">
        <v>486</v>
      </c>
      <c r="O1729">
        <v>962</v>
      </c>
      <c r="P1729">
        <v>103</v>
      </c>
      <c r="Q1729" s="1">
        <v>45647</v>
      </c>
      <c r="R1729" t="s">
        <v>495</v>
      </c>
      <c r="S1729">
        <v>1</v>
      </c>
      <c r="T1729" t="s">
        <v>492</v>
      </c>
      <c r="U1729" t="s">
        <v>495</v>
      </c>
      <c r="V1729" t="s">
        <v>489</v>
      </c>
      <c r="Y1729" t="s">
        <v>490</v>
      </c>
      <c r="Z1729">
        <v>745.5</v>
      </c>
      <c r="AA1729">
        <v>0</v>
      </c>
    </row>
    <row r="1730" spans="1:27" x14ac:dyDescent="0.25">
      <c r="A1730" s="1">
        <v>45658</v>
      </c>
      <c r="B1730">
        <v>3944</v>
      </c>
      <c r="C1730">
        <v>1</v>
      </c>
      <c r="D1730">
        <v>2</v>
      </c>
      <c r="E1730">
        <v>4</v>
      </c>
      <c r="F1730">
        <v>5</v>
      </c>
      <c r="G1730">
        <v>1</v>
      </c>
      <c r="I1730">
        <v>4</v>
      </c>
      <c r="J1730" t="s">
        <v>7</v>
      </c>
      <c r="K1730">
        <v>79</v>
      </c>
      <c r="L1730" t="s">
        <v>42</v>
      </c>
      <c r="M1730" t="s">
        <v>53</v>
      </c>
      <c r="N1730" t="s">
        <v>486</v>
      </c>
      <c r="O1730">
        <v>926</v>
      </c>
      <c r="P1730">
        <v>67</v>
      </c>
      <c r="Q1730" s="1">
        <v>45643</v>
      </c>
      <c r="R1730" t="s">
        <v>495</v>
      </c>
      <c r="S1730">
        <v>7</v>
      </c>
      <c r="T1730" t="s">
        <v>494</v>
      </c>
      <c r="U1730" t="s">
        <v>495</v>
      </c>
      <c r="V1730" t="s">
        <v>489</v>
      </c>
      <c r="Y1730" t="s">
        <v>490</v>
      </c>
      <c r="Z1730">
        <v>695.1</v>
      </c>
      <c r="AA1730">
        <v>0</v>
      </c>
    </row>
    <row r="1731" spans="1:27" x14ac:dyDescent="0.25">
      <c r="A1731" s="1">
        <v>45661</v>
      </c>
      <c r="B1731">
        <v>1751</v>
      </c>
      <c r="C1731">
        <v>1</v>
      </c>
      <c r="D1731">
        <v>3</v>
      </c>
      <c r="E1731">
        <v>2</v>
      </c>
      <c r="F1731">
        <v>2</v>
      </c>
      <c r="G1731">
        <v>2</v>
      </c>
      <c r="I1731">
        <v>4</v>
      </c>
      <c r="J1731" t="s">
        <v>7</v>
      </c>
      <c r="K1731">
        <v>46</v>
      </c>
      <c r="L1731" t="s">
        <v>42</v>
      </c>
      <c r="M1731" t="s">
        <v>60</v>
      </c>
      <c r="N1731" t="s">
        <v>486</v>
      </c>
      <c r="O1731">
        <v>321</v>
      </c>
      <c r="P1731">
        <v>186</v>
      </c>
      <c r="R1731" t="s">
        <v>488</v>
      </c>
      <c r="S1731">
        <v>4</v>
      </c>
      <c r="T1731" t="s">
        <v>487</v>
      </c>
      <c r="U1731" t="s">
        <v>495</v>
      </c>
      <c r="V1731" t="s">
        <v>497</v>
      </c>
      <c r="W1731" s="1">
        <v>45626</v>
      </c>
      <c r="X1731" s="1">
        <v>45623</v>
      </c>
      <c r="Y1731" t="s">
        <v>498</v>
      </c>
      <c r="Z1731">
        <v>361.9</v>
      </c>
      <c r="AA1731">
        <v>10</v>
      </c>
    </row>
    <row r="1732" spans="1:27" x14ac:dyDescent="0.25">
      <c r="A1732" s="1">
        <v>45661</v>
      </c>
      <c r="B1732">
        <v>1979</v>
      </c>
      <c r="C1732">
        <v>1</v>
      </c>
      <c r="D1732">
        <v>5</v>
      </c>
      <c r="E1732">
        <v>1</v>
      </c>
      <c r="F1732">
        <v>2</v>
      </c>
      <c r="G1732">
        <v>1</v>
      </c>
      <c r="I1732">
        <v>10</v>
      </c>
      <c r="J1732" t="s">
        <v>5</v>
      </c>
      <c r="K1732">
        <v>49</v>
      </c>
      <c r="L1732" t="s">
        <v>42</v>
      </c>
      <c r="M1732" t="s">
        <v>47</v>
      </c>
      <c r="N1732" t="s">
        <v>491</v>
      </c>
      <c r="O1732">
        <v>261</v>
      </c>
      <c r="P1732">
        <v>81</v>
      </c>
      <c r="Q1732" s="1">
        <v>45649</v>
      </c>
      <c r="R1732" t="s">
        <v>495</v>
      </c>
      <c r="S1732">
        <v>5</v>
      </c>
      <c r="T1732" t="s">
        <v>487</v>
      </c>
      <c r="U1732" t="s">
        <v>495</v>
      </c>
      <c r="V1732" t="s">
        <v>489</v>
      </c>
      <c r="Y1732" t="s">
        <v>490</v>
      </c>
      <c r="Z1732">
        <v>239.4</v>
      </c>
      <c r="AA1732">
        <v>0</v>
      </c>
    </row>
    <row r="1733" spans="1:27" x14ac:dyDescent="0.25">
      <c r="A1733" s="1">
        <v>45465</v>
      </c>
      <c r="B1733">
        <v>3772</v>
      </c>
      <c r="C1733">
        <v>4</v>
      </c>
      <c r="D1733">
        <v>5</v>
      </c>
      <c r="E1733">
        <v>3</v>
      </c>
      <c r="F1733">
        <v>4</v>
      </c>
      <c r="G1733">
        <v>1</v>
      </c>
      <c r="I1733">
        <v>18</v>
      </c>
      <c r="J1733" t="s">
        <v>14</v>
      </c>
      <c r="K1733">
        <v>65</v>
      </c>
      <c r="L1733" t="s">
        <v>42</v>
      </c>
      <c r="M1733" t="s">
        <v>43</v>
      </c>
      <c r="N1733" t="s">
        <v>492</v>
      </c>
      <c r="O1733">
        <v>525</v>
      </c>
      <c r="P1733">
        <v>42</v>
      </c>
      <c r="R1733" t="s">
        <v>488</v>
      </c>
      <c r="S1733">
        <v>2</v>
      </c>
      <c r="T1733" t="s">
        <v>487</v>
      </c>
      <c r="U1733" t="s">
        <v>495</v>
      </c>
      <c r="V1733" t="s">
        <v>489</v>
      </c>
      <c r="Y1733" t="s">
        <v>496</v>
      </c>
      <c r="AA1733">
        <v>50</v>
      </c>
    </row>
    <row r="1734" spans="1:27" x14ac:dyDescent="0.25">
      <c r="A1734" s="1">
        <v>45661</v>
      </c>
      <c r="B1734">
        <v>3018</v>
      </c>
      <c r="C1734">
        <v>1</v>
      </c>
      <c r="D1734">
        <v>2</v>
      </c>
      <c r="E1734">
        <v>2</v>
      </c>
      <c r="F1734">
        <v>5</v>
      </c>
      <c r="G1734">
        <v>1</v>
      </c>
      <c r="I1734">
        <v>4</v>
      </c>
      <c r="J1734" t="s">
        <v>7</v>
      </c>
      <c r="K1734">
        <v>23</v>
      </c>
      <c r="L1734" t="s">
        <v>42</v>
      </c>
      <c r="M1734" t="s">
        <v>47</v>
      </c>
      <c r="N1734" t="s">
        <v>492</v>
      </c>
      <c r="O1734">
        <v>85</v>
      </c>
      <c r="P1734">
        <v>74</v>
      </c>
      <c r="Q1734" s="1">
        <v>45640</v>
      </c>
      <c r="R1734" t="s">
        <v>495</v>
      </c>
      <c r="S1734">
        <v>5</v>
      </c>
      <c r="T1734" t="s">
        <v>494</v>
      </c>
      <c r="U1734" t="s">
        <v>495</v>
      </c>
      <c r="V1734" t="s">
        <v>489</v>
      </c>
      <c r="Y1734" t="s">
        <v>490</v>
      </c>
      <c r="Z1734">
        <v>111.3</v>
      </c>
      <c r="AA1734">
        <v>0</v>
      </c>
    </row>
    <row r="1735" spans="1:27" x14ac:dyDescent="0.25">
      <c r="A1735" s="1">
        <v>45661</v>
      </c>
      <c r="B1735">
        <v>4597</v>
      </c>
      <c r="C1735">
        <v>1</v>
      </c>
      <c r="D1735">
        <v>3</v>
      </c>
      <c r="E1735">
        <v>1</v>
      </c>
      <c r="F1735">
        <v>3</v>
      </c>
      <c r="G1735">
        <v>3</v>
      </c>
      <c r="I1735">
        <v>10</v>
      </c>
      <c r="J1735" t="s">
        <v>5</v>
      </c>
      <c r="K1735">
        <v>77</v>
      </c>
      <c r="L1735" t="s">
        <v>42</v>
      </c>
      <c r="M1735" t="s">
        <v>49</v>
      </c>
      <c r="N1735" t="s">
        <v>491</v>
      </c>
      <c r="O1735">
        <v>144</v>
      </c>
      <c r="P1735">
        <v>193</v>
      </c>
      <c r="Q1735" s="1">
        <v>45650</v>
      </c>
      <c r="R1735" t="s">
        <v>495</v>
      </c>
      <c r="S1735">
        <v>10</v>
      </c>
      <c r="T1735" t="s">
        <v>494</v>
      </c>
      <c r="U1735" t="s">
        <v>495</v>
      </c>
      <c r="V1735" t="s">
        <v>497</v>
      </c>
      <c r="Y1735" t="s">
        <v>490</v>
      </c>
      <c r="Z1735">
        <v>235.9</v>
      </c>
      <c r="AA1735">
        <v>0</v>
      </c>
    </row>
    <row r="1736" spans="1:27" x14ac:dyDescent="0.25">
      <c r="A1736" s="1">
        <v>45661</v>
      </c>
      <c r="B1736">
        <v>2654</v>
      </c>
      <c r="C1736">
        <v>1</v>
      </c>
      <c r="D1736">
        <v>2</v>
      </c>
      <c r="E1736">
        <v>1</v>
      </c>
      <c r="F1736">
        <v>5</v>
      </c>
      <c r="G1736">
        <v>1</v>
      </c>
      <c r="I1736">
        <v>10</v>
      </c>
      <c r="J1736" t="s">
        <v>5</v>
      </c>
      <c r="K1736">
        <v>30</v>
      </c>
      <c r="L1736" t="s">
        <v>42</v>
      </c>
      <c r="M1736" t="s">
        <v>60</v>
      </c>
      <c r="N1736" t="s">
        <v>492</v>
      </c>
      <c r="O1736">
        <v>381</v>
      </c>
      <c r="P1736">
        <v>81</v>
      </c>
      <c r="Q1736" s="1">
        <v>45632</v>
      </c>
      <c r="R1736" t="s">
        <v>495</v>
      </c>
      <c r="S1736">
        <v>9</v>
      </c>
      <c r="T1736" t="s">
        <v>492</v>
      </c>
      <c r="U1736" t="s">
        <v>495</v>
      </c>
      <c r="V1736" t="s">
        <v>489</v>
      </c>
      <c r="Y1736" t="s">
        <v>490</v>
      </c>
      <c r="Z1736">
        <v>323.39999999999998</v>
      </c>
      <c r="AA1736">
        <v>0</v>
      </c>
    </row>
    <row r="1737" spans="1:27" x14ac:dyDescent="0.25">
      <c r="A1737" s="1">
        <v>45465</v>
      </c>
      <c r="B1737">
        <v>15</v>
      </c>
      <c r="C1737">
        <v>5</v>
      </c>
      <c r="D1737">
        <v>4</v>
      </c>
      <c r="E1737">
        <v>1</v>
      </c>
      <c r="F1737">
        <v>3</v>
      </c>
      <c r="G1737">
        <v>2</v>
      </c>
      <c r="I1737">
        <v>19</v>
      </c>
      <c r="J1737" t="s">
        <v>14</v>
      </c>
      <c r="K1737">
        <v>24</v>
      </c>
      <c r="L1737" t="s">
        <v>42</v>
      </c>
      <c r="M1737" t="s">
        <v>47</v>
      </c>
      <c r="N1737" t="s">
        <v>486</v>
      </c>
      <c r="O1737">
        <v>407</v>
      </c>
      <c r="P1737">
        <v>37</v>
      </c>
      <c r="Q1737" s="1">
        <v>45484</v>
      </c>
      <c r="R1737" t="s">
        <v>495</v>
      </c>
      <c r="S1737">
        <v>2</v>
      </c>
      <c r="T1737" t="s">
        <v>487</v>
      </c>
      <c r="U1737" t="s">
        <v>495</v>
      </c>
      <c r="V1737" t="s">
        <v>489</v>
      </c>
      <c r="Y1737" t="s">
        <v>490</v>
      </c>
      <c r="Z1737">
        <v>310.8</v>
      </c>
      <c r="AA1737">
        <v>0</v>
      </c>
    </row>
    <row r="1738" spans="1:27" x14ac:dyDescent="0.25">
      <c r="A1738" s="1">
        <v>45660</v>
      </c>
      <c r="B1738">
        <v>4661</v>
      </c>
      <c r="C1738">
        <v>1</v>
      </c>
      <c r="D1738">
        <v>2</v>
      </c>
      <c r="E1738">
        <v>3</v>
      </c>
      <c r="F1738">
        <v>5</v>
      </c>
      <c r="G1738">
        <v>2</v>
      </c>
      <c r="I1738">
        <v>10</v>
      </c>
      <c r="J1738" t="s">
        <v>5</v>
      </c>
      <c r="K1738">
        <v>49</v>
      </c>
      <c r="L1738" t="s">
        <v>42</v>
      </c>
      <c r="M1738" t="s">
        <v>60</v>
      </c>
      <c r="N1738" t="s">
        <v>491</v>
      </c>
      <c r="O1738">
        <v>93</v>
      </c>
      <c r="P1738">
        <v>74</v>
      </c>
      <c r="R1738" t="s">
        <v>488</v>
      </c>
      <c r="S1738">
        <v>9</v>
      </c>
      <c r="T1738" t="s">
        <v>494</v>
      </c>
      <c r="U1738" t="s">
        <v>495</v>
      </c>
      <c r="V1738" t="s">
        <v>489</v>
      </c>
      <c r="W1738" s="1">
        <v>45629</v>
      </c>
      <c r="X1738" s="1">
        <v>45622</v>
      </c>
      <c r="Y1738" t="s">
        <v>496</v>
      </c>
      <c r="Z1738">
        <v>151.9</v>
      </c>
      <c r="AA1738">
        <v>50</v>
      </c>
    </row>
    <row r="1739" spans="1:27" x14ac:dyDescent="0.25">
      <c r="A1739" s="1">
        <v>45465</v>
      </c>
      <c r="B1739">
        <v>4888</v>
      </c>
      <c r="C1739">
        <v>4</v>
      </c>
      <c r="D1739">
        <v>3</v>
      </c>
      <c r="E1739">
        <v>2</v>
      </c>
      <c r="F1739">
        <v>2</v>
      </c>
      <c r="G1739">
        <v>1</v>
      </c>
      <c r="I1739">
        <v>29</v>
      </c>
      <c r="J1739" t="s">
        <v>11</v>
      </c>
      <c r="K1739">
        <v>40</v>
      </c>
      <c r="L1739" t="s">
        <v>42</v>
      </c>
      <c r="M1739" t="s">
        <v>43</v>
      </c>
      <c r="N1739" t="s">
        <v>491</v>
      </c>
      <c r="O1739">
        <v>204</v>
      </c>
      <c r="P1739">
        <v>126</v>
      </c>
      <c r="R1739" t="s">
        <v>488</v>
      </c>
      <c r="S1739">
        <v>2</v>
      </c>
      <c r="T1739" t="s">
        <v>492</v>
      </c>
      <c r="U1739" t="s">
        <v>488</v>
      </c>
      <c r="V1739" t="s">
        <v>489</v>
      </c>
      <c r="Y1739" t="s">
        <v>493</v>
      </c>
      <c r="AA1739">
        <v>30</v>
      </c>
    </row>
    <row r="1740" spans="1:27" x14ac:dyDescent="0.25">
      <c r="A1740" s="1">
        <v>45660</v>
      </c>
      <c r="B1740">
        <v>4269</v>
      </c>
      <c r="C1740">
        <v>1</v>
      </c>
      <c r="D1740">
        <v>2</v>
      </c>
      <c r="E1740">
        <v>5</v>
      </c>
      <c r="F1740">
        <v>5</v>
      </c>
      <c r="G1740">
        <v>3</v>
      </c>
      <c r="I1740">
        <v>4</v>
      </c>
      <c r="J1740" t="s">
        <v>7</v>
      </c>
      <c r="K1740">
        <v>49</v>
      </c>
      <c r="L1740" t="s">
        <v>42</v>
      </c>
      <c r="M1740" t="s">
        <v>53</v>
      </c>
      <c r="N1740" t="s">
        <v>492</v>
      </c>
      <c r="O1740">
        <v>837</v>
      </c>
      <c r="P1740">
        <v>102</v>
      </c>
      <c r="Q1740" s="1">
        <v>45644</v>
      </c>
      <c r="R1740" t="s">
        <v>495</v>
      </c>
      <c r="S1740">
        <v>4</v>
      </c>
      <c r="T1740" t="s">
        <v>487</v>
      </c>
      <c r="U1740" t="s">
        <v>495</v>
      </c>
      <c r="V1740" t="s">
        <v>489</v>
      </c>
      <c r="Y1740" t="s">
        <v>490</v>
      </c>
      <c r="Z1740">
        <v>657.3</v>
      </c>
      <c r="AA1740">
        <v>0</v>
      </c>
    </row>
    <row r="1741" spans="1:27" x14ac:dyDescent="0.25">
      <c r="A1741" s="1">
        <v>45465</v>
      </c>
      <c r="B1741">
        <v>4368</v>
      </c>
      <c r="C1741">
        <v>5</v>
      </c>
      <c r="D1741">
        <v>1</v>
      </c>
      <c r="E1741">
        <v>2</v>
      </c>
      <c r="F1741">
        <v>5</v>
      </c>
      <c r="G1741">
        <v>1</v>
      </c>
      <c r="I1741">
        <v>37</v>
      </c>
      <c r="J1741" t="s">
        <v>3</v>
      </c>
      <c r="K1741">
        <v>36</v>
      </c>
      <c r="L1741" t="s">
        <v>42</v>
      </c>
      <c r="M1741" t="s">
        <v>60</v>
      </c>
      <c r="N1741" t="s">
        <v>491</v>
      </c>
      <c r="O1741">
        <v>943</v>
      </c>
      <c r="P1741">
        <v>141</v>
      </c>
      <c r="R1741" t="s">
        <v>488</v>
      </c>
      <c r="S1741">
        <v>2</v>
      </c>
      <c r="T1741" t="s">
        <v>487</v>
      </c>
      <c r="U1741" t="s">
        <v>488</v>
      </c>
      <c r="V1741" t="s">
        <v>489</v>
      </c>
      <c r="Y1741" t="s">
        <v>498</v>
      </c>
      <c r="Z1741">
        <v>765.8</v>
      </c>
      <c r="AA1741">
        <v>10</v>
      </c>
    </row>
    <row r="1742" spans="1:27" x14ac:dyDescent="0.25">
      <c r="A1742" s="1">
        <v>45466</v>
      </c>
      <c r="B1742">
        <v>963</v>
      </c>
      <c r="C1742">
        <v>4</v>
      </c>
      <c r="D1742">
        <v>5</v>
      </c>
      <c r="E1742">
        <v>4</v>
      </c>
      <c r="F1742">
        <v>3</v>
      </c>
      <c r="G1742">
        <v>2</v>
      </c>
      <c r="I1742">
        <v>16</v>
      </c>
      <c r="J1742" t="s">
        <v>9</v>
      </c>
      <c r="K1742">
        <v>65</v>
      </c>
      <c r="L1742" t="s">
        <v>42</v>
      </c>
      <c r="M1742" t="s">
        <v>43</v>
      </c>
      <c r="N1742" t="s">
        <v>486</v>
      </c>
      <c r="O1742">
        <v>129</v>
      </c>
      <c r="P1742">
        <v>187</v>
      </c>
      <c r="Q1742" s="1">
        <v>45473</v>
      </c>
      <c r="R1742" t="s">
        <v>495</v>
      </c>
      <c r="S1742">
        <v>1</v>
      </c>
      <c r="T1742" t="s">
        <v>494</v>
      </c>
      <c r="U1742" t="s">
        <v>495</v>
      </c>
      <c r="V1742" t="s">
        <v>489</v>
      </c>
      <c r="Y1742" t="s">
        <v>490</v>
      </c>
      <c r="Z1742">
        <v>221.2</v>
      </c>
      <c r="AA1742">
        <v>0</v>
      </c>
    </row>
    <row r="1743" spans="1:27" x14ac:dyDescent="0.25">
      <c r="A1743" s="1">
        <v>45660</v>
      </c>
      <c r="B1743">
        <v>1359</v>
      </c>
      <c r="C1743">
        <v>1</v>
      </c>
      <c r="D1743">
        <v>5</v>
      </c>
      <c r="E1743">
        <v>4</v>
      </c>
      <c r="F1743">
        <v>2</v>
      </c>
      <c r="G1743">
        <v>1</v>
      </c>
      <c r="I1743">
        <v>10</v>
      </c>
      <c r="J1743" t="s">
        <v>5</v>
      </c>
      <c r="K1743">
        <v>29</v>
      </c>
      <c r="L1743" t="s">
        <v>42</v>
      </c>
      <c r="M1743" t="s">
        <v>60</v>
      </c>
      <c r="N1743" t="s">
        <v>492</v>
      </c>
      <c r="O1743">
        <v>832</v>
      </c>
      <c r="P1743">
        <v>195</v>
      </c>
      <c r="Q1743" s="1">
        <v>45646</v>
      </c>
      <c r="R1743" t="s">
        <v>495</v>
      </c>
      <c r="S1743">
        <v>4</v>
      </c>
      <c r="T1743" t="s">
        <v>494</v>
      </c>
      <c r="U1743" t="s">
        <v>495</v>
      </c>
      <c r="V1743" t="s">
        <v>489</v>
      </c>
      <c r="Y1743" t="s">
        <v>490</v>
      </c>
      <c r="Z1743">
        <v>718.9</v>
      </c>
      <c r="AA1743">
        <v>0</v>
      </c>
    </row>
    <row r="1744" spans="1:27" x14ac:dyDescent="0.25">
      <c r="A1744" s="1">
        <v>45466</v>
      </c>
      <c r="B1744">
        <v>1956</v>
      </c>
      <c r="C1744">
        <v>5</v>
      </c>
      <c r="D1744">
        <v>3</v>
      </c>
      <c r="E1744">
        <v>1</v>
      </c>
      <c r="F1744">
        <v>2</v>
      </c>
      <c r="G1744">
        <v>3</v>
      </c>
      <c r="I1744">
        <v>23</v>
      </c>
      <c r="J1744" t="s">
        <v>16</v>
      </c>
      <c r="K1744">
        <v>36</v>
      </c>
      <c r="L1744" t="s">
        <v>42</v>
      </c>
      <c r="M1744" t="s">
        <v>60</v>
      </c>
      <c r="N1744" t="s">
        <v>492</v>
      </c>
      <c r="O1744">
        <v>647</v>
      </c>
      <c r="P1744">
        <v>21</v>
      </c>
      <c r="R1744" t="s">
        <v>488</v>
      </c>
      <c r="S1744">
        <v>1</v>
      </c>
      <c r="T1744" t="s">
        <v>492</v>
      </c>
      <c r="U1744" t="s">
        <v>488</v>
      </c>
      <c r="V1744" t="s">
        <v>489</v>
      </c>
      <c r="Y1744" t="s">
        <v>493</v>
      </c>
      <c r="Z1744">
        <v>488.6</v>
      </c>
      <c r="AA1744">
        <v>30</v>
      </c>
    </row>
    <row r="1745" spans="1:27" x14ac:dyDescent="0.25">
      <c r="A1745" s="1">
        <v>45466</v>
      </c>
      <c r="B1745">
        <v>3204</v>
      </c>
      <c r="C1745">
        <v>4</v>
      </c>
      <c r="D1745">
        <v>2</v>
      </c>
      <c r="E1745">
        <v>1</v>
      </c>
      <c r="F1745">
        <v>4</v>
      </c>
      <c r="G1745">
        <v>1</v>
      </c>
      <c r="I1745">
        <v>25</v>
      </c>
      <c r="J1745" t="s">
        <v>12</v>
      </c>
      <c r="K1745">
        <v>53</v>
      </c>
      <c r="L1745" t="s">
        <v>42</v>
      </c>
      <c r="M1745" t="s">
        <v>47</v>
      </c>
      <c r="N1745" t="s">
        <v>492</v>
      </c>
      <c r="O1745">
        <v>512</v>
      </c>
      <c r="P1745">
        <v>140</v>
      </c>
      <c r="R1745" t="s">
        <v>488</v>
      </c>
      <c r="S1745">
        <v>2</v>
      </c>
      <c r="T1745" t="s">
        <v>487</v>
      </c>
      <c r="U1745" t="s">
        <v>488</v>
      </c>
      <c r="V1745" t="s">
        <v>489</v>
      </c>
      <c r="Y1745" t="s">
        <v>496</v>
      </c>
      <c r="Z1745">
        <v>491.4</v>
      </c>
      <c r="AA1745">
        <v>50</v>
      </c>
    </row>
    <row r="1746" spans="1:27" x14ac:dyDescent="0.25">
      <c r="A1746" s="1">
        <v>45660</v>
      </c>
      <c r="B1746">
        <v>499</v>
      </c>
      <c r="C1746">
        <v>1</v>
      </c>
      <c r="D1746">
        <v>2</v>
      </c>
      <c r="E1746">
        <v>4</v>
      </c>
      <c r="F1746">
        <v>5</v>
      </c>
      <c r="G1746">
        <v>1</v>
      </c>
      <c r="I1746">
        <v>4</v>
      </c>
      <c r="J1746" t="s">
        <v>7</v>
      </c>
      <c r="K1746">
        <v>77</v>
      </c>
      <c r="L1746" t="s">
        <v>42</v>
      </c>
      <c r="M1746" t="s">
        <v>47</v>
      </c>
      <c r="N1746" t="s">
        <v>491</v>
      </c>
      <c r="O1746">
        <v>780</v>
      </c>
      <c r="P1746">
        <v>180</v>
      </c>
      <c r="Q1746" s="1">
        <v>45636</v>
      </c>
      <c r="R1746" t="s">
        <v>495</v>
      </c>
      <c r="S1746">
        <v>5</v>
      </c>
      <c r="T1746" t="s">
        <v>492</v>
      </c>
      <c r="U1746" t="s">
        <v>495</v>
      </c>
      <c r="V1746" t="s">
        <v>497</v>
      </c>
      <c r="Y1746" t="s">
        <v>490</v>
      </c>
      <c r="Z1746">
        <v>672</v>
      </c>
      <c r="AA1746">
        <v>0</v>
      </c>
    </row>
    <row r="1747" spans="1:27" x14ac:dyDescent="0.25">
      <c r="A1747" s="1">
        <v>45660</v>
      </c>
      <c r="B1747">
        <v>3012</v>
      </c>
      <c r="C1747">
        <v>1</v>
      </c>
      <c r="D1747">
        <v>4</v>
      </c>
      <c r="E1747">
        <v>3</v>
      </c>
      <c r="F1747">
        <v>5</v>
      </c>
      <c r="G1747">
        <v>3</v>
      </c>
      <c r="I1747">
        <v>4</v>
      </c>
      <c r="J1747" t="s">
        <v>7</v>
      </c>
      <c r="K1747">
        <v>21</v>
      </c>
      <c r="L1747" t="s">
        <v>42</v>
      </c>
      <c r="M1747" t="s">
        <v>53</v>
      </c>
      <c r="N1747" t="s">
        <v>486</v>
      </c>
      <c r="O1747">
        <v>957</v>
      </c>
      <c r="P1747">
        <v>115</v>
      </c>
      <c r="Q1747" s="1">
        <v>45632</v>
      </c>
      <c r="R1747" t="s">
        <v>495</v>
      </c>
      <c r="S1747">
        <v>3</v>
      </c>
      <c r="T1747" t="s">
        <v>494</v>
      </c>
      <c r="U1747" t="s">
        <v>495</v>
      </c>
      <c r="V1747" t="s">
        <v>497</v>
      </c>
      <c r="Y1747" t="s">
        <v>490</v>
      </c>
      <c r="Z1747">
        <v>750.4</v>
      </c>
      <c r="AA1747">
        <v>0</v>
      </c>
    </row>
    <row r="1748" spans="1:27" x14ac:dyDescent="0.25">
      <c r="A1748" s="1">
        <v>45660</v>
      </c>
      <c r="B1748">
        <v>1932</v>
      </c>
      <c r="C1748">
        <v>1</v>
      </c>
      <c r="D1748">
        <v>3</v>
      </c>
      <c r="E1748">
        <v>2</v>
      </c>
      <c r="F1748">
        <v>5</v>
      </c>
      <c r="G1748">
        <v>2</v>
      </c>
      <c r="I1748">
        <v>10</v>
      </c>
      <c r="J1748" t="s">
        <v>5</v>
      </c>
      <c r="K1748">
        <v>21</v>
      </c>
      <c r="L1748" t="s">
        <v>42</v>
      </c>
      <c r="M1748" t="s">
        <v>43</v>
      </c>
      <c r="N1748" t="s">
        <v>492</v>
      </c>
      <c r="O1748">
        <v>982</v>
      </c>
      <c r="P1748">
        <v>112</v>
      </c>
      <c r="Q1748" s="1">
        <v>45629</v>
      </c>
      <c r="R1748" t="s">
        <v>495</v>
      </c>
      <c r="S1748">
        <v>1</v>
      </c>
      <c r="T1748" t="s">
        <v>487</v>
      </c>
      <c r="U1748" t="s">
        <v>495</v>
      </c>
      <c r="V1748" t="s">
        <v>489</v>
      </c>
      <c r="Y1748" t="s">
        <v>490</v>
      </c>
      <c r="Z1748">
        <v>765.8</v>
      </c>
      <c r="AA1748">
        <v>0</v>
      </c>
    </row>
    <row r="1749" spans="1:27" x14ac:dyDescent="0.25">
      <c r="A1749" s="1">
        <v>45466</v>
      </c>
      <c r="B1749">
        <v>2</v>
      </c>
      <c r="C1749">
        <v>5</v>
      </c>
      <c r="D1749">
        <v>2</v>
      </c>
      <c r="E1749">
        <v>2</v>
      </c>
      <c r="F1749">
        <v>4</v>
      </c>
      <c r="G1749">
        <v>1</v>
      </c>
      <c r="I1749">
        <v>27</v>
      </c>
      <c r="J1749" t="s">
        <v>12</v>
      </c>
      <c r="K1749">
        <v>19</v>
      </c>
      <c r="L1749" t="s">
        <v>42</v>
      </c>
      <c r="M1749" t="s">
        <v>43</v>
      </c>
      <c r="N1749" t="s">
        <v>492</v>
      </c>
      <c r="O1749">
        <v>624</v>
      </c>
      <c r="P1749">
        <v>171</v>
      </c>
      <c r="R1749" t="s">
        <v>488</v>
      </c>
      <c r="S1749">
        <v>2</v>
      </c>
      <c r="T1749" t="s">
        <v>494</v>
      </c>
      <c r="U1749" t="s">
        <v>495</v>
      </c>
      <c r="V1749" t="s">
        <v>489</v>
      </c>
      <c r="Y1749" t="s">
        <v>498</v>
      </c>
      <c r="Z1749">
        <v>563.5</v>
      </c>
      <c r="AA1749">
        <v>10</v>
      </c>
    </row>
    <row r="1750" spans="1:27" x14ac:dyDescent="0.25">
      <c r="A1750" s="1">
        <v>45466</v>
      </c>
      <c r="B1750">
        <v>1821</v>
      </c>
      <c r="C1750">
        <v>5</v>
      </c>
      <c r="D1750">
        <v>5</v>
      </c>
      <c r="E1750">
        <v>1</v>
      </c>
      <c r="F1750">
        <v>1</v>
      </c>
      <c r="G1750">
        <v>3</v>
      </c>
      <c r="I1750">
        <v>6</v>
      </c>
      <c r="J1750" t="s">
        <v>13</v>
      </c>
      <c r="K1750">
        <v>18</v>
      </c>
      <c r="L1750" t="s">
        <v>42</v>
      </c>
      <c r="M1750" t="s">
        <v>49</v>
      </c>
      <c r="N1750" t="s">
        <v>492</v>
      </c>
      <c r="O1750">
        <v>680</v>
      </c>
      <c r="P1750">
        <v>72</v>
      </c>
      <c r="R1750" t="s">
        <v>488</v>
      </c>
      <c r="S1750">
        <v>1</v>
      </c>
      <c r="T1750" t="s">
        <v>487</v>
      </c>
      <c r="U1750" t="s">
        <v>488</v>
      </c>
      <c r="V1750" t="s">
        <v>489</v>
      </c>
      <c r="Y1750" t="s">
        <v>498</v>
      </c>
      <c r="Z1750">
        <v>533.4</v>
      </c>
      <c r="AA1750">
        <v>10</v>
      </c>
    </row>
    <row r="1751" spans="1:27" x14ac:dyDescent="0.25">
      <c r="A1751" s="1">
        <v>45466</v>
      </c>
      <c r="B1751">
        <v>4431</v>
      </c>
      <c r="C1751">
        <v>4</v>
      </c>
      <c r="D1751">
        <v>1</v>
      </c>
      <c r="E1751">
        <v>1</v>
      </c>
      <c r="F1751">
        <v>2</v>
      </c>
      <c r="G1751">
        <v>3</v>
      </c>
      <c r="I1751">
        <v>1</v>
      </c>
      <c r="J1751" t="s">
        <v>7</v>
      </c>
      <c r="K1751">
        <v>64</v>
      </c>
      <c r="L1751" t="s">
        <v>42</v>
      </c>
      <c r="M1751" t="s">
        <v>47</v>
      </c>
      <c r="N1751" t="s">
        <v>492</v>
      </c>
      <c r="O1751">
        <v>327</v>
      </c>
      <c r="P1751">
        <v>185</v>
      </c>
      <c r="R1751" t="s">
        <v>488</v>
      </c>
      <c r="S1751">
        <v>2</v>
      </c>
      <c r="T1751" t="s">
        <v>494</v>
      </c>
      <c r="U1751" t="s">
        <v>488</v>
      </c>
      <c r="V1751" t="s">
        <v>489</v>
      </c>
      <c r="Y1751" t="s">
        <v>493</v>
      </c>
      <c r="Z1751">
        <v>379.4</v>
      </c>
      <c r="AA1751">
        <v>30</v>
      </c>
    </row>
    <row r="1752" spans="1:27" x14ac:dyDescent="0.25">
      <c r="A1752" s="1">
        <v>45659</v>
      </c>
      <c r="B1752">
        <v>3541</v>
      </c>
      <c r="C1752">
        <v>1</v>
      </c>
      <c r="D1752">
        <v>2</v>
      </c>
      <c r="E1752">
        <v>1</v>
      </c>
      <c r="F1752">
        <v>5</v>
      </c>
      <c r="G1752">
        <v>3</v>
      </c>
      <c r="I1752">
        <v>4</v>
      </c>
      <c r="J1752" t="s">
        <v>7</v>
      </c>
      <c r="K1752">
        <v>25</v>
      </c>
      <c r="L1752" t="s">
        <v>42</v>
      </c>
      <c r="M1752" t="s">
        <v>49</v>
      </c>
      <c r="N1752" t="s">
        <v>486</v>
      </c>
      <c r="O1752">
        <v>487</v>
      </c>
      <c r="P1752">
        <v>36</v>
      </c>
      <c r="Q1752" s="1">
        <v>45628</v>
      </c>
      <c r="R1752" t="s">
        <v>495</v>
      </c>
      <c r="S1752">
        <v>5</v>
      </c>
      <c r="T1752" t="s">
        <v>492</v>
      </c>
      <c r="U1752" t="s">
        <v>495</v>
      </c>
      <c r="V1752" t="s">
        <v>497</v>
      </c>
      <c r="Y1752" t="s">
        <v>490</v>
      </c>
      <c r="Z1752">
        <v>366.1</v>
      </c>
      <c r="AA1752">
        <v>0</v>
      </c>
    </row>
    <row r="1753" spans="1:27" x14ac:dyDescent="0.25">
      <c r="A1753" s="1">
        <v>45467</v>
      </c>
      <c r="B1753">
        <v>1370</v>
      </c>
      <c r="C1753">
        <v>5</v>
      </c>
      <c r="D1753">
        <v>4</v>
      </c>
      <c r="E1753">
        <v>1</v>
      </c>
      <c r="F1753">
        <v>3</v>
      </c>
      <c r="G1753">
        <v>3</v>
      </c>
      <c r="I1753">
        <v>34</v>
      </c>
      <c r="J1753" t="s">
        <v>10</v>
      </c>
      <c r="K1753">
        <v>37</v>
      </c>
      <c r="L1753" t="s">
        <v>42</v>
      </c>
      <c r="M1753" t="s">
        <v>47</v>
      </c>
      <c r="N1753" t="s">
        <v>491</v>
      </c>
      <c r="O1753">
        <v>625</v>
      </c>
      <c r="P1753">
        <v>69</v>
      </c>
      <c r="R1753" t="s">
        <v>488</v>
      </c>
      <c r="S1753">
        <v>2</v>
      </c>
      <c r="T1753" t="s">
        <v>487</v>
      </c>
      <c r="U1753" t="s">
        <v>488</v>
      </c>
      <c r="V1753" t="s">
        <v>489</v>
      </c>
      <c r="Y1753" t="s">
        <v>493</v>
      </c>
      <c r="Z1753">
        <v>506.8</v>
      </c>
      <c r="AA1753">
        <v>30</v>
      </c>
    </row>
    <row r="1754" spans="1:27" x14ac:dyDescent="0.25">
      <c r="A1754" s="1">
        <v>45467</v>
      </c>
      <c r="B1754">
        <v>3823</v>
      </c>
      <c r="C1754">
        <v>4</v>
      </c>
      <c r="D1754">
        <v>5</v>
      </c>
      <c r="E1754">
        <v>3</v>
      </c>
      <c r="F1754">
        <v>2</v>
      </c>
      <c r="G1754">
        <v>1</v>
      </c>
      <c r="I1754">
        <v>8</v>
      </c>
      <c r="J1754" t="s">
        <v>13</v>
      </c>
      <c r="K1754">
        <v>28</v>
      </c>
      <c r="L1754" t="s">
        <v>42</v>
      </c>
      <c r="M1754" t="s">
        <v>49</v>
      </c>
      <c r="N1754" t="s">
        <v>486</v>
      </c>
      <c r="O1754">
        <v>712</v>
      </c>
      <c r="P1754">
        <v>186</v>
      </c>
      <c r="Q1754" s="1">
        <v>45491</v>
      </c>
      <c r="R1754" t="s">
        <v>495</v>
      </c>
      <c r="S1754">
        <v>1</v>
      </c>
      <c r="T1754" t="s">
        <v>494</v>
      </c>
      <c r="U1754" t="s">
        <v>495</v>
      </c>
      <c r="V1754" t="s">
        <v>489</v>
      </c>
      <c r="Y1754" t="s">
        <v>490</v>
      </c>
      <c r="Z1754">
        <v>628.6</v>
      </c>
      <c r="AA1754">
        <v>0</v>
      </c>
    </row>
    <row r="1755" spans="1:27" x14ac:dyDescent="0.25">
      <c r="A1755" s="1">
        <v>45467</v>
      </c>
      <c r="B1755">
        <v>213</v>
      </c>
      <c r="C1755">
        <v>5</v>
      </c>
      <c r="D1755">
        <v>4</v>
      </c>
      <c r="E1755">
        <v>4</v>
      </c>
      <c r="F1755">
        <v>3</v>
      </c>
      <c r="G1755">
        <v>3</v>
      </c>
      <c r="I1755">
        <v>16</v>
      </c>
      <c r="J1755" t="s">
        <v>9</v>
      </c>
      <c r="K1755">
        <v>59</v>
      </c>
      <c r="L1755" t="s">
        <v>42</v>
      </c>
      <c r="M1755" t="s">
        <v>47</v>
      </c>
      <c r="N1755" t="s">
        <v>486</v>
      </c>
      <c r="O1755">
        <v>639</v>
      </c>
      <c r="P1755">
        <v>79</v>
      </c>
      <c r="Q1755" s="1">
        <v>45491</v>
      </c>
      <c r="R1755" t="s">
        <v>495</v>
      </c>
      <c r="S1755">
        <v>2</v>
      </c>
      <c r="T1755" t="s">
        <v>494</v>
      </c>
      <c r="U1755" t="s">
        <v>488</v>
      </c>
      <c r="V1755" t="s">
        <v>489</v>
      </c>
      <c r="Y1755" t="s">
        <v>490</v>
      </c>
      <c r="Z1755">
        <v>502.6</v>
      </c>
      <c r="AA1755">
        <v>0</v>
      </c>
    </row>
    <row r="1756" spans="1:27" x14ac:dyDescent="0.25">
      <c r="A1756" s="1">
        <v>45467</v>
      </c>
      <c r="B1756">
        <v>4331</v>
      </c>
      <c r="C1756">
        <v>5</v>
      </c>
      <c r="D1756">
        <v>5</v>
      </c>
      <c r="E1756">
        <v>5</v>
      </c>
      <c r="F1756">
        <v>3</v>
      </c>
      <c r="G1756">
        <v>1</v>
      </c>
      <c r="I1756">
        <v>8</v>
      </c>
      <c r="J1756" t="s">
        <v>13</v>
      </c>
      <c r="K1756">
        <v>19</v>
      </c>
      <c r="L1756" t="s">
        <v>42</v>
      </c>
      <c r="M1756" t="s">
        <v>47</v>
      </c>
      <c r="N1756" t="s">
        <v>486</v>
      </c>
      <c r="O1756">
        <v>790</v>
      </c>
      <c r="P1756">
        <v>133</v>
      </c>
      <c r="R1756" t="s">
        <v>488</v>
      </c>
      <c r="S1756">
        <v>1</v>
      </c>
      <c r="T1756" t="s">
        <v>492</v>
      </c>
      <c r="U1756" t="s">
        <v>495</v>
      </c>
      <c r="V1756" t="s">
        <v>489</v>
      </c>
      <c r="Y1756" t="s">
        <v>498</v>
      </c>
      <c r="Z1756">
        <v>653.1</v>
      </c>
      <c r="AA1756">
        <v>10</v>
      </c>
    </row>
    <row r="1757" spans="1:27" x14ac:dyDescent="0.25">
      <c r="A1757" s="1">
        <v>45467</v>
      </c>
      <c r="B1757">
        <v>3135</v>
      </c>
      <c r="C1757">
        <v>4</v>
      </c>
      <c r="D1757">
        <v>1</v>
      </c>
      <c r="E1757">
        <v>3</v>
      </c>
      <c r="F1757">
        <v>2</v>
      </c>
      <c r="G1757">
        <v>2</v>
      </c>
      <c r="I1757">
        <v>11</v>
      </c>
      <c r="J1757" t="s">
        <v>5</v>
      </c>
      <c r="K1757">
        <v>20</v>
      </c>
      <c r="L1757" t="s">
        <v>42</v>
      </c>
      <c r="M1757" t="s">
        <v>60</v>
      </c>
      <c r="N1757" t="s">
        <v>486</v>
      </c>
      <c r="O1757">
        <v>580</v>
      </c>
      <c r="P1757">
        <v>127</v>
      </c>
      <c r="Q1757" s="1">
        <v>45488</v>
      </c>
      <c r="R1757" t="s">
        <v>495</v>
      </c>
      <c r="S1757">
        <v>2</v>
      </c>
      <c r="T1757" t="s">
        <v>492</v>
      </c>
      <c r="U1757" t="s">
        <v>488</v>
      </c>
      <c r="V1757" t="s">
        <v>489</v>
      </c>
      <c r="Y1757" t="s">
        <v>490</v>
      </c>
      <c r="Z1757">
        <v>494.9</v>
      </c>
      <c r="AA1757">
        <v>0</v>
      </c>
    </row>
    <row r="1758" spans="1:27" x14ac:dyDescent="0.25">
      <c r="A1758" s="1">
        <v>45467</v>
      </c>
      <c r="B1758">
        <v>287</v>
      </c>
      <c r="C1758">
        <v>5</v>
      </c>
      <c r="D1758">
        <v>1</v>
      </c>
      <c r="E1758">
        <v>5</v>
      </c>
      <c r="F1758">
        <v>5</v>
      </c>
      <c r="G1758">
        <v>3</v>
      </c>
      <c r="I1758">
        <v>11</v>
      </c>
      <c r="J1758" t="s">
        <v>5</v>
      </c>
      <c r="K1758">
        <v>40</v>
      </c>
      <c r="L1758" t="s">
        <v>42</v>
      </c>
      <c r="M1758" t="s">
        <v>49</v>
      </c>
      <c r="N1758" t="s">
        <v>491</v>
      </c>
      <c r="O1758">
        <v>654</v>
      </c>
      <c r="P1758">
        <v>58</v>
      </c>
      <c r="R1758" t="s">
        <v>488</v>
      </c>
      <c r="S1758">
        <v>1</v>
      </c>
      <c r="T1758" t="s">
        <v>494</v>
      </c>
      <c r="U1758" t="s">
        <v>488</v>
      </c>
      <c r="V1758" t="s">
        <v>489</v>
      </c>
      <c r="Y1758" t="s">
        <v>493</v>
      </c>
      <c r="Z1758">
        <v>519.4</v>
      </c>
      <c r="AA1758">
        <v>30</v>
      </c>
    </row>
    <row r="1759" spans="1:27" x14ac:dyDescent="0.25">
      <c r="A1759" s="1">
        <v>45467</v>
      </c>
      <c r="B1759">
        <v>2984</v>
      </c>
      <c r="C1759">
        <v>5</v>
      </c>
      <c r="D1759">
        <v>5</v>
      </c>
      <c r="E1759">
        <v>3</v>
      </c>
      <c r="F1759">
        <v>1</v>
      </c>
      <c r="G1759">
        <v>3</v>
      </c>
      <c r="I1759">
        <v>11</v>
      </c>
      <c r="J1759" t="s">
        <v>5</v>
      </c>
      <c r="K1759">
        <v>72</v>
      </c>
      <c r="L1759" t="s">
        <v>42</v>
      </c>
      <c r="M1759" t="s">
        <v>43</v>
      </c>
      <c r="N1759" t="s">
        <v>486</v>
      </c>
      <c r="O1759">
        <v>193</v>
      </c>
      <c r="P1759">
        <v>90</v>
      </c>
      <c r="R1759" t="s">
        <v>488</v>
      </c>
      <c r="S1759">
        <v>2</v>
      </c>
      <c r="T1759" t="s">
        <v>492</v>
      </c>
      <c r="U1759" t="s">
        <v>488</v>
      </c>
      <c r="V1759" t="s">
        <v>489</v>
      </c>
      <c r="Y1759" t="s">
        <v>496</v>
      </c>
      <c r="Z1759">
        <v>233.1</v>
      </c>
      <c r="AA1759">
        <v>50</v>
      </c>
    </row>
    <row r="1760" spans="1:27" x14ac:dyDescent="0.25">
      <c r="A1760" s="1">
        <v>45659</v>
      </c>
      <c r="B1760">
        <v>4275</v>
      </c>
      <c r="C1760">
        <v>1</v>
      </c>
      <c r="D1760">
        <v>2</v>
      </c>
      <c r="E1760">
        <v>2</v>
      </c>
      <c r="F1760">
        <v>5</v>
      </c>
      <c r="G1760">
        <v>1</v>
      </c>
      <c r="I1760">
        <v>10</v>
      </c>
      <c r="J1760" t="s">
        <v>5</v>
      </c>
      <c r="K1760">
        <v>51</v>
      </c>
      <c r="L1760" t="s">
        <v>42</v>
      </c>
      <c r="M1760" t="s">
        <v>49</v>
      </c>
      <c r="N1760" t="s">
        <v>492</v>
      </c>
      <c r="O1760">
        <v>402</v>
      </c>
      <c r="P1760">
        <v>172</v>
      </c>
      <c r="Q1760" s="1">
        <v>45648</v>
      </c>
      <c r="R1760" t="s">
        <v>495</v>
      </c>
      <c r="S1760">
        <v>2</v>
      </c>
      <c r="T1760" t="s">
        <v>487</v>
      </c>
      <c r="U1760" t="s">
        <v>495</v>
      </c>
      <c r="V1760" t="s">
        <v>489</v>
      </c>
      <c r="Y1760" t="s">
        <v>490</v>
      </c>
      <c r="Z1760">
        <v>401.8</v>
      </c>
      <c r="AA1760">
        <v>0</v>
      </c>
    </row>
    <row r="1761" spans="1:27" x14ac:dyDescent="0.25">
      <c r="A1761" s="1">
        <v>45659</v>
      </c>
      <c r="B1761">
        <v>4381</v>
      </c>
      <c r="C1761">
        <v>1</v>
      </c>
      <c r="D1761">
        <v>5</v>
      </c>
      <c r="E1761">
        <v>4</v>
      </c>
      <c r="F1761">
        <v>1</v>
      </c>
      <c r="G1761">
        <v>1</v>
      </c>
      <c r="I1761">
        <v>4</v>
      </c>
      <c r="J1761" t="s">
        <v>7</v>
      </c>
      <c r="K1761">
        <v>42</v>
      </c>
      <c r="L1761" t="s">
        <v>42</v>
      </c>
      <c r="M1761" t="s">
        <v>47</v>
      </c>
      <c r="N1761" t="s">
        <v>491</v>
      </c>
      <c r="O1761">
        <v>710</v>
      </c>
      <c r="P1761">
        <v>150</v>
      </c>
      <c r="Q1761" s="1">
        <v>45645</v>
      </c>
      <c r="R1761" t="s">
        <v>495</v>
      </c>
      <c r="S1761">
        <v>2</v>
      </c>
      <c r="T1761" t="s">
        <v>492</v>
      </c>
      <c r="U1761" t="s">
        <v>495</v>
      </c>
      <c r="V1761" t="s">
        <v>489</v>
      </c>
      <c r="Y1761" t="s">
        <v>490</v>
      </c>
      <c r="Z1761">
        <v>602</v>
      </c>
      <c r="AA1761">
        <v>0</v>
      </c>
    </row>
    <row r="1762" spans="1:27" x14ac:dyDescent="0.25">
      <c r="A1762" s="1">
        <v>45658</v>
      </c>
      <c r="B1762">
        <v>3126</v>
      </c>
      <c r="C1762">
        <v>1</v>
      </c>
      <c r="D1762">
        <v>5</v>
      </c>
      <c r="E1762">
        <v>4</v>
      </c>
      <c r="F1762">
        <v>2</v>
      </c>
      <c r="G1762">
        <v>2</v>
      </c>
      <c r="I1762">
        <v>4</v>
      </c>
      <c r="J1762" t="s">
        <v>7</v>
      </c>
      <c r="K1762">
        <v>78</v>
      </c>
      <c r="L1762" t="s">
        <v>42</v>
      </c>
      <c r="M1762" t="s">
        <v>49</v>
      </c>
      <c r="N1762" t="s">
        <v>486</v>
      </c>
      <c r="O1762">
        <v>953</v>
      </c>
      <c r="P1762">
        <v>52</v>
      </c>
      <c r="Q1762" s="1">
        <v>45639</v>
      </c>
      <c r="R1762" t="s">
        <v>495</v>
      </c>
      <c r="S1762">
        <v>3</v>
      </c>
      <c r="T1762" t="s">
        <v>494</v>
      </c>
      <c r="U1762" t="s">
        <v>495</v>
      </c>
      <c r="V1762" t="s">
        <v>489</v>
      </c>
      <c r="Y1762" t="s">
        <v>490</v>
      </c>
      <c r="Z1762">
        <v>703.5</v>
      </c>
      <c r="AA1762">
        <v>0</v>
      </c>
    </row>
    <row r="1763" spans="1:27" x14ac:dyDescent="0.25">
      <c r="A1763" s="1">
        <v>45468</v>
      </c>
      <c r="B1763">
        <v>3626</v>
      </c>
      <c r="C1763">
        <v>4</v>
      </c>
      <c r="D1763">
        <v>2</v>
      </c>
      <c r="E1763">
        <v>5</v>
      </c>
      <c r="F1763">
        <v>4</v>
      </c>
      <c r="G1763">
        <v>2</v>
      </c>
      <c r="I1763">
        <v>38</v>
      </c>
      <c r="J1763" t="s">
        <v>3</v>
      </c>
      <c r="K1763">
        <v>54</v>
      </c>
      <c r="L1763" t="s">
        <v>42</v>
      </c>
      <c r="M1763" t="s">
        <v>49</v>
      </c>
      <c r="N1763" t="s">
        <v>486</v>
      </c>
      <c r="O1763">
        <v>233</v>
      </c>
      <c r="P1763">
        <v>93</v>
      </c>
      <c r="Q1763" s="1">
        <v>45492</v>
      </c>
      <c r="R1763" t="s">
        <v>495</v>
      </c>
      <c r="S1763">
        <v>2</v>
      </c>
      <c r="T1763" t="s">
        <v>487</v>
      </c>
      <c r="U1763" t="s">
        <v>488</v>
      </c>
      <c r="V1763" t="s">
        <v>489</v>
      </c>
      <c r="Y1763" t="s">
        <v>490</v>
      </c>
      <c r="Z1763">
        <v>228.2</v>
      </c>
      <c r="AA1763">
        <v>0</v>
      </c>
    </row>
    <row r="1764" spans="1:27" x14ac:dyDescent="0.25">
      <c r="A1764" s="1">
        <v>45468</v>
      </c>
      <c r="B1764">
        <v>317</v>
      </c>
      <c r="C1764">
        <v>5</v>
      </c>
      <c r="D1764">
        <v>3</v>
      </c>
      <c r="E1764">
        <v>2</v>
      </c>
      <c r="F1764">
        <v>1</v>
      </c>
      <c r="G1764">
        <v>2</v>
      </c>
      <c r="I1764">
        <v>24</v>
      </c>
      <c r="J1764" t="s">
        <v>16</v>
      </c>
      <c r="K1764">
        <v>55</v>
      </c>
      <c r="L1764" t="s">
        <v>42</v>
      </c>
      <c r="M1764" t="s">
        <v>49</v>
      </c>
      <c r="N1764" t="s">
        <v>486</v>
      </c>
      <c r="O1764">
        <v>869</v>
      </c>
      <c r="P1764">
        <v>29</v>
      </c>
      <c r="Q1764" s="1">
        <v>45489</v>
      </c>
      <c r="R1764" t="s">
        <v>495</v>
      </c>
      <c r="S1764">
        <v>1</v>
      </c>
      <c r="T1764" t="s">
        <v>492</v>
      </c>
      <c r="U1764" t="s">
        <v>495</v>
      </c>
      <c r="V1764" t="s">
        <v>489</v>
      </c>
      <c r="Y1764" t="s">
        <v>490</v>
      </c>
      <c r="Z1764">
        <v>628.6</v>
      </c>
      <c r="AA1764">
        <v>0</v>
      </c>
    </row>
    <row r="1765" spans="1:27" x14ac:dyDescent="0.25">
      <c r="A1765" s="1">
        <v>45658</v>
      </c>
      <c r="B1765">
        <v>3222</v>
      </c>
      <c r="C1765">
        <v>1</v>
      </c>
      <c r="D1765">
        <v>5</v>
      </c>
      <c r="E1765">
        <v>3</v>
      </c>
      <c r="F1765">
        <v>3</v>
      </c>
      <c r="G1765">
        <v>1</v>
      </c>
      <c r="I1765">
        <v>10</v>
      </c>
      <c r="J1765" t="s">
        <v>5</v>
      </c>
      <c r="K1765">
        <v>63</v>
      </c>
      <c r="L1765" t="s">
        <v>42</v>
      </c>
      <c r="M1765" t="s">
        <v>47</v>
      </c>
      <c r="N1765" t="s">
        <v>491</v>
      </c>
      <c r="O1765">
        <v>396</v>
      </c>
      <c r="P1765">
        <v>148</v>
      </c>
      <c r="R1765" t="s">
        <v>488</v>
      </c>
      <c r="S1765">
        <v>1</v>
      </c>
      <c r="T1765" t="s">
        <v>492</v>
      </c>
      <c r="U1765" t="s">
        <v>495</v>
      </c>
      <c r="V1765" t="s">
        <v>497</v>
      </c>
      <c r="W1765" s="1">
        <v>45625</v>
      </c>
      <c r="X1765" s="1">
        <v>45620</v>
      </c>
      <c r="Y1765" t="s">
        <v>493</v>
      </c>
      <c r="Z1765">
        <v>401.8</v>
      </c>
      <c r="AA1765">
        <v>30</v>
      </c>
    </row>
    <row r="1766" spans="1:27" x14ac:dyDescent="0.25">
      <c r="A1766" s="1">
        <v>45468</v>
      </c>
      <c r="B1766">
        <v>2061</v>
      </c>
      <c r="C1766">
        <v>4</v>
      </c>
      <c r="D1766">
        <v>1</v>
      </c>
      <c r="E1766">
        <v>1</v>
      </c>
      <c r="F1766">
        <v>4</v>
      </c>
      <c r="G1766">
        <v>1</v>
      </c>
      <c r="I1766">
        <v>10</v>
      </c>
      <c r="J1766" t="s">
        <v>5</v>
      </c>
      <c r="K1766">
        <v>26</v>
      </c>
      <c r="L1766" t="s">
        <v>42</v>
      </c>
      <c r="M1766" t="s">
        <v>60</v>
      </c>
      <c r="N1766" t="s">
        <v>486</v>
      </c>
      <c r="O1766">
        <v>681</v>
      </c>
      <c r="P1766">
        <v>128</v>
      </c>
      <c r="Q1766" s="1">
        <v>45491</v>
      </c>
      <c r="R1766" t="s">
        <v>495</v>
      </c>
      <c r="S1766">
        <v>1</v>
      </c>
      <c r="T1766" t="s">
        <v>487</v>
      </c>
      <c r="U1766" t="s">
        <v>495</v>
      </c>
      <c r="V1766" t="s">
        <v>489</v>
      </c>
      <c r="Y1766" t="s">
        <v>490</v>
      </c>
      <c r="Z1766">
        <v>566.29999999999995</v>
      </c>
      <c r="AA1766">
        <v>0</v>
      </c>
    </row>
    <row r="1767" spans="1:27" x14ac:dyDescent="0.25">
      <c r="A1767" s="1">
        <v>45658</v>
      </c>
      <c r="B1767">
        <v>4172</v>
      </c>
      <c r="C1767">
        <v>1</v>
      </c>
      <c r="D1767">
        <v>2</v>
      </c>
      <c r="E1767">
        <v>1</v>
      </c>
      <c r="F1767">
        <v>5</v>
      </c>
      <c r="G1767">
        <v>2</v>
      </c>
      <c r="I1767">
        <v>4</v>
      </c>
      <c r="J1767" t="s">
        <v>7</v>
      </c>
      <c r="K1767">
        <v>63</v>
      </c>
      <c r="L1767" t="s">
        <v>42</v>
      </c>
      <c r="M1767" t="s">
        <v>43</v>
      </c>
      <c r="N1767" t="s">
        <v>492</v>
      </c>
      <c r="O1767">
        <v>986</v>
      </c>
      <c r="P1767">
        <v>34</v>
      </c>
      <c r="Q1767" s="1">
        <v>45635</v>
      </c>
      <c r="R1767" t="s">
        <v>495</v>
      </c>
      <c r="S1767">
        <v>4</v>
      </c>
      <c r="T1767" t="s">
        <v>492</v>
      </c>
      <c r="U1767" t="s">
        <v>495</v>
      </c>
      <c r="V1767" t="s">
        <v>497</v>
      </c>
      <c r="Y1767" t="s">
        <v>490</v>
      </c>
      <c r="Z1767">
        <v>714</v>
      </c>
      <c r="AA1767">
        <v>0</v>
      </c>
    </row>
    <row r="1768" spans="1:27" x14ac:dyDescent="0.25">
      <c r="A1768" s="1">
        <v>45468</v>
      </c>
      <c r="B1768">
        <v>2495</v>
      </c>
      <c r="C1768">
        <v>5</v>
      </c>
      <c r="D1768">
        <v>4</v>
      </c>
      <c r="E1768">
        <v>4</v>
      </c>
      <c r="F1768">
        <v>3</v>
      </c>
      <c r="G1768">
        <v>3</v>
      </c>
      <c r="I1768">
        <v>8</v>
      </c>
      <c r="J1768" t="s">
        <v>13</v>
      </c>
      <c r="K1768">
        <v>70</v>
      </c>
      <c r="L1768" t="s">
        <v>42</v>
      </c>
      <c r="M1768" t="s">
        <v>49</v>
      </c>
      <c r="N1768" t="s">
        <v>486</v>
      </c>
      <c r="O1768">
        <v>990</v>
      </c>
      <c r="P1768">
        <v>46</v>
      </c>
      <c r="Q1768" s="1">
        <v>45479</v>
      </c>
      <c r="R1768" t="s">
        <v>495</v>
      </c>
      <c r="S1768">
        <v>1</v>
      </c>
      <c r="T1768" t="s">
        <v>487</v>
      </c>
      <c r="U1768" t="s">
        <v>495</v>
      </c>
      <c r="V1768" t="s">
        <v>489</v>
      </c>
      <c r="Y1768" t="s">
        <v>490</v>
      </c>
      <c r="Z1768">
        <v>725.2</v>
      </c>
      <c r="AA1768">
        <v>0</v>
      </c>
    </row>
    <row r="1769" spans="1:27" x14ac:dyDescent="0.25">
      <c r="A1769" s="1">
        <v>45468</v>
      </c>
      <c r="B1769">
        <v>332</v>
      </c>
      <c r="C1769">
        <v>4</v>
      </c>
      <c r="D1769">
        <v>3</v>
      </c>
      <c r="E1769">
        <v>4</v>
      </c>
      <c r="F1769">
        <v>3</v>
      </c>
      <c r="G1769">
        <v>1</v>
      </c>
      <c r="I1769">
        <v>21</v>
      </c>
      <c r="J1769" t="s">
        <v>16</v>
      </c>
      <c r="K1769">
        <v>61</v>
      </c>
      <c r="L1769" t="s">
        <v>42</v>
      </c>
      <c r="M1769" t="s">
        <v>47</v>
      </c>
      <c r="N1769" t="s">
        <v>486</v>
      </c>
      <c r="O1769">
        <v>264</v>
      </c>
      <c r="P1769">
        <v>46</v>
      </c>
      <c r="Q1769" s="1">
        <v>45485</v>
      </c>
      <c r="R1769" t="s">
        <v>495</v>
      </c>
      <c r="S1769">
        <v>2</v>
      </c>
      <c r="T1769" t="s">
        <v>492</v>
      </c>
      <c r="U1769" t="s">
        <v>488</v>
      </c>
      <c r="V1769" t="s">
        <v>489</v>
      </c>
      <c r="Y1769" t="s">
        <v>490</v>
      </c>
      <c r="Z1769">
        <v>217</v>
      </c>
      <c r="AA1769">
        <v>0</v>
      </c>
    </row>
    <row r="1770" spans="1:27" x14ac:dyDescent="0.25">
      <c r="A1770" s="1">
        <v>45658</v>
      </c>
      <c r="B1770">
        <v>506</v>
      </c>
      <c r="C1770">
        <v>1</v>
      </c>
      <c r="D1770">
        <v>3</v>
      </c>
      <c r="E1770">
        <v>3</v>
      </c>
      <c r="F1770">
        <v>3</v>
      </c>
      <c r="G1770">
        <v>1</v>
      </c>
      <c r="I1770">
        <v>10</v>
      </c>
      <c r="J1770" t="s">
        <v>5</v>
      </c>
      <c r="K1770">
        <v>18</v>
      </c>
      <c r="L1770" t="s">
        <v>42</v>
      </c>
      <c r="M1770" t="s">
        <v>43</v>
      </c>
      <c r="N1770" t="s">
        <v>492</v>
      </c>
      <c r="O1770">
        <v>269</v>
      </c>
      <c r="P1770">
        <v>127</v>
      </c>
      <c r="R1770" t="s">
        <v>488</v>
      </c>
      <c r="S1770">
        <v>10</v>
      </c>
      <c r="T1770" t="s">
        <v>494</v>
      </c>
      <c r="U1770" t="s">
        <v>495</v>
      </c>
      <c r="V1770" t="s">
        <v>497</v>
      </c>
      <c r="W1770" s="1">
        <v>45626</v>
      </c>
      <c r="X1770" s="1">
        <v>45619</v>
      </c>
      <c r="Y1770" t="s">
        <v>498</v>
      </c>
      <c r="Z1770">
        <v>284.2</v>
      </c>
      <c r="AA1770">
        <v>10</v>
      </c>
    </row>
    <row r="1771" spans="1:27" x14ac:dyDescent="0.25">
      <c r="A1771" s="1">
        <v>45662</v>
      </c>
      <c r="B1771">
        <v>1990</v>
      </c>
      <c r="C1771">
        <v>1</v>
      </c>
      <c r="D1771">
        <v>2</v>
      </c>
      <c r="E1771">
        <v>1</v>
      </c>
      <c r="F1771">
        <v>5</v>
      </c>
      <c r="G1771">
        <v>1</v>
      </c>
      <c r="I1771">
        <v>4</v>
      </c>
      <c r="J1771" t="s">
        <v>7</v>
      </c>
      <c r="K1771">
        <v>53</v>
      </c>
      <c r="L1771" t="s">
        <v>42</v>
      </c>
      <c r="M1771" t="s">
        <v>47</v>
      </c>
      <c r="N1771" t="s">
        <v>486</v>
      </c>
      <c r="O1771">
        <v>904</v>
      </c>
      <c r="P1771">
        <v>116</v>
      </c>
      <c r="R1771" t="s">
        <v>488</v>
      </c>
      <c r="S1771">
        <v>5</v>
      </c>
      <c r="T1771" t="s">
        <v>492</v>
      </c>
      <c r="U1771" t="s">
        <v>495</v>
      </c>
      <c r="V1771" t="s">
        <v>489</v>
      </c>
      <c r="W1771" s="1">
        <v>45625</v>
      </c>
      <c r="X1771" s="1">
        <v>45619</v>
      </c>
      <c r="Y1771" t="s">
        <v>498</v>
      </c>
      <c r="Z1771">
        <v>721</v>
      </c>
      <c r="AA1771">
        <v>10</v>
      </c>
    </row>
    <row r="1772" spans="1:27" x14ac:dyDescent="0.25">
      <c r="A1772" s="1">
        <v>45661</v>
      </c>
      <c r="B1772">
        <v>354</v>
      </c>
      <c r="C1772">
        <v>1</v>
      </c>
      <c r="D1772">
        <v>1</v>
      </c>
      <c r="E1772">
        <v>2</v>
      </c>
      <c r="F1772">
        <v>4</v>
      </c>
      <c r="G1772">
        <v>2</v>
      </c>
      <c r="I1772">
        <v>4</v>
      </c>
      <c r="J1772" t="s">
        <v>7</v>
      </c>
      <c r="K1772">
        <v>71</v>
      </c>
      <c r="L1772" t="s">
        <v>42</v>
      </c>
      <c r="M1772" t="s">
        <v>53</v>
      </c>
      <c r="N1772" t="s">
        <v>492</v>
      </c>
      <c r="O1772">
        <v>607</v>
      </c>
      <c r="P1772">
        <v>103</v>
      </c>
      <c r="Q1772" s="1">
        <v>45636</v>
      </c>
      <c r="R1772" t="s">
        <v>495</v>
      </c>
      <c r="S1772">
        <v>3</v>
      </c>
      <c r="T1772" t="s">
        <v>494</v>
      </c>
      <c r="U1772" t="s">
        <v>495</v>
      </c>
      <c r="V1772" t="s">
        <v>497</v>
      </c>
      <c r="Y1772" t="s">
        <v>490</v>
      </c>
      <c r="Z1772">
        <v>497</v>
      </c>
      <c r="AA1772">
        <v>0</v>
      </c>
    </row>
    <row r="1773" spans="1:27" x14ac:dyDescent="0.25">
      <c r="A1773" s="1">
        <v>45661</v>
      </c>
      <c r="B1773">
        <v>4843</v>
      </c>
      <c r="C1773">
        <v>1</v>
      </c>
      <c r="D1773">
        <v>2</v>
      </c>
      <c r="E1773">
        <v>1</v>
      </c>
      <c r="F1773">
        <v>5</v>
      </c>
      <c r="G1773">
        <v>2</v>
      </c>
      <c r="I1773">
        <v>10</v>
      </c>
      <c r="J1773" t="s">
        <v>5</v>
      </c>
      <c r="K1773">
        <v>78</v>
      </c>
      <c r="L1773" t="s">
        <v>42</v>
      </c>
      <c r="M1773" t="s">
        <v>60</v>
      </c>
      <c r="N1773" t="s">
        <v>491</v>
      </c>
      <c r="O1773">
        <v>92</v>
      </c>
      <c r="P1773">
        <v>45</v>
      </c>
      <c r="R1773" t="s">
        <v>488</v>
      </c>
      <c r="S1773">
        <v>9</v>
      </c>
      <c r="T1773" t="s">
        <v>494</v>
      </c>
      <c r="U1773" t="s">
        <v>495</v>
      </c>
      <c r="V1773" t="s">
        <v>489</v>
      </c>
      <c r="W1773" s="1">
        <v>45622</v>
      </c>
      <c r="X1773" s="1">
        <v>45619</v>
      </c>
      <c r="Y1773" t="s">
        <v>496</v>
      </c>
      <c r="Z1773">
        <v>130.9</v>
      </c>
      <c r="AA1773">
        <v>50</v>
      </c>
    </row>
    <row r="1774" spans="1:27" x14ac:dyDescent="0.25">
      <c r="A1774" s="1">
        <v>45661</v>
      </c>
      <c r="B1774">
        <v>2431</v>
      </c>
      <c r="C1774">
        <v>1</v>
      </c>
      <c r="D1774">
        <v>4</v>
      </c>
      <c r="E1774">
        <v>2</v>
      </c>
      <c r="F1774">
        <v>5</v>
      </c>
      <c r="G1774">
        <v>3</v>
      </c>
      <c r="I1774">
        <v>4</v>
      </c>
      <c r="J1774" t="s">
        <v>7</v>
      </c>
      <c r="K1774">
        <v>42</v>
      </c>
      <c r="L1774" t="s">
        <v>42</v>
      </c>
      <c r="M1774" t="s">
        <v>60</v>
      </c>
      <c r="N1774" t="s">
        <v>492</v>
      </c>
      <c r="O1774">
        <v>369</v>
      </c>
      <c r="P1774">
        <v>147</v>
      </c>
      <c r="Q1774" s="1">
        <v>45627</v>
      </c>
      <c r="R1774" t="s">
        <v>495</v>
      </c>
      <c r="S1774">
        <v>4</v>
      </c>
      <c r="T1774" t="s">
        <v>492</v>
      </c>
      <c r="U1774" t="s">
        <v>495</v>
      </c>
      <c r="V1774" t="s">
        <v>497</v>
      </c>
      <c r="Y1774" t="s">
        <v>490</v>
      </c>
      <c r="Z1774">
        <v>361.2</v>
      </c>
      <c r="AA1774">
        <v>0</v>
      </c>
    </row>
    <row r="1775" spans="1:27" x14ac:dyDescent="0.25">
      <c r="A1775" s="1">
        <v>45469</v>
      </c>
      <c r="B1775">
        <v>3177</v>
      </c>
      <c r="C1775">
        <v>4</v>
      </c>
      <c r="D1775">
        <v>2</v>
      </c>
      <c r="E1775">
        <v>5</v>
      </c>
      <c r="F1775">
        <v>4</v>
      </c>
      <c r="G1775">
        <v>2</v>
      </c>
      <c r="I1775">
        <v>18</v>
      </c>
      <c r="J1775" t="s">
        <v>14</v>
      </c>
      <c r="K1775">
        <v>41</v>
      </c>
      <c r="L1775" t="s">
        <v>42</v>
      </c>
      <c r="M1775" t="s">
        <v>53</v>
      </c>
      <c r="N1775" t="s">
        <v>486</v>
      </c>
      <c r="O1775">
        <v>174</v>
      </c>
      <c r="P1775">
        <v>62</v>
      </c>
      <c r="Q1775" s="1">
        <v>45492</v>
      </c>
      <c r="R1775" t="s">
        <v>495</v>
      </c>
      <c r="S1775">
        <v>2</v>
      </c>
      <c r="T1775" t="s">
        <v>494</v>
      </c>
      <c r="U1775" t="s">
        <v>495</v>
      </c>
      <c r="V1775" t="s">
        <v>489</v>
      </c>
      <c r="Y1775" t="s">
        <v>490</v>
      </c>
      <c r="Z1775">
        <v>165.2</v>
      </c>
      <c r="AA1775">
        <v>0</v>
      </c>
    </row>
    <row r="1776" spans="1:27" x14ac:dyDescent="0.25">
      <c r="A1776" s="1">
        <v>45469</v>
      </c>
      <c r="B1776">
        <v>4743</v>
      </c>
      <c r="C1776">
        <v>5</v>
      </c>
      <c r="D1776">
        <v>4</v>
      </c>
      <c r="E1776">
        <v>4</v>
      </c>
      <c r="F1776">
        <v>3</v>
      </c>
      <c r="G1776">
        <v>2</v>
      </c>
      <c r="I1776">
        <v>17</v>
      </c>
      <c r="J1776" t="s">
        <v>14</v>
      </c>
      <c r="K1776">
        <v>34</v>
      </c>
      <c r="L1776" t="s">
        <v>42</v>
      </c>
      <c r="M1776" t="s">
        <v>49</v>
      </c>
      <c r="N1776" t="s">
        <v>486</v>
      </c>
      <c r="O1776">
        <v>851</v>
      </c>
      <c r="P1776">
        <v>38</v>
      </c>
      <c r="Q1776" s="1">
        <v>45476</v>
      </c>
      <c r="R1776" t="s">
        <v>495</v>
      </c>
      <c r="S1776">
        <v>1</v>
      </c>
      <c r="T1776" t="s">
        <v>487</v>
      </c>
      <c r="U1776" t="s">
        <v>495</v>
      </c>
      <c r="V1776" t="s">
        <v>489</v>
      </c>
      <c r="Y1776" t="s">
        <v>490</v>
      </c>
      <c r="Z1776">
        <v>622.29999999999995</v>
      </c>
      <c r="AA1776">
        <v>0</v>
      </c>
    </row>
    <row r="1777" spans="1:27" x14ac:dyDescent="0.25">
      <c r="A1777" s="1">
        <v>45469</v>
      </c>
      <c r="B1777">
        <v>2400</v>
      </c>
      <c r="C1777">
        <v>5</v>
      </c>
      <c r="D1777">
        <v>5</v>
      </c>
      <c r="E1777">
        <v>5</v>
      </c>
      <c r="F1777">
        <v>2</v>
      </c>
      <c r="G1777">
        <v>3</v>
      </c>
      <c r="I1777">
        <v>33</v>
      </c>
      <c r="J1777" t="s">
        <v>10</v>
      </c>
      <c r="K1777">
        <v>27</v>
      </c>
      <c r="L1777" t="s">
        <v>42</v>
      </c>
      <c r="M1777" t="s">
        <v>49</v>
      </c>
      <c r="N1777" t="s">
        <v>486</v>
      </c>
      <c r="O1777">
        <v>327</v>
      </c>
      <c r="P1777">
        <v>35</v>
      </c>
      <c r="Q1777" s="1">
        <v>45493</v>
      </c>
      <c r="R1777" t="s">
        <v>495</v>
      </c>
      <c r="S1777">
        <v>2</v>
      </c>
      <c r="T1777" t="s">
        <v>487</v>
      </c>
      <c r="U1777" t="s">
        <v>495</v>
      </c>
      <c r="V1777" t="s">
        <v>489</v>
      </c>
      <c r="Y1777" t="s">
        <v>490</v>
      </c>
      <c r="Z1777">
        <v>253.4</v>
      </c>
      <c r="AA1777">
        <v>0</v>
      </c>
    </row>
    <row r="1778" spans="1:27" x14ac:dyDescent="0.25">
      <c r="A1778" s="1">
        <v>45661</v>
      </c>
      <c r="B1778">
        <v>2809</v>
      </c>
      <c r="C1778">
        <v>1</v>
      </c>
      <c r="D1778">
        <v>4</v>
      </c>
      <c r="E1778">
        <v>5</v>
      </c>
      <c r="F1778">
        <v>5</v>
      </c>
      <c r="G1778">
        <v>2</v>
      </c>
      <c r="I1778">
        <v>4</v>
      </c>
      <c r="J1778" t="s">
        <v>7</v>
      </c>
      <c r="K1778">
        <v>42</v>
      </c>
      <c r="L1778" t="s">
        <v>42</v>
      </c>
      <c r="M1778" t="s">
        <v>53</v>
      </c>
      <c r="N1778" t="s">
        <v>491</v>
      </c>
      <c r="O1778">
        <v>726</v>
      </c>
      <c r="P1778">
        <v>66</v>
      </c>
      <c r="R1778" t="s">
        <v>488</v>
      </c>
      <c r="S1778">
        <v>7</v>
      </c>
      <c r="T1778" t="s">
        <v>494</v>
      </c>
      <c r="U1778" t="s">
        <v>495</v>
      </c>
      <c r="V1778" t="s">
        <v>497</v>
      </c>
      <c r="W1778" s="1">
        <v>45620</v>
      </c>
      <c r="X1778" s="1">
        <v>45619</v>
      </c>
      <c r="Y1778" t="s">
        <v>496</v>
      </c>
      <c r="Z1778">
        <v>589.4</v>
      </c>
      <c r="AA1778">
        <v>50</v>
      </c>
    </row>
    <row r="1779" spans="1:27" x14ac:dyDescent="0.25">
      <c r="A1779" s="1">
        <v>45661</v>
      </c>
      <c r="B1779">
        <v>3706</v>
      </c>
      <c r="C1779">
        <v>1</v>
      </c>
      <c r="D1779">
        <v>4</v>
      </c>
      <c r="E1779">
        <v>1</v>
      </c>
      <c r="F1779">
        <v>5</v>
      </c>
      <c r="G1779">
        <v>3</v>
      </c>
      <c r="I1779">
        <v>10</v>
      </c>
      <c r="J1779" t="s">
        <v>5</v>
      </c>
      <c r="K1779">
        <v>27</v>
      </c>
      <c r="L1779" t="s">
        <v>42</v>
      </c>
      <c r="M1779" t="s">
        <v>53</v>
      </c>
      <c r="N1779" t="s">
        <v>486</v>
      </c>
      <c r="O1779">
        <v>862</v>
      </c>
      <c r="P1779">
        <v>167</v>
      </c>
      <c r="R1779" t="s">
        <v>488</v>
      </c>
      <c r="S1779">
        <v>1</v>
      </c>
      <c r="T1779" t="s">
        <v>494</v>
      </c>
      <c r="U1779" t="s">
        <v>495</v>
      </c>
      <c r="V1779" t="s">
        <v>497</v>
      </c>
      <c r="W1779" s="1">
        <v>45620</v>
      </c>
      <c r="X1779" s="1">
        <v>45618</v>
      </c>
      <c r="Y1779" t="s">
        <v>496</v>
      </c>
      <c r="Z1779">
        <v>755.3</v>
      </c>
      <c r="AA1779">
        <v>50</v>
      </c>
    </row>
    <row r="1780" spans="1:27" x14ac:dyDescent="0.25">
      <c r="A1780" s="1">
        <v>45661</v>
      </c>
      <c r="B1780">
        <v>4879</v>
      </c>
      <c r="C1780">
        <v>1</v>
      </c>
      <c r="D1780">
        <v>4</v>
      </c>
      <c r="E1780">
        <v>5</v>
      </c>
      <c r="F1780">
        <v>5</v>
      </c>
      <c r="G1780">
        <v>3</v>
      </c>
      <c r="I1780">
        <v>10</v>
      </c>
      <c r="J1780" t="s">
        <v>5</v>
      </c>
      <c r="K1780">
        <v>37</v>
      </c>
      <c r="L1780" t="s">
        <v>42</v>
      </c>
      <c r="M1780" t="s">
        <v>43</v>
      </c>
      <c r="N1780" t="s">
        <v>492</v>
      </c>
      <c r="O1780">
        <v>177</v>
      </c>
      <c r="P1780">
        <v>149</v>
      </c>
      <c r="Q1780" s="1">
        <v>45628</v>
      </c>
      <c r="R1780" t="s">
        <v>495</v>
      </c>
      <c r="S1780">
        <v>2</v>
      </c>
      <c r="T1780" t="s">
        <v>487</v>
      </c>
      <c r="U1780" t="s">
        <v>495</v>
      </c>
      <c r="V1780" t="s">
        <v>497</v>
      </c>
      <c r="Y1780" t="s">
        <v>490</v>
      </c>
      <c r="Z1780">
        <v>228.2</v>
      </c>
      <c r="AA1780">
        <v>0</v>
      </c>
    </row>
    <row r="1781" spans="1:27" x14ac:dyDescent="0.25">
      <c r="A1781" s="1">
        <v>45660</v>
      </c>
      <c r="B1781">
        <v>4792</v>
      </c>
      <c r="C1781">
        <v>1</v>
      </c>
      <c r="D1781">
        <v>4</v>
      </c>
      <c r="E1781">
        <v>1</v>
      </c>
      <c r="F1781">
        <v>5</v>
      </c>
      <c r="G1781">
        <v>3</v>
      </c>
      <c r="I1781">
        <v>4</v>
      </c>
      <c r="J1781" t="s">
        <v>7</v>
      </c>
      <c r="K1781">
        <v>52</v>
      </c>
      <c r="L1781" t="s">
        <v>42</v>
      </c>
      <c r="M1781" t="s">
        <v>49</v>
      </c>
      <c r="N1781" t="s">
        <v>492</v>
      </c>
      <c r="O1781">
        <v>750</v>
      </c>
      <c r="P1781">
        <v>130</v>
      </c>
      <c r="R1781" t="s">
        <v>488</v>
      </c>
      <c r="S1781">
        <v>4</v>
      </c>
      <c r="T1781" t="s">
        <v>487</v>
      </c>
      <c r="U1781" t="s">
        <v>488</v>
      </c>
      <c r="V1781" t="s">
        <v>497</v>
      </c>
      <c r="W1781" s="1">
        <v>45627</v>
      </c>
      <c r="X1781" s="1">
        <v>45618</v>
      </c>
      <c r="Y1781" t="s">
        <v>496</v>
      </c>
      <c r="Z1781">
        <v>651</v>
      </c>
      <c r="AA1781">
        <v>50</v>
      </c>
    </row>
    <row r="1782" spans="1:27" x14ac:dyDescent="0.25">
      <c r="A1782" s="1">
        <v>45660</v>
      </c>
      <c r="B1782">
        <v>1259</v>
      </c>
      <c r="C1782">
        <v>1</v>
      </c>
      <c r="D1782">
        <v>4</v>
      </c>
      <c r="E1782">
        <v>5</v>
      </c>
      <c r="F1782">
        <v>5</v>
      </c>
      <c r="G1782">
        <v>1</v>
      </c>
      <c r="I1782">
        <v>4</v>
      </c>
      <c r="J1782" t="s">
        <v>7</v>
      </c>
      <c r="K1782">
        <v>44</v>
      </c>
      <c r="L1782" t="s">
        <v>42</v>
      </c>
      <c r="M1782" t="s">
        <v>49</v>
      </c>
      <c r="N1782" t="s">
        <v>486</v>
      </c>
      <c r="O1782">
        <v>316</v>
      </c>
      <c r="P1782">
        <v>126</v>
      </c>
      <c r="R1782" t="s">
        <v>488</v>
      </c>
      <c r="S1782">
        <v>4</v>
      </c>
      <c r="T1782" t="s">
        <v>487</v>
      </c>
      <c r="U1782" t="s">
        <v>488</v>
      </c>
      <c r="V1782" t="s">
        <v>489</v>
      </c>
      <c r="W1782" s="1">
        <v>45620</v>
      </c>
      <c r="X1782" s="1">
        <v>45618</v>
      </c>
      <c r="Y1782" t="s">
        <v>498</v>
      </c>
      <c r="Z1782">
        <v>316.39999999999998</v>
      </c>
      <c r="AA1782">
        <v>10</v>
      </c>
    </row>
    <row r="1783" spans="1:27" x14ac:dyDescent="0.25">
      <c r="A1783" s="1">
        <v>45660</v>
      </c>
      <c r="B1783">
        <v>3810</v>
      </c>
      <c r="C1783">
        <v>1</v>
      </c>
      <c r="D1783">
        <v>4</v>
      </c>
      <c r="E1783">
        <v>1</v>
      </c>
      <c r="F1783">
        <v>5</v>
      </c>
      <c r="G1783">
        <v>1</v>
      </c>
      <c r="I1783">
        <v>10</v>
      </c>
      <c r="J1783" t="s">
        <v>5</v>
      </c>
      <c r="K1783">
        <v>19</v>
      </c>
      <c r="L1783" t="s">
        <v>42</v>
      </c>
      <c r="M1783" t="s">
        <v>43</v>
      </c>
      <c r="N1783" t="s">
        <v>486</v>
      </c>
      <c r="O1783">
        <v>590</v>
      </c>
      <c r="P1783">
        <v>47</v>
      </c>
      <c r="Q1783" s="1">
        <v>45647</v>
      </c>
      <c r="R1783" t="s">
        <v>495</v>
      </c>
      <c r="S1783">
        <v>10</v>
      </c>
      <c r="T1783" t="s">
        <v>492</v>
      </c>
      <c r="U1783" t="s">
        <v>495</v>
      </c>
      <c r="V1783" t="s">
        <v>497</v>
      </c>
      <c r="Y1783" t="s">
        <v>490</v>
      </c>
      <c r="Z1783">
        <v>445.9</v>
      </c>
      <c r="AA1783">
        <v>0</v>
      </c>
    </row>
    <row r="1784" spans="1:27" x14ac:dyDescent="0.25">
      <c r="A1784" s="1">
        <v>45470</v>
      </c>
      <c r="B1784">
        <v>4097</v>
      </c>
      <c r="C1784">
        <v>4</v>
      </c>
      <c r="D1784">
        <v>5</v>
      </c>
      <c r="E1784">
        <v>2</v>
      </c>
      <c r="F1784">
        <v>1</v>
      </c>
      <c r="G1784">
        <v>3</v>
      </c>
      <c r="I1784">
        <v>15</v>
      </c>
      <c r="J1784" t="s">
        <v>9</v>
      </c>
      <c r="K1784">
        <v>34</v>
      </c>
      <c r="L1784" t="s">
        <v>42</v>
      </c>
      <c r="M1784" t="s">
        <v>53</v>
      </c>
      <c r="N1784" t="s">
        <v>486</v>
      </c>
      <c r="O1784">
        <v>530</v>
      </c>
      <c r="P1784">
        <v>167</v>
      </c>
      <c r="R1784" t="s">
        <v>488</v>
      </c>
      <c r="S1784">
        <v>1</v>
      </c>
      <c r="T1784" t="s">
        <v>487</v>
      </c>
      <c r="U1784" t="s">
        <v>488</v>
      </c>
      <c r="V1784" t="s">
        <v>489</v>
      </c>
      <c r="Y1784" t="s">
        <v>496</v>
      </c>
      <c r="Z1784">
        <v>522.9</v>
      </c>
      <c r="AA1784">
        <v>50</v>
      </c>
    </row>
    <row r="1785" spans="1:27" x14ac:dyDescent="0.25">
      <c r="A1785" s="1">
        <v>45470</v>
      </c>
      <c r="B1785">
        <v>1419</v>
      </c>
      <c r="C1785">
        <v>5</v>
      </c>
      <c r="D1785">
        <v>2</v>
      </c>
      <c r="E1785">
        <v>2</v>
      </c>
      <c r="F1785">
        <v>4</v>
      </c>
      <c r="G1785">
        <v>3</v>
      </c>
      <c r="I1785">
        <v>15</v>
      </c>
      <c r="J1785" t="s">
        <v>9</v>
      </c>
      <c r="K1785">
        <v>67</v>
      </c>
      <c r="L1785" t="s">
        <v>42</v>
      </c>
      <c r="M1785" t="s">
        <v>60</v>
      </c>
      <c r="N1785" t="s">
        <v>486</v>
      </c>
      <c r="O1785">
        <v>298</v>
      </c>
      <c r="P1785">
        <v>40</v>
      </c>
      <c r="Q1785" s="1">
        <v>45482</v>
      </c>
      <c r="R1785" t="s">
        <v>495</v>
      </c>
      <c r="S1785">
        <v>2</v>
      </c>
      <c r="T1785" t="s">
        <v>492</v>
      </c>
      <c r="U1785" t="s">
        <v>495</v>
      </c>
      <c r="V1785" t="s">
        <v>489</v>
      </c>
      <c r="Y1785" t="s">
        <v>490</v>
      </c>
      <c r="Z1785">
        <v>236.6</v>
      </c>
      <c r="AA1785">
        <v>0</v>
      </c>
    </row>
    <row r="1786" spans="1:27" x14ac:dyDescent="0.25">
      <c r="A1786" s="1">
        <v>45470</v>
      </c>
      <c r="B1786">
        <v>3503</v>
      </c>
      <c r="C1786">
        <v>5</v>
      </c>
      <c r="D1786">
        <v>2</v>
      </c>
      <c r="E1786">
        <v>2</v>
      </c>
      <c r="F1786">
        <v>4</v>
      </c>
      <c r="G1786">
        <v>3</v>
      </c>
      <c r="I1786">
        <v>33</v>
      </c>
      <c r="J1786" t="s">
        <v>10</v>
      </c>
      <c r="K1786">
        <v>68</v>
      </c>
      <c r="L1786" t="s">
        <v>42</v>
      </c>
      <c r="M1786" t="s">
        <v>43</v>
      </c>
      <c r="N1786" t="s">
        <v>486</v>
      </c>
      <c r="O1786">
        <v>847</v>
      </c>
      <c r="P1786">
        <v>175</v>
      </c>
      <c r="Q1786" s="1">
        <v>45489</v>
      </c>
      <c r="R1786" t="s">
        <v>495</v>
      </c>
      <c r="S1786">
        <v>1</v>
      </c>
      <c r="T1786" t="s">
        <v>494</v>
      </c>
      <c r="U1786" t="s">
        <v>495</v>
      </c>
      <c r="V1786" t="s">
        <v>489</v>
      </c>
      <c r="Y1786" t="s">
        <v>490</v>
      </c>
      <c r="Z1786">
        <v>715.4</v>
      </c>
      <c r="AA1786">
        <v>0</v>
      </c>
    </row>
    <row r="1787" spans="1:27" x14ac:dyDescent="0.25">
      <c r="A1787" s="1">
        <v>45470</v>
      </c>
      <c r="B1787">
        <v>1952</v>
      </c>
      <c r="C1787">
        <v>4</v>
      </c>
      <c r="D1787">
        <v>5</v>
      </c>
      <c r="E1787">
        <v>2</v>
      </c>
      <c r="F1787">
        <v>2</v>
      </c>
      <c r="G1787">
        <v>2</v>
      </c>
      <c r="I1787">
        <v>8</v>
      </c>
      <c r="J1787" t="s">
        <v>13</v>
      </c>
      <c r="K1787">
        <v>34</v>
      </c>
      <c r="L1787" t="s">
        <v>42</v>
      </c>
      <c r="M1787" t="s">
        <v>53</v>
      </c>
      <c r="N1787" t="s">
        <v>486</v>
      </c>
      <c r="O1787">
        <v>409</v>
      </c>
      <c r="P1787">
        <v>197</v>
      </c>
      <c r="Q1787" s="1">
        <v>45494</v>
      </c>
      <c r="R1787" t="s">
        <v>495</v>
      </c>
      <c r="S1787">
        <v>2</v>
      </c>
      <c r="T1787" t="s">
        <v>494</v>
      </c>
      <c r="U1787" t="s">
        <v>495</v>
      </c>
      <c r="V1787" t="s">
        <v>489</v>
      </c>
      <c r="Y1787" t="s">
        <v>490</v>
      </c>
      <c r="Z1787">
        <v>424.2</v>
      </c>
      <c r="AA1787">
        <v>0</v>
      </c>
    </row>
    <row r="1788" spans="1:27" x14ac:dyDescent="0.25">
      <c r="A1788" s="1">
        <v>45470</v>
      </c>
      <c r="B1788">
        <v>4501</v>
      </c>
      <c r="C1788">
        <v>5</v>
      </c>
      <c r="D1788">
        <v>3</v>
      </c>
      <c r="E1788">
        <v>3</v>
      </c>
      <c r="F1788">
        <v>5</v>
      </c>
      <c r="G1788">
        <v>1</v>
      </c>
      <c r="I1788">
        <v>8</v>
      </c>
      <c r="J1788" t="s">
        <v>13</v>
      </c>
      <c r="K1788">
        <v>31</v>
      </c>
      <c r="L1788" t="s">
        <v>42</v>
      </c>
      <c r="M1788" t="s">
        <v>43</v>
      </c>
      <c r="N1788" t="s">
        <v>486</v>
      </c>
      <c r="O1788">
        <v>890</v>
      </c>
      <c r="P1788">
        <v>52</v>
      </c>
      <c r="Q1788" s="1">
        <v>45480</v>
      </c>
      <c r="R1788" t="s">
        <v>495</v>
      </c>
      <c r="S1788">
        <v>1</v>
      </c>
      <c r="T1788" t="s">
        <v>492</v>
      </c>
      <c r="U1788" t="s">
        <v>488</v>
      </c>
      <c r="V1788" t="s">
        <v>489</v>
      </c>
      <c r="Y1788" t="s">
        <v>490</v>
      </c>
      <c r="Z1788">
        <v>659.4</v>
      </c>
      <c r="AA1788">
        <v>0</v>
      </c>
    </row>
    <row r="1789" spans="1:27" x14ac:dyDescent="0.25">
      <c r="A1789" s="1">
        <v>45660</v>
      </c>
      <c r="B1789">
        <v>1877</v>
      </c>
      <c r="C1789">
        <v>1</v>
      </c>
      <c r="D1789">
        <v>4</v>
      </c>
      <c r="E1789">
        <v>4</v>
      </c>
      <c r="F1789">
        <v>5</v>
      </c>
      <c r="G1789">
        <v>2</v>
      </c>
      <c r="I1789">
        <v>4</v>
      </c>
      <c r="J1789" t="s">
        <v>7</v>
      </c>
      <c r="K1789">
        <v>52</v>
      </c>
      <c r="L1789" t="s">
        <v>42</v>
      </c>
      <c r="M1789" t="s">
        <v>49</v>
      </c>
      <c r="N1789" t="s">
        <v>492</v>
      </c>
      <c r="O1789">
        <v>606</v>
      </c>
      <c r="P1789">
        <v>191</v>
      </c>
      <c r="Q1789" s="1">
        <v>45627</v>
      </c>
      <c r="R1789" t="s">
        <v>495</v>
      </c>
      <c r="S1789">
        <v>2</v>
      </c>
      <c r="T1789" t="s">
        <v>492</v>
      </c>
      <c r="U1789" t="s">
        <v>495</v>
      </c>
      <c r="V1789" t="s">
        <v>489</v>
      </c>
      <c r="Y1789" t="s">
        <v>490</v>
      </c>
      <c r="Z1789">
        <v>557.9</v>
      </c>
      <c r="AA1789">
        <v>0</v>
      </c>
    </row>
    <row r="1790" spans="1:27" x14ac:dyDescent="0.25">
      <c r="A1790" s="1">
        <v>45660</v>
      </c>
      <c r="B1790">
        <v>1719</v>
      </c>
      <c r="C1790">
        <v>1</v>
      </c>
      <c r="D1790">
        <v>4</v>
      </c>
      <c r="E1790">
        <v>2</v>
      </c>
      <c r="F1790">
        <v>5</v>
      </c>
      <c r="G1790">
        <v>1</v>
      </c>
      <c r="I1790">
        <v>4</v>
      </c>
      <c r="J1790" t="s">
        <v>7</v>
      </c>
      <c r="K1790">
        <v>32</v>
      </c>
      <c r="L1790" t="s">
        <v>42</v>
      </c>
      <c r="M1790" t="s">
        <v>53</v>
      </c>
      <c r="N1790" t="s">
        <v>492</v>
      </c>
      <c r="O1790">
        <v>534</v>
      </c>
      <c r="P1790">
        <v>189</v>
      </c>
      <c r="Q1790" s="1">
        <v>45635</v>
      </c>
      <c r="R1790" t="s">
        <v>495</v>
      </c>
      <c r="S1790">
        <v>10</v>
      </c>
      <c r="T1790" t="s">
        <v>492</v>
      </c>
      <c r="U1790" t="s">
        <v>488</v>
      </c>
      <c r="V1790" t="s">
        <v>497</v>
      </c>
      <c r="Y1790" t="s">
        <v>490</v>
      </c>
      <c r="Z1790">
        <v>506.1</v>
      </c>
      <c r="AA1790">
        <v>0</v>
      </c>
    </row>
    <row r="1791" spans="1:27" x14ac:dyDescent="0.25">
      <c r="A1791" s="1">
        <v>45659</v>
      </c>
      <c r="B1791">
        <v>4615</v>
      </c>
      <c r="C1791">
        <v>1</v>
      </c>
      <c r="D1791">
        <v>4</v>
      </c>
      <c r="E1791">
        <v>3</v>
      </c>
      <c r="F1791">
        <v>5</v>
      </c>
      <c r="G1791">
        <v>3</v>
      </c>
      <c r="I1791">
        <v>10</v>
      </c>
      <c r="J1791" t="s">
        <v>5</v>
      </c>
      <c r="K1791">
        <v>23</v>
      </c>
      <c r="L1791" t="s">
        <v>42</v>
      </c>
      <c r="M1791" t="s">
        <v>60</v>
      </c>
      <c r="N1791" t="s">
        <v>492</v>
      </c>
      <c r="O1791">
        <v>180</v>
      </c>
      <c r="P1791">
        <v>69</v>
      </c>
      <c r="R1791" t="s">
        <v>488</v>
      </c>
      <c r="S1791">
        <v>6</v>
      </c>
      <c r="T1791" t="s">
        <v>487</v>
      </c>
      <c r="U1791" t="s">
        <v>488</v>
      </c>
      <c r="V1791" t="s">
        <v>497</v>
      </c>
      <c r="W1791" s="1">
        <v>45624</v>
      </c>
      <c r="X1791" s="1">
        <v>45617</v>
      </c>
      <c r="Y1791" t="s">
        <v>498</v>
      </c>
      <c r="Z1791">
        <v>181.3</v>
      </c>
      <c r="AA1791">
        <v>10</v>
      </c>
    </row>
    <row r="1792" spans="1:27" x14ac:dyDescent="0.25">
      <c r="A1792" s="1">
        <v>45659</v>
      </c>
      <c r="B1792">
        <v>1017</v>
      </c>
      <c r="C1792">
        <v>1</v>
      </c>
      <c r="D1792">
        <v>4</v>
      </c>
      <c r="E1792">
        <v>2</v>
      </c>
      <c r="F1792">
        <v>5</v>
      </c>
      <c r="G1792">
        <v>1</v>
      </c>
      <c r="I1792">
        <v>4</v>
      </c>
      <c r="J1792" t="s">
        <v>7</v>
      </c>
      <c r="K1792">
        <v>31</v>
      </c>
      <c r="L1792" t="s">
        <v>42</v>
      </c>
      <c r="M1792" t="s">
        <v>43</v>
      </c>
      <c r="N1792" t="s">
        <v>491</v>
      </c>
      <c r="O1792">
        <v>421</v>
      </c>
      <c r="P1792">
        <v>70</v>
      </c>
      <c r="R1792" t="s">
        <v>488</v>
      </c>
      <c r="S1792">
        <v>9</v>
      </c>
      <c r="T1792" t="s">
        <v>487</v>
      </c>
      <c r="U1792" t="s">
        <v>488</v>
      </c>
      <c r="V1792" t="s">
        <v>497</v>
      </c>
      <c r="W1792" s="1">
        <v>45621</v>
      </c>
      <c r="X1792" s="1">
        <v>45617</v>
      </c>
      <c r="Y1792" t="s">
        <v>498</v>
      </c>
      <c r="Z1792">
        <v>350.7</v>
      </c>
      <c r="AA1792">
        <v>10</v>
      </c>
    </row>
    <row r="1793" spans="1:27" x14ac:dyDescent="0.25">
      <c r="A1793" s="1">
        <v>45659</v>
      </c>
      <c r="B1793">
        <v>455</v>
      </c>
      <c r="C1793">
        <v>1</v>
      </c>
      <c r="D1793">
        <v>4</v>
      </c>
      <c r="E1793">
        <v>1</v>
      </c>
      <c r="F1793">
        <v>5</v>
      </c>
      <c r="G1793">
        <v>2</v>
      </c>
      <c r="I1793">
        <v>4</v>
      </c>
      <c r="J1793" t="s">
        <v>7</v>
      </c>
      <c r="K1793">
        <v>59</v>
      </c>
      <c r="L1793" t="s">
        <v>42</v>
      </c>
      <c r="M1793" t="s">
        <v>43</v>
      </c>
      <c r="N1793" t="s">
        <v>492</v>
      </c>
      <c r="O1793">
        <v>645</v>
      </c>
      <c r="P1793">
        <v>124</v>
      </c>
      <c r="Q1793" s="1">
        <v>45644</v>
      </c>
      <c r="R1793" t="s">
        <v>495</v>
      </c>
      <c r="S1793">
        <v>7</v>
      </c>
      <c r="T1793" t="s">
        <v>487</v>
      </c>
      <c r="U1793" t="s">
        <v>495</v>
      </c>
      <c r="V1793" t="s">
        <v>497</v>
      </c>
      <c r="Y1793" t="s">
        <v>490</v>
      </c>
      <c r="Z1793">
        <v>538.29999999999995</v>
      </c>
      <c r="AA1793">
        <v>0</v>
      </c>
    </row>
    <row r="1794" spans="1:27" x14ac:dyDescent="0.25">
      <c r="A1794" s="1">
        <v>45659</v>
      </c>
      <c r="B1794">
        <v>4891</v>
      </c>
      <c r="C1794">
        <v>1</v>
      </c>
      <c r="D1794">
        <v>4</v>
      </c>
      <c r="E1794">
        <v>3</v>
      </c>
      <c r="F1794">
        <v>5</v>
      </c>
      <c r="G1794">
        <v>1</v>
      </c>
      <c r="I1794">
        <v>10</v>
      </c>
      <c r="J1794" t="s">
        <v>5</v>
      </c>
      <c r="K1794">
        <v>41</v>
      </c>
      <c r="L1794" t="s">
        <v>42</v>
      </c>
      <c r="M1794" t="s">
        <v>43</v>
      </c>
      <c r="N1794" t="s">
        <v>486</v>
      </c>
      <c r="O1794">
        <v>101</v>
      </c>
      <c r="P1794">
        <v>146</v>
      </c>
      <c r="R1794" t="s">
        <v>488</v>
      </c>
      <c r="S1794">
        <v>9</v>
      </c>
      <c r="T1794" t="s">
        <v>487</v>
      </c>
      <c r="U1794" t="s">
        <v>495</v>
      </c>
      <c r="V1794" t="s">
        <v>489</v>
      </c>
      <c r="W1794" s="1">
        <v>45621</v>
      </c>
      <c r="X1794" s="1">
        <v>45616</v>
      </c>
      <c r="Y1794" t="s">
        <v>498</v>
      </c>
      <c r="Z1794">
        <v>179.9</v>
      </c>
      <c r="AA1794">
        <v>10</v>
      </c>
    </row>
    <row r="1795" spans="1:27" x14ac:dyDescent="0.25">
      <c r="A1795" s="1">
        <v>45471</v>
      </c>
      <c r="B1795">
        <v>3962</v>
      </c>
      <c r="C1795">
        <v>5</v>
      </c>
      <c r="D1795">
        <v>2</v>
      </c>
      <c r="E1795">
        <v>4</v>
      </c>
      <c r="F1795">
        <v>4</v>
      </c>
      <c r="G1795">
        <v>3</v>
      </c>
      <c r="I1795">
        <v>40</v>
      </c>
      <c r="J1795" t="s">
        <v>3</v>
      </c>
      <c r="K1795">
        <v>26</v>
      </c>
      <c r="L1795" t="s">
        <v>42</v>
      </c>
      <c r="M1795" t="s">
        <v>43</v>
      </c>
      <c r="N1795" t="s">
        <v>486</v>
      </c>
      <c r="O1795">
        <v>678</v>
      </c>
      <c r="P1795">
        <v>94</v>
      </c>
      <c r="Q1795" s="1">
        <v>45480</v>
      </c>
      <c r="R1795" t="s">
        <v>495</v>
      </c>
      <c r="S1795">
        <v>2</v>
      </c>
      <c r="T1795" t="s">
        <v>492</v>
      </c>
      <c r="U1795" t="s">
        <v>488</v>
      </c>
      <c r="V1795" t="s">
        <v>489</v>
      </c>
      <c r="Y1795" t="s">
        <v>490</v>
      </c>
      <c r="Z1795">
        <v>540.4</v>
      </c>
      <c r="AA1795">
        <v>0</v>
      </c>
    </row>
    <row r="1796" spans="1:27" x14ac:dyDescent="0.25">
      <c r="A1796" s="1">
        <v>45659</v>
      </c>
      <c r="B1796">
        <v>1046</v>
      </c>
      <c r="C1796">
        <v>1</v>
      </c>
      <c r="D1796">
        <v>4</v>
      </c>
      <c r="E1796">
        <v>2</v>
      </c>
      <c r="F1796">
        <v>5</v>
      </c>
      <c r="G1796">
        <v>3</v>
      </c>
      <c r="I1796">
        <v>4</v>
      </c>
      <c r="J1796" t="s">
        <v>7</v>
      </c>
      <c r="K1796">
        <v>47</v>
      </c>
      <c r="L1796" t="s">
        <v>42</v>
      </c>
      <c r="M1796" t="s">
        <v>47</v>
      </c>
      <c r="N1796" t="s">
        <v>486</v>
      </c>
      <c r="O1796">
        <v>978</v>
      </c>
      <c r="P1796">
        <v>26</v>
      </c>
      <c r="Q1796" s="1">
        <v>45645</v>
      </c>
      <c r="R1796" t="s">
        <v>495</v>
      </c>
      <c r="S1796">
        <v>5</v>
      </c>
      <c r="T1796" t="s">
        <v>494</v>
      </c>
      <c r="U1796" t="s">
        <v>495</v>
      </c>
      <c r="V1796" t="s">
        <v>489</v>
      </c>
      <c r="Y1796" t="s">
        <v>490</v>
      </c>
      <c r="Z1796">
        <v>702.8</v>
      </c>
      <c r="AA1796">
        <v>0</v>
      </c>
    </row>
    <row r="1797" spans="1:27" x14ac:dyDescent="0.25">
      <c r="A1797" s="1">
        <v>45658</v>
      </c>
      <c r="B1797">
        <v>827</v>
      </c>
      <c r="C1797">
        <v>1</v>
      </c>
      <c r="D1797">
        <v>4</v>
      </c>
      <c r="E1797">
        <v>2</v>
      </c>
      <c r="F1797">
        <v>5</v>
      </c>
      <c r="G1797">
        <v>1</v>
      </c>
      <c r="I1797">
        <v>4</v>
      </c>
      <c r="J1797" t="s">
        <v>7</v>
      </c>
      <c r="K1797">
        <v>55</v>
      </c>
      <c r="L1797" t="s">
        <v>42</v>
      </c>
      <c r="M1797" t="s">
        <v>53</v>
      </c>
      <c r="N1797" t="s">
        <v>486</v>
      </c>
      <c r="O1797">
        <v>990</v>
      </c>
      <c r="P1797">
        <v>188</v>
      </c>
      <c r="R1797" t="s">
        <v>488</v>
      </c>
      <c r="S1797">
        <v>6</v>
      </c>
      <c r="T1797" t="s">
        <v>487</v>
      </c>
      <c r="U1797" t="s">
        <v>488</v>
      </c>
      <c r="V1797" t="s">
        <v>489</v>
      </c>
      <c r="W1797" s="1">
        <v>45619</v>
      </c>
      <c r="X1797" s="1">
        <v>45616</v>
      </c>
      <c r="Y1797" t="s">
        <v>493</v>
      </c>
      <c r="Z1797">
        <v>845.6</v>
      </c>
      <c r="AA1797">
        <v>30</v>
      </c>
    </row>
    <row r="1798" spans="1:27" x14ac:dyDescent="0.25">
      <c r="A1798" s="1">
        <v>45658</v>
      </c>
      <c r="B1798">
        <v>2489</v>
      </c>
      <c r="C1798">
        <v>1</v>
      </c>
      <c r="D1798">
        <v>4</v>
      </c>
      <c r="E1798">
        <v>2</v>
      </c>
      <c r="F1798">
        <v>5</v>
      </c>
      <c r="G1798">
        <v>3</v>
      </c>
      <c r="I1798">
        <v>4</v>
      </c>
      <c r="J1798" t="s">
        <v>7</v>
      </c>
      <c r="K1798">
        <v>66</v>
      </c>
      <c r="L1798" t="s">
        <v>42</v>
      </c>
      <c r="M1798" t="s">
        <v>43</v>
      </c>
      <c r="N1798" t="s">
        <v>486</v>
      </c>
      <c r="O1798">
        <v>691</v>
      </c>
      <c r="P1798">
        <v>127</v>
      </c>
      <c r="R1798" t="s">
        <v>488</v>
      </c>
      <c r="S1798">
        <v>6</v>
      </c>
      <c r="T1798" t="s">
        <v>492</v>
      </c>
      <c r="U1798" t="s">
        <v>488</v>
      </c>
      <c r="V1798" t="s">
        <v>489</v>
      </c>
      <c r="W1798" s="1">
        <v>45617</v>
      </c>
      <c r="X1798" s="1">
        <v>45616</v>
      </c>
      <c r="Y1798" t="s">
        <v>498</v>
      </c>
      <c r="Z1798">
        <v>579.6</v>
      </c>
      <c r="AA1798">
        <v>10</v>
      </c>
    </row>
    <row r="1799" spans="1:27" x14ac:dyDescent="0.25">
      <c r="A1799" s="1">
        <v>45658</v>
      </c>
      <c r="B1799">
        <v>2968</v>
      </c>
      <c r="C1799">
        <v>1</v>
      </c>
      <c r="D1799">
        <v>4</v>
      </c>
      <c r="E1799">
        <v>3</v>
      </c>
      <c r="F1799">
        <v>5</v>
      </c>
      <c r="G1799">
        <v>2</v>
      </c>
      <c r="I1799">
        <v>10</v>
      </c>
      <c r="J1799" t="s">
        <v>5</v>
      </c>
      <c r="K1799">
        <v>64</v>
      </c>
      <c r="L1799" t="s">
        <v>42</v>
      </c>
      <c r="M1799" t="s">
        <v>60</v>
      </c>
      <c r="N1799" t="s">
        <v>492</v>
      </c>
      <c r="O1799">
        <v>158</v>
      </c>
      <c r="P1799">
        <v>118</v>
      </c>
      <c r="R1799" t="s">
        <v>488</v>
      </c>
      <c r="S1799">
        <v>8</v>
      </c>
      <c r="T1799" t="s">
        <v>492</v>
      </c>
      <c r="U1799" t="s">
        <v>495</v>
      </c>
      <c r="V1799" t="s">
        <v>489</v>
      </c>
      <c r="W1799" s="1">
        <v>45617</v>
      </c>
      <c r="X1799" s="1">
        <v>45615</v>
      </c>
      <c r="Y1799" t="s">
        <v>498</v>
      </c>
      <c r="Z1799">
        <v>200.2</v>
      </c>
      <c r="AA1799">
        <v>10</v>
      </c>
    </row>
    <row r="1800" spans="1:27" x14ac:dyDescent="0.25">
      <c r="A1800" s="1">
        <v>45471</v>
      </c>
      <c r="B1800">
        <v>386</v>
      </c>
      <c r="C1800">
        <v>5</v>
      </c>
      <c r="D1800">
        <v>1</v>
      </c>
      <c r="E1800">
        <v>1</v>
      </c>
      <c r="F1800">
        <v>5</v>
      </c>
      <c r="G1800">
        <v>1</v>
      </c>
      <c r="I1800">
        <v>36</v>
      </c>
      <c r="J1800" t="s">
        <v>10</v>
      </c>
      <c r="K1800">
        <v>21</v>
      </c>
      <c r="L1800" t="s">
        <v>42</v>
      </c>
      <c r="M1800" t="s">
        <v>47</v>
      </c>
      <c r="N1800" t="s">
        <v>491</v>
      </c>
      <c r="O1800">
        <v>833</v>
      </c>
      <c r="P1800">
        <v>178</v>
      </c>
      <c r="R1800" t="s">
        <v>488</v>
      </c>
      <c r="S1800">
        <v>1</v>
      </c>
      <c r="T1800" t="s">
        <v>494</v>
      </c>
      <c r="U1800" t="s">
        <v>495</v>
      </c>
      <c r="V1800" t="s">
        <v>489</v>
      </c>
      <c r="Y1800" t="s">
        <v>498</v>
      </c>
      <c r="Z1800">
        <v>714.7</v>
      </c>
      <c r="AA1800">
        <v>10</v>
      </c>
    </row>
    <row r="1801" spans="1:27" x14ac:dyDescent="0.25">
      <c r="A1801" s="1">
        <v>45471</v>
      </c>
      <c r="B1801">
        <v>2815</v>
      </c>
      <c r="C1801">
        <v>5</v>
      </c>
      <c r="D1801">
        <v>4</v>
      </c>
      <c r="E1801">
        <v>2</v>
      </c>
      <c r="F1801">
        <v>3</v>
      </c>
      <c r="G1801">
        <v>1</v>
      </c>
      <c r="I1801">
        <v>14</v>
      </c>
      <c r="J1801" t="s">
        <v>9</v>
      </c>
      <c r="K1801">
        <v>43</v>
      </c>
      <c r="L1801" t="s">
        <v>42</v>
      </c>
      <c r="M1801" t="s">
        <v>47</v>
      </c>
      <c r="N1801" t="s">
        <v>486</v>
      </c>
      <c r="O1801">
        <v>425</v>
      </c>
      <c r="P1801">
        <v>179</v>
      </c>
      <c r="Q1801" s="1">
        <v>45485</v>
      </c>
      <c r="R1801" t="s">
        <v>495</v>
      </c>
      <c r="S1801">
        <v>2</v>
      </c>
      <c r="T1801" t="s">
        <v>492</v>
      </c>
      <c r="U1801" t="s">
        <v>495</v>
      </c>
      <c r="V1801" t="s">
        <v>489</v>
      </c>
      <c r="Y1801" t="s">
        <v>490</v>
      </c>
      <c r="Z1801">
        <v>422.8</v>
      </c>
      <c r="AA1801">
        <v>0</v>
      </c>
    </row>
    <row r="1802" spans="1:27" x14ac:dyDescent="0.25">
      <c r="A1802" s="1">
        <v>45658</v>
      </c>
      <c r="B1802">
        <v>1597</v>
      </c>
      <c r="C1802">
        <v>1</v>
      </c>
      <c r="D1802">
        <v>4</v>
      </c>
      <c r="E1802">
        <v>5</v>
      </c>
      <c r="F1802">
        <v>5</v>
      </c>
      <c r="G1802">
        <v>2</v>
      </c>
      <c r="I1802">
        <v>4</v>
      </c>
      <c r="J1802" t="s">
        <v>7</v>
      </c>
      <c r="K1802">
        <v>29</v>
      </c>
      <c r="L1802" t="s">
        <v>42</v>
      </c>
      <c r="M1802" t="s">
        <v>47</v>
      </c>
      <c r="N1802" t="s">
        <v>486</v>
      </c>
      <c r="O1802">
        <v>52</v>
      </c>
      <c r="P1802">
        <v>111</v>
      </c>
      <c r="Q1802" s="1">
        <v>45624</v>
      </c>
      <c r="R1802" t="s">
        <v>495</v>
      </c>
      <c r="S1802">
        <v>6</v>
      </c>
      <c r="T1802" t="s">
        <v>487</v>
      </c>
      <c r="U1802" t="s">
        <v>488</v>
      </c>
      <c r="V1802" t="s">
        <v>489</v>
      </c>
      <c r="Y1802" t="s">
        <v>490</v>
      </c>
      <c r="Z1802">
        <v>114.1</v>
      </c>
      <c r="AA1802">
        <v>0</v>
      </c>
    </row>
    <row r="1803" spans="1:27" x14ac:dyDescent="0.25">
      <c r="A1803" s="1">
        <v>45472</v>
      </c>
      <c r="B1803">
        <v>2442</v>
      </c>
      <c r="C1803">
        <v>5</v>
      </c>
      <c r="D1803">
        <v>1</v>
      </c>
      <c r="E1803">
        <v>1</v>
      </c>
      <c r="F1803">
        <v>2</v>
      </c>
      <c r="G1803">
        <v>2</v>
      </c>
      <c r="I1803">
        <v>6</v>
      </c>
      <c r="J1803" t="s">
        <v>13</v>
      </c>
      <c r="K1803">
        <v>46</v>
      </c>
      <c r="L1803" t="s">
        <v>42</v>
      </c>
      <c r="M1803" t="s">
        <v>43</v>
      </c>
      <c r="N1803" t="s">
        <v>492</v>
      </c>
      <c r="O1803">
        <v>826</v>
      </c>
      <c r="P1803">
        <v>46</v>
      </c>
      <c r="R1803" t="s">
        <v>488</v>
      </c>
      <c r="S1803">
        <v>2</v>
      </c>
      <c r="T1803" t="s">
        <v>492</v>
      </c>
      <c r="U1803" t="s">
        <v>488</v>
      </c>
      <c r="V1803" t="s">
        <v>489</v>
      </c>
      <c r="Y1803" t="s">
        <v>498</v>
      </c>
      <c r="Z1803">
        <v>617.4</v>
      </c>
      <c r="AA1803">
        <v>10</v>
      </c>
    </row>
    <row r="1804" spans="1:27" x14ac:dyDescent="0.25">
      <c r="A1804" s="1">
        <v>45472</v>
      </c>
      <c r="B1804">
        <v>1779</v>
      </c>
      <c r="C1804">
        <v>5</v>
      </c>
      <c r="D1804">
        <v>4</v>
      </c>
      <c r="E1804">
        <v>5</v>
      </c>
      <c r="F1804">
        <v>3</v>
      </c>
      <c r="G1804">
        <v>1</v>
      </c>
      <c r="I1804">
        <v>40</v>
      </c>
      <c r="J1804" t="s">
        <v>3</v>
      </c>
      <c r="K1804">
        <v>62</v>
      </c>
      <c r="L1804" t="s">
        <v>42</v>
      </c>
      <c r="M1804" t="s">
        <v>60</v>
      </c>
      <c r="N1804" t="s">
        <v>486</v>
      </c>
      <c r="O1804">
        <v>924</v>
      </c>
      <c r="P1804">
        <v>41</v>
      </c>
      <c r="Q1804" s="1">
        <v>45500</v>
      </c>
      <c r="R1804" t="s">
        <v>495</v>
      </c>
      <c r="S1804">
        <v>1</v>
      </c>
      <c r="T1804" t="s">
        <v>494</v>
      </c>
      <c r="U1804" t="s">
        <v>488</v>
      </c>
      <c r="V1804" t="s">
        <v>489</v>
      </c>
      <c r="Y1804" t="s">
        <v>490</v>
      </c>
      <c r="Z1804">
        <v>675.5</v>
      </c>
      <c r="AA1804">
        <v>0</v>
      </c>
    </row>
    <row r="1805" spans="1:27" x14ac:dyDescent="0.25">
      <c r="A1805" s="1">
        <v>45658</v>
      </c>
      <c r="B1805">
        <v>2588</v>
      </c>
      <c r="C1805">
        <v>1</v>
      </c>
      <c r="D1805">
        <v>4</v>
      </c>
      <c r="E1805">
        <v>2</v>
      </c>
      <c r="F1805">
        <v>5</v>
      </c>
      <c r="G1805">
        <v>2</v>
      </c>
      <c r="I1805">
        <v>10</v>
      </c>
      <c r="J1805" t="s">
        <v>5</v>
      </c>
      <c r="K1805">
        <v>59</v>
      </c>
      <c r="L1805" t="s">
        <v>42</v>
      </c>
      <c r="M1805" t="s">
        <v>43</v>
      </c>
      <c r="N1805" t="s">
        <v>491</v>
      </c>
      <c r="O1805">
        <v>860</v>
      </c>
      <c r="P1805">
        <v>57</v>
      </c>
      <c r="R1805" t="s">
        <v>488</v>
      </c>
      <c r="S1805">
        <v>7</v>
      </c>
      <c r="T1805" t="s">
        <v>492</v>
      </c>
      <c r="U1805" t="s">
        <v>495</v>
      </c>
      <c r="V1805" t="s">
        <v>489</v>
      </c>
      <c r="W1805" s="1">
        <v>45621</v>
      </c>
      <c r="X1805" s="1">
        <v>45615</v>
      </c>
      <c r="Y1805" t="s">
        <v>498</v>
      </c>
      <c r="Z1805">
        <v>648.9</v>
      </c>
      <c r="AA1805">
        <v>10</v>
      </c>
    </row>
    <row r="1806" spans="1:27" x14ac:dyDescent="0.25">
      <c r="A1806" s="1">
        <v>45658</v>
      </c>
      <c r="B1806">
        <v>3237</v>
      </c>
      <c r="C1806">
        <v>1</v>
      </c>
      <c r="D1806">
        <v>4</v>
      </c>
      <c r="E1806">
        <v>1</v>
      </c>
      <c r="F1806">
        <v>5</v>
      </c>
      <c r="G1806">
        <v>3</v>
      </c>
      <c r="I1806">
        <v>4</v>
      </c>
      <c r="J1806" t="s">
        <v>7</v>
      </c>
      <c r="K1806">
        <v>69</v>
      </c>
      <c r="L1806" t="s">
        <v>42</v>
      </c>
      <c r="M1806" t="s">
        <v>47</v>
      </c>
      <c r="N1806" t="s">
        <v>491</v>
      </c>
      <c r="O1806">
        <v>520</v>
      </c>
      <c r="P1806">
        <v>173</v>
      </c>
      <c r="R1806" t="s">
        <v>488</v>
      </c>
      <c r="S1806">
        <v>4</v>
      </c>
      <c r="T1806" t="s">
        <v>487</v>
      </c>
      <c r="U1806" t="s">
        <v>488</v>
      </c>
      <c r="V1806" t="s">
        <v>489</v>
      </c>
      <c r="W1806" s="1">
        <v>45624</v>
      </c>
      <c r="X1806" s="1">
        <v>45615</v>
      </c>
      <c r="Y1806" t="s">
        <v>496</v>
      </c>
      <c r="Z1806">
        <v>520.1</v>
      </c>
      <c r="AA1806">
        <v>50</v>
      </c>
    </row>
    <row r="1807" spans="1:27" x14ac:dyDescent="0.25">
      <c r="A1807" s="1">
        <v>45661</v>
      </c>
      <c r="B1807">
        <v>1919</v>
      </c>
      <c r="C1807">
        <v>1</v>
      </c>
      <c r="D1807">
        <v>4</v>
      </c>
      <c r="E1807">
        <v>4</v>
      </c>
      <c r="F1807">
        <v>5</v>
      </c>
      <c r="G1807">
        <v>3</v>
      </c>
      <c r="I1807">
        <v>4</v>
      </c>
      <c r="J1807" t="s">
        <v>7</v>
      </c>
      <c r="K1807">
        <v>77</v>
      </c>
      <c r="L1807" t="s">
        <v>42</v>
      </c>
      <c r="M1807" t="s">
        <v>49</v>
      </c>
      <c r="N1807" t="s">
        <v>491</v>
      </c>
      <c r="O1807">
        <v>996</v>
      </c>
      <c r="P1807">
        <v>82</v>
      </c>
      <c r="Q1807" s="1">
        <v>45630</v>
      </c>
      <c r="R1807" t="s">
        <v>495</v>
      </c>
      <c r="S1807">
        <v>7</v>
      </c>
      <c r="T1807" t="s">
        <v>492</v>
      </c>
      <c r="U1807" t="s">
        <v>488</v>
      </c>
      <c r="V1807" t="s">
        <v>497</v>
      </c>
      <c r="Y1807" t="s">
        <v>490</v>
      </c>
      <c r="Z1807">
        <v>754.6</v>
      </c>
      <c r="AA1807">
        <v>0</v>
      </c>
    </row>
    <row r="1808" spans="1:27" x14ac:dyDescent="0.25">
      <c r="A1808" s="1">
        <v>45661</v>
      </c>
      <c r="B1808">
        <v>27</v>
      </c>
      <c r="C1808">
        <v>1</v>
      </c>
      <c r="D1808">
        <v>4</v>
      </c>
      <c r="E1808">
        <v>5</v>
      </c>
      <c r="F1808">
        <v>5</v>
      </c>
      <c r="G1808">
        <v>1</v>
      </c>
      <c r="I1808">
        <v>4</v>
      </c>
      <c r="J1808" t="s">
        <v>7</v>
      </c>
      <c r="K1808">
        <v>32</v>
      </c>
      <c r="L1808" t="s">
        <v>42</v>
      </c>
      <c r="M1808" t="s">
        <v>47</v>
      </c>
      <c r="N1808" t="s">
        <v>491</v>
      </c>
      <c r="O1808">
        <v>818</v>
      </c>
      <c r="P1808">
        <v>81</v>
      </c>
      <c r="R1808" t="s">
        <v>488</v>
      </c>
      <c r="S1808">
        <v>8</v>
      </c>
      <c r="T1808" t="s">
        <v>494</v>
      </c>
      <c r="U1808" t="s">
        <v>495</v>
      </c>
      <c r="V1808" t="s">
        <v>497</v>
      </c>
      <c r="W1808" s="1">
        <v>45623</v>
      </c>
      <c r="X1808" s="1">
        <v>45615</v>
      </c>
      <c r="Y1808" t="s">
        <v>498</v>
      </c>
      <c r="Z1808">
        <v>636.29999999999995</v>
      </c>
      <c r="AA1808">
        <v>10</v>
      </c>
    </row>
    <row r="1809" spans="1:27" x14ac:dyDescent="0.25">
      <c r="A1809" s="1">
        <v>45661</v>
      </c>
      <c r="B1809">
        <v>547</v>
      </c>
      <c r="C1809">
        <v>1</v>
      </c>
      <c r="D1809">
        <v>4</v>
      </c>
      <c r="E1809">
        <v>4</v>
      </c>
      <c r="F1809">
        <v>5</v>
      </c>
      <c r="G1809">
        <v>2</v>
      </c>
      <c r="I1809">
        <v>4</v>
      </c>
      <c r="J1809" t="s">
        <v>7</v>
      </c>
      <c r="K1809">
        <v>39</v>
      </c>
      <c r="L1809" t="s">
        <v>42</v>
      </c>
      <c r="M1809" t="s">
        <v>49</v>
      </c>
      <c r="N1809" t="s">
        <v>491</v>
      </c>
      <c r="O1809">
        <v>78</v>
      </c>
      <c r="P1809">
        <v>195</v>
      </c>
      <c r="Q1809" s="1">
        <v>45641</v>
      </c>
      <c r="R1809" t="s">
        <v>495</v>
      </c>
      <c r="S1809">
        <v>8</v>
      </c>
      <c r="T1809" t="s">
        <v>494</v>
      </c>
      <c r="U1809" t="s">
        <v>495</v>
      </c>
      <c r="V1809" t="s">
        <v>489</v>
      </c>
      <c r="Y1809" t="s">
        <v>490</v>
      </c>
      <c r="Z1809">
        <v>191.1</v>
      </c>
      <c r="AA1809">
        <v>0</v>
      </c>
    </row>
    <row r="1810" spans="1:27" x14ac:dyDescent="0.25">
      <c r="A1810" s="1">
        <v>45472</v>
      </c>
      <c r="B1810">
        <v>4509</v>
      </c>
      <c r="C1810">
        <v>5</v>
      </c>
      <c r="D1810">
        <v>1</v>
      </c>
      <c r="E1810">
        <v>5</v>
      </c>
      <c r="F1810">
        <v>5</v>
      </c>
      <c r="G1810">
        <v>2</v>
      </c>
      <c r="I1810">
        <v>12</v>
      </c>
      <c r="J1810" t="s">
        <v>5</v>
      </c>
      <c r="K1810">
        <v>35</v>
      </c>
      <c r="L1810" t="s">
        <v>42</v>
      </c>
      <c r="M1810" t="s">
        <v>53</v>
      </c>
      <c r="N1810" t="s">
        <v>486</v>
      </c>
      <c r="O1810">
        <v>241</v>
      </c>
      <c r="P1810">
        <v>136</v>
      </c>
      <c r="Q1810" s="1">
        <v>45488</v>
      </c>
      <c r="R1810" t="s">
        <v>495</v>
      </c>
      <c r="S1810">
        <v>1</v>
      </c>
      <c r="T1810" t="s">
        <v>487</v>
      </c>
      <c r="U1810" t="s">
        <v>495</v>
      </c>
      <c r="V1810" t="s">
        <v>497</v>
      </c>
      <c r="Y1810" t="s">
        <v>490</v>
      </c>
      <c r="Z1810">
        <v>263.89999999999998</v>
      </c>
      <c r="AA1810">
        <v>0</v>
      </c>
    </row>
    <row r="1811" spans="1:27" x14ac:dyDescent="0.25">
      <c r="A1811" s="1">
        <v>45661</v>
      </c>
      <c r="B1811">
        <v>4664</v>
      </c>
      <c r="C1811">
        <v>1</v>
      </c>
      <c r="D1811">
        <v>4</v>
      </c>
      <c r="E1811">
        <v>4</v>
      </c>
      <c r="F1811">
        <v>5</v>
      </c>
      <c r="G1811">
        <v>1</v>
      </c>
      <c r="I1811">
        <v>10</v>
      </c>
      <c r="J1811" t="s">
        <v>5</v>
      </c>
      <c r="K1811">
        <v>52</v>
      </c>
      <c r="L1811" t="s">
        <v>42</v>
      </c>
      <c r="M1811" t="s">
        <v>47</v>
      </c>
      <c r="N1811" t="s">
        <v>491</v>
      </c>
      <c r="O1811">
        <v>888</v>
      </c>
      <c r="P1811">
        <v>95</v>
      </c>
      <c r="R1811" t="s">
        <v>488</v>
      </c>
      <c r="S1811">
        <v>7</v>
      </c>
      <c r="T1811" t="s">
        <v>494</v>
      </c>
      <c r="U1811" t="s">
        <v>488</v>
      </c>
      <c r="V1811" t="s">
        <v>489</v>
      </c>
      <c r="W1811" s="1">
        <v>45617</v>
      </c>
      <c r="X1811" s="1">
        <v>45614</v>
      </c>
      <c r="Y1811" t="s">
        <v>496</v>
      </c>
      <c r="Z1811">
        <v>723.1</v>
      </c>
      <c r="AA1811">
        <v>50</v>
      </c>
    </row>
    <row r="1812" spans="1:27" x14ac:dyDescent="0.25">
      <c r="A1812" s="1">
        <v>45661</v>
      </c>
      <c r="B1812">
        <v>4451</v>
      </c>
      <c r="C1812">
        <v>1</v>
      </c>
      <c r="D1812">
        <v>4</v>
      </c>
      <c r="E1812">
        <v>2</v>
      </c>
      <c r="F1812">
        <v>5</v>
      </c>
      <c r="G1812">
        <v>1</v>
      </c>
      <c r="I1812">
        <v>10</v>
      </c>
      <c r="J1812" t="s">
        <v>5</v>
      </c>
      <c r="K1812">
        <v>72</v>
      </c>
      <c r="L1812" t="s">
        <v>42</v>
      </c>
      <c r="M1812" t="s">
        <v>47</v>
      </c>
      <c r="N1812" t="s">
        <v>486</v>
      </c>
      <c r="O1812">
        <v>889</v>
      </c>
      <c r="P1812">
        <v>89</v>
      </c>
      <c r="Q1812" s="1">
        <v>45638</v>
      </c>
      <c r="R1812" t="s">
        <v>495</v>
      </c>
      <c r="S1812">
        <v>1</v>
      </c>
      <c r="T1812" t="s">
        <v>487</v>
      </c>
      <c r="U1812" t="s">
        <v>488</v>
      </c>
      <c r="V1812" t="s">
        <v>497</v>
      </c>
      <c r="Y1812" t="s">
        <v>490</v>
      </c>
      <c r="Z1812">
        <v>684.6</v>
      </c>
      <c r="AA1812">
        <v>0</v>
      </c>
    </row>
    <row r="1813" spans="1:27" x14ac:dyDescent="0.25">
      <c r="A1813" s="1">
        <v>45660</v>
      </c>
      <c r="B1813">
        <v>4646</v>
      </c>
      <c r="C1813">
        <v>1</v>
      </c>
      <c r="D1813">
        <v>4</v>
      </c>
      <c r="E1813">
        <v>4</v>
      </c>
      <c r="F1813">
        <v>5</v>
      </c>
      <c r="G1813">
        <v>2</v>
      </c>
      <c r="I1813">
        <v>10</v>
      </c>
      <c r="J1813" t="s">
        <v>5</v>
      </c>
      <c r="K1813">
        <v>40</v>
      </c>
      <c r="L1813" t="s">
        <v>42</v>
      </c>
      <c r="M1813" t="s">
        <v>60</v>
      </c>
      <c r="N1813" t="s">
        <v>492</v>
      </c>
      <c r="O1813">
        <v>724</v>
      </c>
      <c r="P1813">
        <v>170</v>
      </c>
      <c r="R1813" t="s">
        <v>488</v>
      </c>
      <c r="S1813">
        <v>3</v>
      </c>
      <c r="T1813" t="s">
        <v>487</v>
      </c>
      <c r="U1813" t="s">
        <v>495</v>
      </c>
      <c r="V1813" t="s">
        <v>497</v>
      </c>
      <c r="W1813" s="1">
        <v>45621</v>
      </c>
      <c r="X1813" s="1">
        <v>45614</v>
      </c>
      <c r="Y1813" t="s">
        <v>493</v>
      </c>
      <c r="Z1813">
        <v>646.79999999999995</v>
      </c>
      <c r="AA1813">
        <v>30</v>
      </c>
    </row>
    <row r="1814" spans="1:27" x14ac:dyDescent="0.25">
      <c r="A1814" s="1">
        <v>45473</v>
      </c>
      <c r="B1814">
        <v>4807</v>
      </c>
      <c r="C1814">
        <v>4</v>
      </c>
      <c r="D1814">
        <v>4</v>
      </c>
      <c r="E1814">
        <v>1</v>
      </c>
      <c r="F1814">
        <v>3</v>
      </c>
      <c r="G1814">
        <v>2</v>
      </c>
      <c r="I1814">
        <v>7</v>
      </c>
      <c r="J1814" t="s">
        <v>13</v>
      </c>
      <c r="K1814">
        <v>58</v>
      </c>
      <c r="L1814" t="s">
        <v>42</v>
      </c>
      <c r="M1814" t="s">
        <v>53</v>
      </c>
      <c r="N1814" t="s">
        <v>486</v>
      </c>
      <c r="O1814">
        <v>646</v>
      </c>
      <c r="P1814">
        <v>132</v>
      </c>
      <c r="Q1814" s="1">
        <v>45482</v>
      </c>
      <c r="R1814" t="s">
        <v>495</v>
      </c>
      <c r="S1814">
        <v>1</v>
      </c>
      <c r="T1814" t="s">
        <v>492</v>
      </c>
      <c r="U1814" t="s">
        <v>495</v>
      </c>
      <c r="V1814" t="s">
        <v>489</v>
      </c>
      <c r="Y1814" t="s">
        <v>490</v>
      </c>
      <c r="Z1814">
        <v>544.6</v>
      </c>
      <c r="AA1814">
        <v>0</v>
      </c>
    </row>
    <row r="1815" spans="1:27" x14ac:dyDescent="0.25">
      <c r="A1815" s="1">
        <v>45660</v>
      </c>
      <c r="B1815">
        <v>624</v>
      </c>
      <c r="C1815">
        <v>1</v>
      </c>
      <c r="D1815">
        <v>4</v>
      </c>
      <c r="E1815">
        <v>5</v>
      </c>
      <c r="F1815">
        <v>5</v>
      </c>
      <c r="G1815">
        <v>2</v>
      </c>
      <c r="I1815">
        <v>4</v>
      </c>
      <c r="J1815" t="s">
        <v>7</v>
      </c>
      <c r="K1815">
        <v>79</v>
      </c>
      <c r="L1815" t="s">
        <v>42</v>
      </c>
      <c r="M1815" t="s">
        <v>53</v>
      </c>
      <c r="N1815" t="s">
        <v>491</v>
      </c>
      <c r="O1815">
        <v>690</v>
      </c>
      <c r="P1815">
        <v>126</v>
      </c>
      <c r="R1815" t="s">
        <v>488</v>
      </c>
      <c r="S1815">
        <v>5</v>
      </c>
      <c r="T1815" t="s">
        <v>487</v>
      </c>
      <c r="U1815" t="s">
        <v>495</v>
      </c>
      <c r="V1815" t="s">
        <v>497</v>
      </c>
      <c r="W1815" s="1">
        <v>45618</v>
      </c>
      <c r="X1815" s="1">
        <v>45614</v>
      </c>
      <c r="Y1815" t="s">
        <v>493</v>
      </c>
      <c r="Z1815">
        <v>592.20000000000005</v>
      </c>
      <c r="AA1815">
        <v>30</v>
      </c>
    </row>
    <row r="1816" spans="1:27" x14ac:dyDescent="0.25">
      <c r="A1816" s="1">
        <v>45660</v>
      </c>
      <c r="B1816">
        <v>4189</v>
      </c>
      <c r="C1816">
        <v>1</v>
      </c>
      <c r="D1816">
        <v>4</v>
      </c>
      <c r="E1816">
        <v>1</v>
      </c>
      <c r="F1816">
        <v>5</v>
      </c>
      <c r="G1816">
        <v>3</v>
      </c>
      <c r="I1816">
        <v>10</v>
      </c>
      <c r="J1816" t="s">
        <v>5</v>
      </c>
      <c r="K1816">
        <v>69</v>
      </c>
      <c r="L1816" t="s">
        <v>42</v>
      </c>
      <c r="M1816" t="s">
        <v>49</v>
      </c>
      <c r="N1816" t="s">
        <v>486</v>
      </c>
      <c r="O1816">
        <v>295</v>
      </c>
      <c r="P1816">
        <v>58</v>
      </c>
      <c r="R1816" t="s">
        <v>488</v>
      </c>
      <c r="S1816">
        <v>9</v>
      </c>
      <c r="T1816" t="s">
        <v>494</v>
      </c>
      <c r="U1816" t="s">
        <v>488</v>
      </c>
      <c r="V1816" t="s">
        <v>497</v>
      </c>
      <c r="W1816" s="1">
        <v>45620</v>
      </c>
      <c r="X1816" s="1">
        <v>45614</v>
      </c>
      <c r="Y1816" t="s">
        <v>496</v>
      </c>
      <c r="Z1816">
        <v>282.10000000000002</v>
      </c>
      <c r="AA1816">
        <v>50</v>
      </c>
    </row>
    <row r="1817" spans="1:27" x14ac:dyDescent="0.25">
      <c r="A1817" s="1">
        <v>45660</v>
      </c>
      <c r="B1817">
        <v>1591</v>
      </c>
      <c r="C1817">
        <v>1</v>
      </c>
      <c r="D1817">
        <v>4</v>
      </c>
      <c r="E1817">
        <v>3</v>
      </c>
      <c r="F1817">
        <v>5</v>
      </c>
      <c r="G1817">
        <v>2</v>
      </c>
      <c r="I1817">
        <v>10</v>
      </c>
      <c r="J1817" t="s">
        <v>5</v>
      </c>
      <c r="K1817">
        <v>28</v>
      </c>
      <c r="L1817" t="s">
        <v>42</v>
      </c>
      <c r="M1817" t="s">
        <v>49</v>
      </c>
      <c r="N1817" t="s">
        <v>492</v>
      </c>
      <c r="O1817">
        <v>811</v>
      </c>
      <c r="P1817">
        <v>60</v>
      </c>
      <c r="R1817" t="s">
        <v>488</v>
      </c>
      <c r="S1817">
        <v>6</v>
      </c>
      <c r="T1817" t="s">
        <v>487</v>
      </c>
      <c r="U1817" t="s">
        <v>488</v>
      </c>
      <c r="V1817" t="s">
        <v>489</v>
      </c>
      <c r="W1817" s="1">
        <v>45616</v>
      </c>
      <c r="X1817" s="1">
        <v>45613</v>
      </c>
      <c r="Y1817" t="s">
        <v>498</v>
      </c>
      <c r="Z1817">
        <v>616.70000000000005</v>
      </c>
      <c r="AA1817">
        <v>10</v>
      </c>
    </row>
    <row r="1818" spans="1:27" x14ac:dyDescent="0.25">
      <c r="A1818" s="1">
        <v>45473</v>
      </c>
      <c r="B1818">
        <v>66</v>
      </c>
      <c r="C1818">
        <v>5</v>
      </c>
      <c r="D1818">
        <v>3</v>
      </c>
      <c r="E1818">
        <v>2</v>
      </c>
      <c r="F1818">
        <v>2</v>
      </c>
      <c r="G1818">
        <v>1</v>
      </c>
      <c r="I1818">
        <v>10</v>
      </c>
      <c r="J1818" t="s">
        <v>5</v>
      </c>
      <c r="K1818">
        <v>54</v>
      </c>
      <c r="L1818" t="s">
        <v>42</v>
      </c>
      <c r="M1818" t="s">
        <v>53</v>
      </c>
      <c r="N1818" t="s">
        <v>486</v>
      </c>
      <c r="O1818">
        <v>731</v>
      </c>
      <c r="P1818">
        <v>90</v>
      </c>
      <c r="R1818" t="s">
        <v>488</v>
      </c>
      <c r="S1818">
        <v>1</v>
      </c>
      <c r="T1818" t="s">
        <v>492</v>
      </c>
      <c r="U1818" t="s">
        <v>495</v>
      </c>
      <c r="V1818" t="s">
        <v>489</v>
      </c>
      <c r="Y1818" t="s">
        <v>493</v>
      </c>
      <c r="Z1818">
        <v>595.70000000000005</v>
      </c>
      <c r="AA1818">
        <v>30</v>
      </c>
    </row>
    <row r="1819" spans="1:27" x14ac:dyDescent="0.25">
      <c r="A1819" s="1">
        <v>45660</v>
      </c>
      <c r="B1819">
        <v>250</v>
      </c>
      <c r="C1819">
        <v>1</v>
      </c>
      <c r="D1819">
        <v>4</v>
      </c>
      <c r="E1819">
        <v>3</v>
      </c>
      <c r="F1819">
        <v>5</v>
      </c>
      <c r="G1819">
        <v>3</v>
      </c>
      <c r="I1819">
        <v>4</v>
      </c>
      <c r="J1819" t="s">
        <v>7</v>
      </c>
      <c r="K1819">
        <v>18</v>
      </c>
      <c r="L1819" t="s">
        <v>42</v>
      </c>
      <c r="M1819" t="s">
        <v>53</v>
      </c>
      <c r="N1819" t="s">
        <v>492</v>
      </c>
      <c r="O1819">
        <v>352</v>
      </c>
      <c r="P1819">
        <v>104</v>
      </c>
      <c r="R1819" t="s">
        <v>488</v>
      </c>
      <c r="S1819">
        <v>2</v>
      </c>
      <c r="T1819" t="s">
        <v>487</v>
      </c>
      <c r="U1819" t="s">
        <v>495</v>
      </c>
      <c r="V1819" t="s">
        <v>497</v>
      </c>
      <c r="W1819" s="1">
        <v>45615</v>
      </c>
      <c r="X1819" s="1">
        <v>45613</v>
      </c>
      <c r="Y1819" t="s">
        <v>498</v>
      </c>
      <c r="Z1819">
        <v>326.2</v>
      </c>
      <c r="AA1819">
        <v>10</v>
      </c>
    </row>
    <row r="1820" spans="1:27" x14ac:dyDescent="0.25">
      <c r="A1820" s="1">
        <v>45660</v>
      </c>
      <c r="B1820">
        <v>1836</v>
      </c>
      <c r="C1820">
        <v>1</v>
      </c>
      <c r="D1820">
        <v>4</v>
      </c>
      <c r="E1820">
        <v>5</v>
      </c>
      <c r="F1820">
        <v>5</v>
      </c>
      <c r="G1820">
        <v>2</v>
      </c>
      <c r="I1820">
        <v>10</v>
      </c>
      <c r="J1820" t="s">
        <v>5</v>
      </c>
      <c r="K1820">
        <v>26</v>
      </c>
      <c r="L1820" t="s">
        <v>42</v>
      </c>
      <c r="M1820" t="s">
        <v>53</v>
      </c>
      <c r="N1820" t="s">
        <v>486</v>
      </c>
      <c r="O1820">
        <v>994</v>
      </c>
      <c r="P1820">
        <v>68</v>
      </c>
      <c r="Q1820" s="1">
        <v>45640</v>
      </c>
      <c r="R1820" t="s">
        <v>495</v>
      </c>
      <c r="S1820">
        <v>7</v>
      </c>
      <c r="T1820" t="s">
        <v>494</v>
      </c>
      <c r="U1820" t="s">
        <v>495</v>
      </c>
      <c r="V1820" t="s">
        <v>497</v>
      </c>
      <c r="Y1820" t="s">
        <v>490</v>
      </c>
      <c r="Z1820">
        <v>743.4</v>
      </c>
      <c r="AA1820">
        <v>0</v>
      </c>
    </row>
    <row r="1821" spans="1:27" x14ac:dyDescent="0.25">
      <c r="A1821" s="1">
        <v>45660</v>
      </c>
      <c r="B1821">
        <v>2213</v>
      </c>
      <c r="C1821">
        <v>1</v>
      </c>
      <c r="D1821">
        <v>4</v>
      </c>
      <c r="E1821">
        <v>2</v>
      </c>
      <c r="F1821">
        <v>5</v>
      </c>
      <c r="G1821">
        <v>1</v>
      </c>
      <c r="I1821">
        <v>10</v>
      </c>
      <c r="J1821" t="s">
        <v>5</v>
      </c>
      <c r="K1821">
        <v>44</v>
      </c>
      <c r="L1821" t="s">
        <v>42</v>
      </c>
      <c r="M1821" t="s">
        <v>60</v>
      </c>
      <c r="N1821" t="s">
        <v>491</v>
      </c>
      <c r="O1821">
        <v>102</v>
      </c>
      <c r="P1821">
        <v>142</v>
      </c>
      <c r="R1821" t="s">
        <v>488</v>
      </c>
      <c r="S1821">
        <v>1</v>
      </c>
      <c r="T1821" t="s">
        <v>494</v>
      </c>
      <c r="U1821" t="s">
        <v>495</v>
      </c>
      <c r="V1821" t="s">
        <v>489</v>
      </c>
      <c r="W1821" s="1">
        <v>45622</v>
      </c>
      <c r="X1821" s="1">
        <v>45613</v>
      </c>
      <c r="Y1821" t="s">
        <v>496</v>
      </c>
      <c r="Z1821">
        <v>205.8</v>
      </c>
      <c r="AA1821">
        <v>50</v>
      </c>
    </row>
    <row r="1822" spans="1:27" x14ac:dyDescent="0.25">
      <c r="A1822" s="1">
        <v>45474</v>
      </c>
      <c r="B1822">
        <v>1474</v>
      </c>
      <c r="C1822">
        <v>5</v>
      </c>
      <c r="D1822">
        <v>1</v>
      </c>
      <c r="E1822">
        <v>2</v>
      </c>
      <c r="F1822">
        <v>3</v>
      </c>
      <c r="G1822">
        <v>2</v>
      </c>
      <c r="I1822">
        <v>17</v>
      </c>
      <c r="J1822" t="s">
        <v>14</v>
      </c>
      <c r="K1822">
        <v>29</v>
      </c>
      <c r="L1822" t="s">
        <v>42</v>
      </c>
      <c r="M1822" t="s">
        <v>60</v>
      </c>
      <c r="N1822" t="s">
        <v>486</v>
      </c>
      <c r="O1822">
        <v>371</v>
      </c>
      <c r="P1822">
        <v>87</v>
      </c>
      <c r="R1822" t="s">
        <v>488</v>
      </c>
      <c r="S1822">
        <v>1</v>
      </c>
      <c r="T1822" t="s">
        <v>494</v>
      </c>
      <c r="U1822" t="s">
        <v>495</v>
      </c>
      <c r="V1822" t="s">
        <v>489</v>
      </c>
      <c r="Y1822" t="s">
        <v>493</v>
      </c>
      <c r="Z1822">
        <v>341.6</v>
      </c>
      <c r="AA1822">
        <v>30</v>
      </c>
    </row>
    <row r="1823" spans="1:27" x14ac:dyDescent="0.25">
      <c r="A1823" s="1">
        <v>45659</v>
      </c>
      <c r="B1823">
        <v>2634</v>
      </c>
      <c r="C1823">
        <v>1</v>
      </c>
      <c r="D1823">
        <v>4</v>
      </c>
      <c r="E1823">
        <v>2</v>
      </c>
      <c r="F1823">
        <v>5</v>
      </c>
      <c r="G1823">
        <v>2</v>
      </c>
      <c r="I1823">
        <v>10</v>
      </c>
      <c r="J1823" t="s">
        <v>5</v>
      </c>
      <c r="K1823">
        <v>19</v>
      </c>
      <c r="L1823" t="s">
        <v>42</v>
      </c>
      <c r="M1823" t="s">
        <v>60</v>
      </c>
      <c r="N1823" t="s">
        <v>486</v>
      </c>
      <c r="O1823">
        <v>358</v>
      </c>
      <c r="P1823">
        <v>195</v>
      </c>
      <c r="Q1823" s="1">
        <v>45624</v>
      </c>
      <c r="R1823" t="s">
        <v>495</v>
      </c>
      <c r="S1823">
        <v>6</v>
      </c>
      <c r="T1823" t="s">
        <v>494</v>
      </c>
      <c r="U1823" t="s">
        <v>488</v>
      </c>
      <c r="V1823" t="s">
        <v>489</v>
      </c>
      <c r="Y1823" t="s">
        <v>490</v>
      </c>
      <c r="Z1823">
        <v>387.1</v>
      </c>
      <c r="AA1823">
        <v>0</v>
      </c>
    </row>
    <row r="1824" spans="1:27" x14ac:dyDescent="0.25">
      <c r="A1824" s="1">
        <v>45659</v>
      </c>
      <c r="B1824">
        <v>3654</v>
      </c>
      <c r="C1824">
        <v>1</v>
      </c>
      <c r="D1824">
        <v>4</v>
      </c>
      <c r="E1824">
        <v>3</v>
      </c>
      <c r="F1824">
        <v>5</v>
      </c>
      <c r="G1824">
        <v>3</v>
      </c>
      <c r="I1824">
        <v>10</v>
      </c>
      <c r="J1824" t="s">
        <v>5</v>
      </c>
      <c r="K1824">
        <v>67</v>
      </c>
      <c r="L1824" t="s">
        <v>42</v>
      </c>
      <c r="M1824" t="s">
        <v>49</v>
      </c>
      <c r="N1824" t="s">
        <v>491</v>
      </c>
      <c r="O1824">
        <v>54</v>
      </c>
      <c r="P1824">
        <v>90</v>
      </c>
      <c r="R1824" t="s">
        <v>488</v>
      </c>
      <c r="S1824">
        <v>8</v>
      </c>
      <c r="T1824" t="s">
        <v>487</v>
      </c>
      <c r="U1824" t="s">
        <v>495</v>
      </c>
      <c r="V1824" t="s">
        <v>497</v>
      </c>
      <c r="W1824" s="1">
        <v>45615</v>
      </c>
      <c r="X1824" s="1">
        <v>45612</v>
      </c>
      <c r="Y1824" t="s">
        <v>498</v>
      </c>
      <c r="Z1824">
        <v>107.8</v>
      </c>
      <c r="AA1824">
        <v>10</v>
      </c>
    </row>
    <row r="1825" spans="1:27" x14ac:dyDescent="0.25">
      <c r="A1825" s="1">
        <v>45659</v>
      </c>
      <c r="B1825">
        <v>168</v>
      </c>
      <c r="C1825">
        <v>1</v>
      </c>
      <c r="D1825">
        <v>4</v>
      </c>
      <c r="E1825">
        <v>4</v>
      </c>
      <c r="F1825">
        <v>5</v>
      </c>
      <c r="G1825">
        <v>1</v>
      </c>
      <c r="I1825">
        <v>4</v>
      </c>
      <c r="J1825" t="s">
        <v>7</v>
      </c>
      <c r="K1825">
        <v>40</v>
      </c>
      <c r="L1825" t="s">
        <v>42</v>
      </c>
      <c r="M1825" t="s">
        <v>43</v>
      </c>
      <c r="N1825" t="s">
        <v>486</v>
      </c>
      <c r="O1825">
        <v>474</v>
      </c>
      <c r="P1825">
        <v>52</v>
      </c>
      <c r="R1825" t="s">
        <v>488</v>
      </c>
      <c r="S1825">
        <v>7</v>
      </c>
      <c r="T1825" t="s">
        <v>494</v>
      </c>
      <c r="U1825" t="s">
        <v>488</v>
      </c>
      <c r="V1825" t="s">
        <v>489</v>
      </c>
      <c r="W1825" s="1">
        <v>45615</v>
      </c>
      <c r="X1825" s="1">
        <v>45612</v>
      </c>
      <c r="Y1825" t="s">
        <v>498</v>
      </c>
      <c r="Z1825">
        <v>375.2</v>
      </c>
      <c r="AA1825">
        <v>10</v>
      </c>
    </row>
    <row r="1826" spans="1:27" x14ac:dyDescent="0.25">
      <c r="A1826" s="1">
        <v>45474</v>
      </c>
      <c r="B1826">
        <v>3172</v>
      </c>
      <c r="C1826">
        <v>4</v>
      </c>
      <c r="D1826">
        <v>4</v>
      </c>
      <c r="E1826">
        <v>4</v>
      </c>
      <c r="F1826">
        <v>3</v>
      </c>
      <c r="G1826">
        <v>3</v>
      </c>
      <c r="I1826">
        <v>8</v>
      </c>
      <c r="J1826" t="s">
        <v>13</v>
      </c>
      <c r="K1826">
        <v>39</v>
      </c>
      <c r="L1826" t="s">
        <v>42</v>
      </c>
      <c r="M1826" t="s">
        <v>53</v>
      </c>
      <c r="N1826" t="s">
        <v>486</v>
      </c>
      <c r="O1826">
        <v>745</v>
      </c>
      <c r="P1826">
        <v>119</v>
      </c>
      <c r="Q1826" s="1">
        <v>45499</v>
      </c>
      <c r="R1826" t="s">
        <v>495</v>
      </c>
      <c r="S1826">
        <v>1</v>
      </c>
      <c r="T1826" t="s">
        <v>492</v>
      </c>
      <c r="U1826" t="s">
        <v>488</v>
      </c>
      <c r="V1826" t="s">
        <v>489</v>
      </c>
      <c r="Y1826" t="s">
        <v>490</v>
      </c>
      <c r="Z1826">
        <v>604.79999999999995</v>
      </c>
      <c r="AA1826">
        <v>0</v>
      </c>
    </row>
    <row r="1827" spans="1:27" x14ac:dyDescent="0.25">
      <c r="A1827" s="1">
        <v>45659</v>
      </c>
      <c r="B1827">
        <v>303</v>
      </c>
      <c r="C1827">
        <v>1</v>
      </c>
      <c r="D1827">
        <v>4</v>
      </c>
      <c r="E1827">
        <v>2</v>
      </c>
      <c r="F1827">
        <v>5</v>
      </c>
      <c r="G1827">
        <v>1</v>
      </c>
      <c r="I1827">
        <v>10</v>
      </c>
      <c r="J1827" t="s">
        <v>5</v>
      </c>
      <c r="K1827">
        <v>50</v>
      </c>
      <c r="L1827" t="s">
        <v>42</v>
      </c>
      <c r="M1827" t="s">
        <v>47</v>
      </c>
      <c r="N1827" t="s">
        <v>491</v>
      </c>
      <c r="O1827">
        <v>326</v>
      </c>
      <c r="P1827">
        <v>65</v>
      </c>
      <c r="Q1827" s="1">
        <v>45619</v>
      </c>
      <c r="R1827" t="s">
        <v>495</v>
      </c>
      <c r="S1827">
        <v>5</v>
      </c>
      <c r="T1827" t="s">
        <v>492</v>
      </c>
      <c r="U1827" t="s">
        <v>488</v>
      </c>
      <c r="V1827" t="s">
        <v>497</v>
      </c>
      <c r="Y1827" t="s">
        <v>490</v>
      </c>
      <c r="Z1827">
        <v>273.7</v>
      </c>
      <c r="AA1827">
        <v>0</v>
      </c>
    </row>
    <row r="1828" spans="1:27" x14ac:dyDescent="0.25">
      <c r="A1828" s="1">
        <v>45659</v>
      </c>
      <c r="B1828">
        <v>3332</v>
      </c>
      <c r="C1828">
        <v>1</v>
      </c>
      <c r="D1828">
        <v>4</v>
      </c>
      <c r="E1828">
        <v>5</v>
      </c>
      <c r="F1828">
        <v>5</v>
      </c>
      <c r="G1828">
        <v>3</v>
      </c>
      <c r="I1828">
        <v>4</v>
      </c>
      <c r="J1828" t="s">
        <v>7</v>
      </c>
      <c r="K1828">
        <v>53</v>
      </c>
      <c r="L1828" t="s">
        <v>42</v>
      </c>
      <c r="M1828" t="s">
        <v>53</v>
      </c>
      <c r="N1828" t="s">
        <v>486</v>
      </c>
      <c r="O1828">
        <v>506</v>
      </c>
      <c r="P1828">
        <v>54</v>
      </c>
      <c r="Q1828" s="1">
        <v>45634</v>
      </c>
      <c r="R1828" t="s">
        <v>495</v>
      </c>
      <c r="S1828">
        <v>8</v>
      </c>
      <c r="T1828" t="s">
        <v>494</v>
      </c>
      <c r="U1828" t="s">
        <v>488</v>
      </c>
      <c r="V1828" t="s">
        <v>489</v>
      </c>
      <c r="Y1828" t="s">
        <v>490</v>
      </c>
      <c r="Z1828">
        <v>392</v>
      </c>
      <c r="AA1828">
        <v>0</v>
      </c>
    </row>
    <row r="1829" spans="1:27" x14ac:dyDescent="0.25">
      <c r="A1829" s="1">
        <v>45658</v>
      </c>
      <c r="B1829">
        <v>2879</v>
      </c>
      <c r="C1829">
        <v>1</v>
      </c>
      <c r="D1829">
        <v>4</v>
      </c>
      <c r="E1829">
        <v>2</v>
      </c>
      <c r="F1829">
        <v>5</v>
      </c>
      <c r="G1829">
        <v>3</v>
      </c>
      <c r="I1829">
        <v>4</v>
      </c>
      <c r="J1829" t="s">
        <v>7</v>
      </c>
      <c r="K1829">
        <v>78</v>
      </c>
      <c r="L1829" t="s">
        <v>42</v>
      </c>
      <c r="M1829" t="s">
        <v>60</v>
      </c>
      <c r="N1829" t="s">
        <v>486</v>
      </c>
      <c r="O1829">
        <v>583</v>
      </c>
      <c r="P1829">
        <v>67</v>
      </c>
      <c r="R1829" t="s">
        <v>488</v>
      </c>
      <c r="S1829">
        <v>4</v>
      </c>
      <c r="T1829" t="s">
        <v>487</v>
      </c>
      <c r="U1829" t="s">
        <v>495</v>
      </c>
      <c r="V1829" t="s">
        <v>489</v>
      </c>
      <c r="W1829" s="1">
        <v>45618</v>
      </c>
      <c r="X1829" s="1">
        <v>45612</v>
      </c>
      <c r="Y1829" t="s">
        <v>498</v>
      </c>
      <c r="Z1829">
        <v>462</v>
      </c>
      <c r="AA1829">
        <v>10</v>
      </c>
    </row>
    <row r="1830" spans="1:27" x14ac:dyDescent="0.25">
      <c r="A1830" s="1">
        <v>45474</v>
      </c>
      <c r="B1830">
        <v>2111</v>
      </c>
      <c r="C1830">
        <v>5</v>
      </c>
      <c r="D1830">
        <v>5</v>
      </c>
      <c r="E1830">
        <v>5</v>
      </c>
      <c r="F1830">
        <v>3</v>
      </c>
      <c r="G1830">
        <v>3</v>
      </c>
      <c r="I1830">
        <v>36</v>
      </c>
      <c r="J1830" t="s">
        <v>10</v>
      </c>
      <c r="K1830">
        <v>48</v>
      </c>
      <c r="L1830" t="s">
        <v>42</v>
      </c>
      <c r="M1830" t="s">
        <v>60</v>
      </c>
      <c r="N1830" t="s">
        <v>486</v>
      </c>
      <c r="O1830">
        <v>553</v>
      </c>
      <c r="P1830">
        <v>82</v>
      </c>
      <c r="R1830" t="s">
        <v>488</v>
      </c>
      <c r="S1830">
        <v>1</v>
      </c>
      <c r="T1830" t="s">
        <v>494</v>
      </c>
      <c r="U1830" t="s">
        <v>488</v>
      </c>
      <c r="V1830" t="s">
        <v>497</v>
      </c>
      <c r="Y1830" t="s">
        <v>498</v>
      </c>
      <c r="Z1830">
        <v>451.5</v>
      </c>
      <c r="AA1830">
        <v>10</v>
      </c>
    </row>
    <row r="1831" spans="1:27" x14ac:dyDescent="0.25">
      <c r="A1831" s="1">
        <v>45474</v>
      </c>
      <c r="B1831">
        <v>1348</v>
      </c>
      <c r="C1831">
        <v>5</v>
      </c>
      <c r="D1831">
        <v>2</v>
      </c>
      <c r="E1831">
        <v>3</v>
      </c>
      <c r="F1831">
        <v>4</v>
      </c>
      <c r="G1831">
        <v>1</v>
      </c>
      <c r="I1831">
        <v>15</v>
      </c>
      <c r="J1831" t="s">
        <v>9</v>
      </c>
      <c r="K1831">
        <v>23</v>
      </c>
      <c r="L1831" t="s">
        <v>42</v>
      </c>
      <c r="M1831" t="s">
        <v>47</v>
      </c>
      <c r="N1831" t="s">
        <v>486</v>
      </c>
      <c r="O1831">
        <v>193</v>
      </c>
      <c r="P1831">
        <v>131</v>
      </c>
      <c r="R1831" t="s">
        <v>488</v>
      </c>
      <c r="S1831">
        <v>2</v>
      </c>
      <c r="T1831" t="s">
        <v>494</v>
      </c>
      <c r="U1831" t="s">
        <v>488</v>
      </c>
      <c r="V1831" t="s">
        <v>489</v>
      </c>
      <c r="Y1831" t="s">
        <v>493</v>
      </c>
      <c r="Z1831">
        <v>247.8</v>
      </c>
      <c r="AA1831">
        <v>30</v>
      </c>
    </row>
    <row r="1832" spans="1:27" x14ac:dyDescent="0.25">
      <c r="A1832" s="1">
        <v>45658</v>
      </c>
      <c r="B1832">
        <v>567</v>
      </c>
      <c r="C1832">
        <v>1</v>
      </c>
      <c r="D1832">
        <v>4</v>
      </c>
      <c r="E1832">
        <v>1</v>
      </c>
      <c r="F1832">
        <v>5</v>
      </c>
      <c r="G1832">
        <v>1</v>
      </c>
      <c r="I1832">
        <v>10</v>
      </c>
      <c r="J1832" t="s">
        <v>5</v>
      </c>
      <c r="K1832">
        <v>51</v>
      </c>
      <c r="L1832" t="s">
        <v>42</v>
      </c>
      <c r="M1832" t="s">
        <v>49</v>
      </c>
      <c r="N1832" t="s">
        <v>486</v>
      </c>
      <c r="O1832">
        <v>463</v>
      </c>
      <c r="P1832">
        <v>81</v>
      </c>
      <c r="R1832" t="s">
        <v>488</v>
      </c>
      <c r="S1832">
        <v>4</v>
      </c>
      <c r="T1832" t="s">
        <v>492</v>
      </c>
      <c r="U1832" t="s">
        <v>488</v>
      </c>
      <c r="V1832" t="s">
        <v>489</v>
      </c>
      <c r="W1832" s="1">
        <v>45618</v>
      </c>
      <c r="X1832" s="1">
        <v>45612</v>
      </c>
      <c r="Y1832" t="s">
        <v>496</v>
      </c>
      <c r="Z1832">
        <v>415.8</v>
      </c>
      <c r="AA1832">
        <v>50</v>
      </c>
    </row>
    <row r="1833" spans="1:27" x14ac:dyDescent="0.25">
      <c r="A1833" s="1">
        <v>45475</v>
      </c>
      <c r="B1833">
        <v>77</v>
      </c>
      <c r="C1833">
        <v>5</v>
      </c>
      <c r="D1833">
        <v>3</v>
      </c>
      <c r="E1833">
        <v>4</v>
      </c>
      <c r="F1833">
        <v>1</v>
      </c>
      <c r="G1833">
        <v>1</v>
      </c>
      <c r="I1833">
        <v>34</v>
      </c>
      <c r="J1833" t="s">
        <v>10</v>
      </c>
      <c r="K1833">
        <v>57</v>
      </c>
      <c r="L1833" t="s">
        <v>42</v>
      </c>
      <c r="M1833" t="s">
        <v>47</v>
      </c>
      <c r="N1833" t="s">
        <v>486</v>
      </c>
      <c r="O1833">
        <v>175</v>
      </c>
      <c r="P1833">
        <v>162</v>
      </c>
      <c r="R1833" t="s">
        <v>488</v>
      </c>
      <c r="S1833">
        <v>2</v>
      </c>
      <c r="T1833" t="s">
        <v>487</v>
      </c>
      <c r="U1833" t="s">
        <v>488</v>
      </c>
      <c r="V1833" t="s">
        <v>489</v>
      </c>
      <c r="Y1833" t="s">
        <v>498</v>
      </c>
      <c r="Z1833">
        <v>242.9</v>
      </c>
      <c r="AA1833">
        <v>10</v>
      </c>
    </row>
    <row r="1834" spans="1:27" x14ac:dyDescent="0.25">
      <c r="A1834" s="1">
        <v>45475</v>
      </c>
      <c r="B1834">
        <v>1272</v>
      </c>
      <c r="C1834">
        <v>5</v>
      </c>
      <c r="D1834">
        <v>5</v>
      </c>
      <c r="E1834">
        <v>1</v>
      </c>
      <c r="F1834">
        <v>4</v>
      </c>
      <c r="G1834">
        <v>1</v>
      </c>
      <c r="I1834">
        <v>13</v>
      </c>
      <c r="J1834" t="s">
        <v>9</v>
      </c>
      <c r="K1834">
        <v>51</v>
      </c>
      <c r="L1834" t="s">
        <v>42</v>
      </c>
      <c r="M1834" t="s">
        <v>60</v>
      </c>
      <c r="N1834" t="s">
        <v>486</v>
      </c>
      <c r="O1834">
        <v>472</v>
      </c>
      <c r="P1834">
        <v>118</v>
      </c>
      <c r="Q1834" s="1">
        <v>45487</v>
      </c>
      <c r="R1834" t="s">
        <v>495</v>
      </c>
      <c r="S1834">
        <v>1</v>
      </c>
      <c r="T1834" t="s">
        <v>487</v>
      </c>
      <c r="U1834" t="s">
        <v>488</v>
      </c>
      <c r="V1834" t="s">
        <v>497</v>
      </c>
      <c r="Y1834" t="s">
        <v>490</v>
      </c>
      <c r="Z1834">
        <v>413</v>
      </c>
      <c r="AA1834">
        <v>0</v>
      </c>
    </row>
    <row r="1835" spans="1:27" x14ac:dyDescent="0.25">
      <c r="A1835" s="1">
        <v>45475</v>
      </c>
      <c r="B1835">
        <v>1121</v>
      </c>
      <c r="C1835">
        <v>4</v>
      </c>
      <c r="D1835">
        <v>4</v>
      </c>
      <c r="E1835">
        <v>4</v>
      </c>
      <c r="F1835">
        <v>3</v>
      </c>
      <c r="G1835">
        <v>2</v>
      </c>
      <c r="I1835">
        <v>40</v>
      </c>
      <c r="J1835" t="s">
        <v>3</v>
      </c>
      <c r="K1835">
        <v>29</v>
      </c>
      <c r="L1835" t="s">
        <v>42</v>
      </c>
      <c r="M1835" t="s">
        <v>53</v>
      </c>
      <c r="N1835" t="s">
        <v>492</v>
      </c>
      <c r="O1835">
        <v>549</v>
      </c>
      <c r="P1835">
        <v>28</v>
      </c>
      <c r="R1835" t="s">
        <v>488</v>
      </c>
      <c r="S1835">
        <v>2</v>
      </c>
      <c r="T1835" t="s">
        <v>487</v>
      </c>
      <c r="U1835" t="s">
        <v>488</v>
      </c>
      <c r="V1835" t="s">
        <v>497</v>
      </c>
      <c r="Y1835" t="s">
        <v>498</v>
      </c>
      <c r="Z1835">
        <v>410.9</v>
      </c>
      <c r="AA1835">
        <v>10</v>
      </c>
    </row>
    <row r="1836" spans="1:27" x14ac:dyDescent="0.25">
      <c r="A1836" s="1">
        <v>45658</v>
      </c>
      <c r="B1836">
        <v>4695</v>
      </c>
      <c r="C1836">
        <v>1</v>
      </c>
      <c r="D1836">
        <v>4</v>
      </c>
      <c r="E1836">
        <v>2</v>
      </c>
      <c r="F1836">
        <v>5</v>
      </c>
      <c r="G1836">
        <v>2</v>
      </c>
      <c r="I1836">
        <v>4</v>
      </c>
      <c r="J1836" t="s">
        <v>7</v>
      </c>
      <c r="K1836">
        <v>69</v>
      </c>
      <c r="L1836" t="s">
        <v>42</v>
      </c>
      <c r="M1836" t="s">
        <v>60</v>
      </c>
      <c r="N1836" t="s">
        <v>491</v>
      </c>
      <c r="O1836">
        <v>384</v>
      </c>
      <c r="P1836">
        <v>76</v>
      </c>
      <c r="Q1836" s="1">
        <v>45634</v>
      </c>
      <c r="R1836" t="s">
        <v>495</v>
      </c>
      <c r="S1836">
        <v>6</v>
      </c>
      <c r="T1836" t="s">
        <v>494</v>
      </c>
      <c r="U1836" t="s">
        <v>495</v>
      </c>
      <c r="V1836" t="s">
        <v>497</v>
      </c>
      <c r="Y1836" t="s">
        <v>490</v>
      </c>
      <c r="Z1836">
        <v>322</v>
      </c>
      <c r="AA1836">
        <v>0</v>
      </c>
    </row>
    <row r="1837" spans="1:27" x14ac:dyDescent="0.25">
      <c r="A1837" s="1">
        <v>45658</v>
      </c>
      <c r="B1837">
        <v>2916</v>
      </c>
      <c r="C1837">
        <v>1</v>
      </c>
      <c r="D1837">
        <v>4</v>
      </c>
      <c r="E1837">
        <v>2</v>
      </c>
      <c r="F1837">
        <v>5</v>
      </c>
      <c r="G1837">
        <v>3</v>
      </c>
      <c r="I1837">
        <v>10</v>
      </c>
      <c r="J1837" t="s">
        <v>5</v>
      </c>
      <c r="K1837">
        <v>33</v>
      </c>
      <c r="L1837" t="s">
        <v>42</v>
      </c>
      <c r="M1837" t="s">
        <v>49</v>
      </c>
      <c r="N1837" t="s">
        <v>492</v>
      </c>
      <c r="O1837">
        <v>720</v>
      </c>
      <c r="P1837">
        <v>122</v>
      </c>
      <c r="R1837" t="s">
        <v>488</v>
      </c>
      <c r="S1837">
        <v>5</v>
      </c>
      <c r="T1837" t="s">
        <v>494</v>
      </c>
      <c r="U1837" t="s">
        <v>495</v>
      </c>
      <c r="V1837" t="s">
        <v>489</v>
      </c>
      <c r="W1837" s="1">
        <v>45612</v>
      </c>
      <c r="X1837" s="1">
        <v>45611</v>
      </c>
      <c r="Y1837" t="s">
        <v>496</v>
      </c>
      <c r="Z1837">
        <v>624.4</v>
      </c>
      <c r="AA1837">
        <v>50</v>
      </c>
    </row>
    <row r="1838" spans="1:27" x14ac:dyDescent="0.25">
      <c r="A1838" s="1">
        <v>45475</v>
      </c>
      <c r="B1838">
        <v>2738</v>
      </c>
      <c r="C1838">
        <v>4</v>
      </c>
      <c r="D1838">
        <v>1</v>
      </c>
      <c r="E1838">
        <v>2</v>
      </c>
      <c r="F1838">
        <v>3</v>
      </c>
      <c r="G1838">
        <v>3</v>
      </c>
      <c r="I1838">
        <v>14</v>
      </c>
      <c r="J1838" t="s">
        <v>9</v>
      </c>
      <c r="K1838">
        <v>70</v>
      </c>
      <c r="L1838" t="s">
        <v>42</v>
      </c>
      <c r="M1838" t="s">
        <v>43</v>
      </c>
      <c r="N1838" t="s">
        <v>491</v>
      </c>
      <c r="O1838">
        <v>273</v>
      </c>
      <c r="P1838">
        <v>56</v>
      </c>
      <c r="R1838" t="s">
        <v>488</v>
      </c>
      <c r="S1838">
        <v>1</v>
      </c>
      <c r="T1838" t="s">
        <v>492</v>
      </c>
      <c r="U1838" t="s">
        <v>495</v>
      </c>
      <c r="V1838" t="s">
        <v>497</v>
      </c>
      <c r="Y1838" t="s">
        <v>493</v>
      </c>
      <c r="Z1838">
        <v>251.3</v>
      </c>
      <c r="AA1838">
        <v>30</v>
      </c>
    </row>
    <row r="1839" spans="1:27" x14ac:dyDescent="0.25">
      <c r="A1839" s="1">
        <v>45475</v>
      </c>
      <c r="B1839">
        <v>521</v>
      </c>
      <c r="C1839">
        <v>5</v>
      </c>
      <c r="D1839">
        <v>2</v>
      </c>
      <c r="E1839">
        <v>3</v>
      </c>
      <c r="F1839">
        <v>4</v>
      </c>
      <c r="G1839">
        <v>2</v>
      </c>
      <c r="I1839">
        <v>40</v>
      </c>
      <c r="J1839" t="s">
        <v>3</v>
      </c>
      <c r="K1839">
        <v>24</v>
      </c>
      <c r="L1839" t="s">
        <v>42</v>
      </c>
      <c r="M1839" t="s">
        <v>60</v>
      </c>
      <c r="N1839" t="s">
        <v>486</v>
      </c>
      <c r="O1839">
        <v>107</v>
      </c>
      <c r="P1839">
        <v>76</v>
      </c>
      <c r="Q1839" s="1">
        <v>45494</v>
      </c>
      <c r="R1839" t="s">
        <v>495</v>
      </c>
      <c r="S1839">
        <v>2</v>
      </c>
      <c r="T1839" t="s">
        <v>487</v>
      </c>
      <c r="U1839" t="s">
        <v>488</v>
      </c>
      <c r="V1839" t="s">
        <v>497</v>
      </c>
      <c r="Y1839" t="s">
        <v>490</v>
      </c>
      <c r="Z1839">
        <v>128.1</v>
      </c>
      <c r="AA1839">
        <v>0</v>
      </c>
    </row>
    <row r="1840" spans="1:27" x14ac:dyDescent="0.25">
      <c r="A1840" s="1">
        <v>45475</v>
      </c>
      <c r="B1840">
        <v>2772</v>
      </c>
      <c r="C1840">
        <v>5</v>
      </c>
      <c r="D1840">
        <v>1</v>
      </c>
      <c r="E1840">
        <v>5</v>
      </c>
      <c r="F1840">
        <v>5</v>
      </c>
      <c r="G1840">
        <v>2</v>
      </c>
      <c r="I1840">
        <v>18</v>
      </c>
      <c r="J1840" t="s">
        <v>14</v>
      </c>
      <c r="K1840">
        <v>27</v>
      </c>
      <c r="L1840" t="s">
        <v>42</v>
      </c>
      <c r="M1840" t="s">
        <v>49</v>
      </c>
      <c r="N1840" t="s">
        <v>492</v>
      </c>
      <c r="O1840">
        <v>797</v>
      </c>
      <c r="P1840">
        <v>133</v>
      </c>
      <c r="R1840" t="s">
        <v>488</v>
      </c>
      <c r="S1840">
        <v>1</v>
      </c>
      <c r="T1840" t="s">
        <v>487</v>
      </c>
      <c r="U1840" t="s">
        <v>495</v>
      </c>
      <c r="V1840" t="s">
        <v>489</v>
      </c>
      <c r="Y1840" t="s">
        <v>493</v>
      </c>
      <c r="Z1840">
        <v>672</v>
      </c>
      <c r="AA1840">
        <v>30</v>
      </c>
    </row>
    <row r="1841" spans="1:27" x14ac:dyDescent="0.25">
      <c r="A1841" s="1">
        <v>45658</v>
      </c>
      <c r="B1841">
        <v>4412</v>
      </c>
      <c r="C1841">
        <v>1</v>
      </c>
      <c r="D1841">
        <v>4</v>
      </c>
      <c r="E1841">
        <v>2</v>
      </c>
      <c r="F1841">
        <v>5</v>
      </c>
      <c r="G1841">
        <v>1</v>
      </c>
      <c r="I1841">
        <v>10</v>
      </c>
      <c r="J1841" t="s">
        <v>5</v>
      </c>
      <c r="K1841">
        <v>56</v>
      </c>
      <c r="L1841" t="s">
        <v>42</v>
      </c>
      <c r="M1841" t="s">
        <v>60</v>
      </c>
      <c r="N1841" t="s">
        <v>491</v>
      </c>
      <c r="O1841">
        <v>773</v>
      </c>
      <c r="P1841">
        <v>34</v>
      </c>
      <c r="R1841" t="s">
        <v>488</v>
      </c>
      <c r="S1841">
        <v>2</v>
      </c>
      <c r="T1841" t="s">
        <v>494</v>
      </c>
      <c r="U1841" t="s">
        <v>488</v>
      </c>
      <c r="V1841" t="s">
        <v>497</v>
      </c>
      <c r="W1841" s="1">
        <v>45616</v>
      </c>
      <c r="X1841" s="1">
        <v>45611</v>
      </c>
      <c r="Y1841" t="s">
        <v>493</v>
      </c>
      <c r="Z1841">
        <v>585.9</v>
      </c>
      <c r="AA1841">
        <v>30</v>
      </c>
    </row>
    <row r="1842" spans="1:27" x14ac:dyDescent="0.25">
      <c r="A1842" s="1">
        <v>45662</v>
      </c>
      <c r="B1842">
        <v>3821</v>
      </c>
      <c r="C1842">
        <v>1</v>
      </c>
      <c r="D1842">
        <v>4</v>
      </c>
      <c r="E1842">
        <v>5</v>
      </c>
      <c r="F1842">
        <v>5</v>
      </c>
      <c r="G1842">
        <v>1</v>
      </c>
      <c r="I1842">
        <v>4</v>
      </c>
      <c r="J1842" t="s">
        <v>7</v>
      </c>
      <c r="K1842">
        <v>25</v>
      </c>
      <c r="L1842" t="s">
        <v>42</v>
      </c>
      <c r="M1842" t="s">
        <v>53</v>
      </c>
      <c r="N1842" t="s">
        <v>491</v>
      </c>
      <c r="O1842">
        <v>182</v>
      </c>
      <c r="P1842">
        <v>198</v>
      </c>
      <c r="R1842" t="s">
        <v>488</v>
      </c>
      <c r="S1842">
        <v>1</v>
      </c>
      <c r="T1842" t="s">
        <v>494</v>
      </c>
      <c r="U1842" t="s">
        <v>488</v>
      </c>
      <c r="V1842" t="s">
        <v>489</v>
      </c>
      <c r="W1842" s="1">
        <v>45614</v>
      </c>
      <c r="X1842" s="1">
        <v>45611</v>
      </c>
      <c r="Y1842" t="s">
        <v>498</v>
      </c>
      <c r="Z1842">
        <v>273</v>
      </c>
      <c r="AA1842">
        <v>10</v>
      </c>
    </row>
    <row r="1843" spans="1:27" x14ac:dyDescent="0.25">
      <c r="A1843" s="1">
        <v>45476</v>
      </c>
      <c r="B1843">
        <v>3055</v>
      </c>
      <c r="C1843">
        <v>5</v>
      </c>
      <c r="D1843">
        <v>4</v>
      </c>
      <c r="E1843">
        <v>3</v>
      </c>
      <c r="F1843">
        <v>3</v>
      </c>
      <c r="G1843">
        <v>3</v>
      </c>
      <c r="I1843">
        <v>19</v>
      </c>
      <c r="J1843" t="s">
        <v>14</v>
      </c>
      <c r="K1843">
        <v>43</v>
      </c>
      <c r="L1843" t="s">
        <v>42</v>
      </c>
      <c r="M1843" t="s">
        <v>43</v>
      </c>
      <c r="N1843" t="s">
        <v>492</v>
      </c>
      <c r="O1843">
        <v>323</v>
      </c>
      <c r="P1843">
        <v>122</v>
      </c>
      <c r="R1843" t="s">
        <v>488</v>
      </c>
      <c r="S1843">
        <v>2</v>
      </c>
      <c r="T1843" t="s">
        <v>494</v>
      </c>
      <c r="U1843" t="s">
        <v>495</v>
      </c>
      <c r="V1843" t="s">
        <v>489</v>
      </c>
      <c r="Y1843" t="s">
        <v>498</v>
      </c>
      <c r="Z1843">
        <v>318.5</v>
      </c>
      <c r="AA1843">
        <v>10</v>
      </c>
    </row>
    <row r="1844" spans="1:27" x14ac:dyDescent="0.25">
      <c r="A1844" s="1">
        <v>45476</v>
      </c>
      <c r="B1844">
        <v>2924</v>
      </c>
      <c r="C1844">
        <v>4</v>
      </c>
      <c r="D1844">
        <v>5</v>
      </c>
      <c r="E1844">
        <v>4</v>
      </c>
      <c r="F1844">
        <v>4</v>
      </c>
      <c r="G1844">
        <v>3</v>
      </c>
      <c r="I1844">
        <v>18</v>
      </c>
      <c r="J1844" t="s">
        <v>14</v>
      </c>
      <c r="K1844">
        <v>38</v>
      </c>
      <c r="L1844" t="s">
        <v>42</v>
      </c>
      <c r="M1844" t="s">
        <v>43</v>
      </c>
      <c r="N1844" t="s">
        <v>486</v>
      </c>
      <c r="O1844">
        <v>68</v>
      </c>
      <c r="P1844">
        <v>60</v>
      </c>
      <c r="Q1844" s="1">
        <v>45490</v>
      </c>
      <c r="R1844" t="s">
        <v>495</v>
      </c>
      <c r="S1844">
        <v>1</v>
      </c>
      <c r="T1844" t="s">
        <v>494</v>
      </c>
      <c r="U1844" t="s">
        <v>488</v>
      </c>
      <c r="V1844" t="s">
        <v>497</v>
      </c>
      <c r="Y1844" t="s">
        <v>490</v>
      </c>
      <c r="Z1844">
        <v>89.6</v>
      </c>
      <c r="AA1844">
        <v>0</v>
      </c>
    </row>
    <row r="1845" spans="1:27" x14ac:dyDescent="0.25">
      <c r="A1845" s="1">
        <v>45476</v>
      </c>
      <c r="B1845">
        <v>692</v>
      </c>
      <c r="C1845">
        <v>5</v>
      </c>
      <c r="D1845">
        <v>3</v>
      </c>
      <c r="E1845">
        <v>5</v>
      </c>
      <c r="F1845">
        <v>1</v>
      </c>
      <c r="G1845">
        <v>1</v>
      </c>
      <c r="I1845">
        <v>16</v>
      </c>
      <c r="J1845" t="s">
        <v>9</v>
      </c>
      <c r="K1845">
        <v>45</v>
      </c>
      <c r="L1845" t="s">
        <v>42</v>
      </c>
      <c r="M1845" t="s">
        <v>60</v>
      </c>
      <c r="N1845" t="s">
        <v>492</v>
      </c>
      <c r="O1845">
        <v>643</v>
      </c>
      <c r="P1845">
        <v>171</v>
      </c>
      <c r="R1845" t="s">
        <v>488</v>
      </c>
      <c r="S1845">
        <v>2</v>
      </c>
      <c r="T1845" t="s">
        <v>492</v>
      </c>
      <c r="U1845" t="s">
        <v>495</v>
      </c>
      <c r="V1845" t="s">
        <v>497</v>
      </c>
      <c r="Y1845" t="s">
        <v>498</v>
      </c>
      <c r="Z1845">
        <v>576.79999999999995</v>
      </c>
      <c r="AA1845">
        <v>10</v>
      </c>
    </row>
    <row r="1846" spans="1:27" x14ac:dyDescent="0.25">
      <c r="A1846" s="1">
        <v>45476</v>
      </c>
      <c r="B1846">
        <v>4069</v>
      </c>
      <c r="C1846">
        <v>5</v>
      </c>
      <c r="D1846">
        <v>3</v>
      </c>
      <c r="E1846">
        <v>2</v>
      </c>
      <c r="F1846">
        <v>3</v>
      </c>
      <c r="G1846">
        <v>1</v>
      </c>
      <c r="I1846">
        <v>21</v>
      </c>
      <c r="J1846" t="s">
        <v>16</v>
      </c>
      <c r="K1846">
        <v>79</v>
      </c>
      <c r="L1846" t="s">
        <v>42</v>
      </c>
      <c r="M1846" t="s">
        <v>49</v>
      </c>
      <c r="N1846" t="s">
        <v>486</v>
      </c>
      <c r="O1846">
        <v>259</v>
      </c>
      <c r="P1846">
        <v>172</v>
      </c>
      <c r="Q1846" s="1">
        <v>45500</v>
      </c>
      <c r="R1846" t="s">
        <v>495</v>
      </c>
      <c r="S1846">
        <v>1</v>
      </c>
      <c r="T1846" t="s">
        <v>492</v>
      </c>
      <c r="U1846" t="s">
        <v>488</v>
      </c>
      <c r="V1846" t="s">
        <v>497</v>
      </c>
      <c r="Y1846" t="s">
        <v>490</v>
      </c>
      <c r="Z1846">
        <v>301.7</v>
      </c>
      <c r="AA1846">
        <v>0</v>
      </c>
    </row>
    <row r="1847" spans="1:27" x14ac:dyDescent="0.25">
      <c r="A1847" s="1">
        <v>45661</v>
      </c>
      <c r="B1847">
        <v>4857</v>
      </c>
      <c r="C1847">
        <v>1</v>
      </c>
      <c r="D1847">
        <v>4</v>
      </c>
      <c r="E1847">
        <v>3</v>
      </c>
      <c r="F1847">
        <v>5</v>
      </c>
      <c r="G1847">
        <v>1</v>
      </c>
      <c r="I1847">
        <v>10</v>
      </c>
      <c r="J1847" t="s">
        <v>5</v>
      </c>
      <c r="K1847">
        <v>23</v>
      </c>
      <c r="L1847" t="s">
        <v>42</v>
      </c>
      <c r="M1847" t="s">
        <v>53</v>
      </c>
      <c r="N1847" t="s">
        <v>492</v>
      </c>
      <c r="O1847">
        <v>173</v>
      </c>
      <c r="P1847">
        <v>176</v>
      </c>
      <c r="Q1847" s="1">
        <v>45630</v>
      </c>
      <c r="R1847" t="s">
        <v>495</v>
      </c>
      <c r="S1847">
        <v>9</v>
      </c>
      <c r="T1847" t="s">
        <v>487</v>
      </c>
      <c r="U1847" t="s">
        <v>488</v>
      </c>
      <c r="V1847" t="s">
        <v>489</v>
      </c>
      <c r="Y1847" t="s">
        <v>490</v>
      </c>
      <c r="Z1847">
        <v>244.3</v>
      </c>
      <c r="AA1847">
        <v>0</v>
      </c>
    </row>
    <row r="1848" spans="1:27" x14ac:dyDescent="0.25">
      <c r="A1848" s="1">
        <v>45476</v>
      </c>
      <c r="B1848">
        <v>958</v>
      </c>
      <c r="C1848">
        <v>5</v>
      </c>
      <c r="D1848">
        <v>3</v>
      </c>
      <c r="E1848">
        <v>1</v>
      </c>
      <c r="F1848">
        <v>4</v>
      </c>
      <c r="G1848">
        <v>1</v>
      </c>
      <c r="I1848">
        <v>23</v>
      </c>
      <c r="J1848" t="s">
        <v>16</v>
      </c>
      <c r="K1848">
        <v>63</v>
      </c>
      <c r="L1848" t="s">
        <v>42</v>
      </c>
      <c r="M1848" t="s">
        <v>47</v>
      </c>
      <c r="N1848" t="s">
        <v>486</v>
      </c>
      <c r="O1848">
        <v>601</v>
      </c>
      <c r="P1848">
        <v>125</v>
      </c>
      <c r="R1848" t="s">
        <v>488</v>
      </c>
      <c r="S1848">
        <v>1</v>
      </c>
      <c r="T1848" t="s">
        <v>494</v>
      </c>
      <c r="U1848" t="s">
        <v>495</v>
      </c>
      <c r="V1848" t="s">
        <v>497</v>
      </c>
      <c r="Y1848" t="s">
        <v>493</v>
      </c>
      <c r="Z1848">
        <v>529.20000000000005</v>
      </c>
      <c r="AA1848">
        <v>30</v>
      </c>
    </row>
    <row r="1849" spans="1:27" x14ac:dyDescent="0.25">
      <c r="A1849" s="1">
        <v>45661</v>
      </c>
      <c r="B1849">
        <v>1608</v>
      </c>
      <c r="C1849">
        <v>1</v>
      </c>
      <c r="D1849">
        <v>4</v>
      </c>
      <c r="E1849">
        <v>4</v>
      </c>
      <c r="F1849">
        <v>5</v>
      </c>
      <c r="G1849">
        <v>1</v>
      </c>
      <c r="I1849">
        <v>4</v>
      </c>
      <c r="J1849" t="s">
        <v>7</v>
      </c>
      <c r="K1849">
        <v>37</v>
      </c>
      <c r="L1849" t="s">
        <v>42</v>
      </c>
      <c r="M1849" t="s">
        <v>53</v>
      </c>
      <c r="N1849" t="s">
        <v>491</v>
      </c>
      <c r="O1849">
        <v>212</v>
      </c>
      <c r="P1849">
        <v>118</v>
      </c>
      <c r="R1849" t="s">
        <v>488</v>
      </c>
      <c r="S1849">
        <v>1</v>
      </c>
      <c r="T1849" t="s">
        <v>494</v>
      </c>
      <c r="U1849" t="s">
        <v>488</v>
      </c>
      <c r="V1849" t="s">
        <v>489</v>
      </c>
      <c r="W1849" s="1">
        <v>45617</v>
      </c>
      <c r="X1849" s="1">
        <v>45611</v>
      </c>
      <c r="Y1849" t="s">
        <v>493</v>
      </c>
      <c r="Z1849">
        <v>252</v>
      </c>
      <c r="AA1849">
        <v>30</v>
      </c>
    </row>
    <row r="1850" spans="1:27" x14ac:dyDescent="0.25">
      <c r="A1850" s="1">
        <v>45476</v>
      </c>
      <c r="B1850">
        <v>1691</v>
      </c>
      <c r="C1850">
        <v>4</v>
      </c>
      <c r="D1850">
        <v>1</v>
      </c>
      <c r="E1850">
        <v>2</v>
      </c>
      <c r="F1850">
        <v>1</v>
      </c>
      <c r="G1850">
        <v>2</v>
      </c>
      <c r="I1850">
        <v>29</v>
      </c>
      <c r="J1850" t="s">
        <v>11</v>
      </c>
      <c r="K1850">
        <v>77</v>
      </c>
      <c r="L1850" t="s">
        <v>42</v>
      </c>
      <c r="M1850" t="s">
        <v>53</v>
      </c>
      <c r="N1850" t="s">
        <v>486</v>
      </c>
      <c r="O1850">
        <v>557</v>
      </c>
      <c r="P1850">
        <v>149</v>
      </c>
      <c r="Q1850" s="1">
        <v>45484</v>
      </c>
      <c r="R1850" t="s">
        <v>495</v>
      </c>
      <c r="S1850">
        <v>1</v>
      </c>
      <c r="T1850" t="s">
        <v>492</v>
      </c>
      <c r="U1850" t="s">
        <v>495</v>
      </c>
      <c r="V1850" t="s">
        <v>497</v>
      </c>
      <c r="Y1850" t="s">
        <v>490</v>
      </c>
      <c r="Z1850">
        <v>494.2</v>
      </c>
      <c r="AA1850">
        <v>0</v>
      </c>
    </row>
    <row r="1851" spans="1:27" x14ac:dyDescent="0.25">
      <c r="A1851" s="1">
        <v>45476</v>
      </c>
      <c r="B1851">
        <v>2609</v>
      </c>
      <c r="C1851">
        <v>2</v>
      </c>
      <c r="D1851">
        <v>1</v>
      </c>
      <c r="E1851">
        <v>2</v>
      </c>
      <c r="F1851">
        <v>5</v>
      </c>
      <c r="G1851">
        <v>2</v>
      </c>
      <c r="I1851">
        <v>9</v>
      </c>
      <c r="J1851" t="s">
        <v>5</v>
      </c>
      <c r="K1851">
        <v>71</v>
      </c>
      <c r="L1851" t="s">
        <v>42</v>
      </c>
      <c r="M1851" t="s">
        <v>49</v>
      </c>
      <c r="N1851" t="s">
        <v>491</v>
      </c>
      <c r="O1851">
        <v>765</v>
      </c>
      <c r="P1851">
        <v>189</v>
      </c>
      <c r="R1851" t="s">
        <v>488</v>
      </c>
      <c r="S1851">
        <v>2</v>
      </c>
      <c r="T1851" t="s">
        <v>487</v>
      </c>
      <c r="U1851" t="s">
        <v>488</v>
      </c>
      <c r="V1851" t="s">
        <v>497</v>
      </c>
      <c r="Y1851" t="s">
        <v>496</v>
      </c>
      <c r="Z1851">
        <v>702.8</v>
      </c>
      <c r="AA1851">
        <v>50</v>
      </c>
    </row>
    <row r="1852" spans="1:27" x14ac:dyDescent="0.25">
      <c r="A1852" s="1">
        <v>45477</v>
      </c>
      <c r="B1852">
        <v>1294</v>
      </c>
      <c r="C1852">
        <v>3</v>
      </c>
      <c r="D1852">
        <v>1</v>
      </c>
      <c r="E1852">
        <v>1</v>
      </c>
      <c r="F1852">
        <v>4</v>
      </c>
      <c r="G1852">
        <v>2</v>
      </c>
      <c r="I1852">
        <v>1</v>
      </c>
      <c r="J1852" t="s">
        <v>7</v>
      </c>
      <c r="K1852">
        <v>60</v>
      </c>
      <c r="L1852" t="s">
        <v>42</v>
      </c>
      <c r="M1852" t="s">
        <v>49</v>
      </c>
      <c r="N1852" t="s">
        <v>491</v>
      </c>
      <c r="O1852">
        <v>515</v>
      </c>
      <c r="P1852">
        <v>180</v>
      </c>
      <c r="R1852" t="s">
        <v>488</v>
      </c>
      <c r="S1852">
        <v>1</v>
      </c>
      <c r="T1852" t="s">
        <v>494</v>
      </c>
      <c r="U1852" t="s">
        <v>495</v>
      </c>
      <c r="V1852" t="s">
        <v>497</v>
      </c>
      <c r="Y1852" t="s">
        <v>496</v>
      </c>
      <c r="Z1852">
        <v>521.5</v>
      </c>
      <c r="AA1852">
        <v>50</v>
      </c>
    </row>
    <row r="1853" spans="1:27" x14ac:dyDescent="0.25">
      <c r="A1853" s="1">
        <v>45477</v>
      </c>
      <c r="B1853">
        <v>4074</v>
      </c>
      <c r="C1853">
        <v>5</v>
      </c>
      <c r="D1853">
        <v>1</v>
      </c>
      <c r="E1853">
        <v>1</v>
      </c>
      <c r="F1853">
        <v>3</v>
      </c>
      <c r="G1853">
        <v>1</v>
      </c>
      <c r="I1853">
        <v>33</v>
      </c>
      <c r="J1853" t="s">
        <v>10</v>
      </c>
      <c r="K1853">
        <v>18</v>
      </c>
      <c r="L1853" t="s">
        <v>42</v>
      </c>
      <c r="M1853" t="s">
        <v>60</v>
      </c>
      <c r="N1853" t="s">
        <v>486</v>
      </c>
      <c r="O1853">
        <v>97</v>
      </c>
      <c r="P1853">
        <v>164</v>
      </c>
      <c r="Q1853" s="1">
        <v>45495</v>
      </c>
      <c r="R1853" t="s">
        <v>495</v>
      </c>
      <c r="S1853">
        <v>2</v>
      </c>
      <c r="T1853" t="s">
        <v>487</v>
      </c>
      <c r="U1853" t="s">
        <v>488</v>
      </c>
      <c r="V1853" t="s">
        <v>497</v>
      </c>
      <c r="Y1853" t="s">
        <v>490</v>
      </c>
      <c r="Z1853">
        <v>182.7</v>
      </c>
      <c r="AA1853">
        <v>0</v>
      </c>
    </row>
    <row r="1854" spans="1:27" x14ac:dyDescent="0.25">
      <c r="A1854" s="1">
        <v>45477</v>
      </c>
      <c r="B1854">
        <v>969</v>
      </c>
      <c r="C1854">
        <v>5</v>
      </c>
      <c r="D1854">
        <v>1</v>
      </c>
      <c r="E1854">
        <v>5</v>
      </c>
      <c r="F1854">
        <v>3</v>
      </c>
      <c r="G1854">
        <v>2</v>
      </c>
      <c r="I1854">
        <v>31</v>
      </c>
      <c r="J1854" t="s">
        <v>11</v>
      </c>
      <c r="K1854">
        <v>68</v>
      </c>
      <c r="L1854" t="s">
        <v>42</v>
      </c>
      <c r="M1854" t="s">
        <v>47</v>
      </c>
      <c r="N1854" t="s">
        <v>486</v>
      </c>
      <c r="O1854">
        <v>705</v>
      </c>
      <c r="P1854">
        <v>141</v>
      </c>
      <c r="Q1854" s="1">
        <v>45484</v>
      </c>
      <c r="R1854" t="s">
        <v>495</v>
      </c>
      <c r="S1854">
        <v>1</v>
      </c>
      <c r="T1854" t="s">
        <v>494</v>
      </c>
      <c r="U1854" t="s">
        <v>495</v>
      </c>
      <c r="V1854" t="s">
        <v>497</v>
      </c>
      <c r="Y1854" t="s">
        <v>490</v>
      </c>
      <c r="Z1854">
        <v>592.20000000000005</v>
      </c>
      <c r="AA1854">
        <v>0</v>
      </c>
    </row>
    <row r="1855" spans="1:27" x14ac:dyDescent="0.25">
      <c r="A1855" s="1">
        <v>45661</v>
      </c>
      <c r="B1855">
        <v>3846</v>
      </c>
      <c r="C1855">
        <v>1</v>
      </c>
      <c r="D1855">
        <v>4</v>
      </c>
      <c r="E1855">
        <v>2</v>
      </c>
      <c r="F1855">
        <v>5</v>
      </c>
      <c r="G1855">
        <v>3</v>
      </c>
      <c r="I1855">
        <v>10</v>
      </c>
      <c r="J1855" t="s">
        <v>5</v>
      </c>
      <c r="K1855">
        <v>38</v>
      </c>
      <c r="L1855" t="s">
        <v>42</v>
      </c>
      <c r="M1855" t="s">
        <v>43</v>
      </c>
      <c r="N1855" t="s">
        <v>492</v>
      </c>
      <c r="O1855">
        <v>116</v>
      </c>
      <c r="P1855">
        <v>75</v>
      </c>
      <c r="Q1855" s="1">
        <v>45630</v>
      </c>
      <c r="R1855" t="s">
        <v>495</v>
      </c>
      <c r="S1855">
        <v>6</v>
      </c>
      <c r="T1855" t="s">
        <v>494</v>
      </c>
      <c r="U1855" t="s">
        <v>495</v>
      </c>
      <c r="V1855" t="s">
        <v>489</v>
      </c>
      <c r="Y1855" t="s">
        <v>490</v>
      </c>
      <c r="Z1855">
        <v>133.69999999999999</v>
      </c>
      <c r="AA1855">
        <v>0</v>
      </c>
    </row>
    <row r="1856" spans="1:27" x14ac:dyDescent="0.25">
      <c r="A1856" s="1">
        <v>45477</v>
      </c>
      <c r="B1856">
        <v>4281</v>
      </c>
      <c r="C1856">
        <v>5</v>
      </c>
      <c r="D1856">
        <v>1</v>
      </c>
      <c r="E1856">
        <v>3</v>
      </c>
      <c r="F1856">
        <v>2</v>
      </c>
      <c r="G1856">
        <v>3</v>
      </c>
      <c r="I1856">
        <v>17</v>
      </c>
      <c r="J1856" t="s">
        <v>14</v>
      </c>
      <c r="K1856">
        <v>53</v>
      </c>
      <c r="L1856" t="s">
        <v>42</v>
      </c>
      <c r="M1856" t="s">
        <v>43</v>
      </c>
      <c r="N1856" t="s">
        <v>486</v>
      </c>
      <c r="O1856">
        <v>778</v>
      </c>
      <c r="P1856">
        <v>20</v>
      </c>
      <c r="Q1856" s="1">
        <v>45504</v>
      </c>
      <c r="R1856" t="s">
        <v>495</v>
      </c>
      <c r="S1856">
        <v>1</v>
      </c>
      <c r="T1856" t="s">
        <v>487</v>
      </c>
      <c r="U1856" t="s">
        <v>495</v>
      </c>
      <c r="V1856" t="s">
        <v>489</v>
      </c>
      <c r="Y1856" t="s">
        <v>490</v>
      </c>
      <c r="Z1856">
        <v>558.6</v>
      </c>
      <c r="AA1856">
        <v>0</v>
      </c>
    </row>
    <row r="1857" spans="1:27" x14ac:dyDescent="0.25">
      <c r="A1857" s="1">
        <v>45477</v>
      </c>
      <c r="B1857">
        <v>4574</v>
      </c>
      <c r="C1857">
        <v>2</v>
      </c>
      <c r="D1857">
        <v>1</v>
      </c>
      <c r="E1857">
        <v>5</v>
      </c>
      <c r="F1857">
        <v>3</v>
      </c>
      <c r="G1857">
        <v>2</v>
      </c>
      <c r="I1857">
        <v>16</v>
      </c>
      <c r="J1857" t="s">
        <v>9</v>
      </c>
      <c r="K1857">
        <v>68</v>
      </c>
      <c r="L1857" t="s">
        <v>42</v>
      </c>
      <c r="M1857" t="s">
        <v>43</v>
      </c>
      <c r="N1857" t="s">
        <v>492</v>
      </c>
      <c r="O1857">
        <v>87</v>
      </c>
      <c r="P1857">
        <v>113</v>
      </c>
      <c r="R1857" t="s">
        <v>488</v>
      </c>
      <c r="S1857">
        <v>2</v>
      </c>
      <c r="T1857" t="s">
        <v>487</v>
      </c>
      <c r="U1857" t="s">
        <v>495</v>
      </c>
      <c r="V1857" t="s">
        <v>489</v>
      </c>
      <c r="Y1857" t="s">
        <v>498</v>
      </c>
      <c r="Z1857">
        <v>147</v>
      </c>
      <c r="AA1857">
        <v>10</v>
      </c>
    </row>
    <row r="1858" spans="1:27" x14ac:dyDescent="0.25">
      <c r="A1858" s="1">
        <v>45477</v>
      </c>
      <c r="B1858">
        <v>4768</v>
      </c>
      <c r="C1858">
        <v>2</v>
      </c>
      <c r="D1858">
        <v>1</v>
      </c>
      <c r="E1858">
        <v>4</v>
      </c>
      <c r="F1858">
        <v>2</v>
      </c>
      <c r="G1858">
        <v>1</v>
      </c>
      <c r="I1858">
        <v>24</v>
      </c>
      <c r="J1858" t="s">
        <v>16</v>
      </c>
      <c r="K1858">
        <v>43</v>
      </c>
      <c r="L1858" t="s">
        <v>42</v>
      </c>
      <c r="M1858" t="s">
        <v>53</v>
      </c>
      <c r="N1858" t="s">
        <v>486</v>
      </c>
      <c r="O1858">
        <v>756</v>
      </c>
      <c r="P1858">
        <v>33</v>
      </c>
      <c r="R1858" t="s">
        <v>488</v>
      </c>
      <c r="S1858">
        <v>1</v>
      </c>
      <c r="T1858" t="s">
        <v>487</v>
      </c>
      <c r="U1858" t="s">
        <v>495</v>
      </c>
      <c r="V1858" t="s">
        <v>489</v>
      </c>
      <c r="Y1858" t="s">
        <v>493</v>
      </c>
      <c r="Z1858">
        <v>573.29999999999995</v>
      </c>
      <c r="AA1858">
        <v>30</v>
      </c>
    </row>
    <row r="1859" spans="1:27" x14ac:dyDescent="0.25">
      <c r="A1859" s="1">
        <v>45661</v>
      </c>
      <c r="B1859">
        <v>4329</v>
      </c>
      <c r="C1859">
        <v>1</v>
      </c>
      <c r="D1859">
        <v>4</v>
      </c>
      <c r="E1859">
        <v>5</v>
      </c>
      <c r="F1859">
        <v>5</v>
      </c>
      <c r="G1859">
        <v>2</v>
      </c>
      <c r="I1859">
        <v>10</v>
      </c>
      <c r="J1859" t="s">
        <v>5</v>
      </c>
      <c r="K1859">
        <v>18</v>
      </c>
      <c r="L1859" t="s">
        <v>42</v>
      </c>
      <c r="M1859" t="s">
        <v>47</v>
      </c>
      <c r="N1859" t="s">
        <v>492</v>
      </c>
      <c r="O1859">
        <v>738</v>
      </c>
      <c r="P1859">
        <v>55</v>
      </c>
      <c r="Q1859" s="1">
        <v>45631</v>
      </c>
      <c r="R1859" t="s">
        <v>495</v>
      </c>
      <c r="S1859">
        <v>7</v>
      </c>
      <c r="T1859" t="s">
        <v>487</v>
      </c>
      <c r="U1859" t="s">
        <v>495</v>
      </c>
      <c r="V1859" t="s">
        <v>489</v>
      </c>
      <c r="Y1859" t="s">
        <v>490</v>
      </c>
      <c r="Z1859">
        <v>555.1</v>
      </c>
      <c r="AA1859">
        <v>0</v>
      </c>
    </row>
    <row r="1860" spans="1:27" x14ac:dyDescent="0.25">
      <c r="A1860" s="1">
        <v>45660</v>
      </c>
      <c r="B1860">
        <v>4558</v>
      </c>
      <c r="C1860">
        <v>1</v>
      </c>
      <c r="D1860">
        <v>4</v>
      </c>
      <c r="E1860">
        <v>2</v>
      </c>
      <c r="F1860">
        <v>5</v>
      </c>
      <c r="G1860">
        <v>1</v>
      </c>
      <c r="I1860">
        <v>4</v>
      </c>
      <c r="J1860" t="s">
        <v>7</v>
      </c>
      <c r="K1860">
        <v>57</v>
      </c>
      <c r="L1860" t="s">
        <v>42</v>
      </c>
      <c r="M1860" t="s">
        <v>49</v>
      </c>
      <c r="N1860" t="s">
        <v>492</v>
      </c>
      <c r="O1860">
        <v>830</v>
      </c>
      <c r="P1860">
        <v>106</v>
      </c>
      <c r="Q1860" s="1">
        <v>45623</v>
      </c>
      <c r="R1860" t="s">
        <v>495</v>
      </c>
      <c r="S1860">
        <v>10</v>
      </c>
      <c r="T1860" t="s">
        <v>487</v>
      </c>
      <c r="U1860" t="s">
        <v>495</v>
      </c>
      <c r="V1860" t="s">
        <v>489</v>
      </c>
      <c r="Y1860" t="s">
        <v>490</v>
      </c>
      <c r="Z1860">
        <v>655.20000000000005</v>
      </c>
      <c r="AA1860">
        <v>0</v>
      </c>
    </row>
    <row r="1861" spans="1:27" x14ac:dyDescent="0.25">
      <c r="A1861" s="1">
        <v>45660</v>
      </c>
      <c r="B1861">
        <v>3037</v>
      </c>
      <c r="C1861">
        <v>1</v>
      </c>
      <c r="D1861">
        <v>4</v>
      </c>
      <c r="E1861">
        <v>1</v>
      </c>
      <c r="F1861">
        <v>5</v>
      </c>
      <c r="G1861">
        <v>3</v>
      </c>
      <c r="I1861">
        <v>10</v>
      </c>
      <c r="J1861" t="s">
        <v>5</v>
      </c>
      <c r="K1861">
        <v>37</v>
      </c>
      <c r="L1861" t="s">
        <v>42</v>
      </c>
      <c r="M1861" t="s">
        <v>47</v>
      </c>
      <c r="N1861" t="s">
        <v>492</v>
      </c>
      <c r="O1861">
        <v>639</v>
      </c>
      <c r="P1861">
        <v>98</v>
      </c>
      <c r="R1861" t="s">
        <v>488</v>
      </c>
      <c r="S1861">
        <v>4</v>
      </c>
      <c r="T1861" t="s">
        <v>492</v>
      </c>
      <c r="U1861" t="s">
        <v>488</v>
      </c>
      <c r="V1861" t="s">
        <v>489</v>
      </c>
      <c r="W1861" s="1">
        <v>45612</v>
      </c>
      <c r="X1861" s="1">
        <v>45610</v>
      </c>
      <c r="Y1861" t="s">
        <v>498</v>
      </c>
      <c r="Z1861">
        <v>522.9</v>
      </c>
      <c r="AA1861">
        <v>10</v>
      </c>
    </row>
    <row r="1862" spans="1:27" x14ac:dyDescent="0.25">
      <c r="A1862" s="1">
        <v>45660</v>
      </c>
      <c r="B1862">
        <v>1559</v>
      </c>
      <c r="C1862">
        <v>1</v>
      </c>
      <c r="D1862">
        <v>4</v>
      </c>
      <c r="E1862">
        <v>4</v>
      </c>
      <c r="F1862">
        <v>5</v>
      </c>
      <c r="G1862">
        <v>2</v>
      </c>
      <c r="I1862">
        <v>10</v>
      </c>
      <c r="J1862" t="s">
        <v>5</v>
      </c>
      <c r="K1862">
        <v>71</v>
      </c>
      <c r="L1862" t="s">
        <v>42</v>
      </c>
      <c r="M1862" t="s">
        <v>47</v>
      </c>
      <c r="N1862" t="s">
        <v>492</v>
      </c>
      <c r="O1862">
        <v>502</v>
      </c>
      <c r="P1862">
        <v>122</v>
      </c>
      <c r="Q1862" s="1">
        <v>45620</v>
      </c>
      <c r="R1862" t="s">
        <v>495</v>
      </c>
      <c r="S1862">
        <v>4</v>
      </c>
      <c r="T1862" t="s">
        <v>494</v>
      </c>
      <c r="U1862" t="s">
        <v>488</v>
      </c>
      <c r="V1862" t="s">
        <v>489</v>
      </c>
      <c r="Y1862" t="s">
        <v>490</v>
      </c>
      <c r="Z1862">
        <v>436.8</v>
      </c>
      <c r="AA1862">
        <v>0</v>
      </c>
    </row>
    <row r="1863" spans="1:27" x14ac:dyDescent="0.25">
      <c r="A1863" s="1">
        <v>45478</v>
      </c>
      <c r="B1863">
        <v>1011</v>
      </c>
      <c r="C1863">
        <v>3</v>
      </c>
      <c r="D1863">
        <v>1</v>
      </c>
      <c r="E1863">
        <v>3</v>
      </c>
      <c r="F1863">
        <v>4</v>
      </c>
      <c r="G1863">
        <v>2</v>
      </c>
      <c r="I1863">
        <v>22</v>
      </c>
      <c r="J1863" t="s">
        <v>16</v>
      </c>
      <c r="K1863">
        <v>28</v>
      </c>
      <c r="L1863" t="s">
        <v>42</v>
      </c>
      <c r="M1863" t="s">
        <v>43</v>
      </c>
      <c r="N1863" t="s">
        <v>492</v>
      </c>
      <c r="O1863">
        <v>905</v>
      </c>
      <c r="P1863">
        <v>109</v>
      </c>
      <c r="R1863" t="s">
        <v>488</v>
      </c>
      <c r="S1863">
        <v>2</v>
      </c>
      <c r="T1863" t="s">
        <v>487</v>
      </c>
      <c r="U1863" t="s">
        <v>495</v>
      </c>
      <c r="V1863" t="s">
        <v>489</v>
      </c>
      <c r="Y1863" t="s">
        <v>496</v>
      </c>
      <c r="Z1863">
        <v>744.8</v>
      </c>
      <c r="AA1863">
        <v>50</v>
      </c>
    </row>
    <row r="1864" spans="1:27" x14ac:dyDescent="0.25">
      <c r="A1864" s="1">
        <v>45478</v>
      </c>
      <c r="B1864">
        <v>1391</v>
      </c>
      <c r="C1864">
        <v>5</v>
      </c>
      <c r="D1864">
        <v>1</v>
      </c>
      <c r="E1864">
        <v>3</v>
      </c>
      <c r="F1864">
        <v>2</v>
      </c>
      <c r="G1864">
        <v>3</v>
      </c>
      <c r="I1864">
        <v>20</v>
      </c>
      <c r="J1864" t="s">
        <v>14</v>
      </c>
      <c r="K1864">
        <v>53</v>
      </c>
      <c r="L1864" t="s">
        <v>42</v>
      </c>
      <c r="M1864" t="s">
        <v>60</v>
      </c>
      <c r="N1864" t="s">
        <v>492</v>
      </c>
      <c r="O1864">
        <v>202</v>
      </c>
      <c r="P1864">
        <v>83</v>
      </c>
      <c r="R1864" t="s">
        <v>488</v>
      </c>
      <c r="S1864">
        <v>1</v>
      </c>
      <c r="T1864" t="s">
        <v>494</v>
      </c>
      <c r="U1864" t="s">
        <v>488</v>
      </c>
      <c r="V1864" t="s">
        <v>489</v>
      </c>
      <c r="Y1864" t="s">
        <v>496</v>
      </c>
      <c r="Z1864">
        <v>234.5</v>
      </c>
      <c r="AA1864">
        <v>50</v>
      </c>
    </row>
    <row r="1865" spans="1:27" x14ac:dyDescent="0.25">
      <c r="A1865" s="1">
        <v>45478</v>
      </c>
      <c r="B1865">
        <v>4945</v>
      </c>
      <c r="C1865">
        <v>2</v>
      </c>
      <c r="D1865">
        <v>1</v>
      </c>
      <c r="E1865">
        <v>3</v>
      </c>
      <c r="F1865">
        <v>2</v>
      </c>
      <c r="G1865">
        <v>2</v>
      </c>
      <c r="I1865">
        <v>9</v>
      </c>
      <c r="J1865" t="s">
        <v>5</v>
      </c>
      <c r="K1865">
        <v>66</v>
      </c>
      <c r="L1865" t="s">
        <v>42</v>
      </c>
      <c r="M1865" t="s">
        <v>53</v>
      </c>
      <c r="N1865" t="s">
        <v>486</v>
      </c>
      <c r="O1865">
        <v>151</v>
      </c>
      <c r="P1865">
        <v>107</v>
      </c>
      <c r="Q1865" s="1">
        <v>45502</v>
      </c>
      <c r="R1865" t="s">
        <v>495</v>
      </c>
      <c r="S1865">
        <v>2</v>
      </c>
      <c r="T1865" t="s">
        <v>494</v>
      </c>
      <c r="U1865" t="s">
        <v>488</v>
      </c>
      <c r="V1865" t="s">
        <v>497</v>
      </c>
      <c r="Y1865" t="s">
        <v>490</v>
      </c>
      <c r="Z1865">
        <v>180.6</v>
      </c>
      <c r="AA1865">
        <v>0</v>
      </c>
    </row>
    <row r="1866" spans="1:27" x14ac:dyDescent="0.25">
      <c r="A1866" s="1">
        <v>45660</v>
      </c>
      <c r="B1866">
        <v>4803</v>
      </c>
      <c r="C1866">
        <v>1</v>
      </c>
      <c r="D1866">
        <v>4</v>
      </c>
      <c r="E1866">
        <v>5</v>
      </c>
      <c r="F1866">
        <v>5</v>
      </c>
      <c r="G1866">
        <v>1</v>
      </c>
      <c r="I1866">
        <v>4</v>
      </c>
      <c r="J1866" t="s">
        <v>7</v>
      </c>
      <c r="K1866">
        <v>57</v>
      </c>
      <c r="L1866" t="s">
        <v>42</v>
      </c>
      <c r="M1866" t="s">
        <v>47</v>
      </c>
      <c r="N1866" t="s">
        <v>491</v>
      </c>
      <c r="O1866">
        <v>389</v>
      </c>
      <c r="P1866">
        <v>159</v>
      </c>
      <c r="R1866" t="s">
        <v>488</v>
      </c>
      <c r="S1866">
        <v>5</v>
      </c>
      <c r="T1866" t="s">
        <v>492</v>
      </c>
      <c r="U1866" t="s">
        <v>488</v>
      </c>
      <c r="V1866" t="s">
        <v>489</v>
      </c>
      <c r="W1866" s="1">
        <v>45612</v>
      </c>
      <c r="X1866" s="1">
        <v>45609</v>
      </c>
      <c r="Y1866" t="s">
        <v>498</v>
      </c>
      <c r="Z1866">
        <v>390.6</v>
      </c>
      <c r="AA1866">
        <v>10</v>
      </c>
    </row>
    <row r="1867" spans="1:27" x14ac:dyDescent="0.25">
      <c r="A1867" s="1">
        <v>45478</v>
      </c>
      <c r="B1867">
        <v>1768</v>
      </c>
      <c r="C1867">
        <v>5</v>
      </c>
      <c r="D1867">
        <v>1</v>
      </c>
      <c r="E1867">
        <v>5</v>
      </c>
      <c r="F1867">
        <v>1</v>
      </c>
      <c r="G1867">
        <v>3</v>
      </c>
      <c r="I1867">
        <v>19</v>
      </c>
      <c r="J1867" t="s">
        <v>14</v>
      </c>
      <c r="K1867">
        <v>56</v>
      </c>
      <c r="L1867" t="s">
        <v>42</v>
      </c>
      <c r="M1867" t="s">
        <v>43</v>
      </c>
      <c r="N1867" t="s">
        <v>492</v>
      </c>
      <c r="O1867">
        <v>85</v>
      </c>
      <c r="P1867">
        <v>91</v>
      </c>
      <c r="R1867" t="s">
        <v>488</v>
      </c>
      <c r="S1867">
        <v>2</v>
      </c>
      <c r="T1867" t="s">
        <v>492</v>
      </c>
      <c r="U1867" t="s">
        <v>488</v>
      </c>
      <c r="V1867" t="s">
        <v>497</v>
      </c>
      <c r="Y1867" t="s">
        <v>498</v>
      </c>
      <c r="Z1867">
        <v>130.19999999999999</v>
      </c>
      <c r="AA1867">
        <v>10</v>
      </c>
    </row>
    <row r="1868" spans="1:27" x14ac:dyDescent="0.25">
      <c r="A1868" s="1">
        <v>45478</v>
      </c>
      <c r="B1868">
        <v>321</v>
      </c>
      <c r="C1868">
        <v>1</v>
      </c>
      <c r="D1868">
        <v>1</v>
      </c>
      <c r="E1868">
        <v>3</v>
      </c>
      <c r="F1868">
        <v>4</v>
      </c>
      <c r="G1868">
        <v>1</v>
      </c>
      <c r="I1868">
        <v>5</v>
      </c>
      <c r="J1868" t="s">
        <v>13</v>
      </c>
      <c r="K1868">
        <v>57</v>
      </c>
      <c r="L1868" t="s">
        <v>42</v>
      </c>
      <c r="M1868" t="s">
        <v>49</v>
      </c>
      <c r="N1868" t="s">
        <v>486</v>
      </c>
      <c r="O1868">
        <v>669</v>
      </c>
      <c r="P1868">
        <v>63</v>
      </c>
      <c r="Q1868" s="1">
        <v>45487</v>
      </c>
      <c r="R1868" t="s">
        <v>495</v>
      </c>
      <c r="S1868">
        <v>1</v>
      </c>
      <c r="T1868" t="s">
        <v>487</v>
      </c>
      <c r="U1868" t="s">
        <v>495</v>
      </c>
      <c r="V1868" t="s">
        <v>489</v>
      </c>
      <c r="Y1868" t="s">
        <v>490</v>
      </c>
      <c r="Z1868">
        <v>512.4</v>
      </c>
      <c r="AA1868">
        <v>0</v>
      </c>
    </row>
    <row r="1869" spans="1:27" x14ac:dyDescent="0.25">
      <c r="A1869" s="1">
        <v>45660</v>
      </c>
      <c r="B1869">
        <v>937</v>
      </c>
      <c r="C1869">
        <v>1</v>
      </c>
      <c r="D1869">
        <v>4</v>
      </c>
      <c r="E1869">
        <v>2</v>
      </c>
      <c r="F1869">
        <v>5</v>
      </c>
      <c r="G1869">
        <v>1</v>
      </c>
      <c r="I1869">
        <v>4</v>
      </c>
      <c r="J1869" t="s">
        <v>7</v>
      </c>
      <c r="K1869">
        <v>45</v>
      </c>
      <c r="L1869" t="s">
        <v>42</v>
      </c>
      <c r="M1869" t="s">
        <v>60</v>
      </c>
      <c r="N1869" t="s">
        <v>486</v>
      </c>
      <c r="O1869">
        <v>297</v>
      </c>
      <c r="P1869">
        <v>82</v>
      </c>
      <c r="Q1869" s="1">
        <v>45619</v>
      </c>
      <c r="R1869" t="s">
        <v>495</v>
      </c>
      <c r="S1869">
        <v>4</v>
      </c>
      <c r="T1869" t="s">
        <v>494</v>
      </c>
      <c r="U1869" t="s">
        <v>495</v>
      </c>
      <c r="V1869" t="s">
        <v>489</v>
      </c>
      <c r="Y1869" t="s">
        <v>490</v>
      </c>
      <c r="Z1869">
        <v>265.3</v>
      </c>
      <c r="AA1869">
        <v>0</v>
      </c>
    </row>
    <row r="1870" spans="1:27" x14ac:dyDescent="0.25">
      <c r="A1870" s="1">
        <v>45660</v>
      </c>
      <c r="B1870">
        <v>1614</v>
      </c>
      <c r="C1870">
        <v>1</v>
      </c>
      <c r="D1870">
        <v>4</v>
      </c>
      <c r="E1870">
        <v>1</v>
      </c>
      <c r="F1870">
        <v>5</v>
      </c>
      <c r="G1870">
        <v>1</v>
      </c>
      <c r="I1870">
        <v>10</v>
      </c>
      <c r="J1870" t="s">
        <v>5</v>
      </c>
      <c r="K1870">
        <v>40</v>
      </c>
      <c r="L1870" t="s">
        <v>42</v>
      </c>
      <c r="M1870" t="s">
        <v>47</v>
      </c>
      <c r="N1870" t="s">
        <v>486</v>
      </c>
      <c r="O1870">
        <v>703</v>
      </c>
      <c r="P1870">
        <v>147</v>
      </c>
      <c r="R1870" t="s">
        <v>488</v>
      </c>
      <c r="S1870">
        <v>5</v>
      </c>
      <c r="T1870" t="s">
        <v>494</v>
      </c>
      <c r="U1870" t="s">
        <v>488</v>
      </c>
      <c r="V1870" t="s">
        <v>497</v>
      </c>
      <c r="W1870" s="1">
        <v>45614</v>
      </c>
      <c r="X1870" s="1">
        <v>45609</v>
      </c>
      <c r="Y1870" t="s">
        <v>498</v>
      </c>
      <c r="Z1870">
        <v>602</v>
      </c>
      <c r="AA1870">
        <v>10</v>
      </c>
    </row>
    <row r="1871" spans="1:27" x14ac:dyDescent="0.25">
      <c r="A1871" s="1">
        <v>45659</v>
      </c>
      <c r="B1871">
        <v>1950</v>
      </c>
      <c r="C1871">
        <v>1</v>
      </c>
      <c r="D1871">
        <v>4</v>
      </c>
      <c r="E1871">
        <v>4</v>
      </c>
      <c r="F1871">
        <v>5</v>
      </c>
      <c r="G1871">
        <v>3</v>
      </c>
      <c r="I1871">
        <v>4</v>
      </c>
      <c r="J1871" t="s">
        <v>7</v>
      </c>
      <c r="K1871">
        <v>33</v>
      </c>
      <c r="L1871" t="s">
        <v>42</v>
      </c>
      <c r="M1871" t="s">
        <v>60</v>
      </c>
      <c r="N1871" t="s">
        <v>491</v>
      </c>
      <c r="O1871">
        <v>80</v>
      </c>
      <c r="P1871">
        <v>185</v>
      </c>
      <c r="Q1871" s="1">
        <v>45622</v>
      </c>
      <c r="R1871" t="s">
        <v>495</v>
      </c>
      <c r="S1871">
        <v>3</v>
      </c>
      <c r="T1871" t="s">
        <v>492</v>
      </c>
      <c r="U1871" t="s">
        <v>488</v>
      </c>
      <c r="V1871" t="s">
        <v>497</v>
      </c>
      <c r="Y1871" t="s">
        <v>490</v>
      </c>
      <c r="Z1871">
        <v>185.5</v>
      </c>
      <c r="AA1871">
        <v>0</v>
      </c>
    </row>
    <row r="1872" spans="1:27" x14ac:dyDescent="0.25">
      <c r="A1872" s="1">
        <v>45479</v>
      </c>
      <c r="B1872">
        <v>3375</v>
      </c>
      <c r="C1872">
        <v>4</v>
      </c>
      <c r="D1872">
        <v>1</v>
      </c>
      <c r="E1872">
        <v>3</v>
      </c>
      <c r="F1872">
        <v>3</v>
      </c>
      <c r="G1872">
        <v>1</v>
      </c>
      <c r="I1872">
        <v>35</v>
      </c>
      <c r="J1872" t="s">
        <v>10</v>
      </c>
      <c r="K1872">
        <v>72</v>
      </c>
      <c r="L1872" t="s">
        <v>42</v>
      </c>
      <c r="M1872" t="s">
        <v>60</v>
      </c>
      <c r="N1872" t="s">
        <v>486</v>
      </c>
      <c r="O1872">
        <v>74</v>
      </c>
      <c r="P1872">
        <v>171</v>
      </c>
      <c r="Q1872" s="1">
        <v>45488</v>
      </c>
      <c r="R1872" t="s">
        <v>495</v>
      </c>
      <c r="S1872">
        <v>1</v>
      </c>
      <c r="T1872" t="s">
        <v>494</v>
      </c>
      <c r="U1872" t="s">
        <v>495</v>
      </c>
      <c r="V1872" t="s">
        <v>489</v>
      </c>
      <c r="Y1872" t="s">
        <v>490</v>
      </c>
      <c r="Z1872">
        <v>171.5</v>
      </c>
      <c r="AA1872">
        <v>0</v>
      </c>
    </row>
    <row r="1873" spans="1:27" x14ac:dyDescent="0.25">
      <c r="A1873" s="1">
        <v>45479</v>
      </c>
      <c r="B1873">
        <v>1783</v>
      </c>
      <c r="C1873">
        <v>1</v>
      </c>
      <c r="D1873">
        <v>1</v>
      </c>
      <c r="E1873">
        <v>1</v>
      </c>
      <c r="F1873">
        <v>2</v>
      </c>
      <c r="G1873">
        <v>3</v>
      </c>
      <c r="I1873">
        <v>32</v>
      </c>
      <c r="J1873" t="s">
        <v>11</v>
      </c>
      <c r="K1873">
        <v>64</v>
      </c>
      <c r="L1873" t="s">
        <v>42</v>
      </c>
      <c r="M1873" t="s">
        <v>60</v>
      </c>
      <c r="N1873" t="s">
        <v>486</v>
      </c>
      <c r="O1873">
        <v>692</v>
      </c>
      <c r="P1873">
        <v>21</v>
      </c>
      <c r="Q1873" s="1">
        <v>45498</v>
      </c>
      <c r="R1873" t="s">
        <v>495</v>
      </c>
      <c r="S1873">
        <v>2</v>
      </c>
      <c r="T1873" t="s">
        <v>487</v>
      </c>
      <c r="U1873" t="s">
        <v>488</v>
      </c>
      <c r="V1873" t="s">
        <v>489</v>
      </c>
      <c r="Y1873" t="s">
        <v>490</v>
      </c>
      <c r="Z1873">
        <v>499.1</v>
      </c>
      <c r="AA1873">
        <v>0</v>
      </c>
    </row>
    <row r="1874" spans="1:27" x14ac:dyDescent="0.25">
      <c r="A1874" s="1">
        <v>45659</v>
      </c>
      <c r="B1874">
        <v>1447</v>
      </c>
      <c r="C1874">
        <v>1</v>
      </c>
      <c r="D1874">
        <v>4</v>
      </c>
      <c r="E1874">
        <v>2</v>
      </c>
      <c r="F1874">
        <v>5</v>
      </c>
      <c r="G1874">
        <v>2</v>
      </c>
      <c r="I1874">
        <v>10</v>
      </c>
      <c r="J1874" t="s">
        <v>5</v>
      </c>
      <c r="K1874">
        <v>20</v>
      </c>
      <c r="L1874" t="s">
        <v>42</v>
      </c>
      <c r="M1874" t="s">
        <v>60</v>
      </c>
      <c r="N1874" t="s">
        <v>486</v>
      </c>
      <c r="O1874">
        <v>619</v>
      </c>
      <c r="P1874">
        <v>69</v>
      </c>
      <c r="Q1874" s="1">
        <v>45638</v>
      </c>
      <c r="R1874" t="s">
        <v>495</v>
      </c>
      <c r="S1874">
        <v>4</v>
      </c>
      <c r="T1874" t="s">
        <v>494</v>
      </c>
      <c r="U1874" t="s">
        <v>495</v>
      </c>
      <c r="V1874" t="s">
        <v>489</v>
      </c>
      <c r="Y1874" t="s">
        <v>490</v>
      </c>
      <c r="Z1874">
        <v>481.6</v>
      </c>
      <c r="AA1874">
        <v>0</v>
      </c>
    </row>
    <row r="1875" spans="1:27" x14ac:dyDescent="0.25">
      <c r="A1875" s="1">
        <v>45479</v>
      </c>
      <c r="B1875">
        <v>4193</v>
      </c>
      <c r="C1875">
        <v>5</v>
      </c>
      <c r="D1875">
        <v>1</v>
      </c>
      <c r="E1875">
        <v>4</v>
      </c>
      <c r="F1875">
        <v>4</v>
      </c>
      <c r="G1875">
        <v>3</v>
      </c>
      <c r="I1875">
        <v>28</v>
      </c>
      <c r="J1875" t="s">
        <v>12</v>
      </c>
      <c r="K1875">
        <v>71</v>
      </c>
      <c r="L1875" t="s">
        <v>42</v>
      </c>
      <c r="M1875" t="s">
        <v>47</v>
      </c>
      <c r="N1875" t="s">
        <v>492</v>
      </c>
      <c r="O1875">
        <v>969</v>
      </c>
      <c r="P1875">
        <v>136</v>
      </c>
      <c r="R1875" t="s">
        <v>488</v>
      </c>
      <c r="S1875">
        <v>2</v>
      </c>
      <c r="T1875" t="s">
        <v>492</v>
      </c>
      <c r="U1875" t="s">
        <v>488</v>
      </c>
      <c r="V1875" t="s">
        <v>489</v>
      </c>
      <c r="Y1875" t="s">
        <v>498</v>
      </c>
      <c r="Z1875">
        <v>780.5</v>
      </c>
      <c r="AA1875">
        <v>10</v>
      </c>
    </row>
    <row r="1876" spans="1:27" x14ac:dyDescent="0.25">
      <c r="A1876" s="1">
        <v>45659</v>
      </c>
      <c r="B1876">
        <v>3301</v>
      </c>
      <c r="C1876">
        <v>1</v>
      </c>
      <c r="D1876">
        <v>4</v>
      </c>
      <c r="E1876">
        <v>4</v>
      </c>
      <c r="F1876">
        <v>5</v>
      </c>
      <c r="G1876">
        <v>1</v>
      </c>
      <c r="I1876">
        <v>4</v>
      </c>
      <c r="J1876" t="s">
        <v>7</v>
      </c>
      <c r="K1876">
        <v>37</v>
      </c>
      <c r="L1876" t="s">
        <v>42</v>
      </c>
      <c r="M1876" t="s">
        <v>60</v>
      </c>
      <c r="N1876" t="s">
        <v>486</v>
      </c>
      <c r="O1876">
        <v>555</v>
      </c>
      <c r="P1876">
        <v>80</v>
      </c>
      <c r="R1876" t="s">
        <v>488</v>
      </c>
      <c r="S1876">
        <v>10</v>
      </c>
      <c r="T1876" t="s">
        <v>487</v>
      </c>
      <c r="U1876" t="s">
        <v>488</v>
      </c>
      <c r="V1876" t="s">
        <v>489</v>
      </c>
      <c r="W1876" s="1">
        <v>45616</v>
      </c>
      <c r="X1876" s="1">
        <v>45609</v>
      </c>
      <c r="Y1876" t="s">
        <v>498</v>
      </c>
      <c r="Z1876">
        <v>451.5</v>
      </c>
      <c r="AA1876">
        <v>10</v>
      </c>
    </row>
    <row r="1877" spans="1:27" x14ac:dyDescent="0.25">
      <c r="A1877" s="1">
        <v>45659</v>
      </c>
      <c r="B1877">
        <v>530</v>
      </c>
      <c r="C1877">
        <v>1</v>
      </c>
      <c r="D1877">
        <v>4</v>
      </c>
      <c r="E1877">
        <v>4</v>
      </c>
      <c r="F1877">
        <v>5</v>
      </c>
      <c r="G1877">
        <v>3</v>
      </c>
      <c r="I1877">
        <v>4</v>
      </c>
      <c r="J1877" t="s">
        <v>7</v>
      </c>
      <c r="K1877">
        <v>29</v>
      </c>
      <c r="L1877" t="s">
        <v>42</v>
      </c>
      <c r="M1877" t="s">
        <v>53</v>
      </c>
      <c r="N1877" t="s">
        <v>492</v>
      </c>
      <c r="O1877">
        <v>926</v>
      </c>
      <c r="P1877">
        <v>191</v>
      </c>
      <c r="R1877" t="s">
        <v>488</v>
      </c>
      <c r="S1877">
        <v>2</v>
      </c>
      <c r="T1877" t="s">
        <v>494</v>
      </c>
      <c r="U1877" t="s">
        <v>495</v>
      </c>
      <c r="V1877" t="s">
        <v>497</v>
      </c>
      <c r="W1877" s="1">
        <v>45614</v>
      </c>
      <c r="X1877" s="1">
        <v>45608</v>
      </c>
      <c r="Y1877" t="s">
        <v>498</v>
      </c>
      <c r="Z1877">
        <v>788.9</v>
      </c>
      <c r="AA1877">
        <v>10</v>
      </c>
    </row>
    <row r="1878" spans="1:27" x14ac:dyDescent="0.25">
      <c r="A1878" s="1">
        <v>45479</v>
      </c>
      <c r="B1878">
        <v>2985</v>
      </c>
      <c r="C1878">
        <v>5</v>
      </c>
      <c r="D1878">
        <v>1</v>
      </c>
      <c r="E1878">
        <v>4</v>
      </c>
      <c r="F1878">
        <v>2</v>
      </c>
      <c r="G1878">
        <v>3</v>
      </c>
      <c r="I1878">
        <v>2</v>
      </c>
      <c r="J1878" t="s">
        <v>7</v>
      </c>
      <c r="K1878">
        <v>73</v>
      </c>
      <c r="L1878" t="s">
        <v>42</v>
      </c>
      <c r="M1878" t="s">
        <v>49</v>
      </c>
      <c r="N1878" t="s">
        <v>486</v>
      </c>
      <c r="O1878">
        <v>643</v>
      </c>
      <c r="P1878">
        <v>51</v>
      </c>
      <c r="Q1878" s="1">
        <v>45495</v>
      </c>
      <c r="R1878" t="s">
        <v>495</v>
      </c>
      <c r="S1878">
        <v>1</v>
      </c>
      <c r="T1878" t="s">
        <v>492</v>
      </c>
      <c r="U1878" t="s">
        <v>495</v>
      </c>
      <c r="V1878" t="s">
        <v>489</v>
      </c>
      <c r="Y1878" t="s">
        <v>490</v>
      </c>
      <c r="Z1878">
        <v>485.8</v>
      </c>
      <c r="AA1878">
        <v>0</v>
      </c>
    </row>
    <row r="1879" spans="1:27" x14ac:dyDescent="0.25">
      <c r="A1879" s="1">
        <v>45659</v>
      </c>
      <c r="B1879">
        <v>2791</v>
      </c>
      <c r="C1879">
        <v>1</v>
      </c>
      <c r="D1879">
        <v>4</v>
      </c>
      <c r="E1879">
        <v>2</v>
      </c>
      <c r="F1879">
        <v>5</v>
      </c>
      <c r="G1879">
        <v>2</v>
      </c>
      <c r="I1879">
        <v>10</v>
      </c>
      <c r="J1879" t="s">
        <v>5</v>
      </c>
      <c r="K1879">
        <v>33</v>
      </c>
      <c r="L1879" t="s">
        <v>42</v>
      </c>
      <c r="M1879" t="s">
        <v>53</v>
      </c>
      <c r="N1879" t="s">
        <v>492</v>
      </c>
      <c r="O1879">
        <v>60</v>
      </c>
      <c r="P1879">
        <v>152</v>
      </c>
      <c r="R1879" t="s">
        <v>488</v>
      </c>
      <c r="S1879">
        <v>6</v>
      </c>
      <c r="T1879" t="s">
        <v>492</v>
      </c>
      <c r="U1879" t="s">
        <v>495</v>
      </c>
      <c r="V1879" t="s">
        <v>497</v>
      </c>
      <c r="W1879" s="1">
        <v>45616</v>
      </c>
      <c r="X1879" s="1">
        <v>45608</v>
      </c>
      <c r="Y1879" t="s">
        <v>498</v>
      </c>
      <c r="Z1879">
        <v>155.4</v>
      </c>
      <c r="AA1879">
        <v>10</v>
      </c>
    </row>
    <row r="1880" spans="1:27" x14ac:dyDescent="0.25">
      <c r="A1880" s="1">
        <v>45659</v>
      </c>
      <c r="B1880">
        <v>3036</v>
      </c>
      <c r="C1880">
        <v>1</v>
      </c>
      <c r="D1880">
        <v>4</v>
      </c>
      <c r="E1880">
        <v>2</v>
      </c>
      <c r="F1880">
        <v>5</v>
      </c>
      <c r="G1880">
        <v>1</v>
      </c>
      <c r="I1880">
        <v>4</v>
      </c>
      <c r="J1880" t="s">
        <v>7</v>
      </c>
      <c r="K1880">
        <v>34</v>
      </c>
      <c r="L1880" t="s">
        <v>42</v>
      </c>
      <c r="M1880" t="s">
        <v>49</v>
      </c>
      <c r="N1880" t="s">
        <v>486</v>
      </c>
      <c r="O1880">
        <v>444</v>
      </c>
      <c r="P1880">
        <v>85</v>
      </c>
      <c r="R1880" t="s">
        <v>488</v>
      </c>
      <c r="S1880">
        <v>8</v>
      </c>
      <c r="T1880" t="s">
        <v>494</v>
      </c>
      <c r="U1880" t="s">
        <v>488</v>
      </c>
      <c r="V1880" t="s">
        <v>497</v>
      </c>
      <c r="W1880" s="1">
        <v>45615</v>
      </c>
      <c r="X1880" s="1">
        <v>45608</v>
      </c>
      <c r="Y1880" t="s">
        <v>498</v>
      </c>
      <c r="Z1880">
        <v>377.3</v>
      </c>
      <c r="AA1880">
        <v>10</v>
      </c>
    </row>
    <row r="1881" spans="1:27" x14ac:dyDescent="0.25">
      <c r="A1881" s="1">
        <v>45659</v>
      </c>
      <c r="B1881">
        <v>1475</v>
      </c>
      <c r="C1881">
        <v>1</v>
      </c>
      <c r="D1881">
        <v>4</v>
      </c>
      <c r="E1881">
        <v>3</v>
      </c>
      <c r="F1881">
        <v>5</v>
      </c>
      <c r="G1881">
        <v>3</v>
      </c>
      <c r="I1881">
        <v>10</v>
      </c>
      <c r="J1881" t="s">
        <v>5</v>
      </c>
      <c r="K1881">
        <v>29</v>
      </c>
      <c r="L1881" t="s">
        <v>42</v>
      </c>
      <c r="M1881" t="s">
        <v>47</v>
      </c>
      <c r="N1881" t="s">
        <v>492</v>
      </c>
      <c r="O1881">
        <v>686</v>
      </c>
      <c r="P1881">
        <v>101</v>
      </c>
      <c r="R1881" t="s">
        <v>488</v>
      </c>
      <c r="S1881">
        <v>6</v>
      </c>
      <c r="T1881" t="s">
        <v>492</v>
      </c>
      <c r="U1881" t="s">
        <v>488</v>
      </c>
      <c r="V1881" t="s">
        <v>489</v>
      </c>
      <c r="W1881" s="1">
        <v>45616</v>
      </c>
      <c r="X1881" s="1">
        <v>45608</v>
      </c>
      <c r="Y1881" t="s">
        <v>496</v>
      </c>
      <c r="Z1881">
        <v>585.9</v>
      </c>
      <c r="AA1881">
        <v>50</v>
      </c>
    </row>
    <row r="1882" spans="1:27" x14ac:dyDescent="0.25">
      <c r="A1882" s="1">
        <v>45659</v>
      </c>
      <c r="B1882">
        <v>4452</v>
      </c>
      <c r="C1882">
        <v>1</v>
      </c>
      <c r="D1882">
        <v>4</v>
      </c>
      <c r="E1882">
        <v>4</v>
      </c>
      <c r="F1882">
        <v>5</v>
      </c>
      <c r="G1882">
        <v>3</v>
      </c>
      <c r="I1882">
        <v>10</v>
      </c>
      <c r="J1882" t="s">
        <v>5</v>
      </c>
      <c r="K1882">
        <v>72</v>
      </c>
      <c r="L1882" t="s">
        <v>42</v>
      </c>
      <c r="M1882" t="s">
        <v>53</v>
      </c>
      <c r="N1882" t="s">
        <v>486</v>
      </c>
      <c r="O1882">
        <v>698</v>
      </c>
      <c r="P1882">
        <v>66</v>
      </c>
      <c r="Q1882" s="1">
        <v>45629</v>
      </c>
      <c r="R1882" t="s">
        <v>495</v>
      </c>
      <c r="S1882">
        <v>7</v>
      </c>
      <c r="T1882" t="s">
        <v>492</v>
      </c>
      <c r="U1882" t="s">
        <v>488</v>
      </c>
      <c r="V1882" t="s">
        <v>489</v>
      </c>
      <c r="Y1882" t="s">
        <v>490</v>
      </c>
      <c r="Z1882">
        <v>534.79999999999995</v>
      </c>
      <c r="AA1882">
        <v>0</v>
      </c>
    </row>
    <row r="1883" spans="1:27" x14ac:dyDescent="0.25">
      <c r="A1883" s="1">
        <v>45480</v>
      </c>
      <c r="B1883">
        <v>3166</v>
      </c>
      <c r="C1883">
        <v>2</v>
      </c>
      <c r="D1883">
        <v>1</v>
      </c>
      <c r="E1883">
        <v>2</v>
      </c>
      <c r="F1883">
        <v>1</v>
      </c>
      <c r="G1883">
        <v>1</v>
      </c>
      <c r="I1883">
        <v>10</v>
      </c>
      <c r="J1883" t="s">
        <v>5</v>
      </c>
      <c r="K1883">
        <v>37</v>
      </c>
      <c r="L1883" t="s">
        <v>42</v>
      </c>
      <c r="M1883" t="s">
        <v>49</v>
      </c>
      <c r="N1883" t="s">
        <v>486</v>
      </c>
      <c r="O1883">
        <v>225</v>
      </c>
      <c r="P1883">
        <v>107</v>
      </c>
      <c r="R1883" t="s">
        <v>488</v>
      </c>
      <c r="S1883">
        <v>2</v>
      </c>
      <c r="T1883" t="s">
        <v>487</v>
      </c>
      <c r="U1883" t="s">
        <v>495</v>
      </c>
      <c r="V1883" t="s">
        <v>489</v>
      </c>
      <c r="Y1883" t="s">
        <v>496</v>
      </c>
      <c r="Z1883">
        <v>267.39999999999998</v>
      </c>
      <c r="AA1883">
        <v>50</v>
      </c>
    </row>
    <row r="1884" spans="1:27" x14ac:dyDescent="0.25">
      <c r="A1884" s="1">
        <v>45658</v>
      </c>
      <c r="B1884">
        <v>1563</v>
      </c>
      <c r="C1884">
        <v>1</v>
      </c>
      <c r="D1884">
        <v>4</v>
      </c>
      <c r="E1884">
        <v>2</v>
      </c>
      <c r="F1884">
        <v>5</v>
      </c>
      <c r="G1884">
        <v>1</v>
      </c>
      <c r="I1884">
        <v>4</v>
      </c>
      <c r="J1884" t="s">
        <v>7</v>
      </c>
      <c r="K1884">
        <v>74</v>
      </c>
      <c r="L1884" t="s">
        <v>42</v>
      </c>
      <c r="M1884" t="s">
        <v>49</v>
      </c>
      <c r="N1884" t="s">
        <v>486</v>
      </c>
      <c r="O1884">
        <v>797</v>
      </c>
      <c r="P1884">
        <v>154</v>
      </c>
      <c r="R1884" t="s">
        <v>488</v>
      </c>
      <c r="S1884">
        <v>10</v>
      </c>
      <c r="T1884" t="s">
        <v>492</v>
      </c>
      <c r="U1884" t="s">
        <v>495</v>
      </c>
      <c r="V1884" t="s">
        <v>489</v>
      </c>
      <c r="W1884" s="1">
        <v>45610</v>
      </c>
      <c r="X1884" s="1">
        <v>45608</v>
      </c>
      <c r="Y1884" t="s">
        <v>498</v>
      </c>
      <c r="Z1884">
        <v>672.7</v>
      </c>
      <c r="AA1884">
        <v>10</v>
      </c>
    </row>
    <row r="1885" spans="1:27" x14ac:dyDescent="0.25">
      <c r="A1885" s="1">
        <v>45658</v>
      </c>
      <c r="B1885">
        <v>4419</v>
      </c>
      <c r="C1885">
        <v>1</v>
      </c>
      <c r="D1885">
        <v>4</v>
      </c>
      <c r="E1885">
        <v>5</v>
      </c>
      <c r="F1885">
        <v>5</v>
      </c>
      <c r="G1885">
        <v>2</v>
      </c>
      <c r="I1885">
        <v>10</v>
      </c>
      <c r="J1885" t="s">
        <v>5</v>
      </c>
      <c r="K1885">
        <v>59</v>
      </c>
      <c r="L1885" t="s">
        <v>42</v>
      </c>
      <c r="M1885" t="s">
        <v>49</v>
      </c>
      <c r="N1885" t="s">
        <v>492</v>
      </c>
      <c r="O1885">
        <v>620</v>
      </c>
      <c r="P1885">
        <v>110</v>
      </c>
      <c r="R1885" t="s">
        <v>488</v>
      </c>
      <c r="S1885">
        <v>4</v>
      </c>
      <c r="T1885" t="s">
        <v>494</v>
      </c>
      <c r="U1885" t="s">
        <v>488</v>
      </c>
      <c r="V1885" t="s">
        <v>497</v>
      </c>
      <c r="W1885" s="1">
        <v>45611</v>
      </c>
      <c r="X1885" s="1">
        <v>45608</v>
      </c>
      <c r="Y1885" t="s">
        <v>496</v>
      </c>
      <c r="Z1885">
        <v>546</v>
      </c>
      <c r="AA1885">
        <v>50</v>
      </c>
    </row>
    <row r="1886" spans="1:27" x14ac:dyDescent="0.25">
      <c r="A1886" s="1">
        <v>45658</v>
      </c>
      <c r="B1886">
        <v>3096</v>
      </c>
      <c r="C1886">
        <v>1</v>
      </c>
      <c r="D1886">
        <v>4</v>
      </c>
      <c r="E1886">
        <v>3</v>
      </c>
      <c r="F1886">
        <v>5</v>
      </c>
      <c r="G1886">
        <v>3</v>
      </c>
      <c r="I1886">
        <v>10</v>
      </c>
      <c r="J1886" t="s">
        <v>5</v>
      </c>
      <c r="K1886">
        <v>64</v>
      </c>
      <c r="L1886" t="s">
        <v>42</v>
      </c>
      <c r="M1886" t="s">
        <v>53</v>
      </c>
      <c r="N1886" t="s">
        <v>492</v>
      </c>
      <c r="O1886">
        <v>192</v>
      </c>
      <c r="P1886">
        <v>60</v>
      </c>
      <c r="Q1886" s="1">
        <v>45620</v>
      </c>
      <c r="R1886" t="s">
        <v>495</v>
      </c>
      <c r="S1886">
        <v>1</v>
      </c>
      <c r="T1886" t="s">
        <v>494</v>
      </c>
      <c r="U1886" t="s">
        <v>488</v>
      </c>
      <c r="V1886" t="s">
        <v>489</v>
      </c>
      <c r="Y1886" t="s">
        <v>490</v>
      </c>
      <c r="Z1886">
        <v>176.4</v>
      </c>
      <c r="AA1886">
        <v>0</v>
      </c>
    </row>
    <row r="1887" spans="1:27" x14ac:dyDescent="0.25">
      <c r="A1887" s="1">
        <v>45658</v>
      </c>
      <c r="B1887">
        <v>179</v>
      </c>
      <c r="C1887">
        <v>1</v>
      </c>
      <c r="D1887">
        <v>4</v>
      </c>
      <c r="E1887">
        <v>3</v>
      </c>
      <c r="F1887">
        <v>5</v>
      </c>
      <c r="G1887">
        <v>3</v>
      </c>
      <c r="I1887">
        <v>10</v>
      </c>
      <c r="J1887" t="s">
        <v>5</v>
      </c>
      <c r="K1887">
        <v>46</v>
      </c>
      <c r="L1887" t="s">
        <v>42</v>
      </c>
      <c r="M1887" t="s">
        <v>60</v>
      </c>
      <c r="N1887" t="s">
        <v>486</v>
      </c>
      <c r="O1887">
        <v>621</v>
      </c>
      <c r="P1887">
        <v>152</v>
      </c>
      <c r="Q1887" s="1">
        <v>45625</v>
      </c>
      <c r="R1887" t="s">
        <v>495</v>
      </c>
      <c r="S1887">
        <v>4</v>
      </c>
      <c r="T1887" t="s">
        <v>492</v>
      </c>
      <c r="U1887" t="s">
        <v>488</v>
      </c>
      <c r="V1887" t="s">
        <v>497</v>
      </c>
      <c r="Y1887" t="s">
        <v>490</v>
      </c>
      <c r="Z1887">
        <v>541.1</v>
      </c>
      <c r="AA1887">
        <v>0</v>
      </c>
    </row>
    <row r="1888" spans="1:27" x14ac:dyDescent="0.25">
      <c r="A1888" s="1">
        <v>45662</v>
      </c>
      <c r="B1888">
        <v>1013</v>
      </c>
      <c r="C1888">
        <v>1</v>
      </c>
      <c r="D1888">
        <v>4</v>
      </c>
      <c r="E1888">
        <v>5</v>
      </c>
      <c r="F1888">
        <v>5</v>
      </c>
      <c r="G1888">
        <v>3</v>
      </c>
      <c r="I1888">
        <v>4</v>
      </c>
      <c r="J1888" t="s">
        <v>7</v>
      </c>
      <c r="K1888">
        <v>30</v>
      </c>
      <c r="L1888" t="s">
        <v>42</v>
      </c>
      <c r="M1888" t="s">
        <v>53</v>
      </c>
      <c r="N1888" t="s">
        <v>486</v>
      </c>
      <c r="O1888">
        <v>276</v>
      </c>
      <c r="P1888">
        <v>70</v>
      </c>
      <c r="Q1888" s="1">
        <v>45627</v>
      </c>
      <c r="R1888" t="s">
        <v>495</v>
      </c>
      <c r="S1888">
        <v>7</v>
      </c>
      <c r="T1888" t="s">
        <v>487</v>
      </c>
      <c r="U1888" t="s">
        <v>488</v>
      </c>
      <c r="V1888" t="s">
        <v>497</v>
      </c>
      <c r="Y1888" t="s">
        <v>490</v>
      </c>
      <c r="Z1888">
        <v>242.2</v>
      </c>
      <c r="AA1888">
        <v>0</v>
      </c>
    </row>
    <row r="1889" spans="1:27" x14ac:dyDescent="0.25">
      <c r="A1889" s="1">
        <v>45661</v>
      </c>
      <c r="B1889">
        <v>641</v>
      </c>
      <c r="C1889">
        <v>1</v>
      </c>
      <c r="D1889">
        <v>4</v>
      </c>
      <c r="E1889">
        <v>4</v>
      </c>
      <c r="F1889">
        <v>5</v>
      </c>
      <c r="G1889">
        <v>3</v>
      </c>
      <c r="I1889">
        <v>10</v>
      </c>
      <c r="J1889" t="s">
        <v>5</v>
      </c>
      <c r="K1889">
        <v>22</v>
      </c>
      <c r="L1889" t="s">
        <v>42</v>
      </c>
      <c r="M1889" t="s">
        <v>53</v>
      </c>
      <c r="N1889" t="s">
        <v>491</v>
      </c>
      <c r="O1889">
        <v>705</v>
      </c>
      <c r="P1889">
        <v>23</v>
      </c>
      <c r="Q1889" s="1">
        <v>45630</v>
      </c>
      <c r="R1889" t="s">
        <v>495</v>
      </c>
      <c r="S1889">
        <v>3</v>
      </c>
      <c r="T1889" t="s">
        <v>494</v>
      </c>
      <c r="U1889" t="s">
        <v>495</v>
      </c>
      <c r="V1889" t="s">
        <v>497</v>
      </c>
      <c r="Y1889" t="s">
        <v>490</v>
      </c>
      <c r="Z1889">
        <v>509.6</v>
      </c>
      <c r="AA1889">
        <v>0</v>
      </c>
    </row>
    <row r="1890" spans="1:27" x14ac:dyDescent="0.25">
      <c r="A1890" s="1">
        <v>45661</v>
      </c>
      <c r="B1890">
        <v>1170</v>
      </c>
      <c r="C1890">
        <v>1</v>
      </c>
      <c r="D1890">
        <v>4</v>
      </c>
      <c r="E1890">
        <v>2</v>
      </c>
      <c r="F1890">
        <v>5</v>
      </c>
      <c r="G1890">
        <v>2</v>
      </c>
      <c r="I1890">
        <v>4</v>
      </c>
      <c r="J1890" t="s">
        <v>7</v>
      </c>
      <c r="K1890">
        <v>53</v>
      </c>
      <c r="L1890" t="s">
        <v>42</v>
      </c>
      <c r="M1890" t="s">
        <v>60</v>
      </c>
      <c r="N1890" t="s">
        <v>492</v>
      </c>
      <c r="O1890">
        <v>341</v>
      </c>
      <c r="P1890">
        <v>195</v>
      </c>
      <c r="Q1890" s="1">
        <v>45619</v>
      </c>
      <c r="R1890" t="s">
        <v>495</v>
      </c>
      <c r="S1890">
        <v>7</v>
      </c>
      <c r="T1890" t="s">
        <v>492</v>
      </c>
      <c r="U1890" t="s">
        <v>488</v>
      </c>
      <c r="V1890" t="s">
        <v>497</v>
      </c>
      <c r="Y1890" t="s">
        <v>490</v>
      </c>
      <c r="Z1890">
        <v>375.2</v>
      </c>
      <c r="AA1890">
        <v>0</v>
      </c>
    </row>
    <row r="1891" spans="1:27" x14ac:dyDescent="0.25">
      <c r="A1891" s="1">
        <v>45480</v>
      </c>
      <c r="B1891">
        <v>1407</v>
      </c>
      <c r="C1891">
        <v>4</v>
      </c>
      <c r="D1891">
        <v>1</v>
      </c>
      <c r="E1891">
        <v>1</v>
      </c>
      <c r="F1891">
        <v>2</v>
      </c>
      <c r="G1891">
        <v>1</v>
      </c>
      <c r="I1891">
        <v>30</v>
      </c>
      <c r="J1891" t="s">
        <v>11</v>
      </c>
      <c r="K1891">
        <v>62</v>
      </c>
      <c r="L1891" t="s">
        <v>42</v>
      </c>
      <c r="M1891" t="s">
        <v>43</v>
      </c>
      <c r="N1891" t="s">
        <v>492</v>
      </c>
      <c r="O1891">
        <v>706</v>
      </c>
      <c r="P1891">
        <v>168</v>
      </c>
      <c r="R1891" t="s">
        <v>488</v>
      </c>
      <c r="S1891">
        <v>2</v>
      </c>
      <c r="T1891" t="s">
        <v>487</v>
      </c>
      <c r="U1891" t="s">
        <v>488</v>
      </c>
      <c r="V1891" t="s">
        <v>489</v>
      </c>
      <c r="Y1891" t="s">
        <v>498</v>
      </c>
      <c r="Z1891">
        <v>618.79999999999995</v>
      </c>
      <c r="AA1891">
        <v>10</v>
      </c>
    </row>
    <row r="1892" spans="1:27" x14ac:dyDescent="0.25">
      <c r="A1892" s="1">
        <v>45481</v>
      </c>
      <c r="B1892">
        <v>1069</v>
      </c>
      <c r="C1892">
        <v>3</v>
      </c>
      <c r="D1892">
        <v>1</v>
      </c>
      <c r="E1892">
        <v>4</v>
      </c>
      <c r="F1892">
        <v>4</v>
      </c>
      <c r="G1892">
        <v>2</v>
      </c>
      <c r="I1892">
        <v>29</v>
      </c>
      <c r="J1892" t="s">
        <v>11</v>
      </c>
      <c r="K1892">
        <v>60</v>
      </c>
      <c r="L1892" t="s">
        <v>42</v>
      </c>
      <c r="M1892" t="s">
        <v>49</v>
      </c>
      <c r="N1892" t="s">
        <v>486</v>
      </c>
      <c r="O1892">
        <v>764</v>
      </c>
      <c r="P1892">
        <v>159</v>
      </c>
      <c r="Q1892" s="1">
        <v>45506</v>
      </c>
      <c r="R1892" t="s">
        <v>495</v>
      </c>
      <c r="S1892">
        <v>1</v>
      </c>
      <c r="T1892" t="s">
        <v>494</v>
      </c>
      <c r="U1892" t="s">
        <v>488</v>
      </c>
      <c r="V1892" t="s">
        <v>489</v>
      </c>
      <c r="Y1892" t="s">
        <v>490</v>
      </c>
      <c r="Z1892">
        <v>646.1</v>
      </c>
      <c r="AA1892">
        <v>0</v>
      </c>
    </row>
    <row r="1893" spans="1:27" x14ac:dyDescent="0.25">
      <c r="A1893" s="1">
        <v>45661</v>
      </c>
      <c r="B1893">
        <v>3248</v>
      </c>
      <c r="C1893">
        <v>1</v>
      </c>
      <c r="D1893">
        <v>4</v>
      </c>
      <c r="E1893">
        <v>2</v>
      </c>
      <c r="F1893">
        <v>5</v>
      </c>
      <c r="G1893">
        <v>2</v>
      </c>
      <c r="I1893">
        <v>10</v>
      </c>
      <c r="J1893" t="s">
        <v>5</v>
      </c>
      <c r="K1893">
        <v>75</v>
      </c>
      <c r="L1893" t="s">
        <v>42</v>
      </c>
      <c r="M1893" t="s">
        <v>47</v>
      </c>
      <c r="N1893" t="s">
        <v>492</v>
      </c>
      <c r="O1893">
        <v>677</v>
      </c>
      <c r="P1893">
        <v>111</v>
      </c>
      <c r="R1893" t="s">
        <v>488</v>
      </c>
      <c r="S1893">
        <v>10</v>
      </c>
      <c r="T1893" t="s">
        <v>487</v>
      </c>
      <c r="U1893" t="s">
        <v>495</v>
      </c>
      <c r="V1893" t="s">
        <v>489</v>
      </c>
      <c r="W1893" s="1">
        <v>45613</v>
      </c>
      <c r="X1893" s="1">
        <v>45607</v>
      </c>
      <c r="Y1893" t="s">
        <v>493</v>
      </c>
      <c r="Z1893">
        <v>572.6</v>
      </c>
      <c r="AA1893">
        <v>30</v>
      </c>
    </row>
    <row r="1894" spans="1:27" x14ac:dyDescent="0.25">
      <c r="A1894" s="1">
        <v>45481</v>
      </c>
      <c r="B1894">
        <v>1467</v>
      </c>
      <c r="C1894">
        <v>2</v>
      </c>
      <c r="D1894">
        <v>1</v>
      </c>
      <c r="E1894">
        <v>1</v>
      </c>
      <c r="F1894">
        <v>2</v>
      </c>
      <c r="G1894">
        <v>1</v>
      </c>
      <c r="I1894">
        <v>25</v>
      </c>
      <c r="J1894" t="s">
        <v>12</v>
      </c>
      <c r="K1894">
        <v>26</v>
      </c>
      <c r="L1894" t="s">
        <v>42</v>
      </c>
      <c r="M1894" t="s">
        <v>43</v>
      </c>
      <c r="N1894" t="s">
        <v>486</v>
      </c>
      <c r="O1894">
        <v>526</v>
      </c>
      <c r="P1894">
        <v>141</v>
      </c>
      <c r="R1894" t="s">
        <v>488</v>
      </c>
      <c r="S1894">
        <v>1</v>
      </c>
      <c r="T1894" t="s">
        <v>492</v>
      </c>
      <c r="U1894" t="s">
        <v>488</v>
      </c>
      <c r="V1894" t="s">
        <v>489</v>
      </c>
      <c r="Y1894" t="s">
        <v>493</v>
      </c>
      <c r="Z1894">
        <v>487.9</v>
      </c>
      <c r="AA1894">
        <v>30</v>
      </c>
    </row>
    <row r="1895" spans="1:27" x14ac:dyDescent="0.25">
      <c r="A1895" s="1">
        <v>45481</v>
      </c>
      <c r="B1895">
        <v>1745</v>
      </c>
      <c r="C1895">
        <v>3</v>
      </c>
      <c r="D1895">
        <v>1</v>
      </c>
      <c r="E1895">
        <v>1</v>
      </c>
      <c r="F1895">
        <v>1</v>
      </c>
      <c r="G1895">
        <v>1</v>
      </c>
      <c r="I1895">
        <v>5</v>
      </c>
      <c r="J1895" t="s">
        <v>13</v>
      </c>
      <c r="K1895">
        <v>43</v>
      </c>
      <c r="L1895" t="s">
        <v>42</v>
      </c>
      <c r="M1895" t="s">
        <v>49</v>
      </c>
      <c r="N1895" t="s">
        <v>491</v>
      </c>
      <c r="O1895">
        <v>177</v>
      </c>
      <c r="P1895">
        <v>33</v>
      </c>
      <c r="R1895" t="s">
        <v>488</v>
      </c>
      <c r="S1895">
        <v>2</v>
      </c>
      <c r="T1895" t="s">
        <v>492</v>
      </c>
      <c r="U1895" t="s">
        <v>488</v>
      </c>
      <c r="V1895" t="s">
        <v>489</v>
      </c>
      <c r="Y1895" t="s">
        <v>498</v>
      </c>
      <c r="Z1895">
        <v>154</v>
      </c>
      <c r="AA1895">
        <v>10</v>
      </c>
    </row>
    <row r="1896" spans="1:27" x14ac:dyDescent="0.25">
      <c r="A1896" s="1">
        <v>45661</v>
      </c>
      <c r="B1896">
        <v>1300</v>
      </c>
      <c r="C1896">
        <v>1</v>
      </c>
      <c r="D1896">
        <v>4</v>
      </c>
      <c r="E1896">
        <v>5</v>
      </c>
      <c r="F1896">
        <v>5</v>
      </c>
      <c r="G1896">
        <v>1</v>
      </c>
      <c r="I1896">
        <v>4</v>
      </c>
      <c r="J1896" t="s">
        <v>7</v>
      </c>
      <c r="K1896">
        <v>61</v>
      </c>
      <c r="L1896" t="s">
        <v>42</v>
      </c>
      <c r="M1896" t="s">
        <v>47</v>
      </c>
      <c r="N1896" t="s">
        <v>492</v>
      </c>
      <c r="O1896">
        <v>318</v>
      </c>
      <c r="P1896">
        <v>78</v>
      </c>
      <c r="Q1896" s="1">
        <v>45630</v>
      </c>
      <c r="R1896" t="s">
        <v>495</v>
      </c>
      <c r="S1896">
        <v>6</v>
      </c>
      <c r="T1896" t="s">
        <v>487</v>
      </c>
      <c r="U1896" t="s">
        <v>495</v>
      </c>
      <c r="V1896" t="s">
        <v>497</v>
      </c>
      <c r="Y1896" t="s">
        <v>490</v>
      </c>
      <c r="Z1896">
        <v>277.2</v>
      </c>
      <c r="AA1896">
        <v>0</v>
      </c>
    </row>
    <row r="1897" spans="1:27" x14ac:dyDescent="0.25">
      <c r="A1897" s="1">
        <v>45481</v>
      </c>
      <c r="B1897">
        <v>3789</v>
      </c>
      <c r="C1897">
        <v>4</v>
      </c>
      <c r="D1897">
        <v>1</v>
      </c>
      <c r="E1897">
        <v>2</v>
      </c>
      <c r="F1897">
        <v>2</v>
      </c>
      <c r="G1897">
        <v>1</v>
      </c>
      <c r="I1897">
        <v>21</v>
      </c>
      <c r="J1897" t="s">
        <v>16</v>
      </c>
      <c r="K1897">
        <v>70</v>
      </c>
      <c r="L1897" t="s">
        <v>42</v>
      </c>
      <c r="M1897" t="s">
        <v>60</v>
      </c>
      <c r="N1897" t="s">
        <v>492</v>
      </c>
      <c r="O1897">
        <v>258</v>
      </c>
      <c r="P1897">
        <v>121</v>
      </c>
      <c r="R1897" t="s">
        <v>488</v>
      </c>
      <c r="S1897">
        <v>2</v>
      </c>
      <c r="T1897" t="s">
        <v>487</v>
      </c>
      <c r="U1897" t="s">
        <v>488</v>
      </c>
      <c r="V1897" t="s">
        <v>489</v>
      </c>
      <c r="Y1897" t="s">
        <v>498</v>
      </c>
      <c r="Z1897">
        <v>272.3</v>
      </c>
      <c r="AA1897">
        <v>10</v>
      </c>
    </row>
    <row r="1898" spans="1:27" x14ac:dyDescent="0.25">
      <c r="A1898" s="1">
        <v>45661</v>
      </c>
      <c r="B1898">
        <v>676</v>
      </c>
      <c r="C1898">
        <v>1</v>
      </c>
      <c r="D1898">
        <v>4</v>
      </c>
      <c r="E1898">
        <v>2</v>
      </c>
      <c r="F1898">
        <v>5</v>
      </c>
      <c r="G1898">
        <v>2</v>
      </c>
      <c r="I1898">
        <v>10</v>
      </c>
      <c r="J1898" t="s">
        <v>5</v>
      </c>
      <c r="K1898">
        <v>39</v>
      </c>
      <c r="L1898" t="s">
        <v>42</v>
      </c>
      <c r="M1898" t="s">
        <v>43</v>
      </c>
      <c r="N1898" t="s">
        <v>492</v>
      </c>
      <c r="O1898">
        <v>607</v>
      </c>
      <c r="P1898">
        <v>176</v>
      </c>
      <c r="R1898" t="s">
        <v>488</v>
      </c>
      <c r="S1898">
        <v>4</v>
      </c>
      <c r="T1898" t="s">
        <v>487</v>
      </c>
      <c r="U1898" t="s">
        <v>488</v>
      </c>
      <c r="V1898" t="s">
        <v>497</v>
      </c>
      <c r="W1898" s="1">
        <v>45612</v>
      </c>
      <c r="X1898" s="1">
        <v>45606</v>
      </c>
      <c r="Y1898" t="s">
        <v>496</v>
      </c>
      <c r="Z1898">
        <v>583.1</v>
      </c>
      <c r="AA1898">
        <v>50</v>
      </c>
    </row>
    <row r="1899" spans="1:27" x14ac:dyDescent="0.25">
      <c r="A1899" s="1">
        <v>45661</v>
      </c>
      <c r="B1899">
        <v>2737</v>
      </c>
      <c r="C1899">
        <v>1</v>
      </c>
      <c r="D1899">
        <v>4</v>
      </c>
      <c r="E1899">
        <v>2</v>
      </c>
      <c r="F1899">
        <v>5</v>
      </c>
      <c r="G1899">
        <v>2</v>
      </c>
      <c r="I1899">
        <v>10</v>
      </c>
      <c r="J1899" t="s">
        <v>5</v>
      </c>
      <c r="K1899">
        <v>69</v>
      </c>
      <c r="L1899" t="s">
        <v>42</v>
      </c>
      <c r="M1899" t="s">
        <v>49</v>
      </c>
      <c r="N1899" t="s">
        <v>492</v>
      </c>
      <c r="O1899">
        <v>681</v>
      </c>
      <c r="P1899">
        <v>32</v>
      </c>
      <c r="Q1899" s="1">
        <v>45631</v>
      </c>
      <c r="R1899" t="s">
        <v>495</v>
      </c>
      <c r="S1899">
        <v>1</v>
      </c>
      <c r="T1899" t="s">
        <v>487</v>
      </c>
      <c r="U1899" t="s">
        <v>495</v>
      </c>
      <c r="V1899" t="s">
        <v>489</v>
      </c>
      <c r="Y1899" t="s">
        <v>490</v>
      </c>
      <c r="Z1899">
        <v>499.1</v>
      </c>
      <c r="AA1899">
        <v>0</v>
      </c>
    </row>
    <row r="1900" spans="1:27" x14ac:dyDescent="0.25">
      <c r="A1900" s="1">
        <v>45661</v>
      </c>
      <c r="B1900">
        <v>3468</v>
      </c>
      <c r="C1900">
        <v>1</v>
      </c>
      <c r="D1900">
        <v>4</v>
      </c>
      <c r="E1900">
        <v>5</v>
      </c>
      <c r="F1900">
        <v>5</v>
      </c>
      <c r="G1900">
        <v>3</v>
      </c>
      <c r="I1900">
        <v>4</v>
      </c>
      <c r="J1900" t="s">
        <v>7</v>
      </c>
      <c r="K1900">
        <v>51</v>
      </c>
      <c r="L1900" t="s">
        <v>42</v>
      </c>
      <c r="M1900" t="s">
        <v>53</v>
      </c>
      <c r="N1900" t="s">
        <v>491</v>
      </c>
      <c r="O1900">
        <v>871</v>
      </c>
      <c r="P1900">
        <v>61</v>
      </c>
      <c r="Q1900" s="1">
        <v>45613</v>
      </c>
      <c r="R1900" t="s">
        <v>495</v>
      </c>
      <c r="S1900">
        <v>6</v>
      </c>
      <c r="T1900" t="s">
        <v>492</v>
      </c>
      <c r="U1900" t="s">
        <v>488</v>
      </c>
      <c r="V1900" t="s">
        <v>489</v>
      </c>
      <c r="Y1900" t="s">
        <v>490</v>
      </c>
      <c r="Z1900">
        <v>652.4</v>
      </c>
      <c r="AA1900">
        <v>0</v>
      </c>
    </row>
    <row r="1901" spans="1:27" x14ac:dyDescent="0.25">
      <c r="A1901" s="1">
        <v>45660</v>
      </c>
      <c r="B1901">
        <v>2315</v>
      </c>
      <c r="C1901">
        <v>1</v>
      </c>
      <c r="D1901">
        <v>4</v>
      </c>
      <c r="E1901">
        <v>2</v>
      </c>
      <c r="F1901">
        <v>5</v>
      </c>
      <c r="G1901">
        <v>1</v>
      </c>
      <c r="I1901">
        <v>4</v>
      </c>
      <c r="J1901" t="s">
        <v>7</v>
      </c>
      <c r="K1901">
        <v>34</v>
      </c>
      <c r="L1901" t="s">
        <v>42</v>
      </c>
      <c r="M1901" t="s">
        <v>43</v>
      </c>
      <c r="N1901" t="s">
        <v>486</v>
      </c>
      <c r="O1901">
        <v>802</v>
      </c>
      <c r="P1901">
        <v>56</v>
      </c>
      <c r="Q1901" s="1">
        <v>45624</v>
      </c>
      <c r="R1901" t="s">
        <v>495</v>
      </c>
      <c r="S1901">
        <v>3</v>
      </c>
      <c r="T1901" t="s">
        <v>487</v>
      </c>
      <c r="U1901" t="s">
        <v>488</v>
      </c>
      <c r="V1901" t="s">
        <v>489</v>
      </c>
      <c r="Y1901" t="s">
        <v>490</v>
      </c>
      <c r="Z1901">
        <v>600.6</v>
      </c>
      <c r="AA1901">
        <v>0</v>
      </c>
    </row>
    <row r="1902" spans="1:27" x14ac:dyDescent="0.25">
      <c r="A1902" s="1">
        <v>45660</v>
      </c>
      <c r="B1902">
        <v>1882</v>
      </c>
      <c r="C1902">
        <v>1</v>
      </c>
      <c r="D1902">
        <v>4</v>
      </c>
      <c r="E1902">
        <v>2</v>
      </c>
      <c r="F1902">
        <v>5</v>
      </c>
      <c r="G1902">
        <v>3</v>
      </c>
      <c r="I1902">
        <v>10</v>
      </c>
      <c r="J1902" t="s">
        <v>5</v>
      </c>
      <c r="K1902">
        <v>55</v>
      </c>
      <c r="L1902" t="s">
        <v>42</v>
      </c>
      <c r="M1902" t="s">
        <v>53</v>
      </c>
      <c r="N1902" t="s">
        <v>492</v>
      </c>
      <c r="O1902">
        <v>175</v>
      </c>
      <c r="P1902">
        <v>43</v>
      </c>
      <c r="Q1902" s="1">
        <v>45632</v>
      </c>
      <c r="R1902" t="s">
        <v>495</v>
      </c>
      <c r="S1902">
        <v>9</v>
      </c>
      <c r="T1902" t="s">
        <v>487</v>
      </c>
      <c r="U1902" t="s">
        <v>488</v>
      </c>
      <c r="V1902" t="s">
        <v>489</v>
      </c>
      <c r="Y1902" t="s">
        <v>490</v>
      </c>
      <c r="Z1902">
        <v>152.6</v>
      </c>
      <c r="AA1902">
        <v>0</v>
      </c>
    </row>
    <row r="1903" spans="1:27" x14ac:dyDescent="0.25">
      <c r="A1903" s="1">
        <v>45482</v>
      </c>
      <c r="B1903">
        <v>3181</v>
      </c>
      <c r="C1903">
        <v>1</v>
      </c>
      <c r="D1903">
        <v>1</v>
      </c>
      <c r="E1903">
        <v>4</v>
      </c>
      <c r="F1903">
        <v>2</v>
      </c>
      <c r="G1903">
        <v>1</v>
      </c>
      <c r="I1903">
        <v>12</v>
      </c>
      <c r="J1903" t="s">
        <v>5</v>
      </c>
      <c r="K1903">
        <v>42</v>
      </c>
      <c r="L1903" t="s">
        <v>42</v>
      </c>
      <c r="M1903" t="s">
        <v>53</v>
      </c>
      <c r="N1903" t="s">
        <v>492</v>
      </c>
      <c r="O1903">
        <v>408</v>
      </c>
      <c r="P1903">
        <v>65</v>
      </c>
      <c r="R1903" t="s">
        <v>488</v>
      </c>
      <c r="S1903">
        <v>2</v>
      </c>
      <c r="T1903" t="s">
        <v>487</v>
      </c>
      <c r="U1903" t="s">
        <v>495</v>
      </c>
      <c r="V1903" t="s">
        <v>489</v>
      </c>
      <c r="Y1903" t="s">
        <v>498</v>
      </c>
      <c r="Z1903">
        <v>338.1</v>
      </c>
      <c r="AA1903">
        <v>10</v>
      </c>
    </row>
    <row r="1904" spans="1:27" x14ac:dyDescent="0.25">
      <c r="A1904" s="1">
        <v>45660</v>
      </c>
      <c r="B1904">
        <v>3526</v>
      </c>
      <c r="C1904">
        <v>1</v>
      </c>
      <c r="D1904">
        <v>4</v>
      </c>
      <c r="E1904">
        <v>2</v>
      </c>
      <c r="F1904">
        <v>5</v>
      </c>
      <c r="G1904">
        <v>1</v>
      </c>
      <c r="I1904">
        <v>4</v>
      </c>
      <c r="J1904" t="s">
        <v>7</v>
      </c>
      <c r="K1904">
        <v>19</v>
      </c>
      <c r="L1904" t="s">
        <v>42</v>
      </c>
      <c r="M1904" t="s">
        <v>53</v>
      </c>
      <c r="N1904" t="s">
        <v>492</v>
      </c>
      <c r="O1904">
        <v>821</v>
      </c>
      <c r="P1904">
        <v>111</v>
      </c>
      <c r="R1904" t="s">
        <v>488</v>
      </c>
      <c r="S1904">
        <v>10</v>
      </c>
      <c r="T1904" t="s">
        <v>487</v>
      </c>
      <c r="U1904" t="s">
        <v>495</v>
      </c>
      <c r="V1904" t="s">
        <v>489</v>
      </c>
      <c r="W1904" s="1">
        <v>45610</v>
      </c>
      <c r="X1904" s="1">
        <v>45605</v>
      </c>
      <c r="Y1904" t="s">
        <v>496</v>
      </c>
      <c r="Z1904">
        <v>687.4</v>
      </c>
      <c r="AA1904">
        <v>50</v>
      </c>
    </row>
    <row r="1905" spans="1:27" x14ac:dyDescent="0.25">
      <c r="A1905" s="1">
        <v>45482</v>
      </c>
      <c r="B1905">
        <v>1186</v>
      </c>
      <c r="C1905">
        <v>1</v>
      </c>
      <c r="D1905">
        <v>1</v>
      </c>
      <c r="E1905">
        <v>4</v>
      </c>
      <c r="F1905">
        <v>1</v>
      </c>
      <c r="G1905">
        <v>2</v>
      </c>
      <c r="I1905">
        <v>31</v>
      </c>
      <c r="J1905" t="s">
        <v>11</v>
      </c>
      <c r="K1905">
        <v>60</v>
      </c>
      <c r="L1905" t="s">
        <v>42</v>
      </c>
      <c r="M1905" t="s">
        <v>43</v>
      </c>
      <c r="N1905" t="s">
        <v>491</v>
      </c>
      <c r="O1905">
        <v>990</v>
      </c>
      <c r="P1905">
        <v>113</v>
      </c>
      <c r="R1905" t="s">
        <v>488</v>
      </c>
      <c r="S1905">
        <v>2</v>
      </c>
      <c r="T1905" t="s">
        <v>487</v>
      </c>
      <c r="U1905" t="s">
        <v>495</v>
      </c>
      <c r="V1905" t="s">
        <v>489</v>
      </c>
      <c r="Y1905" t="s">
        <v>493</v>
      </c>
      <c r="Z1905">
        <v>793.1</v>
      </c>
      <c r="AA1905">
        <v>30</v>
      </c>
    </row>
    <row r="1906" spans="1:27" x14ac:dyDescent="0.25">
      <c r="A1906" s="1">
        <v>45660</v>
      </c>
      <c r="B1906">
        <v>4332</v>
      </c>
      <c r="C1906">
        <v>1</v>
      </c>
      <c r="D1906">
        <v>4</v>
      </c>
      <c r="E1906">
        <v>1</v>
      </c>
      <c r="F1906">
        <v>5</v>
      </c>
      <c r="G1906">
        <v>1</v>
      </c>
      <c r="I1906">
        <v>10</v>
      </c>
      <c r="J1906" t="s">
        <v>5</v>
      </c>
      <c r="K1906">
        <v>19</v>
      </c>
      <c r="L1906" t="s">
        <v>42</v>
      </c>
      <c r="M1906" t="s">
        <v>43</v>
      </c>
      <c r="N1906" t="s">
        <v>486</v>
      </c>
      <c r="O1906">
        <v>808</v>
      </c>
      <c r="P1906">
        <v>21</v>
      </c>
      <c r="Q1906" s="1">
        <v>45620</v>
      </c>
      <c r="R1906" t="s">
        <v>495</v>
      </c>
      <c r="S1906">
        <v>6</v>
      </c>
      <c r="T1906" t="s">
        <v>487</v>
      </c>
      <c r="U1906" t="s">
        <v>495</v>
      </c>
      <c r="V1906" t="s">
        <v>489</v>
      </c>
      <c r="Y1906" t="s">
        <v>490</v>
      </c>
      <c r="Z1906">
        <v>580.29999999999995</v>
      </c>
      <c r="AA1906">
        <v>0</v>
      </c>
    </row>
    <row r="1907" spans="1:27" x14ac:dyDescent="0.25">
      <c r="A1907" s="1">
        <v>45660</v>
      </c>
      <c r="B1907">
        <v>4110</v>
      </c>
      <c r="C1907">
        <v>1</v>
      </c>
      <c r="D1907">
        <v>4</v>
      </c>
      <c r="E1907">
        <v>5</v>
      </c>
      <c r="F1907">
        <v>5</v>
      </c>
      <c r="G1907">
        <v>1</v>
      </c>
      <c r="I1907">
        <v>10</v>
      </c>
      <c r="J1907" t="s">
        <v>5</v>
      </c>
      <c r="K1907">
        <v>39</v>
      </c>
      <c r="L1907" t="s">
        <v>42</v>
      </c>
      <c r="M1907" t="s">
        <v>43</v>
      </c>
      <c r="N1907" t="s">
        <v>491</v>
      </c>
      <c r="O1907">
        <v>975</v>
      </c>
      <c r="P1907">
        <v>170</v>
      </c>
      <c r="Q1907" s="1">
        <v>45620</v>
      </c>
      <c r="R1907" t="s">
        <v>495</v>
      </c>
      <c r="S1907">
        <v>3</v>
      </c>
      <c r="T1907" t="s">
        <v>492</v>
      </c>
      <c r="U1907" t="s">
        <v>495</v>
      </c>
      <c r="V1907" t="s">
        <v>489</v>
      </c>
      <c r="Y1907" t="s">
        <v>490</v>
      </c>
      <c r="Z1907">
        <v>801.5</v>
      </c>
      <c r="AA1907">
        <v>0</v>
      </c>
    </row>
    <row r="1908" spans="1:27" x14ac:dyDescent="0.25">
      <c r="A1908" s="1">
        <v>45660</v>
      </c>
      <c r="B1908">
        <v>7</v>
      </c>
      <c r="C1908">
        <v>1</v>
      </c>
      <c r="D1908">
        <v>4</v>
      </c>
      <c r="E1908">
        <v>1</v>
      </c>
      <c r="F1908">
        <v>5</v>
      </c>
      <c r="G1908">
        <v>3</v>
      </c>
      <c r="I1908">
        <v>4</v>
      </c>
      <c r="J1908" t="s">
        <v>7</v>
      </c>
      <c r="K1908">
        <v>20</v>
      </c>
      <c r="L1908" t="s">
        <v>42</v>
      </c>
      <c r="M1908" t="s">
        <v>53</v>
      </c>
      <c r="N1908" t="s">
        <v>491</v>
      </c>
      <c r="O1908">
        <v>541</v>
      </c>
      <c r="P1908">
        <v>96</v>
      </c>
      <c r="R1908" t="s">
        <v>488</v>
      </c>
      <c r="S1908">
        <v>1</v>
      </c>
      <c r="T1908" t="s">
        <v>487</v>
      </c>
      <c r="U1908" t="s">
        <v>495</v>
      </c>
      <c r="V1908" t="s">
        <v>489</v>
      </c>
      <c r="W1908" s="1">
        <v>45606</v>
      </c>
      <c r="X1908" s="1">
        <v>45605</v>
      </c>
      <c r="Y1908" t="s">
        <v>498</v>
      </c>
      <c r="Z1908">
        <v>452.9</v>
      </c>
      <c r="AA1908">
        <v>10</v>
      </c>
    </row>
    <row r="1909" spans="1:27" x14ac:dyDescent="0.25">
      <c r="A1909" s="1">
        <v>45482</v>
      </c>
      <c r="B1909">
        <v>4557</v>
      </c>
      <c r="C1909">
        <v>3</v>
      </c>
      <c r="D1909">
        <v>1</v>
      </c>
      <c r="E1909">
        <v>4</v>
      </c>
      <c r="F1909">
        <v>3</v>
      </c>
      <c r="G1909">
        <v>2</v>
      </c>
      <c r="I1909">
        <v>31</v>
      </c>
      <c r="J1909" t="s">
        <v>11</v>
      </c>
      <c r="K1909">
        <v>56</v>
      </c>
      <c r="L1909" t="s">
        <v>42</v>
      </c>
      <c r="M1909" t="s">
        <v>60</v>
      </c>
      <c r="N1909" t="s">
        <v>486</v>
      </c>
      <c r="O1909">
        <v>285</v>
      </c>
      <c r="P1909">
        <v>159</v>
      </c>
      <c r="Q1909" s="1">
        <v>45493</v>
      </c>
      <c r="R1909" t="s">
        <v>495</v>
      </c>
      <c r="S1909">
        <v>2</v>
      </c>
      <c r="T1909" t="s">
        <v>494</v>
      </c>
      <c r="U1909" t="s">
        <v>488</v>
      </c>
      <c r="V1909" t="s">
        <v>489</v>
      </c>
      <c r="Y1909" t="s">
        <v>490</v>
      </c>
      <c r="AA1909">
        <v>0</v>
      </c>
    </row>
    <row r="1910" spans="1:27" x14ac:dyDescent="0.25">
      <c r="A1910" s="1">
        <v>45659</v>
      </c>
      <c r="B1910">
        <v>2625</v>
      </c>
      <c r="C1910">
        <v>1</v>
      </c>
      <c r="D1910">
        <v>4</v>
      </c>
      <c r="E1910">
        <v>1</v>
      </c>
      <c r="F1910">
        <v>5</v>
      </c>
      <c r="G1910">
        <v>3</v>
      </c>
      <c r="I1910">
        <v>4</v>
      </c>
      <c r="J1910" t="s">
        <v>7</v>
      </c>
      <c r="K1910">
        <v>78</v>
      </c>
      <c r="L1910" t="s">
        <v>42</v>
      </c>
      <c r="M1910" t="s">
        <v>60</v>
      </c>
      <c r="N1910" t="s">
        <v>486</v>
      </c>
      <c r="O1910">
        <v>874</v>
      </c>
      <c r="P1910">
        <v>35</v>
      </c>
      <c r="Q1910" s="1">
        <v>45623</v>
      </c>
      <c r="R1910" t="s">
        <v>495</v>
      </c>
      <c r="S1910">
        <v>7</v>
      </c>
      <c r="T1910" t="s">
        <v>494</v>
      </c>
      <c r="U1910" t="s">
        <v>495</v>
      </c>
      <c r="V1910" t="s">
        <v>489</v>
      </c>
      <c r="Y1910" t="s">
        <v>490</v>
      </c>
      <c r="Z1910">
        <v>636.29999999999995</v>
      </c>
      <c r="AA1910">
        <v>0</v>
      </c>
    </row>
    <row r="1911" spans="1:27" x14ac:dyDescent="0.25">
      <c r="A1911" s="1">
        <v>45659</v>
      </c>
      <c r="B1911">
        <v>2289</v>
      </c>
      <c r="C1911">
        <v>1</v>
      </c>
      <c r="D1911">
        <v>4</v>
      </c>
      <c r="E1911">
        <v>5</v>
      </c>
      <c r="F1911">
        <v>5</v>
      </c>
      <c r="G1911">
        <v>3</v>
      </c>
      <c r="I1911">
        <v>10</v>
      </c>
      <c r="J1911" t="s">
        <v>5</v>
      </c>
      <c r="K1911">
        <v>20</v>
      </c>
      <c r="L1911" t="s">
        <v>42</v>
      </c>
      <c r="M1911" t="s">
        <v>47</v>
      </c>
      <c r="N1911" t="s">
        <v>492</v>
      </c>
      <c r="O1911">
        <v>873</v>
      </c>
      <c r="P1911">
        <v>191</v>
      </c>
      <c r="R1911" t="s">
        <v>488</v>
      </c>
      <c r="S1911">
        <v>3</v>
      </c>
      <c r="T1911" t="s">
        <v>494</v>
      </c>
      <c r="U1911" t="s">
        <v>488</v>
      </c>
      <c r="V1911" t="s">
        <v>497</v>
      </c>
      <c r="W1911" s="1">
        <v>45609</v>
      </c>
      <c r="X1911" s="1">
        <v>45604</v>
      </c>
      <c r="Y1911" t="s">
        <v>498</v>
      </c>
      <c r="Z1911">
        <v>751.8</v>
      </c>
      <c r="AA1911">
        <v>10</v>
      </c>
    </row>
    <row r="1912" spans="1:27" x14ac:dyDescent="0.25">
      <c r="A1912" s="1">
        <v>45659</v>
      </c>
      <c r="B1912">
        <v>4435</v>
      </c>
      <c r="C1912">
        <v>1</v>
      </c>
      <c r="D1912">
        <v>4</v>
      </c>
      <c r="E1912">
        <v>2</v>
      </c>
      <c r="F1912">
        <v>5</v>
      </c>
      <c r="G1912">
        <v>3</v>
      </c>
      <c r="I1912">
        <v>4</v>
      </c>
      <c r="J1912" t="s">
        <v>7</v>
      </c>
      <c r="K1912">
        <v>67</v>
      </c>
      <c r="L1912" t="s">
        <v>42</v>
      </c>
      <c r="M1912" t="s">
        <v>49</v>
      </c>
      <c r="N1912" t="s">
        <v>486</v>
      </c>
      <c r="O1912">
        <v>450</v>
      </c>
      <c r="P1912">
        <v>92</v>
      </c>
      <c r="R1912" t="s">
        <v>488</v>
      </c>
      <c r="S1912">
        <v>5</v>
      </c>
      <c r="T1912" t="s">
        <v>494</v>
      </c>
      <c r="U1912" t="s">
        <v>495</v>
      </c>
      <c r="V1912" t="s">
        <v>497</v>
      </c>
      <c r="W1912" s="1">
        <v>45610</v>
      </c>
      <c r="X1912" s="1">
        <v>45604</v>
      </c>
      <c r="Y1912" t="s">
        <v>493</v>
      </c>
      <c r="Z1912">
        <v>400.4</v>
      </c>
      <c r="AA1912">
        <v>30</v>
      </c>
    </row>
    <row r="1913" spans="1:27" x14ac:dyDescent="0.25">
      <c r="A1913" s="1">
        <v>45659</v>
      </c>
      <c r="B1913">
        <v>2707</v>
      </c>
      <c r="C1913">
        <v>1</v>
      </c>
      <c r="D1913">
        <v>4</v>
      </c>
      <c r="E1913">
        <v>3</v>
      </c>
      <c r="F1913">
        <v>5</v>
      </c>
      <c r="G1913">
        <v>2</v>
      </c>
      <c r="I1913">
        <v>4</v>
      </c>
      <c r="J1913" t="s">
        <v>7</v>
      </c>
      <c r="K1913">
        <v>55</v>
      </c>
      <c r="L1913" t="s">
        <v>42</v>
      </c>
      <c r="M1913" t="s">
        <v>47</v>
      </c>
      <c r="N1913" t="s">
        <v>491</v>
      </c>
      <c r="O1913">
        <v>332</v>
      </c>
      <c r="P1913">
        <v>117</v>
      </c>
      <c r="Q1913" s="1">
        <v>45632</v>
      </c>
      <c r="R1913" t="s">
        <v>495</v>
      </c>
      <c r="S1913">
        <v>4</v>
      </c>
      <c r="T1913" t="s">
        <v>492</v>
      </c>
      <c r="U1913" t="s">
        <v>495</v>
      </c>
      <c r="V1913" t="s">
        <v>497</v>
      </c>
      <c r="Y1913" t="s">
        <v>490</v>
      </c>
      <c r="Z1913">
        <v>314.3</v>
      </c>
      <c r="AA1913">
        <v>0</v>
      </c>
    </row>
    <row r="1914" spans="1:27" x14ac:dyDescent="0.25">
      <c r="A1914" s="1">
        <v>45483</v>
      </c>
      <c r="B1914">
        <v>3089</v>
      </c>
      <c r="C1914">
        <v>5</v>
      </c>
      <c r="D1914">
        <v>1</v>
      </c>
      <c r="E1914">
        <v>4</v>
      </c>
      <c r="F1914">
        <v>5</v>
      </c>
      <c r="G1914">
        <v>3</v>
      </c>
      <c r="I1914">
        <v>7</v>
      </c>
      <c r="J1914" t="s">
        <v>13</v>
      </c>
      <c r="K1914">
        <v>61</v>
      </c>
      <c r="L1914" t="s">
        <v>42</v>
      </c>
      <c r="M1914" t="s">
        <v>53</v>
      </c>
      <c r="N1914" t="s">
        <v>486</v>
      </c>
      <c r="O1914">
        <v>80</v>
      </c>
      <c r="P1914">
        <v>46</v>
      </c>
      <c r="Q1914" s="1">
        <v>45494</v>
      </c>
      <c r="R1914" t="s">
        <v>495</v>
      </c>
      <c r="S1914">
        <v>1</v>
      </c>
      <c r="T1914" t="s">
        <v>487</v>
      </c>
      <c r="U1914" t="s">
        <v>488</v>
      </c>
      <c r="V1914" t="s">
        <v>489</v>
      </c>
      <c r="Y1914" t="s">
        <v>490</v>
      </c>
      <c r="Z1914">
        <v>88.2</v>
      </c>
      <c r="AA1914">
        <v>0</v>
      </c>
    </row>
    <row r="1915" spans="1:27" x14ac:dyDescent="0.25">
      <c r="A1915" s="1">
        <v>45659</v>
      </c>
      <c r="B1915">
        <v>4086</v>
      </c>
      <c r="C1915">
        <v>1</v>
      </c>
      <c r="D1915">
        <v>4</v>
      </c>
      <c r="E1915">
        <v>5</v>
      </c>
      <c r="F1915">
        <v>5</v>
      </c>
      <c r="G1915">
        <v>1</v>
      </c>
      <c r="I1915">
        <v>10</v>
      </c>
      <c r="J1915" t="s">
        <v>5</v>
      </c>
      <c r="K1915">
        <v>25</v>
      </c>
      <c r="L1915" t="s">
        <v>42</v>
      </c>
      <c r="M1915" t="s">
        <v>47</v>
      </c>
      <c r="N1915" t="s">
        <v>486</v>
      </c>
      <c r="O1915">
        <v>647</v>
      </c>
      <c r="P1915">
        <v>103</v>
      </c>
      <c r="Q1915" s="1">
        <v>45625</v>
      </c>
      <c r="R1915" t="s">
        <v>495</v>
      </c>
      <c r="S1915">
        <v>6</v>
      </c>
      <c r="T1915" t="s">
        <v>494</v>
      </c>
      <c r="U1915" t="s">
        <v>495</v>
      </c>
      <c r="V1915" t="s">
        <v>497</v>
      </c>
      <c r="Y1915" t="s">
        <v>490</v>
      </c>
      <c r="Z1915">
        <v>525</v>
      </c>
      <c r="AA1915">
        <v>0</v>
      </c>
    </row>
    <row r="1916" spans="1:27" x14ac:dyDescent="0.25">
      <c r="A1916" s="1">
        <v>45483</v>
      </c>
      <c r="B1916">
        <v>3502</v>
      </c>
      <c r="C1916">
        <v>1</v>
      </c>
      <c r="D1916">
        <v>1</v>
      </c>
      <c r="E1916">
        <v>4</v>
      </c>
      <c r="F1916">
        <v>4</v>
      </c>
      <c r="G1916">
        <v>1</v>
      </c>
      <c r="I1916">
        <v>32</v>
      </c>
      <c r="J1916" t="s">
        <v>11</v>
      </c>
      <c r="K1916">
        <v>68</v>
      </c>
      <c r="L1916" t="s">
        <v>42</v>
      </c>
      <c r="M1916" t="s">
        <v>43</v>
      </c>
      <c r="N1916" t="s">
        <v>486</v>
      </c>
      <c r="O1916">
        <v>950</v>
      </c>
      <c r="P1916">
        <v>105</v>
      </c>
      <c r="Q1916" s="1">
        <v>45508</v>
      </c>
      <c r="R1916" t="s">
        <v>495</v>
      </c>
      <c r="S1916">
        <v>1</v>
      </c>
      <c r="T1916" t="s">
        <v>487</v>
      </c>
      <c r="U1916" t="s">
        <v>488</v>
      </c>
      <c r="V1916" t="s">
        <v>489</v>
      </c>
      <c r="Y1916" t="s">
        <v>490</v>
      </c>
      <c r="Z1916">
        <v>738.5</v>
      </c>
      <c r="AA1916">
        <v>0</v>
      </c>
    </row>
    <row r="1917" spans="1:27" x14ac:dyDescent="0.25">
      <c r="A1917" s="1">
        <v>45659</v>
      </c>
      <c r="B1917">
        <v>4515</v>
      </c>
      <c r="C1917">
        <v>1</v>
      </c>
      <c r="D1917">
        <v>4</v>
      </c>
      <c r="E1917">
        <v>3</v>
      </c>
      <c r="F1917">
        <v>5</v>
      </c>
      <c r="G1917">
        <v>2</v>
      </c>
      <c r="I1917">
        <v>4</v>
      </c>
      <c r="J1917" t="s">
        <v>7</v>
      </c>
      <c r="K1917">
        <v>38</v>
      </c>
      <c r="L1917" t="s">
        <v>42</v>
      </c>
      <c r="M1917" t="s">
        <v>60</v>
      </c>
      <c r="N1917" t="s">
        <v>492</v>
      </c>
      <c r="O1917">
        <v>984</v>
      </c>
      <c r="P1917">
        <v>165</v>
      </c>
      <c r="Q1917" s="1">
        <v>45618</v>
      </c>
      <c r="R1917" t="s">
        <v>495</v>
      </c>
      <c r="S1917">
        <v>10</v>
      </c>
      <c r="T1917" t="s">
        <v>487</v>
      </c>
      <c r="U1917" t="s">
        <v>488</v>
      </c>
      <c r="V1917" t="s">
        <v>497</v>
      </c>
      <c r="Y1917" t="s">
        <v>490</v>
      </c>
      <c r="Z1917">
        <v>804.3</v>
      </c>
      <c r="AA1917">
        <v>0</v>
      </c>
    </row>
    <row r="1918" spans="1:27" x14ac:dyDescent="0.25">
      <c r="A1918" s="1">
        <v>45483</v>
      </c>
      <c r="B1918">
        <v>4156</v>
      </c>
      <c r="C1918">
        <v>2</v>
      </c>
      <c r="D1918">
        <v>1</v>
      </c>
      <c r="E1918">
        <v>4</v>
      </c>
      <c r="F1918">
        <v>2</v>
      </c>
      <c r="G1918">
        <v>1</v>
      </c>
      <c r="I1918">
        <v>19</v>
      </c>
      <c r="J1918" t="s">
        <v>14</v>
      </c>
      <c r="K1918">
        <v>55</v>
      </c>
      <c r="L1918" t="s">
        <v>42</v>
      </c>
      <c r="M1918" t="s">
        <v>53</v>
      </c>
      <c r="N1918" t="s">
        <v>491</v>
      </c>
      <c r="O1918">
        <v>239</v>
      </c>
      <c r="P1918">
        <v>176</v>
      </c>
      <c r="R1918" t="s">
        <v>488</v>
      </c>
      <c r="S1918">
        <v>1</v>
      </c>
      <c r="T1918" t="s">
        <v>487</v>
      </c>
      <c r="U1918" t="s">
        <v>495</v>
      </c>
      <c r="V1918" t="s">
        <v>489</v>
      </c>
      <c r="Y1918" t="s">
        <v>496</v>
      </c>
      <c r="Z1918">
        <v>325.5</v>
      </c>
      <c r="AA1918">
        <v>50</v>
      </c>
    </row>
    <row r="1919" spans="1:27" x14ac:dyDescent="0.25">
      <c r="A1919" s="1">
        <v>45483</v>
      </c>
      <c r="B1919">
        <v>4009</v>
      </c>
      <c r="C1919">
        <v>3</v>
      </c>
      <c r="D1919">
        <v>1</v>
      </c>
      <c r="E1919">
        <v>4</v>
      </c>
      <c r="F1919">
        <v>1</v>
      </c>
      <c r="G1919">
        <v>3</v>
      </c>
      <c r="I1919">
        <v>30</v>
      </c>
      <c r="J1919" t="s">
        <v>11</v>
      </c>
      <c r="K1919">
        <v>51</v>
      </c>
      <c r="L1919" t="s">
        <v>42</v>
      </c>
      <c r="M1919" t="s">
        <v>53</v>
      </c>
      <c r="N1919" t="s">
        <v>486</v>
      </c>
      <c r="O1919">
        <v>844</v>
      </c>
      <c r="P1919">
        <v>183</v>
      </c>
      <c r="Q1919" s="1">
        <v>45490</v>
      </c>
      <c r="R1919" t="s">
        <v>495</v>
      </c>
      <c r="S1919">
        <v>2</v>
      </c>
      <c r="T1919" t="s">
        <v>492</v>
      </c>
      <c r="U1919" t="s">
        <v>495</v>
      </c>
      <c r="V1919" t="s">
        <v>489</v>
      </c>
      <c r="Y1919" t="s">
        <v>490</v>
      </c>
      <c r="Z1919">
        <v>718.9</v>
      </c>
      <c r="AA1919">
        <v>0</v>
      </c>
    </row>
    <row r="1920" spans="1:27" x14ac:dyDescent="0.25">
      <c r="A1920" s="1">
        <v>45658</v>
      </c>
      <c r="B1920">
        <v>374</v>
      </c>
      <c r="C1920">
        <v>1</v>
      </c>
      <c r="D1920">
        <v>4</v>
      </c>
      <c r="E1920">
        <v>1</v>
      </c>
      <c r="F1920">
        <v>5</v>
      </c>
      <c r="G1920">
        <v>2</v>
      </c>
      <c r="I1920">
        <v>10</v>
      </c>
      <c r="J1920" t="s">
        <v>5</v>
      </c>
      <c r="K1920">
        <v>77</v>
      </c>
      <c r="L1920" t="s">
        <v>42</v>
      </c>
      <c r="M1920" t="s">
        <v>60</v>
      </c>
      <c r="N1920" t="s">
        <v>486</v>
      </c>
      <c r="O1920">
        <v>424</v>
      </c>
      <c r="P1920">
        <v>116</v>
      </c>
      <c r="Q1920" s="1">
        <v>45612</v>
      </c>
      <c r="R1920" t="s">
        <v>495</v>
      </c>
      <c r="S1920">
        <v>7</v>
      </c>
      <c r="T1920" t="s">
        <v>492</v>
      </c>
      <c r="U1920" t="s">
        <v>488</v>
      </c>
      <c r="V1920" t="s">
        <v>497</v>
      </c>
      <c r="Y1920" t="s">
        <v>490</v>
      </c>
      <c r="Z1920">
        <v>378</v>
      </c>
      <c r="AA1920">
        <v>0</v>
      </c>
    </row>
    <row r="1921" spans="1:27" x14ac:dyDescent="0.25">
      <c r="A1921" s="1">
        <v>45658</v>
      </c>
      <c r="B1921">
        <v>1207</v>
      </c>
      <c r="C1921">
        <v>1</v>
      </c>
      <c r="D1921">
        <v>4</v>
      </c>
      <c r="E1921">
        <v>2</v>
      </c>
      <c r="F1921">
        <v>5</v>
      </c>
      <c r="G1921">
        <v>3</v>
      </c>
      <c r="I1921">
        <v>4</v>
      </c>
      <c r="J1921" t="s">
        <v>7</v>
      </c>
      <c r="K1921">
        <v>19</v>
      </c>
      <c r="L1921" t="s">
        <v>42</v>
      </c>
      <c r="M1921" t="s">
        <v>43</v>
      </c>
      <c r="N1921" t="s">
        <v>492</v>
      </c>
      <c r="O1921">
        <v>331</v>
      </c>
      <c r="P1921">
        <v>100</v>
      </c>
      <c r="R1921" t="s">
        <v>488</v>
      </c>
      <c r="S1921">
        <v>5</v>
      </c>
      <c r="T1921" t="s">
        <v>494</v>
      </c>
      <c r="U1921" t="s">
        <v>495</v>
      </c>
      <c r="V1921" t="s">
        <v>489</v>
      </c>
      <c r="W1921" s="1">
        <v>45606</v>
      </c>
      <c r="X1921" s="1">
        <v>45603</v>
      </c>
      <c r="Y1921" t="s">
        <v>496</v>
      </c>
      <c r="Z1921">
        <v>336.7</v>
      </c>
      <c r="AA1921">
        <v>50</v>
      </c>
    </row>
    <row r="1922" spans="1:27" x14ac:dyDescent="0.25">
      <c r="A1922" s="1">
        <v>45484</v>
      </c>
      <c r="B1922">
        <v>3335</v>
      </c>
      <c r="C1922">
        <v>1</v>
      </c>
      <c r="D1922">
        <v>1</v>
      </c>
      <c r="E1922">
        <v>4</v>
      </c>
      <c r="F1922">
        <v>1</v>
      </c>
      <c r="G1922">
        <v>2</v>
      </c>
      <c r="I1922">
        <v>19</v>
      </c>
      <c r="J1922" t="s">
        <v>14</v>
      </c>
      <c r="K1922">
        <v>54</v>
      </c>
      <c r="L1922" t="s">
        <v>42</v>
      </c>
      <c r="M1922" t="s">
        <v>60</v>
      </c>
      <c r="N1922" t="s">
        <v>492</v>
      </c>
      <c r="O1922">
        <v>810</v>
      </c>
      <c r="P1922">
        <v>159</v>
      </c>
      <c r="R1922" t="s">
        <v>488</v>
      </c>
      <c r="S1922">
        <v>1</v>
      </c>
      <c r="T1922" t="s">
        <v>492</v>
      </c>
      <c r="U1922" t="s">
        <v>495</v>
      </c>
      <c r="V1922" t="s">
        <v>489</v>
      </c>
      <c r="Y1922" t="s">
        <v>493</v>
      </c>
      <c r="Z1922">
        <v>699.3</v>
      </c>
      <c r="AA1922">
        <v>30</v>
      </c>
    </row>
    <row r="1923" spans="1:27" x14ac:dyDescent="0.25">
      <c r="A1923" s="1">
        <v>45658</v>
      </c>
      <c r="B1923">
        <v>3101</v>
      </c>
      <c r="C1923">
        <v>1</v>
      </c>
      <c r="D1923">
        <v>4</v>
      </c>
      <c r="E1923">
        <v>4</v>
      </c>
      <c r="F1923">
        <v>5</v>
      </c>
      <c r="G1923">
        <v>1</v>
      </c>
      <c r="I1923">
        <v>4</v>
      </c>
      <c r="J1923" t="s">
        <v>7</v>
      </c>
      <c r="K1923">
        <v>66</v>
      </c>
      <c r="L1923" t="s">
        <v>42</v>
      </c>
      <c r="M1923" t="s">
        <v>47</v>
      </c>
      <c r="N1923" t="s">
        <v>492</v>
      </c>
      <c r="O1923">
        <v>498</v>
      </c>
      <c r="P1923">
        <v>63</v>
      </c>
      <c r="Q1923" s="1">
        <v>45610</v>
      </c>
      <c r="R1923" t="s">
        <v>495</v>
      </c>
      <c r="S1923">
        <v>3</v>
      </c>
      <c r="T1923" t="s">
        <v>494</v>
      </c>
      <c r="U1923" t="s">
        <v>495</v>
      </c>
      <c r="V1923" t="s">
        <v>497</v>
      </c>
      <c r="Y1923" t="s">
        <v>490</v>
      </c>
      <c r="Z1923">
        <v>392.7</v>
      </c>
      <c r="AA1923">
        <v>0</v>
      </c>
    </row>
    <row r="1924" spans="1:27" x14ac:dyDescent="0.25">
      <c r="A1924" s="1">
        <v>45658</v>
      </c>
      <c r="B1924">
        <v>4335</v>
      </c>
      <c r="C1924">
        <v>1</v>
      </c>
      <c r="D1924">
        <v>4</v>
      </c>
      <c r="E1924">
        <v>1</v>
      </c>
      <c r="F1924">
        <v>5</v>
      </c>
      <c r="G1924">
        <v>2</v>
      </c>
      <c r="I1924">
        <v>4</v>
      </c>
      <c r="J1924" t="s">
        <v>7</v>
      </c>
      <c r="K1924">
        <v>21</v>
      </c>
      <c r="L1924" t="s">
        <v>42</v>
      </c>
      <c r="M1924" t="s">
        <v>49</v>
      </c>
      <c r="N1924" t="s">
        <v>486</v>
      </c>
      <c r="O1924">
        <v>555</v>
      </c>
      <c r="P1924">
        <v>67</v>
      </c>
      <c r="R1924" t="s">
        <v>488</v>
      </c>
      <c r="S1924">
        <v>3</v>
      </c>
      <c r="T1924" t="s">
        <v>487</v>
      </c>
      <c r="U1924" t="s">
        <v>488</v>
      </c>
      <c r="V1924" t="s">
        <v>497</v>
      </c>
      <c r="W1924" s="1">
        <v>45608</v>
      </c>
      <c r="X1924" s="1">
        <v>45603</v>
      </c>
      <c r="Y1924" t="s">
        <v>493</v>
      </c>
      <c r="Z1924">
        <v>456.4</v>
      </c>
      <c r="AA1924">
        <v>30</v>
      </c>
    </row>
    <row r="1925" spans="1:27" x14ac:dyDescent="0.25">
      <c r="A1925" s="1">
        <v>45661</v>
      </c>
      <c r="B1925">
        <v>712</v>
      </c>
      <c r="C1925">
        <v>4</v>
      </c>
      <c r="D1925">
        <v>4</v>
      </c>
      <c r="E1925">
        <v>1</v>
      </c>
      <c r="F1925">
        <v>5</v>
      </c>
      <c r="G1925">
        <v>1</v>
      </c>
      <c r="I1925">
        <v>4</v>
      </c>
      <c r="J1925" t="s">
        <v>7</v>
      </c>
      <c r="K1925">
        <v>58</v>
      </c>
      <c r="L1925" t="s">
        <v>42</v>
      </c>
      <c r="M1925" t="s">
        <v>47</v>
      </c>
      <c r="N1925" t="s">
        <v>492</v>
      </c>
      <c r="O1925">
        <v>64</v>
      </c>
      <c r="P1925">
        <v>110</v>
      </c>
      <c r="Q1925" s="1">
        <v>45627</v>
      </c>
      <c r="R1925" t="s">
        <v>495</v>
      </c>
      <c r="S1925">
        <v>6</v>
      </c>
      <c r="T1925" t="s">
        <v>487</v>
      </c>
      <c r="U1925" t="s">
        <v>488</v>
      </c>
      <c r="V1925" t="s">
        <v>489</v>
      </c>
      <c r="Y1925" t="s">
        <v>490</v>
      </c>
      <c r="Z1925">
        <v>121.8</v>
      </c>
      <c r="AA1925">
        <v>0</v>
      </c>
    </row>
    <row r="1926" spans="1:27" x14ac:dyDescent="0.25">
      <c r="A1926" s="1">
        <v>45484</v>
      </c>
      <c r="B1926">
        <v>1416</v>
      </c>
      <c r="C1926">
        <v>1</v>
      </c>
      <c r="D1926">
        <v>1</v>
      </c>
      <c r="E1926">
        <v>4</v>
      </c>
      <c r="F1926">
        <v>1</v>
      </c>
      <c r="G1926">
        <v>2</v>
      </c>
      <c r="I1926">
        <v>35</v>
      </c>
      <c r="J1926" t="s">
        <v>10</v>
      </c>
      <c r="K1926">
        <v>66</v>
      </c>
      <c r="L1926" t="s">
        <v>42</v>
      </c>
      <c r="M1926" t="s">
        <v>53</v>
      </c>
      <c r="N1926" t="s">
        <v>486</v>
      </c>
      <c r="O1926">
        <v>93</v>
      </c>
      <c r="P1926">
        <v>42</v>
      </c>
      <c r="Q1926" s="1">
        <v>45494</v>
      </c>
      <c r="R1926" t="s">
        <v>495</v>
      </c>
      <c r="S1926">
        <v>1</v>
      </c>
      <c r="T1926" t="s">
        <v>494</v>
      </c>
      <c r="U1926" t="s">
        <v>495</v>
      </c>
      <c r="V1926" t="s">
        <v>489</v>
      </c>
      <c r="Y1926" t="s">
        <v>490</v>
      </c>
      <c r="Z1926">
        <v>94.5</v>
      </c>
      <c r="AA1926">
        <v>0</v>
      </c>
    </row>
    <row r="1927" spans="1:27" x14ac:dyDescent="0.25">
      <c r="A1927" s="1">
        <v>45661</v>
      </c>
      <c r="B1927">
        <v>3403</v>
      </c>
      <c r="C1927">
        <v>2</v>
      </c>
      <c r="D1927">
        <v>4</v>
      </c>
      <c r="E1927">
        <v>2</v>
      </c>
      <c r="F1927">
        <v>5</v>
      </c>
      <c r="G1927">
        <v>2</v>
      </c>
      <c r="I1927">
        <v>10</v>
      </c>
      <c r="J1927" t="s">
        <v>5</v>
      </c>
      <c r="K1927">
        <v>23</v>
      </c>
      <c r="L1927" t="s">
        <v>42</v>
      </c>
      <c r="M1927" t="s">
        <v>53</v>
      </c>
      <c r="N1927" t="s">
        <v>492</v>
      </c>
      <c r="O1927">
        <v>360</v>
      </c>
      <c r="P1927">
        <v>161</v>
      </c>
      <c r="Q1927" s="1">
        <v>45624</v>
      </c>
      <c r="R1927" t="s">
        <v>495</v>
      </c>
      <c r="S1927">
        <v>2</v>
      </c>
      <c r="T1927" t="s">
        <v>492</v>
      </c>
      <c r="U1927" t="s">
        <v>495</v>
      </c>
      <c r="V1927" t="s">
        <v>497</v>
      </c>
      <c r="Y1927" t="s">
        <v>490</v>
      </c>
      <c r="Z1927">
        <v>364.7</v>
      </c>
      <c r="AA1927">
        <v>0</v>
      </c>
    </row>
    <row r="1928" spans="1:27" x14ac:dyDescent="0.25">
      <c r="A1928" s="1">
        <v>45661</v>
      </c>
      <c r="B1928">
        <v>1758</v>
      </c>
      <c r="C1928">
        <v>1</v>
      </c>
      <c r="D1928">
        <v>4</v>
      </c>
      <c r="E1928">
        <v>5</v>
      </c>
      <c r="F1928">
        <v>5</v>
      </c>
      <c r="G1928">
        <v>1</v>
      </c>
      <c r="I1928">
        <v>10</v>
      </c>
      <c r="J1928" t="s">
        <v>5</v>
      </c>
      <c r="K1928">
        <v>50</v>
      </c>
      <c r="L1928" t="s">
        <v>42</v>
      </c>
      <c r="M1928" t="s">
        <v>49</v>
      </c>
      <c r="N1928" t="s">
        <v>486</v>
      </c>
      <c r="O1928">
        <v>501</v>
      </c>
      <c r="P1928">
        <v>63</v>
      </c>
      <c r="R1928" t="s">
        <v>488</v>
      </c>
      <c r="S1928">
        <v>4</v>
      </c>
      <c r="T1928" t="s">
        <v>487</v>
      </c>
      <c r="U1928" t="s">
        <v>488</v>
      </c>
      <c r="V1928" t="s">
        <v>489</v>
      </c>
      <c r="W1928" s="1">
        <v>45607</v>
      </c>
      <c r="X1928" s="1">
        <v>45602</v>
      </c>
      <c r="Y1928" t="s">
        <v>496</v>
      </c>
      <c r="Z1928">
        <v>429.8</v>
      </c>
      <c r="AA1928">
        <v>50</v>
      </c>
    </row>
    <row r="1929" spans="1:27" x14ac:dyDescent="0.25">
      <c r="A1929" s="1">
        <v>45661</v>
      </c>
      <c r="B1929">
        <v>1706</v>
      </c>
      <c r="C1929">
        <v>3</v>
      </c>
      <c r="D1929">
        <v>4</v>
      </c>
      <c r="E1929">
        <v>3</v>
      </c>
      <c r="F1929">
        <v>5</v>
      </c>
      <c r="G1929">
        <v>1</v>
      </c>
      <c r="I1929">
        <v>4</v>
      </c>
      <c r="J1929" t="s">
        <v>7</v>
      </c>
      <c r="K1929">
        <v>25</v>
      </c>
      <c r="L1929" t="s">
        <v>42</v>
      </c>
      <c r="M1929" t="s">
        <v>60</v>
      </c>
      <c r="N1929" t="s">
        <v>492</v>
      </c>
      <c r="O1929">
        <v>678</v>
      </c>
      <c r="P1929">
        <v>109</v>
      </c>
      <c r="R1929" t="s">
        <v>488</v>
      </c>
      <c r="S1929">
        <v>3</v>
      </c>
      <c r="T1929" t="s">
        <v>487</v>
      </c>
      <c r="U1929" t="s">
        <v>488</v>
      </c>
      <c r="V1929" t="s">
        <v>489</v>
      </c>
      <c r="W1929" s="1">
        <v>45611</v>
      </c>
      <c r="X1929" s="1">
        <v>45602</v>
      </c>
      <c r="Y1929" t="s">
        <v>496</v>
      </c>
      <c r="Z1929">
        <v>585.9</v>
      </c>
      <c r="AA1929">
        <v>50</v>
      </c>
    </row>
    <row r="1930" spans="1:27" x14ac:dyDescent="0.25">
      <c r="A1930" s="1">
        <v>45484</v>
      </c>
      <c r="B1930">
        <v>977</v>
      </c>
      <c r="C1930">
        <v>3</v>
      </c>
      <c r="D1930">
        <v>1</v>
      </c>
      <c r="E1930">
        <v>4</v>
      </c>
      <c r="F1930">
        <v>5</v>
      </c>
      <c r="G1930">
        <v>3</v>
      </c>
      <c r="I1930">
        <v>8</v>
      </c>
      <c r="J1930" t="s">
        <v>13</v>
      </c>
      <c r="K1930">
        <v>74</v>
      </c>
      <c r="L1930" t="s">
        <v>42</v>
      </c>
      <c r="M1930" t="s">
        <v>49</v>
      </c>
      <c r="N1930" t="s">
        <v>486</v>
      </c>
      <c r="O1930">
        <v>370</v>
      </c>
      <c r="P1930">
        <v>156</v>
      </c>
      <c r="R1930" t="s">
        <v>488</v>
      </c>
      <c r="S1930">
        <v>1</v>
      </c>
      <c r="T1930" t="s">
        <v>492</v>
      </c>
      <c r="U1930" t="s">
        <v>495</v>
      </c>
      <c r="V1930" t="s">
        <v>489</v>
      </c>
      <c r="Y1930" t="s">
        <v>493</v>
      </c>
      <c r="Z1930">
        <v>389.2</v>
      </c>
      <c r="AA1930">
        <v>30</v>
      </c>
    </row>
    <row r="1931" spans="1:27" x14ac:dyDescent="0.25">
      <c r="A1931" s="1">
        <v>45661</v>
      </c>
      <c r="B1931">
        <v>2519</v>
      </c>
      <c r="C1931">
        <v>4</v>
      </c>
      <c r="D1931">
        <v>4</v>
      </c>
      <c r="E1931">
        <v>4</v>
      </c>
      <c r="F1931">
        <v>5</v>
      </c>
      <c r="G1931">
        <v>3</v>
      </c>
      <c r="I1931">
        <v>4</v>
      </c>
      <c r="J1931" t="s">
        <v>7</v>
      </c>
      <c r="K1931">
        <v>20</v>
      </c>
      <c r="L1931" t="s">
        <v>42</v>
      </c>
      <c r="M1931" t="s">
        <v>60</v>
      </c>
      <c r="N1931" t="s">
        <v>492</v>
      </c>
      <c r="O1931">
        <v>796</v>
      </c>
      <c r="P1931">
        <v>84</v>
      </c>
      <c r="Q1931" s="1">
        <v>45620</v>
      </c>
      <c r="R1931" t="s">
        <v>495</v>
      </c>
      <c r="S1931">
        <v>8</v>
      </c>
      <c r="T1931" t="s">
        <v>492</v>
      </c>
      <c r="U1931" t="s">
        <v>488</v>
      </c>
      <c r="V1931" t="s">
        <v>497</v>
      </c>
      <c r="Y1931" t="s">
        <v>490</v>
      </c>
      <c r="Z1931">
        <v>616</v>
      </c>
      <c r="AA1931">
        <v>0</v>
      </c>
    </row>
    <row r="1932" spans="1:27" x14ac:dyDescent="0.25">
      <c r="A1932" s="1">
        <v>45485</v>
      </c>
      <c r="B1932">
        <v>2974</v>
      </c>
      <c r="C1932">
        <v>3</v>
      </c>
      <c r="D1932">
        <v>1</v>
      </c>
      <c r="E1932">
        <v>4</v>
      </c>
      <c r="F1932">
        <v>5</v>
      </c>
      <c r="G1932">
        <v>3</v>
      </c>
      <c r="I1932">
        <v>32</v>
      </c>
      <c r="J1932" t="s">
        <v>11</v>
      </c>
      <c r="K1932">
        <v>66</v>
      </c>
      <c r="L1932" t="s">
        <v>42</v>
      </c>
      <c r="M1932" t="s">
        <v>49</v>
      </c>
      <c r="N1932" t="s">
        <v>491</v>
      </c>
      <c r="O1932">
        <v>612</v>
      </c>
      <c r="P1932">
        <v>29</v>
      </c>
      <c r="R1932" t="s">
        <v>488</v>
      </c>
      <c r="S1932">
        <v>1</v>
      </c>
      <c r="T1932" t="s">
        <v>492</v>
      </c>
      <c r="U1932" t="s">
        <v>495</v>
      </c>
      <c r="V1932" t="s">
        <v>489</v>
      </c>
      <c r="Y1932" t="s">
        <v>498</v>
      </c>
      <c r="Z1932">
        <v>455.7</v>
      </c>
      <c r="AA1932">
        <v>10</v>
      </c>
    </row>
    <row r="1933" spans="1:27" x14ac:dyDescent="0.25">
      <c r="A1933" s="1">
        <v>45661</v>
      </c>
      <c r="B1933">
        <v>575</v>
      </c>
      <c r="C1933">
        <v>2</v>
      </c>
      <c r="D1933">
        <v>4</v>
      </c>
      <c r="E1933">
        <v>1</v>
      </c>
      <c r="F1933">
        <v>5</v>
      </c>
      <c r="G1933">
        <v>1</v>
      </c>
      <c r="I1933">
        <v>10</v>
      </c>
      <c r="J1933" t="s">
        <v>5</v>
      </c>
      <c r="K1933">
        <v>53</v>
      </c>
      <c r="L1933" t="s">
        <v>42</v>
      </c>
      <c r="M1933" t="s">
        <v>60</v>
      </c>
      <c r="N1933" t="s">
        <v>492</v>
      </c>
      <c r="O1933">
        <v>379</v>
      </c>
      <c r="P1933">
        <v>81</v>
      </c>
      <c r="R1933" t="s">
        <v>488</v>
      </c>
      <c r="S1933">
        <v>4</v>
      </c>
      <c r="T1933" t="s">
        <v>494</v>
      </c>
      <c r="U1933" t="s">
        <v>488</v>
      </c>
      <c r="V1933" t="s">
        <v>489</v>
      </c>
      <c r="W1933" s="1">
        <v>45608</v>
      </c>
      <c r="X1933" s="1">
        <v>45602</v>
      </c>
      <c r="Y1933" t="s">
        <v>498</v>
      </c>
      <c r="Z1933">
        <v>329</v>
      </c>
      <c r="AA1933">
        <v>10</v>
      </c>
    </row>
    <row r="1934" spans="1:27" x14ac:dyDescent="0.25">
      <c r="A1934" s="1">
        <v>45485</v>
      </c>
      <c r="B1934">
        <v>903</v>
      </c>
      <c r="C1934">
        <v>3</v>
      </c>
      <c r="D1934">
        <v>1</v>
      </c>
      <c r="E1934">
        <v>4</v>
      </c>
      <c r="F1934">
        <v>4</v>
      </c>
      <c r="G1934">
        <v>3</v>
      </c>
      <c r="I1934">
        <v>8</v>
      </c>
      <c r="J1934" t="s">
        <v>13</v>
      </c>
      <c r="K1934">
        <v>29</v>
      </c>
      <c r="L1934" t="s">
        <v>42</v>
      </c>
      <c r="M1934" t="s">
        <v>47</v>
      </c>
      <c r="N1934" t="s">
        <v>492</v>
      </c>
      <c r="O1934">
        <v>215</v>
      </c>
      <c r="P1934">
        <v>64</v>
      </c>
      <c r="R1934" t="s">
        <v>488</v>
      </c>
      <c r="S1934">
        <v>1</v>
      </c>
      <c r="T1934" t="s">
        <v>487</v>
      </c>
      <c r="U1934" t="s">
        <v>495</v>
      </c>
      <c r="V1934" t="s">
        <v>489</v>
      </c>
      <c r="Y1934" t="s">
        <v>496</v>
      </c>
      <c r="Z1934">
        <v>230.3</v>
      </c>
      <c r="AA1934">
        <v>50</v>
      </c>
    </row>
    <row r="1935" spans="1:27" x14ac:dyDescent="0.25">
      <c r="A1935" s="1">
        <v>45660</v>
      </c>
      <c r="B1935">
        <v>3907</v>
      </c>
      <c r="C1935">
        <v>3</v>
      </c>
      <c r="D1935">
        <v>4</v>
      </c>
      <c r="E1935">
        <v>4</v>
      </c>
      <c r="F1935">
        <v>5</v>
      </c>
      <c r="G1935">
        <v>1</v>
      </c>
      <c r="I1935">
        <v>4</v>
      </c>
      <c r="J1935" t="s">
        <v>7</v>
      </c>
      <c r="K1935">
        <v>63</v>
      </c>
      <c r="L1935" t="s">
        <v>42</v>
      </c>
      <c r="M1935" t="s">
        <v>49</v>
      </c>
      <c r="N1935" t="s">
        <v>491</v>
      </c>
      <c r="O1935">
        <v>938</v>
      </c>
      <c r="P1935">
        <v>117</v>
      </c>
      <c r="R1935" t="s">
        <v>488</v>
      </c>
      <c r="S1935">
        <v>2</v>
      </c>
      <c r="T1935" t="s">
        <v>492</v>
      </c>
      <c r="U1935" t="s">
        <v>495</v>
      </c>
      <c r="V1935" t="s">
        <v>489</v>
      </c>
      <c r="W1935" s="1">
        <v>45610</v>
      </c>
      <c r="X1935" s="1">
        <v>45601</v>
      </c>
      <c r="Y1935" t="s">
        <v>498</v>
      </c>
      <c r="Z1935">
        <v>745.5</v>
      </c>
      <c r="AA1935">
        <v>10</v>
      </c>
    </row>
    <row r="1936" spans="1:27" x14ac:dyDescent="0.25">
      <c r="A1936" s="1">
        <v>45660</v>
      </c>
      <c r="B1936">
        <v>3639</v>
      </c>
      <c r="C1936">
        <v>5</v>
      </c>
      <c r="D1936">
        <v>4</v>
      </c>
      <c r="E1936">
        <v>5</v>
      </c>
      <c r="F1936">
        <v>5</v>
      </c>
      <c r="G1936">
        <v>3</v>
      </c>
      <c r="I1936">
        <v>10</v>
      </c>
      <c r="J1936" t="s">
        <v>5</v>
      </c>
      <c r="K1936">
        <v>62</v>
      </c>
      <c r="L1936" t="s">
        <v>42</v>
      </c>
      <c r="M1936" t="s">
        <v>47</v>
      </c>
      <c r="N1936" t="s">
        <v>491</v>
      </c>
      <c r="O1936">
        <v>861</v>
      </c>
      <c r="P1936">
        <v>141</v>
      </c>
      <c r="Q1936" s="1">
        <v>45617</v>
      </c>
      <c r="R1936" t="s">
        <v>495</v>
      </c>
      <c r="S1936">
        <v>6</v>
      </c>
      <c r="T1936" t="s">
        <v>494</v>
      </c>
      <c r="U1936" t="s">
        <v>495</v>
      </c>
      <c r="V1936" t="s">
        <v>489</v>
      </c>
      <c r="Y1936" t="s">
        <v>490</v>
      </c>
      <c r="Z1936">
        <v>701.4</v>
      </c>
      <c r="AA1936">
        <v>0</v>
      </c>
    </row>
    <row r="1937" spans="1:27" x14ac:dyDescent="0.25">
      <c r="A1937" s="1">
        <v>45485</v>
      </c>
      <c r="B1937">
        <v>43</v>
      </c>
      <c r="C1937">
        <v>4</v>
      </c>
      <c r="D1937">
        <v>1</v>
      </c>
      <c r="E1937">
        <v>4</v>
      </c>
      <c r="F1937">
        <v>5</v>
      </c>
      <c r="G1937">
        <v>1</v>
      </c>
      <c r="I1937">
        <v>21</v>
      </c>
      <c r="J1937" t="s">
        <v>16</v>
      </c>
      <c r="K1937">
        <v>41</v>
      </c>
      <c r="L1937" t="s">
        <v>42</v>
      </c>
      <c r="M1937" t="s">
        <v>47</v>
      </c>
      <c r="N1937" t="s">
        <v>486</v>
      </c>
      <c r="O1937">
        <v>983</v>
      </c>
      <c r="P1937">
        <v>149</v>
      </c>
      <c r="Q1937" s="1">
        <v>45507</v>
      </c>
      <c r="R1937" t="s">
        <v>495</v>
      </c>
      <c r="S1937">
        <v>2</v>
      </c>
      <c r="T1937" t="s">
        <v>494</v>
      </c>
      <c r="U1937" t="s">
        <v>488</v>
      </c>
      <c r="V1937" t="s">
        <v>489</v>
      </c>
      <c r="Y1937" t="s">
        <v>490</v>
      </c>
      <c r="Z1937">
        <v>792.4</v>
      </c>
      <c r="AA1937">
        <v>0</v>
      </c>
    </row>
    <row r="1938" spans="1:27" x14ac:dyDescent="0.25">
      <c r="A1938" s="1">
        <v>45485</v>
      </c>
      <c r="B1938">
        <v>4244</v>
      </c>
      <c r="C1938">
        <v>3</v>
      </c>
      <c r="D1938">
        <v>1</v>
      </c>
      <c r="E1938">
        <v>4</v>
      </c>
      <c r="F1938">
        <v>2</v>
      </c>
      <c r="G1938">
        <v>2</v>
      </c>
      <c r="I1938">
        <v>13</v>
      </c>
      <c r="J1938" t="s">
        <v>9</v>
      </c>
      <c r="K1938">
        <v>36</v>
      </c>
      <c r="L1938" t="s">
        <v>42</v>
      </c>
      <c r="M1938" t="s">
        <v>60</v>
      </c>
      <c r="N1938" t="s">
        <v>492</v>
      </c>
      <c r="O1938">
        <v>65</v>
      </c>
      <c r="P1938">
        <v>196</v>
      </c>
      <c r="R1938" t="s">
        <v>488</v>
      </c>
      <c r="S1938">
        <v>1</v>
      </c>
      <c r="T1938" t="s">
        <v>494</v>
      </c>
      <c r="U1938" t="s">
        <v>488</v>
      </c>
      <c r="V1938" t="s">
        <v>489</v>
      </c>
      <c r="Y1938" t="s">
        <v>498</v>
      </c>
      <c r="Z1938">
        <v>189.7</v>
      </c>
      <c r="AA1938">
        <v>10</v>
      </c>
    </row>
    <row r="1939" spans="1:27" x14ac:dyDescent="0.25">
      <c r="A1939" s="1">
        <v>45485</v>
      </c>
      <c r="B1939">
        <v>2396</v>
      </c>
      <c r="C1939">
        <v>4</v>
      </c>
      <c r="D1939">
        <v>1</v>
      </c>
      <c r="E1939">
        <v>4</v>
      </c>
      <c r="F1939">
        <v>5</v>
      </c>
      <c r="G1939">
        <v>1</v>
      </c>
      <c r="I1939">
        <v>2</v>
      </c>
      <c r="J1939" t="s">
        <v>7</v>
      </c>
      <c r="K1939">
        <v>25</v>
      </c>
      <c r="L1939" t="s">
        <v>42</v>
      </c>
      <c r="M1939" t="s">
        <v>49</v>
      </c>
      <c r="N1939" t="s">
        <v>486</v>
      </c>
      <c r="O1939">
        <v>640</v>
      </c>
      <c r="P1939">
        <v>115</v>
      </c>
      <c r="R1939" t="s">
        <v>488</v>
      </c>
      <c r="S1939">
        <v>2</v>
      </c>
      <c r="T1939" t="s">
        <v>494</v>
      </c>
      <c r="U1939" t="s">
        <v>488</v>
      </c>
      <c r="V1939" t="s">
        <v>489</v>
      </c>
      <c r="Y1939" t="s">
        <v>496</v>
      </c>
      <c r="Z1939">
        <v>563.5</v>
      </c>
      <c r="AA1939">
        <v>50</v>
      </c>
    </row>
    <row r="1940" spans="1:27" x14ac:dyDescent="0.25">
      <c r="A1940" s="1">
        <v>45660</v>
      </c>
      <c r="B1940">
        <v>3068</v>
      </c>
      <c r="C1940">
        <v>4</v>
      </c>
      <c r="D1940">
        <v>4</v>
      </c>
      <c r="E1940">
        <v>2</v>
      </c>
      <c r="F1940">
        <v>5</v>
      </c>
      <c r="G1940">
        <v>3</v>
      </c>
      <c r="I1940">
        <v>10</v>
      </c>
      <c r="J1940" t="s">
        <v>5</v>
      </c>
      <c r="K1940">
        <v>49</v>
      </c>
      <c r="L1940" t="s">
        <v>42</v>
      </c>
      <c r="M1940" t="s">
        <v>47</v>
      </c>
      <c r="N1940" t="s">
        <v>486</v>
      </c>
      <c r="O1940">
        <v>171</v>
      </c>
      <c r="P1940">
        <v>106</v>
      </c>
      <c r="R1940" t="s">
        <v>488</v>
      </c>
      <c r="S1940">
        <v>8</v>
      </c>
      <c r="T1940" t="s">
        <v>487</v>
      </c>
      <c r="U1940" t="s">
        <v>488</v>
      </c>
      <c r="V1940" t="s">
        <v>489</v>
      </c>
      <c r="W1940" s="1">
        <v>45609</v>
      </c>
      <c r="X1940" s="1">
        <v>45601</v>
      </c>
      <c r="Y1940" t="s">
        <v>493</v>
      </c>
      <c r="Z1940">
        <v>214.9</v>
      </c>
      <c r="AA1940">
        <v>30</v>
      </c>
    </row>
    <row r="1941" spans="1:27" x14ac:dyDescent="0.25">
      <c r="A1941" s="1">
        <v>45660</v>
      </c>
      <c r="B1941">
        <v>3592</v>
      </c>
      <c r="C1941">
        <v>4</v>
      </c>
      <c r="D1941">
        <v>4</v>
      </c>
      <c r="E1941">
        <v>4</v>
      </c>
      <c r="F1941">
        <v>5</v>
      </c>
      <c r="G1941">
        <v>2</v>
      </c>
      <c r="I1941">
        <v>4</v>
      </c>
      <c r="J1941" t="s">
        <v>7</v>
      </c>
      <c r="K1941">
        <v>43</v>
      </c>
      <c r="L1941" t="s">
        <v>42</v>
      </c>
      <c r="M1941" t="s">
        <v>47</v>
      </c>
      <c r="N1941" t="s">
        <v>491</v>
      </c>
      <c r="O1941">
        <v>820</v>
      </c>
      <c r="P1941">
        <v>30</v>
      </c>
      <c r="Q1941" s="1">
        <v>45617</v>
      </c>
      <c r="R1941" t="s">
        <v>495</v>
      </c>
      <c r="S1941">
        <v>8</v>
      </c>
      <c r="T1941" t="s">
        <v>494</v>
      </c>
      <c r="U1941" t="s">
        <v>488</v>
      </c>
      <c r="V1941" t="s">
        <v>497</v>
      </c>
      <c r="Y1941" t="s">
        <v>490</v>
      </c>
      <c r="Z1941">
        <v>595</v>
      </c>
      <c r="AA1941">
        <v>0</v>
      </c>
    </row>
    <row r="1942" spans="1:27" x14ac:dyDescent="0.25">
      <c r="A1942" s="1">
        <v>45659</v>
      </c>
      <c r="B1942">
        <v>1244</v>
      </c>
      <c r="C1942">
        <v>1</v>
      </c>
      <c r="D1942">
        <v>4</v>
      </c>
      <c r="E1942">
        <v>5</v>
      </c>
      <c r="F1942">
        <v>5</v>
      </c>
      <c r="G1942">
        <v>1</v>
      </c>
      <c r="I1942">
        <v>4</v>
      </c>
      <c r="J1942" t="s">
        <v>7</v>
      </c>
      <c r="K1942">
        <v>36</v>
      </c>
      <c r="L1942" t="s">
        <v>42</v>
      </c>
      <c r="M1942" t="s">
        <v>43</v>
      </c>
      <c r="N1942" t="s">
        <v>491</v>
      </c>
      <c r="O1942">
        <v>790</v>
      </c>
      <c r="P1942">
        <v>140</v>
      </c>
      <c r="R1942" t="s">
        <v>488</v>
      </c>
      <c r="S1942">
        <v>6</v>
      </c>
      <c r="T1942" t="s">
        <v>494</v>
      </c>
      <c r="U1942" t="s">
        <v>495</v>
      </c>
      <c r="V1942" t="s">
        <v>489</v>
      </c>
      <c r="W1942" s="1">
        <v>45608</v>
      </c>
      <c r="X1942" s="1">
        <v>45601</v>
      </c>
      <c r="Y1942" t="s">
        <v>496</v>
      </c>
      <c r="Z1942">
        <v>686</v>
      </c>
      <c r="AA1942">
        <v>50</v>
      </c>
    </row>
    <row r="1943" spans="1:27" x14ac:dyDescent="0.25">
      <c r="A1943" s="1">
        <v>45659</v>
      </c>
      <c r="B1943">
        <v>4159</v>
      </c>
      <c r="C1943">
        <v>4</v>
      </c>
      <c r="D1943">
        <v>4</v>
      </c>
      <c r="E1943">
        <v>2</v>
      </c>
      <c r="F1943">
        <v>5</v>
      </c>
      <c r="G1943">
        <v>1</v>
      </c>
      <c r="I1943">
        <v>4</v>
      </c>
      <c r="J1943" t="s">
        <v>7</v>
      </c>
      <c r="K1943">
        <v>56</v>
      </c>
      <c r="L1943" t="s">
        <v>42</v>
      </c>
      <c r="M1943" t="s">
        <v>49</v>
      </c>
      <c r="N1943" t="s">
        <v>486</v>
      </c>
      <c r="O1943">
        <v>219</v>
      </c>
      <c r="P1943">
        <v>105</v>
      </c>
      <c r="R1943" t="s">
        <v>488</v>
      </c>
      <c r="S1943">
        <v>3</v>
      </c>
      <c r="T1943" t="s">
        <v>487</v>
      </c>
      <c r="U1943" t="s">
        <v>488</v>
      </c>
      <c r="V1943" t="s">
        <v>489</v>
      </c>
      <c r="W1943" s="1">
        <v>45602</v>
      </c>
      <c r="X1943" s="1">
        <v>45600</v>
      </c>
      <c r="Y1943" t="s">
        <v>498</v>
      </c>
      <c r="Z1943">
        <v>233.8</v>
      </c>
      <c r="AA1943">
        <v>10</v>
      </c>
    </row>
    <row r="1944" spans="1:27" x14ac:dyDescent="0.25">
      <c r="A1944" s="1">
        <v>45486</v>
      </c>
      <c r="B1944">
        <v>4019</v>
      </c>
      <c r="C1944">
        <v>5</v>
      </c>
      <c r="D1944">
        <v>1</v>
      </c>
      <c r="E1944">
        <v>4</v>
      </c>
      <c r="F1944">
        <v>1</v>
      </c>
      <c r="G1944">
        <v>2</v>
      </c>
      <c r="I1944">
        <v>4</v>
      </c>
      <c r="J1944" t="s">
        <v>7</v>
      </c>
      <c r="K1944">
        <v>54</v>
      </c>
      <c r="L1944" t="s">
        <v>42</v>
      </c>
      <c r="M1944" t="s">
        <v>43</v>
      </c>
      <c r="N1944" t="s">
        <v>486</v>
      </c>
      <c r="O1944">
        <v>493</v>
      </c>
      <c r="P1944">
        <v>64</v>
      </c>
      <c r="Q1944" s="1">
        <v>45496</v>
      </c>
      <c r="R1944" t="s">
        <v>495</v>
      </c>
      <c r="S1944">
        <v>1</v>
      </c>
      <c r="T1944" t="s">
        <v>494</v>
      </c>
      <c r="U1944" t="s">
        <v>495</v>
      </c>
      <c r="V1944" t="s">
        <v>489</v>
      </c>
      <c r="Y1944" t="s">
        <v>490</v>
      </c>
      <c r="Z1944">
        <v>389.9</v>
      </c>
      <c r="AA1944">
        <v>0</v>
      </c>
    </row>
    <row r="1945" spans="1:27" x14ac:dyDescent="0.25">
      <c r="A1945" s="1">
        <v>45658</v>
      </c>
      <c r="B1945">
        <v>2575</v>
      </c>
      <c r="C1945">
        <v>5</v>
      </c>
      <c r="D1945">
        <v>4</v>
      </c>
      <c r="E1945">
        <v>1</v>
      </c>
      <c r="F1945">
        <v>5</v>
      </c>
      <c r="G1945">
        <v>1</v>
      </c>
      <c r="I1945">
        <v>4</v>
      </c>
      <c r="J1945" t="s">
        <v>7</v>
      </c>
      <c r="K1945">
        <v>52</v>
      </c>
      <c r="L1945" t="s">
        <v>42</v>
      </c>
      <c r="M1945" t="s">
        <v>60</v>
      </c>
      <c r="N1945" t="s">
        <v>486</v>
      </c>
      <c r="O1945">
        <v>602</v>
      </c>
      <c r="P1945">
        <v>165</v>
      </c>
      <c r="Q1945" s="1">
        <v>45622</v>
      </c>
      <c r="R1945" t="s">
        <v>495</v>
      </c>
      <c r="S1945">
        <v>4</v>
      </c>
      <c r="T1945" t="s">
        <v>492</v>
      </c>
      <c r="U1945" t="s">
        <v>495</v>
      </c>
      <c r="V1945" t="s">
        <v>497</v>
      </c>
      <c r="Y1945" t="s">
        <v>490</v>
      </c>
      <c r="Z1945">
        <v>536.9</v>
      </c>
      <c r="AA1945">
        <v>0</v>
      </c>
    </row>
    <row r="1946" spans="1:27" x14ac:dyDescent="0.25">
      <c r="A1946" s="1">
        <v>45662</v>
      </c>
      <c r="B1946">
        <v>2503</v>
      </c>
      <c r="C1946">
        <v>5</v>
      </c>
      <c r="D1946">
        <v>4</v>
      </c>
      <c r="E1946">
        <v>1</v>
      </c>
      <c r="F1946">
        <v>5</v>
      </c>
      <c r="G1946">
        <v>1</v>
      </c>
      <c r="I1946">
        <v>4</v>
      </c>
      <c r="J1946" t="s">
        <v>7</v>
      </c>
      <c r="K1946">
        <v>74</v>
      </c>
      <c r="L1946" t="s">
        <v>42</v>
      </c>
      <c r="M1946" t="s">
        <v>49</v>
      </c>
      <c r="N1946" t="s">
        <v>491</v>
      </c>
      <c r="O1946">
        <v>709</v>
      </c>
      <c r="P1946">
        <v>83</v>
      </c>
      <c r="R1946" t="s">
        <v>488</v>
      </c>
      <c r="S1946">
        <v>5</v>
      </c>
      <c r="T1946" t="s">
        <v>494</v>
      </c>
      <c r="U1946" t="s">
        <v>495</v>
      </c>
      <c r="V1946" t="s">
        <v>489</v>
      </c>
      <c r="W1946" s="1">
        <v>45602</v>
      </c>
      <c r="X1946" s="1">
        <v>45599</v>
      </c>
      <c r="Y1946" t="s">
        <v>498</v>
      </c>
      <c r="Z1946">
        <v>561.4</v>
      </c>
      <c r="AA1946">
        <v>10</v>
      </c>
    </row>
    <row r="1947" spans="1:27" x14ac:dyDescent="0.25">
      <c r="A1947" s="1">
        <v>45661</v>
      </c>
      <c r="B1947">
        <v>2655</v>
      </c>
      <c r="C1947">
        <v>5</v>
      </c>
      <c r="D1947">
        <v>4</v>
      </c>
      <c r="E1947">
        <v>2</v>
      </c>
      <c r="F1947">
        <v>5</v>
      </c>
      <c r="G1947">
        <v>3</v>
      </c>
      <c r="I1947">
        <v>4</v>
      </c>
      <c r="J1947" t="s">
        <v>7</v>
      </c>
      <c r="K1947">
        <v>30</v>
      </c>
      <c r="L1947" t="s">
        <v>42</v>
      </c>
      <c r="M1947" t="s">
        <v>60</v>
      </c>
      <c r="N1947" t="s">
        <v>492</v>
      </c>
      <c r="O1947">
        <v>955</v>
      </c>
      <c r="P1947">
        <v>65</v>
      </c>
      <c r="Q1947" s="1">
        <v>45620</v>
      </c>
      <c r="R1947" t="s">
        <v>495</v>
      </c>
      <c r="S1947">
        <v>5</v>
      </c>
      <c r="T1947" t="s">
        <v>487</v>
      </c>
      <c r="U1947" t="s">
        <v>488</v>
      </c>
      <c r="V1947" t="s">
        <v>497</v>
      </c>
      <c r="Y1947" t="s">
        <v>490</v>
      </c>
      <c r="Z1947">
        <v>714</v>
      </c>
      <c r="AA1947">
        <v>0</v>
      </c>
    </row>
    <row r="1948" spans="1:27" x14ac:dyDescent="0.25">
      <c r="A1948" s="1">
        <v>45661</v>
      </c>
      <c r="B1948">
        <v>25</v>
      </c>
      <c r="C1948">
        <v>4</v>
      </c>
      <c r="D1948">
        <v>4</v>
      </c>
      <c r="E1948">
        <v>1</v>
      </c>
      <c r="F1948">
        <v>5</v>
      </c>
      <c r="G1948">
        <v>1</v>
      </c>
      <c r="I1948">
        <v>10</v>
      </c>
      <c r="J1948" t="s">
        <v>5</v>
      </c>
      <c r="K1948">
        <v>31</v>
      </c>
      <c r="L1948" t="s">
        <v>42</v>
      </c>
      <c r="M1948" t="s">
        <v>49</v>
      </c>
      <c r="N1948" t="s">
        <v>492</v>
      </c>
      <c r="O1948">
        <v>188</v>
      </c>
      <c r="P1948">
        <v>163</v>
      </c>
      <c r="R1948" t="s">
        <v>488</v>
      </c>
      <c r="S1948">
        <v>9</v>
      </c>
      <c r="T1948" t="s">
        <v>492</v>
      </c>
      <c r="U1948" t="s">
        <v>495</v>
      </c>
      <c r="V1948" t="s">
        <v>497</v>
      </c>
      <c r="W1948" s="1">
        <v>45602</v>
      </c>
      <c r="X1948" s="1">
        <v>45598</v>
      </c>
      <c r="Y1948" t="s">
        <v>496</v>
      </c>
      <c r="Z1948">
        <v>280.7</v>
      </c>
      <c r="AA1948">
        <v>50</v>
      </c>
    </row>
    <row r="1949" spans="1:27" x14ac:dyDescent="0.25">
      <c r="A1949" s="1">
        <v>45661</v>
      </c>
      <c r="B1949">
        <v>528</v>
      </c>
      <c r="C1949">
        <v>4</v>
      </c>
      <c r="D1949">
        <v>4</v>
      </c>
      <c r="E1949">
        <v>1</v>
      </c>
      <c r="F1949">
        <v>5</v>
      </c>
      <c r="G1949">
        <v>2</v>
      </c>
      <c r="I1949">
        <v>4</v>
      </c>
      <c r="J1949" t="s">
        <v>7</v>
      </c>
      <c r="K1949">
        <v>28</v>
      </c>
      <c r="L1949" t="s">
        <v>42</v>
      </c>
      <c r="M1949" t="s">
        <v>49</v>
      </c>
      <c r="N1949" t="s">
        <v>486</v>
      </c>
      <c r="O1949">
        <v>423</v>
      </c>
      <c r="P1949">
        <v>124</v>
      </c>
      <c r="R1949" t="s">
        <v>488</v>
      </c>
      <c r="S1949">
        <v>7</v>
      </c>
      <c r="T1949" t="s">
        <v>492</v>
      </c>
      <c r="U1949" t="s">
        <v>488</v>
      </c>
      <c r="V1949" t="s">
        <v>489</v>
      </c>
      <c r="W1949" s="1">
        <v>45600</v>
      </c>
      <c r="X1949" s="1">
        <v>45598</v>
      </c>
      <c r="Y1949" t="s">
        <v>493</v>
      </c>
      <c r="Z1949">
        <v>403.9</v>
      </c>
      <c r="AA1949">
        <v>30</v>
      </c>
    </row>
    <row r="1950" spans="1:27" x14ac:dyDescent="0.25">
      <c r="A1950" s="1">
        <v>45661</v>
      </c>
      <c r="B1950">
        <v>2298</v>
      </c>
      <c r="C1950">
        <v>1</v>
      </c>
      <c r="D1950">
        <v>4</v>
      </c>
      <c r="E1950">
        <v>2</v>
      </c>
      <c r="F1950">
        <v>5</v>
      </c>
      <c r="G1950">
        <v>2</v>
      </c>
      <c r="I1950">
        <v>4</v>
      </c>
      <c r="J1950" t="s">
        <v>7</v>
      </c>
      <c r="K1950">
        <v>24</v>
      </c>
      <c r="L1950" t="s">
        <v>42</v>
      </c>
      <c r="M1950" t="s">
        <v>60</v>
      </c>
      <c r="N1950" t="s">
        <v>491</v>
      </c>
      <c r="O1950">
        <v>523</v>
      </c>
      <c r="P1950">
        <v>189</v>
      </c>
      <c r="Q1950" s="1">
        <v>45614</v>
      </c>
      <c r="R1950" t="s">
        <v>495</v>
      </c>
      <c r="S1950">
        <v>6</v>
      </c>
      <c r="T1950" t="s">
        <v>487</v>
      </c>
      <c r="U1950" t="s">
        <v>495</v>
      </c>
      <c r="V1950" t="s">
        <v>489</v>
      </c>
      <c r="Y1950" t="s">
        <v>490</v>
      </c>
      <c r="Z1950">
        <v>498.4</v>
      </c>
      <c r="AA1950">
        <v>0</v>
      </c>
    </row>
    <row r="1951" spans="1:27" x14ac:dyDescent="0.25">
      <c r="A1951" s="1">
        <v>45661</v>
      </c>
      <c r="B1951">
        <v>3450</v>
      </c>
      <c r="C1951">
        <v>2</v>
      </c>
      <c r="D1951">
        <v>4</v>
      </c>
      <c r="E1951">
        <v>3</v>
      </c>
      <c r="F1951">
        <v>5</v>
      </c>
      <c r="G1951">
        <v>3</v>
      </c>
      <c r="I1951">
        <v>10</v>
      </c>
      <c r="J1951" t="s">
        <v>5</v>
      </c>
      <c r="K1951">
        <v>45</v>
      </c>
      <c r="L1951" t="s">
        <v>42</v>
      </c>
      <c r="M1951" t="s">
        <v>53</v>
      </c>
      <c r="N1951" t="s">
        <v>486</v>
      </c>
      <c r="O1951">
        <v>141</v>
      </c>
      <c r="P1951">
        <v>63</v>
      </c>
      <c r="R1951" t="s">
        <v>488</v>
      </c>
      <c r="S1951">
        <v>9</v>
      </c>
      <c r="T1951" t="s">
        <v>492</v>
      </c>
      <c r="U1951" t="s">
        <v>488</v>
      </c>
      <c r="V1951" t="s">
        <v>497</v>
      </c>
      <c r="W1951" s="1">
        <v>45601</v>
      </c>
      <c r="X1951" s="1">
        <v>45598</v>
      </c>
      <c r="Y1951" t="s">
        <v>493</v>
      </c>
      <c r="Z1951">
        <v>163.80000000000001</v>
      </c>
      <c r="AA1951">
        <v>30</v>
      </c>
    </row>
    <row r="1952" spans="1:27" x14ac:dyDescent="0.25">
      <c r="A1952" s="1">
        <v>45487</v>
      </c>
      <c r="B1952">
        <v>268</v>
      </c>
      <c r="C1952">
        <v>4</v>
      </c>
      <c r="D1952">
        <v>1</v>
      </c>
      <c r="E1952">
        <v>4</v>
      </c>
      <c r="F1952">
        <v>5</v>
      </c>
      <c r="G1952">
        <v>1</v>
      </c>
      <c r="I1952">
        <v>3</v>
      </c>
      <c r="J1952" t="s">
        <v>7</v>
      </c>
      <c r="K1952">
        <v>29</v>
      </c>
      <c r="L1952" t="s">
        <v>42</v>
      </c>
      <c r="M1952" t="s">
        <v>60</v>
      </c>
      <c r="N1952" t="s">
        <v>486</v>
      </c>
      <c r="O1952">
        <v>968</v>
      </c>
      <c r="P1952">
        <v>195</v>
      </c>
      <c r="Q1952" s="1">
        <v>45510</v>
      </c>
      <c r="R1952" t="s">
        <v>495</v>
      </c>
      <c r="S1952">
        <v>1</v>
      </c>
      <c r="T1952" t="s">
        <v>494</v>
      </c>
      <c r="U1952" t="s">
        <v>495</v>
      </c>
      <c r="V1952" t="s">
        <v>489</v>
      </c>
      <c r="Y1952" t="s">
        <v>490</v>
      </c>
      <c r="Z1952">
        <v>814.1</v>
      </c>
      <c r="AA1952">
        <v>0</v>
      </c>
    </row>
    <row r="1953" spans="1:27" x14ac:dyDescent="0.25">
      <c r="A1953" s="1">
        <v>45660</v>
      </c>
      <c r="B1953">
        <v>2836</v>
      </c>
      <c r="C1953">
        <v>2</v>
      </c>
      <c r="D1953">
        <v>4</v>
      </c>
      <c r="E1953">
        <v>4</v>
      </c>
      <c r="F1953">
        <v>5</v>
      </c>
      <c r="G1953">
        <v>3</v>
      </c>
      <c r="I1953">
        <v>4</v>
      </c>
      <c r="J1953" t="s">
        <v>7</v>
      </c>
      <c r="K1953">
        <v>54</v>
      </c>
      <c r="L1953" t="s">
        <v>42</v>
      </c>
      <c r="M1953" t="s">
        <v>43</v>
      </c>
      <c r="N1953" t="s">
        <v>486</v>
      </c>
      <c r="O1953">
        <v>934</v>
      </c>
      <c r="P1953">
        <v>188</v>
      </c>
      <c r="R1953" t="s">
        <v>488</v>
      </c>
      <c r="S1953">
        <v>6</v>
      </c>
      <c r="T1953" t="s">
        <v>494</v>
      </c>
      <c r="U1953" t="s">
        <v>488</v>
      </c>
      <c r="V1953" t="s">
        <v>489</v>
      </c>
      <c r="W1953" s="1">
        <v>45601</v>
      </c>
      <c r="X1953" s="1">
        <v>45597</v>
      </c>
      <c r="Y1953" t="s">
        <v>498</v>
      </c>
      <c r="Z1953">
        <v>792.4</v>
      </c>
      <c r="AA1953">
        <v>10</v>
      </c>
    </row>
    <row r="1954" spans="1:27" x14ac:dyDescent="0.25">
      <c r="A1954" s="1">
        <v>45660</v>
      </c>
      <c r="B1954">
        <v>1307</v>
      </c>
      <c r="C1954">
        <v>3</v>
      </c>
      <c r="D1954">
        <v>4</v>
      </c>
      <c r="E1954">
        <v>3</v>
      </c>
      <c r="F1954">
        <v>5</v>
      </c>
      <c r="G1954">
        <v>3</v>
      </c>
      <c r="I1954">
        <v>10</v>
      </c>
      <c r="J1954" t="s">
        <v>5</v>
      </c>
      <c r="K1954">
        <v>65</v>
      </c>
      <c r="L1954" t="s">
        <v>42</v>
      </c>
      <c r="M1954" t="s">
        <v>43</v>
      </c>
      <c r="N1954" t="s">
        <v>486</v>
      </c>
      <c r="O1954">
        <v>153</v>
      </c>
      <c r="P1954">
        <v>151</v>
      </c>
      <c r="R1954" t="s">
        <v>488</v>
      </c>
      <c r="S1954">
        <v>7</v>
      </c>
      <c r="T1954" t="s">
        <v>494</v>
      </c>
      <c r="U1954" t="s">
        <v>495</v>
      </c>
      <c r="V1954" t="s">
        <v>489</v>
      </c>
      <c r="W1954" s="1">
        <v>45599</v>
      </c>
      <c r="X1954" s="1">
        <v>45597</v>
      </c>
      <c r="Y1954" t="s">
        <v>498</v>
      </c>
      <c r="Z1954">
        <v>219.8</v>
      </c>
      <c r="AA1954">
        <v>10</v>
      </c>
    </row>
    <row r="1955" spans="1:27" x14ac:dyDescent="0.25">
      <c r="A1955" s="1">
        <v>45660</v>
      </c>
      <c r="B1955">
        <v>4366</v>
      </c>
      <c r="C1955">
        <v>3</v>
      </c>
      <c r="D1955">
        <v>4</v>
      </c>
      <c r="E1955">
        <v>5</v>
      </c>
      <c r="F1955">
        <v>5</v>
      </c>
      <c r="G1955">
        <v>2</v>
      </c>
      <c r="I1955">
        <v>10</v>
      </c>
      <c r="J1955" t="s">
        <v>5</v>
      </c>
      <c r="K1955">
        <v>34</v>
      </c>
      <c r="L1955" t="s">
        <v>42</v>
      </c>
      <c r="M1955" t="s">
        <v>43</v>
      </c>
      <c r="N1955" t="s">
        <v>491</v>
      </c>
      <c r="O1955">
        <v>752</v>
      </c>
      <c r="P1955">
        <v>165</v>
      </c>
      <c r="Q1955" s="1">
        <v>45610</v>
      </c>
      <c r="R1955" t="s">
        <v>495</v>
      </c>
      <c r="S1955">
        <v>2</v>
      </c>
      <c r="T1955" t="s">
        <v>494</v>
      </c>
      <c r="U1955" t="s">
        <v>488</v>
      </c>
      <c r="V1955" t="s">
        <v>489</v>
      </c>
      <c r="Y1955" t="s">
        <v>490</v>
      </c>
      <c r="Z1955">
        <v>641.9</v>
      </c>
      <c r="AA1955">
        <v>0</v>
      </c>
    </row>
    <row r="1956" spans="1:27" x14ac:dyDescent="0.25">
      <c r="A1956" s="1">
        <v>45660</v>
      </c>
      <c r="B1956">
        <v>1188</v>
      </c>
      <c r="C1956">
        <v>2</v>
      </c>
      <c r="D1956">
        <v>4</v>
      </c>
      <c r="E1956">
        <v>3</v>
      </c>
      <c r="F1956">
        <v>5</v>
      </c>
      <c r="G1956">
        <v>3</v>
      </c>
      <c r="I1956">
        <v>4</v>
      </c>
      <c r="J1956" t="s">
        <v>7</v>
      </c>
      <c r="K1956">
        <v>61</v>
      </c>
      <c r="L1956" t="s">
        <v>42</v>
      </c>
      <c r="M1956" t="s">
        <v>49</v>
      </c>
      <c r="N1956" t="s">
        <v>492</v>
      </c>
      <c r="O1956">
        <v>821</v>
      </c>
      <c r="P1956">
        <v>133</v>
      </c>
      <c r="Q1956" s="1">
        <v>45615</v>
      </c>
      <c r="R1956" t="s">
        <v>495</v>
      </c>
      <c r="S1956">
        <v>1</v>
      </c>
      <c r="T1956" t="s">
        <v>492</v>
      </c>
      <c r="U1956" t="s">
        <v>495</v>
      </c>
      <c r="V1956" t="s">
        <v>489</v>
      </c>
      <c r="Y1956" t="s">
        <v>490</v>
      </c>
      <c r="Z1956">
        <v>667.8</v>
      </c>
      <c r="AA1956">
        <v>0</v>
      </c>
    </row>
    <row r="1957" spans="1:27" x14ac:dyDescent="0.25">
      <c r="A1957" s="1">
        <v>45487</v>
      </c>
      <c r="B1957">
        <v>3355</v>
      </c>
      <c r="C1957">
        <v>5</v>
      </c>
      <c r="D1957">
        <v>1</v>
      </c>
      <c r="E1957">
        <v>4</v>
      </c>
      <c r="F1957">
        <v>5</v>
      </c>
      <c r="G1957">
        <v>2</v>
      </c>
      <c r="I1957">
        <v>5</v>
      </c>
      <c r="J1957" t="s">
        <v>13</v>
      </c>
      <c r="K1957">
        <v>62</v>
      </c>
      <c r="L1957" t="s">
        <v>42</v>
      </c>
      <c r="M1957" t="s">
        <v>43</v>
      </c>
      <c r="N1957" t="s">
        <v>486</v>
      </c>
      <c r="O1957">
        <v>659</v>
      </c>
      <c r="P1957">
        <v>177</v>
      </c>
      <c r="R1957" t="s">
        <v>488</v>
      </c>
      <c r="S1957">
        <v>2</v>
      </c>
      <c r="T1957" t="s">
        <v>494</v>
      </c>
      <c r="U1957" t="s">
        <v>495</v>
      </c>
      <c r="V1957" t="s">
        <v>489</v>
      </c>
      <c r="Y1957" t="s">
        <v>498</v>
      </c>
      <c r="Z1957">
        <v>592.20000000000005</v>
      </c>
      <c r="AA1957">
        <v>10</v>
      </c>
    </row>
    <row r="1958" spans="1:27" x14ac:dyDescent="0.25">
      <c r="A1958" s="1">
        <v>45487</v>
      </c>
      <c r="B1958">
        <v>1145</v>
      </c>
      <c r="C1958">
        <v>4</v>
      </c>
      <c r="D1958">
        <v>1</v>
      </c>
      <c r="E1958">
        <v>4</v>
      </c>
      <c r="F1958">
        <v>2</v>
      </c>
      <c r="G1958">
        <v>2</v>
      </c>
      <c r="I1958">
        <v>11</v>
      </c>
      <c r="J1958" t="s">
        <v>5</v>
      </c>
      <c r="K1958">
        <v>43</v>
      </c>
      <c r="L1958" t="s">
        <v>42</v>
      </c>
      <c r="M1958" t="s">
        <v>53</v>
      </c>
      <c r="N1958" t="s">
        <v>486</v>
      </c>
      <c r="O1958">
        <v>675</v>
      </c>
      <c r="P1958">
        <v>56</v>
      </c>
      <c r="Q1958" s="1">
        <v>45508</v>
      </c>
      <c r="R1958" t="s">
        <v>495</v>
      </c>
      <c r="S1958">
        <v>1</v>
      </c>
      <c r="T1958" t="s">
        <v>487</v>
      </c>
      <c r="U1958" t="s">
        <v>495</v>
      </c>
      <c r="V1958" t="s">
        <v>489</v>
      </c>
      <c r="Y1958" t="s">
        <v>490</v>
      </c>
      <c r="Z1958">
        <v>511.7</v>
      </c>
      <c r="AA1958">
        <v>0</v>
      </c>
    </row>
    <row r="1959" spans="1:27" x14ac:dyDescent="0.25">
      <c r="A1959" s="1">
        <v>45487</v>
      </c>
      <c r="B1959">
        <v>4820</v>
      </c>
      <c r="C1959">
        <v>4</v>
      </c>
      <c r="D1959">
        <v>1</v>
      </c>
      <c r="E1959">
        <v>4</v>
      </c>
      <c r="F1959">
        <v>1</v>
      </c>
      <c r="G1959">
        <v>3</v>
      </c>
      <c r="I1959">
        <v>36</v>
      </c>
      <c r="J1959" t="s">
        <v>10</v>
      </c>
      <c r="K1959">
        <v>64</v>
      </c>
      <c r="L1959" t="s">
        <v>42</v>
      </c>
      <c r="M1959" t="s">
        <v>60</v>
      </c>
      <c r="N1959" t="s">
        <v>486</v>
      </c>
      <c r="O1959">
        <v>199</v>
      </c>
      <c r="P1959">
        <v>59</v>
      </c>
      <c r="Q1959" s="1">
        <v>45501</v>
      </c>
      <c r="R1959" t="s">
        <v>495</v>
      </c>
      <c r="S1959">
        <v>2</v>
      </c>
      <c r="T1959" t="s">
        <v>492</v>
      </c>
      <c r="U1959" t="s">
        <v>488</v>
      </c>
      <c r="V1959" t="s">
        <v>489</v>
      </c>
      <c r="Y1959" t="s">
        <v>490</v>
      </c>
      <c r="Z1959">
        <v>180.6</v>
      </c>
      <c r="AA1959">
        <v>0</v>
      </c>
    </row>
    <row r="1960" spans="1:27" x14ac:dyDescent="0.25">
      <c r="A1960" s="1">
        <v>45487</v>
      </c>
      <c r="B1960">
        <v>3070</v>
      </c>
      <c r="C1960">
        <v>3</v>
      </c>
      <c r="D1960">
        <v>1</v>
      </c>
      <c r="E1960">
        <v>4</v>
      </c>
      <c r="F1960">
        <v>3</v>
      </c>
      <c r="G1960">
        <v>2</v>
      </c>
      <c r="I1960">
        <v>8</v>
      </c>
      <c r="J1960" t="s">
        <v>13</v>
      </c>
      <c r="K1960">
        <v>49</v>
      </c>
      <c r="L1960" t="s">
        <v>42</v>
      </c>
      <c r="M1960" t="s">
        <v>43</v>
      </c>
      <c r="N1960" t="s">
        <v>491</v>
      </c>
      <c r="O1960">
        <v>657</v>
      </c>
      <c r="P1960">
        <v>25</v>
      </c>
      <c r="R1960" t="s">
        <v>488</v>
      </c>
      <c r="S1960">
        <v>1</v>
      </c>
      <c r="T1960" t="s">
        <v>494</v>
      </c>
      <c r="U1960" t="s">
        <v>488</v>
      </c>
      <c r="V1960" t="s">
        <v>489</v>
      </c>
      <c r="Y1960" t="s">
        <v>498</v>
      </c>
      <c r="Z1960">
        <v>484.4</v>
      </c>
      <c r="AA1960">
        <v>10</v>
      </c>
    </row>
    <row r="1961" spans="1:27" x14ac:dyDescent="0.25">
      <c r="A1961" s="1">
        <v>45487</v>
      </c>
      <c r="B1961">
        <v>142</v>
      </c>
      <c r="C1961">
        <v>3</v>
      </c>
      <c r="D1961">
        <v>1</v>
      </c>
      <c r="E1961">
        <v>4</v>
      </c>
      <c r="F1961">
        <v>2</v>
      </c>
      <c r="G1961">
        <v>3</v>
      </c>
      <c r="I1961">
        <v>17</v>
      </c>
      <c r="J1961" t="s">
        <v>14</v>
      </c>
      <c r="K1961">
        <v>27</v>
      </c>
      <c r="L1961" t="s">
        <v>42</v>
      </c>
      <c r="M1961" t="s">
        <v>49</v>
      </c>
      <c r="N1961" t="s">
        <v>486</v>
      </c>
      <c r="O1961">
        <v>942</v>
      </c>
      <c r="P1961">
        <v>98</v>
      </c>
      <c r="R1961" t="s">
        <v>488</v>
      </c>
      <c r="S1961">
        <v>2</v>
      </c>
      <c r="T1961" t="s">
        <v>494</v>
      </c>
      <c r="U1961" t="s">
        <v>495</v>
      </c>
      <c r="V1961" t="s">
        <v>489</v>
      </c>
      <c r="Y1961" t="s">
        <v>496</v>
      </c>
      <c r="Z1961">
        <v>763</v>
      </c>
      <c r="AA1961">
        <v>50</v>
      </c>
    </row>
    <row r="1962" spans="1:27" x14ac:dyDescent="0.25">
      <c r="A1962" s="1">
        <v>45488</v>
      </c>
      <c r="B1962">
        <v>1720</v>
      </c>
      <c r="C1962">
        <v>2</v>
      </c>
      <c r="D1962">
        <v>1</v>
      </c>
      <c r="E1962">
        <v>4</v>
      </c>
      <c r="F1962">
        <v>2</v>
      </c>
      <c r="G1962">
        <v>3</v>
      </c>
      <c r="I1962">
        <v>31</v>
      </c>
      <c r="J1962" t="s">
        <v>11</v>
      </c>
      <c r="K1962">
        <v>33</v>
      </c>
      <c r="L1962" t="s">
        <v>42</v>
      </c>
      <c r="M1962" t="s">
        <v>49</v>
      </c>
      <c r="N1962" t="s">
        <v>486</v>
      </c>
      <c r="O1962">
        <v>662</v>
      </c>
      <c r="P1962">
        <v>182</v>
      </c>
      <c r="Q1962" s="1">
        <v>45507</v>
      </c>
      <c r="R1962" t="s">
        <v>495</v>
      </c>
      <c r="S1962">
        <v>1</v>
      </c>
      <c r="T1962" t="s">
        <v>494</v>
      </c>
      <c r="U1962" t="s">
        <v>488</v>
      </c>
      <c r="V1962" t="s">
        <v>489</v>
      </c>
      <c r="Y1962" t="s">
        <v>490</v>
      </c>
      <c r="Z1962">
        <v>590.79999999999995</v>
      </c>
      <c r="AA1962">
        <v>0</v>
      </c>
    </row>
    <row r="1963" spans="1:27" x14ac:dyDescent="0.25">
      <c r="A1963" s="1">
        <v>45659</v>
      </c>
      <c r="B1963">
        <v>196</v>
      </c>
      <c r="C1963">
        <v>3</v>
      </c>
      <c r="D1963">
        <v>4</v>
      </c>
      <c r="E1963">
        <v>4</v>
      </c>
      <c r="F1963">
        <v>5</v>
      </c>
      <c r="G1963">
        <v>2</v>
      </c>
      <c r="I1963">
        <v>10</v>
      </c>
      <c r="J1963" t="s">
        <v>5</v>
      </c>
      <c r="K1963">
        <v>52</v>
      </c>
      <c r="L1963" t="s">
        <v>42</v>
      </c>
      <c r="M1963" t="s">
        <v>53</v>
      </c>
      <c r="N1963" t="s">
        <v>492</v>
      </c>
      <c r="O1963">
        <v>80</v>
      </c>
      <c r="P1963">
        <v>49</v>
      </c>
      <c r="Q1963" s="1">
        <v>45607</v>
      </c>
      <c r="R1963" t="s">
        <v>495</v>
      </c>
      <c r="S1963">
        <v>10</v>
      </c>
      <c r="T1963" t="s">
        <v>487</v>
      </c>
      <c r="U1963" t="s">
        <v>488</v>
      </c>
      <c r="V1963" t="s">
        <v>489</v>
      </c>
      <c r="Y1963" t="s">
        <v>490</v>
      </c>
      <c r="Z1963">
        <v>90.3</v>
      </c>
      <c r="AA1963">
        <v>0</v>
      </c>
    </row>
    <row r="1964" spans="1:27" x14ac:dyDescent="0.25">
      <c r="A1964" s="1">
        <v>45488</v>
      </c>
      <c r="B1964">
        <v>2917</v>
      </c>
      <c r="C1964">
        <v>4</v>
      </c>
      <c r="D1964">
        <v>1</v>
      </c>
      <c r="E1964">
        <v>4</v>
      </c>
      <c r="F1964">
        <v>5</v>
      </c>
      <c r="G1964">
        <v>3</v>
      </c>
      <c r="I1964">
        <v>4</v>
      </c>
      <c r="J1964" t="s">
        <v>7</v>
      </c>
      <c r="K1964">
        <v>34</v>
      </c>
      <c r="L1964" t="s">
        <v>42</v>
      </c>
      <c r="M1964" t="s">
        <v>53</v>
      </c>
      <c r="N1964" t="s">
        <v>486</v>
      </c>
      <c r="O1964">
        <v>549</v>
      </c>
      <c r="P1964">
        <v>124</v>
      </c>
      <c r="Q1964" s="1">
        <v>45496</v>
      </c>
      <c r="R1964" t="s">
        <v>495</v>
      </c>
      <c r="S1964">
        <v>1</v>
      </c>
      <c r="T1964" t="s">
        <v>494</v>
      </c>
      <c r="U1964" t="s">
        <v>495</v>
      </c>
      <c r="V1964" t="s">
        <v>489</v>
      </c>
      <c r="Y1964" t="s">
        <v>490</v>
      </c>
      <c r="Z1964">
        <v>471.1</v>
      </c>
      <c r="AA1964">
        <v>0</v>
      </c>
    </row>
    <row r="1965" spans="1:27" x14ac:dyDescent="0.25">
      <c r="A1965" s="1">
        <v>45488</v>
      </c>
      <c r="B1965">
        <v>3175</v>
      </c>
      <c r="C1965">
        <v>3</v>
      </c>
      <c r="D1965">
        <v>1</v>
      </c>
      <c r="E1965">
        <v>4</v>
      </c>
      <c r="F1965">
        <v>3</v>
      </c>
      <c r="G1965">
        <v>1</v>
      </c>
      <c r="I1965">
        <v>17</v>
      </c>
      <c r="J1965" t="s">
        <v>14</v>
      </c>
      <c r="K1965">
        <v>40</v>
      </c>
      <c r="L1965" t="s">
        <v>42</v>
      </c>
      <c r="M1965" t="s">
        <v>60</v>
      </c>
      <c r="N1965" t="s">
        <v>492</v>
      </c>
      <c r="O1965">
        <v>180</v>
      </c>
      <c r="P1965">
        <v>110</v>
      </c>
      <c r="R1965" t="s">
        <v>488</v>
      </c>
      <c r="S1965">
        <v>2</v>
      </c>
      <c r="T1965" t="s">
        <v>492</v>
      </c>
      <c r="U1965" t="s">
        <v>495</v>
      </c>
      <c r="V1965" t="s">
        <v>489</v>
      </c>
      <c r="Y1965" t="s">
        <v>493</v>
      </c>
      <c r="Z1965">
        <v>224</v>
      </c>
      <c r="AA1965">
        <v>30</v>
      </c>
    </row>
    <row r="1966" spans="1:27" x14ac:dyDescent="0.25">
      <c r="A1966" s="1">
        <v>45659</v>
      </c>
      <c r="B1966">
        <v>387</v>
      </c>
      <c r="C1966">
        <v>4</v>
      </c>
      <c r="D1966">
        <v>4</v>
      </c>
      <c r="E1966">
        <v>2</v>
      </c>
      <c r="F1966">
        <v>5</v>
      </c>
      <c r="G1966">
        <v>1</v>
      </c>
      <c r="I1966">
        <v>4</v>
      </c>
      <c r="J1966" t="s">
        <v>7</v>
      </c>
      <c r="K1966">
        <v>22</v>
      </c>
      <c r="L1966" t="s">
        <v>42</v>
      </c>
      <c r="M1966" t="s">
        <v>60</v>
      </c>
      <c r="N1966" t="s">
        <v>491</v>
      </c>
      <c r="O1966">
        <v>374</v>
      </c>
      <c r="P1966">
        <v>157</v>
      </c>
      <c r="Q1966" s="1">
        <v>45607</v>
      </c>
      <c r="R1966" t="s">
        <v>495</v>
      </c>
      <c r="S1966">
        <v>4</v>
      </c>
      <c r="T1966" t="s">
        <v>487</v>
      </c>
      <c r="U1966" t="s">
        <v>488</v>
      </c>
      <c r="V1966" t="s">
        <v>489</v>
      </c>
      <c r="Y1966" t="s">
        <v>490</v>
      </c>
      <c r="Z1966">
        <v>371.7</v>
      </c>
      <c r="AA1966">
        <v>0</v>
      </c>
    </row>
    <row r="1967" spans="1:27" x14ac:dyDescent="0.25">
      <c r="A1967" s="1">
        <v>45488</v>
      </c>
      <c r="B1967">
        <v>3430</v>
      </c>
      <c r="C1967">
        <v>5</v>
      </c>
      <c r="D1967">
        <v>1</v>
      </c>
      <c r="E1967">
        <v>4</v>
      </c>
      <c r="F1967">
        <v>2</v>
      </c>
      <c r="G1967">
        <v>2</v>
      </c>
      <c r="I1967">
        <v>31</v>
      </c>
      <c r="J1967" t="s">
        <v>11</v>
      </c>
      <c r="K1967">
        <v>38</v>
      </c>
      <c r="L1967" t="s">
        <v>42</v>
      </c>
      <c r="M1967" t="s">
        <v>53</v>
      </c>
      <c r="N1967" t="s">
        <v>486</v>
      </c>
      <c r="O1967">
        <v>867</v>
      </c>
      <c r="P1967">
        <v>94</v>
      </c>
      <c r="R1967" t="s">
        <v>488</v>
      </c>
      <c r="S1967">
        <v>2</v>
      </c>
      <c r="T1967" t="s">
        <v>492</v>
      </c>
      <c r="U1967" t="s">
        <v>495</v>
      </c>
      <c r="V1967" t="s">
        <v>489</v>
      </c>
      <c r="Y1967" t="s">
        <v>496</v>
      </c>
      <c r="Z1967">
        <v>707.7</v>
      </c>
      <c r="AA1967">
        <v>50</v>
      </c>
    </row>
    <row r="1968" spans="1:27" x14ac:dyDescent="0.25">
      <c r="A1968" s="1">
        <v>45659</v>
      </c>
      <c r="B1968">
        <v>1469</v>
      </c>
      <c r="C1968">
        <v>5</v>
      </c>
      <c r="D1968">
        <v>4</v>
      </c>
      <c r="E1968">
        <v>5</v>
      </c>
      <c r="F1968">
        <v>5</v>
      </c>
      <c r="G1968">
        <v>1</v>
      </c>
      <c r="I1968">
        <v>4</v>
      </c>
      <c r="J1968" t="s">
        <v>7</v>
      </c>
      <c r="K1968">
        <v>27</v>
      </c>
      <c r="L1968" t="s">
        <v>42</v>
      </c>
      <c r="M1968" t="s">
        <v>47</v>
      </c>
      <c r="N1968" t="s">
        <v>491</v>
      </c>
      <c r="O1968">
        <v>520</v>
      </c>
      <c r="P1968">
        <v>29</v>
      </c>
      <c r="R1968" t="s">
        <v>488</v>
      </c>
      <c r="S1968">
        <v>4</v>
      </c>
      <c r="T1968" t="s">
        <v>494</v>
      </c>
      <c r="U1968" t="s">
        <v>495</v>
      </c>
      <c r="V1968" t="s">
        <v>489</v>
      </c>
      <c r="W1968" s="1">
        <v>45597</v>
      </c>
      <c r="X1968" s="1">
        <v>45596</v>
      </c>
      <c r="Y1968" t="s">
        <v>493</v>
      </c>
      <c r="Z1968">
        <v>405.3</v>
      </c>
      <c r="AA1968">
        <v>30</v>
      </c>
    </row>
    <row r="1969" spans="1:27" x14ac:dyDescent="0.25">
      <c r="A1969" s="1">
        <v>45658</v>
      </c>
      <c r="B1969">
        <v>783</v>
      </c>
      <c r="C1969">
        <v>2</v>
      </c>
      <c r="D1969">
        <v>4</v>
      </c>
      <c r="E1969">
        <v>1</v>
      </c>
      <c r="F1969">
        <v>5</v>
      </c>
      <c r="G1969">
        <v>1</v>
      </c>
      <c r="I1969">
        <v>10</v>
      </c>
      <c r="J1969" t="s">
        <v>5</v>
      </c>
      <c r="K1969">
        <v>35</v>
      </c>
      <c r="L1969" t="s">
        <v>42</v>
      </c>
      <c r="M1969" t="s">
        <v>47</v>
      </c>
      <c r="N1969" t="s">
        <v>486</v>
      </c>
      <c r="O1969">
        <v>949</v>
      </c>
      <c r="P1969">
        <v>24</v>
      </c>
      <c r="Q1969" s="1">
        <v>45616</v>
      </c>
      <c r="R1969" t="s">
        <v>495</v>
      </c>
      <c r="S1969">
        <v>2</v>
      </c>
      <c r="T1969" t="s">
        <v>492</v>
      </c>
      <c r="U1969" t="s">
        <v>495</v>
      </c>
      <c r="V1969" t="s">
        <v>489</v>
      </c>
      <c r="Y1969" t="s">
        <v>490</v>
      </c>
      <c r="Z1969">
        <v>681.1</v>
      </c>
      <c r="AA1969">
        <v>0</v>
      </c>
    </row>
    <row r="1970" spans="1:27" x14ac:dyDescent="0.25">
      <c r="A1970" s="1">
        <v>45488</v>
      </c>
      <c r="B1970">
        <v>1217</v>
      </c>
      <c r="C1970">
        <v>3</v>
      </c>
      <c r="D1970">
        <v>1</v>
      </c>
      <c r="E1970">
        <v>4</v>
      </c>
      <c r="F1970">
        <v>1</v>
      </c>
      <c r="G1970">
        <v>3</v>
      </c>
      <c r="I1970">
        <v>7</v>
      </c>
      <c r="J1970" t="s">
        <v>13</v>
      </c>
      <c r="K1970">
        <v>24</v>
      </c>
      <c r="L1970" t="s">
        <v>42</v>
      </c>
      <c r="M1970" t="s">
        <v>60</v>
      </c>
      <c r="N1970" t="s">
        <v>491</v>
      </c>
      <c r="O1970">
        <v>295</v>
      </c>
      <c r="P1970">
        <v>141</v>
      </c>
      <c r="R1970" t="s">
        <v>488</v>
      </c>
      <c r="S1970">
        <v>1</v>
      </c>
      <c r="T1970" t="s">
        <v>492</v>
      </c>
      <c r="U1970" t="s">
        <v>495</v>
      </c>
      <c r="V1970" t="s">
        <v>489</v>
      </c>
      <c r="Y1970" t="s">
        <v>496</v>
      </c>
      <c r="Z1970">
        <v>340.2</v>
      </c>
      <c r="AA1970">
        <v>50</v>
      </c>
    </row>
    <row r="1971" spans="1:27" x14ac:dyDescent="0.25">
      <c r="A1971" s="1">
        <v>45658</v>
      </c>
      <c r="B1971">
        <v>319</v>
      </c>
      <c r="C1971">
        <v>3</v>
      </c>
      <c r="D1971">
        <v>4</v>
      </c>
      <c r="E1971">
        <v>2</v>
      </c>
      <c r="F1971">
        <v>5</v>
      </c>
      <c r="G1971">
        <v>3</v>
      </c>
      <c r="I1971">
        <v>4</v>
      </c>
      <c r="J1971" t="s">
        <v>7</v>
      </c>
      <c r="K1971">
        <v>56</v>
      </c>
      <c r="L1971" t="s">
        <v>42</v>
      </c>
      <c r="M1971" t="s">
        <v>47</v>
      </c>
      <c r="N1971" t="s">
        <v>491</v>
      </c>
      <c r="O1971">
        <v>509</v>
      </c>
      <c r="P1971">
        <v>36</v>
      </c>
      <c r="Q1971" s="1">
        <v>45624</v>
      </c>
      <c r="R1971" t="s">
        <v>495</v>
      </c>
      <c r="S1971">
        <v>8</v>
      </c>
      <c r="T1971" t="s">
        <v>494</v>
      </c>
      <c r="U1971" t="s">
        <v>488</v>
      </c>
      <c r="V1971" t="s">
        <v>489</v>
      </c>
      <c r="Y1971" t="s">
        <v>490</v>
      </c>
      <c r="Z1971">
        <v>381.5</v>
      </c>
      <c r="AA1971">
        <v>0</v>
      </c>
    </row>
    <row r="1972" spans="1:27" x14ac:dyDescent="0.25">
      <c r="A1972" s="1">
        <v>45489</v>
      </c>
      <c r="B1972">
        <v>401</v>
      </c>
      <c r="C1972">
        <v>1</v>
      </c>
      <c r="D1972">
        <v>1</v>
      </c>
      <c r="E1972">
        <v>4</v>
      </c>
      <c r="F1972">
        <v>1</v>
      </c>
      <c r="G1972">
        <v>2</v>
      </c>
      <c r="I1972">
        <v>38</v>
      </c>
      <c r="J1972" t="s">
        <v>3</v>
      </c>
      <c r="K1972">
        <v>32</v>
      </c>
      <c r="L1972" t="s">
        <v>42</v>
      </c>
      <c r="M1972" t="s">
        <v>47</v>
      </c>
      <c r="N1972" t="s">
        <v>486</v>
      </c>
      <c r="O1972">
        <v>66</v>
      </c>
      <c r="P1972">
        <v>28</v>
      </c>
      <c r="Q1972" s="1">
        <v>45516</v>
      </c>
      <c r="R1972" t="s">
        <v>495</v>
      </c>
      <c r="S1972">
        <v>1</v>
      </c>
      <c r="T1972" t="s">
        <v>487</v>
      </c>
      <c r="U1972" t="s">
        <v>495</v>
      </c>
      <c r="V1972" t="s">
        <v>489</v>
      </c>
      <c r="Y1972" t="s">
        <v>490</v>
      </c>
      <c r="Z1972">
        <v>65.8</v>
      </c>
      <c r="AA1972">
        <v>0</v>
      </c>
    </row>
    <row r="1973" spans="1:27" x14ac:dyDescent="0.25">
      <c r="A1973" s="1">
        <v>45489</v>
      </c>
      <c r="B1973">
        <v>857</v>
      </c>
      <c r="C1973">
        <v>1</v>
      </c>
      <c r="D1973">
        <v>1</v>
      </c>
      <c r="E1973">
        <v>4</v>
      </c>
      <c r="F1973">
        <v>2</v>
      </c>
      <c r="G1973">
        <v>3</v>
      </c>
      <c r="I1973">
        <v>5</v>
      </c>
      <c r="J1973" t="s">
        <v>13</v>
      </c>
      <c r="K1973">
        <v>70</v>
      </c>
      <c r="L1973" t="s">
        <v>42</v>
      </c>
      <c r="M1973" t="s">
        <v>49</v>
      </c>
      <c r="N1973" t="s">
        <v>492</v>
      </c>
      <c r="O1973">
        <v>568</v>
      </c>
      <c r="P1973">
        <v>125</v>
      </c>
      <c r="R1973" t="s">
        <v>488</v>
      </c>
      <c r="S1973">
        <v>2</v>
      </c>
      <c r="T1973" t="s">
        <v>494</v>
      </c>
      <c r="U1973" t="s">
        <v>495</v>
      </c>
      <c r="V1973" t="s">
        <v>489</v>
      </c>
      <c r="Y1973" t="s">
        <v>496</v>
      </c>
      <c r="Z1973">
        <v>520.1</v>
      </c>
      <c r="AA1973">
        <v>50</v>
      </c>
    </row>
    <row r="1974" spans="1:27" x14ac:dyDescent="0.25">
      <c r="A1974" s="1">
        <v>45658</v>
      </c>
      <c r="B1974">
        <v>2681</v>
      </c>
      <c r="C1974">
        <v>2</v>
      </c>
      <c r="D1974">
        <v>4</v>
      </c>
      <c r="E1974">
        <v>4</v>
      </c>
      <c r="F1974">
        <v>5</v>
      </c>
      <c r="G1974">
        <v>2</v>
      </c>
      <c r="I1974">
        <v>4</v>
      </c>
      <c r="J1974" t="s">
        <v>7</v>
      </c>
      <c r="K1974">
        <v>41</v>
      </c>
      <c r="L1974" t="s">
        <v>42</v>
      </c>
      <c r="M1974" t="s">
        <v>49</v>
      </c>
      <c r="N1974" t="s">
        <v>492</v>
      </c>
      <c r="O1974">
        <v>183</v>
      </c>
      <c r="P1974">
        <v>146</v>
      </c>
      <c r="R1974" t="s">
        <v>488</v>
      </c>
      <c r="S1974">
        <v>8</v>
      </c>
      <c r="T1974" t="s">
        <v>492</v>
      </c>
      <c r="U1974" t="s">
        <v>495</v>
      </c>
      <c r="V1974" t="s">
        <v>489</v>
      </c>
      <c r="W1974" s="1">
        <v>45603</v>
      </c>
      <c r="X1974" s="1">
        <v>45595</v>
      </c>
      <c r="Y1974" t="s">
        <v>496</v>
      </c>
      <c r="Z1974">
        <v>265.3</v>
      </c>
      <c r="AA1974">
        <v>50</v>
      </c>
    </row>
    <row r="1975" spans="1:27" x14ac:dyDescent="0.25">
      <c r="A1975" s="1">
        <v>45661</v>
      </c>
      <c r="B1975">
        <v>688</v>
      </c>
      <c r="C1975">
        <v>5</v>
      </c>
      <c r="D1975">
        <v>4</v>
      </c>
      <c r="E1975">
        <v>5</v>
      </c>
      <c r="F1975">
        <v>5</v>
      </c>
      <c r="G1975">
        <v>2</v>
      </c>
      <c r="I1975">
        <v>10</v>
      </c>
      <c r="J1975" t="s">
        <v>5</v>
      </c>
      <c r="K1975">
        <v>43</v>
      </c>
      <c r="L1975" t="s">
        <v>42</v>
      </c>
      <c r="M1975" t="s">
        <v>53</v>
      </c>
      <c r="N1975" t="s">
        <v>492</v>
      </c>
      <c r="O1975">
        <v>544</v>
      </c>
      <c r="P1975">
        <v>196</v>
      </c>
      <c r="R1975" t="s">
        <v>488</v>
      </c>
      <c r="S1975">
        <v>2</v>
      </c>
      <c r="T1975" t="s">
        <v>494</v>
      </c>
      <c r="U1975" t="s">
        <v>488</v>
      </c>
      <c r="V1975" t="s">
        <v>489</v>
      </c>
      <c r="W1975" s="1">
        <v>45596</v>
      </c>
      <c r="X1975" s="1">
        <v>45594</v>
      </c>
      <c r="Y1975" t="s">
        <v>496</v>
      </c>
      <c r="Z1975">
        <v>553</v>
      </c>
      <c r="AA1975">
        <v>50</v>
      </c>
    </row>
    <row r="1976" spans="1:27" x14ac:dyDescent="0.25">
      <c r="A1976" s="1">
        <v>45489</v>
      </c>
      <c r="B1976">
        <v>476</v>
      </c>
      <c r="C1976">
        <v>3</v>
      </c>
      <c r="D1976">
        <v>1</v>
      </c>
      <c r="E1976">
        <v>4</v>
      </c>
      <c r="F1976">
        <v>4</v>
      </c>
      <c r="G1976">
        <v>2</v>
      </c>
      <c r="I1976">
        <v>13</v>
      </c>
      <c r="J1976" t="s">
        <v>9</v>
      </c>
      <c r="K1976">
        <v>68</v>
      </c>
      <c r="L1976" t="s">
        <v>42</v>
      </c>
      <c r="M1976" t="s">
        <v>43</v>
      </c>
      <c r="N1976" t="s">
        <v>486</v>
      </c>
      <c r="O1976">
        <v>515</v>
      </c>
      <c r="P1976">
        <v>165</v>
      </c>
      <c r="Q1976" s="1">
        <v>45508</v>
      </c>
      <c r="R1976" t="s">
        <v>495</v>
      </c>
      <c r="S1976">
        <v>1</v>
      </c>
      <c r="T1976" t="s">
        <v>492</v>
      </c>
      <c r="U1976" t="s">
        <v>495</v>
      </c>
      <c r="V1976" t="s">
        <v>489</v>
      </c>
      <c r="Y1976" t="s">
        <v>490</v>
      </c>
      <c r="Z1976">
        <v>476</v>
      </c>
      <c r="AA1976">
        <v>0</v>
      </c>
    </row>
    <row r="1977" spans="1:27" x14ac:dyDescent="0.25">
      <c r="A1977" s="1">
        <v>45661</v>
      </c>
      <c r="B1977">
        <v>2015</v>
      </c>
      <c r="C1977">
        <v>4</v>
      </c>
      <c r="D1977">
        <v>4</v>
      </c>
      <c r="E1977">
        <v>4</v>
      </c>
      <c r="F1977">
        <v>5</v>
      </c>
      <c r="G1977">
        <v>3</v>
      </c>
      <c r="I1977">
        <v>4</v>
      </c>
      <c r="J1977" t="s">
        <v>7</v>
      </c>
      <c r="K1977">
        <v>66</v>
      </c>
      <c r="L1977" t="s">
        <v>42</v>
      </c>
      <c r="M1977" t="s">
        <v>47</v>
      </c>
      <c r="N1977" t="s">
        <v>492</v>
      </c>
      <c r="O1977">
        <v>146</v>
      </c>
      <c r="P1977">
        <v>85</v>
      </c>
      <c r="Q1977" s="1">
        <v>45604</v>
      </c>
      <c r="R1977" t="s">
        <v>495</v>
      </c>
      <c r="S1977">
        <v>6</v>
      </c>
      <c r="T1977" t="s">
        <v>487</v>
      </c>
      <c r="U1977" t="s">
        <v>495</v>
      </c>
      <c r="V1977" t="s">
        <v>489</v>
      </c>
      <c r="Y1977" t="s">
        <v>490</v>
      </c>
      <c r="Z1977">
        <v>161.69999999999999</v>
      </c>
      <c r="AA1977">
        <v>0</v>
      </c>
    </row>
    <row r="1978" spans="1:27" x14ac:dyDescent="0.25">
      <c r="A1978" s="1">
        <v>45661</v>
      </c>
      <c r="B1978">
        <v>539</v>
      </c>
      <c r="C1978">
        <v>5</v>
      </c>
      <c r="D1978">
        <v>4</v>
      </c>
      <c r="E1978">
        <v>3</v>
      </c>
      <c r="F1978">
        <v>5</v>
      </c>
      <c r="G1978">
        <v>1</v>
      </c>
      <c r="I1978">
        <v>10</v>
      </c>
      <c r="J1978" t="s">
        <v>5</v>
      </c>
      <c r="K1978">
        <v>33</v>
      </c>
      <c r="L1978" t="s">
        <v>42</v>
      </c>
      <c r="M1978" t="s">
        <v>60</v>
      </c>
      <c r="N1978" t="s">
        <v>491</v>
      </c>
      <c r="O1978">
        <v>149</v>
      </c>
      <c r="P1978">
        <v>114</v>
      </c>
      <c r="Q1978" s="1">
        <v>45610</v>
      </c>
      <c r="R1978" t="s">
        <v>495</v>
      </c>
      <c r="S1978">
        <v>8</v>
      </c>
      <c r="T1978" t="s">
        <v>494</v>
      </c>
      <c r="U1978" t="s">
        <v>488</v>
      </c>
      <c r="V1978" t="s">
        <v>489</v>
      </c>
      <c r="Y1978" t="s">
        <v>490</v>
      </c>
      <c r="Z1978">
        <v>184.1</v>
      </c>
      <c r="AA1978">
        <v>0</v>
      </c>
    </row>
    <row r="1979" spans="1:27" x14ac:dyDescent="0.25">
      <c r="A1979" s="1">
        <v>45489</v>
      </c>
      <c r="B1979">
        <v>1670</v>
      </c>
      <c r="C1979">
        <v>5</v>
      </c>
      <c r="D1979">
        <v>1</v>
      </c>
      <c r="E1979">
        <v>4</v>
      </c>
      <c r="F1979">
        <v>3</v>
      </c>
      <c r="G1979">
        <v>3</v>
      </c>
      <c r="I1979">
        <v>34</v>
      </c>
      <c r="J1979" t="s">
        <v>10</v>
      </c>
      <c r="K1979">
        <v>67</v>
      </c>
      <c r="L1979" t="s">
        <v>42</v>
      </c>
      <c r="M1979" t="s">
        <v>53</v>
      </c>
      <c r="N1979" t="s">
        <v>486</v>
      </c>
      <c r="O1979">
        <v>745</v>
      </c>
      <c r="P1979">
        <v>38</v>
      </c>
      <c r="Q1979" s="1">
        <v>45511</v>
      </c>
      <c r="R1979" t="s">
        <v>495</v>
      </c>
      <c r="S1979">
        <v>2</v>
      </c>
      <c r="T1979" t="s">
        <v>492</v>
      </c>
      <c r="U1979" t="s">
        <v>488</v>
      </c>
      <c r="V1979" t="s">
        <v>489</v>
      </c>
      <c r="Y1979" t="s">
        <v>490</v>
      </c>
      <c r="Z1979">
        <v>548.1</v>
      </c>
      <c r="AA1979">
        <v>0</v>
      </c>
    </row>
    <row r="1980" spans="1:27" x14ac:dyDescent="0.25">
      <c r="A1980" s="1">
        <v>45489</v>
      </c>
      <c r="B1980">
        <v>3935</v>
      </c>
      <c r="C1980">
        <v>3</v>
      </c>
      <c r="D1980">
        <v>1</v>
      </c>
      <c r="E1980">
        <v>4</v>
      </c>
      <c r="F1980">
        <v>1</v>
      </c>
      <c r="G1980">
        <v>1</v>
      </c>
      <c r="I1980">
        <v>35</v>
      </c>
      <c r="J1980" t="s">
        <v>10</v>
      </c>
      <c r="K1980">
        <v>76</v>
      </c>
      <c r="L1980" t="s">
        <v>42</v>
      </c>
      <c r="M1980" t="s">
        <v>49</v>
      </c>
      <c r="N1980" t="s">
        <v>486</v>
      </c>
      <c r="O1980">
        <v>650</v>
      </c>
      <c r="P1980">
        <v>88</v>
      </c>
      <c r="R1980" t="s">
        <v>488</v>
      </c>
      <c r="S1980">
        <v>1</v>
      </c>
      <c r="T1980" t="s">
        <v>487</v>
      </c>
      <c r="U1980" t="s">
        <v>495</v>
      </c>
      <c r="V1980" t="s">
        <v>489</v>
      </c>
      <c r="Y1980" t="s">
        <v>493</v>
      </c>
      <c r="Z1980">
        <v>537.6</v>
      </c>
      <c r="AA1980">
        <v>30</v>
      </c>
    </row>
    <row r="1981" spans="1:27" x14ac:dyDescent="0.25">
      <c r="A1981" s="1">
        <v>45661</v>
      </c>
      <c r="B1981">
        <v>2719</v>
      </c>
      <c r="C1981">
        <v>4</v>
      </c>
      <c r="D1981">
        <v>4</v>
      </c>
      <c r="E1981">
        <v>2</v>
      </c>
      <c r="F1981">
        <v>5</v>
      </c>
      <c r="G1981">
        <v>1</v>
      </c>
      <c r="I1981">
        <v>4</v>
      </c>
      <c r="J1981" t="s">
        <v>7</v>
      </c>
      <c r="K1981">
        <v>59</v>
      </c>
      <c r="L1981" t="s">
        <v>42</v>
      </c>
      <c r="M1981" t="s">
        <v>60</v>
      </c>
      <c r="N1981" t="s">
        <v>486</v>
      </c>
      <c r="O1981">
        <v>936</v>
      </c>
      <c r="P1981">
        <v>143</v>
      </c>
      <c r="R1981" t="s">
        <v>488</v>
      </c>
      <c r="S1981">
        <v>1</v>
      </c>
      <c r="T1981" t="s">
        <v>494</v>
      </c>
      <c r="U1981" t="s">
        <v>488</v>
      </c>
      <c r="V1981" t="s">
        <v>489</v>
      </c>
      <c r="W1981" s="1">
        <v>45597</v>
      </c>
      <c r="X1981" s="1">
        <v>45594</v>
      </c>
      <c r="Y1981" t="s">
        <v>498</v>
      </c>
      <c r="Z1981">
        <v>762.3</v>
      </c>
      <c r="AA1981">
        <v>10</v>
      </c>
    </row>
    <row r="1982" spans="1:27" x14ac:dyDescent="0.25">
      <c r="A1982" s="1">
        <v>45490</v>
      </c>
      <c r="B1982">
        <v>693</v>
      </c>
      <c r="C1982">
        <v>4</v>
      </c>
      <c r="D1982">
        <v>1</v>
      </c>
      <c r="E1982">
        <v>4</v>
      </c>
      <c r="F1982">
        <v>4</v>
      </c>
      <c r="G1982">
        <v>1</v>
      </c>
      <c r="I1982">
        <v>7</v>
      </c>
      <c r="J1982" t="s">
        <v>13</v>
      </c>
      <c r="K1982">
        <v>46</v>
      </c>
      <c r="L1982" t="s">
        <v>42</v>
      </c>
      <c r="M1982" t="s">
        <v>49</v>
      </c>
      <c r="N1982" t="s">
        <v>486</v>
      </c>
      <c r="O1982">
        <v>552</v>
      </c>
      <c r="P1982">
        <v>101</v>
      </c>
      <c r="Q1982" s="1">
        <v>45498</v>
      </c>
      <c r="R1982" t="s">
        <v>495</v>
      </c>
      <c r="S1982">
        <v>1</v>
      </c>
      <c r="T1982" t="s">
        <v>487</v>
      </c>
      <c r="U1982" t="s">
        <v>488</v>
      </c>
      <c r="V1982" t="s">
        <v>489</v>
      </c>
      <c r="Y1982" t="s">
        <v>490</v>
      </c>
      <c r="Z1982">
        <v>457.1</v>
      </c>
      <c r="AA1982">
        <v>0</v>
      </c>
    </row>
    <row r="1983" spans="1:27" x14ac:dyDescent="0.25">
      <c r="A1983" s="1">
        <v>45490</v>
      </c>
      <c r="B1983">
        <v>2082</v>
      </c>
      <c r="C1983">
        <v>4</v>
      </c>
      <c r="D1983">
        <v>1</v>
      </c>
      <c r="E1983">
        <v>4</v>
      </c>
      <c r="F1983">
        <v>3</v>
      </c>
      <c r="G1983">
        <v>3</v>
      </c>
      <c r="I1983">
        <v>11</v>
      </c>
      <c r="J1983" t="s">
        <v>5</v>
      </c>
      <c r="K1983">
        <v>35</v>
      </c>
      <c r="L1983" t="s">
        <v>42</v>
      </c>
      <c r="M1983" t="s">
        <v>47</v>
      </c>
      <c r="N1983" t="s">
        <v>491</v>
      </c>
      <c r="O1983">
        <v>796</v>
      </c>
      <c r="P1983">
        <v>142</v>
      </c>
      <c r="R1983" t="s">
        <v>488</v>
      </c>
      <c r="S1983">
        <v>2</v>
      </c>
      <c r="T1983" t="s">
        <v>492</v>
      </c>
      <c r="U1983" t="s">
        <v>495</v>
      </c>
      <c r="V1983" t="s">
        <v>489</v>
      </c>
      <c r="Y1983" t="s">
        <v>498</v>
      </c>
      <c r="Z1983">
        <v>663.6</v>
      </c>
      <c r="AA1983">
        <v>10</v>
      </c>
    </row>
    <row r="1984" spans="1:27" x14ac:dyDescent="0.25">
      <c r="A1984" s="1">
        <v>45490</v>
      </c>
      <c r="B1984">
        <v>1628</v>
      </c>
      <c r="C1984">
        <v>3</v>
      </c>
      <c r="D1984">
        <v>1</v>
      </c>
      <c r="E1984">
        <v>4</v>
      </c>
      <c r="F1984">
        <v>3</v>
      </c>
      <c r="G1984">
        <v>3</v>
      </c>
      <c r="I1984">
        <v>9</v>
      </c>
      <c r="J1984" t="s">
        <v>5</v>
      </c>
      <c r="K1984">
        <v>48</v>
      </c>
      <c r="L1984" t="s">
        <v>42</v>
      </c>
      <c r="M1984" t="s">
        <v>43</v>
      </c>
      <c r="N1984" t="s">
        <v>492</v>
      </c>
      <c r="O1984">
        <v>290</v>
      </c>
      <c r="P1984">
        <v>52</v>
      </c>
      <c r="R1984" t="s">
        <v>488</v>
      </c>
      <c r="S1984">
        <v>1</v>
      </c>
      <c r="T1984" t="s">
        <v>487</v>
      </c>
      <c r="U1984" t="s">
        <v>495</v>
      </c>
      <c r="V1984" t="s">
        <v>489</v>
      </c>
      <c r="Y1984" t="s">
        <v>493</v>
      </c>
      <c r="Z1984">
        <v>260.39999999999998</v>
      </c>
      <c r="AA1984">
        <v>30</v>
      </c>
    </row>
    <row r="1985" spans="1:27" x14ac:dyDescent="0.25">
      <c r="A1985" s="1">
        <v>45490</v>
      </c>
      <c r="B1985">
        <v>813</v>
      </c>
      <c r="C1985">
        <v>3</v>
      </c>
      <c r="D1985">
        <v>1</v>
      </c>
      <c r="E1985">
        <v>4</v>
      </c>
      <c r="F1985">
        <v>1</v>
      </c>
      <c r="G1985">
        <v>2</v>
      </c>
      <c r="I1985">
        <v>33</v>
      </c>
      <c r="J1985" t="s">
        <v>10</v>
      </c>
      <c r="K1985">
        <v>47</v>
      </c>
      <c r="L1985" t="s">
        <v>42</v>
      </c>
      <c r="M1985" t="s">
        <v>49</v>
      </c>
      <c r="N1985" t="s">
        <v>486</v>
      </c>
      <c r="O1985">
        <v>141</v>
      </c>
      <c r="P1985">
        <v>127</v>
      </c>
      <c r="R1985" t="s">
        <v>488</v>
      </c>
      <c r="S1985">
        <v>2</v>
      </c>
      <c r="T1985" t="s">
        <v>494</v>
      </c>
      <c r="U1985" t="s">
        <v>495</v>
      </c>
      <c r="V1985" t="s">
        <v>489</v>
      </c>
      <c r="Y1985" t="s">
        <v>493</v>
      </c>
      <c r="Z1985">
        <v>208.6</v>
      </c>
      <c r="AA1985">
        <v>30</v>
      </c>
    </row>
    <row r="1986" spans="1:27" x14ac:dyDescent="0.25">
      <c r="A1986" s="1">
        <v>45490</v>
      </c>
      <c r="B1986">
        <v>2606</v>
      </c>
      <c r="C1986">
        <v>3</v>
      </c>
      <c r="D1986">
        <v>1</v>
      </c>
      <c r="E1986">
        <v>4</v>
      </c>
      <c r="F1986">
        <v>5</v>
      </c>
      <c r="G1986">
        <v>2</v>
      </c>
      <c r="I1986">
        <v>31</v>
      </c>
      <c r="J1986" t="s">
        <v>11</v>
      </c>
      <c r="K1986">
        <v>69</v>
      </c>
      <c r="L1986" t="s">
        <v>42</v>
      </c>
      <c r="M1986" t="s">
        <v>47</v>
      </c>
      <c r="N1986" t="s">
        <v>486</v>
      </c>
      <c r="O1986">
        <v>791</v>
      </c>
      <c r="P1986">
        <v>185</v>
      </c>
      <c r="Q1986" s="1">
        <v>45501</v>
      </c>
      <c r="R1986" t="s">
        <v>495</v>
      </c>
      <c r="S1986">
        <v>1</v>
      </c>
      <c r="T1986" t="s">
        <v>492</v>
      </c>
      <c r="U1986" t="s">
        <v>495</v>
      </c>
      <c r="V1986" t="s">
        <v>497</v>
      </c>
      <c r="Y1986" t="s">
        <v>490</v>
      </c>
      <c r="Z1986">
        <v>683.2</v>
      </c>
      <c r="AA1986">
        <v>0</v>
      </c>
    </row>
    <row r="1987" spans="1:27" x14ac:dyDescent="0.25">
      <c r="A1987" s="1">
        <v>45490</v>
      </c>
      <c r="B1987">
        <v>4290</v>
      </c>
      <c r="C1987">
        <v>3</v>
      </c>
      <c r="D1987">
        <v>1</v>
      </c>
      <c r="E1987">
        <v>4</v>
      </c>
      <c r="F1987">
        <v>3</v>
      </c>
      <c r="G1987">
        <v>1</v>
      </c>
      <c r="I1987">
        <v>32</v>
      </c>
      <c r="J1987" t="s">
        <v>11</v>
      </c>
      <c r="K1987">
        <v>56</v>
      </c>
      <c r="L1987" t="s">
        <v>42</v>
      </c>
      <c r="M1987" t="s">
        <v>47</v>
      </c>
      <c r="N1987" t="s">
        <v>486</v>
      </c>
      <c r="O1987">
        <v>678</v>
      </c>
      <c r="P1987">
        <v>32</v>
      </c>
      <c r="R1987" t="s">
        <v>488</v>
      </c>
      <c r="S1987">
        <v>2</v>
      </c>
      <c r="T1987" t="s">
        <v>487</v>
      </c>
      <c r="U1987" t="s">
        <v>488</v>
      </c>
      <c r="V1987" t="s">
        <v>489</v>
      </c>
      <c r="Y1987" t="s">
        <v>498</v>
      </c>
      <c r="Z1987">
        <v>504</v>
      </c>
      <c r="AA1987">
        <v>10</v>
      </c>
    </row>
    <row r="1988" spans="1:27" x14ac:dyDescent="0.25">
      <c r="A1988" s="1">
        <v>45490</v>
      </c>
      <c r="B1988">
        <v>1275</v>
      </c>
      <c r="C1988">
        <v>3</v>
      </c>
      <c r="D1988">
        <v>1</v>
      </c>
      <c r="E1988">
        <v>4</v>
      </c>
      <c r="F1988">
        <v>4</v>
      </c>
      <c r="G1988">
        <v>3</v>
      </c>
      <c r="I1988">
        <v>32</v>
      </c>
      <c r="J1988" t="s">
        <v>11</v>
      </c>
      <c r="K1988">
        <v>52</v>
      </c>
      <c r="L1988" t="s">
        <v>42</v>
      </c>
      <c r="M1988" t="s">
        <v>43</v>
      </c>
      <c r="N1988" t="s">
        <v>486</v>
      </c>
      <c r="O1988">
        <v>713</v>
      </c>
      <c r="P1988">
        <v>196</v>
      </c>
      <c r="Q1988" s="1">
        <v>45515</v>
      </c>
      <c r="R1988" t="s">
        <v>495</v>
      </c>
      <c r="S1988">
        <v>1</v>
      </c>
      <c r="T1988" t="s">
        <v>492</v>
      </c>
      <c r="U1988" t="s">
        <v>495</v>
      </c>
      <c r="V1988" t="s">
        <v>489</v>
      </c>
      <c r="Y1988" t="s">
        <v>490</v>
      </c>
      <c r="Z1988">
        <v>636.29999999999995</v>
      </c>
      <c r="AA1988">
        <v>0</v>
      </c>
    </row>
    <row r="1989" spans="1:27" x14ac:dyDescent="0.25">
      <c r="A1989" s="1">
        <v>45661</v>
      </c>
      <c r="B1989">
        <v>1203</v>
      </c>
      <c r="C1989">
        <v>5</v>
      </c>
      <c r="D1989">
        <v>4</v>
      </c>
      <c r="E1989">
        <v>4</v>
      </c>
      <c r="F1989">
        <v>5</v>
      </c>
      <c r="G1989">
        <v>3</v>
      </c>
      <c r="I1989">
        <v>4</v>
      </c>
      <c r="J1989" t="s">
        <v>7</v>
      </c>
      <c r="K1989">
        <v>74</v>
      </c>
      <c r="L1989" t="s">
        <v>42</v>
      </c>
      <c r="M1989" t="s">
        <v>47</v>
      </c>
      <c r="N1989" t="s">
        <v>492</v>
      </c>
      <c r="O1989">
        <v>269</v>
      </c>
      <c r="P1989">
        <v>106</v>
      </c>
      <c r="R1989" t="s">
        <v>488</v>
      </c>
      <c r="S1989">
        <v>6</v>
      </c>
      <c r="T1989" t="s">
        <v>487</v>
      </c>
      <c r="U1989" t="s">
        <v>488</v>
      </c>
      <c r="V1989" t="s">
        <v>489</v>
      </c>
      <c r="W1989" s="1">
        <v>45599</v>
      </c>
      <c r="X1989" s="1">
        <v>45594</v>
      </c>
      <c r="Y1989" t="s">
        <v>498</v>
      </c>
      <c r="Z1989">
        <v>269.5</v>
      </c>
      <c r="AA1989">
        <v>10</v>
      </c>
    </row>
    <row r="1990" spans="1:27" x14ac:dyDescent="0.25">
      <c r="A1990" s="1">
        <v>45490</v>
      </c>
      <c r="B1990">
        <v>3381</v>
      </c>
      <c r="C1990">
        <v>4</v>
      </c>
      <c r="D1990">
        <v>1</v>
      </c>
      <c r="E1990">
        <v>4</v>
      </c>
      <c r="F1990">
        <v>5</v>
      </c>
      <c r="G1990">
        <v>2</v>
      </c>
      <c r="I1990">
        <v>20</v>
      </c>
      <c r="J1990" t="s">
        <v>14</v>
      </c>
      <c r="K1990">
        <v>76</v>
      </c>
      <c r="L1990" t="s">
        <v>42</v>
      </c>
      <c r="M1990" t="s">
        <v>60</v>
      </c>
      <c r="N1990" t="s">
        <v>486</v>
      </c>
      <c r="O1990">
        <v>729</v>
      </c>
      <c r="P1990">
        <v>109</v>
      </c>
      <c r="Q1990" s="1">
        <v>45513</v>
      </c>
      <c r="R1990" t="s">
        <v>495</v>
      </c>
      <c r="S1990">
        <v>1</v>
      </c>
      <c r="T1990" t="s">
        <v>487</v>
      </c>
      <c r="U1990" t="s">
        <v>495</v>
      </c>
      <c r="V1990" t="s">
        <v>497</v>
      </c>
      <c r="Y1990" t="s">
        <v>490</v>
      </c>
      <c r="Z1990">
        <v>586.6</v>
      </c>
      <c r="AA1990">
        <v>0</v>
      </c>
    </row>
    <row r="1991" spans="1:27" x14ac:dyDescent="0.25">
      <c r="A1991" s="1">
        <v>45660</v>
      </c>
      <c r="B1991">
        <v>4231</v>
      </c>
      <c r="C1991">
        <v>5</v>
      </c>
      <c r="D1991">
        <v>4</v>
      </c>
      <c r="E1991">
        <v>1</v>
      </c>
      <c r="F1991">
        <v>5</v>
      </c>
      <c r="G1991">
        <v>2</v>
      </c>
      <c r="I1991">
        <v>10</v>
      </c>
      <c r="J1991" t="s">
        <v>5</v>
      </c>
      <c r="K1991">
        <v>27</v>
      </c>
      <c r="L1991" t="s">
        <v>42</v>
      </c>
      <c r="M1991" t="s">
        <v>53</v>
      </c>
      <c r="N1991" t="s">
        <v>492</v>
      </c>
      <c r="O1991">
        <v>928</v>
      </c>
      <c r="P1991">
        <v>135</v>
      </c>
      <c r="Q1991" s="1">
        <v>45601</v>
      </c>
      <c r="R1991" t="s">
        <v>495</v>
      </c>
      <c r="S1991">
        <v>2</v>
      </c>
      <c r="T1991" t="s">
        <v>494</v>
      </c>
      <c r="U1991" t="s">
        <v>488</v>
      </c>
      <c r="V1991" t="s">
        <v>489</v>
      </c>
      <c r="Y1991" t="s">
        <v>490</v>
      </c>
      <c r="Z1991">
        <v>744.1</v>
      </c>
      <c r="AA1991">
        <v>0</v>
      </c>
    </row>
    <row r="1992" spans="1:27" x14ac:dyDescent="0.25">
      <c r="A1992" s="1">
        <v>45660</v>
      </c>
      <c r="B1992">
        <v>3415</v>
      </c>
      <c r="C1992">
        <v>4</v>
      </c>
      <c r="D1992">
        <v>4</v>
      </c>
      <c r="E1992">
        <v>4</v>
      </c>
      <c r="F1992">
        <v>5</v>
      </c>
      <c r="G1992">
        <v>1</v>
      </c>
      <c r="I1992">
        <v>4</v>
      </c>
      <c r="J1992" t="s">
        <v>7</v>
      </c>
      <c r="K1992">
        <v>32</v>
      </c>
      <c r="L1992" t="s">
        <v>42</v>
      </c>
      <c r="M1992" t="s">
        <v>49</v>
      </c>
      <c r="N1992" t="s">
        <v>491</v>
      </c>
      <c r="O1992">
        <v>450</v>
      </c>
      <c r="P1992">
        <v>47</v>
      </c>
      <c r="Q1992" s="1">
        <v>45613</v>
      </c>
      <c r="R1992" t="s">
        <v>495</v>
      </c>
      <c r="S1992">
        <v>8</v>
      </c>
      <c r="T1992" t="s">
        <v>494</v>
      </c>
      <c r="U1992" t="s">
        <v>488</v>
      </c>
      <c r="V1992" t="s">
        <v>489</v>
      </c>
      <c r="Y1992" t="s">
        <v>490</v>
      </c>
      <c r="Z1992">
        <v>347.9</v>
      </c>
      <c r="AA1992">
        <v>0</v>
      </c>
    </row>
    <row r="1993" spans="1:27" x14ac:dyDescent="0.25">
      <c r="A1993" s="1">
        <v>45660</v>
      </c>
      <c r="B1993">
        <v>3023</v>
      </c>
      <c r="C1993">
        <v>4</v>
      </c>
      <c r="D1993">
        <v>4</v>
      </c>
      <c r="E1993">
        <v>3</v>
      </c>
      <c r="F1993">
        <v>5</v>
      </c>
      <c r="G1993">
        <v>1</v>
      </c>
      <c r="I1993">
        <v>10</v>
      </c>
      <c r="J1993" t="s">
        <v>5</v>
      </c>
      <c r="K1993">
        <v>26</v>
      </c>
      <c r="L1993" t="s">
        <v>42</v>
      </c>
      <c r="M1993" t="s">
        <v>60</v>
      </c>
      <c r="N1993" t="s">
        <v>486</v>
      </c>
      <c r="O1993">
        <v>508</v>
      </c>
      <c r="P1993">
        <v>50</v>
      </c>
      <c r="Q1993" s="1">
        <v>45611</v>
      </c>
      <c r="R1993" t="s">
        <v>495</v>
      </c>
      <c r="S1993">
        <v>3</v>
      </c>
      <c r="T1993" t="s">
        <v>494</v>
      </c>
      <c r="U1993" t="s">
        <v>495</v>
      </c>
      <c r="V1993" t="s">
        <v>489</v>
      </c>
      <c r="Y1993" t="s">
        <v>490</v>
      </c>
      <c r="Z1993">
        <v>390.6</v>
      </c>
      <c r="AA1993">
        <v>0</v>
      </c>
    </row>
    <row r="1994" spans="1:27" x14ac:dyDescent="0.25">
      <c r="A1994" s="1">
        <v>45491</v>
      </c>
      <c r="B1994">
        <v>1016</v>
      </c>
      <c r="C1994">
        <v>1</v>
      </c>
      <c r="D1994">
        <v>1</v>
      </c>
      <c r="E1994">
        <v>4</v>
      </c>
      <c r="F1994">
        <v>5</v>
      </c>
      <c r="G1994">
        <v>1</v>
      </c>
      <c r="I1994">
        <v>11</v>
      </c>
      <c r="J1994" t="s">
        <v>5</v>
      </c>
      <c r="K1994">
        <v>31</v>
      </c>
      <c r="L1994" t="s">
        <v>42</v>
      </c>
      <c r="M1994" t="s">
        <v>49</v>
      </c>
      <c r="N1994" t="s">
        <v>486</v>
      </c>
      <c r="O1994">
        <v>940</v>
      </c>
      <c r="P1994">
        <v>148</v>
      </c>
      <c r="Q1994" s="1">
        <v>45509</v>
      </c>
      <c r="R1994" t="s">
        <v>495</v>
      </c>
      <c r="S1994">
        <v>1</v>
      </c>
      <c r="T1994" t="s">
        <v>494</v>
      </c>
      <c r="U1994" t="s">
        <v>488</v>
      </c>
      <c r="V1994" t="s">
        <v>497</v>
      </c>
      <c r="Y1994" t="s">
        <v>490</v>
      </c>
      <c r="Z1994">
        <v>761.6</v>
      </c>
      <c r="AA1994">
        <v>0</v>
      </c>
    </row>
    <row r="1995" spans="1:27" x14ac:dyDescent="0.25">
      <c r="A1995" s="1">
        <v>45491</v>
      </c>
      <c r="B1995">
        <v>941</v>
      </c>
      <c r="C1995">
        <v>4</v>
      </c>
      <c r="D1995">
        <v>1</v>
      </c>
      <c r="E1995">
        <v>4</v>
      </c>
      <c r="F1995">
        <v>3</v>
      </c>
      <c r="G1995">
        <v>3</v>
      </c>
      <c r="I1995">
        <v>40</v>
      </c>
      <c r="J1995" t="s">
        <v>3</v>
      </c>
      <c r="K1995">
        <v>48</v>
      </c>
      <c r="L1995" t="s">
        <v>42</v>
      </c>
      <c r="M1995" t="s">
        <v>49</v>
      </c>
      <c r="N1995" t="s">
        <v>486</v>
      </c>
      <c r="O1995">
        <v>622</v>
      </c>
      <c r="P1995">
        <v>87</v>
      </c>
      <c r="R1995" t="s">
        <v>488</v>
      </c>
      <c r="S1995">
        <v>2</v>
      </c>
      <c r="T1995" t="s">
        <v>492</v>
      </c>
      <c r="U1995" t="s">
        <v>495</v>
      </c>
      <c r="V1995" t="s">
        <v>489</v>
      </c>
      <c r="Y1995" t="s">
        <v>498</v>
      </c>
      <c r="Z1995">
        <v>503.3</v>
      </c>
      <c r="AA1995">
        <v>10</v>
      </c>
    </row>
    <row r="1996" spans="1:27" x14ac:dyDescent="0.25">
      <c r="A1996" s="1">
        <v>45660</v>
      </c>
      <c r="B1996">
        <v>2424</v>
      </c>
      <c r="C1996">
        <v>4</v>
      </c>
      <c r="D1996">
        <v>4</v>
      </c>
      <c r="E1996">
        <v>4</v>
      </c>
      <c r="F1996">
        <v>5</v>
      </c>
      <c r="G1996">
        <v>2</v>
      </c>
      <c r="I1996">
        <v>10</v>
      </c>
      <c r="J1996" t="s">
        <v>5</v>
      </c>
      <c r="K1996">
        <v>39</v>
      </c>
      <c r="L1996" t="s">
        <v>42</v>
      </c>
      <c r="M1996" t="s">
        <v>49</v>
      </c>
      <c r="N1996" t="s">
        <v>491</v>
      </c>
      <c r="O1996">
        <v>431</v>
      </c>
      <c r="P1996">
        <v>105</v>
      </c>
      <c r="Q1996" s="1">
        <v>45608</v>
      </c>
      <c r="R1996" t="s">
        <v>495</v>
      </c>
      <c r="S1996">
        <v>1</v>
      </c>
      <c r="T1996" t="s">
        <v>487</v>
      </c>
      <c r="U1996" t="s">
        <v>488</v>
      </c>
      <c r="V1996" t="s">
        <v>489</v>
      </c>
      <c r="Y1996" t="s">
        <v>490</v>
      </c>
      <c r="Z1996">
        <v>375.2</v>
      </c>
      <c r="AA1996">
        <v>0</v>
      </c>
    </row>
    <row r="1997" spans="1:27" x14ac:dyDescent="0.25">
      <c r="A1997" s="1">
        <v>45491</v>
      </c>
      <c r="B1997">
        <v>62</v>
      </c>
      <c r="C1997">
        <v>4</v>
      </c>
      <c r="D1997">
        <v>1</v>
      </c>
      <c r="E1997">
        <v>4</v>
      </c>
      <c r="F1997">
        <v>4</v>
      </c>
      <c r="G1997">
        <v>3</v>
      </c>
      <c r="I1997">
        <v>37</v>
      </c>
      <c r="J1997" t="s">
        <v>3</v>
      </c>
      <c r="K1997">
        <v>52</v>
      </c>
      <c r="L1997" t="s">
        <v>42</v>
      </c>
      <c r="M1997" t="s">
        <v>43</v>
      </c>
      <c r="N1997" t="s">
        <v>486</v>
      </c>
      <c r="O1997">
        <v>127</v>
      </c>
      <c r="P1997">
        <v>135</v>
      </c>
      <c r="Q1997" s="1">
        <v>45515</v>
      </c>
      <c r="R1997" t="s">
        <v>495</v>
      </c>
      <c r="S1997">
        <v>2</v>
      </c>
      <c r="T1997" t="s">
        <v>487</v>
      </c>
      <c r="U1997" t="s">
        <v>488</v>
      </c>
      <c r="V1997" t="s">
        <v>497</v>
      </c>
      <c r="Y1997" t="s">
        <v>490</v>
      </c>
      <c r="Z1997">
        <v>183.4</v>
      </c>
      <c r="AA1997">
        <v>0</v>
      </c>
    </row>
    <row r="1998" spans="1:27" x14ac:dyDescent="0.25">
      <c r="A1998" s="1">
        <v>45660</v>
      </c>
      <c r="B1998">
        <v>2088</v>
      </c>
      <c r="C1998">
        <v>5</v>
      </c>
      <c r="D1998">
        <v>4</v>
      </c>
      <c r="E1998">
        <v>5</v>
      </c>
      <c r="F1998">
        <v>5</v>
      </c>
      <c r="G1998">
        <v>3</v>
      </c>
      <c r="I1998">
        <v>4</v>
      </c>
      <c r="J1998" t="s">
        <v>7</v>
      </c>
      <c r="K1998">
        <v>38</v>
      </c>
      <c r="L1998" t="s">
        <v>42</v>
      </c>
      <c r="M1998" t="s">
        <v>47</v>
      </c>
      <c r="N1998" t="s">
        <v>486</v>
      </c>
      <c r="O1998">
        <v>902</v>
      </c>
      <c r="P1998">
        <v>148</v>
      </c>
      <c r="R1998" t="s">
        <v>488</v>
      </c>
      <c r="S1998">
        <v>7</v>
      </c>
      <c r="T1998" t="s">
        <v>487</v>
      </c>
      <c r="U1998" t="s">
        <v>488</v>
      </c>
      <c r="V1998" t="s">
        <v>489</v>
      </c>
      <c r="W1998" s="1">
        <v>45594</v>
      </c>
      <c r="X1998" s="1">
        <v>45593</v>
      </c>
      <c r="Y1998" t="s">
        <v>498</v>
      </c>
      <c r="Z1998">
        <v>742</v>
      </c>
      <c r="AA1998">
        <v>10</v>
      </c>
    </row>
    <row r="1999" spans="1:27" x14ac:dyDescent="0.25">
      <c r="A1999" s="1">
        <v>45491</v>
      </c>
      <c r="B1999">
        <v>4593</v>
      </c>
      <c r="C1999">
        <v>5</v>
      </c>
      <c r="D1999">
        <v>1</v>
      </c>
      <c r="E1999">
        <v>4</v>
      </c>
      <c r="F1999">
        <v>4</v>
      </c>
      <c r="G1999">
        <v>1</v>
      </c>
      <c r="I1999">
        <v>3</v>
      </c>
      <c r="J1999" t="s">
        <v>7</v>
      </c>
      <c r="K1999">
        <v>77</v>
      </c>
      <c r="L1999" t="s">
        <v>42</v>
      </c>
      <c r="M1999" t="s">
        <v>60</v>
      </c>
      <c r="N1999" t="s">
        <v>491</v>
      </c>
      <c r="O1999">
        <v>257</v>
      </c>
      <c r="P1999">
        <v>58</v>
      </c>
      <c r="R1999" t="s">
        <v>488</v>
      </c>
      <c r="S1999">
        <v>2</v>
      </c>
      <c r="T1999" t="s">
        <v>494</v>
      </c>
      <c r="U1999" t="s">
        <v>495</v>
      </c>
      <c r="V1999" t="s">
        <v>497</v>
      </c>
      <c r="Y1999" t="s">
        <v>498</v>
      </c>
      <c r="Z1999">
        <v>227.5</v>
      </c>
      <c r="AA1999">
        <v>10</v>
      </c>
    </row>
    <row r="2000" spans="1:27" x14ac:dyDescent="0.25">
      <c r="A2000" s="1">
        <v>45491</v>
      </c>
      <c r="B2000">
        <v>723</v>
      </c>
      <c r="C2000">
        <v>2</v>
      </c>
      <c r="D2000">
        <v>1</v>
      </c>
      <c r="E2000">
        <v>4</v>
      </c>
      <c r="F2000">
        <v>1</v>
      </c>
      <c r="G2000">
        <v>3</v>
      </c>
      <c r="I2000">
        <v>25</v>
      </c>
      <c r="J2000" t="s">
        <v>12</v>
      </c>
      <c r="K2000">
        <v>62</v>
      </c>
      <c r="L2000" t="s">
        <v>42</v>
      </c>
      <c r="M2000" t="s">
        <v>49</v>
      </c>
      <c r="N2000" t="s">
        <v>486</v>
      </c>
      <c r="O2000">
        <v>613</v>
      </c>
      <c r="P2000">
        <v>51</v>
      </c>
      <c r="Q2000" s="1">
        <v>45509</v>
      </c>
      <c r="R2000" t="s">
        <v>495</v>
      </c>
      <c r="S2000">
        <v>1</v>
      </c>
      <c r="T2000" t="s">
        <v>487</v>
      </c>
      <c r="U2000" t="s">
        <v>488</v>
      </c>
      <c r="V2000" t="s">
        <v>489</v>
      </c>
      <c r="Y2000" t="s">
        <v>490</v>
      </c>
      <c r="Z2000">
        <v>464.8</v>
      </c>
      <c r="AA2000">
        <v>0</v>
      </c>
    </row>
    <row r="2001" spans="1:27" x14ac:dyDescent="0.25">
      <c r="A2001" s="1">
        <v>45659</v>
      </c>
      <c r="B2001">
        <v>1439</v>
      </c>
      <c r="C2001">
        <v>4</v>
      </c>
      <c r="D2001">
        <v>4</v>
      </c>
      <c r="E2001">
        <v>3</v>
      </c>
      <c r="F2001">
        <v>5</v>
      </c>
      <c r="G2001">
        <v>2</v>
      </c>
      <c r="I2001">
        <v>10</v>
      </c>
      <c r="J2001" t="s">
        <v>5</v>
      </c>
      <c r="K2001">
        <v>76</v>
      </c>
      <c r="L2001" t="s">
        <v>42</v>
      </c>
      <c r="M2001" t="s">
        <v>53</v>
      </c>
      <c r="N2001" t="s">
        <v>486</v>
      </c>
      <c r="O2001">
        <v>611</v>
      </c>
      <c r="P2001">
        <v>149</v>
      </c>
      <c r="Q2001" s="1">
        <v>45608</v>
      </c>
      <c r="R2001" t="s">
        <v>495</v>
      </c>
      <c r="S2001">
        <v>9</v>
      </c>
      <c r="T2001" t="s">
        <v>492</v>
      </c>
      <c r="U2001" t="s">
        <v>488</v>
      </c>
      <c r="V2001" t="s">
        <v>489</v>
      </c>
      <c r="Y2001" t="s">
        <v>490</v>
      </c>
      <c r="Z2001">
        <v>532</v>
      </c>
      <c r="AA2001">
        <v>0</v>
      </c>
    </row>
    <row r="2002" spans="1:27" x14ac:dyDescent="0.25">
      <c r="A2002" s="1">
        <v>45659</v>
      </c>
      <c r="B2002">
        <v>1291</v>
      </c>
      <c r="C2002">
        <v>2</v>
      </c>
      <c r="D2002">
        <v>4</v>
      </c>
      <c r="E2002">
        <v>5</v>
      </c>
      <c r="F2002">
        <v>5</v>
      </c>
      <c r="G2002">
        <v>1</v>
      </c>
      <c r="I2002">
        <v>10</v>
      </c>
      <c r="J2002" t="s">
        <v>5</v>
      </c>
      <c r="K2002">
        <v>59</v>
      </c>
      <c r="L2002" t="s">
        <v>42</v>
      </c>
      <c r="M2002" t="s">
        <v>53</v>
      </c>
      <c r="N2002" t="s">
        <v>492</v>
      </c>
      <c r="O2002">
        <v>248</v>
      </c>
      <c r="P2002">
        <v>95</v>
      </c>
      <c r="R2002" t="s">
        <v>488</v>
      </c>
      <c r="S2002">
        <v>9</v>
      </c>
      <c r="T2002" t="s">
        <v>494</v>
      </c>
      <c r="U2002" t="s">
        <v>488</v>
      </c>
      <c r="V2002" t="s">
        <v>489</v>
      </c>
      <c r="W2002" s="1">
        <v>45596</v>
      </c>
      <c r="X2002" s="1">
        <v>45592</v>
      </c>
      <c r="Y2002" t="s">
        <v>498</v>
      </c>
      <c r="Z2002">
        <v>247.1</v>
      </c>
      <c r="AA2002">
        <v>10</v>
      </c>
    </row>
    <row r="2003" spans="1:27" x14ac:dyDescent="0.25">
      <c r="A2003" s="1">
        <v>45658</v>
      </c>
      <c r="B2003">
        <v>546</v>
      </c>
      <c r="C2003">
        <v>5</v>
      </c>
      <c r="D2003">
        <v>4</v>
      </c>
      <c r="E2003">
        <v>4</v>
      </c>
      <c r="F2003">
        <v>5</v>
      </c>
      <c r="G2003">
        <v>1</v>
      </c>
      <c r="I2003">
        <v>4</v>
      </c>
      <c r="J2003" t="s">
        <v>7</v>
      </c>
      <c r="K2003">
        <v>37</v>
      </c>
      <c r="L2003" t="s">
        <v>42</v>
      </c>
      <c r="M2003" t="s">
        <v>47</v>
      </c>
      <c r="N2003" t="s">
        <v>491</v>
      </c>
      <c r="O2003">
        <v>635</v>
      </c>
      <c r="P2003">
        <v>131</v>
      </c>
      <c r="R2003" t="s">
        <v>488</v>
      </c>
      <c r="S2003">
        <v>2</v>
      </c>
      <c r="T2003" t="s">
        <v>492</v>
      </c>
      <c r="U2003" t="s">
        <v>488</v>
      </c>
      <c r="V2003" t="s">
        <v>489</v>
      </c>
      <c r="W2003" s="1">
        <v>45594</v>
      </c>
      <c r="X2003" s="1">
        <v>45591</v>
      </c>
      <c r="Y2003" t="s">
        <v>493</v>
      </c>
      <c r="Z2003">
        <v>557.20000000000005</v>
      </c>
      <c r="AA2003">
        <v>30</v>
      </c>
    </row>
    <row r="2004" spans="1:27" x14ac:dyDescent="0.25">
      <c r="A2004" s="1">
        <v>45492</v>
      </c>
      <c r="B2004">
        <v>2589</v>
      </c>
      <c r="C2004">
        <v>2</v>
      </c>
      <c r="D2004">
        <v>1</v>
      </c>
      <c r="E2004">
        <v>4</v>
      </c>
      <c r="F2004">
        <v>4</v>
      </c>
      <c r="G2004">
        <v>3</v>
      </c>
      <c r="I2004">
        <v>31</v>
      </c>
      <c r="J2004" t="s">
        <v>11</v>
      </c>
      <c r="K2004">
        <v>60</v>
      </c>
      <c r="L2004" t="s">
        <v>42</v>
      </c>
      <c r="M2004" t="s">
        <v>43</v>
      </c>
      <c r="N2004" t="s">
        <v>486</v>
      </c>
      <c r="O2004">
        <v>277</v>
      </c>
      <c r="P2004">
        <v>98</v>
      </c>
      <c r="Q2004" s="1">
        <v>45502</v>
      </c>
      <c r="R2004" t="s">
        <v>495</v>
      </c>
      <c r="S2004">
        <v>1</v>
      </c>
      <c r="T2004" t="s">
        <v>494</v>
      </c>
      <c r="U2004" t="s">
        <v>495</v>
      </c>
      <c r="V2004" t="s">
        <v>489</v>
      </c>
      <c r="Y2004" t="s">
        <v>490</v>
      </c>
      <c r="Z2004">
        <v>262.5</v>
      </c>
      <c r="AA2004">
        <v>0</v>
      </c>
    </row>
    <row r="2005" spans="1:27" x14ac:dyDescent="0.25">
      <c r="A2005" s="1">
        <v>45658</v>
      </c>
      <c r="B2005">
        <v>4160</v>
      </c>
      <c r="C2005">
        <v>4</v>
      </c>
      <c r="D2005">
        <v>4</v>
      </c>
      <c r="E2005">
        <v>5</v>
      </c>
      <c r="F2005">
        <v>5</v>
      </c>
      <c r="G2005">
        <v>3</v>
      </c>
      <c r="I2005">
        <v>10</v>
      </c>
      <c r="J2005" t="s">
        <v>5</v>
      </c>
      <c r="K2005">
        <v>59</v>
      </c>
      <c r="L2005" t="s">
        <v>42</v>
      </c>
      <c r="M2005" t="s">
        <v>49</v>
      </c>
      <c r="N2005" t="s">
        <v>491</v>
      </c>
      <c r="O2005">
        <v>337</v>
      </c>
      <c r="P2005">
        <v>179</v>
      </c>
      <c r="R2005" t="s">
        <v>488</v>
      </c>
      <c r="S2005">
        <v>9</v>
      </c>
      <c r="T2005" t="s">
        <v>492</v>
      </c>
      <c r="U2005" t="s">
        <v>488</v>
      </c>
      <c r="V2005" t="s">
        <v>489</v>
      </c>
      <c r="W2005" s="1">
        <v>45595</v>
      </c>
      <c r="X2005" s="1">
        <v>45591</v>
      </c>
      <c r="Y2005" t="s">
        <v>498</v>
      </c>
      <c r="Z2005">
        <v>368.2</v>
      </c>
      <c r="AA2005">
        <v>10</v>
      </c>
    </row>
    <row r="2006" spans="1:27" x14ac:dyDescent="0.25">
      <c r="A2006" s="1">
        <v>45492</v>
      </c>
      <c r="B2006">
        <v>3186</v>
      </c>
      <c r="C2006">
        <v>5</v>
      </c>
      <c r="D2006">
        <v>1</v>
      </c>
      <c r="E2006">
        <v>4</v>
      </c>
      <c r="F2006">
        <v>4</v>
      </c>
      <c r="G2006">
        <v>2</v>
      </c>
      <c r="I2006">
        <v>33</v>
      </c>
      <c r="J2006" t="s">
        <v>10</v>
      </c>
      <c r="K2006">
        <v>43</v>
      </c>
      <c r="L2006" t="s">
        <v>42</v>
      </c>
      <c r="M2006" t="s">
        <v>47</v>
      </c>
      <c r="N2006" t="s">
        <v>486</v>
      </c>
      <c r="O2006">
        <v>523</v>
      </c>
      <c r="P2006">
        <v>129</v>
      </c>
      <c r="R2006" t="s">
        <v>488</v>
      </c>
      <c r="S2006">
        <v>1</v>
      </c>
      <c r="T2006" t="s">
        <v>492</v>
      </c>
      <c r="U2006" t="s">
        <v>488</v>
      </c>
      <c r="V2006" t="s">
        <v>497</v>
      </c>
      <c r="Y2006" t="s">
        <v>493</v>
      </c>
      <c r="Z2006">
        <v>477.4</v>
      </c>
      <c r="AA2006">
        <v>30</v>
      </c>
    </row>
    <row r="2007" spans="1:27" x14ac:dyDescent="0.25">
      <c r="A2007" s="1">
        <v>45492</v>
      </c>
      <c r="B2007">
        <v>612</v>
      </c>
      <c r="C2007">
        <v>5</v>
      </c>
      <c r="D2007">
        <v>1</v>
      </c>
      <c r="E2007">
        <v>4</v>
      </c>
      <c r="F2007">
        <v>5</v>
      </c>
      <c r="G2007">
        <v>2</v>
      </c>
      <c r="I2007">
        <v>18</v>
      </c>
      <c r="J2007" t="s">
        <v>14</v>
      </c>
      <c r="K2007">
        <v>72</v>
      </c>
      <c r="L2007" t="s">
        <v>42</v>
      </c>
      <c r="M2007" t="s">
        <v>60</v>
      </c>
      <c r="N2007" t="s">
        <v>492</v>
      </c>
      <c r="O2007">
        <v>742</v>
      </c>
      <c r="P2007">
        <v>194</v>
      </c>
      <c r="R2007" t="s">
        <v>488</v>
      </c>
      <c r="S2007">
        <v>2</v>
      </c>
      <c r="T2007" t="s">
        <v>492</v>
      </c>
      <c r="U2007" t="s">
        <v>495</v>
      </c>
      <c r="V2007" t="s">
        <v>489</v>
      </c>
      <c r="Y2007" t="s">
        <v>493</v>
      </c>
      <c r="Z2007">
        <v>676.2</v>
      </c>
      <c r="AA2007">
        <v>30</v>
      </c>
    </row>
    <row r="2008" spans="1:27" x14ac:dyDescent="0.25">
      <c r="A2008" s="1">
        <v>45492</v>
      </c>
      <c r="B2008">
        <v>1141</v>
      </c>
      <c r="C2008">
        <v>5</v>
      </c>
      <c r="D2008">
        <v>1</v>
      </c>
      <c r="E2008">
        <v>4</v>
      </c>
      <c r="F2008">
        <v>5</v>
      </c>
      <c r="G2008">
        <v>3</v>
      </c>
      <c r="I2008">
        <v>17</v>
      </c>
      <c r="J2008" t="s">
        <v>14</v>
      </c>
      <c r="K2008">
        <v>40</v>
      </c>
      <c r="L2008" t="s">
        <v>42</v>
      </c>
      <c r="M2008" t="s">
        <v>53</v>
      </c>
      <c r="N2008" t="s">
        <v>486</v>
      </c>
      <c r="O2008">
        <v>249</v>
      </c>
      <c r="P2008">
        <v>130</v>
      </c>
      <c r="Q2008" s="1">
        <v>45513</v>
      </c>
      <c r="R2008" t="s">
        <v>495</v>
      </c>
      <c r="S2008">
        <v>1</v>
      </c>
      <c r="T2008" t="s">
        <v>494</v>
      </c>
      <c r="U2008" t="s">
        <v>488</v>
      </c>
      <c r="V2008" t="s">
        <v>497</v>
      </c>
      <c r="Y2008" t="s">
        <v>490</v>
      </c>
      <c r="Z2008">
        <v>265.3</v>
      </c>
      <c r="AA2008">
        <v>0</v>
      </c>
    </row>
    <row r="2009" spans="1:27" x14ac:dyDescent="0.25">
      <c r="A2009" s="1">
        <v>45658</v>
      </c>
      <c r="B2009">
        <v>120</v>
      </c>
      <c r="C2009">
        <v>4</v>
      </c>
      <c r="D2009">
        <v>4</v>
      </c>
      <c r="E2009">
        <v>3</v>
      </c>
      <c r="F2009">
        <v>5</v>
      </c>
      <c r="G2009">
        <v>1</v>
      </c>
      <c r="I2009">
        <v>4</v>
      </c>
      <c r="J2009" t="s">
        <v>7</v>
      </c>
      <c r="K2009">
        <v>78</v>
      </c>
      <c r="L2009" t="s">
        <v>42</v>
      </c>
      <c r="M2009" t="s">
        <v>47</v>
      </c>
      <c r="N2009" t="s">
        <v>491</v>
      </c>
      <c r="O2009">
        <v>777</v>
      </c>
      <c r="P2009">
        <v>86</v>
      </c>
      <c r="Q2009" s="1">
        <v>45607</v>
      </c>
      <c r="R2009" t="s">
        <v>495</v>
      </c>
      <c r="S2009">
        <v>3</v>
      </c>
      <c r="T2009" t="s">
        <v>487</v>
      </c>
      <c r="U2009" t="s">
        <v>488</v>
      </c>
      <c r="V2009" t="s">
        <v>489</v>
      </c>
      <c r="Y2009" t="s">
        <v>490</v>
      </c>
      <c r="Z2009">
        <v>604.1</v>
      </c>
      <c r="AA2009">
        <v>0</v>
      </c>
    </row>
    <row r="2010" spans="1:27" x14ac:dyDescent="0.25">
      <c r="A2010" s="1">
        <v>45662</v>
      </c>
      <c r="B2010">
        <v>3777</v>
      </c>
      <c r="C2010">
        <v>1</v>
      </c>
      <c r="D2010">
        <v>4</v>
      </c>
      <c r="E2010">
        <v>1</v>
      </c>
      <c r="F2010">
        <v>5</v>
      </c>
      <c r="G2010">
        <v>1</v>
      </c>
      <c r="I2010">
        <v>4</v>
      </c>
      <c r="J2010" t="s">
        <v>7</v>
      </c>
      <c r="K2010">
        <v>66</v>
      </c>
      <c r="L2010" t="s">
        <v>42</v>
      </c>
      <c r="M2010" t="s">
        <v>43</v>
      </c>
      <c r="N2010" t="s">
        <v>492</v>
      </c>
      <c r="O2010">
        <v>598</v>
      </c>
      <c r="P2010">
        <v>98</v>
      </c>
      <c r="Q2010" s="1">
        <v>45602</v>
      </c>
      <c r="R2010" t="s">
        <v>495</v>
      </c>
      <c r="S2010">
        <v>10</v>
      </c>
      <c r="T2010" t="s">
        <v>487</v>
      </c>
      <c r="U2010" t="s">
        <v>488</v>
      </c>
      <c r="V2010" t="s">
        <v>489</v>
      </c>
      <c r="Y2010" t="s">
        <v>490</v>
      </c>
      <c r="Z2010">
        <v>487.2</v>
      </c>
      <c r="AA2010">
        <v>0</v>
      </c>
    </row>
    <row r="2011" spans="1:27" x14ac:dyDescent="0.25">
      <c r="A2011" s="1">
        <v>45661</v>
      </c>
      <c r="B2011">
        <v>2183</v>
      </c>
      <c r="C2011">
        <v>4</v>
      </c>
      <c r="D2011">
        <v>4</v>
      </c>
      <c r="E2011">
        <v>5</v>
      </c>
      <c r="F2011">
        <v>5</v>
      </c>
      <c r="G2011">
        <v>1</v>
      </c>
      <c r="I2011">
        <v>4</v>
      </c>
      <c r="J2011" t="s">
        <v>7</v>
      </c>
      <c r="K2011">
        <v>24</v>
      </c>
      <c r="L2011" t="s">
        <v>42</v>
      </c>
      <c r="M2011" t="s">
        <v>47</v>
      </c>
      <c r="N2011" t="s">
        <v>486</v>
      </c>
      <c r="O2011">
        <v>947</v>
      </c>
      <c r="P2011">
        <v>43</v>
      </c>
      <c r="R2011" t="s">
        <v>488</v>
      </c>
      <c r="S2011">
        <v>10</v>
      </c>
      <c r="T2011" t="s">
        <v>494</v>
      </c>
      <c r="U2011" t="s">
        <v>488</v>
      </c>
      <c r="V2011" t="s">
        <v>489</v>
      </c>
      <c r="W2011" s="1">
        <v>45593</v>
      </c>
      <c r="X2011" s="1">
        <v>45590</v>
      </c>
      <c r="Y2011" t="s">
        <v>498</v>
      </c>
      <c r="Z2011">
        <v>700</v>
      </c>
      <c r="AA2011">
        <v>10</v>
      </c>
    </row>
    <row r="2012" spans="1:27" x14ac:dyDescent="0.25">
      <c r="A2012" s="1">
        <v>45493</v>
      </c>
      <c r="B2012">
        <v>235</v>
      </c>
      <c r="C2012">
        <v>2</v>
      </c>
      <c r="D2012">
        <v>1</v>
      </c>
      <c r="E2012">
        <v>4</v>
      </c>
      <c r="F2012">
        <v>3</v>
      </c>
      <c r="G2012">
        <v>2</v>
      </c>
      <c r="I2012">
        <v>7</v>
      </c>
      <c r="J2012" t="s">
        <v>13</v>
      </c>
      <c r="K2012">
        <v>73</v>
      </c>
      <c r="L2012" t="s">
        <v>42</v>
      </c>
      <c r="M2012" t="s">
        <v>60</v>
      </c>
      <c r="N2012" t="s">
        <v>486</v>
      </c>
      <c r="O2012">
        <v>98</v>
      </c>
      <c r="P2012">
        <v>40</v>
      </c>
      <c r="Q2012" s="1">
        <v>45501</v>
      </c>
      <c r="R2012" t="s">
        <v>495</v>
      </c>
      <c r="S2012">
        <v>1</v>
      </c>
      <c r="T2012" t="s">
        <v>492</v>
      </c>
      <c r="U2012" t="s">
        <v>495</v>
      </c>
      <c r="V2012" t="s">
        <v>489</v>
      </c>
      <c r="Y2012" t="s">
        <v>490</v>
      </c>
      <c r="Z2012">
        <v>96.6</v>
      </c>
      <c r="AA2012">
        <v>0</v>
      </c>
    </row>
    <row r="2013" spans="1:27" x14ac:dyDescent="0.25">
      <c r="A2013" s="1">
        <v>45493</v>
      </c>
      <c r="B2013">
        <v>102</v>
      </c>
      <c r="C2013">
        <v>2</v>
      </c>
      <c r="D2013">
        <v>1</v>
      </c>
      <c r="E2013">
        <v>4</v>
      </c>
      <c r="F2013">
        <v>1</v>
      </c>
      <c r="G2013">
        <v>3</v>
      </c>
      <c r="I2013">
        <v>39</v>
      </c>
      <c r="J2013" t="s">
        <v>3</v>
      </c>
      <c r="K2013">
        <v>66</v>
      </c>
      <c r="L2013" t="s">
        <v>42</v>
      </c>
      <c r="M2013" t="s">
        <v>53</v>
      </c>
      <c r="N2013" t="s">
        <v>486</v>
      </c>
      <c r="O2013">
        <v>209</v>
      </c>
      <c r="P2013">
        <v>60</v>
      </c>
      <c r="R2013" t="s">
        <v>488</v>
      </c>
      <c r="S2013">
        <v>2</v>
      </c>
      <c r="T2013" t="s">
        <v>487</v>
      </c>
      <c r="U2013" t="s">
        <v>488</v>
      </c>
      <c r="V2013" t="s">
        <v>489</v>
      </c>
      <c r="Y2013" t="s">
        <v>498</v>
      </c>
      <c r="Z2013">
        <v>195.3</v>
      </c>
      <c r="AA2013">
        <v>10</v>
      </c>
    </row>
    <row r="2014" spans="1:27" x14ac:dyDescent="0.25">
      <c r="A2014" s="1">
        <v>45661</v>
      </c>
      <c r="B2014">
        <v>3457</v>
      </c>
      <c r="C2014">
        <v>3</v>
      </c>
      <c r="D2014">
        <v>4</v>
      </c>
      <c r="E2014">
        <v>2</v>
      </c>
      <c r="F2014">
        <v>5</v>
      </c>
      <c r="G2014">
        <v>1</v>
      </c>
      <c r="I2014">
        <v>10</v>
      </c>
      <c r="J2014" t="s">
        <v>5</v>
      </c>
      <c r="K2014">
        <v>48</v>
      </c>
      <c r="L2014" t="s">
        <v>42</v>
      </c>
      <c r="M2014" t="s">
        <v>43</v>
      </c>
      <c r="N2014" t="s">
        <v>486</v>
      </c>
      <c r="O2014">
        <v>318</v>
      </c>
      <c r="P2014">
        <v>106</v>
      </c>
      <c r="Q2014" s="1">
        <v>45612</v>
      </c>
      <c r="R2014" t="s">
        <v>495</v>
      </c>
      <c r="S2014">
        <v>9</v>
      </c>
      <c r="T2014" t="s">
        <v>492</v>
      </c>
      <c r="U2014" t="s">
        <v>488</v>
      </c>
      <c r="V2014" t="s">
        <v>489</v>
      </c>
      <c r="Y2014" t="s">
        <v>490</v>
      </c>
      <c r="Z2014">
        <v>296.8</v>
      </c>
      <c r="AA2014">
        <v>0</v>
      </c>
    </row>
    <row r="2015" spans="1:27" x14ac:dyDescent="0.25">
      <c r="A2015" s="1">
        <v>45493</v>
      </c>
      <c r="B2015">
        <v>3737</v>
      </c>
      <c r="C2015">
        <v>5</v>
      </c>
      <c r="D2015">
        <v>1</v>
      </c>
      <c r="E2015">
        <v>4</v>
      </c>
      <c r="F2015">
        <v>3</v>
      </c>
      <c r="G2015">
        <v>2</v>
      </c>
      <c r="I2015">
        <v>11</v>
      </c>
      <c r="J2015" t="s">
        <v>5</v>
      </c>
      <c r="K2015">
        <v>46</v>
      </c>
      <c r="L2015" t="s">
        <v>42</v>
      </c>
      <c r="M2015" t="s">
        <v>49</v>
      </c>
      <c r="N2015" t="s">
        <v>486</v>
      </c>
      <c r="O2015">
        <v>64</v>
      </c>
      <c r="P2015">
        <v>22</v>
      </c>
      <c r="Q2015" s="1">
        <v>45517</v>
      </c>
      <c r="R2015" t="s">
        <v>495</v>
      </c>
      <c r="S2015">
        <v>2</v>
      </c>
      <c r="T2015" t="s">
        <v>487</v>
      </c>
      <c r="U2015" t="s">
        <v>488</v>
      </c>
      <c r="V2015" t="s">
        <v>489</v>
      </c>
      <c r="Y2015" t="s">
        <v>490</v>
      </c>
      <c r="Z2015">
        <v>60.2</v>
      </c>
      <c r="AA2015">
        <v>0</v>
      </c>
    </row>
    <row r="2016" spans="1:27" x14ac:dyDescent="0.25">
      <c r="A2016" s="1">
        <v>45493</v>
      </c>
      <c r="B2016">
        <v>1612</v>
      </c>
      <c r="C2016">
        <v>1</v>
      </c>
      <c r="D2016">
        <v>1</v>
      </c>
      <c r="E2016">
        <v>4</v>
      </c>
      <c r="F2016">
        <v>2</v>
      </c>
      <c r="G2016">
        <v>2</v>
      </c>
      <c r="I2016">
        <v>38</v>
      </c>
      <c r="J2016" t="s">
        <v>3</v>
      </c>
      <c r="K2016">
        <v>39</v>
      </c>
      <c r="L2016" t="s">
        <v>42</v>
      </c>
      <c r="M2016" t="s">
        <v>49</v>
      </c>
      <c r="N2016" t="s">
        <v>486</v>
      </c>
      <c r="O2016">
        <v>149</v>
      </c>
      <c r="P2016">
        <v>148</v>
      </c>
      <c r="Q2016" s="1">
        <v>45502</v>
      </c>
      <c r="R2016" t="s">
        <v>495</v>
      </c>
      <c r="S2016">
        <v>1</v>
      </c>
      <c r="T2016" t="s">
        <v>494</v>
      </c>
      <c r="U2016" t="s">
        <v>488</v>
      </c>
      <c r="V2016" t="s">
        <v>497</v>
      </c>
      <c r="Y2016" t="s">
        <v>490</v>
      </c>
      <c r="Z2016">
        <v>207.9</v>
      </c>
      <c r="AA2016">
        <v>0</v>
      </c>
    </row>
    <row r="2017" spans="1:27" x14ac:dyDescent="0.25">
      <c r="A2017" s="1">
        <v>45661</v>
      </c>
      <c r="B2017">
        <v>3970</v>
      </c>
      <c r="C2017">
        <v>3</v>
      </c>
      <c r="D2017">
        <v>4</v>
      </c>
      <c r="E2017">
        <v>1</v>
      </c>
      <c r="F2017">
        <v>5</v>
      </c>
      <c r="G2017">
        <v>3</v>
      </c>
      <c r="I2017">
        <v>4</v>
      </c>
      <c r="J2017" t="s">
        <v>7</v>
      </c>
      <c r="K2017">
        <v>30</v>
      </c>
      <c r="L2017" t="s">
        <v>42</v>
      </c>
      <c r="M2017" t="s">
        <v>43</v>
      </c>
      <c r="N2017" t="s">
        <v>492</v>
      </c>
      <c r="O2017">
        <v>641</v>
      </c>
      <c r="P2017">
        <v>21</v>
      </c>
      <c r="R2017" t="s">
        <v>488</v>
      </c>
      <c r="S2017">
        <v>9</v>
      </c>
      <c r="T2017" t="s">
        <v>492</v>
      </c>
      <c r="U2017" t="s">
        <v>488</v>
      </c>
      <c r="V2017" t="s">
        <v>489</v>
      </c>
      <c r="W2017" s="1">
        <v>45599</v>
      </c>
      <c r="X2017" s="1">
        <v>45590</v>
      </c>
      <c r="Y2017" t="s">
        <v>496</v>
      </c>
      <c r="Z2017">
        <v>498.4</v>
      </c>
      <c r="AA2017">
        <v>50</v>
      </c>
    </row>
    <row r="2018" spans="1:27" x14ac:dyDescent="0.25">
      <c r="A2018" s="1">
        <v>45661</v>
      </c>
      <c r="B2018">
        <v>4801</v>
      </c>
      <c r="C2018">
        <v>1</v>
      </c>
      <c r="D2018">
        <v>4</v>
      </c>
      <c r="E2018">
        <v>4</v>
      </c>
      <c r="F2018">
        <v>5</v>
      </c>
      <c r="G2018">
        <v>1</v>
      </c>
      <c r="I2018">
        <v>10</v>
      </c>
      <c r="J2018" t="s">
        <v>5</v>
      </c>
      <c r="K2018">
        <v>56</v>
      </c>
      <c r="L2018" t="s">
        <v>42</v>
      </c>
      <c r="M2018" t="s">
        <v>43</v>
      </c>
      <c r="N2018" t="s">
        <v>492</v>
      </c>
      <c r="O2018">
        <v>188</v>
      </c>
      <c r="P2018">
        <v>30</v>
      </c>
      <c r="R2018" t="s">
        <v>488</v>
      </c>
      <c r="S2018">
        <v>8</v>
      </c>
      <c r="T2018" t="s">
        <v>492</v>
      </c>
      <c r="U2018" t="s">
        <v>488</v>
      </c>
      <c r="V2018" t="s">
        <v>489</v>
      </c>
      <c r="W2018" s="1">
        <v>45591</v>
      </c>
      <c r="X2018" s="1">
        <v>45590</v>
      </c>
      <c r="Y2018" t="s">
        <v>493</v>
      </c>
      <c r="Z2018">
        <v>173.6</v>
      </c>
      <c r="AA2018">
        <v>30</v>
      </c>
    </row>
    <row r="2019" spans="1:27" x14ac:dyDescent="0.25">
      <c r="A2019" s="1">
        <v>45661</v>
      </c>
      <c r="B2019">
        <v>3743</v>
      </c>
      <c r="C2019">
        <v>3</v>
      </c>
      <c r="D2019">
        <v>4</v>
      </c>
      <c r="E2019">
        <v>5</v>
      </c>
      <c r="F2019">
        <v>5</v>
      </c>
      <c r="G2019">
        <v>1</v>
      </c>
      <c r="I2019">
        <v>4</v>
      </c>
      <c r="J2019" t="s">
        <v>7</v>
      </c>
      <c r="K2019">
        <v>48</v>
      </c>
      <c r="L2019" t="s">
        <v>42</v>
      </c>
      <c r="M2019" t="s">
        <v>47</v>
      </c>
      <c r="N2019" t="s">
        <v>486</v>
      </c>
      <c r="O2019">
        <v>245</v>
      </c>
      <c r="P2019">
        <v>24</v>
      </c>
      <c r="Q2019" s="1">
        <v>45604</v>
      </c>
      <c r="R2019" t="s">
        <v>495</v>
      </c>
      <c r="S2019">
        <v>3</v>
      </c>
      <c r="T2019" t="s">
        <v>494</v>
      </c>
      <c r="U2019" t="s">
        <v>495</v>
      </c>
      <c r="V2019" t="s">
        <v>489</v>
      </c>
      <c r="Y2019" t="s">
        <v>490</v>
      </c>
      <c r="Z2019">
        <v>188.3</v>
      </c>
      <c r="AA2019">
        <v>0</v>
      </c>
    </row>
    <row r="2020" spans="1:27" x14ac:dyDescent="0.25">
      <c r="A2020" s="1">
        <v>45493</v>
      </c>
      <c r="B2020">
        <v>697</v>
      </c>
      <c r="C2020">
        <v>4</v>
      </c>
      <c r="D2020">
        <v>1</v>
      </c>
      <c r="E2020">
        <v>4</v>
      </c>
      <c r="F2020">
        <v>1</v>
      </c>
      <c r="G2020">
        <v>1</v>
      </c>
      <c r="I2020">
        <v>37</v>
      </c>
      <c r="J2020" t="s">
        <v>3</v>
      </c>
      <c r="K2020">
        <v>50</v>
      </c>
      <c r="L2020" t="s">
        <v>42</v>
      </c>
      <c r="M2020" t="s">
        <v>47</v>
      </c>
      <c r="N2020" t="s">
        <v>486</v>
      </c>
      <c r="O2020">
        <v>54</v>
      </c>
      <c r="P2020">
        <v>168</v>
      </c>
      <c r="Q2020" s="1">
        <v>45501</v>
      </c>
      <c r="R2020" t="s">
        <v>495</v>
      </c>
      <c r="S2020">
        <v>1</v>
      </c>
      <c r="T2020" t="s">
        <v>494</v>
      </c>
      <c r="U2020" t="s">
        <v>495</v>
      </c>
      <c r="V2020" t="s">
        <v>489</v>
      </c>
      <c r="Y2020" t="s">
        <v>490</v>
      </c>
      <c r="Z2020">
        <v>155.4</v>
      </c>
      <c r="AA2020">
        <v>0</v>
      </c>
    </row>
    <row r="2021" spans="1:27" x14ac:dyDescent="0.25">
      <c r="A2021" s="1">
        <v>45493</v>
      </c>
      <c r="B2021">
        <v>3417</v>
      </c>
      <c r="C2021">
        <v>2</v>
      </c>
      <c r="D2021">
        <v>1</v>
      </c>
      <c r="E2021">
        <v>4</v>
      </c>
      <c r="F2021">
        <v>4</v>
      </c>
      <c r="G2021">
        <v>2</v>
      </c>
      <c r="I2021">
        <v>23</v>
      </c>
      <c r="J2021" t="s">
        <v>16</v>
      </c>
      <c r="K2021">
        <v>33</v>
      </c>
      <c r="L2021" t="s">
        <v>42</v>
      </c>
      <c r="M2021" t="s">
        <v>43</v>
      </c>
      <c r="N2021" t="s">
        <v>486</v>
      </c>
      <c r="O2021">
        <v>921</v>
      </c>
      <c r="P2021">
        <v>124</v>
      </c>
      <c r="Q2021" s="1">
        <v>45500</v>
      </c>
      <c r="R2021" t="s">
        <v>495</v>
      </c>
      <c r="S2021">
        <v>2</v>
      </c>
      <c r="T2021" t="s">
        <v>494</v>
      </c>
      <c r="U2021" t="s">
        <v>495</v>
      </c>
      <c r="V2021" t="s">
        <v>497</v>
      </c>
      <c r="Y2021" t="s">
        <v>490</v>
      </c>
      <c r="Z2021">
        <v>731.5</v>
      </c>
      <c r="AA2021">
        <v>0</v>
      </c>
    </row>
    <row r="2022" spans="1:27" x14ac:dyDescent="0.25">
      <c r="A2022" s="1">
        <v>45494</v>
      </c>
      <c r="B2022">
        <v>461</v>
      </c>
      <c r="C2022">
        <v>3</v>
      </c>
      <c r="D2022">
        <v>1</v>
      </c>
      <c r="E2022">
        <v>4</v>
      </c>
      <c r="F2022">
        <v>2</v>
      </c>
      <c r="G2022">
        <v>1</v>
      </c>
      <c r="I2022">
        <v>17</v>
      </c>
      <c r="J2022" t="s">
        <v>14</v>
      </c>
      <c r="K2022">
        <v>62</v>
      </c>
      <c r="L2022" t="s">
        <v>42</v>
      </c>
      <c r="M2022" t="s">
        <v>53</v>
      </c>
      <c r="N2022" t="s">
        <v>486</v>
      </c>
      <c r="O2022">
        <v>692</v>
      </c>
      <c r="P2022">
        <v>114</v>
      </c>
      <c r="Q2022" s="1">
        <v>45508</v>
      </c>
      <c r="R2022" t="s">
        <v>495</v>
      </c>
      <c r="S2022">
        <v>1</v>
      </c>
      <c r="T2022" t="s">
        <v>492</v>
      </c>
      <c r="U2022" t="s">
        <v>495</v>
      </c>
      <c r="V2022" t="s">
        <v>497</v>
      </c>
      <c r="Y2022" t="s">
        <v>490</v>
      </c>
      <c r="Z2022">
        <v>564.20000000000005</v>
      </c>
      <c r="AA2022">
        <v>0</v>
      </c>
    </row>
    <row r="2023" spans="1:27" x14ac:dyDescent="0.25">
      <c r="A2023" s="1">
        <v>45494</v>
      </c>
      <c r="B2023">
        <v>3087</v>
      </c>
      <c r="C2023">
        <v>5</v>
      </c>
      <c r="D2023">
        <v>1</v>
      </c>
      <c r="E2023">
        <v>4</v>
      </c>
      <c r="F2023">
        <v>5</v>
      </c>
      <c r="G2023">
        <v>1</v>
      </c>
      <c r="I2023">
        <v>29</v>
      </c>
      <c r="J2023" t="s">
        <v>11</v>
      </c>
      <c r="K2023">
        <v>59</v>
      </c>
      <c r="L2023" t="s">
        <v>42</v>
      </c>
      <c r="M2023" t="s">
        <v>43</v>
      </c>
      <c r="N2023" t="s">
        <v>491</v>
      </c>
      <c r="O2023">
        <v>265</v>
      </c>
      <c r="P2023">
        <v>196</v>
      </c>
      <c r="R2023" t="s">
        <v>488</v>
      </c>
      <c r="S2023">
        <v>2</v>
      </c>
      <c r="T2023" t="s">
        <v>487</v>
      </c>
      <c r="U2023" t="s">
        <v>495</v>
      </c>
      <c r="V2023" t="s">
        <v>489</v>
      </c>
      <c r="Y2023" t="s">
        <v>498</v>
      </c>
      <c r="Z2023">
        <v>329.7</v>
      </c>
      <c r="AA2023">
        <v>10</v>
      </c>
    </row>
    <row r="2024" spans="1:27" x14ac:dyDescent="0.25">
      <c r="A2024" s="1">
        <v>45494</v>
      </c>
      <c r="B2024">
        <v>459</v>
      </c>
      <c r="C2024">
        <v>2</v>
      </c>
      <c r="D2024">
        <v>1</v>
      </c>
      <c r="E2024">
        <v>4</v>
      </c>
      <c r="F2024">
        <v>4</v>
      </c>
      <c r="G2024">
        <v>3</v>
      </c>
      <c r="I2024">
        <v>33</v>
      </c>
      <c r="J2024" t="s">
        <v>10</v>
      </c>
      <c r="K2024">
        <v>61</v>
      </c>
      <c r="L2024" t="s">
        <v>42</v>
      </c>
      <c r="M2024" t="s">
        <v>49</v>
      </c>
      <c r="N2024" t="s">
        <v>492</v>
      </c>
      <c r="O2024">
        <v>672</v>
      </c>
      <c r="P2024">
        <v>84</v>
      </c>
      <c r="R2024" t="s">
        <v>488</v>
      </c>
      <c r="S2024">
        <v>1</v>
      </c>
      <c r="T2024" t="s">
        <v>492</v>
      </c>
      <c r="U2024" t="s">
        <v>488</v>
      </c>
      <c r="V2024" t="s">
        <v>497</v>
      </c>
      <c r="Y2024" t="s">
        <v>498</v>
      </c>
      <c r="Z2024">
        <v>536.20000000000005</v>
      </c>
      <c r="AA2024">
        <v>10</v>
      </c>
    </row>
    <row r="2025" spans="1:27" x14ac:dyDescent="0.25">
      <c r="A2025" s="1">
        <v>45661</v>
      </c>
      <c r="B2025">
        <v>2067</v>
      </c>
      <c r="C2025">
        <v>4</v>
      </c>
      <c r="D2025">
        <v>4</v>
      </c>
      <c r="E2025">
        <v>2</v>
      </c>
      <c r="F2025">
        <v>5</v>
      </c>
      <c r="G2025">
        <v>2</v>
      </c>
      <c r="I2025">
        <v>4</v>
      </c>
      <c r="J2025" t="s">
        <v>7</v>
      </c>
      <c r="K2025">
        <v>28</v>
      </c>
      <c r="L2025" t="s">
        <v>42</v>
      </c>
      <c r="M2025" t="s">
        <v>47</v>
      </c>
      <c r="N2025" t="s">
        <v>491</v>
      </c>
      <c r="O2025">
        <v>382</v>
      </c>
      <c r="P2025">
        <v>55</v>
      </c>
      <c r="Q2025" s="1">
        <v>45614</v>
      </c>
      <c r="R2025" t="s">
        <v>495</v>
      </c>
      <c r="S2025">
        <v>7</v>
      </c>
      <c r="T2025" t="s">
        <v>492</v>
      </c>
      <c r="U2025" t="s">
        <v>488</v>
      </c>
      <c r="V2025" t="s">
        <v>489</v>
      </c>
      <c r="Y2025" t="s">
        <v>490</v>
      </c>
      <c r="Z2025">
        <v>305.89999999999998</v>
      </c>
      <c r="AA2025">
        <v>0</v>
      </c>
    </row>
    <row r="2026" spans="1:27" x14ac:dyDescent="0.25">
      <c r="A2026" s="1">
        <v>45494</v>
      </c>
      <c r="B2026">
        <v>2886</v>
      </c>
      <c r="C2026">
        <v>2</v>
      </c>
      <c r="D2026">
        <v>1</v>
      </c>
      <c r="E2026">
        <v>4</v>
      </c>
      <c r="F2026">
        <v>1</v>
      </c>
      <c r="G2026">
        <v>3</v>
      </c>
      <c r="I2026">
        <v>14</v>
      </c>
      <c r="J2026" t="s">
        <v>9</v>
      </c>
      <c r="K2026">
        <v>19</v>
      </c>
      <c r="L2026" t="s">
        <v>42</v>
      </c>
      <c r="M2026" t="s">
        <v>43</v>
      </c>
      <c r="N2026" t="s">
        <v>486</v>
      </c>
      <c r="O2026">
        <v>311</v>
      </c>
      <c r="P2026">
        <v>86</v>
      </c>
      <c r="Q2026" s="1">
        <v>45510</v>
      </c>
      <c r="R2026" t="s">
        <v>495</v>
      </c>
      <c r="S2026">
        <v>1</v>
      </c>
      <c r="T2026" t="s">
        <v>492</v>
      </c>
      <c r="U2026" t="s">
        <v>488</v>
      </c>
      <c r="V2026" t="s">
        <v>489</v>
      </c>
      <c r="Y2026" t="s">
        <v>490</v>
      </c>
      <c r="Z2026">
        <v>277.89999999999998</v>
      </c>
      <c r="AA2026">
        <v>0</v>
      </c>
    </row>
    <row r="2027" spans="1:27" x14ac:dyDescent="0.25">
      <c r="A2027" s="1">
        <v>45494</v>
      </c>
      <c r="B2027">
        <v>3246</v>
      </c>
      <c r="C2027">
        <v>5</v>
      </c>
      <c r="D2027">
        <v>1</v>
      </c>
      <c r="E2027">
        <v>4</v>
      </c>
      <c r="F2027">
        <v>4</v>
      </c>
      <c r="G2027">
        <v>3</v>
      </c>
      <c r="I2027">
        <v>38</v>
      </c>
      <c r="J2027" t="s">
        <v>3</v>
      </c>
      <c r="K2027">
        <v>72</v>
      </c>
      <c r="L2027" t="s">
        <v>42</v>
      </c>
      <c r="M2027" t="s">
        <v>60</v>
      </c>
      <c r="N2027" t="s">
        <v>486</v>
      </c>
      <c r="O2027">
        <v>244</v>
      </c>
      <c r="P2027">
        <v>143</v>
      </c>
      <c r="R2027" t="s">
        <v>488</v>
      </c>
      <c r="S2027">
        <v>2</v>
      </c>
      <c r="T2027" t="s">
        <v>492</v>
      </c>
      <c r="U2027" t="s">
        <v>495</v>
      </c>
      <c r="V2027" t="s">
        <v>497</v>
      </c>
      <c r="Y2027" t="s">
        <v>496</v>
      </c>
      <c r="Z2027">
        <v>305.89999999999998</v>
      </c>
      <c r="AA2027">
        <v>50</v>
      </c>
    </row>
    <row r="2028" spans="1:27" x14ac:dyDescent="0.25">
      <c r="A2028" s="1">
        <v>45494</v>
      </c>
      <c r="B2028">
        <v>4401</v>
      </c>
      <c r="C2028">
        <v>3</v>
      </c>
      <c r="D2028">
        <v>1</v>
      </c>
      <c r="E2028">
        <v>4</v>
      </c>
      <c r="F2028">
        <v>3</v>
      </c>
      <c r="G2028">
        <v>3</v>
      </c>
      <c r="I2028">
        <v>11</v>
      </c>
      <c r="J2028" t="s">
        <v>5</v>
      </c>
      <c r="K2028">
        <v>52</v>
      </c>
      <c r="L2028" t="s">
        <v>42</v>
      </c>
      <c r="M2028" t="s">
        <v>47</v>
      </c>
      <c r="N2028" t="s">
        <v>486</v>
      </c>
      <c r="O2028">
        <v>745</v>
      </c>
      <c r="P2028">
        <v>61</v>
      </c>
      <c r="Q2028" s="1">
        <v>45520</v>
      </c>
      <c r="R2028" t="s">
        <v>495</v>
      </c>
      <c r="S2028">
        <v>1</v>
      </c>
      <c r="T2028" t="s">
        <v>487</v>
      </c>
      <c r="U2028" t="s">
        <v>488</v>
      </c>
      <c r="V2028" t="s">
        <v>489</v>
      </c>
      <c r="Y2028" t="s">
        <v>490</v>
      </c>
      <c r="Z2028">
        <v>564.20000000000005</v>
      </c>
      <c r="AA2028">
        <v>0</v>
      </c>
    </row>
    <row r="2029" spans="1:27" x14ac:dyDescent="0.25">
      <c r="A2029" s="1">
        <v>45660</v>
      </c>
      <c r="B2029">
        <v>2599</v>
      </c>
      <c r="C2029">
        <v>3</v>
      </c>
      <c r="D2029">
        <v>4</v>
      </c>
      <c r="E2029">
        <v>3</v>
      </c>
      <c r="F2029">
        <v>5</v>
      </c>
      <c r="G2029">
        <v>3</v>
      </c>
      <c r="I2029">
        <v>4</v>
      </c>
      <c r="J2029" t="s">
        <v>7</v>
      </c>
      <c r="K2029">
        <v>66</v>
      </c>
      <c r="L2029" t="s">
        <v>42</v>
      </c>
      <c r="M2029" t="s">
        <v>47</v>
      </c>
      <c r="N2029" t="s">
        <v>491</v>
      </c>
      <c r="O2029">
        <v>711</v>
      </c>
      <c r="P2029">
        <v>128</v>
      </c>
      <c r="Q2029" s="1">
        <v>45604</v>
      </c>
      <c r="R2029" t="s">
        <v>495</v>
      </c>
      <c r="S2029">
        <v>6</v>
      </c>
      <c r="T2029" t="s">
        <v>487</v>
      </c>
      <c r="U2029" t="s">
        <v>495</v>
      </c>
      <c r="V2029" t="s">
        <v>489</v>
      </c>
      <c r="Y2029" t="s">
        <v>490</v>
      </c>
      <c r="Z2029">
        <v>587.29999999999995</v>
      </c>
      <c r="AA2029">
        <v>0</v>
      </c>
    </row>
    <row r="2030" spans="1:27" x14ac:dyDescent="0.25">
      <c r="A2030" s="1">
        <v>45660</v>
      </c>
      <c r="B2030">
        <v>1722</v>
      </c>
      <c r="C2030">
        <v>5</v>
      </c>
      <c r="D2030">
        <v>4</v>
      </c>
      <c r="E2030">
        <v>1</v>
      </c>
      <c r="F2030">
        <v>5</v>
      </c>
      <c r="G2030">
        <v>1</v>
      </c>
      <c r="I2030">
        <v>4</v>
      </c>
      <c r="J2030" t="s">
        <v>7</v>
      </c>
      <c r="K2030">
        <v>35</v>
      </c>
      <c r="L2030" t="s">
        <v>42</v>
      </c>
      <c r="M2030" t="s">
        <v>60</v>
      </c>
      <c r="N2030" t="s">
        <v>492</v>
      </c>
      <c r="O2030">
        <v>885</v>
      </c>
      <c r="P2030">
        <v>25</v>
      </c>
      <c r="R2030" t="s">
        <v>488</v>
      </c>
      <c r="S2030">
        <v>6</v>
      </c>
      <c r="T2030" t="s">
        <v>487</v>
      </c>
      <c r="U2030" t="s">
        <v>495</v>
      </c>
      <c r="V2030" t="s">
        <v>489</v>
      </c>
      <c r="W2030" s="1">
        <v>45595</v>
      </c>
      <c r="X2030" s="1">
        <v>45589</v>
      </c>
      <c r="Y2030" t="s">
        <v>493</v>
      </c>
      <c r="Z2030">
        <v>658</v>
      </c>
      <c r="AA2030">
        <v>30</v>
      </c>
    </row>
    <row r="2031" spans="1:27" x14ac:dyDescent="0.25">
      <c r="A2031" s="1">
        <v>45660</v>
      </c>
      <c r="B2031">
        <v>2579</v>
      </c>
      <c r="C2031">
        <v>1</v>
      </c>
      <c r="D2031">
        <v>4</v>
      </c>
      <c r="E2031">
        <v>5</v>
      </c>
      <c r="F2031">
        <v>5</v>
      </c>
      <c r="G2031">
        <v>3</v>
      </c>
      <c r="I2031">
        <v>4</v>
      </c>
      <c r="J2031" t="s">
        <v>7</v>
      </c>
      <c r="K2031">
        <v>53</v>
      </c>
      <c r="L2031" t="s">
        <v>42</v>
      </c>
      <c r="M2031" t="s">
        <v>60</v>
      </c>
      <c r="N2031" t="s">
        <v>491</v>
      </c>
      <c r="O2031">
        <v>75</v>
      </c>
      <c r="P2031">
        <v>90</v>
      </c>
      <c r="Q2031" s="1">
        <v>45607</v>
      </c>
      <c r="R2031" t="s">
        <v>495</v>
      </c>
      <c r="S2031">
        <v>8</v>
      </c>
      <c r="T2031" t="s">
        <v>487</v>
      </c>
      <c r="U2031" t="s">
        <v>488</v>
      </c>
      <c r="V2031" t="s">
        <v>489</v>
      </c>
      <c r="Y2031" t="s">
        <v>490</v>
      </c>
      <c r="Z2031">
        <v>115.5</v>
      </c>
      <c r="AA2031">
        <v>0</v>
      </c>
    </row>
    <row r="2032" spans="1:27" x14ac:dyDescent="0.25">
      <c r="A2032" s="1">
        <v>45495</v>
      </c>
      <c r="B2032">
        <v>3117</v>
      </c>
      <c r="C2032">
        <v>3</v>
      </c>
      <c r="D2032">
        <v>1</v>
      </c>
      <c r="E2032">
        <v>4</v>
      </c>
      <c r="F2032">
        <v>2</v>
      </c>
      <c r="G2032">
        <v>3</v>
      </c>
      <c r="I2032">
        <v>7</v>
      </c>
      <c r="J2032" t="s">
        <v>13</v>
      </c>
      <c r="K2032">
        <v>76</v>
      </c>
      <c r="L2032" t="s">
        <v>42</v>
      </c>
      <c r="M2032" t="s">
        <v>43</v>
      </c>
      <c r="N2032" t="s">
        <v>491</v>
      </c>
      <c r="O2032">
        <v>679</v>
      </c>
      <c r="P2032">
        <v>159</v>
      </c>
      <c r="R2032" t="s">
        <v>488</v>
      </c>
      <c r="S2032">
        <v>1</v>
      </c>
      <c r="T2032" t="s">
        <v>492</v>
      </c>
      <c r="U2032" t="s">
        <v>495</v>
      </c>
      <c r="V2032" t="s">
        <v>497</v>
      </c>
      <c r="Y2032" t="s">
        <v>493</v>
      </c>
      <c r="Z2032">
        <v>607.6</v>
      </c>
      <c r="AA2032">
        <v>30</v>
      </c>
    </row>
    <row r="2033" spans="1:27" x14ac:dyDescent="0.25">
      <c r="A2033" s="1">
        <v>45659</v>
      </c>
      <c r="B2033">
        <v>81</v>
      </c>
      <c r="C2033">
        <v>2</v>
      </c>
      <c r="D2033">
        <v>4</v>
      </c>
      <c r="E2033">
        <v>3</v>
      </c>
      <c r="F2033">
        <v>5</v>
      </c>
      <c r="G2033">
        <v>3</v>
      </c>
      <c r="I2033">
        <v>10</v>
      </c>
      <c r="J2033" t="s">
        <v>5</v>
      </c>
      <c r="K2033">
        <v>59</v>
      </c>
      <c r="L2033" t="s">
        <v>42</v>
      </c>
      <c r="M2033" t="s">
        <v>60</v>
      </c>
      <c r="N2033" t="s">
        <v>492</v>
      </c>
      <c r="O2033">
        <v>687</v>
      </c>
      <c r="P2033">
        <v>169</v>
      </c>
      <c r="R2033" t="s">
        <v>488</v>
      </c>
      <c r="S2033">
        <v>6</v>
      </c>
      <c r="T2033" t="s">
        <v>494</v>
      </c>
      <c r="U2033" t="s">
        <v>488</v>
      </c>
      <c r="V2033" t="s">
        <v>489</v>
      </c>
      <c r="W2033" s="1">
        <v>45597</v>
      </c>
      <c r="X2033" s="1">
        <v>45588</v>
      </c>
      <c r="Y2033" t="s">
        <v>498</v>
      </c>
      <c r="Z2033">
        <v>606.20000000000005</v>
      </c>
      <c r="AA2033">
        <v>10</v>
      </c>
    </row>
    <row r="2034" spans="1:27" x14ac:dyDescent="0.25">
      <c r="A2034" s="1">
        <v>45659</v>
      </c>
      <c r="B2034">
        <v>824</v>
      </c>
      <c r="C2034">
        <v>1</v>
      </c>
      <c r="D2034">
        <v>4</v>
      </c>
      <c r="E2034">
        <v>3</v>
      </c>
      <c r="F2034">
        <v>5</v>
      </c>
      <c r="G2034">
        <v>2</v>
      </c>
      <c r="I2034">
        <v>4</v>
      </c>
      <c r="J2034" t="s">
        <v>7</v>
      </c>
      <c r="K2034">
        <v>52</v>
      </c>
      <c r="L2034" t="s">
        <v>42</v>
      </c>
      <c r="M2034" t="s">
        <v>53</v>
      </c>
      <c r="N2034" t="s">
        <v>492</v>
      </c>
      <c r="O2034">
        <v>173</v>
      </c>
      <c r="P2034">
        <v>140</v>
      </c>
      <c r="Q2034" s="1">
        <v>45604</v>
      </c>
      <c r="R2034" t="s">
        <v>495</v>
      </c>
      <c r="S2034">
        <v>1</v>
      </c>
      <c r="T2034" t="s">
        <v>487</v>
      </c>
      <c r="U2034" t="s">
        <v>495</v>
      </c>
      <c r="V2034" t="s">
        <v>489</v>
      </c>
      <c r="Y2034" t="s">
        <v>490</v>
      </c>
      <c r="Z2034">
        <v>219.1</v>
      </c>
      <c r="AA2034">
        <v>0</v>
      </c>
    </row>
    <row r="2035" spans="1:27" x14ac:dyDescent="0.25">
      <c r="A2035" s="1">
        <v>45659</v>
      </c>
      <c r="B2035">
        <v>2438</v>
      </c>
      <c r="C2035">
        <v>3</v>
      </c>
      <c r="D2035">
        <v>4</v>
      </c>
      <c r="E2035">
        <v>1</v>
      </c>
      <c r="F2035">
        <v>5</v>
      </c>
      <c r="G2035">
        <v>2</v>
      </c>
      <c r="I2035">
        <v>10</v>
      </c>
      <c r="J2035" t="s">
        <v>5</v>
      </c>
      <c r="K2035">
        <v>45</v>
      </c>
      <c r="L2035" t="s">
        <v>42</v>
      </c>
      <c r="M2035" t="s">
        <v>49</v>
      </c>
      <c r="N2035" t="s">
        <v>491</v>
      </c>
      <c r="O2035">
        <v>953</v>
      </c>
      <c r="P2035">
        <v>186</v>
      </c>
      <c r="Q2035" s="1">
        <v>45602</v>
      </c>
      <c r="R2035" t="s">
        <v>495</v>
      </c>
      <c r="S2035">
        <v>2</v>
      </c>
      <c r="T2035" t="s">
        <v>492</v>
      </c>
      <c r="U2035" t="s">
        <v>488</v>
      </c>
      <c r="V2035" t="s">
        <v>489</v>
      </c>
      <c r="Y2035" t="s">
        <v>490</v>
      </c>
      <c r="Z2035">
        <v>797.3</v>
      </c>
      <c r="AA2035">
        <v>0</v>
      </c>
    </row>
    <row r="2036" spans="1:27" x14ac:dyDescent="0.25">
      <c r="A2036" s="1">
        <v>45495</v>
      </c>
      <c r="B2036">
        <v>1023</v>
      </c>
      <c r="C2036">
        <v>4</v>
      </c>
      <c r="D2036">
        <v>1</v>
      </c>
      <c r="E2036">
        <v>4</v>
      </c>
      <c r="F2036">
        <v>1</v>
      </c>
      <c r="G2036">
        <v>1</v>
      </c>
      <c r="I2036">
        <v>14</v>
      </c>
      <c r="J2036" t="s">
        <v>9</v>
      </c>
      <c r="K2036">
        <v>35</v>
      </c>
      <c r="L2036" t="s">
        <v>42</v>
      </c>
      <c r="M2036" t="s">
        <v>43</v>
      </c>
      <c r="N2036" t="s">
        <v>491</v>
      </c>
      <c r="O2036">
        <v>89</v>
      </c>
      <c r="P2036">
        <v>92</v>
      </c>
      <c r="R2036" t="s">
        <v>488</v>
      </c>
      <c r="S2036">
        <v>1</v>
      </c>
      <c r="T2036" t="s">
        <v>492</v>
      </c>
      <c r="U2036" t="s">
        <v>495</v>
      </c>
      <c r="V2036" t="s">
        <v>489</v>
      </c>
      <c r="Y2036" t="s">
        <v>498</v>
      </c>
      <c r="Z2036">
        <v>133.69999999999999</v>
      </c>
      <c r="AA2036">
        <v>10</v>
      </c>
    </row>
    <row r="2037" spans="1:27" x14ac:dyDescent="0.25">
      <c r="A2037" s="1">
        <v>45659</v>
      </c>
      <c r="B2037">
        <v>4818</v>
      </c>
      <c r="C2037">
        <v>5</v>
      </c>
      <c r="D2037">
        <v>4</v>
      </c>
      <c r="E2037">
        <v>1</v>
      </c>
      <c r="F2037">
        <v>5</v>
      </c>
      <c r="G2037">
        <v>2</v>
      </c>
      <c r="I2037">
        <v>4</v>
      </c>
      <c r="J2037" t="s">
        <v>7</v>
      </c>
      <c r="K2037">
        <v>64</v>
      </c>
      <c r="L2037" t="s">
        <v>42</v>
      </c>
      <c r="M2037" t="s">
        <v>53</v>
      </c>
      <c r="N2037" t="s">
        <v>491</v>
      </c>
      <c r="O2037">
        <v>494</v>
      </c>
      <c r="P2037">
        <v>39</v>
      </c>
      <c r="R2037" t="s">
        <v>488</v>
      </c>
      <c r="S2037">
        <v>10</v>
      </c>
      <c r="T2037" t="s">
        <v>487</v>
      </c>
      <c r="U2037" t="s">
        <v>488</v>
      </c>
      <c r="V2037" t="s">
        <v>489</v>
      </c>
      <c r="W2037" s="1">
        <v>45596</v>
      </c>
      <c r="X2037" s="1">
        <v>45588</v>
      </c>
      <c r="Y2037" t="s">
        <v>498</v>
      </c>
      <c r="Z2037">
        <v>380.1</v>
      </c>
      <c r="AA2037">
        <v>10</v>
      </c>
    </row>
    <row r="2038" spans="1:27" x14ac:dyDescent="0.25">
      <c r="A2038" s="1">
        <v>45495</v>
      </c>
      <c r="B2038">
        <v>2449</v>
      </c>
      <c r="C2038">
        <v>5</v>
      </c>
      <c r="D2038">
        <v>1</v>
      </c>
      <c r="E2038">
        <v>4</v>
      </c>
      <c r="F2038">
        <v>3</v>
      </c>
      <c r="G2038">
        <v>2</v>
      </c>
      <c r="I2038">
        <v>13</v>
      </c>
      <c r="J2038" t="s">
        <v>9</v>
      </c>
      <c r="K2038">
        <v>49</v>
      </c>
      <c r="L2038" t="s">
        <v>42</v>
      </c>
      <c r="M2038" t="s">
        <v>53</v>
      </c>
      <c r="N2038" t="s">
        <v>492</v>
      </c>
      <c r="O2038">
        <v>544</v>
      </c>
      <c r="P2038">
        <v>99</v>
      </c>
      <c r="R2038" t="s">
        <v>488</v>
      </c>
      <c r="S2038">
        <v>1</v>
      </c>
      <c r="T2038" t="s">
        <v>492</v>
      </c>
      <c r="U2038" t="s">
        <v>488</v>
      </c>
      <c r="V2038" t="s">
        <v>497</v>
      </c>
      <c r="Y2038" t="s">
        <v>493</v>
      </c>
      <c r="Z2038">
        <v>471.1</v>
      </c>
      <c r="AA2038">
        <v>30</v>
      </c>
    </row>
    <row r="2039" spans="1:27" x14ac:dyDescent="0.25">
      <c r="A2039" s="1">
        <v>45495</v>
      </c>
      <c r="B2039">
        <v>3620</v>
      </c>
      <c r="C2039">
        <v>2</v>
      </c>
      <c r="D2039">
        <v>1</v>
      </c>
      <c r="E2039">
        <v>4</v>
      </c>
      <c r="F2039">
        <v>2</v>
      </c>
      <c r="G2039">
        <v>3</v>
      </c>
      <c r="I2039">
        <v>21</v>
      </c>
      <c r="J2039" t="s">
        <v>16</v>
      </c>
      <c r="K2039">
        <v>52</v>
      </c>
      <c r="L2039" t="s">
        <v>42</v>
      </c>
      <c r="M2039" t="s">
        <v>47</v>
      </c>
      <c r="N2039" t="s">
        <v>486</v>
      </c>
      <c r="O2039">
        <v>818</v>
      </c>
      <c r="P2039">
        <v>175</v>
      </c>
      <c r="R2039" t="s">
        <v>488</v>
      </c>
      <c r="S2039">
        <v>2</v>
      </c>
      <c r="T2039" t="s">
        <v>492</v>
      </c>
      <c r="U2039" t="s">
        <v>495</v>
      </c>
      <c r="V2039" t="s">
        <v>497</v>
      </c>
      <c r="Y2039" t="s">
        <v>496</v>
      </c>
      <c r="Z2039">
        <v>730.1</v>
      </c>
      <c r="AA2039">
        <v>50</v>
      </c>
    </row>
    <row r="2040" spans="1:27" x14ac:dyDescent="0.25">
      <c r="A2040" s="1">
        <v>45659</v>
      </c>
      <c r="B2040">
        <v>1753</v>
      </c>
      <c r="C2040">
        <v>2</v>
      </c>
      <c r="D2040">
        <v>4</v>
      </c>
      <c r="E2040">
        <v>5</v>
      </c>
      <c r="F2040">
        <v>5</v>
      </c>
      <c r="G2040">
        <v>1</v>
      </c>
      <c r="I2040">
        <v>10</v>
      </c>
      <c r="J2040" t="s">
        <v>5</v>
      </c>
      <c r="K2040">
        <v>46</v>
      </c>
      <c r="L2040" t="s">
        <v>42</v>
      </c>
      <c r="M2040" t="s">
        <v>43</v>
      </c>
      <c r="N2040" t="s">
        <v>492</v>
      </c>
      <c r="O2040">
        <v>756</v>
      </c>
      <c r="P2040">
        <v>89</v>
      </c>
      <c r="Q2040" s="1">
        <v>45599</v>
      </c>
      <c r="R2040" t="s">
        <v>495</v>
      </c>
      <c r="S2040">
        <v>1</v>
      </c>
      <c r="T2040" t="s">
        <v>487</v>
      </c>
      <c r="U2040" t="s">
        <v>495</v>
      </c>
      <c r="V2040" t="s">
        <v>489</v>
      </c>
      <c r="Y2040" t="s">
        <v>490</v>
      </c>
      <c r="Z2040">
        <v>591.5</v>
      </c>
      <c r="AA2040">
        <v>0</v>
      </c>
    </row>
    <row r="2041" spans="1:27" x14ac:dyDescent="0.25">
      <c r="A2041" s="1">
        <v>45495</v>
      </c>
      <c r="B2041">
        <v>2467</v>
      </c>
      <c r="C2041">
        <v>2</v>
      </c>
      <c r="D2041">
        <v>1</v>
      </c>
      <c r="E2041">
        <v>4</v>
      </c>
      <c r="F2041">
        <v>5</v>
      </c>
      <c r="G2041">
        <v>1</v>
      </c>
      <c r="I2041">
        <v>36</v>
      </c>
      <c r="J2041" t="s">
        <v>10</v>
      </c>
      <c r="K2041">
        <v>56</v>
      </c>
      <c r="L2041" t="s">
        <v>42</v>
      </c>
      <c r="M2041" t="s">
        <v>43</v>
      </c>
      <c r="N2041" t="s">
        <v>491</v>
      </c>
      <c r="O2041">
        <v>172</v>
      </c>
      <c r="P2041">
        <v>33</v>
      </c>
      <c r="R2041" t="s">
        <v>488</v>
      </c>
      <c r="S2041">
        <v>2</v>
      </c>
      <c r="T2041" t="s">
        <v>492</v>
      </c>
      <c r="U2041" t="s">
        <v>488</v>
      </c>
      <c r="V2041" t="s">
        <v>489</v>
      </c>
      <c r="Y2041" t="s">
        <v>493</v>
      </c>
      <c r="Z2041">
        <v>164.5</v>
      </c>
      <c r="AA2041">
        <v>30</v>
      </c>
    </row>
    <row r="2042" spans="1:27" x14ac:dyDescent="0.25">
      <c r="A2042" s="1">
        <v>45659</v>
      </c>
      <c r="B2042">
        <v>1425</v>
      </c>
      <c r="C2042">
        <v>4</v>
      </c>
      <c r="D2042">
        <v>4</v>
      </c>
      <c r="E2042">
        <v>4</v>
      </c>
      <c r="F2042">
        <v>5</v>
      </c>
      <c r="G2042">
        <v>2</v>
      </c>
      <c r="I2042">
        <v>4</v>
      </c>
      <c r="J2042" t="s">
        <v>7</v>
      </c>
      <c r="K2042">
        <v>69</v>
      </c>
      <c r="L2042" t="s">
        <v>42</v>
      </c>
      <c r="M2042" t="s">
        <v>43</v>
      </c>
      <c r="N2042" t="s">
        <v>491</v>
      </c>
      <c r="O2042">
        <v>583</v>
      </c>
      <c r="P2042">
        <v>181</v>
      </c>
      <c r="Q2042" s="1">
        <v>45601</v>
      </c>
      <c r="R2042" t="s">
        <v>495</v>
      </c>
      <c r="S2042">
        <v>5</v>
      </c>
      <c r="T2042" t="s">
        <v>487</v>
      </c>
      <c r="U2042" t="s">
        <v>495</v>
      </c>
      <c r="V2042" t="s">
        <v>489</v>
      </c>
      <c r="Y2042" t="s">
        <v>490</v>
      </c>
      <c r="Z2042">
        <v>534.79999999999995</v>
      </c>
      <c r="AA2042">
        <v>0</v>
      </c>
    </row>
    <row r="2043" spans="1:27" x14ac:dyDescent="0.25">
      <c r="A2043" s="1">
        <v>45496</v>
      </c>
      <c r="B2043">
        <v>2371</v>
      </c>
      <c r="C2043">
        <v>3</v>
      </c>
      <c r="D2043">
        <v>1</v>
      </c>
      <c r="E2043">
        <v>4</v>
      </c>
      <c r="F2043">
        <v>4</v>
      </c>
      <c r="G2043">
        <v>2</v>
      </c>
      <c r="I2043">
        <v>3</v>
      </c>
      <c r="J2043" t="s">
        <v>7</v>
      </c>
      <c r="K2043">
        <v>69</v>
      </c>
      <c r="L2043" t="s">
        <v>42</v>
      </c>
      <c r="M2043" t="s">
        <v>53</v>
      </c>
      <c r="N2043" t="s">
        <v>486</v>
      </c>
      <c r="O2043">
        <v>858</v>
      </c>
      <c r="P2043">
        <v>27</v>
      </c>
      <c r="Q2043" s="1">
        <v>45520</v>
      </c>
      <c r="R2043" t="s">
        <v>495</v>
      </c>
      <c r="S2043">
        <v>2</v>
      </c>
      <c r="T2043" t="s">
        <v>487</v>
      </c>
      <c r="U2043" t="s">
        <v>495</v>
      </c>
      <c r="V2043" t="s">
        <v>489</v>
      </c>
      <c r="Y2043" t="s">
        <v>490</v>
      </c>
      <c r="Z2043">
        <v>619.5</v>
      </c>
      <c r="AA2043">
        <v>0</v>
      </c>
    </row>
    <row r="2044" spans="1:27" x14ac:dyDescent="0.25">
      <c r="A2044" s="1">
        <v>45658</v>
      </c>
      <c r="B2044">
        <v>3098</v>
      </c>
      <c r="C2044">
        <v>3</v>
      </c>
      <c r="D2044">
        <v>4</v>
      </c>
      <c r="E2044">
        <v>5</v>
      </c>
      <c r="F2044">
        <v>5</v>
      </c>
      <c r="G2044">
        <v>2</v>
      </c>
      <c r="I2044">
        <v>4</v>
      </c>
      <c r="J2044" t="s">
        <v>7</v>
      </c>
      <c r="K2044">
        <v>65</v>
      </c>
      <c r="L2044" t="s">
        <v>42</v>
      </c>
      <c r="M2044" t="s">
        <v>53</v>
      </c>
      <c r="N2044" t="s">
        <v>491</v>
      </c>
      <c r="O2044">
        <v>761</v>
      </c>
      <c r="P2044">
        <v>33</v>
      </c>
      <c r="Q2044" s="1">
        <v>45601</v>
      </c>
      <c r="R2044" t="s">
        <v>495</v>
      </c>
      <c r="S2044">
        <v>10</v>
      </c>
      <c r="T2044" t="s">
        <v>492</v>
      </c>
      <c r="U2044" t="s">
        <v>495</v>
      </c>
      <c r="V2044" t="s">
        <v>489</v>
      </c>
      <c r="Y2044" t="s">
        <v>490</v>
      </c>
      <c r="Z2044">
        <v>555.79999999999995</v>
      </c>
      <c r="AA2044">
        <v>0</v>
      </c>
    </row>
    <row r="2045" spans="1:27" x14ac:dyDescent="0.25">
      <c r="A2045" s="1">
        <v>45658</v>
      </c>
      <c r="B2045">
        <v>3803</v>
      </c>
      <c r="C2045">
        <v>5</v>
      </c>
      <c r="D2045">
        <v>4</v>
      </c>
      <c r="E2045">
        <v>4</v>
      </c>
      <c r="F2045">
        <v>5</v>
      </c>
      <c r="G2045">
        <v>2</v>
      </c>
      <c r="I2045">
        <v>4</v>
      </c>
      <c r="J2045" t="s">
        <v>7</v>
      </c>
      <c r="K2045">
        <v>78</v>
      </c>
      <c r="L2045" t="s">
        <v>42</v>
      </c>
      <c r="M2045" t="s">
        <v>43</v>
      </c>
      <c r="N2045" t="s">
        <v>486</v>
      </c>
      <c r="O2045">
        <v>660</v>
      </c>
      <c r="P2045">
        <v>164</v>
      </c>
      <c r="Q2045" s="1">
        <v>45595</v>
      </c>
      <c r="R2045" t="s">
        <v>495</v>
      </c>
      <c r="S2045">
        <v>4</v>
      </c>
      <c r="T2045" t="s">
        <v>494</v>
      </c>
      <c r="U2045" t="s">
        <v>495</v>
      </c>
      <c r="V2045" t="s">
        <v>489</v>
      </c>
      <c r="Y2045" t="s">
        <v>490</v>
      </c>
      <c r="Z2045">
        <v>576.79999999999995</v>
      </c>
      <c r="AA2045">
        <v>0</v>
      </c>
    </row>
    <row r="2046" spans="1:27" x14ac:dyDescent="0.25">
      <c r="A2046" s="1">
        <v>45658</v>
      </c>
      <c r="B2046">
        <v>2913</v>
      </c>
      <c r="C2046">
        <v>3</v>
      </c>
      <c r="D2046">
        <v>4</v>
      </c>
      <c r="E2046">
        <v>1</v>
      </c>
      <c r="F2046">
        <v>5</v>
      </c>
      <c r="G2046">
        <v>3</v>
      </c>
      <c r="I2046">
        <v>10</v>
      </c>
      <c r="J2046" t="s">
        <v>5</v>
      </c>
      <c r="K2046">
        <v>31</v>
      </c>
      <c r="L2046" t="s">
        <v>42</v>
      </c>
      <c r="M2046" t="s">
        <v>43</v>
      </c>
      <c r="N2046" t="s">
        <v>492</v>
      </c>
      <c r="O2046">
        <v>877</v>
      </c>
      <c r="P2046">
        <v>93</v>
      </c>
      <c r="Q2046" s="1">
        <v>45605</v>
      </c>
      <c r="R2046" t="s">
        <v>495</v>
      </c>
      <c r="S2046">
        <v>4</v>
      </c>
      <c r="T2046" t="s">
        <v>494</v>
      </c>
      <c r="U2046" t="s">
        <v>495</v>
      </c>
      <c r="V2046" t="s">
        <v>489</v>
      </c>
      <c r="Y2046" t="s">
        <v>490</v>
      </c>
      <c r="Z2046">
        <v>679</v>
      </c>
      <c r="AA2046">
        <v>0</v>
      </c>
    </row>
    <row r="2047" spans="1:27" x14ac:dyDescent="0.25">
      <c r="A2047" s="1">
        <v>45496</v>
      </c>
      <c r="B2047">
        <v>1156</v>
      </c>
      <c r="C2047">
        <v>3</v>
      </c>
      <c r="D2047">
        <v>1</v>
      </c>
      <c r="E2047">
        <v>4</v>
      </c>
      <c r="F2047">
        <v>2</v>
      </c>
      <c r="G2047">
        <v>1</v>
      </c>
      <c r="I2047">
        <v>15</v>
      </c>
      <c r="J2047" t="s">
        <v>9</v>
      </c>
      <c r="K2047">
        <v>46</v>
      </c>
      <c r="L2047" t="s">
        <v>42</v>
      </c>
      <c r="M2047" t="s">
        <v>47</v>
      </c>
      <c r="N2047" t="s">
        <v>486</v>
      </c>
      <c r="O2047">
        <v>490</v>
      </c>
      <c r="P2047">
        <v>22</v>
      </c>
      <c r="Q2047" s="1">
        <v>45509</v>
      </c>
      <c r="R2047" t="s">
        <v>495</v>
      </c>
      <c r="S2047">
        <v>2</v>
      </c>
      <c r="T2047" t="s">
        <v>494</v>
      </c>
      <c r="U2047" t="s">
        <v>488</v>
      </c>
      <c r="V2047" t="s">
        <v>489</v>
      </c>
      <c r="Y2047" t="s">
        <v>490</v>
      </c>
      <c r="Z2047">
        <v>358.4</v>
      </c>
      <c r="AA2047">
        <v>0</v>
      </c>
    </row>
    <row r="2048" spans="1:27" x14ac:dyDescent="0.25">
      <c r="A2048" s="1">
        <v>45658</v>
      </c>
      <c r="B2048">
        <v>4662</v>
      </c>
      <c r="C2048">
        <v>3</v>
      </c>
      <c r="D2048">
        <v>4</v>
      </c>
      <c r="E2048">
        <v>5</v>
      </c>
      <c r="F2048">
        <v>5</v>
      </c>
      <c r="G2048">
        <v>2</v>
      </c>
      <c r="I2048">
        <v>4</v>
      </c>
      <c r="J2048" t="s">
        <v>7</v>
      </c>
      <c r="K2048">
        <v>51</v>
      </c>
      <c r="L2048" t="s">
        <v>42</v>
      </c>
      <c r="M2048" t="s">
        <v>49</v>
      </c>
      <c r="N2048" t="s">
        <v>491</v>
      </c>
      <c r="O2048">
        <v>286</v>
      </c>
      <c r="P2048">
        <v>173</v>
      </c>
      <c r="R2048" t="s">
        <v>488</v>
      </c>
      <c r="S2048">
        <v>6</v>
      </c>
      <c r="T2048" t="s">
        <v>494</v>
      </c>
      <c r="U2048" t="s">
        <v>488</v>
      </c>
      <c r="V2048" t="s">
        <v>489</v>
      </c>
      <c r="W2048" s="1">
        <v>45588</v>
      </c>
      <c r="X2048" s="1">
        <v>45587</v>
      </c>
      <c r="Y2048" t="s">
        <v>498</v>
      </c>
      <c r="Z2048">
        <v>328.3</v>
      </c>
      <c r="AA2048">
        <v>10</v>
      </c>
    </row>
    <row r="2049" spans="1:27" x14ac:dyDescent="0.25">
      <c r="A2049" s="1">
        <v>45496</v>
      </c>
      <c r="B2049">
        <v>4829</v>
      </c>
      <c r="C2049">
        <v>1</v>
      </c>
      <c r="D2049">
        <v>1</v>
      </c>
      <c r="E2049">
        <v>4</v>
      </c>
      <c r="F2049">
        <v>3</v>
      </c>
      <c r="G2049">
        <v>1</v>
      </c>
      <c r="I2049">
        <v>5</v>
      </c>
      <c r="J2049" t="s">
        <v>13</v>
      </c>
      <c r="K2049">
        <v>70</v>
      </c>
      <c r="L2049" t="s">
        <v>42</v>
      </c>
      <c r="M2049" t="s">
        <v>53</v>
      </c>
      <c r="N2049" t="s">
        <v>492</v>
      </c>
      <c r="O2049">
        <v>985</v>
      </c>
      <c r="P2049">
        <v>53</v>
      </c>
      <c r="R2049" t="s">
        <v>488</v>
      </c>
      <c r="S2049">
        <v>7</v>
      </c>
      <c r="T2049" t="s">
        <v>487</v>
      </c>
      <c r="U2049" t="s">
        <v>495</v>
      </c>
      <c r="V2049" t="s">
        <v>497</v>
      </c>
      <c r="Y2049" t="s">
        <v>498</v>
      </c>
      <c r="Z2049">
        <v>733.6</v>
      </c>
      <c r="AA2049">
        <v>10</v>
      </c>
    </row>
    <row r="2050" spans="1:27" x14ac:dyDescent="0.25">
      <c r="A2050" s="1">
        <v>45658</v>
      </c>
      <c r="B2050">
        <v>4102</v>
      </c>
      <c r="C2050">
        <v>1</v>
      </c>
      <c r="D2050">
        <v>4</v>
      </c>
      <c r="E2050">
        <v>2</v>
      </c>
      <c r="F2050">
        <v>5</v>
      </c>
      <c r="G2050">
        <v>3</v>
      </c>
      <c r="I2050">
        <v>10</v>
      </c>
      <c r="J2050" t="s">
        <v>5</v>
      </c>
      <c r="K2050">
        <v>36</v>
      </c>
      <c r="L2050" t="s">
        <v>42</v>
      </c>
      <c r="M2050" t="s">
        <v>49</v>
      </c>
      <c r="N2050" t="s">
        <v>492</v>
      </c>
      <c r="O2050">
        <v>474</v>
      </c>
      <c r="P2050">
        <v>33</v>
      </c>
      <c r="Q2050" s="1">
        <v>45598</v>
      </c>
      <c r="R2050" t="s">
        <v>495</v>
      </c>
      <c r="S2050">
        <v>9</v>
      </c>
      <c r="T2050" t="s">
        <v>494</v>
      </c>
      <c r="U2050" t="s">
        <v>495</v>
      </c>
      <c r="V2050" t="s">
        <v>489</v>
      </c>
      <c r="Y2050" t="s">
        <v>490</v>
      </c>
      <c r="Z2050">
        <v>354.9</v>
      </c>
      <c r="AA2050">
        <v>0</v>
      </c>
    </row>
    <row r="2051" spans="1:27" x14ac:dyDescent="0.25">
      <c r="A2051" s="1">
        <v>45496</v>
      </c>
      <c r="B2051">
        <v>1091</v>
      </c>
      <c r="C2051">
        <v>2</v>
      </c>
      <c r="D2051">
        <v>1</v>
      </c>
      <c r="E2051">
        <v>4</v>
      </c>
      <c r="F2051">
        <v>1</v>
      </c>
      <c r="G2051">
        <v>2</v>
      </c>
      <c r="I2051">
        <v>40</v>
      </c>
      <c r="J2051" t="s">
        <v>3</v>
      </c>
      <c r="K2051">
        <v>74</v>
      </c>
      <c r="L2051" t="s">
        <v>42</v>
      </c>
      <c r="M2051" t="s">
        <v>49</v>
      </c>
      <c r="N2051" t="s">
        <v>486</v>
      </c>
      <c r="O2051">
        <v>192</v>
      </c>
      <c r="P2051">
        <v>187</v>
      </c>
      <c r="R2051" t="s">
        <v>488</v>
      </c>
      <c r="S2051">
        <v>2</v>
      </c>
      <c r="T2051" t="s">
        <v>494</v>
      </c>
      <c r="U2051" t="s">
        <v>495</v>
      </c>
      <c r="V2051" t="s">
        <v>497</v>
      </c>
      <c r="Y2051" t="s">
        <v>496</v>
      </c>
      <c r="Z2051">
        <v>300.3</v>
      </c>
      <c r="AA2051">
        <v>50</v>
      </c>
    </row>
    <row r="2052" spans="1:27" x14ac:dyDescent="0.25">
      <c r="A2052" s="1">
        <v>45497</v>
      </c>
      <c r="B2052">
        <v>4507</v>
      </c>
      <c r="C2052">
        <v>5</v>
      </c>
      <c r="D2052">
        <v>1</v>
      </c>
      <c r="E2052">
        <v>4</v>
      </c>
      <c r="F2052">
        <v>5</v>
      </c>
      <c r="G2052">
        <v>2</v>
      </c>
      <c r="I2052">
        <v>7</v>
      </c>
      <c r="J2052" t="s">
        <v>13</v>
      </c>
      <c r="K2052">
        <v>33</v>
      </c>
      <c r="L2052" t="s">
        <v>42</v>
      </c>
      <c r="M2052" t="s">
        <v>43</v>
      </c>
      <c r="N2052" t="s">
        <v>491</v>
      </c>
      <c r="O2052">
        <v>973</v>
      </c>
      <c r="P2052">
        <v>134</v>
      </c>
      <c r="R2052" t="s">
        <v>488</v>
      </c>
      <c r="S2052">
        <v>9</v>
      </c>
      <c r="T2052" t="s">
        <v>487</v>
      </c>
      <c r="U2052" t="s">
        <v>495</v>
      </c>
      <c r="V2052" t="s">
        <v>489</v>
      </c>
      <c r="Y2052" t="s">
        <v>498</v>
      </c>
      <c r="Z2052">
        <v>781.9</v>
      </c>
      <c r="AA2052">
        <v>10</v>
      </c>
    </row>
    <row r="2053" spans="1:27" x14ac:dyDescent="0.25">
      <c r="A2053" s="1">
        <v>45658</v>
      </c>
      <c r="B2053">
        <v>2781</v>
      </c>
      <c r="C2053">
        <v>2</v>
      </c>
      <c r="D2053">
        <v>4</v>
      </c>
      <c r="E2053">
        <v>5</v>
      </c>
      <c r="F2053">
        <v>5</v>
      </c>
      <c r="G2053">
        <v>1</v>
      </c>
      <c r="I2053">
        <v>10</v>
      </c>
      <c r="J2053" t="s">
        <v>5</v>
      </c>
      <c r="K2053">
        <v>30</v>
      </c>
      <c r="L2053" t="s">
        <v>42</v>
      </c>
      <c r="M2053" t="s">
        <v>60</v>
      </c>
      <c r="N2053" t="s">
        <v>486</v>
      </c>
      <c r="O2053">
        <v>415</v>
      </c>
      <c r="P2053">
        <v>157</v>
      </c>
      <c r="R2053" t="s">
        <v>488</v>
      </c>
      <c r="S2053">
        <v>3</v>
      </c>
      <c r="T2053" t="s">
        <v>492</v>
      </c>
      <c r="U2053" t="s">
        <v>495</v>
      </c>
      <c r="V2053" t="s">
        <v>489</v>
      </c>
      <c r="W2053" s="1">
        <v>45596</v>
      </c>
      <c r="X2053" s="1">
        <v>45587</v>
      </c>
      <c r="Y2053" t="s">
        <v>496</v>
      </c>
      <c r="Z2053">
        <v>435.4</v>
      </c>
      <c r="AA2053">
        <v>50</v>
      </c>
    </row>
    <row r="2054" spans="1:27" x14ac:dyDescent="0.25">
      <c r="A2054" s="1">
        <v>45658</v>
      </c>
      <c r="B2054">
        <v>2674</v>
      </c>
      <c r="C2054">
        <v>1</v>
      </c>
      <c r="D2054">
        <v>4</v>
      </c>
      <c r="E2054">
        <v>1</v>
      </c>
      <c r="F2054">
        <v>5</v>
      </c>
      <c r="G2054">
        <v>1</v>
      </c>
      <c r="I2054">
        <v>4</v>
      </c>
      <c r="J2054" t="s">
        <v>7</v>
      </c>
      <c r="K2054">
        <v>38</v>
      </c>
      <c r="L2054" t="s">
        <v>42</v>
      </c>
      <c r="M2054" t="s">
        <v>60</v>
      </c>
      <c r="N2054" t="s">
        <v>492</v>
      </c>
      <c r="O2054">
        <v>746</v>
      </c>
      <c r="P2054">
        <v>77</v>
      </c>
      <c r="Q2054" s="1">
        <v>45599</v>
      </c>
      <c r="R2054" t="s">
        <v>495</v>
      </c>
      <c r="S2054">
        <v>8</v>
      </c>
      <c r="T2054" t="s">
        <v>494</v>
      </c>
      <c r="U2054" t="s">
        <v>495</v>
      </c>
      <c r="V2054" t="s">
        <v>489</v>
      </c>
      <c r="Y2054" t="s">
        <v>490</v>
      </c>
      <c r="Z2054">
        <v>576.1</v>
      </c>
      <c r="AA2054">
        <v>0</v>
      </c>
    </row>
    <row r="2055" spans="1:27" x14ac:dyDescent="0.25">
      <c r="A2055" s="1">
        <v>45662</v>
      </c>
      <c r="B2055">
        <v>4719</v>
      </c>
      <c r="C2055">
        <v>5</v>
      </c>
      <c r="D2055">
        <v>4</v>
      </c>
      <c r="E2055">
        <v>2</v>
      </c>
      <c r="F2055">
        <v>5</v>
      </c>
      <c r="G2055">
        <v>2</v>
      </c>
      <c r="I2055">
        <v>10</v>
      </c>
      <c r="J2055" t="s">
        <v>5</v>
      </c>
      <c r="K2055">
        <v>21</v>
      </c>
      <c r="L2055" t="s">
        <v>42</v>
      </c>
      <c r="M2055" t="s">
        <v>49</v>
      </c>
      <c r="N2055" t="s">
        <v>486</v>
      </c>
      <c r="O2055">
        <v>230</v>
      </c>
      <c r="P2055">
        <v>33</v>
      </c>
      <c r="Q2055" s="1">
        <v>45602</v>
      </c>
      <c r="R2055" t="s">
        <v>495</v>
      </c>
      <c r="S2055">
        <v>10</v>
      </c>
      <c r="T2055" t="s">
        <v>492</v>
      </c>
      <c r="U2055" t="s">
        <v>495</v>
      </c>
      <c r="V2055" t="s">
        <v>489</v>
      </c>
      <c r="Y2055" t="s">
        <v>490</v>
      </c>
      <c r="Z2055">
        <v>184.1</v>
      </c>
      <c r="AA2055">
        <v>0</v>
      </c>
    </row>
    <row r="2056" spans="1:27" x14ac:dyDescent="0.25">
      <c r="A2056" s="1">
        <v>45661</v>
      </c>
      <c r="B2056">
        <v>3563</v>
      </c>
      <c r="C2056">
        <v>4</v>
      </c>
      <c r="D2056">
        <v>4</v>
      </c>
      <c r="E2056">
        <v>2</v>
      </c>
      <c r="F2056">
        <v>5</v>
      </c>
      <c r="G2056">
        <v>1</v>
      </c>
      <c r="I2056">
        <v>4</v>
      </c>
      <c r="J2056" t="s">
        <v>7</v>
      </c>
      <c r="K2056">
        <v>32</v>
      </c>
      <c r="L2056" t="s">
        <v>42</v>
      </c>
      <c r="M2056" t="s">
        <v>43</v>
      </c>
      <c r="N2056" t="s">
        <v>491</v>
      </c>
      <c r="O2056">
        <v>348</v>
      </c>
      <c r="P2056">
        <v>62</v>
      </c>
      <c r="Q2056" s="1">
        <v>45605</v>
      </c>
      <c r="R2056" t="s">
        <v>495</v>
      </c>
      <c r="S2056">
        <v>5</v>
      </c>
      <c r="T2056" t="s">
        <v>492</v>
      </c>
      <c r="U2056" t="s">
        <v>488</v>
      </c>
      <c r="V2056" t="s">
        <v>489</v>
      </c>
      <c r="Y2056" t="s">
        <v>490</v>
      </c>
      <c r="Z2056">
        <v>287</v>
      </c>
      <c r="AA2056">
        <v>0</v>
      </c>
    </row>
    <row r="2057" spans="1:27" x14ac:dyDescent="0.25">
      <c r="A2057" s="1">
        <v>45661</v>
      </c>
      <c r="B2057">
        <v>2311</v>
      </c>
      <c r="C2057">
        <v>3</v>
      </c>
      <c r="D2057">
        <v>4</v>
      </c>
      <c r="E2057">
        <v>2</v>
      </c>
      <c r="F2057">
        <v>5</v>
      </c>
      <c r="G2057">
        <v>1</v>
      </c>
      <c r="I2057">
        <v>10</v>
      </c>
      <c r="J2057" t="s">
        <v>5</v>
      </c>
      <c r="K2057">
        <v>32</v>
      </c>
      <c r="L2057" t="s">
        <v>42</v>
      </c>
      <c r="M2057" t="s">
        <v>49</v>
      </c>
      <c r="N2057" t="s">
        <v>486</v>
      </c>
      <c r="O2057">
        <v>131</v>
      </c>
      <c r="P2057">
        <v>37</v>
      </c>
      <c r="R2057" t="s">
        <v>488</v>
      </c>
      <c r="S2057">
        <v>9</v>
      </c>
      <c r="T2057" t="s">
        <v>487</v>
      </c>
      <c r="U2057" t="s">
        <v>495</v>
      </c>
      <c r="V2057" t="s">
        <v>489</v>
      </c>
      <c r="W2057" s="1">
        <v>45594</v>
      </c>
      <c r="X2057" s="1">
        <v>45586</v>
      </c>
      <c r="Y2057" t="s">
        <v>496</v>
      </c>
      <c r="Z2057">
        <v>152.6</v>
      </c>
      <c r="AA2057">
        <v>50</v>
      </c>
    </row>
    <row r="2058" spans="1:27" x14ac:dyDescent="0.25">
      <c r="A2058" s="1">
        <v>45497</v>
      </c>
      <c r="B2058">
        <v>4267</v>
      </c>
      <c r="C2058">
        <v>3</v>
      </c>
      <c r="D2058">
        <v>1</v>
      </c>
      <c r="E2058">
        <v>4</v>
      </c>
      <c r="F2058">
        <v>4</v>
      </c>
      <c r="G2058">
        <v>1</v>
      </c>
      <c r="I2058">
        <v>4</v>
      </c>
      <c r="J2058" t="s">
        <v>7</v>
      </c>
      <c r="K2058">
        <v>47</v>
      </c>
      <c r="L2058" t="s">
        <v>42</v>
      </c>
      <c r="M2058" t="s">
        <v>60</v>
      </c>
      <c r="N2058" t="s">
        <v>492</v>
      </c>
      <c r="O2058">
        <v>924</v>
      </c>
      <c r="P2058">
        <v>125</v>
      </c>
      <c r="R2058" t="s">
        <v>488</v>
      </c>
      <c r="S2058">
        <v>10</v>
      </c>
      <c r="T2058" t="s">
        <v>487</v>
      </c>
      <c r="U2058" t="s">
        <v>495</v>
      </c>
      <c r="V2058" t="s">
        <v>497</v>
      </c>
      <c r="Y2058" t="s">
        <v>493</v>
      </c>
      <c r="Z2058">
        <v>755.3</v>
      </c>
      <c r="AA2058">
        <v>30</v>
      </c>
    </row>
    <row r="2059" spans="1:27" x14ac:dyDescent="0.25">
      <c r="A2059" s="1">
        <v>45660</v>
      </c>
      <c r="B2059">
        <v>2096</v>
      </c>
      <c r="C2059">
        <v>5</v>
      </c>
      <c r="D2059">
        <v>4</v>
      </c>
      <c r="E2059">
        <v>5</v>
      </c>
      <c r="F2059">
        <v>5</v>
      </c>
      <c r="G2059">
        <v>1</v>
      </c>
      <c r="I2059">
        <v>4</v>
      </c>
      <c r="J2059" t="s">
        <v>7</v>
      </c>
      <c r="K2059">
        <v>40</v>
      </c>
      <c r="L2059" t="s">
        <v>42</v>
      </c>
      <c r="M2059" t="s">
        <v>60</v>
      </c>
      <c r="N2059" t="s">
        <v>492</v>
      </c>
      <c r="O2059">
        <v>942</v>
      </c>
      <c r="P2059">
        <v>186</v>
      </c>
      <c r="Q2059" s="1">
        <v>45612</v>
      </c>
      <c r="R2059" t="s">
        <v>495</v>
      </c>
      <c r="S2059">
        <v>8</v>
      </c>
      <c r="T2059" t="s">
        <v>494</v>
      </c>
      <c r="U2059" t="s">
        <v>495</v>
      </c>
      <c r="V2059" t="s">
        <v>489</v>
      </c>
      <c r="Y2059" t="s">
        <v>490</v>
      </c>
      <c r="Z2059">
        <v>789.6</v>
      </c>
      <c r="AA2059">
        <v>0</v>
      </c>
    </row>
    <row r="2060" spans="1:27" x14ac:dyDescent="0.25">
      <c r="A2060" s="1">
        <v>45660</v>
      </c>
      <c r="B2060">
        <v>4560</v>
      </c>
      <c r="C2060">
        <v>5</v>
      </c>
      <c r="D2060">
        <v>4</v>
      </c>
      <c r="E2060">
        <v>4</v>
      </c>
      <c r="F2060">
        <v>5</v>
      </c>
      <c r="G2060">
        <v>1</v>
      </c>
      <c r="I2060">
        <v>10</v>
      </c>
      <c r="J2060" t="s">
        <v>5</v>
      </c>
      <c r="K2060">
        <v>60</v>
      </c>
      <c r="L2060" t="s">
        <v>42</v>
      </c>
      <c r="M2060" t="s">
        <v>60</v>
      </c>
      <c r="N2060" t="s">
        <v>486</v>
      </c>
      <c r="O2060">
        <v>586</v>
      </c>
      <c r="P2060">
        <v>190</v>
      </c>
      <c r="Q2060" s="1">
        <v>45611</v>
      </c>
      <c r="R2060" t="s">
        <v>495</v>
      </c>
      <c r="S2060">
        <v>8</v>
      </c>
      <c r="T2060" t="s">
        <v>494</v>
      </c>
      <c r="U2060" t="s">
        <v>495</v>
      </c>
      <c r="V2060" t="s">
        <v>489</v>
      </c>
      <c r="Y2060" t="s">
        <v>490</v>
      </c>
      <c r="Z2060">
        <v>543.20000000000005</v>
      </c>
      <c r="AA2060">
        <v>0</v>
      </c>
    </row>
    <row r="2061" spans="1:27" x14ac:dyDescent="0.25">
      <c r="A2061" s="1">
        <v>45497</v>
      </c>
      <c r="B2061">
        <v>281</v>
      </c>
      <c r="C2061">
        <v>4</v>
      </c>
      <c r="D2061">
        <v>1</v>
      </c>
      <c r="E2061">
        <v>4</v>
      </c>
      <c r="F2061">
        <v>2</v>
      </c>
      <c r="G2061">
        <v>3</v>
      </c>
      <c r="I2061">
        <v>4</v>
      </c>
      <c r="J2061" t="s">
        <v>7</v>
      </c>
      <c r="K2061">
        <v>37</v>
      </c>
      <c r="L2061" t="s">
        <v>42</v>
      </c>
      <c r="M2061" t="s">
        <v>47</v>
      </c>
      <c r="N2061" t="s">
        <v>486</v>
      </c>
      <c r="O2061">
        <v>478</v>
      </c>
      <c r="P2061">
        <v>52</v>
      </c>
      <c r="Q2061" s="1">
        <v>45523</v>
      </c>
      <c r="R2061" t="s">
        <v>495</v>
      </c>
      <c r="S2061">
        <v>3</v>
      </c>
      <c r="T2061" t="s">
        <v>487</v>
      </c>
      <c r="U2061" t="s">
        <v>488</v>
      </c>
      <c r="V2061" t="s">
        <v>497</v>
      </c>
      <c r="Y2061" t="s">
        <v>490</v>
      </c>
      <c r="Z2061">
        <v>371</v>
      </c>
      <c r="AA2061">
        <v>0</v>
      </c>
    </row>
    <row r="2062" spans="1:27" x14ac:dyDescent="0.25">
      <c r="A2062" s="1">
        <v>45660</v>
      </c>
      <c r="B2062">
        <v>1327</v>
      </c>
      <c r="C2062">
        <v>4</v>
      </c>
      <c r="D2062">
        <v>4</v>
      </c>
      <c r="E2062">
        <v>4</v>
      </c>
      <c r="F2062">
        <v>5</v>
      </c>
      <c r="G2062">
        <v>1</v>
      </c>
      <c r="I2062">
        <v>4</v>
      </c>
      <c r="J2062" t="s">
        <v>7</v>
      </c>
      <c r="K2062">
        <v>76</v>
      </c>
      <c r="L2062" t="s">
        <v>42</v>
      </c>
      <c r="M2062" t="s">
        <v>60</v>
      </c>
      <c r="N2062" t="s">
        <v>492</v>
      </c>
      <c r="O2062">
        <v>586</v>
      </c>
      <c r="P2062">
        <v>100</v>
      </c>
      <c r="Q2062" s="1">
        <v>45601</v>
      </c>
      <c r="R2062" t="s">
        <v>495</v>
      </c>
      <c r="S2062">
        <v>7</v>
      </c>
      <c r="T2062" t="s">
        <v>487</v>
      </c>
      <c r="U2062" t="s">
        <v>488</v>
      </c>
      <c r="V2062" t="s">
        <v>489</v>
      </c>
      <c r="Y2062" t="s">
        <v>490</v>
      </c>
      <c r="Z2062">
        <v>480.2</v>
      </c>
      <c r="AA2062">
        <v>0</v>
      </c>
    </row>
    <row r="2063" spans="1:27" x14ac:dyDescent="0.25">
      <c r="A2063" s="1">
        <v>45660</v>
      </c>
      <c r="B2063">
        <v>458</v>
      </c>
      <c r="C2063">
        <v>3</v>
      </c>
      <c r="D2063">
        <v>4</v>
      </c>
      <c r="E2063">
        <v>4</v>
      </c>
      <c r="F2063">
        <v>5</v>
      </c>
      <c r="G2063">
        <v>3</v>
      </c>
      <c r="I2063">
        <v>10</v>
      </c>
      <c r="J2063" t="s">
        <v>5</v>
      </c>
      <c r="K2063">
        <v>61</v>
      </c>
      <c r="L2063" t="s">
        <v>42</v>
      </c>
      <c r="M2063" t="s">
        <v>60</v>
      </c>
      <c r="N2063" t="s">
        <v>492</v>
      </c>
      <c r="O2063">
        <v>416</v>
      </c>
      <c r="P2063">
        <v>42</v>
      </c>
      <c r="Q2063" s="1">
        <v>45597</v>
      </c>
      <c r="R2063" t="s">
        <v>495</v>
      </c>
      <c r="S2063">
        <v>2</v>
      </c>
      <c r="T2063" t="s">
        <v>494</v>
      </c>
      <c r="U2063" t="s">
        <v>495</v>
      </c>
      <c r="V2063" t="s">
        <v>489</v>
      </c>
      <c r="Y2063" t="s">
        <v>490</v>
      </c>
      <c r="Z2063">
        <v>320.60000000000002</v>
      </c>
      <c r="AA2063">
        <v>0</v>
      </c>
    </row>
    <row r="2064" spans="1:27" x14ac:dyDescent="0.25">
      <c r="A2064" s="1">
        <v>45498</v>
      </c>
      <c r="B2064">
        <v>1625</v>
      </c>
      <c r="C2064">
        <v>2</v>
      </c>
      <c r="D2064">
        <v>1</v>
      </c>
      <c r="E2064">
        <v>4</v>
      </c>
      <c r="F2064">
        <v>3</v>
      </c>
      <c r="G2064">
        <v>3</v>
      </c>
      <c r="I2064">
        <v>4</v>
      </c>
      <c r="J2064" t="s">
        <v>7</v>
      </c>
      <c r="K2064">
        <v>47</v>
      </c>
      <c r="L2064" t="s">
        <v>42</v>
      </c>
      <c r="M2064" t="s">
        <v>47</v>
      </c>
      <c r="N2064" t="s">
        <v>491</v>
      </c>
      <c r="O2064">
        <v>818</v>
      </c>
      <c r="P2064">
        <v>40</v>
      </c>
      <c r="R2064" t="s">
        <v>488</v>
      </c>
      <c r="S2064">
        <v>1</v>
      </c>
      <c r="T2064" t="s">
        <v>487</v>
      </c>
      <c r="U2064" t="s">
        <v>495</v>
      </c>
      <c r="V2064" t="s">
        <v>489</v>
      </c>
      <c r="Y2064" t="s">
        <v>496</v>
      </c>
      <c r="Z2064">
        <v>635.6</v>
      </c>
      <c r="AA2064">
        <v>50</v>
      </c>
    </row>
    <row r="2065" spans="1:27" x14ac:dyDescent="0.25">
      <c r="A2065" s="1">
        <v>45660</v>
      </c>
      <c r="B2065">
        <v>2490</v>
      </c>
      <c r="C2065">
        <v>3</v>
      </c>
      <c r="D2065">
        <v>4</v>
      </c>
      <c r="E2065">
        <v>4</v>
      </c>
      <c r="F2065">
        <v>5</v>
      </c>
      <c r="G2065">
        <v>1</v>
      </c>
      <c r="I2065">
        <v>4</v>
      </c>
      <c r="J2065" t="s">
        <v>7</v>
      </c>
      <c r="K2065">
        <v>67</v>
      </c>
      <c r="L2065" t="s">
        <v>42</v>
      </c>
      <c r="M2065" t="s">
        <v>47</v>
      </c>
      <c r="N2065" t="s">
        <v>486</v>
      </c>
      <c r="O2065">
        <v>833</v>
      </c>
      <c r="P2065">
        <v>66</v>
      </c>
      <c r="R2065" t="s">
        <v>488</v>
      </c>
      <c r="S2065">
        <v>4</v>
      </c>
      <c r="T2065" t="s">
        <v>487</v>
      </c>
      <c r="U2065" t="s">
        <v>495</v>
      </c>
      <c r="V2065" t="s">
        <v>489</v>
      </c>
      <c r="W2065" s="1">
        <v>45590</v>
      </c>
      <c r="X2065" s="1">
        <v>45584</v>
      </c>
      <c r="Y2065" t="s">
        <v>496</v>
      </c>
      <c r="Z2065">
        <v>664.3</v>
      </c>
      <c r="AA2065">
        <v>50</v>
      </c>
    </row>
    <row r="2066" spans="1:27" x14ac:dyDescent="0.25">
      <c r="A2066" s="1">
        <v>45660</v>
      </c>
      <c r="B2066">
        <v>2482</v>
      </c>
      <c r="C2066">
        <v>1</v>
      </c>
      <c r="D2066">
        <v>4</v>
      </c>
      <c r="E2066">
        <v>4</v>
      </c>
      <c r="F2066">
        <v>5</v>
      </c>
      <c r="G2066">
        <v>2</v>
      </c>
      <c r="I2066">
        <v>4</v>
      </c>
      <c r="J2066" t="s">
        <v>7</v>
      </c>
      <c r="K2066">
        <v>63</v>
      </c>
      <c r="L2066" t="s">
        <v>42</v>
      </c>
      <c r="M2066" t="s">
        <v>53</v>
      </c>
      <c r="N2066" t="s">
        <v>491</v>
      </c>
      <c r="O2066">
        <v>954</v>
      </c>
      <c r="P2066">
        <v>30</v>
      </c>
      <c r="Q2066" s="1">
        <v>45603</v>
      </c>
      <c r="R2066" t="s">
        <v>495</v>
      </c>
      <c r="S2066">
        <v>8</v>
      </c>
      <c r="T2066" t="s">
        <v>487</v>
      </c>
      <c r="U2066" t="s">
        <v>488</v>
      </c>
      <c r="V2066" t="s">
        <v>489</v>
      </c>
      <c r="Y2066" t="s">
        <v>490</v>
      </c>
      <c r="Z2066">
        <v>688.8</v>
      </c>
      <c r="AA2066">
        <v>0</v>
      </c>
    </row>
    <row r="2067" spans="1:27" x14ac:dyDescent="0.25">
      <c r="A2067" s="1">
        <v>45659</v>
      </c>
      <c r="B2067">
        <v>763</v>
      </c>
      <c r="C2067">
        <v>5</v>
      </c>
      <c r="D2067">
        <v>4</v>
      </c>
      <c r="E2067">
        <v>4</v>
      </c>
      <c r="F2067">
        <v>5</v>
      </c>
      <c r="G2067">
        <v>2</v>
      </c>
      <c r="I2067">
        <v>10</v>
      </c>
      <c r="J2067" t="s">
        <v>5</v>
      </c>
      <c r="K2067">
        <v>23</v>
      </c>
      <c r="L2067" t="s">
        <v>42</v>
      </c>
      <c r="M2067" t="s">
        <v>49</v>
      </c>
      <c r="N2067" t="s">
        <v>491</v>
      </c>
      <c r="O2067">
        <v>608</v>
      </c>
      <c r="P2067">
        <v>92</v>
      </c>
      <c r="R2067" t="s">
        <v>488</v>
      </c>
      <c r="S2067">
        <v>3</v>
      </c>
      <c r="T2067" t="s">
        <v>494</v>
      </c>
      <c r="U2067" t="s">
        <v>488</v>
      </c>
      <c r="V2067" t="s">
        <v>489</v>
      </c>
      <c r="W2067" s="1">
        <v>45585</v>
      </c>
      <c r="X2067" s="1">
        <v>45584</v>
      </c>
      <c r="Y2067" t="s">
        <v>496</v>
      </c>
      <c r="Z2067">
        <v>525</v>
      </c>
      <c r="AA2067">
        <v>50</v>
      </c>
    </row>
    <row r="2068" spans="1:27" x14ac:dyDescent="0.25">
      <c r="A2068" s="1">
        <v>45498</v>
      </c>
      <c r="B2068">
        <v>2783</v>
      </c>
      <c r="C2068">
        <v>4</v>
      </c>
      <c r="D2068">
        <v>1</v>
      </c>
      <c r="E2068">
        <v>4</v>
      </c>
      <c r="F2068">
        <v>5</v>
      </c>
      <c r="G2068">
        <v>2</v>
      </c>
      <c r="I2068">
        <v>6</v>
      </c>
      <c r="J2068" t="s">
        <v>13</v>
      </c>
      <c r="K2068">
        <v>31</v>
      </c>
      <c r="L2068" t="s">
        <v>42</v>
      </c>
      <c r="M2068" t="s">
        <v>43</v>
      </c>
      <c r="N2068" t="s">
        <v>491</v>
      </c>
      <c r="O2068">
        <v>205</v>
      </c>
      <c r="P2068">
        <v>101</v>
      </c>
      <c r="R2068" t="s">
        <v>488</v>
      </c>
      <c r="S2068">
        <v>1</v>
      </c>
      <c r="T2068" t="s">
        <v>494</v>
      </c>
      <c r="U2068" t="s">
        <v>488</v>
      </c>
      <c r="V2068" t="s">
        <v>489</v>
      </c>
      <c r="Y2068" t="s">
        <v>493</v>
      </c>
      <c r="Z2068">
        <v>235.2</v>
      </c>
      <c r="AA2068">
        <v>30</v>
      </c>
    </row>
    <row r="2069" spans="1:27" x14ac:dyDescent="0.25">
      <c r="A2069" s="1">
        <v>45659</v>
      </c>
      <c r="B2069">
        <v>1505</v>
      </c>
      <c r="C2069">
        <v>2</v>
      </c>
      <c r="D2069">
        <v>4</v>
      </c>
      <c r="E2069">
        <v>4</v>
      </c>
      <c r="F2069">
        <v>5</v>
      </c>
      <c r="G2069">
        <v>2</v>
      </c>
      <c r="I2069">
        <v>4</v>
      </c>
      <c r="J2069" t="s">
        <v>7</v>
      </c>
      <c r="K2069">
        <v>40</v>
      </c>
      <c r="L2069" t="s">
        <v>42</v>
      </c>
      <c r="M2069" t="s">
        <v>43</v>
      </c>
      <c r="N2069" t="s">
        <v>486</v>
      </c>
      <c r="O2069">
        <v>263</v>
      </c>
      <c r="P2069">
        <v>88</v>
      </c>
      <c r="R2069" t="s">
        <v>488</v>
      </c>
      <c r="S2069">
        <v>6</v>
      </c>
      <c r="T2069" t="s">
        <v>487</v>
      </c>
      <c r="U2069" t="s">
        <v>488</v>
      </c>
      <c r="V2069" t="s">
        <v>489</v>
      </c>
      <c r="W2069" s="1">
        <v>45585</v>
      </c>
      <c r="X2069" s="1">
        <v>45584</v>
      </c>
      <c r="Y2069" t="s">
        <v>496</v>
      </c>
      <c r="Z2069">
        <v>280.7</v>
      </c>
      <c r="AA2069">
        <v>50</v>
      </c>
    </row>
    <row r="2070" spans="1:27" x14ac:dyDescent="0.25">
      <c r="A2070" s="1">
        <v>45498</v>
      </c>
      <c r="B2070">
        <v>4903</v>
      </c>
      <c r="C2070">
        <v>3</v>
      </c>
      <c r="D2070">
        <v>1</v>
      </c>
      <c r="E2070">
        <v>4</v>
      </c>
      <c r="F2070">
        <v>3</v>
      </c>
      <c r="G2070">
        <v>3</v>
      </c>
      <c r="I2070">
        <v>19</v>
      </c>
      <c r="J2070" t="s">
        <v>14</v>
      </c>
      <c r="K2070">
        <v>47</v>
      </c>
      <c r="L2070" t="s">
        <v>42</v>
      </c>
      <c r="M2070" t="s">
        <v>60</v>
      </c>
      <c r="N2070" t="s">
        <v>492</v>
      </c>
      <c r="O2070">
        <v>436</v>
      </c>
      <c r="P2070">
        <v>132</v>
      </c>
      <c r="R2070" t="s">
        <v>488</v>
      </c>
      <c r="S2070">
        <v>10</v>
      </c>
      <c r="T2070" t="s">
        <v>487</v>
      </c>
      <c r="U2070" t="s">
        <v>488</v>
      </c>
      <c r="V2070" t="s">
        <v>497</v>
      </c>
      <c r="Y2070" t="s">
        <v>496</v>
      </c>
      <c r="Z2070">
        <v>432.6</v>
      </c>
      <c r="AA2070">
        <v>50</v>
      </c>
    </row>
    <row r="2071" spans="1:27" x14ac:dyDescent="0.25">
      <c r="A2071" s="1">
        <v>45659</v>
      </c>
      <c r="B2071">
        <v>2011</v>
      </c>
      <c r="C2071">
        <v>4</v>
      </c>
      <c r="D2071">
        <v>4</v>
      </c>
      <c r="E2071">
        <v>4</v>
      </c>
      <c r="F2071">
        <v>5</v>
      </c>
      <c r="G2071">
        <v>1</v>
      </c>
      <c r="I2071">
        <v>10</v>
      </c>
      <c r="J2071" t="s">
        <v>5</v>
      </c>
      <c r="K2071">
        <v>65</v>
      </c>
      <c r="L2071" t="s">
        <v>42</v>
      </c>
      <c r="M2071" t="s">
        <v>43</v>
      </c>
      <c r="N2071" t="s">
        <v>486</v>
      </c>
      <c r="O2071">
        <v>278</v>
      </c>
      <c r="P2071">
        <v>123</v>
      </c>
      <c r="R2071" t="s">
        <v>488</v>
      </c>
      <c r="S2071">
        <v>6</v>
      </c>
      <c r="T2071" t="s">
        <v>494</v>
      </c>
      <c r="U2071" t="s">
        <v>488</v>
      </c>
      <c r="V2071" t="s">
        <v>489</v>
      </c>
      <c r="W2071" s="1">
        <v>45587</v>
      </c>
      <c r="X2071" s="1">
        <v>45584</v>
      </c>
      <c r="Y2071" t="s">
        <v>493</v>
      </c>
      <c r="Z2071">
        <v>301.7</v>
      </c>
      <c r="AA2071">
        <v>30</v>
      </c>
    </row>
    <row r="2072" spans="1:27" x14ac:dyDescent="0.25">
      <c r="A2072" s="1">
        <v>45499</v>
      </c>
      <c r="B2072">
        <v>4853</v>
      </c>
      <c r="C2072">
        <v>3</v>
      </c>
      <c r="D2072">
        <v>3</v>
      </c>
      <c r="E2072">
        <v>4</v>
      </c>
      <c r="F2072">
        <v>4</v>
      </c>
      <c r="G2072">
        <v>2</v>
      </c>
      <c r="I2072">
        <v>34</v>
      </c>
      <c r="J2072" t="s">
        <v>10</v>
      </c>
      <c r="K2072">
        <v>21</v>
      </c>
      <c r="L2072" t="s">
        <v>42</v>
      </c>
      <c r="M2072" t="s">
        <v>47</v>
      </c>
      <c r="N2072" t="s">
        <v>486</v>
      </c>
      <c r="O2072">
        <v>978</v>
      </c>
      <c r="P2072">
        <v>39</v>
      </c>
      <c r="Q2072" s="1">
        <v>45512</v>
      </c>
      <c r="R2072" t="s">
        <v>495</v>
      </c>
      <c r="S2072">
        <v>10</v>
      </c>
      <c r="T2072" t="s">
        <v>494</v>
      </c>
      <c r="U2072" t="s">
        <v>495</v>
      </c>
      <c r="V2072" t="s">
        <v>497</v>
      </c>
      <c r="Y2072" t="s">
        <v>490</v>
      </c>
      <c r="Z2072">
        <v>711.9</v>
      </c>
      <c r="AA2072">
        <v>0</v>
      </c>
    </row>
    <row r="2073" spans="1:27" x14ac:dyDescent="0.25">
      <c r="A2073" s="1">
        <v>45659</v>
      </c>
      <c r="B2073">
        <v>3217</v>
      </c>
      <c r="C2073">
        <v>5</v>
      </c>
      <c r="D2073">
        <v>4</v>
      </c>
      <c r="E2073">
        <v>4</v>
      </c>
      <c r="F2073">
        <v>5</v>
      </c>
      <c r="G2073">
        <v>2</v>
      </c>
      <c r="I2073">
        <v>4</v>
      </c>
      <c r="J2073" t="s">
        <v>7</v>
      </c>
      <c r="K2073">
        <v>60</v>
      </c>
      <c r="L2073" t="s">
        <v>42</v>
      </c>
      <c r="M2073" t="s">
        <v>43</v>
      </c>
      <c r="N2073" t="s">
        <v>492</v>
      </c>
      <c r="O2073">
        <v>319</v>
      </c>
      <c r="P2073">
        <v>146</v>
      </c>
      <c r="R2073" t="s">
        <v>488</v>
      </c>
      <c r="S2073">
        <v>6</v>
      </c>
      <c r="T2073" t="s">
        <v>492</v>
      </c>
      <c r="U2073" t="s">
        <v>495</v>
      </c>
      <c r="V2073" t="s">
        <v>489</v>
      </c>
      <c r="W2073" s="1">
        <v>45588</v>
      </c>
      <c r="X2073" s="1">
        <v>45584</v>
      </c>
      <c r="Y2073" t="s">
        <v>498</v>
      </c>
      <c r="Z2073">
        <v>332.5</v>
      </c>
      <c r="AA2073">
        <v>10</v>
      </c>
    </row>
    <row r="2074" spans="1:27" x14ac:dyDescent="0.25">
      <c r="A2074" s="1">
        <v>45499</v>
      </c>
      <c r="B2074">
        <v>4216</v>
      </c>
      <c r="C2074">
        <v>4</v>
      </c>
      <c r="D2074">
        <v>1</v>
      </c>
      <c r="E2074">
        <v>4</v>
      </c>
      <c r="F2074">
        <v>2</v>
      </c>
      <c r="G2074">
        <v>3</v>
      </c>
      <c r="I2074">
        <v>20</v>
      </c>
      <c r="J2074" t="s">
        <v>14</v>
      </c>
      <c r="K2074">
        <v>79</v>
      </c>
      <c r="L2074" t="s">
        <v>42</v>
      </c>
      <c r="M2074" t="s">
        <v>60</v>
      </c>
      <c r="N2074" t="s">
        <v>486</v>
      </c>
      <c r="O2074">
        <v>676</v>
      </c>
      <c r="P2074">
        <v>92</v>
      </c>
      <c r="Q2074" s="1">
        <v>45517</v>
      </c>
      <c r="R2074" t="s">
        <v>495</v>
      </c>
      <c r="S2074">
        <v>1</v>
      </c>
      <c r="T2074" t="s">
        <v>494</v>
      </c>
      <c r="U2074" t="s">
        <v>488</v>
      </c>
      <c r="V2074" t="s">
        <v>489</v>
      </c>
      <c r="Y2074" t="s">
        <v>490</v>
      </c>
      <c r="Z2074">
        <v>537.6</v>
      </c>
      <c r="AA2074">
        <v>0</v>
      </c>
    </row>
    <row r="2075" spans="1:27" x14ac:dyDescent="0.25">
      <c r="A2075" s="1">
        <v>45499</v>
      </c>
      <c r="B2075">
        <v>3079</v>
      </c>
      <c r="C2075">
        <v>1</v>
      </c>
      <c r="D2075">
        <v>4</v>
      </c>
      <c r="E2075">
        <v>4</v>
      </c>
      <c r="F2075">
        <v>3</v>
      </c>
      <c r="G2075">
        <v>3</v>
      </c>
      <c r="I2075">
        <v>25</v>
      </c>
      <c r="J2075" t="s">
        <v>12</v>
      </c>
      <c r="K2075">
        <v>54</v>
      </c>
      <c r="L2075" t="s">
        <v>42</v>
      </c>
      <c r="M2075" t="s">
        <v>53</v>
      </c>
      <c r="N2075" t="s">
        <v>486</v>
      </c>
      <c r="O2075">
        <v>979</v>
      </c>
      <c r="P2075">
        <v>28</v>
      </c>
      <c r="Q2075" s="1">
        <v>45525</v>
      </c>
      <c r="R2075" t="s">
        <v>495</v>
      </c>
      <c r="S2075">
        <v>3</v>
      </c>
      <c r="T2075" t="s">
        <v>494</v>
      </c>
      <c r="U2075" t="s">
        <v>495</v>
      </c>
      <c r="V2075" t="s">
        <v>497</v>
      </c>
      <c r="Y2075" t="s">
        <v>490</v>
      </c>
      <c r="Z2075">
        <v>704.9</v>
      </c>
      <c r="AA2075">
        <v>0</v>
      </c>
    </row>
    <row r="2076" spans="1:27" x14ac:dyDescent="0.25">
      <c r="A2076" s="1">
        <v>45499</v>
      </c>
      <c r="B2076">
        <v>3180</v>
      </c>
      <c r="C2076">
        <v>4</v>
      </c>
      <c r="D2076">
        <v>4</v>
      </c>
      <c r="E2076">
        <v>4</v>
      </c>
      <c r="F2076">
        <v>3</v>
      </c>
      <c r="G2076">
        <v>1</v>
      </c>
      <c r="I2076">
        <v>9</v>
      </c>
      <c r="J2076" t="s">
        <v>5</v>
      </c>
      <c r="K2076">
        <v>42</v>
      </c>
      <c r="L2076" t="s">
        <v>42</v>
      </c>
      <c r="M2076" t="s">
        <v>49</v>
      </c>
      <c r="N2076" t="s">
        <v>486</v>
      </c>
      <c r="O2076">
        <v>896</v>
      </c>
      <c r="P2076">
        <v>70</v>
      </c>
      <c r="R2076" t="s">
        <v>488</v>
      </c>
      <c r="S2076">
        <v>1</v>
      </c>
      <c r="T2076" t="s">
        <v>492</v>
      </c>
      <c r="U2076" t="s">
        <v>488</v>
      </c>
      <c r="V2076" t="s">
        <v>497</v>
      </c>
      <c r="Y2076" t="s">
        <v>498</v>
      </c>
      <c r="Z2076">
        <v>683.2</v>
      </c>
      <c r="AA2076">
        <v>10</v>
      </c>
    </row>
    <row r="2077" spans="1:27" x14ac:dyDescent="0.25">
      <c r="A2077" s="1">
        <v>45499</v>
      </c>
      <c r="B2077">
        <v>4307</v>
      </c>
      <c r="C2077">
        <v>5</v>
      </c>
      <c r="D2077">
        <v>3</v>
      </c>
      <c r="E2077">
        <v>4</v>
      </c>
      <c r="F2077">
        <v>2</v>
      </c>
      <c r="G2077">
        <v>1</v>
      </c>
      <c r="I2077">
        <v>35</v>
      </c>
      <c r="J2077" t="s">
        <v>10</v>
      </c>
      <c r="K2077">
        <v>65</v>
      </c>
      <c r="L2077" t="s">
        <v>42</v>
      </c>
      <c r="M2077" t="s">
        <v>53</v>
      </c>
      <c r="N2077" t="s">
        <v>486</v>
      </c>
      <c r="O2077">
        <v>191</v>
      </c>
      <c r="P2077">
        <v>185</v>
      </c>
      <c r="Q2077" s="1">
        <v>45506</v>
      </c>
      <c r="R2077" t="s">
        <v>495</v>
      </c>
      <c r="S2077">
        <v>3</v>
      </c>
      <c r="T2077" t="s">
        <v>494</v>
      </c>
      <c r="U2077" t="s">
        <v>488</v>
      </c>
      <c r="V2077" t="s">
        <v>489</v>
      </c>
      <c r="Y2077" t="s">
        <v>490</v>
      </c>
      <c r="Z2077">
        <v>263.2</v>
      </c>
      <c r="AA2077">
        <v>0</v>
      </c>
    </row>
    <row r="2078" spans="1:27" x14ac:dyDescent="0.25">
      <c r="A2078" s="1">
        <v>45499</v>
      </c>
      <c r="B2078">
        <v>625</v>
      </c>
      <c r="C2078">
        <v>1</v>
      </c>
      <c r="D2078">
        <v>1</v>
      </c>
      <c r="E2078">
        <v>4</v>
      </c>
      <c r="F2078">
        <v>1</v>
      </c>
      <c r="G2078">
        <v>1</v>
      </c>
      <c r="I2078">
        <v>30</v>
      </c>
      <c r="J2078" t="s">
        <v>11</v>
      </c>
      <c r="K2078">
        <v>18</v>
      </c>
      <c r="L2078" t="s">
        <v>42</v>
      </c>
      <c r="M2078" t="s">
        <v>47</v>
      </c>
      <c r="N2078" t="s">
        <v>492</v>
      </c>
      <c r="O2078">
        <v>159</v>
      </c>
      <c r="P2078">
        <v>34</v>
      </c>
      <c r="R2078" t="s">
        <v>488</v>
      </c>
      <c r="S2078">
        <v>4</v>
      </c>
      <c r="T2078" t="s">
        <v>494</v>
      </c>
      <c r="U2078" t="s">
        <v>495</v>
      </c>
      <c r="V2078" t="s">
        <v>497</v>
      </c>
      <c r="Y2078" t="s">
        <v>493</v>
      </c>
      <c r="Z2078">
        <v>156.1</v>
      </c>
      <c r="AA2078">
        <v>30</v>
      </c>
    </row>
    <row r="2079" spans="1:27" x14ac:dyDescent="0.25">
      <c r="A2079" s="1">
        <v>45499</v>
      </c>
      <c r="B2079">
        <v>737</v>
      </c>
      <c r="C2079">
        <v>5</v>
      </c>
      <c r="D2079">
        <v>1</v>
      </c>
      <c r="E2079">
        <v>4</v>
      </c>
      <c r="F2079">
        <v>5</v>
      </c>
      <c r="G2079">
        <v>2</v>
      </c>
      <c r="I2079">
        <v>33</v>
      </c>
      <c r="J2079" t="s">
        <v>10</v>
      </c>
      <c r="K2079">
        <v>70</v>
      </c>
      <c r="L2079" t="s">
        <v>42</v>
      </c>
      <c r="M2079" t="s">
        <v>47</v>
      </c>
      <c r="N2079" t="s">
        <v>491</v>
      </c>
      <c r="O2079">
        <v>161</v>
      </c>
      <c r="P2079">
        <v>103</v>
      </c>
      <c r="R2079" t="s">
        <v>488</v>
      </c>
      <c r="S2079">
        <v>8</v>
      </c>
      <c r="T2079" t="s">
        <v>487</v>
      </c>
      <c r="U2079" t="s">
        <v>495</v>
      </c>
      <c r="V2079" t="s">
        <v>497</v>
      </c>
      <c r="Y2079" t="s">
        <v>498</v>
      </c>
      <c r="Z2079">
        <v>191.8</v>
      </c>
      <c r="AA2079">
        <v>10</v>
      </c>
    </row>
    <row r="2080" spans="1:27" x14ac:dyDescent="0.25">
      <c r="A2080" s="1">
        <v>45659</v>
      </c>
      <c r="B2080">
        <v>311</v>
      </c>
      <c r="C2080">
        <v>4</v>
      </c>
      <c r="D2080">
        <v>4</v>
      </c>
      <c r="E2080">
        <v>4</v>
      </c>
      <c r="F2080">
        <v>5</v>
      </c>
      <c r="G2080">
        <v>3</v>
      </c>
      <c r="I2080">
        <v>4</v>
      </c>
      <c r="J2080" t="s">
        <v>7</v>
      </c>
      <c r="K2080">
        <v>53</v>
      </c>
      <c r="L2080" t="s">
        <v>42</v>
      </c>
      <c r="M2080" t="s">
        <v>47</v>
      </c>
      <c r="N2080" t="s">
        <v>491</v>
      </c>
      <c r="O2080">
        <v>235</v>
      </c>
      <c r="P2080">
        <v>45</v>
      </c>
      <c r="Q2080" s="1">
        <v>45594</v>
      </c>
      <c r="R2080" t="s">
        <v>495</v>
      </c>
      <c r="S2080">
        <v>6</v>
      </c>
      <c r="T2080" t="s">
        <v>492</v>
      </c>
      <c r="U2080" t="s">
        <v>488</v>
      </c>
      <c r="V2080" t="s">
        <v>489</v>
      </c>
      <c r="Y2080" t="s">
        <v>490</v>
      </c>
      <c r="Z2080">
        <v>196</v>
      </c>
      <c r="AA2080">
        <v>0</v>
      </c>
    </row>
    <row r="2081" spans="1:27" x14ac:dyDescent="0.25">
      <c r="A2081" s="1">
        <v>45659</v>
      </c>
      <c r="B2081">
        <v>198</v>
      </c>
      <c r="C2081">
        <v>2</v>
      </c>
      <c r="D2081">
        <v>4</v>
      </c>
      <c r="E2081">
        <v>4</v>
      </c>
      <c r="F2081">
        <v>5</v>
      </c>
      <c r="G2081">
        <v>2</v>
      </c>
      <c r="I2081">
        <v>10</v>
      </c>
      <c r="J2081" t="s">
        <v>5</v>
      </c>
      <c r="K2081">
        <v>54</v>
      </c>
      <c r="L2081" t="s">
        <v>42</v>
      </c>
      <c r="M2081" t="s">
        <v>60</v>
      </c>
      <c r="N2081" t="s">
        <v>492</v>
      </c>
      <c r="O2081">
        <v>933</v>
      </c>
      <c r="P2081">
        <v>93</v>
      </c>
      <c r="Q2081" s="1">
        <v>45606</v>
      </c>
      <c r="R2081" t="s">
        <v>495</v>
      </c>
      <c r="S2081">
        <v>7</v>
      </c>
      <c r="T2081" t="s">
        <v>492</v>
      </c>
      <c r="U2081" t="s">
        <v>495</v>
      </c>
      <c r="V2081" t="s">
        <v>489</v>
      </c>
      <c r="Y2081" t="s">
        <v>490</v>
      </c>
      <c r="Z2081">
        <v>718.2</v>
      </c>
      <c r="AA2081">
        <v>0</v>
      </c>
    </row>
    <row r="2082" spans="1:27" x14ac:dyDescent="0.25">
      <c r="A2082" s="1">
        <v>45500</v>
      </c>
      <c r="B2082">
        <v>17</v>
      </c>
      <c r="C2082">
        <v>5</v>
      </c>
      <c r="D2082">
        <v>2</v>
      </c>
      <c r="E2082">
        <v>4</v>
      </c>
      <c r="F2082">
        <v>4</v>
      </c>
      <c r="G2082">
        <v>1</v>
      </c>
      <c r="I2082">
        <v>8</v>
      </c>
      <c r="J2082" t="s">
        <v>13</v>
      </c>
      <c r="K2082">
        <v>26</v>
      </c>
      <c r="L2082" t="s">
        <v>42</v>
      </c>
      <c r="M2082" t="s">
        <v>49</v>
      </c>
      <c r="N2082" t="s">
        <v>491</v>
      </c>
      <c r="O2082">
        <v>660</v>
      </c>
      <c r="P2082">
        <v>173</v>
      </c>
      <c r="R2082" t="s">
        <v>488</v>
      </c>
      <c r="S2082">
        <v>9</v>
      </c>
      <c r="T2082" t="s">
        <v>492</v>
      </c>
      <c r="U2082" t="s">
        <v>495</v>
      </c>
      <c r="V2082" t="s">
        <v>497</v>
      </c>
      <c r="Y2082" t="s">
        <v>496</v>
      </c>
      <c r="Z2082">
        <v>618.1</v>
      </c>
      <c r="AA2082">
        <v>50</v>
      </c>
    </row>
    <row r="2083" spans="1:27" x14ac:dyDescent="0.25">
      <c r="A2083" s="1">
        <v>45500</v>
      </c>
      <c r="B2083">
        <v>4363</v>
      </c>
      <c r="C2083">
        <v>4</v>
      </c>
      <c r="D2083">
        <v>1</v>
      </c>
      <c r="E2083">
        <v>4</v>
      </c>
      <c r="F2083">
        <v>4</v>
      </c>
      <c r="G2083">
        <v>2</v>
      </c>
      <c r="I2083">
        <v>33</v>
      </c>
      <c r="J2083" t="s">
        <v>10</v>
      </c>
      <c r="K2083">
        <v>32</v>
      </c>
      <c r="L2083" t="s">
        <v>42</v>
      </c>
      <c r="M2083" t="s">
        <v>53</v>
      </c>
      <c r="N2083" t="s">
        <v>486</v>
      </c>
      <c r="O2083">
        <v>146</v>
      </c>
      <c r="P2083">
        <v>73</v>
      </c>
      <c r="Q2083" s="1">
        <v>45529</v>
      </c>
      <c r="R2083" t="s">
        <v>495</v>
      </c>
      <c r="S2083">
        <v>9</v>
      </c>
      <c r="T2083" t="s">
        <v>494</v>
      </c>
      <c r="U2083" t="s">
        <v>488</v>
      </c>
      <c r="V2083" t="s">
        <v>497</v>
      </c>
      <c r="Y2083" t="s">
        <v>490</v>
      </c>
      <c r="Z2083">
        <v>153.30000000000001</v>
      </c>
      <c r="AA2083">
        <v>0</v>
      </c>
    </row>
    <row r="2084" spans="1:27" x14ac:dyDescent="0.25">
      <c r="A2084" s="1">
        <v>45500</v>
      </c>
      <c r="B2084">
        <v>1786</v>
      </c>
      <c r="C2084">
        <v>3</v>
      </c>
      <c r="D2084">
        <v>2</v>
      </c>
      <c r="E2084">
        <v>4</v>
      </c>
      <c r="F2084">
        <v>4</v>
      </c>
      <c r="G2084">
        <v>2</v>
      </c>
      <c r="I2084">
        <v>7</v>
      </c>
      <c r="J2084" t="s">
        <v>13</v>
      </c>
      <c r="K2084">
        <v>66</v>
      </c>
      <c r="L2084" t="s">
        <v>42</v>
      </c>
      <c r="M2084" t="s">
        <v>43</v>
      </c>
      <c r="N2084" t="s">
        <v>492</v>
      </c>
      <c r="O2084">
        <v>813</v>
      </c>
      <c r="P2084">
        <v>138</v>
      </c>
      <c r="R2084" t="s">
        <v>488</v>
      </c>
      <c r="S2084">
        <v>6</v>
      </c>
      <c r="T2084" t="s">
        <v>492</v>
      </c>
      <c r="U2084" t="s">
        <v>488</v>
      </c>
      <c r="V2084" t="s">
        <v>489</v>
      </c>
      <c r="Y2084" t="s">
        <v>496</v>
      </c>
      <c r="Z2084">
        <v>700.7</v>
      </c>
      <c r="AA2084">
        <v>50</v>
      </c>
    </row>
    <row r="2085" spans="1:27" x14ac:dyDescent="0.25">
      <c r="A2085" s="1">
        <v>45500</v>
      </c>
      <c r="B2085">
        <v>3794</v>
      </c>
      <c r="C2085">
        <v>1</v>
      </c>
      <c r="D2085">
        <v>5</v>
      </c>
      <c r="E2085">
        <v>4</v>
      </c>
      <c r="F2085">
        <v>4</v>
      </c>
      <c r="G2085">
        <v>3</v>
      </c>
      <c r="I2085">
        <v>29</v>
      </c>
      <c r="J2085" t="s">
        <v>11</v>
      </c>
      <c r="K2085">
        <v>74</v>
      </c>
      <c r="L2085" t="s">
        <v>42</v>
      </c>
      <c r="M2085" t="s">
        <v>49</v>
      </c>
      <c r="N2085" t="s">
        <v>492</v>
      </c>
      <c r="O2085">
        <v>582</v>
      </c>
      <c r="P2085">
        <v>186</v>
      </c>
      <c r="R2085" t="s">
        <v>488</v>
      </c>
      <c r="S2085">
        <v>10</v>
      </c>
      <c r="T2085" t="s">
        <v>494</v>
      </c>
      <c r="U2085" t="s">
        <v>488</v>
      </c>
      <c r="V2085" t="s">
        <v>489</v>
      </c>
      <c r="Y2085" t="s">
        <v>493</v>
      </c>
      <c r="Z2085">
        <v>558.6</v>
      </c>
      <c r="AA2085">
        <v>30</v>
      </c>
    </row>
    <row r="2086" spans="1:27" x14ac:dyDescent="0.25">
      <c r="A2086" s="1">
        <v>45658</v>
      </c>
      <c r="B2086">
        <v>4913</v>
      </c>
      <c r="C2086">
        <v>3</v>
      </c>
      <c r="D2086">
        <v>4</v>
      </c>
      <c r="E2086">
        <v>4</v>
      </c>
      <c r="F2086">
        <v>5</v>
      </c>
      <c r="G2086">
        <v>1</v>
      </c>
      <c r="I2086">
        <v>10</v>
      </c>
      <c r="J2086" t="s">
        <v>5</v>
      </c>
      <c r="K2086">
        <v>51</v>
      </c>
      <c r="L2086" t="s">
        <v>42</v>
      </c>
      <c r="M2086" t="s">
        <v>53</v>
      </c>
      <c r="N2086" t="s">
        <v>491</v>
      </c>
      <c r="O2086">
        <v>304</v>
      </c>
      <c r="P2086">
        <v>50</v>
      </c>
      <c r="R2086" t="s">
        <v>488</v>
      </c>
      <c r="S2086">
        <v>8</v>
      </c>
      <c r="T2086" t="s">
        <v>494</v>
      </c>
      <c r="U2086" t="s">
        <v>495</v>
      </c>
      <c r="V2086" t="s">
        <v>489</v>
      </c>
      <c r="W2086" s="1">
        <v>45589</v>
      </c>
      <c r="X2086" s="1">
        <v>45583</v>
      </c>
      <c r="Y2086" t="s">
        <v>493</v>
      </c>
      <c r="Z2086">
        <v>268.8</v>
      </c>
      <c r="AA2086">
        <v>30</v>
      </c>
    </row>
    <row r="2087" spans="1:27" x14ac:dyDescent="0.25">
      <c r="A2087" s="1">
        <v>45500</v>
      </c>
      <c r="B2087">
        <v>3530</v>
      </c>
      <c r="C2087">
        <v>1</v>
      </c>
      <c r="D2087">
        <v>2</v>
      </c>
      <c r="E2087">
        <v>4</v>
      </c>
      <c r="F2087">
        <v>4</v>
      </c>
      <c r="G2087">
        <v>3</v>
      </c>
      <c r="I2087">
        <v>24</v>
      </c>
      <c r="J2087" t="s">
        <v>16</v>
      </c>
      <c r="K2087">
        <v>21</v>
      </c>
      <c r="L2087" t="s">
        <v>42</v>
      </c>
      <c r="M2087" t="s">
        <v>43</v>
      </c>
      <c r="N2087" t="s">
        <v>486</v>
      </c>
      <c r="O2087">
        <v>688</v>
      </c>
      <c r="P2087">
        <v>147</v>
      </c>
      <c r="Q2087" s="1">
        <v>45512</v>
      </c>
      <c r="R2087" t="s">
        <v>495</v>
      </c>
      <c r="S2087">
        <v>10</v>
      </c>
      <c r="T2087" t="s">
        <v>492</v>
      </c>
      <c r="U2087" t="s">
        <v>488</v>
      </c>
      <c r="V2087" t="s">
        <v>489</v>
      </c>
      <c r="Y2087" t="s">
        <v>490</v>
      </c>
      <c r="Z2087">
        <v>584.5</v>
      </c>
      <c r="AA2087">
        <v>0</v>
      </c>
    </row>
    <row r="2088" spans="1:27" x14ac:dyDescent="0.25">
      <c r="A2088" s="1">
        <v>45658</v>
      </c>
      <c r="B2088">
        <v>638</v>
      </c>
      <c r="C2088">
        <v>4</v>
      </c>
      <c r="D2088">
        <v>4</v>
      </c>
      <c r="E2088">
        <v>4</v>
      </c>
      <c r="F2088">
        <v>5</v>
      </c>
      <c r="G2088">
        <v>2</v>
      </c>
      <c r="I2088">
        <v>4</v>
      </c>
      <c r="J2088" t="s">
        <v>7</v>
      </c>
      <c r="K2088">
        <v>22</v>
      </c>
      <c r="L2088" t="s">
        <v>42</v>
      </c>
      <c r="M2088" t="s">
        <v>43</v>
      </c>
      <c r="N2088" t="s">
        <v>486</v>
      </c>
      <c r="O2088">
        <v>939</v>
      </c>
      <c r="P2088">
        <v>61</v>
      </c>
      <c r="Q2088" s="1">
        <v>45603</v>
      </c>
      <c r="R2088" t="s">
        <v>495</v>
      </c>
      <c r="S2088">
        <v>4</v>
      </c>
      <c r="T2088" t="s">
        <v>492</v>
      </c>
      <c r="U2088" t="s">
        <v>495</v>
      </c>
      <c r="V2088" t="s">
        <v>489</v>
      </c>
      <c r="Y2088" t="s">
        <v>490</v>
      </c>
      <c r="Z2088">
        <v>700</v>
      </c>
      <c r="AA2088">
        <v>0</v>
      </c>
    </row>
    <row r="2089" spans="1:27" x14ac:dyDescent="0.25">
      <c r="A2089" s="1">
        <v>45658</v>
      </c>
      <c r="B2089">
        <v>1617</v>
      </c>
      <c r="C2089">
        <v>5</v>
      </c>
      <c r="D2089">
        <v>4</v>
      </c>
      <c r="E2089">
        <v>4</v>
      </c>
      <c r="F2089">
        <v>5</v>
      </c>
      <c r="G2089">
        <v>1</v>
      </c>
      <c r="I2089">
        <v>4</v>
      </c>
      <c r="J2089" t="s">
        <v>7</v>
      </c>
      <c r="K2089">
        <v>42</v>
      </c>
      <c r="L2089" t="s">
        <v>42</v>
      </c>
      <c r="M2089" t="s">
        <v>60</v>
      </c>
      <c r="N2089" t="s">
        <v>492</v>
      </c>
      <c r="O2089">
        <v>81</v>
      </c>
      <c r="P2089">
        <v>148</v>
      </c>
      <c r="R2089" t="s">
        <v>488</v>
      </c>
      <c r="S2089">
        <v>6</v>
      </c>
      <c r="T2089" t="s">
        <v>492</v>
      </c>
      <c r="U2089" t="s">
        <v>495</v>
      </c>
      <c r="V2089" t="s">
        <v>489</v>
      </c>
      <c r="W2089" s="1">
        <v>45590</v>
      </c>
      <c r="X2089" s="1">
        <v>45583</v>
      </c>
      <c r="Y2089" t="s">
        <v>498</v>
      </c>
      <c r="Z2089">
        <v>167.3</v>
      </c>
      <c r="AA2089">
        <v>10</v>
      </c>
    </row>
    <row r="2090" spans="1:27" x14ac:dyDescent="0.25">
      <c r="A2090" s="1">
        <v>45500</v>
      </c>
      <c r="B2090">
        <v>1435</v>
      </c>
      <c r="C2090">
        <v>2</v>
      </c>
      <c r="D2090">
        <v>2</v>
      </c>
      <c r="E2090">
        <v>4</v>
      </c>
      <c r="F2090">
        <v>4</v>
      </c>
      <c r="G2090">
        <v>3</v>
      </c>
      <c r="I2090">
        <v>1</v>
      </c>
      <c r="J2090" t="s">
        <v>7</v>
      </c>
      <c r="K2090">
        <v>75</v>
      </c>
      <c r="L2090" t="s">
        <v>42</v>
      </c>
      <c r="M2090" t="s">
        <v>47</v>
      </c>
      <c r="N2090" t="s">
        <v>492</v>
      </c>
      <c r="O2090">
        <v>280</v>
      </c>
      <c r="P2090">
        <v>65</v>
      </c>
      <c r="R2090" t="s">
        <v>488</v>
      </c>
      <c r="S2090">
        <v>1</v>
      </c>
      <c r="T2090" t="s">
        <v>492</v>
      </c>
      <c r="U2090" t="s">
        <v>495</v>
      </c>
      <c r="V2090" t="s">
        <v>489</v>
      </c>
      <c r="Y2090" t="s">
        <v>498</v>
      </c>
      <c r="Z2090">
        <v>248.5</v>
      </c>
      <c r="AA2090">
        <v>10</v>
      </c>
    </row>
    <row r="2091" spans="1:27" x14ac:dyDescent="0.25">
      <c r="A2091" s="1">
        <v>45500</v>
      </c>
      <c r="B2091">
        <v>4670</v>
      </c>
      <c r="C2091">
        <v>4</v>
      </c>
      <c r="D2091">
        <v>2</v>
      </c>
      <c r="E2091">
        <v>4</v>
      </c>
      <c r="F2091">
        <v>4</v>
      </c>
      <c r="G2091">
        <v>1</v>
      </c>
      <c r="I2091">
        <v>15</v>
      </c>
      <c r="J2091" t="s">
        <v>9</v>
      </c>
      <c r="K2091">
        <v>54</v>
      </c>
      <c r="L2091" t="s">
        <v>42</v>
      </c>
      <c r="M2091" t="s">
        <v>49</v>
      </c>
      <c r="N2091" t="s">
        <v>486</v>
      </c>
      <c r="O2091">
        <v>676</v>
      </c>
      <c r="P2091">
        <v>153</v>
      </c>
      <c r="Q2091" s="1">
        <v>45514</v>
      </c>
      <c r="R2091" t="s">
        <v>495</v>
      </c>
      <c r="S2091">
        <v>7</v>
      </c>
      <c r="T2091" t="s">
        <v>487</v>
      </c>
      <c r="U2091" t="s">
        <v>495</v>
      </c>
      <c r="V2091" t="s">
        <v>489</v>
      </c>
      <c r="Y2091" t="s">
        <v>490</v>
      </c>
      <c r="Z2091">
        <v>580.29999999999995</v>
      </c>
      <c r="AA2091">
        <v>0</v>
      </c>
    </row>
    <row r="2092" spans="1:27" x14ac:dyDescent="0.25">
      <c r="A2092" s="1">
        <v>45658</v>
      </c>
      <c r="B2092">
        <v>4000</v>
      </c>
      <c r="C2092">
        <v>2</v>
      </c>
      <c r="D2092">
        <v>4</v>
      </c>
      <c r="E2092">
        <v>4</v>
      </c>
      <c r="F2092">
        <v>5</v>
      </c>
      <c r="G2092">
        <v>2</v>
      </c>
      <c r="I2092">
        <v>4</v>
      </c>
      <c r="J2092" t="s">
        <v>7</v>
      </c>
      <c r="K2092">
        <v>46</v>
      </c>
      <c r="L2092" t="s">
        <v>42</v>
      </c>
      <c r="M2092" t="s">
        <v>60</v>
      </c>
      <c r="N2092" t="s">
        <v>492</v>
      </c>
      <c r="O2092">
        <v>642</v>
      </c>
      <c r="P2092">
        <v>113</v>
      </c>
      <c r="R2092" t="s">
        <v>488</v>
      </c>
      <c r="S2092">
        <v>7</v>
      </c>
      <c r="T2092" t="s">
        <v>492</v>
      </c>
      <c r="U2092" t="s">
        <v>488</v>
      </c>
      <c r="V2092" t="s">
        <v>489</v>
      </c>
      <c r="W2092" s="1">
        <v>45592</v>
      </c>
      <c r="X2092" s="1">
        <v>45583</v>
      </c>
      <c r="Y2092" t="s">
        <v>493</v>
      </c>
      <c r="Z2092">
        <v>549.5</v>
      </c>
      <c r="AA2092">
        <v>30</v>
      </c>
    </row>
    <row r="2093" spans="1:27" x14ac:dyDescent="0.25">
      <c r="A2093" s="1">
        <v>45658</v>
      </c>
      <c r="B2093">
        <v>517</v>
      </c>
      <c r="C2093">
        <v>5</v>
      </c>
      <c r="D2093">
        <v>4</v>
      </c>
      <c r="E2093">
        <v>4</v>
      </c>
      <c r="F2093">
        <v>5</v>
      </c>
      <c r="G2093">
        <v>3</v>
      </c>
      <c r="I2093">
        <v>10</v>
      </c>
      <c r="J2093" t="s">
        <v>5</v>
      </c>
      <c r="K2093">
        <v>23</v>
      </c>
      <c r="L2093" t="s">
        <v>42</v>
      </c>
      <c r="M2093" t="s">
        <v>53</v>
      </c>
      <c r="N2093" t="s">
        <v>491</v>
      </c>
      <c r="O2093">
        <v>292</v>
      </c>
      <c r="P2093">
        <v>143</v>
      </c>
      <c r="Q2093" s="1">
        <v>45599</v>
      </c>
      <c r="R2093" t="s">
        <v>495</v>
      </c>
      <c r="S2093">
        <v>1</v>
      </c>
      <c r="T2093" t="s">
        <v>494</v>
      </c>
      <c r="U2093" t="s">
        <v>488</v>
      </c>
      <c r="V2093" t="s">
        <v>489</v>
      </c>
      <c r="Y2093" t="s">
        <v>490</v>
      </c>
      <c r="Z2093">
        <v>304.5</v>
      </c>
      <c r="AA2093">
        <v>0</v>
      </c>
    </row>
    <row r="2094" spans="1:27" x14ac:dyDescent="0.25">
      <c r="A2094" s="1">
        <v>45501</v>
      </c>
      <c r="B2094">
        <v>86</v>
      </c>
      <c r="C2094">
        <v>5</v>
      </c>
      <c r="D2094">
        <v>4</v>
      </c>
      <c r="E2094">
        <v>4</v>
      </c>
      <c r="F2094">
        <v>3</v>
      </c>
      <c r="G2094">
        <v>1</v>
      </c>
      <c r="I2094">
        <v>11</v>
      </c>
      <c r="J2094" t="s">
        <v>5</v>
      </c>
      <c r="K2094">
        <v>60</v>
      </c>
      <c r="L2094" t="s">
        <v>42</v>
      </c>
      <c r="M2094" t="s">
        <v>49</v>
      </c>
      <c r="N2094" t="s">
        <v>486</v>
      </c>
      <c r="O2094">
        <v>121</v>
      </c>
      <c r="P2094">
        <v>106</v>
      </c>
      <c r="Q2094" s="1">
        <v>45512</v>
      </c>
      <c r="R2094" t="s">
        <v>495</v>
      </c>
      <c r="S2094">
        <v>1</v>
      </c>
      <c r="T2094" t="s">
        <v>492</v>
      </c>
      <c r="U2094" t="s">
        <v>495</v>
      </c>
      <c r="V2094" t="s">
        <v>489</v>
      </c>
      <c r="Y2094" t="s">
        <v>490</v>
      </c>
      <c r="Z2094">
        <v>158.9</v>
      </c>
      <c r="AA2094">
        <v>0</v>
      </c>
    </row>
    <row r="2095" spans="1:27" x14ac:dyDescent="0.25">
      <c r="A2095" s="1">
        <v>45501</v>
      </c>
      <c r="B2095">
        <v>2165</v>
      </c>
      <c r="C2095">
        <v>2</v>
      </c>
      <c r="D2095">
        <v>5</v>
      </c>
      <c r="E2095">
        <v>4</v>
      </c>
      <c r="F2095">
        <v>2</v>
      </c>
      <c r="G2095">
        <v>2</v>
      </c>
      <c r="I2095">
        <v>8</v>
      </c>
      <c r="J2095" t="s">
        <v>13</v>
      </c>
      <c r="K2095">
        <v>77</v>
      </c>
      <c r="L2095" t="s">
        <v>42</v>
      </c>
      <c r="M2095" t="s">
        <v>47</v>
      </c>
      <c r="N2095" t="s">
        <v>486</v>
      </c>
      <c r="O2095">
        <v>919</v>
      </c>
      <c r="P2095">
        <v>176</v>
      </c>
      <c r="R2095" t="s">
        <v>488</v>
      </c>
      <c r="S2095">
        <v>1</v>
      </c>
      <c r="T2095" t="s">
        <v>487</v>
      </c>
      <c r="U2095" t="s">
        <v>495</v>
      </c>
      <c r="V2095" t="s">
        <v>497</v>
      </c>
      <c r="Y2095" t="s">
        <v>496</v>
      </c>
      <c r="Z2095">
        <v>801.5</v>
      </c>
      <c r="AA2095">
        <v>50</v>
      </c>
    </row>
    <row r="2096" spans="1:27" x14ac:dyDescent="0.25">
      <c r="A2096" s="1">
        <v>45501</v>
      </c>
      <c r="B2096">
        <v>3958</v>
      </c>
      <c r="C2096">
        <v>1</v>
      </c>
      <c r="D2096">
        <v>5</v>
      </c>
      <c r="E2096">
        <v>4</v>
      </c>
      <c r="F2096">
        <v>3</v>
      </c>
      <c r="G2096">
        <v>1</v>
      </c>
      <c r="I2096">
        <v>16</v>
      </c>
      <c r="J2096" t="s">
        <v>9</v>
      </c>
      <c r="K2096">
        <v>23</v>
      </c>
      <c r="L2096" t="s">
        <v>42</v>
      </c>
      <c r="M2096" t="s">
        <v>43</v>
      </c>
      <c r="N2096" t="s">
        <v>486</v>
      </c>
      <c r="O2096">
        <v>249</v>
      </c>
      <c r="P2096">
        <v>188</v>
      </c>
      <c r="Q2096" s="1">
        <v>45517</v>
      </c>
      <c r="R2096" t="s">
        <v>495</v>
      </c>
      <c r="S2096">
        <v>9</v>
      </c>
      <c r="T2096" t="s">
        <v>492</v>
      </c>
      <c r="U2096" t="s">
        <v>488</v>
      </c>
      <c r="V2096" t="s">
        <v>497</v>
      </c>
      <c r="Y2096" t="s">
        <v>490</v>
      </c>
      <c r="Z2096">
        <v>305.89999999999998</v>
      </c>
      <c r="AA2096">
        <v>0</v>
      </c>
    </row>
    <row r="2097" spans="1:27" x14ac:dyDescent="0.25">
      <c r="A2097" s="1">
        <v>45661</v>
      </c>
      <c r="B2097">
        <v>4892</v>
      </c>
      <c r="C2097">
        <v>3</v>
      </c>
      <c r="D2097">
        <v>4</v>
      </c>
      <c r="E2097">
        <v>4</v>
      </c>
      <c r="F2097">
        <v>5</v>
      </c>
      <c r="G2097">
        <v>3</v>
      </c>
      <c r="I2097">
        <v>10</v>
      </c>
      <c r="J2097" t="s">
        <v>5</v>
      </c>
      <c r="K2097">
        <v>43</v>
      </c>
      <c r="L2097" t="s">
        <v>42</v>
      </c>
      <c r="M2097" t="s">
        <v>60</v>
      </c>
      <c r="N2097" t="s">
        <v>492</v>
      </c>
      <c r="O2097">
        <v>161</v>
      </c>
      <c r="P2097">
        <v>162</v>
      </c>
      <c r="Q2097" s="1">
        <v>45607</v>
      </c>
      <c r="R2097" t="s">
        <v>495</v>
      </c>
      <c r="S2097">
        <v>9</v>
      </c>
      <c r="T2097" t="s">
        <v>492</v>
      </c>
      <c r="U2097" t="s">
        <v>495</v>
      </c>
      <c r="V2097" t="s">
        <v>489</v>
      </c>
      <c r="Y2097" t="s">
        <v>490</v>
      </c>
      <c r="Z2097">
        <v>226.1</v>
      </c>
      <c r="AA2097">
        <v>0</v>
      </c>
    </row>
    <row r="2098" spans="1:27" x14ac:dyDescent="0.25">
      <c r="A2098" s="1">
        <v>45661</v>
      </c>
      <c r="B2098">
        <v>1731</v>
      </c>
      <c r="C2098">
        <v>5</v>
      </c>
      <c r="D2098">
        <v>4</v>
      </c>
      <c r="E2098">
        <v>4</v>
      </c>
      <c r="F2098">
        <v>5</v>
      </c>
      <c r="G2098">
        <v>1</v>
      </c>
      <c r="I2098">
        <v>4</v>
      </c>
      <c r="J2098" t="s">
        <v>7</v>
      </c>
      <c r="K2098">
        <v>38</v>
      </c>
      <c r="L2098" t="s">
        <v>42</v>
      </c>
      <c r="M2098" t="s">
        <v>53</v>
      </c>
      <c r="N2098" t="s">
        <v>491</v>
      </c>
      <c r="O2098">
        <v>986</v>
      </c>
      <c r="P2098">
        <v>58</v>
      </c>
      <c r="Q2098" s="1">
        <v>45594</v>
      </c>
      <c r="R2098" t="s">
        <v>495</v>
      </c>
      <c r="S2098">
        <v>7</v>
      </c>
      <c r="T2098" t="s">
        <v>487</v>
      </c>
      <c r="U2098" t="s">
        <v>495</v>
      </c>
      <c r="V2098" t="s">
        <v>489</v>
      </c>
      <c r="Y2098" t="s">
        <v>490</v>
      </c>
      <c r="Z2098">
        <v>730.8</v>
      </c>
      <c r="AA2098">
        <v>0</v>
      </c>
    </row>
    <row r="2099" spans="1:27" x14ac:dyDescent="0.25">
      <c r="A2099" s="1">
        <v>45501</v>
      </c>
      <c r="B2099">
        <v>4171</v>
      </c>
      <c r="C2099">
        <v>1</v>
      </c>
      <c r="D2099">
        <v>2</v>
      </c>
      <c r="E2099">
        <v>4</v>
      </c>
      <c r="F2099">
        <v>4</v>
      </c>
      <c r="G2099">
        <v>3</v>
      </c>
      <c r="I2099">
        <v>11</v>
      </c>
      <c r="J2099" t="s">
        <v>5</v>
      </c>
      <c r="K2099">
        <v>63</v>
      </c>
      <c r="L2099" t="s">
        <v>42</v>
      </c>
      <c r="M2099" t="s">
        <v>53</v>
      </c>
      <c r="N2099" t="s">
        <v>491</v>
      </c>
      <c r="O2099">
        <v>775</v>
      </c>
      <c r="P2099">
        <v>139</v>
      </c>
      <c r="R2099" t="s">
        <v>488</v>
      </c>
      <c r="S2099">
        <v>9</v>
      </c>
      <c r="T2099" t="s">
        <v>492</v>
      </c>
      <c r="U2099" t="s">
        <v>488</v>
      </c>
      <c r="V2099" t="s">
        <v>497</v>
      </c>
      <c r="Y2099" t="s">
        <v>498</v>
      </c>
      <c r="Z2099">
        <v>646.79999999999995</v>
      </c>
      <c r="AA2099">
        <v>10</v>
      </c>
    </row>
    <row r="2100" spans="1:27" x14ac:dyDescent="0.25">
      <c r="A2100" s="1">
        <v>45661</v>
      </c>
      <c r="B2100">
        <v>2398</v>
      </c>
      <c r="C2100">
        <v>2</v>
      </c>
      <c r="D2100">
        <v>4</v>
      </c>
      <c r="E2100">
        <v>4</v>
      </c>
      <c r="F2100">
        <v>5</v>
      </c>
      <c r="G2100">
        <v>1</v>
      </c>
      <c r="I2100">
        <v>4</v>
      </c>
      <c r="J2100" t="s">
        <v>7</v>
      </c>
      <c r="K2100">
        <v>26</v>
      </c>
      <c r="L2100" t="s">
        <v>42</v>
      </c>
      <c r="M2100" t="s">
        <v>49</v>
      </c>
      <c r="N2100" t="s">
        <v>492</v>
      </c>
      <c r="O2100">
        <v>762</v>
      </c>
      <c r="P2100">
        <v>54</v>
      </c>
      <c r="Q2100" s="1">
        <v>45595</v>
      </c>
      <c r="R2100" t="s">
        <v>495</v>
      </c>
      <c r="S2100">
        <v>2</v>
      </c>
      <c r="T2100" t="s">
        <v>494</v>
      </c>
      <c r="U2100" t="s">
        <v>495</v>
      </c>
      <c r="V2100" t="s">
        <v>489</v>
      </c>
      <c r="Y2100" t="s">
        <v>490</v>
      </c>
      <c r="Z2100">
        <v>571.20000000000005</v>
      </c>
      <c r="AA2100">
        <v>0</v>
      </c>
    </row>
    <row r="2101" spans="1:27" x14ac:dyDescent="0.25">
      <c r="A2101" s="1">
        <v>45661</v>
      </c>
      <c r="B2101">
        <v>3948</v>
      </c>
      <c r="C2101">
        <v>3</v>
      </c>
      <c r="D2101">
        <v>4</v>
      </c>
      <c r="E2101">
        <v>4</v>
      </c>
      <c r="F2101">
        <v>5</v>
      </c>
      <c r="G2101">
        <v>2</v>
      </c>
      <c r="I2101">
        <v>4</v>
      </c>
      <c r="J2101" t="s">
        <v>7</v>
      </c>
      <c r="K2101">
        <v>19</v>
      </c>
      <c r="L2101" t="s">
        <v>42</v>
      </c>
      <c r="M2101" t="s">
        <v>49</v>
      </c>
      <c r="N2101" t="s">
        <v>491</v>
      </c>
      <c r="O2101">
        <v>686</v>
      </c>
      <c r="P2101">
        <v>195</v>
      </c>
      <c r="Q2101" s="1">
        <v>45603</v>
      </c>
      <c r="R2101" t="s">
        <v>495</v>
      </c>
      <c r="S2101">
        <v>8</v>
      </c>
      <c r="T2101" t="s">
        <v>487</v>
      </c>
      <c r="U2101" t="s">
        <v>495</v>
      </c>
      <c r="V2101" t="s">
        <v>489</v>
      </c>
      <c r="Y2101" t="s">
        <v>490</v>
      </c>
      <c r="Z2101">
        <v>616.70000000000005</v>
      </c>
      <c r="AA2101">
        <v>0</v>
      </c>
    </row>
    <row r="2102" spans="1:27" x14ac:dyDescent="0.25">
      <c r="A2102" s="1">
        <v>45502</v>
      </c>
      <c r="B2102">
        <v>994</v>
      </c>
      <c r="C2102">
        <v>3</v>
      </c>
      <c r="D2102">
        <v>5</v>
      </c>
      <c r="E2102">
        <v>4</v>
      </c>
      <c r="F2102">
        <v>2</v>
      </c>
      <c r="G2102">
        <v>1</v>
      </c>
      <c r="I2102">
        <v>33</v>
      </c>
      <c r="J2102" t="s">
        <v>10</v>
      </c>
      <c r="K2102">
        <v>79</v>
      </c>
      <c r="L2102" t="s">
        <v>42</v>
      </c>
      <c r="M2102" t="s">
        <v>60</v>
      </c>
      <c r="N2102" t="s">
        <v>486</v>
      </c>
      <c r="O2102">
        <v>861</v>
      </c>
      <c r="P2102">
        <v>153</v>
      </c>
      <c r="Q2102" s="1">
        <v>45517</v>
      </c>
      <c r="R2102" t="s">
        <v>495</v>
      </c>
      <c r="S2102">
        <v>2</v>
      </c>
      <c r="T2102" t="s">
        <v>494</v>
      </c>
      <c r="U2102" t="s">
        <v>488</v>
      </c>
      <c r="V2102" t="s">
        <v>489</v>
      </c>
      <c r="Y2102" t="s">
        <v>490</v>
      </c>
      <c r="Z2102">
        <v>709.8</v>
      </c>
      <c r="AA2102">
        <v>0</v>
      </c>
    </row>
    <row r="2103" spans="1:27" x14ac:dyDescent="0.25">
      <c r="A2103" s="1">
        <v>45502</v>
      </c>
      <c r="B2103">
        <v>147</v>
      </c>
      <c r="C2103">
        <v>1</v>
      </c>
      <c r="D2103">
        <v>3</v>
      </c>
      <c r="E2103">
        <v>4</v>
      </c>
      <c r="F2103">
        <v>3</v>
      </c>
      <c r="G2103">
        <v>3</v>
      </c>
      <c r="I2103">
        <v>22</v>
      </c>
      <c r="J2103" t="s">
        <v>16</v>
      </c>
      <c r="K2103">
        <v>30</v>
      </c>
      <c r="L2103" t="s">
        <v>42</v>
      </c>
      <c r="M2103" t="s">
        <v>47</v>
      </c>
      <c r="N2103" t="s">
        <v>486</v>
      </c>
      <c r="O2103">
        <v>993</v>
      </c>
      <c r="P2103">
        <v>59</v>
      </c>
      <c r="Q2103" s="1">
        <v>45525</v>
      </c>
      <c r="R2103" t="s">
        <v>495</v>
      </c>
      <c r="S2103">
        <v>9</v>
      </c>
      <c r="T2103" t="s">
        <v>492</v>
      </c>
      <c r="U2103" t="s">
        <v>488</v>
      </c>
      <c r="V2103" t="s">
        <v>497</v>
      </c>
      <c r="Y2103" t="s">
        <v>490</v>
      </c>
      <c r="Z2103">
        <v>736.4</v>
      </c>
      <c r="AA2103">
        <v>0</v>
      </c>
    </row>
    <row r="2104" spans="1:27" x14ac:dyDescent="0.25">
      <c r="A2104" s="1">
        <v>45660</v>
      </c>
      <c r="B2104">
        <v>4545</v>
      </c>
      <c r="C2104">
        <v>2</v>
      </c>
      <c r="D2104">
        <v>4</v>
      </c>
      <c r="E2104">
        <v>4</v>
      </c>
      <c r="F2104">
        <v>5</v>
      </c>
      <c r="G2104">
        <v>1</v>
      </c>
      <c r="I2104">
        <v>10</v>
      </c>
      <c r="J2104" t="s">
        <v>5</v>
      </c>
      <c r="K2104">
        <v>52</v>
      </c>
      <c r="L2104" t="s">
        <v>42</v>
      </c>
      <c r="M2104" t="s">
        <v>49</v>
      </c>
      <c r="N2104" t="s">
        <v>491</v>
      </c>
      <c r="O2104">
        <v>978</v>
      </c>
      <c r="P2104">
        <v>103</v>
      </c>
      <c r="R2104" t="s">
        <v>488</v>
      </c>
      <c r="S2104">
        <v>3</v>
      </c>
      <c r="T2104" t="s">
        <v>492</v>
      </c>
      <c r="U2104" t="s">
        <v>495</v>
      </c>
      <c r="V2104" t="s">
        <v>489</v>
      </c>
      <c r="W2104" s="1">
        <v>45582</v>
      </c>
      <c r="X2104" s="1">
        <v>45581</v>
      </c>
      <c r="Y2104" t="s">
        <v>493</v>
      </c>
      <c r="Z2104">
        <v>777.7</v>
      </c>
      <c r="AA2104">
        <v>30</v>
      </c>
    </row>
    <row r="2105" spans="1:27" x14ac:dyDescent="0.25">
      <c r="A2105" s="1">
        <v>45660</v>
      </c>
      <c r="B2105">
        <v>427</v>
      </c>
      <c r="C2105">
        <v>4</v>
      </c>
      <c r="D2105">
        <v>4</v>
      </c>
      <c r="E2105">
        <v>4</v>
      </c>
      <c r="F2105">
        <v>5</v>
      </c>
      <c r="G2105">
        <v>3</v>
      </c>
      <c r="I2105">
        <v>10</v>
      </c>
      <c r="J2105" t="s">
        <v>5</v>
      </c>
      <c r="K2105">
        <v>43</v>
      </c>
      <c r="L2105" t="s">
        <v>42</v>
      </c>
      <c r="M2105" t="s">
        <v>49</v>
      </c>
      <c r="N2105" t="s">
        <v>486</v>
      </c>
      <c r="O2105">
        <v>961</v>
      </c>
      <c r="P2105">
        <v>161</v>
      </c>
      <c r="Q2105" s="1">
        <v>45600</v>
      </c>
      <c r="R2105" t="s">
        <v>495</v>
      </c>
      <c r="S2105">
        <v>2</v>
      </c>
      <c r="T2105" t="s">
        <v>494</v>
      </c>
      <c r="U2105" t="s">
        <v>495</v>
      </c>
      <c r="V2105" t="s">
        <v>489</v>
      </c>
      <c r="Y2105" t="s">
        <v>490</v>
      </c>
      <c r="Z2105">
        <v>785.4</v>
      </c>
      <c r="AA2105">
        <v>0</v>
      </c>
    </row>
    <row r="2106" spans="1:27" x14ac:dyDescent="0.25">
      <c r="A2106" s="1">
        <v>45502</v>
      </c>
      <c r="B2106">
        <v>646</v>
      </c>
      <c r="C2106">
        <v>3</v>
      </c>
      <c r="D2106">
        <v>5</v>
      </c>
      <c r="E2106">
        <v>4</v>
      </c>
      <c r="F2106">
        <v>2</v>
      </c>
      <c r="G2106">
        <v>2</v>
      </c>
      <c r="I2106">
        <v>37</v>
      </c>
      <c r="J2106" t="s">
        <v>3</v>
      </c>
      <c r="K2106">
        <v>24</v>
      </c>
      <c r="L2106" t="s">
        <v>42</v>
      </c>
      <c r="M2106" t="s">
        <v>53</v>
      </c>
      <c r="N2106" t="s">
        <v>491</v>
      </c>
      <c r="O2106">
        <v>889</v>
      </c>
      <c r="P2106">
        <v>97</v>
      </c>
      <c r="R2106" t="s">
        <v>488</v>
      </c>
      <c r="S2106">
        <v>1</v>
      </c>
      <c r="T2106" t="s">
        <v>492</v>
      </c>
      <c r="U2106" t="s">
        <v>488</v>
      </c>
      <c r="V2106" t="s">
        <v>497</v>
      </c>
      <c r="Y2106" t="s">
        <v>496</v>
      </c>
      <c r="Z2106">
        <v>725.2</v>
      </c>
      <c r="AA2106">
        <v>50</v>
      </c>
    </row>
    <row r="2107" spans="1:27" x14ac:dyDescent="0.25">
      <c r="A2107" s="1">
        <v>45502</v>
      </c>
      <c r="B2107">
        <v>1313</v>
      </c>
      <c r="C2107">
        <v>3</v>
      </c>
      <c r="D2107">
        <v>1</v>
      </c>
      <c r="E2107">
        <v>4</v>
      </c>
      <c r="F2107">
        <v>4</v>
      </c>
      <c r="G2107">
        <v>1</v>
      </c>
      <c r="I2107">
        <v>30</v>
      </c>
      <c r="J2107" t="s">
        <v>11</v>
      </c>
      <c r="K2107">
        <v>69</v>
      </c>
      <c r="L2107" t="s">
        <v>42</v>
      </c>
      <c r="M2107" t="s">
        <v>49</v>
      </c>
      <c r="N2107" t="s">
        <v>486</v>
      </c>
      <c r="O2107">
        <v>601</v>
      </c>
      <c r="P2107">
        <v>192</v>
      </c>
      <c r="Q2107" s="1">
        <v>45511</v>
      </c>
      <c r="R2107" t="s">
        <v>495</v>
      </c>
      <c r="S2107">
        <v>9</v>
      </c>
      <c r="T2107" t="s">
        <v>487</v>
      </c>
      <c r="U2107" t="s">
        <v>488</v>
      </c>
      <c r="V2107" t="s">
        <v>497</v>
      </c>
      <c r="Y2107" t="s">
        <v>490</v>
      </c>
      <c r="Z2107">
        <v>555.1</v>
      </c>
      <c r="AA2107">
        <v>0</v>
      </c>
    </row>
    <row r="2108" spans="1:27" x14ac:dyDescent="0.25">
      <c r="A2108" s="1">
        <v>45502</v>
      </c>
      <c r="B2108">
        <v>256</v>
      </c>
      <c r="C2108">
        <v>5</v>
      </c>
      <c r="D2108">
        <v>1</v>
      </c>
      <c r="E2108">
        <v>4</v>
      </c>
      <c r="F2108">
        <v>1</v>
      </c>
      <c r="G2108">
        <v>2</v>
      </c>
      <c r="I2108">
        <v>23</v>
      </c>
      <c r="J2108" t="s">
        <v>16</v>
      </c>
      <c r="K2108">
        <v>21</v>
      </c>
      <c r="L2108" t="s">
        <v>42</v>
      </c>
      <c r="M2108" t="s">
        <v>49</v>
      </c>
      <c r="N2108" t="s">
        <v>486</v>
      </c>
      <c r="O2108">
        <v>420</v>
      </c>
      <c r="P2108">
        <v>130</v>
      </c>
      <c r="R2108" t="s">
        <v>488</v>
      </c>
      <c r="S2108">
        <v>9</v>
      </c>
      <c r="T2108" t="s">
        <v>494</v>
      </c>
      <c r="U2108" t="s">
        <v>495</v>
      </c>
      <c r="V2108" t="s">
        <v>497</v>
      </c>
      <c r="Y2108" t="s">
        <v>493</v>
      </c>
      <c r="Z2108">
        <v>406</v>
      </c>
      <c r="AA2108">
        <v>30</v>
      </c>
    </row>
    <row r="2109" spans="1:27" x14ac:dyDescent="0.25">
      <c r="A2109" s="1">
        <v>45502</v>
      </c>
      <c r="B2109">
        <v>616</v>
      </c>
      <c r="C2109">
        <v>3</v>
      </c>
      <c r="D2109">
        <v>5</v>
      </c>
      <c r="E2109">
        <v>4</v>
      </c>
      <c r="F2109">
        <v>4</v>
      </c>
      <c r="G2109">
        <v>3</v>
      </c>
      <c r="I2109">
        <v>6</v>
      </c>
      <c r="J2109" t="s">
        <v>13</v>
      </c>
      <c r="K2109">
        <v>76</v>
      </c>
      <c r="L2109" t="s">
        <v>42</v>
      </c>
      <c r="M2109" t="s">
        <v>47</v>
      </c>
      <c r="N2109" t="s">
        <v>486</v>
      </c>
      <c r="O2109">
        <v>324</v>
      </c>
      <c r="P2109">
        <v>118</v>
      </c>
      <c r="Q2109" s="1">
        <v>45520</v>
      </c>
      <c r="R2109" t="s">
        <v>495</v>
      </c>
      <c r="S2109">
        <v>10</v>
      </c>
      <c r="T2109" t="s">
        <v>487</v>
      </c>
      <c r="U2109" t="s">
        <v>495</v>
      </c>
      <c r="V2109" t="s">
        <v>489</v>
      </c>
      <c r="Y2109" t="s">
        <v>490</v>
      </c>
      <c r="Z2109">
        <v>309.39999999999998</v>
      </c>
      <c r="AA2109">
        <v>0</v>
      </c>
    </row>
    <row r="2110" spans="1:27" x14ac:dyDescent="0.25">
      <c r="A2110" s="1">
        <v>45502</v>
      </c>
      <c r="B2110">
        <v>3960</v>
      </c>
      <c r="C2110">
        <v>1</v>
      </c>
      <c r="D2110">
        <v>4</v>
      </c>
      <c r="E2110">
        <v>4</v>
      </c>
      <c r="F2110">
        <v>3</v>
      </c>
      <c r="G2110">
        <v>3</v>
      </c>
      <c r="I2110">
        <v>4</v>
      </c>
      <c r="J2110" t="s">
        <v>7</v>
      </c>
      <c r="K2110">
        <v>25</v>
      </c>
      <c r="L2110" t="s">
        <v>42</v>
      </c>
      <c r="M2110" t="s">
        <v>47</v>
      </c>
      <c r="N2110" t="s">
        <v>486</v>
      </c>
      <c r="O2110">
        <v>691</v>
      </c>
      <c r="P2110">
        <v>25</v>
      </c>
      <c r="Q2110" s="1">
        <v>45520</v>
      </c>
      <c r="R2110" t="s">
        <v>495</v>
      </c>
      <c r="S2110">
        <v>6</v>
      </c>
      <c r="T2110" t="s">
        <v>487</v>
      </c>
      <c r="U2110" t="s">
        <v>488</v>
      </c>
      <c r="V2110" t="s">
        <v>497</v>
      </c>
      <c r="Y2110" t="s">
        <v>490</v>
      </c>
      <c r="Z2110">
        <v>501.2</v>
      </c>
      <c r="AA2110">
        <v>0</v>
      </c>
    </row>
    <row r="2111" spans="1:27" x14ac:dyDescent="0.25">
      <c r="A2111" s="1">
        <v>45660</v>
      </c>
      <c r="B2111">
        <v>4285</v>
      </c>
      <c r="C2111">
        <v>1</v>
      </c>
      <c r="D2111">
        <v>4</v>
      </c>
      <c r="E2111">
        <v>4</v>
      </c>
      <c r="F2111">
        <v>5</v>
      </c>
      <c r="G2111">
        <v>2</v>
      </c>
      <c r="I2111">
        <v>4</v>
      </c>
      <c r="J2111" t="s">
        <v>7</v>
      </c>
      <c r="K2111">
        <v>55</v>
      </c>
      <c r="L2111" t="s">
        <v>42</v>
      </c>
      <c r="M2111" t="s">
        <v>49</v>
      </c>
      <c r="N2111" t="s">
        <v>486</v>
      </c>
      <c r="O2111">
        <v>272</v>
      </c>
      <c r="P2111">
        <v>135</v>
      </c>
      <c r="R2111" t="s">
        <v>488</v>
      </c>
      <c r="S2111">
        <v>4</v>
      </c>
      <c r="T2111" t="s">
        <v>492</v>
      </c>
      <c r="U2111" t="s">
        <v>495</v>
      </c>
      <c r="V2111" t="s">
        <v>489</v>
      </c>
      <c r="W2111" s="1">
        <v>45590</v>
      </c>
      <c r="X2111" s="1">
        <v>45581</v>
      </c>
      <c r="Y2111" t="s">
        <v>493</v>
      </c>
      <c r="Z2111">
        <v>305.89999999999998</v>
      </c>
      <c r="AA2111">
        <v>30</v>
      </c>
    </row>
    <row r="2112" spans="1:27" x14ac:dyDescent="0.25">
      <c r="A2112" s="1">
        <v>45660</v>
      </c>
      <c r="B2112">
        <v>3637</v>
      </c>
      <c r="C2112">
        <v>1</v>
      </c>
      <c r="D2112">
        <v>4</v>
      </c>
      <c r="E2112">
        <v>4</v>
      </c>
      <c r="F2112">
        <v>5</v>
      </c>
      <c r="G2112">
        <v>3</v>
      </c>
      <c r="I2112">
        <v>10</v>
      </c>
      <c r="J2112" t="s">
        <v>5</v>
      </c>
      <c r="K2112">
        <v>61</v>
      </c>
      <c r="L2112" t="s">
        <v>42</v>
      </c>
      <c r="M2112" t="s">
        <v>47</v>
      </c>
      <c r="N2112" t="s">
        <v>492</v>
      </c>
      <c r="O2112">
        <v>253</v>
      </c>
      <c r="P2112">
        <v>131</v>
      </c>
      <c r="R2112" t="s">
        <v>488</v>
      </c>
      <c r="S2112">
        <v>1</v>
      </c>
      <c r="T2112" t="s">
        <v>487</v>
      </c>
      <c r="U2112" t="s">
        <v>488</v>
      </c>
      <c r="V2112" t="s">
        <v>489</v>
      </c>
      <c r="W2112" s="1">
        <v>45588</v>
      </c>
      <c r="X2112" s="1">
        <v>45581</v>
      </c>
      <c r="Y2112" t="s">
        <v>498</v>
      </c>
      <c r="Z2112">
        <v>275.8</v>
      </c>
      <c r="AA2112">
        <v>10</v>
      </c>
    </row>
    <row r="2113" spans="1:27" x14ac:dyDescent="0.25">
      <c r="A2113" s="1">
        <v>45660</v>
      </c>
      <c r="B2113">
        <v>3228</v>
      </c>
      <c r="C2113">
        <v>1</v>
      </c>
      <c r="D2113">
        <v>4</v>
      </c>
      <c r="E2113">
        <v>4</v>
      </c>
      <c r="F2113">
        <v>5</v>
      </c>
      <c r="G2113">
        <v>3</v>
      </c>
      <c r="I2113">
        <v>28</v>
      </c>
      <c r="J2113" t="s">
        <v>12</v>
      </c>
      <c r="K2113">
        <v>66</v>
      </c>
      <c r="L2113" t="s">
        <v>42</v>
      </c>
      <c r="M2113" t="s">
        <v>49</v>
      </c>
      <c r="N2113" t="s">
        <v>492</v>
      </c>
      <c r="O2113">
        <v>863</v>
      </c>
      <c r="P2113">
        <v>104</v>
      </c>
      <c r="R2113" t="s">
        <v>488</v>
      </c>
      <c r="S2113">
        <v>5</v>
      </c>
      <c r="T2113" t="s">
        <v>494</v>
      </c>
      <c r="U2113" t="s">
        <v>488</v>
      </c>
      <c r="V2113" t="s">
        <v>489</v>
      </c>
      <c r="W2113" s="1">
        <v>45585</v>
      </c>
      <c r="X2113" s="1">
        <v>45580</v>
      </c>
      <c r="Y2113" t="s">
        <v>496</v>
      </c>
      <c r="Z2113">
        <v>711.9</v>
      </c>
      <c r="AA2113">
        <v>50</v>
      </c>
    </row>
    <row r="2114" spans="1:27" x14ac:dyDescent="0.25">
      <c r="A2114" s="1">
        <v>45659</v>
      </c>
      <c r="B2114">
        <v>3464</v>
      </c>
      <c r="C2114">
        <v>4</v>
      </c>
      <c r="D2114">
        <v>4</v>
      </c>
      <c r="E2114">
        <v>4</v>
      </c>
      <c r="F2114">
        <v>5</v>
      </c>
      <c r="G2114">
        <v>1</v>
      </c>
      <c r="I2114">
        <v>13</v>
      </c>
      <c r="J2114" t="s">
        <v>9</v>
      </c>
      <c r="K2114">
        <v>50</v>
      </c>
      <c r="L2114" t="s">
        <v>42</v>
      </c>
      <c r="M2114" t="s">
        <v>49</v>
      </c>
      <c r="N2114" t="s">
        <v>486</v>
      </c>
      <c r="O2114">
        <v>332</v>
      </c>
      <c r="P2114">
        <v>87</v>
      </c>
      <c r="Q2114" s="1">
        <v>45602</v>
      </c>
      <c r="R2114" t="s">
        <v>495</v>
      </c>
      <c r="S2114">
        <v>9</v>
      </c>
      <c r="T2114" t="s">
        <v>487</v>
      </c>
      <c r="U2114" t="s">
        <v>488</v>
      </c>
      <c r="V2114" t="s">
        <v>489</v>
      </c>
      <c r="Y2114" t="s">
        <v>490</v>
      </c>
      <c r="Z2114">
        <v>293.3</v>
      </c>
      <c r="AA2114">
        <v>0</v>
      </c>
    </row>
    <row r="2115" spans="1:27" x14ac:dyDescent="0.25">
      <c r="A2115" s="1">
        <v>45503</v>
      </c>
      <c r="B2115">
        <v>3236</v>
      </c>
      <c r="C2115">
        <v>4</v>
      </c>
      <c r="D2115">
        <v>1</v>
      </c>
      <c r="E2115">
        <v>4</v>
      </c>
      <c r="F2115">
        <v>4</v>
      </c>
      <c r="G2115">
        <v>3</v>
      </c>
      <c r="I2115">
        <v>25</v>
      </c>
      <c r="J2115" t="s">
        <v>12</v>
      </c>
      <c r="K2115">
        <v>68</v>
      </c>
      <c r="L2115" t="s">
        <v>42</v>
      </c>
      <c r="M2115" t="s">
        <v>47</v>
      </c>
      <c r="N2115" t="s">
        <v>492</v>
      </c>
      <c r="O2115">
        <v>96</v>
      </c>
      <c r="P2115">
        <v>131</v>
      </c>
      <c r="R2115" t="s">
        <v>488</v>
      </c>
      <c r="S2115">
        <v>4</v>
      </c>
      <c r="T2115" t="s">
        <v>487</v>
      </c>
      <c r="U2115" t="s">
        <v>495</v>
      </c>
      <c r="V2115" t="s">
        <v>489</v>
      </c>
      <c r="Y2115" t="s">
        <v>493</v>
      </c>
      <c r="Z2115">
        <v>179.9</v>
      </c>
      <c r="AA2115">
        <v>30</v>
      </c>
    </row>
    <row r="2116" spans="1:27" x14ac:dyDescent="0.25">
      <c r="A2116" s="1">
        <v>45503</v>
      </c>
      <c r="B2116">
        <v>1301</v>
      </c>
      <c r="C2116">
        <v>2</v>
      </c>
      <c r="D2116">
        <v>4</v>
      </c>
      <c r="E2116">
        <v>4</v>
      </c>
      <c r="F2116">
        <v>3</v>
      </c>
      <c r="G2116">
        <v>1</v>
      </c>
      <c r="I2116">
        <v>20</v>
      </c>
      <c r="J2116" t="s">
        <v>14</v>
      </c>
      <c r="K2116">
        <v>62</v>
      </c>
      <c r="L2116" t="s">
        <v>42</v>
      </c>
      <c r="M2116" t="s">
        <v>43</v>
      </c>
      <c r="N2116" t="s">
        <v>486</v>
      </c>
      <c r="O2116">
        <v>309</v>
      </c>
      <c r="P2116">
        <v>123</v>
      </c>
      <c r="Q2116" s="1">
        <v>45513</v>
      </c>
      <c r="R2116" t="s">
        <v>495</v>
      </c>
      <c r="S2116">
        <v>10</v>
      </c>
      <c r="T2116" t="s">
        <v>492</v>
      </c>
      <c r="U2116" t="s">
        <v>495</v>
      </c>
      <c r="V2116" t="s">
        <v>489</v>
      </c>
      <c r="Y2116" t="s">
        <v>490</v>
      </c>
      <c r="Z2116">
        <v>302.39999999999998</v>
      </c>
      <c r="AA2116">
        <v>0</v>
      </c>
    </row>
    <row r="2117" spans="1:27" x14ac:dyDescent="0.25">
      <c r="A2117" s="1">
        <v>45503</v>
      </c>
      <c r="B2117">
        <v>724</v>
      </c>
      <c r="C2117">
        <v>3</v>
      </c>
      <c r="D2117">
        <v>4</v>
      </c>
      <c r="E2117">
        <v>4</v>
      </c>
      <c r="F2117">
        <v>3</v>
      </c>
      <c r="G2117">
        <v>1</v>
      </c>
      <c r="I2117">
        <v>11</v>
      </c>
      <c r="J2117" t="s">
        <v>5</v>
      </c>
      <c r="K2117">
        <v>63</v>
      </c>
      <c r="L2117" t="s">
        <v>42</v>
      </c>
      <c r="M2117" t="s">
        <v>47</v>
      </c>
      <c r="N2117" t="s">
        <v>486</v>
      </c>
      <c r="O2117">
        <v>319</v>
      </c>
      <c r="P2117">
        <v>144</v>
      </c>
      <c r="Q2117" s="1">
        <v>45517</v>
      </c>
      <c r="R2117" t="s">
        <v>495</v>
      </c>
      <c r="S2117">
        <v>1</v>
      </c>
      <c r="T2117" t="s">
        <v>487</v>
      </c>
      <c r="U2117" t="s">
        <v>495</v>
      </c>
      <c r="V2117" t="s">
        <v>489</v>
      </c>
      <c r="Y2117" t="s">
        <v>490</v>
      </c>
      <c r="Z2117">
        <v>324.10000000000002</v>
      </c>
      <c r="AA2117">
        <v>0</v>
      </c>
    </row>
    <row r="2118" spans="1:27" x14ac:dyDescent="0.25">
      <c r="A2118" s="1">
        <v>45659</v>
      </c>
      <c r="B2118">
        <v>3988</v>
      </c>
      <c r="C2118">
        <v>3</v>
      </c>
      <c r="D2118">
        <v>4</v>
      </c>
      <c r="E2118">
        <v>4</v>
      </c>
      <c r="F2118">
        <v>5</v>
      </c>
      <c r="G2118">
        <v>1</v>
      </c>
      <c r="I2118">
        <v>6</v>
      </c>
      <c r="J2118" t="s">
        <v>13</v>
      </c>
      <c r="K2118">
        <v>42</v>
      </c>
      <c r="L2118" t="s">
        <v>42</v>
      </c>
      <c r="M2118" t="s">
        <v>43</v>
      </c>
      <c r="N2118" t="s">
        <v>492</v>
      </c>
      <c r="O2118">
        <v>373</v>
      </c>
      <c r="P2118">
        <v>78</v>
      </c>
      <c r="R2118" t="s">
        <v>488</v>
      </c>
      <c r="S2118">
        <v>2</v>
      </c>
      <c r="T2118" t="s">
        <v>492</v>
      </c>
      <c r="U2118" t="s">
        <v>495</v>
      </c>
      <c r="V2118" t="s">
        <v>489</v>
      </c>
      <c r="W2118" s="1">
        <v>45584</v>
      </c>
      <c r="X2118" s="1">
        <v>45580</v>
      </c>
      <c r="Y2118" t="s">
        <v>493</v>
      </c>
      <c r="Z2118">
        <v>336.7</v>
      </c>
      <c r="AA2118">
        <v>30</v>
      </c>
    </row>
    <row r="2119" spans="1:27" x14ac:dyDescent="0.25">
      <c r="A2119" s="1">
        <v>45659</v>
      </c>
      <c r="B2119">
        <v>1157</v>
      </c>
      <c r="C2119">
        <v>3</v>
      </c>
      <c r="D2119">
        <v>4</v>
      </c>
      <c r="E2119">
        <v>4</v>
      </c>
      <c r="F2119">
        <v>5</v>
      </c>
      <c r="G2119">
        <v>3</v>
      </c>
      <c r="I2119">
        <v>34</v>
      </c>
      <c r="J2119" t="s">
        <v>10</v>
      </c>
      <c r="K2119">
        <v>46</v>
      </c>
      <c r="L2119" t="s">
        <v>42</v>
      </c>
      <c r="M2119" t="s">
        <v>60</v>
      </c>
      <c r="N2119" t="s">
        <v>491</v>
      </c>
      <c r="O2119">
        <v>847</v>
      </c>
      <c r="P2119">
        <v>147</v>
      </c>
      <c r="Q2119" s="1">
        <v>45608</v>
      </c>
      <c r="R2119" t="s">
        <v>495</v>
      </c>
      <c r="S2119">
        <v>6</v>
      </c>
      <c r="T2119" t="s">
        <v>487</v>
      </c>
      <c r="U2119" t="s">
        <v>488</v>
      </c>
      <c r="V2119" t="s">
        <v>489</v>
      </c>
      <c r="Y2119" t="s">
        <v>490</v>
      </c>
      <c r="Z2119">
        <v>695.8</v>
      </c>
      <c r="AA2119">
        <v>0</v>
      </c>
    </row>
    <row r="2120" spans="1:27" x14ac:dyDescent="0.25">
      <c r="A2120" s="1">
        <v>45659</v>
      </c>
      <c r="B2120">
        <v>2798</v>
      </c>
      <c r="C2120">
        <v>3</v>
      </c>
      <c r="D2120">
        <v>4</v>
      </c>
      <c r="E2120">
        <v>4</v>
      </c>
      <c r="F2120">
        <v>5</v>
      </c>
      <c r="G2120">
        <v>3</v>
      </c>
      <c r="I2120">
        <v>32</v>
      </c>
      <c r="J2120" t="s">
        <v>11</v>
      </c>
      <c r="K2120">
        <v>36</v>
      </c>
      <c r="L2120" t="s">
        <v>42</v>
      </c>
      <c r="M2120" t="s">
        <v>49</v>
      </c>
      <c r="N2120" t="s">
        <v>491</v>
      </c>
      <c r="O2120">
        <v>287</v>
      </c>
      <c r="P2120">
        <v>157</v>
      </c>
      <c r="R2120" t="s">
        <v>488</v>
      </c>
      <c r="S2120">
        <v>2</v>
      </c>
      <c r="T2120" t="s">
        <v>487</v>
      </c>
      <c r="U2120" t="s">
        <v>488</v>
      </c>
      <c r="V2120" t="s">
        <v>489</v>
      </c>
      <c r="W2120" s="1">
        <v>45582</v>
      </c>
      <c r="X2120" s="1">
        <v>45580</v>
      </c>
      <c r="Y2120" t="s">
        <v>496</v>
      </c>
      <c r="Z2120">
        <v>345.8</v>
      </c>
      <c r="AA2120">
        <v>50</v>
      </c>
    </row>
    <row r="2121" spans="1:27" x14ac:dyDescent="0.25">
      <c r="A2121" s="1">
        <v>45503</v>
      </c>
      <c r="B2121">
        <v>1912</v>
      </c>
      <c r="C2121">
        <v>4</v>
      </c>
      <c r="D2121">
        <v>2</v>
      </c>
      <c r="E2121">
        <v>4</v>
      </c>
      <c r="F2121">
        <v>4</v>
      </c>
      <c r="G2121">
        <v>2</v>
      </c>
      <c r="I2121">
        <v>34</v>
      </c>
      <c r="J2121" t="s">
        <v>10</v>
      </c>
      <c r="K2121">
        <v>74</v>
      </c>
      <c r="L2121" t="s">
        <v>42</v>
      </c>
      <c r="M2121" t="s">
        <v>43</v>
      </c>
      <c r="N2121" t="s">
        <v>486</v>
      </c>
      <c r="O2121">
        <v>269</v>
      </c>
      <c r="P2121">
        <v>192</v>
      </c>
      <c r="Q2121" s="1">
        <v>45510</v>
      </c>
      <c r="R2121" t="s">
        <v>495</v>
      </c>
      <c r="S2121">
        <v>1</v>
      </c>
      <c r="T2121" t="s">
        <v>494</v>
      </c>
      <c r="U2121" t="s">
        <v>495</v>
      </c>
      <c r="V2121" t="s">
        <v>497</v>
      </c>
      <c r="Y2121" t="s">
        <v>490</v>
      </c>
      <c r="Z2121">
        <v>322.7</v>
      </c>
      <c r="AA2121">
        <v>0</v>
      </c>
    </row>
    <row r="2122" spans="1:27" x14ac:dyDescent="0.25">
      <c r="A2122" s="1">
        <v>45659</v>
      </c>
      <c r="B2122">
        <v>2189</v>
      </c>
      <c r="C2122">
        <v>1</v>
      </c>
      <c r="D2122">
        <v>4</v>
      </c>
      <c r="E2122">
        <v>4</v>
      </c>
      <c r="F2122">
        <v>5</v>
      </c>
      <c r="G2122">
        <v>3</v>
      </c>
      <c r="I2122">
        <v>27</v>
      </c>
      <c r="J2122" t="s">
        <v>12</v>
      </c>
      <c r="K2122">
        <v>29</v>
      </c>
      <c r="L2122" t="s">
        <v>42</v>
      </c>
      <c r="M2122" t="s">
        <v>47</v>
      </c>
      <c r="N2122" t="s">
        <v>492</v>
      </c>
      <c r="O2122">
        <v>140</v>
      </c>
      <c r="P2122">
        <v>195</v>
      </c>
      <c r="Q2122" s="1">
        <v>45587</v>
      </c>
      <c r="R2122" t="s">
        <v>495</v>
      </c>
      <c r="S2122">
        <v>2</v>
      </c>
      <c r="T2122" t="s">
        <v>487</v>
      </c>
      <c r="U2122" t="s">
        <v>488</v>
      </c>
      <c r="V2122" t="s">
        <v>489</v>
      </c>
      <c r="Y2122" t="s">
        <v>490</v>
      </c>
      <c r="Z2122">
        <v>234.5</v>
      </c>
      <c r="AA2122">
        <v>0</v>
      </c>
    </row>
    <row r="2123" spans="1:27" x14ac:dyDescent="0.25">
      <c r="A2123" s="1">
        <v>45504</v>
      </c>
      <c r="B2123">
        <v>2843</v>
      </c>
      <c r="C2123">
        <v>4</v>
      </c>
      <c r="D2123">
        <v>1</v>
      </c>
      <c r="E2123">
        <v>4</v>
      </c>
      <c r="F2123">
        <v>4</v>
      </c>
      <c r="G2123">
        <v>3</v>
      </c>
      <c r="I2123">
        <v>22</v>
      </c>
      <c r="J2123" t="s">
        <v>16</v>
      </c>
      <c r="K2123">
        <v>58</v>
      </c>
      <c r="L2123" t="s">
        <v>42</v>
      </c>
      <c r="M2123" t="s">
        <v>49</v>
      </c>
      <c r="N2123" t="s">
        <v>492</v>
      </c>
      <c r="O2123">
        <v>556</v>
      </c>
      <c r="P2123">
        <v>136</v>
      </c>
      <c r="R2123" t="s">
        <v>488</v>
      </c>
      <c r="S2123">
        <v>8</v>
      </c>
      <c r="T2123" t="s">
        <v>492</v>
      </c>
      <c r="U2123" t="s">
        <v>495</v>
      </c>
      <c r="V2123" t="s">
        <v>497</v>
      </c>
      <c r="Y2123" t="s">
        <v>493</v>
      </c>
      <c r="Z2123">
        <v>505.4</v>
      </c>
      <c r="AA2123">
        <v>30</v>
      </c>
    </row>
    <row r="2124" spans="1:27" x14ac:dyDescent="0.25">
      <c r="A2124" s="1">
        <v>45504</v>
      </c>
      <c r="B2124">
        <v>3914</v>
      </c>
      <c r="C2124">
        <v>5</v>
      </c>
      <c r="D2124">
        <v>1</v>
      </c>
      <c r="E2124">
        <v>4</v>
      </c>
      <c r="F2124">
        <v>3</v>
      </c>
      <c r="G2124">
        <v>2</v>
      </c>
      <c r="I2124">
        <v>13</v>
      </c>
      <c r="J2124" t="s">
        <v>9</v>
      </c>
      <c r="K2124">
        <v>66</v>
      </c>
      <c r="L2124" t="s">
        <v>42</v>
      </c>
      <c r="M2124" t="s">
        <v>49</v>
      </c>
      <c r="N2124" t="s">
        <v>492</v>
      </c>
      <c r="O2124">
        <v>168</v>
      </c>
      <c r="P2124">
        <v>73</v>
      </c>
      <c r="R2124" t="s">
        <v>488</v>
      </c>
      <c r="S2124">
        <v>1</v>
      </c>
      <c r="T2124" t="s">
        <v>487</v>
      </c>
      <c r="U2124" t="s">
        <v>495</v>
      </c>
      <c r="V2124" t="s">
        <v>497</v>
      </c>
      <c r="Y2124" t="s">
        <v>496</v>
      </c>
      <c r="Z2124">
        <v>203.7</v>
      </c>
      <c r="AA2124">
        <v>50</v>
      </c>
    </row>
    <row r="2125" spans="1:27" x14ac:dyDescent="0.25">
      <c r="A2125" s="1">
        <v>45504</v>
      </c>
      <c r="B2125">
        <v>4060</v>
      </c>
      <c r="C2125">
        <v>2</v>
      </c>
      <c r="D2125">
        <v>3</v>
      </c>
      <c r="E2125">
        <v>4</v>
      </c>
      <c r="F2125">
        <v>4</v>
      </c>
      <c r="G2125">
        <v>3</v>
      </c>
      <c r="I2125">
        <v>26</v>
      </c>
      <c r="J2125" t="s">
        <v>12</v>
      </c>
      <c r="K2125">
        <v>75</v>
      </c>
      <c r="L2125" t="s">
        <v>42</v>
      </c>
      <c r="M2125" t="s">
        <v>60</v>
      </c>
      <c r="N2125" t="s">
        <v>486</v>
      </c>
      <c r="O2125">
        <v>682</v>
      </c>
      <c r="P2125">
        <v>128</v>
      </c>
      <c r="Q2125" s="1">
        <v>45522</v>
      </c>
      <c r="R2125" t="s">
        <v>495</v>
      </c>
      <c r="S2125">
        <v>9</v>
      </c>
      <c r="T2125" t="s">
        <v>492</v>
      </c>
      <c r="U2125" t="s">
        <v>495</v>
      </c>
      <c r="V2125" t="s">
        <v>489</v>
      </c>
      <c r="Y2125" t="s">
        <v>490</v>
      </c>
      <c r="Z2125">
        <v>567</v>
      </c>
      <c r="AA2125">
        <v>0</v>
      </c>
    </row>
    <row r="2126" spans="1:27" x14ac:dyDescent="0.25">
      <c r="A2126" s="1">
        <v>45504</v>
      </c>
      <c r="B2126">
        <v>3010</v>
      </c>
      <c r="C2126">
        <v>4</v>
      </c>
      <c r="D2126">
        <v>2</v>
      </c>
      <c r="E2126">
        <v>4</v>
      </c>
      <c r="F2126">
        <v>4</v>
      </c>
      <c r="G2126">
        <v>2</v>
      </c>
      <c r="I2126">
        <v>7</v>
      </c>
      <c r="J2126" t="s">
        <v>13</v>
      </c>
      <c r="K2126">
        <v>20</v>
      </c>
      <c r="L2126" t="s">
        <v>42</v>
      </c>
      <c r="M2126" t="s">
        <v>53</v>
      </c>
      <c r="N2126" t="s">
        <v>486</v>
      </c>
      <c r="O2126">
        <v>923</v>
      </c>
      <c r="P2126">
        <v>83</v>
      </c>
      <c r="R2126" t="s">
        <v>488</v>
      </c>
      <c r="S2126">
        <v>9</v>
      </c>
      <c r="T2126" t="s">
        <v>494</v>
      </c>
      <c r="U2126" t="s">
        <v>495</v>
      </c>
      <c r="V2126" t="s">
        <v>489</v>
      </c>
      <c r="Y2126" t="s">
        <v>496</v>
      </c>
      <c r="Z2126">
        <v>739.2</v>
      </c>
      <c r="AA2126">
        <v>50</v>
      </c>
    </row>
    <row r="2127" spans="1:27" x14ac:dyDescent="0.25">
      <c r="A2127" s="1">
        <v>45504</v>
      </c>
      <c r="B2127">
        <v>4704</v>
      </c>
      <c r="C2127">
        <v>5</v>
      </c>
      <c r="D2127">
        <v>5</v>
      </c>
      <c r="E2127">
        <v>4</v>
      </c>
      <c r="F2127">
        <v>3</v>
      </c>
      <c r="G2127">
        <v>3</v>
      </c>
      <c r="I2127">
        <v>10</v>
      </c>
      <c r="J2127" t="s">
        <v>5</v>
      </c>
      <c r="K2127">
        <v>73</v>
      </c>
      <c r="L2127" t="s">
        <v>42</v>
      </c>
      <c r="M2127" t="s">
        <v>47</v>
      </c>
      <c r="N2127" t="s">
        <v>486</v>
      </c>
      <c r="O2127">
        <v>367</v>
      </c>
      <c r="P2127">
        <v>71</v>
      </c>
      <c r="R2127" t="s">
        <v>488</v>
      </c>
      <c r="S2127">
        <v>6</v>
      </c>
      <c r="T2127" t="s">
        <v>492</v>
      </c>
      <c r="U2127" t="s">
        <v>488</v>
      </c>
      <c r="V2127" t="s">
        <v>489</v>
      </c>
      <c r="Y2127" t="s">
        <v>493</v>
      </c>
      <c r="Z2127">
        <v>327.60000000000002</v>
      </c>
      <c r="AA2127">
        <v>30</v>
      </c>
    </row>
    <row r="2128" spans="1:27" x14ac:dyDescent="0.25">
      <c r="A2128" s="1">
        <v>45504</v>
      </c>
      <c r="B2128">
        <v>1936</v>
      </c>
      <c r="C2128">
        <v>4</v>
      </c>
      <c r="D2128">
        <v>4</v>
      </c>
      <c r="E2128">
        <v>4</v>
      </c>
      <c r="F2128">
        <v>3</v>
      </c>
      <c r="G2128">
        <v>1</v>
      </c>
      <c r="I2128">
        <v>13</v>
      </c>
      <c r="J2128" t="s">
        <v>9</v>
      </c>
      <c r="K2128">
        <v>23</v>
      </c>
      <c r="L2128" t="s">
        <v>42</v>
      </c>
      <c r="M2128" t="s">
        <v>60</v>
      </c>
      <c r="N2128" t="s">
        <v>492</v>
      </c>
      <c r="O2128">
        <v>907</v>
      </c>
      <c r="P2128">
        <v>62</v>
      </c>
      <c r="R2128" t="s">
        <v>488</v>
      </c>
      <c r="S2128">
        <v>1</v>
      </c>
      <c r="T2128" t="s">
        <v>494</v>
      </c>
      <c r="U2128" t="s">
        <v>488</v>
      </c>
      <c r="V2128" t="s">
        <v>497</v>
      </c>
      <c r="Y2128" t="s">
        <v>498</v>
      </c>
      <c r="Z2128">
        <v>685.3</v>
      </c>
      <c r="AA2128">
        <v>10</v>
      </c>
    </row>
    <row r="2129" spans="1:27" x14ac:dyDescent="0.25">
      <c r="A2129" s="1">
        <v>45658</v>
      </c>
      <c r="B2129">
        <v>4108</v>
      </c>
      <c r="C2129">
        <v>5</v>
      </c>
      <c r="D2129">
        <v>4</v>
      </c>
      <c r="E2129">
        <v>4</v>
      </c>
      <c r="F2129">
        <v>5</v>
      </c>
      <c r="G2129">
        <v>1</v>
      </c>
      <c r="I2129">
        <v>26</v>
      </c>
      <c r="J2129" t="s">
        <v>12</v>
      </c>
      <c r="K2129">
        <v>38</v>
      </c>
      <c r="L2129" t="s">
        <v>42</v>
      </c>
      <c r="M2129" t="s">
        <v>53</v>
      </c>
      <c r="N2129" t="s">
        <v>491</v>
      </c>
      <c r="O2129">
        <v>946</v>
      </c>
      <c r="P2129">
        <v>28</v>
      </c>
      <c r="R2129" t="s">
        <v>488</v>
      </c>
      <c r="S2129">
        <v>7</v>
      </c>
      <c r="T2129" t="s">
        <v>494</v>
      </c>
      <c r="U2129" t="s">
        <v>495</v>
      </c>
      <c r="V2129" t="s">
        <v>489</v>
      </c>
      <c r="W2129" s="1">
        <v>45585</v>
      </c>
      <c r="X2129" s="1">
        <v>45579</v>
      </c>
      <c r="Y2129" t="s">
        <v>496</v>
      </c>
      <c r="Z2129">
        <v>716.8</v>
      </c>
      <c r="AA2129">
        <v>50</v>
      </c>
    </row>
    <row r="2130" spans="1:27" x14ac:dyDescent="0.25">
      <c r="A2130" s="1">
        <v>45504</v>
      </c>
      <c r="B2130">
        <v>4225</v>
      </c>
      <c r="C2130">
        <v>1</v>
      </c>
      <c r="D2130">
        <v>4</v>
      </c>
      <c r="E2130">
        <v>4</v>
      </c>
      <c r="F2130">
        <v>3</v>
      </c>
      <c r="G2130">
        <v>3</v>
      </c>
      <c r="I2130">
        <v>36</v>
      </c>
      <c r="J2130" t="s">
        <v>10</v>
      </c>
      <c r="K2130">
        <v>22</v>
      </c>
      <c r="L2130" t="s">
        <v>42</v>
      </c>
      <c r="M2130" t="s">
        <v>60</v>
      </c>
      <c r="N2130" t="s">
        <v>486</v>
      </c>
      <c r="O2130">
        <v>451</v>
      </c>
      <c r="P2130">
        <v>37</v>
      </c>
      <c r="Q2130" s="1">
        <v>45524</v>
      </c>
      <c r="R2130" t="s">
        <v>495</v>
      </c>
      <c r="S2130">
        <v>7</v>
      </c>
      <c r="T2130" t="s">
        <v>492</v>
      </c>
      <c r="U2130" t="s">
        <v>495</v>
      </c>
      <c r="V2130" t="s">
        <v>497</v>
      </c>
      <c r="Y2130" t="s">
        <v>490</v>
      </c>
      <c r="Z2130">
        <v>341.6</v>
      </c>
      <c r="AA2130">
        <v>0</v>
      </c>
    </row>
    <row r="2131" spans="1:27" x14ac:dyDescent="0.25">
      <c r="A2131" s="1">
        <v>45504</v>
      </c>
      <c r="B2131">
        <v>862</v>
      </c>
      <c r="C2131">
        <v>2</v>
      </c>
      <c r="D2131">
        <v>4</v>
      </c>
      <c r="E2131">
        <v>4</v>
      </c>
      <c r="F2131">
        <v>3</v>
      </c>
      <c r="G2131">
        <v>1</v>
      </c>
      <c r="I2131">
        <v>9</v>
      </c>
      <c r="J2131" t="s">
        <v>5</v>
      </c>
      <c r="K2131">
        <v>71</v>
      </c>
      <c r="L2131" t="s">
        <v>42</v>
      </c>
      <c r="M2131" t="s">
        <v>47</v>
      </c>
      <c r="N2131" t="s">
        <v>486</v>
      </c>
      <c r="O2131">
        <v>480</v>
      </c>
      <c r="P2131">
        <v>103</v>
      </c>
      <c r="Q2131" s="1">
        <v>45514</v>
      </c>
      <c r="R2131" t="s">
        <v>495</v>
      </c>
      <c r="S2131">
        <v>9</v>
      </c>
      <c r="T2131" t="s">
        <v>492</v>
      </c>
      <c r="U2131" t="s">
        <v>495</v>
      </c>
      <c r="V2131" t="s">
        <v>497</v>
      </c>
      <c r="Y2131" t="s">
        <v>490</v>
      </c>
      <c r="Z2131">
        <v>408.1</v>
      </c>
      <c r="AA2131">
        <v>0</v>
      </c>
    </row>
    <row r="2132" spans="1:27" x14ac:dyDescent="0.25">
      <c r="A2132" s="1">
        <v>45658</v>
      </c>
      <c r="B2132">
        <v>1618</v>
      </c>
      <c r="C2132">
        <v>2</v>
      </c>
      <c r="D2132">
        <v>4</v>
      </c>
      <c r="E2132">
        <v>4</v>
      </c>
      <c r="F2132">
        <v>5</v>
      </c>
      <c r="G2132">
        <v>2</v>
      </c>
      <c r="I2132">
        <v>7</v>
      </c>
      <c r="J2132" t="s">
        <v>13</v>
      </c>
      <c r="K2132">
        <v>42</v>
      </c>
      <c r="L2132" t="s">
        <v>42</v>
      </c>
      <c r="M2132" t="s">
        <v>43</v>
      </c>
      <c r="N2132" t="s">
        <v>492</v>
      </c>
      <c r="O2132">
        <v>352</v>
      </c>
      <c r="P2132">
        <v>170</v>
      </c>
      <c r="R2132" t="s">
        <v>488</v>
      </c>
      <c r="S2132">
        <v>2</v>
      </c>
      <c r="T2132" t="s">
        <v>492</v>
      </c>
      <c r="U2132" t="s">
        <v>495</v>
      </c>
      <c r="V2132" t="s">
        <v>489</v>
      </c>
      <c r="W2132" s="1">
        <v>45585</v>
      </c>
      <c r="X2132" s="1">
        <v>45579</v>
      </c>
      <c r="Y2132" t="s">
        <v>493</v>
      </c>
      <c r="Z2132">
        <v>386.4</v>
      </c>
      <c r="AA2132">
        <v>30</v>
      </c>
    </row>
    <row r="2133" spans="1:27" x14ac:dyDescent="0.25">
      <c r="A2133" s="1">
        <v>45505</v>
      </c>
      <c r="B2133">
        <v>924</v>
      </c>
      <c r="C2133">
        <v>3</v>
      </c>
      <c r="D2133">
        <v>1</v>
      </c>
      <c r="E2133">
        <v>4</v>
      </c>
      <c r="F2133">
        <v>5</v>
      </c>
      <c r="G2133">
        <v>2</v>
      </c>
      <c r="I2133">
        <v>4</v>
      </c>
      <c r="J2133" t="s">
        <v>7</v>
      </c>
      <c r="K2133">
        <v>40</v>
      </c>
      <c r="L2133" t="s">
        <v>42</v>
      </c>
      <c r="M2133" t="s">
        <v>43</v>
      </c>
      <c r="N2133" t="s">
        <v>486</v>
      </c>
      <c r="O2133">
        <v>146</v>
      </c>
      <c r="P2133">
        <v>79</v>
      </c>
      <c r="Q2133" s="1">
        <v>45533</v>
      </c>
      <c r="R2133" t="s">
        <v>495</v>
      </c>
      <c r="S2133">
        <v>8</v>
      </c>
      <c r="T2133" t="s">
        <v>487</v>
      </c>
      <c r="U2133" t="s">
        <v>488</v>
      </c>
      <c r="V2133" t="s">
        <v>497</v>
      </c>
      <c r="Y2133" t="s">
        <v>490</v>
      </c>
      <c r="Z2133">
        <v>157.5</v>
      </c>
      <c r="AA2133">
        <v>0</v>
      </c>
    </row>
    <row r="2134" spans="1:27" x14ac:dyDescent="0.25">
      <c r="A2134" s="1">
        <v>45658</v>
      </c>
      <c r="B2134">
        <v>2376</v>
      </c>
      <c r="C2134">
        <v>3</v>
      </c>
      <c r="D2134">
        <v>4</v>
      </c>
      <c r="E2134">
        <v>4</v>
      </c>
      <c r="F2134">
        <v>5</v>
      </c>
      <c r="G2134">
        <v>3</v>
      </c>
      <c r="I2134">
        <v>8</v>
      </c>
      <c r="J2134" t="s">
        <v>13</v>
      </c>
      <c r="K2134">
        <v>71</v>
      </c>
      <c r="L2134" t="s">
        <v>42</v>
      </c>
      <c r="M2134" t="s">
        <v>47</v>
      </c>
      <c r="N2134" t="s">
        <v>491</v>
      </c>
      <c r="O2134">
        <v>903</v>
      </c>
      <c r="P2134">
        <v>103</v>
      </c>
      <c r="Q2134" s="1">
        <v>45587</v>
      </c>
      <c r="R2134" t="s">
        <v>495</v>
      </c>
      <c r="S2134">
        <v>1</v>
      </c>
      <c r="T2134" t="s">
        <v>494</v>
      </c>
      <c r="U2134" t="s">
        <v>495</v>
      </c>
      <c r="V2134" t="s">
        <v>489</v>
      </c>
      <c r="Y2134" t="s">
        <v>490</v>
      </c>
      <c r="Z2134">
        <v>704.2</v>
      </c>
      <c r="AA2134">
        <v>0</v>
      </c>
    </row>
    <row r="2135" spans="1:27" x14ac:dyDescent="0.25">
      <c r="A2135" s="1">
        <v>45658</v>
      </c>
      <c r="B2135">
        <v>4070</v>
      </c>
      <c r="C2135">
        <v>2</v>
      </c>
      <c r="D2135">
        <v>4</v>
      </c>
      <c r="E2135">
        <v>4</v>
      </c>
      <c r="F2135">
        <v>5</v>
      </c>
      <c r="G2135">
        <v>2</v>
      </c>
      <c r="I2135">
        <v>24</v>
      </c>
      <c r="J2135" t="s">
        <v>16</v>
      </c>
      <c r="K2135">
        <v>79</v>
      </c>
      <c r="L2135" t="s">
        <v>42</v>
      </c>
      <c r="M2135" t="s">
        <v>49</v>
      </c>
      <c r="N2135" t="s">
        <v>492</v>
      </c>
      <c r="O2135">
        <v>57</v>
      </c>
      <c r="P2135">
        <v>182</v>
      </c>
      <c r="Q2135" s="1">
        <v>45597</v>
      </c>
      <c r="R2135" t="s">
        <v>495</v>
      </c>
      <c r="S2135">
        <v>3</v>
      </c>
      <c r="T2135" t="s">
        <v>494</v>
      </c>
      <c r="U2135" t="s">
        <v>495</v>
      </c>
      <c r="V2135" t="s">
        <v>489</v>
      </c>
      <c r="Y2135" t="s">
        <v>490</v>
      </c>
      <c r="Z2135">
        <v>167.3</v>
      </c>
      <c r="AA2135">
        <v>0</v>
      </c>
    </row>
    <row r="2136" spans="1:27" x14ac:dyDescent="0.25">
      <c r="A2136" s="1">
        <v>45658</v>
      </c>
      <c r="B2136">
        <v>4760</v>
      </c>
      <c r="C2136">
        <v>3</v>
      </c>
      <c r="D2136">
        <v>4</v>
      </c>
      <c r="E2136">
        <v>4</v>
      </c>
      <c r="F2136">
        <v>5</v>
      </c>
      <c r="G2136">
        <v>1</v>
      </c>
      <c r="I2136">
        <v>21</v>
      </c>
      <c r="J2136" t="s">
        <v>16</v>
      </c>
      <c r="K2136">
        <v>41</v>
      </c>
      <c r="L2136" t="s">
        <v>42</v>
      </c>
      <c r="M2136" t="s">
        <v>43</v>
      </c>
      <c r="N2136" t="s">
        <v>486</v>
      </c>
      <c r="O2136">
        <v>999</v>
      </c>
      <c r="P2136">
        <v>109</v>
      </c>
      <c r="Q2136" s="1">
        <v>45594</v>
      </c>
      <c r="R2136" t="s">
        <v>495</v>
      </c>
      <c r="S2136">
        <v>2</v>
      </c>
      <c r="T2136" t="s">
        <v>494</v>
      </c>
      <c r="U2136" t="s">
        <v>495</v>
      </c>
      <c r="V2136" t="s">
        <v>489</v>
      </c>
      <c r="Y2136" t="s">
        <v>490</v>
      </c>
      <c r="Z2136">
        <v>775.6</v>
      </c>
      <c r="AA2136">
        <v>0</v>
      </c>
    </row>
    <row r="2137" spans="1:27" x14ac:dyDescent="0.25">
      <c r="A2137" s="1">
        <v>45505</v>
      </c>
      <c r="B2137">
        <v>673</v>
      </c>
      <c r="C2137">
        <v>2</v>
      </c>
      <c r="D2137">
        <v>5</v>
      </c>
      <c r="E2137">
        <v>4</v>
      </c>
      <c r="F2137">
        <v>2</v>
      </c>
      <c r="G2137">
        <v>1</v>
      </c>
      <c r="I2137">
        <v>29</v>
      </c>
      <c r="J2137" t="s">
        <v>11</v>
      </c>
      <c r="K2137">
        <v>37</v>
      </c>
      <c r="L2137" t="s">
        <v>42</v>
      </c>
      <c r="M2137" t="s">
        <v>60</v>
      </c>
      <c r="N2137" t="s">
        <v>486</v>
      </c>
      <c r="O2137">
        <v>528</v>
      </c>
      <c r="P2137">
        <v>132</v>
      </c>
      <c r="Q2137" s="1">
        <v>45514</v>
      </c>
      <c r="R2137" t="s">
        <v>495</v>
      </c>
      <c r="S2137">
        <v>1</v>
      </c>
      <c r="T2137" t="s">
        <v>494</v>
      </c>
      <c r="U2137" t="s">
        <v>488</v>
      </c>
      <c r="V2137" t="s">
        <v>497</v>
      </c>
      <c r="Y2137" t="s">
        <v>490</v>
      </c>
      <c r="Z2137">
        <v>462</v>
      </c>
      <c r="AA2137">
        <v>0</v>
      </c>
    </row>
    <row r="2138" spans="1:27" x14ac:dyDescent="0.25">
      <c r="A2138" s="1">
        <v>45505</v>
      </c>
      <c r="B2138">
        <v>2747</v>
      </c>
      <c r="C2138">
        <v>3</v>
      </c>
      <c r="D2138">
        <v>5</v>
      </c>
      <c r="E2138">
        <v>4</v>
      </c>
      <c r="F2138">
        <v>3</v>
      </c>
      <c r="G2138">
        <v>1</v>
      </c>
      <c r="I2138">
        <v>19</v>
      </c>
      <c r="J2138" t="s">
        <v>14</v>
      </c>
      <c r="K2138">
        <v>75</v>
      </c>
      <c r="L2138" t="s">
        <v>42</v>
      </c>
      <c r="M2138" t="s">
        <v>60</v>
      </c>
      <c r="N2138" t="s">
        <v>491</v>
      </c>
      <c r="O2138">
        <v>480</v>
      </c>
      <c r="P2138">
        <v>56</v>
      </c>
      <c r="R2138" t="s">
        <v>488</v>
      </c>
      <c r="S2138">
        <v>10</v>
      </c>
      <c r="T2138" t="s">
        <v>494</v>
      </c>
      <c r="U2138" t="s">
        <v>495</v>
      </c>
      <c r="V2138" t="s">
        <v>489</v>
      </c>
      <c r="Y2138" t="s">
        <v>498</v>
      </c>
      <c r="Z2138">
        <v>382.2</v>
      </c>
      <c r="AA2138">
        <v>10</v>
      </c>
    </row>
    <row r="2139" spans="1:27" x14ac:dyDescent="0.25">
      <c r="A2139" s="1">
        <v>45661</v>
      </c>
      <c r="B2139">
        <v>35</v>
      </c>
      <c r="C2139">
        <v>4</v>
      </c>
      <c r="D2139">
        <v>4</v>
      </c>
      <c r="E2139">
        <v>4</v>
      </c>
      <c r="F2139">
        <v>5</v>
      </c>
      <c r="G2139">
        <v>1</v>
      </c>
      <c r="I2139">
        <v>20</v>
      </c>
      <c r="J2139" t="s">
        <v>14</v>
      </c>
      <c r="K2139">
        <v>36</v>
      </c>
      <c r="L2139" t="s">
        <v>42</v>
      </c>
      <c r="M2139" t="s">
        <v>43</v>
      </c>
      <c r="N2139" t="s">
        <v>486</v>
      </c>
      <c r="O2139">
        <v>645</v>
      </c>
      <c r="P2139">
        <v>142</v>
      </c>
      <c r="Q2139" s="1">
        <v>45593</v>
      </c>
      <c r="R2139" t="s">
        <v>495</v>
      </c>
      <c r="S2139">
        <v>8</v>
      </c>
      <c r="T2139" t="s">
        <v>487</v>
      </c>
      <c r="U2139" t="s">
        <v>495</v>
      </c>
      <c r="V2139" t="s">
        <v>489</v>
      </c>
      <c r="Y2139" t="s">
        <v>490</v>
      </c>
      <c r="Z2139">
        <v>550.9</v>
      </c>
      <c r="AA2139">
        <v>0</v>
      </c>
    </row>
    <row r="2140" spans="1:27" x14ac:dyDescent="0.25">
      <c r="A2140" s="1">
        <v>45505</v>
      </c>
      <c r="B2140">
        <v>501</v>
      </c>
      <c r="C2140">
        <v>4</v>
      </c>
      <c r="D2140">
        <v>2</v>
      </c>
      <c r="E2140">
        <v>4</v>
      </c>
      <c r="F2140">
        <v>4</v>
      </c>
      <c r="G2140">
        <v>2</v>
      </c>
      <c r="I2140">
        <v>36</v>
      </c>
      <c r="J2140" t="s">
        <v>10</v>
      </c>
      <c r="K2140">
        <v>78</v>
      </c>
      <c r="L2140" t="s">
        <v>42</v>
      </c>
      <c r="M2140" t="s">
        <v>49</v>
      </c>
      <c r="N2140" t="s">
        <v>486</v>
      </c>
      <c r="O2140">
        <v>894</v>
      </c>
      <c r="P2140">
        <v>54</v>
      </c>
      <c r="Q2140" s="1">
        <v>45522</v>
      </c>
      <c r="R2140" t="s">
        <v>495</v>
      </c>
      <c r="S2140">
        <v>5</v>
      </c>
      <c r="T2140" t="s">
        <v>492</v>
      </c>
      <c r="U2140" t="s">
        <v>488</v>
      </c>
      <c r="V2140" t="s">
        <v>489</v>
      </c>
      <c r="Y2140" t="s">
        <v>490</v>
      </c>
      <c r="Z2140">
        <v>663.6</v>
      </c>
      <c r="AA2140">
        <v>0</v>
      </c>
    </row>
    <row r="2141" spans="1:27" x14ac:dyDescent="0.25">
      <c r="A2141" s="1">
        <v>45661</v>
      </c>
      <c r="B2141">
        <v>1131</v>
      </c>
      <c r="C2141">
        <v>2</v>
      </c>
      <c r="D2141">
        <v>4</v>
      </c>
      <c r="E2141">
        <v>4</v>
      </c>
      <c r="F2141">
        <v>5</v>
      </c>
      <c r="G2141">
        <v>2</v>
      </c>
      <c r="I2141">
        <v>1</v>
      </c>
      <c r="J2141" t="s">
        <v>7</v>
      </c>
      <c r="K2141">
        <v>36</v>
      </c>
      <c r="L2141" t="s">
        <v>42</v>
      </c>
      <c r="M2141" t="s">
        <v>60</v>
      </c>
      <c r="N2141" t="s">
        <v>491</v>
      </c>
      <c r="O2141">
        <v>810</v>
      </c>
      <c r="P2141">
        <v>82</v>
      </c>
      <c r="Q2141" s="1">
        <v>45588</v>
      </c>
      <c r="R2141" t="s">
        <v>495</v>
      </c>
      <c r="S2141">
        <v>6</v>
      </c>
      <c r="T2141" t="s">
        <v>487</v>
      </c>
      <c r="U2141" t="s">
        <v>488</v>
      </c>
      <c r="V2141" t="s">
        <v>489</v>
      </c>
      <c r="Y2141" t="s">
        <v>490</v>
      </c>
      <c r="Z2141">
        <v>624.4</v>
      </c>
      <c r="AA2141">
        <v>0</v>
      </c>
    </row>
    <row r="2142" spans="1:27" x14ac:dyDescent="0.25">
      <c r="A2142" s="1">
        <v>45506</v>
      </c>
      <c r="B2142">
        <v>1292</v>
      </c>
      <c r="C2142">
        <v>4</v>
      </c>
      <c r="D2142">
        <v>4</v>
      </c>
      <c r="E2142">
        <v>4</v>
      </c>
      <c r="F2142">
        <v>3</v>
      </c>
      <c r="G2142">
        <v>2</v>
      </c>
      <c r="I2142">
        <v>37</v>
      </c>
      <c r="J2142" t="s">
        <v>3</v>
      </c>
      <c r="K2142">
        <v>59</v>
      </c>
      <c r="L2142" t="s">
        <v>42</v>
      </c>
      <c r="M2142" t="s">
        <v>43</v>
      </c>
      <c r="N2142" t="s">
        <v>486</v>
      </c>
      <c r="O2142">
        <v>288</v>
      </c>
      <c r="P2142">
        <v>54</v>
      </c>
      <c r="Q2142" s="1">
        <v>45518</v>
      </c>
      <c r="R2142" t="s">
        <v>495</v>
      </c>
      <c r="S2142">
        <v>5</v>
      </c>
      <c r="T2142" t="s">
        <v>492</v>
      </c>
      <c r="U2142" t="s">
        <v>495</v>
      </c>
      <c r="V2142" t="s">
        <v>497</v>
      </c>
      <c r="Y2142" t="s">
        <v>490</v>
      </c>
      <c r="Z2142">
        <v>239.4</v>
      </c>
      <c r="AA2142">
        <v>0</v>
      </c>
    </row>
    <row r="2143" spans="1:27" x14ac:dyDescent="0.25">
      <c r="A2143" s="1">
        <v>45661</v>
      </c>
      <c r="B2143">
        <v>257</v>
      </c>
      <c r="C2143">
        <v>1</v>
      </c>
      <c r="D2143">
        <v>4</v>
      </c>
      <c r="E2143">
        <v>4</v>
      </c>
      <c r="F2143">
        <v>5</v>
      </c>
      <c r="G2143">
        <v>3</v>
      </c>
      <c r="I2143">
        <v>40</v>
      </c>
      <c r="J2143" t="s">
        <v>3</v>
      </c>
      <c r="K2143">
        <v>21</v>
      </c>
      <c r="L2143" t="s">
        <v>42</v>
      </c>
      <c r="M2143" t="s">
        <v>43</v>
      </c>
      <c r="N2143" t="s">
        <v>492</v>
      </c>
      <c r="O2143">
        <v>98</v>
      </c>
      <c r="P2143">
        <v>175</v>
      </c>
      <c r="R2143" t="s">
        <v>488</v>
      </c>
      <c r="S2143">
        <v>4</v>
      </c>
      <c r="T2143" t="s">
        <v>492</v>
      </c>
      <c r="U2143" t="s">
        <v>495</v>
      </c>
      <c r="V2143" t="s">
        <v>489</v>
      </c>
      <c r="W2143" s="1">
        <v>45584</v>
      </c>
      <c r="X2143" s="1">
        <v>45577</v>
      </c>
      <c r="Y2143" t="s">
        <v>498</v>
      </c>
      <c r="Z2143">
        <v>198.1</v>
      </c>
      <c r="AA2143">
        <v>10</v>
      </c>
    </row>
    <row r="2144" spans="1:27" x14ac:dyDescent="0.25">
      <c r="A2144" s="1">
        <v>45660</v>
      </c>
      <c r="B2144">
        <v>3888</v>
      </c>
      <c r="C2144">
        <v>5</v>
      </c>
      <c r="D2144">
        <v>4</v>
      </c>
      <c r="E2144">
        <v>4</v>
      </c>
      <c r="F2144">
        <v>5</v>
      </c>
      <c r="G2144">
        <v>3</v>
      </c>
      <c r="I2144">
        <v>3</v>
      </c>
      <c r="J2144" t="s">
        <v>7</v>
      </c>
      <c r="K2144">
        <v>55</v>
      </c>
      <c r="L2144" t="s">
        <v>42</v>
      </c>
      <c r="M2144" t="s">
        <v>60</v>
      </c>
      <c r="N2144" t="s">
        <v>491</v>
      </c>
      <c r="O2144">
        <v>870</v>
      </c>
      <c r="P2144">
        <v>107</v>
      </c>
      <c r="R2144" t="s">
        <v>488</v>
      </c>
      <c r="S2144">
        <v>2</v>
      </c>
      <c r="T2144" t="s">
        <v>494</v>
      </c>
      <c r="U2144" t="s">
        <v>488</v>
      </c>
      <c r="V2144" t="s">
        <v>489</v>
      </c>
      <c r="W2144" s="1">
        <v>45585</v>
      </c>
      <c r="X2144" s="1">
        <v>45577</v>
      </c>
      <c r="Y2144" t="s">
        <v>498</v>
      </c>
      <c r="Z2144">
        <v>690.9</v>
      </c>
      <c r="AA2144">
        <v>10</v>
      </c>
    </row>
    <row r="2145" spans="1:27" x14ac:dyDescent="0.25">
      <c r="A2145" s="1">
        <v>45506</v>
      </c>
      <c r="B2145">
        <v>1365</v>
      </c>
      <c r="C2145">
        <v>2</v>
      </c>
      <c r="D2145">
        <v>3</v>
      </c>
      <c r="E2145">
        <v>4</v>
      </c>
      <c r="F2145">
        <v>1</v>
      </c>
      <c r="G2145">
        <v>2</v>
      </c>
      <c r="I2145">
        <v>19</v>
      </c>
      <c r="J2145" t="s">
        <v>14</v>
      </c>
      <c r="K2145">
        <v>35</v>
      </c>
      <c r="L2145" t="s">
        <v>42</v>
      </c>
      <c r="M2145" t="s">
        <v>60</v>
      </c>
      <c r="N2145" t="s">
        <v>491</v>
      </c>
      <c r="O2145">
        <v>777</v>
      </c>
      <c r="P2145">
        <v>79</v>
      </c>
      <c r="R2145" t="s">
        <v>488</v>
      </c>
      <c r="S2145">
        <v>3</v>
      </c>
      <c r="T2145" t="s">
        <v>487</v>
      </c>
      <c r="U2145" t="s">
        <v>488</v>
      </c>
      <c r="V2145" t="s">
        <v>497</v>
      </c>
      <c r="Y2145" t="s">
        <v>493</v>
      </c>
      <c r="Z2145">
        <v>620.20000000000005</v>
      </c>
      <c r="AA2145">
        <v>30</v>
      </c>
    </row>
    <row r="2146" spans="1:27" x14ac:dyDescent="0.25">
      <c r="A2146" s="1">
        <v>45660</v>
      </c>
      <c r="B2146">
        <v>568</v>
      </c>
      <c r="C2146">
        <v>5</v>
      </c>
      <c r="D2146">
        <v>4</v>
      </c>
      <c r="E2146">
        <v>4</v>
      </c>
      <c r="F2146">
        <v>5</v>
      </c>
      <c r="G2146">
        <v>1</v>
      </c>
      <c r="I2146">
        <v>40</v>
      </c>
      <c r="J2146" t="s">
        <v>3</v>
      </c>
      <c r="K2146">
        <v>51</v>
      </c>
      <c r="L2146" t="s">
        <v>42</v>
      </c>
      <c r="M2146" t="s">
        <v>60</v>
      </c>
      <c r="N2146" t="s">
        <v>492</v>
      </c>
      <c r="O2146">
        <v>247</v>
      </c>
      <c r="P2146">
        <v>33</v>
      </c>
      <c r="Q2146" s="1">
        <v>45603</v>
      </c>
      <c r="R2146" t="s">
        <v>495</v>
      </c>
      <c r="S2146">
        <v>2</v>
      </c>
      <c r="T2146" t="s">
        <v>487</v>
      </c>
      <c r="U2146" t="s">
        <v>495</v>
      </c>
      <c r="V2146" t="s">
        <v>489</v>
      </c>
      <c r="Y2146" t="s">
        <v>490</v>
      </c>
      <c r="Z2146">
        <v>196</v>
      </c>
      <c r="AA2146">
        <v>0</v>
      </c>
    </row>
    <row r="2147" spans="1:27" x14ac:dyDescent="0.25">
      <c r="A2147" s="1">
        <v>45660</v>
      </c>
      <c r="B2147">
        <v>4479</v>
      </c>
      <c r="C2147">
        <v>5</v>
      </c>
      <c r="D2147">
        <v>4</v>
      </c>
      <c r="E2147">
        <v>4</v>
      </c>
      <c r="F2147">
        <v>5</v>
      </c>
      <c r="G2147">
        <v>2</v>
      </c>
      <c r="I2147">
        <v>12</v>
      </c>
      <c r="J2147" t="s">
        <v>5</v>
      </c>
      <c r="K2147">
        <v>21</v>
      </c>
      <c r="L2147" t="s">
        <v>42</v>
      </c>
      <c r="M2147" t="s">
        <v>49</v>
      </c>
      <c r="N2147" t="s">
        <v>491</v>
      </c>
      <c r="O2147">
        <v>874</v>
      </c>
      <c r="P2147">
        <v>141</v>
      </c>
      <c r="Q2147" s="1">
        <v>45606</v>
      </c>
      <c r="R2147" t="s">
        <v>495</v>
      </c>
      <c r="S2147">
        <v>6</v>
      </c>
      <c r="T2147" t="s">
        <v>494</v>
      </c>
      <c r="U2147" t="s">
        <v>495</v>
      </c>
      <c r="V2147" t="s">
        <v>489</v>
      </c>
      <c r="Y2147" t="s">
        <v>490</v>
      </c>
      <c r="Z2147">
        <v>710.5</v>
      </c>
      <c r="AA2147">
        <v>0</v>
      </c>
    </row>
    <row r="2148" spans="1:27" x14ac:dyDescent="0.25">
      <c r="A2148" s="1">
        <v>45660</v>
      </c>
      <c r="B2148">
        <v>1009</v>
      </c>
      <c r="C2148">
        <v>3</v>
      </c>
      <c r="D2148">
        <v>4</v>
      </c>
      <c r="E2148">
        <v>4</v>
      </c>
      <c r="F2148">
        <v>5</v>
      </c>
      <c r="G2148">
        <v>1</v>
      </c>
      <c r="I2148">
        <v>2</v>
      </c>
      <c r="J2148" t="s">
        <v>7</v>
      </c>
      <c r="K2148">
        <v>28</v>
      </c>
      <c r="L2148" t="s">
        <v>42</v>
      </c>
      <c r="M2148" t="s">
        <v>53</v>
      </c>
      <c r="N2148" t="s">
        <v>491</v>
      </c>
      <c r="O2148">
        <v>196</v>
      </c>
      <c r="P2148">
        <v>158</v>
      </c>
      <c r="R2148" t="s">
        <v>488</v>
      </c>
      <c r="S2148">
        <v>5</v>
      </c>
      <c r="T2148" t="s">
        <v>492</v>
      </c>
      <c r="U2148" t="s">
        <v>495</v>
      </c>
      <c r="V2148" t="s">
        <v>489</v>
      </c>
      <c r="W2148" s="1">
        <v>45581</v>
      </c>
      <c r="X2148" s="1">
        <v>45577</v>
      </c>
      <c r="Y2148" t="s">
        <v>493</v>
      </c>
      <c r="Z2148">
        <v>268.8</v>
      </c>
      <c r="AA2148">
        <v>30</v>
      </c>
    </row>
    <row r="2149" spans="1:27" x14ac:dyDescent="0.25">
      <c r="A2149" s="1">
        <v>45506</v>
      </c>
      <c r="B2149">
        <v>4220</v>
      </c>
      <c r="C2149">
        <v>4</v>
      </c>
      <c r="D2149">
        <v>4</v>
      </c>
      <c r="E2149">
        <v>4</v>
      </c>
      <c r="F2149">
        <v>3</v>
      </c>
      <c r="G2149">
        <v>1</v>
      </c>
      <c r="I2149">
        <v>36</v>
      </c>
      <c r="J2149" t="s">
        <v>10</v>
      </c>
      <c r="K2149">
        <v>20</v>
      </c>
      <c r="L2149" t="s">
        <v>42</v>
      </c>
      <c r="M2149" t="s">
        <v>53</v>
      </c>
      <c r="N2149" t="s">
        <v>486</v>
      </c>
      <c r="O2149">
        <v>829</v>
      </c>
      <c r="P2149">
        <v>108</v>
      </c>
      <c r="Q2149" s="1">
        <v>45524</v>
      </c>
      <c r="R2149" t="s">
        <v>495</v>
      </c>
      <c r="S2149">
        <v>5</v>
      </c>
      <c r="T2149" t="s">
        <v>494</v>
      </c>
      <c r="U2149" t="s">
        <v>495</v>
      </c>
      <c r="V2149" t="s">
        <v>497</v>
      </c>
      <c r="Y2149" t="s">
        <v>490</v>
      </c>
      <c r="Z2149">
        <v>655.9</v>
      </c>
      <c r="AA2149">
        <v>0</v>
      </c>
    </row>
    <row r="2150" spans="1:27" x14ac:dyDescent="0.25">
      <c r="A2150" s="1">
        <v>45506</v>
      </c>
      <c r="B2150">
        <v>4396</v>
      </c>
      <c r="C2150">
        <v>3</v>
      </c>
      <c r="D2150">
        <v>1</v>
      </c>
      <c r="E2150">
        <v>4</v>
      </c>
      <c r="F2150">
        <v>1</v>
      </c>
      <c r="G2150">
        <v>2</v>
      </c>
      <c r="I2150">
        <v>38</v>
      </c>
      <c r="J2150" t="s">
        <v>3</v>
      </c>
      <c r="K2150">
        <v>49</v>
      </c>
      <c r="L2150" t="s">
        <v>42</v>
      </c>
      <c r="M2150" t="s">
        <v>49</v>
      </c>
      <c r="N2150" t="s">
        <v>486</v>
      </c>
      <c r="O2150">
        <v>883</v>
      </c>
      <c r="P2150">
        <v>31</v>
      </c>
      <c r="R2150" t="s">
        <v>488</v>
      </c>
      <c r="S2150">
        <v>6</v>
      </c>
      <c r="T2150" t="s">
        <v>492</v>
      </c>
      <c r="U2150" t="s">
        <v>488</v>
      </c>
      <c r="V2150" t="s">
        <v>497</v>
      </c>
      <c r="Y2150" t="s">
        <v>496</v>
      </c>
      <c r="Z2150">
        <v>674.8</v>
      </c>
      <c r="AA2150">
        <v>50</v>
      </c>
    </row>
    <row r="2151" spans="1:27" x14ac:dyDescent="0.25">
      <c r="A2151" s="1">
        <v>45506</v>
      </c>
      <c r="B2151">
        <v>1635</v>
      </c>
      <c r="C2151">
        <v>3</v>
      </c>
      <c r="D2151">
        <v>2</v>
      </c>
      <c r="E2151">
        <v>4</v>
      </c>
      <c r="F2151">
        <v>4</v>
      </c>
      <c r="G2151">
        <v>1</v>
      </c>
      <c r="I2151">
        <v>40</v>
      </c>
      <c r="J2151" t="s">
        <v>3</v>
      </c>
      <c r="K2151">
        <v>52</v>
      </c>
      <c r="L2151" t="s">
        <v>42</v>
      </c>
      <c r="M2151" t="s">
        <v>49</v>
      </c>
      <c r="N2151" t="s">
        <v>486</v>
      </c>
      <c r="O2151">
        <v>661</v>
      </c>
      <c r="P2151">
        <v>90</v>
      </c>
      <c r="Q2151" s="1">
        <v>45534</v>
      </c>
      <c r="R2151" t="s">
        <v>495</v>
      </c>
      <c r="S2151">
        <v>10</v>
      </c>
      <c r="T2151" t="s">
        <v>492</v>
      </c>
      <c r="U2151" t="s">
        <v>495</v>
      </c>
      <c r="V2151" t="s">
        <v>489</v>
      </c>
      <c r="Y2151" t="s">
        <v>490</v>
      </c>
      <c r="Z2151">
        <v>525.70000000000005</v>
      </c>
      <c r="AA2151">
        <v>0</v>
      </c>
    </row>
    <row r="2152" spans="1:27" x14ac:dyDescent="0.25">
      <c r="A2152" s="1">
        <v>45660</v>
      </c>
      <c r="B2152">
        <v>1519</v>
      </c>
      <c r="C2152">
        <v>2</v>
      </c>
      <c r="D2152">
        <v>4</v>
      </c>
      <c r="E2152">
        <v>4</v>
      </c>
      <c r="F2152">
        <v>5</v>
      </c>
      <c r="G2152">
        <v>3</v>
      </c>
      <c r="I2152">
        <v>32</v>
      </c>
      <c r="J2152" t="s">
        <v>11</v>
      </c>
      <c r="K2152">
        <v>48</v>
      </c>
      <c r="L2152" t="s">
        <v>42</v>
      </c>
      <c r="M2152" t="s">
        <v>53</v>
      </c>
      <c r="N2152" t="s">
        <v>492</v>
      </c>
      <c r="O2152">
        <v>998</v>
      </c>
      <c r="P2152">
        <v>106</v>
      </c>
      <c r="R2152" t="s">
        <v>488</v>
      </c>
      <c r="S2152">
        <v>7</v>
      </c>
      <c r="T2152" t="s">
        <v>494</v>
      </c>
      <c r="U2152" t="s">
        <v>495</v>
      </c>
      <c r="V2152" t="s">
        <v>489</v>
      </c>
      <c r="W2152" s="1">
        <v>45582</v>
      </c>
      <c r="X2152" s="1">
        <v>45576</v>
      </c>
      <c r="Y2152" t="s">
        <v>498</v>
      </c>
      <c r="Z2152">
        <v>779.8</v>
      </c>
      <c r="AA2152">
        <v>10</v>
      </c>
    </row>
    <row r="2153" spans="1:27" x14ac:dyDescent="0.25">
      <c r="A2153" s="1">
        <v>45507</v>
      </c>
      <c r="B2153">
        <v>905</v>
      </c>
      <c r="C2153">
        <v>4</v>
      </c>
      <c r="D2153">
        <v>1</v>
      </c>
      <c r="E2153">
        <v>4</v>
      </c>
      <c r="F2153">
        <v>2</v>
      </c>
      <c r="G2153">
        <v>1</v>
      </c>
      <c r="I2153">
        <v>4</v>
      </c>
      <c r="J2153" t="s">
        <v>7</v>
      </c>
      <c r="K2153">
        <v>30</v>
      </c>
      <c r="L2153" t="s">
        <v>42</v>
      </c>
      <c r="M2153" t="s">
        <v>47</v>
      </c>
      <c r="N2153" t="s">
        <v>486</v>
      </c>
      <c r="O2153">
        <v>224</v>
      </c>
      <c r="P2153">
        <v>138</v>
      </c>
      <c r="R2153" t="s">
        <v>488</v>
      </c>
      <c r="S2153">
        <v>9</v>
      </c>
      <c r="T2153" t="s">
        <v>494</v>
      </c>
      <c r="U2153" t="s">
        <v>495</v>
      </c>
      <c r="V2153" t="s">
        <v>489</v>
      </c>
      <c r="Y2153" t="s">
        <v>498</v>
      </c>
      <c r="Z2153">
        <v>260.39999999999998</v>
      </c>
      <c r="AA2153">
        <v>10</v>
      </c>
    </row>
    <row r="2154" spans="1:27" x14ac:dyDescent="0.25">
      <c r="A2154" s="1">
        <v>45660</v>
      </c>
      <c r="B2154">
        <v>4579</v>
      </c>
      <c r="C2154">
        <v>3</v>
      </c>
      <c r="D2154">
        <v>4</v>
      </c>
      <c r="E2154">
        <v>4</v>
      </c>
      <c r="F2154">
        <v>5</v>
      </c>
      <c r="G2154">
        <v>2</v>
      </c>
      <c r="I2154">
        <v>4</v>
      </c>
      <c r="J2154" t="s">
        <v>7</v>
      </c>
      <c r="K2154">
        <v>70</v>
      </c>
      <c r="L2154" t="s">
        <v>42</v>
      </c>
      <c r="M2154" t="s">
        <v>49</v>
      </c>
      <c r="N2154" t="s">
        <v>486</v>
      </c>
      <c r="O2154">
        <v>730</v>
      </c>
      <c r="P2154">
        <v>187</v>
      </c>
      <c r="Q2154" s="1">
        <v>45591</v>
      </c>
      <c r="R2154" t="s">
        <v>495</v>
      </c>
      <c r="S2154">
        <v>6</v>
      </c>
      <c r="T2154" t="s">
        <v>492</v>
      </c>
      <c r="U2154" t="s">
        <v>488</v>
      </c>
      <c r="V2154" t="s">
        <v>489</v>
      </c>
      <c r="Y2154" t="s">
        <v>490</v>
      </c>
      <c r="Z2154">
        <v>641.9</v>
      </c>
      <c r="AA2154">
        <v>0</v>
      </c>
    </row>
    <row r="2155" spans="1:27" x14ac:dyDescent="0.25">
      <c r="A2155" s="1">
        <v>45507</v>
      </c>
      <c r="B2155">
        <v>2387</v>
      </c>
      <c r="C2155">
        <v>3</v>
      </c>
      <c r="D2155">
        <v>2</v>
      </c>
      <c r="E2155">
        <v>4</v>
      </c>
      <c r="F2155">
        <v>4</v>
      </c>
      <c r="G2155">
        <v>3</v>
      </c>
      <c r="I2155">
        <v>4</v>
      </c>
      <c r="J2155" t="s">
        <v>7</v>
      </c>
      <c r="K2155">
        <v>78</v>
      </c>
      <c r="L2155" t="s">
        <v>42</v>
      </c>
      <c r="M2155" t="s">
        <v>47</v>
      </c>
      <c r="N2155" t="s">
        <v>486</v>
      </c>
      <c r="O2155">
        <v>396</v>
      </c>
      <c r="P2155">
        <v>192</v>
      </c>
      <c r="Q2155" s="1">
        <v>45531</v>
      </c>
      <c r="R2155" t="s">
        <v>495</v>
      </c>
      <c r="S2155">
        <v>8</v>
      </c>
      <c r="T2155" t="s">
        <v>494</v>
      </c>
      <c r="U2155" t="s">
        <v>488</v>
      </c>
      <c r="V2155" t="s">
        <v>489</v>
      </c>
      <c r="Y2155" t="s">
        <v>490</v>
      </c>
      <c r="Z2155">
        <v>411.6</v>
      </c>
      <c r="AA2155">
        <v>0</v>
      </c>
    </row>
    <row r="2156" spans="1:27" x14ac:dyDescent="0.25">
      <c r="A2156" s="1">
        <v>45507</v>
      </c>
      <c r="B2156">
        <v>220</v>
      </c>
      <c r="C2156">
        <v>1</v>
      </c>
      <c r="D2156">
        <v>4</v>
      </c>
      <c r="E2156">
        <v>4</v>
      </c>
      <c r="F2156">
        <v>3</v>
      </c>
      <c r="G2156">
        <v>3</v>
      </c>
      <c r="I2156">
        <v>35</v>
      </c>
      <c r="J2156" t="s">
        <v>10</v>
      </c>
      <c r="K2156">
        <v>64</v>
      </c>
      <c r="L2156" t="s">
        <v>42</v>
      </c>
      <c r="M2156" t="s">
        <v>49</v>
      </c>
      <c r="N2156" t="s">
        <v>486</v>
      </c>
      <c r="O2156">
        <v>572</v>
      </c>
      <c r="P2156">
        <v>114</v>
      </c>
      <c r="R2156" t="s">
        <v>488</v>
      </c>
      <c r="S2156">
        <v>10</v>
      </c>
      <c r="T2156" t="s">
        <v>492</v>
      </c>
      <c r="U2156" t="s">
        <v>495</v>
      </c>
      <c r="V2156" t="s">
        <v>489</v>
      </c>
      <c r="Y2156" t="s">
        <v>498</v>
      </c>
      <c r="Z2156">
        <v>487.2</v>
      </c>
      <c r="AA2156">
        <v>10</v>
      </c>
    </row>
    <row r="2157" spans="1:27" x14ac:dyDescent="0.25">
      <c r="A2157" s="1">
        <v>45659</v>
      </c>
      <c r="B2157">
        <v>2062</v>
      </c>
      <c r="C2157">
        <v>1</v>
      </c>
      <c r="D2157">
        <v>4</v>
      </c>
      <c r="E2157">
        <v>4</v>
      </c>
      <c r="F2157">
        <v>5</v>
      </c>
      <c r="G2157">
        <v>1</v>
      </c>
      <c r="I2157">
        <v>25</v>
      </c>
      <c r="J2157" t="s">
        <v>12</v>
      </c>
      <c r="K2157">
        <v>26</v>
      </c>
      <c r="L2157" t="s">
        <v>42</v>
      </c>
      <c r="M2157" t="s">
        <v>47</v>
      </c>
      <c r="N2157" t="s">
        <v>486</v>
      </c>
      <c r="O2157">
        <v>965</v>
      </c>
      <c r="P2157">
        <v>69</v>
      </c>
      <c r="Q2157" s="1">
        <v>45604</v>
      </c>
      <c r="R2157" t="s">
        <v>495</v>
      </c>
      <c r="S2157">
        <v>4</v>
      </c>
      <c r="T2157" t="s">
        <v>494</v>
      </c>
      <c r="U2157" t="s">
        <v>495</v>
      </c>
      <c r="V2157" t="s">
        <v>489</v>
      </c>
      <c r="Y2157" t="s">
        <v>490</v>
      </c>
      <c r="Z2157">
        <v>723.8</v>
      </c>
      <c r="AA2157">
        <v>0</v>
      </c>
    </row>
    <row r="2158" spans="1:27" x14ac:dyDescent="0.25">
      <c r="A2158" s="1">
        <v>45507</v>
      </c>
      <c r="B2158">
        <v>1466</v>
      </c>
      <c r="C2158">
        <v>3</v>
      </c>
      <c r="D2158">
        <v>2</v>
      </c>
      <c r="E2158">
        <v>4</v>
      </c>
      <c r="F2158">
        <v>4</v>
      </c>
      <c r="G2158">
        <v>2</v>
      </c>
      <c r="I2158">
        <v>15</v>
      </c>
      <c r="J2158" t="s">
        <v>9</v>
      </c>
      <c r="K2158">
        <v>26</v>
      </c>
      <c r="L2158" t="s">
        <v>42</v>
      </c>
      <c r="M2158" t="s">
        <v>60</v>
      </c>
      <c r="N2158" t="s">
        <v>486</v>
      </c>
      <c r="O2158">
        <v>426</v>
      </c>
      <c r="P2158">
        <v>69</v>
      </c>
      <c r="R2158" t="s">
        <v>488</v>
      </c>
      <c r="S2158">
        <v>5</v>
      </c>
      <c r="T2158" t="s">
        <v>487</v>
      </c>
      <c r="U2158" t="s">
        <v>488</v>
      </c>
      <c r="V2158" t="s">
        <v>497</v>
      </c>
      <c r="Y2158" t="s">
        <v>498</v>
      </c>
      <c r="Z2158">
        <v>353.5</v>
      </c>
      <c r="AA2158">
        <v>10</v>
      </c>
    </row>
    <row r="2159" spans="1:27" x14ac:dyDescent="0.25">
      <c r="A2159" s="1">
        <v>45659</v>
      </c>
      <c r="B2159">
        <v>211</v>
      </c>
      <c r="C2159">
        <v>4</v>
      </c>
      <c r="D2159">
        <v>4</v>
      </c>
      <c r="E2159">
        <v>4</v>
      </c>
      <c r="F2159">
        <v>5</v>
      </c>
      <c r="G2159">
        <v>3</v>
      </c>
      <c r="I2159">
        <v>16</v>
      </c>
      <c r="J2159" t="s">
        <v>9</v>
      </c>
      <c r="K2159">
        <v>58</v>
      </c>
      <c r="L2159" t="s">
        <v>42</v>
      </c>
      <c r="M2159" t="s">
        <v>53</v>
      </c>
      <c r="N2159" t="s">
        <v>491</v>
      </c>
      <c r="O2159">
        <v>409</v>
      </c>
      <c r="P2159">
        <v>78</v>
      </c>
      <c r="R2159" t="s">
        <v>488</v>
      </c>
      <c r="S2159">
        <v>4</v>
      </c>
      <c r="T2159" t="s">
        <v>494</v>
      </c>
      <c r="U2159" t="s">
        <v>488</v>
      </c>
      <c r="V2159" t="s">
        <v>497</v>
      </c>
      <c r="W2159" s="1">
        <v>45583</v>
      </c>
      <c r="X2159" s="1">
        <v>45576</v>
      </c>
      <c r="Y2159" t="s">
        <v>498</v>
      </c>
      <c r="Z2159">
        <v>347.9</v>
      </c>
      <c r="AA2159">
        <v>10</v>
      </c>
    </row>
    <row r="2160" spans="1:27" x14ac:dyDescent="0.25">
      <c r="A2160" s="1">
        <v>45507</v>
      </c>
      <c r="B2160">
        <v>3033</v>
      </c>
      <c r="C2160">
        <v>2</v>
      </c>
      <c r="D2160">
        <v>1</v>
      </c>
      <c r="E2160">
        <v>4</v>
      </c>
      <c r="F2160">
        <v>5</v>
      </c>
      <c r="G2160">
        <v>1</v>
      </c>
      <c r="I2160">
        <v>38</v>
      </c>
      <c r="J2160" t="s">
        <v>3</v>
      </c>
      <c r="K2160">
        <v>31</v>
      </c>
      <c r="L2160" t="s">
        <v>42</v>
      </c>
      <c r="M2160" t="s">
        <v>60</v>
      </c>
      <c r="N2160" t="s">
        <v>486</v>
      </c>
      <c r="O2160">
        <v>474</v>
      </c>
      <c r="P2160">
        <v>195</v>
      </c>
      <c r="Q2160" s="1">
        <v>45536</v>
      </c>
      <c r="R2160" t="s">
        <v>495</v>
      </c>
      <c r="S2160">
        <v>2</v>
      </c>
      <c r="T2160" t="s">
        <v>494</v>
      </c>
      <c r="U2160" t="s">
        <v>495</v>
      </c>
      <c r="V2160" t="s">
        <v>497</v>
      </c>
      <c r="Y2160" t="s">
        <v>490</v>
      </c>
      <c r="Z2160">
        <v>468.3</v>
      </c>
      <c r="AA2160">
        <v>0</v>
      </c>
    </row>
    <row r="2161" spans="1:27" x14ac:dyDescent="0.25">
      <c r="A2161" s="1">
        <v>45507</v>
      </c>
      <c r="B2161">
        <v>4671</v>
      </c>
      <c r="C2161">
        <v>3</v>
      </c>
      <c r="D2161">
        <v>4</v>
      </c>
      <c r="E2161">
        <v>4</v>
      </c>
      <c r="F2161">
        <v>3</v>
      </c>
      <c r="G2161">
        <v>2</v>
      </c>
      <c r="I2161">
        <v>27</v>
      </c>
      <c r="J2161" t="s">
        <v>12</v>
      </c>
      <c r="K2161">
        <v>54</v>
      </c>
      <c r="L2161" t="s">
        <v>42</v>
      </c>
      <c r="M2161" t="s">
        <v>53</v>
      </c>
      <c r="N2161" t="s">
        <v>486</v>
      </c>
      <c r="O2161">
        <v>193</v>
      </c>
      <c r="P2161">
        <v>42</v>
      </c>
      <c r="Q2161" s="1">
        <v>45531</v>
      </c>
      <c r="R2161" t="s">
        <v>495</v>
      </c>
      <c r="S2161">
        <v>9</v>
      </c>
      <c r="T2161" t="s">
        <v>494</v>
      </c>
      <c r="U2161" t="s">
        <v>495</v>
      </c>
      <c r="V2161" t="s">
        <v>489</v>
      </c>
      <c r="Y2161" t="s">
        <v>490</v>
      </c>
      <c r="Z2161">
        <v>164.5</v>
      </c>
      <c r="AA2161">
        <v>0</v>
      </c>
    </row>
    <row r="2162" spans="1:27" x14ac:dyDescent="0.25">
      <c r="A2162" s="1">
        <v>45659</v>
      </c>
      <c r="B2162">
        <v>2300</v>
      </c>
      <c r="C2162">
        <v>5</v>
      </c>
      <c r="D2162">
        <v>4</v>
      </c>
      <c r="E2162">
        <v>4</v>
      </c>
      <c r="F2162">
        <v>5</v>
      </c>
      <c r="G2162">
        <v>2</v>
      </c>
      <c r="I2162">
        <v>17</v>
      </c>
      <c r="J2162" t="s">
        <v>14</v>
      </c>
      <c r="K2162">
        <v>26</v>
      </c>
      <c r="L2162" t="s">
        <v>42</v>
      </c>
      <c r="M2162" t="s">
        <v>47</v>
      </c>
      <c r="N2162" t="s">
        <v>486</v>
      </c>
      <c r="O2162">
        <v>420</v>
      </c>
      <c r="P2162">
        <v>105</v>
      </c>
      <c r="Q2162" s="1">
        <v>45589</v>
      </c>
      <c r="R2162" t="s">
        <v>495</v>
      </c>
      <c r="S2162">
        <v>6</v>
      </c>
      <c r="T2162" t="s">
        <v>492</v>
      </c>
      <c r="U2162" t="s">
        <v>495</v>
      </c>
      <c r="V2162" t="s">
        <v>489</v>
      </c>
      <c r="Y2162" t="s">
        <v>490</v>
      </c>
      <c r="Z2162">
        <v>367.5</v>
      </c>
      <c r="AA2162">
        <v>0</v>
      </c>
    </row>
    <row r="2163" spans="1:27" x14ac:dyDescent="0.25">
      <c r="A2163" s="1">
        <v>45659</v>
      </c>
      <c r="B2163">
        <v>2897</v>
      </c>
      <c r="C2163">
        <v>1</v>
      </c>
      <c r="D2163">
        <v>4</v>
      </c>
      <c r="E2163">
        <v>4</v>
      </c>
      <c r="F2163">
        <v>5</v>
      </c>
      <c r="G2163">
        <v>2</v>
      </c>
      <c r="I2163">
        <v>39</v>
      </c>
      <c r="J2163" t="s">
        <v>3</v>
      </c>
      <c r="K2163">
        <v>23</v>
      </c>
      <c r="L2163" t="s">
        <v>42</v>
      </c>
      <c r="M2163" t="s">
        <v>47</v>
      </c>
      <c r="N2163" t="s">
        <v>491</v>
      </c>
      <c r="O2163">
        <v>86</v>
      </c>
      <c r="P2163">
        <v>166</v>
      </c>
      <c r="Q2163" s="1">
        <v>45582</v>
      </c>
      <c r="R2163" t="s">
        <v>495</v>
      </c>
      <c r="S2163">
        <v>10</v>
      </c>
      <c r="T2163" t="s">
        <v>487</v>
      </c>
      <c r="U2163" t="s">
        <v>495</v>
      </c>
      <c r="V2163" t="s">
        <v>497</v>
      </c>
      <c r="Y2163" t="s">
        <v>490</v>
      </c>
      <c r="Z2163">
        <v>176.4</v>
      </c>
      <c r="AA2163">
        <v>0</v>
      </c>
    </row>
    <row r="2164" spans="1:27" x14ac:dyDescent="0.25">
      <c r="A2164" s="1">
        <v>45659</v>
      </c>
      <c r="B2164">
        <v>1420</v>
      </c>
      <c r="C2164">
        <v>3</v>
      </c>
      <c r="D2164">
        <v>4</v>
      </c>
      <c r="E2164">
        <v>4</v>
      </c>
      <c r="F2164">
        <v>5</v>
      </c>
      <c r="G2164">
        <v>1</v>
      </c>
      <c r="I2164">
        <v>25</v>
      </c>
      <c r="J2164" t="s">
        <v>12</v>
      </c>
      <c r="K2164">
        <v>67</v>
      </c>
      <c r="L2164" t="s">
        <v>42</v>
      </c>
      <c r="M2164" t="s">
        <v>60</v>
      </c>
      <c r="N2164" t="s">
        <v>486</v>
      </c>
      <c r="O2164">
        <v>175</v>
      </c>
      <c r="P2164">
        <v>174</v>
      </c>
      <c r="Q2164" s="1">
        <v>45603</v>
      </c>
      <c r="R2164" t="s">
        <v>495</v>
      </c>
      <c r="S2164">
        <v>5</v>
      </c>
      <c r="T2164" t="s">
        <v>487</v>
      </c>
      <c r="U2164" t="s">
        <v>488</v>
      </c>
      <c r="V2164" t="s">
        <v>489</v>
      </c>
      <c r="Y2164" t="s">
        <v>490</v>
      </c>
      <c r="Z2164">
        <v>244.3</v>
      </c>
      <c r="AA2164">
        <v>0</v>
      </c>
    </row>
    <row r="2165" spans="1:27" x14ac:dyDescent="0.25">
      <c r="A2165" s="1">
        <v>45508</v>
      </c>
      <c r="B2165">
        <v>4054</v>
      </c>
      <c r="C2165">
        <v>3</v>
      </c>
      <c r="D2165">
        <v>2</v>
      </c>
      <c r="E2165">
        <v>4</v>
      </c>
      <c r="F2165">
        <v>4</v>
      </c>
      <c r="G2165">
        <v>3</v>
      </c>
      <c r="I2165">
        <v>10</v>
      </c>
      <c r="J2165" t="s">
        <v>5</v>
      </c>
      <c r="K2165">
        <v>73</v>
      </c>
      <c r="L2165" t="s">
        <v>42</v>
      </c>
      <c r="M2165" t="s">
        <v>49</v>
      </c>
      <c r="N2165" t="s">
        <v>492</v>
      </c>
      <c r="O2165">
        <v>774</v>
      </c>
      <c r="P2165">
        <v>48</v>
      </c>
      <c r="R2165" t="s">
        <v>488</v>
      </c>
      <c r="S2165">
        <v>5</v>
      </c>
      <c r="T2165" t="s">
        <v>494</v>
      </c>
      <c r="U2165" t="s">
        <v>495</v>
      </c>
      <c r="V2165" t="s">
        <v>497</v>
      </c>
      <c r="Y2165" t="s">
        <v>496</v>
      </c>
      <c r="Z2165">
        <v>610.4</v>
      </c>
      <c r="AA2165">
        <v>50</v>
      </c>
    </row>
    <row r="2166" spans="1:27" x14ac:dyDescent="0.25">
      <c r="A2166" s="1">
        <v>45508</v>
      </c>
      <c r="B2166">
        <v>2291</v>
      </c>
      <c r="C2166">
        <v>3</v>
      </c>
      <c r="D2166">
        <v>4</v>
      </c>
      <c r="E2166">
        <v>4</v>
      </c>
      <c r="F2166">
        <v>3</v>
      </c>
      <c r="G2166">
        <v>1</v>
      </c>
      <c r="I2166">
        <v>23</v>
      </c>
      <c r="J2166" t="s">
        <v>16</v>
      </c>
      <c r="K2166">
        <v>20</v>
      </c>
      <c r="L2166" t="s">
        <v>42</v>
      </c>
      <c r="M2166" t="s">
        <v>60</v>
      </c>
      <c r="N2166" t="s">
        <v>486</v>
      </c>
      <c r="O2166">
        <v>52</v>
      </c>
      <c r="P2166">
        <v>190</v>
      </c>
      <c r="Q2166" s="1">
        <v>45517</v>
      </c>
      <c r="R2166" t="s">
        <v>495</v>
      </c>
      <c r="S2166">
        <v>10</v>
      </c>
      <c r="T2166" t="s">
        <v>492</v>
      </c>
      <c r="U2166" t="s">
        <v>495</v>
      </c>
      <c r="V2166" t="s">
        <v>497</v>
      </c>
      <c r="Y2166" t="s">
        <v>490</v>
      </c>
      <c r="Z2166">
        <v>169.4</v>
      </c>
      <c r="AA2166">
        <v>0</v>
      </c>
    </row>
    <row r="2167" spans="1:27" x14ac:dyDescent="0.25">
      <c r="A2167" s="1">
        <v>45508</v>
      </c>
      <c r="B2167">
        <v>496</v>
      </c>
      <c r="C2167">
        <v>3</v>
      </c>
      <c r="D2167">
        <v>4</v>
      </c>
      <c r="E2167">
        <v>4</v>
      </c>
      <c r="F2167">
        <v>3</v>
      </c>
      <c r="G2167">
        <v>1</v>
      </c>
      <c r="I2167">
        <v>40</v>
      </c>
      <c r="J2167" t="s">
        <v>3</v>
      </c>
      <c r="K2167">
        <v>76</v>
      </c>
      <c r="L2167" t="s">
        <v>42</v>
      </c>
      <c r="M2167" t="s">
        <v>47</v>
      </c>
      <c r="N2167" t="s">
        <v>491</v>
      </c>
      <c r="O2167">
        <v>478</v>
      </c>
      <c r="P2167">
        <v>72</v>
      </c>
      <c r="R2167" t="s">
        <v>488</v>
      </c>
      <c r="S2167">
        <v>5</v>
      </c>
      <c r="T2167" t="s">
        <v>494</v>
      </c>
      <c r="U2167" t="s">
        <v>488</v>
      </c>
      <c r="V2167" t="s">
        <v>497</v>
      </c>
      <c r="Y2167" t="s">
        <v>498</v>
      </c>
      <c r="Z2167">
        <v>392</v>
      </c>
      <c r="AA2167">
        <v>10</v>
      </c>
    </row>
    <row r="2168" spans="1:27" x14ac:dyDescent="0.25">
      <c r="A2168" s="1">
        <v>45508</v>
      </c>
      <c r="B2168">
        <v>2216</v>
      </c>
      <c r="C2168">
        <v>3</v>
      </c>
      <c r="D2168">
        <v>4</v>
      </c>
      <c r="E2168">
        <v>4</v>
      </c>
      <c r="F2168">
        <v>3</v>
      </c>
      <c r="G2168">
        <v>2</v>
      </c>
      <c r="I2168">
        <v>12</v>
      </c>
      <c r="J2168" t="s">
        <v>5</v>
      </c>
      <c r="K2168">
        <v>45</v>
      </c>
      <c r="L2168" t="s">
        <v>42</v>
      </c>
      <c r="M2168" t="s">
        <v>43</v>
      </c>
      <c r="N2168" t="s">
        <v>486</v>
      </c>
      <c r="O2168">
        <v>392</v>
      </c>
      <c r="P2168">
        <v>153</v>
      </c>
      <c r="Q2168" s="1">
        <v>45515</v>
      </c>
      <c r="R2168" t="s">
        <v>495</v>
      </c>
      <c r="S2168">
        <v>10</v>
      </c>
      <c r="T2168" t="s">
        <v>487</v>
      </c>
      <c r="U2168" t="s">
        <v>488</v>
      </c>
      <c r="V2168" t="s">
        <v>497</v>
      </c>
      <c r="Y2168" t="s">
        <v>490</v>
      </c>
      <c r="Z2168">
        <v>381.5</v>
      </c>
      <c r="AA2168">
        <v>0</v>
      </c>
    </row>
    <row r="2169" spans="1:27" x14ac:dyDescent="0.25">
      <c r="A2169" s="1">
        <v>45659</v>
      </c>
      <c r="B2169">
        <v>3949</v>
      </c>
      <c r="C2169">
        <v>2</v>
      </c>
      <c r="D2169">
        <v>4</v>
      </c>
      <c r="E2169">
        <v>4</v>
      </c>
      <c r="F2169">
        <v>5</v>
      </c>
      <c r="G2169">
        <v>3</v>
      </c>
      <c r="I2169">
        <v>30</v>
      </c>
      <c r="J2169" t="s">
        <v>11</v>
      </c>
      <c r="K2169">
        <v>19</v>
      </c>
      <c r="L2169" t="s">
        <v>42</v>
      </c>
      <c r="M2169" t="s">
        <v>49</v>
      </c>
      <c r="N2169" t="s">
        <v>486</v>
      </c>
      <c r="O2169">
        <v>200</v>
      </c>
      <c r="P2169">
        <v>65</v>
      </c>
      <c r="R2169" t="s">
        <v>488</v>
      </c>
      <c r="S2169">
        <v>8</v>
      </c>
      <c r="T2169" t="s">
        <v>487</v>
      </c>
      <c r="U2169" t="s">
        <v>488</v>
      </c>
      <c r="V2169" t="s">
        <v>497</v>
      </c>
      <c r="W2169" s="1">
        <v>45582</v>
      </c>
      <c r="X2169" s="1">
        <v>45575</v>
      </c>
      <c r="Y2169" t="s">
        <v>493</v>
      </c>
      <c r="Z2169">
        <v>206.5</v>
      </c>
      <c r="AA2169">
        <v>30</v>
      </c>
    </row>
    <row r="2170" spans="1:27" x14ac:dyDescent="0.25">
      <c r="A2170" s="1">
        <v>45658</v>
      </c>
      <c r="B2170">
        <v>177</v>
      </c>
      <c r="C2170">
        <v>4</v>
      </c>
      <c r="D2170">
        <v>4</v>
      </c>
      <c r="E2170">
        <v>4</v>
      </c>
      <c r="F2170">
        <v>5</v>
      </c>
      <c r="G2170">
        <v>3</v>
      </c>
      <c r="I2170">
        <v>27</v>
      </c>
      <c r="J2170" t="s">
        <v>12</v>
      </c>
      <c r="K2170">
        <v>45</v>
      </c>
      <c r="L2170" t="s">
        <v>42</v>
      </c>
      <c r="M2170" t="s">
        <v>60</v>
      </c>
      <c r="N2170" t="s">
        <v>486</v>
      </c>
      <c r="O2170">
        <v>904</v>
      </c>
      <c r="P2170">
        <v>67</v>
      </c>
      <c r="R2170" t="s">
        <v>488</v>
      </c>
      <c r="S2170">
        <v>3</v>
      </c>
      <c r="T2170" t="s">
        <v>492</v>
      </c>
      <c r="U2170" t="s">
        <v>495</v>
      </c>
      <c r="V2170" t="s">
        <v>497</v>
      </c>
      <c r="W2170" s="1">
        <v>45576</v>
      </c>
      <c r="X2170" s="1">
        <v>45575</v>
      </c>
      <c r="Y2170" t="s">
        <v>496</v>
      </c>
      <c r="Z2170">
        <v>714.7</v>
      </c>
      <c r="AA2170">
        <v>50</v>
      </c>
    </row>
    <row r="2171" spans="1:27" x14ac:dyDescent="0.25">
      <c r="A2171" s="1">
        <v>45658</v>
      </c>
      <c r="B2171">
        <v>2469</v>
      </c>
      <c r="C2171">
        <v>4</v>
      </c>
      <c r="D2171">
        <v>4</v>
      </c>
      <c r="E2171">
        <v>4</v>
      </c>
      <c r="F2171">
        <v>5</v>
      </c>
      <c r="G2171">
        <v>1</v>
      </c>
      <c r="I2171">
        <v>2</v>
      </c>
      <c r="J2171" t="s">
        <v>7</v>
      </c>
      <c r="K2171">
        <v>58</v>
      </c>
      <c r="L2171" t="s">
        <v>42</v>
      </c>
      <c r="M2171" t="s">
        <v>53</v>
      </c>
      <c r="N2171" t="s">
        <v>492</v>
      </c>
      <c r="O2171">
        <v>744</v>
      </c>
      <c r="P2171">
        <v>112</v>
      </c>
      <c r="Q2171" s="1">
        <v>45590</v>
      </c>
      <c r="R2171" t="s">
        <v>495</v>
      </c>
      <c r="S2171">
        <v>7</v>
      </c>
      <c r="T2171" t="s">
        <v>492</v>
      </c>
      <c r="U2171" t="s">
        <v>495</v>
      </c>
      <c r="V2171" t="s">
        <v>497</v>
      </c>
      <c r="Y2171" t="s">
        <v>490</v>
      </c>
      <c r="Z2171">
        <v>599.20000000000005</v>
      </c>
      <c r="AA2171">
        <v>0</v>
      </c>
    </row>
    <row r="2172" spans="1:27" x14ac:dyDescent="0.25">
      <c r="A2172" s="1">
        <v>45509</v>
      </c>
      <c r="B2172">
        <v>3051</v>
      </c>
      <c r="C2172">
        <v>1</v>
      </c>
      <c r="D2172">
        <v>2</v>
      </c>
      <c r="E2172">
        <v>4</v>
      </c>
      <c r="F2172">
        <v>4</v>
      </c>
      <c r="G2172">
        <v>3</v>
      </c>
      <c r="I2172">
        <v>14</v>
      </c>
      <c r="J2172" t="s">
        <v>9</v>
      </c>
      <c r="K2172">
        <v>42</v>
      </c>
      <c r="L2172" t="s">
        <v>42</v>
      </c>
      <c r="M2172" t="s">
        <v>47</v>
      </c>
      <c r="N2172" t="s">
        <v>486</v>
      </c>
      <c r="O2172">
        <v>140</v>
      </c>
      <c r="P2172">
        <v>161</v>
      </c>
      <c r="R2172" t="s">
        <v>488</v>
      </c>
      <c r="S2172">
        <v>4</v>
      </c>
      <c r="T2172" t="s">
        <v>487</v>
      </c>
      <c r="U2172" t="s">
        <v>488</v>
      </c>
      <c r="V2172" t="s">
        <v>497</v>
      </c>
      <c r="Y2172" t="s">
        <v>496</v>
      </c>
      <c r="Z2172">
        <v>245.7</v>
      </c>
      <c r="AA2172">
        <v>50</v>
      </c>
    </row>
    <row r="2173" spans="1:27" x14ac:dyDescent="0.25">
      <c r="A2173" s="1">
        <v>45509</v>
      </c>
      <c r="B2173">
        <v>4277</v>
      </c>
      <c r="C2173">
        <v>4</v>
      </c>
      <c r="D2173">
        <v>1</v>
      </c>
      <c r="E2173">
        <v>4</v>
      </c>
      <c r="F2173">
        <v>5</v>
      </c>
      <c r="G2173">
        <v>3</v>
      </c>
      <c r="I2173">
        <v>30</v>
      </c>
      <c r="J2173" t="s">
        <v>11</v>
      </c>
      <c r="K2173">
        <v>51</v>
      </c>
      <c r="L2173" t="s">
        <v>42</v>
      </c>
      <c r="M2173" t="s">
        <v>60</v>
      </c>
      <c r="N2173" t="s">
        <v>491</v>
      </c>
      <c r="O2173">
        <v>424</v>
      </c>
      <c r="P2173">
        <v>71</v>
      </c>
      <c r="R2173" t="s">
        <v>488</v>
      </c>
      <c r="S2173">
        <v>4</v>
      </c>
      <c r="T2173" t="s">
        <v>487</v>
      </c>
      <c r="U2173" t="s">
        <v>488</v>
      </c>
      <c r="V2173" t="s">
        <v>489</v>
      </c>
      <c r="Y2173" t="s">
        <v>496</v>
      </c>
      <c r="Z2173">
        <v>381.5</v>
      </c>
      <c r="AA2173">
        <v>50</v>
      </c>
    </row>
    <row r="2174" spans="1:27" x14ac:dyDescent="0.25">
      <c r="A2174" s="1">
        <v>45509</v>
      </c>
      <c r="B2174">
        <v>902</v>
      </c>
      <c r="C2174">
        <v>3</v>
      </c>
      <c r="D2174">
        <v>2</v>
      </c>
      <c r="E2174">
        <v>4</v>
      </c>
      <c r="F2174">
        <v>4</v>
      </c>
      <c r="G2174">
        <v>3</v>
      </c>
      <c r="I2174">
        <v>9</v>
      </c>
      <c r="J2174" t="s">
        <v>5</v>
      </c>
      <c r="K2174">
        <v>29</v>
      </c>
      <c r="L2174" t="s">
        <v>42</v>
      </c>
      <c r="M2174" t="s">
        <v>53</v>
      </c>
      <c r="N2174" t="s">
        <v>492</v>
      </c>
      <c r="O2174">
        <v>793</v>
      </c>
      <c r="P2174">
        <v>89</v>
      </c>
      <c r="R2174" t="s">
        <v>488</v>
      </c>
      <c r="S2174">
        <v>10</v>
      </c>
      <c r="T2174" t="s">
        <v>487</v>
      </c>
      <c r="U2174" t="s">
        <v>488</v>
      </c>
      <c r="V2174" t="s">
        <v>497</v>
      </c>
      <c r="Y2174" t="s">
        <v>493</v>
      </c>
      <c r="Z2174">
        <v>638.4</v>
      </c>
      <c r="AA2174">
        <v>30</v>
      </c>
    </row>
    <row r="2175" spans="1:27" x14ac:dyDescent="0.25">
      <c r="A2175" s="1">
        <v>45658</v>
      </c>
      <c r="B2175">
        <v>1578</v>
      </c>
      <c r="C2175">
        <v>1</v>
      </c>
      <c r="D2175">
        <v>4</v>
      </c>
      <c r="E2175">
        <v>4</v>
      </c>
      <c r="F2175">
        <v>5</v>
      </c>
      <c r="G2175">
        <v>3</v>
      </c>
      <c r="I2175">
        <v>15</v>
      </c>
      <c r="J2175" t="s">
        <v>9</v>
      </c>
      <c r="K2175">
        <v>22</v>
      </c>
      <c r="L2175" t="s">
        <v>42</v>
      </c>
      <c r="M2175" t="s">
        <v>49</v>
      </c>
      <c r="N2175" t="s">
        <v>491</v>
      </c>
      <c r="O2175">
        <v>324</v>
      </c>
      <c r="P2175">
        <v>177</v>
      </c>
      <c r="Q2175" s="1">
        <v>45594</v>
      </c>
      <c r="R2175" t="s">
        <v>495</v>
      </c>
      <c r="S2175">
        <v>4</v>
      </c>
      <c r="T2175" t="s">
        <v>494</v>
      </c>
      <c r="U2175" t="s">
        <v>495</v>
      </c>
      <c r="V2175" t="s">
        <v>489</v>
      </c>
      <c r="Y2175" t="s">
        <v>490</v>
      </c>
      <c r="Z2175">
        <v>350.7</v>
      </c>
      <c r="AA2175">
        <v>0</v>
      </c>
    </row>
    <row r="2176" spans="1:27" x14ac:dyDescent="0.25">
      <c r="A2176" s="1">
        <v>45509</v>
      </c>
      <c r="B2176">
        <v>4228</v>
      </c>
      <c r="C2176">
        <v>2</v>
      </c>
      <c r="D2176">
        <v>1</v>
      </c>
      <c r="E2176">
        <v>4</v>
      </c>
      <c r="F2176">
        <v>4</v>
      </c>
      <c r="G2176">
        <v>2</v>
      </c>
      <c r="I2176">
        <v>23</v>
      </c>
      <c r="J2176" t="s">
        <v>16</v>
      </c>
      <c r="K2176">
        <v>26</v>
      </c>
      <c r="L2176" t="s">
        <v>42</v>
      </c>
      <c r="M2176" t="s">
        <v>49</v>
      </c>
      <c r="N2176" t="s">
        <v>486</v>
      </c>
      <c r="O2176">
        <v>762</v>
      </c>
      <c r="P2176">
        <v>135</v>
      </c>
      <c r="Q2176" s="1">
        <v>45525</v>
      </c>
      <c r="R2176" t="s">
        <v>495</v>
      </c>
      <c r="S2176">
        <v>8</v>
      </c>
      <c r="T2176" t="s">
        <v>494</v>
      </c>
      <c r="U2176" t="s">
        <v>495</v>
      </c>
      <c r="V2176" t="s">
        <v>489</v>
      </c>
      <c r="Y2176" t="s">
        <v>490</v>
      </c>
      <c r="Z2176">
        <v>627.9</v>
      </c>
      <c r="AA2176">
        <v>0</v>
      </c>
    </row>
    <row r="2177" spans="1:27" x14ac:dyDescent="0.25">
      <c r="A2177" s="1">
        <v>45658</v>
      </c>
      <c r="B2177">
        <v>3290</v>
      </c>
      <c r="C2177">
        <v>3</v>
      </c>
      <c r="D2177">
        <v>4</v>
      </c>
      <c r="E2177">
        <v>4</v>
      </c>
      <c r="F2177">
        <v>5</v>
      </c>
      <c r="G2177">
        <v>2</v>
      </c>
      <c r="I2177">
        <v>27</v>
      </c>
      <c r="J2177" t="s">
        <v>12</v>
      </c>
      <c r="K2177">
        <v>33</v>
      </c>
      <c r="L2177" t="s">
        <v>42</v>
      </c>
      <c r="M2177" t="s">
        <v>47</v>
      </c>
      <c r="N2177" t="s">
        <v>486</v>
      </c>
      <c r="O2177">
        <v>905</v>
      </c>
      <c r="P2177">
        <v>131</v>
      </c>
      <c r="Q2177" s="1">
        <v>45584</v>
      </c>
      <c r="R2177" t="s">
        <v>495</v>
      </c>
      <c r="S2177">
        <v>6</v>
      </c>
      <c r="T2177" t="s">
        <v>492</v>
      </c>
      <c r="U2177" t="s">
        <v>488</v>
      </c>
      <c r="V2177" t="s">
        <v>489</v>
      </c>
      <c r="Y2177" t="s">
        <v>490</v>
      </c>
      <c r="Z2177">
        <v>725.2</v>
      </c>
      <c r="AA2177">
        <v>0</v>
      </c>
    </row>
    <row r="2178" spans="1:27" x14ac:dyDescent="0.25">
      <c r="A2178" s="1">
        <v>45509</v>
      </c>
      <c r="B2178">
        <v>1887</v>
      </c>
      <c r="C2178">
        <v>4</v>
      </c>
      <c r="D2178">
        <v>5</v>
      </c>
      <c r="E2178">
        <v>4</v>
      </c>
      <c r="F2178">
        <v>3</v>
      </c>
      <c r="G2178">
        <v>2</v>
      </c>
      <c r="I2178">
        <v>29</v>
      </c>
      <c r="J2178" t="s">
        <v>11</v>
      </c>
      <c r="K2178">
        <v>57</v>
      </c>
      <c r="L2178" t="s">
        <v>42</v>
      </c>
      <c r="M2178" t="s">
        <v>53</v>
      </c>
      <c r="N2178" t="s">
        <v>486</v>
      </c>
      <c r="O2178">
        <v>814</v>
      </c>
      <c r="P2178">
        <v>67</v>
      </c>
      <c r="Q2178" s="1">
        <v>45521</v>
      </c>
      <c r="R2178" t="s">
        <v>495</v>
      </c>
      <c r="S2178">
        <v>9</v>
      </c>
      <c r="T2178" t="s">
        <v>492</v>
      </c>
      <c r="U2178" t="s">
        <v>488</v>
      </c>
      <c r="V2178" t="s">
        <v>489</v>
      </c>
      <c r="Y2178" t="s">
        <v>490</v>
      </c>
      <c r="Z2178">
        <v>616.70000000000005</v>
      </c>
      <c r="AA2178">
        <v>0</v>
      </c>
    </row>
    <row r="2179" spans="1:27" x14ac:dyDescent="0.25">
      <c r="A2179" s="1">
        <v>45509</v>
      </c>
      <c r="B2179">
        <v>3183</v>
      </c>
      <c r="C2179">
        <v>4</v>
      </c>
      <c r="D2179">
        <v>4</v>
      </c>
      <c r="E2179">
        <v>4</v>
      </c>
      <c r="F2179">
        <v>3</v>
      </c>
      <c r="G2179">
        <v>1</v>
      </c>
      <c r="I2179">
        <v>16</v>
      </c>
      <c r="J2179" t="s">
        <v>9</v>
      </c>
      <c r="K2179">
        <v>42</v>
      </c>
      <c r="L2179" t="s">
        <v>42</v>
      </c>
      <c r="M2179" t="s">
        <v>43</v>
      </c>
      <c r="N2179" t="s">
        <v>492</v>
      </c>
      <c r="O2179">
        <v>676</v>
      </c>
      <c r="P2179">
        <v>141</v>
      </c>
      <c r="R2179" t="s">
        <v>488</v>
      </c>
      <c r="S2179">
        <v>5</v>
      </c>
      <c r="T2179" t="s">
        <v>487</v>
      </c>
      <c r="U2179" t="s">
        <v>488</v>
      </c>
      <c r="V2179" t="s">
        <v>489</v>
      </c>
      <c r="Y2179" t="s">
        <v>498</v>
      </c>
      <c r="Z2179">
        <v>578.9</v>
      </c>
      <c r="AA2179">
        <v>10</v>
      </c>
    </row>
    <row r="2180" spans="1:27" x14ac:dyDescent="0.25">
      <c r="A2180" s="1">
        <v>45662</v>
      </c>
      <c r="B2180">
        <v>917</v>
      </c>
      <c r="C2180">
        <v>3</v>
      </c>
      <c r="D2180">
        <v>4</v>
      </c>
      <c r="E2180">
        <v>4</v>
      </c>
      <c r="F2180">
        <v>5</v>
      </c>
      <c r="G2180">
        <v>2</v>
      </c>
      <c r="I2180">
        <v>39</v>
      </c>
      <c r="J2180" t="s">
        <v>3</v>
      </c>
      <c r="K2180">
        <v>36</v>
      </c>
      <c r="L2180" t="s">
        <v>42</v>
      </c>
      <c r="M2180" t="s">
        <v>49</v>
      </c>
      <c r="N2180" t="s">
        <v>491</v>
      </c>
      <c r="O2180">
        <v>299</v>
      </c>
      <c r="P2180">
        <v>166</v>
      </c>
      <c r="R2180" t="s">
        <v>488</v>
      </c>
      <c r="S2180">
        <v>8</v>
      </c>
      <c r="T2180" t="s">
        <v>494</v>
      </c>
      <c r="U2180" t="s">
        <v>488</v>
      </c>
      <c r="V2180" t="s">
        <v>489</v>
      </c>
      <c r="W2180" s="1">
        <v>45578</v>
      </c>
      <c r="X2180" s="1">
        <v>45574</v>
      </c>
      <c r="Y2180" t="s">
        <v>498</v>
      </c>
      <c r="Z2180">
        <v>332.5</v>
      </c>
      <c r="AA2180">
        <v>10</v>
      </c>
    </row>
    <row r="2181" spans="1:27" x14ac:dyDescent="0.25">
      <c r="A2181" s="1">
        <v>45509</v>
      </c>
      <c r="B2181">
        <v>1942</v>
      </c>
      <c r="C2181">
        <v>4</v>
      </c>
      <c r="D2181">
        <v>1</v>
      </c>
      <c r="E2181">
        <v>4</v>
      </c>
      <c r="F2181">
        <v>5</v>
      </c>
      <c r="G2181">
        <v>2</v>
      </c>
      <c r="I2181">
        <v>14</v>
      </c>
      <c r="J2181" t="s">
        <v>9</v>
      </c>
      <c r="K2181">
        <v>28</v>
      </c>
      <c r="L2181" t="s">
        <v>42</v>
      </c>
      <c r="M2181" t="s">
        <v>43</v>
      </c>
      <c r="N2181" t="s">
        <v>486</v>
      </c>
      <c r="O2181">
        <v>203</v>
      </c>
      <c r="P2181">
        <v>111</v>
      </c>
      <c r="Q2181" s="1">
        <v>45529</v>
      </c>
      <c r="R2181" t="s">
        <v>495</v>
      </c>
      <c r="S2181">
        <v>9</v>
      </c>
      <c r="T2181" t="s">
        <v>494</v>
      </c>
      <c r="U2181" t="s">
        <v>495</v>
      </c>
      <c r="V2181" t="s">
        <v>497</v>
      </c>
      <c r="Y2181" t="s">
        <v>490</v>
      </c>
      <c r="Z2181">
        <v>219.8</v>
      </c>
      <c r="AA2181">
        <v>0</v>
      </c>
    </row>
    <row r="2182" spans="1:27" x14ac:dyDescent="0.25">
      <c r="A2182" s="1">
        <v>45510</v>
      </c>
      <c r="B2182">
        <v>4457</v>
      </c>
      <c r="C2182">
        <v>3</v>
      </c>
      <c r="D2182">
        <v>1</v>
      </c>
      <c r="E2182">
        <v>4</v>
      </c>
      <c r="F2182">
        <v>1</v>
      </c>
      <c r="G2182">
        <v>1</v>
      </c>
      <c r="I2182">
        <v>28</v>
      </c>
      <c r="J2182" t="s">
        <v>12</v>
      </c>
      <c r="K2182">
        <v>76</v>
      </c>
      <c r="L2182" t="s">
        <v>42</v>
      </c>
      <c r="M2182" t="s">
        <v>60</v>
      </c>
      <c r="N2182" t="s">
        <v>486</v>
      </c>
      <c r="O2182">
        <v>76</v>
      </c>
      <c r="P2182">
        <v>85</v>
      </c>
      <c r="Q2182" s="1">
        <v>45533</v>
      </c>
      <c r="R2182" t="s">
        <v>495</v>
      </c>
      <c r="S2182">
        <v>4</v>
      </c>
      <c r="T2182" t="s">
        <v>492</v>
      </c>
      <c r="U2182" t="s">
        <v>488</v>
      </c>
      <c r="V2182" t="s">
        <v>489</v>
      </c>
      <c r="Y2182" t="s">
        <v>490</v>
      </c>
      <c r="Z2182">
        <v>112.7</v>
      </c>
      <c r="AA2182">
        <v>0</v>
      </c>
    </row>
    <row r="2183" spans="1:27" x14ac:dyDescent="0.25">
      <c r="A2183" s="1">
        <v>45661</v>
      </c>
      <c r="B2183">
        <v>4542</v>
      </c>
      <c r="C2183">
        <v>5</v>
      </c>
      <c r="D2183">
        <v>4</v>
      </c>
      <c r="E2183">
        <v>4</v>
      </c>
      <c r="F2183">
        <v>5</v>
      </c>
      <c r="G2183">
        <v>3</v>
      </c>
      <c r="I2183">
        <v>5</v>
      </c>
      <c r="J2183" t="s">
        <v>13</v>
      </c>
      <c r="K2183">
        <v>50</v>
      </c>
      <c r="L2183" t="s">
        <v>42</v>
      </c>
      <c r="M2183" t="s">
        <v>49</v>
      </c>
      <c r="N2183" t="s">
        <v>492</v>
      </c>
      <c r="O2183">
        <v>862</v>
      </c>
      <c r="P2183">
        <v>76</v>
      </c>
      <c r="Q2183" s="1">
        <v>45599</v>
      </c>
      <c r="R2183" t="s">
        <v>495</v>
      </c>
      <c r="S2183">
        <v>7</v>
      </c>
      <c r="T2183" t="s">
        <v>492</v>
      </c>
      <c r="U2183" t="s">
        <v>495</v>
      </c>
      <c r="V2183" t="s">
        <v>497</v>
      </c>
      <c r="Y2183" t="s">
        <v>490</v>
      </c>
      <c r="Z2183">
        <v>656.6</v>
      </c>
      <c r="AA2183">
        <v>0</v>
      </c>
    </row>
    <row r="2184" spans="1:27" x14ac:dyDescent="0.25">
      <c r="A2184" s="1">
        <v>45661</v>
      </c>
      <c r="B2184">
        <v>4611</v>
      </c>
      <c r="C2184">
        <v>5</v>
      </c>
      <c r="D2184">
        <v>4</v>
      </c>
      <c r="E2184">
        <v>4</v>
      </c>
      <c r="F2184">
        <v>5</v>
      </c>
      <c r="G2184">
        <v>1</v>
      </c>
      <c r="I2184">
        <v>6</v>
      </c>
      <c r="J2184" t="s">
        <v>13</v>
      </c>
      <c r="K2184">
        <v>21</v>
      </c>
      <c r="L2184" t="s">
        <v>42</v>
      </c>
      <c r="M2184" t="s">
        <v>43</v>
      </c>
      <c r="N2184" t="s">
        <v>492</v>
      </c>
      <c r="O2184">
        <v>582</v>
      </c>
      <c r="P2184">
        <v>102</v>
      </c>
      <c r="Q2184" s="1">
        <v>45594</v>
      </c>
      <c r="R2184" t="s">
        <v>495</v>
      </c>
      <c r="S2184">
        <v>5</v>
      </c>
      <c r="T2184" t="s">
        <v>487</v>
      </c>
      <c r="U2184" t="s">
        <v>495</v>
      </c>
      <c r="V2184" t="s">
        <v>497</v>
      </c>
      <c r="Y2184" t="s">
        <v>490</v>
      </c>
      <c r="Z2184">
        <v>478.8</v>
      </c>
      <c r="AA2184">
        <v>0</v>
      </c>
    </row>
    <row r="2185" spans="1:27" x14ac:dyDescent="0.25">
      <c r="A2185" s="1">
        <v>45510</v>
      </c>
      <c r="B2185">
        <v>2623</v>
      </c>
      <c r="C2185">
        <v>1</v>
      </c>
      <c r="D2185">
        <v>4</v>
      </c>
      <c r="E2185">
        <v>4</v>
      </c>
      <c r="F2185">
        <v>3</v>
      </c>
      <c r="G2185">
        <v>3</v>
      </c>
      <c r="I2185">
        <v>38</v>
      </c>
      <c r="J2185" t="s">
        <v>3</v>
      </c>
      <c r="K2185">
        <v>77</v>
      </c>
      <c r="L2185" t="s">
        <v>42</v>
      </c>
      <c r="M2185" t="s">
        <v>47</v>
      </c>
      <c r="N2185" t="s">
        <v>486</v>
      </c>
      <c r="O2185">
        <v>351</v>
      </c>
      <c r="P2185">
        <v>145</v>
      </c>
      <c r="Q2185" s="1">
        <v>45538</v>
      </c>
      <c r="R2185" t="s">
        <v>495</v>
      </c>
      <c r="S2185">
        <v>10</v>
      </c>
      <c r="T2185" t="s">
        <v>492</v>
      </c>
      <c r="U2185" t="s">
        <v>495</v>
      </c>
      <c r="V2185" t="s">
        <v>497</v>
      </c>
      <c r="Y2185" t="s">
        <v>490</v>
      </c>
      <c r="Z2185">
        <v>347.2</v>
      </c>
      <c r="AA2185">
        <v>0</v>
      </c>
    </row>
    <row r="2186" spans="1:27" x14ac:dyDescent="0.25">
      <c r="A2186" s="1">
        <v>45661</v>
      </c>
      <c r="B2186">
        <v>1547</v>
      </c>
      <c r="C2186">
        <v>2</v>
      </c>
      <c r="D2186">
        <v>4</v>
      </c>
      <c r="E2186">
        <v>4</v>
      </c>
      <c r="F2186">
        <v>5</v>
      </c>
      <c r="G2186">
        <v>2</v>
      </c>
      <c r="I2186">
        <v>18</v>
      </c>
      <c r="J2186" t="s">
        <v>14</v>
      </c>
      <c r="K2186">
        <v>66</v>
      </c>
      <c r="L2186" t="s">
        <v>42</v>
      </c>
      <c r="M2186" t="s">
        <v>53</v>
      </c>
      <c r="N2186" t="s">
        <v>492</v>
      </c>
      <c r="O2186">
        <v>979</v>
      </c>
      <c r="P2186">
        <v>82</v>
      </c>
      <c r="R2186" t="s">
        <v>488</v>
      </c>
      <c r="S2186">
        <v>8</v>
      </c>
      <c r="T2186" t="s">
        <v>487</v>
      </c>
      <c r="U2186" t="s">
        <v>488</v>
      </c>
      <c r="V2186" t="s">
        <v>497</v>
      </c>
      <c r="W2186" s="1">
        <v>45577</v>
      </c>
      <c r="X2186" s="1">
        <v>45573</v>
      </c>
      <c r="Y2186" t="s">
        <v>496</v>
      </c>
      <c r="Z2186">
        <v>777.7</v>
      </c>
      <c r="AA2186">
        <v>50</v>
      </c>
    </row>
    <row r="2187" spans="1:27" x14ac:dyDescent="0.25">
      <c r="A2187" s="1">
        <v>45510</v>
      </c>
      <c r="B2187">
        <v>70</v>
      </c>
      <c r="C2187">
        <v>3</v>
      </c>
      <c r="D2187">
        <v>4</v>
      </c>
      <c r="E2187">
        <v>4</v>
      </c>
      <c r="F2187">
        <v>3</v>
      </c>
      <c r="G2187">
        <v>2</v>
      </c>
      <c r="I2187">
        <v>17</v>
      </c>
      <c r="J2187" t="s">
        <v>14</v>
      </c>
      <c r="K2187">
        <v>55</v>
      </c>
      <c r="L2187" t="s">
        <v>42</v>
      </c>
      <c r="M2187" t="s">
        <v>53</v>
      </c>
      <c r="N2187" t="s">
        <v>486</v>
      </c>
      <c r="O2187">
        <v>719</v>
      </c>
      <c r="P2187">
        <v>51</v>
      </c>
      <c r="Q2187" s="1">
        <v>45527</v>
      </c>
      <c r="R2187" t="s">
        <v>495</v>
      </c>
      <c r="S2187">
        <v>6</v>
      </c>
      <c r="T2187" t="s">
        <v>487</v>
      </c>
      <c r="U2187" t="s">
        <v>495</v>
      </c>
      <c r="V2187" t="s">
        <v>497</v>
      </c>
      <c r="Y2187" t="s">
        <v>490</v>
      </c>
      <c r="Z2187">
        <v>539</v>
      </c>
      <c r="AA2187">
        <v>0</v>
      </c>
    </row>
    <row r="2188" spans="1:27" x14ac:dyDescent="0.25">
      <c r="A2188" s="1">
        <v>45660</v>
      </c>
      <c r="B2188">
        <v>4569</v>
      </c>
      <c r="C2188">
        <v>4</v>
      </c>
      <c r="D2188">
        <v>4</v>
      </c>
      <c r="E2188">
        <v>4</v>
      </c>
      <c r="F2188">
        <v>5</v>
      </c>
      <c r="G2188">
        <v>3</v>
      </c>
      <c r="I2188">
        <v>38</v>
      </c>
      <c r="J2188" t="s">
        <v>3</v>
      </c>
      <c r="K2188">
        <v>64</v>
      </c>
      <c r="L2188" t="s">
        <v>42</v>
      </c>
      <c r="M2188" t="s">
        <v>47</v>
      </c>
      <c r="N2188" t="s">
        <v>492</v>
      </c>
      <c r="O2188">
        <v>910</v>
      </c>
      <c r="P2188">
        <v>103</v>
      </c>
      <c r="Q2188" s="1">
        <v>45591</v>
      </c>
      <c r="R2188" t="s">
        <v>495</v>
      </c>
      <c r="S2188">
        <v>6</v>
      </c>
      <c r="T2188" t="s">
        <v>492</v>
      </c>
      <c r="U2188" t="s">
        <v>495</v>
      </c>
      <c r="V2188" t="s">
        <v>497</v>
      </c>
      <c r="Y2188" t="s">
        <v>490</v>
      </c>
      <c r="Z2188">
        <v>709.1</v>
      </c>
      <c r="AA2188">
        <v>0</v>
      </c>
    </row>
    <row r="2189" spans="1:27" x14ac:dyDescent="0.25">
      <c r="A2189" s="1">
        <v>45510</v>
      </c>
      <c r="B2189">
        <v>3677</v>
      </c>
      <c r="C2189">
        <v>2</v>
      </c>
      <c r="D2189">
        <v>4</v>
      </c>
      <c r="E2189">
        <v>4</v>
      </c>
      <c r="F2189">
        <v>3</v>
      </c>
      <c r="G2189">
        <v>3</v>
      </c>
      <c r="I2189">
        <v>33</v>
      </c>
      <c r="J2189" t="s">
        <v>10</v>
      </c>
      <c r="K2189">
        <v>76</v>
      </c>
      <c r="L2189" t="s">
        <v>42</v>
      </c>
      <c r="M2189" t="s">
        <v>60</v>
      </c>
      <c r="N2189" t="s">
        <v>486</v>
      </c>
      <c r="O2189">
        <v>485</v>
      </c>
      <c r="P2189">
        <v>152</v>
      </c>
      <c r="Q2189" s="1">
        <v>45535</v>
      </c>
      <c r="R2189" t="s">
        <v>495</v>
      </c>
      <c r="S2189">
        <v>6</v>
      </c>
      <c r="T2189" t="s">
        <v>492</v>
      </c>
      <c r="U2189" t="s">
        <v>495</v>
      </c>
      <c r="V2189" t="s">
        <v>497</v>
      </c>
      <c r="Y2189" t="s">
        <v>490</v>
      </c>
      <c r="Z2189">
        <v>445.9</v>
      </c>
      <c r="AA2189">
        <v>0</v>
      </c>
    </row>
    <row r="2190" spans="1:27" x14ac:dyDescent="0.25">
      <c r="A2190" s="1">
        <v>45510</v>
      </c>
      <c r="B2190">
        <v>1934</v>
      </c>
      <c r="C2190">
        <v>3</v>
      </c>
      <c r="D2190">
        <v>2</v>
      </c>
      <c r="E2190">
        <v>4</v>
      </c>
      <c r="F2190">
        <v>5</v>
      </c>
      <c r="G2190">
        <v>1</v>
      </c>
      <c r="I2190">
        <v>38</v>
      </c>
      <c r="J2190" t="s">
        <v>3</v>
      </c>
      <c r="K2190">
        <v>22</v>
      </c>
      <c r="L2190" t="s">
        <v>42</v>
      </c>
      <c r="M2190" t="s">
        <v>47</v>
      </c>
      <c r="N2190" t="s">
        <v>491</v>
      </c>
      <c r="O2190">
        <v>490</v>
      </c>
      <c r="P2190">
        <v>85</v>
      </c>
      <c r="R2190" t="s">
        <v>488</v>
      </c>
      <c r="S2190">
        <v>4</v>
      </c>
      <c r="T2190" t="s">
        <v>492</v>
      </c>
      <c r="U2190" t="s">
        <v>488</v>
      </c>
      <c r="V2190" t="s">
        <v>489</v>
      </c>
      <c r="Y2190" t="s">
        <v>493</v>
      </c>
      <c r="Z2190">
        <v>423.5</v>
      </c>
      <c r="AA2190">
        <v>30</v>
      </c>
    </row>
    <row r="2191" spans="1:27" x14ac:dyDescent="0.25">
      <c r="A2191" s="1">
        <v>45660</v>
      </c>
      <c r="B2191">
        <v>2661</v>
      </c>
      <c r="C2191">
        <v>2</v>
      </c>
      <c r="D2191">
        <v>4</v>
      </c>
      <c r="E2191">
        <v>4</v>
      </c>
      <c r="F2191">
        <v>5</v>
      </c>
      <c r="G2191">
        <v>2</v>
      </c>
      <c r="I2191">
        <v>30</v>
      </c>
      <c r="J2191" t="s">
        <v>11</v>
      </c>
      <c r="K2191">
        <v>34</v>
      </c>
      <c r="L2191" t="s">
        <v>42</v>
      </c>
      <c r="M2191" t="s">
        <v>60</v>
      </c>
      <c r="N2191" t="s">
        <v>491</v>
      </c>
      <c r="O2191">
        <v>635</v>
      </c>
      <c r="P2191">
        <v>49</v>
      </c>
      <c r="Q2191" s="1">
        <v>45587</v>
      </c>
      <c r="R2191" t="s">
        <v>495</v>
      </c>
      <c r="S2191">
        <v>8</v>
      </c>
      <c r="T2191" t="s">
        <v>494</v>
      </c>
      <c r="U2191" t="s">
        <v>488</v>
      </c>
      <c r="V2191" t="s">
        <v>489</v>
      </c>
      <c r="Y2191" t="s">
        <v>490</v>
      </c>
      <c r="Z2191">
        <v>478.8</v>
      </c>
      <c r="AA2191">
        <v>0</v>
      </c>
    </row>
    <row r="2192" spans="1:27" x14ac:dyDescent="0.25">
      <c r="A2192" s="1">
        <v>45511</v>
      </c>
      <c r="B2192">
        <v>2814</v>
      </c>
      <c r="C2192">
        <v>2</v>
      </c>
      <c r="D2192">
        <v>3</v>
      </c>
      <c r="E2192">
        <v>4</v>
      </c>
      <c r="F2192">
        <v>2</v>
      </c>
      <c r="G2192">
        <v>3</v>
      </c>
      <c r="I2192">
        <v>10</v>
      </c>
      <c r="J2192" t="s">
        <v>5</v>
      </c>
      <c r="K2192">
        <v>43</v>
      </c>
      <c r="L2192" t="s">
        <v>42</v>
      </c>
      <c r="M2192" t="s">
        <v>47</v>
      </c>
      <c r="N2192" t="s">
        <v>486</v>
      </c>
      <c r="O2192">
        <v>983</v>
      </c>
      <c r="P2192">
        <v>199</v>
      </c>
      <c r="Q2192" s="1">
        <v>45526</v>
      </c>
      <c r="R2192" t="s">
        <v>495</v>
      </c>
      <c r="S2192">
        <v>6</v>
      </c>
      <c r="T2192" t="s">
        <v>492</v>
      </c>
      <c r="U2192" t="s">
        <v>495</v>
      </c>
      <c r="V2192" t="s">
        <v>489</v>
      </c>
      <c r="Y2192" t="s">
        <v>490</v>
      </c>
      <c r="Z2192">
        <v>827.4</v>
      </c>
      <c r="AA2192">
        <v>0</v>
      </c>
    </row>
    <row r="2193" spans="1:27" x14ac:dyDescent="0.25">
      <c r="A2193" s="1">
        <v>45511</v>
      </c>
      <c r="B2193">
        <v>408</v>
      </c>
      <c r="C2193">
        <v>4</v>
      </c>
      <c r="D2193">
        <v>3</v>
      </c>
      <c r="E2193">
        <v>4</v>
      </c>
      <c r="F2193">
        <v>3</v>
      </c>
      <c r="G2193">
        <v>1</v>
      </c>
      <c r="I2193">
        <v>6</v>
      </c>
      <c r="J2193" t="s">
        <v>13</v>
      </c>
      <c r="K2193">
        <v>35</v>
      </c>
      <c r="L2193" t="s">
        <v>42</v>
      </c>
      <c r="M2193" t="s">
        <v>60</v>
      </c>
      <c r="N2193" t="s">
        <v>486</v>
      </c>
      <c r="O2193">
        <v>892</v>
      </c>
      <c r="P2193">
        <v>145</v>
      </c>
      <c r="R2193" t="s">
        <v>488</v>
      </c>
      <c r="S2193">
        <v>7</v>
      </c>
      <c r="T2193" t="s">
        <v>494</v>
      </c>
      <c r="U2193" t="s">
        <v>488</v>
      </c>
      <c r="V2193" t="s">
        <v>497</v>
      </c>
      <c r="Y2193" t="s">
        <v>496</v>
      </c>
      <c r="Z2193">
        <v>760.9</v>
      </c>
      <c r="AA2193">
        <v>50</v>
      </c>
    </row>
    <row r="2194" spans="1:27" x14ac:dyDescent="0.25">
      <c r="A2194" s="1">
        <v>45660</v>
      </c>
      <c r="B2194">
        <v>1723</v>
      </c>
      <c r="C2194">
        <v>2</v>
      </c>
      <c r="D2194">
        <v>4</v>
      </c>
      <c r="E2194">
        <v>4</v>
      </c>
      <c r="F2194">
        <v>5</v>
      </c>
      <c r="G2194">
        <v>2</v>
      </c>
      <c r="I2194">
        <v>36</v>
      </c>
      <c r="J2194" t="s">
        <v>10</v>
      </c>
      <c r="K2194">
        <v>35</v>
      </c>
      <c r="L2194" t="s">
        <v>42</v>
      </c>
      <c r="M2194" t="s">
        <v>60</v>
      </c>
      <c r="N2194" t="s">
        <v>491</v>
      </c>
      <c r="O2194">
        <v>792</v>
      </c>
      <c r="P2194">
        <v>129</v>
      </c>
      <c r="Q2194" s="1">
        <v>45587</v>
      </c>
      <c r="R2194" t="s">
        <v>495</v>
      </c>
      <c r="S2194">
        <v>6</v>
      </c>
      <c r="T2194" t="s">
        <v>494</v>
      </c>
      <c r="U2194" t="s">
        <v>488</v>
      </c>
      <c r="V2194" t="s">
        <v>497</v>
      </c>
      <c r="Y2194" t="s">
        <v>490</v>
      </c>
      <c r="Z2194">
        <v>644.70000000000005</v>
      </c>
      <c r="AA2194">
        <v>0</v>
      </c>
    </row>
    <row r="2195" spans="1:27" x14ac:dyDescent="0.25">
      <c r="A2195" s="1">
        <v>45660</v>
      </c>
      <c r="B2195">
        <v>1079</v>
      </c>
      <c r="C2195">
        <v>3</v>
      </c>
      <c r="D2195">
        <v>4</v>
      </c>
      <c r="E2195">
        <v>4</v>
      </c>
      <c r="F2195">
        <v>5</v>
      </c>
      <c r="G2195">
        <v>2</v>
      </c>
      <c r="I2195">
        <v>14</v>
      </c>
      <c r="J2195" t="s">
        <v>9</v>
      </c>
      <c r="K2195">
        <v>67</v>
      </c>
      <c r="L2195" t="s">
        <v>42</v>
      </c>
      <c r="M2195" t="s">
        <v>60</v>
      </c>
      <c r="N2195" t="s">
        <v>491</v>
      </c>
      <c r="O2195">
        <v>452</v>
      </c>
      <c r="P2195">
        <v>120</v>
      </c>
      <c r="R2195" t="s">
        <v>488</v>
      </c>
      <c r="S2195">
        <v>8</v>
      </c>
      <c r="T2195" t="s">
        <v>487</v>
      </c>
      <c r="U2195" t="s">
        <v>488</v>
      </c>
      <c r="V2195" t="s">
        <v>489</v>
      </c>
      <c r="W2195" s="1">
        <v>45579</v>
      </c>
      <c r="X2195" s="1">
        <v>45572</v>
      </c>
      <c r="Y2195" t="s">
        <v>493</v>
      </c>
      <c r="Z2195">
        <v>421.4</v>
      </c>
      <c r="AA2195">
        <v>30</v>
      </c>
    </row>
    <row r="2196" spans="1:27" x14ac:dyDescent="0.25">
      <c r="A2196" s="1">
        <v>45511</v>
      </c>
      <c r="B2196">
        <v>2510</v>
      </c>
      <c r="C2196">
        <v>1</v>
      </c>
      <c r="D2196">
        <v>5</v>
      </c>
      <c r="E2196">
        <v>4</v>
      </c>
      <c r="F2196">
        <v>3</v>
      </c>
      <c r="G2196">
        <v>1</v>
      </c>
      <c r="I2196">
        <v>17</v>
      </c>
      <c r="J2196" t="s">
        <v>14</v>
      </c>
      <c r="K2196">
        <v>77</v>
      </c>
      <c r="L2196" t="s">
        <v>42</v>
      </c>
      <c r="M2196" t="s">
        <v>53</v>
      </c>
      <c r="N2196" t="s">
        <v>486</v>
      </c>
      <c r="O2196">
        <v>112</v>
      </c>
      <c r="P2196">
        <v>185</v>
      </c>
      <c r="Q2196" s="1">
        <v>45537</v>
      </c>
      <c r="R2196" t="s">
        <v>495</v>
      </c>
      <c r="S2196">
        <v>7</v>
      </c>
      <c r="T2196" t="s">
        <v>494</v>
      </c>
      <c r="U2196" t="s">
        <v>495</v>
      </c>
      <c r="V2196" t="s">
        <v>489</v>
      </c>
      <c r="Y2196" t="s">
        <v>490</v>
      </c>
      <c r="Z2196">
        <v>207.9</v>
      </c>
      <c r="AA2196">
        <v>0</v>
      </c>
    </row>
    <row r="2197" spans="1:27" x14ac:dyDescent="0.25">
      <c r="A2197" s="1">
        <v>45660</v>
      </c>
      <c r="B2197">
        <v>2445</v>
      </c>
      <c r="C2197">
        <v>5</v>
      </c>
      <c r="D2197">
        <v>4</v>
      </c>
      <c r="E2197">
        <v>4</v>
      </c>
      <c r="F2197">
        <v>5</v>
      </c>
      <c r="G2197">
        <v>1</v>
      </c>
      <c r="I2197">
        <v>16</v>
      </c>
      <c r="J2197" t="s">
        <v>9</v>
      </c>
      <c r="K2197">
        <v>47</v>
      </c>
      <c r="L2197" t="s">
        <v>42</v>
      </c>
      <c r="M2197" t="s">
        <v>47</v>
      </c>
      <c r="N2197" t="s">
        <v>486</v>
      </c>
      <c r="O2197">
        <v>551</v>
      </c>
      <c r="P2197">
        <v>39</v>
      </c>
      <c r="Q2197" s="1">
        <v>45595</v>
      </c>
      <c r="R2197" t="s">
        <v>495</v>
      </c>
      <c r="S2197">
        <v>8</v>
      </c>
      <c r="T2197" t="s">
        <v>487</v>
      </c>
      <c r="U2197" t="s">
        <v>495</v>
      </c>
      <c r="V2197" t="s">
        <v>489</v>
      </c>
      <c r="Y2197" t="s">
        <v>490</v>
      </c>
      <c r="Z2197">
        <v>413</v>
      </c>
      <c r="AA2197">
        <v>0</v>
      </c>
    </row>
    <row r="2198" spans="1:27" x14ac:dyDescent="0.25">
      <c r="A2198" s="1">
        <v>45660</v>
      </c>
      <c r="B2198">
        <v>2906</v>
      </c>
      <c r="C2198">
        <v>1</v>
      </c>
      <c r="D2198">
        <v>4</v>
      </c>
      <c r="E2198">
        <v>4</v>
      </c>
      <c r="F2198">
        <v>5</v>
      </c>
      <c r="G2198">
        <v>2</v>
      </c>
      <c r="I2198">
        <v>19</v>
      </c>
      <c r="J2198" t="s">
        <v>14</v>
      </c>
      <c r="K2198">
        <v>27</v>
      </c>
      <c r="L2198" t="s">
        <v>42</v>
      </c>
      <c r="M2198" t="s">
        <v>60</v>
      </c>
      <c r="N2198" t="s">
        <v>486</v>
      </c>
      <c r="O2198">
        <v>421</v>
      </c>
      <c r="P2198">
        <v>97</v>
      </c>
      <c r="Q2198" s="1">
        <v>45587</v>
      </c>
      <c r="R2198" t="s">
        <v>495</v>
      </c>
      <c r="S2198">
        <v>4</v>
      </c>
      <c r="T2198" t="s">
        <v>492</v>
      </c>
      <c r="U2198" t="s">
        <v>488</v>
      </c>
      <c r="V2198" t="s">
        <v>489</v>
      </c>
      <c r="Y2198" t="s">
        <v>490</v>
      </c>
      <c r="Z2198">
        <v>362.6</v>
      </c>
      <c r="AA2198">
        <v>0</v>
      </c>
    </row>
    <row r="2199" spans="1:27" x14ac:dyDescent="0.25">
      <c r="A2199" s="1">
        <v>45511</v>
      </c>
      <c r="B2199">
        <v>3319</v>
      </c>
      <c r="C2199">
        <v>2</v>
      </c>
      <c r="D2199">
        <v>5</v>
      </c>
      <c r="E2199">
        <v>4</v>
      </c>
      <c r="F2199">
        <v>2</v>
      </c>
      <c r="G2199">
        <v>3</v>
      </c>
      <c r="I2199">
        <v>26</v>
      </c>
      <c r="J2199" t="s">
        <v>12</v>
      </c>
      <c r="K2199">
        <v>45</v>
      </c>
      <c r="L2199" t="s">
        <v>42</v>
      </c>
      <c r="M2199" t="s">
        <v>53</v>
      </c>
      <c r="N2199" t="s">
        <v>486</v>
      </c>
      <c r="O2199">
        <v>718</v>
      </c>
      <c r="P2199">
        <v>74</v>
      </c>
      <c r="Q2199" s="1">
        <v>45523</v>
      </c>
      <c r="R2199" t="s">
        <v>495</v>
      </c>
      <c r="S2199">
        <v>10</v>
      </c>
      <c r="T2199" t="s">
        <v>494</v>
      </c>
      <c r="U2199" t="s">
        <v>488</v>
      </c>
      <c r="V2199" t="s">
        <v>489</v>
      </c>
      <c r="Y2199" t="s">
        <v>490</v>
      </c>
      <c r="Z2199">
        <v>554.4</v>
      </c>
      <c r="AA2199">
        <v>0</v>
      </c>
    </row>
    <row r="2200" spans="1:27" x14ac:dyDescent="0.25">
      <c r="A2200" s="1">
        <v>45511</v>
      </c>
      <c r="B2200">
        <v>2295</v>
      </c>
      <c r="C2200">
        <v>2</v>
      </c>
      <c r="D2200">
        <v>2</v>
      </c>
      <c r="E2200">
        <v>4</v>
      </c>
      <c r="F2200">
        <v>5</v>
      </c>
      <c r="G2200">
        <v>1</v>
      </c>
      <c r="I2200">
        <v>9</v>
      </c>
      <c r="J2200" t="s">
        <v>5</v>
      </c>
      <c r="K2200">
        <v>22</v>
      </c>
      <c r="L2200" t="s">
        <v>42</v>
      </c>
      <c r="M2200" t="s">
        <v>53</v>
      </c>
      <c r="N2200" t="s">
        <v>486</v>
      </c>
      <c r="O2200">
        <v>658</v>
      </c>
      <c r="P2200">
        <v>129</v>
      </c>
      <c r="Q2200" s="1">
        <v>45523</v>
      </c>
      <c r="R2200" t="s">
        <v>495</v>
      </c>
      <c r="S2200">
        <v>7</v>
      </c>
      <c r="T2200" t="s">
        <v>492</v>
      </c>
      <c r="U2200" t="s">
        <v>488</v>
      </c>
      <c r="V2200" t="s">
        <v>497</v>
      </c>
      <c r="Y2200" t="s">
        <v>490</v>
      </c>
      <c r="Z2200">
        <v>550.9</v>
      </c>
      <c r="AA2200">
        <v>0</v>
      </c>
    </row>
    <row r="2201" spans="1:27" x14ac:dyDescent="0.25">
      <c r="A2201" s="1">
        <v>45511</v>
      </c>
      <c r="B2201">
        <v>4091</v>
      </c>
      <c r="C2201">
        <v>2</v>
      </c>
      <c r="D2201">
        <v>5</v>
      </c>
      <c r="E2201">
        <v>4</v>
      </c>
      <c r="F2201">
        <v>2</v>
      </c>
      <c r="G2201">
        <v>2</v>
      </c>
      <c r="I2201">
        <v>32</v>
      </c>
      <c r="J2201" t="s">
        <v>11</v>
      </c>
      <c r="K2201">
        <v>30</v>
      </c>
      <c r="L2201" t="s">
        <v>42</v>
      </c>
      <c r="M2201" t="s">
        <v>43</v>
      </c>
      <c r="N2201" t="s">
        <v>491</v>
      </c>
      <c r="O2201">
        <v>629</v>
      </c>
      <c r="P2201">
        <v>21</v>
      </c>
      <c r="R2201" t="s">
        <v>488</v>
      </c>
      <c r="S2201">
        <v>10</v>
      </c>
      <c r="T2201" t="s">
        <v>494</v>
      </c>
      <c r="U2201" t="s">
        <v>488</v>
      </c>
      <c r="V2201" t="s">
        <v>497</v>
      </c>
      <c r="Y2201" t="s">
        <v>493</v>
      </c>
      <c r="Z2201">
        <v>476</v>
      </c>
      <c r="AA2201">
        <v>30</v>
      </c>
    </row>
    <row r="2202" spans="1:27" x14ac:dyDescent="0.25">
      <c r="A2202" s="1">
        <v>45660</v>
      </c>
      <c r="B2202">
        <v>3994</v>
      </c>
      <c r="C2202">
        <v>1</v>
      </c>
      <c r="D2202">
        <v>4</v>
      </c>
      <c r="E2202">
        <v>4</v>
      </c>
      <c r="F2202">
        <v>5</v>
      </c>
      <c r="G2202">
        <v>3</v>
      </c>
      <c r="I2202">
        <v>38</v>
      </c>
      <c r="J2202" t="s">
        <v>3</v>
      </c>
      <c r="K2202">
        <v>43</v>
      </c>
      <c r="L2202" t="s">
        <v>42</v>
      </c>
      <c r="M2202" t="s">
        <v>49</v>
      </c>
      <c r="N2202" t="s">
        <v>491</v>
      </c>
      <c r="O2202">
        <v>576</v>
      </c>
      <c r="P2202">
        <v>57</v>
      </c>
      <c r="R2202" t="s">
        <v>488</v>
      </c>
      <c r="S2202">
        <v>8</v>
      </c>
      <c r="T2202" t="s">
        <v>487</v>
      </c>
      <c r="U2202" t="s">
        <v>495</v>
      </c>
      <c r="V2202" t="s">
        <v>489</v>
      </c>
      <c r="W2202" s="1">
        <v>45578</v>
      </c>
      <c r="X2202" s="1">
        <v>45572</v>
      </c>
      <c r="Y2202" t="s">
        <v>498</v>
      </c>
      <c r="Z2202">
        <v>450.1</v>
      </c>
      <c r="AA2202">
        <v>10</v>
      </c>
    </row>
    <row r="2203" spans="1:27" x14ac:dyDescent="0.25">
      <c r="A2203" s="1">
        <v>45659</v>
      </c>
      <c r="B2203">
        <v>4142</v>
      </c>
      <c r="C2203">
        <v>3</v>
      </c>
      <c r="D2203">
        <v>4</v>
      </c>
      <c r="E2203">
        <v>4</v>
      </c>
      <c r="F2203">
        <v>5</v>
      </c>
      <c r="G2203">
        <v>3</v>
      </c>
      <c r="I2203">
        <v>13</v>
      </c>
      <c r="J2203" t="s">
        <v>9</v>
      </c>
      <c r="K2203">
        <v>51</v>
      </c>
      <c r="L2203" t="s">
        <v>42</v>
      </c>
      <c r="M2203" t="s">
        <v>49</v>
      </c>
      <c r="N2203" t="s">
        <v>486</v>
      </c>
      <c r="O2203">
        <v>247</v>
      </c>
      <c r="P2203">
        <v>71</v>
      </c>
      <c r="R2203" t="s">
        <v>488</v>
      </c>
      <c r="S2203">
        <v>5</v>
      </c>
      <c r="T2203" t="s">
        <v>492</v>
      </c>
      <c r="U2203" t="s">
        <v>495</v>
      </c>
      <c r="V2203" t="s">
        <v>497</v>
      </c>
      <c r="W2203" s="1">
        <v>45579</v>
      </c>
      <c r="X2203" s="1">
        <v>45572</v>
      </c>
      <c r="Y2203" t="s">
        <v>496</v>
      </c>
      <c r="Z2203">
        <v>257.60000000000002</v>
      </c>
      <c r="AA2203">
        <v>50</v>
      </c>
    </row>
    <row r="2204" spans="1:27" x14ac:dyDescent="0.25">
      <c r="A2204" s="1">
        <v>45659</v>
      </c>
      <c r="B2204">
        <v>3847</v>
      </c>
      <c r="C2204">
        <v>2</v>
      </c>
      <c r="D2204">
        <v>4</v>
      </c>
      <c r="E2204">
        <v>4</v>
      </c>
      <c r="F2204">
        <v>5</v>
      </c>
      <c r="G2204">
        <v>3</v>
      </c>
      <c r="I2204">
        <v>14</v>
      </c>
      <c r="J2204" t="s">
        <v>9</v>
      </c>
      <c r="K2204">
        <v>39</v>
      </c>
      <c r="L2204" t="s">
        <v>42</v>
      </c>
      <c r="M2204" t="s">
        <v>47</v>
      </c>
      <c r="N2204" t="s">
        <v>491</v>
      </c>
      <c r="O2204">
        <v>668</v>
      </c>
      <c r="P2204">
        <v>161</v>
      </c>
      <c r="Q2204" s="1">
        <v>45599</v>
      </c>
      <c r="R2204" t="s">
        <v>495</v>
      </c>
      <c r="S2204">
        <v>8</v>
      </c>
      <c r="T2204" t="s">
        <v>487</v>
      </c>
      <c r="U2204" t="s">
        <v>495</v>
      </c>
      <c r="V2204" t="s">
        <v>489</v>
      </c>
      <c r="Y2204" t="s">
        <v>490</v>
      </c>
      <c r="Z2204">
        <v>580.29999999999995</v>
      </c>
      <c r="AA2204">
        <v>0</v>
      </c>
    </row>
    <row r="2205" spans="1:27" x14ac:dyDescent="0.25">
      <c r="A2205" s="1">
        <v>45512</v>
      </c>
      <c r="B2205">
        <v>4302</v>
      </c>
      <c r="C2205">
        <v>3</v>
      </c>
      <c r="D2205">
        <v>2</v>
      </c>
      <c r="E2205">
        <v>4</v>
      </c>
      <c r="F2205">
        <v>5</v>
      </c>
      <c r="G2205">
        <v>1</v>
      </c>
      <c r="I2205">
        <v>5</v>
      </c>
      <c r="J2205" t="s">
        <v>13</v>
      </c>
      <c r="K2205">
        <v>62</v>
      </c>
      <c r="L2205" t="s">
        <v>42</v>
      </c>
      <c r="M2205" t="s">
        <v>43</v>
      </c>
      <c r="N2205" t="s">
        <v>492</v>
      </c>
      <c r="O2205">
        <v>161</v>
      </c>
      <c r="P2205">
        <v>78</v>
      </c>
      <c r="R2205" t="s">
        <v>488</v>
      </c>
      <c r="S2205">
        <v>6</v>
      </c>
      <c r="T2205" t="s">
        <v>492</v>
      </c>
      <c r="U2205" t="s">
        <v>495</v>
      </c>
      <c r="V2205" t="s">
        <v>489</v>
      </c>
      <c r="Y2205" t="s">
        <v>496</v>
      </c>
      <c r="Z2205">
        <v>202.3</v>
      </c>
      <c r="AA2205">
        <v>50</v>
      </c>
    </row>
    <row r="2206" spans="1:27" x14ac:dyDescent="0.25">
      <c r="A2206" s="1">
        <v>45512</v>
      </c>
      <c r="B2206">
        <v>942</v>
      </c>
      <c r="C2206">
        <v>5</v>
      </c>
      <c r="D2206">
        <v>2</v>
      </c>
      <c r="E2206">
        <v>4</v>
      </c>
      <c r="F2206">
        <v>5</v>
      </c>
      <c r="G2206">
        <v>1</v>
      </c>
      <c r="I2206">
        <v>25</v>
      </c>
      <c r="J2206" t="s">
        <v>12</v>
      </c>
      <c r="K2206">
        <v>49</v>
      </c>
      <c r="L2206" t="s">
        <v>42</v>
      </c>
      <c r="M2206" t="s">
        <v>60</v>
      </c>
      <c r="N2206" t="s">
        <v>486</v>
      </c>
      <c r="O2206">
        <v>210</v>
      </c>
      <c r="P2206">
        <v>107</v>
      </c>
      <c r="Q2206" s="1">
        <v>45529</v>
      </c>
      <c r="R2206" t="s">
        <v>495</v>
      </c>
      <c r="S2206">
        <v>7</v>
      </c>
      <c r="T2206" t="s">
        <v>492</v>
      </c>
      <c r="U2206" t="s">
        <v>488</v>
      </c>
      <c r="V2206" t="s">
        <v>497</v>
      </c>
      <c r="Y2206" t="s">
        <v>490</v>
      </c>
      <c r="Z2206">
        <v>221.9</v>
      </c>
      <c r="AA2206">
        <v>0</v>
      </c>
    </row>
    <row r="2207" spans="1:27" x14ac:dyDescent="0.25">
      <c r="A2207" s="1">
        <v>45512</v>
      </c>
      <c r="B2207">
        <v>2883</v>
      </c>
      <c r="C2207">
        <v>1</v>
      </c>
      <c r="D2207">
        <v>2</v>
      </c>
      <c r="E2207">
        <v>4</v>
      </c>
      <c r="F2207">
        <v>5</v>
      </c>
      <c r="G2207">
        <v>2</v>
      </c>
      <c r="I2207">
        <v>28</v>
      </c>
      <c r="J2207" t="s">
        <v>12</v>
      </c>
      <c r="K2207">
        <v>79</v>
      </c>
      <c r="L2207" t="s">
        <v>42</v>
      </c>
      <c r="M2207" t="s">
        <v>43</v>
      </c>
      <c r="N2207" t="s">
        <v>486</v>
      </c>
      <c r="O2207">
        <v>746</v>
      </c>
      <c r="P2207">
        <v>35</v>
      </c>
      <c r="R2207" t="s">
        <v>488</v>
      </c>
      <c r="S2207">
        <v>4</v>
      </c>
      <c r="T2207" t="s">
        <v>494</v>
      </c>
      <c r="U2207" t="s">
        <v>488</v>
      </c>
      <c r="V2207" t="s">
        <v>497</v>
      </c>
      <c r="Y2207" t="s">
        <v>496</v>
      </c>
      <c r="Z2207">
        <v>581.70000000000005</v>
      </c>
      <c r="AA2207">
        <v>50</v>
      </c>
    </row>
    <row r="2208" spans="1:27" x14ac:dyDescent="0.25">
      <c r="A2208" s="1">
        <v>45512</v>
      </c>
      <c r="B2208">
        <v>4126</v>
      </c>
      <c r="C2208">
        <v>4</v>
      </c>
      <c r="D2208">
        <v>5</v>
      </c>
      <c r="E2208">
        <v>4</v>
      </c>
      <c r="F2208">
        <v>4</v>
      </c>
      <c r="G2208">
        <v>1</v>
      </c>
      <c r="I2208">
        <v>24</v>
      </c>
      <c r="J2208" t="s">
        <v>16</v>
      </c>
      <c r="K2208">
        <v>46</v>
      </c>
      <c r="L2208" t="s">
        <v>42</v>
      </c>
      <c r="M2208" t="s">
        <v>53</v>
      </c>
      <c r="N2208" t="s">
        <v>492</v>
      </c>
      <c r="O2208">
        <v>274</v>
      </c>
      <c r="P2208">
        <v>77</v>
      </c>
      <c r="R2208" t="s">
        <v>488</v>
      </c>
      <c r="S2208">
        <v>2</v>
      </c>
      <c r="T2208" t="s">
        <v>492</v>
      </c>
      <c r="U2208" t="s">
        <v>488</v>
      </c>
      <c r="V2208" t="s">
        <v>489</v>
      </c>
      <c r="Y2208" t="s">
        <v>498</v>
      </c>
      <c r="Z2208">
        <v>252.7</v>
      </c>
      <c r="AA2208">
        <v>10</v>
      </c>
    </row>
    <row r="2209" spans="1:27" x14ac:dyDescent="0.25">
      <c r="A2209" s="1">
        <v>45512</v>
      </c>
      <c r="B2209">
        <v>603</v>
      </c>
      <c r="C2209">
        <v>3</v>
      </c>
      <c r="D2209">
        <v>3</v>
      </c>
      <c r="E2209">
        <v>4</v>
      </c>
      <c r="F2209">
        <v>1</v>
      </c>
      <c r="G2209">
        <v>3</v>
      </c>
      <c r="I2209">
        <v>26</v>
      </c>
      <c r="J2209" t="s">
        <v>12</v>
      </c>
      <c r="K2209">
        <v>68</v>
      </c>
      <c r="L2209" t="s">
        <v>42</v>
      </c>
      <c r="M2209" t="s">
        <v>53</v>
      </c>
      <c r="N2209" t="s">
        <v>486</v>
      </c>
      <c r="O2209">
        <v>621</v>
      </c>
      <c r="P2209">
        <v>69</v>
      </c>
      <c r="Q2209" s="1">
        <v>45536</v>
      </c>
      <c r="R2209" t="s">
        <v>495</v>
      </c>
      <c r="S2209">
        <v>4</v>
      </c>
      <c r="T2209" t="s">
        <v>492</v>
      </c>
      <c r="U2209" t="s">
        <v>488</v>
      </c>
      <c r="V2209" t="s">
        <v>497</v>
      </c>
      <c r="Y2209" t="s">
        <v>490</v>
      </c>
      <c r="Z2209">
        <v>483</v>
      </c>
      <c r="AA2209">
        <v>0</v>
      </c>
    </row>
    <row r="2210" spans="1:27" x14ac:dyDescent="0.25">
      <c r="A2210" s="1">
        <v>45512</v>
      </c>
      <c r="B2210">
        <v>1687</v>
      </c>
      <c r="C2210">
        <v>3</v>
      </c>
      <c r="D2210">
        <v>2</v>
      </c>
      <c r="E2210">
        <v>4</v>
      </c>
      <c r="F2210">
        <v>5</v>
      </c>
      <c r="G2210">
        <v>2</v>
      </c>
      <c r="I2210">
        <v>17</v>
      </c>
      <c r="J2210" t="s">
        <v>14</v>
      </c>
      <c r="K2210">
        <v>75</v>
      </c>
      <c r="L2210" t="s">
        <v>42</v>
      </c>
      <c r="M2210" t="s">
        <v>49</v>
      </c>
      <c r="N2210" t="s">
        <v>486</v>
      </c>
      <c r="O2210">
        <v>927</v>
      </c>
      <c r="P2210">
        <v>173</v>
      </c>
      <c r="Q2210" s="1">
        <v>45527</v>
      </c>
      <c r="R2210" t="s">
        <v>495</v>
      </c>
      <c r="S2210">
        <v>9</v>
      </c>
      <c r="T2210" t="s">
        <v>487</v>
      </c>
      <c r="U2210" t="s">
        <v>495</v>
      </c>
      <c r="V2210" t="s">
        <v>489</v>
      </c>
      <c r="Y2210" t="s">
        <v>490</v>
      </c>
      <c r="Z2210">
        <v>770</v>
      </c>
      <c r="AA2210">
        <v>0</v>
      </c>
    </row>
    <row r="2211" spans="1:27" x14ac:dyDescent="0.25">
      <c r="A2211" s="1">
        <v>45512</v>
      </c>
      <c r="B2211">
        <v>2392</v>
      </c>
      <c r="C2211">
        <v>5</v>
      </c>
      <c r="D2211">
        <v>4</v>
      </c>
      <c r="E2211">
        <v>4</v>
      </c>
      <c r="F2211">
        <v>3</v>
      </c>
      <c r="G2211">
        <v>2</v>
      </c>
      <c r="I2211">
        <v>24</v>
      </c>
      <c r="J2211" t="s">
        <v>16</v>
      </c>
      <c r="K2211">
        <v>20</v>
      </c>
      <c r="L2211" t="s">
        <v>42</v>
      </c>
      <c r="M2211" t="s">
        <v>43</v>
      </c>
      <c r="N2211" t="s">
        <v>491</v>
      </c>
      <c r="O2211">
        <v>938</v>
      </c>
      <c r="P2211">
        <v>36</v>
      </c>
      <c r="R2211" t="s">
        <v>488</v>
      </c>
      <c r="S2211">
        <v>3</v>
      </c>
      <c r="T2211" t="s">
        <v>487</v>
      </c>
      <c r="U2211" t="s">
        <v>488</v>
      </c>
      <c r="V2211" t="s">
        <v>497</v>
      </c>
      <c r="Y2211" t="s">
        <v>498</v>
      </c>
      <c r="Z2211">
        <v>688.8</v>
      </c>
      <c r="AA2211">
        <v>10</v>
      </c>
    </row>
    <row r="2212" spans="1:27" x14ac:dyDescent="0.25">
      <c r="A2212" s="1">
        <v>45659</v>
      </c>
      <c r="B2212">
        <v>1192</v>
      </c>
      <c r="C2212">
        <v>5</v>
      </c>
      <c r="D2212">
        <v>4</v>
      </c>
      <c r="E2212">
        <v>4</v>
      </c>
      <c r="F2212">
        <v>5</v>
      </c>
      <c r="G2212">
        <v>2</v>
      </c>
      <c r="I2212">
        <v>12</v>
      </c>
      <c r="J2212" t="s">
        <v>5</v>
      </c>
      <c r="K2212">
        <v>64</v>
      </c>
      <c r="L2212" t="s">
        <v>42</v>
      </c>
      <c r="M2212" t="s">
        <v>49</v>
      </c>
      <c r="N2212" t="s">
        <v>492</v>
      </c>
      <c r="O2212">
        <v>399</v>
      </c>
      <c r="P2212">
        <v>101</v>
      </c>
      <c r="R2212" t="s">
        <v>488</v>
      </c>
      <c r="S2212">
        <v>3</v>
      </c>
      <c r="T2212" t="s">
        <v>494</v>
      </c>
      <c r="U2212" t="s">
        <v>495</v>
      </c>
      <c r="V2212" t="s">
        <v>497</v>
      </c>
      <c r="W2212" s="1">
        <v>45573</v>
      </c>
      <c r="X2212" s="1">
        <v>45571</v>
      </c>
      <c r="Y2212" t="s">
        <v>498</v>
      </c>
      <c r="Z2212">
        <v>357</v>
      </c>
      <c r="AA2212">
        <v>10</v>
      </c>
    </row>
    <row r="2213" spans="1:27" x14ac:dyDescent="0.25">
      <c r="A2213" s="1">
        <v>45659</v>
      </c>
      <c r="B2213">
        <v>4854</v>
      </c>
      <c r="C2213">
        <v>4</v>
      </c>
      <c r="D2213">
        <v>4</v>
      </c>
      <c r="E2213">
        <v>4</v>
      </c>
      <c r="F2213">
        <v>5</v>
      </c>
      <c r="G2213">
        <v>3</v>
      </c>
      <c r="I2213">
        <v>1</v>
      </c>
      <c r="J2213" t="s">
        <v>7</v>
      </c>
      <c r="K2213">
        <v>22</v>
      </c>
      <c r="L2213" t="s">
        <v>42</v>
      </c>
      <c r="M2213" t="s">
        <v>47</v>
      </c>
      <c r="N2213" t="s">
        <v>491</v>
      </c>
      <c r="O2213">
        <v>156</v>
      </c>
      <c r="P2213">
        <v>174</v>
      </c>
      <c r="Q2213" s="1">
        <v>45588</v>
      </c>
      <c r="R2213" t="s">
        <v>495</v>
      </c>
      <c r="S2213">
        <v>1</v>
      </c>
      <c r="T2213" t="s">
        <v>494</v>
      </c>
      <c r="U2213" t="s">
        <v>488</v>
      </c>
      <c r="V2213" t="s">
        <v>489</v>
      </c>
      <c r="Y2213" t="s">
        <v>490</v>
      </c>
      <c r="Z2213">
        <v>231</v>
      </c>
      <c r="AA2213">
        <v>0</v>
      </c>
    </row>
    <row r="2214" spans="1:27" x14ac:dyDescent="0.25">
      <c r="A2214" s="1">
        <v>45513</v>
      </c>
      <c r="B2214">
        <v>820</v>
      </c>
      <c r="C2214">
        <v>1</v>
      </c>
      <c r="D2214">
        <v>4</v>
      </c>
      <c r="E2214">
        <v>4</v>
      </c>
      <c r="F2214">
        <v>3</v>
      </c>
      <c r="G2214">
        <v>2</v>
      </c>
      <c r="I2214">
        <v>18</v>
      </c>
      <c r="J2214" t="s">
        <v>14</v>
      </c>
      <c r="K2214">
        <v>51</v>
      </c>
      <c r="L2214" t="s">
        <v>42</v>
      </c>
      <c r="M2214" t="s">
        <v>60</v>
      </c>
      <c r="N2214" t="s">
        <v>486</v>
      </c>
      <c r="O2214">
        <v>569</v>
      </c>
      <c r="P2214">
        <v>125</v>
      </c>
      <c r="Q2214" s="1">
        <v>45530</v>
      </c>
      <c r="R2214" t="s">
        <v>495</v>
      </c>
      <c r="S2214">
        <v>3</v>
      </c>
      <c r="T2214" t="s">
        <v>494</v>
      </c>
      <c r="U2214" t="s">
        <v>488</v>
      </c>
      <c r="V2214" t="s">
        <v>497</v>
      </c>
      <c r="Y2214" t="s">
        <v>490</v>
      </c>
      <c r="Z2214">
        <v>485.8</v>
      </c>
      <c r="AA2214">
        <v>0</v>
      </c>
    </row>
    <row r="2215" spans="1:27" x14ac:dyDescent="0.25">
      <c r="A2215" s="1">
        <v>45513</v>
      </c>
      <c r="B2215">
        <v>3762</v>
      </c>
      <c r="C2215">
        <v>5</v>
      </c>
      <c r="D2215">
        <v>2</v>
      </c>
      <c r="E2215">
        <v>4</v>
      </c>
      <c r="F2215">
        <v>5</v>
      </c>
      <c r="G2215">
        <v>1</v>
      </c>
      <c r="I2215">
        <v>37</v>
      </c>
      <c r="J2215" t="s">
        <v>3</v>
      </c>
      <c r="K2215">
        <v>57</v>
      </c>
      <c r="L2215" t="s">
        <v>42</v>
      </c>
      <c r="M2215" t="s">
        <v>43</v>
      </c>
      <c r="N2215" t="s">
        <v>491</v>
      </c>
      <c r="O2215">
        <v>897</v>
      </c>
      <c r="P2215">
        <v>146</v>
      </c>
      <c r="R2215" t="s">
        <v>488</v>
      </c>
      <c r="S2215">
        <v>5</v>
      </c>
      <c r="T2215" t="s">
        <v>494</v>
      </c>
      <c r="U2215" t="s">
        <v>495</v>
      </c>
      <c r="V2215" t="s">
        <v>489</v>
      </c>
      <c r="Y2215" t="s">
        <v>496</v>
      </c>
      <c r="Z2215">
        <v>765.1</v>
      </c>
      <c r="AA2215">
        <v>50</v>
      </c>
    </row>
    <row r="2216" spans="1:27" x14ac:dyDescent="0.25">
      <c r="A2216" s="1">
        <v>45513</v>
      </c>
      <c r="B2216">
        <v>3596</v>
      </c>
      <c r="C2216">
        <v>3</v>
      </c>
      <c r="D2216">
        <v>5</v>
      </c>
      <c r="E2216">
        <v>4</v>
      </c>
      <c r="F2216">
        <v>2</v>
      </c>
      <c r="G2216">
        <v>3</v>
      </c>
      <c r="I2216">
        <v>38</v>
      </c>
      <c r="J2216" t="s">
        <v>3</v>
      </c>
      <c r="K2216">
        <v>44</v>
      </c>
      <c r="L2216" t="s">
        <v>42</v>
      </c>
      <c r="M2216" t="s">
        <v>43</v>
      </c>
      <c r="N2216" t="s">
        <v>492</v>
      </c>
      <c r="O2216">
        <v>171</v>
      </c>
      <c r="P2216">
        <v>69</v>
      </c>
      <c r="R2216" t="s">
        <v>488</v>
      </c>
      <c r="S2216">
        <v>2</v>
      </c>
      <c r="T2216" t="s">
        <v>494</v>
      </c>
      <c r="U2216" t="s">
        <v>495</v>
      </c>
      <c r="V2216" t="s">
        <v>497</v>
      </c>
      <c r="Y2216" t="s">
        <v>493</v>
      </c>
      <c r="Z2216">
        <v>189</v>
      </c>
      <c r="AA2216">
        <v>30</v>
      </c>
    </row>
    <row r="2217" spans="1:27" x14ac:dyDescent="0.25">
      <c r="A2217" s="1">
        <v>45659</v>
      </c>
      <c r="B2217">
        <v>1282</v>
      </c>
      <c r="C2217">
        <v>1</v>
      </c>
      <c r="D2217">
        <v>4</v>
      </c>
      <c r="E2217">
        <v>4</v>
      </c>
      <c r="F2217">
        <v>5</v>
      </c>
      <c r="G2217">
        <v>2</v>
      </c>
      <c r="I2217">
        <v>40</v>
      </c>
      <c r="J2217" t="s">
        <v>3</v>
      </c>
      <c r="K2217">
        <v>55</v>
      </c>
      <c r="L2217" t="s">
        <v>42</v>
      </c>
      <c r="M2217" t="s">
        <v>43</v>
      </c>
      <c r="N2217" t="s">
        <v>491</v>
      </c>
      <c r="O2217">
        <v>998</v>
      </c>
      <c r="P2217">
        <v>41</v>
      </c>
      <c r="R2217" t="s">
        <v>488</v>
      </c>
      <c r="S2217">
        <v>5</v>
      </c>
      <c r="T2217" t="s">
        <v>492</v>
      </c>
      <c r="U2217" t="s">
        <v>495</v>
      </c>
      <c r="V2217" t="s">
        <v>497</v>
      </c>
      <c r="W2217" s="1">
        <v>45575</v>
      </c>
      <c r="X2217" s="1">
        <v>45571</v>
      </c>
      <c r="Y2217" t="s">
        <v>496</v>
      </c>
      <c r="Z2217">
        <v>762.3</v>
      </c>
      <c r="AA2217">
        <v>50</v>
      </c>
    </row>
    <row r="2218" spans="1:27" x14ac:dyDescent="0.25">
      <c r="A2218" s="1">
        <v>45513</v>
      </c>
      <c r="B2218">
        <v>2960</v>
      </c>
      <c r="C2218">
        <v>5</v>
      </c>
      <c r="D2218">
        <v>3</v>
      </c>
      <c r="E2218">
        <v>4</v>
      </c>
      <c r="F2218">
        <v>1</v>
      </c>
      <c r="G2218">
        <v>3</v>
      </c>
      <c r="I2218">
        <v>12</v>
      </c>
      <c r="J2218" t="s">
        <v>5</v>
      </c>
      <c r="K2218">
        <v>62</v>
      </c>
      <c r="L2218" t="s">
        <v>42</v>
      </c>
      <c r="M2218" t="s">
        <v>43</v>
      </c>
      <c r="N2218" t="s">
        <v>486</v>
      </c>
      <c r="O2218">
        <v>993</v>
      </c>
      <c r="P2218">
        <v>137</v>
      </c>
      <c r="Q2218" s="1">
        <v>45533</v>
      </c>
      <c r="R2218" t="s">
        <v>495</v>
      </c>
      <c r="S2218">
        <v>4</v>
      </c>
      <c r="T2218" t="s">
        <v>487</v>
      </c>
      <c r="U2218" t="s">
        <v>495</v>
      </c>
      <c r="V2218" t="s">
        <v>497</v>
      </c>
      <c r="Y2218" t="s">
        <v>490</v>
      </c>
      <c r="Z2218">
        <v>791</v>
      </c>
      <c r="AA2218">
        <v>0</v>
      </c>
    </row>
    <row r="2219" spans="1:27" x14ac:dyDescent="0.25">
      <c r="A2219" s="1">
        <v>45658</v>
      </c>
      <c r="B2219">
        <v>3738</v>
      </c>
      <c r="C2219">
        <v>2</v>
      </c>
      <c r="D2219">
        <v>4</v>
      </c>
      <c r="E2219">
        <v>4</v>
      </c>
      <c r="F2219">
        <v>5</v>
      </c>
      <c r="G2219">
        <v>1</v>
      </c>
      <c r="I2219">
        <v>28</v>
      </c>
      <c r="J2219" t="s">
        <v>12</v>
      </c>
      <c r="K2219">
        <v>46</v>
      </c>
      <c r="L2219" t="s">
        <v>42</v>
      </c>
      <c r="M2219" t="s">
        <v>43</v>
      </c>
      <c r="N2219" t="s">
        <v>486</v>
      </c>
      <c r="O2219">
        <v>522</v>
      </c>
      <c r="P2219">
        <v>131</v>
      </c>
      <c r="R2219" t="s">
        <v>488</v>
      </c>
      <c r="S2219">
        <v>4</v>
      </c>
      <c r="T2219" t="s">
        <v>487</v>
      </c>
      <c r="U2219" t="s">
        <v>488</v>
      </c>
      <c r="V2219" t="s">
        <v>489</v>
      </c>
      <c r="W2219" s="1">
        <v>45579</v>
      </c>
      <c r="X2219" s="1">
        <v>45571</v>
      </c>
      <c r="Y2219" t="s">
        <v>496</v>
      </c>
      <c r="Z2219">
        <v>492.1</v>
      </c>
      <c r="AA2219">
        <v>50</v>
      </c>
    </row>
    <row r="2220" spans="1:27" x14ac:dyDescent="0.25">
      <c r="A2220" s="1">
        <v>45658</v>
      </c>
      <c r="B2220">
        <v>767</v>
      </c>
      <c r="C2220">
        <v>2</v>
      </c>
      <c r="D2220">
        <v>4</v>
      </c>
      <c r="E2220">
        <v>4</v>
      </c>
      <c r="F2220">
        <v>5</v>
      </c>
      <c r="G2220">
        <v>2</v>
      </c>
      <c r="I2220">
        <v>21</v>
      </c>
      <c r="J2220" t="s">
        <v>16</v>
      </c>
      <c r="K2220">
        <v>25</v>
      </c>
      <c r="L2220" t="s">
        <v>42</v>
      </c>
      <c r="M2220" t="s">
        <v>47</v>
      </c>
      <c r="N2220" t="s">
        <v>486</v>
      </c>
      <c r="O2220">
        <v>821</v>
      </c>
      <c r="P2220">
        <v>63</v>
      </c>
      <c r="Q2220" s="1">
        <v>45597</v>
      </c>
      <c r="R2220" t="s">
        <v>495</v>
      </c>
      <c r="S2220">
        <v>8</v>
      </c>
      <c r="T2220" t="s">
        <v>494</v>
      </c>
      <c r="U2220" t="s">
        <v>488</v>
      </c>
      <c r="V2220" t="s">
        <v>489</v>
      </c>
      <c r="Y2220" t="s">
        <v>490</v>
      </c>
      <c r="Z2220">
        <v>618.79999999999995</v>
      </c>
      <c r="AA2220">
        <v>0</v>
      </c>
    </row>
    <row r="2221" spans="1:27" x14ac:dyDescent="0.25">
      <c r="A2221" s="1">
        <v>45658</v>
      </c>
      <c r="B2221">
        <v>3245</v>
      </c>
      <c r="C2221">
        <v>3</v>
      </c>
      <c r="D2221">
        <v>4</v>
      </c>
      <c r="E2221">
        <v>4</v>
      </c>
      <c r="F2221">
        <v>5</v>
      </c>
      <c r="G2221">
        <v>3</v>
      </c>
      <c r="I2221">
        <v>27</v>
      </c>
      <c r="J2221" t="s">
        <v>12</v>
      </c>
      <c r="K2221">
        <v>72</v>
      </c>
      <c r="L2221" t="s">
        <v>42</v>
      </c>
      <c r="M2221" t="s">
        <v>47</v>
      </c>
      <c r="N2221" t="s">
        <v>492</v>
      </c>
      <c r="O2221">
        <v>172</v>
      </c>
      <c r="P2221">
        <v>59</v>
      </c>
      <c r="Q2221" s="1">
        <v>45597</v>
      </c>
      <c r="R2221" t="s">
        <v>495</v>
      </c>
      <c r="S2221">
        <v>5</v>
      </c>
      <c r="T2221" t="s">
        <v>487</v>
      </c>
      <c r="U2221" t="s">
        <v>495</v>
      </c>
      <c r="V2221" t="s">
        <v>489</v>
      </c>
      <c r="Y2221" t="s">
        <v>490</v>
      </c>
      <c r="Z2221">
        <v>161.69999999999999</v>
      </c>
      <c r="AA2221">
        <v>0</v>
      </c>
    </row>
    <row r="2222" spans="1:27" x14ac:dyDescent="0.25">
      <c r="A2222" s="1">
        <v>45658</v>
      </c>
      <c r="B2222">
        <v>4073</v>
      </c>
      <c r="C2222">
        <v>5</v>
      </c>
      <c r="D2222">
        <v>4</v>
      </c>
      <c r="E2222">
        <v>4</v>
      </c>
      <c r="F2222">
        <v>5</v>
      </c>
      <c r="G2222">
        <v>1</v>
      </c>
      <c r="I2222">
        <v>18</v>
      </c>
      <c r="J2222" t="s">
        <v>14</v>
      </c>
      <c r="K2222">
        <v>18</v>
      </c>
      <c r="L2222" t="s">
        <v>42</v>
      </c>
      <c r="M2222" t="s">
        <v>47</v>
      </c>
      <c r="N2222" t="s">
        <v>492</v>
      </c>
      <c r="O2222">
        <v>563</v>
      </c>
      <c r="P2222">
        <v>29</v>
      </c>
      <c r="Q2222" s="1">
        <v>45594</v>
      </c>
      <c r="R2222" t="s">
        <v>495</v>
      </c>
      <c r="S2222">
        <v>10</v>
      </c>
      <c r="T2222" t="s">
        <v>492</v>
      </c>
      <c r="U2222" t="s">
        <v>488</v>
      </c>
      <c r="V2222" t="s">
        <v>489</v>
      </c>
      <c r="Y2222" t="s">
        <v>490</v>
      </c>
      <c r="Z2222">
        <v>414.4</v>
      </c>
      <c r="AA2222">
        <v>0</v>
      </c>
    </row>
    <row r="2223" spans="1:27" x14ac:dyDescent="0.25">
      <c r="A2223" s="1">
        <v>45658</v>
      </c>
      <c r="B2223">
        <v>2923</v>
      </c>
      <c r="C2223">
        <v>4</v>
      </c>
      <c r="D2223">
        <v>4</v>
      </c>
      <c r="E2223">
        <v>4</v>
      </c>
      <c r="F2223">
        <v>5</v>
      </c>
      <c r="G2223">
        <v>1</v>
      </c>
      <c r="I2223">
        <v>10</v>
      </c>
      <c r="J2223" t="s">
        <v>5</v>
      </c>
      <c r="K2223">
        <v>38</v>
      </c>
      <c r="L2223" t="s">
        <v>42</v>
      </c>
      <c r="M2223" t="s">
        <v>47</v>
      </c>
      <c r="N2223" t="s">
        <v>492</v>
      </c>
      <c r="O2223">
        <v>616</v>
      </c>
      <c r="P2223">
        <v>173</v>
      </c>
      <c r="Q2223" s="1">
        <v>45591</v>
      </c>
      <c r="R2223" t="s">
        <v>495</v>
      </c>
      <c r="S2223">
        <v>5</v>
      </c>
      <c r="T2223" t="s">
        <v>492</v>
      </c>
      <c r="U2223" t="s">
        <v>488</v>
      </c>
      <c r="V2223" t="s">
        <v>489</v>
      </c>
      <c r="Y2223" t="s">
        <v>490</v>
      </c>
      <c r="Z2223">
        <v>552.29999999999995</v>
      </c>
      <c r="AA2223">
        <v>0</v>
      </c>
    </row>
    <row r="2224" spans="1:27" x14ac:dyDescent="0.25">
      <c r="A2224" s="1">
        <v>45514</v>
      </c>
      <c r="B2224">
        <v>947</v>
      </c>
      <c r="C2224">
        <v>4</v>
      </c>
      <c r="D2224">
        <v>2</v>
      </c>
      <c r="E2224">
        <v>4</v>
      </c>
      <c r="F2224">
        <v>5</v>
      </c>
      <c r="G2224">
        <v>3</v>
      </c>
      <c r="I2224">
        <v>21</v>
      </c>
      <c r="J2224" t="s">
        <v>16</v>
      </c>
      <c r="K2224">
        <v>57</v>
      </c>
      <c r="L2224" t="s">
        <v>42</v>
      </c>
      <c r="M2224" t="s">
        <v>47</v>
      </c>
      <c r="N2224" t="s">
        <v>486</v>
      </c>
      <c r="O2224">
        <v>196</v>
      </c>
      <c r="P2224">
        <v>70</v>
      </c>
      <c r="R2224" t="s">
        <v>488</v>
      </c>
      <c r="S2224">
        <v>3</v>
      </c>
      <c r="T2224" t="s">
        <v>494</v>
      </c>
      <c r="U2224" t="s">
        <v>495</v>
      </c>
      <c r="V2224" t="s">
        <v>489</v>
      </c>
      <c r="Y2224" t="s">
        <v>493</v>
      </c>
      <c r="Z2224">
        <v>207.2</v>
      </c>
      <c r="AA2224">
        <v>30</v>
      </c>
    </row>
    <row r="2225" spans="1:27" x14ac:dyDescent="0.25">
      <c r="A2225" s="1">
        <v>45514</v>
      </c>
      <c r="B2225">
        <v>1150</v>
      </c>
      <c r="C2225">
        <v>5</v>
      </c>
      <c r="D2225">
        <v>2</v>
      </c>
      <c r="E2225">
        <v>4</v>
      </c>
      <c r="F2225">
        <v>5</v>
      </c>
      <c r="G2225">
        <v>3</v>
      </c>
      <c r="I2225">
        <v>20</v>
      </c>
      <c r="J2225" t="s">
        <v>14</v>
      </c>
      <c r="K2225">
        <v>45</v>
      </c>
      <c r="L2225" t="s">
        <v>42</v>
      </c>
      <c r="M2225" t="s">
        <v>43</v>
      </c>
      <c r="N2225" t="s">
        <v>486</v>
      </c>
      <c r="O2225">
        <v>56</v>
      </c>
      <c r="P2225">
        <v>165</v>
      </c>
      <c r="R2225" t="s">
        <v>488</v>
      </c>
      <c r="S2225">
        <v>5</v>
      </c>
      <c r="T2225" t="s">
        <v>494</v>
      </c>
      <c r="U2225" t="s">
        <v>495</v>
      </c>
      <c r="V2225" t="s">
        <v>489</v>
      </c>
      <c r="Y2225" t="s">
        <v>496</v>
      </c>
      <c r="Z2225">
        <v>189.7</v>
      </c>
      <c r="AA2225">
        <v>50</v>
      </c>
    </row>
    <row r="2226" spans="1:27" x14ac:dyDescent="0.25">
      <c r="A2226" s="1">
        <v>45658</v>
      </c>
      <c r="B2226">
        <v>240</v>
      </c>
      <c r="C2226">
        <v>2</v>
      </c>
      <c r="D2226">
        <v>1</v>
      </c>
      <c r="E2226">
        <v>4</v>
      </c>
      <c r="F2226">
        <v>3</v>
      </c>
      <c r="G2226">
        <v>3</v>
      </c>
      <c r="I2226">
        <v>14</v>
      </c>
      <c r="J2226" t="s">
        <v>9</v>
      </c>
      <c r="K2226">
        <v>77</v>
      </c>
      <c r="L2226" t="s">
        <v>42</v>
      </c>
      <c r="M2226" t="s">
        <v>49</v>
      </c>
      <c r="N2226" t="s">
        <v>486</v>
      </c>
      <c r="O2226">
        <v>725</v>
      </c>
      <c r="P2226">
        <v>90</v>
      </c>
      <c r="R2226" t="s">
        <v>488</v>
      </c>
      <c r="S2226">
        <v>10</v>
      </c>
      <c r="T2226" t="s">
        <v>494</v>
      </c>
      <c r="U2226" t="s">
        <v>495</v>
      </c>
      <c r="V2226" t="s">
        <v>497</v>
      </c>
      <c r="W2226" s="1">
        <v>45575</v>
      </c>
      <c r="X2226" s="1">
        <v>45570</v>
      </c>
      <c r="Y2226" t="s">
        <v>498</v>
      </c>
      <c r="Z2226">
        <v>577.5</v>
      </c>
      <c r="AA2226">
        <v>10</v>
      </c>
    </row>
    <row r="2227" spans="1:27" x14ac:dyDescent="0.25">
      <c r="A2227" s="1">
        <v>45514</v>
      </c>
      <c r="B2227">
        <v>617</v>
      </c>
      <c r="C2227">
        <v>3</v>
      </c>
      <c r="D2227">
        <v>3</v>
      </c>
      <c r="E2227">
        <v>4</v>
      </c>
      <c r="F2227">
        <v>2</v>
      </c>
      <c r="G2227">
        <v>1</v>
      </c>
      <c r="I2227">
        <v>10</v>
      </c>
      <c r="J2227" t="s">
        <v>5</v>
      </c>
      <c r="K2227">
        <v>76</v>
      </c>
      <c r="L2227" t="s">
        <v>42</v>
      </c>
      <c r="M2227" t="s">
        <v>60</v>
      </c>
      <c r="N2227" t="s">
        <v>491</v>
      </c>
      <c r="O2227">
        <v>624</v>
      </c>
      <c r="P2227">
        <v>83</v>
      </c>
      <c r="R2227" t="s">
        <v>488</v>
      </c>
      <c r="S2227">
        <v>7</v>
      </c>
      <c r="T2227" t="s">
        <v>487</v>
      </c>
      <c r="U2227" t="s">
        <v>495</v>
      </c>
      <c r="V2227" t="s">
        <v>489</v>
      </c>
      <c r="Y2227" t="s">
        <v>498</v>
      </c>
      <c r="Z2227">
        <v>501.9</v>
      </c>
      <c r="AA2227">
        <v>10</v>
      </c>
    </row>
    <row r="2228" spans="1:27" x14ac:dyDescent="0.25">
      <c r="A2228" s="1">
        <v>45570</v>
      </c>
      <c r="B2228">
        <v>1418</v>
      </c>
      <c r="C2228">
        <v>5</v>
      </c>
      <c r="D2228">
        <v>1</v>
      </c>
      <c r="E2228">
        <v>4</v>
      </c>
      <c r="F2228">
        <v>1</v>
      </c>
      <c r="G2228">
        <v>3</v>
      </c>
      <c r="I2228">
        <v>14</v>
      </c>
      <c r="J2228" t="s">
        <v>9</v>
      </c>
      <c r="K2228">
        <v>67</v>
      </c>
      <c r="L2228" t="s">
        <v>42</v>
      </c>
      <c r="M2228" t="s">
        <v>43</v>
      </c>
      <c r="N2228" t="s">
        <v>486</v>
      </c>
      <c r="O2228">
        <v>685</v>
      </c>
      <c r="P2228">
        <v>20</v>
      </c>
      <c r="R2228" t="s">
        <v>488</v>
      </c>
      <c r="S2228">
        <v>7</v>
      </c>
      <c r="T2228" t="s">
        <v>492</v>
      </c>
      <c r="U2228" t="s">
        <v>495</v>
      </c>
      <c r="V2228" t="s">
        <v>497</v>
      </c>
      <c r="W2228" s="1">
        <v>45577</v>
      </c>
      <c r="X2228" s="1">
        <v>45570</v>
      </c>
      <c r="Y2228" t="s">
        <v>493</v>
      </c>
      <c r="Z2228">
        <v>514.5</v>
      </c>
      <c r="AA2228">
        <v>30</v>
      </c>
    </row>
    <row r="2229" spans="1:27" x14ac:dyDescent="0.25">
      <c r="A2229" s="1">
        <v>45569</v>
      </c>
      <c r="B2229">
        <v>1037</v>
      </c>
      <c r="C2229">
        <v>2</v>
      </c>
      <c r="D2229">
        <v>5</v>
      </c>
      <c r="E2229">
        <v>4</v>
      </c>
      <c r="F2229">
        <v>2</v>
      </c>
      <c r="G2229">
        <v>1</v>
      </c>
      <c r="I2229">
        <v>35</v>
      </c>
      <c r="J2229" t="s">
        <v>10</v>
      </c>
      <c r="K2229">
        <v>40</v>
      </c>
      <c r="L2229" t="s">
        <v>42</v>
      </c>
      <c r="M2229" t="s">
        <v>49</v>
      </c>
      <c r="N2229" t="s">
        <v>486</v>
      </c>
      <c r="O2229">
        <v>193</v>
      </c>
      <c r="P2229">
        <v>116</v>
      </c>
      <c r="R2229" t="s">
        <v>488</v>
      </c>
      <c r="S2229">
        <v>8</v>
      </c>
      <c r="T2229" t="s">
        <v>487</v>
      </c>
      <c r="U2229" t="s">
        <v>488</v>
      </c>
      <c r="V2229" t="s">
        <v>489</v>
      </c>
      <c r="W2229" s="1">
        <v>45573</v>
      </c>
      <c r="X2229" s="1">
        <v>45569</v>
      </c>
      <c r="Y2229" t="s">
        <v>498</v>
      </c>
      <c r="Z2229">
        <v>223.3</v>
      </c>
      <c r="AA2229">
        <v>10</v>
      </c>
    </row>
    <row r="2230" spans="1:27" x14ac:dyDescent="0.25">
      <c r="A2230" s="1">
        <v>45514</v>
      </c>
      <c r="B2230">
        <v>3347</v>
      </c>
      <c r="C2230">
        <v>2</v>
      </c>
      <c r="D2230">
        <v>3</v>
      </c>
      <c r="E2230">
        <v>4</v>
      </c>
      <c r="F2230">
        <v>2</v>
      </c>
      <c r="G2230">
        <v>3</v>
      </c>
      <c r="I2230">
        <v>29</v>
      </c>
      <c r="J2230" t="s">
        <v>11</v>
      </c>
      <c r="K2230">
        <v>58</v>
      </c>
      <c r="L2230" t="s">
        <v>42</v>
      </c>
      <c r="M2230" t="s">
        <v>47</v>
      </c>
      <c r="N2230" t="s">
        <v>486</v>
      </c>
      <c r="O2230">
        <v>294</v>
      </c>
      <c r="P2230">
        <v>162</v>
      </c>
      <c r="Q2230" s="1">
        <v>45532</v>
      </c>
      <c r="R2230" t="s">
        <v>495</v>
      </c>
      <c r="S2230">
        <v>7</v>
      </c>
      <c r="T2230" t="s">
        <v>494</v>
      </c>
      <c r="U2230" t="s">
        <v>488</v>
      </c>
      <c r="V2230" t="s">
        <v>497</v>
      </c>
      <c r="Y2230" t="s">
        <v>490</v>
      </c>
      <c r="Z2230">
        <v>319.2</v>
      </c>
      <c r="AA2230">
        <v>0</v>
      </c>
    </row>
    <row r="2231" spans="1:27" x14ac:dyDescent="0.25">
      <c r="A2231" s="1">
        <v>45514</v>
      </c>
      <c r="B2231">
        <v>531</v>
      </c>
      <c r="C2231">
        <v>5</v>
      </c>
      <c r="D2231">
        <v>1</v>
      </c>
      <c r="E2231">
        <v>4</v>
      </c>
      <c r="F2231">
        <v>4</v>
      </c>
      <c r="G2231">
        <v>1</v>
      </c>
      <c r="I2231">
        <v>1</v>
      </c>
      <c r="J2231" t="s">
        <v>7</v>
      </c>
      <c r="K2231">
        <v>30</v>
      </c>
      <c r="L2231" t="s">
        <v>42</v>
      </c>
      <c r="M2231" t="s">
        <v>60</v>
      </c>
      <c r="N2231" t="s">
        <v>486</v>
      </c>
      <c r="O2231">
        <v>222</v>
      </c>
      <c r="P2231">
        <v>119</v>
      </c>
      <c r="Q2231" s="1">
        <v>45541</v>
      </c>
      <c r="R2231" t="s">
        <v>495</v>
      </c>
      <c r="S2231">
        <v>4</v>
      </c>
      <c r="T2231" t="s">
        <v>487</v>
      </c>
      <c r="U2231" t="s">
        <v>488</v>
      </c>
      <c r="V2231" t="s">
        <v>489</v>
      </c>
      <c r="Y2231" t="s">
        <v>490</v>
      </c>
      <c r="Z2231">
        <v>238.7</v>
      </c>
      <c r="AA2231">
        <v>0</v>
      </c>
    </row>
    <row r="2232" spans="1:27" x14ac:dyDescent="0.25">
      <c r="A2232" s="1">
        <v>45515</v>
      </c>
      <c r="B2232">
        <v>2130</v>
      </c>
      <c r="C2232">
        <v>4</v>
      </c>
      <c r="D2232">
        <v>3</v>
      </c>
      <c r="E2232">
        <v>4</v>
      </c>
      <c r="F2232">
        <v>1</v>
      </c>
      <c r="G2232">
        <v>3</v>
      </c>
      <c r="I2232">
        <v>12</v>
      </c>
      <c r="J2232" t="s">
        <v>5</v>
      </c>
      <c r="K2232">
        <v>60</v>
      </c>
      <c r="L2232" t="s">
        <v>42</v>
      </c>
      <c r="M2232" t="s">
        <v>47</v>
      </c>
      <c r="N2232" t="s">
        <v>486</v>
      </c>
      <c r="O2232">
        <v>400</v>
      </c>
      <c r="P2232">
        <v>45</v>
      </c>
      <c r="Q2232" s="1">
        <v>45524</v>
      </c>
      <c r="R2232" t="s">
        <v>495</v>
      </c>
      <c r="S2232">
        <v>5</v>
      </c>
      <c r="T2232" t="s">
        <v>492</v>
      </c>
      <c r="U2232" t="s">
        <v>488</v>
      </c>
      <c r="V2232" t="s">
        <v>489</v>
      </c>
      <c r="Y2232" t="s">
        <v>490</v>
      </c>
      <c r="Z2232">
        <v>311.5</v>
      </c>
      <c r="AA2232">
        <v>0</v>
      </c>
    </row>
    <row r="2233" spans="1:27" x14ac:dyDescent="0.25">
      <c r="A2233" s="1">
        <v>45515</v>
      </c>
      <c r="B2233">
        <v>4814</v>
      </c>
      <c r="C2233">
        <v>5</v>
      </c>
      <c r="D2233">
        <v>1</v>
      </c>
      <c r="E2233">
        <v>4</v>
      </c>
      <c r="F2233">
        <v>2</v>
      </c>
      <c r="G2233">
        <v>3</v>
      </c>
      <c r="I2233">
        <v>17</v>
      </c>
      <c r="J2233" t="s">
        <v>14</v>
      </c>
      <c r="K2233">
        <v>62</v>
      </c>
      <c r="L2233" t="s">
        <v>42</v>
      </c>
      <c r="M2233" t="s">
        <v>60</v>
      </c>
      <c r="N2233" t="s">
        <v>486</v>
      </c>
      <c r="O2233">
        <v>588</v>
      </c>
      <c r="P2233">
        <v>195</v>
      </c>
      <c r="Q2233" s="1">
        <v>45523</v>
      </c>
      <c r="R2233" t="s">
        <v>495</v>
      </c>
      <c r="S2233">
        <v>10</v>
      </c>
      <c r="T2233" t="s">
        <v>487</v>
      </c>
      <c r="U2233" t="s">
        <v>488</v>
      </c>
      <c r="V2233" t="s">
        <v>497</v>
      </c>
      <c r="Y2233" t="s">
        <v>490</v>
      </c>
      <c r="Z2233">
        <v>548.1</v>
      </c>
      <c r="AA2233">
        <v>0</v>
      </c>
    </row>
    <row r="2234" spans="1:27" x14ac:dyDescent="0.25">
      <c r="A2234" s="1">
        <v>45515</v>
      </c>
      <c r="B2234">
        <v>3858</v>
      </c>
      <c r="C2234">
        <v>1</v>
      </c>
      <c r="D2234">
        <v>1</v>
      </c>
      <c r="E2234">
        <v>4</v>
      </c>
      <c r="F2234">
        <v>4</v>
      </c>
      <c r="G2234">
        <v>2</v>
      </c>
      <c r="I2234">
        <v>34</v>
      </c>
      <c r="J2234" t="s">
        <v>10</v>
      </c>
      <c r="K2234">
        <v>42</v>
      </c>
      <c r="L2234" t="s">
        <v>42</v>
      </c>
      <c r="M2234" t="s">
        <v>53</v>
      </c>
      <c r="N2234" t="s">
        <v>486</v>
      </c>
      <c r="O2234">
        <v>173</v>
      </c>
      <c r="P2234">
        <v>33</v>
      </c>
      <c r="R2234" t="s">
        <v>488</v>
      </c>
      <c r="S2234">
        <v>4</v>
      </c>
      <c r="T2234" t="s">
        <v>494</v>
      </c>
      <c r="U2234" t="s">
        <v>488</v>
      </c>
      <c r="V2234" t="s">
        <v>497</v>
      </c>
      <c r="Y2234" t="s">
        <v>493</v>
      </c>
      <c r="Z2234">
        <v>165.2</v>
      </c>
      <c r="AA2234">
        <v>30</v>
      </c>
    </row>
    <row r="2235" spans="1:27" x14ac:dyDescent="0.25">
      <c r="A2235" s="1">
        <v>45569</v>
      </c>
      <c r="B2235">
        <v>2667</v>
      </c>
      <c r="C2235">
        <v>2</v>
      </c>
      <c r="D2235">
        <v>4</v>
      </c>
      <c r="E2235">
        <v>4</v>
      </c>
      <c r="F2235">
        <v>5</v>
      </c>
      <c r="G2235">
        <v>1</v>
      </c>
      <c r="I2235">
        <v>3</v>
      </c>
      <c r="J2235" t="s">
        <v>7</v>
      </c>
      <c r="K2235">
        <v>37</v>
      </c>
      <c r="L2235" t="s">
        <v>42</v>
      </c>
      <c r="M2235" t="s">
        <v>47</v>
      </c>
      <c r="N2235" t="s">
        <v>492</v>
      </c>
      <c r="O2235">
        <v>291</v>
      </c>
      <c r="P2235">
        <v>122</v>
      </c>
      <c r="Q2235" s="1">
        <v>45593</v>
      </c>
      <c r="R2235" t="s">
        <v>495</v>
      </c>
      <c r="S2235">
        <v>10</v>
      </c>
      <c r="T2235" t="s">
        <v>487</v>
      </c>
      <c r="U2235" t="s">
        <v>488</v>
      </c>
      <c r="V2235" t="s">
        <v>489</v>
      </c>
      <c r="Y2235" t="s">
        <v>490</v>
      </c>
      <c r="Z2235">
        <v>289.10000000000002</v>
      </c>
      <c r="AA2235">
        <v>0</v>
      </c>
    </row>
    <row r="2236" spans="1:27" x14ac:dyDescent="0.25">
      <c r="A2236" s="1">
        <v>45515</v>
      </c>
      <c r="B2236">
        <v>1293</v>
      </c>
      <c r="C2236">
        <v>4</v>
      </c>
      <c r="D2236">
        <v>3</v>
      </c>
      <c r="E2236">
        <v>4</v>
      </c>
      <c r="F2236">
        <v>1</v>
      </c>
      <c r="G2236">
        <v>1</v>
      </c>
      <c r="I2236">
        <v>38</v>
      </c>
      <c r="J2236" t="s">
        <v>3</v>
      </c>
      <c r="K2236">
        <v>59</v>
      </c>
      <c r="L2236" t="s">
        <v>42</v>
      </c>
      <c r="M2236" t="s">
        <v>60</v>
      </c>
      <c r="N2236" t="s">
        <v>491</v>
      </c>
      <c r="O2236">
        <v>752</v>
      </c>
      <c r="P2236">
        <v>28</v>
      </c>
      <c r="R2236" t="s">
        <v>488</v>
      </c>
      <c r="S2236">
        <v>9</v>
      </c>
      <c r="T2236" t="s">
        <v>492</v>
      </c>
      <c r="U2236" t="s">
        <v>488</v>
      </c>
      <c r="V2236" t="s">
        <v>489</v>
      </c>
      <c r="Y2236" t="s">
        <v>498</v>
      </c>
      <c r="Z2236">
        <v>553</v>
      </c>
      <c r="AA2236">
        <v>10</v>
      </c>
    </row>
    <row r="2237" spans="1:27" x14ac:dyDescent="0.25">
      <c r="A2237" s="1">
        <v>45515</v>
      </c>
      <c r="B2237">
        <v>4146</v>
      </c>
      <c r="C2237">
        <v>2</v>
      </c>
      <c r="D2237">
        <v>4</v>
      </c>
      <c r="E2237">
        <v>4</v>
      </c>
      <c r="F2237">
        <v>3</v>
      </c>
      <c r="G2237">
        <v>2</v>
      </c>
      <c r="I2237">
        <v>15</v>
      </c>
      <c r="J2237" t="s">
        <v>9</v>
      </c>
      <c r="K2237">
        <v>53</v>
      </c>
      <c r="L2237" t="s">
        <v>42</v>
      </c>
      <c r="M2237" t="s">
        <v>43</v>
      </c>
      <c r="N2237" t="s">
        <v>486</v>
      </c>
      <c r="O2237">
        <v>292</v>
      </c>
      <c r="P2237">
        <v>26</v>
      </c>
      <c r="Q2237" s="1">
        <v>45532</v>
      </c>
      <c r="R2237" t="s">
        <v>495</v>
      </c>
      <c r="S2237">
        <v>1</v>
      </c>
      <c r="T2237" t="s">
        <v>487</v>
      </c>
      <c r="U2237" t="s">
        <v>488</v>
      </c>
      <c r="V2237" t="s">
        <v>497</v>
      </c>
      <c r="Y2237" t="s">
        <v>490</v>
      </c>
      <c r="Z2237">
        <v>222.6</v>
      </c>
      <c r="AA2237">
        <v>0</v>
      </c>
    </row>
    <row r="2238" spans="1:27" x14ac:dyDescent="0.25">
      <c r="A2238" s="1">
        <v>45515</v>
      </c>
      <c r="B2238">
        <v>2103</v>
      </c>
      <c r="C2238">
        <v>4</v>
      </c>
      <c r="D2238">
        <v>2</v>
      </c>
      <c r="E2238">
        <v>4</v>
      </c>
      <c r="F2238">
        <v>5</v>
      </c>
      <c r="G2238">
        <v>2</v>
      </c>
      <c r="I2238">
        <v>28</v>
      </c>
      <c r="J2238" t="s">
        <v>12</v>
      </c>
      <c r="K2238">
        <v>44</v>
      </c>
      <c r="L2238" t="s">
        <v>42</v>
      </c>
      <c r="M2238" t="s">
        <v>53</v>
      </c>
      <c r="N2238" t="s">
        <v>486</v>
      </c>
      <c r="O2238">
        <v>980</v>
      </c>
      <c r="P2238">
        <v>159</v>
      </c>
      <c r="R2238" t="s">
        <v>488</v>
      </c>
      <c r="S2238">
        <v>8</v>
      </c>
      <c r="T2238" t="s">
        <v>494</v>
      </c>
      <c r="U2238" t="s">
        <v>488</v>
      </c>
      <c r="V2238" t="s">
        <v>497</v>
      </c>
      <c r="Y2238" t="s">
        <v>493</v>
      </c>
      <c r="Z2238">
        <v>818.3</v>
      </c>
      <c r="AA2238">
        <v>30</v>
      </c>
    </row>
    <row r="2239" spans="1:27" x14ac:dyDescent="0.25">
      <c r="A2239" s="1">
        <v>45569</v>
      </c>
      <c r="B2239">
        <v>1767</v>
      </c>
      <c r="C2239">
        <v>1</v>
      </c>
      <c r="D2239">
        <v>4</v>
      </c>
      <c r="E2239">
        <v>4</v>
      </c>
      <c r="F2239">
        <v>5</v>
      </c>
      <c r="G2239">
        <v>2</v>
      </c>
      <c r="I2239">
        <v>25</v>
      </c>
      <c r="J2239" t="s">
        <v>12</v>
      </c>
      <c r="K2239">
        <v>55</v>
      </c>
      <c r="L2239" t="s">
        <v>42</v>
      </c>
      <c r="M2239" t="s">
        <v>43</v>
      </c>
      <c r="N2239" t="s">
        <v>491</v>
      </c>
      <c r="O2239">
        <v>195</v>
      </c>
      <c r="P2239">
        <v>45</v>
      </c>
      <c r="Q2239" s="1">
        <v>45590</v>
      </c>
      <c r="R2239" t="s">
        <v>495</v>
      </c>
      <c r="S2239">
        <v>2</v>
      </c>
      <c r="T2239" t="s">
        <v>487</v>
      </c>
      <c r="U2239" t="s">
        <v>495</v>
      </c>
      <c r="V2239" t="s">
        <v>497</v>
      </c>
      <c r="Y2239" t="s">
        <v>490</v>
      </c>
      <c r="Z2239">
        <v>168</v>
      </c>
      <c r="AA2239">
        <v>0</v>
      </c>
    </row>
    <row r="2240" spans="1:27" x14ac:dyDescent="0.25">
      <c r="A2240" s="1">
        <v>45515</v>
      </c>
      <c r="B2240">
        <v>4970</v>
      </c>
      <c r="C2240">
        <v>2</v>
      </c>
      <c r="D2240">
        <v>3</v>
      </c>
      <c r="E2240">
        <v>4</v>
      </c>
      <c r="F2240">
        <v>5</v>
      </c>
      <c r="G2240">
        <v>3</v>
      </c>
      <c r="I2240">
        <v>23</v>
      </c>
      <c r="J2240" t="s">
        <v>16</v>
      </c>
      <c r="K2240">
        <v>77</v>
      </c>
      <c r="L2240" t="s">
        <v>42</v>
      </c>
      <c r="M2240" t="s">
        <v>49</v>
      </c>
      <c r="N2240" t="s">
        <v>491</v>
      </c>
      <c r="O2240">
        <v>422</v>
      </c>
      <c r="P2240">
        <v>127</v>
      </c>
      <c r="R2240" t="s">
        <v>488</v>
      </c>
      <c r="S2240">
        <v>9</v>
      </c>
      <c r="T2240" t="s">
        <v>487</v>
      </c>
      <c r="U2240" t="s">
        <v>488</v>
      </c>
      <c r="V2240" t="s">
        <v>489</v>
      </c>
      <c r="Y2240" t="s">
        <v>498</v>
      </c>
      <c r="Z2240">
        <v>391.3</v>
      </c>
      <c r="AA2240">
        <v>10</v>
      </c>
    </row>
    <row r="2241" spans="1:27" x14ac:dyDescent="0.25">
      <c r="A2241" s="1">
        <v>45569</v>
      </c>
      <c r="B2241">
        <v>1036</v>
      </c>
      <c r="C2241">
        <v>4</v>
      </c>
      <c r="D2241">
        <v>3</v>
      </c>
      <c r="E2241">
        <v>4</v>
      </c>
      <c r="F2241">
        <v>1</v>
      </c>
      <c r="G2241">
        <v>3</v>
      </c>
      <c r="I2241">
        <v>19</v>
      </c>
      <c r="J2241" t="s">
        <v>14</v>
      </c>
      <c r="K2241">
        <v>40</v>
      </c>
      <c r="L2241" t="s">
        <v>42</v>
      </c>
      <c r="M2241" t="s">
        <v>53</v>
      </c>
      <c r="N2241" t="s">
        <v>492</v>
      </c>
      <c r="O2241">
        <v>121</v>
      </c>
      <c r="P2241">
        <v>118</v>
      </c>
      <c r="R2241" t="s">
        <v>488</v>
      </c>
      <c r="S2241">
        <v>1</v>
      </c>
      <c r="T2241" t="s">
        <v>494</v>
      </c>
      <c r="U2241" t="s">
        <v>488</v>
      </c>
      <c r="V2241" t="s">
        <v>497</v>
      </c>
      <c r="W2241" s="1">
        <v>45570</v>
      </c>
      <c r="X2241" s="1">
        <v>45569</v>
      </c>
      <c r="Y2241" t="s">
        <v>493</v>
      </c>
      <c r="Z2241">
        <v>188.3</v>
      </c>
      <c r="AA2241">
        <v>30</v>
      </c>
    </row>
    <row r="2242" spans="1:27" x14ac:dyDescent="0.25">
      <c r="A2242" s="1">
        <v>45516</v>
      </c>
      <c r="B2242">
        <v>3686</v>
      </c>
      <c r="C2242">
        <v>1</v>
      </c>
      <c r="D2242">
        <v>1</v>
      </c>
      <c r="E2242">
        <v>4</v>
      </c>
      <c r="F2242">
        <v>1</v>
      </c>
      <c r="G2242">
        <v>1</v>
      </c>
      <c r="I2242">
        <v>8</v>
      </c>
      <c r="J2242" t="s">
        <v>13</v>
      </c>
      <c r="K2242">
        <v>22</v>
      </c>
      <c r="L2242" t="s">
        <v>42</v>
      </c>
      <c r="M2242" t="s">
        <v>47</v>
      </c>
      <c r="N2242" t="s">
        <v>492</v>
      </c>
      <c r="O2242">
        <v>676</v>
      </c>
      <c r="P2242">
        <v>110</v>
      </c>
      <c r="R2242" t="s">
        <v>488</v>
      </c>
      <c r="S2242">
        <v>7</v>
      </c>
      <c r="T2242" t="s">
        <v>494</v>
      </c>
      <c r="U2242" t="s">
        <v>488</v>
      </c>
      <c r="V2242" t="s">
        <v>489</v>
      </c>
      <c r="Y2242" t="s">
        <v>496</v>
      </c>
      <c r="Z2242">
        <v>585.20000000000005</v>
      </c>
      <c r="AA2242">
        <v>50</v>
      </c>
    </row>
    <row r="2243" spans="1:27" x14ac:dyDescent="0.25">
      <c r="A2243" s="1">
        <v>45516</v>
      </c>
      <c r="B2243">
        <v>330</v>
      </c>
      <c r="C2243">
        <v>2</v>
      </c>
      <c r="D2243">
        <v>2</v>
      </c>
      <c r="E2243">
        <v>4</v>
      </c>
      <c r="F2243">
        <v>5</v>
      </c>
      <c r="G2243">
        <v>1</v>
      </c>
      <c r="I2243">
        <v>32</v>
      </c>
      <c r="J2243" t="s">
        <v>11</v>
      </c>
      <c r="K2243">
        <v>60</v>
      </c>
      <c r="L2243" t="s">
        <v>42</v>
      </c>
      <c r="M2243" t="s">
        <v>60</v>
      </c>
      <c r="N2243" t="s">
        <v>492</v>
      </c>
      <c r="O2243">
        <v>842</v>
      </c>
      <c r="P2243">
        <v>143</v>
      </c>
      <c r="R2243" t="s">
        <v>488</v>
      </c>
      <c r="S2243">
        <v>3</v>
      </c>
      <c r="T2243" t="s">
        <v>494</v>
      </c>
      <c r="U2243" t="s">
        <v>488</v>
      </c>
      <c r="V2243" t="s">
        <v>497</v>
      </c>
      <c r="Y2243" t="s">
        <v>493</v>
      </c>
      <c r="Z2243">
        <v>710.5</v>
      </c>
      <c r="AA2243">
        <v>30</v>
      </c>
    </row>
    <row r="2244" spans="1:27" x14ac:dyDescent="0.25">
      <c r="A2244" s="1">
        <v>45569</v>
      </c>
      <c r="B2244">
        <v>3793</v>
      </c>
      <c r="C2244">
        <v>1</v>
      </c>
      <c r="D2244">
        <v>3</v>
      </c>
      <c r="E2244">
        <v>4</v>
      </c>
      <c r="F2244">
        <v>2</v>
      </c>
      <c r="G2244">
        <v>2</v>
      </c>
      <c r="I2244">
        <v>24</v>
      </c>
      <c r="J2244" t="s">
        <v>16</v>
      </c>
      <c r="K2244">
        <v>73</v>
      </c>
      <c r="L2244" t="s">
        <v>42</v>
      </c>
      <c r="M2244" t="s">
        <v>47</v>
      </c>
      <c r="N2244" t="s">
        <v>491</v>
      </c>
      <c r="O2244">
        <v>797</v>
      </c>
      <c r="P2244">
        <v>196</v>
      </c>
      <c r="Q2244" s="1">
        <v>45584</v>
      </c>
      <c r="R2244" t="s">
        <v>495</v>
      </c>
      <c r="S2244">
        <v>9</v>
      </c>
      <c r="T2244" t="s">
        <v>487</v>
      </c>
      <c r="U2244" t="s">
        <v>488</v>
      </c>
      <c r="V2244" t="s">
        <v>489</v>
      </c>
      <c r="Y2244" t="s">
        <v>490</v>
      </c>
      <c r="Z2244">
        <v>695.1</v>
      </c>
      <c r="AA2244">
        <v>0</v>
      </c>
    </row>
    <row r="2245" spans="1:27" x14ac:dyDescent="0.25">
      <c r="A2245" s="1">
        <v>45516</v>
      </c>
      <c r="B2245">
        <v>112</v>
      </c>
      <c r="C2245">
        <v>3</v>
      </c>
      <c r="D2245">
        <v>1</v>
      </c>
      <c r="E2245">
        <v>4</v>
      </c>
      <c r="F2245">
        <v>4</v>
      </c>
      <c r="G2245">
        <v>2</v>
      </c>
      <c r="I2245">
        <v>30</v>
      </c>
      <c r="J2245" t="s">
        <v>11</v>
      </c>
      <c r="K2245">
        <v>75</v>
      </c>
      <c r="L2245" t="s">
        <v>42</v>
      </c>
      <c r="M2245" t="s">
        <v>49</v>
      </c>
      <c r="N2245" t="s">
        <v>486</v>
      </c>
      <c r="O2245">
        <v>637</v>
      </c>
      <c r="P2245">
        <v>184</v>
      </c>
      <c r="Q2245" s="1">
        <v>45526</v>
      </c>
      <c r="R2245" t="s">
        <v>495</v>
      </c>
      <c r="S2245">
        <v>7</v>
      </c>
      <c r="T2245" t="s">
        <v>494</v>
      </c>
      <c r="U2245" t="s">
        <v>488</v>
      </c>
      <c r="V2245" t="s">
        <v>497</v>
      </c>
      <c r="Y2245" t="s">
        <v>490</v>
      </c>
      <c r="Z2245">
        <v>574.70000000000005</v>
      </c>
      <c r="AA2245">
        <v>0</v>
      </c>
    </row>
    <row r="2246" spans="1:27" x14ac:dyDescent="0.25">
      <c r="A2246" s="1">
        <v>45516</v>
      </c>
      <c r="B2246">
        <v>3113</v>
      </c>
      <c r="C2246">
        <v>5</v>
      </c>
      <c r="D2246">
        <v>4</v>
      </c>
      <c r="E2246">
        <v>4</v>
      </c>
      <c r="F2246">
        <v>3</v>
      </c>
      <c r="G2246">
        <v>2</v>
      </c>
      <c r="I2246">
        <v>3</v>
      </c>
      <c r="J2246" t="s">
        <v>7</v>
      </c>
      <c r="K2246">
        <v>74</v>
      </c>
      <c r="L2246" t="s">
        <v>42</v>
      </c>
      <c r="M2246" t="s">
        <v>53</v>
      </c>
      <c r="N2246" t="s">
        <v>486</v>
      </c>
      <c r="O2246">
        <v>963</v>
      </c>
      <c r="P2246">
        <v>167</v>
      </c>
      <c r="R2246" t="s">
        <v>488</v>
      </c>
      <c r="S2246">
        <v>2</v>
      </c>
      <c r="T2246" t="s">
        <v>487</v>
      </c>
      <c r="U2246" t="s">
        <v>488</v>
      </c>
      <c r="V2246" t="s">
        <v>497</v>
      </c>
      <c r="Y2246" t="s">
        <v>493</v>
      </c>
      <c r="Z2246">
        <v>812</v>
      </c>
      <c r="AA2246">
        <v>30</v>
      </c>
    </row>
    <row r="2247" spans="1:27" x14ac:dyDescent="0.25">
      <c r="A2247" s="1">
        <v>45569</v>
      </c>
      <c r="B2247">
        <v>2933</v>
      </c>
      <c r="C2247">
        <v>1</v>
      </c>
      <c r="D2247">
        <v>4</v>
      </c>
      <c r="E2247">
        <v>4</v>
      </c>
      <c r="F2247">
        <v>3</v>
      </c>
      <c r="G2247">
        <v>2</v>
      </c>
      <c r="I2247">
        <v>11</v>
      </c>
      <c r="J2247" t="s">
        <v>5</v>
      </c>
      <c r="K2247">
        <v>48</v>
      </c>
      <c r="L2247" t="s">
        <v>42</v>
      </c>
      <c r="M2247" t="s">
        <v>53</v>
      </c>
      <c r="N2247" t="s">
        <v>491</v>
      </c>
      <c r="O2247">
        <v>51</v>
      </c>
      <c r="P2247">
        <v>23</v>
      </c>
      <c r="R2247" t="s">
        <v>488</v>
      </c>
      <c r="S2247">
        <v>3</v>
      </c>
      <c r="T2247" t="s">
        <v>487</v>
      </c>
      <c r="U2247" t="s">
        <v>488</v>
      </c>
      <c r="V2247" t="s">
        <v>489</v>
      </c>
      <c r="W2247" s="1">
        <v>45570</v>
      </c>
      <c r="X2247" s="1">
        <v>45569</v>
      </c>
      <c r="Y2247" t="s">
        <v>496</v>
      </c>
      <c r="Z2247">
        <v>86.8</v>
      </c>
      <c r="AA2247">
        <v>50</v>
      </c>
    </row>
    <row r="2248" spans="1:27" x14ac:dyDescent="0.25">
      <c r="A2248" s="1">
        <v>45516</v>
      </c>
      <c r="B2248">
        <v>4132</v>
      </c>
      <c r="C2248">
        <v>4</v>
      </c>
      <c r="D2248">
        <v>4</v>
      </c>
      <c r="E2248">
        <v>4</v>
      </c>
      <c r="F2248">
        <v>3</v>
      </c>
      <c r="G2248">
        <v>2</v>
      </c>
      <c r="I2248">
        <v>22</v>
      </c>
      <c r="J2248" t="s">
        <v>16</v>
      </c>
      <c r="K2248">
        <v>48</v>
      </c>
      <c r="L2248" t="s">
        <v>42</v>
      </c>
      <c r="M2248" t="s">
        <v>60</v>
      </c>
      <c r="N2248" t="s">
        <v>492</v>
      </c>
      <c r="O2248">
        <v>493</v>
      </c>
      <c r="P2248">
        <v>28</v>
      </c>
      <c r="R2248" t="s">
        <v>488</v>
      </c>
      <c r="S2248">
        <v>8</v>
      </c>
      <c r="T2248" t="s">
        <v>487</v>
      </c>
      <c r="U2248" t="s">
        <v>488</v>
      </c>
      <c r="V2248" t="s">
        <v>489</v>
      </c>
      <c r="Y2248" t="s">
        <v>496</v>
      </c>
      <c r="Z2248">
        <v>399.7</v>
      </c>
      <c r="AA2248">
        <v>50</v>
      </c>
    </row>
    <row r="2249" spans="1:27" x14ac:dyDescent="0.25">
      <c r="A2249" s="1">
        <v>45568</v>
      </c>
      <c r="B2249">
        <v>1884</v>
      </c>
      <c r="C2249">
        <v>2</v>
      </c>
      <c r="D2249">
        <v>2</v>
      </c>
      <c r="E2249">
        <v>4</v>
      </c>
      <c r="F2249">
        <v>5</v>
      </c>
      <c r="G2249">
        <v>3</v>
      </c>
      <c r="I2249">
        <v>39</v>
      </c>
      <c r="J2249" t="s">
        <v>3</v>
      </c>
      <c r="K2249">
        <v>56</v>
      </c>
      <c r="L2249" t="s">
        <v>42</v>
      </c>
      <c r="M2249" t="s">
        <v>49</v>
      </c>
      <c r="N2249" t="s">
        <v>491</v>
      </c>
      <c r="O2249">
        <v>497</v>
      </c>
      <c r="P2249">
        <v>102</v>
      </c>
      <c r="R2249" t="s">
        <v>488</v>
      </c>
      <c r="S2249">
        <v>5</v>
      </c>
      <c r="T2249" t="s">
        <v>492</v>
      </c>
      <c r="U2249" t="s">
        <v>495</v>
      </c>
      <c r="V2249" t="s">
        <v>497</v>
      </c>
      <c r="W2249" s="1">
        <v>45570</v>
      </c>
      <c r="X2249" s="1">
        <v>45568</v>
      </c>
      <c r="Y2249" t="s">
        <v>496</v>
      </c>
      <c r="Z2249">
        <v>454.3</v>
      </c>
      <c r="AA2249">
        <v>50</v>
      </c>
    </row>
    <row r="2250" spans="1:27" x14ac:dyDescent="0.25">
      <c r="A2250" s="1">
        <v>45568</v>
      </c>
      <c r="B2250">
        <v>433</v>
      </c>
      <c r="C2250">
        <v>2</v>
      </c>
      <c r="D2250">
        <v>4</v>
      </c>
      <c r="E2250">
        <v>4</v>
      </c>
      <c r="F2250">
        <v>2</v>
      </c>
      <c r="G2250">
        <v>3</v>
      </c>
      <c r="I2250">
        <v>7</v>
      </c>
      <c r="J2250" t="s">
        <v>13</v>
      </c>
      <c r="K2250">
        <v>46</v>
      </c>
      <c r="L2250" t="s">
        <v>42</v>
      </c>
      <c r="M2250" t="s">
        <v>43</v>
      </c>
      <c r="N2250" t="s">
        <v>492</v>
      </c>
      <c r="O2250">
        <v>678</v>
      </c>
      <c r="P2250">
        <v>181</v>
      </c>
      <c r="R2250" t="s">
        <v>488</v>
      </c>
      <c r="S2250">
        <v>9</v>
      </c>
      <c r="T2250" t="s">
        <v>492</v>
      </c>
      <c r="U2250" t="s">
        <v>488</v>
      </c>
      <c r="V2250" t="s">
        <v>497</v>
      </c>
      <c r="W2250" s="1">
        <v>45575</v>
      </c>
      <c r="X2250" s="1">
        <v>45568</v>
      </c>
      <c r="Y2250" t="s">
        <v>493</v>
      </c>
      <c r="Z2250">
        <v>622.29999999999995</v>
      </c>
      <c r="AA2250">
        <v>30</v>
      </c>
    </row>
    <row r="2251" spans="1:27" x14ac:dyDescent="0.25">
      <c r="A2251" s="1">
        <v>45568</v>
      </c>
      <c r="B2251">
        <v>3778</v>
      </c>
      <c r="C2251">
        <v>3</v>
      </c>
      <c r="D2251">
        <v>2</v>
      </c>
      <c r="E2251">
        <v>4</v>
      </c>
      <c r="F2251">
        <v>5</v>
      </c>
      <c r="G2251">
        <v>3</v>
      </c>
      <c r="I2251">
        <v>16</v>
      </c>
      <c r="J2251" t="s">
        <v>9</v>
      </c>
      <c r="K2251">
        <v>67</v>
      </c>
      <c r="L2251" t="s">
        <v>42</v>
      </c>
      <c r="M2251" t="s">
        <v>43</v>
      </c>
      <c r="N2251" t="s">
        <v>492</v>
      </c>
      <c r="O2251">
        <v>73</v>
      </c>
      <c r="P2251">
        <v>158</v>
      </c>
      <c r="R2251" t="s">
        <v>488</v>
      </c>
      <c r="S2251">
        <v>5</v>
      </c>
      <c r="T2251" t="s">
        <v>487</v>
      </c>
      <c r="U2251" t="s">
        <v>488</v>
      </c>
      <c r="V2251" t="s">
        <v>489</v>
      </c>
      <c r="W2251" s="1">
        <v>45574</v>
      </c>
      <c r="X2251" s="1">
        <v>45568</v>
      </c>
      <c r="Y2251" t="s">
        <v>493</v>
      </c>
      <c r="Z2251">
        <v>182.7</v>
      </c>
      <c r="AA2251">
        <v>30</v>
      </c>
    </row>
    <row r="2252" spans="1:27" x14ac:dyDescent="0.25">
      <c r="A2252" s="1">
        <v>45568</v>
      </c>
      <c r="B2252">
        <v>2231</v>
      </c>
      <c r="C2252">
        <v>5</v>
      </c>
      <c r="D2252">
        <v>3</v>
      </c>
      <c r="E2252">
        <v>4</v>
      </c>
      <c r="F2252">
        <v>4</v>
      </c>
      <c r="G2252">
        <v>3</v>
      </c>
      <c r="I2252">
        <v>19</v>
      </c>
      <c r="J2252" t="s">
        <v>14</v>
      </c>
      <c r="K2252">
        <v>51</v>
      </c>
      <c r="L2252" t="s">
        <v>42</v>
      </c>
      <c r="M2252" t="s">
        <v>49</v>
      </c>
      <c r="N2252" t="s">
        <v>492</v>
      </c>
      <c r="O2252">
        <v>278</v>
      </c>
      <c r="P2252">
        <v>127</v>
      </c>
      <c r="Q2252" s="1">
        <v>45584</v>
      </c>
      <c r="R2252" t="s">
        <v>495</v>
      </c>
      <c r="S2252">
        <v>2</v>
      </c>
      <c r="T2252" t="s">
        <v>492</v>
      </c>
      <c r="U2252" t="s">
        <v>488</v>
      </c>
      <c r="V2252" t="s">
        <v>497</v>
      </c>
      <c r="Y2252" t="s">
        <v>490</v>
      </c>
      <c r="Z2252">
        <v>283.5</v>
      </c>
      <c r="AA2252">
        <v>0</v>
      </c>
    </row>
    <row r="2253" spans="1:27" x14ac:dyDescent="0.25">
      <c r="A2253" s="1">
        <v>45568</v>
      </c>
      <c r="B2253">
        <v>122</v>
      </c>
      <c r="C2253">
        <v>1</v>
      </c>
      <c r="D2253">
        <v>2</v>
      </c>
      <c r="E2253">
        <v>4</v>
      </c>
      <c r="F2253">
        <v>5</v>
      </c>
      <c r="G2253">
        <v>2</v>
      </c>
      <c r="I2253">
        <v>4</v>
      </c>
      <c r="J2253" t="s">
        <v>7</v>
      </c>
      <c r="K2253">
        <v>79</v>
      </c>
      <c r="L2253" t="s">
        <v>42</v>
      </c>
      <c r="M2253" t="s">
        <v>47</v>
      </c>
      <c r="N2253" t="s">
        <v>491</v>
      </c>
      <c r="O2253">
        <v>68</v>
      </c>
      <c r="P2253">
        <v>83</v>
      </c>
      <c r="Q2253" s="1">
        <v>45592</v>
      </c>
      <c r="R2253" t="s">
        <v>495</v>
      </c>
      <c r="S2253">
        <v>6</v>
      </c>
      <c r="T2253" t="s">
        <v>492</v>
      </c>
      <c r="U2253" t="s">
        <v>495</v>
      </c>
      <c r="V2253" t="s">
        <v>497</v>
      </c>
      <c r="Y2253" t="s">
        <v>490</v>
      </c>
      <c r="Z2253">
        <v>105.7</v>
      </c>
      <c r="AA2253">
        <v>0</v>
      </c>
    </row>
    <row r="2254" spans="1:27" x14ac:dyDescent="0.25">
      <c r="A2254" s="1">
        <v>45517</v>
      </c>
      <c r="B2254">
        <v>3368</v>
      </c>
      <c r="C2254">
        <v>3</v>
      </c>
      <c r="D2254">
        <v>4</v>
      </c>
      <c r="E2254">
        <v>4</v>
      </c>
      <c r="F2254">
        <v>3</v>
      </c>
      <c r="G2254">
        <v>1</v>
      </c>
      <c r="I2254">
        <v>1</v>
      </c>
      <c r="J2254" t="s">
        <v>7</v>
      </c>
      <c r="K2254">
        <v>70</v>
      </c>
      <c r="L2254" t="s">
        <v>42</v>
      </c>
      <c r="M2254" t="s">
        <v>43</v>
      </c>
      <c r="N2254" t="s">
        <v>486</v>
      </c>
      <c r="O2254">
        <v>143</v>
      </c>
      <c r="P2254">
        <v>23</v>
      </c>
      <c r="Q2254" s="1">
        <v>45544</v>
      </c>
      <c r="R2254" t="s">
        <v>495</v>
      </c>
      <c r="S2254">
        <v>2</v>
      </c>
      <c r="T2254" t="s">
        <v>494</v>
      </c>
      <c r="U2254" t="s">
        <v>488</v>
      </c>
      <c r="V2254" t="s">
        <v>489</v>
      </c>
      <c r="Y2254" t="s">
        <v>490</v>
      </c>
      <c r="Z2254">
        <v>116.2</v>
      </c>
      <c r="AA2254">
        <v>0</v>
      </c>
    </row>
    <row r="2255" spans="1:27" x14ac:dyDescent="0.25">
      <c r="A2255" s="1">
        <v>45517</v>
      </c>
      <c r="B2255">
        <v>1755</v>
      </c>
      <c r="C2255">
        <v>5</v>
      </c>
      <c r="D2255">
        <v>5</v>
      </c>
      <c r="E2255">
        <v>4</v>
      </c>
      <c r="F2255">
        <v>4</v>
      </c>
      <c r="G2255">
        <v>1</v>
      </c>
      <c r="I2255">
        <v>39</v>
      </c>
      <c r="J2255" t="s">
        <v>3</v>
      </c>
      <c r="K2255">
        <v>47</v>
      </c>
      <c r="L2255" t="s">
        <v>42</v>
      </c>
      <c r="M2255" t="s">
        <v>43</v>
      </c>
      <c r="N2255" t="s">
        <v>486</v>
      </c>
      <c r="O2255">
        <v>681</v>
      </c>
      <c r="P2255">
        <v>176</v>
      </c>
      <c r="Q2255" s="1">
        <v>45525</v>
      </c>
      <c r="R2255" t="s">
        <v>495</v>
      </c>
      <c r="S2255">
        <v>7</v>
      </c>
      <c r="T2255" t="s">
        <v>487</v>
      </c>
      <c r="U2255" t="s">
        <v>488</v>
      </c>
      <c r="V2255" t="s">
        <v>497</v>
      </c>
      <c r="Y2255" t="s">
        <v>490</v>
      </c>
      <c r="Z2255">
        <v>599.9</v>
      </c>
      <c r="AA2255">
        <v>0</v>
      </c>
    </row>
    <row r="2256" spans="1:27" x14ac:dyDescent="0.25">
      <c r="A2256" s="1">
        <v>45517</v>
      </c>
      <c r="B2256">
        <v>2949</v>
      </c>
      <c r="C2256">
        <v>2</v>
      </c>
      <c r="D2256">
        <v>3</v>
      </c>
      <c r="E2256">
        <v>4</v>
      </c>
      <c r="F2256">
        <v>4</v>
      </c>
      <c r="G2256">
        <v>3</v>
      </c>
      <c r="I2256">
        <v>29</v>
      </c>
      <c r="J2256" t="s">
        <v>11</v>
      </c>
      <c r="K2256">
        <v>56</v>
      </c>
      <c r="L2256" t="s">
        <v>42</v>
      </c>
      <c r="M2256" t="s">
        <v>43</v>
      </c>
      <c r="N2256" t="s">
        <v>486</v>
      </c>
      <c r="O2256">
        <v>474</v>
      </c>
      <c r="P2256">
        <v>106</v>
      </c>
      <c r="R2256" t="s">
        <v>488</v>
      </c>
      <c r="S2256">
        <v>8</v>
      </c>
      <c r="T2256" t="s">
        <v>494</v>
      </c>
      <c r="U2256" t="s">
        <v>488</v>
      </c>
      <c r="V2256" t="s">
        <v>489</v>
      </c>
      <c r="Y2256" t="s">
        <v>496</v>
      </c>
      <c r="Z2256">
        <v>441</v>
      </c>
      <c r="AA2256">
        <v>50</v>
      </c>
    </row>
    <row r="2257" spans="1:27" x14ac:dyDescent="0.25">
      <c r="A2257" s="1">
        <v>45567</v>
      </c>
      <c r="B2257">
        <v>731</v>
      </c>
      <c r="C2257">
        <v>3</v>
      </c>
      <c r="D2257">
        <v>3</v>
      </c>
      <c r="E2257">
        <v>4</v>
      </c>
      <c r="F2257">
        <v>3</v>
      </c>
      <c r="G2257">
        <v>1</v>
      </c>
      <c r="I2257">
        <v>20</v>
      </c>
      <c r="J2257" t="s">
        <v>14</v>
      </c>
      <c r="K2257">
        <v>67</v>
      </c>
      <c r="L2257" t="s">
        <v>42</v>
      </c>
      <c r="M2257" t="s">
        <v>60</v>
      </c>
      <c r="N2257" t="s">
        <v>486</v>
      </c>
      <c r="O2257">
        <v>242</v>
      </c>
      <c r="P2257">
        <v>177</v>
      </c>
      <c r="Q2257" s="1">
        <v>45593</v>
      </c>
      <c r="R2257" t="s">
        <v>495</v>
      </c>
      <c r="S2257">
        <v>1</v>
      </c>
      <c r="T2257" t="s">
        <v>494</v>
      </c>
      <c r="U2257" t="s">
        <v>495</v>
      </c>
      <c r="V2257" t="s">
        <v>489</v>
      </c>
      <c r="Y2257" t="s">
        <v>490</v>
      </c>
      <c r="Z2257">
        <v>293.3</v>
      </c>
      <c r="AA2257">
        <v>0</v>
      </c>
    </row>
    <row r="2258" spans="1:27" x14ac:dyDescent="0.25">
      <c r="A2258" s="1">
        <v>45567</v>
      </c>
      <c r="B2258">
        <v>1421</v>
      </c>
      <c r="C2258">
        <v>4</v>
      </c>
      <c r="D2258">
        <v>4</v>
      </c>
      <c r="E2258">
        <v>4</v>
      </c>
      <c r="F2258">
        <v>2</v>
      </c>
      <c r="G2258">
        <v>3</v>
      </c>
      <c r="I2258">
        <v>15</v>
      </c>
      <c r="J2258" t="s">
        <v>9</v>
      </c>
      <c r="K2258">
        <v>68</v>
      </c>
      <c r="L2258" t="s">
        <v>42</v>
      </c>
      <c r="M2258" t="s">
        <v>47</v>
      </c>
      <c r="N2258" t="s">
        <v>492</v>
      </c>
      <c r="O2258">
        <v>740</v>
      </c>
      <c r="P2258">
        <v>197</v>
      </c>
      <c r="R2258" t="s">
        <v>488</v>
      </c>
      <c r="S2258">
        <v>4</v>
      </c>
      <c r="T2258" t="s">
        <v>494</v>
      </c>
      <c r="U2258" t="s">
        <v>495</v>
      </c>
      <c r="V2258" t="s">
        <v>489</v>
      </c>
      <c r="W2258" s="1">
        <v>45574</v>
      </c>
      <c r="X2258" s="1">
        <v>45567</v>
      </c>
      <c r="Y2258" t="s">
        <v>493</v>
      </c>
      <c r="Z2258">
        <v>676.9</v>
      </c>
      <c r="AA2258">
        <v>30</v>
      </c>
    </row>
    <row r="2259" spans="1:27" x14ac:dyDescent="0.25">
      <c r="A2259" s="1">
        <v>45567</v>
      </c>
      <c r="B2259">
        <v>97</v>
      </c>
      <c r="C2259">
        <v>3</v>
      </c>
      <c r="D2259">
        <v>5</v>
      </c>
      <c r="E2259">
        <v>4</v>
      </c>
      <c r="F2259">
        <v>4</v>
      </c>
      <c r="G2259">
        <v>1</v>
      </c>
      <c r="I2259">
        <v>6</v>
      </c>
      <c r="J2259" t="s">
        <v>13</v>
      </c>
      <c r="K2259">
        <v>66</v>
      </c>
      <c r="L2259" t="s">
        <v>42</v>
      </c>
      <c r="M2259" t="s">
        <v>43</v>
      </c>
      <c r="N2259" t="s">
        <v>491</v>
      </c>
      <c r="O2259">
        <v>677</v>
      </c>
      <c r="P2259">
        <v>61</v>
      </c>
      <c r="Q2259" s="1">
        <v>45575</v>
      </c>
      <c r="R2259" t="s">
        <v>495</v>
      </c>
      <c r="S2259">
        <v>4</v>
      </c>
      <c r="T2259" t="s">
        <v>487</v>
      </c>
      <c r="U2259" t="s">
        <v>488</v>
      </c>
      <c r="V2259" t="s">
        <v>497</v>
      </c>
      <c r="Y2259" t="s">
        <v>490</v>
      </c>
      <c r="Z2259">
        <v>516.6</v>
      </c>
      <c r="AA2259">
        <v>0</v>
      </c>
    </row>
    <row r="2260" spans="1:27" x14ac:dyDescent="0.25">
      <c r="A2260" s="1">
        <v>45567</v>
      </c>
      <c r="B2260">
        <v>4274</v>
      </c>
      <c r="C2260">
        <v>1</v>
      </c>
      <c r="D2260">
        <v>2</v>
      </c>
      <c r="E2260">
        <v>4</v>
      </c>
      <c r="F2260">
        <v>5</v>
      </c>
      <c r="G2260">
        <v>3</v>
      </c>
      <c r="I2260">
        <v>23</v>
      </c>
      <c r="J2260" t="s">
        <v>16</v>
      </c>
      <c r="K2260">
        <v>50</v>
      </c>
      <c r="L2260" t="s">
        <v>42</v>
      </c>
      <c r="M2260" t="s">
        <v>49</v>
      </c>
      <c r="N2260" t="s">
        <v>486</v>
      </c>
      <c r="O2260">
        <v>977</v>
      </c>
      <c r="P2260">
        <v>42</v>
      </c>
      <c r="R2260" t="s">
        <v>488</v>
      </c>
      <c r="S2260">
        <v>4</v>
      </c>
      <c r="T2260" t="s">
        <v>492</v>
      </c>
      <c r="U2260" t="s">
        <v>488</v>
      </c>
      <c r="V2260" t="s">
        <v>497</v>
      </c>
      <c r="W2260" s="1">
        <v>45576</v>
      </c>
      <c r="X2260" s="1">
        <v>45567</v>
      </c>
      <c r="Y2260" t="s">
        <v>496</v>
      </c>
      <c r="Z2260">
        <v>748.3</v>
      </c>
      <c r="AA2260">
        <v>50</v>
      </c>
    </row>
    <row r="2261" spans="1:27" x14ac:dyDescent="0.25">
      <c r="A2261" s="1">
        <v>45517</v>
      </c>
      <c r="B2261">
        <v>2075</v>
      </c>
      <c r="C2261">
        <v>3</v>
      </c>
      <c r="D2261">
        <v>5</v>
      </c>
      <c r="E2261">
        <v>4</v>
      </c>
      <c r="F2261">
        <v>1</v>
      </c>
      <c r="G2261">
        <v>2</v>
      </c>
      <c r="I2261">
        <v>29</v>
      </c>
      <c r="J2261" t="s">
        <v>11</v>
      </c>
      <c r="K2261">
        <v>31</v>
      </c>
      <c r="L2261" t="s">
        <v>42</v>
      </c>
      <c r="M2261" t="s">
        <v>43</v>
      </c>
      <c r="N2261" t="s">
        <v>486</v>
      </c>
      <c r="O2261">
        <v>278</v>
      </c>
      <c r="P2261">
        <v>77</v>
      </c>
      <c r="Q2261" s="1">
        <v>45542</v>
      </c>
      <c r="R2261" t="s">
        <v>495</v>
      </c>
      <c r="S2261">
        <v>3</v>
      </c>
      <c r="T2261" t="s">
        <v>494</v>
      </c>
      <c r="U2261" t="s">
        <v>488</v>
      </c>
      <c r="V2261" t="s">
        <v>489</v>
      </c>
      <c r="Y2261" t="s">
        <v>490</v>
      </c>
      <c r="Z2261">
        <v>248.5</v>
      </c>
      <c r="AA2261">
        <v>0</v>
      </c>
    </row>
    <row r="2262" spans="1:27" x14ac:dyDescent="0.25">
      <c r="A2262" s="1">
        <v>45518</v>
      </c>
      <c r="B2262">
        <v>1600</v>
      </c>
      <c r="C2262">
        <v>1</v>
      </c>
      <c r="D2262">
        <v>4</v>
      </c>
      <c r="E2262">
        <v>4</v>
      </c>
      <c r="F2262">
        <v>3</v>
      </c>
      <c r="G2262">
        <v>2</v>
      </c>
      <c r="I2262">
        <v>25</v>
      </c>
      <c r="J2262" t="s">
        <v>12</v>
      </c>
      <c r="K2262">
        <v>30</v>
      </c>
      <c r="L2262" t="s">
        <v>42</v>
      </c>
      <c r="M2262" t="s">
        <v>60</v>
      </c>
      <c r="N2262" t="s">
        <v>492</v>
      </c>
      <c r="O2262">
        <v>667</v>
      </c>
      <c r="P2262">
        <v>159</v>
      </c>
      <c r="R2262" t="s">
        <v>488</v>
      </c>
      <c r="S2262">
        <v>9</v>
      </c>
      <c r="T2262" t="s">
        <v>492</v>
      </c>
      <c r="U2262" t="s">
        <v>488</v>
      </c>
      <c r="V2262" t="s">
        <v>497</v>
      </c>
      <c r="Y2262" t="s">
        <v>493</v>
      </c>
      <c r="Z2262">
        <v>599.20000000000005</v>
      </c>
      <c r="AA2262">
        <v>30</v>
      </c>
    </row>
    <row r="2263" spans="1:27" x14ac:dyDescent="0.25">
      <c r="A2263" s="1">
        <v>45567</v>
      </c>
      <c r="B2263">
        <v>3688</v>
      </c>
      <c r="C2263">
        <v>2</v>
      </c>
      <c r="D2263">
        <v>1</v>
      </c>
      <c r="E2263">
        <v>4</v>
      </c>
      <c r="F2263">
        <v>3</v>
      </c>
      <c r="G2263">
        <v>3</v>
      </c>
      <c r="I2263">
        <v>15</v>
      </c>
      <c r="J2263" t="s">
        <v>9</v>
      </c>
      <c r="K2263">
        <v>22</v>
      </c>
      <c r="L2263" t="s">
        <v>42</v>
      </c>
      <c r="M2263" t="s">
        <v>53</v>
      </c>
      <c r="N2263" t="s">
        <v>491</v>
      </c>
      <c r="O2263">
        <v>735</v>
      </c>
      <c r="P2263">
        <v>187</v>
      </c>
      <c r="R2263" t="s">
        <v>488</v>
      </c>
      <c r="S2263">
        <v>4</v>
      </c>
      <c r="T2263" t="s">
        <v>492</v>
      </c>
      <c r="U2263" t="s">
        <v>488</v>
      </c>
      <c r="V2263" t="s">
        <v>489</v>
      </c>
      <c r="W2263" s="1">
        <v>45575</v>
      </c>
      <c r="X2263" s="1">
        <v>45567</v>
      </c>
      <c r="Y2263" t="s">
        <v>493</v>
      </c>
      <c r="Z2263">
        <v>666.4</v>
      </c>
      <c r="AA2263">
        <v>30</v>
      </c>
    </row>
    <row r="2264" spans="1:27" x14ac:dyDescent="0.25">
      <c r="A2264" s="1">
        <v>45566</v>
      </c>
      <c r="B2264">
        <v>4581</v>
      </c>
      <c r="C2264">
        <v>1</v>
      </c>
      <c r="D2264">
        <v>4</v>
      </c>
      <c r="E2264">
        <v>4</v>
      </c>
      <c r="F2264">
        <v>3</v>
      </c>
      <c r="G2264">
        <v>2</v>
      </c>
      <c r="I2264">
        <v>38</v>
      </c>
      <c r="J2264" t="s">
        <v>3</v>
      </c>
      <c r="K2264">
        <v>70</v>
      </c>
      <c r="L2264" t="s">
        <v>42</v>
      </c>
      <c r="M2264" t="s">
        <v>43</v>
      </c>
      <c r="N2264" t="s">
        <v>491</v>
      </c>
      <c r="O2264">
        <v>979</v>
      </c>
      <c r="P2264">
        <v>98</v>
      </c>
      <c r="R2264" t="s">
        <v>488</v>
      </c>
      <c r="S2264">
        <v>5</v>
      </c>
      <c r="T2264" t="s">
        <v>494</v>
      </c>
      <c r="U2264" t="s">
        <v>488</v>
      </c>
      <c r="V2264" t="s">
        <v>489</v>
      </c>
      <c r="W2264" s="1">
        <v>45568</v>
      </c>
      <c r="X2264" s="1">
        <v>45566</v>
      </c>
      <c r="Y2264" t="s">
        <v>493</v>
      </c>
      <c r="Z2264">
        <v>774.9</v>
      </c>
      <c r="AA2264">
        <v>30</v>
      </c>
    </row>
    <row r="2265" spans="1:27" x14ac:dyDescent="0.25">
      <c r="A2265" s="1">
        <v>45518</v>
      </c>
      <c r="B2265">
        <v>1283</v>
      </c>
      <c r="C2265">
        <v>1</v>
      </c>
      <c r="D2265">
        <v>4</v>
      </c>
      <c r="E2265">
        <v>4</v>
      </c>
      <c r="F2265">
        <v>3</v>
      </c>
      <c r="G2265">
        <v>2</v>
      </c>
      <c r="I2265">
        <v>19</v>
      </c>
      <c r="J2265" t="s">
        <v>14</v>
      </c>
      <c r="K2265">
        <v>56</v>
      </c>
      <c r="L2265" t="s">
        <v>42</v>
      </c>
      <c r="M2265" t="s">
        <v>43</v>
      </c>
      <c r="N2265" t="s">
        <v>491</v>
      </c>
      <c r="O2265">
        <v>439</v>
      </c>
      <c r="P2265">
        <v>44</v>
      </c>
      <c r="R2265" t="s">
        <v>488</v>
      </c>
      <c r="S2265">
        <v>2</v>
      </c>
      <c r="T2265" t="s">
        <v>487</v>
      </c>
      <c r="U2265" t="s">
        <v>488</v>
      </c>
      <c r="V2265" t="s">
        <v>497</v>
      </c>
      <c r="Y2265" t="s">
        <v>498</v>
      </c>
      <c r="AA2265">
        <v>10</v>
      </c>
    </row>
    <row r="2266" spans="1:27" x14ac:dyDescent="0.25">
      <c r="A2266" s="1">
        <v>45566</v>
      </c>
      <c r="B2266">
        <v>1762</v>
      </c>
      <c r="C2266">
        <v>2</v>
      </c>
      <c r="D2266">
        <v>4</v>
      </c>
      <c r="E2266">
        <v>4</v>
      </c>
      <c r="F2266">
        <v>3</v>
      </c>
      <c r="G2266">
        <v>1</v>
      </c>
      <c r="I2266">
        <v>2</v>
      </c>
      <c r="J2266" t="s">
        <v>7</v>
      </c>
      <c r="K2266">
        <v>54</v>
      </c>
      <c r="L2266" t="s">
        <v>42</v>
      </c>
      <c r="M2266" t="s">
        <v>53</v>
      </c>
      <c r="N2266" t="s">
        <v>492</v>
      </c>
      <c r="O2266">
        <v>580</v>
      </c>
      <c r="P2266">
        <v>74</v>
      </c>
      <c r="R2266" t="s">
        <v>488</v>
      </c>
      <c r="S2266">
        <v>10</v>
      </c>
      <c r="T2266" t="s">
        <v>494</v>
      </c>
      <c r="U2266" t="s">
        <v>495</v>
      </c>
      <c r="V2266" t="s">
        <v>497</v>
      </c>
      <c r="W2266" s="1">
        <v>45572</v>
      </c>
      <c r="X2266" s="1">
        <v>45566</v>
      </c>
      <c r="Y2266" t="s">
        <v>498</v>
      </c>
      <c r="Z2266">
        <v>464.8</v>
      </c>
      <c r="AA2266">
        <v>10</v>
      </c>
    </row>
    <row r="2267" spans="1:27" x14ac:dyDescent="0.25">
      <c r="A2267" s="1">
        <v>45566</v>
      </c>
      <c r="B2267">
        <v>1002</v>
      </c>
      <c r="C2267">
        <v>5</v>
      </c>
      <c r="D2267">
        <v>5</v>
      </c>
      <c r="E2267">
        <v>4</v>
      </c>
      <c r="F2267">
        <v>4</v>
      </c>
      <c r="G2267">
        <v>1</v>
      </c>
      <c r="I2267">
        <v>17</v>
      </c>
      <c r="J2267" t="s">
        <v>14</v>
      </c>
      <c r="K2267">
        <v>23</v>
      </c>
      <c r="L2267" t="s">
        <v>42</v>
      </c>
      <c r="M2267" t="s">
        <v>49</v>
      </c>
      <c r="N2267" t="s">
        <v>492</v>
      </c>
      <c r="O2267">
        <v>828</v>
      </c>
      <c r="P2267">
        <v>76</v>
      </c>
      <c r="R2267" t="s">
        <v>488</v>
      </c>
      <c r="S2267">
        <v>2</v>
      </c>
      <c r="T2267" t="s">
        <v>494</v>
      </c>
      <c r="U2267" t="s">
        <v>495</v>
      </c>
      <c r="V2267" t="s">
        <v>489</v>
      </c>
      <c r="W2267" s="1">
        <v>45569</v>
      </c>
      <c r="X2267" s="1">
        <v>45566</v>
      </c>
      <c r="Y2267" t="s">
        <v>498</v>
      </c>
      <c r="Z2267">
        <v>639.79999999999995</v>
      </c>
      <c r="AA2267">
        <v>10</v>
      </c>
    </row>
    <row r="2268" spans="1:27" x14ac:dyDescent="0.25">
      <c r="A2268" s="1">
        <v>45566</v>
      </c>
      <c r="B2268">
        <v>309</v>
      </c>
      <c r="C2268">
        <v>3</v>
      </c>
      <c r="D2268">
        <v>3</v>
      </c>
      <c r="E2268">
        <v>4</v>
      </c>
      <c r="F2268">
        <v>5</v>
      </c>
      <c r="G2268">
        <v>3</v>
      </c>
      <c r="I2268">
        <v>18</v>
      </c>
      <c r="J2268" t="s">
        <v>14</v>
      </c>
      <c r="K2268">
        <v>52</v>
      </c>
      <c r="L2268" t="s">
        <v>42</v>
      </c>
      <c r="M2268" t="s">
        <v>60</v>
      </c>
      <c r="N2268" t="s">
        <v>492</v>
      </c>
      <c r="O2268">
        <v>603</v>
      </c>
      <c r="P2268">
        <v>155</v>
      </c>
      <c r="Q2268" s="1">
        <v>45581</v>
      </c>
      <c r="R2268" t="s">
        <v>495</v>
      </c>
      <c r="S2268">
        <v>3</v>
      </c>
      <c r="T2268" t="s">
        <v>494</v>
      </c>
      <c r="U2268" t="s">
        <v>495</v>
      </c>
      <c r="V2268" t="s">
        <v>497</v>
      </c>
      <c r="Y2268" t="s">
        <v>490</v>
      </c>
      <c r="Z2268">
        <v>530.6</v>
      </c>
      <c r="AA2268">
        <v>0</v>
      </c>
    </row>
    <row r="2269" spans="1:27" x14ac:dyDescent="0.25">
      <c r="A2269" s="1">
        <v>45518</v>
      </c>
      <c r="B2269">
        <v>1074</v>
      </c>
      <c r="C2269">
        <v>1</v>
      </c>
      <c r="D2269">
        <v>2</v>
      </c>
      <c r="E2269">
        <v>4</v>
      </c>
      <c r="F2269">
        <v>5</v>
      </c>
      <c r="G2269">
        <v>2</v>
      </c>
      <c r="I2269">
        <v>32</v>
      </c>
      <c r="J2269" t="s">
        <v>11</v>
      </c>
      <c r="K2269">
        <v>63</v>
      </c>
      <c r="L2269" t="s">
        <v>42</v>
      </c>
      <c r="M2269" t="s">
        <v>49</v>
      </c>
      <c r="N2269" t="s">
        <v>491</v>
      </c>
      <c r="O2269">
        <v>845</v>
      </c>
      <c r="P2269">
        <v>43</v>
      </c>
      <c r="R2269" t="s">
        <v>488</v>
      </c>
      <c r="S2269">
        <v>6</v>
      </c>
      <c r="T2269" t="s">
        <v>487</v>
      </c>
      <c r="U2269" t="s">
        <v>488</v>
      </c>
      <c r="V2269" t="s">
        <v>489</v>
      </c>
      <c r="Y2269" t="s">
        <v>493</v>
      </c>
      <c r="Z2269">
        <v>642.6</v>
      </c>
      <c r="AA2269">
        <v>30</v>
      </c>
    </row>
    <row r="2270" spans="1:27" x14ac:dyDescent="0.25">
      <c r="A2270" s="1">
        <v>45518</v>
      </c>
      <c r="B2270">
        <v>2562</v>
      </c>
      <c r="C2270">
        <v>5</v>
      </c>
      <c r="D2270">
        <v>5</v>
      </c>
      <c r="E2270">
        <v>4</v>
      </c>
      <c r="F2270">
        <v>3</v>
      </c>
      <c r="G2270">
        <v>2</v>
      </c>
      <c r="I2270">
        <v>20</v>
      </c>
      <c r="J2270" t="s">
        <v>14</v>
      </c>
      <c r="K2270">
        <v>44</v>
      </c>
      <c r="L2270" t="s">
        <v>42</v>
      </c>
      <c r="M2270" t="s">
        <v>49</v>
      </c>
      <c r="N2270" t="s">
        <v>492</v>
      </c>
      <c r="O2270">
        <v>221</v>
      </c>
      <c r="P2270">
        <v>25</v>
      </c>
      <c r="R2270" t="s">
        <v>488</v>
      </c>
      <c r="S2270">
        <v>4</v>
      </c>
      <c r="T2270" t="s">
        <v>487</v>
      </c>
      <c r="U2270" t="s">
        <v>488</v>
      </c>
      <c r="V2270" t="s">
        <v>497</v>
      </c>
      <c r="Y2270" t="s">
        <v>496</v>
      </c>
      <c r="AA2270">
        <v>50</v>
      </c>
    </row>
    <row r="2271" spans="1:27" x14ac:dyDescent="0.25">
      <c r="A2271" s="1">
        <v>45566</v>
      </c>
      <c r="B2271">
        <v>1086</v>
      </c>
      <c r="C2271">
        <v>4</v>
      </c>
      <c r="D2271">
        <v>4</v>
      </c>
      <c r="E2271">
        <v>4</v>
      </c>
      <c r="F2271">
        <v>3</v>
      </c>
      <c r="G2271">
        <v>2</v>
      </c>
      <c r="I2271">
        <v>29</v>
      </c>
      <c r="J2271" t="s">
        <v>11</v>
      </c>
      <c r="K2271">
        <v>72</v>
      </c>
      <c r="L2271" t="s">
        <v>42</v>
      </c>
      <c r="M2271" t="s">
        <v>53</v>
      </c>
      <c r="N2271" t="s">
        <v>491</v>
      </c>
      <c r="O2271">
        <v>622</v>
      </c>
      <c r="P2271">
        <v>66</v>
      </c>
      <c r="R2271" t="s">
        <v>488</v>
      </c>
      <c r="S2271">
        <v>1</v>
      </c>
      <c r="T2271" t="s">
        <v>487</v>
      </c>
      <c r="U2271" t="s">
        <v>488</v>
      </c>
      <c r="V2271" t="s">
        <v>489</v>
      </c>
      <c r="W2271" s="1">
        <v>45571</v>
      </c>
      <c r="X2271" s="1">
        <v>45566</v>
      </c>
      <c r="Y2271" t="s">
        <v>496</v>
      </c>
      <c r="Z2271">
        <v>516.6</v>
      </c>
      <c r="AA2271">
        <v>50</v>
      </c>
    </row>
    <row r="2272" spans="1:27" x14ac:dyDescent="0.25">
      <c r="A2272" s="1">
        <v>45519</v>
      </c>
      <c r="B2272">
        <v>3213</v>
      </c>
      <c r="C2272">
        <v>3</v>
      </c>
      <c r="D2272">
        <v>5</v>
      </c>
      <c r="E2272">
        <v>4</v>
      </c>
      <c r="F2272">
        <v>3</v>
      </c>
      <c r="G2272">
        <v>1</v>
      </c>
      <c r="I2272">
        <v>6</v>
      </c>
      <c r="J2272" t="s">
        <v>13</v>
      </c>
      <c r="K2272">
        <v>58</v>
      </c>
      <c r="L2272" t="s">
        <v>42</v>
      </c>
      <c r="M2272" t="s">
        <v>47</v>
      </c>
      <c r="N2272" t="s">
        <v>486</v>
      </c>
      <c r="O2272">
        <v>391</v>
      </c>
      <c r="P2272">
        <v>91</v>
      </c>
      <c r="Q2272" s="1">
        <v>45527</v>
      </c>
      <c r="R2272" t="s">
        <v>495</v>
      </c>
      <c r="S2272">
        <v>10</v>
      </c>
      <c r="T2272" t="s">
        <v>487</v>
      </c>
      <c r="U2272" t="s">
        <v>488</v>
      </c>
      <c r="V2272" t="s">
        <v>497</v>
      </c>
      <c r="Y2272" t="s">
        <v>490</v>
      </c>
      <c r="Z2272">
        <v>337.4</v>
      </c>
      <c r="AA2272">
        <v>0</v>
      </c>
    </row>
    <row r="2273" spans="1:27" x14ac:dyDescent="0.25">
      <c r="A2273" s="1">
        <v>45565</v>
      </c>
      <c r="B2273">
        <v>1279</v>
      </c>
      <c r="C2273">
        <v>2</v>
      </c>
      <c r="D2273">
        <v>2</v>
      </c>
      <c r="E2273">
        <v>4</v>
      </c>
      <c r="F2273">
        <v>5</v>
      </c>
      <c r="G2273">
        <v>2</v>
      </c>
      <c r="I2273">
        <v>29</v>
      </c>
      <c r="J2273" t="s">
        <v>11</v>
      </c>
      <c r="K2273">
        <v>54</v>
      </c>
      <c r="L2273" t="s">
        <v>42</v>
      </c>
      <c r="M2273" t="s">
        <v>49</v>
      </c>
      <c r="N2273" t="s">
        <v>492</v>
      </c>
      <c r="O2273">
        <v>718</v>
      </c>
      <c r="P2273">
        <v>150</v>
      </c>
      <c r="Q2273" s="1">
        <v>45579</v>
      </c>
      <c r="R2273" t="s">
        <v>495</v>
      </c>
      <c r="S2273">
        <v>4</v>
      </c>
      <c r="T2273" t="s">
        <v>494</v>
      </c>
      <c r="U2273" t="s">
        <v>488</v>
      </c>
      <c r="V2273" t="s">
        <v>497</v>
      </c>
      <c r="Y2273" t="s">
        <v>490</v>
      </c>
      <c r="Z2273">
        <v>607.6</v>
      </c>
      <c r="AA2273">
        <v>0</v>
      </c>
    </row>
    <row r="2274" spans="1:27" x14ac:dyDescent="0.25">
      <c r="A2274" s="1">
        <v>45565</v>
      </c>
      <c r="B2274">
        <v>2518</v>
      </c>
      <c r="C2274">
        <v>1</v>
      </c>
      <c r="D2274">
        <v>1</v>
      </c>
      <c r="E2274">
        <v>4</v>
      </c>
      <c r="F2274">
        <v>5</v>
      </c>
      <c r="G2274">
        <v>2</v>
      </c>
      <c r="I2274">
        <v>24</v>
      </c>
      <c r="J2274" t="s">
        <v>16</v>
      </c>
      <c r="K2274">
        <v>19</v>
      </c>
      <c r="L2274" t="s">
        <v>42</v>
      </c>
      <c r="M2274" t="s">
        <v>49</v>
      </c>
      <c r="N2274" t="s">
        <v>492</v>
      </c>
      <c r="O2274">
        <v>927</v>
      </c>
      <c r="P2274">
        <v>38</v>
      </c>
      <c r="Q2274" s="1">
        <v>45580</v>
      </c>
      <c r="R2274" t="s">
        <v>495</v>
      </c>
      <c r="S2274">
        <v>8</v>
      </c>
      <c r="T2274" t="s">
        <v>487</v>
      </c>
      <c r="U2274" t="s">
        <v>488</v>
      </c>
      <c r="V2274" t="s">
        <v>489</v>
      </c>
      <c r="Y2274" t="s">
        <v>490</v>
      </c>
      <c r="Z2274">
        <v>675.5</v>
      </c>
      <c r="AA2274">
        <v>0</v>
      </c>
    </row>
    <row r="2275" spans="1:27" x14ac:dyDescent="0.25">
      <c r="A2275" s="1">
        <v>45519</v>
      </c>
      <c r="B2275">
        <v>2692</v>
      </c>
      <c r="C2275">
        <v>5</v>
      </c>
      <c r="D2275">
        <v>5</v>
      </c>
      <c r="E2275">
        <v>4</v>
      </c>
      <c r="F2275">
        <v>2</v>
      </c>
      <c r="G2275">
        <v>1</v>
      </c>
      <c r="I2275">
        <v>32</v>
      </c>
      <c r="J2275" t="s">
        <v>11</v>
      </c>
      <c r="K2275">
        <v>48</v>
      </c>
      <c r="L2275" t="s">
        <v>42</v>
      </c>
      <c r="M2275" t="s">
        <v>60</v>
      </c>
      <c r="N2275" t="s">
        <v>492</v>
      </c>
      <c r="O2275">
        <v>499</v>
      </c>
      <c r="P2275">
        <v>143</v>
      </c>
      <c r="R2275" t="s">
        <v>488</v>
      </c>
      <c r="S2275">
        <v>4</v>
      </c>
      <c r="T2275" t="s">
        <v>492</v>
      </c>
      <c r="U2275" t="s">
        <v>488</v>
      </c>
      <c r="V2275" t="s">
        <v>489</v>
      </c>
      <c r="Y2275" t="s">
        <v>498</v>
      </c>
      <c r="AA2275">
        <v>10</v>
      </c>
    </row>
    <row r="2276" spans="1:27" x14ac:dyDescent="0.25">
      <c r="A2276" s="1">
        <v>45565</v>
      </c>
      <c r="B2276">
        <v>1844</v>
      </c>
      <c r="C2276">
        <v>5</v>
      </c>
      <c r="D2276">
        <v>4</v>
      </c>
      <c r="E2276">
        <v>4</v>
      </c>
      <c r="F2276">
        <v>3</v>
      </c>
      <c r="G2276">
        <v>2</v>
      </c>
      <c r="I2276">
        <v>1</v>
      </c>
      <c r="J2276" t="s">
        <v>7</v>
      </c>
      <c r="K2276">
        <v>31</v>
      </c>
      <c r="L2276" t="s">
        <v>42</v>
      </c>
      <c r="M2276" t="s">
        <v>49</v>
      </c>
      <c r="N2276" t="s">
        <v>486</v>
      </c>
      <c r="O2276">
        <v>203</v>
      </c>
      <c r="P2276">
        <v>25</v>
      </c>
      <c r="Q2276" s="1">
        <v>45577</v>
      </c>
      <c r="R2276" t="s">
        <v>495</v>
      </c>
      <c r="S2276">
        <v>2</v>
      </c>
      <c r="T2276" t="s">
        <v>487</v>
      </c>
      <c r="U2276" t="s">
        <v>488</v>
      </c>
      <c r="V2276" t="s">
        <v>497</v>
      </c>
      <c r="Y2276" t="s">
        <v>490</v>
      </c>
      <c r="Z2276">
        <v>159.6</v>
      </c>
      <c r="AA2276">
        <v>0</v>
      </c>
    </row>
    <row r="2277" spans="1:27" x14ac:dyDescent="0.25">
      <c r="A2277" s="1">
        <v>45565</v>
      </c>
      <c r="B2277">
        <v>2146</v>
      </c>
      <c r="C2277">
        <v>2</v>
      </c>
      <c r="D2277">
        <v>5</v>
      </c>
      <c r="E2277">
        <v>4</v>
      </c>
      <c r="F2277">
        <v>3</v>
      </c>
      <c r="G2277">
        <v>1</v>
      </c>
      <c r="I2277">
        <v>21</v>
      </c>
      <c r="J2277" t="s">
        <v>16</v>
      </c>
      <c r="K2277">
        <v>67</v>
      </c>
      <c r="L2277" t="s">
        <v>42</v>
      </c>
      <c r="M2277" t="s">
        <v>53</v>
      </c>
      <c r="N2277" t="s">
        <v>491</v>
      </c>
      <c r="O2277">
        <v>69</v>
      </c>
      <c r="P2277">
        <v>100</v>
      </c>
      <c r="R2277" t="s">
        <v>488</v>
      </c>
      <c r="S2277">
        <v>8</v>
      </c>
      <c r="T2277" t="s">
        <v>494</v>
      </c>
      <c r="U2277" t="s">
        <v>488</v>
      </c>
      <c r="V2277" t="s">
        <v>497</v>
      </c>
      <c r="W2277" s="1">
        <v>45573</v>
      </c>
      <c r="X2277" s="1">
        <v>45565</v>
      </c>
      <c r="Y2277" t="s">
        <v>493</v>
      </c>
      <c r="Z2277">
        <v>139.30000000000001</v>
      </c>
      <c r="AA2277">
        <v>30</v>
      </c>
    </row>
    <row r="2278" spans="1:27" x14ac:dyDescent="0.25">
      <c r="A2278" s="1">
        <v>45519</v>
      </c>
      <c r="B2278">
        <v>290</v>
      </c>
      <c r="C2278">
        <v>2</v>
      </c>
      <c r="D2278">
        <v>3</v>
      </c>
      <c r="E2278">
        <v>4</v>
      </c>
      <c r="F2278">
        <v>5</v>
      </c>
      <c r="G2278">
        <v>3</v>
      </c>
      <c r="I2278">
        <v>35</v>
      </c>
      <c r="J2278" t="s">
        <v>10</v>
      </c>
      <c r="K2278">
        <v>41</v>
      </c>
      <c r="L2278" t="s">
        <v>42</v>
      </c>
      <c r="M2278" t="s">
        <v>53</v>
      </c>
      <c r="N2278" t="s">
        <v>486</v>
      </c>
      <c r="O2278">
        <v>269</v>
      </c>
      <c r="P2278">
        <v>59</v>
      </c>
      <c r="R2278" t="s">
        <v>488</v>
      </c>
      <c r="S2278">
        <v>5</v>
      </c>
      <c r="T2278" t="s">
        <v>494</v>
      </c>
      <c r="U2278" t="s">
        <v>488</v>
      </c>
      <c r="V2278" t="s">
        <v>497</v>
      </c>
      <c r="Y2278" t="s">
        <v>498</v>
      </c>
      <c r="Z2278">
        <v>236.6</v>
      </c>
      <c r="AA2278">
        <v>10</v>
      </c>
    </row>
    <row r="2279" spans="1:27" x14ac:dyDescent="0.25">
      <c r="A2279" s="1">
        <v>45565</v>
      </c>
      <c r="B2279">
        <v>161</v>
      </c>
      <c r="C2279">
        <v>5</v>
      </c>
      <c r="D2279">
        <v>3</v>
      </c>
      <c r="E2279">
        <v>4</v>
      </c>
      <c r="F2279">
        <v>5</v>
      </c>
      <c r="G2279">
        <v>2</v>
      </c>
      <c r="I2279">
        <v>38</v>
      </c>
      <c r="J2279" t="s">
        <v>3</v>
      </c>
      <c r="K2279">
        <v>37</v>
      </c>
      <c r="L2279" t="s">
        <v>42</v>
      </c>
      <c r="M2279" t="s">
        <v>47</v>
      </c>
      <c r="N2279" t="s">
        <v>486</v>
      </c>
      <c r="O2279">
        <v>811</v>
      </c>
      <c r="P2279">
        <v>121</v>
      </c>
      <c r="R2279" t="s">
        <v>488</v>
      </c>
      <c r="S2279">
        <v>2</v>
      </c>
      <c r="T2279" t="s">
        <v>492</v>
      </c>
      <c r="U2279" t="s">
        <v>495</v>
      </c>
      <c r="V2279" t="s">
        <v>497</v>
      </c>
      <c r="W2279" s="1">
        <v>45567</v>
      </c>
      <c r="X2279" s="1">
        <v>45565</v>
      </c>
      <c r="Y2279" t="s">
        <v>493</v>
      </c>
      <c r="Z2279">
        <v>673.4</v>
      </c>
      <c r="AA2279">
        <v>30</v>
      </c>
    </row>
    <row r="2280" spans="1:27" x14ac:dyDescent="0.25">
      <c r="A2280" s="1">
        <v>45565</v>
      </c>
      <c r="B2280">
        <v>3959</v>
      </c>
      <c r="C2280">
        <v>4</v>
      </c>
      <c r="D2280">
        <v>4</v>
      </c>
      <c r="E2280">
        <v>4</v>
      </c>
      <c r="F2280">
        <v>3</v>
      </c>
      <c r="G2280">
        <v>2</v>
      </c>
      <c r="I2280">
        <v>27</v>
      </c>
      <c r="J2280" t="s">
        <v>12</v>
      </c>
      <c r="K2280">
        <v>23</v>
      </c>
      <c r="L2280" t="s">
        <v>42</v>
      </c>
      <c r="M2280" t="s">
        <v>60</v>
      </c>
      <c r="N2280" t="s">
        <v>491</v>
      </c>
      <c r="O2280">
        <v>684</v>
      </c>
      <c r="P2280">
        <v>27</v>
      </c>
      <c r="Q2280" s="1">
        <v>45588</v>
      </c>
      <c r="R2280" t="s">
        <v>495</v>
      </c>
      <c r="S2280">
        <v>7</v>
      </c>
      <c r="T2280" t="s">
        <v>492</v>
      </c>
      <c r="U2280" t="s">
        <v>495</v>
      </c>
      <c r="V2280" t="s">
        <v>497</v>
      </c>
      <c r="Y2280" t="s">
        <v>490</v>
      </c>
      <c r="Z2280">
        <v>497.7</v>
      </c>
      <c r="AA2280">
        <v>0</v>
      </c>
    </row>
    <row r="2281" spans="1:27" x14ac:dyDescent="0.25">
      <c r="A2281" s="1">
        <v>45564</v>
      </c>
      <c r="B2281">
        <v>4196</v>
      </c>
      <c r="C2281">
        <v>1</v>
      </c>
      <c r="D2281">
        <v>5</v>
      </c>
      <c r="E2281">
        <v>4</v>
      </c>
      <c r="F2281">
        <v>3</v>
      </c>
      <c r="G2281">
        <v>2</v>
      </c>
      <c r="I2281">
        <v>11</v>
      </c>
      <c r="J2281" t="s">
        <v>5</v>
      </c>
      <c r="K2281">
        <v>73</v>
      </c>
      <c r="L2281" t="s">
        <v>42</v>
      </c>
      <c r="M2281" t="s">
        <v>53</v>
      </c>
      <c r="N2281" t="s">
        <v>486</v>
      </c>
      <c r="O2281">
        <v>767</v>
      </c>
      <c r="P2281">
        <v>21</v>
      </c>
      <c r="R2281" t="s">
        <v>488</v>
      </c>
      <c r="S2281">
        <v>2</v>
      </c>
      <c r="T2281" t="s">
        <v>492</v>
      </c>
      <c r="U2281" t="s">
        <v>488</v>
      </c>
      <c r="V2281" t="s">
        <v>497</v>
      </c>
      <c r="W2281" s="1">
        <v>45567</v>
      </c>
      <c r="X2281" s="1">
        <v>45564</v>
      </c>
      <c r="Y2281" t="s">
        <v>498</v>
      </c>
      <c r="Z2281">
        <v>558.6</v>
      </c>
      <c r="AA2281">
        <v>10</v>
      </c>
    </row>
    <row r="2282" spans="1:27" x14ac:dyDescent="0.25">
      <c r="A2282" s="1">
        <v>45520</v>
      </c>
      <c r="B2282">
        <v>2054</v>
      </c>
      <c r="C2282">
        <v>2</v>
      </c>
      <c r="D2282">
        <v>2</v>
      </c>
      <c r="E2282">
        <v>4</v>
      </c>
      <c r="F2282">
        <v>5</v>
      </c>
      <c r="G2282">
        <v>1</v>
      </c>
      <c r="I2282">
        <v>19</v>
      </c>
      <c r="J2282" t="s">
        <v>14</v>
      </c>
      <c r="K2282">
        <v>23</v>
      </c>
      <c r="L2282" t="s">
        <v>42</v>
      </c>
      <c r="M2282" t="s">
        <v>49</v>
      </c>
      <c r="N2282" t="s">
        <v>491</v>
      </c>
      <c r="O2282">
        <v>910</v>
      </c>
      <c r="P2282">
        <v>40</v>
      </c>
      <c r="R2282" t="s">
        <v>488</v>
      </c>
      <c r="S2282">
        <v>6</v>
      </c>
      <c r="T2282" t="s">
        <v>487</v>
      </c>
      <c r="U2282" t="s">
        <v>488</v>
      </c>
      <c r="V2282" t="s">
        <v>497</v>
      </c>
      <c r="Y2282" t="s">
        <v>493</v>
      </c>
      <c r="Z2282">
        <v>686</v>
      </c>
      <c r="AA2282">
        <v>30</v>
      </c>
    </row>
    <row r="2283" spans="1:27" x14ac:dyDescent="0.25">
      <c r="A2283" s="1">
        <v>45564</v>
      </c>
      <c r="B2283">
        <v>1189</v>
      </c>
      <c r="C2283">
        <v>5</v>
      </c>
      <c r="D2283">
        <v>4</v>
      </c>
      <c r="E2283">
        <v>4</v>
      </c>
      <c r="F2283">
        <v>3</v>
      </c>
      <c r="G2283">
        <v>2</v>
      </c>
      <c r="I2283">
        <v>33</v>
      </c>
      <c r="J2283" t="s">
        <v>10</v>
      </c>
      <c r="K2283">
        <v>61</v>
      </c>
      <c r="L2283" t="s">
        <v>42</v>
      </c>
      <c r="M2283" t="s">
        <v>60</v>
      </c>
      <c r="N2283" t="s">
        <v>492</v>
      </c>
      <c r="O2283">
        <v>79</v>
      </c>
      <c r="P2283">
        <v>77</v>
      </c>
      <c r="Q2283" s="1">
        <v>45572</v>
      </c>
      <c r="R2283" t="s">
        <v>495</v>
      </c>
      <c r="S2283">
        <v>6</v>
      </c>
      <c r="T2283" t="s">
        <v>494</v>
      </c>
      <c r="U2283" t="s">
        <v>488</v>
      </c>
      <c r="V2283" t="s">
        <v>489</v>
      </c>
      <c r="Y2283" t="s">
        <v>490</v>
      </c>
      <c r="Z2283">
        <v>109.2</v>
      </c>
      <c r="AA2283">
        <v>0</v>
      </c>
    </row>
    <row r="2284" spans="1:27" x14ac:dyDescent="0.25">
      <c r="A2284" s="1">
        <v>45520</v>
      </c>
      <c r="B2284">
        <v>298</v>
      </c>
      <c r="C2284">
        <v>5</v>
      </c>
      <c r="D2284">
        <v>5</v>
      </c>
      <c r="E2284">
        <v>4</v>
      </c>
      <c r="F2284">
        <v>1</v>
      </c>
      <c r="G2284">
        <v>2</v>
      </c>
      <c r="I2284">
        <v>25</v>
      </c>
      <c r="J2284" t="s">
        <v>12</v>
      </c>
      <c r="K2284">
        <v>47</v>
      </c>
      <c r="L2284" t="s">
        <v>42</v>
      </c>
      <c r="M2284" t="s">
        <v>60</v>
      </c>
      <c r="N2284" t="s">
        <v>486</v>
      </c>
      <c r="O2284">
        <v>679</v>
      </c>
      <c r="P2284">
        <v>54</v>
      </c>
      <c r="Q2284" s="1">
        <v>45549</v>
      </c>
      <c r="R2284" t="s">
        <v>495</v>
      </c>
      <c r="S2284">
        <v>5</v>
      </c>
      <c r="T2284" t="s">
        <v>494</v>
      </c>
      <c r="U2284" t="s">
        <v>488</v>
      </c>
      <c r="V2284" t="s">
        <v>489</v>
      </c>
      <c r="Y2284" t="s">
        <v>490</v>
      </c>
      <c r="Z2284">
        <v>513.1</v>
      </c>
      <c r="AA2284">
        <v>0</v>
      </c>
    </row>
    <row r="2285" spans="1:27" x14ac:dyDescent="0.25">
      <c r="A2285" s="1">
        <v>45564</v>
      </c>
      <c r="B2285">
        <v>99</v>
      </c>
      <c r="C2285">
        <v>5</v>
      </c>
      <c r="D2285">
        <v>4</v>
      </c>
      <c r="E2285">
        <v>4</v>
      </c>
      <c r="F2285">
        <v>3</v>
      </c>
      <c r="G2285">
        <v>1</v>
      </c>
      <c r="I2285">
        <v>20</v>
      </c>
      <c r="J2285" t="s">
        <v>14</v>
      </c>
      <c r="K2285">
        <v>66</v>
      </c>
      <c r="L2285" t="s">
        <v>42</v>
      </c>
      <c r="M2285" t="s">
        <v>49</v>
      </c>
      <c r="N2285" t="s">
        <v>491</v>
      </c>
      <c r="O2285">
        <v>221</v>
      </c>
      <c r="P2285">
        <v>144</v>
      </c>
      <c r="Q2285" s="1">
        <v>45577</v>
      </c>
      <c r="R2285" t="s">
        <v>495</v>
      </c>
      <c r="S2285">
        <v>7</v>
      </c>
      <c r="T2285" t="s">
        <v>492</v>
      </c>
      <c r="U2285" t="s">
        <v>495</v>
      </c>
      <c r="V2285" t="s">
        <v>497</v>
      </c>
      <c r="Y2285" t="s">
        <v>490</v>
      </c>
      <c r="Z2285">
        <v>255.5</v>
      </c>
      <c r="AA2285">
        <v>0</v>
      </c>
    </row>
    <row r="2286" spans="1:27" x14ac:dyDescent="0.25">
      <c r="A2286" s="1">
        <v>45563</v>
      </c>
      <c r="B2286">
        <v>4020</v>
      </c>
      <c r="C2286">
        <v>3</v>
      </c>
      <c r="D2286">
        <v>1</v>
      </c>
      <c r="E2286">
        <v>4</v>
      </c>
      <c r="F2286">
        <v>5</v>
      </c>
      <c r="G2286">
        <v>2</v>
      </c>
      <c r="I2286">
        <v>18</v>
      </c>
      <c r="J2286" t="s">
        <v>14</v>
      </c>
      <c r="K2286">
        <v>54</v>
      </c>
      <c r="L2286" t="s">
        <v>42</v>
      </c>
      <c r="M2286" t="s">
        <v>60</v>
      </c>
      <c r="N2286" t="s">
        <v>486</v>
      </c>
      <c r="O2286">
        <v>615</v>
      </c>
      <c r="P2286">
        <v>137</v>
      </c>
      <c r="R2286" t="s">
        <v>488</v>
      </c>
      <c r="S2286">
        <v>8</v>
      </c>
      <c r="T2286" t="s">
        <v>494</v>
      </c>
      <c r="U2286" t="s">
        <v>495</v>
      </c>
      <c r="V2286" t="s">
        <v>489</v>
      </c>
      <c r="W2286" s="1">
        <v>45567</v>
      </c>
      <c r="X2286" s="1">
        <v>45563</v>
      </c>
      <c r="Y2286" t="s">
        <v>498</v>
      </c>
      <c r="AA2286">
        <v>10</v>
      </c>
    </row>
    <row r="2287" spans="1:27" x14ac:dyDescent="0.25">
      <c r="A2287" s="1">
        <v>45563</v>
      </c>
      <c r="B2287">
        <v>315</v>
      </c>
      <c r="C2287">
        <v>3</v>
      </c>
      <c r="D2287">
        <v>2</v>
      </c>
      <c r="E2287">
        <v>4</v>
      </c>
      <c r="F2287">
        <v>5</v>
      </c>
      <c r="G2287">
        <v>2</v>
      </c>
      <c r="I2287">
        <v>14</v>
      </c>
      <c r="J2287" t="s">
        <v>9</v>
      </c>
      <c r="K2287">
        <v>54</v>
      </c>
      <c r="L2287" t="s">
        <v>42</v>
      </c>
      <c r="M2287" t="s">
        <v>47</v>
      </c>
      <c r="N2287" t="s">
        <v>492</v>
      </c>
      <c r="O2287">
        <v>490</v>
      </c>
      <c r="P2287">
        <v>97</v>
      </c>
      <c r="Q2287" s="1">
        <v>45571</v>
      </c>
      <c r="R2287" t="s">
        <v>495</v>
      </c>
      <c r="S2287">
        <v>6</v>
      </c>
      <c r="T2287" t="s">
        <v>487</v>
      </c>
      <c r="U2287" t="s">
        <v>488</v>
      </c>
      <c r="V2287" t="s">
        <v>489</v>
      </c>
      <c r="Y2287" t="s">
        <v>490</v>
      </c>
      <c r="AA2287">
        <v>0</v>
      </c>
    </row>
    <row r="2288" spans="1:27" x14ac:dyDescent="0.25">
      <c r="A2288" s="1">
        <v>45563</v>
      </c>
      <c r="B2288">
        <v>295</v>
      </c>
      <c r="C2288">
        <v>4</v>
      </c>
      <c r="D2288">
        <v>4</v>
      </c>
      <c r="E2288">
        <v>4</v>
      </c>
      <c r="F2288">
        <v>3</v>
      </c>
      <c r="G2288">
        <v>3</v>
      </c>
      <c r="I2288">
        <v>20</v>
      </c>
      <c r="J2288" t="s">
        <v>14</v>
      </c>
      <c r="K2288">
        <v>45</v>
      </c>
      <c r="L2288" t="s">
        <v>42</v>
      </c>
      <c r="M2288" t="s">
        <v>49</v>
      </c>
      <c r="N2288" t="s">
        <v>491</v>
      </c>
      <c r="O2288">
        <v>92</v>
      </c>
      <c r="P2288">
        <v>56</v>
      </c>
      <c r="Q2288" s="1">
        <v>45572</v>
      </c>
      <c r="R2288" t="s">
        <v>495</v>
      </c>
      <c r="S2288">
        <v>2</v>
      </c>
      <c r="T2288" t="s">
        <v>494</v>
      </c>
      <c r="U2288" t="s">
        <v>495</v>
      </c>
      <c r="V2288" t="s">
        <v>497</v>
      </c>
      <c r="Y2288" t="s">
        <v>490</v>
      </c>
      <c r="Z2288">
        <v>103.6</v>
      </c>
      <c r="AA2288">
        <v>0</v>
      </c>
    </row>
    <row r="2289" spans="1:27" x14ac:dyDescent="0.25">
      <c r="A2289" s="1">
        <v>45520</v>
      </c>
      <c r="B2289">
        <v>1986</v>
      </c>
      <c r="C2289">
        <v>5</v>
      </c>
      <c r="D2289">
        <v>2</v>
      </c>
      <c r="E2289">
        <v>4</v>
      </c>
      <c r="F2289">
        <v>5</v>
      </c>
      <c r="G2289">
        <v>2</v>
      </c>
      <c r="I2289">
        <v>14</v>
      </c>
      <c r="J2289" t="s">
        <v>9</v>
      </c>
      <c r="K2289">
        <v>51</v>
      </c>
      <c r="L2289" t="s">
        <v>42</v>
      </c>
      <c r="M2289" t="s">
        <v>43</v>
      </c>
      <c r="N2289" t="s">
        <v>491</v>
      </c>
      <c r="O2289">
        <v>281</v>
      </c>
      <c r="P2289">
        <v>61</v>
      </c>
      <c r="R2289" t="s">
        <v>488</v>
      </c>
      <c r="S2289">
        <v>1</v>
      </c>
      <c r="T2289" t="s">
        <v>492</v>
      </c>
      <c r="U2289" t="s">
        <v>488</v>
      </c>
      <c r="V2289" t="s">
        <v>497</v>
      </c>
      <c r="Y2289" t="s">
        <v>498</v>
      </c>
      <c r="Z2289">
        <v>246.4</v>
      </c>
      <c r="AA2289">
        <v>10</v>
      </c>
    </row>
    <row r="2290" spans="1:27" x14ac:dyDescent="0.25">
      <c r="A2290" s="1">
        <v>45520</v>
      </c>
      <c r="B2290">
        <v>4266</v>
      </c>
      <c r="C2290">
        <v>3</v>
      </c>
      <c r="D2290">
        <v>4</v>
      </c>
      <c r="E2290">
        <v>4</v>
      </c>
      <c r="F2290">
        <v>3</v>
      </c>
      <c r="G2290">
        <v>3</v>
      </c>
      <c r="I2290">
        <v>17</v>
      </c>
      <c r="J2290" t="s">
        <v>14</v>
      </c>
      <c r="K2290">
        <v>45</v>
      </c>
      <c r="L2290" t="s">
        <v>42</v>
      </c>
      <c r="M2290" t="s">
        <v>47</v>
      </c>
      <c r="N2290" t="s">
        <v>486</v>
      </c>
      <c r="O2290">
        <v>156</v>
      </c>
      <c r="P2290">
        <v>100</v>
      </c>
      <c r="Q2290" s="1">
        <v>45532</v>
      </c>
      <c r="R2290" t="s">
        <v>495</v>
      </c>
      <c r="S2290">
        <v>3</v>
      </c>
      <c r="T2290" t="s">
        <v>487</v>
      </c>
      <c r="U2290" t="s">
        <v>488</v>
      </c>
      <c r="V2290" t="s">
        <v>489</v>
      </c>
      <c r="Y2290" t="s">
        <v>490</v>
      </c>
      <c r="Z2290">
        <v>179.2</v>
      </c>
      <c r="AA2290">
        <v>0</v>
      </c>
    </row>
    <row r="2291" spans="1:27" x14ac:dyDescent="0.25">
      <c r="A2291" s="1">
        <v>45563</v>
      </c>
      <c r="B2291">
        <v>4751</v>
      </c>
      <c r="C2291">
        <v>3</v>
      </c>
      <c r="D2291">
        <v>4</v>
      </c>
      <c r="E2291">
        <v>4</v>
      </c>
      <c r="F2291">
        <v>3</v>
      </c>
      <c r="G2291">
        <v>1</v>
      </c>
      <c r="I2291">
        <v>35</v>
      </c>
      <c r="J2291" t="s">
        <v>10</v>
      </c>
      <c r="K2291">
        <v>37</v>
      </c>
      <c r="L2291" t="s">
        <v>42</v>
      </c>
      <c r="M2291" t="s">
        <v>60</v>
      </c>
      <c r="N2291" t="s">
        <v>492</v>
      </c>
      <c r="O2291">
        <v>253</v>
      </c>
      <c r="P2291">
        <v>176</v>
      </c>
      <c r="Q2291" s="1">
        <v>45587</v>
      </c>
      <c r="R2291" t="s">
        <v>495</v>
      </c>
      <c r="S2291">
        <v>1</v>
      </c>
      <c r="T2291" t="s">
        <v>487</v>
      </c>
      <c r="U2291" t="s">
        <v>488</v>
      </c>
      <c r="V2291" t="s">
        <v>497</v>
      </c>
      <c r="Y2291" t="s">
        <v>490</v>
      </c>
      <c r="Z2291">
        <v>300.3</v>
      </c>
      <c r="AA2291">
        <v>0</v>
      </c>
    </row>
    <row r="2292" spans="1:27" x14ac:dyDescent="0.25">
      <c r="A2292" s="1">
        <v>45563</v>
      </c>
      <c r="B2292">
        <v>973</v>
      </c>
      <c r="C2292">
        <v>2</v>
      </c>
      <c r="D2292">
        <v>1</v>
      </c>
      <c r="E2292">
        <v>4</v>
      </c>
      <c r="F2292">
        <v>5</v>
      </c>
      <c r="G2292">
        <v>2</v>
      </c>
      <c r="I2292">
        <v>25</v>
      </c>
      <c r="J2292" t="s">
        <v>12</v>
      </c>
      <c r="K2292">
        <v>71</v>
      </c>
      <c r="L2292" t="s">
        <v>42</v>
      </c>
      <c r="M2292" t="s">
        <v>49</v>
      </c>
      <c r="N2292" t="s">
        <v>486</v>
      </c>
      <c r="O2292">
        <v>574</v>
      </c>
      <c r="P2292">
        <v>153</v>
      </c>
      <c r="R2292" t="s">
        <v>488</v>
      </c>
      <c r="S2292">
        <v>8</v>
      </c>
      <c r="T2292" t="s">
        <v>492</v>
      </c>
      <c r="U2292" t="s">
        <v>495</v>
      </c>
      <c r="V2292" t="s">
        <v>489</v>
      </c>
      <c r="W2292" s="1">
        <v>45570</v>
      </c>
      <c r="X2292" s="1">
        <v>45563</v>
      </c>
      <c r="Y2292" t="s">
        <v>498</v>
      </c>
      <c r="Z2292">
        <v>515.9</v>
      </c>
      <c r="AA2292">
        <v>10</v>
      </c>
    </row>
    <row r="2293" spans="1:27" x14ac:dyDescent="0.25">
      <c r="A2293" s="1">
        <v>45563</v>
      </c>
      <c r="B2293">
        <v>1088</v>
      </c>
      <c r="C2293">
        <v>5</v>
      </c>
      <c r="D2293">
        <v>2</v>
      </c>
      <c r="E2293">
        <v>4</v>
      </c>
      <c r="F2293">
        <v>5</v>
      </c>
      <c r="G2293">
        <v>3</v>
      </c>
      <c r="I2293">
        <v>10</v>
      </c>
      <c r="J2293" t="s">
        <v>5</v>
      </c>
      <c r="K2293">
        <v>74</v>
      </c>
      <c r="L2293" t="s">
        <v>42</v>
      </c>
      <c r="M2293" t="s">
        <v>60</v>
      </c>
      <c r="N2293" t="s">
        <v>491</v>
      </c>
      <c r="O2293">
        <v>245</v>
      </c>
      <c r="P2293">
        <v>161</v>
      </c>
      <c r="R2293" t="s">
        <v>488</v>
      </c>
      <c r="S2293">
        <v>10</v>
      </c>
      <c r="T2293" t="s">
        <v>492</v>
      </c>
      <c r="U2293" t="s">
        <v>495</v>
      </c>
      <c r="V2293" t="s">
        <v>489</v>
      </c>
      <c r="W2293" s="1">
        <v>45569</v>
      </c>
      <c r="X2293" s="1">
        <v>45563</v>
      </c>
      <c r="Y2293" t="s">
        <v>493</v>
      </c>
      <c r="AA2293">
        <v>30</v>
      </c>
    </row>
    <row r="2294" spans="1:27" x14ac:dyDescent="0.25">
      <c r="A2294" s="1">
        <v>45563</v>
      </c>
      <c r="B2294">
        <v>507</v>
      </c>
      <c r="C2294">
        <v>2</v>
      </c>
      <c r="D2294">
        <v>5</v>
      </c>
      <c r="E2294">
        <v>4</v>
      </c>
      <c r="F2294">
        <v>4</v>
      </c>
      <c r="G2294">
        <v>1</v>
      </c>
      <c r="I2294">
        <v>3</v>
      </c>
      <c r="J2294" t="s">
        <v>7</v>
      </c>
      <c r="K2294">
        <v>18</v>
      </c>
      <c r="L2294" t="s">
        <v>42</v>
      </c>
      <c r="M2294" t="s">
        <v>43</v>
      </c>
      <c r="N2294" t="s">
        <v>491</v>
      </c>
      <c r="O2294">
        <v>249</v>
      </c>
      <c r="P2294">
        <v>139</v>
      </c>
      <c r="R2294" t="s">
        <v>488</v>
      </c>
      <c r="S2294">
        <v>3</v>
      </c>
      <c r="T2294" t="s">
        <v>494</v>
      </c>
      <c r="U2294" t="s">
        <v>495</v>
      </c>
      <c r="V2294" t="s">
        <v>497</v>
      </c>
      <c r="W2294" s="1">
        <v>45570</v>
      </c>
      <c r="X2294" s="1">
        <v>45563</v>
      </c>
      <c r="Y2294" t="s">
        <v>493</v>
      </c>
      <c r="Z2294">
        <v>292.60000000000002</v>
      </c>
      <c r="AA2294">
        <v>30</v>
      </c>
    </row>
    <row r="2295" spans="1:27" x14ac:dyDescent="0.25">
      <c r="A2295" s="1">
        <v>45562</v>
      </c>
      <c r="B2295">
        <v>3218</v>
      </c>
      <c r="C2295">
        <v>4</v>
      </c>
      <c r="D2295">
        <v>3</v>
      </c>
      <c r="E2295">
        <v>4</v>
      </c>
      <c r="F2295">
        <v>5</v>
      </c>
      <c r="G2295">
        <v>1</v>
      </c>
      <c r="I2295">
        <v>35</v>
      </c>
      <c r="J2295" t="s">
        <v>10</v>
      </c>
      <c r="K2295">
        <v>60</v>
      </c>
      <c r="L2295" t="s">
        <v>42</v>
      </c>
      <c r="M2295" t="s">
        <v>47</v>
      </c>
      <c r="N2295" t="s">
        <v>486</v>
      </c>
      <c r="O2295">
        <v>994</v>
      </c>
      <c r="P2295">
        <v>116</v>
      </c>
      <c r="R2295" t="s">
        <v>488</v>
      </c>
      <c r="S2295">
        <v>9</v>
      </c>
      <c r="T2295" t="s">
        <v>494</v>
      </c>
      <c r="U2295" t="s">
        <v>488</v>
      </c>
      <c r="V2295" t="s">
        <v>497</v>
      </c>
      <c r="W2295" s="1">
        <v>45564</v>
      </c>
      <c r="X2295" s="1">
        <v>45562</v>
      </c>
      <c r="Y2295" t="s">
        <v>493</v>
      </c>
      <c r="Z2295">
        <v>798</v>
      </c>
      <c r="AA2295">
        <v>30</v>
      </c>
    </row>
    <row r="2296" spans="1:27" x14ac:dyDescent="0.25">
      <c r="A2296" s="1">
        <v>45562</v>
      </c>
      <c r="B2296">
        <v>1354</v>
      </c>
      <c r="C2296">
        <v>5</v>
      </c>
      <c r="D2296">
        <v>3</v>
      </c>
      <c r="E2296">
        <v>4</v>
      </c>
      <c r="F2296">
        <v>4</v>
      </c>
      <c r="G2296">
        <v>1</v>
      </c>
      <c r="I2296">
        <v>29</v>
      </c>
      <c r="J2296" t="s">
        <v>11</v>
      </c>
      <c r="K2296">
        <v>25</v>
      </c>
      <c r="L2296" t="s">
        <v>42</v>
      </c>
      <c r="M2296" t="s">
        <v>49</v>
      </c>
      <c r="N2296" t="s">
        <v>491</v>
      </c>
      <c r="O2296">
        <v>416</v>
      </c>
      <c r="P2296">
        <v>86</v>
      </c>
      <c r="Q2296" s="1">
        <v>45576</v>
      </c>
      <c r="R2296" t="s">
        <v>495</v>
      </c>
      <c r="S2296">
        <v>4</v>
      </c>
      <c r="T2296" t="s">
        <v>487</v>
      </c>
      <c r="U2296" t="s">
        <v>488</v>
      </c>
      <c r="V2296" t="s">
        <v>489</v>
      </c>
      <c r="Y2296" t="s">
        <v>490</v>
      </c>
      <c r="Z2296">
        <v>351.4</v>
      </c>
      <c r="AA2296">
        <v>0</v>
      </c>
    </row>
    <row r="2297" spans="1:27" x14ac:dyDescent="0.25">
      <c r="A2297" s="1">
        <v>45562</v>
      </c>
      <c r="B2297">
        <v>282</v>
      </c>
      <c r="C2297">
        <v>5</v>
      </c>
      <c r="D2297">
        <v>4</v>
      </c>
      <c r="E2297">
        <v>4</v>
      </c>
      <c r="F2297">
        <v>3</v>
      </c>
      <c r="G2297">
        <v>3</v>
      </c>
      <c r="I2297">
        <v>14</v>
      </c>
      <c r="J2297" t="s">
        <v>9</v>
      </c>
      <c r="K2297">
        <v>37</v>
      </c>
      <c r="L2297" t="s">
        <v>42</v>
      </c>
      <c r="M2297" t="s">
        <v>49</v>
      </c>
      <c r="N2297" t="s">
        <v>492</v>
      </c>
      <c r="O2297">
        <v>805</v>
      </c>
      <c r="P2297">
        <v>113</v>
      </c>
      <c r="R2297" t="s">
        <v>488</v>
      </c>
      <c r="S2297">
        <v>7</v>
      </c>
      <c r="T2297" t="s">
        <v>487</v>
      </c>
      <c r="U2297" t="s">
        <v>488</v>
      </c>
      <c r="V2297" t="s">
        <v>497</v>
      </c>
      <c r="W2297" s="1">
        <v>45563</v>
      </c>
      <c r="X2297" s="1">
        <v>45562</v>
      </c>
      <c r="Y2297" t="s">
        <v>498</v>
      </c>
      <c r="AA2297">
        <v>10</v>
      </c>
    </row>
    <row r="2298" spans="1:27" x14ac:dyDescent="0.25">
      <c r="A2298" s="1">
        <v>45562</v>
      </c>
      <c r="B2298">
        <v>762</v>
      </c>
      <c r="C2298">
        <v>2</v>
      </c>
      <c r="D2298">
        <v>4</v>
      </c>
      <c r="E2298">
        <v>4</v>
      </c>
      <c r="F2298">
        <v>3</v>
      </c>
      <c r="G2298">
        <v>3</v>
      </c>
      <c r="I2298">
        <v>38</v>
      </c>
      <c r="J2298" t="s">
        <v>3</v>
      </c>
      <c r="K2298">
        <v>22</v>
      </c>
      <c r="L2298" t="s">
        <v>42</v>
      </c>
      <c r="M2298" t="s">
        <v>49</v>
      </c>
      <c r="N2298" t="s">
        <v>492</v>
      </c>
      <c r="O2298">
        <v>658</v>
      </c>
      <c r="P2298">
        <v>168</v>
      </c>
      <c r="Q2298" s="1">
        <v>45590</v>
      </c>
      <c r="R2298" t="s">
        <v>495</v>
      </c>
      <c r="S2298">
        <v>9</v>
      </c>
      <c r="T2298" t="s">
        <v>492</v>
      </c>
      <c r="U2298" t="s">
        <v>495</v>
      </c>
      <c r="V2298" t="s">
        <v>497</v>
      </c>
      <c r="Y2298" t="s">
        <v>490</v>
      </c>
      <c r="Z2298">
        <v>578.20000000000005</v>
      </c>
      <c r="AA2298">
        <v>0</v>
      </c>
    </row>
    <row r="2299" spans="1:27" x14ac:dyDescent="0.25">
      <c r="A2299" s="1">
        <v>45521</v>
      </c>
      <c r="B2299">
        <v>2570</v>
      </c>
      <c r="C2299">
        <v>5</v>
      </c>
      <c r="D2299">
        <v>3</v>
      </c>
      <c r="E2299">
        <v>4</v>
      </c>
      <c r="F2299">
        <v>1</v>
      </c>
      <c r="G2299">
        <v>1</v>
      </c>
      <c r="I2299">
        <v>25</v>
      </c>
      <c r="J2299" t="s">
        <v>12</v>
      </c>
      <c r="K2299">
        <v>49</v>
      </c>
      <c r="L2299" t="s">
        <v>42</v>
      </c>
      <c r="M2299" t="s">
        <v>47</v>
      </c>
      <c r="N2299" t="s">
        <v>486</v>
      </c>
      <c r="O2299">
        <v>171</v>
      </c>
      <c r="P2299">
        <v>37</v>
      </c>
      <c r="R2299" t="s">
        <v>488</v>
      </c>
      <c r="S2299">
        <v>6</v>
      </c>
      <c r="T2299" t="s">
        <v>492</v>
      </c>
      <c r="U2299" t="s">
        <v>488</v>
      </c>
      <c r="V2299" t="s">
        <v>497</v>
      </c>
      <c r="Y2299" t="s">
        <v>498</v>
      </c>
      <c r="Z2299">
        <v>152.6</v>
      </c>
      <c r="AA2299">
        <v>10</v>
      </c>
    </row>
    <row r="2300" spans="1:27" x14ac:dyDescent="0.25">
      <c r="A2300" s="1">
        <v>45521</v>
      </c>
      <c r="B2300">
        <v>4548</v>
      </c>
      <c r="C2300">
        <v>5</v>
      </c>
      <c r="D2300">
        <v>4</v>
      </c>
      <c r="E2300">
        <v>4</v>
      </c>
      <c r="F2300">
        <v>3</v>
      </c>
      <c r="G2300">
        <v>2</v>
      </c>
      <c r="I2300">
        <v>19</v>
      </c>
      <c r="J2300" t="s">
        <v>14</v>
      </c>
      <c r="K2300">
        <v>53</v>
      </c>
      <c r="L2300" t="s">
        <v>42</v>
      </c>
      <c r="M2300" t="s">
        <v>47</v>
      </c>
      <c r="N2300" t="s">
        <v>486</v>
      </c>
      <c r="O2300">
        <v>463</v>
      </c>
      <c r="P2300">
        <v>82</v>
      </c>
      <c r="Q2300" s="1">
        <v>45544</v>
      </c>
      <c r="R2300" t="s">
        <v>495</v>
      </c>
      <c r="S2300">
        <v>2</v>
      </c>
      <c r="T2300" t="s">
        <v>492</v>
      </c>
      <c r="U2300" t="s">
        <v>488</v>
      </c>
      <c r="V2300" t="s">
        <v>489</v>
      </c>
      <c r="Y2300" t="s">
        <v>490</v>
      </c>
      <c r="Z2300">
        <v>381.5</v>
      </c>
      <c r="AA2300">
        <v>0</v>
      </c>
    </row>
    <row r="2301" spans="1:27" x14ac:dyDescent="0.25">
      <c r="A2301" s="1">
        <v>45521</v>
      </c>
      <c r="B2301">
        <v>1417</v>
      </c>
      <c r="C2301">
        <v>1</v>
      </c>
      <c r="D2301">
        <v>4</v>
      </c>
      <c r="E2301">
        <v>4</v>
      </c>
      <c r="F2301">
        <v>3</v>
      </c>
      <c r="G2301">
        <v>2</v>
      </c>
      <c r="I2301">
        <v>8</v>
      </c>
      <c r="J2301" t="s">
        <v>13</v>
      </c>
      <c r="K2301">
        <v>67</v>
      </c>
      <c r="L2301" t="s">
        <v>42</v>
      </c>
      <c r="M2301" t="s">
        <v>60</v>
      </c>
      <c r="N2301" t="s">
        <v>486</v>
      </c>
      <c r="O2301">
        <v>472</v>
      </c>
      <c r="P2301">
        <v>112</v>
      </c>
      <c r="Q2301" s="1">
        <v>45546</v>
      </c>
      <c r="R2301" t="s">
        <v>495</v>
      </c>
      <c r="S2301">
        <v>7</v>
      </c>
      <c r="T2301" t="s">
        <v>487</v>
      </c>
      <c r="U2301" t="s">
        <v>488</v>
      </c>
      <c r="V2301" t="s">
        <v>497</v>
      </c>
      <c r="Y2301" t="s">
        <v>490</v>
      </c>
      <c r="Z2301">
        <v>408.8</v>
      </c>
      <c r="AA2301">
        <v>0</v>
      </c>
    </row>
    <row r="2302" spans="1:27" x14ac:dyDescent="0.25">
      <c r="A2302" s="1">
        <v>45562</v>
      </c>
      <c r="B2302">
        <v>884</v>
      </c>
      <c r="C2302">
        <v>2</v>
      </c>
      <c r="D2302">
        <v>1</v>
      </c>
      <c r="E2302">
        <v>4</v>
      </c>
      <c r="F2302">
        <v>3</v>
      </c>
      <c r="G2302">
        <v>2</v>
      </c>
      <c r="I2302">
        <v>25</v>
      </c>
      <c r="J2302" t="s">
        <v>12</v>
      </c>
      <c r="K2302">
        <v>18</v>
      </c>
      <c r="L2302" t="s">
        <v>42</v>
      </c>
      <c r="M2302" t="s">
        <v>60</v>
      </c>
      <c r="N2302" t="s">
        <v>486</v>
      </c>
      <c r="O2302">
        <v>342</v>
      </c>
      <c r="P2302">
        <v>163</v>
      </c>
      <c r="R2302" t="s">
        <v>488</v>
      </c>
      <c r="S2302">
        <v>7</v>
      </c>
      <c r="T2302" t="s">
        <v>487</v>
      </c>
      <c r="U2302" t="s">
        <v>488</v>
      </c>
      <c r="V2302" t="s">
        <v>497</v>
      </c>
      <c r="W2302" s="1">
        <v>45570</v>
      </c>
      <c r="X2302" s="1">
        <v>45562</v>
      </c>
      <c r="Y2302" t="s">
        <v>498</v>
      </c>
      <c r="Z2302">
        <v>360.5</v>
      </c>
      <c r="AA2302">
        <v>10</v>
      </c>
    </row>
    <row r="2303" spans="1:27" x14ac:dyDescent="0.25">
      <c r="A2303" s="1">
        <v>45562</v>
      </c>
      <c r="B2303">
        <v>180</v>
      </c>
      <c r="C2303">
        <v>1</v>
      </c>
      <c r="D2303">
        <v>2</v>
      </c>
      <c r="E2303">
        <v>4</v>
      </c>
      <c r="F2303">
        <v>5</v>
      </c>
      <c r="G2303">
        <v>2</v>
      </c>
      <c r="I2303">
        <v>13</v>
      </c>
      <c r="J2303" t="s">
        <v>9</v>
      </c>
      <c r="K2303">
        <v>47</v>
      </c>
      <c r="L2303" t="s">
        <v>42</v>
      </c>
      <c r="M2303" t="s">
        <v>43</v>
      </c>
      <c r="N2303" t="s">
        <v>492</v>
      </c>
      <c r="O2303">
        <v>267</v>
      </c>
      <c r="P2303">
        <v>92</v>
      </c>
      <c r="Q2303" s="1">
        <v>45571</v>
      </c>
      <c r="R2303" t="s">
        <v>495</v>
      </c>
      <c r="S2303">
        <v>8</v>
      </c>
      <c r="T2303" t="s">
        <v>487</v>
      </c>
      <c r="U2303" t="s">
        <v>495</v>
      </c>
      <c r="V2303" t="s">
        <v>497</v>
      </c>
      <c r="Y2303" t="s">
        <v>490</v>
      </c>
      <c r="AA2303">
        <v>0</v>
      </c>
    </row>
    <row r="2304" spans="1:27" x14ac:dyDescent="0.25">
      <c r="A2304" s="1">
        <v>45562</v>
      </c>
      <c r="B2304">
        <v>654</v>
      </c>
      <c r="C2304">
        <v>5</v>
      </c>
      <c r="D2304">
        <v>3</v>
      </c>
      <c r="E2304">
        <v>4</v>
      </c>
      <c r="F2304">
        <v>2</v>
      </c>
      <c r="G2304">
        <v>2</v>
      </c>
      <c r="I2304">
        <v>28</v>
      </c>
      <c r="J2304" t="s">
        <v>12</v>
      </c>
      <c r="K2304">
        <v>27</v>
      </c>
      <c r="L2304" t="s">
        <v>42</v>
      </c>
      <c r="M2304" t="s">
        <v>47</v>
      </c>
      <c r="N2304" t="s">
        <v>486</v>
      </c>
      <c r="O2304">
        <v>906</v>
      </c>
      <c r="P2304">
        <v>171</v>
      </c>
      <c r="Q2304" s="1">
        <v>45582</v>
      </c>
      <c r="R2304" t="s">
        <v>495</v>
      </c>
      <c r="S2304">
        <v>10</v>
      </c>
      <c r="T2304" t="s">
        <v>492</v>
      </c>
      <c r="U2304" t="s">
        <v>495</v>
      </c>
      <c r="V2304" t="s">
        <v>497</v>
      </c>
      <c r="Y2304" t="s">
        <v>490</v>
      </c>
      <c r="Z2304">
        <v>753.9</v>
      </c>
      <c r="AA2304">
        <v>0</v>
      </c>
    </row>
    <row r="2305" spans="1:27" x14ac:dyDescent="0.25">
      <c r="A2305" s="1">
        <v>45522</v>
      </c>
      <c r="B2305">
        <v>4627</v>
      </c>
      <c r="C2305">
        <v>2</v>
      </c>
      <c r="D2305">
        <v>5</v>
      </c>
      <c r="E2305">
        <v>4</v>
      </c>
      <c r="F2305">
        <v>5</v>
      </c>
      <c r="G2305">
        <v>1</v>
      </c>
      <c r="I2305">
        <v>16</v>
      </c>
      <c r="J2305" t="s">
        <v>9</v>
      </c>
      <c r="K2305">
        <v>29</v>
      </c>
      <c r="L2305" t="s">
        <v>42</v>
      </c>
      <c r="M2305" t="s">
        <v>49</v>
      </c>
      <c r="N2305" t="s">
        <v>486</v>
      </c>
      <c r="O2305">
        <v>504</v>
      </c>
      <c r="P2305">
        <v>138</v>
      </c>
      <c r="Q2305" s="1">
        <v>45543</v>
      </c>
      <c r="R2305" t="s">
        <v>495</v>
      </c>
      <c r="S2305">
        <v>3</v>
      </c>
      <c r="T2305" t="s">
        <v>492</v>
      </c>
      <c r="U2305" t="s">
        <v>488</v>
      </c>
      <c r="V2305" t="s">
        <v>497</v>
      </c>
      <c r="Y2305" t="s">
        <v>490</v>
      </c>
      <c r="Z2305">
        <v>449.4</v>
      </c>
      <c r="AA2305">
        <v>0</v>
      </c>
    </row>
    <row r="2306" spans="1:27" x14ac:dyDescent="0.25">
      <c r="A2306" s="1">
        <v>45561</v>
      </c>
      <c r="B2306">
        <v>3569</v>
      </c>
      <c r="C2306">
        <v>2</v>
      </c>
      <c r="D2306">
        <v>2</v>
      </c>
      <c r="E2306">
        <v>4</v>
      </c>
      <c r="F2306">
        <v>5</v>
      </c>
      <c r="G2306">
        <v>2</v>
      </c>
      <c r="I2306">
        <v>32</v>
      </c>
      <c r="J2306" t="s">
        <v>11</v>
      </c>
      <c r="K2306">
        <v>33</v>
      </c>
      <c r="L2306" t="s">
        <v>42</v>
      </c>
      <c r="M2306" t="s">
        <v>43</v>
      </c>
      <c r="N2306" t="s">
        <v>491</v>
      </c>
      <c r="O2306">
        <v>728</v>
      </c>
      <c r="P2306">
        <v>151</v>
      </c>
      <c r="R2306" t="s">
        <v>488</v>
      </c>
      <c r="S2306">
        <v>2</v>
      </c>
      <c r="T2306" t="s">
        <v>487</v>
      </c>
      <c r="U2306" t="s">
        <v>495</v>
      </c>
      <c r="V2306" t="s">
        <v>497</v>
      </c>
      <c r="W2306" s="1">
        <v>45568</v>
      </c>
      <c r="X2306" s="1">
        <v>45561</v>
      </c>
      <c r="Y2306" t="s">
        <v>498</v>
      </c>
      <c r="Z2306">
        <v>622.29999999999995</v>
      </c>
      <c r="AA2306">
        <v>10</v>
      </c>
    </row>
    <row r="2307" spans="1:27" x14ac:dyDescent="0.25">
      <c r="A2307" s="1">
        <v>45522</v>
      </c>
      <c r="B2307">
        <v>2663</v>
      </c>
      <c r="C2307">
        <v>5</v>
      </c>
      <c r="D2307">
        <v>4</v>
      </c>
      <c r="E2307">
        <v>4</v>
      </c>
      <c r="F2307">
        <v>3</v>
      </c>
      <c r="G2307">
        <v>3</v>
      </c>
      <c r="I2307">
        <v>39</v>
      </c>
      <c r="J2307" t="s">
        <v>3</v>
      </c>
      <c r="K2307">
        <v>34</v>
      </c>
      <c r="L2307" t="s">
        <v>42</v>
      </c>
      <c r="M2307" t="s">
        <v>53</v>
      </c>
      <c r="N2307" t="s">
        <v>486</v>
      </c>
      <c r="O2307">
        <v>74</v>
      </c>
      <c r="P2307">
        <v>134</v>
      </c>
      <c r="R2307" t="s">
        <v>488</v>
      </c>
      <c r="S2307">
        <v>4</v>
      </c>
      <c r="T2307" t="s">
        <v>494</v>
      </c>
      <c r="U2307" t="s">
        <v>488</v>
      </c>
      <c r="V2307" t="s">
        <v>497</v>
      </c>
      <c r="Y2307" t="s">
        <v>496</v>
      </c>
      <c r="Z2307">
        <v>180.6</v>
      </c>
      <c r="AA2307">
        <v>50</v>
      </c>
    </row>
    <row r="2308" spans="1:27" x14ac:dyDescent="0.25">
      <c r="A2308" s="1">
        <v>45561</v>
      </c>
      <c r="B2308">
        <v>3032</v>
      </c>
      <c r="C2308">
        <v>2</v>
      </c>
      <c r="D2308">
        <v>4</v>
      </c>
      <c r="E2308">
        <v>4</v>
      </c>
      <c r="F2308">
        <v>3</v>
      </c>
      <c r="G2308">
        <v>3</v>
      </c>
      <c r="I2308">
        <v>32</v>
      </c>
      <c r="J2308" t="s">
        <v>11</v>
      </c>
      <c r="K2308">
        <v>31</v>
      </c>
      <c r="L2308" t="s">
        <v>42</v>
      </c>
      <c r="M2308" t="s">
        <v>60</v>
      </c>
      <c r="N2308" t="s">
        <v>492</v>
      </c>
      <c r="O2308">
        <v>555</v>
      </c>
      <c r="P2308">
        <v>112</v>
      </c>
      <c r="R2308" t="s">
        <v>488</v>
      </c>
      <c r="S2308">
        <v>10</v>
      </c>
      <c r="T2308" t="s">
        <v>492</v>
      </c>
      <c r="U2308" t="s">
        <v>495</v>
      </c>
      <c r="V2308" t="s">
        <v>489</v>
      </c>
      <c r="W2308" s="1">
        <v>45568</v>
      </c>
      <c r="X2308" s="1">
        <v>45561</v>
      </c>
      <c r="Y2308" t="s">
        <v>493</v>
      </c>
      <c r="Z2308">
        <v>487.9</v>
      </c>
      <c r="AA2308">
        <v>30</v>
      </c>
    </row>
    <row r="2309" spans="1:27" x14ac:dyDescent="0.25">
      <c r="A2309" s="1">
        <v>45522</v>
      </c>
      <c r="B2309">
        <v>1798</v>
      </c>
      <c r="C2309">
        <v>2</v>
      </c>
      <c r="D2309">
        <v>5</v>
      </c>
      <c r="E2309">
        <v>4</v>
      </c>
      <c r="F2309">
        <v>1</v>
      </c>
      <c r="G2309">
        <v>2</v>
      </c>
      <c r="I2309">
        <v>6</v>
      </c>
      <c r="J2309" t="s">
        <v>13</v>
      </c>
      <c r="K2309">
        <v>71</v>
      </c>
      <c r="L2309" t="s">
        <v>42</v>
      </c>
      <c r="M2309" t="s">
        <v>60</v>
      </c>
      <c r="N2309" t="s">
        <v>486</v>
      </c>
      <c r="O2309">
        <v>577</v>
      </c>
      <c r="P2309">
        <v>153</v>
      </c>
      <c r="R2309" t="s">
        <v>488</v>
      </c>
      <c r="S2309">
        <v>6</v>
      </c>
      <c r="T2309" t="s">
        <v>492</v>
      </c>
      <c r="U2309" t="s">
        <v>488</v>
      </c>
      <c r="V2309" t="s">
        <v>489</v>
      </c>
      <c r="Y2309" t="s">
        <v>493</v>
      </c>
      <c r="Z2309">
        <v>532</v>
      </c>
      <c r="AA2309">
        <v>30</v>
      </c>
    </row>
    <row r="2310" spans="1:27" x14ac:dyDescent="0.25">
      <c r="A2310" s="1">
        <v>45522</v>
      </c>
      <c r="B2310">
        <v>1928</v>
      </c>
      <c r="C2310">
        <v>4</v>
      </c>
      <c r="D2310">
        <v>3</v>
      </c>
      <c r="E2310">
        <v>4</v>
      </c>
      <c r="F2310">
        <v>1</v>
      </c>
      <c r="G2310">
        <v>2</v>
      </c>
      <c r="I2310">
        <v>25</v>
      </c>
      <c r="J2310" t="s">
        <v>12</v>
      </c>
      <c r="K2310">
        <v>18</v>
      </c>
      <c r="L2310" t="s">
        <v>42</v>
      </c>
      <c r="M2310" t="s">
        <v>53</v>
      </c>
      <c r="N2310" t="s">
        <v>486</v>
      </c>
      <c r="O2310">
        <v>206</v>
      </c>
      <c r="P2310">
        <v>100</v>
      </c>
      <c r="Q2310" s="1">
        <v>45551</v>
      </c>
      <c r="R2310" t="s">
        <v>495</v>
      </c>
      <c r="S2310">
        <v>6</v>
      </c>
      <c r="T2310" t="s">
        <v>487</v>
      </c>
      <c r="U2310" t="s">
        <v>488</v>
      </c>
      <c r="V2310" t="s">
        <v>489</v>
      </c>
      <c r="Y2310" t="s">
        <v>490</v>
      </c>
      <c r="Z2310">
        <v>214.2</v>
      </c>
      <c r="AA2310">
        <v>0</v>
      </c>
    </row>
    <row r="2311" spans="1:27" x14ac:dyDescent="0.25">
      <c r="A2311" s="1">
        <v>45522</v>
      </c>
      <c r="B2311">
        <v>678</v>
      </c>
      <c r="C2311">
        <v>4</v>
      </c>
      <c r="D2311">
        <v>3</v>
      </c>
      <c r="E2311">
        <v>4</v>
      </c>
      <c r="F2311">
        <v>5</v>
      </c>
      <c r="G2311">
        <v>2</v>
      </c>
      <c r="I2311">
        <v>25</v>
      </c>
      <c r="J2311" t="s">
        <v>12</v>
      </c>
      <c r="K2311">
        <v>39</v>
      </c>
      <c r="L2311" t="s">
        <v>42</v>
      </c>
      <c r="M2311" t="s">
        <v>43</v>
      </c>
      <c r="N2311" t="s">
        <v>486</v>
      </c>
      <c r="O2311">
        <v>600</v>
      </c>
      <c r="P2311">
        <v>151</v>
      </c>
      <c r="Q2311" s="1">
        <v>45537</v>
      </c>
      <c r="R2311" t="s">
        <v>495</v>
      </c>
      <c r="S2311">
        <v>4</v>
      </c>
      <c r="T2311" t="s">
        <v>492</v>
      </c>
      <c r="U2311" t="s">
        <v>488</v>
      </c>
      <c r="V2311" t="s">
        <v>497</v>
      </c>
      <c r="Y2311" t="s">
        <v>490</v>
      </c>
      <c r="Z2311">
        <v>525.70000000000005</v>
      </c>
      <c r="AA2311">
        <v>0</v>
      </c>
    </row>
    <row r="2312" spans="1:27" x14ac:dyDescent="0.25">
      <c r="A2312" s="1">
        <v>45561</v>
      </c>
      <c r="B2312">
        <v>2290</v>
      </c>
      <c r="C2312">
        <v>1</v>
      </c>
      <c r="D2312">
        <v>5</v>
      </c>
      <c r="E2312">
        <v>4</v>
      </c>
      <c r="F2312">
        <v>1</v>
      </c>
      <c r="G2312">
        <v>3</v>
      </c>
      <c r="I2312">
        <v>14</v>
      </c>
      <c r="J2312" t="s">
        <v>9</v>
      </c>
      <c r="K2312">
        <v>20</v>
      </c>
      <c r="L2312" t="s">
        <v>42</v>
      </c>
      <c r="M2312" t="s">
        <v>53</v>
      </c>
      <c r="N2312" t="s">
        <v>491</v>
      </c>
      <c r="O2312">
        <v>321</v>
      </c>
      <c r="P2312">
        <v>180</v>
      </c>
      <c r="Q2312" s="1">
        <v>45584</v>
      </c>
      <c r="R2312" t="s">
        <v>495</v>
      </c>
      <c r="S2312">
        <v>5</v>
      </c>
      <c r="T2312" t="s">
        <v>494</v>
      </c>
      <c r="U2312" t="s">
        <v>495</v>
      </c>
      <c r="V2312" t="s">
        <v>489</v>
      </c>
      <c r="Y2312" t="s">
        <v>490</v>
      </c>
      <c r="Z2312">
        <v>350.7</v>
      </c>
      <c r="AA2312">
        <v>0</v>
      </c>
    </row>
    <row r="2313" spans="1:27" x14ac:dyDescent="0.25">
      <c r="A2313" s="1">
        <v>45523</v>
      </c>
      <c r="B2313">
        <v>3512</v>
      </c>
      <c r="C2313">
        <v>2</v>
      </c>
      <c r="D2313">
        <v>3</v>
      </c>
      <c r="E2313">
        <v>4</v>
      </c>
      <c r="F2313">
        <v>1</v>
      </c>
      <c r="G2313">
        <v>1</v>
      </c>
      <c r="I2313">
        <v>6</v>
      </c>
      <c r="J2313" t="s">
        <v>13</v>
      </c>
      <c r="K2313">
        <v>73</v>
      </c>
      <c r="L2313" t="s">
        <v>42</v>
      </c>
      <c r="M2313" t="s">
        <v>43</v>
      </c>
      <c r="N2313" t="s">
        <v>486</v>
      </c>
      <c r="O2313">
        <v>681</v>
      </c>
      <c r="P2313">
        <v>26</v>
      </c>
      <c r="Q2313" s="1">
        <v>45537</v>
      </c>
      <c r="R2313" t="s">
        <v>495</v>
      </c>
      <c r="S2313">
        <v>5</v>
      </c>
      <c r="T2313" t="s">
        <v>494</v>
      </c>
      <c r="U2313" t="s">
        <v>488</v>
      </c>
      <c r="V2313" t="s">
        <v>489</v>
      </c>
      <c r="Y2313" t="s">
        <v>490</v>
      </c>
      <c r="Z2313">
        <v>494.9</v>
      </c>
      <c r="AA2313">
        <v>0</v>
      </c>
    </row>
    <row r="2314" spans="1:27" x14ac:dyDescent="0.25">
      <c r="A2314" s="1">
        <v>45561</v>
      </c>
      <c r="B2314">
        <v>4727</v>
      </c>
      <c r="C2314">
        <v>5</v>
      </c>
      <c r="D2314">
        <v>4</v>
      </c>
      <c r="E2314">
        <v>4</v>
      </c>
      <c r="F2314">
        <v>3</v>
      </c>
      <c r="G2314">
        <v>2</v>
      </c>
      <c r="I2314">
        <v>19</v>
      </c>
      <c r="J2314" t="s">
        <v>14</v>
      </c>
      <c r="K2314">
        <v>27</v>
      </c>
      <c r="L2314" t="s">
        <v>42</v>
      </c>
      <c r="M2314" t="s">
        <v>53</v>
      </c>
      <c r="N2314" t="s">
        <v>486</v>
      </c>
      <c r="O2314">
        <v>375</v>
      </c>
      <c r="P2314">
        <v>111</v>
      </c>
      <c r="Q2314" s="1">
        <v>45588</v>
      </c>
      <c r="R2314" t="s">
        <v>495</v>
      </c>
      <c r="S2314">
        <v>1</v>
      </c>
      <c r="T2314" t="s">
        <v>487</v>
      </c>
      <c r="U2314" t="s">
        <v>495</v>
      </c>
      <c r="V2314" t="s">
        <v>489</v>
      </c>
      <c r="Y2314" t="s">
        <v>490</v>
      </c>
      <c r="Z2314">
        <v>340.2</v>
      </c>
      <c r="AA2314">
        <v>0</v>
      </c>
    </row>
    <row r="2315" spans="1:27" x14ac:dyDescent="0.25">
      <c r="A2315" s="1">
        <v>45561</v>
      </c>
      <c r="B2315">
        <v>898</v>
      </c>
      <c r="C2315">
        <v>5</v>
      </c>
      <c r="D2315">
        <v>3</v>
      </c>
      <c r="E2315">
        <v>4</v>
      </c>
      <c r="F2315">
        <v>2</v>
      </c>
      <c r="G2315">
        <v>3</v>
      </c>
      <c r="I2315">
        <v>3</v>
      </c>
      <c r="J2315" t="s">
        <v>7</v>
      </c>
      <c r="K2315">
        <v>28</v>
      </c>
      <c r="L2315" t="s">
        <v>42</v>
      </c>
      <c r="M2315" t="s">
        <v>60</v>
      </c>
      <c r="N2315" t="s">
        <v>491</v>
      </c>
      <c r="O2315">
        <v>329</v>
      </c>
      <c r="P2315">
        <v>50</v>
      </c>
      <c r="R2315" t="s">
        <v>488</v>
      </c>
      <c r="S2315">
        <v>1</v>
      </c>
      <c r="T2315" t="s">
        <v>487</v>
      </c>
      <c r="U2315" t="s">
        <v>488</v>
      </c>
      <c r="V2315" t="s">
        <v>489</v>
      </c>
      <c r="W2315" s="1">
        <v>45566</v>
      </c>
      <c r="X2315" s="1">
        <v>45561</v>
      </c>
      <c r="Y2315" t="s">
        <v>498</v>
      </c>
      <c r="Z2315">
        <v>272.3</v>
      </c>
      <c r="AA2315">
        <v>10</v>
      </c>
    </row>
    <row r="2316" spans="1:27" x14ac:dyDescent="0.25">
      <c r="A2316" s="1">
        <v>45561</v>
      </c>
      <c r="B2316">
        <v>2447</v>
      </c>
      <c r="C2316">
        <v>3</v>
      </c>
      <c r="D2316">
        <v>3</v>
      </c>
      <c r="E2316">
        <v>4</v>
      </c>
      <c r="F2316">
        <v>3</v>
      </c>
      <c r="G2316">
        <v>1</v>
      </c>
      <c r="I2316">
        <v>28</v>
      </c>
      <c r="J2316" t="s">
        <v>12</v>
      </c>
      <c r="K2316">
        <v>48</v>
      </c>
      <c r="L2316" t="s">
        <v>42</v>
      </c>
      <c r="M2316" t="s">
        <v>49</v>
      </c>
      <c r="N2316" t="s">
        <v>491</v>
      </c>
      <c r="O2316">
        <v>169</v>
      </c>
      <c r="P2316">
        <v>36</v>
      </c>
      <c r="R2316" t="s">
        <v>488</v>
      </c>
      <c r="S2316">
        <v>3</v>
      </c>
      <c r="T2316" t="s">
        <v>492</v>
      </c>
      <c r="U2316" t="s">
        <v>495</v>
      </c>
      <c r="V2316" t="s">
        <v>497</v>
      </c>
      <c r="W2316" s="1">
        <v>45570</v>
      </c>
      <c r="X2316" s="1">
        <v>45561</v>
      </c>
      <c r="Y2316" t="s">
        <v>496</v>
      </c>
      <c r="Z2316">
        <v>178.5</v>
      </c>
      <c r="AA2316">
        <v>50</v>
      </c>
    </row>
    <row r="2317" spans="1:27" x14ac:dyDescent="0.25">
      <c r="A2317" s="1">
        <v>45560</v>
      </c>
      <c r="B2317">
        <v>3881</v>
      </c>
      <c r="C2317">
        <v>2</v>
      </c>
      <c r="D2317">
        <v>5</v>
      </c>
      <c r="E2317">
        <v>4</v>
      </c>
      <c r="F2317">
        <v>4</v>
      </c>
      <c r="G2317">
        <v>2</v>
      </c>
      <c r="I2317">
        <v>22</v>
      </c>
      <c r="J2317" t="s">
        <v>16</v>
      </c>
      <c r="K2317">
        <v>53</v>
      </c>
      <c r="L2317" t="s">
        <v>42</v>
      </c>
      <c r="M2317" t="s">
        <v>60</v>
      </c>
      <c r="N2317" t="s">
        <v>492</v>
      </c>
      <c r="O2317">
        <v>345</v>
      </c>
      <c r="P2317">
        <v>147</v>
      </c>
      <c r="Q2317" s="1">
        <v>45587</v>
      </c>
      <c r="R2317" t="s">
        <v>495</v>
      </c>
      <c r="S2317">
        <v>6</v>
      </c>
      <c r="T2317" t="s">
        <v>487</v>
      </c>
      <c r="U2317" t="s">
        <v>488</v>
      </c>
      <c r="V2317" t="s">
        <v>489</v>
      </c>
      <c r="Y2317" t="s">
        <v>490</v>
      </c>
      <c r="Z2317">
        <v>344.4</v>
      </c>
      <c r="AA2317">
        <v>0</v>
      </c>
    </row>
    <row r="2318" spans="1:27" x14ac:dyDescent="0.25">
      <c r="A2318" s="1">
        <v>45560</v>
      </c>
      <c r="B2318">
        <v>4491</v>
      </c>
      <c r="C2318">
        <v>2</v>
      </c>
      <c r="D2318">
        <v>1</v>
      </c>
      <c r="E2318">
        <v>4</v>
      </c>
      <c r="F2318">
        <v>2</v>
      </c>
      <c r="G2318">
        <v>1</v>
      </c>
      <c r="I2318">
        <v>4</v>
      </c>
      <c r="J2318" t="s">
        <v>7</v>
      </c>
      <c r="K2318">
        <v>29</v>
      </c>
      <c r="L2318" t="s">
        <v>42</v>
      </c>
      <c r="M2318" t="s">
        <v>53</v>
      </c>
      <c r="N2318" t="s">
        <v>491</v>
      </c>
      <c r="O2318">
        <v>786</v>
      </c>
      <c r="P2318">
        <v>130</v>
      </c>
      <c r="R2318" t="s">
        <v>488</v>
      </c>
      <c r="S2318">
        <v>3</v>
      </c>
      <c r="T2318" t="s">
        <v>492</v>
      </c>
      <c r="U2318" t="s">
        <v>488</v>
      </c>
      <c r="V2318" t="s">
        <v>497</v>
      </c>
      <c r="W2318" s="1">
        <v>45561</v>
      </c>
      <c r="X2318" s="1">
        <v>45560</v>
      </c>
      <c r="Y2318" t="s">
        <v>498</v>
      </c>
      <c r="Z2318">
        <v>648.20000000000005</v>
      </c>
      <c r="AA2318">
        <v>10</v>
      </c>
    </row>
    <row r="2319" spans="1:27" x14ac:dyDescent="0.25">
      <c r="A2319" s="1">
        <v>45523</v>
      </c>
      <c r="B2319">
        <v>2441</v>
      </c>
      <c r="C2319">
        <v>1</v>
      </c>
      <c r="D2319">
        <v>3</v>
      </c>
      <c r="E2319">
        <v>4</v>
      </c>
      <c r="F2319">
        <v>1</v>
      </c>
      <c r="G2319">
        <v>3</v>
      </c>
      <c r="I2319">
        <v>2</v>
      </c>
      <c r="J2319" t="s">
        <v>7</v>
      </c>
      <c r="K2319">
        <v>46</v>
      </c>
      <c r="L2319" t="s">
        <v>42</v>
      </c>
      <c r="M2319" t="s">
        <v>43</v>
      </c>
      <c r="N2319" t="s">
        <v>491</v>
      </c>
      <c r="O2319">
        <v>452</v>
      </c>
      <c r="P2319">
        <v>69</v>
      </c>
      <c r="R2319" t="s">
        <v>488</v>
      </c>
      <c r="S2319">
        <v>8</v>
      </c>
      <c r="T2319" t="s">
        <v>492</v>
      </c>
      <c r="U2319" t="s">
        <v>488</v>
      </c>
      <c r="V2319" t="s">
        <v>497</v>
      </c>
      <c r="Y2319" t="s">
        <v>496</v>
      </c>
      <c r="Z2319">
        <v>399.7</v>
      </c>
      <c r="AA2319">
        <v>50</v>
      </c>
    </row>
    <row r="2320" spans="1:27" x14ac:dyDescent="0.25">
      <c r="A2320" s="1">
        <v>45560</v>
      </c>
      <c r="B2320">
        <v>2236</v>
      </c>
      <c r="C2320">
        <v>4</v>
      </c>
      <c r="D2320">
        <v>2</v>
      </c>
      <c r="E2320">
        <v>4</v>
      </c>
      <c r="F2320">
        <v>5</v>
      </c>
      <c r="G2320">
        <v>1</v>
      </c>
      <c r="I2320">
        <v>38</v>
      </c>
      <c r="J2320" t="s">
        <v>3</v>
      </c>
      <c r="K2320">
        <v>52</v>
      </c>
      <c r="L2320" t="s">
        <v>42</v>
      </c>
      <c r="M2320" t="s">
        <v>53</v>
      </c>
      <c r="N2320" t="s">
        <v>492</v>
      </c>
      <c r="O2320">
        <v>924</v>
      </c>
      <c r="P2320">
        <v>141</v>
      </c>
      <c r="Q2320" s="1">
        <v>45577</v>
      </c>
      <c r="R2320" t="s">
        <v>495</v>
      </c>
      <c r="S2320">
        <v>5</v>
      </c>
      <c r="T2320" t="s">
        <v>487</v>
      </c>
      <c r="U2320" t="s">
        <v>488</v>
      </c>
      <c r="V2320" t="s">
        <v>489</v>
      </c>
      <c r="Y2320" t="s">
        <v>490</v>
      </c>
      <c r="Z2320">
        <v>745.5</v>
      </c>
      <c r="AA2320">
        <v>0</v>
      </c>
    </row>
    <row r="2321" spans="1:27" x14ac:dyDescent="0.25">
      <c r="A2321" s="1">
        <v>45559</v>
      </c>
      <c r="B2321">
        <v>756</v>
      </c>
      <c r="C2321">
        <v>2</v>
      </c>
      <c r="D2321">
        <v>1</v>
      </c>
      <c r="E2321">
        <v>4</v>
      </c>
      <c r="F2321">
        <v>5</v>
      </c>
      <c r="G2321">
        <v>1</v>
      </c>
      <c r="I2321">
        <v>19</v>
      </c>
      <c r="J2321" t="s">
        <v>14</v>
      </c>
      <c r="K2321">
        <v>19</v>
      </c>
      <c r="L2321" t="s">
        <v>42</v>
      </c>
      <c r="M2321" t="s">
        <v>47</v>
      </c>
      <c r="N2321" t="s">
        <v>486</v>
      </c>
      <c r="O2321">
        <v>414</v>
      </c>
      <c r="P2321">
        <v>47</v>
      </c>
      <c r="R2321" t="s">
        <v>488</v>
      </c>
      <c r="S2321">
        <v>10</v>
      </c>
      <c r="T2321" t="s">
        <v>487</v>
      </c>
      <c r="U2321" t="s">
        <v>488</v>
      </c>
      <c r="V2321" t="s">
        <v>497</v>
      </c>
      <c r="W2321" s="1">
        <v>45561</v>
      </c>
      <c r="X2321" s="1">
        <v>45559</v>
      </c>
      <c r="Y2321" t="s">
        <v>498</v>
      </c>
      <c r="Z2321">
        <v>329.7</v>
      </c>
      <c r="AA2321">
        <v>10</v>
      </c>
    </row>
    <row r="2322" spans="1:27" x14ac:dyDescent="0.25">
      <c r="A2322" s="1">
        <v>45559</v>
      </c>
      <c r="B2322">
        <v>3451</v>
      </c>
      <c r="C2322">
        <v>4</v>
      </c>
      <c r="D2322">
        <v>4</v>
      </c>
      <c r="E2322">
        <v>4</v>
      </c>
      <c r="F2322">
        <v>3</v>
      </c>
      <c r="G2322">
        <v>3</v>
      </c>
      <c r="I2322">
        <v>26</v>
      </c>
      <c r="J2322" t="s">
        <v>12</v>
      </c>
      <c r="K2322">
        <v>45</v>
      </c>
      <c r="L2322" t="s">
        <v>42</v>
      </c>
      <c r="M2322" t="s">
        <v>43</v>
      </c>
      <c r="N2322" t="s">
        <v>491</v>
      </c>
      <c r="O2322">
        <v>522</v>
      </c>
      <c r="P2322">
        <v>22</v>
      </c>
      <c r="R2322" t="s">
        <v>488</v>
      </c>
      <c r="S2322">
        <v>4</v>
      </c>
      <c r="T2322" t="s">
        <v>487</v>
      </c>
      <c r="U2322" t="s">
        <v>495</v>
      </c>
      <c r="V2322" t="s">
        <v>489</v>
      </c>
      <c r="W2322" s="1">
        <v>45563</v>
      </c>
      <c r="X2322" s="1">
        <v>45559</v>
      </c>
      <c r="Y2322" t="s">
        <v>493</v>
      </c>
      <c r="Z2322">
        <v>401.8</v>
      </c>
      <c r="AA2322">
        <v>30</v>
      </c>
    </row>
    <row r="2323" spans="1:27" x14ac:dyDescent="0.25">
      <c r="A2323" s="1">
        <v>45559</v>
      </c>
      <c r="B2323">
        <v>3113</v>
      </c>
      <c r="C2323">
        <v>4</v>
      </c>
      <c r="D2323">
        <v>3</v>
      </c>
      <c r="E2323">
        <v>4</v>
      </c>
      <c r="F2323">
        <v>1</v>
      </c>
      <c r="G2323">
        <v>2</v>
      </c>
      <c r="I2323">
        <v>3</v>
      </c>
      <c r="J2323" t="s">
        <v>7</v>
      </c>
      <c r="K2323">
        <v>74</v>
      </c>
      <c r="L2323" t="s">
        <v>42</v>
      </c>
      <c r="M2323" t="s">
        <v>53</v>
      </c>
      <c r="N2323" t="s">
        <v>491</v>
      </c>
      <c r="O2323">
        <v>118</v>
      </c>
      <c r="P2323">
        <v>114</v>
      </c>
      <c r="Q2323" s="1">
        <v>45578</v>
      </c>
      <c r="R2323" t="s">
        <v>495</v>
      </c>
      <c r="S2323">
        <v>3</v>
      </c>
      <c r="T2323" t="s">
        <v>494</v>
      </c>
      <c r="U2323" t="s">
        <v>488</v>
      </c>
      <c r="V2323" t="s">
        <v>489</v>
      </c>
      <c r="Y2323" t="s">
        <v>490</v>
      </c>
      <c r="Z2323">
        <v>162.4</v>
      </c>
      <c r="AA2323">
        <v>0</v>
      </c>
    </row>
    <row r="2324" spans="1:27" x14ac:dyDescent="0.25">
      <c r="A2324" s="1">
        <v>45559</v>
      </c>
      <c r="B2324">
        <v>1039</v>
      </c>
      <c r="C2324">
        <v>2</v>
      </c>
      <c r="D2324">
        <v>2</v>
      </c>
      <c r="E2324">
        <v>4</v>
      </c>
      <c r="F2324">
        <v>5</v>
      </c>
      <c r="G2324">
        <v>3</v>
      </c>
      <c r="I2324">
        <v>22</v>
      </c>
      <c r="J2324" t="s">
        <v>16</v>
      </c>
      <c r="K2324">
        <v>42</v>
      </c>
      <c r="L2324" t="s">
        <v>42</v>
      </c>
      <c r="M2324" t="s">
        <v>43</v>
      </c>
      <c r="N2324" t="s">
        <v>492</v>
      </c>
      <c r="O2324">
        <v>998</v>
      </c>
      <c r="P2324">
        <v>110</v>
      </c>
      <c r="Q2324" s="1">
        <v>45581</v>
      </c>
      <c r="R2324" t="s">
        <v>495</v>
      </c>
      <c r="S2324">
        <v>9</v>
      </c>
      <c r="T2324" t="s">
        <v>487</v>
      </c>
      <c r="U2324" t="s">
        <v>495</v>
      </c>
      <c r="V2324" t="s">
        <v>489</v>
      </c>
      <c r="Y2324" t="s">
        <v>490</v>
      </c>
      <c r="Z2324">
        <v>775.6</v>
      </c>
      <c r="AA2324">
        <v>0</v>
      </c>
    </row>
    <row r="2325" spans="1:27" x14ac:dyDescent="0.25">
      <c r="A2325" s="1">
        <v>45524</v>
      </c>
      <c r="B2325">
        <v>2388</v>
      </c>
      <c r="C2325">
        <v>2</v>
      </c>
      <c r="D2325">
        <v>3</v>
      </c>
      <c r="E2325">
        <v>4</v>
      </c>
      <c r="F2325">
        <v>4</v>
      </c>
      <c r="G2325">
        <v>3</v>
      </c>
      <c r="I2325">
        <v>38</v>
      </c>
      <c r="J2325" t="s">
        <v>3</v>
      </c>
      <c r="K2325">
        <v>78</v>
      </c>
      <c r="L2325" t="s">
        <v>42</v>
      </c>
      <c r="M2325" t="s">
        <v>49</v>
      </c>
      <c r="N2325" t="s">
        <v>486</v>
      </c>
      <c r="O2325">
        <v>579</v>
      </c>
      <c r="P2325">
        <v>58</v>
      </c>
      <c r="Q2325" s="1">
        <v>45536</v>
      </c>
      <c r="R2325" t="s">
        <v>495</v>
      </c>
      <c r="S2325">
        <v>5</v>
      </c>
      <c r="T2325" t="s">
        <v>492</v>
      </c>
      <c r="U2325" t="s">
        <v>488</v>
      </c>
      <c r="V2325" t="s">
        <v>497</v>
      </c>
      <c r="Y2325" t="s">
        <v>490</v>
      </c>
      <c r="Z2325">
        <v>445.9</v>
      </c>
      <c r="AA2325">
        <v>0</v>
      </c>
    </row>
    <row r="2326" spans="1:27" x14ac:dyDescent="0.25">
      <c r="A2326" s="1">
        <v>45524</v>
      </c>
      <c r="B2326">
        <v>2304</v>
      </c>
      <c r="C2326">
        <v>4</v>
      </c>
      <c r="D2326">
        <v>4</v>
      </c>
      <c r="E2326">
        <v>4</v>
      </c>
      <c r="F2326">
        <v>3</v>
      </c>
      <c r="G2326">
        <v>2</v>
      </c>
      <c r="I2326">
        <v>35</v>
      </c>
      <c r="J2326" t="s">
        <v>10</v>
      </c>
      <c r="K2326">
        <v>29</v>
      </c>
      <c r="L2326" t="s">
        <v>42</v>
      </c>
      <c r="M2326" t="s">
        <v>53</v>
      </c>
      <c r="N2326" t="s">
        <v>492</v>
      </c>
      <c r="O2326">
        <v>618</v>
      </c>
      <c r="P2326">
        <v>161</v>
      </c>
      <c r="R2326" t="s">
        <v>488</v>
      </c>
      <c r="S2326">
        <v>2</v>
      </c>
      <c r="T2326" t="s">
        <v>494</v>
      </c>
      <c r="U2326" t="s">
        <v>495</v>
      </c>
      <c r="V2326" t="s">
        <v>489</v>
      </c>
      <c r="Y2326" t="s">
        <v>498</v>
      </c>
      <c r="Z2326">
        <v>552.29999999999995</v>
      </c>
      <c r="AA2326">
        <v>10</v>
      </c>
    </row>
    <row r="2327" spans="1:27" x14ac:dyDescent="0.25">
      <c r="A2327" s="1">
        <v>45559</v>
      </c>
      <c r="B2327">
        <v>3420</v>
      </c>
      <c r="C2327">
        <v>1</v>
      </c>
      <c r="D2327">
        <v>2</v>
      </c>
      <c r="E2327">
        <v>4</v>
      </c>
      <c r="F2327">
        <v>5</v>
      </c>
      <c r="G2327">
        <v>3</v>
      </c>
      <c r="I2327">
        <v>34</v>
      </c>
      <c r="J2327" t="s">
        <v>10</v>
      </c>
      <c r="K2327">
        <v>34</v>
      </c>
      <c r="L2327" t="s">
        <v>42</v>
      </c>
      <c r="M2327" t="s">
        <v>43</v>
      </c>
      <c r="N2327" t="s">
        <v>491</v>
      </c>
      <c r="O2327">
        <v>249</v>
      </c>
      <c r="P2327">
        <v>55</v>
      </c>
      <c r="R2327" t="s">
        <v>488</v>
      </c>
      <c r="S2327">
        <v>4</v>
      </c>
      <c r="T2327" t="s">
        <v>494</v>
      </c>
      <c r="U2327" t="s">
        <v>488</v>
      </c>
      <c r="V2327" t="s">
        <v>497</v>
      </c>
      <c r="W2327" s="1">
        <v>45565</v>
      </c>
      <c r="X2327" s="1">
        <v>45559</v>
      </c>
      <c r="Y2327" t="s">
        <v>496</v>
      </c>
      <c r="Z2327">
        <v>247.8</v>
      </c>
      <c r="AA2327">
        <v>50</v>
      </c>
    </row>
    <row r="2328" spans="1:27" x14ac:dyDescent="0.25">
      <c r="A2328" s="1">
        <v>45524</v>
      </c>
      <c r="B2328">
        <v>1750</v>
      </c>
      <c r="C2328">
        <v>4</v>
      </c>
      <c r="D2328">
        <v>4</v>
      </c>
      <c r="E2328">
        <v>4</v>
      </c>
      <c r="F2328">
        <v>3</v>
      </c>
      <c r="G2328">
        <v>1</v>
      </c>
      <c r="I2328">
        <v>9</v>
      </c>
      <c r="J2328" t="s">
        <v>5</v>
      </c>
      <c r="K2328">
        <v>46</v>
      </c>
      <c r="L2328" t="s">
        <v>42</v>
      </c>
      <c r="M2328" t="s">
        <v>43</v>
      </c>
      <c r="N2328" t="s">
        <v>486</v>
      </c>
      <c r="O2328">
        <v>75</v>
      </c>
      <c r="P2328">
        <v>41</v>
      </c>
      <c r="R2328" t="s">
        <v>488</v>
      </c>
      <c r="S2328">
        <v>2</v>
      </c>
      <c r="T2328" t="s">
        <v>487</v>
      </c>
      <c r="U2328" t="s">
        <v>495</v>
      </c>
      <c r="V2328" t="s">
        <v>489</v>
      </c>
      <c r="Y2328" t="s">
        <v>498</v>
      </c>
      <c r="Z2328">
        <v>88.2</v>
      </c>
      <c r="AA2328">
        <v>10</v>
      </c>
    </row>
    <row r="2329" spans="1:27" x14ac:dyDescent="0.25">
      <c r="A2329" s="1">
        <v>45524</v>
      </c>
      <c r="B2329">
        <v>144</v>
      </c>
      <c r="C2329">
        <v>2</v>
      </c>
      <c r="D2329">
        <v>4</v>
      </c>
      <c r="E2329">
        <v>4</v>
      </c>
      <c r="F2329">
        <v>3</v>
      </c>
      <c r="G2329">
        <v>2</v>
      </c>
      <c r="I2329">
        <v>38</v>
      </c>
      <c r="J2329" t="s">
        <v>3</v>
      </c>
      <c r="K2329">
        <v>28</v>
      </c>
      <c r="L2329" t="s">
        <v>42</v>
      </c>
      <c r="M2329" t="s">
        <v>43</v>
      </c>
      <c r="N2329" t="s">
        <v>486</v>
      </c>
      <c r="O2329">
        <v>842</v>
      </c>
      <c r="P2329">
        <v>60</v>
      </c>
      <c r="Q2329" s="1">
        <v>45532</v>
      </c>
      <c r="R2329" t="s">
        <v>495</v>
      </c>
      <c r="S2329">
        <v>6</v>
      </c>
      <c r="T2329" t="s">
        <v>494</v>
      </c>
      <c r="U2329" t="s">
        <v>495</v>
      </c>
      <c r="V2329" t="s">
        <v>497</v>
      </c>
      <c r="Y2329" t="s">
        <v>490</v>
      </c>
      <c r="Z2329">
        <v>631.4</v>
      </c>
      <c r="AA2329">
        <v>0</v>
      </c>
    </row>
    <row r="2330" spans="1:27" x14ac:dyDescent="0.25">
      <c r="A2330" s="1">
        <v>45559</v>
      </c>
      <c r="B2330">
        <v>4218</v>
      </c>
      <c r="C2330">
        <v>5</v>
      </c>
      <c r="D2330">
        <v>4</v>
      </c>
      <c r="E2330">
        <v>4</v>
      </c>
      <c r="F2330">
        <v>3</v>
      </c>
      <c r="G2330">
        <v>3</v>
      </c>
      <c r="I2330">
        <v>11</v>
      </c>
      <c r="J2330" t="s">
        <v>5</v>
      </c>
      <c r="K2330">
        <v>19</v>
      </c>
      <c r="L2330" t="s">
        <v>42</v>
      </c>
      <c r="M2330" t="s">
        <v>43</v>
      </c>
      <c r="N2330" t="s">
        <v>491</v>
      </c>
      <c r="O2330">
        <v>592</v>
      </c>
      <c r="P2330">
        <v>72</v>
      </c>
      <c r="Q2330" s="1">
        <v>45583</v>
      </c>
      <c r="R2330" t="s">
        <v>495</v>
      </c>
      <c r="S2330">
        <v>8</v>
      </c>
      <c r="T2330" t="s">
        <v>487</v>
      </c>
      <c r="U2330" t="s">
        <v>488</v>
      </c>
      <c r="V2330" t="s">
        <v>497</v>
      </c>
      <c r="Y2330" t="s">
        <v>490</v>
      </c>
      <c r="Z2330">
        <v>464.8</v>
      </c>
      <c r="AA2330">
        <v>0</v>
      </c>
    </row>
    <row r="2331" spans="1:27" x14ac:dyDescent="0.25">
      <c r="A2331" s="1">
        <v>45524</v>
      </c>
      <c r="B2331">
        <v>2179</v>
      </c>
      <c r="C2331">
        <v>3</v>
      </c>
      <c r="D2331">
        <v>2</v>
      </c>
      <c r="E2331">
        <v>4</v>
      </c>
      <c r="F2331">
        <v>5</v>
      </c>
      <c r="G2331">
        <v>2</v>
      </c>
      <c r="I2331">
        <v>12</v>
      </c>
      <c r="J2331" t="s">
        <v>5</v>
      </c>
      <c r="K2331">
        <v>23</v>
      </c>
      <c r="L2331" t="s">
        <v>42</v>
      </c>
      <c r="M2331" t="s">
        <v>60</v>
      </c>
      <c r="N2331" t="s">
        <v>492</v>
      </c>
      <c r="O2331">
        <v>861</v>
      </c>
      <c r="P2331">
        <v>29</v>
      </c>
      <c r="R2331" t="s">
        <v>488</v>
      </c>
      <c r="S2331">
        <v>2</v>
      </c>
      <c r="T2331" t="s">
        <v>494</v>
      </c>
      <c r="U2331" t="s">
        <v>488</v>
      </c>
      <c r="V2331" t="s">
        <v>497</v>
      </c>
      <c r="Y2331" t="s">
        <v>493</v>
      </c>
      <c r="Z2331">
        <v>644</v>
      </c>
      <c r="AA2331">
        <v>30</v>
      </c>
    </row>
    <row r="2332" spans="1:27" x14ac:dyDescent="0.25">
      <c r="A2332" s="1">
        <v>45559</v>
      </c>
      <c r="B2332">
        <v>2803</v>
      </c>
      <c r="C2332">
        <v>5</v>
      </c>
      <c r="D2332">
        <v>2</v>
      </c>
      <c r="E2332">
        <v>4</v>
      </c>
      <c r="F2332">
        <v>5</v>
      </c>
      <c r="G2332">
        <v>2</v>
      </c>
      <c r="I2332">
        <v>39</v>
      </c>
      <c r="J2332" t="s">
        <v>3</v>
      </c>
      <c r="K2332">
        <v>37</v>
      </c>
      <c r="L2332" t="s">
        <v>42</v>
      </c>
      <c r="M2332" t="s">
        <v>53</v>
      </c>
      <c r="N2332" t="s">
        <v>486</v>
      </c>
      <c r="O2332">
        <v>745</v>
      </c>
      <c r="P2332">
        <v>144</v>
      </c>
      <c r="R2332" t="s">
        <v>488</v>
      </c>
      <c r="S2332">
        <v>9</v>
      </c>
      <c r="T2332" t="s">
        <v>492</v>
      </c>
      <c r="U2332" t="s">
        <v>495</v>
      </c>
      <c r="V2332" t="s">
        <v>497</v>
      </c>
      <c r="W2332" s="1">
        <v>45564</v>
      </c>
      <c r="X2332" s="1">
        <v>45559</v>
      </c>
      <c r="Y2332" t="s">
        <v>493</v>
      </c>
      <c r="Z2332">
        <v>643.29999999999995</v>
      </c>
      <c r="AA2332">
        <v>30</v>
      </c>
    </row>
    <row r="2333" spans="1:27" x14ac:dyDescent="0.25">
      <c r="A2333" s="1">
        <v>45525</v>
      </c>
      <c r="B2333">
        <v>2786</v>
      </c>
      <c r="C2333">
        <v>2</v>
      </c>
      <c r="D2333">
        <v>1</v>
      </c>
      <c r="E2333">
        <v>4</v>
      </c>
      <c r="F2333">
        <v>1</v>
      </c>
      <c r="G2333">
        <v>1</v>
      </c>
      <c r="I2333">
        <v>14</v>
      </c>
      <c r="J2333" t="s">
        <v>9</v>
      </c>
      <c r="K2333">
        <v>32</v>
      </c>
      <c r="L2333" t="s">
        <v>42</v>
      </c>
      <c r="M2333" t="s">
        <v>43</v>
      </c>
      <c r="N2333" t="s">
        <v>486</v>
      </c>
      <c r="O2333">
        <v>284</v>
      </c>
      <c r="P2333">
        <v>67</v>
      </c>
      <c r="Q2333" s="1">
        <v>45532</v>
      </c>
      <c r="R2333" t="s">
        <v>495</v>
      </c>
      <c r="S2333">
        <v>6</v>
      </c>
      <c r="T2333" t="s">
        <v>494</v>
      </c>
      <c r="U2333" t="s">
        <v>495</v>
      </c>
      <c r="V2333" t="s">
        <v>497</v>
      </c>
      <c r="Y2333" t="s">
        <v>490</v>
      </c>
      <c r="Z2333">
        <v>245.7</v>
      </c>
      <c r="AA2333">
        <v>0</v>
      </c>
    </row>
    <row r="2334" spans="1:27" x14ac:dyDescent="0.25">
      <c r="A2334" s="1">
        <v>45525</v>
      </c>
      <c r="B2334">
        <v>562</v>
      </c>
      <c r="C2334">
        <v>3</v>
      </c>
      <c r="D2334">
        <v>3</v>
      </c>
      <c r="E2334">
        <v>4</v>
      </c>
      <c r="F2334">
        <v>2</v>
      </c>
      <c r="G2334">
        <v>2</v>
      </c>
      <c r="I2334">
        <v>14</v>
      </c>
      <c r="J2334" t="s">
        <v>9</v>
      </c>
      <c r="K2334">
        <v>49</v>
      </c>
      <c r="L2334" t="s">
        <v>42</v>
      </c>
      <c r="M2334" t="s">
        <v>47</v>
      </c>
      <c r="N2334" t="s">
        <v>492</v>
      </c>
      <c r="O2334">
        <v>842</v>
      </c>
      <c r="P2334">
        <v>61</v>
      </c>
      <c r="R2334" t="s">
        <v>488</v>
      </c>
      <c r="S2334">
        <v>1</v>
      </c>
      <c r="T2334" t="s">
        <v>494</v>
      </c>
      <c r="U2334" t="s">
        <v>488</v>
      </c>
      <c r="V2334" t="s">
        <v>497</v>
      </c>
      <c r="Y2334" t="s">
        <v>496</v>
      </c>
      <c r="Z2334">
        <v>667.1</v>
      </c>
      <c r="AA2334">
        <v>50</v>
      </c>
    </row>
    <row r="2335" spans="1:27" x14ac:dyDescent="0.25">
      <c r="A2335" s="1">
        <v>45525</v>
      </c>
      <c r="B2335">
        <v>3103</v>
      </c>
      <c r="C2335">
        <v>2</v>
      </c>
      <c r="D2335">
        <v>3</v>
      </c>
      <c r="E2335">
        <v>4</v>
      </c>
      <c r="F2335">
        <v>3</v>
      </c>
      <c r="G2335">
        <v>1</v>
      </c>
      <c r="I2335">
        <v>16</v>
      </c>
      <c r="J2335" t="s">
        <v>9</v>
      </c>
      <c r="K2335">
        <v>68</v>
      </c>
      <c r="L2335" t="s">
        <v>42</v>
      </c>
      <c r="M2335" t="s">
        <v>47</v>
      </c>
      <c r="N2335" t="s">
        <v>491</v>
      </c>
      <c r="O2335">
        <v>339</v>
      </c>
      <c r="P2335">
        <v>158</v>
      </c>
      <c r="R2335" t="s">
        <v>488</v>
      </c>
      <c r="S2335">
        <v>9</v>
      </c>
      <c r="T2335" t="s">
        <v>487</v>
      </c>
      <c r="U2335" t="s">
        <v>488</v>
      </c>
      <c r="V2335" t="s">
        <v>497</v>
      </c>
      <c r="Y2335" t="s">
        <v>498</v>
      </c>
      <c r="Z2335">
        <v>354.9</v>
      </c>
      <c r="AA2335">
        <v>10</v>
      </c>
    </row>
    <row r="2336" spans="1:27" x14ac:dyDescent="0.25">
      <c r="A2336" s="1">
        <v>45558</v>
      </c>
      <c r="B2336">
        <v>3053</v>
      </c>
      <c r="C2336">
        <v>2</v>
      </c>
      <c r="D2336">
        <v>5</v>
      </c>
      <c r="E2336">
        <v>4</v>
      </c>
      <c r="F2336">
        <v>3</v>
      </c>
      <c r="G2336">
        <v>1</v>
      </c>
      <c r="I2336">
        <v>24</v>
      </c>
      <c r="J2336" t="s">
        <v>16</v>
      </c>
      <c r="K2336">
        <v>42</v>
      </c>
      <c r="L2336" t="s">
        <v>42</v>
      </c>
      <c r="M2336" t="s">
        <v>47</v>
      </c>
      <c r="N2336" t="s">
        <v>486</v>
      </c>
      <c r="O2336">
        <v>938</v>
      </c>
      <c r="P2336">
        <v>160</v>
      </c>
      <c r="Q2336" s="1">
        <v>45568</v>
      </c>
      <c r="R2336" t="s">
        <v>495</v>
      </c>
      <c r="S2336">
        <v>9</v>
      </c>
      <c r="T2336" t="s">
        <v>494</v>
      </c>
      <c r="U2336" t="s">
        <v>495</v>
      </c>
      <c r="V2336" t="s">
        <v>497</v>
      </c>
      <c r="Y2336" t="s">
        <v>490</v>
      </c>
      <c r="Z2336">
        <v>768.6</v>
      </c>
      <c r="AA2336">
        <v>0</v>
      </c>
    </row>
    <row r="2337" spans="1:27" x14ac:dyDescent="0.25">
      <c r="A2337" s="1">
        <v>45525</v>
      </c>
      <c r="B2337">
        <v>3796</v>
      </c>
      <c r="C2337">
        <v>1</v>
      </c>
      <c r="D2337">
        <v>5</v>
      </c>
      <c r="E2337">
        <v>4</v>
      </c>
      <c r="F2337">
        <v>2</v>
      </c>
      <c r="G2337">
        <v>3</v>
      </c>
      <c r="I2337">
        <v>24</v>
      </c>
      <c r="J2337" t="s">
        <v>16</v>
      </c>
      <c r="K2337">
        <v>75</v>
      </c>
      <c r="L2337" t="s">
        <v>42</v>
      </c>
      <c r="M2337" t="s">
        <v>43</v>
      </c>
      <c r="N2337" t="s">
        <v>491</v>
      </c>
      <c r="O2337">
        <v>239</v>
      </c>
      <c r="P2337">
        <v>161</v>
      </c>
      <c r="R2337" t="s">
        <v>488</v>
      </c>
      <c r="S2337">
        <v>4</v>
      </c>
      <c r="T2337" t="s">
        <v>492</v>
      </c>
      <c r="U2337" t="s">
        <v>495</v>
      </c>
      <c r="V2337" t="s">
        <v>489</v>
      </c>
      <c r="Y2337" t="s">
        <v>496</v>
      </c>
      <c r="Z2337">
        <v>315</v>
      </c>
      <c r="AA2337">
        <v>50</v>
      </c>
    </row>
    <row r="2338" spans="1:27" x14ac:dyDescent="0.25">
      <c r="A2338" s="1">
        <v>45525</v>
      </c>
      <c r="B2338">
        <v>3174</v>
      </c>
      <c r="C2338">
        <v>5</v>
      </c>
      <c r="D2338">
        <v>2</v>
      </c>
      <c r="E2338">
        <v>4</v>
      </c>
      <c r="F2338">
        <v>5</v>
      </c>
      <c r="G2338">
        <v>1</v>
      </c>
      <c r="I2338">
        <v>16</v>
      </c>
      <c r="J2338" t="s">
        <v>9</v>
      </c>
      <c r="K2338">
        <v>40</v>
      </c>
      <c r="L2338" t="s">
        <v>42</v>
      </c>
      <c r="M2338" t="s">
        <v>49</v>
      </c>
      <c r="N2338" t="s">
        <v>491</v>
      </c>
      <c r="O2338">
        <v>501</v>
      </c>
      <c r="P2338">
        <v>49</v>
      </c>
      <c r="R2338" t="s">
        <v>488</v>
      </c>
      <c r="S2338">
        <v>7</v>
      </c>
      <c r="T2338" t="s">
        <v>494</v>
      </c>
      <c r="U2338" t="s">
        <v>495</v>
      </c>
      <c r="V2338" t="s">
        <v>489</v>
      </c>
      <c r="Y2338" t="s">
        <v>498</v>
      </c>
      <c r="Z2338">
        <v>392</v>
      </c>
      <c r="AA2338">
        <v>10</v>
      </c>
    </row>
    <row r="2339" spans="1:27" x14ac:dyDescent="0.25">
      <c r="A2339" s="1">
        <v>45558</v>
      </c>
      <c r="B2339">
        <v>487</v>
      </c>
      <c r="C2339">
        <v>5</v>
      </c>
      <c r="D2339">
        <v>3</v>
      </c>
      <c r="E2339">
        <v>4</v>
      </c>
      <c r="F2339">
        <v>5</v>
      </c>
      <c r="G2339">
        <v>1</v>
      </c>
      <c r="I2339">
        <v>29</v>
      </c>
      <c r="J2339" t="s">
        <v>11</v>
      </c>
      <c r="K2339">
        <v>73</v>
      </c>
      <c r="L2339" t="s">
        <v>42</v>
      </c>
      <c r="M2339" t="s">
        <v>43</v>
      </c>
      <c r="N2339" t="s">
        <v>486</v>
      </c>
      <c r="O2339">
        <v>349</v>
      </c>
      <c r="P2339">
        <v>53</v>
      </c>
      <c r="R2339" t="s">
        <v>488</v>
      </c>
      <c r="S2339">
        <v>7</v>
      </c>
      <c r="T2339" t="s">
        <v>487</v>
      </c>
      <c r="U2339" t="s">
        <v>488</v>
      </c>
      <c r="V2339" t="s">
        <v>489</v>
      </c>
      <c r="W2339" s="1">
        <v>45563</v>
      </c>
      <c r="X2339" s="1">
        <v>45558</v>
      </c>
      <c r="Y2339" t="s">
        <v>496</v>
      </c>
      <c r="Z2339">
        <v>316.39999999999998</v>
      </c>
      <c r="AA2339">
        <v>50</v>
      </c>
    </row>
    <row r="2340" spans="1:27" x14ac:dyDescent="0.25">
      <c r="A2340" s="1">
        <v>45558</v>
      </c>
      <c r="B2340">
        <v>272</v>
      </c>
      <c r="C2340">
        <v>3</v>
      </c>
      <c r="D2340">
        <v>5</v>
      </c>
      <c r="E2340">
        <v>4</v>
      </c>
      <c r="F2340">
        <v>4</v>
      </c>
      <c r="G2340">
        <v>1</v>
      </c>
      <c r="I2340">
        <v>37</v>
      </c>
      <c r="J2340" t="s">
        <v>3</v>
      </c>
      <c r="K2340">
        <v>31</v>
      </c>
      <c r="L2340" t="s">
        <v>42</v>
      </c>
      <c r="M2340" t="s">
        <v>60</v>
      </c>
      <c r="N2340" t="s">
        <v>486</v>
      </c>
      <c r="O2340">
        <v>563</v>
      </c>
      <c r="P2340">
        <v>119</v>
      </c>
      <c r="Q2340" s="1">
        <v>45566</v>
      </c>
      <c r="R2340" t="s">
        <v>495</v>
      </c>
      <c r="S2340">
        <v>1</v>
      </c>
      <c r="T2340" t="s">
        <v>487</v>
      </c>
      <c r="U2340" t="s">
        <v>488</v>
      </c>
      <c r="V2340" t="s">
        <v>489</v>
      </c>
      <c r="Y2340" t="s">
        <v>490</v>
      </c>
      <c r="Z2340">
        <v>477.4</v>
      </c>
      <c r="AA2340">
        <v>0</v>
      </c>
    </row>
    <row r="2341" spans="1:27" x14ac:dyDescent="0.25">
      <c r="A2341" s="1">
        <v>45525</v>
      </c>
      <c r="B2341">
        <v>4816</v>
      </c>
      <c r="C2341">
        <v>4</v>
      </c>
      <c r="D2341">
        <v>4</v>
      </c>
      <c r="E2341">
        <v>4</v>
      </c>
      <c r="F2341">
        <v>3</v>
      </c>
      <c r="G2341">
        <v>3</v>
      </c>
      <c r="I2341">
        <v>31</v>
      </c>
      <c r="J2341" t="s">
        <v>11</v>
      </c>
      <c r="K2341">
        <v>63</v>
      </c>
      <c r="L2341" t="s">
        <v>42</v>
      </c>
      <c r="M2341" t="s">
        <v>49</v>
      </c>
      <c r="N2341" t="s">
        <v>486</v>
      </c>
      <c r="O2341">
        <v>897</v>
      </c>
      <c r="P2341">
        <v>57</v>
      </c>
      <c r="Q2341" s="1">
        <v>45547</v>
      </c>
      <c r="R2341" t="s">
        <v>495</v>
      </c>
      <c r="S2341">
        <v>10</v>
      </c>
      <c r="T2341" t="s">
        <v>494</v>
      </c>
      <c r="U2341" t="s">
        <v>495</v>
      </c>
      <c r="V2341" t="s">
        <v>497</v>
      </c>
      <c r="Y2341" t="s">
        <v>490</v>
      </c>
      <c r="Z2341">
        <v>667.8</v>
      </c>
      <c r="AA2341">
        <v>0</v>
      </c>
    </row>
    <row r="2342" spans="1:27" x14ac:dyDescent="0.25">
      <c r="A2342" s="1">
        <v>45558</v>
      </c>
      <c r="B2342">
        <v>2364</v>
      </c>
      <c r="C2342">
        <v>1</v>
      </c>
      <c r="D2342">
        <v>3</v>
      </c>
      <c r="E2342">
        <v>4</v>
      </c>
      <c r="F2342">
        <v>1</v>
      </c>
      <c r="G2342">
        <v>3</v>
      </c>
      <c r="I2342">
        <v>14</v>
      </c>
      <c r="J2342" t="s">
        <v>9</v>
      </c>
      <c r="K2342">
        <v>64</v>
      </c>
      <c r="L2342" t="s">
        <v>42</v>
      </c>
      <c r="M2342" t="s">
        <v>60</v>
      </c>
      <c r="N2342" t="s">
        <v>492</v>
      </c>
      <c r="O2342">
        <v>463</v>
      </c>
      <c r="P2342">
        <v>39</v>
      </c>
      <c r="Q2342" s="1">
        <v>45573</v>
      </c>
      <c r="R2342" t="s">
        <v>495</v>
      </c>
      <c r="S2342">
        <v>10</v>
      </c>
      <c r="T2342" t="s">
        <v>492</v>
      </c>
      <c r="U2342" t="s">
        <v>495</v>
      </c>
      <c r="V2342" t="s">
        <v>489</v>
      </c>
      <c r="Y2342" t="s">
        <v>490</v>
      </c>
      <c r="Z2342">
        <v>351.4</v>
      </c>
      <c r="AA2342">
        <v>0</v>
      </c>
    </row>
    <row r="2343" spans="1:27" x14ac:dyDescent="0.25">
      <c r="A2343" s="1">
        <v>45526</v>
      </c>
      <c r="B2343">
        <v>811</v>
      </c>
      <c r="C2343">
        <v>3</v>
      </c>
      <c r="D2343">
        <v>2</v>
      </c>
      <c r="E2343">
        <v>4</v>
      </c>
      <c r="F2343">
        <v>5</v>
      </c>
      <c r="G2343">
        <v>2</v>
      </c>
      <c r="I2343">
        <v>33</v>
      </c>
      <c r="J2343" t="s">
        <v>10</v>
      </c>
      <c r="K2343">
        <v>46</v>
      </c>
      <c r="L2343" t="s">
        <v>42</v>
      </c>
      <c r="M2343" t="s">
        <v>53</v>
      </c>
      <c r="N2343" t="s">
        <v>486</v>
      </c>
      <c r="O2343">
        <v>421</v>
      </c>
      <c r="P2343">
        <v>84</v>
      </c>
      <c r="Q2343" s="1">
        <v>45546</v>
      </c>
      <c r="R2343" t="s">
        <v>495</v>
      </c>
      <c r="S2343">
        <v>2</v>
      </c>
      <c r="T2343" t="s">
        <v>492</v>
      </c>
      <c r="U2343" t="s">
        <v>495</v>
      </c>
      <c r="V2343" t="s">
        <v>497</v>
      </c>
      <c r="Y2343" t="s">
        <v>490</v>
      </c>
      <c r="Z2343">
        <v>353.5</v>
      </c>
      <c r="AA2343">
        <v>0</v>
      </c>
    </row>
    <row r="2344" spans="1:27" x14ac:dyDescent="0.25">
      <c r="A2344" s="1">
        <v>45526</v>
      </c>
      <c r="B2344">
        <v>637</v>
      </c>
      <c r="C2344">
        <v>2</v>
      </c>
      <c r="D2344">
        <v>2</v>
      </c>
      <c r="E2344">
        <v>4</v>
      </c>
      <c r="F2344">
        <v>5</v>
      </c>
      <c r="G2344">
        <v>1</v>
      </c>
      <c r="I2344">
        <v>33</v>
      </c>
      <c r="J2344" t="s">
        <v>10</v>
      </c>
      <c r="K2344">
        <v>21</v>
      </c>
      <c r="L2344" t="s">
        <v>42</v>
      </c>
      <c r="M2344" t="s">
        <v>53</v>
      </c>
      <c r="N2344" t="s">
        <v>492</v>
      </c>
      <c r="O2344">
        <v>120</v>
      </c>
      <c r="P2344">
        <v>194</v>
      </c>
      <c r="R2344" t="s">
        <v>488</v>
      </c>
      <c r="S2344">
        <v>3</v>
      </c>
      <c r="T2344" t="s">
        <v>494</v>
      </c>
      <c r="U2344" t="s">
        <v>488</v>
      </c>
      <c r="V2344" t="s">
        <v>497</v>
      </c>
      <c r="Y2344" t="s">
        <v>493</v>
      </c>
      <c r="Z2344">
        <v>240.8</v>
      </c>
      <c r="AA2344">
        <v>30</v>
      </c>
    </row>
    <row r="2345" spans="1:27" x14ac:dyDescent="0.25">
      <c r="A2345" s="1">
        <v>45557</v>
      </c>
      <c r="B2345">
        <v>3491</v>
      </c>
      <c r="C2345">
        <v>4</v>
      </c>
      <c r="D2345">
        <v>4</v>
      </c>
      <c r="E2345">
        <v>4</v>
      </c>
      <c r="F2345">
        <v>3</v>
      </c>
      <c r="G2345">
        <v>1</v>
      </c>
      <c r="I2345">
        <v>27</v>
      </c>
      <c r="J2345" t="s">
        <v>12</v>
      </c>
      <c r="K2345">
        <v>62</v>
      </c>
      <c r="L2345" t="s">
        <v>42</v>
      </c>
      <c r="M2345" t="s">
        <v>49</v>
      </c>
      <c r="N2345" t="s">
        <v>491</v>
      </c>
      <c r="O2345">
        <v>184</v>
      </c>
      <c r="P2345">
        <v>135</v>
      </c>
      <c r="R2345" t="s">
        <v>488</v>
      </c>
      <c r="S2345">
        <v>2</v>
      </c>
      <c r="T2345" t="s">
        <v>494</v>
      </c>
      <c r="U2345" t="s">
        <v>488</v>
      </c>
      <c r="V2345" t="s">
        <v>489</v>
      </c>
      <c r="W2345" s="1">
        <v>45565</v>
      </c>
      <c r="X2345" s="1">
        <v>45557</v>
      </c>
      <c r="Y2345" t="s">
        <v>493</v>
      </c>
      <c r="Z2345">
        <v>244.3</v>
      </c>
      <c r="AA2345">
        <v>30</v>
      </c>
    </row>
    <row r="2346" spans="1:27" x14ac:dyDescent="0.25">
      <c r="A2346" s="1">
        <v>45557</v>
      </c>
      <c r="B2346">
        <v>203</v>
      </c>
      <c r="C2346">
        <v>1</v>
      </c>
      <c r="D2346">
        <v>4</v>
      </c>
      <c r="E2346">
        <v>4</v>
      </c>
      <c r="F2346">
        <v>3</v>
      </c>
      <c r="G2346">
        <v>3</v>
      </c>
      <c r="I2346">
        <v>23</v>
      </c>
      <c r="J2346" t="s">
        <v>16</v>
      </c>
      <c r="K2346">
        <v>55</v>
      </c>
      <c r="L2346" t="s">
        <v>42</v>
      </c>
      <c r="M2346" t="s">
        <v>49</v>
      </c>
      <c r="N2346" t="s">
        <v>486</v>
      </c>
      <c r="O2346">
        <v>944</v>
      </c>
      <c r="P2346">
        <v>91</v>
      </c>
      <c r="R2346" t="s">
        <v>488</v>
      </c>
      <c r="S2346">
        <v>5</v>
      </c>
      <c r="T2346" t="s">
        <v>494</v>
      </c>
      <c r="U2346" t="s">
        <v>488</v>
      </c>
      <c r="V2346" t="s">
        <v>497</v>
      </c>
      <c r="W2346" s="1">
        <v>45559</v>
      </c>
      <c r="X2346" s="1">
        <v>45557</v>
      </c>
      <c r="Y2346" t="s">
        <v>496</v>
      </c>
      <c r="Z2346">
        <v>759.5</v>
      </c>
      <c r="AA2346">
        <v>50</v>
      </c>
    </row>
    <row r="2347" spans="1:27" x14ac:dyDescent="0.25">
      <c r="A2347" s="1">
        <v>45557</v>
      </c>
      <c r="B2347">
        <v>2888</v>
      </c>
      <c r="C2347">
        <v>3</v>
      </c>
      <c r="D2347">
        <v>3</v>
      </c>
      <c r="E2347">
        <v>4</v>
      </c>
      <c r="F2347">
        <v>5</v>
      </c>
      <c r="G2347">
        <v>2</v>
      </c>
      <c r="I2347">
        <v>28</v>
      </c>
      <c r="J2347" t="s">
        <v>12</v>
      </c>
      <c r="K2347">
        <v>19</v>
      </c>
      <c r="L2347" t="s">
        <v>42</v>
      </c>
      <c r="M2347" t="s">
        <v>53</v>
      </c>
      <c r="N2347" t="s">
        <v>486</v>
      </c>
      <c r="O2347">
        <v>910</v>
      </c>
      <c r="P2347">
        <v>130</v>
      </c>
      <c r="R2347" t="s">
        <v>488</v>
      </c>
      <c r="S2347">
        <v>1</v>
      </c>
      <c r="T2347" t="s">
        <v>494</v>
      </c>
      <c r="U2347" t="s">
        <v>488</v>
      </c>
      <c r="V2347" t="s">
        <v>497</v>
      </c>
      <c r="W2347" s="1">
        <v>45563</v>
      </c>
      <c r="X2347" s="1">
        <v>45557</v>
      </c>
      <c r="Y2347" t="s">
        <v>493</v>
      </c>
      <c r="Z2347">
        <v>749</v>
      </c>
      <c r="AA2347">
        <v>30</v>
      </c>
    </row>
    <row r="2348" spans="1:27" x14ac:dyDescent="0.25">
      <c r="A2348" s="1">
        <v>45526</v>
      </c>
      <c r="B2348">
        <v>210</v>
      </c>
      <c r="C2348">
        <v>5</v>
      </c>
      <c r="D2348">
        <v>4</v>
      </c>
      <c r="E2348">
        <v>4</v>
      </c>
      <c r="F2348">
        <v>3</v>
      </c>
      <c r="G2348">
        <v>1</v>
      </c>
      <c r="I2348">
        <v>10</v>
      </c>
      <c r="J2348" t="s">
        <v>5</v>
      </c>
      <c r="K2348">
        <v>58</v>
      </c>
      <c r="L2348" t="s">
        <v>42</v>
      </c>
      <c r="M2348" t="s">
        <v>49</v>
      </c>
      <c r="N2348" t="s">
        <v>491</v>
      </c>
      <c r="O2348">
        <v>739</v>
      </c>
      <c r="P2348">
        <v>77</v>
      </c>
      <c r="R2348" t="s">
        <v>488</v>
      </c>
      <c r="S2348">
        <v>10</v>
      </c>
      <c r="T2348" t="s">
        <v>492</v>
      </c>
      <c r="U2348" t="s">
        <v>488</v>
      </c>
      <c r="V2348" t="s">
        <v>489</v>
      </c>
      <c r="Y2348" t="s">
        <v>498</v>
      </c>
      <c r="Z2348">
        <v>578.20000000000005</v>
      </c>
      <c r="AA2348">
        <v>10</v>
      </c>
    </row>
    <row r="2349" spans="1:27" x14ac:dyDescent="0.25">
      <c r="A2349" s="1">
        <v>45556</v>
      </c>
      <c r="B2349">
        <v>166</v>
      </c>
      <c r="C2349">
        <v>4</v>
      </c>
      <c r="D2349">
        <v>1</v>
      </c>
      <c r="E2349">
        <v>4</v>
      </c>
      <c r="F2349">
        <v>3</v>
      </c>
      <c r="G2349">
        <v>2</v>
      </c>
      <c r="I2349">
        <v>26</v>
      </c>
      <c r="J2349" t="s">
        <v>12</v>
      </c>
      <c r="K2349">
        <v>40</v>
      </c>
      <c r="L2349" t="s">
        <v>42</v>
      </c>
      <c r="M2349" t="s">
        <v>43</v>
      </c>
      <c r="N2349" t="s">
        <v>492</v>
      </c>
      <c r="O2349">
        <v>263</v>
      </c>
      <c r="P2349">
        <v>40</v>
      </c>
      <c r="Q2349" s="1">
        <v>45579</v>
      </c>
      <c r="R2349" t="s">
        <v>495</v>
      </c>
      <c r="S2349">
        <v>3</v>
      </c>
      <c r="T2349" t="s">
        <v>487</v>
      </c>
      <c r="U2349" t="s">
        <v>495</v>
      </c>
      <c r="V2349" t="s">
        <v>489</v>
      </c>
      <c r="Y2349" t="s">
        <v>490</v>
      </c>
      <c r="Z2349">
        <v>212.1</v>
      </c>
      <c r="AA2349">
        <v>0</v>
      </c>
    </row>
    <row r="2350" spans="1:27" x14ac:dyDescent="0.25">
      <c r="A2350" s="1">
        <v>45526</v>
      </c>
      <c r="B2350">
        <v>3152</v>
      </c>
      <c r="C2350">
        <v>1</v>
      </c>
      <c r="D2350">
        <v>1</v>
      </c>
      <c r="E2350">
        <v>4</v>
      </c>
      <c r="F2350">
        <v>1</v>
      </c>
      <c r="G2350">
        <v>1</v>
      </c>
      <c r="I2350">
        <v>13</v>
      </c>
      <c r="J2350" t="s">
        <v>9</v>
      </c>
      <c r="K2350">
        <v>32</v>
      </c>
      <c r="L2350" t="s">
        <v>42</v>
      </c>
      <c r="M2350" t="s">
        <v>43</v>
      </c>
      <c r="N2350" t="s">
        <v>486</v>
      </c>
      <c r="O2350">
        <v>422</v>
      </c>
      <c r="P2350">
        <v>108</v>
      </c>
      <c r="Q2350" s="1">
        <v>45546</v>
      </c>
      <c r="R2350" t="s">
        <v>495</v>
      </c>
      <c r="S2350">
        <v>7</v>
      </c>
      <c r="T2350" t="s">
        <v>487</v>
      </c>
      <c r="U2350" t="s">
        <v>495</v>
      </c>
      <c r="V2350" t="s">
        <v>497</v>
      </c>
      <c r="Y2350" t="s">
        <v>490</v>
      </c>
      <c r="Z2350">
        <v>371</v>
      </c>
      <c r="AA2350">
        <v>0</v>
      </c>
    </row>
    <row r="2351" spans="1:27" x14ac:dyDescent="0.25">
      <c r="A2351" s="1">
        <v>45556</v>
      </c>
      <c r="B2351">
        <v>4001</v>
      </c>
      <c r="C2351">
        <v>1</v>
      </c>
      <c r="D2351">
        <v>3</v>
      </c>
      <c r="E2351">
        <v>4</v>
      </c>
      <c r="F2351">
        <v>2</v>
      </c>
      <c r="G2351">
        <v>1</v>
      </c>
      <c r="I2351">
        <v>40</v>
      </c>
      <c r="J2351" t="s">
        <v>3</v>
      </c>
      <c r="K2351">
        <v>47</v>
      </c>
      <c r="L2351" t="s">
        <v>42</v>
      </c>
      <c r="M2351" t="s">
        <v>43</v>
      </c>
      <c r="N2351" t="s">
        <v>491</v>
      </c>
      <c r="O2351">
        <v>246</v>
      </c>
      <c r="P2351">
        <v>41</v>
      </c>
      <c r="R2351" t="s">
        <v>488</v>
      </c>
      <c r="S2351">
        <v>8</v>
      </c>
      <c r="T2351" t="s">
        <v>492</v>
      </c>
      <c r="U2351" t="s">
        <v>495</v>
      </c>
      <c r="V2351" t="s">
        <v>489</v>
      </c>
      <c r="W2351" s="1">
        <v>45565</v>
      </c>
      <c r="X2351" s="1">
        <v>45556</v>
      </c>
      <c r="Y2351" t="s">
        <v>496</v>
      </c>
      <c r="Z2351">
        <v>235.9</v>
      </c>
      <c r="AA2351">
        <v>50</v>
      </c>
    </row>
    <row r="2352" spans="1:27" x14ac:dyDescent="0.25">
      <c r="A2352" s="1">
        <v>45527</v>
      </c>
      <c r="B2352">
        <v>1262</v>
      </c>
      <c r="C2352">
        <v>3</v>
      </c>
      <c r="D2352">
        <v>3</v>
      </c>
      <c r="E2352">
        <v>4</v>
      </c>
      <c r="F2352">
        <v>4</v>
      </c>
      <c r="G2352">
        <v>3</v>
      </c>
      <c r="I2352">
        <v>13</v>
      </c>
      <c r="J2352" t="s">
        <v>9</v>
      </c>
      <c r="K2352">
        <v>46</v>
      </c>
      <c r="L2352" t="s">
        <v>42</v>
      </c>
      <c r="M2352" t="s">
        <v>47</v>
      </c>
      <c r="N2352" t="s">
        <v>486</v>
      </c>
      <c r="O2352">
        <v>250</v>
      </c>
      <c r="P2352">
        <v>153</v>
      </c>
      <c r="Q2352" s="1">
        <v>45551</v>
      </c>
      <c r="R2352" t="s">
        <v>495</v>
      </c>
      <c r="S2352">
        <v>4</v>
      </c>
      <c r="T2352" t="s">
        <v>494</v>
      </c>
      <c r="U2352" t="s">
        <v>488</v>
      </c>
      <c r="V2352" t="s">
        <v>497</v>
      </c>
      <c r="Y2352" t="s">
        <v>490</v>
      </c>
      <c r="Z2352">
        <v>282.10000000000002</v>
      </c>
      <c r="AA2352">
        <v>0</v>
      </c>
    </row>
    <row r="2353" spans="1:27" x14ac:dyDescent="0.25">
      <c r="A2353" s="1">
        <v>45556</v>
      </c>
      <c r="B2353">
        <v>292</v>
      </c>
      <c r="C2353">
        <v>1</v>
      </c>
      <c r="D2353">
        <v>3</v>
      </c>
      <c r="E2353">
        <v>4</v>
      </c>
      <c r="F2353">
        <v>5</v>
      </c>
      <c r="G2353">
        <v>2</v>
      </c>
      <c r="I2353">
        <v>12</v>
      </c>
      <c r="J2353" t="s">
        <v>5</v>
      </c>
      <c r="K2353">
        <v>43</v>
      </c>
      <c r="L2353" t="s">
        <v>42</v>
      </c>
      <c r="M2353" t="s">
        <v>47</v>
      </c>
      <c r="N2353" t="s">
        <v>491</v>
      </c>
      <c r="O2353">
        <v>209</v>
      </c>
      <c r="P2353">
        <v>145</v>
      </c>
      <c r="Q2353" s="1">
        <v>45563</v>
      </c>
      <c r="R2353" t="s">
        <v>495</v>
      </c>
      <c r="S2353">
        <v>10</v>
      </c>
      <c r="T2353" t="s">
        <v>492</v>
      </c>
      <c r="U2353" t="s">
        <v>495</v>
      </c>
      <c r="V2353" t="s">
        <v>489</v>
      </c>
      <c r="Y2353" t="s">
        <v>490</v>
      </c>
      <c r="Z2353">
        <v>247.8</v>
      </c>
      <c r="AA2353">
        <v>0</v>
      </c>
    </row>
    <row r="2354" spans="1:27" x14ac:dyDescent="0.25">
      <c r="A2354" s="1">
        <v>45527</v>
      </c>
      <c r="B2354">
        <v>3825</v>
      </c>
      <c r="C2354">
        <v>5</v>
      </c>
      <c r="D2354">
        <v>5</v>
      </c>
      <c r="E2354">
        <v>4</v>
      </c>
      <c r="F2354">
        <v>3</v>
      </c>
      <c r="G2354">
        <v>1</v>
      </c>
      <c r="I2354">
        <v>13</v>
      </c>
      <c r="J2354" t="s">
        <v>9</v>
      </c>
      <c r="K2354">
        <v>28</v>
      </c>
      <c r="L2354" t="s">
        <v>42</v>
      </c>
      <c r="M2354" t="s">
        <v>43</v>
      </c>
      <c r="N2354" t="s">
        <v>486</v>
      </c>
      <c r="O2354">
        <v>418</v>
      </c>
      <c r="P2354">
        <v>114</v>
      </c>
      <c r="R2354" t="s">
        <v>488</v>
      </c>
      <c r="S2354">
        <v>9</v>
      </c>
      <c r="T2354" t="s">
        <v>494</v>
      </c>
      <c r="U2354" t="s">
        <v>495</v>
      </c>
      <c r="V2354" t="s">
        <v>489</v>
      </c>
      <c r="Y2354" t="s">
        <v>498</v>
      </c>
      <c r="Z2354">
        <v>379.4</v>
      </c>
      <c r="AA2354">
        <v>10</v>
      </c>
    </row>
    <row r="2355" spans="1:27" x14ac:dyDescent="0.25">
      <c r="A2355" s="1">
        <v>45555</v>
      </c>
      <c r="B2355">
        <v>207</v>
      </c>
      <c r="C2355">
        <v>1</v>
      </c>
      <c r="D2355">
        <v>4</v>
      </c>
      <c r="E2355">
        <v>4</v>
      </c>
      <c r="F2355">
        <v>3</v>
      </c>
      <c r="G2355">
        <v>1</v>
      </c>
      <c r="I2355">
        <v>27</v>
      </c>
      <c r="J2355" t="s">
        <v>12</v>
      </c>
      <c r="K2355">
        <v>57</v>
      </c>
      <c r="L2355" t="s">
        <v>42</v>
      </c>
      <c r="M2355" t="s">
        <v>49</v>
      </c>
      <c r="N2355" t="s">
        <v>492</v>
      </c>
      <c r="O2355">
        <v>545</v>
      </c>
      <c r="P2355">
        <v>109</v>
      </c>
      <c r="Q2355" s="1">
        <v>45575</v>
      </c>
      <c r="R2355" t="s">
        <v>495</v>
      </c>
      <c r="S2355">
        <v>6</v>
      </c>
      <c r="T2355" t="s">
        <v>494</v>
      </c>
      <c r="U2355" t="s">
        <v>488</v>
      </c>
      <c r="V2355" t="s">
        <v>497</v>
      </c>
      <c r="Y2355" t="s">
        <v>490</v>
      </c>
      <c r="Z2355">
        <v>457.8</v>
      </c>
      <c r="AA2355">
        <v>0</v>
      </c>
    </row>
    <row r="2356" spans="1:27" x14ac:dyDescent="0.25">
      <c r="A2356" s="1">
        <v>45527</v>
      </c>
      <c r="B2356">
        <v>4135</v>
      </c>
      <c r="C2356">
        <v>4</v>
      </c>
      <c r="D2356">
        <v>2</v>
      </c>
      <c r="E2356">
        <v>4</v>
      </c>
      <c r="F2356">
        <v>5</v>
      </c>
      <c r="G2356">
        <v>3</v>
      </c>
      <c r="I2356">
        <v>27</v>
      </c>
      <c r="J2356" t="s">
        <v>12</v>
      </c>
      <c r="K2356">
        <v>49</v>
      </c>
      <c r="L2356" t="s">
        <v>42</v>
      </c>
      <c r="M2356" t="s">
        <v>49</v>
      </c>
      <c r="N2356" t="s">
        <v>486</v>
      </c>
      <c r="O2356">
        <v>840</v>
      </c>
      <c r="P2356">
        <v>191</v>
      </c>
      <c r="Q2356" s="1">
        <v>45553</v>
      </c>
      <c r="R2356" t="s">
        <v>495</v>
      </c>
      <c r="S2356">
        <v>1</v>
      </c>
      <c r="T2356" t="s">
        <v>494</v>
      </c>
      <c r="U2356" t="s">
        <v>495</v>
      </c>
      <c r="V2356" t="s">
        <v>489</v>
      </c>
      <c r="Y2356" t="s">
        <v>490</v>
      </c>
      <c r="Z2356">
        <v>721.7</v>
      </c>
      <c r="AA2356">
        <v>0</v>
      </c>
    </row>
    <row r="2357" spans="1:27" x14ac:dyDescent="0.25">
      <c r="A2357" s="1">
        <v>45555</v>
      </c>
      <c r="B2357">
        <v>4242</v>
      </c>
      <c r="C2357">
        <v>4</v>
      </c>
      <c r="D2357">
        <v>2</v>
      </c>
      <c r="E2357">
        <v>4</v>
      </c>
      <c r="F2357">
        <v>5</v>
      </c>
      <c r="G2357">
        <v>1</v>
      </c>
      <c r="I2357">
        <v>38</v>
      </c>
      <c r="J2357" t="s">
        <v>3</v>
      </c>
      <c r="K2357">
        <v>35</v>
      </c>
      <c r="L2357" t="s">
        <v>42</v>
      </c>
      <c r="M2357" t="s">
        <v>47</v>
      </c>
      <c r="N2357" t="s">
        <v>492</v>
      </c>
      <c r="O2357">
        <v>478</v>
      </c>
      <c r="P2357">
        <v>95</v>
      </c>
      <c r="R2357" t="s">
        <v>488</v>
      </c>
      <c r="S2357">
        <v>10</v>
      </c>
      <c r="T2357" t="s">
        <v>492</v>
      </c>
      <c r="U2357" t="s">
        <v>495</v>
      </c>
      <c r="V2357" t="s">
        <v>497</v>
      </c>
      <c r="W2357" s="1">
        <v>45557</v>
      </c>
      <c r="X2357" s="1">
        <v>45555</v>
      </c>
      <c r="Y2357" t="s">
        <v>496</v>
      </c>
      <c r="Z2357">
        <v>436.1</v>
      </c>
      <c r="AA2357">
        <v>50</v>
      </c>
    </row>
    <row r="2358" spans="1:27" x14ac:dyDescent="0.25">
      <c r="A2358" s="1">
        <v>45555</v>
      </c>
      <c r="B2358">
        <v>839</v>
      </c>
      <c r="C2358">
        <v>5</v>
      </c>
      <c r="D2358">
        <v>1</v>
      </c>
      <c r="E2358">
        <v>4</v>
      </c>
      <c r="F2358">
        <v>3</v>
      </c>
      <c r="G2358">
        <v>1</v>
      </c>
      <c r="I2358">
        <v>25</v>
      </c>
      <c r="J2358" t="s">
        <v>12</v>
      </c>
      <c r="K2358">
        <v>62</v>
      </c>
      <c r="L2358" t="s">
        <v>42</v>
      </c>
      <c r="M2358" t="s">
        <v>49</v>
      </c>
      <c r="N2358" t="s">
        <v>492</v>
      </c>
      <c r="O2358">
        <v>783</v>
      </c>
      <c r="P2358">
        <v>61</v>
      </c>
      <c r="R2358" t="s">
        <v>488</v>
      </c>
      <c r="S2358">
        <v>5</v>
      </c>
      <c r="T2358" t="s">
        <v>494</v>
      </c>
      <c r="U2358" t="s">
        <v>495</v>
      </c>
      <c r="V2358" t="s">
        <v>497</v>
      </c>
      <c r="W2358" s="1">
        <v>45561</v>
      </c>
      <c r="X2358" s="1">
        <v>45555</v>
      </c>
      <c r="Y2358" t="s">
        <v>496</v>
      </c>
      <c r="Z2358">
        <v>625.79999999999995</v>
      </c>
      <c r="AA2358">
        <v>50</v>
      </c>
    </row>
    <row r="2359" spans="1:27" x14ac:dyDescent="0.25">
      <c r="A2359" s="1">
        <v>45527</v>
      </c>
      <c r="B2359">
        <v>398</v>
      </c>
      <c r="C2359">
        <v>5</v>
      </c>
      <c r="D2359">
        <v>3</v>
      </c>
      <c r="E2359">
        <v>4</v>
      </c>
      <c r="F2359">
        <v>2</v>
      </c>
      <c r="G2359">
        <v>3</v>
      </c>
      <c r="I2359">
        <v>10</v>
      </c>
      <c r="J2359" t="s">
        <v>5</v>
      </c>
      <c r="K2359">
        <v>31</v>
      </c>
      <c r="L2359" t="s">
        <v>42</v>
      </c>
      <c r="M2359" t="s">
        <v>49</v>
      </c>
      <c r="N2359" t="s">
        <v>492</v>
      </c>
      <c r="O2359">
        <v>246</v>
      </c>
      <c r="P2359">
        <v>191</v>
      </c>
      <c r="R2359" t="s">
        <v>488</v>
      </c>
      <c r="S2359">
        <v>7</v>
      </c>
      <c r="T2359" t="s">
        <v>487</v>
      </c>
      <c r="U2359" t="s">
        <v>488</v>
      </c>
      <c r="V2359" t="s">
        <v>497</v>
      </c>
      <c r="Y2359" t="s">
        <v>493</v>
      </c>
      <c r="Z2359">
        <v>326.89999999999998</v>
      </c>
      <c r="AA2359">
        <v>30</v>
      </c>
    </row>
    <row r="2360" spans="1:27" x14ac:dyDescent="0.25">
      <c r="A2360" s="1">
        <v>45555</v>
      </c>
      <c r="B2360">
        <v>4866</v>
      </c>
      <c r="C2360">
        <v>5</v>
      </c>
      <c r="D2360">
        <v>5</v>
      </c>
      <c r="E2360">
        <v>4</v>
      </c>
      <c r="F2360">
        <v>4</v>
      </c>
      <c r="G2360">
        <v>1</v>
      </c>
      <c r="I2360">
        <v>22</v>
      </c>
      <c r="J2360" t="s">
        <v>16</v>
      </c>
      <c r="K2360">
        <v>29</v>
      </c>
      <c r="L2360" t="s">
        <v>42</v>
      </c>
      <c r="M2360" t="s">
        <v>60</v>
      </c>
      <c r="N2360" t="s">
        <v>492</v>
      </c>
      <c r="O2360">
        <v>152</v>
      </c>
      <c r="P2360">
        <v>55</v>
      </c>
      <c r="Q2360" s="1">
        <v>45584</v>
      </c>
      <c r="R2360" t="s">
        <v>495</v>
      </c>
      <c r="S2360">
        <v>10</v>
      </c>
      <c r="T2360" t="s">
        <v>492</v>
      </c>
      <c r="U2360" t="s">
        <v>488</v>
      </c>
      <c r="V2360" t="s">
        <v>497</v>
      </c>
      <c r="Y2360" t="s">
        <v>490</v>
      </c>
      <c r="Z2360">
        <v>144.9</v>
      </c>
      <c r="AA2360">
        <v>0</v>
      </c>
    </row>
    <row r="2361" spans="1:27" x14ac:dyDescent="0.25">
      <c r="A2361" s="1">
        <v>45527</v>
      </c>
      <c r="B2361">
        <v>2093</v>
      </c>
      <c r="C2361">
        <v>4</v>
      </c>
      <c r="D2361">
        <v>1</v>
      </c>
      <c r="E2361">
        <v>4</v>
      </c>
      <c r="F2361">
        <v>3</v>
      </c>
      <c r="G2361">
        <v>2</v>
      </c>
      <c r="I2361">
        <v>26</v>
      </c>
      <c r="J2361" t="s">
        <v>12</v>
      </c>
      <c r="K2361">
        <v>39</v>
      </c>
      <c r="L2361" t="s">
        <v>42</v>
      </c>
      <c r="M2361" t="s">
        <v>49</v>
      </c>
      <c r="N2361" t="s">
        <v>486</v>
      </c>
      <c r="O2361">
        <v>583</v>
      </c>
      <c r="P2361">
        <v>82</v>
      </c>
      <c r="Q2361" s="1">
        <v>45549</v>
      </c>
      <c r="R2361" t="s">
        <v>495</v>
      </c>
      <c r="S2361">
        <v>3</v>
      </c>
      <c r="T2361" t="s">
        <v>487</v>
      </c>
      <c r="U2361" t="s">
        <v>495</v>
      </c>
      <c r="V2361" t="s">
        <v>497</v>
      </c>
      <c r="Y2361" t="s">
        <v>490</v>
      </c>
      <c r="Z2361">
        <v>465.5</v>
      </c>
      <c r="AA2361">
        <v>0</v>
      </c>
    </row>
    <row r="2362" spans="1:27" x14ac:dyDescent="0.25">
      <c r="A2362" s="1">
        <v>45528</v>
      </c>
      <c r="B2362">
        <v>2775</v>
      </c>
      <c r="C2362">
        <v>3</v>
      </c>
      <c r="D2362">
        <v>1</v>
      </c>
      <c r="E2362">
        <v>4</v>
      </c>
      <c r="F2362">
        <v>1</v>
      </c>
      <c r="G2362">
        <v>2</v>
      </c>
      <c r="I2362">
        <v>31</v>
      </c>
      <c r="J2362" t="s">
        <v>11</v>
      </c>
      <c r="K2362">
        <v>28</v>
      </c>
      <c r="L2362" t="s">
        <v>42</v>
      </c>
      <c r="M2362" t="s">
        <v>53</v>
      </c>
      <c r="N2362" t="s">
        <v>486</v>
      </c>
      <c r="O2362">
        <v>800</v>
      </c>
      <c r="P2362">
        <v>77</v>
      </c>
      <c r="Q2362" s="1">
        <v>45556</v>
      </c>
      <c r="R2362" t="s">
        <v>495</v>
      </c>
      <c r="S2362">
        <v>1</v>
      </c>
      <c r="T2362" t="s">
        <v>487</v>
      </c>
      <c r="U2362" t="s">
        <v>495</v>
      </c>
      <c r="V2362" t="s">
        <v>489</v>
      </c>
      <c r="Y2362" t="s">
        <v>490</v>
      </c>
      <c r="Z2362">
        <v>613.9</v>
      </c>
      <c r="AA2362">
        <v>0</v>
      </c>
    </row>
    <row r="2363" spans="1:27" x14ac:dyDescent="0.25">
      <c r="A2363" s="1">
        <v>45555</v>
      </c>
      <c r="B2363">
        <v>2036</v>
      </c>
      <c r="C2363">
        <v>4</v>
      </c>
      <c r="D2363">
        <v>1</v>
      </c>
      <c r="E2363">
        <v>4</v>
      </c>
      <c r="F2363">
        <v>1</v>
      </c>
      <c r="G2363">
        <v>3</v>
      </c>
      <c r="I2363">
        <v>3</v>
      </c>
      <c r="J2363" t="s">
        <v>7</v>
      </c>
      <c r="K2363">
        <v>75</v>
      </c>
      <c r="L2363" t="s">
        <v>42</v>
      </c>
      <c r="M2363" t="s">
        <v>53</v>
      </c>
      <c r="N2363" t="s">
        <v>492</v>
      </c>
      <c r="O2363">
        <v>454</v>
      </c>
      <c r="P2363">
        <v>130</v>
      </c>
      <c r="Q2363" s="1">
        <v>45584</v>
      </c>
      <c r="R2363" t="s">
        <v>495</v>
      </c>
      <c r="S2363">
        <v>5</v>
      </c>
      <c r="T2363" t="s">
        <v>492</v>
      </c>
      <c r="U2363" t="s">
        <v>495</v>
      </c>
      <c r="V2363" t="s">
        <v>489</v>
      </c>
      <c r="Y2363" t="s">
        <v>490</v>
      </c>
      <c r="Z2363">
        <v>408.8</v>
      </c>
      <c r="AA2363">
        <v>0</v>
      </c>
    </row>
    <row r="2364" spans="1:27" x14ac:dyDescent="0.25">
      <c r="A2364" s="1">
        <v>45528</v>
      </c>
      <c r="B2364">
        <v>4478</v>
      </c>
      <c r="C2364">
        <v>4</v>
      </c>
      <c r="D2364">
        <v>5</v>
      </c>
      <c r="E2364">
        <v>4</v>
      </c>
      <c r="F2364">
        <v>3</v>
      </c>
      <c r="G2364">
        <v>2</v>
      </c>
      <c r="I2364">
        <v>39</v>
      </c>
      <c r="J2364" t="s">
        <v>3</v>
      </c>
      <c r="K2364">
        <v>20</v>
      </c>
      <c r="L2364" t="s">
        <v>42</v>
      </c>
      <c r="M2364" t="s">
        <v>60</v>
      </c>
      <c r="N2364" t="s">
        <v>486</v>
      </c>
      <c r="O2364">
        <v>169</v>
      </c>
      <c r="P2364">
        <v>145</v>
      </c>
      <c r="Q2364" s="1">
        <v>45545</v>
      </c>
      <c r="R2364" t="s">
        <v>495</v>
      </c>
      <c r="S2364">
        <v>5</v>
      </c>
      <c r="T2364" t="s">
        <v>492</v>
      </c>
      <c r="U2364" t="s">
        <v>488</v>
      </c>
      <c r="V2364" t="s">
        <v>497</v>
      </c>
      <c r="Y2364" t="s">
        <v>490</v>
      </c>
      <c r="Z2364">
        <v>219.8</v>
      </c>
      <c r="AA2364">
        <v>0</v>
      </c>
    </row>
    <row r="2365" spans="1:27" x14ac:dyDescent="0.25">
      <c r="A2365" s="1">
        <v>45555</v>
      </c>
      <c r="B2365">
        <v>1553</v>
      </c>
      <c r="C2365">
        <v>5</v>
      </c>
      <c r="D2365">
        <v>5</v>
      </c>
      <c r="E2365">
        <v>4</v>
      </c>
      <c r="F2365">
        <v>5</v>
      </c>
      <c r="G2365">
        <v>3</v>
      </c>
      <c r="I2365">
        <v>37</v>
      </c>
      <c r="J2365" t="s">
        <v>3</v>
      </c>
      <c r="K2365">
        <v>68</v>
      </c>
      <c r="L2365" t="s">
        <v>42</v>
      </c>
      <c r="M2365" t="s">
        <v>43</v>
      </c>
      <c r="N2365" t="s">
        <v>486</v>
      </c>
      <c r="O2365">
        <v>750</v>
      </c>
      <c r="P2365">
        <v>20</v>
      </c>
      <c r="Q2365" s="1">
        <v>45566</v>
      </c>
      <c r="R2365" t="s">
        <v>495</v>
      </c>
      <c r="S2365">
        <v>3</v>
      </c>
      <c r="T2365" t="s">
        <v>487</v>
      </c>
      <c r="U2365" t="s">
        <v>495</v>
      </c>
      <c r="V2365" t="s">
        <v>489</v>
      </c>
      <c r="Y2365" t="s">
        <v>490</v>
      </c>
      <c r="Z2365">
        <v>539</v>
      </c>
      <c r="AA2365">
        <v>0</v>
      </c>
    </row>
    <row r="2366" spans="1:27" x14ac:dyDescent="0.25">
      <c r="A2366" s="1">
        <v>45555</v>
      </c>
      <c r="B2366">
        <v>3657</v>
      </c>
      <c r="C2366">
        <v>1</v>
      </c>
      <c r="D2366">
        <v>4</v>
      </c>
      <c r="E2366">
        <v>4</v>
      </c>
      <c r="F2366">
        <v>3</v>
      </c>
      <c r="G2366">
        <v>2</v>
      </c>
      <c r="I2366">
        <v>23</v>
      </c>
      <c r="J2366" t="s">
        <v>16</v>
      </c>
      <c r="K2366">
        <v>68</v>
      </c>
      <c r="L2366" t="s">
        <v>42</v>
      </c>
      <c r="M2366" t="s">
        <v>49</v>
      </c>
      <c r="N2366" t="s">
        <v>491</v>
      </c>
      <c r="O2366">
        <v>369</v>
      </c>
      <c r="P2366">
        <v>43</v>
      </c>
      <c r="Q2366" s="1">
        <v>45568</v>
      </c>
      <c r="R2366" t="s">
        <v>495</v>
      </c>
      <c r="S2366">
        <v>3</v>
      </c>
      <c r="T2366" t="s">
        <v>494</v>
      </c>
      <c r="U2366" t="s">
        <v>495</v>
      </c>
      <c r="V2366" t="s">
        <v>489</v>
      </c>
      <c r="Y2366" t="s">
        <v>490</v>
      </c>
      <c r="Z2366">
        <v>288.39999999999998</v>
      </c>
      <c r="AA2366">
        <v>0</v>
      </c>
    </row>
    <row r="2367" spans="1:27" x14ac:dyDescent="0.25">
      <c r="A2367" s="1">
        <v>45528</v>
      </c>
      <c r="B2367">
        <v>2474</v>
      </c>
      <c r="C2367">
        <v>3</v>
      </c>
      <c r="D2367">
        <v>1</v>
      </c>
      <c r="E2367">
        <v>4</v>
      </c>
      <c r="F2367">
        <v>4</v>
      </c>
      <c r="G2367">
        <v>2</v>
      </c>
      <c r="I2367">
        <v>7</v>
      </c>
      <c r="J2367" t="s">
        <v>13</v>
      </c>
      <c r="K2367">
        <v>61</v>
      </c>
      <c r="L2367" t="s">
        <v>42</v>
      </c>
      <c r="M2367" t="s">
        <v>43</v>
      </c>
      <c r="N2367" t="s">
        <v>486</v>
      </c>
      <c r="O2367">
        <v>486</v>
      </c>
      <c r="P2367">
        <v>154</v>
      </c>
      <c r="Q2367" s="1">
        <v>45556</v>
      </c>
      <c r="R2367" t="s">
        <v>495</v>
      </c>
      <c r="S2367">
        <v>6</v>
      </c>
      <c r="T2367" t="s">
        <v>494</v>
      </c>
      <c r="U2367" t="s">
        <v>488</v>
      </c>
      <c r="V2367" t="s">
        <v>489</v>
      </c>
      <c r="Y2367" t="s">
        <v>490</v>
      </c>
      <c r="Z2367">
        <v>448</v>
      </c>
      <c r="AA2367">
        <v>0</v>
      </c>
    </row>
    <row r="2368" spans="1:27" x14ac:dyDescent="0.25">
      <c r="A2368" s="1">
        <v>45554</v>
      </c>
      <c r="B2368">
        <v>3350</v>
      </c>
      <c r="C2368">
        <v>1</v>
      </c>
      <c r="D2368">
        <v>2</v>
      </c>
      <c r="E2368">
        <v>4</v>
      </c>
      <c r="F2368">
        <v>5</v>
      </c>
      <c r="G2368">
        <v>1</v>
      </c>
      <c r="I2368">
        <v>38</v>
      </c>
      <c r="J2368" t="s">
        <v>3</v>
      </c>
      <c r="K2368">
        <v>59</v>
      </c>
      <c r="L2368" t="s">
        <v>42</v>
      </c>
      <c r="M2368" t="s">
        <v>47</v>
      </c>
      <c r="N2368" t="s">
        <v>491</v>
      </c>
      <c r="O2368">
        <v>273</v>
      </c>
      <c r="P2368">
        <v>179</v>
      </c>
      <c r="R2368" t="s">
        <v>488</v>
      </c>
      <c r="S2368">
        <v>8</v>
      </c>
      <c r="T2368" t="s">
        <v>487</v>
      </c>
      <c r="U2368" t="s">
        <v>488</v>
      </c>
      <c r="V2368" t="s">
        <v>489</v>
      </c>
      <c r="W2368" s="1">
        <v>45562</v>
      </c>
      <c r="X2368" s="1">
        <v>45554</v>
      </c>
      <c r="Y2368" t="s">
        <v>496</v>
      </c>
      <c r="Z2368">
        <v>351.4</v>
      </c>
      <c r="AA2368">
        <v>50</v>
      </c>
    </row>
    <row r="2369" spans="1:27" x14ac:dyDescent="0.25">
      <c r="A2369" s="1">
        <v>45528</v>
      </c>
      <c r="B2369">
        <v>3191</v>
      </c>
      <c r="C2369">
        <v>1</v>
      </c>
      <c r="D2369">
        <v>1</v>
      </c>
      <c r="E2369">
        <v>4</v>
      </c>
      <c r="F2369">
        <v>3</v>
      </c>
      <c r="G2369">
        <v>2</v>
      </c>
      <c r="I2369">
        <v>2</v>
      </c>
      <c r="J2369" t="s">
        <v>7</v>
      </c>
      <c r="K2369">
        <v>45</v>
      </c>
      <c r="L2369" t="s">
        <v>42</v>
      </c>
      <c r="M2369" t="s">
        <v>53</v>
      </c>
      <c r="N2369" t="s">
        <v>486</v>
      </c>
      <c r="O2369">
        <v>611</v>
      </c>
      <c r="P2369">
        <v>136</v>
      </c>
      <c r="Q2369" s="1">
        <v>45545</v>
      </c>
      <c r="R2369" t="s">
        <v>495</v>
      </c>
      <c r="S2369">
        <v>3</v>
      </c>
      <c r="T2369" t="s">
        <v>492</v>
      </c>
      <c r="U2369" t="s">
        <v>488</v>
      </c>
      <c r="V2369" t="s">
        <v>497</v>
      </c>
      <c r="Y2369" t="s">
        <v>490</v>
      </c>
      <c r="Z2369">
        <v>522.9</v>
      </c>
      <c r="AA2369">
        <v>0</v>
      </c>
    </row>
    <row r="2370" spans="1:27" x14ac:dyDescent="0.25">
      <c r="A2370" s="1">
        <v>45528</v>
      </c>
      <c r="B2370">
        <v>4536</v>
      </c>
      <c r="C2370">
        <v>4</v>
      </c>
      <c r="D2370">
        <v>2</v>
      </c>
      <c r="E2370">
        <v>4</v>
      </c>
      <c r="F2370">
        <v>5</v>
      </c>
      <c r="G2370">
        <v>2</v>
      </c>
      <c r="I2370">
        <v>24</v>
      </c>
      <c r="J2370" t="s">
        <v>16</v>
      </c>
      <c r="K2370">
        <v>46</v>
      </c>
      <c r="L2370" t="s">
        <v>42</v>
      </c>
      <c r="M2370" t="s">
        <v>49</v>
      </c>
      <c r="N2370" t="s">
        <v>491</v>
      </c>
      <c r="O2370">
        <v>766</v>
      </c>
      <c r="P2370">
        <v>181</v>
      </c>
      <c r="R2370" t="s">
        <v>488</v>
      </c>
      <c r="S2370">
        <v>3</v>
      </c>
      <c r="T2370" t="s">
        <v>487</v>
      </c>
      <c r="U2370" t="s">
        <v>488</v>
      </c>
      <c r="V2370" t="s">
        <v>497</v>
      </c>
      <c r="Y2370" t="s">
        <v>496</v>
      </c>
      <c r="Z2370">
        <v>697.9</v>
      </c>
      <c r="AA2370">
        <v>50</v>
      </c>
    </row>
    <row r="2371" spans="1:27" x14ac:dyDescent="0.25">
      <c r="A2371" s="1">
        <v>45554</v>
      </c>
      <c r="B2371">
        <v>3263</v>
      </c>
      <c r="C2371">
        <v>5</v>
      </c>
      <c r="D2371">
        <v>5</v>
      </c>
      <c r="E2371">
        <v>4</v>
      </c>
      <c r="F2371">
        <v>2</v>
      </c>
      <c r="G2371">
        <v>2</v>
      </c>
      <c r="I2371">
        <v>22</v>
      </c>
      <c r="J2371" t="s">
        <v>16</v>
      </c>
      <c r="K2371">
        <v>19</v>
      </c>
      <c r="L2371" t="s">
        <v>42</v>
      </c>
      <c r="M2371" t="s">
        <v>60</v>
      </c>
      <c r="N2371" t="s">
        <v>492</v>
      </c>
      <c r="O2371">
        <v>286</v>
      </c>
      <c r="P2371">
        <v>136</v>
      </c>
      <c r="R2371" t="s">
        <v>488</v>
      </c>
      <c r="S2371">
        <v>7</v>
      </c>
      <c r="T2371" t="s">
        <v>487</v>
      </c>
      <c r="U2371" t="s">
        <v>495</v>
      </c>
      <c r="V2371" t="s">
        <v>497</v>
      </c>
      <c r="W2371" s="1">
        <v>45562</v>
      </c>
      <c r="X2371" s="1">
        <v>45554</v>
      </c>
      <c r="Y2371" t="s">
        <v>498</v>
      </c>
      <c r="Z2371">
        <v>302.39999999999998</v>
      </c>
      <c r="AA2371">
        <v>10</v>
      </c>
    </row>
    <row r="2372" spans="1:27" x14ac:dyDescent="0.25">
      <c r="A2372" s="1">
        <v>45554</v>
      </c>
      <c r="B2372">
        <v>4915</v>
      </c>
      <c r="C2372">
        <v>4</v>
      </c>
      <c r="D2372">
        <v>1</v>
      </c>
      <c r="E2372">
        <v>4</v>
      </c>
      <c r="F2372">
        <v>1</v>
      </c>
      <c r="G2372">
        <v>1</v>
      </c>
      <c r="I2372">
        <v>19</v>
      </c>
      <c r="J2372" t="s">
        <v>14</v>
      </c>
      <c r="K2372">
        <v>51</v>
      </c>
      <c r="L2372" t="s">
        <v>42</v>
      </c>
      <c r="M2372" t="s">
        <v>47</v>
      </c>
      <c r="N2372" t="s">
        <v>486</v>
      </c>
      <c r="O2372">
        <v>580</v>
      </c>
      <c r="P2372">
        <v>87</v>
      </c>
      <c r="R2372" t="s">
        <v>488</v>
      </c>
      <c r="S2372">
        <v>4</v>
      </c>
      <c r="T2372" t="s">
        <v>494</v>
      </c>
      <c r="U2372" t="s">
        <v>495</v>
      </c>
      <c r="V2372" t="s">
        <v>497</v>
      </c>
      <c r="W2372" s="1">
        <v>45556</v>
      </c>
      <c r="X2372" s="1">
        <v>45554</v>
      </c>
      <c r="Y2372" t="s">
        <v>498</v>
      </c>
      <c r="Z2372">
        <v>473.9</v>
      </c>
      <c r="AA2372">
        <v>10</v>
      </c>
    </row>
    <row r="2373" spans="1:27" x14ac:dyDescent="0.25">
      <c r="A2373" s="1">
        <v>45529</v>
      </c>
      <c r="B2373">
        <v>668</v>
      </c>
      <c r="C2373">
        <v>2</v>
      </c>
      <c r="D2373">
        <v>4</v>
      </c>
      <c r="E2373">
        <v>4</v>
      </c>
      <c r="F2373">
        <v>3</v>
      </c>
      <c r="G2373">
        <v>2</v>
      </c>
      <c r="I2373">
        <v>11</v>
      </c>
      <c r="J2373" t="s">
        <v>5</v>
      </c>
      <c r="K2373">
        <v>33</v>
      </c>
      <c r="L2373" t="s">
        <v>42</v>
      </c>
      <c r="M2373" t="s">
        <v>43</v>
      </c>
      <c r="N2373" t="s">
        <v>486</v>
      </c>
      <c r="O2373">
        <v>252</v>
      </c>
      <c r="P2373">
        <v>195</v>
      </c>
      <c r="Q2373" s="1">
        <v>45538</v>
      </c>
      <c r="R2373" t="s">
        <v>495</v>
      </c>
      <c r="S2373">
        <v>4</v>
      </c>
      <c r="T2373" t="s">
        <v>494</v>
      </c>
      <c r="U2373" t="s">
        <v>488</v>
      </c>
      <c r="V2373" t="s">
        <v>497</v>
      </c>
      <c r="Y2373" t="s">
        <v>490</v>
      </c>
      <c r="Z2373">
        <v>312.89999999999998</v>
      </c>
      <c r="AA2373">
        <v>0</v>
      </c>
    </row>
    <row r="2374" spans="1:27" x14ac:dyDescent="0.25">
      <c r="A2374" s="1">
        <v>45529</v>
      </c>
      <c r="B2374">
        <v>4153</v>
      </c>
      <c r="C2374">
        <v>1</v>
      </c>
      <c r="D2374">
        <v>5</v>
      </c>
      <c r="E2374">
        <v>4</v>
      </c>
      <c r="F2374">
        <v>2</v>
      </c>
      <c r="G2374">
        <v>2</v>
      </c>
      <c r="I2374">
        <v>40</v>
      </c>
      <c r="J2374" t="s">
        <v>3</v>
      </c>
      <c r="K2374">
        <v>54</v>
      </c>
      <c r="L2374" t="s">
        <v>42</v>
      </c>
      <c r="M2374" t="s">
        <v>49</v>
      </c>
      <c r="N2374" t="s">
        <v>491</v>
      </c>
      <c r="O2374">
        <v>174</v>
      </c>
      <c r="P2374">
        <v>62</v>
      </c>
      <c r="R2374" t="s">
        <v>488</v>
      </c>
      <c r="S2374">
        <v>6</v>
      </c>
      <c r="T2374" t="s">
        <v>494</v>
      </c>
      <c r="U2374" t="s">
        <v>488</v>
      </c>
      <c r="V2374" t="s">
        <v>489</v>
      </c>
      <c r="Y2374" t="s">
        <v>498</v>
      </c>
      <c r="Z2374">
        <v>172.2</v>
      </c>
      <c r="AA2374">
        <v>10</v>
      </c>
    </row>
    <row r="2375" spans="1:27" x14ac:dyDescent="0.25">
      <c r="A2375" s="1">
        <v>45554</v>
      </c>
      <c r="B2375">
        <v>2608</v>
      </c>
      <c r="C2375">
        <v>5</v>
      </c>
      <c r="D2375">
        <v>5</v>
      </c>
      <c r="E2375">
        <v>4</v>
      </c>
      <c r="F2375">
        <v>2</v>
      </c>
      <c r="G2375">
        <v>2</v>
      </c>
      <c r="I2375">
        <v>37</v>
      </c>
      <c r="J2375" t="s">
        <v>3</v>
      </c>
      <c r="K2375">
        <v>70</v>
      </c>
      <c r="L2375" t="s">
        <v>42</v>
      </c>
      <c r="M2375" t="s">
        <v>53</v>
      </c>
      <c r="N2375" t="s">
        <v>486</v>
      </c>
      <c r="O2375">
        <v>860</v>
      </c>
      <c r="P2375">
        <v>50</v>
      </c>
      <c r="Q2375" s="1">
        <v>45565</v>
      </c>
      <c r="R2375" t="s">
        <v>495</v>
      </c>
      <c r="S2375">
        <v>2</v>
      </c>
      <c r="T2375" t="s">
        <v>487</v>
      </c>
      <c r="U2375" t="s">
        <v>488</v>
      </c>
      <c r="V2375" t="s">
        <v>489</v>
      </c>
      <c r="Y2375" t="s">
        <v>490</v>
      </c>
      <c r="Z2375">
        <v>637</v>
      </c>
      <c r="AA2375">
        <v>0</v>
      </c>
    </row>
    <row r="2376" spans="1:27" x14ac:dyDescent="0.25">
      <c r="A2376" s="1">
        <v>45553</v>
      </c>
      <c r="B2376">
        <v>1761</v>
      </c>
      <c r="C2376">
        <v>1</v>
      </c>
      <c r="D2376">
        <v>4</v>
      </c>
      <c r="E2376">
        <v>4</v>
      </c>
      <c r="F2376">
        <v>3</v>
      </c>
      <c r="G2376">
        <v>2</v>
      </c>
      <c r="I2376">
        <v>28</v>
      </c>
      <c r="J2376" t="s">
        <v>12</v>
      </c>
      <c r="K2376">
        <v>53</v>
      </c>
      <c r="L2376" t="s">
        <v>42</v>
      </c>
      <c r="M2376" t="s">
        <v>60</v>
      </c>
      <c r="N2376" t="s">
        <v>486</v>
      </c>
      <c r="O2376">
        <v>998</v>
      </c>
      <c r="P2376">
        <v>99</v>
      </c>
      <c r="R2376" t="s">
        <v>488</v>
      </c>
      <c r="S2376">
        <v>8</v>
      </c>
      <c r="T2376" t="s">
        <v>494</v>
      </c>
      <c r="U2376" t="s">
        <v>488</v>
      </c>
      <c r="V2376" t="s">
        <v>497</v>
      </c>
      <c r="W2376" s="1">
        <v>45554</v>
      </c>
      <c r="X2376" s="1">
        <v>45553</v>
      </c>
      <c r="Y2376" t="s">
        <v>498</v>
      </c>
      <c r="Z2376">
        <v>774.9</v>
      </c>
      <c r="AA2376">
        <v>10</v>
      </c>
    </row>
    <row r="2377" spans="1:27" x14ac:dyDescent="0.25">
      <c r="A2377" s="1">
        <v>45553</v>
      </c>
      <c r="B2377">
        <v>2716</v>
      </c>
      <c r="C2377">
        <v>3</v>
      </c>
      <c r="D2377">
        <v>2</v>
      </c>
      <c r="E2377">
        <v>4</v>
      </c>
      <c r="F2377">
        <v>5</v>
      </c>
      <c r="G2377">
        <v>2</v>
      </c>
      <c r="I2377">
        <v>24</v>
      </c>
      <c r="J2377" t="s">
        <v>16</v>
      </c>
      <c r="K2377">
        <v>58</v>
      </c>
      <c r="L2377" t="s">
        <v>42</v>
      </c>
      <c r="M2377" t="s">
        <v>43</v>
      </c>
      <c r="N2377" t="s">
        <v>492</v>
      </c>
      <c r="O2377">
        <v>129</v>
      </c>
      <c r="P2377">
        <v>90</v>
      </c>
      <c r="Q2377" s="1">
        <v>45579</v>
      </c>
      <c r="R2377" t="s">
        <v>495</v>
      </c>
      <c r="S2377">
        <v>4</v>
      </c>
      <c r="T2377" t="s">
        <v>487</v>
      </c>
      <c r="U2377" t="s">
        <v>495</v>
      </c>
      <c r="V2377" t="s">
        <v>489</v>
      </c>
      <c r="Y2377" t="s">
        <v>490</v>
      </c>
      <c r="Z2377">
        <v>153.30000000000001</v>
      </c>
      <c r="AA2377">
        <v>0</v>
      </c>
    </row>
    <row r="2378" spans="1:27" x14ac:dyDescent="0.25">
      <c r="A2378" s="1">
        <v>45553</v>
      </c>
      <c r="B2378">
        <v>1897</v>
      </c>
      <c r="C2378">
        <v>3</v>
      </c>
      <c r="D2378">
        <v>4</v>
      </c>
      <c r="E2378">
        <v>4</v>
      </c>
      <c r="F2378">
        <v>3</v>
      </c>
      <c r="G2378">
        <v>2</v>
      </c>
      <c r="I2378">
        <v>14</v>
      </c>
      <c r="J2378" t="s">
        <v>9</v>
      </c>
      <c r="K2378">
        <v>66</v>
      </c>
      <c r="L2378" t="s">
        <v>42</v>
      </c>
      <c r="M2378" t="s">
        <v>53</v>
      </c>
      <c r="N2378" t="s">
        <v>491</v>
      </c>
      <c r="O2378">
        <v>110</v>
      </c>
      <c r="P2378">
        <v>46</v>
      </c>
      <c r="Q2378" s="1">
        <v>45582</v>
      </c>
      <c r="R2378" t="s">
        <v>495</v>
      </c>
      <c r="S2378">
        <v>2</v>
      </c>
      <c r="T2378" t="s">
        <v>487</v>
      </c>
      <c r="U2378" t="s">
        <v>495</v>
      </c>
      <c r="V2378" t="s">
        <v>497</v>
      </c>
      <c r="Y2378" t="s">
        <v>490</v>
      </c>
      <c r="Z2378">
        <v>109.2</v>
      </c>
      <c r="AA2378">
        <v>0</v>
      </c>
    </row>
    <row r="2379" spans="1:27" x14ac:dyDescent="0.25">
      <c r="A2379" s="1">
        <v>45529</v>
      </c>
      <c r="B2379">
        <v>1089</v>
      </c>
      <c r="C2379">
        <v>5</v>
      </c>
      <c r="D2379">
        <v>5</v>
      </c>
      <c r="E2379">
        <v>4</v>
      </c>
      <c r="F2379">
        <v>1</v>
      </c>
      <c r="G2379">
        <v>3</v>
      </c>
      <c r="I2379">
        <v>22</v>
      </c>
      <c r="J2379" t="s">
        <v>16</v>
      </c>
      <c r="K2379">
        <v>74</v>
      </c>
      <c r="L2379" t="s">
        <v>42</v>
      </c>
      <c r="M2379" t="s">
        <v>47</v>
      </c>
      <c r="N2379" t="s">
        <v>491</v>
      </c>
      <c r="O2379">
        <v>762</v>
      </c>
      <c r="P2379">
        <v>110</v>
      </c>
      <c r="R2379" t="s">
        <v>488</v>
      </c>
      <c r="S2379">
        <v>3</v>
      </c>
      <c r="T2379" t="s">
        <v>492</v>
      </c>
      <c r="U2379" t="s">
        <v>495</v>
      </c>
      <c r="V2379" t="s">
        <v>497</v>
      </c>
      <c r="Y2379" t="s">
        <v>493</v>
      </c>
      <c r="Z2379">
        <v>631.4</v>
      </c>
      <c r="AA2379">
        <v>30</v>
      </c>
    </row>
    <row r="2380" spans="1:27" x14ac:dyDescent="0.25">
      <c r="A2380" s="1">
        <v>45553</v>
      </c>
      <c r="B2380">
        <v>4463</v>
      </c>
      <c r="C2380">
        <v>2</v>
      </c>
      <c r="D2380">
        <v>1</v>
      </c>
      <c r="E2380">
        <v>4</v>
      </c>
      <c r="F2380">
        <v>2</v>
      </c>
      <c r="G2380">
        <v>1</v>
      </c>
      <c r="I2380">
        <v>40</v>
      </c>
      <c r="J2380" t="s">
        <v>3</v>
      </c>
      <c r="K2380">
        <v>77</v>
      </c>
      <c r="L2380" t="s">
        <v>42</v>
      </c>
      <c r="M2380" t="s">
        <v>47</v>
      </c>
      <c r="N2380" t="s">
        <v>492</v>
      </c>
      <c r="O2380">
        <v>200</v>
      </c>
      <c r="P2380">
        <v>63</v>
      </c>
      <c r="Q2380" s="1">
        <v>45568</v>
      </c>
      <c r="R2380" t="s">
        <v>495</v>
      </c>
      <c r="S2380">
        <v>4</v>
      </c>
      <c r="T2380" t="s">
        <v>492</v>
      </c>
      <c r="U2380" t="s">
        <v>495</v>
      </c>
      <c r="V2380" t="s">
        <v>489</v>
      </c>
      <c r="Y2380" t="s">
        <v>490</v>
      </c>
      <c r="Z2380">
        <v>184.1</v>
      </c>
      <c r="AA2380">
        <v>0</v>
      </c>
    </row>
    <row r="2381" spans="1:27" x14ac:dyDescent="0.25">
      <c r="A2381" s="1">
        <v>45529</v>
      </c>
      <c r="B2381">
        <v>631</v>
      </c>
      <c r="C2381">
        <v>1</v>
      </c>
      <c r="D2381">
        <v>2</v>
      </c>
      <c r="E2381">
        <v>4</v>
      </c>
      <c r="F2381">
        <v>5</v>
      </c>
      <c r="G2381">
        <v>3</v>
      </c>
      <c r="I2381">
        <v>29</v>
      </c>
      <c r="J2381" t="s">
        <v>11</v>
      </c>
      <c r="K2381">
        <v>20</v>
      </c>
      <c r="L2381" t="s">
        <v>42</v>
      </c>
      <c r="M2381" t="s">
        <v>53</v>
      </c>
      <c r="N2381" t="s">
        <v>486</v>
      </c>
      <c r="O2381">
        <v>967</v>
      </c>
      <c r="P2381">
        <v>199</v>
      </c>
      <c r="Q2381" s="1">
        <v>45543</v>
      </c>
      <c r="R2381" t="s">
        <v>495</v>
      </c>
      <c r="S2381">
        <v>5</v>
      </c>
      <c r="T2381" t="s">
        <v>494</v>
      </c>
      <c r="U2381" t="s">
        <v>495</v>
      </c>
      <c r="V2381" t="s">
        <v>489</v>
      </c>
      <c r="Y2381" t="s">
        <v>490</v>
      </c>
      <c r="Z2381">
        <v>816.2</v>
      </c>
      <c r="AA2381">
        <v>0</v>
      </c>
    </row>
    <row r="2382" spans="1:27" x14ac:dyDescent="0.25">
      <c r="A2382" s="1">
        <v>45530</v>
      </c>
      <c r="B2382">
        <v>1094</v>
      </c>
      <c r="C2382">
        <v>3</v>
      </c>
      <c r="D2382">
        <v>1</v>
      </c>
      <c r="E2382">
        <v>4</v>
      </c>
      <c r="F2382">
        <v>5</v>
      </c>
      <c r="G2382">
        <v>2</v>
      </c>
      <c r="I2382">
        <v>17</v>
      </c>
      <c r="J2382" t="s">
        <v>14</v>
      </c>
      <c r="K2382">
        <v>76</v>
      </c>
      <c r="L2382" t="s">
        <v>42</v>
      </c>
      <c r="M2382" t="s">
        <v>43</v>
      </c>
      <c r="N2382" t="s">
        <v>492</v>
      </c>
      <c r="O2382">
        <v>804</v>
      </c>
      <c r="P2382">
        <v>179</v>
      </c>
      <c r="R2382" t="s">
        <v>488</v>
      </c>
      <c r="S2382">
        <v>4</v>
      </c>
      <c r="T2382" t="s">
        <v>492</v>
      </c>
      <c r="U2382" t="s">
        <v>495</v>
      </c>
      <c r="V2382" t="s">
        <v>497</v>
      </c>
      <c r="Y2382" t="s">
        <v>498</v>
      </c>
      <c r="Z2382">
        <v>695.1</v>
      </c>
      <c r="AA2382">
        <v>10</v>
      </c>
    </row>
    <row r="2383" spans="1:27" x14ac:dyDescent="0.25">
      <c r="A2383" s="1">
        <v>45553</v>
      </c>
      <c r="B2383">
        <v>4513</v>
      </c>
      <c r="C2383">
        <v>4</v>
      </c>
      <c r="D2383">
        <v>2</v>
      </c>
      <c r="E2383">
        <v>4</v>
      </c>
      <c r="F2383">
        <v>5</v>
      </c>
      <c r="G2383">
        <v>3</v>
      </c>
      <c r="I2383">
        <v>20</v>
      </c>
      <c r="J2383" t="s">
        <v>14</v>
      </c>
      <c r="K2383">
        <v>37</v>
      </c>
      <c r="L2383" t="s">
        <v>42</v>
      </c>
      <c r="M2383" t="s">
        <v>49</v>
      </c>
      <c r="N2383" t="s">
        <v>491</v>
      </c>
      <c r="O2383">
        <v>978</v>
      </c>
      <c r="P2383">
        <v>90</v>
      </c>
      <c r="Q2383" s="1">
        <v>45560</v>
      </c>
      <c r="R2383" t="s">
        <v>495</v>
      </c>
      <c r="S2383">
        <v>10</v>
      </c>
      <c r="T2383" t="s">
        <v>487</v>
      </c>
      <c r="U2383" t="s">
        <v>495</v>
      </c>
      <c r="V2383" t="s">
        <v>497</v>
      </c>
      <c r="Y2383" t="s">
        <v>490</v>
      </c>
      <c r="Z2383">
        <v>747.6</v>
      </c>
      <c r="AA2383">
        <v>0</v>
      </c>
    </row>
    <row r="2384" spans="1:27" x14ac:dyDescent="0.25">
      <c r="A2384" s="1">
        <v>45530</v>
      </c>
      <c r="B2384">
        <v>2873</v>
      </c>
      <c r="C2384">
        <v>2</v>
      </c>
      <c r="D2384">
        <v>5</v>
      </c>
      <c r="E2384">
        <v>4</v>
      </c>
      <c r="F2384">
        <v>2</v>
      </c>
      <c r="G2384">
        <v>2</v>
      </c>
      <c r="I2384">
        <v>14</v>
      </c>
      <c r="J2384" t="s">
        <v>9</v>
      </c>
      <c r="K2384">
        <v>75</v>
      </c>
      <c r="L2384" t="s">
        <v>42</v>
      </c>
      <c r="M2384" t="s">
        <v>53</v>
      </c>
      <c r="N2384" t="s">
        <v>486</v>
      </c>
      <c r="O2384">
        <v>392</v>
      </c>
      <c r="P2384">
        <v>109</v>
      </c>
      <c r="Q2384" s="1">
        <v>45546</v>
      </c>
      <c r="R2384" t="s">
        <v>495</v>
      </c>
      <c r="S2384">
        <v>10</v>
      </c>
      <c r="T2384" t="s">
        <v>492</v>
      </c>
      <c r="U2384" t="s">
        <v>495</v>
      </c>
      <c r="V2384" t="s">
        <v>497</v>
      </c>
      <c r="Y2384" t="s">
        <v>490</v>
      </c>
      <c r="Z2384">
        <v>350.7</v>
      </c>
      <c r="AA2384">
        <v>0</v>
      </c>
    </row>
    <row r="2385" spans="1:27" x14ac:dyDescent="0.25">
      <c r="A2385" s="1">
        <v>45552</v>
      </c>
      <c r="B2385">
        <v>3127</v>
      </c>
      <c r="C2385">
        <v>3</v>
      </c>
      <c r="D2385">
        <v>4</v>
      </c>
      <c r="E2385">
        <v>4</v>
      </c>
      <c r="F2385">
        <v>3</v>
      </c>
      <c r="G2385">
        <v>3</v>
      </c>
      <c r="I2385">
        <v>7</v>
      </c>
      <c r="J2385" t="s">
        <v>13</v>
      </c>
      <c r="K2385">
        <v>79</v>
      </c>
      <c r="L2385" t="s">
        <v>42</v>
      </c>
      <c r="M2385" t="s">
        <v>60</v>
      </c>
      <c r="N2385" t="s">
        <v>492</v>
      </c>
      <c r="O2385">
        <v>175</v>
      </c>
      <c r="P2385">
        <v>115</v>
      </c>
      <c r="R2385" t="s">
        <v>488</v>
      </c>
      <c r="S2385">
        <v>5</v>
      </c>
      <c r="T2385" t="s">
        <v>487</v>
      </c>
      <c r="U2385" t="s">
        <v>495</v>
      </c>
      <c r="V2385" t="s">
        <v>497</v>
      </c>
      <c r="W2385" s="1">
        <v>45554</v>
      </c>
      <c r="X2385" s="1">
        <v>45552</v>
      </c>
      <c r="Y2385" t="s">
        <v>496</v>
      </c>
      <c r="Z2385">
        <v>238</v>
      </c>
      <c r="AA2385">
        <v>50</v>
      </c>
    </row>
    <row r="2386" spans="1:27" x14ac:dyDescent="0.25">
      <c r="A2386" s="1">
        <v>45530</v>
      </c>
      <c r="B2386">
        <v>4022</v>
      </c>
      <c r="C2386">
        <v>3</v>
      </c>
      <c r="D2386">
        <v>2</v>
      </c>
      <c r="E2386">
        <v>4</v>
      </c>
      <c r="F2386">
        <v>5</v>
      </c>
      <c r="G2386">
        <v>1</v>
      </c>
      <c r="I2386">
        <v>25</v>
      </c>
      <c r="J2386" t="s">
        <v>12</v>
      </c>
      <c r="K2386">
        <v>55</v>
      </c>
      <c r="L2386" t="s">
        <v>42</v>
      </c>
      <c r="M2386" t="s">
        <v>60</v>
      </c>
      <c r="N2386" t="s">
        <v>492</v>
      </c>
      <c r="O2386">
        <v>574</v>
      </c>
      <c r="P2386">
        <v>198</v>
      </c>
      <c r="R2386" t="s">
        <v>488</v>
      </c>
      <c r="S2386">
        <v>9</v>
      </c>
      <c r="T2386" t="s">
        <v>494</v>
      </c>
      <c r="U2386" t="s">
        <v>495</v>
      </c>
      <c r="V2386" t="s">
        <v>497</v>
      </c>
      <c r="Y2386" t="s">
        <v>496</v>
      </c>
      <c r="Z2386">
        <v>575.4</v>
      </c>
      <c r="AA2386">
        <v>50</v>
      </c>
    </row>
    <row r="2387" spans="1:27" x14ac:dyDescent="0.25">
      <c r="A2387" s="1">
        <v>45552</v>
      </c>
      <c r="B2387">
        <v>4933</v>
      </c>
      <c r="C2387">
        <v>1</v>
      </c>
      <c r="D2387">
        <v>3</v>
      </c>
      <c r="E2387">
        <v>4</v>
      </c>
      <c r="F2387">
        <v>3</v>
      </c>
      <c r="G2387">
        <v>2</v>
      </c>
      <c r="I2387">
        <v>21</v>
      </c>
      <c r="J2387" t="s">
        <v>16</v>
      </c>
      <c r="K2387">
        <v>61</v>
      </c>
      <c r="L2387" t="s">
        <v>42</v>
      </c>
      <c r="M2387" t="s">
        <v>43</v>
      </c>
      <c r="N2387" t="s">
        <v>492</v>
      </c>
      <c r="O2387">
        <v>223</v>
      </c>
      <c r="P2387">
        <v>67</v>
      </c>
      <c r="R2387" t="s">
        <v>488</v>
      </c>
      <c r="S2387">
        <v>9</v>
      </c>
      <c r="T2387" t="s">
        <v>494</v>
      </c>
      <c r="U2387" t="s">
        <v>488</v>
      </c>
      <c r="V2387" t="s">
        <v>497</v>
      </c>
      <c r="W2387" s="1">
        <v>45559</v>
      </c>
      <c r="X2387" s="1">
        <v>45552</v>
      </c>
      <c r="Y2387" t="s">
        <v>498</v>
      </c>
      <c r="Z2387">
        <v>210</v>
      </c>
      <c r="AA2387">
        <v>10</v>
      </c>
    </row>
    <row r="2388" spans="1:27" x14ac:dyDescent="0.25">
      <c r="A2388" s="1">
        <v>45530</v>
      </c>
      <c r="B2388">
        <v>1055</v>
      </c>
      <c r="C2388">
        <v>3</v>
      </c>
      <c r="D2388">
        <v>2</v>
      </c>
      <c r="E2388">
        <v>4</v>
      </c>
      <c r="F2388">
        <v>5</v>
      </c>
      <c r="G2388">
        <v>1</v>
      </c>
      <c r="I2388">
        <v>17</v>
      </c>
      <c r="J2388" t="s">
        <v>14</v>
      </c>
      <c r="K2388">
        <v>51</v>
      </c>
      <c r="L2388" t="s">
        <v>42</v>
      </c>
      <c r="M2388" t="s">
        <v>47</v>
      </c>
      <c r="N2388" t="s">
        <v>486</v>
      </c>
      <c r="O2388">
        <v>853</v>
      </c>
      <c r="P2388">
        <v>159</v>
      </c>
      <c r="Q2388" s="1">
        <v>45553</v>
      </c>
      <c r="R2388" t="s">
        <v>495</v>
      </c>
      <c r="S2388">
        <v>5</v>
      </c>
      <c r="T2388" t="s">
        <v>494</v>
      </c>
      <c r="U2388" t="s">
        <v>495</v>
      </c>
      <c r="V2388" t="s">
        <v>489</v>
      </c>
      <c r="Y2388" t="s">
        <v>490</v>
      </c>
      <c r="Z2388">
        <v>708.4</v>
      </c>
      <c r="AA2388">
        <v>0</v>
      </c>
    </row>
    <row r="2389" spans="1:27" x14ac:dyDescent="0.25">
      <c r="A2389" s="1">
        <v>45530</v>
      </c>
      <c r="B2389">
        <v>243</v>
      </c>
      <c r="C2389">
        <v>4</v>
      </c>
      <c r="D2389">
        <v>4</v>
      </c>
      <c r="E2389">
        <v>4</v>
      </c>
      <c r="F2389">
        <v>3</v>
      </c>
      <c r="G2389">
        <v>2</v>
      </c>
      <c r="I2389">
        <v>38</v>
      </c>
      <c r="J2389" t="s">
        <v>3</v>
      </c>
      <c r="K2389">
        <v>78</v>
      </c>
      <c r="L2389" t="s">
        <v>42</v>
      </c>
      <c r="M2389" t="s">
        <v>43</v>
      </c>
      <c r="N2389" t="s">
        <v>492</v>
      </c>
      <c r="O2389">
        <v>804</v>
      </c>
      <c r="P2389">
        <v>186</v>
      </c>
      <c r="R2389" t="s">
        <v>488</v>
      </c>
      <c r="S2389">
        <v>3</v>
      </c>
      <c r="T2389" t="s">
        <v>494</v>
      </c>
      <c r="U2389" t="s">
        <v>488</v>
      </c>
      <c r="V2389" t="s">
        <v>489</v>
      </c>
      <c r="Y2389" t="s">
        <v>496</v>
      </c>
      <c r="Z2389">
        <v>728</v>
      </c>
      <c r="AA2389">
        <v>50</v>
      </c>
    </row>
    <row r="2390" spans="1:27" x14ac:dyDescent="0.25">
      <c r="A2390" s="1">
        <v>45552</v>
      </c>
      <c r="B2390">
        <v>4530</v>
      </c>
      <c r="C2390">
        <v>3</v>
      </c>
      <c r="D2390">
        <v>2</v>
      </c>
      <c r="E2390">
        <v>4</v>
      </c>
      <c r="F2390">
        <v>5</v>
      </c>
      <c r="G2390">
        <v>2</v>
      </c>
      <c r="I2390">
        <v>11</v>
      </c>
      <c r="J2390" t="s">
        <v>5</v>
      </c>
      <c r="K2390">
        <v>45</v>
      </c>
      <c r="L2390" t="s">
        <v>42</v>
      </c>
      <c r="M2390" t="s">
        <v>53</v>
      </c>
      <c r="N2390" t="s">
        <v>486</v>
      </c>
      <c r="O2390">
        <v>741</v>
      </c>
      <c r="P2390">
        <v>188</v>
      </c>
      <c r="R2390" t="s">
        <v>488</v>
      </c>
      <c r="S2390">
        <v>1</v>
      </c>
      <c r="T2390" t="s">
        <v>487</v>
      </c>
      <c r="U2390" t="s">
        <v>495</v>
      </c>
      <c r="V2390" t="s">
        <v>489</v>
      </c>
      <c r="W2390" s="1">
        <v>45559</v>
      </c>
      <c r="X2390" s="1">
        <v>45552</v>
      </c>
      <c r="Y2390" t="s">
        <v>498</v>
      </c>
      <c r="Z2390">
        <v>657.3</v>
      </c>
      <c r="AA2390">
        <v>10</v>
      </c>
    </row>
    <row r="2391" spans="1:27" x14ac:dyDescent="0.25">
      <c r="A2391" s="1">
        <v>45552</v>
      </c>
      <c r="B2391">
        <v>4718</v>
      </c>
      <c r="C2391">
        <v>5</v>
      </c>
      <c r="D2391">
        <v>2</v>
      </c>
      <c r="E2391">
        <v>4</v>
      </c>
      <c r="F2391">
        <v>5</v>
      </c>
      <c r="G2391">
        <v>1</v>
      </c>
      <c r="I2391">
        <v>19</v>
      </c>
      <c r="J2391" t="s">
        <v>14</v>
      </c>
      <c r="K2391">
        <v>21</v>
      </c>
      <c r="L2391" t="s">
        <v>42</v>
      </c>
      <c r="M2391" t="s">
        <v>60</v>
      </c>
      <c r="N2391" t="s">
        <v>491</v>
      </c>
      <c r="O2391">
        <v>706</v>
      </c>
      <c r="P2391">
        <v>54</v>
      </c>
      <c r="Q2391" s="1">
        <v>45562</v>
      </c>
      <c r="R2391" t="s">
        <v>495</v>
      </c>
      <c r="S2391">
        <v>2</v>
      </c>
      <c r="T2391" t="s">
        <v>487</v>
      </c>
      <c r="U2391" t="s">
        <v>488</v>
      </c>
      <c r="V2391" t="s">
        <v>489</v>
      </c>
      <c r="Y2391" t="s">
        <v>490</v>
      </c>
      <c r="Z2391">
        <v>532</v>
      </c>
      <c r="AA2391">
        <v>0</v>
      </c>
    </row>
    <row r="2392" spans="1:27" x14ac:dyDescent="0.25">
      <c r="A2392" s="1">
        <v>45531</v>
      </c>
      <c r="B2392">
        <v>3989</v>
      </c>
      <c r="C2392">
        <v>5</v>
      </c>
      <c r="D2392">
        <v>3</v>
      </c>
      <c r="E2392">
        <v>4</v>
      </c>
      <c r="F2392">
        <v>2</v>
      </c>
      <c r="G2392">
        <v>2</v>
      </c>
      <c r="I2392">
        <v>22</v>
      </c>
      <c r="J2392" t="s">
        <v>16</v>
      </c>
      <c r="K2392">
        <v>42</v>
      </c>
      <c r="L2392" t="s">
        <v>42</v>
      </c>
      <c r="M2392" t="s">
        <v>60</v>
      </c>
      <c r="N2392" t="s">
        <v>486</v>
      </c>
      <c r="O2392">
        <v>928</v>
      </c>
      <c r="P2392">
        <v>124</v>
      </c>
      <c r="Q2392" s="1">
        <v>45550</v>
      </c>
      <c r="R2392" t="s">
        <v>495</v>
      </c>
      <c r="S2392">
        <v>3</v>
      </c>
      <c r="T2392" t="s">
        <v>492</v>
      </c>
      <c r="U2392" t="s">
        <v>488</v>
      </c>
      <c r="V2392" t="s">
        <v>497</v>
      </c>
      <c r="Y2392" t="s">
        <v>490</v>
      </c>
      <c r="Z2392">
        <v>736.4</v>
      </c>
      <c r="AA2392">
        <v>0</v>
      </c>
    </row>
    <row r="2393" spans="1:27" x14ac:dyDescent="0.25">
      <c r="A2393" s="1">
        <v>45531</v>
      </c>
      <c r="B2393">
        <v>550</v>
      </c>
      <c r="C2393">
        <v>1</v>
      </c>
      <c r="D2393">
        <v>4</v>
      </c>
      <c r="E2393">
        <v>4</v>
      </c>
      <c r="F2393">
        <v>3</v>
      </c>
      <c r="G2393">
        <v>2</v>
      </c>
      <c r="I2393">
        <v>39</v>
      </c>
      <c r="J2393" t="s">
        <v>3</v>
      </c>
      <c r="K2393">
        <v>41</v>
      </c>
      <c r="L2393" t="s">
        <v>42</v>
      </c>
      <c r="M2393" t="s">
        <v>43</v>
      </c>
      <c r="N2393" t="s">
        <v>491</v>
      </c>
      <c r="O2393">
        <v>579</v>
      </c>
      <c r="P2393">
        <v>92</v>
      </c>
      <c r="R2393" t="s">
        <v>488</v>
      </c>
      <c r="S2393">
        <v>7</v>
      </c>
      <c r="T2393" t="s">
        <v>492</v>
      </c>
      <c r="U2393" t="s">
        <v>495</v>
      </c>
      <c r="V2393" t="s">
        <v>497</v>
      </c>
      <c r="Y2393" t="s">
        <v>496</v>
      </c>
      <c r="Z2393">
        <v>504.7</v>
      </c>
      <c r="AA2393">
        <v>50</v>
      </c>
    </row>
    <row r="2394" spans="1:27" x14ac:dyDescent="0.25">
      <c r="A2394" s="1">
        <v>45552</v>
      </c>
      <c r="B2394">
        <v>3386</v>
      </c>
      <c r="C2394">
        <v>3</v>
      </c>
      <c r="D2394">
        <v>3</v>
      </c>
      <c r="E2394">
        <v>4</v>
      </c>
      <c r="F2394">
        <v>3</v>
      </c>
      <c r="G2394">
        <v>2</v>
      </c>
      <c r="I2394">
        <v>19</v>
      </c>
      <c r="J2394" t="s">
        <v>14</v>
      </c>
      <c r="K2394">
        <v>78</v>
      </c>
      <c r="L2394" t="s">
        <v>42</v>
      </c>
      <c r="M2394" t="s">
        <v>49</v>
      </c>
      <c r="N2394" t="s">
        <v>486</v>
      </c>
      <c r="O2394">
        <v>991</v>
      </c>
      <c r="P2394">
        <v>34</v>
      </c>
      <c r="R2394" t="s">
        <v>488</v>
      </c>
      <c r="S2394">
        <v>5</v>
      </c>
      <c r="T2394" t="s">
        <v>492</v>
      </c>
      <c r="U2394" t="s">
        <v>495</v>
      </c>
      <c r="V2394" t="s">
        <v>489</v>
      </c>
      <c r="W2394" s="1">
        <v>45558</v>
      </c>
      <c r="X2394" s="1">
        <v>45552</v>
      </c>
      <c r="Y2394" t="s">
        <v>493</v>
      </c>
      <c r="Z2394">
        <v>738.5</v>
      </c>
      <c r="AA2394">
        <v>30</v>
      </c>
    </row>
    <row r="2395" spans="1:27" x14ac:dyDescent="0.25">
      <c r="A2395" s="1">
        <v>45531</v>
      </c>
      <c r="B2395">
        <v>543</v>
      </c>
      <c r="C2395">
        <v>5</v>
      </c>
      <c r="D2395">
        <v>4</v>
      </c>
      <c r="E2395">
        <v>4</v>
      </c>
      <c r="F2395">
        <v>3</v>
      </c>
      <c r="G2395">
        <v>3</v>
      </c>
      <c r="I2395">
        <v>12</v>
      </c>
      <c r="J2395" t="s">
        <v>5</v>
      </c>
      <c r="K2395">
        <v>35</v>
      </c>
      <c r="L2395" t="s">
        <v>42</v>
      </c>
      <c r="M2395" t="s">
        <v>47</v>
      </c>
      <c r="N2395" t="s">
        <v>492</v>
      </c>
      <c r="O2395">
        <v>262</v>
      </c>
      <c r="P2395">
        <v>123</v>
      </c>
      <c r="R2395" t="s">
        <v>488</v>
      </c>
      <c r="S2395">
        <v>5</v>
      </c>
      <c r="T2395" t="s">
        <v>494</v>
      </c>
      <c r="U2395" t="s">
        <v>495</v>
      </c>
      <c r="V2395" t="s">
        <v>489</v>
      </c>
      <c r="Y2395" t="s">
        <v>498</v>
      </c>
      <c r="Z2395">
        <v>276.5</v>
      </c>
      <c r="AA2395">
        <v>10</v>
      </c>
    </row>
    <row r="2396" spans="1:27" x14ac:dyDescent="0.25">
      <c r="A2396" s="1">
        <v>45552</v>
      </c>
      <c r="B2396">
        <v>238</v>
      </c>
      <c r="C2396">
        <v>1</v>
      </c>
      <c r="D2396">
        <v>5</v>
      </c>
      <c r="E2396">
        <v>4</v>
      </c>
      <c r="F2396">
        <v>1</v>
      </c>
      <c r="G2396">
        <v>3</v>
      </c>
      <c r="I2396">
        <v>1</v>
      </c>
      <c r="J2396" t="s">
        <v>7</v>
      </c>
      <c r="K2396">
        <v>75</v>
      </c>
      <c r="L2396" t="s">
        <v>42</v>
      </c>
      <c r="M2396" t="s">
        <v>60</v>
      </c>
      <c r="N2396" t="s">
        <v>486</v>
      </c>
      <c r="O2396">
        <v>592</v>
      </c>
      <c r="P2396">
        <v>77</v>
      </c>
      <c r="Q2396" s="1">
        <v>45566</v>
      </c>
      <c r="R2396" t="s">
        <v>495</v>
      </c>
      <c r="S2396">
        <v>8</v>
      </c>
      <c r="T2396" t="s">
        <v>494</v>
      </c>
      <c r="U2396" t="s">
        <v>488</v>
      </c>
      <c r="V2396" t="s">
        <v>489</v>
      </c>
      <c r="Y2396" t="s">
        <v>490</v>
      </c>
      <c r="Z2396">
        <v>468.3</v>
      </c>
      <c r="AA2396">
        <v>0</v>
      </c>
    </row>
    <row r="2397" spans="1:27" x14ac:dyDescent="0.25">
      <c r="A2397" s="1">
        <v>45531</v>
      </c>
      <c r="B2397">
        <v>1072</v>
      </c>
      <c r="C2397">
        <v>1</v>
      </c>
      <c r="D2397">
        <v>4</v>
      </c>
      <c r="E2397">
        <v>4</v>
      </c>
      <c r="F2397">
        <v>3</v>
      </c>
      <c r="G2397">
        <v>1</v>
      </c>
      <c r="I2397">
        <v>25</v>
      </c>
      <c r="J2397" t="s">
        <v>12</v>
      </c>
      <c r="K2397">
        <v>61</v>
      </c>
      <c r="L2397" t="s">
        <v>42</v>
      </c>
      <c r="M2397" t="s">
        <v>53</v>
      </c>
      <c r="N2397" t="s">
        <v>486</v>
      </c>
      <c r="O2397">
        <v>305</v>
      </c>
      <c r="P2397">
        <v>160</v>
      </c>
      <c r="Q2397" s="1">
        <v>45540</v>
      </c>
      <c r="R2397" t="s">
        <v>495</v>
      </c>
      <c r="S2397">
        <v>4</v>
      </c>
      <c r="T2397" t="s">
        <v>494</v>
      </c>
      <c r="U2397" t="s">
        <v>495</v>
      </c>
      <c r="V2397" t="s">
        <v>497</v>
      </c>
      <c r="Y2397" t="s">
        <v>490</v>
      </c>
      <c r="Z2397">
        <v>325.5</v>
      </c>
      <c r="AA2397">
        <v>0</v>
      </c>
    </row>
    <row r="2398" spans="1:27" x14ac:dyDescent="0.25">
      <c r="A2398" s="1">
        <v>45551</v>
      </c>
      <c r="B2398">
        <v>1135</v>
      </c>
      <c r="C2398">
        <v>3</v>
      </c>
      <c r="D2398">
        <v>3</v>
      </c>
      <c r="E2398">
        <v>4</v>
      </c>
      <c r="F2398">
        <v>3</v>
      </c>
      <c r="G2398">
        <v>3</v>
      </c>
      <c r="I2398">
        <v>24</v>
      </c>
      <c r="J2398" t="s">
        <v>16</v>
      </c>
      <c r="K2398">
        <v>38</v>
      </c>
      <c r="L2398" t="s">
        <v>42</v>
      </c>
      <c r="M2398" t="s">
        <v>49</v>
      </c>
      <c r="N2398" t="s">
        <v>492</v>
      </c>
      <c r="O2398">
        <v>995</v>
      </c>
      <c r="P2398">
        <v>87</v>
      </c>
      <c r="Q2398" s="1">
        <v>45572</v>
      </c>
      <c r="R2398" t="s">
        <v>495</v>
      </c>
      <c r="S2398">
        <v>5</v>
      </c>
      <c r="T2398" t="s">
        <v>492</v>
      </c>
      <c r="U2398" t="s">
        <v>495</v>
      </c>
      <c r="V2398" t="s">
        <v>489</v>
      </c>
      <c r="Y2398" t="s">
        <v>490</v>
      </c>
      <c r="Z2398">
        <v>757.4</v>
      </c>
      <c r="AA2398">
        <v>0</v>
      </c>
    </row>
    <row r="2399" spans="1:27" x14ac:dyDescent="0.25">
      <c r="A2399" s="1">
        <v>45531</v>
      </c>
      <c r="B2399">
        <v>3189</v>
      </c>
      <c r="C2399">
        <v>5</v>
      </c>
      <c r="D2399">
        <v>5</v>
      </c>
      <c r="E2399">
        <v>4</v>
      </c>
      <c r="F2399">
        <v>3</v>
      </c>
      <c r="G2399">
        <v>1</v>
      </c>
      <c r="I2399">
        <v>10</v>
      </c>
      <c r="J2399" t="s">
        <v>5</v>
      </c>
      <c r="K2399">
        <v>44</v>
      </c>
      <c r="L2399" t="s">
        <v>42</v>
      </c>
      <c r="M2399" t="s">
        <v>49</v>
      </c>
      <c r="N2399" t="s">
        <v>486</v>
      </c>
      <c r="O2399">
        <v>609</v>
      </c>
      <c r="P2399">
        <v>128</v>
      </c>
      <c r="Q2399" s="1">
        <v>45547</v>
      </c>
      <c r="R2399" t="s">
        <v>495</v>
      </c>
      <c r="S2399">
        <v>4</v>
      </c>
      <c r="T2399" t="s">
        <v>487</v>
      </c>
      <c r="U2399" t="s">
        <v>488</v>
      </c>
      <c r="V2399" t="s">
        <v>489</v>
      </c>
      <c r="Y2399" t="s">
        <v>490</v>
      </c>
      <c r="Z2399">
        <v>515.9</v>
      </c>
      <c r="AA2399">
        <v>0</v>
      </c>
    </row>
    <row r="2400" spans="1:27" x14ac:dyDescent="0.25">
      <c r="A2400" s="1">
        <v>45551</v>
      </c>
      <c r="B2400">
        <v>2899</v>
      </c>
      <c r="C2400">
        <v>3</v>
      </c>
      <c r="D2400">
        <v>3</v>
      </c>
      <c r="E2400">
        <v>4</v>
      </c>
      <c r="F2400">
        <v>5</v>
      </c>
      <c r="G2400">
        <v>1</v>
      </c>
      <c r="I2400">
        <v>6</v>
      </c>
      <c r="J2400" t="s">
        <v>13</v>
      </c>
      <c r="K2400">
        <v>24</v>
      </c>
      <c r="L2400" t="s">
        <v>42</v>
      </c>
      <c r="M2400" t="s">
        <v>43</v>
      </c>
      <c r="N2400" t="s">
        <v>492</v>
      </c>
      <c r="O2400">
        <v>624</v>
      </c>
      <c r="P2400">
        <v>198</v>
      </c>
      <c r="R2400" t="s">
        <v>488</v>
      </c>
      <c r="S2400">
        <v>4</v>
      </c>
      <c r="T2400" t="s">
        <v>487</v>
      </c>
      <c r="U2400" t="s">
        <v>495</v>
      </c>
      <c r="V2400" t="s">
        <v>497</v>
      </c>
      <c r="W2400" s="1">
        <v>45558</v>
      </c>
      <c r="X2400" s="1">
        <v>45551</v>
      </c>
      <c r="Y2400" t="s">
        <v>496</v>
      </c>
      <c r="Z2400">
        <v>610.4</v>
      </c>
      <c r="AA2400">
        <v>50</v>
      </c>
    </row>
    <row r="2401" spans="1:27" x14ac:dyDescent="0.25">
      <c r="A2401" s="1">
        <v>45550</v>
      </c>
      <c r="B2401">
        <v>2942</v>
      </c>
      <c r="C2401">
        <v>5</v>
      </c>
      <c r="D2401">
        <v>2</v>
      </c>
      <c r="E2401">
        <v>4</v>
      </c>
      <c r="F2401">
        <v>5</v>
      </c>
      <c r="G2401">
        <v>2</v>
      </c>
      <c r="I2401">
        <v>14</v>
      </c>
      <c r="J2401" t="s">
        <v>9</v>
      </c>
      <c r="K2401">
        <v>52</v>
      </c>
      <c r="L2401" t="s">
        <v>42</v>
      </c>
      <c r="M2401" t="s">
        <v>43</v>
      </c>
      <c r="N2401" t="s">
        <v>486</v>
      </c>
      <c r="O2401">
        <v>542</v>
      </c>
      <c r="P2401">
        <v>27</v>
      </c>
      <c r="Q2401" s="1">
        <v>45557</v>
      </c>
      <c r="R2401" t="s">
        <v>495</v>
      </c>
      <c r="S2401">
        <v>4</v>
      </c>
      <c r="T2401" t="s">
        <v>494</v>
      </c>
      <c r="U2401" t="s">
        <v>488</v>
      </c>
      <c r="V2401" t="s">
        <v>489</v>
      </c>
      <c r="Y2401" t="s">
        <v>490</v>
      </c>
      <c r="Z2401">
        <v>398.3</v>
      </c>
      <c r="AA2401">
        <v>0</v>
      </c>
    </row>
    <row r="2402" spans="1:27" x14ac:dyDescent="0.25">
      <c r="A2402" s="1">
        <v>45532</v>
      </c>
      <c r="B2402">
        <v>2363</v>
      </c>
      <c r="C2402">
        <v>4</v>
      </c>
      <c r="D2402">
        <v>4</v>
      </c>
      <c r="E2402">
        <v>4</v>
      </c>
      <c r="F2402">
        <v>3</v>
      </c>
      <c r="G2402">
        <v>1</v>
      </c>
      <c r="I2402">
        <v>31</v>
      </c>
      <c r="J2402" t="s">
        <v>11</v>
      </c>
      <c r="K2402">
        <v>63</v>
      </c>
      <c r="L2402" t="s">
        <v>42</v>
      </c>
      <c r="M2402" t="s">
        <v>60</v>
      </c>
      <c r="N2402" t="s">
        <v>492</v>
      </c>
      <c r="O2402">
        <v>750</v>
      </c>
      <c r="P2402">
        <v>112</v>
      </c>
      <c r="R2402" t="s">
        <v>488</v>
      </c>
      <c r="S2402">
        <v>5</v>
      </c>
      <c r="T2402" t="s">
        <v>487</v>
      </c>
      <c r="U2402" t="s">
        <v>488</v>
      </c>
      <c r="V2402" t="s">
        <v>497</v>
      </c>
      <c r="Y2402" t="s">
        <v>498</v>
      </c>
      <c r="Z2402">
        <v>610.4</v>
      </c>
      <c r="AA2402">
        <v>10</v>
      </c>
    </row>
    <row r="2403" spans="1:27" x14ac:dyDescent="0.25">
      <c r="A2403" s="1">
        <v>45550</v>
      </c>
      <c r="B2403">
        <v>4</v>
      </c>
      <c r="C2403">
        <v>3</v>
      </c>
      <c r="D2403">
        <v>1</v>
      </c>
      <c r="E2403">
        <v>4</v>
      </c>
      <c r="F2403">
        <v>1</v>
      </c>
      <c r="G2403">
        <v>3</v>
      </c>
      <c r="I2403">
        <v>9</v>
      </c>
      <c r="J2403" t="s">
        <v>5</v>
      </c>
      <c r="K2403">
        <v>20</v>
      </c>
      <c r="L2403" t="s">
        <v>42</v>
      </c>
      <c r="M2403" t="s">
        <v>49</v>
      </c>
      <c r="N2403" t="s">
        <v>486</v>
      </c>
      <c r="O2403">
        <v>234</v>
      </c>
      <c r="P2403">
        <v>174</v>
      </c>
      <c r="Q2403" s="1">
        <v>45558</v>
      </c>
      <c r="R2403" t="s">
        <v>495</v>
      </c>
      <c r="S2403">
        <v>3</v>
      </c>
      <c r="T2403" t="s">
        <v>494</v>
      </c>
      <c r="U2403" t="s">
        <v>488</v>
      </c>
      <c r="V2403" t="s">
        <v>489</v>
      </c>
      <c r="Y2403" t="s">
        <v>490</v>
      </c>
      <c r="Z2403">
        <v>285.60000000000002</v>
      </c>
      <c r="AA2403">
        <v>0</v>
      </c>
    </row>
    <row r="2404" spans="1:27" x14ac:dyDescent="0.25">
      <c r="A2404" s="1">
        <v>45532</v>
      </c>
      <c r="B2404">
        <v>2081</v>
      </c>
      <c r="C2404">
        <v>1</v>
      </c>
      <c r="D2404">
        <v>5</v>
      </c>
      <c r="E2404">
        <v>4</v>
      </c>
      <c r="F2404">
        <v>5</v>
      </c>
      <c r="G2404">
        <v>3</v>
      </c>
      <c r="I2404">
        <v>26</v>
      </c>
      <c r="J2404" t="s">
        <v>12</v>
      </c>
      <c r="K2404">
        <v>34</v>
      </c>
      <c r="L2404" t="s">
        <v>42</v>
      </c>
      <c r="M2404" t="s">
        <v>47</v>
      </c>
      <c r="N2404" t="s">
        <v>486</v>
      </c>
      <c r="O2404">
        <v>185</v>
      </c>
      <c r="P2404">
        <v>59</v>
      </c>
      <c r="R2404" t="s">
        <v>488</v>
      </c>
      <c r="S2404">
        <v>6</v>
      </c>
      <c r="T2404" t="s">
        <v>487</v>
      </c>
      <c r="U2404" t="s">
        <v>495</v>
      </c>
      <c r="V2404" t="s">
        <v>497</v>
      </c>
      <c r="Y2404" t="s">
        <v>498</v>
      </c>
      <c r="Z2404">
        <v>177.8</v>
      </c>
      <c r="AA2404">
        <v>10</v>
      </c>
    </row>
    <row r="2405" spans="1:27" x14ac:dyDescent="0.25">
      <c r="A2405" s="1">
        <v>45550</v>
      </c>
      <c r="B2405">
        <v>4840</v>
      </c>
      <c r="C2405">
        <v>2</v>
      </c>
      <c r="D2405">
        <v>5</v>
      </c>
      <c r="E2405">
        <v>4</v>
      </c>
      <c r="F2405">
        <v>1</v>
      </c>
      <c r="G2405">
        <v>1</v>
      </c>
      <c r="I2405">
        <v>4</v>
      </c>
      <c r="J2405" t="s">
        <v>7</v>
      </c>
      <c r="K2405">
        <v>76</v>
      </c>
      <c r="L2405" t="s">
        <v>42</v>
      </c>
      <c r="M2405" t="s">
        <v>53</v>
      </c>
      <c r="N2405" t="s">
        <v>492</v>
      </c>
      <c r="O2405">
        <v>685</v>
      </c>
      <c r="P2405">
        <v>47</v>
      </c>
      <c r="R2405" t="s">
        <v>488</v>
      </c>
      <c r="S2405">
        <v>3</v>
      </c>
      <c r="T2405" t="s">
        <v>494</v>
      </c>
      <c r="U2405" t="s">
        <v>488</v>
      </c>
      <c r="V2405" t="s">
        <v>497</v>
      </c>
      <c r="W2405" s="1">
        <v>45557</v>
      </c>
      <c r="X2405" s="1">
        <v>45550</v>
      </c>
      <c r="Y2405" t="s">
        <v>496</v>
      </c>
      <c r="Z2405">
        <v>547.4</v>
      </c>
      <c r="AA2405">
        <v>50</v>
      </c>
    </row>
    <row r="2406" spans="1:27" x14ac:dyDescent="0.25">
      <c r="A2406" s="1">
        <v>45550</v>
      </c>
      <c r="B2406">
        <v>2743</v>
      </c>
      <c r="C2406">
        <v>4</v>
      </c>
      <c r="D2406">
        <v>3</v>
      </c>
      <c r="E2406">
        <v>4</v>
      </c>
      <c r="F2406">
        <v>5</v>
      </c>
      <c r="G2406">
        <v>1</v>
      </c>
      <c r="I2406">
        <v>40</v>
      </c>
      <c r="J2406" t="s">
        <v>3</v>
      </c>
      <c r="K2406">
        <v>73</v>
      </c>
      <c r="L2406" t="s">
        <v>42</v>
      </c>
      <c r="M2406" t="s">
        <v>49</v>
      </c>
      <c r="N2406" t="s">
        <v>486</v>
      </c>
      <c r="O2406">
        <v>113</v>
      </c>
      <c r="P2406">
        <v>105</v>
      </c>
      <c r="R2406" t="s">
        <v>488</v>
      </c>
      <c r="S2406">
        <v>7</v>
      </c>
      <c r="T2406" t="s">
        <v>494</v>
      </c>
      <c r="U2406" t="s">
        <v>495</v>
      </c>
      <c r="V2406" t="s">
        <v>489</v>
      </c>
      <c r="W2406" s="1">
        <v>45555</v>
      </c>
      <c r="X2406" s="1">
        <v>45550</v>
      </c>
      <c r="Y2406" t="s">
        <v>493</v>
      </c>
      <c r="Z2406">
        <v>173.6</v>
      </c>
      <c r="AA2406">
        <v>30</v>
      </c>
    </row>
    <row r="2407" spans="1:27" x14ac:dyDescent="0.25">
      <c r="A2407" s="1">
        <v>45549</v>
      </c>
      <c r="B2407">
        <v>33</v>
      </c>
      <c r="C2407">
        <v>5</v>
      </c>
      <c r="D2407">
        <v>2</v>
      </c>
      <c r="E2407">
        <v>4</v>
      </c>
      <c r="F2407">
        <v>5</v>
      </c>
      <c r="G2407">
        <v>3</v>
      </c>
      <c r="I2407">
        <v>13</v>
      </c>
      <c r="J2407" t="s">
        <v>9</v>
      </c>
      <c r="K2407">
        <v>35</v>
      </c>
      <c r="L2407" t="s">
        <v>42</v>
      </c>
      <c r="M2407" t="s">
        <v>60</v>
      </c>
      <c r="N2407" t="s">
        <v>492</v>
      </c>
      <c r="O2407">
        <v>97</v>
      </c>
      <c r="P2407">
        <v>180</v>
      </c>
      <c r="R2407" t="s">
        <v>488</v>
      </c>
      <c r="S2407">
        <v>5</v>
      </c>
      <c r="T2407" t="s">
        <v>492</v>
      </c>
      <c r="U2407" t="s">
        <v>495</v>
      </c>
      <c r="V2407" t="s">
        <v>489</v>
      </c>
      <c r="W2407" s="1">
        <v>45550</v>
      </c>
      <c r="X2407" s="1">
        <v>45549</v>
      </c>
      <c r="Y2407" t="s">
        <v>496</v>
      </c>
      <c r="Z2407">
        <v>228.9</v>
      </c>
      <c r="AA2407">
        <v>50</v>
      </c>
    </row>
    <row r="2408" spans="1:27" x14ac:dyDescent="0.25">
      <c r="A2408" s="1">
        <v>45532</v>
      </c>
      <c r="B2408">
        <v>3565</v>
      </c>
      <c r="C2408">
        <v>5</v>
      </c>
      <c r="D2408">
        <v>4</v>
      </c>
      <c r="E2408">
        <v>4</v>
      </c>
      <c r="F2408">
        <v>3</v>
      </c>
      <c r="G2408">
        <v>3</v>
      </c>
      <c r="I2408">
        <v>20</v>
      </c>
      <c r="J2408" t="s">
        <v>14</v>
      </c>
      <c r="K2408">
        <v>32</v>
      </c>
      <c r="L2408" t="s">
        <v>42</v>
      </c>
      <c r="M2408" t="s">
        <v>47</v>
      </c>
      <c r="N2408" t="s">
        <v>491</v>
      </c>
      <c r="O2408">
        <v>203</v>
      </c>
      <c r="P2408">
        <v>117</v>
      </c>
      <c r="R2408" t="s">
        <v>488</v>
      </c>
      <c r="S2408">
        <v>7</v>
      </c>
      <c r="T2408" t="s">
        <v>487</v>
      </c>
      <c r="U2408" t="s">
        <v>488</v>
      </c>
      <c r="V2408" t="s">
        <v>489</v>
      </c>
      <c r="Y2408" t="s">
        <v>496</v>
      </c>
      <c r="Z2408">
        <v>259</v>
      </c>
      <c r="AA2408">
        <v>50</v>
      </c>
    </row>
    <row r="2409" spans="1:27" x14ac:dyDescent="0.25">
      <c r="A2409" s="1">
        <v>45549</v>
      </c>
      <c r="B2409">
        <v>591</v>
      </c>
      <c r="C2409">
        <v>2</v>
      </c>
      <c r="D2409">
        <v>3</v>
      </c>
      <c r="E2409">
        <v>4</v>
      </c>
      <c r="F2409">
        <v>2</v>
      </c>
      <c r="G2409">
        <v>3</v>
      </c>
      <c r="I2409">
        <v>29</v>
      </c>
      <c r="J2409" t="s">
        <v>11</v>
      </c>
      <c r="K2409">
        <v>61</v>
      </c>
      <c r="L2409" t="s">
        <v>42</v>
      </c>
      <c r="M2409" t="s">
        <v>47</v>
      </c>
      <c r="N2409" t="s">
        <v>491</v>
      </c>
      <c r="O2409">
        <v>262</v>
      </c>
      <c r="P2409">
        <v>58</v>
      </c>
      <c r="R2409" t="s">
        <v>488</v>
      </c>
      <c r="S2409">
        <v>2</v>
      </c>
      <c r="T2409" t="s">
        <v>494</v>
      </c>
      <c r="U2409" t="s">
        <v>488</v>
      </c>
      <c r="V2409" t="s">
        <v>489</v>
      </c>
      <c r="W2409" s="1">
        <v>45551</v>
      </c>
      <c r="X2409" s="1">
        <v>45549</v>
      </c>
      <c r="Y2409" t="s">
        <v>498</v>
      </c>
      <c r="Z2409">
        <v>231</v>
      </c>
      <c r="AA2409">
        <v>10</v>
      </c>
    </row>
    <row r="2410" spans="1:27" x14ac:dyDescent="0.25">
      <c r="A2410" s="1">
        <v>45532</v>
      </c>
      <c r="B2410">
        <v>2361</v>
      </c>
      <c r="C2410">
        <v>1</v>
      </c>
      <c r="D2410">
        <v>4</v>
      </c>
      <c r="E2410">
        <v>4</v>
      </c>
      <c r="F2410">
        <v>3</v>
      </c>
      <c r="G2410">
        <v>3</v>
      </c>
      <c r="I2410">
        <v>8</v>
      </c>
      <c r="J2410" t="s">
        <v>13</v>
      </c>
      <c r="K2410">
        <v>63</v>
      </c>
      <c r="L2410" t="s">
        <v>42</v>
      </c>
      <c r="M2410" t="s">
        <v>49</v>
      </c>
      <c r="N2410" t="s">
        <v>492</v>
      </c>
      <c r="O2410">
        <v>324</v>
      </c>
      <c r="P2410">
        <v>51</v>
      </c>
      <c r="R2410" t="s">
        <v>488</v>
      </c>
      <c r="S2410">
        <v>1</v>
      </c>
      <c r="T2410" t="s">
        <v>487</v>
      </c>
      <c r="U2410" t="s">
        <v>488</v>
      </c>
      <c r="V2410" t="s">
        <v>497</v>
      </c>
      <c r="Y2410" t="s">
        <v>498</v>
      </c>
      <c r="Z2410">
        <v>269.5</v>
      </c>
      <c r="AA2410">
        <v>10</v>
      </c>
    </row>
    <row r="2411" spans="1:27" x14ac:dyDescent="0.25">
      <c r="A2411" s="1">
        <v>45549</v>
      </c>
      <c r="B2411">
        <v>2369</v>
      </c>
      <c r="C2411">
        <v>4</v>
      </c>
      <c r="D2411">
        <v>4</v>
      </c>
      <c r="E2411">
        <v>4</v>
      </c>
      <c r="F2411">
        <v>3</v>
      </c>
      <c r="G2411">
        <v>2</v>
      </c>
      <c r="I2411">
        <v>2</v>
      </c>
      <c r="J2411" t="s">
        <v>7</v>
      </c>
      <c r="K2411">
        <v>68</v>
      </c>
      <c r="L2411" t="s">
        <v>42</v>
      </c>
      <c r="M2411" t="s">
        <v>43</v>
      </c>
      <c r="N2411" t="s">
        <v>491</v>
      </c>
      <c r="O2411">
        <v>642</v>
      </c>
      <c r="P2411">
        <v>85</v>
      </c>
      <c r="R2411" t="s">
        <v>488</v>
      </c>
      <c r="S2411">
        <v>3</v>
      </c>
      <c r="T2411" t="s">
        <v>487</v>
      </c>
      <c r="U2411" t="s">
        <v>488</v>
      </c>
      <c r="V2411" t="s">
        <v>497</v>
      </c>
      <c r="W2411" s="1">
        <v>45551</v>
      </c>
      <c r="X2411" s="1">
        <v>45549</v>
      </c>
      <c r="Y2411" t="s">
        <v>493</v>
      </c>
      <c r="Z2411">
        <v>529.9</v>
      </c>
      <c r="AA2411">
        <v>30</v>
      </c>
    </row>
    <row r="2412" spans="1:27" x14ac:dyDescent="0.25">
      <c r="A2412" s="1">
        <v>45533</v>
      </c>
      <c r="B2412">
        <v>735</v>
      </c>
      <c r="C2412">
        <v>5</v>
      </c>
      <c r="D2412">
        <v>4</v>
      </c>
      <c r="E2412">
        <v>4</v>
      </c>
      <c r="F2412">
        <v>3</v>
      </c>
      <c r="G2412">
        <v>1</v>
      </c>
      <c r="I2412">
        <v>39</v>
      </c>
      <c r="J2412" t="s">
        <v>3</v>
      </c>
      <c r="K2412">
        <v>69</v>
      </c>
      <c r="L2412" t="s">
        <v>42</v>
      </c>
      <c r="M2412" t="s">
        <v>47</v>
      </c>
      <c r="N2412" t="s">
        <v>492</v>
      </c>
      <c r="O2412">
        <v>491</v>
      </c>
      <c r="P2412">
        <v>93</v>
      </c>
      <c r="R2412" t="s">
        <v>488</v>
      </c>
      <c r="S2412">
        <v>6</v>
      </c>
      <c r="T2412" t="s">
        <v>492</v>
      </c>
      <c r="U2412" t="s">
        <v>495</v>
      </c>
      <c r="V2412" t="s">
        <v>489</v>
      </c>
      <c r="Y2412" t="s">
        <v>493</v>
      </c>
      <c r="Z2412">
        <v>429.8</v>
      </c>
      <c r="AA2412">
        <v>30</v>
      </c>
    </row>
    <row r="2413" spans="1:27" x14ac:dyDescent="0.25">
      <c r="A2413" s="1">
        <v>45533</v>
      </c>
      <c r="B2413">
        <v>4858</v>
      </c>
      <c r="C2413">
        <v>5</v>
      </c>
      <c r="D2413">
        <v>4</v>
      </c>
      <c r="E2413">
        <v>4</v>
      </c>
      <c r="F2413">
        <v>3</v>
      </c>
      <c r="G2413">
        <v>2</v>
      </c>
      <c r="I2413">
        <v>39</v>
      </c>
      <c r="J2413" t="s">
        <v>3</v>
      </c>
      <c r="K2413">
        <v>24</v>
      </c>
      <c r="L2413" t="s">
        <v>42</v>
      </c>
      <c r="M2413" t="s">
        <v>49</v>
      </c>
      <c r="N2413" t="s">
        <v>492</v>
      </c>
      <c r="O2413">
        <v>296</v>
      </c>
      <c r="P2413">
        <v>142</v>
      </c>
      <c r="R2413" t="s">
        <v>488</v>
      </c>
      <c r="S2413">
        <v>4</v>
      </c>
      <c r="T2413" t="s">
        <v>492</v>
      </c>
      <c r="U2413" t="s">
        <v>488</v>
      </c>
      <c r="V2413" t="s">
        <v>497</v>
      </c>
      <c r="Y2413" t="s">
        <v>498</v>
      </c>
      <c r="Z2413">
        <v>313.60000000000002</v>
      </c>
      <c r="AA2413">
        <v>10</v>
      </c>
    </row>
    <row r="2414" spans="1:27" x14ac:dyDescent="0.25">
      <c r="A2414" s="1">
        <v>45533</v>
      </c>
      <c r="B2414">
        <v>1211</v>
      </c>
      <c r="C2414">
        <v>4</v>
      </c>
      <c r="D2414">
        <v>5</v>
      </c>
      <c r="E2414">
        <v>4</v>
      </c>
      <c r="F2414">
        <v>2</v>
      </c>
      <c r="G2414">
        <v>1</v>
      </c>
      <c r="I2414">
        <v>29</v>
      </c>
      <c r="J2414" t="s">
        <v>11</v>
      </c>
      <c r="K2414">
        <v>20</v>
      </c>
      <c r="L2414" t="s">
        <v>42</v>
      </c>
      <c r="M2414" t="s">
        <v>47</v>
      </c>
      <c r="N2414" t="s">
        <v>486</v>
      </c>
      <c r="O2414">
        <v>401</v>
      </c>
      <c r="P2414">
        <v>166</v>
      </c>
      <c r="Q2414" s="1">
        <v>45557</v>
      </c>
      <c r="R2414" t="s">
        <v>495</v>
      </c>
      <c r="S2414">
        <v>6</v>
      </c>
      <c r="T2414" t="s">
        <v>494</v>
      </c>
      <c r="U2414" t="s">
        <v>495</v>
      </c>
      <c r="V2414" t="s">
        <v>489</v>
      </c>
      <c r="Y2414" t="s">
        <v>490</v>
      </c>
      <c r="Z2414">
        <v>396.9</v>
      </c>
      <c r="AA2414">
        <v>0</v>
      </c>
    </row>
    <row r="2415" spans="1:27" x14ac:dyDescent="0.25">
      <c r="A2415" s="1">
        <v>45549</v>
      </c>
      <c r="B2415">
        <v>3790</v>
      </c>
      <c r="C2415">
        <v>4</v>
      </c>
      <c r="D2415">
        <v>5</v>
      </c>
      <c r="E2415">
        <v>4</v>
      </c>
      <c r="F2415">
        <v>3</v>
      </c>
      <c r="G2415">
        <v>1</v>
      </c>
      <c r="I2415">
        <v>7</v>
      </c>
      <c r="J2415" t="s">
        <v>13</v>
      </c>
      <c r="K2415">
        <v>72</v>
      </c>
      <c r="L2415" t="s">
        <v>42</v>
      </c>
      <c r="M2415" t="s">
        <v>60</v>
      </c>
      <c r="N2415" t="s">
        <v>492</v>
      </c>
      <c r="O2415">
        <v>661</v>
      </c>
      <c r="P2415">
        <v>82</v>
      </c>
      <c r="R2415" t="s">
        <v>488</v>
      </c>
      <c r="S2415">
        <v>4</v>
      </c>
      <c r="T2415" t="s">
        <v>487</v>
      </c>
      <c r="U2415" t="s">
        <v>488</v>
      </c>
      <c r="V2415" t="s">
        <v>489</v>
      </c>
      <c r="W2415" s="1">
        <v>45554</v>
      </c>
      <c r="X2415" s="1">
        <v>45549</v>
      </c>
      <c r="Y2415" t="s">
        <v>493</v>
      </c>
      <c r="Z2415">
        <v>541.1</v>
      </c>
      <c r="AA2415">
        <v>30</v>
      </c>
    </row>
    <row r="2416" spans="1:27" x14ac:dyDescent="0.25">
      <c r="A2416" s="1">
        <v>45533</v>
      </c>
      <c r="B2416">
        <v>2591</v>
      </c>
      <c r="C2416">
        <v>1</v>
      </c>
      <c r="D2416">
        <v>4</v>
      </c>
      <c r="E2416">
        <v>4</v>
      </c>
      <c r="F2416">
        <v>3</v>
      </c>
      <c r="G2416">
        <v>3</v>
      </c>
      <c r="I2416">
        <v>5</v>
      </c>
      <c r="J2416" t="s">
        <v>13</v>
      </c>
      <c r="K2416">
        <v>61</v>
      </c>
      <c r="L2416" t="s">
        <v>42</v>
      </c>
      <c r="M2416" t="s">
        <v>49</v>
      </c>
      <c r="N2416" t="s">
        <v>486</v>
      </c>
      <c r="O2416">
        <v>237</v>
      </c>
      <c r="P2416">
        <v>71</v>
      </c>
      <c r="Q2416" s="1">
        <v>45546</v>
      </c>
      <c r="R2416" t="s">
        <v>495</v>
      </c>
      <c r="S2416">
        <v>4</v>
      </c>
      <c r="T2416" t="s">
        <v>492</v>
      </c>
      <c r="U2416" t="s">
        <v>495</v>
      </c>
      <c r="V2416" t="s">
        <v>497</v>
      </c>
      <c r="Y2416" t="s">
        <v>490</v>
      </c>
      <c r="Z2416">
        <v>215.6</v>
      </c>
      <c r="AA2416">
        <v>0</v>
      </c>
    </row>
    <row r="2417" spans="1:27" x14ac:dyDescent="0.25">
      <c r="A2417" s="1">
        <v>45549</v>
      </c>
      <c r="B2417">
        <v>3786</v>
      </c>
      <c r="C2417">
        <v>1</v>
      </c>
      <c r="D2417">
        <v>4</v>
      </c>
      <c r="E2417">
        <v>4</v>
      </c>
      <c r="F2417">
        <v>3</v>
      </c>
      <c r="G2417">
        <v>2</v>
      </c>
      <c r="I2417">
        <v>8</v>
      </c>
      <c r="J2417" t="s">
        <v>13</v>
      </c>
      <c r="K2417">
        <v>70</v>
      </c>
      <c r="L2417" t="s">
        <v>42</v>
      </c>
      <c r="M2417" t="s">
        <v>49</v>
      </c>
      <c r="N2417" t="s">
        <v>486</v>
      </c>
      <c r="O2417">
        <v>513</v>
      </c>
      <c r="P2417">
        <v>104</v>
      </c>
      <c r="Q2417" s="1">
        <v>45576</v>
      </c>
      <c r="R2417" t="s">
        <v>495</v>
      </c>
      <c r="S2417">
        <v>2</v>
      </c>
      <c r="T2417" t="s">
        <v>487</v>
      </c>
      <c r="U2417" t="s">
        <v>495</v>
      </c>
      <c r="V2417" t="s">
        <v>489</v>
      </c>
      <c r="Y2417" t="s">
        <v>490</v>
      </c>
      <c r="Z2417">
        <v>431.9</v>
      </c>
      <c r="AA2417">
        <v>0</v>
      </c>
    </row>
    <row r="2418" spans="1:27" x14ac:dyDescent="0.25">
      <c r="A2418" s="1">
        <v>45533</v>
      </c>
      <c r="B2418">
        <v>2554</v>
      </c>
      <c r="C2418">
        <v>1</v>
      </c>
      <c r="D2418">
        <v>4</v>
      </c>
      <c r="E2418">
        <v>4</v>
      </c>
      <c r="F2418">
        <v>3</v>
      </c>
      <c r="G2418">
        <v>3</v>
      </c>
      <c r="I2418">
        <v>1</v>
      </c>
      <c r="J2418" t="s">
        <v>7</v>
      </c>
      <c r="K2418">
        <v>41</v>
      </c>
      <c r="L2418" t="s">
        <v>42</v>
      </c>
      <c r="M2418" t="s">
        <v>43</v>
      </c>
      <c r="N2418" t="s">
        <v>491</v>
      </c>
      <c r="O2418">
        <v>483</v>
      </c>
      <c r="P2418">
        <v>53</v>
      </c>
      <c r="R2418" t="s">
        <v>488</v>
      </c>
      <c r="S2418">
        <v>2</v>
      </c>
      <c r="T2418" t="s">
        <v>487</v>
      </c>
      <c r="U2418" t="s">
        <v>488</v>
      </c>
      <c r="V2418" t="s">
        <v>497</v>
      </c>
      <c r="Y2418" t="s">
        <v>498</v>
      </c>
      <c r="Z2418">
        <v>382.2</v>
      </c>
      <c r="AA2418">
        <v>10</v>
      </c>
    </row>
    <row r="2419" spans="1:27" x14ac:dyDescent="0.25">
      <c r="A2419" s="1">
        <v>45533</v>
      </c>
      <c r="B2419">
        <v>4710</v>
      </c>
      <c r="C2419">
        <v>4</v>
      </c>
      <c r="D2419">
        <v>4</v>
      </c>
      <c r="E2419">
        <v>4</v>
      </c>
      <c r="F2419">
        <v>3</v>
      </c>
      <c r="G2419">
        <v>1</v>
      </c>
      <c r="I2419">
        <v>32</v>
      </c>
      <c r="J2419" t="s">
        <v>11</v>
      </c>
      <c r="K2419">
        <v>77</v>
      </c>
      <c r="L2419" t="s">
        <v>42</v>
      </c>
      <c r="M2419" t="s">
        <v>53</v>
      </c>
      <c r="N2419" t="s">
        <v>486</v>
      </c>
      <c r="O2419">
        <v>864</v>
      </c>
      <c r="P2419">
        <v>100</v>
      </c>
      <c r="R2419" t="s">
        <v>488</v>
      </c>
      <c r="S2419">
        <v>1</v>
      </c>
      <c r="T2419" t="s">
        <v>492</v>
      </c>
      <c r="U2419" t="s">
        <v>495</v>
      </c>
      <c r="V2419" t="s">
        <v>497</v>
      </c>
      <c r="Y2419" t="s">
        <v>493</v>
      </c>
      <c r="Z2419">
        <v>695.8</v>
      </c>
      <c r="AA2419">
        <v>30</v>
      </c>
    </row>
    <row r="2420" spans="1:27" x14ac:dyDescent="0.25">
      <c r="A2420" s="1">
        <v>45533</v>
      </c>
      <c r="B2420">
        <v>493</v>
      </c>
      <c r="C2420">
        <v>3</v>
      </c>
      <c r="D2420">
        <v>2</v>
      </c>
      <c r="E2420">
        <v>4</v>
      </c>
      <c r="F2420">
        <v>5</v>
      </c>
      <c r="G2420">
        <v>1</v>
      </c>
      <c r="I2420">
        <v>16</v>
      </c>
      <c r="J2420" t="s">
        <v>9</v>
      </c>
      <c r="K2420">
        <v>75</v>
      </c>
      <c r="L2420" t="s">
        <v>42</v>
      </c>
      <c r="M2420" t="s">
        <v>47</v>
      </c>
      <c r="N2420" t="s">
        <v>486</v>
      </c>
      <c r="O2420">
        <v>932</v>
      </c>
      <c r="P2420">
        <v>127</v>
      </c>
      <c r="Q2420" s="1">
        <v>45540</v>
      </c>
      <c r="R2420" t="s">
        <v>495</v>
      </c>
      <c r="S2420">
        <v>8</v>
      </c>
      <c r="T2420" t="s">
        <v>492</v>
      </c>
      <c r="U2420" t="s">
        <v>488</v>
      </c>
      <c r="V2420" t="s">
        <v>489</v>
      </c>
      <c r="Y2420" t="s">
        <v>490</v>
      </c>
      <c r="Z2420">
        <v>741.3</v>
      </c>
      <c r="AA2420">
        <v>0</v>
      </c>
    </row>
    <row r="2421" spans="1:27" x14ac:dyDescent="0.25">
      <c r="A2421" s="1">
        <v>45533</v>
      </c>
      <c r="B2421">
        <v>2048</v>
      </c>
      <c r="C2421">
        <v>2</v>
      </c>
      <c r="D2421">
        <v>1</v>
      </c>
      <c r="E2421">
        <v>4</v>
      </c>
      <c r="F2421">
        <v>3</v>
      </c>
      <c r="G2421">
        <v>1</v>
      </c>
      <c r="I2421">
        <v>7</v>
      </c>
      <c r="J2421" t="s">
        <v>13</v>
      </c>
      <c r="K2421">
        <v>20</v>
      </c>
      <c r="L2421" t="s">
        <v>42</v>
      </c>
      <c r="M2421" t="s">
        <v>47</v>
      </c>
      <c r="N2421" t="s">
        <v>486</v>
      </c>
      <c r="O2421">
        <v>887</v>
      </c>
      <c r="P2421">
        <v>145</v>
      </c>
      <c r="Q2421" s="1">
        <v>45556</v>
      </c>
      <c r="R2421" t="s">
        <v>495</v>
      </c>
      <c r="S2421">
        <v>6</v>
      </c>
      <c r="T2421" t="s">
        <v>487</v>
      </c>
      <c r="U2421" t="s">
        <v>488</v>
      </c>
      <c r="V2421" t="s">
        <v>497</v>
      </c>
      <c r="Y2421" t="s">
        <v>490</v>
      </c>
      <c r="Z2421">
        <v>722.4</v>
      </c>
      <c r="AA2421">
        <v>0</v>
      </c>
    </row>
    <row r="2422" spans="1:27" x14ac:dyDescent="0.25">
      <c r="A2422" s="1">
        <v>45548</v>
      </c>
      <c r="B2422">
        <v>3509</v>
      </c>
      <c r="C2422">
        <v>3</v>
      </c>
      <c r="D2422">
        <v>1</v>
      </c>
      <c r="E2422">
        <v>4</v>
      </c>
      <c r="F2422">
        <v>2</v>
      </c>
      <c r="G2422">
        <v>2</v>
      </c>
      <c r="I2422">
        <v>20</v>
      </c>
      <c r="J2422" t="s">
        <v>14</v>
      </c>
      <c r="K2422">
        <v>72</v>
      </c>
      <c r="L2422" t="s">
        <v>42</v>
      </c>
      <c r="M2422" t="s">
        <v>43</v>
      </c>
      <c r="N2422" t="s">
        <v>486</v>
      </c>
      <c r="O2422">
        <v>849</v>
      </c>
      <c r="P2422">
        <v>182</v>
      </c>
      <c r="R2422" t="s">
        <v>488</v>
      </c>
      <c r="S2422">
        <v>10</v>
      </c>
      <c r="T2422" t="s">
        <v>487</v>
      </c>
      <c r="U2422" t="s">
        <v>488</v>
      </c>
      <c r="V2422" t="s">
        <v>489</v>
      </c>
      <c r="W2422" s="1">
        <v>45554</v>
      </c>
      <c r="X2422" s="1">
        <v>45548</v>
      </c>
      <c r="Y2422" t="s">
        <v>498</v>
      </c>
      <c r="Z2422">
        <v>728.7</v>
      </c>
      <c r="AA2422">
        <v>10</v>
      </c>
    </row>
    <row r="2423" spans="1:27" x14ac:dyDescent="0.25">
      <c r="A2423" s="1">
        <v>45534</v>
      </c>
      <c r="B2423">
        <v>2479</v>
      </c>
      <c r="C2423">
        <v>1</v>
      </c>
      <c r="D2423">
        <v>2</v>
      </c>
      <c r="E2423">
        <v>4</v>
      </c>
      <c r="F2423">
        <v>5</v>
      </c>
      <c r="G2423">
        <v>2</v>
      </c>
      <c r="I2423">
        <v>2</v>
      </c>
      <c r="J2423" t="s">
        <v>7</v>
      </c>
      <c r="K2423">
        <v>63</v>
      </c>
      <c r="L2423" t="s">
        <v>42</v>
      </c>
      <c r="M2423" t="s">
        <v>43</v>
      </c>
      <c r="N2423" t="s">
        <v>486</v>
      </c>
      <c r="O2423">
        <v>129</v>
      </c>
      <c r="P2423">
        <v>60</v>
      </c>
      <c r="R2423" t="s">
        <v>488</v>
      </c>
      <c r="S2423">
        <v>2</v>
      </c>
      <c r="T2423" t="s">
        <v>494</v>
      </c>
      <c r="U2423" t="s">
        <v>495</v>
      </c>
      <c r="V2423" t="s">
        <v>497</v>
      </c>
      <c r="Y2423" t="s">
        <v>496</v>
      </c>
      <c r="Z2423">
        <v>167.3</v>
      </c>
      <c r="AA2423">
        <v>50</v>
      </c>
    </row>
    <row r="2424" spans="1:27" x14ac:dyDescent="0.25">
      <c r="A2424" s="1">
        <v>45534</v>
      </c>
      <c r="B2424">
        <v>667</v>
      </c>
      <c r="C2424">
        <v>2</v>
      </c>
      <c r="D2424">
        <v>3</v>
      </c>
      <c r="E2424">
        <v>4</v>
      </c>
      <c r="F2424">
        <v>2</v>
      </c>
      <c r="G2424">
        <v>1</v>
      </c>
      <c r="I2424">
        <v>39</v>
      </c>
      <c r="J2424" t="s">
        <v>3</v>
      </c>
      <c r="K2424">
        <v>32</v>
      </c>
      <c r="L2424" t="s">
        <v>42</v>
      </c>
      <c r="M2424" t="s">
        <v>49</v>
      </c>
      <c r="N2424" t="s">
        <v>492</v>
      </c>
      <c r="O2424">
        <v>978</v>
      </c>
      <c r="P2424">
        <v>53</v>
      </c>
      <c r="R2424" t="s">
        <v>488</v>
      </c>
      <c r="S2424">
        <v>5</v>
      </c>
      <c r="T2424" t="s">
        <v>492</v>
      </c>
      <c r="U2424" t="s">
        <v>488</v>
      </c>
      <c r="V2424" t="s">
        <v>497</v>
      </c>
      <c r="Y2424" t="s">
        <v>496</v>
      </c>
      <c r="Z2424">
        <v>756.7</v>
      </c>
      <c r="AA2424">
        <v>50</v>
      </c>
    </row>
    <row r="2425" spans="1:27" x14ac:dyDescent="0.25">
      <c r="A2425" s="1">
        <v>45548</v>
      </c>
      <c r="B2425">
        <v>3061</v>
      </c>
      <c r="C2425">
        <v>1</v>
      </c>
      <c r="D2425">
        <v>2</v>
      </c>
      <c r="E2425">
        <v>4</v>
      </c>
      <c r="F2425">
        <v>5</v>
      </c>
      <c r="G2425">
        <v>1</v>
      </c>
      <c r="I2425">
        <v>19</v>
      </c>
      <c r="J2425" t="s">
        <v>14</v>
      </c>
      <c r="K2425">
        <v>46</v>
      </c>
      <c r="L2425" t="s">
        <v>42</v>
      </c>
      <c r="M2425" t="s">
        <v>43</v>
      </c>
      <c r="N2425" t="s">
        <v>486</v>
      </c>
      <c r="O2425">
        <v>377</v>
      </c>
      <c r="P2425">
        <v>23</v>
      </c>
      <c r="Q2425" s="1">
        <v>45561</v>
      </c>
      <c r="R2425" t="s">
        <v>495</v>
      </c>
      <c r="S2425">
        <v>6</v>
      </c>
      <c r="T2425" t="s">
        <v>487</v>
      </c>
      <c r="U2425" t="s">
        <v>495</v>
      </c>
      <c r="V2425" t="s">
        <v>497</v>
      </c>
      <c r="Y2425" t="s">
        <v>490</v>
      </c>
      <c r="Z2425">
        <v>280</v>
      </c>
      <c r="AA2425">
        <v>0</v>
      </c>
    </row>
    <row r="2426" spans="1:27" x14ac:dyDescent="0.25">
      <c r="A2426" s="1">
        <v>45534</v>
      </c>
      <c r="B2426">
        <v>1267</v>
      </c>
      <c r="C2426">
        <v>2</v>
      </c>
      <c r="D2426">
        <v>1</v>
      </c>
      <c r="E2426">
        <v>4</v>
      </c>
      <c r="F2426">
        <v>4</v>
      </c>
      <c r="G2426">
        <v>1</v>
      </c>
      <c r="I2426">
        <v>35</v>
      </c>
      <c r="J2426" t="s">
        <v>10</v>
      </c>
      <c r="K2426">
        <v>47</v>
      </c>
      <c r="L2426" t="s">
        <v>42</v>
      </c>
      <c r="M2426" t="s">
        <v>60</v>
      </c>
      <c r="N2426" t="s">
        <v>486</v>
      </c>
      <c r="O2426">
        <v>852</v>
      </c>
      <c r="P2426">
        <v>85</v>
      </c>
      <c r="Q2426" s="1">
        <v>45558</v>
      </c>
      <c r="R2426" t="s">
        <v>495</v>
      </c>
      <c r="S2426">
        <v>7</v>
      </c>
      <c r="T2426" t="s">
        <v>494</v>
      </c>
      <c r="U2426" t="s">
        <v>495</v>
      </c>
      <c r="V2426" t="s">
        <v>489</v>
      </c>
      <c r="Y2426" t="s">
        <v>490</v>
      </c>
      <c r="Z2426">
        <v>655.9</v>
      </c>
      <c r="AA2426">
        <v>0</v>
      </c>
    </row>
    <row r="2427" spans="1:27" x14ac:dyDescent="0.25">
      <c r="A2427" s="1">
        <v>45534</v>
      </c>
      <c r="B2427">
        <v>3832</v>
      </c>
      <c r="C2427">
        <v>5</v>
      </c>
      <c r="D2427">
        <v>3</v>
      </c>
      <c r="E2427">
        <v>4</v>
      </c>
      <c r="F2427">
        <v>3</v>
      </c>
      <c r="G2427">
        <v>3</v>
      </c>
      <c r="I2427">
        <v>23</v>
      </c>
      <c r="J2427" t="s">
        <v>16</v>
      </c>
      <c r="K2427">
        <v>31</v>
      </c>
      <c r="L2427" t="s">
        <v>42</v>
      </c>
      <c r="M2427" t="s">
        <v>47</v>
      </c>
      <c r="N2427" t="s">
        <v>486</v>
      </c>
      <c r="O2427">
        <v>480</v>
      </c>
      <c r="P2427">
        <v>111</v>
      </c>
      <c r="Q2427" s="1">
        <v>45545</v>
      </c>
      <c r="R2427" t="s">
        <v>495</v>
      </c>
      <c r="S2427">
        <v>4</v>
      </c>
      <c r="T2427" t="s">
        <v>487</v>
      </c>
      <c r="U2427" t="s">
        <v>495</v>
      </c>
      <c r="V2427" t="s">
        <v>489</v>
      </c>
      <c r="Y2427" t="s">
        <v>490</v>
      </c>
      <c r="Z2427">
        <v>413.7</v>
      </c>
      <c r="AA2427">
        <v>0</v>
      </c>
    </row>
    <row r="2428" spans="1:27" x14ac:dyDescent="0.25">
      <c r="A2428" s="1">
        <v>45534</v>
      </c>
      <c r="B2428">
        <v>2642</v>
      </c>
      <c r="C2428">
        <v>1</v>
      </c>
      <c r="D2428">
        <v>1</v>
      </c>
      <c r="E2428">
        <v>4</v>
      </c>
      <c r="F2428">
        <v>2</v>
      </c>
      <c r="G2428">
        <v>1</v>
      </c>
      <c r="I2428">
        <v>28</v>
      </c>
      <c r="J2428" t="s">
        <v>12</v>
      </c>
      <c r="K2428">
        <v>24</v>
      </c>
      <c r="L2428" t="s">
        <v>42</v>
      </c>
      <c r="M2428" t="s">
        <v>60</v>
      </c>
      <c r="N2428" t="s">
        <v>486</v>
      </c>
      <c r="O2428">
        <v>570</v>
      </c>
      <c r="P2428">
        <v>165</v>
      </c>
      <c r="R2428" t="s">
        <v>488</v>
      </c>
      <c r="S2428">
        <v>5</v>
      </c>
      <c r="T2428" t="s">
        <v>492</v>
      </c>
      <c r="U2428" t="s">
        <v>488</v>
      </c>
      <c r="V2428" t="s">
        <v>489</v>
      </c>
      <c r="Y2428" t="s">
        <v>493</v>
      </c>
      <c r="Z2428">
        <v>535.5</v>
      </c>
      <c r="AA2428">
        <v>30</v>
      </c>
    </row>
    <row r="2429" spans="1:27" x14ac:dyDescent="0.25">
      <c r="A2429" s="1">
        <v>45534</v>
      </c>
      <c r="B2429">
        <v>3575</v>
      </c>
      <c r="C2429">
        <v>1</v>
      </c>
      <c r="D2429">
        <v>3</v>
      </c>
      <c r="E2429">
        <v>4</v>
      </c>
      <c r="F2429">
        <v>2</v>
      </c>
      <c r="G2429">
        <v>1</v>
      </c>
      <c r="I2429">
        <v>31</v>
      </c>
      <c r="J2429" t="s">
        <v>11</v>
      </c>
      <c r="K2429">
        <v>34</v>
      </c>
      <c r="L2429" t="s">
        <v>42</v>
      </c>
      <c r="M2429" t="s">
        <v>60</v>
      </c>
      <c r="N2429" t="s">
        <v>492</v>
      </c>
      <c r="O2429">
        <v>441</v>
      </c>
      <c r="P2429">
        <v>63</v>
      </c>
      <c r="R2429" t="s">
        <v>488</v>
      </c>
      <c r="S2429">
        <v>8</v>
      </c>
      <c r="T2429" t="s">
        <v>487</v>
      </c>
      <c r="U2429" t="s">
        <v>495</v>
      </c>
      <c r="V2429" t="s">
        <v>489</v>
      </c>
      <c r="Y2429" t="s">
        <v>498</v>
      </c>
      <c r="Z2429">
        <v>359.8</v>
      </c>
      <c r="AA2429">
        <v>10</v>
      </c>
    </row>
    <row r="2430" spans="1:27" x14ac:dyDescent="0.25">
      <c r="A2430" s="1">
        <v>45548</v>
      </c>
      <c r="B2430">
        <v>768</v>
      </c>
      <c r="C2430">
        <v>1</v>
      </c>
      <c r="D2430">
        <v>3</v>
      </c>
      <c r="E2430">
        <v>4</v>
      </c>
      <c r="F2430">
        <v>1</v>
      </c>
      <c r="G2430">
        <v>3</v>
      </c>
      <c r="I2430">
        <v>39</v>
      </c>
      <c r="J2430" t="s">
        <v>3</v>
      </c>
      <c r="K2430">
        <v>25</v>
      </c>
      <c r="L2430" t="s">
        <v>42</v>
      </c>
      <c r="M2430" t="s">
        <v>47</v>
      </c>
      <c r="N2430" t="s">
        <v>486</v>
      </c>
      <c r="O2430">
        <v>732</v>
      </c>
      <c r="P2430">
        <v>174</v>
      </c>
      <c r="Q2430" s="1">
        <v>45563</v>
      </c>
      <c r="R2430" t="s">
        <v>495</v>
      </c>
      <c r="S2430">
        <v>4</v>
      </c>
      <c r="T2430" t="s">
        <v>492</v>
      </c>
      <c r="U2430" t="s">
        <v>488</v>
      </c>
      <c r="V2430" t="s">
        <v>489</v>
      </c>
      <c r="Y2430" t="s">
        <v>490</v>
      </c>
      <c r="Z2430">
        <v>634.20000000000005</v>
      </c>
      <c r="AA2430">
        <v>0</v>
      </c>
    </row>
    <row r="2431" spans="1:27" x14ac:dyDescent="0.25">
      <c r="A2431" s="1">
        <v>45548</v>
      </c>
      <c r="B2431">
        <v>1901</v>
      </c>
      <c r="C2431">
        <v>2</v>
      </c>
      <c r="D2431">
        <v>5</v>
      </c>
      <c r="E2431">
        <v>4</v>
      </c>
      <c r="F2431">
        <v>5</v>
      </c>
      <c r="G2431">
        <v>2</v>
      </c>
      <c r="I2431">
        <v>29</v>
      </c>
      <c r="J2431" t="s">
        <v>11</v>
      </c>
      <c r="K2431">
        <v>68</v>
      </c>
      <c r="L2431" t="s">
        <v>42</v>
      </c>
      <c r="M2431" t="s">
        <v>43</v>
      </c>
      <c r="N2431" t="s">
        <v>491</v>
      </c>
      <c r="O2431">
        <v>187</v>
      </c>
      <c r="P2431">
        <v>138</v>
      </c>
      <c r="R2431" t="s">
        <v>488</v>
      </c>
      <c r="S2431">
        <v>1</v>
      </c>
      <c r="T2431" t="s">
        <v>492</v>
      </c>
      <c r="U2431" t="s">
        <v>488</v>
      </c>
      <c r="V2431" t="s">
        <v>497</v>
      </c>
      <c r="W2431" s="1">
        <v>45552</v>
      </c>
      <c r="X2431" s="1">
        <v>45548</v>
      </c>
      <c r="Y2431" t="s">
        <v>496</v>
      </c>
      <c r="Z2431">
        <v>262.5</v>
      </c>
      <c r="AA2431">
        <v>50</v>
      </c>
    </row>
    <row r="2432" spans="1:27" x14ac:dyDescent="0.25">
      <c r="A2432" s="1">
        <v>45535</v>
      </c>
      <c r="B2432">
        <v>2668</v>
      </c>
      <c r="C2432">
        <v>2</v>
      </c>
      <c r="D2432">
        <v>3</v>
      </c>
      <c r="E2432">
        <v>4</v>
      </c>
      <c r="F2432">
        <v>5</v>
      </c>
      <c r="G2432">
        <v>2</v>
      </c>
      <c r="I2432">
        <v>4</v>
      </c>
      <c r="J2432" t="s">
        <v>7</v>
      </c>
      <c r="K2432">
        <v>37</v>
      </c>
      <c r="L2432" t="s">
        <v>42</v>
      </c>
      <c r="M2432" t="s">
        <v>60</v>
      </c>
      <c r="N2432" t="s">
        <v>486</v>
      </c>
      <c r="O2432">
        <v>909</v>
      </c>
      <c r="P2432">
        <v>54</v>
      </c>
      <c r="Q2432" s="1">
        <v>45547</v>
      </c>
      <c r="R2432" t="s">
        <v>495</v>
      </c>
      <c r="S2432">
        <v>10</v>
      </c>
      <c r="T2432" t="s">
        <v>487</v>
      </c>
      <c r="U2432" t="s">
        <v>488</v>
      </c>
      <c r="V2432" t="s">
        <v>489</v>
      </c>
      <c r="Y2432" t="s">
        <v>490</v>
      </c>
      <c r="Z2432">
        <v>674.1</v>
      </c>
      <c r="AA2432">
        <v>0</v>
      </c>
    </row>
    <row r="2433" spans="1:27" x14ac:dyDescent="0.25">
      <c r="A2433" s="1">
        <v>45547</v>
      </c>
      <c r="B2433">
        <v>773</v>
      </c>
      <c r="C2433">
        <v>2</v>
      </c>
      <c r="D2433">
        <v>2</v>
      </c>
      <c r="E2433">
        <v>4</v>
      </c>
      <c r="F2433">
        <v>5</v>
      </c>
      <c r="G2433">
        <v>3</v>
      </c>
      <c r="I2433">
        <v>17</v>
      </c>
      <c r="J2433" t="s">
        <v>14</v>
      </c>
      <c r="K2433">
        <v>30</v>
      </c>
      <c r="L2433" t="s">
        <v>42</v>
      </c>
      <c r="M2433" t="s">
        <v>60</v>
      </c>
      <c r="N2433" t="s">
        <v>486</v>
      </c>
      <c r="O2433">
        <v>401</v>
      </c>
      <c r="P2433">
        <v>165</v>
      </c>
      <c r="R2433" t="s">
        <v>488</v>
      </c>
      <c r="S2433">
        <v>1</v>
      </c>
      <c r="T2433" t="s">
        <v>487</v>
      </c>
      <c r="U2433" t="s">
        <v>488</v>
      </c>
      <c r="V2433" t="s">
        <v>497</v>
      </c>
      <c r="W2433" s="1">
        <v>45548</v>
      </c>
      <c r="X2433" s="1">
        <v>45547</v>
      </c>
      <c r="Y2433" t="s">
        <v>493</v>
      </c>
      <c r="Z2433">
        <v>417.2</v>
      </c>
      <c r="AA2433">
        <v>30</v>
      </c>
    </row>
    <row r="2434" spans="1:27" x14ac:dyDescent="0.25">
      <c r="A2434" s="1">
        <v>45547</v>
      </c>
      <c r="B2434">
        <v>3708</v>
      </c>
      <c r="C2434">
        <v>1</v>
      </c>
      <c r="D2434">
        <v>2</v>
      </c>
      <c r="E2434">
        <v>4</v>
      </c>
      <c r="F2434">
        <v>5</v>
      </c>
      <c r="G2434">
        <v>3</v>
      </c>
      <c r="I2434">
        <v>33</v>
      </c>
      <c r="J2434" t="s">
        <v>10</v>
      </c>
      <c r="K2434">
        <v>29</v>
      </c>
      <c r="L2434" t="s">
        <v>42</v>
      </c>
      <c r="M2434" t="s">
        <v>60</v>
      </c>
      <c r="N2434" t="s">
        <v>491</v>
      </c>
      <c r="O2434">
        <v>682</v>
      </c>
      <c r="P2434">
        <v>177</v>
      </c>
      <c r="R2434" t="s">
        <v>488</v>
      </c>
      <c r="S2434">
        <v>6</v>
      </c>
      <c r="T2434" t="s">
        <v>487</v>
      </c>
      <c r="U2434" t="s">
        <v>488</v>
      </c>
      <c r="V2434" t="s">
        <v>497</v>
      </c>
      <c r="W2434" s="1">
        <v>45553</v>
      </c>
      <c r="X2434" s="1">
        <v>45547</v>
      </c>
      <c r="Y2434" t="s">
        <v>496</v>
      </c>
      <c r="Z2434">
        <v>636.29999999999995</v>
      </c>
      <c r="AA2434">
        <v>50</v>
      </c>
    </row>
    <row r="2435" spans="1:27" x14ac:dyDescent="0.25">
      <c r="A2435" s="1">
        <v>45535</v>
      </c>
      <c r="B2435">
        <v>1644</v>
      </c>
      <c r="C2435">
        <v>3</v>
      </c>
      <c r="D2435">
        <v>4</v>
      </c>
      <c r="E2435">
        <v>4</v>
      </c>
      <c r="F2435">
        <v>3</v>
      </c>
      <c r="G2435">
        <v>3</v>
      </c>
      <c r="I2435">
        <v>22</v>
      </c>
      <c r="J2435" t="s">
        <v>16</v>
      </c>
      <c r="K2435">
        <v>55</v>
      </c>
      <c r="L2435" t="s">
        <v>42</v>
      </c>
      <c r="M2435" t="s">
        <v>60</v>
      </c>
      <c r="N2435" t="s">
        <v>491</v>
      </c>
      <c r="O2435">
        <v>790</v>
      </c>
      <c r="P2435">
        <v>22</v>
      </c>
      <c r="R2435" t="s">
        <v>488</v>
      </c>
      <c r="S2435">
        <v>5</v>
      </c>
      <c r="T2435" t="s">
        <v>494</v>
      </c>
      <c r="U2435" t="s">
        <v>488</v>
      </c>
      <c r="V2435" t="s">
        <v>497</v>
      </c>
      <c r="Y2435" t="s">
        <v>496</v>
      </c>
      <c r="Z2435">
        <v>603.4</v>
      </c>
      <c r="AA2435">
        <v>50</v>
      </c>
    </row>
    <row r="2436" spans="1:27" x14ac:dyDescent="0.25">
      <c r="A2436" s="1">
        <v>45547</v>
      </c>
      <c r="B2436">
        <v>1962</v>
      </c>
      <c r="C2436">
        <v>2</v>
      </c>
      <c r="D2436">
        <v>1</v>
      </c>
      <c r="E2436">
        <v>4</v>
      </c>
      <c r="F2436">
        <v>2</v>
      </c>
      <c r="G2436">
        <v>2</v>
      </c>
      <c r="I2436">
        <v>10</v>
      </c>
      <c r="J2436" t="s">
        <v>5</v>
      </c>
      <c r="K2436">
        <v>40</v>
      </c>
      <c r="L2436" t="s">
        <v>42</v>
      </c>
      <c r="M2436" t="s">
        <v>53</v>
      </c>
      <c r="N2436" t="s">
        <v>491</v>
      </c>
      <c r="O2436">
        <v>546</v>
      </c>
      <c r="P2436">
        <v>36</v>
      </c>
      <c r="R2436" t="s">
        <v>488</v>
      </c>
      <c r="S2436">
        <v>1</v>
      </c>
      <c r="T2436" t="s">
        <v>487</v>
      </c>
      <c r="U2436" t="s">
        <v>495</v>
      </c>
      <c r="V2436" t="s">
        <v>497</v>
      </c>
      <c r="W2436" s="1">
        <v>45552</v>
      </c>
      <c r="X2436" s="1">
        <v>45547</v>
      </c>
      <c r="Y2436" t="s">
        <v>498</v>
      </c>
      <c r="Z2436">
        <v>414.4</v>
      </c>
      <c r="AA2436">
        <v>10</v>
      </c>
    </row>
    <row r="2437" spans="1:27" x14ac:dyDescent="0.25">
      <c r="A2437" s="1">
        <v>45535</v>
      </c>
      <c r="B2437">
        <v>1322</v>
      </c>
      <c r="C2437">
        <v>5</v>
      </c>
      <c r="D2437">
        <v>1</v>
      </c>
      <c r="E2437">
        <v>4</v>
      </c>
      <c r="F2437">
        <v>4</v>
      </c>
      <c r="G2437">
        <v>1</v>
      </c>
      <c r="I2437">
        <v>31</v>
      </c>
      <c r="J2437" t="s">
        <v>11</v>
      </c>
      <c r="K2437">
        <v>74</v>
      </c>
      <c r="L2437" t="s">
        <v>42</v>
      </c>
      <c r="M2437" t="s">
        <v>47</v>
      </c>
      <c r="N2437" t="s">
        <v>491</v>
      </c>
      <c r="O2437">
        <v>160</v>
      </c>
      <c r="P2437">
        <v>144</v>
      </c>
      <c r="R2437" t="s">
        <v>488</v>
      </c>
      <c r="S2437">
        <v>4</v>
      </c>
      <c r="T2437" t="s">
        <v>487</v>
      </c>
      <c r="U2437" t="s">
        <v>495</v>
      </c>
      <c r="V2437" t="s">
        <v>489</v>
      </c>
      <c r="Y2437" t="s">
        <v>493</v>
      </c>
      <c r="Z2437">
        <v>233.8</v>
      </c>
      <c r="AA2437">
        <v>30</v>
      </c>
    </row>
    <row r="2438" spans="1:27" x14ac:dyDescent="0.25">
      <c r="A2438" s="1">
        <v>45547</v>
      </c>
      <c r="B2438">
        <v>3967</v>
      </c>
      <c r="C2438">
        <v>1</v>
      </c>
      <c r="D2438">
        <v>4</v>
      </c>
      <c r="E2438">
        <v>4</v>
      </c>
      <c r="F2438">
        <v>3</v>
      </c>
      <c r="G2438">
        <v>3</v>
      </c>
      <c r="I2438">
        <v>13</v>
      </c>
      <c r="J2438" t="s">
        <v>9</v>
      </c>
      <c r="K2438">
        <v>29</v>
      </c>
      <c r="L2438" t="s">
        <v>42</v>
      </c>
      <c r="M2438" t="s">
        <v>49</v>
      </c>
      <c r="N2438" t="s">
        <v>486</v>
      </c>
      <c r="O2438">
        <v>422</v>
      </c>
      <c r="P2438">
        <v>182</v>
      </c>
      <c r="Q2438" s="1">
        <v>45564</v>
      </c>
      <c r="R2438" t="s">
        <v>495</v>
      </c>
      <c r="S2438">
        <v>8</v>
      </c>
      <c r="T2438" t="s">
        <v>492</v>
      </c>
      <c r="U2438" t="s">
        <v>495</v>
      </c>
      <c r="V2438" t="s">
        <v>497</v>
      </c>
      <c r="Y2438" t="s">
        <v>490</v>
      </c>
      <c r="Z2438">
        <v>422.8</v>
      </c>
      <c r="AA2438">
        <v>0</v>
      </c>
    </row>
    <row r="2439" spans="1:27" x14ac:dyDescent="0.25">
      <c r="A2439" s="1">
        <v>45547</v>
      </c>
      <c r="B2439">
        <v>3421</v>
      </c>
      <c r="C2439">
        <v>4</v>
      </c>
      <c r="D2439">
        <v>3</v>
      </c>
      <c r="E2439">
        <v>4</v>
      </c>
      <c r="F2439">
        <v>1</v>
      </c>
      <c r="G2439">
        <v>1</v>
      </c>
      <c r="I2439">
        <v>23</v>
      </c>
      <c r="J2439" t="s">
        <v>16</v>
      </c>
      <c r="K2439">
        <v>35</v>
      </c>
      <c r="L2439" t="s">
        <v>42</v>
      </c>
      <c r="M2439" t="s">
        <v>53</v>
      </c>
      <c r="N2439" t="s">
        <v>486</v>
      </c>
      <c r="O2439">
        <v>835</v>
      </c>
      <c r="P2439">
        <v>77</v>
      </c>
      <c r="R2439" t="s">
        <v>488</v>
      </c>
      <c r="S2439">
        <v>9</v>
      </c>
      <c r="T2439" t="s">
        <v>492</v>
      </c>
      <c r="U2439" t="s">
        <v>488</v>
      </c>
      <c r="V2439" t="s">
        <v>497</v>
      </c>
      <c r="W2439" s="1">
        <v>45554</v>
      </c>
      <c r="X2439" s="1">
        <v>45547</v>
      </c>
      <c r="Y2439" t="s">
        <v>493</v>
      </c>
      <c r="Z2439">
        <v>659.4</v>
      </c>
      <c r="AA2439">
        <v>30</v>
      </c>
    </row>
    <row r="2440" spans="1:27" x14ac:dyDescent="0.25">
      <c r="A2440" s="1">
        <v>45547</v>
      </c>
      <c r="B2440">
        <v>3553</v>
      </c>
      <c r="C2440">
        <v>1</v>
      </c>
      <c r="D2440">
        <v>5</v>
      </c>
      <c r="E2440">
        <v>4</v>
      </c>
      <c r="F2440">
        <v>2</v>
      </c>
      <c r="G2440">
        <v>3</v>
      </c>
      <c r="I2440">
        <v>37</v>
      </c>
      <c r="J2440" t="s">
        <v>3</v>
      </c>
      <c r="K2440">
        <v>28</v>
      </c>
      <c r="L2440" t="s">
        <v>42</v>
      </c>
      <c r="M2440" t="s">
        <v>53</v>
      </c>
      <c r="N2440" t="s">
        <v>486</v>
      </c>
      <c r="O2440">
        <v>105</v>
      </c>
      <c r="P2440">
        <v>158</v>
      </c>
      <c r="R2440" t="s">
        <v>488</v>
      </c>
      <c r="S2440">
        <v>3</v>
      </c>
      <c r="T2440" t="s">
        <v>492</v>
      </c>
      <c r="U2440" t="s">
        <v>495</v>
      </c>
      <c r="V2440" t="s">
        <v>489</v>
      </c>
      <c r="W2440" s="1">
        <v>45554</v>
      </c>
      <c r="X2440" s="1">
        <v>45547</v>
      </c>
      <c r="Y2440" t="s">
        <v>498</v>
      </c>
      <c r="Z2440">
        <v>191.1</v>
      </c>
      <c r="AA2440">
        <v>10</v>
      </c>
    </row>
    <row r="2441" spans="1:27" x14ac:dyDescent="0.25">
      <c r="A2441" s="1">
        <v>45535</v>
      </c>
      <c r="B2441">
        <v>2607</v>
      </c>
      <c r="C2441">
        <v>1</v>
      </c>
      <c r="D2441">
        <v>4</v>
      </c>
      <c r="E2441">
        <v>4</v>
      </c>
      <c r="F2441">
        <v>3</v>
      </c>
      <c r="G2441">
        <v>1</v>
      </c>
      <c r="I2441">
        <v>33</v>
      </c>
      <c r="J2441" t="s">
        <v>10</v>
      </c>
      <c r="K2441">
        <v>70</v>
      </c>
      <c r="L2441" t="s">
        <v>42</v>
      </c>
      <c r="M2441" t="s">
        <v>49</v>
      </c>
      <c r="N2441" t="s">
        <v>486</v>
      </c>
      <c r="O2441">
        <v>125</v>
      </c>
      <c r="P2441">
        <v>74</v>
      </c>
      <c r="R2441" t="s">
        <v>488</v>
      </c>
      <c r="S2441">
        <v>7</v>
      </c>
      <c r="T2441" t="s">
        <v>494</v>
      </c>
      <c r="U2441" t="s">
        <v>495</v>
      </c>
      <c r="V2441" t="s">
        <v>489</v>
      </c>
      <c r="Y2441" t="s">
        <v>498</v>
      </c>
      <c r="Z2441">
        <v>146.30000000000001</v>
      </c>
      <c r="AA2441">
        <v>10</v>
      </c>
    </row>
    <row r="2442" spans="1:27" x14ac:dyDescent="0.25">
      <c r="A2442" s="1">
        <v>45547</v>
      </c>
      <c r="B2442">
        <v>2656</v>
      </c>
      <c r="C2442">
        <v>2</v>
      </c>
      <c r="D2442">
        <v>1</v>
      </c>
      <c r="E2442">
        <v>4</v>
      </c>
      <c r="F2442">
        <v>4</v>
      </c>
      <c r="G2442">
        <v>1</v>
      </c>
      <c r="I2442">
        <v>26</v>
      </c>
      <c r="J2442" t="s">
        <v>12</v>
      </c>
      <c r="K2442">
        <v>31</v>
      </c>
      <c r="L2442" t="s">
        <v>42</v>
      </c>
      <c r="M2442" t="s">
        <v>60</v>
      </c>
      <c r="N2442" t="s">
        <v>486</v>
      </c>
      <c r="O2442">
        <v>669</v>
      </c>
      <c r="P2442">
        <v>51</v>
      </c>
      <c r="R2442" t="s">
        <v>488</v>
      </c>
      <c r="S2442">
        <v>3</v>
      </c>
      <c r="T2442" t="s">
        <v>494</v>
      </c>
      <c r="U2442" t="s">
        <v>488</v>
      </c>
      <c r="V2442" t="s">
        <v>497</v>
      </c>
      <c r="W2442" s="1">
        <v>45549</v>
      </c>
      <c r="X2442" s="1">
        <v>45547</v>
      </c>
      <c r="Y2442" t="s">
        <v>493</v>
      </c>
      <c r="Z2442">
        <v>525</v>
      </c>
      <c r="AA2442">
        <v>30</v>
      </c>
    </row>
    <row r="2443" spans="1:27" x14ac:dyDescent="0.25">
      <c r="A2443" s="1">
        <v>45536</v>
      </c>
      <c r="B2443">
        <v>4713</v>
      </c>
      <c r="C2443">
        <v>1</v>
      </c>
      <c r="D2443">
        <v>1</v>
      </c>
      <c r="E2443">
        <v>4</v>
      </c>
      <c r="F2443">
        <v>2</v>
      </c>
      <c r="G2443">
        <v>3</v>
      </c>
      <c r="I2443">
        <v>15</v>
      </c>
      <c r="J2443" t="s">
        <v>9</v>
      </c>
      <c r="K2443">
        <v>19</v>
      </c>
      <c r="L2443" t="s">
        <v>42</v>
      </c>
      <c r="M2443" t="s">
        <v>60</v>
      </c>
      <c r="N2443" t="s">
        <v>486</v>
      </c>
      <c r="O2443">
        <v>394</v>
      </c>
      <c r="P2443">
        <v>181</v>
      </c>
      <c r="Q2443" s="1">
        <v>45552</v>
      </c>
      <c r="R2443" t="s">
        <v>495</v>
      </c>
      <c r="S2443">
        <v>10</v>
      </c>
      <c r="T2443" t="s">
        <v>494</v>
      </c>
      <c r="U2443" t="s">
        <v>488</v>
      </c>
      <c r="V2443" t="s">
        <v>497</v>
      </c>
      <c r="Y2443" t="s">
        <v>490</v>
      </c>
      <c r="Z2443">
        <v>402.5</v>
      </c>
      <c r="AA2443">
        <v>0</v>
      </c>
    </row>
    <row r="2444" spans="1:27" x14ac:dyDescent="0.25">
      <c r="A2444" s="1">
        <v>45536</v>
      </c>
      <c r="B2444">
        <v>3439</v>
      </c>
      <c r="C2444">
        <v>2</v>
      </c>
      <c r="D2444">
        <v>5</v>
      </c>
      <c r="E2444">
        <v>4</v>
      </c>
      <c r="F2444">
        <v>1</v>
      </c>
      <c r="G2444">
        <v>1</v>
      </c>
      <c r="I2444">
        <v>35</v>
      </c>
      <c r="J2444" t="s">
        <v>10</v>
      </c>
      <c r="K2444">
        <v>41</v>
      </c>
      <c r="L2444" t="s">
        <v>42</v>
      </c>
      <c r="M2444" t="s">
        <v>49</v>
      </c>
      <c r="N2444" t="s">
        <v>486</v>
      </c>
      <c r="O2444">
        <v>279</v>
      </c>
      <c r="P2444">
        <v>37</v>
      </c>
      <c r="Q2444" s="1">
        <v>45548</v>
      </c>
      <c r="R2444" t="s">
        <v>495</v>
      </c>
      <c r="S2444">
        <v>5</v>
      </c>
      <c r="T2444" t="s">
        <v>494</v>
      </c>
      <c r="U2444" t="s">
        <v>488</v>
      </c>
      <c r="V2444" t="s">
        <v>489</v>
      </c>
      <c r="Y2444" t="s">
        <v>490</v>
      </c>
      <c r="Z2444">
        <v>221.2</v>
      </c>
      <c r="AA2444">
        <v>0</v>
      </c>
    </row>
    <row r="2445" spans="1:27" x14ac:dyDescent="0.25">
      <c r="A2445" s="1">
        <v>45546</v>
      </c>
      <c r="B2445">
        <v>4810</v>
      </c>
      <c r="C2445">
        <v>5</v>
      </c>
      <c r="D2445">
        <v>1</v>
      </c>
      <c r="E2445">
        <v>4</v>
      </c>
      <c r="F2445">
        <v>2</v>
      </c>
      <c r="G2445">
        <v>3</v>
      </c>
      <c r="I2445">
        <v>40</v>
      </c>
      <c r="J2445" t="s">
        <v>3</v>
      </c>
      <c r="K2445">
        <v>59</v>
      </c>
      <c r="L2445" t="s">
        <v>42</v>
      </c>
      <c r="M2445" t="s">
        <v>53</v>
      </c>
      <c r="N2445" t="s">
        <v>486</v>
      </c>
      <c r="O2445">
        <v>116</v>
      </c>
      <c r="P2445">
        <v>174</v>
      </c>
      <c r="Q2445" s="1">
        <v>45563</v>
      </c>
      <c r="R2445" t="s">
        <v>495</v>
      </c>
      <c r="S2445">
        <v>4</v>
      </c>
      <c r="T2445" t="s">
        <v>492</v>
      </c>
      <c r="U2445" t="s">
        <v>495</v>
      </c>
      <c r="V2445" t="s">
        <v>489</v>
      </c>
      <c r="Y2445" t="s">
        <v>490</v>
      </c>
      <c r="Z2445">
        <v>203</v>
      </c>
      <c r="AA2445">
        <v>0</v>
      </c>
    </row>
    <row r="2446" spans="1:27" x14ac:dyDescent="0.25">
      <c r="A2446" s="1">
        <v>45536</v>
      </c>
      <c r="B2446">
        <v>2539</v>
      </c>
      <c r="C2446">
        <v>1</v>
      </c>
      <c r="D2446">
        <v>1</v>
      </c>
      <c r="E2446">
        <v>4</v>
      </c>
      <c r="F2446">
        <v>5</v>
      </c>
      <c r="G2446">
        <v>3</v>
      </c>
      <c r="I2446">
        <v>36</v>
      </c>
      <c r="J2446" t="s">
        <v>10</v>
      </c>
      <c r="K2446">
        <v>28</v>
      </c>
      <c r="L2446" t="s">
        <v>42</v>
      </c>
      <c r="M2446" t="s">
        <v>47</v>
      </c>
      <c r="N2446" t="s">
        <v>492</v>
      </c>
      <c r="O2446">
        <v>92</v>
      </c>
      <c r="P2446">
        <v>119</v>
      </c>
      <c r="R2446" t="s">
        <v>488</v>
      </c>
      <c r="S2446">
        <v>6</v>
      </c>
      <c r="T2446" t="s">
        <v>494</v>
      </c>
      <c r="U2446" t="s">
        <v>495</v>
      </c>
      <c r="V2446" t="s">
        <v>497</v>
      </c>
      <c r="Y2446" t="s">
        <v>493</v>
      </c>
      <c r="Z2446">
        <v>168.7</v>
      </c>
      <c r="AA2446">
        <v>30</v>
      </c>
    </row>
    <row r="2447" spans="1:27" x14ac:dyDescent="0.25">
      <c r="A2447" s="1">
        <v>45546</v>
      </c>
      <c r="B2447">
        <v>3122</v>
      </c>
      <c r="C2447">
        <v>4</v>
      </c>
      <c r="D2447">
        <v>1</v>
      </c>
      <c r="E2447">
        <v>4</v>
      </c>
      <c r="F2447">
        <v>4</v>
      </c>
      <c r="G2447">
        <v>3</v>
      </c>
      <c r="I2447">
        <v>18</v>
      </c>
      <c r="J2447" t="s">
        <v>14</v>
      </c>
      <c r="K2447">
        <v>77</v>
      </c>
      <c r="L2447" t="s">
        <v>42</v>
      </c>
      <c r="M2447" t="s">
        <v>49</v>
      </c>
      <c r="N2447" t="s">
        <v>486</v>
      </c>
      <c r="O2447">
        <v>949</v>
      </c>
      <c r="P2447">
        <v>56</v>
      </c>
      <c r="Q2447" s="1">
        <v>45568</v>
      </c>
      <c r="R2447" t="s">
        <v>495</v>
      </c>
      <c r="S2447">
        <v>3</v>
      </c>
      <c r="T2447" t="s">
        <v>487</v>
      </c>
      <c r="U2447" t="s">
        <v>495</v>
      </c>
      <c r="V2447" t="s">
        <v>489</v>
      </c>
      <c r="Y2447" t="s">
        <v>490</v>
      </c>
      <c r="Z2447">
        <v>703.5</v>
      </c>
      <c r="AA2447">
        <v>0</v>
      </c>
    </row>
    <row r="2448" spans="1:27" x14ac:dyDescent="0.25">
      <c r="A2448" s="1">
        <v>45536</v>
      </c>
      <c r="B2448">
        <v>1605</v>
      </c>
      <c r="C2448">
        <v>4</v>
      </c>
      <c r="D2448">
        <v>2</v>
      </c>
      <c r="E2448">
        <v>4</v>
      </c>
      <c r="F2448">
        <v>5</v>
      </c>
      <c r="G2448">
        <v>1</v>
      </c>
      <c r="I2448">
        <v>29</v>
      </c>
      <c r="J2448" t="s">
        <v>11</v>
      </c>
      <c r="K2448">
        <v>34</v>
      </c>
      <c r="L2448" t="s">
        <v>42</v>
      </c>
      <c r="M2448" t="s">
        <v>49</v>
      </c>
      <c r="N2448" t="s">
        <v>486</v>
      </c>
      <c r="O2448">
        <v>318</v>
      </c>
      <c r="P2448">
        <v>188</v>
      </c>
      <c r="Q2448" s="1">
        <v>45552</v>
      </c>
      <c r="R2448" t="s">
        <v>495</v>
      </c>
      <c r="S2448">
        <v>8</v>
      </c>
      <c r="T2448" t="s">
        <v>494</v>
      </c>
      <c r="U2448" t="s">
        <v>495</v>
      </c>
      <c r="V2448" t="s">
        <v>489</v>
      </c>
      <c r="Y2448" t="s">
        <v>490</v>
      </c>
      <c r="Z2448">
        <v>354.2</v>
      </c>
      <c r="AA2448">
        <v>0</v>
      </c>
    </row>
    <row r="2449" spans="1:27" x14ac:dyDescent="0.25">
      <c r="A2449" s="1">
        <v>45536</v>
      </c>
      <c r="B2449">
        <v>4484</v>
      </c>
      <c r="C2449">
        <v>2</v>
      </c>
      <c r="D2449">
        <v>5</v>
      </c>
      <c r="E2449">
        <v>4</v>
      </c>
      <c r="F2449">
        <v>5</v>
      </c>
      <c r="G2449">
        <v>3</v>
      </c>
      <c r="I2449">
        <v>32</v>
      </c>
      <c r="J2449" t="s">
        <v>11</v>
      </c>
      <c r="K2449">
        <v>25</v>
      </c>
      <c r="L2449" t="s">
        <v>42</v>
      </c>
      <c r="M2449" t="s">
        <v>43</v>
      </c>
      <c r="N2449" t="s">
        <v>486</v>
      </c>
      <c r="O2449">
        <v>597</v>
      </c>
      <c r="P2449">
        <v>57</v>
      </c>
      <c r="Q2449" s="1">
        <v>45552</v>
      </c>
      <c r="R2449" t="s">
        <v>495</v>
      </c>
      <c r="S2449">
        <v>10</v>
      </c>
      <c r="T2449" t="s">
        <v>492</v>
      </c>
      <c r="U2449" t="s">
        <v>495</v>
      </c>
      <c r="V2449" t="s">
        <v>489</v>
      </c>
      <c r="Y2449" t="s">
        <v>490</v>
      </c>
      <c r="Z2449">
        <v>457.8</v>
      </c>
      <c r="AA2449">
        <v>0</v>
      </c>
    </row>
    <row r="2450" spans="1:27" x14ac:dyDescent="0.25">
      <c r="A2450" s="1">
        <v>45546</v>
      </c>
      <c r="B2450">
        <v>951</v>
      </c>
      <c r="C2450">
        <v>4</v>
      </c>
      <c r="D2450">
        <v>2</v>
      </c>
      <c r="E2450">
        <v>4</v>
      </c>
      <c r="F2450">
        <v>5</v>
      </c>
      <c r="G2450">
        <v>2</v>
      </c>
      <c r="I2450">
        <v>37</v>
      </c>
      <c r="J2450" t="s">
        <v>3</v>
      </c>
      <c r="K2450">
        <v>58</v>
      </c>
      <c r="L2450" t="s">
        <v>42</v>
      </c>
      <c r="M2450" t="s">
        <v>60</v>
      </c>
      <c r="N2450" t="s">
        <v>492</v>
      </c>
      <c r="O2450">
        <v>68</v>
      </c>
      <c r="P2450">
        <v>177</v>
      </c>
      <c r="R2450" t="s">
        <v>488</v>
      </c>
      <c r="S2450">
        <v>2</v>
      </c>
      <c r="T2450" t="s">
        <v>492</v>
      </c>
      <c r="U2450" t="s">
        <v>495</v>
      </c>
      <c r="V2450" t="s">
        <v>489</v>
      </c>
      <c r="W2450" s="1">
        <v>45551</v>
      </c>
      <c r="X2450" s="1">
        <v>45546</v>
      </c>
      <c r="Y2450" t="s">
        <v>496</v>
      </c>
      <c r="Z2450">
        <v>206.5</v>
      </c>
      <c r="AA2450">
        <v>50</v>
      </c>
    </row>
    <row r="2451" spans="1:27" x14ac:dyDescent="0.25">
      <c r="A2451" s="1">
        <v>45546</v>
      </c>
      <c r="B2451">
        <v>4757</v>
      </c>
      <c r="C2451">
        <v>3</v>
      </c>
      <c r="D2451">
        <v>5</v>
      </c>
      <c r="E2451">
        <v>4</v>
      </c>
      <c r="F2451">
        <v>2</v>
      </c>
      <c r="G2451">
        <v>3</v>
      </c>
      <c r="I2451">
        <v>5</v>
      </c>
      <c r="J2451" t="s">
        <v>13</v>
      </c>
      <c r="K2451">
        <v>39</v>
      </c>
      <c r="L2451" t="s">
        <v>42</v>
      </c>
      <c r="M2451" t="s">
        <v>53</v>
      </c>
      <c r="N2451" t="s">
        <v>486</v>
      </c>
      <c r="O2451">
        <v>754</v>
      </c>
      <c r="P2451">
        <v>57</v>
      </c>
      <c r="Q2451" s="1">
        <v>45553</v>
      </c>
      <c r="R2451" t="s">
        <v>495</v>
      </c>
      <c r="S2451">
        <v>1</v>
      </c>
      <c r="T2451" t="s">
        <v>487</v>
      </c>
      <c r="U2451" t="s">
        <v>488</v>
      </c>
      <c r="V2451" t="s">
        <v>489</v>
      </c>
      <c r="Y2451" t="s">
        <v>490</v>
      </c>
      <c r="Z2451">
        <v>567.70000000000005</v>
      </c>
      <c r="AA2451">
        <v>0</v>
      </c>
    </row>
    <row r="2452" spans="1:27" x14ac:dyDescent="0.25">
      <c r="A2452" s="1">
        <v>45546</v>
      </c>
      <c r="B2452">
        <v>2163</v>
      </c>
      <c r="C2452">
        <v>3</v>
      </c>
      <c r="D2452">
        <v>1</v>
      </c>
      <c r="E2452">
        <v>4</v>
      </c>
      <c r="F2452">
        <v>4</v>
      </c>
      <c r="G2452">
        <v>1</v>
      </c>
      <c r="I2452">
        <v>36</v>
      </c>
      <c r="J2452" t="s">
        <v>10</v>
      </c>
      <c r="K2452">
        <v>75</v>
      </c>
      <c r="L2452" t="s">
        <v>42</v>
      </c>
      <c r="M2452" t="s">
        <v>43</v>
      </c>
      <c r="N2452" t="s">
        <v>486</v>
      </c>
      <c r="O2452">
        <v>799</v>
      </c>
      <c r="P2452">
        <v>68</v>
      </c>
      <c r="Q2452" s="1">
        <v>45554</v>
      </c>
      <c r="R2452" t="s">
        <v>495</v>
      </c>
      <c r="S2452">
        <v>5</v>
      </c>
      <c r="T2452" t="s">
        <v>492</v>
      </c>
      <c r="U2452" t="s">
        <v>495</v>
      </c>
      <c r="V2452" t="s">
        <v>497</v>
      </c>
      <c r="Y2452" t="s">
        <v>490</v>
      </c>
      <c r="Z2452">
        <v>606.9</v>
      </c>
      <c r="AA2452">
        <v>0</v>
      </c>
    </row>
    <row r="2453" spans="1:27" x14ac:dyDescent="0.25">
      <c r="A2453" s="1">
        <v>45546</v>
      </c>
      <c r="B2453">
        <v>1604</v>
      </c>
      <c r="C2453">
        <v>4</v>
      </c>
      <c r="D2453">
        <v>3</v>
      </c>
      <c r="E2453">
        <v>4</v>
      </c>
      <c r="F2453">
        <v>1</v>
      </c>
      <c r="G2453">
        <v>2</v>
      </c>
      <c r="I2453">
        <v>37</v>
      </c>
      <c r="J2453" t="s">
        <v>3</v>
      </c>
      <c r="K2453">
        <v>33</v>
      </c>
      <c r="L2453" t="s">
        <v>42</v>
      </c>
      <c r="M2453" t="s">
        <v>43</v>
      </c>
      <c r="N2453" t="s">
        <v>486</v>
      </c>
      <c r="O2453">
        <v>868</v>
      </c>
      <c r="P2453">
        <v>77</v>
      </c>
      <c r="Q2453" s="1">
        <v>45570</v>
      </c>
      <c r="R2453" t="s">
        <v>495</v>
      </c>
      <c r="S2453">
        <v>10</v>
      </c>
      <c r="T2453" t="s">
        <v>494</v>
      </c>
      <c r="U2453" t="s">
        <v>495</v>
      </c>
      <c r="V2453" t="s">
        <v>497</v>
      </c>
      <c r="Y2453" t="s">
        <v>490</v>
      </c>
      <c r="Z2453">
        <v>661.5</v>
      </c>
      <c r="AA2453">
        <v>0</v>
      </c>
    </row>
    <row r="2454" spans="1:27" x14ac:dyDescent="0.25">
      <c r="A2454" s="1">
        <v>45537</v>
      </c>
      <c r="B2454">
        <v>4687</v>
      </c>
      <c r="C2454">
        <v>4</v>
      </c>
      <c r="D2454">
        <v>5</v>
      </c>
      <c r="E2454">
        <v>4</v>
      </c>
      <c r="F2454">
        <v>4</v>
      </c>
      <c r="G2454">
        <v>3</v>
      </c>
      <c r="I2454">
        <v>12</v>
      </c>
      <c r="J2454" t="s">
        <v>5</v>
      </c>
      <c r="K2454">
        <v>63</v>
      </c>
      <c r="L2454" t="s">
        <v>42</v>
      </c>
      <c r="M2454" t="s">
        <v>49</v>
      </c>
      <c r="N2454" t="s">
        <v>491</v>
      </c>
      <c r="O2454">
        <v>387</v>
      </c>
      <c r="P2454">
        <v>48</v>
      </c>
      <c r="R2454" t="s">
        <v>488</v>
      </c>
      <c r="S2454">
        <v>9</v>
      </c>
      <c r="T2454" t="s">
        <v>487</v>
      </c>
      <c r="U2454" t="s">
        <v>488</v>
      </c>
      <c r="V2454" t="s">
        <v>489</v>
      </c>
      <c r="Y2454" t="s">
        <v>498</v>
      </c>
      <c r="Z2454">
        <v>311.5</v>
      </c>
      <c r="AA2454">
        <v>10</v>
      </c>
    </row>
    <row r="2455" spans="1:27" x14ac:dyDescent="0.25">
      <c r="A2455" s="1">
        <v>45537</v>
      </c>
      <c r="B2455">
        <v>2140</v>
      </c>
      <c r="C2455">
        <v>4</v>
      </c>
      <c r="D2455">
        <v>4</v>
      </c>
      <c r="E2455">
        <v>4</v>
      </c>
      <c r="F2455">
        <v>3</v>
      </c>
      <c r="G2455">
        <v>2</v>
      </c>
      <c r="I2455">
        <v>37</v>
      </c>
      <c r="J2455" t="s">
        <v>3</v>
      </c>
      <c r="K2455">
        <v>64</v>
      </c>
      <c r="L2455" t="s">
        <v>42</v>
      </c>
      <c r="M2455" t="s">
        <v>53</v>
      </c>
      <c r="N2455" t="s">
        <v>486</v>
      </c>
      <c r="O2455">
        <v>442</v>
      </c>
      <c r="P2455">
        <v>156</v>
      </c>
      <c r="Q2455" s="1">
        <v>45553</v>
      </c>
      <c r="R2455" t="s">
        <v>495</v>
      </c>
      <c r="S2455">
        <v>8</v>
      </c>
      <c r="T2455" t="s">
        <v>487</v>
      </c>
      <c r="U2455" t="s">
        <v>495</v>
      </c>
      <c r="V2455" t="s">
        <v>497</v>
      </c>
      <c r="Y2455" t="s">
        <v>490</v>
      </c>
      <c r="Z2455">
        <v>418.6</v>
      </c>
      <c r="AA2455">
        <v>0</v>
      </c>
    </row>
    <row r="2456" spans="1:27" x14ac:dyDescent="0.25">
      <c r="A2456" s="1">
        <v>45537</v>
      </c>
      <c r="B2456">
        <v>3744</v>
      </c>
      <c r="C2456">
        <v>1</v>
      </c>
      <c r="D2456">
        <v>3</v>
      </c>
      <c r="E2456">
        <v>4</v>
      </c>
      <c r="F2456">
        <v>2</v>
      </c>
      <c r="G2456">
        <v>1</v>
      </c>
      <c r="I2456">
        <v>36</v>
      </c>
      <c r="J2456" t="s">
        <v>10</v>
      </c>
      <c r="K2456">
        <v>48</v>
      </c>
      <c r="L2456" t="s">
        <v>42</v>
      </c>
      <c r="M2456" t="s">
        <v>47</v>
      </c>
      <c r="N2456" t="s">
        <v>486</v>
      </c>
      <c r="O2456">
        <v>536</v>
      </c>
      <c r="P2456">
        <v>129</v>
      </c>
      <c r="R2456" t="s">
        <v>488</v>
      </c>
      <c r="S2456">
        <v>10</v>
      </c>
      <c r="T2456" t="s">
        <v>487</v>
      </c>
      <c r="U2456" t="s">
        <v>495</v>
      </c>
      <c r="V2456" t="s">
        <v>497</v>
      </c>
      <c r="Y2456" t="s">
        <v>496</v>
      </c>
      <c r="Z2456">
        <v>500.5</v>
      </c>
      <c r="AA2456">
        <v>50</v>
      </c>
    </row>
    <row r="2457" spans="1:27" x14ac:dyDescent="0.25">
      <c r="A2457" s="1">
        <v>45545</v>
      </c>
      <c r="B2457">
        <v>3842</v>
      </c>
      <c r="C2457">
        <v>3</v>
      </c>
      <c r="D2457">
        <v>4</v>
      </c>
      <c r="E2457">
        <v>4</v>
      </c>
      <c r="F2457">
        <v>3</v>
      </c>
      <c r="G2457">
        <v>3</v>
      </c>
      <c r="I2457">
        <v>8</v>
      </c>
      <c r="J2457" t="s">
        <v>13</v>
      </c>
      <c r="K2457">
        <v>37</v>
      </c>
      <c r="L2457" t="s">
        <v>42</v>
      </c>
      <c r="M2457" t="s">
        <v>53</v>
      </c>
      <c r="N2457" t="s">
        <v>486</v>
      </c>
      <c r="O2457">
        <v>676</v>
      </c>
      <c r="P2457">
        <v>140</v>
      </c>
      <c r="R2457" t="s">
        <v>488</v>
      </c>
      <c r="S2457">
        <v>2</v>
      </c>
      <c r="T2457" t="s">
        <v>492</v>
      </c>
      <c r="U2457" t="s">
        <v>488</v>
      </c>
      <c r="V2457" t="s">
        <v>497</v>
      </c>
      <c r="W2457" s="1">
        <v>45549</v>
      </c>
      <c r="X2457" s="1">
        <v>45545</v>
      </c>
      <c r="Y2457" t="s">
        <v>496</v>
      </c>
      <c r="Z2457">
        <v>606.20000000000005</v>
      </c>
      <c r="AA2457">
        <v>50</v>
      </c>
    </row>
    <row r="2458" spans="1:27" x14ac:dyDescent="0.25">
      <c r="A2458" s="1">
        <v>45537</v>
      </c>
      <c r="B2458">
        <v>3462</v>
      </c>
      <c r="C2458">
        <v>5</v>
      </c>
      <c r="D2458">
        <v>1</v>
      </c>
      <c r="E2458">
        <v>4</v>
      </c>
      <c r="F2458">
        <v>4</v>
      </c>
      <c r="G2458">
        <v>1</v>
      </c>
      <c r="I2458">
        <v>40</v>
      </c>
      <c r="J2458" t="s">
        <v>3</v>
      </c>
      <c r="K2458">
        <v>49</v>
      </c>
      <c r="L2458" t="s">
        <v>42</v>
      </c>
      <c r="M2458" t="s">
        <v>47</v>
      </c>
      <c r="N2458" t="s">
        <v>486</v>
      </c>
      <c r="O2458">
        <v>284</v>
      </c>
      <c r="P2458">
        <v>87</v>
      </c>
      <c r="Q2458" s="1">
        <v>45562</v>
      </c>
      <c r="R2458" t="s">
        <v>495</v>
      </c>
      <c r="S2458">
        <v>8</v>
      </c>
      <c r="T2458" t="s">
        <v>492</v>
      </c>
      <c r="U2458" t="s">
        <v>488</v>
      </c>
      <c r="V2458" t="s">
        <v>489</v>
      </c>
      <c r="Y2458" t="s">
        <v>490</v>
      </c>
      <c r="Z2458">
        <v>259.7</v>
      </c>
      <c r="AA2458">
        <v>0</v>
      </c>
    </row>
    <row r="2459" spans="1:27" x14ac:dyDescent="0.25">
      <c r="A2459" s="1">
        <v>45545</v>
      </c>
      <c r="B2459">
        <v>504</v>
      </c>
      <c r="C2459">
        <v>3</v>
      </c>
      <c r="D2459">
        <v>4</v>
      </c>
      <c r="E2459">
        <v>4</v>
      </c>
      <c r="F2459">
        <v>3</v>
      </c>
      <c r="G2459">
        <v>3</v>
      </c>
      <c r="I2459">
        <v>19</v>
      </c>
      <c r="J2459" t="s">
        <v>14</v>
      </c>
      <c r="K2459">
        <v>79</v>
      </c>
      <c r="L2459" t="s">
        <v>42</v>
      </c>
      <c r="M2459" t="s">
        <v>49</v>
      </c>
      <c r="N2459" t="s">
        <v>486</v>
      </c>
      <c r="O2459">
        <v>962</v>
      </c>
      <c r="P2459">
        <v>192</v>
      </c>
      <c r="Q2459" s="1">
        <v>45568</v>
      </c>
      <c r="R2459" t="s">
        <v>495</v>
      </c>
      <c r="S2459">
        <v>8</v>
      </c>
      <c r="T2459" t="s">
        <v>487</v>
      </c>
      <c r="U2459" t="s">
        <v>488</v>
      </c>
      <c r="V2459" t="s">
        <v>489</v>
      </c>
      <c r="Y2459" t="s">
        <v>490</v>
      </c>
      <c r="Z2459">
        <v>807.8</v>
      </c>
      <c r="AA2459">
        <v>0</v>
      </c>
    </row>
    <row r="2460" spans="1:27" x14ac:dyDescent="0.25">
      <c r="A2460" s="1">
        <v>45537</v>
      </c>
      <c r="B2460">
        <v>3092</v>
      </c>
      <c r="C2460">
        <v>3</v>
      </c>
      <c r="D2460">
        <v>5</v>
      </c>
      <c r="E2460">
        <v>4</v>
      </c>
      <c r="F2460">
        <v>1</v>
      </c>
      <c r="G2460">
        <v>2</v>
      </c>
      <c r="I2460">
        <v>1</v>
      </c>
      <c r="J2460" t="s">
        <v>7</v>
      </c>
      <c r="K2460">
        <v>62</v>
      </c>
      <c r="L2460" t="s">
        <v>42</v>
      </c>
      <c r="M2460" t="s">
        <v>49</v>
      </c>
      <c r="N2460" t="s">
        <v>492</v>
      </c>
      <c r="O2460">
        <v>909</v>
      </c>
      <c r="P2460">
        <v>164</v>
      </c>
      <c r="R2460" t="s">
        <v>488</v>
      </c>
      <c r="S2460">
        <v>5</v>
      </c>
      <c r="T2460" t="s">
        <v>492</v>
      </c>
      <c r="U2460" t="s">
        <v>488</v>
      </c>
      <c r="V2460" t="s">
        <v>497</v>
      </c>
      <c r="Y2460" t="s">
        <v>493</v>
      </c>
      <c r="Z2460">
        <v>772.1</v>
      </c>
      <c r="AA2460">
        <v>30</v>
      </c>
    </row>
    <row r="2461" spans="1:27" x14ac:dyDescent="0.25">
      <c r="A2461" s="1">
        <v>45544</v>
      </c>
      <c r="B2461">
        <v>4482</v>
      </c>
      <c r="C2461">
        <v>3</v>
      </c>
      <c r="D2461">
        <v>1</v>
      </c>
      <c r="E2461">
        <v>4</v>
      </c>
      <c r="F2461">
        <v>3</v>
      </c>
      <c r="G2461">
        <v>3</v>
      </c>
      <c r="I2461">
        <v>3</v>
      </c>
      <c r="J2461" t="s">
        <v>7</v>
      </c>
      <c r="K2461">
        <v>25</v>
      </c>
      <c r="L2461" t="s">
        <v>42</v>
      </c>
      <c r="M2461" t="s">
        <v>43</v>
      </c>
      <c r="N2461" t="s">
        <v>486</v>
      </c>
      <c r="O2461">
        <v>258</v>
      </c>
      <c r="P2461">
        <v>100</v>
      </c>
      <c r="Q2461" s="1">
        <v>45553</v>
      </c>
      <c r="R2461" t="s">
        <v>495</v>
      </c>
      <c r="S2461">
        <v>9</v>
      </c>
      <c r="T2461" t="s">
        <v>492</v>
      </c>
      <c r="U2461" t="s">
        <v>495</v>
      </c>
      <c r="V2461" t="s">
        <v>497</v>
      </c>
      <c r="Y2461" t="s">
        <v>490</v>
      </c>
      <c r="Z2461">
        <v>250.6</v>
      </c>
      <c r="AA2461">
        <v>0</v>
      </c>
    </row>
    <row r="2462" spans="1:27" x14ac:dyDescent="0.25">
      <c r="A2462" s="1">
        <v>45538</v>
      </c>
      <c r="B2462">
        <v>3466</v>
      </c>
      <c r="C2462">
        <v>4</v>
      </c>
      <c r="D2462">
        <v>4</v>
      </c>
      <c r="E2462">
        <v>4</v>
      </c>
      <c r="F2462">
        <v>3</v>
      </c>
      <c r="G2462">
        <v>2</v>
      </c>
      <c r="I2462">
        <v>18</v>
      </c>
      <c r="J2462" t="s">
        <v>14</v>
      </c>
      <c r="K2462">
        <v>50</v>
      </c>
      <c r="L2462" t="s">
        <v>42</v>
      </c>
      <c r="M2462" t="s">
        <v>60</v>
      </c>
      <c r="N2462" t="s">
        <v>486</v>
      </c>
      <c r="O2462">
        <v>344</v>
      </c>
      <c r="P2462">
        <v>151</v>
      </c>
      <c r="Q2462" s="1">
        <v>45550</v>
      </c>
      <c r="R2462" t="s">
        <v>495</v>
      </c>
      <c r="S2462">
        <v>4</v>
      </c>
      <c r="T2462" t="s">
        <v>487</v>
      </c>
      <c r="U2462" t="s">
        <v>495</v>
      </c>
      <c r="V2462" t="s">
        <v>489</v>
      </c>
      <c r="Y2462" t="s">
        <v>490</v>
      </c>
      <c r="Z2462">
        <v>346.5</v>
      </c>
      <c r="AA2462">
        <v>0</v>
      </c>
    </row>
    <row r="2463" spans="1:27" x14ac:dyDescent="0.25">
      <c r="A2463" s="1">
        <v>45538</v>
      </c>
      <c r="B2463">
        <v>985</v>
      </c>
      <c r="C2463">
        <v>4</v>
      </c>
      <c r="D2463">
        <v>2</v>
      </c>
      <c r="E2463">
        <v>4</v>
      </c>
      <c r="F2463">
        <v>5</v>
      </c>
      <c r="G2463">
        <v>3</v>
      </c>
      <c r="I2463">
        <v>32</v>
      </c>
      <c r="J2463" t="s">
        <v>11</v>
      </c>
      <c r="K2463">
        <v>77</v>
      </c>
      <c r="L2463" t="s">
        <v>42</v>
      </c>
      <c r="M2463" t="s">
        <v>47</v>
      </c>
      <c r="N2463" t="s">
        <v>486</v>
      </c>
      <c r="O2463">
        <v>71</v>
      </c>
      <c r="P2463">
        <v>59</v>
      </c>
      <c r="Q2463" s="1">
        <v>45553</v>
      </c>
      <c r="R2463" t="s">
        <v>495</v>
      </c>
      <c r="S2463">
        <v>9</v>
      </c>
      <c r="T2463" t="s">
        <v>492</v>
      </c>
      <c r="U2463" t="s">
        <v>495</v>
      </c>
      <c r="V2463" t="s">
        <v>489</v>
      </c>
      <c r="Y2463" t="s">
        <v>490</v>
      </c>
      <c r="Z2463">
        <v>91</v>
      </c>
      <c r="AA2463">
        <v>0</v>
      </c>
    </row>
    <row r="2464" spans="1:27" x14ac:dyDescent="0.25">
      <c r="A2464" s="1">
        <v>45544</v>
      </c>
      <c r="B2464">
        <v>3407</v>
      </c>
      <c r="C2464">
        <v>4</v>
      </c>
      <c r="D2464">
        <v>1</v>
      </c>
      <c r="E2464">
        <v>4</v>
      </c>
      <c r="F2464">
        <v>5</v>
      </c>
      <c r="G2464">
        <v>1</v>
      </c>
      <c r="I2464">
        <v>26</v>
      </c>
      <c r="J2464" t="s">
        <v>12</v>
      </c>
      <c r="K2464">
        <v>25</v>
      </c>
      <c r="L2464" t="s">
        <v>42</v>
      </c>
      <c r="M2464" t="s">
        <v>47</v>
      </c>
      <c r="N2464" t="s">
        <v>486</v>
      </c>
      <c r="O2464">
        <v>351</v>
      </c>
      <c r="P2464">
        <v>31</v>
      </c>
      <c r="Q2464" s="1">
        <v>45557</v>
      </c>
      <c r="R2464" t="s">
        <v>495</v>
      </c>
      <c r="S2464">
        <v>9</v>
      </c>
      <c r="T2464" t="s">
        <v>494</v>
      </c>
      <c r="U2464" t="s">
        <v>488</v>
      </c>
      <c r="V2464" t="s">
        <v>497</v>
      </c>
      <c r="Y2464" t="s">
        <v>490</v>
      </c>
      <c r="Z2464">
        <v>267.39999999999998</v>
      </c>
      <c r="AA2464">
        <v>0</v>
      </c>
    </row>
    <row r="2465" spans="1:27" x14ac:dyDescent="0.25">
      <c r="A2465" s="1">
        <v>45538</v>
      </c>
      <c r="B2465">
        <v>713</v>
      </c>
      <c r="C2465">
        <v>1</v>
      </c>
      <c r="D2465">
        <v>2</v>
      </c>
      <c r="E2465">
        <v>4</v>
      </c>
      <c r="F2465">
        <v>5</v>
      </c>
      <c r="G2465">
        <v>1</v>
      </c>
      <c r="I2465">
        <v>12</v>
      </c>
      <c r="J2465" t="s">
        <v>5</v>
      </c>
      <c r="K2465">
        <v>58</v>
      </c>
      <c r="L2465" t="s">
        <v>42</v>
      </c>
      <c r="M2465" t="s">
        <v>60</v>
      </c>
      <c r="N2465" t="s">
        <v>486</v>
      </c>
      <c r="O2465">
        <v>544</v>
      </c>
      <c r="P2465">
        <v>158</v>
      </c>
      <c r="Q2465" s="1">
        <v>45558</v>
      </c>
      <c r="R2465" t="s">
        <v>495</v>
      </c>
      <c r="S2465">
        <v>10</v>
      </c>
      <c r="T2465" t="s">
        <v>487</v>
      </c>
      <c r="U2465" t="s">
        <v>488</v>
      </c>
      <c r="V2465" t="s">
        <v>489</v>
      </c>
      <c r="Y2465" t="s">
        <v>490</v>
      </c>
      <c r="Z2465">
        <v>491.4</v>
      </c>
      <c r="AA2465">
        <v>0</v>
      </c>
    </row>
    <row r="2466" spans="1:27" x14ac:dyDescent="0.25">
      <c r="A2466" s="1">
        <v>45544</v>
      </c>
      <c r="B2466">
        <v>212</v>
      </c>
      <c r="C2466">
        <v>2</v>
      </c>
      <c r="D2466">
        <v>5</v>
      </c>
      <c r="E2466">
        <v>4</v>
      </c>
      <c r="F2466">
        <v>4</v>
      </c>
      <c r="G2466">
        <v>3</v>
      </c>
      <c r="I2466">
        <v>25</v>
      </c>
      <c r="J2466" t="s">
        <v>12</v>
      </c>
      <c r="K2466">
        <v>58</v>
      </c>
      <c r="L2466" t="s">
        <v>42</v>
      </c>
      <c r="M2466" t="s">
        <v>47</v>
      </c>
      <c r="N2466" t="s">
        <v>486</v>
      </c>
      <c r="O2466">
        <v>951</v>
      </c>
      <c r="P2466">
        <v>142</v>
      </c>
      <c r="R2466" t="s">
        <v>488</v>
      </c>
      <c r="S2466">
        <v>6</v>
      </c>
      <c r="T2466" t="s">
        <v>487</v>
      </c>
      <c r="U2466" t="s">
        <v>495</v>
      </c>
      <c r="V2466" t="s">
        <v>497</v>
      </c>
      <c r="W2466" s="1">
        <v>45548</v>
      </c>
      <c r="X2466" s="1">
        <v>45544</v>
      </c>
      <c r="Y2466" t="s">
        <v>496</v>
      </c>
      <c r="Z2466">
        <v>800.1</v>
      </c>
      <c r="AA2466">
        <v>50</v>
      </c>
    </row>
    <row r="2467" spans="1:27" x14ac:dyDescent="0.25">
      <c r="A2467" s="1">
        <v>45538</v>
      </c>
      <c r="B2467">
        <v>4623</v>
      </c>
      <c r="C2467">
        <v>4</v>
      </c>
      <c r="D2467">
        <v>3</v>
      </c>
      <c r="E2467">
        <v>4</v>
      </c>
      <c r="F2467">
        <v>4</v>
      </c>
      <c r="G2467">
        <v>3</v>
      </c>
      <c r="I2467">
        <v>37</v>
      </c>
      <c r="J2467" t="s">
        <v>3</v>
      </c>
      <c r="K2467">
        <v>28</v>
      </c>
      <c r="L2467" t="s">
        <v>42</v>
      </c>
      <c r="M2467" t="s">
        <v>49</v>
      </c>
      <c r="N2467" t="s">
        <v>486</v>
      </c>
      <c r="O2467">
        <v>954</v>
      </c>
      <c r="P2467">
        <v>114</v>
      </c>
      <c r="Q2467" s="1">
        <v>45554</v>
      </c>
      <c r="R2467" t="s">
        <v>495</v>
      </c>
      <c r="S2467">
        <v>9</v>
      </c>
      <c r="T2467" t="s">
        <v>494</v>
      </c>
      <c r="U2467" t="s">
        <v>488</v>
      </c>
      <c r="V2467" t="s">
        <v>497</v>
      </c>
      <c r="Y2467" t="s">
        <v>490</v>
      </c>
      <c r="Z2467">
        <v>747.6</v>
      </c>
      <c r="AA2467">
        <v>0</v>
      </c>
    </row>
    <row r="2468" spans="1:27" x14ac:dyDescent="0.25">
      <c r="A2468" s="1">
        <v>45538</v>
      </c>
      <c r="B2468">
        <v>164</v>
      </c>
      <c r="C2468">
        <v>5</v>
      </c>
      <c r="D2468">
        <v>5</v>
      </c>
      <c r="E2468">
        <v>4</v>
      </c>
      <c r="F2468">
        <v>5</v>
      </c>
      <c r="G2468">
        <v>2</v>
      </c>
      <c r="I2468">
        <v>22</v>
      </c>
      <c r="J2468" t="s">
        <v>16</v>
      </c>
      <c r="K2468">
        <v>39</v>
      </c>
      <c r="L2468" t="s">
        <v>42</v>
      </c>
      <c r="M2468" t="s">
        <v>60</v>
      </c>
      <c r="N2468" t="s">
        <v>486</v>
      </c>
      <c r="O2468">
        <v>826</v>
      </c>
      <c r="P2468">
        <v>117</v>
      </c>
      <c r="Q2468" s="1">
        <v>45552</v>
      </c>
      <c r="R2468" t="s">
        <v>495</v>
      </c>
      <c r="S2468">
        <v>3</v>
      </c>
      <c r="T2468" t="s">
        <v>492</v>
      </c>
      <c r="U2468" t="s">
        <v>488</v>
      </c>
      <c r="V2468" t="s">
        <v>489</v>
      </c>
      <c r="Y2468" t="s">
        <v>490</v>
      </c>
      <c r="Z2468">
        <v>660.1</v>
      </c>
      <c r="AA2468">
        <v>0</v>
      </c>
    </row>
    <row r="2469" spans="1:27" x14ac:dyDescent="0.25">
      <c r="A2469" s="1">
        <v>45544</v>
      </c>
      <c r="B2469">
        <v>4004</v>
      </c>
      <c r="C2469">
        <v>1</v>
      </c>
      <c r="D2469">
        <v>2</v>
      </c>
      <c r="E2469">
        <v>4</v>
      </c>
      <c r="F2469">
        <v>5</v>
      </c>
      <c r="G2469">
        <v>2</v>
      </c>
      <c r="I2469">
        <v>31</v>
      </c>
      <c r="J2469" t="s">
        <v>11</v>
      </c>
      <c r="K2469">
        <v>49</v>
      </c>
      <c r="L2469" t="s">
        <v>42</v>
      </c>
      <c r="M2469" t="s">
        <v>47</v>
      </c>
      <c r="N2469" t="s">
        <v>492</v>
      </c>
      <c r="O2469">
        <v>553</v>
      </c>
      <c r="P2469">
        <v>102</v>
      </c>
      <c r="R2469" t="s">
        <v>488</v>
      </c>
      <c r="S2469">
        <v>5</v>
      </c>
      <c r="T2469" t="s">
        <v>492</v>
      </c>
      <c r="U2469" t="s">
        <v>495</v>
      </c>
      <c r="V2469" t="s">
        <v>489</v>
      </c>
      <c r="W2469" s="1">
        <v>45547</v>
      </c>
      <c r="X2469" s="1">
        <v>45544</v>
      </c>
      <c r="Y2469" t="s">
        <v>493</v>
      </c>
      <c r="Z2469">
        <v>479.5</v>
      </c>
      <c r="AA2469">
        <v>30</v>
      </c>
    </row>
    <row r="2470" spans="1:27" x14ac:dyDescent="0.25">
      <c r="A2470" s="1">
        <v>45544</v>
      </c>
      <c r="B2470">
        <v>3197</v>
      </c>
      <c r="C2470">
        <v>5</v>
      </c>
      <c r="D2470">
        <v>2</v>
      </c>
      <c r="E2470">
        <v>4</v>
      </c>
      <c r="F2470">
        <v>5</v>
      </c>
      <c r="G2470">
        <v>3</v>
      </c>
      <c r="I2470">
        <v>34</v>
      </c>
      <c r="J2470" t="s">
        <v>10</v>
      </c>
      <c r="K2470">
        <v>48</v>
      </c>
      <c r="L2470" t="s">
        <v>42</v>
      </c>
      <c r="M2470" t="s">
        <v>47</v>
      </c>
      <c r="N2470" t="s">
        <v>486</v>
      </c>
      <c r="O2470">
        <v>237</v>
      </c>
      <c r="P2470">
        <v>120</v>
      </c>
      <c r="R2470" t="s">
        <v>488</v>
      </c>
      <c r="S2470">
        <v>8</v>
      </c>
      <c r="T2470" t="s">
        <v>492</v>
      </c>
      <c r="U2470" t="s">
        <v>495</v>
      </c>
      <c r="V2470" t="s">
        <v>489</v>
      </c>
      <c r="W2470" s="1">
        <v>45547</v>
      </c>
      <c r="X2470" s="1">
        <v>45544</v>
      </c>
      <c r="Y2470" t="s">
        <v>493</v>
      </c>
      <c r="Z2470">
        <v>270.89999999999998</v>
      </c>
      <c r="AA2470">
        <v>30</v>
      </c>
    </row>
    <row r="2471" spans="1:27" x14ac:dyDescent="0.25">
      <c r="A2471" s="1">
        <v>45538</v>
      </c>
      <c r="B2471">
        <v>4292</v>
      </c>
      <c r="C2471">
        <v>4</v>
      </c>
      <c r="D2471">
        <v>2</v>
      </c>
      <c r="E2471">
        <v>4</v>
      </c>
      <c r="F2471">
        <v>5</v>
      </c>
      <c r="G2471">
        <v>1</v>
      </c>
      <c r="I2471">
        <v>17</v>
      </c>
      <c r="J2471" t="s">
        <v>14</v>
      </c>
      <c r="K2471">
        <v>58</v>
      </c>
      <c r="L2471" t="s">
        <v>42</v>
      </c>
      <c r="M2471" t="s">
        <v>49</v>
      </c>
      <c r="N2471" t="s">
        <v>486</v>
      </c>
      <c r="O2471">
        <v>93</v>
      </c>
      <c r="P2471">
        <v>21</v>
      </c>
      <c r="Q2471" s="1">
        <v>45561</v>
      </c>
      <c r="R2471" t="s">
        <v>495</v>
      </c>
      <c r="S2471">
        <v>4</v>
      </c>
      <c r="T2471" t="s">
        <v>487</v>
      </c>
      <c r="U2471" t="s">
        <v>488</v>
      </c>
      <c r="V2471" t="s">
        <v>497</v>
      </c>
      <c r="Y2471" t="s">
        <v>490</v>
      </c>
      <c r="Z2471">
        <v>79.8</v>
      </c>
      <c r="AA2471">
        <v>0</v>
      </c>
    </row>
    <row r="2472" spans="1:27" x14ac:dyDescent="0.25">
      <c r="A2472" s="1">
        <v>45539</v>
      </c>
      <c r="B2472">
        <v>405</v>
      </c>
      <c r="C2472">
        <v>1</v>
      </c>
      <c r="D2472">
        <v>4</v>
      </c>
      <c r="E2472">
        <v>4</v>
      </c>
      <c r="F2472">
        <v>3</v>
      </c>
      <c r="G2472">
        <v>2</v>
      </c>
      <c r="I2472">
        <v>14</v>
      </c>
      <c r="J2472" t="s">
        <v>9</v>
      </c>
      <c r="K2472">
        <v>34</v>
      </c>
      <c r="L2472" t="s">
        <v>42</v>
      </c>
      <c r="M2472" t="s">
        <v>43</v>
      </c>
      <c r="N2472" t="s">
        <v>491</v>
      </c>
      <c r="O2472">
        <v>200</v>
      </c>
      <c r="P2472">
        <v>110</v>
      </c>
      <c r="R2472" t="s">
        <v>488</v>
      </c>
      <c r="S2472">
        <v>9</v>
      </c>
      <c r="T2472" t="s">
        <v>494</v>
      </c>
      <c r="U2472" t="s">
        <v>488</v>
      </c>
      <c r="V2472" t="s">
        <v>497</v>
      </c>
      <c r="Y2472" t="s">
        <v>498</v>
      </c>
      <c r="Z2472">
        <v>224</v>
      </c>
      <c r="AA2472">
        <v>10</v>
      </c>
    </row>
    <row r="2473" spans="1:27" x14ac:dyDescent="0.25">
      <c r="A2473" s="1">
        <v>45539</v>
      </c>
      <c r="B2473">
        <v>4089</v>
      </c>
      <c r="C2473">
        <v>1</v>
      </c>
      <c r="D2473">
        <v>3</v>
      </c>
      <c r="E2473">
        <v>4</v>
      </c>
      <c r="F2473">
        <v>3</v>
      </c>
      <c r="G2473">
        <v>3</v>
      </c>
      <c r="I2473">
        <v>26</v>
      </c>
      <c r="J2473" t="s">
        <v>12</v>
      </c>
      <c r="K2473">
        <v>29</v>
      </c>
      <c r="L2473" t="s">
        <v>42</v>
      </c>
      <c r="M2473" t="s">
        <v>43</v>
      </c>
      <c r="N2473" t="s">
        <v>491</v>
      </c>
      <c r="O2473">
        <v>373</v>
      </c>
      <c r="P2473">
        <v>64</v>
      </c>
      <c r="R2473" t="s">
        <v>488</v>
      </c>
      <c r="S2473">
        <v>4</v>
      </c>
      <c r="T2473" t="s">
        <v>492</v>
      </c>
      <c r="U2473" t="s">
        <v>488</v>
      </c>
      <c r="V2473" t="s">
        <v>489</v>
      </c>
      <c r="Y2473" t="s">
        <v>496</v>
      </c>
      <c r="AA2473">
        <v>50</v>
      </c>
    </row>
    <row r="2474" spans="1:27" x14ac:dyDescent="0.25">
      <c r="A2474" s="1">
        <v>45539</v>
      </c>
      <c r="B2474">
        <v>4201</v>
      </c>
      <c r="C2474">
        <v>1</v>
      </c>
      <c r="D2474">
        <v>1</v>
      </c>
      <c r="E2474">
        <v>4</v>
      </c>
      <c r="F2474">
        <v>2</v>
      </c>
      <c r="G2474">
        <v>2</v>
      </c>
      <c r="I2474">
        <v>38</v>
      </c>
      <c r="J2474" t="s">
        <v>3</v>
      </c>
      <c r="K2474">
        <v>74</v>
      </c>
      <c r="L2474" t="s">
        <v>42</v>
      </c>
      <c r="M2474" t="s">
        <v>47</v>
      </c>
      <c r="N2474" t="s">
        <v>492</v>
      </c>
      <c r="O2474">
        <v>926</v>
      </c>
      <c r="P2474">
        <v>190</v>
      </c>
      <c r="R2474" t="s">
        <v>488</v>
      </c>
      <c r="S2474">
        <v>5</v>
      </c>
      <c r="T2474" t="s">
        <v>487</v>
      </c>
      <c r="U2474" t="s">
        <v>495</v>
      </c>
      <c r="V2474" t="s">
        <v>489</v>
      </c>
      <c r="Y2474" t="s">
        <v>498</v>
      </c>
      <c r="Z2474">
        <v>788.2</v>
      </c>
      <c r="AA2474">
        <v>10</v>
      </c>
    </row>
    <row r="2475" spans="1:27" x14ac:dyDescent="0.25">
      <c r="A2475" s="1">
        <v>45539</v>
      </c>
      <c r="B2475">
        <v>339</v>
      </c>
      <c r="C2475">
        <v>4</v>
      </c>
      <c r="D2475">
        <v>3</v>
      </c>
      <c r="E2475">
        <v>4</v>
      </c>
      <c r="F2475">
        <v>1</v>
      </c>
      <c r="G2475">
        <v>1</v>
      </c>
      <c r="I2475">
        <v>40</v>
      </c>
      <c r="J2475" t="s">
        <v>3</v>
      </c>
      <c r="K2475">
        <v>63</v>
      </c>
      <c r="L2475" t="s">
        <v>42</v>
      </c>
      <c r="M2475" t="s">
        <v>43</v>
      </c>
      <c r="N2475" t="s">
        <v>486</v>
      </c>
      <c r="O2475">
        <v>307</v>
      </c>
      <c r="P2475">
        <v>22</v>
      </c>
      <c r="R2475" t="s">
        <v>488</v>
      </c>
      <c r="S2475">
        <v>6</v>
      </c>
      <c r="T2475" t="s">
        <v>492</v>
      </c>
      <c r="U2475" t="s">
        <v>488</v>
      </c>
      <c r="V2475" t="s">
        <v>497</v>
      </c>
      <c r="Y2475" t="s">
        <v>493</v>
      </c>
      <c r="Z2475">
        <v>251.3</v>
      </c>
      <c r="AA2475">
        <v>30</v>
      </c>
    </row>
    <row r="2476" spans="1:27" x14ac:dyDescent="0.25">
      <c r="A2476" s="1">
        <v>45539</v>
      </c>
      <c r="B2476">
        <v>1980</v>
      </c>
      <c r="C2476">
        <v>5</v>
      </c>
      <c r="D2476">
        <v>4</v>
      </c>
      <c r="E2476">
        <v>4</v>
      </c>
      <c r="F2476">
        <v>3</v>
      </c>
      <c r="G2476">
        <v>2</v>
      </c>
      <c r="I2476">
        <v>39</v>
      </c>
      <c r="J2476" t="s">
        <v>3</v>
      </c>
      <c r="K2476">
        <v>49</v>
      </c>
      <c r="L2476" t="s">
        <v>42</v>
      </c>
      <c r="M2476" t="s">
        <v>53</v>
      </c>
      <c r="N2476" t="s">
        <v>491</v>
      </c>
      <c r="O2476">
        <v>790</v>
      </c>
      <c r="P2476">
        <v>181</v>
      </c>
      <c r="R2476" t="s">
        <v>488</v>
      </c>
      <c r="S2476">
        <v>4</v>
      </c>
      <c r="T2476" t="s">
        <v>487</v>
      </c>
      <c r="U2476" t="s">
        <v>495</v>
      </c>
      <c r="V2476" t="s">
        <v>489</v>
      </c>
      <c r="Y2476" t="s">
        <v>496</v>
      </c>
      <c r="Z2476">
        <v>714.7</v>
      </c>
      <c r="AA2476">
        <v>50</v>
      </c>
    </row>
    <row r="2477" spans="1:27" x14ac:dyDescent="0.25">
      <c r="A2477" s="1">
        <v>45544</v>
      </c>
      <c r="B2477">
        <v>1109</v>
      </c>
      <c r="C2477">
        <v>3</v>
      </c>
      <c r="D2477">
        <v>2</v>
      </c>
      <c r="E2477">
        <v>4</v>
      </c>
      <c r="F2477">
        <v>5</v>
      </c>
      <c r="G2477">
        <v>2</v>
      </c>
      <c r="I2477">
        <v>16</v>
      </c>
      <c r="J2477" t="s">
        <v>9</v>
      </c>
      <c r="K2477">
        <v>23</v>
      </c>
      <c r="L2477" t="s">
        <v>42</v>
      </c>
      <c r="M2477" t="s">
        <v>47</v>
      </c>
      <c r="N2477" t="s">
        <v>492</v>
      </c>
      <c r="O2477">
        <v>386</v>
      </c>
      <c r="P2477">
        <v>70</v>
      </c>
      <c r="R2477" t="s">
        <v>488</v>
      </c>
      <c r="S2477">
        <v>1</v>
      </c>
      <c r="T2477" t="s">
        <v>487</v>
      </c>
      <c r="U2477" t="s">
        <v>495</v>
      </c>
      <c r="V2477" t="s">
        <v>489</v>
      </c>
      <c r="W2477" s="1">
        <v>45551</v>
      </c>
      <c r="X2477" s="1">
        <v>45544</v>
      </c>
      <c r="Y2477" t="s">
        <v>493</v>
      </c>
      <c r="Z2477">
        <v>340.2</v>
      </c>
      <c r="AA2477">
        <v>30</v>
      </c>
    </row>
    <row r="2478" spans="1:27" x14ac:dyDescent="0.25">
      <c r="A2478" s="1">
        <v>45543</v>
      </c>
      <c r="B2478">
        <v>2279</v>
      </c>
      <c r="C2478">
        <v>4</v>
      </c>
      <c r="D2478">
        <v>2</v>
      </c>
      <c r="E2478">
        <v>4</v>
      </c>
      <c r="F2478">
        <v>5</v>
      </c>
      <c r="G2478">
        <v>2</v>
      </c>
      <c r="I2478">
        <v>17</v>
      </c>
      <c r="J2478" t="s">
        <v>14</v>
      </c>
      <c r="K2478">
        <v>76</v>
      </c>
      <c r="L2478" t="s">
        <v>42</v>
      </c>
      <c r="M2478" t="s">
        <v>49</v>
      </c>
      <c r="N2478" t="s">
        <v>492</v>
      </c>
      <c r="O2478">
        <v>486</v>
      </c>
      <c r="P2478">
        <v>125</v>
      </c>
      <c r="R2478" t="s">
        <v>488</v>
      </c>
      <c r="S2478">
        <v>1</v>
      </c>
      <c r="T2478" t="s">
        <v>492</v>
      </c>
      <c r="U2478" t="s">
        <v>495</v>
      </c>
      <c r="V2478" t="s">
        <v>497</v>
      </c>
      <c r="Y2478" t="s">
        <v>496</v>
      </c>
      <c r="Z2478">
        <v>462.7</v>
      </c>
      <c r="AA2478">
        <v>50</v>
      </c>
    </row>
    <row r="2479" spans="1:27" x14ac:dyDescent="0.25">
      <c r="A2479" s="1">
        <v>45543</v>
      </c>
      <c r="B2479">
        <v>3941</v>
      </c>
      <c r="C2479">
        <v>2</v>
      </c>
      <c r="D2479">
        <v>1</v>
      </c>
      <c r="E2479">
        <v>4</v>
      </c>
      <c r="F2479">
        <v>3</v>
      </c>
      <c r="G2479">
        <v>1</v>
      </c>
      <c r="I2479">
        <v>28</v>
      </c>
      <c r="J2479" t="s">
        <v>12</v>
      </c>
      <c r="K2479">
        <v>78</v>
      </c>
      <c r="L2479" t="s">
        <v>42</v>
      </c>
      <c r="M2479" t="s">
        <v>43</v>
      </c>
      <c r="N2479" t="s">
        <v>486</v>
      </c>
      <c r="O2479">
        <v>991</v>
      </c>
      <c r="P2479">
        <v>165</v>
      </c>
      <c r="Q2479" s="1">
        <v>45562</v>
      </c>
      <c r="R2479" t="s">
        <v>495</v>
      </c>
      <c r="S2479">
        <v>8</v>
      </c>
      <c r="T2479" t="s">
        <v>494</v>
      </c>
      <c r="U2479" t="s">
        <v>488</v>
      </c>
      <c r="V2479" t="s">
        <v>489</v>
      </c>
      <c r="Y2479" t="s">
        <v>490</v>
      </c>
      <c r="Z2479">
        <v>809.2</v>
      </c>
      <c r="AA2479">
        <v>0</v>
      </c>
    </row>
    <row r="2480" spans="1:27" x14ac:dyDescent="0.25">
      <c r="A2480" s="1">
        <v>45539</v>
      </c>
      <c r="B2480">
        <v>2200</v>
      </c>
      <c r="C2480">
        <v>2</v>
      </c>
      <c r="D2480">
        <v>1</v>
      </c>
      <c r="E2480">
        <v>4</v>
      </c>
      <c r="F2480">
        <v>3</v>
      </c>
      <c r="G2480">
        <v>3</v>
      </c>
      <c r="I2480">
        <v>34</v>
      </c>
      <c r="J2480" t="s">
        <v>10</v>
      </c>
      <c r="K2480">
        <v>39</v>
      </c>
      <c r="L2480" t="s">
        <v>42</v>
      </c>
      <c r="M2480" t="s">
        <v>60</v>
      </c>
      <c r="N2480" t="s">
        <v>491</v>
      </c>
      <c r="O2480">
        <v>272</v>
      </c>
      <c r="P2480">
        <v>54</v>
      </c>
      <c r="R2480" t="s">
        <v>488</v>
      </c>
      <c r="S2480">
        <v>4</v>
      </c>
      <c r="T2480" t="s">
        <v>494</v>
      </c>
      <c r="U2480" t="s">
        <v>495</v>
      </c>
      <c r="V2480" t="s">
        <v>489</v>
      </c>
      <c r="Y2480" t="s">
        <v>498</v>
      </c>
      <c r="AA2480">
        <v>10</v>
      </c>
    </row>
    <row r="2481" spans="1:27" x14ac:dyDescent="0.25">
      <c r="A2481" s="1">
        <v>45539</v>
      </c>
      <c r="B2481">
        <v>1512</v>
      </c>
      <c r="C2481">
        <v>4</v>
      </c>
      <c r="D2481">
        <v>4</v>
      </c>
      <c r="E2481">
        <v>4</v>
      </c>
      <c r="F2481">
        <v>3</v>
      </c>
      <c r="G2481">
        <v>1</v>
      </c>
      <c r="I2481">
        <v>8</v>
      </c>
      <c r="J2481" t="s">
        <v>13</v>
      </c>
      <c r="K2481">
        <v>45</v>
      </c>
      <c r="L2481" t="s">
        <v>42</v>
      </c>
      <c r="M2481" t="s">
        <v>60</v>
      </c>
      <c r="N2481" t="s">
        <v>486</v>
      </c>
      <c r="O2481">
        <v>91</v>
      </c>
      <c r="P2481">
        <v>41</v>
      </c>
      <c r="Q2481" s="1">
        <v>45564</v>
      </c>
      <c r="R2481" t="s">
        <v>495</v>
      </c>
      <c r="S2481">
        <v>5</v>
      </c>
      <c r="T2481" t="s">
        <v>494</v>
      </c>
      <c r="U2481" t="s">
        <v>488</v>
      </c>
      <c r="V2481" t="s">
        <v>489</v>
      </c>
      <c r="Y2481" t="s">
        <v>490</v>
      </c>
      <c r="AA2481">
        <v>0</v>
      </c>
    </row>
    <row r="2482" spans="1:27" x14ac:dyDescent="0.25">
      <c r="A2482" s="1">
        <v>45540</v>
      </c>
      <c r="B2482">
        <v>2086</v>
      </c>
      <c r="C2482">
        <v>4</v>
      </c>
      <c r="D2482">
        <v>1</v>
      </c>
      <c r="E2482">
        <v>4</v>
      </c>
      <c r="F2482">
        <v>4</v>
      </c>
      <c r="G2482">
        <v>2</v>
      </c>
      <c r="I2482">
        <v>1</v>
      </c>
      <c r="J2482" t="s">
        <v>7</v>
      </c>
      <c r="K2482">
        <v>37</v>
      </c>
      <c r="L2482" t="s">
        <v>42</v>
      </c>
      <c r="M2482" t="s">
        <v>49</v>
      </c>
      <c r="N2482" t="s">
        <v>491</v>
      </c>
      <c r="O2482">
        <v>680</v>
      </c>
      <c r="P2482">
        <v>195</v>
      </c>
      <c r="R2482" t="s">
        <v>488</v>
      </c>
      <c r="S2482">
        <v>10</v>
      </c>
      <c r="T2482" t="s">
        <v>492</v>
      </c>
      <c r="U2482" t="s">
        <v>488</v>
      </c>
      <c r="V2482" t="s">
        <v>497</v>
      </c>
      <c r="Y2482" t="s">
        <v>498</v>
      </c>
      <c r="AA2482">
        <v>10</v>
      </c>
    </row>
    <row r="2483" spans="1:27" x14ac:dyDescent="0.25">
      <c r="A2483" s="1">
        <v>45543</v>
      </c>
      <c r="B2483">
        <v>658</v>
      </c>
      <c r="C2483">
        <v>2</v>
      </c>
      <c r="D2483">
        <v>4</v>
      </c>
      <c r="E2483">
        <v>4</v>
      </c>
      <c r="F2483">
        <v>3</v>
      </c>
      <c r="G2483">
        <v>1</v>
      </c>
      <c r="I2483">
        <v>3</v>
      </c>
      <c r="J2483" t="s">
        <v>7</v>
      </c>
      <c r="K2483">
        <v>28</v>
      </c>
      <c r="L2483" t="s">
        <v>42</v>
      </c>
      <c r="M2483" t="s">
        <v>60</v>
      </c>
      <c r="N2483" t="s">
        <v>491</v>
      </c>
      <c r="O2483">
        <v>230</v>
      </c>
      <c r="P2483">
        <v>196</v>
      </c>
      <c r="R2483" t="s">
        <v>488</v>
      </c>
      <c r="S2483">
        <v>4</v>
      </c>
      <c r="T2483" t="s">
        <v>492</v>
      </c>
      <c r="U2483" t="s">
        <v>495</v>
      </c>
      <c r="V2483" t="s">
        <v>489</v>
      </c>
      <c r="Y2483" t="s">
        <v>496</v>
      </c>
      <c r="Z2483">
        <v>333.2</v>
      </c>
      <c r="AA2483">
        <v>50</v>
      </c>
    </row>
    <row r="2484" spans="1:27" x14ac:dyDescent="0.25">
      <c r="A2484" s="1">
        <v>45543</v>
      </c>
      <c r="B2484">
        <v>3761</v>
      </c>
      <c r="C2484">
        <v>3</v>
      </c>
      <c r="D2484">
        <v>3</v>
      </c>
      <c r="E2484">
        <v>4</v>
      </c>
      <c r="F2484">
        <v>5</v>
      </c>
      <c r="G2484">
        <v>3</v>
      </c>
      <c r="I2484">
        <v>32</v>
      </c>
      <c r="J2484" t="s">
        <v>11</v>
      </c>
      <c r="K2484">
        <v>57</v>
      </c>
      <c r="L2484" t="s">
        <v>42</v>
      </c>
      <c r="M2484" t="s">
        <v>43</v>
      </c>
      <c r="N2484" t="s">
        <v>486</v>
      </c>
      <c r="O2484">
        <v>981</v>
      </c>
      <c r="P2484">
        <v>81</v>
      </c>
      <c r="Q2484" s="1">
        <v>45551</v>
      </c>
      <c r="R2484" t="s">
        <v>495</v>
      </c>
      <c r="S2484">
        <v>3</v>
      </c>
      <c r="T2484" t="s">
        <v>487</v>
      </c>
      <c r="U2484" t="s">
        <v>488</v>
      </c>
      <c r="V2484" t="s">
        <v>489</v>
      </c>
      <c r="Y2484" t="s">
        <v>490</v>
      </c>
      <c r="Z2484">
        <v>743.4</v>
      </c>
      <c r="AA2484">
        <v>0</v>
      </c>
    </row>
    <row r="2485" spans="1:27" x14ac:dyDescent="0.25">
      <c r="A2485" s="1">
        <v>45540</v>
      </c>
      <c r="B2485">
        <v>1063</v>
      </c>
      <c r="C2485">
        <v>2</v>
      </c>
      <c r="D2485">
        <v>3</v>
      </c>
      <c r="E2485">
        <v>4</v>
      </c>
      <c r="F2485">
        <v>5</v>
      </c>
      <c r="G2485">
        <v>3</v>
      </c>
      <c r="I2485">
        <v>8</v>
      </c>
      <c r="J2485" t="s">
        <v>13</v>
      </c>
      <c r="K2485">
        <v>57</v>
      </c>
      <c r="L2485" t="s">
        <v>42</v>
      </c>
      <c r="M2485" t="s">
        <v>49</v>
      </c>
      <c r="N2485" t="s">
        <v>486</v>
      </c>
      <c r="O2485">
        <v>1000</v>
      </c>
      <c r="P2485">
        <v>139</v>
      </c>
      <c r="Q2485" s="1">
        <v>45560</v>
      </c>
      <c r="R2485" t="s">
        <v>495</v>
      </c>
      <c r="S2485">
        <v>1</v>
      </c>
      <c r="T2485" t="s">
        <v>494</v>
      </c>
      <c r="U2485" t="s">
        <v>495</v>
      </c>
      <c r="V2485" t="s">
        <v>489</v>
      </c>
      <c r="Y2485" t="s">
        <v>490</v>
      </c>
      <c r="Z2485">
        <v>797.3</v>
      </c>
      <c r="AA2485">
        <v>0</v>
      </c>
    </row>
    <row r="2486" spans="1:27" x14ac:dyDescent="0.25">
      <c r="A2486" s="1">
        <v>45540</v>
      </c>
      <c r="B2486">
        <v>4268</v>
      </c>
      <c r="C2486">
        <v>1</v>
      </c>
      <c r="D2486">
        <v>2</v>
      </c>
      <c r="E2486">
        <v>4</v>
      </c>
      <c r="F2486">
        <v>5</v>
      </c>
      <c r="G2486">
        <v>2</v>
      </c>
      <c r="I2486">
        <v>4</v>
      </c>
      <c r="J2486" t="s">
        <v>7</v>
      </c>
      <c r="K2486">
        <v>49</v>
      </c>
      <c r="L2486" t="s">
        <v>42</v>
      </c>
      <c r="M2486" t="s">
        <v>53</v>
      </c>
      <c r="N2486" t="s">
        <v>486</v>
      </c>
      <c r="O2486">
        <v>751</v>
      </c>
      <c r="P2486">
        <v>25</v>
      </c>
      <c r="Q2486" s="1">
        <v>45552</v>
      </c>
      <c r="R2486" t="s">
        <v>495</v>
      </c>
      <c r="S2486">
        <v>8</v>
      </c>
      <c r="T2486" t="s">
        <v>492</v>
      </c>
      <c r="U2486" t="s">
        <v>495</v>
      </c>
      <c r="V2486" t="s">
        <v>489</v>
      </c>
      <c r="Y2486" t="s">
        <v>490</v>
      </c>
      <c r="Z2486">
        <v>543.20000000000005</v>
      </c>
      <c r="AA2486">
        <v>0</v>
      </c>
    </row>
    <row r="2487" spans="1:27" x14ac:dyDescent="0.25">
      <c r="A2487" s="1">
        <v>45543</v>
      </c>
      <c r="B2487">
        <v>1546</v>
      </c>
      <c r="C2487">
        <v>2</v>
      </c>
      <c r="D2487">
        <v>3</v>
      </c>
      <c r="E2487">
        <v>4</v>
      </c>
      <c r="F2487">
        <v>5</v>
      </c>
      <c r="G2487">
        <v>1</v>
      </c>
      <c r="I2487">
        <v>8</v>
      </c>
      <c r="J2487" t="s">
        <v>13</v>
      </c>
      <c r="K2487">
        <v>66</v>
      </c>
      <c r="L2487" t="s">
        <v>42</v>
      </c>
      <c r="M2487" t="s">
        <v>49</v>
      </c>
      <c r="N2487" t="s">
        <v>492</v>
      </c>
      <c r="O2487">
        <v>814</v>
      </c>
      <c r="P2487">
        <v>135</v>
      </c>
      <c r="R2487" t="s">
        <v>488</v>
      </c>
      <c r="S2487">
        <v>3</v>
      </c>
      <c r="T2487" t="s">
        <v>494</v>
      </c>
      <c r="U2487" t="s">
        <v>495</v>
      </c>
      <c r="V2487" t="s">
        <v>497</v>
      </c>
      <c r="Y2487" t="s">
        <v>496</v>
      </c>
      <c r="Z2487">
        <v>699.3</v>
      </c>
      <c r="AA2487">
        <v>50</v>
      </c>
    </row>
    <row r="2488" spans="1:27" x14ac:dyDescent="0.25">
      <c r="A2488" s="1">
        <v>45543</v>
      </c>
      <c r="B2488">
        <v>2132</v>
      </c>
      <c r="C2488">
        <v>1</v>
      </c>
      <c r="D2488">
        <v>2</v>
      </c>
      <c r="E2488">
        <v>4</v>
      </c>
      <c r="F2488">
        <v>5</v>
      </c>
      <c r="G2488">
        <v>2</v>
      </c>
      <c r="I2488">
        <v>11</v>
      </c>
      <c r="J2488" t="s">
        <v>5</v>
      </c>
      <c r="K2488">
        <v>61</v>
      </c>
      <c r="L2488" t="s">
        <v>42</v>
      </c>
      <c r="M2488" t="s">
        <v>47</v>
      </c>
      <c r="N2488" t="s">
        <v>486</v>
      </c>
      <c r="O2488">
        <v>808</v>
      </c>
      <c r="P2488">
        <v>87</v>
      </c>
      <c r="R2488" t="s">
        <v>488</v>
      </c>
      <c r="S2488">
        <v>1</v>
      </c>
      <c r="T2488" t="s">
        <v>492</v>
      </c>
      <c r="U2488" t="s">
        <v>488</v>
      </c>
      <c r="V2488" t="s">
        <v>489</v>
      </c>
      <c r="Y2488" t="s">
        <v>496</v>
      </c>
      <c r="Z2488">
        <v>661.5</v>
      </c>
      <c r="AA2488">
        <v>50</v>
      </c>
    </row>
    <row r="2489" spans="1:27" x14ac:dyDescent="0.25">
      <c r="A2489" s="1">
        <v>45543</v>
      </c>
      <c r="B2489">
        <v>1800</v>
      </c>
      <c r="C2489">
        <v>3</v>
      </c>
      <c r="D2489">
        <v>3</v>
      </c>
      <c r="E2489">
        <v>4</v>
      </c>
      <c r="F2489">
        <v>5</v>
      </c>
      <c r="G2489">
        <v>1</v>
      </c>
      <c r="I2489">
        <v>20</v>
      </c>
      <c r="J2489" t="s">
        <v>14</v>
      </c>
      <c r="K2489">
        <v>72</v>
      </c>
      <c r="L2489" t="s">
        <v>42</v>
      </c>
      <c r="M2489" t="s">
        <v>47</v>
      </c>
      <c r="N2489" t="s">
        <v>491</v>
      </c>
      <c r="O2489">
        <v>617</v>
      </c>
      <c r="P2489">
        <v>143</v>
      </c>
      <c r="R2489" t="s">
        <v>488</v>
      </c>
      <c r="S2489">
        <v>3</v>
      </c>
      <c r="T2489" t="s">
        <v>492</v>
      </c>
      <c r="U2489" t="s">
        <v>488</v>
      </c>
      <c r="V2489" t="s">
        <v>497</v>
      </c>
      <c r="Y2489" t="s">
        <v>493</v>
      </c>
      <c r="Z2489">
        <v>553</v>
      </c>
      <c r="AA2489">
        <v>30</v>
      </c>
    </row>
    <row r="2490" spans="1:27" x14ac:dyDescent="0.25">
      <c r="A2490" s="1">
        <v>45540</v>
      </c>
      <c r="B2490">
        <v>4607</v>
      </c>
      <c r="C2490">
        <v>5</v>
      </c>
      <c r="D2490">
        <v>5</v>
      </c>
      <c r="E2490">
        <v>4</v>
      </c>
      <c r="F2490">
        <v>2</v>
      </c>
      <c r="G2490">
        <v>1</v>
      </c>
      <c r="I2490">
        <v>39</v>
      </c>
      <c r="J2490" t="s">
        <v>3</v>
      </c>
      <c r="K2490">
        <v>19</v>
      </c>
      <c r="L2490" t="s">
        <v>42</v>
      </c>
      <c r="M2490" t="s">
        <v>43</v>
      </c>
      <c r="N2490" t="s">
        <v>486</v>
      </c>
      <c r="O2490">
        <v>728</v>
      </c>
      <c r="P2490">
        <v>140</v>
      </c>
      <c r="Q2490" s="1">
        <v>45561</v>
      </c>
      <c r="R2490" t="s">
        <v>495</v>
      </c>
      <c r="S2490">
        <v>4</v>
      </c>
      <c r="T2490" t="s">
        <v>487</v>
      </c>
      <c r="U2490" t="s">
        <v>488</v>
      </c>
      <c r="V2490" t="s">
        <v>497</v>
      </c>
      <c r="Y2490" t="s">
        <v>490</v>
      </c>
      <c r="Z2490">
        <v>607.6</v>
      </c>
      <c r="AA2490">
        <v>0</v>
      </c>
    </row>
    <row r="2491" spans="1:27" x14ac:dyDescent="0.25">
      <c r="A2491" s="1">
        <v>45540</v>
      </c>
      <c r="B2491">
        <v>1268</v>
      </c>
      <c r="C2491">
        <v>1</v>
      </c>
      <c r="D2491">
        <v>2</v>
      </c>
      <c r="E2491">
        <v>4</v>
      </c>
      <c r="F2491">
        <v>5</v>
      </c>
      <c r="G2491">
        <v>3</v>
      </c>
      <c r="I2491">
        <v>1</v>
      </c>
      <c r="J2491" t="s">
        <v>7</v>
      </c>
      <c r="K2491">
        <v>50</v>
      </c>
      <c r="L2491" t="s">
        <v>42</v>
      </c>
      <c r="M2491" t="s">
        <v>47</v>
      </c>
      <c r="N2491" t="s">
        <v>491</v>
      </c>
      <c r="O2491">
        <v>315</v>
      </c>
      <c r="P2491">
        <v>82</v>
      </c>
      <c r="R2491" t="s">
        <v>488</v>
      </c>
      <c r="S2491">
        <v>3</v>
      </c>
      <c r="T2491" t="s">
        <v>492</v>
      </c>
      <c r="U2491" t="s">
        <v>488</v>
      </c>
      <c r="V2491" t="s">
        <v>489</v>
      </c>
      <c r="Y2491" t="s">
        <v>493</v>
      </c>
      <c r="Z2491">
        <v>298.89999999999998</v>
      </c>
      <c r="AA2491">
        <v>30</v>
      </c>
    </row>
    <row r="2492" spans="1:27" x14ac:dyDescent="0.25">
      <c r="A2492" s="1">
        <v>45541</v>
      </c>
      <c r="B2492">
        <v>1523</v>
      </c>
      <c r="C2492">
        <v>3</v>
      </c>
      <c r="D2492">
        <v>5</v>
      </c>
      <c r="E2492">
        <v>4</v>
      </c>
      <c r="F2492">
        <v>1</v>
      </c>
      <c r="G2492">
        <v>1</v>
      </c>
      <c r="I2492">
        <v>31</v>
      </c>
      <c r="J2492" t="s">
        <v>11</v>
      </c>
      <c r="K2492">
        <v>50</v>
      </c>
      <c r="L2492" t="s">
        <v>42</v>
      </c>
      <c r="M2492" t="s">
        <v>43</v>
      </c>
      <c r="N2492" t="s">
        <v>491</v>
      </c>
      <c r="O2492">
        <v>256</v>
      </c>
      <c r="P2492">
        <v>148</v>
      </c>
      <c r="R2492" t="s">
        <v>488</v>
      </c>
      <c r="S2492">
        <v>7</v>
      </c>
      <c r="T2492" t="s">
        <v>492</v>
      </c>
      <c r="U2492" t="s">
        <v>488</v>
      </c>
      <c r="V2492" t="s">
        <v>497</v>
      </c>
      <c r="Y2492" t="s">
        <v>498</v>
      </c>
      <c r="Z2492">
        <v>289.8</v>
      </c>
      <c r="AA2492">
        <v>10</v>
      </c>
    </row>
    <row r="2493" spans="1:27" x14ac:dyDescent="0.25">
      <c r="A2493" s="1">
        <v>45542</v>
      </c>
      <c r="B2493">
        <v>4144</v>
      </c>
      <c r="C2493">
        <v>3</v>
      </c>
      <c r="D2493">
        <v>1</v>
      </c>
      <c r="E2493">
        <v>4</v>
      </c>
      <c r="F2493">
        <v>2</v>
      </c>
      <c r="G2493">
        <v>1</v>
      </c>
      <c r="I2493">
        <v>19</v>
      </c>
      <c r="J2493" t="s">
        <v>14</v>
      </c>
      <c r="K2493">
        <v>51</v>
      </c>
      <c r="L2493" t="s">
        <v>42</v>
      </c>
      <c r="M2493" t="s">
        <v>60</v>
      </c>
      <c r="N2493" t="s">
        <v>492</v>
      </c>
      <c r="O2493">
        <v>887</v>
      </c>
      <c r="P2493">
        <v>32</v>
      </c>
      <c r="R2493" t="s">
        <v>488</v>
      </c>
      <c r="S2493">
        <v>2</v>
      </c>
      <c r="T2493" t="s">
        <v>494</v>
      </c>
      <c r="U2493" t="s">
        <v>488</v>
      </c>
      <c r="V2493" t="s">
        <v>489</v>
      </c>
      <c r="Y2493" t="s">
        <v>498</v>
      </c>
      <c r="Z2493">
        <v>650.29999999999995</v>
      </c>
      <c r="AA2493">
        <v>10</v>
      </c>
    </row>
    <row r="2494" spans="1:27" x14ac:dyDescent="0.25">
      <c r="A2494" s="1">
        <v>45542</v>
      </c>
      <c r="B2494">
        <v>4739</v>
      </c>
      <c r="C2494">
        <v>3</v>
      </c>
      <c r="D2494">
        <v>2</v>
      </c>
      <c r="E2494">
        <v>4</v>
      </c>
      <c r="F2494">
        <v>5</v>
      </c>
      <c r="G2494">
        <v>2</v>
      </c>
      <c r="I2494">
        <v>30</v>
      </c>
      <c r="J2494" t="s">
        <v>11</v>
      </c>
      <c r="K2494">
        <v>32</v>
      </c>
      <c r="L2494" t="s">
        <v>42</v>
      </c>
      <c r="M2494" t="s">
        <v>47</v>
      </c>
      <c r="N2494" t="s">
        <v>492</v>
      </c>
      <c r="O2494">
        <v>915</v>
      </c>
      <c r="P2494">
        <v>115</v>
      </c>
      <c r="R2494" t="s">
        <v>488</v>
      </c>
      <c r="S2494">
        <v>3</v>
      </c>
      <c r="T2494" t="s">
        <v>492</v>
      </c>
      <c r="U2494" t="s">
        <v>488</v>
      </c>
      <c r="V2494" t="s">
        <v>489</v>
      </c>
      <c r="Y2494" t="s">
        <v>493</v>
      </c>
      <c r="Z2494">
        <v>742</v>
      </c>
      <c r="AA2494">
        <v>30</v>
      </c>
    </row>
    <row r="2495" spans="1:27" x14ac:dyDescent="0.25">
      <c r="A2495" s="1">
        <v>45541</v>
      </c>
      <c r="B2495">
        <v>4388</v>
      </c>
      <c r="C2495">
        <v>2</v>
      </c>
      <c r="D2495">
        <v>1</v>
      </c>
      <c r="E2495">
        <v>4</v>
      </c>
      <c r="F2495">
        <v>2</v>
      </c>
      <c r="G2495">
        <v>2</v>
      </c>
      <c r="I2495">
        <v>22</v>
      </c>
      <c r="J2495" t="s">
        <v>16</v>
      </c>
      <c r="K2495">
        <v>47</v>
      </c>
      <c r="L2495" t="s">
        <v>42</v>
      </c>
      <c r="M2495" t="s">
        <v>53</v>
      </c>
      <c r="N2495" t="s">
        <v>486</v>
      </c>
      <c r="O2495">
        <v>540</v>
      </c>
      <c r="P2495">
        <v>48</v>
      </c>
      <c r="R2495" t="s">
        <v>488</v>
      </c>
      <c r="S2495">
        <v>9</v>
      </c>
      <c r="T2495" t="s">
        <v>492</v>
      </c>
      <c r="U2495" t="s">
        <v>488</v>
      </c>
      <c r="V2495" t="s">
        <v>497</v>
      </c>
      <c r="Y2495" t="s">
        <v>496</v>
      </c>
      <c r="Z2495">
        <v>446.6</v>
      </c>
      <c r="AA2495">
        <v>50</v>
      </c>
    </row>
    <row r="2496" spans="1:27" x14ac:dyDescent="0.25">
      <c r="A2496" s="1">
        <v>45541</v>
      </c>
      <c r="B2496">
        <v>3467</v>
      </c>
      <c r="C2496">
        <v>4</v>
      </c>
      <c r="D2496">
        <v>2</v>
      </c>
      <c r="E2496">
        <v>4</v>
      </c>
      <c r="F2496">
        <v>5</v>
      </c>
      <c r="G2496">
        <v>1</v>
      </c>
      <c r="I2496">
        <v>33</v>
      </c>
      <c r="J2496" t="s">
        <v>10</v>
      </c>
      <c r="K2496">
        <v>50</v>
      </c>
      <c r="L2496" t="s">
        <v>42</v>
      </c>
      <c r="M2496" t="s">
        <v>47</v>
      </c>
      <c r="N2496" t="s">
        <v>491</v>
      </c>
      <c r="O2496">
        <v>930</v>
      </c>
      <c r="P2496">
        <v>62</v>
      </c>
      <c r="R2496" t="s">
        <v>488</v>
      </c>
      <c r="S2496">
        <v>2</v>
      </c>
      <c r="T2496" t="s">
        <v>492</v>
      </c>
      <c r="U2496" t="s">
        <v>488</v>
      </c>
      <c r="V2496" t="s">
        <v>497</v>
      </c>
      <c r="Y2496" t="s">
        <v>498</v>
      </c>
      <c r="Z2496">
        <v>701.4</v>
      </c>
      <c r="AA2496">
        <v>10</v>
      </c>
    </row>
    <row r="2497" spans="1:27" x14ac:dyDescent="0.25">
      <c r="A2497" s="1">
        <v>45542</v>
      </c>
      <c r="B2497">
        <v>1899</v>
      </c>
      <c r="C2497">
        <v>2</v>
      </c>
      <c r="D2497">
        <v>1</v>
      </c>
      <c r="E2497">
        <v>4</v>
      </c>
      <c r="F2497">
        <v>1</v>
      </c>
      <c r="G2497">
        <v>1</v>
      </c>
      <c r="I2497">
        <v>21</v>
      </c>
      <c r="J2497" t="s">
        <v>16</v>
      </c>
      <c r="K2497">
        <v>67</v>
      </c>
      <c r="L2497" t="s">
        <v>42</v>
      </c>
      <c r="M2497" t="s">
        <v>49</v>
      </c>
      <c r="N2497" t="s">
        <v>486</v>
      </c>
      <c r="O2497">
        <v>634</v>
      </c>
      <c r="P2497">
        <v>79</v>
      </c>
      <c r="R2497" t="s">
        <v>488</v>
      </c>
      <c r="S2497">
        <v>8</v>
      </c>
      <c r="T2497" t="s">
        <v>494</v>
      </c>
      <c r="U2497" t="s">
        <v>488</v>
      </c>
      <c r="V2497" t="s">
        <v>489</v>
      </c>
      <c r="Y2497" t="s">
        <v>493</v>
      </c>
      <c r="Z2497">
        <v>520.1</v>
      </c>
      <c r="AA2497">
        <v>30</v>
      </c>
    </row>
    <row r="2498" spans="1:27" x14ac:dyDescent="0.25">
      <c r="A2498" s="1">
        <v>45541</v>
      </c>
      <c r="B2498">
        <v>3922</v>
      </c>
      <c r="C2498">
        <v>1</v>
      </c>
      <c r="D2498">
        <v>4</v>
      </c>
      <c r="E2498">
        <v>4</v>
      </c>
      <c r="F2498">
        <v>3</v>
      </c>
      <c r="G2498">
        <v>1</v>
      </c>
      <c r="I2498">
        <v>7</v>
      </c>
      <c r="J2498" t="s">
        <v>13</v>
      </c>
      <c r="K2498">
        <v>69</v>
      </c>
      <c r="L2498" t="s">
        <v>42</v>
      </c>
      <c r="M2498" t="s">
        <v>53</v>
      </c>
      <c r="N2498" t="s">
        <v>491</v>
      </c>
      <c r="O2498">
        <v>932</v>
      </c>
      <c r="P2498">
        <v>84</v>
      </c>
      <c r="R2498" t="s">
        <v>488</v>
      </c>
      <c r="S2498">
        <v>5</v>
      </c>
      <c r="T2498" t="s">
        <v>494</v>
      </c>
      <c r="U2498" t="s">
        <v>488</v>
      </c>
      <c r="V2498" t="s">
        <v>497</v>
      </c>
      <c r="Y2498" t="s">
        <v>498</v>
      </c>
      <c r="Z2498">
        <v>718.2</v>
      </c>
      <c r="AA2498">
        <v>10</v>
      </c>
    </row>
    <row r="2499" spans="1:27" x14ac:dyDescent="0.25">
      <c r="A2499" s="1">
        <v>45542</v>
      </c>
      <c r="B2499">
        <v>4688</v>
      </c>
      <c r="C2499">
        <v>4</v>
      </c>
      <c r="D2499">
        <v>4</v>
      </c>
      <c r="E2499">
        <v>4</v>
      </c>
      <c r="F2499">
        <v>3</v>
      </c>
      <c r="G2499">
        <v>3</v>
      </c>
      <c r="I2499">
        <v>13</v>
      </c>
      <c r="J2499" t="s">
        <v>9</v>
      </c>
      <c r="K2499">
        <v>63</v>
      </c>
      <c r="L2499" t="s">
        <v>42</v>
      </c>
      <c r="M2499" t="s">
        <v>49</v>
      </c>
      <c r="N2499" t="s">
        <v>486</v>
      </c>
      <c r="O2499">
        <v>153</v>
      </c>
      <c r="P2499">
        <v>189</v>
      </c>
      <c r="Q2499" s="1">
        <v>45558</v>
      </c>
      <c r="R2499" t="s">
        <v>495</v>
      </c>
      <c r="S2499">
        <v>2</v>
      </c>
      <c r="T2499" t="s">
        <v>492</v>
      </c>
      <c r="U2499" t="s">
        <v>495</v>
      </c>
      <c r="V2499" t="s">
        <v>497</v>
      </c>
      <c r="Y2499" t="s">
        <v>490</v>
      </c>
      <c r="Z2499">
        <v>239.4</v>
      </c>
      <c r="AA2499">
        <v>0</v>
      </c>
    </row>
    <row r="2500" spans="1:27" x14ac:dyDescent="0.25">
      <c r="A2500" s="1">
        <v>45542</v>
      </c>
      <c r="B2500">
        <v>3081</v>
      </c>
      <c r="C2500">
        <v>3</v>
      </c>
      <c r="D2500">
        <v>1</v>
      </c>
      <c r="E2500">
        <v>4</v>
      </c>
      <c r="F2500">
        <v>4</v>
      </c>
      <c r="G2500">
        <v>2</v>
      </c>
      <c r="I2500">
        <v>13</v>
      </c>
      <c r="J2500" t="s">
        <v>9</v>
      </c>
      <c r="K2500">
        <v>55</v>
      </c>
      <c r="L2500" t="s">
        <v>42</v>
      </c>
      <c r="M2500" t="s">
        <v>60</v>
      </c>
      <c r="N2500" t="s">
        <v>486</v>
      </c>
      <c r="O2500">
        <v>94</v>
      </c>
      <c r="P2500">
        <v>56</v>
      </c>
      <c r="Q2500" s="1">
        <v>45571</v>
      </c>
      <c r="R2500" t="s">
        <v>495</v>
      </c>
      <c r="S2500">
        <v>10</v>
      </c>
      <c r="T2500" t="s">
        <v>492</v>
      </c>
      <c r="U2500" t="s">
        <v>488</v>
      </c>
      <c r="V2500" t="s">
        <v>489</v>
      </c>
      <c r="Y2500" t="s">
        <v>490</v>
      </c>
      <c r="Z2500">
        <v>105</v>
      </c>
      <c r="AA2500">
        <v>0</v>
      </c>
    </row>
    <row r="2501" spans="1:27" x14ac:dyDescent="0.25">
      <c r="A2501" s="1">
        <v>45541</v>
      </c>
      <c r="B2501">
        <v>3340</v>
      </c>
      <c r="C2501">
        <v>2</v>
      </c>
      <c r="D2501">
        <v>2</v>
      </c>
      <c r="E2501">
        <v>4</v>
      </c>
      <c r="F2501">
        <v>5</v>
      </c>
      <c r="G2501">
        <v>2</v>
      </c>
      <c r="I2501">
        <v>14</v>
      </c>
      <c r="J2501" t="s">
        <v>9</v>
      </c>
      <c r="K2501">
        <v>56</v>
      </c>
      <c r="L2501" t="s">
        <v>42</v>
      </c>
      <c r="M2501" t="s">
        <v>47</v>
      </c>
      <c r="N2501" t="s">
        <v>486</v>
      </c>
      <c r="O2501">
        <v>708</v>
      </c>
      <c r="P2501">
        <v>39</v>
      </c>
      <c r="Q2501" s="1">
        <v>45566</v>
      </c>
      <c r="R2501" t="s">
        <v>495</v>
      </c>
      <c r="S2501">
        <v>8</v>
      </c>
      <c r="T2501" t="s">
        <v>494</v>
      </c>
      <c r="U2501" t="s">
        <v>495</v>
      </c>
      <c r="V2501" t="s">
        <v>497</v>
      </c>
      <c r="Y2501" t="s">
        <v>490</v>
      </c>
      <c r="Z2501">
        <v>522.9</v>
      </c>
      <c r="AA2501">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01"/>
  <sheetViews>
    <sheetView workbookViewId="0">
      <selection activeCell="I1" sqref="I1:I1048576"/>
    </sheetView>
  </sheetViews>
  <sheetFormatPr defaultRowHeight="15" x14ac:dyDescent="0.25"/>
  <cols>
    <col min="1" max="1" width="11.85546875" bestFit="1" customWidth="1"/>
    <col min="2" max="2" width="9.7109375" bestFit="1" customWidth="1"/>
    <col min="3" max="3" width="10.85546875" bestFit="1" customWidth="1"/>
    <col min="4" max="4" width="14.140625" bestFit="1" customWidth="1"/>
    <col min="5" max="5" width="11.7109375" bestFit="1" customWidth="1"/>
    <col min="6" max="6" width="12.42578125" bestFit="1" customWidth="1"/>
    <col min="7" max="7" width="11.85546875" bestFit="1" customWidth="1"/>
    <col min="8" max="8" width="12.140625" bestFit="1" customWidth="1"/>
    <col min="9" max="9" width="14.7109375" bestFit="1" customWidth="1"/>
    <col min="10" max="10" width="15.42578125" bestFit="1" customWidth="1"/>
    <col min="11" max="11" width="19.42578125" bestFit="1" customWidth="1"/>
    <col min="12" max="12" width="23.85546875" bestFit="1" customWidth="1"/>
    <col min="13" max="13" width="17" bestFit="1" customWidth="1"/>
    <col min="14" max="14" width="15.28515625" bestFit="1" customWidth="1"/>
    <col min="15" max="15" width="14.85546875" bestFit="1" customWidth="1"/>
    <col min="16" max="16" width="14.28515625" bestFit="1" customWidth="1"/>
    <col min="17" max="17" width="14.140625" bestFit="1" customWidth="1"/>
    <col min="18" max="18" width="18.28515625" bestFit="1" customWidth="1"/>
    <col min="19" max="19" width="18.5703125" bestFit="1" customWidth="1"/>
    <col min="20" max="20" width="23.7109375" bestFit="1" customWidth="1"/>
  </cols>
  <sheetData>
    <row r="1" spans="1:20" s="3" customFormat="1" x14ac:dyDescent="0.25">
      <c r="A1" s="2" t="s">
        <v>472</v>
      </c>
      <c r="B1" s="3" t="s">
        <v>36</v>
      </c>
      <c r="C1" s="3" t="s">
        <v>455</v>
      </c>
      <c r="D1" s="3" t="s">
        <v>17</v>
      </c>
      <c r="E1" s="3" t="s">
        <v>24</v>
      </c>
      <c r="F1" s="3" t="s">
        <v>448</v>
      </c>
      <c r="G1" s="3" t="s">
        <v>31</v>
      </c>
      <c r="H1" s="3" t="s">
        <v>473</v>
      </c>
      <c r="I1" s="3" t="s">
        <v>474</v>
      </c>
      <c r="J1" s="3" t="s">
        <v>475</v>
      </c>
      <c r="K1" s="3" t="s">
        <v>476</v>
      </c>
      <c r="L1" s="3" t="s">
        <v>477</v>
      </c>
      <c r="M1" s="3" t="s">
        <v>478</v>
      </c>
      <c r="N1" s="3" t="s">
        <v>479</v>
      </c>
      <c r="O1" s="3" t="s">
        <v>480</v>
      </c>
      <c r="P1" s="3" t="s">
        <v>481</v>
      </c>
      <c r="Q1" s="3" t="s">
        <v>482</v>
      </c>
      <c r="R1" s="3" t="s">
        <v>483</v>
      </c>
      <c r="S1" s="3" t="s">
        <v>484</v>
      </c>
      <c r="T1" s="3" t="s">
        <v>485</v>
      </c>
    </row>
    <row r="2" spans="1:20" x14ac:dyDescent="0.25">
      <c r="A2" s="1">
        <v>45292</v>
      </c>
      <c r="B2">
        <v>4928</v>
      </c>
      <c r="C2">
        <v>1</v>
      </c>
      <c r="D2">
        <v>2</v>
      </c>
      <c r="E2">
        <v>1</v>
      </c>
      <c r="F2">
        <v>2</v>
      </c>
      <c r="G2">
        <v>1</v>
      </c>
      <c r="H2" t="s">
        <v>486</v>
      </c>
      <c r="I2">
        <v>841</v>
      </c>
      <c r="J2">
        <v>21</v>
      </c>
      <c r="K2" s="1">
        <v>45300</v>
      </c>
      <c r="L2">
        <v>7</v>
      </c>
      <c r="M2" t="s">
        <v>487</v>
      </c>
      <c r="N2" t="s">
        <v>488</v>
      </c>
      <c r="O2" t="s">
        <v>489</v>
      </c>
      <c r="R2" t="s">
        <v>490</v>
      </c>
      <c r="S2">
        <v>603.4</v>
      </c>
      <c r="T2">
        <v>0</v>
      </c>
    </row>
    <row r="3" spans="1:20" x14ac:dyDescent="0.25">
      <c r="A3" s="1">
        <v>45292</v>
      </c>
      <c r="B3">
        <v>1083</v>
      </c>
      <c r="C3">
        <v>4</v>
      </c>
      <c r="D3">
        <v>1</v>
      </c>
      <c r="E3">
        <v>4</v>
      </c>
      <c r="F3">
        <v>2</v>
      </c>
      <c r="G3">
        <v>2</v>
      </c>
      <c r="H3" t="s">
        <v>491</v>
      </c>
      <c r="I3">
        <v>535</v>
      </c>
      <c r="J3">
        <v>27</v>
      </c>
      <c r="L3">
        <v>8</v>
      </c>
      <c r="M3" t="s">
        <v>492</v>
      </c>
      <c r="N3" t="s">
        <v>488</v>
      </c>
      <c r="O3" t="s">
        <v>489</v>
      </c>
      <c r="R3" t="s">
        <v>493</v>
      </c>
      <c r="S3">
        <v>414.4</v>
      </c>
      <c r="T3">
        <v>30</v>
      </c>
    </row>
    <row r="4" spans="1:20" x14ac:dyDescent="0.25">
      <c r="A4" s="1">
        <v>45292</v>
      </c>
      <c r="B4">
        <v>4534</v>
      </c>
      <c r="C4">
        <v>4</v>
      </c>
      <c r="D4">
        <v>2</v>
      </c>
      <c r="E4">
        <v>1</v>
      </c>
      <c r="F4">
        <v>2</v>
      </c>
      <c r="G4">
        <v>2</v>
      </c>
      <c r="H4" t="s">
        <v>491</v>
      </c>
      <c r="I4">
        <v>422</v>
      </c>
      <c r="J4">
        <v>70</v>
      </c>
      <c r="L4">
        <v>7</v>
      </c>
      <c r="M4" t="s">
        <v>487</v>
      </c>
      <c r="N4" t="s">
        <v>488</v>
      </c>
      <c r="O4" t="s">
        <v>489</v>
      </c>
      <c r="R4" t="s">
        <v>493</v>
      </c>
      <c r="S4">
        <v>365.4</v>
      </c>
      <c r="T4">
        <v>30</v>
      </c>
    </row>
    <row r="5" spans="1:20" x14ac:dyDescent="0.25">
      <c r="A5" s="1">
        <v>45292</v>
      </c>
      <c r="B5">
        <v>4504</v>
      </c>
      <c r="C5">
        <v>4</v>
      </c>
      <c r="D5">
        <v>1</v>
      </c>
      <c r="E5">
        <v>4</v>
      </c>
      <c r="F5">
        <v>4</v>
      </c>
      <c r="G5">
        <v>3</v>
      </c>
      <c r="H5" t="s">
        <v>486</v>
      </c>
      <c r="I5">
        <v>811</v>
      </c>
      <c r="J5">
        <v>136</v>
      </c>
      <c r="K5" s="1">
        <v>45311</v>
      </c>
      <c r="L5">
        <v>5</v>
      </c>
      <c r="M5" t="s">
        <v>487</v>
      </c>
      <c r="N5" t="s">
        <v>488</v>
      </c>
      <c r="O5" t="s">
        <v>489</v>
      </c>
      <c r="R5" t="s">
        <v>490</v>
      </c>
      <c r="T5">
        <v>0</v>
      </c>
    </row>
    <row r="6" spans="1:20" x14ac:dyDescent="0.25">
      <c r="A6" s="1">
        <v>45292</v>
      </c>
      <c r="B6">
        <v>331</v>
      </c>
      <c r="C6">
        <v>4</v>
      </c>
      <c r="D6">
        <v>2</v>
      </c>
      <c r="E6">
        <v>1</v>
      </c>
      <c r="F6">
        <v>2</v>
      </c>
      <c r="G6">
        <v>3</v>
      </c>
      <c r="H6" t="s">
        <v>486</v>
      </c>
      <c r="I6">
        <v>682</v>
      </c>
      <c r="J6">
        <v>131</v>
      </c>
      <c r="K6" s="1">
        <v>45321</v>
      </c>
      <c r="L6">
        <v>5</v>
      </c>
      <c r="M6" t="s">
        <v>494</v>
      </c>
      <c r="N6" t="s">
        <v>488</v>
      </c>
      <c r="O6" t="s">
        <v>489</v>
      </c>
      <c r="R6" t="s">
        <v>490</v>
      </c>
      <c r="T6">
        <v>0</v>
      </c>
    </row>
    <row r="7" spans="1:20" x14ac:dyDescent="0.25">
      <c r="A7" s="1">
        <v>45292</v>
      </c>
      <c r="B7">
        <v>1940</v>
      </c>
      <c r="C7">
        <v>4</v>
      </c>
      <c r="D7">
        <v>1</v>
      </c>
      <c r="E7">
        <v>4</v>
      </c>
      <c r="F7">
        <v>2</v>
      </c>
      <c r="G7">
        <v>2</v>
      </c>
      <c r="H7" t="s">
        <v>486</v>
      </c>
      <c r="I7">
        <v>147</v>
      </c>
      <c r="J7">
        <v>38</v>
      </c>
      <c r="K7" s="1">
        <v>45302</v>
      </c>
      <c r="L7">
        <v>7</v>
      </c>
      <c r="M7" t="s">
        <v>492</v>
      </c>
      <c r="N7" t="s">
        <v>488</v>
      </c>
      <c r="O7" t="s">
        <v>489</v>
      </c>
      <c r="R7" t="s">
        <v>490</v>
      </c>
      <c r="T7">
        <v>0</v>
      </c>
    </row>
    <row r="8" spans="1:20" x14ac:dyDescent="0.25">
      <c r="A8" s="1">
        <v>45292</v>
      </c>
      <c r="B8">
        <v>3255</v>
      </c>
      <c r="C8">
        <v>4</v>
      </c>
      <c r="D8">
        <v>2</v>
      </c>
      <c r="E8">
        <v>1</v>
      </c>
      <c r="F8">
        <v>2</v>
      </c>
      <c r="G8">
        <v>2</v>
      </c>
      <c r="H8" t="s">
        <v>492</v>
      </c>
      <c r="I8">
        <v>729</v>
      </c>
      <c r="J8">
        <v>113</v>
      </c>
      <c r="L8">
        <v>1</v>
      </c>
      <c r="M8" t="s">
        <v>494</v>
      </c>
      <c r="N8" t="s">
        <v>488</v>
      </c>
      <c r="O8" t="s">
        <v>489</v>
      </c>
      <c r="R8" t="s">
        <v>493</v>
      </c>
      <c r="T8">
        <v>30</v>
      </c>
    </row>
    <row r="9" spans="1:20" x14ac:dyDescent="0.25">
      <c r="A9" s="1">
        <v>45292</v>
      </c>
      <c r="B9">
        <v>1248</v>
      </c>
      <c r="C9">
        <v>4</v>
      </c>
      <c r="D9">
        <v>1</v>
      </c>
      <c r="E9">
        <v>4</v>
      </c>
      <c r="F9">
        <v>4</v>
      </c>
      <c r="G9">
        <v>2</v>
      </c>
      <c r="H9" t="s">
        <v>486</v>
      </c>
      <c r="I9">
        <v>202</v>
      </c>
      <c r="J9">
        <v>50</v>
      </c>
      <c r="K9" s="1">
        <v>45314</v>
      </c>
      <c r="L9">
        <v>2</v>
      </c>
      <c r="M9" t="s">
        <v>492</v>
      </c>
      <c r="N9" t="s">
        <v>488</v>
      </c>
      <c r="O9" t="s">
        <v>489</v>
      </c>
      <c r="R9" t="s">
        <v>490</v>
      </c>
      <c r="S9">
        <v>176.4</v>
      </c>
      <c r="T9">
        <v>0</v>
      </c>
    </row>
    <row r="10" spans="1:20" x14ac:dyDescent="0.25">
      <c r="A10" s="1">
        <v>45292</v>
      </c>
      <c r="B10">
        <v>4025</v>
      </c>
      <c r="C10">
        <v>4</v>
      </c>
      <c r="D10">
        <v>2</v>
      </c>
      <c r="E10">
        <v>1</v>
      </c>
      <c r="F10">
        <v>2</v>
      </c>
      <c r="G10">
        <v>3</v>
      </c>
      <c r="H10" t="s">
        <v>491</v>
      </c>
      <c r="I10">
        <v>363</v>
      </c>
      <c r="J10">
        <v>99</v>
      </c>
      <c r="L10">
        <v>1</v>
      </c>
      <c r="M10" t="s">
        <v>492</v>
      </c>
      <c r="N10" t="s">
        <v>488</v>
      </c>
      <c r="O10" t="s">
        <v>489</v>
      </c>
      <c r="R10" t="s">
        <v>493</v>
      </c>
      <c r="S10">
        <v>344.4</v>
      </c>
      <c r="T10">
        <v>30</v>
      </c>
    </row>
    <row r="11" spans="1:20" x14ac:dyDescent="0.25">
      <c r="A11" s="1">
        <v>45292</v>
      </c>
      <c r="B11">
        <v>4320</v>
      </c>
      <c r="C11">
        <v>4</v>
      </c>
      <c r="D11">
        <v>1</v>
      </c>
      <c r="E11">
        <v>4</v>
      </c>
      <c r="F11">
        <v>1</v>
      </c>
      <c r="G11">
        <v>2</v>
      </c>
      <c r="H11" t="s">
        <v>492</v>
      </c>
      <c r="I11">
        <v>830</v>
      </c>
      <c r="J11">
        <v>121</v>
      </c>
      <c r="L11">
        <v>2</v>
      </c>
      <c r="M11" t="s">
        <v>492</v>
      </c>
      <c r="N11" t="s">
        <v>495</v>
      </c>
      <c r="O11" t="s">
        <v>489</v>
      </c>
      <c r="R11" t="s">
        <v>496</v>
      </c>
      <c r="S11">
        <v>700.7</v>
      </c>
      <c r="T11">
        <v>50</v>
      </c>
    </row>
    <row r="12" spans="1:20" x14ac:dyDescent="0.25">
      <c r="A12" s="1">
        <v>45293</v>
      </c>
      <c r="B12">
        <v>3165</v>
      </c>
      <c r="C12">
        <v>4</v>
      </c>
      <c r="D12">
        <v>2</v>
      </c>
      <c r="E12">
        <v>1</v>
      </c>
      <c r="F12">
        <v>2</v>
      </c>
      <c r="G12">
        <v>1</v>
      </c>
      <c r="H12" t="s">
        <v>486</v>
      </c>
      <c r="I12">
        <v>671</v>
      </c>
      <c r="J12">
        <v>41</v>
      </c>
      <c r="K12" s="1">
        <v>45309</v>
      </c>
      <c r="L12">
        <v>1</v>
      </c>
      <c r="M12" t="s">
        <v>487</v>
      </c>
      <c r="N12" t="s">
        <v>488</v>
      </c>
      <c r="O12" t="s">
        <v>489</v>
      </c>
      <c r="R12" t="s">
        <v>490</v>
      </c>
      <c r="S12">
        <v>498.4</v>
      </c>
      <c r="T12">
        <v>0</v>
      </c>
    </row>
    <row r="13" spans="1:20" x14ac:dyDescent="0.25">
      <c r="A13" s="1">
        <v>45293</v>
      </c>
      <c r="B13">
        <v>4257</v>
      </c>
      <c r="C13">
        <v>4</v>
      </c>
      <c r="D13">
        <v>1</v>
      </c>
      <c r="E13">
        <v>4</v>
      </c>
      <c r="F13">
        <v>4</v>
      </c>
      <c r="G13">
        <v>3</v>
      </c>
      <c r="H13" t="s">
        <v>486</v>
      </c>
      <c r="I13">
        <v>89</v>
      </c>
      <c r="J13">
        <v>52</v>
      </c>
      <c r="K13" s="1">
        <v>45316</v>
      </c>
      <c r="L13">
        <v>2</v>
      </c>
      <c r="M13" t="s">
        <v>492</v>
      </c>
      <c r="N13" t="s">
        <v>488</v>
      </c>
      <c r="O13" t="s">
        <v>489</v>
      </c>
      <c r="R13" t="s">
        <v>490</v>
      </c>
      <c r="S13">
        <v>98.7</v>
      </c>
      <c r="T13">
        <v>0</v>
      </c>
    </row>
    <row r="14" spans="1:20" x14ac:dyDescent="0.25">
      <c r="A14" s="1">
        <v>45293</v>
      </c>
      <c r="B14">
        <v>4729</v>
      </c>
      <c r="C14">
        <v>4</v>
      </c>
      <c r="D14">
        <v>2</v>
      </c>
      <c r="E14">
        <v>1</v>
      </c>
      <c r="F14">
        <v>2</v>
      </c>
      <c r="G14">
        <v>3</v>
      </c>
      <c r="H14" t="s">
        <v>486</v>
      </c>
      <c r="I14">
        <v>765</v>
      </c>
      <c r="J14">
        <v>184</v>
      </c>
      <c r="K14" s="1">
        <v>45320</v>
      </c>
      <c r="L14">
        <v>1</v>
      </c>
      <c r="M14" t="s">
        <v>492</v>
      </c>
      <c r="N14" t="s">
        <v>488</v>
      </c>
      <c r="O14" t="s">
        <v>489</v>
      </c>
      <c r="R14" t="s">
        <v>490</v>
      </c>
      <c r="S14">
        <v>664.3</v>
      </c>
      <c r="T14">
        <v>0</v>
      </c>
    </row>
    <row r="15" spans="1:20" x14ac:dyDescent="0.25">
      <c r="A15" s="1">
        <v>45293</v>
      </c>
      <c r="B15">
        <v>1712</v>
      </c>
      <c r="C15">
        <v>4</v>
      </c>
      <c r="D15">
        <v>1</v>
      </c>
      <c r="E15">
        <v>4</v>
      </c>
      <c r="F15">
        <v>2</v>
      </c>
      <c r="G15">
        <v>1</v>
      </c>
      <c r="H15" t="s">
        <v>486</v>
      </c>
      <c r="I15">
        <v>535</v>
      </c>
      <c r="J15">
        <v>159</v>
      </c>
      <c r="K15" s="1">
        <v>45313</v>
      </c>
      <c r="L15">
        <v>2</v>
      </c>
      <c r="M15" t="s">
        <v>492</v>
      </c>
      <c r="N15" t="s">
        <v>488</v>
      </c>
      <c r="O15" t="s">
        <v>489</v>
      </c>
      <c r="R15" t="s">
        <v>490</v>
      </c>
      <c r="T15">
        <v>0</v>
      </c>
    </row>
    <row r="16" spans="1:20" x14ac:dyDescent="0.25">
      <c r="A16" s="1">
        <v>45293</v>
      </c>
      <c r="B16">
        <v>1252</v>
      </c>
      <c r="C16">
        <v>4</v>
      </c>
      <c r="D16">
        <v>2</v>
      </c>
      <c r="E16">
        <v>1</v>
      </c>
      <c r="F16">
        <v>2</v>
      </c>
      <c r="G16">
        <v>1</v>
      </c>
      <c r="H16" t="s">
        <v>492</v>
      </c>
      <c r="I16">
        <v>523</v>
      </c>
      <c r="J16">
        <v>133</v>
      </c>
      <c r="L16">
        <v>1</v>
      </c>
      <c r="M16" t="s">
        <v>492</v>
      </c>
      <c r="N16" t="s">
        <v>488</v>
      </c>
      <c r="O16" t="s">
        <v>489</v>
      </c>
      <c r="R16" t="s">
        <v>496</v>
      </c>
      <c r="T16">
        <v>50</v>
      </c>
    </row>
    <row r="17" spans="1:20" x14ac:dyDescent="0.25">
      <c r="A17" s="1">
        <v>45293</v>
      </c>
      <c r="B17">
        <v>104</v>
      </c>
      <c r="C17">
        <v>4</v>
      </c>
      <c r="D17">
        <v>1</v>
      </c>
      <c r="E17">
        <v>4</v>
      </c>
      <c r="F17">
        <v>4</v>
      </c>
      <c r="G17">
        <v>3</v>
      </c>
      <c r="H17" t="s">
        <v>486</v>
      </c>
      <c r="I17">
        <v>432</v>
      </c>
      <c r="J17">
        <v>83</v>
      </c>
      <c r="K17" s="1">
        <v>45311</v>
      </c>
      <c r="L17">
        <v>2</v>
      </c>
      <c r="M17" t="s">
        <v>494</v>
      </c>
      <c r="N17" t="s">
        <v>488</v>
      </c>
      <c r="O17" t="s">
        <v>489</v>
      </c>
      <c r="R17" t="s">
        <v>490</v>
      </c>
      <c r="T17">
        <v>0</v>
      </c>
    </row>
    <row r="18" spans="1:20" x14ac:dyDescent="0.25">
      <c r="A18" s="1">
        <v>45293</v>
      </c>
      <c r="B18">
        <v>2460</v>
      </c>
      <c r="C18">
        <v>4</v>
      </c>
      <c r="D18">
        <v>2</v>
      </c>
      <c r="E18">
        <v>1</v>
      </c>
      <c r="F18">
        <v>2</v>
      </c>
      <c r="G18">
        <v>3</v>
      </c>
      <c r="H18" t="s">
        <v>492</v>
      </c>
      <c r="I18">
        <v>819</v>
      </c>
      <c r="J18">
        <v>172</v>
      </c>
      <c r="L18">
        <v>1</v>
      </c>
      <c r="M18" t="s">
        <v>487</v>
      </c>
      <c r="N18" t="s">
        <v>488</v>
      </c>
      <c r="O18" t="s">
        <v>489</v>
      </c>
      <c r="R18" t="s">
        <v>493</v>
      </c>
      <c r="T18">
        <v>30</v>
      </c>
    </row>
    <row r="19" spans="1:20" x14ac:dyDescent="0.25">
      <c r="A19" s="1">
        <v>45293</v>
      </c>
      <c r="B19">
        <v>2585</v>
      </c>
      <c r="C19">
        <v>4</v>
      </c>
      <c r="D19">
        <v>1</v>
      </c>
      <c r="E19">
        <v>4</v>
      </c>
      <c r="F19">
        <v>1</v>
      </c>
      <c r="G19">
        <v>2</v>
      </c>
      <c r="H19" t="s">
        <v>486</v>
      </c>
      <c r="I19">
        <v>792</v>
      </c>
      <c r="J19">
        <v>48</v>
      </c>
      <c r="K19" s="1">
        <v>45312</v>
      </c>
      <c r="L19">
        <v>2</v>
      </c>
      <c r="M19" t="s">
        <v>492</v>
      </c>
      <c r="N19" t="s">
        <v>488</v>
      </c>
      <c r="O19" t="s">
        <v>497</v>
      </c>
      <c r="R19" t="s">
        <v>490</v>
      </c>
      <c r="T19">
        <v>0</v>
      </c>
    </row>
    <row r="20" spans="1:20" x14ac:dyDescent="0.25">
      <c r="A20" s="1">
        <v>45293</v>
      </c>
      <c r="B20">
        <v>4521</v>
      </c>
      <c r="C20">
        <v>4</v>
      </c>
      <c r="D20">
        <v>2</v>
      </c>
      <c r="E20">
        <v>1</v>
      </c>
      <c r="F20">
        <v>2</v>
      </c>
      <c r="G20">
        <v>2</v>
      </c>
      <c r="H20" t="s">
        <v>486</v>
      </c>
      <c r="I20">
        <v>450</v>
      </c>
      <c r="J20">
        <v>32</v>
      </c>
      <c r="K20" s="1">
        <v>45319</v>
      </c>
      <c r="L20">
        <v>1</v>
      </c>
      <c r="M20" t="s">
        <v>487</v>
      </c>
      <c r="N20" t="s">
        <v>488</v>
      </c>
      <c r="O20" t="s">
        <v>489</v>
      </c>
      <c r="R20" t="s">
        <v>490</v>
      </c>
      <c r="S20">
        <v>337.4</v>
      </c>
      <c r="T20">
        <v>0</v>
      </c>
    </row>
    <row r="21" spans="1:20" x14ac:dyDescent="0.25">
      <c r="A21" s="1">
        <v>45293</v>
      </c>
      <c r="B21">
        <v>3265</v>
      </c>
      <c r="C21">
        <v>4</v>
      </c>
      <c r="D21">
        <v>1</v>
      </c>
      <c r="E21">
        <v>4</v>
      </c>
      <c r="F21">
        <v>5</v>
      </c>
      <c r="G21">
        <v>1</v>
      </c>
      <c r="H21" t="s">
        <v>486</v>
      </c>
      <c r="I21">
        <v>944</v>
      </c>
      <c r="J21">
        <v>45</v>
      </c>
      <c r="K21" s="1">
        <v>45307</v>
      </c>
      <c r="L21">
        <v>2</v>
      </c>
      <c r="M21" t="s">
        <v>487</v>
      </c>
      <c r="N21" t="s">
        <v>488</v>
      </c>
      <c r="O21" t="s">
        <v>489</v>
      </c>
      <c r="R21" t="s">
        <v>490</v>
      </c>
      <c r="S21">
        <v>692.3</v>
      </c>
      <c r="T21">
        <v>0</v>
      </c>
    </row>
    <row r="22" spans="1:20" x14ac:dyDescent="0.25">
      <c r="A22" s="1">
        <v>45294</v>
      </c>
      <c r="B22">
        <v>792</v>
      </c>
      <c r="C22">
        <v>4</v>
      </c>
      <c r="D22">
        <v>2</v>
      </c>
      <c r="E22">
        <v>1</v>
      </c>
      <c r="F22">
        <v>2</v>
      </c>
      <c r="G22">
        <v>1</v>
      </c>
      <c r="H22" t="s">
        <v>486</v>
      </c>
      <c r="I22">
        <v>991</v>
      </c>
      <c r="J22">
        <v>41</v>
      </c>
      <c r="L22">
        <v>1</v>
      </c>
      <c r="M22" t="s">
        <v>492</v>
      </c>
      <c r="N22" t="s">
        <v>488</v>
      </c>
      <c r="O22" t="s">
        <v>489</v>
      </c>
      <c r="R22" t="s">
        <v>496</v>
      </c>
      <c r="S22">
        <v>757.4</v>
      </c>
      <c r="T22">
        <v>50</v>
      </c>
    </row>
    <row r="23" spans="1:20" x14ac:dyDescent="0.25">
      <c r="A23" s="1">
        <v>45294</v>
      </c>
      <c r="B23">
        <v>2266</v>
      </c>
      <c r="C23">
        <v>4</v>
      </c>
      <c r="D23">
        <v>1</v>
      </c>
      <c r="E23">
        <v>4</v>
      </c>
      <c r="F23">
        <v>2</v>
      </c>
      <c r="G23">
        <v>1</v>
      </c>
      <c r="H23" t="s">
        <v>486</v>
      </c>
      <c r="I23">
        <v>940</v>
      </c>
      <c r="J23">
        <v>112</v>
      </c>
      <c r="K23" s="1">
        <v>45317</v>
      </c>
      <c r="L23">
        <v>2</v>
      </c>
      <c r="M23" t="s">
        <v>492</v>
      </c>
      <c r="N23" t="s">
        <v>488</v>
      </c>
      <c r="O23" t="s">
        <v>489</v>
      </c>
      <c r="R23" t="s">
        <v>490</v>
      </c>
      <c r="S23">
        <v>736.4</v>
      </c>
      <c r="T23">
        <v>0</v>
      </c>
    </row>
    <row r="24" spans="1:20" x14ac:dyDescent="0.25">
      <c r="A24" s="1">
        <v>45294</v>
      </c>
      <c r="B24">
        <v>630</v>
      </c>
      <c r="C24">
        <v>4</v>
      </c>
      <c r="D24">
        <v>2</v>
      </c>
      <c r="E24">
        <v>1</v>
      </c>
      <c r="F24">
        <v>2</v>
      </c>
      <c r="G24">
        <v>1</v>
      </c>
      <c r="H24" t="s">
        <v>492</v>
      </c>
      <c r="I24">
        <v>597</v>
      </c>
      <c r="J24">
        <v>95</v>
      </c>
      <c r="L24">
        <v>1</v>
      </c>
      <c r="M24" t="s">
        <v>487</v>
      </c>
      <c r="N24" t="s">
        <v>488</v>
      </c>
      <c r="O24" t="s">
        <v>497</v>
      </c>
      <c r="R24" t="s">
        <v>493</v>
      </c>
      <c r="S24">
        <v>505.4</v>
      </c>
      <c r="T24">
        <v>30</v>
      </c>
    </row>
    <row r="25" spans="1:20" x14ac:dyDescent="0.25">
      <c r="A25" s="1">
        <v>45294</v>
      </c>
      <c r="B25">
        <v>3987</v>
      </c>
      <c r="C25">
        <v>4</v>
      </c>
      <c r="D25">
        <v>1</v>
      </c>
      <c r="E25">
        <v>4</v>
      </c>
      <c r="F25">
        <v>1</v>
      </c>
      <c r="G25">
        <v>2</v>
      </c>
      <c r="H25" t="s">
        <v>486</v>
      </c>
      <c r="I25">
        <v>376</v>
      </c>
      <c r="J25">
        <v>129</v>
      </c>
      <c r="K25" s="1">
        <v>45318</v>
      </c>
      <c r="L25">
        <v>2</v>
      </c>
      <c r="M25" t="s">
        <v>487</v>
      </c>
      <c r="N25" t="s">
        <v>488</v>
      </c>
      <c r="O25" t="s">
        <v>497</v>
      </c>
      <c r="R25" t="s">
        <v>490</v>
      </c>
      <c r="S25">
        <v>353.5</v>
      </c>
      <c r="T25">
        <v>0</v>
      </c>
    </row>
    <row r="26" spans="1:20" x14ac:dyDescent="0.25">
      <c r="A26" s="1">
        <v>45294</v>
      </c>
      <c r="B26">
        <v>1653</v>
      </c>
      <c r="C26">
        <v>4</v>
      </c>
      <c r="D26">
        <v>2</v>
      </c>
      <c r="E26">
        <v>1</v>
      </c>
      <c r="F26">
        <v>2</v>
      </c>
      <c r="G26">
        <v>3</v>
      </c>
      <c r="H26" t="s">
        <v>486</v>
      </c>
      <c r="I26">
        <v>116</v>
      </c>
      <c r="J26">
        <v>111</v>
      </c>
      <c r="K26" s="1">
        <v>45321</v>
      </c>
      <c r="L26">
        <v>1</v>
      </c>
      <c r="M26" t="s">
        <v>494</v>
      </c>
      <c r="N26" t="s">
        <v>488</v>
      </c>
      <c r="O26" t="s">
        <v>489</v>
      </c>
      <c r="R26" t="s">
        <v>490</v>
      </c>
      <c r="T26">
        <v>0</v>
      </c>
    </row>
    <row r="27" spans="1:20" x14ac:dyDescent="0.25">
      <c r="A27" s="1">
        <v>45294</v>
      </c>
      <c r="B27">
        <v>1868</v>
      </c>
      <c r="C27">
        <v>4</v>
      </c>
      <c r="D27">
        <v>1</v>
      </c>
      <c r="E27">
        <v>4</v>
      </c>
      <c r="F27">
        <v>1</v>
      </c>
      <c r="G27">
        <v>2</v>
      </c>
      <c r="H27" t="s">
        <v>486</v>
      </c>
      <c r="I27">
        <v>59</v>
      </c>
      <c r="J27">
        <v>92</v>
      </c>
      <c r="L27">
        <v>2</v>
      </c>
      <c r="M27" t="s">
        <v>487</v>
      </c>
      <c r="N27" t="s">
        <v>488</v>
      </c>
      <c r="O27" t="s">
        <v>489</v>
      </c>
      <c r="R27" t="s">
        <v>498</v>
      </c>
      <c r="T27">
        <v>10</v>
      </c>
    </row>
    <row r="28" spans="1:20" x14ac:dyDescent="0.25">
      <c r="A28" s="1">
        <v>45294</v>
      </c>
      <c r="B28">
        <v>4672</v>
      </c>
      <c r="C28">
        <v>4</v>
      </c>
      <c r="D28">
        <v>2</v>
      </c>
      <c r="E28">
        <v>1</v>
      </c>
      <c r="F28">
        <v>2</v>
      </c>
      <c r="G28">
        <v>1</v>
      </c>
      <c r="H28" t="s">
        <v>491</v>
      </c>
      <c r="I28">
        <v>956</v>
      </c>
      <c r="J28">
        <v>138</v>
      </c>
      <c r="L28">
        <v>1</v>
      </c>
      <c r="M28" t="s">
        <v>492</v>
      </c>
      <c r="N28" t="s">
        <v>495</v>
      </c>
      <c r="O28" t="s">
        <v>489</v>
      </c>
      <c r="R28" t="s">
        <v>498</v>
      </c>
      <c r="T28">
        <v>10</v>
      </c>
    </row>
    <row r="29" spans="1:20" x14ac:dyDescent="0.25">
      <c r="A29" s="1">
        <v>45294</v>
      </c>
      <c r="B29">
        <v>512</v>
      </c>
      <c r="C29">
        <v>4</v>
      </c>
      <c r="D29">
        <v>1</v>
      </c>
      <c r="E29">
        <v>4</v>
      </c>
      <c r="F29">
        <v>3</v>
      </c>
      <c r="G29">
        <v>2</v>
      </c>
      <c r="H29" t="s">
        <v>486</v>
      </c>
      <c r="I29">
        <v>560</v>
      </c>
      <c r="J29">
        <v>29</v>
      </c>
      <c r="K29" s="1">
        <v>45310</v>
      </c>
      <c r="L29">
        <v>2</v>
      </c>
      <c r="M29" t="s">
        <v>487</v>
      </c>
      <c r="N29" t="s">
        <v>488</v>
      </c>
      <c r="O29" t="s">
        <v>497</v>
      </c>
      <c r="R29" t="s">
        <v>490</v>
      </c>
      <c r="S29">
        <v>412.3</v>
      </c>
      <c r="T29">
        <v>0</v>
      </c>
    </row>
    <row r="30" spans="1:20" x14ac:dyDescent="0.25">
      <c r="A30" s="1">
        <v>45294</v>
      </c>
      <c r="B30">
        <v>371</v>
      </c>
      <c r="C30">
        <v>4</v>
      </c>
      <c r="D30">
        <v>2</v>
      </c>
      <c r="E30">
        <v>1</v>
      </c>
      <c r="F30">
        <v>2</v>
      </c>
      <c r="G30">
        <v>1</v>
      </c>
      <c r="H30" t="s">
        <v>486</v>
      </c>
      <c r="I30">
        <v>122</v>
      </c>
      <c r="J30">
        <v>67</v>
      </c>
      <c r="K30" s="1">
        <v>45313</v>
      </c>
      <c r="L30">
        <v>1</v>
      </c>
      <c r="M30" t="s">
        <v>492</v>
      </c>
      <c r="N30" t="s">
        <v>488</v>
      </c>
      <c r="O30" t="s">
        <v>497</v>
      </c>
      <c r="R30" t="s">
        <v>490</v>
      </c>
      <c r="S30">
        <v>132.30000000000001</v>
      </c>
      <c r="T30">
        <v>0</v>
      </c>
    </row>
    <row r="31" spans="1:20" x14ac:dyDescent="0.25">
      <c r="A31" s="1">
        <v>45294</v>
      </c>
      <c r="B31">
        <v>4249</v>
      </c>
      <c r="C31">
        <v>4</v>
      </c>
      <c r="D31">
        <v>1</v>
      </c>
      <c r="E31">
        <v>4</v>
      </c>
      <c r="F31">
        <v>3</v>
      </c>
      <c r="G31">
        <v>2</v>
      </c>
      <c r="H31" t="s">
        <v>491</v>
      </c>
      <c r="I31">
        <v>981</v>
      </c>
      <c r="J31">
        <v>189</v>
      </c>
      <c r="L31">
        <v>2</v>
      </c>
      <c r="M31" t="s">
        <v>494</v>
      </c>
      <c r="N31" t="s">
        <v>488</v>
      </c>
      <c r="O31" t="s">
        <v>489</v>
      </c>
      <c r="R31" t="s">
        <v>498</v>
      </c>
      <c r="S31">
        <v>826</v>
      </c>
      <c r="T31">
        <v>10</v>
      </c>
    </row>
    <row r="32" spans="1:20" x14ac:dyDescent="0.25">
      <c r="A32" s="1">
        <v>45295</v>
      </c>
      <c r="B32">
        <v>1385</v>
      </c>
      <c r="C32">
        <v>4</v>
      </c>
      <c r="D32">
        <v>2</v>
      </c>
      <c r="E32">
        <v>1</v>
      </c>
      <c r="F32">
        <v>2</v>
      </c>
      <c r="G32">
        <v>3</v>
      </c>
      <c r="H32" t="s">
        <v>486</v>
      </c>
      <c r="I32">
        <v>888</v>
      </c>
      <c r="J32">
        <v>109</v>
      </c>
      <c r="K32" s="1">
        <v>45303</v>
      </c>
      <c r="L32">
        <v>1</v>
      </c>
      <c r="M32" t="s">
        <v>492</v>
      </c>
      <c r="N32" t="s">
        <v>495</v>
      </c>
      <c r="O32" t="s">
        <v>489</v>
      </c>
      <c r="R32" t="s">
        <v>490</v>
      </c>
      <c r="S32">
        <v>697.9</v>
      </c>
      <c r="T32">
        <v>0</v>
      </c>
    </row>
    <row r="33" spans="1:20" x14ac:dyDescent="0.25">
      <c r="A33" s="1">
        <v>45295</v>
      </c>
      <c r="B33">
        <v>664</v>
      </c>
      <c r="C33">
        <v>4</v>
      </c>
      <c r="D33">
        <v>1</v>
      </c>
      <c r="E33">
        <v>4</v>
      </c>
      <c r="F33">
        <v>1</v>
      </c>
      <c r="G33">
        <v>1</v>
      </c>
      <c r="H33" t="s">
        <v>491</v>
      </c>
      <c r="I33">
        <v>170</v>
      </c>
      <c r="J33">
        <v>187</v>
      </c>
      <c r="L33">
        <v>2</v>
      </c>
      <c r="M33" t="s">
        <v>492</v>
      </c>
      <c r="N33" t="s">
        <v>495</v>
      </c>
      <c r="O33" t="s">
        <v>489</v>
      </c>
      <c r="R33" t="s">
        <v>498</v>
      </c>
      <c r="S33">
        <v>256.89999999999998</v>
      </c>
      <c r="T33">
        <v>10</v>
      </c>
    </row>
    <row r="34" spans="1:20" x14ac:dyDescent="0.25">
      <c r="A34" s="1">
        <v>45295</v>
      </c>
      <c r="B34">
        <v>615</v>
      </c>
      <c r="C34">
        <v>4</v>
      </c>
      <c r="D34">
        <v>2</v>
      </c>
      <c r="E34">
        <v>1</v>
      </c>
      <c r="F34">
        <v>2</v>
      </c>
      <c r="G34">
        <v>2</v>
      </c>
      <c r="H34" t="s">
        <v>486</v>
      </c>
      <c r="I34">
        <v>795</v>
      </c>
      <c r="J34">
        <v>25</v>
      </c>
      <c r="K34" s="1">
        <v>45318</v>
      </c>
      <c r="L34">
        <v>1</v>
      </c>
      <c r="M34" t="s">
        <v>487</v>
      </c>
      <c r="N34" t="s">
        <v>495</v>
      </c>
      <c r="O34" t="s">
        <v>497</v>
      </c>
      <c r="R34" t="s">
        <v>490</v>
      </c>
      <c r="S34">
        <v>574</v>
      </c>
      <c r="T34">
        <v>0</v>
      </c>
    </row>
    <row r="35" spans="1:20" x14ac:dyDescent="0.25">
      <c r="A35" s="1">
        <v>45295</v>
      </c>
      <c r="B35">
        <v>1035</v>
      </c>
      <c r="C35">
        <v>4</v>
      </c>
      <c r="D35">
        <v>1</v>
      </c>
      <c r="E35">
        <v>4</v>
      </c>
      <c r="F35">
        <v>5</v>
      </c>
      <c r="G35">
        <v>1</v>
      </c>
      <c r="H35" t="s">
        <v>492</v>
      </c>
      <c r="I35">
        <v>389</v>
      </c>
      <c r="J35">
        <v>151</v>
      </c>
      <c r="L35">
        <v>2</v>
      </c>
      <c r="M35" t="s">
        <v>487</v>
      </c>
      <c r="N35" t="s">
        <v>495</v>
      </c>
      <c r="O35" t="s">
        <v>489</v>
      </c>
      <c r="R35" t="s">
        <v>493</v>
      </c>
      <c r="S35">
        <v>399</v>
      </c>
      <c r="T35">
        <v>30</v>
      </c>
    </row>
    <row r="36" spans="1:20" x14ac:dyDescent="0.25">
      <c r="A36" s="1">
        <v>45295</v>
      </c>
      <c r="B36">
        <v>3003</v>
      </c>
      <c r="C36">
        <v>4</v>
      </c>
      <c r="D36">
        <v>2</v>
      </c>
      <c r="E36">
        <v>1</v>
      </c>
      <c r="F36">
        <v>2</v>
      </c>
      <c r="G36">
        <v>3</v>
      </c>
      <c r="H36" t="s">
        <v>491</v>
      </c>
      <c r="I36">
        <v>441</v>
      </c>
      <c r="J36">
        <v>110</v>
      </c>
      <c r="L36">
        <v>1</v>
      </c>
      <c r="M36" t="s">
        <v>492</v>
      </c>
      <c r="N36" t="s">
        <v>488</v>
      </c>
      <c r="O36" t="s">
        <v>489</v>
      </c>
      <c r="R36" t="s">
        <v>493</v>
      </c>
      <c r="S36">
        <v>406.7</v>
      </c>
      <c r="T36">
        <v>30</v>
      </c>
    </row>
    <row r="37" spans="1:20" x14ac:dyDescent="0.25">
      <c r="A37" s="1">
        <v>45295</v>
      </c>
      <c r="B37">
        <v>836</v>
      </c>
      <c r="C37">
        <v>4</v>
      </c>
      <c r="D37">
        <v>1</v>
      </c>
      <c r="E37">
        <v>4</v>
      </c>
      <c r="F37">
        <v>1</v>
      </c>
      <c r="G37">
        <v>1</v>
      </c>
      <c r="H37" t="s">
        <v>491</v>
      </c>
      <c r="I37">
        <v>619</v>
      </c>
      <c r="J37">
        <v>74</v>
      </c>
      <c r="L37">
        <v>2</v>
      </c>
      <c r="M37" t="s">
        <v>494</v>
      </c>
      <c r="N37" t="s">
        <v>488</v>
      </c>
      <c r="O37" t="s">
        <v>489</v>
      </c>
      <c r="R37" t="s">
        <v>498</v>
      </c>
      <c r="S37">
        <v>492.1</v>
      </c>
      <c r="T37">
        <v>10</v>
      </c>
    </row>
    <row r="38" spans="1:20" x14ac:dyDescent="0.25">
      <c r="A38" s="1">
        <v>45295</v>
      </c>
      <c r="B38">
        <v>3991</v>
      </c>
      <c r="C38">
        <v>4</v>
      </c>
      <c r="D38">
        <v>2</v>
      </c>
      <c r="E38">
        <v>1</v>
      </c>
      <c r="F38">
        <v>2</v>
      </c>
      <c r="G38">
        <v>3</v>
      </c>
      <c r="H38" t="s">
        <v>491</v>
      </c>
      <c r="I38">
        <v>113</v>
      </c>
      <c r="J38">
        <v>145</v>
      </c>
      <c r="L38">
        <v>1</v>
      </c>
      <c r="M38" t="s">
        <v>492</v>
      </c>
      <c r="N38" t="s">
        <v>495</v>
      </c>
      <c r="O38" t="s">
        <v>489</v>
      </c>
      <c r="R38" t="s">
        <v>493</v>
      </c>
      <c r="S38">
        <v>201.6</v>
      </c>
      <c r="T38">
        <v>30</v>
      </c>
    </row>
    <row r="39" spans="1:20" x14ac:dyDescent="0.25">
      <c r="A39" s="1">
        <v>45295</v>
      </c>
      <c r="B39">
        <v>224</v>
      </c>
      <c r="C39">
        <v>4</v>
      </c>
      <c r="D39">
        <v>1</v>
      </c>
      <c r="E39">
        <v>4</v>
      </c>
      <c r="F39">
        <v>5</v>
      </c>
      <c r="G39">
        <v>2</v>
      </c>
      <c r="H39" t="s">
        <v>486</v>
      </c>
      <c r="I39">
        <v>940</v>
      </c>
      <c r="J39">
        <v>150</v>
      </c>
      <c r="L39">
        <v>2</v>
      </c>
      <c r="M39" t="s">
        <v>492</v>
      </c>
      <c r="N39" t="s">
        <v>495</v>
      </c>
      <c r="O39" t="s">
        <v>489</v>
      </c>
      <c r="R39" t="s">
        <v>493</v>
      </c>
      <c r="S39">
        <v>784</v>
      </c>
      <c r="T39">
        <v>30</v>
      </c>
    </row>
    <row r="40" spans="1:20" x14ac:dyDescent="0.25">
      <c r="A40" s="1">
        <v>45295</v>
      </c>
      <c r="B40">
        <v>3864</v>
      </c>
      <c r="C40">
        <v>4</v>
      </c>
      <c r="D40">
        <v>2</v>
      </c>
      <c r="E40">
        <v>1</v>
      </c>
      <c r="F40">
        <v>2</v>
      </c>
      <c r="G40">
        <v>3</v>
      </c>
      <c r="H40" t="s">
        <v>486</v>
      </c>
      <c r="I40">
        <v>346</v>
      </c>
      <c r="J40">
        <v>26</v>
      </c>
      <c r="K40" s="1">
        <v>45307</v>
      </c>
      <c r="L40">
        <v>1</v>
      </c>
      <c r="M40" t="s">
        <v>492</v>
      </c>
      <c r="N40" t="s">
        <v>488</v>
      </c>
      <c r="O40" t="s">
        <v>497</v>
      </c>
      <c r="R40" t="s">
        <v>490</v>
      </c>
      <c r="S40">
        <v>260.39999999999998</v>
      </c>
      <c r="T40">
        <v>0</v>
      </c>
    </row>
    <row r="41" spans="1:20" x14ac:dyDescent="0.25">
      <c r="A41" s="1">
        <v>45295</v>
      </c>
      <c r="B41">
        <v>496</v>
      </c>
      <c r="C41">
        <v>4</v>
      </c>
      <c r="D41">
        <v>1</v>
      </c>
      <c r="E41">
        <v>4</v>
      </c>
      <c r="F41">
        <v>5</v>
      </c>
      <c r="G41">
        <v>1</v>
      </c>
      <c r="H41" t="s">
        <v>486</v>
      </c>
      <c r="I41">
        <v>210</v>
      </c>
      <c r="J41">
        <v>107</v>
      </c>
      <c r="K41" s="1">
        <v>45313</v>
      </c>
      <c r="L41">
        <v>2</v>
      </c>
      <c r="M41" t="s">
        <v>492</v>
      </c>
      <c r="N41" t="s">
        <v>488</v>
      </c>
      <c r="O41" t="s">
        <v>497</v>
      </c>
      <c r="R41" t="s">
        <v>490</v>
      </c>
      <c r="S41">
        <v>221.9</v>
      </c>
      <c r="T41">
        <v>0</v>
      </c>
    </row>
    <row r="42" spans="1:20" x14ac:dyDescent="0.25">
      <c r="A42" s="1">
        <v>45296</v>
      </c>
      <c r="B42">
        <v>2956</v>
      </c>
      <c r="C42">
        <v>4</v>
      </c>
      <c r="D42">
        <v>2</v>
      </c>
      <c r="E42">
        <v>1</v>
      </c>
      <c r="F42">
        <v>2</v>
      </c>
      <c r="G42">
        <v>2</v>
      </c>
      <c r="H42" t="s">
        <v>486</v>
      </c>
      <c r="I42">
        <v>655</v>
      </c>
      <c r="J42">
        <v>105</v>
      </c>
      <c r="K42" s="1">
        <v>45315</v>
      </c>
      <c r="L42">
        <v>1</v>
      </c>
      <c r="M42" t="s">
        <v>494</v>
      </c>
      <c r="N42" t="s">
        <v>495</v>
      </c>
      <c r="O42" t="s">
        <v>497</v>
      </c>
      <c r="R42" t="s">
        <v>490</v>
      </c>
      <c r="S42">
        <v>532</v>
      </c>
      <c r="T42">
        <v>0</v>
      </c>
    </row>
    <row r="43" spans="1:20" x14ac:dyDescent="0.25">
      <c r="A43" s="1">
        <v>45296</v>
      </c>
      <c r="B43">
        <v>1624</v>
      </c>
      <c r="C43">
        <v>4</v>
      </c>
      <c r="D43">
        <v>1</v>
      </c>
      <c r="E43">
        <v>4</v>
      </c>
      <c r="F43">
        <v>4</v>
      </c>
      <c r="G43">
        <v>1</v>
      </c>
      <c r="H43" t="s">
        <v>486</v>
      </c>
      <c r="I43">
        <v>464</v>
      </c>
      <c r="J43">
        <v>159</v>
      </c>
      <c r="K43" s="1">
        <v>45306</v>
      </c>
      <c r="L43">
        <v>2</v>
      </c>
      <c r="M43" t="s">
        <v>492</v>
      </c>
      <c r="N43" t="s">
        <v>495</v>
      </c>
      <c r="O43" t="s">
        <v>489</v>
      </c>
      <c r="R43" t="s">
        <v>490</v>
      </c>
      <c r="S43">
        <v>436.1</v>
      </c>
      <c r="T43">
        <v>0</v>
      </c>
    </row>
    <row r="44" spans="1:20" x14ac:dyDescent="0.25">
      <c r="A44" s="1">
        <v>45296</v>
      </c>
      <c r="B44">
        <v>239</v>
      </c>
      <c r="C44">
        <v>4</v>
      </c>
      <c r="D44">
        <v>2</v>
      </c>
      <c r="E44">
        <v>1</v>
      </c>
      <c r="F44">
        <v>2</v>
      </c>
      <c r="G44">
        <v>1</v>
      </c>
      <c r="H44" t="s">
        <v>486</v>
      </c>
      <c r="I44">
        <v>658</v>
      </c>
      <c r="J44">
        <v>118</v>
      </c>
      <c r="K44" s="1">
        <v>45317</v>
      </c>
      <c r="L44">
        <v>1</v>
      </c>
      <c r="M44" t="s">
        <v>492</v>
      </c>
      <c r="N44" t="s">
        <v>495</v>
      </c>
      <c r="O44" t="s">
        <v>497</v>
      </c>
      <c r="R44" t="s">
        <v>490</v>
      </c>
      <c r="S44">
        <v>543.20000000000005</v>
      </c>
      <c r="T44">
        <v>0</v>
      </c>
    </row>
    <row r="45" spans="1:20" x14ac:dyDescent="0.25">
      <c r="A45" s="1">
        <v>45296</v>
      </c>
      <c r="B45">
        <v>4637</v>
      </c>
      <c r="C45">
        <v>4</v>
      </c>
      <c r="D45">
        <v>1</v>
      </c>
      <c r="E45">
        <v>4</v>
      </c>
      <c r="F45">
        <v>5</v>
      </c>
      <c r="G45">
        <v>2</v>
      </c>
      <c r="H45" t="s">
        <v>486</v>
      </c>
      <c r="I45">
        <v>689</v>
      </c>
      <c r="J45">
        <v>164</v>
      </c>
      <c r="K45" s="1">
        <v>45318</v>
      </c>
      <c r="L45">
        <v>2</v>
      </c>
      <c r="M45" t="s">
        <v>492</v>
      </c>
      <c r="N45" t="s">
        <v>488</v>
      </c>
      <c r="O45" t="s">
        <v>489</v>
      </c>
      <c r="R45" t="s">
        <v>490</v>
      </c>
      <c r="S45">
        <v>597.1</v>
      </c>
      <c r="T45">
        <v>0</v>
      </c>
    </row>
    <row r="46" spans="1:20" x14ac:dyDescent="0.25">
      <c r="A46" s="1">
        <v>45296</v>
      </c>
      <c r="B46">
        <v>1848</v>
      </c>
      <c r="C46">
        <v>4</v>
      </c>
      <c r="D46">
        <v>2</v>
      </c>
      <c r="E46">
        <v>1</v>
      </c>
      <c r="F46">
        <v>2</v>
      </c>
      <c r="G46">
        <v>3</v>
      </c>
      <c r="H46" t="s">
        <v>486</v>
      </c>
      <c r="I46">
        <v>830</v>
      </c>
      <c r="J46">
        <v>94</v>
      </c>
      <c r="K46" s="1">
        <v>45323</v>
      </c>
      <c r="L46">
        <v>1</v>
      </c>
      <c r="M46" t="s">
        <v>487</v>
      </c>
      <c r="N46" t="s">
        <v>488</v>
      </c>
      <c r="O46" t="s">
        <v>497</v>
      </c>
      <c r="R46" t="s">
        <v>490</v>
      </c>
      <c r="S46">
        <v>646.79999999999995</v>
      </c>
      <c r="T46">
        <v>0</v>
      </c>
    </row>
    <row r="47" spans="1:20" x14ac:dyDescent="0.25">
      <c r="A47" s="1">
        <v>45296</v>
      </c>
      <c r="B47">
        <v>246</v>
      </c>
      <c r="C47">
        <v>4</v>
      </c>
      <c r="D47">
        <v>1</v>
      </c>
      <c r="E47">
        <v>4</v>
      </c>
      <c r="F47">
        <v>2</v>
      </c>
      <c r="G47">
        <v>3</v>
      </c>
      <c r="H47" t="s">
        <v>486</v>
      </c>
      <c r="I47">
        <v>722</v>
      </c>
      <c r="J47">
        <v>126</v>
      </c>
      <c r="K47" s="1">
        <v>45321</v>
      </c>
      <c r="L47">
        <v>2</v>
      </c>
      <c r="M47" t="s">
        <v>487</v>
      </c>
      <c r="N47" t="s">
        <v>488</v>
      </c>
      <c r="O47" t="s">
        <v>497</v>
      </c>
      <c r="R47" t="s">
        <v>490</v>
      </c>
      <c r="S47">
        <v>593.6</v>
      </c>
      <c r="T47">
        <v>0</v>
      </c>
    </row>
    <row r="48" spans="1:20" x14ac:dyDescent="0.25">
      <c r="A48" s="1">
        <v>45296</v>
      </c>
      <c r="B48">
        <v>1101</v>
      </c>
      <c r="C48">
        <v>4</v>
      </c>
      <c r="D48">
        <v>2</v>
      </c>
      <c r="E48">
        <v>1</v>
      </c>
      <c r="F48">
        <v>2</v>
      </c>
      <c r="G48">
        <v>2</v>
      </c>
      <c r="H48" t="s">
        <v>486</v>
      </c>
      <c r="I48">
        <v>417</v>
      </c>
      <c r="J48">
        <v>183</v>
      </c>
      <c r="K48" s="1">
        <v>45317</v>
      </c>
      <c r="L48">
        <v>1</v>
      </c>
      <c r="M48" t="s">
        <v>494</v>
      </c>
      <c r="N48" t="s">
        <v>488</v>
      </c>
      <c r="O48" t="s">
        <v>489</v>
      </c>
      <c r="R48" t="s">
        <v>490</v>
      </c>
      <c r="S48">
        <v>420</v>
      </c>
      <c r="T48">
        <v>0</v>
      </c>
    </row>
    <row r="49" spans="1:20" x14ac:dyDescent="0.25">
      <c r="A49" s="1">
        <v>45296</v>
      </c>
      <c r="B49">
        <v>3912</v>
      </c>
      <c r="C49">
        <v>4</v>
      </c>
      <c r="D49">
        <v>1</v>
      </c>
      <c r="E49">
        <v>4</v>
      </c>
      <c r="F49">
        <v>5</v>
      </c>
      <c r="G49">
        <v>2</v>
      </c>
      <c r="H49" t="s">
        <v>486</v>
      </c>
      <c r="I49">
        <v>863</v>
      </c>
      <c r="J49">
        <v>164</v>
      </c>
      <c r="L49">
        <v>2</v>
      </c>
      <c r="M49" t="s">
        <v>494</v>
      </c>
      <c r="N49" t="s">
        <v>488</v>
      </c>
      <c r="O49" t="s">
        <v>489</v>
      </c>
      <c r="R49" t="s">
        <v>493</v>
      </c>
      <c r="S49">
        <v>739.9</v>
      </c>
      <c r="T49">
        <v>30</v>
      </c>
    </row>
    <row r="50" spans="1:20" x14ac:dyDescent="0.25">
      <c r="A50" s="1">
        <v>45296</v>
      </c>
      <c r="B50">
        <v>4071</v>
      </c>
      <c r="C50">
        <v>4</v>
      </c>
      <c r="D50">
        <v>2</v>
      </c>
      <c r="E50">
        <v>1</v>
      </c>
      <c r="F50">
        <v>2</v>
      </c>
      <c r="G50">
        <v>1</v>
      </c>
      <c r="H50" t="s">
        <v>491</v>
      </c>
      <c r="I50">
        <v>71</v>
      </c>
      <c r="J50">
        <v>105</v>
      </c>
      <c r="L50">
        <v>1</v>
      </c>
      <c r="M50" t="s">
        <v>492</v>
      </c>
      <c r="N50" t="s">
        <v>495</v>
      </c>
      <c r="O50" t="s">
        <v>489</v>
      </c>
      <c r="R50" t="s">
        <v>493</v>
      </c>
      <c r="S50">
        <v>144.19999999999999</v>
      </c>
      <c r="T50">
        <v>30</v>
      </c>
    </row>
    <row r="51" spans="1:20" x14ac:dyDescent="0.25">
      <c r="A51" s="1">
        <v>45296</v>
      </c>
      <c r="B51">
        <v>4824</v>
      </c>
      <c r="C51">
        <v>4</v>
      </c>
      <c r="D51">
        <v>1</v>
      </c>
      <c r="E51">
        <v>4</v>
      </c>
      <c r="F51">
        <v>1</v>
      </c>
      <c r="G51">
        <v>1</v>
      </c>
      <c r="H51" t="s">
        <v>486</v>
      </c>
      <c r="I51">
        <v>821</v>
      </c>
      <c r="J51">
        <v>20</v>
      </c>
      <c r="K51" s="1">
        <v>45308</v>
      </c>
      <c r="L51">
        <v>2</v>
      </c>
      <c r="M51" t="s">
        <v>494</v>
      </c>
      <c r="N51" t="s">
        <v>495</v>
      </c>
      <c r="O51" t="s">
        <v>497</v>
      </c>
      <c r="R51" t="s">
        <v>490</v>
      </c>
      <c r="S51">
        <v>588.70000000000005</v>
      </c>
      <c r="T51">
        <v>0</v>
      </c>
    </row>
    <row r="52" spans="1:20" x14ac:dyDescent="0.25">
      <c r="A52" s="1">
        <v>45297</v>
      </c>
      <c r="B52">
        <v>1071</v>
      </c>
      <c r="C52">
        <v>4</v>
      </c>
      <c r="D52">
        <v>2</v>
      </c>
      <c r="E52">
        <v>1</v>
      </c>
      <c r="F52">
        <v>2</v>
      </c>
      <c r="G52">
        <v>2</v>
      </c>
      <c r="H52" t="s">
        <v>492</v>
      </c>
      <c r="I52">
        <v>192</v>
      </c>
      <c r="J52">
        <v>139</v>
      </c>
      <c r="L52">
        <v>1</v>
      </c>
      <c r="M52" t="s">
        <v>492</v>
      </c>
      <c r="N52" t="s">
        <v>495</v>
      </c>
      <c r="O52" t="s">
        <v>489</v>
      </c>
      <c r="R52" t="s">
        <v>496</v>
      </c>
      <c r="S52">
        <v>266.7</v>
      </c>
      <c r="T52">
        <v>50</v>
      </c>
    </row>
    <row r="53" spans="1:20" x14ac:dyDescent="0.25">
      <c r="A53" s="1">
        <v>45297</v>
      </c>
      <c r="B53">
        <v>2740</v>
      </c>
      <c r="C53">
        <v>4</v>
      </c>
      <c r="D53">
        <v>1</v>
      </c>
      <c r="E53">
        <v>4</v>
      </c>
      <c r="F53">
        <v>5</v>
      </c>
      <c r="G53">
        <v>2</v>
      </c>
      <c r="H53" t="s">
        <v>486</v>
      </c>
      <c r="I53">
        <v>944</v>
      </c>
      <c r="J53">
        <v>86</v>
      </c>
      <c r="K53" s="1">
        <v>45323</v>
      </c>
      <c r="L53">
        <v>2</v>
      </c>
      <c r="M53" t="s">
        <v>494</v>
      </c>
      <c r="N53" t="s">
        <v>495</v>
      </c>
      <c r="O53" t="s">
        <v>497</v>
      </c>
      <c r="R53" t="s">
        <v>490</v>
      </c>
      <c r="S53">
        <v>721</v>
      </c>
      <c r="T53">
        <v>0</v>
      </c>
    </row>
    <row r="54" spans="1:20" x14ac:dyDescent="0.25">
      <c r="A54" s="1">
        <v>45297</v>
      </c>
      <c r="B54">
        <v>608</v>
      </c>
      <c r="C54">
        <v>4</v>
      </c>
      <c r="D54">
        <v>2</v>
      </c>
      <c r="E54">
        <v>1</v>
      </c>
      <c r="F54">
        <v>2</v>
      </c>
      <c r="G54">
        <v>1</v>
      </c>
      <c r="H54" t="s">
        <v>491</v>
      </c>
      <c r="I54">
        <v>684</v>
      </c>
      <c r="J54">
        <v>118</v>
      </c>
      <c r="L54">
        <v>1</v>
      </c>
      <c r="M54" t="s">
        <v>487</v>
      </c>
      <c r="N54" t="s">
        <v>495</v>
      </c>
      <c r="O54" t="s">
        <v>497</v>
      </c>
      <c r="R54" t="s">
        <v>493</v>
      </c>
      <c r="S54">
        <v>582.4</v>
      </c>
      <c r="T54">
        <v>30</v>
      </c>
    </row>
    <row r="55" spans="1:20" x14ac:dyDescent="0.25">
      <c r="A55" s="1">
        <v>45297</v>
      </c>
      <c r="B55">
        <v>2871</v>
      </c>
      <c r="C55">
        <v>4</v>
      </c>
      <c r="D55">
        <v>1</v>
      </c>
      <c r="E55">
        <v>4</v>
      </c>
      <c r="F55">
        <v>3</v>
      </c>
      <c r="G55">
        <v>1</v>
      </c>
      <c r="H55" t="s">
        <v>486</v>
      </c>
      <c r="I55">
        <v>973</v>
      </c>
      <c r="J55">
        <v>68</v>
      </c>
      <c r="L55">
        <v>2</v>
      </c>
      <c r="M55" t="s">
        <v>492</v>
      </c>
      <c r="N55" t="s">
        <v>488</v>
      </c>
      <c r="O55" t="s">
        <v>497</v>
      </c>
      <c r="R55" t="s">
        <v>498</v>
      </c>
      <c r="S55">
        <v>735.7</v>
      </c>
      <c r="T55">
        <v>10</v>
      </c>
    </row>
    <row r="56" spans="1:20" x14ac:dyDescent="0.25">
      <c r="A56" s="1">
        <v>45297</v>
      </c>
      <c r="B56">
        <v>1342</v>
      </c>
      <c r="C56">
        <v>4</v>
      </c>
      <c r="D56">
        <v>2</v>
      </c>
      <c r="E56">
        <v>1</v>
      </c>
      <c r="F56">
        <v>2</v>
      </c>
      <c r="G56">
        <v>3</v>
      </c>
      <c r="H56" t="s">
        <v>492</v>
      </c>
      <c r="I56">
        <v>151</v>
      </c>
      <c r="J56">
        <v>70</v>
      </c>
      <c r="L56">
        <v>1</v>
      </c>
      <c r="M56" t="s">
        <v>492</v>
      </c>
      <c r="N56" t="s">
        <v>495</v>
      </c>
      <c r="O56" t="s">
        <v>489</v>
      </c>
      <c r="R56" t="s">
        <v>498</v>
      </c>
      <c r="S56">
        <v>161.69999999999999</v>
      </c>
      <c r="T56">
        <v>10</v>
      </c>
    </row>
    <row r="57" spans="1:20" x14ac:dyDescent="0.25">
      <c r="A57" s="1">
        <v>45297</v>
      </c>
      <c r="B57">
        <v>4284</v>
      </c>
      <c r="C57">
        <v>4</v>
      </c>
      <c r="D57">
        <v>1</v>
      </c>
      <c r="E57">
        <v>4</v>
      </c>
      <c r="F57">
        <v>2</v>
      </c>
      <c r="G57">
        <v>2</v>
      </c>
      <c r="H57" t="s">
        <v>486</v>
      </c>
      <c r="I57">
        <v>902</v>
      </c>
      <c r="J57">
        <v>90</v>
      </c>
      <c r="K57" s="1">
        <v>45309</v>
      </c>
      <c r="L57">
        <v>2</v>
      </c>
      <c r="M57" t="s">
        <v>487</v>
      </c>
      <c r="N57" t="s">
        <v>495</v>
      </c>
      <c r="O57" t="s">
        <v>489</v>
      </c>
      <c r="R57" t="s">
        <v>490</v>
      </c>
      <c r="S57">
        <v>694.4</v>
      </c>
      <c r="T57">
        <v>0</v>
      </c>
    </row>
    <row r="58" spans="1:20" x14ac:dyDescent="0.25">
      <c r="A58" s="1">
        <v>45297</v>
      </c>
      <c r="B58">
        <v>851</v>
      </c>
      <c r="C58">
        <v>4</v>
      </c>
      <c r="D58">
        <v>2</v>
      </c>
      <c r="E58">
        <v>1</v>
      </c>
      <c r="F58">
        <v>2</v>
      </c>
      <c r="G58">
        <v>1</v>
      </c>
      <c r="H58" t="s">
        <v>486</v>
      </c>
      <c r="I58">
        <v>947</v>
      </c>
      <c r="J58">
        <v>139</v>
      </c>
      <c r="K58" s="1">
        <v>45308</v>
      </c>
      <c r="L58">
        <v>1</v>
      </c>
      <c r="M58" t="s">
        <v>494</v>
      </c>
      <c r="N58" t="s">
        <v>495</v>
      </c>
      <c r="O58" t="s">
        <v>489</v>
      </c>
      <c r="R58" t="s">
        <v>490</v>
      </c>
      <c r="S58">
        <v>760.2</v>
      </c>
      <c r="T58">
        <v>0</v>
      </c>
    </row>
    <row r="59" spans="1:20" x14ac:dyDescent="0.25">
      <c r="A59" s="1">
        <v>45297</v>
      </c>
      <c r="B59">
        <v>1938</v>
      </c>
      <c r="C59">
        <v>4</v>
      </c>
      <c r="D59">
        <v>1</v>
      </c>
      <c r="E59">
        <v>4</v>
      </c>
      <c r="F59">
        <v>3</v>
      </c>
      <c r="G59">
        <v>3</v>
      </c>
      <c r="H59" t="s">
        <v>486</v>
      </c>
      <c r="I59">
        <v>684</v>
      </c>
      <c r="J59">
        <v>190</v>
      </c>
      <c r="K59" s="1">
        <v>45305</v>
      </c>
      <c r="L59">
        <v>2</v>
      </c>
      <c r="M59" t="s">
        <v>492</v>
      </c>
      <c r="N59" t="s">
        <v>488</v>
      </c>
      <c r="O59" t="s">
        <v>497</v>
      </c>
      <c r="R59" t="s">
        <v>490</v>
      </c>
      <c r="S59">
        <v>611.79999999999995</v>
      </c>
      <c r="T59">
        <v>0</v>
      </c>
    </row>
    <row r="60" spans="1:20" x14ac:dyDescent="0.25">
      <c r="A60" s="1">
        <v>45297</v>
      </c>
      <c r="B60">
        <v>4107</v>
      </c>
      <c r="C60">
        <v>4</v>
      </c>
      <c r="D60">
        <v>2</v>
      </c>
      <c r="E60">
        <v>1</v>
      </c>
      <c r="F60">
        <v>2</v>
      </c>
      <c r="G60">
        <v>1</v>
      </c>
      <c r="H60" t="s">
        <v>486</v>
      </c>
      <c r="I60">
        <v>649</v>
      </c>
      <c r="J60">
        <v>131</v>
      </c>
      <c r="K60" s="1">
        <v>45323</v>
      </c>
      <c r="L60">
        <v>1</v>
      </c>
      <c r="M60" t="s">
        <v>487</v>
      </c>
      <c r="N60" t="s">
        <v>495</v>
      </c>
      <c r="O60" t="s">
        <v>497</v>
      </c>
      <c r="R60" t="s">
        <v>490</v>
      </c>
      <c r="S60">
        <v>546</v>
      </c>
      <c r="T60">
        <v>0</v>
      </c>
    </row>
    <row r="61" spans="1:20" x14ac:dyDescent="0.25">
      <c r="A61" s="1">
        <v>45297</v>
      </c>
      <c r="B61">
        <v>3146</v>
      </c>
      <c r="C61">
        <v>4</v>
      </c>
      <c r="D61">
        <v>1</v>
      </c>
      <c r="E61">
        <v>4</v>
      </c>
      <c r="F61">
        <v>4</v>
      </c>
      <c r="G61">
        <v>2</v>
      </c>
      <c r="H61" t="s">
        <v>491</v>
      </c>
      <c r="I61">
        <v>928</v>
      </c>
      <c r="J61">
        <v>50</v>
      </c>
      <c r="L61">
        <v>2</v>
      </c>
      <c r="M61" t="s">
        <v>494</v>
      </c>
      <c r="N61" t="s">
        <v>488</v>
      </c>
      <c r="O61" t="s">
        <v>489</v>
      </c>
      <c r="R61" t="s">
        <v>498</v>
      </c>
      <c r="S61">
        <v>691.6</v>
      </c>
      <c r="T61">
        <v>10</v>
      </c>
    </row>
    <row r="62" spans="1:20" x14ac:dyDescent="0.25">
      <c r="A62" s="1">
        <v>45298</v>
      </c>
      <c r="B62">
        <v>2124</v>
      </c>
      <c r="C62">
        <v>4</v>
      </c>
      <c r="D62">
        <v>2</v>
      </c>
      <c r="E62">
        <v>1</v>
      </c>
      <c r="F62">
        <v>2</v>
      </c>
      <c r="G62">
        <v>3</v>
      </c>
      <c r="H62" t="s">
        <v>486</v>
      </c>
      <c r="I62">
        <v>652</v>
      </c>
      <c r="J62">
        <v>43</v>
      </c>
      <c r="K62" s="1">
        <v>45306</v>
      </c>
      <c r="L62">
        <v>1</v>
      </c>
      <c r="M62" t="s">
        <v>494</v>
      </c>
      <c r="N62" t="s">
        <v>495</v>
      </c>
      <c r="O62" t="s">
        <v>497</v>
      </c>
      <c r="R62" t="s">
        <v>490</v>
      </c>
      <c r="S62">
        <v>486.5</v>
      </c>
      <c r="T62">
        <v>0</v>
      </c>
    </row>
    <row r="63" spans="1:20" x14ac:dyDescent="0.25">
      <c r="A63" s="1">
        <v>45298</v>
      </c>
      <c r="B63">
        <v>782</v>
      </c>
      <c r="C63">
        <v>4</v>
      </c>
      <c r="D63">
        <v>1</v>
      </c>
      <c r="E63">
        <v>4</v>
      </c>
      <c r="F63">
        <v>3</v>
      </c>
      <c r="G63">
        <v>1</v>
      </c>
      <c r="H63" t="s">
        <v>491</v>
      </c>
      <c r="I63">
        <v>722</v>
      </c>
      <c r="J63">
        <v>56</v>
      </c>
      <c r="L63">
        <v>2</v>
      </c>
      <c r="M63" t="s">
        <v>494</v>
      </c>
      <c r="N63" t="s">
        <v>495</v>
      </c>
      <c r="O63" t="s">
        <v>497</v>
      </c>
      <c r="R63" t="s">
        <v>498</v>
      </c>
      <c r="S63">
        <v>551.6</v>
      </c>
      <c r="T63">
        <v>10</v>
      </c>
    </row>
    <row r="64" spans="1:20" x14ac:dyDescent="0.25">
      <c r="A64" s="1">
        <v>45298</v>
      </c>
      <c r="B64">
        <v>635</v>
      </c>
      <c r="C64">
        <v>4</v>
      </c>
      <c r="D64">
        <v>2</v>
      </c>
      <c r="E64">
        <v>1</v>
      </c>
      <c r="F64">
        <v>2</v>
      </c>
      <c r="G64">
        <v>2</v>
      </c>
      <c r="H64" t="s">
        <v>486</v>
      </c>
      <c r="I64">
        <v>159</v>
      </c>
      <c r="J64">
        <v>82</v>
      </c>
      <c r="K64" s="1">
        <v>45309</v>
      </c>
      <c r="L64">
        <v>1</v>
      </c>
      <c r="M64" t="s">
        <v>492</v>
      </c>
      <c r="N64" t="s">
        <v>488</v>
      </c>
      <c r="O64" t="s">
        <v>497</v>
      </c>
      <c r="R64" t="s">
        <v>490</v>
      </c>
      <c r="S64">
        <v>168.7</v>
      </c>
      <c r="T64">
        <v>0</v>
      </c>
    </row>
    <row r="65" spans="1:20" x14ac:dyDescent="0.25">
      <c r="A65" s="1">
        <v>45298</v>
      </c>
      <c r="B65">
        <v>1509</v>
      </c>
      <c r="C65">
        <v>4</v>
      </c>
      <c r="D65">
        <v>1</v>
      </c>
      <c r="E65">
        <v>4</v>
      </c>
      <c r="F65">
        <v>5</v>
      </c>
      <c r="G65">
        <v>2</v>
      </c>
      <c r="H65" t="s">
        <v>486</v>
      </c>
      <c r="I65">
        <v>119</v>
      </c>
      <c r="J65">
        <v>75</v>
      </c>
      <c r="L65">
        <v>2</v>
      </c>
      <c r="M65" t="s">
        <v>487</v>
      </c>
      <c r="N65" t="s">
        <v>495</v>
      </c>
      <c r="O65" t="s">
        <v>489</v>
      </c>
      <c r="R65" t="s">
        <v>496</v>
      </c>
      <c r="S65">
        <v>170.8</v>
      </c>
      <c r="T65">
        <v>50</v>
      </c>
    </row>
    <row r="66" spans="1:20" x14ac:dyDescent="0.25">
      <c r="A66" s="1">
        <v>45298</v>
      </c>
      <c r="B66">
        <v>3124</v>
      </c>
      <c r="C66">
        <v>4</v>
      </c>
      <c r="D66">
        <v>2</v>
      </c>
      <c r="E66">
        <v>1</v>
      </c>
      <c r="F66">
        <v>2</v>
      </c>
      <c r="G66">
        <v>2</v>
      </c>
      <c r="H66" t="s">
        <v>491</v>
      </c>
      <c r="I66">
        <v>763</v>
      </c>
      <c r="J66">
        <v>37</v>
      </c>
      <c r="L66">
        <v>1</v>
      </c>
      <c r="M66" t="s">
        <v>492</v>
      </c>
      <c r="N66" t="s">
        <v>495</v>
      </c>
      <c r="O66" t="s">
        <v>497</v>
      </c>
      <c r="R66" t="s">
        <v>496</v>
      </c>
      <c r="S66">
        <v>595</v>
      </c>
      <c r="T66">
        <v>50</v>
      </c>
    </row>
    <row r="67" spans="1:20" x14ac:dyDescent="0.25">
      <c r="A67" s="1">
        <v>45298</v>
      </c>
      <c r="B67">
        <v>4502</v>
      </c>
      <c r="C67">
        <v>4</v>
      </c>
      <c r="D67">
        <v>1</v>
      </c>
      <c r="E67">
        <v>4</v>
      </c>
      <c r="F67">
        <v>5</v>
      </c>
      <c r="G67">
        <v>2</v>
      </c>
      <c r="H67" t="s">
        <v>486</v>
      </c>
      <c r="I67">
        <v>168</v>
      </c>
      <c r="J67">
        <v>125</v>
      </c>
      <c r="L67">
        <v>2</v>
      </c>
      <c r="M67" t="s">
        <v>494</v>
      </c>
      <c r="N67" t="s">
        <v>488</v>
      </c>
      <c r="O67" t="s">
        <v>497</v>
      </c>
      <c r="R67" t="s">
        <v>498</v>
      </c>
      <c r="S67">
        <v>212.1</v>
      </c>
      <c r="T67">
        <v>10</v>
      </c>
    </row>
    <row r="68" spans="1:20" x14ac:dyDescent="0.25">
      <c r="A68" s="1">
        <v>45298</v>
      </c>
      <c r="B68">
        <v>4184</v>
      </c>
      <c r="C68">
        <v>4</v>
      </c>
      <c r="D68">
        <v>2</v>
      </c>
      <c r="E68">
        <v>1</v>
      </c>
      <c r="F68">
        <v>2</v>
      </c>
      <c r="G68">
        <v>3</v>
      </c>
      <c r="H68" t="s">
        <v>491</v>
      </c>
      <c r="I68">
        <v>68</v>
      </c>
      <c r="J68">
        <v>176</v>
      </c>
      <c r="L68">
        <v>1</v>
      </c>
      <c r="M68" t="s">
        <v>492</v>
      </c>
      <c r="N68" t="s">
        <v>495</v>
      </c>
      <c r="O68" t="s">
        <v>489</v>
      </c>
      <c r="R68" t="s">
        <v>498</v>
      </c>
      <c r="S68">
        <v>177.8</v>
      </c>
      <c r="T68">
        <v>10</v>
      </c>
    </row>
    <row r="69" spans="1:20" x14ac:dyDescent="0.25">
      <c r="A69" s="1">
        <v>45298</v>
      </c>
      <c r="B69">
        <v>747</v>
      </c>
      <c r="C69">
        <v>4</v>
      </c>
      <c r="D69">
        <v>1</v>
      </c>
      <c r="E69">
        <v>4</v>
      </c>
      <c r="F69">
        <v>4</v>
      </c>
      <c r="G69">
        <v>1</v>
      </c>
      <c r="H69" t="s">
        <v>486</v>
      </c>
      <c r="I69">
        <v>509</v>
      </c>
      <c r="J69">
        <v>96</v>
      </c>
      <c r="K69" s="1">
        <v>45307</v>
      </c>
      <c r="L69">
        <v>2</v>
      </c>
      <c r="M69" t="s">
        <v>494</v>
      </c>
      <c r="N69" t="s">
        <v>488</v>
      </c>
      <c r="O69" t="s">
        <v>489</v>
      </c>
      <c r="R69" t="s">
        <v>490</v>
      </c>
      <c r="S69">
        <v>423.5</v>
      </c>
      <c r="T69">
        <v>0</v>
      </c>
    </row>
    <row r="70" spans="1:20" x14ac:dyDescent="0.25">
      <c r="A70" s="1">
        <v>45298</v>
      </c>
      <c r="B70">
        <v>4621</v>
      </c>
      <c r="C70">
        <v>4</v>
      </c>
      <c r="D70">
        <v>2</v>
      </c>
      <c r="E70">
        <v>1</v>
      </c>
      <c r="F70">
        <v>2</v>
      </c>
      <c r="G70">
        <v>1</v>
      </c>
      <c r="H70" t="s">
        <v>486</v>
      </c>
      <c r="I70">
        <v>761</v>
      </c>
      <c r="J70">
        <v>23</v>
      </c>
      <c r="K70" s="1">
        <v>45310</v>
      </c>
      <c r="L70">
        <v>1</v>
      </c>
      <c r="M70" t="s">
        <v>494</v>
      </c>
      <c r="N70" t="s">
        <v>488</v>
      </c>
      <c r="O70" t="s">
        <v>489</v>
      </c>
      <c r="R70" t="s">
        <v>490</v>
      </c>
      <c r="S70">
        <v>548.79999999999995</v>
      </c>
      <c r="T70">
        <v>0</v>
      </c>
    </row>
    <row r="71" spans="1:20" x14ac:dyDescent="0.25">
      <c r="A71" s="1">
        <v>45298</v>
      </c>
      <c r="B71">
        <v>3313</v>
      </c>
      <c r="C71">
        <v>4</v>
      </c>
      <c r="D71">
        <v>1</v>
      </c>
      <c r="E71">
        <v>4</v>
      </c>
      <c r="F71">
        <v>4</v>
      </c>
      <c r="G71">
        <v>2</v>
      </c>
      <c r="H71" t="s">
        <v>491</v>
      </c>
      <c r="I71">
        <v>212</v>
      </c>
      <c r="J71">
        <v>140</v>
      </c>
      <c r="L71">
        <v>2</v>
      </c>
      <c r="M71" t="s">
        <v>487</v>
      </c>
      <c r="N71" t="s">
        <v>488</v>
      </c>
      <c r="O71" t="s">
        <v>489</v>
      </c>
      <c r="R71" t="s">
        <v>493</v>
      </c>
      <c r="S71">
        <v>267.39999999999998</v>
      </c>
      <c r="T71">
        <v>30</v>
      </c>
    </row>
    <row r="72" spans="1:20" x14ac:dyDescent="0.25">
      <c r="A72" s="1">
        <v>45299</v>
      </c>
      <c r="B72">
        <v>2375</v>
      </c>
      <c r="C72">
        <v>4</v>
      </c>
      <c r="D72">
        <v>2</v>
      </c>
      <c r="E72">
        <v>1</v>
      </c>
      <c r="F72">
        <v>2</v>
      </c>
      <c r="G72">
        <v>1</v>
      </c>
      <c r="H72" t="s">
        <v>486</v>
      </c>
      <c r="I72">
        <v>324</v>
      </c>
      <c r="J72">
        <v>159</v>
      </c>
      <c r="K72" s="1">
        <v>45316</v>
      </c>
      <c r="L72">
        <v>1</v>
      </c>
      <c r="M72" t="s">
        <v>492</v>
      </c>
      <c r="N72" t="s">
        <v>488</v>
      </c>
      <c r="O72" t="s">
        <v>489</v>
      </c>
      <c r="R72" t="s">
        <v>490</v>
      </c>
      <c r="S72">
        <v>338.1</v>
      </c>
      <c r="T72">
        <v>0</v>
      </c>
    </row>
    <row r="73" spans="1:20" x14ac:dyDescent="0.25">
      <c r="A73" s="1">
        <v>45299</v>
      </c>
      <c r="B73">
        <v>626</v>
      </c>
      <c r="C73">
        <v>4</v>
      </c>
      <c r="D73">
        <v>1</v>
      </c>
      <c r="E73">
        <v>4</v>
      </c>
      <c r="F73">
        <v>1</v>
      </c>
      <c r="G73">
        <v>2</v>
      </c>
      <c r="H73" t="s">
        <v>486</v>
      </c>
      <c r="I73">
        <v>348</v>
      </c>
      <c r="J73">
        <v>67</v>
      </c>
      <c r="K73" s="1">
        <v>45310</v>
      </c>
      <c r="L73">
        <v>2</v>
      </c>
      <c r="M73" t="s">
        <v>487</v>
      </c>
      <c r="N73" t="s">
        <v>488</v>
      </c>
      <c r="O73" t="s">
        <v>489</v>
      </c>
      <c r="R73" t="s">
        <v>490</v>
      </c>
      <c r="S73">
        <v>290.5</v>
      </c>
      <c r="T73">
        <v>0</v>
      </c>
    </row>
    <row r="74" spans="1:20" x14ac:dyDescent="0.25">
      <c r="A74" s="1">
        <v>45299</v>
      </c>
      <c r="B74">
        <v>2800</v>
      </c>
      <c r="C74">
        <v>4</v>
      </c>
      <c r="D74">
        <v>2</v>
      </c>
      <c r="E74">
        <v>1</v>
      </c>
      <c r="F74">
        <v>2</v>
      </c>
      <c r="G74">
        <v>1</v>
      </c>
      <c r="H74" t="s">
        <v>486</v>
      </c>
      <c r="I74">
        <v>737</v>
      </c>
      <c r="J74">
        <v>166</v>
      </c>
      <c r="L74">
        <v>1</v>
      </c>
      <c r="M74" t="s">
        <v>492</v>
      </c>
      <c r="N74" t="s">
        <v>495</v>
      </c>
      <c r="O74" t="s">
        <v>497</v>
      </c>
      <c r="R74" t="s">
        <v>493</v>
      </c>
      <c r="S74">
        <v>653.1</v>
      </c>
      <c r="T74">
        <v>30</v>
      </c>
    </row>
    <row r="75" spans="1:20" x14ac:dyDescent="0.25">
      <c r="A75" s="1">
        <v>45299</v>
      </c>
      <c r="B75">
        <v>3449</v>
      </c>
      <c r="C75">
        <v>4</v>
      </c>
      <c r="D75">
        <v>1</v>
      </c>
      <c r="E75">
        <v>4</v>
      </c>
      <c r="F75">
        <v>5</v>
      </c>
      <c r="G75">
        <v>1</v>
      </c>
      <c r="H75" t="s">
        <v>486</v>
      </c>
      <c r="I75">
        <v>686</v>
      </c>
      <c r="J75">
        <v>45</v>
      </c>
      <c r="K75" s="1">
        <v>45323</v>
      </c>
      <c r="L75">
        <v>2</v>
      </c>
      <c r="M75" t="s">
        <v>492</v>
      </c>
      <c r="N75" t="s">
        <v>495</v>
      </c>
      <c r="O75" t="s">
        <v>497</v>
      </c>
      <c r="R75" t="s">
        <v>490</v>
      </c>
      <c r="S75">
        <v>511.7</v>
      </c>
      <c r="T75">
        <v>0</v>
      </c>
    </row>
    <row r="76" spans="1:20" x14ac:dyDescent="0.25">
      <c r="A76" s="1">
        <v>45299</v>
      </c>
      <c r="B76">
        <v>95</v>
      </c>
      <c r="C76">
        <v>4</v>
      </c>
      <c r="D76">
        <v>2</v>
      </c>
      <c r="E76">
        <v>1</v>
      </c>
      <c r="F76">
        <v>2</v>
      </c>
      <c r="G76">
        <v>1</v>
      </c>
      <c r="H76" t="s">
        <v>486</v>
      </c>
      <c r="I76">
        <v>115</v>
      </c>
      <c r="J76">
        <v>127</v>
      </c>
      <c r="K76" s="1">
        <v>45319</v>
      </c>
      <c r="L76">
        <v>1</v>
      </c>
      <c r="M76" t="s">
        <v>492</v>
      </c>
      <c r="N76" t="s">
        <v>495</v>
      </c>
      <c r="O76" t="s">
        <v>497</v>
      </c>
      <c r="R76" t="s">
        <v>490</v>
      </c>
      <c r="S76">
        <v>169.4</v>
      </c>
      <c r="T76">
        <v>0</v>
      </c>
    </row>
    <row r="77" spans="1:20" x14ac:dyDescent="0.25">
      <c r="A77" s="1">
        <v>45299</v>
      </c>
      <c r="B77">
        <v>4842</v>
      </c>
      <c r="C77">
        <v>4</v>
      </c>
      <c r="D77">
        <v>1</v>
      </c>
      <c r="E77">
        <v>4</v>
      </c>
      <c r="F77">
        <v>5</v>
      </c>
      <c r="G77">
        <v>3</v>
      </c>
      <c r="H77" t="s">
        <v>486</v>
      </c>
      <c r="I77">
        <v>999</v>
      </c>
      <c r="J77">
        <v>57</v>
      </c>
      <c r="K77" s="1">
        <v>45315</v>
      </c>
      <c r="L77">
        <v>2</v>
      </c>
      <c r="M77" t="s">
        <v>494</v>
      </c>
      <c r="N77" t="s">
        <v>488</v>
      </c>
      <c r="O77" t="s">
        <v>497</v>
      </c>
      <c r="R77" t="s">
        <v>490</v>
      </c>
      <c r="S77">
        <v>739.2</v>
      </c>
      <c r="T77">
        <v>0</v>
      </c>
    </row>
    <row r="78" spans="1:20" x14ac:dyDescent="0.25">
      <c r="A78" s="1">
        <v>45299</v>
      </c>
      <c r="B78">
        <v>2900</v>
      </c>
      <c r="C78">
        <v>4</v>
      </c>
      <c r="D78">
        <v>2</v>
      </c>
      <c r="E78">
        <v>1</v>
      </c>
      <c r="F78">
        <v>2</v>
      </c>
      <c r="G78">
        <v>2</v>
      </c>
      <c r="H78" t="s">
        <v>491</v>
      </c>
      <c r="I78">
        <v>376</v>
      </c>
      <c r="J78">
        <v>99</v>
      </c>
      <c r="L78">
        <v>1</v>
      </c>
      <c r="M78" t="s">
        <v>487</v>
      </c>
      <c r="N78" t="s">
        <v>495</v>
      </c>
      <c r="O78" t="s">
        <v>489</v>
      </c>
      <c r="R78" t="s">
        <v>498</v>
      </c>
      <c r="S78">
        <v>339.5</v>
      </c>
      <c r="T78">
        <v>10</v>
      </c>
    </row>
    <row r="79" spans="1:20" x14ac:dyDescent="0.25">
      <c r="A79" s="1">
        <v>45299</v>
      </c>
      <c r="B79">
        <v>590</v>
      </c>
      <c r="C79">
        <v>4</v>
      </c>
      <c r="D79">
        <v>1</v>
      </c>
      <c r="E79">
        <v>4</v>
      </c>
      <c r="F79">
        <v>5</v>
      </c>
      <c r="G79">
        <v>3</v>
      </c>
      <c r="H79" t="s">
        <v>486</v>
      </c>
      <c r="I79">
        <v>539</v>
      </c>
      <c r="J79">
        <v>172</v>
      </c>
      <c r="K79" s="1">
        <v>45327</v>
      </c>
      <c r="L79">
        <v>2</v>
      </c>
      <c r="M79" t="s">
        <v>487</v>
      </c>
      <c r="N79" t="s">
        <v>488</v>
      </c>
      <c r="O79" t="s">
        <v>497</v>
      </c>
      <c r="R79" t="s">
        <v>490</v>
      </c>
      <c r="S79">
        <v>497.7</v>
      </c>
      <c r="T79">
        <v>0</v>
      </c>
    </row>
    <row r="80" spans="1:20" x14ac:dyDescent="0.25">
      <c r="A80" s="1">
        <v>45299</v>
      </c>
      <c r="B80">
        <v>990</v>
      </c>
      <c r="C80">
        <v>4</v>
      </c>
      <c r="D80">
        <v>2</v>
      </c>
      <c r="E80">
        <v>1</v>
      </c>
      <c r="F80">
        <v>2</v>
      </c>
      <c r="G80">
        <v>1</v>
      </c>
      <c r="H80" t="s">
        <v>491</v>
      </c>
      <c r="I80">
        <v>481</v>
      </c>
      <c r="J80">
        <v>47</v>
      </c>
      <c r="L80">
        <v>1</v>
      </c>
      <c r="M80" t="s">
        <v>487</v>
      </c>
      <c r="N80" t="s">
        <v>495</v>
      </c>
      <c r="O80" t="s">
        <v>489</v>
      </c>
      <c r="R80" t="s">
        <v>498</v>
      </c>
      <c r="S80">
        <v>376.6</v>
      </c>
      <c r="T80">
        <v>10</v>
      </c>
    </row>
    <row r="81" spans="1:20" x14ac:dyDescent="0.25">
      <c r="A81" s="1">
        <v>45299</v>
      </c>
      <c r="B81">
        <v>3277</v>
      </c>
      <c r="C81">
        <v>4</v>
      </c>
      <c r="D81">
        <v>1</v>
      </c>
      <c r="E81">
        <v>4</v>
      </c>
      <c r="F81">
        <v>3</v>
      </c>
      <c r="G81">
        <v>3</v>
      </c>
      <c r="H81" t="s">
        <v>486</v>
      </c>
      <c r="I81">
        <v>535</v>
      </c>
      <c r="J81">
        <v>80</v>
      </c>
      <c r="L81">
        <v>2</v>
      </c>
      <c r="M81" t="s">
        <v>494</v>
      </c>
      <c r="N81" t="s">
        <v>488</v>
      </c>
      <c r="O81" t="s">
        <v>489</v>
      </c>
      <c r="R81" t="s">
        <v>493</v>
      </c>
      <c r="S81">
        <v>451.5</v>
      </c>
      <c r="T81">
        <v>30</v>
      </c>
    </row>
    <row r="82" spans="1:20" x14ac:dyDescent="0.25">
      <c r="A82" s="1">
        <v>45300</v>
      </c>
      <c r="B82">
        <v>3645</v>
      </c>
      <c r="C82">
        <v>4</v>
      </c>
      <c r="D82">
        <v>2</v>
      </c>
      <c r="E82">
        <v>1</v>
      </c>
      <c r="F82">
        <v>2</v>
      </c>
      <c r="G82">
        <v>3</v>
      </c>
      <c r="H82" t="s">
        <v>491</v>
      </c>
      <c r="I82">
        <v>134</v>
      </c>
      <c r="J82">
        <v>108</v>
      </c>
      <c r="L82">
        <v>1</v>
      </c>
      <c r="M82" t="s">
        <v>492</v>
      </c>
      <c r="N82" t="s">
        <v>488</v>
      </c>
      <c r="O82" t="s">
        <v>497</v>
      </c>
      <c r="R82" t="s">
        <v>496</v>
      </c>
      <c r="S82">
        <v>204.4</v>
      </c>
      <c r="T82">
        <v>50</v>
      </c>
    </row>
    <row r="83" spans="1:20" x14ac:dyDescent="0.25">
      <c r="A83" s="1">
        <v>45300</v>
      </c>
      <c r="B83">
        <v>2828</v>
      </c>
      <c r="C83">
        <v>4</v>
      </c>
      <c r="D83">
        <v>1</v>
      </c>
      <c r="E83">
        <v>4</v>
      </c>
      <c r="F83">
        <v>2</v>
      </c>
      <c r="G83">
        <v>3</v>
      </c>
      <c r="H83" t="s">
        <v>486</v>
      </c>
      <c r="I83">
        <v>293</v>
      </c>
      <c r="J83">
        <v>108</v>
      </c>
      <c r="K83" s="1">
        <v>45309</v>
      </c>
      <c r="L83">
        <v>2</v>
      </c>
      <c r="M83" t="s">
        <v>492</v>
      </c>
      <c r="N83" t="s">
        <v>495</v>
      </c>
      <c r="O83" t="s">
        <v>497</v>
      </c>
      <c r="R83" t="s">
        <v>490</v>
      </c>
      <c r="S83">
        <v>280.7</v>
      </c>
      <c r="T83">
        <v>0</v>
      </c>
    </row>
    <row r="84" spans="1:20" x14ac:dyDescent="0.25">
      <c r="A84" s="1">
        <v>45300</v>
      </c>
      <c r="B84">
        <v>1845</v>
      </c>
      <c r="C84">
        <v>4</v>
      </c>
      <c r="D84">
        <v>2</v>
      </c>
      <c r="E84">
        <v>1</v>
      </c>
      <c r="F84">
        <v>2</v>
      </c>
      <c r="G84">
        <v>1</v>
      </c>
      <c r="H84" t="s">
        <v>486</v>
      </c>
      <c r="I84">
        <v>57</v>
      </c>
      <c r="J84">
        <v>198</v>
      </c>
      <c r="K84" s="1">
        <v>45322</v>
      </c>
      <c r="L84">
        <v>1</v>
      </c>
      <c r="M84" t="s">
        <v>494</v>
      </c>
      <c r="N84" t="s">
        <v>495</v>
      </c>
      <c r="O84" t="s">
        <v>489</v>
      </c>
      <c r="R84" t="s">
        <v>490</v>
      </c>
      <c r="S84">
        <v>178.5</v>
      </c>
      <c r="T84">
        <v>0</v>
      </c>
    </row>
    <row r="85" spans="1:20" x14ac:dyDescent="0.25">
      <c r="A85" s="1">
        <v>45300</v>
      </c>
      <c r="B85">
        <v>1486</v>
      </c>
      <c r="C85">
        <v>4</v>
      </c>
      <c r="D85">
        <v>1</v>
      </c>
      <c r="E85">
        <v>4</v>
      </c>
      <c r="F85">
        <v>4</v>
      </c>
      <c r="G85">
        <v>3</v>
      </c>
      <c r="H85" t="s">
        <v>486</v>
      </c>
      <c r="I85">
        <v>680</v>
      </c>
      <c r="J85">
        <v>159</v>
      </c>
      <c r="K85" s="1">
        <v>45322</v>
      </c>
      <c r="L85">
        <v>2</v>
      </c>
      <c r="M85" t="s">
        <v>492</v>
      </c>
      <c r="N85" t="s">
        <v>495</v>
      </c>
      <c r="O85" t="s">
        <v>489</v>
      </c>
      <c r="R85" t="s">
        <v>490</v>
      </c>
      <c r="S85">
        <v>587.29999999999995</v>
      </c>
      <c r="T85">
        <v>0</v>
      </c>
    </row>
    <row r="86" spans="1:20" x14ac:dyDescent="0.25">
      <c r="A86" s="1">
        <v>45300</v>
      </c>
      <c r="B86">
        <v>4547</v>
      </c>
      <c r="C86">
        <v>4</v>
      </c>
      <c r="D86">
        <v>2</v>
      </c>
      <c r="E86">
        <v>1</v>
      </c>
      <c r="F86">
        <v>2</v>
      </c>
      <c r="G86">
        <v>1</v>
      </c>
      <c r="H86" t="s">
        <v>492</v>
      </c>
      <c r="I86">
        <v>292</v>
      </c>
      <c r="J86">
        <v>27</v>
      </c>
      <c r="L86">
        <v>1</v>
      </c>
      <c r="M86" t="s">
        <v>492</v>
      </c>
      <c r="N86" t="s">
        <v>488</v>
      </c>
      <c r="O86" t="s">
        <v>489</v>
      </c>
      <c r="R86" t="s">
        <v>496</v>
      </c>
      <c r="S86">
        <v>258.3</v>
      </c>
      <c r="T86">
        <v>50</v>
      </c>
    </row>
    <row r="87" spans="1:20" x14ac:dyDescent="0.25">
      <c r="A87" s="1">
        <v>45300</v>
      </c>
      <c r="B87">
        <v>4047</v>
      </c>
      <c r="C87">
        <v>4</v>
      </c>
      <c r="D87">
        <v>1</v>
      </c>
      <c r="E87">
        <v>4</v>
      </c>
      <c r="F87">
        <v>2</v>
      </c>
      <c r="G87">
        <v>2</v>
      </c>
      <c r="H87" t="s">
        <v>486</v>
      </c>
      <c r="I87">
        <v>671</v>
      </c>
      <c r="J87">
        <v>141</v>
      </c>
      <c r="K87" s="1">
        <v>45317</v>
      </c>
      <c r="L87">
        <v>2</v>
      </c>
      <c r="M87" t="s">
        <v>487</v>
      </c>
      <c r="N87" t="s">
        <v>495</v>
      </c>
      <c r="O87" t="s">
        <v>489</v>
      </c>
      <c r="R87" t="s">
        <v>490</v>
      </c>
      <c r="S87">
        <v>568.4</v>
      </c>
      <c r="T87">
        <v>0</v>
      </c>
    </row>
    <row r="88" spans="1:20" x14ac:dyDescent="0.25">
      <c r="A88" s="1">
        <v>45300</v>
      </c>
      <c r="B88">
        <v>76</v>
      </c>
      <c r="C88">
        <v>4</v>
      </c>
      <c r="D88">
        <v>2</v>
      </c>
      <c r="E88">
        <v>1</v>
      </c>
      <c r="F88">
        <v>2</v>
      </c>
      <c r="G88">
        <v>1</v>
      </c>
      <c r="H88" t="s">
        <v>492</v>
      </c>
      <c r="I88">
        <v>524</v>
      </c>
      <c r="J88">
        <v>122</v>
      </c>
      <c r="L88">
        <v>1</v>
      </c>
      <c r="M88" t="s">
        <v>494</v>
      </c>
      <c r="N88" t="s">
        <v>488</v>
      </c>
      <c r="O88" t="s">
        <v>497</v>
      </c>
      <c r="R88" t="s">
        <v>496</v>
      </c>
      <c r="S88">
        <v>487.2</v>
      </c>
      <c r="T88">
        <v>50</v>
      </c>
    </row>
    <row r="89" spans="1:20" x14ac:dyDescent="0.25">
      <c r="A89" s="1">
        <v>45300</v>
      </c>
      <c r="B89">
        <v>636</v>
      </c>
      <c r="C89">
        <v>4</v>
      </c>
      <c r="D89">
        <v>1</v>
      </c>
      <c r="E89">
        <v>4</v>
      </c>
      <c r="F89">
        <v>5</v>
      </c>
      <c r="G89">
        <v>1</v>
      </c>
      <c r="H89" t="s">
        <v>486</v>
      </c>
      <c r="I89">
        <v>630</v>
      </c>
      <c r="J89">
        <v>107</v>
      </c>
      <c r="K89" s="1">
        <v>45310</v>
      </c>
      <c r="L89">
        <v>2</v>
      </c>
      <c r="M89" t="s">
        <v>492</v>
      </c>
      <c r="N89" t="s">
        <v>495</v>
      </c>
      <c r="O89" t="s">
        <v>489</v>
      </c>
      <c r="R89" t="s">
        <v>490</v>
      </c>
      <c r="S89">
        <v>515.9</v>
      </c>
      <c r="T89">
        <v>0</v>
      </c>
    </row>
    <row r="90" spans="1:20" x14ac:dyDescent="0.25">
      <c r="A90" s="1">
        <v>45300</v>
      </c>
      <c r="B90">
        <v>3525</v>
      </c>
      <c r="C90">
        <v>4</v>
      </c>
      <c r="D90">
        <v>2</v>
      </c>
      <c r="E90">
        <v>1</v>
      </c>
      <c r="F90">
        <v>2</v>
      </c>
      <c r="G90">
        <v>1</v>
      </c>
      <c r="H90" t="s">
        <v>486</v>
      </c>
      <c r="I90">
        <v>233</v>
      </c>
      <c r="J90">
        <v>42</v>
      </c>
      <c r="L90">
        <v>1</v>
      </c>
      <c r="M90" t="s">
        <v>494</v>
      </c>
      <c r="N90" t="s">
        <v>488</v>
      </c>
      <c r="O90" t="s">
        <v>497</v>
      </c>
      <c r="R90" t="s">
        <v>493</v>
      </c>
      <c r="S90">
        <v>213.5</v>
      </c>
      <c r="T90">
        <v>30</v>
      </c>
    </row>
    <row r="91" spans="1:20" x14ac:dyDescent="0.25">
      <c r="A91" s="1">
        <v>45300</v>
      </c>
      <c r="B91">
        <v>505</v>
      </c>
      <c r="C91">
        <v>4</v>
      </c>
      <c r="D91">
        <v>1</v>
      </c>
      <c r="E91">
        <v>4</v>
      </c>
      <c r="F91">
        <v>5</v>
      </c>
      <c r="G91">
        <v>2</v>
      </c>
      <c r="H91" t="s">
        <v>486</v>
      </c>
      <c r="I91">
        <v>461</v>
      </c>
      <c r="J91">
        <v>56</v>
      </c>
      <c r="K91" s="1">
        <v>45317</v>
      </c>
      <c r="L91">
        <v>2</v>
      </c>
      <c r="M91" t="s">
        <v>494</v>
      </c>
      <c r="N91" t="s">
        <v>488</v>
      </c>
      <c r="O91" t="s">
        <v>489</v>
      </c>
      <c r="R91" t="s">
        <v>490</v>
      </c>
      <c r="S91">
        <v>361.9</v>
      </c>
      <c r="T91">
        <v>0</v>
      </c>
    </row>
    <row r="92" spans="1:20" x14ac:dyDescent="0.25">
      <c r="A92" s="1">
        <v>45301</v>
      </c>
      <c r="B92">
        <v>764</v>
      </c>
      <c r="C92">
        <v>4</v>
      </c>
      <c r="D92">
        <v>2</v>
      </c>
      <c r="E92">
        <v>1</v>
      </c>
      <c r="F92">
        <v>2</v>
      </c>
      <c r="G92">
        <v>2</v>
      </c>
      <c r="H92" t="s">
        <v>486</v>
      </c>
      <c r="I92">
        <v>705</v>
      </c>
      <c r="J92">
        <v>30</v>
      </c>
      <c r="K92" s="1">
        <v>45315</v>
      </c>
      <c r="L92">
        <v>1</v>
      </c>
      <c r="M92" t="s">
        <v>492</v>
      </c>
      <c r="N92" t="s">
        <v>495</v>
      </c>
      <c r="O92" t="s">
        <v>489</v>
      </c>
      <c r="R92" t="s">
        <v>490</v>
      </c>
      <c r="S92">
        <v>514.5</v>
      </c>
      <c r="T92">
        <v>0</v>
      </c>
    </row>
    <row r="93" spans="1:20" x14ac:dyDescent="0.25">
      <c r="A93" s="1">
        <v>45301</v>
      </c>
      <c r="B93">
        <v>1680</v>
      </c>
      <c r="C93">
        <v>4</v>
      </c>
      <c r="D93">
        <v>1</v>
      </c>
      <c r="E93">
        <v>4</v>
      </c>
      <c r="F93">
        <v>2</v>
      </c>
      <c r="G93">
        <v>1</v>
      </c>
      <c r="H93" t="s">
        <v>486</v>
      </c>
      <c r="I93">
        <v>892</v>
      </c>
      <c r="J93">
        <v>36</v>
      </c>
      <c r="K93" s="1">
        <v>45323</v>
      </c>
      <c r="L93">
        <v>2</v>
      </c>
      <c r="M93" t="s">
        <v>492</v>
      </c>
      <c r="N93" t="s">
        <v>495</v>
      </c>
      <c r="O93" t="s">
        <v>489</v>
      </c>
      <c r="R93" t="s">
        <v>490</v>
      </c>
      <c r="S93">
        <v>649.6</v>
      </c>
      <c r="T93">
        <v>0</v>
      </c>
    </row>
    <row r="94" spans="1:20" x14ac:dyDescent="0.25">
      <c r="A94" s="1">
        <v>45301</v>
      </c>
      <c r="B94">
        <v>832</v>
      </c>
      <c r="C94">
        <v>4</v>
      </c>
      <c r="D94">
        <v>2</v>
      </c>
      <c r="E94">
        <v>1</v>
      </c>
      <c r="F94">
        <v>2</v>
      </c>
      <c r="G94">
        <v>1</v>
      </c>
      <c r="H94" t="s">
        <v>486</v>
      </c>
      <c r="I94">
        <v>390</v>
      </c>
      <c r="J94">
        <v>149</v>
      </c>
      <c r="L94">
        <v>1</v>
      </c>
      <c r="M94" t="s">
        <v>494</v>
      </c>
      <c r="N94" t="s">
        <v>495</v>
      </c>
      <c r="O94" t="s">
        <v>497</v>
      </c>
      <c r="R94" t="s">
        <v>496</v>
      </c>
      <c r="S94">
        <v>412.3</v>
      </c>
      <c r="T94">
        <v>50</v>
      </c>
    </row>
    <row r="95" spans="1:20" x14ac:dyDescent="0.25">
      <c r="A95" s="1">
        <v>45301</v>
      </c>
      <c r="B95">
        <v>1107</v>
      </c>
      <c r="C95">
        <v>4</v>
      </c>
      <c r="D95">
        <v>1</v>
      </c>
      <c r="E95">
        <v>4</v>
      </c>
      <c r="F95">
        <v>1</v>
      </c>
      <c r="G95">
        <v>2</v>
      </c>
      <c r="H95" t="s">
        <v>491</v>
      </c>
      <c r="I95">
        <v>836</v>
      </c>
      <c r="J95">
        <v>48</v>
      </c>
      <c r="L95">
        <v>2</v>
      </c>
      <c r="M95" t="s">
        <v>494</v>
      </c>
      <c r="N95" t="s">
        <v>488</v>
      </c>
      <c r="O95" t="s">
        <v>489</v>
      </c>
      <c r="R95" t="s">
        <v>496</v>
      </c>
      <c r="S95">
        <v>653.79999999999995</v>
      </c>
      <c r="T95">
        <v>50</v>
      </c>
    </row>
    <row r="96" spans="1:20" x14ac:dyDescent="0.25">
      <c r="A96" s="1">
        <v>45301</v>
      </c>
      <c r="B96">
        <v>4449</v>
      </c>
      <c r="C96">
        <v>4</v>
      </c>
      <c r="D96">
        <v>2</v>
      </c>
      <c r="E96">
        <v>1</v>
      </c>
      <c r="F96">
        <v>2</v>
      </c>
      <c r="G96">
        <v>2</v>
      </c>
      <c r="H96" t="s">
        <v>486</v>
      </c>
      <c r="I96">
        <v>139</v>
      </c>
      <c r="J96">
        <v>76</v>
      </c>
      <c r="K96" s="1">
        <v>45330</v>
      </c>
      <c r="L96">
        <v>1</v>
      </c>
      <c r="M96" t="s">
        <v>492</v>
      </c>
      <c r="N96" t="s">
        <v>488</v>
      </c>
      <c r="O96" t="s">
        <v>497</v>
      </c>
      <c r="R96" t="s">
        <v>490</v>
      </c>
      <c r="S96">
        <v>150.5</v>
      </c>
      <c r="T96">
        <v>0</v>
      </c>
    </row>
    <row r="97" spans="1:20" x14ac:dyDescent="0.25">
      <c r="A97" s="1">
        <v>45301</v>
      </c>
      <c r="B97">
        <v>52</v>
      </c>
      <c r="C97">
        <v>4</v>
      </c>
      <c r="D97">
        <v>1</v>
      </c>
      <c r="E97">
        <v>4</v>
      </c>
      <c r="F97">
        <v>3</v>
      </c>
      <c r="G97">
        <v>1</v>
      </c>
      <c r="H97" t="s">
        <v>492</v>
      </c>
      <c r="I97">
        <v>446</v>
      </c>
      <c r="J97">
        <v>181</v>
      </c>
      <c r="L97">
        <v>2</v>
      </c>
      <c r="M97" t="s">
        <v>487</v>
      </c>
      <c r="N97" t="s">
        <v>495</v>
      </c>
      <c r="O97" t="s">
        <v>497</v>
      </c>
      <c r="R97" t="s">
        <v>493</v>
      </c>
      <c r="S97">
        <v>459.9</v>
      </c>
      <c r="T97">
        <v>30</v>
      </c>
    </row>
    <row r="98" spans="1:20" x14ac:dyDescent="0.25">
      <c r="A98" s="1">
        <v>45301</v>
      </c>
      <c r="B98">
        <v>915</v>
      </c>
      <c r="C98">
        <v>4</v>
      </c>
      <c r="D98">
        <v>2</v>
      </c>
      <c r="E98">
        <v>1</v>
      </c>
      <c r="F98">
        <v>2</v>
      </c>
      <c r="G98">
        <v>2</v>
      </c>
      <c r="H98" t="s">
        <v>492</v>
      </c>
      <c r="I98">
        <v>671</v>
      </c>
      <c r="J98">
        <v>97</v>
      </c>
      <c r="L98">
        <v>1</v>
      </c>
      <c r="M98" t="s">
        <v>492</v>
      </c>
      <c r="N98" t="s">
        <v>495</v>
      </c>
      <c r="O98" t="s">
        <v>497</v>
      </c>
      <c r="R98" t="s">
        <v>493</v>
      </c>
      <c r="S98">
        <v>558.6</v>
      </c>
      <c r="T98">
        <v>30</v>
      </c>
    </row>
    <row r="99" spans="1:20" x14ac:dyDescent="0.25">
      <c r="A99" s="1">
        <v>45301</v>
      </c>
      <c r="B99">
        <v>173</v>
      </c>
      <c r="C99">
        <v>4</v>
      </c>
      <c r="D99">
        <v>1</v>
      </c>
      <c r="E99">
        <v>4</v>
      </c>
      <c r="F99">
        <v>3</v>
      </c>
      <c r="G99">
        <v>1</v>
      </c>
      <c r="H99" t="s">
        <v>486</v>
      </c>
      <c r="I99">
        <v>740</v>
      </c>
      <c r="J99">
        <v>141</v>
      </c>
      <c r="L99">
        <v>2</v>
      </c>
      <c r="M99" t="s">
        <v>494</v>
      </c>
      <c r="N99" t="s">
        <v>495</v>
      </c>
      <c r="O99" t="s">
        <v>489</v>
      </c>
      <c r="R99" t="s">
        <v>498</v>
      </c>
      <c r="S99">
        <v>623.70000000000005</v>
      </c>
      <c r="T99">
        <v>10</v>
      </c>
    </row>
    <row r="100" spans="1:20" x14ac:dyDescent="0.25">
      <c r="A100" s="1">
        <v>45301</v>
      </c>
      <c r="B100">
        <v>2243</v>
      </c>
      <c r="C100">
        <v>4</v>
      </c>
      <c r="D100">
        <v>2</v>
      </c>
      <c r="E100">
        <v>1</v>
      </c>
      <c r="F100">
        <v>2</v>
      </c>
      <c r="G100">
        <v>1</v>
      </c>
      <c r="H100" t="s">
        <v>486</v>
      </c>
      <c r="I100">
        <v>908</v>
      </c>
      <c r="J100">
        <v>131</v>
      </c>
      <c r="K100" s="1">
        <v>45315</v>
      </c>
      <c r="L100">
        <v>1</v>
      </c>
      <c r="M100" t="s">
        <v>494</v>
      </c>
      <c r="N100" t="s">
        <v>488</v>
      </c>
      <c r="O100" t="s">
        <v>497</v>
      </c>
      <c r="R100" t="s">
        <v>490</v>
      </c>
      <c r="S100">
        <v>727.3</v>
      </c>
      <c r="T100">
        <v>0</v>
      </c>
    </row>
    <row r="101" spans="1:20" x14ac:dyDescent="0.25">
      <c r="A101" s="1">
        <v>45301</v>
      </c>
      <c r="B101">
        <v>1388</v>
      </c>
      <c r="C101">
        <v>4</v>
      </c>
      <c r="D101">
        <v>1</v>
      </c>
      <c r="E101">
        <v>4</v>
      </c>
      <c r="F101">
        <v>4</v>
      </c>
      <c r="G101">
        <v>1</v>
      </c>
      <c r="H101" t="s">
        <v>486</v>
      </c>
      <c r="I101">
        <v>637</v>
      </c>
      <c r="J101">
        <v>112</v>
      </c>
      <c r="K101" s="1">
        <v>45316</v>
      </c>
      <c r="L101">
        <v>2</v>
      </c>
      <c r="M101" t="s">
        <v>492</v>
      </c>
      <c r="N101" t="s">
        <v>488</v>
      </c>
      <c r="O101" t="s">
        <v>497</v>
      </c>
      <c r="R101" t="s">
        <v>490</v>
      </c>
      <c r="S101">
        <v>524.29999999999995</v>
      </c>
      <c r="T101">
        <v>0</v>
      </c>
    </row>
    <row r="102" spans="1:20" x14ac:dyDescent="0.25">
      <c r="A102" s="1">
        <v>45302</v>
      </c>
      <c r="B102">
        <v>21</v>
      </c>
      <c r="C102">
        <v>4</v>
      </c>
      <c r="D102">
        <v>2</v>
      </c>
      <c r="E102">
        <v>1</v>
      </c>
      <c r="F102">
        <v>2</v>
      </c>
      <c r="G102">
        <v>2</v>
      </c>
      <c r="H102" t="s">
        <v>486</v>
      </c>
      <c r="I102">
        <v>254</v>
      </c>
      <c r="J102">
        <v>21</v>
      </c>
      <c r="K102" s="1">
        <v>45322</v>
      </c>
      <c r="L102">
        <v>1</v>
      </c>
      <c r="M102" t="s">
        <v>492</v>
      </c>
      <c r="N102" t="s">
        <v>495</v>
      </c>
      <c r="O102" t="s">
        <v>489</v>
      </c>
      <c r="R102" t="s">
        <v>490</v>
      </c>
      <c r="S102">
        <v>192.5</v>
      </c>
      <c r="T102">
        <v>0</v>
      </c>
    </row>
    <row r="103" spans="1:20" x14ac:dyDescent="0.25">
      <c r="A103" s="1">
        <v>45302</v>
      </c>
      <c r="B103">
        <v>1206</v>
      </c>
      <c r="C103">
        <v>4</v>
      </c>
      <c r="D103">
        <v>1</v>
      </c>
      <c r="E103">
        <v>4</v>
      </c>
      <c r="F103">
        <v>4</v>
      </c>
      <c r="G103">
        <v>2</v>
      </c>
      <c r="H103" t="s">
        <v>486</v>
      </c>
      <c r="I103">
        <v>959</v>
      </c>
      <c r="J103">
        <v>143</v>
      </c>
      <c r="L103">
        <v>2</v>
      </c>
      <c r="M103" t="s">
        <v>494</v>
      </c>
      <c r="N103" t="s">
        <v>495</v>
      </c>
      <c r="O103" t="s">
        <v>489</v>
      </c>
      <c r="R103" t="s">
        <v>493</v>
      </c>
      <c r="S103">
        <v>792.4</v>
      </c>
      <c r="T103">
        <v>30</v>
      </c>
    </row>
    <row r="104" spans="1:20" x14ac:dyDescent="0.25">
      <c r="A104" s="1">
        <v>45302</v>
      </c>
      <c r="B104">
        <v>4148</v>
      </c>
      <c r="C104">
        <v>4</v>
      </c>
      <c r="D104">
        <v>2</v>
      </c>
      <c r="E104">
        <v>1</v>
      </c>
      <c r="F104">
        <v>2</v>
      </c>
      <c r="G104">
        <v>2</v>
      </c>
      <c r="H104" t="s">
        <v>486</v>
      </c>
      <c r="I104">
        <v>882</v>
      </c>
      <c r="J104">
        <v>50</v>
      </c>
      <c r="K104" s="1">
        <v>45316</v>
      </c>
      <c r="L104">
        <v>1</v>
      </c>
      <c r="M104" t="s">
        <v>494</v>
      </c>
      <c r="N104" t="s">
        <v>488</v>
      </c>
      <c r="O104" t="s">
        <v>497</v>
      </c>
      <c r="R104" t="s">
        <v>490</v>
      </c>
      <c r="S104">
        <v>652.4</v>
      </c>
      <c r="T104">
        <v>0</v>
      </c>
    </row>
    <row r="105" spans="1:20" x14ac:dyDescent="0.25">
      <c r="A105" s="1">
        <v>45302</v>
      </c>
      <c r="B105">
        <v>666</v>
      </c>
      <c r="C105">
        <v>4</v>
      </c>
      <c r="D105">
        <v>1</v>
      </c>
      <c r="E105">
        <v>4</v>
      </c>
      <c r="F105">
        <v>2</v>
      </c>
      <c r="G105">
        <v>1</v>
      </c>
      <c r="H105" t="s">
        <v>492</v>
      </c>
      <c r="I105">
        <v>902</v>
      </c>
      <c r="J105">
        <v>136</v>
      </c>
      <c r="L105">
        <v>2</v>
      </c>
      <c r="M105" t="s">
        <v>494</v>
      </c>
      <c r="N105" t="s">
        <v>488</v>
      </c>
      <c r="O105" t="s">
        <v>497</v>
      </c>
      <c r="R105" t="s">
        <v>498</v>
      </c>
      <c r="S105">
        <v>733.6</v>
      </c>
      <c r="T105">
        <v>10</v>
      </c>
    </row>
    <row r="106" spans="1:20" x14ac:dyDescent="0.25">
      <c r="A106" s="1">
        <v>45302</v>
      </c>
      <c r="B106">
        <v>3612</v>
      </c>
      <c r="C106">
        <v>4</v>
      </c>
      <c r="D106">
        <v>2</v>
      </c>
      <c r="E106">
        <v>1</v>
      </c>
      <c r="F106">
        <v>2</v>
      </c>
      <c r="G106">
        <v>1</v>
      </c>
      <c r="H106" t="s">
        <v>486</v>
      </c>
      <c r="I106">
        <v>857</v>
      </c>
      <c r="J106">
        <v>132</v>
      </c>
      <c r="L106">
        <v>1</v>
      </c>
      <c r="M106" t="s">
        <v>487</v>
      </c>
      <c r="N106" t="s">
        <v>495</v>
      </c>
      <c r="O106" t="s">
        <v>489</v>
      </c>
      <c r="R106" t="s">
        <v>498</v>
      </c>
      <c r="S106">
        <v>699.3</v>
      </c>
      <c r="T106">
        <v>10</v>
      </c>
    </row>
    <row r="107" spans="1:20" x14ac:dyDescent="0.25">
      <c r="A107" s="1">
        <v>45302</v>
      </c>
      <c r="B107">
        <v>2141</v>
      </c>
      <c r="C107">
        <v>4</v>
      </c>
      <c r="D107">
        <v>1</v>
      </c>
      <c r="E107">
        <v>4</v>
      </c>
      <c r="F107">
        <v>3</v>
      </c>
      <c r="G107">
        <v>3</v>
      </c>
      <c r="H107" t="s">
        <v>486</v>
      </c>
      <c r="I107">
        <v>521</v>
      </c>
      <c r="J107">
        <v>63</v>
      </c>
      <c r="K107" s="1">
        <v>45324</v>
      </c>
      <c r="L107">
        <v>2</v>
      </c>
      <c r="M107" t="s">
        <v>487</v>
      </c>
      <c r="N107" t="s">
        <v>495</v>
      </c>
      <c r="O107" t="s">
        <v>497</v>
      </c>
      <c r="R107" t="s">
        <v>490</v>
      </c>
      <c r="S107">
        <v>408.8</v>
      </c>
      <c r="T107">
        <v>0</v>
      </c>
    </row>
    <row r="108" spans="1:20" x14ac:dyDescent="0.25">
      <c r="A108" s="1">
        <v>45302</v>
      </c>
      <c r="B108">
        <v>1363</v>
      </c>
      <c r="C108">
        <v>4</v>
      </c>
      <c r="D108">
        <v>2</v>
      </c>
      <c r="E108">
        <v>1</v>
      </c>
      <c r="F108">
        <v>2</v>
      </c>
      <c r="G108">
        <v>1</v>
      </c>
      <c r="H108" t="s">
        <v>486</v>
      </c>
      <c r="I108">
        <v>809</v>
      </c>
      <c r="J108">
        <v>146</v>
      </c>
      <c r="K108" s="1">
        <v>45330</v>
      </c>
      <c r="L108">
        <v>1</v>
      </c>
      <c r="M108" t="s">
        <v>494</v>
      </c>
      <c r="N108" t="s">
        <v>495</v>
      </c>
      <c r="O108" t="s">
        <v>497</v>
      </c>
      <c r="R108" t="s">
        <v>490</v>
      </c>
      <c r="S108">
        <v>668.5</v>
      </c>
      <c r="T108">
        <v>0</v>
      </c>
    </row>
    <row r="109" spans="1:20" x14ac:dyDescent="0.25">
      <c r="A109" s="1">
        <v>45302</v>
      </c>
      <c r="B109">
        <v>2531</v>
      </c>
      <c r="C109">
        <v>4</v>
      </c>
      <c r="D109">
        <v>1</v>
      </c>
      <c r="E109">
        <v>4</v>
      </c>
      <c r="F109">
        <v>2</v>
      </c>
      <c r="G109">
        <v>1</v>
      </c>
      <c r="H109" t="s">
        <v>486</v>
      </c>
      <c r="I109">
        <v>890</v>
      </c>
      <c r="J109">
        <v>109</v>
      </c>
      <c r="K109" s="1">
        <v>45310</v>
      </c>
      <c r="L109">
        <v>2</v>
      </c>
      <c r="M109" t="s">
        <v>494</v>
      </c>
      <c r="N109" t="s">
        <v>488</v>
      </c>
      <c r="O109" t="s">
        <v>497</v>
      </c>
      <c r="R109" t="s">
        <v>490</v>
      </c>
      <c r="S109">
        <v>699.3</v>
      </c>
      <c r="T109">
        <v>0</v>
      </c>
    </row>
    <row r="110" spans="1:20" x14ac:dyDescent="0.25">
      <c r="A110" s="1">
        <v>45302</v>
      </c>
      <c r="B110">
        <v>149</v>
      </c>
      <c r="C110">
        <v>4</v>
      </c>
      <c r="D110">
        <v>2</v>
      </c>
      <c r="E110">
        <v>1</v>
      </c>
      <c r="F110">
        <v>2</v>
      </c>
      <c r="G110">
        <v>3</v>
      </c>
      <c r="H110" t="s">
        <v>486</v>
      </c>
      <c r="I110">
        <v>559</v>
      </c>
      <c r="J110">
        <v>133</v>
      </c>
      <c r="L110">
        <v>1</v>
      </c>
      <c r="M110" t="s">
        <v>492</v>
      </c>
      <c r="N110" t="s">
        <v>495</v>
      </c>
      <c r="O110" t="s">
        <v>489</v>
      </c>
      <c r="R110" t="s">
        <v>496</v>
      </c>
      <c r="S110">
        <v>519.4</v>
      </c>
      <c r="T110">
        <v>50</v>
      </c>
    </row>
    <row r="111" spans="1:20" x14ac:dyDescent="0.25">
      <c r="A111" s="1">
        <v>45302</v>
      </c>
      <c r="B111">
        <v>1506</v>
      </c>
      <c r="C111">
        <v>4</v>
      </c>
      <c r="D111">
        <v>1</v>
      </c>
      <c r="E111">
        <v>4</v>
      </c>
      <c r="F111">
        <v>2</v>
      </c>
      <c r="G111">
        <v>1</v>
      </c>
      <c r="H111" t="s">
        <v>491</v>
      </c>
      <c r="I111">
        <v>128</v>
      </c>
      <c r="J111">
        <v>93</v>
      </c>
      <c r="L111">
        <v>2</v>
      </c>
      <c r="M111" t="s">
        <v>494</v>
      </c>
      <c r="N111" t="s">
        <v>488</v>
      </c>
      <c r="O111" t="s">
        <v>497</v>
      </c>
      <c r="R111" t="s">
        <v>498</v>
      </c>
      <c r="S111">
        <v>161.69999999999999</v>
      </c>
      <c r="T111">
        <v>10</v>
      </c>
    </row>
    <row r="112" spans="1:20" x14ac:dyDescent="0.25">
      <c r="A112" s="1">
        <v>45303</v>
      </c>
      <c r="B112">
        <v>4325</v>
      </c>
      <c r="C112">
        <v>4</v>
      </c>
      <c r="D112">
        <v>2</v>
      </c>
      <c r="E112">
        <v>1</v>
      </c>
      <c r="F112">
        <v>2</v>
      </c>
      <c r="G112">
        <v>1</v>
      </c>
      <c r="H112" t="s">
        <v>486</v>
      </c>
      <c r="I112">
        <v>162</v>
      </c>
      <c r="J112">
        <v>65</v>
      </c>
      <c r="K112" s="1">
        <v>45332</v>
      </c>
      <c r="L112">
        <v>1</v>
      </c>
      <c r="M112" t="s">
        <v>487</v>
      </c>
      <c r="N112" t="s">
        <v>495</v>
      </c>
      <c r="O112" t="s">
        <v>489</v>
      </c>
      <c r="R112" t="s">
        <v>490</v>
      </c>
      <c r="S112">
        <v>158.9</v>
      </c>
      <c r="T112">
        <v>0</v>
      </c>
    </row>
    <row r="113" spans="1:20" x14ac:dyDescent="0.25">
      <c r="A113" s="1">
        <v>45303</v>
      </c>
      <c r="B113">
        <v>2869</v>
      </c>
      <c r="C113">
        <v>4</v>
      </c>
      <c r="D113">
        <v>1</v>
      </c>
      <c r="E113">
        <v>4</v>
      </c>
      <c r="F113">
        <v>4</v>
      </c>
      <c r="G113">
        <v>2</v>
      </c>
      <c r="H113" t="s">
        <v>486</v>
      </c>
      <c r="I113">
        <v>894</v>
      </c>
      <c r="J113">
        <v>73</v>
      </c>
      <c r="L113">
        <v>2</v>
      </c>
      <c r="M113" t="s">
        <v>494</v>
      </c>
      <c r="N113" t="s">
        <v>495</v>
      </c>
      <c r="O113" t="s">
        <v>489</v>
      </c>
      <c r="R113" t="s">
        <v>493</v>
      </c>
      <c r="S113">
        <v>697.9</v>
      </c>
      <c r="T113">
        <v>30</v>
      </c>
    </row>
    <row r="114" spans="1:20" x14ac:dyDescent="0.25">
      <c r="A114" s="1">
        <v>45303</v>
      </c>
      <c r="B114">
        <v>4467</v>
      </c>
      <c r="C114">
        <v>4</v>
      </c>
      <c r="D114">
        <v>2</v>
      </c>
      <c r="E114">
        <v>1</v>
      </c>
      <c r="F114">
        <v>2</v>
      </c>
      <c r="G114">
        <v>3</v>
      </c>
      <c r="H114" t="s">
        <v>486</v>
      </c>
      <c r="I114">
        <v>641</v>
      </c>
      <c r="J114">
        <v>178</v>
      </c>
      <c r="K114" s="1">
        <v>45329</v>
      </c>
      <c r="L114">
        <v>1</v>
      </c>
      <c r="M114" t="s">
        <v>487</v>
      </c>
      <c r="N114" t="s">
        <v>495</v>
      </c>
      <c r="O114" t="s">
        <v>489</v>
      </c>
      <c r="R114" t="s">
        <v>490</v>
      </c>
      <c r="S114">
        <v>573.29999999999995</v>
      </c>
      <c r="T114">
        <v>0</v>
      </c>
    </row>
    <row r="115" spans="1:20" x14ac:dyDescent="0.25">
      <c r="A115" s="1">
        <v>45303</v>
      </c>
      <c r="B115">
        <v>3480</v>
      </c>
      <c r="C115">
        <v>4</v>
      </c>
      <c r="D115">
        <v>1</v>
      </c>
      <c r="E115">
        <v>4</v>
      </c>
      <c r="F115">
        <v>3</v>
      </c>
      <c r="G115">
        <v>2</v>
      </c>
      <c r="H115" t="s">
        <v>486</v>
      </c>
      <c r="I115">
        <v>625</v>
      </c>
      <c r="J115">
        <v>128</v>
      </c>
      <c r="K115" s="1">
        <v>45328</v>
      </c>
      <c r="L115">
        <v>2</v>
      </c>
      <c r="M115" t="s">
        <v>492</v>
      </c>
      <c r="N115" t="s">
        <v>495</v>
      </c>
      <c r="O115" t="s">
        <v>497</v>
      </c>
      <c r="R115" t="s">
        <v>490</v>
      </c>
      <c r="S115">
        <v>527.1</v>
      </c>
      <c r="T115">
        <v>0</v>
      </c>
    </row>
    <row r="116" spans="1:20" x14ac:dyDescent="0.25">
      <c r="A116" s="1">
        <v>45303</v>
      </c>
      <c r="B116">
        <v>1856</v>
      </c>
      <c r="C116">
        <v>4</v>
      </c>
      <c r="D116">
        <v>2</v>
      </c>
      <c r="E116">
        <v>1</v>
      </c>
      <c r="F116">
        <v>2</v>
      </c>
      <c r="G116">
        <v>3</v>
      </c>
      <c r="H116" t="s">
        <v>486</v>
      </c>
      <c r="I116">
        <v>935</v>
      </c>
      <c r="J116">
        <v>43</v>
      </c>
      <c r="K116" s="1">
        <v>45329</v>
      </c>
      <c r="L116">
        <v>1</v>
      </c>
      <c r="M116" t="s">
        <v>487</v>
      </c>
      <c r="N116" t="s">
        <v>495</v>
      </c>
      <c r="O116" t="s">
        <v>489</v>
      </c>
      <c r="R116" t="s">
        <v>490</v>
      </c>
      <c r="S116">
        <v>684.6</v>
      </c>
      <c r="T116">
        <v>0</v>
      </c>
    </row>
    <row r="117" spans="1:20" x14ac:dyDescent="0.25">
      <c r="A117" s="1">
        <v>45303</v>
      </c>
      <c r="B117">
        <v>1851</v>
      </c>
      <c r="C117">
        <v>4</v>
      </c>
      <c r="D117">
        <v>1</v>
      </c>
      <c r="E117">
        <v>4</v>
      </c>
      <c r="F117">
        <v>2</v>
      </c>
      <c r="G117">
        <v>1</v>
      </c>
      <c r="H117" t="s">
        <v>486</v>
      </c>
      <c r="I117">
        <v>704</v>
      </c>
      <c r="J117">
        <v>172</v>
      </c>
      <c r="K117" s="1">
        <v>45329</v>
      </c>
      <c r="L117">
        <v>2</v>
      </c>
      <c r="M117" t="s">
        <v>492</v>
      </c>
      <c r="N117" t="s">
        <v>495</v>
      </c>
      <c r="O117" t="s">
        <v>497</v>
      </c>
      <c r="R117" t="s">
        <v>490</v>
      </c>
      <c r="S117">
        <v>613.20000000000005</v>
      </c>
      <c r="T117">
        <v>0</v>
      </c>
    </row>
    <row r="118" spans="1:20" x14ac:dyDescent="0.25">
      <c r="A118" s="1">
        <v>45303</v>
      </c>
      <c r="B118">
        <v>333</v>
      </c>
      <c r="C118">
        <v>4</v>
      </c>
      <c r="D118">
        <v>2</v>
      </c>
      <c r="E118">
        <v>1</v>
      </c>
      <c r="F118">
        <v>2</v>
      </c>
      <c r="G118">
        <v>3</v>
      </c>
      <c r="H118" t="s">
        <v>486</v>
      </c>
      <c r="I118">
        <v>972</v>
      </c>
      <c r="J118">
        <v>182</v>
      </c>
      <c r="K118" s="1">
        <v>45328</v>
      </c>
      <c r="L118">
        <v>1</v>
      </c>
      <c r="M118" t="s">
        <v>487</v>
      </c>
      <c r="N118" t="s">
        <v>488</v>
      </c>
      <c r="O118" t="s">
        <v>489</v>
      </c>
      <c r="R118" t="s">
        <v>490</v>
      </c>
      <c r="S118">
        <v>807.8</v>
      </c>
      <c r="T118">
        <v>0</v>
      </c>
    </row>
    <row r="119" spans="1:20" x14ac:dyDescent="0.25">
      <c r="A119" s="1">
        <v>45303</v>
      </c>
      <c r="B119">
        <v>916</v>
      </c>
      <c r="C119">
        <v>4</v>
      </c>
      <c r="D119">
        <v>1</v>
      </c>
      <c r="E119">
        <v>4</v>
      </c>
      <c r="F119">
        <v>2</v>
      </c>
      <c r="G119">
        <v>2</v>
      </c>
      <c r="H119" t="s">
        <v>486</v>
      </c>
      <c r="I119">
        <v>432</v>
      </c>
      <c r="J119">
        <v>76</v>
      </c>
      <c r="K119" s="1">
        <v>45328</v>
      </c>
      <c r="L119">
        <v>2</v>
      </c>
      <c r="M119" t="s">
        <v>487</v>
      </c>
      <c r="N119" t="s">
        <v>488</v>
      </c>
      <c r="O119" t="s">
        <v>497</v>
      </c>
      <c r="R119" t="s">
        <v>490</v>
      </c>
      <c r="S119">
        <v>355.6</v>
      </c>
      <c r="T119">
        <v>0</v>
      </c>
    </row>
    <row r="120" spans="1:20" x14ac:dyDescent="0.25">
      <c r="A120" s="1">
        <v>45303</v>
      </c>
      <c r="B120">
        <v>960</v>
      </c>
      <c r="C120">
        <v>4</v>
      </c>
      <c r="D120">
        <v>2</v>
      </c>
      <c r="E120">
        <v>1</v>
      </c>
      <c r="F120">
        <v>2</v>
      </c>
      <c r="G120">
        <v>1</v>
      </c>
      <c r="H120" t="s">
        <v>492</v>
      </c>
      <c r="I120">
        <v>380</v>
      </c>
      <c r="J120">
        <v>91</v>
      </c>
      <c r="L120">
        <v>1</v>
      </c>
      <c r="M120" t="s">
        <v>487</v>
      </c>
      <c r="N120" t="s">
        <v>495</v>
      </c>
      <c r="O120" t="s">
        <v>497</v>
      </c>
      <c r="R120" t="s">
        <v>493</v>
      </c>
      <c r="S120">
        <v>350.7</v>
      </c>
      <c r="T120">
        <v>30</v>
      </c>
    </row>
    <row r="121" spans="1:20" x14ac:dyDescent="0.25">
      <c r="A121" s="1">
        <v>45303</v>
      </c>
      <c r="B121">
        <v>1315</v>
      </c>
      <c r="C121">
        <v>4</v>
      </c>
      <c r="D121">
        <v>1</v>
      </c>
      <c r="E121">
        <v>4</v>
      </c>
      <c r="F121">
        <v>4</v>
      </c>
      <c r="G121">
        <v>2</v>
      </c>
      <c r="H121" t="s">
        <v>491</v>
      </c>
      <c r="I121">
        <v>691</v>
      </c>
      <c r="J121">
        <v>88</v>
      </c>
      <c r="L121">
        <v>2</v>
      </c>
      <c r="M121" t="s">
        <v>487</v>
      </c>
      <c r="N121" t="s">
        <v>488</v>
      </c>
      <c r="O121" t="s">
        <v>497</v>
      </c>
      <c r="R121" t="s">
        <v>496</v>
      </c>
      <c r="S121">
        <v>580.29999999999995</v>
      </c>
      <c r="T121">
        <v>50</v>
      </c>
    </row>
    <row r="122" spans="1:20" x14ac:dyDescent="0.25">
      <c r="A122" s="1">
        <v>45304</v>
      </c>
      <c r="B122">
        <v>2807</v>
      </c>
      <c r="C122">
        <v>4</v>
      </c>
      <c r="D122">
        <v>2</v>
      </c>
      <c r="E122">
        <v>1</v>
      </c>
      <c r="F122">
        <v>2</v>
      </c>
      <c r="G122">
        <v>3</v>
      </c>
      <c r="H122" t="s">
        <v>486</v>
      </c>
      <c r="I122">
        <v>826</v>
      </c>
      <c r="J122">
        <v>47</v>
      </c>
      <c r="K122" s="1">
        <v>45328</v>
      </c>
      <c r="L122">
        <v>1</v>
      </c>
      <c r="M122" t="s">
        <v>487</v>
      </c>
      <c r="N122" t="s">
        <v>488</v>
      </c>
      <c r="O122" t="s">
        <v>489</v>
      </c>
      <c r="R122" t="s">
        <v>490</v>
      </c>
      <c r="S122">
        <v>611.1</v>
      </c>
      <c r="T122">
        <v>0</v>
      </c>
    </row>
    <row r="123" spans="1:20" x14ac:dyDescent="0.25">
      <c r="A123" s="1">
        <v>45304</v>
      </c>
      <c r="B123">
        <v>4893</v>
      </c>
      <c r="C123">
        <v>4</v>
      </c>
      <c r="D123">
        <v>1</v>
      </c>
      <c r="E123">
        <v>4</v>
      </c>
      <c r="F123">
        <v>2</v>
      </c>
      <c r="G123">
        <v>3</v>
      </c>
      <c r="H123" t="s">
        <v>486</v>
      </c>
      <c r="I123">
        <v>502</v>
      </c>
      <c r="J123">
        <v>52</v>
      </c>
      <c r="K123" s="1">
        <v>45323</v>
      </c>
      <c r="L123">
        <v>2</v>
      </c>
      <c r="M123" t="s">
        <v>492</v>
      </c>
      <c r="N123" t="s">
        <v>488</v>
      </c>
      <c r="O123" t="s">
        <v>497</v>
      </c>
      <c r="R123" t="s">
        <v>490</v>
      </c>
      <c r="S123">
        <v>387.8</v>
      </c>
      <c r="T123">
        <v>0</v>
      </c>
    </row>
    <row r="124" spans="1:20" x14ac:dyDescent="0.25">
      <c r="A124" s="1">
        <v>45304</v>
      </c>
      <c r="B124">
        <v>4524</v>
      </c>
      <c r="C124">
        <v>4</v>
      </c>
      <c r="D124">
        <v>2</v>
      </c>
      <c r="E124">
        <v>1</v>
      </c>
      <c r="F124">
        <v>2</v>
      </c>
      <c r="G124">
        <v>3</v>
      </c>
      <c r="H124" t="s">
        <v>491</v>
      </c>
      <c r="I124">
        <v>724</v>
      </c>
      <c r="J124">
        <v>72</v>
      </c>
      <c r="L124">
        <v>1</v>
      </c>
      <c r="M124" t="s">
        <v>494</v>
      </c>
      <c r="N124" t="s">
        <v>488</v>
      </c>
      <c r="O124" t="s">
        <v>497</v>
      </c>
      <c r="R124" t="s">
        <v>498</v>
      </c>
      <c r="S124">
        <v>564.20000000000005</v>
      </c>
      <c r="T124">
        <v>10</v>
      </c>
    </row>
    <row r="125" spans="1:20" x14ac:dyDescent="0.25">
      <c r="A125" s="1">
        <v>45304</v>
      </c>
      <c r="B125">
        <v>241</v>
      </c>
      <c r="C125">
        <v>4</v>
      </c>
      <c r="D125">
        <v>1</v>
      </c>
      <c r="E125">
        <v>4</v>
      </c>
      <c r="F125">
        <v>1</v>
      </c>
      <c r="G125">
        <v>2</v>
      </c>
      <c r="H125" t="s">
        <v>492</v>
      </c>
      <c r="I125">
        <v>207</v>
      </c>
      <c r="J125">
        <v>141</v>
      </c>
      <c r="L125">
        <v>2</v>
      </c>
      <c r="M125" t="s">
        <v>492</v>
      </c>
      <c r="N125" t="s">
        <v>495</v>
      </c>
      <c r="O125" t="s">
        <v>489</v>
      </c>
      <c r="R125" t="s">
        <v>493</v>
      </c>
      <c r="S125">
        <v>264.60000000000002</v>
      </c>
      <c r="T125">
        <v>30</v>
      </c>
    </row>
    <row r="126" spans="1:20" x14ac:dyDescent="0.25">
      <c r="A126" s="1">
        <v>45304</v>
      </c>
      <c r="B126">
        <v>2999</v>
      </c>
      <c r="C126">
        <v>4</v>
      </c>
      <c r="D126">
        <v>2</v>
      </c>
      <c r="E126">
        <v>1</v>
      </c>
      <c r="F126">
        <v>2</v>
      </c>
      <c r="G126">
        <v>1</v>
      </c>
      <c r="H126" t="s">
        <v>486</v>
      </c>
      <c r="I126">
        <v>337</v>
      </c>
      <c r="J126">
        <v>35</v>
      </c>
      <c r="K126" s="1">
        <v>45327</v>
      </c>
      <c r="L126">
        <v>1</v>
      </c>
      <c r="M126" t="s">
        <v>494</v>
      </c>
      <c r="N126" t="s">
        <v>495</v>
      </c>
      <c r="O126" t="s">
        <v>489</v>
      </c>
      <c r="R126" t="s">
        <v>490</v>
      </c>
      <c r="S126">
        <v>260.39999999999998</v>
      </c>
      <c r="T126">
        <v>0</v>
      </c>
    </row>
    <row r="127" spans="1:20" x14ac:dyDescent="0.25">
      <c r="A127" s="1">
        <v>45304</v>
      </c>
      <c r="B127">
        <v>3678</v>
      </c>
      <c r="C127">
        <v>4</v>
      </c>
      <c r="D127">
        <v>1</v>
      </c>
      <c r="E127">
        <v>4</v>
      </c>
      <c r="F127">
        <v>4</v>
      </c>
      <c r="G127">
        <v>1</v>
      </c>
      <c r="H127" t="s">
        <v>486</v>
      </c>
      <c r="I127">
        <v>657</v>
      </c>
      <c r="J127">
        <v>173</v>
      </c>
      <c r="K127" s="1">
        <v>45311</v>
      </c>
      <c r="L127">
        <v>2</v>
      </c>
      <c r="M127" t="s">
        <v>492</v>
      </c>
      <c r="N127" t="s">
        <v>495</v>
      </c>
      <c r="O127" t="s">
        <v>497</v>
      </c>
      <c r="R127" t="s">
        <v>490</v>
      </c>
      <c r="S127">
        <v>581</v>
      </c>
      <c r="T127">
        <v>0</v>
      </c>
    </row>
    <row r="128" spans="1:20" x14ac:dyDescent="0.25">
      <c r="A128" s="1">
        <v>45304</v>
      </c>
      <c r="B128">
        <v>1892</v>
      </c>
      <c r="C128">
        <v>4</v>
      </c>
      <c r="D128">
        <v>2</v>
      </c>
      <c r="E128">
        <v>1</v>
      </c>
      <c r="F128">
        <v>2</v>
      </c>
      <c r="G128">
        <v>2</v>
      </c>
      <c r="H128" t="s">
        <v>492</v>
      </c>
      <c r="I128">
        <v>758</v>
      </c>
      <c r="J128">
        <v>159</v>
      </c>
      <c r="L128">
        <v>1</v>
      </c>
      <c r="M128" t="s">
        <v>487</v>
      </c>
      <c r="N128" t="s">
        <v>495</v>
      </c>
      <c r="O128" t="s">
        <v>489</v>
      </c>
      <c r="R128" t="s">
        <v>498</v>
      </c>
      <c r="S128">
        <v>648.9</v>
      </c>
      <c r="T128">
        <v>10</v>
      </c>
    </row>
    <row r="129" spans="1:20" x14ac:dyDescent="0.25">
      <c r="A129" s="1">
        <v>45304</v>
      </c>
      <c r="B129">
        <v>584</v>
      </c>
      <c r="C129">
        <v>4</v>
      </c>
      <c r="D129">
        <v>1</v>
      </c>
      <c r="E129">
        <v>4</v>
      </c>
      <c r="F129">
        <v>5</v>
      </c>
      <c r="G129">
        <v>2</v>
      </c>
      <c r="H129" t="s">
        <v>486</v>
      </c>
      <c r="I129">
        <v>938</v>
      </c>
      <c r="J129">
        <v>106</v>
      </c>
      <c r="K129" s="1">
        <v>45331</v>
      </c>
      <c r="L129">
        <v>2</v>
      </c>
      <c r="M129" t="s">
        <v>494</v>
      </c>
      <c r="N129" t="s">
        <v>495</v>
      </c>
      <c r="O129" t="s">
        <v>489</v>
      </c>
      <c r="R129" t="s">
        <v>490</v>
      </c>
      <c r="S129">
        <v>730.8</v>
      </c>
      <c r="T129">
        <v>0</v>
      </c>
    </row>
    <row r="130" spans="1:20" x14ac:dyDescent="0.25">
      <c r="A130" s="1">
        <v>45304</v>
      </c>
      <c r="B130">
        <v>3997</v>
      </c>
      <c r="C130">
        <v>4</v>
      </c>
      <c r="D130">
        <v>2</v>
      </c>
      <c r="E130">
        <v>1</v>
      </c>
      <c r="F130">
        <v>2</v>
      </c>
      <c r="G130">
        <v>2</v>
      </c>
      <c r="H130" t="s">
        <v>486</v>
      </c>
      <c r="I130">
        <v>319</v>
      </c>
      <c r="J130">
        <v>124</v>
      </c>
      <c r="L130">
        <v>1</v>
      </c>
      <c r="M130" t="s">
        <v>494</v>
      </c>
      <c r="N130" t="s">
        <v>488</v>
      </c>
      <c r="O130" t="s">
        <v>489</v>
      </c>
      <c r="R130" t="s">
        <v>496</v>
      </c>
      <c r="S130">
        <v>345.1</v>
      </c>
      <c r="T130">
        <v>50</v>
      </c>
    </row>
    <row r="131" spans="1:20" x14ac:dyDescent="0.25">
      <c r="A131" s="1">
        <v>45304</v>
      </c>
      <c r="B131">
        <v>3035</v>
      </c>
      <c r="C131">
        <v>4</v>
      </c>
      <c r="D131">
        <v>1</v>
      </c>
      <c r="E131">
        <v>4</v>
      </c>
      <c r="F131">
        <v>3</v>
      </c>
      <c r="G131">
        <v>1</v>
      </c>
      <c r="H131" t="s">
        <v>486</v>
      </c>
      <c r="I131">
        <v>484</v>
      </c>
      <c r="J131">
        <v>96</v>
      </c>
      <c r="K131" s="1">
        <v>45315</v>
      </c>
      <c r="L131">
        <v>2</v>
      </c>
      <c r="M131" t="s">
        <v>492</v>
      </c>
      <c r="N131" t="s">
        <v>488</v>
      </c>
      <c r="O131" t="s">
        <v>497</v>
      </c>
      <c r="R131" t="s">
        <v>490</v>
      </c>
      <c r="S131">
        <v>406</v>
      </c>
      <c r="T131">
        <v>0</v>
      </c>
    </row>
    <row r="132" spans="1:20" x14ac:dyDescent="0.25">
      <c r="A132" s="1">
        <v>45305</v>
      </c>
      <c r="B132">
        <v>3768</v>
      </c>
      <c r="C132">
        <v>4</v>
      </c>
      <c r="D132">
        <v>2</v>
      </c>
      <c r="E132">
        <v>1</v>
      </c>
      <c r="F132">
        <v>2</v>
      </c>
      <c r="G132">
        <v>3</v>
      </c>
      <c r="H132" t="s">
        <v>486</v>
      </c>
      <c r="I132">
        <v>210</v>
      </c>
      <c r="J132">
        <v>106</v>
      </c>
      <c r="L132">
        <v>1</v>
      </c>
      <c r="M132" t="s">
        <v>494</v>
      </c>
      <c r="N132" t="s">
        <v>495</v>
      </c>
      <c r="O132" t="s">
        <v>489</v>
      </c>
      <c r="R132" t="s">
        <v>498</v>
      </c>
      <c r="S132">
        <v>228.2</v>
      </c>
      <c r="T132">
        <v>10</v>
      </c>
    </row>
    <row r="133" spans="1:20" x14ac:dyDescent="0.25">
      <c r="A133" s="1">
        <v>45305</v>
      </c>
      <c r="B133">
        <v>1926</v>
      </c>
      <c r="C133">
        <v>4</v>
      </c>
      <c r="D133">
        <v>1</v>
      </c>
      <c r="E133">
        <v>4</v>
      </c>
      <c r="F133">
        <v>5</v>
      </c>
      <c r="G133">
        <v>2</v>
      </c>
      <c r="H133" t="s">
        <v>486</v>
      </c>
      <c r="I133">
        <v>551</v>
      </c>
      <c r="J133">
        <v>50</v>
      </c>
      <c r="K133" s="1">
        <v>45331</v>
      </c>
      <c r="L133">
        <v>2</v>
      </c>
      <c r="M133" t="s">
        <v>487</v>
      </c>
      <c r="N133" t="s">
        <v>495</v>
      </c>
      <c r="O133" t="s">
        <v>497</v>
      </c>
      <c r="R133" t="s">
        <v>490</v>
      </c>
      <c r="S133">
        <v>420.7</v>
      </c>
      <c r="T133">
        <v>0</v>
      </c>
    </row>
    <row r="134" spans="1:20" x14ac:dyDescent="0.25">
      <c r="A134" s="1">
        <v>45305</v>
      </c>
      <c r="B134">
        <v>2099</v>
      </c>
      <c r="C134">
        <v>4</v>
      </c>
      <c r="D134">
        <v>2</v>
      </c>
      <c r="E134">
        <v>1</v>
      </c>
      <c r="F134">
        <v>2</v>
      </c>
      <c r="G134">
        <v>2</v>
      </c>
      <c r="H134" t="s">
        <v>486</v>
      </c>
      <c r="I134">
        <v>495</v>
      </c>
      <c r="J134">
        <v>119</v>
      </c>
      <c r="K134" s="1">
        <v>45332</v>
      </c>
      <c r="L134">
        <v>1</v>
      </c>
      <c r="M134" t="s">
        <v>494</v>
      </c>
      <c r="N134" t="s">
        <v>495</v>
      </c>
      <c r="O134" t="s">
        <v>489</v>
      </c>
      <c r="R134" t="s">
        <v>490</v>
      </c>
      <c r="S134">
        <v>429.8</v>
      </c>
      <c r="T134">
        <v>0</v>
      </c>
    </row>
    <row r="135" spans="1:20" x14ac:dyDescent="0.25">
      <c r="A135" s="1">
        <v>45305</v>
      </c>
      <c r="B135">
        <v>2526</v>
      </c>
      <c r="C135">
        <v>4</v>
      </c>
      <c r="D135">
        <v>1</v>
      </c>
      <c r="E135">
        <v>4</v>
      </c>
      <c r="F135">
        <v>2</v>
      </c>
      <c r="G135">
        <v>3</v>
      </c>
      <c r="H135" t="s">
        <v>486</v>
      </c>
      <c r="I135">
        <v>284</v>
      </c>
      <c r="J135">
        <v>174</v>
      </c>
      <c r="K135" s="1">
        <v>45324</v>
      </c>
      <c r="L135">
        <v>2</v>
      </c>
      <c r="M135" t="s">
        <v>492</v>
      </c>
      <c r="N135" t="s">
        <v>495</v>
      </c>
      <c r="O135" t="s">
        <v>489</v>
      </c>
      <c r="R135" t="s">
        <v>490</v>
      </c>
      <c r="S135">
        <v>320.60000000000002</v>
      </c>
      <c r="T135">
        <v>0</v>
      </c>
    </row>
    <row r="136" spans="1:20" x14ac:dyDescent="0.25">
      <c r="A136" s="1">
        <v>45305</v>
      </c>
      <c r="B136">
        <v>4865</v>
      </c>
      <c r="C136">
        <v>4</v>
      </c>
      <c r="D136">
        <v>2</v>
      </c>
      <c r="E136">
        <v>1</v>
      </c>
      <c r="F136">
        <v>2</v>
      </c>
      <c r="G136">
        <v>1</v>
      </c>
      <c r="H136" t="s">
        <v>492</v>
      </c>
      <c r="I136">
        <v>487</v>
      </c>
      <c r="J136">
        <v>55</v>
      </c>
      <c r="L136">
        <v>1</v>
      </c>
      <c r="M136" t="s">
        <v>494</v>
      </c>
      <c r="N136" t="s">
        <v>488</v>
      </c>
      <c r="O136" t="s">
        <v>497</v>
      </c>
      <c r="R136" t="s">
        <v>498</v>
      </c>
      <c r="S136">
        <v>386.4</v>
      </c>
      <c r="T136">
        <v>10</v>
      </c>
    </row>
    <row r="137" spans="1:20" x14ac:dyDescent="0.25">
      <c r="A137" s="1">
        <v>45305</v>
      </c>
      <c r="B137">
        <v>2207</v>
      </c>
      <c r="C137">
        <v>4</v>
      </c>
      <c r="D137">
        <v>1</v>
      </c>
      <c r="E137">
        <v>4</v>
      </c>
      <c r="F137">
        <v>5</v>
      </c>
      <c r="G137">
        <v>2</v>
      </c>
      <c r="H137" t="s">
        <v>486</v>
      </c>
      <c r="I137">
        <v>226</v>
      </c>
      <c r="J137">
        <v>78</v>
      </c>
      <c r="K137" s="1">
        <v>45317</v>
      </c>
      <c r="L137">
        <v>2</v>
      </c>
      <c r="M137" t="s">
        <v>492</v>
      </c>
      <c r="N137" t="s">
        <v>488</v>
      </c>
      <c r="O137" t="s">
        <v>489</v>
      </c>
      <c r="R137" t="s">
        <v>490</v>
      </c>
      <c r="S137">
        <v>212.8</v>
      </c>
      <c r="T137">
        <v>0</v>
      </c>
    </row>
    <row r="138" spans="1:20" x14ac:dyDescent="0.25">
      <c r="A138" s="1">
        <v>45305</v>
      </c>
      <c r="B138">
        <v>754</v>
      </c>
      <c r="C138">
        <v>4</v>
      </c>
      <c r="D138">
        <v>2</v>
      </c>
      <c r="E138">
        <v>1</v>
      </c>
      <c r="F138">
        <v>2</v>
      </c>
      <c r="G138">
        <v>2</v>
      </c>
      <c r="H138" t="s">
        <v>486</v>
      </c>
      <c r="I138">
        <v>838</v>
      </c>
      <c r="J138">
        <v>125</v>
      </c>
      <c r="L138">
        <v>1</v>
      </c>
      <c r="M138" t="s">
        <v>487</v>
      </c>
      <c r="N138" t="s">
        <v>488</v>
      </c>
      <c r="O138" t="s">
        <v>489</v>
      </c>
      <c r="R138" t="s">
        <v>496</v>
      </c>
      <c r="S138">
        <v>709.1</v>
      </c>
      <c r="T138">
        <v>50</v>
      </c>
    </row>
    <row r="139" spans="1:20" x14ac:dyDescent="0.25">
      <c r="A139" s="1">
        <v>45305</v>
      </c>
      <c r="B139">
        <v>1295</v>
      </c>
      <c r="C139">
        <v>4</v>
      </c>
      <c r="D139">
        <v>1</v>
      </c>
      <c r="E139">
        <v>4</v>
      </c>
      <c r="F139">
        <v>2</v>
      </c>
      <c r="G139">
        <v>2</v>
      </c>
      <c r="H139" t="s">
        <v>492</v>
      </c>
      <c r="I139">
        <v>446</v>
      </c>
      <c r="J139">
        <v>22</v>
      </c>
      <c r="L139">
        <v>2</v>
      </c>
      <c r="M139" t="s">
        <v>492</v>
      </c>
      <c r="N139" t="s">
        <v>488</v>
      </c>
      <c r="O139" t="s">
        <v>489</v>
      </c>
      <c r="R139" t="s">
        <v>493</v>
      </c>
      <c r="S139">
        <v>348.6</v>
      </c>
      <c r="T139">
        <v>30</v>
      </c>
    </row>
    <row r="140" spans="1:20" x14ac:dyDescent="0.25">
      <c r="A140" s="1">
        <v>45305</v>
      </c>
      <c r="B140">
        <v>16</v>
      </c>
      <c r="C140">
        <v>4</v>
      </c>
      <c r="D140">
        <v>2</v>
      </c>
      <c r="E140">
        <v>1</v>
      </c>
      <c r="F140">
        <v>2</v>
      </c>
      <c r="G140">
        <v>3</v>
      </c>
      <c r="H140" t="s">
        <v>491</v>
      </c>
      <c r="I140">
        <v>733</v>
      </c>
      <c r="J140">
        <v>140</v>
      </c>
      <c r="L140">
        <v>1</v>
      </c>
      <c r="M140" t="s">
        <v>492</v>
      </c>
      <c r="N140" t="s">
        <v>495</v>
      </c>
      <c r="O140" t="s">
        <v>489</v>
      </c>
      <c r="R140" t="s">
        <v>493</v>
      </c>
      <c r="S140">
        <v>632.1</v>
      </c>
      <c r="T140">
        <v>30</v>
      </c>
    </row>
    <row r="141" spans="1:20" x14ac:dyDescent="0.25">
      <c r="A141" s="1">
        <v>45305</v>
      </c>
      <c r="B141">
        <v>1377</v>
      </c>
      <c r="C141">
        <v>4</v>
      </c>
      <c r="D141">
        <v>1</v>
      </c>
      <c r="E141">
        <v>4</v>
      </c>
      <c r="F141">
        <v>5</v>
      </c>
      <c r="G141">
        <v>3</v>
      </c>
      <c r="H141" t="s">
        <v>491</v>
      </c>
      <c r="I141">
        <v>80</v>
      </c>
      <c r="J141">
        <v>179</v>
      </c>
      <c r="L141">
        <v>2</v>
      </c>
      <c r="M141" t="s">
        <v>494</v>
      </c>
      <c r="N141" t="s">
        <v>495</v>
      </c>
      <c r="O141" t="s">
        <v>497</v>
      </c>
      <c r="R141" t="s">
        <v>493</v>
      </c>
      <c r="S141">
        <v>202.3</v>
      </c>
      <c r="T141">
        <v>30</v>
      </c>
    </row>
    <row r="142" spans="1:20" x14ac:dyDescent="0.25">
      <c r="A142" s="1">
        <v>45306</v>
      </c>
      <c r="B142">
        <v>1713</v>
      </c>
      <c r="C142">
        <v>4</v>
      </c>
      <c r="D142">
        <v>2</v>
      </c>
      <c r="E142">
        <v>1</v>
      </c>
      <c r="F142">
        <v>2</v>
      </c>
      <c r="G142">
        <v>3</v>
      </c>
      <c r="H142" t="s">
        <v>486</v>
      </c>
      <c r="I142">
        <v>908</v>
      </c>
      <c r="J142">
        <v>34</v>
      </c>
      <c r="K142" s="1">
        <v>45322</v>
      </c>
      <c r="L142">
        <v>1</v>
      </c>
      <c r="M142" t="s">
        <v>492</v>
      </c>
      <c r="N142" t="s">
        <v>495</v>
      </c>
      <c r="O142" t="s">
        <v>497</v>
      </c>
      <c r="R142" t="s">
        <v>490</v>
      </c>
      <c r="S142">
        <v>659.4</v>
      </c>
      <c r="T142">
        <v>0</v>
      </c>
    </row>
    <row r="143" spans="1:20" x14ac:dyDescent="0.25">
      <c r="A143" s="1">
        <v>45306</v>
      </c>
      <c r="B143">
        <v>967</v>
      </c>
      <c r="C143">
        <v>4</v>
      </c>
      <c r="D143">
        <v>1</v>
      </c>
      <c r="E143">
        <v>4</v>
      </c>
      <c r="F143">
        <v>4</v>
      </c>
      <c r="G143">
        <v>3</v>
      </c>
      <c r="H143" t="s">
        <v>486</v>
      </c>
      <c r="I143">
        <v>900</v>
      </c>
      <c r="J143">
        <v>94</v>
      </c>
      <c r="K143" s="1">
        <v>45335</v>
      </c>
      <c r="L143">
        <v>2</v>
      </c>
      <c r="M143" t="s">
        <v>492</v>
      </c>
      <c r="N143" t="s">
        <v>488</v>
      </c>
      <c r="O143" t="s">
        <v>497</v>
      </c>
      <c r="R143" t="s">
        <v>490</v>
      </c>
      <c r="S143">
        <v>695.8</v>
      </c>
      <c r="T143">
        <v>0</v>
      </c>
    </row>
    <row r="144" spans="1:20" x14ac:dyDescent="0.25">
      <c r="A144" s="1">
        <v>45306</v>
      </c>
      <c r="B144">
        <v>3720</v>
      </c>
      <c r="C144">
        <v>4</v>
      </c>
      <c r="D144">
        <v>2</v>
      </c>
      <c r="E144">
        <v>1</v>
      </c>
      <c r="F144">
        <v>2</v>
      </c>
      <c r="G144">
        <v>1</v>
      </c>
      <c r="H144" t="s">
        <v>486</v>
      </c>
      <c r="I144">
        <v>127</v>
      </c>
      <c r="J144">
        <v>20</v>
      </c>
      <c r="K144" s="1">
        <v>45321</v>
      </c>
      <c r="L144">
        <v>1</v>
      </c>
      <c r="M144" t="s">
        <v>492</v>
      </c>
      <c r="N144" t="s">
        <v>495</v>
      </c>
      <c r="O144" t="s">
        <v>497</v>
      </c>
      <c r="R144" t="s">
        <v>490</v>
      </c>
      <c r="S144">
        <v>102.9</v>
      </c>
      <c r="T144">
        <v>0</v>
      </c>
    </row>
    <row r="145" spans="1:20" x14ac:dyDescent="0.25">
      <c r="A145" s="1">
        <v>45306</v>
      </c>
      <c r="B145">
        <v>4084</v>
      </c>
      <c r="C145">
        <v>4</v>
      </c>
      <c r="D145">
        <v>1</v>
      </c>
      <c r="E145">
        <v>4</v>
      </c>
      <c r="F145">
        <v>1</v>
      </c>
      <c r="G145">
        <v>3</v>
      </c>
      <c r="H145" t="s">
        <v>492</v>
      </c>
      <c r="I145">
        <v>202</v>
      </c>
      <c r="J145">
        <v>152</v>
      </c>
      <c r="L145">
        <v>2</v>
      </c>
      <c r="M145" t="s">
        <v>492</v>
      </c>
      <c r="N145" t="s">
        <v>495</v>
      </c>
      <c r="O145" t="s">
        <v>497</v>
      </c>
      <c r="R145" t="s">
        <v>498</v>
      </c>
      <c r="S145">
        <v>254.8</v>
      </c>
      <c r="T145">
        <v>10</v>
      </c>
    </row>
    <row r="146" spans="1:20" x14ac:dyDescent="0.25">
      <c r="A146" s="1">
        <v>45306</v>
      </c>
      <c r="B146">
        <v>4404</v>
      </c>
      <c r="C146">
        <v>4</v>
      </c>
      <c r="D146">
        <v>2</v>
      </c>
      <c r="E146">
        <v>1</v>
      </c>
      <c r="F146">
        <v>2</v>
      </c>
      <c r="G146">
        <v>2</v>
      </c>
      <c r="H146" t="s">
        <v>486</v>
      </c>
      <c r="I146">
        <v>897</v>
      </c>
      <c r="J146">
        <v>109</v>
      </c>
      <c r="K146" s="1">
        <v>45318</v>
      </c>
      <c r="L146">
        <v>1</v>
      </c>
      <c r="M146" t="s">
        <v>492</v>
      </c>
      <c r="N146" t="s">
        <v>495</v>
      </c>
      <c r="O146" t="s">
        <v>497</v>
      </c>
      <c r="R146" t="s">
        <v>490</v>
      </c>
      <c r="S146">
        <v>704.2</v>
      </c>
      <c r="T146">
        <v>0</v>
      </c>
    </row>
    <row r="147" spans="1:20" x14ac:dyDescent="0.25">
      <c r="A147" s="1">
        <v>45306</v>
      </c>
      <c r="B147">
        <v>4403</v>
      </c>
      <c r="C147">
        <v>4</v>
      </c>
      <c r="D147">
        <v>1</v>
      </c>
      <c r="E147">
        <v>4</v>
      </c>
      <c r="F147">
        <v>5</v>
      </c>
      <c r="G147">
        <v>2</v>
      </c>
      <c r="H147" t="s">
        <v>491</v>
      </c>
      <c r="I147">
        <v>145</v>
      </c>
      <c r="J147">
        <v>25</v>
      </c>
      <c r="L147">
        <v>2</v>
      </c>
      <c r="M147" t="s">
        <v>492</v>
      </c>
      <c r="N147" t="s">
        <v>488</v>
      </c>
      <c r="O147" t="s">
        <v>497</v>
      </c>
      <c r="R147" t="s">
        <v>496</v>
      </c>
      <c r="S147">
        <v>154</v>
      </c>
      <c r="T147">
        <v>50</v>
      </c>
    </row>
    <row r="148" spans="1:20" x14ac:dyDescent="0.25">
      <c r="A148" s="1">
        <v>45306</v>
      </c>
      <c r="B148">
        <v>1522</v>
      </c>
      <c r="C148">
        <v>4</v>
      </c>
      <c r="D148">
        <v>2</v>
      </c>
      <c r="E148">
        <v>1</v>
      </c>
      <c r="F148">
        <v>2</v>
      </c>
      <c r="G148">
        <v>2</v>
      </c>
      <c r="H148" t="s">
        <v>491</v>
      </c>
      <c r="I148">
        <v>128</v>
      </c>
      <c r="J148">
        <v>152</v>
      </c>
      <c r="L148">
        <v>1</v>
      </c>
      <c r="M148" t="s">
        <v>494</v>
      </c>
      <c r="N148" t="s">
        <v>495</v>
      </c>
      <c r="O148" t="s">
        <v>489</v>
      </c>
      <c r="R148" t="s">
        <v>496</v>
      </c>
      <c r="S148">
        <v>231</v>
      </c>
      <c r="T148">
        <v>50</v>
      </c>
    </row>
    <row r="149" spans="1:20" x14ac:dyDescent="0.25">
      <c r="A149" s="1">
        <v>45306</v>
      </c>
      <c r="B149">
        <v>3934</v>
      </c>
      <c r="C149">
        <v>4</v>
      </c>
      <c r="D149">
        <v>1</v>
      </c>
      <c r="E149">
        <v>4</v>
      </c>
      <c r="F149">
        <v>5</v>
      </c>
      <c r="G149">
        <v>2</v>
      </c>
      <c r="H149" t="s">
        <v>491</v>
      </c>
      <c r="I149">
        <v>575</v>
      </c>
      <c r="J149">
        <v>135</v>
      </c>
      <c r="L149">
        <v>2</v>
      </c>
      <c r="M149" t="s">
        <v>494</v>
      </c>
      <c r="N149" t="s">
        <v>488</v>
      </c>
      <c r="O149" t="s">
        <v>497</v>
      </c>
      <c r="R149" t="s">
        <v>498</v>
      </c>
      <c r="S149">
        <v>504</v>
      </c>
      <c r="T149">
        <v>10</v>
      </c>
    </row>
    <row r="150" spans="1:20" x14ac:dyDescent="0.25">
      <c r="A150" s="1">
        <v>45306</v>
      </c>
      <c r="B150">
        <v>3533</v>
      </c>
      <c r="C150">
        <v>4</v>
      </c>
      <c r="D150">
        <v>2</v>
      </c>
      <c r="E150">
        <v>1</v>
      </c>
      <c r="F150">
        <v>2</v>
      </c>
      <c r="G150">
        <v>1</v>
      </c>
      <c r="H150" t="s">
        <v>486</v>
      </c>
      <c r="I150">
        <v>898</v>
      </c>
      <c r="J150">
        <v>92</v>
      </c>
      <c r="K150" s="1">
        <v>45313</v>
      </c>
      <c r="L150">
        <v>1</v>
      </c>
      <c r="M150" t="s">
        <v>492</v>
      </c>
      <c r="N150" t="s">
        <v>488</v>
      </c>
      <c r="O150" t="s">
        <v>497</v>
      </c>
      <c r="R150" t="s">
        <v>490</v>
      </c>
      <c r="S150">
        <v>693</v>
      </c>
      <c r="T150">
        <v>0</v>
      </c>
    </row>
    <row r="151" spans="1:20" x14ac:dyDescent="0.25">
      <c r="A151" s="1">
        <v>45306</v>
      </c>
      <c r="B151">
        <v>4809</v>
      </c>
      <c r="C151">
        <v>4</v>
      </c>
      <c r="D151">
        <v>1</v>
      </c>
      <c r="E151">
        <v>4</v>
      </c>
      <c r="F151">
        <v>2</v>
      </c>
      <c r="G151">
        <v>1</v>
      </c>
      <c r="H151" t="s">
        <v>491</v>
      </c>
      <c r="I151">
        <v>376</v>
      </c>
      <c r="J151">
        <v>175</v>
      </c>
      <c r="L151">
        <v>2</v>
      </c>
      <c r="M151" t="s">
        <v>492</v>
      </c>
      <c r="N151" t="s">
        <v>488</v>
      </c>
      <c r="O151" t="s">
        <v>497</v>
      </c>
      <c r="R151" t="s">
        <v>496</v>
      </c>
      <c r="S151">
        <v>420.7</v>
      </c>
      <c r="T151">
        <v>50</v>
      </c>
    </row>
    <row r="152" spans="1:20" x14ac:dyDescent="0.25">
      <c r="A152" s="1">
        <v>45307</v>
      </c>
      <c r="B152">
        <v>4414</v>
      </c>
      <c r="C152">
        <v>4</v>
      </c>
      <c r="D152">
        <v>2</v>
      </c>
      <c r="E152">
        <v>1</v>
      </c>
      <c r="F152">
        <v>2</v>
      </c>
      <c r="G152">
        <v>1</v>
      </c>
      <c r="H152" t="s">
        <v>486</v>
      </c>
      <c r="I152">
        <v>849</v>
      </c>
      <c r="J152">
        <v>88</v>
      </c>
      <c r="K152" s="1">
        <v>45331</v>
      </c>
      <c r="L152">
        <v>1</v>
      </c>
      <c r="M152" t="s">
        <v>492</v>
      </c>
      <c r="N152" t="s">
        <v>495</v>
      </c>
      <c r="O152" t="s">
        <v>489</v>
      </c>
      <c r="R152" t="s">
        <v>490</v>
      </c>
      <c r="S152">
        <v>655.9</v>
      </c>
      <c r="T152">
        <v>0</v>
      </c>
    </row>
    <row r="153" spans="1:20" x14ac:dyDescent="0.25">
      <c r="A153" s="1">
        <v>45307</v>
      </c>
      <c r="B153">
        <v>1807</v>
      </c>
      <c r="C153">
        <v>4</v>
      </c>
      <c r="D153">
        <v>1</v>
      </c>
      <c r="E153">
        <v>4</v>
      </c>
      <c r="F153">
        <v>5</v>
      </c>
      <c r="G153">
        <v>1</v>
      </c>
      <c r="H153" t="s">
        <v>486</v>
      </c>
      <c r="I153">
        <v>512</v>
      </c>
      <c r="J153">
        <v>63</v>
      </c>
      <c r="K153" s="1">
        <v>45336</v>
      </c>
      <c r="L153">
        <v>2</v>
      </c>
      <c r="M153" t="s">
        <v>487</v>
      </c>
      <c r="N153" t="s">
        <v>495</v>
      </c>
      <c r="O153" t="s">
        <v>497</v>
      </c>
      <c r="R153" t="s">
        <v>490</v>
      </c>
      <c r="S153">
        <v>402.5</v>
      </c>
      <c r="T153">
        <v>0</v>
      </c>
    </row>
    <row r="154" spans="1:20" x14ac:dyDescent="0.25">
      <c r="A154" s="1">
        <v>45307</v>
      </c>
      <c r="B154">
        <v>4029</v>
      </c>
      <c r="C154">
        <v>4</v>
      </c>
      <c r="D154">
        <v>2</v>
      </c>
      <c r="E154">
        <v>1</v>
      </c>
      <c r="F154">
        <v>2</v>
      </c>
      <c r="G154">
        <v>1</v>
      </c>
      <c r="H154" t="s">
        <v>486</v>
      </c>
      <c r="I154">
        <v>897</v>
      </c>
      <c r="J154">
        <v>163</v>
      </c>
      <c r="K154" s="1">
        <v>45320</v>
      </c>
      <c r="L154">
        <v>1</v>
      </c>
      <c r="M154" t="s">
        <v>492</v>
      </c>
      <c r="N154" t="s">
        <v>495</v>
      </c>
      <c r="O154" t="s">
        <v>497</v>
      </c>
      <c r="R154" t="s">
        <v>490</v>
      </c>
      <c r="S154">
        <v>742</v>
      </c>
      <c r="T154">
        <v>0</v>
      </c>
    </row>
    <row r="155" spans="1:20" x14ac:dyDescent="0.25">
      <c r="A155" s="1">
        <v>45307</v>
      </c>
      <c r="B155">
        <v>4122</v>
      </c>
      <c r="C155">
        <v>4</v>
      </c>
      <c r="D155">
        <v>1</v>
      </c>
      <c r="E155">
        <v>4</v>
      </c>
      <c r="F155">
        <v>4</v>
      </c>
      <c r="G155">
        <v>1</v>
      </c>
      <c r="H155" t="s">
        <v>492</v>
      </c>
      <c r="I155">
        <v>222</v>
      </c>
      <c r="J155">
        <v>169</v>
      </c>
      <c r="L155">
        <v>2</v>
      </c>
      <c r="M155" t="s">
        <v>494</v>
      </c>
      <c r="N155" t="s">
        <v>488</v>
      </c>
      <c r="O155" t="s">
        <v>497</v>
      </c>
      <c r="R155" t="s">
        <v>493</v>
      </c>
      <c r="S155">
        <v>294.7</v>
      </c>
      <c r="T155">
        <v>30</v>
      </c>
    </row>
    <row r="156" spans="1:20" x14ac:dyDescent="0.25">
      <c r="A156" s="1">
        <v>45307</v>
      </c>
      <c r="B156">
        <v>4616</v>
      </c>
      <c r="C156">
        <v>4</v>
      </c>
      <c r="D156">
        <v>2</v>
      </c>
      <c r="E156">
        <v>1</v>
      </c>
      <c r="F156">
        <v>2</v>
      </c>
      <c r="G156">
        <v>3</v>
      </c>
      <c r="H156" t="s">
        <v>486</v>
      </c>
      <c r="I156">
        <v>656</v>
      </c>
      <c r="J156">
        <v>170</v>
      </c>
      <c r="K156" s="1">
        <v>45323</v>
      </c>
      <c r="L156">
        <v>1</v>
      </c>
      <c r="M156" t="s">
        <v>494</v>
      </c>
      <c r="N156" t="s">
        <v>488</v>
      </c>
      <c r="O156" t="s">
        <v>489</v>
      </c>
      <c r="R156" t="s">
        <v>490</v>
      </c>
      <c r="S156">
        <v>578.20000000000005</v>
      </c>
      <c r="T156">
        <v>0</v>
      </c>
    </row>
    <row r="157" spans="1:20" x14ac:dyDescent="0.25">
      <c r="A157" s="1">
        <v>45307</v>
      </c>
      <c r="B157">
        <v>4723</v>
      </c>
      <c r="C157">
        <v>4</v>
      </c>
      <c r="D157">
        <v>1</v>
      </c>
      <c r="E157">
        <v>4</v>
      </c>
      <c r="F157">
        <v>3</v>
      </c>
      <c r="G157">
        <v>1</v>
      </c>
      <c r="H157" t="s">
        <v>491</v>
      </c>
      <c r="I157">
        <v>866</v>
      </c>
      <c r="J157">
        <v>190</v>
      </c>
      <c r="L157">
        <v>2</v>
      </c>
      <c r="M157" t="s">
        <v>492</v>
      </c>
      <c r="N157" t="s">
        <v>495</v>
      </c>
      <c r="O157" t="s">
        <v>497</v>
      </c>
      <c r="R157" t="s">
        <v>498</v>
      </c>
      <c r="S157">
        <v>746.2</v>
      </c>
      <c r="T157">
        <v>10</v>
      </c>
    </row>
    <row r="158" spans="1:20" x14ac:dyDescent="0.25">
      <c r="A158" s="1">
        <v>45307</v>
      </c>
      <c r="B158">
        <v>137</v>
      </c>
      <c r="C158">
        <v>4</v>
      </c>
      <c r="D158">
        <v>2</v>
      </c>
      <c r="E158">
        <v>1</v>
      </c>
      <c r="F158">
        <v>2</v>
      </c>
      <c r="G158">
        <v>1</v>
      </c>
      <c r="H158" t="s">
        <v>486</v>
      </c>
      <c r="I158">
        <v>696</v>
      </c>
      <c r="J158">
        <v>87</v>
      </c>
      <c r="L158">
        <v>1</v>
      </c>
      <c r="M158" t="s">
        <v>494</v>
      </c>
      <c r="N158" t="s">
        <v>488</v>
      </c>
      <c r="O158" t="s">
        <v>489</v>
      </c>
      <c r="R158" t="s">
        <v>493</v>
      </c>
      <c r="S158">
        <v>569.1</v>
      </c>
      <c r="T158">
        <v>30</v>
      </c>
    </row>
    <row r="159" spans="1:20" x14ac:dyDescent="0.25">
      <c r="A159" s="1">
        <v>45307</v>
      </c>
      <c r="B159">
        <v>4495</v>
      </c>
      <c r="C159">
        <v>4</v>
      </c>
      <c r="D159">
        <v>1</v>
      </c>
      <c r="E159">
        <v>4</v>
      </c>
      <c r="F159">
        <v>4</v>
      </c>
      <c r="G159">
        <v>2</v>
      </c>
      <c r="H159" t="s">
        <v>486</v>
      </c>
      <c r="I159">
        <v>844</v>
      </c>
      <c r="J159">
        <v>190</v>
      </c>
      <c r="L159">
        <v>2</v>
      </c>
      <c r="M159" t="s">
        <v>494</v>
      </c>
      <c r="N159" t="s">
        <v>488</v>
      </c>
      <c r="O159" t="s">
        <v>489</v>
      </c>
      <c r="R159" t="s">
        <v>493</v>
      </c>
      <c r="S159">
        <v>744.8</v>
      </c>
      <c r="T159">
        <v>30</v>
      </c>
    </row>
    <row r="160" spans="1:20" x14ac:dyDescent="0.25">
      <c r="A160" s="1">
        <v>45307</v>
      </c>
      <c r="B160">
        <v>2454</v>
      </c>
      <c r="C160">
        <v>4</v>
      </c>
      <c r="D160">
        <v>2</v>
      </c>
      <c r="E160">
        <v>1</v>
      </c>
      <c r="F160">
        <v>2</v>
      </c>
      <c r="G160">
        <v>2</v>
      </c>
      <c r="H160" t="s">
        <v>492</v>
      </c>
      <c r="I160">
        <v>773</v>
      </c>
      <c r="J160">
        <v>173</v>
      </c>
      <c r="L160">
        <v>1</v>
      </c>
      <c r="M160" t="s">
        <v>487</v>
      </c>
      <c r="N160" t="s">
        <v>495</v>
      </c>
      <c r="O160" t="s">
        <v>489</v>
      </c>
      <c r="R160" t="s">
        <v>493</v>
      </c>
      <c r="S160">
        <v>683.2</v>
      </c>
      <c r="T160">
        <v>30</v>
      </c>
    </row>
    <row r="161" spans="1:20" x14ac:dyDescent="0.25">
      <c r="A161" s="1">
        <v>45307</v>
      </c>
      <c r="B161">
        <v>304</v>
      </c>
      <c r="C161">
        <v>4</v>
      </c>
      <c r="D161">
        <v>1</v>
      </c>
      <c r="E161">
        <v>4</v>
      </c>
      <c r="F161">
        <v>5</v>
      </c>
      <c r="G161">
        <v>1</v>
      </c>
      <c r="H161" t="s">
        <v>486</v>
      </c>
      <c r="I161">
        <v>538</v>
      </c>
      <c r="J161">
        <v>60</v>
      </c>
      <c r="K161" s="1">
        <v>45325</v>
      </c>
      <c r="L161">
        <v>2</v>
      </c>
      <c r="M161" t="s">
        <v>492</v>
      </c>
      <c r="N161" t="s">
        <v>495</v>
      </c>
      <c r="O161" t="s">
        <v>489</v>
      </c>
      <c r="R161" t="s">
        <v>490</v>
      </c>
      <c r="S161">
        <v>418.6</v>
      </c>
      <c r="T161">
        <v>0</v>
      </c>
    </row>
    <row r="162" spans="1:20" x14ac:dyDescent="0.25">
      <c r="A162" s="1">
        <v>45308</v>
      </c>
      <c r="B162">
        <v>3647</v>
      </c>
      <c r="C162">
        <v>4</v>
      </c>
      <c r="D162">
        <v>2</v>
      </c>
      <c r="E162">
        <v>1</v>
      </c>
      <c r="F162">
        <v>2</v>
      </c>
      <c r="G162">
        <v>3</v>
      </c>
      <c r="H162" t="s">
        <v>486</v>
      </c>
      <c r="I162">
        <v>835</v>
      </c>
      <c r="J162">
        <v>89</v>
      </c>
      <c r="K162" s="1">
        <v>45335</v>
      </c>
      <c r="L162">
        <v>1</v>
      </c>
      <c r="M162" t="s">
        <v>494</v>
      </c>
      <c r="N162" t="s">
        <v>488</v>
      </c>
      <c r="O162" t="s">
        <v>497</v>
      </c>
      <c r="R162" t="s">
        <v>490</v>
      </c>
      <c r="S162">
        <v>646.79999999999995</v>
      </c>
      <c r="T162">
        <v>0</v>
      </c>
    </row>
    <row r="163" spans="1:20" x14ac:dyDescent="0.25">
      <c r="A163" s="1">
        <v>45308</v>
      </c>
      <c r="B163">
        <v>359</v>
      </c>
      <c r="C163">
        <v>4</v>
      </c>
      <c r="D163">
        <v>1</v>
      </c>
      <c r="E163">
        <v>4</v>
      </c>
      <c r="F163">
        <v>2</v>
      </c>
      <c r="G163">
        <v>3</v>
      </c>
      <c r="H163" t="s">
        <v>486</v>
      </c>
      <c r="I163">
        <v>305</v>
      </c>
      <c r="J163">
        <v>50</v>
      </c>
      <c r="K163" s="1">
        <v>45329</v>
      </c>
      <c r="L163">
        <v>2</v>
      </c>
      <c r="M163" t="s">
        <v>494</v>
      </c>
      <c r="N163" t="s">
        <v>495</v>
      </c>
      <c r="O163" t="s">
        <v>489</v>
      </c>
      <c r="R163" t="s">
        <v>490</v>
      </c>
      <c r="S163">
        <v>248.5</v>
      </c>
      <c r="T163">
        <v>0</v>
      </c>
    </row>
    <row r="164" spans="1:20" x14ac:dyDescent="0.25">
      <c r="A164" s="1">
        <v>45308</v>
      </c>
      <c r="B164">
        <v>3854</v>
      </c>
      <c r="C164">
        <v>4</v>
      </c>
      <c r="D164">
        <v>2</v>
      </c>
      <c r="E164">
        <v>1</v>
      </c>
      <c r="F164">
        <v>2</v>
      </c>
      <c r="G164">
        <v>3</v>
      </c>
      <c r="H164" t="s">
        <v>486</v>
      </c>
      <c r="I164">
        <v>467</v>
      </c>
      <c r="J164">
        <v>36</v>
      </c>
      <c r="K164" s="1">
        <v>45331</v>
      </c>
      <c r="L164">
        <v>1</v>
      </c>
      <c r="M164" t="s">
        <v>492</v>
      </c>
      <c r="N164" t="s">
        <v>495</v>
      </c>
      <c r="O164" t="s">
        <v>489</v>
      </c>
      <c r="R164" t="s">
        <v>490</v>
      </c>
      <c r="S164">
        <v>352.1</v>
      </c>
      <c r="T164">
        <v>0</v>
      </c>
    </row>
    <row r="165" spans="1:20" x14ac:dyDescent="0.25">
      <c r="A165" s="1">
        <v>45308</v>
      </c>
      <c r="B165">
        <v>2627</v>
      </c>
      <c r="C165">
        <v>4</v>
      </c>
      <c r="D165">
        <v>1</v>
      </c>
      <c r="E165">
        <v>4</v>
      </c>
      <c r="F165">
        <v>1</v>
      </c>
      <c r="G165">
        <v>3</v>
      </c>
      <c r="H165" t="s">
        <v>491</v>
      </c>
      <c r="I165">
        <v>727</v>
      </c>
      <c r="J165">
        <v>156</v>
      </c>
      <c r="L165">
        <v>2</v>
      </c>
      <c r="M165" t="s">
        <v>494</v>
      </c>
      <c r="N165" t="s">
        <v>488</v>
      </c>
      <c r="O165" t="s">
        <v>497</v>
      </c>
      <c r="R165" t="s">
        <v>496</v>
      </c>
      <c r="S165">
        <v>653.1</v>
      </c>
      <c r="T165">
        <v>50</v>
      </c>
    </row>
    <row r="166" spans="1:20" x14ac:dyDescent="0.25">
      <c r="A166" s="1">
        <v>45308</v>
      </c>
      <c r="B166">
        <v>927</v>
      </c>
      <c r="C166">
        <v>4</v>
      </c>
      <c r="D166">
        <v>2</v>
      </c>
      <c r="E166">
        <v>1</v>
      </c>
      <c r="F166">
        <v>2</v>
      </c>
      <c r="G166">
        <v>1</v>
      </c>
      <c r="H166" t="s">
        <v>492</v>
      </c>
      <c r="I166">
        <v>432</v>
      </c>
      <c r="J166">
        <v>74</v>
      </c>
      <c r="L166">
        <v>1</v>
      </c>
      <c r="M166" t="s">
        <v>487</v>
      </c>
      <c r="N166" t="s">
        <v>488</v>
      </c>
      <c r="O166" t="s">
        <v>489</v>
      </c>
      <c r="R166" t="s">
        <v>498</v>
      </c>
      <c r="S166">
        <v>361.2</v>
      </c>
      <c r="T166">
        <v>10</v>
      </c>
    </row>
    <row r="167" spans="1:20" x14ac:dyDescent="0.25">
      <c r="A167" s="1">
        <v>45308</v>
      </c>
      <c r="B167">
        <v>4150</v>
      </c>
      <c r="C167">
        <v>4</v>
      </c>
      <c r="D167">
        <v>1</v>
      </c>
      <c r="E167">
        <v>4</v>
      </c>
      <c r="F167">
        <v>2</v>
      </c>
      <c r="G167">
        <v>3</v>
      </c>
      <c r="H167" t="s">
        <v>491</v>
      </c>
      <c r="I167">
        <v>942</v>
      </c>
      <c r="J167">
        <v>25</v>
      </c>
      <c r="L167">
        <v>2</v>
      </c>
      <c r="M167" t="s">
        <v>492</v>
      </c>
      <c r="N167" t="s">
        <v>488</v>
      </c>
      <c r="O167" t="s">
        <v>489</v>
      </c>
      <c r="R167" t="s">
        <v>493</v>
      </c>
      <c r="S167">
        <v>697.9</v>
      </c>
      <c r="T167">
        <v>30</v>
      </c>
    </row>
    <row r="168" spans="1:20" x14ac:dyDescent="0.25">
      <c r="A168" s="1">
        <v>45308</v>
      </c>
      <c r="B168">
        <v>2456</v>
      </c>
      <c r="C168">
        <v>4</v>
      </c>
      <c r="D168">
        <v>2</v>
      </c>
      <c r="E168">
        <v>1</v>
      </c>
      <c r="F168">
        <v>2</v>
      </c>
      <c r="G168">
        <v>1</v>
      </c>
      <c r="H168" t="s">
        <v>491</v>
      </c>
      <c r="I168">
        <v>807</v>
      </c>
      <c r="J168">
        <v>151</v>
      </c>
      <c r="L168">
        <v>1</v>
      </c>
      <c r="M168" t="s">
        <v>494</v>
      </c>
      <c r="N168" t="s">
        <v>495</v>
      </c>
      <c r="O168" t="s">
        <v>489</v>
      </c>
      <c r="R168" t="s">
        <v>496</v>
      </c>
      <c r="S168">
        <v>705.6</v>
      </c>
      <c r="T168">
        <v>50</v>
      </c>
    </row>
    <row r="169" spans="1:20" x14ac:dyDescent="0.25">
      <c r="A169" s="1">
        <v>45308</v>
      </c>
      <c r="B169">
        <v>214</v>
      </c>
      <c r="C169">
        <v>4</v>
      </c>
      <c r="D169">
        <v>1</v>
      </c>
      <c r="E169">
        <v>4</v>
      </c>
      <c r="F169">
        <v>4</v>
      </c>
      <c r="G169">
        <v>1</v>
      </c>
      <c r="H169" t="s">
        <v>486</v>
      </c>
      <c r="I169">
        <v>567</v>
      </c>
      <c r="J169">
        <v>126</v>
      </c>
      <c r="K169" s="1">
        <v>45317</v>
      </c>
      <c r="L169">
        <v>2</v>
      </c>
      <c r="M169" t="s">
        <v>492</v>
      </c>
      <c r="N169" t="s">
        <v>495</v>
      </c>
      <c r="O169" t="s">
        <v>489</v>
      </c>
      <c r="R169" t="s">
        <v>490</v>
      </c>
      <c r="S169">
        <v>485.1</v>
      </c>
      <c r="T169">
        <v>0</v>
      </c>
    </row>
    <row r="170" spans="1:20" x14ac:dyDescent="0.25">
      <c r="A170" s="1">
        <v>45308</v>
      </c>
      <c r="B170">
        <v>1770</v>
      </c>
      <c r="C170">
        <v>4</v>
      </c>
      <c r="D170">
        <v>2</v>
      </c>
      <c r="E170">
        <v>1</v>
      </c>
      <c r="F170">
        <v>2</v>
      </c>
      <c r="G170">
        <v>1</v>
      </c>
      <c r="H170" t="s">
        <v>486</v>
      </c>
      <c r="I170">
        <v>792</v>
      </c>
      <c r="J170">
        <v>107</v>
      </c>
      <c r="K170" s="1">
        <v>45329</v>
      </c>
      <c r="L170">
        <v>1</v>
      </c>
      <c r="M170" t="s">
        <v>494</v>
      </c>
      <c r="N170" t="s">
        <v>488</v>
      </c>
      <c r="O170" t="s">
        <v>489</v>
      </c>
      <c r="R170" t="s">
        <v>490</v>
      </c>
      <c r="S170">
        <v>629.29999999999995</v>
      </c>
      <c r="T170">
        <v>0</v>
      </c>
    </row>
    <row r="171" spans="1:20" x14ac:dyDescent="0.25">
      <c r="A171" s="1">
        <v>45308</v>
      </c>
      <c r="B171">
        <v>4518</v>
      </c>
      <c r="C171">
        <v>4</v>
      </c>
      <c r="D171">
        <v>1</v>
      </c>
      <c r="E171">
        <v>4</v>
      </c>
      <c r="F171">
        <v>4</v>
      </c>
      <c r="G171">
        <v>1</v>
      </c>
      <c r="H171" t="s">
        <v>492</v>
      </c>
      <c r="I171">
        <v>598</v>
      </c>
      <c r="J171">
        <v>37</v>
      </c>
      <c r="L171">
        <v>2</v>
      </c>
      <c r="M171" t="s">
        <v>487</v>
      </c>
      <c r="N171" t="s">
        <v>488</v>
      </c>
      <c r="O171" t="s">
        <v>489</v>
      </c>
      <c r="R171" t="s">
        <v>498</v>
      </c>
      <c r="S171">
        <v>451.5</v>
      </c>
      <c r="T171">
        <v>10</v>
      </c>
    </row>
    <row r="172" spans="1:20" x14ac:dyDescent="0.25">
      <c r="A172" s="1">
        <v>45309</v>
      </c>
      <c r="B172">
        <v>2102</v>
      </c>
      <c r="C172">
        <v>4</v>
      </c>
      <c r="D172">
        <v>2</v>
      </c>
      <c r="E172">
        <v>1</v>
      </c>
      <c r="F172">
        <v>2</v>
      </c>
      <c r="G172">
        <v>1</v>
      </c>
      <c r="H172" t="s">
        <v>486</v>
      </c>
      <c r="I172">
        <v>308</v>
      </c>
      <c r="J172">
        <v>179</v>
      </c>
      <c r="L172">
        <v>1</v>
      </c>
      <c r="M172" t="s">
        <v>494</v>
      </c>
      <c r="N172" t="s">
        <v>495</v>
      </c>
      <c r="O172" t="s">
        <v>497</v>
      </c>
      <c r="R172" t="s">
        <v>493</v>
      </c>
      <c r="S172">
        <v>361.9</v>
      </c>
      <c r="T172">
        <v>30</v>
      </c>
    </row>
    <row r="173" spans="1:20" x14ac:dyDescent="0.25">
      <c r="A173" s="1">
        <v>45309</v>
      </c>
      <c r="B173">
        <v>2941</v>
      </c>
      <c r="C173">
        <v>4</v>
      </c>
      <c r="D173">
        <v>1</v>
      </c>
      <c r="E173">
        <v>4</v>
      </c>
      <c r="F173">
        <v>3</v>
      </c>
      <c r="G173">
        <v>2</v>
      </c>
      <c r="H173" t="s">
        <v>492</v>
      </c>
      <c r="I173">
        <v>70</v>
      </c>
      <c r="J173">
        <v>67</v>
      </c>
      <c r="L173">
        <v>2</v>
      </c>
      <c r="M173" t="s">
        <v>487</v>
      </c>
      <c r="N173" t="s">
        <v>488</v>
      </c>
      <c r="O173" t="s">
        <v>497</v>
      </c>
      <c r="R173" t="s">
        <v>498</v>
      </c>
      <c r="S173">
        <v>102.9</v>
      </c>
      <c r="T173">
        <v>10</v>
      </c>
    </row>
    <row r="174" spans="1:20" x14ac:dyDescent="0.25">
      <c r="A174" s="1">
        <v>45309</v>
      </c>
      <c r="B174">
        <v>4469</v>
      </c>
      <c r="C174">
        <v>4</v>
      </c>
      <c r="D174">
        <v>2</v>
      </c>
      <c r="E174">
        <v>1</v>
      </c>
      <c r="F174">
        <v>2</v>
      </c>
      <c r="G174">
        <v>1</v>
      </c>
      <c r="H174" t="s">
        <v>492</v>
      </c>
      <c r="I174">
        <v>189</v>
      </c>
      <c r="J174">
        <v>48</v>
      </c>
      <c r="L174">
        <v>1</v>
      </c>
      <c r="M174" t="s">
        <v>492</v>
      </c>
      <c r="N174" t="s">
        <v>495</v>
      </c>
      <c r="O174" t="s">
        <v>497</v>
      </c>
      <c r="R174" t="s">
        <v>498</v>
      </c>
      <c r="S174">
        <v>172.9</v>
      </c>
      <c r="T174">
        <v>10</v>
      </c>
    </row>
    <row r="175" spans="1:20" x14ac:dyDescent="0.25">
      <c r="A175" s="1">
        <v>45309</v>
      </c>
      <c r="B175">
        <v>4402</v>
      </c>
      <c r="C175">
        <v>4</v>
      </c>
      <c r="D175">
        <v>1</v>
      </c>
      <c r="E175">
        <v>4</v>
      </c>
      <c r="F175">
        <v>5</v>
      </c>
      <c r="G175">
        <v>1</v>
      </c>
      <c r="H175" t="s">
        <v>486</v>
      </c>
      <c r="I175">
        <v>747</v>
      </c>
      <c r="J175">
        <v>179</v>
      </c>
      <c r="K175" s="1">
        <v>45316</v>
      </c>
      <c r="L175">
        <v>2</v>
      </c>
      <c r="M175" t="s">
        <v>487</v>
      </c>
      <c r="N175" t="s">
        <v>488</v>
      </c>
      <c r="O175" t="s">
        <v>497</v>
      </c>
      <c r="R175" t="s">
        <v>490</v>
      </c>
      <c r="S175">
        <v>648.20000000000005</v>
      </c>
      <c r="T175">
        <v>0</v>
      </c>
    </row>
    <row r="176" spans="1:20" x14ac:dyDescent="0.25">
      <c r="A176" s="1">
        <v>45309</v>
      </c>
      <c r="B176">
        <v>2461</v>
      </c>
      <c r="C176">
        <v>4</v>
      </c>
      <c r="D176">
        <v>2</v>
      </c>
      <c r="E176">
        <v>1</v>
      </c>
      <c r="F176">
        <v>2</v>
      </c>
      <c r="G176">
        <v>1</v>
      </c>
      <c r="H176" t="s">
        <v>492</v>
      </c>
      <c r="I176">
        <v>333</v>
      </c>
      <c r="J176">
        <v>172</v>
      </c>
      <c r="L176">
        <v>1</v>
      </c>
      <c r="M176" t="s">
        <v>492</v>
      </c>
      <c r="N176" t="s">
        <v>495</v>
      </c>
      <c r="O176" t="s">
        <v>489</v>
      </c>
      <c r="R176" t="s">
        <v>496</v>
      </c>
      <c r="S176">
        <v>388.5</v>
      </c>
      <c r="T176">
        <v>50</v>
      </c>
    </row>
    <row r="177" spans="1:20" x14ac:dyDescent="0.25">
      <c r="A177" s="1">
        <v>45309</v>
      </c>
      <c r="B177">
        <v>2967</v>
      </c>
      <c r="C177">
        <v>4</v>
      </c>
      <c r="D177">
        <v>1</v>
      </c>
      <c r="E177">
        <v>4</v>
      </c>
      <c r="F177">
        <v>3</v>
      </c>
      <c r="G177">
        <v>2</v>
      </c>
      <c r="H177" t="s">
        <v>486</v>
      </c>
      <c r="I177">
        <v>789</v>
      </c>
      <c r="J177">
        <v>95</v>
      </c>
      <c r="K177" s="1">
        <v>45326</v>
      </c>
      <c r="L177">
        <v>2</v>
      </c>
      <c r="M177" t="s">
        <v>494</v>
      </c>
      <c r="N177" t="s">
        <v>495</v>
      </c>
      <c r="O177" t="s">
        <v>489</v>
      </c>
      <c r="R177" t="s">
        <v>490</v>
      </c>
      <c r="S177">
        <v>618.79999999999995</v>
      </c>
      <c r="T177">
        <v>0</v>
      </c>
    </row>
    <row r="178" spans="1:20" x14ac:dyDescent="0.25">
      <c r="A178" s="1">
        <v>45309</v>
      </c>
      <c r="B178">
        <v>2194</v>
      </c>
      <c r="C178">
        <v>4</v>
      </c>
      <c r="D178">
        <v>2</v>
      </c>
      <c r="E178">
        <v>1</v>
      </c>
      <c r="F178">
        <v>2</v>
      </c>
      <c r="G178">
        <v>2</v>
      </c>
      <c r="H178" t="s">
        <v>486</v>
      </c>
      <c r="I178">
        <v>455</v>
      </c>
      <c r="J178">
        <v>82</v>
      </c>
      <c r="K178" s="1">
        <v>45321</v>
      </c>
      <c r="L178">
        <v>1</v>
      </c>
      <c r="M178" t="s">
        <v>494</v>
      </c>
      <c r="N178" t="s">
        <v>495</v>
      </c>
      <c r="O178" t="s">
        <v>489</v>
      </c>
      <c r="R178" t="s">
        <v>490</v>
      </c>
      <c r="S178">
        <v>375.9</v>
      </c>
      <c r="T178">
        <v>0</v>
      </c>
    </row>
    <row r="179" spans="1:20" x14ac:dyDescent="0.25">
      <c r="A179" s="1">
        <v>45309</v>
      </c>
      <c r="B179">
        <v>3134</v>
      </c>
      <c r="C179">
        <v>4</v>
      </c>
      <c r="D179">
        <v>1</v>
      </c>
      <c r="E179">
        <v>4</v>
      </c>
      <c r="F179">
        <v>4</v>
      </c>
      <c r="G179">
        <v>1</v>
      </c>
      <c r="H179" t="s">
        <v>492</v>
      </c>
      <c r="I179">
        <v>671</v>
      </c>
      <c r="J179">
        <v>28</v>
      </c>
      <c r="L179">
        <v>2</v>
      </c>
      <c r="M179" t="s">
        <v>494</v>
      </c>
      <c r="N179" t="s">
        <v>495</v>
      </c>
      <c r="O179" t="s">
        <v>497</v>
      </c>
      <c r="R179" t="s">
        <v>496</v>
      </c>
      <c r="S179">
        <v>524.29999999999995</v>
      </c>
      <c r="T179">
        <v>50</v>
      </c>
    </row>
    <row r="180" spans="1:20" x14ac:dyDescent="0.25">
      <c r="A180" s="1">
        <v>45309</v>
      </c>
      <c r="B180">
        <v>2287</v>
      </c>
      <c r="C180">
        <v>4</v>
      </c>
      <c r="D180">
        <v>2</v>
      </c>
      <c r="E180">
        <v>1</v>
      </c>
      <c r="F180">
        <v>2</v>
      </c>
      <c r="G180">
        <v>3</v>
      </c>
      <c r="H180" t="s">
        <v>486</v>
      </c>
      <c r="I180">
        <v>981</v>
      </c>
      <c r="J180">
        <v>33</v>
      </c>
      <c r="L180">
        <v>1</v>
      </c>
      <c r="M180" t="s">
        <v>494</v>
      </c>
      <c r="N180" t="s">
        <v>488</v>
      </c>
      <c r="O180" t="s">
        <v>497</v>
      </c>
      <c r="R180" t="s">
        <v>498</v>
      </c>
      <c r="S180">
        <v>716.8</v>
      </c>
      <c r="T180">
        <v>10</v>
      </c>
    </row>
    <row r="181" spans="1:20" x14ac:dyDescent="0.25">
      <c r="A181" s="1">
        <v>45309</v>
      </c>
      <c r="B181">
        <v>2176</v>
      </c>
      <c r="C181">
        <v>4</v>
      </c>
      <c r="D181">
        <v>1</v>
      </c>
      <c r="E181">
        <v>4</v>
      </c>
      <c r="F181">
        <v>1</v>
      </c>
      <c r="G181">
        <v>1</v>
      </c>
      <c r="H181" t="s">
        <v>486</v>
      </c>
      <c r="I181">
        <v>868</v>
      </c>
      <c r="J181">
        <v>39</v>
      </c>
      <c r="K181" s="1">
        <v>45331</v>
      </c>
      <c r="L181">
        <v>2</v>
      </c>
      <c r="M181" t="s">
        <v>492</v>
      </c>
      <c r="N181" t="s">
        <v>488</v>
      </c>
      <c r="O181" t="s">
        <v>489</v>
      </c>
      <c r="R181" t="s">
        <v>490</v>
      </c>
      <c r="S181">
        <v>634.9</v>
      </c>
      <c r="T181">
        <v>0</v>
      </c>
    </row>
    <row r="182" spans="1:20" x14ac:dyDescent="0.25">
      <c r="A182" s="1">
        <v>45310</v>
      </c>
      <c r="B182">
        <v>4766</v>
      </c>
      <c r="C182">
        <v>4</v>
      </c>
      <c r="D182">
        <v>2</v>
      </c>
      <c r="E182">
        <v>1</v>
      </c>
      <c r="F182">
        <v>2</v>
      </c>
      <c r="G182">
        <v>3</v>
      </c>
      <c r="H182" t="s">
        <v>486</v>
      </c>
      <c r="I182">
        <v>339</v>
      </c>
      <c r="J182">
        <v>29</v>
      </c>
      <c r="K182" s="1">
        <v>45337</v>
      </c>
      <c r="L182">
        <v>1</v>
      </c>
      <c r="M182" t="s">
        <v>492</v>
      </c>
      <c r="N182" t="s">
        <v>495</v>
      </c>
      <c r="O182" t="s">
        <v>489</v>
      </c>
      <c r="R182" t="s">
        <v>490</v>
      </c>
      <c r="S182">
        <v>257.60000000000002</v>
      </c>
      <c r="T182">
        <v>0</v>
      </c>
    </row>
    <row r="183" spans="1:20" x14ac:dyDescent="0.25">
      <c r="A183" s="1">
        <v>45310</v>
      </c>
      <c r="B183">
        <v>108</v>
      </c>
      <c r="C183">
        <v>4</v>
      </c>
      <c r="D183">
        <v>1</v>
      </c>
      <c r="E183">
        <v>4</v>
      </c>
      <c r="F183">
        <v>4</v>
      </c>
      <c r="G183">
        <v>3</v>
      </c>
      <c r="H183" t="s">
        <v>492</v>
      </c>
      <c r="I183">
        <v>339</v>
      </c>
      <c r="J183">
        <v>158</v>
      </c>
      <c r="L183">
        <v>2</v>
      </c>
      <c r="M183" t="s">
        <v>494</v>
      </c>
      <c r="N183" t="s">
        <v>495</v>
      </c>
      <c r="O183" t="s">
        <v>497</v>
      </c>
      <c r="R183" t="s">
        <v>496</v>
      </c>
      <c r="S183">
        <v>382.9</v>
      </c>
      <c r="T183">
        <v>50</v>
      </c>
    </row>
    <row r="184" spans="1:20" x14ac:dyDescent="0.25">
      <c r="A184" s="1">
        <v>45310</v>
      </c>
      <c r="B184">
        <v>4735</v>
      </c>
      <c r="C184">
        <v>4</v>
      </c>
      <c r="D184">
        <v>2</v>
      </c>
      <c r="E184">
        <v>1</v>
      </c>
      <c r="F184">
        <v>2</v>
      </c>
      <c r="G184">
        <v>1</v>
      </c>
      <c r="H184" t="s">
        <v>486</v>
      </c>
      <c r="I184">
        <v>981</v>
      </c>
      <c r="J184">
        <v>186</v>
      </c>
      <c r="K184" s="1">
        <v>45328</v>
      </c>
      <c r="L184">
        <v>1</v>
      </c>
      <c r="M184" t="s">
        <v>492</v>
      </c>
      <c r="N184" t="s">
        <v>495</v>
      </c>
      <c r="O184" t="s">
        <v>497</v>
      </c>
      <c r="R184" t="s">
        <v>490</v>
      </c>
      <c r="S184">
        <v>816.9</v>
      </c>
      <c r="T184">
        <v>0</v>
      </c>
    </row>
    <row r="185" spans="1:20" x14ac:dyDescent="0.25">
      <c r="A185" s="1">
        <v>45310</v>
      </c>
      <c r="B185">
        <v>1645</v>
      </c>
      <c r="C185">
        <v>4</v>
      </c>
      <c r="D185">
        <v>1</v>
      </c>
      <c r="E185">
        <v>4</v>
      </c>
      <c r="F185">
        <v>1</v>
      </c>
      <c r="G185">
        <v>3</v>
      </c>
      <c r="H185" t="s">
        <v>492</v>
      </c>
      <c r="I185">
        <v>821</v>
      </c>
      <c r="J185">
        <v>166</v>
      </c>
      <c r="L185">
        <v>2</v>
      </c>
      <c r="M185" t="s">
        <v>492</v>
      </c>
      <c r="N185" t="s">
        <v>488</v>
      </c>
      <c r="O185" t="s">
        <v>497</v>
      </c>
      <c r="R185" t="s">
        <v>493</v>
      </c>
      <c r="S185">
        <v>711.9</v>
      </c>
      <c r="T185">
        <v>30</v>
      </c>
    </row>
    <row r="186" spans="1:20" x14ac:dyDescent="0.25">
      <c r="A186" s="1">
        <v>45310</v>
      </c>
      <c r="B186">
        <v>2436</v>
      </c>
      <c r="C186">
        <v>4</v>
      </c>
      <c r="D186">
        <v>2</v>
      </c>
      <c r="E186">
        <v>1</v>
      </c>
      <c r="F186">
        <v>2</v>
      </c>
      <c r="G186">
        <v>2</v>
      </c>
      <c r="H186" t="s">
        <v>486</v>
      </c>
      <c r="I186">
        <v>85</v>
      </c>
      <c r="J186">
        <v>166</v>
      </c>
      <c r="L186">
        <v>1</v>
      </c>
      <c r="M186" t="s">
        <v>492</v>
      </c>
      <c r="N186" t="s">
        <v>488</v>
      </c>
      <c r="O186" t="s">
        <v>497</v>
      </c>
      <c r="R186" t="s">
        <v>496</v>
      </c>
      <c r="S186">
        <v>210.7</v>
      </c>
      <c r="T186">
        <v>50</v>
      </c>
    </row>
    <row r="187" spans="1:20" x14ac:dyDescent="0.25">
      <c r="A187" s="1">
        <v>45310</v>
      </c>
      <c r="B187">
        <v>2301</v>
      </c>
      <c r="C187">
        <v>4</v>
      </c>
      <c r="D187">
        <v>1</v>
      </c>
      <c r="E187">
        <v>4</v>
      </c>
      <c r="F187">
        <v>3</v>
      </c>
      <c r="G187">
        <v>1</v>
      </c>
      <c r="H187" t="s">
        <v>486</v>
      </c>
      <c r="I187">
        <v>546</v>
      </c>
      <c r="J187">
        <v>190</v>
      </c>
      <c r="K187" s="1">
        <v>45338</v>
      </c>
      <c r="L187">
        <v>2</v>
      </c>
      <c r="M187" t="s">
        <v>494</v>
      </c>
      <c r="N187" t="s">
        <v>488</v>
      </c>
      <c r="O187" t="s">
        <v>489</v>
      </c>
      <c r="R187" t="s">
        <v>490</v>
      </c>
      <c r="S187">
        <v>515.20000000000005</v>
      </c>
      <c r="T187">
        <v>0</v>
      </c>
    </row>
    <row r="188" spans="1:20" x14ac:dyDescent="0.25">
      <c r="A188" s="1">
        <v>45310</v>
      </c>
      <c r="B188">
        <v>3414</v>
      </c>
      <c r="C188">
        <v>4</v>
      </c>
      <c r="D188">
        <v>2</v>
      </c>
      <c r="E188">
        <v>1</v>
      </c>
      <c r="F188">
        <v>2</v>
      </c>
      <c r="G188">
        <v>2</v>
      </c>
      <c r="H188" t="s">
        <v>486</v>
      </c>
      <c r="I188">
        <v>345</v>
      </c>
      <c r="J188">
        <v>89</v>
      </c>
      <c r="K188" s="1">
        <v>45337</v>
      </c>
      <c r="L188">
        <v>1</v>
      </c>
      <c r="M188" t="s">
        <v>487</v>
      </c>
      <c r="N188" t="s">
        <v>488</v>
      </c>
      <c r="O188" t="s">
        <v>497</v>
      </c>
      <c r="R188" t="s">
        <v>490</v>
      </c>
      <c r="S188">
        <v>303.8</v>
      </c>
      <c r="T188">
        <v>0</v>
      </c>
    </row>
    <row r="189" spans="1:20" x14ac:dyDescent="0.25">
      <c r="A189" s="1">
        <v>45310</v>
      </c>
      <c r="B189">
        <v>3288</v>
      </c>
      <c r="C189">
        <v>4</v>
      </c>
      <c r="D189">
        <v>1</v>
      </c>
      <c r="E189">
        <v>4</v>
      </c>
      <c r="F189">
        <v>1</v>
      </c>
      <c r="G189">
        <v>2</v>
      </c>
      <c r="H189" t="s">
        <v>492</v>
      </c>
      <c r="I189">
        <v>985</v>
      </c>
      <c r="J189">
        <v>91</v>
      </c>
      <c r="L189">
        <v>2</v>
      </c>
      <c r="M189" t="s">
        <v>487</v>
      </c>
      <c r="N189" t="s">
        <v>495</v>
      </c>
      <c r="O189" t="s">
        <v>497</v>
      </c>
      <c r="R189" t="s">
        <v>493</v>
      </c>
      <c r="S189">
        <v>774.2</v>
      </c>
      <c r="T189">
        <v>30</v>
      </c>
    </row>
    <row r="190" spans="1:20" x14ac:dyDescent="0.25">
      <c r="A190" s="1">
        <v>45310</v>
      </c>
      <c r="B190">
        <v>2560</v>
      </c>
      <c r="C190">
        <v>4</v>
      </c>
      <c r="D190">
        <v>2</v>
      </c>
      <c r="E190">
        <v>1</v>
      </c>
      <c r="F190">
        <v>2</v>
      </c>
      <c r="G190">
        <v>1</v>
      </c>
      <c r="H190" t="s">
        <v>486</v>
      </c>
      <c r="I190">
        <v>517</v>
      </c>
      <c r="J190">
        <v>84</v>
      </c>
      <c r="L190">
        <v>1</v>
      </c>
      <c r="M190" t="s">
        <v>492</v>
      </c>
      <c r="N190" t="s">
        <v>488</v>
      </c>
      <c r="O190" t="s">
        <v>489</v>
      </c>
      <c r="R190" t="s">
        <v>493</v>
      </c>
      <c r="S190">
        <v>441.7</v>
      </c>
      <c r="T190">
        <v>30</v>
      </c>
    </row>
    <row r="191" spans="1:20" x14ac:dyDescent="0.25">
      <c r="A191" s="1">
        <v>45310</v>
      </c>
      <c r="B191">
        <v>952</v>
      </c>
      <c r="C191">
        <v>4</v>
      </c>
      <c r="D191">
        <v>1</v>
      </c>
      <c r="E191">
        <v>4</v>
      </c>
      <c r="F191">
        <v>3</v>
      </c>
      <c r="G191">
        <v>1</v>
      </c>
      <c r="H191" t="s">
        <v>486</v>
      </c>
      <c r="I191">
        <v>409</v>
      </c>
      <c r="J191">
        <v>170</v>
      </c>
      <c r="K191" s="1">
        <v>45331</v>
      </c>
      <c r="L191">
        <v>2</v>
      </c>
      <c r="M191" t="s">
        <v>487</v>
      </c>
      <c r="N191" t="s">
        <v>495</v>
      </c>
      <c r="O191" t="s">
        <v>489</v>
      </c>
      <c r="R191" t="s">
        <v>490</v>
      </c>
      <c r="S191">
        <v>405.3</v>
      </c>
      <c r="T191">
        <v>0</v>
      </c>
    </row>
    <row r="192" spans="1:20" x14ac:dyDescent="0.25">
      <c r="A192" s="1">
        <v>45311</v>
      </c>
      <c r="B192">
        <v>4206</v>
      </c>
      <c r="C192">
        <v>4</v>
      </c>
      <c r="D192">
        <v>2</v>
      </c>
      <c r="E192">
        <v>1</v>
      </c>
      <c r="F192">
        <v>2</v>
      </c>
      <c r="G192">
        <v>1</v>
      </c>
      <c r="H192" t="s">
        <v>486</v>
      </c>
      <c r="I192">
        <v>638</v>
      </c>
      <c r="J192">
        <v>123</v>
      </c>
      <c r="K192" s="1">
        <v>45335</v>
      </c>
      <c r="L192">
        <v>1</v>
      </c>
      <c r="M192" t="s">
        <v>487</v>
      </c>
      <c r="N192" t="s">
        <v>488</v>
      </c>
      <c r="O192" t="s">
        <v>489</v>
      </c>
      <c r="R192" t="s">
        <v>490</v>
      </c>
      <c r="S192">
        <v>532.70000000000005</v>
      </c>
      <c r="T192">
        <v>0</v>
      </c>
    </row>
    <row r="193" spans="1:20" x14ac:dyDescent="0.25">
      <c r="A193" s="1">
        <v>45311</v>
      </c>
      <c r="B193">
        <v>2542</v>
      </c>
      <c r="C193">
        <v>4</v>
      </c>
      <c r="D193">
        <v>1</v>
      </c>
      <c r="E193">
        <v>4</v>
      </c>
      <c r="F193">
        <v>1</v>
      </c>
      <c r="G193">
        <v>2</v>
      </c>
      <c r="H193" t="s">
        <v>486</v>
      </c>
      <c r="I193">
        <v>503</v>
      </c>
      <c r="J193">
        <v>79</v>
      </c>
      <c r="K193" s="1">
        <v>45327</v>
      </c>
      <c r="L193">
        <v>2</v>
      </c>
      <c r="M193" t="s">
        <v>492</v>
      </c>
      <c r="N193" t="s">
        <v>488</v>
      </c>
      <c r="O193" t="s">
        <v>497</v>
      </c>
      <c r="R193" t="s">
        <v>490</v>
      </c>
      <c r="S193">
        <v>407.4</v>
      </c>
      <c r="T193">
        <v>0</v>
      </c>
    </row>
    <row r="194" spans="1:20" x14ac:dyDescent="0.25">
      <c r="A194" s="1">
        <v>45311</v>
      </c>
      <c r="B194">
        <v>1081</v>
      </c>
      <c r="C194">
        <v>4</v>
      </c>
      <c r="D194">
        <v>2</v>
      </c>
      <c r="E194">
        <v>1</v>
      </c>
      <c r="F194">
        <v>2</v>
      </c>
      <c r="G194">
        <v>1</v>
      </c>
      <c r="H194" t="s">
        <v>486</v>
      </c>
      <c r="I194">
        <v>331</v>
      </c>
      <c r="J194">
        <v>157</v>
      </c>
      <c r="K194" s="1">
        <v>45339</v>
      </c>
      <c r="L194">
        <v>1</v>
      </c>
      <c r="M194" t="s">
        <v>492</v>
      </c>
      <c r="N194" t="s">
        <v>488</v>
      </c>
      <c r="O194" t="s">
        <v>497</v>
      </c>
      <c r="R194" t="s">
        <v>490</v>
      </c>
      <c r="S194">
        <v>341.6</v>
      </c>
      <c r="T194">
        <v>0</v>
      </c>
    </row>
    <row r="195" spans="1:20" x14ac:dyDescent="0.25">
      <c r="A195" s="1">
        <v>45311</v>
      </c>
      <c r="B195">
        <v>58</v>
      </c>
      <c r="C195">
        <v>4</v>
      </c>
      <c r="D195">
        <v>1</v>
      </c>
      <c r="E195">
        <v>4</v>
      </c>
      <c r="F195">
        <v>2</v>
      </c>
      <c r="G195">
        <v>2</v>
      </c>
      <c r="H195" t="s">
        <v>486</v>
      </c>
      <c r="I195">
        <v>856</v>
      </c>
      <c r="J195">
        <v>82</v>
      </c>
      <c r="L195">
        <v>2</v>
      </c>
      <c r="M195" t="s">
        <v>492</v>
      </c>
      <c r="N195" t="s">
        <v>488</v>
      </c>
      <c r="O195" t="s">
        <v>497</v>
      </c>
      <c r="R195" t="s">
        <v>493</v>
      </c>
      <c r="S195">
        <v>677.6</v>
      </c>
      <c r="T195">
        <v>30</v>
      </c>
    </row>
    <row r="196" spans="1:20" x14ac:dyDescent="0.25">
      <c r="A196" s="1">
        <v>45311</v>
      </c>
      <c r="B196">
        <v>1769</v>
      </c>
      <c r="C196">
        <v>4</v>
      </c>
      <c r="D196">
        <v>2</v>
      </c>
      <c r="E196">
        <v>1</v>
      </c>
      <c r="F196">
        <v>2</v>
      </c>
      <c r="G196">
        <v>3</v>
      </c>
      <c r="H196" t="s">
        <v>492</v>
      </c>
      <c r="I196">
        <v>795</v>
      </c>
      <c r="J196">
        <v>149</v>
      </c>
      <c r="L196">
        <v>1</v>
      </c>
      <c r="M196" t="s">
        <v>494</v>
      </c>
      <c r="N196" t="s">
        <v>488</v>
      </c>
      <c r="O196" t="s">
        <v>497</v>
      </c>
      <c r="R196" t="s">
        <v>493</v>
      </c>
      <c r="S196">
        <v>681.8</v>
      </c>
      <c r="T196">
        <v>30</v>
      </c>
    </row>
    <row r="197" spans="1:20" x14ac:dyDescent="0.25">
      <c r="A197" s="1">
        <v>45311</v>
      </c>
      <c r="B197">
        <v>470</v>
      </c>
      <c r="C197">
        <v>4</v>
      </c>
      <c r="D197">
        <v>1</v>
      </c>
      <c r="E197">
        <v>4</v>
      </c>
      <c r="F197">
        <v>2</v>
      </c>
      <c r="G197">
        <v>1</v>
      </c>
      <c r="H197" t="s">
        <v>492</v>
      </c>
      <c r="I197">
        <v>261</v>
      </c>
      <c r="J197">
        <v>55</v>
      </c>
      <c r="L197">
        <v>2</v>
      </c>
      <c r="M197" t="s">
        <v>487</v>
      </c>
      <c r="N197" t="s">
        <v>495</v>
      </c>
      <c r="O197" t="s">
        <v>489</v>
      </c>
      <c r="R197" t="s">
        <v>493</v>
      </c>
      <c r="S197">
        <v>242.2</v>
      </c>
      <c r="T197">
        <v>30</v>
      </c>
    </row>
    <row r="198" spans="1:20" x14ac:dyDescent="0.25">
      <c r="A198" s="1">
        <v>45311</v>
      </c>
      <c r="B198">
        <v>1314</v>
      </c>
      <c r="C198">
        <v>4</v>
      </c>
      <c r="D198">
        <v>2</v>
      </c>
      <c r="E198">
        <v>1</v>
      </c>
      <c r="F198">
        <v>2</v>
      </c>
      <c r="G198">
        <v>2</v>
      </c>
      <c r="H198" t="s">
        <v>486</v>
      </c>
      <c r="I198">
        <v>120</v>
      </c>
      <c r="J198">
        <v>137</v>
      </c>
      <c r="K198" s="1">
        <v>45329</v>
      </c>
      <c r="L198">
        <v>1</v>
      </c>
      <c r="M198" t="s">
        <v>487</v>
      </c>
      <c r="N198" t="s">
        <v>495</v>
      </c>
      <c r="O198" t="s">
        <v>489</v>
      </c>
      <c r="R198" t="s">
        <v>490</v>
      </c>
      <c r="S198">
        <v>179.9</v>
      </c>
      <c r="T198">
        <v>0</v>
      </c>
    </row>
    <row r="199" spans="1:20" x14ac:dyDescent="0.25">
      <c r="A199" s="1">
        <v>45311</v>
      </c>
      <c r="B199">
        <v>500</v>
      </c>
      <c r="C199">
        <v>4</v>
      </c>
      <c r="D199">
        <v>1</v>
      </c>
      <c r="E199">
        <v>4</v>
      </c>
      <c r="F199">
        <v>4</v>
      </c>
      <c r="G199">
        <v>1</v>
      </c>
      <c r="H199" t="s">
        <v>486</v>
      </c>
      <c r="I199">
        <v>214</v>
      </c>
      <c r="J199">
        <v>76</v>
      </c>
      <c r="K199" s="1">
        <v>45337</v>
      </c>
      <c r="L199">
        <v>2</v>
      </c>
      <c r="M199" t="s">
        <v>492</v>
      </c>
      <c r="N199" t="s">
        <v>495</v>
      </c>
      <c r="O199" t="s">
        <v>497</v>
      </c>
      <c r="R199" t="s">
        <v>490</v>
      </c>
      <c r="S199">
        <v>203</v>
      </c>
      <c r="T199">
        <v>0</v>
      </c>
    </row>
    <row r="200" spans="1:20" x14ac:dyDescent="0.25">
      <c r="A200" s="1">
        <v>45311</v>
      </c>
      <c r="B200">
        <v>2821</v>
      </c>
      <c r="C200">
        <v>4</v>
      </c>
      <c r="D200">
        <v>2</v>
      </c>
      <c r="E200">
        <v>1</v>
      </c>
      <c r="F200">
        <v>2</v>
      </c>
      <c r="G200">
        <v>2</v>
      </c>
      <c r="H200" t="s">
        <v>492</v>
      </c>
      <c r="I200">
        <v>997</v>
      </c>
      <c r="J200">
        <v>98</v>
      </c>
      <c r="L200">
        <v>1</v>
      </c>
      <c r="M200" t="s">
        <v>494</v>
      </c>
      <c r="N200" t="s">
        <v>488</v>
      </c>
      <c r="O200" t="s">
        <v>497</v>
      </c>
      <c r="R200" t="s">
        <v>493</v>
      </c>
      <c r="S200">
        <v>787.5</v>
      </c>
      <c r="T200">
        <v>30</v>
      </c>
    </row>
    <row r="201" spans="1:20" x14ac:dyDescent="0.25">
      <c r="A201" s="1">
        <v>45311</v>
      </c>
      <c r="B201">
        <v>1704</v>
      </c>
      <c r="C201">
        <v>4</v>
      </c>
      <c r="D201">
        <v>1</v>
      </c>
      <c r="E201">
        <v>4</v>
      </c>
      <c r="F201">
        <v>3</v>
      </c>
      <c r="G201">
        <v>2</v>
      </c>
      <c r="H201" t="s">
        <v>486</v>
      </c>
      <c r="I201">
        <v>371</v>
      </c>
      <c r="J201">
        <v>39</v>
      </c>
      <c r="K201" s="1">
        <v>45336</v>
      </c>
      <c r="L201">
        <v>2</v>
      </c>
      <c r="M201" t="s">
        <v>492</v>
      </c>
      <c r="N201" t="s">
        <v>488</v>
      </c>
      <c r="O201" t="s">
        <v>497</v>
      </c>
      <c r="R201" t="s">
        <v>490</v>
      </c>
      <c r="S201">
        <v>287</v>
      </c>
      <c r="T201">
        <v>0</v>
      </c>
    </row>
    <row r="202" spans="1:20" x14ac:dyDescent="0.25">
      <c r="A202" s="1">
        <v>45312</v>
      </c>
      <c r="B202">
        <v>54</v>
      </c>
      <c r="C202">
        <v>4</v>
      </c>
      <c r="D202">
        <v>2</v>
      </c>
      <c r="E202">
        <v>1</v>
      </c>
      <c r="F202">
        <v>2</v>
      </c>
      <c r="G202">
        <v>3</v>
      </c>
      <c r="H202" t="s">
        <v>486</v>
      </c>
      <c r="I202">
        <v>371</v>
      </c>
      <c r="J202">
        <v>61</v>
      </c>
      <c r="K202" s="1">
        <v>45323</v>
      </c>
      <c r="L202">
        <v>1</v>
      </c>
      <c r="M202" t="s">
        <v>494</v>
      </c>
      <c r="N202" t="s">
        <v>495</v>
      </c>
      <c r="O202" t="s">
        <v>489</v>
      </c>
      <c r="R202" t="s">
        <v>490</v>
      </c>
      <c r="S202">
        <v>302.39999999999998</v>
      </c>
      <c r="T202">
        <v>0</v>
      </c>
    </row>
    <row r="203" spans="1:20" x14ac:dyDescent="0.25">
      <c r="A203" s="1">
        <v>45312</v>
      </c>
      <c r="B203">
        <v>3333</v>
      </c>
      <c r="C203">
        <v>4</v>
      </c>
      <c r="D203">
        <v>1</v>
      </c>
      <c r="E203">
        <v>4</v>
      </c>
      <c r="F203">
        <v>2</v>
      </c>
      <c r="G203">
        <v>1</v>
      </c>
      <c r="H203" t="s">
        <v>486</v>
      </c>
      <c r="I203">
        <v>636</v>
      </c>
      <c r="J203">
        <v>40</v>
      </c>
      <c r="K203" s="1">
        <v>45336</v>
      </c>
      <c r="L203">
        <v>2</v>
      </c>
      <c r="M203" t="s">
        <v>487</v>
      </c>
      <c r="N203" t="s">
        <v>488</v>
      </c>
      <c r="O203" t="s">
        <v>497</v>
      </c>
      <c r="R203" t="s">
        <v>490</v>
      </c>
      <c r="S203">
        <v>473.2</v>
      </c>
      <c r="T203">
        <v>0</v>
      </c>
    </row>
    <row r="204" spans="1:20" x14ac:dyDescent="0.25">
      <c r="A204" s="1">
        <v>45312</v>
      </c>
      <c r="B204">
        <v>4885</v>
      </c>
      <c r="C204">
        <v>4</v>
      </c>
      <c r="D204">
        <v>2</v>
      </c>
      <c r="E204">
        <v>1</v>
      </c>
      <c r="F204">
        <v>2</v>
      </c>
      <c r="G204">
        <v>2</v>
      </c>
      <c r="H204" t="s">
        <v>486</v>
      </c>
      <c r="I204">
        <v>456</v>
      </c>
      <c r="J204">
        <v>185</v>
      </c>
      <c r="K204" s="1">
        <v>45337</v>
      </c>
      <c r="L204">
        <v>1</v>
      </c>
      <c r="M204" t="s">
        <v>492</v>
      </c>
      <c r="N204" t="s">
        <v>488</v>
      </c>
      <c r="O204" t="s">
        <v>489</v>
      </c>
      <c r="R204" t="s">
        <v>490</v>
      </c>
      <c r="S204">
        <v>448.7</v>
      </c>
      <c r="T204">
        <v>0</v>
      </c>
    </row>
    <row r="205" spans="1:20" x14ac:dyDescent="0.25">
      <c r="A205" s="1">
        <v>45312</v>
      </c>
      <c r="B205">
        <v>2464</v>
      </c>
      <c r="C205">
        <v>4</v>
      </c>
      <c r="D205">
        <v>1</v>
      </c>
      <c r="E205">
        <v>4</v>
      </c>
      <c r="F205">
        <v>3</v>
      </c>
      <c r="G205">
        <v>1</v>
      </c>
      <c r="H205" t="s">
        <v>486</v>
      </c>
      <c r="I205">
        <v>707</v>
      </c>
      <c r="J205">
        <v>112</v>
      </c>
      <c r="K205" s="1">
        <v>45341</v>
      </c>
      <c r="L205">
        <v>2</v>
      </c>
      <c r="M205" t="s">
        <v>492</v>
      </c>
      <c r="N205" t="s">
        <v>495</v>
      </c>
      <c r="O205" t="s">
        <v>497</v>
      </c>
      <c r="R205" t="s">
        <v>490</v>
      </c>
      <c r="S205">
        <v>573.29999999999995</v>
      </c>
      <c r="T205">
        <v>0</v>
      </c>
    </row>
    <row r="206" spans="1:20" x14ac:dyDescent="0.25">
      <c r="A206" s="1">
        <v>45312</v>
      </c>
      <c r="B206">
        <v>1538</v>
      </c>
      <c r="C206">
        <v>4</v>
      </c>
      <c r="D206">
        <v>2</v>
      </c>
      <c r="E206">
        <v>1</v>
      </c>
      <c r="F206">
        <v>2</v>
      </c>
      <c r="G206">
        <v>2</v>
      </c>
      <c r="H206" t="s">
        <v>486</v>
      </c>
      <c r="I206">
        <v>835</v>
      </c>
      <c r="J206">
        <v>97</v>
      </c>
      <c r="K206" s="1">
        <v>45330</v>
      </c>
      <c r="L206">
        <v>1</v>
      </c>
      <c r="M206" t="s">
        <v>487</v>
      </c>
      <c r="N206" t="s">
        <v>488</v>
      </c>
      <c r="O206" t="s">
        <v>489</v>
      </c>
      <c r="R206" t="s">
        <v>490</v>
      </c>
      <c r="S206">
        <v>652.4</v>
      </c>
      <c r="T206">
        <v>0</v>
      </c>
    </row>
    <row r="207" spans="1:20" x14ac:dyDescent="0.25">
      <c r="A207" s="1">
        <v>45312</v>
      </c>
      <c r="B207">
        <v>26</v>
      </c>
      <c r="C207">
        <v>4</v>
      </c>
      <c r="D207">
        <v>1</v>
      </c>
      <c r="E207">
        <v>4</v>
      </c>
      <c r="F207">
        <v>3</v>
      </c>
      <c r="G207">
        <v>3</v>
      </c>
      <c r="H207" t="s">
        <v>491</v>
      </c>
      <c r="I207">
        <v>233</v>
      </c>
      <c r="J207">
        <v>43</v>
      </c>
      <c r="L207">
        <v>2</v>
      </c>
      <c r="M207" t="s">
        <v>494</v>
      </c>
      <c r="N207" t="s">
        <v>488</v>
      </c>
      <c r="O207" t="s">
        <v>489</v>
      </c>
      <c r="R207" t="s">
        <v>498</v>
      </c>
      <c r="S207">
        <v>200.2</v>
      </c>
      <c r="T207">
        <v>10</v>
      </c>
    </row>
    <row r="208" spans="1:20" x14ac:dyDescent="0.25">
      <c r="A208" s="1">
        <v>45312</v>
      </c>
      <c r="B208">
        <v>87</v>
      </c>
      <c r="C208">
        <v>4</v>
      </c>
      <c r="D208">
        <v>2</v>
      </c>
      <c r="E208">
        <v>1</v>
      </c>
      <c r="F208">
        <v>2</v>
      </c>
      <c r="G208">
        <v>2</v>
      </c>
      <c r="H208" t="s">
        <v>486</v>
      </c>
      <c r="I208">
        <v>249</v>
      </c>
      <c r="J208">
        <v>45</v>
      </c>
      <c r="L208">
        <v>1</v>
      </c>
      <c r="M208" t="s">
        <v>494</v>
      </c>
      <c r="N208" t="s">
        <v>495</v>
      </c>
      <c r="O208" t="s">
        <v>497</v>
      </c>
      <c r="R208" t="s">
        <v>498</v>
      </c>
      <c r="S208">
        <v>212.8</v>
      </c>
      <c r="T208">
        <v>10</v>
      </c>
    </row>
    <row r="209" spans="1:20" x14ac:dyDescent="0.25">
      <c r="A209" s="1">
        <v>45312</v>
      </c>
      <c r="B209">
        <v>2336</v>
      </c>
      <c r="C209">
        <v>1</v>
      </c>
      <c r="D209">
        <v>1</v>
      </c>
      <c r="E209">
        <v>4</v>
      </c>
      <c r="F209">
        <v>1</v>
      </c>
      <c r="G209">
        <v>2</v>
      </c>
      <c r="H209" t="s">
        <v>492</v>
      </c>
      <c r="I209">
        <v>968</v>
      </c>
      <c r="J209">
        <v>149</v>
      </c>
      <c r="L209">
        <v>2</v>
      </c>
      <c r="M209" t="s">
        <v>487</v>
      </c>
      <c r="N209" t="s">
        <v>488</v>
      </c>
      <c r="O209" t="s">
        <v>489</v>
      </c>
      <c r="R209" t="s">
        <v>496</v>
      </c>
      <c r="S209">
        <v>816.9</v>
      </c>
      <c r="T209">
        <v>50</v>
      </c>
    </row>
    <row r="210" spans="1:20" x14ac:dyDescent="0.25">
      <c r="A210" s="1">
        <v>45312</v>
      </c>
      <c r="B210">
        <v>1277</v>
      </c>
      <c r="C210">
        <v>3</v>
      </c>
      <c r="D210">
        <v>2</v>
      </c>
      <c r="E210">
        <v>1</v>
      </c>
      <c r="F210">
        <v>2</v>
      </c>
      <c r="G210">
        <v>1</v>
      </c>
      <c r="H210" t="s">
        <v>492</v>
      </c>
      <c r="I210">
        <v>533</v>
      </c>
      <c r="J210">
        <v>193</v>
      </c>
      <c r="L210">
        <v>1</v>
      </c>
      <c r="M210" t="s">
        <v>494</v>
      </c>
      <c r="N210" t="s">
        <v>488</v>
      </c>
      <c r="O210" t="s">
        <v>489</v>
      </c>
      <c r="R210" t="s">
        <v>498</v>
      </c>
      <c r="S210">
        <v>515.20000000000005</v>
      </c>
      <c r="T210">
        <v>10</v>
      </c>
    </row>
    <row r="211" spans="1:20" x14ac:dyDescent="0.25">
      <c r="A211" s="1">
        <v>45312</v>
      </c>
      <c r="B211">
        <v>2908</v>
      </c>
      <c r="C211">
        <v>3</v>
      </c>
      <c r="D211">
        <v>1</v>
      </c>
      <c r="E211">
        <v>4</v>
      </c>
      <c r="F211">
        <v>2</v>
      </c>
      <c r="G211">
        <v>3</v>
      </c>
      <c r="H211" t="s">
        <v>486</v>
      </c>
      <c r="I211">
        <v>495</v>
      </c>
      <c r="J211">
        <v>128</v>
      </c>
      <c r="K211" s="1">
        <v>45319</v>
      </c>
      <c r="L211">
        <v>2</v>
      </c>
      <c r="M211" t="s">
        <v>487</v>
      </c>
      <c r="N211" t="s">
        <v>495</v>
      </c>
      <c r="O211" t="s">
        <v>497</v>
      </c>
      <c r="R211" t="s">
        <v>490</v>
      </c>
      <c r="S211">
        <v>436.1</v>
      </c>
      <c r="T211">
        <v>0</v>
      </c>
    </row>
    <row r="212" spans="1:20" x14ac:dyDescent="0.25">
      <c r="A212" s="1">
        <v>45313</v>
      </c>
      <c r="B212">
        <v>2696</v>
      </c>
      <c r="C212">
        <v>5</v>
      </c>
      <c r="D212">
        <v>2</v>
      </c>
      <c r="E212">
        <v>1</v>
      </c>
      <c r="F212">
        <v>2</v>
      </c>
      <c r="G212">
        <v>2</v>
      </c>
      <c r="H212" t="s">
        <v>491</v>
      </c>
      <c r="I212">
        <v>449</v>
      </c>
      <c r="J212">
        <v>53</v>
      </c>
      <c r="L212">
        <v>1</v>
      </c>
      <c r="M212" t="s">
        <v>487</v>
      </c>
      <c r="N212" t="s">
        <v>495</v>
      </c>
      <c r="O212" t="s">
        <v>489</v>
      </c>
      <c r="R212" t="s">
        <v>498</v>
      </c>
      <c r="S212">
        <v>358.4</v>
      </c>
      <c r="T212">
        <v>10</v>
      </c>
    </row>
    <row r="213" spans="1:20" x14ac:dyDescent="0.25">
      <c r="A213" s="1">
        <v>45313</v>
      </c>
      <c r="B213">
        <v>134</v>
      </c>
      <c r="C213">
        <v>5</v>
      </c>
      <c r="D213">
        <v>1</v>
      </c>
      <c r="E213">
        <v>4</v>
      </c>
      <c r="F213">
        <v>3</v>
      </c>
      <c r="G213">
        <v>1</v>
      </c>
      <c r="H213" t="s">
        <v>492</v>
      </c>
      <c r="I213">
        <v>141</v>
      </c>
      <c r="J213">
        <v>188</v>
      </c>
      <c r="L213">
        <v>2</v>
      </c>
      <c r="M213" t="s">
        <v>487</v>
      </c>
      <c r="N213" t="s">
        <v>488</v>
      </c>
      <c r="O213" t="s">
        <v>497</v>
      </c>
      <c r="R213" t="s">
        <v>496</v>
      </c>
      <c r="S213">
        <v>265.3</v>
      </c>
      <c r="T213">
        <v>50</v>
      </c>
    </row>
    <row r="214" spans="1:20" x14ac:dyDescent="0.25">
      <c r="A214" s="1">
        <v>45313</v>
      </c>
      <c r="B214">
        <v>2385</v>
      </c>
      <c r="C214">
        <v>5</v>
      </c>
      <c r="D214">
        <v>2</v>
      </c>
      <c r="E214">
        <v>1</v>
      </c>
      <c r="F214">
        <v>2</v>
      </c>
      <c r="G214">
        <v>2</v>
      </c>
      <c r="H214" t="s">
        <v>486</v>
      </c>
      <c r="I214">
        <v>458</v>
      </c>
      <c r="J214">
        <v>118</v>
      </c>
      <c r="L214">
        <v>1</v>
      </c>
      <c r="M214" t="s">
        <v>494</v>
      </c>
      <c r="N214" t="s">
        <v>495</v>
      </c>
      <c r="O214" t="s">
        <v>489</v>
      </c>
      <c r="R214" t="s">
        <v>493</v>
      </c>
      <c r="S214">
        <v>424.2</v>
      </c>
      <c r="T214">
        <v>30</v>
      </c>
    </row>
    <row r="215" spans="1:20" x14ac:dyDescent="0.25">
      <c r="A215" s="1">
        <v>45313</v>
      </c>
      <c r="B215">
        <v>3656</v>
      </c>
      <c r="C215">
        <v>5</v>
      </c>
      <c r="D215">
        <v>1</v>
      </c>
      <c r="E215">
        <v>4</v>
      </c>
      <c r="F215">
        <v>1</v>
      </c>
      <c r="G215">
        <v>1</v>
      </c>
      <c r="H215" t="s">
        <v>486</v>
      </c>
      <c r="I215">
        <v>688</v>
      </c>
      <c r="J215">
        <v>162</v>
      </c>
      <c r="L215">
        <v>2</v>
      </c>
      <c r="M215" t="s">
        <v>492</v>
      </c>
      <c r="N215" t="s">
        <v>488</v>
      </c>
      <c r="O215" t="s">
        <v>489</v>
      </c>
      <c r="R215" t="s">
        <v>493</v>
      </c>
      <c r="S215">
        <v>616</v>
      </c>
      <c r="T215">
        <v>30</v>
      </c>
    </row>
    <row r="216" spans="1:20" x14ac:dyDescent="0.25">
      <c r="A216" s="1">
        <v>45313</v>
      </c>
      <c r="B216">
        <v>4114</v>
      </c>
      <c r="C216">
        <v>5</v>
      </c>
      <c r="D216">
        <v>2</v>
      </c>
      <c r="E216">
        <v>1</v>
      </c>
      <c r="F216">
        <v>2</v>
      </c>
      <c r="G216">
        <v>3</v>
      </c>
      <c r="H216" t="s">
        <v>486</v>
      </c>
      <c r="I216">
        <v>425</v>
      </c>
      <c r="J216">
        <v>74</v>
      </c>
      <c r="K216" s="1">
        <v>45321</v>
      </c>
      <c r="L216">
        <v>1</v>
      </c>
      <c r="M216" t="s">
        <v>487</v>
      </c>
      <c r="N216" t="s">
        <v>488</v>
      </c>
      <c r="O216" t="s">
        <v>489</v>
      </c>
      <c r="R216" t="s">
        <v>490</v>
      </c>
      <c r="S216">
        <v>349.3</v>
      </c>
      <c r="T216">
        <v>0</v>
      </c>
    </row>
    <row r="217" spans="1:20" x14ac:dyDescent="0.25">
      <c r="A217" s="1">
        <v>45313</v>
      </c>
      <c r="B217">
        <v>3736</v>
      </c>
      <c r="C217">
        <v>5</v>
      </c>
      <c r="D217">
        <v>1</v>
      </c>
      <c r="E217">
        <v>4</v>
      </c>
      <c r="F217">
        <v>4</v>
      </c>
      <c r="G217">
        <v>3</v>
      </c>
      <c r="H217" t="s">
        <v>486</v>
      </c>
      <c r="I217">
        <v>684</v>
      </c>
      <c r="J217">
        <v>22</v>
      </c>
      <c r="K217" s="1">
        <v>45322</v>
      </c>
      <c r="L217">
        <v>2</v>
      </c>
      <c r="M217" t="s">
        <v>494</v>
      </c>
      <c r="N217" t="s">
        <v>488</v>
      </c>
      <c r="O217" t="s">
        <v>489</v>
      </c>
      <c r="R217" t="s">
        <v>490</v>
      </c>
      <c r="S217">
        <v>494.2</v>
      </c>
      <c r="T217">
        <v>0</v>
      </c>
    </row>
    <row r="218" spans="1:20" x14ac:dyDescent="0.25">
      <c r="A218" s="1">
        <v>45313</v>
      </c>
      <c r="B218">
        <v>4851</v>
      </c>
      <c r="C218">
        <v>5</v>
      </c>
      <c r="D218">
        <v>2</v>
      </c>
      <c r="E218">
        <v>1</v>
      </c>
      <c r="F218">
        <v>2</v>
      </c>
      <c r="G218">
        <v>1</v>
      </c>
      <c r="H218" t="s">
        <v>486</v>
      </c>
      <c r="I218">
        <v>660</v>
      </c>
      <c r="J218">
        <v>95</v>
      </c>
      <c r="L218">
        <v>1</v>
      </c>
      <c r="M218" t="s">
        <v>487</v>
      </c>
      <c r="N218" t="s">
        <v>488</v>
      </c>
      <c r="O218" t="s">
        <v>497</v>
      </c>
      <c r="R218" t="s">
        <v>496</v>
      </c>
      <c r="S218">
        <v>563.5</v>
      </c>
      <c r="T218">
        <v>50</v>
      </c>
    </row>
    <row r="219" spans="1:20" x14ac:dyDescent="0.25">
      <c r="A219" s="1">
        <v>45313</v>
      </c>
      <c r="B219">
        <v>3765</v>
      </c>
      <c r="C219">
        <v>5</v>
      </c>
      <c r="D219">
        <v>1</v>
      </c>
      <c r="E219">
        <v>4</v>
      </c>
      <c r="F219">
        <v>5</v>
      </c>
      <c r="G219">
        <v>3</v>
      </c>
      <c r="H219" t="s">
        <v>491</v>
      </c>
      <c r="I219">
        <v>584</v>
      </c>
      <c r="J219">
        <v>185</v>
      </c>
      <c r="L219">
        <v>2</v>
      </c>
      <c r="M219" t="s">
        <v>494</v>
      </c>
      <c r="N219" t="s">
        <v>495</v>
      </c>
      <c r="O219" t="s">
        <v>497</v>
      </c>
      <c r="R219" t="s">
        <v>493</v>
      </c>
      <c r="S219">
        <v>559.29999999999995</v>
      </c>
      <c r="T219">
        <v>30</v>
      </c>
    </row>
    <row r="220" spans="1:20" x14ac:dyDescent="0.25">
      <c r="A220" s="1">
        <v>45313</v>
      </c>
      <c r="B220">
        <v>4813</v>
      </c>
      <c r="C220">
        <v>5</v>
      </c>
      <c r="D220">
        <v>2</v>
      </c>
      <c r="E220">
        <v>1</v>
      </c>
      <c r="F220">
        <v>2</v>
      </c>
      <c r="G220">
        <v>1</v>
      </c>
      <c r="H220" t="s">
        <v>486</v>
      </c>
      <c r="I220">
        <v>210</v>
      </c>
      <c r="J220">
        <v>198</v>
      </c>
      <c r="K220" s="1">
        <v>45331</v>
      </c>
      <c r="L220">
        <v>1</v>
      </c>
      <c r="M220" t="s">
        <v>487</v>
      </c>
      <c r="N220" t="s">
        <v>495</v>
      </c>
      <c r="O220" t="s">
        <v>497</v>
      </c>
      <c r="R220" t="s">
        <v>490</v>
      </c>
      <c r="S220">
        <v>285.60000000000002</v>
      </c>
      <c r="T220">
        <v>0</v>
      </c>
    </row>
    <row r="221" spans="1:20" x14ac:dyDescent="0.25">
      <c r="A221" s="1">
        <v>45313</v>
      </c>
      <c r="B221">
        <v>4326</v>
      </c>
      <c r="C221">
        <v>5</v>
      </c>
      <c r="D221">
        <v>1</v>
      </c>
      <c r="E221">
        <v>4</v>
      </c>
      <c r="F221">
        <v>5</v>
      </c>
      <c r="G221">
        <v>1</v>
      </c>
      <c r="H221" t="s">
        <v>486</v>
      </c>
      <c r="I221">
        <v>409</v>
      </c>
      <c r="J221">
        <v>164</v>
      </c>
      <c r="K221" s="1">
        <v>45333</v>
      </c>
      <c r="L221">
        <v>2</v>
      </c>
      <c r="M221" t="s">
        <v>494</v>
      </c>
      <c r="N221" t="s">
        <v>495</v>
      </c>
      <c r="O221" t="s">
        <v>489</v>
      </c>
      <c r="R221" t="s">
        <v>490</v>
      </c>
      <c r="S221">
        <v>401.1</v>
      </c>
      <c r="T221">
        <v>0</v>
      </c>
    </row>
    <row r="222" spans="1:20" x14ac:dyDescent="0.25">
      <c r="A222" s="1">
        <v>45314</v>
      </c>
      <c r="B222">
        <v>1564</v>
      </c>
      <c r="C222">
        <v>5</v>
      </c>
      <c r="D222">
        <v>2</v>
      </c>
      <c r="E222">
        <v>1</v>
      </c>
      <c r="F222">
        <v>2</v>
      </c>
      <c r="G222">
        <v>3</v>
      </c>
      <c r="H222" t="s">
        <v>486</v>
      </c>
      <c r="I222">
        <v>845</v>
      </c>
      <c r="J222">
        <v>68</v>
      </c>
      <c r="L222">
        <v>1</v>
      </c>
      <c r="M222" t="s">
        <v>487</v>
      </c>
      <c r="N222" t="s">
        <v>495</v>
      </c>
      <c r="O222" t="s">
        <v>489</v>
      </c>
      <c r="R222" t="s">
        <v>493</v>
      </c>
      <c r="S222">
        <v>660.1</v>
      </c>
      <c r="T222">
        <v>30</v>
      </c>
    </row>
    <row r="223" spans="1:20" x14ac:dyDescent="0.25">
      <c r="A223" s="1">
        <v>45314</v>
      </c>
      <c r="B223">
        <v>3108</v>
      </c>
      <c r="C223">
        <v>5</v>
      </c>
      <c r="D223">
        <v>1</v>
      </c>
      <c r="E223">
        <v>4</v>
      </c>
      <c r="F223">
        <v>2</v>
      </c>
      <c r="G223">
        <v>3</v>
      </c>
      <c r="H223" t="s">
        <v>486</v>
      </c>
      <c r="I223">
        <v>133</v>
      </c>
      <c r="J223">
        <v>168</v>
      </c>
      <c r="K223" s="1">
        <v>45327</v>
      </c>
      <c r="L223">
        <v>2</v>
      </c>
      <c r="M223" t="s">
        <v>487</v>
      </c>
      <c r="N223" t="s">
        <v>488</v>
      </c>
      <c r="O223" t="s">
        <v>497</v>
      </c>
      <c r="R223" t="s">
        <v>490</v>
      </c>
      <c r="S223">
        <v>210.7</v>
      </c>
      <c r="T223">
        <v>0</v>
      </c>
    </row>
    <row r="224" spans="1:20" x14ac:dyDescent="0.25">
      <c r="A224" s="1">
        <v>45314</v>
      </c>
      <c r="B224">
        <v>4614</v>
      </c>
      <c r="C224">
        <v>5</v>
      </c>
      <c r="D224">
        <v>2</v>
      </c>
      <c r="E224">
        <v>1</v>
      </c>
      <c r="F224">
        <v>2</v>
      </c>
      <c r="G224">
        <v>1</v>
      </c>
      <c r="H224" t="s">
        <v>486</v>
      </c>
      <c r="I224">
        <v>317</v>
      </c>
      <c r="J224">
        <v>107</v>
      </c>
      <c r="K224" s="1">
        <v>45324</v>
      </c>
      <c r="L224">
        <v>1</v>
      </c>
      <c r="M224" t="s">
        <v>487</v>
      </c>
      <c r="N224" t="s">
        <v>495</v>
      </c>
      <c r="O224" t="s">
        <v>497</v>
      </c>
      <c r="R224" t="s">
        <v>490</v>
      </c>
      <c r="S224">
        <v>296.8</v>
      </c>
      <c r="T224">
        <v>0</v>
      </c>
    </row>
    <row r="225" spans="1:20" x14ac:dyDescent="0.25">
      <c r="A225" s="1">
        <v>45314</v>
      </c>
      <c r="B225">
        <v>4386</v>
      </c>
      <c r="C225">
        <v>5</v>
      </c>
      <c r="D225">
        <v>1</v>
      </c>
      <c r="E225">
        <v>4</v>
      </c>
      <c r="F225">
        <v>3</v>
      </c>
      <c r="G225">
        <v>1</v>
      </c>
      <c r="H225" t="s">
        <v>492</v>
      </c>
      <c r="I225">
        <v>703</v>
      </c>
      <c r="J225">
        <v>171</v>
      </c>
      <c r="L225">
        <v>2</v>
      </c>
      <c r="M225" t="s">
        <v>494</v>
      </c>
      <c r="N225" t="s">
        <v>488</v>
      </c>
      <c r="O225" t="s">
        <v>497</v>
      </c>
      <c r="R225" t="s">
        <v>493</v>
      </c>
      <c r="S225">
        <v>632.79999999999995</v>
      </c>
      <c r="T225">
        <v>30</v>
      </c>
    </row>
    <row r="226" spans="1:20" x14ac:dyDescent="0.25">
      <c r="A226" s="1">
        <v>45314</v>
      </c>
      <c r="B226">
        <v>3735</v>
      </c>
      <c r="C226">
        <v>5</v>
      </c>
      <c r="D226">
        <v>2</v>
      </c>
      <c r="E226">
        <v>1</v>
      </c>
      <c r="F226">
        <v>2</v>
      </c>
      <c r="G226">
        <v>3</v>
      </c>
      <c r="H226" t="s">
        <v>486</v>
      </c>
      <c r="I226">
        <v>846</v>
      </c>
      <c r="J226">
        <v>59</v>
      </c>
      <c r="K226" s="1">
        <v>45332</v>
      </c>
      <c r="L226">
        <v>1</v>
      </c>
      <c r="M226" t="s">
        <v>492</v>
      </c>
      <c r="N226" t="s">
        <v>488</v>
      </c>
      <c r="O226" t="s">
        <v>497</v>
      </c>
      <c r="R226" t="s">
        <v>490</v>
      </c>
      <c r="S226">
        <v>633.5</v>
      </c>
      <c r="T226">
        <v>0</v>
      </c>
    </row>
    <row r="227" spans="1:20" x14ac:dyDescent="0.25">
      <c r="A227" s="1">
        <v>45314</v>
      </c>
      <c r="B227">
        <v>4035</v>
      </c>
      <c r="C227">
        <v>5</v>
      </c>
      <c r="D227">
        <v>1</v>
      </c>
      <c r="E227">
        <v>4</v>
      </c>
      <c r="F227">
        <v>2</v>
      </c>
      <c r="G227">
        <v>3</v>
      </c>
      <c r="H227" t="s">
        <v>486</v>
      </c>
      <c r="I227">
        <v>92</v>
      </c>
      <c r="J227">
        <v>167</v>
      </c>
      <c r="L227">
        <v>2</v>
      </c>
      <c r="M227" t="s">
        <v>487</v>
      </c>
      <c r="N227" t="s">
        <v>488</v>
      </c>
      <c r="O227" t="s">
        <v>489</v>
      </c>
      <c r="R227" t="s">
        <v>496</v>
      </c>
      <c r="S227">
        <v>216.3</v>
      </c>
      <c r="T227">
        <v>50</v>
      </c>
    </row>
    <row r="228" spans="1:20" x14ac:dyDescent="0.25">
      <c r="A228" s="1">
        <v>45314</v>
      </c>
      <c r="B228">
        <v>2245</v>
      </c>
      <c r="C228">
        <v>5</v>
      </c>
      <c r="D228">
        <v>2</v>
      </c>
      <c r="E228">
        <v>1</v>
      </c>
      <c r="F228">
        <v>2</v>
      </c>
      <c r="G228">
        <v>1</v>
      </c>
      <c r="H228" t="s">
        <v>492</v>
      </c>
      <c r="I228">
        <v>430</v>
      </c>
      <c r="J228">
        <v>123</v>
      </c>
      <c r="L228">
        <v>1</v>
      </c>
      <c r="M228" t="s">
        <v>494</v>
      </c>
      <c r="N228" t="s">
        <v>488</v>
      </c>
      <c r="O228" t="s">
        <v>497</v>
      </c>
      <c r="R228" t="s">
        <v>496</v>
      </c>
      <c r="S228">
        <v>422.1</v>
      </c>
      <c r="T228">
        <v>50</v>
      </c>
    </row>
    <row r="229" spans="1:20" x14ac:dyDescent="0.25">
      <c r="A229" s="1">
        <v>45314</v>
      </c>
      <c r="B229">
        <v>1958</v>
      </c>
      <c r="C229">
        <v>5</v>
      </c>
      <c r="D229">
        <v>1</v>
      </c>
      <c r="E229">
        <v>4</v>
      </c>
      <c r="F229">
        <v>2</v>
      </c>
      <c r="G229">
        <v>1</v>
      </c>
      <c r="H229" t="s">
        <v>486</v>
      </c>
      <c r="I229">
        <v>140</v>
      </c>
      <c r="J229">
        <v>182</v>
      </c>
      <c r="K229" s="1">
        <v>45328</v>
      </c>
      <c r="L229">
        <v>2</v>
      </c>
      <c r="M229" t="s">
        <v>494</v>
      </c>
      <c r="N229" t="s">
        <v>488</v>
      </c>
      <c r="O229" t="s">
        <v>489</v>
      </c>
      <c r="R229" t="s">
        <v>490</v>
      </c>
      <c r="S229">
        <v>225.4</v>
      </c>
      <c r="T229">
        <v>0</v>
      </c>
    </row>
    <row r="230" spans="1:20" x14ac:dyDescent="0.25">
      <c r="A230" s="1">
        <v>45314</v>
      </c>
      <c r="B230">
        <v>1973</v>
      </c>
      <c r="C230">
        <v>5</v>
      </c>
      <c r="D230">
        <v>2</v>
      </c>
      <c r="E230">
        <v>1</v>
      </c>
      <c r="F230">
        <v>2</v>
      </c>
      <c r="G230">
        <v>1</v>
      </c>
      <c r="H230" t="s">
        <v>486</v>
      </c>
      <c r="I230">
        <v>745</v>
      </c>
      <c r="J230">
        <v>195</v>
      </c>
      <c r="K230" s="1">
        <v>45321</v>
      </c>
      <c r="L230">
        <v>1</v>
      </c>
      <c r="M230" t="s">
        <v>494</v>
      </c>
      <c r="N230" t="s">
        <v>495</v>
      </c>
      <c r="O230" t="s">
        <v>497</v>
      </c>
      <c r="R230" t="s">
        <v>490</v>
      </c>
      <c r="S230">
        <v>658</v>
      </c>
      <c r="T230">
        <v>0</v>
      </c>
    </row>
    <row r="231" spans="1:20" x14ac:dyDescent="0.25">
      <c r="A231" s="1">
        <v>45314</v>
      </c>
      <c r="B231">
        <v>2170</v>
      </c>
      <c r="C231">
        <v>5</v>
      </c>
      <c r="D231">
        <v>1</v>
      </c>
      <c r="E231">
        <v>4</v>
      </c>
      <c r="F231">
        <v>5</v>
      </c>
      <c r="G231">
        <v>3</v>
      </c>
      <c r="H231" t="s">
        <v>486</v>
      </c>
      <c r="I231">
        <v>519</v>
      </c>
      <c r="J231">
        <v>180</v>
      </c>
      <c r="K231" s="1">
        <v>45325</v>
      </c>
      <c r="L231">
        <v>2</v>
      </c>
      <c r="M231" t="s">
        <v>492</v>
      </c>
      <c r="N231" t="s">
        <v>488</v>
      </c>
      <c r="O231" t="s">
        <v>489</v>
      </c>
      <c r="R231" t="s">
        <v>490</v>
      </c>
      <c r="S231">
        <v>489.3</v>
      </c>
      <c r="T231">
        <v>0</v>
      </c>
    </row>
    <row r="232" spans="1:20" x14ac:dyDescent="0.25">
      <c r="A232" s="1">
        <v>45315</v>
      </c>
      <c r="B232">
        <v>1230</v>
      </c>
      <c r="C232">
        <v>5</v>
      </c>
      <c r="D232">
        <v>2</v>
      </c>
      <c r="E232">
        <v>1</v>
      </c>
      <c r="F232">
        <v>2</v>
      </c>
      <c r="G232">
        <v>2</v>
      </c>
      <c r="H232" t="s">
        <v>486</v>
      </c>
      <c r="I232">
        <v>234</v>
      </c>
      <c r="J232">
        <v>123</v>
      </c>
      <c r="K232" s="1">
        <v>45322</v>
      </c>
      <c r="L232">
        <v>1</v>
      </c>
      <c r="M232" t="s">
        <v>492</v>
      </c>
      <c r="N232" t="s">
        <v>495</v>
      </c>
      <c r="O232" t="s">
        <v>497</v>
      </c>
      <c r="R232" t="s">
        <v>490</v>
      </c>
      <c r="S232">
        <v>249.9</v>
      </c>
      <c r="T232">
        <v>0</v>
      </c>
    </row>
    <row r="233" spans="1:20" x14ac:dyDescent="0.25">
      <c r="A233" s="1">
        <v>45315</v>
      </c>
      <c r="B233">
        <v>3932</v>
      </c>
      <c r="C233">
        <v>5</v>
      </c>
      <c r="D233">
        <v>1</v>
      </c>
      <c r="E233">
        <v>4</v>
      </c>
      <c r="F233">
        <v>1</v>
      </c>
      <c r="G233">
        <v>1</v>
      </c>
      <c r="H233" t="s">
        <v>486</v>
      </c>
      <c r="I233">
        <v>467</v>
      </c>
      <c r="J233">
        <v>60</v>
      </c>
      <c r="K233" s="1">
        <v>45336</v>
      </c>
      <c r="L233">
        <v>2</v>
      </c>
      <c r="M233" t="s">
        <v>492</v>
      </c>
      <c r="N233" t="s">
        <v>488</v>
      </c>
      <c r="O233" t="s">
        <v>497</v>
      </c>
      <c r="R233" t="s">
        <v>490</v>
      </c>
      <c r="S233">
        <v>368.9</v>
      </c>
      <c r="T233">
        <v>0</v>
      </c>
    </row>
    <row r="234" spans="1:20" x14ac:dyDescent="0.25">
      <c r="A234" s="1">
        <v>45315</v>
      </c>
      <c r="B234">
        <v>1562</v>
      </c>
      <c r="C234">
        <v>5</v>
      </c>
      <c r="D234">
        <v>2</v>
      </c>
      <c r="E234">
        <v>1</v>
      </c>
      <c r="F234">
        <v>2</v>
      </c>
      <c r="G234">
        <v>2</v>
      </c>
      <c r="H234" t="s">
        <v>486</v>
      </c>
      <c r="I234">
        <v>913</v>
      </c>
      <c r="J234">
        <v>63</v>
      </c>
      <c r="K234" s="1">
        <v>45334</v>
      </c>
      <c r="L234">
        <v>1</v>
      </c>
      <c r="M234" t="s">
        <v>487</v>
      </c>
      <c r="N234" t="s">
        <v>488</v>
      </c>
      <c r="O234" t="s">
        <v>489</v>
      </c>
      <c r="R234" t="s">
        <v>490</v>
      </c>
      <c r="S234">
        <v>683.2</v>
      </c>
      <c r="T234">
        <v>0</v>
      </c>
    </row>
    <row r="235" spans="1:20" x14ac:dyDescent="0.25">
      <c r="A235" s="1">
        <v>45315</v>
      </c>
      <c r="B235">
        <v>2218</v>
      </c>
      <c r="C235">
        <v>5</v>
      </c>
      <c r="D235">
        <v>1</v>
      </c>
      <c r="E235">
        <v>4</v>
      </c>
      <c r="F235">
        <v>4</v>
      </c>
      <c r="G235">
        <v>3</v>
      </c>
      <c r="H235" t="s">
        <v>486</v>
      </c>
      <c r="I235">
        <v>553</v>
      </c>
      <c r="J235">
        <v>100</v>
      </c>
      <c r="L235">
        <v>2</v>
      </c>
      <c r="M235" t="s">
        <v>487</v>
      </c>
      <c r="N235" t="s">
        <v>488</v>
      </c>
      <c r="O235" t="s">
        <v>489</v>
      </c>
      <c r="R235" t="s">
        <v>493</v>
      </c>
      <c r="S235">
        <v>478.1</v>
      </c>
      <c r="T235">
        <v>30</v>
      </c>
    </row>
    <row r="236" spans="1:20" x14ac:dyDescent="0.25">
      <c r="A236" s="1">
        <v>45315</v>
      </c>
      <c r="B236">
        <v>3857</v>
      </c>
      <c r="C236">
        <v>5</v>
      </c>
      <c r="D236">
        <v>2</v>
      </c>
      <c r="E236">
        <v>1</v>
      </c>
      <c r="F236">
        <v>2</v>
      </c>
      <c r="G236">
        <v>2</v>
      </c>
      <c r="H236" t="s">
        <v>486</v>
      </c>
      <c r="I236">
        <v>900</v>
      </c>
      <c r="J236">
        <v>103</v>
      </c>
      <c r="K236" s="1">
        <v>45344</v>
      </c>
      <c r="L236">
        <v>1</v>
      </c>
      <c r="M236" t="s">
        <v>494</v>
      </c>
      <c r="N236" t="s">
        <v>488</v>
      </c>
      <c r="O236" t="s">
        <v>497</v>
      </c>
      <c r="R236" t="s">
        <v>490</v>
      </c>
      <c r="S236">
        <v>702.1</v>
      </c>
      <c r="T236">
        <v>0</v>
      </c>
    </row>
    <row r="237" spans="1:20" x14ac:dyDescent="0.25">
      <c r="A237" s="1">
        <v>45315</v>
      </c>
      <c r="B237">
        <v>2839</v>
      </c>
      <c r="C237">
        <v>5</v>
      </c>
      <c r="D237">
        <v>1</v>
      </c>
      <c r="E237">
        <v>4</v>
      </c>
      <c r="F237">
        <v>2</v>
      </c>
      <c r="G237">
        <v>2</v>
      </c>
      <c r="H237" t="s">
        <v>491</v>
      </c>
      <c r="I237">
        <v>152</v>
      </c>
      <c r="J237">
        <v>158</v>
      </c>
      <c r="L237">
        <v>2</v>
      </c>
      <c r="M237" t="s">
        <v>494</v>
      </c>
      <c r="N237" t="s">
        <v>488</v>
      </c>
      <c r="O237" t="s">
        <v>489</v>
      </c>
      <c r="R237" t="s">
        <v>496</v>
      </c>
      <c r="S237">
        <v>252</v>
      </c>
      <c r="T237">
        <v>50</v>
      </c>
    </row>
    <row r="238" spans="1:20" x14ac:dyDescent="0.25">
      <c r="A238" s="1">
        <v>45315</v>
      </c>
      <c r="B238">
        <v>3257</v>
      </c>
      <c r="C238">
        <v>5</v>
      </c>
      <c r="D238">
        <v>2</v>
      </c>
      <c r="E238">
        <v>1</v>
      </c>
      <c r="F238">
        <v>2</v>
      </c>
      <c r="G238">
        <v>1</v>
      </c>
      <c r="H238" t="s">
        <v>486</v>
      </c>
      <c r="I238">
        <v>88</v>
      </c>
      <c r="J238">
        <v>161</v>
      </c>
      <c r="K238" s="1">
        <v>45334</v>
      </c>
      <c r="L238">
        <v>1</v>
      </c>
      <c r="M238" t="s">
        <v>487</v>
      </c>
      <c r="N238" t="s">
        <v>495</v>
      </c>
      <c r="O238" t="s">
        <v>497</v>
      </c>
      <c r="R238" t="s">
        <v>490</v>
      </c>
      <c r="S238">
        <v>174.3</v>
      </c>
      <c r="T238">
        <v>0</v>
      </c>
    </row>
    <row r="239" spans="1:20" x14ac:dyDescent="0.25">
      <c r="A239" s="1">
        <v>45315</v>
      </c>
      <c r="B239">
        <v>4006</v>
      </c>
      <c r="C239">
        <v>5</v>
      </c>
      <c r="D239">
        <v>1</v>
      </c>
      <c r="E239">
        <v>4</v>
      </c>
      <c r="F239">
        <v>1</v>
      </c>
      <c r="G239">
        <v>2</v>
      </c>
      <c r="H239" t="s">
        <v>486</v>
      </c>
      <c r="I239">
        <v>135</v>
      </c>
      <c r="J239">
        <v>189</v>
      </c>
      <c r="K239" s="1">
        <v>45325</v>
      </c>
      <c r="L239">
        <v>2</v>
      </c>
      <c r="M239" t="s">
        <v>494</v>
      </c>
      <c r="N239" t="s">
        <v>488</v>
      </c>
      <c r="O239" t="s">
        <v>489</v>
      </c>
      <c r="R239" t="s">
        <v>490</v>
      </c>
      <c r="S239">
        <v>226.8</v>
      </c>
      <c r="T239">
        <v>0</v>
      </c>
    </row>
    <row r="240" spans="1:20" x14ac:dyDescent="0.25">
      <c r="A240" s="1">
        <v>45315</v>
      </c>
      <c r="B240">
        <v>2630</v>
      </c>
      <c r="C240">
        <v>5</v>
      </c>
      <c r="D240">
        <v>2</v>
      </c>
      <c r="E240">
        <v>1</v>
      </c>
      <c r="F240">
        <v>2</v>
      </c>
      <c r="G240">
        <v>3</v>
      </c>
      <c r="H240" t="s">
        <v>486</v>
      </c>
      <c r="I240">
        <v>913</v>
      </c>
      <c r="J240">
        <v>31</v>
      </c>
      <c r="K240" s="1">
        <v>45336</v>
      </c>
      <c r="L240">
        <v>1</v>
      </c>
      <c r="M240" t="s">
        <v>494</v>
      </c>
      <c r="N240" t="s">
        <v>495</v>
      </c>
      <c r="O240" t="s">
        <v>497</v>
      </c>
      <c r="R240" t="s">
        <v>490</v>
      </c>
      <c r="S240">
        <v>660.8</v>
      </c>
      <c r="T240">
        <v>0</v>
      </c>
    </row>
    <row r="241" spans="1:20" x14ac:dyDescent="0.25">
      <c r="A241" s="1">
        <v>45315</v>
      </c>
      <c r="B241">
        <v>2506</v>
      </c>
      <c r="C241">
        <v>5</v>
      </c>
      <c r="D241">
        <v>1</v>
      </c>
      <c r="E241">
        <v>4</v>
      </c>
      <c r="F241">
        <v>2</v>
      </c>
      <c r="G241">
        <v>1</v>
      </c>
      <c r="H241" t="s">
        <v>486</v>
      </c>
      <c r="I241">
        <v>969</v>
      </c>
      <c r="J241">
        <v>36</v>
      </c>
      <c r="K241" s="1">
        <v>45333</v>
      </c>
      <c r="L241">
        <v>2</v>
      </c>
      <c r="M241" t="s">
        <v>492</v>
      </c>
      <c r="N241" t="s">
        <v>495</v>
      </c>
      <c r="O241" t="s">
        <v>497</v>
      </c>
      <c r="R241" t="s">
        <v>490</v>
      </c>
      <c r="S241">
        <v>703.5</v>
      </c>
      <c r="T241">
        <v>0</v>
      </c>
    </row>
    <row r="242" spans="1:20" x14ac:dyDescent="0.25">
      <c r="A242" s="1">
        <v>45316</v>
      </c>
      <c r="B242">
        <v>3594</v>
      </c>
      <c r="C242">
        <v>5</v>
      </c>
      <c r="D242">
        <v>2</v>
      </c>
      <c r="E242">
        <v>1</v>
      </c>
      <c r="F242">
        <v>2</v>
      </c>
      <c r="G242">
        <v>2</v>
      </c>
      <c r="H242" t="s">
        <v>486</v>
      </c>
      <c r="I242">
        <v>592</v>
      </c>
      <c r="J242">
        <v>109</v>
      </c>
      <c r="K242" s="1">
        <v>45330</v>
      </c>
      <c r="L242">
        <v>1</v>
      </c>
      <c r="M242" t="s">
        <v>487</v>
      </c>
      <c r="N242" t="s">
        <v>495</v>
      </c>
      <c r="O242" t="s">
        <v>497</v>
      </c>
      <c r="R242" t="s">
        <v>490</v>
      </c>
      <c r="S242">
        <v>490.7</v>
      </c>
      <c r="T242">
        <v>0</v>
      </c>
    </row>
    <row r="243" spans="1:20" x14ac:dyDescent="0.25">
      <c r="A243" s="1">
        <v>45316</v>
      </c>
      <c r="B243">
        <v>1818</v>
      </c>
      <c r="C243">
        <v>5</v>
      </c>
      <c r="D243">
        <v>1</v>
      </c>
      <c r="E243">
        <v>4</v>
      </c>
      <c r="F243">
        <v>3</v>
      </c>
      <c r="G243">
        <v>2</v>
      </c>
      <c r="H243" t="s">
        <v>491</v>
      </c>
      <c r="I243">
        <v>377</v>
      </c>
      <c r="J243">
        <v>44</v>
      </c>
      <c r="L243">
        <v>2</v>
      </c>
      <c r="M243" t="s">
        <v>492</v>
      </c>
      <c r="N243" t="s">
        <v>495</v>
      </c>
      <c r="O243" t="s">
        <v>497</v>
      </c>
      <c r="R243" t="s">
        <v>493</v>
      </c>
      <c r="S243">
        <v>315.7</v>
      </c>
      <c r="T243">
        <v>30</v>
      </c>
    </row>
    <row r="244" spans="1:20" x14ac:dyDescent="0.25">
      <c r="A244" s="1">
        <v>45316</v>
      </c>
      <c r="B244">
        <v>3379</v>
      </c>
      <c r="C244">
        <v>5</v>
      </c>
      <c r="D244">
        <v>2</v>
      </c>
      <c r="E244">
        <v>1</v>
      </c>
      <c r="F244">
        <v>2</v>
      </c>
      <c r="G244">
        <v>2</v>
      </c>
      <c r="H244" t="s">
        <v>486</v>
      </c>
      <c r="I244">
        <v>154</v>
      </c>
      <c r="J244">
        <v>45</v>
      </c>
      <c r="L244">
        <v>1</v>
      </c>
      <c r="M244" t="s">
        <v>494</v>
      </c>
      <c r="N244" t="s">
        <v>495</v>
      </c>
      <c r="O244" t="s">
        <v>497</v>
      </c>
      <c r="R244" t="s">
        <v>493</v>
      </c>
      <c r="S244">
        <v>160.30000000000001</v>
      </c>
      <c r="T244">
        <v>30</v>
      </c>
    </row>
    <row r="245" spans="1:20" x14ac:dyDescent="0.25">
      <c r="A245" s="1">
        <v>45316</v>
      </c>
      <c r="B245">
        <v>856</v>
      </c>
      <c r="C245">
        <v>5</v>
      </c>
      <c r="D245">
        <v>1</v>
      </c>
      <c r="E245">
        <v>4</v>
      </c>
      <c r="F245">
        <v>2</v>
      </c>
      <c r="G245">
        <v>2</v>
      </c>
      <c r="H245" t="s">
        <v>486</v>
      </c>
      <c r="I245">
        <v>344</v>
      </c>
      <c r="J245">
        <v>194</v>
      </c>
      <c r="L245">
        <v>2</v>
      </c>
      <c r="M245" t="s">
        <v>487</v>
      </c>
      <c r="N245" t="s">
        <v>488</v>
      </c>
      <c r="O245" t="s">
        <v>497</v>
      </c>
      <c r="R245" t="s">
        <v>493</v>
      </c>
      <c r="S245">
        <v>397.6</v>
      </c>
      <c r="T245">
        <v>30</v>
      </c>
    </row>
    <row r="246" spans="1:20" x14ac:dyDescent="0.25">
      <c r="A246" s="1">
        <v>45316</v>
      </c>
      <c r="B246">
        <v>3831</v>
      </c>
      <c r="C246">
        <v>5</v>
      </c>
      <c r="D246">
        <v>2</v>
      </c>
      <c r="E246">
        <v>1</v>
      </c>
      <c r="F246">
        <v>2</v>
      </c>
      <c r="G246">
        <v>1</v>
      </c>
      <c r="H246" t="s">
        <v>486</v>
      </c>
      <c r="I246">
        <v>292</v>
      </c>
      <c r="J246">
        <v>172</v>
      </c>
      <c r="K246" s="1">
        <v>45338</v>
      </c>
      <c r="L246">
        <v>1</v>
      </c>
      <c r="M246" t="s">
        <v>492</v>
      </c>
      <c r="N246" t="s">
        <v>488</v>
      </c>
      <c r="O246" t="s">
        <v>497</v>
      </c>
      <c r="R246" t="s">
        <v>490</v>
      </c>
      <c r="S246">
        <v>324.8</v>
      </c>
      <c r="T246">
        <v>0</v>
      </c>
    </row>
    <row r="247" spans="1:20" x14ac:dyDescent="0.25">
      <c r="A247" s="1">
        <v>45316</v>
      </c>
      <c r="B247">
        <v>3632</v>
      </c>
      <c r="C247">
        <v>5</v>
      </c>
      <c r="D247">
        <v>1</v>
      </c>
      <c r="E247">
        <v>4</v>
      </c>
      <c r="F247">
        <v>5</v>
      </c>
      <c r="G247">
        <v>1</v>
      </c>
      <c r="H247" t="s">
        <v>486</v>
      </c>
      <c r="I247">
        <v>789</v>
      </c>
      <c r="J247">
        <v>79</v>
      </c>
      <c r="K247" s="1">
        <v>45334</v>
      </c>
      <c r="L247">
        <v>2</v>
      </c>
      <c r="M247" t="s">
        <v>487</v>
      </c>
      <c r="N247" t="s">
        <v>488</v>
      </c>
      <c r="O247" t="s">
        <v>497</v>
      </c>
      <c r="R247" t="s">
        <v>490</v>
      </c>
      <c r="S247">
        <v>607.6</v>
      </c>
      <c r="T247">
        <v>0</v>
      </c>
    </row>
    <row r="248" spans="1:20" x14ac:dyDescent="0.25">
      <c r="A248" s="1">
        <v>45316</v>
      </c>
      <c r="B248">
        <v>3684</v>
      </c>
      <c r="C248">
        <v>5</v>
      </c>
      <c r="D248">
        <v>2</v>
      </c>
      <c r="E248">
        <v>1</v>
      </c>
      <c r="F248">
        <v>2</v>
      </c>
      <c r="G248">
        <v>1</v>
      </c>
      <c r="H248" t="s">
        <v>486</v>
      </c>
      <c r="I248">
        <v>421</v>
      </c>
      <c r="J248">
        <v>79</v>
      </c>
      <c r="K248" s="1">
        <v>45328</v>
      </c>
      <c r="L248">
        <v>1</v>
      </c>
      <c r="M248" t="s">
        <v>494</v>
      </c>
      <c r="N248" t="s">
        <v>488</v>
      </c>
      <c r="O248" t="s">
        <v>489</v>
      </c>
      <c r="R248" t="s">
        <v>490</v>
      </c>
      <c r="S248">
        <v>350</v>
      </c>
      <c r="T248">
        <v>0</v>
      </c>
    </row>
    <row r="249" spans="1:20" x14ac:dyDescent="0.25">
      <c r="A249" s="1">
        <v>45316</v>
      </c>
      <c r="B249">
        <v>3628</v>
      </c>
      <c r="C249">
        <v>5</v>
      </c>
      <c r="D249">
        <v>1</v>
      </c>
      <c r="E249">
        <v>4</v>
      </c>
      <c r="F249">
        <v>4</v>
      </c>
      <c r="G249">
        <v>3</v>
      </c>
      <c r="H249" t="s">
        <v>486</v>
      </c>
      <c r="I249">
        <v>970</v>
      </c>
      <c r="J249">
        <v>46</v>
      </c>
      <c r="L249">
        <v>2</v>
      </c>
      <c r="M249" t="s">
        <v>494</v>
      </c>
      <c r="N249" t="s">
        <v>495</v>
      </c>
      <c r="O249" t="s">
        <v>489</v>
      </c>
      <c r="R249" t="s">
        <v>496</v>
      </c>
      <c r="S249">
        <v>746.2</v>
      </c>
      <c r="T249">
        <v>50</v>
      </c>
    </row>
    <row r="250" spans="1:20" x14ac:dyDescent="0.25">
      <c r="A250" s="1">
        <v>45316</v>
      </c>
      <c r="B250">
        <v>1215</v>
      </c>
      <c r="C250">
        <v>5</v>
      </c>
      <c r="D250">
        <v>2</v>
      </c>
      <c r="E250">
        <v>1</v>
      </c>
      <c r="F250">
        <v>2</v>
      </c>
      <c r="G250">
        <v>3</v>
      </c>
      <c r="H250" t="s">
        <v>491</v>
      </c>
      <c r="I250">
        <v>576</v>
      </c>
      <c r="J250">
        <v>190</v>
      </c>
      <c r="L250">
        <v>1</v>
      </c>
      <c r="M250" t="s">
        <v>494</v>
      </c>
      <c r="N250" t="s">
        <v>488</v>
      </c>
      <c r="O250" t="s">
        <v>489</v>
      </c>
      <c r="R250" t="s">
        <v>498</v>
      </c>
      <c r="S250">
        <v>543.20000000000005</v>
      </c>
      <c r="T250">
        <v>10</v>
      </c>
    </row>
    <row r="251" spans="1:20" x14ac:dyDescent="0.25">
      <c r="A251" s="1">
        <v>45316</v>
      </c>
      <c r="B251">
        <v>135</v>
      </c>
      <c r="C251">
        <v>5</v>
      </c>
      <c r="D251">
        <v>1</v>
      </c>
      <c r="E251">
        <v>4</v>
      </c>
      <c r="F251">
        <v>4</v>
      </c>
      <c r="G251">
        <v>1</v>
      </c>
      <c r="H251" t="s">
        <v>486</v>
      </c>
      <c r="I251">
        <v>577</v>
      </c>
      <c r="J251">
        <v>95</v>
      </c>
      <c r="K251" s="1">
        <v>45345</v>
      </c>
      <c r="L251">
        <v>2</v>
      </c>
      <c r="M251" t="s">
        <v>487</v>
      </c>
      <c r="N251" t="s">
        <v>488</v>
      </c>
      <c r="O251" t="s">
        <v>497</v>
      </c>
      <c r="R251" t="s">
        <v>490</v>
      </c>
      <c r="S251">
        <v>470.4</v>
      </c>
      <c r="T251">
        <v>0</v>
      </c>
    </row>
    <row r="252" spans="1:20" x14ac:dyDescent="0.25">
      <c r="A252" s="1">
        <v>45317</v>
      </c>
      <c r="B252">
        <v>805</v>
      </c>
      <c r="C252">
        <v>5</v>
      </c>
      <c r="D252">
        <v>2</v>
      </c>
      <c r="E252">
        <v>1</v>
      </c>
      <c r="F252">
        <v>2</v>
      </c>
      <c r="G252">
        <v>1</v>
      </c>
      <c r="H252" t="s">
        <v>492</v>
      </c>
      <c r="I252">
        <v>756</v>
      </c>
      <c r="J252">
        <v>39</v>
      </c>
      <c r="L252">
        <v>1</v>
      </c>
      <c r="M252" t="s">
        <v>487</v>
      </c>
      <c r="N252" t="s">
        <v>488</v>
      </c>
      <c r="O252" t="s">
        <v>497</v>
      </c>
      <c r="R252" t="s">
        <v>493</v>
      </c>
      <c r="S252">
        <v>577.5</v>
      </c>
      <c r="T252">
        <v>30</v>
      </c>
    </row>
    <row r="253" spans="1:20" x14ac:dyDescent="0.25">
      <c r="A253" s="1">
        <v>45317</v>
      </c>
      <c r="B253">
        <v>140</v>
      </c>
      <c r="C253">
        <v>5</v>
      </c>
      <c r="D253">
        <v>1</v>
      </c>
      <c r="E253">
        <v>4</v>
      </c>
      <c r="F253">
        <v>2</v>
      </c>
      <c r="G253">
        <v>3</v>
      </c>
      <c r="H253" t="s">
        <v>486</v>
      </c>
      <c r="I253">
        <v>941</v>
      </c>
      <c r="J253">
        <v>172</v>
      </c>
      <c r="K253" s="1">
        <v>45338</v>
      </c>
      <c r="L253">
        <v>2</v>
      </c>
      <c r="M253" t="s">
        <v>492</v>
      </c>
      <c r="N253" t="s">
        <v>495</v>
      </c>
      <c r="O253" t="s">
        <v>497</v>
      </c>
      <c r="R253" t="s">
        <v>490</v>
      </c>
      <c r="S253">
        <v>779.1</v>
      </c>
      <c r="T253">
        <v>0</v>
      </c>
    </row>
    <row r="254" spans="1:20" x14ac:dyDescent="0.25">
      <c r="A254" s="1">
        <v>45317</v>
      </c>
      <c r="B254">
        <v>2042</v>
      </c>
      <c r="C254">
        <v>5</v>
      </c>
      <c r="D254">
        <v>2</v>
      </c>
      <c r="E254">
        <v>1</v>
      </c>
      <c r="F254">
        <v>2</v>
      </c>
      <c r="G254">
        <v>2</v>
      </c>
      <c r="H254" t="s">
        <v>486</v>
      </c>
      <c r="I254">
        <v>628</v>
      </c>
      <c r="J254">
        <v>174</v>
      </c>
      <c r="K254" s="1">
        <v>45330</v>
      </c>
      <c r="L254">
        <v>1</v>
      </c>
      <c r="M254" t="s">
        <v>487</v>
      </c>
      <c r="N254" t="s">
        <v>495</v>
      </c>
      <c r="O254" t="s">
        <v>489</v>
      </c>
      <c r="R254" t="s">
        <v>490</v>
      </c>
      <c r="S254">
        <v>561.4</v>
      </c>
      <c r="T254">
        <v>0</v>
      </c>
    </row>
    <row r="255" spans="1:20" x14ac:dyDescent="0.25">
      <c r="A255" s="1">
        <v>45317</v>
      </c>
      <c r="B255">
        <v>314</v>
      </c>
      <c r="C255">
        <v>5</v>
      </c>
      <c r="D255">
        <v>1</v>
      </c>
      <c r="E255">
        <v>4</v>
      </c>
      <c r="F255">
        <v>4</v>
      </c>
      <c r="G255">
        <v>1</v>
      </c>
      <c r="H255" t="s">
        <v>491</v>
      </c>
      <c r="I255">
        <v>905</v>
      </c>
      <c r="J255">
        <v>199</v>
      </c>
      <c r="L255">
        <v>2</v>
      </c>
      <c r="M255" t="s">
        <v>492</v>
      </c>
      <c r="N255" t="s">
        <v>495</v>
      </c>
      <c r="O255" t="s">
        <v>489</v>
      </c>
      <c r="R255" t="s">
        <v>496</v>
      </c>
      <c r="S255">
        <v>807.8</v>
      </c>
      <c r="T255">
        <v>50</v>
      </c>
    </row>
    <row r="256" spans="1:20" x14ac:dyDescent="0.25">
      <c r="A256" s="1">
        <v>45317</v>
      </c>
      <c r="B256">
        <v>3617</v>
      </c>
      <c r="C256">
        <v>5</v>
      </c>
      <c r="D256">
        <v>2</v>
      </c>
      <c r="E256">
        <v>1</v>
      </c>
      <c r="F256">
        <v>2</v>
      </c>
      <c r="G256">
        <v>1</v>
      </c>
      <c r="H256" t="s">
        <v>491</v>
      </c>
      <c r="I256">
        <v>927</v>
      </c>
      <c r="J256">
        <v>101</v>
      </c>
      <c r="L256">
        <v>1</v>
      </c>
      <c r="M256" t="s">
        <v>492</v>
      </c>
      <c r="N256" t="s">
        <v>495</v>
      </c>
      <c r="O256" t="s">
        <v>489</v>
      </c>
      <c r="R256" t="s">
        <v>498</v>
      </c>
      <c r="S256">
        <v>726.6</v>
      </c>
      <c r="T256">
        <v>10</v>
      </c>
    </row>
    <row r="257" spans="1:20" x14ac:dyDescent="0.25">
      <c r="A257" s="1">
        <v>45317</v>
      </c>
      <c r="B257">
        <v>2370</v>
      </c>
      <c r="C257">
        <v>5</v>
      </c>
      <c r="D257">
        <v>1</v>
      </c>
      <c r="E257">
        <v>4</v>
      </c>
      <c r="F257">
        <v>4</v>
      </c>
      <c r="G257">
        <v>2</v>
      </c>
      <c r="H257" t="s">
        <v>491</v>
      </c>
      <c r="I257">
        <v>843</v>
      </c>
      <c r="J257">
        <v>29</v>
      </c>
      <c r="L257">
        <v>2</v>
      </c>
      <c r="M257" t="s">
        <v>492</v>
      </c>
      <c r="N257" t="s">
        <v>495</v>
      </c>
      <c r="O257" t="s">
        <v>489</v>
      </c>
      <c r="R257" t="s">
        <v>493</v>
      </c>
      <c r="S257">
        <v>631.4</v>
      </c>
      <c r="T257">
        <v>30</v>
      </c>
    </row>
    <row r="258" spans="1:20" x14ac:dyDescent="0.25">
      <c r="A258" s="1">
        <v>45317</v>
      </c>
      <c r="B258">
        <v>2356</v>
      </c>
      <c r="C258">
        <v>5</v>
      </c>
      <c r="D258">
        <v>2</v>
      </c>
      <c r="E258">
        <v>1</v>
      </c>
      <c r="F258">
        <v>2</v>
      </c>
      <c r="G258">
        <v>3</v>
      </c>
      <c r="H258" t="s">
        <v>491</v>
      </c>
      <c r="I258">
        <v>77</v>
      </c>
      <c r="J258">
        <v>197</v>
      </c>
      <c r="L258">
        <v>1</v>
      </c>
      <c r="M258" t="s">
        <v>487</v>
      </c>
      <c r="N258" t="s">
        <v>488</v>
      </c>
      <c r="O258" t="s">
        <v>489</v>
      </c>
      <c r="R258" t="s">
        <v>493</v>
      </c>
      <c r="S258">
        <v>212.8</v>
      </c>
      <c r="T258">
        <v>30</v>
      </c>
    </row>
    <row r="259" spans="1:20" x14ac:dyDescent="0.25">
      <c r="A259" s="1">
        <v>45317</v>
      </c>
      <c r="B259">
        <v>1187</v>
      </c>
      <c r="C259">
        <v>5</v>
      </c>
      <c r="D259">
        <v>1</v>
      </c>
      <c r="E259">
        <v>4</v>
      </c>
      <c r="F259">
        <v>1</v>
      </c>
      <c r="G259">
        <v>3</v>
      </c>
      <c r="H259" t="s">
        <v>486</v>
      </c>
      <c r="I259">
        <v>722</v>
      </c>
      <c r="J259">
        <v>49</v>
      </c>
      <c r="K259" s="1">
        <v>45328</v>
      </c>
      <c r="L259">
        <v>2</v>
      </c>
      <c r="M259" t="s">
        <v>487</v>
      </c>
      <c r="N259" t="s">
        <v>495</v>
      </c>
      <c r="O259" t="s">
        <v>497</v>
      </c>
      <c r="R259" t="s">
        <v>490</v>
      </c>
      <c r="S259">
        <v>539.70000000000005</v>
      </c>
      <c r="T259">
        <v>0</v>
      </c>
    </row>
    <row r="260" spans="1:20" x14ac:dyDescent="0.25">
      <c r="A260" s="1">
        <v>45317</v>
      </c>
      <c r="B260">
        <v>3435</v>
      </c>
      <c r="C260">
        <v>5</v>
      </c>
      <c r="D260">
        <v>2</v>
      </c>
      <c r="E260">
        <v>1</v>
      </c>
      <c r="F260">
        <v>2</v>
      </c>
      <c r="G260">
        <v>1</v>
      </c>
      <c r="H260" t="s">
        <v>486</v>
      </c>
      <c r="I260">
        <v>715</v>
      </c>
      <c r="J260">
        <v>20</v>
      </c>
      <c r="K260" s="1">
        <v>45346</v>
      </c>
      <c r="L260">
        <v>1</v>
      </c>
      <c r="M260" t="s">
        <v>487</v>
      </c>
      <c r="N260" t="s">
        <v>488</v>
      </c>
      <c r="O260" t="s">
        <v>489</v>
      </c>
      <c r="R260" t="s">
        <v>490</v>
      </c>
      <c r="S260">
        <v>514.5</v>
      </c>
      <c r="T260">
        <v>0</v>
      </c>
    </row>
    <row r="261" spans="1:20" x14ac:dyDescent="0.25">
      <c r="A261" s="1">
        <v>45317</v>
      </c>
      <c r="B261">
        <v>4869</v>
      </c>
      <c r="C261">
        <v>5</v>
      </c>
      <c r="D261">
        <v>1</v>
      </c>
      <c r="E261">
        <v>4</v>
      </c>
      <c r="F261">
        <v>5</v>
      </c>
      <c r="G261">
        <v>2</v>
      </c>
      <c r="H261" t="s">
        <v>486</v>
      </c>
      <c r="I261">
        <v>476</v>
      </c>
      <c r="J261">
        <v>73</v>
      </c>
      <c r="L261">
        <v>2</v>
      </c>
      <c r="M261" t="s">
        <v>492</v>
      </c>
      <c r="N261" t="s">
        <v>488</v>
      </c>
      <c r="O261" t="s">
        <v>497</v>
      </c>
      <c r="R261" t="s">
        <v>493</v>
      </c>
      <c r="S261">
        <v>405.3</v>
      </c>
      <c r="T261">
        <v>30</v>
      </c>
    </row>
    <row r="262" spans="1:20" x14ac:dyDescent="0.25">
      <c r="A262" s="1">
        <v>45318</v>
      </c>
      <c r="B262">
        <v>4322</v>
      </c>
      <c r="C262">
        <v>5</v>
      </c>
      <c r="D262">
        <v>2</v>
      </c>
      <c r="E262">
        <v>1</v>
      </c>
      <c r="F262">
        <v>2</v>
      </c>
      <c r="G262">
        <v>3</v>
      </c>
      <c r="H262" t="s">
        <v>492</v>
      </c>
      <c r="I262">
        <v>480</v>
      </c>
      <c r="J262">
        <v>23</v>
      </c>
      <c r="L262">
        <v>1</v>
      </c>
      <c r="M262" t="s">
        <v>494</v>
      </c>
      <c r="N262" t="s">
        <v>488</v>
      </c>
      <c r="O262" t="s">
        <v>497</v>
      </c>
      <c r="R262" t="s">
        <v>493</v>
      </c>
      <c r="S262">
        <v>373.1</v>
      </c>
      <c r="T262">
        <v>30</v>
      </c>
    </row>
    <row r="263" spans="1:20" x14ac:dyDescent="0.25">
      <c r="A263" s="1">
        <v>45318</v>
      </c>
      <c r="B263">
        <v>3371</v>
      </c>
      <c r="C263">
        <v>5</v>
      </c>
      <c r="D263">
        <v>1</v>
      </c>
      <c r="E263">
        <v>4</v>
      </c>
      <c r="F263">
        <v>1</v>
      </c>
      <c r="G263">
        <v>2</v>
      </c>
      <c r="H263" t="s">
        <v>491</v>
      </c>
      <c r="I263">
        <v>871</v>
      </c>
      <c r="J263">
        <v>154</v>
      </c>
      <c r="L263">
        <v>2</v>
      </c>
      <c r="M263" t="s">
        <v>492</v>
      </c>
      <c r="N263" t="s">
        <v>495</v>
      </c>
      <c r="O263" t="s">
        <v>497</v>
      </c>
      <c r="R263" t="s">
        <v>493</v>
      </c>
      <c r="S263">
        <v>738.5</v>
      </c>
      <c r="T263">
        <v>30</v>
      </c>
    </row>
    <row r="264" spans="1:20" x14ac:dyDescent="0.25">
      <c r="A264" s="1">
        <v>45318</v>
      </c>
      <c r="B264">
        <v>2695</v>
      </c>
      <c r="C264">
        <v>5</v>
      </c>
      <c r="D264">
        <v>2</v>
      </c>
      <c r="E264">
        <v>1</v>
      </c>
      <c r="F264">
        <v>2</v>
      </c>
      <c r="G264">
        <v>2</v>
      </c>
      <c r="H264" t="s">
        <v>486</v>
      </c>
      <c r="I264">
        <v>504</v>
      </c>
      <c r="J264">
        <v>49</v>
      </c>
      <c r="L264">
        <v>1</v>
      </c>
      <c r="M264" t="s">
        <v>492</v>
      </c>
      <c r="N264" t="s">
        <v>488</v>
      </c>
      <c r="O264" t="s">
        <v>489</v>
      </c>
      <c r="R264" t="s">
        <v>493</v>
      </c>
      <c r="S264">
        <v>408.1</v>
      </c>
      <c r="T264">
        <v>30</v>
      </c>
    </row>
    <row r="265" spans="1:20" x14ac:dyDescent="0.25">
      <c r="A265" s="1">
        <v>45318</v>
      </c>
      <c r="B265">
        <v>2227</v>
      </c>
      <c r="C265">
        <v>5</v>
      </c>
      <c r="D265">
        <v>1</v>
      </c>
      <c r="E265">
        <v>4</v>
      </c>
      <c r="F265">
        <v>2</v>
      </c>
      <c r="G265">
        <v>1</v>
      </c>
      <c r="H265" t="s">
        <v>486</v>
      </c>
      <c r="I265">
        <v>943</v>
      </c>
      <c r="J265">
        <v>109</v>
      </c>
      <c r="K265" s="1">
        <v>45339</v>
      </c>
      <c r="L265">
        <v>2</v>
      </c>
      <c r="M265" t="s">
        <v>492</v>
      </c>
      <c r="N265" t="s">
        <v>488</v>
      </c>
      <c r="O265" t="s">
        <v>489</v>
      </c>
      <c r="R265" t="s">
        <v>490</v>
      </c>
      <c r="S265">
        <v>736.4</v>
      </c>
      <c r="T265">
        <v>0</v>
      </c>
    </row>
    <row r="266" spans="1:20" x14ac:dyDescent="0.25">
      <c r="A266" s="1">
        <v>45318</v>
      </c>
      <c r="B266">
        <v>1742</v>
      </c>
      <c r="C266">
        <v>5</v>
      </c>
      <c r="D266">
        <v>2</v>
      </c>
      <c r="E266">
        <v>1</v>
      </c>
      <c r="F266">
        <v>2</v>
      </c>
      <c r="G266">
        <v>2</v>
      </c>
      <c r="H266" t="s">
        <v>486</v>
      </c>
      <c r="I266">
        <v>770</v>
      </c>
      <c r="J266">
        <v>84</v>
      </c>
      <c r="K266" s="1">
        <v>45336</v>
      </c>
      <c r="L266">
        <v>1</v>
      </c>
      <c r="M266" t="s">
        <v>487</v>
      </c>
      <c r="N266" t="s">
        <v>495</v>
      </c>
      <c r="O266" t="s">
        <v>497</v>
      </c>
      <c r="R266" t="s">
        <v>490</v>
      </c>
      <c r="S266">
        <v>597.79999999999995</v>
      </c>
      <c r="T266">
        <v>0</v>
      </c>
    </row>
    <row r="267" spans="1:20" x14ac:dyDescent="0.25">
      <c r="A267" s="1">
        <v>45318</v>
      </c>
      <c r="B267">
        <v>2472</v>
      </c>
      <c r="C267">
        <v>5</v>
      </c>
      <c r="D267">
        <v>1</v>
      </c>
      <c r="E267">
        <v>4</v>
      </c>
      <c r="F267">
        <v>5</v>
      </c>
      <c r="G267">
        <v>2</v>
      </c>
      <c r="H267" t="s">
        <v>486</v>
      </c>
      <c r="I267">
        <v>390</v>
      </c>
      <c r="J267">
        <v>143</v>
      </c>
      <c r="K267" s="1">
        <v>45335</v>
      </c>
      <c r="L267">
        <v>2</v>
      </c>
      <c r="M267" t="s">
        <v>492</v>
      </c>
      <c r="N267" t="s">
        <v>488</v>
      </c>
      <c r="O267" t="s">
        <v>489</v>
      </c>
      <c r="R267" t="s">
        <v>490</v>
      </c>
      <c r="S267">
        <v>373.1</v>
      </c>
      <c r="T267">
        <v>0</v>
      </c>
    </row>
    <row r="268" spans="1:20" x14ac:dyDescent="0.25">
      <c r="A268" s="1">
        <v>45318</v>
      </c>
      <c r="B268">
        <v>1676</v>
      </c>
      <c r="C268">
        <v>5</v>
      </c>
      <c r="D268">
        <v>2</v>
      </c>
      <c r="E268">
        <v>1</v>
      </c>
      <c r="F268">
        <v>2</v>
      </c>
      <c r="G268">
        <v>2</v>
      </c>
      <c r="H268" t="s">
        <v>486</v>
      </c>
      <c r="I268">
        <v>172</v>
      </c>
      <c r="J268">
        <v>48</v>
      </c>
      <c r="K268" s="1">
        <v>45328</v>
      </c>
      <c r="L268">
        <v>1</v>
      </c>
      <c r="M268" t="s">
        <v>492</v>
      </c>
      <c r="N268" t="s">
        <v>495</v>
      </c>
      <c r="O268" t="s">
        <v>489</v>
      </c>
      <c r="R268" t="s">
        <v>490</v>
      </c>
      <c r="S268">
        <v>154</v>
      </c>
      <c r="T268">
        <v>0</v>
      </c>
    </row>
    <row r="269" spans="1:20" x14ac:dyDescent="0.25">
      <c r="A269" s="1">
        <v>45318</v>
      </c>
      <c r="B269">
        <v>467</v>
      </c>
      <c r="C269">
        <v>5</v>
      </c>
      <c r="D269">
        <v>1</v>
      </c>
      <c r="E269">
        <v>4</v>
      </c>
      <c r="F269">
        <v>3</v>
      </c>
      <c r="G269">
        <v>2</v>
      </c>
      <c r="H269" t="s">
        <v>486</v>
      </c>
      <c r="I269">
        <v>703</v>
      </c>
      <c r="J269">
        <v>172</v>
      </c>
      <c r="K269" s="1">
        <v>45337</v>
      </c>
      <c r="L269">
        <v>2</v>
      </c>
      <c r="M269" t="s">
        <v>492</v>
      </c>
      <c r="N269" t="s">
        <v>495</v>
      </c>
      <c r="O269" t="s">
        <v>497</v>
      </c>
      <c r="R269" t="s">
        <v>490</v>
      </c>
      <c r="S269">
        <v>612.5</v>
      </c>
      <c r="T269">
        <v>0</v>
      </c>
    </row>
    <row r="270" spans="1:20" x14ac:dyDescent="0.25">
      <c r="A270" s="1">
        <v>45318</v>
      </c>
      <c r="B270">
        <v>1819</v>
      </c>
      <c r="C270">
        <v>5</v>
      </c>
      <c r="D270">
        <v>2</v>
      </c>
      <c r="E270">
        <v>1</v>
      </c>
      <c r="F270">
        <v>2</v>
      </c>
      <c r="G270">
        <v>2</v>
      </c>
      <c r="H270" t="s">
        <v>486</v>
      </c>
      <c r="I270">
        <v>635</v>
      </c>
      <c r="J270">
        <v>59</v>
      </c>
      <c r="K270" s="1">
        <v>45342</v>
      </c>
      <c r="L270">
        <v>1</v>
      </c>
      <c r="M270" t="s">
        <v>494</v>
      </c>
      <c r="N270" t="s">
        <v>495</v>
      </c>
      <c r="O270" t="s">
        <v>497</v>
      </c>
      <c r="R270" t="s">
        <v>490</v>
      </c>
      <c r="S270">
        <v>485.8</v>
      </c>
      <c r="T270">
        <v>0</v>
      </c>
    </row>
    <row r="271" spans="1:20" x14ac:dyDescent="0.25">
      <c r="A271" s="1">
        <v>45318</v>
      </c>
      <c r="B271">
        <v>468</v>
      </c>
      <c r="C271">
        <v>5</v>
      </c>
      <c r="D271">
        <v>1</v>
      </c>
      <c r="E271">
        <v>4</v>
      </c>
      <c r="F271">
        <v>1</v>
      </c>
      <c r="G271">
        <v>1</v>
      </c>
      <c r="H271" t="s">
        <v>486</v>
      </c>
      <c r="I271">
        <v>744</v>
      </c>
      <c r="J271">
        <v>45</v>
      </c>
      <c r="K271" s="1">
        <v>45332</v>
      </c>
      <c r="L271">
        <v>2</v>
      </c>
      <c r="M271" t="s">
        <v>487</v>
      </c>
      <c r="N271" t="s">
        <v>488</v>
      </c>
      <c r="O271" t="s">
        <v>497</v>
      </c>
      <c r="R271" t="s">
        <v>490</v>
      </c>
      <c r="S271">
        <v>552.29999999999995</v>
      </c>
      <c r="T271">
        <v>0</v>
      </c>
    </row>
    <row r="272" spans="1:20" x14ac:dyDescent="0.25">
      <c r="A272" s="1">
        <v>45319</v>
      </c>
      <c r="B272">
        <v>495</v>
      </c>
      <c r="C272">
        <v>5</v>
      </c>
      <c r="D272">
        <v>2</v>
      </c>
      <c r="E272">
        <v>1</v>
      </c>
      <c r="F272">
        <v>2</v>
      </c>
      <c r="G272">
        <v>3</v>
      </c>
      <c r="H272" t="s">
        <v>492</v>
      </c>
      <c r="I272">
        <v>760</v>
      </c>
      <c r="J272">
        <v>36</v>
      </c>
      <c r="L272">
        <v>1</v>
      </c>
      <c r="M272" t="s">
        <v>492</v>
      </c>
      <c r="N272" t="s">
        <v>488</v>
      </c>
      <c r="O272" t="s">
        <v>497</v>
      </c>
      <c r="R272" t="s">
        <v>493</v>
      </c>
      <c r="S272">
        <v>578.20000000000005</v>
      </c>
      <c r="T272">
        <v>30</v>
      </c>
    </row>
    <row r="273" spans="1:20" x14ac:dyDescent="0.25">
      <c r="A273" s="1">
        <v>45319</v>
      </c>
      <c r="B273">
        <v>4312</v>
      </c>
      <c r="C273">
        <v>5</v>
      </c>
      <c r="D273">
        <v>1</v>
      </c>
      <c r="E273">
        <v>4</v>
      </c>
      <c r="F273">
        <v>1</v>
      </c>
      <c r="G273">
        <v>3</v>
      </c>
      <c r="H273" t="s">
        <v>486</v>
      </c>
      <c r="I273">
        <v>974</v>
      </c>
      <c r="J273">
        <v>178</v>
      </c>
      <c r="K273" s="1">
        <v>45332</v>
      </c>
      <c r="L273">
        <v>2</v>
      </c>
      <c r="M273" t="s">
        <v>492</v>
      </c>
      <c r="N273" t="s">
        <v>488</v>
      </c>
      <c r="O273" t="s">
        <v>497</v>
      </c>
      <c r="R273" t="s">
        <v>490</v>
      </c>
      <c r="S273">
        <v>806.4</v>
      </c>
      <c r="T273">
        <v>0</v>
      </c>
    </row>
    <row r="274" spans="1:20" x14ac:dyDescent="0.25">
      <c r="A274" s="1">
        <v>45319</v>
      </c>
      <c r="B274">
        <v>1841</v>
      </c>
      <c r="C274">
        <v>5</v>
      </c>
      <c r="D274">
        <v>2</v>
      </c>
      <c r="E274">
        <v>1</v>
      </c>
      <c r="F274">
        <v>2</v>
      </c>
      <c r="G274">
        <v>2</v>
      </c>
      <c r="H274" t="s">
        <v>486</v>
      </c>
      <c r="I274">
        <v>953</v>
      </c>
      <c r="J274">
        <v>27</v>
      </c>
      <c r="L274">
        <v>1</v>
      </c>
      <c r="M274" t="s">
        <v>494</v>
      </c>
      <c r="N274" t="s">
        <v>495</v>
      </c>
      <c r="O274" t="s">
        <v>489</v>
      </c>
      <c r="R274" t="s">
        <v>493</v>
      </c>
      <c r="S274">
        <v>707</v>
      </c>
      <c r="T274">
        <v>30</v>
      </c>
    </row>
    <row r="275" spans="1:20" x14ac:dyDescent="0.25">
      <c r="A275" s="1">
        <v>45319</v>
      </c>
      <c r="B275">
        <v>1441</v>
      </c>
      <c r="C275">
        <v>5</v>
      </c>
      <c r="D275">
        <v>1</v>
      </c>
      <c r="E275">
        <v>4</v>
      </c>
      <c r="F275">
        <v>2</v>
      </c>
      <c r="G275">
        <v>1</v>
      </c>
      <c r="H275" t="s">
        <v>492</v>
      </c>
      <c r="I275">
        <v>461</v>
      </c>
      <c r="J275">
        <v>88</v>
      </c>
      <c r="L275">
        <v>2</v>
      </c>
      <c r="M275" t="s">
        <v>487</v>
      </c>
      <c r="N275" t="s">
        <v>488</v>
      </c>
      <c r="O275" t="s">
        <v>497</v>
      </c>
      <c r="R275" t="s">
        <v>498</v>
      </c>
      <c r="S275">
        <v>391.3</v>
      </c>
      <c r="T275">
        <v>10</v>
      </c>
    </row>
    <row r="276" spans="1:20" x14ac:dyDescent="0.25">
      <c r="A276" s="1">
        <v>45319</v>
      </c>
      <c r="B276">
        <v>1646</v>
      </c>
      <c r="C276">
        <v>5</v>
      </c>
      <c r="D276">
        <v>2</v>
      </c>
      <c r="E276">
        <v>1</v>
      </c>
      <c r="F276">
        <v>2</v>
      </c>
      <c r="G276">
        <v>1</v>
      </c>
      <c r="H276" t="s">
        <v>486</v>
      </c>
      <c r="I276">
        <v>678</v>
      </c>
      <c r="J276">
        <v>20</v>
      </c>
      <c r="L276">
        <v>1</v>
      </c>
      <c r="M276" t="s">
        <v>492</v>
      </c>
      <c r="N276" t="s">
        <v>488</v>
      </c>
      <c r="O276" t="s">
        <v>489</v>
      </c>
      <c r="R276" t="s">
        <v>496</v>
      </c>
      <c r="S276">
        <v>523.6</v>
      </c>
      <c r="T276">
        <v>50</v>
      </c>
    </row>
    <row r="277" spans="1:20" x14ac:dyDescent="0.25">
      <c r="A277" s="1">
        <v>45319</v>
      </c>
      <c r="B277">
        <v>3133</v>
      </c>
      <c r="C277">
        <v>5</v>
      </c>
      <c r="D277">
        <v>1</v>
      </c>
      <c r="E277">
        <v>4</v>
      </c>
      <c r="F277">
        <v>4</v>
      </c>
      <c r="G277">
        <v>2</v>
      </c>
      <c r="H277" t="s">
        <v>486</v>
      </c>
      <c r="I277">
        <v>703</v>
      </c>
      <c r="J277">
        <v>98</v>
      </c>
      <c r="K277" s="1">
        <v>45347</v>
      </c>
      <c r="L277">
        <v>2</v>
      </c>
      <c r="M277" t="s">
        <v>487</v>
      </c>
      <c r="N277" t="s">
        <v>488</v>
      </c>
      <c r="O277" t="s">
        <v>489</v>
      </c>
      <c r="R277" t="s">
        <v>490</v>
      </c>
      <c r="S277">
        <v>560.70000000000005</v>
      </c>
      <c r="T277">
        <v>0</v>
      </c>
    </row>
    <row r="278" spans="1:20" x14ac:dyDescent="0.25">
      <c r="A278" s="1">
        <v>45319</v>
      </c>
      <c r="B278">
        <v>4079</v>
      </c>
      <c r="C278">
        <v>5</v>
      </c>
      <c r="D278">
        <v>2</v>
      </c>
      <c r="E278">
        <v>1</v>
      </c>
      <c r="F278">
        <v>2</v>
      </c>
      <c r="G278">
        <v>2</v>
      </c>
      <c r="H278" t="s">
        <v>486</v>
      </c>
      <c r="I278">
        <v>790</v>
      </c>
      <c r="J278">
        <v>90</v>
      </c>
      <c r="K278" s="1">
        <v>45348</v>
      </c>
      <c r="L278">
        <v>1</v>
      </c>
      <c r="M278" t="s">
        <v>492</v>
      </c>
      <c r="N278" t="s">
        <v>488</v>
      </c>
      <c r="O278" t="s">
        <v>497</v>
      </c>
      <c r="R278" t="s">
        <v>490</v>
      </c>
      <c r="S278">
        <v>616</v>
      </c>
      <c r="T278">
        <v>0</v>
      </c>
    </row>
    <row r="279" spans="1:20" x14ac:dyDescent="0.25">
      <c r="A279" s="1">
        <v>45319</v>
      </c>
      <c r="B279">
        <v>1787</v>
      </c>
      <c r="C279">
        <v>5</v>
      </c>
      <c r="D279">
        <v>1</v>
      </c>
      <c r="E279">
        <v>4</v>
      </c>
      <c r="F279">
        <v>3</v>
      </c>
      <c r="G279">
        <v>3</v>
      </c>
      <c r="H279" t="s">
        <v>486</v>
      </c>
      <c r="I279">
        <v>331</v>
      </c>
      <c r="J279">
        <v>65</v>
      </c>
      <c r="K279" s="1">
        <v>45341</v>
      </c>
      <c r="L279">
        <v>2</v>
      </c>
      <c r="M279" t="s">
        <v>492</v>
      </c>
      <c r="N279" t="s">
        <v>488</v>
      </c>
      <c r="O279" t="s">
        <v>497</v>
      </c>
      <c r="R279" t="s">
        <v>490</v>
      </c>
      <c r="S279">
        <v>277.2</v>
      </c>
      <c r="T279">
        <v>0</v>
      </c>
    </row>
    <row r="280" spans="1:20" x14ac:dyDescent="0.25">
      <c r="A280" s="1">
        <v>45319</v>
      </c>
      <c r="B280">
        <v>1879</v>
      </c>
      <c r="C280">
        <v>5</v>
      </c>
      <c r="D280">
        <v>2</v>
      </c>
      <c r="E280">
        <v>1</v>
      </c>
      <c r="F280">
        <v>2</v>
      </c>
      <c r="G280">
        <v>3</v>
      </c>
      <c r="H280" t="s">
        <v>486</v>
      </c>
      <c r="I280">
        <v>607</v>
      </c>
      <c r="J280">
        <v>127</v>
      </c>
      <c r="K280" s="1">
        <v>45328</v>
      </c>
      <c r="L280">
        <v>1</v>
      </c>
      <c r="M280" t="s">
        <v>487</v>
      </c>
      <c r="N280" t="s">
        <v>488</v>
      </c>
      <c r="O280" t="s">
        <v>489</v>
      </c>
      <c r="R280" t="s">
        <v>490</v>
      </c>
      <c r="S280">
        <v>513.79999999999995</v>
      </c>
      <c r="T280">
        <v>0</v>
      </c>
    </row>
    <row r="281" spans="1:20" x14ac:dyDescent="0.25">
      <c r="A281" s="1">
        <v>45319</v>
      </c>
      <c r="B281">
        <v>469</v>
      </c>
      <c r="C281">
        <v>5</v>
      </c>
      <c r="D281">
        <v>1</v>
      </c>
      <c r="E281">
        <v>4</v>
      </c>
      <c r="F281">
        <v>5</v>
      </c>
      <c r="G281">
        <v>3</v>
      </c>
      <c r="H281" t="s">
        <v>492</v>
      </c>
      <c r="I281">
        <v>161</v>
      </c>
      <c r="J281">
        <v>118</v>
      </c>
      <c r="L281">
        <v>2</v>
      </c>
      <c r="M281" t="s">
        <v>494</v>
      </c>
      <c r="N281" t="s">
        <v>488</v>
      </c>
      <c r="O281" t="s">
        <v>497</v>
      </c>
      <c r="R281" t="s">
        <v>493</v>
      </c>
      <c r="S281">
        <v>216.3</v>
      </c>
      <c r="T281">
        <v>30</v>
      </c>
    </row>
    <row r="282" spans="1:20" x14ac:dyDescent="0.25">
      <c r="A282" s="1">
        <v>45320</v>
      </c>
      <c r="B282">
        <v>237</v>
      </c>
      <c r="C282">
        <v>5</v>
      </c>
      <c r="D282">
        <v>2</v>
      </c>
      <c r="E282">
        <v>1</v>
      </c>
      <c r="F282">
        <v>2</v>
      </c>
      <c r="G282">
        <v>2</v>
      </c>
      <c r="H282" t="s">
        <v>486</v>
      </c>
      <c r="I282">
        <v>577</v>
      </c>
      <c r="J282">
        <v>143</v>
      </c>
      <c r="K282" s="1">
        <v>45348</v>
      </c>
      <c r="L282">
        <v>1</v>
      </c>
      <c r="M282" t="s">
        <v>492</v>
      </c>
      <c r="N282" t="s">
        <v>488</v>
      </c>
      <c r="O282" t="s">
        <v>489</v>
      </c>
      <c r="R282" t="s">
        <v>490</v>
      </c>
      <c r="S282">
        <v>504</v>
      </c>
      <c r="T282">
        <v>0</v>
      </c>
    </row>
    <row r="283" spans="1:20" x14ac:dyDescent="0.25">
      <c r="A283" s="1">
        <v>45320</v>
      </c>
      <c r="B283">
        <v>540</v>
      </c>
      <c r="C283">
        <v>5</v>
      </c>
      <c r="D283">
        <v>1</v>
      </c>
      <c r="E283">
        <v>4</v>
      </c>
      <c r="F283">
        <v>5</v>
      </c>
      <c r="G283">
        <v>3</v>
      </c>
      <c r="H283" t="s">
        <v>486</v>
      </c>
      <c r="I283">
        <v>126</v>
      </c>
      <c r="J283">
        <v>167</v>
      </c>
      <c r="L283">
        <v>2</v>
      </c>
      <c r="M283" t="s">
        <v>487</v>
      </c>
      <c r="N283" t="s">
        <v>488</v>
      </c>
      <c r="O283" t="s">
        <v>497</v>
      </c>
      <c r="R283" t="s">
        <v>498</v>
      </c>
      <c r="S283">
        <v>212.1</v>
      </c>
      <c r="T283">
        <v>10</v>
      </c>
    </row>
    <row r="284" spans="1:20" x14ac:dyDescent="0.25">
      <c r="A284" s="1">
        <v>45320</v>
      </c>
      <c r="B284">
        <v>2750</v>
      </c>
      <c r="C284">
        <v>5</v>
      </c>
      <c r="D284">
        <v>2</v>
      </c>
      <c r="E284">
        <v>1</v>
      </c>
      <c r="F284">
        <v>2</v>
      </c>
      <c r="G284">
        <v>1</v>
      </c>
      <c r="H284" t="s">
        <v>486</v>
      </c>
      <c r="I284">
        <v>316</v>
      </c>
      <c r="J284">
        <v>187</v>
      </c>
      <c r="K284" s="1">
        <v>45342</v>
      </c>
      <c r="L284">
        <v>1</v>
      </c>
      <c r="M284" t="s">
        <v>492</v>
      </c>
      <c r="N284" t="s">
        <v>488</v>
      </c>
      <c r="O284" t="s">
        <v>497</v>
      </c>
      <c r="R284" t="s">
        <v>490</v>
      </c>
      <c r="S284">
        <v>352.1</v>
      </c>
      <c r="T284">
        <v>0</v>
      </c>
    </row>
    <row r="285" spans="1:20" x14ac:dyDescent="0.25">
      <c r="A285" s="1">
        <v>45320</v>
      </c>
      <c r="B285">
        <v>3913</v>
      </c>
      <c r="C285">
        <v>5</v>
      </c>
      <c r="D285">
        <v>1</v>
      </c>
      <c r="E285">
        <v>4</v>
      </c>
      <c r="F285">
        <v>2</v>
      </c>
      <c r="G285">
        <v>1</v>
      </c>
      <c r="H285" t="s">
        <v>486</v>
      </c>
      <c r="I285">
        <v>199</v>
      </c>
      <c r="J285">
        <v>21</v>
      </c>
      <c r="K285" s="1">
        <v>45342</v>
      </c>
      <c r="L285">
        <v>2</v>
      </c>
      <c r="M285" t="s">
        <v>492</v>
      </c>
      <c r="N285" t="s">
        <v>488</v>
      </c>
      <c r="O285" t="s">
        <v>489</v>
      </c>
      <c r="R285" t="s">
        <v>490</v>
      </c>
      <c r="S285">
        <v>154</v>
      </c>
      <c r="T285">
        <v>0</v>
      </c>
    </row>
    <row r="286" spans="1:20" x14ac:dyDescent="0.25">
      <c r="A286" s="1">
        <v>45320</v>
      </c>
      <c r="B286">
        <v>4473</v>
      </c>
      <c r="C286">
        <v>5</v>
      </c>
      <c r="D286">
        <v>2</v>
      </c>
      <c r="E286">
        <v>1</v>
      </c>
      <c r="F286">
        <v>2</v>
      </c>
      <c r="G286">
        <v>2</v>
      </c>
      <c r="H286" t="s">
        <v>491</v>
      </c>
      <c r="I286">
        <v>852</v>
      </c>
      <c r="J286">
        <v>90</v>
      </c>
      <c r="L286">
        <v>1</v>
      </c>
      <c r="M286" t="s">
        <v>494</v>
      </c>
      <c r="N286" t="s">
        <v>488</v>
      </c>
      <c r="O286" t="s">
        <v>489</v>
      </c>
      <c r="R286" t="s">
        <v>498</v>
      </c>
      <c r="S286">
        <v>666.4</v>
      </c>
      <c r="T286">
        <v>10</v>
      </c>
    </row>
    <row r="287" spans="1:20" x14ac:dyDescent="0.25">
      <c r="A287" s="1">
        <v>45320</v>
      </c>
      <c r="B287">
        <v>1573</v>
      </c>
      <c r="C287">
        <v>5</v>
      </c>
      <c r="D287">
        <v>1</v>
      </c>
      <c r="E287">
        <v>4</v>
      </c>
      <c r="F287">
        <v>4</v>
      </c>
      <c r="G287">
        <v>2</v>
      </c>
      <c r="H287" t="s">
        <v>491</v>
      </c>
      <c r="I287">
        <v>414</v>
      </c>
      <c r="J287">
        <v>122</v>
      </c>
      <c r="L287">
        <v>2</v>
      </c>
      <c r="M287" t="s">
        <v>494</v>
      </c>
      <c r="N287" t="s">
        <v>488</v>
      </c>
      <c r="O287" t="s">
        <v>497</v>
      </c>
      <c r="R287" t="s">
        <v>496</v>
      </c>
      <c r="S287">
        <v>410.2</v>
      </c>
      <c r="T287">
        <v>50</v>
      </c>
    </row>
    <row r="288" spans="1:20" x14ac:dyDescent="0.25">
      <c r="A288" s="1">
        <v>45320</v>
      </c>
      <c r="B288">
        <v>4533</v>
      </c>
      <c r="C288">
        <v>5</v>
      </c>
      <c r="D288">
        <v>2</v>
      </c>
      <c r="E288">
        <v>1</v>
      </c>
      <c r="F288">
        <v>2</v>
      </c>
      <c r="G288">
        <v>3</v>
      </c>
      <c r="H288" t="s">
        <v>486</v>
      </c>
      <c r="I288">
        <v>194</v>
      </c>
      <c r="J288">
        <v>96</v>
      </c>
      <c r="L288">
        <v>1</v>
      </c>
      <c r="M288" t="s">
        <v>487</v>
      </c>
      <c r="N288" t="s">
        <v>488</v>
      </c>
      <c r="O288" t="s">
        <v>497</v>
      </c>
      <c r="R288" t="s">
        <v>493</v>
      </c>
      <c r="S288">
        <v>224</v>
      </c>
      <c r="T288">
        <v>30</v>
      </c>
    </row>
    <row r="289" spans="1:20" x14ac:dyDescent="0.25">
      <c r="A289" s="1">
        <v>45320</v>
      </c>
      <c r="B289">
        <v>3506</v>
      </c>
      <c r="C289">
        <v>5</v>
      </c>
      <c r="D289">
        <v>1</v>
      </c>
      <c r="E289">
        <v>4</v>
      </c>
      <c r="F289">
        <v>3</v>
      </c>
      <c r="G289">
        <v>1</v>
      </c>
      <c r="H289" t="s">
        <v>486</v>
      </c>
      <c r="I289">
        <v>116</v>
      </c>
      <c r="J289">
        <v>116</v>
      </c>
      <c r="K289" s="1">
        <v>45333</v>
      </c>
      <c r="L289">
        <v>2</v>
      </c>
      <c r="M289" t="s">
        <v>492</v>
      </c>
      <c r="N289" t="s">
        <v>488</v>
      </c>
      <c r="O289" t="s">
        <v>497</v>
      </c>
      <c r="R289" t="s">
        <v>490</v>
      </c>
      <c r="S289">
        <v>162.4</v>
      </c>
      <c r="T289">
        <v>0</v>
      </c>
    </row>
    <row r="290" spans="1:20" x14ac:dyDescent="0.25">
      <c r="A290" s="1">
        <v>45320</v>
      </c>
      <c r="B290">
        <v>3588</v>
      </c>
      <c r="C290">
        <v>5</v>
      </c>
      <c r="D290">
        <v>2</v>
      </c>
      <c r="E290">
        <v>1</v>
      </c>
      <c r="F290">
        <v>2</v>
      </c>
      <c r="G290">
        <v>3</v>
      </c>
      <c r="H290" t="s">
        <v>486</v>
      </c>
      <c r="I290">
        <v>861</v>
      </c>
      <c r="J290">
        <v>49</v>
      </c>
      <c r="K290" s="1">
        <v>45349</v>
      </c>
      <c r="L290">
        <v>1</v>
      </c>
      <c r="M290" t="s">
        <v>492</v>
      </c>
      <c r="N290" t="s">
        <v>488</v>
      </c>
      <c r="O290" t="s">
        <v>489</v>
      </c>
      <c r="R290" t="s">
        <v>490</v>
      </c>
      <c r="S290">
        <v>637</v>
      </c>
      <c r="T290">
        <v>0</v>
      </c>
    </row>
    <row r="291" spans="1:20" x14ac:dyDescent="0.25">
      <c r="A291" s="1">
        <v>45320</v>
      </c>
      <c r="B291">
        <v>1394</v>
      </c>
      <c r="C291">
        <v>5</v>
      </c>
      <c r="D291">
        <v>1</v>
      </c>
      <c r="E291">
        <v>4</v>
      </c>
      <c r="F291">
        <v>3</v>
      </c>
      <c r="G291">
        <v>1</v>
      </c>
      <c r="H291" t="s">
        <v>492</v>
      </c>
      <c r="I291">
        <v>928</v>
      </c>
      <c r="J291">
        <v>49</v>
      </c>
      <c r="L291">
        <v>2</v>
      </c>
      <c r="M291" t="s">
        <v>487</v>
      </c>
      <c r="N291" t="s">
        <v>488</v>
      </c>
      <c r="O291" t="s">
        <v>497</v>
      </c>
      <c r="R291" t="s">
        <v>493</v>
      </c>
      <c r="S291">
        <v>704.9</v>
      </c>
      <c r="T291">
        <v>30</v>
      </c>
    </row>
    <row r="292" spans="1:20" x14ac:dyDescent="0.25">
      <c r="A292" s="1">
        <v>45321</v>
      </c>
      <c r="B292">
        <v>2340</v>
      </c>
      <c r="C292">
        <v>5</v>
      </c>
      <c r="D292">
        <v>2</v>
      </c>
      <c r="E292">
        <v>1</v>
      </c>
      <c r="F292">
        <v>2</v>
      </c>
      <c r="G292">
        <v>3</v>
      </c>
      <c r="H292" t="s">
        <v>486</v>
      </c>
      <c r="I292">
        <v>399</v>
      </c>
      <c r="J292">
        <v>192</v>
      </c>
      <c r="K292" s="1">
        <v>45340</v>
      </c>
      <c r="L292">
        <v>1</v>
      </c>
      <c r="M292" t="s">
        <v>492</v>
      </c>
      <c r="N292" t="s">
        <v>488</v>
      </c>
      <c r="O292" t="s">
        <v>497</v>
      </c>
      <c r="R292" t="s">
        <v>490</v>
      </c>
      <c r="S292">
        <v>413.7</v>
      </c>
      <c r="T292">
        <v>0</v>
      </c>
    </row>
    <row r="293" spans="1:20" x14ac:dyDescent="0.25">
      <c r="A293" s="1">
        <v>45321</v>
      </c>
      <c r="B293">
        <v>4138</v>
      </c>
      <c r="C293">
        <v>5</v>
      </c>
      <c r="D293">
        <v>1</v>
      </c>
      <c r="E293">
        <v>4</v>
      </c>
      <c r="F293">
        <v>3</v>
      </c>
      <c r="G293">
        <v>2</v>
      </c>
      <c r="H293" t="s">
        <v>492</v>
      </c>
      <c r="I293">
        <v>595</v>
      </c>
      <c r="J293">
        <v>43</v>
      </c>
      <c r="L293">
        <v>2</v>
      </c>
      <c r="M293" t="s">
        <v>492</v>
      </c>
      <c r="N293" t="s">
        <v>488</v>
      </c>
      <c r="O293" t="s">
        <v>497</v>
      </c>
      <c r="R293" t="s">
        <v>496</v>
      </c>
      <c r="S293">
        <v>481.6</v>
      </c>
      <c r="T293">
        <v>50</v>
      </c>
    </row>
    <row r="294" spans="1:20" x14ac:dyDescent="0.25">
      <c r="A294" s="1">
        <v>45321</v>
      </c>
      <c r="B294">
        <v>511</v>
      </c>
      <c r="C294">
        <v>5</v>
      </c>
      <c r="D294">
        <v>2</v>
      </c>
      <c r="E294">
        <v>1</v>
      </c>
      <c r="F294">
        <v>2</v>
      </c>
      <c r="G294">
        <v>1</v>
      </c>
      <c r="H294" t="s">
        <v>486</v>
      </c>
      <c r="I294">
        <v>461</v>
      </c>
      <c r="J294">
        <v>80</v>
      </c>
      <c r="K294" s="1">
        <v>45340</v>
      </c>
      <c r="L294">
        <v>1</v>
      </c>
      <c r="M294" t="s">
        <v>487</v>
      </c>
      <c r="N294" t="s">
        <v>488</v>
      </c>
      <c r="O294" t="s">
        <v>497</v>
      </c>
      <c r="R294" t="s">
        <v>490</v>
      </c>
      <c r="S294">
        <v>378.7</v>
      </c>
      <c r="T294">
        <v>0</v>
      </c>
    </row>
    <row r="295" spans="1:20" x14ac:dyDescent="0.25">
      <c r="A295" s="1">
        <v>45321</v>
      </c>
      <c r="B295">
        <v>4749</v>
      </c>
      <c r="C295">
        <v>5</v>
      </c>
      <c r="D295">
        <v>1</v>
      </c>
      <c r="E295">
        <v>4</v>
      </c>
      <c r="F295">
        <v>5</v>
      </c>
      <c r="G295">
        <v>1</v>
      </c>
      <c r="H295" t="s">
        <v>486</v>
      </c>
      <c r="I295">
        <v>242</v>
      </c>
      <c r="J295">
        <v>160</v>
      </c>
      <c r="L295">
        <v>2</v>
      </c>
      <c r="M295" t="s">
        <v>494</v>
      </c>
      <c r="N295" t="s">
        <v>488</v>
      </c>
      <c r="O295" t="s">
        <v>489</v>
      </c>
      <c r="R295" t="s">
        <v>498</v>
      </c>
      <c r="S295">
        <v>288.39999999999998</v>
      </c>
      <c r="T295">
        <v>10</v>
      </c>
    </row>
    <row r="296" spans="1:20" x14ac:dyDescent="0.25">
      <c r="A296" s="1">
        <v>45321</v>
      </c>
      <c r="B296">
        <v>1337</v>
      </c>
      <c r="C296">
        <v>5</v>
      </c>
      <c r="D296">
        <v>2</v>
      </c>
      <c r="E296">
        <v>1</v>
      </c>
      <c r="F296">
        <v>2</v>
      </c>
      <c r="G296">
        <v>1</v>
      </c>
      <c r="H296" t="s">
        <v>486</v>
      </c>
      <c r="I296">
        <v>397</v>
      </c>
      <c r="J296">
        <v>144</v>
      </c>
      <c r="L296">
        <v>1</v>
      </c>
      <c r="M296" t="s">
        <v>492</v>
      </c>
      <c r="N296" t="s">
        <v>488</v>
      </c>
      <c r="O296" t="s">
        <v>489</v>
      </c>
      <c r="R296" t="s">
        <v>498</v>
      </c>
      <c r="S296">
        <v>385.7</v>
      </c>
      <c r="T296">
        <v>10</v>
      </c>
    </row>
    <row r="297" spans="1:20" x14ac:dyDescent="0.25">
      <c r="A297" s="1">
        <v>45321</v>
      </c>
      <c r="B297">
        <v>4850</v>
      </c>
      <c r="C297">
        <v>5</v>
      </c>
      <c r="D297">
        <v>1</v>
      </c>
      <c r="E297">
        <v>4</v>
      </c>
      <c r="F297">
        <v>3</v>
      </c>
      <c r="G297">
        <v>3</v>
      </c>
      <c r="H297" t="s">
        <v>486</v>
      </c>
      <c r="I297">
        <v>797</v>
      </c>
      <c r="J297">
        <v>99</v>
      </c>
      <c r="K297" s="1">
        <v>45348</v>
      </c>
      <c r="L297">
        <v>2</v>
      </c>
      <c r="M297" t="s">
        <v>494</v>
      </c>
      <c r="N297" t="s">
        <v>488</v>
      </c>
      <c r="O297" t="s">
        <v>489</v>
      </c>
      <c r="R297" t="s">
        <v>490</v>
      </c>
      <c r="S297">
        <v>627.20000000000005</v>
      </c>
      <c r="T297">
        <v>0</v>
      </c>
    </row>
    <row r="298" spans="1:20" x14ac:dyDescent="0.25">
      <c r="A298" s="1">
        <v>45321</v>
      </c>
      <c r="B298">
        <v>1678</v>
      </c>
      <c r="C298">
        <v>5</v>
      </c>
      <c r="D298">
        <v>2</v>
      </c>
      <c r="E298">
        <v>1</v>
      </c>
      <c r="F298">
        <v>2</v>
      </c>
      <c r="G298">
        <v>3</v>
      </c>
      <c r="H298" t="s">
        <v>492</v>
      </c>
      <c r="I298">
        <v>478</v>
      </c>
      <c r="J298">
        <v>34</v>
      </c>
      <c r="L298">
        <v>1</v>
      </c>
      <c r="M298" t="s">
        <v>494</v>
      </c>
      <c r="N298" t="s">
        <v>488</v>
      </c>
      <c r="O298" t="s">
        <v>497</v>
      </c>
      <c r="R298" t="s">
        <v>496</v>
      </c>
      <c r="S298">
        <v>393.4</v>
      </c>
      <c r="T298">
        <v>50</v>
      </c>
    </row>
    <row r="299" spans="1:20" x14ac:dyDescent="0.25">
      <c r="A299" s="1">
        <v>45321</v>
      </c>
      <c r="B299">
        <v>1296</v>
      </c>
      <c r="C299">
        <v>5</v>
      </c>
      <c r="D299">
        <v>1</v>
      </c>
      <c r="E299">
        <v>4</v>
      </c>
      <c r="F299">
        <v>1</v>
      </c>
      <c r="G299">
        <v>3</v>
      </c>
      <c r="H299" t="s">
        <v>486</v>
      </c>
      <c r="I299">
        <v>984</v>
      </c>
      <c r="J299">
        <v>30</v>
      </c>
      <c r="K299" s="1">
        <v>45346</v>
      </c>
      <c r="L299">
        <v>2</v>
      </c>
      <c r="M299" t="s">
        <v>494</v>
      </c>
      <c r="N299" t="s">
        <v>488</v>
      </c>
      <c r="O299" t="s">
        <v>497</v>
      </c>
      <c r="R299" t="s">
        <v>490</v>
      </c>
      <c r="S299">
        <v>709.8</v>
      </c>
      <c r="T299">
        <v>0</v>
      </c>
    </row>
    <row r="300" spans="1:20" x14ac:dyDescent="0.25">
      <c r="A300" s="1">
        <v>45321</v>
      </c>
      <c r="B300">
        <v>930</v>
      </c>
      <c r="C300">
        <v>5</v>
      </c>
      <c r="D300">
        <v>2</v>
      </c>
      <c r="E300">
        <v>1</v>
      </c>
      <c r="F300">
        <v>2</v>
      </c>
      <c r="G300">
        <v>1</v>
      </c>
      <c r="H300" t="s">
        <v>486</v>
      </c>
      <c r="I300">
        <v>656</v>
      </c>
      <c r="J300">
        <v>159</v>
      </c>
      <c r="K300" s="1">
        <v>45345</v>
      </c>
      <c r="L300">
        <v>1</v>
      </c>
      <c r="M300" t="s">
        <v>487</v>
      </c>
      <c r="N300" t="s">
        <v>488</v>
      </c>
      <c r="O300" t="s">
        <v>497</v>
      </c>
      <c r="R300" t="s">
        <v>490</v>
      </c>
      <c r="S300">
        <v>570.5</v>
      </c>
      <c r="T300">
        <v>0</v>
      </c>
    </row>
    <row r="301" spans="1:20" x14ac:dyDescent="0.25">
      <c r="A301" s="1">
        <v>45321</v>
      </c>
      <c r="B301">
        <v>1977</v>
      </c>
      <c r="C301">
        <v>5</v>
      </c>
      <c r="D301">
        <v>1</v>
      </c>
      <c r="E301">
        <v>4</v>
      </c>
      <c r="F301">
        <v>2</v>
      </c>
      <c r="G301">
        <v>2</v>
      </c>
      <c r="H301" t="s">
        <v>492</v>
      </c>
      <c r="I301">
        <v>919</v>
      </c>
      <c r="J301">
        <v>105</v>
      </c>
      <c r="L301">
        <v>2</v>
      </c>
      <c r="M301" t="s">
        <v>487</v>
      </c>
      <c r="N301" t="s">
        <v>488</v>
      </c>
      <c r="O301" t="s">
        <v>489</v>
      </c>
      <c r="R301" t="s">
        <v>498</v>
      </c>
      <c r="S301">
        <v>723.8</v>
      </c>
      <c r="T301">
        <v>10</v>
      </c>
    </row>
    <row r="302" spans="1:20" x14ac:dyDescent="0.25">
      <c r="A302" s="1">
        <v>45322</v>
      </c>
      <c r="B302">
        <v>1452</v>
      </c>
      <c r="C302">
        <v>5</v>
      </c>
      <c r="D302">
        <v>2</v>
      </c>
      <c r="E302">
        <v>1</v>
      </c>
      <c r="F302">
        <v>2</v>
      </c>
      <c r="G302">
        <v>3</v>
      </c>
      <c r="H302" t="s">
        <v>486</v>
      </c>
      <c r="I302">
        <v>504</v>
      </c>
      <c r="J302">
        <v>108</v>
      </c>
      <c r="L302">
        <v>1</v>
      </c>
      <c r="M302" t="s">
        <v>487</v>
      </c>
      <c r="N302" t="s">
        <v>488</v>
      </c>
      <c r="O302" t="s">
        <v>489</v>
      </c>
      <c r="R302" t="s">
        <v>498</v>
      </c>
      <c r="S302">
        <v>435.4</v>
      </c>
      <c r="T302">
        <v>10</v>
      </c>
    </row>
    <row r="303" spans="1:20" x14ac:dyDescent="0.25">
      <c r="A303" s="1">
        <v>45322</v>
      </c>
      <c r="B303">
        <v>2450</v>
      </c>
      <c r="C303">
        <v>5</v>
      </c>
      <c r="D303">
        <v>1</v>
      </c>
      <c r="E303">
        <v>4</v>
      </c>
      <c r="F303">
        <v>2</v>
      </c>
      <c r="G303">
        <v>1</v>
      </c>
      <c r="H303" t="s">
        <v>486</v>
      </c>
      <c r="I303">
        <v>80</v>
      </c>
      <c r="J303">
        <v>22</v>
      </c>
      <c r="K303" s="1">
        <v>45335</v>
      </c>
      <c r="L303">
        <v>2</v>
      </c>
      <c r="M303" t="s">
        <v>494</v>
      </c>
      <c r="N303" t="s">
        <v>488</v>
      </c>
      <c r="O303" t="s">
        <v>489</v>
      </c>
      <c r="R303" t="s">
        <v>490</v>
      </c>
      <c r="S303">
        <v>71.400000000000006</v>
      </c>
      <c r="T303">
        <v>0</v>
      </c>
    </row>
    <row r="304" spans="1:20" x14ac:dyDescent="0.25">
      <c r="A304" s="1">
        <v>45322</v>
      </c>
      <c r="B304">
        <v>3510</v>
      </c>
      <c r="C304">
        <v>5</v>
      </c>
      <c r="D304">
        <v>2</v>
      </c>
      <c r="E304">
        <v>1</v>
      </c>
      <c r="F304">
        <v>2</v>
      </c>
      <c r="G304">
        <v>3</v>
      </c>
      <c r="H304" t="s">
        <v>486</v>
      </c>
      <c r="I304">
        <v>596</v>
      </c>
      <c r="J304">
        <v>43</v>
      </c>
      <c r="K304" s="1">
        <v>45348</v>
      </c>
      <c r="L304">
        <v>1</v>
      </c>
      <c r="M304" t="s">
        <v>494</v>
      </c>
      <c r="N304" t="s">
        <v>488</v>
      </c>
      <c r="O304" t="s">
        <v>489</v>
      </c>
      <c r="R304" t="s">
        <v>490</v>
      </c>
      <c r="S304">
        <v>447.3</v>
      </c>
      <c r="T304">
        <v>0</v>
      </c>
    </row>
    <row r="305" spans="1:20" x14ac:dyDescent="0.25">
      <c r="A305" s="1">
        <v>45322</v>
      </c>
      <c r="B305">
        <v>1000</v>
      </c>
      <c r="C305">
        <v>5</v>
      </c>
      <c r="D305">
        <v>1</v>
      </c>
      <c r="E305">
        <v>4</v>
      </c>
      <c r="F305">
        <v>2</v>
      </c>
      <c r="G305">
        <v>1</v>
      </c>
      <c r="H305" t="s">
        <v>491</v>
      </c>
      <c r="I305">
        <v>447</v>
      </c>
      <c r="J305">
        <v>108</v>
      </c>
      <c r="L305">
        <v>2</v>
      </c>
      <c r="M305" t="s">
        <v>494</v>
      </c>
      <c r="N305" t="s">
        <v>488</v>
      </c>
      <c r="O305" t="s">
        <v>497</v>
      </c>
      <c r="R305" t="s">
        <v>498</v>
      </c>
      <c r="S305">
        <v>395.5</v>
      </c>
      <c r="T305">
        <v>10</v>
      </c>
    </row>
    <row r="306" spans="1:20" x14ac:dyDescent="0.25">
      <c r="A306" s="1">
        <v>45322</v>
      </c>
      <c r="B306">
        <v>2611</v>
      </c>
      <c r="C306">
        <v>5</v>
      </c>
      <c r="D306">
        <v>2</v>
      </c>
      <c r="E306">
        <v>1</v>
      </c>
      <c r="F306">
        <v>2</v>
      </c>
      <c r="G306">
        <v>1</v>
      </c>
      <c r="H306" t="s">
        <v>492</v>
      </c>
      <c r="I306">
        <v>65</v>
      </c>
      <c r="J306">
        <v>28</v>
      </c>
      <c r="L306">
        <v>1</v>
      </c>
      <c r="M306" t="s">
        <v>492</v>
      </c>
      <c r="N306" t="s">
        <v>488</v>
      </c>
      <c r="O306" t="s">
        <v>489</v>
      </c>
      <c r="R306" t="s">
        <v>493</v>
      </c>
      <c r="S306">
        <v>86.1</v>
      </c>
      <c r="T306">
        <v>30</v>
      </c>
    </row>
    <row r="307" spans="1:20" x14ac:dyDescent="0.25">
      <c r="A307" s="1">
        <v>45322</v>
      </c>
      <c r="B307">
        <v>143</v>
      </c>
      <c r="C307">
        <v>5</v>
      </c>
      <c r="D307">
        <v>1</v>
      </c>
      <c r="E307">
        <v>4</v>
      </c>
      <c r="F307">
        <v>3</v>
      </c>
      <c r="G307">
        <v>3</v>
      </c>
      <c r="H307" t="s">
        <v>486</v>
      </c>
      <c r="I307">
        <v>121</v>
      </c>
      <c r="J307">
        <v>65</v>
      </c>
      <c r="L307">
        <v>2</v>
      </c>
      <c r="M307" t="s">
        <v>494</v>
      </c>
      <c r="N307" t="s">
        <v>488</v>
      </c>
      <c r="O307" t="s">
        <v>489</v>
      </c>
      <c r="R307" t="s">
        <v>493</v>
      </c>
      <c r="S307">
        <v>151.19999999999999</v>
      </c>
      <c r="T307">
        <v>30</v>
      </c>
    </row>
    <row r="308" spans="1:20" x14ac:dyDescent="0.25">
      <c r="A308" s="1">
        <v>45322</v>
      </c>
      <c r="B308">
        <v>4963</v>
      </c>
      <c r="C308">
        <v>5</v>
      </c>
      <c r="D308">
        <v>2</v>
      </c>
      <c r="E308">
        <v>1</v>
      </c>
      <c r="F308">
        <v>2</v>
      </c>
      <c r="G308">
        <v>1</v>
      </c>
      <c r="H308" t="s">
        <v>486</v>
      </c>
      <c r="I308">
        <v>485</v>
      </c>
      <c r="J308">
        <v>113</v>
      </c>
      <c r="K308" s="1">
        <v>45346</v>
      </c>
      <c r="L308">
        <v>1</v>
      </c>
      <c r="M308" t="s">
        <v>492</v>
      </c>
      <c r="N308" t="s">
        <v>488</v>
      </c>
      <c r="O308" t="s">
        <v>497</v>
      </c>
      <c r="R308" t="s">
        <v>490</v>
      </c>
      <c r="S308">
        <v>418.6</v>
      </c>
      <c r="T308">
        <v>0</v>
      </c>
    </row>
    <row r="309" spans="1:20" x14ac:dyDescent="0.25">
      <c r="A309" s="1">
        <v>45322</v>
      </c>
      <c r="B309">
        <v>4592</v>
      </c>
      <c r="C309">
        <v>5</v>
      </c>
      <c r="D309">
        <v>1</v>
      </c>
      <c r="E309">
        <v>4</v>
      </c>
      <c r="F309">
        <v>2</v>
      </c>
      <c r="G309">
        <v>3</v>
      </c>
      <c r="H309" t="s">
        <v>486</v>
      </c>
      <c r="I309">
        <v>566</v>
      </c>
      <c r="J309">
        <v>90</v>
      </c>
      <c r="K309" s="1">
        <v>45346</v>
      </c>
      <c r="L309">
        <v>2</v>
      </c>
      <c r="M309" t="s">
        <v>494</v>
      </c>
      <c r="N309" t="s">
        <v>488</v>
      </c>
      <c r="O309" t="s">
        <v>489</v>
      </c>
      <c r="R309" t="s">
        <v>490</v>
      </c>
      <c r="S309">
        <v>459.2</v>
      </c>
      <c r="T309">
        <v>0</v>
      </c>
    </row>
    <row r="310" spans="1:20" x14ac:dyDescent="0.25">
      <c r="A310" s="1">
        <v>45322</v>
      </c>
      <c r="B310">
        <v>3721</v>
      </c>
      <c r="C310">
        <v>5</v>
      </c>
      <c r="D310">
        <v>2</v>
      </c>
      <c r="E310">
        <v>1</v>
      </c>
      <c r="F310">
        <v>2</v>
      </c>
      <c r="G310">
        <v>1</v>
      </c>
      <c r="H310" t="s">
        <v>486</v>
      </c>
      <c r="I310">
        <v>294</v>
      </c>
      <c r="J310">
        <v>158</v>
      </c>
      <c r="K310" s="1">
        <v>45350</v>
      </c>
      <c r="L310">
        <v>1</v>
      </c>
      <c r="M310" t="s">
        <v>492</v>
      </c>
      <c r="N310" t="s">
        <v>488</v>
      </c>
      <c r="O310" t="s">
        <v>497</v>
      </c>
      <c r="R310" t="s">
        <v>490</v>
      </c>
      <c r="S310">
        <v>316.39999999999998</v>
      </c>
      <c r="T310">
        <v>0</v>
      </c>
    </row>
    <row r="311" spans="1:20" x14ac:dyDescent="0.25">
      <c r="A311" s="1">
        <v>45322</v>
      </c>
      <c r="B311">
        <v>2239</v>
      </c>
      <c r="C311">
        <v>5</v>
      </c>
      <c r="D311">
        <v>1</v>
      </c>
      <c r="E311">
        <v>4</v>
      </c>
      <c r="F311">
        <v>4</v>
      </c>
      <c r="G311">
        <v>2</v>
      </c>
      <c r="H311" t="s">
        <v>486</v>
      </c>
      <c r="I311">
        <v>992</v>
      </c>
      <c r="J311">
        <v>29</v>
      </c>
      <c r="L311">
        <v>2</v>
      </c>
      <c r="M311" t="s">
        <v>492</v>
      </c>
      <c r="N311" t="s">
        <v>488</v>
      </c>
      <c r="O311" t="s">
        <v>497</v>
      </c>
      <c r="R311" t="s">
        <v>493</v>
      </c>
      <c r="S311">
        <v>735.7</v>
      </c>
      <c r="T311">
        <v>30</v>
      </c>
    </row>
    <row r="312" spans="1:20" x14ac:dyDescent="0.25">
      <c r="A312" s="1">
        <v>45323</v>
      </c>
      <c r="B312">
        <v>3179</v>
      </c>
      <c r="C312">
        <v>5</v>
      </c>
      <c r="D312">
        <v>2</v>
      </c>
      <c r="E312">
        <v>1</v>
      </c>
      <c r="F312">
        <v>2</v>
      </c>
      <c r="G312">
        <v>2</v>
      </c>
      <c r="H312" t="s">
        <v>492</v>
      </c>
      <c r="I312">
        <v>781</v>
      </c>
      <c r="J312">
        <v>22</v>
      </c>
      <c r="L312">
        <v>1</v>
      </c>
      <c r="M312" t="s">
        <v>487</v>
      </c>
      <c r="N312" t="s">
        <v>488</v>
      </c>
      <c r="O312" t="s">
        <v>497</v>
      </c>
      <c r="R312" t="s">
        <v>496</v>
      </c>
      <c r="S312">
        <v>597.1</v>
      </c>
      <c r="T312">
        <v>50</v>
      </c>
    </row>
    <row r="313" spans="1:20" x14ac:dyDescent="0.25">
      <c r="A313" s="1">
        <v>45323</v>
      </c>
      <c r="B313">
        <v>2295</v>
      </c>
      <c r="C313">
        <v>5</v>
      </c>
      <c r="D313">
        <v>1</v>
      </c>
      <c r="E313">
        <v>4</v>
      </c>
      <c r="F313">
        <v>3</v>
      </c>
      <c r="G313">
        <v>2</v>
      </c>
      <c r="H313" t="s">
        <v>486</v>
      </c>
      <c r="I313">
        <v>452</v>
      </c>
      <c r="J313">
        <v>38</v>
      </c>
      <c r="K313" s="1">
        <v>45333</v>
      </c>
      <c r="L313">
        <v>2</v>
      </c>
      <c r="M313" t="s">
        <v>487</v>
      </c>
      <c r="N313" t="s">
        <v>488</v>
      </c>
      <c r="O313" t="s">
        <v>497</v>
      </c>
      <c r="R313" t="s">
        <v>490</v>
      </c>
      <c r="S313">
        <v>343</v>
      </c>
      <c r="T313">
        <v>0</v>
      </c>
    </row>
    <row r="314" spans="1:20" x14ac:dyDescent="0.25">
      <c r="A314" s="1">
        <v>45323</v>
      </c>
      <c r="B314">
        <v>733</v>
      </c>
      <c r="C314">
        <v>5</v>
      </c>
      <c r="D314">
        <v>2</v>
      </c>
      <c r="E314">
        <v>1</v>
      </c>
      <c r="F314">
        <v>2</v>
      </c>
      <c r="G314">
        <v>2</v>
      </c>
      <c r="H314" t="s">
        <v>486</v>
      </c>
      <c r="I314">
        <v>350</v>
      </c>
      <c r="J314">
        <v>149</v>
      </c>
      <c r="K314" s="1">
        <v>45338</v>
      </c>
      <c r="L314">
        <v>1</v>
      </c>
      <c r="M314" t="s">
        <v>494</v>
      </c>
      <c r="N314" t="s">
        <v>488</v>
      </c>
      <c r="O314" t="s">
        <v>497</v>
      </c>
      <c r="R314" t="s">
        <v>490</v>
      </c>
      <c r="S314">
        <v>349.3</v>
      </c>
      <c r="T314">
        <v>0</v>
      </c>
    </row>
    <row r="315" spans="1:20" x14ac:dyDescent="0.25">
      <c r="A315" s="1">
        <v>45323</v>
      </c>
      <c r="B315">
        <v>1987</v>
      </c>
      <c r="C315">
        <v>5</v>
      </c>
      <c r="D315">
        <v>1</v>
      </c>
      <c r="E315">
        <v>4</v>
      </c>
      <c r="F315">
        <v>5</v>
      </c>
      <c r="G315">
        <v>3</v>
      </c>
      <c r="H315" t="s">
        <v>491</v>
      </c>
      <c r="I315">
        <v>519</v>
      </c>
      <c r="J315">
        <v>164</v>
      </c>
      <c r="L315">
        <v>2</v>
      </c>
      <c r="M315" t="s">
        <v>487</v>
      </c>
      <c r="N315" t="s">
        <v>488</v>
      </c>
      <c r="O315" t="s">
        <v>489</v>
      </c>
      <c r="R315" t="s">
        <v>496</v>
      </c>
      <c r="S315">
        <v>513.1</v>
      </c>
      <c r="T315">
        <v>50</v>
      </c>
    </row>
    <row r="316" spans="1:20" x14ac:dyDescent="0.25">
      <c r="A316" s="1">
        <v>45323</v>
      </c>
      <c r="B316">
        <v>4480</v>
      </c>
      <c r="C316">
        <v>5</v>
      </c>
      <c r="D316">
        <v>2</v>
      </c>
      <c r="E316">
        <v>1</v>
      </c>
      <c r="F316">
        <v>2</v>
      </c>
      <c r="G316">
        <v>1</v>
      </c>
      <c r="H316" t="s">
        <v>486</v>
      </c>
      <c r="I316">
        <v>521</v>
      </c>
      <c r="J316">
        <v>149</v>
      </c>
      <c r="K316" s="1">
        <v>45350</v>
      </c>
      <c r="L316">
        <v>1</v>
      </c>
      <c r="M316" t="s">
        <v>492</v>
      </c>
      <c r="N316" t="s">
        <v>488</v>
      </c>
      <c r="O316" t="s">
        <v>489</v>
      </c>
      <c r="R316" t="s">
        <v>490</v>
      </c>
      <c r="S316">
        <v>469</v>
      </c>
      <c r="T316">
        <v>0</v>
      </c>
    </row>
    <row r="317" spans="1:20" x14ac:dyDescent="0.25">
      <c r="A317" s="1">
        <v>45323</v>
      </c>
      <c r="B317">
        <v>1501</v>
      </c>
      <c r="C317">
        <v>5</v>
      </c>
      <c r="D317">
        <v>1</v>
      </c>
      <c r="E317">
        <v>4</v>
      </c>
      <c r="F317">
        <v>4</v>
      </c>
      <c r="G317">
        <v>1</v>
      </c>
      <c r="H317" t="s">
        <v>491</v>
      </c>
      <c r="I317">
        <v>500</v>
      </c>
      <c r="J317">
        <v>163</v>
      </c>
      <c r="L317">
        <v>2</v>
      </c>
      <c r="M317" t="s">
        <v>487</v>
      </c>
      <c r="N317" t="s">
        <v>488</v>
      </c>
      <c r="O317" t="s">
        <v>497</v>
      </c>
      <c r="R317" t="s">
        <v>493</v>
      </c>
      <c r="S317">
        <v>485.1</v>
      </c>
      <c r="T317">
        <v>30</v>
      </c>
    </row>
    <row r="318" spans="1:20" x14ac:dyDescent="0.25">
      <c r="A318" s="1">
        <v>45323</v>
      </c>
      <c r="B318">
        <v>3824</v>
      </c>
      <c r="C318">
        <v>5</v>
      </c>
      <c r="D318">
        <v>2</v>
      </c>
      <c r="E318">
        <v>1</v>
      </c>
      <c r="F318">
        <v>2</v>
      </c>
      <c r="G318">
        <v>2</v>
      </c>
      <c r="H318" t="s">
        <v>491</v>
      </c>
      <c r="I318">
        <v>541</v>
      </c>
      <c r="J318">
        <v>132</v>
      </c>
      <c r="L318">
        <v>1</v>
      </c>
      <c r="M318" t="s">
        <v>487</v>
      </c>
      <c r="N318" t="s">
        <v>488</v>
      </c>
      <c r="O318" t="s">
        <v>489</v>
      </c>
      <c r="R318" t="s">
        <v>498</v>
      </c>
      <c r="S318">
        <v>478.1</v>
      </c>
      <c r="T318">
        <v>10</v>
      </c>
    </row>
    <row r="319" spans="1:20" x14ac:dyDescent="0.25">
      <c r="A319" s="1">
        <v>45323</v>
      </c>
      <c r="B319">
        <v>2598</v>
      </c>
      <c r="C319">
        <v>5</v>
      </c>
      <c r="D319">
        <v>1</v>
      </c>
      <c r="E319">
        <v>4</v>
      </c>
      <c r="F319">
        <v>5</v>
      </c>
      <c r="G319">
        <v>2</v>
      </c>
      <c r="H319" t="s">
        <v>486</v>
      </c>
      <c r="I319">
        <v>688</v>
      </c>
      <c r="J319">
        <v>157</v>
      </c>
      <c r="L319">
        <v>2</v>
      </c>
      <c r="M319" t="s">
        <v>492</v>
      </c>
      <c r="N319" t="s">
        <v>488</v>
      </c>
      <c r="O319" t="s">
        <v>497</v>
      </c>
      <c r="R319" t="s">
        <v>493</v>
      </c>
      <c r="S319">
        <v>612.5</v>
      </c>
      <c r="T319">
        <v>30</v>
      </c>
    </row>
    <row r="320" spans="1:20" x14ac:dyDescent="0.25">
      <c r="A320" s="1">
        <v>45323</v>
      </c>
      <c r="B320">
        <v>3289</v>
      </c>
      <c r="C320">
        <v>5</v>
      </c>
      <c r="D320">
        <v>2</v>
      </c>
      <c r="E320">
        <v>1</v>
      </c>
      <c r="F320">
        <v>2</v>
      </c>
      <c r="G320">
        <v>1</v>
      </c>
      <c r="H320" t="s">
        <v>486</v>
      </c>
      <c r="I320">
        <v>205</v>
      </c>
      <c r="J320">
        <v>62</v>
      </c>
      <c r="K320" s="1">
        <v>45345</v>
      </c>
      <c r="L320">
        <v>1</v>
      </c>
      <c r="M320" t="s">
        <v>494</v>
      </c>
      <c r="N320" t="s">
        <v>488</v>
      </c>
      <c r="O320" t="s">
        <v>489</v>
      </c>
      <c r="R320" t="s">
        <v>490</v>
      </c>
      <c r="S320">
        <v>186.9</v>
      </c>
      <c r="T320">
        <v>0</v>
      </c>
    </row>
    <row r="321" spans="1:20" x14ac:dyDescent="0.25">
      <c r="A321" s="1">
        <v>45323</v>
      </c>
      <c r="B321">
        <v>4007</v>
      </c>
      <c r="C321">
        <v>5</v>
      </c>
      <c r="D321">
        <v>1</v>
      </c>
      <c r="E321">
        <v>4</v>
      </c>
      <c r="F321">
        <v>5</v>
      </c>
      <c r="G321">
        <v>1</v>
      </c>
      <c r="H321" t="s">
        <v>486</v>
      </c>
      <c r="I321">
        <v>823</v>
      </c>
      <c r="J321">
        <v>77</v>
      </c>
      <c r="K321" s="1">
        <v>45333</v>
      </c>
      <c r="L321">
        <v>2</v>
      </c>
      <c r="M321" t="s">
        <v>494</v>
      </c>
      <c r="N321" t="s">
        <v>488</v>
      </c>
      <c r="O321" t="s">
        <v>489</v>
      </c>
      <c r="R321" t="s">
        <v>490</v>
      </c>
      <c r="S321">
        <v>630</v>
      </c>
      <c r="T321">
        <v>0</v>
      </c>
    </row>
    <row r="322" spans="1:20" x14ac:dyDescent="0.25">
      <c r="A322" s="1">
        <v>45324</v>
      </c>
      <c r="B322">
        <v>4227</v>
      </c>
      <c r="C322">
        <v>5</v>
      </c>
      <c r="D322">
        <v>2</v>
      </c>
      <c r="E322">
        <v>1</v>
      </c>
      <c r="F322">
        <v>2</v>
      </c>
      <c r="G322">
        <v>1</v>
      </c>
      <c r="H322" t="s">
        <v>492</v>
      </c>
      <c r="I322">
        <v>727</v>
      </c>
      <c r="J322">
        <v>132</v>
      </c>
      <c r="L322">
        <v>1</v>
      </c>
      <c r="M322" t="s">
        <v>492</v>
      </c>
      <c r="N322" t="s">
        <v>488</v>
      </c>
      <c r="O322" t="s">
        <v>489</v>
      </c>
      <c r="R322" t="s">
        <v>496</v>
      </c>
      <c r="S322">
        <v>636.29999999999995</v>
      </c>
      <c r="T322">
        <v>50</v>
      </c>
    </row>
    <row r="323" spans="1:20" x14ac:dyDescent="0.25">
      <c r="A323" s="1">
        <v>45324</v>
      </c>
      <c r="B323">
        <v>3681</v>
      </c>
      <c r="C323">
        <v>5</v>
      </c>
      <c r="D323">
        <v>1</v>
      </c>
      <c r="E323">
        <v>4</v>
      </c>
      <c r="F323">
        <v>1</v>
      </c>
      <c r="G323">
        <v>2</v>
      </c>
      <c r="H323" t="s">
        <v>492</v>
      </c>
      <c r="I323">
        <v>586</v>
      </c>
      <c r="J323">
        <v>141</v>
      </c>
      <c r="L323">
        <v>2</v>
      </c>
      <c r="M323" t="s">
        <v>487</v>
      </c>
      <c r="N323" t="s">
        <v>488</v>
      </c>
      <c r="O323" t="s">
        <v>489</v>
      </c>
      <c r="R323" t="s">
        <v>498</v>
      </c>
      <c r="S323">
        <v>515.9</v>
      </c>
      <c r="T323">
        <v>10</v>
      </c>
    </row>
    <row r="324" spans="1:20" x14ac:dyDescent="0.25">
      <c r="A324" s="1">
        <v>45324</v>
      </c>
      <c r="B324">
        <v>1811</v>
      </c>
      <c r="C324">
        <v>5</v>
      </c>
      <c r="D324">
        <v>2</v>
      </c>
      <c r="E324">
        <v>1</v>
      </c>
      <c r="F324">
        <v>2</v>
      </c>
      <c r="G324">
        <v>1</v>
      </c>
      <c r="H324" t="s">
        <v>486</v>
      </c>
      <c r="I324">
        <v>896</v>
      </c>
      <c r="J324">
        <v>171</v>
      </c>
      <c r="K324" s="1">
        <v>45338</v>
      </c>
      <c r="L324">
        <v>1</v>
      </c>
      <c r="M324" t="s">
        <v>494</v>
      </c>
      <c r="N324" t="s">
        <v>488</v>
      </c>
      <c r="O324" t="s">
        <v>489</v>
      </c>
      <c r="R324" t="s">
        <v>490</v>
      </c>
      <c r="S324">
        <v>746.9</v>
      </c>
      <c r="T324">
        <v>0</v>
      </c>
    </row>
    <row r="325" spans="1:20" x14ac:dyDescent="0.25">
      <c r="A325" s="1">
        <v>45324</v>
      </c>
      <c r="B325">
        <v>3535</v>
      </c>
      <c r="C325">
        <v>5</v>
      </c>
      <c r="D325">
        <v>1</v>
      </c>
      <c r="E325">
        <v>4</v>
      </c>
      <c r="F325">
        <v>3</v>
      </c>
      <c r="G325">
        <v>2</v>
      </c>
      <c r="H325" t="s">
        <v>486</v>
      </c>
      <c r="I325">
        <v>210</v>
      </c>
      <c r="J325">
        <v>104</v>
      </c>
      <c r="L325">
        <v>2</v>
      </c>
      <c r="M325" t="s">
        <v>492</v>
      </c>
      <c r="N325" t="s">
        <v>488</v>
      </c>
      <c r="O325" t="s">
        <v>489</v>
      </c>
      <c r="R325" t="s">
        <v>493</v>
      </c>
      <c r="S325">
        <v>240.8</v>
      </c>
      <c r="T325">
        <v>30</v>
      </c>
    </row>
    <row r="326" spans="1:20" x14ac:dyDescent="0.25">
      <c r="A326" s="1">
        <v>45324</v>
      </c>
      <c r="B326">
        <v>1238</v>
      </c>
      <c r="C326">
        <v>5</v>
      </c>
      <c r="D326">
        <v>2</v>
      </c>
      <c r="E326">
        <v>1</v>
      </c>
      <c r="F326">
        <v>2</v>
      </c>
      <c r="G326">
        <v>2</v>
      </c>
      <c r="H326" t="s">
        <v>486</v>
      </c>
      <c r="I326">
        <v>650</v>
      </c>
      <c r="J326">
        <v>125</v>
      </c>
      <c r="K326" s="1">
        <v>45333</v>
      </c>
      <c r="L326">
        <v>1</v>
      </c>
      <c r="M326" t="s">
        <v>494</v>
      </c>
      <c r="N326" t="s">
        <v>488</v>
      </c>
      <c r="O326" t="s">
        <v>489</v>
      </c>
      <c r="R326" t="s">
        <v>490</v>
      </c>
      <c r="S326">
        <v>542.5</v>
      </c>
      <c r="T326">
        <v>0</v>
      </c>
    </row>
    <row r="327" spans="1:20" x14ac:dyDescent="0.25">
      <c r="A327" s="1">
        <v>45324</v>
      </c>
      <c r="B327">
        <v>3603</v>
      </c>
      <c r="C327">
        <v>5</v>
      </c>
      <c r="D327">
        <v>1</v>
      </c>
      <c r="E327">
        <v>4</v>
      </c>
      <c r="F327">
        <v>5</v>
      </c>
      <c r="G327">
        <v>2</v>
      </c>
      <c r="H327" t="s">
        <v>486</v>
      </c>
      <c r="I327">
        <v>241</v>
      </c>
      <c r="J327">
        <v>163</v>
      </c>
      <c r="K327" s="1">
        <v>45339</v>
      </c>
      <c r="L327">
        <v>2</v>
      </c>
      <c r="M327" t="s">
        <v>492</v>
      </c>
      <c r="N327" t="s">
        <v>488</v>
      </c>
      <c r="O327" t="s">
        <v>497</v>
      </c>
      <c r="R327" t="s">
        <v>490</v>
      </c>
      <c r="S327">
        <v>282.8</v>
      </c>
      <c r="T327">
        <v>0</v>
      </c>
    </row>
    <row r="328" spans="1:20" x14ac:dyDescent="0.25">
      <c r="A328" s="1">
        <v>45324</v>
      </c>
      <c r="B328">
        <v>1700</v>
      </c>
      <c r="C328">
        <v>5</v>
      </c>
      <c r="D328">
        <v>2</v>
      </c>
      <c r="E328">
        <v>1</v>
      </c>
      <c r="F328">
        <v>2</v>
      </c>
      <c r="G328">
        <v>1</v>
      </c>
      <c r="H328" t="s">
        <v>486</v>
      </c>
      <c r="I328">
        <v>718</v>
      </c>
      <c r="J328">
        <v>119</v>
      </c>
      <c r="K328" s="1">
        <v>45338</v>
      </c>
      <c r="L328">
        <v>1</v>
      </c>
      <c r="M328" t="s">
        <v>487</v>
      </c>
      <c r="N328" t="s">
        <v>488</v>
      </c>
      <c r="O328" t="s">
        <v>497</v>
      </c>
      <c r="R328" t="s">
        <v>490</v>
      </c>
      <c r="S328">
        <v>585.9</v>
      </c>
      <c r="T328">
        <v>0</v>
      </c>
    </row>
    <row r="329" spans="1:20" x14ac:dyDescent="0.25">
      <c r="A329" s="1">
        <v>45324</v>
      </c>
      <c r="B329">
        <v>1607</v>
      </c>
      <c r="C329">
        <v>5</v>
      </c>
      <c r="D329">
        <v>1</v>
      </c>
      <c r="E329">
        <v>4</v>
      </c>
      <c r="F329">
        <v>5</v>
      </c>
      <c r="G329">
        <v>2</v>
      </c>
      <c r="H329" t="s">
        <v>491</v>
      </c>
      <c r="I329">
        <v>572</v>
      </c>
      <c r="J329">
        <v>118</v>
      </c>
      <c r="L329">
        <v>2</v>
      </c>
      <c r="M329" t="s">
        <v>494</v>
      </c>
      <c r="N329" t="s">
        <v>488</v>
      </c>
      <c r="O329" t="s">
        <v>497</v>
      </c>
      <c r="R329" t="s">
        <v>498</v>
      </c>
      <c r="S329">
        <v>490</v>
      </c>
      <c r="T329">
        <v>10</v>
      </c>
    </row>
    <row r="330" spans="1:20" x14ac:dyDescent="0.25">
      <c r="A330" s="1">
        <v>45324</v>
      </c>
      <c r="B330">
        <v>3938</v>
      </c>
      <c r="C330">
        <v>5</v>
      </c>
      <c r="D330">
        <v>2</v>
      </c>
      <c r="E330">
        <v>1</v>
      </c>
      <c r="F330">
        <v>2</v>
      </c>
      <c r="G330">
        <v>3</v>
      </c>
      <c r="H330" t="s">
        <v>486</v>
      </c>
      <c r="I330">
        <v>151</v>
      </c>
      <c r="J330">
        <v>28</v>
      </c>
      <c r="L330">
        <v>1</v>
      </c>
      <c r="M330" t="s">
        <v>492</v>
      </c>
      <c r="N330" t="s">
        <v>488</v>
      </c>
      <c r="O330" t="s">
        <v>489</v>
      </c>
      <c r="R330" t="s">
        <v>498</v>
      </c>
      <c r="S330">
        <v>132.30000000000001</v>
      </c>
      <c r="T330">
        <v>10</v>
      </c>
    </row>
    <row r="331" spans="1:20" x14ac:dyDescent="0.25">
      <c r="A331" s="1">
        <v>45324</v>
      </c>
      <c r="B331">
        <v>3120</v>
      </c>
      <c r="C331">
        <v>5</v>
      </c>
      <c r="D331">
        <v>1</v>
      </c>
      <c r="E331">
        <v>4</v>
      </c>
      <c r="F331">
        <v>5</v>
      </c>
      <c r="G331">
        <v>1</v>
      </c>
      <c r="H331" t="s">
        <v>486</v>
      </c>
      <c r="I331">
        <v>889</v>
      </c>
      <c r="J331">
        <v>25</v>
      </c>
      <c r="L331">
        <v>2</v>
      </c>
      <c r="M331" t="s">
        <v>494</v>
      </c>
      <c r="N331" t="s">
        <v>488</v>
      </c>
      <c r="O331" t="s">
        <v>489</v>
      </c>
      <c r="R331" t="s">
        <v>496</v>
      </c>
      <c r="S331">
        <v>674.8</v>
      </c>
      <c r="T331">
        <v>50</v>
      </c>
    </row>
    <row r="332" spans="1:20" x14ac:dyDescent="0.25">
      <c r="A332" s="1">
        <v>45325</v>
      </c>
      <c r="B332">
        <v>4919</v>
      </c>
      <c r="C332">
        <v>5</v>
      </c>
      <c r="D332">
        <v>2</v>
      </c>
      <c r="E332">
        <v>1</v>
      </c>
      <c r="F332">
        <v>2</v>
      </c>
      <c r="G332">
        <v>1</v>
      </c>
      <c r="H332" t="s">
        <v>491</v>
      </c>
      <c r="I332">
        <v>428</v>
      </c>
      <c r="J332">
        <v>127</v>
      </c>
      <c r="L332">
        <v>1</v>
      </c>
      <c r="M332" t="s">
        <v>487</v>
      </c>
      <c r="N332" t="s">
        <v>488</v>
      </c>
      <c r="O332" t="s">
        <v>497</v>
      </c>
      <c r="R332" t="s">
        <v>493</v>
      </c>
      <c r="S332">
        <v>409.5</v>
      </c>
      <c r="T332">
        <v>30</v>
      </c>
    </row>
    <row r="333" spans="1:20" x14ac:dyDescent="0.25">
      <c r="A333" s="1">
        <v>45325</v>
      </c>
      <c r="B333">
        <v>3298</v>
      </c>
      <c r="C333">
        <v>5</v>
      </c>
      <c r="D333">
        <v>1</v>
      </c>
      <c r="E333">
        <v>4</v>
      </c>
      <c r="F333">
        <v>2</v>
      </c>
      <c r="G333">
        <v>1</v>
      </c>
      <c r="H333" t="s">
        <v>486</v>
      </c>
      <c r="I333">
        <v>253</v>
      </c>
      <c r="J333">
        <v>171</v>
      </c>
      <c r="K333" s="1">
        <v>45343</v>
      </c>
      <c r="L333">
        <v>2</v>
      </c>
      <c r="M333" t="s">
        <v>494</v>
      </c>
      <c r="N333" t="s">
        <v>488</v>
      </c>
      <c r="O333" t="s">
        <v>497</v>
      </c>
      <c r="R333" t="s">
        <v>490</v>
      </c>
      <c r="S333">
        <v>296.8</v>
      </c>
      <c r="T333">
        <v>0</v>
      </c>
    </row>
    <row r="334" spans="1:20" x14ac:dyDescent="0.25">
      <c r="A334" s="1">
        <v>45325</v>
      </c>
      <c r="B334">
        <v>3860</v>
      </c>
      <c r="C334">
        <v>5</v>
      </c>
      <c r="D334">
        <v>2</v>
      </c>
      <c r="E334">
        <v>1</v>
      </c>
      <c r="F334">
        <v>2</v>
      </c>
      <c r="G334">
        <v>1</v>
      </c>
      <c r="H334" t="s">
        <v>491</v>
      </c>
      <c r="I334">
        <v>714</v>
      </c>
      <c r="J334">
        <v>157</v>
      </c>
      <c r="L334">
        <v>1</v>
      </c>
      <c r="M334" t="s">
        <v>492</v>
      </c>
      <c r="N334" t="s">
        <v>488</v>
      </c>
      <c r="O334" t="s">
        <v>489</v>
      </c>
      <c r="R334" t="s">
        <v>498</v>
      </c>
      <c r="S334">
        <v>616.70000000000005</v>
      </c>
      <c r="T334">
        <v>10</v>
      </c>
    </row>
    <row r="335" spans="1:20" x14ac:dyDescent="0.25">
      <c r="A335" s="1">
        <v>45325</v>
      </c>
      <c r="B335">
        <v>2891</v>
      </c>
      <c r="C335">
        <v>5</v>
      </c>
      <c r="D335">
        <v>1</v>
      </c>
      <c r="E335">
        <v>4</v>
      </c>
      <c r="F335">
        <v>2</v>
      </c>
      <c r="G335">
        <v>2</v>
      </c>
      <c r="H335" t="s">
        <v>486</v>
      </c>
      <c r="I335">
        <v>638</v>
      </c>
      <c r="J335">
        <v>101</v>
      </c>
      <c r="K335" s="1">
        <v>45345</v>
      </c>
      <c r="L335">
        <v>2</v>
      </c>
      <c r="M335" t="s">
        <v>487</v>
      </c>
      <c r="N335" t="s">
        <v>488</v>
      </c>
      <c r="O335" t="s">
        <v>497</v>
      </c>
      <c r="R335" t="s">
        <v>490</v>
      </c>
      <c r="S335">
        <v>517.29999999999995</v>
      </c>
      <c r="T335">
        <v>0</v>
      </c>
    </row>
    <row r="336" spans="1:20" x14ac:dyDescent="0.25">
      <c r="A336" s="1">
        <v>45325</v>
      </c>
      <c r="B336">
        <v>1727</v>
      </c>
      <c r="C336">
        <v>5</v>
      </c>
      <c r="D336">
        <v>2</v>
      </c>
      <c r="E336">
        <v>1</v>
      </c>
      <c r="F336">
        <v>2</v>
      </c>
      <c r="G336">
        <v>3</v>
      </c>
      <c r="H336" t="s">
        <v>491</v>
      </c>
      <c r="I336">
        <v>525</v>
      </c>
      <c r="J336">
        <v>46</v>
      </c>
      <c r="L336">
        <v>1</v>
      </c>
      <c r="M336" t="s">
        <v>492</v>
      </c>
      <c r="N336" t="s">
        <v>488</v>
      </c>
      <c r="O336" t="s">
        <v>497</v>
      </c>
      <c r="R336" t="s">
        <v>496</v>
      </c>
      <c r="S336">
        <v>434.7</v>
      </c>
      <c r="T336">
        <v>50</v>
      </c>
    </row>
    <row r="337" spans="1:20" x14ac:dyDescent="0.25">
      <c r="A337" s="1">
        <v>45325</v>
      </c>
      <c r="B337">
        <v>2418</v>
      </c>
      <c r="C337">
        <v>5</v>
      </c>
      <c r="D337">
        <v>1</v>
      </c>
      <c r="E337">
        <v>4</v>
      </c>
      <c r="F337">
        <v>1</v>
      </c>
      <c r="G337">
        <v>2</v>
      </c>
      <c r="H337" t="s">
        <v>491</v>
      </c>
      <c r="I337">
        <v>645</v>
      </c>
      <c r="J337">
        <v>138</v>
      </c>
      <c r="L337">
        <v>2</v>
      </c>
      <c r="M337" t="s">
        <v>487</v>
      </c>
      <c r="N337" t="s">
        <v>488</v>
      </c>
      <c r="O337" t="s">
        <v>497</v>
      </c>
      <c r="R337" t="s">
        <v>498</v>
      </c>
      <c r="S337">
        <v>555.1</v>
      </c>
      <c r="T337">
        <v>10</v>
      </c>
    </row>
    <row r="338" spans="1:20" x14ac:dyDescent="0.25">
      <c r="A338" s="1">
        <v>45325</v>
      </c>
      <c r="B338">
        <v>3327</v>
      </c>
      <c r="C338">
        <v>5</v>
      </c>
      <c r="D338">
        <v>2</v>
      </c>
      <c r="E338">
        <v>1</v>
      </c>
      <c r="F338">
        <v>2</v>
      </c>
      <c r="G338">
        <v>3</v>
      </c>
      <c r="H338" t="s">
        <v>486</v>
      </c>
      <c r="I338">
        <v>821</v>
      </c>
      <c r="J338">
        <v>119</v>
      </c>
      <c r="L338">
        <v>1</v>
      </c>
      <c r="M338" t="s">
        <v>494</v>
      </c>
      <c r="N338" t="s">
        <v>488</v>
      </c>
      <c r="O338" t="s">
        <v>497</v>
      </c>
      <c r="R338" t="s">
        <v>496</v>
      </c>
      <c r="S338">
        <v>693</v>
      </c>
      <c r="T338">
        <v>50</v>
      </c>
    </row>
    <row r="339" spans="1:20" x14ac:dyDescent="0.25">
      <c r="A339" s="1">
        <v>45325</v>
      </c>
      <c r="B339">
        <v>2528</v>
      </c>
      <c r="C339">
        <v>5</v>
      </c>
      <c r="D339">
        <v>1</v>
      </c>
      <c r="E339">
        <v>4</v>
      </c>
      <c r="F339">
        <v>3</v>
      </c>
      <c r="G339">
        <v>1</v>
      </c>
      <c r="H339" t="s">
        <v>491</v>
      </c>
      <c r="I339">
        <v>93</v>
      </c>
      <c r="J339">
        <v>22</v>
      </c>
      <c r="L339">
        <v>2</v>
      </c>
      <c r="M339" t="s">
        <v>487</v>
      </c>
      <c r="N339" t="s">
        <v>488</v>
      </c>
      <c r="O339" t="s">
        <v>489</v>
      </c>
      <c r="R339" t="s">
        <v>498</v>
      </c>
      <c r="S339">
        <v>87.5</v>
      </c>
      <c r="T339">
        <v>10</v>
      </c>
    </row>
    <row r="340" spans="1:20" x14ac:dyDescent="0.25">
      <c r="A340" s="1">
        <v>45325</v>
      </c>
      <c r="B340">
        <v>4578</v>
      </c>
      <c r="C340">
        <v>5</v>
      </c>
      <c r="D340">
        <v>2</v>
      </c>
      <c r="E340">
        <v>1</v>
      </c>
      <c r="F340">
        <v>2</v>
      </c>
      <c r="G340">
        <v>2</v>
      </c>
      <c r="H340" t="s">
        <v>492</v>
      </c>
      <c r="I340">
        <v>972</v>
      </c>
      <c r="J340">
        <v>57</v>
      </c>
      <c r="L340">
        <v>1</v>
      </c>
      <c r="M340" t="s">
        <v>487</v>
      </c>
      <c r="N340" t="s">
        <v>488</v>
      </c>
      <c r="O340" t="s">
        <v>497</v>
      </c>
      <c r="R340" t="s">
        <v>496</v>
      </c>
      <c r="S340">
        <v>755.3</v>
      </c>
      <c r="T340">
        <v>50</v>
      </c>
    </row>
    <row r="341" spans="1:20" x14ac:dyDescent="0.25">
      <c r="A341" s="1">
        <v>45325</v>
      </c>
      <c r="B341">
        <v>209</v>
      </c>
      <c r="C341">
        <v>5</v>
      </c>
      <c r="D341">
        <v>1</v>
      </c>
      <c r="E341">
        <v>4</v>
      </c>
      <c r="F341">
        <v>3</v>
      </c>
      <c r="G341">
        <v>2</v>
      </c>
      <c r="H341" t="s">
        <v>486</v>
      </c>
      <c r="I341">
        <v>564</v>
      </c>
      <c r="J341">
        <v>93</v>
      </c>
      <c r="K341" s="1">
        <v>45341</v>
      </c>
      <c r="L341">
        <v>2</v>
      </c>
      <c r="M341" t="s">
        <v>487</v>
      </c>
      <c r="N341" t="s">
        <v>488</v>
      </c>
      <c r="O341" t="s">
        <v>497</v>
      </c>
      <c r="R341" t="s">
        <v>490</v>
      </c>
      <c r="S341">
        <v>459.9</v>
      </c>
      <c r="T341">
        <v>0</v>
      </c>
    </row>
    <row r="342" spans="1:20" x14ac:dyDescent="0.25">
      <c r="A342" s="1">
        <v>45326</v>
      </c>
      <c r="B342">
        <v>1631</v>
      </c>
      <c r="C342">
        <v>5</v>
      </c>
      <c r="D342">
        <v>2</v>
      </c>
      <c r="E342">
        <v>1</v>
      </c>
      <c r="F342">
        <v>2</v>
      </c>
      <c r="G342">
        <v>2</v>
      </c>
      <c r="H342" t="s">
        <v>491</v>
      </c>
      <c r="I342">
        <v>686</v>
      </c>
      <c r="J342">
        <v>92</v>
      </c>
      <c r="L342">
        <v>1</v>
      </c>
      <c r="M342" t="s">
        <v>487</v>
      </c>
      <c r="N342" t="s">
        <v>488</v>
      </c>
      <c r="O342" t="s">
        <v>497</v>
      </c>
      <c r="R342" t="s">
        <v>496</v>
      </c>
      <c r="S342">
        <v>579.6</v>
      </c>
      <c r="T342">
        <v>50</v>
      </c>
    </row>
    <row r="343" spans="1:20" x14ac:dyDescent="0.25">
      <c r="A343" s="1">
        <v>45326</v>
      </c>
      <c r="B343">
        <v>711</v>
      </c>
      <c r="C343">
        <v>5</v>
      </c>
      <c r="D343">
        <v>1</v>
      </c>
      <c r="E343">
        <v>4</v>
      </c>
      <c r="F343">
        <v>2</v>
      </c>
      <c r="G343">
        <v>3</v>
      </c>
      <c r="H343" t="s">
        <v>492</v>
      </c>
      <c r="I343">
        <v>131</v>
      </c>
      <c r="J343">
        <v>36</v>
      </c>
      <c r="L343">
        <v>2</v>
      </c>
      <c r="M343" t="s">
        <v>492</v>
      </c>
      <c r="N343" t="s">
        <v>488</v>
      </c>
      <c r="O343" t="s">
        <v>497</v>
      </c>
      <c r="R343" t="s">
        <v>498</v>
      </c>
      <c r="T343">
        <v>10</v>
      </c>
    </row>
    <row r="344" spans="1:20" x14ac:dyDescent="0.25">
      <c r="A344" s="1">
        <v>45326</v>
      </c>
      <c r="B344">
        <v>4925</v>
      </c>
      <c r="C344">
        <v>5</v>
      </c>
      <c r="D344">
        <v>2</v>
      </c>
      <c r="E344">
        <v>1</v>
      </c>
      <c r="F344">
        <v>2</v>
      </c>
      <c r="G344">
        <v>3</v>
      </c>
      <c r="H344" t="s">
        <v>491</v>
      </c>
      <c r="I344">
        <v>644</v>
      </c>
      <c r="J344">
        <v>125</v>
      </c>
      <c r="L344">
        <v>1</v>
      </c>
      <c r="M344" t="s">
        <v>487</v>
      </c>
      <c r="N344" t="s">
        <v>488</v>
      </c>
      <c r="O344" t="s">
        <v>489</v>
      </c>
      <c r="R344" t="s">
        <v>493</v>
      </c>
      <c r="T344">
        <v>30</v>
      </c>
    </row>
    <row r="345" spans="1:20" x14ac:dyDescent="0.25">
      <c r="A345" s="1">
        <v>45326</v>
      </c>
      <c r="B345">
        <v>3576</v>
      </c>
      <c r="C345">
        <v>5</v>
      </c>
      <c r="D345">
        <v>1</v>
      </c>
      <c r="E345">
        <v>4</v>
      </c>
      <c r="F345">
        <v>3</v>
      </c>
      <c r="G345">
        <v>1</v>
      </c>
      <c r="H345" t="s">
        <v>491</v>
      </c>
      <c r="I345">
        <v>759</v>
      </c>
      <c r="J345">
        <v>67</v>
      </c>
      <c r="L345">
        <v>2</v>
      </c>
      <c r="M345" t="s">
        <v>492</v>
      </c>
      <c r="N345" t="s">
        <v>488</v>
      </c>
      <c r="O345" t="s">
        <v>497</v>
      </c>
      <c r="R345" t="s">
        <v>493</v>
      </c>
      <c r="S345">
        <v>599.20000000000005</v>
      </c>
      <c r="T345">
        <v>30</v>
      </c>
    </row>
    <row r="346" spans="1:20" x14ac:dyDescent="0.25">
      <c r="A346" s="1">
        <v>45326</v>
      </c>
      <c r="B346">
        <v>3212</v>
      </c>
      <c r="C346">
        <v>5</v>
      </c>
      <c r="D346">
        <v>2</v>
      </c>
      <c r="E346">
        <v>1</v>
      </c>
      <c r="F346">
        <v>2</v>
      </c>
      <c r="G346">
        <v>2</v>
      </c>
      <c r="H346" t="s">
        <v>491</v>
      </c>
      <c r="I346">
        <v>869</v>
      </c>
      <c r="J346">
        <v>196</v>
      </c>
      <c r="L346">
        <v>1</v>
      </c>
      <c r="M346" t="s">
        <v>492</v>
      </c>
      <c r="N346" t="s">
        <v>488</v>
      </c>
      <c r="O346" t="s">
        <v>497</v>
      </c>
      <c r="R346" t="s">
        <v>498</v>
      </c>
      <c r="S346">
        <v>752.5</v>
      </c>
      <c r="T346">
        <v>10</v>
      </c>
    </row>
    <row r="347" spans="1:20" x14ac:dyDescent="0.25">
      <c r="A347" s="1">
        <v>45326</v>
      </c>
      <c r="B347">
        <v>1925</v>
      </c>
      <c r="C347">
        <v>5</v>
      </c>
      <c r="D347">
        <v>1</v>
      </c>
      <c r="E347">
        <v>4</v>
      </c>
      <c r="F347">
        <v>5</v>
      </c>
      <c r="G347">
        <v>1</v>
      </c>
      <c r="H347" t="s">
        <v>486</v>
      </c>
      <c r="I347">
        <v>910</v>
      </c>
      <c r="J347">
        <v>190</v>
      </c>
      <c r="K347" s="1">
        <v>45353</v>
      </c>
      <c r="L347">
        <v>2</v>
      </c>
      <c r="M347" t="s">
        <v>494</v>
      </c>
      <c r="N347" t="s">
        <v>488</v>
      </c>
      <c r="O347" t="s">
        <v>497</v>
      </c>
      <c r="R347" t="s">
        <v>490</v>
      </c>
      <c r="S347">
        <v>770</v>
      </c>
      <c r="T347">
        <v>0</v>
      </c>
    </row>
    <row r="348" spans="1:20" x14ac:dyDescent="0.25">
      <c r="A348" s="1">
        <v>45326</v>
      </c>
      <c r="B348">
        <v>529</v>
      </c>
      <c r="C348">
        <v>5</v>
      </c>
      <c r="D348">
        <v>2</v>
      </c>
      <c r="E348">
        <v>1</v>
      </c>
      <c r="F348">
        <v>2</v>
      </c>
      <c r="G348">
        <v>3</v>
      </c>
      <c r="H348" t="s">
        <v>492</v>
      </c>
      <c r="I348">
        <v>916</v>
      </c>
      <c r="J348">
        <v>103</v>
      </c>
      <c r="L348">
        <v>1</v>
      </c>
      <c r="M348" t="s">
        <v>494</v>
      </c>
      <c r="N348" t="s">
        <v>488</v>
      </c>
      <c r="O348" t="s">
        <v>497</v>
      </c>
      <c r="R348" t="s">
        <v>493</v>
      </c>
      <c r="S348">
        <v>734.3</v>
      </c>
      <c r="T348">
        <v>30</v>
      </c>
    </row>
    <row r="349" spans="1:20" x14ac:dyDescent="0.25">
      <c r="A349" s="1">
        <v>45326</v>
      </c>
      <c r="B349">
        <v>2931</v>
      </c>
      <c r="C349">
        <v>5</v>
      </c>
      <c r="D349">
        <v>1</v>
      </c>
      <c r="E349">
        <v>4</v>
      </c>
      <c r="F349">
        <v>4</v>
      </c>
      <c r="G349">
        <v>1</v>
      </c>
      <c r="H349" t="s">
        <v>486</v>
      </c>
      <c r="I349">
        <v>71</v>
      </c>
      <c r="J349">
        <v>26</v>
      </c>
      <c r="K349" s="1">
        <v>45349</v>
      </c>
      <c r="L349">
        <v>2</v>
      </c>
      <c r="M349" t="s">
        <v>487</v>
      </c>
      <c r="N349" t="s">
        <v>488</v>
      </c>
      <c r="O349" t="s">
        <v>497</v>
      </c>
      <c r="R349" t="s">
        <v>490</v>
      </c>
      <c r="S349">
        <v>67.900000000000006</v>
      </c>
      <c r="T349">
        <v>0</v>
      </c>
    </row>
    <row r="350" spans="1:20" x14ac:dyDescent="0.25">
      <c r="A350" s="1">
        <v>45326</v>
      </c>
      <c r="B350">
        <v>2504</v>
      </c>
      <c r="C350">
        <v>5</v>
      </c>
      <c r="D350">
        <v>2</v>
      </c>
      <c r="E350">
        <v>1</v>
      </c>
      <c r="F350">
        <v>2</v>
      </c>
      <c r="G350">
        <v>2</v>
      </c>
      <c r="H350" t="s">
        <v>492</v>
      </c>
      <c r="I350">
        <v>477</v>
      </c>
      <c r="J350">
        <v>145</v>
      </c>
      <c r="L350">
        <v>1</v>
      </c>
      <c r="M350" t="s">
        <v>487</v>
      </c>
      <c r="N350" t="s">
        <v>488</v>
      </c>
      <c r="O350" t="s">
        <v>489</v>
      </c>
      <c r="R350" t="s">
        <v>496</v>
      </c>
      <c r="S350">
        <v>470.4</v>
      </c>
      <c r="T350">
        <v>50</v>
      </c>
    </row>
    <row r="351" spans="1:20" x14ac:dyDescent="0.25">
      <c r="A351" s="1">
        <v>45326</v>
      </c>
      <c r="B351">
        <v>1620</v>
      </c>
      <c r="C351">
        <v>5</v>
      </c>
      <c r="D351">
        <v>1</v>
      </c>
      <c r="E351">
        <v>4</v>
      </c>
      <c r="F351">
        <v>4</v>
      </c>
      <c r="G351">
        <v>2</v>
      </c>
      <c r="H351" t="s">
        <v>486</v>
      </c>
      <c r="I351">
        <v>721</v>
      </c>
      <c r="J351">
        <v>168</v>
      </c>
      <c r="K351" s="1">
        <v>45343</v>
      </c>
      <c r="L351">
        <v>2</v>
      </c>
      <c r="M351" t="s">
        <v>494</v>
      </c>
      <c r="N351" t="s">
        <v>488</v>
      </c>
      <c r="O351" t="s">
        <v>497</v>
      </c>
      <c r="R351" t="s">
        <v>490</v>
      </c>
      <c r="S351">
        <v>622.29999999999995</v>
      </c>
      <c r="T351">
        <v>0</v>
      </c>
    </row>
    <row r="352" spans="1:20" x14ac:dyDescent="0.25">
      <c r="A352" s="1">
        <v>45327</v>
      </c>
      <c r="B352">
        <v>4952</v>
      </c>
      <c r="C352">
        <v>5</v>
      </c>
      <c r="D352">
        <v>2</v>
      </c>
      <c r="E352">
        <v>1</v>
      </c>
      <c r="F352">
        <v>2</v>
      </c>
      <c r="G352">
        <v>3</v>
      </c>
      <c r="H352" t="s">
        <v>491</v>
      </c>
      <c r="I352">
        <v>883</v>
      </c>
      <c r="J352">
        <v>172</v>
      </c>
      <c r="L352">
        <v>1</v>
      </c>
      <c r="M352" t="s">
        <v>494</v>
      </c>
      <c r="N352" t="s">
        <v>488</v>
      </c>
      <c r="O352" t="s">
        <v>497</v>
      </c>
      <c r="R352" t="s">
        <v>498</v>
      </c>
      <c r="S352">
        <v>745.5</v>
      </c>
      <c r="T352">
        <v>10</v>
      </c>
    </row>
    <row r="353" spans="1:20" x14ac:dyDescent="0.25">
      <c r="A353" s="1">
        <v>45327</v>
      </c>
      <c r="B353">
        <v>680</v>
      </c>
      <c r="C353">
        <v>5</v>
      </c>
      <c r="D353">
        <v>1</v>
      </c>
      <c r="E353">
        <v>4</v>
      </c>
      <c r="F353">
        <v>5</v>
      </c>
      <c r="G353">
        <v>3</v>
      </c>
      <c r="H353" t="s">
        <v>492</v>
      </c>
      <c r="I353">
        <v>670</v>
      </c>
      <c r="J353">
        <v>100</v>
      </c>
      <c r="L353">
        <v>2</v>
      </c>
      <c r="M353" t="s">
        <v>492</v>
      </c>
      <c r="N353" t="s">
        <v>488</v>
      </c>
      <c r="O353" t="s">
        <v>489</v>
      </c>
      <c r="R353" t="s">
        <v>496</v>
      </c>
      <c r="S353">
        <v>574</v>
      </c>
      <c r="T353">
        <v>50</v>
      </c>
    </row>
    <row r="354" spans="1:20" x14ac:dyDescent="0.25">
      <c r="A354" s="1">
        <v>45327</v>
      </c>
      <c r="B354">
        <v>4130</v>
      </c>
      <c r="C354">
        <v>5</v>
      </c>
      <c r="D354">
        <v>2</v>
      </c>
      <c r="E354">
        <v>1</v>
      </c>
      <c r="F354">
        <v>2</v>
      </c>
      <c r="G354">
        <v>1</v>
      </c>
      <c r="H354" t="s">
        <v>486</v>
      </c>
      <c r="I354">
        <v>324</v>
      </c>
      <c r="J354">
        <v>175</v>
      </c>
      <c r="K354" s="1">
        <v>45343</v>
      </c>
      <c r="L354">
        <v>1</v>
      </c>
      <c r="M354" t="s">
        <v>487</v>
      </c>
      <c r="N354" t="s">
        <v>488</v>
      </c>
      <c r="O354" t="s">
        <v>497</v>
      </c>
      <c r="R354" t="s">
        <v>490</v>
      </c>
      <c r="T354">
        <v>0</v>
      </c>
    </row>
    <row r="355" spans="1:20" x14ac:dyDescent="0.25">
      <c r="A355" s="1">
        <v>45327</v>
      </c>
      <c r="B355">
        <v>3195</v>
      </c>
      <c r="C355">
        <v>5</v>
      </c>
      <c r="D355">
        <v>1</v>
      </c>
      <c r="E355">
        <v>4</v>
      </c>
      <c r="F355">
        <v>2</v>
      </c>
      <c r="G355">
        <v>2</v>
      </c>
      <c r="H355" t="s">
        <v>486</v>
      </c>
      <c r="I355">
        <v>561</v>
      </c>
      <c r="J355">
        <v>71</v>
      </c>
      <c r="L355">
        <v>2</v>
      </c>
      <c r="M355" t="s">
        <v>494</v>
      </c>
      <c r="N355" t="s">
        <v>488</v>
      </c>
      <c r="O355" t="s">
        <v>489</v>
      </c>
      <c r="R355" t="s">
        <v>498</v>
      </c>
      <c r="S355">
        <v>449.4</v>
      </c>
      <c r="T355">
        <v>10</v>
      </c>
    </row>
    <row r="356" spans="1:20" x14ac:dyDescent="0.25">
      <c r="A356" s="1">
        <v>45327</v>
      </c>
      <c r="B356">
        <v>1775</v>
      </c>
      <c r="C356">
        <v>5</v>
      </c>
      <c r="D356">
        <v>2</v>
      </c>
      <c r="E356">
        <v>1</v>
      </c>
      <c r="F356">
        <v>2</v>
      </c>
      <c r="G356">
        <v>1</v>
      </c>
      <c r="H356" t="s">
        <v>486</v>
      </c>
      <c r="I356">
        <v>841</v>
      </c>
      <c r="J356">
        <v>32</v>
      </c>
      <c r="K356" s="1">
        <v>45346</v>
      </c>
      <c r="L356">
        <v>1</v>
      </c>
      <c r="M356" t="s">
        <v>494</v>
      </c>
      <c r="N356" t="s">
        <v>488</v>
      </c>
      <c r="O356" t="s">
        <v>497</v>
      </c>
      <c r="R356" t="s">
        <v>490</v>
      </c>
      <c r="S356">
        <v>611.1</v>
      </c>
      <c r="T356">
        <v>0</v>
      </c>
    </row>
    <row r="357" spans="1:20" x14ac:dyDescent="0.25">
      <c r="A357" s="1">
        <v>45327</v>
      </c>
      <c r="B357">
        <v>4011</v>
      </c>
      <c r="C357">
        <v>5</v>
      </c>
      <c r="D357">
        <v>1</v>
      </c>
      <c r="E357">
        <v>4</v>
      </c>
      <c r="F357">
        <v>4</v>
      </c>
      <c r="G357">
        <v>3</v>
      </c>
      <c r="H357" t="s">
        <v>491</v>
      </c>
      <c r="I357">
        <v>850</v>
      </c>
      <c r="J357">
        <v>53</v>
      </c>
      <c r="L357">
        <v>2</v>
      </c>
      <c r="M357" t="s">
        <v>492</v>
      </c>
      <c r="N357" t="s">
        <v>488</v>
      </c>
      <c r="O357" t="s">
        <v>489</v>
      </c>
      <c r="R357" t="s">
        <v>498</v>
      </c>
      <c r="S357">
        <v>639.1</v>
      </c>
      <c r="T357">
        <v>10</v>
      </c>
    </row>
    <row r="358" spans="1:20" x14ac:dyDescent="0.25">
      <c r="A358" s="1">
        <v>45327</v>
      </c>
      <c r="B358">
        <v>2299</v>
      </c>
      <c r="C358">
        <v>5</v>
      </c>
      <c r="D358">
        <v>2</v>
      </c>
      <c r="E358">
        <v>1</v>
      </c>
      <c r="F358">
        <v>2</v>
      </c>
      <c r="G358">
        <v>3</v>
      </c>
      <c r="H358" t="s">
        <v>486</v>
      </c>
      <c r="I358">
        <v>151</v>
      </c>
      <c r="J358">
        <v>146</v>
      </c>
      <c r="K358" s="1">
        <v>45335</v>
      </c>
      <c r="L358">
        <v>1</v>
      </c>
      <c r="M358" t="s">
        <v>492</v>
      </c>
      <c r="N358" t="s">
        <v>488</v>
      </c>
      <c r="O358" t="s">
        <v>489</v>
      </c>
      <c r="R358" t="s">
        <v>490</v>
      </c>
      <c r="S358">
        <v>207.9</v>
      </c>
      <c r="T358">
        <v>0</v>
      </c>
    </row>
    <row r="359" spans="1:20" x14ac:dyDescent="0.25">
      <c r="A359" s="1">
        <v>45327</v>
      </c>
      <c r="B359">
        <v>3801</v>
      </c>
      <c r="C359">
        <v>5</v>
      </c>
      <c r="D359">
        <v>1</v>
      </c>
      <c r="E359">
        <v>4</v>
      </c>
      <c r="F359">
        <v>1</v>
      </c>
      <c r="G359">
        <v>1</v>
      </c>
      <c r="H359" t="s">
        <v>486</v>
      </c>
      <c r="I359">
        <v>457</v>
      </c>
      <c r="J359">
        <v>124</v>
      </c>
      <c r="K359" s="1">
        <v>45334</v>
      </c>
      <c r="L359">
        <v>2</v>
      </c>
      <c r="M359" t="s">
        <v>494</v>
      </c>
      <c r="N359" t="s">
        <v>488</v>
      </c>
      <c r="O359" t="s">
        <v>497</v>
      </c>
      <c r="R359" t="s">
        <v>490</v>
      </c>
      <c r="S359">
        <v>406.7</v>
      </c>
      <c r="T359">
        <v>0</v>
      </c>
    </row>
    <row r="360" spans="1:20" x14ac:dyDescent="0.25">
      <c r="A360" s="1">
        <v>45327</v>
      </c>
      <c r="B360">
        <v>669</v>
      </c>
      <c r="C360">
        <v>5</v>
      </c>
      <c r="D360">
        <v>2</v>
      </c>
      <c r="E360">
        <v>1</v>
      </c>
      <c r="F360">
        <v>2</v>
      </c>
      <c r="G360">
        <v>2</v>
      </c>
      <c r="H360" t="s">
        <v>486</v>
      </c>
      <c r="I360">
        <v>639</v>
      </c>
      <c r="J360">
        <v>151</v>
      </c>
      <c r="K360" s="1">
        <v>45355</v>
      </c>
      <c r="L360">
        <v>1</v>
      </c>
      <c r="M360" t="s">
        <v>487</v>
      </c>
      <c r="N360" t="s">
        <v>488</v>
      </c>
      <c r="O360" t="s">
        <v>489</v>
      </c>
      <c r="R360" t="s">
        <v>490</v>
      </c>
      <c r="T360">
        <v>0</v>
      </c>
    </row>
    <row r="361" spans="1:20" x14ac:dyDescent="0.25">
      <c r="A361" s="1">
        <v>45327</v>
      </c>
      <c r="B361">
        <v>48</v>
      </c>
      <c r="C361">
        <v>5</v>
      </c>
      <c r="D361">
        <v>1</v>
      </c>
      <c r="E361">
        <v>4</v>
      </c>
      <c r="F361">
        <v>4</v>
      </c>
      <c r="G361">
        <v>3</v>
      </c>
      <c r="H361" t="s">
        <v>486</v>
      </c>
      <c r="I361">
        <v>561</v>
      </c>
      <c r="J361">
        <v>63</v>
      </c>
      <c r="L361">
        <v>2</v>
      </c>
      <c r="M361" t="s">
        <v>492</v>
      </c>
      <c r="N361" t="s">
        <v>488</v>
      </c>
      <c r="O361" t="s">
        <v>497</v>
      </c>
      <c r="R361" t="s">
        <v>496</v>
      </c>
      <c r="S361">
        <v>471.8</v>
      </c>
      <c r="T361">
        <v>50</v>
      </c>
    </row>
    <row r="362" spans="1:20" x14ac:dyDescent="0.25">
      <c r="A362" s="1">
        <v>45328</v>
      </c>
      <c r="B362">
        <v>843</v>
      </c>
      <c r="C362">
        <v>5</v>
      </c>
      <c r="D362">
        <v>2</v>
      </c>
      <c r="E362">
        <v>1</v>
      </c>
      <c r="F362">
        <v>2</v>
      </c>
      <c r="G362">
        <v>1</v>
      </c>
      <c r="H362" t="s">
        <v>486</v>
      </c>
      <c r="I362">
        <v>249</v>
      </c>
      <c r="J362">
        <v>145</v>
      </c>
      <c r="K362" s="1">
        <v>45335</v>
      </c>
      <c r="L362">
        <v>1</v>
      </c>
      <c r="M362" t="s">
        <v>492</v>
      </c>
      <c r="N362" t="s">
        <v>488</v>
      </c>
      <c r="O362" t="s">
        <v>489</v>
      </c>
      <c r="R362" t="s">
        <v>490</v>
      </c>
      <c r="S362">
        <v>275.8</v>
      </c>
      <c r="T362">
        <v>0</v>
      </c>
    </row>
    <row r="363" spans="1:20" x14ac:dyDescent="0.25">
      <c r="A363" s="1">
        <v>45328</v>
      </c>
      <c r="B363">
        <v>3115</v>
      </c>
      <c r="C363">
        <v>5</v>
      </c>
      <c r="D363">
        <v>1</v>
      </c>
      <c r="E363">
        <v>4</v>
      </c>
      <c r="F363">
        <v>2</v>
      </c>
      <c r="G363">
        <v>2</v>
      </c>
      <c r="H363" t="s">
        <v>486</v>
      </c>
      <c r="I363">
        <v>807</v>
      </c>
      <c r="J363">
        <v>162</v>
      </c>
      <c r="L363">
        <v>2</v>
      </c>
      <c r="M363" t="s">
        <v>487</v>
      </c>
      <c r="N363" t="s">
        <v>488</v>
      </c>
      <c r="O363" t="s">
        <v>489</v>
      </c>
      <c r="R363" t="s">
        <v>493</v>
      </c>
      <c r="S363">
        <v>699.3</v>
      </c>
      <c r="T363">
        <v>30</v>
      </c>
    </row>
    <row r="364" spans="1:20" x14ac:dyDescent="0.25">
      <c r="A364" s="1">
        <v>45328</v>
      </c>
      <c r="B364">
        <v>480</v>
      </c>
      <c r="C364">
        <v>5</v>
      </c>
      <c r="D364">
        <v>2</v>
      </c>
      <c r="E364">
        <v>1</v>
      </c>
      <c r="F364">
        <v>2</v>
      </c>
      <c r="G364">
        <v>1</v>
      </c>
      <c r="H364" t="s">
        <v>486</v>
      </c>
      <c r="I364">
        <v>374</v>
      </c>
      <c r="J364">
        <v>27</v>
      </c>
      <c r="K364" s="1">
        <v>45350</v>
      </c>
      <c r="L364">
        <v>1</v>
      </c>
      <c r="M364" t="s">
        <v>494</v>
      </c>
      <c r="N364" t="s">
        <v>488</v>
      </c>
      <c r="O364" t="s">
        <v>497</v>
      </c>
      <c r="R364" t="s">
        <v>490</v>
      </c>
      <c r="S364">
        <v>280.7</v>
      </c>
      <c r="T364">
        <v>0</v>
      </c>
    </row>
    <row r="365" spans="1:20" x14ac:dyDescent="0.25">
      <c r="A365" s="1">
        <v>45328</v>
      </c>
      <c r="B365">
        <v>1098</v>
      </c>
      <c r="C365">
        <v>5</v>
      </c>
      <c r="D365">
        <v>1</v>
      </c>
      <c r="E365">
        <v>4</v>
      </c>
      <c r="F365">
        <v>3</v>
      </c>
      <c r="G365">
        <v>3</v>
      </c>
      <c r="H365" t="s">
        <v>486</v>
      </c>
      <c r="I365">
        <v>599</v>
      </c>
      <c r="J365">
        <v>133</v>
      </c>
      <c r="K365" s="1">
        <v>45344</v>
      </c>
      <c r="L365">
        <v>2</v>
      </c>
      <c r="M365" t="s">
        <v>494</v>
      </c>
      <c r="N365" t="s">
        <v>488</v>
      </c>
      <c r="O365" t="s">
        <v>489</v>
      </c>
      <c r="R365" t="s">
        <v>490</v>
      </c>
      <c r="T365">
        <v>0</v>
      </c>
    </row>
    <row r="366" spans="1:20" x14ac:dyDescent="0.25">
      <c r="A366" s="1">
        <v>45328</v>
      </c>
      <c r="B366">
        <v>98</v>
      </c>
      <c r="C366">
        <v>5</v>
      </c>
      <c r="D366">
        <v>2</v>
      </c>
      <c r="E366">
        <v>1</v>
      </c>
      <c r="F366">
        <v>2</v>
      </c>
      <c r="G366">
        <v>2</v>
      </c>
      <c r="H366" t="s">
        <v>486</v>
      </c>
      <c r="I366">
        <v>215</v>
      </c>
      <c r="J366">
        <v>24</v>
      </c>
      <c r="K366" s="1">
        <v>45344</v>
      </c>
      <c r="L366">
        <v>1</v>
      </c>
      <c r="M366" t="s">
        <v>487</v>
      </c>
      <c r="N366" t="s">
        <v>488</v>
      </c>
      <c r="O366" t="s">
        <v>497</v>
      </c>
      <c r="R366" t="s">
        <v>490</v>
      </c>
      <c r="S366">
        <v>167.3</v>
      </c>
      <c r="T366">
        <v>0</v>
      </c>
    </row>
    <row r="367" spans="1:20" x14ac:dyDescent="0.25">
      <c r="A367" s="1">
        <v>45328</v>
      </c>
      <c r="B367">
        <v>3007</v>
      </c>
      <c r="C367">
        <v>5</v>
      </c>
      <c r="D367">
        <v>1</v>
      </c>
      <c r="E367">
        <v>4</v>
      </c>
      <c r="F367">
        <v>2</v>
      </c>
      <c r="G367">
        <v>3</v>
      </c>
      <c r="H367" t="s">
        <v>486</v>
      </c>
      <c r="I367">
        <v>545</v>
      </c>
      <c r="J367">
        <v>105</v>
      </c>
      <c r="L367">
        <v>2</v>
      </c>
      <c r="M367" t="s">
        <v>487</v>
      </c>
      <c r="N367" t="s">
        <v>488</v>
      </c>
      <c r="O367" t="s">
        <v>489</v>
      </c>
      <c r="R367" t="s">
        <v>493</v>
      </c>
      <c r="S367">
        <v>476</v>
      </c>
      <c r="T367">
        <v>30</v>
      </c>
    </row>
    <row r="368" spans="1:20" x14ac:dyDescent="0.25">
      <c r="A368" s="1">
        <v>45328</v>
      </c>
      <c r="B368">
        <v>249</v>
      </c>
      <c r="C368">
        <v>5</v>
      </c>
      <c r="D368">
        <v>2</v>
      </c>
      <c r="E368">
        <v>1</v>
      </c>
      <c r="F368">
        <v>2</v>
      </c>
      <c r="G368">
        <v>3</v>
      </c>
      <c r="H368" t="s">
        <v>491</v>
      </c>
      <c r="I368">
        <v>876</v>
      </c>
      <c r="J368">
        <v>92</v>
      </c>
      <c r="L368">
        <v>1</v>
      </c>
      <c r="M368" t="s">
        <v>492</v>
      </c>
      <c r="N368" t="s">
        <v>488</v>
      </c>
      <c r="O368" t="s">
        <v>489</v>
      </c>
      <c r="R368" t="s">
        <v>498</v>
      </c>
      <c r="S368">
        <v>684.6</v>
      </c>
      <c r="T368">
        <v>10</v>
      </c>
    </row>
    <row r="369" spans="1:20" x14ac:dyDescent="0.25">
      <c r="A369" s="1">
        <v>45328</v>
      </c>
      <c r="B369">
        <v>2255</v>
      </c>
      <c r="C369">
        <v>5</v>
      </c>
      <c r="D369">
        <v>1</v>
      </c>
      <c r="E369">
        <v>4</v>
      </c>
      <c r="F369">
        <v>1</v>
      </c>
      <c r="G369">
        <v>3</v>
      </c>
      <c r="H369" t="s">
        <v>486</v>
      </c>
      <c r="I369">
        <v>600</v>
      </c>
      <c r="J369">
        <v>111</v>
      </c>
      <c r="L369">
        <v>2</v>
      </c>
      <c r="M369" t="s">
        <v>494</v>
      </c>
      <c r="N369" t="s">
        <v>488</v>
      </c>
      <c r="O369" t="s">
        <v>497</v>
      </c>
      <c r="R369" t="s">
        <v>493</v>
      </c>
      <c r="S369">
        <v>518.70000000000005</v>
      </c>
      <c r="T369">
        <v>30</v>
      </c>
    </row>
    <row r="370" spans="1:20" x14ac:dyDescent="0.25">
      <c r="A370" s="1">
        <v>45328</v>
      </c>
      <c r="B370">
        <v>4214</v>
      </c>
      <c r="C370">
        <v>5</v>
      </c>
      <c r="D370">
        <v>2</v>
      </c>
      <c r="E370">
        <v>1</v>
      </c>
      <c r="F370">
        <v>2</v>
      </c>
      <c r="G370">
        <v>3</v>
      </c>
      <c r="H370" t="s">
        <v>486</v>
      </c>
      <c r="I370">
        <v>512</v>
      </c>
      <c r="J370">
        <v>140</v>
      </c>
      <c r="K370" s="1">
        <v>45341</v>
      </c>
      <c r="L370">
        <v>1</v>
      </c>
      <c r="M370" t="s">
        <v>494</v>
      </c>
      <c r="N370" t="s">
        <v>488</v>
      </c>
      <c r="O370" t="s">
        <v>497</v>
      </c>
      <c r="R370" t="s">
        <v>490</v>
      </c>
      <c r="S370">
        <v>456.4</v>
      </c>
      <c r="T370">
        <v>0</v>
      </c>
    </row>
    <row r="371" spans="1:20" x14ac:dyDescent="0.25">
      <c r="A371" s="1">
        <v>45328</v>
      </c>
      <c r="B371">
        <v>1232</v>
      </c>
      <c r="C371">
        <v>5</v>
      </c>
      <c r="D371">
        <v>1</v>
      </c>
      <c r="E371">
        <v>4</v>
      </c>
      <c r="F371">
        <v>2</v>
      </c>
      <c r="G371">
        <v>3</v>
      </c>
      <c r="H371" t="s">
        <v>491</v>
      </c>
      <c r="I371">
        <v>412</v>
      </c>
      <c r="J371">
        <v>65</v>
      </c>
      <c r="L371">
        <v>2</v>
      </c>
      <c r="M371" t="s">
        <v>494</v>
      </c>
      <c r="N371" t="s">
        <v>488</v>
      </c>
      <c r="O371" t="s">
        <v>489</v>
      </c>
      <c r="R371" t="s">
        <v>496</v>
      </c>
      <c r="S371">
        <v>368.9</v>
      </c>
      <c r="T371">
        <v>50</v>
      </c>
    </row>
    <row r="372" spans="1:20" x14ac:dyDescent="0.25">
      <c r="A372" s="1">
        <v>45329</v>
      </c>
      <c r="B372">
        <v>639</v>
      </c>
      <c r="C372">
        <v>5</v>
      </c>
      <c r="D372">
        <v>2</v>
      </c>
      <c r="E372">
        <v>1</v>
      </c>
      <c r="F372">
        <v>2</v>
      </c>
      <c r="G372">
        <v>1</v>
      </c>
      <c r="H372" t="s">
        <v>492</v>
      </c>
      <c r="I372">
        <v>526</v>
      </c>
      <c r="J372">
        <v>135</v>
      </c>
      <c r="L372">
        <v>1</v>
      </c>
      <c r="M372" t="s">
        <v>487</v>
      </c>
      <c r="N372" t="s">
        <v>488</v>
      </c>
      <c r="O372" t="s">
        <v>497</v>
      </c>
      <c r="R372" t="s">
        <v>498</v>
      </c>
      <c r="S372">
        <v>469.7</v>
      </c>
      <c r="T372">
        <v>10</v>
      </c>
    </row>
    <row r="373" spans="1:20" x14ac:dyDescent="0.25">
      <c r="A373" s="1">
        <v>45329</v>
      </c>
      <c r="B373">
        <v>577</v>
      </c>
      <c r="C373">
        <v>5</v>
      </c>
      <c r="D373">
        <v>1</v>
      </c>
      <c r="E373">
        <v>4</v>
      </c>
      <c r="F373">
        <v>5</v>
      </c>
      <c r="G373">
        <v>3</v>
      </c>
      <c r="H373" t="s">
        <v>486</v>
      </c>
      <c r="I373">
        <v>454</v>
      </c>
      <c r="J373">
        <v>132</v>
      </c>
      <c r="K373" s="1">
        <v>45342</v>
      </c>
      <c r="L373">
        <v>2</v>
      </c>
      <c r="M373" t="s">
        <v>487</v>
      </c>
      <c r="N373" t="s">
        <v>488</v>
      </c>
      <c r="O373" t="s">
        <v>497</v>
      </c>
      <c r="R373" t="s">
        <v>490</v>
      </c>
      <c r="S373">
        <v>410.2</v>
      </c>
      <c r="T373">
        <v>0</v>
      </c>
    </row>
    <row r="374" spans="1:20" x14ac:dyDescent="0.25">
      <c r="A374" s="1">
        <v>45329</v>
      </c>
      <c r="B374">
        <v>4395</v>
      </c>
      <c r="C374">
        <v>5</v>
      </c>
      <c r="D374">
        <v>2</v>
      </c>
      <c r="E374">
        <v>1</v>
      </c>
      <c r="F374">
        <v>2</v>
      </c>
      <c r="G374">
        <v>3</v>
      </c>
      <c r="H374" t="s">
        <v>486</v>
      </c>
      <c r="I374">
        <v>639</v>
      </c>
      <c r="J374">
        <v>85</v>
      </c>
      <c r="K374" s="1">
        <v>45336</v>
      </c>
      <c r="L374">
        <v>1</v>
      </c>
      <c r="M374" t="s">
        <v>494</v>
      </c>
      <c r="N374" t="s">
        <v>488</v>
      </c>
      <c r="O374" t="s">
        <v>489</v>
      </c>
      <c r="R374" t="s">
        <v>490</v>
      </c>
      <c r="S374">
        <v>506.8</v>
      </c>
      <c r="T374">
        <v>0</v>
      </c>
    </row>
    <row r="375" spans="1:20" x14ac:dyDescent="0.25">
      <c r="A375" s="1">
        <v>45329</v>
      </c>
      <c r="B375">
        <v>1329</v>
      </c>
      <c r="C375">
        <v>5</v>
      </c>
      <c r="D375">
        <v>1</v>
      </c>
      <c r="E375">
        <v>4</v>
      </c>
      <c r="F375">
        <v>4</v>
      </c>
      <c r="G375">
        <v>3</v>
      </c>
      <c r="H375" t="s">
        <v>486</v>
      </c>
      <c r="I375">
        <v>620</v>
      </c>
      <c r="J375">
        <v>173</v>
      </c>
      <c r="L375">
        <v>2</v>
      </c>
      <c r="M375" t="s">
        <v>487</v>
      </c>
      <c r="N375" t="s">
        <v>488</v>
      </c>
      <c r="O375" t="s">
        <v>489</v>
      </c>
      <c r="R375" t="s">
        <v>493</v>
      </c>
      <c r="S375">
        <v>576.1</v>
      </c>
      <c r="T375">
        <v>30</v>
      </c>
    </row>
    <row r="376" spans="1:20" x14ac:dyDescent="0.25">
      <c r="A376" s="1">
        <v>45329</v>
      </c>
      <c r="B376">
        <v>4957</v>
      </c>
      <c r="C376">
        <v>5</v>
      </c>
      <c r="D376">
        <v>2</v>
      </c>
      <c r="E376">
        <v>1</v>
      </c>
      <c r="F376">
        <v>2</v>
      </c>
      <c r="G376">
        <v>2</v>
      </c>
      <c r="H376" t="s">
        <v>492</v>
      </c>
      <c r="I376">
        <v>361</v>
      </c>
      <c r="J376">
        <v>50</v>
      </c>
      <c r="L376">
        <v>1</v>
      </c>
      <c r="M376" t="s">
        <v>487</v>
      </c>
      <c r="N376" t="s">
        <v>488</v>
      </c>
      <c r="O376" t="s">
        <v>497</v>
      </c>
      <c r="R376" t="s">
        <v>498</v>
      </c>
      <c r="S376">
        <v>294.7</v>
      </c>
      <c r="T376">
        <v>10</v>
      </c>
    </row>
    <row r="377" spans="1:20" x14ac:dyDescent="0.25">
      <c r="A377" s="1">
        <v>45329</v>
      </c>
      <c r="B377">
        <v>1227</v>
      </c>
      <c r="C377">
        <v>5</v>
      </c>
      <c r="D377">
        <v>1</v>
      </c>
      <c r="E377">
        <v>4</v>
      </c>
      <c r="F377">
        <v>1</v>
      </c>
      <c r="G377">
        <v>3</v>
      </c>
      <c r="H377" t="s">
        <v>486</v>
      </c>
      <c r="I377">
        <v>710</v>
      </c>
      <c r="J377">
        <v>70</v>
      </c>
      <c r="L377">
        <v>2</v>
      </c>
      <c r="M377" t="s">
        <v>487</v>
      </c>
      <c r="N377" t="s">
        <v>488</v>
      </c>
      <c r="O377" t="s">
        <v>489</v>
      </c>
      <c r="R377" t="s">
        <v>493</v>
      </c>
      <c r="S377">
        <v>567</v>
      </c>
      <c r="T377">
        <v>30</v>
      </c>
    </row>
    <row r="378" spans="1:20" x14ac:dyDescent="0.25">
      <c r="A378" s="1">
        <v>45329</v>
      </c>
      <c r="B378">
        <v>4680</v>
      </c>
      <c r="C378">
        <v>5</v>
      </c>
      <c r="D378">
        <v>2</v>
      </c>
      <c r="E378">
        <v>1</v>
      </c>
      <c r="F378">
        <v>2</v>
      </c>
      <c r="G378">
        <v>2</v>
      </c>
      <c r="H378" t="s">
        <v>486</v>
      </c>
      <c r="I378">
        <v>753</v>
      </c>
      <c r="J378">
        <v>60</v>
      </c>
      <c r="K378" s="1">
        <v>45348</v>
      </c>
      <c r="L378">
        <v>1</v>
      </c>
      <c r="M378" t="s">
        <v>494</v>
      </c>
      <c r="N378" t="s">
        <v>488</v>
      </c>
      <c r="O378" t="s">
        <v>497</v>
      </c>
      <c r="R378" t="s">
        <v>490</v>
      </c>
      <c r="S378">
        <v>569.1</v>
      </c>
      <c r="T378">
        <v>0</v>
      </c>
    </row>
    <row r="379" spans="1:20" x14ac:dyDescent="0.25">
      <c r="A379" s="1">
        <v>45329</v>
      </c>
      <c r="B379">
        <v>572</v>
      </c>
      <c r="C379">
        <v>5</v>
      </c>
      <c r="D379">
        <v>1</v>
      </c>
      <c r="E379">
        <v>4</v>
      </c>
      <c r="F379">
        <v>5</v>
      </c>
      <c r="G379">
        <v>1</v>
      </c>
      <c r="H379" t="s">
        <v>486</v>
      </c>
      <c r="I379">
        <v>647</v>
      </c>
      <c r="J379">
        <v>70</v>
      </c>
      <c r="K379" s="1">
        <v>45340</v>
      </c>
      <c r="L379">
        <v>2</v>
      </c>
      <c r="M379" t="s">
        <v>494</v>
      </c>
      <c r="N379" t="s">
        <v>488</v>
      </c>
      <c r="O379" t="s">
        <v>497</v>
      </c>
      <c r="R379" t="s">
        <v>490</v>
      </c>
      <c r="S379">
        <v>501.9</v>
      </c>
      <c r="T379">
        <v>0</v>
      </c>
    </row>
    <row r="380" spans="1:20" x14ac:dyDescent="0.25">
      <c r="A380" s="1">
        <v>45329</v>
      </c>
      <c r="B380">
        <v>2666</v>
      </c>
      <c r="C380">
        <v>5</v>
      </c>
      <c r="D380">
        <v>2</v>
      </c>
      <c r="E380">
        <v>1</v>
      </c>
      <c r="F380">
        <v>2</v>
      </c>
      <c r="G380">
        <v>3</v>
      </c>
      <c r="H380" t="s">
        <v>486</v>
      </c>
      <c r="I380">
        <v>235</v>
      </c>
      <c r="J380">
        <v>166</v>
      </c>
      <c r="K380" s="1">
        <v>45338</v>
      </c>
      <c r="L380">
        <v>1</v>
      </c>
      <c r="M380" t="s">
        <v>494</v>
      </c>
      <c r="N380" t="s">
        <v>488</v>
      </c>
      <c r="O380" t="s">
        <v>497</v>
      </c>
      <c r="R380" t="s">
        <v>490</v>
      </c>
      <c r="S380">
        <v>280.7</v>
      </c>
      <c r="T380">
        <v>0</v>
      </c>
    </row>
    <row r="381" spans="1:20" x14ac:dyDescent="0.25">
      <c r="A381" s="1">
        <v>45329</v>
      </c>
      <c r="B381">
        <v>2971</v>
      </c>
      <c r="C381">
        <v>5</v>
      </c>
      <c r="D381">
        <v>1</v>
      </c>
      <c r="E381">
        <v>4</v>
      </c>
      <c r="F381">
        <v>1</v>
      </c>
      <c r="G381">
        <v>1</v>
      </c>
      <c r="H381" t="s">
        <v>486</v>
      </c>
      <c r="I381">
        <v>332</v>
      </c>
      <c r="J381">
        <v>114</v>
      </c>
      <c r="K381" s="1">
        <v>45348</v>
      </c>
      <c r="L381">
        <v>2</v>
      </c>
      <c r="M381" t="s">
        <v>492</v>
      </c>
      <c r="N381" t="s">
        <v>488</v>
      </c>
      <c r="O381" t="s">
        <v>497</v>
      </c>
      <c r="R381" t="s">
        <v>490</v>
      </c>
      <c r="S381">
        <v>312.2</v>
      </c>
      <c r="T381">
        <v>0</v>
      </c>
    </row>
    <row r="382" spans="1:20" x14ac:dyDescent="0.25">
      <c r="A382" s="1">
        <v>45330</v>
      </c>
      <c r="B382">
        <v>3157</v>
      </c>
      <c r="C382">
        <v>5</v>
      </c>
      <c r="D382">
        <v>2</v>
      </c>
      <c r="E382">
        <v>1</v>
      </c>
      <c r="F382">
        <v>2</v>
      </c>
      <c r="G382">
        <v>1</v>
      </c>
      <c r="H382" t="s">
        <v>486</v>
      </c>
      <c r="I382">
        <v>947</v>
      </c>
      <c r="J382">
        <v>92</v>
      </c>
      <c r="K382" s="1">
        <v>45348</v>
      </c>
      <c r="L382">
        <v>1</v>
      </c>
      <c r="M382" t="s">
        <v>494</v>
      </c>
      <c r="N382" t="s">
        <v>488</v>
      </c>
      <c r="O382" t="s">
        <v>497</v>
      </c>
      <c r="R382" t="s">
        <v>490</v>
      </c>
      <c r="S382">
        <v>727.3</v>
      </c>
      <c r="T382">
        <v>0</v>
      </c>
    </row>
    <row r="383" spans="1:20" x14ac:dyDescent="0.25">
      <c r="A383" s="1">
        <v>45330</v>
      </c>
      <c r="B383">
        <v>997</v>
      </c>
      <c r="C383">
        <v>5</v>
      </c>
      <c r="D383">
        <v>1</v>
      </c>
      <c r="E383">
        <v>4</v>
      </c>
      <c r="F383">
        <v>2</v>
      </c>
      <c r="G383">
        <v>3</v>
      </c>
      <c r="H383" t="s">
        <v>492</v>
      </c>
      <c r="I383">
        <v>528</v>
      </c>
      <c r="J383">
        <v>150</v>
      </c>
      <c r="L383">
        <v>2</v>
      </c>
      <c r="M383" t="s">
        <v>492</v>
      </c>
      <c r="N383" t="s">
        <v>488</v>
      </c>
      <c r="O383" t="s">
        <v>497</v>
      </c>
      <c r="R383" t="s">
        <v>496</v>
      </c>
      <c r="S383">
        <v>509.6</v>
      </c>
      <c r="T383">
        <v>50</v>
      </c>
    </row>
    <row r="384" spans="1:20" x14ac:dyDescent="0.25">
      <c r="A384" s="1">
        <v>45330</v>
      </c>
      <c r="B384">
        <v>1027</v>
      </c>
      <c r="C384">
        <v>5</v>
      </c>
      <c r="D384">
        <v>2</v>
      </c>
      <c r="E384">
        <v>1</v>
      </c>
      <c r="F384">
        <v>2</v>
      </c>
      <c r="G384">
        <v>1</v>
      </c>
      <c r="H384" t="s">
        <v>491</v>
      </c>
      <c r="I384">
        <v>871</v>
      </c>
      <c r="J384">
        <v>57</v>
      </c>
      <c r="L384">
        <v>1</v>
      </c>
      <c r="M384" t="s">
        <v>487</v>
      </c>
      <c r="N384" t="s">
        <v>488</v>
      </c>
      <c r="O384" t="s">
        <v>489</v>
      </c>
      <c r="R384" t="s">
        <v>496</v>
      </c>
      <c r="S384">
        <v>684.6</v>
      </c>
      <c r="T384">
        <v>50</v>
      </c>
    </row>
    <row r="385" spans="1:20" x14ac:dyDescent="0.25">
      <c r="A385" s="1">
        <v>45330</v>
      </c>
      <c r="B385">
        <v>797</v>
      </c>
      <c r="C385">
        <v>5</v>
      </c>
      <c r="D385">
        <v>1</v>
      </c>
      <c r="E385">
        <v>4</v>
      </c>
      <c r="F385">
        <v>4</v>
      </c>
      <c r="G385">
        <v>3</v>
      </c>
      <c r="H385" t="s">
        <v>486</v>
      </c>
      <c r="I385">
        <v>410</v>
      </c>
      <c r="J385">
        <v>192</v>
      </c>
      <c r="L385">
        <v>2</v>
      </c>
      <c r="M385" t="s">
        <v>487</v>
      </c>
      <c r="N385" t="s">
        <v>488</v>
      </c>
      <c r="O385" t="s">
        <v>497</v>
      </c>
      <c r="R385" t="s">
        <v>498</v>
      </c>
      <c r="S385">
        <v>428.4</v>
      </c>
      <c r="T385">
        <v>10</v>
      </c>
    </row>
    <row r="386" spans="1:20" x14ac:dyDescent="0.25">
      <c r="A386" s="1">
        <v>45330</v>
      </c>
      <c r="B386">
        <v>1797</v>
      </c>
      <c r="C386">
        <v>5</v>
      </c>
      <c r="D386">
        <v>2</v>
      </c>
      <c r="E386">
        <v>1</v>
      </c>
      <c r="F386">
        <v>2</v>
      </c>
      <c r="G386">
        <v>1</v>
      </c>
      <c r="H386" t="s">
        <v>486</v>
      </c>
      <c r="I386">
        <v>242</v>
      </c>
      <c r="J386">
        <v>60</v>
      </c>
      <c r="K386" s="1">
        <v>45354</v>
      </c>
      <c r="L386">
        <v>1</v>
      </c>
      <c r="M386" t="s">
        <v>487</v>
      </c>
      <c r="N386" t="s">
        <v>488</v>
      </c>
      <c r="O386" t="s">
        <v>489</v>
      </c>
      <c r="R386" t="s">
        <v>490</v>
      </c>
      <c r="S386">
        <v>211.4</v>
      </c>
      <c r="T386">
        <v>0</v>
      </c>
    </row>
    <row r="387" spans="1:20" x14ac:dyDescent="0.25">
      <c r="A387" s="1">
        <v>45330</v>
      </c>
      <c r="B387">
        <v>2273</v>
      </c>
      <c r="C387">
        <v>5</v>
      </c>
      <c r="D387">
        <v>1</v>
      </c>
      <c r="E387">
        <v>4</v>
      </c>
      <c r="F387">
        <v>3</v>
      </c>
      <c r="G387">
        <v>2</v>
      </c>
      <c r="H387" t="s">
        <v>486</v>
      </c>
      <c r="I387">
        <v>52</v>
      </c>
      <c r="J387">
        <v>172</v>
      </c>
      <c r="K387" s="1">
        <v>45341</v>
      </c>
      <c r="L387">
        <v>2</v>
      </c>
      <c r="M387" t="s">
        <v>494</v>
      </c>
      <c r="N387" t="s">
        <v>488</v>
      </c>
      <c r="O387" t="s">
        <v>497</v>
      </c>
      <c r="R387" t="s">
        <v>490</v>
      </c>
      <c r="S387">
        <v>156.80000000000001</v>
      </c>
      <c r="T387">
        <v>0</v>
      </c>
    </row>
    <row r="388" spans="1:20" x14ac:dyDescent="0.25">
      <c r="A388" s="1">
        <v>45330</v>
      </c>
      <c r="B388">
        <v>2825</v>
      </c>
      <c r="C388">
        <v>5</v>
      </c>
      <c r="D388">
        <v>2</v>
      </c>
      <c r="E388">
        <v>1</v>
      </c>
      <c r="F388">
        <v>2</v>
      </c>
      <c r="G388">
        <v>2</v>
      </c>
      <c r="H388" t="s">
        <v>491</v>
      </c>
      <c r="I388">
        <v>584</v>
      </c>
      <c r="J388">
        <v>197</v>
      </c>
      <c r="L388">
        <v>1</v>
      </c>
      <c r="M388" t="s">
        <v>492</v>
      </c>
      <c r="N388" t="s">
        <v>488</v>
      </c>
      <c r="O388" t="s">
        <v>489</v>
      </c>
      <c r="R388" t="s">
        <v>498</v>
      </c>
      <c r="S388">
        <v>553.70000000000005</v>
      </c>
      <c r="T388">
        <v>10</v>
      </c>
    </row>
    <row r="389" spans="1:20" x14ac:dyDescent="0.25">
      <c r="A389" s="1">
        <v>45330</v>
      </c>
      <c r="B389">
        <v>3050</v>
      </c>
      <c r="C389">
        <v>5</v>
      </c>
      <c r="D389">
        <v>1</v>
      </c>
      <c r="E389">
        <v>4</v>
      </c>
      <c r="F389">
        <v>3</v>
      </c>
      <c r="G389">
        <v>2</v>
      </c>
      <c r="H389" t="s">
        <v>486</v>
      </c>
      <c r="I389">
        <v>102</v>
      </c>
      <c r="J389">
        <v>148</v>
      </c>
      <c r="L389">
        <v>2</v>
      </c>
      <c r="M389" t="s">
        <v>494</v>
      </c>
      <c r="N389" t="s">
        <v>488</v>
      </c>
      <c r="O389" t="s">
        <v>489</v>
      </c>
      <c r="R389" t="s">
        <v>496</v>
      </c>
      <c r="S389">
        <v>210</v>
      </c>
      <c r="T389">
        <v>50</v>
      </c>
    </row>
    <row r="390" spans="1:20" x14ac:dyDescent="0.25">
      <c r="A390" s="1">
        <v>45330</v>
      </c>
      <c r="B390">
        <v>2264</v>
      </c>
      <c r="C390">
        <v>5</v>
      </c>
      <c r="D390">
        <v>2</v>
      </c>
      <c r="E390">
        <v>1</v>
      </c>
      <c r="F390">
        <v>2</v>
      </c>
      <c r="G390">
        <v>3</v>
      </c>
      <c r="H390" t="s">
        <v>492</v>
      </c>
      <c r="I390">
        <v>492</v>
      </c>
      <c r="J390">
        <v>73</v>
      </c>
      <c r="L390">
        <v>1</v>
      </c>
      <c r="M390" t="s">
        <v>494</v>
      </c>
      <c r="N390" t="s">
        <v>488</v>
      </c>
      <c r="O390" t="s">
        <v>489</v>
      </c>
      <c r="R390" t="s">
        <v>493</v>
      </c>
      <c r="S390">
        <v>416.5</v>
      </c>
      <c r="T390">
        <v>30</v>
      </c>
    </row>
    <row r="391" spans="1:20" x14ac:dyDescent="0.25">
      <c r="A391" s="1">
        <v>45330</v>
      </c>
      <c r="B391">
        <v>1839</v>
      </c>
      <c r="C391">
        <v>5</v>
      </c>
      <c r="D391">
        <v>1</v>
      </c>
      <c r="E391">
        <v>4</v>
      </c>
      <c r="F391">
        <v>2</v>
      </c>
      <c r="G391">
        <v>1</v>
      </c>
      <c r="H391" t="s">
        <v>486</v>
      </c>
      <c r="I391">
        <v>474</v>
      </c>
      <c r="J391">
        <v>105</v>
      </c>
      <c r="K391" s="1">
        <v>45341</v>
      </c>
      <c r="L391">
        <v>2</v>
      </c>
      <c r="M391" t="s">
        <v>487</v>
      </c>
      <c r="N391" t="s">
        <v>488</v>
      </c>
      <c r="O391" t="s">
        <v>497</v>
      </c>
      <c r="R391" t="s">
        <v>490</v>
      </c>
      <c r="S391">
        <v>405.3</v>
      </c>
      <c r="T391">
        <v>0</v>
      </c>
    </row>
    <row r="392" spans="1:20" x14ac:dyDescent="0.25">
      <c r="A392" s="1">
        <v>45331</v>
      </c>
      <c r="B392">
        <v>1309</v>
      </c>
      <c r="C392">
        <v>5</v>
      </c>
      <c r="D392">
        <v>2</v>
      </c>
      <c r="E392">
        <v>1</v>
      </c>
      <c r="F392">
        <v>2</v>
      </c>
      <c r="G392">
        <v>2</v>
      </c>
      <c r="H392" t="s">
        <v>486</v>
      </c>
      <c r="I392">
        <v>404</v>
      </c>
      <c r="J392">
        <v>32</v>
      </c>
      <c r="K392" s="1">
        <v>45339</v>
      </c>
      <c r="L392">
        <v>1</v>
      </c>
      <c r="M392" t="s">
        <v>492</v>
      </c>
      <c r="N392" t="s">
        <v>488</v>
      </c>
      <c r="O392" t="s">
        <v>489</v>
      </c>
      <c r="R392" t="s">
        <v>490</v>
      </c>
      <c r="S392">
        <v>305.2</v>
      </c>
      <c r="T392">
        <v>0</v>
      </c>
    </row>
    <row r="393" spans="1:20" x14ac:dyDescent="0.25">
      <c r="A393" s="1">
        <v>45331</v>
      </c>
      <c r="B393">
        <v>3406</v>
      </c>
      <c r="C393">
        <v>5</v>
      </c>
      <c r="D393">
        <v>1</v>
      </c>
      <c r="E393">
        <v>4</v>
      </c>
      <c r="F393">
        <v>3</v>
      </c>
      <c r="G393">
        <v>3</v>
      </c>
      <c r="H393" t="s">
        <v>486</v>
      </c>
      <c r="I393">
        <v>442</v>
      </c>
      <c r="J393">
        <v>59</v>
      </c>
      <c r="K393" s="1">
        <v>45343</v>
      </c>
      <c r="L393">
        <v>2</v>
      </c>
      <c r="M393" t="s">
        <v>494</v>
      </c>
      <c r="N393" t="s">
        <v>488</v>
      </c>
      <c r="O393" t="s">
        <v>489</v>
      </c>
      <c r="R393" t="s">
        <v>490</v>
      </c>
      <c r="S393">
        <v>350.7</v>
      </c>
      <c r="T393">
        <v>0</v>
      </c>
    </row>
    <row r="394" spans="1:20" x14ac:dyDescent="0.25">
      <c r="A394" s="1">
        <v>45331</v>
      </c>
      <c r="B394">
        <v>3882</v>
      </c>
      <c r="C394">
        <v>5</v>
      </c>
      <c r="D394">
        <v>2</v>
      </c>
      <c r="E394">
        <v>1</v>
      </c>
      <c r="F394">
        <v>2</v>
      </c>
      <c r="G394">
        <v>2</v>
      </c>
      <c r="H394" t="s">
        <v>486</v>
      </c>
      <c r="I394">
        <v>885</v>
      </c>
      <c r="J394">
        <v>40</v>
      </c>
      <c r="K394" s="1">
        <v>45344</v>
      </c>
      <c r="L394">
        <v>1</v>
      </c>
      <c r="M394" t="s">
        <v>492</v>
      </c>
      <c r="N394" t="s">
        <v>488</v>
      </c>
      <c r="O394" t="s">
        <v>497</v>
      </c>
      <c r="R394" t="s">
        <v>490</v>
      </c>
      <c r="S394">
        <v>647.5</v>
      </c>
      <c r="T394">
        <v>0</v>
      </c>
    </row>
    <row r="395" spans="1:20" x14ac:dyDescent="0.25">
      <c r="A395" s="1">
        <v>45331</v>
      </c>
      <c r="B395">
        <v>1281</v>
      </c>
      <c r="C395">
        <v>5</v>
      </c>
      <c r="D395">
        <v>1</v>
      </c>
      <c r="E395">
        <v>4</v>
      </c>
      <c r="F395">
        <v>3</v>
      </c>
      <c r="G395">
        <v>2</v>
      </c>
      <c r="H395" t="s">
        <v>486</v>
      </c>
      <c r="I395">
        <v>339</v>
      </c>
      <c r="J395">
        <v>188</v>
      </c>
      <c r="K395" s="1">
        <v>45338</v>
      </c>
      <c r="L395">
        <v>2</v>
      </c>
      <c r="M395" t="s">
        <v>494</v>
      </c>
      <c r="N395" t="s">
        <v>488</v>
      </c>
      <c r="O395" t="s">
        <v>489</v>
      </c>
      <c r="R395" t="s">
        <v>490</v>
      </c>
      <c r="S395">
        <v>368.9</v>
      </c>
      <c r="T395">
        <v>0</v>
      </c>
    </row>
    <row r="396" spans="1:20" x14ac:dyDescent="0.25">
      <c r="A396" s="1">
        <v>45331</v>
      </c>
      <c r="B396">
        <v>320</v>
      </c>
      <c r="C396">
        <v>5</v>
      </c>
      <c r="D396">
        <v>2</v>
      </c>
      <c r="E396">
        <v>1</v>
      </c>
      <c r="F396">
        <v>2</v>
      </c>
      <c r="G396">
        <v>3</v>
      </c>
      <c r="H396" t="s">
        <v>492</v>
      </c>
      <c r="I396">
        <v>194</v>
      </c>
      <c r="J396">
        <v>180</v>
      </c>
      <c r="L396">
        <v>1</v>
      </c>
      <c r="M396" t="s">
        <v>487</v>
      </c>
      <c r="N396" t="s">
        <v>488</v>
      </c>
      <c r="O396" t="s">
        <v>489</v>
      </c>
      <c r="R396" t="s">
        <v>498</v>
      </c>
      <c r="S396">
        <v>268.8</v>
      </c>
      <c r="T396">
        <v>10</v>
      </c>
    </row>
    <row r="397" spans="1:20" x14ac:dyDescent="0.25">
      <c r="A397" s="1">
        <v>45331</v>
      </c>
      <c r="B397">
        <v>3843</v>
      </c>
      <c r="C397">
        <v>5</v>
      </c>
      <c r="D397">
        <v>1</v>
      </c>
      <c r="E397">
        <v>4</v>
      </c>
      <c r="F397">
        <v>5</v>
      </c>
      <c r="G397">
        <v>2</v>
      </c>
      <c r="H397" t="s">
        <v>492</v>
      </c>
      <c r="I397">
        <v>83</v>
      </c>
      <c r="J397">
        <v>48</v>
      </c>
      <c r="L397">
        <v>2</v>
      </c>
      <c r="M397" t="s">
        <v>494</v>
      </c>
      <c r="N397" t="s">
        <v>488</v>
      </c>
      <c r="O397" t="s">
        <v>497</v>
      </c>
      <c r="R397" t="s">
        <v>493</v>
      </c>
      <c r="S397">
        <v>112.7</v>
      </c>
      <c r="T397">
        <v>30</v>
      </c>
    </row>
    <row r="398" spans="1:20" x14ac:dyDescent="0.25">
      <c r="A398" s="1">
        <v>45331</v>
      </c>
      <c r="B398">
        <v>753</v>
      </c>
      <c r="C398">
        <v>5</v>
      </c>
      <c r="D398">
        <v>2</v>
      </c>
      <c r="E398">
        <v>1</v>
      </c>
      <c r="F398">
        <v>2</v>
      </c>
      <c r="G398">
        <v>3</v>
      </c>
      <c r="H398" t="s">
        <v>486</v>
      </c>
      <c r="I398">
        <v>339</v>
      </c>
      <c r="J398">
        <v>144</v>
      </c>
      <c r="K398" s="1">
        <v>45340</v>
      </c>
      <c r="L398">
        <v>1</v>
      </c>
      <c r="M398" t="s">
        <v>492</v>
      </c>
      <c r="N398" t="s">
        <v>488</v>
      </c>
      <c r="O398" t="s">
        <v>489</v>
      </c>
      <c r="R398" t="s">
        <v>490</v>
      </c>
      <c r="S398">
        <v>338.1</v>
      </c>
      <c r="T398">
        <v>0</v>
      </c>
    </row>
    <row r="399" spans="1:20" x14ac:dyDescent="0.25">
      <c r="A399" s="1">
        <v>45331</v>
      </c>
      <c r="B399">
        <v>3472</v>
      </c>
      <c r="C399">
        <v>5</v>
      </c>
      <c r="D399">
        <v>1</v>
      </c>
      <c r="E399">
        <v>4</v>
      </c>
      <c r="F399">
        <v>1</v>
      </c>
      <c r="G399">
        <v>2</v>
      </c>
      <c r="H399" t="s">
        <v>486</v>
      </c>
      <c r="I399">
        <v>616</v>
      </c>
      <c r="J399">
        <v>51</v>
      </c>
      <c r="K399" s="1">
        <v>45357</v>
      </c>
      <c r="L399">
        <v>2</v>
      </c>
      <c r="M399" t="s">
        <v>487</v>
      </c>
      <c r="N399" t="s">
        <v>488</v>
      </c>
      <c r="O399" t="s">
        <v>489</v>
      </c>
      <c r="R399" t="s">
        <v>490</v>
      </c>
      <c r="S399">
        <v>466.9</v>
      </c>
      <c r="T399">
        <v>0</v>
      </c>
    </row>
    <row r="400" spans="1:20" x14ac:dyDescent="0.25">
      <c r="A400" s="1">
        <v>45331</v>
      </c>
      <c r="B400">
        <v>2142</v>
      </c>
      <c r="C400">
        <v>5</v>
      </c>
      <c r="D400">
        <v>2</v>
      </c>
      <c r="E400">
        <v>1</v>
      </c>
      <c r="F400">
        <v>2</v>
      </c>
      <c r="G400">
        <v>3</v>
      </c>
      <c r="H400" t="s">
        <v>492</v>
      </c>
      <c r="I400">
        <v>631</v>
      </c>
      <c r="J400">
        <v>30</v>
      </c>
      <c r="L400">
        <v>1</v>
      </c>
      <c r="M400" t="s">
        <v>494</v>
      </c>
      <c r="N400" t="s">
        <v>488</v>
      </c>
      <c r="O400" t="s">
        <v>497</v>
      </c>
      <c r="R400" t="s">
        <v>496</v>
      </c>
      <c r="S400">
        <v>497.7</v>
      </c>
      <c r="T400">
        <v>50</v>
      </c>
    </row>
    <row r="401" spans="1:20" x14ac:dyDescent="0.25">
      <c r="A401" s="1">
        <v>45331</v>
      </c>
      <c r="B401">
        <v>4217</v>
      </c>
      <c r="C401">
        <v>5</v>
      </c>
      <c r="D401">
        <v>1</v>
      </c>
      <c r="E401">
        <v>4</v>
      </c>
      <c r="F401">
        <v>1</v>
      </c>
      <c r="G401">
        <v>2</v>
      </c>
      <c r="H401" t="s">
        <v>486</v>
      </c>
      <c r="I401">
        <v>388</v>
      </c>
      <c r="J401">
        <v>199</v>
      </c>
      <c r="K401" s="1">
        <v>45339</v>
      </c>
      <c r="L401">
        <v>2</v>
      </c>
      <c r="M401" t="s">
        <v>492</v>
      </c>
      <c r="N401" t="s">
        <v>488</v>
      </c>
      <c r="O401" t="s">
        <v>489</v>
      </c>
      <c r="R401" t="s">
        <v>490</v>
      </c>
      <c r="S401">
        <v>410.9</v>
      </c>
      <c r="T401">
        <v>0</v>
      </c>
    </row>
    <row r="402" spans="1:20" x14ac:dyDescent="0.25">
      <c r="A402" s="1">
        <v>45332</v>
      </c>
      <c r="B402">
        <v>44</v>
      </c>
      <c r="C402">
        <v>5</v>
      </c>
      <c r="D402">
        <v>2</v>
      </c>
      <c r="E402">
        <v>1</v>
      </c>
      <c r="F402">
        <v>2</v>
      </c>
      <c r="G402">
        <v>1</v>
      </c>
      <c r="H402" t="s">
        <v>486</v>
      </c>
      <c r="I402">
        <v>453</v>
      </c>
      <c r="J402">
        <v>55</v>
      </c>
      <c r="K402" s="1">
        <v>45348</v>
      </c>
      <c r="L402">
        <v>1</v>
      </c>
      <c r="M402" t="s">
        <v>492</v>
      </c>
      <c r="N402" t="s">
        <v>488</v>
      </c>
      <c r="O402" t="s">
        <v>489</v>
      </c>
      <c r="R402" t="s">
        <v>490</v>
      </c>
      <c r="S402">
        <v>355.6</v>
      </c>
      <c r="T402">
        <v>0</v>
      </c>
    </row>
    <row r="403" spans="1:20" x14ac:dyDescent="0.25">
      <c r="A403" s="1">
        <v>45332</v>
      </c>
      <c r="B403">
        <v>1168</v>
      </c>
      <c r="C403">
        <v>5</v>
      </c>
      <c r="D403">
        <v>1</v>
      </c>
      <c r="E403">
        <v>4</v>
      </c>
      <c r="F403">
        <v>1</v>
      </c>
      <c r="G403">
        <v>1</v>
      </c>
      <c r="H403" t="s">
        <v>491</v>
      </c>
      <c r="I403">
        <v>712</v>
      </c>
      <c r="J403">
        <v>112</v>
      </c>
      <c r="L403">
        <v>2</v>
      </c>
      <c r="M403" t="s">
        <v>487</v>
      </c>
      <c r="N403" t="s">
        <v>488</v>
      </c>
      <c r="O403" t="s">
        <v>489</v>
      </c>
      <c r="R403" t="s">
        <v>498</v>
      </c>
      <c r="S403">
        <v>583.79999999999995</v>
      </c>
      <c r="T403">
        <v>10</v>
      </c>
    </row>
    <row r="404" spans="1:20" x14ac:dyDescent="0.25">
      <c r="A404" s="1">
        <v>45332</v>
      </c>
      <c r="B404">
        <v>3310</v>
      </c>
      <c r="C404">
        <v>5</v>
      </c>
      <c r="D404">
        <v>2</v>
      </c>
      <c r="E404">
        <v>1</v>
      </c>
      <c r="F404">
        <v>2</v>
      </c>
      <c r="G404">
        <v>3</v>
      </c>
      <c r="H404" t="s">
        <v>486</v>
      </c>
      <c r="I404">
        <v>797</v>
      </c>
      <c r="J404">
        <v>131</v>
      </c>
      <c r="K404" s="1">
        <v>45349</v>
      </c>
      <c r="L404">
        <v>1</v>
      </c>
      <c r="M404" t="s">
        <v>487</v>
      </c>
      <c r="N404" t="s">
        <v>488</v>
      </c>
      <c r="O404" t="s">
        <v>489</v>
      </c>
      <c r="R404" t="s">
        <v>490</v>
      </c>
      <c r="S404">
        <v>649.6</v>
      </c>
      <c r="T404">
        <v>0</v>
      </c>
    </row>
    <row r="405" spans="1:20" x14ac:dyDescent="0.25">
      <c r="A405" s="1">
        <v>45332</v>
      </c>
      <c r="B405">
        <v>1971</v>
      </c>
      <c r="C405">
        <v>5</v>
      </c>
      <c r="D405">
        <v>1</v>
      </c>
      <c r="E405">
        <v>4</v>
      </c>
      <c r="F405">
        <v>1</v>
      </c>
      <c r="G405">
        <v>3</v>
      </c>
      <c r="H405" t="s">
        <v>486</v>
      </c>
      <c r="I405">
        <v>501</v>
      </c>
      <c r="J405">
        <v>178</v>
      </c>
      <c r="K405" s="1">
        <v>45359</v>
      </c>
      <c r="L405">
        <v>2</v>
      </c>
      <c r="M405" t="s">
        <v>494</v>
      </c>
      <c r="N405" t="s">
        <v>488</v>
      </c>
      <c r="O405" t="s">
        <v>497</v>
      </c>
      <c r="R405" t="s">
        <v>490</v>
      </c>
      <c r="S405">
        <v>475.3</v>
      </c>
      <c r="T405">
        <v>0</v>
      </c>
    </row>
    <row r="406" spans="1:20" x14ac:dyDescent="0.25">
      <c r="A406" s="1">
        <v>45332</v>
      </c>
      <c r="B406">
        <v>3295</v>
      </c>
      <c r="C406">
        <v>5</v>
      </c>
      <c r="D406">
        <v>2</v>
      </c>
      <c r="E406">
        <v>1</v>
      </c>
      <c r="F406">
        <v>2</v>
      </c>
      <c r="G406">
        <v>1</v>
      </c>
      <c r="H406" t="s">
        <v>492</v>
      </c>
      <c r="I406">
        <v>934</v>
      </c>
      <c r="J406">
        <v>161</v>
      </c>
      <c r="L406">
        <v>1</v>
      </c>
      <c r="M406" t="s">
        <v>487</v>
      </c>
      <c r="N406" t="s">
        <v>488</v>
      </c>
      <c r="O406" t="s">
        <v>497</v>
      </c>
      <c r="R406" t="s">
        <v>496</v>
      </c>
      <c r="S406">
        <v>801.5</v>
      </c>
      <c r="T406">
        <v>50</v>
      </c>
    </row>
    <row r="407" spans="1:20" x14ac:dyDescent="0.25">
      <c r="A407" s="1">
        <v>45332</v>
      </c>
      <c r="B407">
        <v>4689</v>
      </c>
      <c r="C407">
        <v>5</v>
      </c>
      <c r="D407">
        <v>1</v>
      </c>
      <c r="E407">
        <v>4</v>
      </c>
      <c r="F407">
        <v>3</v>
      </c>
      <c r="G407">
        <v>3</v>
      </c>
      <c r="H407" t="s">
        <v>486</v>
      </c>
      <c r="I407">
        <v>995</v>
      </c>
      <c r="J407">
        <v>199</v>
      </c>
      <c r="K407" s="1">
        <v>45351</v>
      </c>
      <c r="L407">
        <v>2</v>
      </c>
      <c r="M407" t="s">
        <v>494</v>
      </c>
      <c r="N407" t="s">
        <v>488</v>
      </c>
      <c r="O407" t="s">
        <v>497</v>
      </c>
      <c r="R407" t="s">
        <v>490</v>
      </c>
      <c r="S407">
        <v>835.8</v>
      </c>
      <c r="T407">
        <v>0</v>
      </c>
    </row>
    <row r="408" spans="1:20" x14ac:dyDescent="0.25">
      <c r="A408" s="1">
        <v>45332</v>
      </c>
      <c r="B408">
        <v>4746</v>
      </c>
      <c r="C408">
        <v>5</v>
      </c>
      <c r="D408">
        <v>2</v>
      </c>
      <c r="E408">
        <v>1</v>
      </c>
      <c r="F408">
        <v>2</v>
      </c>
      <c r="G408">
        <v>2</v>
      </c>
      <c r="H408" t="s">
        <v>486</v>
      </c>
      <c r="I408">
        <v>354</v>
      </c>
      <c r="J408">
        <v>136</v>
      </c>
      <c r="K408" s="1">
        <v>45354</v>
      </c>
      <c r="L408">
        <v>1</v>
      </c>
      <c r="M408" t="s">
        <v>492</v>
      </c>
      <c r="N408" t="s">
        <v>488</v>
      </c>
      <c r="O408" t="s">
        <v>497</v>
      </c>
      <c r="R408" t="s">
        <v>490</v>
      </c>
      <c r="S408">
        <v>343</v>
      </c>
      <c r="T408">
        <v>0</v>
      </c>
    </row>
    <row r="409" spans="1:20" x14ac:dyDescent="0.25">
      <c r="A409" s="1">
        <v>45332</v>
      </c>
      <c r="B409">
        <v>2887</v>
      </c>
      <c r="C409">
        <v>5</v>
      </c>
      <c r="D409">
        <v>1</v>
      </c>
      <c r="E409">
        <v>4</v>
      </c>
      <c r="F409">
        <v>2</v>
      </c>
      <c r="G409">
        <v>2</v>
      </c>
      <c r="H409" t="s">
        <v>491</v>
      </c>
      <c r="I409">
        <v>511</v>
      </c>
      <c r="J409">
        <v>69</v>
      </c>
      <c r="L409">
        <v>2</v>
      </c>
      <c r="M409" t="s">
        <v>487</v>
      </c>
      <c r="N409" t="s">
        <v>488</v>
      </c>
      <c r="O409" t="s">
        <v>489</v>
      </c>
      <c r="R409" t="s">
        <v>496</v>
      </c>
      <c r="S409">
        <v>441</v>
      </c>
      <c r="T409">
        <v>50</v>
      </c>
    </row>
    <row r="410" spans="1:20" x14ac:dyDescent="0.25">
      <c r="A410" s="1">
        <v>45332</v>
      </c>
      <c r="B410">
        <v>864</v>
      </c>
      <c r="C410">
        <v>5</v>
      </c>
      <c r="D410">
        <v>2</v>
      </c>
      <c r="E410">
        <v>1</v>
      </c>
      <c r="F410">
        <v>2</v>
      </c>
      <c r="G410">
        <v>2</v>
      </c>
      <c r="H410" t="s">
        <v>492</v>
      </c>
      <c r="I410">
        <v>775</v>
      </c>
      <c r="J410">
        <v>142</v>
      </c>
      <c r="L410">
        <v>1</v>
      </c>
      <c r="M410" t="s">
        <v>492</v>
      </c>
      <c r="N410" t="s">
        <v>488</v>
      </c>
      <c r="O410" t="s">
        <v>497</v>
      </c>
      <c r="R410" t="s">
        <v>493</v>
      </c>
      <c r="S410">
        <v>662.9</v>
      </c>
      <c r="T410">
        <v>30</v>
      </c>
    </row>
    <row r="411" spans="1:20" x14ac:dyDescent="0.25">
      <c r="A411" s="1">
        <v>45332</v>
      </c>
      <c r="B411">
        <v>4663</v>
      </c>
      <c r="C411">
        <v>5</v>
      </c>
      <c r="D411">
        <v>1</v>
      </c>
      <c r="E411">
        <v>4</v>
      </c>
      <c r="F411">
        <v>5</v>
      </c>
      <c r="G411">
        <v>2</v>
      </c>
      <c r="H411" t="s">
        <v>486</v>
      </c>
      <c r="I411">
        <v>442</v>
      </c>
      <c r="J411">
        <v>92</v>
      </c>
      <c r="K411" s="1">
        <v>45358</v>
      </c>
      <c r="L411">
        <v>2</v>
      </c>
      <c r="M411" t="s">
        <v>492</v>
      </c>
      <c r="N411" t="s">
        <v>488</v>
      </c>
      <c r="O411" t="s">
        <v>497</v>
      </c>
      <c r="R411" t="s">
        <v>490</v>
      </c>
      <c r="S411">
        <v>373.8</v>
      </c>
      <c r="T411">
        <v>0</v>
      </c>
    </row>
    <row r="412" spans="1:20" x14ac:dyDescent="0.25">
      <c r="A412" s="1">
        <v>45333</v>
      </c>
      <c r="B412">
        <v>2197</v>
      </c>
      <c r="C412">
        <v>5</v>
      </c>
      <c r="D412">
        <v>2</v>
      </c>
      <c r="E412">
        <v>1</v>
      </c>
      <c r="F412">
        <v>2</v>
      </c>
      <c r="G412">
        <v>2</v>
      </c>
      <c r="H412" t="s">
        <v>486</v>
      </c>
      <c r="I412">
        <v>991</v>
      </c>
      <c r="J412">
        <v>116</v>
      </c>
      <c r="L412">
        <v>1</v>
      </c>
      <c r="M412" t="s">
        <v>494</v>
      </c>
      <c r="N412" t="s">
        <v>488</v>
      </c>
      <c r="O412" t="s">
        <v>489</v>
      </c>
      <c r="R412" t="s">
        <v>496</v>
      </c>
      <c r="S412">
        <v>809.9</v>
      </c>
      <c r="T412">
        <v>50</v>
      </c>
    </row>
    <row r="413" spans="1:20" x14ac:dyDescent="0.25">
      <c r="A413" s="1">
        <v>45333</v>
      </c>
      <c r="B413">
        <v>1099</v>
      </c>
      <c r="C413">
        <v>5</v>
      </c>
      <c r="D413">
        <v>1</v>
      </c>
      <c r="E413">
        <v>4</v>
      </c>
      <c r="F413">
        <v>3</v>
      </c>
      <c r="G413">
        <v>2</v>
      </c>
      <c r="H413" t="s">
        <v>492</v>
      </c>
      <c r="I413">
        <v>606</v>
      </c>
      <c r="J413">
        <v>106</v>
      </c>
      <c r="L413">
        <v>2</v>
      </c>
      <c r="M413" t="s">
        <v>487</v>
      </c>
      <c r="N413" t="s">
        <v>488</v>
      </c>
      <c r="O413" t="s">
        <v>489</v>
      </c>
      <c r="R413" t="s">
        <v>493</v>
      </c>
      <c r="S413">
        <v>519.4</v>
      </c>
      <c r="T413">
        <v>30</v>
      </c>
    </row>
    <row r="414" spans="1:20" x14ac:dyDescent="0.25">
      <c r="A414" s="1">
        <v>45333</v>
      </c>
      <c r="B414">
        <v>3896</v>
      </c>
      <c r="C414">
        <v>5</v>
      </c>
      <c r="D414">
        <v>2</v>
      </c>
      <c r="E414">
        <v>1</v>
      </c>
      <c r="F414">
        <v>2</v>
      </c>
      <c r="G414">
        <v>2</v>
      </c>
      <c r="H414" t="s">
        <v>486</v>
      </c>
      <c r="I414">
        <v>432</v>
      </c>
      <c r="J414">
        <v>116</v>
      </c>
      <c r="K414" s="1">
        <v>45350</v>
      </c>
      <c r="L414">
        <v>1</v>
      </c>
      <c r="M414" t="s">
        <v>494</v>
      </c>
      <c r="N414" t="s">
        <v>488</v>
      </c>
      <c r="O414" t="s">
        <v>489</v>
      </c>
      <c r="R414" t="s">
        <v>490</v>
      </c>
      <c r="S414">
        <v>383.6</v>
      </c>
      <c r="T414">
        <v>0</v>
      </c>
    </row>
    <row r="415" spans="1:20" x14ac:dyDescent="0.25">
      <c r="A415" s="1">
        <v>45333</v>
      </c>
      <c r="B415">
        <v>2945</v>
      </c>
      <c r="C415">
        <v>5</v>
      </c>
      <c r="D415">
        <v>1</v>
      </c>
      <c r="E415">
        <v>4</v>
      </c>
      <c r="F415">
        <v>4</v>
      </c>
      <c r="G415">
        <v>3</v>
      </c>
      <c r="H415" t="s">
        <v>491</v>
      </c>
      <c r="I415">
        <v>768</v>
      </c>
      <c r="J415">
        <v>182</v>
      </c>
      <c r="L415">
        <v>2</v>
      </c>
      <c r="M415" t="s">
        <v>487</v>
      </c>
      <c r="N415" t="s">
        <v>488</v>
      </c>
      <c r="O415" t="s">
        <v>497</v>
      </c>
      <c r="R415" t="s">
        <v>493</v>
      </c>
      <c r="S415">
        <v>686</v>
      </c>
      <c r="T415">
        <v>30</v>
      </c>
    </row>
    <row r="416" spans="1:20" x14ac:dyDescent="0.25">
      <c r="A416" s="1">
        <v>45333</v>
      </c>
      <c r="B416">
        <v>1049</v>
      </c>
      <c r="C416">
        <v>5</v>
      </c>
      <c r="D416">
        <v>2</v>
      </c>
      <c r="E416">
        <v>1</v>
      </c>
      <c r="F416">
        <v>2</v>
      </c>
      <c r="G416">
        <v>1</v>
      </c>
      <c r="H416" t="s">
        <v>486</v>
      </c>
      <c r="I416">
        <v>89</v>
      </c>
      <c r="J416">
        <v>129</v>
      </c>
      <c r="K416" s="1">
        <v>45357</v>
      </c>
      <c r="L416">
        <v>1</v>
      </c>
      <c r="M416" t="s">
        <v>494</v>
      </c>
      <c r="N416" t="s">
        <v>488</v>
      </c>
      <c r="O416" t="s">
        <v>489</v>
      </c>
      <c r="R416" t="s">
        <v>490</v>
      </c>
      <c r="S416">
        <v>152.6</v>
      </c>
      <c r="T416">
        <v>0</v>
      </c>
    </row>
    <row r="417" spans="1:20" x14ac:dyDescent="0.25">
      <c r="A417" s="1">
        <v>45333</v>
      </c>
      <c r="B417">
        <v>999</v>
      </c>
      <c r="C417">
        <v>5</v>
      </c>
      <c r="D417">
        <v>1</v>
      </c>
      <c r="E417">
        <v>4</v>
      </c>
      <c r="F417">
        <v>1</v>
      </c>
      <c r="G417">
        <v>2</v>
      </c>
      <c r="H417" t="s">
        <v>491</v>
      </c>
      <c r="I417">
        <v>822</v>
      </c>
      <c r="J417">
        <v>177</v>
      </c>
      <c r="L417">
        <v>2</v>
      </c>
      <c r="M417" t="s">
        <v>494</v>
      </c>
      <c r="N417" t="s">
        <v>488</v>
      </c>
      <c r="O417" t="s">
        <v>489</v>
      </c>
      <c r="R417" t="s">
        <v>493</v>
      </c>
      <c r="S417">
        <v>720.3</v>
      </c>
      <c r="T417">
        <v>30</v>
      </c>
    </row>
    <row r="418" spans="1:20" x14ac:dyDescent="0.25">
      <c r="A418" s="1">
        <v>45333</v>
      </c>
      <c r="B418">
        <v>4005</v>
      </c>
      <c r="C418">
        <v>5</v>
      </c>
      <c r="D418">
        <v>2</v>
      </c>
      <c r="E418">
        <v>1</v>
      </c>
      <c r="F418">
        <v>2</v>
      </c>
      <c r="G418">
        <v>2</v>
      </c>
      <c r="H418" t="s">
        <v>492</v>
      </c>
      <c r="I418">
        <v>663</v>
      </c>
      <c r="J418">
        <v>129</v>
      </c>
      <c r="L418">
        <v>1</v>
      </c>
      <c r="M418" t="s">
        <v>494</v>
      </c>
      <c r="N418" t="s">
        <v>488</v>
      </c>
      <c r="O418" t="s">
        <v>489</v>
      </c>
      <c r="R418" t="s">
        <v>498</v>
      </c>
      <c r="S418">
        <v>561.4</v>
      </c>
      <c r="T418">
        <v>10</v>
      </c>
    </row>
    <row r="419" spans="1:20" x14ac:dyDescent="0.25">
      <c r="A419" s="1">
        <v>45333</v>
      </c>
      <c r="B419">
        <v>3560</v>
      </c>
      <c r="C419">
        <v>5</v>
      </c>
      <c r="D419">
        <v>1</v>
      </c>
      <c r="E419">
        <v>4</v>
      </c>
      <c r="F419">
        <v>1</v>
      </c>
      <c r="G419">
        <v>3</v>
      </c>
      <c r="H419" t="s">
        <v>486</v>
      </c>
      <c r="I419">
        <v>455</v>
      </c>
      <c r="J419">
        <v>74</v>
      </c>
      <c r="K419" s="1">
        <v>45350</v>
      </c>
      <c r="L419">
        <v>2</v>
      </c>
      <c r="M419" t="s">
        <v>492</v>
      </c>
      <c r="N419" t="s">
        <v>488</v>
      </c>
      <c r="O419" t="s">
        <v>497</v>
      </c>
      <c r="R419" t="s">
        <v>490</v>
      </c>
      <c r="S419">
        <v>370.3</v>
      </c>
      <c r="T419">
        <v>0</v>
      </c>
    </row>
    <row r="420" spans="1:20" x14ac:dyDescent="0.25">
      <c r="A420" s="1">
        <v>45333</v>
      </c>
      <c r="B420">
        <v>2925</v>
      </c>
      <c r="C420">
        <v>5</v>
      </c>
      <c r="D420">
        <v>2</v>
      </c>
      <c r="E420">
        <v>1</v>
      </c>
      <c r="F420">
        <v>2</v>
      </c>
      <c r="G420">
        <v>3</v>
      </c>
      <c r="H420" t="s">
        <v>486</v>
      </c>
      <c r="I420">
        <v>505</v>
      </c>
      <c r="J420">
        <v>113</v>
      </c>
      <c r="K420" s="1">
        <v>45340</v>
      </c>
      <c r="L420">
        <v>1</v>
      </c>
      <c r="M420" t="s">
        <v>487</v>
      </c>
      <c r="N420" t="s">
        <v>488</v>
      </c>
      <c r="O420" t="s">
        <v>497</v>
      </c>
      <c r="R420" t="s">
        <v>490</v>
      </c>
      <c r="S420">
        <v>432.6</v>
      </c>
      <c r="T420">
        <v>0</v>
      </c>
    </row>
    <row r="421" spans="1:20" x14ac:dyDescent="0.25">
      <c r="A421" s="1">
        <v>45333</v>
      </c>
      <c r="B421">
        <v>3225</v>
      </c>
      <c r="C421">
        <v>5</v>
      </c>
      <c r="D421">
        <v>1</v>
      </c>
      <c r="E421">
        <v>4</v>
      </c>
      <c r="F421">
        <v>5</v>
      </c>
      <c r="G421">
        <v>1</v>
      </c>
      <c r="H421" t="s">
        <v>486</v>
      </c>
      <c r="I421">
        <v>744</v>
      </c>
      <c r="J421">
        <v>128</v>
      </c>
      <c r="K421" s="1">
        <v>45357</v>
      </c>
      <c r="L421">
        <v>2</v>
      </c>
      <c r="M421" t="s">
        <v>492</v>
      </c>
      <c r="N421" t="s">
        <v>488</v>
      </c>
      <c r="O421" t="s">
        <v>497</v>
      </c>
      <c r="R421" t="s">
        <v>490</v>
      </c>
      <c r="S421">
        <v>610.4</v>
      </c>
      <c r="T421">
        <v>0</v>
      </c>
    </row>
    <row r="422" spans="1:20" x14ac:dyDescent="0.25">
      <c r="A422" s="1">
        <v>45334</v>
      </c>
      <c r="B422">
        <v>2551</v>
      </c>
      <c r="C422">
        <v>5</v>
      </c>
      <c r="D422">
        <v>2</v>
      </c>
      <c r="E422">
        <v>1</v>
      </c>
      <c r="F422">
        <v>2</v>
      </c>
      <c r="G422">
        <v>1</v>
      </c>
      <c r="H422" t="s">
        <v>486</v>
      </c>
      <c r="I422">
        <v>962</v>
      </c>
      <c r="J422">
        <v>148</v>
      </c>
      <c r="L422">
        <v>1</v>
      </c>
      <c r="M422" t="s">
        <v>492</v>
      </c>
      <c r="N422" t="s">
        <v>488</v>
      </c>
      <c r="O422" t="s">
        <v>497</v>
      </c>
      <c r="R422" t="s">
        <v>493</v>
      </c>
      <c r="S422">
        <v>798</v>
      </c>
      <c r="T422">
        <v>30</v>
      </c>
    </row>
    <row r="423" spans="1:20" x14ac:dyDescent="0.25">
      <c r="A423" s="1">
        <v>45334</v>
      </c>
      <c r="B423">
        <v>2030</v>
      </c>
      <c r="C423">
        <v>5</v>
      </c>
      <c r="D423">
        <v>1</v>
      </c>
      <c r="E423">
        <v>4</v>
      </c>
      <c r="F423">
        <v>5</v>
      </c>
      <c r="G423">
        <v>3</v>
      </c>
      <c r="H423" t="s">
        <v>486</v>
      </c>
      <c r="I423">
        <v>705</v>
      </c>
      <c r="J423">
        <v>34</v>
      </c>
      <c r="K423" s="1">
        <v>45360</v>
      </c>
      <c r="L423">
        <v>2</v>
      </c>
      <c r="M423" t="s">
        <v>494</v>
      </c>
      <c r="N423" t="s">
        <v>488</v>
      </c>
      <c r="O423" t="s">
        <v>497</v>
      </c>
      <c r="R423" t="s">
        <v>490</v>
      </c>
      <c r="S423">
        <v>517.29999999999995</v>
      </c>
      <c r="T423">
        <v>0</v>
      </c>
    </row>
    <row r="424" spans="1:20" x14ac:dyDescent="0.25">
      <c r="A424" s="1">
        <v>45334</v>
      </c>
      <c r="B424">
        <v>648</v>
      </c>
      <c r="C424">
        <v>5</v>
      </c>
      <c r="D424">
        <v>2</v>
      </c>
      <c r="E424">
        <v>1</v>
      </c>
      <c r="F424">
        <v>2</v>
      </c>
      <c r="G424">
        <v>2</v>
      </c>
      <c r="H424" t="s">
        <v>486</v>
      </c>
      <c r="I424">
        <v>912</v>
      </c>
      <c r="J424">
        <v>172</v>
      </c>
      <c r="K424" s="1">
        <v>45345</v>
      </c>
      <c r="L424">
        <v>1</v>
      </c>
      <c r="M424" t="s">
        <v>494</v>
      </c>
      <c r="N424" t="s">
        <v>488</v>
      </c>
      <c r="O424" t="s">
        <v>497</v>
      </c>
      <c r="R424" t="s">
        <v>490</v>
      </c>
      <c r="S424">
        <v>758.8</v>
      </c>
      <c r="T424">
        <v>0</v>
      </c>
    </row>
    <row r="425" spans="1:20" x14ac:dyDescent="0.25">
      <c r="A425" s="1">
        <v>45334</v>
      </c>
      <c r="B425">
        <v>2525</v>
      </c>
      <c r="C425">
        <v>5</v>
      </c>
      <c r="D425">
        <v>1</v>
      </c>
      <c r="E425">
        <v>4</v>
      </c>
      <c r="F425">
        <v>1</v>
      </c>
      <c r="G425">
        <v>2</v>
      </c>
      <c r="H425" t="s">
        <v>486</v>
      </c>
      <c r="I425">
        <v>559</v>
      </c>
      <c r="J425">
        <v>39</v>
      </c>
      <c r="L425">
        <v>2</v>
      </c>
      <c r="M425" t="s">
        <v>492</v>
      </c>
      <c r="N425" t="s">
        <v>488</v>
      </c>
      <c r="O425" t="s">
        <v>497</v>
      </c>
      <c r="R425" t="s">
        <v>498</v>
      </c>
      <c r="S425">
        <v>425.6</v>
      </c>
      <c r="T425">
        <v>10</v>
      </c>
    </row>
    <row r="426" spans="1:20" x14ac:dyDescent="0.25">
      <c r="A426" s="1">
        <v>45334</v>
      </c>
      <c r="B426">
        <v>127</v>
      </c>
      <c r="C426">
        <v>5</v>
      </c>
      <c r="D426">
        <v>2</v>
      </c>
      <c r="E426">
        <v>1</v>
      </c>
      <c r="F426">
        <v>2</v>
      </c>
      <c r="G426">
        <v>2</v>
      </c>
      <c r="H426" t="s">
        <v>491</v>
      </c>
      <c r="I426">
        <v>718</v>
      </c>
      <c r="J426">
        <v>163</v>
      </c>
      <c r="L426">
        <v>1</v>
      </c>
      <c r="M426" t="s">
        <v>487</v>
      </c>
      <c r="N426" t="s">
        <v>488</v>
      </c>
      <c r="O426" t="s">
        <v>489</v>
      </c>
      <c r="R426" t="s">
        <v>496</v>
      </c>
      <c r="S426">
        <v>651.70000000000005</v>
      </c>
      <c r="T426">
        <v>50</v>
      </c>
    </row>
    <row r="427" spans="1:20" x14ac:dyDescent="0.25">
      <c r="A427" s="1">
        <v>45334</v>
      </c>
      <c r="B427">
        <v>1484</v>
      </c>
      <c r="C427">
        <v>5</v>
      </c>
      <c r="D427">
        <v>1</v>
      </c>
      <c r="E427">
        <v>4</v>
      </c>
      <c r="F427">
        <v>4</v>
      </c>
      <c r="G427">
        <v>2</v>
      </c>
      <c r="H427" t="s">
        <v>491</v>
      </c>
      <c r="I427">
        <v>709</v>
      </c>
      <c r="J427">
        <v>71</v>
      </c>
      <c r="L427">
        <v>2</v>
      </c>
      <c r="M427" t="s">
        <v>494</v>
      </c>
      <c r="N427" t="s">
        <v>488</v>
      </c>
      <c r="O427" t="s">
        <v>489</v>
      </c>
      <c r="R427" t="s">
        <v>496</v>
      </c>
      <c r="S427">
        <v>581</v>
      </c>
      <c r="T427">
        <v>50</v>
      </c>
    </row>
    <row r="428" spans="1:20" x14ac:dyDescent="0.25">
      <c r="A428" s="1">
        <v>45334</v>
      </c>
      <c r="B428">
        <v>1870</v>
      </c>
      <c r="C428">
        <v>5</v>
      </c>
      <c r="D428">
        <v>2</v>
      </c>
      <c r="E428">
        <v>1</v>
      </c>
      <c r="F428">
        <v>2</v>
      </c>
      <c r="G428">
        <v>2</v>
      </c>
      <c r="H428" t="s">
        <v>486</v>
      </c>
      <c r="I428">
        <v>496</v>
      </c>
      <c r="J428">
        <v>106</v>
      </c>
      <c r="K428" s="1">
        <v>45342</v>
      </c>
      <c r="L428">
        <v>1</v>
      </c>
      <c r="M428" t="s">
        <v>492</v>
      </c>
      <c r="N428" t="s">
        <v>488</v>
      </c>
      <c r="O428" t="s">
        <v>489</v>
      </c>
      <c r="R428" t="s">
        <v>490</v>
      </c>
      <c r="S428">
        <v>421.4</v>
      </c>
      <c r="T428">
        <v>0</v>
      </c>
    </row>
    <row r="429" spans="1:20" x14ac:dyDescent="0.25">
      <c r="A429" s="1">
        <v>45334</v>
      </c>
      <c r="B429">
        <v>964</v>
      </c>
      <c r="C429">
        <v>5</v>
      </c>
      <c r="D429">
        <v>1</v>
      </c>
      <c r="E429">
        <v>4</v>
      </c>
      <c r="F429">
        <v>5</v>
      </c>
      <c r="G429">
        <v>3</v>
      </c>
      <c r="H429" t="s">
        <v>492</v>
      </c>
      <c r="I429">
        <v>199</v>
      </c>
      <c r="J429">
        <v>84</v>
      </c>
      <c r="L429">
        <v>2</v>
      </c>
      <c r="M429" t="s">
        <v>487</v>
      </c>
      <c r="N429" t="s">
        <v>488</v>
      </c>
      <c r="O429" t="s">
        <v>497</v>
      </c>
      <c r="R429" t="s">
        <v>496</v>
      </c>
      <c r="S429">
        <v>233.1</v>
      </c>
      <c r="T429">
        <v>50</v>
      </c>
    </row>
    <row r="430" spans="1:20" x14ac:dyDescent="0.25">
      <c r="A430" s="1">
        <v>45334</v>
      </c>
      <c r="B430">
        <v>1596</v>
      </c>
      <c r="C430">
        <v>5</v>
      </c>
      <c r="D430">
        <v>2</v>
      </c>
      <c r="E430">
        <v>1</v>
      </c>
      <c r="F430">
        <v>2</v>
      </c>
      <c r="G430">
        <v>1</v>
      </c>
      <c r="H430" t="s">
        <v>486</v>
      </c>
      <c r="I430">
        <v>272</v>
      </c>
      <c r="J430">
        <v>130</v>
      </c>
      <c r="L430">
        <v>1</v>
      </c>
      <c r="M430" t="s">
        <v>487</v>
      </c>
      <c r="N430" t="s">
        <v>488</v>
      </c>
      <c r="O430" t="s">
        <v>497</v>
      </c>
      <c r="R430" t="s">
        <v>493</v>
      </c>
      <c r="S430">
        <v>302.39999999999998</v>
      </c>
      <c r="T430">
        <v>30</v>
      </c>
    </row>
    <row r="431" spans="1:20" x14ac:dyDescent="0.25">
      <c r="A431" s="1">
        <v>45334</v>
      </c>
      <c r="B431">
        <v>2281</v>
      </c>
      <c r="C431">
        <v>5</v>
      </c>
      <c r="D431">
        <v>1</v>
      </c>
      <c r="E431">
        <v>4</v>
      </c>
      <c r="F431">
        <v>5</v>
      </c>
      <c r="G431">
        <v>1</v>
      </c>
      <c r="H431" t="s">
        <v>486</v>
      </c>
      <c r="I431">
        <v>949</v>
      </c>
      <c r="J431">
        <v>103</v>
      </c>
      <c r="K431" s="1">
        <v>45358</v>
      </c>
      <c r="L431">
        <v>2</v>
      </c>
      <c r="M431" t="s">
        <v>492</v>
      </c>
      <c r="N431" t="s">
        <v>488</v>
      </c>
      <c r="O431" t="s">
        <v>489</v>
      </c>
      <c r="R431" t="s">
        <v>490</v>
      </c>
      <c r="S431">
        <v>736.4</v>
      </c>
      <c r="T431">
        <v>0</v>
      </c>
    </row>
    <row r="432" spans="1:20" x14ac:dyDescent="0.25">
      <c r="A432" s="1">
        <v>45335</v>
      </c>
      <c r="B432">
        <v>1311</v>
      </c>
      <c r="C432">
        <v>5</v>
      </c>
      <c r="D432">
        <v>2</v>
      </c>
      <c r="E432">
        <v>1</v>
      </c>
      <c r="F432">
        <v>2</v>
      </c>
      <c r="G432">
        <v>3</v>
      </c>
      <c r="H432" t="s">
        <v>492</v>
      </c>
      <c r="I432">
        <v>239</v>
      </c>
      <c r="J432">
        <v>130</v>
      </c>
      <c r="L432">
        <v>1</v>
      </c>
      <c r="M432" t="s">
        <v>492</v>
      </c>
      <c r="N432" t="s">
        <v>488</v>
      </c>
      <c r="O432" t="s">
        <v>489</v>
      </c>
      <c r="R432" t="s">
        <v>498</v>
      </c>
      <c r="S432">
        <v>265.3</v>
      </c>
      <c r="T432">
        <v>10</v>
      </c>
    </row>
    <row r="433" spans="1:20" x14ac:dyDescent="0.25">
      <c r="A433" s="1">
        <v>45335</v>
      </c>
      <c r="B433">
        <v>3986</v>
      </c>
      <c r="C433">
        <v>5</v>
      </c>
      <c r="D433">
        <v>1</v>
      </c>
      <c r="E433">
        <v>4</v>
      </c>
      <c r="F433">
        <v>3</v>
      </c>
      <c r="G433">
        <v>2</v>
      </c>
      <c r="H433" t="s">
        <v>492</v>
      </c>
      <c r="I433">
        <v>181</v>
      </c>
      <c r="J433">
        <v>89</v>
      </c>
      <c r="L433">
        <v>2</v>
      </c>
      <c r="M433" t="s">
        <v>487</v>
      </c>
      <c r="N433" t="s">
        <v>488</v>
      </c>
      <c r="O433" t="s">
        <v>497</v>
      </c>
      <c r="R433" t="s">
        <v>496</v>
      </c>
      <c r="S433">
        <v>224</v>
      </c>
      <c r="T433">
        <v>50</v>
      </c>
    </row>
    <row r="434" spans="1:20" x14ac:dyDescent="0.25">
      <c r="A434" s="1">
        <v>45335</v>
      </c>
      <c r="B434">
        <v>2742</v>
      </c>
      <c r="C434">
        <v>5</v>
      </c>
      <c r="D434">
        <v>2</v>
      </c>
      <c r="E434">
        <v>1</v>
      </c>
      <c r="F434">
        <v>2</v>
      </c>
      <c r="G434">
        <v>3</v>
      </c>
      <c r="H434" t="s">
        <v>486</v>
      </c>
      <c r="I434">
        <v>1000</v>
      </c>
      <c r="J434">
        <v>148</v>
      </c>
      <c r="K434" s="1">
        <v>45363</v>
      </c>
      <c r="L434">
        <v>1</v>
      </c>
      <c r="M434" t="s">
        <v>487</v>
      </c>
      <c r="N434" t="s">
        <v>488</v>
      </c>
      <c r="O434" t="s">
        <v>497</v>
      </c>
      <c r="R434" t="s">
        <v>490</v>
      </c>
      <c r="S434">
        <v>803.6</v>
      </c>
      <c r="T434">
        <v>0</v>
      </c>
    </row>
    <row r="435" spans="1:20" x14ac:dyDescent="0.25">
      <c r="A435" s="1">
        <v>45335</v>
      </c>
      <c r="B435">
        <v>1502</v>
      </c>
      <c r="C435">
        <v>5</v>
      </c>
      <c r="D435">
        <v>1</v>
      </c>
      <c r="E435">
        <v>4</v>
      </c>
      <c r="F435">
        <v>4</v>
      </c>
      <c r="G435">
        <v>1</v>
      </c>
      <c r="H435" t="s">
        <v>491</v>
      </c>
      <c r="I435">
        <v>869</v>
      </c>
      <c r="J435">
        <v>113</v>
      </c>
      <c r="L435">
        <v>2</v>
      </c>
      <c r="M435" t="s">
        <v>492</v>
      </c>
      <c r="N435" t="s">
        <v>488</v>
      </c>
      <c r="O435" t="s">
        <v>497</v>
      </c>
      <c r="R435" t="s">
        <v>493</v>
      </c>
      <c r="S435">
        <v>708.4</v>
      </c>
      <c r="T435">
        <v>30</v>
      </c>
    </row>
    <row r="436" spans="1:20" x14ac:dyDescent="0.25">
      <c r="A436" s="1">
        <v>45335</v>
      </c>
      <c r="B436">
        <v>3769</v>
      </c>
      <c r="C436">
        <v>5</v>
      </c>
      <c r="D436">
        <v>2</v>
      </c>
      <c r="E436">
        <v>1</v>
      </c>
      <c r="F436">
        <v>2</v>
      </c>
      <c r="G436">
        <v>1</v>
      </c>
      <c r="H436" t="s">
        <v>486</v>
      </c>
      <c r="I436">
        <v>805</v>
      </c>
      <c r="J436">
        <v>145</v>
      </c>
      <c r="K436" s="1">
        <v>45348</v>
      </c>
      <c r="L436">
        <v>1</v>
      </c>
      <c r="M436" t="s">
        <v>492</v>
      </c>
      <c r="N436" t="s">
        <v>488</v>
      </c>
      <c r="O436" t="s">
        <v>497</v>
      </c>
      <c r="R436" t="s">
        <v>490</v>
      </c>
      <c r="S436">
        <v>665</v>
      </c>
      <c r="T436">
        <v>0</v>
      </c>
    </row>
    <row r="437" spans="1:20" x14ac:dyDescent="0.25">
      <c r="A437" s="1">
        <v>45335</v>
      </c>
      <c r="B437">
        <v>3740</v>
      </c>
      <c r="C437">
        <v>5</v>
      </c>
      <c r="D437">
        <v>1</v>
      </c>
      <c r="E437">
        <v>4</v>
      </c>
      <c r="F437">
        <v>4</v>
      </c>
      <c r="G437">
        <v>1</v>
      </c>
      <c r="H437" t="s">
        <v>486</v>
      </c>
      <c r="I437">
        <v>762</v>
      </c>
      <c r="J437">
        <v>35</v>
      </c>
      <c r="K437" s="1">
        <v>45363</v>
      </c>
      <c r="L437">
        <v>2</v>
      </c>
      <c r="M437" t="s">
        <v>487</v>
      </c>
      <c r="N437" t="s">
        <v>488</v>
      </c>
      <c r="O437" t="s">
        <v>497</v>
      </c>
      <c r="R437" t="s">
        <v>490</v>
      </c>
      <c r="S437">
        <v>557.9</v>
      </c>
      <c r="T437">
        <v>0</v>
      </c>
    </row>
    <row r="438" spans="1:20" x14ac:dyDescent="0.25">
      <c r="A438" s="1">
        <v>45335</v>
      </c>
      <c r="B438">
        <v>2122</v>
      </c>
      <c r="C438">
        <v>5</v>
      </c>
      <c r="D438">
        <v>2</v>
      </c>
      <c r="E438">
        <v>1</v>
      </c>
      <c r="F438">
        <v>2</v>
      </c>
      <c r="G438">
        <v>1</v>
      </c>
      <c r="H438" t="s">
        <v>486</v>
      </c>
      <c r="I438">
        <v>245</v>
      </c>
      <c r="J438">
        <v>174</v>
      </c>
      <c r="K438" s="1">
        <v>45352</v>
      </c>
      <c r="L438">
        <v>1</v>
      </c>
      <c r="M438" t="s">
        <v>494</v>
      </c>
      <c r="N438" t="s">
        <v>488</v>
      </c>
      <c r="O438" t="s">
        <v>497</v>
      </c>
      <c r="R438" t="s">
        <v>490</v>
      </c>
      <c r="S438">
        <v>293.3</v>
      </c>
      <c r="T438">
        <v>0</v>
      </c>
    </row>
    <row r="439" spans="1:20" x14ac:dyDescent="0.25">
      <c r="A439" s="1">
        <v>45335</v>
      </c>
      <c r="B439">
        <v>450</v>
      </c>
      <c r="C439">
        <v>5</v>
      </c>
      <c r="D439">
        <v>1</v>
      </c>
      <c r="E439">
        <v>4</v>
      </c>
      <c r="F439">
        <v>4</v>
      </c>
      <c r="G439">
        <v>3</v>
      </c>
      <c r="H439" t="s">
        <v>486</v>
      </c>
      <c r="I439">
        <v>564</v>
      </c>
      <c r="J439">
        <v>37</v>
      </c>
      <c r="K439" s="1">
        <v>45352</v>
      </c>
      <c r="L439">
        <v>2</v>
      </c>
      <c r="M439" t="s">
        <v>487</v>
      </c>
      <c r="N439" t="s">
        <v>488</v>
      </c>
      <c r="O439" t="s">
        <v>497</v>
      </c>
      <c r="R439" t="s">
        <v>490</v>
      </c>
      <c r="S439">
        <v>420.7</v>
      </c>
      <c r="T439">
        <v>0</v>
      </c>
    </row>
    <row r="440" spans="1:20" x14ac:dyDescent="0.25">
      <c r="A440" s="1">
        <v>45335</v>
      </c>
      <c r="B440">
        <v>2360</v>
      </c>
      <c r="C440">
        <v>5</v>
      </c>
      <c r="D440">
        <v>2</v>
      </c>
      <c r="E440">
        <v>1</v>
      </c>
      <c r="F440">
        <v>2</v>
      </c>
      <c r="G440">
        <v>2</v>
      </c>
      <c r="H440" t="s">
        <v>486</v>
      </c>
      <c r="I440">
        <v>280</v>
      </c>
      <c r="J440">
        <v>96</v>
      </c>
      <c r="K440" s="1">
        <v>45354</v>
      </c>
      <c r="L440">
        <v>1</v>
      </c>
      <c r="M440" t="s">
        <v>487</v>
      </c>
      <c r="N440" t="s">
        <v>488</v>
      </c>
      <c r="O440" t="s">
        <v>497</v>
      </c>
      <c r="R440" t="s">
        <v>490</v>
      </c>
      <c r="S440">
        <v>263.2</v>
      </c>
      <c r="T440">
        <v>0</v>
      </c>
    </row>
    <row r="441" spans="1:20" x14ac:dyDescent="0.25">
      <c r="A441" s="1">
        <v>45335</v>
      </c>
      <c r="B441">
        <v>1673</v>
      </c>
      <c r="C441">
        <v>5</v>
      </c>
      <c r="D441">
        <v>1</v>
      </c>
      <c r="E441">
        <v>4</v>
      </c>
      <c r="F441">
        <v>3</v>
      </c>
      <c r="G441">
        <v>2</v>
      </c>
      <c r="H441" t="s">
        <v>486</v>
      </c>
      <c r="I441">
        <v>263</v>
      </c>
      <c r="J441">
        <v>63</v>
      </c>
      <c r="L441">
        <v>2</v>
      </c>
      <c r="M441" t="s">
        <v>487</v>
      </c>
      <c r="N441" t="s">
        <v>488</v>
      </c>
      <c r="O441" t="s">
        <v>489</v>
      </c>
      <c r="R441" t="s">
        <v>493</v>
      </c>
      <c r="S441">
        <v>249.2</v>
      </c>
      <c r="T441">
        <v>30</v>
      </c>
    </row>
    <row r="442" spans="1:20" x14ac:dyDescent="0.25">
      <c r="A442" s="1">
        <v>45336</v>
      </c>
      <c r="B442">
        <v>2979</v>
      </c>
      <c r="C442">
        <v>5</v>
      </c>
      <c r="D442">
        <v>2</v>
      </c>
      <c r="E442">
        <v>1</v>
      </c>
      <c r="F442">
        <v>2</v>
      </c>
      <c r="G442">
        <v>3</v>
      </c>
      <c r="H442" t="s">
        <v>486</v>
      </c>
      <c r="I442">
        <v>164</v>
      </c>
      <c r="J442">
        <v>69</v>
      </c>
      <c r="K442" s="1">
        <v>45346</v>
      </c>
      <c r="L442">
        <v>1</v>
      </c>
      <c r="M442" t="s">
        <v>487</v>
      </c>
      <c r="N442" t="s">
        <v>488</v>
      </c>
      <c r="O442" t="s">
        <v>497</v>
      </c>
      <c r="R442" t="s">
        <v>490</v>
      </c>
      <c r="S442">
        <v>163.1</v>
      </c>
      <c r="T442">
        <v>0</v>
      </c>
    </row>
    <row r="443" spans="1:20" x14ac:dyDescent="0.25">
      <c r="A443" s="1">
        <v>45336</v>
      </c>
      <c r="B443">
        <v>3540</v>
      </c>
      <c r="C443">
        <v>5</v>
      </c>
      <c r="D443">
        <v>1</v>
      </c>
      <c r="E443">
        <v>4</v>
      </c>
      <c r="F443">
        <v>2</v>
      </c>
      <c r="G443">
        <v>2</v>
      </c>
      <c r="H443" t="s">
        <v>486</v>
      </c>
      <c r="I443">
        <v>855</v>
      </c>
      <c r="J443">
        <v>111</v>
      </c>
      <c r="K443" s="1">
        <v>45343</v>
      </c>
      <c r="L443">
        <v>2</v>
      </c>
      <c r="M443" t="s">
        <v>494</v>
      </c>
      <c r="N443" t="s">
        <v>488</v>
      </c>
      <c r="O443" t="s">
        <v>497</v>
      </c>
      <c r="R443" t="s">
        <v>490</v>
      </c>
      <c r="S443">
        <v>676.2</v>
      </c>
      <c r="T443">
        <v>0</v>
      </c>
    </row>
    <row r="444" spans="1:20" x14ac:dyDescent="0.25">
      <c r="A444" s="1">
        <v>45336</v>
      </c>
      <c r="B444">
        <v>931</v>
      </c>
      <c r="C444">
        <v>5</v>
      </c>
      <c r="D444">
        <v>2</v>
      </c>
      <c r="E444">
        <v>1</v>
      </c>
      <c r="F444">
        <v>2</v>
      </c>
      <c r="G444">
        <v>2</v>
      </c>
      <c r="H444" t="s">
        <v>486</v>
      </c>
      <c r="I444">
        <v>815</v>
      </c>
      <c r="J444">
        <v>33</v>
      </c>
      <c r="K444" s="1">
        <v>45360</v>
      </c>
      <c r="L444">
        <v>1</v>
      </c>
      <c r="M444" t="s">
        <v>492</v>
      </c>
      <c r="N444" t="s">
        <v>488</v>
      </c>
      <c r="O444" t="s">
        <v>497</v>
      </c>
      <c r="R444" t="s">
        <v>490</v>
      </c>
      <c r="S444">
        <v>593.6</v>
      </c>
      <c r="T444">
        <v>0</v>
      </c>
    </row>
    <row r="445" spans="1:20" x14ac:dyDescent="0.25">
      <c r="A445" s="1">
        <v>45336</v>
      </c>
      <c r="B445">
        <v>1623</v>
      </c>
      <c r="C445">
        <v>5</v>
      </c>
      <c r="D445">
        <v>1</v>
      </c>
      <c r="E445">
        <v>4</v>
      </c>
      <c r="F445">
        <v>4</v>
      </c>
      <c r="G445">
        <v>2</v>
      </c>
      <c r="H445" t="s">
        <v>486</v>
      </c>
      <c r="I445">
        <v>774</v>
      </c>
      <c r="J445">
        <v>71</v>
      </c>
      <c r="K445" s="1">
        <v>45354</v>
      </c>
      <c r="L445">
        <v>2</v>
      </c>
      <c r="M445" t="s">
        <v>487</v>
      </c>
      <c r="N445" t="s">
        <v>488</v>
      </c>
      <c r="O445" t="s">
        <v>489</v>
      </c>
      <c r="R445" t="s">
        <v>490</v>
      </c>
      <c r="S445">
        <v>591.5</v>
      </c>
      <c r="T445">
        <v>0</v>
      </c>
    </row>
    <row r="446" spans="1:20" x14ac:dyDescent="0.25">
      <c r="A446" s="1">
        <v>45336</v>
      </c>
      <c r="B446">
        <v>1387</v>
      </c>
      <c r="C446">
        <v>5</v>
      </c>
      <c r="D446">
        <v>2</v>
      </c>
      <c r="E446">
        <v>1</v>
      </c>
      <c r="F446">
        <v>2</v>
      </c>
      <c r="G446">
        <v>2</v>
      </c>
      <c r="H446" t="s">
        <v>492</v>
      </c>
      <c r="I446">
        <v>704</v>
      </c>
      <c r="J446">
        <v>112</v>
      </c>
      <c r="L446">
        <v>1</v>
      </c>
      <c r="M446" t="s">
        <v>492</v>
      </c>
      <c r="N446" t="s">
        <v>488</v>
      </c>
      <c r="O446" t="s">
        <v>489</v>
      </c>
      <c r="R446" t="s">
        <v>496</v>
      </c>
      <c r="S446">
        <v>606.20000000000005</v>
      </c>
      <c r="T446">
        <v>50</v>
      </c>
    </row>
    <row r="447" spans="1:20" x14ac:dyDescent="0.25">
      <c r="A447" s="1">
        <v>45336</v>
      </c>
      <c r="B447">
        <v>1961</v>
      </c>
      <c r="C447">
        <v>5</v>
      </c>
      <c r="D447">
        <v>1</v>
      </c>
      <c r="E447">
        <v>4</v>
      </c>
      <c r="F447">
        <v>1</v>
      </c>
      <c r="G447">
        <v>1</v>
      </c>
      <c r="H447" t="s">
        <v>491</v>
      </c>
      <c r="I447">
        <v>970</v>
      </c>
      <c r="J447">
        <v>140</v>
      </c>
      <c r="L447">
        <v>2</v>
      </c>
      <c r="M447" t="s">
        <v>492</v>
      </c>
      <c r="N447" t="s">
        <v>488</v>
      </c>
      <c r="O447" t="s">
        <v>497</v>
      </c>
      <c r="R447" t="s">
        <v>496</v>
      </c>
      <c r="S447">
        <v>812</v>
      </c>
      <c r="T447">
        <v>50</v>
      </c>
    </row>
    <row r="448" spans="1:20" x14ac:dyDescent="0.25">
      <c r="A448" s="1">
        <v>45336</v>
      </c>
      <c r="B448">
        <v>2222</v>
      </c>
      <c r="C448">
        <v>5</v>
      </c>
      <c r="D448">
        <v>2</v>
      </c>
      <c r="E448">
        <v>1</v>
      </c>
      <c r="F448">
        <v>2</v>
      </c>
      <c r="G448">
        <v>2</v>
      </c>
      <c r="H448" t="s">
        <v>492</v>
      </c>
      <c r="I448">
        <v>676</v>
      </c>
      <c r="J448">
        <v>69</v>
      </c>
      <c r="L448">
        <v>1</v>
      </c>
      <c r="M448" t="s">
        <v>492</v>
      </c>
      <c r="N448" t="s">
        <v>488</v>
      </c>
      <c r="O448" t="s">
        <v>489</v>
      </c>
      <c r="R448" t="s">
        <v>498</v>
      </c>
      <c r="S448">
        <v>528.5</v>
      </c>
      <c r="T448">
        <v>10</v>
      </c>
    </row>
    <row r="449" spans="1:20" x14ac:dyDescent="0.25">
      <c r="A449" s="1">
        <v>45336</v>
      </c>
      <c r="B449">
        <v>1983</v>
      </c>
      <c r="C449">
        <v>5</v>
      </c>
      <c r="D449">
        <v>1</v>
      </c>
      <c r="E449">
        <v>4</v>
      </c>
      <c r="F449">
        <v>3</v>
      </c>
      <c r="G449">
        <v>3</v>
      </c>
      <c r="H449" t="s">
        <v>486</v>
      </c>
      <c r="I449">
        <v>235</v>
      </c>
      <c r="J449">
        <v>142</v>
      </c>
      <c r="K449" s="1">
        <v>45352</v>
      </c>
      <c r="L449">
        <v>2</v>
      </c>
      <c r="M449" t="s">
        <v>487</v>
      </c>
      <c r="N449" t="s">
        <v>488</v>
      </c>
      <c r="O449" t="s">
        <v>489</v>
      </c>
      <c r="R449" t="s">
        <v>490</v>
      </c>
      <c r="S449">
        <v>263.89999999999998</v>
      </c>
      <c r="T449">
        <v>0</v>
      </c>
    </row>
    <row r="450" spans="1:20" x14ac:dyDescent="0.25">
      <c r="A450" s="1">
        <v>45336</v>
      </c>
      <c r="B450">
        <v>2106</v>
      </c>
      <c r="C450">
        <v>5</v>
      </c>
      <c r="D450">
        <v>2</v>
      </c>
      <c r="E450">
        <v>1</v>
      </c>
      <c r="F450">
        <v>2</v>
      </c>
      <c r="G450">
        <v>1</v>
      </c>
      <c r="H450" t="s">
        <v>491</v>
      </c>
      <c r="I450">
        <v>566</v>
      </c>
      <c r="J450">
        <v>36</v>
      </c>
      <c r="L450">
        <v>1</v>
      </c>
      <c r="M450" t="s">
        <v>487</v>
      </c>
      <c r="N450" t="s">
        <v>488</v>
      </c>
      <c r="O450" t="s">
        <v>489</v>
      </c>
      <c r="R450" t="s">
        <v>496</v>
      </c>
      <c r="S450">
        <v>456.4</v>
      </c>
      <c r="T450">
        <v>50</v>
      </c>
    </row>
    <row r="451" spans="1:20" x14ac:dyDescent="0.25">
      <c r="A451" s="1">
        <v>45336</v>
      </c>
      <c r="B451">
        <v>598</v>
      </c>
      <c r="C451">
        <v>5</v>
      </c>
      <c r="D451">
        <v>1</v>
      </c>
      <c r="E451">
        <v>4</v>
      </c>
      <c r="F451">
        <v>2</v>
      </c>
      <c r="G451">
        <v>1</v>
      </c>
      <c r="H451" t="s">
        <v>492</v>
      </c>
      <c r="I451">
        <v>60</v>
      </c>
      <c r="J451">
        <v>143</v>
      </c>
      <c r="L451">
        <v>2</v>
      </c>
      <c r="M451" t="s">
        <v>487</v>
      </c>
      <c r="N451" t="s">
        <v>488</v>
      </c>
      <c r="O451" t="s">
        <v>497</v>
      </c>
      <c r="R451" t="s">
        <v>498</v>
      </c>
      <c r="S451">
        <v>149.1</v>
      </c>
      <c r="T451">
        <v>10</v>
      </c>
    </row>
    <row r="452" spans="1:20" x14ac:dyDescent="0.25">
      <c r="A452" s="1">
        <v>45337</v>
      </c>
      <c r="B452">
        <v>3329</v>
      </c>
      <c r="C452">
        <v>5</v>
      </c>
      <c r="D452">
        <v>2</v>
      </c>
      <c r="E452">
        <v>1</v>
      </c>
      <c r="F452">
        <v>2</v>
      </c>
      <c r="G452">
        <v>3</v>
      </c>
      <c r="H452" t="s">
        <v>486</v>
      </c>
      <c r="I452">
        <v>523</v>
      </c>
      <c r="J452">
        <v>139</v>
      </c>
      <c r="K452" s="1">
        <v>45365</v>
      </c>
      <c r="L452">
        <v>1</v>
      </c>
      <c r="M452" t="s">
        <v>494</v>
      </c>
      <c r="N452" t="s">
        <v>488</v>
      </c>
      <c r="O452" t="s">
        <v>497</v>
      </c>
      <c r="R452" t="s">
        <v>490</v>
      </c>
      <c r="S452">
        <v>463.4</v>
      </c>
      <c r="T452">
        <v>0</v>
      </c>
    </row>
    <row r="453" spans="1:20" x14ac:dyDescent="0.25">
      <c r="A453" s="1">
        <v>45337</v>
      </c>
      <c r="B453">
        <v>2894</v>
      </c>
      <c r="C453">
        <v>5</v>
      </c>
      <c r="D453">
        <v>1</v>
      </c>
      <c r="E453">
        <v>4</v>
      </c>
      <c r="F453">
        <v>2</v>
      </c>
      <c r="G453">
        <v>2</v>
      </c>
      <c r="H453" t="s">
        <v>486</v>
      </c>
      <c r="I453">
        <v>586</v>
      </c>
      <c r="J453">
        <v>150</v>
      </c>
      <c r="K453" s="1">
        <v>45351</v>
      </c>
      <c r="L453">
        <v>2</v>
      </c>
      <c r="M453" t="s">
        <v>492</v>
      </c>
      <c r="N453" t="s">
        <v>488</v>
      </c>
      <c r="O453" t="s">
        <v>497</v>
      </c>
      <c r="R453" t="s">
        <v>490</v>
      </c>
      <c r="S453">
        <v>515.20000000000005</v>
      </c>
      <c r="T453">
        <v>0</v>
      </c>
    </row>
    <row r="454" spans="1:20" x14ac:dyDescent="0.25">
      <c r="A454" s="1">
        <v>45337</v>
      </c>
      <c r="B454">
        <v>4598</v>
      </c>
      <c r="C454">
        <v>5</v>
      </c>
      <c r="D454">
        <v>2</v>
      </c>
      <c r="E454">
        <v>1</v>
      </c>
      <c r="F454">
        <v>2</v>
      </c>
      <c r="G454">
        <v>1</v>
      </c>
      <c r="H454" t="s">
        <v>486</v>
      </c>
      <c r="I454">
        <v>380</v>
      </c>
      <c r="J454">
        <v>114</v>
      </c>
      <c r="L454">
        <v>1</v>
      </c>
      <c r="M454" t="s">
        <v>494</v>
      </c>
      <c r="N454" t="s">
        <v>488</v>
      </c>
      <c r="O454" t="s">
        <v>497</v>
      </c>
      <c r="R454" t="s">
        <v>496</v>
      </c>
      <c r="S454">
        <v>380.8</v>
      </c>
      <c r="T454">
        <v>50</v>
      </c>
    </row>
    <row r="455" spans="1:20" x14ac:dyDescent="0.25">
      <c r="A455" s="1">
        <v>45337</v>
      </c>
      <c r="B455">
        <v>3001</v>
      </c>
      <c r="C455">
        <v>5</v>
      </c>
      <c r="D455">
        <v>1</v>
      </c>
      <c r="E455">
        <v>4</v>
      </c>
      <c r="F455">
        <v>1</v>
      </c>
      <c r="G455">
        <v>3</v>
      </c>
      <c r="H455" t="s">
        <v>486</v>
      </c>
      <c r="I455">
        <v>366</v>
      </c>
      <c r="J455">
        <v>168</v>
      </c>
      <c r="L455">
        <v>2</v>
      </c>
      <c r="M455" t="s">
        <v>494</v>
      </c>
      <c r="N455" t="s">
        <v>488</v>
      </c>
      <c r="O455" t="s">
        <v>497</v>
      </c>
      <c r="R455" t="s">
        <v>498</v>
      </c>
      <c r="S455">
        <v>380.8</v>
      </c>
      <c r="T455">
        <v>10</v>
      </c>
    </row>
    <row r="456" spans="1:20" x14ac:dyDescent="0.25">
      <c r="A456" s="1">
        <v>45337</v>
      </c>
      <c r="B456">
        <v>3775</v>
      </c>
      <c r="C456">
        <v>5</v>
      </c>
      <c r="D456">
        <v>2</v>
      </c>
      <c r="E456">
        <v>1</v>
      </c>
      <c r="F456">
        <v>2</v>
      </c>
      <c r="G456">
        <v>3</v>
      </c>
      <c r="H456" t="s">
        <v>491</v>
      </c>
      <c r="I456">
        <v>666</v>
      </c>
      <c r="J456">
        <v>52</v>
      </c>
      <c r="L456">
        <v>1</v>
      </c>
      <c r="M456" t="s">
        <v>487</v>
      </c>
      <c r="N456" t="s">
        <v>488</v>
      </c>
      <c r="O456" t="s">
        <v>497</v>
      </c>
      <c r="R456" t="s">
        <v>493</v>
      </c>
      <c r="S456">
        <v>523.6</v>
      </c>
      <c r="T456">
        <v>30</v>
      </c>
    </row>
    <row r="457" spans="1:20" x14ac:dyDescent="0.25">
      <c r="A457" s="1">
        <v>45337</v>
      </c>
      <c r="B457">
        <v>4245</v>
      </c>
      <c r="C457">
        <v>5</v>
      </c>
      <c r="D457">
        <v>1</v>
      </c>
      <c r="E457">
        <v>4</v>
      </c>
      <c r="F457">
        <v>4</v>
      </c>
      <c r="G457">
        <v>2</v>
      </c>
      <c r="H457" t="s">
        <v>491</v>
      </c>
      <c r="I457">
        <v>675</v>
      </c>
      <c r="J457">
        <v>20</v>
      </c>
      <c r="L457">
        <v>2</v>
      </c>
      <c r="M457" t="s">
        <v>492</v>
      </c>
      <c r="N457" t="s">
        <v>488</v>
      </c>
      <c r="O457" t="s">
        <v>497</v>
      </c>
      <c r="R457" t="s">
        <v>496</v>
      </c>
      <c r="S457">
        <v>521.5</v>
      </c>
      <c r="T457">
        <v>50</v>
      </c>
    </row>
    <row r="458" spans="1:20" x14ac:dyDescent="0.25">
      <c r="A458" s="1">
        <v>45337</v>
      </c>
      <c r="B458">
        <v>2051</v>
      </c>
      <c r="C458">
        <v>5</v>
      </c>
      <c r="D458">
        <v>2</v>
      </c>
      <c r="E458">
        <v>1</v>
      </c>
      <c r="F458">
        <v>2</v>
      </c>
      <c r="G458">
        <v>2</v>
      </c>
      <c r="H458" t="s">
        <v>486</v>
      </c>
      <c r="I458">
        <v>648</v>
      </c>
      <c r="J458">
        <v>134</v>
      </c>
      <c r="K458" s="1">
        <v>45346</v>
      </c>
      <c r="L458">
        <v>1</v>
      </c>
      <c r="M458" t="s">
        <v>492</v>
      </c>
      <c r="N458" t="s">
        <v>488</v>
      </c>
      <c r="O458" t="s">
        <v>489</v>
      </c>
      <c r="R458" t="s">
        <v>490</v>
      </c>
      <c r="S458">
        <v>547.4</v>
      </c>
      <c r="T458">
        <v>0</v>
      </c>
    </row>
    <row r="459" spans="1:20" x14ac:dyDescent="0.25">
      <c r="A459" s="1">
        <v>45337</v>
      </c>
      <c r="B459">
        <v>573</v>
      </c>
      <c r="C459">
        <v>5</v>
      </c>
      <c r="D459">
        <v>1</v>
      </c>
      <c r="E459">
        <v>4</v>
      </c>
      <c r="F459">
        <v>4</v>
      </c>
      <c r="G459">
        <v>3</v>
      </c>
      <c r="H459" t="s">
        <v>486</v>
      </c>
      <c r="I459">
        <v>785</v>
      </c>
      <c r="J459">
        <v>23</v>
      </c>
      <c r="K459" s="1">
        <v>45350</v>
      </c>
      <c r="L459">
        <v>2</v>
      </c>
      <c r="M459" t="s">
        <v>487</v>
      </c>
      <c r="N459" t="s">
        <v>488</v>
      </c>
      <c r="O459" t="s">
        <v>497</v>
      </c>
      <c r="R459" t="s">
        <v>490</v>
      </c>
      <c r="S459">
        <v>565.6</v>
      </c>
      <c r="T459">
        <v>0</v>
      </c>
    </row>
    <row r="460" spans="1:20" x14ac:dyDescent="0.25">
      <c r="A460" s="1">
        <v>45337</v>
      </c>
      <c r="B460">
        <v>4946</v>
      </c>
      <c r="C460">
        <v>5</v>
      </c>
      <c r="D460">
        <v>2</v>
      </c>
      <c r="E460">
        <v>1</v>
      </c>
      <c r="F460">
        <v>2</v>
      </c>
      <c r="G460">
        <v>2</v>
      </c>
      <c r="H460" t="s">
        <v>486</v>
      </c>
      <c r="I460">
        <v>863</v>
      </c>
      <c r="J460">
        <v>169</v>
      </c>
      <c r="K460" s="1">
        <v>45363</v>
      </c>
      <c r="L460">
        <v>1</v>
      </c>
      <c r="M460" t="s">
        <v>487</v>
      </c>
      <c r="N460" t="s">
        <v>488</v>
      </c>
      <c r="O460" t="s">
        <v>497</v>
      </c>
      <c r="R460" t="s">
        <v>490</v>
      </c>
      <c r="S460">
        <v>722.4</v>
      </c>
      <c r="T460">
        <v>0</v>
      </c>
    </row>
    <row r="461" spans="1:20" x14ac:dyDescent="0.25">
      <c r="A461" s="1">
        <v>45337</v>
      </c>
      <c r="B461">
        <v>4872</v>
      </c>
      <c r="C461">
        <v>5</v>
      </c>
      <c r="D461">
        <v>1</v>
      </c>
      <c r="E461">
        <v>4</v>
      </c>
      <c r="F461">
        <v>4</v>
      </c>
      <c r="G461">
        <v>3</v>
      </c>
      <c r="H461" t="s">
        <v>486</v>
      </c>
      <c r="I461">
        <v>137</v>
      </c>
      <c r="J461">
        <v>191</v>
      </c>
      <c r="K461" s="1">
        <v>45354</v>
      </c>
      <c r="L461">
        <v>2</v>
      </c>
      <c r="M461" t="s">
        <v>494</v>
      </c>
      <c r="N461" t="s">
        <v>488</v>
      </c>
      <c r="O461" t="s">
        <v>497</v>
      </c>
      <c r="R461" t="s">
        <v>490</v>
      </c>
      <c r="S461">
        <v>229.6</v>
      </c>
      <c r="T461">
        <v>0</v>
      </c>
    </row>
    <row r="462" spans="1:20" x14ac:dyDescent="0.25">
      <c r="A462" s="1">
        <v>45338</v>
      </c>
      <c r="B462">
        <v>2847</v>
      </c>
      <c r="C462">
        <v>5</v>
      </c>
      <c r="D462">
        <v>2</v>
      </c>
      <c r="E462">
        <v>1</v>
      </c>
      <c r="F462">
        <v>2</v>
      </c>
      <c r="G462">
        <v>2</v>
      </c>
      <c r="H462" t="s">
        <v>486</v>
      </c>
      <c r="I462">
        <v>977</v>
      </c>
      <c r="J462">
        <v>76</v>
      </c>
      <c r="K462" s="1">
        <v>45351</v>
      </c>
      <c r="L462">
        <v>1</v>
      </c>
      <c r="M462" t="s">
        <v>487</v>
      </c>
      <c r="N462" t="s">
        <v>488</v>
      </c>
      <c r="O462" t="s">
        <v>497</v>
      </c>
      <c r="R462" t="s">
        <v>490</v>
      </c>
      <c r="S462">
        <v>737.1</v>
      </c>
      <c r="T462">
        <v>0</v>
      </c>
    </row>
    <row r="463" spans="1:20" x14ac:dyDescent="0.25">
      <c r="A463" s="1">
        <v>45338</v>
      </c>
      <c r="B463">
        <v>3866</v>
      </c>
      <c r="C463">
        <v>5</v>
      </c>
      <c r="D463">
        <v>1</v>
      </c>
      <c r="E463">
        <v>4</v>
      </c>
      <c r="F463">
        <v>1</v>
      </c>
      <c r="G463">
        <v>2</v>
      </c>
      <c r="H463" t="s">
        <v>491</v>
      </c>
      <c r="I463">
        <v>658</v>
      </c>
      <c r="J463">
        <v>187</v>
      </c>
      <c r="L463">
        <v>2</v>
      </c>
      <c r="M463" t="s">
        <v>494</v>
      </c>
      <c r="N463" t="s">
        <v>488</v>
      </c>
      <c r="O463" t="s">
        <v>497</v>
      </c>
      <c r="R463" t="s">
        <v>498</v>
      </c>
      <c r="S463">
        <v>598.5</v>
      </c>
      <c r="T463">
        <v>10</v>
      </c>
    </row>
    <row r="464" spans="1:20" x14ac:dyDescent="0.25">
      <c r="A464" s="1">
        <v>45338</v>
      </c>
      <c r="B464">
        <v>694</v>
      </c>
      <c r="C464">
        <v>5</v>
      </c>
      <c r="D464">
        <v>2</v>
      </c>
      <c r="E464">
        <v>1</v>
      </c>
      <c r="F464">
        <v>2</v>
      </c>
      <c r="G464">
        <v>3</v>
      </c>
      <c r="H464" t="s">
        <v>486</v>
      </c>
      <c r="I464">
        <v>431</v>
      </c>
      <c r="J464">
        <v>75</v>
      </c>
      <c r="K464" s="1">
        <v>45351</v>
      </c>
      <c r="L464">
        <v>1</v>
      </c>
      <c r="M464" t="s">
        <v>492</v>
      </c>
      <c r="N464" t="s">
        <v>488</v>
      </c>
      <c r="O464" t="s">
        <v>497</v>
      </c>
      <c r="R464" t="s">
        <v>490</v>
      </c>
      <c r="S464">
        <v>354.2</v>
      </c>
      <c r="T464">
        <v>0</v>
      </c>
    </row>
    <row r="465" spans="1:20" x14ac:dyDescent="0.25">
      <c r="A465" s="1">
        <v>45338</v>
      </c>
      <c r="B465">
        <v>1514</v>
      </c>
      <c r="C465">
        <v>5</v>
      </c>
      <c r="D465">
        <v>1</v>
      </c>
      <c r="E465">
        <v>4</v>
      </c>
      <c r="F465">
        <v>1</v>
      </c>
      <c r="G465">
        <v>3</v>
      </c>
      <c r="H465" t="s">
        <v>486</v>
      </c>
      <c r="I465">
        <v>682</v>
      </c>
      <c r="J465">
        <v>82</v>
      </c>
      <c r="K465" s="1">
        <v>45353</v>
      </c>
      <c r="L465">
        <v>2</v>
      </c>
      <c r="M465" t="s">
        <v>494</v>
      </c>
      <c r="N465" t="s">
        <v>488</v>
      </c>
      <c r="O465" t="s">
        <v>497</v>
      </c>
      <c r="R465" t="s">
        <v>490</v>
      </c>
      <c r="S465">
        <v>534.79999999999995</v>
      </c>
      <c r="T465">
        <v>0</v>
      </c>
    </row>
    <row r="466" spans="1:20" x14ac:dyDescent="0.25">
      <c r="A466" s="1">
        <v>45338</v>
      </c>
      <c r="B466">
        <v>1304</v>
      </c>
      <c r="C466">
        <v>5</v>
      </c>
      <c r="D466">
        <v>2</v>
      </c>
      <c r="E466">
        <v>1</v>
      </c>
      <c r="F466">
        <v>2</v>
      </c>
      <c r="G466">
        <v>2</v>
      </c>
      <c r="H466" t="s">
        <v>492</v>
      </c>
      <c r="I466">
        <v>155</v>
      </c>
      <c r="J466">
        <v>122</v>
      </c>
      <c r="L466">
        <v>1</v>
      </c>
      <c r="M466" t="s">
        <v>487</v>
      </c>
      <c r="N466" t="s">
        <v>488</v>
      </c>
      <c r="O466" t="s">
        <v>497</v>
      </c>
      <c r="R466" t="s">
        <v>498</v>
      </c>
      <c r="S466">
        <v>200.9</v>
      </c>
      <c r="T466">
        <v>10</v>
      </c>
    </row>
    <row r="467" spans="1:20" x14ac:dyDescent="0.25">
      <c r="A467" s="1">
        <v>45338</v>
      </c>
      <c r="B467">
        <v>1795</v>
      </c>
      <c r="C467">
        <v>5</v>
      </c>
      <c r="D467">
        <v>1</v>
      </c>
      <c r="E467">
        <v>4</v>
      </c>
      <c r="F467">
        <v>2</v>
      </c>
      <c r="G467">
        <v>3</v>
      </c>
      <c r="H467" t="s">
        <v>486</v>
      </c>
      <c r="I467">
        <v>914</v>
      </c>
      <c r="J467">
        <v>136</v>
      </c>
      <c r="K467" s="1">
        <v>45347</v>
      </c>
      <c r="L467">
        <v>2</v>
      </c>
      <c r="M467" t="s">
        <v>492</v>
      </c>
      <c r="N467" t="s">
        <v>488</v>
      </c>
      <c r="O467" t="s">
        <v>489</v>
      </c>
      <c r="R467" t="s">
        <v>490</v>
      </c>
      <c r="S467">
        <v>735</v>
      </c>
      <c r="T467">
        <v>0</v>
      </c>
    </row>
    <row r="468" spans="1:20" x14ac:dyDescent="0.25">
      <c r="A468" s="1">
        <v>45338</v>
      </c>
      <c r="B468">
        <v>13</v>
      </c>
      <c r="C468">
        <v>5</v>
      </c>
      <c r="D468">
        <v>2</v>
      </c>
      <c r="E468">
        <v>1</v>
      </c>
      <c r="F468">
        <v>2</v>
      </c>
      <c r="G468">
        <v>1</v>
      </c>
      <c r="H468" t="s">
        <v>492</v>
      </c>
      <c r="I468">
        <v>78</v>
      </c>
      <c r="J468">
        <v>186</v>
      </c>
      <c r="L468">
        <v>1</v>
      </c>
      <c r="M468" t="s">
        <v>494</v>
      </c>
      <c r="N468" t="s">
        <v>488</v>
      </c>
      <c r="O468" t="s">
        <v>489</v>
      </c>
      <c r="R468" t="s">
        <v>496</v>
      </c>
      <c r="S468">
        <v>219.8</v>
      </c>
      <c r="T468">
        <v>50</v>
      </c>
    </row>
    <row r="469" spans="1:20" x14ac:dyDescent="0.25">
      <c r="A469" s="1">
        <v>45338</v>
      </c>
      <c r="B469">
        <v>4665</v>
      </c>
      <c r="C469">
        <v>5</v>
      </c>
      <c r="D469">
        <v>1</v>
      </c>
      <c r="E469">
        <v>4</v>
      </c>
      <c r="F469">
        <v>2</v>
      </c>
      <c r="G469">
        <v>2</v>
      </c>
      <c r="H469" t="s">
        <v>486</v>
      </c>
      <c r="I469">
        <v>583</v>
      </c>
      <c r="J469">
        <v>26</v>
      </c>
      <c r="K469" s="1">
        <v>45355</v>
      </c>
      <c r="L469">
        <v>2</v>
      </c>
      <c r="M469" t="s">
        <v>494</v>
      </c>
      <c r="N469" t="s">
        <v>488</v>
      </c>
      <c r="O469" t="s">
        <v>497</v>
      </c>
      <c r="R469" t="s">
        <v>490</v>
      </c>
      <c r="S469">
        <v>426.3</v>
      </c>
      <c r="T469">
        <v>0</v>
      </c>
    </row>
    <row r="470" spans="1:20" x14ac:dyDescent="0.25">
      <c r="A470" s="1">
        <v>45338</v>
      </c>
      <c r="B470">
        <v>3800</v>
      </c>
      <c r="C470">
        <v>5</v>
      </c>
      <c r="D470">
        <v>2</v>
      </c>
      <c r="E470">
        <v>1</v>
      </c>
      <c r="F470">
        <v>2</v>
      </c>
      <c r="G470">
        <v>1</v>
      </c>
      <c r="H470" t="s">
        <v>486</v>
      </c>
      <c r="I470">
        <v>714</v>
      </c>
      <c r="J470">
        <v>161</v>
      </c>
      <c r="K470" s="1">
        <v>45361</v>
      </c>
      <c r="L470">
        <v>1</v>
      </c>
      <c r="M470" t="s">
        <v>492</v>
      </c>
      <c r="N470" t="s">
        <v>488</v>
      </c>
      <c r="O470" t="s">
        <v>497</v>
      </c>
      <c r="R470" t="s">
        <v>490</v>
      </c>
      <c r="S470">
        <v>612.5</v>
      </c>
      <c r="T470">
        <v>0</v>
      </c>
    </row>
    <row r="471" spans="1:20" x14ac:dyDescent="0.25">
      <c r="A471" s="1">
        <v>45338</v>
      </c>
      <c r="B471">
        <v>3214</v>
      </c>
      <c r="C471">
        <v>5</v>
      </c>
      <c r="D471">
        <v>1</v>
      </c>
      <c r="E471">
        <v>4</v>
      </c>
      <c r="F471">
        <v>1</v>
      </c>
      <c r="G471">
        <v>1</v>
      </c>
      <c r="H471" t="s">
        <v>486</v>
      </c>
      <c r="I471">
        <v>266</v>
      </c>
      <c r="J471">
        <v>144</v>
      </c>
      <c r="K471" s="1">
        <v>45352</v>
      </c>
      <c r="L471">
        <v>2</v>
      </c>
      <c r="M471" t="s">
        <v>494</v>
      </c>
      <c r="N471" t="s">
        <v>488</v>
      </c>
      <c r="O471" t="s">
        <v>489</v>
      </c>
      <c r="R471" t="s">
        <v>490</v>
      </c>
      <c r="S471">
        <v>287</v>
      </c>
      <c r="T471">
        <v>0</v>
      </c>
    </row>
    <row r="472" spans="1:20" x14ac:dyDescent="0.25">
      <c r="A472" s="1">
        <v>45339</v>
      </c>
      <c r="B472">
        <v>3884</v>
      </c>
      <c r="C472">
        <v>5</v>
      </c>
      <c r="D472">
        <v>2</v>
      </c>
      <c r="E472">
        <v>1</v>
      </c>
      <c r="F472">
        <v>2</v>
      </c>
      <c r="G472">
        <v>1</v>
      </c>
      <c r="H472" t="s">
        <v>486</v>
      </c>
      <c r="I472">
        <v>844</v>
      </c>
      <c r="J472">
        <v>109</v>
      </c>
      <c r="L472">
        <v>1</v>
      </c>
      <c r="M472" t="s">
        <v>494</v>
      </c>
      <c r="N472" t="s">
        <v>488</v>
      </c>
      <c r="O472" t="s">
        <v>497</v>
      </c>
      <c r="R472" t="s">
        <v>493</v>
      </c>
      <c r="S472">
        <v>688.1</v>
      </c>
      <c r="T472">
        <v>30</v>
      </c>
    </row>
    <row r="473" spans="1:20" x14ac:dyDescent="0.25">
      <c r="A473" s="1">
        <v>45339</v>
      </c>
      <c r="B473">
        <v>2330</v>
      </c>
      <c r="C473">
        <v>5</v>
      </c>
      <c r="D473">
        <v>1</v>
      </c>
      <c r="E473">
        <v>4</v>
      </c>
      <c r="F473">
        <v>1</v>
      </c>
      <c r="G473">
        <v>3</v>
      </c>
      <c r="H473" t="s">
        <v>486</v>
      </c>
      <c r="I473">
        <v>268</v>
      </c>
      <c r="J473">
        <v>165</v>
      </c>
      <c r="K473" s="1">
        <v>45365</v>
      </c>
      <c r="L473">
        <v>2</v>
      </c>
      <c r="M473" t="s">
        <v>494</v>
      </c>
      <c r="N473" t="s">
        <v>488</v>
      </c>
      <c r="O473" t="s">
        <v>497</v>
      </c>
      <c r="R473" t="s">
        <v>490</v>
      </c>
      <c r="S473">
        <v>303.10000000000002</v>
      </c>
      <c r="T473">
        <v>0</v>
      </c>
    </row>
    <row r="474" spans="1:20" x14ac:dyDescent="0.25">
      <c r="A474" s="1">
        <v>45339</v>
      </c>
      <c r="B474">
        <v>1260</v>
      </c>
      <c r="C474">
        <v>5</v>
      </c>
      <c r="D474">
        <v>2</v>
      </c>
      <c r="E474">
        <v>1</v>
      </c>
      <c r="F474">
        <v>2</v>
      </c>
      <c r="G474">
        <v>2</v>
      </c>
      <c r="H474" t="s">
        <v>486</v>
      </c>
      <c r="I474">
        <v>384</v>
      </c>
      <c r="J474">
        <v>74</v>
      </c>
      <c r="L474">
        <v>1</v>
      </c>
      <c r="M474" t="s">
        <v>487</v>
      </c>
      <c r="N474" t="s">
        <v>488</v>
      </c>
      <c r="O474" t="s">
        <v>489</v>
      </c>
      <c r="R474" t="s">
        <v>498</v>
      </c>
      <c r="S474">
        <v>327.60000000000002</v>
      </c>
      <c r="T474">
        <v>10</v>
      </c>
    </row>
    <row r="475" spans="1:20" x14ac:dyDescent="0.25">
      <c r="A475" s="1">
        <v>45339</v>
      </c>
      <c r="B475">
        <v>2259</v>
      </c>
      <c r="C475">
        <v>5</v>
      </c>
      <c r="D475">
        <v>1</v>
      </c>
      <c r="E475">
        <v>4</v>
      </c>
      <c r="F475">
        <v>1</v>
      </c>
      <c r="G475">
        <v>2</v>
      </c>
      <c r="H475" t="s">
        <v>486</v>
      </c>
      <c r="I475">
        <v>467</v>
      </c>
      <c r="J475">
        <v>134</v>
      </c>
      <c r="K475" s="1">
        <v>45347</v>
      </c>
      <c r="L475">
        <v>2</v>
      </c>
      <c r="M475" t="s">
        <v>487</v>
      </c>
      <c r="N475" t="s">
        <v>488</v>
      </c>
      <c r="O475" t="s">
        <v>497</v>
      </c>
      <c r="R475" t="s">
        <v>490</v>
      </c>
      <c r="S475">
        <v>420.7</v>
      </c>
      <c r="T475">
        <v>0</v>
      </c>
    </row>
    <row r="476" spans="1:20" x14ac:dyDescent="0.25">
      <c r="A476" s="1">
        <v>45339</v>
      </c>
      <c r="B476">
        <v>1410</v>
      </c>
      <c r="C476">
        <v>5</v>
      </c>
      <c r="D476">
        <v>2</v>
      </c>
      <c r="E476">
        <v>1</v>
      </c>
      <c r="F476">
        <v>2</v>
      </c>
      <c r="G476">
        <v>1</v>
      </c>
      <c r="H476" t="s">
        <v>486</v>
      </c>
      <c r="I476">
        <v>73</v>
      </c>
      <c r="J476">
        <v>142</v>
      </c>
      <c r="K476" s="1">
        <v>45366</v>
      </c>
      <c r="L476">
        <v>1</v>
      </c>
      <c r="M476" t="s">
        <v>487</v>
      </c>
      <c r="N476" t="s">
        <v>488</v>
      </c>
      <c r="O476" t="s">
        <v>497</v>
      </c>
      <c r="R476" t="s">
        <v>490</v>
      </c>
      <c r="S476">
        <v>150.5</v>
      </c>
      <c r="T476">
        <v>0</v>
      </c>
    </row>
    <row r="477" spans="1:20" x14ac:dyDescent="0.25">
      <c r="A477" s="1">
        <v>45339</v>
      </c>
      <c r="B477">
        <v>3787</v>
      </c>
      <c r="C477">
        <v>5</v>
      </c>
      <c r="D477">
        <v>1</v>
      </c>
      <c r="E477">
        <v>4</v>
      </c>
      <c r="F477">
        <v>4</v>
      </c>
      <c r="G477">
        <v>3</v>
      </c>
      <c r="H477" t="s">
        <v>491</v>
      </c>
      <c r="I477">
        <v>612</v>
      </c>
      <c r="J477">
        <v>135</v>
      </c>
      <c r="L477">
        <v>2</v>
      </c>
      <c r="M477" t="s">
        <v>494</v>
      </c>
      <c r="N477" t="s">
        <v>488</v>
      </c>
      <c r="O477" t="s">
        <v>497</v>
      </c>
      <c r="R477" t="s">
        <v>493</v>
      </c>
      <c r="S477">
        <v>543.9</v>
      </c>
      <c r="T477">
        <v>30</v>
      </c>
    </row>
    <row r="478" spans="1:20" x14ac:dyDescent="0.25">
      <c r="A478" s="1">
        <v>45339</v>
      </c>
      <c r="B478">
        <v>3741</v>
      </c>
      <c r="C478">
        <v>5</v>
      </c>
      <c r="D478">
        <v>2</v>
      </c>
      <c r="E478">
        <v>1</v>
      </c>
      <c r="F478">
        <v>2</v>
      </c>
      <c r="G478">
        <v>2</v>
      </c>
      <c r="H478" t="s">
        <v>491</v>
      </c>
      <c r="I478">
        <v>738</v>
      </c>
      <c r="J478">
        <v>134</v>
      </c>
      <c r="L478">
        <v>1</v>
      </c>
      <c r="M478" t="s">
        <v>492</v>
      </c>
      <c r="N478" t="s">
        <v>488</v>
      </c>
      <c r="O478" t="s">
        <v>489</v>
      </c>
      <c r="R478" t="s">
        <v>498</v>
      </c>
      <c r="S478">
        <v>617.4</v>
      </c>
      <c r="T478">
        <v>10</v>
      </c>
    </row>
    <row r="479" spans="1:20" x14ac:dyDescent="0.25">
      <c r="A479" s="1">
        <v>45339</v>
      </c>
      <c r="B479">
        <v>3753</v>
      </c>
      <c r="C479">
        <v>5</v>
      </c>
      <c r="D479">
        <v>1</v>
      </c>
      <c r="E479">
        <v>4</v>
      </c>
      <c r="F479">
        <v>5</v>
      </c>
      <c r="G479">
        <v>2</v>
      </c>
      <c r="H479" t="s">
        <v>486</v>
      </c>
      <c r="I479">
        <v>876</v>
      </c>
      <c r="J479">
        <v>172</v>
      </c>
      <c r="K479" s="1">
        <v>45365</v>
      </c>
      <c r="L479">
        <v>2</v>
      </c>
      <c r="M479" t="s">
        <v>494</v>
      </c>
      <c r="N479" t="s">
        <v>488</v>
      </c>
      <c r="O479" t="s">
        <v>489</v>
      </c>
      <c r="R479" t="s">
        <v>490</v>
      </c>
      <c r="S479">
        <v>733.6</v>
      </c>
      <c r="T479">
        <v>0</v>
      </c>
    </row>
    <row r="480" spans="1:20" x14ac:dyDescent="0.25">
      <c r="A480" s="1">
        <v>45339</v>
      </c>
      <c r="B480">
        <v>1813</v>
      </c>
      <c r="C480">
        <v>5</v>
      </c>
      <c r="D480">
        <v>2</v>
      </c>
      <c r="E480">
        <v>1</v>
      </c>
      <c r="F480">
        <v>2</v>
      </c>
      <c r="G480">
        <v>2</v>
      </c>
      <c r="H480" t="s">
        <v>486</v>
      </c>
      <c r="I480">
        <v>947</v>
      </c>
      <c r="J480">
        <v>133</v>
      </c>
      <c r="L480">
        <v>1</v>
      </c>
      <c r="M480" t="s">
        <v>494</v>
      </c>
      <c r="N480" t="s">
        <v>488</v>
      </c>
      <c r="O480" t="s">
        <v>497</v>
      </c>
      <c r="R480" t="s">
        <v>496</v>
      </c>
      <c r="S480">
        <v>791</v>
      </c>
      <c r="T480">
        <v>50</v>
      </c>
    </row>
    <row r="481" spans="1:20" x14ac:dyDescent="0.25">
      <c r="A481" s="1">
        <v>45339</v>
      </c>
      <c r="B481">
        <v>189</v>
      </c>
      <c r="C481">
        <v>5</v>
      </c>
      <c r="D481">
        <v>1</v>
      </c>
      <c r="E481">
        <v>4</v>
      </c>
      <c r="F481">
        <v>2</v>
      </c>
      <c r="G481">
        <v>1</v>
      </c>
      <c r="H481" t="s">
        <v>486</v>
      </c>
      <c r="I481">
        <v>463</v>
      </c>
      <c r="J481">
        <v>115</v>
      </c>
      <c r="K481" s="1">
        <v>45346</v>
      </c>
      <c r="L481">
        <v>2</v>
      </c>
      <c r="M481" t="s">
        <v>487</v>
      </c>
      <c r="N481" t="s">
        <v>488</v>
      </c>
      <c r="O481" t="s">
        <v>489</v>
      </c>
      <c r="R481" t="s">
        <v>490</v>
      </c>
      <c r="S481">
        <v>404.6</v>
      </c>
      <c r="T481">
        <v>0</v>
      </c>
    </row>
    <row r="482" spans="1:20" x14ac:dyDescent="0.25">
      <c r="A482" s="1">
        <v>45340</v>
      </c>
      <c r="B482">
        <v>4188</v>
      </c>
      <c r="C482">
        <v>5</v>
      </c>
      <c r="D482">
        <v>2</v>
      </c>
      <c r="E482">
        <v>1</v>
      </c>
      <c r="F482">
        <v>2</v>
      </c>
      <c r="G482">
        <v>1</v>
      </c>
      <c r="H482" t="s">
        <v>486</v>
      </c>
      <c r="I482">
        <v>568</v>
      </c>
      <c r="J482">
        <v>99</v>
      </c>
      <c r="K482" s="1">
        <v>45362</v>
      </c>
      <c r="L482">
        <v>1</v>
      </c>
      <c r="M482" t="s">
        <v>487</v>
      </c>
      <c r="N482" t="s">
        <v>488</v>
      </c>
      <c r="O482" t="s">
        <v>489</v>
      </c>
      <c r="R482" t="s">
        <v>490</v>
      </c>
      <c r="S482">
        <v>466.9</v>
      </c>
      <c r="T482">
        <v>0</v>
      </c>
    </row>
    <row r="483" spans="1:20" x14ac:dyDescent="0.25">
      <c r="A483" s="1">
        <v>45340</v>
      </c>
      <c r="B483">
        <v>991</v>
      </c>
      <c r="C483">
        <v>5</v>
      </c>
      <c r="D483">
        <v>1</v>
      </c>
      <c r="E483">
        <v>4</v>
      </c>
      <c r="F483">
        <v>3</v>
      </c>
      <c r="G483">
        <v>1</v>
      </c>
      <c r="H483" t="s">
        <v>491</v>
      </c>
      <c r="I483">
        <v>458</v>
      </c>
      <c r="J483">
        <v>22</v>
      </c>
      <c r="L483">
        <v>2</v>
      </c>
      <c r="M483" t="s">
        <v>494</v>
      </c>
      <c r="N483" t="s">
        <v>488</v>
      </c>
      <c r="O483" t="s">
        <v>489</v>
      </c>
      <c r="R483" t="s">
        <v>493</v>
      </c>
      <c r="S483">
        <v>357</v>
      </c>
      <c r="T483">
        <v>30</v>
      </c>
    </row>
    <row r="484" spans="1:20" x14ac:dyDescent="0.25">
      <c r="A484" s="1">
        <v>45340</v>
      </c>
      <c r="B484">
        <v>1960</v>
      </c>
      <c r="C484">
        <v>5</v>
      </c>
      <c r="D484">
        <v>2</v>
      </c>
      <c r="E484">
        <v>1</v>
      </c>
      <c r="F484">
        <v>2</v>
      </c>
      <c r="G484">
        <v>1</v>
      </c>
      <c r="H484" t="s">
        <v>486</v>
      </c>
      <c r="I484">
        <v>578</v>
      </c>
      <c r="J484">
        <v>168</v>
      </c>
      <c r="L484">
        <v>1</v>
      </c>
      <c r="M484" t="s">
        <v>487</v>
      </c>
      <c r="N484" t="s">
        <v>488</v>
      </c>
      <c r="O484" t="s">
        <v>497</v>
      </c>
      <c r="R484" t="s">
        <v>493</v>
      </c>
      <c r="S484">
        <v>543.20000000000005</v>
      </c>
      <c r="T484">
        <v>30</v>
      </c>
    </row>
    <row r="485" spans="1:20" x14ac:dyDescent="0.25">
      <c r="A485" s="1">
        <v>45340</v>
      </c>
      <c r="B485">
        <v>4781</v>
      </c>
      <c r="C485">
        <v>5</v>
      </c>
      <c r="D485">
        <v>1</v>
      </c>
      <c r="E485">
        <v>4</v>
      </c>
      <c r="F485">
        <v>4</v>
      </c>
      <c r="G485">
        <v>1</v>
      </c>
      <c r="H485" t="s">
        <v>491</v>
      </c>
      <c r="I485">
        <v>283</v>
      </c>
      <c r="J485">
        <v>179</v>
      </c>
      <c r="L485">
        <v>2</v>
      </c>
      <c r="M485" t="s">
        <v>494</v>
      </c>
      <c r="N485" t="s">
        <v>488</v>
      </c>
      <c r="O485" t="s">
        <v>489</v>
      </c>
      <c r="R485" t="s">
        <v>496</v>
      </c>
      <c r="S485">
        <v>358.4</v>
      </c>
      <c r="T485">
        <v>50</v>
      </c>
    </row>
    <row r="486" spans="1:20" x14ac:dyDescent="0.25">
      <c r="A486" s="1">
        <v>45340</v>
      </c>
      <c r="B486">
        <v>3727</v>
      </c>
      <c r="C486">
        <v>5</v>
      </c>
      <c r="D486">
        <v>2</v>
      </c>
      <c r="E486">
        <v>1</v>
      </c>
      <c r="F486">
        <v>2</v>
      </c>
      <c r="G486">
        <v>2</v>
      </c>
      <c r="H486" t="s">
        <v>486</v>
      </c>
      <c r="I486">
        <v>956</v>
      </c>
      <c r="J486">
        <v>149</v>
      </c>
      <c r="K486" s="1">
        <v>45369</v>
      </c>
      <c r="L486">
        <v>1</v>
      </c>
      <c r="M486" t="s">
        <v>487</v>
      </c>
      <c r="N486" t="s">
        <v>488</v>
      </c>
      <c r="O486" t="s">
        <v>489</v>
      </c>
      <c r="R486" t="s">
        <v>490</v>
      </c>
      <c r="S486">
        <v>773.5</v>
      </c>
      <c r="T486">
        <v>0</v>
      </c>
    </row>
    <row r="487" spans="1:20" x14ac:dyDescent="0.25">
      <c r="A487" s="1">
        <v>45340</v>
      </c>
      <c r="B487">
        <v>3750</v>
      </c>
      <c r="C487">
        <v>5</v>
      </c>
      <c r="D487">
        <v>1</v>
      </c>
      <c r="E487">
        <v>4</v>
      </c>
      <c r="F487">
        <v>5</v>
      </c>
      <c r="G487">
        <v>1</v>
      </c>
      <c r="H487" t="s">
        <v>492</v>
      </c>
      <c r="I487">
        <v>236</v>
      </c>
      <c r="J487">
        <v>130</v>
      </c>
      <c r="L487">
        <v>2</v>
      </c>
      <c r="M487" t="s">
        <v>494</v>
      </c>
      <c r="N487" t="s">
        <v>488</v>
      </c>
      <c r="O487" t="s">
        <v>489</v>
      </c>
      <c r="R487" t="s">
        <v>496</v>
      </c>
      <c r="S487">
        <v>291.2</v>
      </c>
      <c r="T487">
        <v>50</v>
      </c>
    </row>
    <row r="488" spans="1:20" x14ac:dyDescent="0.25">
      <c r="A488" s="1">
        <v>45340</v>
      </c>
      <c r="B488">
        <v>3950</v>
      </c>
      <c r="C488">
        <v>5</v>
      </c>
      <c r="D488">
        <v>2</v>
      </c>
      <c r="E488">
        <v>1</v>
      </c>
      <c r="F488">
        <v>2</v>
      </c>
      <c r="G488">
        <v>3</v>
      </c>
      <c r="H488" t="s">
        <v>486</v>
      </c>
      <c r="I488">
        <v>890</v>
      </c>
      <c r="J488">
        <v>39</v>
      </c>
      <c r="K488" s="1">
        <v>45350</v>
      </c>
      <c r="L488">
        <v>1</v>
      </c>
      <c r="M488" t="s">
        <v>494</v>
      </c>
      <c r="N488" t="s">
        <v>488</v>
      </c>
      <c r="O488" t="s">
        <v>497</v>
      </c>
      <c r="R488" t="s">
        <v>490</v>
      </c>
      <c r="S488">
        <v>650.29999999999995</v>
      </c>
      <c r="T488">
        <v>0</v>
      </c>
    </row>
    <row r="489" spans="1:20" x14ac:dyDescent="0.25">
      <c r="A489" s="1">
        <v>45340</v>
      </c>
      <c r="B489">
        <v>2795</v>
      </c>
      <c r="C489">
        <v>5</v>
      </c>
      <c r="D489">
        <v>1</v>
      </c>
      <c r="E489">
        <v>4</v>
      </c>
      <c r="F489">
        <v>5</v>
      </c>
      <c r="G489">
        <v>1</v>
      </c>
      <c r="H489" t="s">
        <v>491</v>
      </c>
      <c r="I489">
        <v>567</v>
      </c>
      <c r="J489">
        <v>134</v>
      </c>
      <c r="L489">
        <v>2</v>
      </c>
      <c r="M489" t="s">
        <v>492</v>
      </c>
      <c r="N489" t="s">
        <v>488</v>
      </c>
      <c r="O489" t="s">
        <v>489</v>
      </c>
      <c r="R489" t="s">
        <v>493</v>
      </c>
      <c r="S489">
        <v>511.7</v>
      </c>
      <c r="T489">
        <v>30</v>
      </c>
    </row>
    <row r="490" spans="1:20" x14ac:dyDescent="0.25">
      <c r="A490" s="1">
        <v>45340</v>
      </c>
      <c r="B490">
        <v>553</v>
      </c>
      <c r="C490">
        <v>5</v>
      </c>
      <c r="D490">
        <v>2</v>
      </c>
      <c r="E490">
        <v>1</v>
      </c>
      <c r="F490">
        <v>2</v>
      </c>
      <c r="G490">
        <v>1</v>
      </c>
      <c r="H490" t="s">
        <v>486</v>
      </c>
      <c r="I490">
        <v>108</v>
      </c>
      <c r="J490">
        <v>165</v>
      </c>
      <c r="L490">
        <v>1</v>
      </c>
      <c r="M490" t="s">
        <v>487</v>
      </c>
      <c r="N490" t="s">
        <v>488</v>
      </c>
      <c r="O490" t="s">
        <v>489</v>
      </c>
      <c r="R490" t="s">
        <v>493</v>
      </c>
      <c r="S490">
        <v>212.1</v>
      </c>
      <c r="T490">
        <v>30</v>
      </c>
    </row>
    <row r="491" spans="1:20" x14ac:dyDescent="0.25">
      <c r="A491" s="1">
        <v>45340</v>
      </c>
      <c r="B491">
        <v>2717</v>
      </c>
      <c r="C491">
        <v>5</v>
      </c>
      <c r="D491">
        <v>1</v>
      </c>
      <c r="E491">
        <v>4</v>
      </c>
      <c r="F491">
        <v>2</v>
      </c>
      <c r="G491">
        <v>1</v>
      </c>
      <c r="H491" t="s">
        <v>486</v>
      </c>
      <c r="I491">
        <v>176</v>
      </c>
      <c r="J491">
        <v>94</v>
      </c>
      <c r="L491">
        <v>2</v>
      </c>
      <c r="M491" t="s">
        <v>492</v>
      </c>
      <c r="N491" t="s">
        <v>488</v>
      </c>
      <c r="O491" t="s">
        <v>497</v>
      </c>
      <c r="R491" t="s">
        <v>496</v>
      </c>
      <c r="S491">
        <v>224</v>
      </c>
      <c r="T491">
        <v>50</v>
      </c>
    </row>
    <row r="492" spans="1:20" x14ac:dyDescent="0.25">
      <c r="A492" s="1">
        <v>45341</v>
      </c>
      <c r="B492">
        <v>3326</v>
      </c>
      <c r="C492">
        <v>5</v>
      </c>
      <c r="D492">
        <v>2</v>
      </c>
      <c r="E492">
        <v>1</v>
      </c>
      <c r="F492">
        <v>2</v>
      </c>
      <c r="G492">
        <v>2</v>
      </c>
      <c r="H492" t="s">
        <v>486</v>
      </c>
      <c r="I492">
        <v>624</v>
      </c>
      <c r="J492">
        <v>55</v>
      </c>
      <c r="L492">
        <v>1</v>
      </c>
      <c r="M492" t="s">
        <v>487</v>
      </c>
      <c r="N492" t="s">
        <v>488</v>
      </c>
      <c r="O492" t="s">
        <v>489</v>
      </c>
      <c r="R492" t="s">
        <v>498</v>
      </c>
      <c r="S492">
        <v>482.3</v>
      </c>
      <c r="T492">
        <v>10</v>
      </c>
    </row>
    <row r="493" spans="1:20" x14ac:dyDescent="0.25">
      <c r="A493" s="1">
        <v>45341</v>
      </c>
      <c r="B493">
        <v>2025</v>
      </c>
      <c r="C493">
        <v>5</v>
      </c>
      <c r="D493">
        <v>1</v>
      </c>
      <c r="E493">
        <v>4</v>
      </c>
      <c r="F493">
        <v>1</v>
      </c>
      <c r="G493">
        <v>2</v>
      </c>
      <c r="H493" t="s">
        <v>492</v>
      </c>
      <c r="I493">
        <v>809</v>
      </c>
      <c r="J493">
        <v>121</v>
      </c>
      <c r="L493">
        <v>2</v>
      </c>
      <c r="M493" t="s">
        <v>487</v>
      </c>
      <c r="N493" t="s">
        <v>488</v>
      </c>
      <c r="O493" t="s">
        <v>489</v>
      </c>
      <c r="R493" t="s">
        <v>498</v>
      </c>
      <c r="S493">
        <v>658</v>
      </c>
      <c r="T493">
        <v>10</v>
      </c>
    </row>
    <row r="494" spans="1:20" x14ac:dyDescent="0.25">
      <c r="A494" s="1">
        <v>45341</v>
      </c>
      <c r="B494">
        <v>3674</v>
      </c>
      <c r="C494">
        <v>5</v>
      </c>
      <c r="D494">
        <v>2</v>
      </c>
      <c r="E494">
        <v>1</v>
      </c>
      <c r="F494">
        <v>2</v>
      </c>
      <c r="G494">
        <v>3</v>
      </c>
      <c r="H494" t="s">
        <v>486</v>
      </c>
      <c r="I494">
        <v>750</v>
      </c>
      <c r="J494">
        <v>95</v>
      </c>
      <c r="K494" s="1">
        <v>45356</v>
      </c>
      <c r="L494">
        <v>1</v>
      </c>
      <c r="M494" t="s">
        <v>487</v>
      </c>
      <c r="N494" t="s">
        <v>488</v>
      </c>
      <c r="O494" t="s">
        <v>489</v>
      </c>
      <c r="R494" t="s">
        <v>490</v>
      </c>
      <c r="S494">
        <v>591.5</v>
      </c>
      <c r="T494">
        <v>0</v>
      </c>
    </row>
    <row r="495" spans="1:20" x14ac:dyDescent="0.25">
      <c r="A495" s="1">
        <v>45341</v>
      </c>
      <c r="B495">
        <v>1105</v>
      </c>
      <c r="C495">
        <v>5</v>
      </c>
      <c r="D495">
        <v>1</v>
      </c>
      <c r="E495">
        <v>4</v>
      </c>
      <c r="F495">
        <v>3</v>
      </c>
      <c r="G495">
        <v>2</v>
      </c>
      <c r="H495" t="s">
        <v>492</v>
      </c>
      <c r="I495">
        <v>179</v>
      </c>
      <c r="J495">
        <v>80</v>
      </c>
      <c r="L495">
        <v>2</v>
      </c>
      <c r="M495" t="s">
        <v>492</v>
      </c>
      <c r="N495" t="s">
        <v>488</v>
      </c>
      <c r="O495" t="s">
        <v>497</v>
      </c>
      <c r="R495" t="s">
        <v>496</v>
      </c>
      <c r="S495">
        <v>216.3</v>
      </c>
      <c r="T495">
        <v>50</v>
      </c>
    </row>
    <row r="496" spans="1:20" x14ac:dyDescent="0.25">
      <c r="A496" s="1">
        <v>45341</v>
      </c>
      <c r="B496">
        <v>1178</v>
      </c>
      <c r="C496">
        <v>5</v>
      </c>
      <c r="D496">
        <v>2</v>
      </c>
      <c r="E496">
        <v>1</v>
      </c>
      <c r="F496">
        <v>2</v>
      </c>
      <c r="G496">
        <v>1</v>
      </c>
      <c r="H496" t="s">
        <v>486</v>
      </c>
      <c r="I496">
        <v>946</v>
      </c>
      <c r="J496">
        <v>79</v>
      </c>
      <c r="L496">
        <v>1</v>
      </c>
      <c r="M496" t="s">
        <v>487</v>
      </c>
      <c r="N496" t="s">
        <v>488</v>
      </c>
      <c r="O496" t="s">
        <v>497</v>
      </c>
      <c r="R496" t="s">
        <v>498</v>
      </c>
      <c r="S496">
        <v>724.5</v>
      </c>
      <c r="T496">
        <v>10</v>
      </c>
    </row>
    <row r="497" spans="1:20" x14ac:dyDescent="0.25">
      <c r="A497" s="1">
        <v>45341</v>
      </c>
      <c r="B497">
        <v>462</v>
      </c>
      <c r="C497">
        <v>5</v>
      </c>
      <c r="D497">
        <v>1</v>
      </c>
      <c r="E497">
        <v>4</v>
      </c>
      <c r="F497">
        <v>5</v>
      </c>
      <c r="G497">
        <v>3</v>
      </c>
      <c r="H497" t="s">
        <v>486</v>
      </c>
      <c r="I497">
        <v>626</v>
      </c>
      <c r="J497">
        <v>136</v>
      </c>
      <c r="K497" s="1">
        <v>45355</v>
      </c>
      <c r="L497">
        <v>2</v>
      </c>
      <c r="M497" t="s">
        <v>494</v>
      </c>
      <c r="N497" t="s">
        <v>488</v>
      </c>
      <c r="O497" t="s">
        <v>489</v>
      </c>
      <c r="R497" t="s">
        <v>490</v>
      </c>
      <c r="S497">
        <v>533.4</v>
      </c>
      <c r="T497">
        <v>0</v>
      </c>
    </row>
    <row r="498" spans="1:20" x14ac:dyDescent="0.25">
      <c r="A498" s="1">
        <v>45341</v>
      </c>
      <c r="B498">
        <v>926</v>
      </c>
      <c r="C498">
        <v>5</v>
      </c>
      <c r="D498">
        <v>2</v>
      </c>
      <c r="E498">
        <v>1</v>
      </c>
      <c r="F498">
        <v>2</v>
      </c>
      <c r="G498">
        <v>3</v>
      </c>
      <c r="H498" t="s">
        <v>486</v>
      </c>
      <c r="I498">
        <v>93</v>
      </c>
      <c r="J498">
        <v>55</v>
      </c>
      <c r="K498" s="1">
        <v>45348</v>
      </c>
      <c r="L498">
        <v>1</v>
      </c>
      <c r="M498" t="s">
        <v>494</v>
      </c>
      <c r="N498" t="s">
        <v>488</v>
      </c>
      <c r="O498" t="s">
        <v>489</v>
      </c>
      <c r="R498" t="s">
        <v>490</v>
      </c>
      <c r="S498">
        <v>103.6</v>
      </c>
      <c r="T498">
        <v>0</v>
      </c>
    </row>
    <row r="499" spans="1:20" x14ac:dyDescent="0.25">
      <c r="A499" s="1">
        <v>45341</v>
      </c>
      <c r="B499">
        <v>1551</v>
      </c>
      <c r="C499">
        <v>5</v>
      </c>
      <c r="D499">
        <v>1</v>
      </c>
      <c r="E499">
        <v>4</v>
      </c>
      <c r="F499">
        <v>2</v>
      </c>
      <c r="G499">
        <v>3</v>
      </c>
      <c r="H499" t="s">
        <v>486</v>
      </c>
      <c r="I499">
        <v>708</v>
      </c>
      <c r="J499">
        <v>191</v>
      </c>
      <c r="K499" s="1">
        <v>45355</v>
      </c>
      <c r="L499">
        <v>2</v>
      </c>
      <c r="M499" t="s">
        <v>487</v>
      </c>
      <c r="N499" t="s">
        <v>488</v>
      </c>
      <c r="O499" t="s">
        <v>489</v>
      </c>
      <c r="R499" t="s">
        <v>490</v>
      </c>
      <c r="S499">
        <v>629.29999999999995</v>
      </c>
      <c r="T499">
        <v>0</v>
      </c>
    </row>
    <row r="500" spans="1:20" x14ac:dyDescent="0.25">
      <c r="A500" s="1">
        <v>45341</v>
      </c>
      <c r="B500">
        <v>4908</v>
      </c>
      <c r="C500">
        <v>5</v>
      </c>
      <c r="D500">
        <v>2</v>
      </c>
      <c r="E500">
        <v>1</v>
      </c>
      <c r="F500">
        <v>2</v>
      </c>
      <c r="G500">
        <v>1</v>
      </c>
      <c r="H500" t="s">
        <v>486</v>
      </c>
      <c r="I500">
        <v>590</v>
      </c>
      <c r="J500">
        <v>87</v>
      </c>
      <c r="K500" s="1">
        <v>45352</v>
      </c>
      <c r="L500">
        <v>1</v>
      </c>
      <c r="M500" t="s">
        <v>487</v>
      </c>
      <c r="N500" t="s">
        <v>488</v>
      </c>
      <c r="O500" t="s">
        <v>489</v>
      </c>
      <c r="R500" t="s">
        <v>490</v>
      </c>
      <c r="S500">
        <v>473.9</v>
      </c>
      <c r="T500">
        <v>0</v>
      </c>
    </row>
    <row r="501" spans="1:20" x14ac:dyDescent="0.25">
      <c r="A501" s="1">
        <v>45341</v>
      </c>
      <c r="B501">
        <v>1413</v>
      </c>
      <c r="C501">
        <v>5</v>
      </c>
      <c r="D501">
        <v>1</v>
      </c>
      <c r="E501">
        <v>4</v>
      </c>
      <c r="F501">
        <v>1</v>
      </c>
      <c r="G501">
        <v>2</v>
      </c>
      <c r="H501" t="s">
        <v>491</v>
      </c>
      <c r="I501">
        <v>230</v>
      </c>
      <c r="J501">
        <v>63</v>
      </c>
      <c r="L501">
        <v>2</v>
      </c>
      <c r="M501" t="s">
        <v>487</v>
      </c>
      <c r="N501" t="s">
        <v>488</v>
      </c>
      <c r="O501" t="s">
        <v>489</v>
      </c>
      <c r="R501" t="s">
        <v>493</v>
      </c>
      <c r="S501">
        <v>226.1</v>
      </c>
      <c r="T501">
        <v>30</v>
      </c>
    </row>
    <row r="502" spans="1:20" x14ac:dyDescent="0.25">
      <c r="A502" s="1">
        <v>45342</v>
      </c>
      <c r="B502">
        <v>285</v>
      </c>
      <c r="C502">
        <v>5</v>
      </c>
      <c r="D502">
        <v>2</v>
      </c>
      <c r="E502">
        <v>1</v>
      </c>
      <c r="F502">
        <v>2</v>
      </c>
      <c r="G502">
        <v>2</v>
      </c>
      <c r="H502" t="s">
        <v>491</v>
      </c>
      <c r="I502">
        <v>350</v>
      </c>
      <c r="J502">
        <v>96</v>
      </c>
      <c r="L502">
        <v>1</v>
      </c>
      <c r="M502" t="s">
        <v>487</v>
      </c>
      <c r="N502" t="s">
        <v>488</v>
      </c>
      <c r="O502" t="s">
        <v>489</v>
      </c>
      <c r="R502" t="s">
        <v>493</v>
      </c>
      <c r="S502">
        <v>333.2</v>
      </c>
      <c r="T502">
        <v>30</v>
      </c>
    </row>
    <row r="503" spans="1:20" x14ac:dyDescent="0.25">
      <c r="A503" s="1">
        <v>45342</v>
      </c>
      <c r="B503">
        <v>1507</v>
      </c>
      <c r="C503">
        <v>5</v>
      </c>
      <c r="D503">
        <v>1</v>
      </c>
      <c r="E503">
        <v>4</v>
      </c>
      <c r="F503">
        <v>3</v>
      </c>
      <c r="G503">
        <v>1</v>
      </c>
      <c r="H503" t="s">
        <v>486</v>
      </c>
      <c r="I503">
        <v>526</v>
      </c>
      <c r="J503">
        <v>109</v>
      </c>
      <c r="K503" s="1">
        <v>45349</v>
      </c>
      <c r="L503">
        <v>2</v>
      </c>
      <c r="M503" t="s">
        <v>487</v>
      </c>
      <c r="N503" t="s">
        <v>488</v>
      </c>
      <c r="O503" t="s">
        <v>497</v>
      </c>
      <c r="R503" t="s">
        <v>490</v>
      </c>
      <c r="S503">
        <v>444.5</v>
      </c>
      <c r="T503">
        <v>0</v>
      </c>
    </row>
    <row r="504" spans="1:20" x14ac:dyDescent="0.25">
      <c r="A504" s="1">
        <v>45342</v>
      </c>
      <c r="B504">
        <v>382</v>
      </c>
      <c r="C504">
        <v>5</v>
      </c>
      <c r="D504">
        <v>2</v>
      </c>
      <c r="E504">
        <v>1</v>
      </c>
      <c r="F504">
        <v>2</v>
      </c>
      <c r="G504">
        <v>2</v>
      </c>
      <c r="H504" t="s">
        <v>486</v>
      </c>
      <c r="I504">
        <v>833</v>
      </c>
      <c r="J504">
        <v>48</v>
      </c>
      <c r="L504">
        <v>1</v>
      </c>
      <c r="M504" t="s">
        <v>487</v>
      </c>
      <c r="N504" t="s">
        <v>488</v>
      </c>
      <c r="O504" t="s">
        <v>489</v>
      </c>
      <c r="R504" t="s">
        <v>496</v>
      </c>
      <c r="S504">
        <v>651.70000000000005</v>
      </c>
      <c r="T504">
        <v>50</v>
      </c>
    </row>
    <row r="505" spans="1:20" x14ac:dyDescent="0.25">
      <c r="A505" s="1">
        <v>45342</v>
      </c>
      <c r="B505">
        <v>1748</v>
      </c>
      <c r="C505">
        <v>5</v>
      </c>
      <c r="D505">
        <v>1</v>
      </c>
      <c r="E505">
        <v>4</v>
      </c>
      <c r="F505">
        <v>5</v>
      </c>
      <c r="G505">
        <v>1</v>
      </c>
      <c r="H505" t="s">
        <v>486</v>
      </c>
      <c r="I505">
        <v>650</v>
      </c>
      <c r="J505">
        <v>195</v>
      </c>
      <c r="K505" s="1">
        <v>45355</v>
      </c>
      <c r="L505">
        <v>2</v>
      </c>
      <c r="M505" t="s">
        <v>492</v>
      </c>
      <c r="N505" t="s">
        <v>488</v>
      </c>
      <c r="O505" t="s">
        <v>489</v>
      </c>
      <c r="R505" t="s">
        <v>490</v>
      </c>
      <c r="S505">
        <v>591.5</v>
      </c>
      <c r="T505">
        <v>0</v>
      </c>
    </row>
    <row r="506" spans="1:20" x14ac:dyDescent="0.25">
      <c r="A506" s="1">
        <v>45342</v>
      </c>
      <c r="B506">
        <v>325</v>
      </c>
      <c r="C506">
        <v>5</v>
      </c>
      <c r="D506">
        <v>2</v>
      </c>
      <c r="E506">
        <v>1</v>
      </c>
      <c r="F506">
        <v>2</v>
      </c>
      <c r="G506">
        <v>1</v>
      </c>
      <c r="H506" t="s">
        <v>486</v>
      </c>
      <c r="I506">
        <v>812</v>
      </c>
      <c r="J506">
        <v>183</v>
      </c>
      <c r="K506" s="1">
        <v>45363</v>
      </c>
      <c r="L506">
        <v>1</v>
      </c>
      <c r="M506" t="s">
        <v>494</v>
      </c>
      <c r="N506" t="s">
        <v>488</v>
      </c>
      <c r="O506" t="s">
        <v>489</v>
      </c>
      <c r="R506" t="s">
        <v>490</v>
      </c>
      <c r="S506">
        <v>696.5</v>
      </c>
      <c r="T506">
        <v>0</v>
      </c>
    </row>
    <row r="507" spans="1:20" x14ac:dyDescent="0.25">
      <c r="A507" s="1">
        <v>45342</v>
      </c>
      <c r="B507">
        <v>627</v>
      </c>
      <c r="C507">
        <v>5</v>
      </c>
      <c r="D507">
        <v>1</v>
      </c>
      <c r="E507">
        <v>4</v>
      </c>
      <c r="F507">
        <v>4</v>
      </c>
      <c r="G507">
        <v>3</v>
      </c>
      <c r="H507" t="s">
        <v>491</v>
      </c>
      <c r="I507">
        <v>878</v>
      </c>
      <c r="J507">
        <v>155</v>
      </c>
      <c r="L507">
        <v>2</v>
      </c>
      <c r="M507" t="s">
        <v>487</v>
      </c>
      <c r="N507" t="s">
        <v>488</v>
      </c>
      <c r="O507" t="s">
        <v>497</v>
      </c>
      <c r="R507" t="s">
        <v>496</v>
      </c>
      <c r="S507">
        <v>758.1</v>
      </c>
      <c r="T507">
        <v>50</v>
      </c>
    </row>
    <row r="508" spans="1:20" x14ac:dyDescent="0.25">
      <c r="A508" s="1">
        <v>45342</v>
      </c>
      <c r="B508">
        <v>4118</v>
      </c>
      <c r="C508">
        <v>5</v>
      </c>
      <c r="D508">
        <v>2</v>
      </c>
      <c r="E508">
        <v>1</v>
      </c>
      <c r="F508">
        <v>2</v>
      </c>
      <c r="G508">
        <v>2</v>
      </c>
      <c r="H508" t="s">
        <v>486</v>
      </c>
      <c r="I508">
        <v>303</v>
      </c>
      <c r="J508">
        <v>152</v>
      </c>
      <c r="L508">
        <v>1</v>
      </c>
      <c r="M508" t="s">
        <v>492</v>
      </c>
      <c r="N508" t="s">
        <v>488</v>
      </c>
      <c r="O508" t="s">
        <v>489</v>
      </c>
      <c r="R508" t="s">
        <v>496</v>
      </c>
      <c r="S508">
        <v>353.5</v>
      </c>
      <c r="T508">
        <v>50</v>
      </c>
    </row>
    <row r="509" spans="1:20" x14ac:dyDescent="0.25">
      <c r="A509" s="1">
        <v>45342</v>
      </c>
      <c r="B509">
        <v>3161</v>
      </c>
      <c r="C509">
        <v>5</v>
      </c>
      <c r="D509">
        <v>1</v>
      </c>
      <c r="E509">
        <v>4</v>
      </c>
      <c r="F509">
        <v>3</v>
      </c>
      <c r="G509">
        <v>3</v>
      </c>
      <c r="H509" t="s">
        <v>486</v>
      </c>
      <c r="I509">
        <v>781</v>
      </c>
      <c r="J509">
        <v>115</v>
      </c>
      <c r="K509" s="1">
        <v>45355</v>
      </c>
      <c r="L509">
        <v>2</v>
      </c>
      <c r="M509" t="s">
        <v>492</v>
      </c>
      <c r="N509" t="s">
        <v>488</v>
      </c>
      <c r="O509" t="s">
        <v>497</v>
      </c>
      <c r="R509" t="s">
        <v>490</v>
      </c>
      <c r="S509">
        <v>627.20000000000005</v>
      </c>
      <c r="T509">
        <v>0</v>
      </c>
    </row>
    <row r="510" spans="1:20" x14ac:dyDescent="0.25">
      <c r="A510" s="1">
        <v>45342</v>
      </c>
      <c r="B510">
        <v>1647</v>
      </c>
      <c r="C510">
        <v>5</v>
      </c>
      <c r="D510">
        <v>2</v>
      </c>
      <c r="E510">
        <v>1</v>
      </c>
      <c r="F510">
        <v>2</v>
      </c>
      <c r="G510">
        <v>2</v>
      </c>
      <c r="H510" t="s">
        <v>492</v>
      </c>
      <c r="I510">
        <v>56</v>
      </c>
      <c r="J510">
        <v>194</v>
      </c>
      <c r="L510">
        <v>1</v>
      </c>
      <c r="M510" t="s">
        <v>487</v>
      </c>
      <c r="N510" t="s">
        <v>488</v>
      </c>
      <c r="O510" t="s">
        <v>489</v>
      </c>
      <c r="R510" t="s">
        <v>498</v>
      </c>
      <c r="S510">
        <v>182</v>
      </c>
      <c r="T510">
        <v>10</v>
      </c>
    </row>
    <row r="511" spans="1:20" x14ac:dyDescent="0.25">
      <c r="A511" s="1">
        <v>45342</v>
      </c>
      <c r="B511">
        <v>943</v>
      </c>
      <c r="C511">
        <v>5</v>
      </c>
      <c r="D511">
        <v>1</v>
      </c>
      <c r="E511">
        <v>4</v>
      </c>
      <c r="F511">
        <v>1</v>
      </c>
      <c r="G511">
        <v>1</v>
      </c>
      <c r="H511" t="s">
        <v>486</v>
      </c>
      <c r="I511">
        <v>333</v>
      </c>
      <c r="J511">
        <v>145</v>
      </c>
      <c r="K511" s="1">
        <v>45349</v>
      </c>
      <c r="L511">
        <v>2</v>
      </c>
      <c r="M511" t="s">
        <v>492</v>
      </c>
      <c r="N511" t="s">
        <v>488</v>
      </c>
      <c r="O511" t="s">
        <v>489</v>
      </c>
      <c r="R511" t="s">
        <v>490</v>
      </c>
      <c r="S511">
        <v>334.6</v>
      </c>
      <c r="T511">
        <v>0</v>
      </c>
    </row>
    <row r="512" spans="1:20" x14ac:dyDescent="0.25">
      <c r="A512" s="1">
        <v>45343</v>
      </c>
      <c r="B512">
        <v>2186</v>
      </c>
      <c r="C512">
        <v>5</v>
      </c>
      <c r="D512">
        <v>2</v>
      </c>
      <c r="E512">
        <v>1</v>
      </c>
      <c r="F512">
        <v>2</v>
      </c>
      <c r="G512">
        <v>3</v>
      </c>
      <c r="H512" t="s">
        <v>486</v>
      </c>
      <c r="I512">
        <v>595</v>
      </c>
      <c r="J512">
        <v>190</v>
      </c>
      <c r="K512" s="1">
        <v>45358</v>
      </c>
      <c r="L512">
        <v>1</v>
      </c>
      <c r="M512" t="s">
        <v>494</v>
      </c>
      <c r="N512" t="s">
        <v>488</v>
      </c>
      <c r="O512" t="s">
        <v>489</v>
      </c>
      <c r="R512" t="s">
        <v>490</v>
      </c>
      <c r="S512">
        <v>549.5</v>
      </c>
      <c r="T512">
        <v>0</v>
      </c>
    </row>
    <row r="513" spans="1:20" x14ac:dyDescent="0.25">
      <c r="A513" s="1">
        <v>45343</v>
      </c>
      <c r="B513">
        <v>1405</v>
      </c>
      <c r="C513">
        <v>5</v>
      </c>
      <c r="D513">
        <v>1</v>
      </c>
      <c r="E513">
        <v>4</v>
      </c>
      <c r="F513">
        <v>4</v>
      </c>
      <c r="G513">
        <v>1</v>
      </c>
      <c r="H513" t="s">
        <v>486</v>
      </c>
      <c r="I513">
        <v>720</v>
      </c>
      <c r="J513">
        <v>157</v>
      </c>
      <c r="K513" s="1">
        <v>45350</v>
      </c>
      <c r="L513">
        <v>2</v>
      </c>
      <c r="M513" t="s">
        <v>487</v>
      </c>
      <c r="N513" t="s">
        <v>488</v>
      </c>
      <c r="O513" t="s">
        <v>489</v>
      </c>
      <c r="R513" t="s">
        <v>490</v>
      </c>
      <c r="S513">
        <v>613.9</v>
      </c>
      <c r="T513">
        <v>0</v>
      </c>
    </row>
    <row r="514" spans="1:20" x14ac:dyDescent="0.25">
      <c r="A514" s="1">
        <v>45343</v>
      </c>
      <c r="B514">
        <v>1201</v>
      </c>
      <c r="C514">
        <v>5</v>
      </c>
      <c r="D514">
        <v>2</v>
      </c>
      <c r="E514">
        <v>1</v>
      </c>
      <c r="F514">
        <v>2</v>
      </c>
      <c r="G514">
        <v>1</v>
      </c>
      <c r="H514" t="s">
        <v>486</v>
      </c>
      <c r="I514">
        <v>856</v>
      </c>
      <c r="J514">
        <v>29</v>
      </c>
      <c r="K514" s="1">
        <v>45361</v>
      </c>
      <c r="L514">
        <v>1</v>
      </c>
      <c r="M514" t="s">
        <v>487</v>
      </c>
      <c r="N514" t="s">
        <v>488</v>
      </c>
      <c r="O514" t="s">
        <v>489</v>
      </c>
      <c r="R514" t="s">
        <v>490</v>
      </c>
      <c r="S514">
        <v>619.5</v>
      </c>
      <c r="T514">
        <v>0</v>
      </c>
    </row>
    <row r="515" spans="1:20" x14ac:dyDescent="0.25">
      <c r="A515" s="1">
        <v>45343</v>
      </c>
      <c r="B515">
        <v>3649</v>
      </c>
      <c r="C515">
        <v>5</v>
      </c>
      <c r="D515">
        <v>1</v>
      </c>
      <c r="E515">
        <v>4</v>
      </c>
      <c r="F515">
        <v>1</v>
      </c>
      <c r="G515">
        <v>3</v>
      </c>
      <c r="H515" t="s">
        <v>486</v>
      </c>
      <c r="I515">
        <v>844</v>
      </c>
      <c r="J515">
        <v>153</v>
      </c>
      <c r="L515">
        <v>2</v>
      </c>
      <c r="M515" t="s">
        <v>494</v>
      </c>
      <c r="N515" t="s">
        <v>488</v>
      </c>
      <c r="O515" t="s">
        <v>489</v>
      </c>
      <c r="R515" t="s">
        <v>498</v>
      </c>
      <c r="S515">
        <v>704.9</v>
      </c>
      <c r="T515">
        <v>10</v>
      </c>
    </row>
    <row r="516" spans="1:20" x14ac:dyDescent="0.25">
      <c r="A516" s="1">
        <v>45343</v>
      </c>
      <c r="B516">
        <v>3891</v>
      </c>
      <c r="C516">
        <v>5</v>
      </c>
      <c r="D516">
        <v>2</v>
      </c>
      <c r="E516">
        <v>1</v>
      </c>
      <c r="F516">
        <v>2</v>
      </c>
      <c r="G516">
        <v>3</v>
      </c>
      <c r="H516" t="s">
        <v>486</v>
      </c>
      <c r="I516">
        <v>570</v>
      </c>
      <c r="J516">
        <v>35</v>
      </c>
      <c r="K516" s="1">
        <v>45356</v>
      </c>
      <c r="L516">
        <v>1</v>
      </c>
      <c r="M516" t="s">
        <v>492</v>
      </c>
      <c r="N516" t="s">
        <v>488</v>
      </c>
      <c r="O516" t="s">
        <v>497</v>
      </c>
      <c r="R516" t="s">
        <v>490</v>
      </c>
      <c r="S516">
        <v>423.5</v>
      </c>
      <c r="T516">
        <v>0</v>
      </c>
    </row>
    <row r="517" spans="1:20" x14ac:dyDescent="0.25">
      <c r="A517" s="1">
        <v>45343</v>
      </c>
      <c r="B517">
        <v>4655</v>
      </c>
      <c r="C517">
        <v>5</v>
      </c>
      <c r="D517">
        <v>1</v>
      </c>
      <c r="E517">
        <v>4</v>
      </c>
      <c r="F517">
        <v>4</v>
      </c>
      <c r="G517">
        <v>2</v>
      </c>
      <c r="H517" t="s">
        <v>486</v>
      </c>
      <c r="I517">
        <v>405</v>
      </c>
      <c r="J517">
        <v>45</v>
      </c>
      <c r="K517" s="1">
        <v>45358</v>
      </c>
      <c r="L517">
        <v>2</v>
      </c>
      <c r="M517" t="s">
        <v>487</v>
      </c>
      <c r="N517" t="s">
        <v>488</v>
      </c>
      <c r="O517" t="s">
        <v>489</v>
      </c>
      <c r="R517" t="s">
        <v>490</v>
      </c>
      <c r="S517">
        <v>315</v>
      </c>
      <c r="T517">
        <v>0</v>
      </c>
    </row>
    <row r="518" spans="1:20" x14ac:dyDescent="0.25">
      <c r="A518" s="1">
        <v>45343</v>
      </c>
      <c r="B518">
        <v>4032</v>
      </c>
      <c r="C518">
        <v>5</v>
      </c>
      <c r="D518">
        <v>2</v>
      </c>
      <c r="E518">
        <v>1</v>
      </c>
      <c r="F518">
        <v>2</v>
      </c>
      <c r="G518">
        <v>2</v>
      </c>
      <c r="H518" t="s">
        <v>486</v>
      </c>
      <c r="I518">
        <v>775</v>
      </c>
      <c r="J518">
        <v>40</v>
      </c>
      <c r="K518" s="1">
        <v>45354</v>
      </c>
      <c r="L518">
        <v>1</v>
      </c>
      <c r="M518" t="s">
        <v>494</v>
      </c>
      <c r="N518" t="s">
        <v>488</v>
      </c>
      <c r="O518" t="s">
        <v>489</v>
      </c>
      <c r="R518" t="s">
        <v>490</v>
      </c>
      <c r="S518">
        <v>570.5</v>
      </c>
      <c r="T518">
        <v>0</v>
      </c>
    </row>
    <row r="519" spans="1:20" x14ac:dyDescent="0.25">
      <c r="A519" s="1">
        <v>45343</v>
      </c>
      <c r="B519">
        <v>2500</v>
      </c>
      <c r="C519">
        <v>5</v>
      </c>
      <c r="D519">
        <v>1</v>
      </c>
      <c r="E519">
        <v>4</v>
      </c>
      <c r="F519">
        <v>2</v>
      </c>
      <c r="G519">
        <v>3</v>
      </c>
      <c r="H519" t="s">
        <v>492</v>
      </c>
      <c r="I519">
        <v>389</v>
      </c>
      <c r="J519">
        <v>119</v>
      </c>
      <c r="L519">
        <v>2</v>
      </c>
      <c r="M519" t="s">
        <v>494</v>
      </c>
      <c r="N519" t="s">
        <v>488</v>
      </c>
      <c r="O519" t="s">
        <v>489</v>
      </c>
      <c r="R519" t="s">
        <v>493</v>
      </c>
      <c r="S519">
        <v>376.6</v>
      </c>
      <c r="T519">
        <v>30</v>
      </c>
    </row>
    <row r="520" spans="1:20" x14ac:dyDescent="0.25">
      <c r="A520" s="1">
        <v>45343</v>
      </c>
      <c r="B520">
        <v>1863</v>
      </c>
      <c r="C520">
        <v>5</v>
      </c>
      <c r="D520">
        <v>2</v>
      </c>
      <c r="E520">
        <v>1</v>
      </c>
      <c r="F520">
        <v>2</v>
      </c>
      <c r="G520">
        <v>2</v>
      </c>
      <c r="H520" t="s">
        <v>486</v>
      </c>
      <c r="I520">
        <v>56</v>
      </c>
      <c r="J520">
        <v>188</v>
      </c>
      <c r="K520" s="1">
        <v>45361</v>
      </c>
      <c r="L520">
        <v>1</v>
      </c>
      <c r="M520" t="s">
        <v>487</v>
      </c>
      <c r="N520" t="s">
        <v>488</v>
      </c>
      <c r="O520" t="s">
        <v>489</v>
      </c>
      <c r="R520" t="s">
        <v>490</v>
      </c>
      <c r="S520">
        <v>170.8</v>
      </c>
      <c r="T520">
        <v>0</v>
      </c>
    </row>
    <row r="521" spans="1:20" x14ac:dyDescent="0.25">
      <c r="A521" s="1">
        <v>45343</v>
      </c>
      <c r="B521">
        <v>4279</v>
      </c>
      <c r="C521">
        <v>5</v>
      </c>
      <c r="D521">
        <v>1</v>
      </c>
      <c r="E521">
        <v>4</v>
      </c>
      <c r="F521">
        <v>2</v>
      </c>
      <c r="G521">
        <v>1</v>
      </c>
      <c r="H521" t="s">
        <v>486</v>
      </c>
      <c r="I521">
        <v>654</v>
      </c>
      <c r="J521">
        <v>125</v>
      </c>
      <c r="K521" s="1">
        <v>45371</v>
      </c>
      <c r="L521">
        <v>2</v>
      </c>
      <c r="M521" t="s">
        <v>494</v>
      </c>
      <c r="N521" t="s">
        <v>488</v>
      </c>
      <c r="O521" t="s">
        <v>489</v>
      </c>
      <c r="R521" t="s">
        <v>490</v>
      </c>
      <c r="S521">
        <v>545.29999999999995</v>
      </c>
      <c r="T521">
        <v>0</v>
      </c>
    </row>
    <row r="522" spans="1:20" x14ac:dyDescent="0.25">
      <c r="A522" s="1">
        <v>45344</v>
      </c>
      <c r="B522">
        <v>4436</v>
      </c>
      <c r="C522">
        <v>5</v>
      </c>
      <c r="D522">
        <v>2</v>
      </c>
      <c r="E522">
        <v>1</v>
      </c>
      <c r="F522">
        <v>2</v>
      </c>
      <c r="G522">
        <v>1</v>
      </c>
      <c r="H522" t="s">
        <v>492</v>
      </c>
      <c r="I522">
        <v>78</v>
      </c>
      <c r="J522">
        <v>49</v>
      </c>
      <c r="L522">
        <v>1</v>
      </c>
      <c r="M522" t="s">
        <v>487</v>
      </c>
      <c r="N522" t="s">
        <v>488</v>
      </c>
      <c r="O522" t="s">
        <v>489</v>
      </c>
      <c r="R522" t="s">
        <v>496</v>
      </c>
      <c r="S522">
        <v>123.9</v>
      </c>
      <c r="T522">
        <v>50</v>
      </c>
    </row>
    <row r="523" spans="1:20" x14ac:dyDescent="0.25">
      <c r="A523" s="1">
        <v>45344</v>
      </c>
      <c r="B523">
        <v>4378</v>
      </c>
      <c r="C523">
        <v>5</v>
      </c>
      <c r="D523">
        <v>1</v>
      </c>
      <c r="E523">
        <v>4</v>
      </c>
      <c r="F523">
        <v>2</v>
      </c>
      <c r="G523">
        <v>1</v>
      </c>
      <c r="H523" t="s">
        <v>486</v>
      </c>
      <c r="I523">
        <v>572</v>
      </c>
      <c r="J523">
        <v>152</v>
      </c>
      <c r="K523" s="1">
        <v>45352</v>
      </c>
      <c r="L523">
        <v>2</v>
      </c>
      <c r="M523" t="s">
        <v>492</v>
      </c>
      <c r="N523" t="s">
        <v>488</v>
      </c>
      <c r="O523" t="s">
        <v>489</v>
      </c>
      <c r="R523" t="s">
        <v>490</v>
      </c>
      <c r="S523">
        <v>506.8</v>
      </c>
      <c r="T523">
        <v>0</v>
      </c>
    </row>
    <row r="524" spans="1:20" x14ac:dyDescent="0.25">
      <c r="A524" s="1">
        <v>45344</v>
      </c>
      <c r="B524">
        <v>4650</v>
      </c>
      <c r="C524">
        <v>5</v>
      </c>
      <c r="D524">
        <v>2</v>
      </c>
      <c r="E524">
        <v>1</v>
      </c>
      <c r="F524">
        <v>2</v>
      </c>
      <c r="G524">
        <v>1</v>
      </c>
      <c r="H524" t="s">
        <v>486</v>
      </c>
      <c r="I524">
        <v>79</v>
      </c>
      <c r="J524">
        <v>157</v>
      </c>
      <c r="K524" s="1">
        <v>45368</v>
      </c>
      <c r="L524">
        <v>1</v>
      </c>
      <c r="M524" t="s">
        <v>487</v>
      </c>
      <c r="N524" t="s">
        <v>488</v>
      </c>
      <c r="O524" t="s">
        <v>489</v>
      </c>
      <c r="R524" t="s">
        <v>490</v>
      </c>
      <c r="S524">
        <v>165.2</v>
      </c>
      <c r="T524">
        <v>0</v>
      </c>
    </row>
    <row r="525" spans="1:20" x14ac:dyDescent="0.25">
      <c r="A525" s="1">
        <v>45344</v>
      </c>
      <c r="B525">
        <v>4353</v>
      </c>
      <c r="C525">
        <v>5</v>
      </c>
      <c r="D525">
        <v>1</v>
      </c>
      <c r="E525">
        <v>4</v>
      </c>
      <c r="F525">
        <v>2</v>
      </c>
      <c r="G525">
        <v>1</v>
      </c>
      <c r="H525" t="s">
        <v>486</v>
      </c>
      <c r="I525">
        <v>383</v>
      </c>
      <c r="J525">
        <v>114</v>
      </c>
      <c r="K525" s="1">
        <v>45359</v>
      </c>
      <c r="L525">
        <v>2</v>
      </c>
      <c r="M525" t="s">
        <v>487</v>
      </c>
      <c r="N525" t="s">
        <v>488</v>
      </c>
      <c r="O525" t="s">
        <v>489</v>
      </c>
      <c r="R525" t="s">
        <v>490</v>
      </c>
      <c r="S525">
        <v>347.9</v>
      </c>
      <c r="T525">
        <v>0</v>
      </c>
    </row>
    <row r="526" spans="1:20" x14ac:dyDescent="0.25">
      <c r="A526" s="1">
        <v>45344</v>
      </c>
      <c r="B526">
        <v>1918</v>
      </c>
      <c r="C526">
        <v>5</v>
      </c>
      <c r="D526">
        <v>2</v>
      </c>
      <c r="E526">
        <v>1</v>
      </c>
      <c r="F526">
        <v>2</v>
      </c>
      <c r="G526">
        <v>1</v>
      </c>
      <c r="H526" t="s">
        <v>486</v>
      </c>
      <c r="I526">
        <v>964</v>
      </c>
      <c r="J526">
        <v>158</v>
      </c>
      <c r="K526" s="1">
        <v>45351</v>
      </c>
      <c r="L526">
        <v>1</v>
      </c>
      <c r="M526" t="s">
        <v>494</v>
      </c>
      <c r="N526" t="s">
        <v>488</v>
      </c>
      <c r="O526" t="s">
        <v>489</v>
      </c>
      <c r="R526" t="s">
        <v>490</v>
      </c>
      <c r="S526">
        <v>785.4</v>
      </c>
      <c r="T526">
        <v>0</v>
      </c>
    </row>
    <row r="527" spans="1:20" x14ac:dyDescent="0.25">
      <c r="A527" s="1">
        <v>45344</v>
      </c>
      <c r="B527">
        <v>874</v>
      </c>
      <c r="C527">
        <v>5</v>
      </c>
      <c r="D527">
        <v>1</v>
      </c>
      <c r="E527">
        <v>4</v>
      </c>
      <c r="F527">
        <v>1</v>
      </c>
      <c r="G527">
        <v>2</v>
      </c>
      <c r="H527" t="s">
        <v>492</v>
      </c>
      <c r="I527">
        <v>333</v>
      </c>
      <c r="J527">
        <v>154</v>
      </c>
      <c r="L527">
        <v>2</v>
      </c>
      <c r="M527" t="s">
        <v>494</v>
      </c>
      <c r="N527" t="s">
        <v>488</v>
      </c>
      <c r="O527" t="s">
        <v>489</v>
      </c>
      <c r="R527" t="s">
        <v>496</v>
      </c>
      <c r="S527">
        <v>375.9</v>
      </c>
      <c r="T527">
        <v>50</v>
      </c>
    </row>
    <row r="528" spans="1:20" x14ac:dyDescent="0.25">
      <c r="A528" s="1">
        <v>45344</v>
      </c>
      <c r="B528">
        <v>765</v>
      </c>
      <c r="C528">
        <v>5</v>
      </c>
      <c r="D528">
        <v>2</v>
      </c>
      <c r="E528">
        <v>1</v>
      </c>
      <c r="F528">
        <v>2</v>
      </c>
      <c r="G528">
        <v>3</v>
      </c>
      <c r="H528" t="s">
        <v>491</v>
      </c>
      <c r="I528">
        <v>67</v>
      </c>
      <c r="J528">
        <v>159</v>
      </c>
      <c r="L528">
        <v>1</v>
      </c>
      <c r="M528" t="s">
        <v>492</v>
      </c>
      <c r="N528" t="s">
        <v>488</v>
      </c>
      <c r="O528" t="s">
        <v>489</v>
      </c>
      <c r="R528" t="s">
        <v>498</v>
      </c>
      <c r="S528">
        <v>165.2</v>
      </c>
      <c r="T528">
        <v>10</v>
      </c>
    </row>
    <row r="529" spans="1:20" x14ac:dyDescent="0.25">
      <c r="A529" s="1">
        <v>45344</v>
      </c>
      <c r="B529">
        <v>1204</v>
      </c>
      <c r="C529">
        <v>5</v>
      </c>
      <c r="D529">
        <v>1</v>
      </c>
      <c r="E529">
        <v>4</v>
      </c>
      <c r="F529">
        <v>5</v>
      </c>
      <c r="G529">
        <v>3</v>
      </c>
      <c r="H529" t="s">
        <v>491</v>
      </c>
      <c r="I529">
        <v>480</v>
      </c>
      <c r="J529">
        <v>83</v>
      </c>
      <c r="L529">
        <v>2</v>
      </c>
      <c r="M529" t="s">
        <v>487</v>
      </c>
      <c r="N529" t="s">
        <v>488</v>
      </c>
      <c r="O529" t="s">
        <v>489</v>
      </c>
      <c r="R529" t="s">
        <v>493</v>
      </c>
      <c r="S529">
        <v>415.1</v>
      </c>
      <c r="T529">
        <v>30</v>
      </c>
    </row>
    <row r="530" spans="1:20" x14ac:dyDescent="0.25">
      <c r="A530" s="1">
        <v>45344</v>
      </c>
      <c r="B530">
        <v>2944</v>
      </c>
      <c r="C530">
        <v>5</v>
      </c>
      <c r="D530">
        <v>2</v>
      </c>
      <c r="E530">
        <v>1</v>
      </c>
      <c r="F530">
        <v>2</v>
      </c>
      <c r="G530">
        <v>2</v>
      </c>
      <c r="H530" t="s">
        <v>486</v>
      </c>
      <c r="I530">
        <v>122</v>
      </c>
      <c r="J530">
        <v>142</v>
      </c>
      <c r="K530" s="1">
        <v>45360</v>
      </c>
      <c r="L530">
        <v>1</v>
      </c>
      <c r="M530" t="s">
        <v>492</v>
      </c>
      <c r="N530" t="s">
        <v>488</v>
      </c>
      <c r="O530" t="s">
        <v>489</v>
      </c>
      <c r="R530" t="s">
        <v>490</v>
      </c>
      <c r="S530">
        <v>184.8</v>
      </c>
      <c r="T530">
        <v>0</v>
      </c>
    </row>
    <row r="531" spans="1:20" x14ac:dyDescent="0.25">
      <c r="A531" s="1">
        <v>45344</v>
      </c>
      <c r="B531">
        <v>2851</v>
      </c>
      <c r="C531">
        <v>5</v>
      </c>
      <c r="D531">
        <v>1</v>
      </c>
      <c r="E531">
        <v>4</v>
      </c>
      <c r="F531">
        <v>5</v>
      </c>
      <c r="G531">
        <v>2</v>
      </c>
      <c r="H531" t="s">
        <v>492</v>
      </c>
      <c r="I531">
        <v>549</v>
      </c>
      <c r="J531">
        <v>132</v>
      </c>
      <c r="L531">
        <v>2</v>
      </c>
      <c r="M531" t="s">
        <v>494</v>
      </c>
      <c r="N531" t="s">
        <v>488</v>
      </c>
      <c r="O531" t="s">
        <v>489</v>
      </c>
      <c r="R531" t="s">
        <v>496</v>
      </c>
      <c r="S531">
        <v>511.7</v>
      </c>
      <c r="T531">
        <v>50</v>
      </c>
    </row>
    <row r="532" spans="1:20" x14ac:dyDescent="0.25">
      <c r="A532" s="1">
        <v>45345</v>
      </c>
      <c r="B532">
        <v>36</v>
      </c>
      <c r="C532">
        <v>5</v>
      </c>
      <c r="D532">
        <v>2</v>
      </c>
      <c r="E532">
        <v>1</v>
      </c>
      <c r="F532">
        <v>2</v>
      </c>
      <c r="G532">
        <v>2</v>
      </c>
      <c r="H532" t="s">
        <v>492</v>
      </c>
      <c r="I532">
        <v>766</v>
      </c>
      <c r="J532">
        <v>60</v>
      </c>
      <c r="L532">
        <v>1</v>
      </c>
      <c r="M532" t="s">
        <v>492</v>
      </c>
      <c r="N532" t="s">
        <v>488</v>
      </c>
      <c r="O532" t="s">
        <v>489</v>
      </c>
      <c r="R532" t="s">
        <v>493</v>
      </c>
      <c r="S532">
        <v>599.20000000000005</v>
      </c>
      <c r="T532">
        <v>30</v>
      </c>
    </row>
    <row r="533" spans="1:20" x14ac:dyDescent="0.25">
      <c r="A533" s="1">
        <v>45345</v>
      </c>
      <c r="B533">
        <v>2286</v>
      </c>
      <c r="C533">
        <v>5</v>
      </c>
      <c r="D533">
        <v>1</v>
      </c>
      <c r="E533">
        <v>4</v>
      </c>
      <c r="F533">
        <v>3</v>
      </c>
      <c r="G533">
        <v>3</v>
      </c>
      <c r="H533" t="s">
        <v>486</v>
      </c>
      <c r="I533">
        <v>876</v>
      </c>
      <c r="J533">
        <v>47</v>
      </c>
      <c r="K533" s="1">
        <v>45365</v>
      </c>
      <c r="L533">
        <v>2</v>
      </c>
      <c r="M533" t="s">
        <v>487</v>
      </c>
      <c r="N533" t="s">
        <v>488</v>
      </c>
      <c r="O533" t="s">
        <v>489</v>
      </c>
      <c r="R533" t="s">
        <v>490</v>
      </c>
      <c r="S533">
        <v>646.1</v>
      </c>
      <c r="T533">
        <v>0</v>
      </c>
    </row>
    <row r="534" spans="1:20" x14ac:dyDescent="0.25">
      <c r="A534" s="1">
        <v>45345</v>
      </c>
      <c r="B534">
        <v>1221</v>
      </c>
      <c r="C534">
        <v>5</v>
      </c>
      <c r="D534">
        <v>2</v>
      </c>
      <c r="E534">
        <v>1</v>
      </c>
      <c r="F534">
        <v>2</v>
      </c>
      <c r="G534">
        <v>2</v>
      </c>
      <c r="H534" t="s">
        <v>486</v>
      </c>
      <c r="I534">
        <v>274</v>
      </c>
      <c r="J534">
        <v>142</v>
      </c>
      <c r="L534">
        <v>1</v>
      </c>
      <c r="M534" t="s">
        <v>487</v>
      </c>
      <c r="N534" t="s">
        <v>488</v>
      </c>
      <c r="O534" t="s">
        <v>489</v>
      </c>
      <c r="R534" t="s">
        <v>493</v>
      </c>
      <c r="S534">
        <v>312.2</v>
      </c>
      <c r="T534">
        <v>30</v>
      </c>
    </row>
    <row r="535" spans="1:20" x14ac:dyDescent="0.25">
      <c r="A535" s="1">
        <v>45345</v>
      </c>
      <c r="B535">
        <v>4429</v>
      </c>
      <c r="C535">
        <v>5</v>
      </c>
      <c r="D535">
        <v>1</v>
      </c>
      <c r="E535">
        <v>4</v>
      </c>
      <c r="F535">
        <v>3</v>
      </c>
      <c r="G535">
        <v>2</v>
      </c>
      <c r="H535" t="s">
        <v>492</v>
      </c>
      <c r="I535">
        <v>617</v>
      </c>
      <c r="J535">
        <v>99</v>
      </c>
      <c r="L535">
        <v>2</v>
      </c>
      <c r="M535" t="s">
        <v>487</v>
      </c>
      <c r="N535" t="s">
        <v>488</v>
      </c>
      <c r="O535" t="s">
        <v>489</v>
      </c>
      <c r="R535" t="s">
        <v>493</v>
      </c>
      <c r="S535">
        <v>522.20000000000005</v>
      </c>
      <c r="T535">
        <v>30</v>
      </c>
    </row>
    <row r="536" spans="1:20" x14ac:dyDescent="0.25">
      <c r="A536" s="1">
        <v>45345</v>
      </c>
      <c r="B536">
        <v>2077</v>
      </c>
      <c r="C536">
        <v>5</v>
      </c>
      <c r="D536">
        <v>2</v>
      </c>
      <c r="E536">
        <v>1</v>
      </c>
      <c r="F536">
        <v>2</v>
      </c>
      <c r="G536">
        <v>3</v>
      </c>
      <c r="H536" t="s">
        <v>486</v>
      </c>
      <c r="I536">
        <v>195</v>
      </c>
      <c r="J536">
        <v>22</v>
      </c>
      <c r="L536">
        <v>1</v>
      </c>
      <c r="M536" t="s">
        <v>494</v>
      </c>
      <c r="N536" t="s">
        <v>488</v>
      </c>
      <c r="O536" t="s">
        <v>489</v>
      </c>
      <c r="R536" t="s">
        <v>493</v>
      </c>
      <c r="S536">
        <v>172.9</v>
      </c>
      <c r="T536">
        <v>30</v>
      </c>
    </row>
    <row r="537" spans="1:20" x14ac:dyDescent="0.25">
      <c r="A537" s="1">
        <v>45345</v>
      </c>
      <c r="B537">
        <v>1482</v>
      </c>
      <c r="C537">
        <v>5</v>
      </c>
      <c r="D537">
        <v>1</v>
      </c>
      <c r="E537">
        <v>4</v>
      </c>
      <c r="F537">
        <v>3</v>
      </c>
      <c r="G537">
        <v>2</v>
      </c>
      <c r="H537" t="s">
        <v>486</v>
      </c>
      <c r="I537">
        <v>324</v>
      </c>
      <c r="J537">
        <v>120</v>
      </c>
      <c r="K537" s="1">
        <v>45372</v>
      </c>
      <c r="L537">
        <v>2</v>
      </c>
      <c r="M537" t="s">
        <v>494</v>
      </c>
      <c r="N537" t="s">
        <v>488</v>
      </c>
      <c r="O537" t="s">
        <v>489</v>
      </c>
      <c r="R537" t="s">
        <v>490</v>
      </c>
      <c r="S537">
        <v>310.8</v>
      </c>
      <c r="T537">
        <v>0</v>
      </c>
    </row>
    <row r="538" spans="1:20" x14ac:dyDescent="0.25">
      <c r="A538" s="1">
        <v>45345</v>
      </c>
      <c r="B538">
        <v>4492</v>
      </c>
      <c r="C538">
        <v>5</v>
      </c>
      <c r="D538">
        <v>2</v>
      </c>
      <c r="E538">
        <v>1</v>
      </c>
      <c r="F538">
        <v>2</v>
      </c>
      <c r="G538">
        <v>1</v>
      </c>
      <c r="H538" t="s">
        <v>486</v>
      </c>
      <c r="I538">
        <v>811</v>
      </c>
      <c r="J538">
        <v>51</v>
      </c>
      <c r="K538" s="1">
        <v>45365</v>
      </c>
      <c r="L538">
        <v>1</v>
      </c>
      <c r="M538" t="s">
        <v>487</v>
      </c>
      <c r="N538" t="s">
        <v>488</v>
      </c>
      <c r="O538" t="s">
        <v>489</v>
      </c>
      <c r="R538" t="s">
        <v>490</v>
      </c>
      <c r="S538">
        <v>603.4</v>
      </c>
      <c r="T538">
        <v>0</v>
      </c>
    </row>
    <row r="539" spans="1:20" x14ac:dyDescent="0.25">
      <c r="A539" s="1">
        <v>45345</v>
      </c>
      <c r="B539">
        <v>968</v>
      </c>
      <c r="C539">
        <v>5</v>
      </c>
      <c r="D539">
        <v>1</v>
      </c>
      <c r="E539">
        <v>4</v>
      </c>
      <c r="F539">
        <v>5</v>
      </c>
      <c r="G539">
        <v>3</v>
      </c>
      <c r="H539" t="s">
        <v>486</v>
      </c>
      <c r="I539">
        <v>912</v>
      </c>
      <c r="J539">
        <v>40</v>
      </c>
      <c r="L539">
        <v>2</v>
      </c>
      <c r="M539" t="s">
        <v>494</v>
      </c>
      <c r="N539" t="s">
        <v>488</v>
      </c>
      <c r="O539" t="s">
        <v>489</v>
      </c>
      <c r="R539" t="s">
        <v>493</v>
      </c>
      <c r="S539">
        <v>687.4</v>
      </c>
      <c r="T539">
        <v>30</v>
      </c>
    </row>
    <row r="540" spans="1:20" x14ac:dyDescent="0.25">
      <c r="A540" s="1">
        <v>45345</v>
      </c>
      <c r="B540">
        <v>1251</v>
      </c>
      <c r="C540">
        <v>5</v>
      </c>
      <c r="D540">
        <v>2</v>
      </c>
      <c r="E540">
        <v>1</v>
      </c>
      <c r="F540">
        <v>2</v>
      </c>
      <c r="G540">
        <v>3</v>
      </c>
      <c r="H540" t="s">
        <v>492</v>
      </c>
      <c r="I540">
        <v>886</v>
      </c>
      <c r="J540">
        <v>140</v>
      </c>
      <c r="L540">
        <v>1</v>
      </c>
      <c r="M540" t="s">
        <v>492</v>
      </c>
      <c r="N540" t="s">
        <v>488</v>
      </c>
      <c r="O540" t="s">
        <v>489</v>
      </c>
      <c r="R540" t="s">
        <v>498</v>
      </c>
      <c r="S540">
        <v>725.2</v>
      </c>
      <c r="T540">
        <v>10</v>
      </c>
    </row>
    <row r="541" spans="1:20" x14ac:dyDescent="0.25">
      <c r="A541" s="1">
        <v>45345</v>
      </c>
      <c r="B541">
        <v>3834</v>
      </c>
      <c r="C541">
        <v>5</v>
      </c>
      <c r="D541">
        <v>1</v>
      </c>
      <c r="E541">
        <v>4</v>
      </c>
      <c r="F541">
        <v>4</v>
      </c>
      <c r="G541">
        <v>3</v>
      </c>
      <c r="H541" t="s">
        <v>486</v>
      </c>
      <c r="I541">
        <v>574</v>
      </c>
      <c r="J541">
        <v>74</v>
      </c>
      <c r="K541" s="1">
        <v>45358</v>
      </c>
      <c r="L541">
        <v>2</v>
      </c>
      <c r="M541" t="s">
        <v>492</v>
      </c>
      <c r="N541" t="s">
        <v>488</v>
      </c>
      <c r="O541" t="s">
        <v>489</v>
      </c>
      <c r="R541" t="s">
        <v>490</v>
      </c>
      <c r="S541">
        <v>453.6</v>
      </c>
      <c r="T541">
        <v>0</v>
      </c>
    </row>
    <row r="542" spans="1:20" x14ac:dyDescent="0.25">
      <c r="A542" s="1">
        <v>45346</v>
      </c>
      <c r="B542">
        <v>4264</v>
      </c>
      <c r="C542">
        <v>5</v>
      </c>
      <c r="D542">
        <v>2</v>
      </c>
      <c r="E542">
        <v>1</v>
      </c>
      <c r="F542">
        <v>2</v>
      </c>
      <c r="G542">
        <v>2</v>
      </c>
      <c r="H542" t="s">
        <v>486</v>
      </c>
      <c r="I542">
        <v>817</v>
      </c>
      <c r="J542">
        <v>37</v>
      </c>
      <c r="K542" s="1">
        <v>45364</v>
      </c>
      <c r="L542">
        <v>1</v>
      </c>
      <c r="M542" t="s">
        <v>487</v>
      </c>
      <c r="N542" t="s">
        <v>488</v>
      </c>
      <c r="O542" t="s">
        <v>489</v>
      </c>
      <c r="R542" t="s">
        <v>490</v>
      </c>
      <c r="S542">
        <v>597.79999999999995</v>
      </c>
      <c r="T542">
        <v>0</v>
      </c>
    </row>
    <row r="543" spans="1:20" x14ac:dyDescent="0.25">
      <c r="A543" s="1">
        <v>45346</v>
      </c>
      <c r="B543">
        <v>566</v>
      </c>
      <c r="C543">
        <v>5</v>
      </c>
      <c r="D543">
        <v>1</v>
      </c>
      <c r="E543">
        <v>4</v>
      </c>
      <c r="F543">
        <v>5</v>
      </c>
      <c r="G543">
        <v>3</v>
      </c>
      <c r="H543" t="s">
        <v>486</v>
      </c>
      <c r="I543">
        <v>334</v>
      </c>
      <c r="J543">
        <v>72</v>
      </c>
      <c r="K543" s="1">
        <v>45374</v>
      </c>
      <c r="L543">
        <v>2</v>
      </c>
      <c r="M543" t="s">
        <v>494</v>
      </c>
      <c r="N543" t="s">
        <v>488</v>
      </c>
      <c r="O543" t="s">
        <v>489</v>
      </c>
      <c r="R543" t="s">
        <v>490</v>
      </c>
      <c r="S543">
        <v>284.2</v>
      </c>
      <c r="T543">
        <v>0</v>
      </c>
    </row>
    <row r="544" spans="1:20" x14ac:dyDescent="0.25">
      <c r="A544" s="1">
        <v>45346</v>
      </c>
      <c r="B544">
        <v>885</v>
      </c>
      <c r="C544">
        <v>5</v>
      </c>
      <c r="D544">
        <v>2</v>
      </c>
      <c r="E544">
        <v>1</v>
      </c>
      <c r="F544">
        <v>2</v>
      </c>
      <c r="G544">
        <v>1</v>
      </c>
      <c r="H544" t="s">
        <v>486</v>
      </c>
      <c r="I544">
        <v>461</v>
      </c>
      <c r="J544">
        <v>131</v>
      </c>
      <c r="K544" s="1">
        <v>45374</v>
      </c>
      <c r="L544">
        <v>1</v>
      </c>
      <c r="M544" t="s">
        <v>487</v>
      </c>
      <c r="N544" t="s">
        <v>488</v>
      </c>
      <c r="O544" t="s">
        <v>489</v>
      </c>
      <c r="R544" t="s">
        <v>490</v>
      </c>
      <c r="S544">
        <v>414.4</v>
      </c>
      <c r="T544">
        <v>0</v>
      </c>
    </row>
    <row r="545" spans="1:20" x14ac:dyDescent="0.25">
      <c r="A545" s="1">
        <v>45346</v>
      </c>
      <c r="B545">
        <v>4271</v>
      </c>
      <c r="C545">
        <v>5</v>
      </c>
      <c r="D545">
        <v>1</v>
      </c>
      <c r="E545">
        <v>4</v>
      </c>
      <c r="F545">
        <v>1</v>
      </c>
      <c r="G545">
        <v>1</v>
      </c>
      <c r="H545" t="s">
        <v>491</v>
      </c>
      <c r="I545">
        <v>882</v>
      </c>
      <c r="J545">
        <v>140</v>
      </c>
      <c r="L545">
        <v>2</v>
      </c>
      <c r="M545" t="s">
        <v>492</v>
      </c>
      <c r="N545" t="s">
        <v>488</v>
      </c>
      <c r="O545" t="s">
        <v>489</v>
      </c>
      <c r="R545" t="s">
        <v>498</v>
      </c>
      <c r="S545">
        <v>722.4</v>
      </c>
      <c r="T545">
        <v>10</v>
      </c>
    </row>
    <row r="546" spans="1:20" x14ac:dyDescent="0.25">
      <c r="A546" s="1">
        <v>45346</v>
      </c>
      <c r="B546">
        <v>794</v>
      </c>
      <c r="C546">
        <v>5</v>
      </c>
      <c r="D546">
        <v>2</v>
      </c>
      <c r="E546">
        <v>1</v>
      </c>
      <c r="F546">
        <v>2</v>
      </c>
      <c r="G546">
        <v>3</v>
      </c>
      <c r="H546" t="s">
        <v>486</v>
      </c>
      <c r="I546">
        <v>132</v>
      </c>
      <c r="J546">
        <v>129</v>
      </c>
      <c r="K546" s="1">
        <v>45358</v>
      </c>
      <c r="L546">
        <v>1</v>
      </c>
      <c r="M546" t="s">
        <v>492</v>
      </c>
      <c r="N546" t="s">
        <v>488</v>
      </c>
      <c r="O546" t="s">
        <v>489</v>
      </c>
      <c r="R546" t="s">
        <v>490</v>
      </c>
      <c r="S546">
        <v>182.7</v>
      </c>
      <c r="T546">
        <v>0</v>
      </c>
    </row>
    <row r="547" spans="1:20" x14ac:dyDescent="0.25">
      <c r="A547" s="1">
        <v>45346</v>
      </c>
      <c r="B547">
        <v>3043</v>
      </c>
      <c r="C547">
        <v>5</v>
      </c>
      <c r="D547">
        <v>1</v>
      </c>
      <c r="E547">
        <v>4</v>
      </c>
      <c r="F547">
        <v>1</v>
      </c>
      <c r="G547">
        <v>1</v>
      </c>
      <c r="H547" t="s">
        <v>491</v>
      </c>
      <c r="I547">
        <v>965</v>
      </c>
      <c r="J547">
        <v>94</v>
      </c>
      <c r="L547">
        <v>2</v>
      </c>
      <c r="M547" t="s">
        <v>494</v>
      </c>
      <c r="N547" t="s">
        <v>488</v>
      </c>
      <c r="O547" t="s">
        <v>489</v>
      </c>
      <c r="R547" t="s">
        <v>498</v>
      </c>
      <c r="S547">
        <v>748.3</v>
      </c>
      <c r="T547">
        <v>10</v>
      </c>
    </row>
    <row r="548" spans="1:20" x14ac:dyDescent="0.25">
      <c r="A548" s="1">
        <v>45346</v>
      </c>
      <c r="B548">
        <v>3500</v>
      </c>
      <c r="C548">
        <v>5</v>
      </c>
      <c r="D548">
        <v>2</v>
      </c>
      <c r="E548">
        <v>1</v>
      </c>
      <c r="F548">
        <v>2</v>
      </c>
      <c r="G548">
        <v>2</v>
      </c>
      <c r="H548" t="s">
        <v>486</v>
      </c>
      <c r="I548">
        <v>374</v>
      </c>
      <c r="J548">
        <v>80</v>
      </c>
      <c r="K548" s="1">
        <v>45365</v>
      </c>
      <c r="L548">
        <v>1</v>
      </c>
      <c r="M548" t="s">
        <v>492</v>
      </c>
      <c r="N548" t="s">
        <v>488</v>
      </c>
      <c r="O548" t="s">
        <v>489</v>
      </c>
      <c r="R548" t="s">
        <v>490</v>
      </c>
      <c r="S548">
        <v>317.8</v>
      </c>
      <c r="T548">
        <v>0</v>
      </c>
    </row>
    <row r="549" spans="1:20" x14ac:dyDescent="0.25">
      <c r="A549" s="1">
        <v>45346</v>
      </c>
      <c r="B549">
        <v>3591</v>
      </c>
      <c r="C549">
        <v>5</v>
      </c>
      <c r="D549">
        <v>1</v>
      </c>
      <c r="E549">
        <v>4</v>
      </c>
      <c r="F549">
        <v>1</v>
      </c>
      <c r="G549">
        <v>3</v>
      </c>
      <c r="H549" t="s">
        <v>486</v>
      </c>
      <c r="I549">
        <v>211</v>
      </c>
      <c r="J549">
        <v>197</v>
      </c>
      <c r="K549" s="1">
        <v>45360</v>
      </c>
      <c r="L549">
        <v>2</v>
      </c>
      <c r="M549" t="s">
        <v>494</v>
      </c>
      <c r="N549" t="s">
        <v>488</v>
      </c>
      <c r="O549" t="s">
        <v>489</v>
      </c>
      <c r="R549" t="s">
        <v>490</v>
      </c>
      <c r="S549">
        <v>285.60000000000002</v>
      </c>
      <c r="T549">
        <v>0</v>
      </c>
    </row>
    <row r="550" spans="1:20" x14ac:dyDescent="0.25">
      <c r="A550" s="1">
        <v>45346</v>
      </c>
      <c r="B550">
        <v>2157</v>
      </c>
      <c r="C550">
        <v>5</v>
      </c>
      <c r="D550">
        <v>2</v>
      </c>
      <c r="E550">
        <v>1</v>
      </c>
      <c r="F550">
        <v>2</v>
      </c>
      <c r="G550">
        <v>1</v>
      </c>
      <c r="H550" t="s">
        <v>486</v>
      </c>
      <c r="I550">
        <v>680</v>
      </c>
      <c r="J550">
        <v>27</v>
      </c>
      <c r="K550" s="1">
        <v>45375</v>
      </c>
      <c r="L550">
        <v>1</v>
      </c>
      <c r="M550" t="s">
        <v>494</v>
      </c>
      <c r="N550" t="s">
        <v>488</v>
      </c>
      <c r="O550" t="s">
        <v>489</v>
      </c>
      <c r="R550" t="s">
        <v>490</v>
      </c>
      <c r="S550">
        <v>494.9</v>
      </c>
      <c r="T550">
        <v>0</v>
      </c>
    </row>
    <row r="551" spans="1:20" x14ac:dyDescent="0.25">
      <c r="A551" s="1">
        <v>45346</v>
      </c>
      <c r="B551">
        <v>1924</v>
      </c>
      <c r="C551">
        <v>5</v>
      </c>
      <c r="D551">
        <v>1</v>
      </c>
      <c r="E551">
        <v>4</v>
      </c>
      <c r="F551">
        <v>2</v>
      </c>
      <c r="G551">
        <v>2</v>
      </c>
      <c r="H551" t="s">
        <v>486</v>
      </c>
      <c r="I551">
        <v>575</v>
      </c>
      <c r="J551">
        <v>31</v>
      </c>
      <c r="K551" s="1">
        <v>45373</v>
      </c>
      <c r="L551">
        <v>2</v>
      </c>
      <c r="M551" t="s">
        <v>492</v>
      </c>
      <c r="N551" t="s">
        <v>488</v>
      </c>
      <c r="O551" t="s">
        <v>489</v>
      </c>
      <c r="R551" t="s">
        <v>490</v>
      </c>
      <c r="S551">
        <v>424.2</v>
      </c>
      <c r="T551">
        <v>0</v>
      </c>
    </row>
    <row r="552" spans="1:20" x14ac:dyDescent="0.25">
      <c r="A552" s="1">
        <v>45347</v>
      </c>
      <c r="B552">
        <v>1920</v>
      </c>
      <c r="C552">
        <v>5</v>
      </c>
      <c r="D552">
        <v>2</v>
      </c>
      <c r="E552">
        <v>1</v>
      </c>
      <c r="F552">
        <v>2</v>
      </c>
      <c r="G552">
        <v>3</v>
      </c>
      <c r="H552" t="s">
        <v>492</v>
      </c>
      <c r="I552">
        <v>165</v>
      </c>
      <c r="J552">
        <v>198</v>
      </c>
      <c r="L552">
        <v>1</v>
      </c>
      <c r="M552" t="s">
        <v>492</v>
      </c>
      <c r="N552" t="s">
        <v>488</v>
      </c>
      <c r="O552" t="s">
        <v>489</v>
      </c>
      <c r="R552" t="s">
        <v>498</v>
      </c>
      <c r="S552">
        <v>261.10000000000002</v>
      </c>
      <c r="T552">
        <v>10</v>
      </c>
    </row>
    <row r="553" spans="1:20" x14ac:dyDescent="0.25">
      <c r="A553" s="1">
        <v>45347</v>
      </c>
      <c r="B553">
        <v>4111</v>
      </c>
      <c r="C553">
        <v>5</v>
      </c>
      <c r="D553">
        <v>1</v>
      </c>
      <c r="E553">
        <v>4</v>
      </c>
      <c r="F553">
        <v>4</v>
      </c>
      <c r="G553">
        <v>3</v>
      </c>
      <c r="H553" t="s">
        <v>491</v>
      </c>
      <c r="I553">
        <v>312</v>
      </c>
      <c r="J553">
        <v>60</v>
      </c>
      <c r="L553">
        <v>2</v>
      </c>
      <c r="M553" t="s">
        <v>487</v>
      </c>
      <c r="N553" t="s">
        <v>488</v>
      </c>
      <c r="O553" t="s">
        <v>489</v>
      </c>
      <c r="R553" t="s">
        <v>498</v>
      </c>
      <c r="S553">
        <v>267.39999999999998</v>
      </c>
      <c r="T553">
        <v>10</v>
      </c>
    </row>
    <row r="554" spans="1:20" x14ac:dyDescent="0.25">
      <c r="A554" s="1">
        <v>45347</v>
      </c>
      <c r="B554">
        <v>1565</v>
      </c>
      <c r="C554">
        <v>5</v>
      </c>
      <c r="D554">
        <v>2</v>
      </c>
      <c r="E554">
        <v>1</v>
      </c>
      <c r="F554">
        <v>2</v>
      </c>
      <c r="G554">
        <v>3</v>
      </c>
      <c r="H554" t="s">
        <v>492</v>
      </c>
      <c r="I554">
        <v>364</v>
      </c>
      <c r="J554">
        <v>169</v>
      </c>
      <c r="L554">
        <v>1</v>
      </c>
      <c r="M554" t="s">
        <v>494</v>
      </c>
      <c r="N554" t="s">
        <v>488</v>
      </c>
      <c r="O554" t="s">
        <v>489</v>
      </c>
      <c r="R554" t="s">
        <v>498</v>
      </c>
      <c r="S554">
        <v>380.1</v>
      </c>
      <c r="T554">
        <v>10</v>
      </c>
    </row>
    <row r="555" spans="1:20" x14ac:dyDescent="0.25">
      <c r="A555" s="1">
        <v>45347</v>
      </c>
      <c r="B555">
        <v>2383</v>
      </c>
      <c r="C555">
        <v>5</v>
      </c>
      <c r="D555">
        <v>1</v>
      </c>
      <c r="E555">
        <v>4</v>
      </c>
      <c r="F555">
        <v>5</v>
      </c>
      <c r="G555">
        <v>1</v>
      </c>
      <c r="H555" t="s">
        <v>486</v>
      </c>
      <c r="I555">
        <v>782</v>
      </c>
      <c r="J555">
        <v>146</v>
      </c>
      <c r="K555" s="1">
        <v>45355</v>
      </c>
      <c r="L555">
        <v>2</v>
      </c>
      <c r="M555" t="s">
        <v>487</v>
      </c>
      <c r="N555" t="s">
        <v>488</v>
      </c>
      <c r="O555" t="s">
        <v>489</v>
      </c>
      <c r="R555" t="s">
        <v>490</v>
      </c>
      <c r="S555">
        <v>649.6</v>
      </c>
      <c r="T555">
        <v>0</v>
      </c>
    </row>
    <row r="556" spans="1:20" x14ac:dyDescent="0.25">
      <c r="A556" s="1">
        <v>45347</v>
      </c>
      <c r="B556">
        <v>2329</v>
      </c>
      <c r="C556">
        <v>5</v>
      </c>
      <c r="D556">
        <v>2</v>
      </c>
      <c r="E556">
        <v>1</v>
      </c>
      <c r="F556">
        <v>2</v>
      </c>
      <c r="G556">
        <v>3</v>
      </c>
      <c r="H556" t="s">
        <v>486</v>
      </c>
      <c r="I556">
        <v>635</v>
      </c>
      <c r="J556">
        <v>156</v>
      </c>
      <c r="L556">
        <v>1</v>
      </c>
      <c r="M556" t="s">
        <v>494</v>
      </c>
      <c r="N556" t="s">
        <v>488</v>
      </c>
      <c r="O556" t="s">
        <v>489</v>
      </c>
      <c r="R556" t="s">
        <v>496</v>
      </c>
      <c r="S556">
        <v>588.70000000000005</v>
      </c>
      <c r="T556">
        <v>50</v>
      </c>
    </row>
    <row r="557" spans="1:20" x14ac:dyDescent="0.25">
      <c r="A557" s="1">
        <v>45347</v>
      </c>
      <c r="B557">
        <v>2014</v>
      </c>
      <c r="C557">
        <v>5</v>
      </c>
      <c r="D557">
        <v>1</v>
      </c>
      <c r="E557">
        <v>4</v>
      </c>
      <c r="F557">
        <v>2</v>
      </c>
      <c r="G557">
        <v>1</v>
      </c>
      <c r="H557" t="s">
        <v>486</v>
      </c>
      <c r="I557">
        <v>540</v>
      </c>
      <c r="J557">
        <v>97</v>
      </c>
      <c r="K557" s="1">
        <v>45363</v>
      </c>
      <c r="L557">
        <v>2</v>
      </c>
      <c r="M557" t="s">
        <v>492</v>
      </c>
      <c r="N557" t="s">
        <v>488</v>
      </c>
      <c r="O557" t="s">
        <v>489</v>
      </c>
      <c r="R557" t="s">
        <v>490</v>
      </c>
      <c r="S557">
        <v>445.9</v>
      </c>
      <c r="T557">
        <v>0</v>
      </c>
    </row>
    <row r="558" spans="1:20" x14ac:dyDescent="0.25">
      <c r="A558" s="1">
        <v>45347</v>
      </c>
      <c r="B558">
        <v>3783</v>
      </c>
      <c r="C558">
        <v>5</v>
      </c>
      <c r="D558">
        <v>2</v>
      </c>
      <c r="E558">
        <v>1</v>
      </c>
      <c r="F558">
        <v>2</v>
      </c>
      <c r="G558">
        <v>2</v>
      </c>
      <c r="H558" t="s">
        <v>486</v>
      </c>
      <c r="I558">
        <v>909</v>
      </c>
      <c r="J558">
        <v>158</v>
      </c>
      <c r="K558" s="1">
        <v>45359</v>
      </c>
      <c r="L558">
        <v>1</v>
      </c>
      <c r="M558" t="s">
        <v>494</v>
      </c>
      <c r="N558" t="s">
        <v>488</v>
      </c>
      <c r="O558" t="s">
        <v>489</v>
      </c>
      <c r="R558" t="s">
        <v>490</v>
      </c>
      <c r="S558">
        <v>746.9</v>
      </c>
      <c r="T558">
        <v>0</v>
      </c>
    </row>
    <row r="559" spans="1:20" x14ac:dyDescent="0.25">
      <c r="A559" s="1">
        <v>45347</v>
      </c>
      <c r="B559">
        <v>82</v>
      </c>
      <c r="C559">
        <v>5</v>
      </c>
      <c r="D559">
        <v>1</v>
      </c>
      <c r="E559">
        <v>4</v>
      </c>
      <c r="F559">
        <v>5</v>
      </c>
      <c r="G559">
        <v>2</v>
      </c>
      <c r="H559" t="s">
        <v>492</v>
      </c>
      <c r="I559">
        <v>472</v>
      </c>
      <c r="J559">
        <v>160</v>
      </c>
      <c r="L559">
        <v>2</v>
      </c>
      <c r="M559" t="s">
        <v>487</v>
      </c>
      <c r="N559" t="s">
        <v>488</v>
      </c>
      <c r="O559" t="s">
        <v>489</v>
      </c>
      <c r="R559" t="s">
        <v>496</v>
      </c>
      <c r="S559">
        <v>477.4</v>
      </c>
      <c r="T559">
        <v>50</v>
      </c>
    </row>
    <row r="560" spans="1:20" x14ac:dyDescent="0.25">
      <c r="A560" s="1">
        <v>45347</v>
      </c>
      <c r="B560">
        <v>1579</v>
      </c>
      <c r="C560">
        <v>5</v>
      </c>
      <c r="D560">
        <v>2</v>
      </c>
      <c r="E560">
        <v>1</v>
      </c>
      <c r="F560">
        <v>2</v>
      </c>
      <c r="G560">
        <v>2</v>
      </c>
      <c r="H560" t="s">
        <v>486</v>
      </c>
      <c r="I560">
        <v>331</v>
      </c>
      <c r="J560">
        <v>175</v>
      </c>
      <c r="K560" s="1">
        <v>45369</v>
      </c>
      <c r="L560">
        <v>1</v>
      </c>
      <c r="M560" t="s">
        <v>494</v>
      </c>
      <c r="N560" t="s">
        <v>488</v>
      </c>
      <c r="O560" t="s">
        <v>489</v>
      </c>
      <c r="R560" t="s">
        <v>490</v>
      </c>
      <c r="S560">
        <v>354.2</v>
      </c>
      <c r="T560">
        <v>0</v>
      </c>
    </row>
    <row r="561" spans="1:20" x14ac:dyDescent="0.25">
      <c r="A561" s="1">
        <v>45347</v>
      </c>
      <c r="B561">
        <v>400</v>
      </c>
      <c r="C561">
        <v>5</v>
      </c>
      <c r="D561">
        <v>1</v>
      </c>
      <c r="E561">
        <v>4</v>
      </c>
      <c r="F561">
        <v>2</v>
      </c>
      <c r="G561">
        <v>3</v>
      </c>
      <c r="H561" t="s">
        <v>486</v>
      </c>
      <c r="I561">
        <v>690</v>
      </c>
      <c r="J561">
        <v>108</v>
      </c>
      <c r="K561" s="1">
        <v>45363</v>
      </c>
      <c r="L561">
        <v>2</v>
      </c>
      <c r="M561" t="s">
        <v>492</v>
      </c>
      <c r="N561" t="s">
        <v>488</v>
      </c>
      <c r="O561" t="s">
        <v>489</v>
      </c>
      <c r="R561" t="s">
        <v>490</v>
      </c>
      <c r="S561">
        <v>558.6</v>
      </c>
      <c r="T561">
        <v>0</v>
      </c>
    </row>
    <row r="562" spans="1:20" x14ac:dyDescent="0.25">
      <c r="A562" s="1">
        <v>45348</v>
      </c>
      <c r="B562">
        <v>4700</v>
      </c>
      <c r="C562">
        <v>5</v>
      </c>
      <c r="D562">
        <v>2</v>
      </c>
      <c r="E562">
        <v>1</v>
      </c>
      <c r="F562">
        <v>2</v>
      </c>
      <c r="G562">
        <v>2</v>
      </c>
      <c r="H562" t="s">
        <v>492</v>
      </c>
      <c r="I562">
        <v>307</v>
      </c>
      <c r="J562">
        <v>83</v>
      </c>
      <c r="L562">
        <v>1</v>
      </c>
      <c r="M562" t="s">
        <v>487</v>
      </c>
      <c r="N562" t="s">
        <v>488</v>
      </c>
      <c r="O562" t="s">
        <v>489</v>
      </c>
      <c r="R562" t="s">
        <v>496</v>
      </c>
      <c r="S562">
        <v>308</v>
      </c>
      <c r="T562">
        <v>50</v>
      </c>
    </row>
    <row r="563" spans="1:20" x14ac:dyDescent="0.25">
      <c r="A563" s="1">
        <v>45348</v>
      </c>
      <c r="B563">
        <v>834</v>
      </c>
      <c r="C563">
        <v>5</v>
      </c>
      <c r="D563">
        <v>1</v>
      </c>
      <c r="E563">
        <v>4</v>
      </c>
      <c r="F563">
        <v>2</v>
      </c>
      <c r="G563">
        <v>1</v>
      </c>
      <c r="H563" t="s">
        <v>486</v>
      </c>
      <c r="I563">
        <v>627</v>
      </c>
      <c r="J563">
        <v>83</v>
      </c>
      <c r="K563" s="1">
        <v>45369</v>
      </c>
      <c r="L563">
        <v>2</v>
      </c>
      <c r="M563" t="s">
        <v>494</v>
      </c>
      <c r="N563" t="s">
        <v>488</v>
      </c>
      <c r="O563" t="s">
        <v>489</v>
      </c>
      <c r="R563" t="s">
        <v>490</v>
      </c>
      <c r="S563">
        <v>497</v>
      </c>
      <c r="T563">
        <v>0</v>
      </c>
    </row>
    <row r="564" spans="1:20" x14ac:dyDescent="0.25">
      <c r="A564" s="1">
        <v>45348</v>
      </c>
      <c r="B564">
        <v>2167</v>
      </c>
      <c r="C564">
        <v>5</v>
      </c>
      <c r="D564">
        <v>2</v>
      </c>
      <c r="E564">
        <v>1</v>
      </c>
      <c r="F564">
        <v>2</v>
      </c>
      <c r="G564">
        <v>1</v>
      </c>
      <c r="H564" t="s">
        <v>486</v>
      </c>
      <c r="I564">
        <v>380</v>
      </c>
      <c r="J564">
        <v>89</v>
      </c>
      <c r="K564" s="1">
        <v>45375</v>
      </c>
      <c r="L564">
        <v>1</v>
      </c>
      <c r="M564" t="s">
        <v>494</v>
      </c>
      <c r="N564" t="s">
        <v>488</v>
      </c>
      <c r="O564" t="s">
        <v>489</v>
      </c>
      <c r="R564" t="s">
        <v>490</v>
      </c>
      <c r="S564">
        <v>328.3</v>
      </c>
      <c r="T564">
        <v>0</v>
      </c>
    </row>
    <row r="565" spans="1:20" x14ac:dyDescent="0.25">
      <c r="A565" s="1">
        <v>45348</v>
      </c>
      <c r="B565">
        <v>4793</v>
      </c>
      <c r="C565">
        <v>5</v>
      </c>
      <c r="D565">
        <v>1</v>
      </c>
      <c r="E565">
        <v>4</v>
      </c>
      <c r="F565">
        <v>4</v>
      </c>
      <c r="G565">
        <v>1</v>
      </c>
      <c r="H565" t="s">
        <v>491</v>
      </c>
      <c r="I565">
        <v>615</v>
      </c>
      <c r="J565">
        <v>74</v>
      </c>
      <c r="L565">
        <v>2</v>
      </c>
      <c r="M565" t="s">
        <v>494</v>
      </c>
      <c r="N565" t="s">
        <v>488</v>
      </c>
      <c r="O565" t="s">
        <v>489</v>
      </c>
      <c r="R565" t="s">
        <v>498</v>
      </c>
      <c r="S565">
        <v>489.3</v>
      </c>
      <c r="T565">
        <v>10</v>
      </c>
    </row>
    <row r="566" spans="1:20" x14ac:dyDescent="0.25">
      <c r="A566" s="1">
        <v>45348</v>
      </c>
      <c r="B566">
        <v>2574</v>
      </c>
      <c r="C566">
        <v>5</v>
      </c>
      <c r="D566">
        <v>2</v>
      </c>
      <c r="E566">
        <v>1</v>
      </c>
      <c r="F566">
        <v>2</v>
      </c>
      <c r="G566">
        <v>1</v>
      </c>
      <c r="H566" t="s">
        <v>491</v>
      </c>
      <c r="I566">
        <v>644</v>
      </c>
      <c r="J566">
        <v>56</v>
      </c>
      <c r="L566">
        <v>1</v>
      </c>
      <c r="M566" t="s">
        <v>494</v>
      </c>
      <c r="N566" t="s">
        <v>488</v>
      </c>
      <c r="O566" t="s">
        <v>489</v>
      </c>
      <c r="R566" t="s">
        <v>496</v>
      </c>
      <c r="S566">
        <v>525</v>
      </c>
      <c r="T566">
        <v>50</v>
      </c>
    </row>
    <row r="567" spans="1:20" x14ac:dyDescent="0.25">
      <c r="A567" s="1">
        <v>45348</v>
      </c>
      <c r="B567">
        <v>2901</v>
      </c>
      <c r="C567">
        <v>5</v>
      </c>
      <c r="D567">
        <v>1</v>
      </c>
      <c r="E567">
        <v>4</v>
      </c>
      <c r="F567">
        <v>5</v>
      </c>
      <c r="G567">
        <v>1</v>
      </c>
      <c r="H567" t="s">
        <v>486</v>
      </c>
      <c r="I567">
        <v>295</v>
      </c>
      <c r="J567">
        <v>180</v>
      </c>
      <c r="K567" s="1">
        <v>45374</v>
      </c>
      <c r="L567">
        <v>2</v>
      </c>
      <c r="M567" t="s">
        <v>494</v>
      </c>
      <c r="N567" t="s">
        <v>488</v>
      </c>
      <c r="O567" t="s">
        <v>489</v>
      </c>
      <c r="R567" t="s">
        <v>490</v>
      </c>
      <c r="S567">
        <v>332.5</v>
      </c>
      <c r="T567">
        <v>0</v>
      </c>
    </row>
    <row r="568" spans="1:20" x14ac:dyDescent="0.25">
      <c r="A568" s="1">
        <v>45348</v>
      </c>
      <c r="B568">
        <v>736</v>
      </c>
      <c r="C568">
        <v>5</v>
      </c>
      <c r="D568">
        <v>2</v>
      </c>
      <c r="E568">
        <v>1</v>
      </c>
      <c r="F568">
        <v>2</v>
      </c>
      <c r="G568">
        <v>1</v>
      </c>
      <c r="H568" t="s">
        <v>491</v>
      </c>
      <c r="I568">
        <v>621</v>
      </c>
      <c r="J568">
        <v>44</v>
      </c>
      <c r="L568">
        <v>1</v>
      </c>
      <c r="M568" t="s">
        <v>492</v>
      </c>
      <c r="N568" t="s">
        <v>488</v>
      </c>
      <c r="O568" t="s">
        <v>489</v>
      </c>
      <c r="R568" t="s">
        <v>493</v>
      </c>
      <c r="S568">
        <v>486.5</v>
      </c>
      <c r="T568">
        <v>30</v>
      </c>
    </row>
    <row r="569" spans="1:20" x14ac:dyDescent="0.25">
      <c r="A569" s="1">
        <v>45348</v>
      </c>
      <c r="B569">
        <v>987</v>
      </c>
      <c r="C569">
        <v>5</v>
      </c>
      <c r="D569">
        <v>1</v>
      </c>
      <c r="E569">
        <v>4</v>
      </c>
      <c r="F569">
        <v>5</v>
      </c>
      <c r="G569">
        <v>2</v>
      </c>
      <c r="H569" t="s">
        <v>486</v>
      </c>
      <c r="I569">
        <v>618</v>
      </c>
      <c r="J569">
        <v>133</v>
      </c>
      <c r="K569" s="1">
        <v>45364</v>
      </c>
      <c r="L569">
        <v>2</v>
      </c>
      <c r="M569" t="s">
        <v>492</v>
      </c>
      <c r="N569" t="s">
        <v>488</v>
      </c>
      <c r="O569" t="s">
        <v>489</v>
      </c>
      <c r="R569" t="s">
        <v>490</v>
      </c>
      <c r="S569">
        <v>525.70000000000005</v>
      </c>
      <c r="T569">
        <v>0</v>
      </c>
    </row>
    <row r="570" spans="1:20" x14ac:dyDescent="0.25">
      <c r="A570" s="1">
        <v>45348</v>
      </c>
      <c r="B570">
        <v>2133</v>
      </c>
      <c r="C570">
        <v>5</v>
      </c>
      <c r="D570">
        <v>2</v>
      </c>
      <c r="E570">
        <v>1</v>
      </c>
      <c r="F570">
        <v>2</v>
      </c>
      <c r="G570">
        <v>3</v>
      </c>
      <c r="H570" t="s">
        <v>491</v>
      </c>
      <c r="I570">
        <v>331</v>
      </c>
      <c r="J570">
        <v>42</v>
      </c>
      <c r="L570">
        <v>1</v>
      </c>
      <c r="M570" t="s">
        <v>487</v>
      </c>
      <c r="N570" t="s">
        <v>488</v>
      </c>
      <c r="O570" t="s">
        <v>489</v>
      </c>
      <c r="R570" t="s">
        <v>496</v>
      </c>
      <c r="S570">
        <v>296.10000000000002</v>
      </c>
      <c r="T570">
        <v>50</v>
      </c>
    </row>
    <row r="571" spans="1:20" x14ac:dyDescent="0.25">
      <c r="A571" s="1">
        <v>45348</v>
      </c>
      <c r="B571">
        <v>2475</v>
      </c>
      <c r="C571">
        <v>5</v>
      </c>
      <c r="D571">
        <v>1</v>
      </c>
      <c r="E571">
        <v>4</v>
      </c>
      <c r="F571">
        <v>3</v>
      </c>
      <c r="G571">
        <v>1</v>
      </c>
      <c r="H571" t="s">
        <v>486</v>
      </c>
      <c r="I571">
        <v>977</v>
      </c>
      <c r="J571">
        <v>155</v>
      </c>
      <c r="K571" s="1">
        <v>45365</v>
      </c>
      <c r="L571">
        <v>2</v>
      </c>
      <c r="M571" t="s">
        <v>494</v>
      </c>
      <c r="N571" t="s">
        <v>488</v>
      </c>
      <c r="O571" t="s">
        <v>489</v>
      </c>
      <c r="R571" t="s">
        <v>490</v>
      </c>
      <c r="S571">
        <v>792.4</v>
      </c>
      <c r="T571">
        <v>0</v>
      </c>
    </row>
    <row r="572" spans="1:20" x14ac:dyDescent="0.25">
      <c r="A572" s="1">
        <v>45349</v>
      </c>
      <c r="B572">
        <v>258</v>
      </c>
      <c r="C572">
        <v>5</v>
      </c>
      <c r="D572">
        <v>2</v>
      </c>
      <c r="E572">
        <v>1</v>
      </c>
      <c r="F572">
        <v>2</v>
      </c>
      <c r="G572">
        <v>2</v>
      </c>
      <c r="H572" t="s">
        <v>492</v>
      </c>
      <c r="I572">
        <v>96</v>
      </c>
      <c r="J572">
        <v>36</v>
      </c>
      <c r="L572">
        <v>1</v>
      </c>
      <c r="M572" t="s">
        <v>492</v>
      </c>
      <c r="N572" t="s">
        <v>488</v>
      </c>
      <c r="O572" t="s">
        <v>489</v>
      </c>
      <c r="R572" t="s">
        <v>498</v>
      </c>
      <c r="S572">
        <v>99.4</v>
      </c>
      <c r="T572">
        <v>10</v>
      </c>
    </row>
    <row r="573" spans="1:20" x14ac:dyDescent="0.25">
      <c r="A573" s="1">
        <v>45349</v>
      </c>
      <c r="B573">
        <v>3341</v>
      </c>
      <c r="C573">
        <v>5</v>
      </c>
      <c r="D573">
        <v>1</v>
      </c>
      <c r="E573">
        <v>4</v>
      </c>
      <c r="F573">
        <v>3</v>
      </c>
      <c r="G573">
        <v>2</v>
      </c>
      <c r="H573" t="s">
        <v>486</v>
      </c>
      <c r="I573">
        <v>306</v>
      </c>
      <c r="J573">
        <v>114</v>
      </c>
      <c r="L573">
        <v>2</v>
      </c>
      <c r="M573" t="s">
        <v>492</v>
      </c>
      <c r="N573" t="s">
        <v>488</v>
      </c>
      <c r="O573" t="s">
        <v>489</v>
      </c>
      <c r="R573" t="s">
        <v>498</v>
      </c>
      <c r="S573">
        <v>301</v>
      </c>
      <c r="T573">
        <v>10</v>
      </c>
    </row>
    <row r="574" spans="1:20" x14ac:dyDescent="0.25">
      <c r="A574" s="1">
        <v>45349</v>
      </c>
      <c r="B574">
        <v>4336</v>
      </c>
      <c r="C574">
        <v>5</v>
      </c>
      <c r="D574">
        <v>2</v>
      </c>
      <c r="E574">
        <v>1</v>
      </c>
      <c r="F574">
        <v>2</v>
      </c>
      <c r="G574">
        <v>1</v>
      </c>
      <c r="H574" t="s">
        <v>486</v>
      </c>
      <c r="I574">
        <v>295</v>
      </c>
      <c r="J574">
        <v>109</v>
      </c>
      <c r="K574" s="1">
        <v>45376</v>
      </c>
      <c r="L574">
        <v>1</v>
      </c>
      <c r="M574" t="s">
        <v>494</v>
      </c>
      <c r="N574" t="s">
        <v>488</v>
      </c>
      <c r="O574" t="s">
        <v>489</v>
      </c>
      <c r="R574" t="s">
        <v>490</v>
      </c>
      <c r="S574">
        <v>282.8</v>
      </c>
      <c r="T574">
        <v>0</v>
      </c>
    </row>
    <row r="575" spans="1:20" x14ac:dyDescent="0.25">
      <c r="A575" s="1">
        <v>45349</v>
      </c>
      <c r="B575">
        <v>1829</v>
      </c>
      <c r="C575">
        <v>5</v>
      </c>
      <c r="D575">
        <v>1</v>
      </c>
      <c r="E575">
        <v>4</v>
      </c>
      <c r="F575">
        <v>5</v>
      </c>
      <c r="G575">
        <v>2</v>
      </c>
      <c r="H575" t="s">
        <v>491</v>
      </c>
      <c r="I575">
        <v>318</v>
      </c>
      <c r="J575">
        <v>94</v>
      </c>
      <c r="L575">
        <v>2</v>
      </c>
      <c r="M575" t="s">
        <v>487</v>
      </c>
      <c r="N575" t="s">
        <v>488</v>
      </c>
      <c r="O575" t="s">
        <v>489</v>
      </c>
      <c r="R575" t="s">
        <v>498</v>
      </c>
      <c r="S575">
        <v>295.39999999999998</v>
      </c>
      <c r="T575">
        <v>10</v>
      </c>
    </row>
    <row r="576" spans="1:20" x14ac:dyDescent="0.25">
      <c r="A576" s="1">
        <v>45349</v>
      </c>
      <c r="B576">
        <v>2478</v>
      </c>
      <c r="C576">
        <v>5</v>
      </c>
      <c r="D576">
        <v>2</v>
      </c>
      <c r="E576">
        <v>1</v>
      </c>
      <c r="F576">
        <v>2</v>
      </c>
      <c r="G576">
        <v>1</v>
      </c>
      <c r="H576" t="s">
        <v>486</v>
      </c>
      <c r="I576">
        <v>114</v>
      </c>
      <c r="J576">
        <v>81</v>
      </c>
      <c r="L576">
        <v>1</v>
      </c>
      <c r="M576" t="s">
        <v>494</v>
      </c>
      <c r="N576" t="s">
        <v>488</v>
      </c>
      <c r="O576" t="s">
        <v>489</v>
      </c>
      <c r="R576" t="s">
        <v>498</v>
      </c>
      <c r="S576">
        <v>143.5</v>
      </c>
      <c r="T576">
        <v>10</v>
      </c>
    </row>
    <row r="577" spans="1:20" x14ac:dyDescent="0.25">
      <c r="A577" s="1">
        <v>45349</v>
      </c>
      <c r="B577">
        <v>185</v>
      </c>
      <c r="C577">
        <v>5</v>
      </c>
      <c r="D577">
        <v>1</v>
      </c>
      <c r="E577">
        <v>4</v>
      </c>
      <c r="F577">
        <v>3</v>
      </c>
      <c r="G577">
        <v>3</v>
      </c>
      <c r="H577" t="s">
        <v>486</v>
      </c>
      <c r="I577">
        <v>516</v>
      </c>
      <c r="J577">
        <v>30</v>
      </c>
      <c r="K577" s="1">
        <v>45357</v>
      </c>
      <c r="L577">
        <v>2</v>
      </c>
      <c r="M577" t="s">
        <v>487</v>
      </c>
      <c r="N577" t="s">
        <v>488</v>
      </c>
      <c r="O577" t="s">
        <v>489</v>
      </c>
      <c r="R577" t="s">
        <v>490</v>
      </c>
      <c r="S577">
        <v>382.2</v>
      </c>
      <c r="T577">
        <v>0</v>
      </c>
    </row>
    <row r="578" spans="1:20" x14ac:dyDescent="0.25">
      <c r="A578" s="1">
        <v>45349</v>
      </c>
      <c r="B578">
        <v>3366</v>
      </c>
      <c r="C578">
        <v>5</v>
      </c>
      <c r="D578">
        <v>2</v>
      </c>
      <c r="E578">
        <v>1</v>
      </c>
      <c r="F578">
        <v>2</v>
      </c>
      <c r="G578">
        <v>1</v>
      </c>
      <c r="H578" t="s">
        <v>492</v>
      </c>
      <c r="I578">
        <v>99</v>
      </c>
      <c r="J578">
        <v>187</v>
      </c>
      <c r="L578">
        <v>1</v>
      </c>
      <c r="M578" t="s">
        <v>487</v>
      </c>
      <c r="N578" t="s">
        <v>488</v>
      </c>
      <c r="O578" t="s">
        <v>489</v>
      </c>
      <c r="R578" t="s">
        <v>493</v>
      </c>
      <c r="S578">
        <v>221.2</v>
      </c>
      <c r="T578">
        <v>30</v>
      </c>
    </row>
    <row r="579" spans="1:20" x14ac:dyDescent="0.25">
      <c r="A579" s="1">
        <v>45349</v>
      </c>
      <c r="B579">
        <v>3063</v>
      </c>
      <c r="C579">
        <v>5</v>
      </c>
      <c r="D579">
        <v>1</v>
      </c>
      <c r="E579">
        <v>4</v>
      </c>
      <c r="F579">
        <v>5</v>
      </c>
      <c r="G579">
        <v>3</v>
      </c>
      <c r="H579" t="s">
        <v>492</v>
      </c>
      <c r="I579">
        <v>754</v>
      </c>
      <c r="J579">
        <v>187</v>
      </c>
      <c r="L579">
        <v>2</v>
      </c>
      <c r="M579" t="s">
        <v>492</v>
      </c>
      <c r="N579" t="s">
        <v>488</v>
      </c>
      <c r="O579" t="s">
        <v>489</v>
      </c>
      <c r="R579" t="s">
        <v>498</v>
      </c>
      <c r="S579">
        <v>665.7</v>
      </c>
      <c r="T579">
        <v>10</v>
      </c>
    </row>
    <row r="580" spans="1:20" x14ac:dyDescent="0.25">
      <c r="A580" s="1">
        <v>45349</v>
      </c>
      <c r="B580">
        <v>1662</v>
      </c>
      <c r="C580">
        <v>5</v>
      </c>
      <c r="D580">
        <v>2</v>
      </c>
      <c r="E580">
        <v>1</v>
      </c>
      <c r="F580">
        <v>2</v>
      </c>
      <c r="G580">
        <v>2</v>
      </c>
      <c r="H580" t="s">
        <v>486</v>
      </c>
      <c r="I580">
        <v>715</v>
      </c>
      <c r="J580">
        <v>140</v>
      </c>
      <c r="L580">
        <v>1</v>
      </c>
      <c r="M580" t="s">
        <v>487</v>
      </c>
      <c r="N580" t="s">
        <v>488</v>
      </c>
      <c r="O580" t="s">
        <v>489</v>
      </c>
      <c r="R580" t="s">
        <v>493</v>
      </c>
      <c r="S580">
        <v>619.5</v>
      </c>
      <c r="T580">
        <v>30</v>
      </c>
    </row>
    <row r="581" spans="1:20" x14ac:dyDescent="0.25">
      <c r="A581" s="1">
        <v>45349</v>
      </c>
      <c r="B581">
        <v>4278</v>
      </c>
      <c r="C581">
        <v>5</v>
      </c>
      <c r="D581">
        <v>1</v>
      </c>
      <c r="E581">
        <v>4</v>
      </c>
      <c r="F581">
        <v>3</v>
      </c>
      <c r="G581">
        <v>2</v>
      </c>
      <c r="H581" t="s">
        <v>486</v>
      </c>
      <c r="I581">
        <v>575</v>
      </c>
      <c r="J581">
        <v>75</v>
      </c>
      <c r="K581" s="1">
        <v>45377</v>
      </c>
      <c r="L581">
        <v>2</v>
      </c>
      <c r="M581" t="s">
        <v>492</v>
      </c>
      <c r="N581" t="s">
        <v>488</v>
      </c>
      <c r="O581" t="s">
        <v>489</v>
      </c>
      <c r="R581" t="s">
        <v>490</v>
      </c>
      <c r="S581">
        <v>455</v>
      </c>
      <c r="T581">
        <v>0</v>
      </c>
    </row>
    <row r="582" spans="1:20" x14ac:dyDescent="0.25">
      <c r="A582" s="1">
        <v>45350</v>
      </c>
      <c r="B582">
        <v>4834</v>
      </c>
      <c r="C582">
        <v>5</v>
      </c>
      <c r="D582">
        <v>2</v>
      </c>
      <c r="E582">
        <v>1</v>
      </c>
      <c r="F582">
        <v>2</v>
      </c>
      <c r="G582">
        <v>1</v>
      </c>
      <c r="H582" t="s">
        <v>486</v>
      </c>
      <c r="I582">
        <v>474</v>
      </c>
      <c r="J582">
        <v>72</v>
      </c>
      <c r="L582">
        <v>1</v>
      </c>
      <c r="M582" t="s">
        <v>492</v>
      </c>
      <c r="N582" t="s">
        <v>488</v>
      </c>
      <c r="O582" t="s">
        <v>489</v>
      </c>
      <c r="R582" t="s">
        <v>498</v>
      </c>
      <c r="S582">
        <v>389.2</v>
      </c>
      <c r="T582">
        <v>10</v>
      </c>
    </row>
    <row r="583" spans="1:20" x14ac:dyDescent="0.25">
      <c r="A583" s="1">
        <v>45350</v>
      </c>
      <c r="B583">
        <v>949</v>
      </c>
      <c r="C583">
        <v>5</v>
      </c>
      <c r="D583">
        <v>1</v>
      </c>
      <c r="E583">
        <v>4</v>
      </c>
      <c r="F583">
        <v>2</v>
      </c>
      <c r="G583">
        <v>2</v>
      </c>
      <c r="H583" t="s">
        <v>486</v>
      </c>
      <c r="I583">
        <v>50</v>
      </c>
      <c r="J583">
        <v>104</v>
      </c>
      <c r="K583" s="1">
        <v>45366</v>
      </c>
      <c r="L583">
        <v>2</v>
      </c>
      <c r="M583" t="s">
        <v>494</v>
      </c>
      <c r="N583" t="s">
        <v>488</v>
      </c>
      <c r="O583" t="s">
        <v>489</v>
      </c>
      <c r="R583" t="s">
        <v>490</v>
      </c>
      <c r="S583">
        <v>107.8</v>
      </c>
      <c r="T583">
        <v>0</v>
      </c>
    </row>
    <row r="584" spans="1:20" x14ac:dyDescent="0.25">
      <c r="A584" s="1">
        <v>45350</v>
      </c>
      <c r="B584">
        <v>732</v>
      </c>
      <c r="C584">
        <v>5</v>
      </c>
      <c r="D584">
        <v>2</v>
      </c>
      <c r="E584">
        <v>1</v>
      </c>
      <c r="F584">
        <v>2</v>
      </c>
      <c r="G584">
        <v>2</v>
      </c>
      <c r="H584" t="s">
        <v>486</v>
      </c>
      <c r="I584">
        <v>881</v>
      </c>
      <c r="J584">
        <v>47</v>
      </c>
      <c r="K584" s="1">
        <v>45377</v>
      </c>
      <c r="L584">
        <v>1</v>
      </c>
      <c r="M584" t="s">
        <v>494</v>
      </c>
      <c r="N584" t="s">
        <v>488</v>
      </c>
      <c r="O584" t="s">
        <v>489</v>
      </c>
      <c r="R584" t="s">
        <v>490</v>
      </c>
      <c r="S584">
        <v>649.6</v>
      </c>
      <c r="T584">
        <v>0</v>
      </c>
    </row>
    <row r="585" spans="1:20" x14ac:dyDescent="0.25">
      <c r="A585" s="1">
        <v>45350</v>
      </c>
      <c r="B585">
        <v>275</v>
      </c>
      <c r="C585">
        <v>5</v>
      </c>
      <c r="D585">
        <v>1</v>
      </c>
      <c r="E585">
        <v>4</v>
      </c>
      <c r="F585">
        <v>5</v>
      </c>
      <c r="G585">
        <v>3</v>
      </c>
      <c r="H585" t="s">
        <v>486</v>
      </c>
      <c r="I585">
        <v>239</v>
      </c>
      <c r="J585">
        <v>105</v>
      </c>
      <c r="L585">
        <v>2</v>
      </c>
      <c r="M585" t="s">
        <v>487</v>
      </c>
      <c r="N585" t="s">
        <v>488</v>
      </c>
      <c r="O585" t="s">
        <v>489</v>
      </c>
      <c r="R585" t="s">
        <v>496</v>
      </c>
      <c r="S585">
        <v>275.8</v>
      </c>
      <c r="T585">
        <v>50</v>
      </c>
    </row>
    <row r="586" spans="1:20" x14ac:dyDescent="0.25">
      <c r="A586" s="1">
        <v>45350</v>
      </c>
      <c r="B586">
        <v>1234</v>
      </c>
      <c r="C586">
        <v>5</v>
      </c>
      <c r="D586">
        <v>2</v>
      </c>
      <c r="E586">
        <v>1</v>
      </c>
      <c r="F586">
        <v>2</v>
      </c>
      <c r="G586">
        <v>1</v>
      </c>
      <c r="H586" t="s">
        <v>486</v>
      </c>
      <c r="I586">
        <v>554</v>
      </c>
      <c r="J586">
        <v>189</v>
      </c>
      <c r="K586" s="1">
        <v>45368</v>
      </c>
      <c r="L586">
        <v>1</v>
      </c>
      <c r="M586" t="s">
        <v>494</v>
      </c>
      <c r="N586" t="s">
        <v>488</v>
      </c>
      <c r="O586" t="s">
        <v>489</v>
      </c>
      <c r="R586" t="s">
        <v>490</v>
      </c>
      <c r="S586">
        <v>520.1</v>
      </c>
      <c r="T586">
        <v>0</v>
      </c>
    </row>
    <row r="587" spans="1:20" x14ac:dyDescent="0.25">
      <c r="A587" s="1">
        <v>45350</v>
      </c>
      <c r="B587">
        <v>3918</v>
      </c>
      <c r="C587">
        <v>5</v>
      </c>
      <c r="D587">
        <v>1</v>
      </c>
      <c r="E587">
        <v>4</v>
      </c>
      <c r="F587">
        <v>1</v>
      </c>
      <c r="G587">
        <v>1</v>
      </c>
      <c r="H587" t="s">
        <v>486</v>
      </c>
      <c r="I587">
        <v>538</v>
      </c>
      <c r="J587">
        <v>134</v>
      </c>
      <c r="K587" s="1">
        <v>45367</v>
      </c>
      <c r="L587">
        <v>2</v>
      </c>
      <c r="M587" t="s">
        <v>494</v>
      </c>
      <c r="N587" t="s">
        <v>488</v>
      </c>
      <c r="O587" t="s">
        <v>489</v>
      </c>
      <c r="R587" t="s">
        <v>490</v>
      </c>
      <c r="S587">
        <v>470.4</v>
      </c>
      <c r="T587">
        <v>0</v>
      </c>
    </row>
    <row r="588" spans="1:20" x14ac:dyDescent="0.25">
      <c r="A588" s="1">
        <v>45350</v>
      </c>
      <c r="B588">
        <v>3802</v>
      </c>
      <c r="C588">
        <v>5</v>
      </c>
      <c r="D588">
        <v>2</v>
      </c>
      <c r="E588">
        <v>1</v>
      </c>
      <c r="F588">
        <v>2</v>
      </c>
      <c r="G588">
        <v>3</v>
      </c>
      <c r="H588" t="s">
        <v>486</v>
      </c>
      <c r="I588">
        <v>362</v>
      </c>
      <c r="J588">
        <v>65</v>
      </c>
      <c r="K588" s="1">
        <v>45378</v>
      </c>
      <c r="L588">
        <v>1</v>
      </c>
      <c r="M588" t="s">
        <v>487</v>
      </c>
      <c r="N588" t="s">
        <v>488</v>
      </c>
      <c r="O588" t="s">
        <v>489</v>
      </c>
      <c r="R588" t="s">
        <v>490</v>
      </c>
      <c r="S588">
        <v>298.89999999999998</v>
      </c>
      <c r="T588">
        <v>0</v>
      </c>
    </row>
    <row r="589" spans="1:20" x14ac:dyDescent="0.25">
      <c r="A589" s="1">
        <v>45350</v>
      </c>
      <c r="B589">
        <v>2958</v>
      </c>
      <c r="C589">
        <v>5</v>
      </c>
      <c r="D589">
        <v>1</v>
      </c>
      <c r="E589">
        <v>4</v>
      </c>
      <c r="F589">
        <v>1</v>
      </c>
      <c r="G589">
        <v>3</v>
      </c>
      <c r="H589" t="s">
        <v>486</v>
      </c>
      <c r="I589">
        <v>601</v>
      </c>
      <c r="J589">
        <v>37</v>
      </c>
      <c r="K589" s="1">
        <v>45371</v>
      </c>
      <c r="L589">
        <v>2</v>
      </c>
      <c r="M589" t="s">
        <v>494</v>
      </c>
      <c r="N589" t="s">
        <v>488</v>
      </c>
      <c r="O589" t="s">
        <v>489</v>
      </c>
      <c r="R589" t="s">
        <v>490</v>
      </c>
      <c r="S589">
        <v>446.6</v>
      </c>
      <c r="T589">
        <v>0</v>
      </c>
    </row>
    <row r="590" spans="1:20" x14ac:dyDescent="0.25">
      <c r="A590" s="1">
        <v>45350</v>
      </c>
      <c r="B590">
        <v>2337</v>
      </c>
      <c r="C590">
        <v>5</v>
      </c>
      <c r="D590">
        <v>2</v>
      </c>
      <c r="E590">
        <v>1</v>
      </c>
      <c r="F590">
        <v>2</v>
      </c>
      <c r="G590">
        <v>3</v>
      </c>
      <c r="H590" t="s">
        <v>486</v>
      </c>
      <c r="I590">
        <v>563</v>
      </c>
      <c r="J590">
        <v>42</v>
      </c>
      <c r="L590">
        <v>1</v>
      </c>
      <c r="M590" t="s">
        <v>492</v>
      </c>
      <c r="N590" t="s">
        <v>488</v>
      </c>
      <c r="O590" t="s">
        <v>489</v>
      </c>
      <c r="R590" t="s">
        <v>493</v>
      </c>
      <c r="S590">
        <v>444.5</v>
      </c>
      <c r="T590">
        <v>30</v>
      </c>
    </row>
    <row r="591" spans="1:20" x14ac:dyDescent="0.25">
      <c r="A591" s="1">
        <v>45350</v>
      </c>
      <c r="B591">
        <v>2198</v>
      </c>
      <c r="C591">
        <v>5</v>
      </c>
      <c r="D591">
        <v>1</v>
      </c>
      <c r="E591">
        <v>4</v>
      </c>
      <c r="F591">
        <v>1</v>
      </c>
      <c r="G591">
        <v>1</v>
      </c>
      <c r="H591" t="s">
        <v>491</v>
      </c>
      <c r="I591">
        <v>390</v>
      </c>
      <c r="J591">
        <v>173</v>
      </c>
      <c r="L591">
        <v>2</v>
      </c>
      <c r="M591" t="s">
        <v>494</v>
      </c>
      <c r="N591" t="s">
        <v>488</v>
      </c>
      <c r="O591" t="s">
        <v>489</v>
      </c>
      <c r="R591" t="s">
        <v>496</v>
      </c>
      <c r="S591">
        <v>429.1</v>
      </c>
      <c r="T591">
        <v>50</v>
      </c>
    </row>
    <row r="592" spans="1:20" x14ac:dyDescent="0.25">
      <c r="A592" s="1">
        <v>45351</v>
      </c>
      <c r="B592">
        <v>1485</v>
      </c>
      <c r="C592">
        <v>5</v>
      </c>
      <c r="D592">
        <v>2</v>
      </c>
      <c r="E592">
        <v>1</v>
      </c>
      <c r="F592">
        <v>2</v>
      </c>
      <c r="G592">
        <v>3</v>
      </c>
      <c r="H592" t="s">
        <v>492</v>
      </c>
      <c r="I592">
        <v>349</v>
      </c>
      <c r="J592">
        <v>118</v>
      </c>
      <c r="L592">
        <v>1</v>
      </c>
      <c r="M592" t="s">
        <v>494</v>
      </c>
      <c r="N592" t="s">
        <v>488</v>
      </c>
      <c r="O592" t="s">
        <v>489</v>
      </c>
      <c r="R592" t="s">
        <v>498</v>
      </c>
      <c r="S592">
        <v>333.9</v>
      </c>
      <c r="T592">
        <v>10</v>
      </c>
    </row>
    <row r="593" spans="1:20" x14ac:dyDescent="0.25">
      <c r="A593" s="1">
        <v>45351</v>
      </c>
      <c r="B593">
        <v>3669</v>
      </c>
      <c r="C593">
        <v>5</v>
      </c>
      <c r="D593">
        <v>1</v>
      </c>
      <c r="E593">
        <v>4</v>
      </c>
      <c r="F593">
        <v>5</v>
      </c>
      <c r="G593">
        <v>1</v>
      </c>
      <c r="H593" t="s">
        <v>486</v>
      </c>
      <c r="I593">
        <v>321</v>
      </c>
      <c r="J593">
        <v>48</v>
      </c>
      <c r="K593" s="1">
        <v>45361</v>
      </c>
      <c r="L593">
        <v>2</v>
      </c>
      <c r="M593" t="s">
        <v>494</v>
      </c>
      <c r="N593" t="s">
        <v>488</v>
      </c>
      <c r="O593" t="s">
        <v>489</v>
      </c>
      <c r="R593" t="s">
        <v>490</v>
      </c>
      <c r="S593">
        <v>258.3</v>
      </c>
      <c r="T593">
        <v>0</v>
      </c>
    </row>
    <row r="594" spans="1:20" x14ac:dyDescent="0.25">
      <c r="A594" s="1">
        <v>45351</v>
      </c>
      <c r="B594">
        <v>4103</v>
      </c>
      <c r="C594">
        <v>5</v>
      </c>
      <c r="D594">
        <v>2</v>
      </c>
      <c r="E594">
        <v>1</v>
      </c>
      <c r="F594">
        <v>2</v>
      </c>
      <c r="G594">
        <v>3</v>
      </c>
      <c r="H594" t="s">
        <v>486</v>
      </c>
      <c r="I594">
        <v>489</v>
      </c>
      <c r="J594">
        <v>71</v>
      </c>
      <c r="K594" s="1">
        <v>45362</v>
      </c>
      <c r="L594">
        <v>1</v>
      </c>
      <c r="M594" t="s">
        <v>492</v>
      </c>
      <c r="N594" t="s">
        <v>488</v>
      </c>
      <c r="O594" t="s">
        <v>489</v>
      </c>
      <c r="R594" t="s">
        <v>490</v>
      </c>
      <c r="S594">
        <v>392</v>
      </c>
      <c r="T594">
        <v>0</v>
      </c>
    </row>
    <row r="595" spans="1:20" x14ac:dyDescent="0.25">
      <c r="A595" s="1">
        <v>45351</v>
      </c>
      <c r="B595">
        <v>49</v>
      </c>
      <c r="C595">
        <v>5</v>
      </c>
      <c r="D595">
        <v>1</v>
      </c>
      <c r="E595">
        <v>4</v>
      </c>
      <c r="F595">
        <v>2</v>
      </c>
      <c r="G595">
        <v>2</v>
      </c>
      <c r="H595" t="s">
        <v>492</v>
      </c>
      <c r="I595">
        <v>432</v>
      </c>
      <c r="J595">
        <v>129</v>
      </c>
      <c r="L595">
        <v>2</v>
      </c>
      <c r="M595" t="s">
        <v>487</v>
      </c>
      <c r="N595" t="s">
        <v>488</v>
      </c>
      <c r="O595" t="s">
        <v>489</v>
      </c>
      <c r="R595" t="s">
        <v>493</v>
      </c>
      <c r="S595">
        <v>413.7</v>
      </c>
      <c r="T595">
        <v>30</v>
      </c>
    </row>
    <row r="596" spans="1:20" x14ac:dyDescent="0.25">
      <c r="A596" s="1">
        <v>45351</v>
      </c>
      <c r="B596">
        <v>2384</v>
      </c>
      <c r="C596">
        <v>5</v>
      </c>
      <c r="D596">
        <v>2</v>
      </c>
      <c r="E596">
        <v>1</v>
      </c>
      <c r="F596">
        <v>2</v>
      </c>
      <c r="G596">
        <v>1</v>
      </c>
      <c r="H596" t="s">
        <v>486</v>
      </c>
      <c r="I596">
        <v>776</v>
      </c>
      <c r="J596">
        <v>125</v>
      </c>
      <c r="K596" s="1">
        <v>45358</v>
      </c>
      <c r="L596">
        <v>1</v>
      </c>
      <c r="M596" t="s">
        <v>492</v>
      </c>
      <c r="N596" t="s">
        <v>488</v>
      </c>
      <c r="O596" t="s">
        <v>489</v>
      </c>
      <c r="R596" t="s">
        <v>490</v>
      </c>
      <c r="S596">
        <v>630.70000000000005</v>
      </c>
      <c r="T596">
        <v>0</v>
      </c>
    </row>
    <row r="597" spans="1:20" x14ac:dyDescent="0.25">
      <c r="A597" s="1">
        <v>45351</v>
      </c>
      <c r="B597">
        <v>1321</v>
      </c>
      <c r="C597">
        <v>5</v>
      </c>
      <c r="D597">
        <v>1</v>
      </c>
      <c r="E597">
        <v>4</v>
      </c>
      <c r="F597">
        <v>3</v>
      </c>
      <c r="G597">
        <v>1</v>
      </c>
      <c r="H597" t="s">
        <v>491</v>
      </c>
      <c r="I597">
        <v>368</v>
      </c>
      <c r="J597">
        <v>65</v>
      </c>
      <c r="L597">
        <v>2</v>
      </c>
      <c r="M597" t="s">
        <v>487</v>
      </c>
      <c r="N597" t="s">
        <v>488</v>
      </c>
      <c r="O597" t="s">
        <v>489</v>
      </c>
      <c r="R597" t="s">
        <v>496</v>
      </c>
      <c r="S597">
        <v>338.1</v>
      </c>
      <c r="T597">
        <v>50</v>
      </c>
    </row>
    <row r="598" spans="1:20" x14ac:dyDescent="0.25">
      <c r="A598" s="1">
        <v>45351</v>
      </c>
      <c r="B598">
        <v>172</v>
      </c>
      <c r="C598">
        <v>5</v>
      </c>
      <c r="D598">
        <v>2</v>
      </c>
      <c r="E598">
        <v>1</v>
      </c>
      <c r="F598">
        <v>2</v>
      </c>
      <c r="G598">
        <v>1</v>
      </c>
      <c r="H598" t="s">
        <v>486</v>
      </c>
      <c r="I598">
        <v>958</v>
      </c>
      <c r="J598">
        <v>20</v>
      </c>
      <c r="K598" s="1">
        <v>45358</v>
      </c>
      <c r="L598">
        <v>1</v>
      </c>
      <c r="M598" t="s">
        <v>492</v>
      </c>
      <c r="N598" t="s">
        <v>488</v>
      </c>
      <c r="O598" t="s">
        <v>489</v>
      </c>
      <c r="R598" t="s">
        <v>490</v>
      </c>
      <c r="S598">
        <v>684.6</v>
      </c>
      <c r="T598">
        <v>0</v>
      </c>
    </row>
    <row r="599" spans="1:20" x14ac:dyDescent="0.25">
      <c r="A599" s="1">
        <v>45351</v>
      </c>
      <c r="B599">
        <v>4554</v>
      </c>
      <c r="C599">
        <v>5</v>
      </c>
      <c r="D599">
        <v>1</v>
      </c>
      <c r="E599">
        <v>4</v>
      </c>
      <c r="F599">
        <v>2</v>
      </c>
      <c r="G599">
        <v>2</v>
      </c>
      <c r="H599" t="s">
        <v>492</v>
      </c>
      <c r="I599">
        <v>223</v>
      </c>
      <c r="J599">
        <v>163</v>
      </c>
      <c r="L599">
        <v>2</v>
      </c>
      <c r="M599" t="s">
        <v>494</v>
      </c>
      <c r="N599" t="s">
        <v>488</v>
      </c>
      <c r="O599" t="s">
        <v>489</v>
      </c>
      <c r="R599" t="s">
        <v>493</v>
      </c>
      <c r="S599">
        <v>291.2</v>
      </c>
      <c r="T599">
        <v>30</v>
      </c>
    </row>
    <row r="600" spans="1:20" x14ac:dyDescent="0.25">
      <c r="A600" s="1">
        <v>45351</v>
      </c>
      <c r="B600">
        <v>687</v>
      </c>
      <c r="C600">
        <v>5</v>
      </c>
      <c r="D600">
        <v>2</v>
      </c>
      <c r="E600">
        <v>1</v>
      </c>
      <c r="F600">
        <v>2</v>
      </c>
      <c r="G600">
        <v>2</v>
      </c>
      <c r="H600" t="s">
        <v>491</v>
      </c>
      <c r="I600">
        <v>878</v>
      </c>
      <c r="J600">
        <v>44</v>
      </c>
      <c r="L600">
        <v>1</v>
      </c>
      <c r="M600" t="s">
        <v>492</v>
      </c>
      <c r="N600" t="s">
        <v>488</v>
      </c>
      <c r="O600" t="s">
        <v>489</v>
      </c>
      <c r="R600" t="s">
        <v>493</v>
      </c>
      <c r="S600">
        <v>666.4</v>
      </c>
      <c r="T600">
        <v>30</v>
      </c>
    </row>
    <row r="601" spans="1:20" x14ac:dyDescent="0.25">
      <c r="A601" s="1">
        <v>45351</v>
      </c>
      <c r="B601">
        <v>2494</v>
      </c>
      <c r="C601">
        <v>5</v>
      </c>
      <c r="D601">
        <v>1</v>
      </c>
      <c r="E601">
        <v>4</v>
      </c>
      <c r="F601">
        <v>5</v>
      </c>
      <c r="G601">
        <v>1</v>
      </c>
      <c r="H601" t="s">
        <v>486</v>
      </c>
      <c r="I601">
        <v>706</v>
      </c>
      <c r="J601">
        <v>81</v>
      </c>
      <c r="L601">
        <v>2</v>
      </c>
      <c r="M601" t="s">
        <v>487</v>
      </c>
      <c r="N601" t="s">
        <v>488</v>
      </c>
      <c r="O601" t="s">
        <v>489</v>
      </c>
      <c r="R601" t="s">
        <v>498</v>
      </c>
      <c r="S601">
        <v>557.9</v>
      </c>
      <c r="T601">
        <v>10</v>
      </c>
    </row>
    <row r="602" spans="1:20" x14ac:dyDescent="0.25">
      <c r="A602" s="1">
        <v>45352</v>
      </c>
      <c r="B602">
        <v>1103</v>
      </c>
      <c r="C602">
        <v>5</v>
      </c>
      <c r="D602">
        <v>2</v>
      </c>
      <c r="E602">
        <v>1</v>
      </c>
      <c r="F602">
        <v>2</v>
      </c>
      <c r="G602">
        <v>3</v>
      </c>
      <c r="H602" t="s">
        <v>486</v>
      </c>
      <c r="I602">
        <v>105</v>
      </c>
      <c r="J602">
        <v>101</v>
      </c>
      <c r="K602" s="1">
        <v>45368</v>
      </c>
      <c r="L602">
        <v>1</v>
      </c>
      <c r="M602" t="s">
        <v>494</v>
      </c>
      <c r="N602" t="s">
        <v>488</v>
      </c>
      <c r="O602" t="s">
        <v>489</v>
      </c>
      <c r="R602" t="s">
        <v>490</v>
      </c>
      <c r="S602">
        <v>144.19999999999999</v>
      </c>
      <c r="T602">
        <v>0</v>
      </c>
    </row>
    <row r="603" spans="1:20" x14ac:dyDescent="0.25">
      <c r="A603" s="1">
        <v>45352</v>
      </c>
      <c r="B603">
        <v>793</v>
      </c>
      <c r="C603">
        <v>5</v>
      </c>
      <c r="D603">
        <v>1</v>
      </c>
      <c r="E603">
        <v>4</v>
      </c>
      <c r="F603">
        <v>2</v>
      </c>
      <c r="G603">
        <v>1</v>
      </c>
      <c r="H603" t="s">
        <v>486</v>
      </c>
      <c r="I603">
        <v>734</v>
      </c>
      <c r="J603">
        <v>99</v>
      </c>
      <c r="L603">
        <v>2</v>
      </c>
      <c r="M603" t="s">
        <v>487</v>
      </c>
      <c r="N603" t="s">
        <v>488</v>
      </c>
      <c r="O603" t="s">
        <v>489</v>
      </c>
      <c r="R603" t="s">
        <v>496</v>
      </c>
      <c r="S603">
        <v>618.1</v>
      </c>
      <c r="T603">
        <v>50</v>
      </c>
    </row>
    <row r="604" spans="1:20" x14ac:dyDescent="0.25">
      <c r="A604" s="1">
        <v>45352</v>
      </c>
      <c r="B604">
        <v>1586</v>
      </c>
      <c r="C604">
        <v>5</v>
      </c>
      <c r="D604">
        <v>2</v>
      </c>
      <c r="E604">
        <v>1</v>
      </c>
      <c r="F604">
        <v>2</v>
      </c>
      <c r="G604">
        <v>1</v>
      </c>
      <c r="H604" t="s">
        <v>486</v>
      </c>
      <c r="I604">
        <v>187</v>
      </c>
      <c r="J604">
        <v>163</v>
      </c>
      <c r="K604" s="1">
        <v>45362</v>
      </c>
      <c r="L604">
        <v>1</v>
      </c>
      <c r="M604" t="s">
        <v>494</v>
      </c>
      <c r="N604" t="s">
        <v>488</v>
      </c>
      <c r="O604" t="s">
        <v>489</v>
      </c>
      <c r="R604" t="s">
        <v>490</v>
      </c>
      <c r="S604">
        <v>245</v>
      </c>
      <c r="T604">
        <v>0</v>
      </c>
    </row>
    <row r="605" spans="1:20" x14ac:dyDescent="0.25">
      <c r="A605" s="1">
        <v>45352</v>
      </c>
      <c r="B605">
        <v>902</v>
      </c>
      <c r="C605">
        <v>5</v>
      </c>
      <c r="D605">
        <v>1</v>
      </c>
      <c r="E605">
        <v>4</v>
      </c>
      <c r="F605">
        <v>1</v>
      </c>
      <c r="G605">
        <v>2</v>
      </c>
      <c r="H605" t="s">
        <v>486</v>
      </c>
      <c r="I605">
        <v>931</v>
      </c>
      <c r="J605">
        <v>110</v>
      </c>
      <c r="K605" s="1">
        <v>45371</v>
      </c>
      <c r="L605">
        <v>2</v>
      </c>
      <c r="M605" t="s">
        <v>494</v>
      </c>
      <c r="N605" t="s">
        <v>488</v>
      </c>
      <c r="O605" t="s">
        <v>489</v>
      </c>
      <c r="R605" t="s">
        <v>490</v>
      </c>
      <c r="S605">
        <v>728.7</v>
      </c>
      <c r="T605">
        <v>0</v>
      </c>
    </row>
    <row r="606" spans="1:20" x14ac:dyDescent="0.25">
      <c r="A606" s="1">
        <v>45352</v>
      </c>
      <c r="B606">
        <v>105</v>
      </c>
      <c r="C606">
        <v>5</v>
      </c>
      <c r="D606">
        <v>2</v>
      </c>
      <c r="E606">
        <v>1</v>
      </c>
      <c r="F606">
        <v>2</v>
      </c>
      <c r="G606">
        <v>2</v>
      </c>
      <c r="H606" t="s">
        <v>492</v>
      </c>
      <c r="I606">
        <v>736</v>
      </c>
      <c r="J606">
        <v>140</v>
      </c>
      <c r="L606">
        <v>1</v>
      </c>
      <c r="M606" t="s">
        <v>492</v>
      </c>
      <c r="N606" t="s">
        <v>488</v>
      </c>
      <c r="O606" t="s">
        <v>489</v>
      </c>
      <c r="R606" t="s">
        <v>496</v>
      </c>
      <c r="S606">
        <v>648.20000000000005</v>
      </c>
      <c r="T606">
        <v>50</v>
      </c>
    </row>
    <row r="607" spans="1:20" x14ac:dyDescent="0.25">
      <c r="A607" s="1">
        <v>45352</v>
      </c>
      <c r="B607">
        <v>4470</v>
      </c>
      <c r="C607">
        <v>5</v>
      </c>
      <c r="D607">
        <v>1</v>
      </c>
      <c r="E607">
        <v>4</v>
      </c>
      <c r="F607">
        <v>3</v>
      </c>
      <c r="G607">
        <v>3</v>
      </c>
      <c r="H607" t="s">
        <v>491</v>
      </c>
      <c r="I607">
        <v>116</v>
      </c>
      <c r="J607">
        <v>181</v>
      </c>
      <c r="L607">
        <v>2</v>
      </c>
      <c r="M607" t="s">
        <v>487</v>
      </c>
      <c r="N607" t="s">
        <v>488</v>
      </c>
      <c r="O607" t="s">
        <v>489</v>
      </c>
      <c r="R607" t="s">
        <v>493</v>
      </c>
      <c r="S607">
        <v>228.9</v>
      </c>
      <c r="T607">
        <v>30</v>
      </c>
    </row>
    <row r="608" spans="1:20" x14ac:dyDescent="0.25">
      <c r="A608" s="1">
        <v>45352</v>
      </c>
      <c r="B608">
        <v>4455</v>
      </c>
      <c r="C608">
        <v>5</v>
      </c>
      <c r="D608">
        <v>2</v>
      </c>
      <c r="E608">
        <v>1</v>
      </c>
      <c r="F608">
        <v>2</v>
      </c>
      <c r="G608">
        <v>3</v>
      </c>
      <c r="H608" t="s">
        <v>486</v>
      </c>
      <c r="I608">
        <v>668</v>
      </c>
      <c r="J608">
        <v>72</v>
      </c>
      <c r="K608" s="1">
        <v>45372</v>
      </c>
      <c r="L608">
        <v>1</v>
      </c>
      <c r="M608" t="s">
        <v>492</v>
      </c>
      <c r="N608" t="s">
        <v>488</v>
      </c>
      <c r="O608" t="s">
        <v>489</v>
      </c>
      <c r="R608" t="s">
        <v>490</v>
      </c>
      <c r="S608">
        <v>518</v>
      </c>
      <c r="T608">
        <v>0</v>
      </c>
    </row>
    <row r="609" spans="1:20" x14ac:dyDescent="0.25">
      <c r="A609" s="1">
        <v>45352</v>
      </c>
      <c r="B609">
        <v>2616</v>
      </c>
      <c r="C609">
        <v>5</v>
      </c>
      <c r="D609">
        <v>1</v>
      </c>
      <c r="E609">
        <v>4</v>
      </c>
      <c r="F609">
        <v>4</v>
      </c>
      <c r="G609">
        <v>1</v>
      </c>
      <c r="H609" t="s">
        <v>486</v>
      </c>
      <c r="I609">
        <v>128</v>
      </c>
      <c r="J609">
        <v>170</v>
      </c>
      <c r="K609" s="1">
        <v>45377</v>
      </c>
      <c r="L609">
        <v>2</v>
      </c>
      <c r="M609" t="s">
        <v>487</v>
      </c>
      <c r="N609" t="s">
        <v>488</v>
      </c>
      <c r="O609" t="s">
        <v>489</v>
      </c>
      <c r="R609" t="s">
        <v>490</v>
      </c>
      <c r="S609">
        <v>208.6</v>
      </c>
      <c r="T609">
        <v>0</v>
      </c>
    </row>
    <row r="610" spans="1:20" x14ac:dyDescent="0.25">
      <c r="A610" s="1">
        <v>45352</v>
      </c>
      <c r="B610">
        <v>4846</v>
      </c>
      <c r="C610">
        <v>5</v>
      </c>
      <c r="D610">
        <v>2</v>
      </c>
      <c r="E610">
        <v>1</v>
      </c>
      <c r="F610">
        <v>2</v>
      </c>
      <c r="G610">
        <v>1</v>
      </c>
      <c r="H610" t="s">
        <v>491</v>
      </c>
      <c r="I610">
        <v>757</v>
      </c>
      <c r="J610">
        <v>190</v>
      </c>
      <c r="L610">
        <v>1</v>
      </c>
      <c r="M610" t="s">
        <v>492</v>
      </c>
      <c r="N610" t="s">
        <v>488</v>
      </c>
      <c r="O610" t="s">
        <v>489</v>
      </c>
      <c r="R610" t="s">
        <v>496</v>
      </c>
      <c r="S610">
        <v>697.9</v>
      </c>
      <c r="T610">
        <v>50</v>
      </c>
    </row>
    <row r="611" spans="1:20" x14ac:dyDescent="0.25">
      <c r="A611" s="1">
        <v>45352</v>
      </c>
      <c r="B611">
        <v>3644</v>
      </c>
      <c r="C611">
        <v>5</v>
      </c>
      <c r="D611">
        <v>1</v>
      </c>
      <c r="E611">
        <v>4</v>
      </c>
      <c r="F611">
        <v>2</v>
      </c>
      <c r="G611">
        <v>3</v>
      </c>
      <c r="H611" t="s">
        <v>491</v>
      </c>
      <c r="I611">
        <v>266</v>
      </c>
      <c r="J611">
        <v>63</v>
      </c>
      <c r="L611">
        <v>2</v>
      </c>
      <c r="M611" t="s">
        <v>494</v>
      </c>
      <c r="N611" t="s">
        <v>488</v>
      </c>
      <c r="O611" t="s">
        <v>489</v>
      </c>
      <c r="R611" t="s">
        <v>498</v>
      </c>
      <c r="S611">
        <v>237.3</v>
      </c>
      <c r="T611">
        <v>10</v>
      </c>
    </row>
    <row r="612" spans="1:20" x14ac:dyDescent="0.25">
      <c r="A612" s="1">
        <v>45353</v>
      </c>
      <c r="B612">
        <v>4916</v>
      </c>
      <c r="C612">
        <v>5</v>
      </c>
      <c r="D612">
        <v>2</v>
      </c>
      <c r="E612">
        <v>1</v>
      </c>
      <c r="F612">
        <v>2</v>
      </c>
      <c r="G612">
        <v>1</v>
      </c>
      <c r="H612" t="s">
        <v>486</v>
      </c>
      <c r="I612">
        <v>988</v>
      </c>
      <c r="J612">
        <v>51</v>
      </c>
      <c r="K612" s="1">
        <v>45364</v>
      </c>
      <c r="L612">
        <v>1</v>
      </c>
      <c r="M612" t="s">
        <v>487</v>
      </c>
      <c r="N612" t="s">
        <v>488</v>
      </c>
      <c r="O612" t="s">
        <v>489</v>
      </c>
      <c r="R612" t="s">
        <v>490</v>
      </c>
      <c r="S612">
        <v>727.3</v>
      </c>
      <c r="T612">
        <v>0</v>
      </c>
    </row>
    <row r="613" spans="1:20" x14ac:dyDescent="0.25">
      <c r="A613" s="1">
        <v>45353</v>
      </c>
      <c r="B613">
        <v>3071</v>
      </c>
      <c r="C613">
        <v>5</v>
      </c>
      <c r="D613">
        <v>1</v>
      </c>
      <c r="E613">
        <v>4</v>
      </c>
      <c r="F613">
        <v>2</v>
      </c>
      <c r="G613">
        <v>1</v>
      </c>
      <c r="H613" t="s">
        <v>492</v>
      </c>
      <c r="I613">
        <v>804</v>
      </c>
      <c r="J613">
        <v>42</v>
      </c>
      <c r="L613">
        <v>2</v>
      </c>
      <c r="M613" t="s">
        <v>487</v>
      </c>
      <c r="N613" t="s">
        <v>488</v>
      </c>
      <c r="O613" t="s">
        <v>489</v>
      </c>
      <c r="R613" t="s">
        <v>498</v>
      </c>
      <c r="S613">
        <v>599.20000000000005</v>
      </c>
      <c r="T613">
        <v>10</v>
      </c>
    </row>
    <row r="614" spans="1:20" x14ac:dyDescent="0.25">
      <c r="A614" s="1">
        <v>45353</v>
      </c>
      <c r="B614">
        <v>4844</v>
      </c>
      <c r="C614">
        <v>5</v>
      </c>
      <c r="D614">
        <v>2</v>
      </c>
      <c r="E614">
        <v>1</v>
      </c>
      <c r="F614">
        <v>2</v>
      </c>
      <c r="G614">
        <v>3</v>
      </c>
      <c r="H614" t="s">
        <v>492</v>
      </c>
      <c r="I614">
        <v>560</v>
      </c>
      <c r="J614">
        <v>167</v>
      </c>
      <c r="L614">
        <v>1</v>
      </c>
      <c r="M614" t="s">
        <v>492</v>
      </c>
      <c r="N614" t="s">
        <v>488</v>
      </c>
      <c r="O614" t="s">
        <v>489</v>
      </c>
      <c r="R614" t="s">
        <v>498</v>
      </c>
      <c r="S614">
        <v>515.9</v>
      </c>
      <c r="T614">
        <v>10</v>
      </c>
    </row>
    <row r="615" spans="1:20" x14ac:dyDescent="0.25">
      <c r="A615" s="1">
        <v>45353</v>
      </c>
      <c r="B615">
        <v>4955</v>
      </c>
      <c r="C615">
        <v>5</v>
      </c>
      <c r="D615">
        <v>1</v>
      </c>
      <c r="E615">
        <v>4</v>
      </c>
      <c r="F615">
        <v>2</v>
      </c>
      <c r="G615">
        <v>3</v>
      </c>
      <c r="H615" t="s">
        <v>486</v>
      </c>
      <c r="I615">
        <v>629</v>
      </c>
      <c r="J615">
        <v>38</v>
      </c>
      <c r="L615">
        <v>2</v>
      </c>
      <c r="M615" t="s">
        <v>487</v>
      </c>
      <c r="N615" t="s">
        <v>488</v>
      </c>
      <c r="O615" t="s">
        <v>489</v>
      </c>
      <c r="R615" t="s">
        <v>493</v>
      </c>
      <c r="S615">
        <v>487.9</v>
      </c>
      <c r="T615">
        <v>30</v>
      </c>
    </row>
    <row r="616" spans="1:20" x14ac:dyDescent="0.25">
      <c r="A616" s="1">
        <v>45353</v>
      </c>
      <c r="B616">
        <v>2485</v>
      </c>
      <c r="C616">
        <v>5</v>
      </c>
      <c r="D616">
        <v>2</v>
      </c>
      <c r="E616">
        <v>1</v>
      </c>
      <c r="F616">
        <v>2</v>
      </c>
      <c r="G616">
        <v>3</v>
      </c>
      <c r="H616" t="s">
        <v>491</v>
      </c>
      <c r="I616">
        <v>619</v>
      </c>
      <c r="J616">
        <v>48</v>
      </c>
      <c r="L616">
        <v>1</v>
      </c>
      <c r="M616" t="s">
        <v>492</v>
      </c>
      <c r="N616" t="s">
        <v>488</v>
      </c>
      <c r="O616" t="s">
        <v>489</v>
      </c>
      <c r="R616" t="s">
        <v>496</v>
      </c>
      <c r="S616">
        <v>501.9</v>
      </c>
      <c r="T616">
        <v>50</v>
      </c>
    </row>
    <row r="617" spans="1:20" x14ac:dyDescent="0.25">
      <c r="A617" s="1">
        <v>45353</v>
      </c>
      <c r="B617">
        <v>686</v>
      </c>
      <c r="C617">
        <v>5</v>
      </c>
      <c r="D617">
        <v>1</v>
      </c>
      <c r="E617">
        <v>4</v>
      </c>
      <c r="F617">
        <v>4</v>
      </c>
      <c r="G617">
        <v>2</v>
      </c>
      <c r="H617" t="s">
        <v>486</v>
      </c>
      <c r="I617">
        <v>945</v>
      </c>
      <c r="J617">
        <v>165</v>
      </c>
      <c r="K617" s="1">
        <v>45370</v>
      </c>
      <c r="L617">
        <v>2</v>
      </c>
      <c r="M617" t="s">
        <v>492</v>
      </c>
      <c r="N617" t="s">
        <v>488</v>
      </c>
      <c r="O617" t="s">
        <v>489</v>
      </c>
      <c r="R617" t="s">
        <v>490</v>
      </c>
      <c r="S617">
        <v>777</v>
      </c>
      <c r="T617">
        <v>0</v>
      </c>
    </row>
    <row r="618" spans="1:20" x14ac:dyDescent="0.25">
      <c r="A618" s="1">
        <v>45353</v>
      </c>
      <c r="B618">
        <v>3895</v>
      </c>
      <c r="C618">
        <v>5</v>
      </c>
      <c r="D618">
        <v>2</v>
      </c>
      <c r="E618">
        <v>1</v>
      </c>
      <c r="F618">
        <v>2</v>
      </c>
      <c r="G618">
        <v>3</v>
      </c>
      <c r="H618" t="s">
        <v>486</v>
      </c>
      <c r="I618">
        <v>381</v>
      </c>
      <c r="J618">
        <v>88</v>
      </c>
      <c r="K618" s="1">
        <v>45367</v>
      </c>
      <c r="L618">
        <v>1</v>
      </c>
      <c r="M618" t="s">
        <v>487</v>
      </c>
      <c r="N618" t="s">
        <v>488</v>
      </c>
      <c r="O618" t="s">
        <v>489</v>
      </c>
      <c r="R618" t="s">
        <v>490</v>
      </c>
      <c r="S618">
        <v>328.3</v>
      </c>
      <c r="T618">
        <v>0</v>
      </c>
    </row>
    <row r="619" spans="1:20" x14ac:dyDescent="0.25">
      <c r="A619" s="1">
        <v>45353</v>
      </c>
      <c r="B619">
        <v>2250</v>
      </c>
      <c r="C619">
        <v>5</v>
      </c>
      <c r="D619">
        <v>1</v>
      </c>
      <c r="E619">
        <v>4</v>
      </c>
      <c r="F619">
        <v>2</v>
      </c>
      <c r="G619">
        <v>2</v>
      </c>
      <c r="H619" t="s">
        <v>486</v>
      </c>
      <c r="I619">
        <v>440</v>
      </c>
      <c r="J619">
        <v>159</v>
      </c>
      <c r="L619">
        <v>2</v>
      </c>
      <c r="M619" t="s">
        <v>492</v>
      </c>
      <c r="N619" t="s">
        <v>488</v>
      </c>
      <c r="O619" t="s">
        <v>489</v>
      </c>
      <c r="R619" t="s">
        <v>498</v>
      </c>
      <c r="S619">
        <v>426.3</v>
      </c>
      <c r="T619">
        <v>10</v>
      </c>
    </row>
    <row r="620" spans="1:20" x14ac:dyDescent="0.25">
      <c r="A620" s="1">
        <v>45353</v>
      </c>
      <c r="B620">
        <v>4830</v>
      </c>
      <c r="C620">
        <v>5</v>
      </c>
      <c r="D620">
        <v>2</v>
      </c>
      <c r="E620">
        <v>1</v>
      </c>
      <c r="F620">
        <v>2</v>
      </c>
      <c r="G620">
        <v>3</v>
      </c>
      <c r="H620" t="s">
        <v>486</v>
      </c>
      <c r="I620">
        <v>984</v>
      </c>
      <c r="J620">
        <v>29</v>
      </c>
      <c r="L620">
        <v>1</v>
      </c>
      <c r="M620" t="s">
        <v>487</v>
      </c>
      <c r="N620" t="s">
        <v>488</v>
      </c>
      <c r="O620" t="s">
        <v>489</v>
      </c>
      <c r="R620" t="s">
        <v>496</v>
      </c>
      <c r="S620">
        <v>744.1</v>
      </c>
      <c r="T620">
        <v>50</v>
      </c>
    </row>
    <row r="621" spans="1:20" x14ac:dyDescent="0.25">
      <c r="A621" s="1">
        <v>45353</v>
      </c>
      <c r="B621">
        <v>4327</v>
      </c>
      <c r="C621">
        <v>5</v>
      </c>
      <c r="D621">
        <v>1</v>
      </c>
      <c r="E621">
        <v>4</v>
      </c>
      <c r="F621">
        <v>1</v>
      </c>
      <c r="G621">
        <v>3</v>
      </c>
      <c r="H621" t="s">
        <v>486</v>
      </c>
      <c r="I621">
        <v>972</v>
      </c>
      <c r="J621">
        <v>130</v>
      </c>
      <c r="K621" s="1">
        <v>45360</v>
      </c>
      <c r="L621">
        <v>2</v>
      </c>
      <c r="M621" t="s">
        <v>494</v>
      </c>
      <c r="N621" t="s">
        <v>488</v>
      </c>
      <c r="O621" t="s">
        <v>489</v>
      </c>
      <c r="R621" t="s">
        <v>490</v>
      </c>
      <c r="S621">
        <v>771.4</v>
      </c>
      <c r="T621">
        <v>0</v>
      </c>
    </row>
    <row r="622" spans="1:20" x14ac:dyDescent="0.25">
      <c r="A622" s="1">
        <v>45354</v>
      </c>
      <c r="B622">
        <v>3418</v>
      </c>
      <c r="C622">
        <v>5</v>
      </c>
      <c r="D622">
        <v>2</v>
      </c>
      <c r="E622">
        <v>1</v>
      </c>
      <c r="F622">
        <v>2</v>
      </c>
      <c r="G622">
        <v>2</v>
      </c>
      <c r="H622" t="s">
        <v>486</v>
      </c>
      <c r="I622">
        <v>650</v>
      </c>
      <c r="J622">
        <v>56</v>
      </c>
      <c r="K622" s="1">
        <v>45365</v>
      </c>
      <c r="L622">
        <v>1</v>
      </c>
      <c r="M622" t="s">
        <v>492</v>
      </c>
      <c r="N622" t="s">
        <v>488</v>
      </c>
      <c r="O622" t="s">
        <v>489</v>
      </c>
      <c r="R622" t="s">
        <v>490</v>
      </c>
      <c r="S622">
        <v>494.2</v>
      </c>
      <c r="T622">
        <v>0</v>
      </c>
    </row>
    <row r="623" spans="1:20" x14ac:dyDescent="0.25">
      <c r="A623" s="1">
        <v>45354</v>
      </c>
      <c r="B623">
        <v>3002</v>
      </c>
      <c r="C623">
        <v>5</v>
      </c>
      <c r="D623">
        <v>1</v>
      </c>
      <c r="E623">
        <v>4</v>
      </c>
      <c r="F623">
        <v>5</v>
      </c>
      <c r="G623">
        <v>2</v>
      </c>
      <c r="H623" t="s">
        <v>486</v>
      </c>
      <c r="I623">
        <v>606</v>
      </c>
      <c r="J623">
        <v>100</v>
      </c>
      <c r="K623" s="1">
        <v>45381</v>
      </c>
      <c r="L623">
        <v>2</v>
      </c>
      <c r="M623" t="s">
        <v>494</v>
      </c>
      <c r="N623" t="s">
        <v>488</v>
      </c>
      <c r="O623" t="s">
        <v>489</v>
      </c>
      <c r="R623" t="s">
        <v>490</v>
      </c>
      <c r="S623">
        <v>494.2</v>
      </c>
      <c r="T623">
        <v>0</v>
      </c>
    </row>
    <row r="624" spans="1:20" x14ac:dyDescent="0.25">
      <c r="A624" s="1">
        <v>45354</v>
      </c>
      <c r="B624">
        <v>3211</v>
      </c>
      <c r="C624">
        <v>5</v>
      </c>
      <c r="D624">
        <v>2</v>
      </c>
      <c r="E624">
        <v>1</v>
      </c>
      <c r="F624">
        <v>2</v>
      </c>
      <c r="G624">
        <v>1</v>
      </c>
      <c r="H624" t="s">
        <v>486</v>
      </c>
      <c r="I624">
        <v>364</v>
      </c>
      <c r="J624">
        <v>115</v>
      </c>
      <c r="K624" s="1">
        <v>45378</v>
      </c>
      <c r="L624">
        <v>1</v>
      </c>
      <c r="M624" t="s">
        <v>492</v>
      </c>
      <c r="N624" t="s">
        <v>488</v>
      </c>
      <c r="O624" t="s">
        <v>489</v>
      </c>
      <c r="R624" t="s">
        <v>490</v>
      </c>
      <c r="S624">
        <v>335.3</v>
      </c>
      <c r="T624">
        <v>0</v>
      </c>
    </row>
    <row r="625" spans="1:20" x14ac:dyDescent="0.25">
      <c r="A625" s="1">
        <v>45354</v>
      </c>
      <c r="B625">
        <v>259</v>
      </c>
      <c r="C625">
        <v>5</v>
      </c>
      <c r="D625">
        <v>1</v>
      </c>
      <c r="E625">
        <v>4</v>
      </c>
      <c r="F625">
        <v>2</v>
      </c>
      <c r="G625">
        <v>1</v>
      </c>
      <c r="H625" t="s">
        <v>486</v>
      </c>
      <c r="I625">
        <v>264</v>
      </c>
      <c r="J625">
        <v>74</v>
      </c>
      <c r="K625" s="1">
        <v>45373</v>
      </c>
      <c r="L625">
        <v>2</v>
      </c>
      <c r="M625" t="s">
        <v>487</v>
      </c>
      <c r="N625" t="s">
        <v>488</v>
      </c>
      <c r="O625" t="s">
        <v>489</v>
      </c>
      <c r="R625" t="s">
        <v>490</v>
      </c>
      <c r="S625">
        <v>236.6</v>
      </c>
      <c r="T625">
        <v>0</v>
      </c>
    </row>
    <row r="626" spans="1:20" x14ac:dyDescent="0.25">
      <c r="A626" s="1">
        <v>45354</v>
      </c>
      <c r="B626">
        <v>2328</v>
      </c>
      <c r="C626">
        <v>5</v>
      </c>
      <c r="D626">
        <v>2</v>
      </c>
      <c r="E626">
        <v>1</v>
      </c>
      <c r="F626">
        <v>2</v>
      </c>
      <c r="G626">
        <v>1</v>
      </c>
      <c r="H626" t="s">
        <v>486</v>
      </c>
      <c r="I626">
        <v>565</v>
      </c>
      <c r="J626">
        <v>151</v>
      </c>
      <c r="L626">
        <v>1</v>
      </c>
      <c r="M626" t="s">
        <v>492</v>
      </c>
      <c r="N626" t="s">
        <v>488</v>
      </c>
      <c r="O626" t="s">
        <v>489</v>
      </c>
      <c r="R626" t="s">
        <v>493</v>
      </c>
      <c r="S626">
        <v>522.20000000000005</v>
      </c>
      <c r="T626">
        <v>30</v>
      </c>
    </row>
    <row r="627" spans="1:20" x14ac:dyDescent="0.25">
      <c r="A627" s="1">
        <v>45354</v>
      </c>
      <c r="B627">
        <v>559</v>
      </c>
      <c r="C627">
        <v>5</v>
      </c>
      <c r="D627">
        <v>1</v>
      </c>
      <c r="E627">
        <v>4</v>
      </c>
      <c r="F627">
        <v>5</v>
      </c>
      <c r="G627">
        <v>2</v>
      </c>
      <c r="H627" t="s">
        <v>491</v>
      </c>
      <c r="I627">
        <v>687</v>
      </c>
      <c r="J627">
        <v>147</v>
      </c>
      <c r="L627">
        <v>2</v>
      </c>
      <c r="M627" t="s">
        <v>492</v>
      </c>
      <c r="N627" t="s">
        <v>488</v>
      </c>
      <c r="O627" t="s">
        <v>489</v>
      </c>
      <c r="R627" t="s">
        <v>498</v>
      </c>
      <c r="S627">
        <v>590.79999999999995</v>
      </c>
      <c r="T627">
        <v>10</v>
      </c>
    </row>
    <row r="628" spans="1:20" x14ac:dyDescent="0.25">
      <c r="A628" s="1">
        <v>45354</v>
      </c>
      <c r="B628">
        <v>975</v>
      </c>
      <c r="C628">
        <v>5</v>
      </c>
      <c r="D628">
        <v>2</v>
      </c>
      <c r="E628">
        <v>1</v>
      </c>
      <c r="F628">
        <v>2</v>
      </c>
      <c r="G628">
        <v>3</v>
      </c>
      <c r="H628" t="s">
        <v>486</v>
      </c>
      <c r="I628">
        <v>234</v>
      </c>
      <c r="J628">
        <v>82</v>
      </c>
      <c r="K628" s="1">
        <v>45365</v>
      </c>
      <c r="L628">
        <v>1</v>
      </c>
      <c r="M628" t="s">
        <v>487</v>
      </c>
      <c r="N628" t="s">
        <v>488</v>
      </c>
      <c r="O628" t="s">
        <v>489</v>
      </c>
      <c r="R628" t="s">
        <v>490</v>
      </c>
      <c r="S628">
        <v>221.2</v>
      </c>
      <c r="T628">
        <v>0</v>
      </c>
    </row>
    <row r="629" spans="1:20" x14ac:dyDescent="0.25">
      <c r="A629" s="1">
        <v>45354</v>
      </c>
      <c r="B629">
        <v>2049</v>
      </c>
      <c r="C629">
        <v>5</v>
      </c>
      <c r="D629">
        <v>1</v>
      </c>
      <c r="E629">
        <v>4</v>
      </c>
      <c r="F629">
        <v>2</v>
      </c>
      <c r="G629">
        <v>2</v>
      </c>
      <c r="H629" t="s">
        <v>486</v>
      </c>
      <c r="I629">
        <v>236</v>
      </c>
      <c r="J629">
        <v>31</v>
      </c>
      <c r="K629" s="1">
        <v>45367</v>
      </c>
      <c r="L629">
        <v>2</v>
      </c>
      <c r="M629" t="s">
        <v>494</v>
      </c>
      <c r="N629" t="s">
        <v>488</v>
      </c>
      <c r="O629" t="s">
        <v>489</v>
      </c>
      <c r="R629" t="s">
        <v>490</v>
      </c>
      <c r="S629">
        <v>186.9</v>
      </c>
      <c r="T629">
        <v>0</v>
      </c>
    </row>
    <row r="630" spans="1:20" x14ac:dyDescent="0.25">
      <c r="A630" s="1">
        <v>45354</v>
      </c>
      <c r="B630">
        <v>3555</v>
      </c>
      <c r="C630">
        <v>5</v>
      </c>
      <c r="D630">
        <v>2</v>
      </c>
      <c r="E630">
        <v>1</v>
      </c>
      <c r="F630">
        <v>2</v>
      </c>
      <c r="G630">
        <v>3</v>
      </c>
      <c r="H630" t="s">
        <v>486</v>
      </c>
      <c r="I630">
        <v>690</v>
      </c>
      <c r="J630">
        <v>165</v>
      </c>
      <c r="L630">
        <v>1</v>
      </c>
      <c r="M630" t="s">
        <v>487</v>
      </c>
      <c r="N630" t="s">
        <v>488</v>
      </c>
      <c r="O630" t="s">
        <v>489</v>
      </c>
      <c r="R630" t="s">
        <v>493</v>
      </c>
      <c r="S630">
        <v>619.5</v>
      </c>
      <c r="T630">
        <v>30</v>
      </c>
    </row>
    <row r="631" spans="1:20" x14ac:dyDescent="0.25">
      <c r="A631" s="1">
        <v>45354</v>
      </c>
      <c r="B631">
        <v>4654</v>
      </c>
      <c r="C631">
        <v>5</v>
      </c>
      <c r="D631">
        <v>1</v>
      </c>
      <c r="E631">
        <v>4</v>
      </c>
      <c r="F631">
        <v>2</v>
      </c>
      <c r="G631">
        <v>3</v>
      </c>
      <c r="H631" t="s">
        <v>486</v>
      </c>
      <c r="I631">
        <v>812</v>
      </c>
      <c r="J631">
        <v>27</v>
      </c>
      <c r="K631" s="1">
        <v>45372</v>
      </c>
      <c r="L631">
        <v>2</v>
      </c>
      <c r="M631" t="s">
        <v>494</v>
      </c>
      <c r="N631" t="s">
        <v>488</v>
      </c>
      <c r="O631" t="s">
        <v>489</v>
      </c>
      <c r="R631" t="s">
        <v>490</v>
      </c>
      <c r="S631">
        <v>587.29999999999995</v>
      </c>
      <c r="T631">
        <v>0</v>
      </c>
    </row>
    <row r="632" spans="1:20" x14ac:dyDescent="0.25">
      <c r="A632" s="1">
        <v>45355</v>
      </c>
      <c r="B632">
        <v>3158</v>
      </c>
      <c r="C632">
        <v>5</v>
      </c>
      <c r="D632">
        <v>2</v>
      </c>
      <c r="E632">
        <v>1</v>
      </c>
      <c r="F632">
        <v>2</v>
      </c>
      <c r="G632">
        <v>3</v>
      </c>
      <c r="H632" t="s">
        <v>486</v>
      </c>
      <c r="I632">
        <v>967</v>
      </c>
      <c r="J632">
        <v>51</v>
      </c>
      <c r="K632" s="1">
        <v>45363</v>
      </c>
      <c r="L632">
        <v>1</v>
      </c>
      <c r="M632" t="s">
        <v>494</v>
      </c>
      <c r="N632" t="s">
        <v>488</v>
      </c>
      <c r="O632" t="s">
        <v>489</v>
      </c>
      <c r="R632" t="s">
        <v>490</v>
      </c>
      <c r="S632">
        <v>712.6</v>
      </c>
      <c r="T632">
        <v>0</v>
      </c>
    </row>
    <row r="633" spans="1:20" x14ac:dyDescent="0.25">
      <c r="A633" s="1">
        <v>45355</v>
      </c>
      <c r="B633">
        <v>602</v>
      </c>
      <c r="C633">
        <v>5</v>
      </c>
      <c r="D633">
        <v>1</v>
      </c>
      <c r="E633">
        <v>4</v>
      </c>
      <c r="F633">
        <v>2</v>
      </c>
      <c r="G633">
        <v>1</v>
      </c>
      <c r="H633" t="s">
        <v>491</v>
      </c>
      <c r="I633">
        <v>316</v>
      </c>
      <c r="J633">
        <v>68</v>
      </c>
      <c r="L633">
        <v>2</v>
      </c>
      <c r="M633" t="s">
        <v>492</v>
      </c>
      <c r="N633" t="s">
        <v>488</v>
      </c>
      <c r="O633" t="s">
        <v>489</v>
      </c>
      <c r="R633" t="s">
        <v>498</v>
      </c>
      <c r="S633">
        <v>275.8</v>
      </c>
      <c r="T633">
        <v>10</v>
      </c>
    </row>
    <row r="634" spans="1:20" x14ac:dyDescent="0.25">
      <c r="A634" s="1">
        <v>45355</v>
      </c>
      <c r="B634">
        <v>3885</v>
      </c>
      <c r="C634">
        <v>5</v>
      </c>
      <c r="D634">
        <v>2</v>
      </c>
      <c r="E634">
        <v>1</v>
      </c>
      <c r="F634">
        <v>2</v>
      </c>
      <c r="G634">
        <v>2</v>
      </c>
      <c r="H634" t="s">
        <v>492</v>
      </c>
      <c r="I634">
        <v>563</v>
      </c>
      <c r="J634">
        <v>123</v>
      </c>
      <c r="L634">
        <v>1</v>
      </c>
      <c r="M634" t="s">
        <v>492</v>
      </c>
      <c r="N634" t="s">
        <v>488</v>
      </c>
      <c r="O634" t="s">
        <v>489</v>
      </c>
      <c r="R634" t="s">
        <v>498</v>
      </c>
      <c r="S634">
        <v>487.2</v>
      </c>
      <c r="T634">
        <v>10</v>
      </c>
    </row>
    <row r="635" spans="1:20" x14ac:dyDescent="0.25">
      <c r="A635" s="1">
        <v>45355</v>
      </c>
      <c r="B635">
        <v>1375</v>
      </c>
      <c r="C635">
        <v>5</v>
      </c>
      <c r="D635">
        <v>1</v>
      </c>
      <c r="E635">
        <v>4</v>
      </c>
      <c r="F635">
        <v>1</v>
      </c>
      <c r="G635">
        <v>2</v>
      </c>
      <c r="H635" t="s">
        <v>492</v>
      </c>
      <c r="I635">
        <v>125</v>
      </c>
      <c r="J635">
        <v>106</v>
      </c>
      <c r="L635">
        <v>2</v>
      </c>
      <c r="M635" t="s">
        <v>494</v>
      </c>
      <c r="N635" t="s">
        <v>488</v>
      </c>
      <c r="O635" t="s">
        <v>489</v>
      </c>
      <c r="R635" t="s">
        <v>498</v>
      </c>
      <c r="S635">
        <v>168.7</v>
      </c>
      <c r="T635">
        <v>10</v>
      </c>
    </row>
    <row r="636" spans="1:20" x14ac:dyDescent="0.25">
      <c r="A636" s="1">
        <v>45355</v>
      </c>
      <c r="B636">
        <v>2870</v>
      </c>
      <c r="C636">
        <v>5</v>
      </c>
      <c r="D636">
        <v>2</v>
      </c>
      <c r="E636">
        <v>1</v>
      </c>
      <c r="F636">
        <v>2</v>
      </c>
      <c r="G636">
        <v>1</v>
      </c>
      <c r="H636" t="s">
        <v>492</v>
      </c>
      <c r="I636">
        <v>192</v>
      </c>
      <c r="J636">
        <v>118</v>
      </c>
      <c r="L636">
        <v>1</v>
      </c>
      <c r="M636" t="s">
        <v>487</v>
      </c>
      <c r="N636" t="s">
        <v>488</v>
      </c>
      <c r="O636" t="s">
        <v>489</v>
      </c>
      <c r="R636" t="s">
        <v>498</v>
      </c>
      <c r="S636">
        <v>224</v>
      </c>
      <c r="T636">
        <v>10</v>
      </c>
    </row>
    <row r="637" spans="1:20" x14ac:dyDescent="0.25">
      <c r="A637" s="1">
        <v>45355</v>
      </c>
      <c r="B637">
        <v>3060</v>
      </c>
      <c r="C637">
        <v>5</v>
      </c>
      <c r="D637">
        <v>1</v>
      </c>
      <c r="E637">
        <v>4</v>
      </c>
      <c r="F637">
        <v>4</v>
      </c>
      <c r="G637">
        <v>3</v>
      </c>
      <c r="H637" t="s">
        <v>486</v>
      </c>
      <c r="I637">
        <v>455</v>
      </c>
      <c r="J637">
        <v>186</v>
      </c>
      <c r="K637" s="1">
        <v>45374</v>
      </c>
      <c r="L637">
        <v>2</v>
      </c>
      <c r="M637" t="s">
        <v>494</v>
      </c>
      <c r="N637" t="s">
        <v>488</v>
      </c>
      <c r="O637" t="s">
        <v>489</v>
      </c>
      <c r="R637" t="s">
        <v>490</v>
      </c>
      <c r="S637">
        <v>448.7</v>
      </c>
      <c r="T637">
        <v>0</v>
      </c>
    </row>
    <row r="638" spans="1:20" x14ac:dyDescent="0.25">
      <c r="A638" s="1">
        <v>45355</v>
      </c>
      <c r="B638">
        <v>2410</v>
      </c>
      <c r="C638">
        <v>5</v>
      </c>
      <c r="D638">
        <v>2</v>
      </c>
      <c r="E638">
        <v>1</v>
      </c>
      <c r="F638">
        <v>2</v>
      </c>
      <c r="G638">
        <v>1</v>
      </c>
      <c r="H638" t="s">
        <v>486</v>
      </c>
      <c r="I638">
        <v>634</v>
      </c>
      <c r="J638">
        <v>69</v>
      </c>
      <c r="L638">
        <v>1</v>
      </c>
      <c r="M638" t="s">
        <v>492</v>
      </c>
      <c r="N638" t="s">
        <v>488</v>
      </c>
      <c r="O638" t="s">
        <v>489</v>
      </c>
      <c r="R638" t="s">
        <v>498</v>
      </c>
      <c r="S638">
        <v>499.1</v>
      </c>
      <c r="T638">
        <v>10</v>
      </c>
    </row>
    <row r="639" spans="1:20" x14ac:dyDescent="0.25">
      <c r="A639" s="1">
        <v>45355</v>
      </c>
      <c r="B639">
        <v>4123</v>
      </c>
      <c r="C639">
        <v>5</v>
      </c>
      <c r="D639">
        <v>1</v>
      </c>
      <c r="E639">
        <v>4</v>
      </c>
      <c r="F639">
        <v>5</v>
      </c>
      <c r="G639">
        <v>3</v>
      </c>
      <c r="H639" t="s">
        <v>486</v>
      </c>
      <c r="I639">
        <v>726</v>
      </c>
      <c r="J639">
        <v>173</v>
      </c>
      <c r="K639" s="1">
        <v>45375</v>
      </c>
      <c r="L639">
        <v>2</v>
      </c>
      <c r="M639" t="s">
        <v>487</v>
      </c>
      <c r="N639" t="s">
        <v>488</v>
      </c>
      <c r="O639" t="s">
        <v>489</v>
      </c>
      <c r="R639" t="s">
        <v>490</v>
      </c>
      <c r="S639">
        <v>629.29999999999995</v>
      </c>
      <c r="T639">
        <v>0</v>
      </c>
    </row>
    <row r="640" spans="1:20" x14ac:dyDescent="0.25">
      <c r="A640" s="1">
        <v>45355</v>
      </c>
      <c r="B640">
        <v>3687</v>
      </c>
      <c r="C640">
        <v>5</v>
      </c>
      <c r="D640">
        <v>2</v>
      </c>
      <c r="E640">
        <v>1</v>
      </c>
      <c r="F640">
        <v>2</v>
      </c>
      <c r="G640">
        <v>1</v>
      </c>
      <c r="H640" t="s">
        <v>486</v>
      </c>
      <c r="I640">
        <v>888</v>
      </c>
      <c r="J640">
        <v>170</v>
      </c>
      <c r="K640" s="1">
        <v>45367</v>
      </c>
      <c r="L640">
        <v>1</v>
      </c>
      <c r="M640" t="s">
        <v>487</v>
      </c>
      <c r="N640" t="s">
        <v>488</v>
      </c>
      <c r="O640" t="s">
        <v>489</v>
      </c>
      <c r="R640" t="s">
        <v>490</v>
      </c>
      <c r="S640">
        <v>740.6</v>
      </c>
      <c r="T640">
        <v>0</v>
      </c>
    </row>
    <row r="641" spans="1:20" x14ac:dyDescent="0.25">
      <c r="A641" s="1">
        <v>45355</v>
      </c>
      <c r="B641">
        <v>3911</v>
      </c>
      <c r="C641">
        <v>5</v>
      </c>
      <c r="D641">
        <v>1</v>
      </c>
      <c r="E641">
        <v>4</v>
      </c>
      <c r="F641">
        <v>5</v>
      </c>
      <c r="G641">
        <v>2</v>
      </c>
      <c r="H641" t="s">
        <v>486</v>
      </c>
      <c r="I641">
        <v>986</v>
      </c>
      <c r="J641">
        <v>115</v>
      </c>
      <c r="K641" s="1">
        <v>45377</v>
      </c>
      <c r="L641">
        <v>2</v>
      </c>
      <c r="M641" t="s">
        <v>492</v>
      </c>
      <c r="N641" t="s">
        <v>488</v>
      </c>
      <c r="O641" t="s">
        <v>489</v>
      </c>
      <c r="R641" t="s">
        <v>490</v>
      </c>
      <c r="S641">
        <v>770.7</v>
      </c>
      <c r="T641">
        <v>0</v>
      </c>
    </row>
    <row r="642" spans="1:20" x14ac:dyDescent="0.25">
      <c r="A642" s="1">
        <v>45356</v>
      </c>
      <c r="B642">
        <v>2858</v>
      </c>
      <c r="C642">
        <v>5</v>
      </c>
      <c r="D642">
        <v>2</v>
      </c>
      <c r="E642">
        <v>1</v>
      </c>
      <c r="F642">
        <v>2</v>
      </c>
      <c r="G642">
        <v>1</v>
      </c>
      <c r="H642" t="s">
        <v>486</v>
      </c>
      <c r="I642">
        <v>965</v>
      </c>
      <c r="J642">
        <v>82</v>
      </c>
      <c r="K642" s="1">
        <v>45372</v>
      </c>
      <c r="L642">
        <v>1</v>
      </c>
      <c r="M642" t="s">
        <v>487</v>
      </c>
      <c r="N642" t="s">
        <v>488</v>
      </c>
      <c r="O642" t="s">
        <v>489</v>
      </c>
      <c r="R642" t="s">
        <v>490</v>
      </c>
      <c r="S642">
        <v>732.9</v>
      </c>
      <c r="T642">
        <v>0</v>
      </c>
    </row>
    <row r="643" spans="1:20" x14ac:dyDescent="0.25">
      <c r="A643" s="1">
        <v>45356</v>
      </c>
      <c r="B643">
        <v>1627</v>
      </c>
      <c r="C643">
        <v>5</v>
      </c>
      <c r="D643">
        <v>1</v>
      </c>
      <c r="E643">
        <v>4</v>
      </c>
      <c r="F643">
        <v>4</v>
      </c>
      <c r="G643">
        <v>2</v>
      </c>
      <c r="H643" t="s">
        <v>492</v>
      </c>
      <c r="I643">
        <v>558</v>
      </c>
      <c r="J643">
        <v>186</v>
      </c>
      <c r="L643">
        <v>2</v>
      </c>
      <c r="M643" t="s">
        <v>487</v>
      </c>
      <c r="N643" t="s">
        <v>488</v>
      </c>
      <c r="O643" t="s">
        <v>489</v>
      </c>
      <c r="R643" t="s">
        <v>493</v>
      </c>
      <c r="S643">
        <v>541.79999999999995</v>
      </c>
      <c r="T643">
        <v>30</v>
      </c>
    </row>
    <row r="644" spans="1:20" x14ac:dyDescent="0.25">
      <c r="A644" s="1">
        <v>45356</v>
      </c>
      <c r="B644">
        <v>3908</v>
      </c>
      <c r="C644">
        <v>5</v>
      </c>
      <c r="D644">
        <v>2</v>
      </c>
      <c r="E644">
        <v>1</v>
      </c>
      <c r="F644">
        <v>2</v>
      </c>
      <c r="G644">
        <v>3</v>
      </c>
      <c r="H644" t="s">
        <v>486</v>
      </c>
      <c r="I644">
        <v>967</v>
      </c>
      <c r="J644">
        <v>85</v>
      </c>
      <c r="K644" s="1">
        <v>45373</v>
      </c>
      <c r="L644">
        <v>1</v>
      </c>
      <c r="M644" t="s">
        <v>494</v>
      </c>
      <c r="N644" t="s">
        <v>488</v>
      </c>
      <c r="O644" t="s">
        <v>489</v>
      </c>
      <c r="R644" t="s">
        <v>490</v>
      </c>
      <c r="S644">
        <v>736.4</v>
      </c>
      <c r="T644">
        <v>0</v>
      </c>
    </row>
    <row r="645" spans="1:20" x14ac:dyDescent="0.25">
      <c r="A645" s="1">
        <v>45356</v>
      </c>
      <c r="B645">
        <v>2515</v>
      </c>
      <c r="C645">
        <v>5</v>
      </c>
      <c r="D645">
        <v>1</v>
      </c>
      <c r="E645">
        <v>4</v>
      </c>
      <c r="F645">
        <v>4</v>
      </c>
      <c r="G645">
        <v>1</v>
      </c>
      <c r="H645" t="s">
        <v>486</v>
      </c>
      <c r="I645">
        <v>851</v>
      </c>
      <c r="J645">
        <v>122</v>
      </c>
      <c r="K645" s="1">
        <v>45363</v>
      </c>
      <c r="L645">
        <v>2</v>
      </c>
      <c r="M645" t="s">
        <v>494</v>
      </c>
      <c r="N645" t="s">
        <v>488</v>
      </c>
      <c r="O645" t="s">
        <v>489</v>
      </c>
      <c r="R645" t="s">
        <v>490</v>
      </c>
      <c r="S645">
        <v>681.1</v>
      </c>
      <c r="T645">
        <v>0</v>
      </c>
    </row>
    <row r="646" spans="1:20" x14ac:dyDescent="0.25">
      <c r="A646" s="1">
        <v>45356</v>
      </c>
      <c r="B646">
        <v>3784</v>
      </c>
      <c r="C646">
        <v>5</v>
      </c>
      <c r="D646">
        <v>2</v>
      </c>
      <c r="E646">
        <v>1</v>
      </c>
      <c r="F646">
        <v>2</v>
      </c>
      <c r="G646">
        <v>1</v>
      </c>
      <c r="H646" t="s">
        <v>486</v>
      </c>
      <c r="I646">
        <v>400</v>
      </c>
      <c r="J646">
        <v>65</v>
      </c>
      <c r="K646" s="1">
        <v>45377</v>
      </c>
      <c r="L646">
        <v>1</v>
      </c>
      <c r="M646" t="s">
        <v>492</v>
      </c>
      <c r="N646" t="s">
        <v>488</v>
      </c>
      <c r="O646" t="s">
        <v>489</v>
      </c>
      <c r="R646" t="s">
        <v>490</v>
      </c>
      <c r="S646">
        <v>325.5</v>
      </c>
      <c r="T646">
        <v>0</v>
      </c>
    </row>
    <row r="647" spans="1:20" x14ac:dyDescent="0.25">
      <c r="A647" s="1">
        <v>45356</v>
      </c>
      <c r="B647">
        <v>3395</v>
      </c>
      <c r="C647">
        <v>5</v>
      </c>
      <c r="D647">
        <v>1</v>
      </c>
      <c r="E647">
        <v>4</v>
      </c>
      <c r="F647">
        <v>3</v>
      </c>
      <c r="G647">
        <v>1</v>
      </c>
      <c r="H647" t="s">
        <v>492</v>
      </c>
      <c r="I647">
        <v>165</v>
      </c>
      <c r="J647">
        <v>162</v>
      </c>
      <c r="L647">
        <v>2</v>
      </c>
      <c r="M647" t="s">
        <v>494</v>
      </c>
      <c r="N647" t="s">
        <v>488</v>
      </c>
      <c r="O647" t="s">
        <v>489</v>
      </c>
      <c r="R647" t="s">
        <v>498</v>
      </c>
      <c r="S647">
        <v>235.9</v>
      </c>
      <c r="T647">
        <v>10</v>
      </c>
    </row>
    <row r="648" spans="1:20" x14ac:dyDescent="0.25">
      <c r="A648" s="1">
        <v>45356</v>
      </c>
      <c r="B648">
        <v>1119</v>
      </c>
      <c r="C648">
        <v>5</v>
      </c>
      <c r="D648">
        <v>2</v>
      </c>
      <c r="E648">
        <v>1</v>
      </c>
      <c r="F648">
        <v>2</v>
      </c>
      <c r="G648">
        <v>1</v>
      </c>
      <c r="H648" t="s">
        <v>492</v>
      </c>
      <c r="I648">
        <v>388</v>
      </c>
      <c r="J648">
        <v>35</v>
      </c>
      <c r="L648">
        <v>1</v>
      </c>
      <c r="M648" t="s">
        <v>487</v>
      </c>
      <c r="N648" t="s">
        <v>488</v>
      </c>
      <c r="O648" t="s">
        <v>489</v>
      </c>
      <c r="R648" t="s">
        <v>496</v>
      </c>
      <c r="S648">
        <v>331.1</v>
      </c>
      <c r="T648">
        <v>50</v>
      </c>
    </row>
    <row r="649" spans="1:20" x14ac:dyDescent="0.25">
      <c r="A649" s="1">
        <v>45356</v>
      </c>
      <c r="B649">
        <v>4095</v>
      </c>
      <c r="C649">
        <v>5</v>
      </c>
      <c r="D649">
        <v>1</v>
      </c>
      <c r="E649">
        <v>4</v>
      </c>
      <c r="F649">
        <v>2</v>
      </c>
      <c r="G649">
        <v>2</v>
      </c>
      <c r="H649" t="s">
        <v>491</v>
      </c>
      <c r="I649">
        <v>420</v>
      </c>
      <c r="J649">
        <v>139</v>
      </c>
      <c r="L649">
        <v>2</v>
      </c>
      <c r="M649" t="s">
        <v>492</v>
      </c>
      <c r="N649" t="s">
        <v>488</v>
      </c>
      <c r="O649" t="s">
        <v>489</v>
      </c>
      <c r="R649" t="s">
        <v>496</v>
      </c>
      <c r="S649">
        <v>426.3</v>
      </c>
      <c r="T649">
        <v>50</v>
      </c>
    </row>
    <row r="650" spans="1:20" x14ac:dyDescent="0.25">
      <c r="A650" s="1">
        <v>45356</v>
      </c>
      <c r="B650">
        <v>2433</v>
      </c>
      <c r="C650">
        <v>5</v>
      </c>
      <c r="D650">
        <v>2</v>
      </c>
      <c r="E650">
        <v>1</v>
      </c>
      <c r="F650">
        <v>2</v>
      </c>
      <c r="G650">
        <v>2</v>
      </c>
      <c r="H650" t="s">
        <v>492</v>
      </c>
      <c r="I650">
        <v>852</v>
      </c>
      <c r="J650">
        <v>109</v>
      </c>
      <c r="L650">
        <v>1</v>
      </c>
      <c r="M650" t="s">
        <v>492</v>
      </c>
      <c r="N650" t="s">
        <v>488</v>
      </c>
      <c r="O650" t="s">
        <v>489</v>
      </c>
      <c r="R650" t="s">
        <v>498</v>
      </c>
      <c r="T650">
        <v>10</v>
      </c>
    </row>
    <row r="651" spans="1:20" x14ac:dyDescent="0.25">
      <c r="A651" s="1">
        <v>45356</v>
      </c>
      <c r="B651">
        <v>46</v>
      </c>
      <c r="C651">
        <v>5</v>
      </c>
      <c r="D651">
        <v>1</v>
      </c>
      <c r="E651">
        <v>4</v>
      </c>
      <c r="F651">
        <v>4</v>
      </c>
      <c r="G651">
        <v>1</v>
      </c>
      <c r="H651" t="s">
        <v>491</v>
      </c>
      <c r="I651">
        <v>229</v>
      </c>
      <c r="J651">
        <v>91</v>
      </c>
      <c r="L651">
        <v>2</v>
      </c>
      <c r="M651" t="s">
        <v>492</v>
      </c>
      <c r="N651" t="s">
        <v>488</v>
      </c>
      <c r="O651" t="s">
        <v>489</v>
      </c>
      <c r="R651" t="s">
        <v>493</v>
      </c>
      <c r="T651">
        <v>30</v>
      </c>
    </row>
    <row r="652" spans="1:20" x14ac:dyDescent="0.25">
      <c r="A652" s="1">
        <v>45357</v>
      </c>
      <c r="B652">
        <v>2857</v>
      </c>
      <c r="C652">
        <v>5</v>
      </c>
      <c r="D652">
        <v>2</v>
      </c>
      <c r="E652">
        <v>1</v>
      </c>
      <c r="F652">
        <v>2</v>
      </c>
      <c r="G652">
        <v>2</v>
      </c>
      <c r="H652" t="s">
        <v>486</v>
      </c>
      <c r="I652">
        <v>138</v>
      </c>
      <c r="J652">
        <v>35</v>
      </c>
      <c r="K652" s="1">
        <v>45379</v>
      </c>
      <c r="L652">
        <v>1</v>
      </c>
      <c r="M652" t="s">
        <v>487</v>
      </c>
      <c r="N652" t="s">
        <v>488</v>
      </c>
      <c r="O652" t="s">
        <v>489</v>
      </c>
      <c r="R652" t="s">
        <v>490</v>
      </c>
      <c r="T652">
        <v>0</v>
      </c>
    </row>
    <row r="653" spans="1:20" x14ac:dyDescent="0.25">
      <c r="A653" s="1">
        <v>45357</v>
      </c>
      <c r="B653">
        <v>3039</v>
      </c>
      <c r="C653">
        <v>5</v>
      </c>
      <c r="D653">
        <v>1</v>
      </c>
      <c r="E653">
        <v>4</v>
      </c>
      <c r="F653">
        <v>3</v>
      </c>
      <c r="G653">
        <v>1</v>
      </c>
      <c r="H653" t="s">
        <v>492</v>
      </c>
      <c r="I653">
        <v>149</v>
      </c>
      <c r="J653">
        <v>104</v>
      </c>
      <c r="L653">
        <v>2</v>
      </c>
      <c r="M653" t="s">
        <v>494</v>
      </c>
      <c r="N653" t="s">
        <v>488</v>
      </c>
      <c r="O653" t="s">
        <v>489</v>
      </c>
      <c r="R653" t="s">
        <v>493</v>
      </c>
      <c r="T653">
        <v>30</v>
      </c>
    </row>
    <row r="654" spans="1:20" x14ac:dyDescent="0.25">
      <c r="A654" s="1">
        <v>45357</v>
      </c>
      <c r="B654">
        <v>71</v>
      </c>
      <c r="C654">
        <v>5</v>
      </c>
      <c r="D654">
        <v>2</v>
      </c>
      <c r="E654">
        <v>1</v>
      </c>
      <c r="F654">
        <v>2</v>
      </c>
      <c r="G654">
        <v>2</v>
      </c>
      <c r="H654" t="s">
        <v>486</v>
      </c>
      <c r="I654">
        <v>239</v>
      </c>
      <c r="J654">
        <v>58</v>
      </c>
      <c r="K654" s="1">
        <v>45373</v>
      </c>
      <c r="L654">
        <v>1</v>
      </c>
      <c r="M654" t="s">
        <v>487</v>
      </c>
      <c r="N654" t="s">
        <v>488</v>
      </c>
      <c r="O654" t="s">
        <v>489</v>
      </c>
      <c r="R654" t="s">
        <v>490</v>
      </c>
      <c r="T654">
        <v>0</v>
      </c>
    </row>
    <row r="655" spans="1:20" x14ac:dyDescent="0.25">
      <c r="A655" s="1">
        <v>45357</v>
      </c>
      <c r="B655">
        <v>4408</v>
      </c>
      <c r="C655">
        <v>5</v>
      </c>
      <c r="D655">
        <v>1</v>
      </c>
      <c r="E655">
        <v>4</v>
      </c>
      <c r="F655">
        <v>3</v>
      </c>
      <c r="G655">
        <v>2</v>
      </c>
      <c r="H655" t="s">
        <v>486</v>
      </c>
      <c r="I655">
        <v>270</v>
      </c>
      <c r="J655">
        <v>158</v>
      </c>
      <c r="L655">
        <v>2</v>
      </c>
      <c r="M655" t="s">
        <v>487</v>
      </c>
      <c r="N655" t="s">
        <v>488</v>
      </c>
      <c r="O655" t="s">
        <v>489</v>
      </c>
      <c r="R655" t="s">
        <v>493</v>
      </c>
      <c r="T655">
        <v>30</v>
      </c>
    </row>
    <row r="656" spans="1:20" x14ac:dyDescent="0.25">
      <c r="A656" s="1">
        <v>45357</v>
      </c>
      <c r="B656">
        <v>3330</v>
      </c>
      <c r="C656">
        <v>5</v>
      </c>
      <c r="D656">
        <v>2</v>
      </c>
      <c r="E656">
        <v>1</v>
      </c>
      <c r="F656">
        <v>2</v>
      </c>
      <c r="G656">
        <v>2</v>
      </c>
      <c r="H656" t="s">
        <v>486</v>
      </c>
      <c r="I656">
        <v>137</v>
      </c>
      <c r="J656">
        <v>55</v>
      </c>
      <c r="K656" s="1">
        <v>45373</v>
      </c>
      <c r="L656">
        <v>1</v>
      </c>
      <c r="M656" t="s">
        <v>494</v>
      </c>
      <c r="N656" t="s">
        <v>488</v>
      </c>
      <c r="O656" t="s">
        <v>489</v>
      </c>
      <c r="R656" t="s">
        <v>490</v>
      </c>
      <c r="T656">
        <v>0</v>
      </c>
    </row>
    <row r="657" spans="1:20" x14ac:dyDescent="0.25">
      <c r="A657" s="1">
        <v>45357</v>
      </c>
      <c r="B657">
        <v>1334</v>
      </c>
      <c r="C657">
        <v>5</v>
      </c>
      <c r="D657">
        <v>1</v>
      </c>
      <c r="E657">
        <v>4</v>
      </c>
      <c r="F657">
        <v>4</v>
      </c>
      <c r="G657">
        <v>1</v>
      </c>
      <c r="H657" t="s">
        <v>492</v>
      </c>
      <c r="I657">
        <v>795</v>
      </c>
      <c r="J657">
        <v>37</v>
      </c>
      <c r="L657">
        <v>2</v>
      </c>
      <c r="M657" t="s">
        <v>494</v>
      </c>
      <c r="N657" t="s">
        <v>488</v>
      </c>
      <c r="O657" t="s">
        <v>489</v>
      </c>
      <c r="R657" t="s">
        <v>493</v>
      </c>
      <c r="T657">
        <v>30</v>
      </c>
    </row>
    <row r="658" spans="1:20" x14ac:dyDescent="0.25">
      <c r="A658" s="1">
        <v>45357</v>
      </c>
      <c r="B658">
        <v>3604</v>
      </c>
      <c r="C658">
        <v>5</v>
      </c>
      <c r="D658">
        <v>2</v>
      </c>
      <c r="E658">
        <v>1</v>
      </c>
      <c r="F658">
        <v>2</v>
      </c>
      <c r="G658">
        <v>1</v>
      </c>
      <c r="H658" t="s">
        <v>486</v>
      </c>
      <c r="I658">
        <v>835</v>
      </c>
      <c r="J658">
        <v>170</v>
      </c>
      <c r="K658" s="1">
        <v>45366</v>
      </c>
      <c r="L658">
        <v>1</v>
      </c>
      <c r="M658" t="s">
        <v>487</v>
      </c>
      <c r="N658" t="s">
        <v>488</v>
      </c>
      <c r="O658" t="s">
        <v>489</v>
      </c>
      <c r="R658" t="s">
        <v>490</v>
      </c>
      <c r="T658">
        <v>0</v>
      </c>
    </row>
    <row r="659" spans="1:20" x14ac:dyDescent="0.25">
      <c r="A659" s="1">
        <v>45357</v>
      </c>
      <c r="B659">
        <v>3206</v>
      </c>
      <c r="C659">
        <v>5</v>
      </c>
      <c r="D659">
        <v>1</v>
      </c>
      <c r="E659">
        <v>4</v>
      </c>
      <c r="F659">
        <v>4</v>
      </c>
      <c r="G659">
        <v>2</v>
      </c>
      <c r="H659" t="s">
        <v>492</v>
      </c>
      <c r="I659">
        <v>223</v>
      </c>
      <c r="J659">
        <v>96</v>
      </c>
      <c r="L659">
        <v>2</v>
      </c>
      <c r="M659" t="s">
        <v>494</v>
      </c>
      <c r="N659" t="s">
        <v>488</v>
      </c>
      <c r="O659" t="s">
        <v>489</v>
      </c>
      <c r="R659" t="s">
        <v>493</v>
      </c>
      <c r="T659">
        <v>30</v>
      </c>
    </row>
    <row r="660" spans="1:20" x14ac:dyDescent="0.25">
      <c r="A660" s="1">
        <v>45357</v>
      </c>
      <c r="B660">
        <v>3586</v>
      </c>
      <c r="C660">
        <v>5</v>
      </c>
      <c r="D660">
        <v>2</v>
      </c>
      <c r="E660">
        <v>1</v>
      </c>
      <c r="F660">
        <v>2</v>
      </c>
      <c r="G660">
        <v>3</v>
      </c>
      <c r="H660" t="s">
        <v>486</v>
      </c>
      <c r="I660">
        <v>477</v>
      </c>
      <c r="J660">
        <v>68</v>
      </c>
      <c r="K660" s="1">
        <v>45374</v>
      </c>
      <c r="L660">
        <v>1</v>
      </c>
      <c r="M660" t="s">
        <v>487</v>
      </c>
      <c r="N660" t="s">
        <v>488</v>
      </c>
      <c r="O660" t="s">
        <v>489</v>
      </c>
      <c r="R660" t="s">
        <v>490</v>
      </c>
      <c r="T660">
        <v>0</v>
      </c>
    </row>
    <row r="661" spans="1:20" x14ac:dyDescent="0.25">
      <c r="A661" s="1">
        <v>45357</v>
      </c>
      <c r="B661">
        <v>4838</v>
      </c>
      <c r="C661">
        <v>5</v>
      </c>
      <c r="D661">
        <v>1</v>
      </c>
      <c r="E661">
        <v>4</v>
      </c>
      <c r="F661">
        <v>4</v>
      </c>
      <c r="G661">
        <v>2</v>
      </c>
      <c r="H661" t="s">
        <v>486</v>
      </c>
      <c r="I661">
        <v>234</v>
      </c>
      <c r="J661">
        <v>189</v>
      </c>
      <c r="K661" s="1">
        <v>45374</v>
      </c>
      <c r="L661">
        <v>2</v>
      </c>
      <c r="M661" t="s">
        <v>494</v>
      </c>
      <c r="N661" t="s">
        <v>488</v>
      </c>
      <c r="O661" t="s">
        <v>489</v>
      </c>
      <c r="R661" t="s">
        <v>490</v>
      </c>
      <c r="T661">
        <v>0</v>
      </c>
    </row>
    <row r="662" spans="1:20" x14ac:dyDescent="0.25">
      <c r="A662" s="1">
        <v>45358</v>
      </c>
      <c r="B662">
        <v>2065</v>
      </c>
      <c r="C662">
        <v>5</v>
      </c>
      <c r="D662">
        <v>2</v>
      </c>
      <c r="E662">
        <v>1</v>
      </c>
      <c r="F662">
        <v>2</v>
      </c>
      <c r="G662">
        <v>1</v>
      </c>
      <c r="H662" t="s">
        <v>486</v>
      </c>
      <c r="I662">
        <v>462</v>
      </c>
      <c r="J662">
        <v>122</v>
      </c>
      <c r="K662" s="1">
        <v>45380</v>
      </c>
      <c r="L662">
        <v>1</v>
      </c>
      <c r="M662" t="s">
        <v>487</v>
      </c>
      <c r="N662" t="s">
        <v>488</v>
      </c>
      <c r="O662" t="s">
        <v>489</v>
      </c>
      <c r="R662" t="s">
        <v>490</v>
      </c>
      <c r="T662">
        <v>0</v>
      </c>
    </row>
    <row r="663" spans="1:20" x14ac:dyDescent="0.25">
      <c r="A663" s="1">
        <v>45358</v>
      </c>
      <c r="B663">
        <v>2024</v>
      </c>
      <c r="C663">
        <v>5</v>
      </c>
      <c r="D663">
        <v>1</v>
      </c>
      <c r="E663">
        <v>4</v>
      </c>
      <c r="F663">
        <v>3</v>
      </c>
      <c r="G663">
        <v>3</v>
      </c>
      <c r="H663" t="s">
        <v>486</v>
      </c>
      <c r="I663">
        <v>860</v>
      </c>
      <c r="J663">
        <v>63</v>
      </c>
      <c r="K663" s="1">
        <v>45370</v>
      </c>
      <c r="L663">
        <v>2</v>
      </c>
      <c r="M663" t="s">
        <v>494</v>
      </c>
      <c r="N663" t="s">
        <v>488</v>
      </c>
      <c r="O663" t="s">
        <v>489</v>
      </c>
      <c r="R663" t="s">
        <v>490</v>
      </c>
      <c r="T663">
        <v>0</v>
      </c>
    </row>
    <row r="664" spans="1:20" x14ac:dyDescent="0.25">
      <c r="A664" s="1">
        <v>45358</v>
      </c>
      <c r="B664">
        <v>761</v>
      </c>
      <c r="C664">
        <v>5</v>
      </c>
      <c r="D664">
        <v>2</v>
      </c>
      <c r="E664">
        <v>1</v>
      </c>
      <c r="F664">
        <v>2</v>
      </c>
      <c r="G664">
        <v>1</v>
      </c>
      <c r="H664" t="s">
        <v>486</v>
      </c>
      <c r="I664">
        <v>729</v>
      </c>
      <c r="J664">
        <v>128</v>
      </c>
      <c r="K664" s="1">
        <v>45373</v>
      </c>
      <c r="L664">
        <v>1</v>
      </c>
      <c r="M664" t="s">
        <v>492</v>
      </c>
      <c r="N664" t="s">
        <v>488</v>
      </c>
      <c r="O664" t="s">
        <v>489</v>
      </c>
      <c r="R664" t="s">
        <v>490</v>
      </c>
      <c r="S664">
        <v>599.9</v>
      </c>
      <c r="T664">
        <v>0</v>
      </c>
    </row>
    <row r="665" spans="1:20" x14ac:dyDescent="0.25">
      <c r="A665" s="1">
        <v>45358</v>
      </c>
      <c r="B665">
        <v>2704</v>
      </c>
      <c r="C665">
        <v>5</v>
      </c>
      <c r="D665">
        <v>1</v>
      </c>
      <c r="E665">
        <v>4</v>
      </c>
      <c r="F665">
        <v>2</v>
      </c>
      <c r="G665">
        <v>3</v>
      </c>
      <c r="H665" t="s">
        <v>486</v>
      </c>
      <c r="I665">
        <v>905</v>
      </c>
      <c r="J665">
        <v>148</v>
      </c>
      <c r="K665" s="1">
        <v>45365</v>
      </c>
      <c r="L665">
        <v>2</v>
      </c>
      <c r="M665" t="s">
        <v>494</v>
      </c>
      <c r="N665" t="s">
        <v>488</v>
      </c>
      <c r="O665" t="s">
        <v>489</v>
      </c>
      <c r="R665" t="s">
        <v>490</v>
      </c>
      <c r="S665">
        <v>737.1</v>
      </c>
      <c r="T665">
        <v>0</v>
      </c>
    </row>
    <row r="666" spans="1:20" x14ac:dyDescent="0.25">
      <c r="A666" s="1">
        <v>45358</v>
      </c>
      <c r="B666">
        <v>2699</v>
      </c>
      <c r="C666">
        <v>5</v>
      </c>
      <c r="D666">
        <v>2</v>
      </c>
      <c r="E666">
        <v>1</v>
      </c>
      <c r="F666">
        <v>2</v>
      </c>
      <c r="G666">
        <v>3</v>
      </c>
      <c r="H666" t="s">
        <v>491</v>
      </c>
      <c r="I666">
        <v>707</v>
      </c>
      <c r="J666">
        <v>26</v>
      </c>
      <c r="L666">
        <v>1</v>
      </c>
      <c r="M666" t="s">
        <v>487</v>
      </c>
      <c r="N666" t="s">
        <v>488</v>
      </c>
      <c r="O666" t="s">
        <v>489</v>
      </c>
      <c r="R666" t="s">
        <v>493</v>
      </c>
      <c r="S666">
        <v>534.1</v>
      </c>
      <c r="T666">
        <v>30</v>
      </c>
    </row>
    <row r="667" spans="1:20" x14ac:dyDescent="0.25">
      <c r="A667" s="1">
        <v>45358</v>
      </c>
      <c r="B667">
        <v>3920</v>
      </c>
      <c r="C667">
        <v>5</v>
      </c>
      <c r="D667">
        <v>1</v>
      </c>
      <c r="E667">
        <v>4</v>
      </c>
      <c r="F667">
        <v>2</v>
      </c>
      <c r="G667">
        <v>1</v>
      </c>
      <c r="H667" t="s">
        <v>492</v>
      </c>
      <c r="I667">
        <v>438</v>
      </c>
      <c r="J667">
        <v>67</v>
      </c>
      <c r="L667">
        <v>2</v>
      </c>
      <c r="M667" t="s">
        <v>494</v>
      </c>
      <c r="N667" t="s">
        <v>488</v>
      </c>
      <c r="O667" t="s">
        <v>489</v>
      </c>
      <c r="R667" t="s">
        <v>493</v>
      </c>
      <c r="S667">
        <v>374.5</v>
      </c>
      <c r="T667">
        <v>30</v>
      </c>
    </row>
    <row r="668" spans="1:20" x14ac:dyDescent="0.25">
      <c r="A668" s="1">
        <v>45358</v>
      </c>
      <c r="B668">
        <v>3613</v>
      </c>
      <c r="C668">
        <v>5</v>
      </c>
      <c r="D668">
        <v>2</v>
      </c>
      <c r="E668">
        <v>1</v>
      </c>
      <c r="F668">
        <v>2</v>
      </c>
      <c r="G668">
        <v>2</v>
      </c>
      <c r="H668" t="s">
        <v>486</v>
      </c>
      <c r="I668">
        <v>765</v>
      </c>
      <c r="J668">
        <v>131</v>
      </c>
      <c r="K668" s="1">
        <v>45370</v>
      </c>
      <c r="L668">
        <v>1</v>
      </c>
      <c r="M668" t="s">
        <v>494</v>
      </c>
      <c r="N668" t="s">
        <v>488</v>
      </c>
      <c r="O668" t="s">
        <v>489</v>
      </c>
      <c r="R668" t="s">
        <v>490</v>
      </c>
      <c r="T668">
        <v>0</v>
      </c>
    </row>
    <row r="669" spans="1:20" x14ac:dyDescent="0.25">
      <c r="A669" s="1">
        <v>45358</v>
      </c>
      <c r="B669">
        <v>3703</v>
      </c>
      <c r="C669">
        <v>5</v>
      </c>
      <c r="D669">
        <v>1</v>
      </c>
      <c r="E669">
        <v>4</v>
      </c>
      <c r="F669">
        <v>2</v>
      </c>
      <c r="G669">
        <v>1</v>
      </c>
      <c r="H669" t="s">
        <v>486</v>
      </c>
      <c r="I669">
        <v>653</v>
      </c>
      <c r="J669">
        <v>163</v>
      </c>
      <c r="K669" s="1">
        <v>45382</v>
      </c>
      <c r="L669">
        <v>2</v>
      </c>
      <c r="M669" t="s">
        <v>487</v>
      </c>
      <c r="N669" t="s">
        <v>488</v>
      </c>
      <c r="O669" t="s">
        <v>489</v>
      </c>
      <c r="R669" t="s">
        <v>490</v>
      </c>
      <c r="S669">
        <v>571.20000000000005</v>
      </c>
      <c r="T669">
        <v>0</v>
      </c>
    </row>
    <row r="670" spans="1:20" x14ac:dyDescent="0.25">
      <c r="A670" s="1">
        <v>45358</v>
      </c>
      <c r="B670">
        <v>2162</v>
      </c>
      <c r="C670">
        <v>5</v>
      </c>
      <c r="D670">
        <v>2</v>
      </c>
      <c r="E670">
        <v>1</v>
      </c>
      <c r="F670">
        <v>2</v>
      </c>
      <c r="G670">
        <v>1</v>
      </c>
      <c r="H670" t="s">
        <v>486</v>
      </c>
      <c r="I670">
        <v>520</v>
      </c>
      <c r="J670">
        <v>67</v>
      </c>
      <c r="K670" s="1">
        <v>45377</v>
      </c>
      <c r="L670">
        <v>1</v>
      </c>
      <c r="M670" t="s">
        <v>494</v>
      </c>
      <c r="N670" t="s">
        <v>488</v>
      </c>
      <c r="O670" t="s">
        <v>489</v>
      </c>
      <c r="R670" t="s">
        <v>490</v>
      </c>
      <c r="T670">
        <v>0</v>
      </c>
    </row>
    <row r="671" spans="1:20" x14ac:dyDescent="0.25">
      <c r="A671" s="1">
        <v>45358</v>
      </c>
      <c r="B671">
        <v>411</v>
      </c>
      <c r="C671">
        <v>5</v>
      </c>
      <c r="D671">
        <v>1</v>
      </c>
      <c r="E671">
        <v>4</v>
      </c>
      <c r="F671">
        <v>3</v>
      </c>
      <c r="G671">
        <v>2</v>
      </c>
      <c r="H671" t="s">
        <v>486</v>
      </c>
      <c r="I671">
        <v>707</v>
      </c>
      <c r="J671">
        <v>190</v>
      </c>
      <c r="K671" s="1">
        <v>45366</v>
      </c>
      <c r="L671">
        <v>2</v>
      </c>
      <c r="M671" t="s">
        <v>492</v>
      </c>
      <c r="N671" t="s">
        <v>488</v>
      </c>
      <c r="O671" t="s">
        <v>489</v>
      </c>
      <c r="R671" t="s">
        <v>490</v>
      </c>
      <c r="S671">
        <v>627.9</v>
      </c>
      <c r="T671">
        <v>0</v>
      </c>
    </row>
    <row r="672" spans="1:20" x14ac:dyDescent="0.25">
      <c r="A672" s="1">
        <v>45359</v>
      </c>
      <c r="B672">
        <v>2618</v>
      </c>
      <c r="C672">
        <v>5</v>
      </c>
      <c r="D672">
        <v>2</v>
      </c>
      <c r="E672">
        <v>1</v>
      </c>
      <c r="F672">
        <v>2</v>
      </c>
      <c r="G672">
        <v>2</v>
      </c>
      <c r="H672" t="s">
        <v>486</v>
      </c>
      <c r="I672">
        <v>866</v>
      </c>
      <c r="J672">
        <v>70</v>
      </c>
      <c r="K672" s="1">
        <v>45384</v>
      </c>
      <c r="L672">
        <v>1</v>
      </c>
      <c r="M672" t="s">
        <v>492</v>
      </c>
      <c r="N672" t="s">
        <v>488</v>
      </c>
      <c r="O672" t="s">
        <v>489</v>
      </c>
      <c r="R672" t="s">
        <v>490</v>
      </c>
      <c r="S672">
        <v>655.20000000000005</v>
      </c>
      <c r="T672">
        <v>0</v>
      </c>
    </row>
    <row r="673" spans="1:20" x14ac:dyDescent="0.25">
      <c r="A673" s="1">
        <v>45359</v>
      </c>
      <c r="B673">
        <v>696</v>
      </c>
      <c r="C673">
        <v>5</v>
      </c>
      <c r="D673">
        <v>1</v>
      </c>
      <c r="E673">
        <v>4</v>
      </c>
      <c r="F673">
        <v>3</v>
      </c>
      <c r="G673">
        <v>3</v>
      </c>
      <c r="H673" t="s">
        <v>486</v>
      </c>
      <c r="I673">
        <v>315</v>
      </c>
      <c r="J673">
        <v>126</v>
      </c>
      <c r="K673" s="1">
        <v>45367</v>
      </c>
      <c r="L673">
        <v>2</v>
      </c>
      <c r="M673" t="s">
        <v>492</v>
      </c>
      <c r="N673" t="s">
        <v>488</v>
      </c>
      <c r="O673" t="s">
        <v>489</v>
      </c>
      <c r="R673" t="s">
        <v>490</v>
      </c>
      <c r="S673">
        <v>308.7</v>
      </c>
      <c r="T673">
        <v>0</v>
      </c>
    </row>
    <row r="674" spans="1:20" x14ac:dyDescent="0.25">
      <c r="A674" s="1">
        <v>45359</v>
      </c>
      <c r="B674">
        <v>3522</v>
      </c>
      <c r="C674">
        <v>5</v>
      </c>
      <c r="D674">
        <v>2</v>
      </c>
      <c r="E674">
        <v>1</v>
      </c>
      <c r="F674">
        <v>2</v>
      </c>
      <c r="G674">
        <v>3</v>
      </c>
      <c r="H674" t="s">
        <v>486</v>
      </c>
      <c r="I674">
        <v>495</v>
      </c>
      <c r="J674">
        <v>85</v>
      </c>
      <c r="K674" s="1">
        <v>45369</v>
      </c>
      <c r="L674">
        <v>1</v>
      </c>
      <c r="M674" t="s">
        <v>492</v>
      </c>
      <c r="N674" t="s">
        <v>488</v>
      </c>
      <c r="O674" t="s">
        <v>497</v>
      </c>
      <c r="R674" t="s">
        <v>490</v>
      </c>
      <c r="S674">
        <v>406</v>
      </c>
      <c r="T674">
        <v>0</v>
      </c>
    </row>
    <row r="675" spans="1:20" x14ac:dyDescent="0.25">
      <c r="A675" s="1">
        <v>45359</v>
      </c>
      <c r="B675">
        <v>868</v>
      </c>
      <c r="C675">
        <v>5</v>
      </c>
      <c r="D675">
        <v>1</v>
      </c>
      <c r="E675">
        <v>4</v>
      </c>
      <c r="F675">
        <v>3</v>
      </c>
      <c r="G675">
        <v>2</v>
      </c>
      <c r="H675" t="s">
        <v>492</v>
      </c>
      <c r="I675">
        <v>763</v>
      </c>
      <c r="J675">
        <v>50</v>
      </c>
      <c r="L675">
        <v>2</v>
      </c>
      <c r="M675" t="s">
        <v>494</v>
      </c>
      <c r="N675" t="s">
        <v>488</v>
      </c>
      <c r="O675" t="s">
        <v>497</v>
      </c>
      <c r="R675" t="s">
        <v>493</v>
      </c>
      <c r="S675">
        <v>590.1</v>
      </c>
      <c r="T675">
        <v>30</v>
      </c>
    </row>
    <row r="676" spans="1:20" x14ac:dyDescent="0.25">
      <c r="A676" s="1">
        <v>45359</v>
      </c>
      <c r="B676">
        <v>516</v>
      </c>
      <c r="C676">
        <v>5</v>
      </c>
      <c r="D676">
        <v>2</v>
      </c>
      <c r="E676">
        <v>1</v>
      </c>
      <c r="F676">
        <v>2</v>
      </c>
      <c r="G676">
        <v>1</v>
      </c>
      <c r="H676" t="s">
        <v>486</v>
      </c>
      <c r="I676">
        <v>626</v>
      </c>
      <c r="J676">
        <v>58</v>
      </c>
      <c r="K676" s="1">
        <v>45369</v>
      </c>
      <c r="L676">
        <v>1</v>
      </c>
      <c r="M676" t="s">
        <v>492</v>
      </c>
      <c r="N676" t="s">
        <v>488</v>
      </c>
      <c r="O676" t="s">
        <v>489</v>
      </c>
      <c r="R676" t="s">
        <v>490</v>
      </c>
      <c r="S676">
        <v>478.8</v>
      </c>
      <c r="T676">
        <v>0</v>
      </c>
    </row>
    <row r="677" spans="1:20" x14ac:dyDescent="0.25">
      <c r="A677" s="1">
        <v>45359</v>
      </c>
      <c r="B677">
        <v>1073</v>
      </c>
      <c r="C677">
        <v>5</v>
      </c>
      <c r="D677">
        <v>1</v>
      </c>
      <c r="E677">
        <v>4</v>
      </c>
      <c r="F677">
        <v>3</v>
      </c>
      <c r="G677">
        <v>2</v>
      </c>
      <c r="H677" t="s">
        <v>486</v>
      </c>
      <c r="I677">
        <v>311</v>
      </c>
      <c r="J677">
        <v>28</v>
      </c>
      <c r="K677" s="1">
        <v>45375</v>
      </c>
      <c r="L677">
        <v>2</v>
      </c>
      <c r="M677" t="s">
        <v>494</v>
      </c>
      <c r="N677" t="s">
        <v>488</v>
      </c>
      <c r="O677" t="s">
        <v>497</v>
      </c>
      <c r="R677" t="s">
        <v>490</v>
      </c>
      <c r="S677">
        <v>237.3</v>
      </c>
      <c r="T677">
        <v>0</v>
      </c>
    </row>
    <row r="678" spans="1:20" x14ac:dyDescent="0.25">
      <c r="A678" s="1">
        <v>45359</v>
      </c>
      <c r="B678">
        <v>3685</v>
      </c>
      <c r="C678">
        <v>5</v>
      </c>
      <c r="D678">
        <v>2</v>
      </c>
      <c r="E678">
        <v>1</v>
      </c>
      <c r="F678">
        <v>2</v>
      </c>
      <c r="G678">
        <v>2</v>
      </c>
      <c r="H678" t="s">
        <v>492</v>
      </c>
      <c r="I678">
        <v>983</v>
      </c>
      <c r="J678">
        <v>60</v>
      </c>
      <c r="L678">
        <v>1</v>
      </c>
      <c r="M678" t="s">
        <v>492</v>
      </c>
      <c r="N678" t="s">
        <v>488</v>
      </c>
      <c r="O678" t="s">
        <v>489</v>
      </c>
      <c r="R678" t="s">
        <v>493</v>
      </c>
      <c r="S678">
        <v>751.1</v>
      </c>
      <c r="T678">
        <v>30</v>
      </c>
    </row>
    <row r="679" spans="1:20" x14ac:dyDescent="0.25">
      <c r="A679" s="1">
        <v>45359</v>
      </c>
      <c r="B679">
        <v>152</v>
      </c>
      <c r="C679">
        <v>5</v>
      </c>
      <c r="D679">
        <v>1</v>
      </c>
      <c r="E679">
        <v>4</v>
      </c>
      <c r="F679">
        <v>2</v>
      </c>
      <c r="G679">
        <v>2</v>
      </c>
      <c r="H679" t="s">
        <v>492</v>
      </c>
      <c r="I679">
        <v>678</v>
      </c>
      <c r="J679">
        <v>82</v>
      </c>
      <c r="L679">
        <v>2</v>
      </c>
      <c r="M679" t="s">
        <v>492</v>
      </c>
      <c r="N679" t="s">
        <v>488</v>
      </c>
      <c r="O679" t="s">
        <v>497</v>
      </c>
      <c r="R679" t="s">
        <v>493</v>
      </c>
      <c r="S679">
        <v>553</v>
      </c>
      <c r="T679">
        <v>30</v>
      </c>
    </row>
    <row r="680" spans="1:20" x14ac:dyDescent="0.25">
      <c r="A680" s="1">
        <v>45359</v>
      </c>
      <c r="B680">
        <v>3856</v>
      </c>
      <c r="C680">
        <v>5</v>
      </c>
      <c r="D680">
        <v>2</v>
      </c>
      <c r="E680">
        <v>1</v>
      </c>
      <c r="F680">
        <v>2</v>
      </c>
      <c r="G680">
        <v>1</v>
      </c>
      <c r="H680" t="s">
        <v>486</v>
      </c>
      <c r="I680">
        <v>741</v>
      </c>
      <c r="J680">
        <v>33</v>
      </c>
      <c r="K680" s="1">
        <v>45382</v>
      </c>
      <c r="L680">
        <v>1</v>
      </c>
      <c r="M680" t="s">
        <v>487</v>
      </c>
      <c r="N680" t="s">
        <v>488</v>
      </c>
      <c r="O680" t="s">
        <v>489</v>
      </c>
      <c r="R680" t="s">
        <v>490</v>
      </c>
      <c r="S680">
        <v>541.79999999999995</v>
      </c>
      <c r="T680">
        <v>0</v>
      </c>
    </row>
    <row r="681" spans="1:20" x14ac:dyDescent="0.25">
      <c r="A681" s="1">
        <v>45359</v>
      </c>
      <c r="B681">
        <v>4741</v>
      </c>
      <c r="C681">
        <v>5</v>
      </c>
      <c r="D681">
        <v>1</v>
      </c>
      <c r="E681">
        <v>4</v>
      </c>
      <c r="F681">
        <v>5</v>
      </c>
      <c r="G681">
        <v>1</v>
      </c>
      <c r="H681" t="s">
        <v>491</v>
      </c>
      <c r="I681">
        <v>674</v>
      </c>
      <c r="J681">
        <v>77</v>
      </c>
      <c r="L681">
        <v>2</v>
      </c>
      <c r="M681" t="s">
        <v>494</v>
      </c>
      <c r="N681" t="s">
        <v>488</v>
      </c>
      <c r="O681" t="s">
        <v>497</v>
      </c>
      <c r="R681" t="s">
        <v>493</v>
      </c>
      <c r="S681">
        <v>546.70000000000005</v>
      </c>
      <c r="T681">
        <v>30</v>
      </c>
    </row>
    <row r="682" spans="1:20" x14ac:dyDescent="0.25">
      <c r="A682" s="1">
        <v>45360</v>
      </c>
      <c r="B682">
        <v>1908</v>
      </c>
      <c r="C682">
        <v>5</v>
      </c>
      <c r="D682">
        <v>2</v>
      </c>
      <c r="E682">
        <v>1</v>
      </c>
      <c r="F682">
        <v>2</v>
      </c>
      <c r="G682">
        <v>3</v>
      </c>
      <c r="H682" t="s">
        <v>492</v>
      </c>
      <c r="I682">
        <v>956</v>
      </c>
      <c r="J682">
        <v>107</v>
      </c>
      <c r="L682">
        <v>1</v>
      </c>
      <c r="M682" t="s">
        <v>494</v>
      </c>
      <c r="N682" t="s">
        <v>488</v>
      </c>
      <c r="O682" t="s">
        <v>489</v>
      </c>
      <c r="R682" t="s">
        <v>498</v>
      </c>
      <c r="S682">
        <v>751.1</v>
      </c>
      <c r="T682">
        <v>10</v>
      </c>
    </row>
    <row r="683" spans="1:20" x14ac:dyDescent="0.25">
      <c r="A683" s="1">
        <v>45360</v>
      </c>
      <c r="B683">
        <v>1823</v>
      </c>
      <c r="C683">
        <v>5</v>
      </c>
      <c r="D683">
        <v>1</v>
      </c>
      <c r="E683">
        <v>4</v>
      </c>
      <c r="F683">
        <v>3</v>
      </c>
      <c r="G683">
        <v>2</v>
      </c>
      <c r="H683" t="s">
        <v>491</v>
      </c>
      <c r="I683">
        <v>258</v>
      </c>
      <c r="J683">
        <v>116</v>
      </c>
      <c r="L683">
        <v>2</v>
      </c>
      <c r="M683" t="s">
        <v>494</v>
      </c>
      <c r="N683" t="s">
        <v>488</v>
      </c>
      <c r="O683" t="s">
        <v>497</v>
      </c>
      <c r="R683" t="s">
        <v>496</v>
      </c>
      <c r="S683">
        <v>296.8</v>
      </c>
      <c r="T683">
        <v>50</v>
      </c>
    </row>
    <row r="684" spans="1:20" x14ac:dyDescent="0.25">
      <c r="A684" s="1">
        <v>45360</v>
      </c>
      <c r="B684">
        <v>346</v>
      </c>
      <c r="C684">
        <v>5</v>
      </c>
      <c r="D684">
        <v>2</v>
      </c>
      <c r="E684">
        <v>1</v>
      </c>
      <c r="F684">
        <v>2</v>
      </c>
      <c r="G684">
        <v>2</v>
      </c>
      <c r="H684" t="s">
        <v>486</v>
      </c>
      <c r="I684">
        <v>997</v>
      </c>
      <c r="J684">
        <v>117</v>
      </c>
      <c r="K684" s="1">
        <v>45382</v>
      </c>
      <c r="L684">
        <v>1</v>
      </c>
      <c r="M684" t="s">
        <v>487</v>
      </c>
      <c r="N684" t="s">
        <v>488</v>
      </c>
      <c r="O684" t="s">
        <v>489</v>
      </c>
      <c r="R684" t="s">
        <v>490</v>
      </c>
      <c r="S684">
        <v>779.8</v>
      </c>
      <c r="T684">
        <v>0</v>
      </c>
    </row>
    <row r="685" spans="1:20" x14ac:dyDescent="0.25">
      <c r="A685" s="1">
        <v>45360</v>
      </c>
      <c r="B685">
        <v>3601</v>
      </c>
      <c r="C685">
        <v>5</v>
      </c>
      <c r="D685">
        <v>1</v>
      </c>
      <c r="E685">
        <v>4</v>
      </c>
      <c r="F685">
        <v>2</v>
      </c>
      <c r="G685">
        <v>1</v>
      </c>
      <c r="H685" t="s">
        <v>486</v>
      </c>
      <c r="I685">
        <v>596</v>
      </c>
      <c r="J685">
        <v>175</v>
      </c>
      <c r="K685" s="1">
        <v>45387</v>
      </c>
      <c r="L685">
        <v>2</v>
      </c>
      <c r="M685" t="s">
        <v>494</v>
      </c>
      <c r="N685" t="s">
        <v>488</v>
      </c>
      <c r="O685" t="s">
        <v>489</v>
      </c>
      <c r="R685" t="s">
        <v>490</v>
      </c>
      <c r="S685">
        <v>539.70000000000005</v>
      </c>
      <c r="T685">
        <v>0</v>
      </c>
    </row>
    <row r="686" spans="1:20" x14ac:dyDescent="0.25">
      <c r="A686" s="1">
        <v>45360</v>
      </c>
      <c r="B686">
        <v>815</v>
      </c>
      <c r="C686">
        <v>5</v>
      </c>
      <c r="D686">
        <v>2</v>
      </c>
      <c r="E686">
        <v>1</v>
      </c>
      <c r="F686">
        <v>2</v>
      </c>
      <c r="G686">
        <v>2</v>
      </c>
      <c r="H686" t="s">
        <v>491</v>
      </c>
      <c r="I686">
        <v>682</v>
      </c>
      <c r="J686">
        <v>151</v>
      </c>
      <c r="L686">
        <v>1</v>
      </c>
      <c r="M686" t="s">
        <v>487</v>
      </c>
      <c r="N686" t="s">
        <v>488</v>
      </c>
      <c r="O686" t="s">
        <v>489</v>
      </c>
      <c r="R686" t="s">
        <v>498</v>
      </c>
      <c r="S686">
        <v>590.1</v>
      </c>
      <c r="T686">
        <v>10</v>
      </c>
    </row>
    <row r="687" spans="1:20" x14ac:dyDescent="0.25">
      <c r="A687" s="1">
        <v>45360</v>
      </c>
      <c r="B687">
        <v>1749</v>
      </c>
      <c r="C687">
        <v>5</v>
      </c>
      <c r="D687">
        <v>1</v>
      </c>
      <c r="E687">
        <v>4</v>
      </c>
      <c r="F687">
        <v>4</v>
      </c>
      <c r="G687">
        <v>1</v>
      </c>
      <c r="H687" t="s">
        <v>486</v>
      </c>
      <c r="I687">
        <v>196</v>
      </c>
      <c r="J687">
        <v>181</v>
      </c>
      <c r="K687" s="1">
        <v>45374</v>
      </c>
      <c r="L687">
        <v>2</v>
      </c>
      <c r="M687" t="s">
        <v>494</v>
      </c>
      <c r="N687" t="s">
        <v>488</v>
      </c>
      <c r="O687" t="s">
        <v>489</v>
      </c>
      <c r="R687" t="s">
        <v>490</v>
      </c>
      <c r="S687">
        <v>263.89999999999998</v>
      </c>
      <c r="T687">
        <v>0</v>
      </c>
    </row>
    <row r="688" spans="1:20" x14ac:dyDescent="0.25">
      <c r="A688" s="1">
        <v>45360</v>
      </c>
      <c r="B688">
        <v>1609</v>
      </c>
      <c r="C688">
        <v>5</v>
      </c>
      <c r="D688">
        <v>2</v>
      </c>
      <c r="E688">
        <v>1</v>
      </c>
      <c r="F688">
        <v>2</v>
      </c>
      <c r="G688">
        <v>3</v>
      </c>
      <c r="H688" t="s">
        <v>486</v>
      </c>
      <c r="I688">
        <v>620</v>
      </c>
      <c r="J688">
        <v>151</v>
      </c>
      <c r="K688" s="1">
        <v>45372</v>
      </c>
      <c r="L688">
        <v>1</v>
      </c>
      <c r="M688" t="s">
        <v>492</v>
      </c>
      <c r="N688" t="s">
        <v>488</v>
      </c>
      <c r="O688" t="s">
        <v>497</v>
      </c>
      <c r="R688" t="s">
        <v>490</v>
      </c>
      <c r="S688">
        <v>539.70000000000005</v>
      </c>
      <c r="T688">
        <v>0</v>
      </c>
    </row>
    <row r="689" spans="1:20" x14ac:dyDescent="0.25">
      <c r="A689" s="1">
        <v>45360</v>
      </c>
      <c r="B689">
        <v>683</v>
      </c>
      <c r="C689">
        <v>5</v>
      </c>
      <c r="D689">
        <v>1</v>
      </c>
      <c r="E689">
        <v>4</v>
      </c>
      <c r="F689">
        <v>3</v>
      </c>
      <c r="G689">
        <v>3</v>
      </c>
      <c r="H689" t="s">
        <v>486</v>
      </c>
      <c r="I689">
        <v>165</v>
      </c>
      <c r="J689">
        <v>89</v>
      </c>
      <c r="K689" s="1">
        <v>45368</v>
      </c>
      <c r="L689">
        <v>2</v>
      </c>
      <c r="M689" t="s">
        <v>487</v>
      </c>
      <c r="N689" t="s">
        <v>488</v>
      </c>
      <c r="O689" t="s">
        <v>489</v>
      </c>
      <c r="R689" t="s">
        <v>490</v>
      </c>
      <c r="S689">
        <v>177.8</v>
      </c>
      <c r="T689">
        <v>0</v>
      </c>
    </row>
    <row r="690" spans="1:20" x14ac:dyDescent="0.25">
      <c r="A690" s="1">
        <v>45360</v>
      </c>
      <c r="B690">
        <v>4496</v>
      </c>
      <c r="C690">
        <v>5</v>
      </c>
      <c r="D690">
        <v>2</v>
      </c>
      <c r="E690">
        <v>1</v>
      </c>
      <c r="F690">
        <v>2</v>
      </c>
      <c r="G690">
        <v>3</v>
      </c>
      <c r="H690" t="s">
        <v>491</v>
      </c>
      <c r="I690">
        <v>898</v>
      </c>
      <c r="J690">
        <v>105</v>
      </c>
      <c r="L690">
        <v>1</v>
      </c>
      <c r="M690" t="s">
        <v>487</v>
      </c>
      <c r="N690" t="s">
        <v>488</v>
      </c>
      <c r="O690" t="s">
        <v>497</v>
      </c>
      <c r="R690" t="s">
        <v>496</v>
      </c>
      <c r="S690">
        <v>737.1</v>
      </c>
      <c r="T690">
        <v>50</v>
      </c>
    </row>
    <row r="691" spans="1:20" x14ac:dyDescent="0.25">
      <c r="A691" s="1">
        <v>45360</v>
      </c>
      <c r="B691">
        <v>349</v>
      </c>
      <c r="C691">
        <v>5</v>
      </c>
      <c r="D691">
        <v>1</v>
      </c>
      <c r="E691">
        <v>4</v>
      </c>
      <c r="F691">
        <v>3</v>
      </c>
      <c r="G691">
        <v>1</v>
      </c>
      <c r="H691" t="s">
        <v>491</v>
      </c>
      <c r="I691">
        <v>948</v>
      </c>
      <c r="J691">
        <v>23</v>
      </c>
      <c r="L691">
        <v>2</v>
      </c>
      <c r="M691" t="s">
        <v>487</v>
      </c>
      <c r="N691" t="s">
        <v>488</v>
      </c>
      <c r="O691" t="s">
        <v>497</v>
      </c>
      <c r="R691" t="s">
        <v>493</v>
      </c>
      <c r="S691">
        <v>700.7</v>
      </c>
      <c r="T691">
        <v>30</v>
      </c>
    </row>
    <row r="692" spans="1:20" x14ac:dyDescent="0.25">
      <c r="A692" s="1">
        <v>45361</v>
      </c>
      <c r="B692">
        <v>1167</v>
      </c>
      <c r="C692">
        <v>5</v>
      </c>
      <c r="D692">
        <v>2</v>
      </c>
      <c r="E692">
        <v>1</v>
      </c>
      <c r="F692">
        <v>2</v>
      </c>
      <c r="G692">
        <v>1</v>
      </c>
      <c r="H692" t="s">
        <v>492</v>
      </c>
      <c r="I692">
        <v>702</v>
      </c>
      <c r="J692">
        <v>69</v>
      </c>
      <c r="L692">
        <v>1</v>
      </c>
      <c r="M692" t="s">
        <v>494</v>
      </c>
      <c r="N692" t="s">
        <v>488</v>
      </c>
      <c r="O692" t="s">
        <v>489</v>
      </c>
      <c r="R692" t="s">
        <v>496</v>
      </c>
      <c r="S692">
        <v>574.70000000000005</v>
      </c>
      <c r="T692">
        <v>50</v>
      </c>
    </row>
    <row r="693" spans="1:20" x14ac:dyDescent="0.25">
      <c r="A693" s="1">
        <v>45361</v>
      </c>
      <c r="B693">
        <v>1814</v>
      </c>
      <c r="C693">
        <v>5</v>
      </c>
      <c r="D693">
        <v>1</v>
      </c>
      <c r="E693">
        <v>4</v>
      </c>
      <c r="F693">
        <v>1</v>
      </c>
      <c r="G693">
        <v>2</v>
      </c>
      <c r="H693" t="s">
        <v>491</v>
      </c>
      <c r="I693">
        <v>56</v>
      </c>
      <c r="J693">
        <v>24</v>
      </c>
      <c r="L693">
        <v>2</v>
      </c>
      <c r="M693" t="s">
        <v>492</v>
      </c>
      <c r="N693" t="s">
        <v>488</v>
      </c>
      <c r="O693" t="s">
        <v>489</v>
      </c>
      <c r="R693" t="s">
        <v>493</v>
      </c>
      <c r="S693">
        <v>77</v>
      </c>
      <c r="T693">
        <v>30</v>
      </c>
    </row>
    <row r="694" spans="1:20" x14ac:dyDescent="0.25">
      <c r="A694" s="1">
        <v>45361</v>
      </c>
      <c r="B694">
        <v>1269</v>
      </c>
      <c r="C694">
        <v>5</v>
      </c>
      <c r="D694">
        <v>2</v>
      </c>
      <c r="E694">
        <v>1</v>
      </c>
      <c r="F694">
        <v>2</v>
      </c>
      <c r="G694">
        <v>3</v>
      </c>
      <c r="H694" t="s">
        <v>486</v>
      </c>
      <c r="I694">
        <v>118</v>
      </c>
      <c r="J694">
        <v>94</v>
      </c>
      <c r="K694" s="1">
        <v>45390</v>
      </c>
      <c r="L694">
        <v>1</v>
      </c>
      <c r="M694" t="s">
        <v>487</v>
      </c>
      <c r="N694" t="s">
        <v>488</v>
      </c>
      <c r="O694" t="s">
        <v>489</v>
      </c>
      <c r="R694" t="s">
        <v>490</v>
      </c>
      <c r="S694">
        <v>148.4</v>
      </c>
      <c r="T694">
        <v>0</v>
      </c>
    </row>
    <row r="695" spans="1:20" x14ac:dyDescent="0.25">
      <c r="A695" s="1">
        <v>45361</v>
      </c>
      <c r="B695">
        <v>2697</v>
      </c>
      <c r="C695">
        <v>5</v>
      </c>
      <c r="D695">
        <v>1</v>
      </c>
      <c r="E695">
        <v>4</v>
      </c>
      <c r="F695">
        <v>3</v>
      </c>
      <c r="G695">
        <v>1</v>
      </c>
      <c r="H695" t="s">
        <v>486</v>
      </c>
      <c r="I695">
        <v>281</v>
      </c>
      <c r="J695">
        <v>64</v>
      </c>
      <c r="K695" s="1">
        <v>45382</v>
      </c>
      <c r="L695">
        <v>2</v>
      </c>
      <c r="M695" t="s">
        <v>487</v>
      </c>
      <c r="N695" t="s">
        <v>488</v>
      </c>
      <c r="O695" t="s">
        <v>489</v>
      </c>
      <c r="R695" t="s">
        <v>490</v>
      </c>
      <c r="S695">
        <v>241.5</v>
      </c>
      <c r="T695">
        <v>0</v>
      </c>
    </row>
    <row r="696" spans="1:20" x14ac:dyDescent="0.25">
      <c r="A696" s="1">
        <v>45361</v>
      </c>
      <c r="B696">
        <v>502</v>
      </c>
      <c r="C696">
        <v>5</v>
      </c>
      <c r="D696">
        <v>2</v>
      </c>
      <c r="E696">
        <v>1</v>
      </c>
      <c r="F696">
        <v>2</v>
      </c>
      <c r="G696">
        <v>3</v>
      </c>
      <c r="H696" t="s">
        <v>486</v>
      </c>
      <c r="I696">
        <v>398</v>
      </c>
      <c r="J696">
        <v>182</v>
      </c>
      <c r="K696" s="1">
        <v>45390</v>
      </c>
      <c r="L696">
        <v>1</v>
      </c>
      <c r="M696" t="s">
        <v>494</v>
      </c>
      <c r="N696" t="s">
        <v>488</v>
      </c>
      <c r="O696" t="s">
        <v>497</v>
      </c>
      <c r="R696" t="s">
        <v>490</v>
      </c>
      <c r="S696">
        <v>406</v>
      </c>
      <c r="T696">
        <v>0</v>
      </c>
    </row>
    <row r="697" spans="1:20" x14ac:dyDescent="0.25">
      <c r="A697" s="1">
        <v>45361</v>
      </c>
      <c r="B697">
        <v>1790</v>
      </c>
      <c r="C697">
        <v>5</v>
      </c>
      <c r="D697">
        <v>1</v>
      </c>
      <c r="E697">
        <v>4</v>
      </c>
      <c r="F697">
        <v>4</v>
      </c>
      <c r="G697">
        <v>3</v>
      </c>
      <c r="H697" t="s">
        <v>492</v>
      </c>
      <c r="I697">
        <v>907</v>
      </c>
      <c r="J697">
        <v>136</v>
      </c>
      <c r="L697">
        <v>2</v>
      </c>
      <c r="M697" t="s">
        <v>494</v>
      </c>
      <c r="N697" t="s">
        <v>488</v>
      </c>
      <c r="O697" t="s">
        <v>497</v>
      </c>
      <c r="R697" t="s">
        <v>498</v>
      </c>
      <c r="S697">
        <v>737.1</v>
      </c>
      <c r="T697">
        <v>10</v>
      </c>
    </row>
    <row r="698" spans="1:20" x14ac:dyDescent="0.25">
      <c r="A698" s="1">
        <v>45361</v>
      </c>
      <c r="B698">
        <v>1184</v>
      </c>
      <c r="C698">
        <v>5</v>
      </c>
      <c r="D698">
        <v>2</v>
      </c>
      <c r="E698">
        <v>1</v>
      </c>
      <c r="F698">
        <v>2</v>
      </c>
      <c r="G698">
        <v>3</v>
      </c>
      <c r="H698" t="s">
        <v>492</v>
      </c>
      <c r="I698">
        <v>824</v>
      </c>
      <c r="J698">
        <v>46</v>
      </c>
      <c r="L698">
        <v>1</v>
      </c>
      <c r="M698" t="s">
        <v>492</v>
      </c>
      <c r="N698" t="s">
        <v>488</v>
      </c>
      <c r="O698" t="s">
        <v>497</v>
      </c>
      <c r="R698" t="s">
        <v>496</v>
      </c>
      <c r="S698">
        <v>644</v>
      </c>
      <c r="T698">
        <v>50</v>
      </c>
    </row>
    <row r="699" spans="1:20" x14ac:dyDescent="0.25">
      <c r="A699" s="1">
        <v>45361</v>
      </c>
      <c r="B699">
        <v>1763</v>
      </c>
      <c r="C699">
        <v>5</v>
      </c>
      <c r="D699">
        <v>1</v>
      </c>
      <c r="E699">
        <v>4</v>
      </c>
      <c r="F699">
        <v>1</v>
      </c>
      <c r="G699">
        <v>2</v>
      </c>
      <c r="H699" t="s">
        <v>486</v>
      </c>
      <c r="I699">
        <v>753</v>
      </c>
      <c r="J699">
        <v>149</v>
      </c>
      <c r="K699" s="1">
        <v>45378</v>
      </c>
      <c r="L699">
        <v>2</v>
      </c>
      <c r="M699" t="s">
        <v>487</v>
      </c>
      <c r="N699" t="s">
        <v>488</v>
      </c>
      <c r="O699" t="s">
        <v>497</v>
      </c>
      <c r="R699" t="s">
        <v>490</v>
      </c>
      <c r="S699">
        <v>631.4</v>
      </c>
      <c r="T699">
        <v>0</v>
      </c>
    </row>
    <row r="700" spans="1:20" x14ac:dyDescent="0.25">
      <c r="A700" s="1">
        <v>45361</v>
      </c>
      <c r="B700">
        <v>395</v>
      </c>
      <c r="C700">
        <v>5</v>
      </c>
      <c r="D700">
        <v>2</v>
      </c>
      <c r="E700">
        <v>1</v>
      </c>
      <c r="F700">
        <v>2</v>
      </c>
      <c r="G700">
        <v>1</v>
      </c>
      <c r="H700" t="s">
        <v>491</v>
      </c>
      <c r="I700">
        <v>814</v>
      </c>
      <c r="J700">
        <v>137</v>
      </c>
      <c r="L700">
        <v>1</v>
      </c>
      <c r="M700" t="s">
        <v>487</v>
      </c>
      <c r="N700" t="s">
        <v>488</v>
      </c>
      <c r="O700" t="s">
        <v>489</v>
      </c>
      <c r="R700" t="s">
        <v>493</v>
      </c>
      <c r="S700">
        <v>686.7</v>
      </c>
      <c r="T700">
        <v>30</v>
      </c>
    </row>
    <row r="701" spans="1:20" x14ac:dyDescent="0.25">
      <c r="A701" s="1">
        <v>45361</v>
      </c>
      <c r="B701">
        <v>1210</v>
      </c>
      <c r="C701">
        <v>5</v>
      </c>
      <c r="D701">
        <v>1</v>
      </c>
      <c r="E701">
        <v>4</v>
      </c>
      <c r="F701">
        <v>3</v>
      </c>
      <c r="G701">
        <v>1</v>
      </c>
      <c r="H701" t="s">
        <v>492</v>
      </c>
      <c r="I701">
        <v>935</v>
      </c>
      <c r="J701">
        <v>123</v>
      </c>
      <c r="L701">
        <v>2</v>
      </c>
      <c r="M701" t="s">
        <v>487</v>
      </c>
      <c r="N701" t="s">
        <v>488</v>
      </c>
      <c r="O701" t="s">
        <v>497</v>
      </c>
      <c r="R701" t="s">
        <v>496</v>
      </c>
      <c r="S701">
        <v>775.6</v>
      </c>
      <c r="T701">
        <v>50</v>
      </c>
    </row>
    <row r="702" spans="1:20" x14ac:dyDescent="0.25">
      <c r="A702" s="1">
        <v>45362</v>
      </c>
      <c r="B702">
        <v>883</v>
      </c>
      <c r="C702">
        <v>5</v>
      </c>
      <c r="D702">
        <v>2</v>
      </c>
      <c r="E702">
        <v>1</v>
      </c>
      <c r="F702">
        <v>2</v>
      </c>
      <c r="G702">
        <v>1</v>
      </c>
      <c r="H702" t="s">
        <v>486</v>
      </c>
      <c r="I702">
        <v>288</v>
      </c>
      <c r="J702">
        <v>195</v>
      </c>
      <c r="K702" s="1">
        <v>45389</v>
      </c>
      <c r="L702">
        <v>1</v>
      </c>
      <c r="M702" t="s">
        <v>487</v>
      </c>
      <c r="N702" t="s">
        <v>488</v>
      </c>
      <c r="O702" t="s">
        <v>489</v>
      </c>
      <c r="R702" t="s">
        <v>490</v>
      </c>
      <c r="S702">
        <v>338.1</v>
      </c>
      <c r="T702">
        <v>0</v>
      </c>
    </row>
    <row r="703" spans="1:20" x14ac:dyDescent="0.25">
      <c r="A703" s="1">
        <v>45362</v>
      </c>
      <c r="B703">
        <v>1632</v>
      </c>
      <c r="C703">
        <v>5</v>
      </c>
      <c r="D703">
        <v>1</v>
      </c>
      <c r="E703">
        <v>4</v>
      </c>
      <c r="F703">
        <v>3</v>
      </c>
      <c r="G703">
        <v>2</v>
      </c>
      <c r="H703" t="s">
        <v>492</v>
      </c>
      <c r="I703">
        <v>943</v>
      </c>
      <c r="J703">
        <v>68</v>
      </c>
      <c r="L703">
        <v>2</v>
      </c>
      <c r="M703" t="s">
        <v>487</v>
      </c>
      <c r="N703" t="s">
        <v>488</v>
      </c>
      <c r="O703" t="s">
        <v>489</v>
      </c>
      <c r="R703" t="s">
        <v>493</v>
      </c>
      <c r="S703">
        <v>728.7</v>
      </c>
      <c r="T703">
        <v>30</v>
      </c>
    </row>
    <row r="704" spans="1:20" x14ac:dyDescent="0.25">
      <c r="A704" s="1">
        <v>45362</v>
      </c>
      <c r="B704">
        <v>4676</v>
      </c>
      <c r="C704">
        <v>5</v>
      </c>
      <c r="D704">
        <v>2</v>
      </c>
      <c r="E704">
        <v>1</v>
      </c>
      <c r="F704">
        <v>2</v>
      </c>
      <c r="G704">
        <v>2</v>
      </c>
      <c r="H704" t="s">
        <v>491</v>
      </c>
      <c r="I704">
        <v>251</v>
      </c>
      <c r="J704">
        <v>129</v>
      </c>
      <c r="L704">
        <v>1</v>
      </c>
      <c r="M704" t="s">
        <v>492</v>
      </c>
      <c r="N704" t="s">
        <v>488</v>
      </c>
      <c r="O704" t="s">
        <v>497</v>
      </c>
      <c r="R704" t="s">
        <v>496</v>
      </c>
      <c r="S704">
        <v>301</v>
      </c>
      <c r="T704">
        <v>50</v>
      </c>
    </row>
    <row r="705" spans="1:20" x14ac:dyDescent="0.25">
      <c r="A705" s="1">
        <v>45362</v>
      </c>
      <c r="B705">
        <v>4232</v>
      </c>
      <c r="C705">
        <v>5</v>
      </c>
      <c r="D705">
        <v>1</v>
      </c>
      <c r="E705">
        <v>4</v>
      </c>
      <c r="F705">
        <v>2</v>
      </c>
      <c r="G705">
        <v>2</v>
      </c>
      <c r="H705" t="s">
        <v>486</v>
      </c>
      <c r="I705">
        <v>676</v>
      </c>
      <c r="J705">
        <v>97</v>
      </c>
      <c r="K705" s="1">
        <v>45384</v>
      </c>
      <c r="L705">
        <v>2</v>
      </c>
      <c r="M705" t="s">
        <v>487</v>
      </c>
      <c r="N705" t="s">
        <v>488</v>
      </c>
      <c r="O705" t="s">
        <v>497</v>
      </c>
      <c r="R705" t="s">
        <v>490</v>
      </c>
      <c r="S705">
        <v>541.1</v>
      </c>
      <c r="T705">
        <v>0</v>
      </c>
    </row>
    <row r="706" spans="1:20" x14ac:dyDescent="0.25">
      <c r="A706" s="1">
        <v>45362</v>
      </c>
      <c r="B706">
        <v>85</v>
      </c>
      <c r="C706">
        <v>5</v>
      </c>
      <c r="D706">
        <v>2</v>
      </c>
      <c r="E706">
        <v>1</v>
      </c>
      <c r="F706">
        <v>2</v>
      </c>
      <c r="G706">
        <v>2</v>
      </c>
      <c r="H706" t="s">
        <v>492</v>
      </c>
      <c r="I706">
        <v>318</v>
      </c>
      <c r="J706">
        <v>20</v>
      </c>
      <c r="L706">
        <v>1</v>
      </c>
      <c r="M706" t="s">
        <v>494</v>
      </c>
      <c r="N706" t="s">
        <v>488</v>
      </c>
      <c r="O706" t="s">
        <v>497</v>
      </c>
      <c r="R706" t="s">
        <v>496</v>
      </c>
      <c r="S706">
        <v>271.60000000000002</v>
      </c>
      <c r="T706">
        <v>50</v>
      </c>
    </row>
    <row r="707" spans="1:20" x14ac:dyDescent="0.25">
      <c r="A707" s="1">
        <v>45362</v>
      </c>
      <c r="B707">
        <v>2722</v>
      </c>
      <c r="C707">
        <v>5</v>
      </c>
      <c r="D707">
        <v>1</v>
      </c>
      <c r="E707">
        <v>4</v>
      </c>
      <c r="F707">
        <v>5</v>
      </c>
      <c r="G707">
        <v>1</v>
      </c>
      <c r="H707" t="s">
        <v>486</v>
      </c>
      <c r="I707">
        <v>876</v>
      </c>
      <c r="J707">
        <v>139</v>
      </c>
      <c r="K707" s="1">
        <v>45372</v>
      </c>
      <c r="L707">
        <v>2</v>
      </c>
      <c r="M707" t="s">
        <v>487</v>
      </c>
      <c r="N707" t="s">
        <v>488</v>
      </c>
      <c r="O707" t="s">
        <v>497</v>
      </c>
      <c r="R707" t="s">
        <v>490</v>
      </c>
      <c r="S707">
        <v>710.5</v>
      </c>
      <c r="T707">
        <v>0</v>
      </c>
    </row>
    <row r="708" spans="1:20" x14ac:dyDescent="0.25">
      <c r="A708" s="1">
        <v>45362</v>
      </c>
      <c r="B708">
        <v>2567</v>
      </c>
      <c r="C708">
        <v>5</v>
      </c>
      <c r="D708">
        <v>2</v>
      </c>
      <c r="E708">
        <v>1</v>
      </c>
      <c r="F708">
        <v>2</v>
      </c>
      <c r="G708">
        <v>2</v>
      </c>
      <c r="H708" t="s">
        <v>486</v>
      </c>
      <c r="I708">
        <v>961</v>
      </c>
      <c r="J708">
        <v>180</v>
      </c>
      <c r="K708" s="1">
        <v>45379</v>
      </c>
      <c r="L708">
        <v>1</v>
      </c>
      <c r="M708" t="s">
        <v>487</v>
      </c>
      <c r="N708" t="s">
        <v>488</v>
      </c>
      <c r="O708" t="s">
        <v>497</v>
      </c>
      <c r="R708" t="s">
        <v>490</v>
      </c>
      <c r="S708">
        <v>798.7</v>
      </c>
      <c r="T708">
        <v>0</v>
      </c>
    </row>
    <row r="709" spans="1:20" x14ac:dyDescent="0.25">
      <c r="A709" s="1">
        <v>45362</v>
      </c>
      <c r="B709">
        <v>1715</v>
      </c>
      <c r="C709">
        <v>5</v>
      </c>
      <c r="D709">
        <v>1</v>
      </c>
      <c r="E709">
        <v>4</v>
      </c>
      <c r="F709">
        <v>3</v>
      </c>
      <c r="G709">
        <v>1</v>
      </c>
      <c r="H709" t="s">
        <v>491</v>
      </c>
      <c r="I709">
        <v>364</v>
      </c>
      <c r="J709">
        <v>54</v>
      </c>
      <c r="L709">
        <v>2</v>
      </c>
      <c r="M709" t="s">
        <v>487</v>
      </c>
      <c r="N709" t="s">
        <v>488</v>
      </c>
      <c r="O709" t="s">
        <v>497</v>
      </c>
      <c r="R709" t="s">
        <v>496</v>
      </c>
      <c r="S709">
        <v>327.60000000000002</v>
      </c>
      <c r="T709">
        <v>50</v>
      </c>
    </row>
    <row r="710" spans="1:20" x14ac:dyDescent="0.25">
      <c r="A710" s="1">
        <v>45362</v>
      </c>
      <c r="B710">
        <v>3026</v>
      </c>
      <c r="C710">
        <v>5</v>
      </c>
      <c r="D710">
        <v>2</v>
      </c>
      <c r="E710">
        <v>1</v>
      </c>
      <c r="F710">
        <v>2</v>
      </c>
      <c r="G710">
        <v>3</v>
      </c>
      <c r="H710" t="s">
        <v>486</v>
      </c>
      <c r="I710">
        <v>941</v>
      </c>
      <c r="J710">
        <v>75</v>
      </c>
      <c r="K710" s="1">
        <v>45382</v>
      </c>
      <c r="L710">
        <v>1</v>
      </c>
      <c r="M710" t="s">
        <v>487</v>
      </c>
      <c r="N710" t="s">
        <v>488</v>
      </c>
      <c r="O710" t="s">
        <v>489</v>
      </c>
      <c r="R710" t="s">
        <v>490</v>
      </c>
      <c r="S710">
        <v>711.2</v>
      </c>
      <c r="T710">
        <v>0</v>
      </c>
    </row>
    <row r="711" spans="1:20" x14ac:dyDescent="0.25">
      <c r="A711" s="1">
        <v>45362</v>
      </c>
      <c r="B711">
        <v>1518</v>
      </c>
      <c r="C711">
        <v>5</v>
      </c>
      <c r="D711">
        <v>1</v>
      </c>
      <c r="E711">
        <v>4</v>
      </c>
      <c r="F711">
        <v>3</v>
      </c>
      <c r="G711">
        <v>1</v>
      </c>
      <c r="H711" t="s">
        <v>492</v>
      </c>
      <c r="I711">
        <v>564</v>
      </c>
      <c r="J711">
        <v>162</v>
      </c>
      <c r="L711">
        <v>2</v>
      </c>
      <c r="M711" t="s">
        <v>487</v>
      </c>
      <c r="N711" t="s">
        <v>488</v>
      </c>
      <c r="O711" t="s">
        <v>489</v>
      </c>
      <c r="R711" t="s">
        <v>498</v>
      </c>
      <c r="S711">
        <v>515.20000000000005</v>
      </c>
      <c r="T711">
        <v>10</v>
      </c>
    </row>
    <row r="712" spans="1:20" x14ac:dyDescent="0.25">
      <c r="A712" s="1">
        <v>45363</v>
      </c>
      <c r="B712">
        <v>2137</v>
      </c>
      <c r="C712">
        <v>5</v>
      </c>
      <c r="D712">
        <v>2</v>
      </c>
      <c r="E712">
        <v>1</v>
      </c>
      <c r="F712">
        <v>2</v>
      </c>
      <c r="G712">
        <v>3</v>
      </c>
      <c r="H712" t="s">
        <v>491</v>
      </c>
      <c r="I712">
        <v>569</v>
      </c>
      <c r="J712">
        <v>23</v>
      </c>
      <c r="L712">
        <v>1</v>
      </c>
      <c r="M712" t="s">
        <v>492</v>
      </c>
      <c r="N712" t="s">
        <v>488</v>
      </c>
      <c r="O712" t="s">
        <v>489</v>
      </c>
      <c r="R712" t="s">
        <v>493</v>
      </c>
      <c r="S712">
        <v>435.4</v>
      </c>
      <c r="T712">
        <v>30</v>
      </c>
    </row>
    <row r="713" spans="1:20" x14ac:dyDescent="0.25">
      <c r="A713" s="1">
        <v>45363</v>
      </c>
      <c r="B713">
        <v>3004</v>
      </c>
      <c r="C713">
        <v>5</v>
      </c>
      <c r="D713">
        <v>1</v>
      </c>
      <c r="E713">
        <v>4</v>
      </c>
      <c r="F713">
        <v>1</v>
      </c>
      <c r="G713">
        <v>2</v>
      </c>
      <c r="H713" t="s">
        <v>491</v>
      </c>
      <c r="I713">
        <v>691</v>
      </c>
      <c r="J713">
        <v>129</v>
      </c>
      <c r="L713">
        <v>2</v>
      </c>
      <c r="M713" t="s">
        <v>494</v>
      </c>
      <c r="N713" t="s">
        <v>488</v>
      </c>
      <c r="O713" t="s">
        <v>497</v>
      </c>
      <c r="R713" t="s">
        <v>493</v>
      </c>
      <c r="S713">
        <v>595</v>
      </c>
      <c r="T713">
        <v>30</v>
      </c>
    </row>
    <row r="714" spans="1:20" x14ac:dyDescent="0.25">
      <c r="A714" s="1">
        <v>45363</v>
      </c>
      <c r="B714">
        <v>2168</v>
      </c>
      <c r="C714">
        <v>5</v>
      </c>
      <c r="D714">
        <v>2</v>
      </c>
      <c r="E714">
        <v>1</v>
      </c>
      <c r="F714">
        <v>2</v>
      </c>
      <c r="G714">
        <v>3</v>
      </c>
      <c r="H714" t="s">
        <v>492</v>
      </c>
      <c r="I714">
        <v>97</v>
      </c>
      <c r="J714">
        <v>103</v>
      </c>
      <c r="L714">
        <v>1</v>
      </c>
      <c r="M714" t="s">
        <v>492</v>
      </c>
      <c r="N714" t="s">
        <v>488</v>
      </c>
      <c r="O714" t="s">
        <v>489</v>
      </c>
      <c r="R714" t="s">
        <v>493</v>
      </c>
      <c r="S714">
        <v>161</v>
      </c>
      <c r="T714">
        <v>30</v>
      </c>
    </row>
    <row r="715" spans="1:20" x14ac:dyDescent="0.25">
      <c r="A715" s="1">
        <v>45363</v>
      </c>
      <c r="B715">
        <v>3232</v>
      </c>
      <c r="C715">
        <v>5</v>
      </c>
      <c r="D715">
        <v>1</v>
      </c>
      <c r="E715">
        <v>4</v>
      </c>
      <c r="F715">
        <v>5</v>
      </c>
      <c r="G715">
        <v>2</v>
      </c>
      <c r="H715" t="s">
        <v>491</v>
      </c>
      <c r="I715">
        <v>663</v>
      </c>
      <c r="J715">
        <v>41</v>
      </c>
      <c r="L715">
        <v>2</v>
      </c>
      <c r="M715" t="s">
        <v>494</v>
      </c>
      <c r="N715" t="s">
        <v>495</v>
      </c>
      <c r="O715" t="s">
        <v>489</v>
      </c>
      <c r="R715" t="s">
        <v>498</v>
      </c>
      <c r="S715">
        <v>499.8</v>
      </c>
      <c r="T715">
        <v>10</v>
      </c>
    </row>
    <row r="716" spans="1:20" x14ac:dyDescent="0.25">
      <c r="A716" s="1">
        <v>45363</v>
      </c>
      <c r="B716">
        <v>2260</v>
      </c>
      <c r="C716">
        <v>5</v>
      </c>
      <c r="D716">
        <v>2</v>
      </c>
      <c r="E716">
        <v>1</v>
      </c>
      <c r="F716">
        <v>2</v>
      </c>
      <c r="G716">
        <v>1</v>
      </c>
      <c r="H716" t="s">
        <v>491</v>
      </c>
      <c r="I716">
        <v>293</v>
      </c>
      <c r="J716">
        <v>43</v>
      </c>
      <c r="L716">
        <v>1</v>
      </c>
      <c r="M716" t="s">
        <v>494</v>
      </c>
      <c r="N716" t="s">
        <v>495</v>
      </c>
      <c r="O716" t="s">
        <v>489</v>
      </c>
      <c r="R716" t="s">
        <v>493</v>
      </c>
      <c r="S716">
        <v>256.2</v>
      </c>
      <c r="T716">
        <v>30</v>
      </c>
    </row>
    <row r="717" spans="1:20" x14ac:dyDescent="0.25">
      <c r="A717" s="1">
        <v>45363</v>
      </c>
      <c r="B717">
        <v>2237</v>
      </c>
      <c r="C717">
        <v>5</v>
      </c>
      <c r="D717">
        <v>1</v>
      </c>
      <c r="E717">
        <v>4</v>
      </c>
      <c r="F717">
        <v>2</v>
      </c>
      <c r="G717">
        <v>1</v>
      </c>
      <c r="H717" t="s">
        <v>486</v>
      </c>
      <c r="I717">
        <v>519</v>
      </c>
      <c r="J717">
        <v>194</v>
      </c>
      <c r="L717">
        <v>2</v>
      </c>
      <c r="M717" t="s">
        <v>494</v>
      </c>
      <c r="N717" t="s">
        <v>495</v>
      </c>
      <c r="O717" t="s">
        <v>489</v>
      </c>
      <c r="R717" t="s">
        <v>498</v>
      </c>
      <c r="S717">
        <v>506.1</v>
      </c>
      <c r="T717">
        <v>10</v>
      </c>
    </row>
    <row r="718" spans="1:20" x14ac:dyDescent="0.25">
      <c r="A718" s="1">
        <v>45363</v>
      </c>
      <c r="B718">
        <v>167</v>
      </c>
      <c r="C718">
        <v>5</v>
      </c>
      <c r="D718">
        <v>2</v>
      </c>
      <c r="E718">
        <v>1</v>
      </c>
      <c r="F718">
        <v>2</v>
      </c>
      <c r="G718">
        <v>2</v>
      </c>
      <c r="H718" t="s">
        <v>486</v>
      </c>
      <c r="I718">
        <v>676</v>
      </c>
      <c r="J718">
        <v>94</v>
      </c>
      <c r="L718">
        <v>1</v>
      </c>
      <c r="M718" t="s">
        <v>487</v>
      </c>
      <c r="N718" t="s">
        <v>488</v>
      </c>
      <c r="O718" t="s">
        <v>489</v>
      </c>
      <c r="R718" t="s">
        <v>498</v>
      </c>
      <c r="S718">
        <v>546</v>
      </c>
      <c r="T718">
        <v>10</v>
      </c>
    </row>
    <row r="719" spans="1:20" x14ac:dyDescent="0.25">
      <c r="A719" s="1">
        <v>45363</v>
      </c>
      <c r="B719">
        <v>4096</v>
      </c>
      <c r="C719">
        <v>5</v>
      </c>
      <c r="D719">
        <v>1</v>
      </c>
      <c r="E719">
        <v>4</v>
      </c>
      <c r="F719">
        <v>3</v>
      </c>
      <c r="G719">
        <v>1</v>
      </c>
      <c r="H719" t="s">
        <v>492</v>
      </c>
      <c r="I719">
        <v>271</v>
      </c>
      <c r="J719">
        <v>129</v>
      </c>
      <c r="L719">
        <v>2</v>
      </c>
      <c r="M719" t="s">
        <v>492</v>
      </c>
      <c r="N719" t="s">
        <v>488</v>
      </c>
      <c r="O719" t="s">
        <v>489</v>
      </c>
      <c r="R719" t="s">
        <v>496</v>
      </c>
      <c r="S719">
        <v>315</v>
      </c>
      <c r="T719">
        <v>50</v>
      </c>
    </row>
    <row r="720" spans="1:20" x14ac:dyDescent="0.25">
      <c r="A720" s="1">
        <v>45363</v>
      </c>
      <c r="B720">
        <v>291</v>
      </c>
      <c r="C720">
        <v>5</v>
      </c>
      <c r="D720">
        <v>2</v>
      </c>
      <c r="E720">
        <v>1</v>
      </c>
      <c r="F720">
        <v>2</v>
      </c>
      <c r="G720">
        <v>3</v>
      </c>
      <c r="H720" t="s">
        <v>486</v>
      </c>
      <c r="I720">
        <v>185</v>
      </c>
      <c r="J720">
        <v>153</v>
      </c>
      <c r="K720" s="1">
        <v>45377</v>
      </c>
      <c r="L720">
        <v>1</v>
      </c>
      <c r="M720" t="s">
        <v>494</v>
      </c>
      <c r="N720" t="s">
        <v>495</v>
      </c>
      <c r="O720" t="s">
        <v>497</v>
      </c>
      <c r="R720" t="s">
        <v>490</v>
      </c>
      <c r="S720">
        <v>236.6</v>
      </c>
      <c r="T720">
        <v>0</v>
      </c>
    </row>
    <row r="721" spans="1:20" x14ac:dyDescent="0.25">
      <c r="A721" s="1">
        <v>45363</v>
      </c>
      <c r="B721">
        <v>3145</v>
      </c>
      <c r="C721">
        <v>5</v>
      </c>
      <c r="D721">
        <v>1</v>
      </c>
      <c r="E721">
        <v>4</v>
      </c>
      <c r="F721">
        <v>1</v>
      </c>
      <c r="G721">
        <v>3</v>
      </c>
      <c r="H721" t="s">
        <v>486</v>
      </c>
      <c r="I721">
        <v>758</v>
      </c>
      <c r="J721">
        <v>174</v>
      </c>
      <c r="K721" s="1">
        <v>45375</v>
      </c>
      <c r="L721">
        <v>2</v>
      </c>
      <c r="M721" t="s">
        <v>494</v>
      </c>
      <c r="N721" t="s">
        <v>488</v>
      </c>
      <c r="O721" t="s">
        <v>497</v>
      </c>
      <c r="R721" t="s">
        <v>490</v>
      </c>
      <c r="S721">
        <v>652.4</v>
      </c>
      <c r="T721">
        <v>0</v>
      </c>
    </row>
    <row r="722" spans="1:20" x14ac:dyDescent="0.25">
      <c r="A722" s="1">
        <v>45364</v>
      </c>
      <c r="B722">
        <v>1263</v>
      </c>
      <c r="C722">
        <v>5</v>
      </c>
      <c r="D722">
        <v>2</v>
      </c>
      <c r="E722">
        <v>1</v>
      </c>
      <c r="F722">
        <v>2</v>
      </c>
      <c r="G722">
        <v>3</v>
      </c>
      <c r="H722" t="s">
        <v>486</v>
      </c>
      <c r="I722">
        <v>396</v>
      </c>
      <c r="J722">
        <v>157</v>
      </c>
      <c r="L722">
        <v>1</v>
      </c>
      <c r="M722" t="s">
        <v>487</v>
      </c>
      <c r="N722" t="s">
        <v>488</v>
      </c>
      <c r="O722" t="s">
        <v>497</v>
      </c>
      <c r="R722" t="s">
        <v>496</v>
      </c>
      <c r="S722">
        <v>422.1</v>
      </c>
      <c r="T722">
        <v>50</v>
      </c>
    </row>
    <row r="723" spans="1:20" x14ac:dyDescent="0.25">
      <c r="A723" s="1">
        <v>45364</v>
      </c>
      <c r="B723">
        <v>1146</v>
      </c>
      <c r="C723">
        <v>5</v>
      </c>
      <c r="D723">
        <v>1</v>
      </c>
      <c r="E723">
        <v>4</v>
      </c>
      <c r="F723">
        <v>2</v>
      </c>
      <c r="G723">
        <v>2</v>
      </c>
      <c r="H723" t="s">
        <v>486</v>
      </c>
      <c r="I723">
        <v>174</v>
      </c>
      <c r="J723">
        <v>186</v>
      </c>
      <c r="L723">
        <v>2</v>
      </c>
      <c r="M723" t="s">
        <v>487</v>
      </c>
      <c r="N723" t="s">
        <v>488</v>
      </c>
      <c r="O723" t="s">
        <v>489</v>
      </c>
      <c r="R723" t="s">
        <v>493</v>
      </c>
      <c r="S723">
        <v>273</v>
      </c>
      <c r="T723">
        <v>30</v>
      </c>
    </row>
    <row r="724" spans="1:20" x14ac:dyDescent="0.25">
      <c r="A724" s="1">
        <v>45364</v>
      </c>
      <c r="B724">
        <v>1357</v>
      </c>
      <c r="C724">
        <v>5</v>
      </c>
      <c r="D724">
        <v>2</v>
      </c>
      <c r="E724">
        <v>1</v>
      </c>
      <c r="F724">
        <v>2</v>
      </c>
      <c r="G724">
        <v>3</v>
      </c>
      <c r="H724" t="s">
        <v>486</v>
      </c>
      <c r="I724">
        <v>72</v>
      </c>
      <c r="J724">
        <v>129</v>
      </c>
      <c r="L724">
        <v>1</v>
      </c>
      <c r="M724" t="s">
        <v>492</v>
      </c>
      <c r="N724" t="s">
        <v>495</v>
      </c>
      <c r="O724" t="s">
        <v>497</v>
      </c>
      <c r="R724" t="s">
        <v>496</v>
      </c>
      <c r="S724">
        <v>175.7</v>
      </c>
      <c r="T724">
        <v>50</v>
      </c>
    </row>
    <row r="725" spans="1:20" x14ac:dyDescent="0.25">
      <c r="A725" s="1">
        <v>45364</v>
      </c>
      <c r="B725">
        <v>2813</v>
      </c>
      <c r="C725">
        <v>5</v>
      </c>
      <c r="D725">
        <v>1</v>
      </c>
      <c r="E725">
        <v>4</v>
      </c>
      <c r="F725">
        <v>1</v>
      </c>
      <c r="G725">
        <v>3</v>
      </c>
      <c r="H725" t="s">
        <v>486</v>
      </c>
      <c r="I725">
        <v>713</v>
      </c>
      <c r="J725">
        <v>109</v>
      </c>
      <c r="K725" s="1">
        <v>45391</v>
      </c>
      <c r="L725">
        <v>2</v>
      </c>
      <c r="M725" t="s">
        <v>494</v>
      </c>
      <c r="N725" t="s">
        <v>495</v>
      </c>
      <c r="O725" t="s">
        <v>497</v>
      </c>
      <c r="R725" t="s">
        <v>490</v>
      </c>
      <c r="S725">
        <v>575.4</v>
      </c>
      <c r="T725">
        <v>0</v>
      </c>
    </row>
    <row r="726" spans="1:20" x14ac:dyDescent="0.25">
      <c r="A726" s="1">
        <v>45364</v>
      </c>
      <c r="B726">
        <v>1440</v>
      </c>
      <c r="C726">
        <v>5</v>
      </c>
      <c r="D726">
        <v>2</v>
      </c>
      <c r="E726">
        <v>1</v>
      </c>
      <c r="F726">
        <v>2</v>
      </c>
      <c r="G726">
        <v>3</v>
      </c>
      <c r="H726" t="s">
        <v>486</v>
      </c>
      <c r="I726">
        <v>763</v>
      </c>
      <c r="J726">
        <v>56</v>
      </c>
      <c r="K726" s="1">
        <v>45393</v>
      </c>
      <c r="L726">
        <v>1</v>
      </c>
      <c r="M726" t="s">
        <v>494</v>
      </c>
      <c r="N726" t="s">
        <v>495</v>
      </c>
      <c r="O726" t="s">
        <v>489</v>
      </c>
      <c r="R726" t="s">
        <v>490</v>
      </c>
      <c r="S726">
        <v>573.29999999999995</v>
      </c>
      <c r="T726">
        <v>0</v>
      </c>
    </row>
    <row r="727" spans="1:20" x14ac:dyDescent="0.25">
      <c r="A727" s="1">
        <v>45364</v>
      </c>
      <c r="B727">
        <v>1875</v>
      </c>
      <c r="C727">
        <v>5</v>
      </c>
      <c r="D727">
        <v>1</v>
      </c>
      <c r="E727">
        <v>4</v>
      </c>
      <c r="F727">
        <v>2</v>
      </c>
      <c r="G727">
        <v>3</v>
      </c>
      <c r="H727" t="s">
        <v>486</v>
      </c>
      <c r="I727">
        <v>857</v>
      </c>
      <c r="J727">
        <v>73</v>
      </c>
      <c r="L727">
        <v>2</v>
      </c>
      <c r="M727" t="s">
        <v>494</v>
      </c>
      <c r="N727" t="s">
        <v>488</v>
      </c>
      <c r="O727" t="s">
        <v>497</v>
      </c>
      <c r="R727" t="s">
        <v>498</v>
      </c>
      <c r="S727">
        <v>658</v>
      </c>
      <c r="T727">
        <v>10</v>
      </c>
    </row>
    <row r="728" spans="1:20" x14ac:dyDescent="0.25">
      <c r="A728" s="1">
        <v>45364</v>
      </c>
      <c r="B728">
        <v>1791</v>
      </c>
      <c r="C728">
        <v>5</v>
      </c>
      <c r="D728">
        <v>2</v>
      </c>
      <c r="E728">
        <v>1</v>
      </c>
      <c r="F728">
        <v>2</v>
      </c>
      <c r="G728">
        <v>3</v>
      </c>
      <c r="H728" t="s">
        <v>492</v>
      </c>
      <c r="I728">
        <v>773</v>
      </c>
      <c r="J728">
        <v>70</v>
      </c>
      <c r="L728">
        <v>1</v>
      </c>
      <c r="M728" t="s">
        <v>492</v>
      </c>
      <c r="N728" t="s">
        <v>495</v>
      </c>
      <c r="O728" t="s">
        <v>489</v>
      </c>
      <c r="R728" t="s">
        <v>496</v>
      </c>
      <c r="S728">
        <v>625.1</v>
      </c>
      <c r="T728">
        <v>50</v>
      </c>
    </row>
    <row r="729" spans="1:20" x14ac:dyDescent="0.25">
      <c r="A729" s="1">
        <v>45364</v>
      </c>
      <c r="B729">
        <v>4677</v>
      </c>
      <c r="C729">
        <v>5</v>
      </c>
      <c r="D729">
        <v>1</v>
      </c>
      <c r="E729">
        <v>4</v>
      </c>
      <c r="F729">
        <v>5</v>
      </c>
      <c r="G729">
        <v>3</v>
      </c>
      <c r="H729" t="s">
        <v>486</v>
      </c>
      <c r="I729">
        <v>858</v>
      </c>
      <c r="J729">
        <v>79</v>
      </c>
      <c r="L729">
        <v>2</v>
      </c>
      <c r="M729" t="s">
        <v>487</v>
      </c>
      <c r="N729" t="s">
        <v>495</v>
      </c>
      <c r="O729" t="s">
        <v>497</v>
      </c>
      <c r="R729" t="s">
        <v>498</v>
      </c>
      <c r="S729">
        <v>662.9</v>
      </c>
      <c r="T729">
        <v>10</v>
      </c>
    </row>
    <row r="730" spans="1:20" x14ac:dyDescent="0.25">
      <c r="A730" s="1">
        <v>45364</v>
      </c>
      <c r="B730">
        <v>3538</v>
      </c>
      <c r="C730">
        <v>5</v>
      </c>
      <c r="D730">
        <v>2</v>
      </c>
      <c r="E730">
        <v>1</v>
      </c>
      <c r="F730">
        <v>2</v>
      </c>
      <c r="G730">
        <v>2</v>
      </c>
      <c r="H730" t="s">
        <v>486</v>
      </c>
      <c r="I730">
        <v>753</v>
      </c>
      <c r="J730">
        <v>91</v>
      </c>
      <c r="K730" s="1">
        <v>45389</v>
      </c>
      <c r="L730">
        <v>1</v>
      </c>
      <c r="M730" t="s">
        <v>487</v>
      </c>
      <c r="N730" t="s">
        <v>495</v>
      </c>
      <c r="O730" t="s">
        <v>489</v>
      </c>
      <c r="R730" t="s">
        <v>490</v>
      </c>
      <c r="S730">
        <v>590.79999999999995</v>
      </c>
      <c r="T730">
        <v>0</v>
      </c>
    </row>
    <row r="731" spans="1:20" x14ac:dyDescent="0.25">
      <c r="A731" s="1">
        <v>45364</v>
      </c>
      <c r="B731">
        <v>3013</v>
      </c>
      <c r="C731">
        <v>5</v>
      </c>
      <c r="D731">
        <v>1</v>
      </c>
      <c r="E731">
        <v>4</v>
      </c>
      <c r="F731">
        <v>3</v>
      </c>
      <c r="G731">
        <v>3</v>
      </c>
      <c r="H731" t="s">
        <v>491</v>
      </c>
      <c r="I731">
        <v>645</v>
      </c>
      <c r="J731">
        <v>147</v>
      </c>
      <c r="L731">
        <v>2</v>
      </c>
      <c r="M731" t="s">
        <v>492</v>
      </c>
      <c r="N731" t="s">
        <v>495</v>
      </c>
      <c r="O731" t="s">
        <v>489</v>
      </c>
      <c r="R731" t="s">
        <v>498</v>
      </c>
      <c r="S731">
        <v>561.4</v>
      </c>
      <c r="T731">
        <v>10</v>
      </c>
    </row>
    <row r="732" spans="1:20" x14ac:dyDescent="0.25">
      <c r="A732" s="1">
        <v>45365</v>
      </c>
      <c r="B732">
        <v>748</v>
      </c>
      <c r="C732">
        <v>5</v>
      </c>
      <c r="D732">
        <v>2</v>
      </c>
      <c r="E732">
        <v>1</v>
      </c>
      <c r="F732">
        <v>2</v>
      </c>
      <c r="G732">
        <v>2</v>
      </c>
      <c r="H732" t="s">
        <v>486</v>
      </c>
      <c r="I732">
        <v>308</v>
      </c>
      <c r="J732">
        <v>70</v>
      </c>
      <c r="K732" s="1">
        <v>45375</v>
      </c>
      <c r="L732">
        <v>1</v>
      </c>
      <c r="M732" t="s">
        <v>487</v>
      </c>
      <c r="N732" t="s">
        <v>495</v>
      </c>
      <c r="O732" t="s">
        <v>497</v>
      </c>
      <c r="R732" t="s">
        <v>490</v>
      </c>
      <c r="S732">
        <v>264.60000000000002</v>
      </c>
      <c r="T732">
        <v>0</v>
      </c>
    </row>
    <row r="733" spans="1:20" x14ac:dyDescent="0.25">
      <c r="A733" s="1">
        <v>45365</v>
      </c>
      <c r="B733">
        <v>1679</v>
      </c>
      <c r="C733">
        <v>5</v>
      </c>
      <c r="D733">
        <v>1</v>
      </c>
      <c r="E733">
        <v>4</v>
      </c>
      <c r="F733">
        <v>4</v>
      </c>
      <c r="G733">
        <v>2</v>
      </c>
      <c r="H733" t="s">
        <v>486</v>
      </c>
      <c r="I733">
        <v>173</v>
      </c>
      <c r="J733">
        <v>81</v>
      </c>
      <c r="K733" s="1">
        <v>45375</v>
      </c>
      <c r="L733">
        <v>2</v>
      </c>
      <c r="M733" t="s">
        <v>494</v>
      </c>
      <c r="N733" t="s">
        <v>495</v>
      </c>
      <c r="O733" t="s">
        <v>489</v>
      </c>
      <c r="R733" t="s">
        <v>490</v>
      </c>
      <c r="S733">
        <v>177.8</v>
      </c>
      <c r="T733">
        <v>0</v>
      </c>
    </row>
    <row r="734" spans="1:20" x14ac:dyDescent="0.25">
      <c r="A734" s="1">
        <v>45365</v>
      </c>
      <c r="B734">
        <v>3779</v>
      </c>
      <c r="C734">
        <v>5</v>
      </c>
      <c r="D734">
        <v>2</v>
      </c>
      <c r="E734">
        <v>1</v>
      </c>
      <c r="F734">
        <v>2</v>
      </c>
      <c r="G734">
        <v>2</v>
      </c>
      <c r="H734" t="s">
        <v>491</v>
      </c>
      <c r="I734">
        <v>910</v>
      </c>
      <c r="J734">
        <v>68</v>
      </c>
      <c r="L734">
        <v>1</v>
      </c>
      <c r="M734" t="s">
        <v>494</v>
      </c>
      <c r="N734" t="s">
        <v>488</v>
      </c>
      <c r="O734" t="s">
        <v>497</v>
      </c>
      <c r="R734" t="s">
        <v>498</v>
      </c>
      <c r="S734">
        <v>691.6</v>
      </c>
      <c r="T734">
        <v>10</v>
      </c>
    </row>
    <row r="735" spans="1:20" x14ac:dyDescent="0.25">
      <c r="A735" s="1">
        <v>45365</v>
      </c>
      <c r="B735">
        <v>4425</v>
      </c>
      <c r="C735">
        <v>5</v>
      </c>
      <c r="D735">
        <v>1</v>
      </c>
      <c r="E735">
        <v>4</v>
      </c>
      <c r="F735">
        <v>1</v>
      </c>
      <c r="G735">
        <v>3</v>
      </c>
      <c r="H735" t="s">
        <v>486</v>
      </c>
      <c r="I735">
        <v>506</v>
      </c>
      <c r="J735">
        <v>198</v>
      </c>
      <c r="K735" s="1">
        <v>45377</v>
      </c>
      <c r="L735">
        <v>2</v>
      </c>
      <c r="M735" t="s">
        <v>492</v>
      </c>
      <c r="N735" t="s">
        <v>495</v>
      </c>
      <c r="O735" t="s">
        <v>489</v>
      </c>
      <c r="R735" t="s">
        <v>490</v>
      </c>
      <c r="S735">
        <v>492.8</v>
      </c>
      <c r="T735">
        <v>0</v>
      </c>
    </row>
    <row r="736" spans="1:20" x14ac:dyDescent="0.25">
      <c r="A736" s="1">
        <v>45365</v>
      </c>
      <c r="B736">
        <v>4346</v>
      </c>
      <c r="C736">
        <v>5</v>
      </c>
      <c r="D736">
        <v>2</v>
      </c>
      <c r="E736">
        <v>1</v>
      </c>
      <c r="F736">
        <v>2</v>
      </c>
      <c r="G736">
        <v>3</v>
      </c>
      <c r="H736" t="s">
        <v>486</v>
      </c>
      <c r="I736">
        <v>341</v>
      </c>
      <c r="J736">
        <v>47</v>
      </c>
      <c r="L736">
        <v>1</v>
      </c>
      <c r="M736" t="s">
        <v>487</v>
      </c>
      <c r="N736" t="s">
        <v>495</v>
      </c>
      <c r="O736" t="s">
        <v>497</v>
      </c>
      <c r="R736" t="s">
        <v>496</v>
      </c>
      <c r="S736">
        <v>306.60000000000002</v>
      </c>
      <c r="T736">
        <v>50</v>
      </c>
    </row>
    <row r="737" spans="1:20" x14ac:dyDescent="0.25">
      <c r="A737" s="1">
        <v>45365</v>
      </c>
      <c r="B737">
        <v>4656</v>
      </c>
      <c r="C737">
        <v>5</v>
      </c>
      <c r="D737">
        <v>1</v>
      </c>
      <c r="E737">
        <v>4</v>
      </c>
      <c r="F737">
        <v>4</v>
      </c>
      <c r="G737">
        <v>2</v>
      </c>
      <c r="H737" t="s">
        <v>486</v>
      </c>
      <c r="I737">
        <v>952</v>
      </c>
      <c r="J737">
        <v>183</v>
      </c>
      <c r="K737" s="1">
        <v>45382</v>
      </c>
      <c r="L737">
        <v>2</v>
      </c>
      <c r="M737" t="s">
        <v>492</v>
      </c>
      <c r="N737" t="s">
        <v>495</v>
      </c>
      <c r="O737" t="s">
        <v>497</v>
      </c>
      <c r="R737" t="s">
        <v>490</v>
      </c>
      <c r="S737">
        <v>794.5</v>
      </c>
      <c r="T737">
        <v>0</v>
      </c>
    </row>
    <row r="738" spans="1:20" x14ac:dyDescent="0.25">
      <c r="A738" s="1">
        <v>45365</v>
      </c>
      <c r="B738">
        <v>866</v>
      </c>
      <c r="C738">
        <v>5</v>
      </c>
      <c r="D738">
        <v>2</v>
      </c>
      <c r="E738">
        <v>1</v>
      </c>
      <c r="F738">
        <v>2</v>
      </c>
      <c r="G738">
        <v>2</v>
      </c>
      <c r="H738" t="s">
        <v>486</v>
      </c>
      <c r="I738">
        <v>389</v>
      </c>
      <c r="J738">
        <v>172</v>
      </c>
      <c r="K738" s="1">
        <v>45372</v>
      </c>
      <c r="L738">
        <v>1</v>
      </c>
      <c r="M738" t="s">
        <v>492</v>
      </c>
      <c r="N738" t="s">
        <v>488</v>
      </c>
      <c r="O738" t="s">
        <v>489</v>
      </c>
      <c r="R738" t="s">
        <v>490</v>
      </c>
      <c r="S738">
        <v>392.7</v>
      </c>
      <c r="T738">
        <v>0</v>
      </c>
    </row>
    <row r="739" spans="1:20" x14ac:dyDescent="0.25">
      <c r="A739" s="1">
        <v>45365</v>
      </c>
      <c r="B739">
        <v>826</v>
      </c>
      <c r="C739">
        <v>5</v>
      </c>
      <c r="D739">
        <v>1</v>
      </c>
      <c r="E739">
        <v>4</v>
      </c>
      <c r="F739">
        <v>2</v>
      </c>
      <c r="G739">
        <v>3</v>
      </c>
      <c r="H739" t="s">
        <v>491</v>
      </c>
      <c r="I739">
        <v>990</v>
      </c>
      <c r="J739">
        <v>183</v>
      </c>
      <c r="L739">
        <v>2</v>
      </c>
      <c r="M739" t="s">
        <v>487</v>
      </c>
      <c r="N739" t="s">
        <v>495</v>
      </c>
      <c r="O739" t="s">
        <v>497</v>
      </c>
      <c r="R739" t="s">
        <v>493</v>
      </c>
      <c r="S739">
        <v>842.1</v>
      </c>
      <c r="T739">
        <v>30</v>
      </c>
    </row>
    <row r="740" spans="1:20" x14ac:dyDescent="0.25">
      <c r="A740" s="1">
        <v>45365</v>
      </c>
      <c r="B740">
        <v>4763</v>
      </c>
      <c r="C740">
        <v>5</v>
      </c>
      <c r="D740">
        <v>2</v>
      </c>
      <c r="E740">
        <v>1</v>
      </c>
      <c r="F740">
        <v>2</v>
      </c>
      <c r="G740">
        <v>1</v>
      </c>
      <c r="H740" t="s">
        <v>486</v>
      </c>
      <c r="I740">
        <v>316</v>
      </c>
      <c r="J740">
        <v>96</v>
      </c>
      <c r="L740">
        <v>1</v>
      </c>
      <c r="M740" t="s">
        <v>492</v>
      </c>
      <c r="N740" t="s">
        <v>488</v>
      </c>
      <c r="O740" t="s">
        <v>497</v>
      </c>
      <c r="R740" t="s">
        <v>493</v>
      </c>
      <c r="S740">
        <v>309.39999999999998</v>
      </c>
      <c r="T740">
        <v>30</v>
      </c>
    </row>
    <row r="741" spans="1:20" x14ac:dyDescent="0.25">
      <c r="A741" s="1">
        <v>45365</v>
      </c>
      <c r="B741">
        <v>4372</v>
      </c>
      <c r="C741">
        <v>5</v>
      </c>
      <c r="D741">
        <v>1</v>
      </c>
      <c r="E741">
        <v>4</v>
      </c>
      <c r="F741">
        <v>4</v>
      </c>
      <c r="G741">
        <v>1</v>
      </c>
      <c r="H741" t="s">
        <v>486</v>
      </c>
      <c r="I741">
        <v>373</v>
      </c>
      <c r="J741">
        <v>26</v>
      </c>
      <c r="K741" s="1">
        <v>45373</v>
      </c>
      <c r="L741">
        <v>2</v>
      </c>
      <c r="M741" t="s">
        <v>494</v>
      </c>
      <c r="N741" t="s">
        <v>488</v>
      </c>
      <c r="O741" t="s">
        <v>497</v>
      </c>
      <c r="R741" t="s">
        <v>490</v>
      </c>
      <c r="S741">
        <v>279.3</v>
      </c>
      <c r="T741">
        <v>0</v>
      </c>
    </row>
    <row r="742" spans="1:20" x14ac:dyDescent="0.25">
      <c r="A742" s="1">
        <v>45366</v>
      </c>
      <c r="B742">
        <v>3251</v>
      </c>
      <c r="C742">
        <v>5</v>
      </c>
      <c r="D742">
        <v>2</v>
      </c>
      <c r="E742">
        <v>1</v>
      </c>
      <c r="F742">
        <v>2</v>
      </c>
      <c r="G742">
        <v>1</v>
      </c>
      <c r="H742" t="s">
        <v>486</v>
      </c>
      <c r="I742">
        <v>863</v>
      </c>
      <c r="J742">
        <v>84</v>
      </c>
      <c r="K742" s="1">
        <v>45381</v>
      </c>
      <c r="L742">
        <v>1</v>
      </c>
      <c r="M742" t="s">
        <v>492</v>
      </c>
      <c r="N742" t="s">
        <v>488</v>
      </c>
      <c r="O742" t="s">
        <v>489</v>
      </c>
      <c r="R742" t="s">
        <v>490</v>
      </c>
      <c r="S742">
        <v>662.9</v>
      </c>
      <c r="T742">
        <v>0</v>
      </c>
    </row>
    <row r="743" spans="1:20" x14ac:dyDescent="0.25">
      <c r="A743" s="1">
        <v>45366</v>
      </c>
      <c r="B743">
        <v>3928</v>
      </c>
      <c r="C743">
        <v>5</v>
      </c>
      <c r="D743">
        <v>1</v>
      </c>
      <c r="E743">
        <v>4</v>
      </c>
      <c r="F743">
        <v>5</v>
      </c>
      <c r="G743">
        <v>3</v>
      </c>
      <c r="H743" t="s">
        <v>486</v>
      </c>
      <c r="I743">
        <v>764</v>
      </c>
      <c r="J743">
        <v>142</v>
      </c>
      <c r="K743" s="1">
        <v>45388</v>
      </c>
      <c r="L743">
        <v>2</v>
      </c>
      <c r="M743" t="s">
        <v>494</v>
      </c>
      <c r="N743" t="s">
        <v>495</v>
      </c>
      <c r="O743" t="s">
        <v>489</v>
      </c>
      <c r="R743" t="s">
        <v>490</v>
      </c>
      <c r="S743">
        <v>634.20000000000005</v>
      </c>
      <c r="T743">
        <v>0</v>
      </c>
    </row>
    <row r="744" spans="1:20" x14ac:dyDescent="0.25">
      <c r="A744" s="1">
        <v>45366</v>
      </c>
      <c r="B744">
        <v>3622</v>
      </c>
      <c r="C744">
        <v>5</v>
      </c>
      <c r="D744">
        <v>2</v>
      </c>
      <c r="E744">
        <v>1</v>
      </c>
      <c r="F744">
        <v>2</v>
      </c>
      <c r="G744">
        <v>2</v>
      </c>
      <c r="H744" t="s">
        <v>491</v>
      </c>
      <c r="I744">
        <v>203</v>
      </c>
      <c r="J744">
        <v>55</v>
      </c>
      <c r="L744">
        <v>1</v>
      </c>
      <c r="M744" t="s">
        <v>494</v>
      </c>
      <c r="N744" t="s">
        <v>488</v>
      </c>
      <c r="O744" t="s">
        <v>497</v>
      </c>
      <c r="R744" t="s">
        <v>493</v>
      </c>
      <c r="S744">
        <v>201.6</v>
      </c>
      <c r="T744">
        <v>30</v>
      </c>
    </row>
    <row r="745" spans="1:20" x14ac:dyDescent="0.25">
      <c r="A745" s="1">
        <v>45366</v>
      </c>
      <c r="B745">
        <v>3702</v>
      </c>
      <c r="C745">
        <v>5</v>
      </c>
      <c r="D745">
        <v>1</v>
      </c>
      <c r="E745">
        <v>4</v>
      </c>
      <c r="F745">
        <v>2</v>
      </c>
      <c r="G745">
        <v>1</v>
      </c>
      <c r="H745" t="s">
        <v>491</v>
      </c>
      <c r="I745">
        <v>696</v>
      </c>
      <c r="J745">
        <v>92</v>
      </c>
      <c r="L745">
        <v>2</v>
      </c>
      <c r="M745" t="s">
        <v>492</v>
      </c>
      <c r="N745" t="s">
        <v>495</v>
      </c>
      <c r="O745" t="s">
        <v>497</v>
      </c>
      <c r="R745" t="s">
        <v>493</v>
      </c>
      <c r="S745">
        <v>572.6</v>
      </c>
      <c r="T745">
        <v>30</v>
      </c>
    </row>
    <row r="746" spans="1:20" x14ac:dyDescent="0.25">
      <c r="A746" s="1">
        <v>45366</v>
      </c>
      <c r="B746">
        <v>199</v>
      </c>
      <c r="C746">
        <v>5</v>
      </c>
      <c r="D746">
        <v>2</v>
      </c>
      <c r="E746">
        <v>1</v>
      </c>
      <c r="F746">
        <v>2</v>
      </c>
      <c r="G746">
        <v>2</v>
      </c>
      <c r="H746" t="s">
        <v>492</v>
      </c>
      <c r="I746">
        <v>974</v>
      </c>
      <c r="J746">
        <v>49</v>
      </c>
      <c r="L746">
        <v>1</v>
      </c>
      <c r="M746" t="s">
        <v>494</v>
      </c>
      <c r="N746" t="s">
        <v>495</v>
      </c>
      <c r="O746" t="s">
        <v>489</v>
      </c>
      <c r="R746" t="s">
        <v>493</v>
      </c>
      <c r="S746">
        <v>737.1</v>
      </c>
      <c r="T746">
        <v>30</v>
      </c>
    </row>
    <row r="747" spans="1:20" x14ac:dyDescent="0.25">
      <c r="A747" s="1">
        <v>45366</v>
      </c>
      <c r="B747">
        <v>3022</v>
      </c>
      <c r="C747">
        <v>5</v>
      </c>
      <c r="D747">
        <v>1</v>
      </c>
      <c r="E747">
        <v>4</v>
      </c>
      <c r="F747">
        <v>2</v>
      </c>
      <c r="G747">
        <v>3</v>
      </c>
      <c r="H747" t="s">
        <v>486</v>
      </c>
      <c r="I747">
        <v>360</v>
      </c>
      <c r="J747">
        <v>66</v>
      </c>
      <c r="L747">
        <v>2</v>
      </c>
      <c r="M747" t="s">
        <v>492</v>
      </c>
      <c r="N747" t="s">
        <v>488</v>
      </c>
      <c r="O747" t="s">
        <v>489</v>
      </c>
      <c r="R747" t="s">
        <v>496</v>
      </c>
      <c r="S747">
        <v>333.2</v>
      </c>
      <c r="T747">
        <v>50</v>
      </c>
    </row>
    <row r="748" spans="1:20" x14ac:dyDescent="0.25">
      <c r="A748" s="1">
        <v>45366</v>
      </c>
      <c r="B748">
        <v>3309</v>
      </c>
      <c r="C748">
        <v>5</v>
      </c>
      <c r="D748">
        <v>2</v>
      </c>
      <c r="E748">
        <v>1</v>
      </c>
      <c r="F748">
        <v>2</v>
      </c>
      <c r="G748">
        <v>2</v>
      </c>
      <c r="H748" t="s">
        <v>486</v>
      </c>
      <c r="I748">
        <v>347</v>
      </c>
      <c r="J748">
        <v>110</v>
      </c>
      <c r="K748" s="1">
        <v>45378</v>
      </c>
      <c r="L748">
        <v>1</v>
      </c>
      <c r="M748" t="s">
        <v>492</v>
      </c>
      <c r="N748" t="s">
        <v>488</v>
      </c>
      <c r="O748" t="s">
        <v>497</v>
      </c>
      <c r="R748" t="s">
        <v>490</v>
      </c>
      <c r="S748">
        <v>319.89999999999998</v>
      </c>
      <c r="T748">
        <v>0</v>
      </c>
    </row>
    <row r="749" spans="1:20" x14ac:dyDescent="0.25">
      <c r="A749" s="1">
        <v>45366</v>
      </c>
      <c r="B749">
        <v>569</v>
      </c>
      <c r="C749">
        <v>5</v>
      </c>
      <c r="D749">
        <v>1</v>
      </c>
      <c r="E749">
        <v>4</v>
      </c>
      <c r="F749">
        <v>5</v>
      </c>
      <c r="G749">
        <v>1</v>
      </c>
      <c r="H749" t="s">
        <v>486</v>
      </c>
      <c r="I749">
        <v>198</v>
      </c>
      <c r="J749">
        <v>48</v>
      </c>
      <c r="K749" s="1">
        <v>45395</v>
      </c>
      <c r="L749">
        <v>2</v>
      </c>
      <c r="M749" t="s">
        <v>487</v>
      </c>
      <c r="N749" t="s">
        <v>495</v>
      </c>
      <c r="O749" t="s">
        <v>489</v>
      </c>
      <c r="R749" t="s">
        <v>490</v>
      </c>
      <c r="S749">
        <v>172.2</v>
      </c>
      <c r="T749">
        <v>0</v>
      </c>
    </row>
    <row r="750" spans="1:20" x14ac:dyDescent="0.25">
      <c r="A750" s="1">
        <v>45366</v>
      </c>
      <c r="B750">
        <v>2144</v>
      </c>
      <c r="C750">
        <v>5</v>
      </c>
      <c r="D750">
        <v>2</v>
      </c>
      <c r="E750">
        <v>1</v>
      </c>
      <c r="F750">
        <v>2</v>
      </c>
      <c r="G750">
        <v>3</v>
      </c>
      <c r="H750" t="s">
        <v>486</v>
      </c>
      <c r="I750">
        <v>66</v>
      </c>
      <c r="J750">
        <v>24</v>
      </c>
      <c r="K750" s="1">
        <v>45381</v>
      </c>
      <c r="L750">
        <v>1</v>
      </c>
      <c r="M750" t="s">
        <v>492</v>
      </c>
      <c r="N750" t="s">
        <v>495</v>
      </c>
      <c r="O750" t="s">
        <v>489</v>
      </c>
      <c r="R750" t="s">
        <v>490</v>
      </c>
      <c r="S750">
        <v>63</v>
      </c>
      <c r="T750">
        <v>0</v>
      </c>
    </row>
    <row r="751" spans="1:20" x14ac:dyDescent="0.25">
      <c r="A751" s="1">
        <v>45366</v>
      </c>
      <c r="B751">
        <v>2829</v>
      </c>
      <c r="C751">
        <v>5</v>
      </c>
      <c r="D751">
        <v>1</v>
      </c>
      <c r="E751">
        <v>4</v>
      </c>
      <c r="F751">
        <v>1</v>
      </c>
      <c r="G751">
        <v>2</v>
      </c>
      <c r="H751" t="s">
        <v>486</v>
      </c>
      <c r="I751">
        <v>970</v>
      </c>
      <c r="J751">
        <v>84</v>
      </c>
      <c r="K751" s="1">
        <v>45391</v>
      </c>
      <c r="L751">
        <v>2</v>
      </c>
      <c r="M751" t="s">
        <v>494</v>
      </c>
      <c r="N751" t="s">
        <v>488</v>
      </c>
      <c r="O751" t="s">
        <v>497</v>
      </c>
      <c r="R751" t="s">
        <v>490</v>
      </c>
      <c r="S751">
        <v>737.8</v>
      </c>
      <c r="T751">
        <v>0</v>
      </c>
    </row>
    <row r="752" spans="1:20" x14ac:dyDescent="0.25">
      <c r="A752" s="1">
        <v>45367</v>
      </c>
      <c r="B752">
        <v>3776</v>
      </c>
      <c r="C752">
        <v>5</v>
      </c>
      <c r="D752">
        <v>2</v>
      </c>
      <c r="E752">
        <v>1</v>
      </c>
      <c r="F752">
        <v>2</v>
      </c>
      <c r="G752">
        <v>3</v>
      </c>
      <c r="H752" t="s">
        <v>486</v>
      </c>
      <c r="I752">
        <v>178</v>
      </c>
      <c r="J752">
        <v>134</v>
      </c>
      <c r="K752" s="1">
        <v>45378</v>
      </c>
      <c r="L752">
        <v>1</v>
      </c>
      <c r="M752" t="s">
        <v>492</v>
      </c>
      <c r="N752" t="s">
        <v>495</v>
      </c>
      <c r="O752" t="s">
        <v>489</v>
      </c>
      <c r="R752" t="s">
        <v>490</v>
      </c>
      <c r="S752">
        <v>218.4</v>
      </c>
      <c r="T752">
        <v>0</v>
      </c>
    </row>
    <row r="753" spans="1:20" x14ac:dyDescent="0.25">
      <c r="A753" s="1">
        <v>45367</v>
      </c>
      <c r="B753">
        <v>445</v>
      </c>
      <c r="C753">
        <v>5</v>
      </c>
      <c r="D753">
        <v>1</v>
      </c>
      <c r="E753">
        <v>4</v>
      </c>
      <c r="F753">
        <v>5</v>
      </c>
      <c r="G753">
        <v>1</v>
      </c>
      <c r="H753" t="s">
        <v>486</v>
      </c>
      <c r="I753">
        <v>186</v>
      </c>
      <c r="J753">
        <v>82</v>
      </c>
      <c r="L753">
        <v>2</v>
      </c>
      <c r="M753" t="s">
        <v>492</v>
      </c>
      <c r="N753" t="s">
        <v>495</v>
      </c>
      <c r="O753" t="s">
        <v>489</v>
      </c>
      <c r="R753" t="s">
        <v>493</v>
      </c>
      <c r="S753">
        <v>208.6</v>
      </c>
      <c r="T753">
        <v>30</v>
      </c>
    </row>
    <row r="754" spans="1:20" x14ac:dyDescent="0.25">
      <c r="A754" s="1">
        <v>45367</v>
      </c>
      <c r="B754">
        <v>4877</v>
      </c>
      <c r="C754">
        <v>5</v>
      </c>
      <c r="D754">
        <v>2</v>
      </c>
      <c r="E754">
        <v>1</v>
      </c>
      <c r="F754">
        <v>2</v>
      </c>
      <c r="G754">
        <v>1</v>
      </c>
      <c r="H754" t="s">
        <v>486</v>
      </c>
      <c r="I754">
        <v>81</v>
      </c>
      <c r="J754">
        <v>112</v>
      </c>
      <c r="L754">
        <v>1</v>
      </c>
      <c r="M754" t="s">
        <v>487</v>
      </c>
      <c r="N754" t="s">
        <v>488</v>
      </c>
      <c r="O754" t="s">
        <v>489</v>
      </c>
      <c r="R754" t="s">
        <v>496</v>
      </c>
      <c r="S754">
        <v>170.1</v>
      </c>
      <c r="T754">
        <v>50</v>
      </c>
    </row>
    <row r="755" spans="1:20" x14ac:dyDescent="0.25">
      <c r="A755" s="1">
        <v>45367</v>
      </c>
      <c r="B755">
        <v>1308</v>
      </c>
      <c r="C755">
        <v>5</v>
      </c>
      <c r="D755">
        <v>1</v>
      </c>
      <c r="E755">
        <v>4</v>
      </c>
      <c r="F755">
        <v>3</v>
      </c>
      <c r="G755">
        <v>1</v>
      </c>
      <c r="H755" t="s">
        <v>486</v>
      </c>
      <c r="I755">
        <v>484</v>
      </c>
      <c r="J755">
        <v>36</v>
      </c>
      <c r="K755" s="1">
        <v>45394</v>
      </c>
      <c r="L755">
        <v>2</v>
      </c>
      <c r="M755" t="s">
        <v>487</v>
      </c>
      <c r="N755" t="s">
        <v>495</v>
      </c>
      <c r="O755" t="s">
        <v>497</v>
      </c>
      <c r="R755" t="s">
        <v>490</v>
      </c>
      <c r="S755">
        <v>364</v>
      </c>
      <c r="T755">
        <v>0</v>
      </c>
    </row>
    <row r="756" spans="1:20" x14ac:dyDescent="0.25">
      <c r="A756" s="1">
        <v>45367</v>
      </c>
      <c r="B756">
        <v>3893</v>
      </c>
      <c r="C756">
        <v>5</v>
      </c>
      <c r="D756">
        <v>2</v>
      </c>
      <c r="E756">
        <v>1</v>
      </c>
      <c r="F756">
        <v>2</v>
      </c>
      <c r="G756">
        <v>3</v>
      </c>
      <c r="H756" t="s">
        <v>486</v>
      </c>
      <c r="I756">
        <v>851</v>
      </c>
      <c r="J756">
        <v>146</v>
      </c>
      <c r="K756" s="1">
        <v>45383</v>
      </c>
      <c r="L756">
        <v>1</v>
      </c>
      <c r="M756" t="s">
        <v>494</v>
      </c>
      <c r="N756" t="s">
        <v>495</v>
      </c>
      <c r="O756" t="s">
        <v>489</v>
      </c>
      <c r="R756" t="s">
        <v>490</v>
      </c>
      <c r="S756">
        <v>697.9</v>
      </c>
      <c r="T756">
        <v>0</v>
      </c>
    </row>
    <row r="757" spans="1:20" x14ac:dyDescent="0.25">
      <c r="A757" s="1">
        <v>45367</v>
      </c>
      <c r="B757">
        <v>3872</v>
      </c>
      <c r="C757">
        <v>5</v>
      </c>
      <c r="D757">
        <v>1</v>
      </c>
      <c r="E757">
        <v>4</v>
      </c>
      <c r="F757">
        <v>5</v>
      </c>
      <c r="G757">
        <v>3</v>
      </c>
      <c r="H757" t="s">
        <v>486</v>
      </c>
      <c r="I757">
        <v>82</v>
      </c>
      <c r="J757">
        <v>70</v>
      </c>
      <c r="K757" s="1">
        <v>45380</v>
      </c>
      <c r="L757">
        <v>2</v>
      </c>
      <c r="M757" t="s">
        <v>494</v>
      </c>
      <c r="N757" t="s">
        <v>495</v>
      </c>
      <c r="O757" t="s">
        <v>497</v>
      </c>
      <c r="R757" t="s">
        <v>490</v>
      </c>
      <c r="S757">
        <v>106.4</v>
      </c>
      <c r="T757">
        <v>0</v>
      </c>
    </row>
    <row r="758" spans="1:20" x14ac:dyDescent="0.25">
      <c r="A758" s="1">
        <v>45367</v>
      </c>
      <c r="B758">
        <v>4889</v>
      </c>
      <c r="C758">
        <v>5</v>
      </c>
      <c r="D758">
        <v>2</v>
      </c>
      <c r="E758">
        <v>1</v>
      </c>
      <c r="F758">
        <v>2</v>
      </c>
      <c r="G758">
        <v>1</v>
      </c>
      <c r="H758" t="s">
        <v>486</v>
      </c>
      <c r="I758">
        <v>431</v>
      </c>
      <c r="J758">
        <v>132</v>
      </c>
      <c r="K758" s="1">
        <v>45375</v>
      </c>
      <c r="L758">
        <v>1</v>
      </c>
      <c r="M758" t="s">
        <v>494</v>
      </c>
      <c r="N758" t="s">
        <v>495</v>
      </c>
      <c r="O758" t="s">
        <v>489</v>
      </c>
      <c r="R758" t="s">
        <v>490</v>
      </c>
      <c r="S758">
        <v>394.1</v>
      </c>
      <c r="T758">
        <v>0</v>
      </c>
    </row>
    <row r="759" spans="1:20" x14ac:dyDescent="0.25">
      <c r="A759" s="1">
        <v>45367</v>
      </c>
      <c r="B759">
        <v>2553</v>
      </c>
      <c r="C759">
        <v>5</v>
      </c>
      <c r="D759">
        <v>1</v>
      </c>
      <c r="E759">
        <v>4</v>
      </c>
      <c r="F759">
        <v>5</v>
      </c>
      <c r="G759">
        <v>3</v>
      </c>
      <c r="H759" t="s">
        <v>486</v>
      </c>
      <c r="I759">
        <v>938</v>
      </c>
      <c r="J759">
        <v>56</v>
      </c>
      <c r="K759" s="1">
        <v>45393</v>
      </c>
      <c r="L759">
        <v>2</v>
      </c>
      <c r="M759" t="s">
        <v>494</v>
      </c>
      <c r="N759" t="s">
        <v>488</v>
      </c>
      <c r="O759" t="s">
        <v>489</v>
      </c>
      <c r="R759" t="s">
        <v>490</v>
      </c>
      <c r="S759">
        <v>695.8</v>
      </c>
      <c r="T759">
        <v>0</v>
      </c>
    </row>
    <row r="760" spans="1:20" x14ac:dyDescent="0.25">
      <c r="A760" s="1">
        <v>45367</v>
      </c>
      <c r="B760">
        <v>4213</v>
      </c>
      <c r="C760">
        <v>5</v>
      </c>
      <c r="D760">
        <v>2</v>
      </c>
      <c r="E760">
        <v>1</v>
      </c>
      <c r="F760">
        <v>2</v>
      </c>
      <c r="G760">
        <v>3</v>
      </c>
      <c r="H760" t="s">
        <v>486</v>
      </c>
      <c r="I760">
        <v>108</v>
      </c>
      <c r="J760">
        <v>107</v>
      </c>
      <c r="K760" s="1">
        <v>45377</v>
      </c>
      <c r="L760">
        <v>1</v>
      </c>
      <c r="M760" t="s">
        <v>487</v>
      </c>
      <c r="N760" t="s">
        <v>495</v>
      </c>
      <c r="O760" t="s">
        <v>497</v>
      </c>
      <c r="R760" t="s">
        <v>490</v>
      </c>
      <c r="S760">
        <v>150.5</v>
      </c>
      <c r="T760">
        <v>0</v>
      </c>
    </row>
    <row r="761" spans="1:20" x14ac:dyDescent="0.25">
      <c r="A761" s="1">
        <v>45367</v>
      </c>
      <c r="B761">
        <v>563</v>
      </c>
      <c r="C761">
        <v>5</v>
      </c>
      <c r="D761">
        <v>1</v>
      </c>
      <c r="E761">
        <v>4</v>
      </c>
      <c r="F761">
        <v>5</v>
      </c>
      <c r="G761">
        <v>1</v>
      </c>
      <c r="H761" t="s">
        <v>486</v>
      </c>
      <c r="I761">
        <v>732</v>
      </c>
      <c r="J761">
        <v>135</v>
      </c>
      <c r="K761" s="1">
        <v>45381</v>
      </c>
      <c r="L761">
        <v>2</v>
      </c>
      <c r="M761" t="s">
        <v>492</v>
      </c>
      <c r="N761" t="s">
        <v>488</v>
      </c>
      <c r="O761" t="s">
        <v>497</v>
      </c>
      <c r="R761" t="s">
        <v>490</v>
      </c>
      <c r="S761">
        <v>606.9</v>
      </c>
      <c r="T761">
        <v>0</v>
      </c>
    </row>
    <row r="762" spans="1:20" x14ac:dyDescent="0.25">
      <c r="A762" s="1">
        <v>45368</v>
      </c>
      <c r="B762">
        <v>2948</v>
      </c>
      <c r="C762">
        <v>5</v>
      </c>
      <c r="D762">
        <v>2</v>
      </c>
      <c r="E762">
        <v>1</v>
      </c>
      <c r="F762">
        <v>2</v>
      </c>
      <c r="G762">
        <v>1</v>
      </c>
      <c r="H762" t="s">
        <v>486</v>
      </c>
      <c r="I762">
        <v>442</v>
      </c>
      <c r="J762">
        <v>144</v>
      </c>
      <c r="K762" s="1">
        <v>45377</v>
      </c>
      <c r="L762">
        <v>1</v>
      </c>
      <c r="M762" t="s">
        <v>487</v>
      </c>
      <c r="N762" t="s">
        <v>488</v>
      </c>
      <c r="O762" t="s">
        <v>497</v>
      </c>
      <c r="R762" t="s">
        <v>490</v>
      </c>
      <c r="S762">
        <v>410.2</v>
      </c>
      <c r="T762">
        <v>0</v>
      </c>
    </row>
    <row r="763" spans="1:20" x14ac:dyDescent="0.25">
      <c r="A763" s="1">
        <v>45368</v>
      </c>
      <c r="B763">
        <v>1943</v>
      </c>
      <c r="C763">
        <v>5</v>
      </c>
      <c r="D763">
        <v>1</v>
      </c>
      <c r="E763">
        <v>4</v>
      </c>
      <c r="F763">
        <v>2</v>
      </c>
      <c r="G763">
        <v>2</v>
      </c>
      <c r="H763" t="s">
        <v>492</v>
      </c>
      <c r="I763">
        <v>375</v>
      </c>
      <c r="J763">
        <v>156</v>
      </c>
      <c r="L763">
        <v>2</v>
      </c>
      <c r="M763" t="s">
        <v>487</v>
      </c>
      <c r="N763" t="s">
        <v>495</v>
      </c>
      <c r="O763" t="s">
        <v>497</v>
      </c>
      <c r="R763" t="s">
        <v>498</v>
      </c>
      <c r="S763">
        <v>378.7</v>
      </c>
      <c r="T763">
        <v>10</v>
      </c>
    </row>
    <row r="764" spans="1:20" x14ac:dyDescent="0.25">
      <c r="A764" s="1">
        <v>45368</v>
      </c>
      <c r="B764">
        <v>847</v>
      </c>
      <c r="C764">
        <v>5</v>
      </c>
      <c r="D764">
        <v>2</v>
      </c>
      <c r="E764">
        <v>1</v>
      </c>
      <c r="F764">
        <v>2</v>
      </c>
      <c r="G764">
        <v>1</v>
      </c>
      <c r="H764" t="s">
        <v>486</v>
      </c>
      <c r="I764">
        <v>647</v>
      </c>
      <c r="J764">
        <v>57</v>
      </c>
      <c r="K764" s="1">
        <v>45376</v>
      </c>
      <c r="L764">
        <v>1</v>
      </c>
      <c r="M764" t="s">
        <v>487</v>
      </c>
      <c r="N764" t="s">
        <v>495</v>
      </c>
      <c r="O764" t="s">
        <v>489</v>
      </c>
      <c r="R764" t="s">
        <v>490</v>
      </c>
      <c r="S764">
        <v>492.8</v>
      </c>
      <c r="T764">
        <v>0</v>
      </c>
    </row>
    <row r="765" spans="1:20" x14ac:dyDescent="0.25">
      <c r="A765" s="1">
        <v>45368</v>
      </c>
      <c r="B765">
        <v>3663</v>
      </c>
      <c r="C765">
        <v>5</v>
      </c>
      <c r="D765">
        <v>1</v>
      </c>
      <c r="E765">
        <v>4</v>
      </c>
      <c r="F765">
        <v>5</v>
      </c>
      <c r="G765">
        <v>3</v>
      </c>
      <c r="H765" t="s">
        <v>486</v>
      </c>
      <c r="I765">
        <v>375</v>
      </c>
      <c r="J765">
        <v>72</v>
      </c>
      <c r="K765" s="1">
        <v>45383</v>
      </c>
      <c r="L765">
        <v>2</v>
      </c>
      <c r="M765" t="s">
        <v>492</v>
      </c>
      <c r="N765" t="s">
        <v>495</v>
      </c>
      <c r="O765" t="s">
        <v>497</v>
      </c>
      <c r="R765" t="s">
        <v>490</v>
      </c>
      <c r="S765">
        <v>312.89999999999998</v>
      </c>
      <c r="T765">
        <v>0</v>
      </c>
    </row>
    <row r="766" spans="1:20" x14ac:dyDescent="0.25">
      <c r="A766" s="1">
        <v>45368</v>
      </c>
      <c r="B766">
        <v>2543</v>
      </c>
      <c r="C766">
        <v>5</v>
      </c>
      <c r="D766">
        <v>2</v>
      </c>
      <c r="E766">
        <v>1</v>
      </c>
      <c r="F766">
        <v>2</v>
      </c>
      <c r="G766">
        <v>2</v>
      </c>
      <c r="H766" t="s">
        <v>491</v>
      </c>
      <c r="I766">
        <v>175</v>
      </c>
      <c r="J766">
        <v>160</v>
      </c>
      <c r="L766">
        <v>1</v>
      </c>
      <c r="M766" t="s">
        <v>492</v>
      </c>
      <c r="N766" t="s">
        <v>495</v>
      </c>
      <c r="O766" t="s">
        <v>497</v>
      </c>
      <c r="R766" t="s">
        <v>493</v>
      </c>
      <c r="S766">
        <v>255.5</v>
      </c>
      <c r="T766">
        <v>30</v>
      </c>
    </row>
    <row r="767" spans="1:20" x14ac:dyDescent="0.25">
      <c r="A767" s="1">
        <v>45368</v>
      </c>
      <c r="B767">
        <v>925</v>
      </c>
      <c r="C767">
        <v>5</v>
      </c>
      <c r="D767">
        <v>1</v>
      </c>
      <c r="E767">
        <v>4</v>
      </c>
      <c r="F767">
        <v>3</v>
      </c>
      <c r="G767">
        <v>3</v>
      </c>
      <c r="H767" t="s">
        <v>486</v>
      </c>
      <c r="I767">
        <v>171</v>
      </c>
      <c r="J767">
        <v>109</v>
      </c>
      <c r="L767">
        <v>2</v>
      </c>
      <c r="M767" t="s">
        <v>487</v>
      </c>
      <c r="N767" t="s">
        <v>488</v>
      </c>
      <c r="O767" t="s">
        <v>497</v>
      </c>
      <c r="R767" t="s">
        <v>498</v>
      </c>
      <c r="S767">
        <v>203</v>
      </c>
      <c r="T767">
        <v>10</v>
      </c>
    </row>
    <row r="768" spans="1:20" x14ac:dyDescent="0.25">
      <c r="A768" s="1">
        <v>45368</v>
      </c>
      <c r="B768">
        <v>171</v>
      </c>
      <c r="C768">
        <v>5</v>
      </c>
      <c r="D768">
        <v>2</v>
      </c>
      <c r="E768">
        <v>1</v>
      </c>
      <c r="F768">
        <v>2</v>
      </c>
      <c r="G768">
        <v>2</v>
      </c>
      <c r="H768" t="s">
        <v>486</v>
      </c>
      <c r="I768">
        <v>949</v>
      </c>
      <c r="J768">
        <v>72</v>
      </c>
      <c r="K768" s="1">
        <v>45385</v>
      </c>
      <c r="L768">
        <v>1</v>
      </c>
      <c r="M768" t="s">
        <v>492</v>
      </c>
      <c r="N768" t="s">
        <v>495</v>
      </c>
      <c r="O768" t="s">
        <v>489</v>
      </c>
      <c r="R768" t="s">
        <v>490</v>
      </c>
      <c r="S768">
        <v>714.7</v>
      </c>
      <c r="T768">
        <v>0</v>
      </c>
    </row>
    <row r="769" spans="1:20" x14ac:dyDescent="0.25">
      <c r="A769" s="1">
        <v>45368</v>
      </c>
      <c r="B769">
        <v>4666</v>
      </c>
      <c r="C769">
        <v>5</v>
      </c>
      <c r="D769">
        <v>1</v>
      </c>
      <c r="E769">
        <v>4</v>
      </c>
      <c r="F769">
        <v>1</v>
      </c>
      <c r="G769">
        <v>3</v>
      </c>
      <c r="H769" t="s">
        <v>486</v>
      </c>
      <c r="I769">
        <v>112</v>
      </c>
      <c r="J769">
        <v>138</v>
      </c>
      <c r="L769">
        <v>2</v>
      </c>
      <c r="M769" t="s">
        <v>487</v>
      </c>
      <c r="N769" t="s">
        <v>488</v>
      </c>
      <c r="O769" t="s">
        <v>489</v>
      </c>
      <c r="R769" t="s">
        <v>493</v>
      </c>
      <c r="S769">
        <v>196</v>
      </c>
      <c r="T769">
        <v>30</v>
      </c>
    </row>
    <row r="770" spans="1:20" x14ac:dyDescent="0.25">
      <c r="A770" s="1">
        <v>45368</v>
      </c>
      <c r="B770">
        <v>1534</v>
      </c>
      <c r="C770">
        <v>5</v>
      </c>
      <c r="D770">
        <v>2</v>
      </c>
      <c r="E770">
        <v>1</v>
      </c>
      <c r="F770">
        <v>2</v>
      </c>
      <c r="G770">
        <v>2</v>
      </c>
      <c r="H770" t="s">
        <v>492</v>
      </c>
      <c r="I770">
        <v>432</v>
      </c>
      <c r="J770">
        <v>138</v>
      </c>
      <c r="L770">
        <v>1</v>
      </c>
      <c r="M770" t="s">
        <v>487</v>
      </c>
      <c r="N770" t="s">
        <v>495</v>
      </c>
      <c r="O770" t="s">
        <v>497</v>
      </c>
      <c r="R770" t="s">
        <v>498</v>
      </c>
      <c r="S770">
        <v>406</v>
      </c>
      <c r="T770">
        <v>10</v>
      </c>
    </row>
    <row r="771" spans="1:20" x14ac:dyDescent="0.25">
      <c r="A771" s="1">
        <v>45368</v>
      </c>
      <c r="B771">
        <v>560</v>
      </c>
      <c r="C771">
        <v>5</v>
      </c>
      <c r="D771">
        <v>1</v>
      </c>
      <c r="E771">
        <v>4</v>
      </c>
      <c r="F771">
        <v>3</v>
      </c>
      <c r="G771">
        <v>2</v>
      </c>
      <c r="H771" t="s">
        <v>486</v>
      </c>
      <c r="I771">
        <v>938</v>
      </c>
      <c r="J771">
        <v>68</v>
      </c>
      <c r="K771" s="1">
        <v>45378</v>
      </c>
      <c r="L771">
        <v>2</v>
      </c>
      <c r="M771" t="s">
        <v>494</v>
      </c>
      <c r="N771" t="s">
        <v>495</v>
      </c>
      <c r="O771" t="s">
        <v>497</v>
      </c>
      <c r="R771" t="s">
        <v>490</v>
      </c>
      <c r="S771">
        <v>704.2</v>
      </c>
      <c r="T771">
        <v>0</v>
      </c>
    </row>
    <row r="772" spans="1:20" x14ac:dyDescent="0.25">
      <c r="A772" s="1">
        <v>45369</v>
      </c>
      <c r="B772">
        <v>4365</v>
      </c>
      <c r="C772">
        <v>5</v>
      </c>
      <c r="D772">
        <v>2</v>
      </c>
      <c r="E772">
        <v>1</v>
      </c>
      <c r="F772">
        <v>2</v>
      </c>
      <c r="G772">
        <v>3</v>
      </c>
      <c r="H772" t="s">
        <v>486</v>
      </c>
      <c r="I772">
        <v>134</v>
      </c>
      <c r="J772">
        <v>141</v>
      </c>
      <c r="L772">
        <v>1</v>
      </c>
      <c r="M772" t="s">
        <v>487</v>
      </c>
      <c r="N772" t="s">
        <v>488</v>
      </c>
      <c r="O772" t="s">
        <v>497</v>
      </c>
      <c r="R772" t="s">
        <v>498</v>
      </c>
      <c r="S772">
        <v>199.5</v>
      </c>
      <c r="T772">
        <v>10</v>
      </c>
    </row>
    <row r="773" spans="1:20" x14ac:dyDescent="0.25">
      <c r="A773" s="1">
        <v>45369</v>
      </c>
      <c r="B773">
        <v>4180</v>
      </c>
      <c r="C773">
        <v>5</v>
      </c>
      <c r="D773">
        <v>1</v>
      </c>
      <c r="E773">
        <v>4</v>
      </c>
      <c r="F773">
        <v>1</v>
      </c>
      <c r="G773">
        <v>2</v>
      </c>
      <c r="H773" t="s">
        <v>486</v>
      </c>
      <c r="I773">
        <v>59</v>
      </c>
      <c r="J773">
        <v>89</v>
      </c>
      <c r="K773" s="1">
        <v>45384</v>
      </c>
      <c r="L773">
        <v>2</v>
      </c>
      <c r="M773" t="s">
        <v>487</v>
      </c>
      <c r="N773" t="s">
        <v>488</v>
      </c>
      <c r="O773" t="s">
        <v>497</v>
      </c>
      <c r="R773" t="s">
        <v>490</v>
      </c>
      <c r="S773">
        <v>103.6</v>
      </c>
      <c r="T773">
        <v>0</v>
      </c>
    </row>
    <row r="774" spans="1:20" x14ac:dyDescent="0.25">
      <c r="A774" s="1">
        <v>45369</v>
      </c>
      <c r="B774">
        <v>1442</v>
      </c>
      <c r="C774">
        <v>5</v>
      </c>
      <c r="D774">
        <v>2</v>
      </c>
      <c r="E774">
        <v>1</v>
      </c>
      <c r="F774">
        <v>2</v>
      </c>
      <c r="G774">
        <v>3</v>
      </c>
      <c r="H774" t="s">
        <v>486</v>
      </c>
      <c r="I774">
        <v>279</v>
      </c>
      <c r="J774">
        <v>182</v>
      </c>
      <c r="K774" s="1">
        <v>45381</v>
      </c>
      <c r="L774">
        <v>1</v>
      </c>
      <c r="M774" t="s">
        <v>487</v>
      </c>
      <c r="N774" t="s">
        <v>488</v>
      </c>
      <c r="O774" t="s">
        <v>489</v>
      </c>
      <c r="R774" t="s">
        <v>490</v>
      </c>
      <c r="S774">
        <v>322.7</v>
      </c>
      <c r="T774">
        <v>0</v>
      </c>
    </row>
    <row r="775" spans="1:20" x14ac:dyDescent="0.25">
      <c r="A775" s="1">
        <v>45369</v>
      </c>
      <c r="B775">
        <v>1496</v>
      </c>
      <c r="C775">
        <v>5</v>
      </c>
      <c r="D775">
        <v>1</v>
      </c>
      <c r="E775">
        <v>4</v>
      </c>
      <c r="F775">
        <v>2</v>
      </c>
      <c r="G775">
        <v>3</v>
      </c>
      <c r="H775" t="s">
        <v>486</v>
      </c>
      <c r="I775">
        <v>784</v>
      </c>
      <c r="J775">
        <v>35</v>
      </c>
      <c r="K775" s="1">
        <v>45376</v>
      </c>
      <c r="L775">
        <v>2</v>
      </c>
      <c r="M775" t="s">
        <v>494</v>
      </c>
      <c r="N775" t="s">
        <v>488</v>
      </c>
      <c r="O775" t="s">
        <v>497</v>
      </c>
      <c r="R775" t="s">
        <v>490</v>
      </c>
      <c r="S775">
        <v>573.29999999999995</v>
      </c>
      <c r="T775">
        <v>0</v>
      </c>
    </row>
    <row r="776" spans="1:20" x14ac:dyDescent="0.25">
      <c r="A776" s="1">
        <v>45369</v>
      </c>
      <c r="B776">
        <v>466</v>
      </c>
      <c r="C776">
        <v>5</v>
      </c>
      <c r="D776">
        <v>2</v>
      </c>
      <c r="E776">
        <v>1</v>
      </c>
      <c r="F776">
        <v>2</v>
      </c>
      <c r="G776">
        <v>2</v>
      </c>
      <c r="H776" t="s">
        <v>486</v>
      </c>
      <c r="I776">
        <v>160</v>
      </c>
      <c r="J776">
        <v>32</v>
      </c>
      <c r="L776">
        <v>1</v>
      </c>
      <c r="M776" t="s">
        <v>492</v>
      </c>
      <c r="N776" t="s">
        <v>488</v>
      </c>
      <c r="O776" t="s">
        <v>489</v>
      </c>
      <c r="R776" t="s">
        <v>496</v>
      </c>
      <c r="S776">
        <v>169.4</v>
      </c>
      <c r="T776">
        <v>50</v>
      </c>
    </row>
    <row r="777" spans="1:20" x14ac:dyDescent="0.25">
      <c r="A777" s="1">
        <v>45369</v>
      </c>
      <c r="B777">
        <v>4376</v>
      </c>
      <c r="C777">
        <v>5</v>
      </c>
      <c r="D777">
        <v>1</v>
      </c>
      <c r="E777">
        <v>4</v>
      </c>
      <c r="F777">
        <v>1</v>
      </c>
      <c r="G777">
        <v>1</v>
      </c>
      <c r="H777" t="s">
        <v>491</v>
      </c>
      <c r="I777">
        <v>114</v>
      </c>
      <c r="J777">
        <v>140</v>
      </c>
      <c r="L777">
        <v>2</v>
      </c>
      <c r="M777" t="s">
        <v>494</v>
      </c>
      <c r="N777" t="s">
        <v>495</v>
      </c>
      <c r="O777" t="s">
        <v>497</v>
      </c>
      <c r="R777" t="s">
        <v>493</v>
      </c>
      <c r="S777">
        <v>198.8</v>
      </c>
      <c r="T777">
        <v>30</v>
      </c>
    </row>
    <row r="778" spans="1:20" x14ac:dyDescent="0.25">
      <c r="A778" s="1">
        <v>45369</v>
      </c>
      <c r="B778">
        <v>3850</v>
      </c>
      <c r="C778">
        <v>5</v>
      </c>
      <c r="D778">
        <v>2</v>
      </c>
      <c r="E778">
        <v>1</v>
      </c>
      <c r="F778">
        <v>2</v>
      </c>
      <c r="G778">
        <v>1</v>
      </c>
      <c r="H778" t="s">
        <v>486</v>
      </c>
      <c r="I778">
        <v>757</v>
      </c>
      <c r="J778">
        <v>158</v>
      </c>
      <c r="K778" s="1">
        <v>45378</v>
      </c>
      <c r="L778">
        <v>1</v>
      </c>
      <c r="M778" t="s">
        <v>492</v>
      </c>
      <c r="N778" t="s">
        <v>488</v>
      </c>
      <c r="O778" t="s">
        <v>497</v>
      </c>
      <c r="R778" t="s">
        <v>490</v>
      </c>
      <c r="S778">
        <v>640.5</v>
      </c>
      <c r="T778">
        <v>0</v>
      </c>
    </row>
    <row r="779" spans="1:20" x14ac:dyDescent="0.25">
      <c r="A779" s="1">
        <v>45369</v>
      </c>
      <c r="B779">
        <v>3151</v>
      </c>
      <c r="C779">
        <v>5</v>
      </c>
      <c r="D779">
        <v>1</v>
      </c>
      <c r="E779">
        <v>4</v>
      </c>
      <c r="F779">
        <v>3</v>
      </c>
      <c r="G779">
        <v>1</v>
      </c>
      <c r="H779" t="s">
        <v>486</v>
      </c>
      <c r="I779">
        <v>212</v>
      </c>
      <c r="J779">
        <v>106</v>
      </c>
      <c r="K779" s="1">
        <v>45382</v>
      </c>
      <c r="L779">
        <v>2</v>
      </c>
      <c r="M779" t="s">
        <v>494</v>
      </c>
      <c r="N779" t="s">
        <v>488</v>
      </c>
      <c r="O779" t="s">
        <v>489</v>
      </c>
      <c r="R779" t="s">
        <v>490</v>
      </c>
      <c r="S779">
        <v>222.6</v>
      </c>
      <c r="T779">
        <v>0</v>
      </c>
    </row>
    <row r="780" spans="1:20" x14ac:dyDescent="0.25">
      <c r="A780" s="1">
        <v>45369</v>
      </c>
      <c r="B780">
        <v>497</v>
      </c>
      <c r="C780">
        <v>5</v>
      </c>
      <c r="D780">
        <v>2</v>
      </c>
      <c r="E780">
        <v>1</v>
      </c>
      <c r="F780">
        <v>2</v>
      </c>
      <c r="G780">
        <v>3</v>
      </c>
      <c r="H780" t="s">
        <v>491</v>
      </c>
      <c r="I780">
        <v>976</v>
      </c>
      <c r="J780">
        <v>149</v>
      </c>
      <c r="L780">
        <v>1</v>
      </c>
      <c r="M780" t="s">
        <v>492</v>
      </c>
      <c r="N780" t="s">
        <v>495</v>
      </c>
      <c r="O780" t="s">
        <v>497</v>
      </c>
      <c r="R780" t="s">
        <v>493</v>
      </c>
      <c r="S780">
        <v>808.5</v>
      </c>
      <c r="T780">
        <v>30</v>
      </c>
    </row>
    <row r="781" spans="1:20" x14ac:dyDescent="0.25">
      <c r="A781" s="1">
        <v>45369</v>
      </c>
      <c r="B781">
        <v>1241</v>
      </c>
      <c r="C781">
        <v>5</v>
      </c>
      <c r="D781">
        <v>1</v>
      </c>
      <c r="E781">
        <v>4</v>
      </c>
      <c r="F781">
        <v>3</v>
      </c>
      <c r="G781">
        <v>3</v>
      </c>
      <c r="H781" t="s">
        <v>486</v>
      </c>
      <c r="I781">
        <v>848</v>
      </c>
      <c r="J781">
        <v>113</v>
      </c>
      <c r="K781" s="1">
        <v>45384</v>
      </c>
      <c r="L781">
        <v>2</v>
      </c>
      <c r="M781" t="s">
        <v>494</v>
      </c>
      <c r="N781" t="s">
        <v>495</v>
      </c>
      <c r="O781" t="s">
        <v>497</v>
      </c>
      <c r="R781" t="s">
        <v>490</v>
      </c>
      <c r="S781">
        <v>672.7</v>
      </c>
      <c r="T781">
        <v>0</v>
      </c>
    </row>
    <row r="782" spans="1:20" x14ac:dyDescent="0.25">
      <c r="A782" s="1">
        <v>45370</v>
      </c>
      <c r="B782">
        <v>1548</v>
      </c>
      <c r="C782">
        <v>5</v>
      </c>
      <c r="D782">
        <v>2</v>
      </c>
      <c r="E782">
        <v>1</v>
      </c>
      <c r="F782">
        <v>2</v>
      </c>
      <c r="G782">
        <v>1</v>
      </c>
      <c r="H782" t="s">
        <v>486</v>
      </c>
      <c r="I782">
        <v>514</v>
      </c>
      <c r="J782">
        <v>38</v>
      </c>
      <c r="L782">
        <v>1</v>
      </c>
      <c r="M782" t="s">
        <v>487</v>
      </c>
      <c r="N782" t="s">
        <v>488</v>
      </c>
      <c r="O782" t="s">
        <v>497</v>
      </c>
      <c r="R782" t="s">
        <v>496</v>
      </c>
      <c r="S782">
        <v>421.4</v>
      </c>
      <c r="T782">
        <v>50</v>
      </c>
    </row>
    <row r="783" spans="1:20" x14ac:dyDescent="0.25">
      <c r="A783" s="1">
        <v>45370</v>
      </c>
      <c r="B783">
        <v>64</v>
      </c>
      <c r="C783">
        <v>5</v>
      </c>
      <c r="D783">
        <v>1</v>
      </c>
      <c r="E783">
        <v>4</v>
      </c>
      <c r="F783">
        <v>3</v>
      </c>
      <c r="G783">
        <v>3</v>
      </c>
      <c r="H783" t="s">
        <v>492</v>
      </c>
      <c r="I783">
        <v>401</v>
      </c>
      <c r="J783">
        <v>123</v>
      </c>
      <c r="L783">
        <v>2</v>
      </c>
      <c r="M783" t="s">
        <v>492</v>
      </c>
      <c r="N783" t="s">
        <v>495</v>
      </c>
      <c r="O783" t="s">
        <v>497</v>
      </c>
      <c r="R783" t="s">
        <v>493</v>
      </c>
      <c r="S783">
        <v>387.8</v>
      </c>
      <c r="T783">
        <v>30</v>
      </c>
    </row>
    <row r="784" spans="1:20" x14ac:dyDescent="0.25">
      <c r="A784" s="1">
        <v>45370</v>
      </c>
      <c r="B784">
        <v>1473</v>
      </c>
      <c r="C784">
        <v>5</v>
      </c>
      <c r="D784">
        <v>2</v>
      </c>
      <c r="E784">
        <v>1</v>
      </c>
      <c r="F784">
        <v>2</v>
      </c>
      <c r="G784">
        <v>1</v>
      </c>
      <c r="H784" t="s">
        <v>492</v>
      </c>
      <c r="I784">
        <v>435</v>
      </c>
      <c r="J784">
        <v>64</v>
      </c>
      <c r="L784">
        <v>1</v>
      </c>
      <c r="M784" t="s">
        <v>494</v>
      </c>
      <c r="N784" t="s">
        <v>495</v>
      </c>
      <c r="O784" t="s">
        <v>489</v>
      </c>
      <c r="R784" t="s">
        <v>498</v>
      </c>
      <c r="S784">
        <v>356.3</v>
      </c>
      <c r="T784">
        <v>10</v>
      </c>
    </row>
    <row r="785" spans="1:20" x14ac:dyDescent="0.25">
      <c r="A785" s="1">
        <v>45370</v>
      </c>
      <c r="B785">
        <v>2512</v>
      </c>
      <c r="C785">
        <v>5</v>
      </c>
      <c r="D785">
        <v>1</v>
      </c>
      <c r="E785">
        <v>4</v>
      </c>
      <c r="F785">
        <v>2</v>
      </c>
      <c r="G785">
        <v>3</v>
      </c>
      <c r="H785" t="s">
        <v>486</v>
      </c>
      <c r="I785">
        <v>192</v>
      </c>
      <c r="J785">
        <v>193</v>
      </c>
      <c r="L785">
        <v>2</v>
      </c>
      <c r="M785" t="s">
        <v>494</v>
      </c>
      <c r="N785" t="s">
        <v>495</v>
      </c>
      <c r="O785" t="s">
        <v>497</v>
      </c>
      <c r="R785" t="s">
        <v>496</v>
      </c>
      <c r="S785">
        <v>304.5</v>
      </c>
      <c r="T785">
        <v>50</v>
      </c>
    </row>
    <row r="786" spans="1:20" x14ac:dyDescent="0.25">
      <c r="A786" s="1">
        <v>45370</v>
      </c>
      <c r="B786">
        <v>1290</v>
      </c>
      <c r="C786">
        <v>5</v>
      </c>
      <c r="D786">
        <v>2</v>
      </c>
      <c r="E786">
        <v>1</v>
      </c>
      <c r="F786">
        <v>2</v>
      </c>
      <c r="G786">
        <v>3</v>
      </c>
      <c r="H786" t="s">
        <v>486</v>
      </c>
      <c r="I786">
        <v>297</v>
      </c>
      <c r="J786">
        <v>66</v>
      </c>
      <c r="L786">
        <v>1</v>
      </c>
      <c r="M786" t="s">
        <v>494</v>
      </c>
      <c r="N786" t="s">
        <v>495</v>
      </c>
      <c r="O786" t="s">
        <v>497</v>
      </c>
      <c r="R786" t="s">
        <v>493</v>
      </c>
      <c r="S786">
        <v>275.10000000000002</v>
      </c>
      <c r="T786">
        <v>30</v>
      </c>
    </row>
    <row r="787" spans="1:20" x14ac:dyDescent="0.25">
      <c r="A787" s="1">
        <v>45370</v>
      </c>
      <c r="B787">
        <v>1606</v>
      </c>
      <c r="C787">
        <v>5</v>
      </c>
      <c r="D787">
        <v>1</v>
      </c>
      <c r="E787">
        <v>4</v>
      </c>
      <c r="F787">
        <v>4</v>
      </c>
      <c r="G787">
        <v>3</v>
      </c>
      <c r="H787" t="s">
        <v>491</v>
      </c>
      <c r="I787">
        <v>487</v>
      </c>
      <c r="J787">
        <v>196</v>
      </c>
      <c r="L787">
        <v>2</v>
      </c>
      <c r="M787" t="s">
        <v>492</v>
      </c>
      <c r="N787" t="s">
        <v>495</v>
      </c>
      <c r="O787" t="s">
        <v>489</v>
      </c>
      <c r="R787" t="s">
        <v>498</v>
      </c>
      <c r="S787">
        <v>485.1</v>
      </c>
      <c r="T787">
        <v>10</v>
      </c>
    </row>
    <row r="788" spans="1:20" x14ac:dyDescent="0.25">
      <c r="A788" s="1">
        <v>45370</v>
      </c>
      <c r="B788">
        <v>3027</v>
      </c>
      <c r="C788">
        <v>5</v>
      </c>
      <c r="D788">
        <v>2</v>
      </c>
      <c r="E788">
        <v>1</v>
      </c>
      <c r="F788">
        <v>2</v>
      </c>
      <c r="G788">
        <v>1</v>
      </c>
      <c r="H788" t="s">
        <v>486</v>
      </c>
      <c r="I788">
        <v>434</v>
      </c>
      <c r="J788">
        <v>98</v>
      </c>
      <c r="K788" s="1">
        <v>45384</v>
      </c>
      <c r="L788">
        <v>1</v>
      </c>
      <c r="M788" t="s">
        <v>487</v>
      </c>
      <c r="N788" t="s">
        <v>495</v>
      </c>
      <c r="O788" t="s">
        <v>497</v>
      </c>
      <c r="R788" t="s">
        <v>490</v>
      </c>
      <c r="S788">
        <v>372.4</v>
      </c>
      <c r="T788">
        <v>0</v>
      </c>
    </row>
    <row r="789" spans="1:20" x14ac:dyDescent="0.25">
      <c r="A789" s="1">
        <v>45370</v>
      </c>
      <c r="B789">
        <v>2770</v>
      </c>
      <c r="C789">
        <v>5</v>
      </c>
      <c r="D789">
        <v>1</v>
      </c>
      <c r="E789">
        <v>4</v>
      </c>
      <c r="F789">
        <v>5</v>
      </c>
      <c r="G789">
        <v>2</v>
      </c>
      <c r="H789" t="s">
        <v>486</v>
      </c>
      <c r="I789">
        <v>617</v>
      </c>
      <c r="J789">
        <v>61</v>
      </c>
      <c r="K789" s="1">
        <v>45397</v>
      </c>
      <c r="L789">
        <v>2</v>
      </c>
      <c r="M789" t="s">
        <v>494</v>
      </c>
      <c r="N789" t="s">
        <v>488</v>
      </c>
      <c r="O789" t="s">
        <v>489</v>
      </c>
      <c r="R789" t="s">
        <v>490</v>
      </c>
      <c r="S789">
        <v>474.6</v>
      </c>
      <c r="T789">
        <v>0</v>
      </c>
    </row>
    <row r="790" spans="1:20" x14ac:dyDescent="0.25">
      <c r="A790" s="1">
        <v>45370</v>
      </c>
      <c r="B790">
        <v>2641</v>
      </c>
      <c r="C790">
        <v>5</v>
      </c>
      <c r="D790">
        <v>2</v>
      </c>
      <c r="E790">
        <v>1</v>
      </c>
      <c r="F790">
        <v>2</v>
      </c>
      <c r="G790">
        <v>3</v>
      </c>
      <c r="H790" t="s">
        <v>491</v>
      </c>
      <c r="I790">
        <v>720</v>
      </c>
      <c r="J790">
        <v>180</v>
      </c>
      <c r="L790">
        <v>1</v>
      </c>
      <c r="M790" t="s">
        <v>492</v>
      </c>
      <c r="N790" t="s">
        <v>488</v>
      </c>
      <c r="O790" t="s">
        <v>497</v>
      </c>
      <c r="R790" t="s">
        <v>496</v>
      </c>
      <c r="S790">
        <v>665</v>
      </c>
      <c r="T790">
        <v>50</v>
      </c>
    </row>
    <row r="791" spans="1:20" x14ac:dyDescent="0.25">
      <c r="A791" s="1">
        <v>45370</v>
      </c>
      <c r="B791">
        <v>3599</v>
      </c>
      <c r="C791">
        <v>5</v>
      </c>
      <c r="D791">
        <v>1</v>
      </c>
      <c r="E791">
        <v>4</v>
      </c>
      <c r="F791">
        <v>1</v>
      </c>
      <c r="G791">
        <v>3</v>
      </c>
      <c r="H791" t="s">
        <v>486</v>
      </c>
      <c r="I791">
        <v>972</v>
      </c>
      <c r="J791">
        <v>127</v>
      </c>
      <c r="L791">
        <v>2</v>
      </c>
      <c r="M791" t="s">
        <v>492</v>
      </c>
      <c r="N791" t="s">
        <v>495</v>
      </c>
      <c r="O791" t="s">
        <v>497</v>
      </c>
      <c r="R791" t="s">
        <v>498</v>
      </c>
      <c r="S791">
        <v>776.3</v>
      </c>
      <c r="T791">
        <v>10</v>
      </c>
    </row>
    <row r="792" spans="1:20" x14ac:dyDescent="0.25">
      <c r="A792" s="1">
        <v>45371</v>
      </c>
      <c r="B792">
        <v>1947</v>
      </c>
      <c r="C792">
        <v>5</v>
      </c>
      <c r="D792">
        <v>2</v>
      </c>
      <c r="E792">
        <v>1</v>
      </c>
      <c r="F792">
        <v>2</v>
      </c>
      <c r="G792">
        <v>1</v>
      </c>
      <c r="H792" t="s">
        <v>486</v>
      </c>
      <c r="I792">
        <v>237</v>
      </c>
      <c r="J792">
        <v>188</v>
      </c>
      <c r="K792" s="1">
        <v>45390</v>
      </c>
      <c r="L792">
        <v>1</v>
      </c>
      <c r="M792" t="s">
        <v>487</v>
      </c>
      <c r="N792" t="s">
        <v>488</v>
      </c>
      <c r="O792" t="s">
        <v>497</v>
      </c>
      <c r="R792" t="s">
        <v>490</v>
      </c>
      <c r="S792">
        <v>297.5</v>
      </c>
      <c r="T792">
        <v>0</v>
      </c>
    </row>
    <row r="793" spans="1:20" x14ac:dyDescent="0.25">
      <c r="A793" s="1">
        <v>45371</v>
      </c>
      <c r="B793">
        <v>300</v>
      </c>
      <c r="C793">
        <v>5</v>
      </c>
      <c r="D793">
        <v>1</v>
      </c>
      <c r="E793">
        <v>4</v>
      </c>
      <c r="F793">
        <v>1</v>
      </c>
      <c r="G793">
        <v>1</v>
      </c>
      <c r="H793" t="s">
        <v>486</v>
      </c>
      <c r="I793">
        <v>626</v>
      </c>
      <c r="J793">
        <v>138</v>
      </c>
      <c r="K793" s="1">
        <v>45395</v>
      </c>
      <c r="L793">
        <v>2</v>
      </c>
      <c r="M793" t="s">
        <v>487</v>
      </c>
      <c r="N793" t="s">
        <v>488</v>
      </c>
      <c r="O793" t="s">
        <v>489</v>
      </c>
      <c r="R793" t="s">
        <v>490</v>
      </c>
      <c r="S793">
        <v>534.79999999999995</v>
      </c>
      <c r="T793">
        <v>0</v>
      </c>
    </row>
    <row r="794" spans="1:20" x14ac:dyDescent="0.25">
      <c r="A794" s="1">
        <v>45371</v>
      </c>
      <c r="B794">
        <v>4313</v>
      </c>
      <c r="C794">
        <v>5</v>
      </c>
      <c r="D794">
        <v>2</v>
      </c>
      <c r="E794">
        <v>1</v>
      </c>
      <c r="F794">
        <v>2</v>
      </c>
      <c r="G794">
        <v>3</v>
      </c>
      <c r="H794" t="s">
        <v>486</v>
      </c>
      <c r="I794">
        <v>987</v>
      </c>
      <c r="J794">
        <v>105</v>
      </c>
      <c r="K794" s="1">
        <v>45396</v>
      </c>
      <c r="L794">
        <v>1</v>
      </c>
      <c r="M794" t="s">
        <v>487</v>
      </c>
      <c r="N794" t="s">
        <v>495</v>
      </c>
      <c r="O794" t="s">
        <v>489</v>
      </c>
      <c r="R794" t="s">
        <v>490</v>
      </c>
      <c r="S794">
        <v>764.4</v>
      </c>
      <c r="T794">
        <v>0</v>
      </c>
    </row>
    <row r="795" spans="1:20" x14ac:dyDescent="0.25">
      <c r="A795" s="1">
        <v>45371</v>
      </c>
      <c r="B795">
        <v>4104</v>
      </c>
      <c r="C795">
        <v>5</v>
      </c>
      <c r="D795">
        <v>1</v>
      </c>
      <c r="E795">
        <v>4</v>
      </c>
      <c r="F795">
        <v>4</v>
      </c>
      <c r="G795">
        <v>3</v>
      </c>
      <c r="H795" t="s">
        <v>486</v>
      </c>
      <c r="I795">
        <v>388</v>
      </c>
      <c r="J795">
        <v>130</v>
      </c>
      <c r="K795" s="1">
        <v>45386</v>
      </c>
      <c r="L795">
        <v>2</v>
      </c>
      <c r="M795" t="s">
        <v>492</v>
      </c>
      <c r="N795" t="s">
        <v>495</v>
      </c>
      <c r="O795" t="s">
        <v>497</v>
      </c>
      <c r="R795" t="s">
        <v>490</v>
      </c>
      <c r="S795">
        <v>362.6</v>
      </c>
      <c r="T795">
        <v>0</v>
      </c>
    </row>
    <row r="796" spans="1:20" x14ac:dyDescent="0.25">
      <c r="A796" s="1">
        <v>45371</v>
      </c>
      <c r="B796">
        <v>2037</v>
      </c>
      <c r="C796">
        <v>5</v>
      </c>
      <c r="D796">
        <v>2</v>
      </c>
      <c r="E796">
        <v>1</v>
      </c>
      <c r="F796">
        <v>2</v>
      </c>
      <c r="G796">
        <v>2</v>
      </c>
      <c r="H796" t="s">
        <v>486</v>
      </c>
      <c r="I796">
        <v>175</v>
      </c>
      <c r="J796">
        <v>38</v>
      </c>
      <c r="K796" s="1">
        <v>45397</v>
      </c>
      <c r="L796">
        <v>1</v>
      </c>
      <c r="M796" t="s">
        <v>492</v>
      </c>
      <c r="N796" t="s">
        <v>495</v>
      </c>
      <c r="O796" t="s">
        <v>489</v>
      </c>
      <c r="R796" t="s">
        <v>490</v>
      </c>
      <c r="S796">
        <v>149.1</v>
      </c>
      <c r="T796">
        <v>0</v>
      </c>
    </row>
    <row r="797" spans="1:20" x14ac:dyDescent="0.25">
      <c r="A797" s="1">
        <v>45371</v>
      </c>
      <c r="B797">
        <v>3223</v>
      </c>
      <c r="C797">
        <v>5</v>
      </c>
      <c r="D797">
        <v>1</v>
      </c>
      <c r="E797">
        <v>4</v>
      </c>
      <c r="F797">
        <v>2</v>
      </c>
      <c r="G797">
        <v>3</v>
      </c>
      <c r="H797" t="s">
        <v>486</v>
      </c>
      <c r="I797">
        <v>55</v>
      </c>
      <c r="J797">
        <v>58</v>
      </c>
      <c r="K797" s="1">
        <v>45383</v>
      </c>
      <c r="L797">
        <v>2</v>
      </c>
      <c r="M797" t="s">
        <v>487</v>
      </c>
      <c r="N797" t="s">
        <v>495</v>
      </c>
      <c r="O797" t="s">
        <v>497</v>
      </c>
      <c r="R797" t="s">
        <v>490</v>
      </c>
      <c r="S797">
        <v>79.099999999999994</v>
      </c>
      <c r="T797">
        <v>0</v>
      </c>
    </row>
    <row r="798" spans="1:20" x14ac:dyDescent="0.25">
      <c r="A798" s="1">
        <v>45371</v>
      </c>
      <c r="B798">
        <v>403</v>
      </c>
      <c r="C798">
        <v>5</v>
      </c>
      <c r="D798">
        <v>2</v>
      </c>
      <c r="E798">
        <v>1</v>
      </c>
      <c r="F798">
        <v>2</v>
      </c>
      <c r="G798">
        <v>3</v>
      </c>
      <c r="H798" t="s">
        <v>486</v>
      </c>
      <c r="I798">
        <v>271</v>
      </c>
      <c r="J798">
        <v>154</v>
      </c>
      <c r="K798" s="1">
        <v>45398</v>
      </c>
      <c r="L798">
        <v>1</v>
      </c>
      <c r="M798" t="s">
        <v>494</v>
      </c>
      <c r="N798" t="s">
        <v>488</v>
      </c>
      <c r="O798" t="s">
        <v>489</v>
      </c>
      <c r="R798" t="s">
        <v>490</v>
      </c>
      <c r="S798">
        <v>297.5</v>
      </c>
      <c r="T798">
        <v>0</v>
      </c>
    </row>
    <row r="799" spans="1:20" x14ac:dyDescent="0.25">
      <c r="A799" s="1">
        <v>45371</v>
      </c>
      <c r="B799">
        <v>2150</v>
      </c>
      <c r="C799">
        <v>5</v>
      </c>
      <c r="D799">
        <v>1</v>
      </c>
      <c r="E799">
        <v>4</v>
      </c>
      <c r="F799">
        <v>3</v>
      </c>
      <c r="G799">
        <v>3</v>
      </c>
      <c r="H799" t="s">
        <v>486</v>
      </c>
      <c r="I799">
        <v>722</v>
      </c>
      <c r="J799">
        <v>58</v>
      </c>
      <c r="K799" s="1">
        <v>45389</v>
      </c>
      <c r="L799">
        <v>2</v>
      </c>
      <c r="M799" t="s">
        <v>487</v>
      </c>
      <c r="N799" t="s">
        <v>495</v>
      </c>
      <c r="O799" t="s">
        <v>497</v>
      </c>
      <c r="R799" t="s">
        <v>490</v>
      </c>
      <c r="S799">
        <v>546</v>
      </c>
      <c r="T799">
        <v>0</v>
      </c>
    </row>
    <row r="800" spans="1:20" x14ac:dyDescent="0.25">
      <c r="A800" s="1">
        <v>45371</v>
      </c>
      <c r="B800">
        <v>1450</v>
      </c>
      <c r="C800">
        <v>5</v>
      </c>
      <c r="D800">
        <v>2</v>
      </c>
      <c r="E800">
        <v>1</v>
      </c>
      <c r="F800">
        <v>2</v>
      </c>
      <c r="G800">
        <v>2</v>
      </c>
      <c r="H800" t="s">
        <v>491</v>
      </c>
      <c r="I800">
        <v>358</v>
      </c>
      <c r="J800">
        <v>117</v>
      </c>
      <c r="L800">
        <v>1</v>
      </c>
      <c r="M800" t="s">
        <v>487</v>
      </c>
      <c r="N800" t="s">
        <v>488</v>
      </c>
      <c r="O800" t="s">
        <v>489</v>
      </c>
      <c r="R800" t="s">
        <v>498</v>
      </c>
      <c r="S800">
        <v>339.5</v>
      </c>
      <c r="T800">
        <v>10</v>
      </c>
    </row>
    <row r="801" spans="1:20" x14ac:dyDescent="0.25">
      <c r="A801" s="1">
        <v>45371</v>
      </c>
      <c r="B801">
        <v>574</v>
      </c>
      <c r="C801">
        <v>5</v>
      </c>
      <c r="D801">
        <v>1</v>
      </c>
      <c r="E801">
        <v>4</v>
      </c>
      <c r="F801">
        <v>3</v>
      </c>
      <c r="G801">
        <v>3</v>
      </c>
      <c r="H801" t="s">
        <v>486</v>
      </c>
      <c r="I801">
        <v>852</v>
      </c>
      <c r="J801">
        <v>53</v>
      </c>
      <c r="K801" s="1">
        <v>45381</v>
      </c>
      <c r="L801">
        <v>2</v>
      </c>
      <c r="M801" t="s">
        <v>487</v>
      </c>
      <c r="N801" t="s">
        <v>495</v>
      </c>
      <c r="O801" t="s">
        <v>497</v>
      </c>
      <c r="R801" t="s">
        <v>490</v>
      </c>
      <c r="S801">
        <v>633.5</v>
      </c>
      <c r="T801">
        <v>0</v>
      </c>
    </row>
    <row r="802" spans="1:20" x14ac:dyDescent="0.25">
      <c r="A802" s="1">
        <v>45372</v>
      </c>
      <c r="B802">
        <v>4626</v>
      </c>
      <c r="C802">
        <v>5</v>
      </c>
      <c r="D802">
        <v>2</v>
      </c>
      <c r="E802">
        <v>1</v>
      </c>
      <c r="F802">
        <v>2</v>
      </c>
      <c r="G802">
        <v>2</v>
      </c>
      <c r="H802" t="s">
        <v>491</v>
      </c>
      <c r="I802">
        <v>831</v>
      </c>
      <c r="J802">
        <v>191</v>
      </c>
      <c r="L802">
        <v>1</v>
      </c>
      <c r="M802" t="s">
        <v>487</v>
      </c>
      <c r="N802" t="s">
        <v>488</v>
      </c>
      <c r="O802" t="s">
        <v>489</v>
      </c>
      <c r="R802" t="s">
        <v>498</v>
      </c>
      <c r="S802">
        <v>722.4</v>
      </c>
      <c r="T802">
        <v>10</v>
      </c>
    </row>
    <row r="803" spans="1:20" x14ac:dyDescent="0.25">
      <c r="A803" s="1">
        <v>45372</v>
      </c>
      <c r="B803">
        <v>685</v>
      </c>
      <c r="C803">
        <v>5</v>
      </c>
      <c r="D803">
        <v>1</v>
      </c>
      <c r="E803">
        <v>4</v>
      </c>
      <c r="F803">
        <v>1</v>
      </c>
      <c r="G803">
        <v>1</v>
      </c>
      <c r="H803" t="s">
        <v>486</v>
      </c>
      <c r="I803">
        <v>359</v>
      </c>
      <c r="J803">
        <v>87</v>
      </c>
      <c r="K803" s="1">
        <v>45387</v>
      </c>
      <c r="L803">
        <v>2</v>
      </c>
      <c r="M803" t="s">
        <v>494</v>
      </c>
      <c r="N803" t="s">
        <v>495</v>
      </c>
      <c r="O803" t="s">
        <v>489</v>
      </c>
      <c r="R803" t="s">
        <v>490</v>
      </c>
      <c r="S803">
        <v>312.2</v>
      </c>
      <c r="T803">
        <v>0</v>
      </c>
    </row>
    <row r="804" spans="1:20" x14ac:dyDescent="0.25">
      <c r="A804" s="1">
        <v>45372</v>
      </c>
      <c r="B804">
        <v>3106</v>
      </c>
      <c r="C804">
        <v>5</v>
      </c>
      <c r="D804">
        <v>2</v>
      </c>
      <c r="E804">
        <v>1</v>
      </c>
      <c r="F804">
        <v>2</v>
      </c>
      <c r="G804">
        <v>3</v>
      </c>
      <c r="H804" t="s">
        <v>486</v>
      </c>
      <c r="I804">
        <v>635</v>
      </c>
      <c r="J804">
        <v>67</v>
      </c>
      <c r="K804" s="1">
        <v>45388</v>
      </c>
      <c r="L804">
        <v>1</v>
      </c>
      <c r="M804" t="s">
        <v>494</v>
      </c>
      <c r="N804" t="s">
        <v>495</v>
      </c>
      <c r="O804" t="s">
        <v>489</v>
      </c>
      <c r="R804" t="s">
        <v>490</v>
      </c>
      <c r="S804">
        <v>491.4</v>
      </c>
      <c r="T804">
        <v>0</v>
      </c>
    </row>
    <row r="805" spans="1:20" x14ac:dyDescent="0.25">
      <c r="A805" s="1">
        <v>45372</v>
      </c>
      <c r="B805">
        <v>365</v>
      </c>
      <c r="C805">
        <v>5</v>
      </c>
      <c r="D805">
        <v>1</v>
      </c>
      <c r="E805">
        <v>4</v>
      </c>
      <c r="F805">
        <v>3</v>
      </c>
      <c r="G805">
        <v>3</v>
      </c>
      <c r="H805" t="s">
        <v>486</v>
      </c>
      <c r="I805">
        <v>169</v>
      </c>
      <c r="J805">
        <v>22</v>
      </c>
      <c r="K805" s="1">
        <v>45381</v>
      </c>
      <c r="L805">
        <v>2</v>
      </c>
      <c r="M805" t="s">
        <v>487</v>
      </c>
      <c r="N805" t="s">
        <v>495</v>
      </c>
      <c r="O805" t="s">
        <v>489</v>
      </c>
      <c r="R805" t="s">
        <v>490</v>
      </c>
      <c r="S805">
        <v>133.69999999999999</v>
      </c>
      <c r="T805">
        <v>0</v>
      </c>
    </row>
    <row r="806" spans="1:20" x14ac:dyDescent="0.25">
      <c r="A806" s="1">
        <v>45372</v>
      </c>
      <c r="B806">
        <v>4106</v>
      </c>
      <c r="C806">
        <v>5</v>
      </c>
      <c r="D806">
        <v>2</v>
      </c>
      <c r="E806">
        <v>1</v>
      </c>
      <c r="F806">
        <v>2</v>
      </c>
      <c r="G806">
        <v>3</v>
      </c>
      <c r="H806" t="s">
        <v>486</v>
      </c>
      <c r="I806">
        <v>135</v>
      </c>
      <c r="J806">
        <v>181</v>
      </c>
      <c r="K806" s="1">
        <v>45395</v>
      </c>
      <c r="L806">
        <v>1</v>
      </c>
      <c r="M806" t="s">
        <v>492</v>
      </c>
      <c r="N806" t="s">
        <v>495</v>
      </c>
      <c r="O806" t="s">
        <v>497</v>
      </c>
      <c r="R806" t="s">
        <v>490</v>
      </c>
      <c r="S806">
        <v>221.2</v>
      </c>
      <c r="T806">
        <v>0</v>
      </c>
    </row>
    <row r="807" spans="1:20" x14ac:dyDescent="0.25">
      <c r="A807" s="1">
        <v>45372</v>
      </c>
      <c r="B807">
        <v>2578</v>
      </c>
      <c r="C807">
        <v>5</v>
      </c>
      <c r="D807">
        <v>1</v>
      </c>
      <c r="E807">
        <v>4</v>
      </c>
      <c r="F807">
        <v>5</v>
      </c>
      <c r="G807">
        <v>3</v>
      </c>
      <c r="H807" t="s">
        <v>486</v>
      </c>
      <c r="I807">
        <v>782</v>
      </c>
      <c r="J807">
        <v>132</v>
      </c>
      <c r="K807" s="1">
        <v>45385</v>
      </c>
      <c r="L807">
        <v>2</v>
      </c>
      <c r="M807" t="s">
        <v>492</v>
      </c>
      <c r="N807" t="s">
        <v>488</v>
      </c>
      <c r="O807" t="s">
        <v>497</v>
      </c>
      <c r="R807" t="s">
        <v>490</v>
      </c>
      <c r="S807">
        <v>639.79999999999995</v>
      </c>
      <c r="T807">
        <v>0</v>
      </c>
    </row>
    <row r="808" spans="1:20" x14ac:dyDescent="0.25">
      <c r="A808" s="1">
        <v>45372</v>
      </c>
      <c r="B808">
        <v>4448</v>
      </c>
      <c r="C808">
        <v>5</v>
      </c>
      <c r="D808">
        <v>2</v>
      </c>
      <c r="E808">
        <v>1</v>
      </c>
      <c r="F808">
        <v>2</v>
      </c>
      <c r="G808">
        <v>2</v>
      </c>
      <c r="H808" t="s">
        <v>491</v>
      </c>
      <c r="I808">
        <v>306</v>
      </c>
      <c r="J808">
        <v>156</v>
      </c>
      <c r="L808">
        <v>1</v>
      </c>
      <c r="M808" t="s">
        <v>494</v>
      </c>
      <c r="N808" t="s">
        <v>495</v>
      </c>
      <c r="O808" t="s">
        <v>489</v>
      </c>
      <c r="R808" t="s">
        <v>493</v>
      </c>
      <c r="S808">
        <v>344.4</v>
      </c>
      <c r="T808">
        <v>30</v>
      </c>
    </row>
    <row r="809" spans="1:20" x14ac:dyDescent="0.25">
      <c r="A809" s="1">
        <v>45372</v>
      </c>
      <c r="B809">
        <v>3433</v>
      </c>
      <c r="C809">
        <v>5</v>
      </c>
      <c r="D809">
        <v>1</v>
      </c>
      <c r="E809">
        <v>4</v>
      </c>
      <c r="F809">
        <v>5</v>
      </c>
      <c r="G809">
        <v>1</v>
      </c>
      <c r="H809" t="s">
        <v>486</v>
      </c>
      <c r="I809">
        <v>947</v>
      </c>
      <c r="J809">
        <v>80</v>
      </c>
      <c r="K809" s="1">
        <v>45386</v>
      </c>
      <c r="L809">
        <v>2</v>
      </c>
      <c r="M809" t="s">
        <v>487</v>
      </c>
      <c r="N809" t="s">
        <v>488</v>
      </c>
      <c r="O809" t="s">
        <v>497</v>
      </c>
      <c r="R809" t="s">
        <v>490</v>
      </c>
      <c r="S809">
        <v>718.9</v>
      </c>
      <c r="T809">
        <v>0</v>
      </c>
    </row>
    <row r="810" spans="1:20" x14ac:dyDescent="0.25">
      <c r="A810" s="1">
        <v>45372</v>
      </c>
      <c r="B810">
        <v>1125</v>
      </c>
      <c r="C810">
        <v>5</v>
      </c>
      <c r="D810">
        <v>2</v>
      </c>
      <c r="E810">
        <v>1</v>
      </c>
      <c r="F810">
        <v>2</v>
      </c>
      <c r="G810">
        <v>1</v>
      </c>
      <c r="H810" t="s">
        <v>486</v>
      </c>
      <c r="I810">
        <v>114</v>
      </c>
      <c r="J810">
        <v>167</v>
      </c>
      <c r="L810">
        <v>1</v>
      </c>
      <c r="M810" t="s">
        <v>492</v>
      </c>
      <c r="N810" t="s">
        <v>488</v>
      </c>
      <c r="O810" t="s">
        <v>489</v>
      </c>
      <c r="R810" t="s">
        <v>498</v>
      </c>
      <c r="S810">
        <v>203.7</v>
      </c>
      <c r="T810">
        <v>10</v>
      </c>
    </row>
    <row r="811" spans="1:20" x14ac:dyDescent="0.25">
      <c r="A811" s="1">
        <v>45372</v>
      </c>
      <c r="B811">
        <v>3114</v>
      </c>
      <c r="C811">
        <v>5</v>
      </c>
      <c r="D811">
        <v>1</v>
      </c>
      <c r="E811">
        <v>4</v>
      </c>
      <c r="F811">
        <v>2</v>
      </c>
      <c r="G811">
        <v>2</v>
      </c>
      <c r="H811" t="s">
        <v>486</v>
      </c>
      <c r="I811">
        <v>561</v>
      </c>
      <c r="J811">
        <v>187</v>
      </c>
      <c r="L811">
        <v>2</v>
      </c>
      <c r="M811" t="s">
        <v>494</v>
      </c>
      <c r="N811" t="s">
        <v>495</v>
      </c>
      <c r="O811" t="s">
        <v>497</v>
      </c>
      <c r="R811" t="s">
        <v>498</v>
      </c>
      <c r="S811">
        <v>530.6</v>
      </c>
      <c r="T811">
        <v>10</v>
      </c>
    </row>
    <row r="812" spans="1:20" x14ac:dyDescent="0.25">
      <c r="A812" s="1">
        <v>45373</v>
      </c>
      <c r="B812">
        <v>451</v>
      </c>
      <c r="C812">
        <v>5</v>
      </c>
      <c r="D812">
        <v>2</v>
      </c>
      <c r="E812">
        <v>1</v>
      </c>
      <c r="F812">
        <v>2</v>
      </c>
      <c r="G812">
        <v>2</v>
      </c>
      <c r="H812" t="s">
        <v>486</v>
      </c>
      <c r="I812">
        <v>420</v>
      </c>
      <c r="J812">
        <v>144</v>
      </c>
      <c r="K812" s="1">
        <v>45390</v>
      </c>
      <c r="L812">
        <v>1</v>
      </c>
      <c r="M812" t="s">
        <v>494</v>
      </c>
      <c r="N812" t="s">
        <v>495</v>
      </c>
      <c r="O812" t="s">
        <v>489</v>
      </c>
      <c r="R812" t="s">
        <v>490</v>
      </c>
      <c r="S812">
        <v>394.8</v>
      </c>
      <c r="T812">
        <v>0</v>
      </c>
    </row>
    <row r="813" spans="1:20" x14ac:dyDescent="0.25">
      <c r="A813" s="1">
        <v>45373</v>
      </c>
      <c r="B813">
        <v>3638</v>
      </c>
      <c r="C813">
        <v>5</v>
      </c>
      <c r="D813">
        <v>1</v>
      </c>
      <c r="E813">
        <v>4</v>
      </c>
      <c r="F813">
        <v>1</v>
      </c>
      <c r="G813">
        <v>2</v>
      </c>
      <c r="H813" t="s">
        <v>492</v>
      </c>
      <c r="I813">
        <v>263</v>
      </c>
      <c r="J813">
        <v>31</v>
      </c>
      <c r="L813">
        <v>2</v>
      </c>
      <c r="M813" t="s">
        <v>494</v>
      </c>
      <c r="N813" t="s">
        <v>488</v>
      </c>
      <c r="O813" t="s">
        <v>497</v>
      </c>
      <c r="R813" t="s">
        <v>498</v>
      </c>
      <c r="S813">
        <v>212.8</v>
      </c>
      <c r="T813">
        <v>10</v>
      </c>
    </row>
    <row r="814" spans="1:20" x14ac:dyDescent="0.25">
      <c r="A814" s="1">
        <v>45373</v>
      </c>
      <c r="B814">
        <v>4444</v>
      </c>
      <c r="C814">
        <v>5</v>
      </c>
      <c r="D814">
        <v>2</v>
      </c>
      <c r="E814">
        <v>1</v>
      </c>
      <c r="F814">
        <v>2</v>
      </c>
      <c r="G814">
        <v>2</v>
      </c>
      <c r="H814" t="s">
        <v>486</v>
      </c>
      <c r="I814">
        <v>848</v>
      </c>
      <c r="J814">
        <v>122</v>
      </c>
      <c r="K814" s="1">
        <v>45392</v>
      </c>
      <c r="L814">
        <v>1</v>
      </c>
      <c r="M814" t="s">
        <v>494</v>
      </c>
      <c r="N814" t="s">
        <v>495</v>
      </c>
      <c r="O814" t="s">
        <v>497</v>
      </c>
      <c r="R814" t="s">
        <v>490</v>
      </c>
      <c r="S814">
        <v>679</v>
      </c>
      <c r="T814">
        <v>0</v>
      </c>
    </row>
    <row r="815" spans="1:20" x14ac:dyDescent="0.25">
      <c r="A815" s="1">
        <v>45373</v>
      </c>
      <c r="B815">
        <v>3215</v>
      </c>
      <c r="C815">
        <v>5</v>
      </c>
      <c r="D815">
        <v>1</v>
      </c>
      <c r="E815">
        <v>4</v>
      </c>
      <c r="F815">
        <v>4</v>
      </c>
      <c r="G815">
        <v>3</v>
      </c>
      <c r="H815" t="s">
        <v>486</v>
      </c>
      <c r="I815">
        <v>111</v>
      </c>
      <c r="J815">
        <v>47</v>
      </c>
      <c r="K815" s="1">
        <v>45382</v>
      </c>
      <c r="L815">
        <v>2</v>
      </c>
      <c r="M815" t="s">
        <v>487</v>
      </c>
      <c r="N815" t="s">
        <v>488</v>
      </c>
      <c r="O815" t="s">
        <v>489</v>
      </c>
      <c r="R815" t="s">
        <v>490</v>
      </c>
      <c r="S815">
        <v>110.6</v>
      </c>
      <c r="T815">
        <v>0</v>
      </c>
    </row>
    <row r="816" spans="1:20" x14ac:dyDescent="0.25">
      <c r="A816" s="1">
        <v>45373</v>
      </c>
      <c r="B816">
        <v>1567</v>
      </c>
      <c r="C816">
        <v>5</v>
      </c>
      <c r="D816">
        <v>2</v>
      </c>
      <c r="E816">
        <v>1</v>
      </c>
      <c r="F816">
        <v>2</v>
      </c>
      <c r="G816">
        <v>3</v>
      </c>
      <c r="H816" t="s">
        <v>486</v>
      </c>
      <c r="I816">
        <v>191</v>
      </c>
      <c r="J816">
        <v>195</v>
      </c>
      <c r="K816" s="1">
        <v>45398</v>
      </c>
      <c r="L816">
        <v>1</v>
      </c>
      <c r="M816" t="s">
        <v>494</v>
      </c>
      <c r="N816" t="s">
        <v>495</v>
      </c>
      <c r="O816" t="s">
        <v>489</v>
      </c>
      <c r="R816" t="s">
        <v>490</v>
      </c>
      <c r="S816">
        <v>270.2</v>
      </c>
      <c r="T816">
        <v>0</v>
      </c>
    </row>
    <row r="817" spans="1:20" x14ac:dyDescent="0.25">
      <c r="A817" s="1">
        <v>45373</v>
      </c>
      <c r="B817">
        <v>1285</v>
      </c>
      <c r="C817">
        <v>5</v>
      </c>
      <c r="D817">
        <v>1</v>
      </c>
      <c r="E817">
        <v>4</v>
      </c>
      <c r="F817">
        <v>1</v>
      </c>
      <c r="G817">
        <v>2</v>
      </c>
      <c r="H817" t="s">
        <v>491</v>
      </c>
      <c r="I817">
        <v>396</v>
      </c>
      <c r="J817">
        <v>94</v>
      </c>
      <c r="L817">
        <v>2</v>
      </c>
      <c r="M817" t="s">
        <v>492</v>
      </c>
      <c r="N817" t="s">
        <v>495</v>
      </c>
      <c r="O817" t="s">
        <v>489</v>
      </c>
      <c r="R817" t="s">
        <v>498</v>
      </c>
      <c r="S817">
        <v>350</v>
      </c>
      <c r="T817">
        <v>10</v>
      </c>
    </row>
    <row r="818" spans="1:20" x14ac:dyDescent="0.25">
      <c r="A818" s="1">
        <v>45373</v>
      </c>
      <c r="B818">
        <v>2076</v>
      </c>
      <c r="C818">
        <v>5</v>
      </c>
      <c r="D818">
        <v>2</v>
      </c>
      <c r="E818">
        <v>1</v>
      </c>
      <c r="F818">
        <v>2</v>
      </c>
      <c r="G818">
        <v>3</v>
      </c>
      <c r="H818" t="s">
        <v>486</v>
      </c>
      <c r="I818">
        <v>450</v>
      </c>
      <c r="J818">
        <v>154</v>
      </c>
      <c r="K818" s="1">
        <v>45393</v>
      </c>
      <c r="L818">
        <v>1</v>
      </c>
      <c r="M818" t="s">
        <v>487</v>
      </c>
      <c r="N818" t="s">
        <v>495</v>
      </c>
      <c r="O818" t="s">
        <v>489</v>
      </c>
      <c r="R818" t="s">
        <v>490</v>
      </c>
      <c r="S818">
        <v>422.8</v>
      </c>
      <c r="T818">
        <v>0</v>
      </c>
    </row>
    <row r="819" spans="1:20" x14ac:dyDescent="0.25">
      <c r="A819" s="1">
        <v>45373</v>
      </c>
      <c r="B819">
        <v>4778</v>
      </c>
      <c r="C819">
        <v>5</v>
      </c>
      <c r="D819">
        <v>1</v>
      </c>
      <c r="E819">
        <v>4</v>
      </c>
      <c r="F819">
        <v>5</v>
      </c>
      <c r="G819">
        <v>3</v>
      </c>
      <c r="H819" t="s">
        <v>486</v>
      </c>
      <c r="I819">
        <v>524</v>
      </c>
      <c r="J819">
        <v>101</v>
      </c>
      <c r="L819">
        <v>2</v>
      </c>
      <c r="M819" t="s">
        <v>494</v>
      </c>
      <c r="N819" t="s">
        <v>488</v>
      </c>
      <c r="O819" t="s">
        <v>489</v>
      </c>
      <c r="R819" t="s">
        <v>498</v>
      </c>
      <c r="S819">
        <v>444.5</v>
      </c>
      <c r="T819">
        <v>10</v>
      </c>
    </row>
    <row r="820" spans="1:20" x14ac:dyDescent="0.25">
      <c r="A820" s="1">
        <v>45373</v>
      </c>
      <c r="B820">
        <v>111</v>
      </c>
      <c r="C820">
        <v>5</v>
      </c>
      <c r="D820">
        <v>2</v>
      </c>
      <c r="E820">
        <v>1</v>
      </c>
      <c r="F820">
        <v>2</v>
      </c>
      <c r="G820">
        <v>1</v>
      </c>
      <c r="H820" t="s">
        <v>486</v>
      </c>
      <c r="I820">
        <v>620</v>
      </c>
      <c r="J820">
        <v>102</v>
      </c>
      <c r="K820" s="1">
        <v>45401</v>
      </c>
      <c r="L820">
        <v>1</v>
      </c>
      <c r="M820" t="s">
        <v>492</v>
      </c>
      <c r="N820" t="s">
        <v>495</v>
      </c>
      <c r="O820" t="s">
        <v>497</v>
      </c>
      <c r="R820" t="s">
        <v>490</v>
      </c>
      <c r="S820">
        <v>505.4</v>
      </c>
      <c r="T820">
        <v>0</v>
      </c>
    </row>
    <row r="821" spans="1:20" x14ac:dyDescent="0.25">
      <c r="A821" s="1">
        <v>45373</v>
      </c>
      <c r="B821">
        <v>2177</v>
      </c>
      <c r="C821">
        <v>5</v>
      </c>
      <c r="D821">
        <v>1</v>
      </c>
      <c r="E821">
        <v>4</v>
      </c>
      <c r="F821">
        <v>4</v>
      </c>
      <c r="G821">
        <v>3</v>
      </c>
      <c r="H821" t="s">
        <v>486</v>
      </c>
      <c r="I821">
        <v>515</v>
      </c>
      <c r="J821">
        <v>161</v>
      </c>
      <c r="K821" s="1">
        <v>45395</v>
      </c>
      <c r="L821">
        <v>2</v>
      </c>
      <c r="M821" t="s">
        <v>492</v>
      </c>
      <c r="N821" t="s">
        <v>488</v>
      </c>
      <c r="O821" t="s">
        <v>489</v>
      </c>
      <c r="R821" t="s">
        <v>490</v>
      </c>
      <c r="S821">
        <v>473.2</v>
      </c>
      <c r="T821">
        <v>0</v>
      </c>
    </row>
    <row r="822" spans="1:20" x14ac:dyDescent="0.25">
      <c r="A822" s="1">
        <v>45374</v>
      </c>
      <c r="B822">
        <v>444</v>
      </c>
      <c r="C822">
        <v>5</v>
      </c>
      <c r="D822">
        <v>2</v>
      </c>
      <c r="E822">
        <v>1</v>
      </c>
      <c r="F822">
        <v>2</v>
      </c>
      <c r="G822">
        <v>1</v>
      </c>
      <c r="H822" t="s">
        <v>492</v>
      </c>
      <c r="I822">
        <v>782</v>
      </c>
      <c r="J822">
        <v>166</v>
      </c>
      <c r="L822">
        <v>1</v>
      </c>
      <c r="M822" t="s">
        <v>492</v>
      </c>
      <c r="N822" t="s">
        <v>495</v>
      </c>
      <c r="O822" t="s">
        <v>497</v>
      </c>
      <c r="R822" t="s">
        <v>493</v>
      </c>
      <c r="S822">
        <v>684.6</v>
      </c>
      <c r="T822">
        <v>30</v>
      </c>
    </row>
    <row r="823" spans="1:20" x14ac:dyDescent="0.25">
      <c r="A823" s="1">
        <v>45374</v>
      </c>
      <c r="B823">
        <v>1140</v>
      </c>
      <c r="C823">
        <v>5</v>
      </c>
      <c r="D823">
        <v>1</v>
      </c>
      <c r="E823">
        <v>4</v>
      </c>
      <c r="F823">
        <v>3</v>
      </c>
      <c r="G823">
        <v>3</v>
      </c>
      <c r="H823" t="s">
        <v>492</v>
      </c>
      <c r="I823">
        <v>778</v>
      </c>
      <c r="J823">
        <v>73</v>
      </c>
      <c r="L823">
        <v>2</v>
      </c>
      <c r="M823" t="s">
        <v>487</v>
      </c>
      <c r="N823" t="s">
        <v>488</v>
      </c>
      <c r="O823" t="s">
        <v>489</v>
      </c>
      <c r="R823" t="s">
        <v>498</v>
      </c>
      <c r="S823">
        <v>602.70000000000005</v>
      </c>
      <c r="T823">
        <v>10</v>
      </c>
    </row>
    <row r="824" spans="1:20" x14ac:dyDescent="0.25">
      <c r="A824" s="1">
        <v>45374</v>
      </c>
      <c r="B824">
        <v>2221</v>
      </c>
      <c r="C824">
        <v>5</v>
      </c>
      <c r="D824">
        <v>2</v>
      </c>
      <c r="E824">
        <v>1</v>
      </c>
      <c r="F824">
        <v>2</v>
      </c>
      <c r="G824">
        <v>1</v>
      </c>
      <c r="H824" t="s">
        <v>486</v>
      </c>
      <c r="I824">
        <v>921</v>
      </c>
      <c r="J824">
        <v>86</v>
      </c>
      <c r="L824">
        <v>1</v>
      </c>
      <c r="M824" t="s">
        <v>487</v>
      </c>
      <c r="N824" t="s">
        <v>495</v>
      </c>
      <c r="O824" t="s">
        <v>497</v>
      </c>
      <c r="R824" t="s">
        <v>496</v>
      </c>
      <c r="S824">
        <v>739.9</v>
      </c>
      <c r="T824">
        <v>50</v>
      </c>
    </row>
    <row r="825" spans="1:20" x14ac:dyDescent="0.25">
      <c r="A825" s="1">
        <v>45374</v>
      </c>
      <c r="B825">
        <v>328</v>
      </c>
      <c r="C825">
        <v>5</v>
      </c>
      <c r="D825">
        <v>1</v>
      </c>
      <c r="E825">
        <v>4</v>
      </c>
      <c r="F825">
        <v>3</v>
      </c>
      <c r="G825">
        <v>1</v>
      </c>
      <c r="H825" t="s">
        <v>492</v>
      </c>
      <c r="I825">
        <v>659</v>
      </c>
      <c r="J825">
        <v>181</v>
      </c>
      <c r="L825">
        <v>2</v>
      </c>
      <c r="M825" t="s">
        <v>492</v>
      </c>
      <c r="N825" t="s">
        <v>488</v>
      </c>
      <c r="O825" t="s">
        <v>497</v>
      </c>
      <c r="R825" t="s">
        <v>496</v>
      </c>
      <c r="S825">
        <v>623</v>
      </c>
      <c r="T825">
        <v>50</v>
      </c>
    </row>
    <row r="826" spans="1:20" x14ac:dyDescent="0.25">
      <c r="A826" s="1">
        <v>45374</v>
      </c>
      <c r="B826">
        <v>2773</v>
      </c>
      <c r="C826">
        <v>5</v>
      </c>
      <c r="D826">
        <v>2</v>
      </c>
      <c r="E826">
        <v>1</v>
      </c>
      <c r="F826">
        <v>2</v>
      </c>
      <c r="G826">
        <v>1</v>
      </c>
      <c r="H826" t="s">
        <v>492</v>
      </c>
      <c r="I826">
        <v>353</v>
      </c>
      <c r="J826">
        <v>108</v>
      </c>
      <c r="L826">
        <v>1</v>
      </c>
      <c r="M826" t="s">
        <v>487</v>
      </c>
      <c r="N826" t="s">
        <v>495</v>
      </c>
      <c r="O826" t="s">
        <v>489</v>
      </c>
      <c r="R826" t="s">
        <v>498</v>
      </c>
      <c r="S826">
        <v>329.7</v>
      </c>
      <c r="T826">
        <v>10</v>
      </c>
    </row>
    <row r="827" spans="1:20" x14ac:dyDescent="0.25">
      <c r="A827" s="1">
        <v>45374</v>
      </c>
      <c r="B827">
        <v>4641</v>
      </c>
      <c r="C827">
        <v>5</v>
      </c>
      <c r="D827">
        <v>1</v>
      </c>
      <c r="E827">
        <v>4</v>
      </c>
      <c r="F827">
        <v>1</v>
      </c>
      <c r="G827">
        <v>1</v>
      </c>
      <c r="H827" t="s">
        <v>486</v>
      </c>
      <c r="I827">
        <v>378</v>
      </c>
      <c r="J827">
        <v>188</v>
      </c>
      <c r="L827">
        <v>2</v>
      </c>
      <c r="M827" t="s">
        <v>494</v>
      </c>
      <c r="N827" t="s">
        <v>488</v>
      </c>
      <c r="O827" t="s">
        <v>489</v>
      </c>
      <c r="R827" t="s">
        <v>498</v>
      </c>
      <c r="S827">
        <v>403.2</v>
      </c>
      <c r="T827">
        <v>10</v>
      </c>
    </row>
    <row r="828" spans="1:20" x14ac:dyDescent="0.25">
      <c r="A828" s="1">
        <v>45374</v>
      </c>
      <c r="B828">
        <v>3770</v>
      </c>
      <c r="C828">
        <v>5</v>
      </c>
      <c r="D828">
        <v>2</v>
      </c>
      <c r="E828">
        <v>1</v>
      </c>
      <c r="F828">
        <v>2</v>
      </c>
      <c r="G828">
        <v>2</v>
      </c>
      <c r="H828" t="s">
        <v>486</v>
      </c>
      <c r="I828">
        <v>534</v>
      </c>
      <c r="J828">
        <v>178</v>
      </c>
      <c r="K828" s="1">
        <v>45395</v>
      </c>
      <c r="L828">
        <v>1</v>
      </c>
      <c r="M828" t="s">
        <v>494</v>
      </c>
      <c r="N828" t="s">
        <v>488</v>
      </c>
      <c r="O828" t="s">
        <v>497</v>
      </c>
      <c r="R828" t="s">
        <v>490</v>
      </c>
      <c r="S828">
        <v>498.4</v>
      </c>
      <c r="T828">
        <v>0</v>
      </c>
    </row>
    <row r="829" spans="1:20" x14ac:dyDescent="0.25">
      <c r="A829" s="1">
        <v>45374</v>
      </c>
      <c r="B829">
        <v>2777</v>
      </c>
      <c r="C829">
        <v>5</v>
      </c>
      <c r="D829">
        <v>1</v>
      </c>
      <c r="E829">
        <v>4</v>
      </c>
      <c r="F829">
        <v>5</v>
      </c>
      <c r="G829">
        <v>3</v>
      </c>
      <c r="H829" t="s">
        <v>491</v>
      </c>
      <c r="I829">
        <v>80</v>
      </c>
      <c r="J829">
        <v>186</v>
      </c>
      <c r="L829">
        <v>2</v>
      </c>
      <c r="M829" t="s">
        <v>494</v>
      </c>
      <c r="N829" t="s">
        <v>488</v>
      </c>
      <c r="O829" t="s">
        <v>497</v>
      </c>
      <c r="R829" t="s">
        <v>496</v>
      </c>
      <c r="S829">
        <v>221.2</v>
      </c>
      <c r="T829">
        <v>50</v>
      </c>
    </row>
    <row r="830" spans="1:20" x14ac:dyDescent="0.25">
      <c r="A830" s="1">
        <v>45374</v>
      </c>
      <c r="B830">
        <v>1226</v>
      </c>
      <c r="C830">
        <v>5</v>
      </c>
      <c r="D830">
        <v>2</v>
      </c>
      <c r="E830">
        <v>1</v>
      </c>
      <c r="F830">
        <v>2</v>
      </c>
      <c r="G830">
        <v>2</v>
      </c>
      <c r="H830" t="s">
        <v>486</v>
      </c>
      <c r="I830">
        <v>328</v>
      </c>
      <c r="J830">
        <v>97</v>
      </c>
      <c r="K830" s="1">
        <v>45382</v>
      </c>
      <c r="L830">
        <v>1</v>
      </c>
      <c r="M830" t="s">
        <v>487</v>
      </c>
      <c r="N830" t="s">
        <v>488</v>
      </c>
      <c r="O830" t="s">
        <v>489</v>
      </c>
      <c r="R830" t="s">
        <v>490</v>
      </c>
      <c r="S830">
        <v>297.5</v>
      </c>
      <c r="T830">
        <v>0</v>
      </c>
    </row>
    <row r="831" spans="1:20" x14ac:dyDescent="0.25">
      <c r="A831" s="1">
        <v>45374</v>
      </c>
      <c r="B831">
        <v>3549</v>
      </c>
      <c r="C831">
        <v>5</v>
      </c>
      <c r="D831">
        <v>1</v>
      </c>
      <c r="E831">
        <v>4</v>
      </c>
      <c r="F831">
        <v>1</v>
      </c>
      <c r="G831">
        <v>3</v>
      </c>
      <c r="H831" t="s">
        <v>486</v>
      </c>
      <c r="I831">
        <v>659</v>
      </c>
      <c r="J831">
        <v>199</v>
      </c>
      <c r="K831" s="1">
        <v>45386</v>
      </c>
      <c r="L831">
        <v>2</v>
      </c>
      <c r="M831" t="s">
        <v>487</v>
      </c>
      <c r="N831" t="s">
        <v>488</v>
      </c>
      <c r="O831" t="s">
        <v>497</v>
      </c>
      <c r="R831" t="s">
        <v>490</v>
      </c>
      <c r="S831">
        <v>600.6</v>
      </c>
      <c r="T831">
        <v>0</v>
      </c>
    </row>
    <row r="832" spans="1:20" x14ac:dyDescent="0.25">
      <c r="A832" s="1">
        <v>45375</v>
      </c>
      <c r="B832">
        <v>2745</v>
      </c>
      <c r="C832">
        <v>5</v>
      </c>
      <c r="D832">
        <v>2</v>
      </c>
      <c r="E832">
        <v>1</v>
      </c>
      <c r="F832">
        <v>2</v>
      </c>
      <c r="G832">
        <v>2</v>
      </c>
      <c r="H832" t="s">
        <v>486</v>
      </c>
      <c r="I832">
        <v>450</v>
      </c>
      <c r="J832">
        <v>194</v>
      </c>
      <c r="K832" s="1">
        <v>45402</v>
      </c>
      <c r="L832">
        <v>1</v>
      </c>
      <c r="M832" t="s">
        <v>487</v>
      </c>
      <c r="N832" t="s">
        <v>488</v>
      </c>
      <c r="O832" t="s">
        <v>497</v>
      </c>
      <c r="R832" t="s">
        <v>490</v>
      </c>
      <c r="S832">
        <v>450.8</v>
      </c>
      <c r="T832">
        <v>0</v>
      </c>
    </row>
    <row r="833" spans="1:20" x14ac:dyDescent="0.25">
      <c r="A833" s="1">
        <v>45375</v>
      </c>
      <c r="B833">
        <v>2721</v>
      </c>
      <c r="C833">
        <v>5</v>
      </c>
      <c r="D833">
        <v>1</v>
      </c>
      <c r="E833">
        <v>4</v>
      </c>
      <c r="F833">
        <v>5</v>
      </c>
      <c r="G833">
        <v>3</v>
      </c>
      <c r="H833" t="s">
        <v>486</v>
      </c>
      <c r="I833">
        <v>618</v>
      </c>
      <c r="J833">
        <v>39</v>
      </c>
      <c r="K833" s="1">
        <v>45388</v>
      </c>
      <c r="L833">
        <v>2</v>
      </c>
      <c r="M833" t="s">
        <v>492</v>
      </c>
      <c r="N833" t="s">
        <v>495</v>
      </c>
      <c r="O833" t="s">
        <v>497</v>
      </c>
      <c r="R833" t="s">
        <v>490</v>
      </c>
      <c r="S833">
        <v>459.9</v>
      </c>
      <c r="T833">
        <v>0</v>
      </c>
    </row>
    <row r="834" spans="1:20" x14ac:dyDescent="0.25">
      <c r="A834" s="1">
        <v>45375</v>
      </c>
      <c r="B834">
        <v>156</v>
      </c>
      <c r="C834">
        <v>5</v>
      </c>
      <c r="D834">
        <v>2</v>
      </c>
      <c r="E834">
        <v>1</v>
      </c>
      <c r="F834">
        <v>2</v>
      </c>
      <c r="G834">
        <v>2</v>
      </c>
      <c r="H834" t="s">
        <v>486</v>
      </c>
      <c r="I834">
        <v>708</v>
      </c>
      <c r="J834">
        <v>115</v>
      </c>
      <c r="K834" s="1">
        <v>45390</v>
      </c>
      <c r="L834">
        <v>1</v>
      </c>
      <c r="M834" t="s">
        <v>494</v>
      </c>
      <c r="N834" t="s">
        <v>495</v>
      </c>
      <c r="O834" t="s">
        <v>497</v>
      </c>
      <c r="R834" t="s">
        <v>490</v>
      </c>
      <c r="S834">
        <v>576.1</v>
      </c>
      <c r="T834">
        <v>0</v>
      </c>
    </row>
    <row r="835" spans="1:20" x14ac:dyDescent="0.25">
      <c r="A835" s="1">
        <v>45375</v>
      </c>
      <c r="B835">
        <v>1100</v>
      </c>
      <c r="C835">
        <v>5</v>
      </c>
      <c r="D835">
        <v>1</v>
      </c>
      <c r="E835">
        <v>4</v>
      </c>
      <c r="F835">
        <v>5</v>
      </c>
      <c r="G835">
        <v>2</v>
      </c>
      <c r="H835" t="s">
        <v>491</v>
      </c>
      <c r="I835">
        <v>71</v>
      </c>
      <c r="J835">
        <v>199</v>
      </c>
      <c r="L835">
        <v>2</v>
      </c>
      <c r="M835" t="s">
        <v>492</v>
      </c>
      <c r="N835" t="s">
        <v>495</v>
      </c>
      <c r="O835" t="s">
        <v>497</v>
      </c>
      <c r="R835" t="s">
        <v>496</v>
      </c>
      <c r="S835">
        <v>224</v>
      </c>
      <c r="T835">
        <v>50</v>
      </c>
    </row>
    <row r="836" spans="1:20" x14ac:dyDescent="0.25">
      <c r="A836" s="1">
        <v>45375</v>
      </c>
      <c r="B836">
        <v>4798</v>
      </c>
      <c r="C836">
        <v>5</v>
      </c>
      <c r="D836">
        <v>2</v>
      </c>
      <c r="E836">
        <v>1</v>
      </c>
      <c r="F836">
        <v>2</v>
      </c>
      <c r="G836">
        <v>1</v>
      </c>
      <c r="H836" t="s">
        <v>486</v>
      </c>
      <c r="I836">
        <v>284</v>
      </c>
      <c r="J836">
        <v>114</v>
      </c>
      <c r="K836" s="1">
        <v>45390</v>
      </c>
      <c r="L836">
        <v>1</v>
      </c>
      <c r="M836" t="s">
        <v>492</v>
      </c>
      <c r="N836" t="s">
        <v>488</v>
      </c>
      <c r="O836" t="s">
        <v>497</v>
      </c>
      <c r="R836" t="s">
        <v>490</v>
      </c>
      <c r="S836">
        <v>278.60000000000002</v>
      </c>
      <c r="T836">
        <v>0</v>
      </c>
    </row>
    <row r="837" spans="1:20" x14ac:dyDescent="0.25">
      <c r="A837" s="1">
        <v>45375</v>
      </c>
      <c r="B837">
        <v>2639</v>
      </c>
      <c r="C837">
        <v>5</v>
      </c>
      <c r="D837">
        <v>1</v>
      </c>
      <c r="E837">
        <v>4</v>
      </c>
      <c r="F837">
        <v>2</v>
      </c>
      <c r="G837">
        <v>2</v>
      </c>
      <c r="H837" t="s">
        <v>486</v>
      </c>
      <c r="I837">
        <v>525</v>
      </c>
      <c r="J837">
        <v>90</v>
      </c>
      <c r="K837" s="1">
        <v>45398</v>
      </c>
      <c r="L837">
        <v>2</v>
      </c>
      <c r="M837" t="s">
        <v>494</v>
      </c>
      <c r="N837" t="s">
        <v>495</v>
      </c>
      <c r="O837" t="s">
        <v>489</v>
      </c>
      <c r="R837" t="s">
        <v>490</v>
      </c>
      <c r="S837">
        <v>430.5</v>
      </c>
      <c r="T837">
        <v>0</v>
      </c>
    </row>
    <row r="838" spans="1:20" x14ac:dyDescent="0.25">
      <c r="A838" s="1">
        <v>45375</v>
      </c>
      <c r="B838">
        <v>216</v>
      </c>
      <c r="C838">
        <v>5</v>
      </c>
      <c r="D838">
        <v>2</v>
      </c>
      <c r="E838">
        <v>1</v>
      </c>
      <c r="F838">
        <v>2</v>
      </c>
      <c r="G838">
        <v>1</v>
      </c>
      <c r="H838" t="s">
        <v>486</v>
      </c>
      <c r="I838">
        <v>405</v>
      </c>
      <c r="J838">
        <v>152</v>
      </c>
      <c r="K838" s="1">
        <v>45404</v>
      </c>
      <c r="L838">
        <v>1</v>
      </c>
      <c r="M838" t="s">
        <v>487</v>
      </c>
      <c r="N838" t="s">
        <v>488</v>
      </c>
      <c r="O838" t="s">
        <v>489</v>
      </c>
      <c r="R838" t="s">
        <v>490</v>
      </c>
      <c r="S838">
        <v>389.9</v>
      </c>
      <c r="T838">
        <v>0</v>
      </c>
    </row>
    <row r="839" spans="1:20" x14ac:dyDescent="0.25">
      <c r="A839" s="1">
        <v>45375</v>
      </c>
      <c r="B839">
        <v>665</v>
      </c>
      <c r="C839">
        <v>5</v>
      </c>
      <c r="D839">
        <v>1</v>
      </c>
      <c r="E839">
        <v>4</v>
      </c>
      <c r="F839">
        <v>3</v>
      </c>
      <c r="G839">
        <v>1</v>
      </c>
      <c r="H839" t="s">
        <v>491</v>
      </c>
      <c r="I839">
        <v>157</v>
      </c>
      <c r="J839">
        <v>151</v>
      </c>
      <c r="L839">
        <v>2</v>
      </c>
      <c r="M839" t="s">
        <v>492</v>
      </c>
      <c r="N839" t="s">
        <v>488</v>
      </c>
      <c r="O839" t="s">
        <v>489</v>
      </c>
      <c r="R839" t="s">
        <v>498</v>
      </c>
      <c r="S839">
        <v>222.6</v>
      </c>
      <c r="T839">
        <v>10</v>
      </c>
    </row>
    <row r="840" spans="1:20" x14ac:dyDescent="0.25">
      <c r="A840" s="1">
        <v>45375</v>
      </c>
      <c r="B840">
        <v>1177</v>
      </c>
      <c r="C840">
        <v>5</v>
      </c>
      <c r="D840">
        <v>2</v>
      </c>
      <c r="E840">
        <v>1</v>
      </c>
      <c r="F840">
        <v>2</v>
      </c>
      <c r="G840">
        <v>2</v>
      </c>
      <c r="H840" t="s">
        <v>492</v>
      </c>
      <c r="I840">
        <v>511</v>
      </c>
      <c r="J840">
        <v>158</v>
      </c>
      <c r="L840">
        <v>1</v>
      </c>
      <c r="M840" t="s">
        <v>492</v>
      </c>
      <c r="N840" t="s">
        <v>495</v>
      </c>
      <c r="O840" t="s">
        <v>489</v>
      </c>
      <c r="R840" t="s">
        <v>493</v>
      </c>
      <c r="S840">
        <v>489.3</v>
      </c>
      <c r="T840">
        <v>30</v>
      </c>
    </row>
    <row r="841" spans="1:20" x14ac:dyDescent="0.25">
      <c r="A841" s="1">
        <v>45375</v>
      </c>
      <c r="B841">
        <v>2473</v>
      </c>
      <c r="C841">
        <v>5</v>
      </c>
      <c r="D841">
        <v>1</v>
      </c>
      <c r="E841">
        <v>4</v>
      </c>
      <c r="F841">
        <v>1</v>
      </c>
      <c r="G841">
        <v>3</v>
      </c>
      <c r="H841" t="s">
        <v>491</v>
      </c>
      <c r="I841">
        <v>832</v>
      </c>
      <c r="J841">
        <v>38</v>
      </c>
      <c r="L841">
        <v>2</v>
      </c>
      <c r="M841" t="s">
        <v>487</v>
      </c>
      <c r="N841" t="s">
        <v>495</v>
      </c>
      <c r="O841" t="s">
        <v>497</v>
      </c>
      <c r="R841" t="s">
        <v>496</v>
      </c>
      <c r="S841">
        <v>644</v>
      </c>
      <c r="T841">
        <v>50</v>
      </c>
    </row>
    <row r="842" spans="1:20" x14ac:dyDescent="0.25">
      <c r="A842" s="1">
        <v>45376</v>
      </c>
      <c r="B842">
        <v>3543</v>
      </c>
      <c r="C842">
        <v>5</v>
      </c>
      <c r="D842">
        <v>2</v>
      </c>
      <c r="E842">
        <v>1</v>
      </c>
      <c r="F842">
        <v>2</v>
      </c>
      <c r="G842">
        <v>2</v>
      </c>
      <c r="H842" t="s">
        <v>492</v>
      </c>
      <c r="I842">
        <v>162</v>
      </c>
      <c r="J842">
        <v>121</v>
      </c>
      <c r="L842">
        <v>1</v>
      </c>
      <c r="M842" t="s">
        <v>487</v>
      </c>
      <c r="N842" t="s">
        <v>495</v>
      </c>
      <c r="O842" t="s">
        <v>489</v>
      </c>
      <c r="R842" t="s">
        <v>498</v>
      </c>
      <c r="S842">
        <v>205.1</v>
      </c>
      <c r="T842">
        <v>10</v>
      </c>
    </row>
    <row r="843" spans="1:20" x14ac:dyDescent="0.25">
      <c r="A843" s="1">
        <v>45376</v>
      </c>
      <c r="B843">
        <v>3497</v>
      </c>
      <c r="C843">
        <v>5</v>
      </c>
      <c r="D843">
        <v>1</v>
      </c>
      <c r="E843">
        <v>4</v>
      </c>
      <c r="F843">
        <v>4</v>
      </c>
      <c r="G843">
        <v>1</v>
      </c>
      <c r="H843" t="s">
        <v>486</v>
      </c>
      <c r="I843">
        <v>124</v>
      </c>
      <c r="J843">
        <v>46</v>
      </c>
      <c r="K843" s="1">
        <v>45385</v>
      </c>
      <c r="L843">
        <v>2</v>
      </c>
      <c r="M843" t="s">
        <v>494</v>
      </c>
      <c r="N843" t="s">
        <v>488</v>
      </c>
      <c r="O843" t="s">
        <v>497</v>
      </c>
      <c r="R843" t="s">
        <v>490</v>
      </c>
      <c r="S843">
        <v>119</v>
      </c>
      <c r="T843">
        <v>0</v>
      </c>
    </row>
    <row r="844" spans="1:20" x14ac:dyDescent="0.25">
      <c r="A844" s="1">
        <v>45376</v>
      </c>
      <c r="B844">
        <v>1511</v>
      </c>
      <c r="C844">
        <v>5</v>
      </c>
      <c r="D844">
        <v>2</v>
      </c>
      <c r="E844">
        <v>1</v>
      </c>
      <c r="F844">
        <v>2</v>
      </c>
      <c r="G844">
        <v>1</v>
      </c>
      <c r="H844" t="s">
        <v>486</v>
      </c>
      <c r="I844">
        <v>342</v>
      </c>
      <c r="J844">
        <v>48</v>
      </c>
      <c r="L844">
        <v>1</v>
      </c>
      <c r="M844" t="s">
        <v>492</v>
      </c>
      <c r="N844" t="s">
        <v>495</v>
      </c>
      <c r="O844" t="s">
        <v>497</v>
      </c>
      <c r="R844" t="s">
        <v>498</v>
      </c>
      <c r="S844">
        <v>280</v>
      </c>
      <c r="T844">
        <v>10</v>
      </c>
    </row>
    <row r="845" spans="1:20" x14ac:dyDescent="0.25">
      <c r="A845" s="1">
        <v>45376</v>
      </c>
      <c r="B845">
        <v>2617</v>
      </c>
      <c r="C845">
        <v>5</v>
      </c>
      <c r="D845">
        <v>1</v>
      </c>
      <c r="E845">
        <v>4</v>
      </c>
      <c r="F845">
        <v>5</v>
      </c>
      <c r="G845">
        <v>2</v>
      </c>
      <c r="H845" t="s">
        <v>486</v>
      </c>
      <c r="I845">
        <v>490</v>
      </c>
      <c r="J845">
        <v>37</v>
      </c>
      <c r="K845" s="1">
        <v>45386</v>
      </c>
      <c r="L845">
        <v>2</v>
      </c>
      <c r="M845" t="s">
        <v>494</v>
      </c>
      <c r="N845" t="s">
        <v>488</v>
      </c>
      <c r="O845" t="s">
        <v>489</v>
      </c>
      <c r="R845" t="s">
        <v>490</v>
      </c>
      <c r="S845">
        <v>368.9</v>
      </c>
      <c r="T845">
        <v>0</v>
      </c>
    </row>
    <row r="846" spans="1:20" x14ac:dyDescent="0.25">
      <c r="A846" s="1">
        <v>45376</v>
      </c>
      <c r="B846">
        <v>126</v>
      </c>
      <c r="C846">
        <v>5</v>
      </c>
      <c r="D846">
        <v>2</v>
      </c>
      <c r="E846">
        <v>1</v>
      </c>
      <c r="F846">
        <v>2</v>
      </c>
      <c r="G846">
        <v>2</v>
      </c>
      <c r="H846" t="s">
        <v>486</v>
      </c>
      <c r="I846">
        <v>245</v>
      </c>
      <c r="J846">
        <v>184</v>
      </c>
      <c r="L846">
        <v>1</v>
      </c>
      <c r="M846" t="s">
        <v>492</v>
      </c>
      <c r="N846" t="s">
        <v>488</v>
      </c>
      <c r="O846" t="s">
        <v>489</v>
      </c>
      <c r="R846" t="s">
        <v>498</v>
      </c>
      <c r="S846">
        <v>307.3</v>
      </c>
      <c r="T846">
        <v>10</v>
      </c>
    </row>
    <row r="847" spans="1:20" x14ac:dyDescent="0.25">
      <c r="A847" s="1">
        <v>45376</v>
      </c>
      <c r="B847">
        <v>1214</v>
      </c>
      <c r="C847">
        <v>5</v>
      </c>
      <c r="D847">
        <v>1</v>
      </c>
      <c r="E847">
        <v>4</v>
      </c>
      <c r="F847">
        <v>4</v>
      </c>
      <c r="G847">
        <v>2</v>
      </c>
      <c r="H847" t="s">
        <v>486</v>
      </c>
      <c r="I847">
        <v>921</v>
      </c>
      <c r="J847">
        <v>194</v>
      </c>
      <c r="L847">
        <v>2</v>
      </c>
      <c r="M847" t="s">
        <v>494</v>
      </c>
      <c r="N847" t="s">
        <v>488</v>
      </c>
      <c r="O847" t="s">
        <v>497</v>
      </c>
      <c r="R847" t="s">
        <v>498</v>
      </c>
      <c r="S847">
        <v>787.5</v>
      </c>
      <c r="T847">
        <v>10</v>
      </c>
    </row>
    <row r="848" spans="1:20" x14ac:dyDescent="0.25">
      <c r="A848" s="1">
        <v>45376</v>
      </c>
      <c r="B848">
        <v>2444</v>
      </c>
      <c r="C848">
        <v>5</v>
      </c>
      <c r="D848">
        <v>2</v>
      </c>
      <c r="E848">
        <v>1</v>
      </c>
      <c r="F848">
        <v>2</v>
      </c>
      <c r="G848">
        <v>2</v>
      </c>
      <c r="H848" t="s">
        <v>486</v>
      </c>
      <c r="I848">
        <v>338</v>
      </c>
      <c r="J848">
        <v>108</v>
      </c>
      <c r="L848">
        <v>1</v>
      </c>
      <c r="M848" t="s">
        <v>494</v>
      </c>
      <c r="N848" t="s">
        <v>495</v>
      </c>
      <c r="O848" t="s">
        <v>489</v>
      </c>
      <c r="R848" t="s">
        <v>496</v>
      </c>
      <c r="S848">
        <v>347.2</v>
      </c>
      <c r="T848">
        <v>50</v>
      </c>
    </row>
    <row r="849" spans="1:20" x14ac:dyDescent="0.25">
      <c r="A849" s="1">
        <v>45376</v>
      </c>
      <c r="B849">
        <v>3336</v>
      </c>
      <c r="C849">
        <v>5</v>
      </c>
      <c r="D849">
        <v>1</v>
      </c>
      <c r="E849">
        <v>4</v>
      </c>
      <c r="F849">
        <v>3</v>
      </c>
      <c r="G849">
        <v>3</v>
      </c>
      <c r="H849" t="s">
        <v>486</v>
      </c>
      <c r="I849">
        <v>883</v>
      </c>
      <c r="J849">
        <v>39</v>
      </c>
      <c r="L849">
        <v>2</v>
      </c>
      <c r="M849" t="s">
        <v>487</v>
      </c>
      <c r="N849" t="s">
        <v>495</v>
      </c>
      <c r="O849" t="s">
        <v>489</v>
      </c>
      <c r="R849" t="s">
        <v>496</v>
      </c>
      <c r="S849">
        <v>680.4</v>
      </c>
      <c r="T849">
        <v>50</v>
      </c>
    </row>
    <row r="850" spans="1:20" x14ac:dyDescent="0.25">
      <c r="A850" s="1">
        <v>45376</v>
      </c>
      <c r="B850">
        <v>1883</v>
      </c>
      <c r="C850">
        <v>5</v>
      </c>
      <c r="D850">
        <v>2</v>
      </c>
      <c r="E850">
        <v>1</v>
      </c>
      <c r="F850">
        <v>2</v>
      </c>
      <c r="G850">
        <v>1</v>
      </c>
      <c r="H850" t="s">
        <v>486</v>
      </c>
      <c r="I850">
        <v>449</v>
      </c>
      <c r="J850">
        <v>89</v>
      </c>
      <c r="K850" s="1">
        <v>45384</v>
      </c>
      <c r="L850">
        <v>1</v>
      </c>
      <c r="M850" t="s">
        <v>492</v>
      </c>
      <c r="N850" t="s">
        <v>495</v>
      </c>
      <c r="O850" t="s">
        <v>497</v>
      </c>
      <c r="R850" t="s">
        <v>490</v>
      </c>
      <c r="S850">
        <v>376.6</v>
      </c>
      <c r="T850">
        <v>0</v>
      </c>
    </row>
    <row r="851" spans="1:20" x14ac:dyDescent="0.25">
      <c r="A851" s="1">
        <v>45376</v>
      </c>
      <c r="B851">
        <v>3840</v>
      </c>
      <c r="C851">
        <v>5</v>
      </c>
      <c r="D851">
        <v>1</v>
      </c>
      <c r="E851">
        <v>4</v>
      </c>
      <c r="F851">
        <v>5</v>
      </c>
      <c r="G851">
        <v>2</v>
      </c>
      <c r="H851" t="s">
        <v>486</v>
      </c>
      <c r="I851">
        <v>309</v>
      </c>
      <c r="J851">
        <v>119</v>
      </c>
      <c r="L851">
        <v>2</v>
      </c>
      <c r="M851" t="s">
        <v>494</v>
      </c>
      <c r="N851" t="s">
        <v>495</v>
      </c>
      <c r="O851" t="s">
        <v>497</v>
      </c>
      <c r="R851" t="s">
        <v>498</v>
      </c>
      <c r="S851">
        <v>306.60000000000002</v>
      </c>
      <c r="T851">
        <v>10</v>
      </c>
    </row>
    <row r="852" spans="1:20" x14ac:dyDescent="0.25">
      <c r="A852" s="1">
        <v>45377</v>
      </c>
      <c r="B852">
        <v>1220</v>
      </c>
      <c r="C852">
        <v>5</v>
      </c>
      <c r="D852">
        <v>2</v>
      </c>
      <c r="E852">
        <v>1</v>
      </c>
      <c r="F852">
        <v>2</v>
      </c>
      <c r="G852">
        <v>2</v>
      </c>
      <c r="H852" t="s">
        <v>486</v>
      </c>
      <c r="I852">
        <v>647</v>
      </c>
      <c r="J852">
        <v>196</v>
      </c>
      <c r="K852" s="1">
        <v>45384</v>
      </c>
      <c r="L852">
        <v>1</v>
      </c>
      <c r="M852" t="s">
        <v>487</v>
      </c>
      <c r="N852" t="s">
        <v>488</v>
      </c>
      <c r="O852" t="s">
        <v>497</v>
      </c>
      <c r="R852" t="s">
        <v>490</v>
      </c>
      <c r="S852">
        <v>590.1</v>
      </c>
      <c r="T852">
        <v>0</v>
      </c>
    </row>
    <row r="853" spans="1:20" x14ac:dyDescent="0.25">
      <c r="A853" s="1">
        <v>45377</v>
      </c>
      <c r="B853">
        <v>1305</v>
      </c>
      <c r="C853">
        <v>5</v>
      </c>
      <c r="D853">
        <v>1</v>
      </c>
      <c r="E853">
        <v>4</v>
      </c>
      <c r="F853">
        <v>2</v>
      </c>
      <c r="G853">
        <v>2</v>
      </c>
      <c r="H853" t="s">
        <v>486</v>
      </c>
      <c r="I853">
        <v>609</v>
      </c>
      <c r="J853">
        <v>162</v>
      </c>
      <c r="K853" s="1">
        <v>45393</v>
      </c>
      <c r="L853">
        <v>2</v>
      </c>
      <c r="M853" t="s">
        <v>487</v>
      </c>
      <c r="N853" t="s">
        <v>488</v>
      </c>
      <c r="O853" t="s">
        <v>497</v>
      </c>
      <c r="R853" t="s">
        <v>490</v>
      </c>
      <c r="S853">
        <v>539.70000000000005</v>
      </c>
      <c r="T853">
        <v>0</v>
      </c>
    </row>
    <row r="854" spans="1:20" x14ac:dyDescent="0.25">
      <c r="A854" s="1">
        <v>45377</v>
      </c>
      <c r="B854">
        <v>334</v>
      </c>
      <c r="C854">
        <v>5</v>
      </c>
      <c r="D854">
        <v>2</v>
      </c>
      <c r="E854">
        <v>1</v>
      </c>
      <c r="F854">
        <v>2</v>
      </c>
      <c r="G854">
        <v>1</v>
      </c>
      <c r="H854" t="s">
        <v>486</v>
      </c>
      <c r="I854">
        <v>240</v>
      </c>
      <c r="J854">
        <v>37</v>
      </c>
      <c r="K854" s="1">
        <v>45386</v>
      </c>
      <c r="L854">
        <v>1</v>
      </c>
      <c r="M854" t="s">
        <v>487</v>
      </c>
      <c r="N854" t="s">
        <v>488</v>
      </c>
      <c r="O854" t="s">
        <v>497</v>
      </c>
      <c r="R854" t="s">
        <v>490</v>
      </c>
      <c r="S854">
        <v>193.9</v>
      </c>
      <c r="T854">
        <v>0</v>
      </c>
    </row>
    <row r="855" spans="1:20" x14ac:dyDescent="0.25">
      <c r="A855" s="1">
        <v>45377</v>
      </c>
      <c r="B855">
        <v>4471</v>
      </c>
      <c r="C855">
        <v>5</v>
      </c>
      <c r="D855">
        <v>1</v>
      </c>
      <c r="E855">
        <v>4</v>
      </c>
      <c r="F855">
        <v>5</v>
      </c>
      <c r="G855">
        <v>1</v>
      </c>
      <c r="H855" t="s">
        <v>486</v>
      </c>
      <c r="I855">
        <v>489</v>
      </c>
      <c r="J855">
        <v>57</v>
      </c>
      <c r="K855" s="1">
        <v>45393</v>
      </c>
      <c r="L855">
        <v>2</v>
      </c>
      <c r="M855" t="s">
        <v>492</v>
      </c>
      <c r="N855" t="s">
        <v>488</v>
      </c>
      <c r="O855" t="s">
        <v>497</v>
      </c>
      <c r="R855" t="s">
        <v>490</v>
      </c>
      <c r="S855">
        <v>382.2</v>
      </c>
      <c r="T855">
        <v>0</v>
      </c>
    </row>
    <row r="856" spans="1:20" x14ac:dyDescent="0.25">
      <c r="A856" s="1">
        <v>45377</v>
      </c>
      <c r="B856">
        <v>3431</v>
      </c>
      <c r="C856">
        <v>5</v>
      </c>
      <c r="D856">
        <v>2</v>
      </c>
      <c r="E856">
        <v>1</v>
      </c>
      <c r="F856">
        <v>2</v>
      </c>
      <c r="G856">
        <v>1</v>
      </c>
      <c r="H856" t="s">
        <v>486</v>
      </c>
      <c r="I856">
        <v>254</v>
      </c>
      <c r="J856">
        <v>139</v>
      </c>
      <c r="K856" s="1">
        <v>45392</v>
      </c>
      <c r="L856">
        <v>1</v>
      </c>
      <c r="M856" t="s">
        <v>494</v>
      </c>
      <c r="N856" t="s">
        <v>495</v>
      </c>
      <c r="O856" t="s">
        <v>489</v>
      </c>
      <c r="R856" t="s">
        <v>490</v>
      </c>
      <c r="S856">
        <v>275.10000000000002</v>
      </c>
      <c r="T856">
        <v>0</v>
      </c>
    </row>
    <row r="857" spans="1:20" x14ac:dyDescent="0.25">
      <c r="A857" s="1">
        <v>45377</v>
      </c>
      <c r="B857">
        <v>3925</v>
      </c>
      <c r="C857">
        <v>5</v>
      </c>
      <c r="D857">
        <v>1</v>
      </c>
      <c r="E857">
        <v>4</v>
      </c>
      <c r="F857">
        <v>4</v>
      </c>
      <c r="G857">
        <v>2</v>
      </c>
      <c r="H857" t="s">
        <v>486</v>
      </c>
      <c r="I857">
        <v>292</v>
      </c>
      <c r="J857">
        <v>108</v>
      </c>
      <c r="K857" s="1">
        <v>45400</v>
      </c>
      <c r="L857">
        <v>2</v>
      </c>
      <c r="M857" t="s">
        <v>492</v>
      </c>
      <c r="N857" t="s">
        <v>495</v>
      </c>
      <c r="O857" t="s">
        <v>489</v>
      </c>
      <c r="R857" t="s">
        <v>490</v>
      </c>
      <c r="S857">
        <v>280</v>
      </c>
      <c r="T857">
        <v>0</v>
      </c>
    </row>
    <row r="858" spans="1:20" x14ac:dyDescent="0.25">
      <c r="A858" s="1">
        <v>45377</v>
      </c>
      <c r="B858">
        <v>3838</v>
      </c>
      <c r="C858">
        <v>5</v>
      </c>
      <c r="D858">
        <v>2</v>
      </c>
      <c r="E858">
        <v>1</v>
      </c>
      <c r="F858">
        <v>2</v>
      </c>
      <c r="G858">
        <v>1</v>
      </c>
      <c r="H858" t="s">
        <v>486</v>
      </c>
      <c r="I858">
        <v>474</v>
      </c>
      <c r="J858">
        <v>103</v>
      </c>
      <c r="K858" s="1">
        <v>45398</v>
      </c>
      <c r="L858">
        <v>1</v>
      </c>
      <c r="M858" t="s">
        <v>492</v>
      </c>
      <c r="N858" t="s">
        <v>488</v>
      </c>
      <c r="O858" t="s">
        <v>489</v>
      </c>
      <c r="R858" t="s">
        <v>490</v>
      </c>
      <c r="S858">
        <v>403.9</v>
      </c>
      <c r="T858">
        <v>0</v>
      </c>
    </row>
    <row r="859" spans="1:20" x14ac:dyDescent="0.25">
      <c r="A859" s="1">
        <v>45377</v>
      </c>
      <c r="B859">
        <v>263</v>
      </c>
      <c r="C859">
        <v>5</v>
      </c>
      <c r="D859">
        <v>1</v>
      </c>
      <c r="E859">
        <v>4</v>
      </c>
      <c r="F859">
        <v>1</v>
      </c>
      <c r="G859">
        <v>2</v>
      </c>
      <c r="H859" t="s">
        <v>492</v>
      </c>
      <c r="I859">
        <v>974</v>
      </c>
      <c r="J859">
        <v>169</v>
      </c>
      <c r="L859">
        <v>2</v>
      </c>
      <c r="M859" t="s">
        <v>487</v>
      </c>
      <c r="N859" t="s">
        <v>495</v>
      </c>
      <c r="O859" t="s">
        <v>497</v>
      </c>
      <c r="R859" t="s">
        <v>496</v>
      </c>
      <c r="S859">
        <v>835.1</v>
      </c>
      <c r="T859">
        <v>50</v>
      </c>
    </row>
    <row r="860" spans="1:20" x14ac:dyDescent="0.25">
      <c r="A860" s="1">
        <v>45377</v>
      </c>
      <c r="B860">
        <v>4523</v>
      </c>
      <c r="C860">
        <v>5</v>
      </c>
      <c r="D860">
        <v>2</v>
      </c>
      <c r="E860">
        <v>1</v>
      </c>
      <c r="F860">
        <v>2</v>
      </c>
      <c r="G860">
        <v>2</v>
      </c>
      <c r="H860" t="s">
        <v>486</v>
      </c>
      <c r="I860">
        <v>177</v>
      </c>
      <c r="J860">
        <v>123</v>
      </c>
      <c r="K860" s="1">
        <v>45386</v>
      </c>
      <c r="L860">
        <v>1</v>
      </c>
      <c r="M860" t="s">
        <v>492</v>
      </c>
      <c r="N860" t="s">
        <v>488</v>
      </c>
      <c r="O860" t="s">
        <v>497</v>
      </c>
      <c r="R860" t="s">
        <v>490</v>
      </c>
      <c r="S860">
        <v>210</v>
      </c>
      <c r="T860">
        <v>0</v>
      </c>
    </row>
    <row r="861" spans="1:20" x14ac:dyDescent="0.25">
      <c r="A861" s="1">
        <v>45377</v>
      </c>
      <c r="B861">
        <v>4427</v>
      </c>
      <c r="C861">
        <v>5</v>
      </c>
      <c r="D861">
        <v>1</v>
      </c>
      <c r="E861">
        <v>4</v>
      </c>
      <c r="F861">
        <v>3</v>
      </c>
      <c r="G861">
        <v>3</v>
      </c>
      <c r="H861" t="s">
        <v>486</v>
      </c>
      <c r="I861">
        <v>146</v>
      </c>
      <c r="J861">
        <v>130</v>
      </c>
      <c r="L861">
        <v>2</v>
      </c>
      <c r="M861" t="s">
        <v>492</v>
      </c>
      <c r="N861" t="s">
        <v>488</v>
      </c>
      <c r="O861" t="s">
        <v>489</v>
      </c>
      <c r="R861" t="s">
        <v>493</v>
      </c>
      <c r="S861">
        <v>214.2</v>
      </c>
      <c r="T861">
        <v>30</v>
      </c>
    </row>
    <row r="862" spans="1:20" x14ac:dyDescent="0.25">
      <c r="A862" s="1">
        <v>45378</v>
      </c>
      <c r="B862">
        <v>3270</v>
      </c>
      <c r="C862">
        <v>5</v>
      </c>
      <c r="D862">
        <v>2</v>
      </c>
      <c r="E862">
        <v>1</v>
      </c>
      <c r="F862">
        <v>2</v>
      </c>
      <c r="G862">
        <v>3</v>
      </c>
      <c r="H862" t="s">
        <v>492</v>
      </c>
      <c r="I862">
        <v>768</v>
      </c>
      <c r="J862">
        <v>45</v>
      </c>
      <c r="L862">
        <v>1</v>
      </c>
      <c r="M862" t="s">
        <v>494</v>
      </c>
      <c r="N862" t="s">
        <v>495</v>
      </c>
      <c r="O862" t="s">
        <v>489</v>
      </c>
      <c r="R862" t="s">
        <v>498</v>
      </c>
      <c r="S862">
        <v>576.1</v>
      </c>
      <c r="T862">
        <v>10</v>
      </c>
    </row>
    <row r="863" spans="1:20" x14ac:dyDescent="0.25">
      <c r="A863" s="1">
        <v>45378</v>
      </c>
      <c r="B863">
        <v>1393</v>
      </c>
      <c r="C863">
        <v>5</v>
      </c>
      <c r="D863">
        <v>1</v>
      </c>
      <c r="E863">
        <v>4</v>
      </c>
      <c r="F863">
        <v>3</v>
      </c>
      <c r="G863">
        <v>3</v>
      </c>
      <c r="H863" t="s">
        <v>486</v>
      </c>
      <c r="I863">
        <v>68</v>
      </c>
      <c r="J863">
        <v>83</v>
      </c>
      <c r="K863" s="1">
        <v>45405</v>
      </c>
      <c r="L863">
        <v>2</v>
      </c>
      <c r="M863" t="s">
        <v>487</v>
      </c>
      <c r="N863" t="s">
        <v>488</v>
      </c>
      <c r="O863" t="s">
        <v>489</v>
      </c>
      <c r="R863" t="s">
        <v>490</v>
      </c>
      <c r="S863">
        <v>105.7</v>
      </c>
      <c r="T863">
        <v>0</v>
      </c>
    </row>
    <row r="864" spans="1:20" x14ac:dyDescent="0.25">
      <c r="A864" s="1">
        <v>45378</v>
      </c>
      <c r="B864">
        <v>893</v>
      </c>
      <c r="C864">
        <v>5</v>
      </c>
      <c r="D864">
        <v>2</v>
      </c>
      <c r="E864">
        <v>1</v>
      </c>
      <c r="F864">
        <v>2</v>
      </c>
      <c r="G864">
        <v>1</v>
      </c>
      <c r="H864" t="s">
        <v>486</v>
      </c>
      <c r="I864">
        <v>691</v>
      </c>
      <c r="J864">
        <v>77</v>
      </c>
      <c r="K864" s="1">
        <v>45387</v>
      </c>
      <c r="L864">
        <v>1</v>
      </c>
      <c r="M864" t="s">
        <v>487</v>
      </c>
      <c r="N864" t="s">
        <v>495</v>
      </c>
      <c r="O864" t="s">
        <v>497</v>
      </c>
      <c r="R864" t="s">
        <v>490</v>
      </c>
      <c r="S864">
        <v>537.6</v>
      </c>
      <c r="T864">
        <v>0</v>
      </c>
    </row>
    <row r="865" spans="1:20" x14ac:dyDescent="0.25">
      <c r="A865" s="1">
        <v>45378</v>
      </c>
      <c r="B865">
        <v>2998</v>
      </c>
      <c r="C865">
        <v>5</v>
      </c>
      <c r="D865">
        <v>1</v>
      </c>
      <c r="E865">
        <v>4</v>
      </c>
      <c r="F865">
        <v>1</v>
      </c>
      <c r="G865">
        <v>3</v>
      </c>
      <c r="H865" t="s">
        <v>486</v>
      </c>
      <c r="I865">
        <v>590</v>
      </c>
      <c r="J865">
        <v>150</v>
      </c>
      <c r="L865">
        <v>2</v>
      </c>
      <c r="M865" t="s">
        <v>494</v>
      </c>
      <c r="N865" t="s">
        <v>495</v>
      </c>
      <c r="O865" t="s">
        <v>489</v>
      </c>
      <c r="R865" t="s">
        <v>498</v>
      </c>
      <c r="S865">
        <v>525</v>
      </c>
      <c r="T865">
        <v>10</v>
      </c>
    </row>
    <row r="866" spans="1:20" x14ac:dyDescent="0.25">
      <c r="A866" s="1">
        <v>45378</v>
      </c>
      <c r="B866">
        <v>2569</v>
      </c>
      <c r="C866">
        <v>5</v>
      </c>
      <c r="D866">
        <v>2</v>
      </c>
      <c r="E866">
        <v>1</v>
      </c>
      <c r="F866">
        <v>2</v>
      </c>
      <c r="G866">
        <v>1</v>
      </c>
      <c r="H866" t="s">
        <v>486</v>
      </c>
      <c r="I866">
        <v>53</v>
      </c>
      <c r="J866">
        <v>49</v>
      </c>
      <c r="L866">
        <v>1</v>
      </c>
      <c r="M866" t="s">
        <v>492</v>
      </c>
      <c r="N866" t="s">
        <v>488</v>
      </c>
      <c r="O866" t="s">
        <v>489</v>
      </c>
      <c r="R866" t="s">
        <v>496</v>
      </c>
      <c r="S866">
        <v>106.4</v>
      </c>
      <c r="T866">
        <v>50</v>
      </c>
    </row>
    <row r="867" spans="1:20" x14ac:dyDescent="0.25">
      <c r="A867" s="1">
        <v>45378</v>
      </c>
      <c r="B867">
        <v>545</v>
      </c>
      <c r="C867">
        <v>5</v>
      </c>
      <c r="D867">
        <v>1</v>
      </c>
      <c r="E867">
        <v>4</v>
      </c>
      <c r="F867">
        <v>3</v>
      </c>
      <c r="G867">
        <v>2</v>
      </c>
      <c r="H867" t="s">
        <v>486</v>
      </c>
      <c r="I867">
        <v>142</v>
      </c>
      <c r="J867">
        <v>38</v>
      </c>
      <c r="K867" s="1">
        <v>45388</v>
      </c>
      <c r="L867">
        <v>2</v>
      </c>
      <c r="M867" t="s">
        <v>494</v>
      </c>
      <c r="N867" t="s">
        <v>495</v>
      </c>
      <c r="O867" t="s">
        <v>489</v>
      </c>
      <c r="R867" t="s">
        <v>490</v>
      </c>
      <c r="S867">
        <v>126</v>
      </c>
      <c r="T867">
        <v>0</v>
      </c>
    </row>
    <row r="868" spans="1:20" x14ac:dyDescent="0.25">
      <c r="A868" s="1">
        <v>45378</v>
      </c>
      <c r="B868">
        <v>1922</v>
      </c>
      <c r="C868">
        <v>5</v>
      </c>
      <c r="D868">
        <v>2</v>
      </c>
      <c r="E868">
        <v>1</v>
      </c>
      <c r="F868">
        <v>2</v>
      </c>
      <c r="G868">
        <v>3</v>
      </c>
      <c r="H868" t="s">
        <v>486</v>
      </c>
      <c r="I868">
        <v>594</v>
      </c>
      <c r="J868">
        <v>29</v>
      </c>
      <c r="K868" s="1">
        <v>45388</v>
      </c>
      <c r="L868">
        <v>1</v>
      </c>
      <c r="M868" t="s">
        <v>494</v>
      </c>
      <c r="N868" t="s">
        <v>495</v>
      </c>
      <c r="O868" t="s">
        <v>497</v>
      </c>
      <c r="R868" t="s">
        <v>490</v>
      </c>
      <c r="S868">
        <v>436.1</v>
      </c>
      <c r="T868">
        <v>0</v>
      </c>
    </row>
    <row r="869" spans="1:20" x14ac:dyDescent="0.25">
      <c r="A869" s="1">
        <v>45378</v>
      </c>
      <c r="B869">
        <v>4423</v>
      </c>
      <c r="C869">
        <v>5</v>
      </c>
      <c r="D869">
        <v>1</v>
      </c>
      <c r="E869">
        <v>4</v>
      </c>
      <c r="F869">
        <v>2</v>
      </c>
      <c r="G869">
        <v>3</v>
      </c>
      <c r="H869" t="s">
        <v>486</v>
      </c>
      <c r="I869">
        <v>443</v>
      </c>
      <c r="J869">
        <v>108</v>
      </c>
      <c r="L869">
        <v>2</v>
      </c>
      <c r="M869" t="s">
        <v>492</v>
      </c>
      <c r="N869" t="s">
        <v>488</v>
      </c>
      <c r="O869" t="s">
        <v>489</v>
      </c>
      <c r="R869" t="s">
        <v>493</v>
      </c>
      <c r="S869">
        <v>406.7</v>
      </c>
      <c r="T869">
        <v>30</v>
      </c>
    </row>
    <row r="870" spans="1:20" x14ac:dyDescent="0.25">
      <c r="A870" s="1">
        <v>45378</v>
      </c>
      <c r="B870">
        <v>2151</v>
      </c>
      <c r="C870">
        <v>5</v>
      </c>
      <c r="D870">
        <v>2</v>
      </c>
      <c r="E870">
        <v>1</v>
      </c>
      <c r="F870">
        <v>2</v>
      </c>
      <c r="G870">
        <v>1</v>
      </c>
      <c r="H870" t="s">
        <v>486</v>
      </c>
      <c r="I870">
        <v>340</v>
      </c>
      <c r="J870">
        <v>193</v>
      </c>
      <c r="L870">
        <v>1</v>
      </c>
      <c r="M870" t="s">
        <v>487</v>
      </c>
      <c r="N870" t="s">
        <v>495</v>
      </c>
      <c r="O870" t="s">
        <v>489</v>
      </c>
      <c r="R870" t="s">
        <v>493</v>
      </c>
      <c r="S870">
        <v>394.1</v>
      </c>
      <c r="T870">
        <v>30</v>
      </c>
    </row>
    <row r="871" spans="1:20" x14ac:dyDescent="0.25">
      <c r="A871" s="1">
        <v>45378</v>
      </c>
      <c r="B871">
        <v>4289</v>
      </c>
      <c r="C871">
        <v>5</v>
      </c>
      <c r="D871">
        <v>1</v>
      </c>
      <c r="E871">
        <v>4</v>
      </c>
      <c r="F871">
        <v>2</v>
      </c>
      <c r="G871">
        <v>1</v>
      </c>
      <c r="H871" t="s">
        <v>486</v>
      </c>
      <c r="I871">
        <v>589</v>
      </c>
      <c r="J871">
        <v>166</v>
      </c>
      <c r="K871" s="1">
        <v>45401</v>
      </c>
      <c r="L871">
        <v>2</v>
      </c>
      <c r="M871" t="s">
        <v>494</v>
      </c>
      <c r="N871" t="s">
        <v>495</v>
      </c>
      <c r="O871" t="s">
        <v>497</v>
      </c>
      <c r="R871" t="s">
        <v>490</v>
      </c>
      <c r="S871">
        <v>528.5</v>
      </c>
      <c r="T871">
        <v>0</v>
      </c>
    </row>
    <row r="872" spans="1:20" x14ac:dyDescent="0.25">
      <c r="A872" s="1">
        <v>45379</v>
      </c>
      <c r="B872">
        <v>1042</v>
      </c>
      <c r="C872">
        <v>5</v>
      </c>
      <c r="D872">
        <v>2</v>
      </c>
      <c r="E872">
        <v>1</v>
      </c>
      <c r="F872">
        <v>2</v>
      </c>
      <c r="G872">
        <v>3</v>
      </c>
      <c r="H872" t="s">
        <v>486</v>
      </c>
      <c r="I872">
        <v>101</v>
      </c>
      <c r="J872">
        <v>146</v>
      </c>
      <c r="L872">
        <v>1</v>
      </c>
      <c r="M872" t="s">
        <v>492</v>
      </c>
      <c r="N872" t="s">
        <v>495</v>
      </c>
      <c r="O872" t="s">
        <v>497</v>
      </c>
      <c r="R872" t="s">
        <v>498</v>
      </c>
      <c r="S872">
        <v>179.9</v>
      </c>
      <c r="T872">
        <v>10</v>
      </c>
    </row>
    <row r="873" spans="1:20" x14ac:dyDescent="0.25">
      <c r="A873" s="1">
        <v>45379</v>
      </c>
      <c r="B873">
        <v>2066</v>
      </c>
      <c r="C873">
        <v>5</v>
      </c>
      <c r="D873">
        <v>1</v>
      </c>
      <c r="E873">
        <v>4</v>
      </c>
      <c r="F873">
        <v>3</v>
      </c>
      <c r="G873">
        <v>1</v>
      </c>
      <c r="H873" t="s">
        <v>491</v>
      </c>
      <c r="I873">
        <v>701</v>
      </c>
      <c r="J873">
        <v>143</v>
      </c>
      <c r="L873">
        <v>2</v>
      </c>
      <c r="M873" t="s">
        <v>487</v>
      </c>
      <c r="N873" t="s">
        <v>495</v>
      </c>
      <c r="O873" t="s">
        <v>497</v>
      </c>
      <c r="R873" t="s">
        <v>493</v>
      </c>
      <c r="S873">
        <v>611.79999999999995</v>
      </c>
      <c r="T873">
        <v>30</v>
      </c>
    </row>
    <row r="874" spans="1:20" x14ac:dyDescent="0.25">
      <c r="A874" s="1">
        <v>45379</v>
      </c>
      <c r="B874">
        <v>1255</v>
      </c>
      <c r="C874">
        <v>5</v>
      </c>
      <c r="D874">
        <v>2</v>
      </c>
      <c r="E874">
        <v>1</v>
      </c>
      <c r="F874">
        <v>2</v>
      </c>
      <c r="G874">
        <v>1</v>
      </c>
      <c r="H874" t="s">
        <v>486</v>
      </c>
      <c r="I874">
        <v>818</v>
      </c>
      <c r="J874">
        <v>126</v>
      </c>
      <c r="K874" s="1">
        <v>45391</v>
      </c>
      <c r="L874">
        <v>1</v>
      </c>
      <c r="M874" t="s">
        <v>494</v>
      </c>
      <c r="N874" t="s">
        <v>495</v>
      </c>
      <c r="O874" t="s">
        <v>497</v>
      </c>
      <c r="R874" t="s">
        <v>490</v>
      </c>
      <c r="S874">
        <v>660.8</v>
      </c>
      <c r="T874">
        <v>0</v>
      </c>
    </row>
    <row r="875" spans="1:20" x14ac:dyDescent="0.25">
      <c r="A875" s="1">
        <v>45379</v>
      </c>
      <c r="B875">
        <v>2416</v>
      </c>
      <c r="C875">
        <v>5</v>
      </c>
      <c r="D875">
        <v>1</v>
      </c>
      <c r="E875">
        <v>4</v>
      </c>
      <c r="F875">
        <v>3</v>
      </c>
      <c r="G875">
        <v>1</v>
      </c>
      <c r="H875" t="s">
        <v>491</v>
      </c>
      <c r="I875">
        <v>118</v>
      </c>
      <c r="J875">
        <v>104</v>
      </c>
      <c r="L875">
        <v>2</v>
      </c>
      <c r="M875" t="s">
        <v>494</v>
      </c>
      <c r="N875" t="s">
        <v>495</v>
      </c>
      <c r="O875" t="s">
        <v>497</v>
      </c>
      <c r="R875" t="s">
        <v>498</v>
      </c>
      <c r="S875">
        <v>162.4</v>
      </c>
      <c r="T875">
        <v>10</v>
      </c>
    </row>
    <row r="876" spans="1:20" x14ac:dyDescent="0.25">
      <c r="A876" s="1">
        <v>45379</v>
      </c>
      <c r="B876">
        <v>4674</v>
      </c>
      <c r="C876">
        <v>5</v>
      </c>
      <c r="D876">
        <v>2</v>
      </c>
      <c r="E876">
        <v>1</v>
      </c>
      <c r="F876">
        <v>2</v>
      </c>
      <c r="G876">
        <v>2</v>
      </c>
      <c r="H876" t="s">
        <v>486</v>
      </c>
      <c r="I876">
        <v>387</v>
      </c>
      <c r="J876">
        <v>25</v>
      </c>
      <c r="K876" s="1">
        <v>45396</v>
      </c>
      <c r="L876">
        <v>1</v>
      </c>
      <c r="M876" t="s">
        <v>487</v>
      </c>
      <c r="N876" t="s">
        <v>488</v>
      </c>
      <c r="O876" t="s">
        <v>489</v>
      </c>
      <c r="R876" t="s">
        <v>490</v>
      </c>
      <c r="S876">
        <v>288.39999999999998</v>
      </c>
      <c r="T876">
        <v>0</v>
      </c>
    </row>
    <row r="877" spans="1:20" x14ac:dyDescent="0.25">
      <c r="A877" s="1">
        <v>45379</v>
      </c>
      <c r="B877">
        <v>2882</v>
      </c>
      <c r="C877">
        <v>5</v>
      </c>
      <c r="D877">
        <v>1</v>
      </c>
      <c r="E877">
        <v>4</v>
      </c>
      <c r="F877">
        <v>4</v>
      </c>
      <c r="G877">
        <v>3</v>
      </c>
      <c r="H877" t="s">
        <v>486</v>
      </c>
      <c r="I877">
        <v>406</v>
      </c>
      <c r="J877">
        <v>70</v>
      </c>
      <c r="K877" s="1">
        <v>45397</v>
      </c>
      <c r="L877">
        <v>2</v>
      </c>
      <c r="M877" t="s">
        <v>494</v>
      </c>
      <c r="N877" t="s">
        <v>495</v>
      </c>
      <c r="O877" t="s">
        <v>489</v>
      </c>
      <c r="R877" t="s">
        <v>490</v>
      </c>
      <c r="S877">
        <v>333.2</v>
      </c>
      <c r="T877">
        <v>0</v>
      </c>
    </row>
    <row r="878" spans="1:20" x14ac:dyDescent="0.25">
      <c r="A878" s="1">
        <v>45379</v>
      </c>
      <c r="B878">
        <v>2890</v>
      </c>
      <c r="C878">
        <v>5</v>
      </c>
      <c r="D878">
        <v>2</v>
      </c>
      <c r="E878">
        <v>1</v>
      </c>
      <c r="F878">
        <v>2</v>
      </c>
      <c r="G878">
        <v>1</v>
      </c>
      <c r="H878" t="s">
        <v>486</v>
      </c>
      <c r="I878">
        <v>899</v>
      </c>
      <c r="J878">
        <v>161</v>
      </c>
      <c r="K878" s="1">
        <v>45408</v>
      </c>
      <c r="L878">
        <v>1</v>
      </c>
      <c r="M878" t="s">
        <v>494</v>
      </c>
      <c r="N878" t="s">
        <v>488</v>
      </c>
      <c r="O878" t="s">
        <v>497</v>
      </c>
      <c r="R878" t="s">
        <v>490</v>
      </c>
      <c r="S878">
        <v>742</v>
      </c>
      <c r="T878">
        <v>0</v>
      </c>
    </row>
    <row r="879" spans="1:20" x14ac:dyDescent="0.25">
      <c r="A879" s="1">
        <v>45379</v>
      </c>
      <c r="B879">
        <v>1539</v>
      </c>
      <c r="C879">
        <v>5</v>
      </c>
      <c r="D879">
        <v>1</v>
      </c>
      <c r="E879">
        <v>4</v>
      </c>
      <c r="F879">
        <v>4</v>
      </c>
      <c r="G879">
        <v>1</v>
      </c>
      <c r="H879" t="s">
        <v>491</v>
      </c>
      <c r="I879">
        <v>135</v>
      </c>
      <c r="J879">
        <v>77</v>
      </c>
      <c r="L879">
        <v>2</v>
      </c>
      <c r="M879" t="s">
        <v>492</v>
      </c>
      <c r="N879" t="s">
        <v>488</v>
      </c>
      <c r="O879" t="s">
        <v>497</v>
      </c>
      <c r="R879" t="s">
        <v>493</v>
      </c>
      <c r="S879">
        <v>169.4</v>
      </c>
      <c r="T879">
        <v>30</v>
      </c>
    </row>
    <row r="880" spans="1:20" x14ac:dyDescent="0.25">
      <c r="A880" s="1">
        <v>45379</v>
      </c>
      <c r="B880">
        <v>532</v>
      </c>
      <c r="C880">
        <v>5</v>
      </c>
      <c r="D880">
        <v>2</v>
      </c>
      <c r="E880">
        <v>1</v>
      </c>
      <c r="F880">
        <v>2</v>
      </c>
      <c r="G880">
        <v>2</v>
      </c>
      <c r="H880" t="s">
        <v>486</v>
      </c>
      <c r="I880">
        <v>243</v>
      </c>
      <c r="J880">
        <v>155</v>
      </c>
      <c r="K880" s="1">
        <v>45392</v>
      </c>
      <c r="L880">
        <v>1</v>
      </c>
      <c r="M880" t="s">
        <v>494</v>
      </c>
      <c r="N880" t="s">
        <v>488</v>
      </c>
      <c r="O880" t="s">
        <v>497</v>
      </c>
      <c r="R880" t="s">
        <v>490</v>
      </c>
      <c r="S880">
        <v>278.60000000000002</v>
      </c>
      <c r="T880">
        <v>0</v>
      </c>
    </row>
    <row r="881" spans="1:20" x14ac:dyDescent="0.25">
      <c r="A881" s="1">
        <v>45379</v>
      </c>
      <c r="B881">
        <v>2147</v>
      </c>
      <c r="C881">
        <v>5</v>
      </c>
      <c r="D881">
        <v>1</v>
      </c>
      <c r="E881">
        <v>4</v>
      </c>
      <c r="F881">
        <v>2</v>
      </c>
      <c r="G881">
        <v>2</v>
      </c>
      <c r="H881" t="s">
        <v>492</v>
      </c>
      <c r="I881">
        <v>1000</v>
      </c>
      <c r="J881">
        <v>21</v>
      </c>
      <c r="L881">
        <v>2</v>
      </c>
      <c r="M881" t="s">
        <v>494</v>
      </c>
      <c r="N881" t="s">
        <v>488</v>
      </c>
      <c r="O881" t="s">
        <v>497</v>
      </c>
      <c r="R881" t="s">
        <v>493</v>
      </c>
      <c r="S881">
        <v>735.7</v>
      </c>
      <c r="T881">
        <v>30</v>
      </c>
    </row>
    <row r="882" spans="1:20" x14ac:dyDescent="0.25">
      <c r="A882" s="1">
        <v>45380</v>
      </c>
      <c r="B882">
        <v>2334</v>
      </c>
      <c r="C882">
        <v>5</v>
      </c>
      <c r="D882">
        <v>2</v>
      </c>
      <c r="E882">
        <v>1</v>
      </c>
      <c r="F882">
        <v>2</v>
      </c>
      <c r="G882">
        <v>2</v>
      </c>
      <c r="H882" t="s">
        <v>486</v>
      </c>
      <c r="I882">
        <v>373</v>
      </c>
      <c r="J882">
        <v>37</v>
      </c>
      <c r="K882" s="1">
        <v>45399</v>
      </c>
      <c r="L882">
        <v>1</v>
      </c>
      <c r="M882" t="s">
        <v>492</v>
      </c>
      <c r="N882" t="s">
        <v>488</v>
      </c>
      <c r="O882" t="s">
        <v>489</v>
      </c>
      <c r="R882" t="s">
        <v>490</v>
      </c>
      <c r="S882">
        <v>287</v>
      </c>
      <c r="T882">
        <v>0</v>
      </c>
    </row>
    <row r="883" spans="1:20" x14ac:dyDescent="0.25">
      <c r="A883" s="1">
        <v>45380</v>
      </c>
      <c r="B883">
        <v>4599</v>
      </c>
      <c r="C883">
        <v>5</v>
      </c>
      <c r="D883">
        <v>1</v>
      </c>
      <c r="E883">
        <v>4</v>
      </c>
      <c r="F883">
        <v>3</v>
      </c>
      <c r="G883">
        <v>2</v>
      </c>
      <c r="H883" t="s">
        <v>486</v>
      </c>
      <c r="I883">
        <v>462</v>
      </c>
      <c r="J883">
        <v>111</v>
      </c>
      <c r="K883" s="1">
        <v>45392</v>
      </c>
      <c r="L883">
        <v>2</v>
      </c>
      <c r="M883" t="s">
        <v>492</v>
      </c>
      <c r="N883" t="s">
        <v>488</v>
      </c>
      <c r="O883" t="s">
        <v>489</v>
      </c>
      <c r="R883" t="s">
        <v>490</v>
      </c>
      <c r="S883">
        <v>401.1</v>
      </c>
      <c r="T883">
        <v>0</v>
      </c>
    </row>
    <row r="884" spans="1:20" x14ac:dyDescent="0.25">
      <c r="A884" s="1">
        <v>45380</v>
      </c>
      <c r="B884">
        <v>3933</v>
      </c>
      <c r="C884">
        <v>5</v>
      </c>
      <c r="D884">
        <v>2</v>
      </c>
      <c r="E884">
        <v>1</v>
      </c>
      <c r="F884">
        <v>2</v>
      </c>
      <c r="G884">
        <v>3</v>
      </c>
      <c r="H884" t="s">
        <v>491</v>
      </c>
      <c r="I884">
        <v>246</v>
      </c>
      <c r="J884">
        <v>182</v>
      </c>
      <c r="L884">
        <v>1</v>
      </c>
      <c r="M884" t="s">
        <v>487</v>
      </c>
      <c r="N884" t="s">
        <v>495</v>
      </c>
      <c r="O884" t="s">
        <v>497</v>
      </c>
      <c r="R884" t="s">
        <v>498</v>
      </c>
      <c r="S884">
        <v>306.60000000000002</v>
      </c>
      <c r="T884">
        <v>10</v>
      </c>
    </row>
    <row r="885" spans="1:20" x14ac:dyDescent="0.25">
      <c r="A885" s="1">
        <v>45380</v>
      </c>
      <c r="B885">
        <v>3300</v>
      </c>
      <c r="C885">
        <v>5</v>
      </c>
      <c r="D885">
        <v>1</v>
      </c>
      <c r="E885">
        <v>4</v>
      </c>
      <c r="F885">
        <v>5</v>
      </c>
      <c r="G885">
        <v>3</v>
      </c>
      <c r="H885" t="s">
        <v>491</v>
      </c>
      <c r="I885">
        <v>95</v>
      </c>
      <c r="J885">
        <v>75</v>
      </c>
      <c r="L885">
        <v>2</v>
      </c>
      <c r="M885" t="s">
        <v>487</v>
      </c>
      <c r="N885" t="s">
        <v>495</v>
      </c>
      <c r="O885" t="s">
        <v>497</v>
      </c>
      <c r="R885" t="s">
        <v>496</v>
      </c>
      <c r="S885">
        <v>154</v>
      </c>
      <c r="T885">
        <v>50</v>
      </c>
    </row>
    <row r="886" spans="1:20" x14ac:dyDescent="0.25">
      <c r="A886" s="1">
        <v>45380</v>
      </c>
      <c r="B886">
        <v>558</v>
      </c>
      <c r="C886">
        <v>5</v>
      </c>
      <c r="D886">
        <v>2</v>
      </c>
      <c r="E886">
        <v>1</v>
      </c>
      <c r="F886">
        <v>2</v>
      </c>
      <c r="G886">
        <v>1</v>
      </c>
      <c r="H886" t="s">
        <v>491</v>
      </c>
      <c r="I886">
        <v>376</v>
      </c>
      <c r="J886">
        <v>62</v>
      </c>
      <c r="L886">
        <v>1</v>
      </c>
      <c r="M886" t="s">
        <v>487</v>
      </c>
      <c r="N886" t="s">
        <v>488</v>
      </c>
      <c r="O886" t="s">
        <v>497</v>
      </c>
      <c r="R886" t="s">
        <v>498</v>
      </c>
      <c r="S886">
        <v>313.60000000000002</v>
      </c>
      <c r="T886">
        <v>10</v>
      </c>
    </row>
    <row r="887" spans="1:20" x14ac:dyDescent="0.25">
      <c r="A887" s="1">
        <v>45380</v>
      </c>
      <c r="B887">
        <v>3144</v>
      </c>
      <c r="C887">
        <v>5</v>
      </c>
      <c r="D887">
        <v>1</v>
      </c>
      <c r="E887">
        <v>4</v>
      </c>
      <c r="F887">
        <v>3</v>
      </c>
      <c r="G887">
        <v>3</v>
      </c>
      <c r="H887" t="s">
        <v>486</v>
      </c>
      <c r="I887">
        <v>502</v>
      </c>
      <c r="J887">
        <v>92</v>
      </c>
      <c r="K887" s="1">
        <v>45409</v>
      </c>
      <c r="L887">
        <v>2</v>
      </c>
      <c r="M887" t="s">
        <v>492</v>
      </c>
      <c r="N887" t="s">
        <v>488</v>
      </c>
      <c r="O887" t="s">
        <v>497</v>
      </c>
      <c r="R887" t="s">
        <v>490</v>
      </c>
      <c r="S887">
        <v>415.8</v>
      </c>
      <c r="T887">
        <v>0</v>
      </c>
    </row>
    <row r="888" spans="1:20" x14ac:dyDescent="0.25">
      <c r="A888" s="1">
        <v>45380</v>
      </c>
      <c r="B888">
        <v>3942</v>
      </c>
      <c r="C888">
        <v>5</v>
      </c>
      <c r="D888">
        <v>2</v>
      </c>
      <c r="E888">
        <v>1</v>
      </c>
      <c r="F888">
        <v>2</v>
      </c>
      <c r="G888">
        <v>1</v>
      </c>
      <c r="H888" t="s">
        <v>491</v>
      </c>
      <c r="I888">
        <v>838</v>
      </c>
      <c r="J888">
        <v>91</v>
      </c>
      <c r="L888">
        <v>1</v>
      </c>
      <c r="M888" t="s">
        <v>494</v>
      </c>
      <c r="N888" t="s">
        <v>488</v>
      </c>
      <c r="O888" t="s">
        <v>489</v>
      </c>
      <c r="R888" t="s">
        <v>493</v>
      </c>
      <c r="S888">
        <v>671.3</v>
      </c>
      <c r="T888">
        <v>30</v>
      </c>
    </row>
    <row r="889" spans="1:20" x14ac:dyDescent="0.25">
      <c r="A889" s="1">
        <v>45380</v>
      </c>
      <c r="B889">
        <v>3898</v>
      </c>
      <c r="C889">
        <v>5</v>
      </c>
      <c r="D889">
        <v>1</v>
      </c>
      <c r="E889">
        <v>4</v>
      </c>
      <c r="F889">
        <v>5</v>
      </c>
      <c r="G889">
        <v>3</v>
      </c>
      <c r="H889" t="s">
        <v>486</v>
      </c>
      <c r="I889">
        <v>763</v>
      </c>
      <c r="J889">
        <v>136</v>
      </c>
      <c r="K889" s="1">
        <v>45389</v>
      </c>
      <c r="L889">
        <v>2</v>
      </c>
      <c r="M889" t="s">
        <v>494</v>
      </c>
      <c r="N889" t="s">
        <v>495</v>
      </c>
      <c r="O889" t="s">
        <v>497</v>
      </c>
      <c r="R889" t="s">
        <v>490</v>
      </c>
      <c r="S889">
        <v>629.29999999999995</v>
      </c>
      <c r="T889">
        <v>0</v>
      </c>
    </row>
    <row r="890" spans="1:20" x14ac:dyDescent="0.25">
      <c r="A890" s="1">
        <v>45380</v>
      </c>
      <c r="B890">
        <v>1769</v>
      </c>
      <c r="C890">
        <v>5</v>
      </c>
      <c r="D890">
        <v>2</v>
      </c>
      <c r="E890">
        <v>1</v>
      </c>
      <c r="F890">
        <v>2</v>
      </c>
      <c r="G890">
        <v>3</v>
      </c>
      <c r="H890" t="s">
        <v>491</v>
      </c>
      <c r="I890">
        <v>831</v>
      </c>
      <c r="J890">
        <v>27</v>
      </c>
      <c r="L890">
        <v>1</v>
      </c>
      <c r="M890" t="s">
        <v>494</v>
      </c>
      <c r="N890" t="s">
        <v>495</v>
      </c>
      <c r="O890" t="s">
        <v>497</v>
      </c>
      <c r="R890" t="s">
        <v>498</v>
      </c>
      <c r="S890">
        <v>607.6</v>
      </c>
      <c r="T890">
        <v>10</v>
      </c>
    </row>
    <row r="891" spans="1:20" x14ac:dyDescent="0.25">
      <c r="A891" s="1">
        <v>45380</v>
      </c>
      <c r="B891">
        <v>4602</v>
      </c>
      <c r="C891">
        <v>5</v>
      </c>
      <c r="D891">
        <v>1</v>
      </c>
      <c r="E891">
        <v>4</v>
      </c>
      <c r="F891">
        <v>2</v>
      </c>
      <c r="G891">
        <v>3</v>
      </c>
      <c r="H891" t="s">
        <v>486</v>
      </c>
      <c r="I891">
        <v>298</v>
      </c>
      <c r="J891">
        <v>24</v>
      </c>
      <c r="K891" s="1">
        <v>45407</v>
      </c>
      <c r="L891">
        <v>2</v>
      </c>
      <c r="M891" t="s">
        <v>494</v>
      </c>
      <c r="N891" t="s">
        <v>488</v>
      </c>
      <c r="O891" t="s">
        <v>489</v>
      </c>
      <c r="R891" t="s">
        <v>490</v>
      </c>
      <c r="S891">
        <v>225.4</v>
      </c>
      <c r="T891">
        <v>0</v>
      </c>
    </row>
    <row r="892" spans="1:20" x14ac:dyDescent="0.25">
      <c r="A892" s="1">
        <v>45381</v>
      </c>
      <c r="B892">
        <v>4608</v>
      </c>
      <c r="C892">
        <v>5</v>
      </c>
      <c r="D892">
        <v>2</v>
      </c>
      <c r="E892">
        <v>1</v>
      </c>
      <c r="F892">
        <v>2</v>
      </c>
      <c r="G892">
        <v>1</v>
      </c>
      <c r="H892" t="s">
        <v>486</v>
      </c>
      <c r="I892">
        <v>136</v>
      </c>
      <c r="J892">
        <v>32</v>
      </c>
      <c r="K892" s="1">
        <v>45401</v>
      </c>
      <c r="L892">
        <v>1</v>
      </c>
      <c r="M892" t="s">
        <v>492</v>
      </c>
      <c r="N892" t="s">
        <v>488</v>
      </c>
      <c r="O892" t="s">
        <v>497</v>
      </c>
      <c r="R892" t="s">
        <v>490</v>
      </c>
      <c r="S892">
        <v>117.6</v>
      </c>
      <c r="T892">
        <v>0</v>
      </c>
    </row>
    <row r="893" spans="1:20" x14ac:dyDescent="0.25">
      <c r="A893" s="1">
        <v>45381</v>
      </c>
      <c r="B893">
        <v>270</v>
      </c>
      <c r="C893">
        <v>5</v>
      </c>
      <c r="D893">
        <v>1</v>
      </c>
      <c r="E893">
        <v>4</v>
      </c>
      <c r="F893">
        <v>2</v>
      </c>
      <c r="G893">
        <v>1</v>
      </c>
      <c r="H893" t="s">
        <v>486</v>
      </c>
      <c r="I893">
        <v>853</v>
      </c>
      <c r="J893">
        <v>26</v>
      </c>
      <c r="K893" s="1">
        <v>45401</v>
      </c>
      <c r="L893">
        <v>2</v>
      </c>
      <c r="M893" t="s">
        <v>487</v>
      </c>
      <c r="N893" t="s">
        <v>488</v>
      </c>
      <c r="O893" t="s">
        <v>489</v>
      </c>
      <c r="R893" t="s">
        <v>490</v>
      </c>
      <c r="S893">
        <v>615.29999999999995</v>
      </c>
      <c r="T893">
        <v>0</v>
      </c>
    </row>
    <row r="894" spans="1:20" x14ac:dyDescent="0.25">
      <c r="A894" s="1">
        <v>45381</v>
      </c>
      <c r="B894">
        <v>2690</v>
      </c>
      <c r="C894">
        <v>5</v>
      </c>
      <c r="D894">
        <v>2</v>
      </c>
      <c r="E894">
        <v>1</v>
      </c>
      <c r="F894">
        <v>2</v>
      </c>
      <c r="G894">
        <v>2</v>
      </c>
      <c r="H894" t="s">
        <v>486</v>
      </c>
      <c r="I894">
        <v>725</v>
      </c>
      <c r="J894">
        <v>40</v>
      </c>
      <c r="K894" s="1">
        <v>45410</v>
      </c>
      <c r="L894">
        <v>1</v>
      </c>
      <c r="M894" t="s">
        <v>487</v>
      </c>
      <c r="N894" t="s">
        <v>488</v>
      </c>
      <c r="O894" t="s">
        <v>497</v>
      </c>
      <c r="R894" t="s">
        <v>490</v>
      </c>
      <c r="S894">
        <v>535.5</v>
      </c>
      <c r="T894">
        <v>0</v>
      </c>
    </row>
    <row r="895" spans="1:20" x14ac:dyDescent="0.25">
      <c r="A895" s="1">
        <v>45381</v>
      </c>
      <c r="B895">
        <v>1443</v>
      </c>
      <c r="C895">
        <v>5</v>
      </c>
      <c r="D895">
        <v>4</v>
      </c>
      <c r="E895">
        <v>4</v>
      </c>
      <c r="F895">
        <v>5</v>
      </c>
      <c r="G895">
        <v>1</v>
      </c>
      <c r="H895" t="s">
        <v>492</v>
      </c>
      <c r="I895">
        <v>699</v>
      </c>
      <c r="J895">
        <v>56</v>
      </c>
      <c r="L895">
        <v>2</v>
      </c>
      <c r="M895" t="s">
        <v>487</v>
      </c>
      <c r="N895" t="s">
        <v>488</v>
      </c>
      <c r="O895" t="s">
        <v>497</v>
      </c>
      <c r="R895" t="s">
        <v>498</v>
      </c>
      <c r="S895">
        <v>535.5</v>
      </c>
      <c r="T895">
        <v>10</v>
      </c>
    </row>
    <row r="896" spans="1:20" x14ac:dyDescent="0.25">
      <c r="A896" s="1">
        <v>45381</v>
      </c>
      <c r="B896">
        <v>979</v>
      </c>
      <c r="C896">
        <v>5</v>
      </c>
      <c r="D896">
        <v>4</v>
      </c>
      <c r="E896">
        <v>1</v>
      </c>
      <c r="F896">
        <v>5</v>
      </c>
      <c r="G896">
        <v>2</v>
      </c>
      <c r="H896" t="s">
        <v>492</v>
      </c>
      <c r="I896">
        <v>784</v>
      </c>
      <c r="J896">
        <v>192</v>
      </c>
      <c r="L896">
        <v>1</v>
      </c>
      <c r="M896" t="s">
        <v>492</v>
      </c>
      <c r="N896" t="s">
        <v>488</v>
      </c>
      <c r="O896" t="s">
        <v>489</v>
      </c>
      <c r="R896" t="s">
        <v>496</v>
      </c>
      <c r="S896">
        <v>718.2</v>
      </c>
      <c r="T896">
        <v>50</v>
      </c>
    </row>
    <row r="897" spans="1:20" x14ac:dyDescent="0.25">
      <c r="A897" s="1">
        <v>45381</v>
      </c>
      <c r="B897">
        <v>3680</v>
      </c>
      <c r="C897">
        <v>5</v>
      </c>
      <c r="D897">
        <v>3</v>
      </c>
      <c r="E897">
        <v>4</v>
      </c>
      <c r="F897">
        <v>2</v>
      </c>
      <c r="G897">
        <v>1</v>
      </c>
      <c r="H897" t="s">
        <v>486</v>
      </c>
      <c r="I897">
        <v>395</v>
      </c>
      <c r="J897">
        <v>199</v>
      </c>
      <c r="K897" s="1">
        <v>45397</v>
      </c>
      <c r="L897">
        <v>2</v>
      </c>
      <c r="M897" t="s">
        <v>487</v>
      </c>
      <c r="N897" t="s">
        <v>495</v>
      </c>
      <c r="O897" t="s">
        <v>497</v>
      </c>
      <c r="R897" t="s">
        <v>490</v>
      </c>
      <c r="S897">
        <v>415.8</v>
      </c>
      <c r="T897">
        <v>0</v>
      </c>
    </row>
    <row r="898" spans="1:20" x14ac:dyDescent="0.25">
      <c r="A898" s="1">
        <v>45381</v>
      </c>
      <c r="B898">
        <v>3229</v>
      </c>
      <c r="C898">
        <v>5</v>
      </c>
      <c r="D898">
        <v>1</v>
      </c>
      <c r="E898">
        <v>1</v>
      </c>
      <c r="F898">
        <v>4</v>
      </c>
      <c r="G898">
        <v>1</v>
      </c>
      <c r="H898" t="s">
        <v>486</v>
      </c>
      <c r="I898">
        <v>336</v>
      </c>
      <c r="J898">
        <v>195</v>
      </c>
      <c r="K898" s="1">
        <v>45392</v>
      </c>
      <c r="L898">
        <v>1</v>
      </c>
      <c r="M898" t="s">
        <v>492</v>
      </c>
      <c r="N898" t="s">
        <v>495</v>
      </c>
      <c r="O898" t="s">
        <v>489</v>
      </c>
      <c r="R898" t="s">
        <v>490</v>
      </c>
      <c r="S898">
        <v>371.7</v>
      </c>
      <c r="T898">
        <v>0</v>
      </c>
    </row>
    <row r="899" spans="1:20" x14ac:dyDescent="0.25">
      <c r="A899" s="1">
        <v>45381</v>
      </c>
      <c r="B899">
        <v>1859</v>
      </c>
      <c r="C899">
        <v>5</v>
      </c>
      <c r="D899">
        <v>2</v>
      </c>
      <c r="E899">
        <v>4</v>
      </c>
      <c r="F899">
        <v>2</v>
      </c>
      <c r="G899">
        <v>3</v>
      </c>
      <c r="H899" t="s">
        <v>492</v>
      </c>
      <c r="I899">
        <v>804</v>
      </c>
      <c r="J899">
        <v>81</v>
      </c>
      <c r="L899">
        <v>2</v>
      </c>
      <c r="M899" t="s">
        <v>494</v>
      </c>
      <c r="N899" t="s">
        <v>495</v>
      </c>
      <c r="O899" t="s">
        <v>489</v>
      </c>
      <c r="R899" t="s">
        <v>493</v>
      </c>
      <c r="S899">
        <v>640.5</v>
      </c>
      <c r="T899">
        <v>30</v>
      </c>
    </row>
    <row r="900" spans="1:20" x14ac:dyDescent="0.25">
      <c r="A900" s="1">
        <v>45381</v>
      </c>
      <c r="B900">
        <v>4707</v>
      </c>
      <c r="C900">
        <v>5</v>
      </c>
      <c r="D900">
        <v>3</v>
      </c>
      <c r="E900">
        <v>1</v>
      </c>
      <c r="F900">
        <v>1</v>
      </c>
      <c r="G900">
        <v>1</v>
      </c>
      <c r="H900" t="s">
        <v>491</v>
      </c>
      <c r="I900">
        <v>914</v>
      </c>
      <c r="J900">
        <v>120</v>
      </c>
      <c r="L900">
        <v>1</v>
      </c>
      <c r="M900" t="s">
        <v>492</v>
      </c>
      <c r="N900" t="s">
        <v>488</v>
      </c>
      <c r="O900" t="s">
        <v>489</v>
      </c>
      <c r="R900" t="s">
        <v>493</v>
      </c>
      <c r="S900">
        <v>744.8</v>
      </c>
      <c r="T900">
        <v>30</v>
      </c>
    </row>
    <row r="901" spans="1:20" x14ac:dyDescent="0.25">
      <c r="A901" s="1">
        <v>45381</v>
      </c>
      <c r="B901">
        <v>1271</v>
      </c>
      <c r="C901">
        <v>5</v>
      </c>
      <c r="D901">
        <v>2</v>
      </c>
      <c r="E901">
        <v>4</v>
      </c>
      <c r="F901">
        <v>2</v>
      </c>
      <c r="G901">
        <v>3</v>
      </c>
      <c r="H901" t="s">
        <v>492</v>
      </c>
      <c r="I901">
        <v>981</v>
      </c>
      <c r="J901">
        <v>138</v>
      </c>
      <c r="L901">
        <v>2</v>
      </c>
      <c r="M901" t="s">
        <v>492</v>
      </c>
      <c r="N901" t="s">
        <v>495</v>
      </c>
      <c r="O901" t="s">
        <v>497</v>
      </c>
      <c r="R901" t="s">
        <v>496</v>
      </c>
      <c r="S901">
        <v>818.3</v>
      </c>
      <c r="T901">
        <v>50</v>
      </c>
    </row>
    <row r="902" spans="1:20" x14ac:dyDescent="0.25">
      <c r="A902" s="1">
        <v>45382</v>
      </c>
      <c r="B902">
        <v>829</v>
      </c>
      <c r="C902">
        <v>5</v>
      </c>
      <c r="D902">
        <v>2</v>
      </c>
      <c r="E902">
        <v>1</v>
      </c>
      <c r="F902">
        <v>2</v>
      </c>
      <c r="G902">
        <v>1</v>
      </c>
      <c r="H902" t="s">
        <v>486</v>
      </c>
      <c r="I902">
        <v>369</v>
      </c>
      <c r="J902">
        <v>198</v>
      </c>
      <c r="L902">
        <v>1</v>
      </c>
      <c r="M902" t="s">
        <v>487</v>
      </c>
      <c r="N902" t="s">
        <v>495</v>
      </c>
      <c r="O902" t="s">
        <v>497</v>
      </c>
      <c r="R902" t="s">
        <v>493</v>
      </c>
      <c r="S902">
        <v>417.9</v>
      </c>
      <c r="T902">
        <v>30</v>
      </c>
    </row>
    <row r="903" spans="1:20" x14ac:dyDescent="0.25">
      <c r="A903" s="1">
        <v>45382</v>
      </c>
      <c r="B903">
        <v>481</v>
      </c>
      <c r="C903">
        <v>5</v>
      </c>
      <c r="D903">
        <v>5</v>
      </c>
      <c r="E903">
        <v>4</v>
      </c>
      <c r="F903">
        <v>3</v>
      </c>
      <c r="G903">
        <v>2</v>
      </c>
      <c r="H903" t="s">
        <v>491</v>
      </c>
      <c r="I903">
        <v>550</v>
      </c>
      <c r="J903">
        <v>151</v>
      </c>
      <c r="L903">
        <v>2</v>
      </c>
      <c r="M903" t="s">
        <v>494</v>
      </c>
      <c r="N903" t="s">
        <v>488</v>
      </c>
      <c r="O903" t="s">
        <v>489</v>
      </c>
      <c r="R903" t="s">
        <v>498</v>
      </c>
      <c r="S903">
        <v>497.7</v>
      </c>
      <c r="T903">
        <v>10</v>
      </c>
    </row>
    <row r="904" spans="1:20" x14ac:dyDescent="0.25">
      <c r="A904" s="1">
        <v>45382</v>
      </c>
      <c r="B904">
        <v>3692</v>
      </c>
      <c r="C904">
        <v>5</v>
      </c>
      <c r="D904">
        <v>4</v>
      </c>
      <c r="E904">
        <v>1</v>
      </c>
      <c r="F904">
        <v>5</v>
      </c>
      <c r="G904">
        <v>1</v>
      </c>
      <c r="H904" t="s">
        <v>492</v>
      </c>
      <c r="I904">
        <v>901</v>
      </c>
      <c r="J904">
        <v>139</v>
      </c>
      <c r="L904">
        <v>1</v>
      </c>
      <c r="M904" t="s">
        <v>492</v>
      </c>
      <c r="N904" t="s">
        <v>488</v>
      </c>
      <c r="O904" t="s">
        <v>497</v>
      </c>
      <c r="R904" t="s">
        <v>496</v>
      </c>
      <c r="S904">
        <v>763</v>
      </c>
      <c r="T904">
        <v>50</v>
      </c>
    </row>
    <row r="905" spans="1:20" x14ac:dyDescent="0.25">
      <c r="A905" s="1">
        <v>45382</v>
      </c>
      <c r="B905">
        <v>2746</v>
      </c>
      <c r="C905">
        <v>5</v>
      </c>
      <c r="D905">
        <v>5</v>
      </c>
      <c r="E905">
        <v>4</v>
      </c>
      <c r="F905">
        <v>3</v>
      </c>
      <c r="G905">
        <v>3</v>
      </c>
      <c r="H905" t="s">
        <v>486</v>
      </c>
      <c r="I905">
        <v>739</v>
      </c>
      <c r="J905">
        <v>105</v>
      </c>
      <c r="K905" s="1">
        <v>45390</v>
      </c>
      <c r="L905">
        <v>2</v>
      </c>
      <c r="M905" t="s">
        <v>492</v>
      </c>
      <c r="N905" t="s">
        <v>488</v>
      </c>
      <c r="O905" t="s">
        <v>497</v>
      </c>
      <c r="R905" t="s">
        <v>490</v>
      </c>
      <c r="S905">
        <v>590.79999999999995</v>
      </c>
      <c r="T905">
        <v>0</v>
      </c>
    </row>
    <row r="906" spans="1:20" x14ac:dyDescent="0.25">
      <c r="A906" s="1">
        <v>45382</v>
      </c>
      <c r="B906">
        <v>3353</v>
      </c>
      <c r="C906">
        <v>5</v>
      </c>
      <c r="D906">
        <v>4</v>
      </c>
      <c r="E906">
        <v>1</v>
      </c>
      <c r="F906">
        <v>5</v>
      </c>
      <c r="G906">
        <v>3</v>
      </c>
      <c r="H906" t="s">
        <v>492</v>
      </c>
      <c r="I906">
        <v>182</v>
      </c>
      <c r="J906">
        <v>94</v>
      </c>
      <c r="L906">
        <v>1</v>
      </c>
      <c r="M906" t="s">
        <v>492</v>
      </c>
      <c r="N906" t="s">
        <v>488</v>
      </c>
      <c r="O906" t="s">
        <v>497</v>
      </c>
      <c r="R906" t="s">
        <v>498</v>
      </c>
      <c r="S906">
        <v>200.2</v>
      </c>
      <c r="T906">
        <v>10</v>
      </c>
    </row>
    <row r="907" spans="1:20" x14ac:dyDescent="0.25">
      <c r="A907" s="1">
        <v>45382</v>
      </c>
      <c r="B907">
        <v>1778</v>
      </c>
      <c r="C907">
        <v>5</v>
      </c>
      <c r="D907">
        <v>3</v>
      </c>
      <c r="E907">
        <v>4</v>
      </c>
      <c r="F907">
        <v>5</v>
      </c>
      <c r="G907">
        <v>3</v>
      </c>
      <c r="H907" t="s">
        <v>492</v>
      </c>
      <c r="I907">
        <v>746</v>
      </c>
      <c r="J907">
        <v>53</v>
      </c>
      <c r="L907">
        <v>2</v>
      </c>
      <c r="M907" t="s">
        <v>492</v>
      </c>
      <c r="N907" t="s">
        <v>488</v>
      </c>
      <c r="O907" t="s">
        <v>489</v>
      </c>
      <c r="R907" t="s">
        <v>498</v>
      </c>
      <c r="S907">
        <v>566.29999999999995</v>
      </c>
      <c r="T907">
        <v>10</v>
      </c>
    </row>
    <row r="908" spans="1:20" x14ac:dyDescent="0.25">
      <c r="A908" s="1">
        <v>45382</v>
      </c>
      <c r="B908">
        <v>3747</v>
      </c>
      <c r="C908">
        <v>5</v>
      </c>
      <c r="D908">
        <v>2</v>
      </c>
      <c r="E908">
        <v>1</v>
      </c>
      <c r="F908">
        <v>2</v>
      </c>
      <c r="G908">
        <v>3</v>
      </c>
      <c r="H908" t="s">
        <v>486</v>
      </c>
      <c r="I908">
        <v>664</v>
      </c>
      <c r="J908">
        <v>64</v>
      </c>
      <c r="K908" s="1">
        <v>45394</v>
      </c>
      <c r="L908">
        <v>1</v>
      </c>
      <c r="M908" t="s">
        <v>487</v>
      </c>
      <c r="N908" t="s">
        <v>495</v>
      </c>
      <c r="O908" t="s">
        <v>489</v>
      </c>
      <c r="R908" t="s">
        <v>490</v>
      </c>
      <c r="S908">
        <v>509.6</v>
      </c>
      <c r="T908">
        <v>0</v>
      </c>
    </row>
    <row r="909" spans="1:20" x14ac:dyDescent="0.25">
      <c r="A909" s="1">
        <v>45382</v>
      </c>
      <c r="B909">
        <v>3640</v>
      </c>
      <c r="C909">
        <v>5</v>
      </c>
      <c r="D909">
        <v>5</v>
      </c>
      <c r="E909">
        <v>4</v>
      </c>
      <c r="F909">
        <v>5</v>
      </c>
      <c r="G909">
        <v>1</v>
      </c>
      <c r="H909" t="s">
        <v>491</v>
      </c>
      <c r="I909">
        <v>189</v>
      </c>
      <c r="J909">
        <v>163</v>
      </c>
      <c r="L909">
        <v>2</v>
      </c>
      <c r="M909" t="s">
        <v>487</v>
      </c>
      <c r="N909" t="s">
        <v>495</v>
      </c>
      <c r="O909" t="s">
        <v>497</v>
      </c>
      <c r="R909" t="s">
        <v>493</v>
      </c>
      <c r="S909">
        <v>267.39999999999998</v>
      </c>
      <c r="T909">
        <v>30</v>
      </c>
    </row>
    <row r="910" spans="1:20" x14ac:dyDescent="0.25">
      <c r="A910" s="1">
        <v>45382</v>
      </c>
      <c r="B910">
        <v>1569</v>
      </c>
      <c r="C910">
        <v>5</v>
      </c>
      <c r="D910">
        <v>3</v>
      </c>
      <c r="E910">
        <v>1</v>
      </c>
      <c r="F910">
        <v>5</v>
      </c>
      <c r="G910">
        <v>3</v>
      </c>
      <c r="H910" t="s">
        <v>492</v>
      </c>
      <c r="I910">
        <v>174</v>
      </c>
      <c r="J910">
        <v>156</v>
      </c>
      <c r="L910">
        <v>1</v>
      </c>
      <c r="M910" t="s">
        <v>487</v>
      </c>
      <c r="N910" t="s">
        <v>488</v>
      </c>
      <c r="O910" t="s">
        <v>489</v>
      </c>
      <c r="R910" t="s">
        <v>493</v>
      </c>
      <c r="S910">
        <v>252</v>
      </c>
      <c r="T910">
        <v>30</v>
      </c>
    </row>
    <row r="911" spans="1:20" x14ac:dyDescent="0.25">
      <c r="A911" s="1">
        <v>45382</v>
      </c>
      <c r="B911">
        <v>3359</v>
      </c>
      <c r="C911">
        <v>5</v>
      </c>
      <c r="D911">
        <v>3</v>
      </c>
      <c r="E911">
        <v>4</v>
      </c>
      <c r="F911">
        <v>5</v>
      </c>
      <c r="G911">
        <v>3</v>
      </c>
      <c r="H911" t="s">
        <v>486</v>
      </c>
      <c r="I911">
        <v>127</v>
      </c>
      <c r="J911">
        <v>35</v>
      </c>
      <c r="L911">
        <v>2</v>
      </c>
      <c r="M911" t="s">
        <v>494</v>
      </c>
      <c r="N911" t="s">
        <v>488</v>
      </c>
      <c r="O911" t="s">
        <v>497</v>
      </c>
      <c r="R911" t="s">
        <v>493</v>
      </c>
      <c r="S911">
        <v>134.4</v>
      </c>
      <c r="T911">
        <v>30</v>
      </c>
    </row>
    <row r="912" spans="1:20" x14ac:dyDescent="0.25">
      <c r="A912" s="1">
        <v>45383</v>
      </c>
      <c r="B912">
        <v>3040</v>
      </c>
      <c r="C912">
        <v>5</v>
      </c>
      <c r="D912">
        <v>4</v>
      </c>
      <c r="E912">
        <v>1</v>
      </c>
      <c r="F912">
        <v>5</v>
      </c>
      <c r="G912">
        <v>1</v>
      </c>
      <c r="H912" t="s">
        <v>486</v>
      </c>
      <c r="I912">
        <v>58</v>
      </c>
      <c r="J912">
        <v>114</v>
      </c>
      <c r="K912" s="1">
        <v>45412</v>
      </c>
      <c r="L912">
        <v>1</v>
      </c>
      <c r="M912" t="s">
        <v>487</v>
      </c>
      <c r="N912" t="s">
        <v>495</v>
      </c>
      <c r="O912" t="s">
        <v>497</v>
      </c>
      <c r="R912" t="s">
        <v>490</v>
      </c>
      <c r="S912">
        <v>120.4</v>
      </c>
      <c r="T912">
        <v>0</v>
      </c>
    </row>
    <row r="913" spans="1:20" x14ac:dyDescent="0.25">
      <c r="A913" s="1">
        <v>45383</v>
      </c>
      <c r="B913">
        <v>1951</v>
      </c>
      <c r="C913">
        <v>5</v>
      </c>
      <c r="D913">
        <v>2</v>
      </c>
      <c r="E913">
        <v>4</v>
      </c>
      <c r="F913">
        <v>2</v>
      </c>
      <c r="G913">
        <v>3</v>
      </c>
      <c r="H913" t="s">
        <v>492</v>
      </c>
      <c r="I913">
        <v>66</v>
      </c>
      <c r="J913">
        <v>178</v>
      </c>
      <c r="L913">
        <v>2</v>
      </c>
      <c r="M913" t="s">
        <v>492</v>
      </c>
      <c r="N913" t="s">
        <v>495</v>
      </c>
      <c r="O913" t="s">
        <v>497</v>
      </c>
      <c r="R913" t="s">
        <v>496</v>
      </c>
      <c r="S913">
        <v>205.8</v>
      </c>
      <c r="T913">
        <v>50</v>
      </c>
    </row>
    <row r="914" spans="1:20" x14ac:dyDescent="0.25">
      <c r="A914" s="1">
        <v>45383</v>
      </c>
      <c r="B914">
        <v>1799</v>
      </c>
      <c r="C914">
        <v>5</v>
      </c>
      <c r="D914">
        <v>4</v>
      </c>
      <c r="E914">
        <v>1</v>
      </c>
      <c r="F914">
        <v>5</v>
      </c>
      <c r="G914">
        <v>2</v>
      </c>
      <c r="H914" t="s">
        <v>486</v>
      </c>
      <c r="I914">
        <v>233</v>
      </c>
      <c r="J914">
        <v>160</v>
      </c>
      <c r="K914" s="1">
        <v>45400</v>
      </c>
      <c r="L914">
        <v>1</v>
      </c>
      <c r="M914" t="s">
        <v>492</v>
      </c>
      <c r="N914" t="s">
        <v>495</v>
      </c>
      <c r="O914" t="s">
        <v>489</v>
      </c>
      <c r="R914" t="s">
        <v>490</v>
      </c>
      <c r="S914">
        <v>275.10000000000002</v>
      </c>
      <c r="T914">
        <v>0</v>
      </c>
    </row>
    <row r="915" spans="1:20" x14ac:dyDescent="0.25">
      <c r="A915" s="1">
        <v>45383</v>
      </c>
      <c r="B915">
        <v>2673</v>
      </c>
      <c r="C915">
        <v>5</v>
      </c>
      <c r="D915">
        <v>4</v>
      </c>
      <c r="E915">
        <v>4</v>
      </c>
      <c r="F915">
        <v>5</v>
      </c>
      <c r="G915">
        <v>2</v>
      </c>
      <c r="H915" t="s">
        <v>491</v>
      </c>
      <c r="I915">
        <v>574</v>
      </c>
      <c r="J915">
        <v>147</v>
      </c>
      <c r="L915">
        <v>2</v>
      </c>
      <c r="M915" t="s">
        <v>494</v>
      </c>
      <c r="N915" t="s">
        <v>488</v>
      </c>
      <c r="O915" t="s">
        <v>489</v>
      </c>
      <c r="R915" t="s">
        <v>496</v>
      </c>
      <c r="S915">
        <v>539.70000000000005</v>
      </c>
      <c r="T915">
        <v>50</v>
      </c>
    </row>
    <row r="916" spans="1:20" x14ac:dyDescent="0.25">
      <c r="A916" s="1">
        <v>45383</v>
      </c>
      <c r="B916">
        <v>1838</v>
      </c>
      <c r="C916">
        <v>5</v>
      </c>
      <c r="D916">
        <v>3</v>
      </c>
      <c r="E916">
        <v>1</v>
      </c>
      <c r="F916">
        <v>4</v>
      </c>
      <c r="G916">
        <v>3</v>
      </c>
      <c r="H916" t="s">
        <v>486</v>
      </c>
      <c r="I916">
        <v>607</v>
      </c>
      <c r="J916">
        <v>24</v>
      </c>
      <c r="K916" s="1">
        <v>45407</v>
      </c>
      <c r="L916">
        <v>1</v>
      </c>
      <c r="M916" t="s">
        <v>494</v>
      </c>
      <c r="N916" t="s">
        <v>488</v>
      </c>
      <c r="O916" t="s">
        <v>497</v>
      </c>
      <c r="R916" t="s">
        <v>490</v>
      </c>
      <c r="S916">
        <v>441.7</v>
      </c>
      <c r="T916">
        <v>0</v>
      </c>
    </row>
    <row r="917" spans="1:20" x14ac:dyDescent="0.25">
      <c r="A917" s="1">
        <v>45383</v>
      </c>
      <c r="B917">
        <v>1331</v>
      </c>
      <c r="C917">
        <v>5</v>
      </c>
      <c r="D917">
        <v>4</v>
      </c>
      <c r="E917">
        <v>4</v>
      </c>
      <c r="F917">
        <v>5</v>
      </c>
      <c r="G917">
        <v>2</v>
      </c>
      <c r="H917" t="s">
        <v>492</v>
      </c>
      <c r="I917">
        <v>788</v>
      </c>
      <c r="J917">
        <v>142</v>
      </c>
      <c r="L917">
        <v>2</v>
      </c>
      <c r="M917" t="s">
        <v>492</v>
      </c>
      <c r="N917" t="s">
        <v>488</v>
      </c>
      <c r="O917" t="s">
        <v>489</v>
      </c>
      <c r="R917" t="s">
        <v>498</v>
      </c>
      <c r="S917">
        <v>658</v>
      </c>
      <c r="T917">
        <v>10</v>
      </c>
    </row>
    <row r="918" spans="1:20" x14ac:dyDescent="0.25">
      <c r="A918" s="1">
        <v>45383</v>
      </c>
      <c r="B918">
        <v>707</v>
      </c>
      <c r="C918">
        <v>5</v>
      </c>
      <c r="D918">
        <v>1</v>
      </c>
      <c r="E918">
        <v>1</v>
      </c>
      <c r="F918">
        <v>3</v>
      </c>
      <c r="G918">
        <v>3</v>
      </c>
      <c r="H918" t="s">
        <v>491</v>
      </c>
      <c r="I918">
        <v>315</v>
      </c>
      <c r="J918">
        <v>146</v>
      </c>
      <c r="L918">
        <v>1</v>
      </c>
      <c r="M918" t="s">
        <v>487</v>
      </c>
      <c r="N918" t="s">
        <v>488</v>
      </c>
      <c r="O918" t="s">
        <v>497</v>
      </c>
      <c r="R918" t="s">
        <v>496</v>
      </c>
      <c r="S918">
        <v>357.7</v>
      </c>
      <c r="T918">
        <v>50</v>
      </c>
    </row>
    <row r="919" spans="1:20" x14ac:dyDescent="0.25">
      <c r="A919" s="1">
        <v>45383</v>
      </c>
      <c r="B919">
        <v>3203</v>
      </c>
      <c r="C919">
        <v>5</v>
      </c>
      <c r="D919">
        <v>2</v>
      </c>
      <c r="E919">
        <v>4</v>
      </c>
      <c r="F919">
        <v>2</v>
      </c>
      <c r="G919">
        <v>1</v>
      </c>
      <c r="H919" t="s">
        <v>492</v>
      </c>
      <c r="I919">
        <v>776</v>
      </c>
      <c r="J919">
        <v>194</v>
      </c>
      <c r="L919">
        <v>2</v>
      </c>
      <c r="M919" t="s">
        <v>487</v>
      </c>
      <c r="N919" t="s">
        <v>495</v>
      </c>
      <c r="O919" t="s">
        <v>489</v>
      </c>
      <c r="R919" t="s">
        <v>493</v>
      </c>
      <c r="S919">
        <v>700</v>
      </c>
      <c r="T919">
        <v>30</v>
      </c>
    </row>
    <row r="920" spans="1:20" x14ac:dyDescent="0.25">
      <c r="A920" s="1">
        <v>45383</v>
      </c>
      <c r="B920">
        <v>4790</v>
      </c>
      <c r="C920">
        <v>5</v>
      </c>
      <c r="D920">
        <v>4</v>
      </c>
      <c r="E920">
        <v>1</v>
      </c>
      <c r="F920">
        <v>5</v>
      </c>
      <c r="G920">
        <v>2</v>
      </c>
      <c r="H920" t="s">
        <v>486</v>
      </c>
      <c r="I920">
        <v>917</v>
      </c>
      <c r="J920">
        <v>186</v>
      </c>
      <c r="K920" s="1">
        <v>45410</v>
      </c>
      <c r="L920">
        <v>1</v>
      </c>
      <c r="M920" t="s">
        <v>492</v>
      </c>
      <c r="N920" t="s">
        <v>495</v>
      </c>
      <c r="O920" t="s">
        <v>489</v>
      </c>
      <c r="R920" t="s">
        <v>490</v>
      </c>
      <c r="S920">
        <v>772.1</v>
      </c>
      <c r="T920">
        <v>0</v>
      </c>
    </row>
    <row r="921" spans="1:20" x14ac:dyDescent="0.25">
      <c r="A921" s="1">
        <v>45383</v>
      </c>
      <c r="B921">
        <v>1242</v>
      </c>
      <c r="C921">
        <v>5</v>
      </c>
      <c r="D921">
        <v>4</v>
      </c>
      <c r="E921">
        <v>4</v>
      </c>
      <c r="F921">
        <v>5</v>
      </c>
      <c r="G921">
        <v>2</v>
      </c>
      <c r="H921" t="s">
        <v>491</v>
      </c>
      <c r="I921">
        <v>760</v>
      </c>
      <c r="J921">
        <v>37</v>
      </c>
      <c r="L921">
        <v>2</v>
      </c>
      <c r="M921" t="s">
        <v>494</v>
      </c>
      <c r="N921" t="s">
        <v>488</v>
      </c>
      <c r="O921" t="s">
        <v>489</v>
      </c>
      <c r="R921" t="s">
        <v>496</v>
      </c>
      <c r="S921">
        <v>592.9</v>
      </c>
      <c r="T921">
        <v>50</v>
      </c>
    </row>
    <row r="922" spans="1:20" x14ac:dyDescent="0.25">
      <c r="A922" s="1">
        <v>45384</v>
      </c>
      <c r="B922">
        <v>1855</v>
      </c>
      <c r="C922">
        <v>5</v>
      </c>
      <c r="D922">
        <v>5</v>
      </c>
      <c r="E922">
        <v>1</v>
      </c>
      <c r="F922">
        <v>1</v>
      </c>
      <c r="G922">
        <v>1</v>
      </c>
      <c r="H922" t="s">
        <v>491</v>
      </c>
      <c r="I922">
        <v>512</v>
      </c>
      <c r="J922">
        <v>167</v>
      </c>
      <c r="L922">
        <v>1</v>
      </c>
      <c r="M922" t="s">
        <v>492</v>
      </c>
      <c r="N922" t="s">
        <v>495</v>
      </c>
      <c r="O922" t="s">
        <v>497</v>
      </c>
      <c r="R922" t="s">
        <v>496</v>
      </c>
      <c r="S922">
        <v>510.3</v>
      </c>
      <c r="T922">
        <v>50</v>
      </c>
    </row>
    <row r="923" spans="1:20" x14ac:dyDescent="0.25">
      <c r="A923" s="1">
        <v>45384</v>
      </c>
      <c r="B923">
        <v>4588</v>
      </c>
      <c r="C923">
        <v>5</v>
      </c>
      <c r="D923">
        <v>2</v>
      </c>
      <c r="E923">
        <v>4</v>
      </c>
      <c r="F923">
        <v>2</v>
      </c>
      <c r="G923">
        <v>2</v>
      </c>
      <c r="H923" t="s">
        <v>486</v>
      </c>
      <c r="I923">
        <v>204</v>
      </c>
      <c r="J923">
        <v>149</v>
      </c>
      <c r="K923" s="1">
        <v>45401</v>
      </c>
      <c r="L923">
        <v>2</v>
      </c>
      <c r="M923" t="s">
        <v>494</v>
      </c>
      <c r="N923" t="s">
        <v>488</v>
      </c>
      <c r="O923" t="s">
        <v>497</v>
      </c>
      <c r="R923" t="s">
        <v>490</v>
      </c>
      <c r="S923">
        <v>247.1</v>
      </c>
      <c r="T923">
        <v>0</v>
      </c>
    </row>
    <row r="924" spans="1:20" x14ac:dyDescent="0.25">
      <c r="A924" s="1">
        <v>45384</v>
      </c>
      <c r="B924">
        <v>2918</v>
      </c>
      <c r="C924">
        <v>5</v>
      </c>
      <c r="D924">
        <v>2</v>
      </c>
      <c r="E924">
        <v>1</v>
      </c>
      <c r="F924">
        <v>2</v>
      </c>
      <c r="G924">
        <v>3</v>
      </c>
      <c r="H924" t="s">
        <v>486</v>
      </c>
      <c r="I924">
        <v>210</v>
      </c>
      <c r="J924">
        <v>59</v>
      </c>
      <c r="K924" s="1">
        <v>45405</v>
      </c>
      <c r="L924">
        <v>1</v>
      </c>
      <c r="M924" t="s">
        <v>487</v>
      </c>
      <c r="N924" t="s">
        <v>495</v>
      </c>
      <c r="O924" t="s">
        <v>497</v>
      </c>
      <c r="R924" t="s">
        <v>490</v>
      </c>
      <c r="S924">
        <v>188.3</v>
      </c>
      <c r="T924">
        <v>0</v>
      </c>
    </row>
    <row r="925" spans="1:20" x14ac:dyDescent="0.25">
      <c r="A925" s="1">
        <v>45384</v>
      </c>
      <c r="B925">
        <v>4173</v>
      </c>
      <c r="C925">
        <v>5</v>
      </c>
      <c r="D925">
        <v>4</v>
      </c>
      <c r="E925">
        <v>4</v>
      </c>
      <c r="F925">
        <v>5</v>
      </c>
      <c r="G925">
        <v>3</v>
      </c>
      <c r="H925" t="s">
        <v>486</v>
      </c>
      <c r="I925">
        <v>661</v>
      </c>
      <c r="J925">
        <v>177</v>
      </c>
      <c r="K925" s="1">
        <v>45393</v>
      </c>
      <c r="L925">
        <v>2</v>
      </c>
      <c r="M925" t="s">
        <v>487</v>
      </c>
      <c r="N925" t="s">
        <v>488</v>
      </c>
      <c r="O925" t="s">
        <v>489</v>
      </c>
      <c r="R925" t="s">
        <v>490</v>
      </c>
      <c r="S925">
        <v>586.6</v>
      </c>
      <c r="T925">
        <v>0</v>
      </c>
    </row>
    <row r="926" spans="1:20" x14ac:dyDescent="0.25">
      <c r="A926" s="1">
        <v>45384</v>
      </c>
      <c r="B926">
        <v>2127</v>
      </c>
      <c r="C926">
        <v>5</v>
      </c>
      <c r="D926">
        <v>1</v>
      </c>
      <c r="E926">
        <v>1</v>
      </c>
      <c r="F926">
        <v>4</v>
      </c>
      <c r="G926">
        <v>2</v>
      </c>
      <c r="H926" t="s">
        <v>492</v>
      </c>
      <c r="I926">
        <v>64</v>
      </c>
      <c r="J926">
        <v>29</v>
      </c>
      <c r="L926">
        <v>1</v>
      </c>
      <c r="M926" t="s">
        <v>492</v>
      </c>
      <c r="N926" t="s">
        <v>488</v>
      </c>
      <c r="O926" t="s">
        <v>497</v>
      </c>
      <c r="R926" t="s">
        <v>493</v>
      </c>
      <c r="S926">
        <v>86.1</v>
      </c>
      <c r="T926">
        <v>30</v>
      </c>
    </row>
    <row r="927" spans="1:20" x14ac:dyDescent="0.25">
      <c r="A927" s="1">
        <v>45384</v>
      </c>
      <c r="B927">
        <v>4572</v>
      </c>
      <c r="C927">
        <v>5</v>
      </c>
      <c r="D927">
        <v>5</v>
      </c>
      <c r="E927">
        <v>4</v>
      </c>
      <c r="F927">
        <v>4</v>
      </c>
      <c r="G927">
        <v>1</v>
      </c>
      <c r="H927" t="s">
        <v>486</v>
      </c>
      <c r="I927">
        <v>438</v>
      </c>
      <c r="J927">
        <v>83</v>
      </c>
      <c r="K927" s="1">
        <v>45392</v>
      </c>
      <c r="L927">
        <v>2</v>
      </c>
      <c r="M927" t="s">
        <v>487</v>
      </c>
      <c r="N927" t="s">
        <v>495</v>
      </c>
      <c r="O927" t="s">
        <v>497</v>
      </c>
      <c r="R927" t="s">
        <v>490</v>
      </c>
      <c r="S927">
        <v>364.7</v>
      </c>
      <c r="T927">
        <v>0</v>
      </c>
    </row>
    <row r="928" spans="1:20" x14ac:dyDescent="0.25">
      <c r="A928" s="1">
        <v>45384</v>
      </c>
      <c r="B928">
        <v>3971</v>
      </c>
      <c r="C928">
        <v>5</v>
      </c>
      <c r="D928">
        <v>1</v>
      </c>
      <c r="E928">
        <v>1</v>
      </c>
      <c r="F928">
        <v>4</v>
      </c>
      <c r="G928">
        <v>3</v>
      </c>
      <c r="H928" t="s">
        <v>486</v>
      </c>
      <c r="I928">
        <v>105</v>
      </c>
      <c r="J928">
        <v>61</v>
      </c>
      <c r="L928">
        <v>1</v>
      </c>
      <c r="M928" t="s">
        <v>492</v>
      </c>
      <c r="N928" t="s">
        <v>495</v>
      </c>
      <c r="O928" t="s">
        <v>497</v>
      </c>
      <c r="R928" t="s">
        <v>496</v>
      </c>
      <c r="S928">
        <v>151.19999999999999</v>
      </c>
      <c r="T928">
        <v>50</v>
      </c>
    </row>
    <row r="929" spans="1:20" x14ac:dyDescent="0.25">
      <c r="A929" s="1">
        <v>45384</v>
      </c>
      <c r="B929">
        <v>2658</v>
      </c>
      <c r="C929">
        <v>5</v>
      </c>
      <c r="D929">
        <v>4</v>
      </c>
      <c r="E929">
        <v>4</v>
      </c>
      <c r="F929">
        <v>5</v>
      </c>
      <c r="G929">
        <v>3</v>
      </c>
      <c r="H929" t="s">
        <v>486</v>
      </c>
      <c r="I929">
        <v>802</v>
      </c>
      <c r="J929">
        <v>112</v>
      </c>
      <c r="K929" s="1">
        <v>45397</v>
      </c>
      <c r="L929">
        <v>2</v>
      </c>
      <c r="M929" t="s">
        <v>492</v>
      </c>
      <c r="N929" t="s">
        <v>495</v>
      </c>
      <c r="O929" t="s">
        <v>497</v>
      </c>
      <c r="R929" t="s">
        <v>490</v>
      </c>
      <c r="S929">
        <v>639.79999999999995</v>
      </c>
      <c r="T929">
        <v>0</v>
      </c>
    </row>
    <row r="930" spans="1:20" x14ac:dyDescent="0.25">
      <c r="A930" s="1">
        <v>45384</v>
      </c>
      <c r="B930">
        <v>1161</v>
      </c>
      <c r="C930">
        <v>5</v>
      </c>
      <c r="D930">
        <v>2</v>
      </c>
      <c r="E930">
        <v>1</v>
      </c>
      <c r="F930">
        <v>2</v>
      </c>
      <c r="G930">
        <v>2</v>
      </c>
      <c r="H930" t="s">
        <v>486</v>
      </c>
      <c r="I930">
        <v>183</v>
      </c>
      <c r="J930">
        <v>59</v>
      </c>
      <c r="K930" s="1">
        <v>45395</v>
      </c>
      <c r="L930">
        <v>1</v>
      </c>
      <c r="M930" t="s">
        <v>494</v>
      </c>
      <c r="N930" t="s">
        <v>495</v>
      </c>
      <c r="O930" t="s">
        <v>489</v>
      </c>
      <c r="R930" t="s">
        <v>490</v>
      </c>
      <c r="S930">
        <v>169.4</v>
      </c>
      <c r="T930">
        <v>0</v>
      </c>
    </row>
    <row r="931" spans="1:20" x14ac:dyDescent="0.25">
      <c r="A931" s="1">
        <v>45384</v>
      </c>
      <c r="B931">
        <v>3261</v>
      </c>
      <c r="C931">
        <v>5</v>
      </c>
      <c r="D931">
        <v>2</v>
      </c>
      <c r="E931">
        <v>4</v>
      </c>
      <c r="F931">
        <v>2</v>
      </c>
      <c r="G931">
        <v>1</v>
      </c>
      <c r="H931" t="s">
        <v>492</v>
      </c>
      <c r="I931">
        <v>235</v>
      </c>
      <c r="J931">
        <v>163</v>
      </c>
      <c r="L931">
        <v>2</v>
      </c>
      <c r="M931" t="s">
        <v>492</v>
      </c>
      <c r="N931" t="s">
        <v>495</v>
      </c>
      <c r="O931" t="s">
        <v>489</v>
      </c>
      <c r="R931" t="s">
        <v>493</v>
      </c>
      <c r="S931">
        <v>299.60000000000002</v>
      </c>
      <c r="T931">
        <v>30</v>
      </c>
    </row>
    <row r="932" spans="1:20" x14ac:dyDescent="0.25">
      <c r="A932" s="1">
        <v>45385</v>
      </c>
      <c r="B932">
        <v>230</v>
      </c>
      <c r="C932">
        <v>5</v>
      </c>
      <c r="D932">
        <v>1</v>
      </c>
      <c r="E932">
        <v>1</v>
      </c>
      <c r="F932">
        <v>2</v>
      </c>
      <c r="G932">
        <v>3</v>
      </c>
      <c r="H932" t="s">
        <v>491</v>
      </c>
      <c r="I932">
        <v>724</v>
      </c>
      <c r="J932">
        <v>195</v>
      </c>
      <c r="L932">
        <v>1</v>
      </c>
      <c r="M932" t="s">
        <v>492</v>
      </c>
      <c r="N932" t="s">
        <v>488</v>
      </c>
      <c r="O932" t="s">
        <v>497</v>
      </c>
      <c r="R932" t="s">
        <v>498</v>
      </c>
      <c r="S932">
        <v>650.29999999999995</v>
      </c>
      <c r="T932">
        <v>10</v>
      </c>
    </row>
    <row r="933" spans="1:20" x14ac:dyDescent="0.25">
      <c r="A933" s="1">
        <v>45385</v>
      </c>
      <c r="B933">
        <v>232</v>
      </c>
      <c r="C933">
        <v>5</v>
      </c>
      <c r="D933">
        <v>3</v>
      </c>
      <c r="E933">
        <v>4</v>
      </c>
      <c r="F933">
        <v>1</v>
      </c>
      <c r="G933">
        <v>1</v>
      </c>
      <c r="H933" t="s">
        <v>486</v>
      </c>
      <c r="I933">
        <v>168</v>
      </c>
      <c r="J933">
        <v>144</v>
      </c>
      <c r="L933">
        <v>2</v>
      </c>
      <c r="M933" t="s">
        <v>487</v>
      </c>
      <c r="N933" t="s">
        <v>488</v>
      </c>
      <c r="O933" t="s">
        <v>489</v>
      </c>
      <c r="R933" t="s">
        <v>493</v>
      </c>
      <c r="S933">
        <v>239.4</v>
      </c>
      <c r="T933">
        <v>30</v>
      </c>
    </row>
    <row r="934" spans="1:20" x14ac:dyDescent="0.25">
      <c r="A934" s="1">
        <v>45385</v>
      </c>
      <c r="B934">
        <v>3242</v>
      </c>
      <c r="C934">
        <v>5</v>
      </c>
      <c r="D934">
        <v>4</v>
      </c>
      <c r="E934">
        <v>2</v>
      </c>
      <c r="F934">
        <v>5</v>
      </c>
      <c r="G934">
        <v>2</v>
      </c>
      <c r="H934" t="s">
        <v>486</v>
      </c>
      <c r="I934">
        <v>356</v>
      </c>
      <c r="J934">
        <v>80</v>
      </c>
      <c r="L934">
        <v>1</v>
      </c>
      <c r="M934" t="s">
        <v>494</v>
      </c>
      <c r="N934" t="s">
        <v>488</v>
      </c>
      <c r="O934" t="s">
        <v>489</v>
      </c>
      <c r="R934" t="s">
        <v>493</v>
      </c>
      <c r="S934">
        <v>326.2</v>
      </c>
      <c r="T934">
        <v>30</v>
      </c>
    </row>
    <row r="935" spans="1:20" x14ac:dyDescent="0.25">
      <c r="A935" s="1">
        <v>45385</v>
      </c>
      <c r="B935">
        <v>3816</v>
      </c>
      <c r="C935">
        <v>5</v>
      </c>
      <c r="D935">
        <v>2</v>
      </c>
      <c r="E935">
        <v>5</v>
      </c>
      <c r="F935">
        <v>2</v>
      </c>
      <c r="G935">
        <v>2</v>
      </c>
      <c r="H935" t="s">
        <v>486</v>
      </c>
      <c r="I935">
        <v>688</v>
      </c>
      <c r="J935">
        <v>185</v>
      </c>
      <c r="K935" s="1">
        <v>45412</v>
      </c>
      <c r="L935">
        <v>2</v>
      </c>
      <c r="M935" t="s">
        <v>494</v>
      </c>
      <c r="N935" t="s">
        <v>495</v>
      </c>
      <c r="O935" t="s">
        <v>489</v>
      </c>
      <c r="R935" t="s">
        <v>490</v>
      </c>
      <c r="S935">
        <v>611.1</v>
      </c>
      <c r="T935">
        <v>0</v>
      </c>
    </row>
    <row r="936" spans="1:20" x14ac:dyDescent="0.25">
      <c r="A936" s="1">
        <v>45385</v>
      </c>
      <c r="B936">
        <v>2792</v>
      </c>
      <c r="C936">
        <v>5</v>
      </c>
      <c r="D936">
        <v>3</v>
      </c>
      <c r="E936">
        <v>2</v>
      </c>
      <c r="F936">
        <v>2</v>
      </c>
      <c r="G936">
        <v>3</v>
      </c>
      <c r="H936" t="s">
        <v>486</v>
      </c>
      <c r="I936">
        <v>481</v>
      </c>
      <c r="J936">
        <v>133</v>
      </c>
      <c r="K936" s="1">
        <v>45404</v>
      </c>
      <c r="L936">
        <v>1</v>
      </c>
      <c r="M936" t="s">
        <v>494</v>
      </c>
      <c r="N936" t="s">
        <v>488</v>
      </c>
      <c r="O936" t="s">
        <v>489</v>
      </c>
      <c r="R936" t="s">
        <v>490</v>
      </c>
      <c r="S936">
        <v>429.8</v>
      </c>
      <c r="T936">
        <v>0</v>
      </c>
    </row>
    <row r="937" spans="1:20" x14ac:dyDescent="0.25">
      <c r="A937" s="1">
        <v>45385</v>
      </c>
      <c r="B937">
        <v>4648</v>
      </c>
      <c r="C937">
        <v>5</v>
      </c>
      <c r="D937">
        <v>2</v>
      </c>
      <c r="E937">
        <v>4</v>
      </c>
      <c r="F937">
        <v>2</v>
      </c>
      <c r="G937">
        <v>1</v>
      </c>
      <c r="H937" t="s">
        <v>486</v>
      </c>
      <c r="I937">
        <v>469</v>
      </c>
      <c r="J937">
        <v>63</v>
      </c>
      <c r="K937" s="1">
        <v>45399</v>
      </c>
      <c r="L937">
        <v>2</v>
      </c>
      <c r="M937" t="s">
        <v>487</v>
      </c>
      <c r="N937" t="s">
        <v>495</v>
      </c>
      <c r="O937" t="s">
        <v>489</v>
      </c>
      <c r="R937" t="s">
        <v>490</v>
      </c>
      <c r="S937">
        <v>372.4</v>
      </c>
      <c r="T937">
        <v>0</v>
      </c>
    </row>
    <row r="938" spans="1:20" x14ac:dyDescent="0.25">
      <c r="A938" s="1">
        <v>45385</v>
      </c>
      <c r="B938">
        <v>614</v>
      </c>
      <c r="C938">
        <v>5</v>
      </c>
      <c r="D938">
        <v>2</v>
      </c>
      <c r="E938">
        <v>1</v>
      </c>
      <c r="F938">
        <v>2</v>
      </c>
      <c r="G938">
        <v>1</v>
      </c>
      <c r="H938" t="s">
        <v>486</v>
      </c>
      <c r="I938">
        <v>89</v>
      </c>
      <c r="J938">
        <v>162</v>
      </c>
      <c r="L938">
        <v>1</v>
      </c>
      <c r="M938" t="s">
        <v>494</v>
      </c>
      <c r="N938" t="s">
        <v>495</v>
      </c>
      <c r="O938" t="s">
        <v>497</v>
      </c>
      <c r="R938" t="s">
        <v>498</v>
      </c>
      <c r="S938">
        <v>182.7</v>
      </c>
      <c r="T938">
        <v>10</v>
      </c>
    </row>
    <row r="939" spans="1:20" x14ac:dyDescent="0.25">
      <c r="A939" s="1">
        <v>45385</v>
      </c>
      <c r="B939">
        <v>2907</v>
      </c>
      <c r="C939">
        <v>5</v>
      </c>
      <c r="D939">
        <v>3</v>
      </c>
      <c r="E939">
        <v>4</v>
      </c>
      <c r="F939">
        <v>3</v>
      </c>
      <c r="G939">
        <v>2</v>
      </c>
      <c r="H939" t="s">
        <v>486</v>
      </c>
      <c r="I939">
        <v>286</v>
      </c>
      <c r="J939">
        <v>114</v>
      </c>
      <c r="L939">
        <v>2</v>
      </c>
      <c r="M939" t="s">
        <v>487</v>
      </c>
      <c r="N939" t="s">
        <v>495</v>
      </c>
      <c r="O939" t="s">
        <v>489</v>
      </c>
      <c r="R939" t="s">
        <v>498</v>
      </c>
      <c r="S939">
        <v>287</v>
      </c>
      <c r="T939">
        <v>10</v>
      </c>
    </row>
    <row r="940" spans="1:20" x14ac:dyDescent="0.25">
      <c r="A940" s="1">
        <v>45385</v>
      </c>
      <c r="B940">
        <v>2069</v>
      </c>
      <c r="C940">
        <v>5</v>
      </c>
      <c r="D940">
        <v>1</v>
      </c>
      <c r="E940">
        <v>3</v>
      </c>
      <c r="F940">
        <v>5</v>
      </c>
      <c r="G940">
        <v>2</v>
      </c>
      <c r="H940" t="s">
        <v>486</v>
      </c>
      <c r="I940">
        <v>461</v>
      </c>
      <c r="J940">
        <v>80</v>
      </c>
      <c r="K940" s="1">
        <v>45400</v>
      </c>
      <c r="L940">
        <v>1</v>
      </c>
      <c r="M940" t="s">
        <v>494</v>
      </c>
      <c r="N940" t="s">
        <v>488</v>
      </c>
      <c r="O940" t="s">
        <v>497</v>
      </c>
      <c r="R940" t="s">
        <v>490</v>
      </c>
      <c r="S940">
        <v>378.7</v>
      </c>
      <c r="T940">
        <v>0</v>
      </c>
    </row>
    <row r="941" spans="1:20" x14ac:dyDescent="0.25">
      <c r="A941" s="1">
        <v>45385</v>
      </c>
      <c r="B941">
        <v>2303</v>
      </c>
      <c r="C941">
        <v>5</v>
      </c>
      <c r="D941">
        <v>4</v>
      </c>
      <c r="E941">
        <v>3</v>
      </c>
      <c r="F941">
        <v>5</v>
      </c>
      <c r="G941">
        <v>2</v>
      </c>
      <c r="H941" t="s">
        <v>486</v>
      </c>
      <c r="I941">
        <v>794</v>
      </c>
      <c r="J941">
        <v>26</v>
      </c>
      <c r="K941" s="1">
        <v>45399</v>
      </c>
      <c r="L941">
        <v>2</v>
      </c>
      <c r="M941" t="s">
        <v>492</v>
      </c>
      <c r="N941" t="s">
        <v>488</v>
      </c>
      <c r="O941" t="s">
        <v>497</v>
      </c>
      <c r="R941" t="s">
        <v>490</v>
      </c>
      <c r="S941">
        <v>574</v>
      </c>
      <c r="T941">
        <v>0</v>
      </c>
    </row>
    <row r="942" spans="1:20" x14ac:dyDescent="0.25">
      <c r="A942" s="1">
        <v>45386</v>
      </c>
      <c r="B942">
        <v>4783</v>
      </c>
      <c r="C942">
        <v>5</v>
      </c>
      <c r="D942">
        <v>3</v>
      </c>
      <c r="E942">
        <v>2</v>
      </c>
      <c r="F942">
        <v>1</v>
      </c>
      <c r="G942">
        <v>2</v>
      </c>
      <c r="H942" t="s">
        <v>492</v>
      </c>
      <c r="I942">
        <v>995</v>
      </c>
      <c r="J942">
        <v>143</v>
      </c>
      <c r="L942">
        <v>1</v>
      </c>
      <c r="M942" t="s">
        <v>494</v>
      </c>
      <c r="N942" t="s">
        <v>495</v>
      </c>
      <c r="O942" t="s">
        <v>497</v>
      </c>
      <c r="R942" t="s">
        <v>496</v>
      </c>
      <c r="S942">
        <v>831.6</v>
      </c>
      <c r="T942">
        <v>50</v>
      </c>
    </row>
    <row r="943" spans="1:20" x14ac:dyDescent="0.25">
      <c r="A943" s="1">
        <v>45386</v>
      </c>
      <c r="B943">
        <v>4508</v>
      </c>
      <c r="C943">
        <v>5</v>
      </c>
      <c r="D943">
        <v>3</v>
      </c>
      <c r="E943">
        <v>4</v>
      </c>
      <c r="F943">
        <v>4</v>
      </c>
      <c r="G943">
        <v>2</v>
      </c>
      <c r="H943" t="s">
        <v>486</v>
      </c>
      <c r="I943">
        <v>336</v>
      </c>
      <c r="J943">
        <v>49</v>
      </c>
      <c r="K943" s="1">
        <v>45402</v>
      </c>
      <c r="L943">
        <v>2</v>
      </c>
      <c r="M943" t="s">
        <v>487</v>
      </c>
      <c r="N943" t="s">
        <v>488</v>
      </c>
      <c r="O943" t="s">
        <v>489</v>
      </c>
      <c r="R943" t="s">
        <v>490</v>
      </c>
      <c r="S943">
        <v>269.5</v>
      </c>
      <c r="T943">
        <v>0</v>
      </c>
    </row>
    <row r="944" spans="1:20" x14ac:dyDescent="0.25">
      <c r="A944" s="1">
        <v>45386</v>
      </c>
      <c r="B944">
        <v>3961</v>
      </c>
      <c r="C944">
        <v>5</v>
      </c>
      <c r="D944">
        <v>2</v>
      </c>
      <c r="E944">
        <v>4</v>
      </c>
      <c r="F944">
        <v>2</v>
      </c>
      <c r="G944">
        <v>3</v>
      </c>
      <c r="H944" t="s">
        <v>486</v>
      </c>
      <c r="I944">
        <v>349</v>
      </c>
      <c r="J944">
        <v>183</v>
      </c>
      <c r="K944" s="1">
        <v>45394</v>
      </c>
      <c r="L944">
        <v>1</v>
      </c>
      <c r="M944" t="s">
        <v>487</v>
      </c>
      <c r="N944" t="s">
        <v>488</v>
      </c>
      <c r="O944" t="s">
        <v>489</v>
      </c>
      <c r="R944" t="s">
        <v>490</v>
      </c>
      <c r="S944">
        <v>372.4</v>
      </c>
      <c r="T944">
        <v>0</v>
      </c>
    </row>
    <row r="945" spans="1:20" x14ac:dyDescent="0.25">
      <c r="A945" s="1">
        <v>45386</v>
      </c>
      <c r="B945">
        <v>4796</v>
      </c>
      <c r="C945">
        <v>5</v>
      </c>
      <c r="D945">
        <v>3</v>
      </c>
      <c r="E945">
        <v>5</v>
      </c>
      <c r="F945">
        <v>5</v>
      </c>
      <c r="G945">
        <v>3</v>
      </c>
      <c r="H945" t="s">
        <v>486</v>
      </c>
      <c r="I945">
        <v>100</v>
      </c>
      <c r="J945">
        <v>132</v>
      </c>
      <c r="K945" s="1">
        <v>45402</v>
      </c>
      <c r="L945">
        <v>2</v>
      </c>
      <c r="M945" t="s">
        <v>492</v>
      </c>
      <c r="N945" t="s">
        <v>495</v>
      </c>
      <c r="O945" t="s">
        <v>489</v>
      </c>
      <c r="R945" t="s">
        <v>490</v>
      </c>
      <c r="S945">
        <v>162.4</v>
      </c>
      <c r="T945">
        <v>0</v>
      </c>
    </row>
    <row r="946" spans="1:20" x14ac:dyDescent="0.25">
      <c r="A946" s="1">
        <v>45386</v>
      </c>
      <c r="B946">
        <v>3149</v>
      </c>
      <c r="C946">
        <v>5</v>
      </c>
      <c r="D946">
        <v>4</v>
      </c>
      <c r="E946">
        <v>1</v>
      </c>
      <c r="F946">
        <v>5</v>
      </c>
      <c r="G946">
        <v>1</v>
      </c>
      <c r="H946" t="s">
        <v>491</v>
      </c>
      <c r="I946">
        <v>304</v>
      </c>
      <c r="J946">
        <v>109</v>
      </c>
      <c r="L946">
        <v>1</v>
      </c>
      <c r="M946" t="s">
        <v>492</v>
      </c>
      <c r="N946" t="s">
        <v>495</v>
      </c>
      <c r="O946" t="s">
        <v>489</v>
      </c>
      <c r="R946" t="s">
        <v>498</v>
      </c>
      <c r="S946">
        <v>296.10000000000002</v>
      </c>
      <c r="T946">
        <v>10</v>
      </c>
    </row>
    <row r="947" spans="1:20" x14ac:dyDescent="0.25">
      <c r="A947" s="1">
        <v>45386</v>
      </c>
      <c r="B947">
        <v>3437</v>
      </c>
      <c r="C947">
        <v>5</v>
      </c>
      <c r="D947">
        <v>1</v>
      </c>
      <c r="E947">
        <v>4</v>
      </c>
      <c r="F947">
        <v>5</v>
      </c>
      <c r="G947">
        <v>3</v>
      </c>
      <c r="H947" t="s">
        <v>486</v>
      </c>
      <c r="I947">
        <v>347</v>
      </c>
      <c r="J947">
        <v>158</v>
      </c>
      <c r="K947" s="1">
        <v>45403</v>
      </c>
      <c r="L947">
        <v>2</v>
      </c>
      <c r="M947" t="s">
        <v>487</v>
      </c>
      <c r="N947" t="s">
        <v>488</v>
      </c>
      <c r="O947" t="s">
        <v>497</v>
      </c>
      <c r="R947" t="s">
        <v>490</v>
      </c>
      <c r="S947">
        <v>353.5</v>
      </c>
      <c r="T947">
        <v>0</v>
      </c>
    </row>
    <row r="948" spans="1:20" x14ac:dyDescent="0.25">
      <c r="A948" s="1">
        <v>45386</v>
      </c>
      <c r="B948">
        <v>2437</v>
      </c>
      <c r="C948">
        <v>5</v>
      </c>
      <c r="D948">
        <v>1</v>
      </c>
      <c r="E948">
        <v>2</v>
      </c>
      <c r="F948">
        <v>5</v>
      </c>
      <c r="G948">
        <v>3</v>
      </c>
      <c r="H948" t="s">
        <v>486</v>
      </c>
      <c r="I948">
        <v>391</v>
      </c>
      <c r="J948">
        <v>142</v>
      </c>
      <c r="L948">
        <v>1</v>
      </c>
      <c r="M948" t="s">
        <v>494</v>
      </c>
      <c r="N948" t="s">
        <v>488</v>
      </c>
      <c r="O948" t="s">
        <v>497</v>
      </c>
      <c r="R948" t="s">
        <v>493</v>
      </c>
      <c r="S948">
        <v>394.1</v>
      </c>
      <c r="T948">
        <v>30</v>
      </c>
    </row>
    <row r="949" spans="1:20" x14ac:dyDescent="0.25">
      <c r="A949" s="1">
        <v>45386</v>
      </c>
      <c r="B949">
        <v>2493</v>
      </c>
      <c r="C949">
        <v>5</v>
      </c>
      <c r="D949">
        <v>1</v>
      </c>
      <c r="E949">
        <v>5</v>
      </c>
      <c r="F949">
        <v>3</v>
      </c>
      <c r="G949">
        <v>3</v>
      </c>
      <c r="H949" t="s">
        <v>486</v>
      </c>
      <c r="I949">
        <v>681</v>
      </c>
      <c r="J949">
        <v>125</v>
      </c>
      <c r="K949" s="1">
        <v>45415</v>
      </c>
      <c r="L949">
        <v>2</v>
      </c>
      <c r="M949" t="s">
        <v>492</v>
      </c>
      <c r="N949" t="s">
        <v>495</v>
      </c>
      <c r="O949" t="s">
        <v>497</v>
      </c>
      <c r="R949" t="s">
        <v>490</v>
      </c>
      <c r="S949">
        <v>564.20000000000005</v>
      </c>
      <c r="T949">
        <v>0</v>
      </c>
    </row>
    <row r="950" spans="1:20" x14ac:dyDescent="0.25">
      <c r="A950" s="1">
        <v>45386</v>
      </c>
      <c r="B950">
        <v>895</v>
      </c>
      <c r="C950">
        <v>5</v>
      </c>
      <c r="D950">
        <v>4</v>
      </c>
      <c r="E950">
        <v>5</v>
      </c>
      <c r="F950">
        <v>5</v>
      </c>
      <c r="G950">
        <v>1</v>
      </c>
      <c r="H950" t="s">
        <v>491</v>
      </c>
      <c r="I950">
        <v>996</v>
      </c>
      <c r="J950">
        <v>176</v>
      </c>
      <c r="L950">
        <v>1</v>
      </c>
      <c r="M950" t="s">
        <v>492</v>
      </c>
      <c r="N950" t="s">
        <v>488</v>
      </c>
      <c r="O950" t="s">
        <v>489</v>
      </c>
      <c r="R950" t="s">
        <v>493</v>
      </c>
      <c r="S950">
        <v>841.4</v>
      </c>
      <c r="T950">
        <v>30</v>
      </c>
    </row>
    <row r="951" spans="1:20" x14ac:dyDescent="0.25">
      <c r="A951" s="1">
        <v>45386</v>
      </c>
      <c r="B951">
        <v>2158</v>
      </c>
      <c r="C951">
        <v>5</v>
      </c>
      <c r="D951">
        <v>2</v>
      </c>
      <c r="E951">
        <v>2</v>
      </c>
      <c r="F951">
        <v>2</v>
      </c>
      <c r="G951">
        <v>3</v>
      </c>
      <c r="H951" t="s">
        <v>486</v>
      </c>
      <c r="I951">
        <v>390</v>
      </c>
      <c r="J951">
        <v>111</v>
      </c>
      <c r="K951" s="1">
        <v>45403</v>
      </c>
      <c r="L951">
        <v>2</v>
      </c>
      <c r="M951" t="s">
        <v>494</v>
      </c>
      <c r="N951" t="s">
        <v>488</v>
      </c>
      <c r="O951" t="s">
        <v>497</v>
      </c>
      <c r="R951" t="s">
        <v>490</v>
      </c>
      <c r="S951">
        <v>350.7</v>
      </c>
      <c r="T951">
        <v>0</v>
      </c>
    </row>
    <row r="952" spans="1:20" x14ac:dyDescent="0.25">
      <c r="A952" s="1">
        <v>45387</v>
      </c>
      <c r="B952">
        <v>3597</v>
      </c>
      <c r="C952">
        <v>5</v>
      </c>
      <c r="D952">
        <v>4</v>
      </c>
      <c r="E952">
        <v>2</v>
      </c>
      <c r="F952">
        <v>5</v>
      </c>
      <c r="G952">
        <v>1</v>
      </c>
      <c r="H952" t="s">
        <v>486</v>
      </c>
      <c r="I952">
        <v>948</v>
      </c>
      <c r="J952">
        <v>112</v>
      </c>
      <c r="K952" s="1">
        <v>45398</v>
      </c>
      <c r="L952">
        <v>1</v>
      </c>
      <c r="M952" t="s">
        <v>487</v>
      </c>
      <c r="N952" t="s">
        <v>488</v>
      </c>
      <c r="O952" t="s">
        <v>497</v>
      </c>
      <c r="R952" t="s">
        <v>490</v>
      </c>
      <c r="S952">
        <v>742</v>
      </c>
      <c r="T952">
        <v>0</v>
      </c>
    </row>
    <row r="953" spans="1:20" x14ac:dyDescent="0.25">
      <c r="A953" s="1">
        <v>45387</v>
      </c>
      <c r="B953">
        <v>4406</v>
      </c>
      <c r="C953">
        <v>5</v>
      </c>
      <c r="D953">
        <v>3</v>
      </c>
      <c r="E953">
        <v>4</v>
      </c>
      <c r="F953">
        <v>5</v>
      </c>
      <c r="G953">
        <v>1</v>
      </c>
      <c r="H953" t="s">
        <v>486</v>
      </c>
      <c r="I953">
        <v>686</v>
      </c>
      <c r="J953">
        <v>153</v>
      </c>
      <c r="K953" s="1">
        <v>45407</v>
      </c>
      <c r="L953">
        <v>2</v>
      </c>
      <c r="M953" t="s">
        <v>492</v>
      </c>
      <c r="N953" t="s">
        <v>495</v>
      </c>
      <c r="O953" t="s">
        <v>497</v>
      </c>
      <c r="R953" t="s">
        <v>490</v>
      </c>
      <c r="S953">
        <v>587.29999999999995</v>
      </c>
      <c r="T953">
        <v>0</v>
      </c>
    </row>
    <row r="954" spans="1:20" x14ac:dyDescent="0.25">
      <c r="A954" s="1">
        <v>45387</v>
      </c>
      <c r="B954">
        <v>4119</v>
      </c>
      <c r="C954">
        <v>5</v>
      </c>
      <c r="D954">
        <v>5</v>
      </c>
      <c r="E954">
        <v>4</v>
      </c>
      <c r="F954">
        <v>4</v>
      </c>
      <c r="G954">
        <v>3</v>
      </c>
      <c r="H954" t="s">
        <v>486</v>
      </c>
      <c r="I954">
        <v>594</v>
      </c>
      <c r="J954">
        <v>131</v>
      </c>
      <c r="L954">
        <v>1</v>
      </c>
      <c r="M954" t="s">
        <v>492</v>
      </c>
      <c r="N954" t="s">
        <v>495</v>
      </c>
      <c r="O954" t="s">
        <v>489</v>
      </c>
      <c r="R954" t="s">
        <v>498</v>
      </c>
      <c r="T954">
        <v>10</v>
      </c>
    </row>
    <row r="955" spans="1:20" x14ac:dyDescent="0.25">
      <c r="A955" s="1">
        <v>45387</v>
      </c>
      <c r="B955">
        <v>4862</v>
      </c>
      <c r="C955">
        <v>5</v>
      </c>
      <c r="D955">
        <v>5</v>
      </c>
      <c r="E955">
        <v>5</v>
      </c>
      <c r="F955">
        <v>1</v>
      </c>
      <c r="G955">
        <v>3</v>
      </c>
      <c r="H955" t="s">
        <v>486</v>
      </c>
      <c r="I955">
        <v>826</v>
      </c>
      <c r="J955">
        <v>70</v>
      </c>
      <c r="K955" s="1">
        <v>45416</v>
      </c>
      <c r="L955">
        <v>2</v>
      </c>
      <c r="M955" t="s">
        <v>487</v>
      </c>
      <c r="N955" t="s">
        <v>495</v>
      </c>
      <c r="O955" t="s">
        <v>497</v>
      </c>
      <c r="R955" t="s">
        <v>490</v>
      </c>
      <c r="T955">
        <v>0</v>
      </c>
    </row>
    <row r="956" spans="1:20" x14ac:dyDescent="0.25">
      <c r="A956" s="1">
        <v>45387</v>
      </c>
      <c r="B956">
        <v>2993</v>
      </c>
      <c r="C956">
        <v>5</v>
      </c>
      <c r="D956">
        <v>5</v>
      </c>
      <c r="E956">
        <v>5</v>
      </c>
      <c r="F956">
        <v>5</v>
      </c>
      <c r="G956">
        <v>3</v>
      </c>
      <c r="H956" t="s">
        <v>486</v>
      </c>
      <c r="I956">
        <v>337</v>
      </c>
      <c r="J956">
        <v>99</v>
      </c>
      <c r="K956" s="1">
        <v>45396</v>
      </c>
      <c r="L956">
        <v>1</v>
      </c>
      <c r="M956" t="s">
        <v>494</v>
      </c>
      <c r="N956" t="s">
        <v>488</v>
      </c>
      <c r="O956" t="s">
        <v>497</v>
      </c>
      <c r="R956" t="s">
        <v>490</v>
      </c>
      <c r="T956">
        <v>0</v>
      </c>
    </row>
    <row r="957" spans="1:20" x14ac:dyDescent="0.25">
      <c r="A957" s="1">
        <v>45387</v>
      </c>
      <c r="B957">
        <v>2996</v>
      </c>
      <c r="C957">
        <v>5</v>
      </c>
      <c r="D957">
        <v>1</v>
      </c>
      <c r="E957">
        <v>1</v>
      </c>
      <c r="F957">
        <v>1</v>
      </c>
      <c r="G957">
        <v>2</v>
      </c>
      <c r="H957" t="s">
        <v>486</v>
      </c>
      <c r="I957">
        <v>533</v>
      </c>
      <c r="J957">
        <v>129</v>
      </c>
      <c r="L957">
        <v>2</v>
      </c>
      <c r="M957" t="s">
        <v>494</v>
      </c>
      <c r="N957" t="s">
        <v>495</v>
      </c>
      <c r="O957" t="s">
        <v>489</v>
      </c>
      <c r="R957" t="s">
        <v>493</v>
      </c>
      <c r="T957">
        <v>30</v>
      </c>
    </row>
    <row r="958" spans="1:20" x14ac:dyDescent="0.25">
      <c r="A958" s="1">
        <v>45387</v>
      </c>
      <c r="B958">
        <v>3653</v>
      </c>
      <c r="C958">
        <v>5</v>
      </c>
      <c r="D958">
        <v>4</v>
      </c>
      <c r="E958">
        <v>5</v>
      </c>
      <c r="F958">
        <v>5</v>
      </c>
      <c r="G958">
        <v>1</v>
      </c>
      <c r="H958" t="s">
        <v>486</v>
      </c>
      <c r="I958">
        <v>701</v>
      </c>
      <c r="J958">
        <v>57</v>
      </c>
      <c r="L958">
        <v>1</v>
      </c>
      <c r="M958" t="s">
        <v>492</v>
      </c>
      <c r="N958" t="s">
        <v>495</v>
      </c>
      <c r="O958" t="s">
        <v>497</v>
      </c>
      <c r="R958" t="s">
        <v>493</v>
      </c>
      <c r="S958">
        <v>551.6</v>
      </c>
      <c r="T958">
        <v>30</v>
      </c>
    </row>
    <row r="959" spans="1:20" x14ac:dyDescent="0.25">
      <c r="A959" s="1">
        <v>45387</v>
      </c>
      <c r="B959">
        <v>939</v>
      </c>
      <c r="C959">
        <v>5</v>
      </c>
      <c r="D959">
        <v>4</v>
      </c>
      <c r="E959">
        <v>2</v>
      </c>
      <c r="F959">
        <v>5</v>
      </c>
      <c r="G959">
        <v>1</v>
      </c>
      <c r="H959" t="s">
        <v>486</v>
      </c>
      <c r="I959">
        <v>192</v>
      </c>
      <c r="J959">
        <v>41</v>
      </c>
      <c r="K959" s="1">
        <v>45413</v>
      </c>
      <c r="L959">
        <v>2</v>
      </c>
      <c r="M959" t="s">
        <v>487</v>
      </c>
      <c r="N959" t="s">
        <v>488</v>
      </c>
      <c r="O959" t="s">
        <v>489</v>
      </c>
      <c r="R959" t="s">
        <v>490</v>
      </c>
      <c r="S959">
        <v>163.1</v>
      </c>
      <c r="T959">
        <v>0</v>
      </c>
    </row>
    <row r="960" spans="1:20" x14ac:dyDescent="0.25">
      <c r="A960" s="1">
        <v>45387</v>
      </c>
      <c r="B960">
        <v>808</v>
      </c>
      <c r="C960">
        <v>5</v>
      </c>
      <c r="D960">
        <v>1</v>
      </c>
      <c r="E960">
        <v>2</v>
      </c>
      <c r="F960">
        <v>4</v>
      </c>
      <c r="G960">
        <v>2</v>
      </c>
      <c r="H960" t="s">
        <v>486</v>
      </c>
      <c r="I960">
        <v>716</v>
      </c>
      <c r="J960">
        <v>109</v>
      </c>
      <c r="K960" s="1">
        <v>45416</v>
      </c>
      <c r="L960">
        <v>1</v>
      </c>
      <c r="M960" t="s">
        <v>494</v>
      </c>
      <c r="N960" t="s">
        <v>488</v>
      </c>
      <c r="O960" t="s">
        <v>497</v>
      </c>
      <c r="R960" t="s">
        <v>490</v>
      </c>
      <c r="S960">
        <v>577.5</v>
      </c>
      <c r="T960">
        <v>0</v>
      </c>
    </row>
    <row r="961" spans="1:20" x14ac:dyDescent="0.25">
      <c r="A961" s="1">
        <v>45387</v>
      </c>
      <c r="B961">
        <v>1993</v>
      </c>
      <c r="C961">
        <v>5</v>
      </c>
      <c r="D961">
        <v>3</v>
      </c>
      <c r="E961">
        <v>1</v>
      </c>
      <c r="F961">
        <v>2</v>
      </c>
      <c r="G961">
        <v>2</v>
      </c>
      <c r="H961" t="s">
        <v>486</v>
      </c>
      <c r="I961">
        <v>734</v>
      </c>
      <c r="J961">
        <v>187</v>
      </c>
      <c r="K961" s="1">
        <v>45395</v>
      </c>
      <c r="L961">
        <v>2</v>
      </c>
      <c r="M961" t="s">
        <v>487</v>
      </c>
      <c r="N961" t="s">
        <v>488</v>
      </c>
      <c r="O961" t="s">
        <v>489</v>
      </c>
      <c r="R961" t="s">
        <v>490</v>
      </c>
      <c r="S961">
        <v>644.70000000000005</v>
      </c>
      <c r="T961">
        <v>0</v>
      </c>
    </row>
    <row r="962" spans="1:20" x14ac:dyDescent="0.25">
      <c r="A962" s="1">
        <v>45388</v>
      </c>
      <c r="B962">
        <v>831</v>
      </c>
      <c r="C962">
        <v>5</v>
      </c>
      <c r="D962">
        <v>5</v>
      </c>
      <c r="E962">
        <v>3</v>
      </c>
      <c r="F962">
        <v>1</v>
      </c>
      <c r="G962">
        <v>3</v>
      </c>
      <c r="H962" t="s">
        <v>486</v>
      </c>
      <c r="I962">
        <v>262</v>
      </c>
      <c r="J962">
        <v>154</v>
      </c>
      <c r="K962" s="1">
        <v>45412</v>
      </c>
      <c r="L962">
        <v>1</v>
      </c>
      <c r="M962" t="s">
        <v>492</v>
      </c>
      <c r="N962" t="s">
        <v>488</v>
      </c>
      <c r="O962" t="s">
        <v>489</v>
      </c>
      <c r="R962" t="s">
        <v>490</v>
      </c>
      <c r="S962">
        <v>291.2</v>
      </c>
      <c r="T962">
        <v>0</v>
      </c>
    </row>
    <row r="963" spans="1:20" x14ac:dyDescent="0.25">
      <c r="A963" s="1">
        <v>45388</v>
      </c>
      <c r="B963">
        <v>4668</v>
      </c>
      <c r="C963">
        <v>5</v>
      </c>
      <c r="D963">
        <v>5</v>
      </c>
      <c r="E963">
        <v>3</v>
      </c>
      <c r="F963">
        <v>5</v>
      </c>
      <c r="G963">
        <v>2</v>
      </c>
      <c r="H963" t="s">
        <v>486</v>
      </c>
      <c r="I963">
        <v>964</v>
      </c>
      <c r="J963">
        <v>129</v>
      </c>
      <c r="K963" s="1">
        <v>45395</v>
      </c>
      <c r="L963">
        <v>2</v>
      </c>
      <c r="M963" t="s">
        <v>494</v>
      </c>
      <c r="N963" t="s">
        <v>495</v>
      </c>
      <c r="O963" t="s">
        <v>489</v>
      </c>
      <c r="R963" t="s">
        <v>490</v>
      </c>
      <c r="S963">
        <v>765.1</v>
      </c>
      <c r="T963">
        <v>0</v>
      </c>
    </row>
    <row r="964" spans="1:20" x14ac:dyDescent="0.25">
      <c r="A964" s="1">
        <v>45388</v>
      </c>
      <c r="B964">
        <v>1256</v>
      </c>
      <c r="C964">
        <v>5</v>
      </c>
      <c r="D964">
        <v>1</v>
      </c>
      <c r="E964">
        <v>2</v>
      </c>
      <c r="F964">
        <v>4</v>
      </c>
      <c r="G964">
        <v>2</v>
      </c>
      <c r="H964" t="s">
        <v>492</v>
      </c>
      <c r="I964">
        <v>942</v>
      </c>
      <c r="J964">
        <v>187</v>
      </c>
      <c r="L964">
        <v>1</v>
      </c>
      <c r="M964" t="s">
        <v>487</v>
      </c>
      <c r="N964" t="s">
        <v>495</v>
      </c>
      <c r="O964" t="s">
        <v>497</v>
      </c>
      <c r="R964" t="s">
        <v>498</v>
      </c>
      <c r="T964">
        <v>10</v>
      </c>
    </row>
    <row r="965" spans="1:20" x14ac:dyDescent="0.25">
      <c r="A965" s="1">
        <v>45388</v>
      </c>
      <c r="B965">
        <v>4194</v>
      </c>
      <c r="C965">
        <v>5</v>
      </c>
      <c r="D965">
        <v>5</v>
      </c>
      <c r="E965">
        <v>3</v>
      </c>
      <c r="F965">
        <v>5</v>
      </c>
      <c r="G965">
        <v>2</v>
      </c>
      <c r="H965" t="s">
        <v>486</v>
      </c>
      <c r="I965">
        <v>632</v>
      </c>
      <c r="J965">
        <v>126</v>
      </c>
      <c r="K965" s="1">
        <v>45395</v>
      </c>
      <c r="L965">
        <v>2</v>
      </c>
      <c r="M965" t="s">
        <v>487</v>
      </c>
      <c r="N965" t="s">
        <v>488</v>
      </c>
      <c r="O965" t="s">
        <v>497</v>
      </c>
      <c r="R965" t="s">
        <v>490</v>
      </c>
      <c r="T965">
        <v>0</v>
      </c>
    </row>
    <row r="966" spans="1:20" x14ac:dyDescent="0.25">
      <c r="A966" s="1">
        <v>45388</v>
      </c>
      <c r="B966">
        <v>1127</v>
      </c>
      <c r="C966">
        <v>5</v>
      </c>
      <c r="D966">
        <v>2</v>
      </c>
      <c r="E966">
        <v>3</v>
      </c>
      <c r="F966">
        <v>2</v>
      </c>
      <c r="G966">
        <v>1</v>
      </c>
      <c r="H966" t="s">
        <v>486</v>
      </c>
      <c r="I966">
        <v>610</v>
      </c>
      <c r="J966">
        <v>143</v>
      </c>
      <c r="L966">
        <v>1</v>
      </c>
      <c r="M966" t="s">
        <v>492</v>
      </c>
      <c r="N966" t="s">
        <v>495</v>
      </c>
      <c r="O966" t="s">
        <v>489</v>
      </c>
      <c r="R966" t="s">
        <v>498</v>
      </c>
      <c r="T966">
        <v>10</v>
      </c>
    </row>
    <row r="967" spans="1:20" x14ac:dyDescent="0.25">
      <c r="A967" s="1">
        <v>45388</v>
      </c>
      <c r="B967">
        <v>2188</v>
      </c>
      <c r="C967">
        <v>5</v>
      </c>
      <c r="D967">
        <v>4</v>
      </c>
      <c r="E967">
        <v>1</v>
      </c>
      <c r="F967">
        <v>5</v>
      </c>
      <c r="G967">
        <v>2</v>
      </c>
      <c r="H967" t="s">
        <v>486</v>
      </c>
      <c r="I967">
        <v>416</v>
      </c>
      <c r="J967">
        <v>43</v>
      </c>
      <c r="L967">
        <v>2</v>
      </c>
      <c r="M967" t="s">
        <v>494</v>
      </c>
      <c r="N967" t="s">
        <v>495</v>
      </c>
      <c r="O967" t="s">
        <v>489</v>
      </c>
      <c r="R967" t="s">
        <v>498</v>
      </c>
      <c r="T967">
        <v>10</v>
      </c>
    </row>
    <row r="968" spans="1:20" x14ac:dyDescent="0.25">
      <c r="A968" s="1">
        <v>45388</v>
      </c>
      <c r="B968">
        <v>1270</v>
      </c>
      <c r="C968">
        <v>5</v>
      </c>
      <c r="D968">
        <v>5</v>
      </c>
      <c r="E968">
        <v>5</v>
      </c>
      <c r="F968">
        <v>2</v>
      </c>
      <c r="G968">
        <v>3</v>
      </c>
      <c r="H968" t="s">
        <v>486</v>
      </c>
      <c r="I968">
        <v>765</v>
      </c>
      <c r="J968">
        <v>60</v>
      </c>
      <c r="K968" s="1">
        <v>45411</v>
      </c>
      <c r="L968">
        <v>1</v>
      </c>
      <c r="M968" t="s">
        <v>492</v>
      </c>
      <c r="N968" t="s">
        <v>488</v>
      </c>
      <c r="O968" t="s">
        <v>489</v>
      </c>
      <c r="R968" t="s">
        <v>490</v>
      </c>
      <c r="S968">
        <v>577.5</v>
      </c>
      <c r="T968">
        <v>0</v>
      </c>
    </row>
    <row r="969" spans="1:20" x14ac:dyDescent="0.25">
      <c r="A969" s="1">
        <v>45388</v>
      </c>
      <c r="B969">
        <v>2148</v>
      </c>
      <c r="C969">
        <v>5</v>
      </c>
      <c r="D969">
        <v>5</v>
      </c>
      <c r="E969">
        <v>5</v>
      </c>
      <c r="F969">
        <v>1</v>
      </c>
      <c r="G969">
        <v>1</v>
      </c>
      <c r="H969" t="s">
        <v>492</v>
      </c>
      <c r="I969">
        <v>518</v>
      </c>
      <c r="J969">
        <v>70</v>
      </c>
      <c r="L969">
        <v>2</v>
      </c>
      <c r="M969" t="s">
        <v>492</v>
      </c>
      <c r="N969" t="s">
        <v>488</v>
      </c>
      <c r="O969" t="s">
        <v>489</v>
      </c>
      <c r="R969" t="s">
        <v>493</v>
      </c>
      <c r="S969">
        <v>432.6</v>
      </c>
      <c r="T969">
        <v>30</v>
      </c>
    </row>
    <row r="970" spans="1:20" x14ac:dyDescent="0.25">
      <c r="A970" s="1">
        <v>45388</v>
      </c>
      <c r="B970">
        <v>1028</v>
      </c>
      <c r="C970">
        <v>5</v>
      </c>
      <c r="D970">
        <v>2</v>
      </c>
      <c r="E970">
        <v>3</v>
      </c>
      <c r="F970">
        <v>2</v>
      </c>
      <c r="G970">
        <v>1</v>
      </c>
      <c r="H970" t="s">
        <v>486</v>
      </c>
      <c r="I970">
        <v>711</v>
      </c>
      <c r="J970">
        <v>186</v>
      </c>
      <c r="K970" s="1">
        <v>45400</v>
      </c>
      <c r="L970">
        <v>1</v>
      </c>
      <c r="M970" t="s">
        <v>494</v>
      </c>
      <c r="N970" t="s">
        <v>488</v>
      </c>
      <c r="O970" t="s">
        <v>489</v>
      </c>
      <c r="R970" t="s">
        <v>490</v>
      </c>
      <c r="S970">
        <v>627.9</v>
      </c>
      <c r="T970">
        <v>0</v>
      </c>
    </row>
    <row r="971" spans="1:20" x14ac:dyDescent="0.25">
      <c r="A971" s="1">
        <v>45388</v>
      </c>
      <c r="B971">
        <v>1479</v>
      </c>
      <c r="C971">
        <v>5</v>
      </c>
      <c r="D971">
        <v>3</v>
      </c>
      <c r="E971">
        <v>4</v>
      </c>
      <c r="F971">
        <v>2</v>
      </c>
      <c r="G971">
        <v>2</v>
      </c>
      <c r="H971" t="s">
        <v>491</v>
      </c>
      <c r="I971">
        <v>466</v>
      </c>
      <c r="J971">
        <v>121</v>
      </c>
      <c r="L971">
        <v>2</v>
      </c>
      <c r="M971" t="s">
        <v>487</v>
      </c>
      <c r="N971" t="s">
        <v>495</v>
      </c>
      <c r="O971" t="s">
        <v>489</v>
      </c>
      <c r="R971" t="s">
        <v>498</v>
      </c>
      <c r="S971">
        <v>417.9</v>
      </c>
      <c r="T971">
        <v>10</v>
      </c>
    </row>
    <row r="972" spans="1:20" x14ac:dyDescent="0.25">
      <c r="A972" s="1">
        <v>45389</v>
      </c>
      <c r="B972">
        <v>1866</v>
      </c>
      <c r="C972">
        <v>5</v>
      </c>
      <c r="D972">
        <v>3</v>
      </c>
      <c r="E972">
        <v>1</v>
      </c>
      <c r="F972">
        <v>1</v>
      </c>
      <c r="G972">
        <v>2</v>
      </c>
      <c r="H972" t="s">
        <v>492</v>
      </c>
      <c r="I972">
        <v>958</v>
      </c>
      <c r="J972">
        <v>133</v>
      </c>
      <c r="L972">
        <v>1</v>
      </c>
      <c r="M972" t="s">
        <v>487</v>
      </c>
      <c r="N972" t="s">
        <v>495</v>
      </c>
      <c r="O972" t="s">
        <v>489</v>
      </c>
      <c r="R972" t="s">
        <v>493</v>
      </c>
      <c r="S972">
        <v>784.7</v>
      </c>
      <c r="T972">
        <v>30</v>
      </c>
    </row>
    <row r="973" spans="1:20" x14ac:dyDescent="0.25">
      <c r="A973" s="1">
        <v>45389</v>
      </c>
      <c r="B973">
        <v>2486</v>
      </c>
      <c r="C973">
        <v>5</v>
      </c>
      <c r="D973">
        <v>2</v>
      </c>
      <c r="E973">
        <v>3</v>
      </c>
      <c r="F973">
        <v>2</v>
      </c>
      <c r="G973">
        <v>2</v>
      </c>
      <c r="H973" t="s">
        <v>486</v>
      </c>
      <c r="I973">
        <v>483</v>
      </c>
      <c r="J973">
        <v>190</v>
      </c>
      <c r="K973" s="1">
        <v>45408</v>
      </c>
      <c r="L973">
        <v>2</v>
      </c>
      <c r="M973" t="s">
        <v>487</v>
      </c>
      <c r="N973" t="s">
        <v>495</v>
      </c>
      <c r="O973" t="s">
        <v>489</v>
      </c>
      <c r="R973" t="s">
        <v>490</v>
      </c>
      <c r="T973">
        <v>0</v>
      </c>
    </row>
    <row r="974" spans="1:20" x14ac:dyDescent="0.25">
      <c r="A974" s="1">
        <v>45389</v>
      </c>
      <c r="B974">
        <v>4657</v>
      </c>
      <c r="C974">
        <v>5</v>
      </c>
      <c r="D974">
        <v>3</v>
      </c>
      <c r="E974">
        <v>4</v>
      </c>
      <c r="F974">
        <v>1</v>
      </c>
      <c r="G974">
        <v>2</v>
      </c>
      <c r="H974" t="s">
        <v>486</v>
      </c>
      <c r="I974">
        <v>414</v>
      </c>
      <c r="J974">
        <v>88</v>
      </c>
      <c r="K974" s="1">
        <v>45416</v>
      </c>
      <c r="L974">
        <v>1</v>
      </c>
      <c r="M974" t="s">
        <v>494</v>
      </c>
      <c r="N974" t="s">
        <v>495</v>
      </c>
      <c r="O974" t="s">
        <v>489</v>
      </c>
      <c r="R974" t="s">
        <v>490</v>
      </c>
      <c r="T974">
        <v>0</v>
      </c>
    </row>
    <row r="975" spans="1:20" x14ac:dyDescent="0.25">
      <c r="A975" s="1">
        <v>45389</v>
      </c>
      <c r="B975">
        <v>906</v>
      </c>
      <c r="C975">
        <v>5</v>
      </c>
      <c r="D975">
        <v>1</v>
      </c>
      <c r="E975">
        <v>4</v>
      </c>
      <c r="F975">
        <v>3</v>
      </c>
      <c r="G975">
        <v>3</v>
      </c>
      <c r="H975" t="s">
        <v>492</v>
      </c>
      <c r="I975">
        <v>828</v>
      </c>
      <c r="J975">
        <v>172</v>
      </c>
      <c r="L975">
        <v>2</v>
      </c>
      <c r="M975" t="s">
        <v>492</v>
      </c>
      <c r="N975" t="s">
        <v>495</v>
      </c>
      <c r="O975" t="s">
        <v>489</v>
      </c>
      <c r="R975" t="s">
        <v>493</v>
      </c>
      <c r="T975">
        <v>30</v>
      </c>
    </row>
    <row r="976" spans="1:20" x14ac:dyDescent="0.25">
      <c r="A976" s="1">
        <v>45389</v>
      </c>
      <c r="B976">
        <v>3493</v>
      </c>
      <c r="C976">
        <v>5</v>
      </c>
      <c r="D976">
        <v>2</v>
      </c>
      <c r="E976">
        <v>1</v>
      </c>
      <c r="F976">
        <v>2</v>
      </c>
      <c r="G976">
        <v>2</v>
      </c>
      <c r="H976" t="s">
        <v>486</v>
      </c>
      <c r="I976">
        <v>541</v>
      </c>
      <c r="J976">
        <v>113</v>
      </c>
      <c r="K976" s="1">
        <v>45416</v>
      </c>
      <c r="L976">
        <v>1</v>
      </c>
      <c r="M976" t="s">
        <v>487</v>
      </c>
      <c r="N976" t="s">
        <v>495</v>
      </c>
      <c r="O976" t="s">
        <v>489</v>
      </c>
      <c r="R976" t="s">
        <v>490</v>
      </c>
      <c r="S976">
        <v>457.8</v>
      </c>
      <c r="T976">
        <v>0</v>
      </c>
    </row>
    <row r="977" spans="1:20" x14ac:dyDescent="0.25">
      <c r="A977" s="1">
        <v>45389</v>
      </c>
      <c r="B977">
        <v>440</v>
      </c>
      <c r="C977">
        <v>5</v>
      </c>
      <c r="D977">
        <v>4</v>
      </c>
      <c r="E977">
        <v>5</v>
      </c>
      <c r="F977">
        <v>5</v>
      </c>
      <c r="G977">
        <v>3</v>
      </c>
      <c r="H977" t="s">
        <v>486</v>
      </c>
      <c r="I977">
        <v>853</v>
      </c>
      <c r="J977">
        <v>139</v>
      </c>
      <c r="K977" s="1">
        <v>45396</v>
      </c>
      <c r="L977">
        <v>2</v>
      </c>
      <c r="M977" t="s">
        <v>487</v>
      </c>
      <c r="N977" t="s">
        <v>488</v>
      </c>
      <c r="O977" t="s">
        <v>489</v>
      </c>
      <c r="R977" t="s">
        <v>490</v>
      </c>
      <c r="S977">
        <v>694.4</v>
      </c>
      <c r="T977">
        <v>0</v>
      </c>
    </row>
    <row r="978" spans="1:20" x14ac:dyDescent="0.25">
      <c r="A978" s="1">
        <v>45389</v>
      </c>
      <c r="B978">
        <v>4971</v>
      </c>
      <c r="C978">
        <v>5</v>
      </c>
      <c r="D978">
        <v>4</v>
      </c>
      <c r="E978">
        <v>2</v>
      </c>
      <c r="F978">
        <v>5</v>
      </c>
      <c r="G978">
        <v>2</v>
      </c>
      <c r="H978" t="s">
        <v>492</v>
      </c>
      <c r="I978">
        <v>286</v>
      </c>
      <c r="J978">
        <v>44</v>
      </c>
      <c r="L978">
        <v>1</v>
      </c>
      <c r="M978" t="s">
        <v>494</v>
      </c>
      <c r="N978" t="s">
        <v>488</v>
      </c>
      <c r="O978" t="s">
        <v>497</v>
      </c>
      <c r="R978" t="s">
        <v>496</v>
      </c>
      <c r="S978">
        <v>266</v>
      </c>
      <c r="T978">
        <v>50</v>
      </c>
    </row>
    <row r="979" spans="1:20" x14ac:dyDescent="0.25">
      <c r="A979" s="1">
        <v>45389</v>
      </c>
      <c r="B979">
        <v>2178</v>
      </c>
      <c r="C979">
        <v>5</v>
      </c>
      <c r="D979">
        <v>4</v>
      </c>
      <c r="E979">
        <v>4</v>
      </c>
      <c r="F979">
        <v>5</v>
      </c>
      <c r="G979">
        <v>2</v>
      </c>
      <c r="H979" t="s">
        <v>492</v>
      </c>
      <c r="I979">
        <v>523</v>
      </c>
      <c r="J979">
        <v>171</v>
      </c>
      <c r="L979">
        <v>2</v>
      </c>
      <c r="M979" t="s">
        <v>494</v>
      </c>
      <c r="N979" t="s">
        <v>488</v>
      </c>
      <c r="O979" t="s">
        <v>489</v>
      </c>
      <c r="R979" t="s">
        <v>498</v>
      </c>
      <c r="S979">
        <v>492.8</v>
      </c>
      <c r="T979">
        <v>10</v>
      </c>
    </row>
    <row r="980" spans="1:20" x14ac:dyDescent="0.25">
      <c r="A980" s="1">
        <v>45389</v>
      </c>
      <c r="B980">
        <v>1489</v>
      </c>
      <c r="C980">
        <v>5</v>
      </c>
      <c r="D980">
        <v>5</v>
      </c>
      <c r="E980">
        <v>2</v>
      </c>
      <c r="F980">
        <v>2</v>
      </c>
      <c r="G980">
        <v>3</v>
      </c>
      <c r="H980" t="s">
        <v>491</v>
      </c>
      <c r="I980">
        <v>951</v>
      </c>
      <c r="J980">
        <v>123</v>
      </c>
      <c r="L980">
        <v>1</v>
      </c>
      <c r="M980" t="s">
        <v>492</v>
      </c>
      <c r="N980" t="s">
        <v>488</v>
      </c>
      <c r="O980" t="s">
        <v>497</v>
      </c>
      <c r="R980" t="s">
        <v>498</v>
      </c>
      <c r="S980">
        <v>758.8</v>
      </c>
      <c r="T980">
        <v>10</v>
      </c>
    </row>
    <row r="981" spans="1:20" x14ac:dyDescent="0.25">
      <c r="A981" s="1">
        <v>45389</v>
      </c>
      <c r="B981">
        <v>2491</v>
      </c>
      <c r="C981">
        <v>5</v>
      </c>
      <c r="D981">
        <v>2</v>
      </c>
      <c r="E981">
        <v>2</v>
      </c>
      <c r="F981">
        <v>2</v>
      </c>
      <c r="G981">
        <v>2</v>
      </c>
      <c r="H981" t="s">
        <v>486</v>
      </c>
      <c r="I981">
        <v>999</v>
      </c>
      <c r="J981">
        <v>62</v>
      </c>
      <c r="K981" s="1">
        <v>45401</v>
      </c>
      <c r="L981">
        <v>2</v>
      </c>
      <c r="M981" t="s">
        <v>492</v>
      </c>
      <c r="N981" t="s">
        <v>495</v>
      </c>
      <c r="O981" t="s">
        <v>497</v>
      </c>
      <c r="R981" t="s">
        <v>490</v>
      </c>
      <c r="S981">
        <v>742.7</v>
      </c>
      <c r="T981">
        <v>0</v>
      </c>
    </row>
    <row r="982" spans="1:20" x14ac:dyDescent="0.25">
      <c r="A982" s="1">
        <v>45390</v>
      </c>
      <c r="B982">
        <v>388</v>
      </c>
      <c r="C982">
        <v>5</v>
      </c>
      <c r="D982">
        <v>2</v>
      </c>
      <c r="E982">
        <v>1</v>
      </c>
      <c r="F982">
        <v>2</v>
      </c>
      <c r="G982">
        <v>1</v>
      </c>
      <c r="H982" t="s">
        <v>486</v>
      </c>
      <c r="I982">
        <v>52</v>
      </c>
      <c r="J982">
        <v>78</v>
      </c>
      <c r="K982" s="1">
        <v>45404</v>
      </c>
      <c r="L982">
        <v>1</v>
      </c>
      <c r="M982" t="s">
        <v>487</v>
      </c>
      <c r="N982" t="s">
        <v>488</v>
      </c>
      <c r="O982" t="s">
        <v>497</v>
      </c>
      <c r="R982" t="s">
        <v>490</v>
      </c>
      <c r="S982">
        <v>91</v>
      </c>
      <c r="T982">
        <v>0</v>
      </c>
    </row>
    <row r="983" spans="1:20" x14ac:dyDescent="0.25">
      <c r="A983" s="1">
        <v>45390</v>
      </c>
      <c r="B983">
        <v>4690</v>
      </c>
      <c r="C983">
        <v>5</v>
      </c>
      <c r="D983">
        <v>3</v>
      </c>
      <c r="E983">
        <v>5</v>
      </c>
      <c r="F983">
        <v>2</v>
      </c>
      <c r="G983">
        <v>3</v>
      </c>
      <c r="H983" t="s">
        <v>486</v>
      </c>
      <c r="I983">
        <v>528</v>
      </c>
      <c r="J983">
        <v>73</v>
      </c>
      <c r="K983" s="1">
        <v>45409</v>
      </c>
      <c r="L983">
        <v>2</v>
      </c>
      <c r="M983" t="s">
        <v>487</v>
      </c>
      <c r="N983" t="s">
        <v>488</v>
      </c>
      <c r="O983" t="s">
        <v>489</v>
      </c>
      <c r="R983" t="s">
        <v>490</v>
      </c>
      <c r="S983">
        <v>420.7</v>
      </c>
      <c r="T983">
        <v>0</v>
      </c>
    </row>
    <row r="984" spans="1:20" x14ac:dyDescent="0.25">
      <c r="A984" s="1">
        <v>45390</v>
      </c>
      <c r="B984">
        <v>4764</v>
      </c>
      <c r="C984">
        <v>5</v>
      </c>
      <c r="D984">
        <v>2</v>
      </c>
      <c r="E984">
        <v>1</v>
      </c>
      <c r="F984">
        <v>2</v>
      </c>
      <c r="G984">
        <v>3</v>
      </c>
      <c r="H984" t="s">
        <v>491</v>
      </c>
      <c r="I984">
        <v>180</v>
      </c>
      <c r="J984">
        <v>98</v>
      </c>
      <c r="L984">
        <v>1</v>
      </c>
      <c r="M984" t="s">
        <v>494</v>
      </c>
      <c r="N984" t="s">
        <v>488</v>
      </c>
      <c r="O984" t="s">
        <v>497</v>
      </c>
      <c r="R984" t="s">
        <v>493</v>
      </c>
      <c r="S984">
        <v>215.6</v>
      </c>
      <c r="T984">
        <v>30</v>
      </c>
    </row>
    <row r="985" spans="1:20" x14ac:dyDescent="0.25">
      <c r="A985" s="1">
        <v>45390</v>
      </c>
      <c r="B985">
        <v>3812</v>
      </c>
      <c r="C985">
        <v>5</v>
      </c>
      <c r="D985">
        <v>2</v>
      </c>
      <c r="E985">
        <v>4</v>
      </c>
      <c r="F985">
        <v>2</v>
      </c>
      <c r="G985">
        <v>1</v>
      </c>
      <c r="H985" t="s">
        <v>486</v>
      </c>
      <c r="I985">
        <v>171</v>
      </c>
      <c r="J985">
        <v>173</v>
      </c>
      <c r="K985" s="1">
        <v>45398</v>
      </c>
      <c r="L985">
        <v>2</v>
      </c>
      <c r="M985" t="s">
        <v>492</v>
      </c>
      <c r="N985" t="s">
        <v>488</v>
      </c>
      <c r="O985" t="s">
        <v>489</v>
      </c>
      <c r="R985" t="s">
        <v>490</v>
      </c>
      <c r="S985">
        <v>240.8</v>
      </c>
      <c r="T985">
        <v>0</v>
      </c>
    </row>
    <row r="986" spans="1:20" x14ac:dyDescent="0.25">
      <c r="A986" s="1">
        <v>45390</v>
      </c>
      <c r="B986">
        <v>4230</v>
      </c>
      <c r="C986">
        <v>5</v>
      </c>
      <c r="D986">
        <v>3</v>
      </c>
      <c r="E986">
        <v>5</v>
      </c>
      <c r="F986">
        <v>3</v>
      </c>
      <c r="G986">
        <v>3</v>
      </c>
      <c r="H986" t="s">
        <v>492</v>
      </c>
      <c r="I986">
        <v>451</v>
      </c>
      <c r="J986">
        <v>73</v>
      </c>
      <c r="L986">
        <v>1</v>
      </c>
      <c r="M986" t="s">
        <v>487</v>
      </c>
      <c r="N986" t="s">
        <v>495</v>
      </c>
      <c r="O986" t="s">
        <v>497</v>
      </c>
      <c r="R986" t="s">
        <v>498</v>
      </c>
      <c r="S986">
        <v>373.8</v>
      </c>
      <c r="T986">
        <v>10</v>
      </c>
    </row>
    <row r="987" spans="1:20" x14ac:dyDescent="0.25">
      <c r="A987" s="1">
        <v>45390</v>
      </c>
      <c r="B987">
        <v>3792</v>
      </c>
      <c r="C987">
        <v>5</v>
      </c>
      <c r="D987">
        <v>2</v>
      </c>
      <c r="E987">
        <v>3</v>
      </c>
      <c r="F987">
        <v>2</v>
      </c>
      <c r="G987">
        <v>2</v>
      </c>
      <c r="H987" t="s">
        <v>491</v>
      </c>
      <c r="I987">
        <v>673</v>
      </c>
      <c r="J987">
        <v>94</v>
      </c>
      <c r="L987">
        <v>2</v>
      </c>
      <c r="M987" t="s">
        <v>494</v>
      </c>
      <c r="N987" t="s">
        <v>495</v>
      </c>
      <c r="O987" t="s">
        <v>489</v>
      </c>
      <c r="R987" t="s">
        <v>496</v>
      </c>
      <c r="S987">
        <v>571.9</v>
      </c>
      <c r="T987">
        <v>50</v>
      </c>
    </row>
    <row r="988" spans="1:20" x14ac:dyDescent="0.25">
      <c r="A988" s="1">
        <v>45390</v>
      </c>
      <c r="B988">
        <v>1867</v>
      </c>
      <c r="C988">
        <v>5</v>
      </c>
      <c r="D988">
        <v>2</v>
      </c>
      <c r="E988">
        <v>5</v>
      </c>
      <c r="F988">
        <v>2</v>
      </c>
      <c r="G988">
        <v>3</v>
      </c>
      <c r="H988" t="s">
        <v>492</v>
      </c>
      <c r="I988">
        <v>166</v>
      </c>
      <c r="J988">
        <v>112</v>
      </c>
      <c r="L988">
        <v>1</v>
      </c>
      <c r="M988" t="s">
        <v>492</v>
      </c>
      <c r="N988" t="s">
        <v>495</v>
      </c>
      <c r="O988" t="s">
        <v>489</v>
      </c>
      <c r="R988" t="s">
        <v>498</v>
      </c>
      <c r="S988">
        <v>201.6</v>
      </c>
      <c r="T988">
        <v>10</v>
      </c>
    </row>
    <row r="989" spans="1:20" x14ac:dyDescent="0.25">
      <c r="A989" s="1">
        <v>45390</v>
      </c>
      <c r="B989">
        <v>2490</v>
      </c>
      <c r="C989">
        <v>5</v>
      </c>
      <c r="D989">
        <v>1</v>
      </c>
      <c r="E989">
        <v>1</v>
      </c>
      <c r="F989">
        <v>4</v>
      </c>
      <c r="G989">
        <v>3</v>
      </c>
      <c r="H989" t="s">
        <v>491</v>
      </c>
      <c r="I989">
        <v>611</v>
      </c>
      <c r="J989">
        <v>191</v>
      </c>
      <c r="L989">
        <v>2</v>
      </c>
      <c r="M989" t="s">
        <v>492</v>
      </c>
      <c r="N989" t="s">
        <v>488</v>
      </c>
      <c r="O989" t="s">
        <v>497</v>
      </c>
      <c r="R989" t="s">
        <v>496</v>
      </c>
      <c r="S989">
        <v>596.4</v>
      </c>
      <c r="T989">
        <v>50</v>
      </c>
    </row>
    <row r="990" spans="1:20" x14ac:dyDescent="0.25">
      <c r="A990" s="1">
        <v>45390</v>
      </c>
      <c r="B990">
        <v>1438</v>
      </c>
      <c r="C990">
        <v>5</v>
      </c>
      <c r="D990">
        <v>3</v>
      </c>
      <c r="E990">
        <v>1</v>
      </c>
      <c r="F990">
        <v>3</v>
      </c>
      <c r="G990">
        <v>1</v>
      </c>
      <c r="H990" t="s">
        <v>491</v>
      </c>
      <c r="I990">
        <v>950</v>
      </c>
      <c r="J990">
        <v>156</v>
      </c>
      <c r="L990">
        <v>1</v>
      </c>
      <c r="M990" t="s">
        <v>492</v>
      </c>
      <c r="N990" t="s">
        <v>488</v>
      </c>
      <c r="O990" t="s">
        <v>497</v>
      </c>
      <c r="R990" t="s">
        <v>498</v>
      </c>
      <c r="S990">
        <v>781.2</v>
      </c>
      <c r="T990">
        <v>10</v>
      </c>
    </row>
    <row r="991" spans="1:20" x14ac:dyDescent="0.25">
      <c r="A991" s="1">
        <v>45390</v>
      </c>
      <c r="B991">
        <v>2135</v>
      </c>
      <c r="C991">
        <v>5</v>
      </c>
      <c r="D991">
        <v>1</v>
      </c>
      <c r="E991">
        <v>2</v>
      </c>
      <c r="F991">
        <v>5</v>
      </c>
      <c r="G991">
        <v>3</v>
      </c>
      <c r="H991" t="s">
        <v>486</v>
      </c>
      <c r="I991">
        <v>751</v>
      </c>
      <c r="J991">
        <v>61</v>
      </c>
      <c r="L991">
        <v>2</v>
      </c>
      <c r="M991" t="s">
        <v>494</v>
      </c>
      <c r="N991" t="s">
        <v>495</v>
      </c>
      <c r="O991" t="s">
        <v>489</v>
      </c>
      <c r="R991" t="s">
        <v>496</v>
      </c>
      <c r="S991">
        <v>603.4</v>
      </c>
      <c r="T991">
        <v>50</v>
      </c>
    </row>
    <row r="992" spans="1:20" x14ac:dyDescent="0.25">
      <c r="A992" s="1">
        <v>45391</v>
      </c>
      <c r="B992">
        <v>3956</v>
      </c>
      <c r="C992">
        <v>5</v>
      </c>
      <c r="D992">
        <v>5</v>
      </c>
      <c r="E992">
        <v>3</v>
      </c>
      <c r="F992">
        <v>1</v>
      </c>
      <c r="G992">
        <v>2</v>
      </c>
      <c r="H992" t="s">
        <v>486</v>
      </c>
      <c r="I992">
        <v>727</v>
      </c>
      <c r="J992">
        <v>176</v>
      </c>
      <c r="L992">
        <v>1</v>
      </c>
      <c r="M992" t="s">
        <v>492</v>
      </c>
      <c r="N992" t="s">
        <v>488</v>
      </c>
      <c r="O992" t="s">
        <v>497</v>
      </c>
      <c r="R992" t="s">
        <v>496</v>
      </c>
      <c r="S992">
        <v>667.1</v>
      </c>
      <c r="T992">
        <v>50</v>
      </c>
    </row>
    <row r="993" spans="1:20" x14ac:dyDescent="0.25">
      <c r="A993" s="1">
        <v>45391</v>
      </c>
      <c r="B993">
        <v>2379</v>
      </c>
      <c r="C993">
        <v>5</v>
      </c>
      <c r="D993">
        <v>3</v>
      </c>
      <c r="E993">
        <v>5</v>
      </c>
      <c r="F993">
        <v>4</v>
      </c>
      <c r="G993">
        <v>3</v>
      </c>
      <c r="H993" t="s">
        <v>486</v>
      </c>
      <c r="I993">
        <v>819</v>
      </c>
      <c r="J993">
        <v>98</v>
      </c>
      <c r="K993" s="1">
        <v>45405</v>
      </c>
      <c r="L993">
        <v>2</v>
      </c>
      <c r="M993" t="s">
        <v>494</v>
      </c>
      <c r="N993" t="s">
        <v>488</v>
      </c>
      <c r="O993" t="s">
        <v>489</v>
      </c>
      <c r="R993" t="s">
        <v>490</v>
      </c>
      <c r="S993">
        <v>641.9</v>
      </c>
      <c r="T993">
        <v>0</v>
      </c>
    </row>
    <row r="994" spans="1:20" x14ac:dyDescent="0.25">
      <c r="A994" s="1">
        <v>45391</v>
      </c>
      <c r="B994">
        <v>2031</v>
      </c>
      <c r="C994">
        <v>5</v>
      </c>
      <c r="D994">
        <v>2</v>
      </c>
      <c r="E994">
        <v>3</v>
      </c>
      <c r="F994">
        <v>2</v>
      </c>
      <c r="G994">
        <v>3</v>
      </c>
      <c r="H994" t="s">
        <v>486</v>
      </c>
      <c r="I994">
        <v>240</v>
      </c>
      <c r="J994">
        <v>100</v>
      </c>
      <c r="L994">
        <v>1</v>
      </c>
      <c r="M994" t="s">
        <v>494</v>
      </c>
      <c r="N994" t="s">
        <v>495</v>
      </c>
      <c r="O994" t="s">
        <v>489</v>
      </c>
      <c r="R994" t="s">
        <v>498</v>
      </c>
      <c r="S994">
        <v>245</v>
      </c>
      <c r="T994">
        <v>10</v>
      </c>
    </row>
    <row r="995" spans="1:20" x14ac:dyDescent="0.25">
      <c r="A995" s="1">
        <v>45391</v>
      </c>
      <c r="B995">
        <v>2113</v>
      </c>
      <c r="C995">
        <v>5</v>
      </c>
      <c r="D995">
        <v>2</v>
      </c>
      <c r="E995">
        <v>2</v>
      </c>
      <c r="F995">
        <v>2</v>
      </c>
      <c r="G995">
        <v>1</v>
      </c>
      <c r="H995" t="s">
        <v>486</v>
      </c>
      <c r="I995">
        <v>541</v>
      </c>
      <c r="J995">
        <v>77</v>
      </c>
      <c r="K995" s="1">
        <v>45419</v>
      </c>
      <c r="L995">
        <v>2</v>
      </c>
      <c r="M995" t="s">
        <v>494</v>
      </c>
      <c r="N995" t="s">
        <v>488</v>
      </c>
      <c r="O995" t="s">
        <v>489</v>
      </c>
      <c r="R995" t="s">
        <v>490</v>
      </c>
      <c r="S995">
        <v>432.6</v>
      </c>
      <c r="T995">
        <v>0</v>
      </c>
    </row>
    <row r="996" spans="1:20" x14ac:dyDescent="0.25">
      <c r="A996" s="1">
        <v>45391</v>
      </c>
      <c r="B996">
        <v>1906</v>
      </c>
      <c r="C996">
        <v>5</v>
      </c>
      <c r="D996">
        <v>1</v>
      </c>
      <c r="E996">
        <v>3</v>
      </c>
      <c r="F996">
        <v>5</v>
      </c>
      <c r="G996">
        <v>1</v>
      </c>
      <c r="H996" t="s">
        <v>486</v>
      </c>
      <c r="I996">
        <v>631</v>
      </c>
      <c r="J996">
        <v>105</v>
      </c>
      <c r="K996" s="1">
        <v>45398</v>
      </c>
      <c r="L996">
        <v>1</v>
      </c>
      <c r="M996" t="s">
        <v>492</v>
      </c>
      <c r="N996" t="s">
        <v>488</v>
      </c>
      <c r="O996" t="s">
        <v>497</v>
      </c>
      <c r="R996" t="s">
        <v>490</v>
      </c>
      <c r="S996">
        <v>515.20000000000005</v>
      </c>
      <c r="T996">
        <v>0</v>
      </c>
    </row>
    <row r="997" spans="1:20" x14ac:dyDescent="0.25">
      <c r="A997" s="1">
        <v>45391</v>
      </c>
      <c r="B997">
        <v>3260</v>
      </c>
      <c r="C997">
        <v>5</v>
      </c>
      <c r="D997">
        <v>1</v>
      </c>
      <c r="E997">
        <v>3</v>
      </c>
      <c r="F997">
        <v>1</v>
      </c>
      <c r="G997">
        <v>3</v>
      </c>
      <c r="H997" t="s">
        <v>486</v>
      </c>
      <c r="I997">
        <v>417</v>
      </c>
      <c r="J997">
        <v>196</v>
      </c>
      <c r="K997" s="1">
        <v>45410</v>
      </c>
      <c r="L997">
        <v>2</v>
      </c>
      <c r="M997" t="s">
        <v>487</v>
      </c>
      <c r="N997" t="s">
        <v>488</v>
      </c>
      <c r="O997" t="s">
        <v>489</v>
      </c>
      <c r="R997" t="s">
        <v>490</v>
      </c>
      <c r="S997">
        <v>429.1</v>
      </c>
      <c r="T997">
        <v>0</v>
      </c>
    </row>
    <row r="998" spans="1:20" x14ac:dyDescent="0.25">
      <c r="A998" s="1">
        <v>45391</v>
      </c>
      <c r="B998">
        <v>4240</v>
      </c>
      <c r="C998">
        <v>5</v>
      </c>
      <c r="D998">
        <v>5</v>
      </c>
      <c r="E998">
        <v>5</v>
      </c>
      <c r="F998">
        <v>5</v>
      </c>
      <c r="G998">
        <v>2</v>
      </c>
      <c r="H998" t="s">
        <v>486</v>
      </c>
      <c r="I998">
        <v>280</v>
      </c>
      <c r="J998">
        <v>126</v>
      </c>
      <c r="K998" s="1">
        <v>45398</v>
      </c>
      <c r="L998">
        <v>1</v>
      </c>
      <c r="M998" t="s">
        <v>487</v>
      </c>
      <c r="N998" t="s">
        <v>488</v>
      </c>
      <c r="O998" t="s">
        <v>489</v>
      </c>
      <c r="R998" t="s">
        <v>490</v>
      </c>
      <c r="S998">
        <v>284.2</v>
      </c>
      <c r="T998">
        <v>0</v>
      </c>
    </row>
    <row r="999" spans="1:20" x14ac:dyDescent="0.25">
      <c r="A999" s="1">
        <v>45391</v>
      </c>
      <c r="B999">
        <v>4134</v>
      </c>
      <c r="C999">
        <v>5</v>
      </c>
      <c r="D999">
        <v>5</v>
      </c>
      <c r="E999">
        <v>3</v>
      </c>
      <c r="F999">
        <v>5</v>
      </c>
      <c r="G999">
        <v>1</v>
      </c>
      <c r="H999" t="s">
        <v>486</v>
      </c>
      <c r="I999">
        <v>453</v>
      </c>
      <c r="J999">
        <v>158</v>
      </c>
      <c r="K999" s="1">
        <v>45407</v>
      </c>
      <c r="L999">
        <v>2</v>
      </c>
      <c r="M999" t="s">
        <v>494</v>
      </c>
      <c r="N999" t="s">
        <v>488</v>
      </c>
      <c r="O999" t="s">
        <v>489</v>
      </c>
      <c r="R999" t="s">
        <v>490</v>
      </c>
      <c r="S999">
        <v>427.7</v>
      </c>
      <c r="T999">
        <v>0</v>
      </c>
    </row>
    <row r="1000" spans="1:20" x14ac:dyDescent="0.25">
      <c r="A1000" s="1">
        <v>45391</v>
      </c>
      <c r="B1000">
        <v>4305</v>
      </c>
      <c r="C1000">
        <v>5</v>
      </c>
      <c r="D1000">
        <v>2</v>
      </c>
      <c r="E1000">
        <v>2</v>
      </c>
      <c r="F1000">
        <v>2</v>
      </c>
      <c r="G1000">
        <v>1</v>
      </c>
      <c r="H1000" t="s">
        <v>486</v>
      </c>
      <c r="I1000">
        <v>75</v>
      </c>
      <c r="J1000">
        <v>121</v>
      </c>
      <c r="L1000">
        <v>1</v>
      </c>
      <c r="M1000" t="s">
        <v>494</v>
      </c>
      <c r="N1000" t="s">
        <v>488</v>
      </c>
      <c r="O1000" t="s">
        <v>489</v>
      </c>
      <c r="R1000" t="s">
        <v>496</v>
      </c>
      <c r="S1000">
        <v>172.2</v>
      </c>
      <c r="T1000">
        <v>50</v>
      </c>
    </row>
    <row r="1001" spans="1:20" x14ac:dyDescent="0.25">
      <c r="A1001" s="1">
        <v>45391</v>
      </c>
      <c r="B1001">
        <v>3652</v>
      </c>
      <c r="C1001">
        <v>5</v>
      </c>
      <c r="D1001">
        <v>4</v>
      </c>
      <c r="E1001">
        <v>4</v>
      </c>
      <c r="F1001">
        <v>5</v>
      </c>
      <c r="G1001">
        <v>2</v>
      </c>
      <c r="H1001" t="s">
        <v>486</v>
      </c>
      <c r="I1001">
        <v>341</v>
      </c>
      <c r="J1001">
        <v>73</v>
      </c>
      <c r="K1001" s="1">
        <v>45402</v>
      </c>
      <c r="L1001">
        <v>2</v>
      </c>
      <c r="M1001" t="s">
        <v>487</v>
      </c>
      <c r="N1001" t="s">
        <v>488</v>
      </c>
      <c r="O1001" t="s">
        <v>497</v>
      </c>
      <c r="R1001" t="s">
        <v>490</v>
      </c>
      <c r="S1001">
        <v>289.8</v>
      </c>
      <c r="T1001">
        <v>0</v>
      </c>
    </row>
    <row r="1002" spans="1:20" x14ac:dyDescent="0.25">
      <c r="A1002" s="1">
        <v>45392</v>
      </c>
      <c r="B1002">
        <v>661</v>
      </c>
      <c r="C1002">
        <v>5</v>
      </c>
      <c r="D1002">
        <v>5</v>
      </c>
      <c r="E1002">
        <v>4</v>
      </c>
      <c r="F1002">
        <v>2</v>
      </c>
      <c r="G1002">
        <v>1</v>
      </c>
      <c r="H1002" t="s">
        <v>486</v>
      </c>
      <c r="I1002">
        <v>608</v>
      </c>
      <c r="J1002">
        <v>49</v>
      </c>
      <c r="K1002" s="1">
        <v>45421</v>
      </c>
      <c r="L1002">
        <v>1</v>
      </c>
      <c r="M1002" t="s">
        <v>492</v>
      </c>
      <c r="N1002" t="s">
        <v>488</v>
      </c>
      <c r="O1002" t="s">
        <v>497</v>
      </c>
      <c r="R1002" t="s">
        <v>490</v>
      </c>
      <c r="S1002">
        <v>459.9</v>
      </c>
      <c r="T1002">
        <v>0</v>
      </c>
    </row>
    <row r="1003" spans="1:20" x14ac:dyDescent="0.25">
      <c r="A1003" s="1">
        <v>45392</v>
      </c>
      <c r="B1003">
        <v>2677</v>
      </c>
      <c r="C1003">
        <v>5</v>
      </c>
      <c r="D1003">
        <v>2</v>
      </c>
      <c r="E1003">
        <v>1</v>
      </c>
      <c r="F1003">
        <v>2</v>
      </c>
      <c r="G1003">
        <v>3</v>
      </c>
      <c r="H1003" t="s">
        <v>486</v>
      </c>
      <c r="I1003">
        <v>301</v>
      </c>
      <c r="J1003">
        <v>84</v>
      </c>
      <c r="K1003" s="1">
        <v>45418</v>
      </c>
      <c r="L1003">
        <v>2</v>
      </c>
      <c r="M1003" t="s">
        <v>487</v>
      </c>
      <c r="N1003" t="s">
        <v>488</v>
      </c>
      <c r="O1003" t="s">
        <v>497</v>
      </c>
      <c r="R1003" t="s">
        <v>490</v>
      </c>
      <c r="S1003">
        <v>269.5</v>
      </c>
      <c r="T1003">
        <v>0</v>
      </c>
    </row>
    <row r="1004" spans="1:20" x14ac:dyDescent="0.25">
      <c r="A1004" s="1">
        <v>45392</v>
      </c>
      <c r="B1004">
        <v>3734</v>
      </c>
      <c r="C1004">
        <v>5</v>
      </c>
      <c r="D1004">
        <v>5</v>
      </c>
      <c r="E1004">
        <v>4</v>
      </c>
      <c r="F1004">
        <v>1</v>
      </c>
      <c r="G1004">
        <v>1</v>
      </c>
      <c r="H1004" t="s">
        <v>491</v>
      </c>
      <c r="I1004">
        <v>436</v>
      </c>
      <c r="J1004">
        <v>77</v>
      </c>
      <c r="L1004">
        <v>1</v>
      </c>
      <c r="M1004" t="s">
        <v>487</v>
      </c>
      <c r="N1004" t="s">
        <v>488</v>
      </c>
      <c r="O1004" t="s">
        <v>497</v>
      </c>
      <c r="R1004" t="s">
        <v>498</v>
      </c>
      <c r="S1004">
        <v>366.1</v>
      </c>
      <c r="T1004">
        <v>10</v>
      </c>
    </row>
    <row r="1005" spans="1:20" x14ac:dyDescent="0.25">
      <c r="A1005" s="1">
        <v>45392</v>
      </c>
      <c r="B1005">
        <v>45</v>
      </c>
      <c r="C1005">
        <v>5</v>
      </c>
      <c r="D1005">
        <v>3</v>
      </c>
      <c r="E1005">
        <v>5</v>
      </c>
      <c r="F1005">
        <v>5</v>
      </c>
      <c r="G1005">
        <v>2</v>
      </c>
      <c r="H1005" t="s">
        <v>486</v>
      </c>
      <c r="I1005">
        <v>252</v>
      </c>
      <c r="J1005">
        <v>56</v>
      </c>
      <c r="K1005" s="1">
        <v>45411</v>
      </c>
      <c r="L1005">
        <v>2</v>
      </c>
      <c r="M1005" t="s">
        <v>492</v>
      </c>
      <c r="N1005" t="s">
        <v>495</v>
      </c>
      <c r="O1005" t="s">
        <v>489</v>
      </c>
      <c r="R1005" t="s">
        <v>490</v>
      </c>
      <c r="S1005">
        <v>215.6</v>
      </c>
      <c r="T1005">
        <v>0</v>
      </c>
    </row>
    <row r="1006" spans="1:20" x14ac:dyDescent="0.25">
      <c r="A1006" s="1">
        <v>45392</v>
      </c>
      <c r="B1006">
        <v>791</v>
      </c>
      <c r="C1006">
        <v>5</v>
      </c>
      <c r="D1006">
        <v>1</v>
      </c>
      <c r="E1006">
        <v>1</v>
      </c>
      <c r="F1006">
        <v>3</v>
      </c>
      <c r="G1006">
        <v>3</v>
      </c>
      <c r="H1006" t="s">
        <v>486</v>
      </c>
      <c r="I1006">
        <v>992</v>
      </c>
      <c r="J1006">
        <v>137</v>
      </c>
      <c r="K1006" s="1">
        <v>45403</v>
      </c>
      <c r="L1006">
        <v>1</v>
      </c>
      <c r="M1006" t="s">
        <v>494</v>
      </c>
      <c r="N1006" t="s">
        <v>495</v>
      </c>
      <c r="O1006" t="s">
        <v>489</v>
      </c>
      <c r="R1006" t="s">
        <v>490</v>
      </c>
      <c r="S1006">
        <v>790.3</v>
      </c>
      <c r="T1006">
        <v>0</v>
      </c>
    </row>
    <row r="1007" spans="1:20" x14ac:dyDescent="0.25">
      <c r="A1007" s="1">
        <v>45392</v>
      </c>
      <c r="B1007">
        <v>367</v>
      </c>
      <c r="C1007">
        <v>5</v>
      </c>
      <c r="D1007">
        <v>2</v>
      </c>
      <c r="E1007">
        <v>4</v>
      </c>
      <c r="F1007">
        <v>2</v>
      </c>
      <c r="G1007">
        <v>2</v>
      </c>
      <c r="H1007" t="s">
        <v>486</v>
      </c>
      <c r="I1007">
        <v>149</v>
      </c>
      <c r="J1007">
        <v>92</v>
      </c>
      <c r="K1007" s="1">
        <v>45408</v>
      </c>
      <c r="L1007">
        <v>2</v>
      </c>
      <c r="M1007" t="s">
        <v>487</v>
      </c>
      <c r="N1007" t="s">
        <v>495</v>
      </c>
      <c r="O1007" t="s">
        <v>489</v>
      </c>
      <c r="R1007" t="s">
        <v>490</v>
      </c>
      <c r="S1007">
        <v>168.7</v>
      </c>
      <c r="T1007">
        <v>0</v>
      </c>
    </row>
    <row r="1008" spans="1:20" x14ac:dyDescent="0.25">
      <c r="A1008" s="1">
        <v>45392</v>
      </c>
      <c r="B1008">
        <v>2561</v>
      </c>
      <c r="C1008">
        <v>5</v>
      </c>
      <c r="D1008">
        <v>5</v>
      </c>
      <c r="E1008">
        <v>4</v>
      </c>
      <c r="F1008">
        <v>1</v>
      </c>
      <c r="G1008">
        <v>2</v>
      </c>
      <c r="H1008" t="s">
        <v>486</v>
      </c>
      <c r="I1008">
        <v>450</v>
      </c>
      <c r="J1008">
        <v>88</v>
      </c>
      <c r="K1008" s="1">
        <v>45401</v>
      </c>
      <c r="L1008">
        <v>1</v>
      </c>
      <c r="M1008" t="s">
        <v>494</v>
      </c>
      <c r="N1008" t="s">
        <v>495</v>
      </c>
      <c r="O1008" t="s">
        <v>489</v>
      </c>
      <c r="R1008" t="s">
        <v>490</v>
      </c>
      <c r="S1008">
        <v>376.6</v>
      </c>
      <c r="T1008">
        <v>0</v>
      </c>
    </row>
    <row r="1009" spans="1:20" x14ac:dyDescent="0.25">
      <c r="A1009" s="1">
        <v>45392</v>
      </c>
      <c r="B1009">
        <v>3360</v>
      </c>
      <c r="C1009">
        <v>5</v>
      </c>
      <c r="D1009">
        <v>1</v>
      </c>
      <c r="E1009">
        <v>1</v>
      </c>
      <c r="F1009">
        <v>5</v>
      </c>
      <c r="G1009">
        <v>2</v>
      </c>
      <c r="H1009" t="s">
        <v>492</v>
      </c>
      <c r="I1009">
        <v>217</v>
      </c>
      <c r="J1009">
        <v>171</v>
      </c>
      <c r="L1009">
        <v>2</v>
      </c>
      <c r="M1009" t="s">
        <v>492</v>
      </c>
      <c r="N1009" t="s">
        <v>488</v>
      </c>
      <c r="O1009" t="s">
        <v>489</v>
      </c>
      <c r="R1009" t="s">
        <v>493</v>
      </c>
      <c r="S1009">
        <v>292.60000000000002</v>
      </c>
      <c r="T1009">
        <v>30</v>
      </c>
    </row>
    <row r="1010" spans="1:20" x14ac:dyDescent="0.25">
      <c r="A1010" s="1">
        <v>45392</v>
      </c>
      <c r="B1010">
        <v>4497</v>
      </c>
      <c r="C1010">
        <v>5</v>
      </c>
      <c r="D1010">
        <v>4</v>
      </c>
      <c r="E1010">
        <v>5</v>
      </c>
      <c r="F1010">
        <v>5</v>
      </c>
      <c r="G1010">
        <v>2</v>
      </c>
      <c r="H1010" t="s">
        <v>486</v>
      </c>
      <c r="I1010">
        <v>674</v>
      </c>
      <c r="J1010">
        <v>82</v>
      </c>
      <c r="K1010" s="1">
        <v>45400</v>
      </c>
      <c r="L1010">
        <v>1</v>
      </c>
      <c r="M1010" t="s">
        <v>492</v>
      </c>
      <c r="N1010" t="s">
        <v>495</v>
      </c>
      <c r="O1010" t="s">
        <v>489</v>
      </c>
      <c r="R1010" t="s">
        <v>490</v>
      </c>
      <c r="S1010">
        <v>529.20000000000005</v>
      </c>
      <c r="T1010">
        <v>0</v>
      </c>
    </row>
    <row r="1011" spans="1:20" x14ac:dyDescent="0.25">
      <c r="A1011" s="1">
        <v>45392</v>
      </c>
      <c r="B1011">
        <v>4909</v>
      </c>
      <c r="C1011">
        <v>5</v>
      </c>
      <c r="D1011">
        <v>5</v>
      </c>
      <c r="E1011">
        <v>1</v>
      </c>
      <c r="F1011">
        <v>2</v>
      </c>
      <c r="G1011">
        <v>1</v>
      </c>
      <c r="H1011" t="s">
        <v>486</v>
      </c>
      <c r="I1011">
        <v>150</v>
      </c>
      <c r="J1011">
        <v>113</v>
      </c>
      <c r="L1011">
        <v>2</v>
      </c>
      <c r="M1011" t="s">
        <v>492</v>
      </c>
      <c r="N1011" t="s">
        <v>495</v>
      </c>
      <c r="O1011" t="s">
        <v>497</v>
      </c>
      <c r="R1011" t="s">
        <v>498</v>
      </c>
      <c r="S1011">
        <v>191.1</v>
      </c>
      <c r="T1011">
        <v>10</v>
      </c>
    </row>
    <row r="1012" spans="1:20" x14ac:dyDescent="0.25">
      <c r="A1012" s="1">
        <v>45393</v>
      </c>
      <c r="B1012">
        <v>701</v>
      </c>
      <c r="C1012">
        <v>5</v>
      </c>
      <c r="D1012">
        <v>2</v>
      </c>
      <c r="E1012">
        <v>5</v>
      </c>
      <c r="F1012">
        <v>2</v>
      </c>
      <c r="G1012">
        <v>1</v>
      </c>
      <c r="H1012" t="s">
        <v>491</v>
      </c>
      <c r="I1012">
        <v>789</v>
      </c>
      <c r="J1012">
        <v>198</v>
      </c>
      <c r="L1012">
        <v>1</v>
      </c>
      <c r="M1012" t="s">
        <v>492</v>
      </c>
      <c r="N1012" t="s">
        <v>495</v>
      </c>
      <c r="O1012" t="s">
        <v>489</v>
      </c>
      <c r="R1012" t="s">
        <v>498</v>
      </c>
      <c r="S1012">
        <v>697.9</v>
      </c>
      <c r="T1012">
        <v>10</v>
      </c>
    </row>
    <row r="1013" spans="1:20" x14ac:dyDescent="0.25">
      <c r="A1013" s="1">
        <v>45393</v>
      </c>
      <c r="B1013">
        <v>1182</v>
      </c>
      <c r="C1013">
        <v>5</v>
      </c>
      <c r="D1013">
        <v>3</v>
      </c>
      <c r="E1013">
        <v>5</v>
      </c>
      <c r="F1013">
        <v>4</v>
      </c>
      <c r="G1013">
        <v>1</v>
      </c>
      <c r="H1013" t="s">
        <v>486</v>
      </c>
      <c r="I1013">
        <v>352</v>
      </c>
      <c r="J1013">
        <v>34</v>
      </c>
      <c r="K1013" s="1">
        <v>45401</v>
      </c>
      <c r="L1013">
        <v>2</v>
      </c>
      <c r="M1013" t="s">
        <v>492</v>
      </c>
      <c r="N1013" t="s">
        <v>495</v>
      </c>
      <c r="O1013" t="s">
        <v>489</v>
      </c>
      <c r="R1013" t="s">
        <v>490</v>
      </c>
      <c r="S1013">
        <v>270.2</v>
      </c>
      <c r="T1013">
        <v>0</v>
      </c>
    </row>
    <row r="1014" spans="1:20" x14ac:dyDescent="0.25">
      <c r="A1014" s="1">
        <v>45393</v>
      </c>
      <c r="B1014">
        <v>2701</v>
      </c>
      <c r="C1014">
        <v>5</v>
      </c>
      <c r="D1014">
        <v>1</v>
      </c>
      <c r="E1014">
        <v>2</v>
      </c>
      <c r="F1014">
        <v>4</v>
      </c>
      <c r="G1014">
        <v>1</v>
      </c>
      <c r="H1014" t="s">
        <v>486</v>
      </c>
      <c r="I1014">
        <v>357</v>
      </c>
      <c r="J1014">
        <v>194</v>
      </c>
      <c r="K1014" s="1">
        <v>45404</v>
      </c>
      <c r="L1014">
        <v>1</v>
      </c>
      <c r="M1014" t="s">
        <v>494</v>
      </c>
      <c r="N1014" t="s">
        <v>495</v>
      </c>
      <c r="O1014" t="s">
        <v>489</v>
      </c>
      <c r="R1014" t="s">
        <v>490</v>
      </c>
      <c r="S1014">
        <v>385.7</v>
      </c>
      <c r="T1014">
        <v>0</v>
      </c>
    </row>
    <row r="1015" spans="1:20" x14ac:dyDescent="0.25">
      <c r="A1015" s="1">
        <v>45393</v>
      </c>
      <c r="B1015">
        <v>4327</v>
      </c>
      <c r="C1015">
        <v>5</v>
      </c>
      <c r="D1015">
        <v>1</v>
      </c>
      <c r="E1015">
        <v>4</v>
      </c>
      <c r="F1015">
        <v>1</v>
      </c>
      <c r="G1015">
        <v>3</v>
      </c>
      <c r="H1015" t="s">
        <v>492</v>
      </c>
      <c r="I1015">
        <v>728</v>
      </c>
      <c r="J1015">
        <v>193</v>
      </c>
      <c r="L1015">
        <v>2</v>
      </c>
      <c r="M1015" t="s">
        <v>492</v>
      </c>
      <c r="N1015" t="s">
        <v>488</v>
      </c>
      <c r="O1015" t="s">
        <v>497</v>
      </c>
      <c r="R1015" t="s">
        <v>498</v>
      </c>
      <c r="S1015">
        <v>651.70000000000005</v>
      </c>
      <c r="T1015">
        <v>10</v>
      </c>
    </row>
    <row r="1016" spans="1:20" x14ac:dyDescent="0.25">
      <c r="A1016" s="1">
        <v>45393</v>
      </c>
      <c r="B1016">
        <v>163</v>
      </c>
      <c r="C1016">
        <v>5</v>
      </c>
      <c r="D1016">
        <v>3</v>
      </c>
      <c r="E1016">
        <v>4</v>
      </c>
      <c r="F1016">
        <v>4</v>
      </c>
      <c r="G1016">
        <v>1</v>
      </c>
      <c r="H1016" t="s">
        <v>486</v>
      </c>
      <c r="I1016">
        <v>477</v>
      </c>
      <c r="J1016">
        <v>49</v>
      </c>
      <c r="K1016" s="1">
        <v>45403</v>
      </c>
      <c r="L1016">
        <v>1</v>
      </c>
      <c r="M1016" t="s">
        <v>494</v>
      </c>
      <c r="N1016" t="s">
        <v>495</v>
      </c>
      <c r="O1016" t="s">
        <v>489</v>
      </c>
      <c r="R1016" t="s">
        <v>490</v>
      </c>
      <c r="S1016">
        <v>368.2</v>
      </c>
      <c r="T1016">
        <v>0</v>
      </c>
    </row>
    <row r="1017" spans="1:20" x14ac:dyDescent="0.25">
      <c r="A1017" s="1">
        <v>45393</v>
      </c>
      <c r="B1017">
        <v>1895</v>
      </c>
      <c r="C1017">
        <v>5</v>
      </c>
      <c r="D1017">
        <v>2</v>
      </c>
      <c r="E1017">
        <v>3</v>
      </c>
      <c r="F1017">
        <v>2</v>
      </c>
      <c r="G1017">
        <v>2</v>
      </c>
      <c r="H1017" t="s">
        <v>486</v>
      </c>
      <c r="I1017">
        <v>592</v>
      </c>
      <c r="J1017">
        <v>132</v>
      </c>
      <c r="K1017" s="1">
        <v>45401</v>
      </c>
      <c r="L1017">
        <v>2</v>
      </c>
      <c r="M1017" t="s">
        <v>492</v>
      </c>
      <c r="N1017" t="s">
        <v>488</v>
      </c>
      <c r="O1017" t="s">
        <v>489</v>
      </c>
      <c r="R1017" t="s">
        <v>490</v>
      </c>
      <c r="S1017">
        <v>506.8</v>
      </c>
      <c r="T1017">
        <v>0</v>
      </c>
    </row>
    <row r="1018" spans="1:20" x14ac:dyDescent="0.25">
      <c r="A1018" s="1">
        <v>45393</v>
      </c>
      <c r="B1018">
        <v>1560</v>
      </c>
      <c r="C1018">
        <v>5</v>
      </c>
      <c r="D1018">
        <v>4</v>
      </c>
      <c r="E1018">
        <v>1</v>
      </c>
      <c r="F1018">
        <v>5</v>
      </c>
      <c r="G1018">
        <v>3</v>
      </c>
      <c r="H1018" t="s">
        <v>486</v>
      </c>
      <c r="I1018">
        <v>695</v>
      </c>
      <c r="J1018">
        <v>98</v>
      </c>
      <c r="K1018" s="1">
        <v>45420</v>
      </c>
      <c r="L1018">
        <v>1</v>
      </c>
      <c r="M1018" t="s">
        <v>494</v>
      </c>
      <c r="N1018" t="s">
        <v>488</v>
      </c>
      <c r="O1018" t="s">
        <v>489</v>
      </c>
      <c r="R1018" t="s">
        <v>490</v>
      </c>
      <c r="S1018">
        <v>555.1</v>
      </c>
      <c r="T1018">
        <v>0</v>
      </c>
    </row>
    <row r="1019" spans="1:20" x14ac:dyDescent="0.25">
      <c r="A1019" s="1">
        <v>45393</v>
      </c>
      <c r="B1019">
        <v>1351</v>
      </c>
      <c r="C1019">
        <v>5</v>
      </c>
      <c r="D1019">
        <v>3</v>
      </c>
      <c r="E1019">
        <v>2</v>
      </c>
      <c r="F1019">
        <v>5</v>
      </c>
      <c r="G1019">
        <v>1</v>
      </c>
      <c r="H1019" t="s">
        <v>491</v>
      </c>
      <c r="I1019">
        <v>507</v>
      </c>
      <c r="J1019">
        <v>167</v>
      </c>
      <c r="L1019">
        <v>2</v>
      </c>
      <c r="M1019" t="s">
        <v>492</v>
      </c>
      <c r="N1019" t="s">
        <v>488</v>
      </c>
      <c r="O1019" t="s">
        <v>497</v>
      </c>
      <c r="R1019" t="s">
        <v>496</v>
      </c>
      <c r="S1019">
        <v>506.8</v>
      </c>
      <c r="T1019">
        <v>50</v>
      </c>
    </row>
    <row r="1020" spans="1:20" x14ac:dyDescent="0.25">
      <c r="A1020" s="1">
        <v>45393</v>
      </c>
      <c r="B1020">
        <v>3058</v>
      </c>
      <c r="C1020">
        <v>5</v>
      </c>
      <c r="D1020">
        <v>4</v>
      </c>
      <c r="E1020">
        <v>4</v>
      </c>
      <c r="F1020">
        <v>5</v>
      </c>
      <c r="G1020">
        <v>1</v>
      </c>
      <c r="H1020" t="s">
        <v>492</v>
      </c>
      <c r="I1020">
        <v>868</v>
      </c>
      <c r="J1020">
        <v>76</v>
      </c>
      <c r="L1020">
        <v>1</v>
      </c>
      <c r="M1020" t="s">
        <v>492</v>
      </c>
      <c r="N1020" t="s">
        <v>488</v>
      </c>
      <c r="O1020" t="s">
        <v>489</v>
      </c>
      <c r="R1020" t="s">
        <v>496</v>
      </c>
      <c r="S1020">
        <v>695.8</v>
      </c>
      <c r="T1020">
        <v>50</v>
      </c>
    </row>
    <row r="1021" spans="1:20" x14ac:dyDescent="0.25">
      <c r="A1021" s="1">
        <v>45393</v>
      </c>
      <c r="B1021">
        <v>4237</v>
      </c>
      <c r="C1021">
        <v>5</v>
      </c>
      <c r="D1021">
        <v>2</v>
      </c>
      <c r="E1021">
        <v>3</v>
      </c>
      <c r="F1021">
        <v>2</v>
      </c>
      <c r="G1021">
        <v>3</v>
      </c>
      <c r="H1021" t="s">
        <v>486</v>
      </c>
      <c r="I1021">
        <v>670</v>
      </c>
      <c r="J1021">
        <v>196</v>
      </c>
      <c r="K1021" s="1">
        <v>45408</v>
      </c>
      <c r="L1021">
        <v>2</v>
      </c>
      <c r="M1021" t="s">
        <v>494</v>
      </c>
      <c r="N1021" t="s">
        <v>495</v>
      </c>
      <c r="O1021" t="s">
        <v>489</v>
      </c>
      <c r="R1021" t="s">
        <v>490</v>
      </c>
      <c r="S1021">
        <v>606.20000000000005</v>
      </c>
      <c r="T1021">
        <v>0</v>
      </c>
    </row>
    <row r="1022" spans="1:20" x14ac:dyDescent="0.25">
      <c r="A1022" s="1">
        <v>45394</v>
      </c>
      <c r="B1022">
        <v>3399</v>
      </c>
      <c r="C1022">
        <v>5</v>
      </c>
      <c r="D1022">
        <v>5</v>
      </c>
      <c r="E1022">
        <v>2</v>
      </c>
      <c r="F1022">
        <v>5</v>
      </c>
      <c r="G1022">
        <v>1</v>
      </c>
      <c r="H1022" t="s">
        <v>486</v>
      </c>
      <c r="I1022">
        <v>769</v>
      </c>
      <c r="J1022">
        <v>75</v>
      </c>
      <c r="K1022" s="1">
        <v>45409</v>
      </c>
      <c r="L1022">
        <v>1</v>
      </c>
      <c r="M1022" t="s">
        <v>487</v>
      </c>
      <c r="N1022" t="s">
        <v>488</v>
      </c>
      <c r="O1022" t="s">
        <v>497</v>
      </c>
      <c r="R1022" t="s">
        <v>490</v>
      </c>
      <c r="S1022">
        <v>590.79999999999995</v>
      </c>
      <c r="T1022">
        <v>0</v>
      </c>
    </row>
    <row r="1023" spans="1:20" x14ac:dyDescent="0.25">
      <c r="A1023" s="1">
        <v>45394</v>
      </c>
      <c r="B1023">
        <v>3065</v>
      </c>
      <c r="C1023">
        <v>5</v>
      </c>
      <c r="D1023">
        <v>5</v>
      </c>
      <c r="E1023">
        <v>5</v>
      </c>
      <c r="F1023">
        <v>4</v>
      </c>
      <c r="G1023">
        <v>2</v>
      </c>
      <c r="H1023" t="s">
        <v>492</v>
      </c>
      <c r="I1023">
        <v>457</v>
      </c>
      <c r="J1023">
        <v>75</v>
      </c>
      <c r="L1023">
        <v>2</v>
      </c>
      <c r="M1023" t="s">
        <v>492</v>
      </c>
      <c r="N1023" t="s">
        <v>488</v>
      </c>
      <c r="O1023" t="s">
        <v>489</v>
      </c>
      <c r="R1023" t="s">
        <v>493</v>
      </c>
      <c r="S1023">
        <v>393.4</v>
      </c>
      <c r="T1023">
        <v>30</v>
      </c>
    </row>
    <row r="1024" spans="1:20" x14ac:dyDescent="0.25">
      <c r="A1024" s="1">
        <v>45394</v>
      </c>
      <c r="B1024">
        <v>1577</v>
      </c>
      <c r="C1024">
        <v>5</v>
      </c>
      <c r="D1024">
        <v>2</v>
      </c>
      <c r="E1024">
        <v>4</v>
      </c>
      <c r="F1024">
        <v>2</v>
      </c>
      <c r="G1024">
        <v>2</v>
      </c>
      <c r="H1024" t="s">
        <v>492</v>
      </c>
      <c r="I1024">
        <v>53</v>
      </c>
      <c r="J1024">
        <v>172</v>
      </c>
      <c r="L1024">
        <v>1</v>
      </c>
      <c r="M1024" t="s">
        <v>494</v>
      </c>
      <c r="N1024" t="s">
        <v>488</v>
      </c>
      <c r="O1024" t="s">
        <v>497</v>
      </c>
      <c r="R1024" t="s">
        <v>498</v>
      </c>
      <c r="S1024">
        <v>164.5</v>
      </c>
      <c r="T1024">
        <v>10</v>
      </c>
    </row>
    <row r="1025" spans="1:20" x14ac:dyDescent="0.25">
      <c r="A1025" s="1">
        <v>45394</v>
      </c>
      <c r="B1025">
        <v>1996</v>
      </c>
      <c r="C1025">
        <v>5</v>
      </c>
      <c r="D1025">
        <v>4</v>
      </c>
      <c r="E1025">
        <v>1</v>
      </c>
      <c r="F1025">
        <v>5</v>
      </c>
      <c r="G1025">
        <v>2</v>
      </c>
      <c r="H1025" t="s">
        <v>492</v>
      </c>
      <c r="I1025">
        <v>673</v>
      </c>
      <c r="J1025">
        <v>28</v>
      </c>
      <c r="L1025">
        <v>2</v>
      </c>
      <c r="M1025" t="s">
        <v>494</v>
      </c>
      <c r="N1025" t="s">
        <v>495</v>
      </c>
      <c r="O1025" t="s">
        <v>489</v>
      </c>
      <c r="R1025" t="s">
        <v>496</v>
      </c>
      <c r="S1025">
        <v>525.70000000000005</v>
      </c>
      <c r="T1025">
        <v>50</v>
      </c>
    </row>
    <row r="1026" spans="1:20" x14ac:dyDescent="0.25">
      <c r="A1026" s="1">
        <v>45394</v>
      </c>
      <c r="B1026">
        <v>758</v>
      </c>
      <c r="C1026">
        <v>5</v>
      </c>
      <c r="D1026">
        <v>3</v>
      </c>
      <c r="E1026">
        <v>2</v>
      </c>
      <c r="F1026">
        <v>4</v>
      </c>
      <c r="G1026">
        <v>2</v>
      </c>
      <c r="H1026" t="s">
        <v>491</v>
      </c>
      <c r="I1026">
        <v>740</v>
      </c>
      <c r="J1026">
        <v>41</v>
      </c>
      <c r="L1026">
        <v>1</v>
      </c>
      <c r="M1026" t="s">
        <v>487</v>
      </c>
      <c r="N1026" t="s">
        <v>488</v>
      </c>
      <c r="O1026" t="s">
        <v>497</v>
      </c>
      <c r="R1026" t="s">
        <v>498</v>
      </c>
      <c r="S1026">
        <v>553.70000000000005</v>
      </c>
      <c r="T1026">
        <v>10</v>
      </c>
    </row>
    <row r="1027" spans="1:20" x14ac:dyDescent="0.25">
      <c r="A1027" s="1">
        <v>45394</v>
      </c>
      <c r="B1027">
        <v>1084</v>
      </c>
      <c r="C1027">
        <v>5</v>
      </c>
      <c r="D1027">
        <v>2</v>
      </c>
      <c r="E1027">
        <v>3</v>
      </c>
      <c r="F1027">
        <v>2</v>
      </c>
      <c r="G1027">
        <v>1</v>
      </c>
      <c r="H1027" t="s">
        <v>486</v>
      </c>
      <c r="I1027">
        <v>604</v>
      </c>
      <c r="J1027">
        <v>96</v>
      </c>
      <c r="L1027">
        <v>2</v>
      </c>
      <c r="M1027" t="s">
        <v>492</v>
      </c>
      <c r="N1027" t="s">
        <v>495</v>
      </c>
      <c r="O1027" t="s">
        <v>489</v>
      </c>
      <c r="R1027" t="s">
        <v>496</v>
      </c>
      <c r="S1027">
        <v>525</v>
      </c>
      <c r="T1027">
        <v>50</v>
      </c>
    </row>
    <row r="1028" spans="1:20" x14ac:dyDescent="0.25">
      <c r="A1028" s="1">
        <v>45394</v>
      </c>
      <c r="B1028">
        <v>796</v>
      </c>
      <c r="C1028">
        <v>5</v>
      </c>
      <c r="D1028">
        <v>2</v>
      </c>
      <c r="E1028">
        <v>1</v>
      </c>
      <c r="F1028">
        <v>2</v>
      </c>
      <c r="G1028">
        <v>2</v>
      </c>
      <c r="H1028" t="s">
        <v>486</v>
      </c>
      <c r="I1028">
        <v>154</v>
      </c>
      <c r="J1028">
        <v>184</v>
      </c>
      <c r="L1028">
        <v>1</v>
      </c>
      <c r="M1028" t="s">
        <v>487</v>
      </c>
      <c r="N1028" t="s">
        <v>495</v>
      </c>
      <c r="O1028" t="s">
        <v>489</v>
      </c>
      <c r="R1028" t="s">
        <v>498</v>
      </c>
      <c r="S1028">
        <v>243.6</v>
      </c>
      <c r="T1028">
        <v>10</v>
      </c>
    </row>
    <row r="1029" spans="1:20" x14ac:dyDescent="0.25">
      <c r="A1029" s="1">
        <v>45394</v>
      </c>
      <c r="B1029">
        <v>68</v>
      </c>
      <c r="C1029">
        <v>5</v>
      </c>
      <c r="D1029">
        <v>5</v>
      </c>
      <c r="E1029">
        <v>5</v>
      </c>
      <c r="F1029">
        <v>5</v>
      </c>
      <c r="G1029">
        <v>1</v>
      </c>
      <c r="H1029" t="s">
        <v>486</v>
      </c>
      <c r="I1029">
        <v>959</v>
      </c>
      <c r="J1029">
        <v>143</v>
      </c>
      <c r="L1029">
        <v>2</v>
      </c>
      <c r="M1029" t="s">
        <v>494</v>
      </c>
      <c r="N1029" t="s">
        <v>488</v>
      </c>
      <c r="O1029" t="s">
        <v>497</v>
      </c>
      <c r="R1029" t="s">
        <v>496</v>
      </c>
      <c r="S1029">
        <v>806.4</v>
      </c>
      <c r="T1029">
        <v>50</v>
      </c>
    </row>
    <row r="1030" spans="1:20" x14ac:dyDescent="0.25">
      <c r="A1030" s="1">
        <v>45394</v>
      </c>
      <c r="B1030">
        <v>2496</v>
      </c>
      <c r="C1030">
        <v>5</v>
      </c>
      <c r="D1030">
        <v>3</v>
      </c>
      <c r="E1030">
        <v>1</v>
      </c>
      <c r="F1030">
        <v>1</v>
      </c>
      <c r="G1030">
        <v>1</v>
      </c>
      <c r="H1030" t="s">
        <v>486</v>
      </c>
      <c r="I1030">
        <v>589</v>
      </c>
      <c r="J1030">
        <v>47</v>
      </c>
      <c r="K1030" s="1">
        <v>45409</v>
      </c>
      <c r="L1030">
        <v>1</v>
      </c>
      <c r="M1030" t="s">
        <v>492</v>
      </c>
      <c r="N1030" t="s">
        <v>488</v>
      </c>
      <c r="O1030" t="s">
        <v>489</v>
      </c>
      <c r="R1030" t="s">
        <v>490</v>
      </c>
      <c r="S1030">
        <v>445.2</v>
      </c>
      <c r="T1030">
        <v>0</v>
      </c>
    </row>
    <row r="1031" spans="1:20" x14ac:dyDescent="0.25">
      <c r="A1031" s="1">
        <v>45394</v>
      </c>
      <c r="B1031">
        <v>2462</v>
      </c>
      <c r="C1031">
        <v>5</v>
      </c>
      <c r="D1031">
        <v>5</v>
      </c>
      <c r="E1031">
        <v>3</v>
      </c>
      <c r="F1031">
        <v>3</v>
      </c>
      <c r="G1031">
        <v>1</v>
      </c>
      <c r="H1031" t="s">
        <v>492</v>
      </c>
      <c r="I1031">
        <v>182</v>
      </c>
      <c r="J1031">
        <v>161</v>
      </c>
      <c r="L1031">
        <v>2</v>
      </c>
      <c r="M1031" t="s">
        <v>487</v>
      </c>
      <c r="N1031" t="s">
        <v>488</v>
      </c>
      <c r="O1031" t="s">
        <v>489</v>
      </c>
      <c r="R1031" t="s">
        <v>498</v>
      </c>
      <c r="S1031">
        <v>247.1</v>
      </c>
      <c r="T1031">
        <v>10</v>
      </c>
    </row>
    <row r="1032" spans="1:20" x14ac:dyDescent="0.25">
      <c r="A1032" s="1">
        <v>45395</v>
      </c>
      <c r="B1032">
        <v>2535</v>
      </c>
      <c r="C1032">
        <v>5</v>
      </c>
      <c r="D1032">
        <v>4</v>
      </c>
      <c r="E1032">
        <v>5</v>
      </c>
      <c r="F1032">
        <v>5</v>
      </c>
      <c r="G1032">
        <v>1</v>
      </c>
      <c r="H1032" t="s">
        <v>486</v>
      </c>
      <c r="I1032">
        <v>511</v>
      </c>
      <c r="J1032">
        <v>177</v>
      </c>
      <c r="L1032">
        <v>1</v>
      </c>
      <c r="M1032" t="s">
        <v>492</v>
      </c>
      <c r="N1032" t="s">
        <v>488</v>
      </c>
      <c r="O1032" t="s">
        <v>497</v>
      </c>
      <c r="R1032" t="s">
        <v>498</v>
      </c>
      <c r="S1032">
        <v>488.6</v>
      </c>
      <c r="T1032">
        <v>10</v>
      </c>
    </row>
    <row r="1033" spans="1:20" x14ac:dyDescent="0.25">
      <c r="A1033" s="1">
        <v>45395</v>
      </c>
      <c r="B1033">
        <v>2905</v>
      </c>
      <c r="C1033">
        <v>5</v>
      </c>
      <c r="D1033">
        <v>4</v>
      </c>
      <c r="E1033">
        <v>3</v>
      </c>
      <c r="F1033">
        <v>5</v>
      </c>
      <c r="G1033">
        <v>3</v>
      </c>
      <c r="H1033" t="s">
        <v>486</v>
      </c>
      <c r="I1033">
        <v>261</v>
      </c>
      <c r="J1033">
        <v>186</v>
      </c>
      <c r="K1033" s="1">
        <v>45405</v>
      </c>
      <c r="L1033">
        <v>2</v>
      </c>
      <c r="M1033" t="s">
        <v>494</v>
      </c>
      <c r="N1033" t="s">
        <v>495</v>
      </c>
      <c r="O1033" t="s">
        <v>489</v>
      </c>
      <c r="R1033" t="s">
        <v>490</v>
      </c>
      <c r="S1033">
        <v>312.89999999999998</v>
      </c>
      <c r="T1033">
        <v>0</v>
      </c>
    </row>
    <row r="1034" spans="1:20" x14ac:dyDescent="0.25">
      <c r="A1034" s="1">
        <v>45395</v>
      </c>
      <c r="B1034">
        <v>1493</v>
      </c>
      <c r="C1034">
        <v>5</v>
      </c>
      <c r="D1034">
        <v>1</v>
      </c>
      <c r="E1034">
        <v>4</v>
      </c>
      <c r="F1034">
        <v>5</v>
      </c>
      <c r="G1034">
        <v>3</v>
      </c>
      <c r="H1034" t="s">
        <v>486</v>
      </c>
      <c r="I1034">
        <v>646</v>
      </c>
      <c r="J1034">
        <v>152</v>
      </c>
      <c r="K1034" s="1">
        <v>45409</v>
      </c>
      <c r="L1034">
        <v>1</v>
      </c>
      <c r="M1034" t="s">
        <v>487</v>
      </c>
      <c r="N1034" t="s">
        <v>488</v>
      </c>
      <c r="O1034" t="s">
        <v>497</v>
      </c>
      <c r="R1034" t="s">
        <v>490</v>
      </c>
      <c r="S1034">
        <v>558.6</v>
      </c>
      <c r="T1034">
        <v>0</v>
      </c>
    </row>
    <row r="1035" spans="1:20" x14ac:dyDescent="0.25">
      <c r="A1035" s="1">
        <v>45395</v>
      </c>
      <c r="B1035">
        <v>1128</v>
      </c>
      <c r="C1035">
        <v>5</v>
      </c>
      <c r="D1035">
        <v>2</v>
      </c>
      <c r="E1035">
        <v>3</v>
      </c>
      <c r="F1035">
        <v>2</v>
      </c>
      <c r="G1035">
        <v>3</v>
      </c>
      <c r="H1035" t="s">
        <v>486</v>
      </c>
      <c r="I1035">
        <v>517</v>
      </c>
      <c r="J1035">
        <v>31</v>
      </c>
      <c r="K1035" s="1">
        <v>45419</v>
      </c>
      <c r="L1035">
        <v>2</v>
      </c>
      <c r="M1035" t="s">
        <v>494</v>
      </c>
      <c r="N1035" t="s">
        <v>495</v>
      </c>
      <c r="O1035" t="s">
        <v>489</v>
      </c>
      <c r="R1035" t="s">
        <v>490</v>
      </c>
      <c r="S1035">
        <v>383.6</v>
      </c>
      <c r="T1035">
        <v>0</v>
      </c>
    </row>
    <row r="1036" spans="1:20" x14ac:dyDescent="0.25">
      <c r="A1036" s="1">
        <v>45395</v>
      </c>
      <c r="B1036">
        <v>41</v>
      </c>
      <c r="C1036">
        <v>5</v>
      </c>
      <c r="D1036">
        <v>3</v>
      </c>
      <c r="E1036">
        <v>1</v>
      </c>
      <c r="F1036">
        <v>3</v>
      </c>
      <c r="G1036">
        <v>2</v>
      </c>
      <c r="H1036" t="s">
        <v>492</v>
      </c>
      <c r="I1036">
        <v>722</v>
      </c>
      <c r="J1036">
        <v>182</v>
      </c>
      <c r="L1036">
        <v>1</v>
      </c>
      <c r="M1036" t="s">
        <v>494</v>
      </c>
      <c r="N1036" t="s">
        <v>495</v>
      </c>
      <c r="O1036" t="s">
        <v>497</v>
      </c>
      <c r="R1036" t="s">
        <v>496</v>
      </c>
      <c r="S1036">
        <v>667.8</v>
      </c>
      <c r="T1036">
        <v>50</v>
      </c>
    </row>
    <row r="1037" spans="1:20" x14ac:dyDescent="0.25">
      <c r="A1037" s="1">
        <v>45395</v>
      </c>
      <c r="B1037">
        <v>4499</v>
      </c>
      <c r="C1037">
        <v>5</v>
      </c>
      <c r="D1037">
        <v>3</v>
      </c>
      <c r="E1037">
        <v>4</v>
      </c>
      <c r="F1037">
        <v>4</v>
      </c>
      <c r="G1037">
        <v>1</v>
      </c>
      <c r="H1037" t="s">
        <v>491</v>
      </c>
      <c r="I1037">
        <v>260</v>
      </c>
      <c r="J1037">
        <v>188</v>
      </c>
      <c r="L1037">
        <v>2</v>
      </c>
      <c r="M1037" t="s">
        <v>487</v>
      </c>
      <c r="N1037" t="s">
        <v>495</v>
      </c>
      <c r="O1037" t="s">
        <v>489</v>
      </c>
      <c r="R1037" t="s">
        <v>493</v>
      </c>
      <c r="S1037">
        <v>334.6</v>
      </c>
      <c r="T1037">
        <v>30</v>
      </c>
    </row>
    <row r="1038" spans="1:20" x14ac:dyDescent="0.25">
      <c r="A1038" s="1">
        <v>45395</v>
      </c>
      <c r="B1038">
        <v>1114</v>
      </c>
      <c r="C1038">
        <v>5</v>
      </c>
      <c r="D1038">
        <v>5</v>
      </c>
      <c r="E1038">
        <v>4</v>
      </c>
      <c r="F1038">
        <v>3</v>
      </c>
      <c r="G1038">
        <v>1</v>
      </c>
      <c r="H1038" t="s">
        <v>486</v>
      </c>
      <c r="I1038">
        <v>778</v>
      </c>
      <c r="J1038">
        <v>82</v>
      </c>
      <c r="K1038" s="1">
        <v>45410</v>
      </c>
      <c r="L1038">
        <v>1</v>
      </c>
      <c r="M1038" t="s">
        <v>487</v>
      </c>
      <c r="N1038" t="s">
        <v>495</v>
      </c>
      <c r="O1038" t="s">
        <v>489</v>
      </c>
      <c r="R1038" t="s">
        <v>490</v>
      </c>
      <c r="S1038">
        <v>602</v>
      </c>
      <c r="T1038">
        <v>0</v>
      </c>
    </row>
    <row r="1039" spans="1:20" x14ac:dyDescent="0.25">
      <c r="A1039" s="1">
        <v>45395</v>
      </c>
      <c r="B1039">
        <v>595</v>
      </c>
      <c r="C1039">
        <v>5</v>
      </c>
      <c r="D1039">
        <v>5</v>
      </c>
      <c r="E1039">
        <v>2</v>
      </c>
      <c r="F1039">
        <v>5</v>
      </c>
      <c r="G1039">
        <v>2</v>
      </c>
      <c r="H1039" t="s">
        <v>486</v>
      </c>
      <c r="I1039">
        <v>60</v>
      </c>
      <c r="J1039">
        <v>189</v>
      </c>
      <c r="K1039" s="1">
        <v>45404</v>
      </c>
      <c r="L1039">
        <v>2</v>
      </c>
      <c r="M1039" t="s">
        <v>487</v>
      </c>
      <c r="N1039" t="s">
        <v>488</v>
      </c>
      <c r="O1039" t="s">
        <v>497</v>
      </c>
      <c r="R1039" t="s">
        <v>490</v>
      </c>
      <c r="S1039">
        <v>174.3</v>
      </c>
      <c r="T1039">
        <v>0</v>
      </c>
    </row>
    <row r="1040" spans="1:20" x14ac:dyDescent="0.25">
      <c r="A1040" s="1">
        <v>45395</v>
      </c>
      <c r="B1040">
        <v>2758</v>
      </c>
      <c r="C1040">
        <v>5</v>
      </c>
      <c r="D1040">
        <v>3</v>
      </c>
      <c r="E1040">
        <v>1</v>
      </c>
      <c r="F1040">
        <v>2</v>
      </c>
      <c r="G1040">
        <v>3</v>
      </c>
      <c r="H1040" t="s">
        <v>486</v>
      </c>
      <c r="I1040">
        <v>831</v>
      </c>
      <c r="J1040">
        <v>144</v>
      </c>
      <c r="K1040" s="1">
        <v>45407</v>
      </c>
      <c r="L1040">
        <v>1</v>
      </c>
      <c r="M1040" t="s">
        <v>494</v>
      </c>
      <c r="N1040" t="s">
        <v>495</v>
      </c>
      <c r="O1040" t="s">
        <v>489</v>
      </c>
      <c r="R1040" t="s">
        <v>490</v>
      </c>
      <c r="S1040">
        <v>682.5</v>
      </c>
      <c r="T1040">
        <v>0</v>
      </c>
    </row>
    <row r="1041" spans="1:20" x14ac:dyDescent="0.25">
      <c r="A1041" s="1">
        <v>45395</v>
      </c>
      <c r="B1041">
        <v>478</v>
      </c>
      <c r="C1041">
        <v>5</v>
      </c>
      <c r="D1041">
        <v>5</v>
      </c>
      <c r="E1041">
        <v>1</v>
      </c>
      <c r="F1041">
        <v>1</v>
      </c>
      <c r="G1041">
        <v>1</v>
      </c>
      <c r="H1041" t="s">
        <v>486</v>
      </c>
      <c r="I1041">
        <v>247</v>
      </c>
      <c r="J1041">
        <v>125</v>
      </c>
      <c r="L1041">
        <v>2</v>
      </c>
      <c r="M1041" t="s">
        <v>492</v>
      </c>
      <c r="N1041" t="s">
        <v>495</v>
      </c>
      <c r="O1041" t="s">
        <v>497</v>
      </c>
      <c r="R1041" t="s">
        <v>498</v>
      </c>
      <c r="S1041">
        <v>267.39999999999998</v>
      </c>
      <c r="T1041">
        <v>10</v>
      </c>
    </row>
    <row r="1042" spans="1:20" x14ac:dyDescent="0.25">
      <c r="A1042" s="1">
        <v>45396</v>
      </c>
      <c r="B1042">
        <v>1190</v>
      </c>
      <c r="C1042">
        <v>5</v>
      </c>
      <c r="D1042">
        <v>1</v>
      </c>
      <c r="E1042">
        <v>5</v>
      </c>
      <c r="F1042">
        <v>2</v>
      </c>
      <c r="G1042">
        <v>2</v>
      </c>
      <c r="H1042" t="s">
        <v>486</v>
      </c>
      <c r="I1042">
        <v>522</v>
      </c>
      <c r="J1042">
        <v>190</v>
      </c>
      <c r="K1042" s="1">
        <v>45425</v>
      </c>
      <c r="L1042">
        <v>1</v>
      </c>
      <c r="M1042" t="s">
        <v>492</v>
      </c>
      <c r="N1042" t="s">
        <v>488</v>
      </c>
      <c r="O1042" t="s">
        <v>497</v>
      </c>
      <c r="R1042" t="s">
        <v>490</v>
      </c>
      <c r="S1042">
        <v>498.4</v>
      </c>
      <c r="T1042">
        <v>0</v>
      </c>
    </row>
    <row r="1043" spans="1:20" x14ac:dyDescent="0.25">
      <c r="A1043" s="1">
        <v>45396</v>
      </c>
      <c r="B1043">
        <v>3558</v>
      </c>
      <c r="C1043">
        <v>5</v>
      </c>
      <c r="D1043">
        <v>2</v>
      </c>
      <c r="E1043">
        <v>3</v>
      </c>
      <c r="F1043">
        <v>2</v>
      </c>
      <c r="G1043">
        <v>3</v>
      </c>
      <c r="H1043" t="s">
        <v>486</v>
      </c>
      <c r="I1043">
        <v>584</v>
      </c>
      <c r="J1043">
        <v>167</v>
      </c>
      <c r="L1043">
        <v>2</v>
      </c>
      <c r="M1043" t="s">
        <v>492</v>
      </c>
      <c r="N1043" t="s">
        <v>488</v>
      </c>
      <c r="O1043" t="s">
        <v>497</v>
      </c>
      <c r="R1043" t="s">
        <v>498</v>
      </c>
      <c r="S1043">
        <v>532.70000000000005</v>
      </c>
      <c r="T1043">
        <v>10</v>
      </c>
    </row>
    <row r="1044" spans="1:20" x14ac:dyDescent="0.25">
      <c r="A1044" s="1">
        <v>45396</v>
      </c>
      <c r="B1044">
        <v>3138</v>
      </c>
      <c r="C1044">
        <v>5</v>
      </c>
      <c r="D1044">
        <v>1</v>
      </c>
      <c r="E1044">
        <v>3</v>
      </c>
      <c r="F1044">
        <v>2</v>
      </c>
      <c r="G1044">
        <v>2</v>
      </c>
      <c r="H1044" t="s">
        <v>492</v>
      </c>
      <c r="I1044">
        <v>522</v>
      </c>
      <c r="J1044">
        <v>117</v>
      </c>
      <c r="L1044">
        <v>1</v>
      </c>
      <c r="M1044" t="s">
        <v>492</v>
      </c>
      <c r="N1044" t="s">
        <v>488</v>
      </c>
      <c r="O1044" t="s">
        <v>489</v>
      </c>
      <c r="R1044" t="s">
        <v>493</v>
      </c>
      <c r="S1044">
        <v>468.3</v>
      </c>
      <c r="T1044">
        <v>30</v>
      </c>
    </row>
    <row r="1045" spans="1:20" x14ac:dyDescent="0.25">
      <c r="A1045" s="1">
        <v>45396</v>
      </c>
      <c r="B1045">
        <v>751</v>
      </c>
      <c r="C1045">
        <v>5</v>
      </c>
      <c r="D1045">
        <v>4</v>
      </c>
      <c r="E1045">
        <v>1</v>
      </c>
      <c r="F1045">
        <v>5</v>
      </c>
      <c r="G1045">
        <v>2</v>
      </c>
      <c r="H1045" t="s">
        <v>491</v>
      </c>
      <c r="I1045">
        <v>219</v>
      </c>
      <c r="J1045">
        <v>138</v>
      </c>
      <c r="L1045">
        <v>2</v>
      </c>
      <c r="M1045" t="s">
        <v>492</v>
      </c>
      <c r="N1045" t="s">
        <v>488</v>
      </c>
      <c r="O1045" t="s">
        <v>489</v>
      </c>
      <c r="R1045" t="s">
        <v>493</v>
      </c>
      <c r="S1045">
        <v>270.89999999999998</v>
      </c>
      <c r="T1045">
        <v>30</v>
      </c>
    </row>
    <row r="1046" spans="1:20" x14ac:dyDescent="0.25">
      <c r="A1046" s="1">
        <v>45396</v>
      </c>
      <c r="B1046">
        <v>1339</v>
      </c>
      <c r="C1046">
        <v>5</v>
      </c>
      <c r="D1046">
        <v>3</v>
      </c>
      <c r="E1046">
        <v>3</v>
      </c>
      <c r="F1046">
        <v>5</v>
      </c>
      <c r="G1046">
        <v>1</v>
      </c>
      <c r="H1046" t="s">
        <v>486</v>
      </c>
      <c r="I1046">
        <v>445</v>
      </c>
      <c r="J1046">
        <v>138</v>
      </c>
      <c r="L1046">
        <v>1</v>
      </c>
      <c r="M1046" t="s">
        <v>492</v>
      </c>
      <c r="N1046" t="s">
        <v>495</v>
      </c>
      <c r="O1046" t="s">
        <v>489</v>
      </c>
      <c r="R1046" t="s">
        <v>498</v>
      </c>
      <c r="S1046">
        <v>415.1</v>
      </c>
      <c r="T1046">
        <v>10</v>
      </c>
    </row>
    <row r="1047" spans="1:20" x14ac:dyDescent="0.25">
      <c r="A1047" s="1">
        <v>45396</v>
      </c>
      <c r="B1047">
        <v>4046</v>
      </c>
      <c r="C1047">
        <v>5</v>
      </c>
      <c r="D1047">
        <v>1</v>
      </c>
      <c r="E1047">
        <v>1</v>
      </c>
      <c r="F1047">
        <v>4</v>
      </c>
      <c r="G1047">
        <v>3</v>
      </c>
      <c r="H1047" t="s">
        <v>486</v>
      </c>
      <c r="I1047">
        <v>643</v>
      </c>
      <c r="J1047">
        <v>171</v>
      </c>
      <c r="K1047" s="1">
        <v>45421</v>
      </c>
      <c r="L1047">
        <v>2</v>
      </c>
      <c r="M1047" t="s">
        <v>487</v>
      </c>
      <c r="N1047" t="s">
        <v>495</v>
      </c>
      <c r="O1047" t="s">
        <v>497</v>
      </c>
      <c r="R1047" t="s">
        <v>490</v>
      </c>
      <c r="S1047">
        <v>569.79999999999995</v>
      </c>
      <c r="T1047">
        <v>0</v>
      </c>
    </row>
    <row r="1048" spans="1:20" x14ac:dyDescent="0.25">
      <c r="A1048" s="1">
        <v>45396</v>
      </c>
      <c r="B1048">
        <v>3085</v>
      </c>
      <c r="C1048">
        <v>5</v>
      </c>
      <c r="D1048">
        <v>1</v>
      </c>
      <c r="E1048">
        <v>4</v>
      </c>
      <c r="F1048">
        <v>2</v>
      </c>
      <c r="G1048">
        <v>3</v>
      </c>
      <c r="H1048" t="s">
        <v>486</v>
      </c>
      <c r="I1048">
        <v>720</v>
      </c>
      <c r="J1048">
        <v>182</v>
      </c>
      <c r="K1048" s="1">
        <v>45407</v>
      </c>
      <c r="L1048">
        <v>1</v>
      </c>
      <c r="M1048" t="s">
        <v>492</v>
      </c>
      <c r="N1048" t="s">
        <v>495</v>
      </c>
      <c r="O1048" t="s">
        <v>497</v>
      </c>
      <c r="R1048" t="s">
        <v>490</v>
      </c>
      <c r="S1048">
        <v>631.4</v>
      </c>
      <c r="T1048">
        <v>0</v>
      </c>
    </row>
    <row r="1049" spans="1:20" x14ac:dyDescent="0.25">
      <c r="A1049" s="1">
        <v>45396</v>
      </c>
      <c r="B1049">
        <v>1630</v>
      </c>
      <c r="C1049">
        <v>5</v>
      </c>
      <c r="D1049">
        <v>5</v>
      </c>
      <c r="E1049">
        <v>3</v>
      </c>
      <c r="F1049">
        <v>3</v>
      </c>
      <c r="G1049">
        <v>1</v>
      </c>
      <c r="H1049" t="s">
        <v>486</v>
      </c>
      <c r="I1049">
        <v>546</v>
      </c>
      <c r="J1049">
        <v>60</v>
      </c>
      <c r="K1049" s="1">
        <v>45419</v>
      </c>
      <c r="L1049">
        <v>2</v>
      </c>
      <c r="M1049" t="s">
        <v>494</v>
      </c>
      <c r="N1049" t="s">
        <v>495</v>
      </c>
      <c r="O1049" t="s">
        <v>497</v>
      </c>
      <c r="R1049" t="s">
        <v>490</v>
      </c>
      <c r="S1049">
        <v>424.2</v>
      </c>
      <c r="T1049">
        <v>0</v>
      </c>
    </row>
    <row r="1050" spans="1:20" x14ac:dyDescent="0.25">
      <c r="A1050" s="1">
        <v>45396</v>
      </c>
      <c r="B1050">
        <v>4144</v>
      </c>
      <c r="C1050">
        <v>5</v>
      </c>
      <c r="D1050">
        <v>5</v>
      </c>
      <c r="E1050">
        <v>3</v>
      </c>
      <c r="F1050">
        <v>5</v>
      </c>
      <c r="G1050">
        <v>3</v>
      </c>
      <c r="H1050" t="s">
        <v>491</v>
      </c>
      <c r="I1050">
        <v>537</v>
      </c>
      <c r="J1050">
        <v>141</v>
      </c>
      <c r="L1050">
        <v>1</v>
      </c>
      <c r="M1050" t="s">
        <v>494</v>
      </c>
      <c r="N1050" t="s">
        <v>495</v>
      </c>
      <c r="O1050" t="s">
        <v>489</v>
      </c>
      <c r="R1050" t="s">
        <v>498</v>
      </c>
      <c r="S1050">
        <v>481.6</v>
      </c>
      <c r="T1050">
        <v>10</v>
      </c>
    </row>
    <row r="1051" spans="1:20" x14ac:dyDescent="0.25">
      <c r="A1051" s="1">
        <v>45396</v>
      </c>
      <c r="B1051">
        <v>3320</v>
      </c>
      <c r="C1051">
        <v>5</v>
      </c>
      <c r="D1051">
        <v>5</v>
      </c>
      <c r="E1051">
        <v>1</v>
      </c>
      <c r="F1051">
        <v>2</v>
      </c>
      <c r="G1051">
        <v>2</v>
      </c>
      <c r="H1051" t="s">
        <v>486</v>
      </c>
      <c r="I1051">
        <v>951</v>
      </c>
      <c r="J1051">
        <v>35</v>
      </c>
      <c r="K1051" s="1">
        <v>45421</v>
      </c>
      <c r="L1051">
        <v>2</v>
      </c>
      <c r="M1051" t="s">
        <v>492</v>
      </c>
      <c r="N1051" t="s">
        <v>495</v>
      </c>
      <c r="O1051" t="s">
        <v>497</v>
      </c>
      <c r="R1051" t="s">
        <v>490</v>
      </c>
      <c r="S1051">
        <v>690.2</v>
      </c>
      <c r="T1051">
        <v>0</v>
      </c>
    </row>
    <row r="1052" spans="1:20" x14ac:dyDescent="0.25">
      <c r="A1052" s="1">
        <v>45397</v>
      </c>
      <c r="B1052">
        <v>3458</v>
      </c>
      <c r="C1052">
        <v>5</v>
      </c>
      <c r="D1052">
        <v>4</v>
      </c>
      <c r="E1052">
        <v>1</v>
      </c>
      <c r="F1052">
        <v>5</v>
      </c>
      <c r="G1052">
        <v>2</v>
      </c>
      <c r="H1052" t="s">
        <v>492</v>
      </c>
      <c r="I1052">
        <v>201</v>
      </c>
      <c r="J1052">
        <v>141</v>
      </c>
      <c r="L1052">
        <v>1</v>
      </c>
      <c r="M1052" t="s">
        <v>494</v>
      </c>
      <c r="N1052" t="s">
        <v>488</v>
      </c>
      <c r="O1052" t="s">
        <v>489</v>
      </c>
      <c r="R1052" t="s">
        <v>498</v>
      </c>
      <c r="S1052">
        <v>246.4</v>
      </c>
      <c r="T1052">
        <v>10</v>
      </c>
    </row>
    <row r="1053" spans="1:20" x14ac:dyDescent="0.25">
      <c r="A1053" s="1">
        <v>45397</v>
      </c>
      <c r="B1053">
        <v>649</v>
      </c>
      <c r="C1053">
        <v>5</v>
      </c>
      <c r="D1053">
        <v>1</v>
      </c>
      <c r="E1053">
        <v>5</v>
      </c>
      <c r="F1053">
        <v>1</v>
      </c>
      <c r="G1053">
        <v>2</v>
      </c>
      <c r="H1053" t="s">
        <v>486</v>
      </c>
      <c r="I1053">
        <v>431</v>
      </c>
      <c r="J1053">
        <v>99</v>
      </c>
      <c r="L1053">
        <v>2</v>
      </c>
      <c r="M1053" t="s">
        <v>494</v>
      </c>
      <c r="N1053" t="s">
        <v>488</v>
      </c>
      <c r="O1053" t="s">
        <v>489</v>
      </c>
      <c r="R1053" t="s">
        <v>496</v>
      </c>
      <c r="S1053">
        <v>406</v>
      </c>
      <c r="T1053">
        <v>50</v>
      </c>
    </row>
    <row r="1054" spans="1:20" x14ac:dyDescent="0.25">
      <c r="A1054" s="1">
        <v>45397</v>
      </c>
      <c r="B1054">
        <v>4800</v>
      </c>
      <c r="C1054">
        <v>5</v>
      </c>
      <c r="D1054">
        <v>2</v>
      </c>
      <c r="E1054">
        <v>3</v>
      </c>
      <c r="F1054">
        <v>2</v>
      </c>
      <c r="G1054">
        <v>1</v>
      </c>
      <c r="H1054" t="s">
        <v>491</v>
      </c>
      <c r="I1054">
        <v>341</v>
      </c>
      <c r="J1054">
        <v>125</v>
      </c>
      <c r="L1054">
        <v>1</v>
      </c>
      <c r="M1054" t="s">
        <v>492</v>
      </c>
      <c r="N1054" t="s">
        <v>495</v>
      </c>
      <c r="O1054" t="s">
        <v>489</v>
      </c>
      <c r="R1054" t="s">
        <v>496</v>
      </c>
      <c r="S1054">
        <v>361.2</v>
      </c>
      <c r="T1054">
        <v>50</v>
      </c>
    </row>
    <row r="1055" spans="1:20" x14ac:dyDescent="0.25">
      <c r="A1055" s="1">
        <v>45397</v>
      </c>
      <c r="B1055">
        <v>3443</v>
      </c>
      <c r="C1055">
        <v>5</v>
      </c>
      <c r="D1055">
        <v>5</v>
      </c>
      <c r="E1055">
        <v>2</v>
      </c>
      <c r="F1055">
        <v>2</v>
      </c>
      <c r="G1055">
        <v>3</v>
      </c>
      <c r="H1055" t="s">
        <v>486</v>
      </c>
      <c r="I1055">
        <v>778</v>
      </c>
      <c r="J1055">
        <v>25</v>
      </c>
      <c r="K1055" s="1">
        <v>45406</v>
      </c>
      <c r="L1055">
        <v>2</v>
      </c>
      <c r="M1055" t="s">
        <v>487</v>
      </c>
      <c r="N1055" t="s">
        <v>495</v>
      </c>
      <c r="O1055" t="s">
        <v>489</v>
      </c>
      <c r="R1055" t="s">
        <v>490</v>
      </c>
      <c r="S1055">
        <v>562.1</v>
      </c>
      <c r="T1055">
        <v>0</v>
      </c>
    </row>
    <row r="1056" spans="1:20" x14ac:dyDescent="0.25">
      <c r="A1056" s="1">
        <v>45397</v>
      </c>
      <c r="B1056">
        <v>4967</v>
      </c>
      <c r="C1056">
        <v>5</v>
      </c>
      <c r="D1056">
        <v>4</v>
      </c>
      <c r="E1056">
        <v>1</v>
      </c>
      <c r="F1056">
        <v>5</v>
      </c>
      <c r="G1056">
        <v>1</v>
      </c>
      <c r="H1056" t="s">
        <v>486</v>
      </c>
      <c r="I1056">
        <v>463</v>
      </c>
      <c r="J1056">
        <v>39</v>
      </c>
      <c r="L1056">
        <v>1</v>
      </c>
      <c r="M1056" t="s">
        <v>487</v>
      </c>
      <c r="N1056" t="s">
        <v>495</v>
      </c>
      <c r="O1056" t="s">
        <v>489</v>
      </c>
      <c r="R1056" t="s">
        <v>493</v>
      </c>
      <c r="S1056">
        <v>372.4</v>
      </c>
      <c r="T1056">
        <v>30</v>
      </c>
    </row>
    <row r="1057" spans="1:20" x14ac:dyDescent="0.25">
      <c r="A1057" s="1">
        <v>45397</v>
      </c>
      <c r="B1057">
        <v>1633</v>
      </c>
      <c r="C1057">
        <v>5</v>
      </c>
      <c r="D1057">
        <v>4</v>
      </c>
      <c r="E1057">
        <v>2</v>
      </c>
      <c r="F1057">
        <v>5</v>
      </c>
      <c r="G1057">
        <v>1</v>
      </c>
      <c r="H1057" t="s">
        <v>492</v>
      </c>
      <c r="I1057">
        <v>760</v>
      </c>
      <c r="J1057">
        <v>155</v>
      </c>
      <c r="L1057">
        <v>2</v>
      </c>
      <c r="M1057" t="s">
        <v>492</v>
      </c>
      <c r="N1057" t="s">
        <v>495</v>
      </c>
      <c r="O1057" t="s">
        <v>489</v>
      </c>
      <c r="R1057" t="s">
        <v>496</v>
      </c>
      <c r="S1057">
        <v>675.5</v>
      </c>
      <c r="T1057">
        <v>50</v>
      </c>
    </row>
    <row r="1058" spans="1:20" x14ac:dyDescent="0.25">
      <c r="A1058" s="1">
        <v>45397</v>
      </c>
      <c r="B1058">
        <v>4450</v>
      </c>
      <c r="C1058">
        <v>5</v>
      </c>
      <c r="D1058">
        <v>5</v>
      </c>
      <c r="E1058">
        <v>4</v>
      </c>
      <c r="F1058">
        <v>3</v>
      </c>
      <c r="G1058">
        <v>1</v>
      </c>
      <c r="H1058" t="s">
        <v>486</v>
      </c>
      <c r="I1058">
        <v>818</v>
      </c>
      <c r="J1058">
        <v>116</v>
      </c>
      <c r="K1058" s="1">
        <v>45411</v>
      </c>
      <c r="L1058">
        <v>1</v>
      </c>
      <c r="M1058" t="s">
        <v>487</v>
      </c>
      <c r="N1058" t="s">
        <v>495</v>
      </c>
      <c r="O1058" t="s">
        <v>489</v>
      </c>
      <c r="R1058" t="s">
        <v>490</v>
      </c>
      <c r="S1058">
        <v>653.79999999999995</v>
      </c>
      <c r="T1058">
        <v>0</v>
      </c>
    </row>
    <row r="1059" spans="1:20" x14ac:dyDescent="0.25">
      <c r="A1059" s="1">
        <v>45397</v>
      </c>
      <c r="B1059">
        <v>1903</v>
      </c>
      <c r="C1059">
        <v>5</v>
      </c>
      <c r="D1059">
        <v>3</v>
      </c>
      <c r="E1059">
        <v>4</v>
      </c>
      <c r="F1059">
        <v>5</v>
      </c>
      <c r="G1059">
        <v>1</v>
      </c>
      <c r="H1059" t="s">
        <v>486</v>
      </c>
      <c r="I1059">
        <v>802</v>
      </c>
      <c r="J1059">
        <v>25</v>
      </c>
      <c r="K1059" s="1">
        <v>45412</v>
      </c>
      <c r="L1059">
        <v>2</v>
      </c>
      <c r="M1059" t="s">
        <v>487</v>
      </c>
      <c r="N1059" t="s">
        <v>488</v>
      </c>
      <c r="O1059" t="s">
        <v>489</v>
      </c>
      <c r="R1059" t="s">
        <v>490</v>
      </c>
      <c r="S1059">
        <v>578.9</v>
      </c>
      <c r="T1059">
        <v>0</v>
      </c>
    </row>
    <row r="1060" spans="1:20" x14ac:dyDescent="0.25">
      <c r="A1060" s="1">
        <v>45397</v>
      </c>
      <c r="B1060">
        <v>5</v>
      </c>
      <c r="C1060">
        <v>5</v>
      </c>
      <c r="D1060">
        <v>1</v>
      </c>
      <c r="E1060">
        <v>2</v>
      </c>
      <c r="F1060">
        <v>2</v>
      </c>
      <c r="G1060">
        <v>3</v>
      </c>
      <c r="H1060" t="s">
        <v>486</v>
      </c>
      <c r="I1060">
        <v>621</v>
      </c>
      <c r="J1060">
        <v>27</v>
      </c>
      <c r="K1060" s="1">
        <v>45425</v>
      </c>
      <c r="L1060">
        <v>1</v>
      </c>
      <c r="M1060" t="s">
        <v>492</v>
      </c>
      <c r="N1060" t="s">
        <v>488</v>
      </c>
      <c r="O1060" t="s">
        <v>497</v>
      </c>
      <c r="R1060" t="s">
        <v>490</v>
      </c>
      <c r="S1060">
        <v>453.6</v>
      </c>
      <c r="T1060">
        <v>0</v>
      </c>
    </row>
    <row r="1061" spans="1:20" x14ac:dyDescent="0.25">
      <c r="A1061" s="1">
        <v>45397</v>
      </c>
      <c r="B1061">
        <v>1809</v>
      </c>
      <c r="C1061">
        <v>5</v>
      </c>
      <c r="D1061">
        <v>5</v>
      </c>
      <c r="E1061">
        <v>4</v>
      </c>
      <c r="F1061">
        <v>5</v>
      </c>
      <c r="G1061">
        <v>2</v>
      </c>
      <c r="H1061" t="s">
        <v>491</v>
      </c>
      <c r="I1061">
        <v>413</v>
      </c>
      <c r="J1061">
        <v>33</v>
      </c>
      <c r="L1061">
        <v>2</v>
      </c>
      <c r="M1061" t="s">
        <v>494</v>
      </c>
      <c r="N1061" t="s">
        <v>488</v>
      </c>
      <c r="O1061" t="s">
        <v>489</v>
      </c>
      <c r="R1061" t="s">
        <v>498</v>
      </c>
      <c r="S1061">
        <v>319.2</v>
      </c>
      <c r="T1061">
        <v>10</v>
      </c>
    </row>
    <row r="1062" spans="1:20" x14ac:dyDescent="0.25">
      <c r="A1062" s="1">
        <v>45398</v>
      </c>
      <c r="B1062">
        <v>849</v>
      </c>
      <c r="C1062">
        <v>5</v>
      </c>
      <c r="D1062">
        <v>2</v>
      </c>
      <c r="E1062">
        <v>2</v>
      </c>
      <c r="F1062">
        <v>2</v>
      </c>
      <c r="G1062">
        <v>2</v>
      </c>
      <c r="H1062" t="s">
        <v>492</v>
      </c>
      <c r="I1062">
        <v>241</v>
      </c>
      <c r="J1062">
        <v>150</v>
      </c>
      <c r="L1062">
        <v>1</v>
      </c>
      <c r="M1062" t="s">
        <v>487</v>
      </c>
      <c r="N1062" t="s">
        <v>495</v>
      </c>
      <c r="O1062" t="s">
        <v>489</v>
      </c>
      <c r="R1062" t="s">
        <v>493</v>
      </c>
      <c r="S1062">
        <v>294.7</v>
      </c>
      <c r="T1062">
        <v>30</v>
      </c>
    </row>
    <row r="1063" spans="1:20" x14ac:dyDescent="0.25">
      <c r="A1063" s="1">
        <v>45398</v>
      </c>
      <c r="B1063">
        <v>4625</v>
      </c>
      <c r="C1063">
        <v>5</v>
      </c>
      <c r="D1063">
        <v>1</v>
      </c>
      <c r="E1063">
        <v>5</v>
      </c>
      <c r="F1063">
        <v>1</v>
      </c>
      <c r="G1063">
        <v>2</v>
      </c>
      <c r="H1063" t="s">
        <v>486</v>
      </c>
      <c r="I1063">
        <v>160</v>
      </c>
      <c r="J1063">
        <v>149</v>
      </c>
      <c r="K1063" s="1">
        <v>45427</v>
      </c>
      <c r="L1063">
        <v>2</v>
      </c>
      <c r="M1063" t="s">
        <v>492</v>
      </c>
      <c r="N1063" t="s">
        <v>495</v>
      </c>
      <c r="O1063" t="s">
        <v>497</v>
      </c>
      <c r="R1063" t="s">
        <v>490</v>
      </c>
      <c r="S1063">
        <v>216.3</v>
      </c>
      <c r="T1063">
        <v>0</v>
      </c>
    </row>
    <row r="1064" spans="1:20" x14ac:dyDescent="0.25">
      <c r="A1064" s="1">
        <v>45398</v>
      </c>
      <c r="B1064">
        <v>3388</v>
      </c>
      <c r="C1064">
        <v>5</v>
      </c>
      <c r="D1064">
        <v>4</v>
      </c>
      <c r="E1064">
        <v>5</v>
      </c>
      <c r="F1064">
        <v>5</v>
      </c>
      <c r="G1064">
        <v>3</v>
      </c>
      <c r="H1064" t="s">
        <v>486</v>
      </c>
      <c r="I1064">
        <v>216</v>
      </c>
      <c r="J1064">
        <v>41</v>
      </c>
      <c r="L1064">
        <v>1</v>
      </c>
      <c r="M1064" t="s">
        <v>494</v>
      </c>
      <c r="N1064" t="s">
        <v>488</v>
      </c>
      <c r="O1064" t="s">
        <v>497</v>
      </c>
      <c r="R1064" t="s">
        <v>493</v>
      </c>
      <c r="S1064">
        <v>200.9</v>
      </c>
      <c r="T1064">
        <v>30</v>
      </c>
    </row>
    <row r="1065" spans="1:20" x14ac:dyDescent="0.25">
      <c r="A1065" s="1">
        <v>45398</v>
      </c>
      <c r="B1065">
        <v>2865</v>
      </c>
      <c r="C1065">
        <v>5</v>
      </c>
      <c r="D1065">
        <v>2</v>
      </c>
      <c r="E1065">
        <v>4</v>
      </c>
      <c r="F1065">
        <v>2</v>
      </c>
      <c r="G1065">
        <v>3</v>
      </c>
      <c r="H1065" t="s">
        <v>486</v>
      </c>
      <c r="I1065">
        <v>146</v>
      </c>
      <c r="J1065">
        <v>104</v>
      </c>
      <c r="L1065">
        <v>2</v>
      </c>
      <c r="M1065" t="s">
        <v>487</v>
      </c>
      <c r="N1065" t="s">
        <v>495</v>
      </c>
      <c r="O1065" t="s">
        <v>497</v>
      </c>
      <c r="R1065" t="s">
        <v>493</v>
      </c>
      <c r="S1065">
        <v>196</v>
      </c>
      <c r="T1065">
        <v>30</v>
      </c>
    </row>
    <row r="1066" spans="1:20" x14ac:dyDescent="0.25">
      <c r="A1066" s="1">
        <v>45398</v>
      </c>
      <c r="B1066">
        <v>2849</v>
      </c>
      <c r="C1066">
        <v>5</v>
      </c>
      <c r="D1066">
        <v>1</v>
      </c>
      <c r="E1066">
        <v>2</v>
      </c>
      <c r="F1066">
        <v>1</v>
      </c>
      <c r="G1066">
        <v>3</v>
      </c>
      <c r="H1066" t="s">
        <v>486</v>
      </c>
      <c r="I1066">
        <v>245</v>
      </c>
      <c r="J1066">
        <v>153</v>
      </c>
      <c r="K1066" s="1">
        <v>45426</v>
      </c>
      <c r="L1066">
        <v>1</v>
      </c>
      <c r="M1066" t="s">
        <v>492</v>
      </c>
      <c r="N1066" t="s">
        <v>495</v>
      </c>
      <c r="O1066" t="s">
        <v>497</v>
      </c>
      <c r="R1066" t="s">
        <v>490</v>
      </c>
      <c r="S1066">
        <v>278.60000000000002</v>
      </c>
      <c r="T1066">
        <v>0</v>
      </c>
    </row>
    <row r="1067" spans="1:20" x14ac:dyDescent="0.25">
      <c r="A1067" s="1">
        <v>45398</v>
      </c>
      <c r="B1067">
        <v>4855</v>
      </c>
      <c r="C1067">
        <v>5</v>
      </c>
      <c r="D1067">
        <v>2</v>
      </c>
      <c r="E1067">
        <v>2</v>
      </c>
      <c r="F1067">
        <v>2</v>
      </c>
      <c r="G1067">
        <v>2</v>
      </c>
      <c r="H1067" t="s">
        <v>486</v>
      </c>
      <c r="I1067">
        <v>253</v>
      </c>
      <c r="J1067">
        <v>197</v>
      </c>
      <c r="K1067" s="1">
        <v>45412</v>
      </c>
      <c r="L1067">
        <v>2</v>
      </c>
      <c r="M1067" t="s">
        <v>487</v>
      </c>
      <c r="N1067" t="s">
        <v>495</v>
      </c>
      <c r="O1067" t="s">
        <v>497</v>
      </c>
      <c r="R1067" t="s">
        <v>490</v>
      </c>
      <c r="S1067">
        <v>315</v>
      </c>
      <c r="T1067">
        <v>0</v>
      </c>
    </row>
    <row r="1068" spans="1:20" x14ac:dyDescent="0.25">
      <c r="A1068" s="1">
        <v>45398</v>
      </c>
      <c r="B1068">
        <v>4904</v>
      </c>
      <c r="C1068">
        <v>5</v>
      </c>
      <c r="D1068">
        <v>4</v>
      </c>
      <c r="E1068">
        <v>2</v>
      </c>
      <c r="F1068">
        <v>5</v>
      </c>
      <c r="G1068">
        <v>3</v>
      </c>
      <c r="H1068" t="s">
        <v>486</v>
      </c>
      <c r="I1068">
        <v>197</v>
      </c>
      <c r="J1068">
        <v>63</v>
      </c>
      <c r="K1068" s="1">
        <v>45418</v>
      </c>
      <c r="L1068">
        <v>1</v>
      </c>
      <c r="M1068" t="s">
        <v>487</v>
      </c>
      <c r="N1068" t="s">
        <v>495</v>
      </c>
      <c r="O1068" t="s">
        <v>497</v>
      </c>
      <c r="R1068" t="s">
        <v>490</v>
      </c>
      <c r="S1068">
        <v>182</v>
      </c>
      <c r="T1068">
        <v>0</v>
      </c>
    </row>
    <row r="1069" spans="1:20" x14ac:dyDescent="0.25">
      <c r="A1069" s="1">
        <v>45398</v>
      </c>
      <c r="B1069">
        <v>2110</v>
      </c>
      <c r="C1069">
        <v>5</v>
      </c>
      <c r="D1069">
        <v>5</v>
      </c>
      <c r="E1069">
        <v>4</v>
      </c>
      <c r="F1069">
        <v>2</v>
      </c>
      <c r="G1069">
        <v>2</v>
      </c>
      <c r="H1069" t="s">
        <v>486</v>
      </c>
      <c r="I1069">
        <v>823</v>
      </c>
      <c r="J1069">
        <v>27</v>
      </c>
      <c r="K1069" s="1">
        <v>45427</v>
      </c>
      <c r="L1069">
        <v>2</v>
      </c>
      <c r="M1069" t="s">
        <v>492</v>
      </c>
      <c r="N1069" t="s">
        <v>488</v>
      </c>
      <c r="O1069" t="s">
        <v>497</v>
      </c>
      <c r="R1069" t="s">
        <v>490</v>
      </c>
      <c r="S1069">
        <v>595</v>
      </c>
      <c r="T1069">
        <v>0</v>
      </c>
    </row>
    <row r="1070" spans="1:20" x14ac:dyDescent="0.25">
      <c r="A1070" s="1">
        <v>45398</v>
      </c>
      <c r="B1070">
        <v>369</v>
      </c>
      <c r="C1070">
        <v>5</v>
      </c>
      <c r="D1070">
        <v>2</v>
      </c>
      <c r="E1070">
        <v>2</v>
      </c>
      <c r="F1070">
        <v>2</v>
      </c>
      <c r="G1070">
        <v>2</v>
      </c>
      <c r="H1070" t="s">
        <v>486</v>
      </c>
      <c r="I1070">
        <v>429</v>
      </c>
      <c r="J1070">
        <v>43</v>
      </c>
      <c r="K1070" s="1">
        <v>45414</v>
      </c>
      <c r="L1070">
        <v>1</v>
      </c>
      <c r="M1070" t="s">
        <v>494</v>
      </c>
      <c r="N1070" t="s">
        <v>495</v>
      </c>
      <c r="O1070" t="s">
        <v>497</v>
      </c>
      <c r="R1070" t="s">
        <v>490</v>
      </c>
      <c r="S1070">
        <v>330.4</v>
      </c>
      <c r="T1070">
        <v>0</v>
      </c>
    </row>
    <row r="1071" spans="1:20" x14ac:dyDescent="0.25">
      <c r="A1071" s="1">
        <v>45398</v>
      </c>
      <c r="B1071">
        <v>1090</v>
      </c>
      <c r="C1071">
        <v>5</v>
      </c>
      <c r="D1071">
        <v>5</v>
      </c>
      <c r="E1071">
        <v>1</v>
      </c>
      <c r="F1071">
        <v>3</v>
      </c>
      <c r="G1071">
        <v>1</v>
      </c>
      <c r="H1071" t="s">
        <v>486</v>
      </c>
      <c r="I1071">
        <v>719</v>
      </c>
      <c r="J1071">
        <v>46</v>
      </c>
      <c r="K1071" s="1">
        <v>45421</v>
      </c>
      <c r="L1071">
        <v>2</v>
      </c>
      <c r="M1071" t="s">
        <v>492</v>
      </c>
      <c r="N1071" t="s">
        <v>488</v>
      </c>
      <c r="O1071" t="s">
        <v>497</v>
      </c>
      <c r="R1071" t="s">
        <v>490</v>
      </c>
      <c r="S1071">
        <v>535.5</v>
      </c>
      <c r="T1071">
        <v>0</v>
      </c>
    </row>
    <row r="1072" spans="1:20" x14ac:dyDescent="0.25">
      <c r="A1072" s="1">
        <v>45399</v>
      </c>
      <c r="B1072">
        <v>2079</v>
      </c>
      <c r="C1072">
        <v>5</v>
      </c>
      <c r="D1072">
        <v>4</v>
      </c>
      <c r="E1072">
        <v>2</v>
      </c>
      <c r="F1072">
        <v>5</v>
      </c>
      <c r="G1072">
        <v>3</v>
      </c>
      <c r="H1072" t="s">
        <v>486</v>
      </c>
      <c r="I1072">
        <v>858</v>
      </c>
      <c r="J1072">
        <v>70</v>
      </c>
      <c r="K1072" s="1">
        <v>45408</v>
      </c>
      <c r="L1072">
        <v>1</v>
      </c>
      <c r="M1072" t="s">
        <v>494</v>
      </c>
      <c r="N1072" t="s">
        <v>495</v>
      </c>
      <c r="O1072" t="s">
        <v>497</v>
      </c>
      <c r="R1072" t="s">
        <v>490</v>
      </c>
      <c r="S1072">
        <v>649.6</v>
      </c>
      <c r="T1072">
        <v>0</v>
      </c>
    </row>
    <row r="1073" spans="1:20" x14ac:dyDescent="0.25">
      <c r="A1073" s="1">
        <v>45399</v>
      </c>
      <c r="B1073">
        <v>4821</v>
      </c>
      <c r="C1073">
        <v>5</v>
      </c>
      <c r="D1073">
        <v>4</v>
      </c>
      <c r="E1073">
        <v>1</v>
      </c>
      <c r="F1073">
        <v>5</v>
      </c>
      <c r="G1073">
        <v>1</v>
      </c>
      <c r="H1073" t="s">
        <v>486</v>
      </c>
      <c r="I1073">
        <v>359</v>
      </c>
      <c r="J1073">
        <v>175</v>
      </c>
      <c r="K1073" s="1">
        <v>45408</v>
      </c>
      <c r="L1073">
        <v>2</v>
      </c>
      <c r="M1073" t="s">
        <v>492</v>
      </c>
      <c r="N1073" t="s">
        <v>488</v>
      </c>
      <c r="O1073" t="s">
        <v>497</v>
      </c>
      <c r="R1073" t="s">
        <v>490</v>
      </c>
      <c r="S1073">
        <v>373.8</v>
      </c>
      <c r="T1073">
        <v>0</v>
      </c>
    </row>
    <row r="1074" spans="1:20" x14ac:dyDescent="0.25">
      <c r="A1074" s="1">
        <v>45399</v>
      </c>
      <c r="B1074">
        <v>3643</v>
      </c>
      <c r="C1074">
        <v>5</v>
      </c>
      <c r="D1074">
        <v>2</v>
      </c>
      <c r="E1074">
        <v>5</v>
      </c>
      <c r="F1074">
        <v>2</v>
      </c>
      <c r="G1074">
        <v>3</v>
      </c>
      <c r="H1074" t="s">
        <v>492</v>
      </c>
      <c r="I1074">
        <v>490</v>
      </c>
      <c r="J1074">
        <v>88</v>
      </c>
      <c r="L1074">
        <v>1</v>
      </c>
      <c r="M1074" t="s">
        <v>492</v>
      </c>
      <c r="N1074" t="s">
        <v>488</v>
      </c>
      <c r="O1074" t="s">
        <v>497</v>
      </c>
      <c r="R1074" t="s">
        <v>498</v>
      </c>
      <c r="S1074">
        <v>411.6</v>
      </c>
      <c r="T1074">
        <v>10</v>
      </c>
    </row>
    <row r="1075" spans="1:20" x14ac:dyDescent="0.25">
      <c r="A1075" s="1">
        <v>45399</v>
      </c>
      <c r="B1075">
        <v>2805</v>
      </c>
      <c r="C1075">
        <v>5</v>
      </c>
      <c r="D1075">
        <v>2</v>
      </c>
      <c r="E1075">
        <v>1</v>
      </c>
      <c r="F1075">
        <v>2</v>
      </c>
      <c r="G1075">
        <v>3</v>
      </c>
      <c r="H1075" t="s">
        <v>486</v>
      </c>
      <c r="I1075">
        <v>258</v>
      </c>
      <c r="J1075">
        <v>44</v>
      </c>
      <c r="L1075">
        <v>2</v>
      </c>
      <c r="M1075" t="s">
        <v>487</v>
      </c>
      <c r="N1075" t="s">
        <v>495</v>
      </c>
      <c r="O1075" t="s">
        <v>497</v>
      </c>
      <c r="R1075" t="s">
        <v>493</v>
      </c>
      <c r="S1075">
        <v>232.4</v>
      </c>
      <c r="T1075">
        <v>30</v>
      </c>
    </row>
    <row r="1076" spans="1:20" x14ac:dyDescent="0.25">
      <c r="A1076" s="1">
        <v>45399</v>
      </c>
      <c r="B1076">
        <v>1362</v>
      </c>
      <c r="C1076">
        <v>5</v>
      </c>
      <c r="D1076">
        <v>4</v>
      </c>
      <c r="E1076">
        <v>5</v>
      </c>
      <c r="F1076">
        <v>5</v>
      </c>
      <c r="G1076">
        <v>1</v>
      </c>
      <c r="H1076" t="s">
        <v>486</v>
      </c>
      <c r="I1076">
        <v>510</v>
      </c>
      <c r="J1076">
        <v>63</v>
      </c>
      <c r="L1076">
        <v>1</v>
      </c>
      <c r="M1076" t="s">
        <v>494</v>
      </c>
      <c r="N1076" t="s">
        <v>488</v>
      </c>
      <c r="O1076" t="s">
        <v>497</v>
      </c>
      <c r="R1076" t="s">
        <v>496</v>
      </c>
      <c r="S1076">
        <v>436.1</v>
      </c>
      <c r="T1076">
        <v>50</v>
      </c>
    </row>
    <row r="1077" spans="1:20" x14ac:dyDescent="0.25">
      <c r="A1077" s="1">
        <v>45399</v>
      </c>
      <c r="B1077">
        <v>1525</v>
      </c>
      <c r="C1077">
        <v>5</v>
      </c>
      <c r="D1077">
        <v>2</v>
      </c>
      <c r="E1077">
        <v>4</v>
      </c>
      <c r="F1077">
        <v>2</v>
      </c>
      <c r="G1077">
        <v>3</v>
      </c>
      <c r="H1077" t="s">
        <v>486</v>
      </c>
      <c r="I1077">
        <v>625</v>
      </c>
      <c r="J1077">
        <v>194</v>
      </c>
      <c r="L1077">
        <v>2</v>
      </c>
      <c r="M1077" t="s">
        <v>494</v>
      </c>
      <c r="N1077" t="s">
        <v>488</v>
      </c>
      <c r="O1077" t="s">
        <v>497</v>
      </c>
      <c r="R1077" t="s">
        <v>496</v>
      </c>
      <c r="S1077">
        <v>608.29999999999995</v>
      </c>
      <c r="T1077">
        <v>50</v>
      </c>
    </row>
    <row r="1078" spans="1:20" x14ac:dyDescent="0.25">
      <c r="A1078" s="1">
        <v>45399</v>
      </c>
      <c r="B1078">
        <v>1857</v>
      </c>
      <c r="C1078">
        <v>5</v>
      </c>
      <c r="D1078">
        <v>2</v>
      </c>
      <c r="E1078">
        <v>5</v>
      </c>
      <c r="F1078">
        <v>2</v>
      </c>
      <c r="G1078">
        <v>3</v>
      </c>
      <c r="H1078" t="s">
        <v>491</v>
      </c>
      <c r="I1078">
        <v>837</v>
      </c>
      <c r="J1078">
        <v>138</v>
      </c>
      <c r="L1078">
        <v>1</v>
      </c>
      <c r="M1078" t="s">
        <v>494</v>
      </c>
      <c r="N1078" t="s">
        <v>488</v>
      </c>
      <c r="O1078" t="s">
        <v>497</v>
      </c>
      <c r="R1078" t="s">
        <v>496</v>
      </c>
      <c r="S1078">
        <v>717.5</v>
      </c>
      <c r="T1078">
        <v>50</v>
      </c>
    </row>
    <row r="1079" spans="1:20" x14ac:dyDescent="0.25">
      <c r="A1079" s="1">
        <v>45399</v>
      </c>
      <c r="B1079">
        <v>1846</v>
      </c>
      <c r="C1079">
        <v>5</v>
      </c>
      <c r="D1079">
        <v>2</v>
      </c>
      <c r="E1079">
        <v>5</v>
      </c>
      <c r="F1079">
        <v>2</v>
      </c>
      <c r="G1079">
        <v>3</v>
      </c>
      <c r="H1079" t="s">
        <v>486</v>
      </c>
      <c r="I1079">
        <v>592</v>
      </c>
      <c r="J1079">
        <v>128</v>
      </c>
      <c r="L1079">
        <v>2</v>
      </c>
      <c r="M1079" t="s">
        <v>487</v>
      </c>
      <c r="N1079" t="s">
        <v>488</v>
      </c>
      <c r="O1079" t="s">
        <v>497</v>
      </c>
      <c r="R1079" t="s">
        <v>493</v>
      </c>
      <c r="S1079">
        <v>525</v>
      </c>
      <c r="T1079">
        <v>30</v>
      </c>
    </row>
    <row r="1080" spans="1:20" x14ac:dyDescent="0.25">
      <c r="A1080" s="1">
        <v>45399</v>
      </c>
      <c r="B1080">
        <v>3683</v>
      </c>
      <c r="C1080">
        <v>5</v>
      </c>
      <c r="D1080">
        <v>2</v>
      </c>
      <c r="E1080">
        <v>2</v>
      </c>
      <c r="F1080">
        <v>2</v>
      </c>
      <c r="G1080">
        <v>2</v>
      </c>
      <c r="H1080" t="s">
        <v>492</v>
      </c>
      <c r="I1080">
        <v>590</v>
      </c>
      <c r="J1080">
        <v>139</v>
      </c>
      <c r="L1080">
        <v>1</v>
      </c>
      <c r="M1080" t="s">
        <v>492</v>
      </c>
      <c r="N1080" t="s">
        <v>488</v>
      </c>
      <c r="O1080" t="s">
        <v>497</v>
      </c>
      <c r="R1080" t="s">
        <v>493</v>
      </c>
      <c r="S1080">
        <v>531.29999999999995</v>
      </c>
      <c r="T1080">
        <v>30</v>
      </c>
    </row>
    <row r="1081" spans="1:20" x14ac:dyDescent="0.25">
      <c r="A1081" s="1">
        <v>45399</v>
      </c>
      <c r="B1081">
        <v>2651</v>
      </c>
      <c r="C1081">
        <v>5</v>
      </c>
      <c r="D1081">
        <v>1</v>
      </c>
      <c r="E1081">
        <v>3</v>
      </c>
      <c r="F1081">
        <v>5</v>
      </c>
      <c r="G1081">
        <v>2</v>
      </c>
      <c r="H1081" t="s">
        <v>486</v>
      </c>
      <c r="I1081">
        <v>134</v>
      </c>
      <c r="J1081">
        <v>32</v>
      </c>
      <c r="L1081">
        <v>2</v>
      </c>
      <c r="M1081" t="s">
        <v>487</v>
      </c>
      <c r="N1081" t="s">
        <v>495</v>
      </c>
      <c r="O1081" t="s">
        <v>497</v>
      </c>
      <c r="R1081" t="s">
        <v>496</v>
      </c>
      <c r="S1081">
        <v>151.19999999999999</v>
      </c>
      <c r="T1081">
        <v>50</v>
      </c>
    </row>
    <row r="1082" spans="1:20" x14ac:dyDescent="0.25">
      <c r="A1082" s="1">
        <v>45400</v>
      </c>
      <c r="B1082">
        <v>4311</v>
      </c>
      <c r="C1082">
        <v>5</v>
      </c>
      <c r="D1082">
        <v>4</v>
      </c>
      <c r="E1082">
        <v>5</v>
      </c>
      <c r="F1082">
        <v>5</v>
      </c>
      <c r="G1082">
        <v>3</v>
      </c>
      <c r="H1082" t="s">
        <v>491</v>
      </c>
      <c r="I1082">
        <v>745</v>
      </c>
      <c r="J1082">
        <v>72</v>
      </c>
      <c r="L1082">
        <v>1</v>
      </c>
      <c r="M1082" t="s">
        <v>492</v>
      </c>
      <c r="N1082" t="s">
        <v>488</v>
      </c>
      <c r="O1082" t="s">
        <v>497</v>
      </c>
      <c r="R1082" t="s">
        <v>496</v>
      </c>
      <c r="S1082">
        <v>606.9</v>
      </c>
      <c r="T1082">
        <v>50</v>
      </c>
    </row>
    <row r="1083" spans="1:20" x14ac:dyDescent="0.25">
      <c r="A1083" s="1">
        <v>45400</v>
      </c>
      <c r="B1083">
        <v>3343</v>
      </c>
      <c r="C1083">
        <v>5</v>
      </c>
      <c r="D1083">
        <v>4</v>
      </c>
      <c r="E1083">
        <v>1</v>
      </c>
      <c r="F1083">
        <v>5</v>
      </c>
      <c r="G1083">
        <v>1</v>
      </c>
      <c r="H1083" t="s">
        <v>491</v>
      </c>
      <c r="I1083">
        <v>831</v>
      </c>
      <c r="J1083">
        <v>56</v>
      </c>
      <c r="L1083">
        <v>2</v>
      </c>
      <c r="M1083" t="s">
        <v>492</v>
      </c>
      <c r="N1083" t="s">
        <v>495</v>
      </c>
      <c r="O1083" t="s">
        <v>497</v>
      </c>
      <c r="R1083" t="s">
        <v>493</v>
      </c>
      <c r="S1083">
        <v>641.9</v>
      </c>
      <c r="T1083">
        <v>30</v>
      </c>
    </row>
    <row r="1084" spans="1:20" x14ac:dyDescent="0.25">
      <c r="A1084" s="1">
        <v>45400</v>
      </c>
      <c r="B1084">
        <v>1176</v>
      </c>
      <c r="C1084">
        <v>5</v>
      </c>
      <c r="D1084">
        <v>3</v>
      </c>
      <c r="E1084">
        <v>4</v>
      </c>
      <c r="F1084">
        <v>4</v>
      </c>
      <c r="G1084">
        <v>2</v>
      </c>
      <c r="H1084" t="s">
        <v>491</v>
      </c>
      <c r="I1084">
        <v>710</v>
      </c>
      <c r="J1084">
        <v>134</v>
      </c>
      <c r="L1084">
        <v>1</v>
      </c>
      <c r="M1084" t="s">
        <v>492</v>
      </c>
      <c r="N1084" t="s">
        <v>488</v>
      </c>
      <c r="O1084" t="s">
        <v>497</v>
      </c>
      <c r="R1084" t="s">
        <v>493</v>
      </c>
      <c r="S1084">
        <v>611.79999999999995</v>
      </c>
      <c r="T1084">
        <v>30</v>
      </c>
    </row>
    <row r="1085" spans="1:20" x14ac:dyDescent="0.25">
      <c r="A1085" s="1">
        <v>45400</v>
      </c>
      <c r="B1085">
        <v>370</v>
      </c>
      <c r="C1085">
        <v>5</v>
      </c>
      <c r="D1085">
        <v>5</v>
      </c>
      <c r="E1085">
        <v>1</v>
      </c>
      <c r="F1085">
        <v>3</v>
      </c>
      <c r="G1085">
        <v>2</v>
      </c>
      <c r="H1085" t="s">
        <v>486</v>
      </c>
      <c r="I1085">
        <v>287</v>
      </c>
      <c r="J1085">
        <v>59</v>
      </c>
      <c r="K1085" s="1">
        <v>45409</v>
      </c>
      <c r="L1085">
        <v>2</v>
      </c>
      <c r="M1085" t="s">
        <v>492</v>
      </c>
      <c r="N1085" t="s">
        <v>488</v>
      </c>
      <c r="O1085" t="s">
        <v>497</v>
      </c>
      <c r="R1085" t="s">
        <v>490</v>
      </c>
      <c r="S1085">
        <v>242.2</v>
      </c>
      <c r="T1085">
        <v>0</v>
      </c>
    </row>
    <row r="1086" spans="1:20" x14ac:dyDescent="0.25">
      <c r="A1086" s="1">
        <v>45400</v>
      </c>
      <c r="B1086">
        <v>194</v>
      </c>
      <c r="C1086">
        <v>5</v>
      </c>
      <c r="D1086">
        <v>3</v>
      </c>
      <c r="E1086">
        <v>4</v>
      </c>
      <c r="F1086">
        <v>4</v>
      </c>
      <c r="G1086">
        <v>3</v>
      </c>
      <c r="H1086" t="s">
        <v>492</v>
      </c>
      <c r="I1086">
        <v>516</v>
      </c>
      <c r="J1086">
        <v>97</v>
      </c>
      <c r="L1086">
        <v>1</v>
      </c>
      <c r="M1086" t="s">
        <v>492</v>
      </c>
      <c r="N1086" t="s">
        <v>495</v>
      </c>
      <c r="O1086" t="s">
        <v>497</v>
      </c>
      <c r="R1086" t="s">
        <v>493</v>
      </c>
      <c r="S1086">
        <v>450.1</v>
      </c>
      <c r="T1086">
        <v>30</v>
      </c>
    </row>
    <row r="1087" spans="1:20" x14ac:dyDescent="0.25">
      <c r="A1087" s="1">
        <v>45400</v>
      </c>
      <c r="B1087">
        <v>581</v>
      </c>
      <c r="C1087">
        <v>5</v>
      </c>
      <c r="D1087">
        <v>2</v>
      </c>
      <c r="E1087">
        <v>1</v>
      </c>
      <c r="F1087">
        <v>2</v>
      </c>
      <c r="G1087">
        <v>2</v>
      </c>
      <c r="H1087" t="s">
        <v>486</v>
      </c>
      <c r="I1087">
        <v>735</v>
      </c>
      <c r="J1087">
        <v>114</v>
      </c>
      <c r="K1087" s="1">
        <v>45410</v>
      </c>
      <c r="L1087">
        <v>2</v>
      </c>
      <c r="M1087" t="s">
        <v>487</v>
      </c>
      <c r="N1087" t="s">
        <v>488</v>
      </c>
      <c r="O1087" t="s">
        <v>497</v>
      </c>
      <c r="R1087" t="s">
        <v>490</v>
      </c>
      <c r="S1087">
        <v>594.29999999999995</v>
      </c>
      <c r="T1087">
        <v>0</v>
      </c>
    </row>
    <row r="1088" spans="1:20" x14ac:dyDescent="0.25">
      <c r="A1088" s="1">
        <v>45400</v>
      </c>
      <c r="B1088">
        <v>2733</v>
      </c>
      <c r="C1088">
        <v>5</v>
      </c>
      <c r="D1088">
        <v>2</v>
      </c>
      <c r="E1088">
        <v>5</v>
      </c>
      <c r="F1088">
        <v>2</v>
      </c>
      <c r="G1088">
        <v>1</v>
      </c>
      <c r="H1088" t="s">
        <v>492</v>
      </c>
      <c r="I1088">
        <v>347</v>
      </c>
      <c r="J1088">
        <v>153</v>
      </c>
      <c r="L1088">
        <v>1</v>
      </c>
      <c r="M1088" t="s">
        <v>494</v>
      </c>
      <c r="N1088" t="s">
        <v>488</v>
      </c>
      <c r="O1088" t="s">
        <v>497</v>
      </c>
      <c r="R1088" t="s">
        <v>496</v>
      </c>
      <c r="S1088">
        <v>385</v>
      </c>
      <c r="T1088">
        <v>50</v>
      </c>
    </row>
    <row r="1089" spans="1:20" x14ac:dyDescent="0.25">
      <c r="A1089" s="1">
        <v>45400</v>
      </c>
      <c r="B1089">
        <v>3875</v>
      </c>
      <c r="C1089">
        <v>5</v>
      </c>
      <c r="D1089">
        <v>1</v>
      </c>
      <c r="E1089">
        <v>3</v>
      </c>
      <c r="F1089">
        <v>4</v>
      </c>
      <c r="G1089">
        <v>1</v>
      </c>
      <c r="H1089" t="s">
        <v>486</v>
      </c>
      <c r="I1089">
        <v>591</v>
      </c>
      <c r="J1089">
        <v>44</v>
      </c>
      <c r="K1089" s="1">
        <v>45423</v>
      </c>
      <c r="L1089">
        <v>2</v>
      </c>
      <c r="M1089" t="s">
        <v>492</v>
      </c>
      <c r="N1089" t="s">
        <v>488</v>
      </c>
      <c r="O1089" t="s">
        <v>497</v>
      </c>
      <c r="R1089" t="s">
        <v>490</v>
      </c>
      <c r="S1089">
        <v>444.5</v>
      </c>
      <c r="T1089">
        <v>0</v>
      </c>
    </row>
    <row r="1090" spans="1:20" x14ac:dyDescent="0.25">
      <c r="A1090" s="1">
        <v>45400</v>
      </c>
      <c r="B1090">
        <v>3839</v>
      </c>
      <c r="C1090">
        <v>5</v>
      </c>
      <c r="D1090">
        <v>1</v>
      </c>
      <c r="E1090">
        <v>5</v>
      </c>
      <c r="F1090">
        <v>3</v>
      </c>
      <c r="G1090">
        <v>1</v>
      </c>
      <c r="H1090" t="s">
        <v>491</v>
      </c>
      <c r="I1090">
        <v>155</v>
      </c>
      <c r="J1090">
        <v>122</v>
      </c>
      <c r="L1090">
        <v>1</v>
      </c>
      <c r="M1090" t="s">
        <v>487</v>
      </c>
      <c r="N1090" t="s">
        <v>495</v>
      </c>
      <c r="O1090" t="s">
        <v>497</v>
      </c>
      <c r="R1090" t="s">
        <v>498</v>
      </c>
      <c r="S1090">
        <v>200.9</v>
      </c>
      <c r="T1090">
        <v>10</v>
      </c>
    </row>
    <row r="1091" spans="1:20" x14ac:dyDescent="0.25">
      <c r="A1091" s="1">
        <v>45400</v>
      </c>
      <c r="B1091">
        <v>4776</v>
      </c>
      <c r="C1091">
        <v>5</v>
      </c>
      <c r="D1091">
        <v>1</v>
      </c>
      <c r="E1091">
        <v>2</v>
      </c>
      <c r="F1091">
        <v>2</v>
      </c>
      <c r="G1091">
        <v>1</v>
      </c>
      <c r="H1091" t="s">
        <v>486</v>
      </c>
      <c r="I1091">
        <v>914</v>
      </c>
      <c r="J1091">
        <v>65</v>
      </c>
      <c r="K1091" s="1">
        <v>45420</v>
      </c>
      <c r="L1091">
        <v>2</v>
      </c>
      <c r="M1091" t="s">
        <v>487</v>
      </c>
      <c r="N1091" t="s">
        <v>495</v>
      </c>
      <c r="O1091" t="s">
        <v>497</v>
      </c>
      <c r="R1091" t="s">
        <v>490</v>
      </c>
      <c r="S1091">
        <v>685.3</v>
      </c>
      <c r="T1091">
        <v>0</v>
      </c>
    </row>
    <row r="1092" spans="1:20" x14ac:dyDescent="0.25">
      <c r="A1092" s="1">
        <v>45401</v>
      </c>
      <c r="B1092">
        <v>1949</v>
      </c>
      <c r="C1092">
        <v>5</v>
      </c>
      <c r="D1092">
        <v>1</v>
      </c>
      <c r="E1092">
        <v>1</v>
      </c>
      <c r="F1092">
        <v>1</v>
      </c>
      <c r="G1092">
        <v>2</v>
      </c>
      <c r="H1092" t="s">
        <v>486</v>
      </c>
      <c r="I1092">
        <v>489</v>
      </c>
      <c r="J1092">
        <v>178</v>
      </c>
      <c r="L1092">
        <v>1</v>
      </c>
      <c r="M1092" t="s">
        <v>487</v>
      </c>
      <c r="N1092" t="s">
        <v>488</v>
      </c>
      <c r="O1092" t="s">
        <v>497</v>
      </c>
      <c r="R1092" t="s">
        <v>496</v>
      </c>
      <c r="S1092">
        <v>501.9</v>
      </c>
      <c r="T1092">
        <v>50</v>
      </c>
    </row>
    <row r="1093" spans="1:20" x14ac:dyDescent="0.25">
      <c r="A1093" s="1">
        <v>45401</v>
      </c>
      <c r="B1093">
        <v>2434</v>
      </c>
      <c r="C1093">
        <v>5</v>
      </c>
      <c r="D1093">
        <v>1</v>
      </c>
      <c r="E1093">
        <v>3</v>
      </c>
      <c r="F1093">
        <v>4</v>
      </c>
      <c r="G1093">
        <v>2</v>
      </c>
      <c r="H1093" t="s">
        <v>486</v>
      </c>
      <c r="I1093">
        <v>621</v>
      </c>
      <c r="J1093">
        <v>121</v>
      </c>
      <c r="K1093" s="1">
        <v>45409</v>
      </c>
      <c r="L1093">
        <v>2</v>
      </c>
      <c r="M1093" t="s">
        <v>487</v>
      </c>
      <c r="N1093" t="s">
        <v>495</v>
      </c>
      <c r="O1093" t="s">
        <v>497</v>
      </c>
      <c r="R1093" t="s">
        <v>490</v>
      </c>
      <c r="S1093">
        <v>519.4</v>
      </c>
      <c r="T1093">
        <v>0</v>
      </c>
    </row>
    <row r="1094" spans="1:20" x14ac:dyDescent="0.25">
      <c r="A1094" s="1">
        <v>45401</v>
      </c>
      <c r="B1094">
        <v>4575</v>
      </c>
      <c r="C1094">
        <v>5</v>
      </c>
      <c r="D1094">
        <v>1</v>
      </c>
      <c r="E1094">
        <v>1</v>
      </c>
      <c r="F1094">
        <v>4</v>
      </c>
      <c r="G1094">
        <v>1</v>
      </c>
      <c r="H1094" t="s">
        <v>486</v>
      </c>
      <c r="I1094">
        <v>313</v>
      </c>
      <c r="J1094">
        <v>110</v>
      </c>
      <c r="L1094">
        <v>1</v>
      </c>
      <c r="M1094" t="s">
        <v>487</v>
      </c>
      <c r="N1094" t="s">
        <v>488</v>
      </c>
      <c r="O1094" t="s">
        <v>497</v>
      </c>
      <c r="R1094" t="s">
        <v>498</v>
      </c>
      <c r="S1094">
        <v>303.10000000000002</v>
      </c>
      <c r="T1094">
        <v>10</v>
      </c>
    </row>
    <row r="1095" spans="1:20" x14ac:dyDescent="0.25">
      <c r="A1095" s="1">
        <v>45401</v>
      </c>
      <c r="B1095">
        <v>3877</v>
      </c>
      <c r="C1095">
        <v>5</v>
      </c>
      <c r="D1095">
        <v>1</v>
      </c>
      <c r="E1095">
        <v>2</v>
      </c>
      <c r="F1095">
        <v>1</v>
      </c>
      <c r="G1095">
        <v>2</v>
      </c>
      <c r="H1095" t="s">
        <v>486</v>
      </c>
      <c r="I1095">
        <v>716</v>
      </c>
      <c r="J1095">
        <v>113</v>
      </c>
      <c r="K1095" s="1">
        <v>45419</v>
      </c>
      <c r="L1095">
        <v>2</v>
      </c>
      <c r="M1095" t="s">
        <v>492</v>
      </c>
      <c r="N1095" t="s">
        <v>495</v>
      </c>
      <c r="O1095" t="s">
        <v>497</v>
      </c>
      <c r="R1095" t="s">
        <v>490</v>
      </c>
      <c r="S1095">
        <v>580.29999999999995</v>
      </c>
      <c r="T1095">
        <v>0</v>
      </c>
    </row>
    <row r="1096" spans="1:20" x14ac:dyDescent="0.25">
      <c r="A1096" s="1">
        <v>45401</v>
      </c>
      <c r="B1096">
        <v>1554</v>
      </c>
      <c r="C1096">
        <v>5</v>
      </c>
      <c r="D1096">
        <v>1</v>
      </c>
      <c r="E1096">
        <v>2</v>
      </c>
      <c r="F1096">
        <v>1</v>
      </c>
      <c r="G1096">
        <v>3</v>
      </c>
      <c r="H1096" t="s">
        <v>486</v>
      </c>
      <c r="I1096">
        <v>657</v>
      </c>
      <c r="J1096">
        <v>87</v>
      </c>
      <c r="L1096">
        <v>1</v>
      </c>
      <c r="M1096" t="s">
        <v>494</v>
      </c>
      <c r="N1096" t="s">
        <v>495</v>
      </c>
      <c r="O1096" t="s">
        <v>497</v>
      </c>
      <c r="R1096" t="s">
        <v>498</v>
      </c>
      <c r="S1096">
        <v>527.79999999999995</v>
      </c>
      <c r="T1096">
        <v>10</v>
      </c>
    </row>
    <row r="1097" spans="1:20" x14ac:dyDescent="0.25">
      <c r="A1097" s="1">
        <v>45401</v>
      </c>
      <c r="B1097">
        <v>870</v>
      </c>
      <c r="C1097">
        <v>5</v>
      </c>
      <c r="D1097">
        <v>1</v>
      </c>
      <c r="E1097">
        <v>2</v>
      </c>
      <c r="F1097">
        <v>2</v>
      </c>
      <c r="G1097">
        <v>3</v>
      </c>
      <c r="H1097" t="s">
        <v>486</v>
      </c>
      <c r="I1097">
        <v>197</v>
      </c>
      <c r="J1097">
        <v>58</v>
      </c>
      <c r="K1097" s="1">
        <v>45412</v>
      </c>
      <c r="L1097">
        <v>2</v>
      </c>
      <c r="M1097" t="s">
        <v>492</v>
      </c>
      <c r="N1097" t="s">
        <v>495</v>
      </c>
      <c r="O1097" t="s">
        <v>497</v>
      </c>
      <c r="R1097" t="s">
        <v>490</v>
      </c>
      <c r="S1097">
        <v>178.5</v>
      </c>
      <c r="T1097">
        <v>0</v>
      </c>
    </row>
    <row r="1098" spans="1:20" x14ac:dyDescent="0.25">
      <c r="A1098" s="1">
        <v>45401</v>
      </c>
      <c r="B1098">
        <v>828</v>
      </c>
      <c r="C1098">
        <v>5</v>
      </c>
      <c r="D1098">
        <v>4</v>
      </c>
      <c r="E1098">
        <v>5</v>
      </c>
      <c r="F1098">
        <v>5</v>
      </c>
      <c r="G1098">
        <v>3</v>
      </c>
      <c r="H1098" t="s">
        <v>486</v>
      </c>
      <c r="I1098">
        <v>293</v>
      </c>
      <c r="J1098">
        <v>99</v>
      </c>
      <c r="K1098" s="1">
        <v>45429</v>
      </c>
      <c r="L1098">
        <v>1</v>
      </c>
      <c r="M1098" t="s">
        <v>492</v>
      </c>
      <c r="N1098" t="s">
        <v>488</v>
      </c>
      <c r="O1098" t="s">
        <v>497</v>
      </c>
      <c r="R1098" t="s">
        <v>490</v>
      </c>
      <c r="S1098">
        <v>274.39999999999998</v>
      </c>
      <c r="T1098">
        <v>0</v>
      </c>
    </row>
    <row r="1099" spans="1:20" x14ac:dyDescent="0.25">
      <c r="A1099" s="1">
        <v>45401</v>
      </c>
      <c r="B1099">
        <v>187</v>
      </c>
      <c r="C1099">
        <v>5</v>
      </c>
      <c r="D1099">
        <v>1</v>
      </c>
      <c r="E1099">
        <v>5</v>
      </c>
      <c r="F1099">
        <v>2</v>
      </c>
      <c r="G1099">
        <v>3</v>
      </c>
      <c r="H1099" t="s">
        <v>486</v>
      </c>
      <c r="I1099">
        <v>136</v>
      </c>
      <c r="J1099">
        <v>183</v>
      </c>
      <c r="K1099" s="1">
        <v>45409</v>
      </c>
      <c r="L1099">
        <v>2</v>
      </c>
      <c r="M1099" t="s">
        <v>494</v>
      </c>
      <c r="N1099" t="s">
        <v>495</v>
      </c>
      <c r="O1099" t="s">
        <v>497</v>
      </c>
      <c r="R1099" t="s">
        <v>490</v>
      </c>
      <c r="S1099">
        <v>223.3</v>
      </c>
      <c r="T1099">
        <v>0</v>
      </c>
    </row>
    <row r="1100" spans="1:20" x14ac:dyDescent="0.25">
      <c r="A1100" s="1">
        <v>45401</v>
      </c>
      <c r="B1100">
        <v>681</v>
      </c>
      <c r="C1100">
        <v>5</v>
      </c>
      <c r="D1100">
        <v>5</v>
      </c>
      <c r="E1100">
        <v>3</v>
      </c>
      <c r="F1100">
        <v>5</v>
      </c>
      <c r="G1100">
        <v>3</v>
      </c>
      <c r="H1100" t="s">
        <v>486</v>
      </c>
      <c r="I1100">
        <v>62</v>
      </c>
      <c r="J1100">
        <v>154</v>
      </c>
      <c r="K1100" s="1">
        <v>45419</v>
      </c>
      <c r="L1100">
        <v>1</v>
      </c>
      <c r="M1100" t="s">
        <v>492</v>
      </c>
      <c r="N1100" t="s">
        <v>488</v>
      </c>
      <c r="O1100" t="s">
        <v>497</v>
      </c>
      <c r="R1100" t="s">
        <v>490</v>
      </c>
      <c r="S1100">
        <v>151.19999999999999</v>
      </c>
      <c r="T1100">
        <v>0</v>
      </c>
    </row>
    <row r="1101" spans="1:20" x14ac:dyDescent="0.25">
      <c r="A1101" s="1">
        <v>45401</v>
      </c>
      <c r="B1101">
        <v>3154</v>
      </c>
      <c r="C1101">
        <v>5</v>
      </c>
      <c r="D1101">
        <v>1</v>
      </c>
      <c r="E1101">
        <v>2</v>
      </c>
      <c r="F1101">
        <v>3</v>
      </c>
      <c r="G1101">
        <v>1</v>
      </c>
      <c r="H1101" t="s">
        <v>486</v>
      </c>
      <c r="I1101">
        <v>428</v>
      </c>
      <c r="J1101">
        <v>104</v>
      </c>
      <c r="K1101" s="1">
        <v>45416</v>
      </c>
      <c r="L1101">
        <v>2</v>
      </c>
      <c r="M1101" t="s">
        <v>494</v>
      </c>
      <c r="N1101" t="s">
        <v>495</v>
      </c>
      <c r="O1101" t="s">
        <v>497</v>
      </c>
      <c r="R1101" t="s">
        <v>490</v>
      </c>
      <c r="S1101">
        <v>372.4</v>
      </c>
      <c r="T1101">
        <v>0</v>
      </c>
    </row>
    <row r="1102" spans="1:20" x14ac:dyDescent="0.25">
      <c r="A1102" s="1">
        <v>45402</v>
      </c>
      <c r="B1102">
        <v>1915</v>
      </c>
      <c r="C1102">
        <v>5</v>
      </c>
      <c r="D1102">
        <v>2</v>
      </c>
      <c r="E1102">
        <v>5</v>
      </c>
      <c r="F1102">
        <v>2</v>
      </c>
      <c r="G1102">
        <v>2</v>
      </c>
      <c r="H1102" t="s">
        <v>486</v>
      </c>
      <c r="I1102">
        <v>527</v>
      </c>
      <c r="J1102">
        <v>85</v>
      </c>
      <c r="K1102" s="1">
        <v>45431</v>
      </c>
      <c r="L1102">
        <v>1</v>
      </c>
      <c r="M1102" t="s">
        <v>492</v>
      </c>
      <c r="N1102" t="s">
        <v>488</v>
      </c>
      <c r="O1102" t="s">
        <v>497</v>
      </c>
      <c r="R1102" t="s">
        <v>490</v>
      </c>
      <c r="S1102">
        <v>428.4</v>
      </c>
      <c r="T1102">
        <v>0</v>
      </c>
    </row>
    <row r="1103" spans="1:20" x14ac:dyDescent="0.25">
      <c r="A1103" s="1">
        <v>45402</v>
      </c>
      <c r="B1103">
        <v>1159</v>
      </c>
      <c r="C1103">
        <v>5</v>
      </c>
      <c r="D1103">
        <v>2</v>
      </c>
      <c r="E1103">
        <v>4</v>
      </c>
      <c r="F1103">
        <v>2</v>
      </c>
      <c r="G1103">
        <v>1</v>
      </c>
      <c r="H1103" t="s">
        <v>486</v>
      </c>
      <c r="I1103">
        <v>365</v>
      </c>
      <c r="J1103">
        <v>74</v>
      </c>
      <c r="K1103" s="1">
        <v>45417</v>
      </c>
      <c r="L1103">
        <v>2</v>
      </c>
      <c r="M1103" t="s">
        <v>494</v>
      </c>
      <c r="N1103" t="s">
        <v>488</v>
      </c>
      <c r="O1103" t="s">
        <v>497</v>
      </c>
      <c r="R1103" t="s">
        <v>490</v>
      </c>
      <c r="S1103">
        <v>307.3</v>
      </c>
      <c r="T1103">
        <v>0</v>
      </c>
    </row>
    <row r="1104" spans="1:20" x14ac:dyDescent="0.25">
      <c r="A1104" s="1">
        <v>45402</v>
      </c>
      <c r="B1104">
        <v>485</v>
      </c>
      <c r="C1104">
        <v>5</v>
      </c>
      <c r="D1104">
        <v>1</v>
      </c>
      <c r="E1104">
        <v>4</v>
      </c>
      <c r="F1104">
        <v>1</v>
      </c>
      <c r="G1104">
        <v>1</v>
      </c>
      <c r="H1104" t="s">
        <v>486</v>
      </c>
      <c r="I1104">
        <v>817</v>
      </c>
      <c r="J1104">
        <v>91</v>
      </c>
      <c r="K1104" s="1">
        <v>45428</v>
      </c>
      <c r="L1104">
        <v>1</v>
      </c>
      <c r="M1104" t="s">
        <v>487</v>
      </c>
      <c r="N1104" t="s">
        <v>495</v>
      </c>
      <c r="O1104" t="s">
        <v>497</v>
      </c>
      <c r="R1104" t="s">
        <v>490</v>
      </c>
      <c r="S1104">
        <v>635.6</v>
      </c>
      <c r="T1104">
        <v>0</v>
      </c>
    </row>
    <row r="1105" spans="1:20" x14ac:dyDescent="0.25">
      <c r="A1105" s="1">
        <v>45402</v>
      </c>
      <c r="B1105">
        <v>3485</v>
      </c>
      <c r="C1105">
        <v>5</v>
      </c>
      <c r="D1105">
        <v>1</v>
      </c>
      <c r="E1105">
        <v>5</v>
      </c>
      <c r="F1105">
        <v>2</v>
      </c>
      <c r="G1105">
        <v>1</v>
      </c>
      <c r="H1105" t="s">
        <v>491</v>
      </c>
      <c r="I1105">
        <v>65</v>
      </c>
      <c r="J1105">
        <v>61</v>
      </c>
      <c r="L1105">
        <v>2</v>
      </c>
      <c r="M1105" t="s">
        <v>494</v>
      </c>
      <c r="N1105" t="s">
        <v>495</v>
      </c>
      <c r="O1105" t="s">
        <v>497</v>
      </c>
      <c r="R1105" t="s">
        <v>493</v>
      </c>
      <c r="S1105">
        <v>109.2</v>
      </c>
      <c r="T1105">
        <v>30</v>
      </c>
    </row>
    <row r="1106" spans="1:20" x14ac:dyDescent="0.25">
      <c r="A1106" s="1">
        <v>45402</v>
      </c>
      <c r="B1106">
        <v>1789</v>
      </c>
      <c r="C1106">
        <v>5</v>
      </c>
      <c r="D1106">
        <v>2</v>
      </c>
      <c r="E1106">
        <v>3</v>
      </c>
      <c r="F1106">
        <v>2</v>
      </c>
      <c r="G1106">
        <v>2</v>
      </c>
      <c r="H1106" t="s">
        <v>491</v>
      </c>
      <c r="I1106">
        <v>170</v>
      </c>
      <c r="J1106">
        <v>174</v>
      </c>
      <c r="L1106">
        <v>1</v>
      </c>
      <c r="M1106" t="s">
        <v>492</v>
      </c>
      <c r="N1106" t="s">
        <v>488</v>
      </c>
      <c r="O1106" t="s">
        <v>497</v>
      </c>
      <c r="R1106" t="s">
        <v>493</v>
      </c>
      <c r="S1106">
        <v>261.8</v>
      </c>
      <c r="T1106">
        <v>30</v>
      </c>
    </row>
    <row r="1107" spans="1:20" x14ac:dyDescent="0.25">
      <c r="A1107" s="1">
        <v>45402</v>
      </c>
      <c r="B1107">
        <v>671</v>
      </c>
      <c r="C1107">
        <v>5</v>
      </c>
      <c r="D1107">
        <v>5</v>
      </c>
      <c r="E1107">
        <v>1</v>
      </c>
      <c r="F1107">
        <v>4</v>
      </c>
      <c r="G1107">
        <v>3</v>
      </c>
      <c r="H1107" t="s">
        <v>491</v>
      </c>
      <c r="I1107">
        <v>468</v>
      </c>
      <c r="J1107">
        <v>149</v>
      </c>
      <c r="L1107">
        <v>2</v>
      </c>
      <c r="M1107" t="s">
        <v>492</v>
      </c>
      <c r="N1107" t="s">
        <v>488</v>
      </c>
      <c r="O1107" t="s">
        <v>497</v>
      </c>
      <c r="R1107" t="s">
        <v>498</v>
      </c>
      <c r="S1107">
        <v>438.9</v>
      </c>
      <c r="T1107">
        <v>10</v>
      </c>
    </row>
    <row r="1108" spans="1:20" x14ac:dyDescent="0.25">
      <c r="A1108" s="1">
        <v>45402</v>
      </c>
      <c r="B1108">
        <v>3957</v>
      </c>
      <c r="C1108">
        <v>5</v>
      </c>
      <c r="D1108">
        <v>3</v>
      </c>
      <c r="E1108">
        <v>2</v>
      </c>
      <c r="F1108">
        <v>1</v>
      </c>
      <c r="G1108">
        <v>1</v>
      </c>
      <c r="H1108" t="s">
        <v>486</v>
      </c>
      <c r="I1108">
        <v>170</v>
      </c>
      <c r="J1108">
        <v>89</v>
      </c>
      <c r="K1108" s="1">
        <v>45431</v>
      </c>
      <c r="L1108">
        <v>1</v>
      </c>
      <c r="M1108" t="s">
        <v>494</v>
      </c>
      <c r="N1108" t="s">
        <v>495</v>
      </c>
      <c r="O1108" t="s">
        <v>497</v>
      </c>
      <c r="R1108" t="s">
        <v>490</v>
      </c>
      <c r="S1108">
        <v>181.3</v>
      </c>
      <c r="T1108">
        <v>0</v>
      </c>
    </row>
    <row r="1109" spans="1:20" x14ac:dyDescent="0.25">
      <c r="A1109" s="1">
        <v>45402</v>
      </c>
      <c r="B1109">
        <v>4535</v>
      </c>
      <c r="C1109">
        <v>5</v>
      </c>
      <c r="D1109">
        <v>4</v>
      </c>
      <c r="E1109">
        <v>5</v>
      </c>
      <c r="F1109">
        <v>5</v>
      </c>
      <c r="G1109">
        <v>2</v>
      </c>
      <c r="H1109" t="s">
        <v>486</v>
      </c>
      <c r="I1109">
        <v>592</v>
      </c>
      <c r="J1109">
        <v>151</v>
      </c>
      <c r="K1109" s="1">
        <v>45409</v>
      </c>
      <c r="L1109">
        <v>2</v>
      </c>
      <c r="M1109" t="s">
        <v>487</v>
      </c>
      <c r="N1109" t="s">
        <v>495</v>
      </c>
      <c r="O1109" t="s">
        <v>497</v>
      </c>
      <c r="R1109" t="s">
        <v>490</v>
      </c>
      <c r="S1109">
        <v>520.1</v>
      </c>
      <c r="T1109">
        <v>0</v>
      </c>
    </row>
    <row r="1110" spans="1:20" x14ac:dyDescent="0.25">
      <c r="A1110" s="1">
        <v>45402</v>
      </c>
      <c r="B1110">
        <v>4612</v>
      </c>
      <c r="C1110">
        <v>5</v>
      </c>
      <c r="D1110">
        <v>2</v>
      </c>
      <c r="E1110">
        <v>3</v>
      </c>
      <c r="F1110">
        <v>2</v>
      </c>
      <c r="G1110">
        <v>1</v>
      </c>
      <c r="H1110" t="s">
        <v>486</v>
      </c>
      <c r="I1110">
        <v>672</v>
      </c>
      <c r="J1110">
        <v>40</v>
      </c>
      <c r="L1110">
        <v>1</v>
      </c>
      <c r="M1110" t="s">
        <v>492</v>
      </c>
      <c r="N1110" t="s">
        <v>488</v>
      </c>
      <c r="O1110" t="s">
        <v>497</v>
      </c>
      <c r="R1110" t="s">
        <v>496</v>
      </c>
      <c r="S1110">
        <v>533.4</v>
      </c>
      <c r="T1110">
        <v>50</v>
      </c>
    </row>
    <row r="1111" spans="1:20" x14ac:dyDescent="0.25">
      <c r="A1111" s="1">
        <v>45402</v>
      </c>
      <c r="B1111">
        <v>3548</v>
      </c>
      <c r="C1111">
        <v>5</v>
      </c>
      <c r="D1111">
        <v>1</v>
      </c>
      <c r="E1111">
        <v>1</v>
      </c>
      <c r="F1111">
        <v>4</v>
      </c>
      <c r="G1111">
        <v>2</v>
      </c>
      <c r="H1111" t="s">
        <v>492</v>
      </c>
      <c r="I1111">
        <v>595</v>
      </c>
      <c r="J1111">
        <v>20</v>
      </c>
      <c r="L1111">
        <v>2</v>
      </c>
      <c r="M1111" t="s">
        <v>487</v>
      </c>
      <c r="N1111" t="s">
        <v>488</v>
      </c>
      <c r="O1111" t="s">
        <v>497</v>
      </c>
      <c r="R1111" t="s">
        <v>496</v>
      </c>
      <c r="S1111">
        <v>465.5</v>
      </c>
      <c r="T1111">
        <v>50</v>
      </c>
    </row>
    <row r="1112" spans="1:20" x14ac:dyDescent="0.25">
      <c r="A1112" s="1">
        <v>45403</v>
      </c>
      <c r="B1112">
        <v>2988</v>
      </c>
      <c r="C1112">
        <v>5</v>
      </c>
      <c r="D1112">
        <v>4</v>
      </c>
      <c r="E1112">
        <v>3</v>
      </c>
      <c r="F1112">
        <v>5</v>
      </c>
      <c r="G1112">
        <v>1</v>
      </c>
      <c r="H1112" t="s">
        <v>486</v>
      </c>
      <c r="I1112">
        <v>891</v>
      </c>
      <c r="J1112">
        <v>185</v>
      </c>
      <c r="K1112" s="1">
        <v>45416</v>
      </c>
      <c r="L1112">
        <v>1</v>
      </c>
      <c r="M1112" t="s">
        <v>494</v>
      </c>
      <c r="N1112" t="s">
        <v>488</v>
      </c>
      <c r="O1112" t="s">
        <v>497</v>
      </c>
      <c r="R1112" t="s">
        <v>490</v>
      </c>
      <c r="S1112">
        <v>753.2</v>
      </c>
      <c r="T1112">
        <v>0</v>
      </c>
    </row>
    <row r="1113" spans="1:20" x14ac:dyDescent="0.25">
      <c r="A1113" s="1">
        <v>45403</v>
      </c>
      <c r="B1113">
        <v>3292</v>
      </c>
      <c r="C1113">
        <v>5</v>
      </c>
      <c r="D1113">
        <v>1</v>
      </c>
      <c r="E1113">
        <v>1</v>
      </c>
      <c r="F1113">
        <v>4</v>
      </c>
      <c r="G1113">
        <v>3</v>
      </c>
      <c r="H1113" t="s">
        <v>486</v>
      </c>
      <c r="I1113">
        <v>640</v>
      </c>
      <c r="J1113">
        <v>79</v>
      </c>
      <c r="K1113" s="1">
        <v>45432</v>
      </c>
      <c r="L1113">
        <v>2</v>
      </c>
      <c r="M1113" t="s">
        <v>494</v>
      </c>
      <c r="N1113" t="s">
        <v>488</v>
      </c>
      <c r="O1113" t="s">
        <v>497</v>
      </c>
      <c r="R1113" t="s">
        <v>490</v>
      </c>
      <c r="S1113">
        <v>503.3</v>
      </c>
      <c r="T1113">
        <v>0</v>
      </c>
    </row>
    <row r="1114" spans="1:20" x14ac:dyDescent="0.25">
      <c r="A1114" s="1">
        <v>45403</v>
      </c>
      <c r="B1114">
        <v>3705</v>
      </c>
      <c r="C1114">
        <v>5</v>
      </c>
      <c r="D1114">
        <v>3</v>
      </c>
      <c r="E1114">
        <v>4</v>
      </c>
      <c r="F1114">
        <v>4</v>
      </c>
      <c r="G1114">
        <v>2</v>
      </c>
      <c r="H1114" t="s">
        <v>491</v>
      </c>
      <c r="I1114">
        <v>704</v>
      </c>
      <c r="J1114">
        <v>95</v>
      </c>
      <c r="L1114">
        <v>1</v>
      </c>
      <c r="M1114" t="s">
        <v>494</v>
      </c>
      <c r="N1114" t="s">
        <v>495</v>
      </c>
      <c r="O1114" t="s">
        <v>497</v>
      </c>
      <c r="R1114" t="s">
        <v>498</v>
      </c>
      <c r="S1114">
        <v>566.29999999999995</v>
      </c>
      <c r="T1114">
        <v>10</v>
      </c>
    </row>
    <row r="1115" spans="1:20" x14ac:dyDescent="0.25">
      <c r="A1115" s="1">
        <v>45403</v>
      </c>
      <c r="B1115">
        <v>780</v>
      </c>
      <c r="C1115">
        <v>5</v>
      </c>
      <c r="D1115">
        <v>3</v>
      </c>
      <c r="E1115">
        <v>1</v>
      </c>
      <c r="F1115">
        <v>3</v>
      </c>
      <c r="G1115">
        <v>1</v>
      </c>
      <c r="H1115" t="s">
        <v>486</v>
      </c>
      <c r="I1115">
        <v>527</v>
      </c>
      <c r="J1115">
        <v>110</v>
      </c>
      <c r="K1115" s="1">
        <v>45427</v>
      </c>
      <c r="L1115">
        <v>2</v>
      </c>
      <c r="M1115" t="s">
        <v>487</v>
      </c>
      <c r="N1115" t="s">
        <v>495</v>
      </c>
      <c r="O1115" t="s">
        <v>497</v>
      </c>
      <c r="R1115" t="s">
        <v>490</v>
      </c>
      <c r="S1115">
        <v>445.9</v>
      </c>
      <c r="T1115">
        <v>0</v>
      </c>
    </row>
    <row r="1116" spans="1:20" x14ac:dyDescent="0.25">
      <c r="A1116" s="1">
        <v>45403</v>
      </c>
      <c r="B1116">
        <v>1690</v>
      </c>
      <c r="C1116">
        <v>5</v>
      </c>
      <c r="D1116">
        <v>2</v>
      </c>
      <c r="E1116">
        <v>4</v>
      </c>
      <c r="F1116">
        <v>2</v>
      </c>
      <c r="G1116">
        <v>3</v>
      </c>
      <c r="H1116" t="s">
        <v>492</v>
      </c>
      <c r="I1116">
        <v>418</v>
      </c>
      <c r="J1116">
        <v>161</v>
      </c>
      <c r="L1116">
        <v>1</v>
      </c>
      <c r="M1116" t="s">
        <v>487</v>
      </c>
      <c r="N1116" t="s">
        <v>495</v>
      </c>
      <c r="O1116" t="s">
        <v>497</v>
      </c>
      <c r="R1116" t="s">
        <v>493</v>
      </c>
      <c r="S1116">
        <v>426.3</v>
      </c>
      <c r="T1116">
        <v>30</v>
      </c>
    </row>
    <row r="1117" spans="1:20" x14ac:dyDescent="0.25">
      <c r="A1117" s="1">
        <v>45403</v>
      </c>
      <c r="B1117">
        <v>2922</v>
      </c>
      <c r="C1117">
        <v>5</v>
      </c>
      <c r="D1117">
        <v>4</v>
      </c>
      <c r="E1117">
        <v>2</v>
      </c>
      <c r="F1117">
        <v>5</v>
      </c>
      <c r="G1117">
        <v>3</v>
      </c>
      <c r="H1117" t="s">
        <v>486</v>
      </c>
      <c r="I1117">
        <v>453</v>
      </c>
      <c r="J1117">
        <v>107</v>
      </c>
      <c r="K1117" s="1">
        <v>45419</v>
      </c>
      <c r="L1117">
        <v>2</v>
      </c>
      <c r="M1117" t="s">
        <v>494</v>
      </c>
      <c r="N1117" t="s">
        <v>495</v>
      </c>
      <c r="O1117" t="s">
        <v>497</v>
      </c>
      <c r="R1117" t="s">
        <v>490</v>
      </c>
      <c r="S1117">
        <v>392</v>
      </c>
      <c r="T1117">
        <v>0</v>
      </c>
    </row>
    <row r="1118" spans="1:20" x14ac:dyDescent="0.25">
      <c r="A1118" s="1">
        <v>45403</v>
      </c>
      <c r="B1118">
        <v>4759</v>
      </c>
      <c r="C1118">
        <v>5</v>
      </c>
      <c r="D1118">
        <v>4</v>
      </c>
      <c r="E1118">
        <v>5</v>
      </c>
      <c r="F1118">
        <v>5</v>
      </c>
      <c r="G1118">
        <v>2</v>
      </c>
      <c r="H1118" t="s">
        <v>492</v>
      </c>
      <c r="I1118">
        <v>450</v>
      </c>
      <c r="J1118">
        <v>101</v>
      </c>
      <c r="L1118">
        <v>1</v>
      </c>
      <c r="M1118" t="s">
        <v>494</v>
      </c>
      <c r="N1118" t="s">
        <v>495</v>
      </c>
      <c r="O1118" t="s">
        <v>497</v>
      </c>
      <c r="R1118" t="s">
        <v>493</v>
      </c>
      <c r="S1118">
        <v>406.7</v>
      </c>
      <c r="T1118">
        <v>30</v>
      </c>
    </row>
    <row r="1119" spans="1:20" x14ac:dyDescent="0.25">
      <c r="A1119" s="1">
        <v>45403</v>
      </c>
      <c r="B1119">
        <v>4337</v>
      </c>
      <c r="C1119">
        <v>5</v>
      </c>
      <c r="D1119">
        <v>3</v>
      </c>
      <c r="E1119">
        <v>4</v>
      </c>
      <c r="F1119">
        <v>5</v>
      </c>
      <c r="G1119">
        <v>3</v>
      </c>
      <c r="H1119" t="s">
        <v>491</v>
      </c>
      <c r="I1119">
        <v>321</v>
      </c>
      <c r="J1119">
        <v>36</v>
      </c>
      <c r="L1119">
        <v>2</v>
      </c>
      <c r="M1119" t="s">
        <v>494</v>
      </c>
      <c r="N1119" t="s">
        <v>495</v>
      </c>
      <c r="O1119" t="s">
        <v>497</v>
      </c>
      <c r="R1119" t="s">
        <v>498</v>
      </c>
      <c r="S1119">
        <v>256.89999999999998</v>
      </c>
      <c r="T1119">
        <v>10</v>
      </c>
    </row>
    <row r="1120" spans="1:20" x14ac:dyDescent="0.25">
      <c r="A1120" s="1">
        <v>45403</v>
      </c>
      <c r="B1120">
        <v>192</v>
      </c>
      <c r="C1120">
        <v>5</v>
      </c>
      <c r="D1120">
        <v>1</v>
      </c>
      <c r="E1120">
        <v>3</v>
      </c>
      <c r="F1120">
        <v>3</v>
      </c>
      <c r="G1120">
        <v>2</v>
      </c>
      <c r="H1120" t="s">
        <v>486</v>
      </c>
      <c r="I1120">
        <v>536</v>
      </c>
      <c r="J1120">
        <v>92</v>
      </c>
      <c r="K1120" s="1">
        <v>45424</v>
      </c>
      <c r="L1120">
        <v>1</v>
      </c>
      <c r="M1120" t="s">
        <v>487</v>
      </c>
      <c r="N1120" t="s">
        <v>488</v>
      </c>
      <c r="O1120" t="s">
        <v>497</v>
      </c>
      <c r="R1120" t="s">
        <v>490</v>
      </c>
      <c r="S1120">
        <v>439.6</v>
      </c>
      <c r="T1120">
        <v>0</v>
      </c>
    </row>
    <row r="1121" spans="1:20" x14ac:dyDescent="0.25">
      <c r="A1121" s="1">
        <v>45403</v>
      </c>
      <c r="B1121">
        <v>2523</v>
      </c>
      <c r="C1121">
        <v>5</v>
      </c>
      <c r="D1121">
        <v>2</v>
      </c>
      <c r="E1121">
        <v>1</v>
      </c>
      <c r="F1121">
        <v>2</v>
      </c>
      <c r="G1121">
        <v>2</v>
      </c>
      <c r="H1121" t="s">
        <v>486</v>
      </c>
      <c r="I1121">
        <v>380</v>
      </c>
      <c r="J1121">
        <v>194</v>
      </c>
      <c r="L1121">
        <v>2</v>
      </c>
      <c r="M1121" t="s">
        <v>487</v>
      </c>
      <c r="N1121" t="s">
        <v>495</v>
      </c>
      <c r="O1121" t="s">
        <v>497</v>
      </c>
      <c r="R1121" t="s">
        <v>496</v>
      </c>
      <c r="S1121">
        <v>436.8</v>
      </c>
      <c r="T1121">
        <v>50</v>
      </c>
    </row>
    <row r="1122" spans="1:20" x14ac:dyDescent="0.25">
      <c r="A1122" s="1">
        <v>45404</v>
      </c>
      <c r="B1122">
        <v>3505</v>
      </c>
      <c r="C1122">
        <v>5</v>
      </c>
      <c r="D1122">
        <v>5</v>
      </c>
      <c r="E1122">
        <v>3</v>
      </c>
      <c r="F1122">
        <v>2</v>
      </c>
      <c r="G1122">
        <v>3</v>
      </c>
      <c r="H1122" t="s">
        <v>486</v>
      </c>
      <c r="I1122">
        <v>916</v>
      </c>
      <c r="J1122">
        <v>75</v>
      </c>
      <c r="K1122" s="1">
        <v>45419</v>
      </c>
      <c r="L1122">
        <v>1</v>
      </c>
      <c r="M1122" t="s">
        <v>487</v>
      </c>
      <c r="N1122" t="s">
        <v>488</v>
      </c>
      <c r="O1122" t="s">
        <v>497</v>
      </c>
      <c r="R1122" t="s">
        <v>490</v>
      </c>
      <c r="S1122">
        <v>693.7</v>
      </c>
      <c r="T1122">
        <v>0</v>
      </c>
    </row>
    <row r="1123" spans="1:20" x14ac:dyDescent="0.25">
      <c r="A1123" s="1">
        <v>45404</v>
      </c>
      <c r="B1123">
        <v>629</v>
      </c>
      <c r="C1123">
        <v>5</v>
      </c>
      <c r="D1123">
        <v>3</v>
      </c>
      <c r="E1123">
        <v>4</v>
      </c>
      <c r="F1123">
        <v>5</v>
      </c>
      <c r="G1123">
        <v>3</v>
      </c>
      <c r="H1123" t="s">
        <v>486</v>
      </c>
      <c r="I1123">
        <v>915</v>
      </c>
      <c r="J1123">
        <v>146</v>
      </c>
      <c r="K1123" s="1">
        <v>45421</v>
      </c>
      <c r="L1123">
        <v>2</v>
      </c>
      <c r="M1123" t="s">
        <v>494</v>
      </c>
      <c r="N1123" t="s">
        <v>495</v>
      </c>
      <c r="O1123" t="s">
        <v>497</v>
      </c>
      <c r="R1123" t="s">
        <v>490</v>
      </c>
      <c r="S1123">
        <v>742.7</v>
      </c>
      <c r="T1123">
        <v>0</v>
      </c>
    </row>
    <row r="1124" spans="1:20" x14ac:dyDescent="0.25">
      <c r="A1124" s="1">
        <v>45404</v>
      </c>
      <c r="B1124">
        <v>2071</v>
      </c>
      <c r="C1124">
        <v>5</v>
      </c>
      <c r="D1124">
        <v>3</v>
      </c>
      <c r="E1124">
        <v>3</v>
      </c>
      <c r="F1124">
        <v>2</v>
      </c>
      <c r="G1124">
        <v>2</v>
      </c>
      <c r="H1124" t="s">
        <v>486</v>
      </c>
      <c r="I1124">
        <v>714</v>
      </c>
      <c r="J1124">
        <v>72</v>
      </c>
      <c r="K1124" s="1">
        <v>45411</v>
      </c>
      <c r="L1124">
        <v>1</v>
      </c>
      <c r="M1124" t="s">
        <v>487</v>
      </c>
      <c r="N1124" t="s">
        <v>495</v>
      </c>
      <c r="O1124" t="s">
        <v>497</v>
      </c>
      <c r="R1124" t="s">
        <v>490</v>
      </c>
      <c r="S1124">
        <v>550.20000000000005</v>
      </c>
      <c r="T1124">
        <v>0</v>
      </c>
    </row>
    <row r="1125" spans="1:20" x14ac:dyDescent="0.25">
      <c r="A1125" s="1">
        <v>45404</v>
      </c>
      <c r="B1125">
        <v>244</v>
      </c>
      <c r="C1125">
        <v>5</v>
      </c>
      <c r="D1125">
        <v>2</v>
      </c>
      <c r="E1125">
        <v>1</v>
      </c>
      <c r="F1125">
        <v>2</v>
      </c>
      <c r="G1125">
        <v>3</v>
      </c>
      <c r="H1125" t="s">
        <v>486</v>
      </c>
      <c r="I1125">
        <v>842</v>
      </c>
      <c r="J1125">
        <v>147</v>
      </c>
      <c r="K1125" s="1">
        <v>45421</v>
      </c>
      <c r="L1125">
        <v>2</v>
      </c>
      <c r="M1125" t="s">
        <v>492</v>
      </c>
      <c r="N1125" t="s">
        <v>488</v>
      </c>
      <c r="O1125" t="s">
        <v>497</v>
      </c>
      <c r="R1125" t="s">
        <v>490</v>
      </c>
      <c r="S1125">
        <v>692.3</v>
      </c>
      <c r="T1125">
        <v>0</v>
      </c>
    </row>
    <row r="1126" spans="1:20" x14ac:dyDescent="0.25">
      <c r="A1126" s="1">
        <v>45404</v>
      </c>
      <c r="B1126">
        <v>4682</v>
      </c>
      <c r="C1126">
        <v>5</v>
      </c>
      <c r="D1126">
        <v>1</v>
      </c>
      <c r="E1126">
        <v>5</v>
      </c>
      <c r="F1126">
        <v>1</v>
      </c>
      <c r="G1126">
        <v>2</v>
      </c>
      <c r="H1126" t="s">
        <v>486</v>
      </c>
      <c r="I1126">
        <v>410</v>
      </c>
      <c r="J1126">
        <v>165</v>
      </c>
      <c r="K1126" s="1">
        <v>45411</v>
      </c>
      <c r="L1126">
        <v>1</v>
      </c>
      <c r="M1126" t="s">
        <v>487</v>
      </c>
      <c r="N1126" t="s">
        <v>495</v>
      </c>
      <c r="O1126" t="s">
        <v>497</v>
      </c>
      <c r="R1126" t="s">
        <v>490</v>
      </c>
      <c r="S1126">
        <v>402.5</v>
      </c>
      <c r="T1126">
        <v>0</v>
      </c>
    </row>
    <row r="1127" spans="1:20" x14ac:dyDescent="0.25">
      <c r="A1127" s="1">
        <v>45404</v>
      </c>
      <c r="B1127">
        <v>88</v>
      </c>
      <c r="C1127">
        <v>5</v>
      </c>
      <c r="D1127">
        <v>4</v>
      </c>
      <c r="E1127">
        <v>3</v>
      </c>
      <c r="F1127">
        <v>5</v>
      </c>
      <c r="G1127">
        <v>3</v>
      </c>
      <c r="H1127" t="s">
        <v>492</v>
      </c>
      <c r="I1127">
        <v>900</v>
      </c>
      <c r="J1127">
        <v>67</v>
      </c>
      <c r="L1127">
        <v>2</v>
      </c>
      <c r="M1127" t="s">
        <v>487</v>
      </c>
      <c r="N1127" t="s">
        <v>488</v>
      </c>
      <c r="O1127" t="s">
        <v>497</v>
      </c>
      <c r="R1127" t="s">
        <v>498</v>
      </c>
      <c r="S1127">
        <v>683.9</v>
      </c>
      <c r="T1127">
        <v>10</v>
      </c>
    </row>
    <row r="1128" spans="1:20" x14ac:dyDescent="0.25">
      <c r="A1128" s="1">
        <v>45404</v>
      </c>
      <c r="B1128">
        <v>2257</v>
      </c>
      <c r="C1128">
        <v>5</v>
      </c>
      <c r="D1128">
        <v>3</v>
      </c>
      <c r="E1128">
        <v>2</v>
      </c>
      <c r="F1128">
        <v>2</v>
      </c>
      <c r="G1128">
        <v>2</v>
      </c>
      <c r="H1128" t="s">
        <v>486</v>
      </c>
      <c r="I1128">
        <v>107</v>
      </c>
      <c r="J1128">
        <v>156</v>
      </c>
      <c r="K1128" s="1">
        <v>45415</v>
      </c>
      <c r="L1128">
        <v>1</v>
      </c>
      <c r="M1128" t="s">
        <v>492</v>
      </c>
      <c r="N1128" t="s">
        <v>488</v>
      </c>
      <c r="O1128" t="s">
        <v>497</v>
      </c>
      <c r="R1128" t="s">
        <v>490</v>
      </c>
      <c r="S1128">
        <v>184.1</v>
      </c>
      <c r="T1128">
        <v>0</v>
      </c>
    </row>
    <row r="1129" spans="1:20" x14ac:dyDescent="0.25">
      <c r="A1129" s="1">
        <v>45404</v>
      </c>
      <c r="B1129">
        <v>3025</v>
      </c>
      <c r="C1129">
        <v>5</v>
      </c>
      <c r="D1129">
        <v>2</v>
      </c>
      <c r="E1129">
        <v>1</v>
      </c>
      <c r="F1129">
        <v>2</v>
      </c>
      <c r="G1129">
        <v>3</v>
      </c>
      <c r="H1129" t="s">
        <v>486</v>
      </c>
      <c r="I1129">
        <v>556</v>
      </c>
      <c r="J1129">
        <v>73</v>
      </c>
      <c r="K1129" s="1">
        <v>45428</v>
      </c>
      <c r="L1129">
        <v>2</v>
      </c>
      <c r="M1129" t="s">
        <v>487</v>
      </c>
      <c r="N1129" t="s">
        <v>488</v>
      </c>
      <c r="O1129" t="s">
        <v>497</v>
      </c>
      <c r="R1129" t="s">
        <v>490</v>
      </c>
      <c r="S1129">
        <v>440.3</v>
      </c>
      <c r="T1129">
        <v>0</v>
      </c>
    </row>
    <row r="1130" spans="1:20" x14ac:dyDescent="0.25">
      <c r="A1130" s="1">
        <v>45404</v>
      </c>
      <c r="B1130">
        <v>350</v>
      </c>
      <c r="C1130">
        <v>5</v>
      </c>
      <c r="D1130">
        <v>2</v>
      </c>
      <c r="E1130">
        <v>1</v>
      </c>
      <c r="F1130">
        <v>2</v>
      </c>
      <c r="G1130">
        <v>3</v>
      </c>
      <c r="H1130" t="s">
        <v>491</v>
      </c>
      <c r="I1130">
        <v>334</v>
      </c>
      <c r="J1130">
        <v>182</v>
      </c>
      <c r="L1130">
        <v>1</v>
      </c>
      <c r="M1130" t="s">
        <v>494</v>
      </c>
      <c r="N1130" t="s">
        <v>495</v>
      </c>
      <c r="O1130" t="s">
        <v>497</v>
      </c>
      <c r="R1130" t="s">
        <v>493</v>
      </c>
      <c r="S1130">
        <v>382.2</v>
      </c>
      <c r="T1130">
        <v>30</v>
      </c>
    </row>
    <row r="1131" spans="1:20" x14ac:dyDescent="0.25">
      <c r="A1131" s="1">
        <v>45404</v>
      </c>
      <c r="B1131">
        <v>1894</v>
      </c>
      <c r="C1131">
        <v>5</v>
      </c>
      <c r="D1131">
        <v>2</v>
      </c>
      <c r="E1131">
        <v>2</v>
      </c>
      <c r="F1131">
        <v>2</v>
      </c>
      <c r="G1131">
        <v>1</v>
      </c>
      <c r="H1131" t="s">
        <v>486</v>
      </c>
      <c r="I1131">
        <v>265</v>
      </c>
      <c r="J1131">
        <v>193</v>
      </c>
      <c r="K1131" s="1">
        <v>45411</v>
      </c>
      <c r="L1131">
        <v>2</v>
      </c>
      <c r="M1131" t="s">
        <v>492</v>
      </c>
      <c r="N1131" t="s">
        <v>488</v>
      </c>
      <c r="O1131" t="s">
        <v>497</v>
      </c>
      <c r="R1131" t="s">
        <v>490</v>
      </c>
      <c r="S1131">
        <v>320.60000000000002</v>
      </c>
      <c r="T1131">
        <v>0</v>
      </c>
    </row>
    <row r="1132" spans="1:20" x14ac:dyDescent="0.25">
      <c r="A1132" s="1">
        <v>45405</v>
      </c>
      <c r="B1132">
        <v>2382</v>
      </c>
      <c r="C1132">
        <v>5</v>
      </c>
      <c r="D1132">
        <v>4</v>
      </c>
      <c r="E1132">
        <v>4</v>
      </c>
      <c r="F1132">
        <v>5</v>
      </c>
      <c r="G1132">
        <v>1</v>
      </c>
      <c r="H1132" t="s">
        <v>492</v>
      </c>
      <c r="I1132">
        <v>220</v>
      </c>
      <c r="J1132">
        <v>20</v>
      </c>
      <c r="L1132">
        <v>1</v>
      </c>
      <c r="M1132" t="s">
        <v>494</v>
      </c>
      <c r="N1132" t="s">
        <v>488</v>
      </c>
      <c r="O1132" t="s">
        <v>497</v>
      </c>
      <c r="R1132" t="s">
        <v>498</v>
      </c>
      <c r="S1132">
        <v>175</v>
      </c>
      <c r="T1132">
        <v>10</v>
      </c>
    </row>
    <row r="1133" spans="1:20" x14ac:dyDescent="0.25">
      <c r="A1133" s="1">
        <v>45405</v>
      </c>
      <c r="B1133">
        <v>4520</v>
      </c>
      <c r="C1133">
        <v>5</v>
      </c>
      <c r="D1133">
        <v>3</v>
      </c>
      <c r="E1133">
        <v>2</v>
      </c>
      <c r="F1133">
        <v>4</v>
      </c>
      <c r="G1133">
        <v>2</v>
      </c>
      <c r="H1133" t="s">
        <v>486</v>
      </c>
      <c r="I1133">
        <v>608</v>
      </c>
      <c r="J1133">
        <v>60</v>
      </c>
      <c r="K1133" s="1">
        <v>45421</v>
      </c>
      <c r="L1133">
        <v>2</v>
      </c>
      <c r="M1133" t="s">
        <v>492</v>
      </c>
      <c r="N1133" t="s">
        <v>488</v>
      </c>
      <c r="O1133" t="s">
        <v>497</v>
      </c>
      <c r="R1133" t="s">
        <v>490</v>
      </c>
      <c r="S1133">
        <v>467.6</v>
      </c>
      <c r="T1133">
        <v>0</v>
      </c>
    </row>
    <row r="1134" spans="1:20" x14ac:dyDescent="0.25">
      <c r="A1134" s="1">
        <v>45405</v>
      </c>
      <c r="B1134">
        <v>3508</v>
      </c>
      <c r="C1134">
        <v>5</v>
      </c>
      <c r="D1134">
        <v>2</v>
      </c>
      <c r="E1134">
        <v>4</v>
      </c>
      <c r="F1134">
        <v>2</v>
      </c>
      <c r="G1134">
        <v>1</v>
      </c>
      <c r="H1134" t="s">
        <v>486</v>
      </c>
      <c r="I1134">
        <v>875</v>
      </c>
      <c r="J1134">
        <v>92</v>
      </c>
      <c r="L1134">
        <v>1</v>
      </c>
      <c r="M1134" t="s">
        <v>487</v>
      </c>
      <c r="N1134" t="s">
        <v>488</v>
      </c>
      <c r="O1134" t="s">
        <v>497</v>
      </c>
      <c r="R1134" t="s">
        <v>496</v>
      </c>
      <c r="S1134">
        <v>711.9</v>
      </c>
      <c r="T1134">
        <v>50</v>
      </c>
    </row>
    <row r="1135" spans="1:20" x14ac:dyDescent="0.25">
      <c r="A1135" s="1">
        <v>45405</v>
      </c>
      <c r="B1135">
        <v>3836</v>
      </c>
      <c r="C1135">
        <v>5</v>
      </c>
      <c r="D1135">
        <v>4</v>
      </c>
      <c r="E1135">
        <v>5</v>
      </c>
      <c r="F1135">
        <v>5</v>
      </c>
      <c r="G1135">
        <v>1</v>
      </c>
      <c r="H1135" t="s">
        <v>486</v>
      </c>
      <c r="I1135">
        <v>899</v>
      </c>
      <c r="J1135">
        <v>179</v>
      </c>
      <c r="K1135" s="1">
        <v>45424</v>
      </c>
      <c r="L1135">
        <v>2</v>
      </c>
      <c r="M1135" t="s">
        <v>492</v>
      </c>
      <c r="N1135" t="s">
        <v>488</v>
      </c>
      <c r="O1135" t="s">
        <v>497</v>
      </c>
      <c r="R1135" t="s">
        <v>490</v>
      </c>
      <c r="S1135">
        <v>754.6</v>
      </c>
      <c r="T1135">
        <v>0</v>
      </c>
    </row>
    <row r="1136" spans="1:20" x14ac:dyDescent="0.25">
      <c r="A1136" s="1">
        <v>45405</v>
      </c>
      <c r="B1136">
        <v>436</v>
      </c>
      <c r="C1136">
        <v>5</v>
      </c>
      <c r="D1136">
        <v>1</v>
      </c>
      <c r="E1136">
        <v>4</v>
      </c>
      <c r="F1136">
        <v>2</v>
      </c>
      <c r="G1136">
        <v>2</v>
      </c>
      <c r="H1136" t="s">
        <v>486</v>
      </c>
      <c r="I1136">
        <v>188</v>
      </c>
      <c r="J1136">
        <v>96</v>
      </c>
      <c r="K1136" s="1">
        <v>45419</v>
      </c>
      <c r="L1136">
        <v>1</v>
      </c>
      <c r="M1136" t="s">
        <v>487</v>
      </c>
      <c r="N1136" t="s">
        <v>495</v>
      </c>
      <c r="O1136" t="s">
        <v>497</v>
      </c>
      <c r="R1136" t="s">
        <v>490</v>
      </c>
      <c r="S1136">
        <v>198.8</v>
      </c>
      <c r="T1136">
        <v>0</v>
      </c>
    </row>
    <row r="1137" spans="1:20" x14ac:dyDescent="0.25">
      <c r="A1137" s="1">
        <v>45405</v>
      </c>
      <c r="B1137">
        <v>4731</v>
      </c>
      <c r="C1137">
        <v>5</v>
      </c>
      <c r="D1137">
        <v>5</v>
      </c>
      <c r="E1137">
        <v>5</v>
      </c>
      <c r="F1137">
        <v>2</v>
      </c>
      <c r="G1137">
        <v>3</v>
      </c>
      <c r="H1137" t="s">
        <v>486</v>
      </c>
      <c r="I1137">
        <v>486</v>
      </c>
      <c r="J1137">
        <v>59</v>
      </c>
      <c r="K1137" s="1">
        <v>45424</v>
      </c>
      <c r="L1137">
        <v>2</v>
      </c>
      <c r="M1137" t="s">
        <v>487</v>
      </c>
      <c r="N1137" t="s">
        <v>495</v>
      </c>
      <c r="O1137" t="s">
        <v>497</v>
      </c>
      <c r="R1137" t="s">
        <v>490</v>
      </c>
      <c r="S1137">
        <v>381.5</v>
      </c>
      <c r="T1137">
        <v>0</v>
      </c>
    </row>
    <row r="1138" spans="1:20" x14ac:dyDescent="0.25">
      <c r="A1138" s="1">
        <v>45405</v>
      </c>
      <c r="B1138">
        <v>1428</v>
      </c>
      <c r="C1138">
        <v>5</v>
      </c>
      <c r="D1138">
        <v>3</v>
      </c>
      <c r="E1138">
        <v>5</v>
      </c>
      <c r="F1138">
        <v>1</v>
      </c>
      <c r="G1138">
        <v>3</v>
      </c>
      <c r="H1138" t="s">
        <v>486</v>
      </c>
      <c r="I1138">
        <v>890</v>
      </c>
      <c r="J1138">
        <v>158</v>
      </c>
      <c r="K1138" s="1">
        <v>45431</v>
      </c>
      <c r="L1138">
        <v>1</v>
      </c>
      <c r="M1138" t="s">
        <v>494</v>
      </c>
      <c r="N1138" t="s">
        <v>495</v>
      </c>
      <c r="O1138" t="s">
        <v>497</v>
      </c>
      <c r="R1138" t="s">
        <v>490</v>
      </c>
      <c r="S1138">
        <v>733.6</v>
      </c>
      <c r="T1138">
        <v>0</v>
      </c>
    </row>
    <row r="1139" spans="1:20" x14ac:dyDescent="0.25">
      <c r="A1139" s="1">
        <v>45405</v>
      </c>
      <c r="B1139">
        <v>2915</v>
      </c>
      <c r="C1139">
        <v>5</v>
      </c>
      <c r="D1139">
        <v>4</v>
      </c>
      <c r="E1139">
        <v>2</v>
      </c>
      <c r="F1139">
        <v>5</v>
      </c>
      <c r="G1139">
        <v>2</v>
      </c>
      <c r="H1139" t="s">
        <v>486</v>
      </c>
      <c r="I1139">
        <v>787</v>
      </c>
      <c r="J1139">
        <v>193</v>
      </c>
      <c r="K1139" s="1">
        <v>45413</v>
      </c>
      <c r="L1139">
        <v>2</v>
      </c>
      <c r="M1139" t="s">
        <v>492</v>
      </c>
      <c r="N1139" t="s">
        <v>488</v>
      </c>
      <c r="O1139" t="s">
        <v>497</v>
      </c>
      <c r="R1139" t="s">
        <v>490</v>
      </c>
      <c r="S1139">
        <v>686</v>
      </c>
      <c r="T1139">
        <v>0</v>
      </c>
    </row>
    <row r="1140" spans="1:20" x14ac:dyDescent="0.25">
      <c r="A1140" s="1">
        <v>45405</v>
      </c>
      <c r="B1140">
        <v>4344</v>
      </c>
      <c r="C1140">
        <v>5</v>
      </c>
      <c r="D1140">
        <v>5</v>
      </c>
      <c r="E1140">
        <v>5</v>
      </c>
      <c r="F1140">
        <v>3</v>
      </c>
      <c r="G1140">
        <v>1</v>
      </c>
      <c r="H1140" t="s">
        <v>491</v>
      </c>
      <c r="I1140">
        <v>427</v>
      </c>
      <c r="J1140">
        <v>67</v>
      </c>
      <c r="L1140">
        <v>1</v>
      </c>
      <c r="M1140" t="s">
        <v>492</v>
      </c>
      <c r="N1140" t="s">
        <v>495</v>
      </c>
      <c r="O1140" t="s">
        <v>497</v>
      </c>
      <c r="R1140" t="s">
        <v>493</v>
      </c>
      <c r="S1140">
        <v>366.8</v>
      </c>
      <c r="T1140">
        <v>30</v>
      </c>
    </row>
    <row r="1141" spans="1:20" x14ac:dyDescent="0.25">
      <c r="A1141" s="1">
        <v>45405</v>
      </c>
      <c r="B1141">
        <v>2520</v>
      </c>
      <c r="C1141">
        <v>5</v>
      </c>
      <c r="D1141">
        <v>5</v>
      </c>
      <c r="E1141">
        <v>4</v>
      </c>
      <c r="F1141">
        <v>5</v>
      </c>
      <c r="G1141">
        <v>3</v>
      </c>
      <c r="H1141" t="s">
        <v>492</v>
      </c>
      <c r="I1141">
        <v>536</v>
      </c>
      <c r="J1141">
        <v>62</v>
      </c>
      <c r="L1141">
        <v>2</v>
      </c>
      <c r="M1141" t="s">
        <v>487</v>
      </c>
      <c r="N1141" t="s">
        <v>495</v>
      </c>
      <c r="O1141" t="s">
        <v>497</v>
      </c>
      <c r="R1141" t="s">
        <v>498</v>
      </c>
      <c r="S1141">
        <v>425.6</v>
      </c>
      <c r="T1141">
        <v>10</v>
      </c>
    </row>
    <row r="1142" spans="1:20" x14ac:dyDescent="0.25">
      <c r="A1142" s="1">
        <v>45406</v>
      </c>
      <c r="B1142">
        <v>2468</v>
      </c>
      <c r="C1142">
        <v>5</v>
      </c>
      <c r="D1142">
        <v>4</v>
      </c>
      <c r="E1142">
        <v>3</v>
      </c>
      <c r="F1142">
        <v>5</v>
      </c>
      <c r="G1142">
        <v>1</v>
      </c>
      <c r="H1142" t="s">
        <v>486</v>
      </c>
      <c r="I1142">
        <v>352</v>
      </c>
      <c r="J1142">
        <v>198</v>
      </c>
      <c r="K1142" s="1">
        <v>45433</v>
      </c>
      <c r="L1142">
        <v>1</v>
      </c>
      <c r="M1142" t="s">
        <v>494</v>
      </c>
      <c r="N1142" t="s">
        <v>488</v>
      </c>
      <c r="O1142" t="s">
        <v>497</v>
      </c>
      <c r="R1142" t="s">
        <v>490</v>
      </c>
      <c r="S1142">
        <v>385</v>
      </c>
      <c r="T1142">
        <v>0</v>
      </c>
    </row>
    <row r="1143" spans="1:20" x14ac:dyDescent="0.25">
      <c r="A1143" s="1">
        <v>45406</v>
      </c>
      <c r="B1143">
        <v>2174</v>
      </c>
      <c r="C1143">
        <v>5</v>
      </c>
      <c r="D1143">
        <v>4</v>
      </c>
      <c r="E1143">
        <v>1</v>
      </c>
      <c r="F1143">
        <v>5</v>
      </c>
      <c r="G1143">
        <v>2</v>
      </c>
      <c r="H1143" t="s">
        <v>486</v>
      </c>
      <c r="I1143">
        <v>129</v>
      </c>
      <c r="J1143">
        <v>61</v>
      </c>
      <c r="L1143">
        <v>2</v>
      </c>
      <c r="M1143" t="s">
        <v>494</v>
      </c>
      <c r="N1143" t="s">
        <v>488</v>
      </c>
      <c r="O1143" t="s">
        <v>497</v>
      </c>
      <c r="R1143" t="s">
        <v>496</v>
      </c>
      <c r="S1143">
        <v>168</v>
      </c>
      <c r="T1143">
        <v>50</v>
      </c>
    </row>
    <row r="1144" spans="1:20" x14ac:dyDescent="0.25">
      <c r="A1144" s="1">
        <v>45406</v>
      </c>
      <c r="B1144">
        <v>2502</v>
      </c>
      <c r="C1144">
        <v>5</v>
      </c>
      <c r="D1144">
        <v>4</v>
      </c>
      <c r="E1144">
        <v>1</v>
      </c>
      <c r="F1144">
        <v>5</v>
      </c>
      <c r="G1144">
        <v>1</v>
      </c>
      <c r="H1144" t="s">
        <v>486</v>
      </c>
      <c r="I1144">
        <v>926</v>
      </c>
      <c r="J1144">
        <v>173</v>
      </c>
      <c r="K1144" s="1">
        <v>45424</v>
      </c>
      <c r="L1144">
        <v>1</v>
      </c>
      <c r="M1144" t="s">
        <v>487</v>
      </c>
      <c r="N1144" t="s">
        <v>495</v>
      </c>
      <c r="O1144" t="s">
        <v>497</v>
      </c>
      <c r="R1144" t="s">
        <v>490</v>
      </c>
      <c r="S1144">
        <v>769.3</v>
      </c>
      <c r="T1144">
        <v>0</v>
      </c>
    </row>
    <row r="1145" spans="1:20" x14ac:dyDescent="0.25">
      <c r="A1145" s="1">
        <v>45406</v>
      </c>
      <c r="B1145">
        <v>552</v>
      </c>
      <c r="C1145">
        <v>5</v>
      </c>
      <c r="D1145">
        <v>2</v>
      </c>
      <c r="E1145">
        <v>4</v>
      </c>
      <c r="F1145">
        <v>2</v>
      </c>
      <c r="G1145">
        <v>2</v>
      </c>
      <c r="H1145" t="s">
        <v>486</v>
      </c>
      <c r="I1145">
        <v>619</v>
      </c>
      <c r="J1145">
        <v>123</v>
      </c>
      <c r="K1145" s="1">
        <v>45425</v>
      </c>
      <c r="L1145">
        <v>2</v>
      </c>
      <c r="M1145" t="s">
        <v>494</v>
      </c>
      <c r="N1145" t="s">
        <v>495</v>
      </c>
      <c r="O1145" t="s">
        <v>497</v>
      </c>
      <c r="R1145" t="s">
        <v>490</v>
      </c>
      <c r="S1145">
        <v>519.4</v>
      </c>
      <c r="T1145">
        <v>0</v>
      </c>
    </row>
    <row r="1146" spans="1:20" x14ac:dyDescent="0.25">
      <c r="A1146" s="1">
        <v>45406</v>
      </c>
      <c r="B1146">
        <v>3137</v>
      </c>
      <c r="C1146">
        <v>5</v>
      </c>
      <c r="D1146">
        <v>1</v>
      </c>
      <c r="E1146">
        <v>3</v>
      </c>
      <c r="F1146">
        <v>3</v>
      </c>
      <c r="G1146">
        <v>2</v>
      </c>
      <c r="H1146" t="s">
        <v>486</v>
      </c>
      <c r="I1146">
        <v>641</v>
      </c>
      <c r="J1146">
        <v>30</v>
      </c>
      <c r="K1146" s="1">
        <v>45434</v>
      </c>
      <c r="L1146">
        <v>1</v>
      </c>
      <c r="M1146" t="s">
        <v>494</v>
      </c>
      <c r="N1146" t="s">
        <v>495</v>
      </c>
      <c r="O1146" t="s">
        <v>489</v>
      </c>
      <c r="R1146" t="s">
        <v>490</v>
      </c>
      <c r="S1146">
        <v>469.7</v>
      </c>
      <c r="T1146">
        <v>0</v>
      </c>
    </row>
    <row r="1147" spans="1:20" x14ac:dyDescent="0.25">
      <c r="A1147" s="1">
        <v>45406</v>
      </c>
      <c r="B1147">
        <v>2694</v>
      </c>
      <c r="C1147">
        <v>5</v>
      </c>
      <c r="D1147">
        <v>2</v>
      </c>
      <c r="E1147">
        <v>5</v>
      </c>
      <c r="F1147">
        <v>2</v>
      </c>
      <c r="G1147">
        <v>3</v>
      </c>
      <c r="H1147" t="s">
        <v>486</v>
      </c>
      <c r="I1147">
        <v>810</v>
      </c>
      <c r="J1147">
        <v>44</v>
      </c>
      <c r="L1147">
        <v>2</v>
      </c>
      <c r="M1147" t="s">
        <v>487</v>
      </c>
      <c r="N1147" t="s">
        <v>488</v>
      </c>
      <c r="O1147" t="s">
        <v>489</v>
      </c>
      <c r="R1147" t="s">
        <v>496</v>
      </c>
      <c r="S1147">
        <v>632.79999999999995</v>
      </c>
      <c r="T1147">
        <v>50</v>
      </c>
    </row>
    <row r="1148" spans="1:20" x14ac:dyDescent="0.25">
      <c r="A1148" s="1">
        <v>45406</v>
      </c>
      <c r="B1148">
        <v>2390</v>
      </c>
      <c r="C1148">
        <v>5</v>
      </c>
      <c r="D1148">
        <v>5</v>
      </c>
      <c r="E1148">
        <v>4</v>
      </c>
      <c r="F1148">
        <v>4</v>
      </c>
      <c r="G1148">
        <v>2</v>
      </c>
      <c r="H1148" t="s">
        <v>486</v>
      </c>
      <c r="I1148">
        <v>902</v>
      </c>
      <c r="J1148">
        <v>59</v>
      </c>
      <c r="K1148" s="1">
        <v>45420</v>
      </c>
      <c r="L1148">
        <v>1</v>
      </c>
      <c r="M1148" t="s">
        <v>494</v>
      </c>
      <c r="N1148" t="s">
        <v>495</v>
      </c>
      <c r="O1148" t="s">
        <v>489</v>
      </c>
      <c r="R1148" t="s">
        <v>490</v>
      </c>
      <c r="S1148">
        <v>672.7</v>
      </c>
      <c r="T1148">
        <v>0</v>
      </c>
    </row>
    <row r="1149" spans="1:20" x14ac:dyDescent="0.25">
      <c r="A1149" s="1">
        <v>45406</v>
      </c>
      <c r="B1149">
        <v>3315</v>
      </c>
      <c r="C1149">
        <v>5</v>
      </c>
      <c r="D1149">
        <v>5</v>
      </c>
      <c r="E1149">
        <v>5</v>
      </c>
      <c r="F1149">
        <v>4</v>
      </c>
      <c r="G1149">
        <v>3</v>
      </c>
      <c r="H1149" t="s">
        <v>486</v>
      </c>
      <c r="I1149">
        <v>290</v>
      </c>
      <c r="J1149">
        <v>44</v>
      </c>
      <c r="L1149">
        <v>2</v>
      </c>
      <c r="M1149" t="s">
        <v>487</v>
      </c>
      <c r="N1149" t="s">
        <v>495</v>
      </c>
      <c r="O1149" t="s">
        <v>489</v>
      </c>
      <c r="R1149" t="s">
        <v>496</v>
      </c>
      <c r="S1149">
        <v>268.8</v>
      </c>
      <c r="T1149">
        <v>50</v>
      </c>
    </row>
    <row r="1150" spans="1:20" x14ac:dyDescent="0.25">
      <c r="A1150" s="1">
        <v>45406</v>
      </c>
      <c r="B1150">
        <v>1154</v>
      </c>
      <c r="C1150">
        <v>5</v>
      </c>
      <c r="D1150">
        <v>5</v>
      </c>
      <c r="E1150">
        <v>2</v>
      </c>
      <c r="F1150">
        <v>2</v>
      </c>
      <c r="G1150">
        <v>2</v>
      </c>
      <c r="H1150" t="s">
        <v>486</v>
      </c>
      <c r="I1150">
        <v>979</v>
      </c>
      <c r="J1150">
        <v>103</v>
      </c>
      <c r="K1150" s="1">
        <v>45427</v>
      </c>
      <c r="L1150">
        <v>1</v>
      </c>
      <c r="M1150" t="s">
        <v>494</v>
      </c>
      <c r="N1150" t="s">
        <v>495</v>
      </c>
      <c r="O1150" t="s">
        <v>489</v>
      </c>
      <c r="R1150" t="s">
        <v>490</v>
      </c>
      <c r="S1150">
        <v>757.4</v>
      </c>
      <c r="T1150">
        <v>0</v>
      </c>
    </row>
    <row r="1151" spans="1:20" x14ac:dyDescent="0.25">
      <c r="A1151" s="1">
        <v>45406</v>
      </c>
      <c r="B1151">
        <v>184</v>
      </c>
      <c r="C1151">
        <v>5</v>
      </c>
      <c r="D1151">
        <v>4</v>
      </c>
      <c r="E1151">
        <v>3</v>
      </c>
      <c r="F1151">
        <v>5</v>
      </c>
      <c r="G1151">
        <v>3</v>
      </c>
      <c r="H1151" t="s">
        <v>486</v>
      </c>
      <c r="I1151">
        <v>645</v>
      </c>
      <c r="J1151">
        <v>125</v>
      </c>
      <c r="K1151" s="1">
        <v>45419</v>
      </c>
      <c r="L1151">
        <v>2</v>
      </c>
      <c r="M1151" t="s">
        <v>487</v>
      </c>
      <c r="N1151" t="s">
        <v>495</v>
      </c>
      <c r="O1151" t="s">
        <v>489</v>
      </c>
      <c r="R1151" t="s">
        <v>490</v>
      </c>
      <c r="S1151">
        <v>539</v>
      </c>
      <c r="T1151">
        <v>0</v>
      </c>
    </row>
    <row r="1152" spans="1:20" x14ac:dyDescent="0.25">
      <c r="A1152" s="1">
        <v>45407</v>
      </c>
      <c r="B1152">
        <v>2732</v>
      </c>
      <c r="C1152">
        <v>5</v>
      </c>
      <c r="D1152">
        <v>3</v>
      </c>
      <c r="E1152">
        <v>1</v>
      </c>
      <c r="F1152">
        <v>1</v>
      </c>
      <c r="G1152">
        <v>1</v>
      </c>
      <c r="H1152" t="s">
        <v>491</v>
      </c>
      <c r="I1152">
        <v>264</v>
      </c>
      <c r="J1152">
        <v>138</v>
      </c>
      <c r="L1152">
        <v>1</v>
      </c>
      <c r="M1152" t="s">
        <v>492</v>
      </c>
      <c r="N1152" t="s">
        <v>488</v>
      </c>
      <c r="O1152" t="s">
        <v>489</v>
      </c>
      <c r="R1152" t="s">
        <v>496</v>
      </c>
      <c r="S1152">
        <v>316.39999999999998</v>
      </c>
      <c r="T1152">
        <v>50</v>
      </c>
    </row>
    <row r="1153" spans="1:20" x14ac:dyDescent="0.25">
      <c r="A1153" s="1">
        <v>45407</v>
      </c>
      <c r="B1153">
        <v>2513</v>
      </c>
      <c r="C1153">
        <v>5</v>
      </c>
      <c r="D1153">
        <v>2</v>
      </c>
      <c r="E1153">
        <v>4</v>
      </c>
      <c r="F1153">
        <v>2</v>
      </c>
      <c r="G1153">
        <v>2</v>
      </c>
      <c r="H1153" t="s">
        <v>486</v>
      </c>
      <c r="I1153">
        <v>724</v>
      </c>
      <c r="J1153">
        <v>127</v>
      </c>
      <c r="K1153" s="1">
        <v>45420</v>
      </c>
      <c r="L1153">
        <v>2</v>
      </c>
      <c r="M1153" t="s">
        <v>494</v>
      </c>
      <c r="N1153" t="s">
        <v>495</v>
      </c>
      <c r="O1153" t="s">
        <v>489</v>
      </c>
      <c r="R1153" t="s">
        <v>490</v>
      </c>
      <c r="S1153">
        <v>595.70000000000005</v>
      </c>
      <c r="T1153">
        <v>0</v>
      </c>
    </row>
    <row r="1154" spans="1:20" x14ac:dyDescent="0.25">
      <c r="A1154" s="1">
        <v>45407</v>
      </c>
      <c r="B1154">
        <v>4059</v>
      </c>
      <c r="C1154">
        <v>5</v>
      </c>
      <c r="D1154">
        <v>3</v>
      </c>
      <c r="E1154">
        <v>1</v>
      </c>
      <c r="F1154">
        <v>2</v>
      </c>
      <c r="G1154">
        <v>1</v>
      </c>
      <c r="H1154" t="s">
        <v>486</v>
      </c>
      <c r="I1154">
        <v>994</v>
      </c>
      <c r="J1154">
        <v>93</v>
      </c>
      <c r="L1154">
        <v>1</v>
      </c>
      <c r="M1154" t="s">
        <v>494</v>
      </c>
      <c r="N1154" t="s">
        <v>488</v>
      </c>
      <c r="O1154" t="s">
        <v>489</v>
      </c>
      <c r="R1154" t="s">
        <v>498</v>
      </c>
      <c r="S1154">
        <v>767.9</v>
      </c>
      <c r="T1154">
        <v>10</v>
      </c>
    </row>
    <row r="1155" spans="1:20" x14ac:dyDescent="0.25">
      <c r="A1155" s="1">
        <v>45407</v>
      </c>
      <c r="B1155">
        <v>2860</v>
      </c>
      <c r="C1155">
        <v>5</v>
      </c>
      <c r="D1155">
        <v>1</v>
      </c>
      <c r="E1155">
        <v>5</v>
      </c>
      <c r="F1155">
        <v>1</v>
      </c>
      <c r="G1155">
        <v>2</v>
      </c>
      <c r="H1155" t="s">
        <v>486</v>
      </c>
      <c r="I1155">
        <v>417</v>
      </c>
      <c r="J1155">
        <v>199</v>
      </c>
      <c r="K1155" s="1">
        <v>45430</v>
      </c>
      <c r="L1155">
        <v>2</v>
      </c>
      <c r="M1155" t="s">
        <v>494</v>
      </c>
      <c r="N1155" t="s">
        <v>495</v>
      </c>
      <c r="O1155" t="s">
        <v>489</v>
      </c>
      <c r="R1155" t="s">
        <v>490</v>
      </c>
      <c r="S1155">
        <v>431.2</v>
      </c>
      <c r="T1155">
        <v>0</v>
      </c>
    </row>
    <row r="1156" spans="1:20" x14ac:dyDescent="0.25">
      <c r="A1156" s="1">
        <v>45407</v>
      </c>
      <c r="B1156">
        <v>1024</v>
      </c>
      <c r="C1156">
        <v>5</v>
      </c>
      <c r="D1156">
        <v>1</v>
      </c>
      <c r="E1156">
        <v>5</v>
      </c>
      <c r="F1156">
        <v>3</v>
      </c>
      <c r="G1156">
        <v>2</v>
      </c>
      <c r="H1156" t="s">
        <v>486</v>
      </c>
      <c r="I1156">
        <v>795</v>
      </c>
      <c r="J1156">
        <v>132</v>
      </c>
      <c r="K1156" s="1">
        <v>45432</v>
      </c>
      <c r="L1156">
        <v>1</v>
      </c>
      <c r="M1156" t="s">
        <v>494</v>
      </c>
      <c r="N1156" t="s">
        <v>488</v>
      </c>
      <c r="O1156" t="s">
        <v>489</v>
      </c>
      <c r="R1156" t="s">
        <v>490</v>
      </c>
      <c r="S1156">
        <v>648.9</v>
      </c>
      <c r="T1156">
        <v>0</v>
      </c>
    </row>
    <row r="1157" spans="1:20" x14ac:dyDescent="0.25">
      <c r="A1157" s="1">
        <v>45407</v>
      </c>
      <c r="B1157">
        <v>283</v>
      </c>
      <c r="C1157">
        <v>5</v>
      </c>
      <c r="D1157">
        <v>2</v>
      </c>
      <c r="E1157">
        <v>2</v>
      </c>
      <c r="F1157">
        <v>2</v>
      </c>
      <c r="G1157">
        <v>2</v>
      </c>
      <c r="H1157" t="s">
        <v>486</v>
      </c>
      <c r="I1157">
        <v>903</v>
      </c>
      <c r="J1157">
        <v>150</v>
      </c>
      <c r="K1157" s="1">
        <v>45416</v>
      </c>
      <c r="L1157">
        <v>2</v>
      </c>
      <c r="M1157" t="s">
        <v>494</v>
      </c>
      <c r="N1157" t="s">
        <v>495</v>
      </c>
      <c r="O1157" t="s">
        <v>489</v>
      </c>
      <c r="R1157" t="s">
        <v>490</v>
      </c>
      <c r="S1157">
        <v>737.1</v>
      </c>
      <c r="T1157">
        <v>0</v>
      </c>
    </row>
    <row r="1158" spans="1:20" x14ac:dyDescent="0.25">
      <c r="A1158" s="1">
        <v>45407</v>
      </c>
      <c r="B1158">
        <v>2296</v>
      </c>
      <c r="C1158">
        <v>5</v>
      </c>
      <c r="D1158">
        <v>5</v>
      </c>
      <c r="E1158">
        <v>5</v>
      </c>
      <c r="F1158">
        <v>4</v>
      </c>
      <c r="G1158">
        <v>3</v>
      </c>
      <c r="H1158" t="s">
        <v>486</v>
      </c>
      <c r="I1158">
        <v>539</v>
      </c>
      <c r="J1158">
        <v>58</v>
      </c>
      <c r="L1158">
        <v>1</v>
      </c>
      <c r="M1158" t="s">
        <v>487</v>
      </c>
      <c r="N1158" t="s">
        <v>495</v>
      </c>
      <c r="O1158" t="s">
        <v>489</v>
      </c>
      <c r="R1158" t="s">
        <v>498</v>
      </c>
      <c r="S1158">
        <v>424.9</v>
      </c>
      <c r="T1158">
        <v>10</v>
      </c>
    </row>
    <row r="1159" spans="1:20" x14ac:dyDescent="0.25">
      <c r="A1159" s="1">
        <v>45407</v>
      </c>
      <c r="B1159">
        <v>4744</v>
      </c>
      <c r="C1159">
        <v>5</v>
      </c>
      <c r="D1159">
        <v>1</v>
      </c>
      <c r="E1159">
        <v>5</v>
      </c>
      <c r="F1159">
        <v>2</v>
      </c>
      <c r="G1159">
        <v>3</v>
      </c>
      <c r="H1159" t="s">
        <v>486</v>
      </c>
      <c r="I1159">
        <v>355</v>
      </c>
      <c r="J1159">
        <v>110</v>
      </c>
      <c r="K1159" s="1">
        <v>45420</v>
      </c>
      <c r="L1159">
        <v>2</v>
      </c>
      <c r="M1159" t="s">
        <v>494</v>
      </c>
      <c r="N1159" t="s">
        <v>488</v>
      </c>
      <c r="O1159" t="s">
        <v>489</v>
      </c>
      <c r="R1159" t="s">
        <v>490</v>
      </c>
      <c r="S1159">
        <v>325.5</v>
      </c>
      <c r="T1159">
        <v>0</v>
      </c>
    </row>
    <row r="1160" spans="1:20" x14ac:dyDescent="0.25">
      <c r="A1160" s="1">
        <v>45407</v>
      </c>
      <c r="B1160">
        <v>1153</v>
      </c>
      <c r="C1160">
        <v>5</v>
      </c>
      <c r="D1160">
        <v>3</v>
      </c>
      <c r="E1160">
        <v>1</v>
      </c>
      <c r="F1160">
        <v>3</v>
      </c>
      <c r="G1160">
        <v>1</v>
      </c>
      <c r="H1160" t="s">
        <v>486</v>
      </c>
      <c r="I1160">
        <v>897</v>
      </c>
      <c r="J1160">
        <v>182</v>
      </c>
      <c r="L1160">
        <v>1</v>
      </c>
      <c r="M1160" t="s">
        <v>487</v>
      </c>
      <c r="N1160" t="s">
        <v>495</v>
      </c>
      <c r="O1160" t="s">
        <v>489</v>
      </c>
      <c r="R1160" t="s">
        <v>493</v>
      </c>
      <c r="S1160">
        <v>776.3</v>
      </c>
      <c r="T1160">
        <v>30</v>
      </c>
    </row>
    <row r="1161" spans="1:20" x14ac:dyDescent="0.25">
      <c r="A1161" s="1">
        <v>45407</v>
      </c>
      <c r="B1161">
        <v>2128</v>
      </c>
      <c r="C1161">
        <v>5</v>
      </c>
      <c r="D1161">
        <v>3</v>
      </c>
      <c r="E1161">
        <v>1</v>
      </c>
      <c r="F1161">
        <v>1</v>
      </c>
      <c r="G1161">
        <v>1</v>
      </c>
      <c r="H1161" t="s">
        <v>486</v>
      </c>
      <c r="I1161">
        <v>55</v>
      </c>
      <c r="J1161">
        <v>187</v>
      </c>
      <c r="K1161" s="1">
        <v>45425</v>
      </c>
      <c r="L1161">
        <v>2</v>
      </c>
      <c r="M1161" t="s">
        <v>492</v>
      </c>
      <c r="N1161" t="s">
        <v>495</v>
      </c>
      <c r="O1161" t="s">
        <v>489</v>
      </c>
      <c r="R1161" t="s">
        <v>490</v>
      </c>
      <c r="S1161">
        <v>169.4</v>
      </c>
      <c r="T1161">
        <v>0</v>
      </c>
    </row>
    <row r="1162" spans="1:20" x14ac:dyDescent="0.25">
      <c r="A1162" s="1">
        <v>45408</v>
      </c>
      <c r="B1162">
        <v>1816</v>
      </c>
      <c r="C1162">
        <v>5</v>
      </c>
      <c r="D1162">
        <v>4</v>
      </c>
      <c r="E1162">
        <v>4</v>
      </c>
      <c r="F1162">
        <v>5</v>
      </c>
      <c r="G1162">
        <v>2</v>
      </c>
      <c r="H1162" t="s">
        <v>486</v>
      </c>
      <c r="I1162">
        <v>184</v>
      </c>
      <c r="J1162">
        <v>41</v>
      </c>
      <c r="K1162" s="1">
        <v>45428</v>
      </c>
      <c r="L1162">
        <v>1</v>
      </c>
      <c r="M1162" t="s">
        <v>492</v>
      </c>
      <c r="N1162" t="s">
        <v>488</v>
      </c>
      <c r="O1162" t="s">
        <v>489</v>
      </c>
      <c r="R1162" t="s">
        <v>490</v>
      </c>
      <c r="S1162">
        <v>157.5</v>
      </c>
      <c r="T1162">
        <v>0</v>
      </c>
    </row>
    <row r="1163" spans="1:20" x14ac:dyDescent="0.25">
      <c r="A1163" s="1">
        <v>45408</v>
      </c>
      <c r="B1163">
        <v>2678</v>
      </c>
      <c r="C1163">
        <v>5</v>
      </c>
      <c r="D1163">
        <v>5</v>
      </c>
      <c r="E1163">
        <v>4</v>
      </c>
      <c r="F1163">
        <v>5</v>
      </c>
      <c r="G1163">
        <v>1</v>
      </c>
      <c r="H1163" t="s">
        <v>491</v>
      </c>
      <c r="I1163">
        <v>182</v>
      </c>
      <c r="J1163">
        <v>38</v>
      </c>
      <c r="L1163">
        <v>2</v>
      </c>
      <c r="M1163" t="s">
        <v>487</v>
      </c>
      <c r="N1163" t="s">
        <v>488</v>
      </c>
      <c r="O1163" t="s">
        <v>489</v>
      </c>
      <c r="R1163" t="s">
        <v>498</v>
      </c>
      <c r="S1163">
        <v>161</v>
      </c>
      <c r="T1163">
        <v>10</v>
      </c>
    </row>
    <row r="1164" spans="1:20" x14ac:dyDescent="0.25">
      <c r="A1164" s="1">
        <v>45408</v>
      </c>
      <c r="B1164">
        <v>3428</v>
      </c>
      <c r="C1164">
        <v>5</v>
      </c>
      <c r="D1164">
        <v>4</v>
      </c>
      <c r="E1164">
        <v>5</v>
      </c>
      <c r="F1164">
        <v>5</v>
      </c>
      <c r="G1164">
        <v>2</v>
      </c>
      <c r="H1164" t="s">
        <v>486</v>
      </c>
      <c r="I1164">
        <v>791</v>
      </c>
      <c r="J1164">
        <v>33</v>
      </c>
      <c r="K1164" s="1">
        <v>45416</v>
      </c>
      <c r="L1164">
        <v>1</v>
      </c>
      <c r="M1164" t="s">
        <v>492</v>
      </c>
      <c r="N1164" t="s">
        <v>488</v>
      </c>
      <c r="O1164" t="s">
        <v>489</v>
      </c>
      <c r="R1164" t="s">
        <v>490</v>
      </c>
      <c r="S1164">
        <v>576.79999999999995</v>
      </c>
      <c r="T1164">
        <v>0</v>
      </c>
    </row>
    <row r="1165" spans="1:20" x14ac:dyDescent="0.25">
      <c r="A1165" s="1">
        <v>45408</v>
      </c>
      <c r="B1165">
        <v>3020</v>
      </c>
      <c r="C1165">
        <v>5</v>
      </c>
      <c r="D1165">
        <v>2</v>
      </c>
      <c r="E1165">
        <v>3</v>
      </c>
      <c r="F1165">
        <v>2</v>
      </c>
      <c r="G1165">
        <v>2</v>
      </c>
      <c r="H1165" t="s">
        <v>486</v>
      </c>
      <c r="I1165">
        <v>261</v>
      </c>
      <c r="J1165">
        <v>128</v>
      </c>
      <c r="K1165" s="1">
        <v>45421</v>
      </c>
      <c r="L1165">
        <v>2</v>
      </c>
      <c r="M1165" t="s">
        <v>487</v>
      </c>
      <c r="N1165" t="s">
        <v>495</v>
      </c>
      <c r="O1165" t="s">
        <v>489</v>
      </c>
      <c r="R1165" t="s">
        <v>490</v>
      </c>
      <c r="S1165">
        <v>272.3</v>
      </c>
      <c r="T1165">
        <v>0</v>
      </c>
    </row>
    <row r="1166" spans="1:20" x14ac:dyDescent="0.25">
      <c r="A1166" s="1">
        <v>45408</v>
      </c>
      <c r="B1166">
        <v>1338</v>
      </c>
      <c r="C1166">
        <v>5</v>
      </c>
      <c r="D1166">
        <v>1</v>
      </c>
      <c r="E1166">
        <v>4</v>
      </c>
      <c r="F1166">
        <v>4</v>
      </c>
      <c r="G1166">
        <v>2</v>
      </c>
      <c r="H1166" t="s">
        <v>492</v>
      </c>
      <c r="I1166">
        <v>862</v>
      </c>
      <c r="J1166">
        <v>197</v>
      </c>
      <c r="L1166">
        <v>1</v>
      </c>
      <c r="M1166" t="s">
        <v>494</v>
      </c>
      <c r="N1166" t="s">
        <v>495</v>
      </c>
      <c r="O1166" t="s">
        <v>489</v>
      </c>
      <c r="R1166" t="s">
        <v>498</v>
      </c>
      <c r="S1166">
        <v>748.3</v>
      </c>
      <c r="T1166">
        <v>10</v>
      </c>
    </row>
    <row r="1167" spans="1:20" x14ac:dyDescent="0.25">
      <c r="A1167" s="1">
        <v>45408</v>
      </c>
      <c r="B1167">
        <v>3272</v>
      </c>
      <c r="C1167">
        <v>5</v>
      </c>
      <c r="D1167">
        <v>4</v>
      </c>
      <c r="E1167">
        <v>5</v>
      </c>
      <c r="F1167">
        <v>5</v>
      </c>
      <c r="G1167">
        <v>3</v>
      </c>
      <c r="H1167" t="s">
        <v>491</v>
      </c>
      <c r="I1167">
        <v>444</v>
      </c>
      <c r="J1167">
        <v>62</v>
      </c>
      <c r="L1167">
        <v>2</v>
      </c>
      <c r="M1167" t="s">
        <v>487</v>
      </c>
      <c r="N1167" t="s">
        <v>488</v>
      </c>
      <c r="O1167" t="s">
        <v>489</v>
      </c>
      <c r="R1167" t="s">
        <v>493</v>
      </c>
      <c r="S1167">
        <v>375.2</v>
      </c>
      <c r="T1167">
        <v>30</v>
      </c>
    </row>
    <row r="1168" spans="1:20" x14ac:dyDescent="0.25">
      <c r="A1168" s="1">
        <v>45408</v>
      </c>
      <c r="B1168">
        <v>2713</v>
      </c>
      <c r="C1168">
        <v>5</v>
      </c>
      <c r="D1168">
        <v>4</v>
      </c>
      <c r="E1168">
        <v>1</v>
      </c>
      <c r="F1168">
        <v>5</v>
      </c>
      <c r="G1168">
        <v>1</v>
      </c>
      <c r="H1168" t="s">
        <v>491</v>
      </c>
      <c r="I1168">
        <v>716</v>
      </c>
      <c r="J1168">
        <v>74</v>
      </c>
      <c r="L1168">
        <v>1</v>
      </c>
      <c r="M1168" t="s">
        <v>492</v>
      </c>
      <c r="N1168" t="s">
        <v>488</v>
      </c>
      <c r="O1168" t="s">
        <v>489</v>
      </c>
      <c r="R1168" t="s">
        <v>496</v>
      </c>
      <c r="S1168">
        <v>588</v>
      </c>
      <c r="T1168">
        <v>50</v>
      </c>
    </row>
    <row r="1169" spans="1:20" x14ac:dyDescent="0.25">
      <c r="A1169" s="1">
        <v>45408</v>
      </c>
      <c r="B1169">
        <v>1476</v>
      </c>
      <c r="C1169">
        <v>5</v>
      </c>
      <c r="D1169">
        <v>2</v>
      </c>
      <c r="E1169">
        <v>2</v>
      </c>
      <c r="F1169">
        <v>2</v>
      </c>
      <c r="G1169">
        <v>3</v>
      </c>
      <c r="H1169" t="s">
        <v>486</v>
      </c>
      <c r="I1169">
        <v>480</v>
      </c>
      <c r="J1169">
        <v>187</v>
      </c>
      <c r="K1169" s="1">
        <v>45430</v>
      </c>
      <c r="L1169">
        <v>2</v>
      </c>
      <c r="M1169" t="s">
        <v>487</v>
      </c>
      <c r="N1169" t="s">
        <v>488</v>
      </c>
      <c r="O1169" t="s">
        <v>489</v>
      </c>
      <c r="R1169" t="s">
        <v>490</v>
      </c>
      <c r="S1169">
        <v>466.9</v>
      </c>
      <c r="T1169">
        <v>0</v>
      </c>
    </row>
    <row r="1170" spans="1:20" x14ac:dyDescent="0.25">
      <c r="A1170" s="1">
        <v>45408</v>
      </c>
      <c r="B1170">
        <v>4527</v>
      </c>
      <c r="C1170">
        <v>5</v>
      </c>
      <c r="D1170">
        <v>3</v>
      </c>
      <c r="E1170">
        <v>1</v>
      </c>
      <c r="F1170">
        <v>2</v>
      </c>
      <c r="G1170">
        <v>2</v>
      </c>
      <c r="H1170" t="s">
        <v>491</v>
      </c>
      <c r="I1170">
        <v>113</v>
      </c>
      <c r="J1170">
        <v>31</v>
      </c>
      <c r="L1170">
        <v>1</v>
      </c>
      <c r="M1170" t="s">
        <v>492</v>
      </c>
      <c r="N1170" t="s">
        <v>495</v>
      </c>
      <c r="O1170" t="s">
        <v>489</v>
      </c>
      <c r="R1170" t="s">
        <v>493</v>
      </c>
      <c r="S1170">
        <v>121.8</v>
      </c>
      <c r="T1170">
        <v>30</v>
      </c>
    </row>
    <row r="1171" spans="1:20" x14ac:dyDescent="0.25">
      <c r="A1171" s="1">
        <v>45408</v>
      </c>
      <c r="B1171">
        <v>2481</v>
      </c>
      <c r="C1171">
        <v>5</v>
      </c>
      <c r="D1171">
        <v>3</v>
      </c>
      <c r="E1171">
        <v>1</v>
      </c>
      <c r="F1171">
        <v>4</v>
      </c>
      <c r="G1171">
        <v>2</v>
      </c>
      <c r="H1171" t="s">
        <v>491</v>
      </c>
      <c r="I1171">
        <v>75</v>
      </c>
      <c r="J1171">
        <v>181</v>
      </c>
      <c r="L1171">
        <v>2</v>
      </c>
      <c r="M1171" t="s">
        <v>487</v>
      </c>
      <c r="N1171" t="s">
        <v>495</v>
      </c>
      <c r="O1171" t="s">
        <v>489</v>
      </c>
      <c r="R1171" t="s">
        <v>496</v>
      </c>
      <c r="S1171">
        <v>214.2</v>
      </c>
      <c r="T1171">
        <v>50</v>
      </c>
    </row>
    <row r="1172" spans="1:20" x14ac:dyDescent="0.25">
      <c r="A1172" s="1">
        <v>45409</v>
      </c>
      <c r="B1172">
        <v>439</v>
      </c>
      <c r="C1172">
        <v>5</v>
      </c>
      <c r="D1172">
        <v>2</v>
      </c>
      <c r="E1172">
        <v>2</v>
      </c>
      <c r="F1172">
        <v>2</v>
      </c>
      <c r="G1172">
        <v>3</v>
      </c>
      <c r="H1172" t="s">
        <v>486</v>
      </c>
      <c r="I1172">
        <v>136</v>
      </c>
      <c r="J1172">
        <v>127</v>
      </c>
      <c r="K1172" s="1">
        <v>45424</v>
      </c>
      <c r="L1172">
        <v>1</v>
      </c>
      <c r="M1172" t="s">
        <v>492</v>
      </c>
      <c r="N1172" t="s">
        <v>488</v>
      </c>
      <c r="O1172" t="s">
        <v>489</v>
      </c>
      <c r="R1172" t="s">
        <v>490</v>
      </c>
      <c r="S1172">
        <v>184.1</v>
      </c>
      <c r="T1172">
        <v>0</v>
      </c>
    </row>
    <row r="1173" spans="1:20" x14ac:dyDescent="0.25">
      <c r="A1173" s="1">
        <v>45409</v>
      </c>
      <c r="B1173">
        <v>1898</v>
      </c>
      <c r="C1173">
        <v>5</v>
      </c>
      <c r="D1173">
        <v>3</v>
      </c>
      <c r="E1173">
        <v>1</v>
      </c>
      <c r="F1173">
        <v>5</v>
      </c>
      <c r="G1173">
        <v>1</v>
      </c>
      <c r="H1173" t="s">
        <v>491</v>
      </c>
      <c r="I1173">
        <v>973</v>
      </c>
      <c r="J1173">
        <v>102</v>
      </c>
      <c r="L1173">
        <v>2</v>
      </c>
      <c r="M1173" t="s">
        <v>494</v>
      </c>
      <c r="N1173" t="s">
        <v>488</v>
      </c>
      <c r="O1173" t="s">
        <v>489</v>
      </c>
      <c r="R1173" t="s">
        <v>496</v>
      </c>
      <c r="S1173">
        <v>787.5</v>
      </c>
      <c r="T1173">
        <v>50</v>
      </c>
    </row>
    <row r="1174" spans="1:20" x14ac:dyDescent="0.25">
      <c r="A1174" s="1">
        <v>45409</v>
      </c>
      <c r="B1174">
        <v>1360</v>
      </c>
      <c r="C1174">
        <v>5</v>
      </c>
      <c r="D1174">
        <v>2</v>
      </c>
      <c r="E1174">
        <v>4</v>
      </c>
      <c r="F1174">
        <v>2</v>
      </c>
      <c r="G1174">
        <v>3</v>
      </c>
      <c r="H1174" t="s">
        <v>486</v>
      </c>
      <c r="I1174">
        <v>105</v>
      </c>
      <c r="J1174">
        <v>42</v>
      </c>
      <c r="L1174">
        <v>1</v>
      </c>
      <c r="M1174" t="s">
        <v>487</v>
      </c>
      <c r="N1174" t="s">
        <v>488</v>
      </c>
      <c r="O1174" t="s">
        <v>489</v>
      </c>
      <c r="R1174" t="s">
        <v>496</v>
      </c>
      <c r="S1174">
        <v>137.9</v>
      </c>
      <c r="T1174">
        <v>50</v>
      </c>
    </row>
    <row r="1175" spans="1:20" x14ac:dyDescent="0.25">
      <c r="A1175" s="1">
        <v>45409</v>
      </c>
      <c r="B1175">
        <v>426</v>
      </c>
      <c r="C1175">
        <v>5</v>
      </c>
      <c r="D1175">
        <v>3</v>
      </c>
      <c r="E1175">
        <v>1</v>
      </c>
      <c r="F1175">
        <v>3</v>
      </c>
      <c r="G1175">
        <v>3</v>
      </c>
      <c r="H1175" t="s">
        <v>486</v>
      </c>
      <c r="I1175">
        <v>749</v>
      </c>
      <c r="J1175">
        <v>154</v>
      </c>
      <c r="K1175" s="1">
        <v>45416</v>
      </c>
      <c r="L1175">
        <v>2</v>
      </c>
      <c r="M1175" t="s">
        <v>494</v>
      </c>
      <c r="N1175" t="s">
        <v>488</v>
      </c>
      <c r="O1175" t="s">
        <v>489</v>
      </c>
      <c r="R1175" t="s">
        <v>490</v>
      </c>
      <c r="S1175">
        <v>632.1</v>
      </c>
      <c r="T1175">
        <v>0</v>
      </c>
    </row>
    <row r="1176" spans="1:20" x14ac:dyDescent="0.25">
      <c r="A1176" s="1">
        <v>45409</v>
      </c>
      <c r="B1176">
        <v>3490</v>
      </c>
      <c r="C1176">
        <v>5</v>
      </c>
      <c r="D1176">
        <v>2</v>
      </c>
      <c r="E1176">
        <v>2</v>
      </c>
      <c r="F1176">
        <v>2</v>
      </c>
      <c r="G1176">
        <v>1</v>
      </c>
      <c r="H1176" t="s">
        <v>491</v>
      </c>
      <c r="I1176">
        <v>769</v>
      </c>
      <c r="J1176">
        <v>165</v>
      </c>
      <c r="L1176">
        <v>1</v>
      </c>
      <c r="M1176" t="s">
        <v>494</v>
      </c>
      <c r="N1176" t="s">
        <v>495</v>
      </c>
      <c r="O1176" t="s">
        <v>489</v>
      </c>
      <c r="R1176" t="s">
        <v>493</v>
      </c>
      <c r="S1176">
        <v>674.8</v>
      </c>
      <c r="T1176">
        <v>30</v>
      </c>
    </row>
    <row r="1177" spans="1:20" x14ac:dyDescent="0.25">
      <c r="A1177" s="1">
        <v>45409</v>
      </c>
      <c r="B1177">
        <v>294</v>
      </c>
      <c r="C1177">
        <v>5</v>
      </c>
      <c r="D1177">
        <v>3</v>
      </c>
      <c r="E1177">
        <v>5</v>
      </c>
      <c r="F1177">
        <v>4</v>
      </c>
      <c r="G1177">
        <v>2</v>
      </c>
      <c r="H1177" t="s">
        <v>486</v>
      </c>
      <c r="I1177">
        <v>670</v>
      </c>
      <c r="J1177">
        <v>155</v>
      </c>
      <c r="K1177" s="1">
        <v>45427</v>
      </c>
      <c r="L1177">
        <v>2</v>
      </c>
      <c r="M1177" t="s">
        <v>494</v>
      </c>
      <c r="N1177" t="s">
        <v>488</v>
      </c>
      <c r="O1177" t="s">
        <v>489</v>
      </c>
      <c r="R1177" t="s">
        <v>490</v>
      </c>
      <c r="S1177">
        <v>577.5</v>
      </c>
      <c r="T1177">
        <v>0</v>
      </c>
    </row>
    <row r="1178" spans="1:20" x14ac:dyDescent="0.25">
      <c r="A1178" s="1">
        <v>45409</v>
      </c>
      <c r="B1178">
        <v>1008</v>
      </c>
      <c r="C1178">
        <v>5</v>
      </c>
      <c r="D1178">
        <v>4</v>
      </c>
      <c r="E1178">
        <v>5</v>
      </c>
      <c r="F1178">
        <v>5</v>
      </c>
      <c r="G1178">
        <v>1</v>
      </c>
      <c r="H1178" t="s">
        <v>486</v>
      </c>
      <c r="I1178">
        <v>187</v>
      </c>
      <c r="J1178">
        <v>108</v>
      </c>
      <c r="L1178">
        <v>1</v>
      </c>
      <c r="M1178" t="s">
        <v>492</v>
      </c>
      <c r="N1178" t="s">
        <v>488</v>
      </c>
      <c r="O1178" t="s">
        <v>489</v>
      </c>
      <c r="R1178" t="s">
        <v>498</v>
      </c>
      <c r="S1178">
        <v>213.5</v>
      </c>
      <c r="T1178">
        <v>10</v>
      </c>
    </row>
    <row r="1179" spans="1:20" x14ac:dyDescent="0.25">
      <c r="A1179" s="1">
        <v>45409</v>
      </c>
      <c r="B1179">
        <v>2332</v>
      </c>
      <c r="C1179">
        <v>5</v>
      </c>
      <c r="D1179">
        <v>4</v>
      </c>
      <c r="E1179">
        <v>5</v>
      </c>
      <c r="F1179">
        <v>5</v>
      </c>
      <c r="G1179">
        <v>1</v>
      </c>
      <c r="H1179" t="s">
        <v>492</v>
      </c>
      <c r="I1179">
        <v>272</v>
      </c>
      <c r="J1179">
        <v>61</v>
      </c>
      <c r="L1179">
        <v>2</v>
      </c>
      <c r="M1179" t="s">
        <v>492</v>
      </c>
      <c r="N1179" t="s">
        <v>495</v>
      </c>
      <c r="O1179" t="s">
        <v>489</v>
      </c>
      <c r="R1179" t="s">
        <v>493</v>
      </c>
      <c r="S1179">
        <v>254.1</v>
      </c>
      <c r="T1179">
        <v>30</v>
      </c>
    </row>
    <row r="1180" spans="1:20" x14ac:dyDescent="0.25">
      <c r="A1180" s="1">
        <v>45409</v>
      </c>
      <c r="B1180">
        <v>3929</v>
      </c>
      <c r="C1180">
        <v>5</v>
      </c>
      <c r="D1180">
        <v>3</v>
      </c>
      <c r="E1180">
        <v>2</v>
      </c>
      <c r="F1180">
        <v>1</v>
      </c>
      <c r="G1180">
        <v>3</v>
      </c>
      <c r="H1180" t="s">
        <v>486</v>
      </c>
      <c r="I1180">
        <v>618</v>
      </c>
      <c r="J1180">
        <v>112</v>
      </c>
      <c r="K1180" s="1">
        <v>45417</v>
      </c>
      <c r="L1180">
        <v>1</v>
      </c>
      <c r="M1180" t="s">
        <v>494</v>
      </c>
      <c r="N1180" t="s">
        <v>488</v>
      </c>
      <c r="O1180" t="s">
        <v>489</v>
      </c>
      <c r="R1180" t="s">
        <v>490</v>
      </c>
      <c r="S1180">
        <v>511</v>
      </c>
      <c r="T1180">
        <v>0</v>
      </c>
    </row>
    <row r="1181" spans="1:20" x14ac:dyDescent="0.25">
      <c r="A1181" s="1">
        <v>45409</v>
      </c>
      <c r="B1181">
        <v>3224</v>
      </c>
      <c r="C1181">
        <v>5</v>
      </c>
      <c r="D1181">
        <v>2</v>
      </c>
      <c r="E1181">
        <v>2</v>
      </c>
      <c r="F1181">
        <v>2</v>
      </c>
      <c r="G1181">
        <v>2</v>
      </c>
      <c r="H1181" t="s">
        <v>492</v>
      </c>
      <c r="I1181">
        <v>658</v>
      </c>
      <c r="J1181">
        <v>112</v>
      </c>
      <c r="L1181">
        <v>2</v>
      </c>
      <c r="M1181" t="s">
        <v>487</v>
      </c>
      <c r="N1181" t="s">
        <v>488</v>
      </c>
      <c r="O1181" t="s">
        <v>489</v>
      </c>
      <c r="R1181" t="s">
        <v>498</v>
      </c>
      <c r="S1181">
        <v>546</v>
      </c>
      <c r="T1181">
        <v>10</v>
      </c>
    </row>
    <row r="1182" spans="1:20" x14ac:dyDescent="0.25">
      <c r="A1182" s="1">
        <v>45410</v>
      </c>
      <c r="B1182">
        <v>1803</v>
      </c>
      <c r="C1182">
        <v>5</v>
      </c>
      <c r="D1182">
        <v>4</v>
      </c>
      <c r="E1182">
        <v>4</v>
      </c>
      <c r="F1182">
        <v>5</v>
      </c>
      <c r="G1182">
        <v>2</v>
      </c>
      <c r="H1182" t="s">
        <v>486</v>
      </c>
      <c r="I1182">
        <v>323</v>
      </c>
      <c r="J1182">
        <v>20</v>
      </c>
      <c r="K1182" s="1">
        <v>45438</v>
      </c>
      <c r="L1182">
        <v>1</v>
      </c>
      <c r="M1182" t="s">
        <v>492</v>
      </c>
      <c r="N1182" t="s">
        <v>495</v>
      </c>
      <c r="O1182" t="s">
        <v>489</v>
      </c>
      <c r="R1182" t="s">
        <v>490</v>
      </c>
      <c r="S1182">
        <v>240.1</v>
      </c>
      <c r="T1182">
        <v>0</v>
      </c>
    </row>
    <row r="1183" spans="1:20" x14ac:dyDescent="0.25">
      <c r="A1183" s="1">
        <v>45410</v>
      </c>
      <c r="B1183">
        <v>677</v>
      </c>
      <c r="C1183">
        <v>5</v>
      </c>
      <c r="D1183">
        <v>1</v>
      </c>
      <c r="E1183">
        <v>2</v>
      </c>
      <c r="F1183">
        <v>1</v>
      </c>
      <c r="G1183">
        <v>2</v>
      </c>
      <c r="H1183" t="s">
        <v>491</v>
      </c>
      <c r="I1183">
        <v>310</v>
      </c>
      <c r="J1183">
        <v>98</v>
      </c>
      <c r="L1183">
        <v>2</v>
      </c>
      <c r="M1183" t="s">
        <v>492</v>
      </c>
      <c r="N1183" t="s">
        <v>488</v>
      </c>
      <c r="O1183" t="s">
        <v>489</v>
      </c>
      <c r="R1183" t="s">
        <v>496</v>
      </c>
      <c r="S1183">
        <v>320.60000000000002</v>
      </c>
      <c r="T1183">
        <v>50</v>
      </c>
    </row>
    <row r="1184" spans="1:20" x14ac:dyDescent="0.25">
      <c r="A1184" s="1">
        <v>45410</v>
      </c>
      <c r="B1184">
        <v>2726</v>
      </c>
      <c r="C1184">
        <v>5</v>
      </c>
      <c r="D1184">
        <v>3</v>
      </c>
      <c r="E1184">
        <v>5</v>
      </c>
      <c r="F1184">
        <v>2</v>
      </c>
      <c r="G1184">
        <v>3</v>
      </c>
      <c r="H1184" t="s">
        <v>486</v>
      </c>
      <c r="I1184">
        <v>964</v>
      </c>
      <c r="J1184">
        <v>162</v>
      </c>
      <c r="L1184">
        <v>1</v>
      </c>
      <c r="M1184" t="s">
        <v>494</v>
      </c>
      <c r="N1184" t="s">
        <v>488</v>
      </c>
      <c r="O1184" t="s">
        <v>489</v>
      </c>
      <c r="R1184" t="s">
        <v>498</v>
      </c>
      <c r="S1184">
        <v>795.2</v>
      </c>
      <c r="T1184">
        <v>10</v>
      </c>
    </row>
    <row r="1185" spans="1:20" x14ac:dyDescent="0.25">
      <c r="A1185" s="1">
        <v>45410</v>
      </c>
      <c r="B1185">
        <v>2380</v>
      </c>
      <c r="C1185">
        <v>5</v>
      </c>
      <c r="D1185">
        <v>1</v>
      </c>
      <c r="E1185">
        <v>2</v>
      </c>
      <c r="F1185">
        <v>2</v>
      </c>
      <c r="G1185">
        <v>3</v>
      </c>
      <c r="H1185" t="s">
        <v>486</v>
      </c>
      <c r="I1185">
        <v>571</v>
      </c>
      <c r="J1185">
        <v>175</v>
      </c>
      <c r="K1185" s="1">
        <v>45434</v>
      </c>
      <c r="L1185">
        <v>2</v>
      </c>
      <c r="M1185" t="s">
        <v>492</v>
      </c>
      <c r="N1185" t="s">
        <v>488</v>
      </c>
      <c r="O1185" t="s">
        <v>489</v>
      </c>
      <c r="R1185" t="s">
        <v>490</v>
      </c>
      <c r="S1185">
        <v>522.20000000000005</v>
      </c>
      <c r="T1185">
        <v>0</v>
      </c>
    </row>
    <row r="1186" spans="1:20" x14ac:dyDescent="0.25">
      <c r="A1186" s="1">
        <v>45410</v>
      </c>
      <c r="B1186">
        <v>4128</v>
      </c>
      <c r="C1186">
        <v>5</v>
      </c>
      <c r="D1186">
        <v>1</v>
      </c>
      <c r="E1186">
        <v>3</v>
      </c>
      <c r="F1186">
        <v>2</v>
      </c>
      <c r="G1186">
        <v>1</v>
      </c>
      <c r="H1186" t="s">
        <v>486</v>
      </c>
      <c r="I1186">
        <v>746</v>
      </c>
      <c r="J1186">
        <v>183</v>
      </c>
      <c r="K1186" s="1">
        <v>45430</v>
      </c>
      <c r="L1186">
        <v>1</v>
      </c>
      <c r="M1186" t="s">
        <v>487</v>
      </c>
      <c r="N1186" t="s">
        <v>495</v>
      </c>
      <c r="O1186" t="s">
        <v>489</v>
      </c>
      <c r="R1186" t="s">
        <v>490</v>
      </c>
      <c r="S1186">
        <v>650.29999999999995</v>
      </c>
      <c r="T1186">
        <v>0</v>
      </c>
    </row>
    <row r="1187" spans="1:20" x14ac:dyDescent="0.25">
      <c r="A1187" s="1">
        <v>45410</v>
      </c>
      <c r="B1187">
        <v>4683</v>
      </c>
      <c r="C1187">
        <v>5</v>
      </c>
      <c r="D1187">
        <v>5</v>
      </c>
      <c r="E1187">
        <v>1</v>
      </c>
      <c r="F1187">
        <v>4</v>
      </c>
      <c r="G1187">
        <v>1</v>
      </c>
      <c r="H1187" t="s">
        <v>491</v>
      </c>
      <c r="I1187">
        <v>635</v>
      </c>
      <c r="J1187">
        <v>125</v>
      </c>
      <c r="L1187">
        <v>2</v>
      </c>
      <c r="M1187" t="s">
        <v>492</v>
      </c>
      <c r="N1187" t="s">
        <v>488</v>
      </c>
      <c r="O1187" t="s">
        <v>489</v>
      </c>
      <c r="R1187" t="s">
        <v>493</v>
      </c>
      <c r="S1187">
        <v>553</v>
      </c>
      <c r="T1187">
        <v>30</v>
      </c>
    </row>
    <row r="1188" spans="1:20" x14ac:dyDescent="0.25">
      <c r="A1188" s="1">
        <v>45410</v>
      </c>
      <c r="B1188">
        <v>4570</v>
      </c>
      <c r="C1188">
        <v>5</v>
      </c>
      <c r="D1188">
        <v>1</v>
      </c>
      <c r="E1188">
        <v>4</v>
      </c>
      <c r="F1188">
        <v>4</v>
      </c>
      <c r="G1188">
        <v>3</v>
      </c>
      <c r="H1188" t="s">
        <v>486</v>
      </c>
      <c r="I1188">
        <v>249</v>
      </c>
      <c r="J1188">
        <v>65</v>
      </c>
      <c r="L1188">
        <v>1</v>
      </c>
      <c r="M1188" t="s">
        <v>492</v>
      </c>
      <c r="N1188" t="s">
        <v>495</v>
      </c>
      <c r="O1188" t="s">
        <v>489</v>
      </c>
      <c r="R1188" t="s">
        <v>496</v>
      </c>
      <c r="S1188">
        <v>254.8</v>
      </c>
      <c r="T1188">
        <v>50</v>
      </c>
    </row>
    <row r="1189" spans="1:20" x14ac:dyDescent="0.25">
      <c r="A1189" s="1">
        <v>45410</v>
      </c>
      <c r="B1189">
        <v>3805</v>
      </c>
      <c r="C1189">
        <v>5</v>
      </c>
      <c r="D1189">
        <v>1</v>
      </c>
      <c r="E1189">
        <v>5</v>
      </c>
      <c r="F1189">
        <v>1</v>
      </c>
      <c r="G1189">
        <v>1</v>
      </c>
      <c r="H1189" t="s">
        <v>486</v>
      </c>
      <c r="I1189">
        <v>877</v>
      </c>
      <c r="J1189">
        <v>40</v>
      </c>
      <c r="L1189">
        <v>2</v>
      </c>
      <c r="M1189" t="s">
        <v>487</v>
      </c>
      <c r="N1189" t="s">
        <v>495</v>
      </c>
      <c r="O1189" t="s">
        <v>489</v>
      </c>
      <c r="R1189" t="s">
        <v>498</v>
      </c>
      <c r="S1189">
        <v>648.9</v>
      </c>
      <c r="T1189">
        <v>10</v>
      </c>
    </row>
    <row r="1190" spans="1:20" x14ac:dyDescent="0.25">
      <c r="A1190" s="1">
        <v>45410</v>
      </c>
      <c r="B1190">
        <v>3291</v>
      </c>
      <c r="C1190">
        <v>5</v>
      </c>
      <c r="D1190">
        <v>5</v>
      </c>
      <c r="E1190">
        <v>5</v>
      </c>
      <c r="F1190">
        <v>5</v>
      </c>
      <c r="G1190">
        <v>3</v>
      </c>
      <c r="H1190" t="s">
        <v>486</v>
      </c>
      <c r="I1190">
        <v>885</v>
      </c>
      <c r="J1190">
        <v>196</v>
      </c>
      <c r="K1190" s="1">
        <v>45428</v>
      </c>
      <c r="L1190">
        <v>1</v>
      </c>
      <c r="M1190" t="s">
        <v>487</v>
      </c>
      <c r="N1190" t="s">
        <v>495</v>
      </c>
      <c r="O1190" t="s">
        <v>489</v>
      </c>
      <c r="R1190" t="s">
        <v>490</v>
      </c>
      <c r="S1190">
        <v>756.7</v>
      </c>
      <c r="T1190">
        <v>0</v>
      </c>
    </row>
    <row r="1191" spans="1:20" x14ac:dyDescent="0.25">
      <c r="A1191" s="1">
        <v>45410</v>
      </c>
      <c r="B1191">
        <v>47</v>
      </c>
      <c r="C1191">
        <v>5</v>
      </c>
      <c r="D1191">
        <v>5</v>
      </c>
      <c r="E1191">
        <v>3</v>
      </c>
      <c r="F1191">
        <v>1</v>
      </c>
      <c r="G1191">
        <v>1</v>
      </c>
      <c r="H1191" t="s">
        <v>486</v>
      </c>
      <c r="I1191">
        <v>815</v>
      </c>
      <c r="J1191">
        <v>186</v>
      </c>
      <c r="K1191" s="1">
        <v>45434</v>
      </c>
      <c r="L1191">
        <v>2</v>
      </c>
      <c r="M1191" t="s">
        <v>492</v>
      </c>
      <c r="N1191" t="s">
        <v>488</v>
      </c>
      <c r="O1191" t="s">
        <v>489</v>
      </c>
      <c r="R1191" t="s">
        <v>490</v>
      </c>
      <c r="S1191">
        <v>700.7</v>
      </c>
      <c r="T1191">
        <v>0</v>
      </c>
    </row>
    <row r="1192" spans="1:20" x14ac:dyDescent="0.25">
      <c r="A1192" s="1">
        <v>45411</v>
      </c>
      <c r="B1192">
        <v>2832</v>
      </c>
      <c r="C1192">
        <v>5</v>
      </c>
      <c r="D1192">
        <v>5</v>
      </c>
      <c r="E1192">
        <v>4</v>
      </c>
      <c r="F1192">
        <v>5</v>
      </c>
      <c r="G1192">
        <v>2</v>
      </c>
      <c r="H1192" t="s">
        <v>491</v>
      </c>
      <c r="I1192">
        <v>362</v>
      </c>
      <c r="J1192">
        <v>57</v>
      </c>
      <c r="L1192">
        <v>1</v>
      </c>
      <c r="M1192" t="s">
        <v>487</v>
      </c>
      <c r="N1192" t="s">
        <v>495</v>
      </c>
      <c r="O1192" t="s">
        <v>489</v>
      </c>
      <c r="R1192" t="s">
        <v>493</v>
      </c>
      <c r="S1192">
        <v>314.3</v>
      </c>
      <c r="T1192">
        <v>30</v>
      </c>
    </row>
    <row r="1193" spans="1:20" x14ac:dyDescent="0.25">
      <c r="A1193" s="1">
        <v>45411</v>
      </c>
      <c r="B1193">
        <v>4601</v>
      </c>
      <c r="C1193">
        <v>5</v>
      </c>
      <c r="D1193">
        <v>2</v>
      </c>
      <c r="E1193">
        <v>1</v>
      </c>
      <c r="F1193">
        <v>2</v>
      </c>
      <c r="G1193">
        <v>3</v>
      </c>
      <c r="H1193" t="s">
        <v>491</v>
      </c>
      <c r="I1193">
        <v>472</v>
      </c>
      <c r="J1193">
        <v>28</v>
      </c>
      <c r="L1193">
        <v>2</v>
      </c>
      <c r="M1193" t="s">
        <v>492</v>
      </c>
      <c r="N1193" t="s">
        <v>495</v>
      </c>
      <c r="O1193" t="s">
        <v>489</v>
      </c>
      <c r="R1193" t="s">
        <v>496</v>
      </c>
      <c r="S1193">
        <v>385</v>
      </c>
      <c r="T1193">
        <v>50</v>
      </c>
    </row>
    <row r="1194" spans="1:20" x14ac:dyDescent="0.25">
      <c r="A1194" s="1">
        <v>45411</v>
      </c>
      <c r="B1194">
        <v>4618</v>
      </c>
      <c r="C1194">
        <v>5</v>
      </c>
      <c r="D1194">
        <v>5</v>
      </c>
      <c r="E1194">
        <v>4</v>
      </c>
      <c r="F1194">
        <v>4</v>
      </c>
      <c r="G1194">
        <v>1</v>
      </c>
      <c r="H1194" t="s">
        <v>486</v>
      </c>
      <c r="I1194">
        <v>206</v>
      </c>
      <c r="J1194">
        <v>39</v>
      </c>
      <c r="L1194">
        <v>1</v>
      </c>
      <c r="M1194" t="s">
        <v>487</v>
      </c>
      <c r="N1194" t="s">
        <v>488</v>
      </c>
      <c r="O1194" t="s">
        <v>489</v>
      </c>
      <c r="R1194" t="s">
        <v>498</v>
      </c>
      <c r="S1194">
        <v>178.5</v>
      </c>
      <c r="T1194">
        <v>10</v>
      </c>
    </row>
    <row r="1195" spans="1:20" x14ac:dyDescent="0.25">
      <c r="A1195" s="1">
        <v>45411</v>
      </c>
      <c r="B1195">
        <v>1667</v>
      </c>
      <c r="C1195">
        <v>5</v>
      </c>
      <c r="D1195">
        <v>2</v>
      </c>
      <c r="E1195">
        <v>4</v>
      </c>
      <c r="F1195">
        <v>2</v>
      </c>
      <c r="G1195">
        <v>3</v>
      </c>
      <c r="H1195" t="s">
        <v>486</v>
      </c>
      <c r="I1195">
        <v>256</v>
      </c>
      <c r="J1195">
        <v>103</v>
      </c>
      <c r="K1195" s="1">
        <v>45422</v>
      </c>
      <c r="L1195">
        <v>2</v>
      </c>
      <c r="M1195" t="s">
        <v>494</v>
      </c>
      <c r="N1195" t="s">
        <v>495</v>
      </c>
      <c r="O1195" t="s">
        <v>489</v>
      </c>
      <c r="R1195" t="s">
        <v>490</v>
      </c>
      <c r="S1195">
        <v>251.3</v>
      </c>
      <c r="T1195">
        <v>0</v>
      </c>
    </row>
    <row r="1196" spans="1:20" x14ac:dyDescent="0.25">
      <c r="A1196" s="1">
        <v>45411</v>
      </c>
      <c r="B1196">
        <v>4788</v>
      </c>
      <c r="C1196">
        <v>5</v>
      </c>
      <c r="D1196">
        <v>3</v>
      </c>
      <c r="E1196">
        <v>5</v>
      </c>
      <c r="F1196">
        <v>3</v>
      </c>
      <c r="G1196">
        <v>3</v>
      </c>
      <c r="H1196" t="s">
        <v>486</v>
      </c>
      <c r="I1196">
        <v>254</v>
      </c>
      <c r="J1196">
        <v>27</v>
      </c>
      <c r="L1196">
        <v>1</v>
      </c>
      <c r="M1196" t="s">
        <v>492</v>
      </c>
      <c r="N1196" t="s">
        <v>495</v>
      </c>
      <c r="O1196" t="s">
        <v>489</v>
      </c>
      <c r="R1196" t="s">
        <v>493</v>
      </c>
      <c r="S1196">
        <v>217.7</v>
      </c>
      <c r="T1196">
        <v>30</v>
      </c>
    </row>
    <row r="1197" spans="1:20" x14ac:dyDescent="0.25">
      <c r="A1197" s="1">
        <v>45411</v>
      </c>
      <c r="B1197">
        <v>2880</v>
      </c>
      <c r="C1197">
        <v>5</v>
      </c>
      <c r="D1197">
        <v>2</v>
      </c>
      <c r="E1197">
        <v>2</v>
      </c>
      <c r="F1197">
        <v>2</v>
      </c>
      <c r="G1197">
        <v>1</v>
      </c>
      <c r="H1197" t="s">
        <v>486</v>
      </c>
      <c r="I1197">
        <v>986</v>
      </c>
      <c r="J1197">
        <v>33</v>
      </c>
      <c r="K1197" s="1">
        <v>45424</v>
      </c>
      <c r="L1197">
        <v>2</v>
      </c>
      <c r="M1197" t="s">
        <v>494</v>
      </c>
      <c r="N1197" t="s">
        <v>495</v>
      </c>
      <c r="O1197" t="s">
        <v>489</v>
      </c>
      <c r="R1197" t="s">
        <v>490</v>
      </c>
      <c r="S1197">
        <v>713.3</v>
      </c>
      <c r="T1197">
        <v>0</v>
      </c>
    </row>
    <row r="1198" spans="1:20" x14ac:dyDescent="0.25">
      <c r="A1198" s="1">
        <v>45411</v>
      </c>
      <c r="B1198">
        <v>2374</v>
      </c>
      <c r="C1198">
        <v>5</v>
      </c>
      <c r="D1198">
        <v>3</v>
      </c>
      <c r="E1198">
        <v>1</v>
      </c>
      <c r="F1198">
        <v>1</v>
      </c>
      <c r="G1198">
        <v>1</v>
      </c>
      <c r="H1198" t="s">
        <v>486</v>
      </c>
      <c r="I1198">
        <v>405</v>
      </c>
      <c r="J1198">
        <v>81</v>
      </c>
      <c r="K1198" s="1">
        <v>45421</v>
      </c>
      <c r="L1198">
        <v>1</v>
      </c>
      <c r="M1198" t="s">
        <v>492</v>
      </c>
      <c r="N1198" t="s">
        <v>488</v>
      </c>
      <c r="O1198" t="s">
        <v>489</v>
      </c>
      <c r="R1198" t="s">
        <v>490</v>
      </c>
      <c r="S1198">
        <v>340.2</v>
      </c>
      <c r="T1198">
        <v>0</v>
      </c>
    </row>
    <row r="1199" spans="1:20" x14ac:dyDescent="0.25">
      <c r="A1199" s="1">
        <v>45411</v>
      </c>
      <c r="B1199">
        <v>274</v>
      </c>
      <c r="C1199">
        <v>5</v>
      </c>
      <c r="D1199">
        <v>5</v>
      </c>
      <c r="E1199">
        <v>4</v>
      </c>
      <c r="F1199">
        <v>3</v>
      </c>
      <c r="G1199">
        <v>3</v>
      </c>
      <c r="H1199" t="s">
        <v>492</v>
      </c>
      <c r="I1199">
        <v>659</v>
      </c>
      <c r="J1199">
        <v>182</v>
      </c>
      <c r="L1199">
        <v>2</v>
      </c>
      <c r="M1199" t="s">
        <v>487</v>
      </c>
      <c r="N1199" t="s">
        <v>495</v>
      </c>
      <c r="O1199" t="s">
        <v>489</v>
      </c>
      <c r="R1199" t="s">
        <v>493</v>
      </c>
      <c r="S1199">
        <v>609.70000000000005</v>
      </c>
      <c r="T1199">
        <v>30</v>
      </c>
    </row>
    <row r="1200" spans="1:20" x14ac:dyDescent="0.25">
      <c r="A1200" s="1">
        <v>45411</v>
      </c>
      <c r="B1200">
        <v>3910</v>
      </c>
      <c r="C1200">
        <v>5</v>
      </c>
      <c r="D1200">
        <v>5</v>
      </c>
      <c r="E1200">
        <v>3</v>
      </c>
      <c r="F1200">
        <v>1</v>
      </c>
      <c r="G1200">
        <v>3</v>
      </c>
      <c r="H1200" t="s">
        <v>486</v>
      </c>
      <c r="I1200">
        <v>222</v>
      </c>
      <c r="J1200">
        <v>74</v>
      </c>
      <c r="K1200" s="1">
        <v>45430</v>
      </c>
      <c r="L1200">
        <v>1</v>
      </c>
      <c r="M1200" t="s">
        <v>494</v>
      </c>
      <c r="N1200" t="s">
        <v>495</v>
      </c>
      <c r="O1200" t="s">
        <v>489</v>
      </c>
      <c r="R1200" t="s">
        <v>490</v>
      </c>
      <c r="S1200">
        <v>207.2</v>
      </c>
      <c r="T1200">
        <v>0</v>
      </c>
    </row>
    <row r="1201" spans="1:20" x14ac:dyDescent="0.25">
      <c r="A1201" s="1">
        <v>45411</v>
      </c>
      <c r="B1201">
        <v>3377</v>
      </c>
      <c r="C1201">
        <v>5</v>
      </c>
      <c r="D1201">
        <v>3</v>
      </c>
      <c r="E1201">
        <v>5</v>
      </c>
      <c r="F1201">
        <v>2</v>
      </c>
      <c r="G1201">
        <v>1</v>
      </c>
      <c r="H1201" t="s">
        <v>486</v>
      </c>
      <c r="I1201">
        <v>362</v>
      </c>
      <c r="J1201">
        <v>64</v>
      </c>
      <c r="K1201" s="1">
        <v>45433</v>
      </c>
      <c r="L1201">
        <v>2</v>
      </c>
      <c r="M1201" t="s">
        <v>492</v>
      </c>
      <c r="N1201" t="s">
        <v>488</v>
      </c>
      <c r="O1201" t="s">
        <v>489</v>
      </c>
      <c r="R1201" t="s">
        <v>490</v>
      </c>
      <c r="S1201">
        <v>298.2</v>
      </c>
      <c r="T1201">
        <v>0</v>
      </c>
    </row>
    <row r="1202" spans="1:20" x14ac:dyDescent="0.25">
      <c r="A1202" s="1">
        <v>45412</v>
      </c>
      <c r="B1202">
        <v>548</v>
      </c>
      <c r="C1202">
        <v>5</v>
      </c>
      <c r="D1202">
        <v>4</v>
      </c>
      <c r="E1202">
        <v>2</v>
      </c>
      <c r="F1202">
        <v>5</v>
      </c>
      <c r="G1202">
        <v>2</v>
      </c>
      <c r="H1202" t="s">
        <v>491</v>
      </c>
      <c r="I1202">
        <v>955</v>
      </c>
      <c r="J1202">
        <v>168</v>
      </c>
      <c r="L1202">
        <v>1</v>
      </c>
      <c r="M1202" t="s">
        <v>487</v>
      </c>
      <c r="N1202" t="s">
        <v>488</v>
      </c>
      <c r="O1202" t="s">
        <v>489</v>
      </c>
      <c r="R1202" t="s">
        <v>498</v>
      </c>
      <c r="S1202">
        <v>793.1</v>
      </c>
      <c r="T1202">
        <v>10</v>
      </c>
    </row>
    <row r="1203" spans="1:20" x14ac:dyDescent="0.25">
      <c r="A1203" s="1">
        <v>45412</v>
      </c>
      <c r="B1203">
        <v>1014</v>
      </c>
      <c r="C1203">
        <v>5</v>
      </c>
      <c r="D1203">
        <v>2</v>
      </c>
      <c r="E1203">
        <v>2</v>
      </c>
      <c r="F1203">
        <v>2</v>
      </c>
      <c r="G1203">
        <v>2</v>
      </c>
      <c r="H1203" t="s">
        <v>486</v>
      </c>
      <c r="I1203">
        <v>700</v>
      </c>
      <c r="J1203">
        <v>72</v>
      </c>
      <c r="L1203">
        <v>2</v>
      </c>
      <c r="M1203" t="s">
        <v>487</v>
      </c>
      <c r="N1203" t="s">
        <v>495</v>
      </c>
      <c r="O1203" t="s">
        <v>489</v>
      </c>
      <c r="R1203" t="s">
        <v>493</v>
      </c>
      <c r="S1203">
        <v>561.4</v>
      </c>
      <c r="T1203">
        <v>30</v>
      </c>
    </row>
    <row r="1204" spans="1:20" x14ac:dyDescent="0.25">
      <c r="A1204" s="1">
        <v>45412</v>
      </c>
      <c r="B1204">
        <v>1746</v>
      </c>
      <c r="C1204">
        <v>5</v>
      </c>
      <c r="D1204">
        <v>1</v>
      </c>
      <c r="E1204">
        <v>5</v>
      </c>
      <c r="F1204">
        <v>2</v>
      </c>
      <c r="G1204">
        <v>2</v>
      </c>
      <c r="H1204" t="s">
        <v>492</v>
      </c>
      <c r="I1204">
        <v>869</v>
      </c>
      <c r="J1204">
        <v>105</v>
      </c>
      <c r="L1204">
        <v>1</v>
      </c>
      <c r="M1204" t="s">
        <v>494</v>
      </c>
      <c r="N1204" t="s">
        <v>488</v>
      </c>
      <c r="O1204" t="s">
        <v>489</v>
      </c>
      <c r="R1204" t="s">
        <v>493</v>
      </c>
      <c r="S1204">
        <v>702.8</v>
      </c>
      <c r="T1204">
        <v>30</v>
      </c>
    </row>
    <row r="1205" spans="1:20" x14ac:dyDescent="0.25">
      <c r="A1205" s="1">
        <v>45412</v>
      </c>
      <c r="B1205">
        <v>3318</v>
      </c>
      <c r="C1205">
        <v>5</v>
      </c>
      <c r="D1205">
        <v>5</v>
      </c>
      <c r="E1205">
        <v>4</v>
      </c>
      <c r="F1205">
        <v>2</v>
      </c>
      <c r="G1205">
        <v>3</v>
      </c>
      <c r="H1205" t="s">
        <v>492</v>
      </c>
      <c r="I1205">
        <v>236</v>
      </c>
      <c r="J1205">
        <v>190</v>
      </c>
      <c r="L1205">
        <v>2</v>
      </c>
      <c r="M1205" t="s">
        <v>492</v>
      </c>
      <c r="N1205" t="s">
        <v>495</v>
      </c>
      <c r="O1205" t="s">
        <v>489</v>
      </c>
      <c r="R1205" t="s">
        <v>498</v>
      </c>
      <c r="S1205">
        <v>305.2</v>
      </c>
      <c r="T1205">
        <v>10</v>
      </c>
    </row>
    <row r="1206" spans="1:20" x14ac:dyDescent="0.25">
      <c r="A1206" s="1">
        <v>45412</v>
      </c>
      <c r="B1206">
        <v>2425</v>
      </c>
      <c r="C1206">
        <v>5</v>
      </c>
      <c r="D1206">
        <v>2</v>
      </c>
      <c r="E1206">
        <v>5</v>
      </c>
      <c r="F1206">
        <v>2</v>
      </c>
      <c r="G1206">
        <v>2</v>
      </c>
      <c r="H1206" t="s">
        <v>486</v>
      </c>
      <c r="I1206">
        <v>678</v>
      </c>
      <c r="J1206">
        <v>25</v>
      </c>
      <c r="L1206">
        <v>1</v>
      </c>
      <c r="M1206" t="s">
        <v>494</v>
      </c>
      <c r="N1206" t="s">
        <v>488</v>
      </c>
      <c r="O1206" t="s">
        <v>489</v>
      </c>
      <c r="R1206" t="s">
        <v>493</v>
      </c>
      <c r="S1206">
        <v>513.1</v>
      </c>
      <c r="T1206">
        <v>30</v>
      </c>
    </row>
    <row r="1207" spans="1:20" x14ac:dyDescent="0.25">
      <c r="A1207" s="1">
        <v>45412</v>
      </c>
      <c r="B1207">
        <v>1236</v>
      </c>
      <c r="C1207">
        <v>5</v>
      </c>
      <c r="D1207">
        <v>2</v>
      </c>
      <c r="E1207">
        <v>2</v>
      </c>
      <c r="F1207">
        <v>2</v>
      </c>
      <c r="G1207">
        <v>3</v>
      </c>
      <c r="H1207" t="s">
        <v>491</v>
      </c>
      <c r="I1207">
        <v>348</v>
      </c>
      <c r="J1207">
        <v>63</v>
      </c>
      <c r="L1207">
        <v>2</v>
      </c>
      <c r="M1207" t="s">
        <v>492</v>
      </c>
      <c r="N1207" t="s">
        <v>495</v>
      </c>
      <c r="O1207" t="s">
        <v>489</v>
      </c>
      <c r="R1207" t="s">
        <v>493</v>
      </c>
      <c r="S1207">
        <v>308.7</v>
      </c>
      <c r="T1207">
        <v>30</v>
      </c>
    </row>
    <row r="1208" spans="1:20" x14ac:dyDescent="0.25">
      <c r="A1208" s="1">
        <v>45412</v>
      </c>
      <c r="B1208">
        <v>4890</v>
      </c>
      <c r="C1208">
        <v>5</v>
      </c>
      <c r="D1208">
        <v>5</v>
      </c>
      <c r="E1208">
        <v>2</v>
      </c>
      <c r="F1208">
        <v>2</v>
      </c>
      <c r="G1208">
        <v>1</v>
      </c>
      <c r="H1208" t="s">
        <v>492</v>
      </c>
      <c r="I1208">
        <v>179</v>
      </c>
      <c r="J1208">
        <v>110</v>
      </c>
      <c r="L1208">
        <v>1</v>
      </c>
      <c r="M1208" t="s">
        <v>487</v>
      </c>
      <c r="N1208" t="s">
        <v>488</v>
      </c>
      <c r="O1208" t="s">
        <v>489</v>
      </c>
      <c r="R1208" t="s">
        <v>493</v>
      </c>
      <c r="S1208">
        <v>223.3</v>
      </c>
      <c r="T1208">
        <v>30</v>
      </c>
    </row>
    <row r="1209" spans="1:20" x14ac:dyDescent="0.25">
      <c r="A1209" s="1">
        <v>45412</v>
      </c>
      <c r="B1209">
        <v>4078</v>
      </c>
      <c r="C1209">
        <v>5</v>
      </c>
      <c r="D1209">
        <v>3</v>
      </c>
      <c r="E1209">
        <v>3</v>
      </c>
      <c r="F1209">
        <v>2</v>
      </c>
      <c r="G1209">
        <v>2</v>
      </c>
      <c r="H1209" t="s">
        <v>486</v>
      </c>
      <c r="I1209">
        <v>549</v>
      </c>
      <c r="J1209">
        <v>23</v>
      </c>
      <c r="K1209" s="1">
        <v>45440</v>
      </c>
      <c r="L1209">
        <v>2</v>
      </c>
      <c r="M1209" t="s">
        <v>487</v>
      </c>
      <c r="N1209" t="s">
        <v>495</v>
      </c>
      <c r="O1209" t="s">
        <v>489</v>
      </c>
      <c r="R1209" t="s">
        <v>490</v>
      </c>
      <c r="S1209">
        <v>400.4</v>
      </c>
      <c r="T1209">
        <v>0</v>
      </c>
    </row>
    <row r="1210" spans="1:20" x14ac:dyDescent="0.25">
      <c r="A1210" s="1">
        <v>45412</v>
      </c>
      <c r="B1210">
        <v>3906</v>
      </c>
      <c r="C1210">
        <v>5</v>
      </c>
      <c r="D1210">
        <v>5</v>
      </c>
      <c r="E1210">
        <v>3</v>
      </c>
      <c r="F1210">
        <v>3</v>
      </c>
      <c r="G1210">
        <v>1</v>
      </c>
      <c r="H1210" t="s">
        <v>492</v>
      </c>
      <c r="I1210">
        <v>808</v>
      </c>
      <c r="J1210">
        <v>140</v>
      </c>
      <c r="L1210">
        <v>1</v>
      </c>
      <c r="M1210" t="s">
        <v>487</v>
      </c>
      <c r="N1210" t="s">
        <v>495</v>
      </c>
      <c r="O1210" t="s">
        <v>489</v>
      </c>
      <c r="R1210" t="s">
        <v>493</v>
      </c>
      <c r="S1210">
        <v>684.6</v>
      </c>
      <c r="T1210">
        <v>30</v>
      </c>
    </row>
    <row r="1211" spans="1:20" x14ac:dyDescent="0.25">
      <c r="A1211" s="1">
        <v>45412</v>
      </c>
      <c r="B1211">
        <v>4384</v>
      </c>
      <c r="C1211">
        <v>5</v>
      </c>
      <c r="D1211">
        <v>2</v>
      </c>
      <c r="E1211">
        <v>2</v>
      </c>
      <c r="F1211">
        <v>2</v>
      </c>
      <c r="G1211">
        <v>2</v>
      </c>
      <c r="H1211" t="s">
        <v>492</v>
      </c>
      <c r="I1211">
        <v>193</v>
      </c>
      <c r="J1211">
        <v>82</v>
      </c>
      <c r="L1211">
        <v>2</v>
      </c>
      <c r="M1211" t="s">
        <v>492</v>
      </c>
      <c r="N1211" t="s">
        <v>488</v>
      </c>
      <c r="O1211" t="s">
        <v>489</v>
      </c>
      <c r="R1211" t="s">
        <v>496</v>
      </c>
      <c r="S1211">
        <v>227.5</v>
      </c>
      <c r="T1211">
        <v>50</v>
      </c>
    </row>
    <row r="1212" spans="1:20" x14ac:dyDescent="0.25">
      <c r="A1212" s="1">
        <v>45413</v>
      </c>
      <c r="B1212">
        <v>4356</v>
      </c>
      <c r="C1212">
        <v>5</v>
      </c>
      <c r="D1212">
        <v>4</v>
      </c>
      <c r="E1212">
        <v>3</v>
      </c>
      <c r="F1212">
        <v>5</v>
      </c>
      <c r="G1212">
        <v>2</v>
      </c>
      <c r="H1212" t="s">
        <v>486</v>
      </c>
      <c r="I1212">
        <v>84</v>
      </c>
      <c r="J1212">
        <v>111</v>
      </c>
      <c r="L1212">
        <v>1</v>
      </c>
      <c r="M1212" t="s">
        <v>492</v>
      </c>
      <c r="N1212" t="s">
        <v>488</v>
      </c>
      <c r="O1212" t="s">
        <v>489</v>
      </c>
      <c r="R1212" t="s">
        <v>498</v>
      </c>
      <c r="S1212">
        <v>143.5</v>
      </c>
      <c r="T1212">
        <v>10</v>
      </c>
    </row>
    <row r="1213" spans="1:20" x14ac:dyDescent="0.25">
      <c r="A1213" s="1">
        <v>45413</v>
      </c>
      <c r="B1213">
        <v>1568</v>
      </c>
      <c r="C1213">
        <v>5</v>
      </c>
      <c r="D1213">
        <v>3</v>
      </c>
      <c r="E1213">
        <v>3</v>
      </c>
      <c r="F1213">
        <v>3</v>
      </c>
      <c r="G1213">
        <v>1</v>
      </c>
      <c r="H1213" t="s">
        <v>492</v>
      </c>
      <c r="I1213">
        <v>456</v>
      </c>
      <c r="J1213">
        <v>100</v>
      </c>
      <c r="L1213">
        <v>2</v>
      </c>
      <c r="M1213" t="s">
        <v>487</v>
      </c>
      <c r="N1213" t="s">
        <v>488</v>
      </c>
      <c r="O1213" t="s">
        <v>489</v>
      </c>
      <c r="R1213" t="s">
        <v>498</v>
      </c>
      <c r="S1213">
        <v>396.2</v>
      </c>
      <c r="T1213">
        <v>10</v>
      </c>
    </row>
    <row r="1214" spans="1:20" x14ac:dyDescent="0.25">
      <c r="A1214" s="1">
        <v>45413</v>
      </c>
      <c r="B1214">
        <v>2501</v>
      </c>
      <c r="C1214">
        <v>5</v>
      </c>
      <c r="D1214">
        <v>5</v>
      </c>
      <c r="E1214">
        <v>3</v>
      </c>
      <c r="F1214">
        <v>5</v>
      </c>
      <c r="G1214">
        <v>1</v>
      </c>
      <c r="H1214" t="s">
        <v>486</v>
      </c>
      <c r="I1214">
        <v>298</v>
      </c>
      <c r="J1214">
        <v>57</v>
      </c>
      <c r="L1214">
        <v>1</v>
      </c>
      <c r="M1214" t="s">
        <v>492</v>
      </c>
      <c r="N1214" t="s">
        <v>488</v>
      </c>
      <c r="O1214" t="s">
        <v>489</v>
      </c>
      <c r="R1214" t="s">
        <v>498</v>
      </c>
      <c r="S1214">
        <v>255.5</v>
      </c>
      <c r="T1214">
        <v>10</v>
      </c>
    </row>
    <row r="1215" spans="1:20" x14ac:dyDescent="0.25">
      <c r="A1215" s="1">
        <v>45413</v>
      </c>
      <c r="B1215">
        <v>604</v>
      </c>
      <c r="C1215">
        <v>5</v>
      </c>
      <c r="D1215">
        <v>1</v>
      </c>
      <c r="E1215">
        <v>2</v>
      </c>
      <c r="F1215">
        <v>2</v>
      </c>
      <c r="G1215">
        <v>3</v>
      </c>
      <c r="H1215" t="s">
        <v>486</v>
      </c>
      <c r="I1215">
        <v>577</v>
      </c>
      <c r="J1215">
        <v>71</v>
      </c>
      <c r="L1215">
        <v>2</v>
      </c>
      <c r="M1215" t="s">
        <v>492</v>
      </c>
      <c r="N1215" t="s">
        <v>488</v>
      </c>
      <c r="O1215" t="s">
        <v>489</v>
      </c>
      <c r="R1215" t="s">
        <v>496</v>
      </c>
      <c r="S1215">
        <v>488.6</v>
      </c>
      <c r="T1215">
        <v>50</v>
      </c>
    </row>
    <row r="1216" spans="1:20" x14ac:dyDescent="0.25">
      <c r="A1216" s="1">
        <v>45413</v>
      </c>
      <c r="B1216">
        <v>2057</v>
      </c>
      <c r="C1216">
        <v>5</v>
      </c>
      <c r="D1216">
        <v>5</v>
      </c>
      <c r="E1216">
        <v>4</v>
      </c>
      <c r="F1216">
        <v>2</v>
      </c>
      <c r="G1216">
        <v>1</v>
      </c>
      <c r="H1216" t="s">
        <v>486</v>
      </c>
      <c r="I1216">
        <v>489</v>
      </c>
      <c r="J1216">
        <v>176</v>
      </c>
      <c r="K1216" s="1">
        <v>45435</v>
      </c>
      <c r="L1216">
        <v>1</v>
      </c>
      <c r="M1216" t="s">
        <v>487</v>
      </c>
      <c r="N1216" t="s">
        <v>495</v>
      </c>
      <c r="O1216" t="s">
        <v>489</v>
      </c>
      <c r="R1216" t="s">
        <v>490</v>
      </c>
      <c r="S1216">
        <v>465.5</v>
      </c>
      <c r="T1216">
        <v>0</v>
      </c>
    </row>
    <row r="1217" spans="1:20" x14ac:dyDescent="0.25">
      <c r="A1217" s="1">
        <v>45413</v>
      </c>
      <c r="B1217">
        <v>3264</v>
      </c>
      <c r="C1217">
        <v>5</v>
      </c>
      <c r="D1217">
        <v>2</v>
      </c>
      <c r="E1217">
        <v>4</v>
      </c>
      <c r="F1217">
        <v>2</v>
      </c>
      <c r="G1217">
        <v>3</v>
      </c>
      <c r="H1217" t="s">
        <v>492</v>
      </c>
      <c r="I1217">
        <v>436</v>
      </c>
      <c r="J1217">
        <v>187</v>
      </c>
      <c r="L1217">
        <v>2</v>
      </c>
      <c r="M1217" t="s">
        <v>487</v>
      </c>
      <c r="N1217" t="s">
        <v>495</v>
      </c>
      <c r="O1217" t="s">
        <v>489</v>
      </c>
      <c r="R1217" t="s">
        <v>498</v>
      </c>
      <c r="S1217">
        <v>443.1</v>
      </c>
      <c r="T1217">
        <v>10</v>
      </c>
    </row>
    <row r="1218" spans="1:20" x14ac:dyDescent="0.25">
      <c r="A1218" s="1">
        <v>45413</v>
      </c>
      <c r="B1218">
        <v>464</v>
      </c>
      <c r="C1218">
        <v>5</v>
      </c>
      <c r="D1218">
        <v>2</v>
      </c>
      <c r="E1218">
        <v>1</v>
      </c>
      <c r="F1218">
        <v>2</v>
      </c>
      <c r="G1218">
        <v>3</v>
      </c>
      <c r="H1218" t="s">
        <v>486</v>
      </c>
      <c r="I1218">
        <v>804</v>
      </c>
      <c r="J1218">
        <v>27</v>
      </c>
      <c r="K1218" s="1">
        <v>45438</v>
      </c>
      <c r="L1218">
        <v>1</v>
      </c>
      <c r="M1218" t="s">
        <v>492</v>
      </c>
      <c r="N1218" t="s">
        <v>488</v>
      </c>
      <c r="O1218" t="s">
        <v>489</v>
      </c>
      <c r="R1218" t="s">
        <v>490</v>
      </c>
      <c r="S1218">
        <v>581.70000000000005</v>
      </c>
      <c r="T1218">
        <v>0</v>
      </c>
    </row>
    <row r="1219" spans="1:20" x14ac:dyDescent="0.25">
      <c r="A1219" s="1">
        <v>45413</v>
      </c>
      <c r="B1219">
        <v>2204</v>
      </c>
      <c r="C1219">
        <v>5</v>
      </c>
      <c r="D1219">
        <v>1</v>
      </c>
      <c r="E1219">
        <v>3</v>
      </c>
      <c r="F1219">
        <v>5</v>
      </c>
      <c r="G1219">
        <v>1</v>
      </c>
      <c r="H1219" t="s">
        <v>491</v>
      </c>
      <c r="I1219">
        <v>876</v>
      </c>
      <c r="J1219">
        <v>124</v>
      </c>
      <c r="L1219">
        <v>2</v>
      </c>
      <c r="M1219" t="s">
        <v>492</v>
      </c>
      <c r="N1219" t="s">
        <v>495</v>
      </c>
      <c r="O1219" t="s">
        <v>489</v>
      </c>
      <c r="R1219" t="s">
        <v>496</v>
      </c>
      <c r="S1219">
        <v>735</v>
      </c>
      <c r="T1219">
        <v>50</v>
      </c>
    </row>
    <row r="1220" spans="1:20" x14ac:dyDescent="0.25">
      <c r="A1220" s="1">
        <v>45413</v>
      </c>
      <c r="B1220">
        <v>2253</v>
      </c>
      <c r="C1220">
        <v>5</v>
      </c>
      <c r="D1220">
        <v>3</v>
      </c>
      <c r="E1220">
        <v>4</v>
      </c>
      <c r="F1220">
        <v>3</v>
      </c>
      <c r="G1220">
        <v>2</v>
      </c>
      <c r="H1220" t="s">
        <v>486</v>
      </c>
      <c r="I1220">
        <v>413</v>
      </c>
      <c r="J1220">
        <v>182</v>
      </c>
      <c r="K1220" s="1">
        <v>45423</v>
      </c>
      <c r="L1220">
        <v>1</v>
      </c>
      <c r="M1220" t="s">
        <v>494</v>
      </c>
      <c r="N1220" t="s">
        <v>495</v>
      </c>
      <c r="O1220" t="s">
        <v>489</v>
      </c>
      <c r="R1220" t="s">
        <v>490</v>
      </c>
      <c r="S1220">
        <v>416.5</v>
      </c>
      <c r="T1220">
        <v>0</v>
      </c>
    </row>
    <row r="1221" spans="1:20" x14ac:dyDescent="0.25">
      <c r="A1221" s="1">
        <v>45413</v>
      </c>
      <c r="B1221">
        <v>2590</v>
      </c>
      <c r="C1221">
        <v>5</v>
      </c>
      <c r="D1221">
        <v>2</v>
      </c>
      <c r="E1221">
        <v>1</v>
      </c>
      <c r="F1221">
        <v>2</v>
      </c>
      <c r="G1221">
        <v>2</v>
      </c>
      <c r="H1221" t="s">
        <v>486</v>
      </c>
      <c r="I1221">
        <v>806</v>
      </c>
      <c r="J1221">
        <v>134</v>
      </c>
      <c r="K1221" s="1">
        <v>45439</v>
      </c>
      <c r="L1221">
        <v>2</v>
      </c>
      <c r="M1221" t="s">
        <v>492</v>
      </c>
      <c r="N1221" t="s">
        <v>488</v>
      </c>
      <c r="O1221" t="s">
        <v>489</v>
      </c>
      <c r="R1221" t="s">
        <v>490</v>
      </c>
      <c r="S1221">
        <v>658</v>
      </c>
      <c r="T1221">
        <v>0</v>
      </c>
    </row>
    <row r="1222" spans="1:20" x14ac:dyDescent="0.25">
      <c r="A1222" s="1">
        <v>45414</v>
      </c>
      <c r="B1222">
        <v>4568</v>
      </c>
      <c r="C1222">
        <v>5</v>
      </c>
      <c r="D1222">
        <v>3</v>
      </c>
      <c r="E1222">
        <v>5</v>
      </c>
      <c r="F1222">
        <v>1</v>
      </c>
      <c r="G1222">
        <v>2</v>
      </c>
      <c r="H1222" t="s">
        <v>486</v>
      </c>
      <c r="I1222">
        <v>658</v>
      </c>
      <c r="J1222">
        <v>142</v>
      </c>
      <c r="K1222" s="1">
        <v>45440</v>
      </c>
      <c r="L1222">
        <v>1</v>
      </c>
      <c r="M1222" t="s">
        <v>494</v>
      </c>
      <c r="N1222" t="s">
        <v>495</v>
      </c>
      <c r="O1222" t="s">
        <v>489</v>
      </c>
      <c r="R1222" t="s">
        <v>490</v>
      </c>
      <c r="S1222">
        <v>560</v>
      </c>
      <c r="T1222">
        <v>0</v>
      </c>
    </row>
    <row r="1223" spans="1:20" x14ac:dyDescent="0.25">
      <c r="A1223" s="1">
        <v>45414</v>
      </c>
      <c r="B1223">
        <v>988</v>
      </c>
      <c r="C1223">
        <v>5</v>
      </c>
      <c r="D1223">
        <v>3</v>
      </c>
      <c r="E1223">
        <v>3</v>
      </c>
      <c r="F1223">
        <v>5</v>
      </c>
      <c r="G1223">
        <v>1</v>
      </c>
      <c r="H1223" t="s">
        <v>486</v>
      </c>
      <c r="I1223">
        <v>185</v>
      </c>
      <c r="J1223">
        <v>35</v>
      </c>
      <c r="L1223">
        <v>2</v>
      </c>
      <c r="M1223" t="s">
        <v>492</v>
      </c>
      <c r="N1223" t="s">
        <v>488</v>
      </c>
      <c r="O1223" t="s">
        <v>489</v>
      </c>
      <c r="R1223" t="s">
        <v>496</v>
      </c>
      <c r="S1223">
        <v>189</v>
      </c>
      <c r="T1223">
        <v>50</v>
      </c>
    </row>
    <row r="1224" spans="1:20" x14ac:dyDescent="0.25">
      <c r="A1224" s="1">
        <v>45414</v>
      </c>
      <c r="B1224">
        <v>4564</v>
      </c>
      <c r="C1224">
        <v>5</v>
      </c>
      <c r="D1224">
        <v>5</v>
      </c>
      <c r="E1224">
        <v>4</v>
      </c>
      <c r="F1224">
        <v>2</v>
      </c>
      <c r="G1224">
        <v>2</v>
      </c>
      <c r="H1224" t="s">
        <v>492</v>
      </c>
      <c r="I1224">
        <v>386</v>
      </c>
      <c r="J1224">
        <v>37</v>
      </c>
      <c r="L1224">
        <v>1</v>
      </c>
      <c r="M1224" t="s">
        <v>494</v>
      </c>
      <c r="N1224" t="s">
        <v>495</v>
      </c>
      <c r="O1224" t="s">
        <v>489</v>
      </c>
      <c r="R1224" t="s">
        <v>498</v>
      </c>
      <c r="S1224">
        <v>303.10000000000002</v>
      </c>
      <c r="T1224">
        <v>10</v>
      </c>
    </row>
    <row r="1225" spans="1:20" x14ac:dyDescent="0.25">
      <c r="A1225" s="1">
        <v>45414</v>
      </c>
      <c r="B1225">
        <v>2919</v>
      </c>
      <c r="C1225">
        <v>5</v>
      </c>
      <c r="D1225">
        <v>3</v>
      </c>
      <c r="E1225">
        <v>4</v>
      </c>
      <c r="F1225">
        <v>4</v>
      </c>
      <c r="G1225">
        <v>3</v>
      </c>
      <c r="H1225" t="s">
        <v>491</v>
      </c>
      <c r="I1225">
        <v>207</v>
      </c>
      <c r="J1225">
        <v>53</v>
      </c>
      <c r="L1225">
        <v>2</v>
      </c>
      <c r="M1225" t="s">
        <v>494</v>
      </c>
      <c r="N1225" t="s">
        <v>495</v>
      </c>
      <c r="O1225" t="s">
        <v>489</v>
      </c>
      <c r="R1225" t="s">
        <v>498</v>
      </c>
      <c r="S1225">
        <v>189</v>
      </c>
      <c r="T1225">
        <v>10</v>
      </c>
    </row>
    <row r="1226" spans="1:20" x14ac:dyDescent="0.25">
      <c r="A1226" s="1">
        <v>45414</v>
      </c>
      <c r="B1226">
        <v>1325</v>
      </c>
      <c r="C1226">
        <v>5</v>
      </c>
      <c r="D1226">
        <v>2</v>
      </c>
      <c r="E1226">
        <v>4</v>
      </c>
      <c r="F1226">
        <v>2</v>
      </c>
      <c r="G1226">
        <v>1</v>
      </c>
      <c r="H1226" t="s">
        <v>491</v>
      </c>
      <c r="I1226">
        <v>62</v>
      </c>
      <c r="J1226">
        <v>151</v>
      </c>
      <c r="L1226">
        <v>1</v>
      </c>
      <c r="M1226" t="s">
        <v>487</v>
      </c>
      <c r="N1226" t="s">
        <v>488</v>
      </c>
      <c r="O1226" t="s">
        <v>489</v>
      </c>
      <c r="R1226" t="s">
        <v>498</v>
      </c>
      <c r="S1226">
        <v>156.1</v>
      </c>
      <c r="T1226">
        <v>10</v>
      </c>
    </row>
    <row r="1227" spans="1:20" x14ac:dyDescent="0.25">
      <c r="A1227" s="1">
        <v>45414</v>
      </c>
      <c r="B1227">
        <v>2838</v>
      </c>
      <c r="C1227">
        <v>5</v>
      </c>
      <c r="D1227">
        <v>2</v>
      </c>
      <c r="E1227">
        <v>1</v>
      </c>
      <c r="F1227">
        <v>2</v>
      </c>
      <c r="G1227">
        <v>3</v>
      </c>
      <c r="H1227" t="s">
        <v>491</v>
      </c>
      <c r="I1227">
        <v>466</v>
      </c>
      <c r="J1227">
        <v>146</v>
      </c>
      <c r="L1227">
        <v>2</v>
      </c>
      <c r="M1227" t="s">
        <v>492</v>
      </c>
      <c r="N1227" t="s">
        <v>495</v>
      </c>
      <c r="O1227" t="s">
        <v>489</v>
      </c>
      <c r="R1227" t="s">
        <v>498</v>
      </c>
      <c r="S1227">
        <v>435.4</v>
      </c>
      <c r="T1227">
        <v>10</v>
      </c>
    </row>
    <row r="1228" spans="1:20" x14ac:dyDescent="0.25">
      <c r="A1228" s="1">
        <v>45414</v>
      </c>
      <c r="B1228">
        <v>3470</v>
      </c>
      <c r="C1228">
        <v>5</v>
      </c>
      <c r="D1228">
        <v>4</v>
      </c>
      <c r="E1228">
        <v>5</v>
      </c>
      <c r="F1228">
        <v>5</v>
      </c>
      <c r="G1228">
        <v>2</v>
      </c>
      <c r="H1228" t="s">
        <v>492</v>
      </c>
      <c r="I1228">
        <v>239</v>
      </c>
      <c r="J1228">
        <v>80</v>
      </c>
      <c r="L1228">
        <v>1</v>
      </c>
      <c r="M1228" t="s">
        <v>487</v>
      </c>
      <c r="N1228" t="s">
        <v>488</v>
      </c>
      <c r="O1228" t="s">
        <v>489</v>
      </c>
      <c r="R1228" t="s">
        <v>493</v>
      </c>
      <c r="S1228">
        <v>244.3</v>
      </c>
      <c r="T1228">
        <v>30</v>
      </c>
    </row>
    <row r="1229" spans="1:20" x14ac:dyDescent="0.25">
      <c r="A1229" s="1">
        <v>45414</v>
      </c>
      <c r="B1229">
        <v>2019</v>
      </c>
      <c r="C1229">
        <v>5</v>
      </c>
      <c r="D1229">
        <v>3</v>
      </c>
      <c r="E1229">
        <v>3</v>
      </c>
      <c r="F1229">
        <v>3</v>
      </c>
      <c r="G1229">
        <v>2</v>
      </c>
      <c r="H1229" t="s">
        <v>486</v>
      </c>
      <c r="I1229">
        <v>494</v>
      </c>
      <c r="J1229">
        <v>65</v>
      </c>
      <c r="K1229" s="1">
        <v>45421</v>
      </c>
      <c r="L1229">
        <v>2</v>
      </c>
      <c r="M1229" t="s">
        <v>487</v>
      </c>
      <c r="N1229" t="s">
        <v>495</v>
      </c>
      <c r="O1229" t="s">
        <v>489</v>
      </c>
      <c r="R1229" t="s">
        <v>490</v>
      </c>
      <c r="S1229">
        <v>391.3</v>
      </c>
      <c r="T1229">
        <v>0</v>
      </c>
    </row>
    <row r="1230" spans="1:20" x14ac:dyDescent="0.25">
      <c r="A1230" s="1">
        <v>45414</v>
      </c>
      <c r="B1230">
        <v>2309</v>
      </c>
      <c r="C1230">
        <v>5</v>
      </c>
      <c r="D1230">
        <v>4</v>
      </c>
      <c r="E1230">
        <v>4</v>
      </c>
      <c r="F1230">
        <v>5</v>
      </c>
      <c r="G1230">
        <v>2</v>
      </c>
      <c r="H1230" t="s">
        <v>486</v>
      </c>
      <c r="I1230">
        <v>73</v>
      </c>
      <c r="J1230">
        <v>168</v>
      </c>
      <c r="K1230" s="1">
        <v>45433</v>
      </c>
      <c r="L1230">
        <v>1</v>
      </c>
      <c r="M1230" t="s">
        <v>492</v>
      </c>
      <c r="N1230" t="s">
        <v>495</v>
      </c>
      <c r="O1230" t="s">
        <v>489</v>
      </c>
      <c r="R1230" t="s">
        <v>490</v>
      </c>
      <c r="S1230">
        <v>168.7</v>
      </c>
      <c r="T1230">
        <v>0</v>
      </c>
    </row>
    <row r="1231" spans="1:20" x14ac:dyDescent="0.25">
      <c r="A1231" s="1">
        <v>45414</v>
      </c>
      <c r="B1231">
        <v>4522</v>
      </c>
      <c r="C1231">
        <v>5</v>
      </c>
      <c r="D1231">
        <v>5</v>
      </c>
      <c r="E1231">
        <v>2</v>
      </c>
      <c r="F1231">
        <v>3</v>
      </c>
      <c r="G1231">
        <v>3</v>
      </c>
      <c r="H1231" t="s">
        <v>486</v>
      </c>
      <c r="I1231">
        <v>364</v>
      </c>
      <c r="J1231">
        <v>96</v>
      </c>
      <c r="K1231" s="1">
        <v>45440</v>
      </c>
      <c r="L1231">
        <v>2</v>
      </c>
      <c r="M1231" t="s">
        <v>487</v>
      </c>
      <c r="N1231" t="s">
        <v>495</v>
      </c>
      <c r="O1231" t="s">
        <v>489</v>
      </c>
      <c r="R1231" t="s">
        <v>490</v>
      </c>
      <c r="S1231">
        <v>322</v>
      </c>
      <c r="T1231">
        <v>0</v>
      </c>
    </row>
    <row r="1232" spans="1:20" x14ac:dyDescent="0.25">
      <c r="A1232" s="1">
        <v>45415</v>
      </c>
      <c r="B1232">
        <v>4958</v>
      </c>
      <c r="C1232">
        <v>5</v>
      </c>
      <c r="D1232">
        <v>4</v>
      </c>
      <c r="E1232">
        <v>3</v>
      </c>
      <c r="F1232">
        <v>5</v>
      </c>
      <c r="G1232">
        <v>2</v>
      </c>
      <c r="H1232" t="s">
        <v>491</v>
      </c>
      <c r="I1232">
        <v>416</v>
      </c>
      <c r="J1232">
        <v>142</v>
      </c>
      <c r="L1232">
        <v>1</v>
      </c>
      <c r="M1232" t="s">
        <v>487</v>
      </c>
      <c r="N1232" t="s">
        <v>488</v>
      </c>
      <c r="O1232" t="s">
        <v>489</v>
      </c>
      <c r="R1232" t="s">
        <v>498</v>
      </c>
      <c r="S1232">
        <v>397.6</v>
      </c>
      <c r="T1232">
        <v>10</v>
      </c>
    </row>
    <row r="1233" spans="1:20" x14ac:dyDescent="0.25">
      <c r="A1233" s="1">
        <v>45415</v>
      </c>
      <c r="B1233">
        <v>3624</v>
      </c>
      <c r="C1233">
        <v>5</v>
      </c>
      <c r="D1233">
        <v>3</v>
      </c>
      <c r="E1233">
        <v>2</v>
      </c>
      <c r="F1233">
        <v>2</v>
      </c>
      <c r="G1233">
        <v>3</v>
      </c>
      <c r="H1233" t="s">
        <v>492</v>
      </c>
      <c r="I1233">
        <v>685</v>
      </c>
      <c r="J1233">
        <v>185</v>
      </c>
      <c r="L1233">
        <v>2</v>
      </c>
      <c r="M1233" t="s">
        <v>487</v>
      </c>
      <c r="N1233" t="s">
        <v>488</v>
      </c>
      <c r="O1233" t="s">
        <v>489</v>
      </c>
      <c r="R1233" t="s">
        <v>498</v>
      </c>
      <c r="S1233">
        <v>616</v>
      </c>
      <c r="T1233">
        <v>10</v>
      </c>
    </row>
    <row r="1234" spans="1:20" x14ac:dyDescent="0.25">
      <c r="A1234" s="1">
        <v>45415</v>
      </c>
      <c r="B1234">
        <v>3316</v>
      </c>
      <c r="C1234">
        <v>5</v>
      </c>
      <c r="D1234">
        <v>2</v>
      </c>
      <c r="E1234">
        <v>1</v>
      </c>
      <c r="F1234">
        <v>2</v>
      </c>
      <c r="G1234">
        <v>1</v>
      </c>
      <c r="H1234" t="s">
        <v>486</v>
      </c>
      <c r="I1234">
        <v>637</v>
      </c>
      <c r="J1234">
        <v>92</v>
      </c>
      <c r="K1234" s="1">
        <v>45441</v>
      </c>
      <c r="L1234">
        <v>1</v>
      </c>
      <c r="M1234" t="s">
        <v>487</v>
      </c>
      <c r="N1234" t="s">
        <v>495</v>
      </c>
      <c r="O1234" t="s">
        <v>489</v>
      </c>
      <c r="R1234" t="s">
        <v>490</v>
      </c>
      <c r="S1234">
        <v>510.3</v>
      </c>
      <c r="T1234">
        <v>0</v>
      </c>
    </row>
    <row r="1235" spans="1:20" x14ac:dyDescent="0.25">
      <c r="A1235" s="1">
        <v>45415</v>
      </c>
      <c r="B1235">
        <v>3546</v>
      </c>
      <c r="C1235">
        <v>5</v>
      </c>
      <c r="D1235">
        <v>5</v>
      </c>
      <c r="E1235">
        <v>4</v>
      </c>
      <c r="F1235">
        <v>5</v>
      </c>
      <c r="G1235">
        <v>1</v>
      </c>
      <c r="H1235" t="s">
        <v>491</v>
      </c>
      <c r="I1235">
        <v>504</v>
      </c>
      <c r="J1235">
        <v>105</v>
      </c>
      <c r="L1235">
        <v>2</v>
      </c>
      <c r="M1235" t="s">
        <v>494</v>
      </c>
      <c r="N1235" t="s">
        <v>488</v>
      </c>
      <c r="O1235" t="s">
        <v>489</v>
      </c>
      <c r="R1235" t="s">
        <v>498</v>
      </c>
      <c r="S1235">
        <v>433.3</v>
      </c>
      <c r="T1235">
        <v>10</v>
      </c>
    </row>
    <row r="1236" spans="1:20" x14ac:dyDescent="0.25">
      <c r="A1236" s="1">
        <v>45415</v>
      </c>
      <c r="B1236">
        <v>710</v>
      </c>
      <c r="C1236">
        <v>5</v>
      </c>
      <c r="D1236">
        <v>3</v>
      </c>
      <c r="E1236">
        <v>3</v>
      </c>
      <c r="F1236">
        <v>5</v>
      </c>
      <c r="G1236">
        <v>1</v>
      </c>
      <c r="H1236" t="s">
        <v>491</v>
      </c>
      <c r="I1236">
        <v>373</v>
      </c>
      <c r="J1236">
        <v>100</v>
      </c>
      <c r="L1236">
        <v>1</v>
      </c>
      <c r="M1236" t="s">
        <v>492</v>
      </c>
      <c r="N1236" t="s">
        <v>488</v>
      </c>
      <c r="O1236" t="s">
        <v>489</v>
      </c>
      <c r="R1236" t="s">
        <v>496</v>
      </c>
      <c r="S1236">
        <v>366.1</v>
      </c>
      <c r="T1236">
        <v>50</v>
      </c>
    </row>
    <row r="1237" spans="1:20" x14ac:dyDescent="0.25">
      <c r="A1237" s="1">
        <v>45415</v>
      </c>
      <c r="B1237">
        <v>2989</v>
      </c>
      <c r="C1237">
        <v>5</v>
      </c>
      <c r="D1237">
        <v>5</v>
      </c>
      <c r="E1237">
        <v>3</v>
      </c>
      <c r="F1237">
        <v>3</v>
      </c>
      <c r="G1237">
        <v>2</v>
      </c>
      <c r="H1237" t="s">
        <v>492</v>
      </c>
      <c r="I1237">
        <v>231</v>
      </c>
      <c r="J1237">
        <v>183</v>
      </c>
      <c r="L1237">
        <v>2</v>
      </c>
      <c r="M1237" t="s">
        <v>492</v>
      </c>
      <c r="N1237" t="s">
        <v>488</v>
      </c>
      <c r="O1237" t="s">
        <v>489</v>
      </c>
      <c r="R1237" t="s">
        <v>496</v>
      </c>
      <c r="S1237">
        <v>324.8</v>
      </c>
      <c r="T1237">
        <v>50</v>
      </c>
    </row>
    <row r="1238" spans="1:20" x14ac:dyDescent="0.25">
      <c r="A1238" s="1">
        <v>45415</v>
      </c>
      <c r="B1238">
        <v>1129</v>
      </c>
      <c r="C1238">
        <v>5</v>
      </c>
      <c r="D1238">
        <v>1</v>
      </c>
      <c r="E1238">
        <v>4</v>
      </c>
      <c r="F1238">
        <v>4</v>
      </c>
      <c r="G1238">
        <v>3</v>
      </c>
      <c r="H1238" t="s">
        <v>486</v>
      </c>
      <c r="I1238">
        <v>819</v>
      </c>
      <c r="J1238">
        <v>153</v>
      </c>
      <c r="K1238" s="1">
        <v>45443</v>
      </c>
      <c r="L1238">
        <v>1</v>
      </c>
      <c r="M1238" t="s">
        <v>487</v>
      </c>
      <c r="N1238" t="s">
        <v>495</v>
      </c>
      <c r="O1238" t="s">
        <v>489</v>
      </c>
      <c r="R1238" t="s">
        <v>490</v>
      </c>
      <c r="S1238">
        <v>680.4</v>
      </c>
      <c r="T1238">
        <v>0</v>
      </c>
    </row>
    <row r="1239" spans="1:20" x14ac:dyDescent="0.25">
      <c r="A1239" s="1">
        <v>45415</v>
      </c>
      <c r="B1239">
        <v>2352</v>
      </c>
      <c r="C1239">
        <v>5</v>
      </c>
      <c r="D1239">
        <v>3</v>
      </c>
      <c r="E1239">
        <v>5</v>
      </c>
      <c r="F1239">
        <v>1</v>
      </c>
      <c r="G1239">
        <v>2</v>
      </c>
      <c r="H1239" t="s">
        <v>486</v>
      </c>
      <c r="I1239">
        <v>188</v>
      </c>
      <c r="J1239">
        <v>186</v>
      </c>
      <c r="K1239" s="1">
        <v>45430</v>
      </c>
      <c r="L1239">
        <v>2</v>
      </c>
      <c r="M1239" t="s">
        <v>492</v>
      </c>
      <c r="N1239" t="s">
        <v>488</v>
      </c>
      <c r="O1239" t="s">
        <v>489</v>
      </c>
      <c r="R1239" t="s">
        <v>490</v>
      </c>
      <c r="S1239">
        <v>261.8</v>
      </c>
      <c r="T1239">
        <v>0</v>
      </c>
    </row>
    <row r="1240" spans="1:20" x14ac:dyDescent="0.25">
      <c r="A1240" s="1">
        <v>45415</v>
      </c>
      <c r="B1240">
        <v>165</v>
      </c>
      <c r="C1240">
        <v>5</v>
      </c>
      <c r="D1240">
        <v>1</v>
      </c>
      <c r="E1240">
        <v>1</v>
      </c>
      <c r="F1240">
        <v>2</v>
      </c>
      <c r="G1240">
        <v>1</v>
      </c>
      <c r="H1240" t="s">
        <v>491</v>
      </c>
      <c r="I1240">
        <v>73</v>
      </c>
      <c r="J1240">
        <v>176</v>
      </c>
      <c r="L1240">
        <v>1</v>
      </c>
      <c r="M1240" t="s">
        <v>494</v>
      </c>
      <c r="N1240" t="s">
        <v>488</v>
      </c>
      <c r="O1240" t="s">
        <v>489</v>
      </c>
      <c r="R1240" t="s">
        <v>496</v>
      </c>
      <c r="S1240">
        <v>209.3</v>
      </c>
      <c r="T1240">
        <v>50</v>
      </c>
    </row>
    <row r="1241" spans="1:20" x14ac:dyDescent="0.25">
      <c r="A1241" s="1">
        <v>45415</v>
      </c>
      <c r="B1241">
        <v>428</v>
      </c>
      <c r="C1241">
        <v>5</v>
      </c>
      <c r="D1241">
        <v>4</v>
      </c>
      <c r="E1241">
        <v>4</v>
      </c>
      <c r="F1241">
        <v>5</v>
      </c>
      <c r="G1241">
        <v>1</v>
      </c>
      <c r="H1241" t="s">
        <v>486</v>
      </c>
      <c r="I1241">
        <v>415</v>
      </c>
      <c r="J1241">
        <v>174</v>
      </c>
      <c r="K1241" s="1">
        <v>45431</v>
      </c>
      <c r="L1241">
        <v>2</v>
      </c>
      <c r="M1241" t="s">
        <v>487</v>
      </c>
      <c r="N1241" t="s">
        <v>488</v>
      </c>
      <c r="O1241" t="s">
        <v>489</v>
      </c>
      <c r="R1241" t="s">
        <v>490</v>
      </c>
      <c r="S1241">
        <v>412.3</v>
      </c>
      <c r="T1241">
        <v>0</v>
      </c>
    </row>
    <row r="1242" spans="1:20" x14ac:dyDescent="0.25">
      <c r="A1242" s="1">
        <v>45416</v>
      </c>
      <c r="B1242">
        <v>3807</v>
      </c>
      <c r="C1242">
        <v>5</v>
      </c>
      <c r="D1242">
        <v>3</v>
      </c>
      <c r="E1242">
        <v>3</v>
      </c>
      <c r="F1242">
        <v>5</v>
      </c>
      <c r="G1242">
        <v>2</v>
      </c>
      <c r="H1242" t="s">
        <v>486</v>
      </c>
      <c r="I1242">
        <v>242</v>
      </c>
      <c r="J1242">
        <v>88</v>
      </c>
      <c r="K1242" s="1">
        <v>45428</v>
      </c>
      <c r="L1242">
        <v>1</v>
      </c>
      <c r="M1242" t="s">
        <v>487</v>
      </c>
      <c r="N1242" t="s">
        <v>488</v>
      </c>
      <c r="O1242" t="s">
        <v>489</v>
      </c>
      <c r="R1242" t="s">
        <v>490</v>
      </c>
      <c r="S1242">
        <v>231</v>
      </c>
      <c r="T1242">
        <v>0</v>
      </c>
    </row>
    <row r="1243" spans="1:20" x14ac:dyDescent="0.25">
      <c r="A1243" s="1">
        <v>45416</v>
      </c>
      <c r="B1243">
        <v>3090</v>
      </c>
      <c r="C1243">
        <v>5</v>
      </c>
      <c r="D1243">
        <v>1</v>
      </c>
      <c r="E1243">
        <v>5</v>
      </c>
      <c r="F1243">
        <v>2</v>
      </c>
      <c r="G1243">
        <v>2</v>
      </c>
      <c r="H1243" t="s">
        <v>486</v>
      </c>
      <c r="I1243">
        <v>805</v>
      </c>
      <c r="J1243">
        <v>156</v>
      </c>
      <c r="L1243">
        <v>2</v>
      </c>
      <c r="M1243" t="s">
        <v>487</v>
      </c>
      <c r="N1243" t="s">
        <v>488</v>
      </c>
      <c r="O1243" t="s">
        <v>489</v>
      </c>
      <c r="R1243" t="s">
        <v>493</v>
      </c>
      <c r="S1243">
        <v>693.7</v>
      </c>
      <c r="T1243">
        <v>30</v>
      </c>
    </row>
    <row r="1244" spans="1:20" x14ac:dyDescent="0.25">
      <c r="A1244" s="1">
        <v>45416</v>
      </c>
      <c r="B1244">
        <v>801</v>
      </c>
      <c r="C1244">
        <v>5</v>
      </c>
      <c r="D1244">
        <v>2</v>
      </c>
      <c r="E1244">
        <v>3</v>
      </c>
      <c r="F1244">
        <v>2</v>
      </c>
      <c r="G1244">
        <v>2</v>
      </c>
      <c r="H1244" t="s">
        <v>491</v>
      </c>
      <c r="I1244">
        <v>286</v>
      </c>
      <c r="J1244">
        <v>171</v>
      </c>
      <c r="L1244">
        <v>1</v>
      </c>
      <c r="M1244" t="s">
        <v>494</v>
      </c>
      <c r="N1244" t="s">
        <v>488</v>
      </c>
      <c r="O1244" t="s">
        <v>489</v>
      </c>
      <c r="R1244" t="s">
        <v>498</v>
      </c>
      <c r="S1244">
        <v>326.89999999999998</v>
      </c>
      <c r="T1244">
        <v>10</v>
      </c>
    </row>
    <row r="1245" spans="1:20" x14ac:dyDescent="0.25">
      <c r="A1245" s="1">
        <v>45416</v>
      </c>
      <c r="B1245">
        <v>1852</v>
      </c>
      <c r="C1245">
        <v>5</v>
      </c>
      <c r="D1245">
        <v>4</v>
      </c>
      <c r="E1245">
        <v>2</v>
      </c>
      <c r="F1245">
        <v>5</v>
      </c>
      <c r="G1245">
        <v>3</v>
      </c>
      <c r="H1245" t="s">
        <v>486</v>
      </c>
      <c r="I1245">
        <v>632</v>
      </c>
      <c r="J1245">
        <v>166</v>
      </c>
      <c r="K1245" s="1">
        <v>45444</v>
      </c>
      <c r="L1245">
        <v>2</v>
      </c>
      <c r="M1245" t="s">
        <v>492</v>
      </c>
      <c r="N1245" t="s">
        <v>488</v>
      </c>
      <c r="O1245" t="s">
        <v>489</v>
      </c>
      <c r="R1245" t="s">
        <v>490</v>
      </c>
      <c r="S1245">
        <v>558.6</v>
      </c>
      <c r="T1245">
        <v>0</v>
      </c>
    </row>
    <row r="1246" spans="1:20" x14ac:dyDescent="0.25">
      <c r="A1246" s="1">
        <v>45416</v>
      </c>
      <c r="B1246">
        <v>271</v>
      </c>
      <c r="C1246">
        <v>5</v>
      </c>
      <c r="D1246">
        <v>3</v>
      </c>
      <c r="E1246">
        <v>3</v>
      </c>
      <c r="F1246">
        <v>5</v>
      </c>
      <c r="G1246">
        <v>2</v>
      </c>
      <c r="H1246" t="s">
        <v>486</v>
      </c>
      <c r="I1246">
        <v>464</v>
      </c>
      <c r="J1246">
        <v>116</v>
      </c>
      <c r="K1246" s="1">
        <v>45429</v>
      </c>
      <c r="L1246">
        <v>1</v>
      </c>
      <c r="M1246" t="s">
        <v>494</v>
      </c>
      <c r="N1246" t="s">
        <v>488</v>
      </c>
      <c r="O1246" t="s">
        <v>489</v>
      </c>
      <c r="R1246" t="s">
        <v>490</v>
      </c>
      <c r="S1246">
        <v>406</v>
      </c>
      <c r="T1246">
        <v>0</v>
      </c>
    </row>
    <row r="1247" spans="1:20" x14ac:dyDescent="0.25">
      <c r="A1247" s="1">
        <v>45416</v>
      </c>
      <c r="B1247">
        <v>3299</v>
      </c>
      <c r="C1247">
        <v>5</v>
      </c>
      <c r="D1247">
        <v>3</v>
      </c>
      <c r="E1247">
        <v>1</v>
      </c>
      <c r="F1247">
        <v>4</v>
      </c>
      <c r="G1247">
        <v>1</v>
      </c>
      <c r="H1247" t="s">
        <v>491</v>
      </c>
      <c r="I1247">
        <v>138</v>
      </c>
      <c r="J1247">
        <v>142</v>
      </c>
      <c r="L1247">
        <v>2</v>
      </c>
      <c r="M1247" t="s">
        <v>492</v>
      </c>
      <c r="N1247" t="s">
        <v>488</v>
      </c>
      <c r="O1247" t="s">
        <v>489</v>
      </c>
      <c r="R1247" t="s">
        <v>498</v>
      </c>
      <c r="S1247">
        <v>203</v>
      </c>
      <c r="T1247">
        <v>10</v>
      </c>
    </row>
    <row r="1248" spans="1:20" x14ac:dyDescent="0.25">
      <c r="A1248" s="1">
        <v>45416</v>
      </c>
      <c r="B1248">
        <v>2558</v>
      </c>
      <c r="C1248">
        <v>5</v>
      </c>
      <c r="D1248">
        <v>2</v>
      </c>
      <c r="E1248">
        <v>4</v>
      </c>
      <c r="F1248">
        <v>2</v>
      </c>
      <c r="G1248">
        <v>1</v>
      </c>
      <c r="H1248" t="s">
        <v>486</v>
      </c>
      <c r="I1248">
        <v>486</v>
      </c>
      <c r="J1248">
        <v>177</v>
      </c>
      <c r="L1248">
        <v>1</v>
      </c>
      <c r="M1248" t="s">
        <v>494</v>
      </c>
      <c r="N1248" t="s">
        <v>488</v>
      </c>
      <c r="O1248" t="s">
        <v>489</v>
      </c>
      <c r="R1248" t="s">
        <v>498</v>
      </c>
      <c r="S1248">
        <v>471.1</v>
      </c>
      <c r="T1248">
        <v>10</v>
      </c>
    </row>
    <row r="1249" spans="1:20" x14ac:dyDescent="0.25">
      <c r="A1249" s="1">
        <v>45416</v>
      </c>
      <c r="B1249">
        <v>998</v>
      </c>
      <c r="C1249">
        <v>5</v>
      </c>
      <c r="D1249">
        <v>2</v>
      </c>
      <c r="E1249">
        <v>3</v>
      </c>
      <c r="F1249">
        <v>2</v>
      </c>
      <c r="G1249">
        <v>3</v>
      </c>
      <c r="H1249" t="s">
        <v>486</v>
      </c>
      <c r="I1249">
        <v>562</v>
      </c>
      <c r="J1249">
        <v>187</v>
      </c>
      <c r="L1249">
        <v>2</v>
      </c>
      <c r="M1249" t="s">
        <v>494</v>
      </c>
      <c r="N1249" t="s">
        <v>495</v>
      </c>
      <c r="O1249" t="s">
        <v>489</v>
      </c>
      <c r="R1249" t="s">
        <v>493</v>
      </c>
      <c r="S1249">
        <v>545.29999999999995</v>
      </c>
      <c r="T1249">
        <v>30</v>
      </c>
    </row>
    <row r="1250" spans="1:20" x14ac:dyDescent="0.25">
      <c r="A1250" s="1">
        <v>45416</v>
      </c>
      <c r="B1250">
        <v>394</v>
      </c>
      <c r="C1250">
        <v>5</v>
      </c>
      <c r="D1250">
        <v>1</v>
      </c>
      <c r="E1250">
        <v>2</v>
      </c>
      <c r="F1250">
        <v>4</v>
      </c>
      <c r="G1250">
        <v>2</v>
      </c>
      <c r="H1250" t="s">
        <v>486</v>
      </c>
      <c r="I1250">
        <v>143</v>
      </c>
      <c r="J1250">
        <v>138</v>
      </c>
      <c r="K1250" s="1">
        <v>45445</v>
      </c>
      <c r="L1250">
        <v>1</v>
      </c>
      <c r="M1250" t="s">
        <v>487</v>
      </c>
      <c r="N1250" t="s">
        <v>495</v>
      </c>
      <c r="O1250" t="s">
        <v>489</v>
      </c>
      <c r="R1250" t="s">
        <v>490</v>
      </c>
      <c r="S1250">
        <v>196.7</v>
      </c>
      <c r="T1250">
        <v>0</v>
      </c>
    </row>
    <row r="1251" spans="1:20" x14ac:dyDescent="0.25">
      <c r="A1251" s="1">
        <v>45416</v>
      </c>
      <c r="B1251">
        <v>3951</v>
      </c>
      <c r="C1251">
        <v>5</v>
      </c>
      <c r="D1251">
        <v>1</v>
      </c>
      <c r="E1251">
        <v>2</v>
      </c>
      <c r="F1251">
        <v>4</v>
      </c>
      <c r="G1251">
        <v>3</v>
      </c>
      <c r="H1251" t="s">
        <v>486</v>
      </c>
      <c r="I1251">
        <v>197</v>
      </c>
      <c r="J1251">
        <v>51</v>
      </c>
      <c r="K1251" s="1">
        <v>45438</v>
      </c>
      <c r="L1251">
        <v>2</v>
      </c>
      <c r="M1251" t="s">
        <v>487</v>
      </c>
      <c r="N1251" t="s">
        <v>495</v>
      </c>
      <c r="O1251" t="s">
        <v>489</v>
      </c>
      <c r="R1251" t="s">
        <v>490</v>
      </c>
      <c r="S1251">
        <v>173.6</v>
      </c>
      <c r="T1251">
        <v>0</v>
      </c>
    </row>
    <row r="1252" spans="1:20" x14ac:dyDescent="0.25">
      <c r="A1252" s="1">
        <v>45417</v>
      </c>
      <c r="B1252">
        <v>714</v>
      </c>
      <c r="C1252">
        <v>5</v>
      </c>
      <c r="D1252">
        <v>1</v>
      </c>
      <c r="E1252">
        <v>4</v>
      </c>
      <c r="F1252">
        <v>1</v>
      </c>
      <c r="G1252">
        <v>2</v>
      </c>
      <c r="H1252" t="s">
        <v>486</v>
      </c>
      <c r="I1252">
        <v>944</v>
      </c>
      <c r="J1252">
        <v>132</v>
      </c>
      <c r="L1252">
        <v>1</v>
      </c>
      <c r="M1252" t="s">
        <v>487</v>
      </c>
      <c r="N1252" t="s">
        <v>495</v>
      </c>
      <c r="O1252" t="s">
        <v>489</v>
      </c>
      <c r="R1252" t="s">
        <v>496</v>
      </c>
      <c r="S1252">
        <v>788.2</v>
      </c>
      <c r="T1252">
        <v>50</v>
      </c>
    </row>
    <row r="1253" spans="1:20" x14ac:dyDescent="0.25">
      <c r="A1253" s="1">
        <v>45417</v>
      </c>
      <c r="B1253">
        <v>90</v>
      </c>
      <c r="C1253">
        <v>5</v>
      </c>
      <c r="D1253">
        <v>5</v>
      </c>
      <c r="E1253">
        <v>2</v>
      </c>
      <c r="F1253">
        <v>4</v>
      </c>
      <c r="G1253">
        <v>1</v>
      </c>
      <c r="H1253" t="s">
        <v>486</v>
      </c>
      <c r="I1253">
        <v>633</v>
      </c>
      <c r="J1253">
        <v>84</v>
      </c>
      <c r="L1253">
        <v>2</v>
      </c>
      <c r="M1253" t="s">
        <v>494</v>
      </c>
      <c r="N1253" t="s">
        <v>495</v>
      </c>
      <c r="O1253" t="s">
        <v>489</v>
      </c>
      <c r="R1253" t="s">
        <v>498</v>
      </c>
      <c r="S1253">
        <v>508.9</v>
      </c>
      <c r="T1253">
        <v>10</v>
      </c>
    </row>
    <row r="1254" spans="1:20" x14ac:dyDescent="0.25">
      <c r="A1254" s="1">
        <v>45417</v>
      </c>
      <c r="B1254">
        <v>159</v>
      </c>
      <c r="C1254">
        <v>5</v>
      </c>
      <c r="D1254">
        <v>4</v>
      </c>
      <c r="E1254">
        <v>4</v>
      </c>
      <c r="F1254">
        <v>5</v>
      </c>
      <c r="G1254">
        <v>2</v>
      </c>
      <c r="H1254" t="s">
        <v>486</v>
      </c>
      <c r="I1254">
        <v>117</v>
      </c>
      <c r="J1254">
        <v>181</v>
      </c>
      <c r="L1254">
        <v>1</v>
      </c>
      <c r="M1254" t="s">
        <v>494</v>
      </c>
      <c r="N1254" t="s">
        <v>488</v>
      </c>
      <c r="O1254" t="s">
        <v>489</v>
      </c>
      <c r="R1254" t="s">
        <v>498</v>
      </c>
      <c r="S1254">
        <v>215.6</v>
      </c>
      <c r="T1254">
        <v>10</v>
      </c>
    </row>
    <row r="1255" spans="1:20" x14ac:dyDescent="0.25">
      <c r="A1255" s="1">
        <v>45417</v>
      </c>
      <c r="B1255">
        <v>2366</v>
      </c>
      <c r="C1255">
        <v>5</v>
      </c>
      <c r="D1255">
        <v>3</v>
      </c>
      <c r="E1255">
        <v>1</v>
      </c>
      <c r="F1255">
        <v>3</v>
      </c>
      <c r="G1255">
        <v>2</v>
      </c>
      <c r="H1255" t="s">
        <v>486</v>
      </c>
      <c r="I1255">
        <v>111</v>
      </c>
      <c r="J1255">
        <v>104</v>
      </c>
      <c r="L1255">
        <v>2</v>
      </c>
      <c r="M1255" t="s">
        <v>492</v>
      </c>
      <c r="N1255" t="s">
        <v>488</v>
      </c>
      <c r="O1255" t="s">
        <v>489</v>
      </c>
      <c r="R1255" t="s">
        <v>498</v>
      </c>
      <c r="S1255">
        <v>157.5</v>
      </c>
      <c r="T1255">
        <v>10</v>
      </c>
    </row>
    <row r="1256" spans="1:20" x14ac:dyDescent="0.25">
      <c r="A1256" s="1">
        <v>45417</v>
      </c>
      <c r="B1256">
        <v>313</v>
      </c>
      <c r="C1256">
        <v>5</v>
      </c>
      <c r="D1256">
        <v>4</v>
      </c>
      <c r="E1256">
        <v>4</v>
      </c>
      <c r="F1256">
        <v>5</v>
      </c>
      <c r="G1256">
        <v>1</v>
      </c>
      <c r="H1256" t="s">
        <v>486</v>
      </c>
      <c r="I1256">
        <v>58</v>
      </c>
      <c r="J1256">
        <v>178</v>
      </c>
      <c r="K1256" s="1">
        <v>45440</v>
      </c>
      <c r="L1256">
        <v>1</v>
      </c>
      <c r="M1256" t="s">
        <v>494</v>
      </c>
      <c r="N1256" t="s">
        <v>488</v>
      </c>
      <c r="O1256" t="s">
        <v>489</v>
      </c>
      <c r="R1256" t="s">
        <v>490</v>
      </c>
      <c r="S1256">
        <v>165.2</v>
      </c>
      <c r="T1256">
        <v>0</v>
      </c>
    </row>
    <row r="1257" spans="1:20" x14ac:dyDescent="0.25">
      <c r="A1257" s="1">
        <v>45417</v>
      </c>
      <c r="B1257">
        <v>465</v>
      </c>
      <c r="C1257">
        <v>5</v>
      </c>
      <c r="D1257">
        <v>2</v>
      </c>
      <c r="E1257">
        <v>5</v>
      </c>
      <c r="F1257">
        <v>2</v>
      </c>
      <c r="G1257">
        <v>1</v>
      </c>
      <c r="H1257" t="s">
        <v>491</v>
      </c>
      <c r="I1257">
        <v>471</v>
      </c>
      <c r="J1257">
        <v>78</v>
      </c>
      <c r="L1257">
        <v>2</v>
      </c>
      <c r="M1257" t="s">
        <v>492</v>
      </c>
      <c r="N1257" t="s">
        <v>488</v>
      </c>
      <c r="O1257" t="s">
        <v>489</v>
      </c>
      <c r="R1257" t="s">
        <v>496</v>
      </c>
      <c r="S1257">
        <v>419.3</v>
      </c>
      <c r="T1257">
        <v>50</v>
      </c>
    </row>
    <row r="1258" spans="1:20" x14ac:dyDescent="0.25">
      <c r="A1258" s="1">
        <v>45417</v>
      </c>
      <c r="B1258">
        <v>4109</v>
      </c>
      <c r="C1258">
        <v>5</v>
      </c>
      <c r="D1258">
        <v>4</v>
      </c>
      <c r="E1258">
        <v>2</v>
      </c>
      <c r="F1258">
        <v>5</v>
      </c>
      <c r="G1258">
        <v>1</v>
      </c>
      <c r="H1258" t="s">
        <v>492</v>
      </c>
      <c r="I1258">
        <v>759</v>
      </c>
      <c r="J1258">
        <v>45</v>
      </c>
      <c r="L1258">
        <v>1</v>
      </c>
      <c r="M1258" t="s">
        <v>487</v>
      </c>
      <c r="N1258" t="s">
        <v>495</v>
      </c>
      <c r="O1258" t="s">
        <v>489</v>
      </c>
      <c r="R1258" t="s">
        <v>493</v>
      </c>
      <c r="S1258">
        <v>583.79999999999995</v>
      </c>
      <c r="T1258">
        <v>30</v>
      </c>
    </row>
    <row r="1259" spans="1:20" x14ac:dyDescent="0.25">
      <c r="A1259" s="1">
        <v>45417</v>
      </c>
      <c r="B1259">
        <v>3876</v>
      </c>
      <c r="C1259">
        <v>5</v>
      </c>
      <c r="D1259">
        <v>4</v>
      </c>
      <c r="E1259">
        <v>2</v>
      </c>
      <c r="F1259">
        <v>5</v>
      </c>
      <c r="G1259">
        <v>2</v>
      </c>
      <c r="H1259" t="s">
        <v>486</v>
      </c>
      <c r="I1259">
        <v>156</v>
      </c>
      <c r="J1259">
        <v>169</v>
      </c>
      <c r="K1259" s="1">
        <v>45424</v>
      </c>
      <c r="L1259">
        <v>2</v>
      </c>
      <c r="M1259" t="s">
        <v>487</v>
      </c>
      <c r="N1259" t="s">
        <v>495</v>
      </c>
      <c r="O1259" t="s">
        <v>489</v>
      </c>
      <c r="R1259" t="s">
        <v>490</v>
      </c>
      <c r="S1259">
        <v>227.5</v>
      </c>
      <c r="T1259">
        <v>0</v>
      </c>
    </row>
    <row r="1260" spans="1:20" x14ac:dyDescent="0.25">
      <c r="A1260" s="1">
        <v>45417</v>
      </c>
      <c r="B1260">
        <v>2855</v>
      </c>
      <c r="C1260">
        <v>5</v>
      </c>
      <c r="D1260">
        <v>1</v>
      </c>
      <c r="E1260">
        <v>3</v>
      </c>
      <c r="F1260">
        <v>3</v>
      </c>
      <c r="G1260">
        <v>3</v>
      </c>
      <c r="H1260" t="s">
        <v>492</v>
      </c>
      <c r="I1260">
        <v>841</v>
      </c>
      <c r="J1260">
        <v>181</v>
      </c>
      <c r="L1260">
        <v>1</v>
      </c>
      <c r="M1260" t="s">
        <v>494</v>
      </c>
      <c r="N1260" t="s">
        <v>488</v>
      </c>
      <c r="O1260" t="s">
        <v>489</v>
      </c>
      <c r="R1260" t="s">
        <v>496</v>
      </c>
      <c r="S1260">
        <v>750.4</v>
      </c>
      <c r="T1260">
        <v>50</v>
      </c>
    </row>
    <row r="1261" spans="1:20" x14ac:dyDescent="0.25">
      <c r="A1261" s="1">
        <v>45417</v>
      </c>
      <c r="B1261">
        <v>651</v>
      </c>
      <c r="C1261">
        <v>5</v>
      </c>
      <c r="D1261">
        <v>2</v>
      </c>
      <c r="E1261">
        <v>5</v>
      </c>
      <c r="F1261">
        <v>2</v>
      </c>
      <c r="G1261">
        <v>2</v>
      </c>
      <c r="H1261" t="s">
        <v>486</v>
      </c>
      <c r="I1261">
        <v>655</v>
      </c>
      <c r="J1261">
        <v>140</v>
      </c>
      <c r="K1261" s="1">
        <v>45432</v>
      </c>
      <c r="L1261">
        <v>2</v>
      </c>
      <c r="M1261" t="s">
        <v>492</v>
      </c>
      <c r="N1261" t="s">
        <v>488</v>
      </c>
      <c r="O1261" t="s">
        <v>489</v>
      </c>
      <c r="R1261" t="s">
        <v>490</v>
      </c>
      <c r="S1261">
        <v>556.5</v>
      </c>
      <c r="T1261">
        <v>0</v>
      </c>
    </row>
    <row r="1262" spans="1:20" x14ac:dyDescent="0.25">
      <c r="A1262" s="1">
        <v>45418</v>
      </c>
      <c r="B1262">
        <v>950</v>
      </c>
      <c r="C1262">
        <v>5</v>
      </c>
      <c r="D1262">
        <v>4</v>
      </c>
      <c r="E1262">
        <v>3</v>
      </c>
      <c r="F1262">
        <v>5</v>
      </c>
      <c r="G1262">
        <v>3</v>
      </c>
      <c r="H1262" t="s">
        <v>486</v>
      </c>
      <c r="I1262">
        <v>196</v>
      </c>
      <c r="J1262">
        <v>32</v>
      </c>
      <c r="K1262" s="1">
        <v>45438</v>
      </c>
      <c r="L1262">
        <v>1</v>
      </c>
      <c r="M1262" t="s">
        <v>492</v>
      </c>
      <c r="N1262" t="s">
        <v>495</v>
      </c>
      <c r="O1262" t="s">
        <v>489</v>
      </c>
      <c r="R1262" t="s">
        <v>490</v>
      </c>
      <c r="S1262">
        <v>159.6</v>
      </c>
      <c r="T1262">
        <v>0</v>
      </c>
    </row>
    <row r="1263" spans="1:20" x14ac:dyDescent="0.25">
      <c r="A1263" s="1">
        <v>45418</v>
      </c>
      <c r="B1263">
        <v>1549</v>
      </c>
      <c r="C1263">
        <v>5</v>
      </c>
      <c r="D1263">
        <v>3</v>
      </c>
      <c r="E1263">
        <v>4</v>
      </c>
      <c r="F1263">
        <v>4</v>
      </c>
      <c r="G1263">
        <v>2</v>
      </c>
      <c r="H1263" t="s">
        <v>486</v>
      </c>
      <c r="I1263">
        <v>141</v>
      </c>
      <c r="J1263">
        <v>74</v>
      </c>
      <c r="K1263" s="1">
        <v>45439</v>
      </c>
      <c r="L1263">
        <v>2</v>
      </c>
      <c r="M1263" t="s">
        <v>487</v>
      </c>
      <c r="N1263" t="s">
        <v>488</v>
      </c>
      <c r="O1263" t="s">
        <v>489</v>
      </c>
      <c r="R1263" t="s">
        <v>490</v>
      </c>
      <c r="S1263">
        <v>150.5</v>
      </c>
      <c r="T1263">
        <v>0</v>
      </c>
    </row>
    <row r="1264" spans="1:20" x14ac:dyDescent="0.25">
      <c r="A1264" s="1">
        <v>45418</v>
      </c>
      <c r="B1264">
        <v>835</v>
      </c>
      <c r="C1264">
        <v>5</v>
      </c>
      <c r="D1264">
        <v>1</v>
      </c>
      <c r="E1264">
        <v>1</v>
      </c>
      <c r="F1264">
        <v>2</v>
      </c>
      <c r="G1264">
        <v>2</v>
      </c>
      <c r="H1264" t="s">
        <v>491</v>
      </c>
      <c r="I1264">
        <v>95</v>
      </c>
      <c r="J1264">
        <v>155</v>
      </c>
      <c r="L1264">
        <v>1</v>
      </c>
      <c r="M1264" t="s">
        <v>494</v>
      </c>
      <c r="N1264" t="s">
        <v>488</v>
      </c>
      <c r="O1264" t="s">
        <v>489</v>
      </c>
      <c r="R1264" t="s">
        <v>496</v>
      </c>
      <c r="S1264">
        <v>210</v>
      </c>
      <c r="T1264">
        <v>50</v>
      </c>
    </row>
    <row r="1265" spans="1:20" x14ac:dyDescent="0.25">
      <c r="A1265" s="1">
        <v>45418</v>
      </c>
      <c r="B1265">
        <v>1726</v>
      </c>
      <c r="C1265">
        <v>5</v>
      </c>
      <c r="D1265">
        <v>4</v>
      </c>
      <c r="E1265">
        <v>2</v>
      </c>
      <c r="F1265">
        <v>5</v>
      </c>
      <c r="G1265">
        <v>2</v>
      </c>
      <c r="H1265" t="s">
        <v>486</v>
      </c>
      <c r="I1265">
        <v>902</v>
      </c>
      <c r="J1265">
        <v>169</v>
      </c>
      <c r="K1265" s="1">
        <v>45428</v>
      </c>
      <c r="L1265">
        <v>2</v>
      </c>
      <c r="M1265" t="s">
        <v>492</v>
      </c>
      <c r="N1265" t="s">
        <v>495</v>
      </c>
      <c r="O1265" t="s">
        <v>489</v>
      </c>
      <c r="R1265" t="s">
        <v>490</v>
      </c>
      <c r="S1265">
        <v>749.7</v>
      </c>
      <c r="T1265">
        <v>0</v>
      </c>
    </row>
    <row r="1266" spans="1:20" x14ac:dyDescent="0.25">
      <c r="A1266" s="1">
        <v>45418</v>
      </c>
      <c r="B1266">
        <v>1403</v>
      </c>
      <c r="C1266">
        <v>5</v>
      </c>
      <c r="D1266">
        <v>2</v>
      </c>
      <c r="E1266">
        <v>1</v>
      </c>
      <c r="F1266">
        <v>2</v>
      </c>
      <c r="G1266">
        <v>2</v>
      </c>
      <c r="H1266" t="s">
        <v>486</v>
      </c>
      <c r="I1266">
        <v>878</v>
      </c>
      <c r="J1266">
        <v>75</v>
      </c>
      <c r="L1266">
        <v>1</v>
      </c>
      <c r="M1266" t="s">
        <v>492</v>
      </c>
      <c r="N1266" t="s">
        <v>488</v>
      </c>
      <c r="O1266" t="s">
        <v>489</v>
      </c>
      <c r="R1266" t="s">
        <v>498</v>
      </c>
      <c r="S1266">
        <v>674.1</v>
      </c>
      <c r="T1266">
        <v>10</v>
      </c>
    </row>
    <row r="1267" spans="1:20" x14ac:dyDescent="0.25">
      <c r="A1267" s="1">
        <v>45418</v>
      </c>
      <c r="B1267">
        <v>80</v>
      </c>
      <c r="C1267">
        <v>5</v>
      </c>
      <c r="D1267">
        <v>3</v>
      </c>
      <c r="E1267">
        <v>4</v>
      </c>
      <c r="F1267">
        <v>1</v>
      </c>
      <c r="G1267">
        <v>3</v>
      </c>
      <c r="H1267" t="s">
        <v>486</v>
      </c>
      <c r="I1267">
        <v>908</v>
      </c>
      <c r="J1267">
        <v>103</v>
      </c>
      <c r="K1267" s="1">
        <v>45432</v>
      </c>
      <c r="L1267">
        <v>2</v>
      </c>
      <c r="M1267" t="s">
        <v>492</v>
      </c>
      <c r="N1267" t="s">
        <v>488</v>
      </c>
      <c r="O1267" t="s">
        <v>489</v>
      </c>
      <c r="R1267" t="s">
        <v>490</v>
      </c>
      <c r="S1267">
        <v>707.7</v>
      </c>
      <c r="T1267">
        <v>0</v>
      </c>
    </row>
    <row r="1268" spans="1:20" x14ac:dyDescent="0.25">
      <c r="A1268" s="1">
        <v>45418</v>
      </c>
      <c r="B1268">
        <v>1641</v>
      </c>
      <c r="C1268">
        <v>5</v>
      </c>
      <c r="D1268">
        <v>2</v>
      </c>
      <c r="E1268">
        <v>4</v>
      </c>
      <c r="F1268">
        <v>2</v>
      </c>
      <c r="G1268">
        <v>2</v>
      </c>
      <c r="H1268" t="s">
        <v>486</v>
      </c>
      <c r="I1268">
        <v>163</v>
      </c>
      <c r="J1268">
        <v>168</v>
      </c>
      <c r="K1268" s="1">
        <v>45439</v>
      </c>
      <c r="L1268">
        <v>1</v>
      </c>
      <c r="M1268" t="s">
        <v>487</v>
      </c>
      <c r="N1268" t="s">
        <v>488</v>
      </c>
      <c r="O1268" t="s">
        <v>489</v>
      </c>
      <c r="R1268" t="s">
        <v>490</v>
      </c>
      <c r="T1268">
        <v>0</v>
      </c>
    </row>
    <row r="1269" spans="1:20" x14ac:dyDescent="0.25">
      <c r="A1269" s="1">
        <v>45418</v>
      </c>
      <c r="B1269">
        <v>391</v>
      </c>
      <c r="C1269">
        <v>5</v>
      </c>
      <c r="D1269">
        <v>2</v>
      </c>
      <c r="E1269">
        <v>5</v>
      </c>
      <c r="F1269">
        <v>2</v>
      </c>
      <c r="G1269">
        <v>1</v>
      </c>
      <c r="H1269" t="s">
        <v>486</v>
      </c>
      <c r="I1269">
        <v>271</v>
      </c>
      <c r="J1269">
        <v>117</v>
      </c>
      <c r="K1269" s="1">
        <v>45446</v>
      </c>
      <c r="L1269">
        <v>2</v>
      </c>
      <c r="M1269" t="s">
        <v>494</v>
      </c>
      <c r="N1269" t="s">
        <v>495</v>
      </c>
      <c r="O1269" t="s">
        <v>489</v>
      </c>
      <c r="R1269" t="s">
        <v>490</v>
      </c>
      <c r="T1269">
        <v>0</v>
      </c>
    </row>
    <row r="1270" spans="1:20" x14ac:dyDescent="0.25">
      <c r="A1270" s="1">
        <v>45418</v>
      </c>
      <c r="B1270">
        <v>1424</v>
      </c>
      <c r="C1270">
        <v>5</v>
      </c>
      <c r="D1270">
        <v>2</v>
      </c>
      <c r="E1270">
        <v>3</v>
      </c>
      <c r="F1270">
        <v>2</v>
      </c>
      <c r="G1270">
        <v>1</v>
      </c>
      <c r="H1270" t="s">
        <v>491</v>
      </c>
      <c r="I1270">
        <v>166</v>
      </c>
      <c r="J1270">
        <v>196</v>
      </c>
      <c r="L1270">
        <v>1</v>
      </c>
      <c r="M1270" t="s">
        <v>492</v>
      </c>
      <c r="N1270" t="s">
        <v>495</v>
      </c>
      <c r="O1270" t="s">
        <v>489</v>
      </c>
      <c r="R1270" t="s">
        <v>498</v>
      </c>
      <c r="S1270">
        <v>260.39999999999998</v>
      </c>
      <c r="T1270">
        <v>10</v>
      </c>
    </row>
    <row r="1271" spans="1:20" x14ac:dyDescent="0.25">
      <c r="A1271" s="1">
        <v>45418</v>
      </c>
      <c r="B1271">
        <v>174</v>
      </c>
      <c r="C1271">
        <v>5</v>
      </c>
      <c r="D1271">
        <v>5</v>
      </c>
      <c r="E1271">
        <v>2</v>
      </c>
      <c r="F1271">
        <v>5</v>
      </c>
      <c r="G1271">
        <v>2</v>
      </c>
      <c r="H1271" t="s">
        <v>486</v>
      </c>
      <c r="I1271">
        <v>470</v>
      </c>
      <c r="J1271">
        <v>113</v>
      </c>
      <c r="L1271">
        <v>2</v>
      </c>
      <c r="M1271" t="s">
        <v>494</v>
      </c>
      <c r="N1271" t="s">
        <v>495</v>
      </c>
      <c r="O1271" t="s">
        <v>489</v>
      </c>
      <c r="R1271" t="s">
        <v>493</v>
      </c>
      <c r="S1271">
        <v>429.1</v>
      </c>
      <c r="T1271">
        <v>30</v>
      </c>
    </row>
    <row r="1272" spans="1:20" x14ac:dyDescent="0.25">
      <c r="A1272" s="1">
        <v>45419</v>
      </c>
      <c r="B1272">
        <v>4544</v>
      </c>
      <c r="C1272">
        <v>5</v>
      </c>
      <c r="D1272">
        <v>3</v>
      </c>
      <c r="E1272">
        <v>2</v>
      </c>
      <c r="F1272">
        <v>5</v>
      </c>
      <c r="G1272">
        <v>3</v>
      </c>
      <c r="H1272" t="s">
        <v>486</v>
      </c>
      <c r="I1272">
        <v>613</v>
      </c>
      <c r="J1272">
        <v>153</v>
      </c>
      <c r="K1272" s="1">
        <v>45429</v>
      </c>
      <c r="L1272">
        <v>1</v>
      </c>
      <c r="M1272" t="s">
        <v>492</v>
      </c>
      <c r="N1272" t="s">
        <v>495</v>
      </c>
      <c r="O1272" t="s">
        <v>489</v>
      </c>
      <c r="R1272" t="s">
        <v>490</v>
      </c>
      <c r="S1272">
        <v>536.20000000000005</v>
      </c>
      <c r="T1272">
        <v>0</v>
      </c>
    </row>
    <row r="1273" spans="1:20" x14ac:dyDescent="0.25">
      <c r="A1273" s="1">
        <v>45419</v>
      </c>
      <c r="B1273">
        <v>983</v>
      </c>
      <c r="C1273">
        <v>1</v>
      </c>
      <c r="D1273">
        <v>2</v>
      </c>
      <c r="E1273">
        <v>1</v>
      </c>
      <c r="F1273">
        <v>2</v>
      </c>
      <c r="G1273">
        <v>1</v>
      </c>
      <c r="H1273" t="s">
        <v>491</v>
      </c>
      <c r="I1273">
        <v>547</v>
      </c>
      <c r="J1273">
        <v>54</v>
      </c>
      <c r="L1273">
        <v>2</v>
      </c>
      <c r="M1273" t="s">
        <v>487</v>
      </c>
      <c r="N1273" t="s">
        <v>495</v>
      </c>
      <c r="O1273" t="s">
        <v>489</v>
      </c>
      <c r="R1273" t="s">
        <v>493</v>
      </c>
      <c r="S1273">
        <v>441.7</v>
      </c>
      <c r="T1273">
        <v>30</v>
      </c>
    </row>
    <row r="1274" spans="1:20" x14ac:dyDescent="0.25">
      <c r="A1274" s="1">
        <v>45419</v>
      </c>
      <c r="B1274">
        <v>2272</v>
      </c>
      <c r="C1274">
        <v>2</v>
      </c>
      <c r="D1274">
        <v>5</v>
      </c>
      <c r="E1274">
        <v>5</v>
      </c>
      <c r="F1274">
        <v>2</v>
      </c>
      <c r="G1274">
        <v>1</v>
      </c>
      <c r="H1274" t="s">
        <v>486</v>
      </c>
      <c r="I1274">
        <v>492</v>
      </c>
      <c r="J1274">
        <v>174</v>
      </c>
      <c r="K1274" s="1">
        <v>45444</v>
      </c>
      <c r="L1274">
        <v>1</v>
      </c>
      <c r="M1274" t="s">
        <v>494</v>
      </c>
      <c r="N1274" t="s">
        <v>495</v>
      </c>
      <c r="O1274" t="s">
        <v>489</v>
      </c>
      <c r="R1274" t="s">
        <v>490</v>
      </c>
      <c r="T1274">
        <v>0</v>
      </c>
    </row>
    <row r="1275" spans="1:20" x14ac:dyDescent="0.25">
      <c r="A1275" s="1">
        <v>45419</v>
      </c>
      <c r="B1275">
        <v>2619</v>
      </c>
      <c r="C1275">
        <v>1</v>
      </c>
      <c r="D1275">
        <v>1</v>
      </c>
      <c r="E1275">
        <v>4</v>
      </c>
      <c r="F1275">
        <v>5</v>
      </c>
      <c r="G1275">
        <v>1</v>
      </c>
      <c r="H1275" t="s">
        <v>486</v>
      </c>
      <c r="I1275">
        <v>741</v>
      </c>
      <c r="J1275">
        <v>145</v>
      </c>
      <c r="K1275" s="1">
        <v>45428</v>
      </c>
      <c r="L1275">
        <v>2</v>
      </c>
      <c r="M1275" t="s">
        <v>492</v>
      </c>
      <c r="N1275" t="s">
        <v>495</v>
      </c>
      <c r="O1275" t="s">
        <v>489</v>
      </c>
      <c r="R1275" t="s">
        <v>490</v>
      </c>
      <c r="T1275">
        <v>0</v>
      </c>
    </row>
    <row r="1276" spans="1:20" x14ac:dyDescent="0.25">
      <c r="A1276" s="1">
        <v>45419</v>
      </c>
      <c r="B1276">
        <v>592</v>
      </c>
      <c r="C1276">
        <v>1</v>
      </c>
      <c r="D1276">
        <v>5</v>
      </c>
      <c r="E1276">
        <v>5</v>
      </c>
      <c r="F1276">
        <v>2</v>
      </c>
      <c r="G1276">
        <v>2</v>
      </c>
      <c r="H1276" t="s">
        <v>486</v>
      </c>
      <c r="I1276">
        <v>603</v>
      </c>
      <c r="J1276">
        <v>132</v>
      </c>
      <c r="K1276" s="1">
        <v>45433</v>
      </c>
      <c r="L1276">
        <v>1</v>
      </c>
      <c r="M1276" t="s">
        <v>487</v>
      </c>
      <c r="N1276" t="s">
        <v>488</v>
      </c>
      <c r="O1276" t="s">
        <v>489</v>
      </c>
      <c r="R1276" t="s">
        <v>490</v>
      </c>
      <c r="S1276">
        <v>514.5</v>
      </c>
      <c r="T1276">
        <v>0</v>
      </c>
    </row>
    <row r="1277" spans="1:20" x14ac:dyDescent="0.25">
      <c r="A1277" s="1">
        <v>45419</v>
      </c>
      <c r="B1277">
        <v>1459</v>
      </c>
      <c r="C1277">
        <v>4</v>
      </c>
      <c r="D1277">
        <v>1</v>
      </c>
      <c r="E1277">
        <v>2</v>
      </c>
      <c r="F1277">
        <v>2</v>
      </c>
      <c r="G1277">
        <v>1</v>
      </c>
      <c r="H1277" t="s">
        <v>486</v>
      </c>
      <c r="I1277">
        <v>262</v>
      </c>
      <c r="J1277">
        <v>187</v>
      </c>
      <c r="K1277" s="1">
        <v>45427</v>
      </c>
      <c r="L1277">
        <v>2</v>
      </c>
      <c r="M1277" t="s">
        <v>487</v>
      </c>
      <c r="N1277" t="s">
        <v>495</v>
      </c>
      <c r="O1277" t="s">
        <v>489</v>
      </c>
      <c r="R1277" t="s">
        <v>490</v>
      </c>
      <c r="S1277">
        <v>314.3</v>
      </c>
      <c r="T1277">
        <v>0</v>
      </c>
    </row>
    <row r="1278" spans="1:20" x14ac:dyDescent="0.25">
      <c r="A1278" s="1">
        <v>45419</v>
      </c>
      <c r="B1278">
        <v>2947</v>
      </c>
      <c r="C1278">
        <v>3</v>
      </c>
      <c r="D1278">
        <v>5</v>
      </c>
      <c r="E1278">
        <v>3</v>
      </c>
      <c r="F1278">
        <v>4</v>
      </c>
      <c r="G1278">
        <v>3</v>
      </c>
      <c r="H1278" t="s">
        <v>491</v>
      </c>
      <c r="I1278">
        <v>160</v>
      </c>
      <c r="J1278">
        <v>33</v>
      </c>
      <c r="L1278">
        <v>1</v>
      </c>
      <c r="M1278" t="s">
        <v>487</v>
      </c>
      <c r="N1278" t="s">
        <v>488</v>
      </c>
      <c r="O1278" t="s">
        <v>489</v>
      </c>
      <c r="R1278" t="s">
        <v>498</v>
      </c>
      <c r="S1278">
        <v>142.1</v>
      </c>
      <c r="T1278">
        <v>10</v>
      </c>
    </row>
    <row r="1279" spans="1:20" x14ac:dyDescent="0.25">
      <c r="A1279" s="1">
        <v>45419</v>
      </c>
      <c r="B1279">
        <v>4057</v>
      </c>
      <c r="C1279">
        <v>5</v>
      </c>
      <c r="D1279">
        <v>2</v>
      </c>
      <c r="E1279">
        <v>1</v>
      </c>
      <c r="F1279">
        <v>2</v>
      </c>
      <c r="G1279">
        <v>3</v>
      </c>
      <c r="H1279" t="s">
        <v>486</v>
      </c>
      <c r="I1279">
        <v>857</v>
      </c>
      <c r="J1279">
        <v>93</v>
      </c>
      <c r="K1279" s="1">
        <v>45447</v>
      </c>
      <c r="L1279">
        <v>2</v>
      </c>
      <c r="M1279" t="s">
        <v>492</v>
      </c>
      <c r="N1279" t="s">
        <v>495</v>
      </c>
      <c r="O1279" t="s">
        <v>489</v>
      </c>
      <c r="R1279" t="s">
        <v>490</v>
      </c>
      <c r="S1279">
        <v>665</v>
      </c>
      <c r="T1279">
        <v>0</v>
      </c>
    </row>
    <row r="1280" spans="1:20" x14ac:dyDescent="0.25">
      <c r="A1280" s="1">
        <v>45419</v>
      </c>
      <c r="B1280">
        <v>3465</v>
      </c>
      <c r="C1280">
        <v>5</v>
      </c>
      <c r="D1280">
        <v>5</v>
      </c>
      <c r="E1280">
        <v>4</v>
      </c>
      <c r="F1280">
        <v>5</v>
      </c>
      <c r="G1280">
        <v>3</v>
      </c>
      <c r="H1280" t="s">
        <v>486</v>
      </c>
      <c r="I1280">
        <v>98</v>
      </c>
      <c r="J1280">
        <v>71</v>
      </c>
      <c r="L1280">
        <v>1</v>
      </c>
      <c r="M1280" t="s">
        <v>487</v>
      </c>
      <c r="N1280" t="s">
        <v>488</v>
      </c>
      <c r="O1280" t="s">
        <v>489</v>
      </c>
      <c r="R1280" t="s">
        <v>496</v>
      </c>
      <c r="S1280">
        <v>153.30000000000001</v>
      </c>
      <c r="T1280">
        <v>50</v>
      </c>
    </row>
    <row r="1281" spans="1:20" x14ac:dyDescent="0.25">
      <c r="A1281" s="1">
        <v>45419</v>
      </c>
      <c r="B1281">
        <v>4832</v>
      </c>
      <c r="C1281">
        <v>3</v>
      </c>
      <c r="D1281">
        <v>5</v>
      </c>
      <c r="E1281">
        <v>4</v>
      </c>
      <c r="F1281">
        <v>1</v>
      </c>
      <c r="G1281">
        <v>1</v>
      </c>
      <c r="H1281" t="s">
        <v>486</v>
      </c>
      <c r="I1281">
        <v>915</v>
      </c>
      <c r="J1281">
        <v>125</v>
      </c>
      <c r="K1281" s="1">
        <v>45433</v>
      </c>
      <c r="L1281">
        <v>2</v>
      </c>
      <c r="M1281" t="s">
        <v>487</v>
      </c>
      <c r="N1281" t="s">
        <v>488</v>
      </c>
      <c r="O1281" t="s">
        <v>489</v>
      </c>
      <c r="R1281" t="s">
        <v>490</v>
      </c>
      <c r="S1281">
        <v>728</v>
      </c>
      <c r="T1281">
        <v>0</v>
      </c>
    </row>
    <row r="1282" spans="1:20" x14ac:dyDescent="0.25">
      <c r="A1282" s="1">
        <v>45420</v>
      </c>
      <c r="B1282">
        <v>3848</v>
      </c>
      <c r="C1282">
        <v>3</v>
      </c>
      <c r="D1282">
        <v>2</v>
      </c>
      <c r="E1282">
        <v>4</v>
      </c>
      <c r="F1282">
        <v>2</v>
      </c>
      <c r="G1282">
        <v>1</v>
      </c>
      <c r="H1282" t="s">
        <v>486</v>
      </c>
      <c r="I1282">
        <v>196</v>
      </c>
      <c r="J1282">
        <v>59</v>
      </c>
      <c r="K1282" s="1">
        <v>45434</v>
      </c>
      <c r="L1282">
        <v>1</v>
      </c>
      <c r="M1282" t="s">
        <v>487</v>
      </c>
      <c r="N1282" t="s">
        <v>495</v>
      </c>
      <c r="O1282" t="s">
        <v>489</v>
      </c>
      <c r="R1282" t="s">
        <v>490</v>
      </c>
      <c r="T1282">
        <v>0</v>
      </c>
    </row>
    <row r="1283" spans="1:20" x14ac:dyDescent="0.25">
      <c r="A1283" s="1">
        <v>45420</v>
      </c>
      <c r="B1283">
        <v>3724</v>
      </c>
      <c r="C1283">
        <v>2</v>
      </c>
      <c r="D1283">
        <v>1</v>
      </c>
      <c r="E1283">
        <v>3</v>
      </c>
      <c r="F1283">
        <v>2</v>
      </c>
      <c r="G1283">
        <v>3</v>
      </c>
      <c r="H1283" t="s">
        <v>486</v>
      </c>
      <c r="I1283">
        <v>75</v>
      </c>
      <c r="J1283">
        <v>62</v>
      </c>
      <c r="K1283" s="1">
        <v>45443</v>
      </c>
      <c r="L1283">
        <v>2</v>
      </c>
      <c r="M1283" t="s">
        <v>487</v>
      </c>
      <c r="N1283" t="s">
        <v>488</v>
      </c>
      <c r="O1283" t="s">
        <v>489</v>
      </c>
      <c r="R1283" t="s">
        <v>490</v>
      </c>
      <c r="T1283">
        <v>0</v>
      </c>
    </row>
    <row r="1284" spans="1:20" x14ac:dyDescent="0.25">
      <c r="A1284" s="1">
        <v>45420</v>
      </c>
      <c r="B1284">
        <v>390</v>
      </c>
      <c r="C1284">
        <v>3</v>
      </c>
      <c r="D1284">
        <v>2</v>
      </c>
      <c r="E1284">
        <v>2</v>
      </c>
      <c r="F1284">
        <v>2</v>
      </c>
      <c r="G1284">
        <v>1</v>
      </c>
      <c r="H1284" t="s">
        <v>486</v>
      </c>
      <c r="I1284">
        <v>762</v>
      </c>
      <c r="J1284">
        <v>131</v>
      </c>
      <c r="K1284" s="1">
        <v>45442</v>
      </c>
      <c r="L1284">
        <v>1</v>
      </c>
      <c r="M1284" t="s">
        <v>487</v>
      </c>
      <c r="N1284" t="s">
        <v>495</v>
      </c>
      <c r="O1284" t="s">
        <v>489</v>
      </c>
      <c r="R1284" t="s">
        <v>490</v>
      </c>
      <c r="S1284">
        <v>625.1</v>
      </c>
      <c r="T1284">
        <v>0</v>
      </c>
    </row>
    <row r="1285" spans="1:20" x14ac:dyDescent="0.25">
      <c r="A1285" s="1">
        <v>45420</v>
      </c>
      <c r="B1285">
        <v>2896</v>
      </c>
      <c r="C1285">
        <v>2</v>
      </c>
      <c r="D1285">
        <v>3</v>
      </c>
      <c r="E1285">
        <v>2</v>
      </c>
      <c r="F1285">
        <v>2</v>
      </c>
      <c r="G1285">
        <v>3</v>
      </c>
      <c r="H1285" t="s">
        <v>486</v>
      </c>
      <c r="I1285">
        <v>408</v>
      </c>
      <c r="J1285">
        <v>22</v>
      </c>
      <c r="K1285" s="1">
        <v>45442</v>
      </c>
      <c r="L1285">
        <v>2</v>
      </c>
      <c r="M1285" t="s">
        <v>492</v>
      </c>
      <c r="N1285" t="s">
        <v>488</v>
      </c>
      <c r="O1285" t="s">
        <v>489</v>
      </c>
      <c r="R1285" t="s">
        <v>490</v>
      </c>
      <c r="S1285">
        <v>301</v>
      </c>
      <c r="T1285">
        <v>0</v>
      </c>
    </row>
    <row r="1286" spans="1:20" x14ac:dyDescent="0.25">
      <c r="A1286" s="1">
        <v>45420</v>
      </c>
      <c r="B1286">
        <v>3927</v>
      </c>
      <c r="C1286">
        <v>3</v>
      </c>
      <c r="D1286">
        <v>5</v>
      </c>
      <c r="E1286">
        <v>5</v>
      </c>
      <c r="F1286">
        <v>5</v>
      </c>
      <c r="G1286">
        <v>2</v>
      </c>
      <c r="H1286" t="s">
        <v>491</v>
      </c>
      <c r="I1286">
        <v>979</v>
      </c>
      <c r="J1286">
        <v>162</v>
      </c>
      <c r="L1286">
        <v>1</v>
      </c>
      <c r="M1286" t="s">
        <v>494</v>
      </c>
      <c r="N1286" t="s">
        <v>488</v>
      </c>
      <c r="O1286" t="s">
        <v>489</v>
      </c>
      <c r="R1286" t="s">
        <v>498</v>
      </c>
      <c r="S1286">
        <v>805.7</v>
      </c>
      <c r="T1286">
        <v>10</v>
      </c>
    </row>
    <row r="1287" spans="1:20" x14ac:dyDescent="0.25">
      <c r="A1287" s="1">
        <v>45420</v>
      </c>
      <c r="B1287">
        <v>3226</v>
      </c>
      <c r="C1287">
        <v>2</v>
      </c>
      <c r="D1287">
        <v>3</v>
      </c>
      <c r="E1287">
        <v>5</v>
      </c>
      <c r="F1287">
        <v>3</v>
      </c>
      <c r="G1287">
        <v>2</v>
      </c>
      <c r="H1287" t="s">
        <v>491</v>
      </c>
      <c r="I1287">
        <v>930</v>
      </c>
      <c r="J1287">
        <v>192</v>
      </c>
      <c r="L1287">
        <v>2</v>
      </c>
      <c r="M1287" t="s">
        <v>492</v>
      </c>
      <c r="N1287" t="s">
        <v>488</v>
      </c>
      <c r="O1287" t="s">
        <v>489</v>
      </c>
      <c r="R1287" t="s">
        <v>498</v>
      </c>
      <c r="S1287">
        <v>792.4</v>
      </c>
      <c r="T1287">
        <v>10</v>
      </c>
    </row>
    <row r="1288" spans="1:20" x14ac:dyDescent="0.25">
      <c r="A1288" s="1">
        <v>45420</v>
      </c>
      <c r="B1288">
        <v>1931</v>
      </c>
      <c r="C1288">
        <v>3</v>
      </c>
      <c r="D1288">
        <v>2</v>
      </c>
      <c r="E1288">
        <v>2</v>
      </c>
      <c r="F1288">
        <v>2</v>
      </c>
      <c r="G1288">
        <v>2</v>
      </c>
      <c r="H1288" t="s">
        <v>486</v>
      </c>
      <c r="I1288">
        <v>126</v>
      </c>
      <c r="J1288">
        <v>114</v>
      </c>
      <c r="K1288" s="1">
        <v>45442</v>
      </c>
      <c r="L1288">
        <v>1</v>
      </c>
      <c r="M1288" t="s">
        <v>492</v>
      </c>
      <c r="N1288" t="s">
        <v>495</v>
      </c>
      <c r="O1288" t="s">
        <v>489</v>
      </c>
      <c r="R1288" t="s">
        <v>490</v>
      </c>
      <c r="S1288">
        <v>168</v>
      </c>
      <c r="T1288">
        <v>0</v>
      </c>
    </row>
    <row r="1289" spans="1:20" x14ac:dyDescent="0.25">
      <c r="A1289" s="1">
        <v>45420</v>
      </c>
      <c r="B1289">
        <v>182</v>
      </c>
      <c r="C1289">
        <v>3</v>
      </c>
      <c r="D1289">
        <v>2</v>
      </c>
      <c r="E1289">
        <v>4</v>
      </c>
      <c r="F1289">
        <v>2</v>
      </c>
      <c r="G1289">
        <v>1</v>
      </c>
      <c r="H1289" t="s">
        <v>492</v>
      </c>
      <c r="I1289">
        <v>797</v>
      </c>
      <c r="J1289">
        <v>158</v>
      </c>
      <c r="L1289">
        <v>2</v>
      </c>
      <c r="M1289" t="s">
        <v>492</v>
      </c>
      <c r="N1289" t="s">
        <v>488</v>
      </c>
      <c r="O1289" t="s">
        <v>489</v>
      </c>
      <c r="R1289" t="s">
        <v>498</v>
      </c>
      <c r="S1289">
        <v>675.5</v>
      </c>
      <c r="T1289">
        <v>10</v>
      </c>
    </row>
    <row r="1290" spans="1:20" x14ac:dyDescent="0.25">
      <c r="A1290" s="1">
        <v>45420</v>
      </c>
      <c r="B1290">
        <v>2405</v>
      </c>
      <c r="C1290">
        <v>5</v>
      </c>
      <c r="D1290">
        <v>4</v>
      </c>
      <c r="E1290">
        <v>3</v>
      </c>
      <c r="F1290">
        <v>5</v>
      </c>
      <c r="G1290">
        <v>2</v>
      </c>
      <c r="H1290" t="s">
        <v>491</v>
      </c>
      <c r="I1290">
        <v>652</v>
      </c>
      <c r="J1290">
        <v>186</v>
      </c>
      <c r="L1290">
        <v>1</v>
      </c>
      <c r="M1290" t="s">
        <v>494</v>
      </c>
      <c r="N1290" t="s">
        <v>488</v>
      </c>
      <c r="O1290" t="s">
        <v>489</v>
      </c>
      <c r="R1290" t="s">
        <v>498</v>
      </c>
      <c r="T1290">
        <v>10</v>
      </c>
    </row>
    <row r="1291" spans="1:20" x14ac:dyDescent="0.25">
      <c r="A1291" s="1">
        <v>45420</v>
      </c>
      <c r="B1291">
        <v>376</v>
      </c>
      <c r="C1291">
        <v>1</v>
      </c>
      <c r="D1291">
        <v>3</v>
      </c>
      <c r="E1291">
        <v>2</v>
      </c>
      <c r="F1291">
        <v>2</v>
      </c>
      <c r="G1291">
        <v>2</v>
      </c>
      <c r="H1291" t="s">
        <v>486</v>
      </c>
      <c r="I1291">
        <v>529</v>
      </c>
      <c r="J1291">
        <v>38</v>
      </c>
      <c r="K1291" s="1">
        <v>45433</v>
      </c>
      <c r="L1291">
        <v>2</v>
      </c>
      <c r="M1291" t="s">
        <v>494</v>
      </c>
      <c r="N1291" t="s">
        <v>495</v>
      </c>
      <c r="O1291" t="s">
        <v>489</v>
      </c>
      <c r="R1291" t="s">
        <v>490</v>
      </c>
      <c r="T1291">
        <v>0</v>
      </c>
    </row>
    <row r="1292" spans="1:20" x14ac:dyDescent="0.25">
      <c r="A1292" s="1">
        <v>45421</v>
      </c>
      <c r="B1292">
        <v>377</v>
      </c>
      <c r="C1292">
        <v>1</v>
      </c>
      <c r="D1292">
        <v>4</v>
      </c>
      <c r="E1292">
        <v>3</v>
      </c>
      <c r="F1292">
        <v>5</v>
      </c>
      <c r="G1292">
        <v>3</v>
      </c>
      <c r="H1292" t="s">
        <v>486</v>
      </c>
      <c r="I1292">
        <v>512</v>
      </c>
      <c r="J1292">
        <v>167</v>
      </c>
      <c r="K1292" s="1">
        <v>45442</v>
      </c>
      <c r="L1292">
        <v>1</v>
      </c>
      <c r="M1292" t="s">
        <v>487</v>
      </c>
      <c r="N1292" t="s">
        <v>495</v>
      </c>
      <c r="O1292" t="s">
        <v>489</v>
      </c>
      <c r="R1292" t="s">
        <v>490</v>
      </c>
      <c r="S1292">
        <v>475.3</v>
      </c>
      <c r="T1292">
        <v>0</v>
      </c>
    </row>
    <row r="1293" spans="1:20" x14ac:dyDescent="0.25">
      <c r="A1293" s="1">
        <v>45421</v>
      </c>
      <c r="B1293">
        <v>4127</v>
      </c>
      <c r="C1293">
        <v>2</v>
      </c>
      <c r="D1293">
        <v>3</v>
      </c>
      <c r="E1293">
        <v>1</v>
      </c>
      <c r="F1293">
        <v>3</v>
      </c>
      <c r="G1293">
        <v>3</v>
      </c>
      <c r="H1293" t="s">
        <v>486</v>
      </c>
      <c r="I1293">
        <v>100</v>
      </c>
      <c r="J1293">
        <v>75</v>
      </c>
      <c r="K1293" s="1">
        <v>45444</v>
      </c>
      <c r="L1293">
        <v>2</v>
      </c>
      <c r="M1293" t="s">
        <v>494</v>
      </c>
      <c r="N1293" t="s">
        <v>488</v>
      </c>
      <c r="O1293" t="s">
        <v>489</v>
      </c>
      <c r="R1293" t="s">
        <v>490</v>
      </c>
      <c r="S1293">
        <v>122.5</v>
      </c>
      <c r="T1293">
        <v>0</v>
      </c>
    </row>
    <row r="1294" spans="1:20" x14ac:dyDescent="0.25">
      <c r="A1294" s="1">
        <v>45421</v>
      </c>
      <c r="B1294">
        <v>2934</v>
      </c>
      <c r="C1294">
        <v>4</v>
      </c>
      <c r="D1294">
        <v>4</v>
      </c>
      <c r="E1294">
        <v>4</v>
      </c>
      <c r="F1294">
        <v>5</v>
      </c>
      <c r="G1294">
        <v>3</v>
      </c>
      <c r="H1294" t="s">
        <v>486</v>
      </c>
      <c r="I1294">
        <v>696</v>
      </c>
      <c r="J1294">
        <v>97</v>
      </c>
      <c r="K1294" s="1">
        <v>45430</v>
      </c>
      <c r="L1294">
        <v>1</v>
      </c>
      <c r="M1294" t="s">
        <v>492</v>
      </c>
      <c r="N1294" t="s">
        <v>495</v>
      </c>
      <c r="O1294" t="s">
        <v>489</v>
      </c>
      <c r="R1294" t="s">
        <v>490</v>
      </c>
      <c r="S1294">
        <v>555.1</v>
      </c>
      <c r="T1294">
        <v>0</v>
      </c>
    </row>
    <row r="1295" spans="1:20" x14ac:dyDescent="0.25">
      <c r="A1295" s="1">
        <v>45421</v>
      </c>
      <c r="B1295">
        <v>4374</v>
      </c>
      <c r="C1295">
        <v>5</v>
      </c>
      <c r="D1295">
        <v>4</v>
      </c>
      <c r="E1295">
        <v>1</v>
      </c>
      <c r="F1295">
        <v>5</v>
      </c>
      <c r="G1295">
        <v>2</v>
      </c>
      <c r="H1295" t="s">
        <v>491</v>
      </c>
      <c r="I1295">
        <v>322</v>
      </c>
      <c r="J1295">
        <v>137</v>
      </c>
      <c r="L1295">
        <v>2</v>
      </c>
      <c r="M1295" t="s">
        <v>487</v>
      </c>
      <c r="N1295" t="s">
        <v>495</v>
      </c>
      <c r="O1295" t="s">
        <v>489</v>
      </c>
      <c r="R1295" t="s">
        <v>493</v>
      </c>
      <c r="S1295">
        <v>342.3</v>
      </c>
      <c r="T1295">
        <v>30</v>
      </c>
    </row>
    <row r="1296" spans="1:20" x14ac:dyDescent="0.25">
      <c r="A1296" s="1">
        <v>45421</v>
      </c>
      <c r="B1296">
        <v>4053</v>
      </c>
      <c r="C1296">
        <v>3</v>
      </c>
      <c r="D1296">
        <v>3</v>
      </c>
      <c r="E1296">
        <v>2</v>
      </c>
      <c r="F1296">
        <v>1</v>
      </c>
      <c r="G1296">
        <v>3</v>
      </c>
      <c r="H1296" t="s">
        <v>491</v>
      </c>
      <c r="I1296">
        <v>865</v>
      </c>
      <c r="J1296">
        <v>151</v>
      </c>
      <c r="L1296">
        <v>1</v>
      </c>
      <c r="M1296" t="s">
        <v>494</v>
      </c>
      <c r="N1296" t="s">
        <v>495</v>
      </c>
      <c r="O1296" t="s">
        <v>489</v>
      </c>
      <c r="R1296" t="s">
        <v>493</v>
      </c>
      <c r="S1296">
        <v>732.2</v>
      </c>
      <c r="T1296">
        <v>30</v>
      </c>
    </row>
    <row r="1297" spans="1:20" x14ac:dyDescent="0.25">
      <c r="A1297" s="1">
        <v>45421</v>
      </c>
      <c r="B1297">
        <v>2187</v>
      </c>
      <c r="C1297">
        <v>5</v>
      </c>
      <c r="D1297">
        <v>2</v>
      </c>
      <c r="E1297">
        <v>5</v>
      </c>
      <c r="F1297">
        <v>2</v>
      </c>
      <c r="G1297">
        <v>2</v>
      </c>
      <c r="H1297" t="s">
        <v>486</v>
      </c>
      <c r="I1297">
        <v>228</v>
      </c>
      <c r="J1297">
        <v>28</v>
      </c>
      <c r="L1297">
        <v>2</v>
      </c>
      <c r="M1297" t="s">
        <v>492</v>
      </c>
      <c r="N1297" t="s">
        <v>495</v>
      </c>
      <c r="O1297" t="s">
        <v>489</v>
      </c>
      <c r="R1297" t="s">
        <v>493</v>
      </c>
      <c r="S1297">
        <v>200.2</v>
      </c>
      <c r="T1297">
        <v>30</v>
      </c>
    </row>
    <row r="1298" spans="1:20" x14ac:dyDescent="0.25">
      <c r="A1298" s="1">
        <v>45421</v>
      </c>
      <c r="B1298">
        <v>1683</v>
      </c>
      <c r="C1298">
        <v>4</v>
      </c>
      <c r="D1298">
        <v>1</v>
      </c>
      <c r="E1298">
        <v>2</v>
      </c>
      <c r="F1298">
        <v>1</v>
      </c>
      <c r="G1298">
        <v>1</v>
      </c>
      <c r="H1298" t="s">
        <v>491</v>
      </c>
      <c r="I1298">
        <v>183</v>
      </c>
      <c r="J1298">
        <v>172</v>
      </c>
      <c r="L1298">
        <v>1</v>
      </c>
      <c r="M1298" t="s">
        <v>487</v>
      </c>
      <c r="N1298" t="s">
        <v>488</v>
      </c>
      <c r="O1298" t="s">
        <v>489</v>
      </c>
      <c r="R1298" t="s">
        <v>496</v>
      </c>
      <c r="S1298">
        <v>283.5</v>
      </c>
      <c r="T1298">
        <v>50</v>
      </c>
    </row>
    <row r="1299" spans="1:20" x14ac:dyDescent="0.25">
      <c r="A1299" s="1">
        <v>45421</v>
      </c>
      <c r="B1299">
        <v>3952</v>
      </c>
      <c r="C1299">
        <v>5</v>
      </c>
      <c r="D1299">
        <v>2</v>
      </c>
      <c r="E1299">
        <v>1</v>
      </c>
      <c r="F1299">
        <v>3</v>
      </c>
      <c r="G1299">
        <v>2</v>
      </c>
      <c r="H1299" t="s">
        <v>486</v>
      </c>
      <c r="I1299">
        <v>928</v>
      </c>
      <c r="J1299">
        <v>194</v>
      </c>
      <c r="K1299" s="1">
        <v>45428</v>
      </c>
      <c r="L1299">
        <v>2</v>
      </c>
      <c r="M1299" t="s">
        <v>487</v>
      </c>
      <c r="N1299" t="s">
        <v>495</v>
      </c>
      <c r="O1299" t="s">
        <v>489</v>
      </c>
      <c r="R1299" t="s">
        <v>490</v>
      </c>
      <c r="S1299">
        <v>785.4</v>
      </c>
      <c r="T1299">
        <v>0</v>
      </c>
    </row>
    <row r="1300" spans="1:20" x14ac:dyDescent="0.25">
      <c r="A1300" s="1">
        <v>45421</v>
      </c>
      <c r="B1300">
        <v>853</v>
      </c>
      <c r="C1300">
        <v>5</v>
      </c>
      <c r="D1300">
        <v>1</v>
      </c>
      <c r="E1300">
        <v>3</v>
      </c>
      <c r="F1300">
        <v>5</v>
      </c>
      <c r="G1300">
        <v>3</v>
      </c>
      <c r="H1300" t="s">
        <v>486</v>
      </c>
      <c r="I1300">
        <v>795</v>
      </c>
      <c r="J1300">
        <v>68</v>
      </c>
      <c r="K1300" s="1">
        <v>45435</v>
      </c>
      <c r="L1300">
        <v>1</v>
      </c>
      <c r="M1300" t="s">
        <v>487</v>
      </c>
      <c r="N1300" t="s">
        <v>488</v>
      </c>
      <c r="O1300" t="s">
        <v>489</v>
      </c>
      <c r="R1300" t="s">
        <v>490</v>
      </c>
      <c r="S1300">
        <v>604.1</v>
      </c>
      <c r="T1300">
        <v>0</v>
      </c>
    </row>
    <row r="1301" spans="1:20" x14ac:dyDescent="0.25">
      <c r="A1301" s="1">
        <v>45421</v>
      </c>
      <c r="B1301">
        <v>183</v>
      </c>
      <c r="C1301">
        <v>4</v>
      </c>
      <c r="D1301">
        <v>3</v>
      </c>
      <c r="E1301">
        <v>2</v>
      </c>
      <c r="F1301">
        <v>5</v>
      </c>
      <c r="G1301">
        <v>3</v>
      </c>
      <c r="H1301" t="s">
        <v>486</v>
      </c>
      <c r="I1301">
        <v>720</v>
      </c>
      <c r="J1301">
        <v>174</v>
      </c>
      <c r="K1301" s="1">
        <v>45434</v>
      </c>
      <c r="L1301">
        <v>2</v>
      </c>
      <c r="M1301" t="s">
        <v>492</v>
      </c>
      <c r="N1301" t="s">
        <v>495</v>
      </c>
      <c r="O1301" t="s">
        <v>489</v>
      </c>
      <c r="R1301" t="s">
        <v>490</v>
      </c>
      <c r="S1301">
        <v>625.79999999999995</v>
      </c>
      <c r="T1301">
        <v>0</v>
      </c>
    </row>
    <row r="1302" spans="1:20" x14ac:dyDescent="0.25">
      <c r="A1302" s="1">
        <v>45422</v>
      </c>
      <c r="B1302">
        <v>582</v>
      </c>
      <c r="C1302">
        <v>5</v>
      </c>
      <c r="D1302">
        <v>5</v>
      </c>
      <c r="E1302">
        <v>5</v>
      </c>
      <c r="F1302">
        <v>4</v>
      </c>
      <c r="G1302">
        <v>3</v>
      </c>
      <c r="H1302" t="s">
        <v>486</v>
      </c>
      <c r="I1302">
        <v>902</v>
      </c>
      <c r="J1302">
        <v>47</v>
      </c>
      <c r="K1302" s="1">
        <v>45446</v>
      </c>
      <c r="L1302">
        <v>1</v>
      </c>
      <c r="M1302" t="s">
        <v>487</v>
      </c>
      <c r="N1302" t="s">
        <v>495</v>
      </c>
      <c r="O1302" t="s">
        <v>489</v>
      </c>
      <c r="R1302" t="s">
        <v>490</v>
      </c>
      <c r="S1302">
        <v>664.3</v>
      </c>
      <c r="T1302">
        <v>0</v>
      </c>
    </row>
    <row r="1303" spans="1:20" x14ac:dyDescent="0.25">
      <c r="A1303" s="1">
        <v>45422</v>
      </c>
      <c r="B1303">
        <v>2835</v>
      </c>
      <c r="C1303">
        <v>5</v>
      </c>
      <c r="D1303">
        <v>2</v>
      </c>
      <c r="E1303">
        <v>1</v>
      </c>
      <c r="F1303">
        <v>1</v>
      </c>
      <c r="G1303">
        <v>3</v>
      </c>
      <c r="H1303" t="s">
        <v>491</v>
      </c>
      <c r="I1303">
        <v>329</v>
      </c>
      <c r="J1303">
        <v>35</v>
      </c>
      <c r="L1303">
        <v>2</v>
      </c>
      <c r="M1303" t="s">
        <v>492</v>
      </c>
      <c r="N1303" t="s">
        <v>495</v>
      </c>
      <c r="O1303" t="s">
        <v>489</v>
      </c>
      <c r="R1303" t="s">
        <v>496</v>
      </c>
      <c r="S1303">
        <v>289.8</v>
      </c>
      <c r="T1303">
        <v>50</v>
      </c>
    </row>
    <row r="1304" spans="1:20" x14ac:dyDescent="0.25">
      <c r="A1304" s="1">
        <v>45422</v>
      </c>
      <c r="B1304">
        <v>2118</v>
      </c>
      <c r="C1304">
        <v>4</v>
      </c>
      <c r="D1304">
        <v>4</v>
      </c>
      <c r="E1304">
        <v>2</v>
      </c>
      <c r="F1304">
        <v>5</v>
      </c>
      <c r="G1304">
        <v>1</v>
      </c>
      <c r="H1304" t="s">
        <v>486</v>
      </c>
      <c r="I1304">
        <v>426</v>
      </c>
      <c r="J1304">
        <v>106</v>
      </c>
      <c r="L1304">
        <v>1</v>
      </c>
      <c r="M1304" t="s">
        <v>494</v>
      </c>
      <c r="N1304" t="s">
        <v>488</v>
      </c>
      <c r="O1304" t="s">
        <v>489</v>
      </c>
      <c r="R1304" t="s">
        <v>498</v>
      </c>
      <c r="S1304">
        <v>379.4</v>
      </c>
      <c r="T1304">
        <v>10</v>
      </c>
    </row>
    <row r="1305" spans="1:20" x14ac:dyDescent="0.25">
      <c r="A1305" s="1">
        <v>45422</v>
      </c>
      <c r="B1305">
        <v>1143</v>
      </c>
      <c r="C1305">
        <v>5</v>
      </c>
      <c r="D1305">
        <v>2</v>
      </c>
      <c r="E1305">
        <v>1</v>
      </c>
      <c r="F1305">
        <v>3</v>
      </c>
      <c r="G1305">
        <v>1</v>
      </c>
      <c r="H1305" t="s">
        <v>486</v>
      </c>
      <c r="I1305">
        <v>783</v>
      </c>
      <c r="J1305">
        <v>193</v>
      </c>
      <c r="K1305" s="1">
        <v>45451</v>
      </c>
      <c r="L1305">
        <v>2</v>
      </c>
      <c r="M1305" t="s">
        <v>487</v>
      </c>
      <c r="N1305" t="s">
        <v>488</v>
      </c>
      <c r="O1305" t="s">
        <v>489</v>
      </c>
      <c r="R1305" t="s">
        <v>490</v>
      </c>
      <c r="S1305">
        <v>683.2</v>
      </c>
      <c r="T1305">
        <v>0</v>
      </c>
    </row>
    <row r="1306" spans="1:20" x14ac:dyDescent="0.25">
      <c r="A1306" s="1">
        <v>45422</v>
      </c>
      <c r="B1306">
        <v>2936</v>
      </c>
      <c r="C1306">
        <v>5</v>
      </c>
      <c r="D1306">
        <v>3</v>
      </c>
      <c r="E1306">
        <v>1</v>
      </c>
      <c r="F1306">
        <v>5</v>
      </c>
      <c r="G1306">
        <v>2</v>
      </c>
      <c r="H1306" t="s">
        <v>491</v>
      </c>
      <c r="I1306">
        <v>894</v>
      </c>
      <c r="J1306">
        <v>193</v>
      </c>
      <c r="L1306">
        <v>1</v>
      </c>
      <c r="M1306" t="s">
        <v>494</v>
      </c>
      <c r="N1306" t="s">
        <v>488</v>
      </c>
      <c r="O1306" t="s">
        <v>489</v>
      </c>
      <c r="R1306" t="s">
        <v>493</v>
      </c>
      <c r="S1306">
        <v>781.9</v>
      </c>
      <c r="T1306">
        <v>30</v>
      </c>
    </row>
    <row r="1307" spans="1:20" x14ac:dyDescent="0.25">
      <c r="A1307" s="1">
        <v>45422</v>
      </c>
      <c r="B1307">
        <v>1349</v>
      </c>
      <c r="C1307">
        <v>4</v>
      </c>
      <c r="D1307">
        <v>5</v>
      </c>
      <c r="E1307">
        <v>4</v>
      </c>
      <c r="F1307">
        <v>5</v>
      </c>
      <c r="G1307">
        <v>3</v>
      </c>
      <c r="H1307" t="s">
        <v>486</v>
      </c>
      <c r="I1307">
        <v>741</v>
      </c>
      <c r="J1307">
        <v>187</v>
      </c>
      <c r="L1307">
        <v>2</v>
      </c>
      <c r="M1307" t="s">
        <v>487</v>
      </c>
      <c r="N1307" t="s">
        <v>488</v>
      </c>
      <c r="O1307" t="s">
        <v>489</v>
      </c>
      <c r="R1307" t="s">
        <v>493</v>
      </c>
      <c r="S1307">
        <v>670.6</v>
      </c>
      <c r="T1307">
        <v>30</v>
      </c>
    </row>
    <row r="1308" spans="1:20" x14ac:dyDescent="0.25">
      <c r="A1308" s="1">
        <v>45422</v>
      </c>
      <c r="B1308">
        <v>3809</v>
      </c>
      <c r="C1308">
        <v>5</v>
      </c>
      <c r="D1308">
        <v>5</v>
      </c>
      <c r="E1308">
        <v>3</v>
      </c>
      <c r="F1308">
        <v>2</v>
      </c>
      <c r="G1308">
        <v>1</v>
      </c>
      <c r="H1308" t="s">
        <v>486</v>
      </c>
      <c r="I1308">
        <v>856</v>
      </c>
      <c r="J1308">
        <v>102</v>
      </c>
      <c r="K1308" s="1">
        <v>45433</v>
      </c>
      <c r="L1308">
        <v>1</v>
      </c>
      <c r="M1308" t="s">
        <v>487</v>
      </c>
      <c r="N1308" t="s">
        <v>495</v>
      </c>
      <c r="O1308" t="s">
        <v>489</v>
      </c>
      <c r="R1308" t="s">
        <v>490</v>
      </c>
      <c r="S1308">
        <v>670.6</v>
      </c>
      <c r="T1308">
        <v>0</v>
      </c>
    </row>
    <row r="1309" spans="1:20" x14ac:dyDescent="0.25">
      <c r="A1309" s="1">
        <v>45422</v>
      </c>
      <c r="B1309">
        <v>1957</v>
      </c>
      <c r="C1309">
        <v>5</v>
      </c>
      <c r="D1309">
        <v>2</v>
      </c>
      <c r="E1309">
        <v>4</v>
      </c>
      <c r="F1309">
        <v>2</v>
      </c>
      <c r="G1309">
        <v>1</v>
      </c>
      <c r="H1309" t="s">
        <v>491</v>
      </c>
      <c r="I1309">
        <v>473</v>
      </c>
      <c r="J1309">
        <v>53</v>
      </c>
      <c r="L1309">
        <v>2</v>
      </c>
      <c r="M1309" t="s">
        <v>487</v>
      </c>
      <c r="N1309" t="s">
        <v>488</v>
      </c>
      <c r="O1309" t="s">
        <v>489</v>
      </c>
      <c r="R1309" t="s">
        <v>496</v>
      </c>
      <c r="S1309">
        <v>403.2</v>
      </c>
      <c r="T1309">
        <v>50</v>
      </c>
    </row>
    <row r="1310" spans="1:20" x14ac:dyDescent="0.25">
      <c r="A1310" s="1">
        <v>45422</v>
      </c>
      <c r="B1310">
        <v>1383</v>
      </c>
      <c r="C1310">
        <v>4</v>
      </c>
      <c r="D1310">
        <v>2</v>
      </c>
      <c r="E1310">
        <v>1</v>
      </c>
      <c r="F1310">
        <v>4</v>
      </c>
      <c r="G1310">
        <v>1</v>
      </c>
      <c r="H1310" t="s">
        <v>486</v>
      </c>
      <c r="I1310">
        <v>844</v>
      </c>
      <c r="J1310">
        <v>157</v>
      </c>
      <c r="K1310" s="1">
        <v>45443</v>
      </c>
      <c r="L1310">
        <v>1</v>
      </c>
      <c r="M1310" t="s">
        <v>492</v>
      </c>
      <c r="N1310" t="s">
        <v>495</v>
      </c>
      <c r="O1310" t="s">
        <v>489</v>
      </c>
      <c r="R1310" t="s">
        <v>490</v>
      </c>
      <c r="S1310">
        <v>700.7</v>
      </c>
      <c r="T1310">
        <v>0</v>
      </c>
    </row>
    <row r="1311" spans="1:20" x14ac:dyDescent="0.25">
      <c r="A1311" s="1">
        <v>45422</v>
      </c>
      <c r="B1311">
        <v>1010</v>
      </c>
      <c r="C1311">
        <v>5</v>
      </c>
      <c r="D1311">
        <v>2</v>
      </c>
      <c r="E1311">
        <v>5</v>
      </c>
      <c r="F1311">
        <v>4</v>
      </c>
      <c r="G1311">
        <v>3</v>
      </c>
      <c r="H1311" t="s">
        <v>492</v>
      </c>
      <c r="I1311">
        <v>412</v>
      </c>
      <c r="J1311">
        <v>20</v>
      </c>
      <c r="L1311">
        <v>2</v>
      </c>
      <c r="M1311" t="s">
        <v>494</v>
      </c>
      <c r="N1311" t="s">
        <v>488</v>
      </c>
      <c r="O1311" t="s">
        <v>489</v>
      </c>
      <c r="R1311" t="s">
        <v>496</v>
      </c>
      <c r="S1311">
        <v>337.4</v>
      </c>
      <c r="T1311">
        <v>50</v>
      </c>
    </row>
    <row r="1312" spans="1:20" x14ac:dyDescent="0.25">
      <c r="A1312" s="1">
        <v>45423</v>
      </c>
      <c r="B1312">
        <v>10</v>
      </c>
      <c r="C1312">
        <v>5</v>
      </c>
      <c r="D1312">
        <v>3</v>
      </c>
      <c r="E1312">
        <v>5</v>
      </c>
      <c r="F1312">
        <v>3</v>
      </c>
      <c r="G1312">
        <v>1</v>
      </c>
      <c r="H1312" t="s">
        <v>491</v>
      </c>
      <c r="I1312">
        <v>886</v>
      </c>
      <c r="J1312">
        <v>85</v>
      </c>
      <c r="L1312">
        <v>1</v>
      </c>
      <c r="M1312" t="s">
        <v>487</v>
      </c>
      <c r="N1312" t="s">
        <v>495</v>
      </c>
      <c r="O1312" t="s">
        <v>489</v>
      </c>
      <c r="R1312" t="s">
        <v>498</v>
      </c>
      <c r="S1312">
        <v>686.7</v>
      </c>
      <c r="T1312">
        <v>10</v>
      </c>
    </row>
    <row r="1313" spans="1:20" x14ac:dyDescent="0.25">
      <c r="A1313" s="1">
        <v>45423</v>
      </c>
      <c r="B1313">
        <v>3416</v>
      </c>
      <c r="C1313">
        <v>4</v>
      </c>
      <c r="D1313">
        <v>1</v>
      </c>
      <c r="E1313">
        <v>4</v>
      </c>
      <c r="F1313">
        <v>4</v>
      </c>
      <c r="G1313">
        <v>3</v>
      </c>
      <c r="H1313" t="s">
        <v>486</v>
      </c>
      <c r="I1313">
        <v>331</v>
      </c>
      <c r="J1313">
        <v>134</v>
      </c>
      <c r="K1313" s="1">
        <v>45436</v>
      </c>
      <c r="L1313">
        <v>2</v>
      </c>
      <c r="M1313" t="s">
        <v>487</v>
      </c>
      <c r="N1313" t="s">
        <v>488</v>
      </c>
      <c r="O1313" t="s">
        <v>489</v>
      </c>
      <c r="R1313" t="s">
        <v>490</v>
      </c>
      <c r="S1313">
        <v>325.5</v>
      </c>
      <c r="T1313">
        <v>0</v>
      </c>
    </row>
    <row r="1314" spans="1:20" x14ac:dyDescent="0.25">
      <c r="A1314" s="1">
        <v>45423</v>
      </c>
      <c r="B1314">
        <v>3693</v>
      </c>
      <c r="C1314">
        <v>5</v>
      </c>
      <c r="D1314">
        <v>1</v>
      </c>
      <c r="E1314">
        <v>5</v>
      </c>
      <c r="F1314">
        <v>5</v>
      </c>
      <c r="G1314">
        <v>1</v>
      </c>
      <c r="H1314" t="s">
        <v>486</v>
      </c>
      <c r="I1314">
        <v>314</v>
      </c>
      <c r="J1314">
        <v>164</v>
      </c>
      <c r="K1314" s="1">
        <v>45439</v>
      </c>
      <c r="L1314">
        <v>1</v>
      </c>
      <c r="M1314" t="s">
        <v>492</v>
      </c>
      <c r="N1314" t="s">
        <v>495</v>
      </c>
      <c r="O1314" t="s">
        <v>489</v>
      </c>
      <c r="R1314" t="s">
        <v>490</v>
      </c>
      <c r="S1314">
        <v>334.6</v>
      </c>
      <c r="T1314">
        <v>0</v>
      </c>
    </row>
    <row r="1315" spans="1:20" x14ac:dyDescent="0.25">
      <c r="A1315" s="1">
        <v>45423</v>
      </c>
      <c r="B1315">
        <v>3372</v>
      </c>
      <c r="C1315">
        <v>5</v>
      </c>
      <c r="D1315">
        <v>4</v>
      </c>
      <c r="E1315">
        <v>1</v>
      </c>
      <c r="F1315">
        <v>5</v>
      </c>
      <c r="G1315">
        <v>1</v>
      </c>
      <c r="H1315" t="s">
        <v>486</v>
      </c>
      <c r="I1315">
        <v>554</v>
      </c>
      <c r="J1315">
        <v>66</v>
      </c>
      <c r="K1315" s="1">
        <v>45445</v>
      </c>
      <c r="L1315">
        <v>2</v>
      </c>
      <c r="M1315" t="s">
        <v>487</v>
      </c>
      <c r="N1315" t="s">
        <v>495</v>
      </c>
      <c r="O1315" t="s">
        <v>489</v>
      </c>
      <c r="R1315" t="s">
        <v>490</v>
      </c>
      <c r="S1315">
        <v>434</v>
      </c>
      <c r="T1315">
        <v>0</v>
      </c>
    </row>
    <row r="1316" spans="1:20" x14ac:dyDescent="0.25">
      <c r="A1316" s="1">
        <v>45423</v>
      </c>
      <c r="B1316">
        <v>3362</v>
      </c>
      <c r="C1316">
        <v>4</v>
      </c>
      <c r="D1316">
        <v>3</v>
      </c>
      <c r="E1316">
        <v>2</v>
      </c>
      <c r="F1316">
        <v>5</v>
      </c>
      <c r="G1316">
        <v>3</v>
      </c>
      <c r="H1316" t="s">
        <v>492</v>
      </c>
      <c r="I1316">
        <v>496</v>
      </c>
      <c r="J1316">
        <v>43</v>
      </c>
      <c r="L1316">
        <v>1</v>
      </c>
      <c r="M1316" t="s">
        <v>492</v>
      </c>
      <c r="N1316" t="s">
        <v>488</v>
      </c>
      <c r="O1316" t="s">
        <v>489</v>
      </c>
      <c r="R1316" t="s">
        <v>493</v>
      </c>
      <c r="S1316">
        <v>398.3</v>
      </c>
      <c r="T1316">
        <v>30</v>
      </c>
    </row>
    <row r="1317" spans="1:20" x14ac:dyDescent="0.25">
      <c r="A1317" s="1">
        <v>45423</v>
      </c>
      <c r="B1317">
        <v>4389</v>
      </c>
      <c r="C1317">
        <v>5</v>
      </c>
      <c r="D1317">
        <v>5</v>
      </c>
      <c r="E1317">
        <v>1</v>
      </c>
      <c r="F1317">
        <v>3</v>
      </c>
      <c r="G1317">
        <v>3</v>
      </c>
      <c r="H1317" t="s">
        <v>486</v>
      </c>
      <c r="I1317">
        <v>455</v>
      </c>
      <c r="J1317">
        <v>197</v>
      </c>
      <c r="K1317" s="1">
        <v>45452</v>
      </c>
      <c r="L1317">
        <v>2</v>
      </c>
      <c r="M1317" t="s">
        <v>487</v>
      </c>
      <c r="N1317" t="s">
        <v>488</v>
      </c>
      <c r="O1317" t="s">
        <v>489</v>
      </c>
      <c r="R1317" t="s">
        <v>490</v>
      </c>
      <c r="S1317">
        <v>456.4</v>
      </c>
      <c r="T1317">
        <v>0</v>
      </c>
    </row>
    <row r="1318" spans="1:20" x14ac:dyDescent="0.25">
      <c r="A1318" s="1">
        <v>45423</v>
      </c>
      <c r="B1318">
        <v>4197</v>
      </c>
      <c r="C1318">
        <v>5</v>
      </c>
      <c r="D1318">
        <v>4</v>
      </c>
      <c r="E1318">
        <v>2</v>
      </c>
      <c r="F1318">
        <v>5</v>
      </c>
      <c r="G1318">
        <v>3</v>
      </c>
      <c r="H1318" t="s">
        <v>492</v>
      </c>
      <c r="I1318">
        <v>136</v>
      </c>
      <c r="J1318">
        <v>123</v>
      </c>
      <c r="L1318">
        <v>1</v>
      </c>
      <c r="M1318" t="s">
        <v>494</v>
      </c>
      <c r="N1318" t="s">
        <v>495</v>
      </c>
      <c r="O1318" t="s">
        <v>489</v>
      </c>
      <c r="R1318" t="s">
        <v>493</v>
      </c>
      <c r="S1318">
        <v>202.3</v>
      </c>
      <c r="T1318">
        <v>30</v>
      </c>
    </row>
    <row r="1319" spans="1:20" x14ac:dyDescent="0.25">
      <c r="A1319" s="1">
        <v>45423</v>
      </c>
      <c r="B1319">
        <v>2119</v>
      </c>
      <c r="C1319">
        <v>4</v>
      </c>
      <c r="D1319">
        <v>5</v>
      </c>
      <c r="E1319">
        <v>5</v>
      </c>
      <c r="F1319">
        <v>3</v>
      </c>
      <c r="G1319">
        <v>1</v>
      </c>
      <c r="H1319" t="s">
        <v>486</v>
      </c>
      <c r="I1319">
        <v>852</v>
      </c>
      <c r="J1319">
        <v>48</v>
      </c>
      <c r="K1319" s="1">
        <v>45431</v>
      </c>
      <c r="L1319">
        <v>2</v>
      </c>
      <c r="M1319" t="s">
        <v>492</v>
      </c>
      <c r="N1319" t="s">
        <v>495</v>
      </c>
      <c r="O1319" t="s">
        <v>489</v>
      </c>
      <c r="R1319" t="s">
        <v>490</v>
      </c>
      <c r="S1319">
        <v>630</v>
      </c>
      <c r="T1319">
        <v>0</v>
      </c>
    </row>
    <row r="1320" spans="1:20" x14ac:dyDescent="0.25">
      <c r="A1320" s="1">
        <v>45423</v>
      </c>
      <c r="B1320">
        <v>1082</v>
      </c>
      <c r="C1320">
        <v>5</v>
      </c>
      <c r="D1320">
        <v>5</v>
      </c>
      <c r="E1320">
        <v>3</v>
      </c>
      <c r="F1320">
        <v>5</v>
      </c>
      <c r="G1320">
        <v>2</v>
      </c>
      <c r="H1320" t="s">
        <v>491</v>
      </c>
      <c r="I1320">
        <v>937</v>
      </c>
      <c r="J1320">
        <v>91</v>
      </c>
      <c r="L1320">
        <v>1</v>
      </c>
      <c r="M1320" t="s">
        <v>492</v>
      </c>
      <c r="N1320" t="s">
        <v>488</v>
      </c>
      <c r="O1320" t="s">
        <v>489</v>
      </c>
      <c r="R1320" t="s">
        <v>496</v>
      </c>
      <c r="S1320">
        <v>754.6</v>
      </c>
      <c r="T1320">
        <v>50</v>
      </c>
    </row>
    <row r="1321" spans="1:20" x14ac:dyDescent="0.25">
      <c r="A1321" s="1">
        <v>45423</v>
      </c>
      <c r="B1321">
        <v>3682</v>
      </c>
      <c r="C1321">
        <v>5</v>
      </c>
      <c r="D1321">
        <v>2</v>
      </c>
      <c r="E1321">
        <v>3</v>
      </c>
      <c r="F1321">
        <v>4</v>
      </c>
      <c r="G1321">
        <v>2</v>
      </c>
      <c r="H1321" t="s">
        <v>486</v>
      </c>
      <c r="I1321">
        <v>640</v>
      </c>
      <c r="J1321">
        <v>105</v>
      </c>
      <c r="K1321" s="1">
        <v>45447</v>
      </c>
      <c r="L1321">
        <v>2</v>
      </c>
      <c r="M1321" t="s">
        <v>487</v>
      </c>
      <c r="N1321" t="s">
        <v>495</v>
      </c>
      <c r="O1321" t="s">
        <v>489</v>
      </c>
      <c r="R1321" t="s">
        <v>490</v>
      </c>
      <c r="S1321">
        <v>521.5</v>
      </c>
      <c r="T1321">
        <v>0</v>
      </c>
    </row>
    <row r="1322" spans="1:20" x14ac:dyDescent="0.25">
      <c r="A1322" s="1">
        <v>45424</v>
      </c>
      <c r="B1322">
        <v>2872</v>
      </c>
      <c r="C1322">
        <v>4</v>
      </c>
      <c r="D1322">
        <v>5</v>
      </c>
      <c r="E1322">
        <v>1</v>
      </c>
      <c r="F1322">
        <v>4</v>
      </c>
      <c r="G1322">
        <v>3</v>
      </c>
      <c r="H1322" t="s">
        <v>486</v>
      </c>
      <c r="I1322">
        <v>60</v>
      </c>
      <c r="J1322">
        <v>123</v>
      </c>
      <c r="K1322" s="1">
        <v>45445</v>
      </c>
      <c r="L1322">
        <v>1</v>
      </c>
      <c r="M1322" t="s">
        <v>494</v>
      </c>
      <c r="N1322" t="s">
        <v>488</v>
      </c>
      <c r="O1322" t="s">
        <v>489</v>
      </c>
      <c r="R1322" t="s">
        <v>490</v>
      </c>
      <c r="S1322">
        <v>128.1</v>
      </c>
      <c r="T1322">
        <v>0</v>
      </c>
    </row>
    <row r="1323" spans="1:20" x14ac:dyDescent="0.25">
      <c r="A1323" s="1">
        <v>45424</v>
      </c>
      <c r="B1323">
        <v>4077</v>
      </c>
      <c r="C1323">
        <v>5</v>
      </c>
      <c r="D1323">
        <v>5</v>
      </c>
      <c r="E1323">
        <v>1</v>
      </c>
      <c r="F1323">
        <v>2</v>
      </c>
      <c r="G1323">
        <v>3</v>
      </c>
      <c r="H1323" t="s">
        <v>491</v>
      </c>
      <c r="I1323">
        <v>772</v>
      </c>
      <c r="J1323">
        <v>160</v>
      </c>
      <c r="L1323">
        <v>2</v>
      </c>
      <c r="M1323" t="s">
        <v>487</v>
      </c>
      <c r="N1323" t="s">
        <v>495</v>
      </c>
      <c r="O1323" t="s">
        <v>489</v>
      </c>
      <c r="R1323" t="s">
        <v>498</v>
      </c>
      <c r="S1323">
        <v>659.4</v>
      </c>
      <c r="T1323">
        <v>10</v>
      </c>
    </row>
    <row r="1324" spans="1:20" x14ac:dyDescent="0.25">
      <c r="A1324" s="1">
        <v>45424</v>
      </c>
      <c r="B1324">
        <v>2914</v>
      </c>
      <c r="C1324">
        <v>5</v>
      </c>
      <c r="D1324">
        <v>3</v>
      </c>
      <c r="E1324">
        <v>5</v>
      </c>
      <c r="F1324">
        <v>4</v>
      </c>
      <c r="G1324">
        <v>2</v>
      </c>
      <c r="H1324" t="s">
        <v>491</v>
      </c>
      <c r="I1324">
        <v>761</v>
      </c>
      <c r="J1324">
        <v>175</v>
      </c>
      <c r="L1324">
        <v>1</v>
      </c>
      <c r="M1324" t="s">
        <v>492</v>
      </c>
      <c r="N1324" t="s">
        <v>488</v>
      </c>
      <c r="O1324" t="s">
        <v>489</v>
      </c>
      <c r="R1324" t="s">
        <v>496</v>
      </c>
      <c r="S1324">
        <v>690.2</v>
      </c>
      <c r="T1324">
        <v>50</v>
      </c>
    </row>
    <row r="1325" spans="1:20" x14ac:dyDescent="0.25">
      <c r="A1325" s="1">
        <v>45424</v>
      </c>
      <c r="B1325">
        <v>2649</v>
      </c>
      <c r="C1325">
        <v>4</v>
      </c>
      <c r="D1325">
        <v>2</v>
      </c>
      <c r="E1325">
        <v>3</v>
      </c>
      <c r="F1325">
        <v>4</v>
      </c>
      <c r="G1325">
        <v>2</v>
      </c>
      <c r="H1325" t="s">
        <v>486</v>
      </c>
      <c r="I1325">
        <v>233</v>
      </c>
      <c r="J1325">
        <v>152</v>
      </c>
      <c r="K1325" s="1">
        <v>45453</v>
      </c>
      <c r="L1325">
        <v>2</v>
      </c>
      <c r="M1325" t="s">
        <v>487</v>
      </c>
      <c r="N1325" t="s">
        <v>488</v>
      </c>
      <c r="O1325" t="s">
        <v>489</v>
      </c>
      <c r="R1325" t="s">
        <v>490</v>
      </c>
      <c r="S1325">
        <v>269.5</v>
      </c>
      <c r="T1325">
        <v>0</v>
      </c>
    </row>
    <row r="1326" spans="1:20" x14ac:dyDescent="0.25">
      <c r="A1326" s="1">
        <v>45424</v>
      </c>
      <c r="B1326">
        <v>2530</v>
      </c>
      <c r="C1326">
        <v>5</v>
      </c>
      <c r="D1326">
        <v>2</v>
      </c>
      <c r="E1326">
        <v>3</v>
      </c>
      <c r="F1326">
        <v>4</v>
      </c>
      <c r="G1326">
        <v>3</v>
      </c>
      <c r="H1326" t="s">
        <v>491</v>
      </c>
      <c r="I1326">
        <v>497</v>
      </c>
      <c r="J1326">
        <v>93</v>
      </c>
      <c r="L1326">
        <v>1</v>
      </c>
      <c r="M1326" t="s">
        <v>494</v>
      </c>
      <c r="N1326" t="s">
        <v>488</v>
      </c>
      <c r="O1326" t="s">
        <v>489</v>
      </c>
      <c r="R1326" t="s">
        <v>493</v>
      </c>
      <c r="S1326">
        <v>434</v>
      </c>
      <c r="T1326">
        <v>30</v>
      </c>
    </row>
    <row r="1327" spans="1:20" x14ac:dyDescent="0.25">
      <c r="A1327" s="1">
        <v>45424</v>
      </c>
      <c r="B1327">
        <v>555</v>
      </c>
      <c r="C1327">
        <v>5</v>
      </c>
      <c r="D1327">
        <v>4</v>
      </c>
      <c r="E1327">
        <v>1</v>
      </c>
      <c r="F1327">
        <v>5</v>
      </c>
      <c r="G1327">
        <v>3</v>
      </c>
      <c r="H1327" t="s">
        <v>486</v>
      </c>
      <c r="I1327">
        <v>393</v>
      </c>
      <c r="J1327">
        <v>156</v>
      </c>
      <c r="K1327" s="1">
        <v>45449</v>
      </c>
      <c r="L1327">
        <v>2</v>
      </c>
      <c r="M1327" t="s">
        <v>492</v>
      </c>
      <c r="N1327" t="s">
        <v>495</v>
      </c>
      <c r="O1327" t="s">
        <v>489</v>
      </c>
      <c r="R1327" t="s">
        <v>490</v>
      </c>
      <c r="S1327">
        <v>384.3</v>
      </c>
      <c r="T1327">
        <v>0</v>
      </c>
    </row>
    <row r="1328" spans="1:20" x14ac:dyDescent="0.25">
      <c r="A1328" s="1">
        <v>45424</v>
      </c>
      <c r="B1328">
        <v>4439</v>
      </c>
      <c r="C1328">
        <v>4</v>
      </c>
      <c r="D1328">
        <v>2</v>
      </c>
      <c r="E1328">
        <v>3</v>
      </c>
      <c r="F1328">
        <v>4</v>
      </c>
      <c r="G1328">
        <v>3</v>
      </c>
      <c r="H1328" t="s">
        <v>492</v>
      </c>
      <c r="I1328">
        <v>378</v>
      </c>
      <c r="J1328">
        <v>161</v>
      </c>
      <c r="L1328">
        <v>1</v>
      </c>
      <c r="M1328" t="s">
        <v>494</v>
      </c>
      <c r="N1328" t="s">
        <v>488</v>
      </c>
      <c r="O1328" t="s">
        <v>489</v>
      </c>
      <c r="R1328" t="s">
        <v>496</v>
      </c>
      <c r="S1328">
        <v>412.3</v>
      </c>
      <c r="T1328">
        <v>50</v>
      </c>
    </row>
    <row r="1329" spans="1:20" x14ac:dyDescent="0.25">
      <c r="A1329" s="1">
        <v>45424</v>
      </c>
      <c r="B1329">
        <v>2593</v>
      </c>
      <c r="C1329">
        <v>5</v>
      </c>
      <c r="D1329">
        <v>1</v>
      </c>
      <c r="E1329">
        <v>1</v>
      </c>
      <c r="F1329">
        <v>2</v>
      </c>
      <c r="G1329">
        <v>2</v>
      </c>
      <c r="H1329" t="s">
        <v>486</v>
      </c>
      <c r="I1329">
        <v>137</v>
      </c>
      <c r="J1329">
        <v>121</v>
      </c>
      <c r="L1329">
        <v>2</v>
      </c>
      <c r="M1329" t="s">
        <v>494</v>
      </c>
      <c r="N1329" t="s">
        <v>488</v>
      </c>
      <c r="O1329" t="s">
        <v>489</v>
      </c>
      <c r="R1329" t="s">
        <v>496</v>
      </c>
      <c r="S1329">
        <v>215.6</v>
      </c>
      <c r="T1329">
        <v>50</v>
      </c>
    </row>
    <row r="1330" spans="1:20" x14ac:dyDescent="0.25">
      <c r="A1330" s="1">
        <v>45424</v>
      </c>
      <c r="B1330">
        <v>4301</v>
      </c>
      <c r="C1330">
        <v>5</v>
      </c>
      <c r="D1330">
        <v>3</v>
      </c>
      <c r="E1330">
        <v>4</v>
      </c>
      <c r="F1330">
        <v>2</v>
      </c>
      <c r="G1330">
        <v>2</v>
      </c>
      <c r="H1330" t="s">
        <v>486</v>
      </c>
      <c r="I1330">
        <v>483</v>
      </c>
      <c r="J1330">
        <v>157</v>
      </c>
      <c r="K1330" s="1">
        <v>45450</v>
      </c>
      <c r="L1330">
        <v>1</v>
      </c>
      <c r="M1330" t="s">
        <v>492</v>
      </c>
      <c r="N1330" t="s">
        <v>488</v>
      </c>
      <c r="O1330" t="s">
        <v>489</v>
      </c>
      <c r="R1330" t="s">
        <v>490</v>
      </c>
      <c r="S1330">
        <v>448</v>
      </c>
      <c r="T1330">
        <v>0</v>
      </c>
    </row>
    <row r="1331" spans="1:20" x14ac:dyDescent="0.25">
      <c r="A1331" s="1">
        <v>45424</v>
      </c>
      <c r="B1331">
        <v>3396</v>
      </c>
      <c r="C1331">
        <v>4</v>
      </c>
      <c r="D1331">
        <v>4</v>
      </c>
      <c r="E1331">
        <v>3</v>
      </c>
      <c r="F1331">
        <v>5</v>
      </c>
      <c r="G1331">
        <v>2</v>
      </c>
      <c r="H1331" t="s">
        <v>486</v>
      </c>
      <c r="I1331">
        <v>918</v>
      </c>
      <c r="J1331">
        <v>180</v>
      </c>
      <c r="K1331" s="1">
        <v>45444</v>
      </c>
      <c r="L1331">
        <v>2</v>
      </c>
      <c r="M1331" t="s">
        <v>494</v>
      </c>
      <c r="N1331" t="s">
        <v>488</v>
      </c>
      <c r="O1331" t="s">
        <v>489</v>
      </c>
      <c r="R1331" t="s">
        <v>490</v>
      </c>
      <c r="S1331">
        <v>768.6</v>
      </c>
      <c r="T1331">
        <v>0</v>
      </c>
    </row>
    <row r="1332" spans="1:20" x14ac:dyDescent="0.25">
      <c r="A1332" s="1">
        <v>45425</v>
      </c>
      <c r="B1332">
        <v>1831</v>
      </c>
      <c r="C1332">
        <v>5</v>
      </c>
      <c r="D1332">
        <v>1</v>
      </c>
      <c r="E1332">
        <v>2</v>
      </c>
      <c r="F1332">
        <v>4</v>
      </c>
      <c r="G1332">
        <v>3</v>
      </c>
      <c r="H1332" t="s">
        <v>491</v>
      </c>
      <c r="I1332">
        <v>292</v>
      </c>
      <c r="J1332">
        <v>94</v>
      </c>
      <c r="L1332">
        <v>1</v>
      </c>
      <c r="M1332" t="s">
        <v>487</v>
      </c>
      <c r="N1332" t="s">
        <v>488</v>
      </c>
      <c r="O1332" t="s">
        <v>489</v>
      </c>
      <c r="R1332" t="s">
        <v>498</v>
      </c>
      <c r="S1332">
        <v>277.2</v>
      </c>
      <c r="T1332">
        <v>10</v>
      </c>
    </row>
    <row r="1333" spans="1:20" x14ac:dyDescent="0.25">
      <c r="A1333" s="1">
        <v>45425</v>
      </c>
      <c r="B1333">
        <v>2812</v>
      </c>
      <c r="C1333">
        <v>5</v>
      </c>
      <c r="D1333">
        <v>5</v>
      </c>
      <c r="E1333">
        <v>5</v>
      </c>
      <c r="F1333">
        <v>4</v>
      </c>
      <c r="G1333">
        <v>1</v>
      </c>
      <c r="H1333" t="s">
        <v>492</v>
      </c>
      <c r="I1333">
        <v>769</v>
      </c>
      <c r="J1333">
        <v>59</v>
      </c>
      <c r="L1333">
        <v>2</v>
      </c>
      <c r="M1333" t="s">
        <v>492</v>
      </c>
      <c r="N1333" t="s">
        <v>495</v>
      </c>
      <c r="O1333" t="s">
        <v>489</v>
      </c>
      <c r="R1333" t="s">
        <v>498</v>
      </c>
      <c r="S1333">
        <v>586.6</v>
      </c>
      <c r="T1333">
        <v>10</v>
      </c>
    </row>
    <row r="1334" spans="1:20" x14ac:dyDescent="0.25">
      <c r="A1334" s="1">
        <v>45425</v>
      </c>
      <c r="B1334">
        <v>1558</v>
      </c>
      <c r="C1334">
        <v>4</v>
      </c>
      <c r="D1334">
        <v>1</v>
      </c>
      <c r="E1334">
        <v>1</v>
      </c>
      <c r="F1334">
        <v>1</v>
      </c>
      <c r="G1334">
        <v>2</v>
      </c>
      <c r="H1334" t="s">
        <v>492</v>
      </c>
      <c r="I1334">
        <v>186</v>
      </c>
      <c r="J1334">
        <v>153</v>
      </c>
      <c r="L1334">
        <v>1</v>
      </c>
      <c r="M1334" t="s">
        <v>494</v>
      </c>
      <c r="N1334" t="s">
        <v>495</v>
      </c>
      <c r="O1334" t="s">
        <v>489</v>
      </c>
      <c r="R1334" t="s">
        <v>498</v>
      </c>
      <c r="S1334">
        <v>244.3</v>
      </c>
      <c r="T1334">
        <v>10</v>
      </c>
    </row>
    <row r="1335" spans="1:20" x14ac:dyDescent="0.25">
      <c r="A1335" s="1">
        <v>45425</v>
      </c>
      <c r="B1335">
        <v>1106</v>
      </c>
      <c r="C1335">
        <v>5</v>
      </c>
      <c r="D1335">
        <v>4</v>
      </c>
      <c r="E1335">
        <v>3</v>
      </c>
      <c r="F1335">
        <v>5</v>
      </c>
      <c r="G1335">
        <v>1</v>
      </c>
      <c r="H1335" t="s">
        <v>492</v>
      </c>
      <c r="I1335">
        <v>346</v>
      </c>
      <c r="J1335">
        <v>36</v>
      </c>
      <c r="L1335">
        <v>2</v>
      </c>
      <c r="M1335" t="s">
        <v>494</v>
      </c>
      <c r="N1335" t="s">
        <v>495</v>
      </c>
      <c r="O1335" t="s">
        <v>489</v>
      </c>
      <c r="R1335" t="s">
        <v>496</v>
      </c>
      <c r="S1335">
        <v>302.39999999999998</v>
      </c>
      <c r="T1335">
        <v>50</v>
      </c>
    </row>
    <row r="1336" spans="1:20" x14ac:dyDescent="0.25">
      <c r="A1336" s="1">
        <v>45425</v>
      </c>
      <c r="B1336">
        <v>4511</v>
      </c>
      <c r="C1336">
        <v>5</v>
      </c>
      <c r="D1336">
        <v>2</v>
      </c>
      <c r="E1336">
        <v>3</v>
      </c>
      <c r="F1336">
        <v>4</v>
      </c>
      <c r="G1336">
        <v>1</v>
      </c>
      <c r="H1336" t="s">
        <v>486</v>
      </c>
      <c r="I1336">
        <v>891</v>
      </c>
      <c r="J1336">
        <v>183</v>
      </c>
      <c r="K1336" s="1">
        <v>45454</v>
      </c>
      <c r="L1336">
        <v>1</v>
      </c>
      <c r="M1336" t="s">
        <v>487</v>
      </c>
      <c r="N1336" t="s">
        <v>488</v>
      </c>
      <c r="O1336" t="s">
        <v>489</v>
      </c>
      <c r="R1336" t="s">
        <v>490</v>
      </c>
      <c r="S1336">
        <v>751.8</v>
      </c>
      <c r="T1336">
        <v>0</v>
      </c>
    </row>
    <row r="1337" spans="1:20" x14ac:dyDescent="0.25">
      <c r="A1337" s="1">
        <v>45425</v>
      </c>
      <c r="B1337">
        <v>3579</v>
      </c>
      <c r="C1337">
        <v>4</v>
      </c>
      <c r="D1337">
        <v>3</v>
      </c>
      <c r="E1337">
        <v>1</v>
      </c>
      <c r="F1337">
        <v>2</v>
      </c>
      <c r="G1337">
        <v>2</v>
      </c>
      <c r="H1337" t="s">
        <v>486</v>
      </c>
      <c r="I1337">
        <v>60</v>
      </c>
      <c r="J1337">
        <v>89</v>
      </c>
      <c r="K1337" s="1">
        <v>45433</v>
      </c>
      <c r="L1337">
        <v>2</v>
      </c>
      <c r="M1337" t="s">
        <v>487</v>
      </c>
      <c r="N1337" t="s">
        <v>495</v>
      </c>
      <c r="O1337" t="s">
        <v>489</v>
      </c>
      <c r="R1337" t="s">
        <v>490</v>
      </c>
      <c r="S1337">
        <v>104.3</v>
      </c>
      <c r="T1337">
        <v>0</v>
      </c>
    </row>
    <row r="1338" spans="1:20" x14ac:dyDescent="0.25">
      <c r="A1338" s="1">
        <v>45425</v>
      </c>
      <c r="B1338">
        <v>817</v>
      </c>
      <c r="C1338">
        <v>5</v>
      </c>
      <c r="D1338">
        <v>4</v>
      </c>
      <c r="E1338">
        <v>2</v>
      </c>
      <c r="F1338">
        <v>1</v>
      </c>
      <c r="G1338">
        <v>2</v>
      </c>
      <c r="H1338" t="s">
        <v>491</v>
      </c>
      <c r="I1338">
        <v>717</v>
      </c>
      <c r="J1338">
        <v>80</v>
      </c>
      <c r="L1338">
        <v>1</v>
      </c>
      <c r="M1338" t="s">
        <v>487</v>
      </c>
      <c r="N1338" t="s">
        <v>488</v>
      </c>
      <c r="O1338" t="s">
        <v>489</v>
      </c>
      <c r="R1338" t="s">
        <v>493</v>
      </c>
      <c r="S1338">
        <v>578.9</v>
      </c>
      <c r="T1338">
        <v>30</v>
      </c>
    </row>
    <row r="1339" spans="1:20" x14ac:dyDescent="0.25">
      <c r="A1339" s="1">
        <v>45425</v>
      </c>
      <c r="B1339">
        <v>1369</v>
      </c>
      <c r="C1339">
        <v>5</v>
      </c>
      <c r="D1339">
        <v>1</v>
      </c>
      <c r="E1339">
        <v>3</v>
      </c>
      <c r="F1339">
        <v>2</v>
      </c>
      <c r="G1339">
        <v>2</v>
      </c>
      <c r="H1339" t="s">
        <v>486</v>
      </c>
      <c r="I1339">
        <v>800</v>
      </c>
      <c r="J1339">
        <v>130</v>
      </c>
      <c r="K1339" s="1">
        <v>45449</v>
      </c>
      <c r="L1339">
        <v>2</v>
      </c>
      <c r="M1339" t="s">
        <v>487</v>
      </c>
      <c r="N1339" t="s">
        <v>495</v>
      </c>
      <c r="O1339" t="s">
        <v>489</v>
      </c>
      <c r="R1339" t="s">
        <v>490</v>
      </c>
      <c r="S1339">
        <v>651</v>
      </c>
      <c r="T1339">
        <v>0</v>
      </c>
    </row>
    <row r="1340" spans="1:20" x14ac:dyDescent="0.25">
      <c r="A1340" s="1">
        <v>45425</v>
      </c>
      <c r="B1340">
        <v>3650</v>
      </c>
      <c r="C1340">
        <v>4</v>
      </c>
      <c r="D1340">
        <v>1</v>
      </c>
      <c r="E1340">
        <v>4</v>
      </c>
      <c r="F1340">
        <v>4</v>
      </c>
      <c r="G1340">
        <v>3</v>
      </c>
      <c r="H1340" t="s">
        <v>486</v>
      </c>
      <c r="I1340">
        <v>508</v>
      </c>
      <c r="J1340">
        <v>196</v>
      </c>
      <c r="L1340">
        <v>1</v>
      </c>
      <c r="M1340" t="s">
        <v>494</v>
      </c>
      <c r="N1340" t="s">
        <v>495</v>
      </c>
      <c r="O1340" t="s">
        <v>489</v>
      </c>
      <c r="R1340" t="s">
        <v>496</v>
      </c>
      <c r="S1340">
        <v>527.79999999999995</v>
      </c>
      <c r="T1340">
        <v>50</v>
      </c>
    </row>
    <row r="1341" spans="1:20" x14ac:dyDescent="0.25">
      <c r="A1341" s="1">
        <v>45425</v>
      </c>
      <c r="B1341">
        <v>269</v>
      </c>
      <c r="C1341">
        <v>5</v>
      </c>
      <c r="D1341">
        <v>4</v>
      </c>
      <c r="E1341">
        <v>5</v>
      </c>
      <c r="F1341">
        <v>3</v>
      </c>
      <c r="G1341">
        <v>1</v>
      </c>
      <c r="H1341" t="s">
        <v>492</v>
      </c>
      <c r="I1341">
        <v>653</v>
      </c>
      <c r="J1341">
        <v>102</v>
      </c>
      <c r="L1341">
        <v>2</v>
      </c>
      <c r="M1341" t="s">
        <v>494</v>
      </c>
      <c r="N1341" t="s">
        <v>495</v>
      </c>
      <c r="O1341" t="s">
        <v>489</v>
      </c>
      <c r="R1341" t="s">
        <v>498</v>
      </c>
      <c r="S1341">
        <v>535.5</v>
      </c>
      <c r="T1341">
        <v>10</v>
      </c>
    </row>
    <row r="1342" spans="1:20" x14ac:dyDescent="0.25">
      <c r="A1342" s="1">
        <v>45426</v>
      </c>
      <c r="B1342">
        <v>727</v>
      </c>
      <c r="C1342">
        <v>5</v>
      </c>
      <c r="D1342">
        <v>4</v>
      </c>
      <c r="E1342">
        <v>1</v>
      </c>
      <c r="F1342">
        <v>3</v>
      </c>
      <c r="G1342">
        <v>1</v>
      </c>
      <c r="H1342" t="s">
        <v>486</v>
      </c>
      <c r="I1342">
        <v>547</v>
      </c>
      <c r="J1342">
        <v>43</v>
      </c>
      <c r="L1342">
        <v>1</v>
      </c>
      <c r="M1342" t="s">
        <v>494</v>
      </c>
      <c r="N1342" t="s">
        <v>495</v>
      </c>
      <c r="O1342" t="s">
        <v>489</v>
      </c>
      <c r="R1342" t="s">
        <v>498</v>
      </c>
      <c r="S1342">
        <v>420</v>
      </c>
      <c r="T1342">
        <v>10</v>
      </c>
    </row>
    <row r="1343" spans="1:20" x14ac:dyDescent="0.25">
      <c r="A1343" s="1">
        <v>45426</v>
      </c>
      <c r="B1343">
        <v>4330</v>
      </c>
      <c r="C1343">
        <v>4</v>
      </c>
      <c r="D1343">
        <v>4</v>
      </c>
      <c r="E1343">
        <v>3</v>
      </c>
      <c r="F1343">
        <v>3</v>
      </c>
      <c r="G1343">
        <v>1</v>
      </c>
      <c r="H1343" t="s">
        <v>486</v>
      </c>
      <c r="I1343">
        <v>317</v>
      </c>
      <c r="J1343">
        <v>70</v>
      </c>
      <c r="K1343" s="1">
        <v>45441</v>
      </c>
      <c r="L1343">
        <v>2</v>
      </c>
      <c r="M1343" t="s">
        <v>492</v>
      </c>
      <c r="N1343" t="s">
        <v>488</v>
      </c>
      <c r="O1343" t="s">
        <v>489</v>
      </c>
      <c r="R1343" t="s">
        <v>490</v>
      </c>
      <c r="S1343">
        <v>270.89999999999998</v>
      </c>
      <c r="T1343">
        <v>0</v>
      </c>
    </row>
    <row r="1344" spans="1:20" x14ac:dyDescent="0.25">
      <c r="A1344" s="1">
        <v>45426</v>
      </c>
      <c r="B1344">
        <v>3446</v>
      </c>
      <c r="C1344">
        <v>5</v>
      </c>
      <c r="D1344">
        <v>2</v>
      </c>
      <c r="E1344">
        <v>5</v>
      </c>
      <c r="F1344">
        <v>4</v>
      </c>
      <c r="G1344">
        <v>1</v>
      </c>
      <c r="H1344" t="s">
        <v>492</v>
      </c>
      <c r="I1344">
        <v>811</v>
      </c>
      <c r="J1344">
        <v>189</v>
      </c>
      <c r="L1344">
        <v>1</v>
      </c>
      <c r="M1344" t="s">
        <v>494</v>
      </c>
      <c r="N1344" t="s">
        <v>495</v>
      </c>
      <c r="O1344" t="s">
        <v>489</v>
      </c>
      <c r="R1344" t="s">
        <v>498</v>
      </c>
      <c r="S1344">
        <v>707</v>
      </c>
      <c r="T1344">
        <v>10</v>
      </c>
    </row>
    <row r="1345" spans="1:20" x14ac:dyDescent="0.25">
      <c r="A1345" s="1">
        <v>45426</v>
      </c>
      <c r="B1345">
        <v>2308</v>
      </c>
      <c r="C1345">
        <v>5</v>
      </c>
      <c r="D1345">
        <v>4</v>
      </c>
      <c r="E1345">
        <v>1</v>
      </c>
      <c r="F1345">
        <v>3</v>
      </c>
      <c r="G1345">
        <v>3</v>
      </c>
      <c r="H1345" t="s">
        <v>486</v>
      </c>
      <c r="I1345">
        <v>285</v>
      </c>
      <c r="J1345">
        <v>166</v>
      </c>
      <c r="K1345" s="1">
        <v>45433</v>
      </c>
      <c r="L1345">
        <v>2</v>
      </c>
      <c r="M1345" t="s">
        <v>492</v>
      </c>
      <c r="N1345" t="s">
        <v>495</v>
      </c>
      <c r="O1345" t="s">
        <v>489</v>
      </c>
      <c r="R1345" t="s">
        <v>490</v>
      </c>
      <c r="S1345">
        <v>315.7</v>
      </c>
      <c r="T1345">
        <v>0</v>
      </c>
    </row>
    <row r="1346" spans="1:20" x14ac:dyDescent="0.25">
      <c r="A1346" s="1">
        <v>45426</v>
      </c>
      <c r="B1346">
        <v>200</v>
      </c>
      <c r="C1346">
        <v>4</v>
      </c>
      <c r="D1346">
        <v>5</v>
      </c>
      <c r="E1346">
        <v>1</v>
      </c>
      <c r="F1346">
        <v>1</v>
      </c>
      <c r="G1346">
        <v>2</v>
      </c>
      <c r="H1346" t="s">
        <v>486</v>
      </c>
      <c r="I1346">
        <v>699</v>
      </c>
      <c r="J1346">
        <v>81</v>
      </c>
      <c r="K1346" s="1">
        <v>45448</v>
      </c>
      <c r="L1346">
        <v>1</v>
      </c>
      <c r="M1346" t="s">
        <v>494</v>
      </c>
      <c r="N1346" t="s">
        <v>488</v>
      </c>
      <c r="O1346" t="s">
        <v>489</v>
      </c>
      <c r="R1346" t="s">
        <v>490</v>
      </c>
      <c r="S1346">
        <v>546</v>
      </c>
      <c r="T1346">
        <v>0</v>
      </c>
    </row>
    <row r="1347" spans="1:20" x14ac:dyDescent="0.25">
      <c r="A1347" s="1">
        <v>45426</v>
      </c>
      <c r="B1347">
        <v>3887</v>
      </c>
      <c r="C1347">
        <v>5</v>
      </c>
      <c r="D1347">
        <v>3</v>
      </c>
      <c r="E1347">
        <v>1</v>
      </c>
      <c r="F1347">
        <v>3</v>
      </c>
      <c r="G1347">
        <v>2</v>
      </c>
      <c r="H1347" t="s">
        <v>492</v>
      </c>
      <c r="I1347">
        <v>114</v>
      </c>
      <c r="J1347">
        <v>86</v>
      </c>
      <c r="L1347">
        <v>2</v>
      </c>
      <c r="M1347" t="s">
        <v>487</v>
      </c>
      <c r="N1347" t="s">
        <v>495</v>
      </c>
      <c r="O1347" t="s">
        <v>489</v>
      </c>
      <c r="R1347" t="s">
        <v>498</v>
      </c>
      <c r="S1347">
        <v>147</v>
      </c>
      <c r="T1347">
        <v>10</v>
      </c>
    </row>
    <row r="1348" spans="1:20" x14ac:dyDescent="0.25">
      <c r="A1348" s="1">
        <v>45426</v>
      </c>
      <c r="B1348">
        <v>881</v>
      </c>
      <c r="C1348">
        <v>5</v>
      </c>
      <c r="D1348">
        <v>3</v>
      </c>
      <c r="E1348">
        <v>2</v>
      </c>
      <c r="F1348">
        <v>3</v>
      </c>
      <c r="G1348">
        <v>3</v>
      </c>
      <c r="H1348" t="s">
        <v>486</v>
      </c>
      <c r="I1348">
        <v>617</v>
      </c>
      <c r="J1348">
        <v>49</v>
      </c>
      <c r="K1348" s="1">
        <v>45444</v>
      </c>
      <c r="L1348">
        <v>1</v>
      </c>
      <c r="M1348" t="s">
        <v>494</v>
      </c>
      <c r="N1348" t="s">
        <v>495</v>
      </c>
      <c r="O1348" t="s">
        <v>489</v>
      </c>
      <c r="R1348" t="s">
        <v>490</v>
      </c>
      <c r="S1348">
        <v>466.2</v>
      </c>
      <c r="T1348">
        <v>0</v>
      </c>
    </row>
    <row r="1349" spans="1:20" x14ac:dyDescent="0.25">
      <c r="A1349" s="1">
        <v>45426</v>
      </c>
      <c r="B1349">
        <v>3409</v>
      </c>
      <c r="C1349">
        <v>4</v>
      </c>
      <c r="D1349">
        <v>5</v>
      </c>
      <c r="E1349">
        <v>4</v>
      </c>
      <c r="F1349">
        <v>3</v>
      </c>
      <c r="G1349">
        <v>2</v>
      </c>
      <c r="H1349" t="s">
        <v>491</v>
      </c>
      <c r="I1349">
        <v>249</v>
      </c>
      <c r="J1349">
        <v>126</v>
      </c>
      <c r="L1349">
        <v>2</v>
      </c>
      <c r="M1349" t="s">
        <v>492</v>
      </c>
      <c r="N1349" t="s">
        <v>488</v>
      </c>
      <c r="O1349" t="s">
        <v>489</v>
      </c>
      <c r="R1349" t="s">
        <v>493</v>
      </c>
      <c r="S1349">
        <v>283.5</v>
      </c>
      <c r="T1349">
        <v>30</v>
      </c>
    </row>
    <row r="1350" spans="1:20" x14ac:dyDescent="0.25">
      <c r="A1350" s="1">
        <v>45426</v>
      </c>
      <c r="B1350">
        <v>4012</v>
      </c>
      <c r="C1350">
        <v>5</v>
      </c>
      <c r="D1350">
        <v>1</v>
      </c>
      <c r="E1350">
        <v>1</v>
      </c>
      <c r="F1350">
        <v>5</v>
      </c>
      <c r="G1350">
        <v>1</v>
      </c>
      <c r="H1350" t="s">
        <v>492</v>
      </c>
      <c r="I1350">
        <v>547</v>
      </c>
      <c r="J1350">
        <v>185</v>
      </c>
      <c r="L1350">
        <v>1</v>
      </c>
      <c r="M1350" t="s">
        <v>487</v>
      </c>
      <c r="N1350" t="s">
        <v>495</v>
      </c>
      <c r="O1350" t="s">
        <v>489</v>
      </c>
      <c r="R1350" t="s">
        <v>493</v>
      </c>
      <c r="S1350">
        <v>533.4</v>
      </c>
      <c r="T1350">
        <v>30</v>
      </c>
    </row>
    <row r="1351" spans="1:20" x14ac:dyDescent="0.25">
      <c r="A1351" s="1">
        <v>45426</v>
      </c>
      <c r="B1351">
        <v>1122</v>
      </c>
      <c r="C1351">
        <v>5</v>
      </c>
      <c r="D1351">
        <v>1</v>
      </c>
      <c r="E1351">
        <v>2</v>
      </c>
      <c r="F1351">
        <v>3</v>
      </c>
      <c r="G1351">
        <v>3</v>
      </c>
      <c r="H1351" t="s">
        <v>486</v>
      </c>
      <c r="I1351">
        <v>475</v>
      </c>
      <c r="J1351">
        <v>153</v>
      </c>
      <c r="K1351" s="1">
        <v>45444</v>
      </c>
      <c r="L1351">
        <v>2</v>
      </c>
      <c r="M1351" t="s">
        <v>494</v>
      </c>
      <c r="N1351" t="s">
        <v>495</v>
      </c>
      <c r="O1351" t="s">
        <v>489</v>
      </c>
      <c r="R1351" t="s">
        <v>490</v>
      </c>
      <c r="S1351">
        <v>439.6</v>
      </c>
      <c r="T1351">
        <v>0</v>
      </c>
    </row>
    <row r="1352" spans="1:20" x14ac:dyDescent="0.25">
      <c r="A1352" s="1">
        <v>45427</v>
      </c>
      <c r="B1352">
        <v>4163</v>
      </c>
      <c r="C1352">
        <v>4</v>
      </c>
      <c r="D1352">
        <v>1</v>
      </c>
      <c r="E1352">
        <v>1</v>
      </c>
      <c r="F1352">
        <v>2</v>
      </c>
      <c r="G1352">
        <v>3</v>
      </c>
      <c r="H1352" t="s">
        <v>491</v>
      </c>
      <c r="I1352">
        <v>632</v>
      </c>
      <c r="J1352">
        <v>130</v>
      </c>
      <c r="L1352">
        <v>1</v>
      </c>
      <c r="M1352" t="s">
        <v>492</v>
      </c>
      <c r="N1352" t="s">
        <v>488</v>
      </c>
      <c r="O1352" t="s">
        <v>489</v>
      </c>
      <c r="R1352" t="s">
        <v>498</v>
      </c>
      <c r="S1352">
        <v>540.4</v>
      </c>
      <c r="T1352">
        <v>10</v>
      </c>
    </row>
    <row r="1353" spans="1:20" x14ac:dyDescent="0.25">
      <c r="A1353" s="1">
        <v>45427</v>
      </c>
      <c r="B1353">
        <v>1576</v>
      </c>
      <c r="C1353">
        <v>5</v>
      </c>
      <c r="D1353">
        <v>1</v>
      </c>
      <c r="E1353">
        <v>1</v>
      </c>
      <c r="F1353">
        <v>5</v>
      </c>
      <c r="G1353">
        <v>1</v>
      </c>
      <c r="H1353" t="s">
        <v>486</v>
      </c>
      <c r="I1353">
        <v>406</v>
      </c>
      <c r="J1353">
        <v>169</v>
      </c>
      <c r="K1353" s="1">
        <v>45452</v>
      </c>
      <c r="L1353">
        <v>2</v>
      </c>
      <c r="M1353" t="s">
        <v>494</v>
      </c>
      <c r="N1353" t="s">
        <v>488</v>
      </c>
      <c r="O1353" t="s">
        <v>489</v>
      </c>
      <c r="R1353" t="s">
        <v>490</v>
      </c>
      <c r="S1353">
        <v>402.5</v>
      </c>
      <c r="T1353">
        <v>0</v>
      </c>
    </row>
    <row r="1354" spans="1:20" x14ac:dyDescent="0.25">
      <c r="A1354" s="1">
        <v>45427</v>
      </c>
      <c r="B1354">
        <v>1872</v>
      </c>
      <c r="C1354">
        <v>5</v>
      </c>
      <c r="D1354">
        <v>2</v>
      </c>
      <c r="E1354">
        <v>2</v>
      </c>
      <c r="F1354">
        <v>4</v>
      </c>
      <c r="G1354">
        <v>3</v>
      </c>
      <c r="H1354" t="s">
        <v>486</v>
      </c>
      <c r="I1354">
        <v>956</v>
      </c>
      <c r="J1354">
        <v>140</v>
      </c>
      <c r="K1354" s="1">
        <v>45443</v>
      </c>
      <c r="L1354">
        <v>1</v>
      </c>
      <c r="M1354" t="s">
        <v>487</v>
      </c>
      <c r="N1354" t="s">
        <v>495</v>
      </c>
      <c r="O1354" t="s">
        <v>489</v>
      </c>
      <c r="R1354" t="s">
        <v>490</v>
      </c>
      <c r="S1354">
        <v>767.2</v>
      </c>
      <c r="T1354">
        <v>0</v>
      </c>
    </row>
    <row r="1355" spans="1:20" x14ac:dyDescent="0.25">
      <c r="A1355" s="1">
        <v>45427</v>
      </c>
      <c r="B1355">
        <v>1003</v>
      </c>
      <c r="C1355">
        <v>4</v>
      </c>
      <c r="D1355">
        <v>5</v>
      </c>
      <c r="E1355">
        <v>4</v>
      </c>
      <c r="F1355">
        <v>1</v>
      </c>
      <c r="G1355">
        <v>1</v>
      </c>
      <c r="H1355" t="s">
        <v>486</v>
      </c>
      <c r="I1355">
        <v>612</v>
      </c>
      <c r="J1355">
        <v>30</v>
      </c>
      <c r="K1355" s="1">
        <v>45453</v>
      </c>
      <c r="L1355">
        <v>2</v>
      </c>
      <c r="M1355" t="s">
        <v>492</v>
      </c>
      <c r="N1355" t="s">
        <v>495</v>
      </c>
      <c r="O1355" t="s">
        <v>489</v>
      </c>
      <c r="R1355" t="s">
        <v>490</v>
      </c>
      <c r="S1355">
        <v>449.4</v>
      </c>
      <c r="T1355">
        <v>0</v>
      </c>
    </row>
    <row r="1356" spans="1:20" x14ac:dyDescent="0.25">
      <c r="A1356" s="1">
        <v>45427</v>
      </c>
      <c r="B1356">
        <v>4183</v>
      </c>
      <c r="C1356">
        <v>5</v>
      </c>
      <c r="D1356">
        <v>3</v>
      </c>
      <c r="E1356">
        <v>5</v>
      </c>
      <c r="F1356">
        <v>5</v>
      </c>
      <c r="G1356">
        <v>3</v>
      </c>
      <c r="H1356" t="s">
        <v>491</v>
      </c>
      <c r="I1356">
        <v>391</v>
      </c>
      <c r="J1356">
        <v>91</v>
      </c>
      <c r="L1356">
        <v>1</v>
      </c>
      <c r="M1356" t="s">
        <v>487</v>
      </c>
      <c r="N1356" t="s">
        <v>495</v>
      </c>
      <c r="O1356" t="s">
        <v>489</v>
      </c>
      <c r="R1356" t="s">
        <v>493</v>
      </c>
      <c r="S1356">
        <v>358.4</v>
      </c>
      <c r="T1356">
        <v>30</v>
      </c>
    </row>
    <row r="1357" spans="1:20" x14ac:dyDescent="0.25">
      <c r="A1357" s="1">
        <v>45427</v>
      </c>
      <c r="B1357">
        <v>4703</v>
      </c>
      <c r="C1357">
        <v>5</v>
      </c>
      <c r="D1357">
        <v>5</v>
      </c>
      <c r="E1357">
        <v>3</v>
      </c>
      <c r="F1357">
        <v>1</v>
      </c>
      <c r="G1357">
        <v>2</v>
      </c>
      <c r="H1357" t="s">
        <v>486</v>
      </c>
      <c r="I1357">
        <v>428</v>
      </c>
      <c r="J1357">
        <v>110</v>
      </c>
      <c r="K1357" s="1">
        <v>45438</v>
      </c>
      <c r="L1357">
        <v>2</v>
      </c>
      <c r="M1357" t="s">
        <v>492</v>
      </c>
      <c r="N1357" t="s">
        <v>488</v>
      </c>
      <c r="O1357" t="s">
        <v>489</v>
      </c>
      <c r="R1357" t="s">
        <v>490</v>
      </c>
      <c r="S1357">
        <v>376.6</v>
      </c>
      <c r="T1357">
        <v>0</v>
      </c>
    </row>
    <row r="1358" spans="1:20" x14ac:dyDescent="0.25">
      <c r="A1358" s="1">
        <v>45427</v>
      </c>
      <c r="B1358">
        <v>4622</v>
      </c>
      <c r="C1358">
        <v>4</v>
      </c>
      <c r="D1358">
        <v>3</v>
      </c>
      <c r="E1358">
        <v>1</v>
      </c>
      <c r="F1358">
        <v>5</v>
      </c>
      <c r="G1358">
        <v>1</v>
      </c>
      <c r="H1358" t="s">
        <v>491</v>
      </c>
      <c r="I1358">
        <v>684</v>
      </c>
      <c r="J1358">
        <v>48</v>
      </c>
      <c r="L1358">
        <v>1</v>
      </c>
      <c r="M1358" t="s">
        <v>487</v>
      </c>
      <c r="N1358" t="s">
        <v>488</v>
      </c>
      <c r="O1358" t="s">
        <v>489</v>
      </c>
      <c r="R1358" t="s">
        <v>493</v>
      </c>
      <c r="S1358">
        <v>533.4</v>
      </c>
      <c r="T1358">
        <v>30</v>
      </c>
    </row>
    <row r="1359" spans="1:20" x14ac:dyDescent="0.25">
      <c r="A1359" s="1">
        <v>45427</v>
      </c>
      <c r="B1359">
        <v>760</v>
      </c>
      <c r="C1359">
        <v>5</v>
      </c>
      <c r="D1359">
        <v>1</v>
      </c>
      <c r="E1359">
        <v>4</v>
      </c>
      <c r="F1359">
        <v>4</v>
      </c>
      <c r="G1359">
        <v>2</v>
      </c>
      <c r="H1359" t="s">
        <v>486</v>
      </c>
      <c r="I1359">
        <v>812</v>
      </c>
      <c r="J1359">
        <v>138</v>
      </c>
      <c r="L1359">
        <v>2</v>
      </c>
      <c r="M1359" t="s">
        <v>492</v>
      </c>
      <c r="N1359" t="s">
        <v>495</v>
      </c>
      <c r="O1359" t="s">
        <v>489</v>
      </c>
      <c r="R1359" t="s">
        <v>498</v>
      </c>
      <c r="S1359">
        <v>672</v>
      </c>
      <c r="T1359">
        <v>10</v>
      </c>
    </row>
    <row r="1360" spans="1:20" x14ac:dyDescent="0.25">
      <c r="A1360" s="1">
        <v>45427</v>
      </c>
      <c r="B1360">
        <v>1613</v>
      </c>
      <c r="C1360">
        <v>5</v>
      </c>
      <c r="D1360">
        <v>2</v>
      </c>
      <c r="E1360">
        <v>3</v>
      </c>
      <c r="F1360">
        <v>4</v>
      </c>
      <c r="G1360">
        <v>3</v>
      </c>
      <c r="H1360" t="s">
        <v>486</v>
      </c>
      <c r="I1360">
        <v>285</v>
      </c>
      <c r="J1360">
        <v>138</v>
      </c>
      <c r="K1360" s="1">
        <v>45436</v>
      </c>
      <c r="L1360">
        <v>1</v>
      </c>
      <c r="M1360" t="s">
        <v>492</v>
      </c>
      <c r="N1360" t="s">
        <v>488</v>
      </c>
      <c r="O1360" t="s">
        <v>489</v>
      </c>
      <c r="R1360" t="s">
        <v>490</v>
      </c>
      <c r="S1360">
        <v>296.10000000000002</v>
      </c>
      <c r="T1360">
        <v>0</v>
      </c>
    </row>
    <row r="1361" spans="1:20" x14ac:dyDescent="0.25">
      <c r="A1361" s="1">
        <v>45427</v>
      </c>
      <c r="B1361">
        <v>4345</v>
      </c>
      <c r="C1361">
        <v>4</v>
      </c>
      <c r="D1361">
        <v>4</v>
      </c>
      <c r="E1361">
        <v>1</v>
      </c>
      <c r="F1361">
        <v>3</v>
      </c>
      <c r="G1361">
        <v>3</v>
      </c>
      <c r="H1361" t="s">
        <v>486</v>
      </c>
      <c r="I1361">
        <v>581</v>
      </c>
      <c r="J1361">
        <v>27</v>
      </c>
      <c r="K1361" s="1">
        <v>45442</v>
      </c>
      <c r="L1361">
        <v>2</v>
      </c>
      <c r="M1361" t="s">
        <v>494</v>
      </c>
      <c r="N1361" t="s">
        <v>488</v>
      </c>
      <c r="O1361" t="s">
        <v>489</v>
      </c>
      <c r="R1361" t="s">
        <v>490</v>
      </c>
      <c r="S1361">
        <v>425.6</v>
      </c>
      <c r="T1361">
        <v>0</v>
      </c>
    </row>
    <row r="1362" spans="1:20" x14ac:dyDescent="0.25">
      <c r="A1362" s="1">
        <v>45428</v>
      </c>
      <c r="B1362">
        <v>4166</v>
      </c>
      <c r="C1362">
        <v>5</v>
      </c>
      <c r="D1362">
        <v>4</v>
      </c>
      <c r="E1362">
        <v>3</v>
      </c>
      <c r="F1362">
        <v>3</v>
      </c>
      <c r="G1362">
        <v>3</v>
      </c>
      <c r="H1362" t="s">
        <v>491</v>
      </c>
      <c r="I1362">
        <v>825</v>
      </c>
      <c r="J1362">
        <v>99</v>
      </c>
      <c r="L1362">
        <v>1</v>
      </c>
      <c r="M1362" t="s">
        <v>487</v>
      </c>
      <c r="N1362" t="s">
        <v>495</v>
      </c>
      <c r="O1362" t="s">
        <v>489</v>
      </c>
      <c r="R1362" t="s">
        <v>493</v>
      </c>
      <c r="S1362">
        <v>667.8</v>
      </c>
      <c r="T1362">
        <v>30</v>
      </c>
    </row>
    <row r="1363" spans="1:20" x14ac:dyDescent="0.25">
      <c r="A1363" s="1">
        <v>45428</v>
      </c>
      <c r="B1363">
        <v>2045</v>
      </c>
      <c r="C1363">
        <v>5</v>
      </c>
      <c r="D1363">
        <v>1</v>
      </c>
      <c r="E1363">
        <v>2</v>
      </c>
      <c r="F1363">
        <v>3</v>
      </c>
      <c r="G1363">
        <v>3</v>
      </c>
      <c r="H1363" t="s">
        <v>486</v>
      </c>
      <c r="I1363">
        <v>453</v>
      </c>
      <c r="J1363">
        <v>182</v>
      </c>
      <c r="K1363" s="1">
        <v>45455</v>
      </c>
      <c r="L1363">
        <v>2</v>
      </c>
      <c r="M1363" t="s">
        <v>494</v>
      </c>
      <c r="N1363" t="s">
        <v>488</v>
      </c>
      <c r="O1363" t="s">
        <v>489</v>
      </c>
      <c r="R1363" t="s">
        <v>490</v>
      </c>
      <c r="S1363">
        <v>444.5</v>
      </c>
      <c r="T1363">
        <v>0</v>
      </c>
    </row>
    <row r="1364" spans="1:20" x14ac:dyDescent="0.25">
      <c r="A1364" s="1">
        <v>45428</v>
      </c>
      <c r="B1364">
        <v>2782</v>
      </c>
      <c r="C1364">
        <v>4</v>
      </c>
      <c r="D1364">
        <v>1</v>
      </c>
      <c r="E1364">
        <v>4</v>
      </c>
      <c r="F1364">
        <v>3</v>
      </c>
      <c r="G1364">
        <v>3</v>
      </c>
      <c r="H1364" t="s">
        <v>486</v>
      </c>
      <c r="I1364">
        <v>948</v>
      </c>
      <c r="J1364">
        <v>91</v>
      </c>
      <c r="K1364" s="1">
        <v>45457</v>
      </c>
      <c r="L1364">
        <v>1</v>
      </c>
      <c r="M1364" t="s">
        <v>487</v>
      </c>
      <c r="N1364" t="s">
        <v>488</v>
      </c>
      <c r="O1364" t="s">
        <v>489</v>
      </c>
      <c r="R1364" t="s">
        <v>490</v>
      </c>
      <c r="S1364">
        <v>727.3</v>
      </c>
      <c r="T1364">
        <v>0</v>
      </c>
    </row>
    <row r="1365" spans="1:20" x14ac:dyDescent="0.25">
      <c r="A1365" s="1">
        <v>45428</v>
      </c>
      <c r="B1365">
        <v>1531</v>
      </c>
      <c r="C1365">
        <v>5</v>
      </c>
      <c r="D1365">
        <v>5</v>
      </c>
      <c r="E1365">
        <v>4</v>
      </c>
      <c r="F1365">
        <v>3</v>
      </c>
      <c r="G1365">
        <v>2</v>
      </c>
      <c r="H1365" t="s">
        <v>486</v>
      </c>
      <c r="I1365">
        <v>646</v>
      </c>
      <c r="J1365">
        <v>192</v>
      </c>
      <c r="K1365" s="1">
        <v>45449</v>
      </c>
      <c r="L1365">
        <v>2</v>
      </c>
      <c r="M1365" t="s">
        <v>487</v>
      </c>
      <c r="N1365" t="s">
        <v>488</v>
      </c>
      <c r="O1365" t="s">
        <v>489</v>
      </c>
      <c r="R1365" t="s">
        <v>490</v>
      </c>
      <c r="S1365">
        <v>586.6</v>
      </c>
      <c r="T1365">
        <v>0</v>
      </c>
    </row>
    <row r="1366" spans="1:20" x14ac:dyDescent="0.25">
      <c r="A1366" s="1">
        <v>45428</v>
      </c>
      <c r="B1366">
        <v>3811</v>
      </c>
      <c r="C1366">
        <v>5</v>
      </c>
      <c r="D1366">
        <v>2</v>
      </c>
      <c r="E1366">
        <v>5</v>
      </c>
      <c r="F1366">
        <v>4</v>
      </c>
      <c r="G1366">
        <v>1</v>
      </c>
      <c r="H1366" t="s">
        <v>486</v>
      </c>
      <c r="I1366">
        <v>454</v>
      </c>
      <c r="J1366">
        <v>52</v>
      </c>
      <c r="L1366">
        <v>1</v>
      </c>
      <c r="M1366" t="s">
        <v>494</v>
      </c>
      <c r="N1366" t="s">
        <v>488</v>
      </c>
      <c r="O1366" t="s">
        <v>489</v>
      </c>
      <c r="R1366" t="s">
        <v>493</v>
      </c>
      <c r="S1366">
        <v>375.2</v>
      </c>
      <c r="T1366">
        <v>30</v>
      </c>
    </row>
    <row r="1367" spans="1:20" x14ac:dyDescent="0.25">
      <c r="A1367" s="1">
        <v>45428</v>
      </c>
      <c r="B1367">
        <v>2801</v>
      </c>
      <c r="C1367">
        <v>4</v>
      </c>
      <c r="D1367">
        <v>2</v>
      </c>
      <c r="E1367">
        <v>5</v>
      </c>
      <c r="F1367">
        <v>4</v>
      </c>
      <c r="G1367">
        <v>3</v>
      </c>
      <c r="H1367" t="s">
        <v>486</v>
      </c>
      <c r="I1367">
        <v>713</v>
      </c>
      <c r="J1367">
        <v>24</v>
      </c>
      <c r="K1367" s="1">
        <v>45448</v>
      </c>
      <c r="L1367">
        <v>2</v>
      </c>
      <c r="M1367" t="s">
        <v>492</v>
      </c>
      <c r="N1367" t="s">
        <v>495</v>
      </c>
      <c r="O1367" t="s">
        <v>489</v>
      </c>
      <c r="R1367" t="s">
        <v>490</v>
      </c>
      <c r="S1367">
        <v>515.9</v>
      </c>
      <c r="T1367">
        <v>0</v>
      </c>
    </row>
    <row r="1368" spans="1:20" x14ac:dyDescent="0.25">
      <c r="A1368" s="1">
        <v>45428</v>
      </c>
      <c r="B1368">
        <v>4072</v>
      </c>
      <c r="C1368">
        <v>5</v>
      </c>
      <c r="D1368">
        <v>5</v>
      </c>
      <c r="E1368">
        <v>3</v>
      </c>
      <c r="F1368">
        <v>3</v>
      </c>
      <c r="G1368">
        <v>3</v>
      </c>
      <c r="H1368" t="s">
        <v>491</v>
      </c>
      <c r="I1368">
        <v>127</v>
      </c>
      <c r="J1368">
        <v>184</v>
      </c>
      <c r="L1368">
        <v>1</v>
      </c>
      <c r="M1368" t="s">
        <v>487</v>
      </c>
      <c r="N1368" t="s">
        <v>488</v>
      </c>
      <c r="O1368" t="s">
        <v>489</v>
      </c>
      <c r="R1368" t="s">
        <v>493</v>
      </c>
      <c r="S1368">
        <v>238.7</v>
      </c>
      <c r="T1368">
        <v>30</v>
      </c>
    </row>
    <row r="1369" spans="1:20" x14ac:dyDescent="0.25">
      <c r="A1369" s="1">
        <v>45428</v>
      </c>
      <c r="B1369">
        <v>4152</v>
      </c>
      <c r="C1369">
        <v>5</v>
      </c>
      <c r="D1369">
        <v>2</v>
      </c>
      <c r="E1369">
        <v>2</v>
      </c>
      <c r="F1369">
        <v>4</v>
      </c>
      <c r="G1369">
        <v>3</v>
      </c>
      <c r="H1369" t="s">
        <v>492</v>
      </c>
      <c r="I1369">
        <v>316</v>
      </c>
      <c r="J1369">
        <v>164</v>
      </c>
      <c r="L1369">
        <v>2</v>
      </c>
      <c r="M1369" t="s">
        <v>492</v>
      </c>
      <c r="N1369" t="s">
        <v>495</v>
      </c>
      <c r="O1369" t="s">
        <v>489</v>
      </c>
      <c r="R1369" t="s">
        <v>493</v>
      </c>
      <c r="S1369">
        <v>357</v>
      </c>
      <c r="T1369">
        <v>30</v>
      </c>
    </row>
    <row r="1370" spans="1:20" x14ac:dyDescent="0.25">
      <c r="A1370" s="1">
        <v>45428</v>
      </c>
      <c r="B1370">
        <v>2533</v>
      </c>
      <c r="C1370">
        <v>4</v>
      </c>
      <c r="D1370">
        <v>2</v>
      </c>
      <c r="E1370">
        <v>3</v>
      </c>
      <c r="F1370">
        <v>4</v>
      </c>
      <c r="G1370">
        <v>2</v>
      </c>
      <c r="H1370" t="s">
        <v>486</v>
      </c>
      <c r="I1370">
        <v>396</v>
      </c>
      <c r="J1370">
        <v>41</v>
      </c>
      <c r="K1370" s="1">
        <v>45445</v>
      </c>
      <c r="L1370">
        <v>1</v>
      </c>
      <c r="M1370" t="s">
        <v>487</v>
      </c>
      <c r="N1370" t="s">
        <v>495</v>
      </c>
      <c r="O1370" t="s">
        <v>489</v>
      </c>
      <c r="R1370" t="s">
        <v>490</v>
      </c>
      <c r="S1370">
        <v>305.89999999999998</v>
      </c>
      <c r="T1370">
        <v>0</v>
      </c>
    </row>
    <row r="1371" spans="1:20" x14ac:dyDescent="0.25">
      <c r="A1371" s="1">
        <v>45428</v>
      </c>
      <c r="B1371">
        <v>2793</v>
      </c>
      <c r="C1371">
        <v>5</v>
      </c>
      <c r="D1371">
        <v>4</v>
      </c>
      <c r="E1371">
        <v>1</v>
      </c>
      <c r="F1371">
        <v>3</v>
      </c>
      <c r="G1371">
        <v>3</v>
      </c>
      <c r="H1371" t="s">
        <v>486</v>
      </c>
      <c r="I1371">
        <v>630</v>
      </c>
      <c r="J1371">
        <v>97</v>
      </c>
      <c r="K1371" s="1">
        <v>45447</v>
      </c>
      <c r="L1371">
        <v>2</v>
      </c>
      <c r="M1371" t="s">
        <v>494</v>
      </c>
      <c r="N1371" t="s">
        <v>495</v>
      </c>
      <c r="O1371" t="s">
        <v>489</v>
      </c>
      <c r="R1371" t="s">
        <v>490</v>
      </c>
      <c r="S1371">
        <v>508.9</v>
      </c>
      <c r="T1371">
        <v>0</v>
      </c>
    </row>
    <row r="1372" spans="1:20" x14ac:dyDescent="0.25">
      <c r="A1372" s="1">
        <v>45429</v>
      </c>
      <c r="B1372">
        <v>2532</v>
      </c>
      <c r="C1372">
        <v>5</v>
      </c>
      <c r="D1372">
        <v>2</v>
      </c>
      <c r="E1372">
        <v>4</v>
      </c>
      <c r="F1372">
        <v>4</v>
      </c>
      <c r="G1372">
        <v>3</v>
      </c>
      <c r="H1372" t="s">
        <v>486</v>
      </c>
      <c r="I1372">
        <v>496</v>
      </c>
      <c r="J1372">
        <v>179</v>
      </c>
      <c r="L1372">
        <v>1</v>
      </c>
      <c r="M1372" t="s">
        <v>492</v>
      </c>
      <c r="N1372" t="s">
        <v>495</v>
      </c>
      <c r="O1372" t="s">
        <v>489</v>
      </c>
      <c r="R1372" t="s">
        <v>498</v>
      </c>
      <c r="S1372">
        <v>479.5</v>
      </c>
      <c r="T1372">
        <v>10</v>
      </c>
    </row>
    <row r="1373" spans="1:20" x14ac:dyDescent="0.25">
      <c r="A1373" s="1">
        <v>45429</v>
      </c>
      <c r="B1373">
        <v>901</v>
      </c>
      <c r="C1373">
        <v>4</v>
      </c>
      <c r="D1373">
        <v>1</v>
      </c>
      <c r="E1373">
        <v>3</v>
      </c>
      <c r="F1373">
        <v>1</v>
      </c>
      <c r="G1373">
        <v>3</v>
      </c>
      <c r="H1373" t="s">
        <v>491</v>
      </c>
      <c r="I1373">
        <v>248</v>
      </c>
      <c r="J1373">
        <v>33</v>
      </c>
      <c r="L1373">
        <v>2</v>
      </c>
      <c r="M1373" t="s">
        <v>494</v>
      </c>
      <c r="N1373" t="s">
        <v>488</v>
      </c>
      <c r="O1373" t="s">
        <v>489</v>
      </c>
      <c r="R1373" t="s">
        <v>498</v>
      </c>
      <c r="S1373">
        <v>203.7</v>
      </c>
      <c r="T1373">
        <v>10</v>
      </c>
    </row>
    <row r="1374" spans="1:20" x14ac:dyDescent="0.25">
      <c r="A1374" s="1">
        <v>45429</v>
      </c>
      <c r="B1374">
        <v>1849</v>
      </c>
      <c r="C1374">
        <v>5</v>
      </c>
      <c r="D1374">
        <v>4</v>
      </c>
      <c r="E1374">
        <v>3</v>
      </c>
      <c r="F1374">
        <v>3</v>
      </c>
      <c r="G1374">
        <v>1</v>
      </c>
      <c r="H1374" t="s">
        <v>486</v>
      </c>
      <c r="I1374">
        <v>567</v>
      </c>
      <c r="J1374">
        <v>167</v>
      </c>
      <c r="K1374" s="1">
        <v>45442</v>
      </c>
      <c r="L1374">
        <v>1</v>
      </c>
      <c r="M1374" t="s">
        <v>487</v>
      </c>
      <c r="N1374" t="s">
        <v>495</v>
      </c>
      <c r="O1374" t="s">
        <v>489</v>
      </c>
      <c r="R1374" t="s">
        <v>490</v>
      </c>
      <c r="S1374">
        <v>513.79999999999995</v>
      </c>
      <c r="T1374">
        <v>0</v>
      </c>
    </row>
    <row r="1375" spans="1:20" x14ac:dyDescent="0.25">
      <c r="A1375" s="1">
        <v>45429</v>
      </c>
      <c r="B1375">
        <v>3307</v>
      </c>
      <c r="C1375">
        <v>5</v>
      </c>
      <c r="D1375">
        <v>1</v>
      </c>
      <c r="E1375">
        <v>4</v>
      </c>
      <c r="F1375">
        <v>3</v>
      </c>
      <c r="G1375">
        <v>1</v>
      </c>
      <c r="H1375" t="s">
        <v>491</v>
      </c>
      <c r="I1375">
        <v>704</v>
      </c>
      <c r="J1375">
        <v>169</v>
      </c>
      <c r="L1375">
        <v>2</v>
      </c>
      <c r="M1375" t="s">
        <v>494</v>
      </c>
      <c r="N1375" t="s">
        <v>495</v>
      </c>
      <c r="O1375" t="s">
        <v>489</v>
      </c>
      <c r="R1375" t="s">
        <v>496</v>
      </c>
      <c r="S1375">
        <v>646.1</v>
      </c>
      <c r="T1375">
        <v>50</v>
      </c>
    </row>
    <row r="1376" spans="1:20" x14ac:dyDescent="0.25">
      <c r="A1376" s="1">
        <v>45429</v>
      </c>
      <c r="B1376">
        <v>1997</v>
      </c>
      <c r="C1376">
        <v>4</v>
      </c>
      <c r="D1376">
        <v>1</v>
      </c>
      <c r="E1376">
        <v>4</v>
      </c>
      <c r="F1376">
        <v>3</v>
      </c>
      <c r="G1376">
        <v>3</v>
      </c>
      <c r="H1376" t="s">
        <v>486</v>
      </c>
      <c r="I1376">
        <v>127</v>
      </c>
      <c r="J1376">
        <v>49</v>
      </c>
      <c r="K1376" s="1">
        <v>45437</v>
      </c>
      <c r="L1376">
        <v>1</v>
      </c>
      <c r="M1376" t="s">
        <v>487</v>
      </c>
      <c r="N1376" t="s">
        <v>488</v>
      </c>
      <c r="O1376" t="s">
        <v>489</v>
      </c>
      <c r="R1376" t="s">
        <v>490</v>
      </c>
      <c r="S1376">
        <v>123.2</v>
      </c>
      <c r="T1376">
        <v>0</v>
      </c>
    </row>
    <row r="1377" spans="1:20" x14ac:dyDescent="0.25">
      <c r="A1377" s="1">
        <v>45429</v>
      </c>
      <c r="B1377">
        <v>1320</v>
      </c>
      <c r="C1377">
        <v>5</v>
      </c>
      <c r="D1377">
        <v>5</v>
      </c>
      <c r="E1377">
        <v>5</v>
      </c>
      <c r="F1377">
        <v>2</v>
      </c>
      <c r="G1377">
        <v>1</v>
      </c>
      <c r="H1377" t="s">
        <v>486</v>
      </c>
      <c r="I1377">
        <v>521</v>
      </c>
      <c r="J1377">
        <v>180</v>
      </c>
      <c r="L1377">
        <v>2</v>
      </c>
      <c r="M1377" t="s">
        <v>492</v>
      </c>
      <c r="N1377" t="s">
        <v>488</v>
      </c>
      <c r="O1377" t="s">
        <v>489</v>
      </c>
      <c r="R1377" t="s">
        <v>493</v>
      </c>
      <c r="S1377">
        <v>511.7</v>
      </c>
      <c r="T1377">
        <v>30</v>
      </c>
    </row>
    <row r="1378" spans="1:20" x14ac:dyDescent="0.25">
      <c r="A1378" s="1">
        <v>45429</v>
      </c>
      <c r="B1378">
        <v>1059</v>
      </c>
      <c r="C1378">
        <v>5</v>
      </c>
      <c r="D1378">
        <v>2</v>
      </c>
      <c r="E1378">
        <v>5</v>
      </c>
      <c r="F1378">
        <v>4</v>
      </c>
      <c r="G1378">
        <v>3</v>
      </c>
      <c r="H1378" t="s">
        <v>486</v>
      </c>
      <c r="I1378">
        <v>655</v>
      </c>
      <c r="J1378">
        <v>24</v>
      </c>
      <c r="K1378" s="1">
        <v>45438</v>
      </c>
      <c r="L1378">
        <v>1</v>
      </c>
      <c r="M1378" t="s">
        <v>492</v>
      </c>
      <c r="N1378" t="s">
        <v>488</v>
      </c>
      <c r="O1378" t="s">
        <v>489</v>
      </c>
      <c r="R1378" t="s">
        <v>490</v>
      </c>
      <c r="S1378">
        <v>475.3</v>
      </c>
      <c r="T1378">
        <v>0</v>
      </c>
    </row>
    <row r="1379" spans="1:20" x14ac:dyDescent="0.25">
      <c r="A1379" s="1">
        <v>45429</v>
      </c>
      <c r="B1379">
        <v>3196</v>
      </c>
      <c r="C1379">
        <v>4</v>
      </c>
      <c r="D1379">
        <v>2</v>
      </c>
      <c r="E1379">
        <v>4</v>
      </c>
      <c r="F1379">
        <v>4</v>
      </c>
      <c r="G1379">
        <v>3</v>
      </c>
      <c r="H1379" t="s">
        <v>492</v>
      </c>
      <c r="I1379">
        <v>280</v>
      </c>
      <c r="J1379">
        <v>37</v>
      </c>
      <c r="L1379">
        <v>2</v>
      </c>
      <c r="M1379" t="s">
        <v>494</v>
      </c>
      <c r="N1379" t="s">
        <v>495</v>
      </c>
      <c r="O1379" t="s">
        <v>489</v>
      </c>
      <c r="R1379" t="s">
        <v>498</v>
      </c>
      <c r="S1379">
        <v>228.9</v>
      </c>
      <c r="T1379">
        <v>10</v>
      </c>
    </row>
    <row r="1380" spans="1:20" x14ac:dyDescent="0.25">
      <c r="A1380" s="1">
        <v>45429</v>
      </c>
      <c r="B1380">
        <v>1629</v>
      </c>
      <c r="C1380">
        <v>5</v>
      </c>
      <c r="D1380">
        <v>2</v>
      </c>
      <c r="E1380">
        <v>3</v>
      </c>
      <c r="F1380">
        <v>4</v>
      </c>
      <c r="G1380">
        <v>1</v>
      </c>
      <c r="H1380" t="s">
        <v>486</v>
      </c>
      <c r="I1380">
        <v>314</v>
      </c>
      <c r="J1380">
        <v>82</v>
      </c>
      <c r="K1380" s="1">
        <v>45455</v>
      </c>
      <c r="L1380">
        <v>1</v>
      </c>
      <c r="M1380" t="s">
        <v>494</v>
      </c>
      <c r="N1380" t="s">
        <v>495</v>
      </c>
      <c r="O1380" t="s">
        <v>489</v>
      </c>
      <c r="R1380" t="s">
        <v>490</v>
      </c>
      <c r="S1380">
        <v>277.2</v>
      </c>
      <c r="T1380">
        <v>0</v>
      </c>
    </row>
    <row r="1381" spans="1:20" x14ac:dyDescent="0.25">
      <c r="A1381" s="1">
        <v>45429</v>
      </c>
      <c r="B1381">
        <v>348</v>
      </c>
      <c r="C1381">
        <v>5</v>
      </c>
      <c r="D1381">
        <v>2</v>
      </c>
      <c r="E1381">
        <v>1</v>
      </c>
      <c r="F1381">
        <v>4</v>
      </c>
      <c r="G1381">
        <v>1</v>
      </c>
      <c r="H1381" t="s">
        <v>486</v>
      </c>
      <c r="I1381">
        <v>239</v>
      </c>
      <c r="J1381">
        <v>193</v>
      </c>
      <c r="K1381" s="1">
        <v>45443</v>
      </c>
      <c r="L1381">
        <v>2</v>
      </c>
      <c r="M1381" t="s">
        <v>492</v>
      </c>
      <c r="N1381" t="s">
        <v>488</v>
      </c>
      <c r="O1381" t="s">
        <v>489</v>
      </c>
      <c r="R1381" t="s">
        <v>490</v>
      </c>
      <c r="S1381">
        <v>302.39999999999998</v>
      </c>
      <c r="T1381">
        <v>0</v>
      </c>
    </row>
    <row r="1382" spans="1:20" x14ac:dyDescent="0.25">
      <c r="A1382" s="1">
        <v>45430</v>
      </c>
      <c r="B1382">
        <v>4223</v>
      </c>
      <c r="C1382">
        <v>4</v>
      </c>
      <c r="D1382">
        <v>4</v>
      </c>
      <c r="E1382">
        <v>3</v>
      </c>
      <c r="F1382">
        <v>3</v>
      </c>
      <c r="G1382">
        <v>3</v>
      </c>
      <c r="H1382" t="s">
        <v>491</v>
      </c>
      <c r="I1382">
        <v>747</v>
      </c>
      <c r="J1382">
        <v>154</v>
      </c>
      <c r="L1382">
        <v>1</v>
      </c>
      <c r="M1382" t="s">
        <v>494</v>
      </c>
      <c r="N1382" t="s">
        <v>488</v>
      </c>
      <c r="O1382" t="s">
        <v>489</v>
      </c>
      <c r="R1382" t="s">
        <v>496</v>
      </c>
      <c r="S1382">
        <v>665.7</v>
      </c>
      <c r="T1382">
        <v>50</v>
      </c>
    </row>
    <row r="1383" spans="1:20" x14ac:dyDescent="0.25">
      <c r="A1383" s="1">
        <v>45430</v>
      </c>
      <c r="B1383">
        <v>247</v>
      </c>
      <c r="C1383">
        <v>5</v>
      </c>
      <c r="D1383">
        <v>3</v>
      </c>
      <c r="E1383">
        <v>1</v>
      </c>
      <c r="F1383">
        <v>3</v>
      </c>
      <c r="G1383">
        <v>1</v>
      </c>
      <c r="H1383" t="s">
        <v>486</v>
      </c>
      <c r="I1383">
        <v>348</v>
      </c>
      <c r="J1383">
        <v>176</v>
      </c>
      <c r="K1383" s="1">
        <v>45437</v>
      </c>
      <c r="L1383">
        <v>2</v>
      </c>
      <c r="M1383" t="s">
        <v>494</v>
      </c>
      <c r="N1383" t="s">
        <v>495</v>
      </c>
      <c r="O1383" t="s">
        <v>489</v>
      </c>
      <c r="R1383" t="s">
        <v>490</v>
      </c>
      <c r="S1383">
        <v>366.8</v>
      </c>
      <c r="T1383">
        <v>0</v>
      </c>
    </row>
    <row r="1384" spans="1:20" x14ac:dyDescent="0.25">
      <c r="A1384" s="1">
        <v>45430</v>
      </c>
      <c r="B1384">
        <v>2283</v>
      </c>
      <c r="C1384">
        <v>5</v>
      </c>
      <c r="D1384">
        <v>1</v>
      </c>
      <c r="E1384">
        <v>4</v>
      </c>
      <c r="F1384">
        <v>3</v>
      </c>
      <c r="G1384">
        <v>1</v>
      </c>
      <c r="H1384" t="s">
        <v>491</v>
      </c>
      <c r="I1384">
        <v>743</v>
      </c>
      <c r="J1384">
        <v>76</v>
      </c>
      <c r="L1384">
        <v>1</v>
      </c>
      <c r="M1384" t="s">
        <v>492</v>
      </c>
      <c r="N1384" t="s">
        <v>488</v>
      </c>
      <c r="O1384" t="s">
        <v>489</v>
      </c>
      <c r="R1384" t="s">
        <v>498</v>
      </c>
      <c r="S1384">
        <v>580.29999999999995</v>
      </c>
      <c r="T1384">
        <v>10</v>
      </c>
    </row>
    <row r="1385" spans="1:20" x14ac:dyDescent="0.25">
      <c r="A1385" s="1">
        <v>45430</v>
      </c>
      <c r="B1385">
        <v>3486</v>
      </c>
      <c r="C1385">
        <v>4</v>
      </c>
      <c r="D1385">
        <v>3</v>
      </c>
      <c r="E1385">
        <v>1</v>
      </c>
      <c r="F1385">
        <v>3</v>
      </c>
      <c r="G1385">
        <v>1</v>
      </c>
      <c r="H1385" t="s">
        <v>491</v>
      </c>
      <c r="I1385">
        <v>726</v>
      </c>
      <c r="J1385">
        <v>194</v>
      </c>
      <c r="L1385">
        <v>2</v>
      </c>
      <c r="M1385" t="s">
        <v>487</v>
      </c>
      <c r="N1385" t="s">
        <v>488</v>
      </c>
      <c r="O1385" t="s">
        <v>489</v>
      </c>
      <c r="R1385" t="s">
        <v>496</v>
      </c>
      <c r="S1385">
        <v>679</v>
      </c>
      <c r="T1385">
        <v>50</v>
      </c>
    </row>
    <row r="1386" spans="1:20" x14ac:dyDescent="0.25">
      <c r="A1386" s="1">
        <v>45430</v>
      </c>
      <c r="B1386">
        <v>730</v>
      </c>
      <c r="C1386">
        <v>5</v>
      </c>
      <c r="D1386">
        <v>3</v>
      </c>
      <c r="E1386">
        <v>5</v>
      </c>
      <c r="F1386">
        <v>2</v>
      </c>
      <c r="G1386">
        <v>2</v>
      </c>
      <c r="H1386" t="s">
        <v>486</v>
      </c>
      <c r="I1386">
        <v>157</v>
      </c>
      <c r="J1386">
        <v>28</v>
      </c>
      <c r="L1386">
        <v>1</v>
      </c>
      <c r="M1386" t="s">
        <v>494</v>
      </c>
      <c r="N1386" t="s">
        <v>495</v>
      </c>
      <c r="O1386" t="s">
        <v>489</v>
      </c>
      <c r="R1386" t="s">
        <v>493</v>
      </c>
      <c r="S1386">
        <v>150.5</v>
      </c>
      <c r="T1386">
        <v>30</v>
      </c>
    </row>
    <row r="1387" spans="1:20" x14ac:dyDescent="0.25">
      <c r="A1387" s="1">
        <v>45430</v>
      </c>
      <c r="B1387">
        <v>2072</v>
      </c>
      <c r="C1387">
        <v>5</v>
      </c>
      <c r="D1387">
        <v>3</v>
      </c>
      <c r="E1387">
        <v>4</v>
      </c>
      <c r="F1387">
        <v>5</v>
      </c>
      <c r="G1387">
        <v>2</v>
      </c>
      <c r="H1387" t="s">
        <v>486</v>
      </c>
      <c r="I1387">
        <v>645</v>
      </c>
      <c r="J1387">
        <v>131</v>
      </c>
      <c r="L1387">
        <v>2</v>
      </c>
      <c r="M1387" t="s">
        <v>494</v>
      </c>
      <c r="N1387" t="s">
        <v>488</v>
      </c>
      <c r="O1387" t="s">
        <v>489</v>
      </c>
      <c r="R1387" t="s">
        <v>496</v>
      </c>
      <c r="S1387">
        <v>578.20000000000005</v>
      </c>
      <c r="T1387">
        <v>50</v>
      </c>
    </row>
    <row r="1388" spans="1:20" x14ac:dyDescent="0.25">
      <c r="A1388" s="1">
        <v>45430</v>
      </c>
      <c r="B1388">
        <v>3109</v>
      </c>
      <c r="C1388">
        <v>4</v>
      </c>
      <c r="D1388">
        <v>4</v>
      </c>
      <c r="E1388">
        <v>2</v>
      </c>
      <c r="F1388">
        <v>3</v>
      </c>
      <c r="G1388">
        <v>2</v>
      </c>
      <c r="H1388" t="s">
        <v>486</v>
      </c>
      <c r="I1388">
        <v>479</v>
      </c>
      <c r="J1388">
        <v>124</v>
      </c>
      <c r="K1388" s="1">
        <v>45457</v>
      </c>
      <c r="L1388">
        <v>1</v>
      </c>
      <c r="M1388" t="s">
        <v>492</v>
      </c>
      <c r="N1388" t="s">
        <v>488</v>
      </c>
      <c r="O1388" t="s">
        <v>489</v>
      </c>
      <c r="R1388" t="s">
        <v>490</v>
      </c>
      <c r="S1388">
        <v>422.1</v>
      </c>
      <c r="T1388">
        <v>0</v>
      </c>
    </row>
    <row r="1389" spans="1:20" x14ac:dyDescent="0.25">
      <c r="A1389" s="1">
        <v>45430</v>
      </c>
      <c r="B1389">
        <v>2274</v>
      </c>
      <c r="C1389">
        <v>5</v>
      </c>
      <c r="D1389">
        <v>3</v>
      </c>
      <c r="E1389">
        <v>1</v>
      </c>
      <c r="F1389">
        <v>1</v>
      </c>
      <c r="G1389">
        <v>2</v>
      </c>
      <c r="H1389" t="s">
        <v>491</v>
      </c>
      <c r="I1389">
        <v>301</v>
      </c>
      <c r="J1389">
        <v>142</v>
      </c>
      <c r="L1389">
        <v>2</v>
      </c>
      <c r="M1389" t="s">
        <v>487</v>
      </c>
      <c r="N1389" t="s">
        <v>488</v>
      </c>
      <c r="O1389" t="s">
        <v>489</v>
      </c>
      <c r="R1389" t="s">
        <v>498</v>
      </c>
      <c r="S1389">
        <v>317.10000000000002</v>
      </c>
      <c r="T1389">
        <v>10</v>
      </c>
    </row>
    <row r="1390" spans="1:20" x14ac:dyDescent="0.25">
      <c r="A1390" s="1">
        <v>45430</v>
      </c>
      <c r="B1390">
        <v>3411</v>
      </c>
      <c r="C1390">
        <v>5</v>
      </c>
      <c r="D1390">
        <v>4</v>
      </c>
      <c r="E1390">
        <v>1</v>
      </c>
      <c r="F1390">
        <v>3</v>
      </c>
      <c r="G1390">
        <v>2</v>
      </c>
      <c r="H1390" t="s">
        <v>486</v>
      </c>
      <c r="I1390">
        <v>203</v>
      </c>
      <c r="J1390">
        <v>90</v>
      </c>
      <c r="L1390">
        <v>1</v>
      </c>
      <c r="M1390" t="s">
        <v>487</v>
      </c>
      <c r="N1390" t="s">
        <v>488</v>
      </c>
      <c r="O1390" t="s">
        <v>489</v>
      </c>
      <c r="R1390" t="s">
        <v>493</v>
      </c>
      <c r="S1390">
        <v>226.1</v>
      </c>
      <c r="T1390">
        <v>30</v>
      </c>
    </row>
    <row r="1391" spans="1:20" x14ac:dyDescent="0.25">
      <c r="A1391" s="1">
        <v>45430</v>
      </c>
      <c r="B1391">
        <v>1355</v>
      </c>
      <c r="C1391">
        <v>4</v>
      </c>
      <c r="D1391">
        <v>5</v>
      </c>
      <c r="E1391">
        <v>2</v>
      </c>
      <c r="F1391">
        <v>3</v>
      </c>
      <c r="G1391">
        <v>3</v>
      </c>
      <c r="H1391" t="s">
        <v>486</v>
      </c>
      <c r="I1391">
        <v>760</v>
      </c>
      <c r="J1391">
        <v>132</v>
      </c>
      <c r="L1391">
        <v>2</v>
      </c>
      <c r="M1391" t="s">
        <v>494</v>
      </c>
      <c r="N1391" t="s">
        <v>488</v>
      </c>
      <c r="O1391" t="s">
        <v>489</v>
      </c>
      <c r="R1391" t="s">
        <v>496</v>
      </c>
      <c r="S1391">
        <v>659.4</v>
      </c>
      <c r="T1391">
        <v>50</v>
      </c>
    </row>
    <row r="1392" spans="1:20" x14ac:dyDescent="0.25">
      <c r="A1392" s="1">
        <v>45431</v>
      </c>
      <c r="B1392">
        <v>3331</v>
      </c>
      <c r="C1392">
        <v>5</v>
      </c>
      <c r="D1392">
        <v>5</v>
      </c>
      <c r="E1392">
        <v>2</v>
      </c>
      <c r="F1392">
        <v>1</v>
      </c>
      <c r="G1392">
        <v>1</v>
      </c>
      <c r="H1392" t="s">
        <v>486</v>
      </c>
      <c r="I1392">
        <v>343</v>
      </c>
      <c r="J1392">
        <v>190</v>
      </c>
      <c r="K1392" s="1">
        <v>45441</v>
      </c>
      <c r="L1392">
        <v>1</v>
      </c>
      <c r="M1392" t="s">
        <v>494</v>
      </c>
      <c r="N1392" t="s">
        <v>488</v>
      </c>
      <c r="O1392" t="s">
        <v>489</v>
      </c>
      <c r="R1392" t="s">
        <v>490</v>
      </c>
      <c r="S1392">
        <v>373.1</v>
      </c>
      <c r="T1392">
        <v>0</v>
      </c>
    </row>
    <row r="1393" spans="1:20" x14ac:dyDescent="0.25">
      <c r="A1393" s="1">
        <v>45431</v>
      </c>
      <c r="B1393">
        <v>3148</v>
      </c>
      <c r="C1393">
        <v>5</v>
      </c>
      <c r="D1393">
        <v>5</v>
      </c>
      <c r="E1393">
        <v>4</v>
      </c>
      <c r="F1393">
        <v>4</v>
      </c>
      <c r="G1393">
        <v>2</v>
      </c>
      <c r="H1393" t="s">
        <v>492</v>
      </c>
      <c r="I1393">
        <v>684</v>
      </c>
      <c r="J1393">
        <v>78</v>
      </c>
      <c r="L1393">
        <v>2</v>
      </c>
      <c r="M1393" t="s">
        <v>487</v>
      </c>
      <c r="N1393" t="s">
        <v>495</v>
      </c>
      <c r="O1393" t="s">
        <v>489</v>
      </c>
      <c r="R1393" t="s">
        <v>496</v>
      </c>
      <c r="S1393">
        <v>568.4</v>
      </c>
      <c r="T1393">
        <v>50</v>
      </c>
    </row>
    <row r="1394" spans="1:20" x14ac:dyDescent="0.25">
      <c r="A1394" s="1">
        <v>45431</v>
      </c>
      <c r="B1394">
        <v>4405</v>
      </c>
      <c r="C1394">
        <v>4</v>
      </c>
      <c r="D1394">
        <v>4</v>
      </c>
      <c r="E1394">
        <v>3</v>
      </c>
      <c r="F1394">
        <v>3</v>
      </c>
      <c r="G1394">
        <v>1</v>
      </c>
      <c r="H1394" t="s">
        <v>486</v>
      </c>
      <c r="I1394">
        <v>509</v>
      </c>
      <c r="J1394">
        <v>25</v>
      </c>
      <c r="K1394" s="1">
        <v>45450</v>
      </c>
      <c r="L1394">
        <v>1</v>
      </c>
      <c r="M1394" t="s">
        <v>494</v>
      </c>
      <c r="N1394" t="s">
        <v>495</v>
      </c>
      <c r="O1394" t="s">
        <v>489</v>
      </c>
      <c r="R1394" t="s">
        <v>490</v>
      </c>
      <c r="S1394">
        <v>373.8</v>
      </c>
      <c r="T1394">
        <v>0</v>
      </c>
    </row>
    <row r="1395" spans="1:20" x14ac:dyDescent="0.25">
      <c r="A1395" s="1">
        <v>45431</v>
      </c>
      <c r="B1395">
        <v>2943</v>
      </c>
      <c r="C1395">
        <v>5</v>
      </c>
      <c r="D1395">
        <v>4</v>
      </c>
      <c r="E1395">
        <v>2</v>
      </c>
      <c r="F1395">
        <v>3</v>
      </c>
      <c r="G1395">
        <v>3</v>
      </c>
      <c r="H1395" t="s">
        <v>486</v>
      </c>
      <c r="I1395">
        <v>747</v>
      </c>
      <c r="J1395">
        <v>129</v>
      </c>
      <c r="K1395" s="1">
        <v>45451</v>
      </c>
      <c r="L1395">
        <v>2</v>
      </c>
      <c r="M1395" t="s">
        <v>487</v>
      </c>
      <c r="N1395" t="s">
        <v>488</v>
      </c>
      <c r="O1395" t="s">
        <v>489</v>
      </c>
      <c r="R1395" t="s">
        <v>490</v>
      </c>
      <c r="S1395">
        <v>613.20000000000005</v>
      </c>
      <c r="T1395">
        <v>0</v>
      </c>
    </row>
    <row r="1396" spans="1:20" x14ac:dyDescent="0.25">
      <c r="A1396" s="1">
        <v>45431</v>
      </c>
      <c r="B1396">
        <v>125</v>
      </c>
      <c r="C1396">
        <v>5</v>
      </c>
      <c r="D1396">
        <v>1</v>
      </c>
      <c r="E1396">
        <v>1</v>
      </c>
      <c r="F1396">
        <v>4</v>
      </c>
      <c r="G1396">
        <v>1</v>
      </c>
      <c r="H1396" t="s">
        <v>491</v>
      </c>
      <c r="I1396">
        <v>327</v>
      </c>
      <c r="J1396">
        <v>130</v>
      </c>
      <c r="L1396">
        <v>1</v>
      </c>
      <c r="M1396" t="s">
        <v>494</v>
      </c>
      <c r="N1396" t="s">
        <v>495</v>
      </c>
      <c r="O1396" t="s">
        <v>489</v>
      </c>
      <c r="R1396" t="s">
        <v>498</v>
      </c>
      <c r="S1396">
        <v>326.89999999999998</v>
      </c>
      <c r="T1396">
        <v>10</v>
      </c>
    </row>
    <row r="1397" spans="1:20" x14ac:dyDescent="0.25">
      <c r="A1397" s="1">
        <v>45431</v>
      </c>
      <c r="B1397">
        <v>453</v>
      </c>
      <c r="C1397">
        <v>4</v>
      </c>
      <c r="D1397">
        <v>3</v>
      </c>
      <c r="E1397">
        <v>2</v>
      </c>
      <c r="F1397">
        <v>2</v>
      </c>
      <c r="G1397">
        <v>1</v>
      </c>
      <c r="H1397" t="s">
        <v>486</v>
      </c>
      <c r="I1397">
        <v>768</v>
      </c>
      <c r="J1397">
        <v>72</v>
      </c>
      <c r="K1397" s="1">
        <v>45446</v>
      </c>
      <c r="L1397">
        <v>2</v>
      </c>
      <c r="M1397" t="s">
        <v>494</v>
      </c>
      <c r="N1397" t="s">
        <v>488</v>
      </c>
      <c r="O1397" t="s">
        <v>489</v>
      </c>
      <c r="R1397" t="s">
        <v>490</v>
      </c>
      <c r="S1397">
        <v>588</v>
      </c>
      <c r="T1397">
        <v>0</v>
      </c>
    </row>
    <row r="1398" spans="1:20" x14ac:dyDescent="0.25">
      <c r="A1398" s="1">
        <v>45431</v>
      </c>
      <c r="B1398">
        <v>4256</v>
      </c>
      <c r="C1398">
        <v>5</v>
      </c>
      <c r="D1398">
        <v>2</v>
      </c>
      <c r="E1398">
        <v>4</v>
      </c>
      <c r="F1398">
        <v>4</v>
      </c>
      <c r="G1398">
        <v>3</v>
      </c>
      <c r="H1398" t="s">
        <v>491</v>
      </c>
      <c r="I1398">
        <v>540</v>
      </c>
      <c r="J1398">
        <v>83</v>
      </c>
      <c r="L1398">
        <v>1</v>
      </c>
      <c r="M1398" t="s">
        <v>492</v>
      </c>
      <c r="N1398" t="s">
        <v>495</v>
      </c>
      <c r="O1398" t="s">
        <v>489</v>
      </c>
      <c r="R1398" t="s">
        <v>498</v>
      </c>
      <c r="S1398">
        <v>443.1</v>
      </c>
      <c r="T1398">
        <v>10</v>
      </c>
    </row>
    <row r="1399" spans="1:20" x14ac:dyDescent="0.25">
      <c r="A1399" s="1">
        <v>45431</v>
      </c>
      <c r="B1399">
        <v>1917</v>
      </c>
      <c r="C1399">
        <v>5</v>
      </c>
      <c r="D1399">
        <v>2</v>
      </c>
      <c r="E1399">
        <v>4</v>
      </c>
      <c r="F1399">
        <v>4</v>
      </c>
      <c r="G1399">
        <v>3</v>
      </c>
      <c r="H1399" t="s">
        <v>486</v>
      </c>
      <c r="I1399">
        <v>166</v>
      </c>
      <c r="J1399">
        <v>23</v>
      </c>
      <c r="K1399" s="1">
        <v>45440</v>
      </c>
      <c r="L1399">
        <v>2</v>
      </c>
      <c r="M1399" t="s">
        <v>487</v>
      </c>
      <c r="N1399" t="s">
        <v>488</v>
      </c>
      <c r="O1399" t="s">
        <v>489</v>
      </c>
      <c r="R1399" t="s">
        <v>490</v>
      </c>
      <c r="S1399">
        <v>132.30000000000001</v>
      </c>
      <c r="T1399">
        <v>0</v>
      </c>
    </row>
    <row r="1400" spans="1:20" x14ac:dyDescent="0.25">
      <c r="A1400" s="1">
        <v>45431</v>
      </c>
      <c r="B1400">
        <v>1158</v>
      </c>
      <c r="C1400">
        <v>4</v>
      </c>
      <c r="D1400">
        <v>3</v>
      </c>
      <c r="E1400">
        <v>1</v>
      </c>
      <c r="F1400">
        <v>5</v>
      </c>
      <c r="G1400">
        <v>1</v>
      </c>
      <c r="H1400" t="s">
        <v>486</v>
      </c>
      <c r="I1400">
        <v>203</v>
      </c>
      <c r="J1400">
        <v>20</v>
      </c>
      <c r="K1400" s="1">
        <v>45451</v>
      </c>
      <c r="L1400">
        <v>1</v>
      </c>
      <c r="M1400" t="s">
        <v>487</v>
      </c>
      <c r="N1400" t="s">
        <v>495</v>
      </c>
      <c r="O1400" t="s">
        <v>489</v>
      </c>
      <c r="R1400" t="s">
        <v>490</v>
      </c>
      <c r="S1400">
        <v>156.1</v>
      </c>
      <c r="T1400">
        <v>0</v>
      </c>
    </row>
    <row r="1401" spans="1:20" x14ac:dyDescent="0.25">
      <c r="A1401" s="1">
        <v>45431</v>
      </c>
      <c r="B1401">
        <v>3275</v>
      </c>
      <c r="C1401">
        <v>5</v>
      </c>
      <c r="D1401">
        <v>2</v>
      </c>
      <c r="E1401">
        <v>1</v>
      </c>
      <c r="F1401">
        <v>4</v>
      </c>
      <c r="G1401">
        <v>1</v>
      </c>
      <c r="H1401" t="s">
        <v>491</v>
      </c>
      <c r="I1401">
        <v>555</v>
      </c>
      <c r="J1401">
        <v>89</v>
      </c>
      <c r="L1401">
        <v>2</v>
      </c>
      <c r="M1401" t="s">
        <v>494</v>
      </c>
      <c r="N1401" t="s">
        <v>488</v>
      </c>
      <c r="O1401" t="s">
        <v>489</v>
      </c>
      <c r="R1401" t="s">
        <v>496</v>
      </c>
      <c r="S1401">
        <v>485.8</v>
      </c>
      <c r="T1401">
        <v>50</v>
      </c>
    </row>
    <row r="1402" spans="1:20" x14ac:dyDescent="0.25">
      <c r="A1402" s="1">
        <v>45432</v>
      </c>
      <c r="B1402">
        <v>4233</v>
      </c>
      <c r="C1402">
        <v>5</v>
      </c>
      <c r="D1402">
        <v>2</v>
      </c>
      <c r="E1402">
        <v>1</v>
      </c>
      <c r="F1402">
        <v>4</v>
      </c>
      <c r="G1402">
        <v>3</v>
      </c>
      <c r="H1402" t="s">
        <v>486</v>
      </c>
      <c r="I1402">
        <v>205</v>
      </c>
      <c r="J1402">
        <v>50</v>
      </c>
      <c r="K1402" s="1">
        <v>45442</v>
      </c>
      <c r="L1402">
        <v>1</v>
      </c>
      <c r="M1402" t="s">
        <v>492</v>
      </c>
      <c r="N1402" t="s">
        <v>488</v>
      </c>
      <c r="O1402" t="s">
        <v>489</v>
      </c>
      <c r="R1402" t="s">
        <v>490</v>
      </c>
      <c r="S1402">
        <v>178.5</v>
      </c>
      <c r="T1402">
        <v>0</v>
      </c>
    </row>
    <row r="1403" spans="1:20" x14ac:dyDescent="0.25">
      <c r="A1403" s="1">
        <v>45432</v>
      </c>
      <c r="B1403">
        <v>1181</v>
      </c>
      <c r="C1403">
        <v>4</v>
      </c>
      <c r="D1403">
        <v>2</v>
      </c>
      <c r="E1403">
        <v>3</v>
      </c>
      <c r="F1403">
        <v>4</v>
      </c>
      <c r="G1403">
        <v>2</v>
      </c>
      <c r="H1403" t="s">
        <v>486</v>
      </c>
      <c r="I1403">
        <v>773</v>
      </c>
      <c r="J1403">
        <v>84</v>
      </c>
      <c r="L1403">
        <v>2</v>
      </c>
      <c r="M1403" t="s">
        <v>487</v>
      </c>
      <c r="N1403" t="s">
        <v>488</v>
      </c>
      <c r="O1403" t="s">
        <v>489</v>
      </c>
      <c r="R1403" t="s">
        <v>493</v>
      </c>
      <c r="S1403">
        <v>620.9</v>
      </c>
      <c r="T1403">
        <v>30</v>
      </c>
    </row>
    <row r="1404" spans="1:20" x14ac:dyDescent="0.25">
      <c r="A1404" s="1">
        <v>45432</v>
      </c>
      <c r="B1404">
        <v>1640</v>
      </c>
      <c r="C1404">
        <v>5</v>
      </c>
      <c r="D1404">
        <v>4</v>
      </c>
      <c r="E1404">
        <v>1</v>
      </c>
      <c r="F1404">
        <v>3</v>
      </c>
      <c r="G1404">
        <v>2</v>
      </c>
      <c r="H1404" t="s">
        <v>486</v>
      </c>
      <c r="I1404">
        <v>600</v>
      </c>
      <c r="J1404">
        <v>136</v>
      </c>
      <c r="K1404" s="1">
        <v>45455</v>
      </c>
      <c r="L1404">
        <v>1</v>
      </c>
      <c r="M1404" t="s">
        <v>494</v>
      </c>
      <c r="N1404" t="s">
        <v>495</v>
      </c>
      <c r="O1404" t="s">
        <v>489</v>
      </c>
      <c r="R1404" t="s">
        <v>490</v>
      </c>
      <c r="S1404">
        <v>515.20000000000005</v>
      </c>
      <c r="T1404">
        <v>0</v>
      </c>
    </row>
    <row r="1405" spans="1:20" x14ac:dyDescent="0.25">
      <c r="A1405" s="1">
        <v>45432</v>
      </c>
      <c r="B1405">
        <v>2073</v>
      </c>
      <c r="C1405">
        <v>5</v>
      </c>
      <c r="D1405">
        <v>4</v>
      </c>
      <c r="E1405">
        <v>4</v>
      </c>
      <c r="F1405">
        <v>3</v>
      </c>
      <c r="G1405">
        <v>2</v>
      </c>
      <c r="H1405" t="s">
        <v>491</v>
      </c>
      <c r="I1405">
        <v>769</v>
      </c>
      <c r="J1405">
        <v>38</v>
      </c>
      <c r="L1405">
        <v>2</v>
      </c>
      <c r="M1405" t="s">
        <v>494</v>
      </c>
      <c r="N1405" t="s">
        <v>495</v>
      </c>
      <c r="O1405" t="s">
        <v>489</v>
      </c>
      <c r="R1405" t="s">
        <v>493</v>
      </c>
      <c r="S1405">
        <v>585.9</v>
      </c>
      <c r="T1405">
        <v>30</v>
      </c>
    </row>
    <row r="1406" spans="1:20" x14ac:dyDescent="0.25">
      <c r="A1406" s="1">
        <v>45432</v>
      </c>
      <c r="B1406">
        <v>3936</v>
      </c>
      <c r="C1406">
        <v>4</v>
      </c>
      <c r="D1406">
        <v>4</v>
      </c>
      <c r="E1406">
        <v>4</v>
      </c>
      <c r="F1406">
        <v>3</v>
      </c>
      <c r="G1406">
        <v>2</v>
      </c>
      <c r="H1406" t="s">
        <v>491</v>
      </c>
      <c r="I1406">
        <v>291</v>
      </c>
      <c r="J1406">
        <v>137</v>
      </c>
      <c r="L1406">
        <v>1</v>
      </c>
      <c r="M1406" t="s">
        <v>492</v>
      </c>
      <c r="N1406" t="s">
        <v>495</v>
      </c>
      <c r="O1406" t="s">
        <v>489</v>
      </c>
      <c r="R1406" t="s">
        <v>493</v>
      </c>
      <c r="S1406">
        <v>320.60000000000002</v>
      </c>
      <c r="T1406">
        <v>30</v>
      </c>
    </row>
    <row r="1407" spans="1:20" x14ac:dyDescent="0.25">
      <c r="A1407" s="1">
        <v>45432</v>
      </c>
      <c r="B1407">
        <v>1626</v>
      </c>
      <c r="C1407">
        <v>5</v>
      </c>
      <c r="D1407">
        <v>3</v>
      </c>
      <c r="E1407">
        <v>2</v>
      </c>
      <c r="F1407">
        <v>5</v>
      </c>
      <c r="G1407">
        <v>1</v>
      </c>
      <c r="H1407" t="s">
        <v>491</v>
      </c>
      <c r="I1407">
        <v>381</v>
      </c>
      <c r="J1407">
        <v>88</v>
      </c>
      <c r="L1407">
        <v>2</v>
      </c>
      <c r="M1407" t="s">
        <v>487</v>
      </c>
      <c r="N1407" t="s">
        <v>488</v>
      </c>
      <c r="O1407" t="s">
        <v>489</v>
      </c>
      <c r="R1407" t="s">
        <v>496</v>
      </c>
      <c r="S1407">
        <v>363.3</v>
      </c>
      <c r="T1407">
        <v>50</v>
      </c>
    </row>
    <row r="1408" spans="1:20" x14ac:dyDescent="0.25">
      <c r="A1408" s="1">
        <v>45432</v>
      </c>
      <c r="B1408">
        <v>443</v>
      </c>
      <c r="C1408">
        <v>5</v>
      </c>
      <c r="D1408">
        <v>5</v>
      </c>
      <c r="E1408">
        <v>1</v>
      </c>
      <c r="F1408">
        <v>2</v>
      </c>
      <c r="G1408">
        <v>2</v>
      </c>
      <c r="H1408" t="s">
        <v>491</v>
      </c>
      <c r="I1408">
        <v>298</v>
      </c>
      <c r="J1408">
        <v>196</v>
      </c>
      <c r="L1408">
        <v>1</v>
      </c>
      <c r="M1408" t="s">
        <v>487</v>
      </c>
      <c r="N1408" t="s">
        <v>495</v>
      </c>
      <c r="O1408" t="s">
        <v>489</v>
      </c>
      <c r="R1408" t="s">
        <v>496</v>
      </c>
      <c r="S1408">
        <v>380.8</v>
      </c>
      <c r="T1408">
        <v>50</v>
      </c>
    </row>
    <row r="1409" spans="1:20" x14ac:dyDescent="0.25">
      <c r="A1409" s="1">
        <v>45432</v>
      </c>
      <c r="B1409">
        <v>2671</v>
      </c>
      <c r="C1409">
        <v>4</v>
      </c>
      <c r="D1409">
        <v>2</v>
      </c>
      <c r="E1409">
        <v>3</v>
      </c>
      <c r="F1409">
        <v>4</v>
      </c>
      <c r="G1409">
        <v>2</v>
      </c>
      <c r="H1409" t="s">
        <v>486</v>
      </c>
      <c r="I1409">
        <v>686</v>
      </c>
      <c r="J1409">
        <v>50</v>
      </c>
      <c r="K1409" s="1">
        <v>45453</v>
      </c>
      <c r="L1409">
        <v>2</v>
      </c>
      <c r="M1409" t="s">
        <v>494</v>
      </c>
      <c r="N1409" t="s">
        <v>495</v>
      </c>
      <c r="O1409" t="s">
        <v>489</v>
      </c>
      <c r="R1409" t="s">
        <v>490</v>
      </c>
      <c r="S1409">
        <v>515.20000000000005</v>
      </c>
      <c r="T1409">
        <v>0</v>
      </c>
    </row>
    <row r="1410" spans="1:20" x14ac:dyDescent="0.25">
      <c r="A1410" s="1">
        <v>45432</v>
      </c>
      <c r="B1410">
        <v>4552</v>
      </c>
      <c r="C1410">
        <v>5</v>
      </c>
      <c r="D1410">
        <v>1</v>
      </c>
      <c r="E1410">
        <v>5</v>
      </c>
      <c r="F1410">
        <v>3</v>
      </c>
      <c r="G1410">
        <v>3</v>
      </c>
      <c r="H1410" t="s">
        <v>491</v>
      </c>
      <c r="I1410">
        <v>792</v>
      </c>
      <c r="J1410">
        <v>98</v>
      </c>
      <c r="L1410">
        <v>1</v>
      </c>
      <c r="M1410" t="s">
        <v>494</v>
      </c>
      <c r="N1410" t="s">
        <v>488</v>
      </c>
      <c r="O1410" t="s">
        <v>489</v>
      </c>
      <c r="R1410" t="s">
        <v>493</v>
      </c>
      <c r="S1410">
        <v>644</v>
      </c>
      <c r="T1410">
        <v>30</v>
      </c>
    </row>
    <row r="1411" spans="1:20" x14ac:dyDescent="0.25">
      <c r="A1411" s="1">
        <v>45432</v>
      </c>
      <c r="B1411">
        <v>4613</v>
      </c>
      <c r="C1411">
        <v>5</v>
      </c>
      <c r="D1411">
        <v>4</v>
      </c>
      <c r="E1411">
        <v>2</v>
      </c>
      <c r="F1411">
        <v>3</v>
      </c>
      <c r="G1411">
        <v>3</v>
      </c>
      <c r="H1411" t="s">
        <v>486</v>
      </c>
      <c r="I1411">
        <v>455</v>
      </c>
      <c r="J1411">
        <v>74</v>
      </c>
      <c r="L1411">
        <v>2</v>
      </c>
      <c r="M1411" t="s">
        <v>492</v>
      </c>
      <c r="N1411" t="s">
        <v>488</v>
      </c>
      <c r="O1411" t="s">
        <v>489</v>
      </c>
      <c r="R1411" t="s">
        <v>493</v>
      </c>
      <c r="S1411">
        <v>391.3</v>
      </c>
      <c r="T1411">
        <v>30</v>
      </c>
    </row>
    <row r="1412" spans="1:20" x14ac:dyDescent="0.25">
      <c r="A1412" s="1">
        <v>45433</v>
      </c>
      <c r="B1412">
        <v>2665</v>
      </c>
      <c r="C1412">
        <v>4</v>
      </c>
      <c r="D1412">
        <v>1</v>
      </c>
      <c r="E1412">
        <v>3</v>
      </c>
      <c r="F1412">
        <v>1</v>
      </c>
      <c r="G1412">
        <v>3</v>
      </c>
      <c r="H1412" t="s">
        <v>492</v>
      </c>
      <c r="I1412">
        <v>533</v>
      </c>
      <c r="J1412">
        <v>146</v>
      </c>
      <c r="L1412">
        <v>1</v>
      </c>
      <c r="M1412" t="s">
        <v>487</v>
      </c>
      <c r="N1412" t="s">
        <v>495</v>
      </c>
      <c r="O1412" t="s">
        <v>489</v>
      </c>
      <c r="R1412" t="s">
        <v>493</v>
      </c>
      <c r="S1412">
        <v>496.3</v>
      </c>
      <c r="T1412">
        <v>30</v>
      </c>
    </row>
    <row r="1413" spans="1:20" x14ac:dyDescent="0.25">
      <c r="A1413" s="1">
        <v>45433</v>
      </c>
      <c r="B1413">
        <v>2507</v>
      </c>
      <c r="C1413">
        <v>5</v>
      </c>
      <c r="D1413">
        <v>2</v>
      </c>
      <c r="E1413">
        <v>1</v>
      </c>
      <c r="F1413">
        <v>4</v>
      </c>
      <c r="G1413">
        <v>3</v>
      </c>
      <c r="H1413" t="s">
        <v>491</v>
      </c>
      <c r="I1413">
        <v>568</v>
      </c>
      <c r="J1413">
        <v>96</v>
      </c>
      <c r="L1413">
        <v>2</v>
      </c>
      <c r="M1413" t="s">
        <v>487</v>
      </c>
      <c r="N1413" t="s">
        <v>488</v>
      </c>
      <c r="O1413" t="s">
        <v>489</v>
      </c>
      <c r="R1413" t="s">
        <v>496</v>
      </c>
      <c r="S1413">
        <v>499.8</v>
      </c>
      <c r="T1413">
        <v>50</v>
      </c>
    </row>
    <row r="1414" spans="1:20" x14ac:dyDescent="0.25">
      <c r="A1414" s="1">
        <v>45433</v>
      </c>
      <c r="B1414">
        <v>4093</v>
      </c>
      <c r="C1414">
        <v>5</v>
      </c>
      <c r="D1414">
        <v>5</v>
      </c>
      <c r="E1414">
        <v>3</v>
      </c>
      <c r="F1414">
        <v>2</v>
      </c>
      <c r="G1414">
        <v>1</v>
      </c>
      <c r="H1414" t="s">
        <v>486</v>
      </c>
      <c r="I1414">
        <v>222</v>
      </c>
      <c r="J1414">
        <v>110</v>
      </c>
      <c r="K1414" s="1">
        <v>45451</v>
      </c>
      <c r="L1414">
        <v>1</v>
      </c>
      <c r="M1414" t="s">
        <v>492</v>
      </c>
      <c r="N1414" t="s">
        <v>495</v>
      </c>
      <c r="O1414" t="s">
        <v>489</v>
      </c>
      <c r="R1414" t="s">
        <v>490</v>
      </c>
      <c r="S1414">
        <v>232.4</v>
      </c>
      <c r="T1414">
        <v>0</v>
      </c>
    </row>
    <row r="1415" spans="1:20" x14ac:dyDescent="0.25">
      <c r="A1415" s="1">
        <v>45433</v>
      </c>
      <c r="B1415">
        <v>802</v>
      </c>
      <c r="C1415">
        <v>4</v>
      </c>
      <c r="D1415">
        <v>1</v>
      </c>
      <c r="E1415">
        <v>5</v>
      </c>
      <c r="F1415">
        <v>5</v>
      </c>
      <c r="G1415">
        <v>1</v>
      </c>
      <c r="H1415" t="s">
        <v>486</v>
      </c>
      <c r="I1415">
        <v>747</v>
      </c>
      <c r="J1415">
        <v>185</v>
      </c>
      <c r="L1415">
        <v>2</v>
      </c>
      <c r="M1415" t="s">
        <v>487</v>
      </c>
      <c r="N1415" t="s">
        <v>488</v>
      </c>
      <c r="O1415" t="s">
        <v>489</v>
      </c>
      <c r="R1415" t="s">
        <v>493</v>
      </c>
      <c r="S1415">
        <v>673.4</v>
      </c>
      <c r="T1415">
        <v>30</v>
      </c>
    </row>
    <row r="1416" spans="1:20" x14ac:dyDescent="0.25">
      <c r="A1416" s="1">
        <v>45433</v>
      </c>
      <c r="B1416">
        <v>2285</v>
      </c>
      <c r="C1416">
        <v>5</v>
      </c>
      <c r="D1416">
        <v>2</v>
      </c>
      <c r="E1416">
        <v>3</v>
      </c>
      <c r="F1416">
        <v>4</v>
      </c>
      <c r="G1416">
        <v>1</v>
      </c>
      <c r="H1416" t="s">
        <v>486</v>
      </c>
      <c r="I1416">
        <v>399</v>
      </c>
      <c r="J1416">
        <v>180</v>
      </c>
      <c r="K1416" s="1">
        <v>45453</v>
      </c>
      <c r="L1416">
        <v>1</v>
      </c>
      <c r="M1416" t="s">
        <v>492</v>
      </c>
      <c r="N1416" t="s">
        <v>488</v>
      </c>
      <c r="O1416" t="s">
        <v>489</v>
      </c>
      <c r="R1416" t="s">
        <v>490</v>
      </c>
      <c r="S1416">
        <v>405.3</v>
      </c>
      <c r="T1416">
        <v>0</v>
      </c>
    </row>
    <row r="1417" spans="1:20" x14ac:dyDescent="0.25">
      <c r="A1417" s="1">
        <v>45433</v>
      </c>
      <c r="B1417">
        <v>2393</v>
      </c>
      <c r="C1417">
        <v>5</v>
      </c>
      <c r="D1417">
        <v>2</v>
      </c>
      <c r="E1417">
        <v>5</v>
      </c>
      <c r="F1417">
        <v>4</v>
      </c>
      <c r="G1417">
        <v>2</v>
      </c>
      <c r="H1417" t="s">
        <v>486</v>
      </c>
      <c r="I1417">
        <v>267</v>
      </c>
      <c r="J1417">
        <v>25</v>
      </c>
      <c r="L1417">
        <v>2</v>
      </c>
      <c r="M1417" t="s">
        <v>487</v>
      </c>
      <c r="N1417" t="s">
        <v>495</v>
      </c>
      <c r="O1417" t="s">
        <v>489</v>
      </c>
      <c r="R1417" t="s">
        <v>498</v>
      </c>
      <c r="S1417">
        <v>211.4</v>
      </c>
      <c r="T1417">
        <v>10</v>
      </c>
    </row>
    <row r="1418" spans="1:20" x14ac:dyDescent="0.25">
      <c r="A1418" s="1">
        <v>45433</v>
      </c>
      <c r="B1418">
        <v>2683</v>
      </c>
      <c r="C1418">
        <v>4</v>
      </c>
      <c r="D1418">
        <v>4</v>
      </c>
      <c r="E1418">
        <v>5</v>
      </c>
      <c r="F1418">
        <v>3</v>
      </c>
      <c r="G1418">
        <v>2</v>
      </c>
      <c r="H1418" t="s">
        <v>492</v>
      </c>
      <c r="I1418">
        <v>140</v>
      </c>
      <c r="J1418">
        <v>160</v>
      </c>
      <c r="L1418">
        <v>1</v>
      </c>
      <c r="M1418" t="s">
        <v>492</v>
      </c>
      <c r="N1418" t="s">
        <v>488</v>
      </c>
      <c r="O1418" t="s">
        <v>489</v>
      </c>
      <c r="R1418" t="s">
        <v>496</v>
      </c>
      <c r="S1418">
        <v>245</v>
      </c>
      <c r="T1418">
        <v>50</v>
      </c>
    </row>
    <row r="1419" spans="1:20" x14ac:dyDescent="0.25">
      <c r="A1419" s="1">
        <v>45433</v>
      </c>
      <c r="B1419">
        <v>3492</v>
      </c>
      <c r="C1419">
        <v>5</v>
      </c>
      <c r="D1419">
        <v>5</v>
      </c>
      <c r="E1419">
        <v>5</v>
      </c>
      <c r="F1419">
        <v>5</v>
      </c>
      <c r="G1419">
        <v>1</v>
      </c>
      <c r="H1419" t="s">
        <v>491</v>
      </c>
      <c r="I1419">
        <v>835</v>
      </c>
      <c r="J1419">
        <v>39</v>
      </c>
      <c r="L1419">
        <v>2</v>
      </c>
      <c r="M1419" t="s">
        <v>492</v>
      </c>
      <c r="N1419" t="s">
        <v>488</v>
      </c>
      <c r="O1419" t="s">
        <v>489</v>
      </c>
      <c r="R1419" t="s">
        <v>496</v>
      </c>
      <c r="S1419">
        <v>646.79999999999995</v>
      </c>
      <c r="T1419">
        <v>50</v>
      </c>
    </row>
    <row r="1420" spans="1:20" x14ac:dyDescent="0.25">
      <c r="A1420" s="1">
        <v>45433</v>
      </c>
      <c r="B1420">
        <v>1774</v>
      </c>
      <c r="C1420">
        <v>5</v>
      </c>
      <c r="D1420">
        <v>2</v>
      </c>
      <c r="E1420">
        <v>3</v>
      </c>
      <c r="F1420">
        <v>4</v>
      </c>
      <c r="G1420">
        <v>2</v>
      </c>
      <c r="H1420" t="s">
        <v>492</v>
      </c>
      <c r="I1420">
        <v>374</v>
      </c>
      <c r="J1420">
        <v>119</v>
      </c>
      <c r="L1420">
        <v>1</v>
      </c>
      <c r="M1420" t="s">
        <v>494</v>
      </c>
      <c r="N1420" t="s">
        <v>488</v>
      </c>
      <c r="O1420" t="s">
        <v>489</v>
      </c>
      <c r="R1420" t="s">
        <v>493</v>
      </c>
      <c r="S1420">
        <v>366.1</v>
      </c>
      <c r="T1420">
        <v>30</v>
      </c>
    </row>
    <row r="1421" spans="1:20" x14ac:dyDescent="0.25">
      <c r="A1421" s="1">
        <v>45433</v>
      </c>
      <c r="B1421">
        <v>3732</v>
      </c>
      <c r="C1421">
        <v>4</v>
      </c>
      <c r="D1421">
        <v>5</v>
      </c>
      <c r="E1421">
        <v>1</v>
      </c>
      <c r="F1421">
        <v>5</v>
      </c>
      <c r="G1421">
        <v>2</v>
      </c>
      <c r="H1421" t="s">
        <v>491</v>
      </c>
      <c r="I1421">
        <v>512</v>
      </c>
      <c r="J1421">
        <v>184</v>
      </c>
      <c r="L1421">
        <v>2</v>
      </c>
      <c r="M1421" t="s">
        <v>487</v>
      </c>
      <c r="N1421" t="s">
        <v>488</v>
      </c>
      <c r="O1421" t="s">
        <v>489</v>
      </c>
      <c r="R1421" t="s">
        <v>498</v>
      </c>
      <c r="S1421">
        <v>494.2</v>
      </c>
      <c r="T1421">
        <v>10</v>
      </c>
    </row>
    <row r="1422" spans="1:20" x14ac:dyDescent="0.25">
      <c r="A1422" s="1">
        <v>45434</v>
      </c>
      <c r="B1422">
        <v>544</v>
      </c>
      <c r="C1422">
        <v>5</v>
      </c>
      <c r="D1422">
        <v>4</v>
      </c>
      <c r="E1422">
        <v>4</v>
      </c>
      <c r="F1422">
        <v>3</v>
      </c>
      <c r="G1422">
        <v>2</v>
      </c>
      <c r="H1422" t="s">
        <v>492</v>
      </c>
      <c r="I1422">
        <v>467</v>
      </c>
      <c r="J1422">
        <v>64</v>
      </c>
      <c r="L1422">
        <v>1</v>
      </c>
      <c r="M1422" t="s">
        <v>494</v>
      </c>
      <c r="N1422" t="s">
        <v>488</v>
      </c>
      <c r="O1422" t="s">
        <v>489</v>
      </c>
      <c r="R1422" t="s">
        <v>498</v>
      </c>
      <c r="S1422">
        <v>378.7</v>
      </c>
      <c r="T1422">
        <v>10</v>
      </c>
    </row>
    <row r="1423" spans="1:20" x14ac:dyDescent="0.25">
      <c r="A1423" s="1">
        <v>45434</v>
      </c>
      <c r="B1423">
        <v>1397</v>
      </c>
      <c r="C1423">
        <v>5</v>
      </c>
      <c r="D1423">
        <v>1</v>
      </c>
      <c r="E1423">
        <v>4</v>
      </c>
      <c r="F1423">
        <v>2</v>
      </c>
      <c r="G1423">
        <v>2</v>
      </c>
      <c r="H1423" t="s">
        <v>486</v>
      </c>
      <c r="I1423">
        <v>131</v>
      </c>
      <c r="J1423">
        <v>100</v>
      </c>
      <c r="K1423" s="1">
        <v>45459</v>
      </c>
      <c r="L1423">
        <v>2</v>
      </c>
      <c r="M1423" t="s">
        <v>492</v>
      </c>
      <c r="N1423" t="s">
        <v>488</v>
      </c>
      <c r="O1423" t="s">
        <v>489</v>
      </c>
      <c r="R1423" t="s">
        <v>490</v>
      </c>
      <c r="S1423">
        <v>161.69999999999999</v>
      </c>
      <c r="T1423">
        <v>0</v>
      </c>
    </row>
    <row r="1424" spans="1:20" x14ac:dyDescent="0.25">
      <c r="A1424" s="1">
        <v>45434</v>
      </c>
      <c r="B1424">
        <v>2060</v>
      </c>
      <c r="C1424">
        <v>4</v>
      </c>
      <c r="D1424">
        <v>3</v>
      </c>
      <c r="E1424">
        <v>3</v>
      </c>
      <c r="F1424">
        <v>5</v>
      </c>
      <c r="G1424">
        <v>2</v>
      </c>
      <c r="H1424" t="s">
        <v>486</v>
      </c>
      <c r="I1424">
        <v>448</v>
      </c>
      <c r="J1424">
        <v>78</v>
      </c>
      <c r="K1424" s="1">
        <v>45450</v>
      </c>
      <c r="L1424">
        <v>1</v>
      </c>
      <c r="M1424" t="s">
        <v>492</v>
      </c>
      <c r="N1424" t="s">
        <v>488</v>
      </c>
      <c r="O1424" t="s">
        <v>489</v>
      </c>
      <c r="R1424" t="s">
        <v>490</v>
      </c>
      <c r="S1424">
        <v>368.2</v>
      </c>
      <c r="T1424">
        <v>0</v>
      </c>
    </row>
    <row r="1425" spans="1:20" x14ac:dyDescent="0.25">
      <c r="A1425" s="1">
        <v>45434</v>
      </c>
      <c r="B1425">
        <v>2465</v>
      </c>
      <c r="C1425">
        <v>5</v>
      </c>
      <c r="D1425">
        <v>3</v>
      </c>
      <c r="E1425">
        <v>1</v>
      </c>
      <c r="F1425">
        <v>1</v>
      </c>
      <c r="G1425">
        <v>3</v>
      </c>
      <c r="H1425" t="s">
        <v>492</v>
      </c>
      <c r="I1425">
        <v>934</v>
      </c>
      <c r="J1425">
        <v>71</v>
      </c>
      <c r="L1425">
        <v>2</v>
      </c>
      <c r="M1425" t="s">
        <v>492</v>
      </c>
      <c r="N1425" t="s">
        <v>488</v>
      </c>
      <c r="O1425" t="s">
        <v>489</v>
      </c>
      <c r="R1425" t="s">
        <v>496</v>
      </c>
      <c r="S1425">
        <v>738.5</v>
      </c>
      <c r="T1425">
        <v>50</v>
      </c>
    </row>
    <row r="1426" spans="1:20" x14ac:dyDescent="0.25">
      <c r="A1426" s="1">
        <v>45434</v>
      </c>
      <c r="B1426">
        <v>1066</v>
      </c>
      <c r="C1426">
        <v>5</v>
      </c>
      <c r="D1426">
        <v>3</v>
      </c>
      <c r="E1426">
        <v>4</v>
      </c>
      <c r="F1426">
        <v>4</v>
      </c>
      <c r="G1426">
        <v>1</v>
      </c>
      <c r="H1426" t="s">
        <v>486</v>
      </c>
      <c r="I1426">
        <v>293</v>
      </c>
      <c r="J1426">
        <v>165</v>
      </c>
      <c r="L1426">
        <v>1</v>
      </c>
      <c r="M1426" t="s">
        <v>487</v>
      </c>
      <c r="N1426" t="s">
        <v>488</v>
      </c>
      <c r="O1426" t="s">
        <v>489</v>
      </c>
      <c r="R1426" t="s">
        <v>493</v>
      </c>
      <c r="S1426">
        <v>341.6</v>
      </c>
      <c r="T1426">
        <v>30</v>
      </c>
    </row>
    <row r="1427" spans="1:20" x14ac:dyDescent="0.25">
      <c r="A1427" s="1">
        <v>45434</v>
      </c>
      <c r="B1427">
        <v>4360</v>
      </c>
      <c r="C1427">
        <v>4</v>
      </c>
      <c r="D1427">
        <v>5</v>
      </c>
      <c r="E1427">
        <v>5</v>
      </c>
      <c r="F1427">
        <v>1</v>
      </c>
      <c r="G1427">
        <v>1</v>
      </c>
      <c r="H1427" t="s">
        <v>486</v>
      </c>
      <c r="I1427">
        <v>935</v>
      </c>
      <c r="J1427">
        <v>44</v>
      </c>
      <c r="L1427">
        <v>2</v>
      </c>
      <c r="M1427" t="s">
        <v>494</v>
      </c>
      <c r="N1427" t="s">
        <v>488</v>
      </c>
      <c r="O1427" t="s">
        <v>489</v>
      </c>
      <c r="R1427" t="s">
        <v>498</v>
      </c>
      <c r="S1427">
        <v>692.3</v>
      </c>
      <c r="T1427">
        <v>10</v>
      </c>
    </row>
    <row r="1428" spans="1:20" x14ac:dyDescent="0.25">
      <c r="A1428" s="1">
        <v>45434</v>
      </c>
      <c r="B1428">
        <v>3746</v>
      </c>
      <c r="C1428">
        <v>5</v>
      </c>
      <c r="D1428">
        <v>3</v>
      </c>
      <c r="E1428">
        <v>3</v>
      </c>
      <c r="F1428">
        <v>3</v>
      </c>
      <c r="G1428">
        <v>2</v>
      </c>
      <c r="H1428" t="s">
        <v>486</v>
      </c>
      <c r="I1428">
        <v>452</v>
      </c>
      <c r="J1428">
        <v>142</v>
      </c>
      <c r="K1428" s="1">
        <v>45445</v>
      </c>
      <c r="L1428">
        <v>1</v>
      </c>
      <c r="M1428" t="s">
        <v>492</v>
      </c>
      <c r="N1428" t="s">
        <v>488</v>
      </c>
      <c r="O1428" t="s">
        <v>489</v>
      </c>
      <c r="R1428" t="s">
        <v>490</v>
      </c>
      <c r="S1428">
        <v>415.8</v>
      </c>
      <c r="T1428">
        <v>0</v>
      </c>
    </row>
    <row r="1429" spans="1:20" x14ac:dyDescent="0.25">
      <c r="A1429" s="1">
        <v>45434</v>
      </c>
      <c r="B1429">
        <v>850</v>
      </c>
      <c r="C1429">
        <v>5</v>
      </c>
      <c r="D1429">
        <v>1</v>
      </c>
      <c r="E1429">
        <v>3</v>
      </c>
      <c r="F1429">
        <v>2</v>
      </c>
      <c r="G1429">
        <v>2</v>
      </c>
      <c r="H1429" t="s">
        <v>492</v>
      </c>
      <c r="I1429">
        <v>72</v>
      </c>
      <c r="J1429">
        <v>148</v>
      </c>
      <c r="L1429">
        <v>2</v>
      </c>
      <c r="M1429" t="s">
        <v>487</v>
      </c>
      <c r="N1429" t="s">
        <v>488</v>
      </c>
      <c r="O1429" t="s">
        <v>489</v>
      </c>
      <c r="R1429" t="s">
        <v>498</v>
      </c>
      <c r="S1429">
        <v>161</v>
      </c>
      <c r="T1429">
        <v>10</v>
      </c>
    </row>
    <row r="1430" spans="1:20" x14ac:dyDescent="0.25">
      <c r="A1430" s="1">
        <v>45434</v>
      </c>
      <c r="B1430">
        <v>1693</v>
      </c>
      <c r="C1430">
        <v>4</v>
      </c>
      <c r="D1430">
        <v>2</v>
      </c>
      <c r="E1430">
        <v>2</v>
      </c>
      <c r="F1430">
        <v>4</v>
      </c>
      <c r="G1430">
        <v>3</v>
      </c>
      <c r="H1430" t="s">
        <v>486</v>
      </c>
      <c r="I1430">
        <v>466</v>
      </c>
      <c r="J1430">
        <v>60</v>
      </c>
      <c r="K1430" s="1">
        <v>45457</v>
      </c>
      <c r="L1430">
        <v>1</v>
      </c>
      <c r="M1430" t="s">
        <v>492</v>
      </c>
      <c r="N1430" t="s">
        <v>495</v>
      </c>
      <c r="O1430" t="s">
        <v>489</v>
      </c>
      <c r="R1430" t="s">
        <v>490</v>
      </c>
      <c r="S1430">
        <v>368.2</v>
      </c>
      <c r="T1430">
        <v>0</v>
      </c>
    </row>
    <row r="1431" spans="1:20" x14ac:dyDescent="0.25">
      <c r="A1431" s="1">
        <v>45434</v>
      </c>
      <c r="B1431">
        <v>3627</v>
      </c>
      <c r="C1431">
        <v>5</v>
      </c>
      <c r="D1431">
        <v>5</v>
      </c>
      <c r="E1431">
        <v>2</v>
      </c>
      <c r="F1431">
        <v>2</v>
      </c>
      <c r="G1431">
        <v>1</v>
      </c>
      <c r="H1431" t="s">
        <v>486</v>
      </c>
      <c r="I1431">
        <v>784</v>
      </c>
      <c r="J1431">
        <v>121</v>
      </c>
      <c r="K1431" s="1">
        <v>45457</v>
      </c>
      <c r="L1431">
        <v>2</v>
      </c>
      <c r="M1431" t="s">
        <v>492</v>
      </c>
      <c r="N1431" t="s">
        <v>488</v>
      </c>
      <c r="O1431" t="s">
        <v>489</v>
      </c>
      <c r="R1431" t="s">
        <v>490</v>
      </c>
      <c r="S1431">
        <v>633.5</v>
      </c>
      <c r="T1431">
        <v>0</v>
      </c>
    </row>
    <row r="1432" spans="1:20" x14ac:dyDescent="0.25">
      <c r="A1432" s="1">
        <v>45435</v>
      </c>
      <c r="B1432">
        <v>188</v>
      </c>
      <c r="C1432">
        <v>5</v>
      </c>
      <c r="D1432">
        <v>1</v>
      </c>
      <c r="E1432">
        <v>2</v>
      </c>
      <c r="F1432">
        <v>2</v>
      </c>
      <c r="G1432">
        <v>3</v>
      </c>
      <c r="H1432" t="s">
        <v>486</v>
      </c>
      <c r="I1432">
        <v>815</v>
      </c>
      <c r="J1432">
        <v>37</v>
      </c>
      <c r="K1432" s="1">
        <v>45444</v>
      </c>
      <c r="L1432">
        <v>1</v>
      </c>
      <c r="M1432" t="s">
        <v>492</v>
      </c>
      <c r="N1432" t="s">
        <v>488</v>
      </c>
      <c r="O1432" t="s">
        <v>489</v>
      </c>
      <c r="R1432" t="s">
        <v>490</v>
      </c>
      <c r="S1432">
        <v>596.4</v>
      </c>
      <c r="T1432">
        <v>0</v>
      </c>
    </row>
    <row r="1433" spans="1:20" x14ac:dyDescent="0.25">
      <c r="A1433" s="1">
        <v>45435</v>
      </c>
      <c r="B1433">
        <v>1504</v>
      </c>
      <c r="C1433">
        <v>4</v>
      </c>
      <c r="D1433">
        <v>5</v>
      </c>
      <c r="E1433">
        <v>1</v>
      </c>
      <c r="F1433">
        <v>3</v>
      </c>
      <c r="G1433">
        <v>3</v>
      </c>
      <c r="H1433" t="s">
        <v>486</v>
      </c>
      <c r="I1433">
        <v>512</v>
      </c>
      <c r="J1433">
        <v>148</v>
      </c>
      <c r="K1433" s="1">
        <v>45457</v>
      </c>
      <c r="L1433">
        <v>2</v>
      </c>
      <c r="M1433" t="s">
        <v>492</v>
      </c>
      <c r="N1433" t="s">
        <v>488</v>
      </c>
      <c r="O1433" t="s">
        <v>489</v>
      </c>
      <c r="R1433" t="s">
        <v>490</v>
      </c>
      <c r="S1433">
        <v>462</v>
      </c>
      <c r="T1433">
        <v>0</v>
      </c>
    </row>
    <row r="1434" spans="1:20" x14ac:dyDescent="0.25">
      <c r="A1434" s="1">
        <v>45435</v>
      </c>
      <c r="B1434">
        <v>4503</v>
      </c>
      <c r="C1434">
        <v>5</v>
      </c>
      <c r="D1434">
        <v>5</v>
      </c>
      <c r="E1434">
        <v>3</v>
      </c>
      <c r="F1434">
        <v>2</v>
      </c>
      <c r="G1434">
        <v>1</v>
      </c>
      <c r="H1434" t="s">
        <v>486</v>
      </c>
      <c r="I1434">
        <v>645</v>
      </c>
      <c r="J1434">
        <v>186</v>
      </c>
      <c r="K1434" s="1">
        <v>45450</v>
      </c>
      <c r="L1434">
        <v>1</v>
      </c>
      <c r="M1434" t="s">
        <v>494</v>
      </c>
      <c r="N1434" t="s">
        <v>495</v>
      </c>
      <c r="O1434" t="s">
        <v>489</v>
      </c>
      <c r="R1434" t="s">
        <v>490</v>
      </c>
      <c r="S1434">
        <v>581.70000000000005</v>
      </c>
      <c r="T1434">
        <v>0</v>
      </c>
    </row>
    <row r="1435" spans="1:20" x14ac:dyDescent="0.25">
      <c r="A1435" s="1">
        <v>45435</v>
      </c>
      <c r="B1435">
        <v>438</v>
      </c>
      <c r="C1435">
        <v>5</v>
      </c>
      <c r="D1435">
        <v>5</v>
      </c>
      <c r="E1435">
        <v>2</v>
      </c>
      <c r="F1435">
        <v>5</v>
      </c>
      <c r="G1435">
        <v>3</v>
      </c>
      <c r="H1435" t="s">
        <v>491</v>
      </c>
      <c r="I1435">
        <v>140</v>
      </c>
      <c r="J1435">
        <v>178</v>
      </c>
      <c r="L1435">
        <v>2</v>
      </c>
      <c r="M1435" t="s">
        <v>492</v>
      </c>
      <c r="N1435" t="s">
        <v>495</v>
      </c>
      <c r="O1435" t="s">
        <v>489</v>
      </c>
      <c r="R1435" t="s">
        <v>493</v>
      </c>
      <c r="S1435">
        <v>243.6</v>
      </c>
      <c r="T1435">
        <v>30</v>
      </c>
    </row>
    <row r="1436" spans="1:20" x14ac:dyDescent="0.25">
      <c r="A1436" s="1">
        <v>45435</v>
      </c>
      <c r="B1436">
        <v>4377</v>
      </c>
      <c r="C1436">
        <v>4</v>
      </c>
      <c r="D1436">
        <v>4</v>
      </c>
      <c r="E1436">
        <v>3</v>
      </c>
      <c r="F1436">
        <v>3</v>
      </c>
      <c r="G1436">
        <v>3</v>
      </c>
      <c r="H1436" t="s">
        <v>486</v>
      </c>
      <c r="I1436">
        <v>219</v>
      </c>
      <c r="J1436">
        <v>121</v>
      </c>
      <c r="K1436" s="1">
        <v>45458</v>
      </c>
      <c r="L1436">
        <v>1</v>
      </c>
      <c r="M1436" t="s">
        <v>492</v>
      </c>
      <c r="N1436" t="s">
        <v>495</v>
      </c>
      <c r="O1436" t="s">
        <v>489</v>
      </c>
      <c r="R1436" t="s">
        <v>490</v>
      </c>
      <c r="S1436">
        <v>238</v>
      </c>
      <c r="T1436">
        <v>0</v>
      </c>
    </row>
    <row r="1437" spans="1:20" x14ac:dyDescent="0.25">
      <c r="A1437" s="1">
        <v>45435</v>
      </c>
      <c r="B1437">
        <v>1487</v>
      </c>
      <c r="C1437">
        <v>5</v>
      </c>
      <c r="D1437">
        <v>2</v>
      </c>
      <c r="E1437">
        <v>5</v>
      </c>
      <c r="F1437">
        <v>4</v>
      </c>
      <c r="G1437">
        <v>1</v>
      </c>
      <c r="H1437" t="s">
        <v>486</v>
      </c>
      <c r="I1437">
        <v>694</v>
      </c>
      <c r="J1437">
        <v>90</v>
      </c>
      <c r="K1437" s="1">
        <v>45461</v>
      </c>
      <c r="L1437">
        <v>2</v>
      </c>
      <c r="M1437" t="s">
        <v>494</v>
      </c>
      <c r="N1437" t="s">
        <v>495</v>
      </c>
      <c r="O1437" t="s">
        <v>489</v>
      </c>
      <c r="R1437" t="s">
        <v>490</v>
      </c>
      <c r="S1437">
        <v>548.79999999999995</v>
      </c>
      <c r="T1437">
        <v>0</v>
      </c>
    </row>
    <row r="1438" spans="1:20" x14ac:dyDescent="0.25">
      <c r="A1438" s="1">
        <v>45435</v>
      </c>
      <c r="B1438">
        <v>944</v>
      </c>
      <c r="C1438">
        <v>5</v>
      </c>
      <c r="D1438">
        <v>3</v>
      </c>
      <c r="E1438">
        <v>2</v>
      </c>
      <c r="F1438">
        <v>5</v>
      </c>
      <c r="G1438">
        <v>1</v>
      </c>
      <c r="H1438" t="s">
        <v>492</v>
      </c>
      <c r="I1438">
        <v>549</v>
      </c>
      <c r="J1438">
        <v>185</v>
      </c>
      <c r="L1438">
        <v>1</v>
      </c>
      <c r="M1438" t="s">
        <v>494</v>
      </c>
      <c r="N1438" t="s">
        <v>488</v>
      </c>
      <c r="O1438" t="s">
        <v>489</v>
      </c>
      <c r="R1438" t="s">
        <v>496</v>
      </c>
      <c r="S1438">
        <v>548.79999999999995</v>
      </c>
      <c r="T1438">
        <v>50</v>
      </c>
    </row>
    <row r="1439" spans="1:20" x14ac:dyDescent="0.25">
      <c r="A1439" s="1">
        <v>45435</v>
      </c>
      <c r="B1439">
        <v>2483</v>
      </c>
      <c r="C1439">
        <v>4</v>
      </c>
      <c r="D1439">
        <v>4</v>
      </c>
      <c r="E1439">
        <v>3</v>
      </c>
      <c r="F1439">
        <v>3</v>
      </c>
      <c r="G1439">
        <v>1</v>
      </c>
      <c r="H1439" t="s">
        <v>486</v>
      </c>
      <c r="I1439">
        <v>108</v>
      </c>
      <c r="J1439">
        <v>27</v>
      </c>
      <c r="L1439">
        <v>2</v>
      </c>
      <c r="M1439" t="s">
        <v>492</v>
      </c>
      <c r="N1439" t="s">
        <v>488</v>
      </c>
      <c r="O1439" t="s">
        <v>489</v>
      </c>
      <c r="R1439" t="s">
        <v>498</v>
      </c>
      <c r="S1439">
        <v>101.5</v>
      </c>
      <c r="T1439">
        <v>10</v>
      </c>
    </row>
    <row r="1440" spans="1:20" x14ac:dyDescent="0.25">
      <c r="A1440" s="1">
        <v>45435</v>
      </c>
      <c r="B1440">
        <v>1561</v>
      </c>
      <c r="C1440">
        <v>5</v>
      </c>
      <c r="D1440">
        <v>2</v>
      </c>
      <c r="E1440">
        <v>1</v>
      </c>
      <c r="F1440">
        <v>4</v>
      </c>
      <c r="G1440">
        <v>3</v>
      </c>
      <c r="H1440" t="s">
        <v>486</v>
      </c>
      <c r="I1440">
        <v>104</v>
      </c>
      <c r="J1440">
        <v>181</v>
      </c>
      <c r="K1440" s="1">
        <v>45453</v>
      </c>
      <c r="L1440">
        <v>1</v>
      </c>
      <c r="M1440" t="s">
        <v>494</v>
      </c>
      <c r="N1440" t="s">
        <v>488</v>
      </c>
      <c r="O1440" t="s">
        <v>489</v>
      </c>
      <c r="R1440" t="s">
        <v>490</v>
      </c>
      <c r="S1440">
        <v>199.5</v>
      </c>
      <c r="T1440">
        <v>0</v>
      </c>
    </row>
    <row r="1441" spans="1:20" x14ac:dyDescent="0.25">
      <c r="A1441" s="1">
        <v>45435</v>
      </c>
      <c r="B1441">
        <v>4333</v>
      </c>
      <c r="C1441">
        <v>5</v>
      </c>
      <c r="D1441">
        <v>3</v>
      </c>
      <c r="E1441">
        <v>1</v>
      </c>
      <c r="F1441">
        <v>2</v>
      </c>
      <c r="G1441">
        <v>2</v>
      </c>
      <c r="H1441" t="s">
        <v>491</v>
      </c>
      <c r="I1441">
        <v>875</v>
      </c>
      <c r="J1441">
        <v>92</v>
      </c>
      <c r="L1441">
        <v>2</v>
      </c>
      <c r="M1441" t="s">
        <v>494</v>
      </c>
      <c r="N1441" t="s">
        <v>495</v>
      </c>
      <c r="O1441" t="s">
        <v>489</v>
      </c>
      <c r="R1441" t="s">
        <v>493</v>
      </c>
      <c r="S1441">
        <v>697.9</v>
      </c>
      <c r="T1441">
        <v>30</v>
      </c>
    </row>
    <row r="1442" spans="1:20" x14ac:dyDescent="0.25">
      <c r="A1442" s="1">
        <v>45436</v>
      </c>
      <c r="B1442">
        <v>907</v>
      </c>
      <c r="C1442">
        <v>4</v>
      </c>
      <c r="D1442">
        <v>4</v>
      </c>
      <c r="E1442">
        <v>1</v>
      </c>
      <c r="F1442">
        <v>3</v>
      </c>
      <c r="G1442">
        <v>2</v>
      </c>
      <c r="H1442" t="s">
        <v>486</v>
      </c>
      <c r="I1442">
        <v>413</v>
      </c>
      <c r="J1442">
        <v>108</v>
      </c>
      <c r="L1442">
        <v>1</v>
      </c>
      <c r="M1442" t="s">
        <v>494</v>
      </c>
      <c r="N1442" t="s">
        <v>488</v>
      </c>
      <c r="O1442" t="s">
        <v>489</v>
      </c>
      <c r="R1442" t="s">
        <v>493</v>
      </c>
      <c r="S1442">
        <v>385.7</v>
      </c>
      <c r="T1442">
        <v>30</v>
      </c>
    </row>
    <row r="1443" spans="1:20" x14ac:dyDescent="0.25">
      <c r="A1443" s="1">
        <v>45436</v>
      </c>
      <c r="B1443">
        <v>610</v>
      </c>
      <c r="C1443">
        <v>5</v>
      </c>
      <c r="D1443">
        <v>4</v>
      </c>
      <c r="E1443">
        <v>2</v>
      </c>
      <c r="F1443">
        <v>3</v>
      </c>
      <c r="G1443">
        <v>2</v>
      </c>
      <c r="H1443" t="s">
        <v>486</v>
      </c>
      <c r="I1443">
        <v>502</v>
      </c>
      <c r="J1443">
        <v>46</v>
      </c>
      <c r="L1443">
        <v>2</v>
      </c>
      <c r="M1443" t="s">
        <v>494</v>
      </c>
      <c r="N1443" t="s">
        <v>495</v>
      </c>
      <c r="O1443" t="s">
        <v>489</v>
      </c>
      <c r="R1443" t="s">
        <v>498</v>
      </c>
      <c r="S1443">
        <v>390.6</v>
      </c>
      <c r="T1443">
        <v>10</v>
      </c>
    </row>
    <row r="1444" spans="1:20" x14ac:dyDescent="0.25">
      <c r="A1444" s="1">
        <v>45436</v>
      </c>
      <c r="B1444">
        <v>948</v>
      </c>
      <c r="C1444">
        <v>5</v>
      </c>
      <c r="D1444">
        <v>1</v>
      </c>
      <c r="E1444">
        <v>1</v>
      </c>
      <c r="F1444">
        <v>1</v>
      </c>
      <c r="G1444">
        <v>3</v>
      </c>
      <c r="H1444" t="s">
        <v>486</v>
      </c>
      <c r="I1444">
        <v>440</v>
      </c>
      <c r="J1444">
        <v>188</v>
      </c>
      <c r="K1444" s="1">
        <v>45444</v>
      </c>
      <c r="L1444">
        <v>1</v>
      </c>
      <c r="M1444" t="s">
        <v>492</v>
      </c>
      <c r="N1444" t="s">
        <v>495</v>
      </c>
      <c r="O1444" t="s">
        <v>489</v>
      </c>
      <c r="R1444" t="s">
        <v>490</v>
      </c>
      <c r="S1444">
        <v>439.6</v>
      </c>
      <c r="T1444">
        <v>0</v>
      </c>
    </row>
    <row r="1445" spans="1:20" x14ac:dyDescent="0.25">
      <c r="A1445" s="1">
        <v>45436</v>
      </c>
      <c r="B1445">
        <v>2841</v>
      </c>
      <c r="C1445">
        <v>4</v>
      </c>
      <c r="D1445">
        <v>4</v>
      </c>
      <c r="E1445">
        <v>4</v>
      </c>
      <c r="F1445">
        <v>3</v>
      </c>
      <c r="G1445">
        <v>3</v>
      </c>
      <c r="H1445" t="s">
        <v>486</v>
      </c>
      <c r="I1445">
        <v>936</v>
      </c>
      <c r="J1445">
        <v>26</v>
      </c>
      <c r="K1445" s="1">
        <v>45462</v>
      </c>
      <c r="L1445">
        <v>2</v>
      </c>
      <c r="M1445" t="s">
        <v>487</v>
      </c>
      <c r="N1445" t="s">
        <v>495</v>
      </c>
      <c r="O1445" t="s">
        <v>489</v>
      </c>
      <c r="R1445" t="s">
        <v>490</v>
      </c>
      <c r="S1445">
        <v>673.4</v>
      </c>
      <c r="T1445">
        <v>0</v>
      </c>
    </row>
    <row r="1446" spans="1:20" x14ac:dyDescent="0.25">
      <c r="A1446" s="1">
        <v>45436</v>
      </c>
      <c r="B1446">
        <v>3102</v>
      </c>
      <c r="C1446">
        <v>5</v>
      </c>
      <c r="D1446">
        <v>5</v>
      </c>
      <c r="E1446">
        <v>5</v>
      </c>
      <c r="F1446">
        <v>2</v>
      </c>
      <c r="G1446">
        <v>2</v>
      </c>
      <c r="H1446" t="s">
        <v>491</v>
      </c>
      <c r="I1446">
        <v>297</v>
      </c>
      <c r="J1446">
        <v>51</v>
      </c>
      <c r="L1446">
        <v>1</v>
      </c>
      <c r="M1446" t="s">
        <v>487</v>
      </c>
      <c r="N1446" t="s">
        <v>488</v>
      </c>
      <c r="O1446" t="s">
        <v>489</v>
      </c>
      <c r="R1446" t="s">
        <v>498</v>
      </c>
      <c r="S1446">
        <v>250.6</v>
      </c>
      <c r="T1446">
        <v>10</v>
      </c>
    </row>
    <row r="1447" spans="1:20" x14ac:dyDescent="0.25">
      <c r="A1447" s="1">
        <v>45436</v>
      </c>
      <c r="B1447">
        <v>3892</v>
      </c>
      <c r="C1447">
        <v>5</v>
      </c>
      <c r="D1447">
        <v>4</v>
      </c>
      <c r="E1447">
        <v>3</v>
      </c>
      <c r="F1447">
        <v>3</v>
      </c>
      <c r="G1447">
        <v>1</v>
      </c>
      <c r="H1447" t="s">
        <v>492</v>
      </c>
      <c r="I1447">
        <v>474</v>
      </c>
      <c r="J1447">
        <v>92</v>
      </c>
      <c r="L1447">
        <v>2</v>
      </c>
      <c r="M1447" t="s">
        <v>492</v>
      </c>
      <c r="N1447" t="s">
        <v>488</v>
      </c>
      <c r="O1447" t="s">
        <v>489</v>
      </c>
      <c r="R1447" t="s">
        <v>493</v>
      </c>
      <c r="S1447">
        <v>417.2</v>
      </c>
      <c r="T1447">
        <v>30</v>
      </c>
    </row>
    <row r="1448" spans="1:20" x14ac:dyDescent="0.25">
      <c r="A1448" s="1">
        <v>45436</v>
      </c>
      <c r="B1448">
        <v>2736</v>
      </c>
      <c r="C1448">
        <v>4</v>
      </c>
      <c r="D1448">
        <v>5</v>
      </c>
      <c r="E1448">
        <v>4</v>
      </c>
      <c r="F1448">
        <v>2</v>
      </c>
      <c r="G1448">
        <v>1</v>
      </c>
      <c r="H1448" t="s">
        <v>486</v>
      </c>
      <c r="I1448">
        <v>602</v>
      </c>
      <c r="J1448">
        <v>118</v>
      </c>
      <c r="K1448" s="1">
        <v>45458</v>
      </c>
      <c r="L1448">
        <v>1</v>
      </c>
      <c r="M1448" t="s">
        <v>487</v>
      </c>
      <c r="N1448" t="s">
        <v>488</v>
      </c>
      <c r="O1448" t="s">
        <v>489</v>
      </c>
      <c r="R1448" t="s">
        <v>490</v>
      </c>
      <c r="S1448">
        <v>504</v>
      </c>
      <c r="T1448">
        <v>0</v>
      </c>
    </row>
    <row r="1449" spans="1:20" x14ac:dyDescent="0.25">
      <c r="A1449" s="1">
        <v>45436</v>
      </c>
      <c r="B1449">
        <v>2181</v>
      </c>
      <c r="C1449">
        <v>5</v>
      </c>
      <c r="D1449">
        <v>2</v>
      </c>
      <c r="E1449">
        <v>2</v>
      </c>
      <c r="F1449">
        <v>4</v>
      </c>
      <c r="G1449">
        <v>3</v>
      </c>
      <c r="H1449" t="s">
        <v>486</v>
      </c>
      <c r="I1449">
        <v>63</v>
      </c>
      <c r="J1449">
        <v>131</v>
      </c>
      <c r="K1449" s="1">
        <v>45465</v>
      </c>
      <c r="L1449">
        <v>2</v>
      </c>
      <c r="M1449" t="s">
        <v>494</v>
      </c>
      <c r="N1449" t="s">
        <v>488</v>
      </c>
      <c r="O1449" t="s">
        <v>489</v>
      </c>
      <c r="R1449" t="s">
        <v>490</v>
      </c>
      <c r="S1449">
        <v>135.80000000000001</v>
      </c>
      <c r="T1449">
        <v>0</v>
      </c>
    </row>
    <row r="1450" spans="1:20" x14ac:dyDescent="0.25">
      <c r="A1450" s="1">
        <v>45436</v>
      </c>
      <c r="B1450">
        <v>1454</v>
      </c>
      <c r="C1450">
        <v>5</v>
      </c>
      <c r="D1450">
        <v>2</v>
      </c>
      <c r="E1450">
        <v>3</v>
      </c>
      <c r="F1450">
        <v>4</v>
      </c>
      <c r="G1450">
        <v>2</v>
      </c>
      <c r="H1450" t="s">
        <v>491</v>
      </c>
      <c r="I1450">
        <v>407</v>
      </c>
      <c r="J1450">
        <v>163</v>
      </c>
      <c r="L1450">
        <v>1</v>
      </c>
      <c r="M1450" t="s">
        <v>487</v>
      </c>
      <c r="N1450" t="s">
        <v>495</v>
      </c>
      <c r="O1450" t="s">
        <v>489</v>
      </c>
      <c r="R1450" t="s">
        <v>496</v>
      </c>
      <c r="S1450">
        <v>434</v>
      </c>
      <c r="T1450">
        <v>50</v>
      </c>
    </row>
    <row r="1451" spans="1:20" x14ac:dyDescent="0.25">
      <c r="A1451" s="1">
        <v>45436</v>
      </c>
      <c r="B1451">
        <v>3136</v>
      </c>
      <c r="C1451">
        <v>4</v>
      </c>
      <c r="D1451">
        <v>5</v>
      </c>
      <c r="E1451">
        <v>3</v>
      </c>
      <c r="F1451">
        <v>1</v>
      </c>
      <c r="G1451">
        <v>3</v>
      </c>
      <c r="H1451" t="s">
        <v>486</v>
      </c>
      <c r="I1451">
        <v>122</v>
      </c>
      <c r="J1451">
        <v>149</v>
      </c>
      <c r="K1451" s="1">
        <v>45465</v>
      </c>
      <c r="L1451">
        <v>2</v>
      </c>
      <c r="M1451" t="s">
        <v>492</v>
      </c>
      <c r="N1451" t="s">
        <v>488</v>
      </c>
      <c r="O1451" t="s">
        <v>489</v>
      </c>
      <c r="R1451" t="s">
        <v>490</v>
      </c>
      <c r="S1451">
        <v>189.7</v>
      </c>
      <c r="T1451">
        <v>0</v>
      </c>
    </row>
    <row r="1452" spans="1:20" x14ac:dyDescent="0.25">
      <c r="A1452" s="1">
        <v>45437</v>
      </c>
      <c r="B1452">
        <v>3536</v>
      </c>
      <c r="C1452">
        <v>5</v>
      </c>
      <c r="D1452">
        <v>1</v>
      </c>
      <c r="E1452">
        <v>1</v>
      </c>
      <c r="F1452">
        <v>3</v>
      </c>
      <c r="G1452">
        <v>3</v>
      </c>
      <c r="H1452" t="s">
        <v>486</v>
      </c>
      <c r="I1452">
        <v>186</v>
      </c>
      <c r="J1452">
        <v>190</v>
      </c>
      <c r="K1452" s="1">
        <v>45464</v>
      </c>
      <c r="L1452">
        <v>1</v>
      </c>
      <c r="M1452" t="s">
        <v>487</v>
      </c>
      <c r="N1452" t="s">
        <v>488</v>
      </c>
      <c r="O1452" t="s">
        <v>489</v>
      </c>
      <c r="R1452" t="s">
        <v>490</v>
      </c>
      <c r="S1452">
        <v>263.2</v>
      </c>
      <c r="T1452">
        <v>0</v>
      </c>
    </row>
    <row r="1453" spans="1:20" x14ac:dyDescent="0.25">
      <c r="A1453" s="1">
        <v>45437</v>
      </c>
      <c r="B1453">
        <v>3365</v>
      </c>
      <c r="C1453">
        <v>5</v>
      </c>
      <c r="D1453">
        <v>1</v>
      </c>
      <c r="E1453">
        <v>3</v>
      </c>
      <c r="F1453">
        <v>4</v>
      </c>
      <c r="G1453">
        <v>2</v>
      </c>
      <c r="H1453" t="s">
        <v>492</v>
      </c>
      <c r="I1453">
        <v>680</v>
      </c>
      <c r="J1453">
        <v>50</v>
      </c>
      <c r="L1453">
        <v>2</v>
      </c>
      <c r="M1453" t="s">
        <v>492</v>
      </c>
      <c r="N1453" t="s">
        <v>488</v>
      </c>
      <c r="O1453" t="s">
        <v>489</v>
      </c>
      <c r="R1453" t="s">
        <v>493</v>
      </c>
      <c r="S1453">
        <v>532</v>
      </c>
      <c r="T1453">
        <v>30</v>
      </c>
    </row>
    <row r="1454" spans="1:20" x14ac:dyDescent="0.25">
      <c r="A1454" s="1">
        <v>45437</v>
      </c>
      <c r="B1454">
        <v>3699</v>
      </c>
      <c r="C1454">
        <v>4</v>
      </c>
      <c r="D1454">
        <v>2</v>
      </c>
      <c r="E1454">
        <v>3</v>
      </c>
      <c r="F1454">
        <v>4</v>
      </c>
      <c r="G1454">
        <v>3</v>
      </c>
      <c r="H1454" t="s">
        <v>492</v>
      </c>
      <c r="I1454">
        <v>928</v>
      </c>
      <c r="J1454">
        <v>99</v>
      </c>
      <c r="L1454">
        <v>1</v>
      </c>
      <c r="M1454" t="s">
        <v>487</v>
      </c>
      <c r="N1454" t="s">
        <v>495</v>
      </c>
      <c r="O1454" t="s">
        <v>489</v>
      </c>
      <c r="R1454" t="s">
        <v>496</v>
      </c>
      <c r="S1454">
        <v>753.9</v>
      </c>
      <c r="T1454">
        <v>50</v>
      </c>
    </row>
    <row r="1455" spans="1:20" x14ac:dyDescent="0.25">
      <c r="A1455" s="1">
        <v>45437</v>
      </c>
      <c r="B1455">
        <v>586</v>
      </c>
      <c r="C1455">
        <v>5</v>
      </c>
      <c r="D1455">
        <v>4</v>
      </c>
      <c r="E1455">
        <v>5</v>
      </c>
      <c r="F1455">
        <v>3</v>
      </c>
      <c r="G1455">
        <v>1</v>
      </c>
      <c r="H1455" t="s">
        <v>486</v>
      </c>
      <c r="I1455">
        <v>989</v>
      </c>
      <c r="J1455">
        <v>194</v>
      </c>
      <c r="K1455" s="1">
        <v>45466</v>
      </c>
      <c r="L1455">
        <v>2</v>
      </c>
      <c r="M1455" t="s">
        <v>494</v>
      </c>
      <c r="N1455" t="s">
        <v>495</v>
      </c>
      <c r="O1455" t="s">
        <v>489</v>
      </c>
      <c r="R1455" t="s">
        <v>490</v>
      </c>
      <c r="S1455">
        <v>828.1</v>
      </c>
      <c r="T1455">
        <v>0</v>
      </c>
    </row>
    <row r="1456" spans="1:20" x14ac:dyDescent="0.25">
      <c r="A1456" s="1">
        <v>45437</v>
      </c>
      <c r="B1456">
        <v>228</v>
      </c>
      <c r="C1456">
        <v>5</v>
      </c>
      <c r="D1456">
        <v>2</v>
      </c>
      <c r="E1456">
        <v>2</v>
      </c>
      <c r="F1456">
        <v>4</v>
      </c>
      <c r="G1456">
        <v>1</v>
      </c>
      <c r="H1456" t="s">
        <v>486</v>
      </c>
      <c r="I1456">
        <v>110</v>
      </c>
      <c r="J1456">
        <v>52</v>
      </c>
      <c r="K1456" s="1">
        <v>45449</v>
      </c>
      <c r="L1456">
        <v>1</v>
      </c>
      <c r="M1456" t="s">
        <v>494</v>
      </c>
      <c r="N1456" t="s">
        <v>488</v>
      </c>
      <c r="O1456" t="s">
        <v>489</v>
      </c>
      <c r="R1456" t="s">
        <v>490</v>
      </c>
      <c r="S1456">
        <v>113.4</v>
      </c>
      <c r="T1456">
        <v>0</v>
      </c>
    </row>
    <row r="1457" spans="1:20" x14ac:dyDescent="0.25">
      <c r="A1457" s="1">
        <v>45437</v>
      </c>
      <c r="B1457">
        <v>4506</v>
      </c>
      <c r="C1457">
        <v>4</v>
      </c>
      <c r="D1457">
        <v>2</v>
      </c>
      <c r="E1457">
        <v>4</v>
      </c>
      <c r="F1457">
        <v>4</v>
      </c>
      <c r="G1457">
        <v>2</v>
      </c>
      <c r="H1457" t="s">
        <v>486</v>
      </c>
      <c r="I1457">
        <v>684</v>
      </c>
      <c r="J1457">
        <v>164</v>
      </c>
      <c r="K1457" s="1">
        <v>45445</v>
      </c>
      <c r="L1457">
        <v>2</v>
      </c>
      <c r="M1457" t="s">
        <v>494</v>
      </c>
      <c r="N1457" t="s">
        <v>488</v>
      </c>
      <c r="O1457" t="s">
        <v>489</v>
      </c>
      <c r="R1457" t="s">
        <v>490</v>
      </c>
      <c r="S1457">
        <v>593.6</v>
      </c>
      <c r="T1457">
        <v>0</v>
      </c>
    </row>
    <row r="1458" spans="1:20" x14ac:dyDescent="0.25">
      <c r="A1458" s="1">
        <v>45437</v>
      </c>
      <c r="B1458">
        <v>2969</v>
      </c>
      <c r="C1458">
        <v>5</v>
      </c>
      <c r="D1458">
        <v>5</v>
      </c>
      <c r="E1458">
        <v>1</v>
      </c>
      <c r="F1458">
        <v>2</v>
      </c>
      <c r="G1458">
        <v>3</v>
      </c>
      <c r="H1458" t="s">
        <v>486</v>
      </c>
      <c r="I1458">
        <v>254</v>
      </c>
      <c r="J1458">
        <v>118</v>
      </c>
      <c r="L1458">
        <v>1</v>
      </c>
      <c r="M1458" t="s">
        <v>487</v>
      </c>
      <c r="N1458" t="s">
        <v>495</v>
      </c>
      <c r="O1458" t="s">
        <v>489</v>
      </c>
      <c r="R1458" t="s">
        <v>498</v>
      </c>
      <c r="S1458">
        <v>267.39999999999998</v>
      </c>
      <c r="T1458">
        <v>10</v>
      </c>
    </row>
    <row r="1459" spans="1:20" x14ac:dyDescent="0.25">
      <c r="A1459" s="1">
        <v>45437</v>
      </c>
      <c r="B1459">
        <v>2566</v>
      </c>
      <c r="C1459">
        <v>5</v>
      </c>
      <c r="D1459">
        <v>1</v>
      </c>
      <c r="E1459">
        <v>5</v>
      </c>
      <c r="F1459">
        <v>2</v>
      </c>
      <c r="G1459">
        <v>1</v>
      </c>
      <c r="H1459" t="s">
        <v>491</v>
      </c>
      <c r="I1459">
        <v>542</v>
      </c>
      <c r="J1459">
        <v>73</v>
      </c>
      <c r="L1459">
        <v>2</v>
      </c>
      <c r="M1459" t="s">
        <v>487</v>
      </c>
      <c r="N1459" t="s">
        <v>495</v>
      </c>
      <c r="O1459" t="s">
        <v>489</v>
      </c>
      <c r="R1459" t="s">
        <v>496</v>
      </c>
      <c r="S1459">
        <v>465.5</v>
      </c>
      <c r="T1459">
        <v>50</v>
      </c>
    </row>
    <row r="1460" spans="1:20" x14ac:dyDescent="0.25">
      <c r="A1460" s="1">
        <v>45437</v>
      </c>
      <c r="B1460">
        <v>1051</v>
      </c>
      <c r="C1460">
        <v>4</v>
      </c>
      <c r="D1460">
        <v>5</v>
      </c>
      <c r="E1460">
        <v>4</v>
      </c>
      <c r="F1460">
        <v>3</v>
      </c>
      <c r="G1460">
        <v>2</v>
      </c>
      <c r="H1460" t="s">
        <v>491</v>
      </c>
      <c r="I1460">
        <v>538</v>
      </c>
      <c r="J1460">
        <v>73</v>
      </c>
      <c r="L1460">
        <v>1</v>
      </c>
      <c r="M1460" t="s">
        <v>487</v>
      </c>
      <c r="N1460" t="s">
        <v>488</v>
      </c>
      <c r="O1460" t="s">
        <v>489</v>
      </c>
      <c r="R1460" t="s">
        <v>496</v>
      </c>
      <c r="S1460">
        <v>462.7</v>
      </c>
      <c r="T1460">
        <v>50</v>
      </c>
    </row>
    <row r="1461" spans="1:20" x14ac:dyDescent="0.25">
      <c r="A1461" s="1">
        <v>45437</v>
      </c>
      <c r="B1461">
        <v>2372</v>
      </c>
      <c r="C1461">
        <v>5</v>
      </c>
      <c r="D1461">
        <v>2</v>
      </c>
      <c r="E1461">
        <v>4</v>
      </c>
      <c r="F1461">
        <v>4</v>
      </c>
      <c r="G1461">
        <v>2</v>
      </c>
      <c r="H1461" t="s">
        <v>491</v>
      </c>
      <c r="I1461">
        <v>357</v>
      </c>
      <c r="J1461">
        <v>198</v>
      </c>
      <c r="L1461">
        <v>2</v>
      </c>
      <c r="M1461" t="s">
        <v>494</v>
      </c>
      <c r="N1461" t="s">
        <v>495</v>
      </c>
      <c r="O1461" t="s">
        <v>489</v>
      </c>
      <c r="R1461" t="s">
        <v>496</v>
      </c>
      <c r="S1461">
        <v>423.5</v>
      </c>
      <c r="T1461">
        <v>50</v>
      </c>
    </row>
    <row r="1462" spans="1:20" x14ac:dyDescent="0.25">
      <c r="A1462" s="1">
        <v>45438</v>
      </c>
      <c r="B1462">
        <v>3608</v>
      </c>
      <c r="C1462">
        <v>5</v>
      </c>
      <c r="D1462">
        <v>3</v>
      </c>
      <c r="E1462">
        <v>5</v>
      </c>
      <c r="F1462">
        <v>3</v>
      </c>
      <c r="G1462">
        <v>2</v>
      </c>
      <c r="H1462" t="s">
        <v>486</v>
      </c>
      <c r="I1462">
        <v>346</v>
      </c>
      <c r="J1462">
        <v>199</v>
      </c>
      <c r="K1462" s="1">
        <v>45453</v>
      </c>
      <c r="L1462">
        <v>1</v>
      </c>
      <c r="M1462" t="s">
        <v>487</v>
      </c>
      <c r="N1462" t="s">
        <v>495</v>
      </c>
      <c r="O1462" t="s">
        <v>489</v>
      </c>
      <c r="R1462" t="s">
        <v>490</v>
      </c>
      <c r="S1462">
        <v>381.5</v>
      </c>
      <c r="T1462">
        <v>0</v>
      </c>
    </row>
    <row r="1463" spans="1:20" x14ac:dyDescent="0.25">
      <c r="A1463" s="1">
        <v>45438</v>
      </c>
      <c r="B1463">
        <v>4555</v>
      </c>
      <c r="C1463">
        <v>4</v>
      </c>
      <c r="D1463">
        <v>4</v>
      </c>
      <c r="E1463">
        <v>1</v>
      </c>
      <c r="F1463">
        <v>3</v>
      </c>
      <c r="G1463">
        <v>3</v>
      </c>
      <c r="H1463" t="s">
        <v>486</v>
      </c>
      <c r="I1463">
        <v>605</v>
      </c>
      <c r="J1463">
        <v>154</v>
      </c>
      <c r="L1463">
        <v>2</v>
      </c>
      <c r="M1463" t="s">
        <v>487</v>
      </c>
      <c r="N1463" t="s">
        <v>495</v>
      </c>
      <c r="O1463" t="s">
        <v>489</v>
      </c>
      <c r="R1463" t="s">
        <v>496</v>
      </c>
      <c r="S1463">
        <v>566.29999999999995</v>
      </c>
      <c r="T1463">
        <v>50</v>
      </c>
    </row>
    <row r="1464" spans="1:20" x14ac:dyDescent="0.25">
      <c r="A1464" s="1">
        <v>45438</v>
      </c>
      <c r="B1464">
        <v>2816</v>
      </c>
      <c r="C1464">
        <v>5</v>
      </c>
      <c r="D1464">
        <v>2</v>
      </c>
      <c r="E1464">
        <v>2</v>
      </c>
      <c r="F1464">
        <v>4</v>
      </c>
      <c r="G1464">
        <v>2</v>
      </c>
      <c r="H1464" t="s">
        <v>491</v>
      </c>
      <c r="I1464">
        <v>342</v>
      </c>
      <c r="J1464">
        <v>158</v>
      </c>
      <c r="L1464">
        <v>1</v>
      </c>
      <c r="M1464" t="s">
        <v>492</v>
      </c>
      <c r="N1464" t="s">
        <v>495</v>
      </c>
      <c r="O1464" t="s">
        <v>489</v>
      </c>
      <c r="R1464" t="s">
        <v>493</v>
      </c>
      <c r="S1464">
        <v>371</v>
      </c>
      <c r="T1464">
        <v>30</v>
      </c>
    </row>
    <row r="1465" spans="1:20" x14ac:dyDescent="0.25">
      <c r="A1465" s="1">
        <v>45438</v>
      </c>
      <c r="B1465">
        <v>2705</v>
      </c>
      <c r="C1465">
        <v>5</v>
      </c>
      <c r="D1465">
        <v>5</v>
      </c>
      <c r="E1465">
        <v>5</v>
      </c>
      <c r="F1465">
        <v>2</v>
      </c>
      <c r="G1465">
        <v>3</v>
      </c>
      <c r="H1465" t="s">
        <v>486</v>
      </c>
      <c r="I1465">
        <v>701</v>
      </c>
      <c r="J1465">
        <v>49</v>
      </c>
      <c r="K1465" s="1">
        <v>45449</v>
      </c>
      <c r="L1465">
        <v>2</v>
      </c>
      <c r="M1465" t="s">
        <v>494</v>
      </c>
      <c r="N1465" t="s">
        <v>495</v>
      </c>
      <c r="O1465" t="s">
        <v>489</v>
      </c>
      <c r="R1465" t="s">
        <v>490</v>
      </c>
      <c r="S1465">
        <v>525</v>
      </c>
      <c r="T1465">
        <v>0</v>
      </c>
    </row>
    <row r="1466" spans="1:20" x14ac:dyDescent="0.25">
      <c r="A1466" s="1">
        <v>45438</v>
      </c>
      <c r="B1466">
        <v>2565</v>
      </c>
      <c r="C1466">
        <v>4</v>
      </c>
      <c r="D1466">
        <v>3</v>
      </c>
      <c r="E1466">
        <v>5</v>
      </c>
      <c r="F1466">
        <v>1</v>
      </c>
      <c r="G1466">
        <v>2</v>
      </c>
      <c r="H1466" t="s">
        <v>492</v>
      </c>
      <c r="I1466">
        <v>972</v>
      </c>
      <c r="J1466">
        <v>101</v>
      </c>
      <c r="L1466">
        <v>1</v>
      </c>
      <c r="M1466" t="s">
        <v>487</v>
      </c>
      <c r="N1466" t="s">
        <v>495</v>
      </c>
      <c r="O1466" t="s">
        <v>489</v>
      </c>
      <c r="R1466" t="s">
        <v>498</v>
      </c>
      <c r="S1466">
        <v>758.1</v>
      </c>
      <c r="T1466">
        <v>10</v>
      </c>
    </row>
    <row r="1467" spans="1:20" x14ac:dyDescent="0.25">
      <c r="A1467" s="1">
        <v>45438</v>
      </c>
      <c r="B1467">
        <v>1995</v>
      </c>
      <c r="C1467">
        <v>5</v>
      </c>
      <c r="D1467">
        <v>3</v>
      </c>
      <c r="E1467">
        <v>5</v>
      </c>
      <c r="F1467">
        <v>3</v>
      </c>
      <c r="G1467">
        <v>3</v>
      </c>
      <c r="H1467" t="s">
        <v>486</v>
      </c>
      <c r="I1467">
        <v>122</v>
      </c>
      <c r="J1467">
        <v>76</v>
      </c>
      <c r="K1467" s="1">
        <v>45462</v>
      </c>
      <c r="L1467">
        <v>2</v>
      </c>
      <c r="M1467" t="s">
        <v>492</v>
      </c>
      <c r="N1467" t="s">
        <v>495</v>
      </c>
      <c r="O1467" t="s">
        <v>489</v>
      </c>
      <c r="R1467" t="s">
        <v>490</v>
      </c>
      <c r="S1467">
        <v>138.6</v>
      </c>
      <c r="T1467">
        <v>0</v>
      </c>
    </row>
    <row r="1468" spans="1:20" x14ac:dyDescent="0.25">
      <c r="A1468" s="1">
        <v>45438</v>
      </c>
      <c r="B1468">
        <v>2505</v>
      </c>
      <c r="C1468">
        <v>5</v>
      </c>
      <c r="D1468">
        <v>2</v>
      </c>
      <c r="E1468">
        <v>1</v>
      </c>
      <c r="F1468">
        <v>4</v>
      </c>
      <c r="G1468">
        <v>1</v>
      </c>
      <c r="H1468" t="s">
        <v>492</v>
      </c>
      <c r="I1468">
        <v>621</v>
      </c>
      <c r="J1468">
        <v>193</v>
      </c>
      <c r="L1468">
        <v>1</v>
      </c>
      <c r="M1468" t="s">
        <v>492</v>
      </c>
      <c r="N1468" t="s">
        <v>488</v>
      </c>
      <c r="O1468" t="s">
        <v>489</v>
      </c>
      <c r="R1468" t="s">
        <v>498</v>
      </c>
      <c r="S1468">
        <v>576.79999999999995</v>
      </c>
      <c r="T1468">
        <v>10</v>
      </c>
    </row>
    <row r="1469" spans="1:20" x14ac:dyDescent="0.25">
      <c r="A1469" s="1">
        <v>45438</v>
      </c>
      <c r="B1469">
        <v>2452</v>
      </c>
      <c r="C1469">
        <v>4</v>
      </c>
      <c r="D1469">
        <v>1</v>
      </c>
      <c r="E1469">
        <v>5</v>
      </c>
      <c r="F1469">
        <v>5</v>
      </c>
      <c r="G1469">
        <v>3</v>
      </c>
      <c r="H1469" t="s">
        <v>486</v>
      </c>
      <c r="I1469">
        <v>170</v>
      </c>
      <c r="J1469">
        <v>89</v>
      </c>
      <c r="K1469" s="1">
        <v>45466</v>
      </c>
      <c r="L1469">
        <v>2</v>
      </c>
      <c r="M1469" t="s">
        <v>492</v>
      </c>
      <c r="N1469" t="s">
        <v>495</v>
      </c>
      <c r="O1469" t="s">
        <v>489</v>
      </c>
      <c r="R1469" t="s">
        <v>490</v>
      </c>
      <c r="S1469">
        <v>181.3</v>
      </c>
      <c r="T1469">
        <v>0</v>
      </c>
    </row>
    <row r="1470" spans="1:20" x14ac:dyDescent="0.25">
      <c r="A1470" s="1">
        <v>45438</v>
      </c>
      <c r="B1470">
        <v>4209</v>
      </c>
      <c r="C1470">
        <v>5</v>
      </c>
      <c r="D1470">
        <v>3</v>
      </c>
      <c r="E1470">
        <v>5</v>
      </c>
      <c r="F1470">
        <v>2</v>
      </c>
      <c r="G1470">
        <v>1</v>
      </c>
      <c r="H1470" t="s">
        <v>486</v>
      </c>
      <c r="I1470">
        <v>106</v>
      </c>
      <c r="J1470">
        <v>85</v>
      </c>
      <c r="K1470" s="1">
        <v>45465</v>
      </c>
      <c r="L1470">
        <v>1</v>
      </c>
      <c r="M1470" t="s">
        <v>494</v>
      </c>
      <c r="N1470" t="s">
        <v>488</v>
      </c>
      <c r="O1470" t="s">
        <v>489</v>
      </c>
      <c r="R1470" t="s">
        <v>490</v>
      </c>
      <c r="S1470">
        <v>133.69999999999999</v>
      </c>
      <c r="T1470">
        <v>0</v>
      </c>
    </row>
    <row r="1471" spans="1:20" x14ac:dyDescent="0.25">
      <c r="A1471" s="1">
        <v>45438</v>
      </c>
      <c r="B1471">
        <v>4922</v>
      </c>
      <c r="C1471">
        <v>5</v>
      </c>
      <c r="D1471">
        <v>4</v>
      </c>
      <c r="E1471">
        <v>3</v>
      </c>
      <c r="F1471">
        <v>3</v>
      </c>
      <c r="G1471">
        <v>1</v>
      </c>
      <c r="H1471" t="s">
        <v>486</v>
      </c>
      <c r="I1471">
        <v>904</v>
      </c>
      <c r="J1471">
        <v>126</v>
      </c>
      <c r="K1471" s="1">
        <v>45462</v>
      </c>
      <c r="L1471">
        <v>2</v>
      </c>
      <c r="M1471" t="s">
        <v>492</v>
      </c>
      <c r="N1471" t="s">
        <v>488</v>
      </c>
      <c r="O1471" t="s">
        <v>489</v>
      </c>
      <c r="R1471" t="s">
        <v>490</v>
      </c>
      <c r="S1471">
        <v>721</v>
      </c>
      <c r="T1471">
        <v>0</v>
      </c>
    </row>
    <row r="1472" spans="1:20" x14ac:dyDescent="0.25">
      <c r="A1472" s="1">
        <v>45439</v>
      </c>
      <c r="B1472">
        <v>1747</v>
      </c>
      <c r="C1472">
        <v>4</v>
      </c>
      <c r="D1472">
        <v>5</v>
      </c>
      <c r="E1472">
        <v>3</v>
      </c>
      <c r="F1472">
        <v>3</v>
      </c>
      <c r="G1472">
        <v>2</v>
      </c>
      <c r="H1472" t="s">
        <v>486</v>
      </c>
      <c r="I1472">
        <v>540</v>
      </c>
      <c r="J1472">
        <v>29</v>
      </c>
      <c r="L1472">
        <v>1</v>
      </c>
      <c r="M1472" t="s">
        <v>494</v>
      </c>
      <c r="N1472" t="s">
        <v>488</v>
      </c>
      <c r="O1472" t="s">
        <v>489</v>
      </c>
      <c r="R1472" t="s">
        <v>493</v>
      </c>
      <c r="S1472">
        <v>419.3</v>
      </c>
      <c r="T1472">
        <v>30</v>
      </c>
    </row>
    <row r="1473" spans="1:20" x14ac:dyDescent="0.25">
      <c r="A1473" s="1">
        <v>45439</v>
      </c>
      <c r="B1473">
        <v>3664</v>
      </c>
      <c r="C1473">
        <v>5</v>
      </c>
      <c r="D1473">
        <v>5</v>
      </c>
      <c r="E1473">
        <v>3</v>
      </c>
      <c r="F1473">
        <v>4</v>
      </c>
      <c r="G1473">
        <v>1</v>
      </c>
      <c r="H1473" t="s">
        <v>486</v>
      </c>
      <c r="I1473">
        <v>372</v>
      </c>
      <c r="J1473">
        <v>151</v>
      </c>
      <c r="K1473" s="1">
        <v>45455</v>
      </c>
      <c r="L1473">
        <v>2</v>
      </c>
      <c r="M1473" t="s">
        <v>492</v>
      </c>
      <c r="N1473" t="s">
        <v>488</v>
      </c>
      <c r="O1473" t="s">
        <v>489</v>
      </c>
      <c r="R1473" t="s">
        <v>490</v>
      </c>
      <c r="S1473">
        <v>366.1</v>
      </c>
      <c r="T1473">
        <v>0</v>
      </c>
    </row>
    <row r="1474" spans="1:20" x14ac:dyDescent="0.25">
      <c r="A1474" s="1">
        <v>45439</v>
      </c>
      <c r="B1474">
        <v>3200</v>
      </c>
      <c r="C1474">
        <v>5</v>
      </c>
      <c r="D1474">
        <v>5</v>
      </c>
      <c r="E1474">
        <v>3</v>
      </c>
      <c r="F1474">
        <v>2</v>
      </c>
      <c r="G1474">
        <v>3</v>
      </c>
      <c r="H1474" t="s">
        <v>492</v>
      </c>
      <c r="I1474">
        <v>424</v>
      </c>
      <c r="J1474">
        <v>93</v>
      </c>
      <c r="L1474">
        <v>1</v>
      </c>
      <c r="M1474" t="s">
        <v>487</v>
      </c>
      <c r="N1474" t="s">
        <v>488</v>
      </c>
      <c r="O1474" t="s">
        <v>489</v>
      </c>
      <c r="R1474" t="s">
        <v>496</v>
      </c>
      <c r="S1474">
        <v>396.9</v>
      </c>
      <c r="T1474">
        <v>50</v>
      </c>
    </row>
    <row r="1475" spans="1:20" x14ac:dyDescent="0.25">
      <c r="A1475" s="1">
        <v>45439</v>
      </c>
      <c r="B1475">
        <v>622</v>
      </c>
      <c r="C1475">
        <v>4</v>
      </c>
      <c r="D1475">
        <v>2</v>
      </c>
      <c r="E1475">
        <v>5</v>
      </c>
      <c r="F1475">
        <v>4</v>
      </c>
      <c r="G1475">
        <v>1</v>
      </c>
      <c r="H1475" t="s">
        <v>486</v>
      </c>
      <c r="I1475">
        <v>433</v>
      </c>
      <c r="J1475">
        <v>92</v>
      </c>
      <c r="L1475">
        <v>2</v>
      </c>
      <c r="M1475" t="s">
        <v>494</v>
      </c>
      <c r="N1475" t="s">
        <v>488</v>
      </c>
      <c r="O1475" t="s">
        <v>489</v>
      </c>
      <c r="R1475" t="s">
        <v>498</v>
      </c>
      <c r="S1475">
        <v>374.5</v>
      </c>
      <c r="T1475">
        <v>10</v>
      </c>
    </row>
    <row r="1476" spans="1:20" x14ac:dyDescent="0.25">
      <c r="A1476" s="1">
        <v>45439</v>
      </c>
      <c r="B1476">
        <v>2763</v>
      </c>
      <c r="C1476">
        <v>5</v>
      </c>
      <c r="D1476">
        <v>5</v>
      </c>
      <c r="E1476">
        <v>3</v>
      </c>
      <c r="F1476">
        <v>3</v>
      </c>
      <c r="G1476">
        <v>3</v>
      </c>
      <c r="H1476" t="s">
        <v>491</v>
      </c>
      <c r="I1476">
        <v>541</v>
      </c>
      <c r="J1476">
        <v>81</v>
      </c>
      <c r="L1476">
        <v>1</v>
      </c>
      <c r="M1476" t="s">
        <v>494</v>
      </c>
      <c r="N1476" t="s">
        <v>495</v>
      </c>
      <c r="O1476" t="s">
        <v>489</v>
      </c>
      <c r="R1476" t="s">
        <v>496</v>
      </c>
      <c r="S1476">
        <v>470.4</v>
      </c>
      <c r="T1476">
        <v>50</v>
      </c>
    </row>
    <row r="1477" spans="1:20" x14ac:dyDescent="0.25">
      <c r="A1477" s="1">
        <v>45439</v>
      </c>
      <c r="B1477">
        <v>1034</v>
      </c>
      <c r="C1477">
        <v>5</v>
      </c>
      <c r="D1477">
        <v>5</v>
      </c>
      <c r="E1477">
        <v>4</v>
      </c>
      <c r="F1477">
        <v>3</v>
      </c>
      <c r="G1477">
        <v>3</v>
      </c>
      <c r="H1477" t="s">
        <v>492</v>
      </c>
      <c r="I1477">
        <v>723</v>
      </c>
      <c r="J1477">
        <v>128</v>
      </c>
      <c r="L1477">
        <v>2</v>
      </c>
      <c r="M1477" t="s">
        <v>487</v>
      </c>
      <c r="N1477" t="s">
        <v>495</v>
      </c>
      <c r="O1477" t="s">
        <v>489</v>
      </c>
      <c r="R1477" t="s">
        <v>496</v>
      </c>
      <c r="S1477">
        <v>630.70000000000005</v>
      </c>
      <c r="T1477">
        <v>50</v>
      </c>
    </row>
    <row r="1478" spans="1:20" x14ac:dyDescent="0.25">
      <c r="A1478" s="1">
        <v>45439</v>
      </c>
      <c r="B1478">
        <v>4605</v>
      </c>
      <c r="C1478">
        <v>4</v>
      </c>
      <c r="D1478">
        <v>4</v>
      </c>
      <c r="E1478">
        <v>2</v>
      </c>
      <c r="F1478">
        <v>3</v>
      </c>
      <c r="G1478">
        <v>3</v>
      </c>
      <c r="H1478" t="s">
        <v>486</v>
      </c>
      <c r="I1478">
        <v>370</v>
      </c>
      <c r="J1478">
        <v>190</v>
      </c>
      <c r="L1478">
        <v>1</v>
      </c>
      <c r="M1478" t="s">
        <v>492</v>
      </c>
      <c r="N1478" t="s">
        <v>488</v>
      </c>
      <c r="O1478" t="s">
        <v>489</v>
      </c>
      <c r="R1478" t="s">
        <v>496</v>
      </c>
      <c r="S1478">
        <v>427</v>
      </c>
      <c r="T1478">
        <v>50</v>
      </c>
    </row>
    <row r="1479" spans="1:20" x14ac:dyDescent="0.25">
      <c r="A1479" s="1">
        <v>45439</v>
      </c>
      <c r="B1479">
        <v>22</v>
      </c>
      <c r="C1479">
        <v>5</v>
      </c>
      <c r="D1479">
        <v>1</v>
      </c>
      <c r="E1479">
        <v>3</v>
      </c>
      <c r="F1479">
        <v>3</v>
      </c>
      <c r="G1479">
        <v>2</v>
      </c>
      <c r="H1479" t="s">
        <v>491</v>
      </c>
      <c r="I1479">
        <v>770</v>
      </c>
      <c r="J1479">
        <v>61</v>
      </c>
      <c r="L1479">
        <v>2</v>
      </c>
      <c r="M1479" t="s">
        <v>494</v>
      </c>
      <c r="N1479" t="s">
        <v>488</v>
      </c>
      <c r="O1479" t="s">
        <v>489</v>
      </c>
      <c r="R1479" t="s">
        <v>496</v>
      </c>
      <c r="S1479">
        <v>616.70000000000005</v>
      </c>
      <c r="T1479">
        <v>50</v>
      </c>
    </row>
    <row r="1480" spans="1:20" x14ac:dyDescent="0.25">
      <c r="A1480" s="1">
        <v>45439</v>
      </c>
      <c r="B1480">
        <v>1346</v>
      </c>
      <c r="C1480">
        <v>5</v>
      </c>
      <c r="D1480">
        <v>2</v>
      </c>
      <c r="E1480">
        <v>1</v>
      </c>
      <c r="F1480">
        <v>4</v>
      </c>
      <c r="G1480">
        <v>3</v>
      </c>
      <c r="H1480" t="s">
        <v>486</v>
      </c>
      <c r="I1480">
        <v>221</v>
      </c>
      <c r="J1480">
        <v>43</v>
      </c>
      <c r="K1480" s="1">
        <v>45455</v>
      </c>
      <c r="L1480">
        <v>1</v>
      </c>
      <c r="M1480" t="s">
        <v>494</v>
      </c>
      <c r="N1480" t="s">
        <v>495</v>
      </c>
      <c r="O1480" t="s">
        <v>489</v>
      </c>
      <c r="R1480" t="s">
        <v>490</v>
      </c>
      <c r="S1480">
        <v>184.8</v>
      </c>
      <c r="T1480">
        <v>0</v>
      </c>
    </row>
    <row r="1481" spans="1:20" x14ac:dyDescent="0.25">
      <c r="A1481" s="1">
        <v>45439</v>
      </c>
      <c r="B1481">
        <v>113</v>
      </c>
      <c r="C1481">
        <v>4</v>
      </c>
      <c r="D1481">
        <v>2</v>
      </c>
      <c r="E1481">
        <v>2</v>
      </c>
      <c r="F1481">
        <v>4</v>
      </c>
      <c r="G1481">
        <v>2</v>
      </c>
      <c r="H1481" t="s">
        <v>486</v>
      </c>
      <c r="I1481">
        <v>267</v>
      </c>
      <c r="J1481">
        <v>24</v>
      </c>
      <c r="K1481" s="1">
        <v>45468</v>
      </c>
      <c r="L1481">
        <v>2</v>
      </c>
      <c r="M1481" t="s">
        <v>494</v>
      </c>
      <c r="N1481" t="s">
        <v>495</v>
      </c>
      <c r="O1481" t="s">
        <v>489</v>
      </c>
      <c r="R1481" t="s">
        <v>490</v>
      </c>
      <c r="S1481">
        <v>203.7</v>
      </c>
      <c r="T1481">
        <v>0</v>
      </c>
    </row>
    <row r="1482" spans="1:20" x14ac:dyDescent="0.25">
      <c r="A1482" s="1">
        <v>45440</v>
      </c>
      <c r="B1482">
        <v>2401</v>
      </c>
      <c r="C1482">
        <v>5</v>
      </c>
      <c r="D1482">
        <v>5</v>
      </c>
      <c r="E1482">
        <v>4</v>
      </c>
      <c r="F1482">
        <v>3</v>
      </c>
      <c r="G1482">
        <v>1</v>
      </c>
      <c r="H1482" t="s">
        <v>491</v>
      </c>
      <c r="I1482">
        <v>968</v>
      </c>
      <c r="J1482">
        <v>118</v>
      </c>
      <c r="L1482">
        <v>1</v>
      </c>
      <c r="M1482" t="s">
        <v>494</v>
      </c>
      <c r="N1482" t="s">
        <v>488</v>
      </c>
      <c r="O1482" t="s">
        <v>489</v>
      </c>
      <c r="R1482" t="s">
        <v>493</v>
      </c>
      <c r="S1482">
        <v>781.2</v>
      </c>
      <c r="T1482">
        <v>30</v>
      </c>
    </row>
    <row r="1483" spans="1:20" x14ac:dyDescent="0.25">
      <c r="A1483" s="1">
        <v>45440</v>
      </c>
      <c r="B1483">
        <v>4137</v>
      </c>
      <c r="C1483">
        <v>5</v>
      </c>
      <c r="D1483">
        <v>4</v>
      </c>
      <c r="E1483">
        <v>2</v>
      </c>
      <c r="F1483">
        <v>3</v>
      </c>
      <c r="G1483">
        <v>1</v>
      </c>
      <c r="H1483" t="s">
        <v>491</v>
      </c>
      <c r="I1483">
        <v>87</v>
      </c>
      <c r="J1483">
        <v>118</v>
      </c>
      <c r="L1483">
        <v>2</v>
      </c>
      <c r="M1483" t="s">
        <v>494</v>
      </c>
      <c r="N1483" t="s">
        <v>488</v>
      </c>
      <c r="O1483" t="s">
        <v>489</v>
      </c>
      <c r="R1483" t="s">
        <v>498</v>
      </c>
      <c r="S1483">
        <v>150.5</v>
      </c>
      <c r="T1483">
        <v>10</v>
      </c>
    </row>
    <row r="1484" spans="1:20" x14ac:dyDescent="0.25">
      <c r="A1484" s="1">
        <v>45440</v>
      </c>
      <c r="B1484">
        <v>860</v>
      </c>
      <c r="C1484">
        <v>4</v>
      </c>
      <c r="D1484">
        <v>3</v>
      </c>
      <c r="E1484">
        <v>2</v>
      </c>
      <c r="F1484">
        <v>3</v>
      </c>
      <c r="G1484">
        <v>2</v>
      </c>
      <c r="H1484" t="s">
        <v>486</v>
      </c>
      <c r="I1484">
        <v>607</v>
      </c>
      <c r="J1484">
        <v>139</v>
      </c>
      <c r="L1484">
        <v>1</v>
      </c>
      <c r="M1484" t="s">
        <v>487</v>
      </c>
      <c r="N1484" t="s">
        <v>488</v>
      </c>
      <c r="O1484" t="s">
        <v>489</v>
      </c>
      <c r="R1484" t="s">
        <v>498</v>
      </c>
      <c r="S1484">
        <v>529.20000000000005</v>
      </c>
      <c r="T1484">
        <v>10</v>
      </c>
    </row>
    <row r="1485" spans="1:20" x14ac:dyDescent="0.25">
      <c r="A1485" s="1">
        <v>45440</v>
      </c>
      <c r="B1485">
        <v>580</v>
      </c>
      <c r="C1485">
        <v>5</v>
      </c>
      <c r="D1485">
        <v>5</v>
      </c>
      <c r="E1485">
        <v>4</v>
      </c>
      <c r="F1485">
        <v>4</v>
      </c>
      <c r="G1485">
        <v>1</v>
      </c>
      <c r="H1485" t="s">
        <v>491</v>
      </c>
      <c r="I1485">
        <v>433</v>
      </c>
      <c r="J1485">
        <v>96</v>
      </c>
      <c r="L1485">
        <v>2</v>
      </c>
      <c r="M1485" t="s">
        <v>494</v>
      </c>
      <c r="N1485" t="s">
        <v>495</v>
      </c>
      <c r="O1485" t="s">
        <v>489</v>
      </c>
      <c r="R1485" t="s">
        <v>496</v>
      </c>
      <c r="S1485">
        <v>405.3</v>
      </c>
      <c r="T1485">
        <v>50</v>
      </c>
    </row>
    <row r="1486" spans="1:20" x14ac:dyDescent="0.25">
      <c r="A1486" s="1">
        <v>45440</v>
      </c>
      <c r="B1486">
        <v>4867</v>
      </c>
      <c r="C1486">
        <v>5</v>
      </c>
      <c r="D1486">
        <v>5</v>
      </c>
      <c r="E1486">
        <v>3</v>
      </c>
      <c r="F1486">
        <v>2</v>
      </c>
      <c r="G1486">
        <v>1</v>
      </c>
      <c r="H1486" t="s">
        <v>492</v>
      </c>
      <c r="I1486">
        <v>629</v>
      </c>
      <c r="J1486">
        <v>120</v>
      </c>
      <c r="L1486">
        <v>1</v>
      </c>
      <c r="M1486" t="s">
        <v>494</v>
      </c>
      <c r="N1486" t="s">
        <v>495</v>
      </c>
      <c r="O1486" t="s">
        <v>489</v>
      </c>
      <c r="R1486" t="s">
        <v>493</v>
      </c>
      <c r="S1486">
        <v>545.29999999999995</v>
      </c>
      <c r="T1486">
        <v>30</v>
      </c>
    </row>
    <row r="1487" spans="1:20" x14ac:dyDescent="0.25">
      <c r="A1487" s="1">
        <v>45440</v>
      </c>
      <c r="B1487">
        <v>4539</v>
      </c>
      <c r="C1487">
        <v>4</v>
      </c>
      <c r="D1487">
        <v>2</v>
      </c>
      <c r="E1487">
        <v>4</v>
      </c>
      <c r="F1487">
        <v>4</v>
      </c>
      <c r="G1487">
        <v>1</v>
      </c>
      <c r="H1487" t="s">
        <v>486</v>
      </c>
      <c r="I1487">
        <v>345</v>
      </c>
      <c r="J1487">
        <v>115</v>
      </c>
      <c r="K1487" s="1">
        <v>45456</v>
      </c>
      <c r="L1487">
        <v>2</v>
      </c>
      <c r="M1487" t="s">
        <v>487</v>
      </c>
      <c r="N1487" t="s">
        <v>495</v>
      </c>
      <c r="O1487" t="s">
        <v>489</v>
      </c>
      <c r="R1487" t="s">
        <v>490</v>
      </c>
      <c r="S1487">
        <v>322</v>
      </c>
      <c r="T1487">
        <v>0</v>
      </c>
    </row>
    <row r="1488" spans="1:20" x14ac:dyDescent="0.25">
      <c r="A1488" s="1">
        <v>45440</v>
      </c>
      <c r="B1488">
        <v>1661</v>
      </c>
      <c r="C1488">
        <v>5</v>
      </c>
      <c r="D1488">
        <v>2</v>
      </c>
      <c r="E1488">
        <v>1</v>
      </c>
      <c r="F1488">
        <v>4</v>
      </c>
      <c r="G1488">
        <v>1</v>
      </c>
      <c r="H1488" t="s">
        <v>486</v>
      </c>
      <c r="I1488">
        <v>331</v>
      </c>
      <c r="J1488">
        <v>192</v>
      </c>
      <c r="K1488" s="1">
        <v>45464</v>
      </c>
      <c r="L1488">
        <v>1</v>
      </c>
      <c r="M1488" t="s">
        <v>492</v>
      </c>
      <c r="N1488" t="s">
        <v>488</v>
      </c>
      <c r="O1488" t="s">
        <v>489</v>
      </c>
      <c r="R1488" t="s">
        <v>490</v>
      </c>
      <c r="S1488">
        <v>366.1</v>
      </c>
      <c r="T1488">
        <v>0</v>
      </c>
    </row>
    <row r="1489" spans="1:20" x14ac:dyDescent="0.25">
      <c r="A1489" s="1">
        <v>45440</v>
      </c>
      <c r="B1489">
        <v>4013</v>
      </c>
      <c r="C1489">
        <v>5</v>
      </c>
      <c r="D1489">
        <v>5</v>
      </c>
      <c r="E1489">
        <v>4</v>
      </c>
      <c r="F1489">
        <v>1</v>
      </c>
      <c r="G1489">
        <v>3</v>
      </c>
      <c r="H1489" t="s">
        <v>492</v>
      </c>
      <c r="I1489">
        <v>114</v>
      </c>
      <c r="J1489">
        <v>139</v>
      </c>
      <c r="L1489">
        <v>2</v>
      </c>
      <c r="M1489" t="s">
        <v>494</v>
      </c>
      <c r="N1489" t="s">
        <v>495</v>
      </c>
      <c r="O1489" t="s">
        <v>489</v>
      </c>
      <c r="R1489" t="s">
        <v>493</v>
      </c>
      <c r="S1489">
        <v>198.1</v>
      </c>
      <c r="T1489">
        <v>30</v>
      </c>
    </row>
    <row r="1490" spans="1:20" x14ac:dyDescent="0.25">
      <c r="A1490" s="1">
        <v>45440</v>
      </c>
      <c r="B1490">
        <v>4426</v>
      </c>
      <c r="C1490">
        <v>4</v>
      </c>
      <c r="D1490">
        <v>2</v>
      </c>
      <c r="E1490">
        <v>5</v>
      </c>
      <c r="F1490">
        <v>4</v>
      </c>
      <c r="G1490">
        <v>1</v>
      </c>
      <c r="H1490" t="s">
        <v>491</v>
      </c>
      <c r="I1490">
        <v>649</v>
      </c>
      <c r="J1490">
        <v>84</v>
      </c>
      <c r="L1490">
        <v>1</v>
      </c>
      <c r="M1490" t="s">
        <v>487</v>
      </c>
      <c r="N1490" t="s">
        <v>488</v>
      </c>
      <c r="O1490" t="s">
        <v>489</v>
      </c>
      <c r="R1490" t="s">
        <v>498</v>
      </c>
      <c r="S1490">
        <v>520.1</v>
      </c>
      <c r="T1490">
        <v>10</v>
      </c>
    </row>
    <row r="1491" spans="1:20" x14ac:dyDescent="0.25">
      <c r="A1491" s="1">
        <v>45440</v>
      </c>
      <c r="B1491">
        <v>3731</v>
      </c>
      <c r="C1491">
        <v>5</v>
      </c>
      <c r="D1491">
        <v>4</v>
      </c>
      <c r="E1491">
        <v>5</v>
      </c>
      <c r="F1491">
        <v>3</v>
      </c>
      <c r="G1491">
        <v>3</v>
      </c>
      <c r="H1491" t="s">
        <v>486</v>
      </c>
      <c r="I1491">
        <v>193</v>
      </c>
      <c r="J1491">
        <v>140</v>
      </c>
      <c r="K1491" s="1">
        <v>45462</v>
      </c>
      <c r="L1491">
        <v>2</v>
      </c>
      <c r="M1491" t="s">
        <v>487</v>
      </c>
      <c r="N1491" t="s">
        <v>488</v>
      </c>
      <c r="O1491" t="s">
        <v>489</v>
      </c>
      <c r="R1491" t="s">
        <v>490</v>
      </c>
      <c r="S1491">
        <v>233.1</v>
      </c>
      <c r="T1491">
        <v>0</v>
      </c>
    </row>
    <row r="1492" spans="1:20" x14ac:dyDescent="0.25">
      <c r="A1492" s="1">
        <v>45441</v>
      </c>
      <c r="B1492">
        <v>2265</v>
      </c>
      <c r="C1492">
        <v>5</v>
      </c>
      <c r="D1492">
        <v>3</v>
      </c>
      <c r="E1492">
        <v>2</v>
      </c>
      <c r="F1492">
        <v>5</v>
      </c>
      <c r="G1492">
        <v>1</v>
      </c>
      <c r="H1492" t="s">
        <v>486</v>
      </c>
      <c r="I1492">
        <v>903</v>
      </c>
      <c r="J1492">
        <v>109</v>
      </c>
      <c r="L1492">
        <v>1</v>
      </c>
      <c r="M1492" t="s">
        <v>492</v>
      </c>
      <c r="N1492" t="s">
        <v>495</v>
      </c>
      <c r="O1492" t="s">
        <v>489</v>
      </c>
      <c r="R1492" t="s">
        <v>498</v>
      </c>
      <c r="S1492">
        <v>715.4</v>
      </c>
      <c r="T1492">
        <v>10</v>
      </c>
    </row>
    <row r="1493" spans="1:20" x14ac:dyDescent="0.25">
      <c r="A1493" s="1">
        <v>45441</v>
      </c>
      <c r="B1493">
        <v>4319</v>
      </c>
      <c r="C1493">
        <v>4</v>
      </c>
      <c r="D1493">
        <v>3</v>
      </c>
      <c r="E1493">
        <v>3</v>
      </c>
      <c r="F1493">
        <v>4</v>
      </c>
      <c r="G1493">
        <v>2</v>
      </c>
      <c r="H1493" t="s">
        <v>486</v>
      </c>
      <c r="I1493">
        <v>834</v>
      </c>
      <c r="J1493">
        <v>196</v>
      </c>
      <c r="L1493">
        <v>2</v>
      </c>
      <c r="M1493" t="s">
        <v>494</v>
      </c>
      <c r="N1493" t="s">
        <v>495</v>
      </c>
      <c r="O1493" t="s">
        <v>489</v>
      </c>
      <c r="R1493" t="s">
        <v>496</v>
      </c>
      <c r="S1493">
        <v>756</v>
      </c>
      <c r="T1493">
        <v>50</v>
      </c>
    </row>
    <row r="1494" spans="1:20" x14ac:dyDescent="0.25">
      <c r="A1494" s="1">
        <v>45441</v>
      </c>
      <c r="B1494">
        <v>2544</v>
      </c>
      <c r="C1494">
        <v>5</v>
      </c>
      <c r="D1494">
        <v>3</v>
      </c>
      <c r="E1494">
        <v>3</v>
      </c>
      <c r="F1494">
        <v>2</v>
      </c>
      <c r="G1494">
        <v>2</v>
      </c>
      <c r="H1494" t="s">
        <v>492</v>
      </c>
      <c r="I1494">
        <v>703</v>
      </c>
      <c r="J1494">
        <v>134</v>
      </c>
      <c r="L1494">
        <v>1</v>
      </c>
      <c r="M1494" t="s">
        <v>494</v>
      </c>
      <c r="N1494" t="s">
        <v>495</v>
      </c>
      <c r="O1494" t="s">
        <v>489</v>
      </c>
      <c r="R1494" t="s">
        <v>493</v>
      </c>
      <c r="S1494">
        <v>606.9</v>
      </c>
      <c r="T1494">
        <v>30</v>
      </c>
    </row>
    <row r="1495" spans="1:20" x14ac:dyDescent="0.25">
      <c r="A1495" s="1">
        <v>45441</v>
      </c>
      <c r="B1495">
        <v>2108</v>
      </c>
      <c r="C1495">
        <v>5</v>
      </c>
      <c r="D1495">
        <v>5</v>
      </c>
      <c r="E1495">
        <v>5</v>
      </c>
      <c r="F1495">
        <v>1</v>
      </c>
      <c r="G1495">
        <v>3</v>
      </c>
      <c r="H1495" t="s">
        <v>486</v>
      </c>
      <c r="I1495">
        <v>87</v>
      </c>
      <c r="J1495">
        <v>96</v>
      </c>
      <c r="K1495" s="1">
        <v>45470</v>
      </c>
      <c r="L1495">
        <v>2</v>
      </c>
      <c r="M1495" t="s">
        <v>492</v>
      </c>
      <c r="N1495" t="s">
        <v>488</v>
      </c>
      <c r="O1495" t="s">
        <v>489</v>
      </c>
      <c r="R1495" t="s">
        <v>490</v>
      </c>
      <c r="S1495">
        <v>128.1</v>
      </c>
      <c r="T1495">
        <v>0</v>
      </c>
    </row>
    <row r="1496" spans="1:20" x14ac:dyDescent="0.25">
      <c r="A1496" s="1">
        <v>45441</v>
      </c>
      <c r="B1496">
        <v>1584</v>
      </c>
      <c r="C1496">
        <v>4</v>
      </c>
      <c r="D1496">
        <v>5</v>
      </c>
      <c r="E1496">
        <v>1</v>
      </c>
      <c r="F1496">
        <v>1</v>
      </c>
      <c r="G1496">
        <v>2</v>
      </c>
      <c r="H1496" t="s">
        <v>486</v>
      </c>
      <c r="I1496">
        <v>141</v>
      </c>
      <c r="J1496">
        <v>51</v>
      </c>
      <c r="K1496" s="1">
        <v>45453</v>
      </c>
      <c r="L1496">
        <v>1</v>
      </c>
      <c r="M1496" t="s">
        <v>487</v>
      </c>
      <c r="N1496" t="s">
        <v>495</v>
      </c>
      <c r="O1496" t="s">
        <v>489</v>
      </c>
      <c r="R1496" t="s">
        <v>490</v>
      </c>
      <c r="S1496">
        <v>134.4</v>
      </c>
      <c r="T1496">
        <v>0</v>
      </c>
    </row>
    <row r="1497" spans="1:20" x14ac:dyDescent="0.25">
      <c r="A1497" s="1">
        <v>45441</v>
      </c>
      <c r="B1497">
        <v>1827</v>
      </c>
      <c r="C1497">
        <v>5</v>
      </c>
      <c r="D1497">
        <v>5</v>
      </c>
      <c r="E1497">
        <v>4</v>
      </c>
      <c r="F1497">
        <v>4</v>
      </c>
      <c r="G1497">
        <v>3</v>
      </c>
      <c r="H1497" t="s">
        <v>492</v>
      </c>
      <c r="I1497">
        <v>135</v>
      </c>
      <c r="J1497">
        <v>131</v>
      </c>
      <c r="L1497">
        <v>2</v>
      </c>
      <c r="M1497" t="s">
        <v>487</v>
      </c>
      <c r="N1497" t="s">
        <v>488</v>
      </c>
      <c r="O1497" t="s">
        <v>489</v>
      </c>
      <c r="R1497" t="s">
        <v>493</v>
      </c>
      <c r="S1497">
        <v>207.2</v>
      </c>
      <c r="T1497">
        <v>30</v>
      </c>
    </row>
    <row r="1498" spans="1:20" x14ac:dyDescent="0.25">
      <c r="A1498" s="1">
        <v>45441</v>
      </c>
      <c r="B1498">
        <v>3194</v>
      </c>
      <c r="C1498">
        <v>5</v>
      </c>
      <c r="D1498">
        <v>4</v>
      </c>
      <c r="E1498">
        <v>4</v>
      </c>
      <c r="F1498">
        <v>3</v>
      </c>
      <c r="G1498">
        <v>1</v>
      </c>
      <c r="H1498" t="s">
        <v>486</v>
      </c>
      <c r="I1498">
        <v>442</v>
      </c>
      <c r="J1498">
        <v>197</v>
      </c>
      <c r="K1498" s="1">
        <v>45459</v>
      </c>
      <c r="L1498">
        <v>1</v>
      </c>
      <c r="M1498" t="s">
        <v>487</v>
      </c>
      <c r="N1498" t="s">
        <v>495</v>
      </c>
      <c r="O1498" t="s">
        <v>489</v>
      </c>
      <c r="R1498" t="s">
        <v>490</v>
      </c>
      <c r="S1498">
        <v>447.3</v>
      </c>
      <c r="T1498">
        <v>0</v>
      </c>
    </row>
    <row r="1499" spans="1:20" x14ac:dyDescent="0.25">
      <c r="A1499" s="1">
        <v>45441</v>
      </c>
      <c r="B1499">
        <v>2725</v>
      </c>
      <c r="C1499">
        <v>4</v>
      </c>
      <c r="D1499">
        <v>3</v>
      </c>
      <c r="E1499">
        <v>4</v>
      </c>
      <c r="F1499">
        <v>2</v>
      </c>
      <c r="G1499">
        <v>2</v>
      </c>
      <c r="H1499" t="s">
        <v>486</v>
      </c>
      <c r="I1499">
        <v>55</v>
      </c>
      <c r="J1499">
        <v>71</v>
      </c>
      <c r="K1499" s="1">
        <v>45451</v>
      </c>
      <c r="L1499">
        <v>2</v>
      </c>
      <c r="M1499" t="s">
        <v>492</v>
      </c>
      <c r="N1499" t="s">
        <v>488</v>
      </c>
      <c r="O1499" t="s">
        <v>489</v>
      </c>
      <c r="R1499" t="s">
        <v>490</v>
      </c>
      <c r="S1499">
        <v>88.2</v>
      </c>
      <c r="T1499">
        <v>0</v>
      </c>
    </row>
    <row r="1500" spans="1:20" x14ac:dyDescent="0.25">
      <c r="A1500" s="1">
        <v>45441</v>
      </c>
      <c r="B1500">
        <v>2521</v>
      </c>
      <c r="C1500">
        <v>5</v>
      </c>
      <c r="D1500">
        <v>2</v>
      </c>
      <c r="E1500">
        <v>1</v>
      </c>
      <c r="F1500">
        <v>4</v>
      </c>
      <c r="G1500">
        <v>3</v>
      </c>
      <c r="H1500" t="s">
        <v>492</v>
      </c>
      <c r="I1500">
        <v>72</v>
      </c>
      <c r="J1500">
        <v>42</v>
      </c>
      <c r="L1500">
        <v>1</v>
      </c>
      <c r="M1500" t="s">
        <v>492</v>
      </c>
      <c r="N1500" t="s">
        <v>495</v>
      </c>
      <c r="O1500" t="s">
        <v>497</v>
      </c>
      <c r="R1500" t="s">
        <v>493</v>
      </c>
      <c r="S1500">
        <v>100.8</v>
      </c>
      <c r="T1500">
        <v>30</v>
      </c>
    </row>
    <row r="1501" spans="1:20" x14ac:dyDescent="0.25">
      <c r="A1501" s="1">
        <v>45441</v>
      </c>
      <c r="B1501">
        <v>1842</v>
      </c>
      <c r="C1501">
        <v>5</v>
      </c>
      <c r="D1501">
        <v>2</v>
      </c>
      <c r="E1501">
        <v>1</v>
      </c>
      <c r="F1501">
        <v>4</v>
      </c>
      <c r="G1501">
        <v>3</v>
      </c>
      <c r="H1501" t="s">
        <v>486</v>
      </c>
      <c r="I1501">
        <v>119</v>
      </c>
      <c r="J1501">
        <v>49</v>
      </c>
      <c r="K1501" s="1">
        <v>45467</v>
      </c>
      <c r="L1501">
        <v>2</v>
      </c>
      <c r="M1501" t="s">
        <v>487</v>
      </c>
      <c r="N1501" t="s">
        <v>488</v>
      </c>
      <c r="O1501" t="s">
        <v>497</v>
      </c>
      <c r="R1501" t="s">
        <v>490</v>
      </c>
      <c r="S1501">
        <v>117.6</v>
      </c>
      <c r="T1501">
        <v>0</v>
      </c>
    </row>
    <row r="1502" spans="1:20" x14ac:dyDescent="0.25">
      <c r="A1502" s="1">
        <v>45442</v>
      </c>
      <c r="B1502">
        <v>957</v>
      </c>
      <c r="C1502">
        <v>4</v>
      </c>
      <c r="D1502">
        <v>1</v>
      </c>
      <c r="E1502">
        <v>4</v>
      </c>
      <c r="F1502">
        <v>1</v>
      </c>
      <c r="G1502">
        <v>1</v>
      </c>
      <c r="H1502" t="s">
        <v>486</v>
      </c>
      <c r="I1502">
        <v>522</v>
      </c>
      <c r="J1502">
        <v>89</v>
      </c>
      <c r="K1502" s="1">
        <v>45464</v>
      </c>
      <c r="L1502">
        <v>1</v>
      </c>
      <c r="M1502" t="s">
        <v>494</v>
      </c>
      <c r="N1502" t="s">
        <v>495</v>
      </c>
      <c r="O1502" t="s">
        <v>497</v>
      </c>
      <c r="R1502" t="s">
        <v>490</v>
      </c>
      <c r="S1502">
        <v>427.7</v>
      </c>
      <c r="T1502">
        <v>0</v>
      </c>
    </row>
    <row r="1503" spans="1:20" x14ac:dyDescent="0.25">
      <c r="A1503" s="1">
        <v>45442</v>
      </c>
      <c r="B1503">
        <v>995</v>
      </c>
      <c r="C1503">
        <v>5</v>
      </c>
      <c r="D1503">
        <v>1</v>
      </c>
      <c r="E1503">
        <v>4</v>
      </c>
      <c r="F1503">
        <v>5</v>
      </c>
      <c r="G1503">
        <v>1</v>
      </c>
      <c r="H1503" t="s">
        <v>486</v>
      </c>
      <c r="I1503">
        <v>378</v>
      </c>
      <c r="J1503">
        <v>90</v>
      </c>
      <c r="K1503" s="1">
        <v>45470</v>
      </c>
      <c r="L1503">
        <v>2</v>
      </c>
      <c r="M1503" t="s">
        <v>494</v>
      </c>
      <c r="N1503" t="s">
        <v>488</v>
      </c>
      <c r="O1503" t="s">
        <v>497</v>
      </c>
      <c r="R1503" t="s">
        <v>490</v>
      </c>
      <c r="S1503">
        <v>327.60000000000002</v>
      </c>
      <c r="T1503">
        <v>0</v>
      </c>
    </row>
    <row r="1504" spans="1:20" x14ac:dyDescent="0.25">
      <c r="A1504" s="1">
        <v>45442</v>
      </c>
      <c r="B1504">
        <v>430</v>
      </c>
      <c r="C1504">
        <v>5</v>
      </c>
      <c r="D1504">
        <v>2</v>
      </c>
      <c r="E1504">
        <v>1</v>
      </c>
      <c r="F1504">
        <v>4</v>
      </c>
      <c r="G1504">
        <v>2</v>
      </c>
      <c r="H1504" t="s">
        <v>486</v>
      </c>
      <c r="I1504">
        <v>713</v>
      </c>
      <c r="J1504">
        <v>130</v>
      </c>
      <c r="K1504" s="1">
        <v>45470</v>
      </c>
      <c r="L1504">
        <v>1</v>
      </c>
      <c r="M1504" t="s">
        <v>487</v>
      </c>
      <c r="N1504" t="s">
        <v>495</v>
      </c>
      <c r="O1504" t="s">
        <v>489</v>
      </c>
      <c r="R1504" t="s">
        <v>490</v>
      </c>
      <c r="S1504">
        <v>590.1</v>
      </c>
      <c r="T1504">
        <v>0</v>
      </c>
    </row>
    <row r="1505" spans="1:20" x14ac:dyDescent="0.25">
      <c r="A1505" s="1">
        <v>45442</v>
      </c>
      <c r="B1505">
        <v>695</v>
      </c>
      <c r="C1505">
        <v>4</v>
      </c>
      <c r="D1505">
        <v>3</v>
      </c>
      <c r="E1505">
        <v>4</v>
      </c>
      <c r="F1505">
        <v>5</v>
      </c>
      <c r="G1505">
        <v>3</v>
      </c>
      <c r="H1505" t="s">
        <v>486</v>
      </c>
      <c r="I1505">
        <v>111</v>
      </c>
      <c r="J1505">
        <v>177</v>
      </c>
      <c r="K1505" s="1">
        <v>45470</v>
      </c>
      <c r="L1505">
        <v>2</v>
      </c>
      <c r="M1505" t="s">
        <v>494</v>
      </c>
      <c r="N1505" t="s">
        <v>495</v>
      </c>
      <c r="O1505" t="s">
        <v>489</v>
      </c>
      <c r="R1505" t="s">
        <v>490</v>
      </c>
      <c r="S1505">
        <v>201.6</v>
      </c>
      <c r="T1505">
        <v>0</v>
      </c>
    </row>
    <row r="1506" spans="1:20" x14ac:dyDescent="0.25">
      <c r="A1506" s="1">
        <v>45442</v>
      </c>
      <c r="B1506">
        <v>3501</v>
      </c>
      <c r="C1506">
        <v>5</v>
      </c>
      <c r="D1506">
        <v>5</v>
      </c>
      <c r="E1506">
        <v>1</v>
      </c>
      <c r="F1506">
        <v>1</v>
      </c>
      <c r="G1506">
        <v>1</v>
      </c>
      <c r="H1506" t="s">
        <v>486</v>
      </c>
      <c r="I1506">
        <v>585</v>
      </c>
      <c r="J1506">
        <v>56</v>
      </c>
      <c r="K1506" s="1">
        <v>45459</v>
      </c>
      <c r="L1506">
        <v>1</v>
      </c>
      <c r="M1506" t="s">
        <v>487</v>
      </c>
      <c r="N1506" t="s">
        <v>495</v>
      </c>
      <c r="O1506" t="s">
        <v>489</v>
      </c>
      <c r="R1506" t="s">
        <v>490</v>
      </c>
      <c r="S1506">
        <v>448.7</v>
      </c>
      <c r="T1506">
        <v>0</v>
      </c>
    </row>
    <row r="1507" spans="1:20" x14ac:dyDescent="0.25">
      <c r="A1507" s="1">
        <v>45442</v>
      </c>
      <c r="B1507">
        <v>351</v>
      </c>
      <c r="C1507">
        <v>5</v>
      </c>
      <c r="D1507">
        <v>2</v>
      </c>
      <c r="E1507">
        <v>2</v>
      </c>
      <c r="F1507">
        <v>4</v>
      </c>
      <c r="G1507">
        <v>2</v>
      </c>
      <c r="H1507" t="s">
        <v>492</v>
      </c>
      <c r="I1507">
        <v>448</v>
      </c>
      <c r="J1507">
        <v>67</v>
      </c>
      <c r="L1507">
        <v>2</v>
      </c>
      <c r="M1507" t="s">
        <v>487</v>
      </c>
      <c r="N1507" t="s">
        <v>495</v>
      </c>
      <c r="O1507" t="s">
        <v>489</v>
      </c>
      <c r="R1507" t="s">
        <v>496</v>
      </c>
      <c r="S1507">
        <v>395.5</v>
      </c>
      <c r="T1507">
        <v>50</v>
      </c>
    </row>
    <row r="1508" spans="1:20" x14ac:dyDescent="0.25">
      <c r="A1508" s="1">
        <v>45442</v>
      </c>
      <c r="B1508">
        <v>4408</v>
      </c>
      <c r="C1508">
        <v>4</v>
      </c>
      <c r="D1508">
        <v>2</v>
      </c>
      <c r="E1508">
        <v>5</v>
      </c>
      <c r="F1508">
        <v>4</v>
      </c>
      <c r="G1508">
        <v>3</v>
      </c>
      <c r="H1508" t="s">
        <v>486</v>
      </c>
      <c r="I1508">
        <v>855</v>
      </c>
      <c r="J1508">
        <v>179</v>
      </c>
      <c r="L1508">
        <v>1</v>
      </c>
      <c r="M1508" t="s">
        <v>494</v>
      </c>
      <c r="N1508" t="s">
        <v>488</v>
      </c>
      <c r="O1508" t="s">
        <v>489</v>
      </c>
      <c r="R1508" t="s">
        <v>496</v>
      </c>
      <c r="S1508">
        <v>758.8</v>
      </c>
      <c r="T1508">
        <v>50</v>
      </c>
    </row>
    <row r="1509" spans="1:20" x14ac:dyDescent="0.25">
      <c r="A1509" s="1">
        <v>45442</v>
      </c>
      <c r="B1509">
        <v>312</v>
      </c>
      <c r="C1509">
        <v>5</v>
      </c>
      <c r="D1509">
        <v>1</v>
      </c>
      <c r="E1509">
        <v>5</v>
      </c>
      <c r="F1509">
        <v>3</v>
      </c>
      <c r="G1509">
        <v>1</v>
      </c>
      <c r="H1509" t="s">
        <v>486</v>
      </c>
      <c r="I1509">
        <v>231</v>
      </c>
      <c r="J1509">
        <v>89</v>
      </c>
      <c r="L1509">
        <v>2</v>
      </c>
      <c r="M1509" t="s">
        <v>494</v>
      </c>
      <c r="N1509" t="s">
        <v>495</v>
      </c>
      <c r="O1509" t="s">
        <v>489</v>
      </c>
      <c r="R1509" t="s">
        <v>498</v>
      </c>
      <c r="S1509">
        <v>231</v>
      </c>
      <c r="T1509">
        <v>10</v>
      </c>
    </row>
    <row r="1510" spans="1:20" x14ac:dyDescent="0.25">
      <c r="A1510" s="1">
        <v>45442</v>
      </c>
      <c r="B1510">
        <v>2101</v>
      </c>
      <c r="C1510">
        <v>5</v>
      </c>
      <c r="D1510">
        <v>3</v>
      </c>
      <c r="E1510">
        <v>1</v>
      </c>
      <c r="F1510">
        <v>4</v>
      </c>
      <c r="G1510">
        <v>2</v>
      </c>
      <c r="H1510" t="s">
        <v>486</v>
      </c>
      <c r="I1510">
        <v>759</v>
      </c>
      <c r="J1510">
        <v>54</v>
      </c>
      <c r="K1510" s="1">
        <v>45449</v>
      </c>
      <c r="L1510">
        <v>1</v>
      </c>
      <c r="M1510" t="s">
        <v>492</v>
      </c>
      <c r="N1510" t="s">
        <v>488</v>
      </c>
      <c r="O1510" t="s">
        <v>489</v>
      </c>
      <c r="R1510" t="s">
        <v>490</v>
      </c>
      <c r="S1510">
        <v>569.1</v>
      </c>
      <c r="T1510">
        <v>0</v>
      </c>
    </row>
    <row r="1511" spans="1:20" x14ac:dyDescent="0.25">
      <c r="A1511" s="1">
        <v>45442</v>
      </c>
      <c r="B1511">
        <v>588</v>
      </c>
      <c r="C1511">
        <v>4</v>
      </c>
      <c r="D1511">
        <v>2</v>
      </c>
      <c r="E1511">
        <v>4</v>
      </c>
      <c r="F1511">
        <v>4</v>
      </c>
      <c r="G1511">
        <v>2</v>
      </c>
      <c r="H1511" t="s">
        <v>492</v>
      </c>
      <c r="I1511">
        <v>614</v>
      </c>
      <c r="J1511">
        <v>87</v>
      </c>
      <c r="L1511">
        <v>2</v>
      </c>
      <c r="M1511" t="s">
        <v>494</v>
      </c>
      <c r="N1511" t="s">
        <v>495</v>
      </c>
      <c r="O1511" t="s">
        <v>489</v>
      </c>
      <c r="R1511" t="s">
        <v>496</v>
      </c>
      <c r="S1511">
        <v>525.70000000000005</v>
      </c>
      <c r="T1511">
        <v>50</v>
      </c>
    </row>
    <row r="1512" spans="1:20" x14ac:dyDescent="0.25">
      <c r="A1512" s="1">
        <v>45443</v>
      </c>
      <c r="B1512">
        <v>2563</v>
      </c>
      <c r="C1512">
        <v>5</v>
      </c>
      <c r="D1512">
        <v>5</v>
      </c>
      <c r="E1512">
        <v>5</v>
      </c>
      <c r="F1512">
        <v>4</v>
      </c>
      <c r="G1512">
        <v>1</v>
      </c>
      <c r="H1512" t="s">
        <v>486</v>
      </c>
      <c r="I1512">
        <v>714</v>
      </c>
      <c r="J1512">
        <v>179</v>
      </c>
      <c r="K1512" s="1">
        <v>45454</v>
      </c>
      <c r="L1512">
        <v>1</v>
      </c>
      <c r="M1512" t="s">
        <v>494</v>
      </c>
      <c r="N1512" t="s">
        <v>495</v>
      </c>
      <c r="O1512" t="s">
        <v>489</v>
      </c>
      <c r="R1512" t="s">
        <v>490</v>
      </c>
      <c r="S1512">
        <v>625.1</v>
      </c>
      <c r="T1512">
        <v>0</v>
      </c>
    </row>
    <row r="1513" spans="1:20" x14ac:dyDescent="0.25">
      <c r="A1513" s="1">
        <v>45443</v>
      </c>
      <c r="B1513">
        <v>4338</v>
      </c>
      <c r="C1513">
        <v>5</v>
      </c>
      <c r="D1513">
        <v>5</v>
      </c>
      <c r="E1513">
        <v>3</v>
      </c>
      <c r="F1513">
        <v>5</v>
      </c>
      <c r="G1513">
        <v>1</v>
      </c>
      <c r="H1513" t="s">
        <v>486</v>
      </c>
      <c r="I1513">
        <v>158</v>
      </c>
      <c r="J1513">
        <v>78</v>
      </c>
      <c r="K1513" s="1">
        <v>45466</v>
      </c>
      <c r="L1513">
        <v>2</v>
      </c>
      <c r="M1513" t="s">
        <v>494</v>
      </c>
      <c r="N1513" t="s">
        <v>495</v>
      </c>
      <c r="O1513" t="s">
        <v>489</v>
      </c>
      <c r="R1513" t="s">
        <v>490</v>
      </c>
      <c r="S1513">
        <v>165.2</v>
      </c>
      <c r="T1513">
        <v>0</v>
      </c>
    </row>
    <row r="1514" spans="1:20" x14ac:dyDescent="0.25">
      <c r="A1514" s="1">
        <v>45443</v>
      </c>
      <c r="B1514">
        <v>412</v>
      </c>
      <c r="C1514">
        <v>4</v>
      </c>
      <c r="D1514">
        <v>4</v>
      </c>
      <c r="E1514">
        <v>4</v>
      </c>
      <c r="F1514">
        <v>3</v>
      </c>
      <c r="G1514">
        <v>3</v>
      </c>
      <c r="H1514" t="s">
        <v>492</v>
      </c>
      <c r="I1514">
        <v>465</v>
      </c>
      <c r="J1514">
        <v>137</v>
      </c>
      <c r="L1514">
        <v>1</v>
      </c>
      <c r="M1514" t="s">
        <v>494</v>
      </c>
      <c r="N1514" t="s">
        <v>495</v>
      </c>
      <c r="O1514" t="s">
        <v>489</v>
      </c>
      <c r="R1514" t="s">
        <v>496</v>
      </c>
      <c r="S1514">
        <v>456.4</v>
      </c>
      <c r="T1514">
        <v>50</v>
      </c>
    </row>
    <row r="1515" spans="1:20" x14ac:dyDescent="0.25">
      <c r="A1515" s="1">
        <v>45443</v>
      </c>
      <c r="B1515">
        <v>663</v>
      </c>
      <c r="C1515">
        <v>5</v>
      </c>
      <c r="D1515">
        <v>5</v>
      </c>
      <c r="E1515">
        <v>1</v>
      </c>
      <c r="F1515">
        <v>1</v>
      </c>
      <c r="G1515">
        <v>3</v>
      </c>
      <c r="H1515" t="s">
        <v>486</v>
      </c>
      <c r="I1515">
        <v>755</v>
      </c>
      <c r="J1515">
        <v>182</v>
      </c>
      <c r="K1515" s="1">
        <v>45460</v>
      </c>
      <c r="L1515">
        <v>2</v>
      </c>
      <c r="M1515" t="s">
        <v>487</v>
      </c>
      <c r="N1515" t="s">
        <v>488</v>
      </c>
      <c r="O1515" t="s">
        <v>497</v>
      </c>
      <c r="R1515" t="s">
        <v>490</v>
      </c>
      <c r="S1515">
        <v>655.9</v>
      </c>
      <c r="T1515">
        <v>0</v>
      </c>
    </row>
    <row r="1516" spans="1:20" x14ac:dyDescent="0.25">
      <c r="A1516" s="1">
        <v>45443</v>
      </c>
      <c r="B1516">
        <v>3808</v>
      </c>
      <c r="C1516">
        <v>5</v>
      </c>
      <c r="D1516">
        <v>2</v>
      </c>
      <c r="E1516">
        <v>3</v>
      </c>
      <c r="F1516">
        <v>4</v>
      </c>
      <c r="G1516">
        <v>1</v>
      </c>
      <c r="H1516" t="s">
        <v>491</v>
      </c>
      <c r="I1516">
        <v>935</v>
      </c>
      <c r="J1516">
        <v>131</v>
      </c>
      <c r="L1516">
        <v>1</v>
      </c>
      <c r="M1516" t="s">
        <v>494</v>
      </c>
      <c r="N1516" t="s">
        <v>488</v>
      </c>
      <c r="O1516" t="s">
        <v>497</v>
      </c>
      <c r="R1516" t="s">
        <v>493</v>
      </c>
      <c r="S1516">
        <v>767.2</v>
      </c>
      <c r="T1516">
        <v>30</v>
      </c>
    </row>
    <row r="1517" spans="1:20" x14ac:dyDescent="0.25">
      <c r="A1517" s="1">
        <v>45443</v>
      </c>
      <c r="B1517">
        <v>2399</v>
      </c>
      <c r="C1517">
        <v>4</v>
      </c>
      <c r="D1517">
        <v>2</v>
      </c>
      <c r="E1517">
        <v>1</v>
      </c>
      <c r="F1517">
        <v>4</v>
      </c>
      <c r="G1517">
        <v>2</v>
      </c>
      <c r="H1517" t="s">
        <v>486</v>
      </c>
      <c r="I1517">
        <v>783</v>
      </c>
      <c r="J1517">
        <v>163</v>
      </c>
      <c r="K1517" s="1">
        <v>45463</v>
      </c>
      <c r="L1517">
        <v>2</v>
      </c>
      <c r="M1517" t="s">
        <v>487</v>
      </c>
      <c r="N1517" t="s">
        <v>495</v>
      </c>
      <c r="O1517" t="s">
        <v>497</v>
      </c>
      <c r="R1517" t="s">
        <v>490</v>
      </c>
      <c r="S1517">
        <v>662.2</v>
      </c>
      <c r="T1517">
        <v>0</v>
      </c>
    </row>
    <row r="1518" spans="1:20" x14ac:dyDescent="0.25">
      <c r="A1518" s="1">
        <v>45443</v>
      </c>
      <c r="B1518">
        <v>74</v>
      </c>
      <c r="C1518">
        <v>5</v>
      </c>
      <c r="D1518">
        <v>5</v>
      </c>
      <c r="E1518">
        <v>4</v>
      </c>
      <c r="F1518">
        <v>4</v>
      </c>
      <c r="G1518">
        <v>1</v>
      </c>
      <c r="H1518" t="s">
        <v>486</v>
      </c>
      <c r="I1518">
        <v>429</v>
      </c>
      <c r="J1518">
        <v>138</v>
      </c>
      <c r="L1518">
        <v>1</v>
      </c>
      <c r="M1518" t="s">
        <v>487</v>
      </c>
      <c r="N1518" t="s">
        <v>488</v>
      </c>
      <c r="O1518" t="s">
        <v>497</v>
      </c>
      <c r="R1518" t="s">
        <v>498</v>
      </c>
      <c r="S1518">
        <v>403.9</v>
      </c>
      <c r="T1518">
        <v>10</v>
      </c>
    </row>
    <row r="1519" spans="1:20" x14ac:dyDescent="0.25">
      <c r="A1519" s="1">
        <v>45443</v>
      </c>
      <c r="B1519">
        <v>4797</v>
      </c>
      <c r="C1519">
        <v>5</v>
      </c>
      <c r="D1519">
        <v>1</v>
      </c>
      <c r="E1519">
        <v>2</v>
      </c>
      <c r="F1519">
        <v>5</v>
      </c>
      <c r="G1519">
        <v>3</v>
      </c>
      <c r="H1519" t="s">
        <v>492</v>
      </c>
      <c r="I1519">
        <v>858</v>
      </c>
      <c r="J1519">
        <v>134</v>
      </c>
      <c r="L1519">
        <v>2</v>
      </c>
      <c r="M1519" t="s">
        <v>492</v>
      </c>
      <c r="N1519" t="s">
        <v>488</v>
      </c>
      <c r="O1519" t="s">
        <v>489</v>
      </c>
      <c r="R1519" t="s">
        <v>498</v>
      </c>
      <c r="S1519">
        <v>701.4</v>
      </c>
      <c r="T1519">
        <v>10</v>
      </c>
    </row>
    <row r="1520" spans="1:20" x14ac:dyDescent="0.25">
      <c r="A1520" s="1">
        <v>45443</v>
      </c>
      <c r="B1520">
        <v>644</v>
      </c>
      <c r="C1520">
        <v>4</v>
      </c>
      <c r="D1520">
        <v>3</v>
      </c>
      <c r="E1520">
        <v>2</v>
      </c>
      <c r="F1520">
        <v>3</v>
      </c>
      <c r="G1520">
        <v>3</v>
      </c>
      <c r="H1520" t="s">
        <v>492</v>
      </c>
      <c r="I1520">
        <v>527</v>
      </c>
      <c r="J1520">
        <v>124</v>
      </c>
      <c r="L1520">
        <v>1</v>
      </c>
      <c r="M1520" t="s">
        <v>487</v>
      </c>
      <c r="N1520" t="s">
        <v>495</v>
      </c>
      <c r="O1520" t="s">
        <v>489</v>
      </c>
      <c r="R1520" t="s">
        <v>498</v>
      </c>
      <c r="S1520">
        <v>462.7</v>
      </c>
      <c r="T1520">
        <v>10</v>
      </c>
    </row>
    <row r="1521" spans="1:20" x14ac:dyDescent="0.25">
      <c r="A1521" s="1">
        <v>45443</v>
      </c>
      <c r="B1521">
        <v>2058</v>
      </c>
      <c r="C1521">
        <v>5</v>
      </c>
      <c r="D1521">
        <v>2</v>
      </c>
      <c r="E1521">
        <v>2</v>
      </c>
      <c r="F1521">
        <v>4</v>
      </c>
      <c r="G1521">
        <v>1</v>
      </c>
      <c r="H1521" t="s">
        <v>486</v>
      </c>
      <c r="I1521">
        <v>487</v>
      </c>
      <c r="J1521">
        <v>199</v>
      </c>
      <c r="L1521">
        <v>2</v>
      </c>
      <c r="M1521" t="s">
        <v>494</v>
      </c>
      <c r="N1521" t="s">
        <v>495</v>
      </c>
      <c r="O1521" t="s">
        <v>489</v>
      </c>
      <c r="R1521" t="s">
        <v>496</v>
      </c>
      <c r="S1521">
        <v>515.20000000000005</v>
      </c>
      <c r="T1521">
        <v>50</v>
      </c>
    </row>
    <row r="1522" spans="1:20" x14ac:dyDescent="0.25">
      <c r="A1522" s="1">
        <v>45444</v>
      </c>
      <c r="B1522">
        <v>1737</v>
      </c>
      <c r="C1522">
        <v>5</v>
      </c>
      <c r="D1522">
        <v>5</v>
      </c>
      <c r="E1522">
        <v>4</v>
      </c>
      <c r="F1522">
        <v>1</v>
      </c>
      <c r="G1522">
        <v>3</v>
      </c>
      <c r="H1522" t="s">
        <v>486</v>
      </c>
      <c r="I1522">
        <v>351</v>
      </c>
      <c r="J1522">
        <v>85</v>
      </c>
      <c r="K1522" s="1">
        <v>45459</v>
      </c>
      <c r="L1522">
        <v>1</v>
      </c>
      <c r="M1522" t="s">
        <v>492</v>
      </c>
      <c r="N1522" t="s">
        <v>488</v>
      </c>
      <c r="O1522" t="s">
        <v>497</v>
      </c>
      <c r="R1522" t="s">
        <v>490</v>
      </c>
      <c r="S1522">
        <v>305.2</v>
      </c>
      <c r="T1522">
        <v>0</v>
      </c>
    </row>
    <row r="1523" spans="1:20" x14ac:dyDescent="0.25">
      <c r="A1523" s="1">
        <v>45444</v>
      </c>
      <c r="B1523">
        <v>599</v>
      </c>
      <c r="C1523">
        <v>4</v>
      </c>
      <c r="D1523">
        <v>5</v>
      </c>
      <c r="E1523">
        <v>4</v>
      </c>
      <c r="F1523">
        <v>1</v>
      </c>
      <c r="G1523">
        <v>2</v>
      </c>
      <c r="H1523" t="s">
        <v>486</v>
      </c>
      <c r="I1523">
        <v>691</v>
      </c>
      <c r="J1523">
        <v>25</v>
      </c>
      <c r="L1523">
        <v>2</v>
      </c>
      <c r="M1523" t="s">
        <v>492</v>
      </c>
      <c r="N1523" t="s">
        <v>488</v>
      </c>
      <c r="O1523" t="s">
        <v>497</v>
      </c>
      <c r="R1523" t="s">
        <v>493</v>
      </c>
      <c r="S1523">
        <v>522.20000000000005</v>
      </c>
      <c r="T1523">
        <v>30</v>
      </c>
    </row>
    <row r="1524" spans="1:20" x14ac:dyDescent="0.25">
      <c r="A1524" s="1">
        <v>45444</v>
      </c>
      <c r="B1524">
        <v>3185</v>
      </c>
      <c r="C1524">
        <v>5</v>
      </c>
      <c r="D1524">
        <v>2</v>
      </c>
      <c r="E1524">
        <v>3</v>
      </c>
      <c r="F1524">
        <v>4</v>
      </c>
      <c r="G1524">
        <v>3</v>
      </c>
      <c r="H1524" t="s">
        <v>486</v>
      </c>
      <c r="I1524">
        <v>75</v>
      </c>
      <c r="J1524">
        <v>33</v>
      </c>
      <c r="K1524" s="1">
        <v>45460</v>
      </c>
      <c r="L1524">
        <v>1</v>
      </c>
      <c r="M1524" t="s">
        <v>492</v>
      </c>
      <c r="N1524" t="s">
        <v>495</v>
      </c>
      <c r="O1524" t="s">
        <v>489</v>
      </c>
      <c r="R1524" t="s">
        <v>490</v>
      </c>
      <c r="S1524">
        <v>75.599999999999994</v>
      </c>
      <c r="T1524">
        <v>0</v>
      </c>
    </row>
    <row r="1525" spans="1:20" x14ac:dyDescent="0.25">
      <c r="A1525" s="1">
        <v>45444</v>
      </c>
      <c r="B1525">
        <v>93</v>
      </c>
      <c r="C1525">
        <v>5</v>
      </c>
      <c r="D1525">
        <v>4</v>
      </c>
      <c r="E1525">
        <v>4</v>
      </c>
      <c r="F1525">
        <v>3</v>
      </c>
      <c r="G1525">
        <v>2</v>
      </c>
      <c r="H1525" t="s">
        <v>492</v>
      </c>
      <c r="I1525">
        <v>166</v>
      </c>
      <c r="J1525">
        <v>176</v>
      </c>
      <c r="L1525">
        <v>2</v>
      </c>
      <c r="M1525" t="s">
        <v>487</v>
      </c>
      <c r="N1525" t="s">
        <v>495</v>
      </c>
      <c r="O1525" t="s">
        <v>489</v>
      </c>
      <c r="R1525" t="s">
        <v>498</v>
      </c>
      <c r="S1525">
        <v>246.4</v>
      </c>
      <c r="T1525">
        <v>10</v>
      </c>
    </row>
    <row r="1526" spans="1:20" x14ac:dyDescent="0.25">
      <c r="A1526" s="1">
        <v>45444</v>
      </c>
      <c r="B1526">
        <v>4561</v>
      </c>
      <c r="C1526">
        <v>4</v>
      </c>
      <c r="D1526">
        <v>3</v>
      </c>
      <c r="E1526">
        <v>4</v>
      </c>
      <c r="F1526">
        <v>5</v>
      </c>
      <c r="G1526">
        <v>3</v>
      </c>
      <c r="H1526" t="s">
        <v>491</v>
      </c>
      <c r="I1526">
        <v>208</v>
      </c>
      <c r="J1526">
        <v>125</v>
      </c>
      <c r="L1526">
        <v>1</v>
      </c>
      <c r="M1526" t="s">
        <v>487</v>
      </c>
      <c r="N1526" t="s">
        <v>495</v>
      </c>
      <c r="O1526" t="s">
        <v>489</v>
      </c>
      <c r="R1526" t="s">
        <v>493</v>
      </c>
      <c r="S1526">
        <v>254.1</v>
      </c>
      <c r="T1526">
        <v>30</v>
      </c>
    </row>
    <row r="1527" spans="1:20" x14ac:dyDescent="0.25">
      <c r="A1527" s="1">
        <v>45444</v>
      </c>
      <c r="B1527">
        <v>3554</v>
      </c>
      <c r="C1527">
        <v>5</v>
      </c>
      <c r="D1527">
        <v>2</v>
      </c>
      <c r="E1527">
        <v>3</v>
      </c>
      <c r="F1527">
        <v>4</v>
      </c>
      <c r="G1527">
        <v>2</v>
      </c>
      <c r="H1527" t="s">
        <v>491</v>
      </c>
      <c r="I1527">
        <v>122</v>
      </c>
      <c r="J1527">
        <v>173</v>
      </c>
      <c r="L1527">
        <v>2</v>
      </c>
      <c r="M1527" t="s">
        <v>487</v>
      </c>
      <c r="N1527" t="s">
        <v>495</v>
      </c>
      <c r="O1527" t="s">
        <v>489</v>
      </c>
      <c r="R1527" t="s">
        <v>496</v>
      </c>
      <c r="S1527">
        <v>241.5</v>
      </c>
      <c r="T1527">
        <v>50</v>
      </c>
    </row>
    <row r="1528" spans="1:20" x14ac:dyDescent="0.25">
      <c r="A1528" s="1">
        <v>45444</v>
      </c>
      <c r="B1528">
        <v>3593</v>
      </c>
      <c r="C1528">
        <v>5</v>
      </c>
      <c r="D1528">
        <v>5</v>
      </c>
      <c r="E1528">
        <v>3</v>
      </c>
      <c r="F1528">
        <v>1</v>
      </c>
      <c r="G1528">
        <v>1</v>
      </c>
      <c r="H1528" t="s">
        <v>486</v>
      </c>
      <c r="I1528">
        <v>139</v>
      </c>
      <c r="J1528">
        <v>37</v>
      </c>
      <c r="K1528" s="1">
        <v>45454</v>
      </c>
      <c r="L1528">
        <v>1</v>
      </c>
      <c r="M1528" t="s">
        <v>492</v>
      </c>
      <c r="N1528" t="s">
        <v>495</v>
      </c>
      <c r="O1528" t="s">
        <v>489</v>
      </c>
      <c r="R1528" t="s">
        <v>490</v>
      </c>
      <c r="S1528">
        <v>123.2</v>
      </c>
      <c r="T1528">
        <v>0</v>
      </c>
    </row>
    <row r="1529" spans="1:20" x14ac:dyDescent="0.25">
      <c r="A1529" s="1">
        <v>45444</v>
      </c>
      <c r="B1529">
        <v>4631</v>
      </c>
      <c r="C1529">
        <v>4</v>
      </c>
      <c r="D1529">
        <v>4</v>
      </c>
      <c r="E1529">
        <v>1</v>
      </c>
      <c r="F1529">
        <v>3</v>
      </c>
      <c r="G1529">
        <v>2</v>
      </c>
      <c r="H1529" t="s">
        <v>492</v>
      </c>
      <c r="I1529">
        <v>587</v>
      </c>
      <c r="J1529">
        <v>23</v>
      </c>
      <c r="L1529">
        <v>2</v>
      </c>
      <c r="M1529" t="s">
        <v>487</v>
      </c>
      <c r="N1529" t="s">
        <v>495</v>
      </c>
      <c r="O1529" t="s">
        <v>497</v>
      </c>
      <c r="R1529" t="s">
        <v>496</v>
      </c>
      <c r="S1529">
        <v>462</v>
      </c>
      <c r="T1529">
        <v>50</v>
      </c>
    </row>
    <row r="1530" spans="1:20" x14ac:dyDescent="0.25">
      <c r="A1530" s="1">
        <v>45444</v>
      </c>
      <c r="B1530">
        <v>4804</v>
      </c>
      <c r="C1530">
        <v>5</v>
      </c>
      <c r="D1530">
        <v>2</v>
      </c>
      <c r="E1530">
        <v>5</v>
      </c>
      <c r="F1530">
        <v>4</v>
      </c>
      <c r="G1530">
        <v>1</v>
      </c>
      <c r="H1530" t="s">
        <v>486</v>
      </c>
      <c r="I1530">
        <v>825</v>
      </c>
      <c r="J1530">
        <v>76</v>
      </c>
      <c r="L1530">
        <v>1</v>
      </c>
      <c r="M1530" t="s">
        <v>487</v>
      </c>
      <c r="N1530" t="s">
        <v>495</v>
      </c>
      <c r="O1530" t="s">
        <v>489</v>
      </c>
      <c r="R1530" t="s">
        <v>496</v>
      </c>
      <c r="S1530">
        <v>665.7</v>
      </c>
      <c r="T1530">
        <v>50</v>
      </c>
    </row>
    <row r="1531" spans="1:20" x14ac:dyDescent="0.25">
      <c r="A1531" s="1">
        <v>45444</v>
      </c>
      <c r="B1531">
        <v>2041</v>
      </c>
      <c r="C1531">
        <v>5</v>
      </c>
      <c r="D1531">
        <v>3</v>
      </c>
      <c r="E1531">
        <v>5</v>
      </c>
      <c r="F1531">
        <v>1</v>
      </c>
      <c r="G1531">
        <v>3</v>
      </c>
      <c r="H1531" t="s">
        <v>486</v>
      </c>
      <c r="I1531">
        <v>320</v>
      </c>
      <c r="J1531">
        <v>138</v>
      </c>
      <c r="K1531" s="1">
        <v>45452</v>
      </c>
      <c r="L1531">
        <v>2</v>
      </c>
      <c r="M1531" t="s">
        <v>492</v>
      </c>
      <c r="N1531" t="s">
        <v>495</v>
      </c>
      <c r="O1531" t="s">
        <v>489</v>
      </c>
      <c r="R1531" t="s">
        <v>490</v>
      </c>
      <c r="S1531">
        <v>320.60000000000002</v>
      </c>
      <c r="T1531">
        <v>0</v>
      </c>
    </row>
    <row r="1532" spans="1:20" x14ac:dyDescent="0.25">
      <c r="A1532" s="1">
        <v>45445</v>
      </c>
      <c r="B1532">
        <v>2414</v>
      </c>
      <c r="C1532">
        <v>4</v>
      </c>
      <c r="D1532">
        <v>4</v>
      </c>
      <c r="E1532">
        <v>1</v>
      </c>
      <c r="F1532">
        <v>3</v>
      </c>
      <c r="G1532">
        <v>2</v>
      </c>
      <c r="H1532" t="s">
        <v>491</v>
      </c>
      <c r="I1532">
        <v>834</v>
      </c>
      <c r="J1532">
        <v>72</v>
      </c>
      <c r="L1532">
        <v>1</v>
      </c>
      <c r="M1532" t="s">
        <v>492</v>
      </c>
      <c r="N1532" t="s">
        <v>495</v>
      </c>
      <c r="O1532" t="s">
        <v>489</v>
      </c>
      <c r="R1532" t="s">
        <v>496</v>
      </c>
      <c r="S1532">
        <v>669.2</v>
      </c>
      <c r="T1532">
        <v>50</v>
      </c>
    </row>
    <row r="1533" spans="1:20" x14ac:dyDescent="0.25">
      <c r="A1533" s="1">
        <v>45445</v>
      </c>
      <c r="B1533">
        <v>1744</v>
      </c>
      <c r="C1533">
        <v>5</v>
      </c>
      <c r="D1533">
        <v>5</v>
      </c>
      <c r="E1533">
        <v>2</v>
      </c>
      <c r="F1533">
        <v>1</v>
      </c>
      <c r="G1533">
        <v>2</v>
      </c>
      <c r="H1533" t="s">
        <v>486</v>
      </c>
      <c r="I1533">
        <v>935</v>
      </c>
      <c r="J1533">
        <v>121</v>
      </c>
      <c r="K1533" s="1">
        <v>45457</v>
      </c>
      <c r="L1533">
        <v>2</v>
      </c>
      <c r="M1533" t="s">
        <v>494</v>
      </c>
      <c r="N1533" t="s">
        <v>495</v>
      </c>
      <c r="O1533" t="s">
        <v>489</v>
      </c>
      <c r="R1533" t="s">
        <v>490</v>
      </c>
      <c r="S1533">
        <v>739.2</v>
      </c>
      <c r="T1533">
        <v>0</v>
      </c>
    </row>
    <row r="1534" spans="1:20" x14ac:dyDescent="0.25">
      <c r="A1534" s="1">
        <v>45445</v>
      </c>
      <c r="B1534">
        <v>2824</v>
      </c>
      <c r="C1534">
        <v>5</v>
      </c>
      <c r="D1534">
        <v>1</v>
      </c>
      <c r="E1534">
        <v>4</v>
      </c>
      <c r="F1534">
        <v>4</v>
      </c>
      <c r="G1534">
        <v>3</v>
      </c>
      <c r="H1534" t="s">
        <v>492</v>
      </c>
      <c r="I1534">
        <v>951</v>
      </c>
      <c r="J1534">
        <v>44</v>
      </c>
      <c r="L1534">
        <v>1</v>
      </c>
      <c r="M1534" t="s">
        <v>492</v>
      </c>
      <c r="N1534" t="s">
        <v>488</v>
      </c>
      <c r="O1534" t="s">
        <v>489</v>
      </c>
      <c r="R1534" t="s">
        <v>496</v>
      </c>
      <c r="S1534">
        <v>731.5</v>
      </c>
      <c r="T1534">
        <v>50</v>
      </c>
    </row>
    <row r="1535" spans="1:20" x14ac:dyDescent="0.25">
      <c r="A1535" s="1">
        <v>45445</v>
      </c>
      <c r="B1535">
        <v>3642</v>
      </c>
      <c r="C1535">
        <v>4</v>
      </c>
      <c r="D1535">
        <v>3</v>
      </c>
      <c r="E1535">
        <v>3</v>
      </c>
      <c r="F1535">
        <v>1</v>
      </c>
      <c r="G1535">
        <v>3</v>
      </c>
      <c r="H1535" t="s">
        <v>486</v>
      </c>
      <c r="I1535">
        <v>168</v>
      </c>
      <c r="J1535">
        <v>194</v>
      </c>
      <c r="L1535">
        <v>2</v>
      </c>
      <c r="M1535" t="s">
        <v>492</v>
      </c>
      <c r="N1535" t="s">
        <v>488</v>
      </c>
      <c r="O1535" t="s">
        <v>497</v>
      </c>
      <c r="R1535" t="s">
        <v>496</v>
      </c>
      <c r="S1535">
        <v>288.39999999999998</v>
      </c>
      <c r="T1535">
        <v>50</v>
      </c>
    </row>
    <row r="1536" spans="1:20" x14ac:dyDescent="0.25">
      <c r="A1536" s="1">
        <v>45445</v>
      </c>
      <c r="B1536">
        <v>1064</v>
      </c>
      <c r="C1536">
        <v>5</v>
      </c>
      <c r="D1536">
        <v>4</v>
      </c>
      <c r="E1536">
        <v>3</v>
      </c>
      <c r="F1536">
        <v>3</v>
      </c>
      <c r="G1536">
        <v>2</v>
      </c>
      <c r="H1536" t="s">
        <v>492</v>
      </c>
      <c r="I1536">
        <v>573</v>
      </c>
      <c r="J1536">
        <v>199</v>
      </c>
      <c r="L1536">
        <v>1</v>
      </c>
      <c r="M1536" t="s">
        <v>492</v>
      </c>
      <c r="N1536" t="s">
        <v>488</v>
      </c>
      <c r="O1536" t="s">
        <v>489</v>
      </c>
      <c r="R1536" t="s">
        <v>493</v>
      </c>
      <c r="S1536">
        <v>561.4</v>
      </c>
      <c r="T1536">
        <v>30</v>
      </c>
    </row>
    <row r="1537" spans="1:20" x14ac:dyDescent="0.25">
      <c r="A1537" s="1">
        <v>45445</v>
      </c>
      <c r="B1537">
        <v>2877</v>
      </c>
      <c r="C1537">
        <v>5</v>
      </c>
      <c r="D1537">
        <v>2</v>
      </c>
      <c r="E1537">
        <v>2</v>
      </c>
      <c r="F1537">
        <v>4</v>
      </c>
      <c r="G1537">
        <v>1</v>
      </c>
      <c r="H1537" t="s">
        <v>486</v>
      </c>
      <c r="I1537">
        <v>780</v>
      </c>
      <c r="J1537">
        <v>181</v>
      </c>
      <c r="K1537" s="1">
        <v>45454</v>
      </c>
      <c r="L1537">
        <v>2</v>
      </c>
      <c r="M1537" t="s">
        <v>494</v>
      </c>
      <c r="N1537" t="s">
        <v>495</v>
      </c>
      <c r="O1537" t="s">
        <v>489</v>
      </c>
      <c r="R1537" t="s">
        <v>490</v>
      </c>
      <c r="S1537">
        <v>672.7</v>
      </c>
      <c r="T1537">
        <v>0</v>
      </c>
    </row>
    <row r="1538" spans="1:20" x14ac:dyDescent="0.25">
      <c r="A1538" s="1">
        <v>45445</v>
      </c>
      <c r="B1538">
        <v>3352</v>
      </c>
      <c r="C1538">
        <v>4</v>
      </c>
      <c r="D1538">
        <v>2</v>
      </c>
      <c r="E1538">
        <v>3</v>
      </c>
      <c r="F1538">
        <v>4</v>
      </c>
      <c r="G1538">
        <v>3</v>
      </c>
      <c r="H1538" t="s">
        <v>492</v>
      </c>
      <c r="I1538">
        <v>524</v>
      </c>
      <c r="J1538">
        <v>163</v>
      </c>
      <c r="L1538">
        <v>1</v>
      </c>
      <c r="M1538" t="s">
        <v>494</v>
      </c>
      <c r="N1538" t="s">
        <v>488</v>
      </c>
      <c r="O1538" t="s">
        <v>489</v>
      </c>
      <c r="R1538" t="s">
        <v>498</v>
      </c>
      <c r="S1538">
        <v>487.9</v>
      </c>
      <c r="T1538">
        <v>10</v>
      </c>
    </row>
    <row r="1539" spans="1:20" x14ac:dyDescent="0.25">
      <c r="A1539" s="1">
        <v>45445</v>
      </c>
      <c r="B1539">
        <v>1472</v>
      </c>
      <c r="C1539">
        <v>5</v>
      </c>
      <c r="D1539">
        <v>4</v>
      </c>
      <c r="E1539">
        <v>2</v>
      </c>
      <c r="F1539">
        <v>3</v>
      </c>
      <c r="G1539">
        <v>2</v>
      </c>
      <c r="H1539" t="s">
        <v>486</v>
      </c>
      <c r="I1539">
        <v>114</v>
      </c>
      <c r="J1539">
        <v>113</v>
      </c>
      <c r="L1539">
        <v>2</v>
      </c>
      <c r="M1539" t="s">
        <v>494</v>
      </c>
      <c r="N1539" t="s">
        <v>495</v>
      </c>
      <c r="O1539" t="s">
        <v>497</v>
      </c>
      <c r="R1539" t="s">
        <v>493</v>
      </c>
      <c r="S1539">
        <v>179.9</v>
      </c>
      <c r="T1539">
        <v>30</v>
      </c>
    </row>
    <row r="1540" spans="1:20" x14ac:dyDescent="0.25">
      <c r="A1540" s="1">
        <v>45445</v>
      </c>
      <c r="B1540">
        <v>4297</v>
      </c>
      <c r="C1540">
        <v>5</v>
      </c>
      <c r="D1540">
        <v>2</v>
      </c>
      <c r="E1540">
        <v>1</v>
      </c>
      <c r="F1540">
        <v>4</v>
      </c>
      <c r="G1540">
        <v>3</v>
      </c>
      <c r="H1540" t="s">
        <v>491</v>
      </c>
      <c r="I1540">
        <v>496</v>
      </c>
      <c r="J1540">
        <v>146</v>
      </c>
      <c r="L1540">
        <v>1</v>
      </c>
      <c r="M1540" t="s">
        <v>492</v>
      </c>
      <c r="N1540" t="s">
        <v>495</v>
      </c>
      <c r="O1540" t="s">
        <v>489</v>
      </c>
      <c r="R1540" t="s">
        <v>493</v>
      </c>
      <c r="S1540">
        <v>470.4</v>
      </c>
      <c r="T1540">
        <v>30</v>
      </c>
    </row>
    <row r="1541" spans="1:20" x14ac:dyDescent="0.25">
      <c r="A1541" s="1">
        <v>45445</v>
      </c>
      <c r="B1541">
        <v>4015</v>
      </c>
      <c r="C1541">
        <v>4</v>
      </c>
      <c r="D1541">
        <v>4</v>
      </c>
      <c r="E1541">
        <v>2</v>
      </c>
      <c r="F1541">
        <v>3</v>
      </c>
      <c r="G1541">
        <v>3</v>
      </c>
      <c r="H1541" t="s">
        <v>486</v>
      </c>
      <c r="I1541">
        <v>728</v>
      </c>
      <c r="J1541">
        <v>143</v>
      </c>
      <c r="K1541" s="1">
        <v>45464</v>
      </c>
      <c r="L1541">
        <v>2</v>
      </c>
      <c r="M1541" t="s">
        <v>494</v>
      </c>
      <c r="N1541" t="s">
        <v>495</v>
      </c>
      <c r="O1541" t="s">
        <v>489</v>
      </c>
      <c r="R1541" t="s">
        <v>490</v>
      </c>
      <c r="S1541">
        <v>609.70000000000005</v>
      </c>
      <c r="T1541">
        <v>0</v>
      </c>
    </row>
    <row r="1542" spans="1:20" x14ac:dyDescent="0.25">
      <c r="A1542" s="1">
        <v>45446</v>
      </c>
      <c r="B1542">
        <v>600</v>
      </c>
      <c r="C1542">
        <v>5</v>
      </c>
      <c r="D1542">
        <v>3</v>
      </c>
      <c r="E1542">
        <v>5</v>
      </c>
      <c r="F1542">
        <v>2</v>
      </c>
      <c r="G1542">
        <v>1</v>
      </c>
      <c r="H1542" t="s">
        <v>486</v>
      </c>
      <c r="I1542">
        <v>599</v>
      </c>
      <c r="J1542">
        <v>55</v>
      </c>
      <c r="K1542" s="1">
        <v>45464</v>
      </c>
      <c r="L1542">
        <v>1</v>
      </c>
      <c r="M1542" t="s">
        <v>492</v>
      </c>
      <c r="N1542" t="s">
        <v>488</v>
      </c>
      <c r="O1542" t="s">
        <v>489</v>
      </c>
      <c r="R1542" t="s">
        <v>490</v>
      </c>
      <c r="S1542">
        <v>457.8</v>
      </c>
      <c r="T1542">
        <v>0</v>
      </c>
    </row>
    <row r="1543" spans="1:20" x14ac:dyDescent="0.25">
      <c r="A1543" s="1">
        <v>45446</v>
      </c>
      <c r="B1543">
        <v>3393</v>
      </c>
      <c r="C1543">
        <v>5</v>
      </c>
      <c r="D1543">
        <v>2</v>
      </c>
      <c r="E1543">
        <v>2</v>
      </c>
      <c r="F1543">
        <v>4</v>
      </c>
      <c r="G1543">
        <v>1</v>
      </c>
      <c r="H1543" t="s">
        <v>486</v>
      </c>
      <c r="I1543">
        <v>501</v>
      </c>
      <c r="J1543">
        <v>175</v>
      </c>
      <c r="K1543" s="1">
        <v>45470</v>
      </c>
      <c r="L1543">
        <v>2</v>
      </c>
      <c r="M1543" t="s">
        <v>487</v>
      </c>
      <c r="N1543" t="s">
        <v>495</v>
      </c>
      <c r="O1543" t="s">
        <v>489</v>
      </c>
      <c r="R1543" t="s">
        <v>490</v>
      </c>
      <c r="S1543">
        <v>473.2</v>
      </c>
      <c r="T1543">
        <v>0</v>
      </c>
    </row>
    <row r="1544" spans="1:20" x14ac:dyDescent="0.25">
      <c r="A1544" s="1">
        <v>45446</v>
      </c>
      <c r="B1544">
        <v>3690</v>
      </c>
      <c r="C1544">
        <v>4</v>
      </c>
      <c r="D1544">
        <v>3</v>
      </c>
      <c r="E1544">
        <v>1</v>
      </c>
      <c r="F1544">
        <v>2</v>
      </c>
      <c r="G1544">
        <v>1</v>
      </c>
      <c r="H1544" t="s">
        <v>486</v>
      </c>
      <c r="I1544">
        <v>757</v>
      </c>
      <c r="J1544">
        <v>91</v>
      </c>
      <c r="K1544" s="1">
        <v>45458</v>
      </c>
      <c r="L1544">
        <v>1</v>
      </c>
      <c r="M1544" t="s">
        <v>494</v>
      </c>
      <c r="N1544" t="s">
        <v>495</v>
      </c>
      <c r="O1544" t="s">
        <v>497</v>
      </c>
      <c r="R1544" t="s">
        <v>490</v>
      </c>
      <c r="S1544">
        <v>593.6</v>
      </c>
      <c r="T1544">
        <v>0</v>
      </c>
    </row>
    <row r="1545" spans="1:20" x14ac:dyDescent="0.25">
      <c r="A1545" s="1">
        <v>45446</v>
      </c>
      <c r="B1545">
        <v>236</v>
      </c>
      <c r="C1545">
        <v>5</v>
      </c>
      <c r="D1545">
        <v>5</v>
      </c>
      <c r="E1545">
        <v>2</v>
      </c>
      <c r="F1545">
        <v>4</v>
      </c>
      <c r="G1545">
        <v>2</v>
      </c>
      <c r="H1545" t="s">
        <v>486</v>
      </c>
      <c r="I1545">
        <v>581</v>
      </c>
      <c r="J1545">
        <v>72</v>
      </c>
      <c r="K1545" s="1">
        <v>45462</v>
      </c>
      <c r="L1545">
        <v>2</v>
      </c>
      <c r="M1545" t="s">
        <v>487</v>
      </c>
      <c r="N1545" t="s">
        <v>488</v>
      </c>
      <c r="O1545" t="s">
        <v>497</v>
      </c>
      <c r="R1545" t="s">
        <v>490</v>
      </c>
      <c r="S1545">
        <v>457.1</v>
      </c>
      <c r="T1545">
        <v>0</v>
      </c>
    </row>
    <row r="1546" spans="1:20" x14ac:dyDescent="0.25">
      <c r="A1546" s="1">
        <v>45446</v>
      </c>
      <c r="B1546">
        <v>3334</v>
      </c>
      <c r="C1546">
        <v>5</v>
      </c>
      <c r="D1546">
        <v>5</v>
      </c>
      <c r="E1546">
        <v>1</v>
      </c>
      <c r="F1546">
        <v>4</v>
      </c>
      <c r="G1546">
        <v>3</v>
      </c>
      <c r="H1546" t="s">
        <v>486</v>
      </c>
      <c r="I1546">
        <v>114</v>
      </c>
      <c r="J1546">
        <v>189</v>
      </c>
      <c r="K1546" s="1">
        <v>45458</v>
      </c>
      <c r="L1546">
        <v>1</v>
      </c>
      <c r="M1546" t="s">
        <v>492</v>
      </c>
      <c r="N1546" t="s">
        <v>495</v>
      </c>
      <c r="O1546" t="s">
        <v>489</v>
      </c>
      <c r="R1546" t="s">
        <v>490</v>
      </c>
      <c r="S1546">
        <v>212.1</v>
      </c>
      <c r="T1546">
        <v>0</v>
      </c>
    </row>
    <row r="1547" spans="1:20" x14ac:dyDescent="0.25">
      <c r="A1547" s="1">
        <v>45446</v>
      </c>
      <c r="B1547">
        <v>522</v>
      </c>
      <c r="C1547">
        <v>4</v>
      </c>
      <c r="D1547">
        <v>5</v>
      </c>
      <c r="E1547">
        <v>5</v>
      </c>
      <c r="F1547">
        <v>4</v>
      </c>
      <c r="G1547">
        <v>1</v>
      </c>
      <c r="H1547" t="s">
        <v>492</v>
      </c>
      <c r="I1547">
        <v>248</v>
      </c>
      <c r="J1547">
        <v>98</v>
      </c>
      <c r="L1547">
        <v>2</v>
      </c>
      <c r="M1547" t="s">
        <v>487</v>
      </c>
      <c r="N1547" t="s">
        <v>488</v>
      </c>
      <c r="O1547" t="s">
        <v>489</v>
      </c>
      <c r="R1547" t="s">
        <v>493</v>
      </c>
      <c r="S1547">
        <v>263.2</v>
      </c>
      <c r="T1547">
        <v>30</v>
      </c>
    </row>
    <row r="1548" spans="1:20" x14ac:dyDescent="0.25">
      <c r="A1548" s="1">
        <v>45446</v>
      </c>
      <c r="B1548">
        <v>717</v>
      </c>
      <c r="C1548">
        <v>5</v>
      </c>
      <c r="D1548">
        <v>5</v>
      </c>
      <c r="E1548">
        <v>4</v>
      </c>
      <c r="F1548">
        <v>3</v>
      </c>
      <c r="G1548">
        <v>2</v>
      </c>
      <c r="H1548" t="s">
        <v>492</v>
      </c>
      <c r="I1548">
        <v>905</v>
      </c>
      <c r="J1548">
        <v>117</v>
      </c>
      <c r="L1548">
        <v>1</v>
      </c>
      <c r="M1548" t="s">
        <v>494</v>
      </c>
      <c r="N1548" t="s">
        <v>488</v>
      </c>
      <c r="O1548" t="s">
        <v>489</v>
      </c>
      <c r="R1548" t="s">
        <v>498</v>
      </c>
      <c r="S1548">
        <v>722.4</v>
      </c>
      <c r="T1548">
        <v>10</v>
      </c>
    </row>
    <row r="1549" spans="1:20" x14ac:dyDescent="0.25">
      <c r="A1549" s="1">
        <v>45446</v>
      </c>
      <c r="B1549">
        <v>2012</v>
      </c>
      <c r="C1549">
        <v>5</v>
      </c>
      <c r="D1549">
        <v>2</v>
      </c>
      <c r="E1549">
        <v>1</v>
      </c>
      <c r="F1549">
        <v>4</v>
      </c>
      <c r="G1549">
        <v>1</v>
      </c>
      <c r="H1549" t="s">
        <v>486</v>
      </c>
      <c r="I1549">
        <v>896</v>
      </c>
      <c r="J1549">
        <v>166</v>
      </c>
      <c r="L1549">
        <v>2</v>
      </c>
      <c r="M1549" t="s">
        <v>494</v>
      </c>
      <c r="N1549" t="s">
        <v>495</v>
      </c>
      <c r="O1549" t="s">
        <v>497</v>
      </c>
      <c r="R1549" t="s">
        <v>493</v>
      </c>
      <c r="S1549">
        <v>764.4</v>
      </c>
      <c r="T1549">
        <v>30</v>
      </c>
    </row>
    <row r="1550" spans="1:20" x14ac:dyDescent="0.25">
      <c r="A1550" s="1">
        <v>45446</v>
      </c>
      <c r="B1550">
        <v>2689</v>
      </c>
      <c r="C1550">
        <v>4</v>
      </c>
      <c r="D1550">
        <v>4</v>
      </c>
      <c r="E1550">
        <v>4</v>
      </c>
      <c r="F1550">
        <v>3</v>
      </c>
      <c r="G1550">
        <v>1</v>
      </c>
      <c r="H1550" t="s">
        <v>492</v>
      </c>
      <c r="I1550">
        <v>761</v>
      </c>
      <c r="J1550">
        <v>63</v>
      </c>
      <c r="L1550">
        <v>1</v>
      </c>
      <c r="M1550" t="s">
        <v>492</v>
      </c>
      <c r="N1550" t="s">
        <v>488</v>
      </c>
      <c r="O1550" t="s">
        <v>489</v>
      </c>
      <c r="R1550" t="s">
        <v>493</v>
      </c>
      <c r="S1550">
        <v>597.79999999999995</v>
      </c>
      <c r="T1550">
        <v>30</v>
      </c>
    </row>
    <row r="1551" spans="1:20" x14ac:dyDescent="0.25">
      <c r="A1551" s="1">
        <v>45446</v>
      </c>
      <c r="B1551">
        <v>2935</v>
      </c>
      <c r="C1551">
        <v>5</v>
      </c>
      <c r="D1551">
        <v>2</v>
      </c>
      <c r="E1551">
        <v>1</v>
      </c>
      <c r="F1551">
        <v>4</v>
      </c>
      <c r="G1551">
        <v>3</v>
      </c>
      <c r="H1551" t="s">
        <v>492</v>
      </c>
      <c r="I1551">
        <v>249</v>
      </c>
      <c r="J1551">
        <v>49</v>
      </c>
      <c r="L1551">
        <v>2</v>
      </c>
      <c r="M1551" t="s">
        <v>494</v>
      </c>
      <c r="N1551" t="s">
        <v>488</v>
      </c>
      <c r="O1551" t="s">
        <v>497</v>
      </c>
      <c r="R1551" t="s">
        <v>498</v>
      </c>
      <c r="S1551">
        <v>215.6</v>
      </c>
      <c r="T1551">
        <v>10</v>
      </c>
    </row>
    <row r="1552" spans="1:20" x14ac:dyDescent="0.25">
      <c r="A1552" s="1">
        <v>45447</v>
      </c>
      <c r="B1552">
        <v>872</v>
      </c>
      <c r="C1552">
        <v>5</v>
      </c>
      <c r="D1552">
        <v>2</v>
      </c>
      <c r="E1552">
        <v>2</v>
      </c>
      <c r="F1552">
        <v>4</v>
      </c>
      <c r="G1552">
        <v>2</v>
      </c>
      <c r="H1552" t="s">
        <v>486</v>
      </c>
      <c r="I1552">
        <v>322</v>
      </c>
      <c r="J1552">
        <v>93</v>
      </c>
      <c r="K1552" s="1">
        <v>45458</v>
      </c>
      <c r="L1552">
        <v>1</v>
      </c>
      <c r="M1552" t="s">
        <v>487</v>
      </c>
      <c r="N1552" t="s">
        <v>495</v>
      </c>
      <c r="O1552" t="s">
        <v>497</v>
      </c>
      <c r="R1552" t="s">
        <v>490</v>
      </c>
      <c r="S1552">
        <v>290.5</v>
      </c>
      <c r="T1552">
        <v>0</v>
      </c>
    </row>
    <row r="1553" spans="1:20" x14ac:dyDescent="0.25">
      <c r="A1553" s="1">
        <v>45447</v>
      </c>
      <c r="B1553">
        <v>139</v>
      </c>
      <c r="C1553">
        <v>4</v>
      </c>
      <c r="D1553">
        <v>3</v>
      </c>
      <c r="E1553">
        <v>4</v>
      </c>
      <c r="F1553">
        <v>4</v>
      </c>
      <c r="G1553">
        <v>3</v>
      </c>
      <c r="H1553" t="s">
        <v>486</v>
      </c>
      <c r="I1553">
        <v>397</v>
      </c>
      <c r="J1553">
        <v>191</v>
      </c>
      <c r="K1553" s="1">
        <v>45468</v>
      </c>
      <c r="L1553">
        <v>2</v>
      </c>
      <c r="M1553" t="s">
        <v>487</v>
      </c>
      <c r="N1553" t="s">
        <v>495</v>
      </c>
      <c r="O1553" t="s">
        <v>497</v>
      </c>
      <c r="R1553" t="s">
        <v>490</v>
      </c>
      <c r="S1553">
        <v>411.6</v>
      </c>
      <c r="T1553">
        <v>0</v>
      </c>
    </row>
    <row r="1554" spans="1:20" x14ac:dyDescent="0.25">
      <c r="A1554" s="1">
        <v>45447</v>
      </c>
      <c r="B1554">
        <v>2982</v>
      </c>
      <c r="C1554">
        <v>5</v>
      </c>
      <c r="D1554">
        <v>4</v>
      </c>
      <c r="E1554">
        <v>1</v>
      </c>
      <c r="F1554">
        <v>3</v>
      </c>
      <c r="G1554">
        <v>1</v>
      </c>
      <c r="H1554" t="s">
        <v>486</v>
      </c>
      <c r="I1554">
        <v>99</v>
      </c>
      <c r="J1554">
        <v>136</v>
      </c>
      <c r="K1554" s="1">
        <v>45468</v>
      </c>
      <c r="L1554">
        <v>1</v>
      </c>
      <c r="M1554" t="s">
        <v>494</v>
      </c>
      <c r="N1554" t="s">
        <v>495</v>
      </c>
      <c r="O1554" t="s">
        <v>497</v>
      </c>
      <c r="R1554" t="s">
        <v>490</v>
      </c>
      <c r="S1554">
        <v>164.5</v>
      </c>
      <c r="T1554">
        <v>0</v>
      </c>
    </row>
    <row r="1555" spans="1:20" x14ac:dyDescent="0.25">
      <c r="A1555" s="1">
        <v>45447</v>
      </c>
      <c r="B1555">
        <v>477</v>
      </c>
      <c r="C1555">
        <v>5</v>
      </c>
      <c r="D1555">
        <v>1</v>
      </c>
      <c r="E1555">
        <v>1</v>
      </c>
      <c r="F1555">
        <v>2</v>
      </c>
      <c r="G1555">
        <v>3</v>
      </c>
      <c r="H1555" t="s">
        <v>492</v>
      </c>
      <c r="I1555">
        <v>955</v>
      </c>
      <c r="J1555">
        <v>174</v>
      </c>
      <c r="L1555">
        <v>2</v>
      </c>
      <c r="M1555" t="s">
        <v>494</v>
      </c>
      <c r="N1555" t="s">
        <v>495</v>
      </c>
      <c r="O1555" t="s">
        <v>497</v>
      </c>
      <c r="R1555" t="s">
        <v>496</v>
      </c>
      <c r="S1555">
        <v>825.3</v>
      </c>
      <c r="T1555">
        <v>50</v>
      </c>
    </row>
    <row r="1556" spans="1:20" x14ac:dyDescent="0.25">
      <c r="A1556" s="1">
        <v>45447</v>
      </c>
      <c r="B1556">
        <v>3998</v>
      </c>
      <c r="C1556">
        <v>4</v>
      </c>
      <c r="D1556">
        <v>1</v>
      </c>
      <c r="E1556">
        <v>4</v>
      </c>
      <c r="F1556">
        <v>3</v>
      </c>
      <c r="G1556">
        <v>2</v>
      </c>
      <c r="H1556" t="s">
        <v>486</v>
      </c>
      <c r="I1556">
        <v>724</v>
      </c>
      <c r="J1556">
        <v>103</v>
      </c>
      <c r="K1556" s="1">
        <v>45465</v>
      </c>
      <c r="L1556">
        <v>1</v>
      </c>
      <c r="M1556" t="s">
        <v>492</v>
      </c>
      <c r="N1556" t="s">
        <v>488</v>
      </c>
      <c r="O1556" t="s">
        <v>489</v>
      </c>
      <c r="R1556" t="s">
        <v>490</v>
      </c>
      <c r="S1556">
        <v>578.9</v>
      </c>
      <c r="T1556">
        <v>0</v>
      </c>
    </row>
    <row r="1557" spans="1:20" x14ac:dyDescent="0.25">
      <c r="A1557" s="1">
        <v>45447</v>
      </c>
      <c r="B1557">
        <v>2193</v>
      </c>
      <c r="C1557">
        <v>5</v>
      </c>
      <c r="D1557">
        <v>4</v>
      </c>
      <c r="E1557">
        <v>1</v>
      </c>
      <c r="F1557">
        <v>3</v>
      </c>
      <c r="G1557">
        <v>1</v>
      </c>
      <c r="H1557" t="s">
        <v>486</v>
      </c>
      <c r="I1557">
        <v>941</v>
      </c>
      <c r="J1557">
        <v>92</v>
      </c>
      <c r="L1557">
        <v>2</v>
      </c>
      <c r="M1557" t="s">
        <v>487</v>
      </c>
      <c r="N1557" t="s">
        <v>495</v>
      </c>
      <c r="O1557" t="s">
        <v>489</v>
      </c>
      <c r="R1557" t="s">
        <v>493</v>
      </c>
      <c r="S1557">
        <v>744.1</v>
      </c>
      <c r="T1557">
        <v>30</v>
      </c>
    </row>
    <row r="1558" spans="1:20" x14ac:dyDescent="0.25">
      <c r="A1558" s="1">
        <v>45447</v>
      </c>
      <c r="B1558">
        <v>1998</v>
      </c>
      <c r="C1558">
        <v>5</v>
      </c>
      <c r="D1558">
        <v>1</v>
      </c>
      <c r="E1558">
        <v>4</v>
      </c>
      <c r="F1558">
        <v>5</v>
      </c>
      <c r="G1558">
        <v>1</v>
      </c>
      <c r="H1558" t="s">
        <v>486</v>
      </c>
      <c r="I1558">
        <v>811</v>
      </c>
      <c r="J1558">
        <v>53</v>
      </c>
      <c r="K1558" s="1">
        <v>45462</v>
      </c>
      <c r="L1558">
        <v>1</v>
      </c>
      <c r="M1558" t="s">
        <v>494</v>
      </c>
      <c r="N1558" t="s">
        <v>488</v>
      </c>
      <c r="O1558" t="s">
        <v>489</v>
      </c>
      <c r="R1558" t="s">
        <v>490</v>
      </c>
      <c r="S1558">
        <v>604.79999999999995</v>
      </c>
      <c r="T1558">
        <v>0</v>
      </c>
    </row>
    <row r="1559" spans="1:20" x14ac:dyDescent="0.25">
      <c r="A1559" s="1">
        <v>45447</v>
      </c>
      <c r="B1559">
        <v>208</v>
      </c>
      <c r="C1559">
        <v>4</v>
      </c>
      <c r="D1559">
        <v>4</v>
      </c>
      <c r="E1559">
        <v>5</v>
      </c>
      <c r="F1559">
        <v>3</v>
      </c>
      <c r="G1559">
        <v>1</v>
      </c>
      <c r="H1559" t="s">
        <v>492</v>
      </c>
      <c r="I1559">
        <v>229</v>
      </c>
      <c r="J1559">
        <v>146</v>
      </c>
      <c r="L1559">
        <v>2</v>
      </c>
      <c r="M1559" t="s">
        <v>487</v>
      </c>
      <c r="N1559" t="s">
        <v>495</v>
      </c>
      <c r="O1559" t="s">
        <v>497</v>
      </c>
      <c r="R1559" t="s">
        <v>498</v>
      </c>
      <c r="S1559">
        <v>269.5</v>
      </c>
      <c r="T1559">
        <v>10</v>
      </c>
    </row>
    <row r="1560" spans="1:20" x14ac:dyDescent="0.25">
      <c r="A1560" s="1">
        <v>45447</v>
      </c>
      <c r="B1560">
        <v>4517</v>
      </c>
      <c r="C1560">
        <v>5</v>
      </c>
      <c r="D1560">
        <v>3</v>
      </c>
      <c r="E1560">
        <v>3</v>
      </c>
      <c r="F1560">
        <v>4</v>
      </c>
      <c r="G1560">
        <v>1</v>
      </c>
      <c r="H1560" t="s">
        <v>486</v>
      </c>
      <c r="I1560">
        <v>197</v>
      </c>
      <c r="J1560">
        <v>104</v>
      </c>
      <c r="K1560" s="1">
        <v>45466</v>
      </c>
      <c r="L1560">
        <v>1</v>
      </c>
      <c r="M1560" t="s">
        <v>492</v>
      </c>
      <c r="N1560" t="s">
        <v>488</v>
      </c>
      <c r="O1560" t="s">
        <v>497</v>
      </c>
      <c r="R1560" t="s">
        <v>490</v>
      </c>
      <c r="S1560">
        <v>210.7</v>
      </c>
      <c r="T1560">
        <v>0</v>
      </c>
    </row>
    <row r="1561" spans="1:20" x14ac:dyDescent="0.25">
      <c r="A1561" s="1">
        <v>45447</v>
      </c>
      <c r="B1561">
        <v>3965</v>
      </c>
      <c r="C1561">
        <v>5</v>
      </c>
      <c r="D1561">
        <v>3</v>
      </c>
      <c r="E1561">
        <v>5</v>
      </c>
      <c r="F1561">
        <v>3</v>
      </c>
      <c r="G1561">
        <v>2</v>
      </c>
      <c r="H1561" t="s">
        <v>486</v>
      </c>
      <c r="I1561">
        <v>776</v>
      </c>
      <c r="J1561">
        <v>171</v>
      </c>
      <c r="L1561">
        <v>2</v>
      </c>
      <c r="M1561" t="s">
        <v>487</v>
      </c>
      <c r="N1561" t="s">
        <v>495</v>
      </c>
      <c r="O1561" t="s">
        <v>489</v>
      </c>
      <c r="R1561" t="s">
        <v>498</v>
      </c>
      <c r="S1561">
        <v>669.9</v>
      </c>
      <c r="T1561">
        <v>10</v>
      </c>
    </row>
    <row r="1562" spans="1:20" x14ac:dyDescent="0.25">
      <c r="A1562" s="1">
        <v>45448</v>
      </c>
      <c r="B1562">
        <v>4519</v>
      </c>
      <c r="C1562">
        <v>4</v>
      </c>
      <c r="D1562">
        <v>2</v>
      </c>
      <c r="E1562">
        <v>4</v>
      </c>
      <c r="F1562">
        <v>4</v>
      </c>
      <c r="G1562">
        <v>3</v>
      </c>
      <c r="H1562" t="s">
        <v>486</v>
      </c>
      <c r="I1562">
        <v>157</v>
      </c>
      <c r="J1562">
        <v>75</v>
      </c>
      <c r="K1562" s="1">
        <v>45470</v>
      </c>
      <c r="L1562">
        <v>1</v>
      </c>
      <c r="M1562" t="s">
        <v>492</v>
      </c>
      <c r="N1562" t="s">
        <v>488</v>
      </c>
      <c r="O1562" t="s">
        <v>497</v>
      </c>
      <c r="R1562" t="s">
        <v>490</v>
      </c>
      <c r="S1562">
        <v>162.4</v>
      </c>
      <c r="T1562">
        <v>0</v>
      </c>
    </row>
    <row r="1563" spans="1:20" x14ac:dyDescent="0.25">
      <c r="A1563" s="1">
        <v>45448</v>
      </c>
      <c r="B1563">
        <v>2759</v>
      </c>
      <c r="C1563">
        <v>5</v>
      </c>
      <c r="D1563">
        <v>1</v>
      </c>
      <c r="E1563">
        <v>2</v>
      </c>
      <c r="F1563">
        <v>3</v>
      </c>
      <c r="G1563">
        <v>2</v>
      </c>
      <c r="H1563" t="s">
        <v>486</v>
      </c>
      <c r="I1563">
        <v>854</v>
      </c>
      <c r="J1563">
        <v>26</v>
      </c>
      <c r="L1563">
        <v>2</v>
      </c>
      <c r="M1563" t="s">
        <v>487</v>
      </c>
      <c r="N1563" t="s">
        <v>495</v>
      </c>
      <c r="O1563" t="s">
        <v>489</v>
      </c>
      <c r="R1563" t="s">
        <v>493</v>
      </c>
      <c r="S1563">
        <v>637</v>
      </c>
      <c r="T1563">
        <v>30</v>
      </c>
    </row>
    <row r="1564" spans="1:20" x14ac:dyDescent="0.25">
      <c r="A1564" s="1">
        <v>45448</v>
      </c>
      <c r="B1564">
        <v>1191</v>
      </c>
      <c r="C1564">
        <v>5</v>
      </c>
      <c r="D1564">
        <v>4</v>
      </c>
      <c r="E1564">
        <v>2</v>
      </c>
      <c r="F1564">
        <v>3</v>
      </c>
      <c r="G1564">
        <v>1</v>
      </c>
      <c r="H1564" t="s">
        <v>486</v>
      </c>
      <c r="I1564">
        <v>949</v>
      </c>
      <c r="J1564">
        <v>70</v>
      </c>
      <c r="K1564" s="1">
        <v>45475</v>
      </c>
      <c r="L1564">
        <v>1</v>
      </c>
      <c r="M1564" t="s">
        <v>492</v>
      </c>
      <c r="N1564" t="s">
        <v>488</v>
      </c>
      <c r="O1564" t="s">
        <v>489</v>
      </c>
      <c r="R1564" t="s">
        <v>490</v>
      </c>
      <c r="S1564">
        <v>713.3</v>
      </c>
      <c r="T1564">
        <v>0</v>
      </c>
    </row>
    <row r="1565" spans="1:20" x14ac:dyDescent="0.25">
      <c r="A1565" s="1">
        <v>45448</v>
      </c>
      <c r="B1565">
        <v>3886</v>
      </c>
      <c r="C1565">
        <v>4</v>
      </c>
      <c r="D1565">
        <v>3</v>
      </c>
      <c r="E1565">
        <v>3</v>
      </c>
      <c r="F1565">
        <v>2</v>
      </c>
      <c r="G1565">
        <v>2</v>
      </c>
      <c r="H1565" t="s">
        <v>492</v>
      </c>
      <c r="I1565">
        <v>72</v>
      </c>
      <c r="J1565">
        <v>155</v>
      </c>
      <c r="L1565">
        <v>2</v>
      </c>
      <c r="M1565" t="s">
        <v>494</v>
      </c>
      <c r="N1565" t="s">
        <v>495</v>
      </c>
      <c r="O1565" t="s">
        <v>489</v>
      </c>
      <c r="R1565" t="s">
        <v>496</v>
      </c>
      <c r="S1565">
        <v>193.9</v>
      </c>
      <c r="T1565">
        <v>50</v>
      </c>
    </row>
    <row r="1566" spans="1:20" x14ac:dyDescent="0.25">
      <c r="A1566" s="1">
        <v>45448</v>
      </c>
      <c r="B1566">
        <v>3982</v>
      </c>
      <c r="C1566">
        <v>5</v>
      </c>
      <c r="D1566">
        <v>2</v>
      </c>
      <c r="E1566">
        <v>4</v>
      </c>
      <c r="F1566">
        <v>4</v>
      </c>
      <c r="G1566">
        <v>1</v>
      </c>
      <c r="H1566" t="s">
        <v>491</v>
      </c>
      <c r="I1566">
        <v>627</v>
      </c>
      <c r="J1566">
        <v>77</v>
      </c>
      <c r="L1566">
        <v>1</v>
      </c>
      <c r="M1566" t="s">
        <v>494</v>
      </c>
      <c r="N1566" t="s">
        <v>488</v>
      </c>
      <c r="O1566" t="s">
        <v>489</v>
      </c>
      <c r="R1566" t="s">
        <v>498</v>
      </c>
      <c r="S1566">
        <v>499.8</v>
      </c>
      <c r="T1566">
        <v>10</v>
      </c>
    </row>
    <row r="1567" spans="1:20" x14ac:dyDescent="0.25">
      <c r="A1567" s="1">
        <v>45448</v>
      </c>
      <c r="B1567">
        <v>3311</v>
      </c>
      <c r="C1567">
        <v>5</v>
      </c>
      <c r="D1567">
        <v>1</v>
      </c>
      <c r="E1567">
        <v>1</v>
      </c>
      <c r="F1567">
        <v>5</v>
      </c>
      <c r="G1567">
        <v>1</v>
      </c>
      <c r="H1567" t="s">
        <v>492</v>
      </c>
      <c r="I1567">
        <v>995</v>
      </c>
      <c r="J1567">
        <v>104</v>
      </c>
      <c r="L1567">
        <v>2</v>
      </c>
      <c r="M1567" t="s">
        <v>492</v>
      </c>
      <c r="N1567" t="s">
        <v>495</v>
      </c>
      <c r="O1567" t="s">
        <v>489</v>
      </c>
      <c r="R1567" t="s">
        <v>498</v>
      </c>
      <c r="S1567">
        <v>776.3</v>
      </c>
      <c r="T1567">
        <v>10</v>
      </c>
    </row>
    <row r="1568" spans="1:20" x14ac:dyDescent="0.25">
      <c r="A1568" s="1">
        <v>45448</v>
      </c>
      <c r="B1568">
        <v>1075</v>
      </c>
      <c r="C1568">
        <v>4</v>
      </c>
      <c r="D1568">
        <v>1</v>
      </c>
      <c r="E1568">
        <v>5</v>
      </c>
      <c r="F1568">
        <v>4</v>
      </c>
      <c r="G1568">
        <v>3</v>
      </c>
      <c r="H1568" t="s">
        <v>491</v>
      </c>
      <c r="I1568">
        <v>938</v>
      </c>
      <c r="J1568">
        <v>88</v>
      </c>
      <c r="L1568">
        <v>1</v>
      </c>
      <c r="M1568" t="s">
        <v>487</v>
      </c>
      <c r="N1568" t="s">
        <v>495</v>
      </c>
      <c r="O1568" t="s">
        <v>489</v>
      </c>
      <c r="R1568" t="s">
        <v>498</v>
      </c>
      <c r="S1568">
        <v>725.2</v>
      </c>
      <c r="T1568">
        <v>10</v>
      </c>
    </row>
    <row r="1569" spans="1:20" x14ac:dyDescent="0.25">
      <c r="A1569" s="1">
        <v>45448</v>
      </c>
      <c r="B1569">
        <v>703</v>
      </c>
      <c r="C1569">
        <v>5</v>
      </c>
      <c r="D1569">
        <v>1</v>
      </c>
      <c r="E1569">
        <v>5</v>
      </c>
      <c r="F1569">
        <v>1</v>
      </c>
      <c r="G1569">
        <v>1</v>
      </c>
      <c r="H1569" t="s">
        <v>486</v>
      </c>
      <c r="I1569">
        <v>930</v>
      </c>
      <c r="J1569">
        <v>27</v>
      </c>
      <c r="K1569" s="1">
        <v>45456</v>
      </c>
      <c r="L1569">
        <v>2</v>
      </c>
      <c r="M1569" t="s">
        <v>487</v>
      </c>
      <c r="N1569" t="s">
        <v>495</v>
      </c>
      <c r="O1569" t="s">
        <v>497</v>
      </c>
      <c r="R1569" t="s">
        <v>490</v>
      </c>
      <c r="S1569">
        <v>669.9</v>
      </c>
      <c r="T1569">
        <v>0</v>
      </c>
    </row>
    <row r="1570" spans="1:20" x14ac:dyDescent="0.25">
      <c r="A1570" s="1">
        <v>45448</v>
      </c>
      <c r="B1570">
        <v>1430</v>
      </c>
      <c r="C1570">
        <v>5</v>
      </c>
      <c r="D1570">
        <v>3</v>
      </c>
      <c r="E1570">
        <v>3</v>
      </c>
      <c r="F1570">
        <v>4</v>
      </c>
      <c r="G1570">
        <v>2</v>
      </c>
      <c r="H1570" t="s">
        <v>486</v>
      </c>
      <c r="I1570">
        <v>307</v>
      </c>
      <c r="J1570">
        <v>171</v>
      </c>
      <c r="K1570" s="1">
        <v>45471</v>
      </c>
      <c r="L1570">
        <v>1</v>
      </c>
      <c r="M1570" t="s">
        <v>487</v>
      </c>
      <c r="N1570" t="s">
        <v>495</v>
      </c>
      <c r="O1570" t="s">
        <v>489</v>
      </c>
      <c r="R1570" t="s">
        <v>490</v>
      </c>
      <c r="S1570">
        <v>334.6</v>
      </c>
      <c r="T1570">
        <v>0</v>
      </c>
    </row>
    <row r="1571" spans="1:20" x14ac:dyDescent="0.25">
      <c r="A1571" s="1">
        <v>45448</v>
      </c>
      <c r="B1571">
        <v>3729</v>
      </c>
      <c r="C1571">
        <v>4</v>
      </c>
      <c r="D1571">
        <v>3</v>
      </c>
      <c r="E1571">
        <v>3</v>
      </c>
      <c r="F1571">
        <v>3</v>
      </c>
      <c r="G1571">
        <v>2</v>
      </c>
      <c r="H1571" t="s">
        <v>486</v>
      </c>
      <c r="I1571">
        <v>298</v>
      </c>
      <c r="J1571">
        <v>189</v>
      </c>
      <c r="K1571" s="1">
        <v>45463</v>
      </c>
      <c r="L1571">
        <v>2</v>
      </c>
      <c r="M1571" t="s">
        <v>494</v>
      </c>
      <c r="N1571" t="s">
        <v>495</v>
      </c>
      <c r="O1571" t="s">
        <v>497</v>
      </c>
      <c r="R1571" t="s">
        <v>490</v>
      </c>
      <c r="S1571">
        <v>340.9</v>
      </c>
      <c r="T1571">
        <v>0</v>
      </c>
    </row>
    <row r="1572" spans="1:20" x14ac:dyDescent="0.25">
      <c r="A1572" s="1">
        <v>45449</v>
      </c>
      <c r="B1572">
        <v>3116</v>
      </c>
      <c r="C1572">
        <v>5</v>
      </c>
      <c r="D1572">
        <v>1</v>
      </c>
      <c r="E1572">
        <v>3</v>
      </c>
      <c r="F1572">
        <v>1</v>
      </c>
      <c r="G1572">
        <v>3</v>
      </c>
      <c r="H1572" t="s">
        <v>491</v>
      </c>
      <c r="I1572">
        <v>759</v>
      </c>
      <c r="J1572">
        <v>73</v>
      </c>
      <c r="L1572">
        <v>1</v>
      </c>
      <c r="M1572" t="s">
        <v>494</v>
      </c>
      <c r="N1572" t="s">
        <v>488</v>
      </c>
      <c r="O1572" t="s">
        <v>489</v>
      </c>
      <c r="R1572" t="s">
        <v>498</v>
      </c>
      <c r="S1572">
        <v>589.4</v>
      </c>
      <c r="T1572">
        <v>10</v>
      </c>
    </row>
    <row r="1573" spans="1:20" x14ac:dyDescent="0.25">
      <c r="A1573" s="1">
        <v>45449</v>
      </c>
      <c r="B1573">
        <v>3387</v>
      </c>
      <c r="C1573">
        <v>5</v>
      </c>
      <c r="D1573">
        <v>3</v>
      </c>
      <c r="E1573">
        <v>3</v>
      </c>
      <c r="F1573">
        <v>5</v>
      </c>
      <c r="G1573">
        <v>3</v>
      </c>
      <c r="H1573" t="s">
        <v>486</v>
      </c>
      <c r="I1573">
        <v>338</v>
      </c>
      <c r="J1573">
        <v>163</v>
      </c>
      <c r="K1573" s="1">
        <v>45478</v>
      </c>
      <c r="L1573">
        <v>2</v>
      </c>
      <c r="M1573" t="s">
        <v>487</v>
      </c>
      <c r="N1573" t="s">
        <v>488</v>
      </c>
      <c r="O1573" t="s">
        <v>497</v>
      </c>
      <c r="R1573" t="s">
        <v>490</v>
      </c>
      <c r="S1573">
        <v>350.7</v>
      </c>
      <c r="T1573">
        <v>0</v>
      </c>
    </row>
    <row r="1574" spans="1:20" x14ac:dyDescent="0.25">
      <c r="A1574" s="1">
        <v>45449</v>
      </c>
      <c r="B1574">
        <v>1317</v>
      </c>
      <c r="C1574">
        <v>4</v>
      </c>
      <c r="D1574">
        <v>1</v>
      </c>
      <c r="E1574">
        <v>3</v>
      </c>
      <c r="F1574">
        <v>2</v>
      </c>
      <c r="G1574">
        <v>1</v>
      </c>
      <c r="H1574" t="s">
        <v>492</v>
      </c>
      <c r="I1574">
        <v>325</v>
      </c>
      <c r="J1574">
        <v>151</v>
      </c>
      <c r="L1574">
        <v>1</v>
      </c>
      <c r="M1574" t="s">
        <v>494</v>
      </c>
      <c r="N1574" t="s">
        <v>488</v>
      </c>
      <c r="O1574" t="s">
        <v>489</v>
      </c>
      <c r="R1574" t="s">
        <v>498</v>
      </c>
      <c r="S1574">
        <v>340.2</v>
      </c>
      <c r="T1574">
        <v>10</v>
      </c>
    </row>
    <row r="1575" spans="1:20" x14ac:dyDescent="0.25">
      <c r="A1575" s="1">
        <v>45449</v>
      </c>
      <c r="B1575">
        <v>483</v>
      </c>
      <c r="C1575">
        <v>5</v>
      </c>
      <c r="D1575">
        <v>5</v>
      </c>
      <c r="E1575">
        <v>3</v>
      </c>
      <c r="F1575">
        <v>2</v>
      </c>
      <c r="G1575">
        <v>1</v>
      </c>
      <c r="H1575" t="s">
        <v>486</v>
      </c>
      <c r="I1575">
        <v>790</v>
      </c>
      <c r="J1575">
        <v>78</v>
      </c>
      <c r="K1575" s="1">
        <v>45474</v>
      </c>
      <c r="L1575">
        <v>2</v>
      </c>
      <c r="M1575" t="s">
        <v>494</v>
      </c>
      <c r="N1575" t="s">
        <v>495</v>
      </c>
      <c r="O1575" t="s">
        <v>489</v>
      </c>
      <c r="R1575" t="s">
        <v>490</v>
      </c>
      <c r="S1575">
        <v>607.6</v>
      </c>
      <c r="T1575">
        <v>0</v>
      </c>
    </row>
    <row r="1576" spans="1:20" x14ac:dyDescent="0.25">
      <c r="A1576" s="1">
        <v>45449</v>
      </c>
      <c r="B1576">
        <v>3499</v>
      </c>
      <c r="C1576">
        <v>5</v>
      </c>
      <c r="D1576">
        <v>3</v>
      </c>
      <c r="E1576">
        <v>1</v>
      </c>
      <c r="F1576">
        <v>4</v>
      </c>
      <c r="G1576">
        <v>1</v>
      </c>
      <c r="H1576" t="s">
        <v>486</v>
      </c>
      <c r="I1576">
        <v>853</v>
      </c>
      <c r="J1576">
        <v>113</v>
      </c>
      <c r="L1576">
        <v>1</v>
      </c>
      <c r="M1576" t="s">
        <v>494</v>
      </c>
      <c r="N1576" t="s">
        <v>495</v>
      </c>
      <c r="O1576" t="s">
        <v>489</v>
      </c>
      <c r="R1576" t="s">
        <v>498</v>
      </c>
      <c r="S1576">
        <v>683.2</v>
      </c>
      <c r="T1576">
        <v>10</v>
      </c>
    </row>
    <row r="1577" spans="1:20" x14ac:dyDescent="0.25">
      <c r="A1577" s="1">
        <v>45449</v>
      </c>
      <c r="B1577">
        <v>3481</v>
      </c>
      <c r="C1577">
        <v>4</v>
      </c>
      <c r="D1577">
        <v>4</v>
      </c>
      <c r="E1577">
        <v>1</v>
      </c>
      <c r="F1577">
        <v>3</v>
      </c>
      <c r="G1577">
        <v>1</v>
      </c>
      <c r="H1577" t="s">
        <v>486</v>
      </c>
      <c r="I1577">
        <v>811</v>
      </c>
      <c r="J1577">
        <v>65</v>
      </c>
      <c r="K1577" s="1">
        <v>45461</v>
      </c>
      <c r="L1577">
        <v>2</v>
      </c>
      <c r="M1577" t="s">
        <v>492</v>
      </c>
      <c r="N1577" t="s">
        <v>488</v>
      </c>
      <c r="O1577" t="s">
        <v>489</v>
      </c>
      <c r="R1577" t="s">
        <v>490</v>
      </c>
      <c r="S1577">
        <v>613.20000000000005</v>
      </c>
      <c r="T1577">
        <v>0</v>
      </c>
    </row>
    <row r="1578" spans="1:20" x14ac:dyDescent="0.25">
      <c r="A1578" s="1">
        <v>45449</v>
      </c>
      <c r="B1578">
        <v>399</v>
      </c>
      <c r="C1578">
        <v>5</v>
      </c>
      <c r="D1578">
        <v>3</v>
      </c>
      <c r="E1578">
        <v>5</v>
      </c>
      <c r="F1578">
        <v>4</v>
      </c>
      <c r="G1578">
        <v>2</v>
      </c>
      <c r="H1578" t="s">
        <v>492</v>
      </c>
      <c r="I1578">
        <v>115</v>
      </c>
      <c r="J1578">
        <v>113</v>
      </c>
      <c r="L1578">
        <v>1</v>
      </c>
      <c r="M1578" t="s">
        <v>492</v>
      </c>
      <c r="N1578" t="s">
        <v>495</v>
      </c>
      <c r="O1578" t="s">
        <v>489</v>
      </c>
      <c r="R1578" t="s">
        <v>498</v>
      </c>
      <c r="S1578">
        <v>166.6</v>
      </c>
      <c r="T1578">
        <v>10</v>
      </c>
    </row>
    <row r="1579" spans="1:20" x14ac:dyDescent="0.25">
      <c r="A1579" s="1">
        <v>45449</v>
      </c>
      <c r="B1579">
        <v>2327</v>
      </c>
      <c r="C1579">
        <v>5</v>
      </c>
      <c r="D1579">
        <v>1</v>
      </c>
      <c r="E1579">
        <v>5</v>
      </c>
      <c r="F1579">
        <v>3</v>
      </c>
      <c r="G1579">
        <v>1</v>
      </c>
      <c r="H1579" t="s">
        <v>486</v>
      </c>
      <c r="I1579">
        <v>916</v>
      </c>
      <c r="J1579">
        <v>118</v>
      </c>
      <c r="L1579">
        <v>2</v>
      </c>
      <c r="M1579" t="s">
        <v>494</v>
      </c>
      <c r="N1579" t="s">
        <v>488</v>
      </c>
      <c r="O1579" t="s">
        <v>497</v>
      </c>
      <c r="R1579" t="s">
        <v>493</v>
      </c>
      <c r="S1579">
        <v>744.8</v>
      </c>
      <c r="T1579">
        <v>30</v>
      </c>
    </row>
    <row r="1580" spans="1:20" x14ac:dyDescent="0.25">
      <c r="A1580" s="1">
        <v>45449</v>
      </c>
      <c r="B1580">
        <v>4040</v>
      </c>
      <c r="C1580">
        <v>4</v>
      </c>
      <c r="D1580">
        <v>4</v>
      </c>
      <c r="E1580">
        <v>3</v>
      </c>
      <c r="F1580">
        <v>3</v>
      </c>
      <c r="G1580">
        <v>3</v>
      </c>
      <c r="H1580" t="s">
        <v>486</v>
      </c>
      <c r="I1580">
        <v>355</v>
      </c>
      <c r="J1580">
        <v>32</v>
      </c>
      <c r="K1580" s="1">
        <v>45459</v>
      </c>
      <c r="L1580">
        <v>1</v>
      </c>
      <c r="M1580" t="s">
        <v>494</v>
      </c>
      <c r="N1580" t="s">
        <v>495</v>
      </c>
      <c r="O1580" t="s">
        <v>489</v>
      </c>
      <c r="R1580" t="s">
        <v>490</v>
      </c>
      <c r="S1580">
        <v>270.89999999999998</v>
      </c>
      <c r="T1580">
        <v>0</v>
      </c>
    </row>
    <row r="1581" spans="1:20" x14ac:dyDescent="0.25">
      <c r="A1581" s="1">
        <v>45449</v>
      </c>
      <c r="B1581">
        <v>1587</v>
      </c>
      <c r="C1581">
        <v>5</v>
      </c>
      <c r="D1581">
        <v>2</v>
      </c>
      <c r="E1581">
        <v>5</v>
      </c>
      <c r="F1581">
        <v>4</v>
      </c>
      <c r="G1581">
        <v>2</v>
      </c>
      <c r="H1581" t="s">
        <v>486</v>
      </c>
      <c r="I1581">
        <v>66</v>
      </c>
      <c r="J1581">
        <v>56</v>
      </c>
      <c r="K1581" s="1">
        <v>45470</v>
      </c>
      <c r="L1581">
        <v>2</v>
      </c>
      <c r="M1581" t="s">
        <v>494</v>
      </c>
      <c r="N1581" t="s">
        <v>488</v>
      </c>
      <c r="O1581" t="s">
        <v>497</v>
      </c>
      <c r="R1581" t="s">
        <v>490</v>
      </c>
      <c r="S1581">
        <v>85.4</v>
      </c>
      <c r="T1581">
        <v>0</v>
      </c>
    </row>
    <row r="1582" spans="1:20" x14ac:dyDescent="0.25">
      <c r="A1582" s="1">
        <v>45450</v>
      </c>
      <c r="B1582">
        <v>3238</v>
      </c>
      <c r="C1582">
        <v>5</v>
      </c>
      <c r="D1582">
        <v>4</v>
      </c>
      <c r="E1582">
        <v>3</v>
      </c>
      <c r="F1582">
        <v>3</v>
      </c>
      <c r="G1582">
        <v>2</v>
      </c>
      <c r="H1582" t="s">
        <v>486</v>
      </c>
      <c r="I1582">
        <v>926</v>
      </c>
      <c r="J1582">
        <v>196</v>
      </c>
      <c r="K1582" s="1">
        <v>45474</v>
      </c>
      <c r="L1582">
        <v>1</v>
      </c>
      <c r="M1582" t="s">
        <v>487</v>
      </c>
      <c r="N1582" t="s">
        <v>488</v>
      </c>
      <c r="O1582" t="s">
        <v>497</v>
      </c>
      <c r="R1582" t="s">
        <v>490</v>
      </c>
      <c r="S1582">
        <v>785.4</v>
      </c>
      <c r="T1582">
        <v>0</v>
      </c>
    </row>
    <row r="1583" spans="1:20" x14ac:dyDescent="0.25">
      <c r="A1583" s="1">
        <v>45450</v>
      </c>
      <c r="B1583">
        <v>1225</v>
      </c>
      <c r="C1583">
        <v>4</v>
      </c>
      <c r="D1583">
        <v>4</v>
      </c>
      <c r="E1583">
        <v>1</v>
      </c>
      <c r="F1583">
        <v>3</v>
      </c>
      <c r="G1583">
        <v>1</v>
      </c>
      <c r="H1583" t="s">
        <v>491</v>
      </c>
      <c r="I1583">
        <v>738</v>
      </c>
      <c r="J1583">
        <v>94</v>
      </c>
      <c r="L1583">
        <v>2</v>
      </c>
      <c r="M1583" t="s">
        <v>492</v>
      </c>
      <c r="N1583" t="s">
        <v>488</v>
      </c>
      <c r="O1583" t="s">
        <v>497</v>
      </c>
      <c r="R1583" t="s">
        <v>498</v>
      </c>
      <c r="S1583">
        <v>589.4</v>
      </c>
      <c r="T1583">
        <v>10</v>
      </c>
    </row>
    <row r="1584" spans="1:20" x14ac:dyDescent="0.25">
      <c r="A1584" s="1">
        <v>45450</v>
      </c>
      <c r="B1584">
        <v>3281</v>
      </c>
      <c r="C1584">
        <v>5</v>
      </c>
      <c r="D1584">
        <v>3</v>
      </c>
      <c r="E1584">
        <v>2</v>
      </c>
      <c r="F1584">
        <v>2</v>
      </c>
      <c r="G1584">
        <v>1</v>
      </c>
      <c r="H1584" t="s">
        <v>486</v>
      </c>
      <c r="I1584">
        <v>845</v>
      </c>
      <c r="J1584">
        <v>77</v>
      </c>
      <c r="L1584">
        <v>1</v>
      </c>
      <c r="M1584" t="s">
        <v>487</v>
      </c>
      <c r="N1584" t="s">
        <v>495</v>
      </c>
      <c r="O1584" t="s">
        <v>489</v>
      </c>
      <c r="R1584" t="s">
        <v>493</v>
      </c>
      <c r="S1584">
        <v>666.4</v>
      </c>
      <c r="T1584">
        <v>30</v>
      </c>
    </row>
    <row r="1585" spans="1:20" x14ac:dyDescent="0.25">
      <c r="A1585" s="1">
        <v>45450</v>
      </c>
      <c r="B1585">
        <v>1677</v>
      </c>
      <c r="C1585">
        <v>5</v>
      </c>
      <c r="D1585">
        <v>4</v>
      </c>
      <c r="E1585">
        <v>1</v>
      </c>
      <c r="F1585">
        <v>3</v>
      </c>
      <c r="G1585">
        <v>2</v>
      </c>
      <c r="H1585" t="s">
        <v>492</v>
      </c>
      <c r="I1585">
        <v>122</v>
      </c>
      <c r="J1585">
        <v>38</v>
      </c>
      <c r="L1585">
        <v>2</v>
      </c>
      <c r="M1585" t="s">
        <v>494</v>
      </c>
      <c r="N1585" t="s">
        <v>488</v>
      </c>
      <c r="O1585" t="s">
        <v>489</v>
      </c>
      <c r="R1585" t="s">
        <v>498</v>
      </c>
      <c r="S1585">
        <v>119</v>
      </c>
      <c r="T1585">
        <v>10</v>
      </c>
    </row>
    <row r="1586" spans="1:20" x14ac:dyDescent="0.25">
      <c r="A1586" s="1">
        <v>45450</v>
      </c>
      <c r="B1586">
        <v>490</v>
      </c>
      <c r="C1586">
        <v>4</v>
      </c>
      <c r="D1586">
        <v>4</v>
      </c>
      <c r="E1586">
        <v>4</v>
      </c>
      <c r="F1586">
        <v>3</v>
      </c>
      <c r="G1586">
        <v>3</v>
      </c>
      <c r="H1586" t="s">
        <v>486</v>
      </c>
      <c r="I1586">
        <v>174</v>
      </c>
      <c r="J1586">
        <v>165</v>
      </c>
      <c r="K1586" s="1">
        <v>45468</v>
      </c>
      <c r="L1586">
        <v>1</v>
      </c>
      <c r="M1586" t="s">
        <v>494</v>
      </c>
      <c r="N1586" t="s">
        <v>488</v>
      </c>
      <c r="O1586" t="s">
        <v>489</v>
      </c>
      <c r="R1586" t="s">
        <v>490</v>
      </c>
      <c r="S1586">
        <v>237.3</v>
      </c>
      <c r="T1586">
        <v>0</v>
      </c>
    </row>
    <row r="1587" spans="1:20" x14ac:dyDescent="0.25">
      <c r="A1587" s="1">
        <v>45450</v>
      </c>
      <c r="B1587">
        <v>4697</v>
      </c>
      <c r="C1587">
        <v>5</v>
      </c>
      <c r="D1587">
        <v>1</v>
      </c>
      <c r="E1587">
        <v>1</v>
      </c>
      <c r="F1587">
        <v>4</v>
      </c>
      <c r="G1587">
        <v>1</v>
      </c>
      <c r="H1587" t="s">
        <v>492</v>
      </c>
      <c r="I1587">
        <v>785</v>
      </c>
      <c r="J1587">
        <v>164</v>
      </c>
      <c r="L1587">
        <v>2</v>
      </c>
      <c r="M1587" t="s">
        <v>487</v>
      </c>
      <c r="N1587" t="s">
        <v>495</v>
      </c>
      <c r="O1587" t="s">
        <v>489</v>
      </c>
      <c r="R1587" t="s">
        <v>498</v>
      </c>
      <c r="S1587">
        <v>671.3</v>
      </c>
      <c r="T1587">
        <v>10</v>
      </c>
    </row>
    <row r="1588" spans="1:20" x14ac:dyDescent="0.25">
      <c r="A1588" s="1">
        <v>45450</v>
      </c>
      <c r="B1588">
        <v>2212</v>
      </c>
      <c r="C1588">
        <v>5</v>
      </c>
      <c r="D1588">
        <v>3</v>
      </c>
      <c r="E1588">
        <v>4</v>
      </c>
      <c r="F1588">
        <v>3</v>
      </c>
      <c r="G1588">
        <v>2</v>
      </c>
      <c r="H1588" t="s">
        <v>486</v>
      </c>
      <c r="I1588">
        <v>296</v>
      </c>
      <c r="J1588">
        <v>158</v>
      </c>
      <c r="K1588" s="1">
        <v>45468</v>
      </c>
      <c r="L1588">
        <v>1</v>
      </c>
      <c r="M1588" t="s">
        <v>494</v>
      </c>
      <c r="N1588" t="s">
        <v>495</v>
      </c>
      <c r="O1588" t="s">
        <v>489</v>
      </c>
      <c r="R1588" t="s">
        <v>490</v>
      </c>
      <c r="S1588">
        <v>317.8</v>
      </c>
      <c r="T1588">
        <v>0</v>
      </c>
    </row>
    <row r="1589" spans="1:20" x14ac:dyDescent="0.25">
      <c r="A1589" s="1">
        <v>45450</v>
      </c>
      <c r="B1589">
        <v>79</v>
      </c>
      <c r="C1589">
        <v>4</v>
      </c>
      <c r="D1589">
        <v>1</v>
      </c>
      <c r="E1589">
        <v>5</v>
      </c>
      <c r="F1589">
        <v>2</v>
      </c>
      <c r="G1589">
        <v>2</v>
      </c>
      <c r="H1589" t="s">
        <v>492</v>
      </c>
      <c r="I1589">
        <v>202</v>
      </c>
      <c r="J1589">
        <v>162</v>
      </c>
      <c r="L1589">
        <v>2</v>
      </c>
      <c r="M1589" t="s">
        <v>492</v>
      </c>
      <c r="N1589" t="s">
        <v>495</v>
      </c>
      <c r="O1589" t="s">
        <v>489</v>
      </c>
      <c r="R1589" t="s">
        <v>493</v>
      </c>
      <c r="S1589">
        <v>275.8</v>
      </c>
      <c r="T1589">
        <v>30</v>
      </c>
    </row>
    <row r="1590" spans="1:20" x14ac:dyDescent="0.25">
      <c r="A1590" s="1">
        <v>45450</v>
      </c>
      <c r="B1590">
        <v>2345</v>
      </c>
      <c r="C1590">
        <v>5</v>
      </c>
      <c r="D1590">
        <v>3</v>
      </c>
      <c r="E1590">
        <v>1</v>
      </c>
      <c r="F1590">
        <v>2</v>
      </c>
      <c r="G1590">
        <v>1</v>
      </c>
      <c r="H1590" t="s">
        <v>486</v>
      </c>
      <c r="I1590">
        <v>471</v>
      </c>
      <c r="J1590">
        <v>127</v>
      </c>
      <c r="K1590" s="1">
        <v>45476</v>
      </c>
      <c r="L1590">
        <v>1</v>
      </c>
      <c r="M1590" t="s">
        <v>492</v>
      </c>
      <c r="N1590" t="s">
        <v>488</v>
      </c>
      <c r="O1590" t="s">
        <v>489</v>
      </c>
      <c r="R1590" t="s">
        <v>490</v>
      </c>
      <c r="S1590">
        <v>418.6</v>
      </c>
      <c r="T1590">
        <v>0</v>
      </c>
    </row>
    <row r="1591" spans="1:20" x14ac:dyDescent="0.25">
      <c r="A1591" s="1">
        <v>45450</v>
      </c>
      <c r="B1591">
        <v>1426</v>
      </c>
      <c r="C1591">
        <v>5</v>
      </c>
      <c r="D1591">
        <v>2</v>
      </c>
      <c r="E1591">
        <v>2</v>
      </c>
      <c r="F1591">
        <v>4</v>
      </c>
      <c r="G1591">
        <v>3</v>
      </c>
      <c r="H1591" t="s">
        <v>491</v>
      </c>
      <c r="I1591">
        <v>823</v>
      </c>
      <c r="J1591">
        <v>164</v>
      </c>
      <c r="L1591">
        <v>2</v>
      </c>
      <c r="M1591" t="s">
        <v>494</v>
      </c>
      <c r="N1591" t="s">
        <v>495</v>
      </c>
      <c r="O1591" t="s">
        <v>489</v>
      </c>
      <c r="R1591" t="s">
        <v>493</v>
      </c>
      <c r="S1591">
        <v>711.9</v>
      </c>
      <c r="T1591">
        <v>30</v>
      </c>
    </row>
    <row r="1592" spans="1:20" x14ac:dyDescent="0.25">
      <c r="A1592" s="1">
        <v>45451</v>
      </c>
      <c r="B1592">
        <v>3990</v>
      </c>
      <c r="C1592">
        <v>4</v>
      </c>
      <c r="D1592">
        <v>4</v>
      </c>
      <c r="E1592">
        <v>1</v>
      </c>
      <c r="F1592">
        <v>3</v>
      </c>
      <c r="G1592">
        <v>2</v>
      </c>
      <c r="H1592" t="s">
        <v>486</v>
      </c>
      <c r="I1592">
        <v>377</v>
      </c>
      <c r="J1592">
        <v>109</v>
      </c>
      <c r="L1592">
        <v>1</v>
      </c>
      <c r="M1592" t="s">
        <v>492</v>
      </c>
      <c r="N1592" t="s">
        <v>495</v>
      </c>
      <c r="O1592" t="s">
        <v>489</v>
      </c>
      <c r="R1592" t="s">
        <v>493</v>
      </c>
      <c r="S1592">
        <v>361.2</v>
      </c>
      <c r="T1592">
        <v>30</v>
      </c>
    </row>
    <row r="1593" spans="1:20" x14ac:dyDescent="0.25">
      <c r="A1593" s="1">
        <v>45451</v>
      </c>
      <c r="B1593">
        <v>4767</v>
      </c>
      <c r="C1593">
        <v>5</v>
      </c>
      <c r="D1593">
        <v>3</v>
      </c>
      <c r="E1593">
        <v>1</v>
      </c>
      <c r="F1593">
        <v>1</v>
      </c>
      <c r="G1593">
        <v>2</v>
      </c>
      <c r="H1593" t="s">
        <v>486</v>
      </c>
      <c r="I1593">
        <v>205</v>
      </c>
      <c r="J1593">
        <v>139</v>
      </c>
      <c r="K1593" s="1">
        <v>45474</v>
      </c>
      <c r="L1593">
        <v>2</v>
      </c>
      <c r="M1593" t="s">
        <v>494</v>
      </c>
      <c r="N1593" t="s">
        <v>495</v>
      </c>
      <c r="O1593" t="s">
        <v>489</v>
      </c>
      <c r="R1593" t="s">
        <v>490</v>
      </c>
      <c r="S1593">
        <v>240.8</v>
      </c>
      <c r="T1593">
        <v>0</v>
      </c>
    </row>
    <row r="1594" spans="1:20" x14ac:dyDescent="0.25">
      <c r="A1594" s="1">
        <v>45451</v>
      </c>
      <c r="B1594">
        <v>4234</v>
      </c>
      <c r="C1594">
        <v>5</v>
      </c>
      <c r="D1594">
        <v>4</v>
      </c>
      <c r="E1594">
        <v>1</v>
      </c>
      <c r="F1594">
        <v>3</v>
      </c>
      <c r="G1594">
        <v>2</v>
      </c>
      <c r="H1594" t="s">
        <v>492</v>
      </c>
      <c r="I1594">
        <v>612</v>
      </c>
      <c r="J1594">
        <v>24</v>
      </c>
      <c r="L1594">
        <v>1</v>
      </c>
      <c r="M1594" t="s">
        <v>494</v>
      </c>
      <c r="N1594" t="s">
        <v>495</v>
      </c>
      <c r="O1594" t="s">
        <v>489</v>
      </c>
      <c r="R1594" t="s">
        <v>496</v>
      </c>
      <c r="S1594">
        <v>480.2</v>
      </c>
      <c r="T1594">
        <v>50</v>
      </c>
    </row>
    <row r="1595" spans="1:20" x14ac:dyDescent="0.25">
      <c r="A1595" s="1">
        <v>45451</v>
      </c>
      <c r="B1595">
        <v>4287</v>
      </c>
      <c r="C1595">
        <v>4</v>
      </c>
      <c r="D1595">
        <v>4</v>
      </c>
      <c r="E1595">
        <v>3</v>
      </c>
      <c r="F1595">
        <v>3</v>
      </c>
      <c r="G1595">
        <v>1</v>
      </c>
      <c r="H1595" t="s">
        <v>491</v>
      </c>
      <c r="I1595">
        <v>226</v>
      </c>
      <c r="J1595">
        <v>151</v>
      </c>
      <c r="L1595">
        <v>2</v>
      </c>
      <c r="M1595" t="s">
        <v>494</v>
      </c>
      <c r="N1595" t="s">
        <v>495</v>
      </c>
      <c r="O1595" t="s">
        <v>489</v>
      </c>
      <c r="R1595" t="s">
        <v>496</v>
      </c>
      <c r="S1595">
        <v>298.89999999999998</v>
      </c>
      <c r="T1595">
        <v>50</v>
      </c>
    </row>
    <row r="1596" spans="1:20" x14ac:dyDescent="0.25">
      <c r="A1596" s="1">
        <v>45451</v>
      </c>
      <c r="B1596">
        <v>4849</v>
      </c>
      <c r="C1596">
        <v>5</v>
      </c>
      <c r="D1596">
        <v>5</v>
      </c>
      <c r="E1596">
        <v>1</v>
      </c>
      <c r="F1596">
        <v>2</v>
      </c>
      <c r="G1596">
        <v>2</v>
      </c>
      <c r="H1596" t="s">
        <v>486</v>
      </c>
      <c r="I1596">
        <v>161</v>
      </c>
      <c r="J1596">
        <v>75</v>
      </c>
      <c r="K1596" s="1">
        <v>45464</v>
      </c>
      <c r="L1596">
        <v>1</v>
      </c>
      <c r="M1596" t="s">
        <v>492</v>
      </c>
      <c r="N1596" t="s">
        <v>488</v>
      </c>
      <c r="O1596" t="s">
        <v>489</v>
      </c>
      <c r="R1596" t="s">
        <v>490</v>
      </c>
      <c r="S1596">
        <v>165.2</v>
      </c>
      <c r="T1596">
        <v>0</v>
      </c>
    </row>
    <row r="1597" spans="1:20" x14ac:dyDescent="0.25">
      <c r="A1597" s="1">
        <v>45451</v>
      </c>
      <c r="B1597">
        <v>2395</v>
      </c>
      <c r="C1597">
        <v>5</v>
      </c>
      <c r="D1597">
        <v>1</v>
      </c>
      <c r="E1597">
        <v>1</v>
      </c>
      <c r="F1597">
        <v>2</v>
      </c>
      <c r="G1597">
        <v>2</v>
      </c>
      <c r="H1597" t="s">
        <v>486</v>
      </c>
      <c r="I1597">
        <v>231</v>
      </c>
      <c r="J1597">
        <v>123</v>
      </c>
      <c r="L1597">
        <v>2</v>
      </c>
      <c r="M1597" t="s">
        <v>487</v>
      </c>
      <c r="N1597" t="s">
        <v>488</v>
      </c>
      <c r="O1597" t="s">
        <v>489</v>
      </c>
      <c r="R1597" t="s">
        <v>498</v>
      </c>
      <c r="S1597">
        <v>254.8</v>
      </c>
      <c r="T1597">
        <v>10</v>
      </c>
    </row>
    <row r="1598" spans="1:20" x14ac:dyDescent="0.25">
      <c r="A1598" s="1">
        <v>45451</v>
      </c>
      <c r="B1598">
        <v>3722</v>
      </c>
      <c r="C1598">
        <v>4</v>
      </c>
      <c r="D1598">
        <v>3</v>
      </c>
      <c r="E1598">
        <v>2</v>
      </c>
      <c r="F1598">
        <v>4</v>
      </c>
      <c r="G1598">
        <v>1</v>
      </c>
      <c r="H1598" t="s">
        <v>486</v>
      </c>
      <c r="I1598">
        <v>196</v>
      </c>
      <c r="J1598">
        <v>67</v>
      </c>
      <c r="K1598" s="1">
        <v>45477</v>
      </c>
      <c r="L1598">
        <v>1</v>
      </c>
      <c r="M1598" t="s">
        <v>492</v>
      </c>
      <c r="N1598" t="s">
        <v>495</v>
      </c>
      <c r="O1598" t="s">
        <v>489</v>
      </c>
      <c r="R1598" t="s">
        <v>490</v>
      </c>
      <c r="S1598">
        <v>184.1</v>
      </c>
      <c r="T1598">
        <v>0</v>
      </c>
    </row>
    <row r="1599" spans="1:20" x14ac:dyDescent="0.25">
      <c r="A1599" s="1">
        <v>45451</v>
      </c>
      <c r="B1599">
        <v>689</v>
      </c>
      <c r="C1599">
        <v>5</v>
      </c>
      <c r="D1599">
        <v>2</v>
      </c>
      <c r="E1599">
        <v>4</v>
      </c>
      <c r="F1599">
        <v>4</v>
      </c>
      <c r="G1599">
        <v>3</v>
      </c>
      <c r="H1599" t="s">
        <v>486</v>
      </c>
      <c r="I1599">
        <v>656</v>
      </c>
      <c r="J1599">
        <v>67</v>
      </c>
      <c r="K1599" s="1">
        <v>45462</v>
      </c>
      <c r="L1599">
        <v>2</v>
      </c>
      <c r="M1599" t="s">
        <v>492</v>
      </c>
      <c r="N1599" t="s">
        <v>495</v>
      </c>
      <c r="O1599" t="s">
        <v>489</v>
      </c>
      <c r="R1599" t="s">
        <v>490</v>
      </c>
      <c r="S1599">
        <v>506.1</v>
      </c>
      <c r="T1599">
        <v>0</v>
      </c>
    </row>
    <row r="1600" spans="1:20" x14ac:dyDescent="0.25">
      <c r="A1600" s="1">
        <v>45451</v>
      </c>
      <c r="B1600">
        <v>1056</v>
      </c>
      <c r="C1600">
        <v>5</v>
      </c>
      <c r="D1600">
        <v>5</v>
      </c>
      <c r="E1600">
        <v>4</v>
      </c>
      <c r="F1600">
        <v>3</v>
      </c>
      <c r="G1600">
        <v>2</v>
      </c>
      <c r="H1600" t="s">
        <v>492</v>
      </c>
      <c r="I1600">
        <v>916</v>
      </c>
      <c r="J1600">
        <v>182</v>
      </c>
      <c r="L1600">
        <v>1</v>
      </c>
      <c r="M1600" t="s">
        <v>487</v>
      </c>
      <c r="N1600" t="s">
        <v>495</v>
      </c>
      <c r="O1600" t="s">
        <v>489</v>
      </c>
      <c r="R1600" t="s">
        <v>496</v>
      </c>
      <c r="S1600">
        <v>803.6</v>
      </c>
      <c r="T1600">
        <v>50</v>
      </c>
    </row>
    <row r="1601" spans="1:20" x14ac:dyDescent="0.25">
      <c r="A1601" s="1">
        <v>45451</v>
      </c>
      <c r="B1601">
        <v>1041</v>
      </c>
      <c r="C1601">
        <v>4</v>
      </c>
      <c r="D1601">
        <v>1</v>
      </c>
      <c r="E1601">
        <v>2</v>
      </c>
      <c r="F1601">
        <v>2</v>
      </c>
      <c r="G1601">
        <v>1</v>
      </c>
      <c r="H1601" t="s">
        <v>492</v>
      </c>
      <c r="I1601">
        <v>573</v>
      </c>
      <c r="J1601">
        <v>128</v>
      </c>
      <c r="L1601">
        <v>2</v>
      </c>
      <c r="M1601" t="s">
        <v>492</v>
      </c>
      <c r="N1601" t="s">
        <v>488</v>
      </c>
      <c r="O1601" t="s">
        <v>489</v>
      </c>
      <c r="R1601" t="s">
        <v>493</v>
      </c>
      <c r="S1601">
        <v>511.7</v>
      </c>
      <c r="T1601">
        <v>30</v>
      </c>
    </row>
    <row r="1602" spans="1:20" x14ac:dyDescent="0.25">
      <c r="A1602" s="1">
        <v>45452</v>
      </c>
      <c r="B1602">
        <v>2317</v>
      </c>
      <c r="C1602">
        <v>5</v>
      </c>
      <c r="D1602">
        <v>2</v>
      </c>
      <c r="E1602">
        <v>5</v>
      </c>
      <c r="F1602">
        <v>4</v>
      </c>
      <c r="G1602">
        <v>3</v>
      </c>
      <c r="H1602" t="s">
        <v>491</v>
      </c>
      <c r="I1602">
        <v>50</v>
      </c>
      <c r="J1602">
        <v>180</v>
      </c>
      <c r="L1602">
        <v>1</v>
      </c>
      <c r="M1602" t="s">
        <v>494</v>
      </c>
      <c r="N1602" t="s">
        <v>488</v>
      </c>
      <c r="O1602" t="s">
        <v>489</v>
      </c>
      <c r="R1602" t="s">
        <v>496</v>
      </c>
      <c r="S1602">
        <v>196</v>
      </c>
      <c r="T1602">
        <v>50</v>
      </c>
    </row>
    <row r="1603" spans="1:20" x14ac:dyDescent="0.25">
      <c r="A1603" s="1">
        <v>45452</v>
      </c>
      <c r="B1603">
        <v>4421</v>
      </c>
      <c r="C1603">
        <v>5</v>
      </c>
      <c r="D1603">
        <v>2</v>
      </c>
      <c r="E1603">
        <v>1</v>
      </c>
      <c r="F1603">
        <v>4</v>
      </c>
      <c r="G1603">
        <v>1</v>
      </c>
      <c r="H1603" t="s">
        <v>486</v>
      </c>
      <c r="I1603">
        <v>407</v>
      </c>
      <c r="J1603">
        <v>119</v>
      </c>
      <c r="K1603" s="1">
        <v>45470</v>
      </c>
      <c r="L1603">
        <v>2</v>
      </c>
      <c r="M1603" t="s">
        <v>492</v>
      </c>
      <c r="N1603" t="s">
        <v>488</v>
      </c>
      <c r="O1603" t="s">
        <v>489</v>
      </c>
      <c r="R1603" t="s">
        <v>490</v>
      </c>
      <c r="S1603">
        <v>368.2</v>
      </c>
      <c r="T1603">
        <v>0</v>
      </c>
    </row>
    <row r="1604" spans="1:20" x14ac:dyDescent="0.25">
      <c r="A1604" s="1">
        <v>45452</v>
      </c>
      <c r="B1604">
        <v>1689</v>
      </c>
      <c r="C1604">
        <v>4</v>
      </c>
      <c r="D1604">
        <v>4</v>
      </c>
      <c r="E1604">
        <v>5</v>
      </c>
      <c r="F1604">
        <v>3</v>
      </c>
      <c r="G1604">
        <v>3</v>
      </c>
      <c r="H1604" t="s">
        <v>486</v>
      </c>
      <c r="I1604">
        <v>833</v>
      </c>
      <c r="J1604">
        <v>40</v>
      </c>
      <c r="L1604">
        <v>1</v>
      </c>
      <c r="M1604" t="s">
        <v>494</v>
      </c>
      <c r="N1604" t="s">
        <v>495</v>
      </c>
      <c r="O1604" t="s">
        <v>489</v>
      </c>
      <c r="R1604" t="s">
        <v>493</v>
      </c>
      <c r="S1604">
        <v>632.1</v>
      </c>
      <c r="T1604">
        <v>30</v>
      </c>
    </row>
    <row r="1605" spans="1:20" x14ac:dyDescent="0.25">
      <c r="A1605" s="1">
        <v>45452</v>
      </c>
      <c r="B1605">
        <v>3487</v>
      </c>
      <c r="C1605">
        <v>5</v>
      </c>
      <c r="D1605">
        <v>1</v>
      </c>
      <c r="E1605">
        <v>2</v>
      </c>
      <c r="F1605">
        <v>2</v>
      </c>
      <c r="G1605">
        <v>1</v>
      </c>
      <c r="H1605" t="s">
        <v>486</v>
      </c>
      <c r="I1605">
        <v>209</v>
      </c>
      <c r="J1605">
        <v>121</v>
      </c>
      <c r="K1605" s="1">
        <v>45475</v>
      </c>
      <c r="L1605">
        <v>2</v>
      </c>
      <c r="M1605" t="s">
        <v>494</v>
      </c>
      <c r="N1605" t="s">
        <v>488</v>
      </c>
      <c r="O1605" t="s">
        <v>489</v>
      </c>
      <c r="R1605" t="s">
        <v>490</v>
      </c>
      <c r="S1605">
        <v>231</v>
      </c>
      <c r="T1605">
        <v>0</v>
      </c>
    </row>
    <row r="1606" spans="1:20" x14ac:dyDescent="0.25">
      <c r="A1606" s="1">
        <v>45452</v>
      </c>
      <c r="B1606">
        <v>4062</v>
      </c>
      <c r="C1606">
        <v>5</v>
      </c>
      <c r="D1606">
        <v>5</v>
      </c>
      <c r="E1606">
        <v>5</v>
      </c>
      <c r="F1606">
        <v>5</v>
      </c>
      <c r="G1606">
        <v>3</v>
      </c>
      <c r="H1606" t="s">
        <v>491</v>
      </c>
      <c r="I1606">
        <v>478</v>
      </c>
      <c r="J1606">
        <v>24</v>
      </c>
      <c r="L1606">
        <v>1</v>
      </c>
      <c r="M1606" t="s">
        <v>492</v>
      </c>
      <c r="N1606" t="s">
        <v>488</v>
      </c>
      <c r="O1606" t="s">
        <v>489</v>
      </c>
      <c r="R1606" t="s">
        <v>498</v>
      </c>
      <c r="S1606">
        <v>358.4</v>
      </c>
      <c r="T1606">
        <v>10</v>
      </c>
    </row>
    <row r="1607" spans="1:20" x14ac:dyDescent="0.25">
      <c r="A1607" s="1">
        <v>45452</v>
      </c>
      <c r="B1607">
        <v>3104</v>
      </c>
      <c r="C1607">
        <v>4</v>
      </c>
      <c r="D1607">
        <v>3</v>
      </c>
      <c r="E1607">
        <v>4</v>
      </c>
      <c r="F1607">
        <v>2</v>
      </c>
      <c r="G1607">
        <v>3</v>
      </c>
      <c r="H1607" t="s">
        <v>491</v>
      </c>
      <c r="I1607">
        <v>733</v>
      </c>
      <c r="J1607">
        <v>168</v>
      </c>
      <c r="L1607">
        <v>2</v>
      </c>
      <c r="M1607" t="s">
        <v>487</v>
      </c>
      <c r="N1607" t="s">
        <v>488</v>
      </c>
      <c r="O1607" t="s">
        <v>489</v>
      </c>
      <c r="R1607" t="s">
        <v>498</v>
      </c>
      <c r="S1607">
        <v>637.70000000000005</v>
      </c>
      <c r="T1607">
        <v>10</v>
      </c>
    </row>
    <row r="1608" spans="1:20" x14ac:dyDescent="0.25">
      <c r="A1608" s="1">
        <v>45452</v>
      </c>
      <c r="B1608">
        <v>4698</v>
      </c>
      <c r="C1608">
        <v>5</v>
      </c>
      <c r="D1608">
        <v>3</v>
      </c>
      <c r="E1608">
        <v>3</v>
      </c>
      <c r="F1608">
        <v>3</v>
      </c>
      <c r="G1608">
        <v>1</v>
      </c>
      <c r="H1608" t="s">
        <v>486</v>
      </c>
      <c r="I1608">
        <v>262</v>
      </c>
      <c r="J1608">
        <v>108</v>
      </c>
      <c r="K1608" s="1">
        <v>45460</v>
      </c>
      <c r="L1608">
        <v>1</v>
      </c>
      <c r="M1608" t="s">
        <v>492</v>
      </c>
      <c r="N1608" t="s">
        <v>495</v>
      </c>
      <c r="O1608" t="s">
        <v>489</v>
      </c>
      <c r="R1608" t="s">
        <v>490</v>
      </c>
      <c r="S1608">
        <v>259</v>
      </c>
      <c r="T1608">
        <v>0</v>
      </c>
    </row>
    <row r="1609" spans="1:20" x14ac:dyDescent="0.25">
      <c r="A1609" s="1">
        <v>45452</v>
      </c>
      <c r="B1609">
        <v>1739</v>
      </c>
      <c r="C1609">
        <v>5</v>
      </c>
      <c r="D1609">
        <v>5</v>
      </c>
      <c r="E1609">
        <v>5</v>
      </c>
      <c r="F1609">
        <v>4</v>
      </c>
      <c r="G1609">
        <v>2</v>
      </c>
      <c r="H1609" t="s">
        <v>491</v>
      </c>
      <c r="I1609">
        <v>445</v>
      </c>
      <c r="J1609">
        <v>93</v>
      </c>
      <c r="L1609">
        <v>2</v>
      </c>
      <c r="M1609" t="s">
        <v>492</v>
      </c>
      <c r="N1609" t="s">
        <v>488</v>
      </c>
      <c r="O1609" t="s">
        <v>489</v>
      </c>
      <c r="R1609" t="s">
        <v>493</v>
      </c>
      <c r="S1609">
        <v>397.6</v>
      </c>
      <c r="T1609">
        <v>30</v>
      </c>
    </row>
    <row r="1610" spans="1:20" x14ac:dyDescent="0.25">
      <c r="A1610" s="1">
        <v>45452</v>
      </c>
      <c r="B1610">
        <v>3590</v>
      </c>
      <c r="C1610">
        <v>4</v>
      </c>
      <c r="D1610">
        <v>4</v>
      </c>
      <c r="E1610">
        <v>3</v>
      </c>
      <c r="F1610">
        <v>3</v>
      </c>
      <c r="G1610">
        <v>3</v>
      </c>
      <c r="H1610" t="s">
        <v>492</v>
      </c>
      <c r="I1610">
        <v>533</v>
      </c>
      <c r="J1610">
        <v>141</v>
      </c>
      <c r="L1610">
        <v>1</v>
      </c>
      <c r="M1610" t="s">
        <v>492</v>
      </c>
      <c r="N1610" t="s">
        <v>488</v>
      </c>
      <c r="O1610" t="s">
        <v>489</v>
      </c>
      <c r="R1610" t="s">
        <v>493</v>
      </c>
      <c r="S1610">
        <v>492.8</v>
      </c>
      <c r="T1610">
        <v>30</v>
      </c>
    </row>
    <row r="1611" spans="1:20" x14ac:dyDescent="0.25">
      <c r="A1611" s="1">
        <v>45452</v>
      </c>
      <c r="B1611">
        <v>1582</v>
      </c>
      <c r="C1611">
        <v>5</v>
      </c>
      <c r="D1611">
        <v>4</v>
      </c>
      <c r="E1611">
        <v>5</v>
      </c>
      <c r="F1611">
        <v>3</v>
      </c>
      <c r="G1611">
        <v>1</v>
      </c>
      <c r="H1611" t="s">
        <v>492</v>
      </c>
      <c r="I1611">
        <v>884</v>
      </c>
      <c r="J1611">
        <v>179</v>
      </c>
      <c r="L1611">
        <v>2</v>
      </c>
      <c r="M1611" t="s">
        <v>494</v>
      </c>
      <c r="N1611" t="s">
        <v>488</v>
      </c>
      <c r="O1611" t="s">
        <v>489</v>
      </c>
      <c r="R1611" t="s">
        <v>498</v>
      </c>
      <c r="S1611">
        <v>751.1</v>
      </c>
      <c r="T1611">
        <v>10</v>
      </c>
    </row>
    <row r="1612" spans="1:20" x14ac:dyDescent="0.25">
      <c r="A1612" s="1">
        <v>45453</v>
      </c>
      <c r="B1612">
        <v>3105</v>
      </c>
      <c r="C1612">
        <v>5</v>
      </c>
      <c r="D1612">
        <v>2</v>
      </c>
      <c r="E1612">
        <v>2</v>
      </c>
      <c r="F1612">
        <v>4</v>
      </c>
      <c r="G1612">
        <v>2</v>
      </c>
      <c r="H1612" t="s">
        <v>491</v>
      </c>
      <c r="I1612">
        <v>58</v>
      </c>
      <c r="J1612">
        <v>165</v>
      </c>
      <c r="L1612">
        <v>1</v>
      </c>
      <c r="M1612" t="s">
        <v>494</v>
      </c>
      <c r="N1612" t="s">
        <v>495</v>
      </c>
      <c r="O1612" t="s">
        <v>489</v>
      </c>
      <c r="R1612" t="s">
        <v>493</v>
      </c>
      <c r="S1612">
        <v>177.1</v>
      </c>
      <c r="T1612">
        <v>30</v>
      </c>
    </row>
    <row r="1613" spans="1:20" x14ac:dyDescent="0.25">
      <c r="A1613" s="1">
        <v>45453</v>
      </c>
      <c r="B1613">
        <v>1453</v>
      </c>
      <c r="C1613">
        <v>4</v>
      </c>
      <c r="D1613">
        <v>1</v>
      </c>
      <c r="E1613">
        <v>3</v>
      </c>
      <c r="F1613">
        <v>5</v>
      </c>
      <c r="G1613">
        <v>2</v>
      </c>
      <c r="H1613" t="s">
        <v>491</v>
      </c>
      <c r="I1613">
        <v>753</v>
      </c>
      <c r="J1613">
        <v>77</v>
      </c>
      <c r="L1613">
        <v>2</v>
      </c>
      <c r="M1613" t="s">
        <v>487</v>
      </c>
      <c r="N1613" t="s">
        <v>488</v>
      </c>
      <c r="O1613" t="s">
        <v>489</v>
      </c>
      <c r="R1613" t="s">
        <v>493</v>
      </c>
      <c r="S1613">
        <v>602</v>
      </c>
      <c r="T1613">
        <v>30</v>
      </c>
    </row>
    <row r="1614" spans="1:20" x14ac:dyDescent="0.25">
      <c r="A1614" s="1">
        <v>45453</v>
      </c>
      <c r="B1614">
        <v>4314</v>
      </c>
      <c r="C1614">
        <v>5</v>
      </c>
      <c r="D1614">
        <v>2</v>
      </c>
      <c r="E1614">
        <v>5</v>
      </c>
      <c r="F1614">
        <v>4</v>
      </c>
      <c r="G1614">
        <v>1</v>
      </c>
      <c r="H1614" t="s">
        <v>486</v>
      </c>
      <c r="I1614">
        <v>289</v>
      </c>
      <c r="J1614">
        <v>117</v>
      </c>
      <c r="K1614" s="1">
        <v>45463</v>
      </c>
      <c r="L1614">
        <v>1</v>
      </c>
      <c r="M1614" t="s">
        <v>487</v>
      </c>
      <c r="N1614" t="s">
        <v>495</v>
      </c>
      <c r="O1614" t="s">
        <v>489</v>
      </c>
      <c r="R1614" t="s">
        <v>490</v>
      </c>
      <c r="S1614">
        <v>284.2</v>
      </c>
      <c r="T1614">
        <v>0</v>
      </c>
    </row>
    <row r="1615" spans="1:20" x14ac:dyDescent="0.25">
      <c r="A1615" s="1">
        <v>45453</v>
      </c>
      <c r="B1615">
        <v>2929</v>
      </c>
      <c r="C1615">
        <v>5</v>
      </c>
      <c r="D1615">
        <v>3</v>
      </c>
      <c r="E1615">
        <v>2</v>
      </c>
      <c r="F1615">
        <v>5</v>
      </c>
      <c r="G1615">
        <v>1</v>
      </c>
      <c r="H1615" t="s">
        <v>492</v>
      </c>
      <c r="I1615">
        <v>995</v>
      </c>
      <c r="J1615">
        <v>98</v>
      </c>
      <c r="L1615">
        <v>2</v>
      </c>
      <c r="M1615" t="s">
        <v>492</v>
      </c>
      <c r="N1615" t="s">
        <v>495</v>
      </c>
      <c r="O1615" t="s">
        <v>489</v>
      </c>
      <c r="R1615" t="s">
        <v>493</v>
      </c>
      <c r="S1615">
        <v>786.1</v>
      </c>
      <c r="T1615">
        <v>30</v>
      </c>
    </row>
    <row r="1616" spans="1:20" x14ac:dyDescent="0.25">
      <c r="A1616" s="1">
        <v>45453</v>
      </c>
      <c r="B1616">
        <v>1981</v>
      </c>
      <c r="C1616">
        <v>4</v>
      </c>
      <c r="D1616">
        <v>5</v>
      </c>
      <c r="E1616">
        <v>4</v>
      </c>
      <c r="F1616">
        <v>1</v>
      </c>
      <c r="G1616">
        <v>3</v>
      </c>
      <c r="H1616" t="s">
        <v>486</v>
      </c>
      <c r="I1616">
        <v>993</v>
      </c>
      <c r="J1616">
        <v>171</v>
      </c>
      <c r="K1616" s="1">
        <v>45461</v>
      </c>
      <c r="L1616">
        <v>1</v>
      </c>
      <c r="M1616" t="s">
        <v>487</v>
      </c>
      <c r="N1616" t="s">
        <v>488</v>
      </c>
      <c r="O1616" t="s">
        <v>489</v>
      </c>
      <c r="R1616" t="s">
        <v>490</v>
      </c>
      <c r="S1616">
        <v>814.8</v>
      </c>
      <c r="T1616">
        <v>0</v>
      </c>
    </row>
    <row r="1617" spans="1:20" x14ac:dyDescent="0.25">
      <c r="A1617" s="1">
        <v>45453</v>
      </c>
      <c r="B1617">
        <v>2973</v>
      </c>
      <c r="C1617">
        <v>5</v>
      </c>
      <c r="D1617">
        <v>1</v>
      </c>
      <c r="E1617">
        <v>1</v>
      </c>
      <c r="F1617">
        <v>3</v>
      </c>
      <c r="G1617">
        <v>1</v>
      </c>
      <c r="H1617" t="s">
        <v>491</v>
      </c>
      <c r="I1617">
        <v>374</v>
      </c>
      <c r="J1617">
        <v>24</v>
      </c>
      <c r="L1617">
        <v>2</v>
      </c>
      <c r="M1617" t="s">
        <v>492</v>
      </c>
      <c r="N1617" t="s">
        <v>495</v>
      </c>
      <c r="O1617" t="s">
        <v>489</v>
      </c>
      <c r="R1617" t="s">
        <v>496</v>
      </c>
      <c r="S1617">
        <v>313.60000000000002</v>
      </c>
      <c r="T1617">
        <v>50</v>
      </c>
    </row>
    <row r="1618" spans="1:20" x14ac:dyDescent="0.25">
      <c r="A1618" s="1">
        <v>45453</v>
      </c>
      <c r="B1618">
        <v>3453</v>
      </c>
      <c r="C1618">
        <v>5</v>
      </c>
      <c r="D1618">
        <v>5</v>
      </c>
      <c r="E1618">
        <v>2</v>
      </c>
      <c r="F1618">
        <v>3</v>
      </c>
      <c r="G1618">
        <v>2</v>
      </c>
      <c r="H1618" t="s">
        <v>492</v>
      </c>
      <c r="I1618">
        <v>843</v>
      </c>
      <c r="J1618">
        <v>146</v>
      </c>
      <c r="L1618">
        <v>1</v>
      </c>
      <c r="M1618" t="s">
        <v>494</v>
      </c>
      <c r="N1618" t="s">
        <v>488</v>
      </c>
      <c r="O1618" t="s">
        <v>489</v>
      </c>
      <c r="R1618" t="s">
        <v>496</v>
      </c>
      <c r="S1618">
        <v>727.3</v>
      </c>
      <c r="T1618">
        <v>50</v>
      </c>
    </row>
    <row r="1619" spans="1:20" x14ac:dyDescent="0.25">
      <c r="A1619" s="1">
        <v>45453</v>
      </c>
      <c r="B1619">
        <v>2357</v>
      </c>
      <c r="C1619">
        <v>4</v>
      </c>
      <c r="D1619">
        <v>1</v>
      </c>
      <c r="E1619">
        <v>2</v>
      </c>
      <c r="F1619">
        <v>1</v>
      </c>
      <c r="G1619">
        <v>1</v>
      </c>
      <c r="H1619" t="s">
        <v>486</v>
      </c>
      <c r="I1619">
        <v>675</v>
      </c>
      <c r="J1619">
        <v>115</v>
      </c>
      <c r="K1619" s="1">
        <v>45473</v>
      </c>
      <c r="L1619">
        <v>2</v>
      </c>
      <c r="M1619" t="s">
        <v>492</v>
      </c>
      <c r="N1619" t="s">
        <v>488</v>
      </c>
      <c r="O1619" t="s">
        <v>489</v>
      </c>
      <c r="R1619" t="s">
        <v>490</v>
      </c>
      <c r="S1619">
        <v>553</v>
      </c>
      <c r="T1619">
        <v>0</v>
      </c>
    </row>
    <row r="1620" spans="1:20" x14ac:dyDescent="0.25">
      <c r="A1620" s="1">
        <v>45453</v>
      </c>
      <c r="B1620">
        <v>3173</v>
      </c>
      <c r="C1620">
        <v>5</v>
      </c>
      <c r="D1620">
        <v>3</v>
      </c>
      <c r="E1620">
        <v>4</v>
      </c>
      <c r="F1620">
        <v>2</v>
      </c>
      <c r="G1620">
        <v>2</v>
      </c>
      <c r="H1620" t="s">
        <v>492</v>
      </c>
      <c r="I1620">
        <v>444</v>
      </c>
      <c r="J1620">
        <v>152</v>
      </c>
      <c r="L1620">
        <v>1</v>
      </c>
      <c r="M1620" t="s">
        <v>492</v>
      </c>
      <c r="N1620" t="s">
        <v>495</v>
      </c>
      <c r="O1620" t="s">
        <v>489</v>
      </c>
      <c r="R1620" t="s">
        <v>498</v>
      </c>
      <c r="S1620">
        <v>424.2</v>
      </c>
      <c r="T1620">
        <v>10</v>
      </c>
    </row>
    <row r="1621" spans="1:20" x14ac:dyDescent="0.25">
      <c r="A1621" s="1">
        <v>45453</v>
      </c>
      <c r="B1621">
        <v>293</v>
      </c>
      <c r="C1621">
        <v>5</v>
      </c>
      <c r="D1621">
        <v>3</v>
      </c>
      <c r="E1621">
        <v>3</v>
      </c>
      <c r="F1621">
        <v>5</v>
      </c>
      <c r="G1621">
        <v>2</v>
      </c>
      <c r="H1621" t="s">
        <v>492</v>
      </c>
      <c r="I1621">
        <v>57</v>
      </c>
      <c r="J1621">
        <v>141</v>
      </c>
      <c r="L1621">
        <v>2</v>
      </c>
      <c r="M1621" t="s">
        <v>492</v>
      </c>
      <c r="N1621" t="s">
        <v>488</v>
      </c>
      <c r="O1621" t="s">
        <v>489</v>
      </c>
      <c r="R1621" t="s">
        <v>496</v>
      </c>
      <c r="S1621">
        <v>173.6</v>
      </c>
      <c r="T1621">
        <v>50</v>
      </c>
    </row>
    <row r="1622" spans="1:20" x14ac:dyDescent="0.25">
      <c r="A1622" s="1">
        <v>45454</v>
      </c>
      <c r="B1622">
        <v>936</v>
      </c>
      <c r="C1622">
        <v>4</v>
      </c>
      <c r="D1622">
        <v>1</v>
      </c>
      <c r="E1622">
        <v>5</v>
      </c>
      <c r="F1622">
        <v>3</v>
      </c>
      <c r="G1622">
        <v>1</v>
      </c>
      <c r="H1622" t="s">
        <v>486</v>
      </c>
      <c r="I1622">
        <v>709</v>
      </c>
      <c r="J1622">
        <v>188</v>
      </c>
      <c r="K1622" s="1">
        <v>45474</v>
      </c>
      <c r="L1622">
        <v>1</v>
      </c>
      <c r="M1622" t="s">
        <v>492</v>
      </c>
      <c r="N1622" t="s">
        <v>488</v>
      </c>
      <c r="O1622" t="s">
        <v>489</v>
      </c>
      <c r="R1622" t="s">
        <v>490</v>
      </c>
      <c r="S1622">
        <v>627.9</v>
      </c>
      <c r="T1622">
        <v>0</v>
      </c>
    </row>
    <row r="1623" spans="1:20" x14ac:dyDescent="0.25">
      <c r="A1623" s="1">
        <v>45454</v>
      </c>
      <c r="B1623">
        <v>1550</v>
      </c>
      <c r="C1623">
        <v>5</v>
      </c>
      <c r="D1623">
        <v>4</v>
      </c>
      <c r="E1623">
        <v>3</v>
      </c>
      <c r="F1623">
        <v>3</v>
      </c>
      <c r="G1623">
        <v>2</v>
      </c>
      <c r="H1623" t="s">
        <v>486</v>
      </c>
      <c r="I1623">
        <v>406</v>
      </c>
      <c r="J1623">
        <v>117</v>
      </c>
      <c r="K1623" s="1">
        <v>45473</v>
      </c>
      <c r="L1623">
        <v>2</v>
      </c>
      <c r="M1623" t="s">
        <v>487</v>
      </c>
      <c r="N1623" t="s">
        <v>488</v>
      </c>
      <c r="O1623" t="s">
        <v>489</v>
      </c>
      <c r="R1623" t="s">
        <v>490</v>
      </c>
      <c r="S1623">
        <v>366.1</v>
      </c>
      <c r="T1623">
        <v>0</v>
      </c>
    </row>
    <row r="1624" spans="1:20" x14ac:dyDescent="0.25">
      <c r="A1624" s="1">
        <v>45454</v>
      </c>
      <c r="B1624">
        <v>3980</v>
      </c>
      <c r="C1624">
        <v>5</v>
      </c>
      <c r="D1624">
        <v>1</v>
      </c>
      <c r="E1624">
        <v>2</v>
      </c>
      <c r="F1624">
        <v>1</v>
      </c>
      <c r="G1624">
        <v>2</v>
      </c>
      <c r="H1624" t="s">
        <v>492</v>
      </c>
      <c r="I1624">
        <v>93</v>
      </c>
      <c r="J1624">
        <v>154</v>
      </c>
      <c r="L1624">
        <v>1</v>
      </c>
      <c r="M1624" t="s">
        <v>492</v>
      </c>
      <c r="N1624" t="s">
        <v>495</v>
      </c>
      <c r="O1624" t="s">
        <v>489</v>
      </c>
      <c r="R1624" t="s">
        <v>498</v>
      </c>
      <c r="S1624">
        <v>179.9</v>
      </c>
      <c r="T1624">
        <v>10</v>
      </c>
    </row>
    <row r="1625" spans="1:20" x14ac:dyDescent="0.25">
      <c r="A1625" s="1">
        <v>45454</v>
      </c>
      <c r="B1625">
        <v>2859</v>
      </c>
      <c r="C1625">
        <v>4</v>
      </c>
      <c r="D1625">
        <v>3</v>
      </c>
      <c r="E1625">
        <v>5</v>
      </c>
      <c r="F1625">
        <v>4</v>
      </c>
      <c r="G1625">
        <v>3</v>
      </c>
      <c r="H1625" t="s">
        <v>486</v>
      </c>
      <c r="I1625">
        <v>169</v>
      </c>
      <c r="J1625">
        <v>109</v>
      </c>
      <c r="K1625" s="1">
        <v>45477</v>
      </c>
      <c r="L1625">
        <v>2</v>
      </c>
      <c r="M1625" t="s">
        <v>494</v>
      </c>
      <c r="N1625" t="s">
        <v>495</v>
      </c>
      <c r="O1625" t="s">
        <v>489</v>
      </c>
      <c r="R1625" t="s">
        <v>490</v>
      </c>
      <c r="S1625">
        <v>194.6</v>
      </c>
      <c r="T1625">
        <v>0</v>
      </c>
    </row>
    <row r="1626" spans="1:20" x14ac:dyDescent="0.25">
      <c r="A1626" s="1">
        <v>45454</v>
      </c>
      <c r="B1626">
        <v>4341</v>
      </c>
      <c r="C1626">
        <v>5</v>
      </c>
      <c r="D1626">
        <v>5</v>
      </c>
      <c r="E1626">
        <v>1</v>
      </c>
      <c r="F1626">
        <v>1</v>
      </c>
      <c r="G1626">
        <v>2</v>
      </c>
      <c r="H1626" t="s">
        <v>486</v>
      </c>
      <c r="I1626">
        <v>677</v>
      </c>
      <c r="J1626">
        <v>148</v>
      </c>
      <c r="K1626" s="1">
        <v>45477</v>
      </c>
      <c r="L1626">
        <v>1</v>
      </c>
      <c r="M1626" t="s">
        <v>492</v>
      </c>
      <c r="N1626" t="s">
        <v>495</v>
      </c>
      <c r="O1626" t="s">
        <v>489</v>
      </c>
      <c r="R1626" t="s">
        <v>490</v>
      </c>
      <c r="S1626">
        <v>577.5</v>
      </c>
      <c r="T1626">
        <v>0</v>
      </c>
    </row>
    <row r="1627" spans="1:20" x14ac:dyDescent="0.25">
      <c r="A1627" s="1">
        <v>45454</v>
      </c>
      <c r="B1627">
        <v>672</v>
      </c>
      <c r="C1627">
        <v>5</v>
      </c>
      <c r="D1627">
        <v>2</v>
      </c>
      <c r="E1627">
        <v>1</v>
      </c>
      <c r="F1627">
        <v>4</v>
      </c>
      <c r="G1627">
        <v>3</v>
      </c>
      <c r="H1627" t="s">
        <v>486</v>
      </c>
      <c r="I1627">
        <v>814</v>
      </c>
      <c r="J1627">
        <v>71</v>
      </c>
      <c r="K1627" s="1">
        <v>45482</v>
      </c>
      <c r="L1627">
        <v>2</v>
      </c>
      <c r="M1627" t="s">
        <v>494</v>
      </c>
      <c r="N1627" t="s">
        <v>488</v>
      </c>
      <c r="O1627" t="s">
        <v>489</v>
      </c>
      <c r="R1627" t="s">
        <v>490</v>
      </c>
      <c r="S1627">
        <v>619.5</v>
      </c>
      <c r="T1627">
        <v>0</v>
      </c>
    </row>
    <row r="1628" spans="1:20" x14ac:dyDescent="0.25">
      <c r="A1628" s="1">
        <v>45454</v>
      </c>
      <c r="B1628">
        <v>1497</v>
      </c>
      <c r="C1628">
        <v>4</v>
      </c>
      <c r="D1628">
        <v>5</v>
      </c>
      <c r="E1628">
        <v>5</v>
      </c>
      <c r="F1628">
        <v>3</v>
      </c>
      <c r="G1628">
        <v>3</v>
      </c>
      <c r="H1628" t="s">
        <v>486</v>
      </c>
      <c r="I1628">
        <v>331</v>
      </c>
      <c r="J1628">
        <v>117</v>
      </c>
      <c r="K1628" s="1">
        <v>45478</v>
      </c>
      <c r="L1628">
        <v>1</v>
      </c>
      <c r="M1628" t="s">
        <v>487</v>
      </c>
      <c r="N1628" t="s">
        <v>488</v>
      </c>
      <c r="O1628" t="s">
        <v>489</v>
      </c>
      <c r="R1628" t="s">
        <v>490</v>
      </c>
      <c r="S1628">
        <v>313.60000000000002</v>
      </c>
      <c r="T1628">
        <v>0</v>
      </c>
    </row>
    <row r="1629" spans="1:20" x14ac:dyDescent="0.25">
      <c r="A1629" s="1">
        <v>45454</v>
      </c>
      <c r="B1629">
        <v>4678</v>
      </c>
      <c r="C1629">
        <v>5</v>
      </c>
      <c r="D1629">
        <v>3</v>
      </c>
      <c r="E1629">
        <v>2</v>
      </c>
      <c r="F1629">
        <v>5</v>
      </c>
      <c r="G1629">
        <v>3</v>
      </c>
      <c r="H1629" t="s">
        <v>492</v>
      </c>
      <c r="I1629">
        <v>88</v>
      </c>
      <c r="J1629">
        <v>45</v>
      </c>
      <c r="L1629">
        <v>2</v>
      </c>
      <c r="M1629" t="s">
        <v>492</v>
      </c>
      <c r="N1629" t="s">
        <v>495</v>
      </c>
      <c r="O1629" t="s">
        <v>489</v>
      </c>
      <c r="R1629" t="s">
        <v>496</v>
      </c>
      <c r="S1629">
        <v>128.1</v>
      </c>
      <c r="T1629">
        <v>50</v>
      </c>
    </row>
    <row r="1630" spans="1:20" x14ac:dyDescent="0.25">
      <c r="A1630" s="1">
        <v>45454</v>
      </c>
      <c r="B1630">
        <v>2016</v>
      </c>
      <c r="C1630">
        <v>5</v>
      </c>
      <c r="D1630">
        <v>5</v>
      </c>
      <c r="E1630">
        <v>4</v>
      </c>
      <c r="F1630">
        <v>4</v>
      </c>
      <c r="G1630">
        <v>3</v>
      </c>
      <c r="H1630" t="s">
        <v>486</v>
      </c>
      <c r="I1630">
        <v>356</v>
      </c>
      <c r="J1630">
        <v>140</v>
      </c>
      <c r="L1630">
        <v>1</v>
      </c>
      <c r="M1630" t="s">
        <v>494</v>
      </c>
      <c r="N1630" t="s">
        <v>495</v>
      </c>
      <c r="O1630" t="s">
        <v>489</v>
      </c>
      <c r="R1630" t="s">
        <v>493</v>
      </c>
      <c r="S1630">
        <v>368.2</v>
      </c>
      <c r="T1630">
        <v>30</v>
      </c>
    </row>
    <row r="1631" spans="1:20" x14ac:dyDescent="0.25">
      <c r="A1631" s="1">
        <v>45454</v>
      </c>
      <c r="B1631">
        <v>3167</v>
      </c>
      <c r="C1631">
        <v>4</v>
      </c>
      <c r="D1631">
        <v>4</v>
      </c>
      <c r="E1631">
        <v>3</v>
      </c>
      <c r="F1631">
        <v>3</v>
      </c>
      <c r="G1631">
        <v>2</v>
      </c>
      <c r="H1631" t="s">
        <v>486</v>
      </c>
      <c r="I1631">
        <v>63</v>
      </c>
      <c r="J1631">
        <v>31</v>
      </c>
      <c r="K1631" s="1">
        <v>45463</v>
      </c>
      <c r="L1631">
        <v>2</v>
      </c>
      <c r="M1631" t="s">
        <v>492</v>
      </c>
      <c r="N1631" t="s">
        <v>488</v>
      </c>
      <c r="O1631" t="s">
        <v>489</v>
      </c>
      <c r="R1631" t="s">
        <v>490</v>
      </c>
      <c r="S1631">
        <v>65.8</v>
      </c>
      <c r="T1631">
        <v>0</v>
      </c>
    </row>
    <row r="1632" spans="1:20" x14ac:dyDescent="0.25">
      <c r="A1632" s="1">
        <v>45455</v>
      </c>
      <c r="B1632">
        <v>4833</v>
      </c>
      <c r="C1632">
        <v>5</v>
      </c>
      <c r="D1632">
        <v>4</v>
      </c>
      <c r="E1632">
        <v>3</v>
      </c>
      <c r="F1632">
        <v>3</v>
      </c>
      <c r="G1632">
        <v>2</v>
      </c>
      <c r="H1632" t="s">
        <v>492</v>
      </c>
      <c r="I1632">
        <v>974</v>
      </c>
      <c r="J1632">
        <v>89</v>
      </c>
      <c r="L1632">
        <v>1</v>
      </c>
      <c r="M1632" t="s">
        <v>492</v>
      </c>
      <c r="N1632" t="s">
        <v>495</v>
      </c>
      <c r="O1632" t="s">
        <v>489</v>
      </c>
      <c r="R1632" t="s">
        <v>498</v>
      </c>
      <c r="S1632">
        <v>751.1</v>
      </c>
      <c r="T1632">
        <v>10</v>
      </c>
    </row>
    <row r="1633" spans="1:20" x14ac:dyDescent="0.25">
      <c r="A1633" s="1">
        <v>45455</v>
      </c>
      <c r="B1633">
        <v>2679</v>
      </c>
      <c r="C1633">
        <v>5</v>
      </c>
      <c r="D1633">
        <v>1</v>
      </c>
      <c r="E1633">
        <v>4</v>
      </c>
      <c r="F1633">
        <v>2</v>
      </c>
      <c r="G1633">
        <v>1</v>
      </c>
      <c r="H1633" t="s">
        <v>486</v>
      </c>
      <c r="I1633">
        <v>697</v>
      </c>
      <c r="J1633">
        <v>103</v>
      </c>
      <c r="K1633" s="1">
        <v>45482</v>
      </c>
      <c r="L1633">
        <v>2</v>
      </c>
      <c r="M1633" t="s">
        <v>487</v>
      </c>
      <c r="N1633" t="s">
        <v>488</v>
      </c>
      <c r="O1633" t="s">
        <v>489</v>
      </c>
      <c r="R1633" t="s">
        <v>490</v>
      </c>
      <c r="S1633">
        <v>560</v>
      </c>
      <c r="T1633">
        <v>0</v>
      </c>
    </row>
    <row r="1634" spans="1:20" x14ac:dyDescent="0.25">
      <c r="A1634" s="1">
        <v>45455</v>
      </c>
      <c r="B1634">
        <v>938</v>
      </c>
      <c r="C1634">
        <v>4</v>
      </c>
      <c r="D1634">
        <v>5</v>
      </c>
      <c r="E1634">
        <v>4</v>
      </c>
      <c r="F1634">
        <v>1</v>
      </c>
      <c r="G1634">
        <v>3</v>
      </c>
      <c r="H1634" t="s">
        <v>486</v>
      </c>
      <c r="I1634">
        <v>447</v>
      </c>
      <c r="J1634">
        <v>38</v>
      </c>
      <c r="L1634">
        <v>1</v>
      </c>
      <c r="M1634" t="s">
        <v>494</v>
      </c>
      <c r="N1634" t="s">
        <v>495</v>
      </c>
      <c r="O1634" t="s">
        <v>489</v>
      </c>
      <c r="R1634" t="s">
        <v>496</v>
      </c>
      <c r="S1634">
        <v>374.5</v>
      </c>
      <c r="T1634">
        <v>50</v>
      </c>
    </row>
    <row r="1635" spans="1:20" x14ac:dyDescent="0.25">
      <c r="A1635" s="1">
        <v>45455</v>
      </c>
      <c r="B1635">
        <v>1692</v>
      </c>
      <c r="C1635">
        <v>5</v>
      </c>
      <c r="D1635">
        <v>5</v>
      </c>
      <c r="E1635">
        <v>1</v>
      </c>
      <c r="F1635">
        <v>2</v>
      </c>
      <c r="G1635">
        <v>2</v>
      </c>
      <c r="H1635" t="s">
        <v>491</v>
      </c>
      <c r="I1635">
        <v>741</v>
      </c>
      <c r="J1635">
        <v>151</v>
      </c>
      <c r="L1635">
        <v>2</v>
      </c>
      <c r="M1635" t="s">
        <v>494</v>
      </c>
      <c r="N1635" t="s">
        <v>488</v>
      </c>
      <c r="O1635" t="s">
        <v>489</v>
      </c>
      <c r="R1635" t="s">
        <v>493</v>
      </c>
      <c r="S1635">
        <v>645.4</v>
      </c>
      <c r="T1635">
        <v>30</v>
      </c>
    </row>
    <row r="1636" spans="1:20" x14ac:dyDescent="0.25">
      <c r="A1636" s="1">
        <v>45455</v>
      </c>
      <c r="B1636">
        <v>323</v>
      </c>
      <c r="C1636">
        <v>5</v>
      </c>
      <c r="D1636">
        <v>3</v>
      </c>
      <c r="E1636">
        <v>4</v>
      </c>
      <c r="F1636">
        <v>5</v>
      </c>
      <c r="G1636">
        <v>3</v>
      </c>
      <c r="H1636" t="s">
        <v>486</v>
      </c>
      <c r="I1636">
        <v>607</v>
      </c>
      <c r="J1636">
        <v>115</v>
      </c>
      <c r="K1636" s="1">
        <v>45477</v>
      </c>
      <c r="L1636">
        <v>1</v>
      </c>
      <c r="M1636" t="s">
        <v>494</v>
      </c>
      <c r="N1636" t="s">
        <v>488</v>
      </c>
      <c r="O1636" t="s">
        <v>489</v>
      </c>
      <c r="R1636" t="s">
        <v>490</v>
      </c>
      <c r="S1636">
        <v>505.4</v>
      </c>
      <c r="T1636">
        <v>0</v>
      </c>
    </row>
    <row r="1637" spans="1:20" x14ac:dyDescent="0.25">
      <c r="A1637" s="1">
        <v>45455</v>
      </c>
      <c r="B1637">
        <v>1668</v>
      </c>
      <c r="C1637">
        <v>4</v>
      </c>
      <c r="D1637">
        <v>1</v>
      </c>
      <c r="E1637">
        <v>5</v>
      </c>
      <c r="F1637">
        <v>2</v>
      </c>
      <c r="G1637">
        <v>3</v>
      </c>
      <c r="H1637" t="s">
        <v>486</v>
      </c>
      <c r="I1637">
        <v>635</v>
      </c>
      <c r="J1637">
        <v>24</v>
      </c>
      <c r="K1637" s="1">
        <v>45480</v>
      </c>
      <c r="L1637">
        <v>2</v>
      </c>
      <c r="M1637" t="s">
        <v>492</v>
      </c>
      <c r="N1637" t="s">
        <v>488</v>
      </c>
      <c r="O1637" t="s">
        <v>489</v>
      </c>
      <c r="R1637" t="s">
        <v>490</v>
      </c>
      <c r="S1637">
        <v>461.3</v>
      </c>
      <c r="T1637">
        <v>0</v>
      </c>
    </row>
    <row r="1638" spans="1:20" x14ac:dyDescent="0.25">
      <c r="A1638" s="1">
        <v>45455</v>
      </c>
      <c r="B1638">
        <v>3698</v>
      </c>
      <c r="C1638">
        <v>5</v>
      </c>
      <c r="D1638">
        <v>1</v>
      </c>
      <c r="E1638">
        <v>1</v>
      </c>
      <c r="F1638">
        <v>1</v>
      </c>
      <c r="G1638">
        <v>1</v>
      </c>
      <c r="H1638" t="s">
        <v>486</v>
      </c>
      <c r="I1638">
        <v>523</v>
      </c>
      <c r="J1638">
        <v>140</v>
      </c>
      <c r="L1638">
        <v>1</v>
      </c>
      <c r="M1638" t="s">
        <v>487</v>
      </c>
      <c r="N1638" t="s">
        <v>495</v>
      </c>
      <c r="O1638" t="s">
        <v>489</v>
      </c>
      <c r="R1638" t="s">
        <v>493</v>
      </c>
      <c r="S1638">
        <v>485.1</v>
      </c>
      <c r="T1638">
        <v>30</v>
      </c>
    </row>
    <row r="1639" spans="1:20" x14ac:dyDescent="0.25">
      <c r="A1639" s="1">
        <v>45455</v>
      </c>
      <c r="B1639">
        <v>4712</v>
      </c>
      <c r="C1639">
        <v>5</v>
      </c>
      <c r="D1639">
        <v>5</v>
      </c>
      <c r="E1639">
        <v>2</v>
      </c>
      <c r="F1639">
        <v>3</v>
      </c>
      <c r="G1639">
        <v>3</v>
      </c>
      <c r="H1639" t="s">
        <v>492</v>
      </c>
      <c r="I1639">
        <v>546</v>
      </c>
      <c r="J1639">
        <v>147</v>
      </c>
      <c r="L1639">
        <v>2</v>
      </c>
      <c r="M1639" t="s">
        <v>492</v>
      </c>
      <c r="N1639" t="s">
        <v>488</v>
      </c>
      <c r="O1639" t="s">
        <v>489</v>
      </c>
      <c r="R1639" t="s">
        <v>498</v>
      </c>
      <c r="S1639">
        <v>492.1</v>
      </c>
      <c r="T1639">
        <v>10</v>
      </c>
    </row>
    <row r="1640" spans="1:20" x14ac:dyDescent="0.25">
      <c r="A1640" s="1">
        <v>45455</v>
      </c>
      <c r="B1640">
        <v>3198</v>
      </c>
      <c r="C1640">
        <v>4</v>
      </c>
      <c r="D1640">
        <v>2</v>
      </c>
      <c r="E1640">
        <v>1</v>
      </c>
      <c r="F1640">
        <v>4</v>
      </c>
      <c r="G1640">
        <v>2</v>
      </c>
      <c r="H1640" t="s">
        <v>486</v>
      </c>
      <c r="I1640">
        <v>55</v>
      </c>
      <c r="J1640">
        <v>73</v>
      </c>
      <c r="L1640">
        <v>1</v>
      </c>
      <c r="M1640" t="s">
        <v>487</v>
      </c>
      <c r="N1640" t="s">
        <v>495</v>
      </c>
      <c r="O1640" t="s">
        <v>489</v>
      </c>
      <c r="R1640" t="s">
        <v>493</v>
      </c>
      <c r="S1640">
        <v>110.6</v>
      </c>
      <c r="T1640">
        <v>30</v>
      </c>
    </row>
    <row r="1641" spans="1:20" x14ac:dyDescent="0.25">
      <c r="A1641" s="1">
        <v>45455</v>
      </c>
      <c r="B1641">
        <v>1843</v>
      </c>
      <c r="C1641">
        <v>5</v>
      </c>
      <c r="D1641">
        <v>5</v>
      </c>
      <c r="E1641">
        <v>1</v>
      </c>
      <c r="F1641">
        <v>3</v>
      </c>
      <c r="G1641">
        <v>2</v>
      </c>
      <c r="H1641" t="s">
        <v>486</v>
      </c>
      <c r="I1641">
        <v>960</v>
      </c>
      <c r="J1641">
        <v>199</v>
      </c>
      <c r="K1641" s="1">
        <v>45467</v>
      </c>
      <c r="L1641">
        <v>2</v>
      </c>
      <c r="M1641" t="s">
        <v>487</v>
      </c>
      <c r="N1641" t="s">
        <v>488</v>
      </c>
      <c r="O1641" t="s">
        <v>489</v>
      </c>
      <c r="R1641" t="s">
        <v>490</v>
      </c>
      <c r="S1641">
        <v>811.3</v>
      </c>
      <c r="T1641">
        <v>0</v>
      </c>
    </row>
    <row r="1642" spans="1:20" x14ac:dyDescent="0.25">
      <c r="A1642" s="1">
        <v>45456</v>
      </c>
      <c r="B1642">
        <v>1045</v>
      </c>
      <c r="C1642">
        <v>5</v>
      </c>
      <c r="D1642">
        <v>5</v>
      </c>
      <c r="E1642">
        <v>3</v>
      </c>
      <c r="F1642">
        <v>2</v>
      </c>
      <c r="G1642">
        <v>2</v>
      </c>
      <c r="H1642" t="s">
        <v>492</v>
      </c>
      <c r="I1642">
        <v>126</v>
      </c>
      <c r="J1642">
        <v>37</v>
      </c>
      <c r="L1642">
        <v>1</v>
      </c>
      <c r="M1642" t="s">
        <v>494</v>
      </c>
      <c r="N1642" t="s">
        <v>488</v>
      </c>
      <c r="O1642" t="s">
        <v>489</v>
      </c>
      <c r="R1642" t="s">
        <v>498</v>
      </c>
      <c r="S1642">
        <v>121.1</v>
      </c>
      <c r="T1642">
        <v>10</v>
      </c>
    </row>
    <row r="1643" spans="1:20" x14ac:dyDescent="0.25">
      <c r="A1643" s="1">
        <v>45456</v>
      </c>
      <c r="B1643">
        <v>2201</v>
      </c>
      <c r="C1643">
        <v>4</v>
      </c>
      <c r="D1643">
        <v>5</v>
      </c>
      <c r="E1643">
        <v>4</v>
      </c>
      <c r="F1643">
        <v>5</v>
      </c>
      <c r="G1643">
        <v>2</v>
      </c>
      <c r="H1643" t="s">
        <v>486</v>
      </c>
      <c r="I1643">
        <v>985</v>
      </c>
      <c r="J1643">
        <v>83</v>
      </c>
      <c r="K1643" s="1">
        <v>45485</v>
      </c>
      <c r="L1643">
        <v>2</v>
      </c>
      <c r="M1643" t="s">
        <v>487</v>
      </c>
      <c r="N1643" t="s">
        <v>488</v>
      </c>
      <c r="O1643" t="s">
        <v>489</v>
      </c>
      <c r="R1643" t="s">
        <v>490</v>
      </c>
      <c r="S1643">
        <v>747.6</v>
      </c>
      <c r="T1643">
        <v>0</v>
      </c>
    </row>
    <row r="1644" spans="1:20" x14ac:dyDescent="0.25">
      <c r="A1644" s="1">
        <v>45456</v>
      </c>
      <c r="B1644">
        <v>479</v>
      </c>
      <c r="C1644">
        <v>5</v>
      </c>
      <c r="D1644">
        <v>4</v>
      </c>
      <c r="E1644">
        <v>5</v>
      </c>
      <c r="F1644">
        <v>3</v>
      </c>
      <c r="G1644">
        <v>3</v>
      </c>
      <c r="H1644" t="s">
        <v>486</v>
      </c>
      <c r="I1644">
        <v>117</v>
      </c>
      <c r="J1644">
        <v>157</v>
      </c>
      <c r="K1644" s="1">
        <v>45468</v>
      </c>
      <c r="L1644">
        <v>1</v>
      </c>
      <c r="M1644" t="s">
        <v>494</v>
      </c>
      <c r="N1644" t="s">
        <v>495</v>
      </c>
      <c r="O1644" t="s">
        <v>489</v>
      </c>
      <c r="R1644" t="s">
        <v>490</v>
      </c>
      <c r="S1644">
        <v>191.8</v>
      </c>
      <c r="T1644">
        <v>0</v>
      </c>
    </row>
    <row r="1645" spans="1:20" x14ac:dyDescent="0.25">
      <c r="A1645" s="1">
        <v>45456</v>
      </c>
      <c r="B1645">
        <v>498</v>
      </c>
      <c r="C1645">
        <v>5</v>
      </c>
      <c r="D1645">
        <v>1</v>
      </c>
      <c r="E1645">
        <v>4</v>
      </c>
      <c r="F1645">
        <v>1</v>
      </c>
      <c r="G1645">
        <v>2</v>
      </c>
      <c r="H1645" t="s">
        <v>486</v>
      </c>
      <c r="I1645">
        <v>601</v>
      </c>
      <c r="J1645">
        <v>42</v>
      </c>
      <c r="K1645" s="1">
        <v>45480</v>
      </c>
      <c r="L1645">
        <v>2</v>
      </c>
      <c r="M1645" t="s">
        <v>492</v>
      </c>
      <c r="N1645" t="s">
        <v>488</v>
      </c>
      <c r="O1645" t="s">
        <v>489</v>
      </c>
      <c r="R1645" t="s">
        <v>490</v>
      </c>
      <c r="S1645">
        <v>450.1</v>
      </c>
      <c r="T1645">
        <v>0</v>
      </c>
    </row>
    <row r="1646" spans="1:20" x14ac:dyDescent="0.25">
      <c r="A1646" s="1">
        <v>45456</v>
      </c>
      <c r="B1646">
        <v>4961</v>
      </c>
      <c r="C1646">
        <v>4</v>
      </c>
      <c r="D1646">
        <v>4</v>
      </c>
      <c r="E1646">
        <v>3</v>
      </c>
      <c r="F1646">
        <v>3</v>
      </c>
      <c r="G1646">
        <v>1</v>
      </c>
      <c r="H1646" t="s">
        <v>492</v>
      </c>
      <c r="I1646">
        <v>937</v>
      </c>
      <c r="J1646">
        <v>139</v>
      </c>
      <c r="L1646">
        <v>1</v>
      </c>
      <c r="M1646" t="s">
        <v>492</v>
      </c>
      <c r="N1646" t="s">
        <v>495</v>
      </c>
      <c r="O1646" t="s">
        <v>489</v>
      </c>
      <c r="R1646" t="s">
        <v>493</v>
      </c>
      <c r="S1646">
        <v>774.2</v>
      </c>
      <c r="T1646">
        <v>30</v>
      </c>
    </row>
    <row r="1647" spans="1:20" x14ac:dyDescent="0.25">
      <c r="A1647" s="1">
        <v>45456</v>
      </c>
      <c r="B1647">
        <v>3841</v>
      </c>
      <c r="C1647">
        <v>5</v>
      </c>
      <c r="D1647">
        <v>2</v>
      </c>
      <c r="E1647">
        <v>4</v>
      </c>
      <c r="F1647">
        <v>4</v>
      </c>
      <c r="G1647">
        <v>3</v>
      </c>
      <c r="H1647" t="s">
        <v>486</v>
      </c>
      <c r="I1647">
        <v>157</v>
      </c>
      <c r="J1647">
        <v>134</v>
      </c>
      <c r="K1647" s="1">
        <v>45471</v>
      </c>
      <c r="L1647">
        <v>2</v>
      </c>
      <c r="M1647" t="s">
        <v>487</v>
      </c>
      <c r="N1647" t="s">
        <v>488</v>
      </c>
      <c r="O1647" t="s">
        <v>489</v>
      </c>
      <c r="R1647" t="s">
        <v>490</v>
      </c>
      <c r="S1647">
        <v>203.7</v>
      </c>
      <c r="T1647">
        <v>0</v>
      </c>
    </row>
    <row r="1648" spans="1:20" x14ac:dyDescent="0.25">
      <c r="A1648" s="1">
        <v>45456</v>
      </c>
      <c r="B1648">
        <v>1820</v>
      </c>
      <c r="C1648">
        <v>5</v>
      </c>
      <c r="D1648">
        <v>3</v>
      </c>
      <c r="E1648">
        <v>5</v>
      </c>
      <c r="F1648">
        <v>3</v>
      </c>
      <c r="G1648">
        <v>2</v>
      </c>
      <c r="H1648" t="s">
        <v>491</v>
      </c>
      <c r="I1648">
        <v>761</v>
      </c>
      <c r="J1648">
        <v>101</v>
      </c>
      <c r="L1648">
        <v>1</v>
      </c>
      <c r="M1648" t="s">
        <v>494</v>
      </c>
      <c r="N1648" t="s">
        <v>488</v>
      </c>
      <c r="O1648" t="s">
        <v>489</v>
      </c>
      <c r="R1648" t="s">
        <v>498</v>
      </c>
      <c r="S1648">
        <v>610.4</v>
      </c>
      <c r="T1648">
        <v>10</v>
      </c>
    </row>
    <row r="1649" spans="1:20" x14ac:dyDescent="0.25">
      <c r="A1649" s="1">
        <v>45456</v>
      </c>
      <c r="B1649">
        <v>4907</v>
      </c>
      <c r="C1649">
        <v>4</v>
      </c>
      <c r="D1649">
        <v>2</v>
      </c>
      <c r="E1649">
        <v>4</v>
      </c>
      <c r="F1649">
        <v>4</v>
      </c>
      <c r="G1649">
        <v>2</v>
      </c>
      <c r="H1649" t="s">
        <v>486</v>
      </c>
      <c r="I1649">
        <v>451</v>
      </c>
      <c r="J1649">
        <v>199</v>
      </c>
      <c r="K1649" s="1">
        <v>45480</v>
      </c>
      <c r="L1649">
        <v>2</v>
      </c>
      <c r="M1649" t="s">
        <v>494</v>
      </c>
      <c r="N1649" t="s">
        <v>495</v>
      </c>
      <c r="O1649" t="s">
        <v>489</v>
      </c>
      <c r="R1649" t="s">
        <v>490</v>
      </c>
      <c r="S1649">
        <v>455</v>
      </c>
      <c r="T1649">
        <v>0</v>
      </c>
    </row>
    <row r="1650" spans="1:20" x14ac:dyDescent="0.25">
      <c r="A1650" s="1">
        <v>45456</v>
      </c>
      <c r="B1650">
        <v>1266</v>
      </c>
      <c r="C1650">
        <v>5</v>
      </c>
      <c r="D1650">
        <v>1</v>
      </c>
      <c r="E1650">
        <v>3</v>
      </c>
      <c r="F1650">
        <v>1</v>
      </c>
      <c r="G1650">
        <v>1</v>
      </c>
      <c r="H1650" t="s">
        <v>492</v>
      </c>
      <c r="I1650">
        <v>927</v>
      </c>
      <c r="J1650">
        <v>115</v>
      </c>
      <c r="L1650">
        <v>1</v>
      </c>
      <c r="M1650" t="s">
        <v>492</v>
      </c>
      <c r="N1650" t="s">
        <v>495</v>
      </c>
      <c r="O1650" t="s">
        <v>489</v>
      </c>
      <c r="R1650" t="s">
        <v>496</v>
      </c>
      <c r="S1650">
        <v>764.4</v>
      </c>
      <c r="T1650">
        <v>50</v>
      </c>
    </row>
    <row r="1651" spans="1:20" x14ac:dyDescent="0.25">
      <c r="A1651" s="1">
        <v>45456</v>
      </c>
      <c r="B1651">
        <v>4898</v>
      </c>
      <c r="C1651">
        <v>5</v>
      </c>
      <c r="D1651">
        <v>3</v>
      </c>
      <c r="E1651">
        <v>5</v>
      </c>
      <c r="F1651">
        <v>5</v>
      </c>
      <c r="G1651">
        <v>3</v>
      </c>
      <c r="H1651" t="s">
        <v>486</v>
      </c>
      <c r="I1651">
        <v>306</v>
      </c>
      <c r="J1651">
        <v>194</v>
      </c>
      <c r="L1651">
        <v>2</v>
      </c>
      <c r="M1651" t="s">
        <v>487</v>
      </c>
      <c r="N1651" t="s">
        <v>488</v>
      </c>
      <c r="O1651" t="s">
        <v>489</v>
      </c>
      <c r="R1651" t="s">
        <v>496</v>
      </c>
      <c r="S1651">
        <v>385</v>
      </c>
      <c r="T1651">
        <v>50</v>
      </c>
    </row>
    <row r="1652" spans="1:20" x14ac:dyDescent="0.25">
      <c r="A1652" s="1">
        <v>45457</v>
      </c>
      <c r="B1652">
        <v>965</v>
      </c>
      <c r="C1652">
        <v>4</v>
      </c>
      <c r="D1652">
        <v>2</v>
      </c>
      <c r="E1652">
        <v>4</v>
      </c>
      <c r="F1652">
        <v>4</v>
      </c>
      <c r="G1652">
        <v>1</v>
      </c>
      <c r="H1652" t="s">
        <v>486</v>
      </c>
      <c r="I1652">
        <v>50</v>
      </c>
      <c r="J1652">
        <v>45</v>
      </c>
      <c r="K1652" s="1">
        <v>45469</v>
      </c>
      <c r="L1652">
        <v>1</v>
      </c>
      <c r="M1652" t="s">
        <v>494</v>
      </c>
      <c r="N1652" t="s">
        <v>495</v>
      </c>
      <c r="O1652" t="s">
        <v>489</v>
      </c>
      <c r="R1652" t="s">
        <v>490</v>
      </c>
      <c r="S1652">
        <v>66.5</v>
      </c>
      <c r="T1652">
        <v>0</v>
      </c>
    </row>
    <row r="1653" spans="1:20" x14ac:dyDescent="0.25">
      <c r="A1653" s="1">
        <v>45457</v>
      </c>
      <c r="B1653">
        <v>460</v>
      </c>
      <c r="C1653">
        <v>5</v>
      </c>
      <c r="D1653">
        <v>1</v>
      </c>
      <c r="E1653">
        <v>3</v>
      </c>
      <c r="F1653">
        <v>2</v>
      </c>
      <c r="G1653">
        <v>1</v>
      </c>
      <c r="H1653" t="s">
        <v>486</v>
      </c>
      <c r="I1653">
        <v>330</v>
      </c>
      <c r="J1653">
        <v>118</v>
      </c>
      <c r="K1653" s="1">
        <v>45472</v>
      </c>
      <c r="L1653">
        <v>2</v>
      </c>
      <c r="M1653" t="s">
        <v>494</v>
      </c>
      <c r="N1653" t="s">
        <v>488</v>
      </c>
      <c r="O1653" t="s">
        <v>489</v>
      </c>
      <c r="R1653" t="s">
        <v>490</v>
      </c>
      <c r="S1653">
        <v>313.60000000000002</v>
      </c>
      <c r="T1653">
        <v>0</v>
      </c>
    </row>
    <row r="1654" spans="1:20" x14ac:dyDescent="0.25">
      <c r="A1654" s="1">
        <v>45457</v>
      </c>
      <c r="B1654">
        <v>3322</v>
      </c>
      <c r="C1654">
        <v>5</v>
      </c>
      <c r="D1654">
        <v>2</v>
      </c>
      <c r="E1654">
        <v>3</v>
      </c>
      <c r="F1654">
        <v>4</v>
      </c>
      <c r="G1654">
        <v>2</v>
      </c>
      <c r="H1654" t="s">
        <v>491</v>
      </c>
      <c r="I1654">
        <v>949</v>
      </c>
      <c r="J1654">
        <v>190</v>
      </c>
      <c r="L1654">
        <v>1</v>
      </c>
      <c r="M1654" t="s">
        <v>487</v>
      </c>
      <c r="N1654" t="s">
        <v>495</v>
      </c>
      <c r="O1654" t="s">
        <v>489</v>
      </c>
      <c r="R1654" t="s">
        <v>493</v>
      </c>
      <c r="S1654">
        <v>818.3</v>
      </c>
      <c r="T1654">
        <v>30</v>
      </c>
    </row>
    <row r="1655" spans="1:20" x14ac:dyDescent="0.25">
      <c r="A1655" s="1">
        <v>45457</v>
      </c>
      <c r="B1655">
        <v>3606</v>
      </c>
      <c r="C1655">
        <v>4</v>
      </c>
      <c r="D1655">
        <v>3</v>
      </c>
      <c r="E1655">
        <v>1</v>
      </c>
      <c r="F1655">
        <v>5</v>
      </c>
      <c r="G1655">
        <v>2</v>
      </c>
      <c r="H1655" t="s">
        <v>492</v>
      </c>
      <c r="I1655">
        <v>956</v>
      </c>
      <c r="J1655">
        <v>85</v>
      </c>
      <c r="L1655">
        <v>2</v>
      </c>
      <c r="M1655" t="s">
        <v>492</v>
      </c>
      <c r="N1655" t="s">
        <v>488</v>
      </c>
      <c r="O1655" t="s">
        <v>489</v>
      </c>
      <c r="R1655" t="s">
        <v>496</v>
      </c>
      <c r="S1655">
        <v>763.7</v>
      </c>
      <c r="T1655">
        <v>50</v>
      </c>
    </row>
    <row r="1656" spans="1:20" x14ac:dyDescent="0.25">
      <c r="A1656" s="1">
        <v>45457</v>
      </c>
      <c r="B1656">
        <v>910</v>
      </c>
      <c r="C1656">
        <v>5</v>
      </c>
      <c r="D1656">
        <v>3</v>
      </c>
      <c r="E1656">
        <v>5</v>
      </c>
      <c r="F1656">
        <v>3</v>
      </c>
      <c r="G1656">
        <v>1</v>
      </c>
      <c r="H1656" t="s">
        <v>486</v>
      </c>
      <c r="I1656">
        <v>884</v>
      </c>
      <c r="J1656">
        <v>123</v>
      </c>
      <c r="K1656" s="1">
        <v>45481</v>
      </c>
      <c r="L1656">
        <v>1</v>
      </c>
      <c r="M1656" t="s">
        <v>494</v>
      </c>
      <c r="N1656" t="s">
        <v>495</v>
      </c>
      <c r="O1656" t="s">
        <v>489</v>
      </c>
      <c r="R1656" t="s">
        <v>490</v>
      </c>
      <c r="S1656">
        <v>704.9</v>
      </c>
      <c r="T1656">
        <v>0</v>
      </c>
    </row>
    <row r="1657" spans="1:20" x14ac:dyDescent="0.25">
      <c r="A1657" s="1">
        <v>45457</v>
      </c>
      <c r="B1657">
        <v>1999</v>
      </c>
      <c r="C1657">
        <v>5</v>
      </c>
      <c r="D1657">
        <v>2</v>
      </c>
      <c r="E1657">
        <v>5</v>
      </c>
      <c r="F1657">
        <v>4</v>
      </c>
      <c r="G1657">
        <v>3</v>
      </c>
      <c r="H1657" t="s">
        <v>486</v>
      </c>
      <c r="I1657">
        <v>469</v>
      </c>
      <c r="J1657">
        <v>160</v>
      </c>
      <c r="K1657" s="1">
        <v>45479</v>
      </c>
      <c r="L1657">
        <v>2</v>
      </c>
      <c r="M1657" t="s">
        <v>494</v>
      </c>
      <c r="N1657" t="s">
        <v>495</v>
      </c>
      <c r="O1657" t="s">
        <v>489</v>
      </c>
      <c r="R1657" t="s">
        <v>490</v>
      </c>
      <c r="S1657">
        <v>440.3</v>
      </c>
      <c r="T1657">
        <v>0</v>
      </c>
    </row>
    <row r="1658" spans="1:20" x14ac:dyDescent="0.25">
      <c r="A1658" s="1">
        <v>45457</v>
      </c>
      <c r="B1658">
        <v>3578</v>
      </c>
      <c r="C1658">
        <v>4</v>
      </c>
      <c r="D1658">
        <v>4</v>
      </c>
      <c r="E1658">
        <v>4</v>
      </c>
      <c r="F1658">
        <v>3</v>
      </c>
      <c r="G1658">
        <v>3</v>
      </c>
      <c r="H1658" t="s">
        <v>491</v>
      </c>
      <c r="I1658">
        <v>447</v>
      </c>
      <c r="J1658">
        <v>198</v>
      </c>
      <c r="L1658">
        <v>1</v>
      </c>
      <c r="M1658" t="s">
        <v>487</v>
      </c>
      <c r="N1658" t="s">
        <v>495</v>
      </c>
      <c r="O1658" t="s">
        <v>489</v>
      </c>
      <c r="R1658" t="s">
        <v>496</v>
      </c>
      <c r="S1658">
        <v>486.5</v>
      </c>
      <c r="T1658">
        <v>50</v>
      </c>
    </row>
    <row r="1659" spans="1:20" x14ac:dyDescent="0.25">
      <c r="A1659" s="1">
        <v>45457</v>
      </c>
      <c r="B1659">
        <v>4642</v>
      </c>
      <c r="C1659">
        <v>5</v>
      </c>
      <c r="D1659">
        <v>2</v>
      </c>
      <c r="E1659">
        <v>1</v>
      </c>
      <c r="F1659">
        <v>4</v>
      </c>
      <c r="G1659">
        <v>3</v>
      </c>
      <c r="H1659" t="s">
        <v>492</v>
      </c>
      <c r="I1659">
        <v>166</v>
      </c>
      <c r="J1659">
        <v>24</v>
      </c>
      <c r="L1659">
        <v>2</v>
      </c>
      <c r="M1659" t="s">
        <v>487</v>
      </c>
      <c r="N1659" t="s">
        <v>495</v>
      </c>
      <c r="O1659" t="s">
        <v>489</v>
      </c>
      <c r="R1659" t="s">
        <v>496</v>
      </c>
      <c r="S1659">
        <v>168</v>
      </c>
      <c r="T1659">
        <v>50</v>
      </c>
    </row>
    <row r="1660" spans="1:20" x14ac:dyDescent="0.25">
      <c r="A1660" s="1">
        <v>45457</v>
      </c>
      <c r="B1660">
        <v>4075</v>
      </c>
      <c r="C1660">
        <v>5</v>
      </c>
      <c r="D1660">
        <v>2</v>
      </c>
      <c r="E1660">
        <v>5</v>
      </c>
      <c r="F1660">
        <v>4</v>
      </c>
      <c r="G1660">
        <v>1</v>
      </c>
      <c r="H1660" t="s">
        <v>486</v>
      </c>
      <c r="I1660">
        <v>304</v>
      </c>
      <c r="J1660">
        <v>194</v>
      </c>
      <c r="K1660" s="1">
        <v>45486</v>
      </c>
      <c r="L1660">
        <v>1</v>
      </c>
      <c r="M1660" t="s">
        <v>494</v>
      </c>
      <c r="N1660" t="s">
        <v>488</v>
      </c>
      <c r="O1660" t="s">
        <v>489</v>
      </c>
      <c r="R1660" t="s">
        <v>490</v>
      </c>
      <c r="S1660">
        <v>348.6</v>
      </c>
      <c r="T1660">
        <v>0</v>
      </c>
    </row>
    <row r="1661" spans="1:20" x14ac:dyDescent="0.25">
      <c r="A1661" s="1">
        <v>45457</v>
      </c>
      <c r="B1661">
        <v>4359</v>
      </c>
      <c r="C1661">
        <v>4</v>
      </c>
      <c r="D1661">
        <v>2</v>
      </c>
      <c r="E1661">
        <v>3</v>
      </c>
      <c r="F1661">
        <v>4</v>
      </c>
      <c r="G1661">
        <v>3</v>
      </c>
      <c r="H1661" t="s">
        <v>491</v>
      </c>
      <c r="I1661">
        <v>282</v>
      </c>
      <c r="J1661">
        <v>183</v>
      </c>
      <c r="L1661">
        <v>2</v>
      </c>
      <c r="M1661" t="s">
        <v>494</v>
      </c>
      <c r="N1661" t="s">
        <v>495</v>
      </c>
      <c r="O1661" t="s">
        <v>489</v>
      </c>
      <c r="R1661" t="s">
        <v>493</v>
      </c>
      <c r="S1661">
        <v>346.5</v>
      </c>
      <c r="T1661">
        <v>30</v>
      </c>
    </row>
    <row r="1662" spans="1:20" x14ac:dyDescent="0.25">
      <c r="A1662" s="1">
        <v>45458</v>
      </c>
      <c r="B1662">
        <v>1310</v>
      </c>
      <c r="C1662">
        <v>5</v>
      </c>
      <c r="D1662">
        <v>4</v>
      </c>
      <c r="E1662">
        <v>5</v>
      </c>
      <c r="F1662">
        <v>3</v>
      </c>
      <c r="G1662">
        <v>2</v>
      </c>
      <c r="H1662" t="s">
        <v>486</v>
      </c>
      <c r="I1662">
        <v>630</v>
      </c>
      <c r="J1662">
        <v>183</v>
      </c>
      <c r="K1662" s="1">
        <v>45477</v>
      </c>
      <c r="L1662">
        <v>1</v>
      </c>
      <c r="M1662" t="s">
        <v>487</v>
      </c>
      <c r="N1662" t="s">
        <v>495</v>
      </c>
      <c r="O1662" t="s">
        <v>489</v>
      </c>
      <c r="R1662" t="s">
        <v>490</v>
      </c>
      <c r="S1662">
        <v>569.1</v>
      </c>
      <c r="T1662">
        <v>0</v>
      </c>
    </row>
    <row r="1663" spans="1:20" x14ac:dyDescent="0.25">
      <c r="A1663" s="1">
        <v>45458</v>
      </c>
      <c r="B1663">
        <v>726</v>
      </c>
      <c r="C1663">
        <v>5</v>
      </c>
      <c r="D1663">
        <v>5</v>
      </c>
      <c r="E1663">
        <v>1</v>
      </c>
      <c r="F1663">
        <v>2</v>
      </c>
      <c r="G1663">
        <v>1</v>
      </c>
      <c r="H1663" t="s">
        <v>486</v>
      </c>
      <c r="I1663">
        <v>843</v>
      </c>
      <c r="J1663">
        <v>197</v>
      </c>
      <c r="K1663" s="1">
        <v>45475</v>
      </c>
      <c r="L1663">
        <v>2</v>
      </c>
      <c r="M1663" t="s">
        <v>487</v>
      </c>
      <c r="N1663" t="s">
        <v>495</v>
      </c>
      <c r="O1663" t="s">
        <v>489</v>
      </c>
      <c r="R1663" t="s">
        <v>490</v>
      </c>
      <c r="S1663">
        <v>728</v>
      </c>
      <c r="T1663">
        <v>0</v>
      </c>
    </row>
    <row r="1664" spans="1:20" x14ac:dyDescent="0.25">
      <c r="A1664" s="1">
        <v>45458</v>
      </c>
      <c r="B1664">
        <v>473</v>
      </c>
      <c r="C1664">
        <v>4</v>
      </c>
      <c r="D1664">
        <v>3</v>
      </c>
      <c r="E1664">
        <v>2</v>
      </c>
      <c r="F1664">
        <v>2</v>
      </c>
      <c r="G1664">
        <v>1</v>
      </c>
      <c r="H1664" t="s">
        <v>486</v>
      </c>
      <c r="I1664">
        <v>758</v>
      </c>
      <c r="J1664">
        <v>38</v>
      </c>
      <c r="K1664" s="1">
        <v>45472</v>
      </c>
      <c r="L1664">
        <v>1</v>
      </c>
      <c r="M1664" t="s">
        <v>494</v>
      </c>
      <c r="N1664" t="s">
        <v>488</v>
      </c>
      <c r="O1664" t="s">
        <v>489</v>
      </c>
      <c r="R1664" t="s">
        <v>490</v>
      </c>
      <c r="S1664">
        <v>557.20000000000005</v>
      </c>
      <c r="T1664">
        <v>0</v>
      </c>
    </row>
    <row r="1665" spans="1:20" x14ac:dyDescent="0.25">
      <c r="A1665" s="1">
        <v>45458</v>
      </c>
      <c r="B1665">
        <v>4606</v>
      </c>
      <c r="C1665">
        <v>5</v>
      </c>
      <c r="D1665">
        <v>1</v>
      </c>
      <c r="E1665">
        <v>3</v>
      </c>
      <c r="F1665">
        <v>5</v>
      </c>
      <c r="G1665">
        <v>1</v>
      </c>
      <c r="H1665" t="s">
        <v>486</v>
      </c>
      <c r="I1665">
        <v>430</v>
      </c>
      <c r="J1665">
        <v>39</v>
      </c>
      <c r="K1665" s="1">
        <v>45481</v>
      </c>
      <c r="L1665">
        <v>2</v>
      </c>
      <c r="M1665" t="s">
        <v>487</v>
      </c>
      <c r="N1665" t="s">
        <v>488</v>
      </c>
      <c r="O1665" t="s">
        <v>489</v>
      </c>
      <c r="R1665" t="s">
        <v>490</v>
      </c>
      <c r="S1665">
        <v>328.3</v>
      </c>
      <c r="T1665">
        <v>0</v>
      </c>
    </row>
    <row r="1666" spans="1:20" x14ac:dyDescent="0.25">
      <c r="A1666" s="1">
        <v>45458</v>
      </c>
      <c r="B1666">
        <v>2866</v>
      </c>
      <c r="C1666">
        <v>5</v>
      </c>
      <c r="D1666">
        <v>3</v>
      </c>
      <c r="E1666">
        <v>5</v>
      </c>
      <c r="F1666">
        <v>3</v>
      </c>
      <c r="G1666">
        <v>3</v>
      </c>
      <c r="H1666" t="s">
        <v>486</v>
      </c>
      <c r="I1666">
        <v>871</v>
      </c>
      <c r="J1666">
        <v>169</v>
      </c>
      <c r="L1666">
        <v>1</v>
      </c>
      <c r="M1666" t="s">
        <v>494</v>
      </c>
      <c r="N1666" t="s">
        <v>495</v>
      </c>
      <c r="O1666" t="s">
        <v>489</v>
      </c>
      <c r="R1666" t="s">
        <v>498</v>
      </c>
      <c r="S1666">
        <v>735</v>
      </c>
      <c r="T1666">
        <v>10</v>
      </c>
    </row>
    <row r="1667" spans="1:20" x14ac:dyDescent="0.25">
      <c r="A1667" s="1">
        <v>45458</v>
      </c>
      <c r="B1667">
        <v>4265</v>
      </c>
      <c r="C1667">
        <v>4</v>
      </c>
      <c r="D1667">
        <v>3</v>
      </c>
      <c r="E1667">
        <v>3</v>
      </c>
      <c r="F1667">
        <v>4</v>
      </c>
      <c r="G1667">
        <v>3</v>
      </c>
      <c r="H1667" t="s">
        <v>486</v>
      </c>
      <c r="I1667">
        <v>332</v>
      </c>
      <c r="J1667">
        <v>50</v>
      </c>
      <c r="K1667" s="1">
        <v>45473</v>
      </c>
      <c r="L1667">
        <v>2</v>
      </c>
      <c r="M1667" t="s">
        <v>487</v>
      </c>
      <c r="N1667" t="s">
        <v>488</v>
      </c>
      <c r="O1667" t="s">
        <v>489</v>
      </c>
      <c r="R1667" t="s">
        <v>490</v>
      </c>
      <c r="S1667">
        <v>267.39999999999998</v>
      </c>
      <c r="T1667">
        <v>0</v>
      </c>
    </row>
    <row r="1668" spans="1:20" x14ac:dyDescent="0.25">
      <c r="A1668" s="1">
        <v>45458</v>
      </c>
      <c r="B1668">
        <v>2368</v>
      </c>
      <c r="C1668">
        <v>5</v>
      </c>
      <c r="D1668">
        <v>5</v>
      </c>
      <c r="E1668">
        <v>4</v>
      </c>
      <c r="F1668">
        <v>2</v>
      </c>
      <c r="G1668">
        <v>2</v>
      </c>
      <c r="H1668" t="s">
        <v>486</v>
      </c>
      <c r="I1668">
        <v>315</v>
      </c>
      <c r="J1668">
        <v>124</v>
      </c>
      <c r="K1668" s="1">
        <v>45470</v>
      </c>
      <c r="L1668">
        <v>1</v>
      </c>
      <c r="M1668" t="s">
        <v>494</v>
      </c>
      <c r="N1668" t="s">
        <v>488</v>
      </c>
      <c r="O1668" t="s">
        <v>489</v>
      </c>
      <c r="R1668" t="s">
        <v>490</v>
      </c>
      <c r="S1668">
        <v>307.3</v>
      </c>
      <c r="T1668">
        <v>0</v>
      </c>
    </row>
    <row r="1669" spans="1:20" x14ac:dyDescent="0.25">
      <c r="A1669" s="1">
        <v>45458</v>
      </c>
      <c r="B1669">
        <v>4050</v>
      </c>
      <c r="C1669">
        <v>5</v>
      </c>
      <c r="D1669">
        <v>3</v>
      </c>
      <c r="E1669">
        <v>3</v>
      </c>
      <c r="F1669">
        <v>4</v>
      </c>
      <c r="G1669">
        <v>3</v>
      </c>
      <c r="H1669" t="s">
        <v>491</v>
      </c>
      <c r="I1669">
        <v>146</v>
      </c>
      <c r="J1669">
        <v>63</v>
      </c>
      <c r="L1669">
        <v>2</v>
      </c>
      <c r="M1669" t="s">
        <v>494</v>
      </c>
      <c r="N1669" t="s">
        <v>495</v>
      </c>
      <c r="O1669" t="s">
        <v>489</v>
      </c>
      <c r="R1669" t="s">
        <v>498</v>
      </c>
      <c r="S1669">
        <v>153.30000000000001</v>
      </c>
      <c r="T1669">
        <v>10</v>
      </c>
    </row>
    <row r="1670" spans="1:20" x14ac:dyDescent="0.25">
      <c r="A1670" s="1">
        <v>45458</v>
      </c>
      <c r="B1670">
        <v>2109</v>
      </c>
      <c r="C1670">
        <v>4</v>
      </c>
      <c r="D1670">
        <v>3</v>
      </c>
      <c r="E1670">
        <v>5</v>
      </c>
      <c r="F1670">
        <v>3</v>
      </c>
      <c r="G1670">
        <v>3</v>
      </c>
      <c r="H1670" t="s">
        <v>492</v>
      </c>
      <c r="I1670">
        <v>757</v>
      </c>
      <c r="J1670">
        <v>120</v>
      </c>
      <c r="L1670">
        <v>1</v>
      </c>
      <c r="M1670" t="s">
        <v>487</v>
      </c>
      <c r="N1670" t="s">
        <v>488</v>
      </c>
      <c r="O1670" t="s">
        <v>489</v>
      </c>
      <c r="R1670" t="s">
        <v>496</v>
      </c>
      <c r="S1670">
        <v>648.9</v>
      </c>
      <c r="T1670">
        <v>50</v>
      </c>
    </row>
    <row r="1671" spans="1:20" x14ac:dyDescent="0.25">
      <c r="A1671" s="1">
        <v>45458</v>
      </c>
      <c r="B1671">
        <v>4288</v>
      </c>
      <c r="C1671">
        <v>5</v>
      </c>
      <c r="D1671">
        <v>4</v>
      </c>
      <c r="E1671">
        <v>4</v>
      </c>
      <c r="F1671">
        <v>3</v>
      </c>
      <c r="G1671">
        <v>3</v>
      </c>
      <c r="H1671" t="s">
        <v>486</v>
      </c>
      <c r="I1671">
        <v>851</v>
      </c>
      <c r="J1671">
        <v>108</v>
      </c>
      <c r="K1671" s="1">
        <v>45465</v>
      </c>
      <c r="L1671">
        <v>2</v>
      </c>
      <c r="M1671" t="s">
        <v>492</v>
      </c>
      <c r="N1671" t="s">
        <v>495</v>
      </c>
      <c r="O1671" t="s">
        <v>489</v>
      </c>
      <c r="R1671" t="s">
        <v>490</v>
      </c>
      <c r="S1671">
        <v>671.3</v>
      </c>
      <c r="T1671">
        <v>0</v>
      </c>
    </row>
    <row r="1672" spans="1:20" x14ac:dyDescent="0.25">
      <c r="A1672" s="1">
        <v>45459</v>
      </c>
      <c r="B1672">
        <v>2976</v>
      </c>
      <c r="C1672">
        <v>5</v>
      </c>
      <c r="D1672">
        <v>4</v>
      </c>
      <c r="E1672">
        <v>4</v>
      </c>
      <c r="F1672">
        <v>3</v>
      </c>
      <c r="G1672">
        <v>3</v>
      </c>
      <c r="H1672" t="s">
        <v>486</v>
      </c>
      <c r="I1672">
        <v>399</v>
      </c>
      <c r="J1672">
        <v>68</v>
      </c>
      <c r="K1672" s="1">
        <v>45466</v>
      </c>
      <c r="L1672">
        <v>1</v>
      </c>
      <c r="M1672" t="s">
        <v>494</v>
      </c>
      <c r="N1672" t="s">
        <v>495</v>
      </c>
      <c r="O1672" t="s">
        <v>489</v>
      </c>
      <c r="R1672" t="s">
        <v>490</v>
      </c>
      <c r="S1672">
        <v>326.89999999999998</v>
      </c>
      <c r="T1672">
        <v>0</v>
      </c>
    </row>
    <row r="1673" spans="1:20" x14ac:dyDescent="0.25">
      <c r="A1673" s="1">
        <v>45459</v>
      </c>
      <c r="B1673">
        <v>634</v>
      </c>
      <c r="C1673">
        <v>4</v>
      </c>
      <c r="D1673">
        <v>4</v>
      </c>
      <c r="E1673">
        <v>4</v>
      </c>
      <c r="F1673">
        <v>3</v>
      </c>
      <c r="G1673">
        <v>2</v>
      </c>
      <c r="H1673" t="s">
        <v>486</v>
      </c>
      <c r="I1673">
        <v>522</v>
      </c>
      <c r="J1673">
        <v>78</v>
      </c>
      <c r="K1673" s="1">
        <v>45478</v>
      </c>
      <c r="L1673">
        <v>2</v>
      </c>
      <c r="M1673" t="s">
        <v>492</v>
      </c>
      <c r="N1673" t="s">
        <v>488</v>
      </c>
      <c r="O1673" t="s">
        <v>489</v>
      </c>
      <c r="R1673" t="s">
        <v>490</v>
      </c>
      <c r="S1673">
        <v>420</v>
      </c>
      <c r="T1673">
        <v>0</v>
      </c>
    </row>
    <row r="1674" spans="1:20" x14ac:dyDescent="0.25">
      <c r="A1674" s="1">
        <v>45459</v>
      </c>
      <c r="B1674">
        <v>3523</v>
      </c>
      <c r="C1674">
        <v>5</v>
      </c>
      <c r="D1674">
        <v>4</v>
      </c>
      <c r="E1674">
        <v>2</v>
      </c>
      <c r="F1674">
        <v>3</v>
      </c>
      <c r="G1674">
        <v>2</v>
      </c>
      <c r="H1674" t="s">
        <v>486</v>
      </c>
      <c r="I1674">
        <v>654</v>
      </c>
      <c r="J1674">
        <v>151</v>
      </c>
      <c r="K1674" s="1">
        <v>45472</v>
      </c>
      <c r="L1674">
        <v>1</v>
      </c>
      <c r="M1674" t="s">
        <v>492</v>
      </c>
      <c r="N1674" t="s">
        <v>488</v>
      </c>
      <c r="O1674" t="s">
        <v>489</v>
      </c>
      <c r="R1674" t="s">
        <v>490</v>
      </c>
      <c r="S1674">
        <v>563.5</v>
      </c>
      <c r="T1674">
        <v>0</v>
      </c>
    </row>
    <row r="1675" spans="1:20" x14ac:dyDescent="0.25">
      <c r="A1675" s="1">
        <v>45459</v>
      </c>
      <c r="B1675">
        <v>2185</v>
      </c>
      <c r="C1675">
        <v>5</v>
      </c>
      <c r="D1675">
        <v>4</v>
      </c>
      <c r="E1675">
        <v>2</v>
      </c>
      <c r="F1675">
        <v>3</v>
      </c>
      <c r="G1675">
        <v>2</v>
      </c>
      <c r="H1675" t="s">
        <v>486</v>
      </c>
      <c r="I1675">
        <v>228</v>
      </c>
      <c r="J1675">
        <v>136</v>
      </c>
      <c r="K1675" s="1">
        <v>45475</v>
      </c>
      <c r="L1675">
        <v>2</v>
      </c>
      <c r="M1675" t="s">
        <v>487</v>
      </c>
      <c r="N1675" t="s">
        <v>495</v>
      </c>
      <c r="O1675" t="s">
        <v>489</v>
      </c>
      <c r="R1675" t="s">
        <v>490</v>
      </c>
      <c r="S1675">
        <v>254.8</v>
      </c>
      <c r="T1675">
        <v>0</v>
      </c>
    </row>
    <row r="1676" spans="1:20" x14ac:dyDescent="0.25">
      <c r="A1676" s="1">
        <v>45459</v>
      </c>
      <c r="B1676">
        <v>3192</v>
      </c>
      <c r="C1676">
        <v>4</v>
      </c>
      <c r="D1676">
        <v>1</v>
      </c>
      <c r="E1676">
        <v>4</v>
      </c>
      <c r="F1676">
        <v>2</v>
      </c>
      <c r="G1676">
        <v>3</v>
      </c>
      <c r="H1676" t="s">
        <v>486</v>
      </c>
      <c r="I1676">
        <v>873</v>
      </c>
      <c r="J1676">
        <v>186</v>
      </c>
      <c r="K1676" s="1">
        <v>45483</v>
      </c>
      <c r="L1676">
        <v>1</v>
      </c>
      <c r="M1676" t="s">
        <v>494</v>
      </c>
      <c r="N1676" t="s">
        <v>495</v>
      </c>
      <c r="O1676" t="s">
        <v>489</v>
      </c>
      <c r="R1676" t="s">
        <v>490</v>
      </c>
      <c r="S1676">
        <v>741.3</v>
      </c>
      <c r="T1676">
        <v>0</v>
      </c>
    </row>
    <row r="1677" spans="1:20" x14ac:dyDescent="0.25">
      <c r="A1677" s="1">
        <v>45459</v>
      </c>
      <c r="B1677">
        <v>2154</v>
      </c>
      <c r="C1677">
        <v>5</v>
      </c>
      <c r="D1677">
        <v>5</v>
      </c>
      <c r="E1677">
        <v>5</v>
      </c>
      <c r="F1677">
        <v>1</v>
      </c>
      <c r="G1677">
        <v>3</v>
      </c>
      <c r="H1677" t="s">
        <v>491</v>
      </c>
      <c r="I1677">
        <v>410</v>
      </c>
      <c r="J1677">
        <v>154</v>
      </c>
      <c r="L1677">
        <v>2</v>
      </c>
      <c r="M1677" t="s">
        <v>492</v>
      </c>
      <c r="N1677" t="s">
        <v>495</v>
      </c>
      <c r="O1677" t="s">
        <v>497</v>
      </c>
      <c r="R1677" t="s">
        <v>498</v>
      </c>
      <c r="S1677">
        <v>401.8</v>
      </c>
      <c r="T1677">
        <v>10</v>
      </c>
    </row>
    <row r="1678" spans="1:20" x14ac:dyDescent="0.25">
      <c r="A1678" s="1">
        <v>45459</v>
      </c>
      <c r="B1678">
        <v>72</v>
      </c>
      <c r="C1678">
        <v>5</v>
      </c>
      <c r="D1678">
        <v>2</v>
      </c>
      <c r="E1678">
        <v>4</v>
      </c>
      <c r="F1678">
        <v>4</v>
      </c>
      <c r="G1678">
        <v>1</v>
      </c>
      <c r="H1678" t="s">
        <v>491</v>
      </c>
      <c r="I1678">
        <v>829</v>
      </c>
      <c r="J1678">
        <v>196</v>
      </c>
      <c r="L1678">
        <v>1</v>
      </c>
      <c r="M1678" t="s">
        <v>494</v>
      </c>
      <c r="N1678" t="s">
        <v>488</v>
      </c>
      <c r="O1678" t="s">
        <v>497</v>
      </c>
      <c r="R1678" t="s">
        <v>498</v>
      </c>
      <c r="S1678">
        <v>724.5</v>
      </c>
      <c r="T1678">
        <v>10</v>
      </c>
    </row>
    <row r="1679" spans="1:20" x14ac:dyDescent="0.25">
      <c r="A1679" s="1">
        <v>45459</v>
      </c>
      <c r="B1679">
        <v>1702</v>
      </c>
      <c r="C1679">
        <v>4</v>
      </c>
      <c r="D1679">
        <v>4</v>
      </c>
      <c r="E1679">
        <v>4</v>
      </c>
      <c r="F1679">
        <v>3</v>
      </c>
      <c r="G1679">
        <v>1</v>
      </c>
      <c r="H1679" t="s">
        <v>486</v>
      </c>
      <c r="I1679">
        <v>159</v>
      </c>
      <c r="J1679">
        <v>108</v>
      </c>
      <c r="K1679" s="1">
        <v>45471</v>
      </c>
      <c r="L1679">
        <v>2</v>
      </c>
      <c r="M1679" t="s">
        <v>494</v>
      </c>
      <c r="N1679" t="s">
        <v>488</v>
      </c>
      <c r="O1679" t="s">
        <v>489</v>
      </c>
      <c r="R1679" t="s">
        <v>490</v>
      </c>
      <c r="S1679">
        <v>186.9</v>
      </c>
      <c r="T1679">
        <v>0</v>
      </c>
    </row>
    <row r="1680" spans="1:20" x14ac:dyDescent="0.25">
      <c r="A1680" s="1">
        <v>45459</v>
      </c>
      <c r="B1680">
        <v>302</v>
      </c>
      <c r="C1680">
        <v>5</v>
      </c>
      <c r="D1680">
        <v>5</v>
      </c>
      <c r="E1680">
        <v>3</v>
      </c>
      <c r="F1680">
        <v>1</v>
      </c>
      <c r="G1680">
        <v>3</v>
      </c>
      <c r="H1680" t="s">
        <v>491</v>
      </c>
      <c r="I1680">
        <v>980</v>
      </c>
      <c r="J1680">
        <v>34</v>
      </c>
      <c r="L1680">
        <v>1</v>
      </c>
      <c r="M1680" t="s">
        <v>492</v>
      </c>
      <c r="N1680" t="s">
        <v>488</v>
      </c>
      <c r="O1680" t="s">
        <v>489</v>
      </c>
      <c r="R1680" t="s">
        <v>493</v>
      </c>
      <c r="S1680">
        <v>730.8</v>
      </c>
      <c r="T1680">
        <v>30</v>
      </c>
    </row>
    <row r="1681" spans="1:20" x14ac:dyDescent="0.25">
      <c r="A1681" s="1">
        <v>45459</v>
      </c>
      <c r="B1681">
        <v>897</v>
      </c>
      <c r="C1681">
        <v>5</v>
      </c>
      <c r="D1681">
        <v>2</v>
      </c>
      <c r="E1681">
        <v>3</v>
      </c>
      <c r="F1681">
        <v>4</v>
      </c>
      <c r="G1681">
        <v>1</v>
      </c>
      <c r="H1681" t="s">
        <v>492</v>
      </c>
      <c r="I1681">
        <v>260</v>
      </c>
      <c r="J1681">
        <v>26</v>
      </c>
      <c r="L1681">
        <v>2</v>
      </c>
      <c r="M1681" t="s">
        <v>492</v>
      </c>
      <c r="N1681" t="s">
        <v>488</v>
      </c>
      <c r="O1681" t="s">
        <v>497</v>
      </c>
      <c r="R1681" t="s">
        <v>498</v>
      </c>
      <c r="S1681">
        <v>207.2</v>
      </c>
      <c r="T1681">
        <v>10</v>
      </c>
    </row>
    <row r="1682" spans="1:20" x14ac:dyDescent="0.25">
      <c r="A1682" s="1">
        <v>45460</v>
      </c>
      <c r="B1682">
        <v>1468</v>
      </c>
      <c r="C1682">
        <v>4</v>
      </c>
      <c r="D1682">
        <v>3</v>
      </c>
      <c r="E1682">
        <v>3</v>
      </c>
      <c r="F1682">
        <v>2</v>
      </c>
      <c r="G1682">
        <v>2</v>
      </c>
      <c r="H1682" t="s">
        <v>486</v>
      </c>
      <c r="I1682">
        <v>343</v>
      </c>
      <c r="J1682">
        <v>194</v>
      </c>
      <c r="K1682" s="1">
        <v>45479</v>
      </c>
      <c r="L1682">
        <v>1</v>
      </c>
      <c r="M1682" t="s">
        <v>494</v>
      </c>
      <c r="N1682" t="s">
        <v>495</v>
      </c>
      <c r="O1682" t="s">
        <v>489</v>
      </c>
      <c r="R1682" t="s">
        <v>490</v>
      </c>
      <c r="S1682">
        <v>375.9</v>
      </c>
      <c r="T1682">
        <v>0</v>
      </c>
    </row>
    <row r="1683" spans="1:20" x14ac:dyDescent="0.25">
      <c r="A1683" s="1">
        <v>45460</v>
      </c>
      <c r="B1683">
        <v>280</v>
      </c>
      <c r="C1683">
        <v>5</v>
      </c>
      <c r="D1683">
        <v>3</v>
      </c>
      <c r="E1683">
        <v>1</v>
      </c>
      <c r="F1683">
        <v>2</v>
      </c>
      <c r="G1683">
        <v>2</v>
      </c>
      <c r="H1683" t="s">
        <v>492</v>
      </c>
      <c r="I1683">
        <v>806</v>
      </c>
      <c r="J1683">
        <v>135</v>
      </c>
      <c r="L1683">
        <v>2</v>
      </c>
      <c r="M1683" t="s">
        <v>492</v>
      </c>
      <c r="N1683" t="s">
        <v>488</v>
      </c>
      <c r="O1683" t="s">
        <v>497</v>
      </c>
      <c r="R1683" t="s">
        <v>493</v>
      </c>
      <c r="S1683">
        <v>679.7</v>
      </c>
      <c r="T1683">
        <v>30</v>
      </c>
    </row>
    <row r="1684" spans="1:20" x14ac:dyDescent="0.25">
      <c r="A1684" s="1">
        <v>45460</v>
      </c>
      <c r="B1684">
        <v>338</v>
      </c>
      <c r="C1684">
        <v>5</v>
      </c>
      <c r="D1684">
        <v>5</v>
      </c>
      <c r="E1684">
        <v>3</v>
      </c>
      <c r="F1684">
        <v>2</v>
      </c>
      <c r="G1684">
        <v>2</v>
      </c>
      <c r="H1684" t="s">
        <v>486</v>
      </c>
      <c r="I1684">
        <v>323</v>
      </c>
      <c r="J1684">
        <v>117</v>
      </c>
      <c r="L1684">
        <v>1</v>
      </c>
      <c r="M1684" t="s">
        <v>492</v>
      </c>
      <c r="N1684" t="s">
        <v>488</v>
      </c>
      <c r="O1684" t="s">
        <v>497</v>
      </c>
      <c r="R1684" t="s">
        <v>498</v>
      </c>
      <c r="S1684">
        <v>315</v>
      </c>
      <c r="T1684">
        <v>10</v>
      </c>
    </row>
    <row r="1685" spans="1:20" x14ac:dyDescent="0.25">
      <c r="A1685" s="1">
        <v>45460</v>
      </c>
      <c r="B1685">
        <v>4914</v>
      </c>
      <c r="C1685">
        <v>4</v>
      </c>
      <c r="D1685">
        <v>1</v>
      </c>
      <c r="E1685">
        <v>3</v>
      </c>
      <c r="F1685">
        <v>1</v>
      </c>
      <c r="G1685">
        <v>1</v>
      </c>
      <c r="H1685" t="s">
        <v>486</v>
      </c>
      <c r="I1685">
        <v>188</v>
      </c>
      <c r="J1685">
        <v>137</v>
      </c>
      <c r="K1685" s="1">
        <v>45471</v>
      </c>
      <c r="L1685">
        <v>2</v>
      </c>
      <c r="M1685" t="s">
        <v>494</v>
      </c>
      <c r="N1685" t="s">
        <v>488</v>
      </c>
      <c r="O1685" t="s">
        <v>489</v>
      </c>
      <c r="R1685" t="s">
        <v>490</v>
      </c>
      <c r="S1685">
        <v>227.5</v>
      </c>
      <c r="T1685">
        <v>0</v>
      </c>
    </row>
    <row r="1686" spans="1:20" x14ac:dyDescent="0.25">
      <c r="A1686" s="1">
        <v>45460</v>
      </c>
      <c r="B1686">
        <v>4460</v>
      </c>
      <c r="C1686">
        <v>5</v>
      </c>
      <c r="D1686">
        <v>1</v>
      </c>
      <c r="E1686">
        <v>5</v>
      </c>
      <c r="F1686">
        <v>1</v>
      </c>
      <c r="G1686">
        <v>2</v>
      </c>
      <c r="H1686" t="s">
        <v>486</v>
      </c>
      <c r="I1686">
        <v>939</v>
      </c>
      <c r="J1686">
        <v>192</v>
      </c>
      <c r="K1686" s="1">
        <v>45487</v>
      </c>
      <c r="L1686">
        <v>1</v>
      </c>
      <c r="M1686" t="s">
        <v>492</v>
      </c>
      <c r="N1686" t="s">
        <v>495</v>
      </c>
      <c r="O1686" t="s">
        <v>489</v>
      </c>
      <c r="R1686" t="s">
        <v>490</v>
      </c>
      <c r="S1686">
        <v>791.7</v>
      </c>
      <c r="T1686">
        <v>0</v>
      </c>
    </row>
    <row r="1687" spans="1:20" x14ac:dyDescent="0.25">
      <c r="A1687" s="1">
        <v>45460</v>
      </c>
      <c r="B1687">
        <v>2939</v>
      </c>
      <c r="C1687">
        <v>5</v>
      </c>
      <c r="D1687">
        <v>5</v>
      </c>
      <c r="E1687">
        <v>2</v>
      </c>
      <c r="F1687">
        <v>3</v>
      </c>
      <c r="G1687">
        <v>2</v>
      </c>
      <c r="H1687" t="s">
        <v>486</v>
      </c>
      <c r="I1687">
        <v>512</v>
      </c>
      <c r="J1687">
        <v>127</v>
      </c>
      <c r="K1687" s="1">
        <v>45481</v>
      </c>
      <c r="L1687">
        <v>2</v>
      </c>
      <c r="M1687" t="s">
        <v>492</v>
      </c>
      <c r="N1687" t="s">
        <v>488</v>
      </c>
      <c r="O1687" t="s">
        <v>489</v>
      </c>
      <c r="R1687" t="s">
        <v>490</v>
      </c>
      <c r="S1687">
        <v>447.3</v>
      </c>
      <c r="T1687">
        <v>0</v>
      </c>
    </row>
    <row r="1688" spans="1:20" x14ac:dyDescent="0.25">
      <c r="A1688" s="1">
        <v>45460</v>
      </c>
      <c r="B1688">
        <v>416</v>
      </c>
      <c r="C1688">
        <v>4</v>
      </c>
      <c r="D1688">
        <v>1</v>
      </c>
      <c r="E1688">
        <v>2</v>
      </c>
      <c r="F1688">
        <v>5</v>
      </c>
      <c r="G1688">
        <v>2</v>
      </c>
      <c r="H1688" t="s">
        <v>486</v>
      </c>
      <c r="I1688">
        <v>274</v>
      </c>
      <c r="J1688">
        <v>125</v>
      </c>
      <c r="L1688">
        <v>1</v>
      </c>
      <c r="M1688" t="s">
        <v>494</v>
      </c>
      <c r="N1688" t="s">
        <v>495</v>
      </c>
      <c r="O1688" t="s">
        <v>489</v>
      </c>
      <c r="R1688" t="s">
        <v>496</v>
      </c>
      <c r="S1688">
        <v>314.3</v>
      </c>
      <c r="T1688">
        <v>50</v>
      </c>
    </row>
    <row r="1689" spans="1:20" x14ac:dyDescent="0.25">
      <c r="A1689" s="1">
        <v>45460</v>
      </c>
      <c r="B1689">
        <v>357</v>
      </c>
      <c r="C1689">
        <v>5</v>
      </c>
      <c r="D1689">
        <v>1</v>
      </c>
      <c r="E1689">
        <v>2</v>
      </c>
      <c r="F1689">
        <v>2</v>
      </c>
      <c r="G1689">
        <v>3</v>
      </c>
      <c r="H1689" t="s">
        <v>486</v>
      </c>
      <c r="I1689">
        <v>820</v>
      </c>
      <c r="J1689">
        <v>166</v>
      </c>
      <c r="K1689" s="1">
        <v>45478</v>
      </c>
      <c r="L1689">
        <v>2</v>
      </c>
      <c r="M1689" t="s">
        <v>492</v>
      </c>
      <c r="N1689" t="s">
        <v>488</v>
      </c>
      <c r="O1689" t="s">
        <v>489</v>
      </c>
      <c r="R1689" t="s">
        <v>490</v>
      </c>
      <c r="S1689">
        <v>690.2</v>
      </c>
      <c r="T1689">
        <v>0</v>
      </c>
    </row>
    <row r="1690" spans="1:20" x14ac:dyDescent="0.25">
      <c r="A1690" s="1">
        <v>45460</v>
      </c>
      <c r="B1690">
        <v>3317</v>
      </c>
      <c r="C1690">
        <v>5</v>
      </c>
      <c r="D1690">
        <v>3</v>
      </c>
      <c r="E1690">
        <v>1</v>
      </c>
      <c r="F1690">
        <v>5</v>
      </c>
      <c r="G1690">
        <v>3</v>
      </c>
      <c r="H1690" t="s">
        <v>492</v>
      </c>
      <c r="I1690">
        <v>818</v>
      </c>
      <c r="J1690">
        <v>66</v>
      </c>
      <c r="L1690">
        <v>1</v>
      </c>
      <c r="M1690" t="s">
        <v>487</v>
      </c>
      <c r="N1690" t="s">
        <v>495</v>
      </c>
      <c r="O1690" t="s">
        <v>489</v>
      </c>
      <c r="R1690" t="s">
        <v>498</v>
      </c>
      <c r="S1690">
        <v>625.79999999999995</v>
      </c>
      <c r="T1690">
        <v>10</v>
      </c>
    </row>
    <row r="1691" spans="1:20" x14ac:dyDescent="0.25">
      <c r="A1691" s="1">
        <v>45460</v>
      </c>
      <c r="B1691">
        <v>3871</v>
      </c>
      <c r="C1691">
        <v>4</v>
      </c>
      <c r="D1691">
        <v>1</v>
      </c>
      <c r="E1691">
        <v>4</v>
      </c>
      <c r="F1691">
        <v>2</v>
      </c>
      <c r="G1691">
        <v>2</v>
      </c>
      <c r="H1691" t="s">
        <v>486</v>
      </c>
      <c r="I1691">
        <v>122</v>
      </c>
      <c r="J1691">
        <v>72</v>
      </c>
      <c r="K1691" s="1">
        <v>45488</v>
      </c>
      <c r="L1691">
        <v>2</v>
      </c>
      <c r="M1691" t="s">
        <v>494</v>
      </c>
      <c r="N1691" t="s">
        <v>495</v>
      </c>
      <c r="O1691" t="s">
        <v>489</v>
      </c>
      <c r="R1691" t="s">
        <v>490</v>
      </c>
      <c r="S1691">
        <v>135.80000000000001</v>
      </c>
      <c r="T1691">
        <v>0</v>
      </c>
    </row>
    <row r="1692" spans="1:20" x14ac:dyDescent="0.25">
      <c r="A1692" s="1">
        <v>45461</v>
      </c>
      <c r="B1692">
        <v>2017</v>
      </c>
      <c r="C1692">
        <v>5</v>
      </c>
      <c r="D1692">
        <v>1</v>
      </c>
      <c r="E1692">
        <v>3</v>
      </c>
      <c r="F1692">
        <v>1</v>
      </c>
      <c r="G1692">
        <v>2</v>
      </c>
      <c r="H1692" t="s">
        <v>486</v>
      </c>
      <c r="I1692">
        <v>113</v>
      </c>
      <c r="J1692">
        <v>174</v>
      </c>
      <c r="K1692" s="1">
        <v>45478</v>
      </c>
      <c r="L1692">
        <v>1</v>
      </c>
      <c r="M1692" t="s">
        <v>487</v>
      </c>
      <c r="N1692" t="s">
        <v>495</v>
      </c>
      <c r="O1692" t="s">
        <v>489</v>
      </c>
      <c r="R1692" t="s">
        <v>490</v>
      </c>
      <c r="S1692">
        <v>200.9</v>
      </c>
      <c r="T1692">
        <v>0</v>
      </c>
    </row>
    <row r="1693" spans="1:20" x14ac:dyDescent="0.25">
      <c r="A1693" s="1">
        <v>45461</v>
      </c>
      <c r="B1693">
        <v>645</v>
      </c>
      <c r="C1693">
        <v>5</v>
      </c>
      <c r="D1693">
        <v>5</v>
      </c>
      <c r="E1693">
        <v>5</v>
      </c>
      <c r="F1693">
        <v>1</v>
      </c>
      <c r="G1693">
        <v>3</v>
      </c>
      <c r="H1693" t="s">
        <v>486</v>
      </c>
      <c r="I1693">
        <v>878</v>
      </c>
      <c r="J1693">
        <v>152</v>
      </c>
      <c r="K1693" s="1">
        <v>45475</v>
      </c>
      <c r="L1693">
        <v>2</v>
      </c>
      <c r="M1693" t="s">
        <v>494</v>
      </c>
      <c r="N1693" t="s">
        <v>495</v>
      </c>
      <c r="O1693" t="s">
        <v>489</v>
      </c>
      <c r="R1693" t="s">
        <v>490</v>
      </c>
      <c r="S1693">
        <v>721</v>
      </c>
      <c r="T1693">
        <v>0</v>
      </c>
    </row>
    <row r="1694" spans="1:20" x14ac:dyDescent="0.25">
      <c r="A1694" s="1">
        <v>45461</v>
      </c>
      <c r="B1694">
        <v>1155</v>
      </c>
      <c r="C1694">
        <v>4</v>
      </c>
      <c r="D1694">
        <v>1</v>
      </c>
      <c r="E1694">
        <v>1</v>
      </c>
      <c r="F1694">
        <v>2</v>
      </c>
      <c r="G1694">
        <v>3</v>
      </c>
      <c r="H1694" t="s">
        <v>486</v>
      </c>
      <c r="I1694">
        <v>614</v>
      </c>
      <c r="J1694">
        <v>79</v>
      </c>
      <c r="K1694" s="1">
        <v>45472</v>
      </c>
      <c r="L1694">
        <v>1</v>
      </c>
      <c r="M1694" t="s">
        <v>487</v>
      </c>
      <c r="N1694" t="s">
        <v>488</v>
      </c>
      <c r="O1694" t="s">
        <v>489</v>
      </c>
      <c r="R1694" t="s">
        <v>490</v>
      </c>
      <c r="S1694">
        <v>485.1</v>
      </c>
      <c r="T1694">
        <v>0</v>
      </c>
    </row>
    <row r="1695" spans="1:20" x14ac:dyDescent="0.25">
      <c r="A1695" s="1">
        <v>45461</v>
      </c>
      <c r="B1695">
        <v>1834</v>
      </c>
      <c r="C1695">
        <v>5</v>
      </c>
      <c r="D1695">
        <v>4</v>
      </c>
      <c r="E1695">
        <v>2</v>
      </c>
      <c r="F1695">
        <v>3</v>
      </c>
      <c r="G1695">
        <v>1</v>
      </c>
      <c r="H1695" t="s">
        <v>486</v>
      </c>
      <c r="I1695">
        <v>93</v>
      </c>
      <c r="J1695">
        <v>96</v>
      </c>
      <c r="L1695">
        <v>2</v>
      </c>
      <c r="M1695" t="s">
        <v>487</v>
      </c>
      <c r="N1695" t="s">
        <v>488</v>
      </c>
      <c r="O1695" t="s">
        <v>489</v>
      </c>
      <c r="R1695" t="s">
        <v>493</v>
      </c>
      <c r="S1695">
        <v>153.30000000000001</v>
      </c>
      <c r="T1695">
        <v>30</v>
      </c>
    </row>
    <row r="1696" spans="1:20" x14ac:dyDescent="0.25">
      <c r="A1696" s="1">
        <v>45461</v>
      </c>
      <c r="B1696">
        <v>2631</v>
      </c>
      <c r="C1696">
        <v>5</v>
      </c>
      <c r="D1696">
        <v>4</v>
      </c>
      <c r="E1696">
        <v>1</v>
      </c>
      <c r="F1696">
        <v>3</v>
      </c>
      <c r="G1696">
        <v>3</v>
      </c>
      <c r="H1696" t="s">
        <v>491</v>
      </c>
      <c r="I1696">
        <v>901</v>
      </c>
      <c r="J1696">
        <v>81</v>
      </c>
      <c r="L1696">
        <v>1</v>
      </c>
      <c r="M1696" t="s">
        <v>492</v>
      </c>
      <c r="N1696" t="s">
        <v>488</v>
      </c>
      <c r="O1696" t="s">
        <v>489</v>
      </c>
      <c r="R1696" t="s">
        <v>493</v>
      </c>
      <c r="S1696">
        <v>708.4</v>
      </c>
      <c r="T1696">
        <v>30</v>
      </c>
    </row>
    <row r="1697" spans="1:20" x14ac:dyDescent="0.25">
      <c r="A1697" s="1">
        <v>45461</v>
      </c>
      <c r="B1697">
        <v>4199</v>
      </c>
      <c r="C1697">
        <v>4</v>
      </c>
      <c r="D1697">
        <v>5</v>
      </c>
      <c r="E1697">
        <v>5</v>
      </c>
      <c r="F1697">
        <v>3</v>
      </c>
      <c r="G1697">
        <v>2</v>
      </c>
      <c r="H1697" t="s">
        <v>486</v>
      </c>
      <c r="I1697">
        <v>623</v>
      </c>
      <c r="J1697">
        <v>78</v>
      </c>
      <c r="K1697" s="1">
        <v>45475</v>
      </c>
      <c r="L1697">
        <v>2</v>
      </c>
      <c r="M1697" t="s">
        <v>494</v>
      </c>
      <c r="N1697" t="s">
        <v>495</v>
      </c>
      <c r="O1697" t="s">
        <v>489</v>
      </c>
      <c r="R1697" t="s">
        <v>490</v>
      </c>
      <c r="S1697">
        <v>490.7</v>
      </c>
      <c r="T1697">
        <v>0</v>
      </c>
    </row>
    <row r="1698" spans="1:20" x14ac:dyDescent="0.25">
      <c r="A1698" s="1">
        <v>45461</v>
      </c>
      <c r="B1698">
        <v>234</v>
      </c>
      <c r="C1698">
        <v>5</v>
      </c>
      <c r="D1698">
        <v>4</v>
      </c>
      <c r="E1698">
        <v>1</v>
      </c>
      <c r="F1698">
        <v>3</v>
      </c>
      <c r="G1698">
        <v>3</v>
      </c>
      <c r="H1698" t="s">
        <v>486</v>
      </c>
      <c r="I1698">
        <v>798</v>
      </c>
      <c r="J1698">
        <v>75</v>
      </c>
      <c r="L1698">
        <v>1</v>
      </c>
      <c r="M1698" t="s">
        <v>494</v>
      </c>
      <c r="N1698" t="s">
        <v>495</v>
      </c>
      <c r="O1698" t="s">
        <v>489</v>
      </c>
      <c r="R1698" t="s">
        <v>493</v>
      </c>
      <c r="S1698">
        <v>632.1</v>
      </c>
      <c r="T1698">
        <v>30</v>
      </c>
    </row>
    <row r="1699" spans="1:20" x14ac:dyDescent="0.25">
      <c r="A1699" s="1">
        <v>45461</v>
      </c>
      <c r="B1699">
        <v>1701</v>
      </c>
      <c r="C1699">
        <v>5</v>
      </c>
      <c r="D1699">
        <v>3</v>
      </c>
      <c r="E1699">
        <v>2</v>
      </c>
      <c r="F1699">
        <v>3</v>
      </c>
      <c r="G1699">
        <v>2</v>
      </c>
      <c r="H1699" t="s">
        <v>486</v>
      </c>
      <c r="I1699">
        <v>612</v>
      </c>
      <c r="J1699">
        <v>97</v>
      </c>
      <c r="K1699" s="1">
        <v>45472</v>
      </c>
      <c r="L1699">
        <v>2</v>
      </c>
      <c r="M1699" t="s">
        <v>492</v>
      </c>
      <c r="N1699" t="s">
        <v>495</v>
      </c>
      <c r="O1699" t="s">
        <v>489</v>
      </c>
      <c r="R1699" t="s">
        <v>490</v>
      </c>
      <c r="S1699">
        <v>496.3</v>
      </c>
      <c r="T1699">
        <v>0</v>
      </c>
    </row>
    <row r="1700" spans="1:20" x14ac:dyDescent="0.25">
      <c r="A1700" s="1">
        <v>45461</v>
      </c>
      <c r="B1700">
        <v>3308</v>
      </c>
      <c r="C1700">
        <v>4</v>
      </c>
      <c r="D1700">
        <v>5</v>
      </c>
      <c r="E1700">
        <v>4</v>
      </c>
      <c r="F1700">
        <v>5</v>
      </c>
      <c r="G1700">
        <v>1</v>
      </c>
      <c r="H1700" t="s">
        <v>486</v>
      </c>
      <c r="I1700">
        <v>605</v>
      </c>
      <c r="J1700">
        <v>66</v>
      </c>
      <c r="K1700" s="1">
        <v>45477</v>
      </c>
      <c r="L1700">
        <v>1</v>
      </c>
      <c r="M1700" t="s">
        <v>492</v>
      </c>
      <c r="N1700" t="s">
        <v>495</v>
      </c>
      <c r="O1700" t="s">
        <v>489</v>
      </c>
      <c r="R1700" t="s">
        <v>490</v>
      </c>
      <c r="S1700">
        <v>469.7</v>
      </c>
      <c r="T1700">
        <v>0</v>
      </c>
    </row>
    <row r="1701" spans="1:20" x14ac:dyDescent="0.25">
      <c r="A1701" s="1">
        <v>45461</v>
      </c>
      <c r="B1701">
        <v>3045</v>
      </c>
      <c r="C1701">
        <v>5</v>
      </c>
      <c r="D1701">
        <v>1</v>
      </c>
      <c r="E1701">
        <v>2</v>
      </c>
      <c r="F1701">
        <v>1</v>
      </c>
      <c r="G1701">
        <v>3</v>
      </c>
      <c r="H1701" t="s">
        <v>491</v>
      </c>
      <c r="I1701">
        <v>908</v>
      </c>
      <c r="J1701">
        <v>195</v>
      </c>
      <c r="L1701">
        <v>2</v>
      </c>
      <c r="M1701" t="s">
        <v>487</v>
      </c>
      <c r="N1701" t="s">
        <v>488</v>
      </c>
      <c r="O1701" t="s">
        <v>489</v>
      </c>
      <c r="R1701" t="s">
        <v>496</v>
      </c>
      <c r="S1701">
        <v>807.1</v>
      </c>
      <c r="T1701">
        <v>50</v>
      </c>
    </row>
    <row r="1702" spans="1:20" x14ac:dyDescent="0.25">
      <c r="A1702" s="1">
        <v>45462</v>
      </c>
      <c r="B1702">
        <v>3380</v>
      </c>
      <c r="C1702">
        <v>5</v>
      </c>
      <c r="D1702">
        <v>4</v>
      </c>
      <c r="E1702">
        <v>2</v>
      </c>
      <c r="F1702">
        <v>3</v>
      </c>
      <c r="G1702">
        <v>1</v>
      </c>
      <c r="H1702" t="s">
        <v>486</v>
      </c>
      <c r="I1702">
        <v>336</v>
      </c>
      <c r="J1702">
        <v>157</v>
      </c>
      <c r="L1702">
        <v>1</v>
      </c>
      <c r="M1702" t="s">
        <v>494</v>
      </c>
      <c r="N1702" t="s">
        <v>488</v>
      </c>
      <c r="O1702" t="s">
        <v>489</v>
      </c>
      <c r="R1702" t="s">
        <v>493</v>
      </c>
      <c r="S1702">
        <v>366.1</v>
      </c>
      <c r="T1702">
        <v>30</v>
      </c>
    </row>
    <row r="1703" spans="1:20" x14ac:dyDescent="0.25">
      <c r="A1703" s="1">
        <v>45462</v>
      </c>
      <c r="B1703">
        <v>3385</v>
      </c>
      <c r="C1703">
        <v>4</v>
      </c>
      <c r="D1703">
        <v>3</v>
      </c>
      <c r="E1703">
        <v>2</v>
      </c>
      <c r="F1703">
        <v>5</v>
      </c>
      <c r="G1703">
        <v>2</v>
      </c>
      <c r="H1703" t="s">
        <v>486</v>
      </c>
      <c r="I1703">
        <v>879</v>
      </c>
      <c r="J1703">
        <v>179</v>
      </c>
      <c r="K1703" s="1">
        <v>45483</v>
      </c>
      <c r="L1703">
        <v>2</v>
      </c>
      <c r="M1703" t="s">
        <v>492</v>
      </c>
      <c r="N1703" t="s">
        <v>495</v>
      </c>
      <c r="O1703" t="s">
        <v>489</v>
      </c>
      <c r="R1703" t="s">
        <v>490</v>
      </c>
      <c r="S1703">
        <v>740.6</v>
      </c>
      <c r="T1703">
        <v>0</v>
      </c>
    </row>
    <row r="1704" spans="1:20" x14ac:dyDescent="0.25">
      <c r="A1704" s="1">
        <v>45462</v>
      </c>
      <c r="B1704">
        <v>4859</v>
      </c>
      <c r="C1704">
        <v>5</v>
      </c>
      <c r="D1704">
        <v>5</v>
      </c>
      <c r="E1704">
        <v>1</v>
      </c>
      <c r="F1704">
        <v>3</v>
      </c>
      <c r="G1704">
        <v>2</v>
      </c>
      <c r="H1704" t="s">
        <v>486</v>
      </c>
      <c r="I1704">
        <v>146</v>
      </c>
      <c r="J1704">
        <v>43</v>
      </c>
      <c r="K1704" s="1">
        <v>45474</v>
      </c>
      <c r="L1704">
        <v>1</v>
      </c>
      <c r="M1704" t="s">
        <v>492</v>
      </c>
      <c r="N1704" t="s">
        <v>488</v>
      </c>
      <c r="O1704" t="s">
        <v>489</v>
      </c>
      <c r="R1704" t="s">
        <v>490</v>
      </c>
      <c r="S1704">
        <v>132.30000000000001</v>
      </c>
      <c r="T1704">
        <v>0</v>
      </c>
    </row>
    <row r="1705" spans="1:20" x14ac:dyDescent="0.25">
      <c r="A1705" s="1">
        <v>45462</v>
      </c>
      <c r="B1705">
        <v>3507</v>
      </c>
      <c r="C1705">
        <v>5</v>
      </c>
      <c r="D1705">
        <v>5</v>
      </c>
      <c r="E1705">
        <v>5</v>
      </c>
      <c r="F1705">
        <v>4</v>
      </c>
      <c r="G1705">
        <v>2</v>
      </c>
      <c r="H1705" t="s">
        <v>486</v>
      </c>
      <c r="I1705">
        <v>99</v>
      </c>
      <c r="J1705">
        <v>48</v>
      </c>
      <c r="K1705" s="1">
        <v>45486</v>
      </c>
      <c r="L1705">
        <v>2</v>
      </c>
      <c r="M1705" t="s">
        <v>487</v>
      </c>
      <c r="N1705" t="s">
        <v>495</v>
      </c>
      <c r="O1705" t="s">
        <v>489</v>
      </c>
      <c r="R1705" t="s">
        <v>490</v>
      </c>
      <c r="S1705">
        <v>102.9</v>
      </c>
      <c r="T1705">
        <v>0</v>
      </c>
    </row>
    <row r="1706" spans="1:20" x14ac:dyDescent="0.25">
      <c r="A1706" s="1">
        <v>45462</v>
      </c>
      <c r="B1706">
        <v>3247</v>
      </c>
      <c r="C1706">
        <v>4</v>
      </c>
      <c r="D1706">
        <v>1</v>
      </c>
      <c r="E1706">
        <v>2</v>
      </c>
      <c r="F1706">
        <v>3</v>
      </c>
      <c r="G1706">
        <v>2</v>
      </c>
      <c r="H1706" t="s">
        <v>491</v>
      </c>
      <c r="I1706">
        <v>349</v>
      </c>
      <c r="J1706">
        <v>154</v>
      </c>
      <c r="L1706">
        <v>1</v>
      </c>
      <c r="M1706" t="s">
        <v>487</v>
      </c>
      <c r="N1706" t="s">
        <v>488</v>
      </c>
      <c r="O1706" t="s">
        <v>489</v>
      </c>
      <c r="R1706" t="s">
        <v>496</v>
      </c>
      <c r="S1706">
        <v>387.1</v>
      </c>
      <c r="T1706">
        <v>50</v>
      </c>
    </row>
    <row r="1707" spans="1:20" x14ac:dyDescent="0.25">
      <c r="A1707" s="1">
        <v>45462</v>
      </c>
      <c r="B1707">
        <v>959</v>
      </c>
      <c r="C1707">
        <v>5</v>
      </c>
      <c r="D1707">
        <v>2</v>
      </c>
      <c r="E1707">
        <v>1</v>
      </c>
      <c r="F1707">
        <v>4</v>
      </c>
      <c r="G1707">
        <v>1</v>
      </c>
      <c r="H1707" t="s">
        <v>486</v>
      </c>
      <c r="I1707">
        <v>724</v>
      </c>
      <c r="J1707">
        <v>114</v>
      </c>
      <c r="K1707" s="1">
        <v>45491</v>
      </c>
      <c r="L1707">
        <v>2</v>
      </c>
      <c r="M1707" t="s">
        <v>492</v>
      </c>
      <c r="N1707" t="s">
        <v>488</v>
      </c>
      <c r="O1707" t="s">
        <v>489</v>
      </c>
      <c r="R1707" t="s">
        <v>490</v>
      </c>
      <c r="S1707">
        <v>586.6</v>
      </c>
      <c r="T1707">
        <v>0</v>
      </c>
    </row>
    <row r="1708" spans="1:20" x14ac:dyDescent="0.25">
      <c r="A1708" s="1">
        <v>45462</v>
      </c>
      <c r="B1708">
        <v>2582</v>
      </c>
      <c r="C1708">
        <v>5</v>
      </c>
      <c r="D1708">
        <v>4</v>
      </c>
      <c r="E1708">
        <v>5</v>
      </c>
      <c r="F1708">
        <v>3</v>
      </c>
      <c r="G1708">
        <v>3</v>
      </c>
      <c r="H1708" t="s">
        <v>486</v>
      </c>
      <c r="I1708">
        <v>90</v>
      </c>
      <c r="J1708">
        <v>164</v>
      </c>
      <c r="K1708" s="1">
        <v>45471</v>
      </c>
      <c r="L1708">
        <v>1</v>
      </c>
      <c r="M1708" t="s">
        <v>487</v>
      </c>
      <c r="N1708" t="s">
        <v>495</v>
      </c>
      <c r="O1708" t="s">
        <v>489</v>
      </c>
      <c r="R1708" t="s">
        <v>490</v>
      </c>
      <c r="S1708">
        <v>177.8</v>
      </c>
      <c r="T1708">
        <v>0</v>
      </c>
    </row>
    <row r="1709" spans="1:20" x14ac:dyDescent="0.25">
      <c r="A1709" s="1">
        <v>45462</v>
      </c>
      <c r="B1709">
        <v>3813</v>
      </c>
      <c r="C1709">
        <v>4</v>
      </c>
      <c r="D1709">
        <v>3</v>
      </c>
      <c r="E1709">
        <v>4</v>
      </c>
      <c r="F1709">
        <v>2</v>
      </c>
      <c r="G1709">
        <v>3</v>
      </c>
      <c r="H1709" t="s">
        <v>486</v>
      </c>
      <c r="I1709">
        <v>700</v>
      </c>
      <c r="J1709">
        <v>113</v>
      </c>
      <c r="K1709" s="1">
        <v>45477</v>
      </c>
      <c r="L1709">
        <v>2</v>
      </c>
      <c r="M1709" t="s">
        <v>494</v>
      </c>
      <c r="N1709" t="s">
        <v>488</v>
      </c>
      <c r="O1709" t="s">
        <v>489</v>
      </c>
      <c r="R1709" t="s">
        <v>490</v>
      </c>
      <c r="S1709">
        <v>569.1</v>
      </c>
      <c r="T1709">
        <v>0</v>
      </c>
    </row>
    <row r="1710" spans="1:20" x14ac:dyDescent="0.25">
      <c r="A1710" s="1">
        <v>45462</v>
      </c>
      <c r="B1710">
        <v>606</v>
      </c>
      <c r="C1710">
        <v>5</v>
      </c>
      <c r="D1710">
        <v>5</v>
      </c>
      <c r="E1710">
        <v>2</v>
      </c>
      <c r="F1710">
        <v>5</v>
      </c>
      <c r="G1710">
        <v>2</v>
      </c>
      <c r="H1710" t="s">
        <v>486</v>
      </c>
      <c r="I1710">
        <v>73</v>
      </c>
      <c r="J1710">
        <v>44</v>
      </c>
      <c r="K1710" s="1">
        <v>45478</v>
      </c>
      <c r="L1710">
        <v>1</v>
      </c>
      <c r="M1710" t="s">
        <v>487</v>
      </c>
      <c r="N1710" t="s">
        <v>495</v>
      </c>
      <c r="O1710" t="s">
        <v>489</v>
      </c>
      <c r="R1710" t="s">
        <v>490</v>
      </c>
      <c r="S1710">
        <v>81.900000000000006</v>
      </c>
      <c r="T1710">
        <v>0</v>
      </c>
    </row>
    <row r="1711" spans="1:20" x14ac:dyDescent="0.25">
      <c r="A1711" s="1">
        <v>45462</v>
      </c>
      <c r="B1711">
        <v>4784</v>
      </c>
      <c r="C1711">
        <v>5</v>
      </c>
      <c r="D1711">
        <v>4</v>
      </c>
      <c r="E1711">
        <v>3</v>
      </c>
      <c r="F1711">
        <v>3</v>
      </c>
      <c r="G1711">
        <v>2</v>
      </c>
      <c r="H1711" t="s">
        <v>486</v>
      </c>
      <c r="I1711">
        <v>859</v>
      </c>
      <c r="J1711">
        <v>55</v>
      </c>
      <c r="K1711" s="1">
        <v>45475</v>
      </c>
      <c r="L1711">
        <v>2</v>
      </c>
      <c r="M1711" t="s">
        <v>494</v>
      </c>
      <c r="N1711" t="s">
        <v>488</v>
      </c>
      <c r="O1711" t="s">
        <v>489</v>
      </c>
      <c r="R1711" t="s">
        <v>490</v>
      </c>
      <c r="S1711">
        <v>639.79999999999995</v>
      </c>
      <c r="T1711">
        <v>0</v>
      </c>
    </row>
    <row r="1712" spans="1:20" x14ac:dyDescent="0.25">
      <c r="A1712" s="1">
        <v>45463</v>
      </c>
      <c r="B1712">
        <v>2817</v>
      </c>
      <c r="C1712">
        <v>4</v>
      </c>
      <c r="D1712">
        <v>3</v>
      </c>
      <c r="E1712">
        <v>1</v>
      </c>
      <c r="F1712">
        <v>1</v>
      </c>
      <c r="G1712">
        <v>1</v>
      </c>
      <c r="H1712" t="s">
        <v>486</v>
      </c>
      <c r="I1712">
        <v>96</v>
      </c>
      <c r="J1712">
        <v>90</v>
      </c>
      <c r="K1712" s="1">
        <v>45488</v>
      </c>
      <c r="L1712">
        <v>1</v>
      </c>
      <c r="M1712" t="s">
        <v>492</v>
      </c>
      <c r="N1712" t="s">
        <v>495</v>
      </c>
      <c r="O1712" t="s">
        <v>489</v>
      </c>
      <c r="R1712" t="s">
        <v>490</v>
      </c>
      <c r="S1712">
        <v>130.19999999999999</v>
      </c>
      <c r="T1712">
        <v>0</v>
      </c>
    </row>
    <row r="1713" spans="1:20" x14ac:dyDescent="0.25">
      <c r="A1713" s="1">
        <v>45463</v>
      </c>
      <c r="B1713">
        <v>218</v>
      </c>
      <c r="C1713">
        <v>5</v>
      </c>
      <c r="D1713">
        <v>3</v>
      </c>
      <c r="E1713">
        <v>4</v>
      </c>
      <c r="F1713">
        <v>2</v>
      </c>
      <c r="G1713">
        <v>1</v>
      </c>
      <c r="H1713" t="s">
        <v>492</v>
      </c>
      <c r="I1713">
        <v>792</v>
      </c>
      <c r="J1713">
        <v>182</v>
      </c>
      <c r="L1713">
        <v>2</v>
      </c>
      <c r="M1713" t="s">
        <v>492</v>
      </c>
      <c r="N1713" t="s">
        <v>495</v>
      </c>
      <c r="O1713" t="s">
        <v>489</v>
      </c>
      <c r="R1713" t="s">
        <v>496</v>
      </c>
      <c r="S1713">
        <v>716.8</v>
      </c>
      <c r="T1713">
        <v>50</v>
      </c>
    </row>
    <row r="1714" spans="1:20" x14ac:dyDescent="0.25">
      <c r="A1714" s="1">
        <v>45463</v>
      </c>
      <c r="B1714">
        <v>2643</v>
      </c>
      <c r="C1714">
        <v>5</v>
      </c>
      <c r="D1714">
        <v>5</v>
      </c>
      <c r="E1714">
        <v>4</v>
      </c>
      <c r="F1714">
        <v>3</v>
      </c>
      <c r="G1714">
        <v>2</v>
      </c>
      <c r="H1714" t="s">
        <v>486</v>
      </c>
      <c r="I1714">
        <v>127</v>
      </c>
      <c r="J1714">
        <v>139</v>
      </c>
      <c r="K1714" s="1">
        <v>45471</v>
      </c>
      <c r="L1714">
        <v>1</v>
      </c>
      <c r="M1714" t="s">
        <v>487</v>
      </c>
      <c r="N1714" t="s">
        <v>495</v>
      </c>
      <c r="O1714" t="s">
        <v>489</v>
      </c>
      <c r="R1714" t="s">
        <v>490</v>
      </c>
      <c r="S1714">
        <v>186.2</v>
      </c>
      <c r="T1714">
        <v>0</v>
      </c>
    </row>
    <row r="1715" spans="1:20" x14ac:dyDescent="0.25">
      <c r="A1715" s="1">
        <v>45463</v>
      </c>
      <c r="B1715">
        <v>2115</v>
      </c>
      <c r="C1715">
        <v>4</v>
      </c>
      <c r="D1715">
        <v>4</v>
      </c>
      <c r="E1715">
        <v>4</v>
      </c>
      <c r="F1715">
        <v>3</v>
      </c>
      <c r="G1715">
        <v>2</v>
      </c>
      <c r="H1715" t="s">
        <v>486</v>
      </c>
      <c r="I1715">
        <v>219</v>
      </c>
      <c r="J1715">
        <v>69</v>
      </c>
      <c r="K1715" s="1">
        <v>45477</v>
      </c>
      <c r="L1715">
        <v>2</v>
      </c>
      <c r="M1715" t="s">
        <v>492</v>
      </c>
      <c r="N1715" t="s">
        <v>488</v>
      </c>
      <c r="O1715" t="s">
        <v>489</v>
      </c>
      <c r="R1715" t="s">
        <v>490</v>
      </c>
      <c r="S1715">
        <v>201.6</v>
      </c>
      <c r="T1715">
        <v>0</v>
      </c>
    </row>
    <row r="1716" spans="1:20" x14ac:dyDescent="0.25">
      <c r="A1716" s="1">
        <v>45463</v>
      </c>
      <c r="B1716">
        <v>2703</v>
      </c>
      <c r="C1716">
        <v>5</v>
      </c>
      <c r="D1716">
        <v>3</v>
      </c>
      <c r="E1716">
        <v>1</v>
      </c>
      <c r="F1716">
        <v>3</v>
      </c>
      <c r="G1716">
        <v>3</v>
      </c>
      <c r="H1716" t="s">
        <v>486</v>
      </c>
      <c r="I1716">
        <v>642</v>
      </c>
      <c r="J1716">
        <v>147</v>
      </c>
      <c r="L1716">
        <v>1</v>
      </c>
      <c r="M1716" t="s">
        <v>487</v>
      </c>
      <c r="N1716" t="s">
        <v>488</v>
      </c>
      <c r="O1716" t="s">
        <v>489</v>
      </c>
      <c r="R1716" t="s">
        <v>496</v>
      </c>
      <c r="S1716">
        <v>587.29999999999995</v>
      </c>
      <c r="T1716">
        <v>50</v>
      </c>
    </row>
    <row r="1717" spans="1:20" x14ac:dyDescent="0.25">
      <c r="A1717" s="1">
        <v>45463</v>
      </c>
      <c r="B1717">
        <v>4003</v>
      </c>
      <c r="C1717">
        <v>5</v>
      </c>
      <c r="D1717">
        <v>5</v>
      </c>
      <c r="E1717">
        <v>5</v>
      </c>
      <c r="F1717">
        <v>5</v>
      </c>
      <c r="G1717">
        <v>3</v>
      </c>
      <c r="H1717" t="s">
        <v>486</v>
      </c>
      <c r="I1717">
        <v>729</v>
      </c>
      <c r="J1717">
        <v>60</v>
      </c>
      <c r="L1717">
        <v>2</v>
      </c>
      <c r="M1717" t="s">
        <v>487</v>
      </c>
      <c r="N1717" t="s">
        <v>495</v>
      </c>
      <c r="O1717" t="s">
        <v>489</v>
      </c>
      <c r="R1717" t="s">
        <v>496</v>
      </c>
      <c r="S1717">
        <v>587.29999999999995</v>
      </c>
      <c r="T1717">
        <v>50</v>
      </c>
    </row>
    <row r="1718" spans="1:20" x14ac:dyDescent="0.25">
      <c r="A1718" s="1">
        <v>45463</v>
      </c>
      <c r="B1718">
        <v>1144</v>
      </c>
      <c r="C1718">
        <v>4</v>
      </c>
      <c r="D1718">
        <v>4</v>
      </c>
      <c r="E1718">
        <v>3</v>
      </c>
      <c r="F1718">
        <v>3</v>
      </c>
      <c r="G1718">
        <v>3</v>
      </c>
      <c r="H1718" t="s">
        <v>486</v>
      </c>
      <c r="I1718">
        <v>925</v>
      </c>
      <c r="J1718">
        <v>44</v>
      </c>
      <c r="K1718" s="1">
        <v>45476</v>
      </c>
      <c r="L1718">
        <v>1</v>
      </c>
      <c r="M1718" t="s">
        <v>487</v>
      </c>
      <c r="N1718" t="s">
        <v>495</v>
      </c>
      <c r="O1718" t="s">
        <v>489</v>
      </c>
      <c r="R1718" t="s">
        <v>490</v>
      </c>
      <c r="S1718">
        <v>678.3</v>
      </c>
      <c r="T1718">
        <v>0</v>
      </c>
    </row>
    <row r="1719" spans="1:20" x14ac:dyDescent="0.25">
      <c r="A1719" s="1">
        <v>45463</v>
      </c>
      <c r="B1719">
        <v>2191</v>
      </c>
      <c r="C1719">
        <v>5</v>
      </c>
      <c r="D1719">
        <v>4</v>
      </c>
      <c r="E1719">
        <v>5</v>
      </c>
      <c r="F1719">
        <v>3</v>
      </c>
      <c r="G1719">
        <v>2</v>
      </c>
      <c r="H1719" t="s">
        <v>486</v>
      </c>
      <c r="I1719">
        <v>490</v>
      </c>
      <c r="J1719">
        <v>181</v>
      </c>
      <c r="L1719">
        <v>2</v>
      </c>
      <c r="M1719" t="s">
        <v>487</v>
      </c>
      <c r="N1719" t="s">
        <v>488</v>
      </c>
      <c r="O1719" t="s">
        <v>489</v>
      </c>
      <c r="R1719" t="s">
        <v>498</v>
      </c>
      <c r="S1719">
        <v>476.7</v>
      </c>
      <c r="T1719">
        <v>10</v>
      </c>
    </row>
    <row r="1720" spans="1:20" x14ac:dyDescent="0.25">
      <c r="A1720" s="1">
        <v>45463</v>
      </c>
      <c r="B1720">
        <v>1162</v>
      </c>
      <c r="C1720">
        <v>5</v>
      </c>
      <c r="D1720">
        <v>5</v>
      </c>
      <c r="E1720">
        <v>2</v>
      </c>
      <c r="F1720">
        <v>2</v>
      </c>
      <c r="G1720">
        <v>1</v>
      </c>
      <c r="H1720" t="s">
        <v>486</v>
      </c>
      <c r="I1720">
        <v>536</v>
      </c>
      <c r="J1720">
        <v>155</v>
      </c>
      <c r="K1720" s="1">
        <v>45474</v>
      </c>
      <c r="L1720">
        <v>1</v>
      </c>
      <c r="M1720" t="s">
        <v>494</v>
      </c>
      <c r="N1720" t="s">
        <v>495</v>
      </c>
      <c r="O1720" t="s">
        <v>489</v>
      </c>
      <c r="R1720" t="s">
        <v>490</v>
      </c>
      <c r="S1720">
        <v>483.7</v>
      </c>
      <c r="T1720">
        <v>0</v>
      </c>
    </row>
    <row r="1721" spans="1:20" x14ac:dyDescent="0.25">
      <c r="A1721" s="1">
        <v>45463</v>
      </c>
      <c r="B1721">
        <v>744</v>
      </c>
      <c r="C1721">
        <v>4</v>
      </c>
      <c r="D1721">
        <v>4</v>
      </c>
      <c r="E1721">
        <v>3</v>
      </c>
      <c r="F1721">
        <v>3</v>
      </c>
      <c r="G1721">
        <v>1</v>
      </c>
      <c r="H1721" t="s">
        <v>491</v>
      </c>
      <c r="I1721">
        <v>449</v>
      </c>
      <c r="J1721">
        <v>75</v>
      </c>
      <c r="L1721">
        <v>2</v>
      </c>
      <c r="M1721" t="s">
        <v>494</v>
      </c>
      <c r="N1721" t="s">
        <v>495</v>
      </c>
      <c r="O1721" t="s">
        <v>489</v>
      </c>
      <c r="R1721" t="s">
        <v>498</v>
      </c>
      <c r="T1721">
        <v>10</v>
      </c>
    </row>
    <row r="1722" spans="1:20" x14ac:dyDescent="0.25">
      <c r="A1722" s="1">
        <v>45464</v>
      </c>
      <c r="B1722">
        <v>2362</v>
      </c>
      <c r="C1722">
        <v>5</v>
      </c>
      <c r="D1722">
        <v>2</v>
      </c>
      <c r="E1722">
        <v>5</v>
      </c>
      <c r="F1722">
        <v>4</v>
      </c>
      <c r="G1722">
        <v>1</v>
      </c>
      <c r="H1722" t="s">
        <v>491</v>
      </c>
      <c r="I1722">
        <v>746</v>
      </c>
      <c r="J1722">
        <v>103</v>
      </c>
      <c r="L1722">
        <v>1</v>
      </c>
      <c r="M1722" t="s">
        <v>492</v>
      </c>
      <c r="N1722" t="s">
        <v>488</v>
      </c>
      <c r="O1722" t="s">
        <v>489</v>
      </c>
      <c r="R1722" t="s">
        <v>493</v>
      </c>
      <c r="S1722">
        <v>615.29999999999995</v>
      </c>
      <c r="T1722">
        <v>30</v>
      </c>
    </row>
    <row r="1723" spans="1:20" x14ac:dyDescent="0.25">
      <c r="A1723" s="1">
        <v>45464</v>
      </c>
      <c r="B1723">
        <v>1183</v>
      </c>
      <c r="C1723">
        <v>5</v>
      </c>
      <c r="D1723">
        <v>3</v>
      </c>
      <c r="E1723">
        <v>2</v>
      </c>
      <c r="F1723">
        <v>1</v>
      </c>
      <c r="G1723">
        <v>2</v>
      </c>
      <c r="H1723" t="s">
        <v>486</v>
      </c>
      <c r="I1723">
        <v>356</v>
      </c>
      <c r="J1723">
        <v>177</v>
      </c>
      <c r="K1723" s="1">
        <v>45474</v>
      </c>
      <c r="L1723">
        <v>2</v>
      </c>
      <c r="M1723" t="s">
        <v>487</v>
      </c>
      <c r="N1723" t="s">
        <v>495</v>
      </c>
      <c r="O1723" t="s">
        <v>489</v>
      </c>
      <c r="R1723" t="s">
        <v>490</v>
      </c>
      <c r="S1723">
        <v>373.1</v>
      </c>
      <c r="T1723">
        <v>0</v>
      </c>
    </row>
    <row r="1724" spans="1:20" x14ac:dyDescent="0.25">
      <c r="A1724" s="1">
        <v>45464</v>
      </c>
      <c r="B1724">
        <v>2790</v>
      </c>
      <c r="C1724">
        <v>4</v>
      </c>
      <c r="D1724">
        <v>3</v>
      </c>
      <c r="E1724">
        <v>3</v>
      </c>
      <c r="F1724">
        <v>2</v>
      </c>
      <c r="G1724">
        <v>2</v>
      </c>
      <c r="H1724" t="s">
        <v>486</v>
      </c>
      <c r="I1724">
        <v>181</v>
      </c>
      <c r="J1724">
        <v>87</v>
      </c>
      <c r="L1724">
        <v>1</v>
      </c>
      <c r="M1724" t="s">
        <v>492</v>
      </c>
      <c r="N1724" t="s">
        <v>495</v>
      </c>
      <c r="O1724" t="s">
        <v>489</v>
      </c>
      <c r="R1724" t="s">
        <v>498</v>
      </c>
      <c r="S1724">
        <v>194.6</v>
      </c>
      <c r="T1724">
        <v>10</v>
      </c>
    </row>
    <row r="1725" spans="1:20" x14ac:dyDescent="0.25">
      <c r="A1725" s="1">
        <v>45464</v>
      </c>
      <c r="B1725">
        <v>891</v>
      </c>
      <c r="C1725">
        <v>5</v>
      </c>
      <c r="D1725">
        <v>4</v>
      </c>
      <c r="E1725">
        <v>1</v>
      </c>
      <c r="F1725">
        <v>3</v>
      </c>
      <c r="G1725">
        <v>1</v>
      </c>
      <c r="H1725" t="s">
        <v>486</v>
      </c>
      <c r="I1725">
        <v>666</v>
      </c>
      <c r="J1725">
        <v>40</v>
      </c>
      <c r="K1725" s="1">
        <v>45481</v>
      </c>
      <c r="L1725">
        <v>2</v>
      </c>
      <c r="M1725" t="s">
        <v>487</v>
      </c>
      <c r="N1725" t="s">
        <v>495</v>
      </c>
      <c r="O1725" t="s">
        <v>489</v>
      </c>
      <c r="R1725" t="s">
        <v>490</v>
      </c>
      <c r="S1725">
        <v>494.2</v>
      </c>
      <c r="T1725">
        <v>0</v>
      </c>
    </row>
    <row r="1726" spans="1:20" x14ac:dyDescent="0.25">
      <c r="A1726" s="1">
        <v>45464</v>
      </c>
      <c r="B1726">
        <v>1312</v>
      </c>
      <c r="C1726">
        <v>5</v>
      </c>
      <c r="D1726">
        <v>5</v>
      </c>
      <c r="E1726">
        <v>2</v>
      </c>
      <c r="F1726">
        <v>1</v>
      </c>
      <c r="G1726">
        <v>1</v>
      </c>
      <c r="H1726" t="s">
        <v>486</v>
      </c>
      <c r="I1726">
        <v>670</v>
      </c>
      <c r="J1726">
        <v>110</v>
      </c>
      <c r="L1726">
        <v>1</v>
      </c>
      <c r="M1726" t="s">
        <v>492</v>
      </c>
      <c r="N1726" t="s">
        <v>488</v>
      </c>
      <c r="O1726" t="s">
        <v>489</v>
      </c>
      <c r="R1726" t="s">
        <v>498</v>
      </c>
      <c r="S1726">
        <v>553</v>
      </c>
      <c r="T1726">
        <v>10</v>
      </c>
    </row>
    <row r="1727" spans="1:20" x14ac:dyDescent="0.25">
      <c r="A1727" s="1">
        <v>45464</v>
      </c>
      <c r="B1727">
        <v>3207</v>
      </c>
      <c r="C1727">
        <v>4</v>
      </c>
      <c r="D1727">
        <v>1</v>
      </c>
      <c r="E1727">
        <v>5</v>
      </c>
      <c r="F1727">
        <v>5</v>
      </c>
      <c r="G1727">
        <v>1</v>
      </c>
      <c r="H1727" t="s">
        <v>486</v>
      </c>
      <c r="I1727">
        <v>234</v>
      </c>
      <c r="J1727">
        <v>29</v>
      </c>
      <c r="K1727" s="1">
        <v>45480</v>
      </c>
      <c r="L1727">
        <v>2</v>
      </c>
      <c r="M1727" t="s">
        <v>494</v>
      </c>
      <c r="N1727" t="s">
        <v>488</v>
      </c>
      <c r="O1727" t="s">
        <v>489</v>
      </c>
      <c r="R1727" t="s">
        <v>490</v>
      </c>
      <c r="S1727">
        <v>184.1</v>
      </c>
      <c r="T1727">
        <v>0</v>
      </c>
    </row>
    <row r="1728" spans="1:20" x14ac:dyDescent="0.25">
      <c r="A1728" s="1">
        <v>45464</v>
      </c>
      <c r="B1728">
        <v>2981</v>
      </c>
      <c r="C1728">
        <v>5</v>
      </c>
      <c r="D1728">
        <v>4</v>
      </c>
      <c r="E1728">
        <v>3</v>
      </c>
      <c r="F1728">
        <v>3</v>
      </c>
      <c r="G1728">
        <v>2</v>
      </c>
      <c r="H1728" t="s">
        <v>491</v>
      </c>
      <c r="I1728">
        <v>90</v>
      </c>
      <c r="J1728">
        <v>106</v>
      </c>
      <c r="L1728">
        <v>1</v>
      </c>
      <c r="M1728" t="s">
        <v>492</v>
      </c>
      <c r="N1728" t="s">
        <v>495</v>
      </c>
      <c r="O1728" t="s">
        <v>489</v>
      </c>
      <c r="R1728" t="s">
        <v>493</v>
      </c>
      <c r="S1728">
        <v>158.19999999999999</v>
      </c>
      <c r="T1728">
        <v>30</v>
      </c>
    </row>
    <row r="1729" spans="1:20" x14ac:dyDescent="0.25">
      <c r="A1729" s="1">
        <v>45464</v>
      </c>
      <c r="B1729">
        <v>3170</v>
      </c>
      <c r="C1729">
        <v>5</v>
      </c>
      <c r="D1729">
        <v>1</v>
      </c>
      <c r="E1729">
        <v>2</v>
      </c>
      <c r="F1729">
        <v>5</v>
      </c>
      <c r="G1729">
        <v>3</v>
      </c>
      <c r="H1729" t="s">
        <v>486</v>
      </c>
      <c r="I1729">
        <v>741</v>
      </c>
      <c r="J1729">
        <v>52</v>
      </c>
      <c r="K1729" s="1">
        <v>45471</v>
      </c>
      <c r="L1729">
        <v>2</v>
      </c>
      <c r="M1729" t="s">
        <v>487</v>
      </c>
      <c r="N1729" t="s">
        <v>495</v>
      </c>
      <c r="O1729" t="s">
        <v>489</v>
      </c>
      <c r="R1729" t="s">
        <v>490</v>
      </c>
      <c r="S1729">
        <v>555.1</v>
      </c>
      <c r="T1729">
        <v>0</v>
      </c>
    </row>
    <row r="1730" spans="1:20" x14ac:dyDescent="0.25">
      <c r="A1730" s="1">
        <v>45464</v>
      </c>
      <c r="B1730">
        <v>2074</v>
      </c>
      <c r="C1730">
        <v>4</v>
      </c>
      <c r="D1730">
        <v>4</v>
      </c>
      <c r="E1730">
        <v>2</v>
      </c>
      <c r="F1730">
        <v>3</v>
      </c>
      <c r="G1730">
        <v>3</v>
      </c>
      <c r="H1730" t="s">
        <v>486</v>
      </c>
      <c r="I1730">
        <v>625</v>
      </c>
      <c r="J1730">
        <v>124</v>
      </c>
      <c r="K1730" s="1">
        <v>45474</v>
      </c>
      <c r="L1730">
        <v>1</v>
      </c>
      <c r="M1730" t="s">
        <v>487</v>
      </c>
      <c r="N1730" t="s">
        <v>488</v>
      </c>
      <c r="O1730" t="s">
        <v>489</v>
      </c>
      <c r="R1730" t="s">
        <v>490</v>
      </c>
      <c r="T1730">
        <v>0</v>
      </c>
    </row>
    <row r="1731" spans="1:20" x14ac:dyDescent="0.25">
      <c r="A1731" s="1">
        <v>45464</v>
      </c>
      <c r="B1731">
        <v>3742</v>
      </c>
      <c r="C1731">
        <v>5</v>
      </c>
      <c r="D1731">
        <v>1</v>
      </c>
      <c r="E1731">
        <v>1</v>
      </c>
      <c r="F1731">
        <v>4</v>
      </c>
      <c r="G1731">
        <v>2</v>
      </c>
      <c r="H1731" t="s">
        <v>486</v>
      </c>
      <c r="I1731">
        <v>965</v>
      </c>
      <c r="J1731">
        <v>102</v>
      </c>
      <c r="K1731" s="1">
        <v>45492</v>
      </c>
      <c r="L1731">
        <v>2</v>
      </c>
      <c r="M1731" t="s">
        <v>492</v>
      </c>
      <c r="N1731" t="s">
        <v>495</v>
      </c>
      <c r="O1731" t="s">
        <v>489</v>
      </c>
      <c r="R1731" t="s">
        <v>490</v>
      </c>
      <c r="S1731">
        <v>746.9</v>
      </c>
      <c r="T1731">
        <v>0</v>
      </c>
    </row>
    <row r="1732" spans="1:20" x14ac:dyDescent="0.25">
      <c r="A1732" s="1">
        <v>45465</v>
      </c>
      <c r="B1732">
        <v>4835</v>
      </c>
      <c r="C1732">
        <v>5</v>
      </c>
      <c r="D1732">
        <v>4</v>
      </c>
      <c r="E1732">
        <v>2</v>
      </c>
      <c r="F1732">
        <v>3</v>
      </c>
      <c r="G1732">
        <v>3</v>
      </c>
      <c r="H1732" t="s">
        <v>486</v>
      </c>
      <c r="I1732">
        <v>367</v>
      </c>
      <c r="J1732">
        <v>23</v>
      </c>
      <c r="K1732" s="1">
        <v>45477</v>
      </c>
      <c r="L1732">
        <v>1</v>
      </c>
      <c r="M1732" t="s">
        <v>492</v>
      </c>
      <c r="N1732" t="s">
        <v>495</v>
      </c>
      <c r="O1732" t="s">
        <v>489</v>
      </c>
      <c r="R1732" t="s">
        <v>490</v>
      </c>
      <c r="S1732">
        <v>273</v>
      </c>
      <c r="T1732">
        <v>0</v>
      </c>
    </row>
    <row r="1733" spans="1:20" x14ac:dyDescent="0.25">
      <c r="A1733" s="1">
        <v>45465</v>
      </c>
      <c r="B1733">
        <v>3772</v>
      </c>
      <c r="C1733">
        <v>4</v>
      </c>
      <c r="D1733">
        <v>5</v>
      </c>
      <c r="E1733">
        <v>3</v>
      </c>
      <c r="F1733">
        <v>4</v>
      </c>
      <c r="G1733">
        <v>1</v>
      </c>
      <c r="H1733" t="s">
        <v>492</v>
      </c>
      <c r="I1733">
        <v>525</v>
      </c>
      <c r="J1733">
        <v>42</v>
      </c>
      <c r="L1733">
        <v>2</v>
      </c>
      <c r="M1733" t="s">
        <v>487</v>
      </c>
      <c r="N1733" t="s">
        <v>495</v>
      </c>
      <c r="O1733" t="s">
        <v>489</v>
      </c>
      <c r="R1733" t="s">
        <v>496</v>
      </c>
      <c r="T1733">
        <v>50</v>
      </c>
    </row>
    <row r="1734" spans="1:20" x14ac:dyDescent="0.25">
      <c r="A1734" s="1">
        <v>45465</v>
      </c>
      <c r="B1734">
        <v>409</v>
      </c>
      <c r="C1734">
        <v>5</v>
      </c>
      <c r="D1734">
        <v>1</v>
      </c>
      <c r="E1734">
        <v>4</v>
      </c>
      <c r="F1734">
        <v>1</v>
      </c>
      <c r="G1734">
        <v>3</v>
      </c>
      <c r="H1734" t="s">
        <v>486</v>
      </c>
      <c r="I1734">
        <v>799</v>
      </c>
      <c r="J1734">
        <v>72</v>
      </c>
      <c r="K1734" s="1">
        <v>45489</v>
      </c>
      <c r="L1734">
        <v>1</v>
      </c>
      <c r="M1734" t="s">
        <v>492</v>
      </c>
      <c r="N1734" t="s">
        <v>488</v>
      </c>
      <c r="O1734" t="s">
        <v>489</v>
      </c>
      <c r="R1734" t="s">
        <v>490</v>
      </c>
      <c r="S1734">
        <v>609.70000000000005</v>
      </c>
      <c r="T1734">
        <v>0</v>
      </c>
    </row>
    <row r="1735" spans="1:20" x14ac:dyDescent="0.25">
      <c r="A1735" s="1">
        <v>45465</v>
      </c>
      <c r="B1735">
        <v>3695</v>
      </c>
      <c r="C1735">
        <v>5</v>
      </c>
      <c r="D1735">
        <v>2</v>
      </c>
      <c r="E1735">
        <v>3</v>
      </c>
      <c r="F1735">
        <v>4</v>
      </c>
      <c r="G1735">
        <v>1</v>
      </c>
      <c r="H1735" t="s">
        <v>491</v>
      </c>
      <c r="I1735">
        <v>947</v>
      </c>
      <c r="J1735">
        <v>132</v>
      </c>
      <c r="L1735">
        <v>2</v>
      </c>
      <c r="M1735" t="s">
        <v>494</v>
      </c>
      <c r="N1735" t="s">
        <v>488</v>
      </c>
      <c r="O1735" t="s">
        <v>489</v>
      </c>
      <c r="R1735" t="s">
        <v>493</v>
      </c>
      <c r="S1735">
        <v>776.3</v>
      </c>
      <c r="T1735">
        <v>30</v>
      </c>
    </row>
    <row r="1736" spans="1:20" x14ac:dyDescent="0.25">
      <c r="A1736" s="1">
        <v>45465</v>
      </c>
      <c r="B1736">
        <v>2063</v>
      </c>
      <c r="C1736">
        <v>4</v>
      </c>
      <c r="D1736">
        <v>5</v>
      </c>
      <c r="E1736">
        <v>3</v>
      </c>
      <c r="F1736">
        <v>3</v>
      </c>
      <c r="G1736">
        <v>2</v>
      </c>
      <c r="H1736" t="s">
        <v>491</v>
      </c>
      <c r="I1736">
        <v>910</v>
      </c>
      <c r="J1736">
        <v>152</v>
      </c>
      <c r="L1736">
        <v>1</v>
      </c>
      <c r="M1736" t="s">
        <v>487</v>
      </c>
      <c r="N1736" t="s">
        <v>488</v>
      </c>
      <c r="O1736" t="s">
        <v>489</v>
      </c>
      <c r="R1736" t="s">
        <v>498</v>
      </c>
      <c r="T1736">
        <v>10</v>
      </c>
    </row>
    <row r="1737" spans="1:20" x14ac:dyDescent="0.25">
      <c r="A1737" s="1">
        <v>45465</v>
      </c>
      <c r="B1737">
        <v>15</v>
      </c>
      <c r="C1737">
        <v>5</v>
      </c>
      <c r="D1737">
        <v>4</v>
      </c>
      <c r="E1737">
        <v>1</v>
      </c>
      <c r="F1737">
        <v>3</v>
      </c>
      <c r="G1737">
        <v>2</v>
      </c>
      <c r="H1737" t="s">
        <v>486</v>
      </c>
      <c r="I1737">
        <v>407</v>
      </c>
      <c r="J1737">
        <v>37</v>
      </c>
      <c r="K1737" s="1">
        <v>45484</v>
      </c>
      <c r="L1737">
        <v>2</v>
      </c>
      <c r="M1737" t="s">
        <v>487</v>
      </c>
      <c r="N1737" t="s">
        <v>495</v>
      </c>
      <c r="O1737" t="s">
        <v>489</v>
      </c>
      <c r="R1737" t="s">
        <v>490</v>
      </c>
      <c r="S1737">
        <v>310.8</v>
      </c>
      <c r="T1737">
        <v>0</v>
      </c>
    </row>
    <row r="1738" spans="1:20" x14ac:dyDescent="0.25">
      <c r="A1738" s="1">
        <v>45465</v>
      </c>
      <c r="B1738">
        <v>4911</v>
      </c>
      <c r="C1738">
        <v>5</v>
      </c>
      <c r="D1738">
        <v>1</v>
      </c>
      <c r="E1738">
        <v>1</v>
      </c>
      <c r="F1738">
        <v>1</v>
      </c>
      <c r="G1738">
        <v>1</v>
      </c>
      <c r="H1738" t="s">
        <v>486</v>
      </c>
      <c r="I1738">
        <v>460</v>
      </c>
      <c r="J1738">
        <v>36</v>
      </c>
      <c r="K1738" s="1">
        <v>45484</v>
      </c>
      <c r="L1738">
        <v>1</v>
      </c>
      <c r="M1738" t="s">
        <v>494</v>
      </c>
      <c r="N1738" t="s">
        <v>495</v>
      </c>
      <c r="O1738" t="s">
        <v>489</v>
      </c>
      <c r="R1738" t="s">
        <v>490</v>
      </c>
      <c r="S1738">
        <v>347.2</v>
      </c>
      <c r="T1738">
        <v>0</v>
      </c>
    </row>
    <row r="1739" spans="1:20" x14ac:dyDescent="0.25">
      <c r="A1739" s="1">
        <v>45465</v>
      </c>
      <c r="B1739">
        <v>4888</v>
      </c>
      <c r="C1739">
        <v>4</v>
      </c>
      <c r="D1739">
        <v>3</v>
      </c>
      <c r="E1739">
        <v>2</v>
      </c>
      <c r="F1739">
        <v>2</v>
      </c>
      <c r="G1739">
        <v>1</v>
      </c>
      <c r="H1739" t="s">
        <v>491</v>
      </c>
      <c r="I1739">
        <v>204</v>
      </c>
      <c r="J1739">
        <v>126</v>
      </c>
      <c r="L1739">
        <v>2</v>
      </c>
      <c r="M1739" t="s">
        <v>492</v>
      </c>
      <c r="N1739" t="s">
        <v>488</v>
      </c>
      <c r="O1739" t="s">
        <v>489</v>
      </c>
      <c r="R1739" t="s">
        <v>493</v>
      </c>
      <c r="T1739">
        <v>30</v>
      </c>
    </row>
    <row r="1740" spans="1:20" x14ac:dyDescent="0.25">
      <c r="A1740" s="1">
        <v>45465</v>
      </c>
      <c r="B1740">
        <v>38</v>
      </c>
      <c r="C1740">
        <v>5</v>
      </c>
      <c r="D1740">
        <v>5</v>
      </c>
      <c r="E1740">
        <v>1</v>
      </c>
      <c r="F1740">
        <v>3</v>
      </c>
      <c r="G1740">
        <v>3</v>
      </c>
      <c r="H1740" t="s">
        <v>486</v>
      </c>
      <c r="I1740">
        <v>521</v>
      </c>
      <c r="J1740">
        <v>132</v>
      </c>
      <c r="L1740">
        <v>1</v>
      </c>
      <c r="M1740" t="s">
        <v>494</v>
      </c>
      <c r="N1740" t="s">
        <v>495</v>
      </c>
      <c r="O1740" t="s">
        <v>489</v>
      </c>
      <c r="R1740" t="s">
        <v>493</v>
      </c>
      <c r="S1740">
        <v>478.1</v>
      </c>
      <c r="T1740">
        <v>30</v>
      </c>
    </row>
    <row r="1741" spans="1:20" x14ac:dyDescent="0.25">
      <c r="A1741" s="1">
        <v>45465</v>
      </c>
      <c r="B1741">
        <v>4368</v>
      </c>
      <c r="C1741">
        <v>5</v>
      </c>
      <c r="D1741">
        <v>1</v>
      </c>
      <c r="E1741">
        <v>2</v>
      </c>
      <c r="F1741">
        <v>5</v>
      </c>
      <c r="G1741">
        <v>1</v>
      </c>
      <c r="H1741" t="s">
        <v>491</v>
      </c>
      <c r="I1741">
        <v>943</v>
      </c>
      <c r="J1741">
        <v>141</v>
      </c>
      <c r="L1741">
        <v>2</v>
      </c>
      <c r="M1741" t="s">
        <v>487</v>
      </c>
      <c r="N1741" t="s">
        <v>488</v>
      </c>
      <c r="O1741" t="s">
        <v>489</v>
      </c>
      <c r="R1741" t="s">
        <v>498</v>
      </c>
      <c r="S1741">
        <v>765.8</v>
      </c>
      <c r="T1741">
        <v>10</v>
      </c>
    </row>
    <row r="1742" spans="1:20" x14ac:dyDescent="0.25">
      <c r="A1742" s="1">
        <v>45466</v>
      </c>
      <c r="B1742">
        <v>963</v>
      </c>
      <c r="C1742">
        <v>4</v>
      </c>
      <c r="D1742">
        <v>5</v>
      </c>
      <c r="E1742">
        <v>4</v>
      </c>
      <c r="F1742">
        <v>3</v>
      </c>
      <c r="G1742">
        <v>2</v>
      </c>
      <c r="H1742" t="s">
        <v>486</v>
      </c>
      <c r="I1742">
        <v>129</v>
      </c>
      <c r="J1742">
        <v>187</v>
      </c>
      <c r="K1742" s="1">
        <v>45473</v>
      </c>
      <c r="L1742">
        <v>1</v>
      </c>
      <c r="M1742" t="s">
        <v>494</v>
      </c>
      <c r="N1742" t="s">
        <v>495</v>
      </c>
      <c r="O1742" t="s">
        <v>489</v>
      </c>
      <c r="R1742" t="s">
        <v>490</v>
      </c>
      <c r="S1742">
        <v>221.2</v>
      </c>
      <c r="T1742">
        <v>0</v>
      </c>
    </row>
    <row r="1743" spans="1:20" x14ac:dyDescent="0.25">
      <c r="A1743" s="1">
        <v>45466</v>
      </c>
      <c r="B1743">
        <v>3252</v>
      </c>
      <c r="C1743">
        <v>5</v>
      </c>
      <c r="D1743">
        <v>1</v>
      </c>
      <c r="E1743">
        <v>5</v>
      </c>
      <c r="F1743">
        <v>1</v>
      </c>
      <c r="G1743">
        <v>2</v>
      </c>
      <c r="H1743" t="s">
        <v>486</v>
      </c>
      <c r="I1743">
        <v>502</v>
      </c>
      <c r="J1743">
        <v>106</v>
      </c>
      <c r="K1743" s="1">
        <v>45476</v>
      </c>
      <c r="L1743">
        <v>2</v>
      </c>
      <c r="M1743" t="s">
        <v>492</v>
      </c>
      <c r="N1743" t="s">
        <v>488</v>
      </c>
      <c r="O1743" t="s">
        <v>489</v>
      </c>
      <c r="R1743" t="s">
        <v>490</v>
      </c>
      <c r="T1743">
        <v>0</v>
      </c>
    </row>
    <row r="1744" spans="1:20" x14ac:dyDescent="0.25">
      <c r="A1744" s="1">
        <v>45466</v>
      </c>
      <c r="B1744">
        <v>1956</v>
      </c>
      <c r="C1744">
        <v>5</v>
      </c>
      <c r="D1744">
        <v>3</v>
      </c>
      <c r="E1744">
        <v>1</v>
      </c>
      <c r="F1744">
        <v>2</v>
      </c>
      <c r="G1744">
        <v>3</v>
      </c>
      <c r="H1744" t="s">
        <v>492</v>
      </c>
      <c r="I1744">
        <v>647</v>
      </c>
      <c r="J1744">
        <v>21</v>
      </c>
      <c r="L1744">
        <v>1</v>
      </c>
      <c r="M1744" t="s">
        <v>492</v>
      </c>
      <c r="N1744" t="s">
        <v>488</v>
      </c>
      <c r="O1744" t="s">
        <v>489</v>
      </c>
      <c r="R1744" t="s">
        <v>493</v>
      </c>
      <c r="S1744">
        <v>488.6</v>
      </c>
      <c r="T1744">
        <v>30</v>
      </c>
    </row>
    <row r="1745" spans="1:20" x14ac:dyDescent="0.25">
      <c r="A1745" s="1">
        <v>45466</v>
      </c>
      <c r="B1745">
        <v>3204</v>
      </c>
      <c r="C1745">
        <v>4</v>
      </c>
      <c r="D1745">
        <v>2</v>
      </c>
      <c r="E1745">
        <v>1</v>
      </c>
      <c r="F1745">
        <v>4</v>
      </c>
      <c r="G1745">
        <v>1</v>
      </c>
      <c r="H1745" t="s">
        <v>492</v>
      </c>
      <c r="I1745">
        <v>512</v>
      </c>
      <c r="J1745">
        <v>140</v>
      </c>
      <c r="L1745">
        <v>2</v>
      </c>
      <c r="M1745" t="s">
        <v>487</v>
      </c>
      <c r="N1745" t="s">
        <v>488</v>
      </c>
      <c r="O1745" t="s">
        <v>489</v>
      </c>
      <c r="R1745" t="s">
        <v>496</v>
      </c>
      <c r="S1745">
        <v>491.4</v>
      </c>
      <c r="T1745">
        <v>50</v>
      </c>
    </row>
    <row r="1746" spans="1:20" x14ac:dyDescent="0.25">
      <c r="A1746" s="1">
        <v>45466</v>
      </c>
      <c r="B1746">
        <v>2335</v>
      </c>
      <c r="C1746">
        <v>5</v>
      </c>
      <c r="D1746">
        <v>3</v>
      </c>
      <c r="E1746">
        <v>4</v>
      </c>
      <c r="F1746">
        <v>2</v>
      </c>
      <c r="G1746">
        <v>1</v>
      </c>
      <c r="H1746" t="s">
        <v>492</v>
      </c>
      <c r="I1746">
        <v>327</v>
      </c>
      <c r="J1746">
        <v>122</v>
      </c>
      <c r="L1746">
        <v>1</v>
      </c>
      <c r="M1746" t="s">
        <v>487</v>
      </c>
      <c r="N1746" t="s">
        <v>495</v>
      </c>
      <c r="O1746" t="s">
        <v>489</v>
      </c>
      <c r="R1746" t="s">
        <v>496</v>
      </c>
      <c r="S1746">
        <v>349.3</v>
      </c>
      <c r="T1746">
        <v>50</v>
      </c>
    </row>
    <row r="1747" spans="1:20" x14ac:dyDescent="0.25">
      <c r="A1747" s="1">
        <v>45466</v>
      </c>
      <c r="B1747">
        <v>4208</v>
      </c>
      <c r="C1747">
        <v>5</v>
      </c>
      <c r="D1747">
        <v>4</v>
      </c>
      <c r="E1747">
        <v>1</v>
      </c>
      <c r="F1747">
        <v>3</v>
      </c>
      <c r="G1747">
        <v>3</v>
      </c>
      <c r="H1747" t="s">
        <v>486</v>
      </c>
      <c r="I1747">
        <v>620</v>
      </c>
      <c r="J1747">
        <v>168</v>
      </c>
      <c r="K1747" s="1">
        <v>45476</v>
      </c>
      <c r="L1747">
        <v>2</v>
      </c>
      <c r="M1747" t="s">
        <v>494</v>
      </c>
      <c r="N1747" t="s">
        <v>495</v>
      </c>
      <c r="O1747" t="s">
        <v>489</v>
      </c>
      <c r="R1747" t="s">
        <v>490</v>
      </c>
      <c r="S1747">
        <v>551.6</v>
      </c>
      <c r="T1747">
        <v>0</v>
      </c>
    </row>
    <row r="1748" spans="1:20" x14ac:dyDescent="0.25">
      <c r="A1748" s="1">
        <v>45466</v>
      </c>
      <c r="B1748">
        <v>2083</v>
      </c>
      <c r="C1748">
        <v>4</v>
      </c>
      <c r="D1748">
        <v>5</v>
      </c>
      <c r="E1748">
        <v>4</v>
      </c>
      <c r="F1748">
        <v>5</v>
      </c>
      <c r="G1748">
        <v>2</v>
      </c>
      <c r="H1748" t="s">
        <v>491</v>
      </c>
      <c r="I1748">
        <v>217</v>
      </c>
      <c r="J1748">
        <v>199</v>
      </c>
      <c r="L1748">
        <v>1</v>
      </c>
      <c r="M1748" t="s">
        <v>492</v>
      </c>
      <c r="N1748" t="s">
        <v>488</v>
      </c>
      <c r="O1748" t="s">
        <v>489</v>
      </c>
      <c r="R1748" t="s">
        <v>498</v>
      </c>
      <c r="S1748">
        <v>298.2</v>
      </c>
      <c r="T1748">
        <v>10</v>
      </c>
    </row>
    <row r="1749" spans="1:20" x14ac:dyDescent="0.25">
      <c r="A1749" s="1">
        <v>45466</v>
      </c>
      <c r="B1749">
        <v>2</v>
      </c>
      <c r="C1749">
        <v>5</v>
      </c>
      <c r="D1749">
        <v>2</v>
      </c>
      <c r="E1749">
        <v>2</v>
      </c>
      <c r="F1749">
        <v>4</v>
      </c>
      <c r="G1749">
        <v>1</v>
      </c>
      <c r="H1749" t="s">
        <v>492</v>
      </c>
      <c r="I1749">
        <v>624</v>
      </c>
      <c r="J1749">
        <v>171</v>
      </c>
      <c r="L1749">
        <v>2</v>
      </c>
      <c r="M1749" t="s">
        <v>494</v>
      </c>
      <c r="N1749" t="s">
        <v>495</v>
      </c>
      <c r="O1749" t="s">
        <v>489</v>
      </c>
      <c r="R1749" t="s">
        <v>498</v>
      </c>
      <c r="S1749">
        <v>563.5</v>
      </c>
      <c r="T1749">
        <v>10</v>
      </c>
    </row>
    <row r="1750" spans="1:20" x14ac:dyDescent="0.25">
      <c r="A1750" s="1">
        <v>45466</v>
      </c>
      <c r="B1750">
        <v>1821</v>
      </c>
      <c r="C1750">
        <v>5</v>
      </c>
      <c r="D1750">
        <v>5</v>
      </c>
      <c r="E1750">
        <v>1</v>
      </c>
      <c r="F1750">
        <v>1</v>
      </c>
      <c r="G1750">
        <v>3</v>
      </c>
      <c r="H1750" t="s">
        <v>492</v>
      </c>
      <c r="I1750">
        <v>680</v>
      </c>
      <c r="J1750">
        <v>72</v>
      </c>
      <c r="L1750">
        <v>1</v>
      </c>
      <c r="M1750" t="s">
        <v>487</v>
      </c>
      <c r="N1750" t="s">
        <v>488</v>
      </c>
      <c r="O1750" t="s">
        <v>489</v>
      </c>
      <c r="R1750" t="s">
        <v>498</v>
      </c>
      <c r="S1750">
        <v>533.4</v>
      </c>
      <c r="T1750">
        <v>10</v>
      </c>
    </row>
    <row r="1751" spans="1:20" x14ac:dyDescent="0.25">
      <c r="A1751" s="1">
        <v>45466</v>
      </c>
      <c r="B1751">
        <v>4431</v>
      </c>
      <c r="C1751">
        <v>4</v>
      </c>
      <c r="D1751">
        <v>1</v>
      </c>
      <c r="E1751">
        <v>1</v>
      </c>
      <c r="F1751">
        <v>2</v>
      </c>
      <c r="G1751">
        <v>3</v>
      </c>
      <c r="H1751" t="s">
        <v>492</v>
      </c>
      <c r="I1751">
        <v>327</v>
      </c>
      <c r="J1751">
        <v>185</v>
      </c>
      <c r="L1751">
        <v>2</v>
      </c>
      <c r="M1751" t="s">
        <v>494</v>
      </c>
      <c r="N1751" t="s">
        <v>488</v>
      </c>
      <c r="O1751" t="s">
        <v>489</v>
      </c>
      <c r="R1751" t="s">
        <v>493</v>
      </c>
      <c r="S1751">
        <v>379.4</v>
      </c>
      <c r="T1751">
        <v>30</v>
      </c>
    </row>
    <row r="1752" spans="1:20" x14ac:dyDescent="0.25">
      <c r="A1752" s="1">
        <v>45467</v>
      </c>
      <c r="B1752">
        <v>2053</v>
      </c>
      <c r="C1752">
        <v>5</v>
      </c>
      <c r="D1752">
        <v>4</v>
      </c>
      <c r="E1752">
        <v>2</v>
      </c>
      <c r="F1752">
        <v>3</v>
      </c>
      <c r="G1752">
        <v>3</v>
      </c>
      <c r="H1752" t="s">
        <v>486</v>
      </c>
      <c r="I1752">
        <v>440</v>
      </c>
      <c r="J1752">
        <v>167</v>
      </c>
      <c r="K1752" s="1">
        <v>45491</v>
      </c>
      <c r="L1752">
        <v>1</v>
      </c>
      <c r="M1752" t="s">
        <v>492</v>
      </c>
      <c r="N1752" t="s">
        <v>488</v>
      </c>
      <c r="O1752" t="s">
        <v>489</v>
      </c>
      <c r="R1752" t="s">
        <v>490</v>
      </c>
      <c r="S1752">
        <v>424.9</v>
      </c>
      <c r="T1752">
        <v>0</v>
      </c>
    </row>
    <row r="1753" spans="1:20" x14ac:dyDescent="0.25">
      <c r="A1753" s="1">
        <v>45467</v>
      </c>
      <c r="B1753">
        <v>1370</v>
      </c>
      <c r="C1753">
        <v>5</v>
      </c>
      <c r="D1753">
        <v>4</v>
      </c>
      <c r="E1753">
        <v>1</v>
      </c>
      <c r="F1753">
        <v>3</v>
      </c>
      <c r="G1753">
        <v>3</v>
      </c>
      <c r="H1753" t="s">
        <v>491</v>
      </c>
      <c r="I1753">
        <v>625</v>
      </c>
      <c r="J1753">
        <v>69</v>
      </c>
      <c r="L1753">
        <v>2</v>
      </c>
      <c r="M1753" t="s">
        <v>487</v>
      </c>
      <c r="N1753" t="s">
        <v>488</v>
      </c>
      <c r="O1753" t="s">
        <v>489</v>
      </c>
      <c r="R1753" t="s">
        <v>493</v>
      </c>
      <c r="S1753">
        <v>506.8</v>
      </c>
      <c r="T1753">
        <v>30</v>
      </c>
    </row>
    <row r="1754" spans="1:20" x14ac:dyDescent="0.25">
      <c r="A1754" s="1">
        <v>45467</v>
      </c>
      <c r="B1754">
        <v>3823</v>
      </c>
      <c r="C1754">
        <v>4</v>
      </c>
      <c r="D1754">
        <v>5</v>
      </c>
      <c r="E1754">
        <v>3</v>
      </c>
      <c r="F1754">
        <v>2</v>
      </c>
      <c r="G1754">
        <v>1</v>
      </c>
      <c r="H1754" t="s">
        <v>486</v>
      </c>
      <c r="I1754">
        <v>712</v>
      </c>
      <c r="J1754">
        <v>186</v>
      </c>
      <c r="K1754" s="1">
        <v>45491</v>
      </c>
      <c r="L1754">
        <v>1</v>
      </c>
      <c r="M1754" t="s">
        <v>494</v>
      </c>
      <c r="N1754" t="s">
        <v>495</v>
      </c>
      <c r="O1754" t="s">
        <v>489</v>
      </c>
      <c r="R1754" t="s">
        <v>490</v>
      </c>
      <c r="S1754">
        <v>628.6</v>
      </c>
      <c r="T1754">
        <v>0</v>
      </c>
    </row>
    <row r="1755" spans="1:20" x14ac:dyDescent="0.25">
      <c r="A1755" s="1">
        <v>45467</v>
      </c>
      <c r="B1755">
        <v>213</v>
      </c>
      <c r="C1755">
        <v>5</v>
      </c>
      <c r="D1755">
        <v>4</v>
      </c>
      <c r="E1755">
        <v>4</v>
      </c>
      <c r="F1755">
        <v>3</v>
      </c>
      <c r="G1755">
        <v>3</v>
      </c>
      <c r="H1755" t="s">
        <v>486</v>
      </c>
      <c r="I1755">
        <v>639</v>
      </c>
      <c r="J1755">
        <v>79</v>
      </c>
      <c r="K1755" s="1">
        <v>45491</v>
      </c>
      <c r="L1755">
        <v>2</v>
      </c>
      <c r="M1755" t="s">
        <v>494</v>
      </c>
      <c r="N1755" t="s">
        <v>488</v>
      </c>
      <c r="O1755" t="s">
        <v>489</v>
      </c>
      <c r="R1755" t="s">
        <v>490</v>
      </c>
      <c r="S1755">
        <v>502.6</v>
      </c>
      <c r="T1755">
        <v>0</v>
      </c>
    </row>
    <row r="1756" spans="1:20" x14ac:dyDescent="0.25">
      <c r="A1756" s="1">
        <v>45467</v>
      </c>
      <c r="B1756">
        <v>4331</v>
      </c>
      <c r="C1756">
        <v>5</v>
      </c>
      <c r="D1756">
        <v>5</v>
      </c>
      <c r="E1756">
        <v>5</v>
      </c>
      <c r="F1756">
        <v>3</v>
      </c>
      <c r="G1756">
        <v>1</v>
      </c>
      <c r="H1756" t="s">
        <v>486</v>
      </c>
      <c r="I1756">
        <v>790</v>
      </c>
      <c r="J1756">
        <v>133</v>
      </c>
      <c r="L1756">
        <v>1</v>
      </c>
      <c r="M1756" t="s">
        <v>492</v>
      </c>
      <c r="N1756" t="s">
        <v>495</v>
      </c>
      <c r="O1756" t="s">
        <v>489</v>
      </c>
      <c r="R1756" t="s">
        <v>498</v>
      </c>
      <c r="S1756">
        <v>653.1</v>
      </c>
      <c r="T1756">
        <v>10</v>
      </c>
    </row>
    <row r="1757" spans="1:20" x14ac:dyDescent="0.25">
      <c r="A1757" s="1">
        <v>45467</v>
      </c>
      <c r="B1757">
        <v>3135</v>
      </c>
      <c r="C1757">
        <v>4</v>
      </c>
      <c r="D1757">
        <v>1</v>
      </c>
      <c r="E1757">
        <v>3</v>
      </c>
      <c r="F1757">
        <v>2</v>
      </c>
      <c r="G1757">
        <v>2</v>
      </c>
      <c r="H1757" t="s">
        <v>486</v>
      </c>
      <c r="I1757">
        <v>580</v>
      </c>
      <c r="J1757">
        <v>127</v>
      </c>
      <c r="K1757" s="1">
        <v>45488</v>
      </c>
      <c r="L1757">
        <v>2</v>
      </c>
      <c r="M1757" t="s">
        <v>492</v>
      </c>
      <c r="N1757" t="s">
        <v>488</v>
      </c>
      <c r="O1757" t="s">
        <v>489</v>
      </c>
      <c r="R1757" t="s">
        <v>490</v>
      </c>
      <c r="S1757">
        <v>494.9</v>
      </c>
      <c r="T1757">
        <v>0</v>
      </c>
    </row>
    <row r="1758" spans="1:20" x14ac:dyDescent="0.25">
      <c r="A1758" s="1">
        <v>45467</v>
      </c>
      <c r="B1758">
        <v>287</v>
      </c>
      <c r="C1758">
        <v>5</v>
      </c>
      <c r="D1758">
        <v>1</v>
      </c>
      <c r="E1758">
        <v>5</v>
      </c>
      <c r="F1758">
        <v>5</v>
      </c>
      <c r="G1758">
        <v>3</v>
      </c>
      <c r="H1758" t="s">
        <v>491</v>
      </c>
      <c r="I1758">
        <v>654</v>
      </c>
      <c r="J1758">
        <v>58</v>
      </c>
      <c r="L1758">
        <v>1</v>
      </c>
      <c r="M1758" t="s">
        <v>494</v>
      </c>
      <c r="N1758" t="s">
        <v>488</v>
      </c>
      <c r="O1758" t="s">
        <v>489</v>
      </c>
      <c r="R1758" t="s">
        <v>493</v>
      </c>
      <c r="S1758">
        <v>519.4</v>
      </c>
      <c r="T1758">
        <v>30</v>
      </c>
    </row>
    <row r="1759" spans="1:20" x14ac:dyDescent="0.25">
      <c r="A1759" s="1">
        <v>45467</v>
      </c>
      <c r="B1759">
        <v>2984</v>
      </c>
      <c r="C1759">
        <v>5</v>
      </c>
      <c r="D1759">
        <v>5</v>
      </c>
      <c r="E1759">
        <v>3</v>
      </c>
      <c r="F1759">
        <v>1</v>
      </c>
      <c r="G1759">
        <v>3</v>
      </c>
      <c r="H1759" t="s">
        <v>486</v>
      </c>
      <c r="I1759">
        <v>193</v>
      </c>
      <c r="J1759">
        <v>90</v>
      </c>
      <c r="L1759">
        <v>2</v>
      </c>
      <c r="M1759" t="s">
        <v>492</v>
      </c>
      <c r="N1759" t="s">
        <v>488</v>
      </c>
      <c r="O1759" t="s">
        <v>489</v>
      </c>
      <c r="R1759" t="s">
        <v>496</v>
      </c>
      <c r="S1759">
        <v>233.1</v>
      </c>
      <c r="T1759">
        <v>50</v>
      </c>
    </row>
    <row r="1760" spans="1:20" x14ac:dyDescent="0.25">
      <c r="A1760" s="1">
        <v>45467</v>
      </c>
      <c r="B1760">
        <v>3028</v>
      </c>
      <c r="C1760">
        <v>4</v>
      </c>
      <c r="D1760">
        <v>3</v>
      </c>
      <c r="E1760">
        <v>3</v>
      </c>
      <c r="F1760">
        <v>4</v>
      </c>
      <c r="G1760">
        <v>2</v>
      </c>
      <c r="H1760" t="s">
        <v>486</v>
      </c>
      <c r="I1760">
        <v>545</v>
      </c>
      <c r="J1760">
        <v>147</v>
      </c>
      <c r="L1760">
        <v>1</v>
      </c>
      <c r="M1760" t="s">
        <v>487</v>
      </c>
      <c r="N1760" t="s">
        <v>488</v>
      </c>
      <c r="O1760" t="s">
        <v>489</v>
      </c>
      <c r="R1760" t="s">
        <v>498</v>
      </c>
      <c r="S1760">
        <v>491.4</v>
      </c>
      <c r="T1760">
        <v>10</v>
      </c>
    </row>
    <row r="1761" spans="1:20" x14ac:dyDescent="0.25">
      <c r="A1761" s="1">
        <v>45467</v>
      </c>
      <c r="B1761">
        <v>1133</v>
      </c>
      <c r="C1761">
        <v>5</v>
      </c>
      <c r="D1761">
        <v>3</v>
      </c>
      <c r="E1761">
        <v>3</v>
      </c>
      <c r="F1761">
        <v>2</v>
      </c>
      <c r="G1761">
        <v>3</v>
      </c>
      <c r="H1761" t="s">
        <v>486</v>
      </c>
      <c r="I1761">
        <v>202</v>
      </c>
      <c r="J1761">
        <v>52</v>
      </c>
      <c r="L1761">
        <v>2</v>
      </c>
      <c r="M1761" t="s">
        <v>494</v>
      </c>
      <c r="N1761" t="s">
        <v>488</v>
      </c>
      <c r="O1761" t="s">
        <v>489</v>
      </c>
      <c r="R1761" t="s">
        <v>498</v>
      </c>
      <c r="S1761">
        <v>184.8</v>
      </c>
      <c r="T1761">
        <v>10</v>
      </c>
    </row>
    <row r="1762" spans="1:20" x14ac:dyDescent="0.25">
      <c r="A1762" s="1">
        <v>45468</v>
      </c>
      <c r="B1762">
        <v>3955</v>
      </c>
      <c r="C1762">
        <v>5</v>
      </c>
      <c r="D1762">
        <v>1</v>
      </c>
      <c r="E1762">
        <v>4</v>
      </c>
      <c r="F1762">
        <v>5</v>
      </c>
      <c r="G1762">
        <v>1</v>
      </c>
      <c r="H1762" t="s">
        <v>486</v>
      </c>
      <c r="I1762">
        <v>360</v>
      </c>
      <c r="J1762">
        <v>176</v>
      </c>
      <c r="L1762">
        <v>1</v>
      </c>
      <c r="M1762" t="s">
        <v>494</v>
      </c>
      <c r="N1762" t="s">
        <v>488</v>
      </c>
      <c r="O1762" t="s">
        <v>489</v>
      </c>
      <c r="R1762" t="s">
        <v>493</v>
      </c>
      <c r="S1762">
        <v>396.2</v>
      </c>
      <c r="T1762">
        <v>30</v>
      </c>
    </row>
    <row r="1763" spans="1:20" x14ac:dyDescent="0.25">
      <c r="A1763" s="1">
        <v>45468</v>
      </c>
      <c r="B1763">
        <v>3626</v>
      </c>
      <c r="C1763">
        <v>4</v>
      </c>
      <c r="D1763">
        <v>2</v>
      </c>
      <c r="E1763">
        <v>5</v>
      </c>
      <c r="F1763">
        <v>4</v>
      </c>
      <c r="G1763">
        <v>2</v>
      </c>
      <c r="H1763" t="s">
        <v>486</v>
      </c>
      <c r="I1763">
        <v>233</v>
      </c>
      <c r="J1763">
        <v>93</v>
      </c>
      <c r="K1763" s="1">
        <v>45492</v>
      </c>
      <c r="L1763">
        <v>2</v>
      </c>
      <c r="M1763" t="s">
        <v>487</v>
      </c>
      <c r="N1763" t="s">
        <v>488</v>
      </c>
      <c r="O1763" t="s">
        <v>489</v>
      </c>
      <c r="R1763" t="s">
        <v>490</v>
      </c>
      <c r="S1763">
        <v>228.2</v>
      </c>
      <c r="T1763">
        <v>0</v>
      </c>
    </row>
    <row r="1764" spans="1:20" x14ac:dyDescent="0.25">
      <c r="A1764" s="1">
        <v>45468</v>
      </c>
      <c r="B1764">
        <v>317</v>
      </c>
      <c r="C1764">
        <v>5</v>
      </c>
      <c r="D1764">
        <v>3</v>
      </c>
      <c r="E1764">
        <v>2</v>
      </c>
      <c r="F1764">
        <v>1</v>
      </c>
      <c r="G1764">
        <v>2</v>
      </c>
      <c r="H1764" t="s">
        <v>486</v>
      </c>
      <c r="I1764">
        <v>869</v>
      </c>
      <c r="J1764">
        <v>29</v>
      </c>
      <c r="K1764" s="1">
        <v>45489</v>
      </c>
      <c r="L1764">
        <v>1</v>
      </c>
      <c r="M1764" t="s">
        <v>492</v>
      </c>
      <c r="N1764" t="s">
        <v>495</v>
      </c>
      <c r="O1764" t="s">
        <v>489</v>
      </c>
      <c r="R1764" t="s">
        <v>490</v>
      </c>
      <c r="S1764">
        <v>628.6</v>
      </c>
      <c r="T1764">
        <v>0</v>
      </c>
    </row>
    <row r="1765" spans="1:20" x14ac:dyDescent="0.25">
      <c r="A1765" s="1">
        <v>45468</v>
      </c>
      <c r="B1765">
        <v>3868</v>
      </c>
      <c r="C1765">
        <v>5</v>
      </c>
      <c r="D1765">
        <v>5</v>
      </c>
      <c r="E1765">
        <v>2</v>
      </c>
      <c r="F1765">
        <v>1</v>
      </c>
      <c r="G1765">
        <v>1</v>
      </c>
      <c r="H1765" t="s">
        <v>491</v>
      </c>
      <c r="I1765">
        <v>645</v>
      </c>
      <c r="J1765">
        <v>150</v>
      </c>
      <c r="L1765">
        <v>2</v>
      </c>
      <c r="M1765" t="s">
        <v>487</v>
      </c>
      <c r="N1765" t="s">
        <v>495</v>
      </c>
      <c r="O1765" t="s">
        <v>489</v>
      </c>
      <c r="R1765" t="s">
        <v>493</v>
      </c>
      <c r="S1765">
        <v>577.5</v>
      </c>
      <c r="T1765">
        <v>30</v>
      </c>
    </row>
    <row r="1766" spans="1:20" x14ac:dyDescent="0.25">
      <c r="A1766" s="1">
        <v>45468</v>
      </c>
      <c r="B1766">
        <v>2061</v>
      </c>
      <c r="C1766">
        <v>4</v>
      </c>
      <c r="D1766">
        <v>1</v>
      </c>
      <c r="E1766">
        <v>1</v>
      </c>
      <c r="F1766">
        <v>4</v>
      </c>
      <c r="G1766">
        <v>1</v>
      </c>
      <c r="H1766" t="s">
        <v>486</v>
      </c>
      <c r="I1766">
        <v>681</v>
      </c>
      <c r="J1766">
        <v>128</v>
      </c>
      <c r="K1766" s="1">
        <v>45491</v>
      </c>
      <c r="L1766">
        <v>1</v>
      </c>
      <c r="M1766" t="s">
        <v>487</v>
      </c>
      <c r="N1766" t="s">
        <v>495</v>
      </c>
      <c r="O1766" t="s">
        <v>489</v>
      </c>
      <c r="R1766" t="s">
        <v>490</v>
      </c>
      <c r="S1766">
        <v>566.29999999999995</v>
      </c>
      <c r="T1766">
        <v>0</v>
      </c>
    </row>
    <row r="1767" spans="1:20" x14ac:dyDescent="0.25">
      <c r="A1767" s="1">
        <v>45468</v>
      </c>
      <c r="B1767">
        <v>1759</v>
      </c>
      <c r="C1767">
        <v>5</v>
      </c>
      <c r="D1767">
        <v>4</v>
      </c>
      <c r="E1767">
        <v>4</v>
      </c>
      <c r="F1767">
        <v>3</v>
      </c>
      <c r="G1767">
        <v>2</v>
      </c>
      <c r="H1767" t="s">
        <v>486</v>
      </c>
      <c r="I1767">
        <v>368</v>
      </c>
      <c r="J1767">
        <v>178</v>
      </c>
      <c r="L1767">
        <v>2</v>
      </c>
      <c r="M1767" t="s">
        <v>494</v>
      </c>
      <c r="N1767" t="s">
        <v>495</v>
      </c>
      <c r="O1767" t="s">
        <v>489</v>
      </c>
      <c r="R1767" t="s">
        <v>493</v>
      </c>
      <c r="S1767">
        <v>403.2</v>
      </c>
      <c r="T1767">
        <v>30</v>
      </c>
    </row>
    <row r="1768" spans="1:20" x14ac:dyDescent="0.25">
      <c r="A1768" s="1">
        <v>45468</v>
      </c>
      <c r="B1768">
        <v>2495</v>
      </c>
      <c r="C1768">
        <v>5</v>
      </c>
      <c r="D1768">
        <v>4</v>
      </c>
      <c r="E1768">
        <v>4</v>
      </c>
      <c r="F1768">
        <v>3</v>
      </c>
      <c r="G1768">
        <v>3</v>
      </c>
      <c r="H1768" t="s">
        <v>486</v>
      </c>
      <c r="I1768">
        <v>990</v>
      </c>
      <c r="J1768">
        <v>46</v>
      </c>
      <c r="K1768" s="1">
        <v>45479</v>
      </c>
      <c r="L1768">
        <v>1</v>
      </c>
      <c r="M1768" t="s">
        <v>487</v>
      </c>
      <c r="N1768" t="s">
        <v>495</v>
      </c>
      <c r="O1768" t="s">
        <v>489</v>
      </c>
      <c r="R1768" t="s">
        <v>490</v>
      </c>
      <c r="S1768">
        <v>725.2</v>
      </c>
      <c r="T1768">
        <v>0</v>
      </c>
    </row>
    <row r="1769" spans="1:20" x14ac:dyDescent="0.25">
      <c r="A1769" s="1">
        <v>45468</v>
      </c>
      <c r="B1769">
        <v>332</v>
      </c>
      <c r="C1769">
        <v>4</v>
      </c>
      <c r="D1769">
        <v>3</v>
      </c>
      <c r="E1769">
        <v>4</v>
      </c>
      <c r="F1769">
        <v>3</v>
      </c>
      <c r="G1769">
        <v>1</v>
      </c>
      <c r="H1769" t="s">
        <v>486</v>
      </c>
      <c r="I1769">
        <v>264</v>
      </c>
      <c r="J1769">
        <v>46</v>
      </c>
      <c r="K1769" s="1">
        <v>45485</v>
      </c>
      <c r="L1769">
        <v>2</v>
      </c>
      <c r="M1769" t="s">
        <v>492</v>
      </c>
      <c r="N1769" t="s">
        <v>488</v>
      </c>
      <c r="O1769" t="s">
        <v>489</v>
      </c>
      <c r="R1769" t="s">
        <v>490</v>
      </c>
      <c r="S1769">
        <v>217</v>
      </c>
      <c r="T1769">
        <v>0</v>
      </c>
    </row>
    <row r="1770" spans="1:20" x14ac:dyDescent="0.25">
      <c r="A1770" s="1">
        <v>45468</v>
      </c>
      <c r="B1770">
        <v>2702</v>
      </c>
      <c r="C1770">
        <v>5</v>
      </c>
      <c r="D1770">
        <v>2</v>
      </c>
      <c r="E1770">
        <v>3</v>
      </c>
      <c r="F1770">
        <v>4</v>
      </c>
      <c r="G1770">
        <v>1</v>
      </c>
      <c r="H1770" t="s">
        <v>492</v>
      </c>
      <c r="I1770">
        <v>199</v>
      </c>
      <c r="J1770">
        <v>130</v>
      </c>
      <c r="L1770">
        <v>1</v>
      </c>
      <c r="M1770" t="s">
        <v>494</v>
      </c>
      <c r="N1770" t="s">
        <v>488</v>
      </c>
      <c r="O1770" t="s">
        <v>489</v>
      </c>
      <c r="R1770" t="s">
        <v>496</v>
      </c>
      <c r="S1770">
        <v>265.3</v>
      </c>
      <c r="T1770">
        <v>50</v>
      </c>
    </row>
    <row r="1771" spans="1:20" x14ac:dyDescent="0.25">
      <c r="A1771" s="1">
        <v>45468</v>
      </c>
      <c r="B1771">
        <v>4827</v>
      </c>
      <c r="C1771">
        <v>5</v>
      </c>
      <c r="D1771">
        <v>3</v>
      </c>
      <c r="E1771">
        <v>4</v>
      </c>
      <c r="F1771">
        <v>5</v>
      </c>
      <c r="G1771">
        <v>1</v>
      </c>
      <c r="H1771" t="s">
        <v>486</v>
      </c>
      <c r="I1771">
        <v>304</v>
      </c>
      <c r="J1771">
        <v>28</v>
      </c>
      <c r="K1771" s="1">
        <v>45490</v>
      </c>
      <c r="L1771">
        <v>2</v>
      </c>
      <c r="M1771" t="s">
        <v>492</v>
      </c>
      <c r="N1771" t="s">
        <v>495</v>
      </c>
      <c r="O1771" t="s">
        <v>489</v>
      </c>
      <c r="R1771" t="s">
        <v>490</v>
      </c>
      <c r="S1771">
        <v>232.4</v>
      </c>
      <c r="T1771">
        <v>0</v>
      </c>
    </row>
    <row r="1772" spans="1:20" x14ac:dyDescent="0.25">
      <c r="A1772" s="1">
        <v>45469</v>
      </c>
      <c r="B1772">
        <v>1686</v>
      </c>
      <c r="C1772">
        <v>4</v>
      </c>
      <c r="D1772">
        <v>2</v>
      </c>
      <c r="E1772">
        <v>2</v>
      </c>
      <c r="F1772">
        <v>4</v>
      </c>
      <c r="G1772">
        <v>2</v>
      </c>
      <c r="H1772" t="s">
        <v>486</v>
      </c>
      <c r="I1772">
        <v>174</v>
      </c>
      <c r="J1772">
        <v>25</v>
      </c>
      <c r="K1772" s="1">
        <v>45495</v>
      </c>
      <c r="L1772">
        <v>1</v>
      </c>
      <c r="M1772" t="s">
        <v>487</v>
      </c>
      <c r="N1772" t="s">
        <v>488</v>
      </c>
      <c r="O1772" t="s">
        <v>489</v>
      </c>
      <c r="R1772" t="s">
        <v>490</v>
      </c>
      <c r="S1772">
        <v>139.30000000000001</v>
      </c>
      <c r="T1772">
        <v>0</v>
      </c>
    </row>
    <row r="1773" spans="1:20" x14ac:dyDescent="0.25">
      <c r="A1773" s="1">
        <v>45469</v>
      </c>
      <c r="B1773">
        <v>4113</v>
      </c>
      <c r="C1773">
        <v>5</v>
      </c>
      <c r="D1773">
        <v>3</v>
      </c>
      <c r="E1773">
        <v>4</v>
      </c>
      <c r="F1773">
        <v>2</v>
      </c>
      <c r="G1773">
        <v>3</v>
      </c>
      <c r="H1773" t="s">
        <v>486</v>
      </c>
      <c r="I1773">
        <v>371</v>
      </c>
      <c r="J1773">
        <v>153</v>
      </c>
      <c r="K1773" s="1">
        <v>45477</v>
      </c>
      <c r="L1773">
        <v>2</v>
      </c>
      <c r="M1773" t="s">
        <v>487</v>
      </c>
      <c r="N1773" t="s">
        <v>488</v>
      </c>
      <c r="O1773" t="s">
        <v>489</v>
      </c>
      <c r="R1773" t="s">
        <v>490</v>
      </c>
      <c r="S1773">
        <v>366.8</v>
      </c>
      <c r="T1773">
        <v>0</v>
      </c>
    </row>
    <row r="1774" spans="1:20" x14ac:dyDescent="0.25">
      <c r="A1774" s="1">
        <v>45469</v>
      </c>
      <c r="B1774">
        <v>3091</v>
      </c>
      <c r="C1774">
        <v>5</v>
      </c>
      <c r="D1774">
        <v>4</v>
      </c>
      <c r="E1774">
        <v>3</v>
      </c>
      <c r="F1774">
        <v>3</v>
      </c>
      <c r="G1774">
        <v>1</v>
      </c>
      <c r="H1774" t="s">
        <v>486</v>
      </c>
      <c r="I1774">
        <v>893</v>
      </c>
      <c r="J1774">
        <v>45</v>
      </c>
      <c r="L1774">
        <v>1</v>
      </c>
      <c r="M1774" t="s">
        <v>492</v>
      </c>
      <c r="N1774" t="s">
        <v>488</v>
      </c>
      <c r="O1774" t="s">
        <v>489</v>
      </c>
      <c r="R1774" t="s">
        <v>498</v>
      </c>
      <c r="S1774">
        <v>663.6</v>
      </c>
      <c r="T1774">
        <v>10</v>
      </c>
    </row>
    <row r="1775" spans="1:20" x14ac:dyDescent="0.25">
      <c r="A1775" s="1">
        <v>45469</v>
      </c>
      <c r="B1775">
        <v>3177</v>
      </c>
      <c r="C1775">
        <v>4</v>
      </c>
      <c r="D1775">
        <v>2</v>
      </c>
      <c r="E1775">
        <v>5</v>
      </c>
      <c r="F1775">
        <v>4</v>
      </c>
      <c r="G1775">
        <v>2</v>
      </c>
      <c r="H1775" t="s">
        <v>486</v>
      </c>
      <c r="I1775">
        <v>174</v>
      </c>
      <c r="J1775">
        <v>62</v>
      </c>
      <c r="K1775" s="1">
        <v>45492</v>
      </c>
      <c r="L1775">
        <v>2</v>
      </c>
      <c r="M1775" t="s">
        <v>494</v>
      </c>
      <c r="N1775" t="s">
        <v>495</v>
      </c>
      <c r="O1775" t="s">
        <v>489</v>
      </c>
      <c r="R1775" t="s">
        <v>490</v>
      </c>
      <c r="S1775">
        <v>165.2</v>
      </c>
      <c r="T1775">
        <v>0</v>
      </c>
    </row>
    <row r="1776" spans="1:20" x14ac:dyDescent="0.25">
      <c r="A1776" s="1">
        <v>45469</v>
      </c>
      <c r="B1776">
        <v>4743</v>
      </c>
      <c r="C1776">
        <v>5</v>
      </c>
      <c r="D1776">
        <v>4</v>
      </c>
      <c r="E1776">
        <v>4</v>
      </c>
      <c r="F1776">
        <v>3</v>
      </c>
      <c r="G1776">
        <v>2</v>
      </c>
      <c r="H1776" t="s">
        <v>486</v>
      </c>
      <c r="I1776">
        <v>851</v>
      </c>
      <c r="J1776">
        <v>38</v>
      </c>
      <c r="K1776" s="1">
        <v>45476</v>
      </c>
      <c r="L1776">
        <v>1</v>
      </c>
      <c r="M1776" t="s">
        <v>487</v>
      </c>
      <c r="N1776" t="s">
        <v>495</v>
      </c>
      <c r="O1776" t="s">
        <v>489</v>
      </c>
      <c r="R1776" t="s">
        <v>490</v>
      </c>
      <c r="S1776">
        <v>622.29999999999995</v>
      </c>
      <c r="T1776">
        <v>0</v>
      </c>
    </row>
    <row r="1777" spans="1:20" x14ac:dyDescent="0.25">
      <c r="A1777" s="1">
        <v>45469</v>
      </c>
      <c r="B1777">
        <v>2400</v>
      </c>
      <c r="C1777">
        <v>5</v>
      </c>
      <c r="D1777">
        <v>5</v>
      </c>
      <c r="E1777">
        <v>5</v>
      </c>
      <c r="F1777">
        <v>2</v>
      </c>
      <c r="G1777">
        <v>3</v>
      </c>
      <c r="H1777" t="s">
        <v>486</v>
      </c>
      <c r="I1777">
        <v>327</v>
      </c>
      <c r="J1777">
        <v>35</v>
      </c>
      <c r="K1777" s="1">
        <v>45493</v>
      </c>
      <c r="L1777">
        <v>2</v>
      </c>
      <c r="M1777" t="s">
        <v>487</v>
      </c>
      <c r="N1777" t="s">
        <v>495</v>
      </c>
      <c r="O1777" t="s">
        <v>489</v>
      </c>
      <c r="R1777" t="s">
        <v>490</v>
      </c>
      <c r="S1777">
        <v>253.4</v>
      </c>
      <c r="T1777">
        <v>0</v>
      </c>
    </row>
    <row r="1778" spans="1:20" x14ac:dyDescent="0.25">
      <c r="A1778" s="1">
        <v>45469</v>
      </c>
      <c r="B1778">
        <v>3455</v>
      </c>
      <c r="C1778">
        <v>4</v>
      </c>
      <c r="D1778">
        <v>5</v>
      </c>
      <c r="E1778">
        <v>1</v>
      </c>
      <c r="F1778">
        <v>4</v>
      </c>
      <c r="G1778">
        <v>2</v>
      </c>
      <c r="H1778" t="s">
        <v>486</v>
      </c>
      <c r="I1778">
        <v>148</v>
      </c>
      <c r="J1778">
        <v>124</v>
      </c>
      <c r="K1778" s="1">
        <v>45492</v>
      </c>
      <c r="L1778">
        <v>1</v>
      </c>
      <c r="M1778" t="s">
        <v>487</v>
      </c>
      <c r="N1778" t="s">
        <v>488</v>
      </c>
      <c r="O1778" t="s">
        <v>489</v>
      </c>
      <c r="R1778" t="s">
        <v>490</v>
      </c>
      <c r="S1778">
        <v>190.4</v>
      </c>
      <c r="T1778">
        <v>0</v>
      </c>
    </row>
    <row r="1779" spans="1:20" x14ac:dyDescent="0.25">
      <c r="A1779" s="1">
        <v>45469</v>
      </c>
      <c r="B1779">
        <v>2987</v>
      </c>
      <c r="C1779">
        <v>5</v>
      </c>
      <c r="D1779">
        <v>1</v>
      </c>
      <c r="E1779">
        <v>3</v>
      </c>
      <c r="F1779">
        <v>4</v>
      </c>
      <c r="G1779">
        <v>2</v>
      </c>
      <c r="H1779" t="s">
        <v>486</v>
      </c>
      <c r="I1779">
        <v>668</v>
      </c>
      <c r="J1779">
        <v>42</v>
      </c>
      <c r="K1779" s="1">
        <v>45493</v>
      </c>
      <c r="L1779">
        <v>2</v>
      </c>
      <c r="M1779" t="s">
        <v>494</v>
      </c>
      <c r="N1779" t="s">
        <v>495</v>
      </c>
      <c r="O1779" t="s">
        <v>489</v>
      </c>
      <c r="R1779" t="s">
        <v>490</v>
      </c>
      <c r="S1779">
        <v>497</v>
      </c>
      <c r="T1779">
        <v>0</v>
      </c>
    </row>
    <row r="1780" spans="1:20" x14ac:dyDescent="0.25">
      <c r="A1780" s="1">
        <v>45469</v>
      </c>
      <c r="B1780">
        <v>1808</v>
      </c>
      <c r="C1780">
        <v>5</v>
      </c>
      <c r="D1780">
        <v>4</v>
      </c>
      <c r="E1780">
        <v>4</v>
      </c>
      <c r="F1780">
        <v>3</v>
      </c>
      <c r="G1780">
        <v>1</v>
      </c>
      <c r="H1780" t="s">
        <v>486</v>
      </c>
      <c r="I1780">
        <v>814</v>
      </c>
      <c r="J1780">
        <v>176</v>
      </c>
      <c r="K1780" s="1">
        <v>45494</v>
      </c>
      <c r="L1780">
        <v>1</v>
      </c>
      <c r="M1780" t="s">
        <v>494</v>
      </c>
      <c r="N1780" t="s">
        <v>488</v>
      </c>
      <c r="O1780" t="s">
        <v>489</v>
      </c>
      <c r="R1780" t="s">
        <v>490</v>
      </c>
      <c r="S1780">
        <v>693</v>
      </c>
      <c r="T1780">
        <v>0</v>
      </c>
    </row>
    <row r="1781" spans="1:20" x14ac:dyDescent="0.25">
      <c r="A1781" s="1">
        <v>45469</v>
      </c>
      <c r="B1781">
        <v>1660</v>
      </c>
      <c r="C1781">
        <v>4</v>
      </c>
      <c r="D1781">
        <v>4</v>
      </c>
      <c r="E1781">
        <v>1</v>
      </c>
      <c r="F1781">
        <v>3</v>
      </c>
      <c r="G1781">
        <v>1</v>
      </c>
      <c r="H1781" t="s">
        <v>486</v>
      </c>
      <c r="I1781">
        <v>176</v>
      </c>
      <c r="J1781">
        <v>185</v>
      </c>
      <c r="K1781" s="1">
        <v>45480</v>
      </c>
      <c r="L1781">
        <v>2</v>
      </c>
      <c r="M1781" t="s">
        <v>487</v>
      </c>
      <c r="N1781" t="s">
        <v>488</v>
      </c>
      <c r="O1781" t="s">
        <v>489</v>
      </c>
      <c r="R1781" t="s">
        <v>490</v>
      </c>
      <c r="S1781">
        <v>252.7</v>
      </c>
      <c r="T1781">
        <v>0</v>
      </c>
    </row>
    <row r="1782" spans="1:20" x14ac:dyDescent="0.25">
      <c r="A1782" s="1">
        <v>45470</v>
      </c>
      <c r="B1782">
        <v>3851</v>
      </c>
      <c r="C1782">
        <v>5</v>
      </c>
      <c r="D1782">
        <v>1</v>
      </c>
      <c r="E1782">
        <v>1</v>
      </c>
      <c r="F1782">
        <v>1</v>
      </c>
      <c r="G1782">
        <v>1</v>
      </c>
      <c r="H1782" t="s">
        <v>486</v>
      </c>
      <c r="I1782">
        <v>136</v>
      </c>
      <c r="J1782">
        <v>78</v>
      </c>
      <c r="K1782" s="1">
        <v>45489</v>
      </c>
      <c r="L1782">
        <v>1</v>
      </c>
      <c r="M1782" t="s">
        <v>494</v>
      </c>
      <c r="N1782" t="s">
        <v>488</v>
      </c>
      <c r="O1782" t="s">
        <v>489</v>
      </c>
      <c r="R1782" t="s">
        <v>490</v>
      </c>
      <c r="S1782">
        <v>149.80000000000001</v>
      </c>
      <c r="T1782">
        <v>0</v>
      </c>
    </row>
    <row r="1783" spans="1:20" x14ac:dyDescent="0.25">
      <c r="A1783" s="1">
        <v>45470</v>
      </c>
      <c r="B1783">
        <v>2822</v>
      </c>
      <c r="C1783">
        <v>5</v>
      </c>
      <c r="D1783">
        <v>5</v>
      </c>
      <c r="E1783">
        <v>5</v>
      </c>
      <c r="F1783">
        <v>3</v>
      </c>
      <c r="G1783">
        <v>2</v>
      </c>
      <c r="H1783" t="s">
        <v>486</v>
      </c>
      <c r="I1783">
        <v>788</v>
      </c>
      <c r="J1783">
        <v>67</v>
      </c>
      <c r="K1783" s="1">
        <v>45499</v>
      </c>
      <c r="L1783">
        <v>2</v>
      </c>
      <c r="M1783" t="s">
        <v>492</v>
      </c>
      <c r="N1783" t="s">
        <v>488</v>
      </c>
      <c r="O1783" t="s">
        <v>489</v>
      </c>
      <c r="R1783" t="s">
        <v>490</v>
      </c>
      <c r="S1783">
        <v>598.5</v>
      </c>
      <c r="T1783">
        <v>0</v>
      </c>
    </row>
    <row r="1784" spans="1:20" x14ac:dyDescent="0.25">
      <c r="A1784" s="1">
        <v>45470</v>
      </c>
      <c r="B1784">
        <v>4097</v>
      </c>
      <c r="C1784">
        <v>4</v>
      </c>
      <c r="D1784">
        <v>5</v>
      </c>
      <c r="E1784">
        <v>2</v>
      </c>
      <c r="F1784">
        <v>1</v>
      </c>
      <c r="G1784">
        <v>3</v>
      </c>
      <c r="H1784" t="s">
        <v>486</v>
      </c>
      <c r="I1784">
        <v>530</v>
      </c>
      <c r="J1784">
        <v>167</v>
      </c>
      <c r="L1784">
        <v>1</v>
      </c>
      <c r="M1784" t="s">
        <v>487</v>
      </c>
      <c r="N1784" t="s">
        <v>488</v>
      </c>
      <c r="O1784" t="s">
        <v>489</v>
      </c>
      <c r="R1784" t="s">
        <v>496</v>
      </c>
      <c r="S1784">
        <v>522.9</v>
      </c>
      <c r="T1784">
        <v>50</v>
      </c>
    </row>
    <row r="1785" spans="1:20" x14ac:dyDescent="0.25">
      <c r="A1785" s="1">
        <v>45470</v>
      </c>
      <c r="B1785">
        <v>1419</v>
      </c>
      <c r="C1785">
        <v>5</v>
      </c>
      <c r="D1785">
        <v>2</v>
      </c>
      <c r="E1785">
        <v>2</v>
      </c>
      <c r="F1785">
        <v>4</v>
      </c>
      <c r="G1785">
        <v>3</v>
      </c>
      <c r="H1785" t="s">
        <v>486</v>
      </c>
      <c r="I1785">
        <v>298</v>
      </c>
      <c r="J1785">
        <v>40</v>
      </c>
      <c r="K1785" s="1">
        <v>45482</v>
      </c>
      <c r="L1785">
        <v>2</v>
      </c>
      <c r="M1785" t="s">
        <v>492</v>
      </c>
      <c r="N1785" t="s">
        <v>495</v>
      </c>
      <c r="O1785" t="s">
        <v>489</v>
      </c>
      <c r="R1785" t="s">
        <v>490</v>
      </c>
      <c r="S1785">
        <v>236.6</v>
      </c>
      <c r="T1785">
        <v>0</v>
      </c>
    </row>
    <row r="1786" spans="1:20" x14ac:dyDescent="0.25">
      <c r="A1786" s="1">
        <v>45470</v>
      </c>
      <c r="B1786">
        <v>3503</v>
      </c>
      <c r="C1786">
        <v>5</v>
      </c>
      <c r="D1786">
        <v>2</v>
      </c>
      <c r="E1786">
        <v>2</v>
      </c>
      <c r="F1786">
        <v>4</v>
      </c>
      <c r="G1786">
        <v>3</v>
      </c>
      <c r="H1786" t="s">
        <v>486</v>
      </c>
      <c r="I1786">
        <v>847</v>
      </c>
      <c r="J1786">
        <v>175</v>
      </c>
      <c r="K1786" s="1">
        <v>45489</v>
      </c>
      <c r="L1786">
        <v>1</v>
      </c>
      <c r="M1786" t="s">
        <v>494</v>
      </c>
      <c r="N1786" t="s">
        <v>495</v>
      </c>
      <c r="O1786" t="s">
        <v>489</v>
      </c>
      <c r="R1786" t="s">
        <v>490</v>
      </c>
      <c r="S1786">
        <v>715.4</v>
      </c>
      <c r="T1786">
        <v>0</v>
      </c>
    </row>
    <row r="1787" spans="1:20" x14ac:dyDescent="0.25">
      <c r="A1787" s="1">
        <v>45470</v>
      </c>
      <c r="B1787">
        <v>1952</v>
      </c>
      <c r="C1787">
        <v>4</v>
      </c>
      <c r="D1787">
        <v>5</v>
      </c>
      <c r="E1787">
        <v>2</v>
      </c>
      <c r="F1787">
        <v>2</v>
      </c>
      <c r="G1787">
        <v>2</v>
      </c>
      <c r="H1787" t="s">
        <v>486</v>
      </c>
      <c r="I1787">
        <v>409</v>
      </c>
      <c r="J1787">
        <v>197</v>
      </c>
      <c r="K1787" s="1">
        <v>45494</v>
      </c>
      <c r="L1787">
        <v>2</v>
      </c>
      <c r="M1787" t="s">
        <v>494</v>
      </c>
      <c r="N1787" t="s">
        <v>495</v>
      </c>
      <c r="O1787" t="s">
        <v>489</v>
      </c>
      <c r="R1787" t="s">
        <v>490</v>
      </c>
      <c r="S1787">
        <v>424.2</v>
      </c>
      <c r="T1787">
        <v>0</v>
      </c>
    </row>
    <row r="1788" spans="1:20" x14ac:dyDescent="0.25">
      <c r="A1788" s="1">
        <v>45470</v>
      </c>
      <c r="B1788">
        <v>4501</v>
      </c>
      <c r="C1788">
        <v>5</v>
      </c>
      <c r="D1788">
        <v>3</v>
      </c>
      <c r="E1788">
        <v>3</v>
      </c>
      <c r="F1788">
        <v>5</v>
      </c>
      <c r="G1788">
        <v>1</v>
      </c>
      <c r="H1788" t="s">
        <v>486</v>
      </c>
      <c r="I1788">
        <v>890</v>
      </c>
      <c r="J1788">
        <v>52</v>
      </c>
      <c r="K1788" s="1">
        <v>45480</v>
      </c>
      <c r="L1788">
        <v>1</v>
      </c>
      <c r="M1788" t="s">
        <v>492</v>
      </c>
      <c r="N1788" t="s">
        <v>488</v>
      </c>
      <c r="O1788" t="s">
        <v>489</v>
      </c>
      <c r="R1788" t="s">
        <v>490</v>
      </c>
      <c r="S1788">
        <v>659.4</v>
      </c>
      <c r="T1788">
        <v>0</v>
      </c>
    </row>
    <row r="1789" spans="1:20" x14ac:dyDescent="0.25">
      <c r="A1789" s="1">
        <v>45470</v>
      </c>
      <c r="B1789">
        <v>525</v>
      </c>
      <c r="C1789">
        <v>5</v>
      </c>
      <c r="D1789">
        <v>4</v>
      </c>
      <c r="E1789">
        <v>4</v>
      </c>
      <c r="F1789">
        <v>3</v>
      </c>
      <c r="G1789">
        <v>2</v>
      </c>
      <c r="H1789" t="s">
        <v>486</v>
      </c>
      <c r="I1789">
        <v>403</v>
      </c>
      <c r="J1789">
        <v>133</v>
      </c>
      <c r="K1789" s="1">
        <v>45485</v>
      </c>
      <c r="L1789">
        <v>2</v>
      </c>
      <c r="M1789" t="s">
        <v>494</v>
      </c>
      <c r="N1789" t="s">
        <v>495</v>
      </c>
      <c r="O1789" t="s">
        <v>489</v>
      </c>
      <c r="R1789" t="s">
        <v>490</v>
      </c>
      <c r="S1789">
        <v>375.2</v>
      </c>
      <c r="T1789">
        <v>0</v>
      </c>
    </row>
    <row r="1790" spans="1:20" x14ac:dyDescent="0.25">
      <c r="A1790" s="1">
        <v>45470</v>
      </c>
      <c r="B1790">
        <v>75</v>
      </c>
      <c r="C1790">
        <v>4</v>
      </c>
      <c r="D1790">
        <v>2</v>
      </c>
      <c r="E1790">
        <v>4</v>
      </c>
      <c r="F1790">
        <v>4</v>
      </c>
      <c r="G1790">
        <v>1</v>
      </c>
      <c r="H1790" t="s">
        <v>491</v>
      </c>
      <c r="I1790">
        <v>429</v>
      </c>
      <c r="J1790">
        <v>59</v>
      </c>
      <c r="L1790">
        <v>1</v>
      </c>
      <c r="M1790" t="s">
        <v>487</v>
      </c>
      <c r="N1790" t="s">
        <v>495</v>
      </c>
      <c r="O1790" t="s">
        <v>489</v>
      </c>
      <c r="R1790" t="s">
        <v>493</v>
      </c>
      <c r="S1790">
        <v>362.6</v>
      </c>
      <c r="T1790">
        <v>30</v>
      </c>
    </row>
    <row r="1791" spans="1:20" x14ac:dyDescent="0.25">
      <c r="A1791" s="1">
        <v>45470</v>
      </c>
      <c r="B1791">
        <v>1445</v>
      </c>
      <c r="C1791">
        <v>5</v>
      </c>
      <c r="D1791">
        <v>3</v>
      </c>
      <c r="E1791">
        <v>3</v>
      </c>
      <c r="F1791">
        <v>5</v>
      </c>
      <c r="G1791">
        <v>2</v>
      </c>
      <c r="H1791" t="s">
        <v>491</v>
      </c>
      <c r="I1791">
        <v>651</v>
      </c>
      <c r="J1791">
        <v>29</v>
      </c>
      <c r="L1791">
        <v>2</v>
      </c>
      <c r="M1791" t="s">
        <v>492</v>
      </c>
      <c r="N1791" t="s">
        <v>488</v>
      </c>
      <c r="O1791" t="s">
        <v>489</v>
      </c>
      <c r="R1791" t="s">
        <v>496</v>
      </c>
      <c r="S1791">
        <v>511</v>
      </c>
      <c r="T1791">
        <v>50</v>
      </c>
    </row>
    <row r="1792" spans="1:20" x14ac:dyDescent="0.25">
      <c r="A1792" s="1">
        <v>45471</v>
      </c>
      <c r="B1792">
        <v>2595</v>
      </c>
      <c r="C1792">
        <v>5</v>
      </c>
      <c r="D1792">
        <v>2</v>
      </c>
      <c r="E1792">
        <v>5</v>
      </c>
      <c r="F1792">
        <v>4</v>
      </c>
      <c r="G1792">
        <v>2</v>
      </c>
      <c r="H1792" t="s">
        <v>491</v>
      </c>
      <c r="I1792">
        <v>397</v>
      </c>
      <c r="J1792">
        <v>181</v>
      </c>
      <c r="L1792">
        <v>1</v>
      </c>
      <c r="M1792" t="s">
        <v>492</v>
      </c>
      <c r="N1792" t="s">
        <v>495</v>
      </c>
      <c r="O1792" t="s">
        <v>489</v>
      </c>
      <c r="R1792" t="s">
        <v>496</v>
      </c>
      <c r="S1792">
        <v>439.6</v>
      </c>
      <c r="T1792">
        <v>50</v>
      </c>
    </row>
    <row r="1793" spans="1:20" x14ac:dyDescent="0.25">
      <c r="A1793" s="1">
        <v>45471</v>
      </c>
      <c r="B1793">
        <v>2429</v>
      </c>
      <c r="C1793">
        <v>4</v>
      </c>
      <c r="D1793">
        <v>1</v>
      </c>
      <c r="E1793">
        <v>4</v>
      </c>
      <c r="F1793">
        <v>1</v>
      </c>
      <c r="G1793">
        <v>3</v>
      </c>
      <c r="H1793" t="s">
        <v>492</v>
      </c>
      <c r="I1793">
        <v>665</v>
      </c>
      <c r="J1793">
        <v>92</v>
      </c>
      <c r="L1793">
        <v>2</v>
      </c>
      <c r="M1793" t="s">
        <v>487</v>
      </c>
      <c r="N1793" t="s">
        <v>488</v>
      </c>
      <c r="O1793" t="s">
        <v>489</v>
      </c>
      <c r="R1793" t="s">
        <v>498</v>
      </c>
      <c r="S1793">
        <v>536.9</v>
      </c>
      <c r="T1793">
        <v>10</v>
      </c>
    </row>
    <row r="1794" spans="1:20" x14ac:dyDescent="0.25">
      <c r="A1794" s="1">
        <v>45471</v>
      </c>
      <c r="B1794">
        <v>4799</v>
      </c>
      <c r="C1794">
        <v>5</v>
      </c>
      <c r="D1794">
        <v>4</v>
      </c>
      <c r="E1794">
        <v>1</v>
      </c>
      <c r="F1794">
        <v>3</v>
      </c>
      <c r="G1794">
        <v>2</v>
      </c>
      <c r="H1794" t="s">
        <v>486</v>
      </c>
      <c r="I1794">
        <v>183</v>
      </c>
      <c r="J1794">
        <v>55</v>
      </c>
      <c r="K1794" s="1">
        <v>45500</v>
      </c>
      <c r="L1794">
        <v>1</v>
      </c>
      <c r="M1794" t="s">
        <v>494</v>
      </c>
      <c r="N1794" t="s">
        <v>488</v>
      </c>
      <c r="O1794" t="s">
        <v>489</v>
      </c>
      <c r="R1794" t="s">
        <v>490</v>
      </c>
      <c r="S1794">
        <v>166.6</v>
      </c>
      <c r="T1794">
        <v>0</v>
      </c>
    </row>
    <row r="1795" spans="1:20" x14ac:dyDescent="0.25">
      <c r="A1795" s="1">
        <v>45471</v>
      </c>
      <c r="B1795">
        <v>3962</v>
      </c>
      <c r="C1795">
        <v>5</v>
      </c>
      <c r="D1795">
        <v>2</v>
      </c>
      <c r="E1795">
        <v>4</v>
      </c>
      <c r="F1795">
        <v>4</v>
      </c>
      <c r="G1795">
        <v>3</v>
      </c>
      <c r="H1795" t="s">
        <v>486</v>
      </c>
      <c r="I1795">
        <v>678</v>
      </c>
      <c r="J1795">
        <v>94</v>
      </c>
      <c r="K1795" s="1">
        <v>45480</v>
      </c>
      <c r="L1795">
        <v>2</v>
      </c>
      <c r="M1795" t="s">
        <v>492</v>
      </c>
      <c r="N1795" t="s">
        <v>488</v>
      </c>
      <c r="O1795" t="s">
        <v>489</v>
      </c>
      <c r="R1795" t="s">
        <v>490</v>
      </c>
      <c r="S1795">
        <v>540.4</v>
      </c>
      <c r="T1795">
        <v>0</v>
      </c>
    </row>
    <row r="1796" spans="1:20" x14ac:dyDescent="0.25">
      <c r="A1796" s="1">
        <v>45471</v>
      </c>
      <c r="B1796">
        <v>2023</v>
      </c>
      <c r="C1796">
        <v>4</v>
      </c>
      <c r="D1796">
        <v>5</v>
      </c>
      <c r="E1796">
        <v>3</v>
      </c>
      <c r="F1796">
        <v>2</v>
      </c>
      <c r="G1796">
        <v>2</v>
      </c>
      <c r="H1796" t="s">
        <v>486</v>
      </c>
      <c r="I1796">
        <v>212</v>
      </c>
      <c r="J1796">
        <v>154</v>
      </c>
      <c r="K1796" s="1">
        <v>45499</v>
      </c>
      <c r="L1796">
        <v>1</v>
      </c>
      <c r="M1796" t="s">
        <v>492</v>
      </c>
      <c r="N1796" t="s">
        <v>488</v>
      </c>
      <c r="O1796" t="s">
        <v>489</v>
      </c>
      <c r="R1796" t="s">
        <v>490</v>
      </c>
      <c r="S1796">
        <v>256.2</v>
      </c>
      <c r="T1796">
        <v>0</v>
      </c>
    </row>
    <row r="1797" spans="1:20" x14ac:dyDescent="0.25">
      <c r="A1797" s="1">
        <v>45471</v>
      </c>
      <c r="B1797">
        <v>3849</v>
      </c>
      <c r="C1797">
        <v>5</v>
      </c>
      <c r="D1797">
        <v>1</v>
      </c>
      <c r="E1797">
        <v>5</v>
      </c>
      <c r="F1797">
        <v>5</v>
      </c>
      <c r="G1797">
        <v>3</v>
      </c>
      <c r="H1797" t="s">
        <v>491</v>
      </c>
      <c r="I1797">
        <v>342</v>
      </c>
      <c r="J1797">
        <v>134</v>
      </c>
      <c r="L1797">
        <v>2</v>
      </c>
      <c r="M1797" t="s">
        <v>487</v>
      </c>
      <c r="N1797" t="s">
        <v>495</v>
      </c>
      <c r="O1797" t="s">
        <v>489</v>
      </c>
      <c r="R1797" t="s">
        <v>493</v>
      </c>
      <c r="S1797">
        <v>354.2</v>
      </c>
      <c r="T1797">
        <v>30</v>
      </c>
    </row>
    <row r="1798" spans="1:20" x14ac:dyDescent="0.25">
      <c r="A1798" s="1">
        <v>45471</v>
      </c>
      <c r="B1798">
        <v>2358</v>
      </c>
      <c r="C1798">
        <v>5</v>
      </c>
      <c r="D1798">
        <v>1</v>
      </c>
      <c r="E1798">
        <v>4</v>
      </c>
      <c r="F1798">
        <v>3</v>
      </c>
      <c r="G1798">
        <v>2</v>
      </c>
      <c r="H1798" t="s">
        <v>486</v>
      </c>
      <c r="I1798">
        <v>910</v>
      </c>
      <c r="J1798">
        <v>35</v>
      </c>
      <c r="L1798">
        <v>1</v>
      </c>
      <c r="M1798" t="s">
        <v>494</v>
      </c>
      <c r="N1798" t="s">
        <v>495</v>
      </c>
      <c r="O1798" t="s">
        <v>489</v>
      </c>
      <c r="R1798" t="s">
        <v>498</v>
      </c>
      <c r="S1798">
        <v>668.5</v>
      </c>
      <c r="T1798">
        <v>10</v>
      </c>
    </row>
    <row r="1799" spans="1:20" x14ac:dyDescent="0.25">
      <c r="A1799" s="1">
        <v>45471</v>
      </c>
      <c r="B1799">
        <v>2723</v>
      </c>
      <c r="C1799">
        <v>4</v>
      </c>
      <c r="D1799">
        <v>5</v>
      </c>
      <c r="E1799">
        <v>3</v>
      </c>
      <c r="F1799">
        <v>3</v>
      </c>
      <c r="G1799">
        <v>2</v>
      </c>
      <c r="H1799" t="s">
        <v>492</v>
      </c>
      <c r="I1799">
        <v>556</v>
      </c>
      <c r="J1799">
        <v>198</v>
      </c>
      <c r="L1799">
        <v>2</v>
      </c>
      <c r="M1799" t="s">
        <v>492</v>
      </c>
      <c r="N1799" t="s">
        <v>488</v>
      </c>
      <c r="O1799" t="s">
        <v>489</v>
      </c>
      <c r="R1799" t="s">
        <v>493</v>
      </c>
      <c r="S1799">
        <v>548.79999999999995</v>
      </c>
      <c r="T1799">
        <v>30</v>
      </c>
    </row>
    <row r="1800" spans="1:20" x14ac:dyDescent="0.25">
      <c r="A1800" s="1">
        <v>45471</v>
      </c>
      <c r="B1800">
        <v>386</v>
      </c>
      <c r="C1800">
        <v>5</v>
      </c>
      <c r="D1800">
        <v>1</v>
      </c>
      <c r="E1800">
        <v>1</v>
      </c>
      <c r="F1800">
        <v>5</v>
      </c>
      <c r="G1800">
        <v>1</v>
      </c>
      <c r="H1800" t="s">
        <v>491</v>
      </c>
      <c r="I1800">
        <v>833</v>
      </c>
      <c r="J1800">
        <v>178</v>
      </c>
      <c r="L1800">
        <v>1</v>
      </c>
      <c r="M1800" t="s">
        <v>494</v>
      </c>
      <c r="N1800" t="s">
        <v>495</v>
      </c>
      <c r="O1800" t="s">
        <v>489</v>
      </c>
      <c r="R1800" t="s">
        <v>498</v>
      </c>
      <c r="S1800">
        <v>714.7</v>
      </c>
      <c r="T1800">
        <v>10</v>
      </c>
    </row>
    <row r="1801" spans="1:20" x14ac:dyDescent="0.25">
      <c r="A1801" s="1">
        <v>45471</v>
      </c>
      <c r="B1801">
        <v>2815</v>
      </c>
      <c r="C1801">
        <v>5</v>
      </c>
      <c r="D1801">
        <v>4</v>
      </c>
      <c r="E1801">
        <v>2</v>
      </c>
      <c r="F1801">
        <v>3</v>
      </c>
      <c r="G1801">
        <v>1</v>
      </c>
      <c r="H1801" t="s">
        <v>486</v>
      </c>
      <c r="I1801">
        <v>425</v>
      </c>
      <c r="J1801">
        <v>179</v>
      </c>
      <c r="K1801" s="1">
        <v>45485</v>
      </c>
      <c r="L1801">
        <v>2</v>
      </c>
      <c r="M1801" t="s">
        <v>492</v>
      </c>
      <c r="N1801" t="s">
        <v>495</v>
      </c>
      <c r="O1801" t="s">
        <v>489</v>
      </c>
      <c r="R1801" t="s">
        <v>490</v>
      </c>
      <c r="S1801">
        <v>422.8</v>
      </c>
      <c r="T1801">
        <v>0</v>
      </c>
    </row>
    <row r="1802" spans="1:20" x14ac:dyDescent="0.25">
      <c r="A1802" s="1">
        <v>45472</v>
      </c>
      <c r="B1802">
        <v>3516</v>
      </c>
      <c r="C1802">
        <v>4</v>
      </c>
      <c r="D1802">
        <v>2</v>
      </c>
      <c r="E1802">
        <v>1</v>
      </c>
      <c r="F1802">
        <v>4</v>
      </c>
      <c r="G1802">
        <v>1</v>
      </c>
      <c r="H1802" t="s">
        <v>486</v>
      </c>
      <c r="I1802">
        <v>466</v>
      </c>
      <c r="J1802">
        <v>64</v>
      </c>
      <c r="K1802" s="1">
        <v>45491</v>
      </c>
      <c r="L1802">
        <v>1</v>
      </c>
      <c r="M1802" t="s">
        <v>494</v>
      </c>
      <c r="N1802" t="s">
        <v>488</v>
      </c>
      <c r="O1802" t="s">
        <v>489</v>
      </c>
      <c r="R1802" t="s">
        <v>490</v>
      </c>
      <c r="S1802">
        <v>371</v>
      </c>
      <c r="T1802">
        <v>0</v>
      </c>
    </row>
    <row r="1803" spans="1:20" x14ac:dyDescent="0.25">
      <c r="A1803" s="1">
        <v>45472</v>
      </c>
      <c r="B1803">
        <v>2442</v>
      </c>
      <c r="C1803">
        <v>5</v>
      </c>
      <c r="D1803">
        <v>1</v>
      </c>
      <c r="E1803">
        <v>1</v>
      </c>
      <c r="F1803">
        <v>2</v>
      </c>
      <c r="G1803">
        <v>2</v>
      </c>
      <c r="H1803" t="s">
        <v>492</v>
      </c>
      <c r="I1803">
        <v>826</v>
      </c>
      <c r="J1803">
        <v>46</v>
      </c>
      <c r="L1803">
        <v>2</v>
      </c>
      <c r="M1803" t="s">
        <v>492</v>
      </c>
      <c r="N1803" t="s">
        <v>488</v>
      </c>
      <c r="O1803" t="s">
        <v>489</v>
      </c>
      <c r="R1803" t="s">
        <v>498</v>
      </c>
      <c r="S1803">
        <v>617.4</v>
      </c>
      <c r="T1803">
        <v>10</v>
      </c>
    </row>
    <row r="1804" spans="1:20" x14ac:dyDescent="0.25">
      <c r="A1804" s="1">
        <v>45472</v>
      </c>
      <c r="B1804">
        <v>1779</v>
      </c>
      <c r="C1804">
        <v>5</v>
      </c>
      <c r="D1804">
        <v>4</v>
      </c>
      <c r="E1804">
        <v>5</v>
      </c>
      <c r="F1804">
        <v>3</v>
      </c>
      <c r="G1804">
        <v>1</v>
      </c>
      <c r="H1804" t="s">
        <v>486</v>
      </c>
      <c r="I1804">
        <v>924</v>
      </c>
      <c r="J1804">
        <v>41</v>
      </c>
      <c r="K1804" s="1">
        <v>45500</v>
      </c>
      <c r="L1804">
        <v>1</v>
      </c>
      <c r="M1804" t="s">
        <v>494</v>
      </c>
      <c r="N1804" t="s">
        <v>488</v>
      </c>
      <c r="O1804" t="s">
        <v>489</v>
      </c>
      <c r="R1804" t="s">
        <v>490</v>
      </c>
      <c r="S1804">
        <v>675.5</v>
      </c>
      <c r="T1804">
        <v>0</v>
      </c>
    </row>
    <row r="1805" spans="1:20" x14ac:dyDescent="0.25">
      <c r="A1805" s="1">
        <v>45472</v>
      </c>
      <c r="B1805">
        <v>1524</v>
      </c>
      <c r="C1805">
        <v>4</v>
      </c>
      <c r="D1805">
        <v>5</v>
      </c>
      <c r="E1805">
        <v>4</v>
      </c>
      <c r="F1805">
        <v>1</v>
      </c>
      <c r="G1805">
        <v>1</v>
      </c>
      <c r="H1805" t="s">
        <v>491</v>
      </c>
      <c r="I1805">
        <v>84</v>
      </c>
      <c r="J1805">
        <v>162</v>
      </c>
      <c r="L1805">
        <v>2</v>
      </c>
      <c r="M1805" t="s">
        <v>494</v>
      </c>
      <c r="N1805" t="s">
        <v>495</v>
      </c>
      <c r="O1805" t="s">
        <v>489</v>
      </c>
      <c r="R1805" t="s">
        <v>498</v>
      </c>
      <c r="S1805">
        <v>179.2</v>
      </c>
      <c r="T1805">
        <v>10</v>
      </c>
    </row>
    <row r="1806" spans="1:20" x14ac:dyDescent="0.25">
      <c r="A1806" s="1">
        <v>45472</v>
      </c>
      <c r="B1806">
        <v>4758</v>
      </c>
      <c r="C1806">
        <v>5</v>
      </c>
      <c r="D1806">
        <v>2</v>
      </c>
      <c r="E1806">
        <v>2</v>
      </c>
      <c r="F1806">
        <v>4</v>
      </c>
      <c r="G1806">
        <v>2</v>
      </c>
      <c r="H1806" t="s">
        <v>491</v>
      </c>
      <c r="I1806">
        <v>918</v>
      </c>
      <c r="J1806">
        <v>27</v>
      </c>
      <c r="L1806">
        <v>1</v>
      </c>
      <c r="M1806" t="s">
        <v>492</v>
      </c>
      <c r="N1806" t="s">
        <v>495</v>
      </c>
      <c r="O1806" t="s">
        <v>489</v>
      </c>
      <c r="R1806" t="s">
        <v>496</v>
      </c>
      <c r="S1806">
        <v>696.5</v>
      </c>
      <c r="T1806">
        <v>50</v>
      </c>
    </row>
    <row r="1807" spans="1:20" x14ac:dyDescent="0.25">
      <c r="A1807" s="1">
        <v>45472</v>
      </c>
      <c r="B1807">
        <v>1171</v>
      </c>
      <c r="C1807">
        <v>5</v>
      </c>
      <c r="D1807">
        <v>5</v>
      </c>
      <c r="E1807">
        <v>3</v>
      </c>
      <c r="F1807">
        <v>1</v>
      </c>
      <c r="G1807">
        <v>2</v>
      </c>
      <c r="H1807" t="s">
        <v>491</v>
      </c>
      <c r="I1807">
        <v>736</v>
      </c>
      <c r="J1807">
        <v>135</v>
      </c>
      <c r="L1807">
        <v>2</v>
      </c>
      <c r="M1807" t="s">
        <v>494</v>
      </c>
      <c r="N1807" t="s">
        <v>488</v>
      </c>
      <c r="O1807" t="s">
        <v>489</v>
      </c>
      <c r="R1807" t="s">
        <v>498</v>
      </c>
      <c r="S1807">
        <v>616.70000000000005</v>
      </c>
      <c r="T1807">
        <v>10</v>
      </c>
    </row>
    <row r="1808" spans="1:20" x14ac:dyDescent="0.25">
      <c r="A1808" s="1">
        <v>45472</v>
      </c>
      <c r="B1808">
        <v>2402</v>
      </c>
      <c r="C1808">
        <v>4</v>
      </c>
      <c r="D1808">
        <v>2</v>
      </c>
      <c r="E1808">
        <v>2</v>
      </c>
      <c r="F1808">
        <v>4</v>
      </c>
      <c r="G1808">
        <v>1</v>
      </c>
      <c r="H1808" t="s">
        <v>491</v>
      </c>
      <c r="I1808">
        <v>901</v>
      </c>
      <c r="J1808">
        <v>155</v>
      </c>
      <c r="L1808">
        <v>1</v>
      </c>
      <c r="M1808" t="s">
        <v>494</v>
      </c>
      <c r="N1808" t="s">
        <v>488</v>
      </c>
      <c r="O1808" t="s">
        <v>489</v>
      </c>
      <c r="R1808" t="s">
        <v>496</v>
      </c>
      <c r="S1808">
        <v>774.2</v>
      </c>
      <c r="T1808">
        <v>50</v>
      </c>
    </row>
    <row r="1809" spans="1:20" x14ac:dyDescent="0.25">
      <c r="A1809" s="1">
        <v>45472</v>
      </c>
      <c r="B1809">
        <v>1937</v>
      </c>
      <c r="C1809">
        <v>5</v>
      </c>
      <c r="D1809">
        <v>1</v>
      </c>
      <c r="E1809">
        <v>4</v>
      </c>
      <c r="F1809">
        <v>5</v>
      </c>
      <c r="G1809">
        <v>1</v>
      </c>
      <c r="H1809" t="s">
        <v>486</v>
      </c>
      <c r="I1809">
        <v>753</v>
      </c>
      <c r="J1809">
        <v>106</v>
      </c>
      <c r="K1809" s="1">
        <v>45489</v>
      </c>
      <c r="L1809">
        <v>2</v>
      </c>
      <c r="M1809" t="s">
        <v>487</v>
      </c>
      <c r="N1809" t="s">
        <v>488</v>
      </c>
      <c r="O1809" t="s">
        <v>489</v>
      </c>
      <c r="R1809" t="s">
        <v>490</v>
      </c>
      <c r="S1809">
        <v>601.29999999999995</v>
      </c>
      <c r="T1809">
        <v>0</v>
      </c>
    </row>
    <row r="1810" spans="1:20" x14ac:dyDescent="0.25">
      <c r="A1810" s="1">
        <v>45472</v>
      </c>
      <c r="B1810">
        <v>4509</v>
      </c>
      <c r="C1810">
        <v>5</v>
      </c>
      <c r="D1810">
        <v>1</v>
      </c>
      <c r="E1810">
        <v>5</v>
      </c>
      <c r="F1810">
        <v>5</v>
      </c>
      <c r="G1810">
        <v>2</v>
      </c>
      <c r="H1810" t="s">
        <v>486</v>
      </c>
      <c r="I1810">
        <v>241</v>
      </c>
      <c r="J1810">
        <v>136</v>
      </c>
      <c r="K1810" s="1">
        <v>45488</v>
      </c>
      <c r="L1810">
        <v>1</v>
      </c>
      <c r="M1810" t="s">
        <v>487</v>
      </c>
      <c r="N1810" t="s">
        <v>495</v>
      </c>
      <c r="O1810" t="s">
        <v>497</v>
      </c>
      <c r="R1810" t="s">
        <v>490</v>
      </c>
      <c r="S1810">
        <v>263.89999999999998</v>
      </c>
      <c r="T1810">
        <v>0</v>
      </c>
    </row>
    <row r="1811" spans="1:20" x14ac:dyDescent="0.25">
      <c r="A1811" s="1">
        <v>45472</v>
      </c>
      <c r="B1811">
        <v>3581</v>
      </c>
      <c r="C1811">
        <v>4</v>
      </c>
      <c r="D1811">
        <v>2</v>
      </c>
      <c r="E1811">
        <v>4</v>
      </c>
      <c r="F1811">
        <v>4</v>
      </c>
      <c r="G1811">
        <v>2</v>
      </c>
      <c r="H1811" t="s">
        <v>491</v>
      </c>
      <c r="I1811">
        <v>359</v>
      </c>
      <c r="J1811">
        <v>35</v>
      </c>
      <c r="L1811">
        <v>2</v>
      </c>
      <c r="M1811" t="s">
        <v>487</v>
      </c>
      <c r="N1811" t="s">
        <v>488</v>
      </c>
      <c r="O1811" t="s">
        <v>497</v>
      </c>
      <c r="R1811" t="s">
        <v>493</v>
      </c>
      <c r="S1811">
        <v>296.8</v>
      </c>
      <c r="T1811">
        <v>30</v>
      </c>
    </row>
    <row r="1812" spans="1:20" x14ac:dyDescent="0.25">
      <c r="A1812" s="1">
        <v>45473</v>
      </c>
      <c r="B1812">
        <v>4294</v>
      </c>
      <c r="C1812">
        <v>5</v>
      </c>
      <c r="D1812">
        <v>4</v>
      </c>
      <c r="E1812">
        <v>3</v>
      </c>
      <c r="F1812">
        <v>3</v>
      </c>
      <c r="G1812">
        <v>3</v>
      </c>
      <c r="H1812" t="s">
        <v>486</v>
      </c>
      <c r="I1812">
        <v>804</v>
      </c>
      <c r="J1812">
        <v>195</v>
      </c>
      <c r="L1812">
        <v>1</v>
      </c>
      <c r="M1812" t="s">
        <v>487</v>
      </c>
      <c r="N1812" t="s">
        <v>495</v>
      </c>
      <c r="O1812" t="s">
        <v>489</v>
      </c>
      <c r="R1812" t="s">
        <v>493</v>
      </c>
      <c r="S1812">
        <v>720.3</v>
      </c>
      <c r="T1812">
        <v>30</v>
      </c>
    </row>
    <row r="1813" spans="1:20" x14ac:dyDescent="0.25">
      <c r="A1813" s="1">
        <v>45473</v>
      </c>
      <c r="B1813">
        <v>3205</v>
      </c>
      <c r="C1813">
        <v>5</v>
      </c>
      <c r="D1813">
        <v>4</v>
      </c>
      <c r="E1813">
        <v>2</v>
      </c>
      <c r="F1813">
        <v>3</v>
      </c>
      <c r="G1813">
        <v>3</v>
      </c>
      <c r="H1813" t="s">
        <v>486</v>
      </c>
      <c r="I1813">
        <v>406</v>
      </c>
      <c r="J1813">
        <v>181</v>
      </c>
      <c r="K1813" s="1">
        <v>45490</v>
      </c>
      <c r="L1813">
        <v>2</v>
      </c>
      <c r="M1813" t="s">
        <v>494</v>
      </c>
      <c r="N1813" t="s">
        <v>488</v>
      </c>
      <c r="O1813" t="s">
        <v>497</v>
      </c>
      <c r="R1813" t="s">
        <v>490</v>
      </c>
      <c r="S1813">
        <v>410.9</v>
      </c>
      <c r="T1813">
        <v>0</v>
      </c>
    </row>
    <row r="1814" spans="1:20" x14ac:dyDescent="0.25">
      <c r="A1814" s="1">
        <v>45473</v>
      </c>
      <c r="B1814">
        <v>4807</v>
      </c>
      <c r="C1814">
        <v>4</v>
      </c>
      <c r="D1814">
        <v>4</v>
      </c>
      <c r="E1814">
        <v>1</v>
      </c>
      <c r="F1814">
        <v>3</v>
      </c>
      <c r="G1814">
        <v>2</v>
      </c>
      <c r="H1814" t="s">
        <v>486</v>
      </c>
      <c r="I1814">
        <v>646</v>
      </c>
      <c r="J1814">
        <v>132</v>
      </c>
      <c r="K1814" s="1">
        <v>45482</v>
      </c>
      <c r="L1814">
        <v>1</v>
      </c>
      <c r="M1814" t="s">
        <v>492</v>
      </c>
      <c r="N1814" t="s">
        <v>495</v>
      </c>
      <c r="O1814" t="s">
        <v>489</v>
      </c>
      <c r="R1814" t="s">
        <v>490</v>
      </c>
      <c r="S1814">
        <v>544.6</v>
      </c>
      <c r="T1814">
        <v>0</v>
      </c>
    </row>
    <row r="1815" spans="1:20" x14ac:dyDescent="0.25">
      <c r="A1815" s="1">
        <v>45473</v>
      </c>
      <c r="B1815">
        <v>202</v>
      </c>
      <c r="C1815">
        <v>5</v>
      </c>
      <c r="D1815">
        <v>3</v>
      </c>
      <c r="E1815">
        <v>4</v>
      </c>
      <c r="F1815">
        <v>1</v>
      </c>
      <c r="G1815">
        <v>2</v>
      </c>
      <c r="H1815" t="s">
        <v>492</v>
      </c>
      <c r="I1815">
        <v>957</v>
      </c>
      <c r="J1815">
        <v>76</v>
      </c>
      <c r="L1815">
        <v>2</v>
      </c>
      <c r="M1815" t="s">
        <v>492</v>
      </c>
      <c r="N1815" t="s">
        <v>495</v>
      </c>
      <c r="O1815" t="s">
        <v>497</v>
      </c>
      <c r="R1815" t="s">
        <v>493</v>
      </c>
      <c r="S1815">
        <v>744.1</v>
      </c>
      <c r="T1815">
        <v>30</v>
      </c>
    </row>
    <row r="1816" spans="1:20" x14ac:dyDescent="0.25">
      <c r="A1816" s="1">
        <v>45473</v>
      </c>
      <c r="B1816">
        <v>3201</v>
      </c>
      <c r="C1816">
        <v>5</v>
      </c>
      <c r="D1816">
        <v>4</v>
      </c>
      <c r="E1816">
        <v>5</v>
      </c>
      <c r="F1816">
        <v>3</v>
      </c>
      <c r="G1816">
        <v>1</v>
      </c>
      <c r="H1816" t="s">
        <v>492</v>
      </c>
      <c r="I1816">
        <v>252</v>
      </c>
      <c r="J1816">
        <v>152</v>
      </c>
      <c r="L1816">
        <v>1</v>
      </c>
      <c r="M1816" t="s">
        <v>487</v>
      </c>
      <c r="N1816" t="s">
        <v>488</v>
      </c>
      <c r="O1816" t="s">
        <v>489</v>
      </c>
      <c r="R1816" t="s">
        <v>498</v>
      </c>
      <c r="S1816">
        <v>289.8</v>
      </c>
      <c r="T1816">
        <v>10</v>
      </c>
    </row>
    <row r="1817" spans="1:20" x14ac:dyDescent="0.25">
      <c r="A1817" s="1">
        <v>45473</v>
      </c>
      <c r="B1817">
        <v>1021</v>
      </c>
      <c r="C1817">
        <v>4</v>
      </c>
      <c r="D1817">
        <v>1</v>
      </c>
      <c r="E1817">
        <v>5</v>
      </c>
      <c r="F1817">
        <v>4</v>
      </c>
      <c r="G1817">
        <v>3</v>
      </c>
      <c r="H1817" t="s">
        <v>492</v>
      </c>
      <c r="I1817">
        <v>598</v>
      </c>
      <c r="J1817">
        <v>63</v>
      </c>
      <c r="L1817">
        <v>2</v>
      </c>
      <c r="M1817" t="s">
        <v>492</v>
      </c>
      <c r="N1817" t="s">
        <v>495</v>
      </c>
      <c r="O1817" t="s">
        <v>489</v>
      </c>
      <c r="R1817" t="s">
        <v>493</v>
      </c>
      <c r="S1817">
        <v>483.7</v>
      </c>
      <c r="T1817">
        <v>30</v>
      </c>
    </row>
    <row r="1818" spans="1:20" x14ac:dyDescent="0.25">
      <c r="A1818" s="1">
        <v>45473</v>
      </c>
      <c r="B1818">
        <v>66</v>
      </c>
      <c r="C1818">
        <v>5</v>
      </c>
      <c r="D1818">
        <v>3</v>
      </c>
      <c r="E1818">
        <v>2</v>
      </c>
      <c r="F1818">
        <v>2</v>
      </c>
      <c r="G1818">
        <v>1</v>
      </c>
      <c r="H1818" t="s">
        <v>486</v>
      </c>
      <c r="I1818">
        <v>731</v>
      </c>
      <c r="J1818">
        <v>90</v>
      </c>
      <c r="L1818">
        <v>1</v>
      </c>
      <c r="M1818" t="s">
        <v>492</v>
      </c>
      <c r="N1818" t="s">
        <v>495</v>
      </c>
      <c r="O1818" t="s">
        <v>489</v>
      </c>
      <c r="R1818" t="s">
        <v>493</v>
      </c>
      <c r="S1818">
        <v>595.70000000000005</v>
      </c>
      <c r="T1818">
        <v>30</v>
      </c>
    </row>
    <row r="1819" spans="1:20" x14ac:dyDescent="0.25">
      <c r="A1819" s="1">
        <v>45473</v>
      </c>
      <c r="B1819">
        <v>2097</v>
      </c>
      <c r="C1819">
        <v>5</v>
      </c>
      <c r="D1819">
        <v>4</v>
      </c>
      <c r="E1819">
        <v>1</v>
      </c>
      <c r="F1819">
        <v>3</v>
      </c>
      <c r="G1819">
        <v>3</v>
      </c>
      <c r="H1819" t="s">
        <v>492</v>
      </c>
      <c r="I1819">
        <v>473</v>
      </c>
      <c r="J1819">
        <v>56</v>
      </c>
      <c r="L1819">
        <v>2</v>
      </c>
      <c r="M1819" t="s">
        <v>494</v>
      </c>
      <c r="N1819" t="s">
        <v>495</v>
      </c>
      <c r="O1819" t="s">
        <v>497</v>
      </c>
      <c r="R1819" t="s">
        <v>493</v>
      </c>
      <c r="S1819">
        <v>391.3</v>
      </c>
      <c r="T1819">
        <v>30</v>
      </c>
    </row>
    <row r="1820" spans="1:20" x14ac:dyDescent="0.25">
      <c r="A1820" s="1">
        <v>45473</v>
      </c>
      <c r="B1820">
        <v>1527</v>
      </c>
      <c r="C1820">
        <v>4</v>
      </c>
      <c r="D1820">
        <v>1</v>
      </c>
      <c r="E1820">
        <v>3</v>
      </c>
      <c r="F1820">
        <v>5</v>
      </c>
      <c r="G1820">
        <v>1</v>
      </c>
      <c r="H1820" t="s">
        <v>486</v>
      </c>
      <c r="I1820">
        <v>981</v>
      </c>
      <c r="J1820">
        <v>143</v>
      </c>
      <c r="K1820" s="1">
        <v>45493</v>
      </c>
      <c r="L1820">
        <v>1</v>
      </c>
      <c r="M1820" t="s">
        <v>494</v>
      </c>
      <c r="N1820" t="s">
        <v>488</v>
      </c>
      <c r="O1820" t="s">
        <v>489</v>
      </c>
      <c r="R1820" t="s">
        <v>490</v>
      </c>
      <c r="S1820">
        <v>786.8</v>
      </c>
      <c r="T1820">
        <v>0</v>
      </c>
    </row>
    <row r="1821" spans="1:20" x14ac:dyDescent="0.25">
      <c r="A1821" s="1">
        <v>45473</v>
      </c>
      <c r="B1821">
        <v>2748</v>
      </c>
      <c r="C1821">
        <v>5</v>
      </c>
      <c r="D1821">
        <v>3</v>
      </c>
      <c r="E1821">
        <v>1</v>
      </c>
      <c r="F1821">
        <v>4</v>
      </c>
      <c r="G1821">
        <v>3</v>
      </c>
      <c r="H1821" t="s">
        <v>486</v>
      </c>
      <c r="I1821">
        <v>931</v>
      </c>
      <c r="J1821">
        <v>47</v>
      </c>
      <c r="K1821" s="1">
        <v>45493</v>
      </c>
      <c r="L1821">
        <v>2</v>
      </c>
      <c r="M1821" t="s">
        <v>492</v>
      </c>
      <c r="N1821" t="s">
        <v>495</v>
      </c>
      <c r="O1821" t="s">
        <v>489</v>
      </c>
      <c r="R1821" t="s">
        <v>490</v>
      </c>
      <c r="S1821">
        <v>684.6</v>
      </c>
      <c r="T1821">
        <v>0</v>
      </c>
    </row>
    <row r="1822" spans="1:20" x14ac:dyDescent="0.25">
      <c r="A1822" s="1">
        <v>45474</v>
      </c>
      <c r="B1822">
        <v>1474</v>
      </c>
      <c r="C1822">
        <v>5</v>
      </c>
      <c r="D1822">
        <v>1</v>
      </c>
      <c r="E1822">
        <v>2</v>
      </c>
      <c r="F1822">
        <v>3</v>
      </c>
      <c r="G1822">
        <v>2</v>
      </c>
      <c r="H1822" t="s">
        <v>486</v>
      </c>
      <c r="I1822">
        <v>371</v>
      </c>
      <c r="J1822">
        <v>87</v>
      </c>
      <c r="L1822">
        <v>1</v>
      </c>
      <c r="M1822" t="s">
        <v>494</v>
      </c>
      <c r="N1822" t="s">
        <v>495</v>
      </c>
      <c r="O1822" t="s">
        <v>489</v>
      </c>
      <c r="R1822" t="s">
        <v>493</v>
      </c>
      <c r="S1822">
        <v>341.6</v>
      </c>
      <c r="T1822">
        <v>30</v>
      </c>
    </row>
    <row r="1823" spans="1:20" x14ac:dyDescent="0.25">
      <c r="A1823" s="1">
        <v>45474</v>
      </c>
      <c r="B1823">
        <v>3046</v>
      </c>
      <c r="C1823">
        <v>4</v>
      </c>
      <c r="D1823">
        <v>2</v>
      </c>
      <c r="E1823">
        <v>1</v>
      </c>
      <c r="F1823">
        <v>4</v>
      </c>
      <c r="G1823">
        <v>2</v>
      </c>
      <c r="H1823" t="s">
        <v>491</v>
      </c>
      <c r="I1823">
        <v>699</v>
      </c>
      <c r="J1823">
        <v>132</v>
      </c>
      <c r="L1823">
        <v>2</v>
      </c>
      <c r="M1823" t="s">
        <v>487</v>
      </c>
      <c r="N1823" t="s">
        <v>495</v>
      </c>
      <c r="O1823" t="s">
        <v>489</v>
      </c>
      <c r="R1823" t="s">
        <v>493</v>
      </c>
      <c r="S1823">
        <v>602.70000000000005</v>
      </c>
      <c r="T1823">
        <v>30</v>
      </c>
    </row>
    <row r="1824" spans="1:20" x14ac:dyDescent="0.25">
      <c r="A1824" s="1">
        <v>45474</v>
      </c>
      <c r="B1824">
        <v>1556</v>
      </c>
      <c r="C1824">
        <v>5</v>
      </c>
      <c r="D1824">
        <v>1</v>
      </c>
      <c r="E1824">
        <v>2</v>
      </c>
      <c r="F1824">
        <v>1</v>
      </c>
      <c r="G1824">
        <v>2</v>
      </c>
      <c r="H1824" t="s">
        <v>491</v>
      </c>
      <c r="I1824">
        <v>80</v>
      </c>
      <c r="J1824">
        <v>185</v>
      </c>
      <c r="L1824">
        <v>1</v>
      </c>
      <c r="M1824" t="s">
        <v>487</v>
      </c>
      <c r="N1824" t="s">
        <v>488</v>
      </c>
      <c r="O1824" t="s">
        <v>497</v>
      </c>
      <c r="R1824" t="s">
        <v>496</v>
      </c>
      <c r="S1824">
        <v>220.5</v>
      </c>
      <c r="T1824">
        <v>50</v>
      </c>
    </row>
    <row r="1825" spans="1:20" x14ac:dyDescent="0.25">
      <c r="A1825" s="1">
        <v>45474</v>
      </c>
      <c r="B1825">
        <v>2718</v>
      </c>
      <c r="C1825">
        <v>5</v>
      </c>
      <c r="D1825">
        <v>3</v>
      </c>
      <c r="E1825">
        <v>1</v>
      </c>
      <c r="F1825">
        <v>2</v>
      </c>
      <c r="G1825">
        <v>1</v>
      </c>
      <c r="H1825" t="s">
        <v>486</v>
      </c>
      <c r="I1825">
        <v>933</v>
      </c>
      <c r="J1825">
        <v>65</v>
      </c>
      <c r="L1825">
        <v>2</v>
      </c>
      <c r="M1825" t="s">
        <v>492</v>
      </c>
      <c r="N1825" t="s">
        <v>488</v>
      </c>
      <c r="O1825" t="s">
        <v>497</v>
      </c>
      <c r="R1825" t="s">
        <v>493</v>
      </c>
      <c r="S1825">
        <v>719.6</v>
      </c>
      <c r="T1825">
        <v>30</v>
      </c>
    </row>
    <row r="1826" spans="1:20" x14ac:dyDescent="0.25">
      <c r="A1826" s="1">
        <v>45474</v>
      </c>
      <c r="B1826">
        <v>3172</v>
      </c>
      <c r="C1826">
        <v>4</v>
      </c>
      <c r="D1826">
        <v>4</v>
      </c>
      <c r="E1826">
        <v>4</v>
      </c>
      <c r="F1826">
        <v>3</v>
      </c>
      <c r="G1826">
        <v>3</v>
      </c>
      <c r="H1826" t="s">
        <v>486</v>
      </c>
      <c r="I1826">
        <v>745</v>
      </c>
      <c r="J1826">
        <v>119</v>
      </c>
      <c r="K1826" s="1">
        <v>45499</v>
      </c>
      <c r="L1826">
        <v>1</v>
      </c>
      <c r="M1826" t="s">
        <v>492</v>
      </c>
      <c r="N1826" t="s">
        <v>488</v>
      </c>
      <c r="O1826" t="s">
        <v>489</v>
      </c>
      <c r="R1826" t="s">
        <v>490</v>
      </c>
      <c r="S1826">
        <v>604.79999999999995</v>
      </c>
      <c r="T1826">
        <v>0</v>
      </c>
    </row>
    <row r="1827" spans="1:20" x14ac:dyDescent="0.25">
      <c r="A1827" s="1">
        <v>45474</v>
      </c>
      <c r="B1827">
        <v>3845</v>
      </c>
      <c r="C1827">
        <v>5</v>
      </c>
      <c r="D1827">
        <v>3</v>
      </c>
      <c r="E1827">
        <v>5</v>
      </c>
      <c r="F1827">
        <v>2</v>
      </c>
      <c r="G1827">
        <v>1</v>
      </c>
      <c r="H1827" t="s">
        <v>486</v>
      </c>
      <c r="I1827">
        <v>225</v>
      </c>
      <c r="J1827">
        <v>45</v>
      </c>
      <c r="K1827" s="1">
        <v>45484</v>
      </c>
      <c r="L1827">
        <v>2</v>
      </c>
      <c r="M1827" t="s">
        <v>487</v>
      </c>
      <c r="N1827" t="s">
        <v>495</v>
      </c>
      <c r="O1827" t="s">
        <v>489</v>
      </c>
      <c r="R1827" t="s">
        <v>490</v>
      </c>
      <c r="S1827">
        <v>189</v>
      </c>
      <c r="T1827">
        <v>0</v>
      </c>
    </row>
    <row r="1828" spans="1:20" x14ac:dyDescent="0.25">
      <c r="A1828" s="1">
        <v>45474</v>
      </c>
      <c r="B1828">
        <v>3595</v>
      </c>
      <c r="C1828">
        <v>5</v>
      </c>
      <c r="D1828">
        <v>4</v>
      </c>
      <c r="E1828">
        <v>2</v>
      </c>
      <c r="F1828">
        <v>3</v>
      </c>
      <c r="G1828">
        <v>2</v>
      </c>
      <c r="H1828" t="s">
        <v>492</v>
      </c>
      <c r="I1828">
        <v>659</v>
      </c>
      <c r="J1828">
        <v>94</v>
      </c>
      <c r="L1828">
        <v>1</v>
      </c>
      <c r="M1828" t="s">
        <v>492</v>
      </c>
      <c r="N1828" t="s">
        <v>488</v>
      </c>
      <c r="O1828" t="s">
        <v>497</v>
      </c>
      <c r="R1828" t="s">
        <v>493</v>
      </c>
      <c r="S1828">
        <v>548.1</v>
      </c>
      <c r="T1828">
        <v>30</v>
      </c>
    </row>
    <row r="1829" spans="1:20" x14ac:dyDescent="0.25">
      <c r="A1829" s="1">
        <v>45474</v>
      </c>
      <c r="B1829">
        <v>1802</v>
      </c>
      <c r="C1829">
        <v>4</v>
      </c>
      <c r="D1829">
        <v>4</v>
      </c>
      <c r="E1829">
        <v>2</v>
      </c>
      <c r="F1829">
        <v>3</v>
      </c>
      <c r="G1829">
        <v>3</v>
      </c>
      <c r="H1829" t="s">
        <v>486</v>
      </c>
      <c r="I1829">
        <v>650</v>
      </c>
      <c r="J1829">
        <v>131</v>
      </c>
      <c r="K1829" s="1">
        <v>45481</v>
      </c>
      <c r="L1829">
        <v>2</v>
      </c>
      <c r="M1829" t="s">
        <v>492</v>
      </c>
      <c r="N1829" t="s">
        <v>488</v>
      </c>
      <c r="O1829" t="s">
        <v>489</v>
      </c>
      <c r="R1829" t="s">
        <v>490</v>
      </c>
      <c r="S1829">
        <v>546.70000000000005</v>
      </c>
      <c r="T1829">
        <v>0</v>
      </c>
    </row>
    <row r="1830" spans="1:20" x14ac:dyDescent="0.25">
      <c r="A1830" s="1">
        <v>45474</v>
      </c>
      <c r="B1830">
        <v>2111</v>
      </c>
      <c r="C1830">
        <v>5</v>
      </c>
      <c r="D1830">
        <v>5</v>
      </c>
      <c r="E1830">
        <v>5</v>
      </c>
      <c r="F1830">
        <v>3</v>
      </c>
      <c r="G1830">
        <v>3</v>
      </c>
      <c r="H1830" t="s">
        <v>486</v>
      </c>
      <c r="I1830">
        <v>553</v>
      </c>
      <c r="J1830">
        <v>82</v>
      </c>
      <c r="L1830">
        <v>1</v>
      </c>
      <c r="M1830" t="s">
        <v>494</v>
      </c>
      <c r="N1830" t="s">
        <v>488</v>
      </c>
      <c r="O1830" t="s">
        <v>497</v>
      </c>
      <c r="R1830" t="s">
        <v>498</v>
      </c>
      <c r="S1830">
        <v>451.5</v>
      </c>
      <c r="T1830">
        <v>10</v>
      </c>
    </row>
    <row r="1831" spans="1:20" x14ac:dyDescent="0.25">
      <c r="A1831" s="1">
        <v>45474</v>
      </c>
      <c r="B1831">
        <v>1348</v>
      </c>
      <c r="C1831">
        <v>5</v>
      </c>
      <c r="D1831">
        <v>2</v>
      </c>
      <c r="E1831">
        <v>3</v>
      </c>
      <c r="F1831">
        <v>4</v>
      </c>
      <c r="G1831">
        <v>1</v>
      </c>
      <c r="H1831" t="s">
        <v>486</v>
      </c>
      <c r="I1831">
        <v>193</v>
      </c>
      <c r="J1831">
        <v>131</v>
      </c>
      <c r="L1831">
        <v>2</v>
      </c>
      <c r="M1831" t="s">
        <v>494</v>
      </c>
      <c r="N1831" t="s">
        <v>488</v>
      </c>
      <c r="O1831" t="s">
        <v>489</v>
      </c>
      <c r="R1831" t="s">
        <v>493</v>
      </c>
      <c r="S1831">
        <v>247.8</v>
      </c>
      <c r="T1831">
        <v>30</v>
      </c>
    </row>
    <row r="1832" spans="1:20" x14ac:dyDescent="0.25">
      <c r="A1832" s="1">
        <v>45475</v>
      </c>
      <c r="B1832">
        <v>2105</v>
      </c>
      <c r="C1832">
        <v>4</v>
      </c>
      <c r="D1832">
        <v>5</v>
      </c>
      <c r="E1832">
        <v>2</v>
      </c>
      <c r="F1832">
        <v>2</v>
      </c>
      <c r="G1832">
        <v>2</v>
      </c>
      <c r="H1832" t="s">
        <v>486</v>
      </c>
      <c r="I1832">
        <v>923</v>
      </c>
      <c r="J1832">
        <v>185</v>
      </c>
      <c r="K1832" s="1">
        <v>45483</v>
      </c>
      <c r="L1832">
        <v>1</v>
      </c>
      <c r="M1832" t="s">
        <v>487</v>
      </c>
      <c r="N1832" t="s">
        <v>495</v>
      </c>
      <c r="O1832" t="s">
        <v>497</v>
      </c>
      <c r="R1832" t="s">
        <v>490</v>
      </c>
      <c r="S1832">
        <v>775.6</v>
      </c>
      <c r="T1832">
        <v>0</v>
      </c>
    </row>
    <row r="1833" spans="1:20" x14ac:dyDescent="0.25">
      <c r="A1833" s="1">
        <v>45475</v>
      </c>
      <c r="B1833">
        <v>77</v>
      </c>
      <c r="C1833">
        <v>5</v>
      </c>
      <c r="D1833">
        <v>3</v>
      </c>
      <c r="E1833">
        <v>4</v>
      </c>
      <c r="F1833">
        <v>1</v>
      </c>
      <c r="G1833">
        <v>1</v>
      </c>
      <c r="H1833" t="s">
        <v>486</v>
      </c>
      <c r="I1833">
        <v>175</v>
      </c>
      <c r="J1833">
        <v>162</v>
      </c>
      <c r="L1833">
        <v>2</v>
      </c>
      <c r="M1833" t="s">
        <v>487</v>
      </c>
      <c r="N1833" t="s">
        <v>488</v>
      </c>
      <c r="O1833" t="s">
        <v>489</v>
      </c>
      <c r="R1833" t="s">
        <v>498</v>
      </c>
      <c r="S1833">
        <v>242.9</v>
      </c>
      <c r="T1833">
        <v>10</v>
      </c>
    </row>
    <row r="1834" spans="1:20" x14ac:dyDescent="0.25">
      <c r="A1834" s="1">
        <v>45475</v>
      </c>
      <c r="B1834">
        <v>1272</v>
      </c>
      <c r="C1834">
        <v>5</v>
      </c>
      <c r="D1834">
        <v>5</v>
      </c>
      <c r="E1834">
        <v>1</v>
      </c>
      <c r="F1834">
        <v>4</v>
      </c>
      <c r="G1834">
        <v>1</v>
      </c>
      <c r="H1834" t="s">
        <v>486</v>
      </c>
      <c r="I1834">
        <v>472</v>
      </c>
      <c r="J1834">
        <v>118</v>
      </c>
      <c r="K1834" s="1">
        <v>45487</v>
      </c>
      <c r="L1834">
        <v>1</v>
      </c>
      <c r="M1834" t="s">
        <v>487</v>
      </c>
      <c r="N1834" t="s">
        <v>488</v>
      </c>
      <c r="O1834" t="s">
        <v>497</v>
      </c>
      <c r="R1834" t="s">
        <v>490</v>
      </c>
      <c r="S1834">
        <v>413</v>
      </c>
      <c r="T1834">
        <v>0</v>
      </c>
    </row>
    <row r="1835" spans="1:20" x14ac:dyDescent="0.25">
      <c r="A1835" s="1">
        <v>45475</v>
      </c>
      <c r="B1835">
        <v>1121</v>
      </c>
      <c r="C1835">
        <v>4</v>
      </c>
      <c r="D1835">
        <v>4</v>
      </c>
      <c r="E1835">
        <v>4</v>
      </c>
      <c r="F1835">
        <v>3</v>
      </c>
      <c r="G1835">
        <v>2</v>
      </c>
      <c r="H1835" t="s">
        <v>492</v>
      </c>
      <c r="I1835">
        <v>549</v>
      </c>
      <c r="J1835">
        <v>28</v>
      </c>
      <c r="L1835">
        <v>2</v>
      </c>
      <c r="M1835" t="s">
        <v>487</v>
      </c>
      <c r="N1835" t="s">
        <v>488</v>
      </c>
      <c r="O1835" t="s">
        <v>497</v>
      </c>
      <c r="R1835" t="s">
        <v>498</v>
      </c>
      <c r="S1835">
        <v>410.9</v>
      </c>
      <c r="T1835">
        <v>10</v>
      </c>
    </row>
    <row r="1836" spans="1:20" x14ac:dyDescent="0.25">
      <c r="A1836" s="1">
        <v>45475</v>
      </c>
      <c r="B1836">
        <v>3093</v>
      </c>
      <c r="C1836">
        <v>5</v>
      </c>
      <c r="D1836">
        <v>3</v>
      </c>
      <c r="E1836">
        <v>2</v>
      </c>
      <c r="F1836">
        <v>3</v>
      </c>
      <c r="G1836">
        <v>2</v>
      </c>
      <c r="H1836" t="s">
        <v>491</v>
      </c>
      <c r="I1836">
        <v>476</v>
      </c>
      <c r="J1836">
        <v>94</v>
      </c>
      <c r="L1836">
        <v>1</v>
      </c>
      <c r="M1836" t="s">
        <v>487</v>
      </c>
      <c r="N1836" t="s">
        <v>488</v>
      </c>
      <c r="O1836" t="s">
        <v>497</v>
      </c>
      <c r="R1836" t="s">
        <v>496</v>
      </c>
      <c r="S1836">
        <v>434</v>
      </c>
      <c r="T1836">
        <v>50</v>
      </c>
    </row>
    <row r="1837" spans="1:20" x14ac:dyDescent="0.25">
      <c r="A1837" s="1">
        <v>45475</v>
      </c>
      <c r="B1837">
        <v>3671</v>
      </c>
      <c r="C1837">
        <v>5</v>
      </c>
      <c r="D1837">
        <v>5</v>
      </c>
      <c r="E1837">
        <v>3</v>
      </c>
      <c r="F1837">
        <v>5</v>
      </c>
      <c r="G1837">
        <v>1</v>
      </c>
      <c r="H1837" t="s">
        <v>491</v>
      </c>
      <c r="I1837">
        <v>213</v>
      </c>
      <c r="J1837">
        <v>41</v>
      </c>
      <c r="L1837">
        <v>2</v>
      </c>
      <c r="M1837" t="s">
        <v>494</v>
      </c>
      <c r="N1837" t="s">
        <v>495</v>
      </c>
      <c r="O1837" t="s">
        <v>489</v>
      </c>
      <c r="R1837" t="s">
        <v>498</v>
      </c>
      <c r="S1837">
        <v>184.8</v>
      </c>
      <c r="T1837">
        <v>10</v>
      </c>
    </row>
    <row r="1838" spans="1:20" x14ac:dyDescent="0.25">
      <c r="A1838" s="1">
        <v>45475</v>
      </c>
      <c r="B1838">
        <v>2738</v>
      </c>
      <c r="C1838">
        <v>4</v>
      </c>
      <c r="D1838">
        <v>1</v>
      </c>
      <c r="E1838">
        <v>2</v>
      </c>
      <c r="F1838">
        <v>3</v>
      </c>
      <c r="G1838">
        <v>3</v>
      </c>
      <c r="H1838" t="s">
        <v>491</v>
      </c>
      <c r="I1838">
        <v>273</v>
      </c>
      <c r="J1838">
        <v>56</v>
      </c>
      <c r="L1838">
        <v>1</v>
      </c>
      <c r="M1838" t="s">
        <v>492</v>
      </c>
      <c r="N1838" t="s">
        <v>495</v>
      </c>
      <c r="O1838" t="s">
        <v>497</v>
      </c>
      <c r="R1838" t="s">
        <v>493</v>
      </c>
      <c r="S1838">
        <v>251.3</v>
      </c>
      <c r="T1838">
        <v>30</v>
      </c>
    </row>
    <row r="1839" spans="1:20" x14ac:dyDescent="0.25">
      <c r="A1839" s="1">
        <v>45475</v>
      </c>
      <c r="B1839">
        <v>521</v>
      </c>
      <c r="C1839">
        <v>5</v>
      </c>
      <c r="D1839">
        <v>2</v>
      </c>
      <c r="E1839">
        <v>3</v>
      </c>
      <c r="F1839">
        <v>4</v>
      </c>
      <c r="G1839">
        <v>2</v>
      </c>
      <c r="H1839" t="s">
        <v>486</v>
      </c>
      <c r="I1839">
        <v>107</v>
      </c>
      <c r="J1839">
        <v>76</v>
      </c>
      <c r="K1839" s="1">
        <v>45494</v>
      </c>
      <c r="L1839">
        <v>2</v>
      </c>
      <c r="M1839" t="s">
        <v>487</v>
      </c>
      <c r="N1839" t="s">
        <v>488</v>
      </c>
      <c r="O1839" t="s">
        <v>497</v>
      </c>
      <c r="R1839" t="s">
        <v>490</v>
      </c>
      <c r="S1839">
        <v>128.1</v>
      </c>
      <c r="T1839">
        <v>0</v>
      </c>
    </row>
    <row r="1840" spans="1:20" x14ac:dyDescent="0.25">
      <c r="A1840" s="1">
        <v>45475</v>
      </c>
      <c r="B1840">
        <v>2772</v>
      </c>
      <c r="C1840">
        <v>5</v>
      </c>
      <c r="D1840">
        <v>1</v>
      </c>
      <c r="E1840">
        <v>5</v>
      </c>
      <c r="F1840">
        <v>5</v>
      </c>
      <c r="G1840">
        <v>2</v>
      </c>
      <c r="H1840" t="s">
        <v>492</v>
      </c>
      <c r="I1840">
        <v>797</v>
      </c>
      <c r="J1840">
        <v>133</v>
      </c>
      <c r="L1840">
        <v>1</v>
      </c>
      <c r="M1840" t="s">
        <v>487</v>
      </c>
      <c r="N1840" t="s">
        <v>495</v>
      </c>
      <c r="O1840" t="s">
        <v>489</v>
      </c>
      <c r="R1840" t="s">
        <v>493</v>
      </c>
      <c r="S1840">
        <v>672</v>
      </c>
      <c r="T1840">
        <v>30</v>
      </c>
    </row>
    <row r="1841" spans="1:20" x14ac:dyDescent="0.25">
      <c r="A1841" s="1">
        <v>45475</v>
      </c>
      <c r="B1841">
        <v>3903</v>
      </c>
      <c r="C1841">
        <v>4</v>
      </c>
      <c r="D1841">
        <v>3</v>
      </c>
      <c r="E1841">
        <v>1</v>
      </c>
      <c r="F1841">
        <v>4</v>
      </c>
      <c r="G1841">
        <v>2</v>
      </c>
      <c r="H1841" t="s">
        <v>486</v>
      </c>
      <c r="I1841">
        <v>726</v>
      </c>
      <c r="J1841">
        <v>159</v>
      </c>
      <c r="K1841" s="1">
        <v>45495</v>
      </c>
      <c r="L1841">
        <v>2</v>
      </c>
      <c r="M1841" t="s">
        <v>494</v>
      </c>
      <c r="N1841" t="s">
        <v>495</v>
      </c>
      <c r="O1841" t="s">
        <v>489</v>
      </c>
      <c r="R1841" t="s">
        <v>490</v>
      </c>
      <c r="S1841">
        <v>619.5</v>
      </c>
      <c r="T1841">
        <v>0</v>
      </c>
    </row>
    <row r="1842" spans="1:20" x14ac:dyDescent="0.25">
      <c r="A1842" s="1">
        <v>45476</v>
      </c>
      <c r="B1842">
        <v>3573</v>
      </c>
      <c r="C1842">
        <v>5</v>
      </c>
      <c r="D1842">
        <v>5</v>
      </c>
      <c r="E1842">
        <v>4</v>
      </c>
      <c r="F1842">
        <v>2</v>
      </c>
      <c r="G1842">
        <v>2</v>
      </c>
      <c r="H1842" t="s">
        <v>486</v>
      </c>
      <c r="I1842">
        <v>550</v>
      </c>
      <c r="J1842">
        <v>154</v>
      </c>
      <c r="K1842" s="1">
        <v>45483</v>
      </c>
      <c r="L1842">
        <v>1</v>
      </c>
      <c r="M1842" t="s">
        <v>494</v>
      </c>
      <c r="N1842" t="s">
        <v>488</v>
      </c>
      <c r="O1842" t="s">
        <v>489</v>
      </c>
      <c r="R1842" t="s">
        <v>490</v>
      </c>
      <c r="S1842">
        <v>492.8</v>
      </c>
      <c r="T1842">
        <v>0</v>
      </c>
    </row>
    <row r="1843" spans="1:20" x14ac:dyDescent="0.25">
      <c r="A1843" s="1">
        <v>45476</v>
      </c>
      <c r="B1843">
        <v>3055</v>
      </c>
      <c r="C1843">
        <v>5</v>
      </c>
      <c r="D1843">
        <v>4</v>
      </c>
      <c r="E1843">
        <v>3</v>
      </c>
      <c r="F1843">
        <v>3</v>
      </c>
      <c r="G1843">
        <v>3</v>
      </c>
      <c r="H1843" t="s">
        <v>492</v>
      </c>
      <c r="I1843">
        <v>323</v>
      </c>
      <c r="J1843">
        <v>122</v>
      </c>
      <c r="L1843">
        <v>2</v>
      </c>
      <c r="M1843" t="s">
        <v>494</v>
      </c>
      <c r="N1843" t="s">
        <v>495</v>
      </c>
      <c r="O1843" t="s">
        <v>489</v>
      </c>
      <c r="R1843" t="s">
        <v>498</v>
      </c>
      <c r="S1843">
        <v>318.5</v>
      </c>
      <c r="T1843">
        <v>10</v>
      </c>
    </row>
    <row r="1844" spans="1:20" x14ac:dyDescent="0.25">
      <c r="A1844" s="1">
        <v>45476</v>
      </c>
      <c r="B1844">
        <v>2924</v>
      </c>
      <c r="C1844">
        <v>4</v>
      </c>
      <c r="D1844">
        <v>5</v>
      </c>
      <c r="E1844">
        <v>4</v>
      </c>
      <c r="F1844">
        <v>4</v>
      </c>
      <c r="G1844">
        <v>3</v>
      </c>
      <c r="H1844" t="s">
        <v>486</v>
      </c>
      <c r="I1844">
        <v>68</v>
      </c>
      <c r="J1844">
        <v>60</v>
      </c>
      <c r="K1844" s="1">
        <v>45490</v>
      </c>
      <c r="L1844">
        <v>1</v>
      </c>
      <c r="M1844" t="s">
        <v>494</v>
      </c>
      <c r="N1844" t="s">
        <v>488</v>
      </c>
      <c r="O1844" t="s">
        <v>497</v>
      </c>
      <c r="R1844" t="s">
        <v>490</v>
      </c>
      <c r="S1844">
        <v>89.6</v>
      </c>
      <c r="T1844">
        <v>0</v>
      </c>
    </row>
    <row r="1845" spans="1:20" x14ac:dyDescent="0.25">
      <c r="A1845" s="1">
        <v>45476</v>
      </c>
      <c r="B1845">
        <v>692</v>
      </c>
      <c r="C1845">
        <v>5</v>
      </c>
      <c r="D1845">
        <v>3</v>
      </c>
      <c r="E1845">
        <v>5</v>
      </c>
      <c r="F1845">
        <v>1</v>
      </c>
      <c r="G1845">
        <v>1</v>
      </c>
      <c r="H1845" t="s">
        <v>492</v>
      </c>
      <c r="I1845">
        <v>643</v>
      </c>
      <c r="J1845">
        <v>171</v>
      </c>
      <c r="L1845">
        <v>2</v>
      </c>
      <c r="M1845" t="s">
        <v>492</v>
      </c>
      <c r="N1845" t="s">
        <v>495</v>
      </c>
      <c r="O1845" t="s">
        <v>497</v>
      </c>
      <c r="R1845" t="s">
        <v>498</v>
      </c>
      <c r="S1845">
        <v>576.79999999999995</v>
      </c>
      <c r="T1845">
        <v>10</v>
      </c>
    </row>
    <row r="1846" spans="1:20" x14ac:dyDescent="0.25">
      <c r="A1846" s="1">
        <v>45476</v>
      </c>
      <c r="B1846">
        <v>4069</v>
      </c>
      <c r="C1846">
        <v>5</v>
      </c>
      <c r="D1846">
        <v>3</v>
      </c>
      <c r="E1846">
        <v>2</v>
      </c>
      <c r="F1846">
        <v>3</v>
      </c>
      <c r="G1846">
        <v>1</v>
      </c>
      <c r="H1846" t="s">
        <v>486</v>
      </c>
      <c r="I1846">
        <v>259</v>
      </c>
      <c r="J1846">
        <v>172</v>
      </c>
      <c r="K1846" s="1">
        <v>45500</v>
      </c>
      <c r="L1846">
        <v>1</v>
      </c>
      <c r="M1846" t="s">
        <v>492</v>
      </c>
      <c r="N1846" t="s">
        <v>488</v>
      </c>
      <c r="O1846" t="s">
        <v>497</v>
      </c>
      <c r="R1846" t="s">
        <v>490</v>
      </c>
      <c r="S1846">
        <v>301.7</v>
      </c>
      <c r="T1846">
        <v>0</v>
      </c>
    </row>
    <row r="1847" spans="1:20" x14ac:dyDescent="0.25">
      <c r="A1847" s="1">
        <v>45476</v>
      </c>
      <c r="B1847">
        <v>4966</v>
      </c>
      <c r="C1847">
        <v>4</v>
      </c>
      <c r="D1847">
        <v>3</v>
      </c>
      <c r="E1847">
        <v>3</v>
      </c>
      <c r="F1847">
        <v>5</v>
      </c>
      <c r="G1847">
        <v>2</v>
      </c>
      <c r="H1847" t="s">
        <v>486</v>
      </c>
      <c r="I1847">
        <v>796</v>
      </c>
      <c r="J1847">
        <v>124</v>
      </c>
      <c r="K1847" s="1">
        <v>45496</v>
      </c>
      <c r="L1847">
        <v>2</v>
      </c>
      <c r="M1847" t="s">
        <v>494</v>
      </c>
      <c r="N1847" t="s">
        <v>495</v>
      </c>
      <c r="O1847" t="s">
        <v>497</v>
      </c>
      <c r="R1847" t="s">
        <v>490</v>
      </c>
      <c r="S1847">
        <v>644</v>
      </c>
      <c r="T1847">
        <v>0</v>
      </c>
    </row>
    <row r="1848" spans="1:20" x14ac:dyDescent="0.25">
      <c r="A1848" s="1">
        <v>45476</v>
      </c>
      <c r="B1848">
        <v>958</v>
      </c>
      <c r="C1848">
        <v>5</v>
      </c>
      <c r="D1848">
        <v>3</v>
      </c>
      <c r="E1848">
        <v>1</v>
      </c>
      <c r="F1848">
        <v>4</v>
      </c>
      <c r="G1848">
        <v>1</v>
      </c>
      <c r="H1848" t="s">
        <v>486</v>
      </c>
      <c r="I1848">
        <v>601</v>
      </c>
      <c r="J1848">
        <v>125</v>
      </c>
      <c r="L1848">
        <v>1</v>
      </c>
      <c r="M1848" t="s">
        <v>494</v>
      </c>
      <c r="N1848" t="s">
        <v>495</v>
      </c>
      <c r="O1848" t="s">
        <v>497</v>
      </c>
      <c r="R1848" t="s">
        <v>493</v>
      </c>
      <c r="S1848">
        <v>529.20000000000005</v>
      </c>
      <c r="T1848">
        <v>30</v>
      </c>
    </row>
    <row r="1849" spans="1:20" x14ac:dyDescent="0.25">
      <c r="A1849" s="1">
        <v>45476</v>
      </c>
      <c r="B1849">
        <v>2046</v>
      </c>
      <c r="C1849">
        <v>5</v>
      </c>
      <c r="D1849">
        <v>5</v>
      </c>
      <c r="E1849">
        <v>3</v>
      </c>
      <c r="F1849">
        <v>1</v>
      </c>
      <c r="G1849">
        <v>3</v>
      </c>
      <c r="H1849" t="s">
        <v>491</v>
      </c>
      <c r="I1849">
        <v>299</v>
      </c>
      <c r="J1849">
        <v>63</v>
      </c>
      <c r="L1849">
        <v>2</v>
      </c>
      <c r="M1849" t="s">
        <v>487</v>
      </c>
      <c r="N1849" t="s">
        <v>488</v>
      </c>
      <c r="O1849" t="s">
        <v>497</v>
      </c>
      <c r="R1849" t="s">
        <v>498</v>
      </c>
      <c r="S1849">
        <v>260.39999999999998</v>
      </c>
      <c r="T1849">
        <v>10</v>
      </c>
    </row>
    <row r="1850" spans="1:20" x14ac:dyDescent="0.25">
      <c r="A1850" s="1">
        <v>45476</v>
      </c>
      <c r="B1850">
        <v>1691</v>
      </c>
      <c r="C1850">
        <v>4</v>
      </c>
      <c r="D1850">
        <v>1</v>
      </c>
      <c r="E1850">
        <v>2</v>
      </c>
      <c r="F1850">
        <v>1</v>
      </c>
      <c r="G1850">
        <v>2</v>
      </c>
      <c r="H1850" t="s">
        <v>486</v>
      </c>
      <c r="I1850">
        <v>557</v>
      </c>
      <c r="J1850">
        <v>149</v>
      </c>
      <c r="K1850" s="1">
        <v>45484</v>
      </c>
      <c r="L1850">
        <v>1</v>
      </c>
      <c r="M1850" t="s">
        <v>492</v>
      </c>
      <c r="N1850" t="s">
        <v>495</v>
      </c>
      <c r="O1850" t="s">
        <v>497</v>
      </c>
      <c r="R1850" t="s">
        <v>490</v>
      </c>
      <c r="S1850">
        <v>494.2</v>
      </c>
      <c r="T1850">
        <v>0</v>
      </c>
    </row>
    <row r="1851" spans="1:20" x14ac:dyDescent="0.25">
      <c r="A1851" s="1">
        <v>45476</v>
      </c>
      <c r="B1851">
        <v>2609</v>
      </c>
      <c r="C1851">
        <v>2</v>
      </c>
      <c r="D1851">
        <v>1</v>
      </c>
      <c r="E1851">
        <v>2</v>
      </c>
      <c r="F1851">
        <v>5</v>
      </c>
      <c r="G1851">
        <v>2</v>
      </c>
      <c r="H1851" t="s">
        <v>491</v>
      </c>
      <c r="I1851">
        <v>765</v>
      </c>
      <c r="J1851">
        <v>189</v>
      </c>
      <c r="L1851">
        <v>2</v>
      </c>
      <c r="M1851" t="s">
        <v>487</v>
      </c>
      <c r="N1851" t="s">
        <v>488</v>
      </c>
      <c r="O1851" t="s">
        <v>497</v>
      </c>
      <c r="R1851" t="s">
        <v>496</v>
      </c>
      <c r="S1851">
        <v>702.8</v>
      </c>
      <c r="T1851">
        <v>50</v>
      </c>
    </row>
    <row r="1852" spans="1:20" x14ac:dyDescent="0.25">
      <c r="A1852" s="1">
        <v>45477</v>
      </c>
      <c r="B1852">
        <v>1294</v>
      </c>
      <c r="C1852">
        <v>3</v>
      </c>
      <c r="D1852">
        <v>1</v>
      </c>
      <c r="E1852">
        <v>1</v>
      </c>
      <c r="F1852">
        <v>4</v>
      </c>
      <c r="G1852">
        <v>2</v>
      </c>
      <c r="H1852" t="s">
        <v>491</v>
      </c>
      <c r="I1852">
        <v>515</v>
      </c>
      <c r="J1852">
        <v>180</v>
      </c>
      <c r="L1852">
        <v>1</v>
      </c>
      <c r="M1852" t="s">
        <v>494</v>
      </c>
      <c r="N1852" t="s">
        <v>495</v>
      </c>
      <c r="O1852" t="s">
        <v>497</v>
      </c>
      <c r="R1852" t="s">
        <v>496</v>
      </c>
      <c r="S1852">
        <v>521.5</v>
      </c>
      <c r="T1852">
        <v>50</v>
      </c>
    </row>
    <row r="1853" spans="1:20" x14ac:dyDescent="0.25">
      <c r="A1853" s="1">
        <v>45477</v>
      </c>
      <c r="B1853">
        <v>4074</v>
      </c>
      <c r="C1853">
        <v>5</v>
      </c>
      <c r="D1853">
        <v>1</v>
      </c>
      <c r="E1853">
        <v>1</v>
      </c>
      <c r="F1853">
        <v>3</v>
      </c>
      <c r="G1853">
        <v>1</v>
      </c>
      <c r="H1853" t="s">
        <v>486</v>
      </c>
      <c r="I1853">
        <v>97</v>
      </c>
      <c r="J1853">
        <v>164</v>
      </c>
      <c r="K1853" s="1">
        <v>45495</v>
      </c>
      <c r="L1853">
        <v>2</v>
      </c>
      <c r="M1853" t="s">
        <v>487</v>
      </c>
      <c r="N1853" t="s">
        <v>488</v>
      </c>
      <c r="O1853" t="s">
        <v>497</v>
      </c>
      <c r="R1853" t="s">
        <v>490</v>
      </c>
      <c r="S1853">
        <v>182.7</v>
      </c>
      <c r="T1853">
        <v>0</v>
      </c>
    </row>
    <row r="1854" spans="1:20" x14ac:dyDescent="0.25">
      <c r="A1854" s="1">
        <v>45477</v>
      </c>
      <c r="B1854">
        <v>969</v>
      </c>
      <c r="C1854">
        <v>5</v>
      </c>
      <c r="D1854">
        <v>1</v>
      </c>
      <c r="E1854">
        <v>5</v>
      </c>
      <c r="F1854">
        <v>3</v>
      </c>
      <c r="G1854">
        <v>2</v>
      </c>
      <c r="H1854" t="s">
        <v>486</v>
      </c>
      <c r="I1854">
        <v>705</v>
      </c>
      <c r="J1854">
        <v>141</v>
      </c>
      <c r="K1854" s="1">
        <v>45484</v>
      </c>
      <c r="L1854">
        <v>1</v>
      </c>
      <c r="M1854" t="s">
        <v>494</v>
      </c>
      <c r="N1854" t="s">
        <v>495</v>
      </c>
      <c r="O1854" t="s">
        <v>497</v>
      </c>
      <c r="R1854" t="s">
        <v>490</v>
      </c>
      <c r="S1854">
        <v>592.20000000000005</v>
      </c>
      <c r="T1854">
        <v>0</v>
      </c>
    </row>
    <row r="1855" spans="1:20" x14ac:dyDescent="0.25">
      <c r="A1855" s="1">
        <v>45477</v>
      </c>
      <c r="B1855">
        <v>2864</v>
      </c>
      <c r="C1855">
        <v>5</v>
      </c>
      <c r="D1855">
        <v>1</v>
      </c>
      <c r="E1855">
        <v>4</v>
      </c>
      <c r="F1855">
        <v>4</v>
      </c>
      <c r="G1855">
        <v>2</v>
      </c>
      <c r="H1855" t="s">
        <v>486</v>
      </c>
      <c r="I1855">
        <v>937</v>
      </c>
      <c r="J1855">
        <v>169</v>
      </c>
      <c r="L1855">
        <v>2</v>
      </c>
      <c r="M1855" t="s">
        <v>492</v>
      </c>
      <c r="N1855" t="s">
        <v>495</v>
      </c>
      <c r="O1855" t="s">
        <v>489</v>
      </c>
      <c r="R1855" t="s">
        <v>496</v>
      </c>
      <c r="S1855">
        <v>809.2</v>
      </c>
      <c r="T1855">
        <v>50</v>
      </c>
    </row>
    <row r="1856" spans="1:20" x14ac:dyDescent="0.25">
      <c r="A1856" s="1">
        <v>45477</v>
      </c>
      <c r="B1856">
        <v>4281</v>
      </c>
      <c r="C1856">
        <v>5</v>
      </c>
      <c r="D1856">
        <v>1</v>
      </c>
      <c r="E1856">
        <v>3</v>
      </c>
      <c r="F1856">
        <v>2</v>
      </c>
      <c r="G1856">
        <v>3</v>
      </c>
      <c r="H1856" t="s">
        <v>486</v>
      </c>
      <c r="I1856">
        <v>778</v>
      </c>
      <c r="J1856">
        <v>20</v>
      </c>
      <c r="K1856" s="1">
        <v>45504</v>
      </c>
      <c r="L1856">
        <v>1</v>
      </c>
      <c r="M1856" t="s">
        <v>487</v>
      </c>
      <c r="N1856" t="s">
        <v>495</v>
      </c>
      <c r="O1856" t="s">
        <v>489</v>
      </c>
      <c r="R1856" t="s">
        <v>490</v>
      </c>
      <c r="S1856">
        <v>558.6</v>
      </c>
      <c r="T1856">
        <v>0</v>
      </c>
    </row>
    <row r="1857" spans="1:20" x14ac:dyDescent="0.25">
      <c r="A1857" s="1">
        <v>45477</v>
      </c>
      <c r="B1857">
        <v>4574</v>
      </c>
      <c r="C1857">
        <v>2</v>
      </c>
      <c r="D1857">
        <v>1</v>
      </c>
      <c r="E1857">
        <v>5</v>
      </c>
      <c r="F1857">
        <v>3</v>
      </c>
      <c r="G1857">
        <v>2</v>
      </c>
      <c r="H1857" t="s">
        <v>492</v>
      </c>
      <c r="I1857">
        <v>87</v>
      </c>
      <c r="J1857">
        <v>113</v>
      </c>
      <c r="L1857">
        <v>2</v>
      </c>
      <c r="M1857" t="s">
        <v>487</v>
      </c>
      <c r="N1857" t="s">
        <v>495</v>
      </c>
      <c r="O1857" t="s">
        <v>489</v>
      </c>
      <c r="R1857" t="s">
        <v>498</v>
      </c>
      <c r="S1857">
        <v>147</v>
      </c>
      <c r="T1857">
        <v>10</v>
      </c>
    </row>
    <row r="1858" spans="1:20" x14ac:dyDescent="0.25">
      <c r="A1858" s="1">
        <v>45477</v>
      </c>
      <c r="B1858">
        <v>4768</v>
      </c>
      <c r="C1858">
        <v>2</v>
      </c>
      <c r="D1858">
        <v>1</v>
      </c>
      <c r="E1858">
        <v>4</v>
      </c>
      <c r="F1858">
        <v>2</v>
      </c>
      <c r="G1858">
        <v>1</v>
      </c>
      <c r="H1858" t="s">
        <v>486</v>
      </c>
      <c r="I1858">
        <v>756</v>
      </c>
      <c r="J1858">
        <v>33</v>
      </c>
      <c r="L1858">
        <v>1</v>
      </c>
      <c r="M1858" t="s">
        <v>487</v>
      </c>
      <c r="N1858" t="s">
        <v>495</v>
      </c>
      <c r="O1858" t="s">
        <v>489</v>
      </c>
      <c r="R1858" t="s">
        <v>493</v>
      </c>
      <c r="S1858">
        <v>573.29999999999995</v>
      </c>
      <c r="T1858">
        <v>30</v>
      </c>
    </row>
    <row r="1859" spans="1:20" x14ac:dyDescent="0.25">
      <c r="A1859" s="1">
        <v>45477</v>
      </c>
      <c r="B1859">
        <v>1970</v>
      </c>
      <c r="C1859">
        <v>3</v>
      </c>
      <c r="D1859">
        <v>1</v>
      </c>
      <c r="E1859">
        <v>5</v>
      </c>
      <c r="F1859">
        <v>4</v>
      </c>
      <c r="G1859">
        <v>2</v>
      </c>
      <c r="H1859" t="s">
        <v>486</v>
      </c>
      <c r="I1859">
        <v>814</v>
      </c>
      <c r="J1859">
        <v>119</v>
      </c>
      <c r="K1859" s="1">
        <v>45498</v>
      </c>
      <c r="L1859">
        <v>2</v>
      </c>
      <c r="M1859" t="s">
        <v>492</v>
      </c>
      <c r="N1859" t="s">
        <v>488</v>
      </c>
      <c r="O1859" t="s">
        <v>489</v>
      </c>
      <c r="R1859" t="s">
        <v>490</v>
      </c>
      <c r="S1859">
        <v>653.1</v>
      </c>
      <c r="T1859">
        <v>0</v>
      </c>
    </row>
    <row r="1860" spans="1:20" x14ac:dyDescent="0.25">
      <c r="A1860" s="1">
        <v>45477</v>
      </c>
      <c r="B1860">
        <v>3303</v>
      </c>
      <c r="C1860">
        <v>1</v>
      </c>
      <c r="D1860">
        <v>1</v>
      </c>
      <c r="E1860">
        <v>1</v>
      </c>
      <c r="F1860">
        <v>1</v>
      </c>
      <c r="G1860">
        <v>1</v>
      </c>
      <c r="H1860" t="s">
        <v>492</v>
      </c>
      <c r="I1860">
        <v>805</v>
      </c>
      <c r="J1860">
        <v>121</v>
      </c>
      <c r="L1860">
        <v>1</v>
      </c>
      <c r="M1860" t="s">
        <v>492</v>
      </c>
      <c r="N1860" t="s">
        <v>488</v>
      </c>
      <c r="O1860" t="s">
        <v>489</v>
      </c>
      <c r="R1860" t="s">
        <v>498</v>
      </c>
      <c r="S1860">
        <v>655.20000000000005</v>
      </c>
      <c r="T1860">
        <v>10</v>
      </c>
    </row>
    <row r="1861" spans="1:20" x14ac:dyDescent="0.25">
      <c r="A1861" s="1">
        <v>45477</v>
      </c>
      <c r="B1861">
        <v>1118</v>
      </c>
      <c r="C1861">
        <v>2</v>
      </c>
      <c r="D1861">
        <v>1</v>
      </c>
      <c r="E1861">
        <v>1</v>
      </c>
      <c r="F1861">
        <v>4</v>
      </c>
      <c r="G1861">
        <v>3</v>
      </c>
      <c r="H1861" t="s">
        <v>486</v>
      </c>
      <c r="I1861">
        <v>632</v>
      </c>
      <c r="J1861">
        <v>72</v>
      </c>
      <c r="K1861" s="1">
        <v>45494</v>
      </c>
      <c r="L1861">
        <v>2</v>
      </c>
      <c r="M1861" t="s">
        <v>487</v>
      </c>
      <c r="N1861" t="s">
        <v>488</v>
      </c>
      <c r="O1861" t="s">
        <v>497</v>
      </c>
      <c r="R1861" t="s">
        <v>490</v>
      </c>
      <c r="S1861">
        <v>492.8</v>
      </c>
      <c r="T1861">
        <v>0</v>
      </c>
    </row>
    <row r="1862" spans="1:20" x14ac:dyDescent="0.25">
      <c r="A1862" s="1">
        <v>45478</v>
      </c>
      <c r="B1862">
        <v>3629</v>
      </c>
      <c r="C1862">
        <v>5</v>
      </c>
      <c r="D1862">
        <v>1</v>
      </c>
      <c r="E1862">
        <v>2</v>
      </c>
      <c r="F1862">
        <v>1</v>
      </c>
      <c r="G1862">
        <v>3</v>
      </c>
      <c r="H1862" t="s">
        <v>492</v>
      </c>
      <c r="I1862">
        <v>258</v>
      </c>
      <c r="J1862">
        <v>25</v>
      </c>
      <c r="L1862">
        <v>1</v>
      </c>
      <c r="M1862" t="s">
        <v>487</v>
      </c>
      <c r="N1862" t="s">
        <v>488</v>
      </c>
      <c r="O1862" t="s">
        <v>497</v>
      </c>
      <c r="R1862" t="s">
        <v>496</v>
      </c>
      <c r="S1862">
        <v>233.1</v>
      </c>
      <c r="T1862">
        <v>50</v>
      </c>
    </row>
    <row r="1863" spans="1:20" x14ac:dyDescent="0.25">
      <c r="A1863" s="1">
        <v>45478</v>
      </c>
      <c r="B1863">
        <v>1011</v>
      </c>
      <c r="C1863">
        <v>3</v>
      </c>
      <c r="D1863">
        <v>1</v>
      </c>
      <c r="E1863">
        <v>3</v>
      </c>
      <c r="F1863">
        <v>4</v>
      </c>
      <c r="G1863">
        <v>2</v>
      </c>
      <c r="H1863" t="s">
        <v>492</v>
      </c>
      <c r="I1863">
        <v>905</v>
      </c>
      <c r="J1863">
        <v>109</v>
      </c>
      <c r="L1863">
        <v>2</v>
      </c>
      <c r="M1863" t="s">
        <v>487</v>
      </c>
      <c r="N1863" t="s">
        <v>495</v>
      </c>
      <c r="O1863" t="s">
        <v>489</v>
      </c>
      <c r="R1863" t="s">
        <v>496</v>
      </c>
      <c r="S1863">
        <v>744.8</v>
      </c>
      <c r="T1863">
        <v>50</v>
      </c>
    </row>
    <row r="1864" spans="1:20" x14ac:dyDescent="0.25">
      <c r="A1864" s="1">
        <v>45478</v>
      </c>
      <c r="B1864">
        <v>1391</v>
      </c>
      <c r="C1864">
        <v>5</v>
      </c>
      <c r="D1864">
        <v>1</v>
      </c>
      <c r="E1864">
        <v>3</v>
      </c>
      <c r="F1864">
        <v>2</v>
      </c>
      <c r="G1864">
        <v>3</v>
      </c>
      <c r="H1864" t="s">
        <v>492</v>
      </c>
      <c r="I1864">
        <v>202</v>
      </c>
      <c r="J1864">
        <v>83</v>
      </c>
      <c r="L1864">
        <v>1</v>
      </c>
      <c r="M1864" t="s">
        <v>494</v>
      </c>
      <c r="N1864" t="s">
        <v>488</v>
      </c>
      <c r="O1864" t="s">
        <v>489</v>
      </c>
      <c r="R1864" t="s">
        <v>496</v>
      </c>
      <c r="S1864">
        <v>234.5</v>
      </c>
      <c r="T1864">
        <v>50</v>
      </c>
    </row>
    <row r="1865" spans="1:20" x14ac:dyDescent="0.25">
      <c r="A1865" s="1">
        <v>45478</v>
      </c>
      <c r="B1865">
        <v>4945</v>
      </c>
      <c r="C1865">
        <v>2</v>
      </c>
      <c r="D1865">
        <v>1</v>
      </c>
      <c r="E1865">
        <v>3</v>
      </c>
      <c r="F1865">
        <v>2</v>
      </c>
      <c r="G1865">
        <v>2</v>
      </c>
      <c r="H1865" t="s">
        <v>486</v>
      </c>
      <c r="I1865">
        <v>151</v>
      </c>
      <c r="J1865">
        <v>107</v>
      </c>
      <c r="K1865" s="1">
        <v>45502</v>
      </c>
      <c r="L1865">
        <v>2</v>
      </c>
      <c r="M1865" t="s">
        <v>494</v>
      </c>
      <c r="N1865" t="s">
        <v>488</v>
      </c>
      <c r="O1865" t="s">
        <v>497</v>
      </c>
      <c r="R1865" t="s">
        <v>490</v>
      </c>
      <c r="S1865">
        <v>180.6</v>
      </c>
      <c r="T1865">
        <v>0</v>
      </c>
    </row>
    <row r="1866" spans="1:20" x14ac:dyDescent="0.25">
      <c r="A1866" s="1">
        <v>45478</v>
      </c>
      <c r="B1866">
        <v>3798</v>
      </c>
      <c r="C1866">
        <v>3</v>
      </c>
      <c r="D1866">
        <v>1</v>
      </c>
      <c r="E1866">
        <v>5</v>
      </c>
      <c r="F1866">
        <v>4</v>
      </c>
      <c r="G1866">
        <v>3</v>
      </c>
      <c r="H1866" t="s">
        <v>486</v>
      </c>
      <c r="I1866">
        <v>908</v>
      </c>
      <c r="J1866">
        <v>52</v>
      </c>
      <c r="K1866" s="1">
        <v>45501</v>
      </c>
      <c r="L1866">
        <v>1</v>
      </c>
      <c r="M1866" t="s">
        <v>494</v>
      </c>
      <c r="N1866" t="s">
        <v>495</v>
      </c>
      <c r="O1866" t="s">
        <v>497</v>
      </c>
      <c r="R1866" t="s">
        <v>490</v>
      </c>
      <c r="S1866">
        <v>672</v>
      </c>
      <c r="T1866">
        <v>0</v>
      </c>
    </row>
    <row r="1867" spans="1:20" x14ac:dyDescent="0.25">
      <c r="A1867" s="1">
        <v>45478</v>
      </c>
      <c r="B1867">
        <v>1768</v>
      </c>
      <c r="C1867">
        <v>5</v>
      </c>
      <c r="D1867">
        <v>1</v>
      </c>
      <c r="E1867">
        <v>5</v>
      </c>
      <c r="F1867">
        <v>1</v>
      </c>
      <c r="G1867">
        <v>3</v>
      </c>
      <c r="H1867" t="s">
        <v>492</v>
      </c>
      <c r="I1867">
        <v>85</v>
      </c>
      <c r="J1867">
        <v>91</v>
      </c>
      <c r="L1867">
        <v>2</v>
      </c>
      <c r="M1867" t="s">
        <v>492</v>
      </c>
      <c r="N1867" t="s">
        <v>488</v>
      </c>
      <c r="O1867" t="s">
        <v>497</v>
      </c>
      <c r="R1867" t="s">
        <v>498</v>
      </c>
      <c r="S1867">
        <v>130.19999999999999</v>
      </c>
      <c r="T1867">
        <v>10</v>
      </c>
    </row>
    <row r="1868" spans="1:20" x14ac:dyDescent="0.25">
      <c r="A1868" s="1">
        <v>45478</v>
      </c>
      <c r="B1868">
        <v>321</v>
      </c>
      <c r="C1868">
        <v>1</v>
      </c>
      <c r="D1868">
        <v>1</v>
      </c>
      <c r="E1868">
        <v>3</v>
      </c>
      <c r="F1868">
        <v>4</v>
      </c>
      <c r="G1868">
        <v>1</v>
      </c>
      <c r="H1868" t="s">
        <v>486</v>
      </c>
      <c r="I1868">
        <v>669</v>
      </c>
      <c r="J1868">
        <v>63</v>
      </c>
      <c r="K1868" s="1">
        <v>45487</v>
      </c>
      <c r="L1868">
        <v>1</v>
      </c>
      <c r="M1868" t="s">
        <v>487</v>
      </c>
      <c r="N1868" t="s">
        <v>495</v>
      </c>
      <c r="O1868" t="s">
        <v>489</v>
      </c>
      <c r="R1868" t="s">
        <v>490</v>
      </c>
      <c r="S1868">
        <v>512.4</v>
      </c>
      <c r="T1868">
        <v>0</v>
      </c>
    </row>
    <row r="1869" spans="1:20" x14ac:dyDescent="0.25">
      <c r="A1869" s="1">
        <v>45478</v>
      </c>
      <c r="B1869">
        <v>442</v>
      </c>
      <c r="C1869">
        <v>4</v>
      </c>
      <c r="D1869">
        <v>1</v>
      </c>
      <c r="E1869">
        <v>2</v>
      </c>
      <c r="F1869">
        <v>1</v>
      </c>
      <c r="G1869">
        <v>1</v>
      </c>
      <c r="H1869" t="s">
        <v>486</v>
      </c>
      <c r="I1869">
        <v>532</v>
      </c>
      <c r="J1869">
        <v>126</v>
      </c>
      <c r="K1869" s="1">
        <v>45499</v>
      </c>
      <c r="L1869">
        <v>2</v>
      </c>
      <c r="M1869" t="s">
        <v>494</v>
      </c>
      <c r="N1869" t="s">
        <v>488</v>
      </c>
      <c r="O1869" t="s">
        <v>489</v>
      </c>
      <c r="R1869" t="s">
        <v>490</v>
      </c>
      <c r="S1869">
        <v>460.6</v>
      </c>
      <c r="T1869">
        <v>0</v>
      </c>
    </row>
    <row r="1870" spans="1:20" x14ac:dyDescent="0.25">
      <c r="A1870" s="1">
        <v>45478</v>
      </c>
      <c r="B1870">
        <v>740</v>
      </c>
      <c r="C1870">
        <v>4</v>
      </c>
      <c r="D1870">
        <v>1</v>
      </c>
      <c r="E1870">
        <v>4</v>
      </c>
      <c r="F1870">
        <v>2</v>
      </c>
      <c r="G1870">
        <v>2</v>
      </c>
      <c r="H1870" t="s">
        <v>486</v>
      </c>
      <c r="I1870">
        <v>800</v>
      </c>
      <c r="J1870">
        <v>53</v>
      </c>
      <c r="L1870">
        <v>1</v>
      </c>
      <c r="M1870" t="s">
        <v>487</v>
      </c>
      <c r="N1870" t="s">
        <v>495</v>
      </c>
      <c r="O1870" t="s">
        <v>497</v>
      </c>
      <c r="R1870" t="s">
        <v>496</v>
      </c>
      <c r="S1870">
        <v>632.1</v>
      </c>
      <c r="T1870">
        <v>50</v>
      </c>
    </row>
    <row r="1871" spans="1:20" x14ac:dyDescent="0.25">
      <c r="A1871" s="1">
        <v>45478</v>
      </c>
      <c r="B1871">
        <v>1053</v>
      </c>
      <c r="C1871">
        <v>5</v>
      </c>
      <c r="D1871">
        <v>1</v>
      </c>
      <c r="E1871">
        <v>5</v>
      </c>
      <c r="F1871">
        <v>5</v>
      </c>
      <c r="G1871">
        <v>2</v>
      </c>
      <c r="H1871" t="s">
        <v>486</v>
      </c>
      <c r="I1871">
        <v>848</v>
      </c>
      <c r="J1871">
        <v>181</v>
      </c>
      <c r="K1871" s="1">
        <v>45497</v>
      </c>
      <c r="L1871">
        <v>2</v>
      </c>
      <c r="M1871" t="s">
        <v>492</v>
      </c>
      <c r="N1871" t="s">
        <v>495</v>
      </c>
      <c r="O1871" t="s">
        <v>497</v>
      </c>
      <c r="R1871" t="s">
        <v>490</v>
      </c>
      <c r="S1871">
        <v>720.3</v>
      </c>
      <c r="T1871">
        <v>0</v>
      </c>
    </row>
    <row r="1872" spans="1:20" x14ac:dyDescent="0.25">
      <c r="A1872" s="1">
        <v>45479</v>
      </c>
      <c r="B1872">
        <v>3375</v>
      </c>
      <c r="C1872">
        <v>4</v>
      </c>
      <c r="D1872">
        <v>1</v>
      </c>
      <c r="E1872">
        <v>3</v>
      </c>
      <c r="F1872">
        <v>3</v>
      </c>
      <c r="G1872">
        <v>1</v>
      </c>
      <c r="H1872" t="s">
        <v>486</v>
      </c>
      <c r="I1872">
        <v>74</v>
      </c>
      <c r="J1872">
        <v>171</v>
      </c>
      <c r="K1872" s="1">
        <v>45488</v>
      </c>
      <c r="L1872">
        <v>1</v>
      </c>
      <c r="M1872" t="s">
        <v>494</v>
      </c>
      <c r="N1872" t="s">
        <v>495</v>
      </c>
      <c r="O1872" t="s">
        <v>489</v>
      </c>
      <c r="R1872" t="s">
        <v>490</v>
      </c>
      <c r="S1872">
        <v>171.5</v>
      </c>
      <c r="T1872">
        <v>0</v>
      </c>
    </row>
    <row r="1873" spans="1:20" x14ac:dyDescent="0.25">
      <c r="A1873" s="1">
        <v>45479</v>
      </c>
      <c r="B1873">
        <v>1783</v>
      </c>
      <c r="C1873">
        <v>1</v>
      </c>
      <c r="D1873">
        <v>1</v>
      </c>
      <c r="E1873">
        <v>1</v>
      </c>
      <c r="F1873">
        <v>2</v>
      </c>
      <c r="G1873">
        <v>3</v>
      </c>
      <c r="H1873" t="s">
        <v>486</v>
      </c>
      <c r="I1873">
        <v>692</v>
      </c>
      <c r="J1873">
        <v>21</v>
      </c>
      <c r="K1873" s="1">
        <v>45498</v>
      </c>
      <c r="L1873">
        <v>2</v>
      </c>
      <c r="M1873" t="s">
        <v>487</v>
      </c>
      <c r="N1873" t="s">
        <v>488</v>
      </c>
      <c r="O1873" t="s">
        <v>489</v>
      </c>
      <c r="R1873" t="s">
        <v>490</v>
      </c>
      <c r="S1873">
        <v>499.1</v>
      </c>
      <c r="T1873">
        <v>0</v>
      </c>
    </row>
    <row r="1874" spans="1:20" x14ac:dyDescent="0.25">
      <c r="A1874" s="1">
        <v>45479</v>
      </c>
      <c r="B1874">
        <v>3176</v>
      </c>
      <c r="C1874">
        <v>1</v>
      </c>
      <c r="D1874">
        <v>1</v>
      </c>
      <c r="E1874">
        <v>5</v>
      </c>
      <c r="F1874">
        <v>4</v>
      </c>
      <c r="G1874">
        <v>2</v>
      </c>
      <c r="H1874" t="s">
        <v>486</v>
      </c>
      <c r="I1874">
        <v>581</v>
      </c>
      <c r="J1874">
        <v>155</v>
      </c>
      <c r="L1874">
        <v>1</v>
      </c>
      <c r="M1874" t="s">
        <v>492</v>
      </c>
      <c r="N1874" t="s">
        <v>495</v>
      </c>
      <c r="O1874" t="s">
        <v>489</v>
      </c>
      <c r="R1874" t="s">
        <v>498</v>
      </c>
      <c r="S1874">
        <v>522.20000000000005</v>
      </c>
      <c r="T1874">
        <v>10</v>
      </c>
    </row>
    <row r="1875" spans="1:20" x14ac:dyDescent="0.25">
      <c r="A1875" s="1">
        <v>45479</v>
      </c>
      <c r="B1875">
        <v>4193</v>
      </c>
      <c r="C1875">
        <v>5</v>
      </c>
      <c r="D1875">
        <v>1</v>
      </c>
      <c r="E1875">
        <v>4</v>
      </c>
      <c r="F1875">
        <v>4</v>
      </c>
      <c r="G1875">
        <v>3</v>
      </c>
      <c r="H1875" t="s">
        <v>492</v>
      </c>
      <c r="I1875">
        <v>969</v>
      </c>
      <c r="J1875">
        <v>136</v>
      </c>
      <c r="L1875">
        <v>2</v>
      </c>
      <c r="M1875" t="s">
        <v>492</v>
      </c>
      <c r="N1875" t="s">
        <v>488</v>
      </c>
      <c r="O1875" t="s">
        <v>489</v>
      </c>
      <c r="R1875" t="s">
        <v>498</v>
      </c>
      <c r="S1875">
        <v>780.5</v>
      </c>
      <c r="T1875">
        <v>10</v>
      </c>
    </row>
    <row r="1876" spans="1:20" x14ac:dyDescent="0.25">
      <c r="A1876" s="1">
        <v>45479</v>
      </c>
      <c r="B1876">
        <v>4255</v>
      </c>
      <c r="C1876">
        <v>1</v>
      </c>
      <c r="D1876">
        <v>1</v>
      </c>
      <c r="E1876">
        <v>5</v>
      </c>
      <c r="F1876">
        <v>1</v>
      </c>
      <c r="G1876">
        <v>1</v>
      </c>
      <c r="H1876" t="s">
        <v>486</v>
      </c>
      <c r="I1876">
        <v>781</v>
      </c>
      <c r="J1876">
        <v>172</v>
      </c>
      <c r="K1876" s="1">
        <v>45494</v>
      </c>
      <c r="L1876">
        <v>1</v>
      </c>
      <c r="M1876" t="s">
        <v>494</v>
      </c>
      <c r="N1876" t="s">
        <v>495</v>
      </c>
      <c r="O1876" t="s">
        <v>489</v>
      </c>
      <c r="R1876" t="s">
        <v>490</v>
      </c>
      <c r="S1876">
        <v>667.1</v>
      </c>
      <c r="T1876">
        <v>0</v>
      </c>
    </row>
    <row r="1877" spans="1:20" x14ac:dyDescent="0.25">
      <c r="A1877" s="1">
        <v>45479</v>
      </c>
      <c r="B1877">
        <v>12</v>
      </c>
      <c r="C1877">
        <v>4</v>
      </c>
      <c r="D1877">
        <v>1</v>
      </c>
      <c r="E1877">
        <v>4</v>
      </c>
      <c r="F1877">
        <v>3</v>
      </c>
      <c r="G1877">
        <v>3</v>
      </c>
      <c r="H1877" t="s">
        <v>486</v>
      </c>
      <c r="I1877">
        <v>532</v>
      </c>
      <c r="J1877">
        <v>140</v>
      </c>
      <c r="L1877">
        <v>2</v>
      </c>
      <c r="M1877" t="s">
        <v>492</v>
      </c>
      <c r="N1877" t="s">
        <v>495</v>
      </c>
      <c r="O1877" t="s">
        <v>489</v>
      </c>
      <c r="R1877" t="s">
        <v>498</v>
      </c>
      <c r="S1877">
        <v>477.4</v>
      </c>
      <c r="T1877">
        <v>10</v>
      </c>
    </row>
    <row r="1878" spans="1:20" x14ac:dyDescent="0.25">
      <c r="A1878" s="1">
        <v>45479</v>
      </c>
      <c r="B1878">
        <v>2985</v>
      </c>
      <c r="C1878">
        <v>5</v>
      </c>
      <c r="D1878">
        <v>1</v>
      </c>
      <c r="E1878">
        <v>4</v>
      </c>
      <c r="F1878">
        <v>2</v>
      </c>
      <c r="G1878">
        <v>3</v>
      </c>
      <c r="H1878" t="s">
        <v>486</v>
      </c>
      <c r="I1878">
        <v>643</v>
      </c>
      <c r="J1878">
        <v>51</v>
      </c>
      <c r="K1878" s="1">
        <v>45495</v>
      </c>
      <c r="L1878">
        <v>1</v>
      </c>
      <c r="M1878" t="s">
        <v>492</v>
      </c>
      <c r="N1878" t="s">
        <v>495</v>
      </c>
      <c r="O1878" t="s">
        <v>489</v>
      </c>
      <c r="R1878" t="s">
        <v>490</v>
      </c>
      <c r="S1878">
        <v>485.8</v>
      </c>
      <c r="T1878">
        <v>0</v>
      </c>
    </row>
    <row r="1879" spans="1:20" x14ac:dyDescent="0.25">
      <c r="A1879" s="1">
        <v>45479</v>
      </c>
      <c r="B1879">
        <v>190</v>
      </c>
      <c r="C1879">
        <v>4</v>
      </c>
      <c r="D1879">
        <v>1</v>
      </c>
      <c r="E1879">
        <v>5</v>
      </c>
      <c r="F1879">
        <v>3</v>
      </c>
      <c r="G1879">
        <v>2</v>
      </c>
      <c r="H1879" t="s">
        <v>492</v>
      </c>
      <c r="I1879">
        <v>227</v>
      </c>
      <c r="J1879">
        <v>75</v>
      </c>
      <c r="L1879">
        <v>2</v>
      </c>
      <c r="M1879" t="s">
        <v>494</v>
      </c>
      <c r="N1879" t="s">
        <v>495</v>
      </c>
      <c r="O1879" t="s">
        <v>489</v>
      </c>
      <c r="R1879" t="s">
        <v>493</v>
      </c>
      <c r="S1879">
        <v>232.4</v>
      </c>
      <c r="T1879">
        <v>30</v>
      </c>
    </row>
    <row r="1880" spans="1:20" x14ac:dyDescent="0.25">
      <c r="A1880" s="1">
        <v>45479</v>
      </c>
      <c r="B1880">
        <v>2745</v>
      </c>
      <c r="C1880">
        <v>1</v>
      </c>
      <c r="D1880">
        <v>1</v>
      </c>
      <c r="E1880">
        <v>4</v>
      </c>
      <c r="F1880">
        <v>3</v>
      </c>
      <c r="G1880">
        <v>3</v>
      </c>
      <c r="H1880" t="s">
        <v>486</v>
      </c>
      <c r="I1880">
        <v>278</v>
      </c>
      <c r="J1880">
        <v>113</v>
      </c>
      <c r="K1880" s="1">
        <v>45486</v>
      </c>
      <c r="L1880">
        <v>1</v>
      </c>
      <c r="M1880" t="s">
        <v>487</v>
      </c>
      <c r="N1880" t="s">
        <v>495</v>
      </c>
      <c r="O1880" t="s">
        <v>489</v>
      </c>
      <c r="R1880" t="s">
        <v>490</v>
      </c>
      <c r="S1880">
        <v>273.7</v>
      </c>
      <c r="T1880">
        <v>0</v>
      </c>
    </row>
    <row r="1881" spans="1:20" x14ac:dyDescent="0.25">
      <c r="A1881" s="1">
        <v>45479</v>
      </c>
      <c r="B1881">
        <v>3476</v>
      </c>
      <c r="C1881">
        <v>1</v>
      </c>
      <c r="D1881">
        <v>1</v>
      </c>
      <c r="E1881">
        <v>5</v>
      </c>
      <c r="F1881">
        <v>2</v>
      </c>
      <c r="G1881">
        <v>1</v>
      </c>
      <c r="H1881" t="s">
        <v>491</v>
      </c>
      <c r="I1881">
        <v>703</v>
      </c>
      <c r="J1881">
        <v>26</v>
      </c>
      <c r="L1881">
        <v>2</v>
      </c>
      <c r="M1881" t="s">
        <v>492</v>
      </c>
      <c r="N1881" t="s">
        <v>495</v>
      </c>
      <c r="O1881" t="s">
        <v>489</v>
      </c>
      <c r="R1881" t="s">
        <v>493</v>
      </c>
      <c r="S1881">
        <v>531.29999999999995</v>
      </c>
      <c r="T1881">
        <v>30</v>
      </c>
    </row>
    <row r="1882" spans="1:20" x14ac:dyDescent="0.25">
      <c r="A1882" s="1">
        <v>45480</v>
      </c>
      <c r="B1882">
        <v>341</v>
      </c>
      <c r="C1882">
        <v>3</v>
      </c>
      <c r="D1882">
        <v>1</v>
      </c>
      <c r="E1882">
        <v>5</v>
      </c>
      <c r="F1882">
        <v>1</v>
      </c>
      <c r="G1882">
        <v>3</v>
      </c>
      <c r="H1882" t="s">
        <v>486</v>
      </c>
      <c r="I1882">
        <v>298</v>
      </c>
      <c r="J1882">
        <v>195</v>
      </c>
      <c r="K1882" s="1">
        <v>45488</v>
      </c>
      <c r="L1882">
        <v>1</v>
      </c>
      <c r="M1882" t="s">
        <v>487</v>
      </c>
      <c r="N1882" t="s">
        <v>488</v>
      </c>
      <c r="O1882" t="s">
        <v>489</v>
      </c>
      <c r="R1882" t="s">
        <v>490</v>
      </c>
      <c r="S1882">
        <v>345.1</v>
      </c>
      <c r="T1882">
        <v>0</v>
      </c>
    </row>
    <row r="1883" spans="1:20" x14ac:dyDescent="0.25">
      <c r="A1883" s="1">
        <v>45480</v>
      </c>
      <c r="B1883">
        <v>3166</v>
      </c>
      <c r="C1883">
        <v>2</v>
      </c>
      <c r="D1883">
        <v>1</v>
      </c>
      <c r="E1883">
        <v>2</v>
      </c>
      <c r="F1883">
        <v>1</v>
      </c>
      <c r="G1883">
        <v>1</v>
      </c>
      <c r="H1883" t="s">
        <v>486</v>
      </c>
      <c r="I1883">
        <v>225</v>
      </c>
      <c r="J1883">
        <v>107</v>
      </c>
      <c r="L1883">
        <v>2</v>
      </c>
      <c r="M1883" t="s">
        <v>487</v>
      </c>
      <c r="N1883" t="s">
        <v>495</v>
      </c>
      <c r="O1883" t="s">
        <v>489</v>
      </c>
      <c r="R1883" t="s">
        <v>496</v>
      </c>
      <c r="S1883">
        <v>267.39999999999998</v>
      </c>
      <c r="T1883">
        <v>50</v>
      </c>
    </row>
    <row r="1884" spans="1:20" x14ac:dyDescent="0.25">
      <c r="A1884" s="1">
        <v>45480</v>
      </c>
      <c r="B1884">
        <v>784</v>
      </c>
      <c r="C1884">
        <v>2</v>
      </c>
      <c r="D1884">
        <v>1</v>
      </c>
      <c r="E1884">
        <v>1</v>
      </c>
      <c r="F1884">
        <v>1</v>
      </c>
      <c r="G1884">
        <v>1</v>
      </c>
      <c r="H1884" t="s">
        <v>486</v>
      </c>
      <c r="I1884">
        <v>449</v>
      </c>
      <c r="J1884">
        <v>149</v>
      </c>
      <c r="K1884" s="1">
        <v>45500</v>
      </c>
      <c r="L1884">
        <v>1</v>
      </c>
      <c r="M1884" t="s">
        <v>487</v>
      </c>
      <c r="N1884" t="s">
        <v>495</v>
      </c>
      <c r="O1884" t="s">
        <v>489</v>
      </c>
      <c r="R1884" t="s">
        <v>490</v>
      </c>
      <c r="S1884">
        <v>418.6</v>
      </c>
      <c r="T1884">
        <v>0</v>
      </c>
    </row>
    <row r="1885" spans="1:20" x14ac:dyDescent="0.25">
      <c r="A1885" s="1">
        <v>45480</v>
      </c>
      <c r="B1885">
        <v>61</v>
      </c>
      <c r="C1885">
        <v>5</v>
      </c>
      <c r="D1885">
        <v>1</v>
      </c>
      <c r="E1885">
        <v>4</v>
      </c>
      <c r="F1885">
        <v>5</v>
      </c>
      <c r="G1885">
        <v>2</v>
      </c>
      <c r="H1885" t="s">
        <v>486</v>
      </c>
      <c r="I1885">
        <v>429</v>
      </c>
      <c r="J1885">
        <v>54</v>
      </c>
      <c r="L1885">
        <v>2</v>
      </c>
      <c r="M1885" t="s">
        <v>494</v>
      </c>
      <c r="N1885" t="s">
        <v>488</v>
      </c>
      <c r="O1885" t="s">
        <v>489</v>
      </c>
      <c r="R1885" t="s">
        <v>496</v>
      </c>
      <c r="S1885">
        <v>373.1</v>
      </c>
      <c r="T1885">
        <v>50</v>
      </c>
    </row>
    <row r="1886" spans="1:20" x14ac:dyDescent="0.25">
      <c r="A1886" s="1">
        <v>45480</v>
      </c>
      <c r="B1886">
        <v>607</v>
      </c>
      <c r="C1886">
        <v>4</v>
      </c>
      <c r="D1886">
        <v>1</v>
      </c>
      <c r="E1886">
        <v>5</v>
      </c>
      <c r="F1886">
        <v>3</v>
      </c>
      <c r="G1886">
        <v>1</v>
      </c>
      <c r="H1886" t="s">
        <v>486</v>
      </c>
      <c r="I1886">
        <v>728</v>
      </c>
      <c r="J1886">
        <v>117</v>
      </c>
      <c r="L1886">
        <v>1</v>
      </c>
      <c r="M1886" t="s">
        <v>492</v>
      </c>
      <c r="N1886" t="s">
        <v>488</v>
      </c>
      <c r="O1886" t="s">
        <v>489</v>
      </c>
      <c r="R1886" t="s">
        <v>496</v>
      </c>
      <c r="S1886">
        <v>626.5</v>
      </c>
      <c r="T1886">
        <v>50</v>
      </c>
    </row>
    <row r="1887" spans="1:20" x14ac:dyDescent="0.25">
      <c r="A1887" s="1">
        <v>45480</v>
      </c>
      <c r="B1887">
        <v>3088</v>
      </c>
      <c r="C1887">
        <v>2</v>
      </c>
      <c r="D1887">
        <v>1</v>
      </c>
      <c r="E1887">
        <v>4</v>
      </c>
      <c r="F1887">
        <v>5</v>
      </c>
      <c r="G1887">
        <v>1</v>
      </c>
      <c r="H1887" t="s">
        <v>491</v>
      </c>
      <c r="I1887">
        <v>728</v>
      </c>
      <c r="J1887">
        <v>41</v>
      </c>
      <c r="L1887">
        <v>2</v>
      </c>
      <c r="M1887" t="s">
        <v>494</v>
      </c>
      <c r="N1887" t="s">
        <v>495</v>
      </c>
      <c r="O1887" t="s">
        <v>489</v>
      </c>
      <c r="R1887" t="s">
        <v>498</v>
      </c>
      <c r="S1887">
        <v>545.29999999999995</v>
      </c>
      <c r="T1887">
        <v>10</v>
      </c>
    </row>
    <row r="1888" spans="1:20" x14ac:dyDescent="0.25">
      <c r="A1888" s="1">
        <v>45480</v>
      </c>
      <c r="B1888">
        <v>4873</v>
      </c>
      <c r="C1888">
        <v>5</v>
      </c>
      <c r="D1888">
        <v>1</v>
      </c>
      <c r="E1888">
        <v>5</v>
      </c>
      <c r="F1888">
        <v>1</v>
      </c>
      <c r="G1888">
        <v>2</v>
      </c>
      <c r="H1888" t="s">
        <v>486</v>
      </c>
      <c r="I1888">
        <v>925</v>
      </c>
      <c r="J1888">
        <v>78</v>
      </c>
      <c r="K1888" s="1">
        <v>45491</v>
      </c>
      <c r="L1888">
        <v>1</v>
      </c>
      <c r="M1888" t="s">
        <v>487</v>
      </c>
      <c r="N1888" t="s">
        <v>495</v>
      </c>
      <c r="O1888" t="s">
        <v>489</v>
      </c>
      <c r="R1888" t="s">
        <v>490</v>
      </c>
      <c r="S1888">
        <v>702.1</v>
      </c>
      <c r="T1888">
        <v>0</v>
      </c>
    </row>
    <row r="1889" spans="1:20" x14ac:dyDescent="0.25">
      <c r="A1889" s="1">
        <v>45480</v>
      </c>
      <c r="B1889">
        <v>2284</v>
      </c>
      <c r="C1889">
        <v>1</v>
      </c>
      <c r="D1889">
        <v>1</v>
      </c>
      <c r="E1889">
        <v>5</v>
      </c>
      <c r="F1889">
        <v>2</v>
      </c>
      <c r="G1889">
        <v>2</v>
      </c>
      <c r="H1889" t="s">
        <v>486</v>
      </c>
      <c r="I1889">
        <v>477</v>
      </c>
      <c r="J1889">
        <v>196</v>
      </c>
      <c r="K1889" s="1">
        <v>45508</v>
      </c>
      <c r="L1889">
        <v>2</v>
      </c>
      <c r="M1889" t="s">
        <v>492</v>
      </c>
      <c r="N1889" t="s">
        <v>495</v>
      </c>
      <c r="O1889" t="s">
        <v>489</v>
      </c>
      <c r="R1889" t="s">
        <v>490</v>
      </c>
      <c r="S1889">
        <v>471.1</v>
      </c>
      <c r="T1889">
        <v>0</v>
      </c>
    </row>
    <row r="1890" spans="1:20" x14ac:dyDescent="0.25">
      <c r="A1890" s="1">
        <v>45480</v>
      </c>
      <c r="B1890">
        <v>1913</v>
      </c>
      <c r="C1890">
        <v>2</v>
      </c>
      <c r="D1890">
        <v>1</v>
      </c>
      <c r="E1890">
        <v>5</v>
      </c>
      <c r="F1890">
        <v>3</v>
      </c>
      <c r="G1890">
        <v>2</v>
      </c>
      <c r="H1890" t="s">
        <v>486</v>
      </c>
      <c r="I1890">
        <v>313</v>
      </c>
      <c r="J1890">
        <v>71</v>
      </c>
      <c r="K1890" s="1">
        <v>45496</v>
      </c>
      <c r="L1890">
        <v>1</v>
      </c>
      <c r="M1890" t="s">
        <v>487</v>
      </c>
      <c r="N1890" t="s">
        <v>495</v>
      </c>
      <c r="O1890" t="s">
        <v>489</v>
      </c>
      <c r="R1890" t="s">
        <v>490</v>
      </c>
      <c r="S1890">
        <v>268.8</v>
      </c>
      <c r="T1890">
        <v>0</v>
      </c>
    </row>
    <row r="1891" spans="1:20" x14ac:dyDescent="0.25">
      <c r="A1891" s="1">
        <v>45480</v>
      </c>
      <c r="B1891">
        <v>1407</v>
      </c>
      <c r="C1891">
        <v>4</v>
      </c>
      <c r="D1891">
        <v>1</v>
      </c>
      <c r="E1891">
        <v>1</v>
      </c>
      <c r="F1891">
        <v>2</v>
      </c>
      <c r="G1891">
        <v>1</v>
      </c>
      <c r="H1891" t="s">
        <v>492</v>
      </c>
      <c r="I1891">
        <v>706</v>
      </c>
      <c r="J1891">
        <v>168</v>
      </c>
      <c r="L1891">
        <v>2</v>
      </c>
      <c r="M1891" t="s">
        <v>487</v>
      </c>
      <c r="N1891" t="s">
        <v>488</v>
      </c>
      <c r="O1891" t="s">
        <v>489</v>
      </c>
      <c r="R1891" t="s">
        <v>498</v>
      </c>
      <c r="S1891">
        <v>618.79999999999995</v>
      </c>
      <c r="T1891">
        <v>10</v>
      </c>
    </row>
    <row r="1892" spans="1:20" x14ac:dyDescent="0.25">
      <c r="A1892" s="1">
        <v>45481</v>
      </c>
      <c r="B1892">
        <v>1069</v>
      </c>
      <c r="C1892">
        <v>3</v>
      </c>
      <c r="D1892">
        <v>1</v>
      </c>
      <c r="E1892">
        <v>4</v>
      </c>
      <c r="F1892">
        <v>4</v>
      </c>
      <c r="G1892">
        <v>2</v>
      </c>
      <c r="H1892" t="s">
        <v>486</v>
      </c>
      <c r="I1892">
        <v>764</v>
      </c>
      <c r="J1892">
        <v>159</v>
      </c>
      <c r="K1892" s="1">
        <v>45506</v>
      </c>
      <c r="L1892">
        <v>1</v>
      </c>
      <c r="M1892" t="s">
        <v>494</v>
      </c>
      <c r="N1892" t="s">
        <v>488</v>
      </c>
      <c r="O1892" t="s">
        <v>489</v>
      </c>
      <c r="R1892" t="s">
        <v>490</v>
      </c>
      <c r="S1892">
        <v>646.1</v>
      </c>
      <c r="T1892">
        <v>0</v>
      </c>
    </row>
    <row r="1893" spans="1:20" x14ac:dyDescent="0.25">
      <c r="A1893" s="1">
        <v>45481</v>
      </c>
      <c r="B1893">
        <v>4141</v>
      </c>
      <c r="C1893">
        <v>3</v>
      </c>
      <c r="D1893">
        <v>1</v>
      </c>
      <c r="E1893">
        <v>1</v>
      </c>
      <c r="F1893">
        <v>3</v>
      </c>
      <c r="G1893">
        <v>1</v>
      </c>
      <c r="H1893" t="s">
        <v>491</v>
      </c>
      <c r="I1893">
        <v>848</v>
      </c>
      <c r="J1893">
        <v>30</v>
      </c>
      <c r="L1893">
        <v>2</v>
      </c>
      <c r="M1893" t="s">
        <v>494</v>
      </c>
      <c r="N1893" t="s">
        <v>488</v>
      </c>
      <c r="O1893" t="s">
        <v>489</v>
      </c>
      <c r="R1893" t="s">
        <v>498</v>
      </c>
      <c r="S1893">
        <v>621.6</v>
      </c>
      <c r="T1893">
        <v>10</v>
      </c>
    </row>
    <row r="1894" spans="1:20" x14ac:dyDescent="0.25">
      <c r="A1894" s="1">
        <v>45481</v>
      </c>
      <c r="B1894">
        <v>1467</v>
      </c>
      <c r="C1894">
        <v>2</v>
      </c>
      <c r="D1894">
        <v>1</v>
      </c>
      <c r="E1894">
        <v>1</v>
      </c>
      <c r="F1894">
        <v>2</v>
      </c>
      <c r="G1894">
        <v>1</v>
      </c>
      <c r="H1894" t="s">
        <v>486</v>
      </c>
      <c r="I1894">
        <v>526</v>
      </c>
      <c r="J1894">
        <v>141</v>
      </c>
      <c r="L1894">
        <v>1</v>
      </c>
      <c r="M1894" t="s">
        <v>492</v>
      </c>
      <c r="N1894" t="s">
        <v>488</v>
      </c>
      <c r="O1894" t="s">
        <v>489</v>
      </c>
      <c r="R1894" t="s">
        <v>493</v>
      </c>
      <c r="S1894">
        <v>487.9</v>
      </c>
      <c r="T1894">
        <v>30</v>
      </c>
    </row>
    <row r="1895" spans="1:20" x14ac:dyDescent="0.25">
      <c r="A1895" s="1">
        <v>45481</v>
      </c>
      <c r="B1895">
        <v>1745</v>
      </c>
      <c r="C1895">
        <v>3</v>
      </c>
      <c r="D1895">
        <v>1</v>
      </c>
      <c r="E1895">
        <v>1</v>
      </c>
      <c r="F1895">
        <v>1</v>
      </c>
      <c r="G1895">
        <v>1</v>
      </c>
      <c r="H1895" t="s">
        <v>491</v>
      </c>
      <c r="I1895">
        <v>177</v>
      </c>
      <c r="J1895">
        <v>33</v>
      </c>
      <c r="L1895">
        <v>2</v>
      </c>
      <c r="M1895" t="s">
        <v>492</v>
      </c>
      <c r="N1895" t="s">
        <v>488</v>
      </c>
      <c r="O1895" t="s">
        <v>489</v>
      </c>
      <c r="R1895" t="s">
        <v>498</v>
      </c>
      <c r="S1895">
        <v>154</v>
      </c>
      <c r="T1895">
        <v>10</v>
      </c>
    </row>
    <row r="1896" spans="1:20" x14ac:dyDescent="0.25">
      <c r="A1896" s="1">
        <v>45481</v>
      </c>
      <c r="B1896">
        <v>4715</v>
      </c>
      <c r="C1896">
        <v>5</v>
      </c>
      <c r="D1896">
        <v>1</v>
      </c>
      <c r="E1896">
        <v>1</v>
      </c>
      <c r="F1896">
        <v>5</v>
      </c>
      <c r="G1896">
        <v>2</v>
      </c>
      <c r="H1896" t="s">
        <v>486</v>
      </c>
      <c r="I1896">
        <v>55</v>
      </c>
      <c r="J1896">
        <v>52</v>
      </c>
      <c r="K1896" s="1">
        <v>45495</v>
      </c>
      <c r="L1896">
        <v>1</v>
      </c>
      <c r="M1896" t="s">
        <v>487</v>
      </c>
      <c r="N1896" t="s">
        <v>495</v>
      </c>
      <c r="O1896" t="s">
        <v>489</v>
      </c>
      <c r="R1896" t="s">
        <v>490</v>
      </c>
      <c r="S1896">
        <v>74.900000000000006</v>
      </c>
      <c r="T1896">
        <v>0</v>
      </c>
    </row>
    <row r="1897" spans="1:20" x14ac:dyDescent="0.25">
      <c r="A1897" s="1">
        <v>45481</v>
      </c>
      <c r="B1897">
        <v>3789</v>
      </c>
      <c r="C1897">
        <v>4</v>
      </c>
      <c r="D1897">
        <v>1</v>
      </c>
      <c r="E1897">
        <v>2</v>
      </c>
      <c r="F1897">
        <v>2</v>
      </c>
      <c r="G1897">
        <v>1</v>
      </c>
      <c r="H1897" t="s">
        <v>492</v>
      </c>
      <c r="I1897">
        <v>258</v>
      </c>
      <c r="J1897">
        <v>121</v>
      </c>
      <c r="L1897">
        <v>2</v>
      </c>
      <c r="M1897" t="s">
        <v>487</v>
      </c>
      <c r="N1897" t="s">
        <v>488</v>
      </c>
      <c r="O1897" t="s">
        <v>489</v>
      </c>
      <c r="R1897" t="s">
        <v>498</v>
      </c>
      <c r="S1897">
        <v>272.3</v>
      </c>
      <c r="T1897">
        <v>10</v>
      </c>
    </row>
    <row r="1898" spans="1:20" x14ac:dyDescent="0.25">
      <c r="A1898" s="1">
        <v>45481</v>
      </c>
      <c r="B1898">
        <v>4486</v>
      </c>
      <c r="C1898">
        <v>1</v>
      </c>
      <c r="D1898">
        <v>1</v>
      </c>
      <c r="E1898">
        <v>4</v>
      </c>
      <c r="F1898">
        <v>4</v>
      </c>
      <c r="G1898">
        <v>1</v>
      </c>
      <c r="H1898" t="s">
        <v>486</v>
      </c>
      <c r="I1898">
        <v>245</v>
      </c>
      <c r="J1898">
        <v>96</v>
      </c>
      <c r="K1898" s="1">
        <v>45500</v>
      </c>
      <c r="L1898">
        <v>1</v>
      </c>
      <c r="M1898" t="s">
        <v>487</v>
      </c>
      <c r="N1898" t="s">
        <v>495</v>
      </c>
      <c r="O1898" t="s">
        <v>489</v>
      </c>
      <c r="R1898" t="s">
        <v>490</v>
      </c>
      <c r="S1898">
        <v>238.7</v>
      </c>
      <c r="T1898">
        <v>0</v>
      </c>
    </row>
    <row r="1899" spans="1:20" x14ac:dyDescent="0.25">
      <c r="A1899" s="1">
        <v>45481</v>
      </c>
      <c r="B1899">
        <v>3280</v>
      </c>
      <c r="C1899">
        <v>4</v>
      </c>
      <c r="D1899">
        <v>1</v>
      </c>
      <c r="E1899">
        <v>4</v>
      </c>
      <c r="F1899">
        <v>1</v>
      </c>
      <c r="G1899">
        <v>2</v>
      </c>
      <c r="H1899" t="s">
        <v>486</v>
      </c>
      <c r="I1899">
        <v>204</v>
      </c>
      <c r="J1899">
        <v>45</v>
      </c>
      <c r="K1899" s="1">
        <v>45496</v>
      </c>
      <c r="L1899">
        <v>2</v>
      </c>
      <c r="M1899" t="s">
        <v>494</v>
      </c>
      <c r="N1899" t="s">
        <v>488</v>
      </c>
      <c r="O1899" t="s">
        <v>489</v>
      </c>
      <c r="R1899" t="s">
        <v>490</v>
      </c>
      <c r="S1899">
        <v>174.3</v>
      </c>
      <c r="T1899">
        <v>0</v>
      </c>
    </row>
    <row r="1900" spans="1:20" x14ac:dyDescent="0.25">
      <c r="A1900" s="1">
        <v>45481</v>
      </c>
      <c r="B1900">
        <v>4291</v>
      </c>
      <c r="C1900">
        <v>1</v>
      </c>
      <c r="D1900">
        <v>1</v>
      </c>
      <c r="E1900">
        <v>4</v>
      </c>
      <c r="F1900">
        <v>4</v>
      </c>
      <c r="G1900">
        <v>2</v>
      </c>
      <c r="H1900" t="s">
        <v>491</v>
      </c>
      <c r="I1900">
        <v>485</v>
      </c>
      <c r="J1900">
        <v>161</v>
      </c>
      <c r="L1900">
        <v>1</v>
      </c>
      <c r="M1900" t="s">
        <v>492</v>
      </c>
      <c r="N1900" t="s">
        <v>488</v>
      </c>
      <c r="O1900" t="s">
        <v>489</v>
      </c>
      <c r="R1900" t="s">
        <v>496</v>
      </c>
      <c r="S1900">
        <v>487.2</v>
      </c>
      <c r="T1900">
        <v>50</v>
      </c>
    </row>
    <row r="1901" spans="1:20" x14ac:dyDescent="0.25">
      <c r="A1901" s="1">
        <v>45481</v>
      </c>
      <c r="B1901">
        <v>154</v>
      </c>
      <c r="C1901">
        <v>3</v>
      </c>
      <c r="D1901">
        <v>1</v>
      </c>
      <c r="E1901">
        <v>4</v>
      </c>
      <c r="F1901">
        <v>5</v>
      </c>
      <c r="G1901">
        <v>1</v>
      </c>
      <c r="H1901" t="s">
        <v>486</v>
      </c>
      <c r="I1901">
        <v>544</v>
      </c>
      <c r="J1901">
        <v>195</v>
      </c>
      <c r="K1901" s="1">
        <v>45505</v>
      </c>
      <c r="L1901">
        <v>2</v>
      </c>
      <c r="M1901" t="s">
        <v>494</v>
      </c>
      <c r="N1901" t="s">
        <v>495</v>
      </c>
      <c r="O1901" t="s">
        <v>489</v>
      </c>
      <c r="R1901" t="s">
        <v>490</v>
      </c>
      <c r="S1901">
        <v>517.29999999999995</v>
      </c>
      <c r="T1901">
        <v>0</v>
      </c>
    </row>
    <row r="1902" spans="1:20" x14ac:dyDescent="0.25">
      <c r="A1902" s="1">
        <v>45482</v>
      </c>
      <c r="B1902">
        <v>4472</v>
      </c>
      <c r="C1902">
        <v>5</v>
      </c>
      <c r="D1902">
        <v>1</v>
      </c>
      <c r="E1902">
        <v>4</v>
      </c>
      <c r="F1902">
        <v>4</v>
      </c>
      <c r="G1902">
        <v>1</v>
      </c>
      <c r="H1902" t="s">
        <v>486</v>
      </c>
      <c r="I1902">
        <v>447</v>
      </c>
      <c r="J1902">
        <v>84</v>
      </c>
      <c r="L1902">
        <v>1</v>
      </c>
      <c r="M1902" t="s">
        <v>494</v>
      </c>
      <c r="N1902" t="s">
        <v>495</v>
      </c>
      <c r="O1902" t="s">
        <v>489</v>
      </c>
      <c r="R1902" t="s">
        <v>498</v>
      </c>
      <c r="S1902">
        <v>378.7</v>
      </c>
      <c r="T1902">
        <v>10</v>
      </c>
    </row>
    <row r="1903" spans="1:20" x14ac:dyDescent="0.25">
      <c r="A1903" s="1">
        <v>45482</v>
      </c>
      <c r="B1903">
        <v>3181</v>
      </c>
      <c r="C1903">
        <v>1</v>
      </c>
      <c r="D1903">
        <v>1</v>
      </c>
      <c r="E1903">
        <v>4</v>
      </c>
      <c r="F1903">
        <v>2</v>
      </c>
      <c r="G1903">
        <v>1</v>
      </c>
      <c r="H1903" t="s">
        <v>492</v>
      </c>
      <c r="I1903">
        <v>408</v>
      </c>
      <c r="J1903">
        <v>65</v>
      </c>
      <c r="L1903">
        <v>2</v>
      </c>
      <c r="M1903" t="s">
        <v>487</v>
      </c>
      <c r="N1903" t="s">
        <v>495</v>
      </c>
      <c r="O1903" t="s">
        <v>489</v>
      </c>
      <c r="R1903" t="s">
        <v>498</v>
      </c>
      <c r="S1903">
        <v>338.1</v>
      </c>
      <c r="T1903">
        <v>10</v>
      </c>
    </row>
    <row r="1904" spans="1:20" x14ac:dyDescent="0.25">
      <c r="A1904" s="1">
        <v>45482</v>
      </c>
      <c r="B1904">
        <v>3520</v>
      </c>
      <c r="C1904">
        <v>3</v>
      </c>
      <c r="D1904">
        <v>1</v>
      </c>
      <c r="E1904">
        <v>4</v>
      </c>
      <c r="F1904">
        <v>2</v>
      </c>
      <c r="G1904">
        <v>2</v>
      </c>
      <c r="H1904" t="s">
        <v>486</v>
      </c>
      <c r="I1904">
        <v>753</v>
      </c>
      <c r="J1904">
        <v>146</v>
      </c>
      <c r="K1904" s="1">
        <v>45492</v>
      </c>
      <c r="L1904">
        <v>1</v>
      </c>
      <c r="M1904" t="s">
        <v>487</v>
      </c>
      <c r="N1904" t="s">
        <v>495</v>
      </c>
      <c r="O1904" t="s">
        <v>489</v>
      </c>
      <c r="R1904" t="s">
        <v>490</v>
      </c>
      <c r="S1904">
        <v>629.29999999999995</v>
      </c>
      <c r="T1904">
        <v>0</v>
      </c>
    </row>
    <row r="1905" spans="1:20" x14ac:dyDescent="0.25">
      <c r="A1905" s="1">
        <v>45482</v>
      </c>
      <c r="B1905">
        <v>1186</v>
      </c>
      <c r="C1905">
        <v>1</v>
      </c>
      <c r="D1905">
        <v>1</v>
      </c>
      <c r="E1905">
        <v>4</v>
      </c>
      <c r="F1905">
        <v>1</v>
      </c>
      <c r="G1905">
        <v>2</v>
      </c>
      <c r="H1905" t="s">
        <v>491</v>
      </c>
      <c r="I1905">
        <v>990</v>
      </c>
      <c r="J1905">
        <v>113</v>
      </c>
      <c r="L1905">
        <v>2</v>
      </c>
      <c r="M1905" t="s">
        <v>487</v>
      </c>
      <c r="N1905" t="s">
        <v>495</v>
      </c>
      <c r="O1905" t="s">
        <v>489</v>
      </c>
      <c r="R1905" t="s">
        <v>493</v>
      </c>
      <c r="S1905">
        <v>793.1</v>
      </c>
      <c r="T1905">
        <v>30</v>
      </c>
    </row>
    <row r="1906" spans="1:20" x14ac:dyDescent="0.25">
      <c r="A1906" s="1">
        <v>45482</v>
      </c>
      <c r="B1906">
        <v>1771</v>
      </c>
      <c r="C1906">
        <v>2</v>
      </c>
      <c r="D1906">
        <v>1</v>
      </c>
      <c r="E1906">
        <v>4</v>
      </c>
      <c r="F1906">
        <v>5</v>
      </c>
      <c r="G1906">
        <v>3</v>
      </c>
      <c r="H1906" t="s">
        <v>492</v>
      </c>
      <c r="I1906">
        <v>246</v>
      </c>
      <c r="J1906">
        <v>93</v>
      </c>
      <c r="L1906">
        <v>1</v>
      </c>
      <c r="M1906" t="s">
        <v>494</v>
      </c>
      <c r="N1906" t="s">
        <v>495</v>
      </c>
      <c r="O1906" t="s">
        <v>489</v>
      </c>
      <c r="R1906" t="s">
        <v>493</v>
      </c>
      <c r="S1906">
        <v>258.3</v>
      </c>
      <c r="T1906">
        <v>30</v>
      </c>
    </row>
    <row r="1907" spans="1:20" x14ac:dyDescent="0.25">
      <c r="A1907" s="1">
        <v>45482</v>
      </c>
      <c r="B1907">
        <v>2004</v>
      </c>
      <c r="C1907">
        <v>4</v>
      </c>
      <c r="D1907">
        <v>1</v>
      </c>
      <c r="E1907">
        <v>4</v>
      </c>
      <c r="F1907">
        <v>5</v>
      </c>
      <c r="G1907">
        <v>2</v>
      </c>
      <c r="H1907" t="s">
        <v>491</v>
      </c>
      <c r="I1907">
        <v>130</v>
      </c>
      <c r="J1907">
        <v>147</v>
      </c>
      <c r="L1907">
        <v>2</v>
      </c>
      <c r="M1907" t="s">
        <v>487</v>
      </c>
      <c r="N1907" t="s">
        <v>488</v>
      </c>
      <c r="O1907" t="s">
        <v>489</v>
      </c>
      <c r="R1907" t="s">
        <v>496</v>
      </c>
      <c r="S1907">
        <v>228.9</v>
      </c>
      <c r="T1907">
        <v>50</v>
      </c>
    </row>
    <row r="1908" spans="1:20" x14ac:dyDescent="0.25">
      <c r="A1908" s="1">
        <v>45482</v>
      </c>
      <c r="B1908">
        <v>3733</v>
      </c>
      <c r="C1908">
        <v>5</v>
      </c>
      <c r="D1908">
        <v>1</v>
      </c>
      <c r="E1908">
        <v>4</v>
      </c>
      <c r="F1908">
        <v>3</v>
      </c>
      <c r="G1908">
        <v>1</v>
      </c>
      <c r="H1908" t="s">
        <v>486</v>
      </c>
      <c r="I1908">
        <v>725</v>
      </c>
      <c r="J1908">
        <v>93</v>
      </c>
      <c r="K1908" s="1">
        <v>45496</v>
      </c>
      <c r="L1908">
        <v>1</v>
      </c>
      <c r="M1908" t="s">
        <v>494</v>
      </c>
      <c r="N1908" t="s">
        <v>488</v>
      </c>
      <c r="O1908" t="s">
        <v>489</v>
      </c>
      <c r="R1908" t="s">
        <v>490</v>
      </c>
      <c r="T1908">
        <v>0</v>
      </c>
    </row>
    <row r="1909" spans="1:20" x14ac:dyDescent="0.25">
      <c r="A1909" s="1">
        <v>45482</v>
      </c>
      <c r="B1909">
        <v>4557</v>
      </c>
      <c r="C1909">
        <v>3</v>
      </c>
      <c r="D1909">
        <v>1</v>
      </c>
      <c r="E1909">
        <v>4</v>
      </c>
      <c r="F1909">
        <v>3</v>
      </c>
      <c r="G1909">
        <v>2</v>
      </c>
      <c r="H1909" t="s">
        <v>486</v>
      </c>
      <c r="I1909">
        <v>285</v>
      </c>
      <c r="J1909">
        <v>159</v>
      </c>
      <c r="K1909" s="1">
        <v>45493</v>
      </c>
      <c r="L1909">
        <v>2</v>
      </c>
      <c r="M1909" t="s">
        <v>494</v>
      </c>
      <c r="N1909" t="s">
        <v>488</v>
      </c>
      <c r="O1909" t="s">
        <v>489</v>
      </c>
      <c r="R1909" t="s">
        <v>490</v>
      </c>
      <c r="T1909">
        <v>0</v>
      </c>
    </row>
    <row r="1910" spans="1:20" x14ac:dyDescent="0.25">
      <c r="A1910" s="1">
        <v>45482</v>
      </c>
      <c r="B1910">
        <v>3880</v>
      </c>
      <c r="C1910">
        <v>5</v>
      </c>
      <c r="D1910">
        <v>1</v>
      </c>
      <c r="E1910">
        <v>4</v>
      </c>
      <c r="F1910">
        <v>2</v>
      </c>
      <c r="G1910">
        <v>2</v>
      </c>
      <c r="H1910" t="s">
        <v>486</v>
      </c>
      <c r="I1910">
        <v>111</v>
      </c>
      <c r="J1910">
        <v>121</v>
      </c>
      <c r="K1910" s="1">
        <v>45494</v>
      </c>
      <c r="L1910">
        <v>1</v>
      </c>
      <c r="M1910" t="s">
        <v>494</v>
      </c>
      <c r="N1910" t="s">
        <v>488</v>
      </c>
      <c r="O1910" t="s">
        <v>489</v>
      </c>
      <c r="R1910" t="s">
        <v>490</v>
      </c>
      <c r="S1910">
        <v>162.4</v>
      </c>
      <c r="T1910">
        <v>0</v>
      </c>
    </row>
    <row r="1911" spans="1:20" x14ac:dyDescent="0.25">
      <c r="A1911" s="1">
        <v>45482</v>
      </c>
      <c r="B1911">
        <v>4716</v>
      </c>
      <c r="C1911">
        <v>4</v>
      </c>
      <c r="D1911">
        <v>1</v>
      </c>
      <c r="E1911">
        <v>4</v>
      </c>
      <c r="F1911">
        <v>4</v>
      </c>
      <c r="G1911">
        <v>3</v>
      </c>
      <c r="H1911" t="s">
        <v>492</v>
      </c>
      <c r="I1911">
        <v>675</v>
      </c>
      <c r="J1911">
        <v>66</v>
      </c>
      <c r="L1911">
        <v>2</v>
      </c>
      <c r="M1911" t="s">
        <v>492</v>
      </c>
      <c r="N1911" t="s">
        <v>488</v>
      </c>
      <c r="O1911" t="s">
        <v>489</v>
      </c>
      <c r="R1911" t="s">
        <v>498</v>
      </c>
      <c r="S1911">
        <v>525.70000000000005</v>
      </c>
      <c r="T1911">
        <v>10</v>
      </c>
    </row>
    <row r="1912" spans="1:20" x14ac:dyDescent="0.25">
      <c r="A1912" s="1">
        <v>45483</v>
      </c>
      <c r="B1912">
        <v>4185</v>
      </c>
      <c r="C1912">
        <v>1</v>
      </c>
      <c r="D1912">
        <v>1</v>
      </c>
      <c r="E1912">
        <v>4</v>
      </c>
      <c r="F1912">
        <v>4</v>
      </c>
      <c r="G1912">
        <v>3</v>
      </c>
      <c r="H1912" t="s">
        <v>491</v>
      </c>
      <c r="I1912">
        <v>953</v>
      </c>
      <c r="J1912">
        <v>184</v>
      </c>
      <c r="L1912">
        <v>1</v>
      </c>
      <c r="M1912" t="s">
        <v>494</v>
      </c>
      <c r="N1912" t="s">
        <v>488</v>
      </c>
      <c r="O1912" t="s">
        <v>489</v>
      </c>
      <c r="R1912" t="s">
        <v>493</v>
      </c>
      <c r="S1912">
        <v>816.9</v>
      </c>
      <c r="T1912">
        <v>30</v>
      </c>
    </row>
    <row r="1913" spans="1:20" x14ac:dyDescent="0.25">
      <c r="A1913" s="1">
        <v>45483</v>
      </c>
      <c r="B1913">
        <v>1765</v>
      </c>
      <c r="C1913">
        <v>1</v>
      </c>
      <c r="D1913">
        <v>1</v>
      </c>
      <c r="E1913">
        <v>4</v>
      </c>
      <c r="F1913">
        <v>1</v>
      </c>
      <c r="G1913">
        <v>1</v>
      </c>
      <c r="H1913" t="s">
        <v>486</v>
      </c>
      <c r="I1913">
        <v>304</v>
      </c>
      <c r="J1913">
        <v>188</v>
      </c>
      <c r="K1913" s="1">
        <v>45509</v>
      </c>
      <c r="L1913">
        <v>2</v>
      </c>
      <c r="M1913" t="s">
        <v>487</v>
      </c>
      <c r="N1913" t="s">
        <v>488</v>
      </c>
      <c r="O1913" t="s">
        <v>489</v>
      </c>
      <c r="R1913" t="s">
        <v>490</v>
      </c>
      <c r="S1913">
        <v>344.4</v>
      </c>
      <c r="T1913">
        <v>0</v>
      </c>
    </row>
    <row r="1914" spans="1:20" x14ac:dyDescent="0.25">
      <c r="A1914" s="1">
        <v>45483</v>
      </c>
      <c r="B1914">
        <v>3089</v>
      </c>
      <c r="C1914">
        <v>5</v>
      </c>
      <c r="D1914">
        <v>1</v>
      </c>
      <c r="E1914">
        <v>4</v>
      </c>
      <c r="F1914">
        <v>5</v>
      </c>
      <c r="G1914">
        <v>3</v>
      </c>
      <c r="H1914" t="s">
        <v>486</v>
      </c>
      <c r="I1914">
        <v>80</v>
      </c>
      <c r="J1914">
        <v>46</v>
      </c>
      <c r="K1914" s="1">
        <v>45494</v>
      </c>
      <c r="L1914">
        <v>1</v>
      </c>
      <c r="M1914" t="s">
        <v>487</v>
      </c>
      <c r="N1914" t="s">
        <v>488</v>
      </c>
      <c r="O1914" t="s">
        <v>489</v>
      </c>
      <c r="R1914" t="s">
        <v>490</v>
      </c>
      <c r="S1914">
        <v>88.2</v>
      </c>
      <c r="T1914">
        <v>0</v>
      </c>
    </row>
    <row r="1915" spans="1:20" x14ac:dyDescent="0.25">
      <c r="A1915" s="1">
        <v>45483</v>
      </c>
      <c r="B1915">
        <v>719</v>
      </c>
      <c r="C1915">
        <v>1</v>
      </c>
      <c r="D1915">
        <v>1</v>
      </c>
      <c r="E1915">
        <v>4</v>
      </c>
      <c r="F1915">
        <v>2</v>
      </c>
      <c r="G1915">
        <v>1</v>
      </c>
      <c r="H1915" t="s">
        <v>486</v>
      </c>
      <c r="I1915">
        <v>826</v>
      </c>
      <c r="J1915">
        <v>189</v>
      </c>
      <c r="K1915" s="1">
        <v>45490</v>
      </c>
      <c r="L1915">
        <v>2</v>
      </c>
      <c r="M1915" t="s">
        <v>492</v>
      </c>
      <c r="N1915" t="s">
        <v>495</v>
      </c>
      <c r="O1915" t="s">
        <v>489</v>
      </c>
      <c r="R1915" t="s">
        <v>490</v>
      </c>
      <c r="S1915">
        <v>710.5</v>
      </c>
      <c r="T1915">
        <v>0</v>
      </c>
    </row>
    <row r="1916" spans="1:20" x14ac:dyDescent="0.25">
      <c r="A1916" s="1">
        <v>45483</v>
      </c>
      <c r="B1916">
        <v>3502</v>
      </c>
      <c r="C1916">
        <v>1</v>
      </c>
      <c r="D1916">
        <v>1</v>
      </c>
      <c r="E1916">
        <v>4</v>
      </c>
      <c r="F1916">
        <v>4</v>
      </c>
      <c r="G1916">
        <v>1</v>
      </c>
      <c r="H1916" t="s">
        <v>486</v>
      </c>
      <c r="I1916">
        <v>950</v>
      </c>
      <c r="J1916">
        <v>105</v>
      </c>
      <c r="K1916" s="1">
        <v>45508</v>
      </c>
      <c r="L1916">
        <v>1</v>
      </c>
      <c r="M1916" t="s">
        <v>487</v>
      </c>
      <c r="N1916" t="s">
        <v>488</v>
      </c>
      <c r="O1916" t="s">
        <v>489</v>
      </c>
      <c r="R1916" t="s">
        <v>490</v>
      </c>
      <c r="S1916">
        <v>738.5</v>
      </c>
      <c r="T1916">
        <v>0</v>
      </c>
    </row>
    <row r="1917" spans="1:20" x14ac:dyDescent="0.25">
      <c r="A1917" s="1">
        <v>45483</v>
      </c>
      <c r="B1917">
        <v>4775</v>
      </c>
      <c r="C1917">
        <v>1</v>
      </c>
      <c r="D1917">
        <v>1</v>
      </c>
      <c r="E1917">
        <v>4</v>
      </c>
      <c r="F1917">
        <v>3</v>
      </c>
      <c r="G1917">
        <v>1</v>
      </c>
      <c r="H1917" t="s">
        <v>486</v>
      </c>
      <c r="I1917">
        <v>65</v>
      </c>
      <c r="J1917">
        <v>87</v>
      </c>
      <c r="K1917" s="1">
        <v>45493</v>
      </c>
      <c r="L1917">
        <v>2</v>
      </c>
      <c r="M1917" t="s">
        <v>487</v>
      </c>
      <c r="N1917" t="s">
        <v>488</v>
      </c>
      <c r="O1917" t="s">
        <v>489</v>
      </c>
      <c r="R1917" t="s">
        <v>490</v>
      </c>
      <c r="T1917">
        <v>0</v>
      </c>
    </row>
    <row r="1918" spans="1:20" x14ac:dyDescent="0.25">
      <c r="A1918" s="1">
        <v>45483</v>
      </c>
      <c r="B1918">
        <v>4156</v>
      </c>
      <c r="C1918">
        <v>2</v>
      </c>
      <c r="D1918">
        <v>1</v>
      </c>
      <c r="E1918">
        <v>4</v>
      </c>
      <c r="F1918">
        <v>2</v>
      </c>
      <c r="G1918">
        <v>1</v>
      </c>
      <c r="H1918" t="s">
        <v>491</v>
      </c>
      <c r="I1918">
        <v>239</v>
      </c>
      <c r="J1918">
        <v>176</v>
      </c>
      <c r="L1918">
        <v>1</v>
      </c>
      <c r="M1918" t="s">
        <v>487</v>
      </c>
      <c r="N1918" t="s">
        <v>495</v>
      </c>
      <c r="O1918" t="s">
        <v>489</v>
      </c>
      <c r="R1918" t="s">
        <v>496</v>
      </c>
      <c r="S1918">
        <v>325.5</v>
      </c>
      <c r="T1918">
        <v>50</v>
      </c>
    </row>
    <row r="1919" spans="1:20" x14ac:dyDescent="0.25">
      <c r="A1919" s="1">
        <v>45483</v>
      </c>
      <c r="B1919">
        <v>4009</v>
      </c>
      <c r="C1919">
        <v>3</v>
      </c>
      <c r="D1919">
        <v>1</v>
      </c>
      <c r="E1919">
        <v>4</v>
      </c>
      <c r="F1919">
        <v>1</v>
      </c>
      <c r="G1919">
        <v>3</v>
      </c>
      <c r="H1919" t="s">
        <v>486</v>
      </c>
      <c r="I1919">
        <v>844</v>
      </c>
      <c r="J1919">
        <v>183</v>
      </c>
      <c r="K1919" s="1">
        <v>45490</v>
      </c>
      <c r="L1919">
        <v>2</v>
      </c>
      <c r="M1919" t="s">
        <v>492</v>
      </c>
      <c r="N1919" t="s">
        <v>495</v>
      </c>
      <c r="O1919" t="s">
        <v>489</v>
      </c>
      <c r="R1919" t="s">
        <v>490</v>
      </c>
      <c r="S1919">
        <v>718.9</v>
      </c>
      <c r="T1919">
        <v>0</v>
      </c>
    </row>
    <row r="1920" spans="1:20" x14ac:dyDescent="0.25">
      <c r="A1920" s="1">
        <v>45483</v>
      </c>
      <c r="B1920">
        <v>24</v>
      </c>
      <c r="C1920">
        <v>3</v>
      </c>
      <c r="D1920">
        <v>1</v>
      </c>
      <c r="E1920">
        <v>4</v>
      </c>
      <c r="F1920">
        <v>2</v>
      </c>
      <c r="G1920">
        <v>1</v>
      </c>
      <c r="H1920" t="s">
        <v>492</v>
      </c>
      <c r="I1920">
        <v>176</v>
      </c>
      <c r="J1920">
        <v>128</v>
      </c>
      <c r="L1920">
        <v>1</v>
      </c>
      <c r="M1920" t="s">
        <v>494</v>
      </c>
      <c r="N1920" t="s">
        <v>488</v>
      </c>
      <c r="O1920" t="s">
        <v>489</v>
      </c>
      <c r="R1920" t="s">
        <v>496</v>
      </c>
      <c r="T1920">
        <v>50</v>
      </c>
    </row>
    <row r="1921" spans="1:20" x14ac:dyDescent="0.25">
      <c r="A1921" s="1">
        <v>45483</v>
      </c>
      <c r="B1921">
        <v>2920</v>
      </c>
      <c r="C1921">
        <v>4</v>
      </c>
      <c r="D1921">
        <v>1</v>
      </c>
      <c r="E1921">
        <v>4</v>
      </c>
      <c r="F1921">
        <v>4</v>
      </c>
      <c r="G1921">
        <v>1</v>
      </c>
      <c r="H1921" t="s">
        <v>491</v>
      </c>
      <c r="I1921">
        <v>208</v>
      </c>
      <c r="J1921">
        <v>76</v>
      </c>
      <c r="L1921">
        <v>2</v>
      </c>
      <c r="M1921" t="s">
        <v>492</v>
      </c>
      <c r="N1921" t="s">
        <v>495</v>
      </c>
      <c r="O1921" t="s">
        <v>489</v>
      </c>
      <c r="R1921" t="s">
        <v>493</v>
      </c>
      <c r="T1921">
        <v>30</v>
      </c>
    </row>
    <row r="1922" spans="1:20" x14ac:dyDescent="0.25">
      <c r="A1922" s="1">
        <v>45484</v>
      </c>
      <c r="B1922">
        <v>3335</v>
      </c>
      <c r="C1922">
        <v>1</v>
      </c>
      <c r="D1922">
        <v>1</v>
      </c>
      <c r="E1922">
        <v>4</v>
      </c>
      <c r="F1922">
        <v>1</v>
      </c>
      <c r="G1922">
        <v>2</v>
      </c>
      <c r="H1922" t="s">
        <v>492</v>
      </c>
      <c r="I1922">
        <v>810</v>
      </c>
      <c r="J1922">
        <v>159</v>
      </c>
      <c r="L1922">
        <v>1</v>
      </c>
      <c r="M1922" t="s">
        <v>492</v>
      </c>
      <c r="N1922" t="s">
        <v>495</v>
      </c>
      <c r="O1922" t="s">
        <v>489</v>
      </c>
      <c r="R1922" t="s">
        <v>493</v>
      </c>
      <c r="S1922">
        <v>699.3</v>
      </c>
      <c r="T1922">
        <v>30</v>
      </c>
    </row>
    <row r="1923" spans="1:20" x14ac:dyDescent="0.25">
      <c r="A1923" s="1">
        <v>45484</v>
      </c>
      <c r="B1923">
        <v>2006</v>
      </c>
      <c r="C1923">
        <v>5</v>
      </c>
      <c r="D1923">
        <v>1</v>
      </c>
      <c r="E1923">
        <v>4</v>
      </c>
      <c r="F1923">
        <v>3</v>
      </c>
      <c r="G1923">
        <v>1</v>
      </c>
      <c r="H1923" t="s">
        <v>486</v>
      </c>
      <c r="I1923">
        <v>398</v>
      </c>
      <c r="J1923">
        <v>192</v>
      </c>
      <c r="L1923">
        <v>2</v>
      </c>
      <c r="M1923" t="s">
        <v>487</v>
      </c>
      <c r="N1923" t="s">
        <v>495</v>
      </c>
      <c r="O1923" t="s">
        <v>489</v>
      </c>
      <c r="R1923" t="s">
        <v>496</v>
      </c>
      <c r="S1923">
        <v>448</v>
      </c>
      <c r="T1923">
        <v>50</v>
      </c>
    </row>
    <row r="1924" spans="1:20" x14ac:dyDescent="0.25">
      <c r="A1924" s="1">
        <v>45484</v>
      </c>
      <c r="B1924">
        <v>618</v>
      </c>
      <c r="C1924">
        <v>1</v>
      </c>
      <c r="D1924">
        <v>1</v>
      </c>
      <c r="E1924">
        <v>4</v>
      </c>
      <c r="F1924">
        <v>3</v>
      </c>
      <c r="G1924">
        <v>2</v>
      </c>
      <c r="H1924" t="s">
        <v>486</v>
      </c>
      <c r="I1924">
        <v>731</v>
      </c>
      <c r="J1924">
        <v>167</v>
      </c>
      <c r="K1924" s="1">
        <v>45509</v>
      </c>
      <c r="L1924">
        <v>1</v>
      </c>
      <c r="M1924" t="s">
        <v>487</v>
      </c>
      <c r="N1924" t="s">
        <v>495</v>
      </c>
      <c r="O1924" t="s">
        <v>489</v>
      </c>
      <c r="R1924" t="s">
        <v>490</v>
      </c>
      <c r="S1924">
        <v>628.6</v>
      </c>
      <c r="T1924">
        <v>0</v>
      </c>
    </row>
    <row r="1925" spans="1:20" x14ac:dyDescent="0.25">
      <c r="A1925" s="1">
        <v>45484</v>
      </c>
      <c r="B1925">
        <v>368</v>
      </c>
      <c r="C1925">
        <v>4</v>
      </c>
      <c r="D1925">
        <v>1</v>
      </c>
      <c r="E1925">
        <v>4</v>
      </c>
      <c r="F1925">
        <v>4</v>
      </c>
      <c r="G1925">
        <v>3</v>
      </c>
      <c r="H1925" t="s">
        <v>492</v>
      </c>
      <c r="I1925">
        <v>890</v>
      </c>
      <c r="J1925">
        <v>64</v>
      </c>
      <c r="L1925">
        <v>2</v>
      </c>
      <c r="M1925" t="s">
        <v>492</v>
      </c>
      <c r="N1925" t="s">
        <v>488</v>
      </c>
      <c r="O1925" t="s">
        <v>489</v>
      </c>
      <c r="R1925" t="s">
        <v>493</v>
      </c>
      <c r="S1925">
        <v>688.8</v>
      </c>
      <c r="T1925">
        <v>30</v>
      </c>
    </row>
    <row r="1926" spans="1:20" x14ac:dyDescent="0.25">
      <c r="A1926" s="1">
        <v>45484</v>
      </c>
      <c r="B1926">
        <v>1416</v>
      </c>
      <c r="C1926">
        <v>1</v>
      </c>
      <c r="D1926">
        <v>1</v>
      </c>
      <c r="E1926">
        <v>4</v>
      </c>
      <c r="F1926">
        <v>1</v>
      </c>
      <c r="G1926">
        <v>2</v>
      </c>
      <c r="H1926" t="s">
        <v>486</v>
      </c>
      <c r="I1926">
        <v>93</v>
      </c>
      <c r="J1926">
        <v>42</v>
      </c>
      <c r="K1926" s="1">
        <v>45494</v>
      </c>
      <c r="L1926">
        <v>1</v>
      </c>
      <c r="M1926" t="s">
        <v>494</v>
      </c>
      <c r="N1926" t="s">
        <v>495</v>
      </c>
      <c r="O1926" t="s">
        <v>489</v>
      </c>
      <c r="R1926" t="s">
        <v>490</v>
      </c>
      <c r="S1926">
        <v>94.5</v>
      </c>
      <c r="T1926">
        <v>0</v>
      </c>
    </row>
    <row r="1927" spans="1:20" x14ac:dyDescent="0.25">
      <c r="A1927" s="1">
        <v>45484</v>
      </c>
      <c r="B1927">
        <v>3804</v>
      </c>
      <c r="C1927">
        <v>2</v>
      </c>
      <c r="D1927">
        <v>1</v>
      </c>
      <c r="E1927">
        <v>4</v>
      </c>
      <c r="F1927">
        <v>3</v>
      </c>
      <c r="G1927">
        <v>3</v>
      </c>
      <c r="H1927" t="s">
        <v>492</v>
      </c>
      <c r="I1927">
        <v>937</v>
      </c>
      <c r="J1927">
        <v>53</v>
      </c>
      <c r="L1927">
        <v>2</v>
      </c>
      <c r="M1927" t="s">
        <v>492</v>
      </c>
      <c r="N1927" t="s">
        <v>488</v>
      </c>
      <c r="O1927" t="s">
        <v>489</v>
      </c>
      <c r="R1927" t="s">
        <v>496</v>
      </c>
      <c r="T1927">
        <v>50</v>
      </c>
    </row>
    <row r="1928" spans="1:20" x14ac:dyDescent="0.25">
      <c r="A1928" s="1">
        <v>45484</v>
      </c>
      <c r="B1928">
        <v>2549</v>
      </c>
      <c r="C1928">
        <v>4</v>
      </c>
      <c r="D1928">
        <v>1</v>
      </c>
      <c r="E1928">
        <v>4</v>
      </c>
      <c r="F1928">
        <v>1</v>
      </c>
      <c r="G1928">
        <v>3</v>
      </c>
      <c r="H1928" t="s">
        <v>486</v>
      </c>
      <c r="I1928">
        <v>964</v>
      </c>
      <c r="J1928">
        <v>40</v>
      </c>
      <c r="K1928" s="1">
        <v>45504</v>
      </c>
      <c r="L1928">
        <v>1</v>
      </c>
      <c r="M1928" t="s">
        <v>494</v>
      </c>
      <c r="N1928" t="s">
        <v>495</v>
      </c>
      <c r="O1928" t="s">
        <v>489</v>
      </c>
      <c r="R1928" t="s">
        <v>490</v>
      </c>
      <c r="T1928">
        <v>0</v>
      </c>
    </row>
    <row r="1929" spans="1:20" x14ac:dyDescent="0.25">
      <c r="A1929" s="1">
        <v>45484</v>
      </c>
      <c r="B1929">
        <v>771</v>
      </c>
      <c r="C1929">
        <v>3</v>
      </c>
      <c r="D1929">
        <v>1</v>
      </c>
      <c r="E1929">
        <v>4</v>
      </c>
      <c r="F1929">
        <v>2</v>
      </c>
      <c r="G1929">
        <v>2</v>
      </c>
      <c r="H1929" t="s">
        <v>486</v>
      </c>
      <c r="I1929">
        <v>219</v>
      </c>
      <c r="J1929">
        <v>198</v>
      </c>
      <c r="K1929" s="1">
        <v>45504</v>
      </c>
      <c r="L1929">
        <v>2</v>
      </c>
      <c r="M1929" t="s">
        <v>487</v>
      </c>
      <c r="N1929" t="s">
        <v>495</v>
      </c>
      <c r="O1929" t="s">
        <v>489</v>
      </c>
      <c r="R1929" t="s">
        <v>490</v>
      </c>
      <c r="T1929">
        <v>0</v>
      </c>
    </row>
    <row r="1930" spans="1:20" x14ac:dyDescent="0.25">
      <c r="A1930" s="1">
        <v>45484</v>
      </c>
      <c r="B1930">
        <v>977</v>
      </c>
      <c r="C1930">
        <v>3</v>
      </c>
      <c r="D1930">
        <v>1</v>
      </c>
      <c r="E1930">
        <v>4</v>
      </c>
      <c r="F1930">
        <v>5</v>
      </c>
      <c r="G1930">
        <v>3</v>
      </c>
      <c r="H1930" t="s">
        <v>486</v>
      </c>
      <c r="I1930">
        <v>370</v>
      </c>
      <c r="J1930">
        <v>156</v>
      </c>
      <c r="L1930">
        <v>1</v>
      </c>
      <c r="M1930" t="s">
        <v>492</v>
      </c>
      <c r="N1930" t="s">
        <v>495</v>
      </c>
      <c r="O1930" t="s">
        <v>489</v>
      </c>
      <c r="R1930" t="s">
        <v>493</v>
      </c>
      <c r="S1930">
        <v>389.2</v>
      </c>
      <c r="T1930">
        <v>30</v>
      </c>
    </row>
    <row r="1931" spans="1:20" x14ac:dyDescent="0.25">
      <c r="A1931" s="1">
        <v>45484</v>
      </c>
      <c r="B1931">
        <v>1319</v>
      </c>
      <c r="C1931">
        <v>2</v>
      </c>
      <c r="D1931">
        <v>1</v>
      </c>
      <c r="E1931">
        <v>4</v>
      </c>
      <c r="F1931">
        <v>5</v>
      </c>
      <c r="G1931">
        <v>3</v>
      </c>
      <c r="H1931" t="s">
        <v>486</v>
      </c>
      <c r="I1931">
        <v>880</v>
      </c>
      <c r="J1931">
        <v>132</v>
      </c>
      <c r="K1931" s="1">
        <v>45499</v>
      </c>
      <c r="L1931">
        <v>2</v>
      </c>
      <c r="M1931" t="s">
        <v>494</v>
      </c>
      <c r="N1931" t="s">
        <v>495</v>
      </c>
      <c r="O1931" t="s">
        <v>489</v>
      </c>
      <c r="R1931" t="s">
        <v>490</v>
      </c>
      <c r="S1931">
        <v>708.4</v>
      </c>
      <c r="T1931">
        <v>0</v>
      </c>
    </row>
    <row r="1932" spans="1:20" x14ac:dyDescent="0.25">
      <c r="A1932" s="1">
        <v>45485</v>
      </c>
      <c r="B1932">
        <v>2974</v>
      </c>
      <c r="C1932">
        <v>3</v>
      </c>
      <c r="D1932">
        <v>1</v>
      </c>
      <c r="E1932">
        <v>4</v>
      </c>
      <c r="F1932">
        <v>5</v>
      </c>
      <c r="G1932">
        <v>3</v>
      </c>
      <c r="H1932" t="s">
        <v>491</v>
      </c>
      <c r="I1932">
        <v>612</v>
      </c>
      <c r="J1932">
        <v>29</v>
      </c>
      <c r="L1932">
        <v>1</v>
      </c>
      <c r="M1932" t="s">
        <v>492</v>
      </c>
      <c r="N1932" t="s">
        <v>495</v>
      </c>
      <c r="O1932" t="s">
        <v>489</v>
      </c>
      <c r="R1932" t="s">
        <v>498</v>
      </c>
      <c r="S1932">
        <v>455.7</v>
      </c>
      <c r="T1932">
        <v>10</v>
      </c>
    </row>
    <row r="1933" spans="1:20" x14ac:dyDescent="0.25">
      <c r="A1933" s="1">
        <v>45485</v>
      </c>
      <c r="B1933">
        <v>4174</v>
      </c>
      <c r="C1933">
        <v>2</v>
      </c>
      <c r="D1933">
        <v>1</v>
      </c>
      <c r="E1933">
        <v>4</v>
      </c>
      <c r="F1933">
        <v>3</v>
      </c>
      <c r="G1933">
        <v>2</v>
      </c>
      <c r="H1933" t="s">
        <v>486</v>
      </c>
      <c r="I1933">
        <v>80</v>
      </c>
      <c r="J1933">
        <v>71</v>
      </c>
      <c r="K1933" s="1">
        <v>45510</v>
      </c>
      <c r="L1933">
        <v>2</v>
      </c>
      <c r="M1933" t="s">
        <v>492</v>
      </c>
      <c r="N1933" t="s">
        <v>495</v>
      </c>
      <c r="O1933" t="s">
        <v>489</v>
      </c>
      <c r="R1933" t="s">
        <v>490</v>
      </c>
      <c r="S1933">
        <v>105.7</v>
      </c>
      <c r="T1933">
        <v>0</v>
      </c>
    </row>
    <row r="1934" spans="1:20" x14ac:dyDescent="0.25">
      <c r="A1934" s="1">
        <v>45485</v>
      </c>
      <c r="B1934">
        <v>903</v>
      </c>
      <c r="C1934">
        <v>3</v>
      </c>
      <c r="D1934">
        <v>1</v>
      </c>
      <c r="E1934">
        <v>4</v>
      </c>
      <c r="F1934">
        <v>4</v>
      </c>
      <c r="G1934">
        <v>3</v>
      </c>
      <c r="H1934" t="s">
        <v>492</v>
      </c>
      <c r="I1934">
        <v>215</v>
      </c>
      <c r="J1934">
        <v>64</v>
      </c>
      <c r="L1934">
        <v>1</v>
      </c>
      <c r="M1934" t="s">
        <v>487</v>
      </c>
      <c r="N1934" t="s">
        <v>495</v>
      </c>
      <c r="O1934" t="s">
        <v>489</v>
      </c>
      <c r="R1934" t="s">
        <v>496</v>
      </c>
      <c r="S1934">
        <v>230.3</v>
      </c>
      <c r="T1934">
        <v>50</v>
      </c>
    </row>
    <row r="1935" spans="1:20" x14ac:dyDescent="0.25">
      <c r="A1935" s="1">
        <v>45485</v>
      </c>
      <c r="B1935">
        <v>4215</v>
      </c>
      <c r="C1935">
        <v>3</v>
      </c>
      <c r="D1935">
        <v>1</v>
      </c>
      <c r="E1935">
        <v>4</v>
      </c>
      <c r="F1935">
        <v>5</v>
      </c>
      <c r="G1935">
        <v>1</v>
      </c>
      <c r="H1935" t="s">
        <v>486</v>
      </c>
      <c r="I1935">
        <v>253</v>
      </c>
      <c r="J1935">
        <v>199</v>
      </c>
      <c r="L1935">
        <v>2</v>
      </c>
      <c r="M1935" t="s">
        <v>494</v>
      </c>
      <c r="N1935" t="s">
        <v>495</v>
      </c>
      <c r="O1935" t="s">
        <v>489</v>
      </c>
      <c r="R1935" t="s">
        <v>493</v>
      </c>
      <c r="S1935">
        <v>337.4</v>
      </c>
      <c r="T1935">
        <v>30</v>
      </c>
    </row>
    <row r="1936" spans="1:20" x14ac:dyDescent="0.25">
      <c r="A1936" s="1">
        <v>45485</v>
      </c>
      <c r="B1936">
        <v>3713</v>
      </c>
      <c r="C1936">
        <v>1</v>
      </c>
      <c r="D1936">
        <v>1</v>
      </c>
      <c r="E1936">
        <v>4</v>
      </c>
      <c r="F1936">
        <v>4</v>
      </c>
      <c r="G1936">
        <v>2</v>
      </c>
      <c r="H1936" t="s">
        <v>486</v>
      </c>
      <c r="I1936">
        <v>760</v>
      </c>
      <c r="J1936">
        <v>49</v>
      </c>
      <c r="K1936" s="1">
        <v>45502</v>
      </c>
      <c r="L1936">
        <v>1</v>
      </c>
      <c r="M1936" t="s">
        <v>494</v>
      </c>
      <c r="N1936" t="s">
        <v>495</v>
      </c>
      <c r="O1936" t="s">
        <v>489</v>
      </c>
      <c r="R1936" t="s">
        <v>490</v>
      </c>
      <c r="S1936">
        <v>566.29999999999995</v>
      </c>
      <c r="T1936">
        <v>0</v>
      </c>
    </row>
    <row r="1937" spans="1:20" x14ac:dyDescent="0.25">
      <c r="A1937" s="1">
        <v>45485</v>
      </c>
      <c r="B1937">
        <v>43</v>
      </c>
      <c r="C1937">
        <v>4</v>
      </c>
      <c r="D1937">
        <v>1</v>
      </c>
      <c r="E1937">
        <v>4</v>
      </c>
      <c r="F1937">
        <v>5</v>
      </c>
      <c r="G1937">
        <v>1</v>
      </c>
      <c r="H1937" t="s">
        <v>486</v>
      </c>
      <c r="I1937">
        <v>983</v>
      </c>
      <c r="J1937">
        <v>149</v>
      </c>
      <c r="K1937" s="1">
        <v>45507</v>
      </c>
      <c r="L1937">
        <v>2</v>
      </c>
      <c r="M1937" t="s">
        <v>494</v>
      </c>
      <c r="N1937" t="s">
        <v>488</v>
      </c>
      <c r="O1937" t="s">
        <v>489</v>
      </c>
      <c r="R1937" t="s">
        <v>490</v>
      </c>
      <c r="S1937">
        <v>792.4</v>
      </c>
      <c r="T1937">
        <v>0</v>
      </c>
    </row>
    <row r="1938" spans="1:20" x14ac:dyDescent="0.25">
      <c r="A1938" s="1">
        <v>45485</v>
      </c>
      <c r="B1938">
        <v>4244</v>
      </c>
      <c r="C1938">
        <v>3</v>
      </c>
      <c r="D1938">
        <v>1</v>
      </c>
      <c r="E1938">
        <v>4</v>
      </c>
      <c r="F1938">
        <v>2</v>
      </c>
      <c r="G1938">
        <v>2</v>
      </c>
      <c r="H1938" t="s">
        <v>492</v>
      </c>
      <c r="I1938">
        <v>65</v>
      </c>
      <c r="J1938">
        <v>196</v>
      </c>
      <c r="L1938">
        <v>1</v>
      </c>
      <c r="M1938" t="s">
        <v>494</v>
      </c>
      <c r="N1938" t="s">
        <v>488</v>
      </c>
      <c r="O1938" t="s">
        <v>489</v>
      </c>
      <c r="R1938" t="s">
        <v>498</v>
      </c>
      <c r="S1938">
        <v>189.7</v>
      </c>
      <c r="T1938">
        <v>10</v>
      </c>
    </row>
    <row r="1939" spans="1:20" x14ac:dyDescent="0.25">
      <c r="A1939" s="1">
        <v>45485</v>
      </c>
      <c r="B1939">
        <v>2396</v>
      </c>
      <c r="C1939">
        <v>4</v>
      </c>
      <c r="D1939">
        <v>1</v>
      </c>
      <c r="E1939">
        <v>4</v>
      </c>
      <c r="F1939">
        <v>5</v>
      </c>
      <c r="G1939">
        <v>1</v>
      </c>
      <c r="H1939" t="s">
        <v>486</v>
      </c>
      <c r="I1939">
        <v>640</v>
      </c>
      <c r="J1939">
        <v>115</v>
      </c>
      <c r="L1939">
        <v>2</v>
      </c>
      <c r="M1939" t="s">
        <v>494</v>
      </c>
      <c r="N1939" t="s">
        <v>488</v>
      </c>
      <c r="O1939" t="s">
        <v>489</v>
      </c>
      <c r="R1939" t="s">
        <v>496</v>
      </c>
      <c r="S1939">
        <v>563.5</v>
      </c>
      <c r="T1939">
        <v>50</v>
      </c>
    </row>
    <row r="1940" spans="1:20" x14ac:dyDescent="0.25">
      <c r="A1940" s="1">
        <v>45485</v>
      </c>
      <c r="B1940">
        <v>4391</v>
      </c>
      <c r="C1940">
        <v>4</v>
      </c>
      <c r="D1940">
        <v>1</v>
      </c>
      <c r="E1940">
        <v>4</v>
      </c>
      <c r="F1940">
        <v>4</v>
      </c>
      <c r="G1940">
        <v>3</v>
      </c>
      <c r="H1940" t="s">
        <v>486</v>
      </c>
      <c r="I1940">
        <v>880</v>
      </c>
      <c r="J1940">
        <v>192</v>
      </c>
      <c r="K1940" s="1">
        <v>45510</v>
      </c>
      <c r="L1940">
        <v>1</v>
      </c>
      <c r="M1940" t="s">
        <v>487</v>
      </c>
      <c r="N1940" t="s">
        <v>495</v>
      </c>
      <c r="O1940" t="s">
        <v>489</v>
      </c>
      <c r="R1940" t="s">
        <v>490</v>
      </c>
      <c r="S1940">
        <v>750.4</v>
      </c>
      <c r="T1940">
        <v>0</v>
      </c>
    </row>
    <row r="1941" spans="1:20" x14ac:dyDescent="0.25">
      <c r="A1941" s="1">
        <v>45485</v>
      </c>
      <c r="B1941">
        <v>1730</v>
      </c>
      <c r="C1941">
        <v>3</v>
      </c>
      <c r="D1941">
        <v>1</v>
      </c>
      <c r="E1941">
        <v>4</v>
      </c>
      <c r="F1941">
        <v>3</v>
      </c>
      <c r="G1941">
        <v>1</v>
      </c>
      <c r="H1941" t="s">
        <v>492</v>
      </c>
      <c r="I1941">
        <v>923</v>
      </c>
      <c r="J1941">
        <v>36</v>
      </c>
      <c r="L1941">
        <v>2</v>
      </c>
      <c r="M1941" t="s">
        <v>492</v>
      </c>
      <c r="N1941" t="s">
        <v>495</v>
      </c>
      <c r="O1941" t="s">
        <v>489</v>
      </c>
      <c r="R1941" t="s">
        <v>498</v>
      </c>
      <c r="S1941">
        <v>678.3</v>
      </c>
      <c r="T1941">
        <v>10</v>
      </c>
    </row>
    <row r="1942" spans="1:20" x14ac:dyDescent="0.25">
      <c r="A1942" s="1">
        <v>45486</v>
      </c>
      <c r="B1942">
        <v>30</v>
      </c>
      <c r="C1942">
        <v>4</v>
      </c>
      <c r="D1942">
        <v>1</v>
      </c>
      <c r="E1942">
        <v>4</v>
      </c>
      <c r="F1942">
        <v>2</v>
      </c>
      <c r="G1942">
        <v>1</v>
      </c>
      <c r="H1942" t="s">
        <v>491</v>
      </c>
      <c r="I1942">
        <v>854</v>
      </c>
      <c r="J1942">
        <v>47</v>
      </c>
      <c r="L1942">
        <v>1</v>
      </c>
      <c r="M1942" t="s">
        <v>487</v>
      </c>
      <c r="N1942" t="s">
        <v>495</v>
      </c>
      <c r="O1942" t="s">
        <v>489</v>
      </c>
      <c r="R1942" t="s">
        <v>498</v>
      </c>
      <c r="S1942">
        <v>637.70000000000005</v>
      </c>
      <c r="T1942">
        <v>10</v>
      </c>
    </row>
    <row r="1943" spans="1:20" x14ac:dyDescent="0.25">
      <c r="A1943" s="1">
        <v>45486</v>
      </c>
      <c r="B1943">
        <v>2927</v>
      </c>
      <c r="C1943">
        <v>2</v>
      </c>
      <c r="D1943">
        <v>1</v>
      </c>
      <c r="E1943">
        <v>4</v>
      </c>
      <c r="F1943">
        <v>4</v>
      </c>
      <c r="G1943">
        <v>1</v>
      </c>
      <c r="H1943" t="s">
        <v>492</v>
      </c>
      <c r="I1943">
        <v>864</v>
      </c>
      <c r="J1943">
        <v>145</v>
      </c>
      <c r="L1943">
        <v>2</v>
      </c>
      <c r="M1943" t="s">
        <v>492</v>
      </c>
      <c r="N1943" t="s">
        <v>488</v>
      </c>
      <c r="O1943" t="s">
        <v>489</v>
      </c>
      <c r="R1943" t="s">
        <v>498</v>
      </c>
      <c r="S1943">
        <v>713.3</v>
      </c>
      <c r="T1943">
        <v>10</v>
      </c>
    </row>
    <row r="1944" spans="1:20" x14ac:dyDescent="0.25">
      <c r="A1944" s="1">
        <v>45486</v>
      </c>
      <c r="B1944">
        <v>4019</v>
      </c>
      <c r="C1944">
        <v>5</v>
      </c>
      <c r="D1944">
        <v>1</v>
      </c>
      <c r="E1944">
        <v>4</v>
      </c>
      <c r="F1944">
        <v>1</v>
      </c>
      <c r="G1944">
        <v>2</v>
      </c>
      <c r="H1944" t="s">
        <v>486</v>
      </c>
      <c r="I1944">
        <v>493</v>
      </c>
      <c r="J1944">
        <v>64</v>
      </c>
      <c r="K1944" s="1">
        <v>45496</v>
      </c>
      <c r="L1944">
        <v>1</v>
      </c>
      <c r="M1944" t="s">
        <v>494</v>
      </c>
      <c r="N1944" t="s">
        <v>495</v>
      </c>
      <c r="O1944" t="s">
        <v>489</v>
      </c>
      <c r="R1944" t="s">
        <v>490</v>
      </c>
      <c r="S1944">
        <v>389.9</v>
      </c>
      <c r="T1944">
        <v>0</v>
      </c>
    </row>
    <row r="1945" spans="1:20" x14ac:dyDescent="0.25">
      <c r="A1945" s="1">
        <v>45486</v>
      </c>
      <c r="B1945">
        <v>355</v>
      </c>
      <c r="C1945">
        <v>2</v>
      </c>
      <c r="D1945">
        <v>1</v>
      </c>
      <c r="E1945">
        <v>4</v>
      </c>
      <c r="F1945">
        <v>5</v>
      </c>
      <c r="G1945">
        <v>3</v>
      </c>
      <c r="H1945" t="s">
        <v>486</v>
      </c>
      <c r="I1945">
        <v>720</v>
      </c>
      <c r="J1945">
        <v>36</v>
      </c>
      <c r="L1945">
        <v>2</v>
      </c>
      <c r="M1945" t="s">
        <v>487</v>
      </c>
      <c r="N1945" t="s">
        <v>488</v>
      </c>
      <c r="O1945" t="s">
        <v>489</v>
      </c>
      <c r="R1945" t="s">
        <v>498</v>
      </c>
      <c r="S1945">
        <v>536.20000000000005</v>
      </c>
      <c r="T1945">
        <v>10</v>
      </c>
    </row>
    <row r="1946" spans="1:20" x14ac:dyDescent="0.25">
      <c r="A1946" s="1">
        <v>45486</v>
      </c>
      <c r="B1946">
        <v>2659</v>
      </c>
      <c r="C1946">
        <v>3</v>
      </c>
      <c r="D1946">
        <v>1</v>
      </c>
      <c r="E1946">
        <v>4</v>
      </c>
      <c r="F1946">
        <v>2</v>
      </c>
      <c r="G1946">
        <v>3</v>
      </c>
      <c r="H1946" t="s">
        <v>492</v>
      </c>
      <c r="I1946">
        <v>190</v>
      </c>
      <c r="J1946">
        <v>161</v>
      </c>
      <c r="L1946">
        <v>1</v>
      </c>
      <c r="M1946" t="s">
        <v>492</v>
      </c>
      <c r="N1946" t="s">
        <v>488</v>
      </c>
      <c r="O1946" t="s">
        <v>489</v>
      </c>
      <c r="R1946" t="s">
        <v>496</v>
      </c>
      <c r="S1946">
        <v>280.7</v>
      </c>
      <c r="T1946">
        <v>50</v>
      </c>
    </row>
    <row r="1947" spans="1:20" x14ac:dyDescent="0.25">
      <c r="A1947" s="1">
        <v>45486</v>
      </c>
      <c r="B1947">
        <v>1216</v>
      </c>
      <c r="C1947">
        <v>2</v>
      </c>
      <c r="D1947">
        <v>1</v>
      </c>
      <c r="E1947">
        <v>4</v>
      </c>
      <c r="F1947">
        <v>3</v>
      </c>
      <c r="G1947">
        <v>1</v>
      </c>
      <c r="H1947" t="s">
        <v>486</v>
      </c>
      <c r="I1947">
        <v>436</v>
      </c>
      <c r="J1947">
        <v>135</v>
      </c>
      <c r="K1947" s="1">
        <v>45501</v>
      </c>
      <c r="L1947">
        <v>2</v>
      </c>
      <c r="M1947" t="s">
        <v>492</v>
      </c>
      <c r="N1947" t="s">
        <v>495</v>
      </c>
      <c r="O1947" t="s">
        <v>489</v>
      </c>
      <c r="R1947" t="s">
        <v>490</v>
      </c>
      <c r="S1947">
        <v>399.7</v>
      </c>
      <c r="T1947">
        <v>0</v>
      </c>
    </row>
    <row r="1948" spans="1:20" x14ac:dyDescent="0.25">
      <c r="A1948" s="1">
        <v>45486</v>
      </c>
      <c r="B1948">
        <v>3276</v>
      </c>
      <c r="C1948">
        <v>5</v>
      </c>
      <c r="D1948">
        <v>1</v>
      </c>
      <c r="E1948">
        <v>4</v>
      </c>
      <c r="F1948">
        <v>1</v>
      </c>
      <c r="G1948">
        <v>1</v>
      </c>
      <c r="H1948" t="s">
        <v>492</v>
      </c>
      <c r="I1948">
        <v>136</v>
      </c>
      <c r="J1948">
        <v>157</v>
      </c>
      <c r="L1948">
        <v>1</v>
      </c>
      <c r="M1948" t="s">
        <v>492</v>
      </c>
      <c r="N1948" t="s">
        <v>488</v>
      </c>
      <c r="O1948" t="s">
        <v>489</v>
      </c>
      <c r="R1948" t="s">
        <v>496</v>
      </c>
      <c r="S1948">
        <v>240.1</v>
      </c>
      <c r="T1948">
        <v>50</v>
      </c>
    </row>
    <row r="1949" spans="1:20" x14ac:dyDescent="0.25">
      <c r="A1949" s="1">
        <v>45486</v>
      </c>
      <c r="B1949">
        <v>3442</v>
      </c>
      <c r="C1949">
        <v>2</v>
      </c>
      <c r="D1949">
        <v>1</v>
      </c>
      <c r="E1949">
        <v>4</v>
      </c>
      <c r="F1949">
        <v>5</v>
      </c>
      <c r="G1949">
        <v>2</v>
      </c>
      <c r="H1949" t="s">
        <v>492</v>
      </c>
      <c r="I1949">
        <v>100</v>
      </c>
      <c r="J1949">
        <v>100</v>
      </c>
      <c r="L1949">
        <v>2</v>
      </c>
      <c r="M1949" t="s">
        <v>494</v>
      </c>
      <c r="N1949" t="s">
        <v>495</v>
      </c>
      <c r="O1949" t="s">
        <v>489</v>
      </c>
      <c r="R1949" t="s">
        <v>493</v>
      </c>
      <c r="S1949">
        <v>161</v>
      </c>
      <c r="T1949">
        <v>30</v>
      </c>
    </row>
    <row r="1950" spans="1:20" x14ac:dyDescent="0.25">
      <c r="A1950" s="1">
        <v>45486</v>
      </c>
      <c r="B1950">
        <v>541</v>
      </c>
      <c r="C1950">
        <v>4</v>
      </c>
      <c r="D1950">
        <v>1</v>
      </c>
      <c r="E1950">
        <v>4</v>
      </c>
      <c r="F1950">
        <v>2</v>
      </c>
      <c r="G1950">
        <v>1</v>
      </c>
      <c r="H1950" t="s">
        <v>492</v>
      </c>
      <c r="I1950">
        <v>102</v>
      </c>
      <c r="J1950">
        <v>37</v>
      </c>
      <c r="L1950">
        <v>1</v>
      </c>
      <c r="M1950" t="s">
        <v>487</v>
      </c>
      <c r="N1950" t="s">
        <v>488</v>
      </c>
      <c r="O1950" t="s">
        <v>489</v>
      </c>
      <c r="R1950" t="s">
        <v>496</v>
      </c>
      <c r="S1950">
        <v>132.30000000000001</v>
      </c>
      <c r="T1950">
        <v>50</v>
      </c>
    </row>
    <row r="1951" spans="1:20" x14ac:dyDescent="0.25">
      <c r="A1951" s="1">
        <v>45486</v>
      </c>
      <c r="B1951">
        <v>1510</v>
      </c>
      <c r="C1951">
        <v>3</v>
      </c>
      <c r="D1951">
        <v>1</v>
      </c>
      <c r="E1951">
        <v>4</v>
      </c>
      <c r="F1951">
        <v>4</v>
      </c>
      <c r="G1951">
        <v>1</v>
      </c>
      <c r="H1951" t="s">
        <v>486</v>
      </c>
      <c r="I1951">
        <v>926</v>
      </c>
      <c r="J1951">
        <v>54</v>
      </c>
      <c r="L1951">
        <v>2</v>
      </c>
      <c r="M1951" t="s">
        <v>492</v>
      </c>
      <c r="N1951" t="s">
        <v>495</v>
      </c>
      <c r="O1951" t="s">
        <v>489</v>
      </c>
      <c r="R1951" t="s">
        <v>493</v>
      </c>
      <c r="S1951">
        <v>707</v>
      </c>
      <c r="T1951">
        <v>30</v>
      </c>
    </row>
    <row r="1952" spans="1:20" x14ac:dyDescent="0.25">
      <c r="A1952" s="1">
        <v>45487</v>
      </c>
      <c r="B1952">
        <v>268</v>
      </c>
      <c r="C1952">
        <v>4</v>
      </c>
      <c r="D1952">
        <v>1</v>
      </c>
      <c r="E1952">
        <v>4</v>
      </c>
      <c r="F1952">
        <v>5</v>
      </c>
      <c r="G1952">
        <v>1</v>
      </c>
      <c r="H1952" t="s">
        <v>486</v>
      </c>
      <c r="I1952">
        <v>968</v>
      </c>
      <c r="J1952">
        <v>195</v>
      </c>
      <c r="K1952" s="1">
        <v>45510</v>
      </c>
      <c r="L1952">
        <v>1</v>
      </c>
      <c r="M1952" t="s">
        <v>494</v>
      </c>
      <c r="N1952" t="s">
        <v>495</v>
      </c>
      <c r="O1952" t="s">
        <v>489</v>
      </c>
      <c r="R1952" t="s">
        <v>490</v>
      </c>
      <c r="S1952">
        <v>814.1</v>
      </c>
      <c r="T1952">
        <v>0</v>
      </c>
    </row>
    <row r="1953" spans="1:20" x14ac:dyDescent="0.25">
      <c r="A1953" s="1">
        <v>45487</v>
      </c>
      <c r="B1953">
        <v>2310</v>
      </c>
      <c r="C1953">
        <v>4</v>
      </c>
      <c r="D1953">
        <v>1</v>
      </c>
      <c r="E1953">
        <v>4</v>
      </c>
      <c r="F1953">
        <v>2</v>
      </c>
      <c r="G1953">
        <v>2</v>
      </c>
      <c r="H1953" t="s">
        <v>486</v>
      </c>
      <c r="I1953">
        <v>477</v>
      </c>
      <c r="J1953">
        <v>77</v>
      </c>
      <c r="L1953">
        <v>2</v>
      </c>
      <c r="M1953" t="s">
        <v>487</v>
      </c>
      <c r="N1953" t="s">
        <v>495</v>
      </c>
      <c r="O1953" t="s">
        <v>489</v>
      </c>
      <c r="R1953" t="s">
        <v>493</v>
      </c>
      <c r="S1953">
        <v>408.8</v>
      </c>
      <c r="T1953">
        <v>30</v>
      </c>
    </row>
    <row r="1954" spans="1:20" x14ac:dyDescent="0.25">
      <c r="A1954" s="1">
        <v>45487</v>
      </c>
      <c r="B1954">
        <v>1914</v>
      </c>
      <c r="C1954">
        <v>3</v>
      </c>
      <c r="D1954">
        <v>1</v>
      </c>
      <c r="E1954">
        <v>4</v>
      </c>
      <c r="F1954">
        <v>5</v>
      </c>
      <c r="G1954">
        <v>1</v>
      </c>
      <c r="H1954" t="s">
        <v>491</v>
      </c>
      <c r="I1954">
        <v>738</v>
      </c>
      <c r="J1954">
        <v>134</v>
      </c>
      <c r="L1954">
        <v>1</v>
      </c>
      <c r="M1954" t="s">
        <v>492</v>
      </c>
      <c r="N1954" t="s">
        <v>495</v>
      </c>
      <c r="O1954" t="s">
        <v>489</v>
      </c>
      <c r="R1954" t="s">
        <v>496</v>
      </c>
      <c r="S1954">
        <v>645.4</v>
      </c>
      <c r="T1954">
        <v>50</v>
      </c>
    </row>
    <row r="1955" spans="1:20" x14ac:dyDescent="0.25">
      <c r="A1955" s="1">
        <v>45487</v>
      </c>
      <c r="B1955">
        <v>2559</v>
      </c>
      <c r="C1955">
        <v>3</v>
      </c>
      <c r="D1955">
        <v>1</v>
      </c>
      <c r="E1955">
        <v>4</v>
      </c>
      <c r="F1955">
        <v>2</v>
      </c>
      <c r="G1955">
        <v>1</v>
      </c>
      <c r="H1955" t="s">
        <v>492</v>
      </c>
      <c r="I1955">
        <v>510</v>
      </c>
      <c r="J1955">
        <v>37</v>
      </c>
      <c r="L1955">
        <v>2</v>
      </c>
      <c r="M1955" t="s">
        <v>494</v>
      </c>
      <c r="N1955" t="s">
        <v>495</v>
      </c>
      <c r="O1955" t="s">
        <v>489</v>
      </c>
      <c r="R1955" t="s">
        <v>498</v>
      </c>
      <c r="S1955">
        <v>389.9</v>
      </c>
      <c r="T1955">
        <v>10</v>
      </c>
    </row>
    <row r="1956" spans="1:20" x14ac:dyDescent="0.25">
      <c r="A1956" s="1">
        <v>45487</v>
      </c>
      <c r="B1956">
        <v>2844</v>
      </c>
      <c r="C1956">
        <v>1</v>
      </c>
      <c r="D1956">
        <v>1</v>
      </c>
      <c r="E1956">
        <v>4</v>
      </c>
      <c r="F1956">
        <v>4</v>
      </c>
      <c r="G1956">
        <v>1</v>
      </c>
      <c r="H1956" t="s">
        <v>486</v>
      </c>
      <c r="I1956">
        <v>512</v>
      </c>
      <c r="J1956">
        <v>199</v>
      </c>
      <c r="L1956">
        <v>1</v>
      </c>
      <c r="M1956" t="s">
        <v>492</v>
      </c>
      <c r="N1956" t="s">
        <v>488</v>
      </c>
      <c r="O1956" t="s">
        <v>489</v>
      </c>
      <c r="R1956" t="s">
        <v>493</v>
      </c>
      <c r="S1956">
        <v>518.70000000000005</v>
      </c>
      <c r="T1956">
        <v>30</v>
      </c>
    </row>
    <row r="1957" spans="1:20" x14ac:dyDescent="0.25">
      <c r="A1957" s="1">
        <v>45487</v>
      </c>
      <c r="B1957">
        <v>3355</v>
      </c>
      <c r="C1957">
        <v>5</v>
      </c>
      <c r="D1957">
        <v>1</v>
      </c>
      <c r="E1957">
        <v>4</v>
      </c>
      <c r="F1957">
        <v>5</v>
      </c>
      <c r="G1957">
        <v>2</v>
      </c>
      <c r="H1957" t="s">
        <v>486</v>
      </c>
      <c r="I1957">
        <v>659</v>
      </c>
      <c r="J1957">
        <v>177</v>
      </c>
      <c r="L1957">
        <v>2</v>
      </c>
      <c r="M1957" t="s">
        <v>494</v>
      </c>
      <c r="N1957" t="s">
        <v>495</v>
      </c>
      <c r="O1957" t="s">
        <v>489</v>
      </c>
      <c r="R1957" t="s">
        <v>498</v>
      </c>
      <c r="S1957">
        <v>592.20000000000005</v>
      </c>
      <c r="T1957">
        <v>10</v>
      </c>
    </row>
    <row r="1958" spans="1:20" x14ac:dyDescent="0.25">
      <c r="A1958" s="1">
        <v>45487</v>
      </c>
      <c r="B1958">
        <v>1145</v>
      </c>
      <c r="C1958">
        <v>4</v>
      </c>
      <c r="D1958">
        <v>1</v>
      </c>
      <c r="E1958">
        <v>4</v>
      </c>
      <c r="F1958">
        <v>2</v>
      </c>
      <c r="G1958">
        <v>2</v>
      </c>
      <c r="H1958" t="s">
        <v>486</v>
      </c>
      <c r="I1958">
        <v>675</v>
      </c>
      <c r="J1958">
        <v>56</v>
      </c>
      <c r="K1958" s="1">
        <v>45508</v>
      </c>
      <c r="L1958">
        <v>1</v>
      </c>
      <c r="M1958" t="s">
        <v>487</v>
      </c>
      <c r="N1958" t="s">
        <v>495</v>
      </c>
      <c r="O1958" t="s">
        <v>489</v>
      </c>
      <c r="R1958" t="s">
        <v>490</v>
      </c>
      <c r="S1958">
        <v>511.7</v>
      </c>
      <c r="T1958">
        <v>0</v>
      </c>
    </row>
    <row r="1959" spans="1:20" x14ac:dyDescent="0.25">
      <c r="A1959" s="1">
        <v>45487</v>
      </c>
      <c r="B1959">
        <v>4820</v>
      </c>
      <c r="C1959">
        <v>4</v>
      </c>
      <c r="D1959">
        <v>1</v>
      </c>
      <c r="E1959">
        <v>4</v>
      </c>
      <c r="F1959">
        <v>1</v>
      </c>
      <c r="G1959">
        <v>3</v>
      </c>
      <c r="H1959" t="s">
        <v>486</v>
      </c>
      <c r="I1959">
        <v>199</v>
      </c>
      <c r="J1959">
        <v>59</v>
      </c>
      <c r="K1959" s="1">
        <v>45501</v>
      </c>
      <c r="L1959">
        <v>2</v>
      </c>
      <c r="M1959" t="s">
        <v>492</v>
      </c>
      <c r="N1959" t="s">
        <v>488</v>
      </c>
      <c r="O1959" t="s">
        <v>489</v>
      </c>
      <c r="R1959" t="s">
        <v>490</v>
      </c>
      <c r="S1959">
        <v>180.6</v>
      </c>
      <c r="T1959">
        <v>0</v>
      </c>
    </row>
    <row r="1960" spans="1:20" x14ac:dyDescent="0.25">
      <c r="A1960" s="1">
        <v>45487</v>
      </c>
      <c r="B1960">
        <v>3070</v>
      </c>
      <c r="C1960">
        <v>3</v>
      </c>
      <c r="D1960">
        <v>1</v>
      </c>
      <c r="E1960">
        <v>4</v>
      </c>
      <c r="F1960">
        <v>3</v>
      </c>
      <c r="G1960">
        <v>2</v>
      </c>
      <c r="H1960" t="s">
        <v>491</v>
      </c>
      <c r="I1960">
        <v>657</v>
      </c>
      <c r="J1960">
        <v>25</v>
      </c>
      <c r="L1960">
        <v>1</v>
      </c>
      <c r="M1960" t="s">
        <v>494</v>
      </c>
      <c r="N1960" t="s">
        <v>488</v>
      </c>
      <c r="O1960" t="s">
        <v>489</v>
      </c>
      <c r="R1960" t="s">
        <v>498</v>
      </c>
      <c r="S1960">
        <v>484.4</v>
      </c>
      <c r="T1960">
        <v>10</v>
      </c>
    </row>
    <row r="1961" spans="1:20" x14ac:dyDescent="0.25">
      <c r="A1961" s="1">
        <v>45487</v>
      </c>
      <c r="B1961">
        <v>142</v>
      </c>
      <c r="C1961">
        <v>3</v>
      </c>
      <c r="D1961">
        <v>1</v>
      </c>
      <c r="E1961">
        <v>4</v>
      </c>
      <c r="F1961">
        <v>2</v>
      </c>
      <c r="G1961">
        <v>3</v>
      </c>
      <c r="H1961" t="s">
        <v>486</v>
      </c>
      <c r="I1961">
        <v>942</v>
      </c>
      <c r="J1961">
        <v>98</v>
      </c>
      <c r="L1961">
        <v>2</v>
      </c>
      <c r="M1961" t="s">
        <v>494</v>
      </c>
      <c r="N1961" t="s">
        <v>495</v>
      </c>
      <c r="O1961" t="s">
        <v>489</v>
      </c>
      <c r="R1961" t="s">
        <v>496</v>
      </c>
      <c r="S1961">
        <v>763</v>
      </c>
      <c r="T1961">
        <v>50</v>
      </c>
    </row>
    <row r="1962" spans="1:20" x14ac:dyDescent="0.25">
      <c r="A1962" s="1">
        <v>45488</v>
      </c>
      <c r="B1962">
        <v>1720</v>
      </c>
      <c r="C1962">
        <v>2</v>
      </c>
      <c r="D1962">
        <v>1</v>
      </c>
      <c r="E1962">
        <v>4</v>
      </c>
      <c r="F1962">
        <v>2</v>
      </c>
      <c r="G1962">
        <v>3</v>
      </c>
      <c r="H1962" t="s">
        <v>486</v>
      </c>
      <c r="I1962">
        <v>662</v>
      </c>
      <c r="J1962">
        <v>182</v>
      </c>
      <c r="K1962" s="1">
        <v>45507</v>
      </c>
      <c r="L1962">
        <v>1</v>
      </c>
      <c r="M1962" t="s">
        <v>494</v>
      </c>
      <c r="N1962" t="s">
        <v>488</v>
      </c>
      <c r="O1962" t="s">
        <v>489</v>
      </c>
      <c r="R1962" t="s">
        <v>490</v>
      </c>
      <c r="S1962">
        <v>590.79999999999995</v>
      </c>
      <c r="T1962">
        <v>0</v>
      </c>
    </row>
    <row r="1963" spans="1:20" x14ac:dyDescent="0.25">
      <c r="A1963" s="1">
        <v>45488</v>
      </c>
      <c r="B1963">
        <v>894</v>
      </c>
      <c r="C1963">
        <v>4</v>
      </c>
      <c r="D1963">
        <v>1</v>
      </c>
      <c r="E1963">
        <v>4</v>
      </c>
      <c r="F1963">
        <v>2</v>
      </c>
      <c r="G1963">
        <v>1</v>
      </c>
      <c r="H1963" t="s">
        <v>486</v>
      </c>
      <c r="I1963">
        <v>565</v>
      </c>
      <c r="J1963">
        <v>173</v>
      </c>
      <c r="K1963" s="1">
        <v>45495</v>
      </c>
      <c r="L1963">
        <v>2</v>
      </c>
      <c r="M1963" t="s">
        <v>487</v>
      </c>
      <c r="N1963" t="s">
        <v>495</v>
      </c>
      <c r="O1963" t="s">
        <v>489</v>
      </c>
      <c r="R1963" t="s">
        <v>490</v>
      </c>
      <c r="S1963">
        <v>516.6</v>
      </c>
      <c r="T1963">
        <v>0</v>
      </c>
    </row>
    <row r="1964" spans="1:20" x14ac:dyDescent="0.25">
      <c r="A1964" s="1">
        <v>45488</v>
      </c>
      <c r="B1964">
        <v>2917</v>
      </c>
      <c r="C1964">
        <v>4</v>
      </c>
      <c r="D1964">
        <v>1</v>
      </c>
      <c r="E1964">
        <v>4</v>
      </c>
      <c r="F1964">
        <v>5</v>
      </c>
      <c r="G1964">
        <v>3</v>
      </c>
      <c r="H1964" t="s">
        <v>486</v>
      </c>
      <c r="I1964">
        <v>549</v>
      </c>
      <c r="J1964">
        <v>124</v>
      </c>
      <c r="K1964" s="1">
        <v>45496</v>
      </c>
      <c r="L1964">
        <v>1</v>
      </c>
      <c r="M1964" t="s">
        <v>494</v>
      </c>
      <c r="N1964" t="s">
        <v>495</v>
      </c>
      <c r="O1964" t="s">
        <v>489</v>
      </c>
      <c r="R1964" t="s">
        <v>490</v>
      </c>
      <c r="S1964">
        <v>471.1</v>
      </c>
      <c r="T1964">
        <v>0</v>
      </c>
    </row>
    <row r="1965" spans="1:20" x14ac:dyDescent="0.25">
      <c r="A1965" s="1">
        <v>45488</v>
      </c>
      <c r="B1965">
        <v>3175</v>
      </c>
      <c r="C1965">
        <v>3</v>
      </c>
      <c r="D1965">
        <v>1</v>
      </c>
      <c r="E1965">
        <v>4</v>
      </c>
      <c r="F1965">
        <v>3</v>
      </c>
      <c r="G1965">
        <v>1</v>
      </c>
      <c r="H1965" t="s">
        <v>492</v>
      </c>
      <c r="I1965">
        <v>180</v>
      </c>
      <c r="J1965">
        <v>110</v>
      </c>
      <c r="L1965">
        <v>2</v>
      </c>
      <c r="M1965" t="s">
        <v>492</v>
      </c>
      <c r="N1965" t="s">
        <v>495</v>
      </c>
      <c r="O1965" t="s">
        <v>489</v>
      </c>
      <c r="R1965" t="s">
        <v>493</v>
      </c>
      <c r="S1965">
        <v>224</v>
      </c>
      <c r="T1965">
        <v>30</v>
      </c>
    </row>
    <row r="1966" spans="1:20" x14ac:dyDescent="0.25">
      <c r="A1966" s="1">
        <v>45488</v>
      </c>
      <c r="B1966">
        <v>4382</v>
      </c>
      <c r="C1966">
        <v>4</v>
      </c>
      <c r="D1966">
        <v>1</v>
      </c>
      <c r="E1966">
        <v>4</v>
      </c>
      <c r="F1966">
        <v>5</v>
      </c>
      <c r="G1966">
        <v>2</v>
      </c>
      <c r="H1966" t="s">
        <v>486</v>
      </c>
      <c r="I1966">
        <v>408</v>
      </c>
      <c r="J1966">
        <v>177</v>
      </c>
      <c r="L1966">
        <v>1</v>
      </c>
      <c r="M1966" t="s">
        <v>487</v>
      </c>
      <c r="N1966" t="s">
        <v>488</v>
      </c>
      <c r="O1966" t="s">
        <v>489</v>
      </c>
      <c r="R1966" t="s">
        <v>496</v>
      </c>
      <c r="S1966">
        <v>444.5</v>
      </c>
      <c r="T1966">
        <v>50</v>
      </c>
    </row>
    <row r="1967" spans="1:20" x14ac:dyDescent="0.25">
      <c r="A1967" s="1">
        <v>45488</v>
      </c>
      <c r="B1967">
        <v>3430</v>
      </c>
      <c r="C1967">
        <v>5</v>
      </c>
      <c r="D1967">
        <v>1</v>
      </c>
      <c r="E1967">
        <v>4</v>
      </c>
      <c r="F1967">
        <v>2</v>
      </c>
      <c r="G1967">
        <v>2</v>
      </c>
      <c r="H1967" t="s">
        <v>486</v>
      </c>
      <c r="I1967">
        <v>867</v>
      </c>
      <c r="J1967">
        <v>94</v>
      </c>
      <c r="L1967">
        <v>2</v>
      </c>
      <c r="M1967" t="s">
        <v>492</v>
      </c>
      <c r="N1967" t="s">
        <v>495</v>
      </c>
      <c r="O1967" t="s">
        <v>489</v>
      </c>
      <c r="R1967" t="s">
        <v>496</v>
      </c>
      <c r="S1967">
        <v>707.7</v>
      </c>
      <c r="T1967">
        <v>50</v>
      </c>
    </row>
    <row r="1968" spans="1:20" x14ac:dyDescent="0.25">
      <c r="A1968" s="1">
        <v>45488</v>
      </c>
      <c r="B1968">
        <v>2091</v>
      </c>
      <c r="C1968">
        <v>1</v>
      </c>
      <c r="D1968">
        <v>1</v>
      </c>
      <c r="E1968">
        <v>4</v>
      </c>
      <c r="F1968">
        <v>2</v>
      </c>
      <c r="G1968">
        <v>3</v>
      </c>
      <c r="H1968" t="s">
        <v>492</v>
      </c>
      <c r="I1968">
        <v>427</v>
      </c>
      <c r="J1968">
        <v>135</v>
      </c>
      <c r="L1968">
        <v>1</v>
      </c>
      <c r="M1968" t="s">
        <v>494</v>
      </c>
      <c r="N1968" t="s">
        <v>495</v>
      </c>
      <c r="O1968" t="s">
        <v>489</v>
      </c>
      <c r="R1968" t="s">
        <v>493</v>
      </c>
      <c r="S1968">
        <v>414.4</v>
      </c>
      <c r="T1968">
        <v>30</v>
      </c>
    </row>
    <row r="1969" spans="1:20" x14ac:dyDescent="0.25">
      <c r="A1969" s="1">
        <v>45488</v>
      </c>
      <c r="B1969">
        <v>3675</v>
      </c>
      <c r="C1969">
        <v>3</v>
      </c>
      <c r="D1969">
        <v>1</v>
      </c>
      <c r="E1969">
        <v>4</v>
      </c>
      <c r="F1969">
        <v>3</v>
      </c>
      <c r="G1969">
        <v>1</v>
      </c>
      <c r="H1969" t="s">
        <v>491</v>
      </c>
      <c r="I1969">
        <v>251</v>
      </c>
      <c r="J1969">
        <v>171</v>
      </c>
      <c r="L1969">
        <v>2</v>
      </c>
      <c r="M1969" t="s">
        <v>494</v>
      </c>
      <c r="N1969" t="s">
        <v>495</v>
      </c>
      <c r="O1969" t="s">
        <v>489</v>
      </c>
      <c r="R1969" t="s">
        <v>498</v>
      </c>
      <c r="S1969">
        <v>302.39999999999998</v>
      </c>
      <c r="T1969">
        <v>10</v>
      </c>
    </row>
    <row r="1970" spans="1:20" x14ac:dyDescent="0.25">
      <c r="A1970" s="1">
        <v>45488</v>
      </c>
      <c r="B1970">
        <v>1217</v>
      </c>
      <c r="C1970">
        <v>3</v>
      </c>
      <c r="D1970">
        <v>1</v>
      </c>
      <c r="E1970">
        <v>4</v>
      </c>
      <c r="F1970">
        <v>1</v>
      </c>
      <c r="G1970">
        <v>3</v>
      </c>
      <c r="H1970" t="s">
        <v>491</v>
      </c>
      <c r="I1970">
        <v>295</v>
      </c>
      <c r="J1970">
        <v>141</v>
      </c>
      <c r="L1970">
        <v>1</v>
      </c>
      <c r="M1970" t="s">
        <v>492</v>
      </c>
      <c r="N1970" t="s">
        <v>495</v>
      </c>
      <c r="O1970" t="s">
        <v>489</v>
      </c>
      <c r="R1970" t="s">
        <v>496</v>
      </c>
      <c r="S1970">
        <v>340.2</v>
      </c>
      <c r="T1970">
        <v>50</v>
      </c>
    </row>
    <row r="1971" spans="1:20" x14ac:dyDescent="0.25">
      <c r="A1971" s="1">
        <v>45488</v>
      </c>
      <c r="B1971">
        <v>4734</v>
      </c>
      <c r="C1971">
        <v>4</v>
      </c>
      <c r="D1971">
        <v>1</v>
      </c>
      <c r="E1971">
        <v>4</v>
      </c>
      <c r="F1971">
        <v>5</v>
      </c>
      <c r="G1971">
        <v>3</v>
      </c>
      <c r="H1971" t="s">
        <v>486</v>
      </c>
      <c r="I1971">
        <v>310</v>
      </c>
      <c r="J1971">
        <v>74</v>
      </c>
      <c r="K1971" s="1">
        <v>45504</v>
      </c>
      <c r="L1971">
        <v>2</v>
      </c>
      <c r="M1971" t="s">
        <v>492</v>
      </c>
      <c r="N1971" t="s">
        <v>495</v>
      </c>
      <c r="O1971" t="s">
        <v>489</v>
      </c>
      <c r="R1971" t="s">
        <v>490</v>
      </c>
      <c r="S1971">
        <v>268.8</v>
      </c>
      <c r="T1971">
        <v>0</v>
      </c>
    </row>
    <row r="1972" spans="1:20" x14ac:dyDescent="0.25">
      <c r="A1972" s="1">
        <v>45489</v>
      </c>
      <c r="B1972">
        <v>401</v>
      </c>
      <c r="C1972">
        <v>1</v>
      </c>
      <c r="D1972">
        <v>1</v>
      </c>
      <c r="E1972">
        <v>4</v>
      </c>
      <c r="F1972">
        <v>1</v>
      </c>
      <c r="G1972">
        <v>2</v>
      </c>
      <c r="H1972" t="s">
        <v>486</v>
      </c>
      <c r="I1972">
        <v>66</v>
      </c>
      <c r="J1972">
        <v>28</v>
      </c>
      <c r="K1972" s="1">
        <v>45516</v>
      </c>
      <c r="L1972">
        <v>1</v>
      </c>
      <c r="M1972" t="s">
        <v>487</v>
      </c>
      <c r="N1972" t="s">
        <v>495</v>
      </c>
      <c r="O1972" t="s">
        <v>489</v>
      </c>
      <c r="R1972" t="s">
        <v>490</v>
      </c>
      <c r="S1972">
        <v>65.8</v>
      </c>
      <c r="T1972">
        <v>0</v>
      </c>
    </row>
    <row r="1973" spans="1:20" x14ac:dyDescent="0.25">
      <c r="A1973" s="1">
        <v>45489</v>
      </c>
      <c r="B1973">
        <v>857</v>
      </c>
      <c r="C1973">
        <v>1</v>
      </c>
      <c r="D1973">
        <v>1</v>
      </c>
      <c r="E1973">
        <v>4</v>
      </c>
      <c r="F1973">
        <v>2</v>
      </c>
      <c r="G1973">
        <v>3</v>
      </c>
      <c r="H1973" t="s">
        <v>492</v>
      </c>
      <c r="I1973">
        <v>568</v>
      </c>
      <c r="J1973">
        <v>125</v>
      </c>
      <c r="L1973">
        <v>2</v>
      </c>
      <c r="M1973" t="s">
        <v>494</v>
      </c>
      <c r="N1973" t="s">
        <v>495</v>
      </c>
      <c r="O1973" t="s">
        <v>489</v>
      </c>
      <c r="R1973" t="s">
        <v>496</v>
      </c>
      <c r="S1973">
        <v>520.1</v>
      </c>
      <c r="T1973">
        <v>50</v>
      </c>
    </row>
    <row r="1974" spans="1:20" x14ac:dyDescent="0.25">
      <c r="A1974" s="1">
        <v>45489</v>
      </c>
      <c r="B1974">
        <v>1218</v>
      </c>
      <c r="C1974">
        <v>3</v>
      </c>
      <c r="D1974">
        <v>1</v>
      </c>
      <c r="E1974">
        <v>4</v>
      </c>
      <c r="F1974">
        <v>2</v>
      </c>
      <c r="G1974">
        <v>1</v>
      </c>
      <c r="H1974" t="s">
        <v>492</v>
      </c>
      <c r="I1974">
        <v>156</v>
      </c>
      <c r="J1974">
        <v>81</v>
      </c>
      <c r="L1974">
        <v>1</v>
      </c>
      <c r="M1974" t="s">
        <v>487</v>
      </c>
      <c r="N1974" t="s">
        <v>488</v>
      </c>
      <c r="O1974" t="s">
        <v>489</v>
      </c>
      <c r="R1974" t="s">
        <v>496</v>
      </c>
      <c r="S1974">
        <v>200.9</v>
      </c>
      <c r="T1974">
        <v>50</v>
      </c>
    </row>
    <row r="1975" spans="1:20" x14ac:dyDescent="0.25">
      <c r="A1975" s="1">
        <v>45489</v>
      </c>
      <c r="B1975">
        <v>1589</v>
      </c>
      <c r="C1975">
        <v>3</v>
      </c>
      <c r="D1975">
        <v>1</v>
      </c>
      <c r="E1975">
        <v>4</v>
      </c>
      <c r="F1975">
        <v>4</v>
      </c>
      <c r="G1975">
        <v>2</v>
      </c>
      <c r="H1975" t="s">
        <v>491</v>
      </c>
      <c r="I1975">
        <v>106</v>
      </c>
      <c r="J1975">
        <v>130</v>
      </c>
      <c r="L1975">
        <v>2</v>
      </c>
      <c r="M1975" t="s">
        <v>494</v>
      </c>
      <c r="N1975" t="s">
        <v>495</v>
      </c>
      <c r="O1975" t="s">
        <v>489</v>
      </c>
      <c r="R1975" t="s">
        <v>496</v>
      </c>
      <c r="S1975">
        <v>200.2</v>
      </c>
      <c r="T1975">
        <v>50</v>
      </c>
    </row>
    <row r="1976" spans="1:20" x14ac:dyDescent="0.25">
      <c r="A1976" s="1">
        <v>45489</v>
      </c>
      <c r="B1976">
        <v>476</v>
      </c>
      <c r="C1976">
        <v>3</v>
      </c>
      <c r="D1976">
        <v>1</v>
      </c>
      <c r="E1976">
        <v>4</v>
      </c>
      <c r="F1976">
        <v>4</v>
      </c>
      <c r="G1976">
        <v>2</v>
      </c>
      <c r="H1976" t="s">
        <v>486</v>
      </c>
      <c r="I1976">
        <v>515</v>
      </c>
      <c r="J1976">
        <v>165</v>
      </c>
      <c r="K1976" s="1">
        <v>45508</v>
      </c>
      <c r="L1976">
        <v>1</v>
      </c>
      <c r="M1976" t="s">
        <v>492</v>
      </c>
      <c r="N1976" t="s">
        <v>495</v>
      </c>
      <c r="O1976" t="s">
        <v>489</v>
      </c>
      <c r="R1976" t="s">
        <v>490</v>
      </c>
      <c r="S1976">
        <v>476</v>
      </c>
      <c r="T1976">
        <v>0</v>
      </c>
    </row>
    <row r="1977" spans="1:20" x14ac:dyDescent="0.25">
      <c r="A1977" s="1">
        <v>45489</v>
      </c>
      <c r="B1977">
        <v>845</v>
      </c>
      <c r="C1977">
        <v>5</v>
      </c>
      <c r="D1977">
        <v>1</v>
      </c>
      <c r="E1977">
        <v>4</v>
      </c>
      <c r="F1977">
        <v>1</v>
      </c>
      <c r="G1977">
        <v>3</v>
      </c>
      <c r="H1977" t="s">
        <v>486</v>
      </c>
      <c r="I1977">
        <v>351</v>
      </c>
      <c r="J1977">
        <v>70</v>
      </c>
      <c r="K1977" s="1">
        <v>45506</v>
      </c>
      <c r="L1977">
        <v>2</v>
      </c>
      <c r="M1977" t="s">
        <v>487</v>
      </c>
      <c r="N1977" t="s">
        <v>495</v>
      </c>
      <c r="O1977" t="s">
        <v>489</v>
      </c>
      <c r="R1977" t="s">
        <v>490</v>
      </c>
      <c r="S1977">
        <v>294.7</v>
      </c>
      <c r="T1977">
        <v>0</v>
      </c>
    </row>
    <row r="1978" spans="1:20" x14ac:dyDescent="0.25">
      <c r="A1978" s="1">
        <v>45489</v>
      </c>
      <c r="B1978">
        <v>138</v>
      </c>
      <c r="C1978">
        <v>4</v>
      </c>
      <c r="D1978">
        <v>1</v>
      </c>
      <c r="E1978">
        <v>4</v>
      </c>
      <c r="F1978">
        <v>4</v>
      </c>
      <c r="G1978">
        <v>3</v>
      </c>
      <c r="H1978" t="s">
        <v>486</v>
      </c>
      <c r="I1978">
        <v>538</v>
      </c>
      <c r="J1978">
        <v>122</v>
      </c>
      <c r="K1978" s="1">
        <v>45509</v>
      </c>
      <c r="L1978">
        <v>1</v>
      </c>
      <c r="M1978" t="s">
        <v>494</v>
      </c>
      <c r="N1978" t="s">
        <v>488</v>
      </c>
      <c r="O1978" t="s">
        <v>489</v>
      </c>
      <c r="R1978" t="s">
        <v>490</v>
      </c>
      <c r="S1978">
        <v>462</v>
      </c>
      <c r="T1978">
        <v>0</v>
      </c>
    </row>
    <row r="1979" spans="1:20" x14ac:dyDescent="0.25">
      <c r="A1979" s="1">
        <v>45489</v>
      </c>
      <c r="B1979">
        <v>1670</v>
      </c>
      <c r="C1979">
        <v>5</v>
      </c>
      <c r="D1979">
        <v>1</v>
      </c>
      <c r="E1979">
        <v>4</v>
      </c>
      <c r="F1979">
        <v>3</v>
      </c>
      <c r="G1979">
        <v>3</v>
      </c>
      <c r="H1979" t="s">
        <v>486</v>
      </c>
      <c r="I1979">
        <v>745</v>
      </c>
      <c r="J1979">
        <v>38</v>
      </c>
      <c r="K1979" s="1">
        <v>45511</v>
      </c>
      <c r="L1979">
        <v>2</v>
      </c>
      <c r="M1979" t="s">
        <v>492</v>
      </c>
      <c r="N1979" t="s">
        <v>488</v>
      </c>
      <c r="O1979" t="s">
        <v>489</v>
      </c>
      <c r="R1979" t="s">
        <v>490</v>
      </c>
      <c r="S1979">
        <v>548.1</v>
      </c>
      <c r="T1979">
        <v>0</v>
      </c>
    </row>
    <row r="1980" spans="1:20" x14ac:dyDescent="0.25">
      <c r="A1980" s="1">
        <v>45489</v>
      </c>
      <c r="B1980">
        <v>3935</v>
      </c>
      <c r="C1980">
        <v>3</v>
      </c>
      <c r="D1980">
        <v>1</v>
      </c>
      <c r="E1980">
        <v>4</v>
      </c>
      <c r="F1980">
        <v>1</v>
      </c>
      <c r="G1980">
        <v>1</v>
      </c>
      <c r="H1980" t="s">
        <v>486</v>
      </c>
      <c r="I1980">
        <v>650</v>
      </c>
      <c r="J1980">
        <v>88</v>
      </c>
      <c r="L1980">
        <v>1</v>
      </c>
      <c r="M1980" t="s">
        <v>487</v>
      </c>
      <c r="N1980" t="s">
        <v>495</v>
      </c>
      <c r="O1980" t="s">
        <v>489</v>
      </c>
      <c r="R1980" t="s">
        <v>493</v>
      </c>
      <c r="S1980">
        <v>537.6</v>
      </c>
      <c r="T1980">
        <v>30</v>
      </c>
    </row>
    <row r="1981" spans="1:20" x14ac:dyDescent="0.25">
      <c r="A1981" s="1">
        <v>45489</v>
      </c>
      <c r="B1981">
        <v>415</v>
      </c>
      <c r="C1981">
        <v>1</v>
      </c>
      <c r="D1981">
        <v>1</v>
      </c>
      <c r="E1981">
        <v>4</v>
      </c>
      <c r="F1981">
        <v>4</v>
      </c>
      <c r="G1981">
        <v>3</v>
      </c>
      <c r="H1981" t="s">
        <v>486</v>
      </c>
      <c r="I1981">
        <v>584</v>
      </c>
      <c r="J1981">
        <v>136</v>
      </c>
      <c r="K1981" s="1">
        <v>45501</v>
      </c>
      <c r="L1981">
        <v>2</v>
      </c>
      <c r="M1981" t="s">
        <v>487</v>
      </c>
      <c r="N1981" t="s">
        <v>495</v>
      </c>
      <c r="O1981" t="s">
        <v>489</v>
      </c>
      <c r="R1981" t="s">
        <v>490</v>
      </c>
      <c r="S1981">
        <v>504</v>
      </c>
      <c r="T1981">
        <v>0</v>
      </c>
    </row>
    <row r="1982" spans="1:20" x14ac:dyDescent="0.25">
      <c r="A1982" s="1">
        <v>45490</v>
      </c>
      <c r="B1982">
        <v>693</v>
      </c>
      <c r="C1982">
        <v>4</v>
      </c>
      <c r="D1982">
        <v>1</v>
      </c>
      <c r="E1982">
        <v>4</v>
      </c>
      <c r="F1982">
        <v>4</v>
      </c>
      <c r="G1982">
        <v>1</v>
      </c>
      <c r="H1982" t="s">
        <v>486</v>
      </c>
      <c r="I1982">
        <v>552</v>
      </c>
      <c r="J1982">
        <v>101</v>
      </c>
      <c r="K1982" s="1">
        <v>45498</v>
      </c>
      <c r="L1982">
        <v>1</v>
      </c>
      <c r="M1982" t="s">
        <v>487</v>
      </c>
      <c r="N1982" t="s">
        <v>488</v>
      </c>
      <c r="O1982" t="s">
        <v>489</v>
      </c>
      <c r="R1982" t="s">
        <v>490</v>
      </c>
      <c r="S1982">
        <v>457.1</v>
      </c>
      <c r="T1982">
        <v>0</v>
      </c>
    </row>
    <row r="1983" spans="1:20" x14ac:dyDescent="0.25">
      <c r="A1983" s="1">
        <v>45490</v>
      </c>
      <c r="B1983">
        <v>2082</v>
      </c>
      <c r="C1983">
        <v>4</v>
      </c>
      <c r="D1983">
        <v>1</v>
      </c>
      <c r="E1983">
        <v>4</v>
      </c>
      <c r="F1983">
        <v>3</v>
      </c>
      <c r="G1983">
        <v>3</v>
      </c>
      <c r="H1983" t="s">
        <v>491</v>
      </c>
      <c r="I1983">
        <v>796</v>
      </c>
      <c r="J1983">
        <v>142</v>
      </c>
      <c r="L1983">
        <v>2</v>
      </c>
      <c r="M1983" t="s">
        <v>492</v>
      </c>
      <c r="N1983" t="s">
        <v>495</v>
      </c>
      <c r="O1983" t="s">
        <v>489</v>
      </c>
      <c r="R1983" t="s">
        <v>498</v>
      </c>
      <c r="S1983">
        <v>663.6</v>
      </c>
      <c r="T1983">
        <v>10</v>
      </c>
    </row>
    <row r="1984" spans="1:20" x14ac:dyDescent="0.25">
      <c r="A1984" s="1">
        <v>45490</v>
      </c>
      <c r="B1984">
        <v>1628</v>
      </c>
      <c r="C1984">
        <v>3</v>
      </c>
      <c r="D1984">
        <v>1</v>
      </c>
      <c r="E1984">
        <v>4</v>
      </c>
      <c r="F1984">
        <v>3</v>
      </c>
      <c r="G1984">
        <v>3</v>
      </c>
      <c r="H1984" t="s">
        <v>492</v>
      </c>
      <c r="I1984">
        <v>290</v>
      </c>
      <c r="J1984">
        <v>52</v>
      </c>
      <c r="L1984">
        <v>1</v>
      </c>
      <c r="M1984" t="s">
        <v>487</v>
      </c>
      <c r="N1984" t="s">
        <v>495</v>
      </c>
      <c r="O1984" t="s">
        <v>489</v>
      </c>
      <c r="R1984" t="s">
        <v>493</v>
      </c>
      <c r="S1984">
        <v>260.39999999999998</v>
      </c>
      <c r="T1984">
        <v>30</v>
      </c>
    </row>
    <row r="1985" spans="1:20" x14ac:dyDescent="0.25">
      <c r="A1985" s="1">
        <v>45490</v>
      </c>
      <c r="B1985">
        <v>813</v>
      </c>
      <c r="C1985">
        <v>3</v>
      </c>
      <c r="D1985">
        <v>1</v>
      </c>
      <c r="E1985">
        <v>4</v>
      </c>
      <c r="F1985">
        <v>1</v>
      </c>
      <c r="G1985">
        <v>2</v>
      </c>
      <c r="H1985" t="s">
        <v>486</v>
      </c>
      <c r="I1985">
        <v>141</v>
      </c>
      <c r="J1985">
        <v>127</v>
      </c>
      <c r="L1985">
        <v>2</v>
      </c>
      <c r="M1985" t="s">
        <v>494</v>
      </c>
      <c r="N1985" t="s">
        <v>495</v>
      </c>
      <c r="O1985" t="s">
        <v>489</v>
      </c>
      <c r="R1985" t="s">
        <v>493</v>
      </c>
      <c r="S1985">
        <v>208.6</v>
      </c>
      <c r="T1985">
        <v>30</v>
      </c>
    </row>
    <row r="1986" spans="1:20" x14ac:dyDescent="0.25">
      <c r="A1986" s="1">
        <v>45490</v>
      </c>
      <c r="B1986">
        <v>2606</v>
      </c>
      <c r="C1986">
        <v>3</v>
      </c>
      <c r="D1986">
        <v>1</v>
      </c>
      <c r="E1986">
        <v>4</v>
      </c>
      <c r="F1986">
        <v>5</v>
      </c>
      <c r="G1986">
        <v>2</v>
      </c>
      <c r="H1986" t="s">
        <v>486</v>
      </c>
      <c r="I1986">
        <v>791</v>
      </c>
      <c r="J1986">
        <v>185</v>
      </c>
      <c r="K1986" s="1">
        <v>45501</v>
      </c>
      <c r="L1986">
        <v>1</v>
      </c>
      <c r="M1986" t="s">
        <v>492</v>
      </c>
      <c r="N1986" t="s">
        <v>495</v>
      </c>
      <c r="O1986" t="s">
        <v>497</v>
      </c>
      <c r="R1986" t="s">
        <v>490</v>
      </c>
      <c r="S1986">
        <v>683.2</v>
      </c>
      <c r="T1986">
        <v>0</v>
      </c>
    </row>
    <row r="1987" spans="1:20" x14ac:dyDescent="0.25">
      <c r="A1987" s="1">
        <v>45490</v>
      </c>
      <c r="B1987">
        <v>4290</v>
      </c>
      <c r="C1987">
        <v>3</v>
      </c>
      <c r="D1987">
        <v>1</v>
      </c>
      <c r="E1987">
        <v>4</v>
      </c>
      <c r="F1987">
        <v>3</v>
      </c>
      <c r="G1987">
        <v>1</v>
      </c>
      <c r="H1987" t="s">
        <v>486</v>
      </c>
      <c r="I1987">
        <v>678</v>
      </c>
      <c r="J1987">
        <v>32</v>
      </c>
      <c r="L1987">
        <v>2</v>
      </c>
      <c r="M1987" t="s">
        <v>487</v>
      </c>
      <c r="N1987" t="s">
        <v>488</v>
      </c>
      <c r="O1987" t="s">
        <v>489</v>
      </c>
      <c r="R1987" t="s">
        <v>498</v>
      </c>
      <c r="S1987">
        <v>504</v>
      </c>
      <c r="T1987">
        <v>10</v>
      </c>
    </row>
    <row r="1988" spans="1:20" x14ac:dyDescent="0.25">
      <c r="A1988" s="1">
        <v>45490</v>
      </c>
      <c r="B1988">
        <v>1275</v>
      </c>
      <c r="C1988">
        <v>3</v>
      </c>
      <c r="D1988">
        <v>1</v>
      </c>
      <c r="E1988">
        <v>4</v>
      </c>
      <c r="F1988">
        <v>4</v>
      </c>
      <c r="G1988">
        <v>3</v>
      </c>
      <c r="H1988" t="s">
        <v>486</v>
      </c>
      <c r="I1988">
        <v>713</v>
      </c>
      <c r="J1988">
        <v>196</v>
      </c>
      <c r="K1988" s="1">
        <v>45515</v>
      </c>
      <c r="L1988">
        <v>1</v>
      </c>
      <c r="M1988" t="s">
        <v>492</v>
      </c>
      <c r="N1988" t="s">
        <v>495</v>
      </c>
      <c r="O1988" t="s">
        <v>489</v>
      </c>
      <c r="R1988" t="s">
        <v>490</v>
      </c>
      <c r="S1988">
        <v>636.29999999999995</v>
      </c>
      <c r="T1988">
        <v>0</v>
      </c>
    </row>
    <row r="1989" spans="1:20" x14ac:dyDescent="0.25">
      <c r="A1989" s="1">
        <v>45490</v>
      </c>
      <c r="B1989">
        <v>4748</v>
      </c>
      <c r="C1989">
        <v>3</v>
      </c>
      <c r="D1989">
        <v>1</v>
      </c>
      <c r="E1989">
        <v>4</v>
      </c>
      <c r="F1989">
        <v>1</v>
      </c>
      <c r="G1989">
        <v>1</v>
      </c>
      <c r="H1989" t="s">
        <v>486</v>
      </c>
      <c r="I1989">
        <v>929</v>
      </c>
      <c r="J1989">
        <v>92</v>
      </c>
      <c r="K1989" s="1">
        <v>45503</v>
      </c>
      <c r="L1989">
        <v>2</v>
      </c>
      <c r="M1989" t="s">
        <v>494</v>
      </c>
      <c r="N1989" t="s">
        <v>488</v>
      </c>
      <c r="O1989" t="s">
        <v>489</v>
      </c>
      <c r="R1989" t="s">
        <v>490</v>
      </c>
      <c r="S1989">
        <v>714.7</v>
      </c>
      <c r="T1989">
        <v>0</v>
      </c>
    </row>
    <row r="1990" spans="1:20" x14ac:dyDescent="0.25">
      <c r="A1990" s="1">
        <v>45490</v>
      </c>
      <c r="B1990">
        <v>3381</v>
      </c>
      <c r="C1990">
        <v>4</v>
      </c>
      <c r="D1990">
        <v>1</v>
      </c>
      <c r="E1990">
        <v>4</v>
      </c>
      <c r="F1990">
        <v>5</v>
      </c>
      <c r="G1990">
        <v>2</v>
      </c>
      <c r="H1990" t="s">
        <v>486</v>
      </c>
      <c r="I1990">
        <v>729</v>
      </c>
      <c r="J1990">
        <v>109</v>
      </c>
      <c r="K1990" s="1">
        <v>45513</v>
      </c>
      <c r="L1990">
        <v>1</v>
      </c>
      <c r="M1990" t="s">
        <v>487</v>
      </c>
      <c r="N1990" t="s">
        <v>495</v>
      </c>
      <c r="O1990" t="s">
        <v>497</v>
      </c>
      <c r="R1990" t="s">
        <v>490</v>
      </c>
      <c r="S1990">
        <v>586.6</v>
      </c>
      <c r="T1990">
        <v>0</v>
      </c>
    </row>
    <row r="1991" spans="1:20" x14ac:dyDescent="0.25">
      <c r="A1991" s="1">
        <v>45490</v>
      </c>
      <c r="B1991">
        <v>4681</v>
      </c>
      <c r="C1991">
        <v>5</v>
      </c>
      <c r="D1991">
        <v>1</v>
      </c>
      <c r="E1991">
        <v>4</v>
      </c>
      <c r="F1991">
        <v>1</v>
      </c>
      <c r="G1991">
        <v>2</v>
      </c>
      <c r="H1991" t="s">
        <v>486</v>
      </c>
      <c r="I1991">
        <v>880</v>
      </c>
      <c r="J1991">
        <v>148</v>
      </c>
      <c r="K1991" s="1">
        <v>45501</v>
      </c>
      <c r="L1991">
        <v>2</v>
      </c>
      <c r="M1991" t="s">
        <v>492</v>
      </c>
      <c r="N1991" t="s">
        <v>488</v>
      </c>
      <c r="O1991" t="s">
        <v>489</v>
      </c>
      <c r="R1991" t="s">
        <v>490</v>
      </c>
      <c r="S1991">
        <v>719.6</v>
      </c>
      <c r="T1991">
        <v>0</v>
      </c>
    </row>
    <row r="1992" spans="1:20" x14ac:dyDescent="0.25">
      <c r="A1992" s="1">
        <v>45491</v>
      </c>
      <c r="B1992">
        <v>4026</v>
      </c>
      <c r="C1992">
        <v>1</v>
      </c>
      <c r="D1992">
        <v>1</v>
      </c>
      <c r="E1992">
        <v>4</v>
      </c>
      <c r="F1992">
        <v>4</v>
      </c>
      <c r="G1992">
        <v>2</v>
      </c>
      <c r="H1992" t="s">
        <v>491</v>
      </c>
      <c r="I1992">
        <v>613</v>
      </c>
      <c r="J1992">
        <v>31</v>
      </c>
      <c r="L1992">
        <v>1</v>
      </c>
      <c r="M1992" t="s">
        <v>492</v>
      </c>
      <c r="N1992" t="s">
        <v>495</v>
      </c>
      <c r="O1992" t="s">
        <v>497</v>
      </c>
      <c r="R1992" t="s">
        <v>493</v>
      </c>
      <c r="S1992">
        <v>471.8</v>
      </c>
      <c r="T1992">
        <v>30</v>
      </c>
    </row>
    <row r="1993" spans="1:20" x14ac:dyDescent="0.25">
      <c r="A1993" s="1">
        <v>45491</v>
      </c>
      <c r="B1993">
        <v>4638</v>
      </c>
      <c r="C1993">
        <v>3</v>
      </c>
      <c r="D1993">
        <v>1</v>
      </c>
      <c r="E1993">
        <v>4</v>
      </c>
      <c r="F1993">
        <v>5</v>
      </c>
      <c r="G1993">
        <v>2</v>
      </c>
      <c r="H1993" t="s">
        <v>486</v>
      </c>
      <c r="I1993">
        <v>569</v>
      </c>
      <c r="J1993">
        <v>171</v>
      </c>
      <c r="L1993">
        <v>2</v>
      </c>
      <c r="M1993" t="s">
        <v>494</v>
      </c>
      <c r="N1993" t="s">
        <v>495</v>
      </c>
      <c r="O1993" t="s">
        <v>489</v>
      </c>
      <c r="R1993" t="s">
        <v>498</v>
      </c>
      <c r="S1993">
        <v>525</v>
      </c>
      <c r="T1993">
        <v>10</v>
      </c>
    </row>
    <row r="1994" spans="1:20" x14ac:dyDescent="0.25">
      <c r="A1994" s="1">
        <v>45491</v>
      </c>
      <c r="B1994">
        <v>1016</v>
      </c>
      <c r="C1994">
        <v>1</v>
      </c>
      <c r="D1994">
        <v>1</v>
      </c>
      <c r="E1994">
        <v>4</v>
      </c>
      <c r="F1994">
        <v>5</v>
      </c>
      <c r="G1994">
        <v>1</v>
      </c>
      <c r="H1994" t="s">
        <v>486</v>
      </c>
      <c r="I1994">
        <v>940</v>
      </c>
      <c r="J1994">
        <v>148</v>
      </c>
      <c r="K1994" s="1">
        <v>45509</v>
      </c>
      <c r="L1994">
        <v>1</v>
      </c>
      <c r="M1994" t="s">
        <v>494</v>
      </c>
      <c r="N1994" t="s">
        <v>488</v>
      </c>
      <c r="O1994" t="s">
        <v>497</v>
      </c>
      <c r="R1994" t="s">
        <v>490</v>
      </c>
      <c r="S1994">
        <v>761.6</v>
      </c>
      <c r="T1994">
        <v>0</v>
      </c>
    </row>
    <row r="1995" spans="1:20" x14ac:dyDescent="0.25">
      <c r="A1995" s="1">
        <v>45491</v>
      </c>
      <c r="B1995">
        <v>941</v>
      </c>
      <c r="C1995">
        <v>4</v>
      </c>
      <c r="D1995">
        <v>1</v>
      </c>
      <c r="E1995">
        <v>4</v>
      </c>
      <c r="F1995">
        <v>3</v>
      </c>
      <c r="G1995">
        <v>3</v>
      </c>
      <c r="H1995" t="s">
        <v>486</v>
      </c>
      <c r="I1995">
        <v>622</v>
      </c>
      <c r="J1995">
        <v>87</v>
      </c>
      <c r="L1995">
        <v>2</v>
      </c>
      <c r="M1995" t="s">
        <v>492</v>
      </c>
      <c r="N1995" t="s">
        <v>495</v>
      </c>
      <c r="O1995" t="s">
        <v>489</v>
      </c>
      <c r="R1995" t="s">
        <v>498</v>
      </c>
      <c r="S1995">
        <v>503.3</v>
      </c>
      <c r="T1995">
        <v>10</v>
      </c>
    </row>
    <row r="1996" spans="1:20" x14ac:dyDescent="0.25">
      <c r="A1996" s="1">
        <v>45491</v>
      </c>
      <c r="B1996">
        <v>1615</v>
      </c>
      <c r="C1996">
        <v>1</v>
      </c>
      <c r="D1996">
        <v>1</v>
      </c>
      <c r="E1996">
        <v>4</v>
      </c>
      <c r="F1996">
        <v>2</v>
      </c>
      <c r="G1996">
        <v>1</v>
      </c>
      <c r="H1996" t="s">
        <v>486</v>
      </c>
      <c r="I1996">
        <v>921</v>
      </c>
      <c r="J1996">
        <v>154</v>
      </c>
      <c r="K1996" s="1">
        <v>45516</v>
      </c>
      <c r="L1996">
        <v>1</v>
      </c>
      <c r="M1996" t="s">
        <v>487</v>
      </c>
      <c r="N1996" t="s">
        <v>488</v>
      </c>
      <c r="O1996" t="s">
        <v>489</v>
      </c>
      <c r="R1996" t="s">
        <v>490</v>
      </c>
      <c r="S1996">
        <v>752.5</v>
      </c>
      <c r="T1996">
        <v>0</v>
      </c>
    </row>
    <row r="1997" spans="1:20" x14ac:dyDescent="0.25">
      <c r="A1997" s="1">
        <v>45491</v>
      </c>
      <c r="B1997">
        <v>62</v>
      </c>
      <c r="C1997">
        <v>4</v>
      </c>
      <c r="D1997">
        <v>1</v>
      </c>
      <c r="E1997">
        <v>4</v>
      </c>
      <c r="F1997">
        <v>4</v>
      </c>
      <c r="G1997">
        <v>3</v>
      </c>
      <c r="H1997" t="s">
        <v>486</v>
      </c>
      <c r="I1997">
        <v>127</v>
      </c>
      <c r="J1997">
        <v>135</v>
      </c>
      <c r="K1997" s="1">
        <v>45515</v>
      </c>
      <c r="L1997">
        <v>2</v>
      </c>
      <c r="M1997" t="s">
        <v>487</v>
      </c>
      <c r="N1997" t="s">
        <v>488</v>
      </c>
      <c r="O1997" t="s">
        <v>497</v>
      </c>
      <c r="R1997" t="s">
        <v>490</v>
      </c>
      <c r="S1997">
        <v>183.4</v>
      </c>
      <c r="T1997">
        <v>0</v>
      </c>
    </row>
    <row r="1998" spans="1:20" x14ac:dyDescent="0.25">
      <c r="A1998" s="1">
        <v>45491</v>
      </c>
      <c r="B1998">
        <v>1297</v>
      </c>
      <c r="C1998">
        <v>2</v>
      </c>
      <c r="D1998">
        <v>1</v>
      </c>
      <c r="E1998">
        <v>4</v>
      </c>
      <c r="F1998">
        <v>2</v>
      </c>
      <c r="G1998">
        <v>2</v>
      </c>
      <c r="H1998" t="s">
        <v>492</v>
      </c>
      <c r="I1998">
        <v>265</v>
      </c>
      <c r="J1998">
        <v>111</v>
      </c>
      <c r="L1998">
        <v>1</v>
      </c>
      <c r="M1998" t="s">
        <v>492</v>
      </c>
      <c r="N1998" t="s">
        <v>495</v>
      </c>
      <c r="O1998" t="s">
        <v>489</v>
      </c>
      <c r="R1998" t="s">
        <v>498</v>
      </c>
      <c r="S1998">
        <v>270.2</v>
      </c>
      <c r="T1998">
        <v>10</v>
      </c>
    </row>
    <row r="1999" spans="1:20" x14ac:dyDescent="0.25">
      <c r="A1999" s="1">
        <v>45491</v>
      </c>
      <c r="B1999">
        <v>4593</v>
      </c>
      <c r="C1999">
        <v>5</v>
      </c>
      <c r="D1999">
        <v>1</v>
      </c>
      <c r="E1999">
        <v>4</v>
      </c>
      <c r="F1999">
        <v>4</v>
      </c>
      <c r="G1999">
        <v>1</v>
      </c>
      <c r="H1999" t="s">
        <v>491</v>
      </c>
      <c r="I1999">
        <v>257</v>
      </c>
      <c r="J1999">
        <v>58</v>
      </c>
      <c r="L1999">
        <v>2</v>
      </c>
      <c r="M1999" t="s">
        <v>494</v>
      </c>
      <c r="N1999" t="s">
        <v>495</v>
      </c>
      <c r="O1999" t="s">
        <v>497</v>
      </c>
      <c r="R1999" t="s">
        <v>498</v>
      </c>
      <c r="S1999">
        <v>227.5</v>
      </c>
      <c r="T1999">
        <v>10</v>
      </c>
    </row>
    <row r="2000" spans="1:20" x14ac:dyDescent="0.25">
      <c r="A2000" s="1">
        <v>45491</v>
      </c>
      <c r="B2000">
        <v>723</v>
      </c>
      <c r="C2000">
        <v>2</v>
      </c>
      <c r="D2000">
        <v>1</v>
      </c>
      <c r="E2000">
        <v>4</v>
      </c>
      <c r="F2000">
        <v>1</v>
      </c>
      <c r="G2000">
        <v>3</v>
      </c>
      <c r="H2000" t="s">
        <v>486</v>
      </c>
      <c r="I2000">
        <v>613</v>
      </c>
      <c r="J2000">
        <v>51</v>
      </c>
      <c r="K2000" s="1">
        <v>45509</v>
      </c>
      <c r="L2000">
        <v>1</v>
      </c>
      <c r="M2000" t="s">
        <v>487</v>
      </c>
      <c r="N2000" t="s">
        <v>488</v>
      </c>
      <c r="O2000" t="s">
        <v>489</v>
      </c>
      <c r="R2000" t="s">
        <v>490</v>
      </c>
      <c r="S2000">
        <v>464.8</v>
      </c>
      <c r="T2000">
        <v>0</v>
      </c>
    </row>
    <row r="2001" spans="1:20" x14ac:dyDescent="0.25">
      <c r="A2001" s="1">
        <v>45491</v>
      </c>
      <c r="B2001">
        <v>60</v>
      </c>
      <c r="C2001">
        <v>4</v>
      </c>
      <c r="D2001">
        <v>1</v>
      </c>
      <c r="E2001">
        <v>4</v>
      </c>
      <c r="F2001">
        <v>2</v>
      </c>
      <c r="G2001">
        <v>3</v>
      </c>
      <c r="H2001" t="s">
        <v>492</v>
      </c>
      <c r="I2001">
        <v>980</v>
      </c>
      <c r="J2001">
        <v>196</v>
      </c>
      <c r="L2001">
        <v>2</v>
      </c>
      <c r="M2001" t="s">
        <v>487</v>
      </c>
      <c r="N2001" t="s">
        <v>488</v>
      </c>
      <c r="O2001" t="s">
        <v>497</v>
      </c>
      <c r="R2001" t="s">
        <v>496</v>
      </c>
      <c r="S2001">
        <v>858.2</v>
      </c>
      <c r="T2001">
        <v>50</v>
      </c>
    </row>
    <row r="2002" spans="1:20" x14ac:dyDescent="0.25">
      <c r="A2002" s="1">
        <v>45492</v>
      </c>
      <c r="B2002">
        <v>3815</v>
      </c>
      <c r="C2002">
        <v>2</v>
      </c>
      <c r="D2002">
        <v>1</v>
      </c>
      <c r="E2002">
        <v>4</v>
      </c>
      <c r="F2002">
        <v>5</v>
      </c>
      <c r="G2002">
        <v>2</v>
      </c>
      <c r="H2002" t="s">
        <v>486</v>
      </c>
      <c r="I2002">
        <v>663</v>
      </c>
      <c r="J2002">
        <v>178</v>
      </c>
      <c r="K2002" s="1">
        <v>45501</v>
      </c>
      <c r="L2002">
        <v>1</v>
      </c>
      <c r="M2002" t="s">
        <v>494</v>
      </c>
      <c r="N2002" t="s">
        <v>488</v>
      </c>
      <c r="O2002" t="s">
        <v>489</v>
      </c>
      <c r="R2002" t="s">
        <v>490</v>
      </c>
      <c r="S2002">
        <v>588.70000000000005</v>
      </c>
      <c r="T2002">
        <v>0</v>
      </c>
    </row>
    <row r="2003" spans="1:20" x14ac:dyDescent="0.25">
      <c r="A2003" s="1">
        <v>45492</v>
      </c>
      <c r="B2003">
        <v>1173</v>
      </c>
      <c r="C2003">
        <v>4</v>
      </c>
      <c r="D2003">
        <v>1</v>
      </c>
      <c r="E2003">
        <v>4</v>
      </c>
      <c r="F2003">
        <v>3</v>
      </c>
      <c r="G2003">
        <v>3</v>
      </c>
      <c r="H2003" t="s">
        <v>492</v>
      </c>
      <c r="I2003">
        <v>913</v>
      </c>
      <c r="J2003">
        <v>127</v>
      </c>
      <c r="L2003">
        <v>2</v>
      </c>
      <c r="M2003" t="s">
        <v>494</v>
      </c>
      <c r="N2003" t="s">
        <v>495</v>
      </c>
      <c r="O2003" t="s">
        <v>497</v>
      </c>
      <c r="R2003" t="s">
        <v>493</v>
      </c>
      <c r="S2003">
        <v>749</v>
      </c>
      <c r="T2003">
        <v>30</v>
      </c>
    </row>
    <row r="2004" spans="1:20" x14ac:dyDescent="0.25">
      <c r="A2004" s="1">
        <v>45492</v>
      </c>
      <c r="B2004">
        <v>2589</v>
      </c>
      <c r="C2004">
        <v>2</v>
      </c>
      <c r="D2004">
        <v>1</v>
      </c>
      <c r="E2004">
        <v>4</v>
      </c>
      <c r="F2004">
        <v>4</v>
      </c>
      <c r="G2004">
        <v>3</v>
      </c>
      <c r="H2004" t="s">
        <v>486</v>
      </c>
      <c r="I2004">
        <v>277</v>
      </c>
      <c r="J2004">
        <v>98</v>
      </c>
      <c r="K2004" s="1">
        <v>45502</v>
      </c>
      <c r="L2004">
        <v>1</v>
      </c>
      <c r="M2004" t="s">
        <v>494</v>
      </c>
      <c r="N2004" t="s">
        <v>495</v>
      </c>
      <c r="O2004" t="s">
        <v>489</v>
      </c>
      <c r="R2004" t="s">
        <v>490</v>
      </c>
      <c r="S2004">
        <v>262.5</v>
      </c>
      <c r="T2004">
        <v>0</v>
      </c>
    </row>
    <row r="2005" spans="1:20" x14ac:dyDescent="0.25">
      <c r="A2005" s="1">
        <v>45492</v>
      </c>
      <c r="B2005">
        <v>1532</v>
      </c>
      <c r="C2005">
        <v>4</v>
      </c>
      <c r="D2005">
        <v>1</v>
      </c>
      <c r="E2005">
        <v>4</v>
      </c>
      <c r="F2005">
        <v>3</v>
      </c>
      <c r="G2005">
        <v>1</v>
      </c>
      <c r="H2005" t="s">
        <v>486</v>
      </c>
      <c r="I2005">
        <v>483</v>
      </c>
      <c r="J2005">
        <v>22</v>
      </c>
      <c r="K2005" s="1">
        <v>45513</v>
      </c>
      <c r="L2005">
        <v>2</v>
      </c>
      <c r="M2005" t="s">
        <v>492</v>
      </c>
      <c r="N2005" t="s">
        <v>495</v>
      </c>
      <c r="O2005" t="s">
        <v>497</v>
      </c>
      <c r="R2005" t="s">
        <v>490</v>
      </c>
      <c r="S2005">
        <v>353.5</v>
      </c>
      <c r="T2005">
        <v>0</v>
      </c>
    </row>
    <row r="2006" spans="1:20" x14ac:dyDescent="0.25">
      <c r="A2006" s="1">
        <v>45492</v>
      </c>
      <c r="B2006">
        <v>3186</v>
      </c>
      <c r="C2006">
        <v>5</v>
      </c>
      <c r="D2006">
        <v>1</v>
      </c>
      <c r="E2006">
        <v>4</v>
      </c>
      <c r="F2006">
        <v>4</v>
      </c>
      <c r="G2006">
        <v>2</v>
      </c>
      <c r="H2006" t="s">
        <v>486</v>
      </c>
      <c r="I2006">
        <v>523</v>
      </c>
      <c r="J2006">
        <v>129</v>
      </c>
      <c r="L2006">
        <v>1</v>
      </c>
      <c r="M2006" t="s">
        <v>492</v>
      </c>
      <c r="N2006" t="s">
        <v>488</v>
      </c>
      <c r="O2006" t="s">
        <v>497</v>
      </c>
      <c r="R2006" t="s">
        <v>493</v>
      </c>
      <c r="S2006">
        <v>477.4</v>
      </c>
      <c r="T2006">
        <v>30</v>
      </c>
    </row>
    <row r="2007" spans="1:20" x14ac:dyDescent="0.25">
      <c r="A2007" s="1">
        <v>45492</v>
      </c>
      <c r="B2007">
        <v>612</v>
      </c>
      <c r="C2007">
        <v>5</v>
      </c>
      <c r="D2007">
        <v>1</v>
      </c>
      <c r="E2007">
        <v>4</v>
      </c>
      <c r="F2007">
        <v>5</v>
      </c>
      <c r="G2007">
        <v>2</v>
      </c>
      <c r="H2007" t="s">
        <v>492</v>
      </c>
      <c r="I2007">
        <v>742</v>
      </c>
      <c r="J2007">
        <v>194</v>
      </c>
      <c r="L2007">
        <v>2</v>
      </c>
      <c r="M2007" t="s">
        <v>492</v>
      </c>
      <c r="N2007" t="s">
        <v>495</v>
      </c>
      <c r="O2007" t="s">
        <v>489</v>
      </c>
      <c r="R2007" t="s">
        <v>493</v>
      </c>
      <c r="S2007">
        <v>676.2</v>
      </c>
      <c r="T2007">
        <v>30</v>
      </c>
    </row>
    <row r="2008" spans="1:20" x14ac:dyDescent="0.25">
      <c r="A2008" s="1">
        <v>45492</v>
      </c>
      <c r="B2008">
        <v>1141</v>
      </c>
      <c r="C2008">
        <v>5</v>
      </c>
      <c r="D2008">
        <v>1</v>
      </c>
      <c r="E2008">
        <v>4</v>
      </c>
      <c r="F2008">
        <v>5</v>
      </c>
      <c r="G2008">
        <v>3</v>
      </c>
      <c r="H2008" t="s">
        <v>486</v>
      </c>
      <c r="I2008">
        <v>249</v>
      </c>
      <c r="J2008">
        <v>130</v>
      </c>
      <c r="K2008" s="1">
        <v>45513</v>
      </c>
      <c r="L2008">
        <v>1</v>
      </c>
      <c r="M2008" t="s">
        <v>494</v>
      </c>
      <c r="N2008" t="s">
        <v>488</v>
      </c>
      <c r="O2008" t="s">
        <v>497</v>
      </c>
      <c r="R2008" t="s">
        <v>490</v>
      </c>
      <c r="S2008">
        <v>265.3</v>
      </c>
      <c r="T2008">
        <v>0</v>
      </c>
    </row>
    <row r="2009" spans="1:20" x14ac:dyDescent="0.25">
      <c r="A2009" s="1">
        <v>45492</v>
      </c>
      <c r="B2009">
        <v>1406</v>
      </c>
      <c r="C2009">
        <v>4</v>
      </c>
      <c r="D2009">
        <v>1</v>
      </c>
      <c r="E2009">
        <v>4</v>
      </c>
      <c r="F2009">
        <v>5</v>
      </c>
      <c r="G2009">
        <v>3</v>
      </c>
      <c r="H2009" t="s">
        <v>486</v>
      </c>
      <c r="I2009">
        <v>243</v>
      </c>
      <c r="J2009">
        <v>34</v>
      </c>
      <c r="L2009">
        <v>2</v>
      </c>
      <c r="M2009" t="s">
        <v>492</v>
      </c>
      <c r="N2009" t="s">
        <v>488</v>
      </c>
      <c r="O2009" t="s">
        <v>497</v>
      </c>
      <c r="R2009" t="s">
        <v>496</v>
      </c>
      <c r="S2009">
        <v>228.9</v>
      </c>
      <c r="T2009">
        <v>50</v>
      </c>
    </row>
    <row r="2010" spans="1:20" x14ac:dyDescent="0.25">
      <c r="A2010" s="1">
        <v>45492</v>
      </c>
      <c r="B2010">
        <v>3209</v>
      </c>
      <c r="C2010">
        <v>1</v>
      </c>
      <c r="D2010">
        <v>1</v>
      </c>
      <c r="E2010">
        <v>4</v>
      </c>
      <c r="F2010">
        <v>5</v>
      </c>
      <c r="G2010">
        <v>2</v>
      </c>
      <c r="H2010" t="s">
        <v>486</v>
      </c>
      <c r="I2010">
        <v>829</v>
      </c>
      <c r="J2010">
        <v>70</v>
      </c>
      <c r="L2010">
        <v>1</v>
      </c>
      <c r="M2010" t="s">
        <v>494</v>
      </c>
      <c r="N2010" t="s">
        <v>488</v>
      </c>
      <c r="O2010" t="s">
        <v>489</v>
      </c>
      <c r="R2010" t="s">
        <v>496</v>
      </c>
      <c r="S2010">
        <v>664.3</v>
      </c>
      <c r="T2010">
        <v>50</v>
      </c>
    </row>
    <row r="2011" spans="1:20" x14ac:dyDescent="0.25">
      <c r="A2011" s="1">
        <v>45492</v>
      </c>
      <c r="B2011">
        <v>3567</v>
      </c>
      <c r="C2011">
        <v>2</v>
      </c>
      <c r="D2011">
        <v>1</v>
      </c>
      <c r="E2011">
        <v>4</v>
      </c>
      <c r="F2011">
        <v>5</v>
      </c>
      <c r="G2011">
        <v>2</v>
      </c>
      <c r="H2011" t="s">
        <v>486</v>
      </c>
      <c r="I2011">
        <v>265</v>
      </c>
      <c r="J2011">
        <v>126</v>
      </c>
      <c r="K2011" s="1">
        <v>45509</v>
      </c>
      <c r="L2011">
        <v>2</v>
      </c>
      <c r="M2011" t="s">
        <v>492</v>
      </c>
      <c r="N2011" t="s">
        <v>495</v>
      </c>
      <c r="O2011" t="s">
        <v>489</v>
      </c>
      <c r="R2011" t="s">
        <v>490</v>
      </c>
      <c r="S2011">
        <v>273.7</v>
      </c>
      <c r="T2011">
        <v>0</v>
      </c>
    </row>
    <row r="2012" spans="1:20" x14ac:dyDescent="0.25">
      <c r="A2012" s="1">
        <v>45493</v>
      </c>
      <c r="B2012">
        <v>235</v>
      </c>
      <c r="C2012">
        <v>2</v>
      </c>
      <c r="D2012">
        <v>1</v>
      </c>
      <c r="E2012">
        <v>4</v>
      </c>
      <c r="F2012">
        <v>3</v>
      </c>
      <c r="G2012">
        <v>2</v>
      </c>
      <c r="H2012" t="s">
        <v>486</v>
      </c>
      <c r="I2012">
        <v>98</v>
      </c>
      <c r="J2012">
        <v>40</v>
      </c>
      <c r="K2012" s="1">
        <v>45501</v>
      </c>
      <c r="L2012">
        <v>1</v>
      </c>
      <c r="M2012" t="s">
        <v>492</v>
      </c>
      <c r="N2012" t="s">
        <v>495</v>
      </c>
      <c r="O2012" t="s">
        <v>489</v>
      </c>
      <c r="R2012" t="s">
        <v>490</v>
      </c>
      <c r="S2012">
        <v>96.6</v>
      </c>
      <c r="T2012">
        <v>0</v>
      </c>
    </row>
    <row r="2013" spans="1:20" x14ac:dyDescent="0.25">
      <c r="A2013" s="1">
        <v>45493</v>
      </c>
      <c r="B2013">
        <v>102</v>
      </c>
      <c r="C2013">
        <v>2</v>
      </c>
      <c r="D2013">
        <v>1</v>
      </c>
      <c r="E2013">
        <v>4</v>
      </c>
      <c r="F2013">
        <v>1</v>
      </c>
      <c r="G2013">
        <v>3</v>
      </c>
      <c r="H2013" t="s">
        <v>486</v>
      </c>
      <c r="I2013">
        <v>209</v>
      </c>
      <c r="J2013">
        <v>60</v>
      </c>
      <c r="L2013">
        <v>2</v>
      </c>
      <c r="M2013" t="s">
        <v>487</v>
      </c>
      <c r="N2013" t="s">
        <v>488</v>
      </c>
      <c r="O2013" t="s">
        <v>489</v>
      </c>
      <c r="R2013" t="s">
        <v>498</v>
      </c>
      <c r="S2013">
        <v>195.3</v>
      </c>
      <c r="T2013">
        <v>10</v>
      </c>
    </row>
    <row r="2014" spans="1:20" x14ac:dyDescent="0.25">
      <c r="A2014" s="1">
        <v>45493</v>
      </c>
      <c r="B2014">
        <v>2175</v>
      </c>
      <c r="C2014">
        <v>2</v>
      </c>
      <c r="D2014">
        <v>1</v>
      </c>
      <c r="E2014">
        <v>4</v>
      </c>
      <c r="F2014">
        <v>2</v>
      </c>
      <c r="G2014">
        <v>3</v>
      </c>
      <c r="H2014" t="s">
        <v>491</v>
      </c>
      <c r="I2014">
        <v>551</v>
      </c>
      <c r="J2014">
        <v>139</v>
      </c>
      <c r="L2014">
        <v>1</v>
      </c>
      <c r="M2014" t="s">
        <v>494</v>
      </c>
      <c r="N2014" t="s">
        <v>488</v>
      </c>
      <c r="O2014" t="s">
        <v>489</v>
      </c>
      <c r="R2014" t="s">
        <v>493</v>
      </c>
      <c r="S2014">
        <v>504</v>
      </c>
      <c r="T2014">
        <v>30</v>
      </c>
    </row>
    <row r="2015" spans="1:20" x14ac:dyDescent="0.25">
      <c r="A2015" s="1">
        <v>45493</v>
      </c>
      <c r="B2015">
        <v>3737</v>
      </c>
      <c r="C2015">
        <v>5</v>
      </c>
      <c r="D2015">
        <v>1</v>
      </c>
      <c r="E2015">
        <v>4</v>
      </c>
      <c r="F2015">
        <v>3</v>
      </c>
      <c r="G2015">
        <v>2</v>
      </c>
      <c r="H2015" t="s">
        <v>486</v>
      </c>
      <c r="I2015">
        <v>64</v>
      </c>
      <c r="J2015">
        <v>22</v>
      </c>
      <c r="K2015" s="1">
        <v>45517</v>
      </c>
      <c r="L2015">
        <v>2</v>
      </c>
      <c r="M2015" t="s">
        <v>487</v>
      </c>
      <c r="N2015" t="s">
        <v>488</v>
      </c>
      <c r="O2015" t="s">
        <v>489</v>
      </c>
      <c r="R2015" t="s">
        <v>490</v>
      </c>
      <c r="S2015">
        <v>60.2</v>
      </c>
      <c r="T2015">
        <v>0</v>
      </c>
    </row>
    <row r="2016" spans="1:20" x14ac:dyDescent="0.25">
      <c r="A2016" s="1">
        <v>45493</v>
      </c>
      <c r="B2016">
        <v>1612</v>
      </c>
      <c r="C2016">
        <v>1</v>
      </c>
      <c r="D2016">
        <v>1</v>
      </c>
      <c r="E2016">
        <v>4</v>
      </c>
      <c r="F2016">
        <v>2</v>
      </c>
      <c r="G2016">
        <v>2</v>
      </c>
      <c r="H2016" t="s">
        <v>486</v>
      </c>
      <c r="I2016">
        <v>149</v>
      </c>
      <c r="J2016">
        <v>148</v>
      </c>
      <c r="K2016" s="1">
        <v>45502</v>
      </c>
      <c r="L2016">
        <v>1</v>
      </c>
      <c r="M2016" t="s">
        <v>494</v>
      </c>
      <c r="N2016" t="s">
        <v>488</v>
      </c>
      <c r="O2016" t="s">
        <v>497</v>
      </c>
      <c r="R2016" t="s">
        <v>490</v>
      </c>
      <c r="S2016">
        <v>207.9</v>
      </c>
      <c r="T2016">
        <v>0</v>
      </c>
    </row>
    <row r="2017" spans="1:20" x14ac:dyDescent="0.25">
      <c r="A2017" s="1">
        <v>45493</v>
      </c>
      <c r="B2017">
        <v>1379</v>
      </c>
      <c r="C2017">
        <v>2</v>
      </c>
      <c r="D2017">
        <v>1</v>
      </c>
      <c r="E2017">
        <v>4</v>
      </c>
      <c r="F2017">
        <v>1</v>
      </c>
      <c r="G2017">
        <v>3</v>
      </c>
      <c r="H2017" t="s">
        <v>486</v>
      </c>
      <c r="I2017">
        <v>421</v>
      </c>
      <c r="J2017">
        <v>168</v>
      </c>
      <c r="K2017" s="1">
        <v>45517</v>
      </c>
      <c r="L2017">
        <v>2</v>
      </c>
      <c r="M2017" t="s">
        <v>492</v>
      </c>
      <c r="N2017" t="s">
        <v>495</v>
      </c>
      <c r="O2017" t="s">
        <v>497</v>
      </c>
      <c r="R2017" t="s">
        <v>490</v>
      </c>
      <c r="S2017">
        <v>412.3</v>
      </c>
      <c r="T2017">
        <v>0</v>
      </c>
    </row>
    <row r="2018" spans="1:20" x14ac:dyDescent="0.25">
      <c r="A2018" s="1">
        <v>45493</v>
      </c>
      <c r="B2018">
        <v>2307</v>
      </c>
      <c r="C2018">
        <v>1</v>
      </c>
      <c r="D2018">
        <v>1</v>
      </c>
      <c r="E2018">
        <v>4</v>
      </c>
      <c r="F2018">
        <v>4</v>
      </c>
      <c r="G2018">
        <v>3</v>
      </c>
      <c r="H2018" t="s">
        <v>486</v>
      </c>
      <c r="I2018">
        <v>215</v>
      </c>
      <c r="J2018">
        <v>99</v>
      </c>
      <c r="K2018" s="1">
        <v>45513</v>
      </c>
      <c r="L2018">
        <v>1</v>
      </c>
      <c r="M2018" t="s">
        <v>492</v>
      </c>
      <c r="N2018" t="s">
        <v>495</v>
      </c>
      <c r="O2018" t="s">
        <v>497</v>
      </c>
      <c r="R2018" t="s">
        <v>490</v>
      </c>
      <c r="S2018">
        <v>219.8</v>
      </c>
      <c r="T2018">
        <v>0</v>
      </c>
    </row>
    <row r="2019" spans="1:20" x14ac:dyDescent="0.25">
      <c r="A2019" s="1">
        <v>45493</v>
      </c>
      <c r="B2019">
        <v>4643</v>
      </c>
      <c r="C2019">
        <v>4</v>
      </c>
      <c r="D2019">
        <v>1</v>
      </c>
      <c r="E2019">
        <v>4</v>
      </c>
      <c r="F2019">
        <v>1</v>
      </c>
      <c r="G2019">
        <v>3</v>
      </c>
      <c r="H2019" t="s">
        <v>486</v>
      </c>
      <c r="I2019">
        <v>252</v>
      </c>
      <c r="J2019">
        <v>118</v>
      </c>
      <c r="K2019" s="1">
        <v>45505</v>
      </c>
      <c r="L2019">
        <v>2</v>
      </c>
      <c r="M2019" t="s">
        <v>492</v>
      </c>
      <c r="N2019" t="s">
        <v>488</v>
      </c>
      <c r="O2019" t="s">
        <v>489</v>
      </c>
      <c r="R2019" t="s">
        <v>490</v>
      </c>
      <c r="S2019">
        <v>259</v>
      </c>
      <c r="T2019">
        <v>0</v>
      </c>
    </row>
    <row r="2020" spans="1:20" x14ac:dyDescent="0.25">
      <c r="A2020" s="1">
        <v>45493</v>
      </c>
      <c r="B2020">
        <v>697</v>
      </c>
      <c r="C2020">
        <v>4</v>
      </c>
      <c r="D2020">
        <v>1</v>
      </c>
      <c r="E2020">
        <v>4</v>
      </c>
      <c r="F2020">
        <v>1</v>
      </c>
      <c r="G2020">
        <v>1</v>
      </c>
      <c r="H2020" t="s">
        <v>486</v>
      </c>
      <c r="I2020">
        <v>54</v>
      </c>
      <c r="J2020">
        <v>168</v>
      </c>
      <c r="K2020" s="1">
        <v>45501</v>
      </c>
      <c r="L2020">
        <v>1</v>
      </c>
      <c r="M2020" t="s">
        <v>494</v>
      </c>
      <c r="N2020" t="s">
        <v>495</v>
      </c>
      <c r="O2020" t="s">
        <v>489</v>
      </c>
      <c r="R2020" t="s">
        <v>490</v>
      </c>
      <c r="S2020">
        <v>155.4</v>
      </c>
      <c r="T2020">
        <v>0</v>
      </c>
    </row>
    <row r="2021" spans="1:20" x14ac:dyDescent="0.25">
      <c r="A2021" s="1">
        <v>45493</v>
      </c>
      <c r="B2021">
        <v>3417</v>
      </c>
      <c r="C2021">
        <v>2</v>
      </c>
      <c r="D2021">
        <v>1</v>
      </c>
      <c r="E2021">
        <v>4</v>
      </c>
      <c r="F2021">
        <v>4</v>
      </c>
      <c r="G2021">
        <v>2</v>
      </c>
      <c r="H2021" t="s">
        <v>486</v>
      </c>
      <c r="I2021">
        <v>921</v>
      </c>
      <c r="J2021">
        <v>124</v>
      </c>
      <c r="K2021" s="1">
        <v>45500</v>
      </c>
      <c r="L2021">
        <v>2</v>
      </c>
      <c r="M2021" t="s">
        <v>494</v>
      </c>
      <c r="N2021" t="s">
        <v>495</v>
      </c>
      <c r="O2021" t="s">
        <v>497</v>
      </c>
      <c r="R2021" t="s">
        <v>490</v>
      </c>
      <c r="S2021">
        <v>731.5</v>
      </c>
      <c r="T2021">
        <v>0</v>
      </c>
    </row>
    <row r="2022" spans="1:20" x14ac:dyDescent="0.25">
      <c r="A2022" s="1">
        <v>45494</v>
      </c>
      <c r="B2022">
        <v>461</v>
      </c>
      <c r="C2022">
        <v>3</v>
      </c>
      <c r="D2022">
        <v>1</v>
      </c>
      <c r="E2022">
        <v>4</v>
      </c>
      <c r="F2022">
        <v>2</v>
      </c>
      <c r="G2022">
        <v>1</v>
      </c>
      <c r="H2022" t="s">
        <v>486</v>
      </c>
      <c r="I2022">
        <v>692</v>
      </c>
      <c r="J2022">
        <v>114</v>
      </c>
      <c r="K2022" s="1">
        <v>45508</v>
      </c>
      <c r="L2022">
        <v>1</v>
      </c>
      <c r="M2022" t="s">
        <v>492</v>
      </c>
      <c r="N2022" t="s">
        <v>495</v>
      </c>
      <c r="O2022" t="s">
        <v>497</v>
      </c>
      <c r="R2022" t="s">
        <v>490</v>
      </c>
      <c r="S2022">
        <v>564.20000000000005</v>
      </c>
      <c r="T2022">
        <v>0</v>
      </c>
    </row>
    <row r="2023" spans="1:20" x14ac:dyDescent="0.25">
      <c r="A2023" s="1">
        <v>45494</v>
      </c>
      <c r="B2023">
        <v>3087</v>
      </c>
      <c r="C2023">
        <v>5</v>
      </c>
      <c r="D2023">
        <v>1</v>
      </c>
      <c r="E2023">
        <v>4</v>
      </c>
      <c r="F2023">
        <v>5</v>
      </c>
      <c r="G2023">
        <v>1</v>
      </c>
      <c r="H2023" t="s">
        <v>491</v>
      </c>
      <c r="I2023">
        <v>265</v>
      </c>
      <c r="J2023">
        <v>196</v>
      </c>
      <c r="L2023">
        <v>2</v>
      </c>
      <c r="M2023" t="s">
        <v>487</v>
      </c>
      <c r="N2023" t="s">
        <v>495</v>
      </c>
      <c r="O2023" t="s">
        <v>489</v>
      </c>
      <c r="R2023" t="s">
        <v>498</v>
      </c>
      <c r="S2023">
        <v>329.7</v>
      </c>
      <c r="T2023">
        <v>10</v>
      </c>
    </row>
    <row r="2024" spans="1:20" x14ac:dyDescent="0.25">
      <c r="A2024" s="1">
        <v>45494</v>
      </c>
      <c r="B2024">
        <v>459</v>
      </c>
      <c r="C2024">
        <v>2</v>
      </c>
      <c r="D2024">
        <v>1</v>
      </c>
      <c r="E2024">
        <v>4</v>
      </c>
      <c r="F2024">
        <v>4</v>
      </c>
      <c r="G2024">
        <v>3</v>
      </c>
      <c r="H2024" t="s">
        <v>492</v>
      </c>
      <c r="I2024">
        <v>672</v>
      </c>
      <c r="J2024">
        <v>84</v>
      </c>
      <c r="L2024">
        <v>1</v>
      </c>
      <c r="M2024" t="s">
        <v>492</v>
      </c>
      <c r="N2024" t="s">
        <v>488</v>
      </c>
      <c r="O2024" t="s">
        <v>497</v>
      </c>
      <c r="R2024" t="s">
        <v>498</v>
      </c>
      <c r="S2024">
        <v>536.20000000000005</v>
      </c>
      <c r="T2024">
        <v>10</v>
      </c>
    </row>
    <row r="2025" spans="1:20" x14ac:dyDescent="0.25">
      <c r="A2025" s="1">
        <v>45494</v>
      </c>
      <c r="B2025">
        <v>2040</v>
      </c>
      <c r="C2025">
        <v>5</v>
      </c>
      <c r="D2025">
        <v>1</v>
      </c>
      <c r="E2025">
        <v>4</v>
      </c>
      <c r="F2025">
        <v>4</v>
      </c>
      <c r="G2025">
        <v>2</v>
      </c>
      <c r="H2025" t="s">
        <v>492</v>
      </c>
      <c r="I2025">
        <v>508</v>
      </c>
      <c r="J2025">
        <v>60</v>
      </c>
      <c r="L2025">
        <v>2</v>
      </c>
      <c r="M2025" t="s">
        <v>492</v>
      </c>
      <c r="N2025" t="s">
        <v>495</v>
      </c>
      <c r="O2025" t="s">
        <v>489</v>
      </c>
      <c r="R2025" t="s">
        <v>498</v>
      </c>
      <c r="S2025">
        <v>404.6</v>
      </c>
      <c r="T2025">
        <v>10</v>
      </c>
    </row>
    <row r="2026" spans="1:20" x14ac:dyDescent="0.25">
      <c r="A2026" s="1">
        <v>45494</v>
      </c>
      <c r="B2026">
        <v>2886</v>
      </c>
      <c r="C2026">
        <v>2</v>
      </c>
      <c r="D2026">
        <v>1</v>
      </c>
      <c r="E2026">
        <v>4</v>
      </c>
      <c r="F2026">
        <v>1</v>
      </c>
      <c r="G2026">
        <v>3</v>
      </c>
      <c r="H2026" t="s">
        <v>486</v>
      </c>
      <c r="I2026">
        <v>311</v>
      </c>
      <c r="J2026">
        <v>86</v>
      </c>
      <c r="K2026" s="1">
        <v>45510</v>
      </c>
      <c r="L2026">
        <v>1</v>
      </c>
      <c r="M2026" t="s">
        <v>492</v>
      </c>
      <c r="N2026" t="s">
        <v>488</v>
      </c>
      <c r="O2026" t="s">
        <v>489</v>
      </c>
      <c r="R2026" t="s">
        <v>490</v>
      </c>
      <c r="S2026">
        <v>277.89999999999998</v>
      </c>
      <c r="T2026">
        <v>0</v>
      </c>
    </row>
    <row r="2027" spans="1:20" x14ac:dyDescent="0.25">
      <c r="A2027" s="1">
        <v>45494</v>
      </c>
      <c r="B2027">
        <v>3246</v>
      </c>
      <c r="C2027">
        <v>5</v>
      </c>
      <c r="D2027">
        <v>1</v>
      </c>
      <c r="E2027">
        <v>4</v>
      </c>
      <c r="F2027">
        <v>4</v>
      </c>
      <c r="G2027">
        <v>3</v>
      </c>
      <c r="H2027" t="s">
        <v>486</v>
      </c>
      <c r="I2027">
        <v>244</v>
      </c>
      <c r="J2027">
        <v>143</v>
      </c>
      <c r="L2027">
        <v>2</v>
      </c>
      <c r="M2027" t="s">
        <v>492</v>
      </c>
      <c r="N2027" t="s">
        <v>495</v>
      </c>
      <c r="O2027" t="s">
        <v>497</v>
      </c>
      <c r="R2027" t="s">
        <v>496</v>
      </c>
      <c r="S2027">
        <v>305.89999999999998</v>
      </c>
      <c r="T2027">
        <v>50</v>
      </c>
    </row>
    <row r="2028" spans="1:20" x14ac:dyDescent="0.25">
      <c r="A2028" s="1">
        <v>45494</v>
      </c>
      <c r="B2028">
        <v>4401</v>
      </c>
      <c r="C2028">
        <v>3</v>
      </c>
      <c r="D2028">
        <v>1</v>
      </c>
      <c r="E2028">
        <v>4</v>
      </c>
      <c r="F2028">
        <v>3</v>
      </c>
      <c r="G2028">
        <v>3</v>
      </c>
      <c r="H2028" t="s">
        <v>486</v>
      </c>
      <c r="I2028">
        <v>745</v>
      </c>
      <c r="J2028">
        <v>61</v>
      </c>
      <c r="K2028" s="1">
        <v>45520</v>
      </c>
      <c r="L2028">
        <v>1</v>
      </c>
      <c r="M2028" t="s">
        <v>487</v>
      </c>
      <c r="N2028" t="s">
        <v>488</v>
      </c>
      <c r="O2028" t="s">
        <v>489</v>
      </c>
      <c r="R2028" t="s">
        <v>490</v>
      </c>
      <c r="S2028">
        <v>564.20000000000005</v>
      </c>
      <c r="T2028">
        <v>0</v>
      </c>
    </row>
    <row r="2029" spans="1:20" x14ac:dyDescent="0.25">
      <c r="A2029" s="1">
        <v>45494</v>
      </c>
      <c r="B2029">
        <v>4031</v>
      </c>
      <c r="C2029">
        <v>3</v>
      </c>
      <c r="D2029">
        <v>1</v>
      </c>
      <c r="E2029">
        <v>4</v>
      </c>
      <c r="F2029">
        <v>5</v>
      </c>
      <c r="G2029">
        <v>3</v>
      </c>
      <c r="H2029" t="s">
        <v>486</v>
      </c>
      <c r="I2029">
        <v>354</v>
      </c>
      <c r="J2029">
        <v>88</v>
      </c>
      <c r="L2029">
        <v>2</v>
      </c>
      <c r="M2029" t="s">
        <v>487</v>
      </c>
      <c r="N2029" t="s">
        <v>488</v>
      </c>
      <c r="O2029" t="s">
        <v>489</v>
      </c>
      <c r="R2029" t="s">
        <v>498</v>
      </c>
      <c r="S2029">
        <v>316.39999999999998</v>
      </c>
      <c r="T2029">
        <v>10</v>
      </c>
    </row>
    <row r="2030" spans="1:20" x14ac:dyDescent="0.25">
      <c r="A2030" s="1">
        <v>45494</v>
      </c>
      <c r="B2030">
        <v>4276</v>
      </c>
      <c r="C2030">
        <v>4</v>
      </c>
      <c r="D2030">
        <v>1</v>
      </c>
      <c r="E2030">
        <v>4</v>
      </c>
      <c r="F2030">
        <v>1</v>
      </c>
      <c r="G2030">
        <v>2</v>
      </c>
      <c r="H2030" t="s">
        <v>486</v>
      </c>
      <c r="I2030">
        <v>997</v>
      </c>
      <c r="J2030">
        <v>190</v>
      </c>
      <c r="K2030" s="1">
        <v>45518</v>
      </c>
      <c r="L2030">
        <v>1</v>
      </c>
      <c r="M2030" t="s">
        <v>487</v>
      </c>
      <c r="N2030" t="s">
        <v>495</v>
      </c>
      <c r="O2030" t="s">
        <v>489</v>
      </c>
      <c r="R2030" t="s">
        <v>490</v>
      </c>
      <c r="S2030">
        <v>830.9</v>
      </c>
      <c r="T2030">
        <v>0</v>
      </c>
    </row>
    <row r="2031" spans="1:20" x14ac:dyDescent="0.25">
      <c r="A2031" s="1">
        <v>45494</v>
      </c>
      <c r="B2031">
        <v>4538</v>
      </c>
      <c r="C2031">
        <v>2</v>
      </c>
      <c r="D2031">
        <v>1</v>
      </c>
      <c r="E2031">
        <v>4</v>
      </c>
      <c r="F2031">
        <v>2</v>
      </c>
      <c r="G2031">
        <v>2</v>
      </c>
      <c r="H2031" t="s">
        <v>486</v>
      </c>
      <c r="I2031">
        <v>552</v>
      </c>
      <c r="J2031">
        <v>120</v>
      </c>
      <c r="K2031" s="1">
        <v>45520</v>
      </c>
      <c r="L2031">
        <v>2</v>
      </c>
      <c r="M2031" t="s">
        <v>494</v>
      </c>
      <c r="N2031" t="s">
        <v>495</v>
      </c>
      <c r="O2031" t="s">
        <v>489</v>
      </c>
      <c r="R2031" t="s">
        <v>490</v>
      </c>
      <c r="S2031">
        <v>470.4</v>
      </c>
      <c r="T2031">
        <v>0</v>
      </c>
    </row>
    <row r="2032" spans="1:20" x14ac:dyDescent="0.25">
      <c r="A2032" s="1">
        <v>45495</v>
      </c>
      <c r="B2032">
        <v>3117</v>
      </c>
      <c r="C2032">
        <v>3</v>
      </c>
      <c r="D2032">
        <v>1</v>
      </c>
      <c r="E2032">
        <v>4</v>
      </c>
      <c r="F2032">
        <v>2</v>
      </c>
      <c r="G2032">
        <v>3</v>
      </c>
      <c r="H2032" t="s">
        <v>491</v>
      </c>
      <c r="I2032">
        <v>679</v>
      </c>
      <c r="J2032">
        <v>159</v>
      </c>
      <c r="L2032">
        <v>1</v>
      </c>
      <c r="M2032" t="s">
        <v>492</v>
      </c>
      <c r="N2032" t="s">
        <v>495</v>
      </c>
      <c r="O2032" t="s">
        <v>497</v>
      </c>
      <c r="R2032" t="s">
        <v>493</v>
      </c>
      <c r="S2032">
        <v>607.6</v>
      </c>
      <c r="T2032">
        <v>30</v>
      </c>
    </row>
    <row r="2033" spans="1:20" x14ac:dyDescent="0.25">
      <c r="A2033" s="1">
        <v>45495</v>
      </c>
      <c r="B2033">
        <v>356</v>
      </c>
      <c r="C2033">
        <v>3</v>
      </c>
      <c r="D2033">
        <v>1</v>
      </c>
      <c r="E2033">
        <v>4</v>
      </c>
      <c r="F2033">
        <v>2</v>
      </c>
      <c r="G2033">
        <v>1</v>
      </c>
      <c r="H2033" t="s">
        <v>486</v>
      </c>
      <c r="I2033">
        <v>70</v>
      </c>
      <c r="J2033">
        <v>83</v>
      </c>
      <c r="K2033" s="1">
        <v>45512</v>
      </c>
      <c r="L2033">
        <v>2</v>
      </c>
      <c r="M2033" t="s">
        <v>494</v>
      </c>
      <c r="N2033" t="s">
        <v>495</v>
      </c>
      <c r="O2033" t="s">
        <v>489</v>
      </c>
      <c r="R2033" t="s">
        <v>490</v>
      </c>
      <c r="S2033">
        <v>107.1</v>
      </c>
      <c r="T2033">
        <v>0</v>
      </c>
    </row>
    <row r="2034" spans="1:20" x14ac:dyDescent="0.25">
      <c r="A2034" s="1">
        <v>45495</v>
      </c>
      <c r="B2034">
        <v>3556</v>
      </c>
      <c r="C2034">
        <v>2</v>
      </c>
      <c r="D2034">
        <v>1</v>
      </c>
      <c r="E2034">
        <v>4</v>
      </c>
      <c r="F2034">
        <v>2</v>
      </c>
      <c r="G2034">
        <v>3</v>
      </c>
      <c r="H2034" t="s">
        <v>486</v>
      </c>
      <c r="I2034">
        <v>142</v>
      </c>
      <c r="J2034">
        <v>127</v>
      </c>
      <c r="L2034">
        <v>1</v>
      </c>
      <c r="M2034" t="s">
        <v>492</v>
      </c>
      <c r="N2034" t="s">
        <v>488</v>
      </c>
      <c r="O2034" t="s">
        <v>489</v>
      </c>
      <c r="R2034" t="s">
        <v>493</v>
      </c>
      <c r="S2034">
        <v>209.3</v>
      </c>
      <c r="T2034">
        <v>30</v>
      </c>
    </row>
    <row r="2035" spans="1:20" x14ac:dyDescent="0.25">
      <c r="A2035" s="1">
        <v>45495</v>
      </c>
      <c r="B2035">
        <v>3029</v>
      </c>
      <c r="C2035">
        <v>2</v>
      </c>
      <c r="D2035">
        <v>1</v>
      </c>
      <c r="E2035">
        <v>4</v>
      </c>
      <c r="F2035">
        <v>2</v>
      </c>
      <c r="G2035">
        <v>1</v>
      </c>
      <c r="H2035" t="s">
        <v>492</v>
      </c>
      <c r="I2035">
        <v>648</v>
      </c>
      <c r="J2035">
        <v>70</v>
      </c>
      <c r="L2035">
        <v>2</v>
      </c>
      <c r="M2035" t="s">
        <v>487</v>
      </c>
      <c r="N2035" t="s">
        <v>488</v>
      </c>
      <c r="O2035" t="s">
        <v>497</v>
      </c>
      <c r="R2035" t="s">
        <v>498</v>
      </c>
      <c r="S2035">
        <v>509.6</v>
      </c>
      <c r="T2035">
        <v>10</v>
      </c>
    </row>
    <row r="2036" spans="1:20" x14ac:dyDescent="0.25">
      <c r="A2036" s="1">
        <v>45495</v>
      </c>
      <c r="B2036">
        <v>1023</v>
      </c>
      <c r="C2036">
        <v>4</v>
      </c>
      <c r="D2036">
        <v>1</v>
      </c>
      <c r="E2036">
        <v>4</v>
      </c>
      <c r="F2036">
        <v>1</v>
      </c>
      <c r="G2036">
        <v>1</v>
      </c>
      <c r="H2036" t="s">
        <v>491</v>
      </c>
      <c r="I2036">
        <v>89</v>
      </c>
      <c r="J2036">
        <v>92</v>
      </c>
      <c r="L2036">
        <v>1</v>
      </c>
      <c r="M2036" t="s">
        <v>492</v>
      </c>
      <c r="N2036" t="s">
        <v>495</v>
      </c>
      <c r="O2036" t="s">
        <v>489</v>
      </c>
      <c r="R2036" t="s">
        <v>498</v>
      </c>
      <c r="S2036">
        <v>133.69999999999999</v>
      </c>
      <c r="T2036">
        <v>10</v>
      </c>
    </row>
    <row r="2037" spans="1:20" x14ac:dyDescent="0.25">
      <c r="A2037" s="1">
        <v>45495</v>
      </c>
      <c r="B2037">
        <v>4136</v>
      </c>
      <c r="C2037">
        <v>3</v>
      </c>
      <c r="D2037">
        <v>1</v>
      </c>
      <c r="E2037">
        <v>4</v>
      </c>
      <c r="F2037">
        <v>3</v>
      </c>
      <c r="G2037">
        <v>3</v>
      </c>
      <c r="H2037" t="s">
        <v>492</v>
      </c>
      <c r="I2037">
        <v>753</v>
      </c>
      <c r="J2037">
        <v>79</v>
      </c>
      <c r="L2037">
        <v>2</v>
      </c>
      <c r="M2037" t="s">
        <v>487</v>
      </c>
      <c r="N2037" t="s">
        <v>488</v>
      </c>
      <c r="O2037" t="s">
        <v>489</v>
      </c>
      <c r="R2037" t="s">
        <v>496</v>
      </c>
      <c r="S2037">
        <v>617.4</v>
      </c>
      <c r="T2037">
        <v>50</v>
      </c>
    </row>
    <row r="2038" spans="1:20" x14ac:dyDescent="0.25">
      <c r="A2038" s="1">
        <v>45495</v>
      </c>
      <c r="B2038">
        <v>2449</v>
      </c>
      <c r="C2038">
        <v>5</v>
      </c>
      <c r="D2038">
        <v>1</v>
      </c>
      <c r="E2038">
        <v>4</v>
      </c>
      <c r="F2038">
        <v>3</v>
      </c>
      <c r="G2038">
        <v>2</v>
      </c>
      <c r="H2038" t="s">
        <v>492</v>
      </c>
      <c r="I2038">
        <v>544</v>
      </c>
      <c r="J2038">
        <v>99</v>
      </c>
      <c r="L2038">
        <v>1</v>
      </c>
      <c r="M2038" t="s">
        <v>492</v>
      </c>
      <c r="N2038" t="s">
        <v>488</v>
      </c>
      <c r="O2038" t="s">
        <v>497</v>
      </c>
      <c r="R2038" t="s">
        <v>493</v>
      </c>
      <c r="S2038">
        <v>471.1</v>
      </c>
      <c r="T2038">
        <v>30</v>
      </c>
    </row>
    <row r="2039" spans="1:20" x14ac:dyDescent="0.25">
      <c r="A2039" s="1">
        <v>45495</v>
      </c>
      <c r="B2039">
        <v>3620</v>
      </c>
      <c r="C2039">
        <v>2</v>
      </c>
      <c r="D2039">
        <v>1</v>
      </c>
      <c r="E2039">
        <v>4</v>
      </c>
      <c r="F2039">
        <v>2</v>
      </c>
      <c r="G2039">
        <v>3</v>
      </c>
      <c r="H2039" t="s">
        <v>486</v>
      </c>
      <c r="I2039">
        <v>818</v>
      </c>
      <c r="J2039">
        <v>175</v>
      </c>
      <c r="L2039">
        <v>2</v>
      </c>
      <c r="M2039" t="s">
        <v>492</v>
      </c>
      <c r="N2039" t="s">
        <v>495</v>
      </c>
      <c r="O2039" t="s">
        <v>497</v>
      </c>
      <c r="R2039" t="s">
        <v>496</v>
      </c>
      <c r="S2039">
        <v>730.1</v>
      </c>
      <c r="T2039">
        <v>50</v>
      </c>
    </row>
    <row r="2040" spans="1:20" x14ac:dyDescent="0.25">
      <c r="A2040" s="1">
        <v>45495</v>
      </c>
      <c r="B2040">
        <v>1810</v>
      </c>
      <c r="C2040">
        <v>2</v>
      </c>
      <c r="D2040">
        <v>1</v>
      </c>
      <c r="E2040">
        <v>4</v>
      </c>
      <c r="F2040">
        <v>3</v>
      </c>
      <c r="G2040">
        <v>2</v>
      </c>
      <c r="H2040" t="s">
        <v>492</v>
      </c>
      <c r="I2040">
        <v>458</v>
      </c>
      <c r="J2040">
        <v>143</v>
      </c>
      <c r="L2040">
        <v>1</v>
      </c>
      <c r="M2040" t="s">
        <v>487</v>
      </c>
      <c r="N2040" t="s">
        <v>495</v>
      </c>
      <c r="O2040" t="s">
        <v>489</v>
      </c>
      <c r="R2040" t="s">
        <v>498</v>
      </c>
      <c r="S2040">
        <v>427.7</v>
      </c>
      <c r="T2040">
        <v>10</v>
      </c>
    </row>
    <row r="2041" spans="1:20" x14ac:dyDescent="0.25">
      <c r="A2041" s="1">
        <v>45495</v>
      </c>
      <c r="B2041">
        <v>2467</v>
      </c>
      <c r="C2041">
        <v>2</v>
      </c>
      <c r="D2041">
        <v>1</v>
      </c>
      <c r="E2041">
        <v>4</v>
      </c>
      <c r="F2041">
        <v>5</v>
      </c>
      <c r="G2041">
        <v>1</v>
      </c>
      <c r="H2041" t="s">
        <v>491</v>
      </c>
      <c r="I2041">
        <v>172</v>
      </c>
      <c r="J2041">
        <v>33</v>
      </c>
      <c r="L2041">
        <v>2</v>
      </c>
      <c r="M2041" t="s">
        <v>492</v>
      </c>
      <c r="N2041" t="s">
        <v>488</v>
      </c>
      <c r="O2041" t="s">
        <v>489</v>
      </c>
      <c r="R2041" t="s">
        <v>493</v>
      </c>
      <c r="S2041">
        <v>164.5</v>
      </c>
      <c r="T2041">
        <v>30</v>
      </c>
    </row>
    <row r="2042" spans="1:20" x14ac:dyDescent="0.25">
      <c r="A2042" s="1">
        <v>45496</v>
      </c>
      <c r="B2042">
        <v>840</v>
      </c>
      <c r="C2042">
        <v>2</v>
      </c>
      <c r="D2042">
        <v>1</v>
      </c>
      <c r="E2042">
        <v>4</v>
      </c>
      <c r="F2042">
        <v>3</v>
      </c>
      <c r="G2042">
        <v>2</v>
      </c>
      <c r="H2042" t="s">
        <v>486</v>
      </c>
      <c r="I2042">
        <v>123</v>
      </c>
      <c r="J2042">
        <v>179</v>
      </c>
      <c r="L2042">
        <v>1</v>
      </c>
      <c r="M2042" t="s">
        <v>487</v>
      </c>
      <c r="N2042" t="s">
        <v>495</v>
      </c>
      <c r="O2042" t="s">
        <v>497</v>
      </c>
      <c r="R2042" t="s">
        <v>498</v>
      </c>
      <c r="S2042">
        <v>218.4</v>
      </c>
      <c r="T2042">
        <v>10</v>
      </c>
    </row>
    <row r="2043" spans="1:20" x14ac:dyDescent="0.25">
      <c r="A2043" s="1">
        <v>45496</v>
      </c>
      <c r="B2043">
        <v>2371</v>
      </c>
      <c r="C2043">
        <v>3</v>
      </c>
      <c r="D2043">
        <v>1</v>
      </c>
      <c r="E2043">
        <v>4</v>
      </c>
      <c r="F2043">
        <v>4</v>
      </c>
      <c r="G2043">
        <v>2</v>
      </c>
      <c r="H2043" t="s">
        <v>486</v>
      </c>
      <c r="I2043">
        <v>858</v>
      </c>
      <c r="J2043">
        <v>27</v>
      </c>
      <c r="K2043" s="1">
        <v>45520</v>
      </c>
      <c r="L2043">
        <v>2</v>
      </c>
      <c r="M2043" t="s">
        <v>487</v>
      </c>
      <c r="N2043" t="s">
        <v>495</v>
      </c>
      <c r="O2043" t="s">
        <v>489</v>
      </c>
      <c r="R2043" t="s">
        <v>490</v>
      </c>
      <c r="S2043">
        <v>619.5</v>
      </c>
      <c r="T2043">
        <v>0</v>
      </c>
    </row>
    <row r="2044" spans="1:20" x14ac:dyDescent="0.25">
      <c r="A2044" s="1">
        <v>45496</v>
      </c>
      <c r="B2044">
        <v>810</v>
      </c>
      <c r="C2044">
        <v>5</v>
      </c>
      <c r="D2044">
        <v>1</v>
      </c>
      <c r="E2044">
        <v>4</v>
      </c>
      <c r="F2044">
        <v>2</v>
      </c>
      <c r="G2044">
        <v>2</v>
      </c>
      <c r="H2044" t="s">
        <v>486</v>
      </c>
      <c r="I2044">
        <v>712</v>
      </c>
      <c r="J2044">
        <v>46</v>
      </c>
      <c r="K2044" s="1">
        <v>45518</v>
      </c>
      <c r="L2044">
        <v>1</v>
      </c>
      <c r="M2044" t="s">
        <v>492</v>
      </c>
      <c r="N2044" t="s">
        <v>488</v>
      </c>
      <c r="O2044" t="s">
        <v>489</v>
      </c>
      <c r="R2044" t="s">
        <v>490</v>
      </c>
      <c r="S2044">
        <v>530.6</v>
      </c>
      <c r="T2044">
        <v>0</v>
      </c>
    </row>
    <row r="2045" spans="1:20" x14ac:dyDescent="0.25">
      <c r="A2045" s="1">
        <v>45496</v>
      </c>
      <c r="B2045">
        <v>992</v>
      </c>
      <c r="C2045">
        <v>4</v>
      </c>
      <c r="D2045">
        <v>1</v>
      </c>
      <c r="E2045">
        <v>4</v>
      </c>
      <c r="F2045">
        <v>4</v>
      </c>
      <c r="G2045">
        <v>3</v>
      </c>
      <c r="H2045" t="s">
        <v>486</v>
      </c>
      <c r="I2045">
        <v>678</v>
      </c>
      <c r="J2045">
        <v>69</v>
      </c>
      <c r="L2045">
        <v>2</v>
      </c>
      <c r="M2045" t="s">
        <v>487</v>
      </c>
      <c r="N2045" t="s">
        <v>488</v>
      </c>
      <c r="O2045" t="s">
        <v>489</v>
      </c>
      <c r="R2045" t="s">
        <v>498</v>
      </c>
      <c r="S2045">
        <v>529.9</v>
      </c>
      <c r="T2045">
        <v>10</v>
      </c>
    </row>
    <row r="2046" spans="1:20" x14ac:dyDescent="0.25">
      <c r="A2046" s="1">
        <v>45496</v>
      </c>
      <c r="B2046">
        <v>2729</v>
      </c>
      <c r="C2046">
        <v>1</v>
      </c>
      <c r="D2046">
        <v>1</v>
      </c>
      <c r="E2046">
        <v>4</v>
      </c>
      <c r="F2046">
        <v>4</v>
      </c>
      <c r="G2046">
        <v>1</v>
      </c>
      <c r="H2046" t="s">
        <v>486</v>
      </c>
      <c r="I2046">
        <v>771</v>
      </c>
      <c r="J2046">
        <v>76</v>
      </c>
      <c r="K2046" s="1">
        <v>45507</v>
      </c>
      <c r="L2046">
        <v>1</v>
      </c>
      <c r="M2046" t="s">
        <v>494</v>
      </c>
      <c r="N2046" t="s">
        <v>495</v>
      </c>
      <c r="O2046" t="s">
        <v>497</v>
      </c>
      <c r="R2046" t="s">
        <v>490</v>
      </c>
      <c r="S2046">
        <v>592.9</v>
      </c>
      <c r="T2046">
        <v>0</v>
      </c>
    </row>
    <row r="2047" spans="1:20" x14ac:dyDescent="0.25">
      <c r="A2047" s="1">
        <v>45496</v>
      </c>
      <c r="B2047">
        <v>1156</v>
      </c>
      <c r="C2047">
        <v>3</v>
      </c>
      <c r="D2047">
        <v>1</v>
      </c>
      <c r="E2047">
        <v>4</v>
      </c>
      <c r="F2047">
        <v>2</v>
      </c>
      <c r="G2047">
        <v>1</v>
      </c>
      <c r="H2047" t="s">
        <v>486</v>
      </c>
      <c r="I2047">
        <v>490</v>
      </c>
      <c r="J2047">
        <v>22</v>
      </c>
      <c r="K2047" s="1">
        <v>45509</v>
      </c>
      <c r="L2047">
        <v>2</v>
      </c>
      <c r="M2047" t="s">
        <v>494</v>
      </c>
      <c r="N2047" t="s">
        <v>488</v>
      </c>
      <c r="O2047" t="s">
        <v>489</v>
      </c>
      <c r="R2047" t="s">
        <v>490</v>
      </c>
      <c r="S2047">
        <v>358.4</v>
      </c>
      <c r="T2047">
        <v>0</v>
      </c>
    </row>
    <row r="2048" spans="1:20" x14ac:dyDescent="0.25">
      <c r="A2048" s="1">
        <v>45496</v>
      </c>
      <c r="B2048">
        <v>2628</v>
      </c>
      <c r="C2048">
        <v>3</v>
      </c>
      <c r="D2048">
        <v>1</v>
      </c>
      <c r="E2048">
        <v>4</v>
      </c>
      <c r="F2048">
        <v>1</v>
      </c>
      <c r="G2048">
        <v>2</v>
      </c>
      <c r="H2048" t="s">
        <v>486</v>
      </c>
      <c r="I2048">
        <v>752</v>
      </c>
      <c r="J2048">
        <v>174</v>
      </c>
      <c r="L2048">
        <v>1</v>
      </c>
      <c r="M2048" t="s">
        <v>492</v>
      </c>
      <c r="N2048" t="s">
        <v>488</v>
      </c>
      <c r="O2048" t="s">
        <v>497</v>
      </c>
      <c r="R2048" t="s">
        <v>496</v>
      </c>
      <c r="S2048">
        <v>683.2</v>
      </c>
      <c r="T2048">
        <v>50</v>
      </c>
    </row>
    <row r="2049" spans="1:20" x14ac:dyDescent="0.25">
      <c r="A2049" s="1">
        <v>45496</v>
      </c>
      <c r="B2049">
        <v>4829</v>
      </c>
      <c r="C2049">
        <v>1</v>
      </c>
      <c r="D2049">
        <v>1</v>
      </c>
      <c r="E2049">
        <v>4</v>
      </c>
      <c r="F2049">
        <v>3</v>
      </c>
      <c r="G2049">
        <v>1</v>
      </c>
      <c r="H2049" t="s">
        <v>492</v>
      </c>
      <c r="I2049">
        <v>985</v>
      </c>
      <c r="J2049">
        <v>53</v>
      </c>
      <c r="L2049">
        <v>7</v>
      </c>
      <c r="M2049" t="s">
        <v>487</v>
      </c>
      <c r="N2049" t="s">
        <v>495</v>
      </c>
      <c r="O2049" t="s">
        <v>497</v>
      </c>
      <c r="R2049" t="s">
        <v>498</v>
      </c>
      <c r="S2049">
        <v>733.6</v>
      </c>
      <c r="T2049">
        <v>10</v>
      </c>
    </row>
    <row r="2050" spans="1:20" x14ac:dyDescent="0.25">
      <c r="A2050" s="1">
        <v>45496</v>
      </c>
      <c r="B2050">
        <v>1536</v>
      </c>
      <c r="C2050">
        <v>1</v>
      </c>
      <c r="D2050">
        <v>1</v>
      </c>
      <c r="E2050">
        <v>4</v>
      </c>
      <c r="F2050">
        <v>5</v>
      </c>
      <c r="G2050">
        <v>2</v>
      </c>
      <c r="H2050" t="s">
        <v>486</v>
      </c>
      <c r="I2050">
        <v>892</v>
      </c>
      <c r="J2050">
        <v>45</v>
      </c>
      <c r="K2050" s="1">
        <v>45524</v>
      </c>
      <c r="L2050">
        <v>2</v>
      </c>
      <c r="M2050" t="s">
        <v>494</v>
      </c>
      <c r="N2050" t="s">
        <v>488</v>
      </c>
      <c r="O2050" t="s">
        <v>497</v>
      </c>
      <c r="R2050" t="s">
        <v>490</v>
      </c>
      <c r="S2050">
        <v>655.9</v>
      </c>
      <c r="T2050">
        <v>0</v>
      </c>
    </row>
    <row r="2051" spans="1:20" x14ac:dyDescent="0.25">
      <c r="A2051" s="1">
        <v>45496</v>
      </c>
      <c r="B2051">
        <v>1091</v>
      </c>
      <c r="C2051">
        <v>2</v>
      </c>
      <c r="D2051">
        <v>1</v>
      </c>
      <c r="E2051">
        <v>4</v>
      </c>
      <c r="F2051">
        <v>1</v>
      </c>
      <c r="G2051">
        <v>2</v>
      </c>
      <c r="H2051" t="s">
        <v>486</v>
      </c>
      <c r="I2051">
        <v>192</v>
      </c>
      <c r="J2051">
        <v>187</v>
      </c>
      <c r="L2051">
        <v>2</v>
      </c>
      <c r="M2051" t="s">
        <v>494</v>
      </c>
      <c r="N2051" t="s">
        <v>495</v>
      </c>
      <c r="O2051" t="s">
        <v>497</v>
      </c>
      <c r="R2051" t="s">
        <v>496</v>
      </c>
      <c r="S2051">
        <v>300.3</v>
      </c>
      <c r="T2051">
        <v>50</v>
      </c>
    </row>
    <row r="2052" spans="1:20" x14ac:dyDescent="0.25">
      <c r="A2052" s="1">
        <v>45497</v>
      </c>
      <c r="B2052">
        <v>4507</v>
      </c>
      <c r="C2052">
        <v>5</v>
      </c>
      <c r="D2052">
        <v>1</v>
      </c>
      <c r="E2052">
        <v>4</v>
      </c>
      <c r="F2052">
        <v>5</v>
      </c>
      <c r="G2052">
        <v>2</v>
      </c>
      <c r="H2052" t="s">
        <v>491</v>
      </c>
      <c r="I2052">
        <v>973</v>
      </c>
      <c r="J2052">
        <v>134</v>
      </c>
      <c r="L2052">
        <v>9</v>
      </c>
      <c r="M2052" t="s">
        <v>487</v>
      </c>
      <c r="N2052" t="s">
        <v>495</v>
      </c>
      <c r="O2052" t="s">
        <v>489</v>
      </c>
      <c r="R2052" t="s">
        <v>498</v>
      </c>
      <c r="S2052">
        <v>781.9</v>
      </c>
      <c r="T2052">
        <v>10</v>
      </c>
    </row>
    <row r="2053" spans="1:20" x14ac:dyDescent="0.25">
      <c r="A2053" s="1">
        <v>45497</v>
      </c>
      <c r="B2053">
        <v>2271</v>
      </c>
      <c r="C2053">
        <v>3</v>
      </c>
      <c r="D2053">
        <v>1</v>
      </c>
      <c r="E2053">
        <v>4</v>
      </c>
      <c r="F2053">
        <v>2</v>
      </c>
      <c r="G2053">
        <v>2</v>
      </c>
      <c r="H2053" t="s">
        <v>491</v>
      </c>
      <c r="I2053">
        <v>83</v>
      </c>
      <c r="J2053">
        <v>105</v>
      </c>
      <c r="L2053">
        <v>2</v>
      </c>
      <c r="M2053" t="s">
        <v>494</v>
      </c>
      <c r="N2053" t="s">
        <v>488</v>
      </c>
      <c r="O2053" t="s">
        <v>497</v>
      </c>
      <c r="R2053" t="s">
        <v>493</v>
      </c>
      <c r="S2053">
        <v>152.6</v>
      </c>
      <c r="T2053">
        <v>30</v>
      </c>
    </row>
    <row r="2054" spans="1:20" x14ac:dyDescent="0.25">
      <c r="A2054" s="1">
        <v>45497</v>
      </c>
      <c r="B2054">
        <v>2848</v>
      </c>
      <c r="C2054">
        <v>3</v>
      </c>
      <c r="D2054">
        <v>1</v>
      </c>
      <c r="E2054">
        <v>4</v>
      </c>
      <c r="F2054">
        <v>3</v>
      </c>
      <c r="G2054">
        <v>3</v>
      </c>
      <c r="H2054" t="s">
        <v>486</v>
      </c>
      <c r="I2054">
        <v>309</v>
      </c>
      <c r="J2054">
        <v>179</v>
      </c>
      <c r="K2054" s="1">
        <v>45505</v>
      </c>
      <c r="L2054">
        <v>10</v>
      </c>
      <c r="M2054" t="s">
        <v>494</v>
      </c>
      <c r="N2054" t="s">
        <v>488</v>
      </c>
      <c r="O2054" t="s">
        <v>489</v>
      </c>
      <c r="R2054" t="s">
        <v>490</v>
      </c>
      <c r="S2054">
        <v>341.6</v>
      </c>
      <c r="T2054">
        <v>0</v>
      </c>
    </row>
    <row r="2055" spans="1:20" x14ac:dyDescent="0.25">
      <c r="A2055" s="1">
        <v>45497</v>
      </c>
      <c r="B2055">
        <v>94</v>
      </c>
      <c r="C2055">
        <v>4</v>
      </c>
      <c r="D2055">
        <v>1</v>
      </c>
      <c r="E2055">
        <v>4</v>
      </c>
      <c r="F2055">
        <v>1</v>
      </c>
      <c r="G2055">
        <v>2</v>
      </c>
      <c r="H2055" t="s">
        <v>486</v>
      </c>
      <c r="I2055">
        <v>521</v>
      </c>
      <c r="J2055">
        <v>188</v>
      </c>
      <c r="L2055">
        <v>3</v>
      </c>
      <c r="M2055" t="s">
        <v>492</v>
      </c>
      <c r="N2055" t="s">
        <v>495</v>
      </c>
      <c r="O2055" t="s">
        <v>497</v>
      </c>
      <c r="R2055" t="s">
        <v>496</v>
      </c>
      <c r="S2055">
        <v>531.29999999999995</v>
      </c>
      <c r="T2055">
        <v>50</v>
      </c>
    </row>
    <row r="2056" spans="1:20" x14ac:dyDescent="0.25">
      <c r="A2056" s="1">
        <v>45497</v>
      </c>
      <c r="B2056">
        <v>2744</v>
      </c>
      <c r="C2056">
        <v>1</v>
      </c>
      <c r="D2056">
        <v>1</v>
      </c>
      <c r="E2056">
        <v>4</v>
      </c>
      <c r="F2056">
        <v>2</v>
      </c>
      <c r="G2056">
        <v>1</v>
      </c>
      <c r="H2056" t="s">
        <v>486</v>
      </c>
      <c r="I2056">
        <v>514</v>
      </c>
      <c r="J2056">
        <v>149</v>
      </c>
      <c r="K2056" s="1">
        <v>45514</v>
      </c>
      <c r="L2056">
        <v>3</v>
      </c>
      <c r="M2056" t="s">
        <v>492</v>
      </c>
      <c r="N2056" t="s">
        <v>488</v>
      </c>
      <c r="O2056" t="s">
        <v>497</v>
      </c>
      <c r="R2056" t="s">
        <v>490</v>
      </c>
      <c r="S2056">
        <v>464.1</v>
      </c>
      <c r="T2056">
        <v>0</v>
      </c>
    </row>
    <row r="2057" spans="1:20" x14ac:dyDescent="0.25">
      <c r="A2057" s="1">
        <v>45497</v>
      </c>
      <c r="B2057">
        <v>656</v>
      </c>
      <c r="C2057">
        <v>1</v>
      </c>
      <c r="D2057">
        <v>1</v>
      </c>
      <c r="E2057">
        <v>4</v>
      </c>
      <c r="F2057">
        <v>1</v>
      </c>
      <c r="G2057">
        <v>3</v>
      </c>
      <c r="H2057" t="s">
        <v>492</v>
      </c>
      <c r="I2057">
        <v>423</v>
      </c>
      <c r="J2057">
        <v>130</v>
      </c>
      <c r="L2057">
        <v>2</v>
      </c>
      <c r="M2057" t="s">
        <v>487</v>
      </c>
      <c r="N2057" t="s">
        <v>488</v>
      </c>
      <c r="O2057" t="s">
        <v>489</v>
      </c>
      <c r="R2057" t="s">
        <v>498</v>
      </c>
      <c r="S2057">
        <v>394.1</v>
      </c>
      <c r="T2057">
        <v>10</v>
      </c>
    </row>
    <row r="2058" spans="1:20" x14ac:dyDescent="0.25">
      <c r="A2058" s="1">
        <v>45497</v>
      </c>
      <c r="B2058">
        <v>4267</v>
      </c>
      <c r="C2058">
        <v>3</v>
      </c>
      <c r="D2058">
        <v>1</v>
      </c>
      <c r="E2058">
        <v>4</v>
      </c>
      <c r="F2058">
        <v>4</v>
      </c>
      <c r="G2058">
        <v>1</v>
      </c>
      <c r="H2058" t="s">
        <v>492</v>
      </c>
      <c r="I2058">
        <v>924</v>
      </c>
      <c r="J2058">
        <v>125</v>
      </c>
      <c r="L2058">
        <v>10</v>
      </c>
      <c r="M2058" t="s">
        <v>487</v>
      </c>
      <c r="N2058" t="s">
        <v>495</v>
      </c>
      <c r="O2058" t="s">
        <v>497</v>
      </c>
      <c r="R2058" t="s">
        <v>493</v>
      </c>
      <c r="S2058">
        <v>755.3</v>
      </c>
      <c r="T2058">
        <v>30</v>
      </c>
    </row>
    <row r="2059" spans="1:20" x14ac:dyDescent="0.25">
      <c r="A2059" s="1">
        <v>45497</v>
      </c>
      <c r="B2059">
        <v>800</v>
      </c>
      <c r="C2059">
        <v>1</v>
      </c>
      <c r="D2059">
        <v>1</v>
      </c>
      <c r="E2059">
        <v>4</v>
      </c>
      <c r="F2059">
        <v>3</v>
      </c>
      <c r="G2059">
        <v>3</v>
      </c>
      <c r="H2059" t="s">
        <v>486</v>
      </c>
      <c r="I2059">
        <v>131</v>
      </c>
      <c r="J2059">
        <v>154</v>
      </c>
      <c r="K2059" s="1">
        <v>45516</v>
      </c>
      <c r="L2059">
        <v>3</v>
      </c>
      <c r="M2059" t="s">
        <v>494</v>
      </c>
      <c r="N2059" t="s">
        <v>488</v>
      </c>
      <c r="O2059" t="s">
        <v>497</v>
      </c>
      <c r="R2059" t="s">
        <v>490</v>
      </c>
      <c r="S2059">
        <v>199.5</v>
      </c>
      <c r="T2059">
        <v>0</v>
      </c>
    </row>
    <row r="2060" spans="1:20" x14ac:dyDescent="0.25">
      <c r="A2060" s="1">
        <v>45497</v>
      </c>
      <c r="B2060">
        <v>2350</v>
      </c>
      <c r="C2060">
        <v>2</v>
      </c>
      <c r="D2060">
        <v>1</v>
      </c>
      <c r="E2060">
        <v>4</v>
      </c>
      <c r="F2060">
        <v>3</v>
      </c>
      <c r="G2060">
        <v>2</v>
      </c>
      <c r="H2060" t="s">
        <v>492</v>
      </c>
      <c r="I2060">
        <v>341</v>
      </c>
      <c r="J2060">
        <v>38</v>
      </c>
      <c r="L2060">
        <v>9</v>
      </c>
      <c r="M2060" t="s">
        <v>492</v>
      </c>
      <c r="N2060" t="s">
        <v>488</v>
      </c>
      <c r="O2060" t="s">
        <v>489</v>
      </c>
      <c r="R2060" t="s">
        <v>496</v>
      </c>
      <c r="S2060">
        <v>300.3</v>
      </c>
      <c r="T2060">
        <v>50</v>
      </c>
    </row>
    <row r="2061" spans="1:20" x14ac:dyDescent="0.25">
      <c r="A2061" s="1">
        <v>45497</v>
      </c>
      <c r="B2061">
        <v>281</v>
      </c>
      <c r="C2061">
        <v>4</v>
      </c>
      <c r="D2061">
        <v>1</v>
      </c>
      <c r="E2061">
        <v>4</v>
      </c>
      <c r="F2061">
        <v>2</v>
      </c>
      <c r="G2061">
        <v>3</v>
      </c>
      <c r="H2061" t="s">
        <v>486</v>
      </c>
      <c r="I2061">
        <v>478</v>
      </c>
      <c r="J2061">
        <v>52</v>
      </c>
      <c r="K2061" s="1">
        <v>45523</v>
      </c>
      <c r="L2061">
        <v>3</v>
      </c>
      <c r="M2061" t="s">
        <v>487</v>
      </c>
      <c r="N2061" t="s">
        <v>488</v>
      </c>
      <c r="O2061" t="s">
        <v>497</v>
      </c>
      <c r="R2061" t="s">
        <v>490</v>
      </c>
      <c r="S2061">
        <v>371</v>
      </c>
      <c r="T2061">
        <v>0</v>
      </c>
    </row>
    <row r="2062" spans="1:20" x14ac:dyDescent="0.25">
      <c r="A2062" s="1">
        <v>45498</v>
      </c>
      <c r="B2062">
        <v>260</v>
      </c>
      <c r="C2062">
        <v>3</v>
      </c>
      <c r="D2062">
        <v>1</v>
      </c>
      <c r="E2062">
        <v>4</v>
      </c>
      <c r="F2062">
        <v>2</v>
      </c>
      <c r="G2062">
        <v>1</v>
      </c>
      <c r="H2062" t="s">
        <v>486</v>
      </c>
      <c r="I2062">
        <v>435</v>
      </c>
      <c r="J2062">
        <v>21</v>
      </c>
      <c r="K2062" s="1">
        <v>45520</v>
      </c>
      <c r="L2062">
        <v>5</v>
      </c>
      <c r="M2062" t="s">
        <v>494</v>
      </c>
      <c r="N2062" t="s">
        <v>495</v>
      </c>
      <c r="O2062" t="s">
        <v>497</v>
      </c>
      <c r="R2062" t="s">
        <v>490</v>
      </c>
      <c r="S2062">
        <v>319.2</v>
      </c>
      <c r="T2062">
        <v>0</v>
      </c>
    </row>
    <row r="2063" spans="1:20" x14ac:dyDescent="0.25">
      <c r="A2063" s="1">
        <v>45498</v>
      </c>
      <c r="B2063">
        <v>2629</v>
      </c>
      <c r="C2063">
        <v>4</v>
      </c>
      <c r="D2063">
        <v>1</v>
      </c>
      <c r="E2063">
        <v>4</v>
      </c>
      <c r="F2063">
        <v>2</v>
      </c>
      <c r="G2063">
        <v>3</v>
      </c>
      <c r="H2063" t="s">
        <v>491</v>
      </c>
      <c r="I2063">
        <v>750</v>
      </c>
      <c r="J2063">
        <v>34</v>
      </c>
      <c r="L2063">
        <v>7</v>
      </c>
      <c r="M2063" t="s">
        <v>492</v>
      </c>
      <c r="N2063" t="s">
        <v>488</v>
      </c>
      <c r="O2063" t="s">
        <v>497</v>
      </c>
      <c r="R2063" t="s">
        <v>496</v>
      </c>
      <c r="S2063">
        <v>583.79999999999995</v>
      </c>
      <c r="T2063">
        <v>50</v>
      </c>
    </row>
    <row r="2064" spans="1:20" x14ac:dyDescent="0.25">
      <c r="A2064" s="1">
        <v>45498</v>
      </c>
      <c r="B2064">
        <v>1625</v>
      </c>
      <c r="C2064">
        <v>2</v>
      </c>
      <c r="D2064">
        <v>1</v>
      </c>
      <c r="E2064">
        <v>4</v>
      </c>
      <c r="F2064">
        <v>3</v>
      </c>
      <c r="G2064">
        <v>3</v>
      </c>
      <c r="H2064" t="s">
        <v>491</v>
      </c>
      <c r="I2064">
        <v>818</v>
      </c>
      <c r="J2064">
        <v>40</v>
      </c>
      <c r="L2064">
        <v>1</v>
      </c>
      <c r="M2064" t="s">
        <v>487</v>
      </c>
      <c r="N2064" t="s">
        <v>495</v>
      </c>
      <c r="O2064" t="s">
        <v>489</v>
      </c>
      <c r="R2064" t="s">
        <v>496</v>
      </c>
      <c r="S2064">
        <v>635.6</v>
      </c>
      <c r="T2064">
        <v>50</v>
      </c>
    </row>
    <row r="2065" spans="1:20" x14ac:dyDescent="0.25">
      <c r="A2065" s="1">
        <v>45498</v>
      </c>
      <c r="B2065">
        <v>2972</v>
      </c>
      <c r="C2065">
        <v>4</v>
      </c>
      <c r="D2065">
        <v>1</v>
      </c>
      <c r="E2065">
        <v>4</v>
      </c>
      <c r="F2065">
        <v>4</v>
      </c>
      <c r="G2065">
        <v>2</v>
      </c>
      <c r="H2065" t="s">
        <v>486</v>
      </c>
      <c r="I2065">
        <v>529</v>
      </c>
      <c r="J2065">
        <v>97</v>
      </c>
      <c r="K2065" s="1">
        <v>45518</v>
      </c>
      <c r="L2065">
        <v>1</v>
      </c>
      <c r="M2065" t="s">
        <v>492</v>
      </c>
      <c r="N2065" t="s">
        <v>488</v>
      </c>
      <c r="O2065" t="s">
        <v>497</v>
      </c>
      <c r="R2065" t="s">
        <v>490</v>
      </c>
      <c r="S2065">
        <v>438.2</v>
      </c>
      <c r="T2065">
        <v>0</v>
      </c>
    </row>
    <row r="2066" spans="1:20" x14ac:dyDescent="0.25">
      <c r="A2066" s="1">
        <v>45498</v>
      </c>
      <c r="B2066">
        <v>128</v>
      </c>
      <c r="C2066">
        <v>1</v>
      </c>
      <c r="D2066">
        <v>1</v>
      </c>
      <c r="E2066">
        <v>4</v>
      </c>
      <c r="F2066">
        <v>3</v>
      </c>
      <c r="G2066">
        <v>2</v>
      </c>
      <c r="H2066" t="s">
        <v>486</v>
      </c>
      <c r="I2066">
        <v>854</v>
      </c>
      <c r="J2066">
        <v>78</v>
      </c>
      <c r="K2066" s="1">
        <v>45511</v>
      </c>
      <c r="L2066">
        <v>10</v>
      </c>
      <c r="M2066" t="s">
        <v>494</v>
      </c>
      <c r="N2066" t="s">
        <v>488</v>
      </c>
      <c r="O2066" t="s">
        <v>489</v>
      </c>
      <c r="R2066" t="s">
        <v>490</v>
      </c>
      <c r="S2066">
        <v>652.4</v>
      </c>
      <c r="T2066">
        <v>0</v>
      </c>
    </row>
    <row r="2067" spans="1:20" x14ac:dyDescent="0.25">
      <c r="A2067" s="1">
        <v>45498</v>
      </c>
      <c r="B2067">
        <v>4565</v>
      </c>
      <c r="C2067">
        <v>3</v>
      </c>
      <c r="D2067">
        <v>1</v>
      </c>
      <c r="E2067">
        <v>4</v>
      </c>
      <c r="F2067">
        <v>2</v>
      </c>
      <c r="G2067">
        <v>3</v>
      </c>
      <c r="H2067" t="s">
        <v>492</v>
      </c>
      <c r="I2067">
        <v>341</v>
      </c>
      <c r="J2067">
        <v>123</v>
      </c>
      <c r="L2067">
        <v>2</v>
      </c>
      <c r="M2067" t="s">
        <v>494</v>
      </c>
      <c r="N2067" t="s">
        <v>495</v>
      </c>
      <c r="O2067" t="s">
        <v>489</v>
      </c>
      <c r="R2067" t="s">
        <v>496</v>
      </c>
      <c r="S2067">
        <v>359.8</v>
      </c>
      <c r="T2067">
        <v>50</v>
      </c>
    </row>
    <row r="2068" spans="1:20" x14ac:dyDescent="0.25">
      <c r="A2068" s="1">
        <v>45498</v>
      </c>
      <c r="B2068">
        <v>2783</v>
      </c>
      <c r="C2068">
        <v>4</v>
      </c>
      <c r="D2068">
        <v>1</v>
      </c>
      <c r="E2068">
        <v>4</v>
      </c>
      <c r="F2068">
        <v>5</v>
      </c>
      <c r="G2068">
        <v>2</v>
      </c>
      <c r="H2068" t="s">
        <v>491</v>
      </c>
      <c r="I2068">
        <v>205</v>
      </c>
      <c r="J2068">
        <v>101</v>
      </c>
      <c r="L2068">
        <v>1</v>
      </c>
      <c r="M2068" t="s">
        <v>494</v>
      </c>
      <c r="N2068" t="s">
        <v>488</v>
      </c>
      <c r="O2068" t="s">
        <v>489</v>
      </c>
      <c r="R2068" t="s">
        <v>493</v>
      </c>
      <c r="S2068">
        <v>235.2</v>
      </c>
      <c r="T2068">
        <v>30</v>
      </c>
    </row>
    <row r="2069" spans="1:20" x14ac:dyDescent="0.25">
      <c r="A2069" s="1">
        <v>45498</v>
      </c>
      <c r="B2069">
        <v>4056</v>
      </c>
      <c r="C2069">
        <v>5</v>
      </c>
      <c r="D2069">
        <v>1</v>
      </c>
      <c r="E2069">
        <v>4</v>
      </c>
      <c r="F2069">
        <v>4</v>
      </c>
      <c r="G2069">
        <v>2</v>
      </c>
      <c r="H2069" t="s">
        <v>491</v>
      </c>
      <c r="I2069">
        <v>551</v>
      </c>
      <c r="J2069">
        <v>137</v>
      </c>
      <c r="L2069">
        <v>1</v>
      </c>
      <c r="M2069" t="s">
        <v>492</v>
      </c>
      <c r="N2069" t="s">
        <v>488</v>
      </c>
      <c r="O2069" t="s">
        <v>497</v>
      </c>
      <c r="R2069" t="s">
        <v>493</v>
      </c>
      <c r="S2069">
        <v>502.6</v>
      </c>
      <c r="T2069">
        <v>30</v>
      </c>
    </row>
    <row r="2070" spans="1:20" x14ac:dyDescent="0.25">
      <c r="A2070" s="1">
        <v>45498</v>
      </c>
      <c r="B2070">
        <v>4903</v>
      </c>
      <c r="C2070">
        <v>3</v>
      </c>
      <c r="D2070">
        <v>1</v>
      </c>
      <c r="E2070">
        <v>4</v>
      </c>
      <c r="F2070">
        <v>3</v>
      </c>
      <c r="G2070">
        <v>3</v>
      </c>
      <c r="H2070" t="s">
        <v>492</v>
      </c>
      <c r="I2070">
        <v>436</v>
      </c>
      <c r="J2070">
        <v>132</v>
      </c>
      <c r="L2070">
        <v>10</v>
      </c>
      <c r="M2070" t="s">
        <v>487</v>
      </c>
      <c r="N2070" t="s">
        <v>488</v>
      </c>
      <c r="O2070" t="s">
        <v>497</v>
      </c>
      <c r="R2070" t="s">
        <v>496</v>
      </c>
      <c r="S2070">
        <v>432.6</v>
      </c>
      <c r="T2070">
        <v>50</v>
      </c>
    </row>
    <row r="2071" spans="1:20" x14ac:dyDescent="0.25">
      <c r="A2071" s="1">
        <v>45498</v>
      </c>
      <c r="B2071">
        <v>3917</v>
      </c>
      <c r="C2071">
        <v>4</v>
      </c>
      <c r="D2071">
        <v>1</v>
      </c>
      <c r="E2071">
        <v>4</v>
      </c>
      <c r="F2071">
        <v>5</v>
      </c>
      <c r="G2071">
        <v>1</v>
      </c>
      <c r="H2071" t="s">
        <v>486</v>
      </c>
      <c r="I2071">
        <v>465</v>
      </c>
      <c r="J2071">
        <v>58</v>
      </c>
      <c r="L2071">
        <v>4</v>
      </c>
      <c r="M2071" t="s">
        <v>487</v>
      </c>
      <c r="N2071" t="s">
        <v>495</v>
      </c>
      <c r="O2071" t="s">
        <v>497</v>
      </c>
      <c r="R2071" t="s">
        <v>498</v>
      </c>
      <c r="S2071">
        <v>373.1</v>
      </c>
      <c r="T2071">
        <v>10</v>
      </c>
    </row>
    <row r="2072" spans="1:20" x14ac:dyDescent="0.25">
      <c r="A2072" s="1">
        <v>45499</v>
      </c>
      <c r="B2072">
        <v>4853</v>
      </c>
      <c r="C2072">
        <v>3</v>
      </c>
      <c r="D2072">
        <v>3</v>
      </c>
      <c r="E2072">
        <v>4</v>
      </c>
      <c r="F2072">
        <v>4</v>
      </c>
      <c r="G2072">
        <v>2</v>
      </c>
      <c r="H2072" t="s">
        <v>486</v>
      </c>
      <c r="I2072">
        <v>978</v>
      </c>
      <c r="J2072">
        <v>39</v>
      </c>
      <c r="K2072" s="1">
        <v>45512</v>
      </c>
      <c r="L2072">
        <v>10</v>
      </c>
      <c r="M2072" t="s">
        <v>494</v>
      </c>
      <c r="N2072" t="s">
        <v>495</v>
      </c>
      <c r="O2072" t="s">
        <v>497</v>
      </c>
      <c r="R2072" t="s">
        <v>490</v>
      </c>
      <c r="S2072">
        <v>711.9</v>
      </c>
      <c r="T2072">
        <v>0</v>
      </c>
    </row>
    <row r="2073" spans="1:20" x14ac:dyDescent="0.25">
      <c r="A2073" s="1">
        <v>45499</v>
      </c>
      <c r="B2073">
        <v>2794</v>
      </c>
      <c r="C2073">
        <v>4</v>
      </c>
      <c r="D2073">
        <v>4</v>
      </c>
      <c r="E2073">
        <v>4</v>
      </c>
      <c r="F2073">
        <v>3</v>
      </c>
      <c r="G2073">
        <v>3</v>
      </c>
      <c r="H2073" t="s">
        <v>486</v>
      </c>
      <c r="I2073">
        <v>154</v>
      </c>
      <c r="J2073">
        <v>20</v>
      </c>
      <c r="K2073" s="1">
        <v>45517</v>
      </c>
      <c r="L2073">
        <v>3</v>
      </c>
      <c r="M2073" t="s">
        <v>494</v>
      </c>
      <c r="N2073" t="s">
        <v>495</v>
      </c>
      <c r="O2073" t="s">
        <v>489</v>
      </c>
      <c r="R2073" t="s">
        <v>490</v>
      </c>
      <c r="S2073">
        <v>121.8</v>
      </c>
      <c r="T2073">
        <v>0</v>
      </c>
    </row>
    <row r="2074" spans="1:20" x14ac:dyDescent="0.25">
      <c r="A2074" s="1">
        <v>45499</v>
      </c>
      <c r="B2074">
        <v>4216</v>
      </c>
      <c r="C2074">
        <v>4</v>
      </c>
      <c r="D2074">
        <v>1</v>
      </c>
      <c r="E2074">
        <v>4</v>
      </c>
      <c r="F2074">
        <v>2</v>
      </c>
      <c r="G2074">
        <v>3</v>
      </c>
      <c r="H2074" t="s">
        <v>486</v>
      </c>
      <c r="I2074">
        <v>676</v>
      </c>
      <c r="J2074">
        <v>92</v>
      </c>
      <c r="K2074" s="1">
        <v>45517</v>
      </c>
      <c r="L2074">
        <v>1</v>
      </c>
      <c r="M2074" t="s">
        <v>494</v>
      </c>
      <c r="N2074" t="s">
        <v>488</v>
      </c>
      <c r="O2074" t="s">
        <v>489</v>
      </c>
      <c r="R2074" t="s">
        <v>490</v>
      </c>
      <c r="S2074">
        <v>537.6</v>
      </c>
      <c r="T2074">
        <v>0</v>
      </c>
    </row>
    <row r="2075" spans="1:20" x14ac:dyDescent="0.25">
      <c r="A2075" s="1">
        <v>45499</v>
      </c>
      <c r="B2075">
        <v>3079</v>
      </c>
      <c r="C2075">
        <v>1</v>
      </c>
      <c r="D2075">
        <v>4</v>
      </c>
      <c r="E2075">
        <v>4</v>
      </c>
      <c r="F2075">
        <v>3</v>
      </c>
      <c r="G2075">
        <v>3</v>
      </c>
      <c r="H2075" t="s">
        <v>486</v>
      </c>
      <c r="I2075">
        <v>979</v>
      </c>
      <c r="J2075">
        <v>28</v>
      </c>
      <c r="K2075" s="1">
        <v>45525</v>
      </c>
      <c r="L2075">
        <v>3</v>
      </c>
      <c r="M2075" t="s">
        <v>494</v>
      </c>
      <c r="N2075" t="s">
        <v>495</v>
      </c>
      <c r="O2075" t="s">
        <v>497</v>
      </c>
      <c r="R2075" t="s">
        <v>490</v>
      </c>
      <c r="S2075">
        <v>704.9</v>
      </c>
      <c r="T2075">
        <v>0</v>
      </c>
    </row>
    <row r="2076" spans="1:20" x14ac:dyDescent="0.25">
      <c r="A2076" s="1">
        <v>45499</v>
      </c>
      <c r="B2076">
        <v>3180</v>
      </c>
      <c r="C2076">
        <v>4</v>
      </c>
      <c r="D2076">
        <v>4</v>
      </c>
      <c r="E2076">
        <v>4</v>
      </c>
      <c r="F2076">
        <v>3</v>
      </c>
      <c r="G2076">
        <v>1</v>
      </c>
      <c r="H2076" t="s">
        <v>486</v>
      </c>
      <c r="I2076">
        <v>896</v>
      </c>
      <c r="J2076">
        <v>70</v>
      </c>
      <c r="L2076">
        <v>1</v>
      </c>
      <c r="M2076" t="s">
        <v>492</v>
      </c>
      <c r="N2076" t="s">
        <v>488</v>
      </c>
      <c r="O2076" t="s">
        <v>497</v>
      </c>
      <c r="R2076" t="s">
        <v>498</v>
      </c>
      <c r="S2076">
        <v>683.2</v>
      </c>
      <c r="T2076">
        <v>10</v>
      </c>
    </row>
    <row r="2077" spans="1:20" x14ac:dyDescent="0.25">
      <c r="A2077" s="1">
        <v>45499</v>
      </c>
      <c r="B2077">
        <v>4307</v>
      </c>
      <c r="C2077">
        <v>5</v>
      </c>
      <c r="D2077">
        <v>3</v>
      </c>
      <c r="E2077">
        <v>4</v>
      </c>
      <c r="F2077">
        <v>2</v>
      </c>
      <c r="G2077">
        <v>1</v>
      </c>
      <c r="H2077" t="s">
        <v>486</v>
      </c>
      <c r="I2077">
        <v>191</v>
      </c>
      <c r="J2077">
        <v>185</v>
      </c>
      <c r="K2077" s="1">
        <v>45506</v>
      </c>
      <c r="L2077">
        <v>3</v>
      </c>
      <c r="M2077" t="s">
        <v>494</v>
      </c>
      <c r="N2077" t="s">
        <v>488</v>
      </c>
      <c r="O2077" t="s">
        <v>489</v>
      </c>
      <c r="R2077" t="s">
        <v>490</v>
      </c>
      <c r="S2077">
        <v>263.2</v>
      </c>
      <c r="T2077">
        <v>0</v>
      </c>
    </row>
    <row r="2078" spans="1:20" x14ac:dyDescent="0.25">
      <c r="A2078" s="1">
        <v>45499</v>
      </c>
      <c r="B2078">
        <v>625</v>
      </c>
      <c r="C2078">
        <v>1</v>
      </c>
      <c r="D2078">
        <v>1</v>
      </c>
      <c r="E2078">
        <v>4</v>
      </c>
      <c r="F2078">
        <v>1</v>
      </c>
      <c r="G2078">
        <v>1</v>
      </c>
      <c r="H2078" t="s">
        <v>492</v>
      </c>
      <c r="I2078">
        <v>159</v>
      </c>
      <c r="J2078">
        <v>34</v>
      </c>
      <c r="L2078">
        <v>4</v>
      </c>
      <c r="M2078" t="s">
        <v>494</v>
      </c>
      <c r="N2078" t="s">
        <v>495</v>
      </c>
      <c r="O2078" t="s">
        <v>497</v>
      </c>
      <c r="R2078" t="s">
        <v>493</v>
      </c>
      <c r="S2078">
        <v>156.1</v>
      </c>
      <c r="T2078">
        <v>30</v>
      </c>
    </row>
    <row r="2079" spans="1:20" x14ac:dyDescent="0.25">
      <c r="A2079" s="1">
        <v>45499</v>
      </c>
      <c r="B2079">
        <v>737</v>
      </c>
      <c r="C2079">
        <v>5</v>
      </c>
      <c r="D2079">
        <v>1</v>
      </c>
      <c r="E2079">
        <v>4</v>
      </c>
      <c r="F2079">
        <v>5</v>
      </c>
      <c r="G2079">
        <v>2</v>
      </c>
      <c r="H2079" t="s">
        <v>491</v>
      </c>
      <c r="I2079">
        <v>161</v>
      </c>
      <c r="J2079">
        <v>103</v>
      </c>
      <c r="L2079">
        <v>8</v>
      </c>
      <c r="M2079" t="s">
        <v>487</v>
      </c>
      <c r="N2079" t="s">
        <v>495</v>
      </c>
      <c r="O2079" t="s">
        <v>497</v>
      </c>
      <c r="R2079" t="s">
        <v>498</v>
      </c>
      <c r="S2079">
        <v>191.8</v>
      </c>
      <c r="T2079">
        <v>10</v>
      </c>
    </row>
    <row r="2080" spans="1:20" x14ac:dyDescent="0.25">
      <c r="A2080" s="1">
        <v>45499</v>
      </c>
      <c r="B2080">
        <v>1656</v>
      </c>
      <c r="C2080">
        <v>5</v>
      </c>
      <c r="D2080">
        <v>1</v>
      </c>
      <c r="E2080">
        <v>4</v>
      </c>
      <c r="F2080">
        <v>2</v>
      </c>
      <c r="G2080">
        <v>3</v>
      </c>
      <c r="H2080" t="s">
        <v>492</v>
      </c>
      <c r="I2080">
        <v>642</v>
      </c>
      <c r="J2080">
        <v>60</v>
      </c>
      <c r="L2080">
        <v>3</v>
      </c>
      <c r="M2080" t="s">
        <v>492</v>
      </c>
      <c r="N2080" t="s">
        <v>488</v>
      </c>
      <c r="O2080" t="s">
        <v>497</v>
      </c>
      <c r="R2080" t="s">
        <v>498</v>
      </c>
      <c r="S2080">
        <v>498.4</v>
      </c>
      <c r="T2080">
        <v>10</v>
      </c>
    </row>
    <row r="2081" spans="1:20" x14ac:dyDescent="0.25">
      <c r="A2081" s="1">
        <v>45499</v>
      </c>
      <c r="B2081">
        <v>3833</v>
      </c>
      <c r="C2081">
        <v>2</v>
      </c>
      <c r="D2081">
        <v>3</v>
      </c>
      <c r="E2081">
        <v>4</v>
      </c>
      <c r="F2081">
        <v>2</v>
      </c>
      <c r="G2081">
        <v>3</v>
      </c>
      <c r="H2081" t="s">
        <v>486</v>
      </c>
      <c r="I2081">
        <v>391</v>
      </c>
      <c r="J2081">
        <v>194</v>
      </c>
      <c r="L2081">
        <v>3</v>
      </c>
      <c r="M2081" t="s">
        <v>494</v>
      </c>
      <c r="N2081" t="s">
        <v>495</v>
      </c>
      <c r="O2081" t="s">
        <v>497</v>
      </c>
      <c r="R2081" t="s">
        <v>496</v>
      </c>
      <c r="S2081">
        <v>444.5</v>
      </c>
      <c r="T2081">
        <v>50</v>
      </c>
    </row>
    <row r="2082" spans="1:20" x14ac:dyDescent="0.25">
      <c r="A2082" s="1">
        <v>45500</v>
      </c>
      <c r="B2082">
        <v>17</v>
      </c>
      <c r="C2082">
        <v>5</v>
      </c>
      <c r="D2082">
        <v>2</v>
      </c>
      <c r="E2082">
        <v>4</v>
      </c>
      <c r="F2082">
        <v>4</v>
      </c>
      <c r="G2082">
        <v>1</v>
      </c>
      <c r="H2082" t="s">
        <v>491</v>
      </c>
      <c r="I2082">
        <v>660</v>
      </c>
      <c r="J2082">
        <v>173</v>
      </c>
      <c r="L2082">
        <v>9</v>
      </c>
      <c r="M2082" t="s">
        <v>492</v>
      </c>
      <c r="N2082" t="s">
        <v>495</v>
      </c>
      <c r="O2082" t="s">
        <v>497</v>
      </c>
      <c r="R2082" t="s">
        <v>496</v>
      </c>
      <c r="S2082">
        <v>618.1</v>
      </c>
      <c r="T2082">
        <v>50</v>
      </c>
    </row>
    <row r="2083" spans="1:20" x14ac:dyDescent="0.25">
      <c r="A2083" s="1">
        <v>45500</v>
      </c>
      <c r="B2083">
        <v>4363</v>
      </c>
      <c r="C2083">
        <v>4</v>
      </c>
      <c r="D2083">
        <v>1</v>
      </c>
      <c r="E2083">
        <v>4</v>
      </c>
      <c r="F2083">
        <v>4</v>
      </c>
      <c r="G2083">
        <v>2</v>
      </c>
      <c r="H2083" t="s">
        <v>486</v>
      </c>
      <c r="I2083">
        <v>146</v>
      </c>
      <c r="J2083">
        <v>73</v>
      </c>
      <c r="K2083" s="1">
        <v>45529</v>
      </c>
      <c r="L2083">
        <v>9</v>
      </c>
      <c r="M2083" t="s">
        <v>494</v>
      </c>
      <c r="N2083" t="s">
        <v>488</v>
      </c>
      <c r="O2083" t="s">
        <v>497</v>
      </c>
      <c r="R2083" t="s">
        <v>490</v>
      </c>
      <c r="S2083">
        <v>153.30000000000001</v>
      </c>
      <c r="T2083">
        <v>0</v>
      </c>
    </row>
    <row r="2084" spans="1:20" x14ac:dyDescent="0.25">
      <c r="A2084" s="1">
        <v>45500</v>
      </c>
      <c r="B2084">
        <v>1786</v>
      </c>
      <c r="C2084">
        <v>3</v>
      </c>
      <c r="D2084">
        <v>2</v>
      </c>
      <c r="E2084">
        <v>4</v>
      </c>
      <c r="F2084">
        <v>4</v>
      </c>
      <c r="G2084">
        <v>2</v>
      </c>
      <c r="H2084" t="s">
        <v>492</v>
      </c>
      <c r="I2084">
        <v>813</v>
      </c>
      <c r="J2084">
        <v>138</v>
      </c>
      <c r="L2084">
        <v>6</v>
      </c>
      <c r="M2084" t="s">
        <v>492</v>
      </c>
      <c r="N2084" t="s">
        <v>488</v>
      </c>
      <c r="O2084" t="s">
        <v>489</v>
      </c>
      <c r="R2084" t="s">
        <v>496</v>
      </c>
      <c r="S2084">
        <v>700.7</v>
      </c>
      <c r="T2084">
        <v>50</v>
      </c>
    </row>
    <row r="2085" spans="1:20" x14ac:dyDescent="0.25">
      <c r="A2085" s="1">
        <v>45500</v>
      </c>
      <c r="B2085">
        <v>3794</v>
      </c>
      <c r="C2085">
        <v>1</v>
      </c>
      <c r="D2085">
        <v>5</v>
      </c>
      <c r="E2085">
        <v>4</v>
      </c>
      <c r="F2085">
        <v>4</v>
      </c>
      <c r="G2085">
        <v>3</v>
      </c>
      <c r="H2085" t="s">
        <v>492</v>
      </c>
      <c r="I2085">
        <v>582</v>
      </c>
      <c r="J2085">
        <v>186</v>
      </c>
      <c r="L2085">
        <v>10</v>
      </c>
      <c r="M2085" t="s">
        <v>494</v>
      </c>
      <c r="N2085" t="s">
        <v>488</v>
      </c>
      <c r="O2085" t="s">
        <v>489</v>
      </c>
      <c r="R2085" t="s">
        <v>493</v>
      </c>
      <c r="S2085">
        <v>558.6</v>
      </c>
      <c r="T2085">
        <v>30</v>
      </c>
    </row>
    <row r="2086" spans="1:20" x14ac:dyDescent="0.25">
      <c r="A2086" s="1">
        <v>45500</v>
      </c>
      <c r="B2086">
        <v>684</v>
      </c>
      <c r="C2086">
        <v>1</v>
      </c>
      <c r="D2086">
        <v>3</v>
      </c>
      <c r="E2086">
        <v>4</v>
      </c>
      <c r="F2086">
        <v>2</v>
      </c>
      <c r="G2086">
        <v>1</v>
      </c>
      <c r="H2086" t="s">
        <v>492</v>
      </c>
      <c r="I2086">
        <v>636</v>
      </c>
      <c r="J2086">
        <v>36</v>
      </c>
      <c r="L2086">
        <v>4</v>
      </c>
      <c r="M2086" t="s">
        <v>494</v>
      </c>
      <c r="N2086" t="s">
        <v>495</v>
      </c>
      <c r="O2086" t="s">
        <v>489</v>
      </c>
      <c r="R2086" t="s">
        <v>496</v>
      </c>
      <c r="S2086">
        <v>505.4</v>
      </c>
      <c r="T2086">
        <v>50</v>
      </c>
    </row>
    <row r="2087" spans="1:20" x14ac:dyDescent="0.25">
      <c r="A2087" s="1">
        <v>45500</v>
      </c>
      <c r="B2087">
        <v>3530</v>
      </c>
      <c r="C2087">
        <v>1</v>
      </c>
      <c r="D2087">
        <v>2</v>
      </c>
      <c r="E2087">
        <v>4</v>
      </c>
      <c r="F2087">
        <v>4</v>
      </c>
      <c r="G2087">
        <v>3</v>
      </c>
      <c r="H2087" t="s">
        <v>486</v>
      </c>
      <c r="I2087">
        <v>688</v>
      </c>
      <c r="J2087">
        <v>147</v>
      </c>
      <c r="K2087" s="1">
        <v>45512</v>
      </c>
      <c r="L2087">
        <v>10</v>
      </c>
      <c r="M2087" t="s">
        <v>492</v>
      </c>
      <c r="N2087" t="s">
        <v>488</v>
      </c>
      <c r="O2087" t="s">
        <v>489</v>
      </c>
      <c r="R2087" t="s">
        <v>490</v>
      </c>
      <c r="S2087">
        <v>584.5</v>
      </c>
      <c r="T2087">
        <v>0</v>
      </c>
    </row>
    <row r="2088" spans="1:20" x14ac:dyDescent="0.25">
      <c r="A2088" s="1">
        <v>45500</v>
      </c>
      <c r="B2088">
        <v>3413</v>
      </c>
      <c r="C2088">
        <v>3</v>
      </c>
      <c r="D2088">
        <v>1</v>
      </c>
      <c r="E2088">
        <v>4</v>
      </c>
      <c r="F2088">
        <v>5</v>
      </c>
      <c r="G2088">
        <v>1</v>
      </c>
      <c r="H2088" t="s">
        <v>486</v>
      </c>
      <c r="I2088">
        <v>415</v>
      </c>
      <c r="J2088">
        <v>111</v>
      </c>
      <c r="L2088">
        <v>5</v>
      </c>
      <c r="M2088" t="s">
        <v>494</v>
      </c>
      <c r="N2088" t="s">
        <v>495</v>
      </c>
      <c r="O2088" t="s">
        <v>497</v>
      </c>
      <c r="R2088" t="s">
        <v>498</v>
      </c>
      <c r="S2088">
        <v>375.2</v>
      </c>
      <c r="T2088">
        <v>10</v>
      </c>
    </row>
    <row r="2089" spans="1:20" x14ac:dyDescent="0.25">
      <c r="A2089" s="1">
        <v>45500</v>
      </c>
      <c r="B2089">
        <v>366</v>
      </c>
      <c r="C2089">
        <v>5</v>
      </c>
      <c r="D2089">
        <v>1</v>
      </c>
      <c r="E2089">
        <v>4</v>
      </c>
      <c r="F2089">
        <v>3</v>
      </c>
      <c r="G2089">
        <v>1</v>
      </c>
      <c r="H2089" t="s">
        <v>491</v>
      </c>
      <c r="I2089">
        <v>869</v>
      </c>
      <c r="J2089">
        <v>28</v>
      </c>
      <c r="L2089">
        <v>9</v>
      </c>
      <c r="M2089" t="s">
        <v>494</v>
      </c>
      <c r="N2089" t="s">
        <v>488</v>
      </c>
      <c r="O2089" t="s">
        <v>497</v>
      </c>
      <c r="R2089" t="s">
        <v>493</v>
      </c>
      <c r="S2089">
        <v>648.9</v>
      </c>
      <c r="T2089">
        <v>30</v>
      </c>
    </row>
    <row r="2090" spans="1:20" x14ac:dyDescent="0.25">
      <c r="A2090" s="1">
        <v>45500</v>
      </c>
      <c r="B2090">
        <v>1435</v>
      </c>
      <c r="C2090">
        <v>2</v>
      </c>
      <c r="D2090">
        <v>2</v>
      </c>
      <c r="E2090">
        <v>4</v>
      </c>
      <c r="F2090">
        <v>4</v>
      </c>
      <c r="G2090">
        <v>3</v>
      </c>
      <c r="H2090" t="s">
        <v>492</v>
      </c>
      <c r="I2090">
        <v>280</v>
      </c>
      <c r="J2090">
        <v>65</v>
      </c>
      <c r="L2090">
        <v>1</v>
      </c>
      <c r="M2090" t="s">
        <v>492</v>
      </c>
      <c r="N2090" t="s">
        <v>495</v>
      </c>
      <c r="O2090" t="s">
        <v>489</v>
      </c>
      <c r="R2090" t="s">
        <v>498</v>
      </c>
      <c r="S2090">
        <v>248.5</v>
      </c>
      <c r="T2090">
        <v>10</v>
      </c>
    </row>
    <row r="2091" spans="1:20" x14ac:dyDescent="0.25">
      <c r="A2091" s="1">
        <v>45500</v>
      </c>
      <c r="B2091">
        <v>4670</v>
      </c>
      <c r="C2091">
        <v>4</v>
      </c>
      <c r="D2091">
        <v>2</v>
      </c>
      <c r="E2091">
        <v>4</v>
      </c>
      <c r="F2091">
        <v>4</v>
      </c>
      <c r="G2091">
        <v>1</v>
      </c>
      <c r="H2091" t="s">
        <v>486</v>
      </c>
      <c r="I2091">
        <v>676</v>
      </c>
      <c r="J2091">
        <v>153</v>
      </c>
      <c r="K2091" s="1">
        <v>45514</v>
      </c>
      <c r="L2091">
        <v>7</v>
      </c>
      <c r="M2091" t="s">
        <v>487</v>
      </c>
      <c r="N2091" t="s">
        <v>495</v>
      </c>
      <c r="O2091" t="s">
        <v>489</v>
      </c>
      <c r="R2091" t="s">
        <v>490</v>
      </c>
      <c r="S2091">
        <v>580.29999999999995</v>
      </c>
      <c r="T2091">
        <v>0</v>
      </c>
    </row>
    <row r="2092" spans="1:20" x14ac:dyDescent="0.25">
      <c r="A2092" s="1">
        <v>45501</v>
      </c>
      <c r="B2092">
        <v>3125</v>
      </c>
      <c r="C2092">
        <v>1</v>
      </c>
      <c r="D2092">
        <v>5</v>
      </c>
      <c r="E2092">
        <v>4</v>
      </c>
      <c r="F2092">
        <v>4</v>
      </c>
      <c r="G2092">
        <v>1</v>
      </c>
      <c r="H2092" t="s">
        <v>491</v>
      </c>
      <c r="I2092">
        <v>761</v>
      </c>
      <c r="J2092">
        <v>35</v>
      </c>
      <c r="L2092">
        <v>7</v>
      </c>
      <c r="M2092" t="s">
        <v>487</v>
      </c>
      <c r="N2092" t="s">
        <v>488</v>
      </c>
      <c r="O2092" t="s">
        <v>489</v>
      </c>
      <c r="R2092" t="s">
        <v>498</v>
      </c>
      <c r="S2092">
        <v>564.20000000000005</v>
      </c>
      <c r="T2092">
        <v>10</v>
      </c>
    </row>
    <row r="2093" spans="1:20" x14ac:dyDescent="0.25">
      <c r="A2093" s="1">
        <v>45501</v>
      </c>
      <c r="B2093">
        <v>2238</v>
      </c>
      <c r="C2093">
        <v>4</v>
      </c>
      <c r="D2093">
        <v>3</v>
      </c>
      <c r="E2093">
        <v>4</v>
      </c>
      <c r="F2093">
        <v>2</v>
      </c>
      <c r="G2093">
        <v>1</v>
      </c>
      <c r="H2093" t="s">
        <v>486</v>
      </c>
      <c r="I2093">
        <v>908</v>
      </c>
      <c r="J2093">
        <v>131</v>
      </c>
      <c r="K2093" s="1">
        <v>45520</v>
      </c>
      <c r="L2093">
        <v>10</v>
      </c>
      <c r="M2093" t="s">
        <v>494</v>
      </c>
      <c r="N2093" t="s">
        <v>495</v>
      </c>
      <c r="O2093" t="s">
        <v>489</v>
      </c>
      <c r="R2093" t="s">
        <v>490</v>
      </c>
      <c r="S2093">
        <v>727.3</v>
      </c>
      <c r="T2093">
        <v>0</v>
      </c>
    </row>
    <row r="2094" spans="1:20" x14ac:dyDescent="0.25">
      <c r="A2094" s="1">
        <v>45501</v>
      </c>
      <c r="B2094">
        <v>86</v>
      </c>
      <c r="C2094">
        <v>5</v>
      </c>
      <c r="D2094">
        <v>4</v>
      </c>
      <c r="E2094">
        <v>4</v>
      </c>
      <c r="F2094">
        <v>3</v>
      </c>
      <c r="G2094">
        <v>1</v>
      </c>
      <c r="H2094" t="s">
        <v>486</v>
      </c>
      <c r="I2094">
        <v>121</v>
      </c>
      <c r="J2094">
        <v>106</v>
      </c>
      <c r="K2094" s="1">
        <v>45512</v>
      </c>
      <c r="L2094">
        <v>1</v>
      </c>
      <c r="M2094" t="s">
        <v>492</v>
      </c>
      <c r="N2094" t="s">
        <v>495</v>
      </c>
      <c r="O2094" t="s">
        <v>489</v>
      </c>
      <c r="R2094" t="s">
        <v>490</v>
      </c>
      <c r="S2094">
        <v>158.9</v>
      </c>
      <c r="T2094">
        <v>0</v>
      </c>
    </row>
    <row r="2095" spans="1:20" x14ac:dyDescent="0.25">
      <c r="A2095" s="1">
        <v>45501</v>
      </c>
      <c r="B2095">
        <v>2165</v>
      </c>
      <c r="C2095">
        <v>2</v>
      </c>
      <c r="D2095">
        <v>5</v>
      </c>
      <c r="E2095">
        <v>4</v>
      </c>
      <c r="F2095">
        <v>2</v>
      </c>
      <c r="G2095">
        <v>2</v>
      </c>
      <c r="H2095" t="s">
        <v>486</v>
      </c>
      <c r="I2095">
        <v>919</v>
      </c>
      <c r="J2095">
        <v>176</v>
      </c>
      <c r="L2095">
        <v>1</v>
      </c>
      <c r="M2095" t="s">
        <v>487</v>
      </c>
      <c r="N2095" t="s">
        <v>495</v>
      </c>
      <c r="O2095" t="s">
        <v>497</v>
      </c>
      <c r="R2095" t="s">
        <v>496</v>
      </c>
      <c r="S2095">
        <v>801.5</v>
      </c>
      <c r="T2095">
        <v>50</v>
      </c>
    </row>
    <row r="2096" spans="1:20" x14ac:dyDescent="0.25">
      <c r="A2096" s="1">
        <v>45501</v>
      </c>
      <c r="B2096">
        <v>3958</v>
      </c>
      <c r="C2096">
        <v>1</v>
      </c>
      <c r="D2096">
        <v>5</v>
      </c>
      <c r="E2096">
        <v>4</v>
      </c>
      <c r="F2096">
        <v>3</v>
      </c>
      <c r="G2096">
        <v>1</v>
      </c>
      <c r="H2096" t="s">
        <v>486</v>
      </c>
      <c r="I2096">
        <v>249</v>
      </c>
      <c r="J2096">
        <v>188</v>
      </c>
      <c r="K2096" s="1">
        <v>45517</v>
      </c>
      <c r="L2096">
        <v>9</v>
      </c>
      <c r="M2096" t="s">
        <v>492</v>
      </c>
      <c r="N2096" t="s">
        <v>488</v>
      </c>
      <c r="O2096" t="s">
        <v>497</v>
      </c>
      <c r="R2096" t="s">
        <v>490</v>
      </c>
      <c r="S2096">
        <v>305.89999999999998</v>
      </c>
      <c r="T2096">
        <v>0</v>
      </c>
    </row>
    <row r="2097" spans="1:20" x14ac:dyDescent="0.25">
      <c r="A2097" s="1">
        <v>45501</v>
      </c>
      <c r="B2097">
        <v>2950</v>
      </c>
      <c r="C2097">
        <v>5</v>
      </c>
      <c r="D2097">
        <v>5</v>
      </c>
      <c r="E2097">
        <v>4</v>
      </c>
      <c r="F2097">
        <v>2</v>
      </c>
      <c r="G2097">
        <v>1</v>
      </c>
      <c r="H2097" t="s">
        <v>486</v>
      </c>
      <c r="I2097">
        <v>837</v>
      </c>
      <c r="J2097">
        <v>81</v>
      </c>
      <c r="K2097" s="1">
        <v>45521</v>
      </c>
      <c r="L2097">
        <v>7</v>
      </c>
      <c r="M2097" t="s">
        <v>487</v>
      </c>
      <c r="N2097" t="s">
        <v>495</v>
      </c>
      <c r="O2097" t="s">
        <v>489</v>
      </c>
      <c r="R2097" t="s">
        <v>490</v>
      </c>
      <c r="S2097">
        <v>642.6</v>
      </c>
      <c r="T2097">
        <v>0</v>
      </c>
    </row>
    <row r="2098" spans="1:20" x14ac:dyDescent="0.25">
      <c r="A2098" s="1">
        <v>45501</v>
      </c>
      <c r="B2098">
        <v>1684</v>
      </c>
      <c r="C2098">
        <v>2</v>
      </c>
      <c r="D2098">
        <v>1</v>
      </c>
      <c r="E2098">
        <v>4</v>
      </c>
      <c r="F2098">
        <v>3</v>
      </c>
      <c r="G2098">
        <v>1</v>
      </c>
      <c r="H2098" t="s">
        <v>492</v>
      </c>
      <c r="I2098">
        <v>76</v>
      </c>
      <c r="J2098">
        <v>123</v>
      </c>
      <c r="L2098">
        <v>4</v>
      </c>
      <c r="M2098" t="s">
        <v>494</v>
      </c>
      <c r="N2098" t="s">
        <v>488</v>
      </c>
      <c r="O2098" t="s">
        <v>489</v>
      </c>
      <c r="R2098" t="s">
        <v>493</v>
      </c>
      <c r="S2098">
        <v>160.30000000000001</v>
      </c>
      <c r="T2098">
        <v>30</v>
      </c>
    </row>
    <row r="2099" spans="1:20" x14ac:dyDescent="0.25">
      <c r="A2099" s="1">
        <v>45501</v>
      </c>
      <c r="B2099">
        <v>4171</v>
      </c>
      <c r="C2099">
        <v>1</v>
      </c>
      <c r="D2099">
        <v>2</v>
      </c>
      <c r="E2099">
        <v>4</v>
      </c>
      <c r="F2099">
        <v>4</v>
      </c>
      <c r="G2099">
        <v>3</v>
      </c>
      <c r="H2099" t="s">
        <v>491</v>
      </c>
      <c r="I2099">
        <v>775</v>
      </c>
      <c r="J2099">
        <v>139</v>
      </c>
      <c r="L2099">
        <v>9</v>
      </c>
      <c r="M2099" t="s">
        <v>492</v>
      </c>
      <c r="N2099" t="s">
        <v>488</v>
      </c>
      <c r="O2099" t="s">
        <v>497</v>
      </c>
      <c r="R2099" t="s">
        <v>498</v>
      </c>
      <c r="S2099">
        <v>646.79999999999995</v>
      </c>
      <c r="T2099">
        <v>10</v>
      </c>
    </row>
    <row r="2100" spans="1:20" x14ac:dyDescent="0.25">
      <c r="A2100" s="1">
        <v>45501</v>
      </c>
      <c r="B2100">
        <v>1038</v>
      </c>
      <c r="C2100">
        <v>5</v>
      </c>
      <c r="D2100">
        <v>3</v>
      </c>
      <c r="E2100">
        <v>4</v>
      </c>
      <c r="F2100">
        <v>2</v>
      </c>
      <c r="G2100">
        <v>2</v>
      </c>
      <c r="H2100" t="s">
        <v>491</v>
      </c>
      <c r="I2100">
        <v>670</v>
      </c>
      <c r="J2100">
        <v>187</v>
      </c>
      <c r="L2100">
        <v>5</v>
      </c>
      <c r="M2100" t="s">
        <v>494</v>
      </c>
      <c r="N2100" t="s">
        <v>495</v>
      </c>
      <c r="O2100" t="s">
        <v>497</v>
      </c>
      <c r="R2100" t="s">
        <v>496</v>
      </c>
      <c r="S2100">
        <v>634.9</v>
      </c>
      <c r="T2100">
        <v>50</v>
      </c>
    </row>
    <row r="2101" spans="1:20" x14ac:dyDescent="0.25">
      <c r="A2101" s="1">
        <v>45501</v>
      </c>
      <c r="B2101">
        <v>4730</v>
      </c>
      <c r="C2101">
        <v>4</v>
      </c>
      <c r="D2101">
        <v>1</v>
      </c>
      <c r="E2101">
        <v>4</v>
      </c>
      <c r="F2101">
        <v>1</v>
      </c>
      <c r="G2101">
        <v>1</v>
      </c>
      <c r="H2101" t="s">
        <v>491</v>
      </c>
      <c r="I2101">
        <v>180</v>
      </c>
      <c r="J2101">
        <v>171</v>
      </c>
      <c r="L2101">
        <v>3</v>
      </c>
      <c r="M2101" t="s">
        <v>494</v>
      </c>
      <c r="N2101" t="s">
        <v>495</v>
      </c>
      <c r="O2101" t="s">
        <v>497</v>
      </c>
      <c r="R2101" t="s">
        <v>498</v>
      </c>
      <c r="S2101">
        <v>252.7</v>
      </c>
      <c r="T2101">
        <v>10</v>
      </c>
    </row>
    <row r="2102" spans="1:20" x14ac:dyDescent="0.25">
      <c r="A2102" s="1">
        <v>45502</v>
      </c>
      <c r="B2102">
        <v>994</v>
      </c>
      <c r="C2102">
        <v>3</v>
      </c>
      <c r="D2102">
        <v>5</v>
      </c>
      <c r="E2102">
        <v>4</v>
      </c>
      <c r="F2102">
        <v>2</v>
      </c>
      <c r="G2102">
        <v>1</v>
      </c>
      <c r="H2102" t="s">
        <v>486</v>
      </c>
      <c r="I2102">
        <v>861</v>
      </c>
      <c r="J2102">
        <v>153</v>
      </c>
      <c r="K2102" s="1">
        <v>45517</v>
      </c>
      <c r="L2102">
        <v>2</v>
      </c>
      <c r="M2102" t="s">
        <v>494</v>
      </c>
      <c r="N2102" t="s">
        <v>488</v>
      </c>
      <c r="O2102" t="s">
        <v>489</v>
      </c>
      <c r="R2102" t="s">
        <v>490</v>
      </c>
      <c r="S2102">
        <v>709.8</v>
      </c>
      <c r="T2102">
        <v>0</v>
      </c>
    </row>
    <row r="2103" spans="1:20" x14ac:dyDescent="0.25">
      <c r="A2103" s="1">
        <v>45502</v>
      </c>
      <c r="B2103">
        <v>147</v>
      </c>
      <c r="C2103">
        <v>1</v>
      </c>
      <c r="D2103">
        <v>3</v>
      </c>
      <c r="E2103">
        <v>4</v>
      </c>
      <c r="F2103">
        <v>3</v>
      </c>
      <c r="G2103">
        <v>3</v>
      </c>
      <c r="H2103" t="s">
        <v>486</v>
      </c>
      <c r="I2103">
        <v>993</v>
      </c>
      <c r="J2103">
        <v>59</v>
      </c>
      <c r="K2103" s="1">
        <v>45525</v>
      </c>
      <c r="L2103">
        <v>9</v>
      </c>
      <c r="M2103" t="s">
        <v>492</v>
      </c>
      <c r="N2103" t="s">
        <v>488</v>
      </c>
      <c r="O2103" t="s">
        <v>497</v>
      </c>
      <c r="R2103" t="s">
        <v>490</v>
      </c>
      <c r="S2103">
        <v>736.4</v>
      </c>
      <c r="T2103">
        <v>0</v>
      </c>
    </row>
    <row r="2104" spans="1:20" x14ac:dyDescent="0.25">
      <c r="A2104" s="1">
        <v>45502</v>
      </c>
      <c r="B2104">
        <v>1876</v>
      </c>
      <c r="C2104">
        <v>2</v>
      </c>
      <c r="D2104">
        <v>1</v>
      </c>
      <c r="E2104">
        <v>4</v>
      </c>
      <c r="F2104">
        <v>5</v>
      </c>
      <c r="G2104">
        <v>2</v>
      </c>
      <c r="H2104" t="s">
        <v>486</v>
      </c>
      <c r="I2104">
        <v>314</v>
      </c>
      <c r="J2104">
        <v>77</v>
      </c>
      <c r="L2104">
        <v>4</v>
      </c>
      <c r="M2104" t="s">
        <v>487</v>
      </c>
      <c r="N2104" t="s">
        <v>495</v>
      </c>
      <c r="O2104" t="s">
        <v>489</v>
      </c>
      <c r="R2104" t="s">
        <v>496</v>
      </c>
      <c r="S2104">
        <v>308.7</v>
      </c>
      <c r="T2104">
        <v>50</v>
      </c>
    </row>
    <row r="2105" spans="1:20" x14ac:dyDescent="0.25">
      <c r="A2105" s="1">
        <v>45502</v>
      </c>
      <c r="B2105">
        <v>2331</v>
      </c>
      <c r="C2105">
        <v>2</v>
      </c>
      <c r="D2105">
        <v>4</v>
      </c>
      <c r="E2105">
        <v>4</v>
      </c>
      <c r="F2105">
        <v>3</v>
      </c>
      <c r="G2105">
        <v>2</v>
      </c>
      <c r="H2105" t="s">
        <v>492</v>
      </c>
      <c r="I2105">
        <v>340</v>
      </c>
      <c r="J2105">
        <v>161</v>
      </c>
      <c r="L2105">
        <v>7</v>
      </c>
      <c r="M2105" t="s">
        <v>494</v>
      </c>
      <c r="N2105" t="s">
        <v>488</v>
      </c>
      <c r="O2105" t="s">
        <v>489</v>
      </c>
      <c r="R2105" t="s">
        <v>498</v>
      </c>
      <c r="S2105">
        <v>357.7</v>
      </c>
      <c r="T2105">
        <v>10</v>
      </c>
    </row>
    <row r="2106" spans="1:20" x14ac:dyDescent="0.25">
      <c r="A2106" s="1">
        <v>45502</v>
      </c>
      <c r="B2106">
        <v>646</v>
      </c>
      <c r="C2106">
        <v>3</v>
      </c>
      <c r="D2106">
        <v>5</v>
      </c>
      <c r="E2106">
        <v>4</v>
      </c>
      <c r="F2106">
        <v>2</v>
      </c>
      <c r="G2106">
        <v>2</v>
      </c>
      <c r="H2106" t="s">
        <v>491</v>
      </c>
      <c r="I2106">
        <v>889</v>
      </c>
      <c r="J2106">
        <v>97</v>
      </c>
      <c r="L2106">
        <v>1</v>
      </c>
      <c r="M2106" t="s">
        <v>492</v>
      </c>
      <c r="N2106" t="s">
        <v>488</v>
      </c>
      <c r="O2106" t="s">
        <v>497</v>
      </c>
      <c r="R2106" t="s">
        <v>496</v>
      </c>
      <c r="S2106">
        <v>725.2</v>
      </c>
      <c r="T2106">
        <v>50</v>
      </c>
    </row>
    <row r="2107" spans="1:20" x14ac:dyDescent="0.25">
      <c r="A2107" s="1">
        <v>45502</v>
      </c>
      <c r="B2107">
        <v>1313</v>
      </c>
      <c r="C2107">
        <v>3</v>
      </c>
      <c r="D2107">
        <v>1</v>
      </c>
      <c r="E2107">
        <v>4</v>
      </c>
      <c r="F2107">
        <v>4</v>
      </c>
      <c r="G2107">
        <v>1</v>
      </c>
      <c r="H2107" t="s">
        <v>486</v>
      </c>
      <c r="I2107">
        <v>601</v>
      </c>
      <c r="J2107">
        <v>192</v>
      </c>
      <c r="K2107" s="1">
        <v>45511</v>
      </c>
      <c r="L2107">
        <v>9</v>
      </c>
      <c r="M2107" t="s">
        <v>487</v>
      </c>
      <c r="N2107" t="s">
        <v>488</v>
      </c>
      <c r="O2107" t="s">
        <v>497</v>
      </c>
      <c r="R2107" t="s">
        <v>490</v>
      </c>
      <c r="S2107">
        <v>555.1</v>
      </c>
      <c r="T2107">
        <v>0</v>
      </c>
    </row>
    <row r="2108" spans="1:20" x14ac:dyDescent="0.25">
      <c r="A2108" s="1">
        <v>45502</v>
      </c>
      <c r="B2108">
        <v>256</v>
      </c>
      <c r="C2108">
        <v>5</v>
      </c>
      <c r="D2108">
        <v>1</v>
      </c>
      <c r="E2108">
        <v>4</v>
      </c>
      <c r="F2108">
        <v>1</v>
      </c>
      <c r="G2108">
        <v>2</v>
      </c>
      <c r="H2108" t="s">
        <v>486</v>
      </c>
      <c r="I2108">
        <v>420</v>
      </c>
      <c r="J2108">
        <v>130</v>
      </c>
      <c r="L2108">
        <v>9</v>
      </c>
      <c r="M2108" t="s">
        <v>494</v>
      </c>
      <c r="N2108" t="s">
        <v>495</v>
      </c>
      <c r="O2108" t="s">
        <v>497</v>
      </c>
      <c r="R2108" t="s">
        <v>493</v>
      </c>
      <c r="S2108">
        <v>406</v>
      </c>
      <c r="T2108">
        <v>30</v>
      </c>
    </row>
    <row r="2109" spans="1:20" x14ac:dyDescent="0.25">
      <c r="A2109" s="1">
        <v>45502</v>
      </c>
      <c r="B2109">
        <v>616</v>
      </c>
      <c r="C2109">
        <v>3</v>
      </c>
      <c r="D2109">
        <v>5</v>
      </c>
      <c r="E2109">
        <v>4</v>
      </c>
      <c r="F2109">
        <v>4</v>
      </c>
      <c r="G2109">
        <v>3</v>
      </c>
      <c r="H2109" t="s">
        <v>486</v>
      </c>
      <c r="I2109">
        <v>324</v>
      </c>
      <c r="J2109">
        <v>118</v>
      </c>
      <c r="K2109" s="1">
        <v>45520</v>
      </c>
      <c r="L2109">
        <v>10</v>
      </c>
      <c r="M2109" t="s">
        <v>487</v>
      </c>
      <c r="N2109" t="s">
        <v>495</v>
      </c>
      <c r="O2109" t="s">
        <v>489</v>
      </c>
      <c r="R2109" t="s">
        <v>490</v>
      </c>
      <c r="S2109">
        <v>309.39999999999998</v>
      </c>
      <c r="T2109">
        <v>0</v>
      </c>
    </row>
    <row r="2110" spans="1:20" x14ac:dyDescent="0.25">
      <c r="A2110" s="1">
        <v>45502</v>
      </c>
      <c r="B2110">
        <v>3960</v>
      </c>
      <c r="C2110">
        <v>1</v>
      </c>
      <c r="D2110">
        <v>4</v>
      </c>
      <c r="E2110">
        <v>4</v>
      </c>
      <c r="F2110">
        <v>3</v>
      </c>
      <c r="G2110">
        <v>3</v>
      </c>
      <c r="H2110" t="s">
        <v>486</v>
      </c>
      <c r="I2110">
        <v>691</v>
      </c>
      <c r="J2110">
        <v>25</v>
      </c>
      <c r="K2110" s="1">
        <v>45520</v>
      </c>
      <c r="L2110">
        <v>6</v>
      </c>
      <c r="M2110" t="s">
        <v>487</v>
      </c>
      <c r="N2110" t="s">
        <v>488</v>
      </c>
      <c r="O2110" t="s">
        <v>497</v>
      </c>
      <c r="R2110" t="s">
        <v>490</v>
      </c>
      <c r="S2110">
        <v>501.2</v>
      </c>
      <c r="T2110">
        <v>0</v>
      </c>
    </row>
    <row r="2111" spans="1:20" x14ac:dyDescent="0.25">
      <c r="A2111" s="1">
        <v>45502</v>
      </c>
      <c r="B2111">
        <v>4370</v>
      </c>
      <c r="C2111">
        <v>3</v>
      </c>
      <c r="D2111">
        <v>2</v>
      </c>
      <c r="E2111">
        <v>4</v>
      </c>
      <c r="F2111">
        <v>4</v>
      </c>
      <c r="G2111">
        <v>1</v>
      </c>
      <c r="H2111" t="s">
        <v>486</v>
      </c>
      <c r="I2111">
        <v>333</v>
      </c>
      <c r="J2111">
        <v>42</v>
      </c>
      <c r="K2111" s="1">
        <v>45519</v>
      </c>
      <c r="L2111">
        <v>6</v>
      </c>
      <c r="M2111" t="s">
        <v>492</v>
      </c>
      <c r="N2111" t="s">
        <v>495</v>
      </c>
      <c r="O2111" t="s">
        <v>497</v>
      </c>
      <c r="R2111" t="s">
        <v>490</v>
      </c>
      <c r="S2111">
        <v>262.5</v>
      </c>
      <c r="T2111">
        <v>0</v>
      </c>
    </row>
    <row r="2112" spans="1:20" x14ac:dyDescent="0.25">
      <c r="A2112" s="1">
        <v>45503</v>
      </c>
      <c r="B2112">
        <v>3321</v>
      </c>
      <c r="C2112">
        <v>1</v>
      </c>
      <c r="D2112">
        <v>4</v>
      </c>
      <c r="E2112">
        <v>4</v>
      </c>
      <c r="F2112">
        <v>3</v>
      </c>
      <c r="G2112">
        <v>1</v>
      </c>
      <c r="H2112" t="s">
        <v>486</v>
      </c>
      <c r="I2112">
        <v>60</v>
      </c>
      <c r="J2112">
        <v>81</v>
      </c>
      <c r="K2112" s="1">
        <v>45531</v>
      </c>
      <c r="L2112">
        <v>6</v>
      </c>
      <c r="M2112" t="s">
        <v>492</v>
      </c>
      <c r="N2112" t="s">
        <v>495</v>
      </c>
      <c r="O2112" t="s">
        <v>489</v>
      </c>
      <c r="R2112" t="s">
        <v>490</v>
      </c>
      <c r="S2112">
        <v>98.7</v>
      </c>
      <c r="T2112">
        <v>0</v>
      </c>
    </row>
    <row r="2113" spans="1:20" x14ac:dyDescent="0.25">
      <c r="A2113" s="1">
        <v>45503</v>
      </c>
      <c r="B2113">
        <v>2377</v>
      </c>
      <c r="C2113">
        <v>4</v>
      </c>
      <c r="D2113">
        <v>5</v>
      </c>
      <c r="E2113">
        <v>4</v>
      </c>
      <c r="F2113">
        <v>2</v>
      </c>
      <c r="G2113">
        <v>1</v>
      </c>
      <c r="H2113" t="s">
        <v>492</v>
      </c>
      <c r="I2113">
        <v>496</v>
      </c>
      <c r="J2113">
        <v>36</v>
      </c>
      <c r="L2113">
        <v>5</v>
      </c>
      <c r="M2113" t="s">
        <v>492</v>
      </c>
      <c r="N2113" t="s">
        <v>488</v>
      </c>
      <c r="O2113" t="s">
        <v>497</v>
      </c>
      <c r="R2113" t="s">
        <v>498</v>
      </c>
      <c r="S2113">
        <v>379.4</v>
      </c>
      <c r="T2113">
        <v>10</v>
      </c>
    </row>
    <row r="2114" spans="1:20" x14ac:dyDescent="0.25">
      <c r="A2114" s="1">
        <v>45503</v>
      </c>
      <c r="B2114">
        <v>4831</v>
      </c>
      <c r="C2114">
        <v>3</v>
      </c>
      <c r="D2114">
        <v>2</v>
      </c>
      <c r="E2114">
        <v>4</v>
      </c>
      <c r="F2114">
        <v>4</v>
      </c>
      <c r="G2114">
        <v>1</v>
      </c>
      <c r="H2114" t="s">
        <v>491</v>
      </c>
      <c r="I2114">
        <v>460</v>
      </c>
      <c r="J2114">
        <v>103</v>
      </c>
      <c r="L2114">
        <v>1</v>
      </c>
      <c r="M2114" t="s">
        <v>487</v>
      </c>
      <c r="N2114" t="s">
        <v>488</v>
      </c>
      <c r="O2114" t="s">
        <v>497</v>
      </c>
      <c r="R2114" t="s">
        <v>493</v>
      </c>
      <c r="S2114">
        <v>415.1</v>
      </c>
      <c r="T2114">
        <v>30</v>
      </c>
    </row>
    <row r="2115" spans="1:20" x14ac:dyDescent="0.25">
      <c r="A2115" s="1">
        <v>45503</v>
      </c>
      <c r="B2115">
        <v>3236</v>
      </c>
      <c r="C2115">
        <v>4</v>
      </c>
      <c r="D2115">
        <v>1</v>
      </c>
      <c r="E2115">
        <v>4</v>
      </c>
      <c r="F2115">
        <v>4</v>
      </c>
      <c r="G2115">
        <v>3</v>
      </c>
      <c r="H2115" t="s">
        <v>492</v>
      </c>
      <c r="I2115">
        <v>96</v>
      </c>
      <c r="J2115">
        <v>131</v>
      </c>
      <c r="L2115">
        <v>4</v>
      </c>
      <c r="M2115" t="s">
        <v>487</v>
      </c>
      <c r="N2115" t="s">
        <v>495</v>
      </c>
      <c r="O2115" t="s">
        <v>489</v>
      </c>
      <c r="R2115" t="s">
        <v>493</v>
      </c>
      <c r="S2115">
        <v>179.9</v>
      </c>
      <c r="T2115">
        <v>30</v>
      </c>
    </row>
    <row r="2116" spans="1:20" x14ac:dyDescent="0.25">
      <c r="A2116" s="1">
        <v>45503</v>
      </c>
      <c r="B2116">
        <v>1301</v>
      </c>
      <c r="C2116">
        <v>2</v>
      </c>
      <c r="D2116">
        <v>4</v>
      </c>
      <c r="E2116">
        <v>4</v>
      </c>
      <c r="F2116">
        <v>3</v>
      </c>
      <c r="G2116">
        <v>1</v>
      </c>
      <c r="H2116" t="s">
        <v>486</v>
      </c>
      <c r="I2116">
        <v>309</v>
      </c>
      <c r="J2116">
        <v>123</v>
      </c>
      <c r="K2116" s="1">
        <v>45513</v>
      </c>
      <c r="L2116">
        <v>10</v>
      </c>
      <c r="M2116" t="s">
        <v>492</v>
      </c>
      <c r="N2116" t="s">
        <v>495</v>
      </c>
      <c r="O2116" t="s">
        <v>489</v>
      </c>
      <c r="R2116" t="s">
        <v>490</v>
      </c>
      <c r="S2116">
        <v>302.39999999999998</v>
      </c>
      <c r="T2116">
        <v>0</v>
      </c>
    </row>
    <row r="2117" spans="1:20" x14ac:dyDescent="0.25">
      <c r="A2117" s="1">
        <v>45503</v>
      </c>
      <c r="B2117">
        <v>724</v>
      </c>
      <c r="C2117">
        <v>3</v>
      </c>
      <c r="D2117">
        <v>4</v>
      </c>
      <c r="E2117">
        <v>4</v>
      </c>
      <c r="F2117">
        <v>3</v>
      </c>
      <c r="G2117">
        <v>1</v>
      </c>
      <c r="H2117" t="s">
        <v>486</v>
      </c>
      <c r="I2117">
        <v>319</v>
      </c>
      <c r="J2117">
        <v>144</v>
      </c>
      <c r="K2117" s="1">
        <v>45517</v>
      </c>
      <c r="L2117">
        <v>1</v>
      </c>
      <c r="M2117" t="s">
        <v>487</v>
      </c>
      <c r="N2117" t="s">
        <v>495</v>
      </c>
      <c r="O2117" t="s">
        <v>489</v>
      </c>
      <c r="R2117" t="s">
        <v>490</v>
      </c>
      <c r="S2117">
        <v>324.10000000000002</v>
      </c>
      <c r="T2117">
        <v>0</v>
      </c>
    </row>
    <row r="2118" spans="1:20" x14ac:dyDescent="0.25">
      <c r="A2118" s="1">
        <v>45503</v>
      </c>
      <c r="B2118">
        <v>1470</v>
      </c>
      <c r="C2118">
        <v>2</v>
      </c>
      <c r="D2118">
        <v>2</v>
      </c>
      <c r="E2118">
        <v>4</v>
      </c>
      <c r="F2118">
        <v>4</v>
      </c>
      <c r="G2118">
        <v>1</v>
      </c>
      <c r="H2118" t="s">
        <v>492</v>
      </c>
      <c r="I2118">
        <v>384</v>
      </c>
      <c r="J2118">
        <v>47</v>
      </c>
      <c r="L2118">
        <v>5</v>
      </c>
      <c r="M2118" t="s">
        <v>487</v>
      </c>
      <c r="N2118" t="s">
        <v>495</v>
      </c>
      <c r="O2118" t="s">
        <v>489</v>
      </c>
      <c r="R2118" t="s">
        <v>493</v>
      </c>
      <c r="S2118">
        <v>322.7</v>
      </c>
      <c r="T2118">
        <v>30</v>
      </c>
    </row>
    <row r="2119" spans="1:20" x14ac:dyDescent="0.25">
      <c r="A2119" s="1">
        <v>45503</v>
      </c>
      <c r="B2119">
        <v>718</v>
      </c>
      <c r="C2119">
        <v>4</v>
      </c>
      <c r="D2119">
        <v>1</v>
      </c>
      <c r="E2119">
        <v>4</v>
      </c>
      <c r="F2119">
        <v>5</v>
      </c>
      <c r="G2119">
        <v>1</v>
      </c>
      <c r="H2119" t="s">
        <v>486</v>
      </c>
      <c r="I2119">
        <v>704</v>
      </c>
      <c r="J2119">
        <v>160</v>
      </c>
      <c r="K2119" s="1">
        <v>45519</v>
      </c>
      <c r="L2119">
        <v>4</v>
      </c>
      <c r="M2119" t="s">
        <v>487</v>
      </c>
      <c r="N2119" t="s">
        <v>495</v>
      </c>
      <c r="O2119" t="s">
        <v>489</v>
      </c>
      <c r="R2119" t="s">
        <v>490</v>
      </c>
      <c r="S2119">
        <v>604.79999999999995</v>
      </c>
      <c r="T2119">
        <v>0</v>
      </c>
    </row>
    <row r="2120" spans="1:20" x14ac:dyDescent="0.25">
      <c r="A2120" s="1">
        <v>45503</v>
      </c>
      <c r="B2120">
        <v>3074</v>
      </c>
      <c r="C2120">
        <v>2</v>
      </c>
      <c r="D2120">
        <v>4</v>
      </c>
      <c r="E2120">
        <v>4</v>
      </c>
      <c r="F2120">
        <v>3</v>
      </c>
      <c r="G2120">
        <v>3</v>
      </c>
      <c r="H2120" t="s">
        <v>486</v>
      </c>
      <c r="I2120">
        <v>841</v>
      </c>
      <c r="J2120">
        <v>176</v>
      </c>
      <c r="K2120" s="1">
        <v>45523</v>
      </c>
      <c r="L2120">
        <v>8</v>
      </c>
      <c r="M2120" t="s">
        <v>492</v>
      </c>
      <c r="N2120" t="s">
        <v>495</v>
      </c>
      <c r="O2120" t="s">
        <v>497</v>
      </c>
      <c r="R2120" t="s">
        <v>490</v>
      </c>
      <c r="S2120">
        <v>711.9</v>
      </c>
      <c r="T2120">
        <v>0</v>
      </c>
    </row>
    <row r="2121" spans="1:20" x14ac:dyDescent="0.25">
      <c r="A2121" s="1">
        <v>45503</v>
      </c>
      <c r="B2121">
        <v>1912</v>
      </c>
      <c r="C2121">
        <v>4</v>
      </c>
      <c r="D2121">
        <v>2</v>
      </c>
      <c r="E2121">
        <v>4</v>
      </c>
      <c r="F2121">
        <v>4</v>
      </c>
      <c r="G2121">
        <v>2</v>
      </c>
      <c r="H2121" t="s">
        <v>486</v>
      </c>
      <c r="I2121">
        <v>269</v>
      </c>
      <c r="J2121">
        <v>192</v>
      </c>
      <c r="K2121" s="1">
        <v>45510</v>
      </c>
      <c r="L2121">
        <v>1</v>
      </c>
      <c r="M2121" t="s">
        <v>494</v>
      </c>
      <c r="N2121" t="s">
        <v>495</v>
      </c>
      <c r="O2121" t="s">
        <v>497</v>
      </c>
      <c r="R2121" t="s">
        <v>490</v>
      </c>
      <c r="S2121">
        <v>322.7</v>
      </c>
      <c r="T2121">
        <v>0</v>
      </c>
    </row>
    <row r="2122" spans="1:20" x14ac:dyDescent="0.25">
      <c r="A2122" s="1">
        <v>45504</v>
      </c>
      <c r="B2122">
        <v>3054</v>
      </c>
      <c r="C2122">
        <v>5</v>
      </c>
      <c r="D2122">
        <v>4</v>
      </c>
      <c r="E2122">
        <v>4</v>
      </c>
      <c r="F2122">
        <v>3</v>
      </c>
      <c r="G2122">
        <v>1</v>
      </c>
      <c r="H2122" t="s">
        <v>491</v>
      </c>
      <c r="I2122">
        <v>139</v>
      </c>
      <c r="J2122">
        <v>39</v>
      </c>
      <c r="L2122">
        <v>8</v>
      </c>
      <c r="M2122" t="s">
        <v>494</v>
      </c>
      <c r="N2122" t="s">
        <v>488</v>
      </c>
      <c r="O2122" t="s">
        <v>489</v>
      </c>
      <c r="R2122" t="s">
        <v>496</v>
      </c>
      <c r="S2122">
        <v>159.6</v>
      </c>
      <c r="T2122">
        <v>50</v>
      </c>
    </row>
    <row r="2123" spans="1:20" x14ac:dyDescent="0.25">
      <c r="A2123" s="1">
        <v>45504</v>
      </c>
      <c r="B2123">
        <v>2843</v>
      </c>
      <c r="C2123">
        <v>4</v>
      </c>
      <c r="D2123">
        <v>1</v>
      </c>
      <c r="E2123">
        <v>4</v>
      </c>
      <c r="F2123">
        <v>4</v>
      </c>
      <c r="G2123">
        <v>3</v>
      </c>
      <c r="H2123" t="s">
        <v>492</v>
      </c>
      <c r="I2123">
        <v>556</v>
      </c>
      <c r="J2123">
        <v>136</v>
      </c>
      <c r="L2123">
        <v>8</v>
      </c>
      <c r="M2123" t="s">
        <v>492</v>
      </c>
      <c r="N2123" t="s">
        <v>495</v>
      </c>
      <c r="O2123" t="s">
        <v>497</v>
      </c>
      <c r="R2123" t="s">
        <v>493</v>
      </c>
      <c r="S2123">
        <v>505.4</v>
      </c>
      <c r="T2123">
        <v>30</v>
      </c>
    </row>
    <row r="2124" spans="1:20" x14ac:dyDescent="0.25">
      <c r="A2124" s="1">
        <v>45504</v>
      </c>
      <c r="B2124">
        <v>3914</v>
      </c>
      <c r="C2124">
        <v>5</v>
      </c>
      <c r="D2124">
        <v>1</v>
      </c>
      <c r="E2124">
        <v>4</v>
      </c>
      <c r="F2124">
        <v>3</v>
      </c>
      <c r="G2124">
        <v>2</v>
      </c>
      <c r="H2124" t="s">
        <v>492</v>
      </c>
      <c r="I2124">
        <v>168</v>
      </c>
      <c r="J2124">
        <v>73</v>
      </c>
      <c r="L2124">
        <v>1</v>
      </c>
      <c r="M2124" t="s">
        <v>487</v>
      </c>
      <c r="N2124" t="s">
        <v>495</v>
      </c>
      <c r="O2124" t="s">
        <v>497</v>
      </c>
      <c r="R2124" t="s">
        <v>496</v>
      </c>
      <c r="S2124">
        <v>203.7</v>
      </c>
      <c r="T2124">
        <v>50</v>
      </c>
    </row>
    <row r="2125" spans="1:20" x14ac:dyDescent="0.25">
      <c r="A2125" s="1">
        <v>45504</v>
      </c>
      <c r="B2125">
        <v>4060</v>
      </c>
      <c r="C2125">
        <v>2</v>
      </c>
      <c r="D2125">
        <v>3</v>
      </c>
      <c r="E2125">
        <v>4</v>
      </c>
      <c r="F2125">
        <v>4</v>
      </c>
      <c r="G2125">
        <v>3</v>
      </c>
      <c r="H2125" t="s">
        <v>486</v>
      </c>
      <c r="I2125">
        <v>682</v>
      </c>
      <c r="J2125">
        <v>128</v>
      </c>
      <c r="K2125" s="1">
        <v>45522</v>
      </c>
      <c r="L2125">
        <v>9</v>
      </c>
      <c r="M2125" t="s">
        <v>492</v>
      </c>
      <c r="N2125" t="s">
        <v>495</v>
      </c>
      <c r="O2125" t="s">
        <v>489</v>
      </c>
      <c r="R2125" t="s">
        <v>490</v>
      </c>
      <c r="S2125">
        <v>567</v>
      </c>
      <c r="T2125">
        <v>0</v>
      </c>
    </row>
    <row r="2126" spans="1:20" x14ac:dyDescent="0.25">
      <c r="A2126" s="1">
        <v>45504</v>
      </c>
      <c r="B2126">
        <v>3010</v>
      </c>
      <c r="C2126">
        <v>4</v>
      </c>
      <c r="D2126">
        <v>2</v>
      </c>
      <c r="E2126">
        <v>4</v>
      </c>
      <c r="F2126">
        <v>4</v>
      </c>
      <c r="G2126">
        <v>2</v>
      </c>
      <c r="H2126" t="s">
        <v>486</v>
      </c>
      <c r="I2126">
        <v>923</v>
      </c>
      <c r="J2126">
        <v>83</v>
      </c>
      <c r="L2126">
        <v>9</v>
      </c>
      <c r="M2126" t="s">
        <v>494</v>
      </c>
      <c r="N2126" t="s">
        <v>495</v>
      </c>
      <c r="O2126" t="s">
        <v>489</v>
      </c>
      <c r="R2126" t="s">
        <v>496</v>
      </c>
      <c r="S2126">
        <v>739.2</v>
      </c>
      <c r="T2126">
        <v>50</v>
      </c>
    </row>
    <row r="2127" spans="1:20" x14ac:dyDescent="0.25">
      <c r="A2127" s="1">
        <v>45504</v>
      </c>
      <c r="B2127">
        <v>4704</v>
      </c>
      <c r="C2127">
        <v>5</v>
      </c>
      <c r="D2127">
        <v>5</v>
      </c>
      <c r="E2127">
        <v>4</v>
      </c>
      <c r="F2127">
        <v>3</v>
      </c>
      <c r="G2127">
        <v>3</v>
      </c>
      <c r="H2127" t="s">
        <v>486</v>
      </c>
      <c r="I2127">
        <v>367</v>
      </c>
      <c r="J2127">
        <v>71</v>
      </c>
      <c r="L2127">
        <v>6</v>
      </c>
      <c r="M2127" t="s">
        <v>492</v>
      </c>
      <c r="N2127" t="s">
        <v>488</v>
      </c>
      <c r="O2127" t="s">
        <v>489</v>
      </c>
      <c r="R2127" t="s">
        <v>493</v>
      </c>
      <c r="S2127">
        <v>327.60000000000002</v>
      </c>
      <c r="T2127">
        <v>30</v>
      </c>
    </row>
    <row r="2128" spans="1:20" x14ac:dyDescent="0.25">
      <c r="A2128" s="1">
        <v>45504</v>
      </c>
      <c r="B2128">
        <v>1936</v>
      </c>
      <c r="C2128">
        <v>4</v>
      </c>
      <c r="D2128">
        <v>4</v>
      </c>
      <c r="E2128">
        <v>4</v>
      </c>
      <c r="F2128">
        <v>3</v>
      </c>
      <c r="G2128">
        <v>1</v>
      </c>
      <c r="H2128" t="s">
        <v>492</v>
      </c>
      <c r="I2128">
        <v>907</v>
      </c>
      <c r="J2128">
        <v>62</v>
      </c>
      <c r="L2128">
        <v>1</v>
      </c>
      <c r="M2128" t="s">
        <v>494</v>
      </c>
      <c r="N2128" t="s">
        <v>488</v>
      </c>
      <c r="O2128" t="s">
        <v>497</v>
      </c>
      <c r="R2128" t="s">
        <v>498</v>
      </c>
      <c r="S2128">
        <v>685.3</v>
      </c>
      <c r="T2128">
        <v>10</v>
      </c>
    </row>
    <row r="2129" spans="1:20" x14ac:dyDescent="0.25">
      <c r="A2129" s="1">
        <v>45504</v>
      </c>
      <c r="B2129">
        <v>643</v>
      </c>
      <c r="C2129">
        <v>1</v>
      </c>
      <c r="D2129">
        <v>1</v>
      </c>
      <c r="E2129">
        <v>4</v>
      </c>
      <c r="F2129">
        <v>1</v>
      </c>
      <c r="G2129">
        <v>2</v>
      </c>
      <c r="H2129" t="s">
        <v>486</v>
      </c>
      <c r="I2129">
        <v>601</v>
      </c>
      <c r="J2129">
        <v>106</v>
      </c>
      <c r="K2129" s="1">
        <v>45515</v>
      </c>
      <c r="L2129">
        <v>7</v>
      </c>
      <c r="M2129" t="s">
        <v>494</v>
      </c>
      <c r="N2129" t="s">
        <v>488</v>
      </c>
      <c r="O2129" t="s">
        <v>489</v>
      </c>
      <c r="R2129" t="s">
        <v>490</v>
      </c>
      <c r="S2129">
        <v>494.9</v>
      </c>
      <c r="T2129">
        <v>0</v>
      </c>
    </row>
    <row r="2130" spans="1:20" x14ac:dyDescent="0.25">
      <c r="A2130" s="1">
        <v>45504</v>
      </c>
      <c r="B2130">
        <v>4225</v>
      </c>
      <c r="C2130">
        <v>1</v>
      </c>
      <c r="D2130">
        <v>4</v>
      </c>
      <c r="E2130">
        <v>4</v>
      </c>
      <c r="F2130">
        <v>3</v>
      </c>
      <c r="G2130">
        <v>3</v>
      </c>
      <c r="H2130" t="s">
        <v>486</v>
      </c>
      <c r="I2130">
        <v>451</v>
      </c>
      <c r="J2130">
        <v>37</v>
      </c>
      <c r="K2130" s="1">
        <v>45524</v>
      </c>
      <c r="L2130">
        <v>7</v>
      </c>
      <c r="M2130" t="s">
        <v>492</v>
      </c>
      <c r="N2130" t="s">
        <v>495</v>
      </c>
      <c r="O2130" t="s">
        <v>497</v>
      </c>
      <c r="R2130" t="s">
        <v>490</v>
      </c>
      <c r="S2130">
        <v>341.6</v>
      </c>
      <c r="T2130">
        <v>0</v>
      </c>
    </row>
    <row r="2131" spans="1:20" x14ac:dyDescent="0.25">
      <c r="A2131" s="1">
        <v>45504</v>
      </c>
      <c r="B2131">
        <v>862</v>
      </c>
      <c r="C2131">
        <v>2</v>
      </c>
      <c r="D2131">
        <v>4</v>
      </c>
      <c r="E2131">
        <v>4</v>
      </c>
      <c r="F2131">
        <v>3</v>
      </c>
      <c r="G2131">
        <v>1</v>
      </c>
      <c r="H2131" t="s">
        <v>486</v>
      </c>
      <c r="I2131">
        <v>480</v>
      </c>
      <c r="J2131">
        <v>103</v>
      </c>
      <c r="K2131" s="1">
        <v>45514</v>
      </c>
      <c r="L2131">
        <v>9</v>
      </c>
      <c r="M2131" t="s">
        <v>492</v>
      </c>
      <c r="N2131" t="s">
        <v>495</v>
      </c>
      <c r="O2131" t="s">
        <v>497</v>
      </c>
      <c r="R2131" t="s">
        <v>490</v>
      </c>
      <c r="S2131">
        <v>408.1</v>
      </c>
      <c r="T2131">
        <v>0</v>
      </c>
    </row>
    <row r="2132" spans="1:20" x14ac:dyDescent="0.25">
      <c r="A2132" s="1">
        <v>45505</v>
      </c>
      <c r="B2132">
        <v>2484</v>
      </c>
      <c r="C2132">
        <v>1</v>
      </c>
      <c r="D2132">
        <v>5</v>
      </c>
      <c r="E2132">
        <v>4</v>
      </c>
      <c r="F2132">
        <v>5</v>
      </c>
      <c r="G2132">
        <v>1</v>
      </c>
      <c r="H2132" t="s">
        <v>486</v>
      </c>
      <c r="I2132">
        <v>330</v>
      </c>
      <c r="J2132">
        <v>73</v>
      </c>
      <c r="K2132" s="1">
        <v>45528</v>
      </c>
      <c r="L2132">
        <v>1</v>
      </c>
      <c r="M2132" t="s">
        <v>494</v>
      </c>
      <c r="N2132" t="s">
        <v>488</v>
      </c>
      <c r="O2132" t="s">
        <v>497</v>
      </c>
      <c r="R2132" t="s">
        <v>490</v>
      </c>
      <c r="S2132">
        <v>282.10000000000002</v>
      </c>
      <c r="T2132">
        <v>0</v>
      </c>
    </row>
    <row r="2133" spans="1:20" x14ac:dyDescent="0.25">
      <c r="A2133" s="1">
        <v>45505</v>
      </c>
      <c r="B2133">
        <v>924</v>
      </c>
      <c r="C2133">
        <v>3</v>
      </c>
      <c r="D2133">
        <v>1</v>
      </c>
      <c r="E2133">
        <v>4</v>
      </c>
      <c r="F2133">
        <v>5</v>
      </c>
      <c r="G2133">
        <v>2</v>
      </c>
      <c r="H2133" t="s">
        <v>486</v>
      </c>
      <c r="I2133">
        <v>146</v>
      </c>
      <c r="J2133">
        <v>79</v>
      </c>
      <c r="K2133" s="1">
        <v>45533</v>
      </c>
      <c r="L2133">
        <v>8</v>
      </c>
      <c r="M2133" t="s">
        <v>487</v>
      </c>
      <c r="N2133" t="s">
        <v>488</v>
      </c>
      <c r="O2133" t="s">
        <v>497</v>
      </c>
      <c r="R2133" t="s">
        <v>490</v>
      </c>
      <c r="S2133">
        <v>157.5</v>
      </c>
      <c r="T2133">
        <v>0</v>
      </c>
    </row>
    <row r="2134" spans="1:20" x14ac:dyDescent="0.25">
      <c r="A2134" s="1">
        <v>45505</v>
      </c>
      <c r="B2134">
        <v>222</v>
      </c>
      <c r="C2134">
        <v>5</v>
      </c>
      <c r="D2134">
        <v>3</v>
      </c>
      <c r="E2134">
        <v>4</v>
      </c>
      <c r="F2134">
        <v>1</v>
      </c>
      <c r="G2134">
        <v>3</v>
      </c>
      <c r="H2134" t="s">
        <v>491</v>
      </c>
      <c r="I2134">
        <v>640</v>
      </c>
      <c r="J2134">
        <v>142</v>
      </c>
      <c r="L2134">
        <v>8</v>
      </c>
      <c r="M2134" t="s">
        <v>487</v>
      </c>
      <c r="N2134" t="s">
        <v>495</v>
      </c>
      <c r="O2134" t="s">
        <v>489</v>
      </c>
      <c r="R2134" t="s">
        <v>498</v>
      </c>
      <c r="S2134">
        <v>554.4</v>
      </c>
      <c r="T2134">
        <v>10</v>
      </c>
    </row>
    <row r="2135" spans="1:20" x14ac:dyDescent="0.25">
      <c r="A2135" s="1">
        <v>45505</v>
      </c>
      <c r="B2135">
        <v>2903</v>
      </c>
      <c r="C2135">
        <v>3</v>
      </c>
      <c r="D2135">
        <v>2</v>
      </c>
      <c r="E2135">
        <v>4</v>
      </c>
      <c r="F2135">
        <v>4</v>
      </c>
      <c r="G2135">
        <v>1</v>
      </c>
      <c r="H2135" t="s">
        <v>486</v>
      </c>
      <c r="I2135">
        <v>828</v>
      </c>
      <c r="J2135">
        <v>90</v>
      </c>
      <c r="L2135">
        <v>7</v>
      </c>
      <c r="M2135" t="s">
        <v>494</v>
      </c>
      <c r="N2135" t="s">
        <v>495</v>
      </c>
      <c r="O2135" t="s">
        <v>497</v>
      </c>
      <c r="R2135" t="s">
        <v>498</v>
      </c>
      <c r="S2135">
        <v>649.6</v>
      </c>
      <c r="T2135">
        <v>10</v>
      </c>
    </row>
    <row r="2136" spans="1:20" x14ac:dyDescent="0.25">
      <c r="A2136" s="1">
        <v>45505</v>
      </c>
      <c r="B2136">
        <v>2117</v>
      </c>
      <c r="C2136">
        <v>1</v>
      </c>
      <c r="D2136">
        <v>4</v>
      </c>
      <c r="E2136">
        <v>4</v>
      </c>
      <c r="F2136">
        <v>3</v>
      </c>
      <c r="G2136">
        <v>3</v>
      </c>
      <c r="H2136" t="s">
        <v>486</v>
      </c>
      <c r="I2136">
        <v>110</v>
      </c>
      <c r="J2136">
        <v>148</v>
      </c>
      <c r="K2136" s="1">
        <v>45524</v>
      </c>
      <c r="L2136">
        <v>6</v>
      </c>
      <c r="M2136" t="s">
        <v>487</v>
      </c>
      <c r="N2136" t="s">
        <v>495</v>
      </c>
      <c r="O2136" t="s">
        <v>489</v>
      </c>
      <c r="R2136" t="s">
        <v>490</v>
      </c>
      <c r="S2136">
        <v>180.6</v>
      </c>
      <c r="T2136">
        <v>0</v>
      </c>
    </row>
    <row r="2137" spans="1:20" x14ac:dyDescent="0.25">
      <c r="A2137" s="1">
        <v>45505</v>
      </c>
      <c r="B2137">
        <v>673</v>
      </c>
      <c r="C2137">
        <v>2</v>
      </c>
      <c r="D2137">
        <v>5</v>
      </c>
      <c r="E2137">
        <v>4</v>
      </c>
      <c r="F2137">
        <v>2</v>
      </c>
      <c r="G2137">
        <v>1</v>
      </c>
      <c r="H2137" t="s">
        <v>486</v>
      </c>
      <c r="I2137">
        <v>528</v>
      </c>
      <c r="J2137">
        <v>132</v>
      </c>
      <c r="K2137" s="1">
        <v>45514</v>
      </c>
      <c r="L2137">
        <v>1</v>
      </c>
      <c r="M2137" t="s">
        <v>494</v>
      </c>
      <c r="N2137" t="s">
        <v>488</v>
      </c>
      <c r="O2137" t="s">
        <v>497</v>
      </c>
      <c r="R2137" t="s">
        <v>490</v>
      </c>
      <c r="S2137">
        <v>462</v>
      </c>
      <c r="T2137">
        <v>0</v>
      </c>
    </row>
    <row r="2138" spans="1:20" x14ac:dyDescent="0.25">
      <c r="A2138" s="1">
        <v>45505</v>
      </c>
      <c r="B2138">
        <v>2747</v>
      </c>
      <c r="C2138">
        <v>3</v>
      </c>
      <c r="D2138">
        <v>5</v>
      </c>
      <c r="E2138">
        <v>4</v>
      </c>
      <c r="F2138">
        <v>3</v>
      </c>
      <c r="G2138">
        <v>1</v>
      </c>
      <c r="H2138" t="s">
        <v>491</v>
      </c>
      <c r="I2138">
        <v>480</v>
      </c>
      <c r="J2138">
        <v>56</v>
      </c>
      <c r="L2138">
        <v>10</v>
      </c>
      <c r="M2138" t="s">
        <v>494</v>
      </c>
      <c r="N2138" t="s">
        <v>495</v>
      </c>
      <c r="O2138" t="s">
        <v>489</v>
      </c>
      <c r="R2138" t="s">
        <v>498</v>
      </c>
      <c r="S2138">
        <v>382.2</v>
      </c>
      <c r="T2138">
        <v>10</v>
      </c>
    </row>
    <row r="2139" spans="1:20" x14ac:dyDescent="0.25">
      <c r="A2139" s="1">
        <v>45505</v>
      </c>
      <c r="B2139">
        <v>4308</v>
      </c>
      <c r="C2139">
        <v>2</v>
      </c>
      <c r="D2139">
        <v>2</v>
      </c>
      <c r="E2139">
        <v>4</v>
      </c>
      <c r="F2139">
        <v>4</v>
      </c>
      <c r="G2139">
        <v>1</v>
      </c>
      <c r="H2139" t="s">
        <v>486</v>
      </c>
      <c r="I2139">
        <v>977</v>
      </c>
      <c r="J2139">
        <v>68</v>
      </c>
      <c r="K2139" s="1">
        <v>45522</v>
      </c>
      <c r="L2139">
        <v>8</v>
      </c>
      <c r="M2139" t="s">
        <v>494</v>
      </c>
      <c r="N2139" t="s">
        <v>488</v>
      </c>
      <c r="O2139" t="s">
        <v>489</v>
      </c>
      <c r="R2139" t="s">
        <v>490</v>
      </c>
      <c r="S2139">
        <v>731.5</v>
      </c>
      <c r="T2139">
        <v>0</v>
      </c>
    </row>
    <row r="2140" spans="1:20" x14ac:dyDescent="0.25">
      <c r="A2140" s="1">
        <v>45505</v>
      </c>
      <c r="B2140">
        <v>501</v>
      </c>
      <c r="C2140">
        <v>4</v>
      </c>
      <c r="D2140">
        <v>2</v>
      </c>
      <c r="E2140">
        <v>4</v>
      </c>
      <c r="F2140">
        <v>4</v>
      </c>
      <c r="G2140">
        <v>2</v>
      </c>
      <c r="H2140" t="s">
        <v>486</v>
      </c>
      <c r="I2140">
        <v>894</v>
      </c>
      <c r="J2140">
        <v>54</v>
      </c>
      <c r="K2140" s="1">
        <v>45522</v>
      </c>
      <c r="L2140">
        <v>5</v>
      </c>
      <c r="M2140" t="s">
        <v>492</v>
      </c>
      <c r="N2140" t="s">
        <v>488</v>
      </c>
      <c r="O2140" t="s">
        <v>489</v>
      </c>
      <c r="R2140" t="s">
        <v>490</v>
      </c>
      <c r="S2140">
        <v>663.6</v>
      </c>
      <c r="T2140">
        <v>0</v>
      </c>
    </row>
    <row r="2141" spans="1:20" x14ac:dyDescent="0.25">
      <c r="A2141" s="1">
        <v>45505</v>
      </c>
      <c r="B2141">
        <v>367</v>
      </c>
      <c r="C2141">
        <v>3</v>
      </c>
      <c r="D2141">
        <v>1</v>
      </c>
      <c r="E2141">
        <v>4</v>
      </c>
      <c r="F2141">
        <v>2</v>
      </c>
      <c r="G2141">
        <v>3</v>
      </c>
      <c r="H2141" t="s">
        <v>486</v>
      </c>
      <c r="I2141">
        <v>763</v>
      </c>
      <c r="J2141">
        <v>124</v>
      </c>
      <c r="K2141" s="1">
        <v>45516</v>
      </c>
      <c r="L2141">
        <v>4</v>
      </c>
      <c r="M2141" t="s">
        <v>492</v>
      </c>
      <c r="N2141" t="s">
        <v>488</v>
      </c>
      <c r="O2141" t="s">
        <v>497</v>
      </c>
      <c r="R2141" t="s">
        <v>490</v>
      </c>
      <c r="S2141">
        <v>620.9</v>
      </c>
      <c r="T2141">
        <v>0</v>
      </c>
    </row>
    <row r="2142" spans="1:20" x14ac:dyDescent="0.25">
      <c r="A2142" s="1">
        <v>45506</v>
      </c>
      <c r="B2142">
        <v>1292</v>
      </c>
      <c r="C2142">
        <v>4</v>
      </c>
      <c r="D2142">
        <v>4</v>
      </c>
      <c r="E2142">
        <v>4</v>
      </c>
      <c r="F2142">
        <v>3</v>
      </c>
      <c r="G2142">
        <v>2</v>
      </c>
      <c r="H2142" t="s">
        <v>486</v>
      </c>
      <c r="I2142">
        <v>288</v>
      </c>
      <c r="J2142">
        <v>54</v>
      </c>
      <c r="K2142" s="1">
        <v>45518</v>
      </c>
      <c r="L2142">
        <v>5</v>
      </c>
      <c r="M2142" t="s">
        <v>492</v>
      </c>
      <c r="N2142" t="s">
        <v>495</v>
      </c>
      <c r="O2142" t="s">
        <v>497</v>
      </c>
      <c r="R2142" t="s">
        <v>490</v>
      </c>
      <c r="S2142">
        <v>239.4</v>
      </c>
      <c r="T2142">
        <v>0</v>
      </c>
    </row>
    <row r="2143" spans="1:20" x14ac:dyDescent="0.25">
      <c r="A2143" s="1">
        <v>45506</v>
      </c>
      <c r="B2143">
        <v>3202</v>
      </c>
      <c r="C2143">
        <v>3</v>
      </c>
      <c r="D2143">
        <v>4</v>
      </c>
      <c r="E2143">
        <v>4</v>
      </c>
      <c r="F2143">
        <v>3</v>
      </c>
      <c r="G2143">
        <v>2</v>
      </c>
      <c r="H2143" t="s">
        <v>486</v>
      </c>
      <c r="I2143">
        <v>51</v>
      </c>
      <c r="J2143">
        <v>28</v>
      </c>
      <c r="K2143" s="1">
        <v>45516</v>
      </c>
      <c r="L2143">
        <v>5</v>
      </c>
      <c r="M2143" t="s">
        <v>494</v>
      </c>
      <c r="N2143" t="s">
        <v>495</v>
      </c>
      <c r="O2143" t="s">
        <v>497</v>
      </c>
      <c r="R2143" t="s">
        <v>490</v>
      </c>
      <c r="S2143">
        <v>55.3</v>
      </c>
      <c r="T2143">
        <v>0</v>
      </c>
    </row>
    <row r="2144" spans="1:20" x14ac:dyDescent="0.25">
      <c r="A2144" s="1">
        <v>45506</v>
      </c>
      <c r="B2144">
        <v>1669</v>
      </c>
      <c r="C2144">
        <v>5</v>
      </c>
      <c r="D2144">
        <v>2</v>
      </c>
      <c r="E2144">
        <v>4</v>
      </c>
      <c r="F2144">
        <v>4</v>
      </c>
      <c r="G2144">
        <v>2</v>
      </c>
      <c r="H2144" t="s">
        <v>492</v>
      </c>
      <c r="I2144">
        <v>559</v>
      </c>
      <c r="J2144">
        <v>184</v>
      </c>
      <c r="L2144">
        <v>10</v>
      </c>
      <c r="M2144" t="s">
        <v>492</v>
      </c>
      <c r="N2144" t="s">
        <v>488</v>
      </c>
      <c r="O2144" t="s">
        <v>489</v>
      </c>
      <c r="R2144" t="s">
        <v>493</v>
      </c>
      <c r="S2144">
        <v>541.1</v>
      </c>
      <c r="T2144">
        <v>30</v>
      </c>
    </row>
    <row r="2145" spans="1:20" x14ac:dyDescent="0.25">
      <c r="A2145" s="1">
        <v>45506</v>
      </c>
      <c r="B2145">
        <v>1365</v>
      </c>
      <c r="C2145">
        <v>2</v>
      </c>
      <c r="D2145">
        <v>3</v>
      </c>
      <c r="E2145">
        <v>4</v>
      </c>
      <c r="F2145">
        <v>1</v>
      </c>
      <c r="G2145">
        <v>2</v>
      </c>
      <c r="H2145" t="s">
        <v>491</v>
      </c>
      <c r="I2145">
        <v>777</v>
      </c>
      <c r="J2145">
        <v>79</v>
      </c>
      <c r="L2145">
        <v>3</v>
      </c>
      <c r="M2145" t="s">
        <v>487</v>
      </c>
      <c r="N2145" t="s">
        <v>488</v>
      </c>
      <c r="O2145" t="s">
        <v>497</v>
      </c>
      <c r="R2145" t="s">
        <v>493</v>
      </c>
      <c r="S2145">
        <v>620.20000000000005</v>
      </c>
      <c r="T2145">
        <v>30</v>
      </c>
    </row>
    <row r="2146" spans="1:20" x14ac:dyDescent="0.25">
      <c r="A2146" s="1">
        <v>45506</v>
      </c>
      <c r="B2146">
        <v>4711</v>
      </c>
      <c r="C2146">
        <v>4</v>
      </c>
      <c r="D2146">
        <v>4</v>
      </c>
      <c r="E2146">
        <v>4</v>
      </c>
      <c r="F2146">
        <v>3</v>
      </c>
      <c r="G2146">
        <v>2</v>
      </c>
      <c r="H2146" t="s">
        <v>486</v>
      </c>
      <c r="I2146">
        <v>760</v>
      </c>
      <c r="J2146">
        <v>75</v>
      </c>
      <c r="K2146" s="1">
        <v>45522</v>
      </c>
      <c r="L2146">
        <v>4</v>
      </c>
      <c r="M2146" t="s">
        <v>487</v>
      </c>
      <c r="N2146" t="s">
        <v>488</v>
      </c>
      <c r="O2146" t="s">
        <v>497</v>
      </c>
      <c r="R2146" t="s">
        <v>490</v>
      </c>
      <c r="S2146">
        <v>584.5</v>
      </c>
      <c r="T2146">
        <v>0</v>
      </c>
    </row>
    <row r="2147" spans="1:20" x14ac:dyDescent="0.25">
      <c r="A2147" s="1">
        <v>45506</v>
      </c>
      <c r="B2147">
        <v>1022</v>
      </c>
      <c r="C2147">
        <v>1</v>
      </c>
      <c r="D2147">
        <v>5</v>
      </c>
      <c r="E2147">
        <v>4</v>
      </c>
      <c r="F2147">
        <v>1</v>
      </c>
      <c r="G2147">
        <v>1</v>
      </c>
      <c r="H2147" t="s">
        <v>486</v>
      </c>
      <c r="I2147">
        <v>436</v>
      </c>
      <c r="J2147">
        <v>125</v>
      </c>
      <c r="K2147" s="1">
        <v>45522</v>
      </c>
      <c r="L2147">
        <v>4</v>
      </c>
      <c r="M2147" t="s">
        <v>492</v>
      </c>
      <c r="N2147" t="s">
        <v>495</v>
      </c>
      <c r="O2147" t="s">
        <v>497</v>
      </c>
      <c r="R2147" t="s">
        <v>490</v>
      </c>
      <c r="S2147">
        <v>392.7</v>
      </c>
      <c r="T2147">
        <v>0</v>
      </c>
    </row>
    <row r="2148" spans="1:20" x14ac:dyDescent="0.25">
      <c r="A2148" s="1">
        <v>45506</v>
      </c>
      <c r="B2148">
        <v>169</v>
      </c>
      <c r="C2148">
        <v>3</v>
      </c>
      <c r="D2148">
        <v>2</v>
      </c>
      <c r="E2148">
        <v>4</v>
      </c>
      <c r="F2148">
        <v>4</v>
      </c>
      <c r="G2148">
        <v>1</v>
      </c>
      <c r="H2148" t="s">
        <v>491</v>
      </c>
      <c r="I2148">
        <v>74</v>
      </c>
      <c r="J2148">
        <v>130</v>
      </c>
      <c r="L2148">
        <v>8</v>
      </c>
      <c r="M2148" t="s">
        <v>492</v>
      </c>
      <c r="N2148" t="s">
        <v>495</v>
      </c>
      <c r="O2148" t="s">
        <v>489</v>
      </c>
      <c r="R2148" t="s">
        <v>493</v>
      </c>
      <c r="S2148">
        <v>163.80000000000001</v>
      </c>
      <c r="T2148">
        <v>30</v>
      </c>
    </row>
    <row r="2149" spans="1:20" x14ac:dyDescent="0.25">
      <c r="A2149" s="1">
        <v>45506</v>
      </c>
      <c r="B2149">
        <v>4220</v>
      </c>
      <c r="C2149">
        <v>4</v>
      </c>
      <c r="D2149">
        <v>4</v>
      </c>
      <c r="E2149">
        <v>4</v>
      </c>
      <c r="F2149">
        <v>3</v>
      </c>
      <c r="G2149">
        <v>1</v>
      </c>
      <c r="H2149" t="s">
        <v>486</v>
      </c>
      <c r="I2149">
        <v>829</v>
      </c>
      <c r="J2149">
        <v>108</v>
      </c>
      <c r="K2149" s="1">
        <v>45524</v>
      </c>
      <c r="L2149">
        <v>5</v>
      </c>
      <c r="M2149" t="s">
        <v>494</v>
      </c>
      <c r="N2149" t="s">
        <v>495</v>
      </c>
      <c r="O2149" t="s">
        <v>497</v>
      </c>
      <c r="R2149" t="s">
        <v>490</v>
      </c>
      <c r="S2149">
        <v>655.9</v>
      </c>
      <c r="T2149">
        <v>0</v>
      </c>
    </row>
    <row r="2150" spans="1:20" x14ac:dyDescent="0.25">
      <c r="A2150" s="1">
        <v>45506</v>
      </c>
      <c r="B2150">
        <v>4396</v>
      </c>
      <c r="C2150">
        <v>3</v>
      </c>
      <c r="D2150">
        <v>1</v>
      </c>
      <c r="E2150">
        <v>4</v>
      </c>
      <c r="F2150">
        <v>1</v>
      </c>
      <c r="G2150">
        <v>2</v>
      </c>
      <c r="H2150" t="s">
        <v>486</v>
      </c>
      <c r="I2150">
        <v>883</v>
      </c>
      <c r="J2150">
        <v>31</v>
      </c>
      <c r="L2150">
        <v>6</v>
      </c>
      <c r="M2150" t="s">
        <v>492</v>
      </c>
      <c r="N2150" t="s">
        <v>488</v>
      </c>
      <c r="O2150" t="s">
        <v>497</v>
      </c>
      <c r="R2150" t="s">
        <v>496</v>
      </c>
      <c r="S2150">
        <v>674.8</v>
      </c>
      <c r="T2150">
        <v>50</v>
      </c>
    </row>
    <row r="2151" spans="1:20" x14ac:dyDescent="0.25">
      <c r="A2151" s="1">
        <v>45506</v>
      </c>
      <c r="B2151">
        <v>1635</v>
      </c>
      <c r="C2151">
        <v>3</v>
      </c>
      <c r="D2151">
        <v>2</v>
      </c>
      <c r="E2151">
        <v>4</v>
      </c>
      <c r="F2151">
        <v>4</v>
      </c>
      <c r="G2151">
        <v>1</v>
      </c>
      <c r="H2151" t="s">
        <v>486</v>
      </c>
      <c r="I2151">
        <v>661</v>
      </c>
      <c r="J2151">
        <v>90</v>
      </c>
      <c r="K2151" s="1">
        <v>45534</v>
      </c>
      <c r="L2151">
        <v>10</v>
      </c>
      <c r="M2151" t="s">
        <v>492</v>
      </c>
      <c r="N2151" t="s">
        <v>495</v>
      </c>
      <c r="O2151" t="s">
        <v>489</v>
      </c>
      <c r="R2151" t="s">
        <v>490</v>
      </c>
      <c r="S2151">
        <v>525.70000000000005</v>
      </c>
      <c r="T2151">
        <v>0</v>
      </c>
    </row>
    <row r="2152" spans="1:20" x14ac:dyDescent="0.25">
      <c r="A2152" s="1">
        <v>45507</v>
      </c>
      <c r="B2152">
        <v>4023</v>
      </c>
      <c r="C2152">
        <v>3</v>
      </c>
      <c r="D2152">
        <v>5</v>
      </c>
      <c r="E2152">
        <v>4</v>
      </c>
      <c r="F2152">
        <v>1</v>
      </c>
      <c r="G2152">
        <v>1</v>
      </c>
      <c r="H2152" t="s">
        <v>486</v>
      </c>
      <c r="I2152">
        <v>619</v>
      </c>
      <c r="J2152">
        <v>90</v>
      </c>
      <c r="L2152">
        <v>2</v>
      </c>
      <c r="M2152" t="s">
        <v>492</v>
      </c>
      <c r="N2152" t="s">
        <v>495</v>
      </c>
      <c r="O2152" t="s">
        <v>489</v>
      </c>
      <c r="R2152" t="s">
        <v>496</v>
      </c>
      <c r="S2152">
        <v>531.29999999999995</v>
      </c>
      <c r="T2152">
        <v>50</v>
      </c>
    </row>
    <row r="2153" spans="1:20" x14ac:dyDescent="0.25">
      <c r="A2153" s="1">
        <v>45507</v>
      </c>
      <c r="B2153">
        <v>905</v>
      </c>
      <c r="C2153">
        <v>4</v>
      </c>
      <c r="D2153">
        <v>1</v>
      </c>
      <c r="E2153">
        <v>4</v>
      </c>
      <c r="F2153">
        <v>2</v>
      </c>
      <c r="G2153">
        <v>1</v>
      </c>
      <c r="H2153" t="s">
        <v>486</v>
      </c>
      <c r="I2153">
        <v>224</v>
      </c>
      <c r="J2153">
        <v>138</v>
      </c>
      <c r="L2153">
        <v>9</v>
      </c>
      <c r="M2153" t="s">
        <v>494</v>
      </c>
      <c r="N2153" t="s">
        <v>495</v>
      </c>
      <c r="O2153" t="s">
        <v>489</v>
      </c>
      <c r="R2153" t="s">
        <v>498</v>
      </c>
      <c r="S2153">
        <v>260.39999999999998</v>
      </c>
      <c r="T2153">
        <v>10</v>
      </c>
    </row>
    <row r="2154" spans="1:20" x14ac:dyDescent="0.25">
      <c r="A2154" s="1">
        <v>45507</v>
      </c>
      <c r="B2154">
        <v>2276</v>
      </c>
      <c r="C2154">
        <v>4</v>
      </c>
      <c r="D2154">
        <v>2</v>
      </c>
      <c r="E2154">
        <v>4</v>
      </c>
      <c r="F2154">
        <v>4</v>
      </c>
      <c r="G2154">
        <v>2</v>
      </c>
      <c r="H2154" t="s">
        <v>486</v>
      </c>
      <c r="I2154">
        <v>535</v>
      </c>
      <c r="J2154">
        <v>151</v>
      </c>
      <c r="K2154" s="1">
        <v>45536</v>
      </c>
      <c r="L2154">
        <v>8</v>
      </c>
      <c r="M2154" t="s">
        <v>487</v>
      </c>
      <c r="N2154" t="s">
        <v>495</v>
      </c>
      <c r="O2154" t="s">
        <v>489</v>
      </c>
      <c r="R2154" t="s">
        <v>490</v>
      </c>
      <c r="S2154">
        <v>480.2</v>
      </c>
      <c r="T2154">
        <v>0</v>
      </c>
    </row>
    <row r="2155" spans="1:20" x14ac:dyDescent="0.25">
      <c r="A2155" s="1">
        <v>45507</v>
      </c>
      <c r="B2155">
        <v>2387</v>
      </c>
      <c r="C2155">
        <v>3</v>
      </c>
      <c r="D2155">
        <v>2</v>
      </c>
      <c r="E2155">
        <v>4</v>
      </c>
      <c r="F2155">
        <v>4</v>
      </c>
      <c r="G2155">
        <v>3</v>
      </c>
      <c r="H2155" t="s">
        <v>486</v>
      </c>
      <c r="I2155">
        <v>396</v>
      </c>
      <c r="J2155">
        <v>192</v>
      </c>
      <c r="K2155" s="1">
        <v>45531</v>
      </c>
      <c r="L2155">
        <v>8</v>
      </c>
      <c r="M2155" t="s">
        <v>494</v>
      </c>
      <c r="N2155" t="s">
        <v>488</v>
      </c>
      <c r="O2155" t="s">
        <v>489</v>
      </c>
      <c r="R2155" t="s">
        <v>490</v>
      </c>
      <c r="S2155">
        <v>411.6</v>
      </c>
      <c r="T2155">
        <v>0</v>
      </c>
    </row>
    <row r="2156" spans="1:20" x14ac:dyDescent="0.25">
      <c r="A2156" s="1">
        <v>45507</v>
      </c>
      <c r="B2156">
        <v>220</v>
      </c>
      <c r="C2156">
        <v>1</v>
      </c>
      <c r="D2156">
        <v>4</v>
      </c>
      <c r="E2156">
        <v>4</v>
      </c>
      <c r="F2156">
        <v>3</v>
      </c>
      <c r="G2156">
        <v>3</v>
      </c>
      <c r="H2156" t="s">
        <v>486</v>
      </c>
      <c r="I2156">
        <v>572</v>
      </c>
      <c r="J2156">
        <v>114</v>
      </c>
      <c r="L2156">
        <v>10</v>
      </c>
      <c r="M2156" t="s">
        <v>492</v>
      </c>
      <c r="N2156" t="s">
        <v>495</v>
      </c>
      <c r="O2156" t="s">
        <v>489</v>
      </c>
      <c r="R2156" t="s">
        <v>498</v>
      </c>
      <c r="S2156">
        <v>487.2</v>
      </c>
      <c r="T2156">
        <v>10</v>
      </c>
    </row>
    <row r="2157" spans="1:20" x14ac:dyDescent="0.25">
      <c r="A2157" s="1">
        <v>45507</v>
      </c>
      <c r="B2157">
        <v>1965</v>
      </c>
      <c r="C2157">
        <v>2</v>
      </c>
      <c r="D2157">
        <v>1</v>
      </c>
      <c r="E2157">
        <v>4</v>
      </c>
      <c r="F2157">
        <v>4</v>
      </c>
      <c r="G2157">
        <v>1</v>
      </c>
      <c r="H2157" t="s">
        <v>486</v>
      </c>
      <c r="I2157">
        <v>576</v>
      </c>
      <c r="J2157">
        <v>197</v>
      </c>
      <c r="K2157" s="1">
        <v>45528</v>
      </c>
      <c r="L2157">
        <v>5</v>
      </c>
      <c r="M2157" t="s">
        <v>492</v>
      </c>
      <c r="N2157" t="s">
        <v>495</v>
      </c>
      <c r="O2157" t="s">
        <v>497</v>
      </c>
      <c r="R2157" t="s">
        <v>490</v>
      </c>
      <c r="S2157">
        <v>541.1</v>
      </c>
      <c r="T2157">
        <v>0</v>
      </c>
    </row>
    <row r="2158" spans="1:20" x14ac:dyDescent="0.25">
      <c r="A2158" s="1">
        <v>45507</v>
      </c>
      <c r="B2158">
        <v>1466</v>
      </c>
      <c r="C2158">
        <v>3</v>
      </c>
      <c r="D2158">
        <v>2</v>
      </c>
      <c r="E2158">
        <v>4</v>
      </c>
      <c r="F2158">
        <v>4</v>
      </c>
      <c r="G2158">
        <v>2</v>
      </c>
      <c r="H2158" t="s">
        <v>486</v>
      </c>
      <c r="I2158">
        <v>426</v>
      </c>
      <c r="J2158">
        <v>69</v>
      </c>
      <c r="L2158">
        <v>5</v>
      </c>
      <c r="M2158" t="s">
        <v>487</v>
      </c>
      <c r="N2158" t="s">
        <v>488</v>
      </c>
      <c r="O2158" t="s">
        <v>497</v>
      </c>
      <c r="R2158" t="s">
        <v>498</v>
      </c>
      <c r="S2158">
        <v>353.5</v>
      </c>
      <c r="T2158">
        <v>10</v>
      </c>
    </row>
    <row r="2159" spans="1:20" x14ac:dyDescent="0.25">
      <c r="A2159" s="1">
        <v>45507</v>
      </c>
      <c r="B2159">
        <v>2636</v>
      </c>
      <c r="C2159">
        <v>1</v>
      </c>
      <c r="D2159">
        <v>5</v>
      </c>
      <c r="E2159">
        <v>4</v>
      </c>
      <c r="F2159">
        <v>2</v>
      </c>
      <c r="G2159">
        <v>3</v>
      </c>
      <c r="H2159" t="s">
        <v>486</v>
      </c>
      <c r="I2159">
        <v>498</v>
      </c>
      <c r="J2159">
        <v>122</v>
      </c>
      <c r="K2159" s="1">
        <v>45536</v>
      </c>
      <c r="L2159">
        <v>3</v>
      </c>
      <c r="M2159" t="s">
        <v>492</v>
      </c>
      <c r="N2159" t="s">
        <v>488</v>
      </c>
      <c r="O2159" t="s">
        <v>489</v>
      </c>
      <c r="R2159" t="s">
        <v>490</v>
      </c>
      <c r="S2159">
        <v>434</v>
      </c>
      <c r="T2159">
        <v>0</v>
      </c>
    </row>
    <row r="2160" spans="1:20" x14ac:dyDescent="0.25">
      <c r="A2160" s="1">
        <v>45507</v>
      </c>
      <c r="B2160">
        <v>3033</v>
      </c>
      <c r="C2160">
        <v>2</v>
      </c>
      <c r="D2160">
        <v>1</v>
      </c>
      <c r="E2160">
        <v>4</v>
      </c>
      <c r="F2160">
        <v>5</v>
      </c>
      <c r="G2160">
        <v>1</v>
      </c>
      <c r="H2160" t="s">
        <v>486</v>
      </c>
      <c r="I2160">
        <v>474</v>
      </c>
      <c r="J2160">
        <v>195</v>
      </c>
      <c r="K2160" s="1">
        <v>45536</v>
      </c>
      <c r="L2160">
        <v>2</v>
      </c>
      <c r="M2160" t="s">
        <v>494</v>
      </c>
      <c r="N2160" t="s">
        <v>495</v>
      </c>
      <c r="O2160" t="s">
        <v>497</v>
      </c>
      <c r="R2160" t="s">
        <v>490</v>
      </c>
      <c r="S2160">
        <v>468.3</v>
      </c>
      <c r="T2160">
        <v>0</v>
      </c>
    </row>
    <row r="2161" spans="1:20" x14ac:dyDescent="0.25">
      <c r="A2161" s="1">
        <v>45507</v>
      </c>
      <c r="B2161">
        <v>4671</v>
      </c>
      <c r="C2161">
        <v>3</v>
      </c>
      <c r="D2161">
        <v>4</v>
      </c>
      <c r="E2161">
        <v>4</v>
      </c>
      <c r="F2161">
        <v>3</v>
      </c>
      <c r="G2161">
        <v>2</v>
      </c>
      <c r="H2161" t="s">
        <v>486</v>
      </c>
      <c r="I2161">
        <v>193</v>
      </c>
      <c r="J2161">
        <v>42</v>
      </c>
      <c r="K2161" s="1">
        <v>45531</v>
      </c>
      <c r="L2161">
        <v>9</v>
      </c>
      <c r="M2161" t="s">
        <v>494</v>
      </c>
      <c r="N2161" t="s">
        <v>495</v>
      </c>
      <c r="O2161" t="s">
        <v>489</v>
      </c>
      <c r="R2161" t="s">
        <v>490</v>
      </c>
      <c r="S2161">
        <v>164.5</v>
      </c>
      <c r="T2161">
        <v>0</v>
      </c>
    </row>
    <row r="2162" spans="1:20" x14ac:dyDescent="0.25">
      <c r="A2162" s="1">
        <v>45508</v>
      </c>
      <c r="B2162">
        <v>2343</v>
      </c>
      <c r="C2162">
        <v>2</v>
      </c>
      <c r="D2162">
        <v>3</v>
      </c>
      <c r="E2162">
        <v>4</v>
      </c>
      <c r="F2162">
        <v>1</v>
      </c>
      <c r="G2162">
        <v>3</v>
      </c>
      <c r="H2162" t="s">
        <v>492</v>
      </c>
      <c r="I2162">
        <v>544</v>
      </c>
      <c r="J2162">
        <v>109</v>
      </c>
      <c r="L2162">
        <v>6</v>
      </c>
      <c r="M2162" t="s">
        <v>494</v>
      </c>
      <c r="N2162" t="s">
        <v>488</v>
      </c>
      <c r="O2162" t="s">
        <v>497</v>
      </c>
      <c r="R2162" t="s">
        <v>493</v>
      </c>
      <c r="S2162">
        <v>478.1</v>
      </c>
      <c r="T2162">
        <v>30</v>
      </c>
    </row>
    <row r="2163" spans="1:20" x14ac:dyDescent="0.25">
      <c r="A2163" s="1">
        <v>45508</v>
      </c>
      <c r="B2163">
        <v>2403</v>
      </c>
      <c r="C2163">
        <v>3</v>
      </c>
      <c r="D2163">
        <v>2</v>
      </c>
      <c r="E2163">
        <v>4</v>
      </c>
      <c r="F2163">
        <v>4</v>
      </c>
      <c r="G2163">
        <v>3</v>
      </c>
      <c r="H2163" t="s">
        <v>491</v>
      </c>
      <c r="I2163">
        <v>335</v>
      </c>
      <c r="J2163">
        <v>112</v>
      </c>
      <c r="L2163">
        <v>8</v>
      </c>
      <c r="M2163" t="s">
        <v>494</v>
      </c>
      <c r="N2163" t="s">
        <v>488</v>
      </c>
      <c r="O2163" t="s">
        <v>489</v>
      </c>
      <c r="R2163" t="s">
        <v>493</v>
      </c>
      <c r="S2163">
        <v>333.9</v>
      </c>
      <c r="T2163">
        <v>30</v>
      </c>
    </row>
    <row r="2164" spans="1:20" x14ac:dyDescent="0.25">
      <c r="A2164" s="1">
        <v>45508</v>
      </c>
      <c r="B2164">
        <v>3483</v>
      </c>
      <c r="C2164">
        <v>4</v>
      </c>
      <c r="D2164">
        <v>3</v>
      </c>
      <c r="E2164">
        <v>4</v>
      </c>
      <c r="F2164">
        <v>4</v>
      </c>
      <c r="G2164">
        <v>2</v>
      </c>
      <c r="H2164" t="s">
        <v>486</v>
      </c>
      <c r="I2164">
        <v>899</v>
      </c>
      <c r="J2164">
        <v>27</v>
      </c>
      <c r="K2164" s="1">
        <v>45517</v>
      </c>
      <c r="L2164">
        <v>4</v>
      </c>
      <c r="M2164" t="s">
        <v>492</v>
      </c>
      <c r="N2164" t="s">
        <v>495</v>
      </c>
      <c r="O2164" t="s">
        <v>489</v>
      </c>
      <c r="R2164" t="s">
        <v>490</v>
      </c>
      <c r="S2164">
        <v>648.20000000000005</v>
      </c>
      <c r="T2164">
        <v>0</v>
      </c>
    </row>
    <row r="2165" spans="1:20" x14ac:dyDescent="0.25">
      <c r="A2165" s="1">
        <v>45508</v>
      </c>
      <c r="B2165">
        <v>4054</v>
      </c>
      <c r="C2165">
        <v>3</v>
      </c>
      <c r="D2165">
        <v>2</v>
      </c>
      <c r="E2165">
        <v>4</v>
      </c>
      <c r="F2165">
        <v>4</v>
      </c>
      <c r="G2165">
        <v>3</v>
      </c>
      <c r="H2165" t="s">
        <v>492</v>
      </c>
      <c r="I2165">
        <v>774</v>
      </c>
      <c r="J2165">
        <v>48</v>
      </c>
      <c r="L2165">
        <v>5</v>
      </c>
      <c r="M2165" t="s">
        <v>494</v>
      </c>
      <c r="N2165" t="s">
        <v>495</v>
      </c>
      <c r="O2165" t="s">
        <v>497</v>
      </c>
      <c r="R2165" t="s">
        <v>496</v>
      </c>
      <c r="S2165">
        <v>610.4</v>
      </c>
      <c r="T2165">
        <v>50</v>
      </c>
    </row>
    <row r="2166" spans="1:20" x14ac:dyDescent="0.25">
      <c r="A2166" s="1">
        <v>45508</v>
      </c>
      <c r="B2166">
        <v>2291</v>
      </c>
      <c r="C2166">
        <v>3</v>
      </c>
      <c r="D2166">
        <v>4</v>
      </c>
      <c r="E2166">
        <v>4</v>
      </c>
      <c r="F2166">
        <v>3</v>
      </c>
      <c r="G2166">
        <v>1</v>
      </c>
      <c r="H2166" t="s">
        <v>486</v>
      </c>
      <c r="I2166">
        <v>52</v>
      </c>
      <c r="J2166">
        <v>190</v>
      </c>
      <c r="K2166" s="1">
        <v>45517</v>
      </c>
      <c r="L2166">
        <v>10</v>
      </c>
      <c r="M2166" t="s">
        <v>492</v>
      </c>
      <c r="N2166" t="s">
        <v>495</v>
      </c>
      <c r="O2166" t="s">
        <v>497</v>
      </c>
      <c r="R2166" t="s">
        <v>490</v>
      </c>
      <c r="S2166">
        <v>169.4</v>
      </c>
      <c r="T2166">
        <v>0</v>
      </c>
    </row>
    <row r="2167" spans="1:20" x14ac:dyDescent="0.25">
      <c r="A2167" s="1">
        <v>45508</v>
      </c>
      <c r="B2167">
        <v>496</v>
      </c>
      <c r="C2167">
        <v>3</v>
      </c>
      <c r="D2167">
        <v>4</v>
      </c>
      <c r="E2167">
        <v>4</v>
      </c>
      <c r="F2167">
        <v>3</v>
      </c>
      <c r="G2167">
        <v>1</v>
      </c>
      <c r="H2167" t="s">
        <v>491</v>
      </c>
      <c r="I2167">
        <v>478</v>
      </c>
      <c r="J2167">
        <v>72</v>
      </c>
      <c r="L2167">
        <v>5</v>
      </c>
      <c r="M2167" t="s">
        <v>494</v>
      </c>
      <c r="N2167" t="s">
        <v>488</v>
      </c>
      <c r="O2167" t="s">
        <v>497</v>
      </c>
      <c r="R2167" t="s">
        <v>498</v>
      </c>
      <c r="S2167">
        <v>392</v>
      </c>
      <c r="T2167">
        <v>10</v>
      </c>
    </row>
    <row r="2168" spans="1:20" x14ac:dyDescent="0.25">
      <c r="A2168" s="1">
        <v>45508</v>
      </c>
      <c r="B2168">
        <v>2216</v>
      </c>
      <c r="C2168">
        <v>3</v>
      </c>
      <c r="D2168">
        <v>4</v>
      </c>
      <c r="E2168">
        <v>4</v>
      </c>
      <c r="F2168">
        <v>3</v>
      </c>
      <c r="G2168">
        <v>2</v>
      </c>
      <c r="H2168" t="s">
        <v>486</v>
      </c>
      <c r="I2168">
        <v>392</v>
      </c>
      <c r="J2168">
        <v>153</v>
      </c>
      <c r="K2168" s="1">
        <v>45515</v>
      </c>
      <c r="L2168">
        <v>10</v>
      </c>
      <c r="M2168" t="s">
        <v>487</v>
      </c>
      <c r="N2168" t="s">
        <v>488</v>
      </c>
      <c r="O2168" t="s">
        <v>497</v>
      </c>
      <c r="R2168" t="s">
        <v>490</v>
      </c>
      <c r="S2168">
        <v>381.5</v>
      </c>
      <c r="T2168">
        <v>0</v>
      </c>
    </row>
    <row r="2169" spans="1:20" x14ac:dyDescent="0.25">
      <c r="A2169" s="1">
        <v>45508</v>
      </c>
      <c r="B2169">
        <v>178</v>
      </c>
      <c r="C2169">
        <v>1</v>
      </c>
      <c r="D2169">
        <v>4</v>
      </c>
      <c r="E2169">
        <v>4</v>
      </c>
      <c r="F2169">
        <v>3</v>
      </c>
      <c r="G2169">
        <v>2</v>
      </c>
      <c r="H2169" t="s">
        <v>491</v>
      </c>
      <c r="I2169">
        <v>767</v>
      </c>
      <c r="J2169">
        <v>43</v>
      </c>
      <c r="L2169">
        <v>4</v>
      </c>
      <c r="M2169" t="s">
        <v>487</v>
      </c>
      <c r="N2169" t="s">
        <v>495</v>
      </c>
      <c r="O2169" t="s">
        <v>497</v>
      </c>
      <c r="R2169" t="s">
        <v>496</v>
      </c>
      <c r="S2169">
        <v>602</v>
      </c>
      <c r="T2169">
        <v>50</v>
      </c>
    </row>
    <row r="2170" spans="1:20" x14ac:dyDescent="0.25">
      <c r="A2170" s="1">
        <v>45508</v>
      </c>
      <c r="B2170">
        <v>4725</v>
      </c>
      <c r="C2170">
        <v>5</v>
      </c>
      <c r="D2170">
        <v>1</v>
      </c>
      <c r="E2170">
        <v>4</v>
      </c>
      <c r="F2170">
        <v>5</v>
      </c>
      <c r="G2170">
        <v>1</v>
      </c>
      <c r="H2170" t="s">
        <v>492</v>
      </c>
      <c r="I2170">
        <v>948</v>
      </c>
      <c r="J2170">
        <v>139</v>
      </c>
      <c r="L2170">
        <v>2</v>
      </c>
      <c r="M2170" t="s">
        <v>494</v>
      </c>
      <c r="N2170" t="s">
        <v>495</v>
      </c>
      <c r="O2170" t="s">
        <v>497</v>
      </c>
      <c r="R2170" t="s">
        <v>496</v>
      </c>
      <c r="S2170">
        <v>795.9</v>
      </c>
      <c r="T2170">
        <v>50</v>
      </c>
    </row>
    <row r="2171" spans="1:20" x14ac:dyDescent="0.25">
      <c r="A2171" s="1">
        <v>45508</v>
      </c>
      <c r="B2171">
        <v>2288</v>
      </c>
      <c r="C2171">
        <v>1</v>
      </c>
      <c r="D2171">
        <v>1</v>
      </c>
      <c r="E2171">
        <v>4</v>
      </c>
      <c r="F2171">
        <v>4</v>
      </c>
      <c r="G2171">
        <v>2</v>
      </c>
      <c r="H2171" t="s">
        <v>491</v>
      </c>
      <c r="I2171">
        <v>732</v>
      </c>
      <c r="J2171">
        <v>143</v>
      </c>
      <c r="L2171">
        <v>6</v>
      </c>
      <c r="M2171" t="s">
        <v>487</v>
      </c>
      <c r="N2171" t="s">
        <v>488</v>
      </c>
      <c r="O2171" t="s">
        <v>497</v>
      </c>
      <c r="R2171" t="s">
        <v>493</v>
      </c>
      <c r="S2171">
        <v>633.5</v>
      </c>
      <c r="T2171">
        <v>30</v>
      </c>
    </row>
    <row r="2172" spans="1:20" x14ac:dyDescent="0.25">
      <c r="A2172" s="1">
        <v>45509</v>
      </c>
      <c r="B2172">
        <v>3051</v>
      </c>
      <c r="C2172">
        <v>1</v>
      </c>
      <c r="D2172">
        <v>2</v>
      </c>
      <c r="E2172">
        <v>4</v>
      </c>
      <c r="F2172">
        <v>4</v>
      </c>
      <c r="G2172">
        <v>3</v>
      </c>
      <c r="H2172" t="s">
        <v>486</v>
      </c>
      <c r="I2172">
        <v>140</v>
      </c>
      <c r="J2172">
        <v>161</v>
      </c>
      <c r="L2172">
        <v>4</v>
      </c>
      <c r="M2172" t="s">
        <v>487</v>
      </c>
      <c r="N2172" t="s">
        <v>488</v>
      </c>
      <c r="O2172" t="s">
        <v>497</v>
      </c>
      <c r="R2172" t="s">
        <v>496</v>
      </c>
      <c r="S2172">
        <v>245.7</v>
      </c>
      <c r="T2172">
        <v>50</v>
      </c>
    </row>
    <row r="2173" spans="1:20" x14ac:dyDescent="0.25">
      <c r="A2173" s="1">
        <v>45509</v>
      </c>
      <c r="B2173">
        <v>4277</v>
      </c>
      <c r="C2173">
        <v>4</v>
      </c>
      <c r="D2173">
        <v>1</v>
      </c>
      <c r="E2173">
        <v>4</v>
      </c>
      <c r="F2173">
        <v>5</v>
      </c>
      <c r="G2173">
        <v>3</v>
      </c>
      <c r="H2173" t="s">
        <v>491</v>
      </c>
      <c r="I2173">
        <v>424</v>
      </c>
      <c r="J2173">
        <v>71</v>
      </c>
      <c r="L2173">
        <v>4</v>
      </c>
      <c r="M2173" t="s">
        <v>487</v>
      </c>
      <c r="N2173" t="s">
        <v>488</v>
      </c>
      <c r="O2173" t="s">
        <v>489</v>
      </c>
      <c r="R2173" t="s">
        <v>496</v>
      </c>
      <c r="S2173">
        <v>381.5</v>
      </c>
      <c r="T2173">
        <v>50</v>
      </c>
    </row>
    <row r="2174" spans="1:20" x14ac:dyDescent="0.25">
      <c r="A2174" s="1">
        <v>45509</v>
      </c>
      <c r="B2174">
        <v>902</v>
      </c>
      <c r="C2174">
        <v>3</v>
      </c>
      <c r="D2174">
        <v>2</v>
      </c>
      <c r="E2174">
        <v>4</v>
      </c>
      <c r="F2174">
        <v>4</v>
      </c>
      <c r="G2174">
        <v>3</v>
      </c>
      <c r="H2174" t="s">
        <v>492</v>
      </c>
      <c r="I2174">
        <v>793</v>
      </c>
      <c r="J2174">
        <v>89</v>
      </c>
      <c r="L2174">
        <v>10</v>
      </c>
      <c r="M2174" t="s">
        <v>487</v>
      </c>
      <c r="N2174" t="s">
        <v>488</v>
      </c>
      <c r="O2174" t="s">
        <v>497</v>
      </c>
      <c r="R2174" t="s">
        <v>493</v>
      </c>
      <c r="S2174">
        <v>638.4</v>
      </c>
      <c r="T2174">
        <v>30</v>
      </c>
    </row>
    <row r="2175" spans="1:20" x14ac:dyDescent="0.25">
      <c r="A2175" s="1">
        <v>45509</v>
      </c>
      <c r="B2175">
        <v>1888</v>
      </c>
      <c r="C2175">
        <v>1</v>
      </c>
      <c r="D2175">
        <v>1</v>
      </c>
      <c r="E2175">
        <v>4</v>
      </c>
      <c r="F2175">
        <v>2</v>
      </c>
      <c r="G2175">
        <v>3</v>
      </c>
      <c r="H2175" t="s">
        <v>486</v>
      </c>
      <c r="I2175">
        <v>888</v>
      </c>
      <c r="J2175">
        <v>23</v>
      </c>
      <c r="K2175" s="1">
        <v>45532</v>
      </c>
      <c r="L2175">
        <v>3</v>
      </c>
      <c r="M2175" t="s">
        <v>492</v>
      </c>
      <c r="N2175" t="s">
        <v>495</v>
      </c>
      <c r="O2175" t="s">
        <v>497</v>
      </c>
      <c r="R2175" t="s">
        <v>490</v>
      </c>
      <c r="S2175">
        <v>637.70000000000005</v>
      </c>
      <c r="T2175">
        <v>0</v>
      </c>
    </row>
    <row r="2176" spans="1:20" x14ac:dyDescent="0.25">
      <c r="A2176" s="1">
        <v>45509</v>
      </c>
      <c r="B2176">
        <v>4228</v>
      </c>
      <c r="C2176">
        <v>2</v>
      </c>
      <c r="D2176">
        <v>1</v>
      </c>
      <c r="E2176">
        <v>4</v>
      </c>
      <c r="F2176">
        <v>4</v>
      </c>
      <c r="G2176">
        <v>2</v>
      </c>
      <c r="H2176" t="s">
        <v>486</v>
      </c>
      <c r="I2176">
        <v>762</v>
      </c>
      <c r="J2176">
        <v>135</v>
      </c>
      <c r="K2176" s="1">
        <v>45525</v>
      </c>
      <c r="L2176">
        <v>8</v>
      </c>
      <c r="M2176" t="s">
        <v>494</v>
      </c>
      <c r="N2176" t="s">
        <v>495</v>
      </c>
      <c r="O2176" t="s">
        <v>489</v>
      </c>
      <c r="R2176" t="s">
        <v>490</v>
      </c>
      <c r="S2176">
        <v>627.9</v>
      </c>
      <c r="T2176">
        <v>0</v>
      </c>
    </row>
    <row r="2177" spans="1:20" x14ac:dyDescent="0.25">
      <c r="A2177" s="1">
        <v>45509</v>
      </c>
      <c r="B2177">
        <v>1718</v>
      </c>
      <c r="C2177">
        <v>3</v>
      </c>
      <c r="D2177">
        <v>1</v>
      </c>
      <c r="E2177">
        <v>4</v>
      </c>
      <c r="F2177">
        <v>3</v>
      </c>
      <c r="G2177">
        <v>3</v>
      </c>
      <c r="H2177" t="s">
        <v>486</v>
      </c>
      <c r="I2177">
        <v>344</v>
      </c>
      <c r="J2177">
        <v>56</v>
      </c>
      <c r="L2177">
        <v>6</v>
      </c>
      <c r="M2177" t="s">
        <v>487</v>
      </c>
      <c r="N2177" t="s">
        <v>488</v>
      </c>
      <c r="O2177" t="s">
        <v>489</v>
      </c>
      <c r="R2177" t="s">
        <v>496</v>
      </c>
      <c r="S2177">
        <v>315</v>
      </c>
      <c r="T2177">
        <v>50</v>
      </c>
    </row>
    <row r="2178" spans="1:20" x14ac:dyDescent="0.25">
      <c r="A2178" s="1">
        <v>45509</v>
      </c>
      <c r="B2178">
        <v>1887</v>
      </c>
      <c r="C2178">
        <v>4</v>
      </c>
      <c r="D2178">
        <v>5</v>
      </c>
      <c r="E2178">
        <v>4</v>
      </c>
      <c r="F2178">
        <v>3</v>
      </c>
      <c r="G2178">
        <v>2</v>
      </c>
      <c r="H2178" t="s">
        <v>486</v>
      </c>
      <c r="I2178">
        <v>814</v>
      </c>
      <c r="J2178">
        <v>67</v>
      </c>
      <c r="K2178" s="1">
        <v>45521</v>
      </c>
      <c r="L2178">
        <v>9</v>
      </c>
      <c r="M2178" t="s">
        <v>492</v>
      </c>
      <c r="N2178" t="s">
        <v>488</v>
      </c>
      <c r="O2178" t="s">
        <v>489</v>
      </c>
      <c r="R2178" t="s">
        <v>490</v>
      </c>
      <c r="S2178">
        <v>616.70000000000005</v>
      </c>
      <c r="T2178">
        <v>0</v>
      </c>
    </row>
    <row r="2179" spans="1:20" x14ac:dyDescent="0.25">
      <c r="A2179" s="1">
        <v>45509</v>
      </c>
      <c r="B2179">
        <v>3183</v>
      </c>
      <c r="C2179">
        <v>4</v>
      </c>
      <c r="D2179">
        <v>4</v>
      </c>
      <c r="E2179">
        <v>4</v>
      </c>
      <c r="F2179">
        <v>3</v>
      </c>
      <c r="G2179">
        <v>1</v>
      </c>
      <c r="H2179" t="s">
        <v>492</v>
      </c>
      <c r="I2179">
        <v>676</v>
      </c>
      <c r="J2179">
        <v>141</v>
      </c>
      <c r="L2179">
        <v>5</v>
      </c>
      <c r="M2179" t="s">
        <v>487</v>
      </c>
      <c r="N2179" t="s">
        <v>488</v>
      </c>
      <c r="O2179" t="s">
        <v>489</v>
      </c>
      <c r="R2179" t="s">
        <v>498</v>
      </c>
      <c r="S2179">
        <v>578.9</v>
      </c>
      <c r="T2179">
        <v>10</v>
      </c>
    </row>
    <row r="2180" spans="1:20" x14ac:dyDescent="0.25">
      <c r="A2180" s="1">
        <v>45509</v>
      </c>
      <c r="B2180">
        <v>4339</v>
      </c>
      <c r="C2180">
        <v>2</v>
      </c>
      <c r="D2180">
        <v>5</v>
      </c>
      <c r="E2180">
        <v>4</v>
      </c>
      <c r="F2180">
        <v>3</v>
      </c>
      <c r="G2180">
        <v>3</v>
      </c>
      <c r="H2180" t="s">
        <v>486</v>
      </c>
      <c r="I2180">
        <v>106</v>
      </c>
      <c r="J2180">
        <v>58</v>
      </c>
      <c r="K2180" s="1">
        <v>45526</v>
      </c>
      <c r="L2180">
        <v>6</v>
      </c>
      <c r="M2180" t="s">
        <v>492</v>
      </c>
      <c r="N2180" t="s">
        <v>488</v>
      </c>
      <c r="O2180" t="s">
        <v>497</v>
      </c>
      <c r="R2180" t="s">
        <v>490</v>
      </c>
      <c r="S2180">
        <v>114.8</v>
      </c>
      <c r="T2180">
        <v>0</v>
      </c>
    </row>
    <row r="2181" spans="1:20" x14ac:dyDescent="0.25">
      <c r="A2181" s="1">
        <v>45509</v>
      </c>
      <c r="B2181">
        <v>1942</v>
      </c>
      <c r="C2181">
        <v>4</v>
      </c>
      <c r="D2181">
        <v>1</v>
      </c>
      <c r="E2181">
        <v>4</v>
      </c>
      <c r="F2181">
        <v>5</v>
      </c>
      <c r="G2181">
        <v>2</v>
      </c>
      <c r="H2181" t="s">
        <v>486</v>
      </c>
      <c r="I2181">
        <v>203</v>
      </c>
      <c r="J2181">
        <v>111</v>
      </c>
      <c r="K2181" s="1">
        <v>45529</v>
      </c>
      <c r="L2181">
        <v>9</v>
      </c>
      <c r="M2181" t="s">
        <v>494</v>
      </c>
      <c r="N2181" t="s">
        <v>495</v>
      </c>
      <c r="O2181" t="s">
        <v>497</v>
      </c>
      <c r="R2181" t="s">
        <v>490</v>
      </c>
      <c r="S2181">
        <v>219.8</v>
      </c>
      <c r="T2181">
        <v>0</v>
      </c>
    </row>
    <row r="2182" spans="1:20" x14ac:dyDescent="0.25">
      <c r="A2182" s="1">
        <v>45510</v>
      </c>
      <c r="B2182">
        <v>4457</v>
      </c>
      <c r="C2182">
        <v>3</v>
      </c>
      <c r="D2182">
        <v>1</v>
      </c>
      <c r="E2182">
        <v>4</v>
      </c>
      <c r="F2182">
        <v>1</v>
      </c>
      <c r="G2182">
        <v>1</v>
      </c>
      <c r="H2182" t="s">
        <v>486</v>
      </c>
      <c r="I2182">
        <v>76</v>
      </c>
      <c r="J2182">
        <v>85</v>
      </c>
      <c r="K2182" s="1">
        <v>45533</v>
      </c>
      <c r="L2182">
        <v>4</v>
      </c>
      <c r="M2182" t="s">
        <v>492</v>
      </c>
      <c r="N2182" t="s">
        <v>488</v>
      </c>
      <c r="O2182" t="s">
        <v>489</v>
      </c>
      <c r="R2182" t="s">
        <v>490</v>
      </c>
      <c r="S2182">
        <v>112.7</v>
      </c>
      <c r="T2182">
        <v>0</v>
      </c>
    </row>
    <row r="2183" spans="1:20" x14ac:dyDescent="0.25">
      <c r="A2183" s="1">
        <v>45510</v>
      </c>
      <c r="B2183">
        <v>4400</v>
      </c>
      <c r="C2183">
        <v>5</v>
      </c>
      <c r="D2183">
        <v>5</v>
      </c>
      <c r="E2183">
        <v>4</v>
      </c>
      <c r="F2183">
        <v>5</v>
      </c>
      <c r="G2183">
        <v>3</v>
      </c>
      <c r="H2183" t="s">
        <v>486</v>
      </c>
      <c r="I2183">
        <v>59</v>
      </c>
      <c r="J2183">
        <v>32</v>
      </c>
      <c r="K2183" s="1">
        <v>45523</v>
      </c>
      <c r="L2183">
        <v>10</v>
      </c>
      <c r="M2183" t="s">
        <v>494</v>
      </c>
      <c r="N2183" t="s">
        <v>495</v>
      </c>
      <c r="O2183" t="s">
        <v>489</v>
      </c>
      <c r="R2183" t="s">
        <v>490</v>
      </c>
      <c r="S2183">
        <v>63.7</v>
      </c>
      <c r="T2183">
        <v>0</v>
      </c>
    </row>
    <row r="2184" spans="1:20" x14ac:dyDescent="0.25">
      <c r="A2184" s="1">
        <v>45510</v>
      </c>
      <c r="B2184">
        <v>2205</v>
      </c>
      <c r="C2184">
        <v>5</v>
      </c>
      <c r="D2184">
        <v>2</v>
      </c>
      <c r="E2184">
        <v>4</v>
      </c>
      <c r="F2184">
        <v>1</v>
      </c>
      <c r="G2184">
        <v>3</v>
      </c>
      <c r="H2184" t="s">
        <v>486</v>
      </c>
      <c r="I2184">
        <v>339</v>
      </c>
      <c r="J2184">
        <v>79</v>
      </c>
      <c r="L2184">
        <v>7</v>
      </c>
      <c r="M2184" t="s">
        <v>492</v>
      </c>
      <c r="N2184" t="s">
        <v>495</v>
      </c>
      <c r="O2184" t="s">
        <v>497</v>
      </c>
      <c r="R2184" t="s">
        <v>493</v>
      </c>
      <c r="S2184">
        <v>313.60000000000002</v>
      </c>
      <c r="T2184">
        <v>30</v>
      </c>
    </row>
    <row r="2185" spans="1:20" x14ac:dyDescent="0.25">
      <c r="A2185" s="1">
        <v>45510</v>
      </c>
      <c r="B2185">
        <v>2623</v>
      </c>
      <c r="C2185">
        <v>1</v>
      </c>
      <c r="D2185">
        <v>4</v>
      </c>
      <c r="E2185">
        <v>4</v>
      </c>
      <c r="F2185">
        <v>3</v>
      </c>
      <c r="G2185">
        <v>3</v>
      </c>
      <c r="H2185" t="s">
        <v>486</v>
      </c>
      <c r="I2185">
        <v>351</v>
      </c>
      <c r="J2185">
        <v>145</v>
      </c>
      <c r="K2185" s="1">
        <v>45538</v>
      </c>
      <c r="L2185">
        <v>10</v>
      </c>
      <c r="M2185" t="s">
        <v>492</v>
      </c>
      <c r="N2185" t="s">
        <v>495</v>
      </c>
      <c r="O2185" t="s">
        <v>497</v>
      </c>
      <c r="R2185" t="s">
        <v>490</v>
      </c>
      <c r="S2185">
        <v>347.2</v>
      </c>
      <c r="T2185">
        <v>0</v>
      </c>
    </row>
    <row r="2186" spans="1:20" x14ac:dyDescent="0.25">
      <c r="A2186" s="1">
        <v>45510</v>
      </c>
      <c r="B2186">
        <v>1364</v>
      </c>
      <c r="C2186">
        <v>4</v>
      </c>
      <c r="D2186">
        <v>2</v>
      </c>
      <c r="E2186">
        <v>4</v>
      </c>
      <c r="F2186">
        <v>4</v>
      </c>
      <c r="G2186">
        <v>2</v>
      </c>
      <c r="H2186" t="s">
        <v>486</v>
      </c>
      <c r="I2186">
        <v>158</v>
      </c>
      <c r="J2186">
        <v>188</v>
      </c>
      <c r="K2186" s="1">
        <v>45520</v>
      </c>
      <c r="L2186">
        <v>10</v>
      </c>
      <c r="M2186" t="s">
        <v>487</v>
      </c>
      <c r="N2186" t="s">
        <v>495</v>
      </c>
      <c r="O2186" t="s">
        <v>497</v>
      </c>
      <c r="R2186" t="s">
        <v>490</v>
      </c>
      <c r="S2186">
        <v>242.2</v>
      </c>
      <c r="T2186">
        <v>0</v>
      </c>
    </row>
    <row r="2187" spans="1:20" x14ac:dyDescent="0.25">
      <c r="A2187" s="1">
        <v>45510</v>
      </c>
      <c r="B2187">
        <v>70</v>
      </c>
      <c r="C2187">
        <v>3</v>
      </c>
      <c r="D2187">
        <v>4</v>
      </c>
      <c r="E2187">
        <v>4</v>
      </c>
      <c r="F2187">
        <v>3</v>
      </c>
      <c r="G2187">
        <v>2</v>
      </c>
      <c r="H2187" t="s">
        <v>486</v>
      </c>
      <c r="I2187">
        <v>719</v>
      </c>
      <c r="J2187">
        <v>51</v>
      </c>
      <c r="K2187" s="1">
        <v>45527</v>
      </c>
      <c r="L2187">
        <v>6</v>
      </c>
      <c r="M2187" t="s">
        <v>487</v>
      </c>
      <c r="N2187" t="s">
        <v>495</v>
      </c>
      <c r="O2187" t="s">
        <v>497</v>
      </c>
      <c r="R2187" t="s">
        <v>490</v>
      </c>
      <c r="S2187">
        <v>539</v>
      </c>
      <c r="T2187">
        <v>0</v>
      </c>
    </row>
    <row r="2188" spans="1:20" x14ac:dyDescent="0.25">
      <c r="A2188" s="1">
        <v>45510</v>
      </c>
      <c r="B2188">
        <v>3405</v>
      </c>
      <c r="C2188">
        <v>2</v>
      </c>
      <c r="D2188">
        <v>3</v>
      </c>
      <c r="E2188">
        <v>4</v>
      </c>
      <c r="F2188">
        <v>5</v>
      </c>
      <c r="G2188">
        <v>1</v>
      </c>
      <c r="H2188" t="s">
        <v>492</v>
      </c>
      <c r="I2188">
        <v>306</v>
      </c>
      <c r="J2188">
        <v>199</v>
      </c>
      <c r="L2188">
        <v>6</v>
      </c>
      <c r="M2188" t="s">
        <v>492</v>
      </c>
      <c r="N2188" t="s">
        <v>488</v>
      </c>
      <c r="O2188" t="s">
        <v>489</v>
      </c>
      <c r="R2188" t="s">
        <v>498</v>
      </c>
      <c r="S2188">
        <v>360.5</v>
      </c>
      <c r="T2188">
        <v>10</v>
      </c>
    </row>
    <row r="2189" spans="1:20" x14ac:dyDescent="0.25">
      <c r="A2189" s="1">
        <v>45510</v>
      </c>
      <c r="B2189">
        <v>3677</v>
      </c>
      <c r="C2189">
        <v>2</v>
      </c>
      <c r="D2189">
        <v>4</v>
      </c>
      <c r="E2189">
        <v>4</v>
      </c>
      <c r="F2189">
        <v>3</v>
      </c>
      <c r="G2189">
        <v>3</v>
      </c>
      <c r="H2189" t="s">
        <v>486</v>
      </c>
      <c r="I2189">
        <v>485</v>
      </c>
      <c r="J2189">
        <v>152</v>
      </c>
      <c r="K2189" s="1">
        <v>45535</v>
      </c>
      <c r="L2189">
        <v>6</v>
      </c>
      <c r="M2189" t="s">
        <v>492</v>
      </c>
      <c r="N2189" t="s">
        <v>495</v>
      </c>
      <c r="O2189" t="s">
        <v>497</v>
      </c>
      <c r="R2189" t="s">
        <v>490</v>
      </c>
      <c r="S2189">
        <v>445.9</v>
      </c>
      <c r="T2189">
        <v>0</v>
      </c>
    </row>
    <row r="2190" spans="1:20" x14ac:dyDescent="0.25">
      <c r="A2190" s="1">
        <v>45510</v>
      </c>
      <c r="B2190">
        <v>1934</v>
      </c>
      <c r="C2190">
        <v>3</v>
      </c>
      <c r="D2190">
        <v>2</v>
      </c>
      <c r="E2190">
        <v>4</v>
      </c>
      <c r="F2190">
        <v>5</v>
      </c>
      <c r="G2190">
        <v>1</v>
      </c>
      <c r="H2190" t="s">
        <v>491</v>
      </c>
      <c r="I2190">
        <v>490</v>
      </c>
      <c r="J2190">
        <v>85</v>
      </c>
      <c r="L2190">
        <v>4</v>
      </c>
      <c r="M2190" t="s">
        <v>492</v>
      </c>
      <c r="N2190" t="s">
        <v>488</v>
      </c>
      <c r="O2190" t="s">
        <v>489</v>
      </c>
      <c r="R2190" t="s">
        <v>493</v>
      </c>
      <c r="S2190">
        <v>423.5</v>
      </c>
      <c r="T2190">
        <v>30</v>
      </c>
    </row>
    <row r="2191" spans="1:20" x14ac:dyDescent="0.25">
      <c r="A2191" s="1">
        <v>45510</v>
      </c>
      <c r="B2191">
        <v>4041</v>
      </c>
      <c r="C2191">
        <v>3</v>
      </c>
      <c r="D2191">
        <v>4</v>
      </c>
      <c r="E2191">
        <v>4</v>
      </c>
      <c r="F2191">
        <v>3</v>
      </c>
      <c r="G2191">
        <v>2</v>
      </c>
      <c r="H2191" t="s">
        <v>491</v>
      </c>
      <c r="I2191">
        <v>297</v>
      </c>
      <c r="J2191">
        <v>97</v>
      </c>
      <c r="L2191">
        <v>10</v>
      </c>
      <c r="M2191" t="s">
        <v>494</v>
      </c>
      <c r="N2191" t="s">
        <v>488</v>
      </c>
      <c r="O2191" t="s">
        <v>489</v>
      </c>
      <c r="R2191" t="s">
        <v>496</v>
      </c>
      <c r="S2191">
        <v>310.8</v>
      </c>
      <c r="T2191">
        <v>50</v>
      </c>
    </row>
    <row r="2192" spans="1:20" x14ac:dyDescent="0.25">
      <c r="A2192" s="1">
        <v>45511</v>
      </c>
      <c r="B2192">
        <v>2814</v>
      </c>
      <c r="C2192">
        <v>2</v>
      </c>
      <c r="D2192">
        <v>3</v>
      </c>
      <c r="E2192">
        <v>4</v>
      </c>
      <c r="F2192">
        <v>2</v>
      </c>
      <c r="G2192">
        <v>3</v>
      </c>
      <c r="H2192" t="s">
        <v>486</v>
      </c>
      <c r="I2192">
        <v>983</v>
      </c>
      <c r="J2192">
        <v>199</v>
      </c>
      <c r="K2192" s="1">
        <v>45526</v>
      </c>
      <c r="L2192">
        <v>6</v>
      </c>
      <c r="M2192" t="s">
        <v>492</v>
      </c>
      <c r="N2192" t="s">
        <v>495</v>
      </c>
      <c r="O2192" t="s">
        <v>489</v>
      </c>
      <c r="R2192" t="s">
        <v>490</v>
      </c>
      <c r="S2192">
        <v>827.4</v>
      </c>
      <c r="T2192">
        <v>0</v>
      </c>
    </row>
    <row r="2193" spans="1:20" x14ac:dyDescent="0.25">
      <c r="A2193" s="1">
        <v>45511</v>
      </c>
      <c r="B2193">
        <v>408</v>
      </c>
      <c r="C2193">
        <v>4</v>
      </c>
      <c r="D2193">
        <v>3</v>
      </c>
      <c r="E2193">
        <v>4</v>
      </c>
      <c r="F2193">
        <v>3</v>
      </c>
      <c r="G2193">
        <v>1</v>
      </c>
      <c r="H2193" t="s">
        <v>486</v>
      </c>
      <c r="I2193">
        <v>892</v>
      </c>
      <c r="J2193">
        <v>145</v>
      </c>
      <c r="L2193">
        <v>7</v>
      </c>
      <c r="M2193" t="s">
        <v>494</v>
      </c>
      <c r="N2193" t="s">
        <v>488</v>
      </c>
      <c r="O2193" t="s">
        <v>497</v>
      </c>
      <c r="R2193" t="s">
        <v>496</v>
      </c>
      <c r="S2193">
        <v>760.9</v>
      </c>
      <c r="T2193">
        <v>50</v>
      </c>
    </row>
    <row r="2194" spans="1:20" x14ac:dyDescent="0.25">
      <c r="A2194" s="1">
        <v>45511</v>
      </c>
      <c r="B2194">
        <v>1456</v>
      </c>
      <c r="C2194">
        <v>1</v>
      </c>
      <c r="D2194">
        <v>1</v>
      </c>
      <c r="E2194">
        <v>4</v>
      </c>
      <c r="F2194">
        <v>4</v>
      </c>
      <c r="G2194">
        <v>3</v>
      </c>
      <c r="H2194" t="s">
        <v>486</v>
      </c>
      <c r="I2194">
        <v>204</v>
      </c>
      <c r="J2194">
        <v>196</v>
      </c>
      <c r="K2194" s="1">
        <v>45538</v>
      </c>
      <c r="L2194">
        <v>2</v>
      </c>
      <c r="M2194" t="s">
        <v>494</v>
      </c>
      <c r="N2194" t="s">
        <v>488</v>
      </c>
      <c r="O2194" t="s">
        <v>489</v>
      </c>
      <c r="R2194" t="s">
        <v>490</v>
      </c>
      <c r="S2194">
        <v>280</v>
      </c>
      <c r="T2194">
        <v>0</v>
      </c>
    </row>
    <row r="2195" spans="1:20" x14ac:dyDescent="0.25">
      <c r="A2195" s="1">
        <v>45511</v>
      </c>
      <c r="B2195">
        <v>3757</v>
      </c>
      <c r="C2195">
        <v>1</v>
      </c>
      <c r="D2195">
        <v>3</v>
      </c>
      <c r="E2195">
        <v>4</v>
      </c>
      <c r="F2195">
        <v>2</v>
      </c>
      <c r="G2195">
        <v>2</v>
      </c>
      <c r="H2195" t="s">
        <v>486</v>
      </c>
      <c r="I2195">
        <v>968</v>
      </c>
      <c r="J2195">
        <v>48</v>
      </c>
      <c r="K2195" s="1">
        <v>45525</v>
      </c>
      <c r="L2195">
        <v>9</v>
      </c>
      <c r="M2195" t="s">
        <v>494</v>
      </c>
      <c r="N2195" t="s">
        <v>488</v>
      </c>
      <c r="O2195" t="s">
        <v>497</v>
      </c>
      <c r="R2195" t="s">
        <v>490</v>
      </c>
      <c r="S2195">
        <v>711.2</v>
      </c>
      <c r="T2195">
        <v>0</v>
      </c>
    </row>
    <row r="2196" spans="1:20" x14ac:dyDescent="0.25">
      <c r="A2196" s="1">
        <v>45511</v>
      </c>
      <c r="B2196">
        <v>2510</v>
      </c>
      <c r="C2196">
        <v>1</v>
      </c>
      <c r="D2196">
        <v>5</v>
      </c>
      <c r="E2196">
        <v>4</v>
      </c>
      <c r="F2196">
        <v>3</v>
      </c>
      <c r="G2196">
        <v>1</v>
      </c>
      <c r="H2196" t="s">
        <v>486</v>
      </c>
      <c r="I2196">
        <v>112</v>
      </c>
      <c r="J2196">
        <v>185</v>
      </c>
      <c r="K2196" s="1">
        <v>45537</v>
      </c>
      <c r="L2196">
        <v>7</v>
      </c>
      <c r="M2196" t="s">
        <v>494</v>
      </c>
      <c r="N2196" t="s">
        <v>495</v>
      </c>
      <c r="O2196" t="s">
        <v>489</v>
      </c>
      <c r="R2196" t="s">
        <v>490</v>
      </c>
      <c r="S2196">
        <v>207.9</v>
      </c>
      <c r="T2196">
        <v>0</v>
      </c>
    </row>
    <row r="2197" spans="1:20" x14ac:dyDescent="0.25">
      <c r="A2197" s="1">
        <v>45511</v>
      </c>
      <c r="B2197">
        <v>2856</v>
      </c>
      <c r="C2197">
        <v>3</v>
      </c>
      <c r="D2197">
        <v>2</v>
      </c>
      <c r="E2197">
        <v>4</v>
      </c>
      <c r="F2197">
        <v>5</v>
      </c>
      <c r="G2197">
        <v>3</v>
      </c>
      <c r="H2197" t="s">
        <v>486</v>
      </c>
      <c r="I2197">
        <v>283</v>
      </c>
      <c r="J2197">
        <v>89</v>
      </c>
      <c r="K2197" s="1">
        <v>45521</v>
      </c>
      <c r="L2197">
        <v>3</v>
      </c>
      <c r="M2197" t="s">
        <v>494</v>
      </c>
      <c r="N2197" t="s">
        <v>495</v>
      </c>
      <c r="O2197" t="s">
        <v>497</v>
      </c>
      <c r="R2197" t="s">
        <v>490</v>
      </c>
      <c r="S2197">
        <v>260.39999999999998</v>
      </c>
      <c r="T2197">
        <v>0</v>
      </c>
    </row>
    <row r="2198" spans="1:20" x14ac:dyDescent="0.25">
      <c r="A2198" s="1">
        <v>45511</v>
      </c>
      <c r="B2198">
        <v>4629</v>
      </c>
      <c r="C2198">
        <v>2</v>
      </c>
      <c r="D2198">
        <v>5</v>
      </c>
      <c r="E2198">
        <v>4</v>
      </c>
      <c r="F2198">
        <v>2</v>
      </c>
      <c r="G2198">
        <v>3</v>
      </c>
      <c r="H2198" t="s">
        <v>486</v>
      </c>
      <c r="I2198">
        <v>225</v>
      </c>
      <c r="J2198">
        <v>155</v>
      </c>
      <c r="K2198" s="1">
        <v>45533</v>
      </c>
      <c r="L2198">
        <v>10</v>
      </c>
      <c r="M2198" t="s">
        <v>494</v>
      </c>
      <c r="N2198" t="s">
        <v>495</v>
      </c>
      <c r="O2198" t="s">
        <v>489</v>
      </c>
      <c r="R2198" t="s">
        <v>490</v>
      </c>
      <c r="S2198">
        <v>266</v>
      </c>
      <c r="T2198">
        <v>0</v>
      </c>
    </row>
    <row r="2199" spans="1:20" x14ac:dyDescent="0.25">
      <c r="A2199" s="1">
        <v>45511</v>
      </c>
      <c r="B2199">
        <v>3319</v>
      </c>
      <c r="C2199">
        <v>2</v>
      </c>
      <c r="D2199">
        <v>5</v>
      </c>
      <c r="E2199">
        <v>4</v>
      </c>
      <c r="F2199">
        <v>2</v>
      </c>
      <c r="G2199">
        <v>3</v>
      </c>
      <c r="H2199" t="s">
        <v>486</v>
      </c>
      <c r="I2199">
        <v>718</v>
      </c>
      <c r="J2199">
        <v>74</v>
      </c>
      <c r="K2199" s="1">
        <v>45523</v>
      </c>
      <c r="L2199">
        <v>10</v>
      </c>
      <c r="M2199" t="s">
        <v>494</v>
      </c>
      <c r="N2199" t="s">
        <v>488</v>
      </c>
      <c r="O2199" t="s">
        <v>489</v>
      </c>
      <c r="R2199" t="s">
        <v>490</v>
      </c>
      <c r="S2199">
        <v>554.4</v>
      </c>
      <c r="T2199">
        <v>0</v>
      </c>
    </row>
    <row r="2200" spans="1:20" x14ac:dyDescent="0.25">
      <c r="A2200" s="1">
        <v>45511</v>
      </c>
      <c r="B2200">
        <v>2295</v>
      </c>
      <c r="C2200">
        <v>2</v>
      </c>
      <c r="D2200">
        <v>2</v>
      </c>
      <c r="E2200">
        <v>4</v>
      </c>
      <c r="F2200">
        <v>5</v>
      </c>
      <c r="G2200">
        <v>1</v>
      </c>
      <c r="H2200" t="s">
        <v>486</v>
      </c>
      <c r="I2200">
        <v>658</v>
      </c>
      <c r="J2200">
        <v>129</v>
      </c>
      <c r="K2200" s="1">
        <v>45523</v>
      </c>
      <c r="L2200">
        <v>7</v>
      </c>
      <c r="M2200" t="s">
        <v>492</v>
      </c>
      <c r="N2200" t="s">
        <v>488</v>
      </c>
      <c r="O2200" t="s">
        <v>497</v>
      </c>
      <c r="R2200" t="s">
        <v>490</v>
      </c>
      <c r="S2200">
        <v>550.9</v>
      </c>
      <c r="T2200">
        <v>0</v>
      </c>
    </row>
    <row r="2201" spans="1:20" x14ac:dyDescent="0.25">
      <c r="A2201" s="1">
        <v>45511</v>
      </c>
      <c r="B2201">
        <v>4091</v>
      </c>
      <c r="C2201">
        <v>2</v>
      </c>
      <c r="D2201">
        <v>5</v>
      </c>
      <c r="E2201">
        <v>4</v>
      </c>
      <c r="F2201">
        <v>2</v>
      </c>
      <c r="G2201">
        <v>2</v>
      </c>
      <c r="H2201" t="s">
        <v>491</v>
      </c>
      <c r="I2201">
        <v>629</v>
      </c>
      <c r="J2201">
        <v>21</v>
      </c>
      <c r="L2201">
        <v>10</v>
      </c>
      <c r="M2201" t="s">
        <v>494</v>
      </c>
      <c r="N2201" t="s">
        <v>488</v>
      </c>
      <c r="O2201" t="s">
        <v>497</v>
      </c>
      <c r="R2201" t="s">
        <v>493</v>
      </c>
      <c r="S2201">
        <v>476</v>
      </c>
      <c r="T2201">
        <v>30</v>
      </c>
    </row>
    <row r="2202" spans="1:20" x14ac:dyDescent="0.25">
      <c r="A2202" s="1">
        <v>45512</v>
      </c>
      <c r="B2202">
        <v>3571</v>
      </c>
      <c r="C2202">
        <v>2</v>
      </c>
      <c r="D2202">
        <v>5</v>
      </c>
      <c r="E2202">
        <v>4</v>
      </c>
      <c r="F2202">
        <v>1</v>
      </c>
      <c r="G2202">
        <v>2</v>
      </c>
      <c r="H2202" t="s">
        <v>486</v>
      </c>
      <c r="I2202">
        <v>886</v>
      </c>
      <c r="J2202">
        <v>173</v>
      </c>
      <c r="L2202">
        <v>10</v>
      </c>
      <c r="M2202" t="s">
        <v>492</v>
      </c>
      <c r="N2202" t="s">
        <v>488</v>
      </c>
      <c r="O2202" t="s">
        <v>489</v>
      </c>
      <c r="R2202" t="s">
        <v>493</v>
      </c>
      <c r="S2202">
        <v>762.3</v>
      </c>
      <c r="T2202">
        <v>30</v>
      </c>
    </row>
    <row r="2203" spans="1:20" x14ac:dyDescent="0.25">
      <c r="A2203" s="1">
        <v>45512</v>
      </c>
      <c r="B2203">
        <v>2601</v>
      </c>
      <c r="C2203">
        <v>5</v>
      </c>
      <c r="D2203">
        <v>5</v>
      </c>
      <c r="E2203">
        <v>4</v>
      </c>
      <c r="F2203">
        <v>5</v>
      </c>
      <c r="G2203">
        <v>1</v>
      </c>
      <c r="H2203" t="s">
        <v>486</v>
      </c>
      <c r="I2203">
        <v>857</v>
      </c>
      <c r="J2203">
        <v>82</v>
      </c>
      <c r="K2203" s="1">
        <v>45537</v>
      </c>
      <c r="L2203">
        <v>5</v>
      </c>
      <c r="M2203" t="s">
        <v>492</v>
      </c>
      <c r="N2203" t="s">
        <v>495</v>
      </c>
      <c r="O2203" t="s">
        <v>489</v>
      </c>
      <c r="R2203" t="s">
        <v>490</v>
      </c>
      <c r="S2203">
        <v>657.3</v>
      </c>
      <c r="T2203">
        <v>0</v>
      </c>
    </row>
    <row r="2204" spans="1:20" x14ac:dyDescent="0.25">
      <c r="A2204" s="1">
        <v>45512</v>
      </c>
      <c r="B2204">
        <v>2709</v>
      </c>
      <c r="C2204">
        <v>3</v>
      </c>
      <c r="D2204">
        <v>3</v>
      </c>
      <c r="E2204">
        <v>4</v>
      </c>
      <c r="F2204">
        <v>2</v>
      </c>
      <c r="G2204">
        <v>3</v>
      </c>
      <c r="H2204" t="s">
        <v>486</v>
      </c>
      <c r="I2204">
        <v>474</v>
      </c>
      <c r="J2204">
        <v>36</v>
      </c>
      <c r="K2204" s="1">
        <v>45520</v>
      </c>
      <c r="L2204">
        <v>9</v>
      </c>
      <c r="M2204" t="s">
        <v>494</v>
      </c>
      <c r="N2204" t="s">
        <v>495</v>
      </c>
      <c r="O2204" t="s">
        <v>497</v>
      </c>
      <c r="R2204" t="s">
        <v>490</v>
      </c>
      <c r="S2204">
        <v>357</v>
      </c>
      <c r="T2204">
        <v>0</v>
      </c>
    </row>
    <row r="2205" spans="1:20" x14ac:dyDescent="0.25">
      <c r="A2205" s="1">
        <v>45512</v>
      </c>
      <c r="B2205">
        <v>4302</v>
      </c>
      <c r="C2205">
        <v>3</v>
      </c>
      <c r="D2205">
        <v>2</v>
      </c>
      <c r="E2205">
        <v>4</v>
      </c>
      <c r="F2205">
        <v>5</v>
      </c>
      <c r="G2205">
        <v>1</v>
      </c>
      <c r="H2205" t="s">
        <v>492</v>
      </c>
      <c r="I2205">
        <v>161</v>
      </c>
      <c r="J2205">
        <v>78</v>
      </c>
      <c r="L2205">
        <v>6</v>
      </c>
      <c r="M2205" t="s">
        <v>492</v>
      </c>
      <c r="N2205" t="s">
        <v>495</v>
      </c>
      <c r="O2205" t="s">
        <v>489</v>
      </c>
      <c r="R2205" t="s">
        <v>496</v>
      </c>
      <c r="S2205">
        <v>202.3</v>
      </c>
      <c r="T2205">
        <v>50</v>
      </c>
    </row>
    <row r="2206" spans="1:20" x14ac:dyDescent="0.25">
      <c r="A2206" s="1">
        <v>45512</v>
      </c>
      <c r="B2206">
        <v>942</v>
      </c>
      <c r="C2206">
        <v>5</v>
      </c>
      <c r="D2206">
        <v>2</v>
      </c>
      <c r="E2206">
        <v>4</v>
      </c>
      <c r="F2206">
        <v>5</v>
      </c>
      <c r="G2206">
        <v>1</v>
      </c>
      <c r="H2206" t="s">
        <v>486</v>
      </c>
      <c r="I2206">
        <v>210</v>
      </c>
      <c r="J2206">
        <v>107</v>
      </c>
      <c r="K2206" s="1">
        <v>45529</v>
      </c>
      <c r="L2206">
        <v>7</v>
      </c>
      <c r="M2206" t="s">
        <v>492</v>
      </c>
      <c r="N2206" t="s">
        <v>488</v>
      </c>
      <c r="O2206" t="s">
        <v>497</v>
      </c>
      <c r="R2206" t="s">
        <v>490</v>
      </c>
      <c r="S2206">
        <v>221.9</v>
      </c>
      <c r="T2206">
        <v>0</v>
      </c>
    </row>
    <row r="2207" spans="1:20" x14ac:dyDescent="0.25">
      <c r="A2207" s="1">
        <v>45512</v>
      </c>
      <c r="B2207">
        <v>2883</v>
      </c>
      <c r="C2207">
        <v>1</v>
      </c>
      <c r="D2207">
        <v>2</v>
      </c>
      <c r="E2207">
        <v>4</v>
      </c>
      <c r="F2207">
        <v>5</v>
      </c>
      <c r="G2207">
        <v>2</v>
      </c>
      <c r="H2207" t="s">
        <v>486</v>
      </c>
      <c r="I2207">
        <v>746</v>
      </c>
      <c r="J2207">
        <v>35</v>
      </c>
      <c r="L2207">
        <v>4</v>
      </c>
      <c r="M2207" t="s">
        <v>494</v>
      </c>
      <c r="N2207" t="s">
        <v>488</v>
      </c>
      <c r="O2207" t="s">
        <v>497</v>
      </c>
      <c r="R2207" t="s">
        <v>496</v>
      </c>
      <c r="S2207">
        <v>581.70000000000005</v>
      </c>
      <c r="T2207">
        <v>50</v>
      </c>
    </row>
    <row r="2208" spans="1:20" x14ac:dyDescent="0.25">
      <c r="A2208" s="1">
        <v>45512</v>
      </c>
      <c r="B2208">
        <v>4126</v>
      </c>
      <c r="C2208">
        <v>4</v>
      </c>
      <c r="D2208">
        <v>5</v>
      </c>
      <c r="E2208">
        <v>4</v>
      </c>
      <c r="F2208">
        <v>4</v>
      </c>
      <c r="G2208">
        <v>1</v>
      </c>
      <c r="H2208" t="s">
        <v>492</v>
      </c>
      <c r="I2208">
        <v>274</v>
      </c>
      <c r="J2208">
        <v>77</v>
      </c>
      <c r="L2208">
        <v>2</v>
      </c>
      <c r="M2208" t="s">
        <v>492</v>
      </c>
      <c r="N2208" t="s">
        <v>488</v>
      </c>
      <c r="O2208" t="s">
        <v>489</v>
      </c>
      <c r="R2208" t="s">
        <v>498</v>
      </c>
      <c r="S2208">
        <v>252.7</v>
      </c>
      <c r="T2208">
        <v>10</v>
      </c>
    </row>
    <row r="2209" spans="1:20" x14ac:dyDescent="0.25">
      <c r="A2209" s="1">
        <v>45512</v>
      </c>
      <c r="B2209">
        <v>603</v>
      </c>
      <c r="C2209">
        <v>3</v>
      </c>
      <c r="D2209">
        <v>3</v>
      </c>
      <c r="E2209">
        <v>4</v>
      </c>
      <c r="F2209">
        <v>1</v>
      </c>
      <c r="G2209">
        <v>3</v>
      </c>
      <c r="H2209" t="s">
        <v>486</v>
      </c>
      <c r="I2209">
        <v>621</v>
      </c>
      <c r="J2209">
        <v>69</v>
      </c>
      <c r="K2209" s="1">
        <v>45536</v>
      </c>
      <c r="L2209">
        <v>4</v>
      </c>
      <c r="M2209" t="s">
        <v>492</v>
      </c>
      <c r="N2209" t="s">
        <v>488</v>
      </c>
      <c r="O2209" t="s">
        <v>497</v>
      </c>
      <c r="R2209" t="s">
        <v>490</v>
      </c>
      <c r="S2209">
        <v>483</v>
      </c>
      <c r="T2209">
        <v>0</v>
      </c>
    </row>
    <row r="2210" spans="1:20" x14ac:dyDescent="0.25">
      <c r="A2210" s="1">
        <v>45512</v>
      </c>
      <c r="B2210">
        <v>1687</v>
      </c>
      <c r="C2210">
        <v>3</v>
      </c>
      <c r="D2210">
        <v>2</v>
      </c>
      <c r="E2210">
        <v>4</v>
      </c>
      <c r="F2210">
        <v>5</v>
      </c>
      <c r="G2210">
        <v>2</v>
      </c>
      <c r="H2210" t="s">
        <v>486</v>
      </c>
      <c r="I2210">
        <v>927</v>
      </c>
      <c r="J2210">
        <v>173</v>
      </c>
      <c r="K2210" s="1">
        <v>45527</v>
      </c>
      <c r="L2210">
        <v>9</v>
      </c>
      <c r="M2210" t="s">
        <v>487</v>
      </c>
      <c r="N2210" t="s">
        <v>495</v>
      </c>
      <c r="O2210" t="s">
        <v>489</v>
      </c>
      <c r="R2210" t="s">
        <v>490</v>
      </c>
      <c r="S2210">
        <v>770</v>
      </c>
      <c r="T2210">
        <v>0</v>
      </c>
    </row>
    <row r="2211" spans="1:20" x14ac:dyDescent="0.25">
      <c r="A2211" s="1">
        <v>45512</v>
      </c>
      <c r="B2211">
        <v>2392</v>
      </c>
      <c r="C2211">
        <v>5</v>
      </c>
      <c r="D2211">
        <v>4</v>
      </c>
      <c r="E2211">
        <v>4</v>
      </c>
      <c r="F2211">
        <v>3</v>
      </c>
      <c r="G2211">
        <v>2</v>
      </c>
      <c r="H2211" t="s">
        <v>491</v>
      </c>
      <c r="I2211">
        <v>938</v>
      </c>
      <c r="J2211">
        <v>36</v>
      </c>
      <c r="L2211">
        <v>3</v>
      </c>
      <c r="M2211" t="s">
        <v>487</v>
      </c>
      <c r="N2211" t="s">
        <v>488</v>
      </c>
      <c r="O2211" t="s">
        <v>497</v>
      </c>
      <c r="R2211" t="s">
        <v>498</v>
      </c>
      <c r="S2211">
        <v>688.8</v>
      </c>
      <c r="T2211">
        <v>10</v>
      </c>
    </row>
    <row r="2212" spans="1:20" x14ac:dyDescent="0.25">
      <c r="A2212" s="1">
        <v>45513</v>
      </c>
      <c r="B2212">
        <v>3513</v>
      </c>
      <c r="C2212">
        <v>3</v>
      </c>
      <c r="D2212">
        <v>2</v>
      </c>
      <c r="E2212">
        <v>4</v>
      </c>
      <c r="F2212">
        <v>5</v>
      </c>
      <c r="G2212">
        <v>3</v>
      </c>
      <c r="H2212" t="s">
        <v>492</v>
      </c>
      <c r="I2212">
        <v>709</v>
      </c>
      <c r="J2212">
        <v>133</v>
      </c>
      <c r="L2212">
        <v>7</v>
      </c>
      <c r="M2212" t="s">
        <v>494</v>
      </c>
      <c r="N2212" t="s">
        <v>495</v>
      </c>
      <c r="O2212" t="s">
        <v>497</v>
      </c>
      <c r="R2212" t="s">
        <v>498</v>
      </c>
      <c r="S2212">
        <v>596.4</v>
      </c>
      <c r="T2212">
        <v>10</v>
      </c>
    </row>
    <row r="2213" spans="1:20" x14ac:dyDescent="0.25">
      <c r="A2213" s="1">
        <v>45513</v>
      </c>
      <c r="B2213">
        <v>3763</v>
      </c>
      <c r="C2213">
        <v>3</v>
      </c>
      <c r="D2213">
        <v>1</v>
      </c>
      <c r="E2213">
        <v>4</v>
      </c>
      <c r="F2213">
        <v>2</v>
      </c>
      <c r="G2213">
        <v>1</v>
      </c>
      <c r="H2213" t="s">
        <v>486</v>
      </c>
      <c r="I2213">
        <v>729</v>
      </c>
      <c r="J2213">
        <v>65</v>
      </c>
      <c r="K2213" s="1">
        <v>45535</v>
      </c>
      <c r="L2213">
        <v>4</v>
      </c>
      <c r="M2213" t="s">
        <v>494</v>
      </c>
      <c r="N2213" t="s">
        <v>495</v>
      </c>
      <c r="O2213" t="s">
        <v>489</v>
      </c>
      <c r="R2213" t="s">
        <v>490</v>
      </c>
      <c r="S2213">
        <v>555.79999999999995</v>
      </c>
      <c r="T2213">
        <v>0</v>
      </c>
    </row>
    <row r="2214" spans="1:20" x14ac:dyDescent="0.25">
      <c r="A2214" s="1">
        <v>45513</v>
      </c>
      <c r="B2214">
        <v>820</v>
      </c>
      <c r="C2214">
        <v>1</v>
      </c>
      <c r="D2214">
        <v>4</v>
      </c>
      <c r="E2214">
        <v>4</v>
      </c>
      <c r="F2214">
        <v>3</v>
      </c>
      <c r="G2214">
        <v>2</v>
      </c>
      <c r="H2214" t="s">
        <v>486</v>
      </c>
      <c r="I2214">
        <v>569</v>
      </c>
      <c r="J2214">
        <v>125</v>
      </c>
      <c r="K2214" s="1">
        <v>45530</v>
      </c>
      <c r="L2214">
        <v>3</v>
      </c>
      <c r="M2214" t="s">
        <v>494</v>
      </c>
      <c r="N2214" t="s">
        <v>488</v>
      </c>
      <c r="O2214" t="s">
        <v>497</v>
      </c>
      <c r="R2214" t="s">
        <v>490</v>
      </c>
      <c r="S2214">
        <v>485.8</v>
      </c>
      <c r="T2214">
        <v>0</v>
      </c>
    </row>
    <row r="2215" spans="1:20" x14ac:dyDescent="0.25">
      <c r="A2215" s="1">
        <v>45513</v>
      </c>
      <c r="B2215">
        <v>3762</v>
      </c>
      <c r="C2215">
        <v>5</v>
      </c>
      <c r="D2215">
        <v>2</v>
      </c>
      <c r="E2215">
        <v>4</v>
      </c>
      <c r="F2215">
        <v>5</v>
      </c>
      <c r="G2215">
        <v>1</v>
      </c>
      <c r="H2215" t="s">
        <v>491</v>
      </c>
      <c r="I2215">
        <v>897</v>
      </c>
      <c r="J2215">
        <v>146</v>
      </c>
      <c r="L2215">
        <v>5</v>
      </c>
      <c r="M2215" t="s">
        <v>494</v>
      </c>
      <c r="N2215" t="s">
        <v>495</v>
      </c>
      <c r="O2215" t="s">
        <v>489</v>
      </c>
      <c r="R2215" t="s">
        <v>496</v>
      </c>
      <c r="S2215">
        <v>765.1</v>
      </c>
      <c r="T2215">
        <v>50</v>
      </c>
    </row>
    <row r="2216" spans="1:20" x14ac:dyDescent="0.25">
      <c r="A2216" s="1">
        <v>45513</v>
      </c>
      <c r="B2216">
        <v>3596</v>
      </c>
      <c r="C2216">
        <v>3</v>
      </c>
      <c r="D2216">
        <v>5</v>
      </c>
      <c r="E2216">
        <v>4</v>
      </c>
      <c r="F2216">
        <v>2</v>
      </c>
      <c r="G2216">
        <v>3</v>
      </c>
      <c r="H2216" t="s">
        <v>492</v>
      </c>
      <c r="I2216">
        <v>171</v>
      </c>
      <c r="J2216">
        <v>69</v>
      </c>
      <c r="L2216">
        <v>2</v>
      </c>
      <c r="M2216" t="s">
        <v>494</v>
      </c>
      <c r="N2216" t="s">
        <v>495</v>
      </c>
      <c r="O2216" t="s">
        <v>497</v>
      </c>
      <c r="R2216" t="s">
        <v>493</v>
      </c>
      <c r="S2216">
        <v>189</v>
      </c>
      <c r="T2216">
        <v>30</v>
      </c>
    </row>
    <row r="2217" spans="1:20" x14ac:dyDescent="0.25">
      <c r="A2217" s="1">
        <v>45513</v>
      </c>
      <c r="B2217">
        <v>3284</v>
      </c>
      <c r="C2217">
        <v>2</v>
      </c>
      <c r="D2217">
        <v>2</v>
      </c>
      <c r="E2217">
        <v>4</v>
      </c>
      <c r="F2217">
        <v>5</v>
      </c>
      <c r="G2217">
        <v>2</v>
      </c>
      <c r="H2217" t="s">
        <v>486</v>
      </c>
      <c r="I2217">
        <v>694</v>
      </c>
      <c r="J2217">
        <v>190</v>
      </c>
      <c r="L2217">
        <v>10</v>
      </c>
      <c r="M2217" t="s">
        <v>487</v>
      </c>
      <c r="N2217" t="s">
        <v>488</v>
      </c>
      <c r="O2217" t="s">
        <v>497</v>
      </c>
      <c r="R2217" t="s">
        <v>496</v>
      </c>
      <c r="S2217">
        <v>653.79999999999995</v>
      </c>
      <c r="T2217">
        <v>50</v>
      </c>
    </row>
    <row r="2218" spans="1:20" x14ac:dyDescent="0.25">
      <c r="A2218" s="1">
        <v>45513</v>
      </c>
      <c r="B2218">
        <v>2960</v>
      </c>
      <c r="C2218">
        <v>5</v>
      </c>
      <c r="D2218">
        <v>3</v>
      </c>
      <c r="E2218">
        <v>4</v>
      </c>
      <c r="F2218">
        <v>1</v>
      </c>
      <c r="G2218">
        <v>3</v>
      </c>
      <c r="H2218" t="s">
        <v>486</v>
      </c>
      <c r="I2218">
        <v>993</v>
      </c>
      <c r="J2218">
        <v>137</v>
      </c>
      <c r="K2218" s="1">
        <v>45533</v>
      </c>
      <c r="L2218">
        <v>4</v>
      </c>
      <c r="M2218" t="s">
        <v>487</v>
      </c>
      <c r="N2218" t="s">
        <v>495</v>
      </c>
      <c r="O2218" t="s">
        <v>497</v>
      </c>
      <c r="R2218" t="s">
        <v>490</v>
      </c>
      <c r="S2218">
        <v>791</v>
      </c>
      <c r="T2218">
        <v>0</v>
      </c>
    </row>
    <row r="2219" spans="1:20" x14ac:dyDescent="0.25">
      <c r="A2219" s="1">
        <v>45513</v>
      </c>
      <c r="B2219">
        <v>2572</v>
      </c>
      <c r="C2219">
        <v>1</v>
      </c>
      <c r="D2219">
        <v>3</v>
      </c>
      <c r="E2219">
        <v>4</v>
      </c>
      <c r="F2219">
        <v>2</v>
      </c>
      <c r="G2219">
        <v>2</v>
      </c>
      <c r="H2219" t="s">
        <v>486</v>
      </c>
      <c r="I2219">
        <v>952</v>
      </c>
      <c r="J2219">
        <v>195</v>
      </c>
      <c r="K2219" s="1">
        <v>45527</v>
      </c>
      <c r="L2219">
        <v>7</v>
      </c>
      <c r="M2219" t="s">
        <v>492</v>
      </c>
      <c r="N2219" t="s">
        <v>488</v>
      </c>
      <c r="O2219" t="s">
        <v>497</v>
      </c>
      <c r="R2219" t="s">
        <v>490</v>
      </c>
      <c r="S2219">
        <v>802.9</v>
      </c>
      <c r="T2219">
        <v>0</v>
      </c>
    </row>
    <row r="2220" spans="1:20" x14ac:dyDescent="0.25">
      <c r="A2220" s="1">
        <v>45513</v>
      </c>
      <c r="B2220">
        <v>2180</v>
      </c>
      <c r="C2220">
        <v>4</v>
      </c>
      <c r="D2220">
        <v>2</v>
      </c>
      <c r="E2220">
        <v>4</v>
      </c>
      <c r="F2220">
        <v>5</v>
      </c>
      <c r="G2220">
        <v>3</v>
      </c>
      <c r="H2220" t="s">
        <v>486</v>
      </c>
      <c r="I2220">
        <v>592</v>
      </c>
      <c r="J2220">
        <v>87</v>
      </c>
      <c r="K2220" s="1">
        <v>45532</v>
      </c>
      <c r="L2220">
        <v>2</v>
      </c>
      <c r="M2220" t="s">
        <v>487</v>
      </c>
      <c r="N2220" t="s">
        <v>488</v>
      </c>
      <c r="O2220" t="s">
        <v>489</v>
      </c>
      <c r="R2220" t="s">
        <v>490</v>
      </c>
      <c r="S2220">
        <v>475.3</v>
      </c>
      <c r="T2220">
        <v>0</v>
      </c>
    </row>
    <row r="2221" spans="1:20" x14ac:dyDescent="0.25">
      <c r="A2221" s="1">
        <v>45513</v>
      </c>
      <c r="B2221">
        <v>4259</v>
      </c>
      <c r="C2221">
        <v>3</v>
      </c>
      <c r="D2221">
        <v>5</v>
      </c>
      <c r="E2221">
        <v>4</v>
      </c>
      <c r="F2221">
        <v>5</v>
      </c>
      <c r="G2221">
        <v>1</v>
      </c>
      <c r="H2221" t="s">
        <v>486</v>
      </c>
      <c r="I2221">
        <v>614</v>
      </c>
      <c r="J2221">
        <v>166</v>
      </c>
      <c r="L2221">
        <v>10</v>
      </c>
      <c r="M2221" t="s">
        <v>494</v>
      </c>
      <c r="N2221" t="s">
        <v>495</v>
      </c>
      <c r="O2221" t="s">
        <v>497</v>
      </c>
      <c r="R2221" t="s">
        <v>493</v>
      </c>
      <c r="S2221">
        <v>567</v>
      </c>
      <c r="T2221">
        <v>30</v>
      </c>
    </row>
    <row r="2222" spans="1:20" x14ac:dyDescent="0.25">
      <c r="A2222" s="1">
        <v>45514</v>
      </c>
      <c r="B2222">
        <v>1368</v>
      </c>
      <c r="C2222">
        <v>2</v>
      </c>
      <c r="D2222">
        <v>5</v>
      </c>
      <c r="E2222">
        <v>4</v>
      </c>
      <c r="F2222">
        <v>4</v>
      </c>
      <c r="G2222">
        <v>3</v>
      </c>
      <c r="H2222" t="s">
        <v>491</v>
      </c>
      <c r="I2222">
        <v>770</v>
      </c>
      <c r="J2222">
        <v>172</v>
      </c>
      <c r="L2222">
        <v>6</v>
      </c>
      <c r="M2222" t="s">
        <v>487</v>
      </c>
      <c r="N2222" t="s">
        <v>488</v>
      </c>
      <c r="O2222" t="s">
        <v>497</v>
      </c>
      <c r="R2222" t="s">
        <v>496</v>
      </c>
      <c r="S2222">
        <v>694.4</v>
      </c>
      <c r="T2222">
        <v>50</v>
      </c>
    </row>
    <row r="2223" spans="1:20" x14ac:dyDescent="0.25">
      <c r="A2223" s="1">
        <v>45514</v>
      </c>
      <c r="B2223">
        <v>404</v>
      </c>
      <c r="C2223">
        <v>2</v>
      </c>
      <c r="D2223">
        <v>5</v>
      </c>
      <c r="E2223">
        <v>4</v>
      </c>
      <c r="F2223">
        <v>3</v>
      </c>
      <c r="G2223">
        <v>3</v>
      </c>
      <c r="H2223" t="s">
        <v>486</v>
      </c>
      <c r="I2223">
        <v>816</v>
      </c>
      <c r="J2223">
        <v>165</v>
      </c>
      <c r="K2223" s="1">
        <v>45530</v>
      </c>
      <c r="L2223">
        <v>5</v>
      </c>
      <c r="M2223" t="s">
        <v>492</v>
      </c>
      <c r="N2223" t="s">
        <v>495</v>
      </c>
      <c r="O2223" t="s">
        <v>497</v>
      </c>
      <c r="R2223" t="s">
        <v>490</v>
      </c>
      <c r="S2223">
        <v>686.7</v>
      </c>
      <c r="T2223">
        <v>0</v>
      </c>
    </row>
    <row r="2224" spans="1:20" x14ac:dyDescent="0.25">
      <c r="A2224" s="1">
        <v>45514</v>
      </c>
      <c r="B2224">
        <v>947</v>
      </c>
      <c r="C2224">
        <v>4</v>
      </c>
      <c r="D2224">
        <v>2</v>
      </c>
      <c r="E2224">
        <v>4</v>
      </c>
      <c r="F2224">
        <v>5</v>
      </c>
      <c r="G2224">
        <v>3</v>
      </c>
      <c r="H2224" t="s">
        <v>486</v>
      </c>
      <c r="I2224">
        <v>196</v>
      </c>
      <c r="J2224">
        <v>70</v>
      </c>
      <c r="L2224">
        <v>3</v>
      </c>
      <c r="M2224" t="s">
        <v>494</v>
      </c>
      <c r="N2224" t="s">
        <v>495</v>
      </c>
      <c r="O2224" t="s">
        <v>489</v>
      </c>
      <c r="R2224" t="s">
        <v>493</v>
      </c>
      <c r="S2224">
        <v>207.2</v>
      </c>
      <c r="T2224">
        <v>30</v>
      </c>
    </row>
    <row r="2225" spans="1:20" x14ac:dyDescent="0.25">
      <c r="A2225" s="1">
        <v>45514</v>
      </c>
      <c r="B2225">
        <v>1150</v>
      </c>
      <c r="C2225">
        <v>5</v>
      </c>
      <c r="D2225">
        <v>2</v>
      </c>
      <c r="E2225">
        <v>4</v>
      </c>
      <c r="F2225">
        <v>5</v>
      </c>
      <c r="G2225">
        <v>3</v>
      </c>
      <c r="H2225" t="s">
        <v>486</v>
      </c>
      <c r="I2225">
        <v>56</v>
      </c>
      <c r="J2225">
        <v>165</v>
      </c>
      <c r="L2225">
        <v>5</v>
      </c>
      <c r="M2225" t="s">
        <v>494</v>
      </c>
      <c r="N2225" t="s">
        <v>495</v>
      </c>
      <c r="O2225" t="s">
        <v>489</v>
      </c>
      <c r="R2225" t="s">
        <v>496</v>
      </c>
      <c r="S2225">
        <v>189.7</v>
      </c>
      <c r="T2225">
        <v>50</v>
      </c>
    </row>
    <row r="2226" spans="1:20" x14ac:dyDescent="0.25">
      <c r="A2226" s="1">
        <v>45514</v>
      </c>
      <c r="B2226">
        <v>4912</v>
      </c>
      <c r="C2226">
        <v>1</v>
      </c>
      <c r="D2226">
        <v>1</v>
      </c>
      <c r="E2226">
        <v>4</v>
      </c>
      <c r="F2226">
        <v>2</v>
      </c>
      <c r="G2226">
        <v>3</v>
      </c>
      <c r="H2226" t="s">
        <v>486</v>
      </c>
      <c r="I2226">
        <v>963</v>
      </c>
      <c r="J2226">
        <v>131</v>
      </c>
      <c r="L2226">
        <v>10</v>
      </c>
      <c r="M2226" t="s">
        <v>492</v>
      </c>
      <c r="N2226" t="s">
        <v>495</v>
      </c>
      <c r="O2226" t="s">
        <v>489</v>
      </c>
      <c r="R2226" t="s">
        <v>493</v>
      </c>
      <c r="S2226">
        <v>786.8</v>
      </c>
      <c r="T2226">
        <v>30</v>
      </c>
    </row>
    <row r="2227" spans="1:20" x14ac:dyDescent="0.25">
      <c r="A2227" s="1">
        <v>45514</v>
      </c>
      <c r="B2227">
        <v>617</v>
      </c>
      <c r="C2227">
        <v>3</v>
      </c>
      <c r="D2227">
        <v>3</v>
      </c>
      <c r="E2227">
        <v>4</v>
      </c>
      <c r="F2227">
        <v>2</v>
      </c>
      <c r="G2227">
        <v>1</v>
      </c>
      <c r="H2227" t="s">
        <v>491</v>
      </c>
      <c r="I2227">
        <v>624</v>
      </c>
      <c r="J2227">
        <v>83</v>
      </c>
      <c r="L2227">
        <v>7</v>
      </c>
      <c r="M2227" t="s">
        <v>487</v>
      </c>
      <c r="N2227" t="s">
        <v>495</v>
      </c>
      <c r="O2227" t="s">
        <v>489</v>
      </c>
      <c r="R2227" t="s">
        <v>498</v>
      </c>
      <c r="S2227">
        <v>501.9</v>
      </c>
      <c r="T2227">
        <v>10</v>
      </c>
    </row>
    <row r="2228" spans="1:20" x14ac:dyDescent="0.25">
      <c r="A2228" s="1">
        <v>45514</v>
      </c>
      <c r="B2228">
        <v>2875</v>
      </c>
      <c r="C2228">
        <v>3</v>
      </c>
      <c r="D2228">
        <v>4</v>
      </c>
      <c r="E2228">
        <v>4</v>
      </c>
      <c r="F2228">
        <v>3</v>
      </c>
      <c r="G2228">
        <v>1</v>
      </c>
      <c r="H2228" t="s">
        <v>486</v>
      </c>
      <c r="I2228">
        <v>402</v>
      </c>
      <c r="J2228">
        <v>164</v>
      </c>
      <c r="L2228">
        <v>3</v>
      </c>
      <c r="M2228" t="s">
        <v>492</v>
      </c>
      <c r="N2228" t="s">
        <v>495</v>
      </c>
      <c r="O2228" t="s">
        <v>497</v>
      </c>
      <c r="R2228" t="s">
        <v>496</v>
      </c>
      <c r="S2228">
        <v>431.2</v>
      </c>
      <c r="T2228">
        <v>50</v>
      </c>
    </row>
    <row r="2229" spans="1:20" x14ac:dyDescent="0.25">
      <c r="A2229" s="1">
        <v>45514</v>
      </c>
      <c r="B2229">
        <v>1665</v>
      </c>
      <c r="C2229">
        <v>3</v>
      </c>
      <c r="D2229">
        <v>4</v>
      </c>
      <c r="E2229">
        <v>4</v>
      </c>
      <c r="F2229">
        <v>3</v>
      </c>
      <c r="G2229">
        <v>2</v>
      </c>
      <c r="H2229" t="s">
        <v>486</v>
      </c>
      <c r="I2229">
        <v>684</v>
      </c>
      <c r="J2229">
        <v>78</v>
      </c>
      <c r="K2229" s="1">
        <v>45543</v>
      </c>
      <c r="L2229">
        <v>8</v>
      </c>
      <c r="M2229" t="s">
        <v>494</v>
      </c>
      <c r="N2229" t="s">
        <v>488</v>
      </c>
      <c r="O2229" t="s">
        <v>497</v>
      </c>
      <c r="R2229" t="s">
        <v>490</v>
      </c>
      <c r="S2229">
        <v>533.4</v>
      </c>
      <c r="T2229">
        <v>0</v>
      </c>
    </row>
    <row r="2230" spans="1:20" x14ac:dyDescent="0.25">
      <c r="A2230" s="1">
        <v>45514</v>
      </c>
      <c r="B2230">
        <v>3347</v>
      </c>
      <c r="C2230">
        <v>2</v>
      </c>
      <c r="D2230">
        <v>3</v>
      </c>
      <c r="E2230">
        <v>4</v>
      </c>
      <c r="F2230">
        <v>2</v>
      </c>
      <c r="G2230">
        <v>3</v>
      </c>
      <c r="H2230" t="s">
        <v>486</v>
      </c>
      <c r="I2230">
        <v>294</v>
      </c>
      <c r="J2230">
        <v>162</v>
      </c>
      <c r="K2230" s="1">
        <v>45532</v>
      </c>
      <c r="L2230">
        <v>7</v>
      </c>
      <c r="M2230" t="s">
        <v>494</v>
      </c>
      <c r="N2230" t="s">
        <v>488</v>
      </c>
      <c r="O2230" t="s">
        <v>497</v>
      </c>
      <c r="R2230" t="s">
        <v>490</v>
      </c>
      <c r="S2230">
        <v>319.2</v>
      </c>
      <c r="T2230">
        <v>0</v>
      </c>
    </row>
    <row r="2231" spans="1:20" x14ac:dyDescent="0.25">
      <c r="A2231" s="1">
        <v>45514</v>
      </c>
      <c r="B2231">
        <v>531</v>
      </c>
      <c r="C2231">
        <v>5</v>
      </c>
      <c r="D2231">
        <v>1</v>
      </c>
      <c r="E2231">
        <v>4</v>
      </c>
      <c r="F2231">
        <v>4</v>
      </c>
      <c r="G2231">
        <v>1</v>
      </c>
      <c r="H2231" t="s">
        <v>486</v>
      </c>
      <c r="I2231">
        <v>222</v>
      </c>
      <c r="J2231">
        <v>119</v>
      </c>
      <c r="K2231" s="1">
        <v>45541</v>
      </c>
      <c r="L2231">
        <v>4</v>
      </c>
      <c r="M2231" t="s">
        <v>487</v>
      </c>
      <c r="N2231" t="s">
        <v>488</v>
      </c>
      <c r="O2231" t="s">
        <v>489</v>
      </c>
      <c r="R2231" t="s">
        <v>490</v>
      </c>
      <c r="S2231">
        <v>238.7</v>
      </c>
      <c r="T2231">
        <v>0</v>
      </c>
    </row>
    <row r="2232" spans="1:20" x14ac:dyDescent="0.25">
      <c r="A2232" s="1">
        <v>45515</v>
      </c>
      <c r="B2232">
        <v>2130</v>
      </c>
      <c r="C2232">
        <v>4</v>
      </c>
      <c r="D2232">
        <v>3</v>
      </c>
      <c r="E2232">
        <v>4</v>
      </c>
      <c r="F2232">
        <v>1</v>
      </c>
      <c r="G2232">
        <v>3</v>
      </c>
      <c r="H2232" t="s">
        <v>486</v>
      </c>
      <c r="I2232">
        <v>400</v>
      </c>
      <c r="J2232">
        <v>45</v>
      </c>
      <c r="K2232" s="1">
        <v>45524</v>
      </c>
      <c r="L2232">
        <v>5</v>
      </c>
      <c r="M2232" t="s">
        <v>492</v>
      </c>
      <c r="N2232" t="s">
        <v>488</v>
      </c>
      <c r="O2232" t="s">
        <v>489</v>
      </c>
      <c r="R2232" t="s">
        <v>490</v>
      </c>
      <c r="S2232">
        <v>311.5</v>
      </c>
      <c r="T2232">
        <v>0</v>
      </c>
    </row>
    <row r="2233" spans="1:20" x14ac:dyDescent="0.25">
      <c r="A2233" s="1">
        <v>45515</v>
      </c>
      <c r="B2233">
        <v>4814</v>
      </c>
      <c r="C2233">
        <v>5</v>
      </c>
      <c r="D2233">
        <v>1</v>
      </c>
      <c r="E2233">
        <v>4</v>
      </c>
      <c r="F2233">
        <v>2</v>
      </c>
      <c r="G2233">
        <v>3</v>
      </c>
      <c r="H2233" t="s">
        <v>486</v>
      </c>
      <c r="I2233">
        <v>588</v>
      </c>
      <c r="J2233">
        <v>195</v>
      </c>
      <c r="K2233" s="1">
        <v>45523</v>
      </c>
      <c r="L2233">
        <v>10</v>
      </c>
      <c r="M2233" t="s">
        <v>487</v>
      </c>
      <c r="N2233" t="s">
        <v>488</v>
      </c>
      <c r="O2233" t="s">
        <v>497</v>
      </c>
      <c r="R2233" t="s">
        <v>490</v>
      </c>
      <c r="S2233">
        <v>548.1</v>
      </c>
      <c r="T2233">
        <v>0</v>
      </c>
    </row>
    <row r="2234" spans="1:20" x14ac:dyDescent="0.25">
      <c r="A2234" s="1">
        <v>45515</v>
      </c>
      <c r="B2234">
        <v>3858</v>
      </c>
      <c r="C2234">
        <v>1</v>
      </c>
      <c r="D2234">
        <v>1</v>
      </c>
      <c r="E2234">
        <v>4</v>
      </c>
      <c r="F2234">
        <v>4</v>
      </c>
      <c r="G2234">
        <v>2</v>
      </c>
      <c r="H2234" t="s">
        <v>486</v>
      </c>
      <c r="I2234">
        <v>173</v>
      </c>
      <c r="J2234">
        <v>33</v>
      </c>
      <c r="L2234">
        <v>4</v>
      </c>
      <c r="M2234" t="s">
        <v>494</v>
      </c>
      <c r="N2234" t="s">
        <v>488</v>
      </c>
      <c r="O2234" t="s">
        <v>497</v>
      </c>
      <c r="R2234" t="s">
        <v>493</v>
      </c>
      <c r="S2234">
        <v>165.2</v>
      </c>
      <c r="T2234">
        <v>30</v>
      </c>
    </row>
    <row r="2235" spans="1:20" x14ac:dyDescent="0.25">
      <c r="A2235" s="1">
        <v>45515</v>
      </c>
      <c r="B2235">
        <v>4446</v>
      </c>
      <c r="C2235">
        <v>1</v>
      </c>
      <c r="D2235">
        <v>5</v>
      </c>
      <c r="E2235">
        <v>4</v>
      </c>
      <c r="F2235">
        <v>1</v>
      </c>
      <c r="G2235">
        <v>3</v>
      </c>
      <c r="H2235" t="s">
        <v>492</v>
      </c>
      <c r="I2235">
        <v>825</v>
      </c>
      <c r="J2235">
        <v>141</v>
      </c>
      <c r="L2235">
        <v>2</v>
      </c>
      <c r="M2235" t="s">
        <v>492</v>
      </c>
      <c r="N2235" t="s">
        <v>488</v>
      </c>
      <c r="O2235" t="s">
        <v>497</v>
      </c>
      <c r="R2235" t="s">
        <v>493</v>
      </c>
      <c r="S2235">
        <v>697.2</v>
      </c>
      <c r="T2235">
        <v>30</v>
      </c>
    </row>
    <row r="2236" spans="1:20" x14ac:dyDescent="0.25">
      <c r="A2236" s="1">
        <v>45515</v>
      </c>
      <c r="B2236">
        <v>1293</v>
      </c>
      <c r="C2236">
        <v>4</v>
      </c>
      <c r="D2236">
        <v>3</v>
      </c>
      <c r="E2236">
        <v>4</v>
      </c>
      <c r="F2236">
        <v>1</v>
      </c>
      <c r="G2236">
        <v>1</v>
      </c>
      <c r="H2236" t="s">
        <v>491</v>
      </c>
      <c r="I2236">
        <v>752</v>
      </c>
      <c r="J2236">
        <v>28</v>
      </c>
      <c r="L2236">
        <v>9</v>
      </c>
      <c r="M2236" t="s">
        <v>492</v>
      </c>
      <c r="N2236" t="s">
        <v>488</v>
      </c>
      <c r="O2236" t="s">
        <v>489</v>
      </c>
      <c r="R2236" t="s">
        <v>498</v>
      </c>
      <c r="S2236">
        <v>553</v>
      </c>
      <c r="T2236">
        <v>10</v>
      </c>
    </row>
    <row r="2237" spans="1:20" x14ac:dyDescent="0.25">
      <c r="A2237" s="1">
        <v>45515</v>
      </c>
      <c r="B2237">
        <v>4146</v>
      </c>
      <c r="C2237">
        <v>2</v>
      </c>
      <c r="D2237">
        <v>4</v>
      </c>
      <c r="E2237">
        <v>4</v>
      </c>
      <c r="F2237">
        <v>3</v>
      </c>
      <c r="G2237">
        <v>2</v>
      </c>
      <c r="H2237" t="s">
        <v>486</v>
      </c>
      <c r="I2237">
        <v>292</v>
      </c>
      <c r="J2237">
        <v>26</v>
      </c>
      <c r="K2237" s="1">
        <v>45532</v>
      </c>
      <c r="L2237">
        <v>1</v>
      </c>
      <c r="M2237" t="s">
        <v>487</v>
      </c>
      <c r="N2237" t="s">
        <v>488</v>
      </c>
      <c r="O2237" t="s">
        <v>497</v>
      </c>
      <c r="R2237" t="s">
        <v>490</v>
      </c>
      <c r="S2237">
        <v>222.6</v>
      </c>
      <c r="T2237">
        <v>0</v>
      </c>
    </row>
    <row r="2238" spans="1:20" x14ac:dyDescent="0.25">
      <c r="A2238" s="1">
        <v>45515</v>
      </c>
      <c r="B2238">
        <v>2103</v>
      </c>
      <c r="C2238">
        <v>4</v>
      </c>
      <c r="D2238">
        <v>2</v>
      </c>
      <c r="E2238">
        <v>4</v>
      </c>
      <c r="F2238">
        <v>5</v>
      </c>
      <c r="G2238">
        <v>2</v>
      </c>
      <c r="H2238" t="s">
        <v>486</v>
      </c>
      <c r="I2238">
        <v>980</v>
      </c>
      <c r="J2238">
        <v>159</v>
      </c>
      <c r="L2238">
        <v>8</v>
      </c>
      <c r="M2238" t="s">
        <v>494</v>
      </c>
      <c r="N2238" t="s">
        <v>488</v>
      </c>
      <c r="O2238" t="s">
        <v>497</v>
      </c>
      <c r="R2238" t="s">
        <v>493</v>
      </c>
      <c r="S2238">
        <v>818.3</v>
      </c>
      <c r="T2238">
        <v>30</v>
      </c>
    </row>
    <row r="2239" spans="1:20" x14ac:dyDescent="0.25">
      <c r="A2239" s="1">
        <v>45515</v>
      </c>
      <c r="B2239">
        <v>1766</v>
      </c>
      <c r="C2239">
        <v>1</v>
      </c>
      <c r="D2239">
        <v>2</v>
      </c>
      <c r="E2239">
        <v>4</v>
      </c>
      <c r="F2239">
        <v>5</v>
      </c>
      <c r="G2239">
        <v>2</v>
      </c>
      <c r="H2239" t="s">
        <v>491</v>
      </c>
      <c r="I2239">
        <v>198</v>
      </c>
      <c r="J2239">
        <v>164</v>
      </c>
      <c r="L2239">
        <v>4</v>
      </c>
      <c r="M2239" t="s">
        <v>492</v>
      </c>
      <c r="N2239" t="s">
        <v>488</v>
      </c>
      <c r="O2239" t="s">
        <v>489</v>
      </c>
      <c r="R2239" t="s">
        <v>493</v>
      </c>
      <c r="S2239">
        <v>274.39999999999998</v>
      </c>
      <c r="T2239">
        <v>30</v>
      </c>
    </row>
    <row r="2240" spans="1:20" x14ac:dyDescent="0.25">
      <c r="A2240" s="1">
        <v>45515</v>
      </c>
      <c r="B2240">
        <v>4970</v>
      </c>
      <c r="C2240">
        <v>2</v>
      </c>
      <c r="D2240">
        <v>3</v>
      </c>
      <c r="E2240">
        <v>4</v>
      </c>
      <c r="F2240">
        <v>5</v>
      </c>
      <c r="G2240">
        <v>3</v>
      </c>
      <c r="H2240" t="s">
        <v>491</v>
      </c>
      <c r="I2240">
        <v>422</v>
      </c>
      <c r="J2240">
        <v>127</v>
      </c>
      <c r="L2240">
        <v>9</v>
      </c>
      <c r="M2240" t="s">
        <v>487</v>
      </c>
      <c r="N2240" t="s">
        <v>488</v>
      </c>
      <c r="O2240" t="s">
        <v>489</v>
      </c>
      <c r="R2240" t="s">
        <v>498</v>
      </c>
      <c r="S2240">
        <v>391.3</v>
      </c>
      <c r="T2240">
        <v>10</v>
      </c>
    </row>
    <row r="2241" spans="1:20" x14ac:dyDescent="0.25">
      <c r="A2241" s="1">
        <v>45515</v>
      </c>
      <c r="B2241">
        <v>1939</v>
      </c>
      <c r="C2241">
        <v>5</v>
      </c>
      <c r="D2241">
        <v>2</v>
      </c>
      <c r="E2241">
        <v>4</v>
      </c>
      <c r="F2241">
        <v>5</v>
      </c>
      <c r="G2241">
        <v>2</v>
      </c>
      <c r="H2241" t="s">
        <v>486</v>
      </c>
      <c r="I2241">
        <v>619</v>
      </c>
      <c r="J2241">
        <v>155</v>
      </c>
      <c r="K2241" s="1">
        <v>45539</v>
      </c>
      <c r="L2241">
        <v>3</v>
      </c>
      <c r="M2241" t="s">
        <v>494</v>
      </c>
      <c r="N2241" t="s">
        <v>488</v>
      </c>
      <c r="O2241" t="s">
        <v>497</v>
      </c>
      <c r="R2241" t="s">
        <v>490</v>
      </c>
      <c r="S2241">
        <v>541.79999999999995</v>
      </c>
      <c r="T2241">
        <v>0</v>
      </c>
    </row>
    <row r="2242" spans="1:20" x14ac:dyDescent="0.25">
      <c r="A2242" s="1">
        <v>45516</v>
      </c>
      <c r="B2242">
        <v>3686</v>
      </c>
      <c r="C2242">
        <v>1</v>
      </c>
      <c r="D2242">
        <v>1</v>
      </c>
      <c r="E2242">
        <v>4</v>
      </c>
      <c r="F2242">
        <v>1</v>
      </c>
      <c r="G2242">
        <v>1</v>
      </c>
      <c r="H2242" t="s">
        <v>492</v>
      </c>
      <c r="I2242">
        <v>676</v>
      </c>
      <c r="J2242">
        <v>110</v>
      </c>
      <c r="L2242">
        <v>7</v>
      </c>
      <c r="M2242" t="s">
        <v>494</v>
      </c>
      <c r="N2242" t="s">
        <v>488</v>
      </c>
      <c r="O2242" t="s">
        <v>489</v>
      </c>
      <c r="R2242" t="s">
        <v>496</v>
      </c>
      <c r="S2242">
        <v>585.20000000000005</v>
      </c>
      <c r="T2242">
        <v>50</v>
      </c>
    </row>
    <row r="2243" spans="1:20" x14ac:dyDescent="0.25">
      <c r="A2243" s="1">
        <v>45516</v>
      </c>
      <c r="B2243">
        <v>330</v>
      </c>
      <c r="C2243">
        <v>2</v>
      </c>
      <c r="D2243">
        <v>2</v>
      </c>
      <c r="E2243">
        <v>4</v>
      </c>
      <c r="F2243">
        <v>5</v>
      </c>
      <c r="G2243">
        <v>1</v>
      </c>
      <c r="H2243" t="s">
        <v>492</v>
      </c>
      <c r="I2243">
        <v>842</v>
      </c>
      <c r="J2243">
        <v>143</v>
      </c>
      <c r="L2243">
        <v>3</v>
      </c>
      <c r="M2243" t="s">
        <v>494</v>
      </c>
      <c r="N2243" t="s">
        <v>488</v>
      </c>
      <c r="O2243" t="s">
        <v>497</v>
      </c>
      <c r="R2243" t="s">
        <v>493</v>
      </c>
      <c r="S2243">
        <v>710.5</v>
      </c>
      <c r="T2243">
        <v>30</v>
      </c>
    </row>
    <row r="2244" spans="1:20" x14ac:dyDescent="0.25">
      <c r="A2244" s="1">
        <v>45516</v>
      </c>
      <c r="B2244">
        <v>92</v>
      </c>
      <c r="C2244">
        <v>2</v>
      </c>
      <c r="D2244">
        <v>1</v>
      </c>
      <c r="E2244">
        <v>4</v>
      </c>
      <c r="F2244">
        <v>5</v>
      </c>
      <c r="G2244">
        <v>2</v>
      </c>
      <c r="H2244" t="s">
        <v>486</v>
      </c>
      <c r="I2244">
        <v>667</v>
      </c>
      <c r="J2244">
        <v>189</v>
      </c>
      <c r="K2244" s="1">
        <v>45543</v>
      </c>
      <c r="L2244">
        <v>10</v>
      </c>
      <c r="M2244" t="s">
        <v>487</v>
      </c>
      <c r="N2244" t="s">
        <v>488</v>
      </c>
      <c r="O2244" t="s">
        <v>497</v>
      </c>
      <c r="R2244" t="s">
        <v>490</v>
      </c>
      <c r="S2244">
        <v>599.20000000000005</v>
      </c>
      <c r="T2244">
        <v>0</v>
      </c>
    </row>
    <row r="2245" spans="1:20" x14ac:dyDescent="0.25">
      <c r="A2245" s="1">
        <v>45516</v>
      </c>
      <c r="B2245">
        <v>112</v>
      </c>
      <c r="C2245">
        <v>3</v>
      </c>
      <c r="D2245">
        <v>1</v>
      </c>
      <c r="E2245">
        <v>4</v>
      </c>
      <c r="F2245">
        <v>4</v>
      </c>
      <c r="G2245">
        <v>2</v>
      </c>
      <c r="H2245" t="s">
        <v>486</v>
      </c>
      <c r="I2245">
        <v>637</v>
      </c>
      <c r="J2245">
        <v>184</v>
      </c>
      <c r="K2245" s="1">
        <v>45526</v>
      </c>
      <c r="L2245">
        <v>7</v>
      </c>
      <c r="M2245" t="s">
        <v>494</v>
      </c>
      <c r="N2245" t="s">
        <v>488</v>
      </c>
      <c r="O2245" t="s">
        <v>497</v>
      </c>
      <c r="R2245" t="s">
        <v>490</v>
      </c>
      <c r="S2245">
        <v>574.70000000000005</v>
      </c>
      <c r="T2245">
        <v>0</v>
      </c>
    </row>
    <row r="2246" spans="1:20" x14ac:dyDescent="0.25">
      <c r="A2246" s="1">
        <v>45516</v>
      </c>
      <c r="B2246">
        <v>3113</v>
      </c>
      <c r="C2246">
        <v>5</v>
      </c>
      <c r="D2246">
        <v>4</v>
      </c>
      <c r="E2246">
        <v>4</v>
      </c>
      <c r="F2246">
        <v>3</v>
      </c>
      <c r="G2246">
        <v>2</v>
      </c>
      <c r="H2246" t="s">
        <v>486</v>
      </c>
      <c r="I2246">
        <v>963</v>
      </c>
      <c r="J2246">
        <v>167</v>
      </c>
      <c r="L2246">
        <v>2</v>
      </c>
      <c r="M2246" t="s">
        <v>487</v>
      </c>
      <c r="N2246" t="s">
        <v>488</v>
      </c>
      <c r="O2246" t="s">
        <v>497</v>
      </c>
      <c r="R2246" t="s">
        <v>493</v>
      </c>
      <c r="S2246">
        <v>812</v>
      </c>
      <c r="T2246">
        <v>30</v>
      </c>
    </row>
    <row r="2247" spans="1:20" x14ac:dyDescent="0.25">
      <c r="A2247" s="1">
        <v>45516</v>
      </c>
      <c r="B2247">
        <v>1197</v>
      </c>
      <c r="C2247">
        <v>2</v>
      </c>
      <c r="D2247">
        <v>2</v>
      </c>
      <c r="E2247">
        <v>4</v>
      </c>
      <c r="F2247">
        <v>5</v>
      </c>
      <c r="G2247">
        <v>3</v>
      </c>
      <c r="H2247" t="s">
        <v>486</v>
      </c>
      <c r="I2247">
        <v>520</v>
      </c>
      <c r="J2247">
        <v>20</v>
      </c>
      <c r="K2247" s="1">
        <v>45530</v>
      </c>
      <c r="L2247">
        <v>3</v>
      </c>
      <c r="M2247" t="s">
        <v>494</v>
      </c>
      <c r="N2247" t="s">
        <v>488</v>
      </c>
      <c r="O2247" t="s">
        <v>489</v>
      </c>
      <c r="R2247" t="s">
        <v>490</v>
      </c>
      <c r="S2247">
        <v>378</v>
      </c>
      <c r="T2247">
        <v>0</v>
      </c>
    </row>
    <row r="2248" spans="1:20" x14ac:dyDescent="0.25">
      <c r="A2248" s="1">
        <v>45516</v>
      </c>
      <c r="B2248">
        <v>4132</v>
      </c>
      <c r="C2248">
        <v>4</v>
      </c>
      <c r="D2248">
        <v>4</v>
      </c>
      <c r="E2248">
        <v>4</v>
      </c>
      <c r="F2248">
        <v>3</v>
      </c>
      <c r="G2248">
        <v>2</v>
      </c>
      <c r="H2248" t="s">
        <v>492</v>
      </c>
      <c r="I2248">
        <v>493</v>
      </c>
      <c r="J2248">
        <v>28</v>
      </c>
      <c r="L2248">
        <v>8</v>
      </c>
      <c r="M2248" t="s">
        <v>487</v>
      </c>
      <c r="N2248" t="s">
        <v>488</v>
      </c>
      <c r="O2248" t="s">
        <v>489</v>
      </c>
      <c r="R2248" t="s">
        <v>496</v>
      </c>
      <c r="S2248">
        <v>399.7</v>
      </c>
      <c r="T2248">
        <v>50</v>
      </c>
    </row>
    <row r="2249" spans="1:20" x14ac:dyDescent="0.25">
      <c r="A2249" s="1">
        <v>45516</v>
      </c>
      <c r="B2249">
        <v>4258</v>
      </c>
      <c r="C2249">
        <v>5</v>
      </c>
      <c r="D2249">
        <v>2</v>
      </c>
      <c r="E2249">
        <v>4</v>
      </c>
      <c r="F2249">
        <v>5</v>
      </c>
      <c r="G2249">
        <v>2</v>
      </c>
      <c r="H2249" t="s">
        <v>486</v>
      </c>
      <c r="I2249">
        <v>840</v>
      </c>
      <c r="J2249">
        <v>130</v>
      </c>
      <c r="K2249" s="1">
        <v>45533</v>
      </c>
      <c r="L2249">
        <v>7</v>
      </c>
      <c r="M2249" t="s">
        <v>487</v>
      </c>
      <c r="N2249" t="s">
        <v>488</v>
      </c>
      <c r="O2249" t="s">
        <v>489</v>
      </c>
      <c r="R2249" t="s">
        <v>490</v>
      </c>
      <c r="S2249">
        <v>679</v>
      </c>
      <c r="T2249">
        <v>0</v>
      </c>
    </row>
    <row r="2250" spans="1:20" x14ac:dyDescent="0.25">
      <c r="A2250" s="1">
        <v>45516</v>
      </c>
      <c r="B2250">
        <v>4559</v>
      </c>
      <c r="C2250">
        <v>5</v>
      </c>
      <c r="D2250">
        <v>1</v>
      </c>
      <c r="E2250">
        <v>4</v>
      </c>
      <c r="F2250">
        <v>4</v>
      </c>
      <c r="G2250">
        <v>3</v>
      </c>
      <c r="H2250" t="s">
        <v>492</v>
      </c>
      <c r="I2250">
        <v>969</v>
      </c>
      <c r="J2250">
        <v>43</v>
      </c>
      <c r="L2250">
        <v>3</v>
      </c>
      <c r="M2250" t="s">
        <v>492</v>
      </c>
      <c r="N2250" t="s">
        <v>488</v>
      </c>
      <c r="O2250" t="s">
        <v>497</v>
      </c>
      <c r="R2250" t="s">
        <v>496</v>
      </c>
      <c r="S2250">
        <v>743.4</v>
      </c>
      <c r="T2250">
        <v>50</v>
      </c>
    </row>
    <row r="2251" spans="1:20" x14ac:dyDescent="0.25">
      <c r="A2251" s="1">
        <v>45516</v>
      </c>
      <c r="B2251">
        <v>1710</v>
      </c>
      <c r="C2251">
        <v>1</v>
      </c>
      <c r="D2251">
        <v>2</v>
      </c>
      <c r="E2251">
        <v>4</v>
      </c>
      <c r="F2251">
        <v>5</v>
      </c>
      <c r="G2251">
        <v>2</v>
      </c>
      <c r="H2251" t="s">
        <v>491</v>
      </c>
      <c r="I2251">
        <v>238</v>
      </c>
      <c r="J2251">
        <v>144</v>
      </c>
      <c r="L2251">
        <v>8</v>
      </c>
      <c r="M2251" t="s">
        <v>487</v>
      </c>
      <c r="N2251" t="s">
        <v>488</v>
      </c>
      <c r="O2251" t="s">
        <v>497</v>
      </c>
      <c r="R2251" t="s">
        <v>496</v>
      </c>
      <c r="S2251">
        <v>302.39999999999998</v>
      </c>
      <c r="T2251">
        <v>50</v>
      </c>
    </row>
    <row r="2252" spans="1:20" x14ac:dyDescent="0.25">
      <c r="A2252" s="1">
        <v>45517</v>
      </c>
      <c r="B2252">
        <v>3745</v>
      </c>
      <c r="C2252">
        <v>5</v>
      </c>
      <c r="D2252">
        <v>4</v>
      </c>
      <c r="E2252">
        <v>4</v>
      </c>
      <c r="F2252">
        <v>3</v>
      </c>
      <c r="G2252">
        <v>2</v>
      </c>
      <c r="H2252" t="s">
        <v>486</v>
      </c>
      <c r="I2252">
        <v>745</v>
      </c>
      <c r="J2252">
        <v>181</v>
      </c>
      <c r="K2252" s="1">
        <v>45538</v>
      </c>
      <c r="L2252">
        <v>9</v>
      </c>
      <c r="M2252" t="s">
        <v>492</v>
      </c>
      <c r="N2252" t="s">
        <v>488</v>
      </c>
      <c r="O2252" t="s">
        <v>497</v>
      </c>
      <c r="R2252" t="s">
        <v>490</v>
      </c>
      <c r="S2252">
        <v>648.20000000000005</v>
      </c>
      <c r="T2252">
        <v>0</v>
      </c>
    </row>
    <row r="2253" spans="1:20" x14ac:dyDescent="0.25">
      <c r="A2253" s="1">
        <v>45517</v>
      </c>
      <c r="B2253">
        <v>3636</v>
      </c>
      <c r="C2253">
        <v>5</v>
      </c>
      <c r="D2253">
        <v>5</v>
      </c>
      <c r="E2253">
        <v>4</v>
      </c>
      <c r="F2253">
        <v>1</v>
      </c>
      <c r="G2253">
        <v>1</v>
      </c>
      <c r="H2253" t="s">
        <v>486</v>
      </c>
      <c r="I2253">
        <v>189</v>
      </c>
      <c r="J2253">
        <v>55</v>
      </c>
      <c r="K2253" s="1">
        <v>45546</v>
      </c>
      <c r="L2253">
        <v>2</v>
      </c>
      <c r="M2253" t="s">
        <v>494</v>
      </c>
      <c r="N2253" t="s">
        <v>488</v>
      </c>
      <c r="O2253" t="s">
        <v>489</v>
      </c>
      <c r="R2253" t="s">
        <v>490</v>
      </c>
      <c r="S2253">
        <v>170.8</v>
      </c>
      <c r="T2253">
        <v>0</v>
      </c>
    </row>
    <row r="2254" spans="1:20" x14ac:dyDescent="0.25">
      <c r="A2254" s="1">
        <v>45517</v>
      </c>
      <c r="B2254">
        <v>3368</v>
      </c>
      <c r="C2254">
        <v>3</v>
      </c>
      <c r="D2254">
        <v>4</v>
      </c>
      <c r="E2254">
        <v>4</v>
      </c>
      <c r="F2254">
        <v>3</v>
      </c>
      <c r="G2254">
        <v>1</v>
      </c>
      <c r="H2254" t="s">
        <v>486</v>
      </c>
      <c r="I2254">
        <v>143</v>
      </c>
      <c r="J2254">
        <v>23</v>
      </c>
      <c r="K2254" s="1">
        <v>45544</v>
      </c>
      <c r="L2254">
        <v>2</v>
      </c>
      <c r="M2254" t="s">
        <v>494</v>
      </c>
      <c r="N2254" t="s">
        <v>488</v>
      </c>
      <c r="O2254" t="s">
        <v>489</v>
      </c>
      <c r="R2254" t="s">
        <v>490</v>
      </c>
      <c r="S2254">
        <v>116.2</v>
      </c>
      <c r="T2254">
        <v>0</v>
      </c>
    </row>
    <row r="2255" spans="1:20" x14ac:dyDescent="0.25">
      <c r="A2255" s="1">
        <v>45517</v>
      </c>
      <c r="B2255">
        <v>1755</v>
      </c>
      <c r="C2255">
        <v>5</v>
      </c>
      <c r="D2255">
        <v>5</v>
      </c>
      <c r="E2255">
        <v>4</v>
      </c>
      <c r="F2255">
        <v>4</v>
      </c>
      <c r="G2255">
        <v>1</v>
      </c>
      <c r="H2255" t="s">
        <v>486</v>
      </c>
      <c r="I2255">
        <v>681</v>
      </c>
      <c r="J2255">
        <v>176</v>
      </c>
      <c r="K2255" s="1">
        <v>45525</v>
      </c>
      <c r="L2255">
        <v>7</v>
      </c>
      <c r="M2255" t="s">
        <v>487</v>
      </c>
      <c r="N2255" t="s">
        <v>488</v>
      </c>
      <c r="O2255" t="s">
        <v>497</v>
      </c>
      <c r="R2255" t="s">
        <v>490</v>
      </c>
      <c r="S2255">
        <v>599.9</v>
      </c>
      <c r="T2255">
        <v>0</v>
      </c>
    </row>
    <row r="2256" spans="1:20" x14ac:dyDescent="0.25">
      <c r="A2256" s="1">
        <v>45517</v>
      </c>
      <c r="B2256">
        <v>2949</v>
      </c>
      <c r="C2256">
        <v>2</v>
      </c>
      <c r="D2256">
        <v>3</v>
      </c>
      <c r="E2256">
        <v>4</v>
      </c>
      <c r="F2256">
        <v>4</v>
      </c>
      <c r="G2256">
        <v>3</v>
      </c>
      <c r="H2256" t="s">
        <v>486</v>
      </c>
      <c r="I2256">
        <v>474</v>
      </c>
      <c r="J2256">
        <v>106</v>
      </c>
      <c r="L2256">
        <v>8</v>
      </c>
      <c r="M2256" t="s">
        <v>494</v>
      </c>
      <c r="N2256" t="s">
        <v>488</v>
      </c>
      <c r="O2256" t="s">
        <v>489</v>
      </c>
      <c r="R2256" t="s">
        <v>496</v>
      </c>
      <c r="S2256">
        <v>441</v>
      </c>
      <c r="T2256">
        <v>50</v>
      </c>
    </row>
    <row r="2257" spans="1:20" x14ac:dyDescent="0.25">
      <c r="A2257" s="1">
        <v>45517</v>
      </c>
      <c r="B2257">
        <v>4392</v>
      </c>
      <c r="C2257">
        <v>4</v>
      </c>
      <c r="D2257">
        <v>4</v>
      </c>
      <c r="E2257">
        <v>4</v>
      </c>
      <c r="F2257">
        <v>3</v>
      </c>
      <c r="G2257">
        <v>1</v>
      </c>
      <c r="H2257" t="s">
        <v>486</v>
      </c>
      <c r="I2257">
        <v>381</v>
      </c>
      <c r="J2257">
        <v>163</v>
      </c>
      <c r="K2257" s="1">
        <v>45546</v>
      </c>
      <c r="L2257">
        <v>5</v>
      </c>
      <c r="M2257" t="s">
        <v>494</v>
      </c>
      <c r="N2257" t="s">
        <v>488</v>
      </c>
      <c r="O2257" t="s">
        <v>489</v>
      </c>
      <c r="R2257" t="s">
        <v>490</v>
      </c>
      <c r="S2257">
        <v>380.8</v>
      </c>
      <c r="T2257">
        <v>0</v>
      </c>
    </row>
    <row r="2258" spans="1:20" x14ac:dyDescent="0.25">
      <c r="A2258" s="1">
        <v>45517</v>
      </c>
      <c r="B2258">
        <v>2664</v>
      </c>
      <c r="C2258">
        <v>3</v>
      </c>
      <c r="D2258">
        <v>2</v>
      </c>
      <c r="E2258">
        <v>4</v>
      </c>
      <c r="F2258">
        <v>5</v>
      </c>
      <c r="G2258">
        <v>1</v>
      </c>
      <c r="H2258" t="s">
        <v>491</v>
      </c>
      <c r="I2258">
        <v>311</v>
      </c>
      <c r="J2258">
        <v>27</v>
      </c>
      <c r="L2258">
        <v>2</v>
      </c>
      <c r="M2258" t="s">
        <v>487</v>
      </c>
      <c r="N2258" t="s">
        <v>488</v>
      </c>
      <c r="O2258" t="s">
        <v>489</v>
      </c>
      <c r="R2258" t="s">
        <v>498</v>
      </c>
      <c r="T2258">
        <v>10</v>
      </c>
    </row>
    <row r="2259" spans="1:20" x14ac:dyDescent="0.25">
      <c r="A2259" s="1">
        <v>45517</v>
      </c>
      <c r="B2259">
        <v>4014</v>
      </c>
      <c r="C2259">
        <v>3</v>
      </c>
      <c r="D2259">
        <v>5</v>
      </c>
      <c r="E2259">
        <v>4</v>
      </c>
      <c r="F2259">
        <v>4</v>
      </c>
      <c r="G2259">
        <v>2</v>
      </c>
      <c r="H2259" t="s">
        <v>491</v>
      </c>
      <c r="I2259">
        <v>108</v>
      </c>
      <c r="J2259">
        <v>110</v>
      </c>
      <c r="L2259">
        <v>10</v>
      </c>
      <c r="M2259" t="s">
        <v>494</v>
      </c>
      <c r="N2259" t="s">
        <v>488</v>
      </c>
      <c r="O2259" t="s">
        <v>489</v>
      </c>
      <c r="R2259" t="s">
        <v>493</v>
      </c>
      <c r="T2259">
        <v>30</v>
      </c>
    </row>
    <row r="2260" spans="1:20" x14ac:dyDescent="0.25">
      <c r="A2260" s="1">
        <v>45517</v>
      </c>
      <c r="B2260">
        <v>2633</v>
      </c>
      <c r="C2260">
        <v>3</v>
      </c>
      <c r="D2260">
        <v>2</v>
      </c>
      <c r="E2260">
        <v>4</v>
      </c>
      <c r="F2260">
        <v>5</v>
      </c>
      <c r="G2260">
        <v>3</v>
      </c>
      <c r="H2260" t="s">
        <v>492</v>
      </c>
      <c r="I2260">
        <v>967</v>
      </c>
      <c r="J2260">
        <v>58</v>
      </c>
      <c r="L2260">
        <v>5</v>
      </c>
      <c r="M2260" t="s">
        <v>494</v>
      </c>
      <c r="N2260" t="s">
        <v>488</v>
      </c>
      <c r="O2260" t="s">
        <v>497</v>
      </c>
      <c r="R2260" t="s">
        <v>493</v>
      </c>
      <c r="S2260">
        <v>738.5</v>
      </c>
      <c r="T2260">
        <v>30</v>
      </c>
    </row>
    <row r="2261" spans="1:20" x14ac:dyDescent="0.25">
      <c r="A2261" s="1">
        <v>45517</v>
      </c>
      <c r="B2261">
        <v>2075</v>
      </c>
      <c r="C2261">
        <v>3</v>
      </c>
      <c r="D2261">
        <v>5</v>
      </c>
      <c r="E2261">
        <v>4</v>
      </c>
      <c r="F2261">
        <v>1</v>
      </c>
      <c r="G2261">
        <v>2</v>
      </c>
      <c r="H2261" t="s">
        <v>486</v>
      </c>
      <c r="I2261">
        <v>278</v>
      </c>
      <c r="J2261">
        <v>77</v>
      </c>
      <c r="K2261" s="1">
        <v>45542</v>
      </c>
      <c r="L2261">
        <v>3</v>
      </c>
      <c r="M2261" t="s">
        <v>494</v>
      </c>
      <c r="N2261" t="s">
        <v>488</v>
      </c>
      <c r="O2261" t="s">
        <v>489</v>
      </c>
      <c r="R2261" t="s">
        <v>490</v>
      </c>
      <c r="S2261">
        <v>248.5</v>
      </c>
      <c r="T2261">
        <v>0</v>
      </c>
    </row>
    <row r="2262" spans="1:20" x14ac:dyDescent="0.25">
      <c r="A2262" s="1">
        <v>45518</v>
      </c>
      <c r="B2262">
        <v>1600</v>
      </c>
      <c r="C2262">
        <v>1</v>
      </c>
      <c r="D2262">
        <v>4</v>
      </c>
      <c r="E2262">
        <v>4</v>
      </c>
      <c r="F2262">
        <v>3</v>
      </c>
      <c r="G2262">
        <v>2</v>
      </c>
      <c r="H2262" t="s">
        <v>492</v>
      </c>
      <c r="I2262">
        <v>667</v>
      </c>
      <c r="J2262">
        <v>159</v>
      </c>
      <c r="L2262">
        <v>9</v>
      </c>
      <c r="M2262" t="s">
        <v>492</v>
      </c>
      <c r="N2262" t="s">
        <v>488</v>
      </c>
      <c r="O2262" t="s">
        <v>497</v>
      </c>
      <c r="R2262" t="s">
        <v>493</v>
      </c>
      <c r="S2262">
        <v>599.20000000000005</v>
      </c>
      <c r="T2262">
        <v>30</v>
      </c>
    </row>
    <row r="2263" spans="1:20" x14ac:dyDescent="0.25">
      <c r="A2263" s="1">
        <v>45518</v>
      </c>
      <c r="B2263">
        <v>809</v>
      </c>
      <c r="C2263">
        <v>3</v>
      </c>
      <c r="D2263">
        <v>4</v>
      </c>
      <c r="E2263">
        <v>4</v>
      </c>
      <c r="F2263">
        <v>3</v>
      </c>
      <c r="G2263">
        <v>3</v>
      </c>
      <c r="H2263" t="s">
        <v>491</v>
      </c>
      <c r="I2263">
        <v>178</v>
      </c>
      <c r="J2263">
        <v>191</v>
      </c>
      <c r="L2263">
        <v>2</v>
      </c>
      <c r="M2263" t="s">
        <v>494</v>
      </c>
      <c r="N2263" t="s">
        <v>488</v>
      </c>
      <c r="O2263" t="s">
        <v>489</v>
      </c>
      <c r="R2263" t="s">
        <v>498</v>
      </c>
      <c r="S2263">
        <v>265.3</v>
      </c>
      <c r="T2263">
        <v>10</v>
      </c>
    </row>
    <row r="2264" spans="1:20" x14ac:dyDescent="0.25">
      <c r="A2264" s="1">
        <v>45518</v>
      </c>
      <c r="B2264">
        <v>1598</v>
      </c>
      <c r="C2264">
        <v>1</v>
      </c>
      <c r="D2264">
        <v>2</v>
      </c>
      <c r="E2264">
        <v>4</v>
      </c>
      <c r="F2264">
        <v>5</v>
      </c>
      <c r="G2264">
        <v>3</v>
      </c>
      <c r="H2264" t="s">
        <v>486</v>
      </c>
      <c r="I2264">
        <v>997</v>
      </c>
      <c r="J2264">
        <v>23</v>
      </c>
      <c r="K2264" s="1">
        <v>45539</v>
      </c>
      <c r="L2264">
        <v>9</v>
      </c>
      <c r="M2264" t="s">
        <v>487</v>
      </c>
      <c r="N2264" t="s">
        <v>488</v>
      </c>
      <c r="O2264" t="s">
        <v>497</v>
      </c>
      <c r="R2264" t="s">
        <v>490</v>
      </c>
      <c r="S2264">
        <v>714</v>
      </c>
      <c r="T2264">
        <v>0</v>
      </c>
    </row>
    <row r="2265" spans="1:20" x14ac:dyDescent="0.25">
      <c r="A2265" s="1">
        <v>45518</v>
      </c>
      <c r="B2265">
        <v>1283</v>
      </c>
      <c r="C2265">
        <v>1</v>
      </c>
      <c r="D2265">
        <v>4</v>
      </c>
      <c r="E2265">
        <v>4</v>
      </c>
      <c r="F2265">
        <v>3</v>
      </c>
      <c r="G2265">
        <v>2</v>
      </c>
      <c r="H2265" t="s">
        <v>491</v>
      </c>
      <c r="I2265">
        <v>439</v>
      </c>
      <c r="J2265">
        <v>44</v>
      </c>
      <c r="L2265">
        <v>2</v>
      </c>
      <c r="M2265" t="s">
        <v>487</v>
      </c>
      <c r="N2265" t="s">
        <v>488</v>
      </c>
      <c r="O2265" t="s">
        <v>497</v>
      </c>
      <c r="R2265" t="s">
        <v>498</v>
      </c>
      <c r="T2265">
        <v>10</v>
      </c>
    </row>
    <row r="2266" spans="1:20" x14ac:dyDescent="0.25">
      <c r="A2266" s="1">
        <v>45518</v>
      </c>
      <c r="B2266">
        <v>2889</v>
      </c>
      <c r="C2266">
        <v>5</v>
      </c>
      <c r="D2266">
        <v>2</v>
      </c>
      <c r="E2266">
        <v>4</v>
      </c>
      <c r="F2266">
        <v>5</v>
      </c>
      <c r="G2266">
        <v>2</v>
      </c>
      <c r="H2266" t="s">
        <v>491</v>
      </c>
      <c r="I2266">
        <v>682</v>
      </c>
      <c r="J2266">
        <v>86</v>
      </c>
      <c r="L2266">
        <v>1</v>
      </c>
      <c r="M2266" t="s">
        <v>494</v>
      </c>
      <c r="N2266" t="s">
        <v>488</v>
      </c>
      <c r="O2266" t="s">
        <v>489</v>
      </c>
      <c r="R2266" t="s">
        <v>496</v>
      </c>
      <c r="T2266">
        <v>50</v>
      </c>
    </row>
    <row r="2267" spans="1:20" x14ac:dyDescent="0.25">
      <c r="A2267" s="1">
        <v>45518</v>
      </c>
      <c r="B2267">
        <v>437</v>
      </c>
      <c r="C2267">
        <v>4</v>
      </c>
      <c r="D2267">
        <v>1</v>
      </c>
      <c r="E2267">
        <v>4</v>
      </c>
      <c r="F2267">
        <v>5</v>
      </c>
      <c r="G2267">
        <v>2</v>
      </c>
      <c r="H2267" t="s">
        <v>486</v>
      </c>
      <c r="I2267">
        <v>110</v>
      </c>
      <c r="J2267">
        <v>186</v>
      </c>
      <c r="L2267">
        <v>10</v>
      </c>
      <c r="M2267" t="s">
        <v>487</v>
      </c>
      <c r="N2267" t="s">
        <v>488</v>
      </c>
      <c r="O2267" t="s">
        <v>497</v>
      </c>
      <c r="R2267" t="s">
        <v>496</v>
      </c>
      <c r="S2267">
        <v>242.2</v>
      </c>
      <c r="T2267">
        <v>50</v>
      </c>
    </row>
    <row r="2268" spans="1:20" x14ac:dyDescent="0.25">
      <c r="A2268" s="1">
        <v>45518</v>
      </c>
      <c r="B2268">
        <v>534</v>
      </c>
      <c r="C2268">
        <v>5</v>
      </c>
      <c r="D2268">
        <v>5</v>
      </c>
      <c r="E2268">
        <v>4</v>
      </c>
      <c r="F2268">
        <v>4</v>
      </c>
      <c r="G2268">
        <v>3</v>
      </c>
      <c r="H2268" t="s">
        <v>486</v>
      </c>
      <c r="I2268">
        <v>693</v>
      </c>
      <c r="J2268">
        <v>137</v>
      </c>
      <c r="K2268" s="1">
        <v>45537</v>
      </c>
      <c r="L2268">
        <v>6</v>
      </c>
      <c r="M2268" t="s">
        <v>487</v>
      </c>
      <c r="N2268" t="s">
        <v>488</v>
      </c>
      <c r="O2268" t="s">
        <v>497</v>
      </c>
      <c r="R2268" t="s">
        <v>490</v>
      </c>
      <c r="S2268">
        <v>581</v>
      </c>
      <c r="T2268">
        <v>0</v>
      </c>
    </row>
    <row r="2269" spans="1:20" x14ac:dyDescent="0.25">
      <c r="A2269" s="1">
        <v>45518</v>
      </c>
      <c r="B2269">
        <v>1074</v>
      </c>
      <c r="C2269">
        <v>1</v>
      </c>
      <c r="D2269">
        <v>2</v>
      </c>
      <c r="E2269">
        <v>4</v>
      </c>
      <c r="F2269">
        <v>5</v>
      </c>
      <c r="G2269">
        <v>2</v>
      </c>
      <c r="H2269" t="s">
        <v>491</v>
      </c>
      <c r="I2269">
        <v>845</v>
      </c>
      <c r="J2269">
        <v>43</v>
      </c>
      <c r="L2269">
        <v>6</v>
      </c>
      <c r="M2269" t="s">
        <v>487</v>
      </c>
      <c r="N2269" t="s">
        <v>488</v>
      </c>
      <c r="O2269" t="s">
        <v>489</v>
      </c>
      <c r="R2269" t="s">
        <v>493</v>
      </c>
      <c r="S2269">
        <v>642.6</v>
      </c>
      <c r="T2269">
        <v>30</v>
      </c>
    </row>
    <row r="2270" spans="1:20" x14ac:dyDescent="0.25">
      <c r="A2270" s="1">
        <v>45518</v>
      </c>
      <c r="B2270">
        <v>2562</v>
      </c>
      <c r="C2270">
        <v>5</v>
      </c>
      <c r="D2270">
        <v>5</v>
      </c>
      <c r="E2270">
        <v>4</v>
      </c>
      <c r="F2270">
        <v>3</v>
      </c>
      <c r="G2270">
        <v>2</v>
      </c>
      <c r="H2270" t="s">
        <v>492</v>
      </c>
      <c r="I2270">
        <v>221</v>
      </c>
      <c r="J2270">
        <v>25</v>
      </c>
      <c r="L2270">
        <v>4</v>
      </c>
      <c r="M2270" t="s">
        <v>487</v>
      </c>
      <c r="N2270" t="s">
        <v>488</v>
      </c>
      <c r="O2270" t="s">
        <v>497</v>
      </c>
      <c r="R2270" t="s">
        <v>496</v>
      </c>
      <c r="T2270">
        <v>50</v>
      </c>
    </row>
    <row r="2271" spans="1:20" x14ac:dyDescent="0.25">
      <c r="A2271" s="1">
        <v>45518</v>
      </c>
      <c r="B2271">
        <v>2975</v>
      </c>
      <c r="C2271">
        <v>2</v>
      </c>
      <c r="D2271">
        <v>1</v>
      </c>
      <c r="E2271">
        <v>4</v>
      </c>
      <c r="F2271">
        <v>1</v>
      </c>
      <c r="G2271">
        <v>1</v>
      </c>
      <c r="H2271" t="s">
        <v>492</v>
      </c>
      <c r="I2271">
        <v>431</v>
      </c>
      <c r="J2271">
        <v>116</v>
      </c>
      <c r="L2271">
        <v>2</v>
      </c>
      <c r="M2271" t="s">
        <v>494</v>
      </c>
      <c r="N2271" t="s">
        <v>488</v>
      </c>
      <c r="O2271" t="s">
        <v>489</v>
      </c>
      <c r="R2271" t="s">
        <v>498</v>
      </c>
      <c r="S2271">
        <v>389.9</v>
      </c>
      <c r="T2271">
        <v>10</v>
      </c>
    </row>
    <row r="2272" spans="1:20" x14ac:dyDescent="0.25">
      <c r="A2272" s="1">
        <v>45519</v>
      </c>
      <c r="B2272">
        <v>3213</v>
      </c>
      <c r="C2272">
        <v>3</v>
      </c>
      <c r="D2272">
        <v>5</v>
      </c>
      <c r="E2272">
        <v>4</v>
      </c>
      <c r="F2272">
        <v>3</v>
      </c>
      <c r="G2272">
        <v>1</v>
      </c>
      <c r="H2272" t="s">
        <v>486</v>
      </c>
      <c r="I2272">
        <v>391</v>
      </c>
      <c r="J2272">
        <v>91</v>
      </c>
      <c r="K2272" s="1">
        <v>45527</v>
      </c>
      <c r="L2272">
        <v>10</v>
      </c>
      <c r="M2272" t="s">
        <v>487</v>
      </c>
      <c r="N2272" t="s">
        <v>488</v>
      </c>
      <c r="O2272" t="s">
        <v>497</v>
      </c>
      <c r="R2272" t="s">
        <v>490</v>
      </c>
      <c r="S2272">
        <v>337.4</v>
      </c>
      <c r="T2272">
        <v>0</v>
      </c>
    </row>
    <row r="2273" spans="1:20" x14ac:dyDescent="0.25">
      <c r="A2273" s="1">
        <v>45519</v>
      </c>
      <c r="B2273">
        <v>3159</v>
      </c>
      <c r="C2273">
        <v>3</v>
      </c>
      <c r="D2273">
        <v>2</v>
      </c>
      <c r="E2273">
        <v>4</v>
      </c>
      <c r="F2273">
        <v>5</v>
      </c>
      <c r="G2273">
        <v>1</v>
      </c>
      <c r="H2273" t="s">
        <v>486</v>
      </c>
      <c r="I2273">
        <v>855</v>
      </c>
      <c r="J2273">
        <v>180</v>
      </c>
      <c r="K2273" s="1">
        <v>45528</v>
      </c>
      <c r="L2273">
        <v>3</v>
      </c>
      <c r="M2273" t="s">
        <v>492</v>
      </c>
      <c r="N2273" t="s">
        <v>488</v>
      </c>
      <c r="O2273" t="s">
        <v>489</v>
      </c>
      <c r="R2273" t="s">
        <v>490</v>
      </c>
      <c r="S2273">
        <v>724.5</v>
      </c>
      <c r="T2273">
        <v>0</v>
      </c>
    </row>
    <row r="2274" spans="1:20" x14ac:dyDescent="0.25">
      <c r="A2274" s="1">
        <v>45519</v>
      </c>
      <c r="B2274">
        <v>3345</v>
      </c>
      <c r="C2274">
        <v>1</v>
      </c>
      <c r="D2274">
        <v>4</v>
      </c>
      <c r="E2274">
        <v>4</v>
      </c>
      <c r="F2274">
        <v>3</v>
      </c>
      <c r="G2274">
        <v>1</v>
      </c>
      <c r="H2274" t="s">
        <v>486</v>
      </c>
      <c r="I2274">
        <v>489</v>
      </c>
      <c r="J2274">
        <v>195</v>
      </c>
      <c r="K2274" s="1">
        <v>45539</v>
      </c>
      <c r="L2274">
        <v>6</v>
      </c>
      <c r="M2274" t="s">
        <v>492</v>
      </c>
      <c r="N2274" t="s">
        <v>488</v>
      </c>
      <c r="O2274" t="s">
        <v>489</v>
      </c>
      <c r="R2274" t="s">
        <v>490</v>
      </c>
      <c r="S2274">
        <v>478.8</v>
      </c>
      <c r="T2274">
        <v>0</v>
      </c>
    </row>
    <row r="2275" spans="1:20" x14ac:dyDescent="0.25">
      <c r="A2275" s="1">
        <v>45519</v>
      </c>
      <c r="B2275">
        <v>2692</v>
      </c>
      <c r="C2275">
        <v>5</v>
      </c>
      <c r="D2275">
        <v>5</v>
      </c>
      <c r="E2275">
        <v>4</v>
      </c>
      <c r="F2275">
        <v>2</v>
      </c>
      <c r="G2275">
        <v>1</v>
      </c>
      <c r="H2275" t="s">
        <v>492</v>
      </c>
      <c r="I2275">
        <v>499</v>
      </c>
      <c r="J2275">
        <v>143</v>
      </c>
      <c r="L2275">
        <v>4</v>
      </c>
      <c r="M2275" t="s">
        <v>492</v>
      </c>
      <c r="N2275" t="s">
        <v>488</v>
      </c>
      <c r="O2275" t="s">
        <v>489</v>
      </c>
      <c r="R2275" t="s">
        <v>498</v>
      </c>
      <c r="T2275">
        <v>10</v>
      </c>
    </row>
    <row r="2276" spans="1:20" x14ac:dyDescent="0.25">
      <c r="A2276" s="1">
        <v>45519</v>
      </c>
      <c r="B2276">
        <v>3072</v>
      </c>
      <c r="C2276">
        <v>2</v>
      </c>
      <c r="D2276">
        <v>5</v>
      </c>
      <c r="E2276">
        <v>4</v>
      </c>
      <c r="F2276">
        <v>4</v>
      </c>
      <c r="G2276">
        <v>2</v>
      </c>
      <c r="H2276" t="s">
        <v>486</v>
      </c>
      <c r="I2276">
        <v>786</v>
      </c>
      <c r="J2276">
        <v>21</v>
      </c>
      <c r="L2276">
        <v>5</v>
      </c>
      <c r="M2276" t="s">
        <v>494</v>
      </c>
      <c r="N2276" t="s">
        <v>488</v>
      </c>
      <c r="O2276" t="s">
        <v>489</v>
      </c>
      <c r="R2276" t="s">
        <v>493</v>
      </c>
      <c r="S2276">
        <v>585.9</v>
      </c>
      <c r="T2276">
        <v>30</v>
      </c>
    </row>
    <row r="2277" spans="1:20" x14ac:dyDescent="0.25">
      <c r="A2277" s="1">
        <v>45519</v>
      </c>
      <c r="B2277">
        <v>2997</v>
      </c>
      <c r="C2277">
        <v>2</v>
      </c>
      <c r="D2277">
        <v>1</v>
      </c>
      <c r="E2277">
        <v>4</v>
      </c>
      <c r="F2277">
        <v>3</v>
      </c>
      <c r="G2277">
        <v>2</v>
      </c>
      <c r="H2277" t="s">
        <v>491</v>
      </c>
      <c r="I2277">
        <v>623</v>
      </c>
      <c r="J2277">
        <v>57</v>
      </c>
      <c r="L2277">
        <v>9</v>
      </c>
      <c r="M2277" t="s">
        <v>487</v>
      </c>
      <c r="N2277" t="s">
        <v>488</v>
      </c>
      <c r="O2277" t="s">
        <v>489</v>
      </c>
      <c r="R2277" t="s">
        <v>493</v>
      </c>
      <c r="S2277">
        <v>497</v>
      </c>
      <c r="T2277">
        <v>30</v>
      </c>
    </row>
    <row r="2278" spans="1:20" x14ac:dyDescent="0.25">
      <c r="A2278" s="1">
        <v>45519</v>
      </c>
      <c r="B2278">
        <v>290</v>
      </c>
      <c r="C2278">
        <v>2</v>
      </c>
      <c r="D2278">
        <v>3</v>
      </c>
      <c r="E2278">
        <v>4</v>
      </c>
      <c r="F2278">
        <v>5</v>
      </c>
      <c r="G2278">
        <v>3</v>
      </c>
      <c r="H2278" t="s">
        <v>486</v>
      </c>
      <c r="I2278">
        <v>269</v>
      </c>
      <c r="J2278">
        <v>59</v>
      </c>
      <c r="L2278">
        <v>5</v>
      </c>
      <c r="M2278" t="s">
        <v>494</v>
      </c>
      <c r="N2278" t="s">
        <v>488</v>
      </c>
      <c r="O2278" t="s">
        <v>497</v>
      </c>
      <c r="R2278" t="s">
        <v>498</v>
      </c>
      <c r="S2278">
        <v>236.6</v>
      </c>
      <c r="T2278">
        <v>10</v>
      </c>
    </row>
    <row r="2279" spans="1:20" x14ac:dyDescent="0.25">
      <c r="A2279" s="1">
        <v>45519</v>
      </c>
      <c r="B2279">
        <v>593</v>
      </c>
      <c r="C2279">
        <v>1</v>
      </c>
      <c r="D2279">
        <v>4</v>
      </c>
      <c r="E2279">
        <v>4</v>
      </c>
      <c r="F2279">
        <v>3</v>
      </c>
      <c r="G2279">
        <v>3</v>
      </c>
      <c r="H2279" t="s">
        <v>491</v>
      </c>
      <c r="I2279">
        <v>665</v>
      </c>
      <c r="J2279">
        <v>75</v>
      </c>
      <c r="L2279">
        <v>10</v>
      </c>
      <c r="M2279" t="s">
        <v>487</v>
      </c>
      <c r="N2279" t="s">
        <v>488</v>
      </c>
      <c r="O2279" t="s">
        <v>497</v>
      </c>
      <c r="R2279" t="s">
        <v>493</v>
      </c>
      <c r="S2279">
        <v>539</v>
      </c>
      <c r="T2279">
        <v>30</v>
      </c>
    </row>
    <row r="2280" spans="1:20" x14ac:dyDescent="0.25">
      <c r="A2280" s="1">
        <v>45519</v>
      </c>
      <c r="B2280">
        <v>1057</v>
      </c>
      <c r="C2280">
        <v>5</v>
      </c>
      <c r="D2280">
        <v>2</v>
      </c>
      <c r="E2280">
        <v>4</v>
      </c>
      <c r="F2280">
        <v>5</v>
      </c>
      <c r="G2280">
        <v>3</v>
      </c>
      <c r="H2280" t="s">
        <v>486</v>
      </c>
      <c r="I2280">
        <v>196</v>
      </c>
      <c r="J2280">
        <v>122</v>
      </c>
      <c r="K2280" s="1">
        <v>45545</v>
      </c>
      <c r="L2280">
        <v>8</v>
      </c>
      <c r="M2280" t="s">
        <v>487</v>
      </c>
      <c r="N2280" t="s">
        <v>488</v>
      </c>
      <c r="O2280" t="s">
        <v>489</v>
      </c>
      <c r="R2280" t="s">
        <v>490</v>
      </c>
      <c r="S2280">
        <v>222.6</v>
      </c>
      <c r="T2280">
        <v>0</v>
      </c>
    </row>
    <row r="2281" spans="1:20" x14ac:dyDescent="0.25">
      <c r="A2281" s="1">
        <v>45519</v>
      </c>
      <c r="B2281">
        <v>1414</v>
      </c>
      <c r="C2281">
        <v>2</v>
      </c>
      <c r="D2281">
        <v>1</v>
      </c>
      <c r="E2281">
        <v>4</v>
      </c>
      <c r="F2281">
        <v>4</v>
      </c>
      <c r="G2281">
        <v>2</v>
      </c>
      <c r="H2281" t="s">
        <v>491</v>
      </c>
      <c r="I2281">
        <v>690</v>
      </c>
      <c r="J2281">
        <v>122</v>
      </c>
      <c r="L2281">
        <v>2</v>
      </c>
      <c r="M2281" t="s">
        <v>487</v>
      </c>
      <c r="N2281" t="s">
        <v>488</v>
      </c>
      <c r="O2281" t="s">
        <v>497</v>
      </c>
      <c r="R2281" t="s">
        <v>493</v>
      </c>
      <c r="S2281">
        <v>589.4</v>
      </c>
      <c r="T2281">
        <v>30</v>
      </c>
    </row>
    <row r="2282" spans="1:20" x14ac:dyDescent="0.25">
      <c r="A2282" s="1">
        <v>45520</v>
      </c>
      <c r="B2282">
        <v>2054</v>
      </c>
      <c r="C2282">
        <v>2</v>
      </c>
      <c r="D2282">
        <v>2</v>
      </c>
      <c r="E2282">
        <v>4</v>
      </c>
      <c r="F2282">
        <v>5</v>
      </c>
      <c r="G2282">
        <v>1</v>
      </c>
      <c r="H2282" t="s">
        <v>491</v>
      </c>
      <c r="I2282">
        <v>910</v>
      </c>
      <c r="J2282">
        <v>40</v>
      </c>
      <c r="L2282">
        <v>6</v>
      </c>
      <c r="M2282" t="s">
        <v>487</v>
      </c>
      <c r="N2282" t="s">
        <v>488</v>
      </c>
      <c r="O2282" t="s">
        <v>497</v>
      </c>
      <c r="R2282" t="s">
        <v>493</v>
      </c>
      <c r="S2282">
        <v>686</v>
      </c>
      <c r="T2282">
        <v>30</v>
      </c>
    </row>
    <row r="2283" spans="1:20" x14ac:dyDescent="0.25">
      <c r="A2283" s="1">
        <v>45520</v>
      </c>
      <c r="B2283">
        <v>4750</v>
      </c>
      <c r="C2283">
        <v>5</v>
      </c>
      <c r="D2283">
        <v>2</v>
      </c>
      <c r="E2283">
        <v>4</v>
      </c>
      <c r="F2283">
        <v>5</v>
      </c>
      <c r="G2283">
        <v>2</v>
      </c>
      <c r="H2283" t="s">
        <v>486</v>
      </c>
      <c r="I2283">
        <v>962</v>
      </c>
      <c r="J2283">
        <v>134</v>
      </c>
      <c r="K2283" s="1">
        <v>45539</v>
      </c>
      <c r="L2283">
        <v>6</v>
      </c>
      <c r="M2283" t="s">
        <v>487</v>
      </c>
      <c r="N2283" t="s">
        <v>488</v>
      </c>
      <c r="O2283" t="s">
        <v>497</v>
      </c>
      <c r="R2283" t="s">
        <v>490</v>
      </c>
      <c r="S2283">
        <v>767.2</v>
      </c>
      <c r="T2283">
        <v>0</v>
      </c>
    </row>
    <row r="2284" spans="1:20" x14ac:dyDescent="0.25">
      <c r="A2284" s="1">
        <v>45520</v>
      </c>
      <c r="B2284">
        <v>298</v>
      </c>
      <c r="C2284">
        <v>5</v>
      </c>
      <c r="D2284">
        <v>5</v>
      </c>
      <c r="E2284">
        <v>4</v>
      </c>
      <c r="F2284">
        <v>1</v>
      </c>
      <c r="G2284">
        <v>2</v>
      </c>
      <c r="H2284" t="s">
        <v>486</v>
      </c>
      <c r="I2284">
        <v>679</v>
      </c>
      <c r="J2284">
        <v>54</v>
      </c>
      <c r="K2284" s="1">
        <v>45549</v>
      </c>
      <c r="L2284">
        <v>5</v>
      </c>
      <c r="M2284" t="s">
        <v>494</v>
      </c>
      <c r="N2284" t="s">
        <v>488</v>
      </c>
      <c r="O2284" t="s">
        <v>489</v>
      </c>
      <c r="R2284" t="s">
        <v>490</v>
      </c>
      <c r="S2284">
        <v>513.1</v>
      </c>
      <c r="T2284">
        <v>0</v>
      </c>
    </row>
    <row r="2285" spans="1:20" x14ac:dyDescent="0.25">
      <c r="A2285" s="1">
        <v>45520</v>
      </c>
      <c r="B2285">
        <v>2640</v>
      </c>
      <c r="C2285">
        <v>3</v>
      </c>
      <c r="D2285">
        <v>1</v>
      </c>
      <c r="E2285">
        <v>4</v>
      </c>
      <c r="F2285">
        <v>5</v>
      </c>
      <c r="G2285">
        <v>3</v>
      </c>
      <c r="H2285" t="s">
        <v>492</v>
      </c>
      <c r="I2285">
        <v>822</v>
      </c>
      <c r="J2285">
        <v>86</v>
      </c>
      <c r="L2285">
        <v>6</v>
      </c>
      <c r="M2285" t="s">
        <v>494</v>
      </c>
      <c r="N2285" t="s">
        <v>488</v>
      </c>
      <c r="O2285" t="s">
        <v>489</v>
      </c>
      <c r="R2285" t="s">
        <v>496</v>
      </c>
      <c r="S2285">
        <v>670.6</v>
      </c>
      <c r="T2285">
        <v>50</v>
      </c>
    </row>
    <row r="2286" spans="1:20" x14ac:dyDescent="0.25">
      <c r="A2286" s="1">
        <v>45520</v>
      </c>
      <c r="B2286">
        <v>4489</v>
      </c>
      <c r="C2286">
        <v>4</v>
      </c>
      <c r="D2286">
        <v>1</v>
      </c>
      <c r="E2286">
        <v>4</v>
      </c>
      <c r="F2286">
        <v>4</v>
      </c>
      <c r="G2286">
        <v>3</v>
      </c>
      <c r="H2286" t="s">
        <v>486</v>
      </c>
      <c r="I2286">
        <v>392</v>
      </c>
      <c r="J2286">
        <v>170</v>
      </c>
      <c r="K2286" s="1">
        <v>45542</v>
      </c>
      <c r="L2286">
        <v>5</v>
      </c>
      <c r="M2286" t="s">
        <v>492</v>
      </c>
      <c r="N2286" t="s">
        <v>488</v>
      </c>
      <c r="O2286" t="s">
        <v>497</v>
      </c>
      <c r="R2286" t="s">
        <v>490</v>
      </c>
      <c r="S2286">
        <v>393.4</v>
      </c>
      <c r="T2286">
        <v>0</v>
      </c>
    </row>
    <row r="2287" spans="1:20" x14ac:dyDescent="0.25">
      <c r="A2287" s="1">
        <v>45520</v>
      </c>
      <c r="B2287">
        <v>2002</v>
      </c>
      <c r="C2287">
        <v>4</v>
      </c>
      <c r="D2287">
        <v>4</v>
      </c>
      <c r="E2287">
        <v>4</v>
      </c>
      <c r="F2287">
        <v>3</v>
      </c>
      <c r="G2287">
        <v>3</v>
      </c>
      <c r="H2287" t="s">
        <v>486</v>
      </c>
      <c r="I2287">
        <v>264</v>
      </c>
      <c r="J2287">
        <v>170</v>
      </c>
      <c r="K2287" s="1">
        <v>45538</v>
      </c>
      <c r="L2287">
        <v>2</v>
      </c>
      <c r="M2287" t="s">
        <v>494</v>
      </c>
      <c r="N2287" t="s">
        <v>488</v>
      </c>
      <c r="O2287" t="s">
        <v>489</v>
      </c>
      <c r="R2287" t="s">
        <v>490</v>
      </c>
      <c r="S2287">
        <v>303.8</v>
      </c>
      <c r="T2287">
        <v>0</v>
      </c>
    </row>
    <row r="2288" spans="1:20" x14ac:dyDescent="0.25">
      <c r="A2288" s="1">
        <v>45520</v>
      </c>
      <c r="B2288">
        <v>816</v>
      </c>
      <c r="C2288">
        <v>2</v>
      </c>
      <c r="D2288">
        <v>3</v>
      </c>
      <c r="E2288">
        <v>4</v>
      </c>
      <c r="F2288">
        <v>3</v>
      </c>
      <c r="G2288">
        <v>3</v>
      </c>
      <c r="H2288" t="s">
        <v>486</v>
      </c>
      <c r="I2288">
        <v>273</v>
      </c>
      <c r="J2288">
        <v>142</v>
      </c>
      <c r="K2288" s="1">
        <v>45527</v>
      </c>
      <c r="L2288">
        <v>5</v>
      </c>
      <c r="M2288" t="s">
        <v>492</v>
      </c>
      <c r="N2288" t="s">
        <v>488</v>
      </c>
      <c r="O2288" t="s">
        <v>489</v>
      </c>
      <c r="R2288" t="s">
        <v>490</v>
      </c>
      <c r="S2288">
        <v>290.5</v>
      </c>
      <c r="T2288">
        <v>0</v>
      </c>
    </row>
    <row r="2289" spans="1:20" x14ac:dyDescent="0.25">
      <c r="A2289" s="1">
        <v>45520</v>
      </c>
      <c r="B2289">
        <v>1986</v>
      </c>
      <c r="C2289">
        <v>5</v>
      </c>
      <c r="D2289">
        <v>2</v>
      </c>
      <c r="E2289">
        <v>4</v>
      </c>
      <c r="F2289">
        <v>5</v>
      </c>
      <c r="G2289">
        <v>2</v>
      </c>
      <c r="H2289" t="s">
        <v>491</v>
      </c>
      <c r="I2289">
        <v>281</v>
      </c>
      <c r="J2289">
        <v>61</v>
      </c>
      <c r="L2289">
        <v>1</v>
      </c>
      <c r="M2289" t="s">
        <v>492</v>
      </c>
      <c r="N2289" t="s">
        <v>488</v>
      </c>
      <c r="O2289" t="s">
        <v>497</v>
      </c>
      <c r="R2289" t="s">
        <v>498</v>
      </c>
      <c r="S2289">
        <v>246.4</v>
      </c>
      <c r="T2289">
        <v>10</v>
      </c>
    </row>
    <row r="2290" spans="1:20" x14ac:dyDescent="0.25">
      <c r="A2290" s="1">
        <v>45520</v>
      </c>
      <c r="B2290">
        <v>4266</v>
      </c>
      <c r="C2290">
        <v>3</v>
      </c>
      <c r="D2290">
        <v>4</v>
      </c>
      <c r="E2290">
        <v>4</v>
      </c>
      <c r="F2290">
        <v>3</v>
      </c>
      <c r="G2290">
        <v>3</v>
      </c>
      <c r="H2290" t="s">
        <v>486</v>
      </c>
      <c r="I2290">
        <v>156</v>
      </c>
      <c r="J2290">
        <v>100</v>
      </c>
      <c r="K2290" s="1">
        <v>45532</v>
      </c>
      <c r="L2290">
        <v>3</v>
      </c>
      <c r="M2290" t="s">
        <v>487</v>
      </c>
      <c r="N2290" t="s">
        <v>488</v>
      </c>
      <c r="O2290" t="s">
        <v>489</v>
      </c>
      <c r="R2290" t="s">
        <v>490</v>
      </c>
      <c r="S2290">
        <v>179.2</v>
      </c>
      <c r="T2290">
        <v>0</v>
      </c>
    </row>
    <row r="2291" spans="1:20" x14ac:dyDescent="0.25">
      <c r="A2291" s="1">
        <v>45520</v>
      </c>
      <c r="B2291">
        <v>986</v>
      </c>
      <c r="C2291">
        <v>1</v>
      </c>
      <c r="D2291">
        <v>4</v>
      </c>
      <c r="E2291">
        <v>4</v>
      </c>
      <c r="F2291">
        <v>3</v>
      </c>
      <c r="G2291">
        <v>1</v>
      </c>
      <c r="H2291" t="s">
        <v>491</v>
      </c>
      <c r="I2291">
        <v>215</v>
      </c>
      <c r="J2291">
        <v>60</v>
      </c>
      <c r="L2291">
        <v>7</v>
      </c>
      <c r="M2291" t="s">
        <v>494</v>
      </c>
      <c r="N2291" t="s">
        <v>488</v>
      </c>
      <c r="O2291" t="s">
        <v>489</v>
      </c>
      <c r="R2291" t="s">
        <v>493</v>
      </c>
      <c r="S2291">
        <v>213.5</v>
      </c>
      <c r="T2291">
        <v>30</v>
      </c>
    </row>
    <row r="2292" spans="1:20" x14ac:dyDescent="0.25">
      <c r="A2292" s="1">
        <v>45521</v>
      </c>
      <c r="B2292">
        <v>151</v>
      </c>
      <c r="C2292">
        <v>4</v>
      </c>
      <c r="D2292">
        <v>2</v>
      </c>
      <c r="E2292">
        <v>4</v>
      </c>
      <c r="F2292">
        <v>5</v>
      </c>
      <c r="G2292">
        <v>2</v>
      </c>
      <c r="H2292" t="s">
        <v>486</v>
      </c>
      <c r="I2292">
        <v>241</v>
      </c>
      <c r="J2292">
        <v>133</v>
      </c>
      <c r="K2292" s="1">
        <v>45540</v>
      </c>
      <c r="L2292">
        <v>4</v>
      </c>
      <c r="M2292" t="s">
        <v>494</v>
      </c>
      <c r="N2292" t="s">
        <v>488</v>
      </c>
      <c r="O2292" t="s">
        <v>489</v>
      </c>
      <c r="R2292" t="s">
        <v>490</v>
      </c>
      <c r="S2292">
        <v>261.8</v>
      </c>
      <c r="T2292">
        <v>0</v>
      </c>
    </row>
    <row r="2293" spans="1:20" x14ac:dyDescent="0.25">
      <c r="A2293" s="1">
        <v>45521</v>
      </c>
      <c r="B2293">
        <v>3324</v>
      </c>
      <c r="C2293">
        <v>4</v>
      </c>
      <c r="D2293">
        <v>5</v>
      </c>
      <c r="E2293">
        <v>4</v>
      </c>
      <c r="F2293">
        <v>3</v>
      </c>
      <c r="G2293">
        <v>1</v>
      </c>
      <c r="H2293" t="s">
        <v>486</v>
      </c>
      <c r="I2293">
        <v>471</v>
      </c>
      <c r="J2293">
        <v>39</v>
      </c>
      <c r="L2293">
        <v>8</v>
      </c>
      <c r="M2293" t="s">
        <v>487</v>
      </c>
      <c r="N2293" t="s">
        <v>488</v>
      </c>
      <c r="O2293" t="s">
        <v>489</v>
      </c>
      <c r="R2293" t="s">
        <v>498</v>
      </c>
      <c r="S2293">
        <v>364</v>
      </c>
      <c r="T2293">
        <v>10</v>
      </c>
    </row>
    <row r="2294" spans="1:20" x14ac:dyDescent="0.25">
      <c r="A2294" s="1">
        <v>45521</v>
      </c>
      <c r="B2294">
        <v>1526</v>
      </c>
      <c r="C2294">
        <v>5</v>
      </c>
      <c r="D2294">
        <v>5</v>
      </c>
      <c r="E2294">
        <v>4</v>
      </c>
      <c r="F2294">
        <v>4</v>
      </c>
      <c r="G2294">
        <v>2</v>
      </c>
      <c r="H2294" t="s">
        <v>492</v>
      </c>
      <c r="I2294">
        <v>487</v>
      </c>
      <c r="J2294">
        <v>28</v>
      </c>
      <c r="L2294">
        <v>3</v>
      </c>
      <c r="M2294" t="s">
        <v>487</v>
      </c>
      <c r="N2294" t="s">
        <v>488</v>
      </c>
      <c r="O2294" t="s">
        <v>489</v>
      </c>
      <c r="R2294" t="s">
        <v>498</v>
      </c>
      <c r="S2294">
        <v>367.5</v>
      </c>
      <c r="T2294">
        <v>10</v>
      </c>
    </row>
    <row r="2295" spans="1:20" x14ac:dyDescent="0.25">
      <c r="A2295" s="1">
        <v>45521</v>
      </c>
      <c r="B2295">
        <v>1752</v>
      </c>
      <c r="C2295">
        <v>1</v>
      </c>
      <c r="D2295">
        <v>2</v>
      </c>
      <c r="E2295">
        <v>4</v>
      </c>
      <c r="F2295">
        <v>5</v>
      </c>
      <c r="G2295">
        <v>2</v>
      </c>
      <c r="H2295" t="s">
        <v>491</v>
      </c>
      <c r="I2295">
        <v>876</v>
      </c>
      <c r="J2295">
        <v>76</v>
      </c>
      <c r="L2295">
        <v>7</v>
      </c>
      <c r="M2295" t="s">
        <v>492</v>
      </c>
      <c r="N2295" t="s">
        <v>488</v>
      </c>
      <c r="O2295" t="s">
        <v>497</v>
      </c>
      <c r="R2295" t="s">
        <v>498</v>
      </c>
      <c r="S2295">
        <v>673.4</v>
      </c>
      <c r="T2295">
        <v>10</v>
      </c>
    </row>
    <row r="2296" spans="1:20" x14ac:dyDescent="0.25">
      <c r="A2296" s="1">
        <v>45521</v>
      </c>
      <c r="B2296">
        <v>1500</v>
      </c>
      <c r="C2296">
        <v>4</v>
      </c>
      <c r="D2296">
        <v>1</v>
      </c>
      <c r="E2296">
        <v>4</v>
      </c>
      <c r="F2296">
        <v>4</v>
      </c>
      <c r="G2296">
        <v>3</v>
      </c>
      <c r="H2296" t="s">
        <v>486</v>
      </c>
      <c r="I2296">
        <v>698</v>
      </c>
      <c r="J2296">
        <v>143</v>
      </c>
      <c r="K2296" s="1">
        <v>45549</v>
      </c>
      <c r="L2296">
        <v>2</v>
      </c>
      <c r="M2296" t="s">
        <v>494</v>
      </c>
      <c r="N2296" t="s">
        <v>488</v>
      </c>
      <c r="O2296" t="s">
        <v>489</v>
      </c>
      <c r="R2296" t="s">
        <v>490</v>
      </c>
      <c r="S2296">
        <v>588.70000000000005</v>
      </c>
      <c r="T2296">
        <v>0</v>
      </c>
    </row>
    <row r="2297" spans="1:20" x14ac:dyDescent="0.25">
      <c r="A2297" s="1">
        <v>45521</v>
      </c>
      <c r="B2297">
        <v>2293</v>
      </c>
      <c r="C2297">
        <v>3</v>
      </c>
      <c r="D2297">
        <v>3</v>
      </c>
      <c r="E2297">
        <v>4</v>
      </c>
      <c r="F2297">
        <v>4</v>
      </c>
      <c r="G2297">
        <v>1</v>
      </c>
      <c r="H2297" t="s">
        <v>486</v>
      </c>
      <c r="I2297">
        <v>569</v>
      </c>
      <c r="J2297">
        <v>164</v>
      </c>
      <c r="K2297" s="1">
        <v>45529</v>
      </c>
      <c r="L2297">
        <v>8</v>
      </c>
      <c r="M2297" t="s">
        <v>494</v>
      </c>
      <c r="N2297" t="s">
        <v>488</v>
      </c>
      <c r="O2297" t="s">
        <v>489</v>
      </c>
      <c r="R2297" t="s">
        <v>490</v>
      </c>
      <c r="S2297">
        <v>513.1</v>
      </c>
      <c r="T2297">
        <v>0</v>
      </c>
    </row>
    <row r="2298" spans="1:20" x14ac:dyDescent="0.25">
      <c r="A2298" s="1">
        <v>45521</v>
      </c>
      <c r="B2298">
        <v>4247</v>
      </c>
      <c r="C2298">
        <v>4</v>
      </c>
      <c r="D2298">
        <v>5</v>
      </c>
      <c r="E2298">
        <v>4</v>
      </c>
      <c r="F2298">
        <v>1</v>
      </c>
      <c r="G2298">
        <v>2</v>
      </c>
      <c r="H2298" t="s">
        <v>486</v>
      </c>
      <c r="I2298">
        <v>842</v>
      </c>
      <c r="J2298">
        <v>97</v>
      </c>
      <c r="K2298" s="1">
        <v>45545</v>
      </c>
      <c r="L2298">
        <v>3</v>
      </c>
      <c r="M2298" t="s">
        <v>492</v>
      </c>
      <c r="N2298" t="s">
        <v>488</v>
      </c>
      <c r="O2298" t="s">
        <v>497</v>
      </c>
      <c r="R2298" t="s">
        <v>490</v>
      </c>
      <c r="S2298">
        <v>657.3</v>
      </c>
      <c r="T2298">
        <v>0</v>
      </c>
    </row>
    <row r="2299" spans="1:20" x14ac:dyDescent="0.25">
      <c r="A2299" s="1">
        <v>45521</v>
      </c>
      <c r="B2299">
        <v>2570</v>
      </c>
      <c r="C2299">
        <v>5</v>
      </c>
      <c r="D2299">
        <v>3</v>
      </c>
      <c r="E2299">
        <v>4</v>
      </c>
      <c r="F2299">
        <v>1</v>
      </c>
      <c r="G2299">
        <v>1</v>
      </c>
      <c r="H2299" t="s">
        <v>486</v>
      </c>
      <c r="I2299">
        <v>171</v>
      </c>
      <c r="J2299">
        <v>37</v>
      </c>
      <c r="L2299">
        <v>6</v>
      </c>
      <c r="M2299" t="s">
        <v>492</v>
      </c>
      <c r="N2299" t="s">
        <v>488</v>
      </c>
      <c r="O2299" t="s">
        <v>497</v>
      </c>
      <c r="R2299" t="s">
        <v>498</v>
      </c>
      <c r="S2299">
        <v>152.6</v>
      </c>
      <c r="T2299">
        <v>10</v>
      </c>
    </row>
    <row r="2300" spans="1:20" x14ac:dyDescent="0.25">
      <c r="A2300" s="1">
        <v>45521</v>
      </c>
      <c r="B2300">
        <v>4548</v>
      </c>
      <c r="C2300">
        <v>5</v>
      </c>
      <c r="D2300">
        <v>4</v>
      </c>
      <c r="E2300">
        <v>4</v>
      </c>
      <c r="F2300">
        <v>3</v>
      </c>
      <c r="G2300">
        <v>2</v>
      </c>
      <c r="H2300" t="s">
        <v>486</v>
      </c>
      <c r="I2300">
        <v>463</v>
      </c>
      <c r="J2300">
        <v>82</v>
      </c>
      <c r="K2300" s="1">
        <v>45544</v>
      </c>
      <c r="L2300">
        <v>2</v>
      </c>
      <c r="M2300" t="s">
        <v>492</v>
      </c>
      <c r="N2300" t="s">
        <v>488</v>
      </c>
      <c r="O2300" t="s">
        <v>489</v>
      </c>
      <c r="R2300" t="s">
        <v>490</v>
      </c>
      <c r="S2300">
        <v>381.5</v>
      </c>
      <c r="T2300">
        <v>0</v>
      </c>
    </row>
    <row r="2301" spans="1:20" x14ac:dyDescent="0.25">
      <c r="A2301" s="1">
        <v>45521</v>
      </c>
      <c r="B2301">
        <v>1417</v>
      </c>
      <c r="C2301">
        <v>1</v>
      </c>
      <c r="D2301">
        <v>4</v>
      </c>
      <c r="E2301">
        <v>4</v>
      </c>
      <c r="F2301">
        <v>3</v>
      </c>
      <c r="G2301">
        <v>2</v>
      </c>
      <c r="H2301" t="s">
        <v>486</v>
      </c>
      <c r="I2301">
        <v>472</v>
      </c>
      <c r="J2301">
        <v>112</v>
      </c>
      <c r="K2301" s="1">
        <v>45546</v>
      </c>
      <c r="L2301">
        <v>7</v>
      </c>
      <c r="M2301" t="s">
        <v>487</v>
      </c>
      <c r="N2301" t="s">
        <v>488</v>
      </c>
      <c r="O2301" t="s">
        <v>497</v>
      </c>
      <c r="R2301" t="s">
        <v>490</v>
      </c>
      <c r="S2301">
        <v>408.8</v>
      </c>
      <c r="T2301">
        <v>0</v>
      </c>
    </row>
    <row r="2302" spans="1:20" x14ac:dyDescent="0.25">
      <c r="A2302" s="1">
        <v>45522</v>
      </c>
      <c r="B2302">
        <v>1344</v>
      </c>
      <c r="C2302">
        <v>4</v>
      </c>
      <c r="D2302">
        <v>2</v>
      </c>
      <c r="E2302">
        <v>4</v>
      </c>
      <c r="F2302">
        <v>5</v>
      </c>
      <c r="G2302">
        <v>2</v>
      </c>
      <c r="H2302" t="s">
        <v>492</v>
      </c>
      <c r="I2302">
        <v>202</v>
      </c>
      <c r="J2302">
        <v>45</v>
      </c>
      <c r="L2302">
        <v>4</v>
      </c>
      <c r="M2302" t="s">
        <v>492</v>
      </c>
      <c r="N2302" t="s">
        <v>488</v>
      </c>
      <c r="O2302" t="s">
        <v>489</v>
      </c>
      <c r="R2302" t="s">
        <v>498</v>
      </c>
      <c r="S2302">
        <v>179.9</v>
      </c>
      <c r="T2302">
        <v>10</v>
      </c>
    </row>
    <row r="2303" spans="1:20" x14ac:dyDescent="0.25">
      <c r="A2303" s="1">
        <v>45522</v>
      </c>
      <c r="B2303">
        <v>4121</v>
      </c>
      <c r="C2303">
        <v>1</v>
      </c>
      <c r="D2303">
        <v>2</v>
      </c>
      <c r="E2303">
        <v>4</v>
      </c>
      <c r="F2303">
        <v>5</v>
      </c>
      <c r="G2303">
        <v>1</v>
      </c>
      <c r="H2303" t="s">
        <v>486</v>
      </c>
      <c r="I2303">
        <v>180</v>
      </c>
      <c r="J2303">
        <v>103</v>
      </c>
      <c r="K2303" s="1">
        <v>45551</v>
      </c>
      <c r="L2303">
        <v>6</v>
      </c>
      <c r="M2303" t="s">
        <v>492</v>
      </c>
      <c r="N2303" t="s">
        <v>488</v>
      </c>
      <c r="O2303" t="s">
        <v>497</v>
      </c>
      <c r="R2303" t="s">
        <v>490</v>
      </c>
      <c r="S2303">
        <v>198.1</v>
      </c>
      <c r="T2303">
        <v>0</v>
      </c>
    </row>
    <row r="2304" spans="1:20" x14ac:dyDescent="0.25">
      <c r="A2304" s="1">
        <v>45522</v>
      </c>
      <c r="B2304">
        <v>1240</v>
      </c>
      <c r="C2304">
        <v>4</v>
      </c>
      <c r="D2304">
        <v>2</v>
      </c>
      <c r="E2304">
        <v>4</v>
      </c>
      <c r="F2304">
        <v>5</v>
      </c>
      <c r="G2304">
        <v>2</v>
      </c>
      <c r="H2304" t="s">
        <v>486</v>
      </c>
      <c r="I2304">
        <v>482</v>
      </c>
      <c r="J2304">
        <v>32</v>
      </c>
      <c r="L2304">
        <v>2</v>
      </c>
      <c r="M2304" t="s">
        <v>487</v>
      </c>
      <c r="N2304" t="s">
        <v>488</v>
      </c>
      <c r="O2304" t="s">
        <v>489</v>
      </c>
      <c r="R2304" t="s">
        <v>493</v>
      </c>
      <c r="S2304">
        <v>380.8</v>
      </c>
      <c r="T2304">
        <v>30</v>
      </c>
    </row>
    <row r="2305" spans="1:20" x14ac:dyDescent="0.25">
      <c r="A2305" s="1">
        <v>45522</v>
      </c>
      <c r="B2305">
        <v>4627</v>
      </c>
      <c r="C2305">
        <v>2</v>
      </c>
      <c r="D2305">
        <v>5</v>
      </c>
      <c r="E2305">
        <v>4</v>
      </c>
      <c r="F2305">
        <v>5</v>
      </c>
      <c r="G2305">
        <v>1</v>
      </c>
      <c r="H2305" t="s">
        <v>486</v>
      </c>
      <c r="I2305">
        <v>504</v>
      </c>
      <c r="J2305">
        <v>138</v>
      </c>
      <c r="K2305" s="1">
        <v>45543</v>
      </c>
      <c r="L2305">
        <v>3</v>
      </c>
      <c r="M2305" t="s">
        <v>492</v>
      </c>
      <c r="N2305" t="s">
        <v>488</v>
      </c>
      <c r="O2305" t="s">
        <v>497</v>
      </c>
      <c r="R2305" t="s">
        <v>490</v>
      </c>
      <c r="S2305">
        <v>449.4</v>
      </c>
      <c r="T2305">
        <v>0</v>
      </c>
    </row>
    <row r="2306" spans="1:20" x14ac:dyDescent="0.25">
      <c r="A2306" s="1">
        <v>45522</v>
      </c>
      <c r="B2306">
        <v>3984</v>
      </c>
      <c r="C2306">
        <v>4</v>
      </c>
      <c r="D2306">
        <v>3</v>
      </c>
      <c r="E2306">
        <v>4</v>
      </c>
      <c r="F2306">
        <v>4</v>
      </c>
      <c r="G2306">
        <v>1</v>
      </c>
      <c r="H2306" t="s">
        <v>491</v>
      </c>
      <c r="I2306">
        <v>702</v>
      </c>
      <c r="J2306">
        <v>164</v>
      </c>
      <c r="L2306">
        <v>3</v>
      </c>
      <c r="M2306" t="s">
        <v>492</v>
      </c>
      <c r="N2306" t="s">
        <v>488</v>
      </c>
      <c r="O2306" t="s">
        <v>489</v>
      </c>
      <c r="R2306" t="s">
        <v>498</v>
      </c>
      <c r="S2306">
        <v>613.20000000000005</v>
      </c>
      <c r="T2306">
        <v>10</v>
      </c>
    </row>
    <row r="2307" spans="1:20" x14ac:dyDescent="0.25">
      <c r="A2307" s="1">
        <v>45522</v>
      </c>
      <c r="B2307">
        <v>2663</v>
      </c>
      <c r="C2307">
        <v>5</v>
      </c>
      <c r="D2307">
        <v>4</v>
      </c>
      <c r="E2307">
        <v>4</v>
      </c>
      <c r="F2307">
        <v>3</v>
      </c>
      <c r="G2307">
        <v>3</v>
      </c>
      <c r="H2307" t="s">
        <v>486</v>
      </c>
      <c r="I2307">
        <v>74</v>
      </c>
      <c r="J2307">
        <v>134</v>
      </c>
      <c r="L2307">
        <v>4</v>
      </c>
      <c r="M2307" t="s">
        <v>494</v>
      </c>
      <c r="N2307" t="s">
        <v>488</v>
      </c>
      <c r="O2307" t="s">
        <v>497</v>
      </c>
      <c r="R2307" t="s">
        <v>496</v>
      </c>
      <c r="S2307">
        <v>180.6</v>
      </c>
      <c r="T2307">
        <v>50</v>
      </c>
    </row>
    <row r="2308" spans="1:20" x14ac:dyDescent="0.25">
      <c r="A2308" s="1">
        <v>45522</v>
      </c>
      <c r="B2308">
        <v>4229</v>
      </c>
      <c r="C2308">
        <v>5</v>
      </c>
      <c r="D2308">
        <v>3</v>
      </c>
      <c r="E2308">
        <v>4</v>
      </c>
      <c r="F2308">
        <v>2</v>
      </c>
      <c r="G2308">
        <v>1</v>
      </c>
      <c r="H2308" t="s">
        <v>486</v>
      </c>
      <c r="I2308">
        <v>985</v>
      </c>
      <c r="J2308">
        <v>45</v>
      </c>
      <c r="K2308" s="1">
        <v>45536</v>
      </c>
      <c r="L2308">
        <v>1</v>
      </c>
      <c r="M2308" t="s">
        <v>492</v>
      </c>
      <c r="N2308" t="s">
        <v>488</v>
      </c>
      <c r="O2308" t="s">
        <v>489</v>
      </c>
      <c r="R2308" t="s">
        <v>490</v>
      </c>
      <c r="S2308">
        <v>721</v>
      </c>
      <c r="T2308">
        <v>0</v>
      </c>
    </row>
    <row r="2309" spans="1:20" x14ac:dyDescent="0.25">
      <c r="A2309" s="1">
        <v>45522</v>
      </c>
      <c r="B2309">
        <v>1798</v>
      </c>
      <c r="C2309">
        <v>2</v>
      </c>
      <c r="D2309">
        <v>5</v>
      </c>
      <c r="E2309">
        <v>4</v>
      </c>
      <c r="F2309">
        <v>1</v>
      </c>
      <c r="G2309">
        <v>2</v>
      </c>
      <c r="H2309" t="s">
        <v>486</v>
      </c>
      <c r="I2309">
        <v>577</v>
      </c>
      <c r="J2309">
        <v>153</v>
      </c>
      <c r="L2309">
        <v>6</v>
      </c>
      <c r="M2309" t="s">
        <v>492</v>
      </c>
      <c r="N2309" t="s">
        <v>488</v>
      </c>
      <c r="O2309" t="s">
        <v>489</v>
      </c>
      <c r="R2309" t="s">
        <v>493</v>
      </c>
      <c r="S2309">
        <v>532</v>
      </c>
      <c r="T2309">
        <v>30</v>
      </c>
    </row>
    <row r="2310" spans="1:20" x14ac:dyDescent="0.25">
      <c r="A2310" s="1">
        <v>45522</v>
      </c>
      <c r="B2310">
        <v>1928</v>
      </c>
      <c r="C2310">
        <v>4</v>
      </c>
      <c r="D2310">
        <v>3</v>
      </c>
      <c r="E2310">
        <v>4</v>
      </c>
      <c r="F2310">
        <v>1</v>
      </c>
      <c r="G2310">
        <v>2</v>
      </c>
      <c r="H2310" t="s">
        <v>486</v>
      </c>
      <c r="I2310">
        <v>206</v>
      </c>
      <c r="J2310">
        <v>100</v>
      </c>
      <c r="K2310" s="1">
        <v>45551</v>
      </c>
      <c r="L2310">
        <v>6</v>
      </c>
      <c r="M2310" t="s">
        <v>487</v>
      </c>
      <c r="N2310" t="s">
        <v>488</v>
      </c>
      <c r="O2310" t="s">
        <v>489</v>
      </c>
      <c r="R2310" t="s">
        <v>490</v>
      </c>
      <c r="S2310">
        <v>214.2</v>
      </c>
      <c r="T2310">
        <v>0</v>
      </c>
    </row>
    <row r="2311" spans="1:20" x14ac:dyDescent="0.25">
      <c r="A2311" s="1">
        <v>45522</v>
      </c>
      <c r="B2311">
        <v>678</v>
      </c>
      <c r="C2311">
        <v>4</v>
      </c>
      <c r="D2311">
        <v>3</v>
      </c>
      <c r="E2311">
        <v>4</v>
      </c>
      <c r="F2311">
        <v>5</v>
      </c>
      <c r="G2311">
        <v>2</v>
      </c>
      <c r="H2311" t="s">
        <v>486</v>
      </c>
      <c r="I2311">
        <v>600</v>
      </c>
      <c r="J2311">
        <v>151</v>
      </c>
      <c r="K2311" s="1">
        <v>45537</v>
      </c>
      <c r="L2311">
        <v>4</v>
      </c>
      <c r="M2311" t="s">
        <v>492</v>
      </c>
      <c r="N2311" t="s">
        <v>488</v>
      </c>
      <c r="O2311" t="s">
        <v>497</v>
      </c>
      <c r="R2311" t="s">
        <v>490</v>
      </c>
      <c r="S2311">
        <v>525.70000000000005</v>
      </c>
      <c r="T2311">
        <v>0</v>
      </c>
    </row>
    <row r="2312" spans="1:20" x14ac:dyDescent="0.25">
      <c r="A2312" s="1">
        <v>45523</v>
      </c>
      <c r="B2312">
        <v>4769</v>
      </c>
      <c r="C2312">
        <v>5</v>
      </c>
      <c r="D2312">
        <v>2</v>
      </c>
      <c r="E2312">
        <v>4</v>
      </c>
      <c r="F2312">
        <v>5</v>
      </c>
      <c r="G2312">
        <v>2</v>
      </c>
      <c r="H2312" t="s">
        <v>486</v>
      </c>
      <c r="I2312">
        <v>830</v>
      </c>
      <c r="J2312">
        <v>108</v>
      </c>
      <c r="K2312" s="1">
        <v>45537</v>
      </c>
      <c r="L2312">
        <v>8</v>
      </c>
      <c r="M2312" t="s">
        <v>494</v>
      </c>
      <c r="N2312" t="s">
        <v>488</v>
      </c>
      <c r="O2312" t="s">
        <v>497</v>
      </c>
      <c r="R2312" t="s">
        <v>490</v>
      </c>
      <c r="S2312">
        <v>656.6</v>
      </c>
      <c r="T2312">
        <v>0</v>
      </c>
    </row>
    <row r="2313" spans="1:20" x14ac:dyDescent="0.25">
      <c r="A2313" s="1">
        <v>45523</v>
      </c>
      <c r="B2313">
        <v>3512</v>
      </c>
      <c r="C2313">
        <v>2</v>
      </c>
      <c r="D2313">
        <v>3</v>
      </c>
      <c r="E2313">
        <v>4</v>
      </c>
      <c r="F2313">
        <v>1</v>
      </c>
      <c r="G2313">
        <v>1</v>
      </c>
      <c r="H2313" t="s">
        <v>486</v>
      </c>
      <c r="I2313">
        <v>681</v>
      </c>
      <c r="J2313">
        <v>26</v>
      </c>
      <c r="K2313" s="1">
        <v>45537</v>
      </c>
      <c r="L2313">
        <v>5</v>
      </c>
      <c r="M2313" t="s">
        <v>494</v>
      </c>
      <c r="N2313" t="s">
        <v>488</v>
      </c>
      <c r="O2313" t="s">
        <v>489</v>
      </c>
      <c r="R2313" t="s">
        <v>490</v>
      </c>
      <c r="S2313">
        <v>494.9</v>
      </c>
      <c r="T2313">
        <v>0</v>
      </c>
    </row>
    <row r="2314" spans="1:20" x14ac:dyDescent="0.25">
      <c r="A2314" s="1">
        <v>45523</v>
      </c>
      <c r="B2314">
        <v>2995</v>
      </c>
      <c r="C2314">
        <v>5</v>
      </c>
      <c r="D2314">
        <v>3</v>
      </c>
      <c r="E2314">
        <v>4</v>
      </c>
      <c r="F2314">
        <v>3</v>
      </c>
      <c r="G2314">
        <v>3</v>
      </c>
      <c r="H2314" t="s">
        <v>486</v>
      </c>
      <c r="I2314">
        <v>204</v>
      </c>
      <c r="J2314">
        <v>36</v>
      </c>
      <c r="L2314">
        <v>10</v>
      </c>
      <c r="M2314" t="s">
        <v>487</v>
      </c>
      <c r="N2314" t="s">
        <v>488</v>
      </c>
      <c r="O2314" t="s">
        <v>489</v>
      </c>
      <c r="R2314" t="s">
        <v>498</v>
      </c>
      <c r="S2314">
        <v>175</v>
      </c>
      <c r="T2314">
        <v>10</v>
      </c>
    </row>
    <row r="2315" spans="1:20" x14ac:dyDescent="0.25">
      <c r="A2315" s="1">
        <v>45523</v>
      </c>
      <c r="B2315">
        <v>4747</v>
      </c>
      <c r="C2315">
        <v>2</v>
      </c>
      <c r="D2315">
        <v>3</v>
      </c>
      <c r="E2315">
        <v>4</v>
      </c>
      <c r="F2315">
        <v>1</v>
      </c>
      <c r="G2315">
        <v>1</v>
      </c>
      <c r="H2315" t="s">
        <v>491</v>
      </c>
      <c r="I2315">
        <v>414</v>
      </c>
      <c r="J2315">
        <v>105</v>
      </c>
      <c r="L2315">
        <v>4</v>
      </c>
      <c r="M2315" t="s">
        <v>494</v>
      </c>
      <c r="N2315" t="s">
        <v>488</v>
      </c>
      <c r="O2315" t="s">
        <v>489</v>
      </c>
      <c r="R2315" t="s">
        <v>496</v>
      </c>
      <c r="S2315">
        <v>398.3</v>
      </c>
      <c r="T2315">
        <v>50</v>
      </c>
    </row>
    <row r="2316" spans="1:20" x14ac:dyDescent="0.25">
      <c r="A2316" s="1">
        <v>45523</v>
      </c>
      <c r="B2316">
        <v>4048</v>
      </c>
      <c r="C2316">
        <v>5</v>
      </c>
      <c r="D2316">
        <v>1</v>
      </c>
      <c r="E2316">
        <v>4</v>
      </c>
      <c r="F2316">
        <v>1</v>
      </c>
      <c r="G2316">
        <v>2</v>
      </c>
      <c r="H2316" t="s">
        <v>492</v>
      </c>
      <c r="I2316">
        <v>814</v>
      </c>
      <c r="J2316">
        <v>147</v>
      </c>
      <c r="L2316">
        <v>7</v>
      </c>
      <c r="M2316" t="s">
        <v>487</v>
      </c>
      <c r="N2316" t="s">
        <v>488</v>
      </c>
      <c r="O2316" t="s">
        <v>489</v>
      </c>
      <c r="R2316" t="s">
        <v>498</v>
      </c>
      <c r="S2316">
        <v>679.7</v>
      </c>
      <c r="T2316">
        <v>10</v>
      </c>
    </row>
    <row r="2317" spans="1:20" x14ac:dyDescent="0.25">
      <c r="A2317" s="1">
        <v>45523</v>
      </c>
      <c r="B2317">
        <v>3562</v>
      </c>
      <c r="C2317">
        <v>3</v>
      </c>
      <c r="D2317">
        <v>4</v>
      </c>
      <c r="E2317">
        <v>4</v>
      </c>
      <c r="F2317">
        <v>3</v>
      </c>
      <c r="G2317">
        <v>1</v>
      </c>
      <c r="H2317" t="s">
        <v>486</v>
      </c>
      <c r="I2317">
        <v>417</v>
      </c>
      <c r="J2317">
        <v>137</v>
      </c>
      <c r="K2317" s="1">
        <v>45540</v>
      </c>
      <c r="L2317">
        <v>10</v>
      </c>
      <c r="M2317" t="s">
        <v>494</v>
      </c>
      <c r="N2317" t="s">
        <v>495</v>
      </c>
      <c r="O2317" t="s">
        <v>497</v>
      </c>
      <c r="R2317" t="s">
        <v>490</v>
      </c>
      <c r="S2317">
        <v>387.8</v>
      </c>
      <c r="T2317">
        <v>0</v>
      </c>
    </row>
    <row r="2318" spans="1:20" x14ac:dyDescent="0.25">
      <c r="A2318" s="1">
        <v>45523</v>
      </c>
      <c r="B2318">
        <v>4175</v>
      </c>
      <c r="C2318">
        <v>4</v>
      </c>
      <c r="D2318">
        <v>4</v>
      </c>
      <c r="E2318">
        <v>4</v>
      </c>
      <c r="F2318">
        <v>3</v>
      </c>
      <c r="G2318">
        <v>3</v>
      </c>
      <c r="H2318" t="s">
        <v>486</v>
      </c>
      <c r="I2318">
        <v>117</v>
      </c>
      <c r="J2318">
        <v>111</v>
      </c>
      <c r="K2318" s="1">
        <v>45547</v>
      </c>
      <c r="L2318">
        <v>10</v>
      </c>
      <c r="M2318" t="s">
        <v>494</v>
      </c>
      <c r="N2318" t="s">
        <v>495</v>
      </c>
      <c r="O2318" t="s">
        <v>497</v>
      </c>
      <c r="R2318" t="s">
        <v>490</v>
      </c>
      <c r="S2318">
        <v>159.6</v>
      </c>
      <c r="T2318">
        <v>0</v>
      </c>
    </row>
    <row r="2319" spans="1:20" x14ac:dyDescent="0.25">
      <c r="A2319" s="1">
        <v>45523</v>
      </c>
      <c r="B2319">
        <v>2441</v>
      </c>
      <c r="C2319">
        <v>1</v>
      </c>
      <c r="D2319">
        <v>3</v>
      </c>
      <c r="E2319">
        <v>4</v>
      </c>
      <c r="F2319">
        <v>1</v>
      </c>
      <c r="G2319">
        <v>3</v>
      </c>
      <c r="H2319" t="s">
        <v>491</v>
      </c>
      <c r="I2319">
        <v>452</v>
      </c>
      <c r="J2319">
        <v>69</v>
      </c>
      <c r="L2319">
        <v>8</v>
      </c>
      <c r="M2319" t="s">
        <v>492</v>
      </c>
      <c r="N2319" t="s">
        <v>488</v>
      </c>
      <c r="O2319" t="s">
        <v>497</v>
      </c>
      <c r="R2319" t="s">
        <v>496</v>
      </c>
      <c r="S2319">
        <v>399.7</v>
      </c>
      <c r="T2319">
        <v>50</v>
      </c>
    </row>
    <row r="2320" spans="1:20" x14ac:dyDescent="0.25">
      <c r="A2320" s="1">
        <v>45523</v>
      </c>
      <c r="B2320">
        <v>3829</v>
      </c>
      <c r="C2320">
        <v>3</v>
      </c>
      <c r="D2320">
        <v>2</v>
      </c>
      <c r="E2320">
        <v>4</v>
      </c>
      <c r="F2320">
        <v>5</v>
      </c>
      <c r="G2320">
        <v>3</v>
      </c>
      <c r="H2320" t="s">
        <v>492</v>
      </c>
      <c r="I2320">
        <v>83</v>
      </c>
      <c r="J2320">
        <v>147</v>
      </c>
      <c r="L2320">
        <v>2</v>
      </c>
      <c r="M2320" t="s">
        <v>487</v>
      </c>
      <c r="N2320" t="s">
        <v>488</v>
      </c>
      <c r="O2320" t="s">
        <v>489</v>
      </c>
      <c r="R2320" t="s">
        <v>493</v>
      </c>
      <c r="S2320">
        <v>182</v>
      </c>
      <c r="T2320">
        <v>30</v>
      </c>
    </row>
    <row r="2321" spans="1:20" x14ac:dyDescent="0.25">
      <c r="A2321" s="1">
        <v>45523</v>
      </c>
      <c r="B2321">
        <v>4149</v>
      </c>
      <c r="C2321">
        <v>5</v>
      </c>
      <c r="D2321">
        <v>2</v>
      </c>
      <c r="E2321">
        <v>4</v>
      </c>
      <c r="F2321">
        <v>5</v>
      </c>
      <c r="G2321">
        <v>3</v>
      </c>
      <c r="H2321" t="s">
        <v>486</v>
      </c>
      <c r="I2321">
        <v>542</v>
      </c>
      <c r="J2321">
        <v>25</v>
      </c>
      <c r="K2321" s="1">
        <v>45546</v>
      </c>
      <c r="L2321">
        <v>1</v>
      </c>
      <c r="M2321" t="s">
        <v>492</v>
      </c>
      <c r="N2321" t="s">
        <v>495</v>
      </c>
      <c r="O2321" t="s">
        <v>489</v>
      </c>
      <c r="R2321" t="s">
        <v>490</v>
      </c>
      <c r="S2321">
        <v>396.9</v>
      </c>
      <c r="T2321">
        <v>0</v>
      </c>
    </row>
    <row r="2322" spans="1:20" x14ac:dyDescent="0.25">
      <c r="A2322" s="1">
        <v>45524</v>
      </c>
      <c r="B2322">
        <v>4590</v>
      </c>
      <c r="C2322">
        <v>2</v>
      </c>
      <c r="D2322">
        <v>2</v>
      </c>
      <c r="E2322">
        <v>4</v>
      </c>
      <c r="F2322">
        <v>5</v>
      </c>
      <c r="G2322">
        <v>3</v>
      </c>
      <c r="H2322" t="s">
        <v>486</v>
      </c>
      <c r="I2322">
        <v>158</v>
      </c>
      <c r="J2322">
        <v>177</v>
      </c>
      <c r="K2322" s="1">
        <v>45552</v>
      </c>
      <c r="L2322">
        <v>6</v>
      </c>
      <c r="M2322" t="s">
        <v>487</v>
      </c>
      <c r="N2322" t="s">
        <v>495</v>
      </c>
      <c r="O2322" t="s">
        <v>497</v>
      </c>
      <c r="R2322" t="s">
        <v>490</v>
      </c>
      <c r="S2322">
        <v>234.5</v>
      </c>
      <c r="T2322">
        <v>0</v>
      </c>
    </row>
    <row r="2323" spans="1:20" x14ac:dyDescent="0.25">
      <c r="A2323" s="1">
        <v>45524</v>
      </c>
      <c r="B2323">
        <v>1389</v>
      </c>
      <c r="C2323">
        <v>1</v>
      </c>
      <c r="D2323">
        <v>4</v>
      </c>
      <c r="E2323">
        <v>4</v>
      </c>
      <c r="F2323">
        <v>3</v>
      </c>
      <c r="G2323">
        <v>1</v>
      </c>
      <c r="H2323" t="s">
        <v>486</v>
      </c>
      <c r="I2323">
        <v>738</v>
      </c>
      <c r="J2323">
        <v>93</v>
      </c>
      <c r="K2323" s="1">
        <v>45553</v>
      </c>
      <c r="L2323">
        <v>2</v>
      </c>
      <c r="M2323" t="s">
        <v>492</v>
      </c>
      <c r="N2323" t="s">
        <v>495</v>
      </c>
      <c r="O2323" t="s">
        <v>497</v>
      </c>
      <c r="R2323" t="s">
        <v>490</v>
      </c>
      <c r="S2323">
        <v>581.70000000000005</v>
      </c>
      <c r="T2323">
        <v>0</v>
      </c>
    </row>
    <row r="2324" spans="1:20" x14ac:dyDescent="0.25">
      <c r="A2324" s="1">
        <v>45524</v>
      </c>
      <c r="B2324">
        <v>2492</v>
      </c>
      <c r="C2324">
        <v>2</v>
      </c>
      <c r="D2324">
        <v>5</v>
      </c>
      <c r="E2324">
        <v>4</v>
      </c>
      <c r="F2324">
        <v>4</v>
      </c>
      <c r="G2324">
        <v>3</v>
      </c>
      <c r="H2324" t="s">
        <v>491</v>
      </c>
      <c r="I2324">
        <v>630</v>
      </c>
      <c r="J2324">
        <v>75</v>
      </c>
      <c r="L2324">
        <v>8</v>
      </c>
      <c r="M2324" t="s">
        <v>494</v>
      </c>
      <c r="N2324" t="s">
        <v>488</v>
      </c>
      <c r="O2324" t="s">
        <v>497</v>
      </c>
      <c r="R2324" t="s">
        <v>493</v>
      </c>
      <c r="S2324">
        <v>514.5</v>
      </c>
      <c r="T2324">
        <v>30</v>
      </c>
    </row>
    <row r="2325" spans="1:20" x14ac:dyDescent="0.25">
      <c r="A2325" s="1">
        <v>45524</v>
      </c>
      <c r="B2325">
        <v>2388</v>
      </c>
      <c r="C2325">
        <v>2</v>
      </c>
      <c r="D2325">
        <v>3</v>
      </c>
      <c r="E2325">
        <v>4</v>
      </c>
      <c r="F2325">
        <v>4</v>
      </c>
      <c r="G2325">
        <v>3</v>
      </c>
      <c r="H2325" t="s">
        <v>486</v>
      </c>
      <c r="I2325">
        <v>579</v>
      </c>
      <c r="J2325">
        <v>58</v>
      </c>
      <c r="K2325" s="1">
        <v>45536</v>
      </c>
      <c r="L2325">
        <v>5</v>
      </c>
      <c r="M2325" t="s">
        <v>492</v>
      </c>
      <c r="N2325" t="s">
        <v>488</v>
      </c>
      <c r="O2325" t="s">
        <v>497</v>
      </c>
      <c r="R2325" t="s">
        <v>490</v>
      </c>
      <c r="S2325">
        <v>445.9</v>
      </c>
      <c r="T2325">
        <v>0</v>
      </c>
    </row>
    <row r="2326" spans="1:20" x14ac:dyDescent="0.25">
      <c r="A2326" s="1">
        <v>45524</v>
      </c>
      <c r="B2326">
        <v>2304</v>
      </c>
      <c r="C2326">
        <v>4</v>
      </c>
      <c r="D2326">
        <v>4</v>
      </c>
      <c r="E2326">
        <v>4</v>
      </c>
      <c r="F2326">
        <v>3</v>
      </c>
      <c r="G2326">
        <v>2</v>
      </c>
      <c r="H2326" t="s">
        <v>492</v>
      </c>
      <c r="I2326">
        <v>618</v>
      </c>
      <c r="J2326">
        <v>161</v>
      </c>
      <c r="L2326">
        <v>2</v>
      </c>
      <c r="M2326" t="s">
        <v>494</v>
      </c>
      <c r="N2326" t="s">
        <v>495</v>
      </c>
      <c r="O2326" t="s">
        <v>489</v>
      </c>
      <c r="R2326" t="s">
        <v>498</v>
      </c>
      <c r="S2326">
        <v>552.29999999999995</v>
      </c>
      <c r="T2326">
        <v>10</v>
      </c>
    </row>
    <row r="2327" spans="1:20" x14ac:dyDescent="0.25">
      <c r="A2327" s="1">
        <v>45524</v>
      </c>
      <c r="B2327">
        <v>4083</v>
      </c>
      <c r="C2327">
        <v>5</v>
      </c>
      <c r="D2327">
        <v>2</v>
      </c>
      <c r="E2327">
        <v>4</v>
      </c>
      <c r="F2327">
        <v>5</v>
      </c>
      <c r="G2327">
        <v>3</v>
      </c>
      <c r="H2327" t="s">
        <v>486</v>
      </c>
      <c r="I2327">
        <v>853</v>
      </c>
      <c r="J2327">
        <v>73</v>
      </c>
      <c r="K2327" s="1">
        <v>45553</v>
      </c>
      <c r="L2327">
        <v>5</v>
      </c>
      <c r="M2327" t="s">
        <v>487</v>
      </c>
      <c r="N2327" t="s">
        <v>488</v>
      </c>
      <c r="O2327" t="s">
        <v>489</v>
      </c>
      <c r="R2327" t="s">
        <v>490</v>
      </c>
      <c r="S2327">
        <v>648.20000000000005</v>
      </c>
      <c r="T2327">
        <v>0</v>
      </c>
    </row>
    <row r="2328" spans="1:20" x14ac:dyDescent="0.25">
      <c r="A2328" s="1">
        <v>45524</v>
      </c>
      <c r="B2328">
        <v>1750</v>
      </c>
      <c r="C2328">
        <v>4</v>
      </c>
      <c r="D2328">
        <v>4</v>
      </c>
      <c r="E2328">
        <v>4</v>
      </c>
      <c r="F2328">
        <v>3</v>
      </c>
      <c r="G2328">
        <v>1</v>
      </c>
      <c r="H2328" t="s">
        <v>486</v>
      </c>
      <c r="I2328">
        <v>75</v>
      </c>
      <c r="J2328">
        <v>41</v>
      </c>
      <c r="L2328">
        <v>2</v>
      </c>
      <c r="M2328" t="s">
        <v>487</v>
      </c>
      <c r="N2328" t="s">
        <v>495</v>
      </c>
      <c r="O2328" t="s">
        <v>489</v>
      </c>
      <c r="R2328" t="s">
        <v>498</v>
      </c>
      <c r="S2328">
        <v>88.2</v>
      </c>
      <c r="T2328">
        <v>10</v>
      </c>
    </row>
    <row r="2329" spans="1:20" x14ac:dyDescent="0.25">
      <c r="A2329" s="1">
        <v>45524</v>
      </c>
      <c r="B2329">
        <v>144</v>
      </c>
      <c r="C2329">
        <v>2</v>
      </c>
      <c r="D2329">
        <v>4</v>
      </c>
      <c r="E2329">
        <v>4</v>
      </c>
      <c r="F2329">
        <v>3</v>
      </c>
      <c r="G2329">
        <v>2</v>
      </c>
      <c r="H2329" t="s">
        <v>486</v>
      </c>
      <c r="I2329">
        <v>842</v>
      </c>
      <c r="J2329">
        <v>60</v>
      </c>
      <c r="K2329" s="1">
        <v>45532</v>
      </c>
      <c r="L2329">
        <v>6</v>
      </c>
      <c r="M2329" t="s">
        <v>494</v>
      </c>
      <c r="N2329" t="s">
        <v>495</v>
      </c>
      <c r="O2329" t="s">
        <v>497</v>
      </c>
      <c r="R2329" t="s">
        <v>490</v>
      </c>
      <c r="S2329">
        <v>631.4</v>
      </c>
      <c r="T2329">
        <v>0</v>
      </c>
    </row>
    <row r="2330" spans="1:20" x14ac:dyDescent="0.25">
      <c r="A2330" s="1">
        <v>45524</v>
      </c>
      <c r="B2330">
        <v>1871</v>
      </c>
      <c r="C2330">
        <v>4</v>
      </c>
      <c r="D2330">
        <v>4</v>
      </c>
      <c r="E2330">
        <v>4</v>
      </c>
      <c r="F2330">
        <v>3</v>
      </c>
      <c r="G2330">
        <v>1</v>
      </c>
      <c r="H2330" t="s">
        <v>491</v>
      </c>
      <c r="I2330">
        <v>728</v>
      </c>
      <c r="J2330">
        <v>109</v>
      </c>
      <c r="L2330">
        <v>8</v>
      </c>
      <c r="M2330" t="s">
        <v>492</v>
      </c>
      <c r="N2330" t="s">
        <v>488</v>
      </c>
      <c r="O2330" t="s">
        <v>489</v>
      </c>
      <c r="R2330" t="s">
        <v>493</v>
      </c>
      <c r="S2330">
        <v>606.9</v>
      </c>
      <c r="T2330">
        <v>30</v>
      </c>
    </row>
    <row r="2331" spans="1:20" x14ac:dyDescent="0.25">
      <c r="A2331" s="1">
        <v>45524</v>
      </c>
      <c r="B2331">
        <v>2179</v>
      </c>
      <c r="C2331">
        <v>3</v>
      </c>
      <c r="D2331">
        <v>2</v>
      </c>
      <c r="E2331">
        <v>4</v>
      </c>
      <c r="F2331">
        <v>5</v>
      </c>
      <c r="G2331">
        <v>2</v>
      </c>
      <c r="H2331" t="s">
        <v>492</v>
      </c>
      <c r="I2331">
        <v>861</v>
      </c>
      <c r="J2331">
        <v>29</v>
      </c>
      <c r="L2331">
        <v>2</v>
      </c>
      <c r="M2331" t="s">
        <v>494</v>
      </c>
      <c r="N2331" t="s">
        <v>488</v>
      </c>
      <c r="O2331" t="s">
        <v>497</v>
      </c>
      <c r="R2331" t="s">
        <v>493</v>
      </c>
      <c r="S2331">
        <v>644</v>
      </c>
      <c r="T2331">
        <v>30</v>
      </c>
    </row>
    <row r="2332" spans="1:20" x14ac:dyDescent="0.25">
      <c r="A2332" s="1">
        <v>45525</v>
      </c>
      <c r="B2332">
        <v>842</v>
      </c>
      <c r="C2332">
        <v>2</v>
      </c>
      <c r="D2332">
        <v>5</v>
      </c>
      <c r="E2332">
        <v>4</v>
      </c>
      <c r="F2332">
        <v>3</v>
      </c>
      <c r="G2332">
        <v>3</v>
      </c>
      <c r="H2332" t="s">
        <v>492</v>
      </c>
      <c r="I2332">
        <v>85</v>
      </c>
      <c r="J2332">
        <v>21</v>
      </c>
      <c r="L2332">
        <v>6</v>
      </c>
      <c r="M2332" t="s">
        <v>492</v>
      </c>
      <c r="N2332" t="s">
        <v>488</v>
      </c>
      <c r="O2332" t="s">
        <v>497</v>
      </c>
      <c r="R2332" t="s">
        <v>496</v>
      </c>
      <c r="S2332">
        <v>109.2</v>
      </c>
      <c r="T2332">
        <v>50</v>
      </c>
    </row>
    <row r="2333" spans="1:20" x14ac:dyDescent="0.25">
      <c r="A2333" s="1">
        <v>45525</v>
      </c>
      <c r="B2333">
        <v>2786</v>
      </c>
      <c r="C2333">
        <v>2</v>
      </c>
      <c r="D2333">
        <v>1</v>
      </c>
      <c r="E2333">
        <v>4</v>
      </c>
      <c r="F2333">
        <v>1</v>
      </c>
      <c r="G2333">
        <v>1</v>
      </c>
      <c r="H2333" t="s">
        <v>486</v>
      </c>
      <c r="I2333">
        <v>284</v>
      </c>
      <c r="J2333">
        <v>67</v>
      </c>
      <c r="K2333" s="1">
        <v>45532</v>
      </c>
      <c r="L2333">
        <v>6</v>
      </c>
      <c r="M2333" t="s">
        <v>494</v>
      </c>
      <c r="N2333" t="s">
        <v>495</v>
      </c>
      <c r="O2333" t="s">
        <v>497</v>
      </c>
      <c r="R2333" t="s">
        <v>490</v>
      </c>
      <c r="S2333">
        <v>245.7</v>
      </c>
      <c r="T2333">
        <v>0</v>
      </c>
    </row>
    <row r="2334" spans="1:20" x14ac:dyDescent="0.25">
      <c r="A2334" s="1">
        <v>45525</v>
      </c>
      <c r="B2334">
        <v>562</v>
      </c>
      <c r="C2334">
        <v>3</v>
      </c>
      <c r="D2334">
        <v>3</v>
      </c>
      <c r="E2334">
        <v>4</v>
      </c>
      <c r="F2334">
        <v>2</v>
      </c>
      <c r="G2334">
        <v>2</v>
      </c>
      <c r="H2334" t="s">
        <v>492</v>
      </c>
      <c r="I2334">
        <v>842</v>
      </c>
      <c r="J2334">
        <v>61</v>
      </c>
      <c r="L2334">
        <v>1</v>
      </c>
      <c r="M2334" t="s">
        <v>494</v>
      </c>
      <c r="N2334" t="s">
        <v>488</v>
      </c>
      <c r="O2334" t="s">
        <v>497</v>
      </c>
      <c r="R2334" t="s">
        <v>496</v>
      </c>
      <c r="S2334">
        <v>667.1</v>
      </c>
      <c r="T2334">
        <v>50</v>
      </c>
    </row>
    <row r="2335" spans="1:20" x14ac:dyDescent="0.25">
      <c r="A2335" s="1">
        <v>45525</v>
      </c>
      <c r="B2335">
        <v>3103</v>
      </c>
      <c r="C2335">
        <v>2</v>
      </c>
      <c r="D2335">
        <v>3</v>
      </c>
      <c r="E2335">
        <v>4</v>
      </c>
      <c r="F2335">
        <v>3</v>
      </c>
      <c r="G2335">
        <v>1</v>
      </c>
      <c r="H2335" t="s">
        <v>491</v>
      </c>
      <c r="I2335">
        <v>339</v>
      </c>
      <c r="J2335">
        <v>158</v>
      </c>
      <c r="L2335">
        <v>9</v>
      </c>
      <c r="M2335" t="s">
        <v>487</v>
      </c>
      <c r="N2335" t="s">
        <v>488</v>
      </c>
      <c r="O2335" t="s">
        <v>497</v>
      </c>
      <c r="R2335" t="s">
        <v>498</v>
      </c>
      <c r="S2335">
        <v>354.9</v>
      </c>
      <c r="T2335">
        <v>10</v>
      </c>
    </row>
    <row r="2336" spans="1:20" x14ac:dyDescent="0.25">
      <c r="A2336" s="1">
        <v>45525</v>
      </c>
      <c r="B2336">
        <v>3552</v>
      </c>
      <c r="C2336">
        <v>1</v>
      </c>
      <c r="D2336">
        <v>4</v>
      </c>
      <c r="E2336">
        <v>4</v>
      </c>
      <c r="F2336">
        <v>3</v>
      </c>
      <c r="G2336">
        <v>2</v>
      </c>
      <c r="H2336" t="s">
        <v>486</v>
      </c>
      <c r="I2336">
        <v>764</v>
      </c>
      <c r="J2336">
        <v>159</v>
      </c>
      <c r="K2336" s="1">
        <v>45541</v>
      </c>
      <c r="L2336">
        <v>8</v>
      </c>
      <c r="M2336" t="s">
        <v>492</v>
      </c>
      <c r="N2336" t="s">
        <v>488</v>
      </c>
      <c r="O2336" t="s">
        <v>489</v>
      </c>
      <c r="R2336" t="s">
        <v>490</v>
      </c>
      <c r="S2336">
        <v>646.1</v>
      </c>
      <c r="T2336">
        <v>0</v>
      </c>
    </row>
    <row r="2337" spans="1:20" x14ac:dyDescent="0.25">
      <c r="A2337" s="1">
        <v>45525</v>
      </c>
      <c r="B2337">
        <v>3796</v>
      </c>
      <c r="C2337">
        <v>1</v>
      </c>
      <c r="D2337">
        <v>5</v>
      </c>
      <c r="E2337">
        <v>4</v>
      </c>
      <c r="F2337">
        <v>2</v>
      </c>
      <c r="G2337">
        <v>3</v>
      </c>
      <c r="H2337" t="s">
        <v>491</v>
      </c>
      <c r="I2337">
        <v>239</v>
      </c>
      <c r="J2337">
        <v>161</v>
      </c>
      <c r="L2337">
        <v>4</v>
      </c>
      <c r="M2337" t="s">
        <v>492</v>
      </c>
      <c r="N2337" t="s">
        <v>495</v>
      </c>
      <c r="O2337" t="s">
        <v>489</v>
      </c>
      <c r="R2337" t="s">
        <v>496</v>
      </c>
      <c r="S2337">
        <v>315</v>
      </c>
      <c r="T2337">
        <v>50</v>
      </c>
    </row>
    <row r="2338" spans="1:20" x14ac:dyDescent="0.25">
      <c r="A2338" s="1">
        <v>45525</v>
      </c>
      <c r="B2338">
        <v>3174</v>
      </c>
      <c r="C2338">
        <v>5</v>
      </c>
      <c r="D2338">
        <v>2</v>
      </c>
      <c r="E2338">
        <v>4</v>
      </c>
      <c r="F2338">
        <v>5</v>
      </c>
      <c r="G2338">
        <v>1</v>
      </c>
      <c r="H2338" t="s">
        <v>491</v>
      </c>
      <c r="I2338">
        <v>501</v>
      </c>
      <c r="J2338">
        <v>49</v>
      </c>
      <c r="L2338">
        <v>7</v>
      </c>
      <c r="M2338" t="s">
        <v>494</v>
      </c>
      <c r="N2338" t="s">
        <v>495</v>
      </c>
      <c r="O2338" t="s">
        <v>489</v>
      </c>
      <c r="R2338" t="s">
        <v>498</v>
      </c>
      <c r="S2338">
        <v>392</v>
      </c>
      <c r="T2338">
        <v>10</v>
      </c>
    </row>
    <row r="2339" spans="1:20" x14ac:dyDescent="0.25">
      <c r="A2339" s="1">
        <v>45525</v>
      </c>
      <c r="B2339">
        <v>2210</v>
      </c>
      <c r="C2339">
        <v>5</v>
      </c>
      <c r="D2339">
        <v>1</v>
      </c>
      <c r="E2339">
        <v>4</v>
      </c>
      <c r="F2339">
        <v>1</v>
      </c>
      <c r="G2339">
        <v>1</v>
      </c>
      <c r="H2339" t="s">
        <v>486</v>
      </c>
      <c r="I2339">
        <v>565</v>
      </c>
      <c r="J2339">
        <v>79</v>
      </c>
      <c r="K2339" s="1">
        <v>45539</v>
      </c>
      <c r="L2339">
        <v>4</v>
      </c>
      <c r="M2339" t="s">
        <v>492</v>
      </c>
      <c r="N2339" t="s">
        <v>495</v>
      </c>
      <c r="O2339" t="s">
        <v>497</v>
      </c>
      <c r="R2339" t="s">
        <v>490</v>
      </c>
      <c r="S2339">
        <v>450.8</v>
      </c>
      <c r="T2339">
        <v>0</v>
      </c>
    </row>
    <row r="2340" spans="1:20" x14ac:dyDescent="0.25">
      <c r="A2340" s="1">
        <v>45525</v>
      </c>
      <c r="B2340">
        <v>1386</v>
      </c>
      <c r="C2340">
        <v>4</v>
      </c>
      <c r="D2340">
        <v>1</v>
      </c>
      <c r="E2340">
        <v>4</v>
      </c>
      <c r="F2340">
        <v>5</v>
      </c>
      <c r="G2340">
        <v>1</v>
      </c>
      <c r="H2340" t="s">
        <v>486</v>
      </c>
      <c r="I2340">
        <v>638</v>
      </c>
      <c r="J2340">
        <v>177</v>
      </c>
      <c r="L2340">
        <v>8</v>
      </c>
      <c r="M2340" t="s">
        <v>494</v>
      </c>
      <c r="N2340" t="s">
        <v>488</v>
      </c>
      <c r="O2340" t="s">
        <v>489</v>
      </c>
      <c r="R2340" t="s">
        <v>493</v>
      </c>
      <c r="S2340">
        <v>591.5</v>
      </c>
      <c r="T2340">
        <v>30</v>
      </c>
    </row>
    <row r="2341" spans="1:20" x14ac:dyDescent="0.25">
      <c r="A2341" s="1">
        <v>45525</v>
      </c>
      <c r="B2341">
        <v>4816</v>
      </c>
      <c r="C2341">
        <v>4</v>
      </c>
      <c r="D2341">
        <v>4</v>
      </c>
      <c r="E2341">
        <v>4</v>
      </c>
      <c r="F2341">
        <v>3</v>
      </c>
      <c r="G2341">
        <v>3</v>
      </c>
      <c r="H2341" t="s">
        <v>486</v>
      </c>
      <c r="I2341">
        <v>897</v>
      </c>
      <c r="J2341">
        <v>57</v>
      </c>
      <c r="K2341" s="1">
        <v>45547</v>
      </c>
      <c r="L2341">
        <v>10</v>
      </c>
      <c r="M2341" t="s">
        <v>494</v>
      </c>
      <c r="N2341" t="s">
        <v>495</v>
      </c>
      <c r="O2341" t="s">
        <v>497</v>
      </c>
      <c r="R2341" t="s">
        <v>490</v>
      </c>
      <c r="S2341">
        <v>667.8</v>
      </c>
      <c r="T2341">
        <v>0</v>
      </c>
    </row>
    <row r="2342" spans="1:20" x14ac:dyDescent="0.25">
      <c r="A2342" s="1">
        <v>45526</v>
      </c>
      <c r="B2342">
        <v>2826</v>
      </c>
      <c r="C2342">
        <v>3</v>
      </c>
      <c r="D2342">
        <v>4</v>
      </c>
      <c r="E2342">
        <v>4</v>
      </c>
      <c r="F2342">
        <v>3</v>
      </c>
      <c r="G2342">
        <v>3</v>
      </c>
      <c r="H2342" t="s">
        <v>491</v>
      </c>
      <c r="I2342">
        <v>126</v>
      </c>
      <c r="J2342">
        <v>94</v>
      </c>
      <c r="L2342">
        <v>2</v>
      </c>
      <c r="M2342" t="s">
        <v>492</v>
      </c>
      <c r="N2342" t="s">
        <v>495</v>
      </c>
      <c r="O2342" t="s">
        <v>489</v>
      </c>
      <c r="R2342" t="s">
        <v>493</v>
      </c>
      <c r="S2342">
        <v>175</v>
      </c>
      <c r="T2342">
        <v>30</v>
      </c>
    </row>
    <row r="2343" spans="1:20" x14ac:dyDescent="0.25">
      <c r="A2343" s="1">
        <v>45526</v>
      </c>
      <c r="B2343">
        <v>811</v>
      </c>
      <c r="C2343">
        <v>3</v>
      </c>
      <c r="D2343">
        <v>2</v>
      </c>
      <c r="E2343">
        <v>4</v>
      </c>
      <c r="F2343">
        <v>5</v>
      </c>
      <c r="G2343">
        <v>2</v>
      </c>
      <c r="H2343" t="s">
        <v>486</v>
      </c>
      <c r="I2343">
        <v>421</v>
      </c>
      <c r="J2343">
        <v>84</v>
      </c>
      <c r="K2343" s="1">
        <v>45546</v>
      </c>
      <c r="L2343">
        <v>2</v>
      </c>
      <c r="M2343" t="s">
        <v>492</v>
      </c>
      <c r="N2343" t="s">
        <v>495</v>
      </c>
      <c r="O2343" t="s">
        <v>497</v>
      </c>
      <c r="R2343" t="s">
        <v>490</v>
      </c>
      <c r="S2343">
        <v>353.5</v>
      </c>
      <c r="T2343">
        <v>0</v>
      </c>
    </row>
    <row r="2344" spans="1:20" x14ac:dyDescent="0.25">
      <c r="A2344" s="1">
        <v>45526</v>
      </c>
      <c r="B2344">
        <v>637</v>
      </c>
      <c r="C2344">
        <v>2</v>
      </c>
      <c r="D2344">
        <v>2</v>
      </c>
      <c r="E2344">
        <v>4</v>
      </c>
      <c r="F2344">
        <v>5</v>
      </c>
      <c r="G2344">
        <v>1</v>
      </c>
      <c r="H2344" t="s">
        <v>492</v>
      </c>
      <c r="I2344">
        <v>120</v>
      </c>
      <c r="J2344">
        <v>194</v>
      </c>
      <c r="L2344">
        <v>3</v>
      </c>
      <c r="M2344" t="s">
        <v>494</v>
      </c>
      <c r="N2344" t="s">
        <v>488</v>
      </c>
      <c r="O2344" t="s">
        <v>497</v>
      </c>
      <c r="R2344" t="s">
        <v>493</v>
      </c>
      <c r="S2344">
        <v>240.8</v>
      </c>
      <c r="T2344">
        <v>30</v>
      </c>
    </row>
    <row r="2345" spans="1:20" x14ac:dyDescent="0.25">
      <c r="A2345" s="1">
        <v>45526</v>
      </c>
      <c r="B2345">
        <v>3975</v>
      </c>
      <c r="C2345">
        <v>5</v>
      </c>
      <c r="D2345">
        <v>2</v>
      </c>
      <c r="E2345">
        <v>4</v>
      </c>
      <c r="F2345">
        <v>5</v>
      </c>
      <c r="G2345">
        <v>2</v>
      </c>
      <c r="H2345" t="s">
        <v>492</v>
      </c>
      <c r="I2345">
        <v>145</v>
      </c>
      <c r="J2345">
        <v>58</v>
      </c>
      <c r="L2345">
        <v>4</v>
      </c>
      <c r="M2345" t="s">
        <v>492</v>
      </c>
      <c r="N2345" t="s">
        <v>495</v>
      </c>
      <c r="O2345" t="s">
        <v>489</v>
      </c>
      <c r="R2345" t="s">
        <v>496</v>
      </c>
      <c r="S2345">
        <v>177.1</v>
      </c>
      <c r="T2345">
        <v>50</v>
      </c>
    </row>
    <row r="2346" spans="1:20" x14ac:dyDescent="0.25">
      <c r="A2346" s="1">
        <v>45526</v>
      </c>
      <c r="B2346">
        <v>2827</v>
      </c>
      <c r="C2346">
        <v>5</v>
      </c>
      <c r="D2346">
        <v>4</v>
      </c>
      <c r="E2346">
        <v>4</v>
      </c>
      <c r="F2346">
        <v>3</v>
      </c>
      <c r="G2346">
        <v>2</v>
      </c>
      <c r="H2346" t="s">
        <v>492</v>
      </c>
      <c r="I2346">
        <v>509</v>
      </c>
      <c r="J2346">
        <v>196</v>
      </c>
      <c r="L2346">
        <v>6</v>
      </c>
      <c r="M2346" t="s">
        <v>492</v>
      </c>
      <c r="N2346" t="s">
        <v>495</v>
      </c>
      <c r="O2346" t="s">
        <v>497</v>
      </c>
      <c r="R2346" t="s">
        <v>498</v>
      </c>
      <c r="S2346">
        <v>500.5</v>
      </c>
      <c r="T2346">
        <v>10</v>
      </c>
    </row>
    <row r="2347" spans="1:20" x14ac:dyDescent="0.25">
      <c r="A2347" s="1">
        <v>45526</v>
      </c>
      <c r="B2347">
        <v>4498</v>
      </c>
      <c r="C2347">
        <v>5</v>
      </c>
      <c r="D2347">
        <v>5</v>
      </c>
      <c r="E2347">
        <v>4</v>
      </c>
      <c r="F2347">
        <v>4</v>
      </c>
      <c r="G2347">
        <v>3</v>
      </c>
      <c r="H2347" t="s">
        <v>486</v>
      </c>
      <c r="I2347">
        <v>754</v>
      </c>
      <c r="J2347">
        <v>92</v>
      </c>
      <c r="K2347" s="1">
        <v>45548</v>
      </c>
      <c r="L2347">
        <v>5</v>
      </c>
      <c r="M2347" t="s">
        <v>492</v>
      </c>
      <c r="N2347" t="s">
        <v>495</v>
      </c>
      <c r="O2347" t="s">
        <v>489</v>
      </c>
      <c r="R2347" t="s">
        <v>490</v>
      </c>
      <c r="S2347">
        <v>592.20000000000005</v>
      </c>
      <c r="T2347">
        <v>0</v>
      </c>
    </row>
    <row r="2348" spans="1:20" x14ac:dyDescent="0.25">
      <c r="A2348" s="1">
        <v>45526</v>
      </c>
      <c r="B2348">
        <v>210</v>
      </c>
      <c r="C2348">
        <v>5</v>
      </c>
      <c r="D2348">
        <v>4</v>
      </c>
      <c r="E2348">
        <v>4</v>
      </c>
      <c r="F2348">
        <v>3</v>
      </c>
      <c r="G2348">
        <v>1</v>
      </c>
      <c r="H2348" t="s">
        <v>491</v>
      </c>
      <c r="I2348">
        <v>739</v>
      </c>
      <c r="J2348">
        <v>77</v>
      </c>
      <c r="L2348">
        <v>10</v>
      </c>
      <c r="M2348" t="s">
        <v>492</v>
      </c>
      <c r="N2348" t="s">
        <v>488</v>
      </c>
      <c r="O2348" t="s">
        <v>489</v>
      </c>
      <c r="R2348" t="s">
        <v>498</v>
      </c>
      <c r="S2348">
        <v>578.20000000000005</v>
      </c>
      <c r="T2348">
        <v>10</v>
      </c>
    </row>
    <row r="2349" spans="1:20" x14ac:dyDescent="0.25">
      <c r="A2349" s="1">
        <v>45526</v>
      </c>
      <c r="B2349">
        <v>3210</v>
      </c>
      <c r="C2349">
        <v>4</v>
      </c>
      <c r="D2349">
        <v>4</v>
      </c>
      <c r="E2349">
        <v>4</v>
      </c>
      <c r="F2349">
        <v>3</v>
      </c>
      <c r="G2349">
        <v>3</v>
      </c>
      <c r="H2349" t="s">
        <v>492</v>
      </c>
      <c r="I2349">
        <v>260</v>
      </c>
      <c r="J2349">
        <v>126</v>
      </c>
      <c r="L2349">
        <v>10</v>
      </c>
      <c r="M2349" t="s">
        <v>487</v>
      </c>
      <c r="N2349" t="s">
        <v>495</v>
      </c>
      <c r="O2349" t="s">
        <v>489</v>
      </c>
      <c r="R2349" t="s">
        <v>496</v>
      </c>
      <c r="S2349">
        <v>305.2</v>
      </c>
      <c r="T2349">
        <v>50</v>
      </c>
    </row>
    <row r="2350" spans="1:20" x14ac:dyDescent="0.25">
      <c r="A2350" s="1">
        <v>45526</v>
      </c>
      <c r="B2350">
        <v>3152</v>
      </c>
      <c r="C2350">
        <v>1</v>
      </c>
      <c r="D2350">
        <v>1</v>
      </c>
      <c r="E2350">
        <v>4</v>
      </c>
      <c r="F2350">
        <v>1</v>
      </c>
      <c r="G2350">
        <v>1</v>
      </c>
      <c r="H2350" t="s">
        <v>486</v>
      </c>
      <c r="I2350">
        <v>422</v>
      </c>
      <c r="J2350">
        <v>108</v>
      </c>
      <c r="K2350" s="1">
        <v>45546</v>
      </c>
      <c r="L2350">
        <v>7</v>
      </c>
      <c r="M2350" t="s">
        <v>487</v>
      </c>
      <c r="N2350" t="s">
        <v>495</v>
      </c>
      <c r="O2350" t="s">
        <v>497</v>
      </c>
      <c r="R2350" t="s">
        <v>490</v>
      </c>
      <c r="S2350">
        <v>371</v>
      </c>
      <c r="T2350">
        <v>0</v>
      </c>
    </row>
    <row r="2351" spans="1:20" x14ac:dyDescent="0.25">
      <c r="A2351" s="1">
        <v>45526</v>
      </c>
      <c r="B2351">
        <v>1431</v>
      </c>
      <c r="C2351">
        <v>3</v>
      </c>
      <c r="D2351">
        <v>2</v>
      </c>
      <c r="E2351">
        <v>4</v>
      </c>
      <c r="F2351">
        <v>5</v>
      </c>
      <c r="G2351">
        <v>2</v>
      </c>
      <c r="H2351" t="s">
        <v>486</v>
      </c>
      <c r="I2351">
        <v>143</v>
      </c>
      <c r="J2351">
        <v>36</v>
      </c>
      <c r="K2351" s="1">
        <v>45539</v>
      </c>
      <c r="L2351">
        <v>6</v>
      </c>
      <c r="M2351" t="s">
        <v>494</v>
      </c>
      <c r="N2351" t="s">
        <v>495</v>
      </c>
      <c r="O2351" t="s">
        <v>497</v>
      </c>
      <c r="R2351" t="s">
        <v>490</v>
      </c>
      <c r="S2351">
        <v>125.3</v>
      </c>
      <c r="T2351">
        <v>0</v>
      </c>
    </row>
    <row r="2352" spans="1:20" x14ac:dyDescent="0.25">
      <c r="A2352" s="1">
        <v>45527</v>
      </c>
      <c r="B2352">
        <v>1262</v>
      </c>
      <c r="C2352">
        <v>3</v>
      </c>
      <c r="D2352">
        <v>3</v>
      </c>
      <c r="E2352">
        <v>4</v>
      </c>
      <c r="F2352">
        <v>4</v>
      </c>
      <c r="G2352">
        <v>3</v>
      </c>
      <c r="H2352" t="s">
        <v>486</v>
      </c>
      <c r="I2352">
        <v>250</v>
      </c>
      <c r="J2352">
        <v>153</v>
      </c>
      <c r="K2352" s="1">
        <v>45551</v>
      </c>
      <c r="L2352">
        <v>4</v>
      </c>
      <c r="M2352" t="s">
        <v>494</v>
      </c>
      <c r="N2352" t="s">
        <v>488</v>
      </c>
      <c r="O2352" t="s">
        <v>497</v>
      </c>
      <c r="R2352" t="s">
        <v>490</v>
      </c>
      <c r="S2352">
        <v>282.10000000000002</v>
      </c>
      <c r="T2352">
        <v>0</v>
      </c>
    </row>
    <row r="2353" spans="1:20" x14ac:dyDescent="0.25">
      <c r="A2353" s="1">
        <v>45527</v>
      </c>
      <c r="B2353">
        <v>2564</v>
      </c>
      <c r="C2353">
        <v>5</v>
      </c>
      <c r="D2353">
        <v>2</v>
      </c>
      <c r="E2353">
        <v>4</v>
      </c>
      <c r="F2353">
        <v>5</v>
      </c>
      <c r="G2353">
        <v>3</v>
      </c>
      <c r="H2353" t="s">
        <v>486</v>
      </c>
      <c r="I2353">
        <v>944</v>
      </c>
      <c r="J2353">
        <v>162</v>
      </c>
      <c r="L2353">
        <v>10</v>
      </c>
      <c r="M2353" t="s">
        <v>487</v>
      </c>
      <c r="N2353" t="s">
        <v>488</v>
      </c>
      <c r="O2353" t="s">
        <v>497</v>
      </c>
      <c r="R2353" t="s">
        <v>498</v>
      </c>
      <c r="S2353">
        <v>781.2</v>
      </c>
      <c r="T2353">
        <v>10</v>
      </c>
    </row>
    <row r="2354" spans="1:20" x14ac:dyDescent="0.25">
      <c r="A2354" s="1">
        <v>45527</v>
      </c>
      <c r="B2354">
        <v>3825</v>
      </c>
      <c r="C2354">
        <v>5</v>
      </c>
      <c r="D2354">
        <v>5</v>
      </c>
      <c r="E2354">
        <v>4</v>
      </c>
      <c r="F2354">
        <v>3</v>
      </c>
      <c r="G2354">
        <v>1</v>
      </c>
      <c r="H2354" t="s">
        <v>486</v>
      </c>
      <c r="I2354">
        <v>418</v>
      </c>
      <c r="J2354">
        <v>114</v>
      </c>
      <c r="L2354">
        <v>9</v>
      </c>
      <c r="M2354" t="s">
        <v>494</v>
      </c>
      <c r="N2354" t="s">
        <v>495</v>
      </c>
      <c r="O2354" t="s">
        <v>489</v>
      </c>
      <c r="R2354" t="s">
        <v>498</v>
      </c>
      <c r="S2354">
        <v>379.4</v>
      </c>
      <c r="T2354">
        <v>10</v>
      </c>
    </row>
    <row r="2355" spans="1:20" x14ac:dyDescent="0.25">
      <c r="A2355" s="1">
        <v>45527</v>
      </c>
      <c r="B2355">
        <v>1793</v>
      </c>
      <c r="C2355">
        <v>4</v>
      </c>
      <c r="D2355">
        <v>5</v>
      </c>
      <c r="E2355">
        <v>4</v>
      </c>
      <c r="F2355">
        <v>3</v>
      </c>
      <c r="G2355">
        <v>2</v>
      </c>
      <c r="H2355" t="s">
        <v>491</v>
      </c>
      <c r="I2355">
        <v>851</v>
      </c>
      <c r="J2355">
        <v>175</v>
      </c>
      <c r="L2355">
        <v>7</v>
      </c>
      <c r="M2355" t="s">
        <v>487</v>
      </c>
      <c r="N2355" t="s">
        <v>495</v>
      </c>
      <c r="O2355" t="s">
        <v>497</v>
      </c>
      <c r="R2355" t="s">
        <v>496</v>
      </c>
      <c r="S2355">
        <v>753.2</v>
      </c>
      <c r="T2355">
        <v>50</v>
      </c>
    </row>
    <row r="2356" spans="1:20" x14ac:dyDescent="0.25">
      <c r="A2356" s="1">
        <v>45527</v>
      </c>
      <c r="B2356">
        <v>4135</v>
      </c>
      <c r="C2356">
        <v>4</v>
      </c>
      <c r="D2356">
        <v>2</v>
      </c>
      <c r="E2356">
        <v>4</v>
      </c>
      <c r="F2356">
        <v>5</v>
      </c>
      <c r="G2356">
        <v>3</v>
      </c>
      <c r="H2356" t="s">
        <v>486</v>
      </c>
      <c r="I2356">
        <v>840</v>
      </c>
      <c r="J2356">
        <v>191</v>
      </c>
      <c r="K2356" s="1">
        <v>45553</v>
      </c>
      <c r="L2356">
        <v>1</v>
      </c>
      <c r="M2356" t="s">
        <v>494</v>
      </c>
      <c r="N2356" t="s">
        <v>495</v>
      </c>
      <c r="O2356" t="s">
        <v>489</v>
      </c>
      <c r="R2356" t="s">
        <v>490</v>
      </c>
      <c r="S2356">
        <v>721.7</v>
      </c>
      <c r="T2356">
        <v>0</v>
      </c>
    </row>
    <row r="2357" spans="1:20" x14ac:dyDescent="0.25">
      <c r="A2357" s="1">
        <v>45527</v>
      </c>
      <c r="B2357">
        <v>3390</v>
      </c>
      <c r="C2357">
        <v>3</v>
      </c>
      <c r="D2357">
        <v>2</v>
      </c>
      <c r="E2357">
        <v>4</v>
      </c>
      <c r="F2357">
        <v>5</v>
      </c>
      <c r="G2357">
        <v>2</v>
      </c>
      <c r="H2357" t="s">
        <v>486</v>
      </c>
      <c r="I2357">
        <v>574</v>
      </c>
      <c r="J2357">
        <v>165</v>
      </c>
      <c r="K2357" s="1">
        <v>45542</v>
      </c>
      <c r="L2357">
        <v>8</v>
      </c>
      <c r="M2357" t="s">
        <v>492</v>
      </c>
      <c r="N2357" t="s">
        <v>488</v>
      </c>
      <c r="O2357" t="s">
        <v>489</v>
      </c>
      <c r="R2357" t="s">
        <v>490</v>
      </c>
      <c r="S2357">
        <v>517.29999999999995</v>
      </c>
      <c r="T2357">
        <v>0</v>
      </c>
    </row>
    <row r="2358" spans="1:20" x14ac:dyDescent="0.25">
      <c r="A2358" s="1">
        <v>45527</v>
      </c>
      <c r="B2358">
        <v>4304</v>
      </c>
      <c r="C2358">
        <v>5</v>
      </c>
      <c r="D2358">
        <v>4</v>
      </c>
      <c r="E2358">
        <v>4</v>
      </c>
      <c r="F2358">
        <v>3</v>
      </c>
      <c r="G2358">
        <v>3</v>
      </c>
      <c r="H2358" t="s">
        <v>492</v>
      </c>
      <c r="I2358">
        <v>637</v>
      </c>
      <c r="J2358">
        <v>179</v>
      </c>
      <c r="L2358">
        <v>4</v>
      </c>
      <c r="M2358" t="s">
        <v>492</v>
      </c>
      <c r="N2358" t="s">
        <v>488</v>
      </c>
      <c r="O2358" t="s">
        <v>497</v>
      </c>
      <c r="R2358" t="s">
        <v>493</v>
      </c>
      <c r="S2358">
        <v>592.20000000000005</v>
      </c>
      <c r="T2358">
        <v>30</v>
      </c>
    </row>
    <row r="2359" spans="1:20" x14ac:dyDescent="0.25">
      <c r="A2359" s="1">
        <v>45527</v>
      </c>
      <c r="B2359">
        <v>398</v>
      </c>
      <c r="C2359">
        <v>5</v>
      </c>
      <c r="D2359">
        <v>3</v>
      </c>
      <c r="E2359">
        <v>4</v>
      </c>
      <c r="F2359">
        <v>2</v>
      </c>
      <c r="G2359">
        <v>3</v>
      </c>
      <c r="H2359" t="s">
        <v>492</v>
      </c>
      <c r="I2359">
        <v>246</v>
      </c>
      <c r="J2359">
        <v>191</v>
      </c>
      <c r="L2359">
        <v>7</v>
      </c>
      <c r="M2359" t="s">
        <v>487</v>
      </c>
      <c r="N2359" t="s">
        <v>488</v>
      </c>
      <c r="O2359" t="s">
        <v>497</v>
      </c>
      <c r="R2359" t="s">
        <v>493</v>
      </c>
      <c r="S2359">
        <v>326.89999999999998</v>
      </c>
      <c r="T2359">
        <v>30</v>
      </c>
    </row>
    <row r="2360" spans="1:20" x14ac:dyDescent="0.25">
      <c r="A2360" s="1">
        <v>45527</v>
      </c>
      <c r="B2360">
        <v>2417</v>
      </c>
      <c r="C2360">
        <v>3</v>
      </c>
      <c r="D2360">
        <v>4</v>
      </c>
      <c r="E2360">
        <v>4</v>
      </c>
      <c r="F2360">
        <v>3</v>
      </c>
      <c r="G2360">
        <v>3</v>
      </c>
      <c r="H2360" t="s">
        <v>486</v>
      </c>
      <c r="I2360">
        <v>517</v>
      </c>
      <c r="J2360">
        <v>89</v>
      </c>
      <c r="K2360" s="1">
        <v>45537</v>
      </c>
      <c r="L2360">
        <v>2</v>
      </c>
      <c r="M2360" t="s">
        <v>487</v>
      </c>
      <c r="N2360" t="s">
        <v>488</v>
      </c>
      <c r="O2360" t="s">
        <v>489</v>
      </c>
      <c r="R2360" t="s">
        <v>490</v>
      </c>
      <c r="S2360">
        <v>424.2</v>
      </c>
      <c r="T2360">
        <v>0</v>
      </c>
    </row>
    <row r="2361" spans="1:20" x14ac:dyDescent="0.25">
      <c r="A2361" s="1">
        <v>45527</v>
      </c>
      <c r="B2361">
        <v>2093</v>
      </c>
      <c r="C2361">
        <v>4</v>
      </c>
      <c r="D2361">
        <v>1</v>
      </c>
      <c r="E2361">
        <v>4</v>
      </c>
      <c r="F2361">
        <v>3</v>
      </c>
      <c r="G2361">
        <v>2</v>
      </c>
      <c r="H2361" t="s">
        <v>486</v>
      </c>
      <c r="I2361">
        <v>583</v>
      </c>
      <c r="J2361">
        <v>82</v>
      </c>
      <c r="K2361" s="1">
        <v>45549</v>
      </c>
      <c r="L2361">
        <v>3</v>
      </c>
      <c r="M2361" t="s">
        <v>487</v>
      </c>
      <c r="N2361" t="s">
        <v>495</v>
      </c>
      <c r="O2361" t="s">
        <v>497</v>
      </c>
      <c r="R2361" t="s">
        <v>490</v>
      </c>
      <c r="S2361">
        <v>465.5</v>
      </c>
      <c r="T2361">
        <v>0</v>
      </c>
    </row>
    <row r="2362" spans="1:20" x14ac:dyDescent="0.25">
      <c r="A2362" s="1">
        <v>45528</v>
      </c>
      <c r="B2362">
        <v>2775</v>
      </c>
      <c r="C2362">
        <v>3</v>
      </c>
      <c r="D2362">
        <v>1</v>
      </c>
      <c r="E2362">
        <v>4</v>
      </c>
      <c r="F2362">
        <v>1</v>
      </c>
      <c r="G2362">
        <v>2</v>
      </c>
      <c r="H2362" t="s">
        <v>486</v>
      </c>
      <c r="I2362">
        <v>800</v>
      </c>
      <c r="J2362">
        <v>77</v>
      </c>
      <c r="K2362" s="1">
        <v>45556</v>
      </c>
      <c r="L2362">
        <v>1</v>
      </c>
      <c r="M2362" t="s">
        <v>487</v>
      </c>
      <c r="N2362" t="s">
        <v>495</v>
      </c>
      <c r="O2362" t="s">
        <v>489</v>
      </c>
      <c r="R2362" t="s">
        <v>490</v>
      </c>
      <c r="S2362">
        <v>613.9</v>
      </c>
      <c r="T2362">
        <v>0</v>
      </c>
    </row>
    <row r="2363" spans="1:20" x14ac:dyDescent="0.25">
      <c r="A2363" s="1">
        <v>45528</v>
      </c>
      <c r="B2363">
        <v>2685</v>
      </c>
      <c r="C2363">
        <v>4</v>
      </c>
      <c r="D2363">
        <v>5</v>
      </c>
      <c r="E2363">
        <v>4</v>
      </c>
      <c r="F2363">
        <v>4</v>
      </c>
      <c r="G2363">
        <v>2</v>
      </c>
      <c r="H2363" t="s">
        <v>492</v>
      </c>
      <c r="I2363">
        <v>132</v>
      </c>
      <c r="J2363">
        <v>194</v>
      </c>
      <c r="L2363">
        <v>2</v>
      </c>
      <c r="M2363" t="s">
        <v>492</v>
      </c>
      <c r="N2363" t="s">
        <v>488</v>
      </c>
      <c r="O2363" t="s">
        <v>497</v>
      </c>
      <c r="R2363" t="s">
        <v>493</v>
      </c>
      <c r="S2363">
        <v>249.2</v>
      </c>
      <c r="T2363">
        <v>30</v>
      </c>
    </row>
    <row r="2364" spans="1:20" x14ac:dyDescent="0.25">
      <c r="A2364" s="1">
        <v>45528</v>
      </c>
      <c r="B2364">
        <v>4478</v>
      </c>
      <c r="C2364">
        <v>4</v>
      </c>
      <c r="D2364">
        <v>5</v>
      </c>
      <c r="E2364">
        <v>4</v>
      </c>
      <c r="F2364">
        <v>3</v>
      </c>
      <c r="G2364">
        <v>2</v>
      </c>
      <c r="H2364" t="s">
        <v>486</v>
      </c>
      <c r="I2364">
        <v>169</v>
      </c>
      <c r="J2364">
        <v>145</v>
      </c>
      <c r="K2364" s="1">
        <v>45545</v>
      </c>
      <c r="L2364">
        <v>5</v>
      </c>
      <c r="M2364" t="s">
        <v>492</v>
      </c>
      <c r="N2364" t="s">
        <v>488</v>
      </c>
      <c r="O2364" t="s">
        <v>497</v>
      </c>
      <c r="R2364" t="s">
        <v>490</v>
      </c>
      <c r="S2364">
        <v>219.8</v>
      </c>
      <c r="T2364">
        <v>0</v>
      </c>
    </row>
    <row r="2365" spans="1:20" x14ac:dyDescent="0.25">
      <c r="A2365" s="1">
        <v>45528</v>
      </c>
      <c r="B2365">
        <v>2314</v>
      </c>
      <c r="C2365">
        <v>4</v>
      </c>
      <c r="D2365">
        <v>3</v>
      </c>
      <c r="E2365">
        <v>4</v>
      </c>
      <c r="F2365">
        <v>1</v>
      </c>
      <c r="G2365">
        <v>2</v>
      </c>
      <c r="H2365" t="s">
        <v>486</v>
      </c>
      <c r="I2365">
        <v>857</v>
      </c>
      <c r="J2365">
        <v>164</v>
      </c>
      <c r="K2365" s="1">
        <v>45543</v>
      </c>
      <c r="L2365">
        <v>2</v>
      </c>
      <c r="M2365" t="s">
        <v>487</v>
      </c>
      <c r="N2365" t="s">
        <v>488</v>
      </c>
      <c r="O2365" t="s">
        <v>489</v>
      </c>
      <c r="R2365" t="s">
        <v>490</v>
      </c>
      <c r="S2365">
        <v>714.7</v>
      </c>
      <c r="T2365">
        <v>0</v>
      </c>
    </row>
    <row r="2366" spans="1:20" x14ac:dyDescent="0.25">
      <c r="A2366" s="1">
        <v>45528</v>
      </c>
      <c r="B2366">
        <v>3945</v>
      </c>
      <c r="C2366">
        <v>5</v>
      </c>
      <c r="D2366">
        <v>5</v>
      </c>
      <c r="E2366">
        <v>4</v>
      </c>
      <c r="F2366">
        <v>5</v>
      </c>
      <c r="G2366">
        <v>2</v>
      </c>
      <c r="H2366" t="s">
        <v>486</v>
      </c>
      <c r="I2366">
        <v>254</v>
      </c>
      <c r="J2366">
        <v>186</v>
      </c>
      <c r="K2366" s="1">
        <v>45551</v>
      </c>
      <c r="L2366">
        <v>6</v>
      </c>
      <c r="M2366" t="s">
        <v>487</v>
      </c>
      <c r="N2366" t="s">
        <v>495</v>
      </c>
      <c r="O2366" t="s">
        <v>489</v>
      </c>
      <c r="R2366" t="s">
        <v>490</v>
      </c>
      <c r="S2366">
        <v>308</v>
      </c>
      <c r="T2366">
        <v>0</v>
      </c>
    </row>
    <row r="2367" spans="1:20" x14ac:dyDescent="0.25">
      <c r="A2367" s="1">
        <v>45528</v>
      </c>
      <c r="B2367">
        <v>2474</v>
      </c>
      <c r="C2367">
        <v>3</v>
      </c>
      <c r="D2367">
        <v>1</v>
      </c>
      <c r="E2367">
        <v>4</v>
      </c>
      <c r="F2367">
        <v>4</v>
      </c>
      <c r="G2367">
        <v>2</v>
      </c>
      <c r="H2367" t="s">
        <v>486</v>
      </c>
      <c r="I2367">
        <v>486</v>
      </c>
      <c r="J2367">
        <v>154</v>
      </c>
      <c r="K2367" s="1">
        <v>45556</v>
      </c>
      <c r="L2367">
        <v>6</v>
      </c>
      <c r="M2367" t="s">
        <v>494</v>
      </c>
      <c r="N2367" t="s">
        <v>488</v>
      </c>
      <c r="O2367" t="s">
        <v>489</v>
      </c>
      <c r="R2367" t="s">
        <v>490</v>
      </c>
      <c r="S2367">
        <v>448</v>
      </c>
      <c r="T2367">
        <v>0</v>
      </c>
    </row>
    <row r="2368" spans="1:20" x14ac:dyDescent="0.25">
      <c r="A2368" s="1">
        <v>45528</v>
      </c>
      <c r="B2368">
        <v>362</v>
      </c>
      <c r="C2368">
        <v>4</v>
      </c>
      <c r="D2368">
        <v>3</v>
      </c>
      <c r="E2368">
        <v>4</v>
      </c>
      <c r="F2368">
        <v>4</v>
      </c>
      <c r="G2368">
        <v>1</v>
      </c>
      <c r="H2368" t="s">
        <v>486</v>
      </c>
      <c r="I2368">
        <v>872</v>
      </c>
      <c r="J2368">
        <v>82</v>
      </c>
      <c r="L2368">
        <v>6</v>
      </c>
      <c r="M2368" t="s">
        <v>492</v>
      </c>
      <c r="N2368" t="s">
        <v>488</v>
      </c>
      <c r="O2368" t="s">
        <v>497</v>
      </c>
      <c r="R2368" t="s">
        <v>493</v>
      </c>
      <c r="S2368">
        <v>688.8</v>
      </c>
      <c r="T2368">
        <v>30</v>
      </c>
    </row>
    <row r="2369" spans="1:20" x14ac:dyDescent="0.25">
      <c r="A2369" s="1">
        <v>45528</v>
      </c>
      <c r="B2369">
        <v>3191</v>
      </c>
      <c r="C2369">
        <v>1</v>
      </c>
      <c r="D2369">
        <v>1</v>
      </c>
      <c r="E2369">
        <v>4</v>
      </c>
      <c r="F2369">
        <v>3</v>
      </c>
      <c r="G2369">
        <v>2</v>
      </c>
      <c r="H2369" t="s">
        <v>486</v>
      </c>
      <c r="I2369">
        <v>611</v>
      </c>
      <c r="J2369">
        <v>136</v>
      </c>
      <c r="K2369" s="1">
        <v>45545</v>
      </c>
      <c r="L2369">
        <v>3</v>
      </c>
      <c r="M2369" t="s">
        <v>492</v>
      </c>
      <c r="N2369" t="s">
        <v>488</v>
      </c>
      <c r="O2369" t="s">
        <v>497</v>
      </c>
      <c r="R2369" t="s">
        <v>490</v>
      </c>
      <c r="S2369">
        <v>522.9</v>
      </c>
      <c r="T2369">
        <v>0</v>
      </c>
    </row>
    <row r="2370" spans="1:20" x14ac:dyDescent="0.25">
      <c r="A2370" s="1">
        <v>45528</v>
      </c>
      <c r="B2370">
        <v>4536</v>
      </c>
      <c r="C2370">
        <v>4</v>
      </c>
      <c r="D2370">
        <v>2</v>
      </c>
      <c r="E2370">
        <v>4</v>
      </c>
      <c r="F2370">
        <v>5</v>
      </c>
      <c r="G2370">
        <v>2</v>
      </c>
      <c r="H2370" t="s">
        <v>491</v>
      </c>
      <c r="I2370">
        <v>766</v>
      </c>
      <c r="J2370">
        <v>181</v>
      </c>
      <c r="L2370">
        <v>3</v>
      </c>
      <c r="M2370" t="s">
        <v>487</v>
      </c>
      <c r="N2370" t="s">
        <v>488</v>
      </c>
      <c r="O2370" t="s">
        <v>497</v>
      </c>
      <c r="R2370" t="s">
        <v>496</v>
      </c>
      <c r="S2370">
        <v>697.9</v>
      </c>
      <c r="T2370">
        <v>50</v>
      </c>
    </row>
    <row r="2371" spans="1:20" x14ac:dyDescent="0.25">
      <c r="A2371" s="1">
        <v>45528</v>
      </c>
      <c r="B2371">
        <v>2087</v>
      </c>
      <c r="C2371">
        <v>4</v>
      </c>
      <c r="D2371">
        <v>2</v>
      </c>
      <c r="E2371">
        <v>4</v>
      </c>
      <c r="F2371">
        <v>5</v>
      </c>
      <c r="G2371">
        <v>1</v>
      </c>
      <c r="H2371" t="s">
        <v>492</v>
      </c>
      <c r="I2371">
        <v>601</v>
      </c>
      <c r="J2371">
        <v>72</v>
      </c>
      <c r="L2371">
        <v>10</v>
      </c>
      <c r="M2371" t="s">
        <v>494</v>
      </c>
      <c r="N2371" t="s">
        <v>488</v>
      </c>
      <c r="O2371" t="s">
        <v>489</v>
      </c>
      <c r="R2371" t="s">
        <v>496</v>
      </c>
      <c r="S2371">
        <v>506.1</v>
      </c>
      <c r="T2371">
        <v>50</v>
      </c>
    </row>
    <row r="2372" spans="1:20" x14ac:dyDescent="0.25">
      <c r="A2372" s="1">
        <v>45529</v>
      </c>
      <c r="B2372">
        <v>4819</v>
      </c>
      <c r="C2372">
        <v>4</v>
      </c>
      <c r="D2372">
        <v>3</v>
      </c>
      <c r="E2372">
        <v>4</v>
      </c>
      <c r="F2372">
        <v>3</v>
      </c>
      <c r="G2372">
        <v>1</v>
      </c>
      <c r="H2372" t="s">
        <v>486</v>
      </c>
      <c r="I2372">
        <v>552</v>
      </c>
      <c r="J2372">
        <v>101</v>
      </c>
      <c r="K2372" s="1">
        <v>45555</v>
      </c>
      <c r="L2372">
        <v>7</v>
      </c>
      <c r="M2372" t="s">
        <v>492</v>
      </c>
      <c r="N2372" t="s">
        <v>495</v>
      </c>
      <c r="O2372" t="s">
        <v>489</v>
      </c>
      <c r="R2372" t="s">
        <v>490</v>
      </c>
      <c r="S2372">
        <v>457.1</v>
      </c>
      <c r="T2372">
        <v>0</v>
      </c>
    </row>
    <row r="2373" spans="1:20" x14ac:dyDescent="0.25">
      <c r="A2373" s="1">
        <v>45529</v>
      </c>
      <c r="B2373">
        <v>668</v>
      </c>
      <c r="C2373">
        <v>2</v>
      </c>
      <c r="D2373">
        <v>4</v>
      </c>
      <c r="E2373">
        <v>4</v>
      </c>
      <c r="F2373">
        <v>3</v>
      </c>
      <c r="G2373">
        <v>2</v>
      </c>
      <c r="H2373" t="s">
        <v>486</v>
      </c>
      <c r="I2373">
        <v>252</v>
      </c>
      <c r="J2373">
        <v>195</v>
      </c>
      <c r="K2373" s="1">
        <v>45538</v>
      </c>
      <c r="L2373">
        <v>4</v>
      </c>
      <c r="M2373" t="s">
        <v>494</v>
      </c>
      <c r="N2373" t="s">
        <v>488</v>
      </c>
      <c r="O2373" t="s">
        <v>497</v>
      </c>
      <c r="R2373" t="s">
        <v>490</v>
      </c>
      <c r="S2373">
        <v>312.89999999999998</v>
      </c>
      <c r="T2373">
        <v>0</v>
      </c>
    </row>
    <row r="2374" spans="1:20" x14ac:dyDescent="0.25">
      <c r="A2374" s="1">
        <v>45529</v>
      </c>
      <c r="B2374">
        <v>4153</v>
      </c>
      <c r="C2374">
        <v>1</v>
      </c>
      <c r="D2374">
        <v>5</v>
      </c>
      <c r="E2374">
        <v>4</v>
      </c>
      <c r="F2374">
        <v>2</v>
      </c>
      <c r="G2374">
        <v>2</v>
      </c>
      <c r="H2374" t="s">
        <v>491</v>
      </c>
      <c r="I2374">
        <v>174</v>
      </c>
      <c r="J2374">
        <v>62</v>
      </c>
      <c r="L2374">
        <v>6</v>
      </c>
      <c r="M2374" t="s">
        <v>494</v>
      </c>
      <c r="N2374" t="s">
        <v>488</v>
      </c>
      <c r="O2374" t="s">
        <v>489</v>
      </c>
      <c r="R2374" t="s">
        <v>498</v>
      </c>
      <c r="S2374">
        <v>172.2</v>
      </c>
      <c r="T2374">
        <v>10</v>
      </c>
    </row>
    <row r="2375" spans="1:20" x14ac:dyDescent="0.25">
      <c r="A2375" s="1">
        <v>45529</v>
      </c>
      <c r="B2375">
        <v>2994</v>
      </c>
      <c r="C2375">
        <v>5</v>
      </c>
      <c r="D2375">
        <v>3</v>
      </c>
      <c r="E2375">
        <v>4</v>
      </c>
      <c r="F2375">
        <v>2</v>
      </c>
      <c r="G2375">
        <v>2</v>
      </c>
      <c r="H2375" t="s">
        <v>486</v>
      </c>
      <c r="I2375">
        <v>398</v>
      </c>
      <c r="J2375">
        <v>23</v>
      </c>
      <c r="K2375" s="1">
        <v>45556</v>
      </c>
      <c r="L2375">
        <v>8</v>
      </c>
      <c r="M2375" t="s">
        <v>492</v>
      </c>
      <c r="N2375" t="s">
        <v>495</v>
      </c>
      <c r="O2375" t="s">
        <v>497</v>
      </c>
      <c r="R2375" t="s">
        <v>490</v>
      </c>
      <c r="S2375">
        <v>294.7</v>
      </c>
      <c r="T2375">
        <v>0</v>
      </c>
    </row>
    <row r="2376" spans="1:20" x14ac:dyDescent="0.25">
      <c r="A2376" s="1">
        <v>45529</v>
      </c>
      <c r="B2376">
        <v>413</v>
      </c>
      <c r="C2376">
        <v>3</v>
      </c>
      <c r="D2376">
        <v>5</v>
      </c>
      <c r="E2376">
        <v>4</v>
      </c>
      <c r="F2376">
        <v>2</v>
      </c>
      <c r="G2376">
        <v>1</v>
      </c>
      <c r="H2376" t="s">
        <v>491</v>
      </c>
      <c r="I2376">
        <v>666</v>
      </c>
      <c r="J2376">
        <v>94</v>
      </c>
      <c r="L2376">
        <v>3</v>
      </c>
      <c r="M2376" t="s">
        <v>492</v>
      </c>
      <c r="N2376" t="s">
        <v>488</v>
      </c>
      <c r="O2376" t="s">
        <v>489</v>
      </c>
      <c r="R2376" t="s">
        <v>493</v>
      </c>
      <c r="S2376">
        <v>553</v>
      </c>
      <c r="T2376">
        <v>30</v>
      </c>
    </row>
    <row r="2377" spans="1:20" x14ac:dyDescent="0.25">
      <c r="A2377" s="1">
        <v>45529</v>
      </c>
      <c r="B2377">
        <v>1457</v>
      </c>
      <c r="C2377">
        <v>3</v>
      </c>
      <c r="D2377">
        <v>1</v>
      </c>
      <c r="E2377">
        <v>4</v>
      </c>
      <c r="F2377">
        <v>2</v>
      </c>
      <c r="G2377">
        <v>3</v>
      </c>
      <c r="H2377" t="s">
        <v>486</v>
      </c>
      <c r="I2377">
        <v>462</v>
      </c>
      <c r="J2377">
        <v>113</v>
      </c>
      <c r="K2377" s="1">
        <v>45546</v>
      </c>
      <c r="L2377">
        <v>9</v>
      </c>
      <c r="M2377" t="s">
        <v>494</v>
      </c>
      <c r="N2377" t="s">
        <v>488</v>
      </c>
      <c r="O2377" t="s">
        <v>497</v>
      </c>
      <c r="R2377" t="s">
        <v>490</v>
      </c>
      <c r="S2377">
        <v>402.5</v>
      </c>
      <c r="T2377">
        <v>0</v>
      </c>
    </row>
    <row r="2378" spans="1:20" x14ac:dyDescent="0.25">
      <c r="A2378" s="1">
        <v>45529</v>
      </c>
      <c r="B2378">
        <v>1132</v>
      </c>
      <c r="C2378">
        <v>3</v>
      </c>
      <c r="D2378">
        <v>4</v>
      </c>
      <c r="E2378">
        <v>4</v>
      </c>
      <c r="F2378">
        <v>3</v>
      </c>
      <c r="G2378">
        <v>3</v>
      </c>
      <c r="H2378" t="s">
        <v>491</v>
      </c>
      <c r="I2378">
        <v>475</v>
      </c>
      <c r="J2378">
        <v>126</v>
      </c>
      <c r="L2378">
        <v>9</v>
      </c>
      <c r="M2378" t="s">
        <v>494</v>
      </c>
      <c r="N2378" t="s">
        <v>488</v>
      </c>
      <c r="O2378" t="s">
        <v>497</v>
      </c>
      <c r="R2378" t="s">
        <v>496</v>
      </c>
      <c r="S2378">
        <v>455.7</v>
      </c>
      <c r="T2378">
        <v>50</v>
      </c>
    </row>
    <row r="2379" spans="1:20" x14ac:dyDescent="0.25">
      <c r="A2379" s="1">
        <v>45529</v>
      </c>
      <c r="B2379">
        <v>1089</v>
      </c>
      <c r="C2379">
        <v>5</v>
      </c>
      <c r="D2379">
        <v>5</v>
      </c>
      <c r="E2379">
        <v>4</v>
      </c>
      <c r="F2379">
        <v>1</v>
      </c>
      <c r="G2379">
        <v>3</v>
      </c>
      <c r="H2379" t="s">
        <v>491</v>
      </c>
      <c r="I2379">
        <v>762</v>
      </c>
      <c r="J2379">
        <v>110</v>
      </c>
      <c r="L2379">
        <v>3</v>
      </c>
      <c r="M2379" t="s">
        <v>492</v>
      </c>
      <c r="N2379" t="s">
        <v>495</v>
      </c>
      <c r="O2379" t="s">
        <v>497</v>
      </c>
      <c r="R2379" t="s">
        <v>493</v>
      </c>
      <c r="S2379">
        <v>631.4</v>
      </c>
      <c r="T2379">
        <v>30</v>
      </c>
    </row>
    <row r="2380" spans="1:20" x14ac:dyDescent="0.25">
      <c r="A2380" s="1">
        <v>45529</v>
      </c>
      <c r="B2380">
        <v>892</v>
      </c>
      <c r="C2380">
        <v>4</v>
      </c>
      <c r="D2380">
        <v>2</v>
      </c>
      <c r="E2380">
        <v>4</v>
      </c>
      <c r="F2380">
        <v>5</v>
      </c>
      <c r="G2380">
        <v>3</v>
      </c>
      <c r="H2380" t="s">
        <v>492</v>
      </c>
      <c r="I2380">
        <v>544</v>
      </c>
      <c r="J2380">
        <v>112</v>
      </c>
      <c r="L2380">
        <v>6</v>
      </c>
      <c r="M2380" t="s">
        <v>487</v>
      </c>
      <c r="N2380" t="s">
        <v>488</v>
      </c>
      <c r="O2380" t="s">
        <v>489</v>
      </c>
      <c r="R2380" t="s">
        <v>496</v>
      </c>
      <c r="S2380">
        <v>494.2</v>
      </c>
      <c r="T2380">
        <v>50</v>
      </c>
    </row>
    <row r="2381" spans="1:20" x14ac:dyDescent="0.25">
      <c r="A2381" s="1">
        <v>45529</v>
      </c>
      <c r="B2381">
        <v>631</v>
      </c>
      <c r="C2381">
        <v>1</v>
      </c>
      <c r="D2381">
        <v>2</v>
      </c>
      <c r="E2381">
        <v>4</v>
      </c>
      <c r="F2381">
        <v>5</v>
      </c>
      <c r="G2381">
        <v>3</v>
      </c>
      <c r="H2381" t="s">
        <v>486</v>
      </c>
      <c r="I2381">
        <v>967</v>
      </c>
      <c r="J2381">
        <v>199</v>
      </c>
      <c r="K2381" s="1">
        <v>45543</v>
      </c>
      <c r="L2381">
        <v>5</v>
      </c>
      <c r="M2381" t="s">
        <v>494</v>
      </c>
      <c r="N2381" t="s">
        <v>495</v>
      </c>
      <c r="O2381" t="s">
        <v>489</v>
      </c>
      <c r="R2381" t="s">
        <v>490</v>
      </c>
      <c r="S2381">
        <v>816.2</v>
      </c>
      <c r="T2381">
        <v>0</v>
      </c>
    </row>
    <row r="2382" spans="1:20" x14ac:dyDescent="0.25">
      <c r="A2382" s="1">
        <v>45530</v>
      </c>
      <c r="B2382">
        <v>1094</v>
      </c>
      <c r="C2382">
        <v>3</v>
      </c>
      <c r="D2382">
        <v>1</v>
      </c>
      <c r="E2382">
        <v>4</v>
      </c>
      <c r="F2382">
        <v>5</v>
      </c>
      <c r="G2382">
        <v>2</v>
      </c>
      <c r="H2382" t="s">
        <v>492</v>
      </c>
      <c r="I2382">
        <v>804</v>
      </c>
      <c r="J2382">
        <v>179</v>
      </c>
      <c r="L2382">
        <v>4</v>
      </c>
      <c r="M2382" t="s">
        <v>492</v>
      </c>
      <c r="N2382" t="s">
        <v>495</v>
      </c>
      <c r="O2382" t="s">
        <v>497</v>
      </c>
      <c r="R2382" t="s">
        <v>498</v>
      </c>
      <c r="S2382">
        <v>695.1</v>
      </c>
      <c r="T2382">
        <v>10</v>
      </c>
    </row>
    <row r="2383" spans="1:20" x14ac:dyDescent="0.25">
      <c r="A2383" s="1">
        <v>45530</v>
      </c>
      <c r="B2383">
        <v>3128</v>
      </c>
      <c r="C2383">
        <v>2</v>
      </c>
      <c r="D2383">
        <v>3</v>
      </c>
      <c r="E2383">
        <v>4</v>
      </c>
      <c r="F2383">
        <v>5</v>
      </c>
      <c r="G2383">
        <v>3</v>
      </c>
      <c r="H2383" t="s">
        <v>491</v>
      </c>
      <c r="I2383">
        <v>995</v>
      </c>
      <c r="J2383">
        <v>132</v>
      </c>
      <c r="L2383">
        <v>8</v>
      </c>
      <c r="M2383" t="s">
        <v>494</v>
      </c>
      <c r="N2383" t="s">
        <v>488</v>
      </c>
      <c r="O2383" t="s">
        <v>497</v>
      </c>
      <c r="R2383" t="s">
        <v>498</v>
      </c>
      <c r="S2383">
        <v>795.9</v>
      </c>
      <c r="T2383">
        <v>10</v>
      </c>
    </row>
    <row r="2384" spans="1:20" x14ac:dyDescent="0.25">
      <c r="A2384" s="1">
        <v>45530</v>
      </c>
      <c r="B2384">
        <v>2873</v>
      </c>
      <c r="C2384">
        <v>2</v>
      </c>
      <c r="D2384">
        <v>5</v>
      </c>
      <c r="E2384">
        <v>4</v>
      </c>
      <c r="F2384">
        <v>2</v>
      </c>
      <c r="G2384">
        <v>2</v>
      </c>
      <c r="H2384" t="s">
        <v>486</v>
      </c>
      <c r="I2384">
        <v>392</v>
      </c>
      <c r="J2384">
        <v>109</v>
      </c>
      <c r="K2384" s="1">
        <v>45546</v>
      </c>
      <c r="L2384">
        <v>10</v>
      </c>
      <c r="M2384" t="s">
        <v>492</v>
      </c>
      <c r="N2384" t="s">
        <v>495</v>
      </c>
      <c r="O2384" t="s">
        <v>497</v>
      </c>
      <c r="R2384" t="s">
        <v>490</v>
      </c>
      <c r="S2384">
        <v>350.7</v>
      </c>
      <c r="T2384">
        <v>0</v>
      </c>
    </row>
    <row r="2385" spans="1:20" x14ac:dyDescent="0.25">
      <c r="A2385" s="1">
        <v>45530</v>
      </c>
      <c r="B2385">
        <v>3937</v>
      </c>
      <c r="C2385">
        <v>1</v>
      </c>
      <c r="D2385">
        <v>1</v>
      </c>
      <c r="E2385">
        <v>4</v>
      </c>
      <c r="F2385">
        <v>1</v>
      </c>
      <c r="G2385">
        <v>1</v>
      </c>
      <c r="H2385" t="s">
        <v>486</v>
      </c>
      <c r="I2385">
        <v>951</v>
      </c>
      <c r="J2385">
        <v>113</v>
      </c>
      <c r="K2385" s="1">
        <v>45542</v>
      </c>
      <c r="L2385">
        <v>9</v>
      </c>
      <c r="M2385" t="s">
        <v>494</v>
      </c>
      <c r="N2385" t="s">
        <v>488</v>
      </c>
      <c r="O2385" t="s">
        <v>497</v>
      </c>
      <c r="R2385" t="s">
        <v>490</v>
      </c>
      <c r="S2385">
        <v>744.8</v>
      </c>
      <c r="T2385">
        <v>0</v>
      </c>
    </row>
    <row r="2386" spans="1:20" x14ac:dyDescent="0.25">
      <c r="A2386" s="1">
        <v>45530</v>
      </c>
      <c r="B2386">
        <v>4022</v>
      </c>
      <c r="C2386">
        <v>3</v>
      </c>
      <c r="D2386">
        <v>2</v>
      </c>
      <c r="E2386">
        <v>4</v>
      </c>
      <c r="F2386">
        <v>5</v>
      </c>
      <c r="G2386">
        <v>1</v>
      </c>
      <c r="H2386" t="s">
        <v>492</v>
      </c>
      <c r="I2386">
        <v>574</v>
      </c>
      <c r="J2386">
        <v>198</v>
      </c>
      <c r="L2386">
        <v>9</v>
      </c>
      <c r="M2386" t="s">
        <v>494</v>
      </c>
      <c r="N2386" t="s">
        <v>495</v>
      </c>
      <c r="O2386" t="s">
        <v>497</v>
      </c>
      <c r="R2386" t="s">
        <v>496</v>
      </c>
      <c r="S2386">
        <v>575.4</v>
      </c>
      <c r="T2386">
        <v>50</v>
      </c>
    </row>
    <row r="2387" spans="1:20" x14ac:dyDescent="0.25">
      <c r="A2387" s="1">
        <v>45530</v>
      </c>
      <c r="B2387">
        <v>4636</v>
      </c>
      <c r="C2387">
        <v>4</v>
      </c>
      <c r="D2387">
        <v>2</v>
      </c>
      <c r="E2387">
        <v>4</v>
      </c>
      <c r="F2387">
        <v>5</v>
      </c>
      <c r="G2387">
        <v>3</v>
      </c>
      <c r="H2387" t="s">
        <v>492</v>
      </c>
      <c r="I2387">
        <v>771</v>
      </c>
      <c r="J2387">
        <v>157</v>
      </c>
      <c r="L2387">
        <v>5</v>
      </c>
      <c r="M2387" t="s">
        <v>487</v>
      </c>
      <c r="N2387" t="s">
        <v>495</v>
      </c>
      <c r="O2387" t="s">
        <v>497</v>
      </c>
      <c r="R2387" t="s">
        <v>493</v>
      </c>
      <c r="S2387">
        <v>670.6</v>
      </c>
      <c r="T2387">
        <v>30</v>
      </c>
    </row>
    <row r="2388" spans="1:20" x14ac:dyDescent="0.25">
      <c r="A2388" s="1">
        <v>45530</v>
      </c>
      <c r="B2388">
        <v>1055</v>
      </c>
      <c r="C2388">
        <v>3</v>
      </c>
      <c r="D2388">
        <v>2</v>
      </c>
      <c r="E2388">
        <v>4</v>
      </c>
      <c r="F2388">
        <v>5</v>
      </c>
      <c r="G2388">
        <v>1</v>
      </c>
      <c r="H2388" t="s">
        <v>486</v>
      </c>
      <c r="I2388">
        <v>853</v>
      </c>
      <c r="J2388">
        <v>159</v>
      </c>
      <c r="K2388" s="1">
        <v>45553</v>
      </c>
      <c r="L2388">
        <v>5</v>
      </c>
      <c r="M2388" t="s">
        <v>494</v>
      </c>
      <c r="N2388" t="s">
        <v>495</v>
      </c>
      <c r="O2388" t="s">
        <v>489</v>
      </c>
      <c r="R2388" t="s">
        <v>490</v>
      </c>
      <c r="S2388">
        <v>708.4</v>
      </c>
      <c r="T2388">
        <v>0</v>
      </c>
    </row>
    <row r="2389" spans="1:20" x14ac:dyDescent="0.25">
      <c r="A2389" s="1">
        <v>45530</v>
      </c>
      <c r="B2389">
        <v>243</v>
      </c>
      <c r="C2389">
        <v>4</v>
      </c>
      <c r="D2389">
        <v>4</v>
      </c>
      <c r="E2389">
        <v>4</v>
      </c>
      <c r="F2389">
        <v>3</v>
      </c>
      <c r="G2389">
        <v>2</v>
      </c>
      <c r="H2389" t="s">
        <v>492</v>
      </c>
      <c r="I2389">
        <v>804</v>
      </c>
      <c r="J2389">
        <v>186</v>
      </c>
      <c r="L2389">
        <v>3</v>
      </c>
      <c r="M2389" t="s">
        <v>494</v>
      </c>
      <c r="N2389" t="s">
        <v>488</v>
      </c>
      <c r="O2389" t="s">
        <v>489</v>
      </c>
      <c r="R2389" t="s">
        <v>496</v>
      </c>
      <c r="S2389">
        <v>728</v>
      </c>
      <c r="T2389">
        <v>50</v>
      </c>
    </row>
    <row r="2390" spans="1:20" x14ac:dyDescent="0.25">
      <c r="A2390" s="1">
        <v>45530</v>
      </c>
      <c r="B2390">
        <v>2457</v>
      </c>
      <c r="C2390">
        <v>3</v>
      </c>
      <c r="D2390">
        <v>4</v>
      </c>
      <c r="E2390">
        <v>4</v>
      </c>
      <c r="F2390">
        <v>3</v>
      </c>
      <c r="G2390">
        <v>3</v>
      </c>
      <c r="H2390" t="s">
        <v>486</v>
      </c>
      <c r="I2390">
        <v>965</v>
      </c>
      <c r="J2390">
        <v>157</v>
      </c>
      <c r="K2390" s="1">
        <v>45542</v>
      </c>
      <c r="L2390">
        <v>9</v>
      </c>
      <c r="M2390" t="s">
        <v>494</v>
      </c>
      <c r="N2390" t="s">
        <v>488</v>
      </c>
      <c r="O2390" t="s">
        <v>489</v>
      </c>
      <c r="R2390" t="s">
        <v>490</v>
      </c>
      <c r="S2390">
        <v>785.4</v>
      </c>
      <c r="T2390">
        <v>0</v>
      </c>
    </row>
    <row r="2391" spans="1:20" x14ac:dyDescent="0.25">
      <c r="A2391" s="1">
        <v>45530</v>
      </c>
      <c r="B2391">
        <v>1896</v>
      </c>
      <c r="C2391">
        <v>2</v>
      </c>
      <c r="D2391">
        <v>2</v>
      </c>
      <c r="E2391">
        <v>4</v>
      </c>
      <c r="F2391">
        <v>5</v>
      </c>
      <c r="G2391">
        <v>3</v>
      </c>
      <c r="H2391" t="s">
        <v>486</v>
      </c>
      <c r="I2391">
        <v>360</v>
      </c>
      <c r="J2391">
        <v>111</v>
      </c>
      <c r="K2391" s="1">
        <v>45543</v>
      </c>
      <c r="L2391">
        <v>1</v>
      </c>
      <c r="M2391" t="s">
        <v>492</v>
      </c>
      <c r="N2391" t="s">
        <v>495</v>
      </c>
      <c r="O2391" t="s">
        <v>489</v>
      </c>
      <c r="R2391" t="s">
        <v>490</v>
      </c>
      <c r="S2391">
        <v>329.7</v>
      </c>
      <c r="T2391">
        <v>0</v>
      </c>
    </row>
    <row r="2392" spans="1:20" x14ac:dyDescent="0.25">
      <c r="A2392" s="1">
        <v>45531</v>
      </c>
      <c r="B2392">
        <v>3989</v>
      </c>
      <c r="C2392">
        <v>5</v>
      </c>
      <c r="D2392">
        <v>3</v>
      </c>
      <c r="E2392">
        <v>4</v>
      </c>
      <c r="F2392">
        <v>2</v>
      </c>
      <c r="G2392">
        <v>2</v>
      </c>
      <c r="H2392" t="s">
        <v>486</v>
      </c>
      <c r="I2392">
        <v>928</v>
      </c>
      <c r="J2392">
        <v>124</v>
      </c>
      <c r="K2392" s="1">
        <v>45550</v>
      </c>
      <c r="L2392">
        <v>3</v>
      </c>
      <c r="M2392" t="s">
        <v>492</v>
      </c>
      <c r="N2392" t="s">
        <v>488</v>
      </c>
      <c r="O2392" t="s">
        <v>497</v>
      </c>
      <c r="R2392" t="s">
        <v>490</v>
      </c>
      <c r="S2392">
        <v>736.4</v>
      </c>
      <c r="T2392">
        <v>0</v>
      </c>
    </row>
    <row r="2393" spans="1:20" x14ac:dyDescent="0.25">
      <c r="A2393" s="1">
        <v>45531</v>
      </c>
      <c r="B2393">
        <v>550</v>
      </c>
      <c r="C2393">
        <v>1</v>
      </c>
      <c r="D2393">
        <v>4</v>
      </c>
      <c r="E2393">
        <v>4</v>
      </c>
      <c r="F2393">
        <v>3</v>
      </c>
      <c r="G2393">
        <v>2</v>
      </c>
      <c r="H2393" t="s">
        <v>491</v>
      </c>
      <c r="I2393">
        <v>579</v>
      </c>
      <c r="J2393">
        <v>92</v>
      </c>
      <c r="L2393">
        <v>7</v>
      </c>
      <c r="M2393" t="s">
        <v>492</v>
      </c>
      <c r="N2393" t="s">
        <v>495</v>
      </c>
      <c r="O2393" t="s">
        <v>497</v>
      </c>
      <c r="R2393" t="s">
        <v>496</v>
      </c>
      <c r="S2393">
        <v>504.7</v>
      </c>
      <c r="T2393">
        <v>50</v>
      </c>
    </row>
    <row r="2394" spans="1:20" x14ac:dyDescent="0.25">
      <c r="A2394" s="1">
        <v>45531</v>
      </c>
      <c r="B2394">
        <v>904</v>
      </c>
      <c r="C2394">
        <v>4</v>
      </c>
      <c r="D2394">
        <v>5</v>
      </c>
      <c r="E2394">
        <v>4</v>
      </c>
      <c r="F2394">
        <v>1</v>
      </c>
      <c r="G2394">
        <v>2</v>
      </c>
      <c r="H2394" t="s">
        <v>486</v>
      </c>
      <c r="I2394">
        <v>794</v>
      </c>
      <c r="J2394">
        <v>29</v>
      </c>
      <c r="K2394" s="1">
        <v>45543</v>
      </c>
      <c r="L2394">
        <v>7</v>
      </c>
      <c r="M2394" t="s">
        <v>492</v>
      </c>
      <c r="N2394" t="s">
        <v>488</v>
      </c>
      <c r="O2394" t="s">
        <v>497</v>
      </c>
      <c r="R2394" t="s">
        <v>490</v>
      </c>
      <c r="S2394">
        <v>576.1</v>
      </c>
      <c r="T2394">
        <v>0</v>
      </c>
    </row>
    <row r="2395" spans="1:20" x14ac:dyDescent="0.25">
      <c r="A2395" s="1">
        <v>45531</v>
      </c>
      <c r="B2395">
        <v>543</v>
      </c>
      <c r="C2395">
        <v>5</v>
      </c>
      <c r="D2395">
        <v>4</v>
      </c>
      <c r="E2395">
        <v>4</v>
      </c>
      <c r="F2395">
        <v>3</v>
      </c>
      <c r="G2395">
        <v>3</v>
      </c>
      <c r="H2395" t="s">
        <v>492</v>
      </c>
      <c r="I2395">
        <v>262</v>
      </c>
      <c r="J2395">
        <v>123</v>
      </c>
      <c r="L2395">
        <v>5</v>
      </c>
      <c r="M2395" t="s">
        <v>494</v>
      </c>
      <c r="N2395" t="s">
        <v>495</v>
      </c>
      <c r="O2395" t="s">
        <v>489</v>
      </c>
      <c r="R2395" t="s">
        <v>498</v>
      </c>
      <c r="S2395">
        <v>276.5</v>
      </c>
      <c r="T2395">
        <v>10</v>
      </c>
    </row>
    <row r="2396" spans="1:20" x14ac:dyDescent="0.25">
      <c r="A2396" s="1">
        <v>45531</v>
      </c>
      <c r="B2396">
        <v>4362</v>
      </c>
      <c r="C2396">
        <v>4</v>
      </c>
      <c r="D2396">
        <v>5</v>
      </c>
      <c r="E2396">
        <v>4</v>
      </c>
      <c r="F2396">
        <v>2</v>
      </c>
      <c r="G2396">
        <v>1</v>
      </c>
      <c r="H2396" t="s">
        <v>486</v>
      </c>
      <c r="I2396">
        <v>201</v>
      </c>
      <c r="J2396">
        <v>170</v>
      </c>
      <c r="L2396">
        <v>6</v>
      </c>
      <c r="M2396" t="s">
        <v>487</v>
      </c>
      <c r="N2396" t="s">
        <v>488</v>
      </c>
      <c r="O2396" t="s">
        <v>489</v>
      </c>
      <c r="R2396" t="s">
        <v>493</v>
      </c>
      <c r="S2396">
        <v>280.7</v>
      </c>
      <c r="T2396">
        <v>30</v>
      </c>
    </row>
    <row r="2397" spans="1:20" x14ac:dyDescent="0.25">
      <c r="A2397" s="1">
        <v>45531</v>
      </c>
      <c r="B2397">
        <v>1072</v>
      </c>
      <c r="C2397">
        <v>1</v>
      </c>
      <c r="D2397">
        <v>4</v>
      </c>
      <c r="E2397">
        <v>4</v>
      </c>
      <c r="F2397">
        <v>3</v>
      </c>
      <c r="G2397">
        <v>1</v>
      </c>
      <c r="H2397" t="s">
        <v>486</v>
      </c>
      <c r="I2397">
        <v>305</v>
      </c>
      <c r="J2397">
        <v>160</v>
      </c>
      <c r="K2397" s="1">
        <v>45540</v>
      </c>
      <c r="L2397">
        <v>4</v>
      </c>
      <c r="M2397" t="s">
        <v>494</v>
      </c>
      <c r="N2397" t="s">
        <v>495</v>
      </c>
      <c r="O2397" t="s">
        <v>497</v>
      </c>
      <c r="R2397" t="s">
        <v>490</v>
      </c>
      <c r="S2397">
        <v>325.5</v>
      </c>
      <c r="T2397">
        <v>0</v>
      </c>
    </row>
    <row r="2398" spans="1:20" x14ac:dyDescent="0.25">
      <c r="A2398" s="1">
        <v>45531</v>
      </c>
      <c r="B2398">
        <v>276</v>
      </c>
      <c r="C2398">
        <v>5</v>
      </c>
      <c r="D2398">
        <v>2</v>
      </c>
      <c r="E2398">
        <v>4</v>
      </c>
      <c r="F2398">
        <v>5</v>
      </c>
      <c r="G2398">
        <v>1</v>
      </c>
      <c r="H2398" t="s">
        <v>486</v>
      </c>
      <c r="I2398">
        <v>140</v>
      </c>
      <c r="J2398">
        <v>67</v>
      </c>
      <c r="K2398" s="1">
        <v>45550</v>
      </c>
      <c r="L2398">
        <v>8</v>
      </c>
      <c r="M2398" t="s">
        <v>494</v>
      </c>
      <c r="N2398" t="s">
        <v>488</v>
      </c>
      <c r="O2398" t="s">
        <v>489</v>
      </c>
      <c r="R2398" t="s">
        <v>490</v>
      </c>
      <c r="S2398">
        <v>144.9</v>
      </c>
      <c r="T2398">
        <v>0</v>
      </c>
    </row>
    <row r="2399" spans="1:20" x14ac:dyDescent="0.25">
      <c r="A2399" s="1">
        <v>45531</v>
      </c>
      <c r="B2399">
        <v>3189</v>
      </c>
      <c r="C2399">
        <v>5</v>
      </c>
      <c r="D2399">
        <v>5</v>
      </c>
      <c r="E2399">
        <v>4</v>
      </c>
      <c r="F2399">
        <v>3</v>
      </c>
      <c r="G2399">
        <v>1</v>
      </c>
      <c r="H2399" t="s">
        <v>486</v>
      </c>
      <c r="I2399">
        <v>609</v>
      </c>
      <c r="J2399">
        <v>128</v>
      </c>
      <c r="K2399" s="1">
        <v>45547</v>
      </c>
      <c r="L2399">
        <v>4</v>
      </c>
      <c r="M2399" t="s">
        <v>487</v>
      </c>
      <c r="N2399" t="s">
        <v>488</v>
      </c>
      <c r="O2399" t="s">
        <v>489</v>
      </c>
      <c r="R2399" t="s">
        <v>490</v>
      </c>
      <c r="S2399">
        <v>515.9</v>
      </c>
      <c r="T2399">
        <v>0</v>
      </c>
    </row>
    <row r="2400" spans="1:20" x14ac:dyDescent="0.25">
      <c r="A2400" s="1">
        <v>45531</v>
      </c>
      <c r="B2400">
        <v>393</v>
      </c>
      <c r="C2400">
        <v>1</v>
      </c>
      <c r="D2400">
        <v>3</v>
      </c>
      <c r="E2400">
        <v>4</v>
      </c>
      <c r="F2400">
        <v>2</v>
      </c>
      <c r="G2400">
        <v>3</v>
      </c>
      <c r="H2400" t="s">
        <v>486</v>
      </c>
      <c r="I2400">
        <v>303</v>
      </c>
      <c r="J2400">
        <v>108</v>
      </c>
      <c r="K2400" s="1">
        <v>45541</v>
      </c>
      <c r="L2400">
        <v>10</v>
      </c>
      <c r="M2400" t="s">
        <v>487</v>
      </c>
      <c r="N2400" t="s">
        <v>488</v>
      </c>
      <c r="O2400" t="s">
        <v>497</v>
      </c>
      <c r="R2400" t="s">
        <v>490</v>
      </c>
      <c r="S2400">
        <v>287.7</v>
      </c>
      <c r="T2400">
        <v>0</v>
      </c>
    </row>
    <row r="2401" spans="1:20" x14ac:dyDescent="0.25">
      <c r="A2401" s="1">
        <v>45531</v>
      </c>
      <c r="B2401">
        <v>4324</v>
      </c>
      <c r="C2401">
        <v>1</v>
      </c>
      <c r="D2401">
        <v>4</v>
      </c>
      <c r="E2401">
        <v>4</v>
      </c>
      <c r="F2401">
        <v>3</v>
      </c>
      <c r="G2401">
        <v>2</v>
      </c>
      <c r="H2401" t="s">
        <v>491</v>
      </c>
      <c r="I2401">
        <v>292</v>
      </c>
      <c r="J2401">
        <v>63</v>
      </c>
      <c r="L2401">
        <v>6</v>
      </c>
      <c r="M2401" t="s">
        <v>487</v>
      </c>
      <c r="N2401" t="s">
        <v>488</v>
      </c>
      <c r="O2401" t="s">
        <v>497</v>
      </c>
      <c r="R2401" t="s">
        <v>496</v>
      </c>
      <c r="S2401">
        <v>283.5</v>
      </c>
      <c r="T2401">
        <v>50</v>
      </c>
    </row>
    <row r="2402" spans="1:20" x14ac:dyDescent="0.25">
      <c r="A2402" s="1">
        <v>45532</v>
      </c>
      <c r="B2402">
        <v>2363</v>
      </c>
      <c r="C2402">
        <v>4</v>
      </c>
      <c r="D2402">
        <v>4</v>
      </c>
      <c r="E2402">
        <v>4</v>
      </c>
      <c r="F2402">
        <v>3</v>
      </c>
      <c r="G2402">
        <v>1</v>
      </c>
      <c r="H2402" t="s">
        <v>492</v>
      </c>
      <c r="I2402">
        <v>750</v>
      </c>
      <c r="J2402">
        <v>112</v>
      </c>
      <c r="L2402">
        <v>5</v>
      </c>
      <c r="M2402" t="s">
        <v>487</v>
      </c>
      <c r="N2402" t="s">
        <v>488</v>
      </c>
      <c r="O2402" t="s">
        <v>497</v>
      </c>
      <c r="R2402" t="s">
        <v>498</v>
      </c>
      <c r="S2402">
        <v>610.4</v>
      </c>
      <c r="T2402">
        <v>10</v>
      </c>
    </row>
    <row r="2403" spans="1:20" x14ac:dyDescent="0.25">
      <c r="A2403" s="1">
        <v>45532</v>
      </c>
      <c r="B2403">
        <v>551</v>
      </c>
      <c r="C2403">
        <v>5</v>
      </c>
      <c r="D2403">
        <v>2</v>
      </c>
      <c r="E2403">
        <v>4</v>
      </c>
      <c r="F2403">
        <v>5</v>
      </c>
      <c r="G2403">
        <v>3</v>
      </c>
      <c r="H2403" t="s">
        <v>486</v>
      </c>
      <c r="I2403">
        <v>258</v>
      </c>
      <c r="J2403">
        <v>83</v>
      </c>
      <c r="K2403" s="1">
        <v>45543</v>
      </c>
      <c r="L2403">
        <v>10</v>
      </c>
      <c r="M2403" t="s">
        <v>487</v>
      </c>
      <c r="N2403" t="s">
        <v>495</v>
      </c>
      <c r="O2403" t="s">
        <v>489</v>
      </c>
      <c r="R2403" t="s">
        <v>490</v>
      </c>
      <c r="S2403">
        <v>238.7</v>
      </c>
      <c r="T2403">
        <v>0</v>
      </c>
    </row>
    <row r="2404" spans="1:20" x14ac:dyDescent="0.25">
      <c r="A2404" s="1">
        <v>45532</v>
      </c>
      <c r="B2404">
        <v>2081</v>
      </c>
      <c r="C2404">
        <v>1</v>
      </c>
      <c r="D2404">
        <v>5</v>
      </c>
      <c r="E2404">
        <v>4</v>
      </c>
      <c r="F2404">
        <v>5</v>
      </c>
      <c r="G2404">
        <v>3</v>
      </c>
      <c r="H2404" t="s">
        <v>486</v>
      </c>
      <c r="I2404">
        <v>185</v>
      </c>
      <c r="J2404">
        <v>59</v>
      </c>
      <c r="L2404">
        <v>6</v>
      </c>
      <c r="M2404" t="s">
        <v>487</v>
      </c>
      <c r="N2404" t="s">
        <v>495</v>
      </c>
      <c r="O2404" t="s">
        <v>497</v>
      </c>
      <c r="R2404" t="s">
        <v>498</v>
      </c>
      <c r="S2404">
        <v>177.8</v>
      </c>
      <c r="T2404">
        <v>10</v>
      </c>
    </row>
    <row r="2405" spans="1:20" x14ac:dyDescent="0.25">
      <c r="A2405" s="1">
        <v>45532</v>
      </c>
      <c r="B2405">
        <v>432</v>
      </c>
      <c r="C2405">
        <v>4</v>
      </c>
      <c r="D2405">
        <v>2</v>
      </c>
      <c r="E2405">
        <v>4</v>
      </c>
      <c r="F2405">
        <v>5</v>
      </c>
      <c r="G2405">
        <v>1</v>
      </c>
      <c r="H2405" t="s">
        <v>486</v>
      </c>
      <c r="I2405">
        <v>316</v>
      </c>
      <c r="J2405">
        <v>153</v>
      </c>
      <c r="K2405" s="1">
        <v>45559</v>
      </c>
      <c r="L2405">
        <v>3</v>
      </c>
      <c r="M2405" t="s">
        <v>492</v>
      </c>
      <c r="N2405" t="s">
        <v>488</v>
      </c>
      <c r="O2405" t="s">
        <v>497</v>
      </c>
      <c r="R2405" t="s">
        <v>490</v>
      </c>
      <c r="S2405">
        <v>328.3</v>
      </c>
      <c r="T2405">
        <v>0</v>
      </c>
    </row>
    <row r="2406" spans="1:20" x14ac:dyDescent="0.25">
      <c r="A2406" s="1">
        <v>45532</v>
      </c>
      <c r="B2406">
        <v>4447</v>
      </c>
      <c r="C2406">
        <v>3</v>
      </c>
      <c r="D2406">
        <v>5</v>
      </c>
      <c r="E2406">
        <v>4</v>
      </c>
      <c r="F2406">
        <v>2</v>
      </c>
      <c r="G2406">
        <v>2</v>
      </c>
      <c r="H2406" t="s">
        <v>492</v>
      </c>
      <c r="I2406">
        <v>352</v>
      </c>
      <c r="J2406">
        <v>139</v>
      </c>
      <c r="L2406">
        <v>3</v>
      </c>
      <c r="M2406" t="s">
        <v>487</v>
      </c>
      <c r="N2406" t="s">
        <v>488</v>
      </c>
      <c r="O2406" t="s">
        <v>497</v>
      </c>
      <c r="R2406" t="s">
        <v>496</v>
      </c>
      <c r="S2406">
        <v>378.7</v>
      </c>
      <c r="T2406">
        <v>50</v>
      </c>
    </row>
    <row r="2407" spans="1:20" x14ac:dyDescent="0.25">
      <c r="A2407" s="1">
        <v>45532</v>
      </c>
      <c r="B2407">
        <v>2902</v>
      </c>
      <c r="C2407">
        <v>1</v>
      </c>
      <c r="D2407">
        <v>4</v>
      </c>
      <c r="E2407">
        <v>4</v>
      </c>
      <c r="F2407">
        <v>3</v>
      </c>
      <c r="G2407">
        <v>2</v>
      </c>
      <c r="H2407" t="s">
        <v>491</v>
      </c>
      <c r="I2407">
        <v>786</v>
      </c>
      <c r="J2407">
        <v>91</v>
      </c>
      <c r="L2407">
        <v>10</v>
      </c>
      <c r="M2407" t="s">
        <v>487</v>
      </c>
      <c r="N2407" t="s">
        <v>495</v>
      </c>
      <c r="O2407" t="s">
        <v>489</v>
      </c>
      <c r="R2407" t="s">
        <v>493</v>
      </c>
      <c r="S2407">
        <v>634.9</v>
      </c>
      <c r="T2407">
        <v>30</v>
      </c>
    </row>
    <row r="2408" spans="1:20" x14ac:dyDescent="0.25">
      <c r="A2408" s="1">
        <v>45532</v>
      </c>
      <c r="B2408">
        <v>3565</v>
      </c>
      <c r="C2408">
        <v>5</v>
      </c>
      <c r="D2408">
        <v>4</v>
      </c>
      <c r="E2408">
        <v>4</v>
      </c>
      <c r="F2408">
        <v>3</v>
      </c>
      <c r="G2408">
        <v>3</v>
      </c>
      <c r="H2408" t="s">
        <v>491</v>
      </c>
      <c r="I2408">
        <v>203</v>
      </c>
      <c r="J2408">
        <v>117</v>
      </c>
      <c r="L2408">
        <v>7</v>
      </c>
      <c r="M2408" t="s">
        <v>487</v>
      </c>
      <c r="N2408" t="s">
        <v>488</v>
      </c>
      <c r="O2408" t="s">
        <v>489</v>
      </c>
      <c r="R2408" t="s">
        <v>496</v>
      </c>
      <c r="S2408">
        <v>259</v>
      </c>
      <c r="T2408">
        <v>50</v>
      </c>
    </row>
    <row r="2409" spans="1:20" x14ac:dyDescent="0.25">
      <c r="A2409" s="1">
        <v>45532</v>
      </c>
      <c r="B2409">
        <v>4529</v>
      </c>
      <c r="C2409">
        <v>3</v>
      </c>
      <c r="D2409">
        <v>4</v>
      </c>
      <c r="E2409">
        <v>4</v>
      </c>
      <c r="F2409">
        <v>3</v>
      </c>
      <c r="G2409">
        <v>2</v>
      </c>
      <c r="H2409" t="s">
        <v>486</v>
      </c>
      <c r="I2409">
        <v>274</v>
      </c>
      <c r="J2409">
        <v>190</v>
      </c>
      <c r="K2409" s="1">
        <v>45557</v>
      </c>
      <c r="L2409">
        <v>1</v>
      </c>
      <c r="M2409" t="s">
        <v>487</v>
      </c>
      <c r="N2409" t="s">
        <v>488</v>
      </c>
      <c r="O2409" t="s">
        <v>497</v>
      </c>
      <c r="R2409" t="s">
        <v>490</v>
      </c>
      <c r="S2409">
        <v>324.8</v>
      </c>
      <c r="T2409">
        <v>0</v>
      </c>
    </row>
    <row r="2410" spans="1:20" x14ac:dyDescent="0.25">
      <c r="A2410" s="1">
        <v>45532</v>
      </c>
      <c r="B2410">
        <v>2361</v>
      </c>
      <c r="C2410">
        <v>1</v>
      </c>
      <c r="D2410">
        <v>4</v>
      </c>
      <c r="E2410">
        <v>4</v>
      </c>
      <c r="F2410">
        <v>3</v>
      </c>
      <c r="G2410">
        <v>3</v>
      </c>
      <c r="H2410" t="s">
        <v>492</v>
      </c>
      <c r="I2410">
        <v>324</v>
      </c>
      <c r="J2410">
        <v>51</v>
      </c>
      <c r="L2410">
        <v>1</v>
      </c>
      <c r="M2410" t="s">
        <v>487</v>
      </c>
      <c r="N2410" t="s">
        <v>488</v>
      </c>
      <c r="O2410" t="s">
        <v>497</v>
      </c>
      <c r="R2410" t="s">
        <v>498</v>
      </c>
      <c r="S2410">
        <v>269.5</v>
      </c>
      <c r="T2410">
        <v>10</v>
      </c>
    </row>
    <row r="2411" spans="1:20" x14ac:dyDescent="0.25">
      <c r="A2411" s="1">
        <v>45532</v>
      </c>
      <c r="B2411">
        <v>2603</v>
      </c>
      <c r="C2411">
        <v>2</v>
      </c>
      <c r="D2411">
        <v>1</v>
      </c>
      <c r="E2411">
        <v>4</v>
      </c>
      <c r="F2411">
        <v>1</v>
      </c>
      <c r="G2411">
        <v>2</v>
      </c>
      <c r="H2411" t="s">
        <v>492</v>
      </c>
      <c r="I2411">
        <v>404</v>
      </c>
      <c r="J2411">
        <v>196</v>
      </c>
      <c r="L2411">
        <v>1</v>
      </c>
      <c r="M2411" t="s">
        <v>492</v>
      </c>
      <c r="N2411" t="s">
        <v>488</v>
      </c>
      <c r="O2411" t="s">
        <v>489</v>
      </c>
      <c r="R2411" t="s">
        <v>498</v>
      </c>
      <c r="S2411">
        <v>427</v>
      </c>
      <c r="T2411">
        <v>10</v>
      </c>
    </row>
    <row r="2412" spans="1:20" x14ac:dyDescent="0.25">
      <c r="A2412" s="1">
        <v>45533</v>
      </c>
      <c r="B2412">
        <v>735</v>
      </c>
      <c r="C2412">
        <v>5</v>
      </c>
      <c r="D2412">
        <v>4</v>
      </c>
      <c r="E2412">
        <v>4</v>
      </c>
      <c r="F2412">
        <v>3</v>
      </c>
      <c r="G2412">
        <v>1</v>
      </c>
      <c r="H2412" t="s">
        <v>492</v>
      </c>
      <c r="I2412">
        <v>491</v>
      </c>
      <c r="J2412">
        <v>93</v>
      </c>
      <c r="L2412">
        <v>6</v>
      </c>
      <c r="M2412" t="s">
        <v>492</v>
      </c>
      <c r="N2412" t="s">
        <v>495</v>
      </c>
      <c r="O2412" t="s">
        <v>489</v>
      </c>
      <c r="R2412" t="s">
        <v>493</v>
      </c>
      <c r="S2412">
        <v>429.8</v>
      </c>
      <c r="T2412">
        <v>30</v>
      </c>
    </row>
    <row r="2413" spans="1:20" x14ac:dyDescent="0.25">
      <c r="A2413" s="1">
        <v>45533</v>
      </c>
      <c r="B2413">
        <v>4858</v>
      </c>
      <c r="C2413">
        <v>5</v>
      </c>
      <c r="D2413">
        <v>4</v>
      </c>
      <c r="E2413">
        <v>4</v>
      </c>
      <c r="F2413">
        <v>3</v>
      </c>
      <c r="G2413">
        <v>2</v>
      </c>
      <c r="H2413" t="s">
        <v>492</v>
      </c>
      <c r="I2413">
        <v>296</v>
      </c>
      <c r="J2413">
        <v>142</v>
      </c>
      <c r="L2413">
        <v>4</v>
      </c>
      <c r="M2413" t="s">
        <v>492</v>
      </c>
      <c r="N2413" t="s">
        <v>488</v>
      </c>
      <c r="O2413" t="s">
        <v>497</v>
      </c>
      <c r="R2413" t="s">
        <v>498</v>
      </c>
      <c r="S2413">
        <v>313.60000000000002</v>
      </c>
      <c r="T2413">
        <v>10</v>
      </c>
    </row>
    <row r="2414" spans="1:20" x14ac:dyDescent="0.25">
      <c r="A2414" s="1">
        <v>45533</v>
      </c>
      <c r="B2414">
        <v>1211</v>
      </c>
      <c r="C2414">
        <v>4</v>
      </c>
      <c r="D2414">
        <v>5</v>
      </c>
      <c r="E2414">
        <v>4</v>
      </c>
      <c r="F2414">
        <v>2</v>
      </c>
      <c r="G2414">
        <v>1</v>
      </c>
      <c r="H2414" t="s">
        <v>486</v>
      </c>
      <c r="I2414">
        <v>401</v>
      </c>
      <c r="J2414">
        <v>166</v>
      </c>
      <c r="K2414" s="1">
        <v>45557</v>
      </c>
      <c r="L2414">
        <v>6</v>
      </c>
      <c r="M2414" t="s">
        <v>494</v>
      </c>
      <c r="N2414" t="s">
        <v>495</v>
      </c>
      <c r="O2414" t="s">
        <v>489</v>
      </c>
      <c r="R2414" t="s">
        <v>490</v>
      </c>
      <c r="S2414">
        <v>396.9</v>
      </c>
      <c r="T2414">
        <v>0</v>
      </c>
    </row>
    <row r="2415" spans="1:20" x14ac:dyDescent="0.25">
      <c r="A2415" s="1">
        <v>45533</v>
      </c>
      <c r="B2415">
        <v>3062</v>
      </c>
      <c r="C2415">
        <v>2</v>
      </c>
      <c r="D2415">
        <v>4</v>
      </c>
      <c r="E2415">
        <v>4</v>
      </c>
      <c r="F2415">
        <v>3</v>
      </c>
      <c r="G2415">
        <v>1</v>
      </c>
      <c r="H2415" t="s">
        <v>492</v>
      </c>
      <c r="I2415">
        <v>203</v>
      </c>
      <c r="J2415">
        <v>103</v>
      </c>
      <c r="L2415">
        <v>1</v>
      </c>
      <c r="M2415" t="s">
        <v>487</v>
      </c>
      <c r="N2415" t="s">
        <v>495</v>
      </c>
      <c r="O2415" t="s">
        <v>497</v>
      </c>
      <c r="R2415" t="s">
        <v>496</v>
      </c>
      <c r="S2415">
        <v>249.2</v>
      </c>
      <c r="T2415">
        <v>50</v>
      </c>
    </row>
    <row r="2416" spans="1:20" x14ac:dyDescent="0.25">
      <c r="A2416" s="1">
        <v>45533</v>
      </c>
      <c r="B2416">
        <v>2591</v>
      </c>
      <c r="C2416">
        <v>1</v>
      </c>
      <c r="D2416">
        <v>4</v>
      </c>
      <c r="E2416">
        <v>4</v>
      </c>
      <c r="F2416">
        <v>3</v>
      </c>
      <c r="G2416">
        <v>3</v>
      </c>
      <c r="H2416" t="s">
        <v>486</v>
      </c>
      <c r="I2416">
        <v>237</v>
      </c>
      <c r="J2416">
        <v>71</v>
      </c>
      <c r="K2416" s="1">
        <v>45546</v>
      </c>
      <c r="L2416">
        <v>4</v>
      </c>
      <c r="M2416" t="s">
        <v>492</v>
      </c>
      <c r="N2416" t="s">
        <v>495</v>
      </c>
      <c r="O2416" t="s">
        <v>497</v>
      </c>
      <c r="R2416" t="s">
        <v>490</v>
      </c>
      <c r="S2416">
        <v>215.6</v>
      </c>
      <c r="T2416">
        <v>0</v>
      </c>
    </row>
    <row r="2417" spans="1:20" x14ac:dyDescent="0.25">
      <c r="A2417" s="1">
        <v>45533</v>
      </c>
      <c r="B2417">
        <v>353</v>
      </c>
      <c r="C2417">
        <v>2</v>
      </c>
      <c r="D2417">
        <v>5</v>
      </c>
      <c r="E2417">
        <v>4</v>
      </c>
      <c r="F2417">
        <v>4</v>
      </c>
      <c r="G2417">
        <v>1</v>
      </c>
      <c r="H2417" t="s">
        <v>486</v>
      </c>
      <c r="I2417">
        <v>951</v>
      </c>
      <c r="J2417">
        <v>199</v>
      </c>
      <c r="K2417" s="1">
        <v>45560</v>
      </c>
      <c r="L2417">
        <v>4</v>
      </c>
      <c r="M2417" t="s">
        <v>487</v>
      </c>
      <c r="N2417" t="s">
        <v>495</v>
      </c>
      <c r="O2417" t="s">
        <v>489</v>
      </c>
      <c r="R2417" t="s">
        <v>490</v>
      </c>
      <c r="S2417">
        <v>805</v>
      </c>
      <c r="T2417">
        <v>0</v>
      </c>
    </row>
    <row r="2418" spans="1:20" x14ac:dyDescent="0.25">
      <c r="A2418" s="1">
        <v>45533</v>
      </c>
      <c r="B2418">
        <v>2554</v>
      </c>
      <c r="C2418">
        <v>1</v>
      </c>
      <c r="D2418">
        <v>4</v>
      </c>
      <c r="E2418">
        <v>4</v>
      </c>
      <c r="F2418">
        <v>3</v>
      </c>
      <c r="G2418">
        <v>3</v>
      </c>
      <c r="H2418" t="s">
        <v>491</v>
      </c>
      <c r="I2418">
        <v>483</v>
      </c>
      <c r="J2418">
        <v>53</v>
      </c>
      <c r="L2418">
        <v>2</v>
      </c>
      <c r="M2418" t="s">
        <v>487</v>
      </c>
      <c r="N2418" t="s">
        <v>488</v>
      </c>
      <c r="O2418" t="s">
        <v>497</v>
      </c>
      <c r="R2418" t="s">
        <v>498</v>
      </c>
      <c r="S2418">
        <v>382.2</v>
      </c>
      <c r="T2418">
        <v>10</v>
      </c>
    </row>
    <row r="2419" spans="1:20" x14ac:dyDescent="0.25">
      <c r="A2419" s="1">
        <v>45533</v>
      </c>
      <c r="B2419">
        <v>4710</v>
      </c>
      <c r="C2419">
        <v>4</v>
      </c>
      <c r="D2419">
        <v>4</v>
      </c>
      <c r="E2419">
        <v>4</v>
      </c>
      <c r="F2419">
        <v>3</v>
      </c>
      <c r="G2419">
        <v>1</v>
      </c>
      <c r="H2419" t="s">
        <v>486</v>
      </c>
      <c r="I2419">
        <v>864</v>
      </c>
      <c r="J2419">
        <v>100</v>
      </c>
      <c r="L2419">
        <v>1</v>
      </c>
      <c r="M2419" t="s">
        <v>492</v>
      </c>
      <c r="N2419" t="s">
        <v>495</v>
      </c>
      <c r="O2419" t="s">
        <v>497</v>
      </c>
      <c r="R2419" t="s">
        <v>493</v>
      </c>
      <c r="S2419">
        <v>695.8</v>
      </c>
      <c r="T2419">
        <v>30</v>
      </c>
    </row>
    <row r="2420" spans="1:20" x14ac:dyDescent="0.25">
      <c r="A2420" s="1">
        <v>45533</v>
      </c>
      <c r="B2420">
        <v>493</v>
      </c>
      <c r="C2420">
        <v>3</v>
      </c>
      <c r="D2420">
        <v>2</v>
      </c>
      <c r="E2420">
        <v>4</v>
      </c>
      <c r="F2420">
        <v>5</v>
      </c>
      <c r="G2420">
        <v>1</v>
      </c>
      <c r="H2420" t="s">
        <v>486</v>
      </c>
      <c r="I2420">
        <v>932</v>
      </c>
      <c r="J2420">
        <v>127</v>
      </c>
      <c r="K2420" s="1">
        <v>45540</v>
      </c>
      <c r="L2420">
        <v>8</v>
      </c>
      <c r="M2420" t="s">
        <v>492</v>
      </c>
      <c r="N2420" t="s">
        <v>488</v>
      </c>
      <c r="O2420" t="s">
        <v>489</v>
      </c>
      <c r="R2420" t="s">
        <v>490</v>
      </c>
      <c r="S2420">
        <v>741.3</v>
      </c>
      <c r="T2420">
        <v>0</v>
      </c>
    </row>
    <row r="2421" spans="1:20" x14ac:dyDescent="0.25">
      <c r="A2421" s="1">
        <v>45533</v>
      </c>
      <c r="B2421">
        <v>2048</v>
      </c>
      <c r="C2421">
        <v>2</v>
      </c>
      <c r="D2421">
        <v>1</v>
      </c>
      <c r="E2421">
        <v>4</v>
      </c>
      <c r="F2421">
        <v>3</v>
      </c>
      <c r="G2421">
        <v>1</v>
      </c>
      <c r="H2421" t="s">
        <v>486</v>
      </c>
      <c r="I2421">
        <v>887</v>
      </c>
      <c r="J2421">
        <v>145</v>
      </c>
      <c r="K2421" s="1">
        <v>45556</v>
      </c>
      <c r="L2421">
        <v>6</v>
      </c>
      <c r="M2421" t="s">
        <v>487</v>
      </c>
      <c r="N2421" t="s">
        <v>488</v>
      </c>
      <c r="O2421" t="s">
        <v>497</v>
      </c>
      <c r="R2421" t="s">
        <v>490</v>
      </c>
      <c r="S2421">
        <v>722.4</v>
      </c>
      <c r="T2421">
        <v>0</v>
      </c>
    </row>
    <row r="2422" spans="1:20" x14ac:dyDescent="0.25">
      <c r="A2422" s="1">
        <v>45534</v>
      </c>
      <c r="B2422">
        <v>2419</v>
      </c>
      <c r="C2422">
        <v>5</v>
      </c>
      <c r="D2422">
        <v>5</v>
      </c>
      <c r="E2422">
        <v>4</v>
      </c>
      <c r="F2422">
        <v>1</v>
      </c>
      <c r="G2422">
        <v>2</v>
      </c>
      <c r="H2422" t="s">
        <v>486</v>
      </c>
      <c r="I2422">
        <v>101</v>
      </c>
      <c r="J2422">
        <v>24</v>
      </c>
      <c r="K2422" s="1">
        <v>45560</v>
      </c>
      <c r="L2422">
        <v>4</v>
      </c>
      <c r="M2422" t="s">
        <v>487</v>
      </c>
      <c r="N2422" t="s">
        <v>495</v>
      </c>
      <c r="O2422" t="s">
        <v>489</v>
      </c>
      <c r="R2422" t="s">
        <v>490</v>
      </c>
      <c r="S2422">
        <v>87.5</v>
      </c>
      <c r="T2422">
        <v>0</v>
      </c>
    </row>
    <row r="2423" spans="1:20" x14ac:dyDescent="0.25">
      <c r="A2423" s="1">
        <v>45534</v>
      </c>
      <c r="B2423">
        <v>2479</v>
      </c>
      <c r="C2423">
        <v>1</v>
      </c>
      <c r="D2423">
        <v>2</v>
      </c>
      <c r="E2423">
        <v>4</v>
      </c>
      <c r="F2423">
        <v>5</v>
      </c>
      <c r="G2423">
        <v>2</v>
      </c>
      <c r="H2423" t="s">
        <v>486</v>
      </c>
      <c r="I2423">
        <v>129</v>
      </c>
      <c r="J2423">
        <v>60</v>
      </c>
      <c r="L2423">
        <v>2</v>
      </c>
      <c r="M2423" t="s">
        <v>494</v>
      </c>
      <c r="N2423" t="s">
        <v>495</v>
      </c>
      <c r="O2423" t="s">
        <v>497</v>
      </c>
      <c r="R2423" t="s">
        <v>496</v>
      </c>
      <c r="S2423">
        <v>167.3</v>
      </c>
      <c r="T2423">
        <v>50</v>
      </c>
    </row>
    <row r="2424" spans="1:20" x14ac:dyDescent="0.25">
      <c r="A2424" s="1">
        <v>45534</v>
      </c>
      <c r="B2424">
        <v>667</v>
      </c>
      <c r="C2424">
        <v>2</v>
      </c>
      <c r="D2424">
        <v>3</v>
      </c>
      <c r="E2424">
        <v>4</v>
      </c>
      <c r="F2424">
        <v>2</v>
      </c>
      <c r="G2424">
        <v>1</v>
      </c>
      <c r="H2424" t="s">
        <v>492</v>
      </c>
      <c r="I2424">
        <v>978</v>
      </c>
      <c r="J2424">
        <v>53</v>
      </c>
      <c r="L2424">
        <v>5</v>
      </c>
      <c r="M2424" t="s">
        <v>492</v>
      </c>
      <c r="N2424" t="s">
        <v>488</v>
      </c>
      <c r="O2424" t="s">
        <v>497</v>
      </c>
      <c r="R2424" t="s">
        <v>496</v>
      </c>
      <c r="S2424">
        <v>756.7</v>
      </c>
      <c r="T2424">
        <v>50</v>
      </c>
    </row>
    <row r="2425" spans="1:20" x14ac:dyDescent="0.25">
      <c r="A2425" s="1">
        <v>45534</v>
      </c>
      <c r="B2425">
        <v>2428</v>
      </c>
      <c r="C2425">
        <v>1</v>
      </c>
      <c r="D2425">
        <v>3</v>
      </c>
      <c r="E2425">
        <v>4</v>
      </c>
      <c r="F2425">
        <v>1</v>
      </c>
      <c r="G2425">
        <v>3</v>
      </c>
      <c r="H2425" t="s">
        <v>486</v>
      </c>
      <c r="I2425">
        <v>871</v>
      </c>
      <c r="J2425">
        <v>39</v>
      </c>
      <c r="K2425" s="1">
        <v>45560</v>
      </c>
      <c r="L2425">
        <v>9</v>
      </c>
      <c r="M2425" t="s">
        <v>487</v>
      </c>
      <c r="N2425" t="s">
        <v>488</v>
      </c>
      <c r="O2425" t="s">
        <v>489</v>
      </c>
      <c r="R2425" t="s">
        <v>490</v>
      </c>
      <c r="S2425">
        <v>637</v>
      </c>
      <c r="T2425">
        <v>0</v>
      </c>
    </row>
    <row r="2426" spans="1:20" x14ac:dyDescent="0.25">
      <c r="A2426" s="1">
        <v>45534</v>
      </c>
      <c r="B2426">
        <v>1267</v>
      </c>
      <c r="C2426">
        <v>2</v>
      </c>
      <c r="D2426">
        <v>1</v>
      </c>
      <c r="E2426">
        <v>4</v>
      </c>
      <c r="F2426">
        <v>4</v>
      </c>
      <c r="G2426">
        <v>1</v>
      </c>
      <c r="H2426" t="s">
        <v>486</v>
      </c>
      <c r="I2426">
        <v>852</v>
      </c>
      <c r="J2426">
        <v>85</v>
      </c>
      <c r="K2426" s="1">
        <v>45558</v>
      </c>
      <c r="L2426">
        <v>7</v>
      </c>
      <c r="M2426" t="s">
        <v>494</v>
      </c>
      <c r="N2426" t="s">
        <v>495</v>
      </c>
      <c r="O2426" t="s">
        <v>489</v>
      </c>
      <c r="R2426" t="s">
        <v>490</v>
      </c>
      <c r="S2426">
        <v>655.9</v>
      </c>
      <c r="T2426">
        <v>0</v>
      </c>
    </row>
    <row r="2427" spans="1:20" x14ac:dyDescent="0.25">
      <c r="A2427" s="1">
        <v>45534</v>
      </c>
      <c r="B2427">
        <v>3832</v>
      </c>
      <c r="C2427">
        <v>5</v>
      </c>
      <c r="D2427">
        <v>3</v>
      </c>
      <c r="E2427">
        <v>4</v>
      </c>
      <c r="F2427">
        <v>3</v>
      </c>
      <c r="G2427">
        <v>3</v>
      </c>
      <c r="H2427" t="s">
        <v>486</v>
      </c>
      <c r="I2427">
        <v>480</v>
      </c>
      <c r="J2427">
        <v>111</v>
      </c>
      <c r="K2427" s="1">
        <v>45545</v>
      </c>
      <c r="L2427">
        <v>4</v>
      </c>
      <c r="M2427" t="s">
        <v>487</v>
      </c>
      <c r="N2427" t="s">
        <v>495</v>
      </c>
      <c r="O2427" t="s">
        <v>489</v>
      </c>
      <c r="R2427" t="s">
        <v>490</v>
      </c>
      <c r="S2427">
        <v>413.7</v>
      </c>
      <c r="T2427">
        <v>0</v>
      </c>
    </row>
    <row r="2428" spans="1:20" x14ac:dyDescent="0.25">
      <c r="A2428" s="1">
        <v>45534</v>
      </c>
      <c r="B2428">
        <v>2642</v>
      </c>
      <c r="C2428">
        <v>1</v>
      </c>
      <c r="D2428">
        <v>1</v>
      </c>
      <c r="E2428">
        <v>4</v>
      </c>
      <c r="F2428">
        <v>2</v>
      </c>
      <c r="G2428">
        <v>1</v>
      </c>
      <c r="H2428" t="s">
        <v>486</v>
      </c>
      <c r="I2428">
        <v>570</v>
      </c>
      <c r="J2428">
        <v>165</v>
      </c>
      <c r="L2428">
        <v>5</v>
      </c>
      <c r="M2428" t="s">
        <v>492</v>
      </c>
      <c r="N2428" t="s">
        <v>488</v>
      </c>
      <c r="O2428" t="s">
        <v>489</v>
      </c>
      <c r="R2428" t="s">
        <v>493</v>
      </c>
      <c r="S2428">
        <v>535.5</v>
      </c>
      <c r="T2428">
        <v>30</v>
      </c>
    </row>
    <row r="2429" spans="1:20" x14ac:dyDescent="0.25">
      <c r="A2429" s="1">
        <v>45534</v>
      </c>
      <c r="B2429">
        <v>3575</v>
      </c>
      <c r="C2429">
        <v>1</v>
      </c>
      <c r="D2429">
        <v>3</v>
      </c>
      <c r="E2429">
        <v>4</v>
      </c>
      <c r="F2429">
        <v>2</v>
      </c>
      <c r="G2429">
        <v>1</v>
      </c>
      <c r="H2429" t="s">
        <v>492</v>
      </c>
      <c r="I2429">
        <v>441</v>
      </c>
      <c r="J2429">
        <v>63</v>
      </c>
      <c r="L2429">
        <v>8</v>
      </c>
      <c r="M2429" t="s">
        <v>487</v>
      </c>
      <c r="N2429" t="s">
        <v>495</v>
      </c>
      <c r="O2429" t="s">
        <v>489</v>
      </c>
      <c r="R2429" t="s">
        <v>498</v>
      </c>
      <c r="S2429">
        <v>359.8</v>
      </c>
      <c r="T2429">
        <v>10</v>
      </c>
    </row>
    <row r="2430" spans="1:20" x14ac:dyDescent="0.25">
      <c r="A2430" s="1">
        <v>45534</v>
      </c>
      <c r="B2430">
        <v>2514</v>
      </c>
      <c r="C2430">
        <v>3</v>
      </c>
      <c r="D2430">
        <v>3</v>
      </c>
      <c r="E2430">
        <v>4</v>
      </c>
      <c r="F2430">
        <v>1</v>
      </c>
      <c r="G2430">
        <v>3</v>
      </c>
      <c r="H2430" t="s">
        <v>486</v>
      </c>
      <c r="I2430">
        <v>930</v>
      </c>
      <c r="J2430">
        <v>122</v>
      </c>
      <c r="K2430" s="1">
        <v>45562</v>
      </c>
      <c r="L2430">
        <v>5</v>
      </c>
      <c r="M2430" t="s">
        <v>492</v>
      </c>
      <c r="N2430" t="s">
        <v>495</v>
      </c>
      <c r="O2430" t="s">
        <v>489</v>
      </c>
      <c r="R2430" t="s">
        <v>490</v>
      </c>
      <c r="S2430">
        <v>736.4</v>
      </c>
      <c r="T2430">
        <v>0</v>
      </c>
    </row>
    <row r="2431" spans="1:20" x14ac:dyDescent="0.25">
      <c r="A2431" s="1">
        <v>45534</v>
      </c>
      <c r="B2431">
        <v>4036</v>
      </c>
      <c r="C2431">
        <v>4</v>
      </c>
      <c r="D2431">
        <v>2</v>
      </c>
      <c r="E2431">
        <v>4</v>
      </c>
      <c r="F2431">
        <v>5</v>
      </c>
      <c r="G2431">
        <v>3</v>
      </c>
      <c r="H2431" t="s">
        <v>491</v>
      </c>
      <c r="I2431">
        <v>909</v>
      </c>
      <c r="J2431">
        <v>67</v>
      </c>
      <c r="L2431">
        <v>6</v>
      </c>
      <c r="M2431" t="s">
        <v>494</v>
      </c>
      <c r="N2431" t="s">
        <v>488</v>
      </c>
      <c r="O2431" t="s">
        <v>497</v>
      </c>
      <c r="R2431" t="s">
        <v>493</v>
      </c>
      <c r="S2431">
        <v>704.2</v>
      </c>
      <c r="T2431">
        <v>30</v>
      </c>
    </row>
    <row r="2432" spans="1:20" x14ac:dyDescent="0.25">
      <c r="A2432" s="1">
        <v>45535</v>
      </c>
      <c r="B2432">
        <v>2668</v>
      </c>
      <c r="C2432">
        <v>2</v>
      </c>
      <c r="D2432">
        <v>3</v>
      </c>
      <c r="E2432">
        <v>4</v>
      </c>
      <c r="F2432">
        <v>5</v>
      </c>
      <c r="G2432">
        <v>2</v>
      </c>
      <c r="H2432" t="s">
        <v>486</v>
      </c>
      <c r="I2432">
        <v>909</v>
      </c>
      <c r="J2432">
        <v>54</v>
      </c>
      <c r="K2432" s="1">
        <v>45547</v>
      </c>
      <c r="L2432">
        <v>10</v>
      </c>
      <c r="M2432" t="s">
        <v>487</v>
      </c>
      <c r="N2432" t="s">
        <v>488</v>
      </c>
      <c r="O2432" t="s">
        <v>489</v>
      </c>
      <c r="R2432" t="s">
        <v>490</v>
      </c>
      <c r="S2432">
        <v>674.1</v>
      </c>
      <c r="T2432">
        <v>0</v>
      </c>
    </row>
    <row r="2433" spans="1:20" x14ac:dyDescent="0.25">
      <c r="A2433" s="1">
        <v>45535</v>
      </c>
      <c r="B2433">
        <v>1636</v>
      </c>
      <c r="C2433">
        <v>5</v>
      </c>
      <c r="D2433">
        <v>1</v>
      </c>
      <c r="E2433">
        <v>4</v>
      </c>
      <c r="F2433">
        <v>5</v>
      </c>
      <c r="G2433">
        <v>3</v>
      </c>
      <c r="H2433" t="s">
        <v>492</v>
      </c>
      <c r="I2433">
        <v>413</v>
      </c>
      <c r="J2433">
        <v>130</v>
      </c>
      <c r="L2433">
        <v>6</v>
      </c>
      <c r="M2433" t="s">
        <v>492</v>
      </c>
      <c r="N2433" t="s">
        <v>488</v>
      </c>
      <c r="O2433" t="s">
        <v>497</v>
      </c>
      <c r="R2433" t="s">
        <v>498</v>
      </c>
      <c r="S2433">
        <v>387.1</v>
      </c>
      <c r="T2433">
        <v>10</v>
      </c>
    </row>
    <row r="2434" spans="1:20" x14ac:dyDescent="0.25">
      <c r="A2434" s="1">
        <v>45535</v>
      </c>
      <c r="B2434">
        <v>3147</v>
      </c>
      <c r="C2434">
        <v>3</v>
      </c>
      <c r="D2434">
        <v>4</v>
      </c>
      <c r="E2434">
        <v>4</v>
      </c>
      <c r="F2434">
        <v>3</v>
      </c>
      <c r="G2434">
        <v>1</v>
      </c>
      <c r="H2434" t="s">
        <v>486</v>
      </c>
      <c r="I2434">
        <v>809</v>
      </c>
      <c r="J2434">
        <v>58</v>
      </c>
      <c r="K2434" s="1">
        <v>45551</v>
      </c>
      <c r="L2434">
        <v>8</v>
      </c>
      <c r="M2434" t="s">
        <v>494</v>
      </c>
      <c r="N2434" t="s">
        <v>488</v>
      </c>
      <c r="O2434" t="s">
        <v>489</v>
      </c>
      <c r="R2434" t="s">
        <v>490</v>
      </c>
      <c r="S2434">
        <v>606.9</v>
      </c>
      <c r="T2434">
        <v>0</v>
      </c>
    </row>
    <row r="2435" spans="1:20" x14ac:dyDescent="0.25">
      <c r="A2435" s="1">
        <v>45535</v>
      </c>
      <c r="B2435">
        <v>1644</v>
      </c>
      <c r="C2435">
        <v>3</v>
      </c>
      <c r="D2435">
        <v>4</v>
      </c>
      <c r="E2435">
        <v>4</v>
      </c>
      <c r="F2435">
        <v>3</v>
      </c>
      <c r="G2435">
        <v>3</v>
      </c>
      <c r="H2435" t="s">
        <v>491</v>
      </c>
      <c r="I2435">
        <v>790</v>
      </c>
      <c r="J2435">
        <v>22</v>
      </c>
      <c r="L2435">
        <v>5</v>
      </c>
      <c r="M2435" t="s">
        <v>494</v>
      </c>
      <c r="N2435" t="s">
        <v>488</v>
      </c>
      <c r="O2435" t="s">
        <v>497</v>
      </c>
      <c r="R2435" t="s">
        <v>496</v>
      </c>
      <c r="S2435">
        <v>603.4</v>
      </c>
      <c r="T2435">
        <v>50</v>
      </c>
    </row>
    <row r="2436" spans="1:20" x14ac:dyDescent="0.25">
      <c r="A2436" s="1">
        <v>45535</v>
      </c>
      <c r="B2436">
        <v>221</v>
      </c>
      <c r="C2436">
        <v>4</v>
      </c>
      <c r="D2436">
        <v>4</v>
      </c>
      <c r="E2436">
        <v>4</v>
      </c>
      <c r="F2436">
        <v>3</v>
      </c>
      <c r="G2436">
        <v>2</v>
      </c>
      <c r="H2436" t="s">
        <v>486</v>
      </c>
      <c r="I2436">
        <v>951</v>
      </c>
      <c r="J2436">
        <v>38</v>
      </c>
      <c r="L2436">
        <v>1</v>
      </c>
      <c r="M2436" t="s">
        <v>492</v>
      </c>
      <c r="N2436" t="s">
        <v>488</v>
      </c>
      <c r="O2436" t="s">
        <v>497</v>
      </c>
      <c r="R2436" t="s">
        <v>498</v>
      </c>
      <c r="S2436">
        <v>699.3</v>
      </c>
      <c r="T2436">
        <v>10</v>
      </c>
    </row>
    <row r="2437" spans="1:20" x14ac:dyDescent="0.25">
      <c r="A2437" s="1">
        <v>45535</v>
      </c>
      <c r="B2437">
        <v>1322</v>
      </c>
      <c r="C2437">
        <v>5</v>
      </c>
      <c r="D2437">
        <v>1</v>
      </c>
      <c r="E2437">
        <v>4</v>
      </c>
      <c r="F2437">
        <v>4</v>
      </c>
      <c r="G2437">
        <v>1</v>
      </c>
      <c r="H2437" t="s">
        <v>491</v>
      </c>
      <c r="I2437">
        <v>160</v>
      </c>
      <c r="J2437">
        <v>144</v>
      </c>
      <c r="L2437">
        <v>4</v>
      </c>
      <c r="M2437" t="s">
        <v>487</v>
      </c>
      <c r="N2437" t="s">
        <v>495</v>
      </c>
      <c r="O2437" t="s">
        <v>489</v>
      </c>
      <c r="R2437" t="s">
        <v>493</v>
      </c>
      <c r="S2437">
        <v>233.8</v>
      </c>
      <c r="T2437">
        <v>30</v>
      </c>
    </row>
    <row r="2438" spans="1:20" x14ac:dyDescent="0.25">
      <c r="A2438" s="1">
        <v>45535</v>
      </c>
      <c r="B2438">
        <v>1916</v>
      </c>
      <c r="C2438">
        <v>2</v>
      </c>
      <c r="D2438">
        <v>1</v>
      </c>
      <c r="E2438">
        <v>4</v>
      </c>
      <c r="F2438">
        <v>4</v>
      </c>
      <c r="G2438">
        <v>1</v>
      </c>
      <c r="H2438" t="s">
        <v>486</v>
      </c>
      <c r="I2438">
        <v>575</v>
      </c>
      <c r="J2438">
        <v>165</v>
      </c>
      <c r="L2438">
        <v>3</v>
      </c>
      <c r="M2438" t="s">
        <v>492</v>
      </c>
      <c r="N2438" t="s">
        <v>488</v>
      </c>
      <c r="O2438" t="s">
        <v>497</v>
      </c>
      <c r="R2438" t="s">
        <v>498</v>
      </c>
      <c r="S2438">
        <v>525</v>
      </c>
      <c r="T2438">
        <v>10</v>
      </c>
    </row>
    <row r="2439" spans="1:20" x14ac:dyDescent="0.25">
      <c r="A2439" s="1">
        <v>45535</v>
      </c>
      <c r="B2439">
        <v>1250</v>
      </c>
      <c r="C2439">
        <v>1</v>
      </c>
      <c r="D2439">
        <v>4</v>
      </c>
      <c r="E2439">
        <v>4</v>
      </c>
      <c r="F2439">
        <v>3</v>
      </c>
      <c r="G2439">
        <v>1</v>
      </c>
      <c r="H2439" t="s">
        <v>492</v>
      </c>
      <c r="I2439">
        <v>639</v>
      </c>
      <c r="J2439">
        <v>102</v>
      </c>
      <c r="L2439">
        <v>2</v>
      </c>
      <c r="M2439" t="s">
        <v>494</v>
      </c>
      <c r="N2439" t="s">
        <v>488</v>
      </c>
      <c r="O2439" t="s">
        <v>497</v>
      </c>
      <c r="R2439" t="s">
        <v>496</v>
      </c>
      <c r="S2439">
        <v>553.70000000000005</v>
      </c>
      <c r="T2439">
        <v>50</v>
      </c>
    </row>
    <row r="2440" spans="1:20" x14ac:dyDescent="0.25">
      <c r="A2440" s="1">
        <v>45535</v>
      </c>
      <c r="B2440">
        <v>738</v>
      </c>
      <c r="C2440">
        <v>4</v>
      </c>
      <c r="D2440">
        <v>3</v>
      </c>
      <c r="E2440">
        <v>4</v>
      </c>
      <c r="F2440">
        <v>5</v>
      </c>
      <c r="G2440">
        <v>3</v>
      </c>
      <c r="H2440" t="s">
        <v>486</v>
      </c>
      <c r="I2440">
        <v>811</v>
      </c>
      <c r="J2440">
        <v>24</v>
      </c>
      <c r="L2440">
        <v>7</v>
      </c>
      <c r="M2440" t="s">
        <v>492</v>
      </c>
      <c r="N2440" t="s">
        <v>488</v>
      </c>
      <c r="O2440" t="s">
        <v>497</v>
      </c>
      <c r="R2440" t="s">
        <v>498</v>
      </c>
      <c r="S2440">
        <v>591.5</v>
      </c>
      <c r="T2440">
        <v>10</v>
      </c>
    </row>
    <row r="2441" spans="1:20" x14ac:dyDescent="0.25">
      <c r="A2441" s="1">
        <v>45535</v>
      </c>
      <c r="B2441">
        <v>2607</v>
      </c>
      <c r="C2441">
        <v>1</v>
      </c>
      <c r="D2441">
        <v>4</v>
      </c>
      <c r="E2441">
        <v>4</v>
      </c>
      <c r="F2441">
        <v>3</v>
      </c>
      <c r="G2441">
        <v>1</v>
      </c>
      <c r="H2441" t="s">
        <v>486</v>
      </c>
      <c r="I2441">
        <v>125</v>
      </c>
      <c r="J2441">
        <v>74</v>
      </c>
      <c r="L2441">
        <v>7</v>
      </c>
      <c r="M2441" t="s">
        <v>494</v>
      </c>
      <c r="N2441" t="s">
        <v>495</v>
      </c>
      <c r="O2441" t="s">
        <v>489</v>
      </c>
      <c r="R2441" t="s">
        <v>498</v>
      </c>
      <c r="S2441">
        <v>146.30000000000001</v>
      </c>
      <c r="T2441">
        <v>10</v>
      </c>
    </row>
    <row r="2442" spans="1:20" x14ac:dyDescent="0.25">
      <c r="A2442" s="1">
        <v>45536</v>
      </c>
      <c r="B2442">
        <v>3241</v>
      </c>
      <c r="C2442">
        <v>3</v>
      </c>
      <c r="D2442">
        <v>5</v>
      </c>
      <c r="E2442">
        <v>4</v>
      </c>
      <c r="F2442">
        <v>4</v>
      </c>
      <c r="G2442">
        <v>1</v>
      </c>
      <c r="H2442" t="s">
        <v>486</v>
      </c>
      <c r="I2442">
        <v>920</v>
      </c>
      <c r="J2442">
        <v>32</v>
      </c>
      <c r="K2442" s="1">
        <v>45561</v>
      </c>
      <c r="L2442">
        <v>8</v>
      </c>
      <c r="M2442" t="s">
        <v>494</v>
      </c>
      <c r="N2442" t="s">
        <v>495</v>
      </c>
      <c r="O2442" t="s">
        <v>489</v>
      </c>
      <c r="R2442" t="s">
        <v>490</v>
      </c>
      <c r="S2442">
        <v>666.4</v>
      </c>
      <c r="T2442">
        <v>0</v>
      </c>
    </row>
    <row r="2443" spans="1:20" x14ac:dyDescent="0.25">
      <c r="A2443" s="1">
        <v>45536</v>
      </c>
      <c r="B2443">
        <v>4713</v>
      </c>
      <c r="C2443">
        <v>1</v>
      </c>
      <c r="D2443">
        <v>1</v>
      </c>
      <c r="E2443">
        <v>4</v>
      </c>
      <c r="F2443">
        <v>2</v>
      </c>
      <c r="G2443">
        <v>3</v>
      </c>
      <c r="H2443" t="s">
        <v>486</v>
      </c>
      <c r="I2443">
        <v>394</v>
      </c>
      <c r="J2443">
        <v>181</v>
      </c>
      <c r="K2443" s="1">
        <v>45552</v>
      </c>
      <c r="L2443">
        <v>10</v>
      </c>
      <c r="M2443" t="s">
        <v>494</v>
      </c>
      <c r="N2443" t="s">
        <v>488</v>
      </c>
      <c r="O2443" t="s">
        <v>497</v>
      </c>
      <c r="R2443" t="s">
        <v>490</v>
      </c>
      <c r="S2443">
        <v>402.5</v>
      </c>
      <c r="T2443">
        <v>0</v>
      </c>
    </row>
    <row r="2444" spans="1:20" x14ac:dyDescent="0.25">
      <c r="A2444" s="1">
        <v>45536</v>
      </c>
      <c r="B2444">
        <v>3439</v>
      </c>
      <c r="C2444">
        <v>2</v>
      </c>
      <c r="D2444">
        <v>5</v>
      </c>
      <c r="E2444">
        <v>4</v>
      </c>
      <c r="F2444">
        <v>1</v>
      </c>
      <c r="G2444">
        <v>1</v>
      </c>
      <c r="H2444" t="s">
        <v>486</v>
      </c>
      <c r="I2444">
        <v>279</v>
      </c>
      <c r="J2444">
        <v>37</v>
      </c>
      <c r="K2444" s="1">
        <v>45548</v>
      </c>
      <c r="L2444">
        <v>5</v>
      </c>
      <c r="M2444" t="s">
        <v>494</v>
      </c>
      <c r="N2444" t="s">
        <v>488</v>
      </c>
      <c r="O2444" t="s">
        <v>489</v>
      </c>
      <c r="R2444" t="s">
        <v>490</v>
      </c>
      <c r="S2444">
        <v>221.2</v>
      </c>
      <c r="T2444">
        <v>0</v>
      </c>
    </row>
    <row r="2445" spans="1:20" x14ac:dyDescent="0.25">
      <c r="A2445" s="1">
        <v>45536</v>
      </c>
      <c r="B2445">
        <v>1006</v>
      </c>
      <c r="C2445">
        <v>2</v>
      </c>
      <c r="D2445">
        <v>5</v>
      </c>
      <c r="E2445">
        <v>4</v>
      </c>
      <c r="F2445">
        <v>2</v>
      </c>
      <c r="G2445">
        <v>3</v>
      </c>
      <c r="H2445" t="s">
        <v>492</v>
      </c>
      <c r="I2445">
        <v>180</v>
      </c>
      <c r="J2445">
        <v>87</v>
      </c>
      <c r="L2445">
        <v>1</v>
      </c>
      <c r="M2445" t="s">
        <v>487</v>
      </c>
      <c r="N2445" t="s">
        <v>495</v>
      </c>
      <c r="O2445" t="s">
        <v>489</v>
      </c>
      <c r="R2445" t="s">
        <v>498</v>
      </c>
      <c r="S2445">
        <v>193.9</v>
      </c>
      <c r="T2445">
        <v>10</v>
      </c>
    </row>
    <row r="2446" spans="1:20" x14ac:dyDescent="0.25">
      <c r="A2446" s="1">
        <v>45536</v>
      </c>
      <c r="B2446">
        <v>2539</v>
      </c>
      <c r="C2446">
        <v>1</v>
      </c>
      <c r="D2446">
        <v>1</v>
      </c>
      <c r="E2446">
        <v>4</v>
      </c>
      <c r="F2446">
        <v>5</v>
      </c>
      <c r="G2446">
        <v>3</v>
      </c>
      <c r="H2446" t="s">
        <v>492</v>
      </c>
      <c r="I2446">
        <v>92</v>
      </c>
      <c r="J2446">
        <v>119</v>
      </c>
      <c r="L2446">
        <v>6</v>
      </c>
      <c r="M2446" t="s">
        <v>494</v>
      </c>
      <c r="N2446" t="s">
        <v>495</v>
      </c>
      <c r="O2446" t="s">
        <v>497</v>
      </c>
      <c r="R2446" t="s">
        <v>493</v>
      </c>
      <c r="S2446">
        <v>168.7</v>
      </c>
      <c r="T2446">
        <v>30</v>
      </c>
    </row>
    <row r="2447" spans="1:20" x14ac:dyDescent="0.25">
      <c r="A2447" s="1">
        <v>45536</v>
      </c>
      <c r="B2447">
        <v>4354</v>
      </c>
      <c r="C2447">
        <v>1</v>
      </c>
      <c r="D2447">
        <v>4</v>
      </c>
      <c r="E2447">
        <v>4</v>
      </c>
      <c r="F2447">
        <v>3</v>
      </c>
      <c r="G2447">
        <v>2</v>
      </c>
      <c r="H2447" t="s">
        <v>486</v>
      </c>
      <c r="I2447">
        <v>596</v>
      </c>
      <c r="J2447">
        <v>190</v>
      </c>
      <c r="L2447">
        <v>6</v>
      </c>
      <c r="M2447" t="s">
        <v>494</v>
      </c>
      <c r="N2447" t="s">
        <v>488</v>
      </c>
      <c r="O2447" t="s">
        <v>497</v>
      </c>
      <c r="R2447" t="s">
        <v>498</v>
      </c>
      <c r="S2447">
        <v>557.20000000000005</v>
      </c>
      <c r="T2447">
        <v>10</v>
      </c>
    </row>
    <row r="2448" spans="1:20" x14ac:dyDescent="0.25">
      <c r="A2448" s="1">
        <v>45536</v>
      </c>
      <c r="B2448">
        <v>1605</v>
      </c>
      <c r="C2448">
        <v>4</v>
      </c>
      <c r="D2448">
        <v>2</v>
      </c>
      <c r="E2448">
        <v>4</v>
      </c>
      <c r="F2448">
        <v>5</v>
      </c>
      <c r="G2448">
        <v>1</v>
      </c>
      <c r="H2448" t="s">
        <v>486</v>
      </c>
      <c r="I2448">
        <v>318</v>
      </c>
      <c r="J2448">
        <v>188</v>
      </c>
      <c r="K2448" s="1">
        <v>45552</v>
      </c>
      <c r="L2448">
        <v>8</v>
      </c>
      <c r="M2448" t="s">
        <v>494</v>
      </c>
      <c r="N2448" t="s">
        <v>495</v>
      </c>
      <c r="O2448" t="s">
        <v>489</v>
      </c>
      <c r="R2448" t="s">
        <v>490</v>
      </c>
      <c r="S2448">
        <v>354.2</v>
      </c>
      <c r="T2448">
        <v>0</v>
      </c>
    </row>
    <row r="2449" spans="1:20" x14ac:dyDescent="0.25">
      <c r="A2449" s="1">
        <v>45536</v>
      </c>
      <c r="B2449">
        <v>4484</v>
      </c>
      <c r="C2449">
        <v>2</v>
      </c>
      <c r="D2449">
        <v>5</v>
      </c>
      <c r="E2449">
        <v>4</v>
      </c>
      <c r="F2449">
        <v>5</v>
      </c>
      <c r="G2449">
        <v>3</v>
      </c>
      <c r="H2449" t="s">
        <v>486</v>
      </c>
      <c r="I2449">
        <v>597</v>
      </c>
      <c r="J2449">
        <v>57</v>
      </c>
      <c r="K2449" s="1">
        <v>45552</v>
      </c>
      <c r="L2449">
        <v>10</v>
      </c>
      <c r="M2449" t="s">
        <v>492</v>
      </c>
      <c r="N2449" t="s">
        <v>495</v>
      </c>
      <c r="O2449" t="s">
        <v>489</v>
      </c>
      <c r="R2449" t="s">
        <v>490</v>
      </c>
      <c r="S2449">
        <v>457.8</v>
      </c>
      <c r="T2449">
        <v>0</v>
      </c>
    </row>
    <row r="2450" spans="1:20" x14ac:dyDescent="0.25">
      <c r="A2450" s="1">
        <v>45536</v>
      </c>
      <c r="B2450">
        <v>1374</v>
      </c>
      <c r="C2450">
        <v>1</v>
      </c>
      <c r="D2450">
        <v>4</v>
      </c>
      <c r="E2450">
        <v>4</v>
      </c>
      <c r="F2450">
        <v>3</v>
      </c>
      <c r="G2450">
        <v>2</v>
      </c>
      <c r="H2450" t="s">
        <v>486</v>
      </c>
      <c r="I2450">
        <v>632</v>
      </c>
      <c r="J2450">
        <v>185</v>
      </c>
      <c r="K2450" s="1">
        <v>45563</v>
      </c>
      <c r="L2450">
        <v>2</v>
      </c>
      <c r="M2450" t="s">
        <v>487</v>
      </c>
      <c r="N2450" t="s">
        <v>495</v>
      </c>
      <c r="O2450" t="s">
        <v>489</v>
      </c>
      <c r="R2450" t="s">
        <v>490</v>
      </c>
      <c r="S2450">
        <v>571.9</v>
      </c>
      <c r="T2450">
        <v>0</v>
      </c>
    </row>
    <row r="2451" spans="1:20" x14ac:dyDescent="0.25">
      <c r="A2451" s="1">
        <v>45536</v>
      </c>
      <c r="B2451">
        <v>32</v>
      </c>
      <c r="C2451">
        <v>5</v>
      </c>
      <c r="D2451">
        <v>2</v>
      </c>
      <c r="E2451">
        <v>4</v>
      </c>
      <c r="F2451">
        <v>5</v>
      </c>
      <c r="G2451">
        <v>3</v>
      </c>
      <c r="H2451" t="s">
        <v>486</v>
      </c>
      <c r="I2451">
        <v>437</v>
      </c>
      <c r="J2451">
        <v>160</v>
      </c>
      <c r="K2451" s="1">
        <v>45554</v>
      </c>
      <c r="L2451">
        <v>9</v>
      </c>
      <c r="M2451" t="s">
        <v>494</v>
      </c>
      <c r="N2451" t="s">
        <v>488</v>
      </c>
      <c r="O2451" t="s">
        <v>497</v>
      </c>
      <c r="R2451" t="s">
        <v>490</v>
      </c>
      <c r="S2451">
        <v>417.9</v>
      </c>
      <c r="T2451">
        <v>0</v>
      </c>
    </row>
    <row r="2452" spans="1:20" x14ac:dyDescent="0.25">
      <c r="A2452" s="1">
        <v>45537</v>
      </c>
      <c r="B2452">
        <v>4658</v>
      </c>
      <c r="C2452">
        <v>4</v>
      </c>
      <c r="D2452">
        <v>5</v>
      </c>
      <c r="E2452">
        <v>4</v>
      </c>
      <c r="F2452">
        <v>2</v>
      </c>
      <c r="G2452">
        <v>1</v>
      </c>
      <c r="H2452" t="s">
        <v>486</v>
      </c>
      <c r="I2452">
        <v>959</v>
      </c>
      <c r="J2452">
        <v>144</v>
      </c>
      <c r="K2452" s="1">
        <v>45547</v>
      </c>
      <c r="L2452">
        <v>6</v>
      </c>
      <c r="M2452" t="s">
        <v>492</v>
      </c>
      <c r="N2452" t="s">
        <v>495</v>
      </c>
      <c r="O2452" t="s">
        <v>489</v>
      </c>
      <c r="R2452" t="s">
        <v>490</v>
      </c>
      <c r="S2452">
        <v>772.1</v>
      </c>
      <c r="T2452">
        <v>0</v>
      </c>
    </row>
    <row r="2453" spans="1:20" x14ac:dyDescent="0.25">
      <c r="A2453" s="1">
        <v>45537</v>
      </c>
      <c r="B2453">
        <v>4745</v>
      </c>
      <c r="C2453">
        <v>4</v>
      </c>
      <c r="D2453">
        <v>4</v>
      </c>
      <c r="E2453">
        <v>4</v>
      </c>
      <c r="F2453">
        <v>3</v>
      </c>
      <c r="G2453">
        <v>2</v>
      </c>
      <c r="H2453" t="s">
        <v>486</v>
      </c>
      <c r="I2453">
        <v>587</v>
      </c>
      <c r="J2453">
        <v>41</v>
      </c>
      <c r="K2453" s="1">
        <v>45556</v>
      </c>
      <c r="L2453">
        <v>1</v>
      </c>
      <c r="M2453" t="s">
        <v>494</v>
      </c>
      <c r="N2453" t="s">
        <v>495</v>
      </c>
      <c r="O2453" t="s">
        <v>489</v>
      </c>
      <c r="R2453" t="s">
        <v>490</v>
      </c>
      <c r="S2453">
        <v>439.6</v>
      </c>
      <c r="T2453">
        <v>0</v>
      </c>
    </row>
    <row r="2454" spans="1:20" x14ac:dyDescent="0.25">
      <c r="A2454" s="1">
        <v>45537</v>
      </c>
      <c r="B2454">
        <v>4687</v>
      </c>
      <c r="C2454">
        <v>4</v>
      </c>
      <c r="D2454">
        <v>5</v>
      </c>
      <c r="E2454">
        <v>4</v>
      </c>
      <c r="F2454">
        <v>4</v>
      </c>
      <c r="G2454">
        <v>3</v>
      </c>
      <c r="H2454" t="s">
        <v>491</v>
      </c>
      <c r="I2454">
        <v>387</v>
      </c>
      <c r="J2454">
        <v>48</v>
      </c>
      <c r="L2454">
        <v>9</v>
      </c>
      <c r="M2454" t="s">
        <v>487</v>
      </c>
      <c r="N2454" t="s">
        <v>488</v>
      </c>
      <c r="O2454" t="s">
        <v>489</v>
      </c>
      <c r="R2454" t="s">
        <v>498</v>
      </c>
      <c r="S2454">
        <v>311.5</v>
      </c>
      <c r="T2454">
        <v>10</v>
      </c>
    </row>
    <row r="2455" spans="1:20" x14ac:dyDescent="0.25">
      <c r="A2455" s="1">
        <v>45537</v>
      </c>
      <c r="B2455">
        <v>2140</v>
      </c>
      <c r="C2455">
        <v>4</v>
      </c>
      <c r="D2455">
        <v>4</v>
      </c>
      <c r="E2455">
        <v>4</v>
      </c>
      <c r="F2455">
        <v>3</v>
      </c>
      <c r="G2455">
        <v>2</v>
      </c>
      <c r="H2455" t="s">
        <v>486</v>
      </c>
      <c r="I2455">
        <v>442</v>
      </c>
      <c r="J2455">
        <v>156</v>
      </c>
      <c r="K2455" s="1">
        <v>45553</v>
      </c>
      <c r="L2455">
        <v>8</v>
      </c>
      <c r="M2455" t="s">
        <v>487</v>
      </c>
      <c r="N2455" t="s">
        <v>495</v>
      </c>
      <c r="O2455" t="s">
        <v>497</v>
      </c>
      <c r="R2455" t="s">
        <v>490</v>
      </c>
      <c r="S2455">
        <v>418.6</v>
      </c>
      <c r="T2455">
        <v>0</v>
      </c>
    </row>
    <row r="2456" spans="1:20" x14ac:dyDescent="0.25">
      <c r="A2456" s="1">
        <v>45537</v>
      </c>
      <c r="B2456">
        <v>3744</v>
      </c>
      <c r="C2456">
        <v>1</v>
      </c>
      <c r="D2456">
        <v>3</v>
      </c>
      <c r="E2456">
        <v>4</v>
      </c>
      <c r="F2456">
        <v>2</v>
      </c>
      <c r="G2456">
        <v>1</v>
      </c>
      <c r="H2456" t="s">
        <v>486</v>
      </c>
      <c r="I2456">
        <v>536</v>
      </c>
      <c r="J2456">
        <v>129</v>
      </c>
      <c r="L2456">
        <v>10</v>
      </c>
      <c r="M2456" t="s">
        <v>487</v>
      </c>
      <c r="N2456" t="s">
        <v>495</v>
      </c>
      <c r="O2456" t="s">
        <v>497</v>
      </c>
      <c r="R2456" t="s">
        <v>496</v>
      </c>
      <c r="S2456">
        <v>500.5</v>
      </c>
      <c r="T2456">
        <v>50</v>
      </c>
    </row>
    <row r="2457" spans="1:20" x14ac:dyDescent="0.25">
      <c r="A2457" s="1">
        <v>45537</v>
      </c>
      <c r="B2457">
        <v>3082</v>
      </c>
      <c r="C2457">
        <v>3</v>
      </c>
      <c r="D2457">
        <v>3</v>
      </c>
      <c r="E2457">
        <v>4</v>
      </c>
      <c r="F2457">
        <v>1</v>
      </c>
      <c r="G2457">
        <v>3</v>
      </c>
      <c r="H2457" t="s">
        <v>486</v>
      </c>
      <c r="I2457">
        <v>483</v>
      </c>
      <c r="J2457">
        <v>127</v>
      </c>
      <c r="K2457" s="1">
        <v>45559</v>
      </c>
      <c r="L2457">
        <v>1</v>
      </c>
      <c r="M2457" t="s">
        <v>487</v>
      </c>
      <c r="N2457" t="s">
        <v>495</v>
      </c>
      <c r="O2457" t="s">
        <v>497</v>
      </c>
      <c r="R2457" t="s">
        <v>490</v>
      </c>
      <c r="S2457">
        <v>427</v>
      </c>
      <c r="T2457">
        <v>0</v>
      </c>
    </row>
    <row r="2458" spans="1:20" x14ac:dyDescent="0.25">
      <c r="A2458" s="1">
        <v>45537</v>
      </c>
      <c r="B2458">
        <v>3462</v>
      </c>
      <c r="C2458">
        <v>5</v>
      </c>
      <c r="D2458">
        <v>1</v>
      </c>
      <c r="E2458">
        <v>4</v>
      </c>
      <c r="F2458">
        <v>4</v>
      </c>
      <c r="G2458">
        <v>1</v>
      </c>
      <c r="H2458" t="s">
        <v>486</v>
      </c>
      <c r="I2458">
        <v>284</v>
      </c>
      <c r="J2458">
        <v>87</v>
      </c>
      <c r="K2458" s="1">
        <v>45562</v>
      </c>
      <c r="L2458">
        <v>8</v>
      </c>
      <c r="M2458" t="s">
        <v>492</v>
      </c>
      <c r="N2458" t="s">
        <v>488</v>
      </c>
      <c r="O2458" t="s">
        <v>489</v>
      </c>
      <c r="R2458" t="s">
        <v>490</v>
      </c>
      <c r="S2458">
        <v>259.7</v>
      </c>
      <c r="T2458">
        <v>0</v>
      </c>
    </row>
    <row r="2459" spans="1:20" x14ac:dyDescent="0.25">
      <c r="A2459" s="1">
        <v>45537</v>
      </c>
      <c r="B2459">
        <v>662</v>
      </c>
      <c r="C2459">
        <v>3</v>
      </c>
      <c r="D2459">
        <v>2</v>
      </c>
      <c r="E2459">
        <v>4</v>
      </c>
      <c r="F2459">
        <v>5</v>
      </c>
      <c r="G2459">
        <v>3</v>
      </c>
      <c r="H2459" t="s">
        <v>491</v>
      </c>
      <c r="I2459">
        <v>465</v>
      </c>
      <c r="J2459">
        <v>123</v>
      </c>
      <c r="L2459">
        <v>7</v>
      </c>
      <c r="M2459" t="s">
        <v>487</v>
      </c>
      <c r="N2459" t="s">
        <v>488</v>
      </c>
      <c r="O2459" t="s">
        <v>489</v>
      </c>
      <c r="R2459" t="s">
        <v>493</v>
      </c>
      <c r="S2459">
        <v>432.6</v>
      </c>
      <c r="T2459">
        <v>30</v>
      </c>
    </row>
    <row r="2460" spans="1:20" x14ac:dyDescent="0.25">
      <c r="A2460" s="1">
        <v>45537</v>
      </c>
      <c r="B2460">
        <v>3092</v>
      </c>
      <c r="C2460">
        <v>3</v>
      </c>
      <c r="D2460">
        <v>5</v>
      </c>
      <c r="E2460">
        <v>4</v>
      </c>
      <c r="F2460">
        <v>1</v>
      </c>
      <c r="G2460">
        <v>2</v>
      </c>
      <c r="H2460" t="s">
        <v>492</v>
      </c>
      <c r="I2460">
        <v>909</v>
      </c>
      <c r="J2460">
        <v>164</v>
      </c>
      <c r="L2460">
        <v>5</v>
      </c>
      <c r="M2460" t="s">
        <v>492</v>
      </c>
      <c r="N2460" t="s">
        <v>488</v>
      </c>
      <c r="O2460" t="s">
        <v>497</v>
      </c>
      <c r="R2460" t="s">
        <v>493</v>
      </c>
      <c r="S2460">
        <v>772.1</v>
      </c>
      <c r="T2460">
        <v>30</v>
      </c>
    </row>
    <row r="2461" spans="1:20" x14ac:dyDescent="0.25">
      <c r="A2461" s="1">
        <v>45537</v>
      </c>
      <c r="B2461">
        <v>3441</v>
      </c>
      <c r="C2461">
        <v>1</v>
      </c>
      <c r="D2461">
        <v>5</v>
      </c>
      <c r="E2461">
        <v>4</v>
      </c>
      <c r="F2461">
        <v>2</v>
      </c>
      <c r="G2461">
        <v>1</v>
      </c>
      <c r="H2461" t="s">
        <v>491</v>
      </c>
      <c r="I2461">
        <v>181</v>
      </c>
      <c r="J2461">
        <v>184</v>
      </c>
      <c r="L2461">
        <v>6</v>
      </c>
      <c r="M2461" t="s">
        <v>492</v>
      </c>
      <c r="N2461" t="s">
        <v>495</v>
      </c>
      <c r="O2461" t="s">
        <v>489</v>
      </c>
      <c r="R2461" t="s">
        <v>496</v>
      </c>
      <c r="S2461">
        <v>290.5</v>
      </c>
      <c r="T2461">
        <v>50</v>
      </c>
    </row>
    <row r="2462" spans="1:20" x14ac:dyDescent="0.25">
      <c r="A2462" s="1">
        <v>45538</v>
      </c>
      <c r="B2462">
        <v>3466</v>
      </c>
      <c r="C2462">
        <v>4</v>
      </c>
      <c r="D2462">
        <v>4</v>
      </c>
      <c r="E2462">
        <v>4</v>
      </c>
      <c r="F2462">
        <v>3</v>
      </c>
      <c r="G2462">
        <v>2</v>
      </c>
      <c r="H2462" t="s">
        <v>486</v>
      </c>
      <c r="I2462">
        <v>344</v>
      </c>
      <c r="J2462">
        <v>151</v>
      </c>
      <c r="K2462" s="1">
        <v>45550</v>
      </c>
      <c r="L2462">
        <v>4</v>
      </c>
      <c r="M2462" t="s">
        <v>487</v>
      </c>
      <c r="N2462" t="s">
        <v>495</v>
      </c>
      <c r="O2462" t="s">
        <v>489</v>
      </c>
      <c r="R2462" t="s">
        <v>490</v>
      </c>
      <c r="S2462">
        <v>346.5</v>
      </c>
      <c r="T2462">
        <v>0</v>
      </c>
    </row>
    <row r="2463" spans="1:20" x14ac:dyDescent="0.25">
      <c r="A2463" s="1">
        <v>45538</v>
      </c>
      <c r="B2463">
        <v>985</v>
      </c>
      <c r="C2463">
        <v>4</v>
      </c>
      <c r="D2463">
        <v>2</v>
      </c>
      <c r="E2463">
        <v>4</v>
      </c>
      <c r="F2463">
        <v>5</v>
      </c>
      <c r="G2463">
        <v>3</v>
      </c>
      <c r="H2463" t="s">
        <v>486</v>
      </c>
      <c r="I2463">
        <v>71</v>
      </c>
      <c r="J2463">
        <v>59</v>
      </c>
      <c r="K2463" s="1">
        <v>45553</v>
      </c>
      <c r="L2463">
        <v>9</v>
      </c>
      <c r="M2463" t="s">
        <v>492</v>
      </c>
      <c r="N2463" t="s">
        <v>495</v>
      </c>
      <c r="O2463" t="s">
        <v>489</v>
      </c>
      <c r="R2463" t="s">
        <v>490</v>
      </c>
      <c r="S2463">
        <v>91</v>
      </c>
      <c r="T2463">
        <v>0</v>
      </c>
    </row>
    <row r="2464" spans="1:20" x14ac:dyDescent="0.25">
      <c r="A2464" s="1">
        <v>45538</v>
      </c>
      <c r="B2464">
        <v>1881</v>
      </c>
      <c r="C2464">
        <v>1</v>
      </c>
      <c r="D2464">
        <v>5</v>
      </c>
      <c r="E2464">
        <v>4</v>
      </c>
      <c r="F2464">
        <v>2</v>
      </c>
      <c r="G2464">
        <v>3</v>
      </c>
      <c r="H2464" t="s">
        <v>486</v>
      </c>
      <c r="I2464">
        <v>714</v>
      </c>
      <c r="J2464">
        <v>163</v>
      </c>
      <c r="L2464">
        <v>9</v>
      </c>
      <c r="M2464" t="s">
        <v>492</v>
      </c>
      <c r="N2464" t="s">
        <v>488</v>
      </c>
      <c r="O2464" t="s">
        <v>497</v>
      </c>
      <c r="R2464" t="s">
        <v>493</v>
      </c>
      <c r="S2464">
        <v>634.9</v>
      </c>
      <c r="T2464">
        <v>30</v>
      </c>
    </row>
    <row r="2465" spans="1:20" x14ac:dyDescent="0.25">
      <c r="A2465" s="1">
        <v>45538</v>
      </c>
      <c r="B2465">
        <v>713</v>
      </c>
      <c r="C2465">
        <v>1</v>
      </c>
      <c r="D2465">
        <v>2</v>
      </c>
      <c r="E2465">
        <v>4</v>
      </c>
      <c r="F2465">
        <v>5</v>
      </c>
      <c r="G2465">
        <v>1</v>
      </c>
      <c r="H2465" t="s">
        <v>486</v>
      </c>
      <c r="I2465">
        <v>544</v>
      </c>
      <c r="J2465">
        <v>158</v>
      </c>
      <c r="K2465" s="1">
        <v>45558</v>
      </c>
      <c r="L2465">
        <v>10</v>
      </c>
      <c r="M2465" t="s">
        <v>487</v>
      </c>
      <c r="N2465" t="s">
        <v>488</v>
      </c>
      <c r="O2465" t="s">
        <v>489</v>
      </c>
      <c r="R2465" t="s">
        <v>490</v>
      </c>
      <c r="S2465">
        <v>491.4</v>
      </c>
      <c r="T2465">
        <v>0</v>
      </c>
    </row>
    <row r="2466" spans="1:20" x14ac:dyDescent="0.25">
      <c r="A2466" s="1">
        <v>45538</v>
      </c>
      <c r="B2466">
        <v>3021</v>
      </c>
      <c r="C2466">
        <v>2</v>
      </c>
      <c r="D2466">
        <v>2</v>
      </c>
      <c r="E2466">
        <v>4</v>
      </c>
      <c r="F2466">
        <v>5</v>
      </c>
      <c r="G2466">
        <v>1</v>
      </c>
      <c r="H2466" t="s">
        <v>492</v>
      </c>
      <c r="I2466">
        <v>900</v>
      </c>
      <c r="J2466">
        <v>45</v>
      </c>
      <c r="L2466">
        <v>1</v>
      </c>
      <c r="M2466" t="s">
        <v>494</v>
      </c>
      <c r="N2466" t="s">
        <v>495</v>
      </c>
      <c r="O2466" t="s">
        <v>489</v>
      </c>
      <c r="R2466" t="s">
        <v>496</v>
      </c>
      <c r="S2466">
        <v>696.5</v>
      </c>
      <c r="T2466">
        <v>50</v>
      </c>
    </row>
    <row r="2467" spans="1:20" x14ac:dyDescent="0.25">
      <c r="A2467" s="1">
        <v>45538</v>
      </c>
      <c r="B2467">
        <v>4623</v>
      </c>
      <c r="C2467">
        <v>4</v>
      </c>
      <c r="D2467">
        <v>3</v>
      </c>
      <c r="E2467">
        <v>4</v>
      </c>
      <c r="F2467">
        <v>4</v>
      </c>
      <c r="G2467">
        <v>3</v>
      </c>
      <c r="H2467" t="s">
        <v>486</v>
      </c>
      <c r="I2467">
        <v>954</v>
      </c>
      <c r="J2467">
        <v>114</v>
      </c>
      <c r="K2467" s="1">
        <v>45554</v>
      </c>
      <c r="L2467">
        <v>9</v>
      </c>
      <c r="M2467" t="s">
        <v>494</v>
      </c>
      <c r="N2467" t="s">
        <v>488</v>
      </c>
      <c r="O2467" t="s">
        <v>497</v>
      </c>
      <c r="R2467" t="s">
        <v>490</v>
      </c>
      <c r="S2467">
        <v>747.6</v>
      </c>
      <c r="T2467">
        <v>0</v>
      </c>
    </row>
    <row r="2468" spans="1:20" x14ac:dyDescent="0.25">
      <c r="A2468" s="1">
        <v>45538</v>
      </c>
      <c r="B2468">
        <v>164</v>
      </c>
      <c r="C2468">
        <v>5</v>
      </c>
      <c r="D2468">
        <v>5</v>
      </c>
      <c r="E2468">
        <v>4</v>
      </c>
      <c r="F2468">
        <v>5</v>
      </c>
      <c r="G2468">
        <v>2</v>
      </c>
      <c r="H2468" t="s">
        <v>486</v>
      </c>
      <c r="I2468">
        <v>826</v>
      </c>
      <c r="J2468">
        <v>117</v>
      </c>
      <c r="K2468" s="1">
        <v>45552</v>
      </c>
      <c r="L2468">
        <v>3</v>
      </c>
      <c r="M2468" t="s">
        <v>492</v>
      </c>
      <c r="N2468" t="s">
        <v>488</v>
      </c>
      <c r="O2468" t="s">
        <v>489</v>
      </c>
      <c r="R2468" t="s">
        <v>490</v>
      </c>
      <c r="S2468">
        <v>660.1</v>
      </c>
      <c r="T2468">
        <v>0</v>
      </c>
    </row>
    <row r="2469" spans="1:20" x14ac:dyDescent="0.25">
      <c r="A2469" s="1">
        <v>45538</v>
      </c>
      <c r="B2469">
        <v>854</v>
      </c>
      <c r="C2469">
        <v>2</v>
      </c>
      <c r="D2469">
        <v>5</v>
      </c>
      <c r="E2469">
        <v>4</v>
      </c>
      <c r="F2469">
        <v>4</v>
      </c>
      <c r="G2469">
        <v>3</v>
      </c>
      <c r="H2469" t="s">
        <v>486</v>
      </c>
      <c r="I2469">
        <v>190</v>
      </c>
      <c r="J2469">
        <v>122</v>
      </c>
      <c r="K2469" s="1">
        <v>45547</v>
      </c>
      <c r="L2469">
        <v>2</v>
      </c>
      <c r="M2469" t="s">
        <v>487</v>
      </c>
      <c r="N2469" t="s">
        <v>495</v>
      </c>
      <c r="O2469" t="s">
        <v>497</v>
      </c>
      <c r="R2469" t="s">
        <v>490</v>
      </c>
      <c r="T2469">
        <v>0</v>
      </c>
    </row>
    <row r="2470" spans="1:20" x14ac:dyDescent="0.25">
      <c r="A2470" s="1">
        <v>45538</v>
      </c>
      <c r="B2470">
        <v>3440</v>
      </c>
      <c r="C2470">
        <v>3</v>
      </c>
      <c r="D2470">
        <v>1</v>
      </c>
      <c r="E2470">
        <v>4</v>
      </c>
      <c r="F2470">
        <v>2</v>
      </c>
      <c r="G2470">
        <v>2</v>
      </c>
      <c r="H2470" t="s">
        <v>486</v>
      </c>
      <c r="I2470">
        <v>380</v>
      </c>
      <c r="J2470">
        <v>144</v>
      </c>
      <c r="L2470">
        <v>4</v>
      </c>
      <c r="M2470" t="s">
        <v>487</v>
      </c>
      <c r="N2470" t="s">
        <v>495</v>
      </c>
      <c r="O2470" t="s">
        <v>489</v>
      </c>
      <c r="R2470" t="s">
        <v>496</v>
      </c>
      <c r="S2470">
        <v>401.8</v>
      </c>
      <c r="T2470">
        <v>50</v>
      </c>
    </row>
    <row r="2471" spans="1:20" x14ac:dyDescent="0.25">
      <c r="A2471" s="1">
        <v>45538</v>
      </c>
      <c r="B2471">
        <v>4292</v>
      </c>
      <c r="C2471">
        <v>4</v>
      </c>
      <c r="D2471">
        <v>2</v>
      </c>
      <c r="E2471">
        <v>4</v>
      </c>
      <c r="F2471">
        <v>5</v>
      </c>
      <c r="G2471">
        <v>1</v>
      </c>
      <c r="H2471" t="s">
        <v>486</v>
      </c>
      <c r="I2471">
        <v>93</v>
      </c>
      <c r="J2471">
        <v>21</v>
      </c>
      <c r="K2471" s="1">
        <v>45561</v>
      </c>
      <c r="L2471">
        <v>4</v>
      </c>
      <c r="M2471" t="s">
        <v>487</v>
      </c>
      <c r="N2471" t="s">
        <v>488</v>
      </c>
      <c r="O2471" t="s">
        <v>497</v>
      </c>
      <c r="R2471" t="s">
        <v>490</v>
      </c>
      <c r="S2471">
        <v>79.8</v>
      </c>
      <c r="T2471">
        <v>0</v>
      </c>
    </row>
    <row r="2472" spans="1:20" x14ac:dyDescent="0.25">
      <c r="A2472" s="1">
        <v>45539</v>
      </c>
      <c r="B2472">
        <v>405</v>
      </c>
      <c r="C2472">
        <v>1</v>
      </c>
      <c r="D2472">
        <v>4</v>
      </c>
      <c r="E2472">
        <v>4</v>
      </c>
      <c r="F2472">
        <v>3</v>
      </c>
      <c r="G2472">
        <v>2</v>
      </c>
      <c r="H2472" t="s">
        <v>491</v>
      </c>
      <c r="I2472">
        <v>200</v>
      </c>
      <c r="J2472">
        <v>110</v>
      </c>
      <c r="L2472">
        <v>9</v>
      </c>
      <c r="M2472" t="s">
        <v>494</v>
      </c>
      <c r="N2472" t="s">
        <v>488</v>
      </c>
      <c r="O2472" t="s">
        <v>497</v>
      </c>
      <c r="R2472" t="s">
        <v>498</v>
      </c>
      <c r="S2472">
        <v>224</v>
      </c>
      <c r="T2472">
        <v>10</v>
      </c>
    </row>
    <row r="2473" spans="1:20" x14ac:dyDescent="0.25">
      <c r="A2473" s="1">
        <v>45539</v>
      </c>
      <c r="B2473">
        <v>4089</v>
      </c>
      <c r="C2473">
        <v>1</v>
      </c>
      <c r="D2473">
        <v>3</v>
      </c>
      <c r="E2473">
        <v>4</v>
      </c>
      <c r="F2473">
        <v>3</v>
      </c>
      <c r="G2473">
        <v>3</v>
      </c>
      <c r="H2473" t="s">
        <v>491</v>
      </c>
      <c r="I2473">
        <v>373</v>
      </c>
      <c r="J2473">
        <v>64</v>
      </c>
      <c r="L2473">
        <v>4</v>
      </c>
      <c r="M2473" t="s">
        <v>492</v>
      </c>
      <c r="N2473" t="s">
        <v>488</v>
      </c>
      <c r="O2473" t="s">
        <v>489</v>
      </c>
      <c r="R2473" t="s">
        <v>496</v>
      </c>
      <c r="T2473">
        <v>50</v>
      </c>
    </row>
    <row r="2474" spans="1:20" x14ac:dyDescent="0.25">
      <c r="A2474" s="1">
        <v>45539</v>
      </c>
      <c r="B2474">
        <v>4201</v>
      </c>
      <c r="C2474">
        <v>1</v>
      </c>
      <c r="D2474">
        <v>1</v>
      </c>
      <c r="E2474">
        <v>4</v>
      </c>
      <c r="F2474">
        <v>2</v>
      </c>
      <c r="G2474">
        <v>2</v>
      </c>
      <c r="H2474" t="s">
        <v>492</v>
      </c>
      <c r="I2474">
        <v>926</v>
      </c>
      <c r="J2474">
        <v>190</v>
      </c>
      <c r="L2474">
        <v>5</v>
      </c>
      <c r="M2474" t="s">
        <v>487</v>
      </c>
      <c r="N2474" t="s">
        <v>495</v>
      </c>
      <c r="O2474" t="s">
        <v>489</v>
      </c>
      <c r="R2474" t="s">
        <v>498</v>
      </c>
      <c r="S2474">
        <v>788.2</v>
      </c>
      <c r="T2474">
        <v>10</v>
      </c>
    </row>
    <row r="2475" spans="1:20" x14ac:dyDescent="0.25">
      <c r="A2475" s="1">
        <v>45539</v>
      </c>
      <c r="B2475">
        <v>339</v>
      </c>
      <c r="C2475">
        <v>4</v>
      </c>
      <c r="D2475">
        <v>3</v>
      </c>
      <c r="E2475">
        <v>4</v>
      </c>
      <c r="F2475">
        <v>1</v>
      </c>
      <c r="G2475">
        <v>1</v>
      </c>
      <c r="H2475" t="s">
        <v>486</v>
      </c>
      <c r="I2475">
        <v>307</v>
      </c>
      <c r="J2475">
        <v>22</v>
      </c>
      <c r="L2475">
        <v>6</v>
      </c>
      <c r="M2475" t="s">
        <v>492</v>
      </c>
      <c r="N2475" t="s">
        <v>488</v>
      </c>
      <c r="O2475" t="s">
        <v>497</v>
      </c>
      <c r="R2475" t="s">
        <v>493</v>
      </c>
      <c r="S2475">
        <v>251.3</v>
      </c>
      <c r="T2475">
        <v>30</v>
      </c>
    </row>
    <row r="2476" spans="1:20" x14ac:dyDescent="0.25">
      <c r="A2476" s="1">
        <v>45539</v>
      </c>
      <c r="B2476">
        <v>1980</v>
      </c>
      <c r="C2476">
        <v>5</v>
      </c>
      <c r="D2476">
        <v>4</v>
      </c>
      <c r="E2476">
        <v>4</v>
      </c>
      <c r="F2476">
        <v>3</v>
      </c>
      <c r="G2476">
        <v>2</v>
      </c>
      <c r="H2476" t="s">
        <v>491</v>
      </c>
      <c r="I2476">
        <v>790</v>
      </c>
      <c r="J2476">
        <v>181</v>
      </c>
      <c r="L2476">
        <v>4</v>
      </c>
      <c r="M2476" t="s">
        <v>487</v>
      </c>
      <c r="N2476" t="s">
        <v>495</v>
      </c>
      <c r="O2476" t="s">
        <v>489</v>
      </c>
      <c r="R2476" t="s">
        <v>496</v>
      </c>
      <c r="S2476">
        <v>714.7</v>
      </c>
      <c r="T2476">
        <v>50</v>
      </c>
    </row>
    <row r="2477" spans="1:20" x14ac:dyDescent="0.25">
      <c r="A2477" s="1">
        <v>45539</v>
      </c>
      <c r="B2477">
        <v>1361</v>
      </c>
      <c r="C2477">
        <v>1</v>
      </c>
      <c r="D2477">
        <v>1</v>
      </c>
      <c r="E2477">
        <v>4</v>
      </c>
      <c r="F2477">
        <v>1</v>
      </c>
      <c r="G2477">
        <v>3</v>
      </c>
      <c r="H2477" t="s">
        <v>486</v>
      </c>
      <c r="I2477">
        <v>607</v>
      </c>
      <c r="J2477">
        <v>99</v>
      </c>
      <c r="L2477">
        <v>1</v>
      </c>
      <c r="M2477" t="s">
        <v>487</v>
      </c>
      <c r="N2477" t="s">
        <v>488</v>
      </c>
      <c r="O2477" t="s">
        <v>497</v>
      </c>
      <c r="R2477" t="s">
        <v>496</v>
      </c>
      <c r="T2477">
        <v>50</v>
      </c>
    </row>
    <row r="2478" spans="1:20" x14ac:dyDescent="0.25">
      <c r="A2478" s="1">
        <v>45539</v>
      </c>
      <c r="B2478">
        <v>2547</v>
      </c>
      <c r="C2478">
        <v>4</v>
      </c>
      <c r="D2478">
        <v>3</v>
      </c>
      <c r="E2478">
        <v>4</v>
      </c>
      <c r="F2478">
        <v>3</v>
      </c>
      <c r="G2478">
        <v>3</v>
      </c>
      <c r="H2478" t="s">
        <v>491</v>
      </c>
      <c r="I2478">
        <v>550</v>
      </c>
      <c r="J2478">
        <v>83</v>
      </c>
      <c r="L2478">
        <v>2</v>
      </c>
      <c r="M2478" t="s">
        <v>487</v>
      </c>
      <c r="N2478" t="s">
        <v>488</v>
      </c>
      <c r="O2478" t="s">
        <v>489</v>
      </c>
      <c r="R2478" t="s">
        <v>498</v>
      </c>
      <c r="S2478">
        <v>450.1</v>
      </c>
      <c r="T2478">
        <v>10</v>
      </c>
    </row>
    <row r="2479" spans="1:20" x14ac:dyDescent="0.25">
      <c r="A2479" s="1">
        <v>45539</v>
      </c>
      <c r="B2479">
        <v>611</v>
      </c>
      <c r="C2479">
        <v>3</v>
      </c>
      <c r="D2479">
        <v>4</v>
      </c>
      <c r="E2479">
        <v>4</v>
      </c>
      <c r="F2479">
        <v>3</v>
      </c>
      <c r="G2479">
        <v>2</v>
      </c>
      <c r="H2479" t="s">
        <v>486</v>
      </c>
      <c r="I2479">
        <v>226</v>
      </c>
      <c r="J2479">
        <v>154</v>
      </c>
      <c r="L2479">
        <v>3</v>
      </c>
      <c r="M2479" t="s">
        <v>492</v>
      </c>
      <c r="N2479" t="s">
        <v>495</v>
      </c>
      <c r="O2479" t="s">
        <v>489</v>
      </c>
      <c r="R2479" t="s">
        <v>496</v>
      </c>
      <c r="S2479">
        <v>301</v>
      </c>
      <c r="T2479">
        <v>50</v>
      </c>
    </row>
    <row r="2480" spans="1:20" x14ac:dyDescent="0.25">
      <c r="A2480" s="1">
        <v>45539</v>
      </c>
      <c r="B2480">
        <v>2200</v>
      </c>
      <c r="C2480">
        <v>2</v>
      </c>
      <c r="D2480">
        <v>1</v>
      </c>
      <c r="E2480">
        <v>4</v>
      </c>
      <c r="F2480">
        <v>3</v>
      </c>
      <c r="G2480">
        <v>3</v>
      </c>
      <c r="H2480" t="s">
        <v>491</v>
      </c>
      <c r="I2480">
        <v>272</v>
      </c>
      <c r="J2480">
        <v>54</v>
      </c>
      <c r="L2480">
        <v>4</v>
      </c>
      <c r="M2480" t="s">
        <v>494</v>
      </c>
      <c r="N2480" t="s">
        <v>495</v>
      </c>
      <c r="O2480" t="s">
        <v>489</v>
      </c>
      <c r="R2480" t="s">
        <v>498</v>
      </c>
      <c r="T2480">
        <v>10</v>
      </c>
    </row>
    <row r="2481" spans="1:20" x14ac:dyDescent="0.25">
      <c r="A2481" s="1">
        <v>45539</v>
      </c>
      <c r="B2481">
        <v>1512</v>
      </c>
      <c r="C2481">
        <v>4</v>
      </c>
      <c r="D2481">
        <v>4</v>
      </c>
      <c r="E2481">
        <v>4</v>
      </c>
      <c r="F2481">
        <v>3</v>
      </c>
      <c r="G2481">
        <v>1</v>
      </c>
      <c r="H2481" t="s">
        <v>486</v>
      </c>
      <c r="I2481">
        <v>91</v>
      </c>
      <c r="J2481">
        <v>41</v>
      </c>
      <c r="K2481" s="1">
        <v>45564</v>
      </c>
      <c r="L2481">
        <v>5</v>
      </c>
      <c r="M2481" t="s">
        <v>494</v>
      </c>
      <c r="N2481" t="s">
        <v>488</v>
      </c>
      <c r="O2481" t="s">
        <v>489</v>
      </c>
      <c r="R2481" t="s">
        <v>490</v>
      </c>
      <c r="T2481">
        <v>0</v>
      </c>
    </row>
    <row r="2482" spans="1:20" x14ac:dyDescent="0.25">
      <c r="A2482" s="1">
        <v>45540</v>
      </c>
      <c r="B2482">
        <v>2086</v>
      </c>
      <c r="C2482">
        <v>4</v>
      </c>
      <c r="D2482">
        <v>1</v>
      </c>
      <c r="E2482">
        <v>4</v>
      </c>
      <c r="F2482">
        <v>4</v>
      </c>
      <c r="G2482">
        <v>2</v>
      </c>
      <c r="H2482" t="s">
        <v>491</v>
      </c>
      <c r="I2482">
        <v>680</v>
      </c>
      <c r="J2482">
        <v>195</v>
      </c>
      <c r="L2482">
        <v>10</v>
      </c>
      <c r="M2482" t="s">
        <v>492</v>
      </c>
      <c r="N2482" t="s">
        <v>488</v>
      </c>
      <c r="O2482" t="s">
        <v>497</v>
      </c>
      <c r="R2482" t="s">
        <v>498</v>
      </c>
      <c r="T2482">
        <v>10</v>
      </c>
    </row>
    <row r="2483" spans="1:20" x14ac:dyDescent="0.25">
      <c r="A2483" s="1">
        <v>45540</v>
      </c>
      <c r="B2483">
        <v>2823</v>
      </c>
      <c r="C2483">
        <v>1</v>
      </c>
      <c r="D2483">
        <v>5</v>
      </c>
      <c r="E2483">
        <v>4</v>
      </c>
      <c r="F2483">
        <v>2</v>
      </c>
      <c r="G2483">
        <v>2</v>
      </c>
      <c r="H2483" t="s">
        <v>486</v>
      </c>
      <c r="I2483">
        <v>102</v>
      </c>
      <c r="J2483">
        <v>179</v>
      </c>
      <c r="K2483" s="1">
        <v>45549</v>
      </c>
      <c r="L2483">
        <v>10</v>
      </c>
      <c r="M2483" t="s">
        <v>487</v>
      </c>
      <c r="N2483" t="s">
        <v>495</v>
      </c>
      <c r="O2483" t="s">
        <v>497</v>
      </c>
      <c r="R2483" t="s">
        <v>490</v>
      </c>
      <c r="T2483">
        <v>0</v>
      </c>
    </row>
    <row r="2484" spans="1:20" x14ac:dyDescent="0.25">
      <c r="A2484" s="1">
        <v>45540</v>
      </c>
      <c r="B2484">
        <v>2302</v>
      </c>
      <c r="C2484">
        <v>2</v>
      </c>
      <c r="D2484">
        <v>5</v>
      </c>
      <c r="E2484">
        <v>4</v>
      </c>
      <c r="F2484">
        <v>5</v>
      </c>
      <c r="G2484">
        <v>2</v>
      </c>
      <c r="H2484" t="s">
        <v>491</v>
      </c>
      <c r="I2484">
        <v>736</v>
      </c>
      <c r="J2484">
        <v>45</v>
      </c>
      <c r="L2484">
        <v>3</v>
      </c>
      <c r="M2484" t="s">
        <v>494</v>
      </c>
      <c r="N2484" t="s">
        <v>488</v>
      </c>
      <c r="O2484" t="s">
        <v>489</v>
      </c>
      <c r="R2484" t="s">
        <v>493</v>
      </c>
      <c r="T2484">
        <v>30</v>
      </c>
    </row>
    <row r="2485" spans="1:20" x14ac:dyDescent="0.25">
      <c r="A2485" s="1">
        <v>45540</v>
      </c>
      <c r="B2485">
        <v>1063</v>
      </c>
      <c r="C2485">
        <v>2</v>
      </c>
      <c r="D2485">
        <v>3</v>
      </c>
      <c r="E2485">
        <v>4</v>
      </c>
      <c r="F2485">
        <v>5</v>
      </c>
      <c r="G2485">
        <v>3</v>
      </c>
      <c r="H2485" t="s">
        <v>486</v>
      </c>
      <c r="I2485">
        <v>1000</v>
      </c>
      <c r="J2485">
        <v>139</v>
      </c>
      <c r="K2485" s="1">
        <v>45560</v>
      </c>
      <c r="L2485">
        <v>1</v>
      </c>
      <c r="M2485" t="s">
        <v>494</v>
      </c>
      <c r="N2485" t="s">
        <v>495</v>
      </c>
      <c r="O2485" t="s">
        <v>489</v>
      </c>
      <c r="R2485" t="s">
        <v>490</v>
      </c>
      <c r="S2485">
        <v>797.3</v>
      </c>
      <c r="T2485">
        <v>0</v>
      </c>
    </row>
    <row r="2486" spans="1:20" x14ac:dyDescent="0.25">
      <c r="A2486" s="1">
        <v>45540</v>
      </c>
      <c r="B2486">
        <v>4268</v>
      </c>
      <c r="C2486">
        <v>1</v>
      </c>
      <c r="D2486">
        <v>2</v>
      </c>
      <c r="E2486">
        <v>4</v>
      </c>
      <c r="F2486">
        <v>5</v>
      </c>
      <c r="G2486">
        <v>2</v>
      </c>
      <c r="H2486" t="s">
        <v>486</v>
      </c>
      <c r="I2486">
        <v>751</v>
      </c>
      <c r="J2486">
        <v>25</v>
      </c>
      <c r="K2486" s="1">
        <v>45552</v>
      </c>
      <c r="L2486">
        <v>8</v>
      </c>
      <c r="M2486" t="s">
        <v>492</v>
      </c>
      <c r="N2486" t="s">
        <v>495</v>
      </c>
      <c r="O2486" t="s">
        <v>489</v>
      </c>
      <c r="R2486" t="s">
        <v>490</v>
      </c>
      <c r="S2486">
        <v>543.20000000000005</v>
      </c>
      <c r="T2486">
        <v>0</v>
      </c>
    </row>
    <row r="2487" spans="1:20" x14ac:dyDescent="0.25">
      <c r="A2487" s="1">
        <v>45540</v>
      </c>
      <c r="B2487">
        <v>2602</v>
      </c>
      <c r="C2487">
        <v>5</v>
      </c>
      <c r="D2487">
        <v>2</v>
      </c>
      <c r="E2487">
        <v>4</v>
      </c>
      <c r="F2487">
        <v>5</v>
      </c>
      <c r="G2487">
        <v>2</v>
      </c>
      <c r="H2487" t="s">
        <v>486</v>
      </c>
      <c r="I2487">
        <v>250</v>
      </c>
      <c r="J2487">
        <v>193</v>
      </c>
      <c r="K2487" s="1">
        <v>45565</v>
      </c>
      <c r="L2487">
        <v>8</v>
      </c>
      <c r="M2487" t="s">
        <v>492</v>
      </c>
      <c r="N2487" t="s">
        <v>488</v>
      </c>
      <c r="O2487" t="s">
        <v>489</v>
      </c>
      <c r="R2487" t="s">
        <v>490</v>
      </c>
      <c r="S2487">
        <v>310.10000000000002</v>
      </c>
      <c r="T2487">
        <v>0</v>
      </c>
    </row>
    <row r="2488" spans="1:20" x14ac:dyDescent="0.25">
      <c r="A2488" s="1">
        <v>45540</v>
      </c>
      <c r="B2488">
        <v>989</v>
      </c>
      <c r="C2488">
        <v>4</v>
      </c>
      <c r="D2488">
        <v>4</v>
      </c>
      <c r="E2488">
        <v>4</v>
      </c>
      <c r="F2488">
        <v>3</v>
      </c>
      <c r="G2488">
        <v>2</v>
      </c>
      <c r="H2488" t="s">
        <v>486</v>
      </c>
      <c r="I2488">
        <v>848</v>
      </c>
      <c r="J2488">
        <v>137</v>
      </c>
      <c r="K2488" s="1">
        <v>45564</v>
      </c>
      <c r="L2488">
        <v>4</v>
      </c>
      <c r="M2488" t="s">
        <v>492</v>
      </c>
      <c r="N2488" t="s">
        <v>495</v>
      </c>
      <c r="O2488" t="s">
        <v>489</v>
      </c>
      <c r="R2488" t="s">
        <v>490</v>
      </c>
      <c r="S2488">
        <v>689.5</v>
      </c>
      <c r="T2488">
        <v>0</v>
      </c>
    </row>
    <row r="2489" spans="1:20" x14ac:dyDescent="0.25">
      <c r="A2489" s="1">
        <v>45540</v>
      </c>
      <c r="B2489">
        <v>2229</v>
      </c>
      <c r="C2489">
        <v>1</v>
      </c>
      <c r="D2489">
        <v>1</v>
      </c>
      <c r="E2489">
        <v>4</v>
      </c>
      <c r="F2489">
        <v>5</v>
      </c>
      <c r="G2489">
        <v>2</v>
      </c>
      <c r="H2489" t="s">
        <v>486</v>
      </c>
      <c r="I2489">
        <v>308</v>
      </c>
      <c r="J2489">
        <v>104</v>
      </c>
      <c r="K2489" s="1">
        <v>45558</v>
      </c>
      <c r="L2489">
        <v>7</v>
      </c>
      <c r="M2489" t="s">
        <v>487</v>
      </c>
      <c r="N2489" t="s">
        <v>495</v>
      </c>
      <c r="O2489" t="s">
        <v>497</v>
      </c>
      <c r="R2489" t="s">
        <v>490</v>
      </c>
      <c r="T2489">
        <v>0</v>
      </c>
    </row>
    <row r="2490" spans="1:20" x14ac:dyDescent="0.25">
      <c r="A2490" s="1">
        <v>45540</v>
      </c>
      <c r="B2490">
        <v>4607</v>
      </c>
      <c r="C2490">
        <v>5</v>
      </c>
      <c r="D2490">
        <v>5</v>
      </c>
      <c r="E2490">
        <v>4</v>
      </c>
      <c r="F2490">
        <v>2</v>
      </c>
      <c r="G2490">
        <v>1</v>
      </c>
      <c r="H2490" t="s">
        <v>486</v>
      </c>
      <c r="I2490">
        <v>728</v>
      </c>
      <c r="J2490">
        <v>140</v>
      </c>
      <c r="K2490" s="1">
        <v>45561</v>
      </c>
      <c r="L2490">
        <v>4</v>
      </c>
      <c r="M2490" t="s">
        <v>487</v>
      </c>
      <c r="N2490" t="s">
        <v>488</v>
      </c>
      <c r="O2490" t="s">
        <v>497</v>
      </c>
      <c r="R2490" t="s">
        <v>490</v>
      </c>
      <c r="S2490">
        <v>607.6</v>
      </c>
      <c r="T2490">
        <v>0</v>
      </c>
    </row>
    <row r="2491" spans="1:20" x14ac:dyDescent="0.25">
      <c r="A2491" s="1">
        <v>45540</v>
      </c>
      <c r="B2491">
        <v>1268</v>
      </c>
      <c r="C2491">
        <v>1</v>
      </c>
      <c r="D2491">
        <v>2</v>
      </c>
      <c r="E2491">
        <v>4</v>
      </c>
      <c r="F2491">
        <v>5</v>
      </c>
      <c r="G2491">
        <v>3</v>
      </c>
      <c r="H2491" t="s">
        <v>491</v>
      </c>
      <c r="I2491">
        <v>315</v>
      </c>
      <c r="J2491">
        <v>82</v>
      </c>
      <c r="L2491">
        <v>3</v>
      </c>
      <c r="M2491" t="s">
        <v>492</v>
      </c>
      <c r="N2491" t="s">
        <v>488</v>
      </c>
      <c r="O2491" t="s">
        <v>489</v>
      </c>
      <c r="R2491" t="s">
        <v>493</v>
      </c>
      <c r="S2491">
        <v>298.89999999999998</v>
      </c>
      <c r="T2491">
        <v>30</v>
      </c>
    </row>
    <row r="2492" spans="1:20" x14ac:dyDescent="0.25">
      <c r="A2492" s="1">
        <v>45541</v>
      </c>
      <c r="B2492">
        <v>1523</v>
      </c>
      <c r="C2492">
        <v>3</v>
      </c>
      <c r="D2492">
        <v>5</v>
      </c>
      <c r="E2492">
        <v>4</v>
      </c>
      <c r="F2492">
        <v>1</v>
      </c>
      <c r="G2492">
        <v>1</v>
      </c>
      <c r="H2492" t="s">
        <v>491</v>
      </c>
      <c r="I2492">
        <v>256</v>
      </c>
      <c r="J2492">
        <v>148</v>
      </c>
      <c r="L2492">
        <v>7</v>
      </c>
      <c r="M2492" t="s">
        <v>492</v>
      </c>
      <c r="N2492" t="s">
        <v>488</v>
      </c>
      <c r="O2492" t="s">
        <v>497</v>
      </c>
      <c r="R2492" t="s">
        <v>498</v>
      </c>
      <c r="S2492">
        <v>289.8</v>
      </c>
      <c r="T2492">
        <v>10</v>
      </c>
    </row>
    <row r="2493" spans="1:20" x14ac:dyDescent="0.25">
      <c r="A2493" s="1">
        <v>45541</v>
      </c>
      <c r="B2493">
        <v>4416</v>
      </c>
      <c r="C2493">
        <v>5</v>
      </c>
      <c r="D2493">
        <v>4</v>
      </c>
      <c r="E2493">
        <v>4</v>
      </c>
      <c r="F2493">
        <v>3</v>
      </c>
      <c r="G2493">
        <v>2</v>
      </c>
      <c r="H2493" t="s">
        <v>492</v>
      </c>
      <c r="I2493">
        <v>529</v>
      </c>
      <c r="J2493">
        <v>168</v>
      </c>
      <c r="L2493">
        <v>6</v>
      </c>
      <c r="M2493" t="s">
        <v>494</v>
      </c>
      <c r="N2493" t="s">
        <v>488</v>
      </c>
      <c r="O2493" t="s">
        <v>497</v>
      </c>
      <c r="R2493" t="s">
        <v>498</v>
      </c>
      <c r="S2493">
        <v>494.9</v>
      </c>
      <c r="T2493">
        <v>10</v>
      </c>
    </row>
    <row r="2494" spans="1:20" x14ac:dyDescent="0.25">
      <c r="A2494" s="1">
        <v>45541</v>
      </c>
      <c r="B2494">
        <v>1233</v>
      </c>
      <c r="C2494">
        <v>5</v>
      </c>
      <c r="D2494">
        <v>4</v>
      </c>
      <c r="E2494">
        <v>4</v>
      </c>
      <c r="F2494">
        <v>3</v>
      </c>
      <c r="G2494">
        <v>3</v>
      </c>
      <c r="H2494" t="s">
        <v>486</v>
      </c>
      <c r="I2494">
        <v>108</v>
      </c>
      <c r="J2494">
        <v>39</v>
      </c>
      <c r="L2494">
        <v>1</v>
      </c>
      <c r="M2494" t="s">
        <v>494</v>
      </c>
      <c r="N2494" t="s">
        <v>488</v>
      </c>
      <c r="O2494" t="s">
        <v>489</v>
      </c>
      <c r="R2494" t="s">
        <v>496</v>
      </c>
      <c r="S2494">
        <v>137.9</v>
      </c>
      <c r="T2494">
        <v>50</v>
      </c>
    </row>
    <row r="2495" spans="1:20" x14ac:dyDescent="0.25">
      <c r="A2495" s="1">
        <v>45541</v>
      </c>
      <c r="B2495">
        <v>4388</v>
      </c>
      <c r="C2495">
        <v>2</v>
      </c>
      <c r="D2495">
        <v>1</v>
      </c>
      <c r="E2495">
        <v>4</v>
      </c>
      <c r="F2495">
        <v>2</v>
      </c>
      <c r="G2495">
        <v>2</v>
      </c>
      <c r="H2495" t="s">
        <v>486</v>
      </c>
      <c r="I2495">
        <v>540</v>
      </c>
      <c r="J2495">
        <v>48</v>
      </c>
      <c r="L2495">
        <v>9</v>
      </c>
      <c r="M2495" t="s">
        <v>492</v>
      </c>
      <c r="N2495" t="s">
        <v>488</v>
      </c>
      <c r="O2495" t="s">
        <v>497</v>
      </c>
      <c r="R2495" t="s">
        <v>496</v>
      </c>
      <c r="S2495">
        <v>446.6</v>
      </c>
      <c r="T2495">
        <v>50</v>
      </c>
    </row>
    <row r="2496" spans="1:20" x14ac:dyDescent="0.25">
      <c r="A2496" s="1">
        <v>45541</v>
      </c>
      <c r="B2496">
        <v>3467</v>
      </c>
      <c r="C2496">
        <v>4</v>
      </c>
      <c r="D2496">
        <v>2</v>
      </c>
      <c r="E2496">
        <v>4</v>
      </c>
      <c r="F2496">
        <v>5</v>
      </c>
      <c r="G2496">
        <v>1</v>
      </c>
      <c r="H2496" t="s">
        <v>491</v>
      </c>
      <c r="I2496">
        <v>930</v>
      </c>
      <c r="J2496">
        <v>62</v>
      </c>
      <c r="L2496">
        <v>2</v>
      </c>
      <c r="M2496" t="s">
        <v>492</v>
      </c>
      <c r="N2496" t="s">
        <v>488</v>
      </c>
      <c r="O2496" t="s">
        <v>497</v>
      </c>
      <c r="R2496" t="s">
        <v>498</v>
      </c>
      <c r="S2496">
        <v>701.4</v>
      </c>
      <c r="T2496">
        <v>10</v>
      </c>
    </row>
    <row r="2497" spans="1:20" x14ac:dyDescent="0.25">
      <c r="A2497" s="1">
        <v>45541</v>
      </c>
      <c r="B2497">
        <v>775</v>
      </c>
      <c r="C2497">
        <v>1</v>
      </c>
      <c r="D2497">
        <v>4</v>
      </c>
      <c r="E2497">
        <v>4</v>
      </c>
      <c r="F2497">
        <v>3</v>
      </c>
      <c r="G2497">
        <v>2</v>
      </c>
      <c r="H2497" t="s">
        <v>486</v>
      </c>
      <c r="I2497">
        <v>130</v>
      </c>
      <c r="J2497">
        <v>192</v>
      </c>
      <c r="K2497" s="1">
        <v>45553</v>
      </c>
      <c r="L2497">
        <v>3</v>
      </c>
      <c r="M2497" t="s">
        <v>492</v>
      </c>
      <c r="N2497" t="s">
        <v>488</v>
      </c>
      <c r="O2497" t="s">
        <v>497</v>
      </c>
      <c r="R2497" t="s">
        <v>490</v>
      </c>
      <c r="S2497">
        <v>225.4</v>
      </c>
      <c r="T2497">
        <v>0</v>
      </c>
    </row>
    <row r="2498" spans="1:20" x14ac:dyDescent="0.25">
      <c r="A2498" s="1">
        <v>45541</v>
      </c>
      <c r="B2498">
        <v>3922</v>
      </c>
      <c r="C2498">
        <v>1</v>
      </c>
      <c r="D2498">
        <v>4</v>
      </c>
      <c r="E2498">
        <v>4</v>
      </c>
      <c r="F2498">
        <v>3</v>
      </c>
      <c r="G2498">
        <v>1</v>
      </c>
      <c r="H2498" t="s">
        <v>491</v>
      </c>
      <c r="I2498">
        <v>932</v>
      </c>
      <c r="J2498">
        <v>84</v>
      </c>
      <c r="L2498">
        <v>5</v>
      </c>
      <c r="M2498" t="s">
        <v>494</v>
      </c>
      <c r="N2498" t="s">
        <v>488</v>
      </c>
      <c r="O2498" t="s">
        <v>497</v>
      </c>
      <c r="R2498" t="s">
        <v>498</v>
      </c>
      <c r="S2498">
        <v>718.2</v>
      </c>
      <c r="T2498">
        <v>10</v>
      </c>
    </row>
    <row r="2499" spans="1:20" x14ac:dyDescent="0.25">
      <c r="A2499" s="1">
        <v>45541</v>
      </c>
      <c r="B2499">
        <v>3445</v>
      </c>
      <c r="C2499">
        <v>4</v>
      </c>
      <c r="D2499">
        <v>5</v>
      </c>
      <c r="E2499">
        <v>4</v>
      </c>
      <c r="F2499">
        <v>3</v>
      </c>
      <c r="G2499">
        <v>1</v>
      </c>
      <c r="H2499" t="s">
        <v>486</v>
      </c>
      <c r="I2499">
        <v>798</v>
      </c>
      <c r="J2499">
        <v>150</v>
      </c>
      <c r="K2499" s="1">
        <v>45568</v>
      </c>
      <c r="L2499">
        <v>3</v>
      </c>
      <c r="M2499" t="s">
        <v>494</v>
      </c>
      <c r="N2499" t="s">
        <v>495</v>
      </c>
      <c r="O2499" t="s">
        <v>489</v>
      </c>
      <c r="R2499" t="s">
        <v>490</v>
      </c>
      <c r="S2499">
        <v>663.6</v>
      </c>
      <c r="T2499">
        <v>0</v>
      </c>
    </row>
    <row r="2500" spans="1:20" x14ac:dyDescent="0.25">
      <c r="A2500" s="1">
        <v>45541</v>
      </c>
      <c r="B2500">
        <v>3584</v>
      </c>
      <c r="C2500">
        <v>4</v>
      </c>
      <c r="D2500">
        <v>3</v>
      </c>
      <c r="E2500">
        <v>4</v>
      </c>
      <c r="F2500">
        <v>3</v>
      </c>
      <c r="G2500">
        <v>3</v>
      </c>
      <c r="H2500" t="s">
        <v>486</v>
      </c>
      <c r="I2500">
        <v>170</v>
      </c>
      <c r="J2500">
        <v>115</v>
      </c>
      <c r="K2500" s="1">
        <v>45559</v>
      </c>
      <c r="L2500">
        <v>3</v>
      </c>
      <c r="M2500" t="s">
        <v>487</v>
      </c>
      <c r="N2500" t="s">
        <v>488</v>
      </c>
      <c r="O2500" t="s">
        <v>497</v>
      </c>
      <c r="R2500" t="s">
        <v>490</v>
      </c>
      <c r="S2500">
        <v>199.5</v>
      </c>
      <c r="T2500">
        <v>0</v>
      </c>
    </row>
    <row r="2501" spans="1:20" x14ac:dyDescent="0.25">
      <c r="A2501" s="1">
        <v>45541</v>
      </c>
      <c r="B2501">
        <v>3340</v>
      </c>
      <c r="C2501">
        <v>2</v>
      </c>
      <c r="D2501">
        <v>2</v>
      </c>
      <c r="E2501">
        <v>4</v>
      </c>
      <c r="F2501">
        <v>5</v>
      </c>
      <c r="G2501">
        <v>2</v>
      </c>
      <c r="H2501" t="s">
        <v>486</v>
      </c>
      <c r="I2501">
        <v>708</v>
      </c>
      <c r="J2501">
        <v>39</v>
      </c>
      <c r="K2501" s="1">
        <v>45566</v>
      </c>
      <c r="L2501">
        <v>8</v>
      </c>
      <c r="M2501" t="s">
        <v>494</v>
      </c>
      <c r="N2501" t="s">
        <v>495</v>
      </c>
      <c r="O2501" t="s">
        <v>497</v>
      </c>
      <c r="R2501" t="s">
        <v>490</v>
      </c>
      <c r="S2501">
        <v>522.9</v>
      </c>
      <c r="T2501">
        <v>0</v>
      </c>
    </row>
    <row r="2502" spans="1:20" x14ac:dyDescent="0.25">
      <c r="A2502" s="1">
        <v>45542</v>
      </c>
      <c r="B2502">
        <v>1446</v>
      </c>
      <c r="C2502">
        <v>4</v>
      </c>
      <c r="D2502">
        <v>1</v>
      </c>
      <c r="E2502">
        <v>4</v>
      </c>
      <c r="F2502">
        <v>1</v>
      </c>
      <c r="G2502">
        <v>2</v>
      </c>
      <c r="H2502" t="s">
        <v>486</v>
      </c>
      <c r="I2502">
        <v>701</v>
      </c>
      <c r="J2502">
        <v>100</v>
      </c>
      <c r="K2502" s="1">
        <v>45555</v>
      </c>
      <c r="L2502">
        <v>4</v>
      </c>
      <c r="M2502" t="s">
        <v>494</v>
      </c>
      <c r="N2502" t="s">
        <v>488</v>
      </c>
      <c r="O2502" t="s">
        <v>497</v>
      </c>
      <c r="R2502" t="s">
        <v>490</v>
      </c>
      <c r="S2502">
        <v>560.70000000000005</v>
      </c>
      <c r="T2502">
        <v>0</v>
      </c>
    </row>
    <row r="2503" spans="1:20" x14ac:dyDescent="0.25">
      <c r="A2503" s="1">
        <v>45542</v>
      </c>
      <c r="B2503">
        <v>3081</v>
      </c>
      <c r="C2503">
        <v>3</v>
      </c>
      <c r="D2503">
        <v>1</v>
      </c>
      <c r="E2503">
        <v>4</v>
      </c>
      <c r="F2503">
        <v>4</v>
      </c>
      <c r="G2503">
        <v>2</v>
      </c>
      <c r="H2503" t="s">
        <v>486</v>
      </c>
      <c r="I2503">
        <v>94</v>
      </c>
      <c r="J2503">
        <v>56</v>
      </c>
      <c r="K2503" s="1">
        <v>45571</v>
      </c>
      <c r="L2503">
        <v>10</v>
      </c>
      <c r="M2503" t="s">
        <v>492</v>
      </c>
      <c r="N2503" t="s">
        <v>488</v>
      </c>
      <c r="O2503" t="s">
        <v>489</v>
      </c>
      <c r="R2503" t="s">
        <v>490</v>
      </c>
      <c r="S2503">
        <v>105</v>
      </c>
      <c r="T2503">
        <v>0</v>
      </c>
    </row>
    <row r="2504" spans="1:20" x14ac:dyDescent="0.25">
      <c r="A2504" s="1">
        <v>45542</v>
      </c>
      <c r="B2504">
        <v>4410</v>
      </c>
      <c r="C2504">
        <v>2</v>
      </c>
      <c r="D2504">
        <v>5</v>
      </c>
      <c r="E2504">
        <v>4</v>
      </c>
      <c r="F2504">
        <v>3</v>
      </c>
      <c r="G2504">
        <v>3</v>
      </c>
      <c r="H2504" t="s">
        <v>486</v>
      </c>
      <c r="I2504">
        <v>987</v>
      </c>
      <c r="J2504">
        <v>57</v>
      </c>
      <c r="K2504" s="1">
        <v>45568</v>
      </c>
      <c r="L2504">
        <v>2</v>
      </c>
      <c r="M2504" t="s">
        <v>492</v>
      </c>
      <c r="N2504" t="s">
        <v>495</v>
      </c>
      <c r="O2504" t="s">
        <v>497</v>
      </c>
      <c r="R2504" t="s">
        <v>490</v>
      </c>
      <c r="S2504">
        <v>730.8</v>
      </c>
      <c r="T2504">
        <v>0</v>
      </c>
    </row>
    <row r="2505" spans="1:20" x14ac:dyDescent="0.25">
      <c r="A2505" s="1">
        <v>45542</v>
      </c>
      <c r="B2505">
        <v>3312</v>
      </c>
      <c r="C2505">
        <v>5</v>
      </c>
      <c r="D2505">
        <v>1</v>
      </c>
      <c r="E2505">
        <v>4</v>
      </c>
      <c r="F2505">
        <v>1</v>
      </c>
      <c r="G2505">
        <v>1</v>
      </c>
      <c r="H2505" t="s">
        <v>492</v>
      </c>
      <c r="I2505">
        <v>144</v>
      </c>
      <c r="J2505">
        <v>64</v>
      </c>
      <c r="L2505">
        <v>5</v>
      </c>
      <c r="M2505" t="s">
        <v>487</v>
      </c>
      <c r="N2505" t="s">
        <v>495</v>
      </c>
      <c r="O2505" t="s">
        <v>497</v>
      </c>
      <c r="R2505" t="s">
        <v>493</v>
      </c>
      <c r="S2505">
        <v>166.6</v>
      </c>
      <c r="T2505">
        <v>30</v>
      </c>
    </row>
    <row r="2506" spans="1:20" x14ac:dyDescent="0.25">
      <c r="A2506" s="1">
        <v>45542</v>
      </c>
      <c r="B2506">
        <v>4688</v>
      </c>
      <c r="C2506">
        <v>4</v>
      </c>
      <c r="D2506">
        <v>4</v>
      </c>
      <c r="E2506">
        <v>4</v>
      </c>
      <c r="F2506">
        <v>3</v>
      </c>
      <c r="G2506">
        <v>3</v>
      </c>
      <c r="H2506" t="s">
        <v>486</v>
      </c>
      <c r="I2506">
        <v>153</v>
      </c>
      <c r="J2506">
        <v>189</v>
      </c>
      <c r="K2506" s="1">
        <v>45558</v>
      </c>
      <c r="L2506">
        <v>2</v>
      </c>
      <c r="M2506" t="s">
        <v>492</v>
      </c>
      <c r="N2506" t="s">
        <v>495</v>
      </c>
      <c r="O2506" t="s">
        <v>497</v>
      </c>
      <c r="R2506" t="s">
        <v>490</v>
      </c>
      <c r="S2506">
        <v>239.4</v>
      </c>
      <c r="T2506">
        <v>0</v>
      </c>
    </row>
    <row r="2507" spans="1:20" x14ac:dyDescent="0.25">
      <c r="A2507" s="1">
        <v>45542</v>
      </c>
      <c r="B2507">
        <v>749</v>
      </c>
      <c r="C2507">
        <v>5</v>
      </c>
      <c r="D2507">
        <v>2</v>
      </c>
      <c r="E2507">
        <v>4</v>
      </c>
      <c r="F2507">
        <v>5</v>
      </c>
      <c r="G2507">
        <v>3</v>
      </c>
      <c r="H2507" t="s">
        <v>486</v>
      </c>
      <c r="I2507">
        <v>115</v>
      </c>
      <c r="J2507">
        <v>65</v>
      </c>
      <c r="K2507" s="1">
        <v>45566</v>
      </c>
      <c r="L2507">
        <v>10</v>
      </c>
      <c r="M2507" t="s">
        <v>492</v>
      </c>
      <c r="N2507" t="s">
        <v>495</v>
      </c>
      <c r="O2507" t="s">
        <v>489</v>
      </c>
      <c r="R2507" t="s">
        <v>490</v>
      </c>
      <c r="S2507">
        <v>126</v>
      </c>
      <c r="T2507">
        <v>0</v>
      </c>
    </row>
    <row r="2508" spans="1:20" x14ac:dyDescent="0.25">
      <c r="A2508" s="1">
        <v>45542</v>
      </c>
      <c r="B2508">
        <v>1899</v>
      </c>
      <c r="C2508">
        <v>2</v>
      </c>
      <c r="D2508">
        <v>1</v>
      </c>
      <c r="E2508">
        <v>4</v>
      </c>
      <c r="F2508">
        <v>1</v>
      </c>
      <c r="G2508">
        <v>1</v>
      </c>
      <c r="H2508" t="s">
        <v>486</v>
      </c>
      <c r="I2508">
        <v>634</v>
      </c>
      <c r="J2508">
        <v>79</v>
      </c>
      <c r="L2508">
        <v>8</v>
      </c>
      <c r="M2508" t="s">
        <v>494</v>
      </c>
      <c r="N2508" t="s">
        <v>488</v>
      </c>
      <c r="O2508" t="s">
        <v>489</v>
      </c>
      <c r="R2508" t="s">
        <v>493</v>
      </c>
      <c r="S2508">
        <v>520.1</v>
      </c>
      <c r="T2508">
        <v>30</v>
      </c>
    </row>
    <row r="2509" spans="1:20" x14ac:dyDescent="0.25">
      <c r="A2509" s="1">
        <v>45542</v>
      </c>
      <c r="B2509">
        <v>4739</v>
      </c>
      <c r="C2509">
        <v>3</v>
      </c>
      <c r="D2509">
        <v>2</v>
      </c>
      <c r="E2509">
        <v>4</v>
      </c>
      <c r="F2509">
        <v>5</v>
      </c>
      <c r="G2509">
        <v>2</v>
      </c>
      <c r="H2509" t="s">
        <v>492</v>
      </c>
      <c r="I2509">
        <v>915</v>
      </c>
      <c r="J2509">
        <v>115</v>
      </c>
      <c r="L2509">
        <v>3</v>
      </c>
      <c r="M2509" t="s">
        <v>492</v>
      </c>
      <c r="N2509" t="s">
        <v>488</v>
      </c>
      <c r="O2509" t="s">
        <v>489</v>
      </c>
      <c r="R2509" t="s">
        <v>493</v>
      </c>
      <c r="S2509">
        <v>742</v>
      </c>
      <c r="T2509">
        <v>30</v>
      </c>
    </row>
    <row r="2510" spans="1:20" x14ac:dyDescent="0.25">
      <c r="A2510" s="1">
        <v>45542</v>
      </c>
      <c r="B2510">
        <v>4144</v>
      </c>
      <c r="C2510">
        <v>3</v>
      </c>
      <c r="D2510">
        <v>1</v>
      </c>
      <c r="E2510">
        <v>4</v>
      </c>
      <c r="F2510">
        <v>2</v>
      </c>
      <c r="G2510">
        <v>1</v>
      </c>
      <c r="H2510" t="s">
        <v>492</v>
      </c>
      <c r="I2510">
        <v>887</v>
      </c>
      <c r="J2510">
        <v>32</v>
      </c>
      <c r="L2510">
        <v>2</v>
      </c>
      <c r="M2510" t="s">
        <v>494</v>
      </c>
      <c r="N2510" t="s">
        <v>488</v>
      </c>
      <c r="O2510" t="s">
        <v>489</v>
      </c>
      <c r="R2510" t="s">
        <v>498</v>
      </c>
      <c r="S2510">
        <v>650.29999999999995</v>
      </c>
      <c r="T2510">
        <v>10</v>
      </c>
    </row>
    <row r="2511" spans="1:20" x14ac:dyDescent="0.25">
      <c r="A2511" s="1">
        <v>45542</v>
      </c>
      <c r="B2511">
        <v>2003</v>
      </c>
      <c r="C2511">
        <v>4</v>
      </c>
      <c r="D2511">
        <v>3</v>
      </c>
      <c r="E2511">
        <v>4</v>
      </c>
      <c r="F2511">
        <v>3</v>
      </c>
      <c r="G2511">
        <v>1</v>
      </c>
      <c r="H2511" t="s">
        <v>491</v>
      </c>
      <c r="I2511">
        <v>284</v>
      </c>
      <c r="J2511">
        <v>50</v>
      </c>
      <c r="L2511">
        <v>3</v>
      </c>
      <c r="M2511" t="s">
        <v>494</v>
      </c>
      <c r="N2511" t="s">
        <v>488</v>
      </c>
      <c r="O2511" t="s">
        <v>489</v>
      </c>
      <c r="R2511" t="s">
        <v>493</v>
      </c>
      <c r="S2511">
        <v>254.8</v>
      </c>
      <c r="T2511">
        <v>30</v>
      </c>
    </row>
    <row r="2512" spans="1:20" x14ac:dyDescent="0.25">
      <c r="A2512" s="1">
        <v>45543</v>
      </c>
      <c r="B2512">
        <v>1800</v>
      </c>
      <c r="C2512">
        <v>3</v>
      </c>
      <c r="D2512">
        <v>3</v>
      </c>
      <c r="E2512">
        <v>4</v>
      </c>
      <c r="F2512">
        <v>5</v>
      </c>
      <c r="G2512">
        <v>1</v>
      </c>
      <c r="H2512" t="s">
        <v>491</v>
      </c>
      <c r="I2512">
        <v>617</v>
      </c>
      <c r="J2512">
        <v>143</v>
      </c>
      <c r="L2512">
        <v>3</v>
      </c>
      <c r="M2512" t="s">
        <v>492</v>
      </c>
      <c r="N2512" t="s">
        <v>488</v>
      </c>
      <c r="O2512" t="s">
        <v>497</v>
      </c>
      <c r="R2512" t="s">
        <v>493</v>
      </c>
      <c r="S2512">
        <v>553</v>
      </c>
      <c r="T2512">
        <v>30</v>
      </c>
    </row>
    <row r="2513" spans="1:20" x14ac:dyDescent="0.25">
      <c r="A2513" s="1">
        <v>45543</v>
      </c>
      <c r="B2513">
        <v>2132</v>
      </c>
      <c r="C2513">
        <v>1</v>
      </c>
      <c r="D2513">
        <v>2</v>
      </c>
      <c r="E2513">
        <v>4</v>
      </c>
      <c r="F2513">
        <v>5</v>
      </c>
      <c r="G2513">
        <v>2</v>
      </c>
      <c r="H2513" t="s">
        <v>486</v>
      </c>
      <c r="I2513">
        <v>808</v>
      </c>
      <c r="J2513">
        <v>87</v>
      </c>
      <c r="L2513">
        <v>1</v>
      </c>
      <c r="M2513" t="s">
        <v>492</v>
      </c>
      <c r="N2513" t="s">
        <v>488</v>
      </c>
      <c r="O2513" t="s">
        <v>489</v>
      </c>
      <c r="R2513" t="s">
        <v>496</v>
      </c>
      <c r="S2513">
        <v>661.5</v>
      </c>
      <c r="T2513">
        <v>50</v>
      </c>
    </row>
    <row r="2514" spans="1:20" x14ac:dyDescent="0.25">
      <c r="A2514" s="1">
        <v>45543</v>
      </c>
      <c r="B2514">
        <v>1546</v>
      </c>
      <c r="C2514">
        <v>2</v>
      </c>
      <c r="D2514">
        <v>3</v>
      </c>
      <c r="E2514">
        <v>4</v>
      </c>
      <c r="F2514">
        <v>5</v>
      </c>
      <c r="G2514">
        <v>1</v>
      </c>
      <c r="H2514" t="s">
        <v>492</v>
      </c>
      <c r="I2514">
        <v>814</v>
      </c>
      <c r="J2514">
        <v>135</v>
      </c>
      <c r="L2514">
        <v>3</v>
      </c>
      <c r="M2514" t="s">
        <v>494</v>
      </c>
      <c r="N2514" t="s">
        <v>495</v>
      </c>
      <c r="O2514" t="s">
        <v>497</v>
      </c>
      <c r="R2514" t="s">
        <v>496</v>
      </c>
      <c r="S2514">
        <v>699.3</v>
      </c>
      <c r="T2514">
        <v>50</v>
      </c>
    </row>
    <row r="2515" spans="1:20" x14ac:dyDescent="0.25">
      <c r="A2515" s="1">
        <v>45543</v>
      </c>
      <c r="B2515">
        <v>3761</v>
      </c>
      <c r="C2515">
        <v>3</v>
      </c>
      <c r="D2515">
        <v>3</v>
      </c>
      <c r="E2515">
        <v>4</v>
      </c>
      <c r="F2515">
        <v>5</v>
      </c>
      <c r="G2515">
        <v>3</v>
      </c>
      <c r="H2515" t="s">
        <v>486</v>
      </c>
      <c r="I2515">
        <v>981</v>
      </c>
      <c r="J2515">
        <v>81</v>
      </c>
      <c r="K2515" s="1">
        <v>45551</v>
      </c>
      <c r="L2515">
        <v>3</v>
      </c>
      <c r="M2515" t="s">
        <v>487</v>
      </c>
      <c r="N2515" t="s">
        <v>488</v>
      </c>
      <c r="O2515" t="s">
        <v>489</v>
      </c>
      <c r="R2515" t="s">
        <v>490</v>
      </c>
      <c r="S2515">
        <v>743.4</v>
      </c>
      <c r="T2515">
        <v>0</v>
      </c>
    </row>
    <row r="2516" spans="1:20" x14ac:dyDescent="0.25">
      <c r="A2516" s="1">
        <v>45543</v>
      </c>
      <c r="B2516">
        <v>658</v>
      </c>
      <c r="C2516">
        <v>2</v>
      </c>
      <c r="D2516">
        <v>4</v>
      </c>
      <c r="E2516">
        <v>4</v>
      </c>
      <c r="F2516">
        <v>3</v>
      </c>
      <c r="G2516">
        <v>1</v>
      </c>
      <c r="H2516" t="s">
        <v>491</v>
      </c>
      <c r="I2516">
        <v>230</v>
      </c>
      <c r="J2516">
        <v>196</v>
      </c>
      <c r="L2516">
        <v>4</v>
      </c>
      <c r="M2516" t="s">
        <v>492</v>
      </c>
      <c r="N2516" t="s">
        <v>495</v>
      </c>
      <c r="O2516" t="s">
        <v>489</v>
      </c>
      <c r="R2516" t="s">
        <v>496</v>
      </c>
      <c r="S2516">
        <v>333.2</v>
      </c>
      <c r="T2516">
        <v>50</v>
      </c>
    </row>
    <row r="2517" spans="1:20" x14ac:dyDescent="0.25">
      <c r="A2517" s="1">
        <v>45543</v>
      </c>
      <c r="B2517">
        <v>3941</v>
      </c>
      <c r="C2517">
        <v>2</v>
      </c>
      <c r="D2517">
        <v>1</v>
      </c>
      <c r="E2517">
        <v>4</v>
      </c>
      <c r="F2517">
        <v>3</v>
      </c>
      <c r="G2517">
        <v>1</v>
      </c>
      <c r="H2517" t="s">
        <v>486</v>
      </c>
      <c r="I2517">
        <v>991</v>
      </c>
      <c r="J2517">
        <v>165</v>
      </c>
      <c r="K2517" s="1">
        <v>45562</v>
      </c>
      <c r="L2517">
        <v>8</v>
      </c>
      <c r="M2517" t="s">
        <v>494</v>
      </c>
      <c r="N2517" t="s">
        <v>488</v>
      </c>
      <c r="O2517" t="s">
        <v>489</v>
      </c>
      <c r="R2517" t="s">
        <v>490</v>
      </c>
      <c r="S2517">
        <v>809.2</v>
      </c>
      <c r="T2517">
        <v>0</v>
      </c>
    </row>
    <row r="2518" spans="1:20" x14ac:dyDescent="0.25">
      <c r="A2518" s="1">
        <v>45543</v>
      </c>
      <c r="B2518">
        <v>3814</v>
      </c>
      <c r="C2518">
        <v>1</v>
      </c>
      <c r="D2518">
        <v>3</v>
      </c>
      <c r="E2518">
        <v>4</v>
      </c>
      <c r="F2518">
        <v>1</v>
      </c>
      <c r="G2518">
        <v>3</v>
      </c>
      <c r="H2518" t="s">
        <v>491</v>
      </c>
      <c r="I2518">
        <v>133</v>
      </c>
      <c r="J2518">
        <v>94</v>
      </c>
      <c r="L2518">
        <v>9</v>
      </c>
      <c r="M2518" t="s">
        <v>494</v>
      </c>
      <c r="N2518" t="s">
        <v>488</v>
      </c>
      <c r="O2518" t="s">
        <v>497</v>
      </c>
      <c r="R2518" t="s">
        <v>496</v>
      </c>
      <c r="S2518">
        <v>193.9</v>
      </c>
      <c r="T2518">
        <v>50</v>
      </c>
    </row>
    <row r="2519" spans="1:20" x14ac:dyDescent="0.25">
      <c r="A2519" s="1">
        <v>45543</v>
      </c>
      <c r="B2519">
        <v>2279</v>
      </c>
      <c r="C2519">
        <v>4</v>
      </c>
      <c r="D2519">
        <v>2</v>
      </c>
      <c r="E2519">
        <v>4</v>
      </c>
      <c r="F2519">
        <v>5</v>
      </c>
      <c r="G2519">
        <v>2</v>
      </c>
      <c r="H2519" t="s">
        <v>492</v>
      </c>
      <c r="I2519">
        <v>486</v>
      </c>
      <c r="J2519">
        <v>125</v>
      </c>
      <c r="L2519">
        <v>1</v>
      </c>
      <c r="M2519" t="s">
        <v>492</v>
      </c>
      <c r="N2519" t="s">
        <v>495</v>
      </c>
      <c r="O2519" t="s">
        <v>497</v>
      </c>
      <c r="R2519" t="s">
        <v>496</v>
      </c>
      <c r="S2519">
        <v>462.7</v>
      </c>
      <c r="T2519">
        <v>50</v>
      </c>
    </row>
    <row r="2520" spans="1:20" x14ac:dyDescent="0.25">
      <c r="A2520" s="1">
        <v>45543</v>
      </c>
      <c r="B2520">
        <v>2182</v>
      </c>
      <c r="C2520">
        <v>2</v>
      </c>
      <c r="D2520">
        <v>4</v>
      </c>
      <c r="E2520">
        <v>4</v>
      </c>
      <c r="F2520">
        <v>3</v>
      </c>
      <c r="G2520">
        <v>3</v>
      </c>
      <c r="H2520" t="s">
        <v>486</v>
      </c>
      <c r="I2520">
        <v>355</v>
      </c>
      <c r="J2520">
        <v>72</v>
      </c>
      <c r="K2520" s="1">
        <v>45564</v>
      </c>
      <c r="L2520">
        <v>1</v>
      </c>
      <c r="M2520" t="s">
        <v>494</v>
      </c>
      <c r="N2520" t="s">
        <v>488</v>
      </c>
      <c r="O2520" t="s">
        <v>497</v>
      </c>
      <c r="R2520" t="s">
        <v>490</v>
      </c>
      <c r="S2520">
        <v>298.89999999999998</v>
      </c>
      <c r="T2520">
        <v>0</v>
      </c>
    </row>
    <row r="2521" spans="1:20" x14ac:dyDescent="0.25">
      <c r="A2521" s="1">
        <v>45543</v>
      </c>
      <c r="B2521">
        <v>896</v>
      </c>
      <c r="C2521">
        <v>1</v>
      </c>
      <c r="D2521">
        <v>3</v>
      </c>
      <c r="E2521">
        <v>4</v>
      </c>
      <c r="F2521">
        <v>4</v>
      </c>
      <c r="G2521">
        <v>2</v>
      </c>
      <c r="H2521" t="s">
        <v>492</v>
      </c>
      <c r="I2521">
        <v>187</v>
      </c>
      <c r="J2521">
        <v>165</v>
      </c>
      <c r="L2521">
        <v>6</v>
      </c>
      <c r="M2521" t="s">
        <v>492</v>
      </c>
      <c r="N2521" t="s">
        <v>488</v>
      </c>
      <c r="O2521" t="s">
        <v>489</v>
      </c>
      <c r="P2521" s="1">
        <v>45550</v>
      </c>
      <c r="Q2521" s="1">
        <v>45543</v>
      </c>
      <c r="R2521" t="s">
        <v>493</v>
      </c>
      <c r="S2521">
        <v>267.39999999999998</v>
      </c>
      <c r="T2521">
        <v>30</v>
      </c>
    </row>
    <row r="2522" spans="1:20" x14ac:dyDescent="0.25">
      <c r="A2522" s="1">
        <v>45544</v>
      </c>
      <c r="B2522">
        <v>1109</v>
      </c>
      <c r="C2522">
        <v>3</v>
      </c>
      <c r="D2522">
        <v>2</v>
      </c>
      <c r="E2522">
        <v>4</v>
      </c>
      <c r="F2522">
        <v>5</v>
      </c>
      <c r="G2522">
        <v>2</v>
      </c>
      <c r="H2522" t="s">
        <v>492</v>
      </c>
      <c r="I2522">
        <v>386</v>
      </c>
      <c r="J2522">
        <v>70</v>
      </c>
      <c r="L2522">
        <v>1</v>
      </c>
      <c r="M2522" t="s">
        <v>487</v>
      </c>
      <c r="N2522" t="s">
        <v>495</v>
      </c>
      <c r="O2522" t="s">
        <v>489</v>
      </c>
      <c r="P2522" s="1">
        <v>45551</v>
      </c>
      <c r="Q2522" s="1">
        <v>45544</v>
      </c>
      <c r="R2522" t="s">
        <v>493</v>
      </c>
      <c r="S2522">
        <v>340.2</v>
      </c>
      <c r="T2522">
        <v>30</v>
      </c>
    </row>
    <row r="2523" spans="1:20" x14ac:dyDescent="0.25">
      <c r="A2523" s="1">
        <v>45544</v>
      </c>
      <c r="B2523">
        <v>4487</v>
      </c>
      <c r="C2523">
        <v>5</v>
      </c>
      <c r="D2523">
        <v>1</v>
      </c>
      <c r="E2523">
        <v>4</v>
      </c>
      <c r="F2523">
        <v>2</v>
      </c>
      <c r="G2523">
        <v>2</v>
      </c>
      <c r="H2523" t="s">
        <v>491</v>
      </c>
      <c r="I2523">
        <v>962</v>
      </c>
      <c r="J2523">
        <v>188</v>
      </c>
      <c r="L2523">
        <v>5</v>
      </c>
      <c r="M2523" t="s">
        <v>487</v>
      </c>
      <c r="N2523" t="s">
        <v>495</v>
      </c>
      <c r="O2523" t="s">
        <v>489</v>
      </c>
      <c r="P2523" s="1">
        <v>45551</v>
      </c>
      <c r="Q2523" s="1">
        <v>45544</v>
      </c>
      <c r="R2523" t="s">
        <v>493</v>
      </c>
      <c r="S2523">
        <v>826</v>
      </c>
      <c r="T2523">
        <v>30</v>
      </c>
    </row>
    <row r="2524" spans="1:20" x14ac:dyDescent="0.25">
      <c r="A2524" s="1">
        <v>45544</v>
      </c>
      <c r="B2524">
        <v>1284</v>
      </c>
      <c r="C2524">
        <v>4</v>
      </c>
      <c r="D2524">
        <v>3</v>
      </c>
      <c r="E2524">
        <v>4</v>
      </c>
      <c r="F2524">
        <v>5</v>
      </c>
      <c r="G2524">
        <v>2</v>
      </c>
      <c r="H2524" t="s">
        <v>491</v>
      </c>
      <c r="I2524">
        <v>524</v>
      </c>
      <c r="J2524">
        <v>120</v>
      </c>
      <c r="L2524">
        <v>1</v>
      </c>
      <c r="M2524" t="s">
        <v>494</v>
      </c>
      <c r="N2524" t="s">
        <v>488</v>
      </c>
      <c r="O2524" t="s">
        <v>489</v>
      </c>
      <c r="P2524" s="1">
        <v>45546</v>
      </c>
      <c r="Q2524" s="1">
        <v>45544</v>
      </c>
      <c r="R2524" t="s">
        <v>498</v>
      </c>
      <c r="S2524">
        <v>457.8</v>
      </c>
      <c r="T2524">
        <v>10</v>
      </c>
    </row>
    <row r="2525" spans="1:20" x14ac:dyDescent="0.25">
      <c r="A2525" s="1">
        <v>45544</v>
      </c>
      <c r="B2525">
        <v>3197</v>
      </c>
      <c r="C2525">
        <v>5</v>
      </c>
      <c r="D2525">
        <v>2</v>
      </c>
      <c r="E2525">
        <v>4</v>
      </c>
      <c r="F2525">
        <v>5</v>
      </c>
      <c r="G2525">
        <v>3</v>
      </c>
      <c r="H2525" t="s">
        <v>486</v>
      </c>
      <c r="I2525">
        <v>237</v>
      </c>
      <c r="J2525">
        <v>120</v>
      </c>
      <c r="L2525">
        <v>8</v>
      </c>
      <c r="M2525" t="s">
        <v>492</v>
      </c>
      <c r="N2525" t="s">
        <v>495</v>
      </c>
      <c r="O2525" t="s">
        <v>489</v>
      </c>
      <c r="P2525" s="1">
        <v>45547</v>
      </c>
      <c r="Q2525" s="1">
        <v>45544</v>
      </c>
      <c r="R2525" t="s">
        <v>493</v>
      </c>
      <c r="S2525">
        <v>270.89999999999998</v>
      </c>
      <c r="T2525">
        <v>30</v>
      </c>
    </row>
    <row r="2526" spans="1:20" x14ac:dyDescent="0.25">
      <c r="A2526" s="1">
        <v>45544</v>
      </c>
      <c r="B2526">
        <v>4004</v>
      </c>
      <c r="C2526">
        <v>1</v>
      </c>
      <c r="D2526">
        <v>2</v>
      </c>
      <c r="E2526">
        <v>4</v>
      </c>
      <c r="F2526">
        <v>5</v>
      </c>
      <c r="G2526">
        <v>2</v>
      </c>
      <c r="H2526" t="s">
        <v>492</v>
      </c>
      <c r="I2526">
        <v>553</v>
      </c>
      <c r="J2526">
        <v>102</v>
      </c>
      <c r="L2526">
        <v>5</v>
      </c>
      <c r="M2526" t="s">
        <v>492</v>
      </c>
      <c r="N2526" t="s">
        <v>495</v>
      </c>
      <c r="O2526" t="s">
        <v>489</v>
      </c>
      <c r="P2526" s="1">
        <v>45547</v>
      </c>
      <c r="Q2526" s="1">
        <v>45544</v>
      </c>
      <c r="R2526" t="s">
        <v>493</v>
      </c>
      <c r="S2526">
        <v>479.5</v>
      </c>
      <c r="T2526">
        <v>30</v>
      </c>
    </row>
    <row r="2527" spans="1:20" x14ac:dyDescent="0.25">
      <c r="A2527" s="1">
        <v>45544</v>
      </c>
      <c r="B2527">
        <v>212</v>
      </c>
      <c r="C2527">
        <v>2</v>
      </c>
      <c r="D2527">
        <v>5</v>
      </c>
      <c r="E2527">
        <v>4</v>
      </c>
      <c r="F2527">
        <v>4</v>
      </c>
      <c r="G2527">
        <v>3</v>
      </c>
      <c r="H2527" t="s">
        <v>486</v>
      </c>
      <c r="I2527">
        <v>951</v>
      </c>
      <c r="J2527">
        <v>142</v>
      </c>
      <c r="L2527">
        <v>6</v>
      </c>
      <c r="M2527" t="s">
        <v>487</v>
      </c>
      <c r="N2527" t="s">
        <v>495</v>
      </c>
      <c r="O2527" t="s">
        <v>497</v>
      </c>
      <c r="P2527" s="1">
        <v>45548</v>
      </c>
      <c r="Q2527" s="1">
        <v>45544</v>
      </c>
      <c r="R2527" t="s">
        <v>496</v>
      </c>
      <c r="S2527">
        <v>800.1</v>
      </c>
      <c r="T2527">
        <v>50</v>
      </c>
    </row>
    <row r="2528" spans="1:20" x14ac:dyDescent="0.25">
      <c r="A2528" s="1">
        <v>45544</v>
      </c>
      <c r="B2528">
        <v>4049</v>
      </c>
      <c r="C2528">
        <v>1</v>
      </c>
      <c r="D2528">
        <v>2</v>
      </c>
      <c r="E2528">
        <v>4</v>
      </c>
      <c r="F2528">
        <v>5</v>
      </c>
      <c r="G2528">
        <v>1</v>
      </c>
      <c r="H2528" t="s">
        <v>486</v>
      </c>
      <c r="I2528">
        <v>483</v>
      </c>
      <c r="J2528">
        <v>153</v>
      </c>
      <c r="K2528" s="1">
        <v>45554</v>
      </c>
      <c r="L2528">
        <v>4</v>
      </c>
      <c r="M2528" t="s">
        <v>487</v>
      </c>
      <c r="N2528" t="s">
        <v>488</v>
      </c>
      <c r="O2528" t="s">
        <v>497</v>
      </c>
      <c r="R2528" t="s">
        <v>490</v>
      </c>
      <c r="S2528">
        <v>445.2</v>
      </c>
      <c r="T2528">
        <v>0</v>
      </c>
    </row>
    <row r="2529" spans="1:20" x14ac:dyDescent="0.25">
      <c r="A2529" s="1">
        <v>45544</v>
      </c>
      <c r="B2529">
        <v>1477</v>
      </c>
      <c r="C2529">
        <v>4</v>
      </c>
      <c r="D2529">
        <v>5</v>
      </c>
      <c r="E2529">
        <v>4</v>
      </c>
      <c r="F2529">
        <v>5</v>
      </c>
      <c r="G2529">
        <v>3</v>
      </c>
      <c r="H2529" t="s">
        <v>486</v>
      </c>
      <c r="I2529">
        <v>838</v>
      </c>
      <c r="J2529">
        <v>184</v>
      </c>
      <c r="L2529">
        <v>8</v>
      </c>
      <c r="M2529" t="s">
        <v>492</v>
      </c>
      <c r="N2529" t="s">
        <v>495</v>
      </c>
      <c r="O2529" t="s">
        <v>489</v>
      </c>
      <c r="P2529" s="1">
        <v>45553</v>
      </c>
      <c r="Q2529" s="1">
        <v>45544</v>
      </c>
      <c r="R2529" t="s">
        <v>496</v>
      </c>
      <c r="S2529">
        <v>750.4</v>
      </c>
      <c r="T2529">
        <v>50</v>
      </c>
    </row>
    <row r="2530" spans="1:20" x14ac:dyDescent="0.25">
      <c r="A2530" s="1">
        <v>45544</v>
      </c>
      <c r="B2530">
        <v>3407</v>
      </c>
      <c r="C2530">
        <v>4</v>
      </c>
      <c r="D2530">
        <v>1</v>
      </c>
      <c r="E2530">
        <v>4</v>
      </c>
      <c r="F2530">
        <v>5</v>
      </c>
      <c r="G2530">
        <v>1</v>
      </c>
      <c r="H2530" t="s">
        <v>486</v>
      </c>
      <c r="I2530">
        <v>351</v>
      </c>
      <c r="J2530">
        <v>31</v>
      </c>
      <c r="K2530" s="1">
        <v>45557</v>
      </c>
      <c r="L2530">
        <v>9</v>
      </c>
      <c r="M2530" t="s">
        <v>494</v>
      </c>
      <c r="N2530" t="s">
        <v>488</v>
      </c>
      <c r="O2530" t="s">
        <v>497</v>
      </c>
      <c r="R2530" t="s">
        <v>490</v>
      </c>
      <c r="S2530">
        <v>267.39999999999998</v>
      </c>
      <c r="T2530">
        <v>0</v>
      </c>
    </row>
    <row r="2531" spans="1:20" x14ac:dyDescent="0.25">
      <c r="A2531" s="1">
        <v>45544</v>
      </c>
      <c r="B2531">
        <v>4482</v>
      </c>
      <c r="C2531">
        <v>3</v>
      </c>
      <c r="D2531">
        <v>1</v>
      </c>
      <c r="E2531">
        <v>4</v>
      </c>
      <c r="F2531">
        <v>3</v>
      </c>
      <c r="G2531">
        <v>3</v>
      </c>
      <c r="H2531" t="s">
        <v>486</v>
      </c>
      <c r="I2531">
        <v>258</v>
      </c>
      <c r="J2531">
        <v>100</v>
      </c>
      <c r="K2531" s="1">
        <v>45553</v>
      </c>
      <c r="L2531">
        <v>9</v>
      </c>
      <c r="M2531" t="s">
        <v>492</v>
      </c>
      <c r="N2531" t="s">
        <v>495</v>
      </c>
      <c r="O2531" t="s">
        <v>497</v>
      </c>
      <c r="R2531" t="s">
        <v>490</v>
      </c>
      <c r="S2531">
        <v>250.6</v>
      </c>
      <c r="T2531">
        <v>0</v>
      </c>
    </row>
    <row r="2532" spans="1:20" x14ac:dyDescent="0.25">
      <c r="A2532" s="1">
        <v>45545</v>
      </c>
      <c r="B2532">
        <v>2604</v>
      </c>
      <c r="C2532">
        <v>1</v>
      </c>
      <c r="D2532">
        <v>4</v>
      </c>
      <c r="E2532">
        <v>4</v>
      </c>
      <c r="F2532">
        <v>3</v>
      </c>
      <c r="G2532">
        <v>1</v>
      </c>
      <c r="H2532" t="s">
        <v>486</v>
      </c>
      <c r="I2532">
        <v>1000</v>
      </c>
      <c r="J2532">
        <v>21</v>
      </c>
      <c r="K2532" s="1">
        <v>45567</v>
      </c>
      <c r="L2532">
        <v>1</v>
      </c>
      <c r="M2532" t="s">
        <v>494</v>
      </c>
      <c r="N2532" t="s">
        <v>495</v>
      </c>
      <c r="O2532" t="s">
        <v>497</v>
      </c>
      <c r="R2532" t="s">
        <v>490</v>
      </c>
      <c r="S2532">
        <v>714.7</v>
      </c>
      <c r="T2532">
        <v>0</v>
      </c>
    </row>
    <row r="2533" spans="1:20" x14ac:dyDescent="0.25">
      <c r="A2533" s="1">
        <v>45545</v>
      </c>
      <c r="B2533">
        <v>1382</v>
      </c>
      <c r="C2533">
        <v>4</v>
      </c>
      <c r="D2533">
        <v>5</v>
      </c>
      <c r="E2533">
        <v>4</v>
      </c>
      <c r="F2533">
        <v>3</v>
      </c>
      <c r="G2533">
        <v>3</v>
      </c>
      <c r="H2533" t="s">
        <v>486</v>
      </c>
      <c r="I2533">
        <v>150</v>
      </c>
      <c r="J2533">
        <v>72</v>
      </c>
      <c r="K2533" s="1">
        <v>45560</v>
      </c>
      <c r="L2533">
        <v>7</v>
      </c>
      <c r="M2533" t="s">
        <v>494</v>
      </c>
      <c r="N2533" t="s">
        <v>495</v>
      </c>
      <c r="O2533" t="s">
        <v>489</v>
      </c>
      <c r="R2533" t="s">
        <v>490</v>
      </c>
      <c r="S2533">
        <v>155.4</v>
      </c>
      <c r="T2533">
        <v>0</v>
      </c>
    </row>
    <row r="2534" spans="1:20" x14ac:dyDescent="0.25">
      <c r="A2534" s="1">
        <v>45545</v>
      </c>
      <c r="B2534">
        <v>3259</v>
      </c>
      <c r="C2534">
        <v>1</v>
      </c>
      <c r="D2534">
        <v>2</v>
      </c>
      <c r="E2534">
        <v>4</v>
      </c>
      <c r="F2534">
        <v>5</v>
      </c>
      <c r="G2534">
        <v>3</v>
      </c>
      <c r="H2534" t="s">
        <v>486</v>
      </c>
      <c r="I2534">
        <v>383</v>
      </c>
      <c r="J2534">
        <v>172</v>
      </c>
      <c r="K2534" s="1">
        <v>45574</v>
      </c>
      <c r="L2534">
        <v>4</v>
      </c>
      <c r="M2534" t="s">
        <v>492</v>
      </c>
      <c r="N2534" t="s">
        <v>495</v>
      </c>
      <c r="O2534" t="s">
        <v>489</v>
      </c>
      <c r="R2534" t="s">
        <v>490</v>
      </c>
      <c r="S2534">
        <v>388.5</v>
      </c>
      <c r="T2534">
        <v>0</v>
      </c>
    </row>
    <row r="2535" spans="1:20" x14ac:dyDescent="0.25">
      <c r="A2535" s="1">
        <v>45545</v>
      </c>
      <c r="B2535">
        <v>37</v>
      </c>
      <c r="C2535">
        <v>3</v>
      </c>
      <c r="D2535">
        <v>4</v>
      </c>
      <c r="E2535">
        <v>4</v>
      </c>
      <c r="F2535">
        <v>3</v>
      </c>
      <c r="G2535">
        <v>3</v>
      </c>
      <c r="H2535" t="s">
        <v>486</v>
      </c>
      <c r="I2535">
        <v>950</v>
      </c>
      <c r="J2535">
        <v>175</v>
      </c>
      <c r="K2535" s="1">
        <v>45574</v>
      </c>
      <c r="L2535">
        <v>10</v>
      </c>
      <c r="M2535" t="s">
        <v>492</v>
      </c>
      <c r="N2535" t="s">
        <v>488</v>
      </c>
      <c r="O2535" t="s">
        <v>489</v>
      </c>
      <c r="R2535" t="s">
        <v>490</v>
      </c>
      <c r="S2535">
        <v>787.5</v>
      </c>
      <c r="T2535">
        <v>0</v>
      </c>
    </row>
    <row r="2536" spans="1:20" x14ac:dyDescent="0.25">
      <c r="A2536" s="1">
        <v>45545</v>
      </c>
      <c r="B2536">
        <v>504</v>
      </c>
      <c r="C2536">
        <v>3</v>
      </c>
      <c r="D2536">
        <v>4</v>
      </c>
      <c r="E2536">
        <v>4</v>
      </c>
      <c r="F2536">
        <v>3</v>
      </c>
      <c r="G2536">
        <v>3</v>
      </c>
      <c r="H2536" t="s">
        <v>486</v>
      </c>
      <c r="I2536">
        <v>962</v>
      </c>
      <c r="J2536">
        <v>192</v>
      </c>
      <c r="K2536" s="1">
        <v>45568</v>
      </c>
      <c r="L2536">
        <v>8</v>
      </c>
      <c r="M2536" t="s">
        <v>487</v>
      </c>
      <c r="N2536" t="s">
        <v>488</v>
      </c>
      <c r="O2536" t="s">
        <v>489</v>
      </c>
      <c r="R2536" t="s">
        <v>490</v>
      </c>
      <c r="S2536">
        <v>807.8</v>
      </c>
      <c r="T2536">
        <v>0</v>
      </c>
    </row>
    <row r="2537" spans="1:20" x14ac:dyDescent="0.25">
      <c r="A2537" s="1">
        <v>45545</v>
      </c>
      <c r="B2537">
        <v>2139</v>
      </c>
      <c r="C2537">
        <v>1</v>
      </c>
      <c r="D2537">
        <v>1</v>
      </c>
      <c r="E2537">
        <v>4</v>
      </c>
      <c r="F2537">
        <v>3</v>
      </c>
      <c r="G2537">
        <v>1</v>
      </c>
      <c r="H2537" t="s">
        <v>492</v>
      </c>
      <c r="I2537">
        <v>183</v>
      </c>
      <c r="J2537">
        <v>56</v>
      </c>
      <c r="L2537">
        <v>7</v>
      </c>
      <c r="M2537" t="s">
        <v>487</v>
      </c>
      <c r="N2537" t="s">
        <v>488</v>
      </c>
      <c r="O2537" t="s">
        <v>497</v>
      </c>
      <c r="P2537" s="1">
        <v>45546</v>
      </c>
      <c r="Q2537" s="1">
        <v>45545</v>
      </c>
      <c r="R2537" t="s">
        <v>496</v>
      </c>
      <c r="S2537">
        <v>202.3</v>
      </c>
      <c r="T2537">
        <v>50</v>
      </c>
    </row>
    <row r="2538" spans="1:20" x14ac:dyDescent="0.25">
      <c r="A2538" s="1">
        <v>45545</v>
      </c>
      <c r="B2538">
        <v>4591</v>
      </c>
      <c r="C2538">
        <v>4</v>
      </c>
      <c r="D2538">
        <v>2</v>
      </c>
      <c r="E2538">
        <v>4</v>
      </c>
      <c r="F2538">
        <v>5</v>
      </c>
      <c r="G2538">
        <v>2</v>
      </c>
      <c r="H2538" t="s">
        <v>492</v>
      </c>
      <c r="I2538">
        <v>590</v>
      </c>
      <c r="J2538">
        <v>164</v>
      </c>
      <c r="L2538">
        <v>1</v>
      </c>
      <c r="M2538" t="s">
        <v>487</v>
      </c>
      <c r="N2538" t="s">
        <v>495</v>
      </c>
      <c r="O2538" t="s">
        <v>489</v>
      </c>
      <c r="P2538" s="1">
        <v>45552</v>
      </c>
      <c r="Q2538" s="1">
        <v>45545</v>
      </c>
      <c r="R2538" t="s">
        <v>496</v>
      </c>
      <c r="S2538">
        <v>562.79999999999995</v>
      </c>
      <c r="T2538">
        <v>50</v>
      </c>
    </row>
    <row r="2539" spans="1:20" x14ac:dyDescent="0.25">
      <c r="A2539" s="1">
        <v>45545</v>
      </c>
      <c r="B2539">
        <v>3404</v>
      </c>
      <c r="C2539">
        <v>2</v>
      </c>
      <c r="D2539">
        <v>5</v>
      </c>
      <c r="E2539">
        <v>4</v>
      </c>
      <c r="F2539">
        <v>4</v>
      </c>
      <c r="G2539">
        <v>3</v>
      </c>
      <c r="H2539" t="s">
        <v>491</v>
      </c>
      <c r="I2539">
        <v>154</v>
      </c>
      <c r="J2539">
        <v>88</v>
      </c>
      <c r="L2539">
        <v>1</v>
      </c>
      <c r="M2539" t="s">
        <v>494</v>
      </c>
      <c r="N2539" t="s">
        <v>495</v>
      </c>
      <c r="O2539" t="s">
        <v>489</v>
      </c>
      <c r="P2539" s="1">
        <v>45552</v>
      </c>
      <c r="Q2539" s="1">
        <v>45545</v>
      </c>
      <c r="R2539" t="s">
        <v>496</v>
      </c>
      <c r="S2539">
        <v>204.4</v>
      </c>
      <c r="T2539">
        <v>50</v>
      </c>
    </row>
    <row r="2540" spans="1:20" x14ac:dyDescent="0.25">
      <c r="A2540" s="1">
        <v>45545</v>
      </c>
      <c r="B2540">
        <v>4347</v>
      </c>
      <c r="C2540">
        <v>2</v>
      </c>
      <c r="D2540">
        <v>1</v>
      </c>
      <c r="E2540">
        <v>4</v>
      </c>
      <c r="F2540">
        <v>5</v>
      </c>
      <c r="G2540">
        <v>1</v>
      </c>
      <c r="H2540" t="s">
        <v>486</v>
      </c>
      <c r="I2540">
        <v>641</v>
      </c>
      <c r="J2540">
        <v>75</v>
      </c>
      <c r="K2540" s="1">
        <v>45559</v>
      </c>
      <c r="L2540">
        <v>1</v>
      </c>
      <c r="M2540" t="s">
        <v>487</v>
      </c>
      <c r="N2540" t="s">
        <v>495</v>
      </c>
      <c r="O2540" t="s">
        <v>489</v>
      </c>
      <c r="R2540" t="s">
        <v>490</v>
      </c>
      <c r="S2540">
        <v>501.2</v>
      </c>
      <c r="T2540">
        <v>0</v>
      </c>
    </row>
    <row r="2541" spans="1:20" x14ac:dyDescent="0.25">
      <c r="A2541" s="1">
        <v>45545</v>
      </c>
      <c r="B2541">
        <v>3842</v>
      </c>
      <c r="C2541">
        <v>3</v>
      </c>
      <c r="D2541">
        <v>4</v>
      </c>
      <c r="E2541">
        <v>4</v>
      </c>
      <c r="F2541">
        <v>3</v>
      </c>
      <c r="G2541">
        <v>3</v>
      </c>
      <c r="H2541" t="s">
        <v>486</v>
      </c>
      <c r="I2541">
        <v>676</v>
      </c>
      <c r="J2541">
        <v>140</v>
      </c>
      <c r="L2541">
        <v>2</v>
      </c>
      <c r="M2541" t="s">
        <v>492</v>
      </c>
      <c r="N2541" t="s">
        <v>488</v>
      </c>
      <c r="O2541" t="s">
        <v>497</v>
      </c>
      <c r="P2541" s="1">
        <v>45549</v>
      </c>
      <c r="Q2541" s="1">
        <v>45545</v>
      </c>
      <c r="R2541" t="s">
        <v>496</v>
      </c>
      <c r="S2541">
        <v>606.20000000000005</v>
      </c>
      <c r="T2541">
        <v>50</v>
      </c>
    </row>
    <row r="2542" spans="1:20" x14ac:dyDescent="0.25">
      <c r="A2542" s="1">
        <v>45546</v>
      </c>
      <c r="B2542">
        <v>1604</v>
      </c>
      <c r="C2542">
        <v>4</v>
      </c>
      <c r="D2542">
        <v>3</v>
      </c>
      <c r="E2542">
        <v>4</v>
      </c>
      <c r="F2542">
        <v>1</v>
      </c>
      <c r="G2542">
        <v>2</v>
      </c>
      <c r="H2542" t="s">
        <v>486</v>
      </c>
      <c r="I2542">
        <v>868</v>
      </c>
      <c r="J2542">
        <v>77</v>
      </c>
      <c r="K2542" s="1">
        <v>45570</v>
      </c>
      <c r="L2542">
        <v>10</v>
      </c>
      <c r="M2542" t="s">
        <v>494</v>
      </c>
      <c r="N2542" t="s">
        <v>495</v>
      </c>
      <c r="O2542" t="s">
        <v>497</v>
      </c>
      <c r="R2542" t="s">
        <v>490</v>
      </c>
      <c r="S2542">
        <v>661.5</v>
      </c>
      <c r="T2542">
        <v>0</v>
      </c>
    </row>
    <row r="2543" spans="1:20" x14ac:dyDescent="0.25">
      <c r="A2543" s="1">
        <v>45546</v>
      </c>
      <c r="B2543">
        <v>3531</v>
      </c>
      <c r="C2543">
        <v>3</v>
      </c>
      <c r="D2543">
        <v>4</v>
      </c>
      <c r="E2543">
        <v>4</v>
      </c>
      <c r="F2543">
        <v>3</v>
      </c>
      <c r="G2543">
        <v>1</v>
      </c>
      <c r="H2543" t="s">
        <v>486</v>
      </c>
      <c r="I2543">
        <v>565</v>
      </c>
      <c r="J2543">
        <v>23</v>
      </c>
      <c r="K2543" s="1">
        <v>45565</v>
      </c>
      <c r="L2543">
        <v>2</v>
      </c>
      <c r="M2543" t="s">
        <v>487</v>
      </c>
      <c r="N2543" t="s">
        <v>495</v>
      </c>
      <c r="O2543" t="s">
        <v>497</v>
      </c>
      <c r="R2543" t="s">
        <v>490</v>
      </c>
      <c r="S2543">
        <v>411.6</v>
      </c>
      <c r="T2543">
        <v>0</v>
      </c>
    </row>
    <row r="2544" spans="1:20" x14ac:dyDescent="0.25">
      <c r="A2544" s="1">
        <v>45546</v>
      </c>
      <c r="B2544">
        <v>1580</v>
      </c>
      <c r="C2544">
        <v>3</v>
      </c>
      <c r="D2544">
        <v>3</v>
      </c>
      <c r="E2544">
        <v>4</v>
      </c>
      <c r="F2544">
        <v>4</v>
      </c>
      <c r="G2544">
        <v>1</v>
      </c>
      <c r="H2544" t="s">
        <v>491</v>
      </c>
      <c r="I2544">
        <v>977</v>
      </c>
      <c r="J2544">
        <v>122</v>
      </c>
      <c r="L2544">
        <v>9</v>
      </c>
      <c r="M2544" t="s">
        <v>492</v>
      </c>
      <c r="N2544" t="s">
        <v>488</v>
      </c>
      <c r="O2544" t="s">
        <v>497</v>
      </c>
      <c r="P2544" s="1">
        <v>45547</v>
      </c>
      <c r="Q2544" s="1">
        <v>45546</v>
      </c>
      <c r="R2544" t="s">
        <v>496</v>
      </c>
      <c r="S2544">
        <v>804.3</v>
      </c>
      <c r="T2544">
        <v>50</v>
      </c>
    </row>
    <row r="2545" spans="1:20" x14ac:dyDescent="0.25">
      <c r="A2545" s="1">
        <v>45546</v>
      </c>
      <c r="B2545">
        <v>2163</v>
      </c>
      <c r="C2545">
        <v>3</v>
      </c>
      <c r="D2545">
        <v>1</v>
      </c>
      <c r="E2545">
        <v>4</v>
      </c>
      <c r="F2545">
        <v>4</v>
      </c>
      <c r="G2545">
        <v>1</v>
      </c>
      <c r="H2545" t="s">
        <v>486</v>
      </c>
      <c r="I2545">
        <v>799</v>
      </c>
      <c r="J2545">
        <v>68</v>
      </c>
      <c r="K2545" s="1">
        <v>45554</v>
      </c>
      <c r="L2545">
        <v>5</v>
      </c>
      <c r="M2545" t="s">
        <v>492</v>
      </c>
      <c r="N2545" t="s">
        <v>495</v>
      </c>
      <c r="O2545" t="s">
        <v>497</v>
      </c>
      <c r="R2545" t="s">
        <v>490</v>
      </c>
      <c r="S2545">
        <v>606.9</v>
      </c>
      <c r="T2545">
        <v>0</v>
      </c>
    </row>
    <row r="2546" spans="1:20" x14ac:dyDescent="0.25">
      <c r="A2546" s="1">
        <v>45546</v>
      </c>
      <c r="B2546">
        <v>4757</v>
      </c>
      <c r="C2546">
        <v>3</v>
      </c>
      <c r="D2546">
        <v>5</v>
      </c>
      <c r="E2546">
        <v>4</v>
      </c>
      <c r="F2546">
        <v>2</v>
      </c>
      <c r="G2546">
        <v>3</v>
      </c>
      <c r="H2546" t="s">
        <v>486</v>
      </c>
      <c r="I2546">
        <v>754</v>
      </c>
      <c r="J2546">
        <v>57</v>
      </c>
      <c r="K2546" s="1">
        <v>45553</v>
      </c>
      <c r="L2546">
        <v>1</v>
      </c>
      <c r="M2546" t="s">
        <v>487</v>
      </c>
      <c r="N2546" t="s">
        <v>488</v>
      </c>
      <c r="O2546" t="s">
        <v>489</v>
      </c>
      <c r="R2546" t="s">
        <v>490</v>
      </c>
      <c r="S2546">
        <v>567.70000000000005</v>
      </c>
      <c r="T2546">
        <v>0</v>
      </c>
    </row>
    <row r="2547" spans="1:20" x14ac:dyDescent="0.25">
      <c r="A2547" s="1">
        <v>45546</v>
      </c>
      <c r="B2547">
        <v>1622</v>
      </c>
      <c r="C2547">
        <v>1</v>
      </c>
      <c r="D2547">
        <v>2</v>
      </c>
      <c r="E2547">
        <v>4</v>
      </c>
      <c r="F2547">
        <v>5</v>
      </c>
      <c r="G2547">
        <v>3</v>
      </c>
      <c r="H2547" t="s">
        <v>492</v>
      </c>
      <c r="I2547">
        <v>686</v>
      </c>
      <c r="J2547">
        <v>64</v>
      </c>
      <c r="L2547">
        <v>7</v>
      </c>
      <c r="M2547" t="s">
        <v>492</v>
      </c>
      <c r="N2547" t="s">
        <v>488</v>
      </c>
      <c r="O2547" t="s">
        <v>497</v>
      </c>
      <c r="P2547" s="1">
        <v>45549</v>
      </c>
      <c r="Q2547" s="1">
        <v>45546</v>
      </c>
      <c r="R2547" t="s">
        <v>498</v>
      </c>
      <c r="S2547">
        <v>532</v>
      </c>
      <c r="T2547">
        <v>10</v>
      </c>
    </row>
    <row r="2548" spans="1:20" x14ac:dyDescent="0.25">
      <c r="A2548" s="1">
        <v>45546</v>
      </c>
      <c r="B2548">
        <v>383</v>
      </c>
      <c r="C2548">
        <v>1</v>
      </c>
      <c r="D2548">
        <v>3</v>
      </c>
      <c r="E2548">
        <v>4</v>
      </c>
      <c r="F2548">
        <v>5</v>
      </c>
      <c r="G2548">
        <v>2</v>
      </c>
      <c r="H2548" t="s">
        <v>486</v>
      </c>
      <c r="I2548">
        <v>410</v>
      </c>
      <c r="J2548">
        <v>127</v>
      </c>
      <c r="K2548" s="1">
        <v>45568</v>
      </c>
      <c r="L2548">
        <v>10</v>
      </c>
      <c r="M2548" t="s">
        <v>492</v>
      </c>
      <c r="N2548" t="s">
        <v>488</v>
      </c>
      <c r="O2548" t="s">
        <v>497</v>
      </c>
      <c r="R2548" t="s">
        <v>490</v>
      </c>
      <c r="S2548">
        <v>375.9</v>
      </c>
      <c r="T2548">
        <v>0</v>
      </c>
    </row>
    <row r="2549" spans="1:20" x14ac:dyDescent="0.25">
      <c r="A2549" s="1">
        <v>45546</v>
      </c>
      <c r="B2549">
        <v>951</v>
      </c>
      <c r="C2549">
        <v>4</v>
      </c>
      <c r="D2549">
        <v>2</v>
      </c>
      <c r="E2549">
        <v>4</v>
      </c>
      <c r="F2549">
        <v>5</v>
      </c>
      <c r="G2549">
        <v>2</v>
      </c>
      <c r="H2549" t="s">
        <v>492</v>
      </c>
      <c r="I2549">
        <v>68</v>
      </c>
      <c r="J2549">
        <v>177</v>
      </c>
      <c r="L2549">
        <v>2</v>
      </c>
      <c r="M2549" t="s">
        <v>492</v>
      </c>
      <c r="N2549" t="s">
        <v>495</v>
      </c>
      <c r="O2549" t="s">
        <v>489</v>
      </c>
      <c r="P2549" s="1">
        <v>45551</v>
      </c>
      <c r="Q2549" s="1">
        <v>45546</v>
      </c>
      <c r="R2549" t="s">
        <v>496</v>
      </c>
      <c r="S2549">
        <v>206.5</v>
      </c>
      <c r="T2549">
        <v>50</v>
      </c>
    </row>
    <row r="2550" spans="1:20" x14ac:dyDescent="0.25">
      <c r="A2550" s="1">
        <v>45546</v>
      </c>
      <c r="B2550">
        <v>3122</v>
      </c>
      <c r="C2550">
        <v>4</v>
      </c>
      <c r="D2550">
        <v>1</v>
      </c>
      <c r="E2550">
        <v>4</v>
      </c>
      <c r="F2550">
        <v>4</v>
      </c>
      <c r="G2550">
        <v>3</v>
      </c>
      <c r="H2550" t="s">
        <v>486</v>
      </c>
      <c r="I2550">
        <v>949</v>
      </c>
      <c r="J2550">
        <v>56</v>
      </c>
      <c r="K2550" s="1">
        <v>45568</v>
      </c>
      <c r="L2550">
        <v>3</v>
      </c>
      <c r="M2550" t="s">
        <v>487</v>
      </c>
      <c r="N2550" t="s">
        <v>495</v>
      </c>
      <c r="O2550" t="s">
        <v>489</v>
      </c>
      <c r="R2550" t="s">
        <v>490</v>
      </c>
      <c r="S2550">
        <v>703.5</v>
      </c>
      <c r="T2550">
        <v>0</v>
      </c>
    </row>
    <row r="2551" spans="1:20" x14ac:dyDescent="0.25">
      <c r="A2551" s="1">
        <v>45546</v>
      </c>
      <c r="B2551">
        <v>4810</v>
      </c>
      <c r="C2551">
        <v>5</v>
      </c>
      <c r="D2551">
        <v>1</v>
      </c>
      <c r="E2551">
        <v>4</v>
      </c>
      <c r="F2551">
        <v>2</v>
      </c>
      <c r="G2551">
        <v>3</v>
      </c>
      <c r="H2551" t="s">
        <v>486</v>
      </c>
      <c r="I2551">
        <v>116</v>
      </c>
      <c r="J2551">
        <v>174</v>
      </c>
      <c r="K2551" s="1">
        <v>45563</v>
      </c>
      <c r="L2551">
        <v>4</v>
      </c>
      <c r="M2551" t="s">
        <v>492</v>
      </c>
      <c r="N2551" t="s">
        <v>495</v>
      </c>
      <c r="O2551" t="s">
        <v>489</v>
      </c>
      <c r="R2551" t="s">
        <v>490</v>
      </c>
      <c r="S2551">
        <v>203</v>
      </c>
      <c r="T2551">
        <v>0</v>
      </c>
    </row>
    <row r="2552" spans="1:20" x14ac:dyDescent="0.25">
      <c r="A2552" s="1">
        <v>45547</v>
      </c>
      <c r="B2552">
        <v>2656</v>
      </c>
      <c r="C2552">
        <v>2</v>
      </c>
      <c r="D2552">
        <v>1</v>
      </c>
      <c r="E2552">
        <v>4</v>
      </c>
      <c r="F2552">
        <v>4</v>
      </c>
      <c r="G2552">
        <v>1</v>
      </c>
      <c r="H2552" t="s">
        <v>486</v>
      </c>
      <c r="I2552">
        <v>669</v>
      </c>
      <c r="J2552">
        <v>51</v>
      </c>
      <c r="L2552">
        <v>3</v>
      </c>
      <c r="M2552" t="s">
        <v>494</v>
      </c>
      <c r="N2552" t="s">
        <v>488</v>
      </c>
      <c r="O2552" t="s">
        <v>497</v>
      </c>
      <c r="P2552" s="1">
        <v>45549</v>
      </c>
      <c r="Q2552" s="1">
        <v>45547</v>
      </c>
      <c r="R2552" t="s">
        <v>493</v>
      </c>
      <c r="S2552">
        <v>525</v>
      </c>
      <c r="T2552">
        <v>30</v>
      </c>
    </row>
    <row r="2553" spans="1:20" x14ac:dyDescent="0.25">
      <c r="A2553" s="1">
        <v>45547</v>
      </c>
      <c r="B2553">
        <v>3553</v>
      </c>
      <c r="C2553">
        <v>1</v>
      </c>
      <c r="D2553">
        <v>5</v>
      </c>
      <c r="E2553">
        <v>4</v>
      </c>
      <c r="F2553">
        <v>2</v>
      </c>
      <c r="G2553">
        <v>3</v>
      </c>
      <c r="H2553" t="s">
        <v>486</v>
      </c>
      <c r="I2553">
        <v>105</v>
      </c>
      <c r="J2553">
        <v>158</v>
      </c>
      <c r="L2553">
        <v>3</v>
      </c>
      <c r="M2553" t="s">
        <v>492</v>
      </c>
      <c r="N2553" t="s">
        <v>495</v>
      </c>
      <c r="O2553" t="s">
        <v>489</v>
      </c>
      <c r="P2553" s="1">
        <v>45554</v>
      </c>
      <c r="Q2553" s="1">
        <v>45547</v>
      </c>
      <c r="R2553" t="s">
        <v>498</v>
      </c>
      <c r="S2553">
        <v>191.1</v>
      </c>
      <c r="T2553">
        <v>10</v>
      </c>
    </row>
    <row r="2554" spans="1:20" x14ac:dyDescent="0.25">
      <c r="A2554" s="1">
        <v>45547</v>
      </c>
      <c r="B2554">
        <v>3421</v>
      </c>
      <c r="C2554">
        <v>4</v>
      </c>
      <c r="D2554">
        <v>3</v>
      </c>
      <c r="E2554">
        <v>4</v>
      </c>
      <c r="F2554">
        <v>1</v>
      </c>
      <c r="G2554">
        <v>1</v>
      </c>
      <c r="H2554" t="s">
        <v>486</v>
      </c>
      <c r="I2554">
        <v>835</v>
      </c>
      <c r="J2554">
        <v>77</v>
      </c>
      <c r="L2554">
        <v>9</v>
      </c>
      <c r="M2554" t="s">
        <v>492</v>
      </c>
      <c r="N2554" t="s">
        <v>488</v>
      </c>
      <c r="O2554" t="s">
        <v>497</v>
      </c>
      <c r="P2554" s="1">
        <v>45554</v>
      </c>
      <c r="Q2554" s="1">
        <v>45547</v>
      </c>
      <c r="R2554" t="s">
        <v>493</v>
      </c>
      <c r="S2554">
        <v>659.4</v>
      </c>
      <c r="T2554">
        <v>30</v>
      </c>
    </row>
    <row r="2555" spans="1:20" x14ac:dyDescent="0.25">
      <c r="A2555" s="1">
        <v>45547</v>
      </c>
      <c r="B2555">
        <v>2269</v>
      </c>
      <c r="C2555">
        <v>3</v>
      </c>
      <c r="D2555">
        <v>2</v>
      </c>
      <c r="E2555">
        <v>4</v>
      </c>
      <c r="F2555">
        <v>5</v>
      </c>
      <c r="G2555">
        <v>2</v>
      </c>
      <c r="H2555" t="s">
        <v>486</v>
      </c>
      <c r="I2555">
        <v>820</v>
      </c>
      <c r="J2555">
        <v>96</v>
      </c>
      <c r="K2555" s="1">
        <v>45557</v>
      </c>
      <c r="L2555">
        <v>4</v>
      </c>
      <c r="M2555" t="s">
        <v>487</v>
      </c>
      <c r="N2555" t="s">
        <v>488</v>
      </c>
      <c r="O2555" t="s">
        <v>489</v>
      </c>
      <c r="R2555" t="s">
        <v>490</v>
      </c>
      <c r="S2555">
        <v>641.20000000000005</v>
      </c>
      <c r="T2555">
        <v>0</v>
      </c>
    </row>
    <row r="2556" spans="1:20" x14ac:dyDescent="0.25">
      <c r="A2556" s="1">
        <v>45547</v>
      </c>
      <c r="B2556">
        <v>3967</v>
      </c>
      <c r="C2556">
        <v>1</v>
      </c>
      <c r="D2556">
        <v>4</v>
      </c>
      <c r="E2556">
        <v>4</v>
      </c>
      <c r="F2556">
        <v>3</v>
      </c>
      <c r="G2556">
        <v>3</v>
      </c>
      <c r="H2556" t="s">
        <v>486</v>
      </c>
      <c r="I2556">
        <v>422</v>
      </c>
      <c r="J2556">
        <v>182</v>
      </c>
      <c r="K2556" s="1">
        <v>45564</v>
      </c>
      <c r="L2556">
        <v>8</v>
      </c>
      <c r="M2556" t="s">
        <v>492</v>
      </c>
      <c r="N2556" t="s">
        <v>495</v>
      </c>
      <c r="O2556" t="s">
        <v>497</v>
      </c>
      <c r="R2556" t="s">
        <v>490</v>
      </c>
      <c r="S2556">
        <v>422.8</v>
      </c>
      <c r="T2556">
        <v>0</v>
      </c>
    </row>
    <row r="2557" spans="1:20" x14ac:dyDescent="0.25">
      <c r="A2557" s="1">
        <v>45547</v>
      </c>
      <c r="B2557">
        <v>1962</v>
      </c>
      <c r="C2557">
        <v>2</v>
      </c>
      <c r="D2557">
        <v>1</v>
      </c>
      <c r="E2557">
        <v>4</v>
      </c>
      <c r="F2557">
        <v>2</v>
      </c>
      <c r="G2557">
        <v>2</v>
      </c>
      <c r="H2557" t="s">
        <v>491</v>
      </c>
      <c r="I2557">
        <v>546</v>
      </c>
      <c r="J2557">
        <v>36</v>
      </c>
      <c r="L2557">
        <v>1</v>
      </c>
      <c r="M2557" t="s">
        <v>487</v>
      </c>
      <c r="N2557" t="s">
        <v>495</v>
      </c>
      <c r="O2557" t="s">
        <v>497</v>
      </c>
      <c r="P2557" s="1">
        <v>45552</v>
      </c>
      <c r="Q2557" s="1">
        <v>45547</v>
      </c>
      <c r="R2557" t="s">
        <v>498</v>
      </c>
      <c r="S2557">
        <v>414.4</v>
      </c>
      <c r="T2557">
        <v>10</v>
      </c>
    </row>
    <row r="2558" spans="1:20" x14ac:dyDescent="0.25">
      <c r="A2558" s="1">
        <v>45547</v>
      </c>
      <c r="B2558">
        <v>3708</v>
      </c>
      <c r="C2558">
        <v>1</v>
      </c>
      <c r="D2558">
        <v>2</v>
      </c>
      <c r="E2558">
        <v>4</v>
      </c>
      <c r="F2558">
        <v>5</v>
      </c>
      <c r="G2558">
        <v>3</v>
      </c>
      <c r="H2558" t="s">
        <v>491</v>
      </c>
      <c r="I2558">
        <v>682</v>
      </c>
      <c r="J2558">
        <v>177</v>
      </c>
      <c r="L2558">
        <v>6</v>
      </c>
      <c r="M2558" t="s">
        <v>487</v>
      </c>
      <c r="N2558" t="s">
        <v>488</v>
      </c>
      <c r="O2558" t="s">
        <v>497</v>
      </c>
      <c r="P2558" s="1">
        <v>45553</v>
      </c>
      <c r="Q2558" s="1">
        <v>45547</v>
      </c>
      <c r="R2558" t="s">
        <v>496</v>
      </c>
      <c r="S2558">
        <v>636.29999999999995</v>
      </c>
      <c r="T2558">
        <v>50</v>
      </c>
    </row>
    <row r="2559" spans="1:20" x14ac:dyDescent="0.25">
      <c r="A2559" s="1">
        <v>45547</v>
      </c>
      <c r="B2559">
        <v>773</v>
      </c>
      <c r="C2559">
        <v>2</v>
      </c>
      <c r="D2559">
        <v>2</v>
      </c>
      <c r="E2559">
        <v>4</v>
      </c>
      <c r="F2559">
        <v>5</v>
      </c>
      <c r="G2559">
        <v>3</v>
      </c>
      <c r="H2559" t="s">
        <v>486</v>
      </c>
      <c r="I2559">
        <v>401</v>
      </c>
      <c r="J2559">
        <v>165</v>
      </c>
      <c r="L2559">
        <v>1</v>
      </c>
      <c r="M2559" t="s">
        <v>487</v>
      </c>
      <c r="N2559" t="s">
        <v>488</v>
      </c>
      <c r="O2559" t="s">
        <v>497</v>
      </c>
      <c r="P2559" s="1">
        <v>45548</v>
      </c>
      <c r="Q2559" s="1">
        <v>45547</v>
      </c>
      <c r="R2559" t="s">
        <v>493</v>
      </c>
      <c r="S2559">
        <v>417.2</v>
      </c>
      <c r="T2559">
        <v>30</v>
      </c>
    </row>
    <row r="2560" spans="1:20" x14ac:dyDescent="0.25">
      <c r="A2560" s="1">
        <v>45547</v>
      </c>
      <c r="B2560">
        <v>2098</v>
      </c>
      <c r="C2560">
        <v>5</v>
      </c>
      <c r="D2560">
        <v>5</v>
      </c>
      <c r="E2560">
        <v>4</v>
      </c>
      <c r="F2560">
        <v>3</v>
      </c>
      <c r="G2560">
        <v>1</v>
      </c>
      <c r="H2560" t="s">
        <v>486</v>
      </c>
      <c r="I2560">
        <v>666</v>
      </c>
      <c r="J2560">
        <v>49</v>
      </c>
      <c r="K2560" s="1">
        <v>45559</v>
      </c>
      <c r="L2560">
        <v>5</v>
      </c>
      <c r="M2560" t="s">
        <v>487</v>
      </c>
      <c r="N2560" t="s">
        <v>495</v>
      </c>
      <c r="O2560" t="s">
        <v>489</v>
      </c>
      <c r="R2560" t="s">
        <v>490</v>
      </c>
      <c r="S2560">
        <v>500.5</v>
      </c>
      <c r="T2560">
        <v>0</v>
      </c>
    </row>
    <row r="2561" spans="1:20" x14ac:dyDescent="0.25">
      <c r="A2561" s="1">
        <v>45547</v>
      </c>
      <c r="B2561">
        <v>4685</v>
      </c>
      <c r="C2561">
        <v>4</v>
      </c>
      <c r="D2561">
        <v>3</v>
      </c>
      <c r="E2561">
        <v>4</v>
      </c>
      <c r="F2561">
        <v>2</v>
      </c>
      <c r="G2561">
        <v>3</v>
      </c>
      <c r="H2561" t="s">
        <v>486</v>
      </c>
      <c r="I2561">
        <v>328</v>
      </c>
      <c r="J2561">
        <v>109</v>
      </c>
      <c r="K2561" s="1">
        <v>45564</v>
      </c>
      <c r="L2561">
        <v>7</v>
      </c>
      <c r="M2561" t="s">
        <v>492</v>
      </c>
      <c r="N2561" t="s">
        <v>495</v>
      </c>
      <c r="O2561" t="s">
        <v>489</v>
      </c>
      <c r="R2561" t="s">
        <v>490</v>
      </c>
      <c r="S2561">
        <v>305.89999999999998</v>
      </c>
      <c r="T2561">
        <v>0</v>
      </c>
    </row>
    <row r="2562" spans="1:20" x14ac:dyDescent="0.25">
      <c r="A2562" s="1">
        <v>45548</v>
      </c>
      <c r="B2562">
        <v>1901</v>
      </c>
      <c r="C2562">
        <v>2</v>
      </c>
      <c r="D2562">
        <v>5</v>
      </c>
      <c r="E2562">
        <v>4</v>
      </c>
      <c r="F2562">
        <v>5</v>
      </c>
      <c r="G2562">
        <v>2</v>
      </c>
      <c r="H2562" t="s">
        <v>491</v>
      </c>
      <c r="I2562">
        <v>187</v>
      </c>
      <c r="J2562">
        <v>138</v>
      </c>
      <c r="L2562">
        <v>1</v>
      </c>
      <c r="M2562" t="s">
        <v>492</v>
      </c>
      <c r="N2562" t="s">
        <v>488</v>
      </c>
      <c r="O2562" t="s">
        <v>497</v>
      </c>
      <c r="P2562" s="1">
        <v>45552</v>
      </c>
      <c r="Q2562" s="1">
        <v>45548</v>
      </c>
      <c r="R2562" t="s">
        <v>496</v>
      </c>
      <c r="S2562">
        <v>262.5</v>
      </c>
      <c r="T2562">
        <v>50</v>
      </c>
    </row>
    <row r="2563" spans="1:20" x14ac:dyDescent="0.25">
      <c r="A2563" s="1">
        <v>45548</v>
      </c>
      <c r="B2563">
        <v>2160</v>
      </c>
      <c r="C2563">
        <v>5</v>
      </c>
      <c r="D2563">
        <v>5</v>
      </c>
      <c r="E2563">
        <v>4</v>
      </c>
      <c r="F2563">
        <v>5</v>
      </c>
      <c r="G2563">
        <v>3</v>
      </c>
      <c r="H2563" t="s">
        <v>486</v>
      </c>
      <c r="I2563">
        <v>463</v>
      </c>
      <c r="J2563">
        <v>35</v>
      </c>
      <c r="L2563">
        <v>9</v>
      </c>
      <c r="M2563" t="s">
        <v>487</v>
      </c>
      <c r="N2563" t="s">
        <v>488</v>
      </c>
      <c r="O2563" t="s">
        <v>489</v>
      </c>
      <c r="P2563" s="1">
        <v>45552</v>
      </c>
      <c r="Q2563" s="1">
        <v>45548</v>
      </c>
      <c r="R2563" t="s">
        <v>493</v>
      </c>
      <c r="S2563">
        <v>369.6</v>
      </c>
      <c r="T2563">
        <v>30</v>
      </c>
    </row>
    <row r="2564" spans="1:20" x14ac:dyDescent="0.25">
      <c r="A2564" s="1">
        <v>45548</v>
      </c>
      <c r="B2564">
        <v>1367</v>
      </c>
      <c r="C2564">
        <v>1</v>
      </c>
      <c r="D2564">
        <v>2</v>
      </c>
      <c r="E2564">
        <v>4</v>
      </c>
      <c r="F2564">
        <v>5</v>
      </c>
      <c r="G2564">
        <v>2</v>
      </c>
      <c r="H2564" t="s">
        <v>486</v>
      </c>
      <c r="I2564">
        <v>188</v>
      </c>
      <c r="J2564">
        <v>94</v>
      </c>
      <c r="L2564">
        <v>9</v>
      </c>
      <c r="M2564" t="s">
        <v>487</v>
      </c>
      <c r="N2564" t="s">
        <v>495</v>
      </c>
      <c r="O2564" t="s">
        <v>497</v>
      </c>
      <c r="P2564" s="1">
        <v>45556</v>
      </c>
      <c r="Q2564" s="1">
        <v>45548</v>
      </c>
      <c r="R2564" t="s">
        <v>496</v>
      </c>
      <c r="S2564">
        <v>232.4</v>
      </c>
      <c r="T2564">
        <v>50</v>
      </c>
    </row>
    <row r="2565" spans="1:20" x14ac:dyDescent="0.25">
      <c r="A2565" s="1">
        <v>45548</v>
      </c>
      <c r="B2565">
        <v>2741</v>
      </c>
      <c r="C2565">
        <v>4</v>
      </c>
      <c r="D2565">
        <v>3</v>
      </c>
      <c r="E2565">
        <v>4</v>
      </c>
      <c r="F2565">
        <v>4</v>
      </c>
      <c r="G2565">
        <v>3</v>
      </c>
      <c r="H2565" t="s">
        <v>486</v>
      </c>
      <c r="I2565">
        <v>368</v>
      </c>
      <c r="J2565">
        <v>23</v>
      </c>
      <c r="K2565" s="1">
        <v>45555</v>
      </c>
      <c r="L2565">
        <v>6</v>
      </c>
      <c r="M2565" t="s">
        <v>487</v>
      </c>
      <c r="N2565" t="s">
        <v>488</v>
      </c>
      <c r="O2565" t="s">
        <v>489</v>
      </c>
      <c r="R2565" t="s">
        <v>490</v>
      </c>
      <c r="S2565">
        <v>273.7</v>
      </c>
      <c r="T2565">
        <v>0</v>
      </c>
    </row>
    <row r="2566" spans="1:20" x14ac:dyDescent="0.25">
      <c r="A2566" s="1">
        <v>45548</v>
      </c>
      <c r="B2566">
        <v>1657</v>
      </c>
      <c r="C2566">
        <v>2</v>
      </c>
      <c r="D2566">
        <v>3</v>
      </c>
      <c r="E2566">
        <v>4</v>
      </c>
      <c r="F2566">
        <v>4</v>
      </c>
      <c r="G2566">
        <v>2</v>
      </c>
      <c r="H2566" t="s">
        <v>486</v>
      </c>
      <c r="I2566">
        <v>151</v>
      </c>
      <c r="J2566">
        <v>146</v>
      </c>
      <c r="L2566">
        <v>2</v>
      </c>
      <c r="M2566" t="s">
        <v>487</v>
      </c>
      <c r="N2566" t="s">
        <v>495</v>
      </c>
      <c r="O2566" t="s">
        <v>489</v>
      </c>
      <c r="P2566" s="1">
        <v>45550</v>
      </c>
      <c r="Q2566" s="1">
        <v>45548</v>
      </c>
      <c r="R2566" t="s">
        <v>496</v>
      </c>
      <c r="S2566">
        <v>242.9</v>
      </c>
      <c r="T2566">
        <v>50</v>
      </c>
    </row>
    <row r="2567" spans="1:20" x14ac:dyDescent="0.25">
      <c r="A2567" s="1">
        <v>45548</v>
      </c>
      <c r="B2567">
        <v>446</v>
      </c>
      <c r="C2567">
        <v>2</v>
      </c>
      <c r="D2567">
        <v>3</v>
      </c>
      <c r="E2567">
        <v>4</v>
      </c>
      <c r="F2567">
        <v>2</v>
      </c>
      <c r="G2567">
        <v>2</v>
      </c>
      <c r="H2567" t="s">
        <v>492</v>
      </c>
      <c r="I2567">
        <v>942</v>
      </c>
      <c r="J2567">
        <v>124</v>
      </c>
      <c r="L2567">
        <v>2</v>
      </c>
      <c r="M2567" t="s">
        <v>492</v>
      </c>
      <c r="N2567" t="s">
        <v>495</v>
      </c>
      <c r="O2567" t="s">
        <v>497</v>
      </c>
      <c r="P2567" s="1">
        <v>45549</v>
      </c>
      <c r="Q2567" s="1">
        <v>45548</v>
      </c>
      <c r="R2567" t="s">
        <v>493</v>
      </c>
      <c r="S2567">
        <v>767.2</v>
      </c>
      <c r="T2567">
        <v>30</v>
      </c>
    </row>
    <row r="2568" spans="1:20" x14ac:dyDescent="0.25">
      <c r="A2568" s="1">
        <v>45548</v>
      </c>
      <c r="B2568">
        <v>2249</v>
      </c>
      <c r="C2568">
        <v>4</v>
      </c>
      <c r="D2568">
        <v>1</v>
      </c>
      <c r="E2568">
        <v>4</v>
      </c>
      <c r="F2568">
        <v>5</v>
      </c>
      <c r="G2568">
        <v>2</v>
      </c>
      <c r="H2568" t="s">
        <v>491</v>
      </c>
      <c r="I2568">
        <v>506</v>
      </c>
      <c r="J2568">
        <v>162</v>
      </c>
      <c r="L2568">
        <v>9</v>
      </c>
      <c r="M2568" t="s">
        <v>494</v>
      </c>
      <c r="N2568" t="s">
        <v>488</v>
      </c>
      <c r="O2568" t="s">
        <v>497</v>
      </c>
      <c r="P2568" s="1">
        <v>45555</v>
      </c>
      <c r="Q2568" s="1">
        <v>45548</v>
      </c>
      <c r="R2568" t="s">
        <v>496</v>
      </c>
      <c r="S2568">
        <v>502.6</v>
      </c>
      <c r="T2568">
        <v>50</v>
      </c>
    </row>
    <row r="2569" spans="1:20" x14ac:dyDescent="0.25">
      <c r="A2569" s="1">
        <v>45548</v>
      </c>
      <c r="B2569">
        <v>768</v>
      </c>
      <c r="C2569">
        <v>1</v>
      </c>
      <c r="D2569">
        <v>3</v>
      </c>
      <c r="E2569">
        <v>4</v>
      </c>
      <c r="F2569">
        <v>1</v>
      </c>
      <c r="G2569">
        <v>3</v>
      </c>
      <c r="H2569" t="s">
        <v>486</v>
      </c>
      <c r="I2569">
        <v>732</v>
      </c>
      <c r="J2569">
        <v>174</v>
      </c>
      <c r="K2569" s="1">
        <v>45563</v>
      </c>
      <c r="L2569">
        <v>4</v>
      </c>
      <c r="M2569" t="s">
        <v>492</v>
      </c>
      <c r="N2569" t="s">
        <v>488</v>
      </c>
      <c r="O2569" t="s">
        <v>489</v>
      </c>
      <c r="R2569" t="s">
        <v>490</v>
      </c>
      <c r="S2569">
        <v>634.20000000000005</v>
      </c>
      <c r="T2569">
        <v>0</v>
      </c>
    </row>
    <row r="2570" spans="1:20" x14ac:dyDescent="0.25">
      <c r="A2570" s="1">
        <v>45548</v>
      </c>
      <c r="B2570">
        <v>3061</v>
      </c>
      <c r="C2570">
        <v>1</v>
      </c>
      <c r="D2570">
        <v>2</v>
      </c>
      <c r="E2570">
        <v>4</v>
      </c>
      <c r="F2570">
        <v>5</v>
      </c>
      <c r="G2570">
        <v>1</v>
      </c>
      <c r="H2570" t="s">
        <v>486</v>
      </c>
      <c r="I2570">
        <v>377</v>
      </c>
      <c r="J2570">
        <v>23</v>
      </c>
      <c r="K2570" s="1">
        <v>45561</v>
      </c>
      <c r="L2570">
        <v>6</v>
      </c>
      <c r="M2570" t="s">
        <v>487</v>
      </c>
      <c r="N2570" t="s">
        <v>495</v>
      </c>
      <c r="O2570" t="s">
        <v>497</v>
      </c>
      <c r="R2570" t="s">
        <v>490</v>
      </c>
      <c r="S2570">
        <v>280</v>
      </c>
      <c r="T2570">
        <v>0</v>
      </c>
    </row>
    <row r="2571" spans="1:20" x14ac:dyDescent="0.25">
      <c r="A2571" s="1">
        <v>45548</v>
      </c>
      <c r="B2571">
        <v>3509</v>
      </c>
      <c r="C2571">
        <v>3</v>
      </c>
      <c r="D2571">
        <v>1</v>
      </c>
      <c r="E2571">
        <v>4</v>
      </c>
      <c r="F2571">
        <v>2</v>
      </c>
      <c r="G2571">
        <v>2</v>
      </c>
      <c r="H2571" t="s">
        <v>486</v>
      </c>
      <c r="I2571">
        <v>849</v>
      </c>
      <c r="J2571">
        <v>182</v>
      </c>
      <c r="L2571">
        <v>10</v>
      </c>
      <c r="M2571" t="s">
        <v>487</v>
      </c>
      <c r="N2571" t="s">
        <v>488</v>
      </c>
      <c r="O2571" t="s">
        <v>489</v>
      </c>
      <c r="P2571" s="1">
        <v>45554</v>
      </c>
      <c r="Q2571" s="1">
        <v>45548</v>
      </c>
      <c r="R2571" t="s">
        <v>498</v>
      </c>
      <c r="S2571">
        <v>728.7</v>
      </c>
      <c r="T2571">
        <v>10</v>
      </c>
    </row>
    <row r="2572" spans="1:20" x14ac:dyDescent="0.25">
      <c r="A2572" s="1">
        <v>45549</v>
      </c>
      <c r="B2572">
        <v>3786</v>
      </c>
      <c r="C2572">
        <v>1</v>
      </c>
      <c r="D2572">
        <v>4</v>
      </c>
      <c r="E2572">
        <v>4</v>
      </c>
      <c r="F2572">
        <v>3</v>
      </c>
      <c r="G2572">
        <v>2</v>
      </c>
      <c r="H2572" t="s">
        <v>486</v>
      </c>
      <c r="I2572">
        <v>513</v>
      </c>
      <c r="J2572">
        <v>104</v>
      </c>
      <c r="K2572" s="1">
        <v>45576</v>
      </c>
      <c r="L2572">
        <v>2</v>
      </c>
      <c r="M2572" t="s">
        <v>487</v>
      </c>
      <c r="N2572" t="s">
        <v>495</v>
      </c>
      <c r="O2572" t="s">
        <v>489</v>
      </c>
      <c r="R2572" t="s">
        <v>490</v>
      </c>
      <c r="S2572">
        <v>431.9</v>
      </c>
      <c r="T2572">
        <v>0</v>
      </c>
    </row>
    <row r="2573" spans="1:20" x14ac:dyDescent="0.25">
      <c r="A2573" s="1">
        <v>45549</v>
      </c>
      <c r="B2573">
        <v>3790</v>
      </c>
      <c r="C2573">
        <v>4</v>
      </c>
      <c r="D2573">
        <v>5</v>
      </c>
      <c r="E2573">
        <v>4</v>
      </c>
      <c r="F2573">
        <v>3</v>
      </c>
      <c r="G2573">
        <v>1</v>
      </c>
      <c r="H2573" t="s">
        <v>492</v>
      </c>
      <c r="I2573">
        <v>661</v>
      </c>
      <c r="J2573">
        <v>82</v>
      </c>
      <c r="L2573">
        <v>4</v>
      </c>
      <c r="M2573" t="s">
        <v>487</v>
      </c>
      <c r="N2573" t="s">
        <v>488</v>
      </c>
      <c r="O2573" t="s">
        <v>489</v>
      </c>
      <c r="P2573" s="1">
        <v>45554</v>
      </c>
      <c r="Q2573" s="1">
        <v>45549</v>
      </c>
      <c r="R2573" t="s">
        <v>493</v>
      </c>
      <c r="S2573">
        <v>541.1</v>
      </c>
      <c r="T2573">
        <v>30</v>
      </c>
    </row>
    <row r="2574" spans="1:20" x14ac:dyDescent="0.25">
      <c r="A2574" s="1">
        <v>45549</v>
      </c>
      <c r="B2574">
        <v>1976</v>
      </c>
      <c r="C2574">
        <v>5</v>
      </c>
      <c r="D2574">
        <v>3</v>
      </c>
      <c r="E2574">
        <v>4</v>
      </c>
      <c r="F2574">
        <v>5</v>
      </c>
      <c r="G2574">
        <v>2</v>
      </c>
      <c r="H2574" t="s">
        <v>486</v>
      </c>
      <c r="I2574">
        <v>72</v>
      </c>
      <c r="J2574">
        <v>119</v>
      </c>
      <c r="L2574">
        <v>2</v>
      </c>
      <c r="M2574" t="s">
        <v>494</v>
      </c>
      <c r="N2574" t="s">
        <v>488</v>
      </c>
      <c r="O2574" t="s">
        <v>497</v>
      </c>
      <c r="P2574" s="1">
        <v>45557</v>
      </c>
      <c r="Q2574" s="1">
        <v>45549</v>
      </c>
      <c r="R2574" t="s">
        <v>493</v>
      </c>
      <c r="S2574">
        <v>154.69999999999999</v>
      </c>
      <c r="T2574">
        <v>30</v>
      </c>
    </row>
    <row r="2575" spans="1:20" x14ac:dyDescent="0.25">
      <c r="A2575" s="1">
        <v>45549</v>
      </c>
      <c r="B2575">
        <v>2369</v>
      </c>
      <c r="C2575">
        <v>4</v>
      </c>
      <c r="D2575">
        <v>4</v>
      </c>
      <c r="E2575">
        <v>4</v>
      </c>
      <c r="F2575">
        <v>3</v>
      </c>
      <c r="G2575">
        <v>2</v>
      </c>
      <c r="H2575" t="s">
        <v>491</v>
      </c>
      <c r="I2575">
        <v>642</v>
      </c>
      <c r="J2575">
        <v>85</v>
      </c>
      <c r="L2575">
        <v>3</v>
      </c>
      <c r="M2575" t="s">
        <v>487</v>
      </c>
      <c r="N2575" t="s">
        <v>488</v>
      </c>
      <c r="O2575" t="s">
        <v>497</v>
      </c>
      <c r="P2575" s="1">
        <v>45551</v>
      </c>
      <c r="Q2575" s="1">
        <v>45549</v>
      </c>
      <c r="R2575" t="s">
        <v>493</v>
      </c>
      <c r="S2575">
        <v>529.9</v>
      </c>
      <c r="T2575">
        <v>30</v>
      </c>
    </row>
    <row r="2576" spans="1:20" x14ac:dyDescent="0.25">
      <c r="A2576" s="1">
        <v>45549</v>
      </c>
      <c r="B2576">
        <v>591</v>
      </c>
      <c r="C2576">
        <v>2</v>
      </c>
      <c r="D2576">
        <v>3</v>
      </c>
      <c r="E2576">
        <v>4</v>
      </c>
      <c r="F2576">
        <v>2</v>
      </c>
      <c r="G2576">
        <v>3</v>
      </c>
      <c r="H2576" t="s">
        <v>491</v>
      </c>
      <c r="I2576">
        <v>262</v>
      </c>
      <c r="J2576">
        <v>58</v>
      </c>
      <c r="L2576">
        <v>2</v>
      </c>
      <c r="M2576" t="s">
        <v>494</v>
      </c>
      <c r="N2576" t="s">
        <v>488</v>
      </c>
      <c r="O2576" t="s">
        <v>489</v>
      </c>
      <c r="P2576" s="1">
        <v>45551</v>
      </c>
      <c r="Q2576" s="1">
        <v>45549</v>
      </c>
      <c r="R2576" t="s">
        <v>498</v>
      </c>
      <c r="S2576">
        <v>231</v>
      </c>
      <c r="T2576">
        <v>10</v>
      </c>
    </row>
    <row r="2577" spans="1:20" x14ac:dyDescent="0.25">
      <c r="A2577" s="1">
        <v>45549</v>
      </c>
      <c r="B2577">
        <v>4644</v>
      </c>
      <c r="C2577">
        <v>3</v>
      </c>
      <c r="D2577">
        <v>5</v>
      </c>
      <c r="E2577">
        <v>4</v>
      </c>
      <c r="F2577">
        <v>2</v>
      </c>
      <c r="G2577">
        <v>1</v>
      </c>
      <c r="H2577" t="s">
        <v>486</v>
      </c>
      <c r="I2577">
        <v>801</v>
      </c>
      <c r="J2577">
        <v>175</v>
      </c>
      <c r="K2577" s="1">
        <v>45577</v>
      </c>
      <c r="L2577">
        <v>8</v>
      </c>
      <c r="M2577" t="s">
        <v>492</v>
      </c>
      <c r="N2577" t="s">
        <v>495</v>
      </c>
      <c r="O2577" t="s">
        <v>497</v>
      </c>
      <c r="R2577" t="s">
        <v>490</v>
      </c>
      <c r="S2577">
        <v>683.2</v>
      </c>
      <c r="T2577">
        <v>0</v>
      </c>
    </row>
    <row r="2578" spans="1:20" x14ac:dyDescent="0.25">
      <c r="A2578" s="1">
        <v>45549</v>
      </c>
      <c r="B2578">
        <v>4340</v>
      </c>
      <c r="C2578">
        <v>3</v>
      </c>
      <c r="D2578">
        <v>2</v>
      </c>
      <c r="E2578">
        <v>4</v>
      </c>
      <c r="F2578">
        <v>5</v>
      </c>
      <c r="G2578">
        <v>2</v>
      </c>
      <c r="H2578" t="s">
        <v>491</v>
      </c>
      <c r="I2578">
        <v>207</v>
      </c>
      <c r="J2578">
        <v>181</v>
      </c>
      <c r="L2578">
        <v>5</v>
      </c>
      <c r="M2578" t="s">
        <v>494</v>
      </c>
      <c r="N2578" t="s">
        <v>495</v>
      </c>
      <c r="O2578" t="s">
        <v>497</v>
      </c>
      <c r="P2578" s="1">
        <v>45558</v>
      </c>
      <c r="Q2578" s="1">
        <v>45549</v>
      </c>
      <c r="R2578" t="s">
        <v>493</v>
      </c>
      <c r="S2578">
        <v>292.60000000000002</v>
      </c>
      <c r="T2578">
        <v>30</v>
      </c>
    </row>
    <row r="2579" spans="1:20" x14ac:dyDescent="0.25">
      <c r="A2579" s="1">
        <v>45549</v>
      </c>
      <c r="B2579">
        <v>33</v>
      </c>
      <c r="C2579">
        <v>5</v>
      </c>
      <c r="D2579">
        <v>2</v>
      </c>
      <c r="E2579">
        <v>4</v>
      </c>
      <c r="F2579">
        <v>5</v>
      </c>
      <c r="G2579">
        <v>3</v>
      </c>
      <c r="H2579" t="s">
        <v>492</v>
      </c>
      <c r="I2579">
        <v>97</v>
      </c>
      <c r="J2579">
        <v>180</v>
      </c>
      <c r="L2579">
        <v>5</v>
      </c>
      <c r="M2579" t="s">
        <v>492</v>
      </c>
      <c r="N2579" t="s">
        <v>495</v>
      </c>
      <c r="O2579" t="s">
        <v>489</v>
      </c>
      <c r="P2579" s="1">
        <v>45550</v>
      </c>
      <c r="Q2579" s="1">
        <v>45549</v>
      </c>
      <c r="R2579" t="s">
        <v>496</v>
      </c>
      <c r="S2579">
        <v>228.9</v>
      </c>
      <c r="T2579">
        <v>50</v>
      </c>
    </row>
    <row r="2580" spans="1:20" x14ac:dyDescent="0.25">
      <c r="A2580" s="1">
        <v>45549</v>
      </c>
      <c r="B2580">
        <v>1724</v>
      </c>
      <c r="C2580">
        <v>2</v>
      </c>
      <c r="D2580">
        <v>5</v>
      </c>
      <c r="E2580">
        <v>4</v>
      </c>
      <c r="F2580">
        <v>5</v>
      </c>
      <c r="G2580">
        <v>3</v>
      </c>
      <c r="H2580" t="s">
        <v>486</v>
      </c>
      <c r="I2580">
        <v>164</v>
      </c>
      <c r="J2580">
        <v>197</v>
      </c>
      <c r="K2580" s="1">
        <v>45558</v>
      </c>
      <c r="L2580">
        <v>8</v>
      </c>
      <c r="M2580" t="s">
        <v>494</v>
      </c>
      <c r="N2580" t="s">
        <v>488</v>
      </c>
      <c r="O2580" t="s">
        <v>497</v>
      </c>
      <c r="R2580" t="s">
        <v>490</v>
      </c>
      <c r="S2580">
        <v>252.7</v>
      </c>
      <c r="T2580">
        <v>0</v>
      </c>
    </row>
    <row r="2581" spans="1:20" x14ac:dyDescent="0.25">
      <c r="A2581" s="1">
        <v>45549</v>
      </c>
      <c r="B2581">
        <v>1032</v>
      </c>
      <c r="C2581">
        <v>1</v>
      </c>
      <c r="D2581">
        <v>4</v>
      </c>
      <c r="E2581">
        <v>4</v>
      </c>
      <c r="F2581">
        <v>3</v>
      </c>
      <c r="G2581">
        <v>3</v>
      </c>
      <c r="H2581" t="s">
        <v>491</v>
      </c>
      <c r="I2581">
        <v>728</v>
      </c>
      <c r="J2581">
        <v>91</v>
      </c>
      <c r="L2581">
        <v>8</v>
      </c>
      <c r="M2581" t="s">
        <v>487</v>
      </c>
      <c r="N2581" t="s">
        <v>495</v>
      </c>
      <c r="O2581" t="s">
        <v>497</v>
      </c>
      <c r="P2581" s="1">
        <v>45555</v>
      </c>
      <c r="Q2581" s="1">
        <v>45549</v>
      </c>
      <c r="R2581" t="s">
        <v>493</v>
      </c>
      <c r="S2581">
        <v>594.29999999999995</v>
      </c>
      <c r="T2581">
        <v>30</v>
      </c>
    </row>
    <row r="2582" spans="1:20" x14ac:dyDescent="0.25">
      <c r="A2582" s="1">
        <v>45550</v>
      </c>
      <c r="B2582">
        <v>3078</v>
      </c>
      <c r="C2582">
        <v>1</v>
      </c>
      <c r="D2582">
        <v>1</v>
      </c>
      <c r="E2582">
        <v>4</v>
      </c>
      <c r="F2582">
        <v>5</v>
      </c>
      <c r="G2582">
        <v>3</v>
      </c>
      <c r="H2582" t="s">
        <v>486</v>
      </c>
      <c r="I2582">
        <v>373</v>
      </c>
      <c r="J2582">
        <v>91</v>
      </c>
      <c r="K2582" s="1">
        <v>45565</v>
      </c>
      <c r="L2582">
        <v>7</v>
      </c>
      <c r="M2582" t="s">
        <v>494</v>
      </c>
      <c r="N2582" t="s">
        <v>488</v>
      </c>
      <c r="O2582" t="s">
        <v>489</v>
      </c>
      <c r="R2582" t="s">
        <v>490</v>
      </c>
      <c r="S2582">
        <v>324.8</v>
      </c>
      <c r="T2582">
        <v>0</v>
      </c>
    </row>
    <row r="2583" spans="1:20" x14ac:dyDescent="0.25">
      <c r="A2583" s="1">
        <v>45550</v>
      </c>
      <c r="B2583">
        <v>4540</v>
      </c>
      <c r="C2583">
        <v>1</v>
      </c>
      <c r="D2583">
        <v>1</v>
      </c>
      <c r="E2583">
        <v>4</v>
      </c>
      <c r="F2583">
        <v>2</v>
      </c>
      <c r="G2583">
        <v>1</v>
      </c>
      <c r="H2583" t="s">
        <v>492</v>
      </c>
      <c r="I2583">
        <v>87</v>
      </c>
      <c r="J2583">
        <v>61</v>
      </c>
      <c r="L2583">
        <v>5</v>
      </c>
      <c r="M2583" t="s">
        <v>487</v>
      </c>
      <c r="N2583" t="s">
        <v>488</v>
      </c>
      <c r="O2583" t="s">
        <v>497</v>
      </c>
      <c r="P2583" s="1">
        <v>45553</v>
      </c>
      <c r="Q2583" s="1">
        <v>45550</v>
      </c>
      <c r="R2583" t="s">
        <v>496</v>
      </c>
      <c r="S2583">
        <v>138.6</v>
      </c>
      <c r="T2583">
        <v>50</v>
      </c>
    </row>
    <row r="2584" spans="1:20" x14ac:dyDescent="0.25">
      <c r="A2584" s="1">
        <v>45550</v>
      </c>
      <c r="B2584">
        <v>2743</v>
      </c>
      <c r="C2584">
        <v>4</v>
      </c>
      <c r="D2584">
        <v>3</v>
      </c>
      <c r="E2584">
        <v>4</v>
      </c>
      <c r="F2584">
        <v>5</v>
      </c>
      <c r="G2584">
        <v>1</v>
      </c>
      <c r="H2584" t="s">
        <v>486</v>
      </c>
      <c r="I2584">
        <v>113</v>
      </c>
      <c r="J2584">
        <v>105</v>
      </c>
      <c r="L2584">
        <v>7</v>
      </c>
      <c r="M2584" t="s">
        <v>494</v>
      </c>
      <c r="N2584" t="s">
        <v>495</v>
      </c>
      <c r="O2584" t="s">
        <v>489</v>
      </c>
      <c r="P2584" s="1">
        <v>45555</v>
      </c>
      <c r="Q2584" s="1">
        <v>45550</v>
      </c>
      <c r="R2584" t="s">
        <v>493</v>
      </c>
      <c r="S2584">
        <v>173.6</v>
      </c>
      <c r="T2584">
        <v>30</v>
      </c>
    </row>
    <row r="2585" spans="1:20" x14ac:dyDescent="0.25">
      <c r="A2585" s="1">
        <v>45550</v>
      </c>
      <c r="B2585">
        <v>1289</v>
      </c>
      <c r="C2585">
        <v>1</v>
      </c>
      <c r="D2585">
        <v>5</v>
      </c>
      <c r="E2585">
        <v>4</v>
      </c>
      <c r="F2585">
        <v>5</v>
      </c>
      <c r="G2585">
        <v>3</v>
      </c>
      <c r="H2585" t="s">
        <v>491</v>
      </c>
      <c r="I2585">
        <v>792</v>
      </c>
      <c r="J2585">
        <v>110</v>
      </c>
      <c r="L2585">
        <v>1</v>
      </c>
      <c r="M2585" t="s">
        <v>492</v>
      </c>
      <c r="N2585" t="s">
        <v>495</v>
      </c>
      <c r="O2585" t="s">
        <v>497</v>
      </c>
      <c r="P2585" s="1">
        <v>45558</v>
      </c>
      <c r="Q2585" s="1">
        <v>45550</v>
      </c>
      <c r="R2585" t="s">
        <v>496</v>
      </c>
      <c r="S2585">
        <v>666.4</v>
      </c>
      <c r="T2585">
        <v>50</v>
      </c>
    </row>
    <row r="2586" spans="1:20" x14ac:dyDescent="0.25">
      <c r="A2586" s="1">
        <v>45550</v>
      </c>
      <c r="B2586">
        <v>4840</v>
      </c>
      <c r="C2586">
        <v>2</v>
      </c>
      <c r="D2586">
        <v>5</v>
      </c>
      <c r="E2586">
        <v>4</v>
      </c>
      <c r="F2586">
        <v>1</v>
      </c>
      <c r="G2586">
        <v>1</v>
      </c>
      <c r="H2586" t="s">
        <v>492</v>
      </c>
      <c r="I2586">
        <v>685</v>
      </c>
      <c r="J2586">
        <v>47</v>
      </c>
      <c r="L2586">
        <v>3</v>
      </c>
      <c r="M2586" t="s">
        <v>494</v>
      </c>
      <c r="N2586" t="s">
        <v>488</v>
      </c>
      <c r="O2586" t="s">
        <v>497</v>
      </c>
      <c r="P2586" s="1">
        <v>45557</v>
      </c>
      <c r="Q2586" s="1">
        <v>45550</v>
      </c>
      <c r="R2586" t="s">
        <v>496</v>
      </c>
      <c r="S2586">
        <v>547.4</v>
      </c>
      <c r="T2586">
        <v>50</v>
      </c>
    </row>
    <row r="2587" spans="1:20" x14ac:dyDescent="0.25">
      <c r="A2587" s="1">
        <v>45550</v>
      </c>
      <c r="B2587">
        <v>4</v>
      </c>
      <c r="C2587">
        <v>3</v>
      </c>
      <c r="D2587">
        <v>1</v>
      </c>
      <c r="E2587">
        <v>4</v>
      </c>
      <c r="F2587">
        <v>1</v>
      </c>
      <c r="G2587">
        <v>3</v>
      </c>
      <c r="H2587" t="s">
        <v>486</v>
      </c>
      <c r="I2587">
        <v>234</v>
      </c>
      <c r="J2587">
        <v>174</v>
      </c>
      <c r="K2587" s="1">
        <v>45558</v>
      </c>
      <c r="L2587">
        <v>3</v>
      </c>
      <c r="M2587" t="s">
        <v>494</v>
      </c>
      <c r="N2587" t="s">
        <v>488</v>
      </c>
      <c r="O2587" t="s">
        <v>489</v>
      </c>
      <c r="R2587" t="s">
        <v>490</v>
      </c>
      <c r="S2587">
        <v>285.60000000000002</v>
      </c>
      <c r="T2587">
        <v>0</v>
      </c>
    </row>
    <row r="2588" spans="1:20" x14ac:dyDescent="0.25">
      <c r="A2588" s="1">
        <v>45550</v>
      </c>
      <c r="B2588">
        <v>691</v>
      </c>
      <c r="C2588">
        <v>4</v>
      </c>
      <c r="D2588">
        <v>4</v>
      </c>
      <c r="E2588">
        <v>4</v>
      </c>
      <c r="F2588">
        <v>3</v>
      </c>
      <c r="G2588">
        <v>2</v>
      </c>
      <c r="H2588" t="s">
        <v>491</v>
      </c>
      <c r="I2588">
        <v>656</v>
      </c>
      <c r="J2588">
        <v>138</v>
      </c>
      <c r="L2588">
        <v>2</v>
      </c>
      <c r="M2588" t="s">
        <v>492</v>
      </c>
      <c r="N2588" t="s">
        <v>488</v>
      </c>
      <c r="O2588" t="s">
        <v>489</v>
      </c>
      <c r="P2588" s="1">
        <v>45554</v>
      </c>
      <c r="Q2588" s="1">
        <v>45550</v>
      </c>
      <c r="R2588" t="s">
        <v>498</v>
      </c>
      <c r="S2588">
        <v>562.79999999999995</v>
      </c>
      <c r="T2588">
        <v>10</v>
      </c>
    </row>
    <row r="2589" spans="1:20" x14ac:dyDescent="0.25">
      <c r="A2589" s="1">
        <v>45550</v>
      </c>
      <c r="B2589">
        <v>264</v>
      </c>
      <c r="C2589">
        <v>1</v>
      </c>
      <c r="D2589">
        <v>5</v>
      </c>
      <c r="E2589">
        <v>4</v>
      </c>
      <c r="F2589">
        <v>1</v>
      </c>
      <c r="G2589">
        <v>2</v>
      </c>
      <c r="H2589" t="s">
        <v>486</v>
      </c>
      <c r="I2589">
        <v>760</v>
      </c>
      <c r="J2589">
        <v>148</v>
      </c>
      <c r="K2589" s="1">
        <v>45566</v>
      </c>
      <c r="L2589">
        <v>6</v>
      </c>
      <c r="M2589" t="s">
        <v>494</v>
      </c>
      <c r="N2589" t="s">
        <v>488</v>
      </c>
      <c r="O2589" t="s">
        <v>497</v>
      </c>
      <c r="R2589" t="s">
        <v>490</v>
      </c>
      <c r="S2589">
        <v>635.6</v>
      </c>
      <c r="T2589">
        <v>0</v>
      </c>
    </row>
    <row r="2590" spans="1:20" x14ac:dyDescent="0.25">
      <c r="A2590" s="1">
        <v>45550</v>
      </c>
      <c r="B2590">
        <v>2262</v>
      </c>
      <c r="C2590">
        <v>2</v>
      </c>
      <c r="D2590">
        <v>2</v>
      </c>
      <c r="E2590">
        <v>4</v>
      </c>
      <c r="F2590">
        <v>5</v>
      </c>
      <c r="G2590">
        <v>3</v>
      </c>
      <c r="H2590" t="s">
        <v>486</v>
      </c>
      <c r="I2590">
        <v>938</v>
      </c>
      <c r="J2590">
        <v>110</v>
      </c>
      <c r="K2590" s="1">
        <v>45573</v>
      </c>
      <c r="L2590">
        <v>3</v>
      </c>
      <c r="M2590" t="s">
        <v>492</v>
      </c>
      <c r="N2590" t="s">
        <v>488</v>
      </c>
      <c r="O2590" t="s">
        <v>489</v>
      </c>
      <c r="R2590" t="s">
        <v>490</v>
      </c>
      <c r="S2590">
        <v>733.6</v>
      </c>
      <c r="T2590">
        <v>0</v>
      </c>
    </row>
    <row r="2591" spans="1:20" x14ac:dyDescent="0.25">
      <c r="A2591" s="1">
        <v>45550</v>
      </c>
      <c r="B2591">
        <v>2942</v>
      </c>
      <c r="C2591">
        <v>5</v>
      </c>
      <c r="D2591">
        <v>2</v>
      </c>
      <c r="E2591">
        <v>4</v>
      </c>
      <c r="F2591">
        <v>5</v>
      </c>
      <c r="G2591">
        <v>2</v>
      </c>
      <c r="H2591" t="s">
        <v>486</v>
      </c>
      <c r="I2591">
        <v>542</v>
      </c>
      <c r="J2591">
        <v>27</v>
      </c>
      <c r="K2591" s="1">
        <v>45557</v>
      </c>
      <c r="L2591">
        <v>4</v>
      </c>
      <c r="M2591" t="s">
        <v>494</v>
      </c>
      <c r="N2591" t="s">
        <v>488</v>
      </c>
      <c r="O2591" t="s">
        <v>489</v>
      </c>
      <c r="R2591" t="s">
        <v>490</v>
      </c>
      <c r="S2591">
        <v>398.3</v>
      </c>
      <c r="T2591">
        <v>0</v>
      </c>
    </row>
    <row r="2592" spans="1:20" x14ac:dyDescent="0.25">
      <c r="A2592" s="1">
        <v>45551</v>
      </c>
      <c r="B2592">
        <v>1923</v>
      </c>
      <c r="C2592">
        <v>2</v>
      </c>
      <c r="D2592">
        <v>5</v>
      </c>
      <c r="E2592">
        <v>4</v>
      </c>
      <c r="F2592">
        <v>2</v>
      </c>
      <c r="G2592">
        <v>3</v>
      </c>
      <c r="H2592" t="s">
        <v>491</v>
      </c>
      <c r="I2592">
        <v>127</v>
      </c>
      <c r="J2592">
        <v>140</v>
      </c>
      <c r="L2592">
        <v>3</v>
      </c>
      <c r="M2592" t="s">
        <v>492</v>
      </c>
      <c r="N2592" t="s">
        <v>495</v>
      </c>
      <c r="O2592" t="s">
        <v>497</v>
      </c>
      <c r="P2592" s="1">
        <v>45559</v>
      </c>
      <c r="Q2592" s="1">
        <v>45551</v>
      </c>
      <c r="R2592" t="s">
        <v>493</v>
      </c>
      <c r="S2592">
        <v>207.9</v>
      </c>
      <c r="T2592">
        <v>30</v>
      </c>
    </row>
    <row r="2593" spans="1:20" x14ac:dyDescent="0.25">
      <c r="A2593" s="1">
        <v>45551</v>
      </c>
      <c r="B2593">
        <v>1261</v>
      </c>
      <c r="C2593">
        <v>3</v>
      </c>
      <c r="D2593">
        <v>4</v>
      </c>
      <c r="E2593">
        <v>4</v>
      </c>
      <c r="F2593">
        <v>3</v>
      </c>
      <c r="G2593">
        <v>2</v>
      </c>
      <c r="H2593" t="s">
        <v>486</v>
      </c>
      <c r="I2593">
        <v>819</v>
      </c>
      <c r="J2593">
        <v>65</v>
      </c>
      <c r="K2593" s="1">
        <v>45575</v>
      </c>
      <c r="L2593">
        <v>7</v>
      </c>
      <c r="M2593" t="s">
        <v>492</v>
      </c>
      <c r="N2593" t="s">
        <v>495</v>
      </c>
      <c r="O2593" t="s">
        <v>489</v>
      </c>
      <c r="R2593" t="s">
        <v>490</v>
      </c>
      <c r="S2593">
        <v>618.79999999999995</v>
      </c>
      <c r="T2593">
        <v>0</v>
      </c>
    </row>
    <row r="2594" spans="1:20" x14ac:dyDescent="0.25">
      <c r="A2594" s="1">
        <v>45551</v>
      </c>
      <c r="B2594">
        <v>2610</v>
      </c>
      <c r="C2594">
        <v>2</v>
      </c>
      <c r="D2594">
        <v>2</v>
      </c>
      <c r="E2594">
        <v>4</v>
      </c>
      <c r="F2594">
        <v>5</v>
      </c>
      <c r="G2594">
        <v>2</v>
      </c>
      <c r="H2594" t="s">
        <v>486</v>
      </c>
      <c r="I2594">
        <v>376</v>
      </c>
      <c r="J2594">
        <v>43</v>
      </c>
      <c r="K2594" s="1">
        <v>45563</v>
      </c>
      <c r="L2594">
        <v>4</v>
      </c>
      <c r="M2594" t="s">
        <v>487</v>
      </c>
      <c r="N2594" t="s">
        <v>488</v>
      </c>
      <c r="O2594" t="s">
        <v>497</v>
      </c>
      <c r="R2594" t="s">
        <v>490</v>
      </c>
      <c r="S2594">
        <v>293.3</v>
      </c>
      <c r="T2594">
        <v>0</v>
      </c>
    </row>
    <row r="2595" spans="1:20" x14ac:dyDescent="0.25">
      <c r="A2595" s="1">
        <v>45551</v>
      </c>
      <c r="B2595">
        <v>2789</v>
      </c>
      <c r="C2595">
        <v>2</v>
      </c>
      <c r="D2595">
        <v>4</v>
      </c>
      <c r="E2595">
        <v>4</v>
      </c>
      <c r="F2595">
        <v>3</v>
      </c>
      <c r="G2595">
        <v>1</v>
      </c>
      <c r="H2595" t="s">
        <v>491</v>
      </c>
      <c r="I2595">
        <v>749</v>
      </c>
      <c r="J2595">
        <v>134</v>
      </c>
      <c r="K2595" s="1">
        <v>45563</v>
      </c>
      <c r="L2595">
        <v>5</v>
      </c>
      <c r="M2595" t="s">
        <v>492</v>
      </c>
      <c r="N2595" t="s">
        <v>495</v>
      </c>
      <c r="O2595" t="s">
        <v>497</v>
      </c>
      <c r="R2595" t="s">
        <v>490</v>
      </c>
      <c r="S2595">
        <v>618.1</v>
      </c>
      <c r="T2595">
        <v>0</v>
      </c>
    </row>
    <row r="2596" spans="1:20" x14ac:dyDescent="0.25">
      <c r="A2596" s="1">
        <v>45551</v>
      </c>
      <c r="B2596">
        <v>1984</v>
      </c>
      <c r="C2596">
        <v>4</v>
      </c>
      <c r="D2596">
        <v>1</v>
      </c>
      <c r="E2596">
        <v>4</v>
      </c>
      <c r="F2596">
        <v>4</v>
      </c>
      <c r="G2596">
        <v>3</v>
      </c>
      <c r="H2596" t="s">
        <v>492</v>
      </c>
      <c r="I2596">
        <v>929</v>
      </c>
      <c r="J2596">
        <v>187</v>
      </c>
      <c r="L2596">
        <v>7</v>
      </c>
      <c r="M2596" t="s">
        <v>492</v>
      </c>
      <c r="N2596" t="s">
        <v>495</v>
      </c>
      <c r="O2596" t="s">
        <v>489</v>
      </c>
      <c r="P2596" s="1">
        <v>45553</v>
      </c>
      <c r="Q2596" s="1">
        <v>45551</v>
      </c>
      <c r="R2596" t="s">
        <v>498</v>
      </c>
      <c r="S2596">
        <v>788.2</v>
      </c>
      <c r="T2596">
        <v>10</v>
      </c>
    </row>
    <row r="2597" spans="1:20" x14ac:dyDescent="0.25">
      <c r="A2597" s="1">
        <v>45551</v>
      </c>
      <c r="B2597">
        <v>2899</v>
      </c>
      <c r="C2597">
        <v>3</v>
      </c>
      <c r="D2597">
        <v>3</v>
      </c>
      <c r="E2597">
        <v>4</v>
      </c>
      <c r="F2597">
        <v>5</v>
      </c>
      <c r="G2597">
        <v>1</v>
      </c>
      <c r="H2597" t="s">
        <v>492</v>
      </c>
      <c r="I2597">
        <v>624</v>
      </c>
      <c r="J2597">
        <v>198</v>
      </c>
      <c r="L2597">
        <v>4</v>
      </c>
      <c r="M2597" t="s">
        <v>487</v>
      </c>
      <c r="N2597" t="s">
        <v>495</v>
      </c>
      <c r="O2597" t="s">
        <v>497</v>
      </c>
      <c r="P2597" s="1">
        <v>45558</v>
      </c>
      <c r="Q2597" s="1">
        <v>45551</v>
      </c>
      <c r="R2597" t="s">
        <v>496</v>
      </c>
      <c r="S2597">
        <v>610.4</v>
      </c>
      <c r="T2597">
        <v>50</v>
      </c>
    </row>
    <row r="2598" spans="1:20" x14ac:dyDescent="0.25">
      <c r="A2598" s="1">
        <v>45551</v>
      </c>
      <c r="B2598">
        <v>4494</v>
      </c>
      <c r="C2598">
        <v>1</v>
      </c>
      <c r="D2598">
        <v>1</v>
      </c>
      <c r="E2598">
        <v>4</v>
      </c>
      <c r="F2598">
        <v>1</v>
      </c>
      <c r="G2598">
        <v>3</v>
      </c>
      <c r="H2598" t="s">
        <v>486</v>
      </c>
      <c r="I2598">
        <v>688</v>
      </c>
      <c r="J2598">
        <v>138</v>
      </c>
      <c r="K2598" s="1">
        <v>45566</v>
      </c>
      <c r="L2598">
        <v>6</v>
      </c>
      <c r="M2598" t="s">
        <v>487</v>
      </c>
      <c r="N2598" t="s">
        <v>495</v>
      </c>
      <c r="O2598" t="s">
        <v>489</v>
      </c>
      <c r="R2598" t="s">
        <v>490</v>
      </c>
      <c r="S2598">
        <v>578.20000000000005</v>
      </c>
      <c r="T2598">
        <v>0</v>
      </c>
    </row>
    <row r="2599" spans="1:20" x14ac:dyDescent="0.25">
      <c r="A2599" s="1">
        <v>45551</v>
      </c>
      <c r="B2599">
        <v>4949</v>
      </c>
      <c r="C2599">
        <v>3</v>
      </c>
      <c r="D2599">
        <v>3</v>
      </c>
      <c r="E2599">
        <v>4</v>
      </c>
      <c r="F2599">
        <v>2</v>
      </c>
      <c r="G2599">
        <v>2</v>
      </c>
      <c r="H2599" t="s">
        <v>486</v>
      </c>
      <c r="I2599">
        <v>189</v>
      </c>
      <c r="J2599">
        <v>43</v>
      </c>
      <c r="K2599" s="1">
        <v>45567</v>
      </c>
      <c r="L2599">
        <v>9</v>
      </c>
      <c r="M2599" t="s">
        <v>492</v>
      </c>
      <c r="N2599" t="s">
        <v>495</v>
      </c>
      <c r="O2599" t="s">
        <v>497</v>
      </c>
      <c r="R2599" t="s">
        <v>490</v>
      </c>
      <c r="S2599">
        <v>162.4</v>
      </c>
      <c r="T2599">
        <v>0</v>
      </c>
    </row>
    <row r="2600" spans="1:20" x14ac:dyDescent="0.25">
      <c r="A2600" s="1">
        <v>45551</v>
      </c>
      <c r="B2600">
        <v>181</v>
      </c>
      <c r="C2600">
        <v>5</v>
      </c>
      <c r="D2600">
        <v>2</v>
      </c>
      <c r="E2600">
        <v>4</v>
      </c>
      <c r="F2600">
        <v>5</v>
      </c>
      <c r="G2600">
        <v>3</v>
      </c>
      <c r="H2600" t="s">
        <v>486</v>
      </c>
      <c r="I2600">
        <v>270</v>
      </c>
      <c r="J2600">
        <v>41</v>
      </c>
      <c r="L2600">
        <v>6</v>
      </c>
      <c r="M2600" t="s">
        <v>487</v>
      </c>
      <c r="N2600" t="s">
        <v>495</v>
      </c>
      <c r="O2600" t="s">
        <v>489</v>
      </c>
      <c r="P2600" s="1">
        <v>45556</v>
      </c>
      <c r="Q2600" s="1">
        <v>45551</v>
      </c>
      <c r="R2600" t="s">
        <v>493</v>
      </c>
      <c r="S2600">
        <v>238.7</v>
      </c>
      <c r="T2600">
        <v>30</v>
      </c>
    </row>
    <row r="2601" spans="1:20" x14ac:dyDescent="0.25">
      <c r="A2601" s="1">
        <v>45551</v>
      </c>
      <c r="B2601">
        <v>1135</v>
      </c>
      <c r="C2601">
        <v>3</v>
      </c>
      <c r="D2601">
        <v>3</v>
      </c>
      <c r="E2601">
        <v>4</v>
      </c>
      <c r="F2601">
        <v>3</v>
      </c>
      <c r="G2601">
        <v>3</v>
      </c>
      <c r="H2601" t="s">
        <v>492</v>
      </c>
      <c r="I2601">
        <v>995</v>
      </c>
      <c r="J2601">
        <v>87</v>
      </c>
      <c r="K2601" s="1">
        <v>45572</v>
      </c>
      <c r="L2601">
        <v>5</v>
      </c>
      <c r="M2601" t="s">
        <v>492</v>
      </c>
      <c r="N2601" t="s">
        <v>495</v>
      </c>
      <c r="O2601" t="s">
        <v>489</v>
      </c>
      <c r="R2601" t="s">
        <v>490</v>
      </c>
      <c r="S2601">
        <v>757.4</v>
      </c>
      <c r="T2601">
        <v>0</v>
      </c>
    </row>
    <row r="2602" spans="1:20" x14ac:dyDescent="0.25">
      <c r="A2602" s="1">
        <v>45552</v>
      </c>
      <c r="B2602">
        <v>4905</v>
      </c>
      <c r="C2602">
        <v>4</v>
      </c>
      <c r="D2602">
        <v>3</v>
      </c>
      <c r="E2602">
        <v>4</v>
      </c>
      <c r="F2602">
        <v>5</v>
      </c>
      <c r="G2602">
        <v>3</v>
      </c>
      <c r="H2602" t="s">
        <v>492</v>
      </c>
      <c r="I2602">
        <v>254</v>
      </c>
      <c r="J2602">
        <v>155</v>
      </c>
      <c r="K2602" s="1">
        <v>45562</v>
      </c>
      <c r="L2602">
        <v>1</v>
      </c>
      <c r="M2602" t="s">
        <v>492</v>
      </c>
      <c r="N2602" t="s">
        <v>495</v>
      </c>
      <c r="O2602" t="s">
        <v>497</v>
      </c>
      <c r="R2602" t="s">
        <v>490</v>
      </c>
      <c r="S2602">
        <v>286.3</v>
      </c>
      <c r="T2602">
        <v>0</v>
      </c>
    </row>
    <row r="2603" spans="1:20" x14ac:dyDescent="0.25">
      <c r="A2603" s="1">
        <v>45552</v>
      </c>
      <c r="B2603">
        <v>238</v>
      </c>
      <c r="C2603">
        <v>1</v>
      </c>
      <c r="D2603">
        <v>5</v>
      </c>
      <c r="E2603">
        <v>4</v>
      </c>
      <c r="F2603">
        <v>1</v>
      </c>
      <c r="G2603">
        <v>3</v>
      </c>
      <c r="H2603" t="s">
        <v>486</v>
      </c>
      <c r="I2603">
        <v>592</v>
      </c>
      <c r="J2603">
        <v>77</v>
      </c>
      <c r="K2603" s="1">
        <v>45566</v>
      </c>
      <c r="L2603">
        <v>8</v>
      </c>
      <c r="M2603" t="s">
        <v>494</v>
      </c>
      <c r="N2603" t="s">
        <v>488</v>
      </c>
      <c r="O2603" t="s">
        <v>489</v>
      </c>
      <c r="R2603" t="s">
        <v>490</v>
      </c>
      <c r="S2603">
        <v>468.3</v>
      </c>
      <c r="T2603">
        <v>0</v>
      </c>
    </row>
    <row r="2604" spans="1:20" x14ac:dyDescent="0.25">
      <c r="A2604" s="1">
        <v>45552</v>
      </c>
      <c r="B2604">
        <v>3386</v>
      </c>
      <c r="C2604">
        <v>3</v>
      </c>
      <c r="D2604">
        <v>3</v>
      </c>
      <c r="E2604">
        <v>4</v>
      </c>
      <c r="F2604">
        <v>3</v>
      </c>
      <c r="G2604">
        <v>2</v>
      </c>
      <c r="H2604" t="s">
        <v>486</v>
      </c>
      <c r="I2604">
        <v>991</v>
      </c>
      <c r="J2604">
        <v>34</v>
      </c>
      <c r="L2604">
        <v>5</v>
      </c>
      <c r="M2604" t="s">
        <v>492</v>
      </c>
      <c r="N2604" t="s">
        <v>495</v>
      </c>
      <c r="O2604" t="s">
        <v>489</v>
      </c>
      <c r="P2604" s="1">
        <v>45558</v>
      </c>
      <c r="Q2604" s="1">
        <v>45552</v>
      </c>
      <c r="R2604" t="s">
        <v>493</v>
      </c>
      <c r="S2604">
        <v>738.5</v>
      </c>
      <c r="T2604">
        <v>30</v>
      </c>
    </row>
    <row r="2605" spans="1:20" x14ac:dyDescent="0.25">
      <c r="A2605" s="1">
        <v>45552</v>
      </c>
      <c r="B2605">
        <v>2208</v>
      </c>
      <c r="C2605">
        <v>1</v>
      </c>
      <c r="D2605">
        <v>5</v>
      </c>
      <c r="E2605">
        <v>4</v>
      </c>
      <c r="F2605">
        <v>1</v>
      </c>
      <c r="G2605">
        <v>2</v>
      </c>
      <c r="H2605" t="s">
        <v>491</v>
      </c>
      <c r="I2605">
        <v>302</v>
      </c>
      <c r="J2605">
        <v>27</v>
      </c>
      <c r="K2605" s="1">
        <v>45562</v>
      </c>
      <c r="L2605">
        <v>5</v>
      </c>
      <c r="M2605" t="s">
        <v>487</v>
      </c>
      <c r="N2605" t="s">
        <v>488</v>
      </c>
      <c r="O2605" t="s">
        <v>489</v>
      </c>
      <c r="R2605" t="s">
        <v>490</v>
      </c>
      <c r="S2605">
        <v>230.3</v>
      </c>
      <c r="T2605">
        <v>0</v>
      </c>
    </row>
    <row r="2606" spans="1:20" x14ac:dyDescent="0.25">
      <c r="A2606" s="1">
        <v>45552</v>
      </c>
      <c r="B2606">
        <v>2921</v>
      </c>
      <c r="C2606">
        <v>4</v>
      </c>
      <c r="D2606">
        <v>3</v>
      </c>
      <c r="E2606">
        <v>4</v>
      </c>
      <c r="F2606">
        <v>1</v>
      </c>
      <c r="G2606">
        <v>1</v>
      </c>
      <c r="H2606" t="s">
        <v>491</v>
      </c>
      <c r="I2606">
        <v>973</v>
      </c>
      <c r="J2606">
        <v>189</v>
      </c>
      <c r="K2606" s="1">
        <v>45561</v>
      </c>
      <c r="L2606">
        <v>3</v>
      </c>
      <c r="M2606" t="s">
        <v>494</v>
      </c>
      <c r="N2606" t="s">
        <v>495</v>
      </c>
      <c r="O2606" t="s">
        <v>497</v>
      </c>
      <c r="R2606" t="s">
        <v>490</v>
      </c>
      <c r="S2606">
        <v>813.4</v>
      </c>
      <c r="T2606">
        <v>0</v>
      </c>
    </row>
    <row r="2607" spans="1:20" x14ac:dyDescent="0.25">
      <c r="A2607" s="1">
        <v>45552</v>
      </c>
      <c r="B2607">
        <v>4923</v>
      </c>
      <c r="C2607">
        <v>2</v>
      </c>
      <c r="D2607">
        <v>5</v>
      </c>
      <c r="E2607">
        <v>4</v>
      </c>
      <c r="F2607">
        <v>5</v>
      </c>
      <c r="G2607">
        <v>3</v>
      </c>
      <c r="H2607" t="s">
        <v>491</v>
      </c>
      <c r="I2607">
        <v>149</v>
      </c>
      <c r="J2607">
        <v>186</v>
      </c>
      <c r="L2607">
        <v>10</v>
      </c>
      <c r="M2607" t="s">
        <v>494</v>
      </c>
      <c r="N2607" t="s">
        <v>488</v>
      </c>
      <c r="O2607" t="s">
        <v>497</v>
      </c>
      <c r="P2607" s="1">
        <v>45555</v>
      </c>
      <c r="Q2607" s="1">
        <v>45552</v>
      </c>
      <c r="R2607" t="s">
        <v>498</v>
      </c>
      <c r="S2607">
        <v>241.5</v>
      </c>
      <c r="T2607">
        <v>10</v>
      </c>
    </row>
    <row r="2608" spans="1:20" x14ac:dyDescent="0.25">
      <c r="A2608" s="1">
        <v>45552</v>
      </c>
      <c r="B2608">
        <v>4718</v>
      </c>
      <c r="C2608">
        <v>5</v>
      </c>
      <c r="D2608">
        <v>2</v>
      </c>
      <c r="E2608">
        <v>4</v>
      </c>
      <c r="F2608">
        <v>5</v>
      </c>
      <c r="G2608">
        <v>1</v>
      </c>
      <c r="H2608" t="s">
        <v>491</v>
      </c>
      <c r="I2608">
        <v>706</v>
      </c>
      <c r="J2608">
        <v>54</v>
      </c>
      <c r="K2608" s="1">
        <v>45562</v>
      </c>
      <c r="L2608">
        <v>2</v>
      </c>
      <c r="M2608" t="s">
        <v>487</v>
      </c>
      <c r="N2608" t="s">
        <v>488</v>
      </c>
      <c r="O2608" t="s">
        <v>489</v>
      </c>
      <c r="R2608" t="s">
        <v>490</v>
      </c>
      <c r="S2608">
        <v>532</v>
      </c>
      <c r="T2608">
        <v>0</v>
      </c>
    </row>
    <row r="2609" spans="1:20" x14ac:dyDescent="0.25">
      <c r="A2609" s="1">
        <v>45552</v>
      </c>
      <c r="B2609">
        <v>4530</v>
      </c>
      <c r="C2609">
        <v>3</v>
      </c>
      <c r="D2609">
        <v>2</v>
      </c>
      <c r="E2609">
        <v>4</v>
      </c>
      <c r="F2609">
        <v>5</v>
      </c>
      <c r="G2609">
        <v>2</v>
      </c>
      <c r="H2609" t="s">
        <v>486</v>
      </c>
      <c r="I2609">
        <v>741</v>
      </c>
      <c r="J2609">
        <v>188</v>
      </c>
      <c r="L2609">
        <v>1</v>
      </c>
      <c r="M2609" t="s">
        <v>487</v>
      </c>
      <c r="N2609" t="s">
        <v>495</v>
      </c>
      <c r="O2609" t="s">
        <v>489</v>
      </c>
      <c r="P2609" s="1">
        <v>45559</v>
      </c>
      <c r="Q2609" s="1">
        <v>45552</v>
      </c>
      <c r="R2609" t="s">
        <v>498</v>
      </c>
      <c r="S2609">
        <v>657.3</v>
      </c>
      <c r="T2609">
        <v>10</v>
      </c>
    </row>
    <row r="2610" spans="1:20" x14ac:dyDescent="0.25">
      <c r="A2610" s="1">
        <v>45552</v>
      </c>
      <c r="B2610">
        <v>4933</v>
      </c>
      <c r="C2610">
        <v>1</v>
      </c>
      <c r="D2610">
        <v>3</v>
      </c>
      <c r="E2610">
        <v>4</v>
      </c>
      <c r="F2610">
        <v>3</v>
      </c>
      <c r="G2610">
        <v>2</v>
      </c>
      <c r="H2610" t="s">
        <v>492</v>
      </c>
      <c r="I2610">
        <v>223</v>
      </c>
      <c r="J2610">
        <v>67</v>
      </c>
      <c r="L2610">
        <v>9</v>
      </c>
      <c r="M2610" t="s">
        <v>494</v>
      </c>
      <c r="N2610" t="s">
        <v>488</v>
      </c>
      <c r="O2610" t="s">
        <v>497</v>
      </c>
      <c r="P2610" s="1">
        <v>45559</v>
      </c>
      <c r="Q2610" s="1">
        <v>45552</v>
      </c>
      <c r="R2610" t="s">
        <v>498</v>
      </c>
      <c r="S2610">
        <v>210</v>
      </c>
      <c r="T2610">
        <v>10</v>
      </c>
    </row>
    <row r="2611" spans="1:20" x14ac:dyDescent="0.25">
      <c r="A2611" s="1">
        <v>45552</v>
      </c>
      <c r="B2611">
        <v>3127</v>
      </c>
      <c r="C2611">
        <v>3</v>
      </c>
      <c r="D2611">
        <v>4</v>
      </c>
      <c r="E2611">
        <v>4</v>
      </c>
      <c r="F2611">
        <v>3</v>
      </c>
      <c r="G2611">
        <v>3</v>
      </c>
      <c r="H2611" t="s">
        <v>492</v>
      </c>
      <c r="I2611">
        <v>175</v>
      </c>
      <c r="J2611">
        <v>115</v>
      </c>
      <c r="L2611">
        <v>5</v>
      </c>
      <c r="M2611" t="s">
        <v>487</v>
      </c>
      <c r="N2611" t="s">
        <v>495</v>
      </c>
      <c r="O2611" t="s">
        <v>497</v>
      </c>
      <c r="P2611" s="1">
        <v>45554</v>
      </c>
      <c r="Q2611" s="1">
        <v>45552</v>
      </c>
      <c r="R2611" t="s">
        <v>496</v>
      </c>
      <c r="S2611">
        <v>238</v>
      </c>
      <c r="T2611">
        <v>50</v>
      </c>
    </row>
    <row r="2612" spans="1:20" x14ac:dyDescent="0.25">
      <c r="A2612" s="1">
        <v>45553</v>
      </c>
      <c r="B2612">
        <v>4513</v>
      </c>
      <c r="C2612">
        <v>4</v>
      </c>
      <c r="D2612">
        <v>2</v>
      </c>
      <c r="E2612">
        <v>4</v>
      </c>
      <c r="F2612">
        <v>5</v>
      </c>
      <c r="G2612">
        <v>3</v>
      </c>
      <c r="H2612" t="s">
        <v>491</v>
      </c>
      <c r="I2612">
        <v>978</v>
      </c>
      <c r="J2612">
        <v>90</v>
      </c>
      <c r="K2612" s="1">
        <v>45560</v>
      </c>
      <c r="L2612">
        <v>10</v>
      </c>
      <c r="M2612" t="s">
        <v>487</v>
      </c>
      <c r="N2612" t="s">
        <v>495</v>
      </c>
      <c r="O2612" t="s">
        <v>497</v>
      </c>
      <c r="R2612" t="s">
        <v>490</v>
      </c>
      <c r="S2612">
        <v>747.6</v>
      </c>
      <c r="T2612">
        <v>0</v>
      </c>
    </row>
    <row r="2613" spans="1:20" x14ac:dyDescent="0.25">
      <c r="A2613" s="1">
        <v>45553</v>
      </c>
      <c r="B2613">
        <v>4463</v>
      </c>
      <c r="C2613">
        <v>2</v>
      </c>
      <c r="D2613">
        <v>1</v>
      </c>
      <c r="E2613">
        <v>4</v>
      </c>
      <c r="F2613">
        <v>2</v>
      </c>
      <c r="G2613">
        <v>1</v>
      </c>
      <c r="H2613" t="s">
        <v>492</v>
      </c>
      <c r="I2613">
        <v>200</v>
      </c>
      <c r="J2613">
        <v>63</v>
      </c>
      <c r="K2613" s="1">
        <v>45568</v>
      </c>
      <c r="L2613">
        <v>4</v>
      </c>
      <c r="M2613" t="s">
        <v>492</v>
      </c>
      <c r="N2613" t="s">
        <v>495</v>
      </c>
      <c r="O2613" t="s">
        <v>489</v>
      </c>
      <c r="R2613" t="s">
        <v>490</v>
      </c>
      <c r="S2613">
        <v>184.1</v>
      </c>
      <c r="T2613">
        <v>0</v>
      </c>
    </row>
    <row r="2614" spans="1:20" x14ac:dyDescent="0.25">
      <c r="A2614" s="1">
        <v>45553</v>
      </c>
      <c r="B2614">
        <v>2808</v>
      </c>
      <c r="C2614">
        <v>4</v>
      </c>
      <c r="D2614">
        <v>1</v>
      </c>
      <c r="E2614">
        <v>4</v>
      </c>
      <c r="F2614">
        <v>2</v>
      </c>
      <c r="G2614">
        <v>2</v>
      </c>
      <c r="H2614" t="s">
        <v>491</v>
      </c>
      <c r="I2614">
        <v>480</v>
      </c>
      <c r="J2614">
        <v>116</v>
      </c>
      <c r="K2614" s="1">
        <v>45570</v>
      </c>
      <c r="L2614">
        <v>7</v>
      </c>
      <c r="M2614" t="s">
        <v>487</v>
      </c>
      <c r="N2614" t="s">
        <v>495</v>
      </c>
      <c r="O2614" t="s">
        <v>497</v>
      </c>
      <c r="R2614" t="s">
        <v>490</v>
      </c>
      <c r="S2614">
        <v>417.2</v>
      </c>
      <c r="T2614">
        <v>0</v>
      </c>
    </row>
    <row r="2615" spans="1:20" x14ac:dyDescent="0.25">
      <c r="A2615" s="1">
        <v>45553</v>
      </c>
      <c r="B2615">
        <v>848</v>
      </c>
      <c r="C2615">
        <v>1</v>
      </c>
      <c r="D2615">
        <v>5</v>
      </c>
      <c r="E2615">
        <v>4</v>
      </c>
      <c r="F2615">
        <v>4</v>
      </c>
      <c r="G2615">
        <v>1</v>
      </c>
      <c r="H2615" t="s">
        <v>486</v>
      </c>
      <c r="I2615">
        <v>275</v>
      </c>
      <c r="J2615">
        <v>54</v>
      </c>
      <c r="K2615" s="1">
        <v>45580</v>
      </c>
      <c r="L2615">
        <v>4</v>
      </c>
      <c r="M2615" t="s">
        <v>492</v>
      </c>
      <c r="N2615" t="s">
        <v>488</v>
      </c>
      <c r="O2615" t="s">
        <v>489</v>
      </c>
      <c r="R2615" t="s">
        <v>490</v>
      </c>
      <c r="S2615">
        <v>230.3</v>
      </c>
      <c r="T2615">
        <v>0</v>
      </c>
    </row>
    <row r="2616" spans="1:20" x14ac:dyDescent="0.25">
      <c r="A2616" s="1">
        <v>45553</v>
      </c>
      <c r="B2616">
        <v>1897</v>
      </c>
      <c r="C2616">
        <v>3</v>
      </c>
      <c r="D2616">
        <v>4</v>
      </c>
      <c r="E2616">
        <v>4</v>
      </c>
      <c r="F2616">
        <v>3</v>
      </c>
      <c r="G2616">
        <v>2</v>
      </c>
      <c r="H2616" t="s">
        <v>491</v>
      </c>
      <c r="I2616">
        <v>110</v>
      </c>
      <c r="J2616">
        <v>46</v>
      </c>
      <c r="K2616" s="1">
        <v>45582</v>
      </c>
      <c r="L2616">
        <v>2</v>
      </c>
      <c r="M2616" t="s">
        <v>487</v>
      </c>
      <c r="N2616" t="s">
        <v>495</v>
      </c>
      <c r="O2616" t="s">
        <v>497</v>
      </c>
      <c r="R2616" t="s">
        <v>490</v>
      </c>
      <c r="S2616">
        <v>109.2</v>
      </c>
      <c r="T2616">
        <v>0</v>
      </c>
    </row>
    <row r="2617" spans="1:20" x14ac:dyDescent="0.25">
      <c r="A2617" s="1">
        <v>45553</v>
      </c>
      <c r="B2617">
        <v>3782</v>
      </c>
      <c r="C2617">
        <v>1</v>
      </c>
      <c r="D2617">
        <v>5</v>
      </c>
      <c r="E2617">
        <v>4</v>
      </c>
      <c r="F2617">
        <v>1</v>
      </c>
      <c r="G2617">
        <v>2</v>
      </c>
      <c r="H2617" t="s">
        <v>492</v>
      </c>
      <c r="I2617">
        <v>976</v>
      </c>
      <c r="J2617">
        <v>89</v>
      </c>
      <c r="K2617" s="1">
        <v>45578</v>
      </c>
      <c r="L2617">
        <v>9</v>
      </c>
      <c r="M2617" t="s">
        <v>487</v>
      </c>
      <c r="N2617" t="s">
        <v>488</v>
      </c>
      <c r="O2617" t="s">
        <v>489</v>
      </c>
      <c r="R2617" t="s">
        <v>490</v>
      </c>
      <c r="S2617">
        <v>745.5</v>
      </c>
      <c r="T2617">
        <v>0</v>
      </c>
    </row>
    <row r="2618" spans="1:20" x14ac:dyDescent="0.25">
      <c r="A2618" s="1">
        <v>45553</v>
      </c>
      <c r="B2618">
        <v>2937</v>
      </c>
      <c r="C2618">
        <v>4</v>
      </c>
      <c r="D2618">
        <v>3</v>
      </c>
      <c r="E2618">
        <v>4</v>
      </c>
      <c r="F2618">
        <v>1</v>
      </c>
      <c r="G2618">
        <v>1</v>
      </c>
      <c r="H2618" t="s">
        <v>492</v>
      </c>
      <c r="I2618">
        <v>511</v>
      </c>
      <c r="J2618">
        <v>85</v>
      </c>
      <c r="K2618" s="1">
        <v>45580</v>
      </c>
      <c r="L2618">
        <v>8</v>
      </c>
      <c r="M2618" t="s">
        <v>487</v>
      </c>
      <c r="N2618" t="s">
        <v>488</v>
      </c>
      <c r="O2618" t="s">
        <v>497</v>
      </c>
      <c r="R2618" t="s">
        <v>490</v>
      </c>
      <c r="S2618">
        <v>417.2</v>
      </c>
      <c r="T2618">
        <v>0</v>
      </c>
    </row>
    <row r="2619" spans="1:20" x14ac:dyDescent="0.25">
      <c r="A2619" s="1">
        <v>45553</v>
      </c>
      <c r="B2619">
        <v>2716</v>
      </c>
      <c r="C2619">
        <v>3</v>
      </c>
      <c r="D2619">
        <v>2</v>
      </c>
      <c r="E2619">
        <v>4</v>
      </c>
      <c r="F2619">
        <v>5</v>
      </c>
      <c r="G2619">
        <v>2</v>
      </c>
      <c r="H2619" t="s">
        <v>492</v>
      </c>
      <c r="I2619">
        <v>129</v>
      </c>
      <c r="J2619">
        <v>90</v>
      </c>
      <c r="K2619" s="1">
        <v>45579</v>
      </c>
      <c r="L2619">
        <v>4</v>
      </c>
      <c r="M2619" t="s">
        <v>487</v>
      </c>
      <c r="N2619" t="s">
        <v>495</v>
      </c>
      <c r="O2619" t="s">
        <v>489</v>
      </c>
      <c r="R2619" t="s">
        <v>490</v>
      </c>
      <c r="S2619">
        <v>153.30000000000001</v>
      </c>
      <c r="T2619">
        <v>0</v>
      </c>
    </row>
    <row r="2620" spans="1:20" x14ac:dyDescent="0.25">
      <c r="A2620" s="1">
        <v>45553</v>
      </c>
      <c r="B2620">
        <v>1761</v>
      </c>
      <c r="C2620">
        <v>1</v>
      </c>
      <c r="D2620">
        <v>4</v>
      </c>
      <c r="E2620">
        <v>4</v>
      </c>
      <c r="F2620">
        <v>3</v>
      </c>
      <c r="G2620">
        <v>2</v>
      </c>
      <c r="H2620" t="s">
        <v>486</v>
      </c>
      <c r="I2620">
        <v>998</v>
      </c>
      <c r="J2620">
        <v>99</v>
      </c>
      <c r="L2620">
        <v>8</v>
      </c>
      <c r="M2620" t="s">
        <v>494</v>
      </c>
      <c r="N2620" t="s">
        <v>488</v>
      </c>
      <c r="O2620" t="s">
        <v>497</v>
      </c>
      <c r="P2620" s="1">
        <v>45554</v>
      </c>
      <c r="Q2620" s="1">
        <v>45553</v>
      </c>
      <c r="R2620" t="s">
        <v>498</v>
      </c>
      <c r="S2620">
        <v>774.9</v>
      </c>
      <c r="T2620">
        <v>10</v>
      </c>
    </row>
    <row r="2621" spans="1:20" x14ac:dyDescent="0.25">
      <c r="A2621" s="1">
        <v>45553</v>
      </c>
      <c r="B2621">
        <v>364</v>
      </c>
      <c r="C2621">
        <v>3</v>
      </c>
      <c r="D2621">
        <v>5</v>
      </c>
      <c r="E2621">
        <v>4</v>
      </c>
      <c r="F2621">
        <v>5</v>
      </c>
      <c r="G2621">
        <v>1</v>
      </c>
      <c r="H2621" t="s">
        <v>491</v>
      </c>
      <c r="I2621">
        <v>344</v>
      </c>
      <c r="J2621">
        <v>48</v>
      </c>
      <c r="K2621" s="1">
        <v>45566</v>
      </c>
      <c r="L2621">
        <v>9</v>
      </c>
      <c r="M2621" t="s">
        <v>494</v>
      </c>
      <c r="N2621" t="s">
        <v>488</v>
      </c>
      <c r="O2621" t="s">
        <v>497</v>
      </c>
      <c r="R2621" t="s">
        <v>490</v>
      </c>
      <c r="S2621">
        <v>274.39999999999998</v>
      </c>
      <c r="T2621">
        <v>0</v>
      </c>
    </row>
    <row r="2622" spans="1:20" x14ac:dyDescent="0.25">
      <c r="A2622" s="1">
        <v>45554</v>
      </c>
      <c r="B2622">
        <v>2608</v>
      </c>
      <c r="C2622">
        <v>5</v>
      </c>
      <c r="D2622">
        <v>5</v>
      </c>
      <c r="E2622">
        <v>4</v>
      </c>
      <c r="F2622">
        <v>2</v>
      </c>
      <c r="G2622">
        <v>2</v>
      </c>
      <c r="H2622" t="s">
        <v>486</v>
      </c>
      <c r="I2622">
        <v>860</v>
      </c>
      <c r="J2622">
        <v>50</v>
      </c>
      <c r="K2622" s="1">
        <v>45565</v>
      </c>
      <c r="L2622">
        <v>2</v>
      </c>
      <c r="M2622" t="s">
        <v>487</v>
      </c>
      <c r="N2622" t="s">
        <v>488</v>
      </c>
      <c r="O2622" t="s">
        <v>489</v>
      </c>
      <c r="R2622" t="s">
        <v>490</v>
      </c>
      <c r="S2622">
        <v>637</v>
      </c>
      <c r="T2622">
        <v>0</v>
      </c>
    </row>
    <row r="2623" spans="1:20" x14ac:dyDescent="0.25">
      <c r="A2623" s="1">
        <v>45554</v>
      </c>
      <c r="B2623">
        <v>4915</v>
      </c>
      <c r="C2623">
        <v>4</v>
      </c>
      <c r="D2623">
        <v>1</v>
      </c>
      <c r="E2623">
        <v>4</v>
      </c>
      <c r="F2623">
        <v>1</v>
      </c>
      <c r="G2623">
        <v>1</v>
      </c>
      <c r="H2623" t="s">
        <v>486</v>
      </c>
      <c r="I2623">
        <v>580</v>
      </c>
      <c r="J2623">
        <v>87</v>
      </c>
      <c r="L2623">
        <v>4</v>
      </c>
      <c r="M2623" t="s">
        <v>494</v>
      </c>
      <c r="N2623" t="s">
        <v>495</v>
      </c>
      <c r="O2623" t="s">
        <v>497</v>
      </c>
      <c r="P2623" s="1">
        <v>45556</v>
      </c>
      <c r="Q2623" s="1">
        <v>45554</v>
      </c>
      <c r="R2623" t="s">
        <v>498</v>
      </c>
      <c r="S2623">
        <v>473.9</v>
      </c>
      <c r="T2623">
        <v>10</v>
      </c>
    </row>
    <row r="2624" spans="1:20" x14ac:dyDescent="0.25">
      <c r="A2624" s="1">
        <v>45554</v>
      </c>
      <c r="B2624">
        <v>197</v>
      </c>
      <c r="C2624">
        <v>4</v>
      </c>
      <c r="D2624">
        <v>3</v>
      </c>
      <c r="E2624">
        <v>4</v>
      </c>
      <c r="F2624">
        <v>3</v>
      </c>
      <c r="G2624">
        <v>3</v>
      </c>
      <c r="H2624" t="s">
        <v>491</v>
      </c>
      <c r="I2624">
        <v>385</v>
      </c>
      <c r="J2624">
        <v>44</v>
      </c>
      <c r="K2624" s="1">
        <v>45562</v>
      </c>
      <c r="L2624">
        <v>6</v>
      </c>
      <c r="M2624" t="s">
        <v>487</v>
      </c>
      <c r="N2624" t="s">
        <v>488</v>
      </c>
      <c r="O2624" t="s">
        <v>497</v>
      </c>
      <c r="R2624" t="s">
        <v>490</v>
      </c>
      <c r="S2624">
        <v>300.3</v>
      </c>
      <c r="T2624">
        <v>0</v>
      </c>
    </row>
    <row r="2625" spans="1:20" x14ac:dyDescent="0.25">
      <c r="A2625" s="1">
        <v>45554</v>
      </c>
      <c r="B2625">
        <v>3263</v>
      </c>
      <c r="C2625">
        <v>5</v>
      </c>
      <c r="D2625">
        <v>5</v>
      </c>
      <c r="E2625">
        <v>4</v>
      </c>
      <c r="F2625">
        <v>2</v>
      </c>
      <c r="G2625">
        <v>2</v>
      </c>
      <c r="H2625" t="s">
        <v>492</v>
      </c>
      <c r="I2625">
        <v>286</v>
      </c>
      <c r="J2625">
        <v>136</v>
      </c>
      <c r="L2625">
        <v>7</v>
      </c>
      <c r="M2625" t="s">
        <v>487</v>
      </c>
      <c r="N2625" t="s">
        <v>495</v>
      </c>
      <c r="O2625" t="s">
        <v>497</v>
      </c>
      <c r="P2625" s="1">
        <v>45562</v>
      </c>
      <c r="Q2625" s="1">
        <v>45554</v>
      </c>
      <c r="R2625" t="s">
        <v>498</v>
      </c>
      <c r="S2625">
        <v>302.39999999999998</v>
      </c>
      <c r="T2625">
        <v>10</v>
      </c>
    </row>
    <row r="2626" spans="1:20" x14ac:dyDescent="0.25">
      <c r="A2626" s="1">
        <v>45554</v>
      </c>
      <c r="B2626">
        <v>4738</v>
      </c>
      <c r="C2626">
        <v>2</v>
      </c>
      <c r="D2626">
        <v>1</v>
      </c>
      <c r="E2626">
        <v>4</v>
      </c>
      <c r="F2626">
        <v>3</v>
      </c>
      <c r="G2626">
        <v>1</v>
      </c>
      <c r="H2626" t="s">
        <v>492</v>
      </c>
      <c r="I2626">
        <v>557</v>
      </c>
      <c r="J2626">
        <v>160</v>
      </c>
      <c r="K2626" s="1">
        <v>45579</v>
      </c>
      <c r="L2626">
        <v>5</v>
      </c>
      <c r="M2626" t="s">
        <v>492</v>
      </c>
      <c r="N2626" t="s">
        <v>495</v>
      </c>
      <c r="O2626" t="s">
        <v>497</v>
      </c>
      <c r="R2626" t="s">
        <v>490</v>
      </c>
      <c r="S2626">
        <v>501.9</v>
      </c>
      <c r="T2626">
        <v>0</v>
      </c>
    </row>
    <row r="2627" spans="1:20" x14ac:dyDescent="0.25">
      <c r="A2627" s="1">
        <v>45554</v>
      </c>
      <c r="B2627">
        <v>4785</v>
      </c>
      <c r="C2627">
        <v>1</v>
      </c>
      <c r="D2627">
        <v>4</v>
      </c>
      <c r="E2627">
        <v>4</v>
      </c>
      <c r="F2627">
        <v>3</v>
      </c>
      <c r="G2627">
        <v>2</v>
      </c>
      <c r="H2627" t="s">
        <v>492</v>
      </c>
      <c r="I2627">
        <v>845</v>
      </c>
      <c r="J2627">
        <v>100</v>
      </c>
      <c r="K2627" s="1">
        <v>45563</v>
      </c>
      <c r="L2627">
        <v>10</v>
      </c>
      <c r="M2627" t="s">
        <v>492</v>
      </c>
      <c r="N2627" t="s">
        <v>495</v>
      </c>
      <c r="O2627" t="s">
        <v>489</v>
      </c>
      <c r="R2627" t="s">
        <v>490</v>
      </c>
      <c r="S2627">
        <v>661.5</v>
      </c>
      <c r="T2627">
        <v>0</v>
      </c>
    </row>
    <row r="2628" spans="1:20" x14ac:dyDescent="0.25">
      <c r="A2628" s="1">
        <v>45554</v>
      </c>
      <c r="B2628">
        <v>704</v>
      </c>
      <c r="C2628">
        <v>2</v>
      </c>
      <c r="D2628">
        <v>5</v>
      </c>
      <c r="E2628">
        <v>4</v>
      </c>
      <c r="F2628">
        <v>4</v>
      </c>
      <c r="G2628">
        <v>2</v>
      </c>
      <c r="H2628" t="s">
        <v>492</v>
      </c>
      <c r="I2628">
        <v>317</v>
      </c>
      <c r="J2628">
        <v>187</v>
      </c>
      <c r="L2628">
        <v>10</v>
      </c>
      <c r="M2628" t="s">
        <v>487</v>
      </c>
      <c r="N2628" t="s">
        <v>495</v>
      </c>
      <c r="O2628" t="s">
        <v>489</v>
      </c>
      <c r="P2628" s="1">
        <v>45557</v>
      </c>
      <c r="Q2628" s="1">
        <v>45554</v>
      </c>
      <c r="R2628" t="s">
        <v>496</v>
      </c>
      <c r="S2628">
        <v>387.8</v>
      </c>
      <c r="T2628">
        <v>50</v>
      </c>
    </row>
    <row r="2629" spans="1:20" x14ac:dyDescent="0.25">
      <c r="A2629" s="1">
        <v>45554</v>
      </c>
      <c r="B2629">
        <v>3402</v>
      </c>
      <c r="C2629">
        <v>3</v>
      </c>
      <c r="D2629">
        <v>1</v>
      </c>
      <c r="E2629">
        <v>4</v>
      </c>
      <c r="F2629">
        <v>1</v>
      </c>
      <c r="G2629">
        <v>1</v>
      </c>
      <c r="H2629" t="s">
        <v>486</v>
      </c>
      <c r="I2629">
        <v>800</v>
      </c>
      <c r="J2629">
        <v>106</v>
      </c>
      <c r="L2629">
        <v>7</v>
      </c>
      <c r="M2629" t="s">
        <v>494</v>
      </c>
      <c r="N2629" t="s">
        <v>488</v>
      </c>
      <c r="O2629" t="s">
        <v>497</v>
      </c>
      <c r="P2629" s="1">
        <v>45558</v>
      </c>
      <c r="Q2629" s="1">
        <v>45554</v>
      </c>
      <c r="R2629" t="s">
        <v>498</v>
      </c>
      <c r="S2629">
        <v>641.20000000000005</v>
      </c>
      <c r="T2629">
        <v>10</v>
      </c>
    </row>
    <row r="2630" spans="1:20" x14ac:dyDescent="0.25">
      <c r="A2630" s="1">
        <v>45554</v>
      </c>
      <c r="B2630">
        <v>3344</v>
      </c>
      <c r="C2630">
        <v>1</v>
      </c>
      <c r="D2630">
        <v>3</v>
      </c>
      <c r="E2630">
        <v>4</v>
      </c>
      <c r="F2630">
        <v>1</v>
      </c>
      <c r="G2630">
        <v>3</v>
      </c>
      <c r="H2630" t="s">
        <v>491</v>
      </c>
      <c r="I2630">
        <v>819</v>
      </c>
      <c r="J2630">
        <v>154</v>
      </c>
      <c r="K2630" s="1">
        <v>45575</v>
      </c>
      <c r="L2630">
        <v>4</v>
      </c>
      <c r="M2630" t="s">
        <v>494</v>
      </c>
      <c r="N2630" t="s">
        <v>488</v>
      </c>
      <c r="O2630" t="s">
        <v>489</v>
      </c>
      <c r="R2630" t="s">
        <v>490</v>
      </c>
      <c r="S2630">
        <v>681.1</v>
      </c>
      <c r="T2630">
        <v>0</v>
      </c>
    </row>
    <row r="2631" spans="1:20" x14ac:dyDescent="0.25">
      <c r="A2631" s="1">
        <v>45554</v>
      </c>
      <c r="B2631">
        <v>3350</v>
      </c>
      <c r="C2631">
        <v>1</v>
      </c>
      <c r="D2631">
        <v>2</v>
      </c>
      <c r="E2631">
        <v>4</v>
      </c>
      <c r="F2631">
        <v>5</v>
      </c>
      <c r="G2631">
        <v>1</v>
      </c>
      <c r="H2631" t="s">
        <v>491</v>
      </c>
      <c r="I2631">
        <v>273</v>
      </c>
      <c r="J2631">
        <v>179</v>
      </c>
      <c r="L2631">
        <v>8</v>
      </c>
      <c r="M2631" t="s">
        <v>487</v>
      </c>
      <c r="N2631" t="s">
        <v>488</v>
      </c>
      <c r="O2631" t="s">
        <v>489</v>
      </c>
      <c r="P2631" s="1">
        <v>45562</v>
      </c>
      <c r="Q2631" s="1">
        <v>45554</v>
      </c>
      <c r="R2631" t="s">
        <v>496</v>
      </c>
      <c r="S2631">
        <v>351.4</v>
      </c>
      <c r="T2631">
        <v>50</v>
      </c>
    </row>
    <row r="2632" spans="1:20" x14ac:dyDescent="0.25">
      <c r="A2632" s="1">
        <v>45555</v>
      </c>
      <c r="B2632">
        <v>3657</v>
      </c>
      <c r="C2632">
        <v>1</v>
      </c>
      <c r="D2632">
        <v>4</v>
      </c>
      <c r="E2632">
        <v>4</v>
      </c>
      <c r="F2632">
        <v>3</v>
      </c>
      <c r="G2632">
        <v>2</v>
      </c>
      <c r="H2632" t="s">
        <v>491</v>
      </c>
      <c r="I2632">
        <v>369</v>
      </c>
      <c r="J2632">
        <v>43</v>
      </c>
      <c r="K2632" s="1">
        <v>45568</v>
      </c>
      <c r="L2632">
        <v>3</v>
      </c>
      <c r="M2632" t="s">
        <v>494</v>
      </c>
      <c r="N2632" t="s">
        <v>495</v>
      </c>
      <c r="O2632" t="s">
        <v>489</v>
      </c>
      <c r="R2632" t="s">
        <v>490</v>
      </c>
      <c r="S2632">
        <v>288.39999999999998</v>
      </c>
      <c r="T2632">
        <v>0</v>
      </c>
    </row>
    <row r="2633" spans="1:20" x14ac:dyDescent="0.25">
      <c r="A2633" s="1">
        <v>45555</v>
      </c>
      <c r="B2633">
        <v>1553</v>
      </c>
      <c r="C2633">
        <v>5</v>
      </c>
      <c r="D2633">
        <v>5</v>
      </c>
      <c r="E2633">
        <v>4</v>
      </c>
      <c r="F2633">
        <v>5</v>
      </c>
      <c r="G2633">
        <v>3</v>
      </c>
      <c r="H2633" t="s">
        <v>486</v>
      </c>
      <c r="I2633">
        <v>750</v>
      </c>
      <c r="J2633">
        <v>20</v>
      </c>
      <c r="K2633" s="1">
        <v>45566</v>
      </c>
      <c r="L2633">
        <v>3</v>
      </c>
      <c r="M2633" t="s">
        <v>487</v>
      </c>
      <c r="N2633" t="s">
        <v>495</v>
      </c>
      <c r="O2633" t="s">
        <v>489</v>
      </c>
      <c r="R2633" t="s">
        <v>490</v>
      </c>
      <c r="S2633">
        <v>539</v>
      </c>
      <c r="T2633">
        <v>0</v>
      </c>
    </row>
    <row r="2634" spans="1:20" x14ac:dyDescent="0.25">
      <c r="A2634" s="1">
        <v>45555</v>
      </c>
      <c r="B2634">
        <v>2036</v>
      </c>
      <c r="C2634">
        <v>4</v>
      </c>
      <c r="D2634">
        <v>1</v>
      </c>
      <c r="E2634">
        <v>4</v>
      </c>
      <c r="F2634">
        <v>1</v>
      </c>
      <c r="G2634">
        <v>3</v>
      </c>
      <c r="H2634" t="s">
        <v>492</v>
      </c>
      <c r="I2634">
        <v>454</v>
      </c>
      <c r="J2634">
        <v>130</v>
      </c>
      <c r="K2634" s="1">
        <v>45584</v>
      </c>
      <c r="L2634">
        <v>5</v>
      </c>
      <c r="M2634" t="s">
        <v>492</v>
      </c>
      <c r="N2634" t="s">
        <v>495</v>
      </c>
      <c r="O2634" t="s">
        <v>489</v>
      </c>
      <c r="R2634" t="s">
        <v>490</v>
      </c>
      <c r="S2634">
        <v>408.8</v>
      </c>
      <c r="T2634">
        <v>0</v>
      </c>
    </row>
    <row r="2635" spans="1:20" x14ac:dyDescent="0.25">
      <c r="A2635" s="1">
        <v>45555</v>
      </c>
      <c r="B2635">
        <v>863</v>
      </c>
      <c r="C2635">
        <v>5</v>
      </c>
      <c r="D2635">
        <v>5</v>
      </c>
      <c r="E2635">
        <v>4</v>
      </c>
      <c r="F2635">
        <v>2</v>
      </c>
      <c r="G2635">
        <v>2</v>
      </c>
      <c r="H2635" t="s">
        <v>492</v>
      </c>
      <c r="I2635">
        <v>239</v>
      </c>
      <c r="J2635">
        <v>66</v>
      </c>
      <c r="K2635" s="1">
        <v>45571</v>
      </c>
      <c r="L2635">
        <v>6</v>
      </c>
      <c r="M2635" t="s">
        <v>494</v>
      </c>
      <c r="N2635" t="s">
        <v>488</v>
      </c>
      <c r="O2635" t="s">
        <v>497</v>
      </c>
      <c r="R2635" t="s">
        <v>490</v>
      </c>
      <c r="S2635">
        <v>213.5</v>
      </c>
      <c r="T2635">
        <v>0</v>
      </c>
    </row>
    <row r="2636" spans="1:20" x14ac:dyDescent="0.25">
      <c r="A2636" s="1">
        <v>45555</v>
      </c>
      <c r="B2636">
        <v>1333</v>
      </c>
      <c r="C2636">
        <v>5</v>
      </c>
      <c r="D2636">
        <v>2</v>
      </c>
      <c r="E2636">
        <v>4</v>
      </c>
      <c r="F2636">
        <v>5</v>
      </c>
      <c r="G2636">
        <v>1</v>
      </c>
      <c r="H2636" t="s">
        <v>491</v>
      </c>
      <c r="I2636">
        <v>117</v>
      </c>
      <c r="J2636">
        <v>198</v>
      </c>
      <c r="K2636" s="1">
        <v>45570</v>
      </c>
      <c r="L2636">
        <v>3</v>
      </c>
      <c r="M2636" t="s">
        <v>494</v>
      </c>
      <c r="N2636" t="s">
        <v>495</v>
      </c>
      <c r="O2636" t="s">
        <v>489</v>
      </c>
      <c r="R2636" t="s">
        <v>490</v>
      </c>
      <c r="S2636">
        <v>220.5</v>
      </c>
      <c r="T2636">
        <v>0</v>
      </c>
    </row>
    <row r="2637" spans="1:20" x14ac:dyDescent="0.25">
      <c r="A2637" s="1">
        <v>45555</v>
      </c>
      <c r="B2637">
        <v>4866</v>
      </c>
      <c r="C2637">
        <v>5</v>
      </c>
      <c r="D2637">
        <v>5</v>
      </c>
      <c r="E2637">
        <v>4</v>
      </c>
      <c r="F2637">
        <v>4</v>
      </c>
      <c r="G2637">
        <v>1</v>
      </c>
      <c r="H2637" t="s">
        <v>492</v>
      </c>
      <c r="I2637">
        <v>152</v>
      </c>
      <c r="J2637">
        <v>55</v>
      </c>
      <c r="K2637" s="1">
        <v>45584</v>
      </c>
      <c r="L2637">
        <v>10</v>
      </c>
      <c r="M2637" t="s">
        <v>492</v>
      </c>
      <c r="N2637" t="s">
        <v>488</v>
      </c>
      <c r="O2637" t="s">
        <v>497</v>
      </c>
      <c r="R2637" t="s">
        <v>490</v>
      </c>
      <c r="S2637">
        <v>144.9</v>
      </c>
      <c r="T2637">
        <v>0</v>
      </c>
    </row>
    <row r="2638" spans="1:20" x14ac:dyDescent="0.25">
      <c r="A2638" s="1">
        <v>45555</v>
      </c>
      <c r="B2638">
        <v>3953</v>
      </c>
      <c r="C2638">
        <v>2</v>
      </c>
      <c r="D2638">
        <v>5</v>
      </c>
      <c r="E2638">
        <v>4</v>
      </c>
      <c r="F2638">
        <v>2</v>
      </c>
      <c r="G2638">
        <v>2</v>
      </c>
      <c r="H2638" t="s">
        <v>486</v>
      </c>
      <c r="I2638">
        <v>200</v>
      </c>
      <c r="J2638">
        <v>174</v>
      </c>
      <c r="L2638">
        <v>2</v>
      </c>
      <c r="M2638" t="s">
        <v>487</v>
      </c>
      <c r="N2638" t="s">
        <v>488</v>
      </c>
      <c r="O2638" t="s">
        <v>489</v>
      </c>
      <c r="P2638" s="1">
        <v>45558</v>
      </c>
      <c r="Q2638" s="1">
        <v>45555</v>
      </c>
      <c r="R2638" t="s">
        <v>496</v>
      </c>
      <c r="S2638">
        <v>296.8</v>
      </c>
      <c r="T2638">
        <v>50</v>
      </c>
    </row>
    <row r="2639" spans="1:20" x14ac:dyDescent="0.25">
      <c r="A2639" s="1">
        <v>45555</v>
      </c>
      <c r="B2639">
        <v>839</v>
      </c>
      <c r="C2639">
        <v>5</v>
      </c>
      <c r="D2639">
        <v>1</v>
      </c>
      <c r="E2639">
        <v>4</v>
      </c>
      <c r="F2639">
        <v>3</v>
      </c>
      <c r="G2639">
        <v>1</v>
      </c>
      <c r="H2639" t="s">
        <v>492</v>
      </c>
      <c r="I2639">
        <v>783</v>
      </c>
      <c r="J2639">
        <v>61</v>
      </c>
      <c r="L2639">
        <v>5</v>
      </c>
      <c r="M2639" t="s">
        <v>494</v>
      </c>
      <c r="N2639" t="s">
        <v>495</v>
      </c>
      <c r="O2639" t="s">
        <v>497</v>
      </c>
      <c r="P2639" s="1">
        <v>45561</v>
      </c>
      <c r="Q2639" s="1">
        <v>45555</v>
      </c>
      <c r="R2639" t="s">
        <v>496</v>
      </c>
      <c r="S2639">
        <v>625.79999999999995</v>
      </c>
      <c r="T2639">
        <v>50</v>
      </c>
    </row>
    <row r="2640" spans="1:20" x14ac:dyDescent="0.25">
      <c r="A2640" s="1">
        <v>45555</v>
      </c>
      <c r="B2640">
        <v>4242</v>
      </c>
      <c r="C2640">
        <v>4</v>
      </c>
      <c r="D2640">
        <v>2</v>
      </c>
      <c r="E2640">
        <v>4</v>
      </c>
      <c r="F2640">
        <v>5</v>
      </c>
      <c r="G2640">
        <v>1</v>
      </c>
      <c r="H2640" t="s">
        <v>492</v>
      </c>
      <c r="I2640">
        <v>478</v>
      </c>
      <c r="J2640">
        <v>95</v>
      </c>
      <c r="L2640">
        <v>10</v>
      </c>
      <c r="M2640" t="s">
        <v>492</v>
      </c>
      <c r="N2640" t="s">
        <v>495</v>
      </c>
      <c r="O2640" t="s">
        <v>497</v>
      </c>
      <c r="P2640" s="1">
        <v>45557</v>
      </c>
      <c r="Q2640" s="1">
        <v>45555</v>
      </c>
      <c r="R2640" t="s">
        <v>496</v>
      </c>
      <c r="S2640">
        <v>436.1</v>
      </c>
      <c r="T2640">
        <v>50</v>
      </c>
    </row>
    <row r="2641" spans="1:20" x14ac:dyDescent="0.25">
      <c r="A2641" s="1">
        <v>45555</v>
      </c>
      <c r="B2641">
        <v>207</v>
      </c>
      <c r="C2641">
        <v>1</v>
      </c>
      <c r="D2641">
        <v>4</v>
      </c>
      <c r="E2641">
        <v>4</v>
      </c>
      <c r="F2641">
        <v>3</v>
      </c>
      <c r="G2641">
        <v>1</v>
      </c>
      <c r="H2641" t="s">
        <v>492</v>
      </c>
      <c r="I2641">
        <v>545</v>
      </c>
      <c r="J2641">
        <v>109</v>
      </c>
      <c r="K2641" s="1">
        <v>45575</v>
      </c>
      <c r="L2641">
        <v>6</v>
      </c>
      <c r="M2641" t="s">
        <v>494</v>
      </c>
      <c r="N2641" t="s">
        <v>488</v>
      </c>
      <c r="O2641" t="s">
        <v>497</v>
      </c>
      <c r="R2641" t="s">
        <v>490</v>
      </c>
      <c r="S2641">
        <v>457.8</v>
      </c>
      <c r="T2641">
        <v>0</v>
      </c>
    </row>
    <row r="2642" spans="1:20" x14ac:dyDescent="0.25">
      <c r="A2642" s="1">
        <v>45556</v>
      </c>
      <c r="B2642">
        <v>4371</v>
      </c>
      <c r="C2642">
        <v>2</v>
      </c>
      <c r="D2642">
        <v>1</v>
      </c>
      <c r="E2642">
        <v>4</v>
      </c>
      <c r="F2642">
        <v>4</v>
      </c>
      <c r="G2642">
        <v>3</v>
      </c>
      <c r="H2642" t="s">
        <v>491</v>
      </c>
      <c r="I2642">
        <v>663</v>
      </c>
      <c r="J2642">
        <v>108</v>
      </c>
      <c r="L2642">
        <v>3</v>
      </c>
      <c r="M2642" t="s">
        <v>492</v>
      </c>
      <c r="N2642" t="s">
        <v>488</v>
      </c>
      <c r="O2642" t="s">
        <v>489</v>
      </c>
      <c r="P2642" s="1">
        <v>45559</v>
      </c>
      <c r="Q2642" s="1">
        <v>45556</v>
      </c>
      <c r="R2642" t="s">
        <v>493</v>
      </c>
      <c r="S2642">
        <v>560.70000000000005</v>
      </c>
      <c r="T2642">
        <v>30</v>
      </c>
    </row>
    <row r="2643" spans="1:20" x14ac:dyDescent="0.25">
      <c r="A2643" s="1">
        <v>45556</v>
      </c>
      <c r="B2643">
        <v>4505</v>
      </c>
      <c r="C2643">
        <v>5</v>
      </c>
      <c r="D2643">
        <v>2</v>
      </c>
      <c r="E2643">
        <v>4</v>
      </c>
      <c r="F2643">
        <v>5</v>
      </c>
      <c r="G2643">
        <v>3</v>
      </c>
      <c r="H2643" t="s">
        <v>486</v>
      </c>
      <c r="I2643">
        <v>946</v>
      </c>
      <c r="J2643">
        <v>87</v>
      </c>
      <c r="K2643" s="1">
        <v>45584</v>
      </c>
      <c r="L2643">
        <v>7</v>
      </c>
      <c r="M2643" t="s">
        <v>494</v>
      </c>
      <c r="N2643" t="s">
        <v>495</v>
      </c>
      <c r="O2643" t="s">
        <v>489</v>
      </c>
      <c r="R2643" t="s">
        <v>490</v>
      </c>
      <c r="S2643">
        <v>723.1</v>
      </c>
      <c r="T2643">
        <v>0</v>
      </c>
    </row>
    <row r="2644" spans="1:20" x14ac:dyDescent="0.25">
      <c r="A2644" s="1">
        <v>45556</v>
      </c>
      <c r="B2644">
        <v>4273</v>
      </c>
      <c r="C2644">
        <v>5</v>
      </c>
      <c r="D2644">
        <v>2</v>
      </c>
      <c r="E2644">
        <v>4</v>
      </c>
      <c r="F2644">
        <v>5</v>
      </c>
      <c r="G2644">
        <v>1</v>
      </c>
      <c r="H2644" t="s">
        <v>491</v>
      </c>
      <c r="I2644">
        <v>128</v>
      </c>
      <c r="J2644">
        <v>89</v>
      </c>
      <c r="L2644">
        <v>3</v>
      </c>
      <c r="M2644" t="s">
        <v>487</v>
      </c>
      <c r="N2644" t="s">
        <v>495</v>
      </c>
      <c r="O2644" t="s">
        <v>497</v>
      </c>
      <c r="P2644" s="1">
        <v>45557</v>
      </c>
      <c r="Q2644" s="1">
        <v>45556</v>
      </c>
      <c r="R2644" t="s">
        <v>493</v>
      </c>
      <c r="S2644">
        <v>172.9</v>
      </c>
      <c r="T2644">
        <v>30</v>
      </c>
    </row>
    <row r="2645" spans="1:20" x14ac:dyDescent="0.25">
      <c r="A2645" s="1">
        <v>45556</v>
      </c>
      <c r="B2645">
        <v>2458</v>
      </c>
      <c r="C2645">
        <v>1</v>
      </c>
      <c r="D2645">
        <v>5</v>
      </c>
      <c r="E2645">
        <v>4</v>
      </c>
      <c r="F2645">
        <v>1</v>
      </c>
      <c r="G2645">
        <v>2</v>
      </c>
      <c r="H2645" t="s">
        <v>486</v>
      </c>
      <c r="I2645">
        <v>289</v>
      </c>
      <c r="J2645">
        <v>129</v>
      </c>
      <c r="K2645" s="1">
        <v>45575</v>
      </c>
      <c r="L2645">
        <v>2</v>
      </c>
      <c r="M2645" t="s">
        <v>494</v>
      </c>
      <c r="N2645" t="s">
        <v>495</v>
      </c>
      <c r="O2645" t="s">
        <v>497</v>
      </c>
      <c r="R2645" t="s">
        <v>490</v>
      </c>
      <c r="S2645">
        <v>292.60000000000002</v>
      </c>
      <c r="T2645">
        <v>0</v>
      </c>
    </row>
    <row r="2646" spans="1:20" x14ac:dyDescent="0.25">
      <c r="A2646" s="1">
        <v>45556</v>
      </c>
      <c r="B2646">
        <v>292</v>
      </c>
      <c r="C2646">
        <v>1</v>
      </c>
      <c r="D2646">
        <v>3</v>
      </c>
      <c r="E2646">
        <v>4</v>
      </c>
      <c r="F2646">
        <v>5</v>
      </c>
      <c r="G2646">
        <v>2</v>
      </c>
      <c r="H2646" t="s">
        <v>491</v>
      </c>
      <c r="I2646">
        <v>209</v>
      </c>
      <c r="J2646">
        <v>145</v>
      </c>
      <c r="K2646" s="1">
        <v>45563</v>
      </c>
      <c r="L2646">
        <v>10</v>
      </c>
      <c r="M2646" t="s">
        <v>492</v>
      </c>
      <c r="N2646" t="s">
        <v>495</v>
      </c>
      <c r="O2646" t="s">
        <v>489</v>
      </c>
      <c r="R2646" t="s">
        <v>490</v>
      </c>
      <c r="S2646">
        <v>247.8</v>
      </c>
      <c r="T2646">
        <v>0</v>
      </c>
    </row>
    <row r="2647" spans="1:20" x14ac:dyDescent="0.25">
      <c r="A2647" s="1">
        <v>45556</v>
      </c>
      <c r="B2647">
        <v>2529</v>
      </c>
      <c r="C2647">
        <v>2</v>
      </c>
      <c r="D2647">
        <v>3</v>
      </c>
      <c r="E2647">
        <v>4</v>
      </c>
      <c r="F2647">
        <v>2</v>
      </c>
      <c r="G2647">
        <v>2</v>
      </c>
      <c r="H2647" t="s">
        <v>486</v>
      </c>
      <c r="I2647">
        <v>340</v>
      </c>
      <c r="J2647">
        <v>160</v>
      </c>
      <c r="K2647" s="1">
        <v>45578</v>
      </c>
      <c r="L2647">
        <v>4</v>
      </c>
      <c r="M2647" t="s">
        <v>487</v>
      </c>
      <c r="N2647" t="s">
        <v>488</v>
      </c>
      <c r="O2647" t="s">
        <v>489</v>
      </c>
      <c r="R2647" t="s">
        <v>490</v>
      </c>
      <c r="S2647">
        <v>350</v>
      </c>
      <c r="T2647">
        <v>0</v>
      </c>
    </row>
    <row r="2648" spans="1:20" x14ac:dyDescent="0.25">
      <c r="A2648" s="1">
        <v>45556</v>
      </c>
      <c r="B2648">
        <v>2706</v>
      </c>
      <c r="C2648">
        <v>4</v>
      </c>
      <c r="D2648">
        <v>4</v>
      </c>
      <c r="E2648">
        <v>4</v>
      </c>
      <c r="F2648">
        <v>3</v>
      </c>
      <c r="G2648">
        <v>2</v>
      </c>
      <c r="H2648" t="s">
        <v>486</v>
      </c>
      <c r="I2648">
        <v>777</v>
      </c>
      <c r="J2648">
        <v>172</v>
      </c>
      <c r="K2648" s="1">
        <v>45582</v>
      </c>
      <c r="L2648">
        <v>3</v>
      </c>
      <c r="M2648" t="s">
        <v>494</v>
      </c>
      <c r="N2648" t="s">
        <v>495</v>
      </c>
      <c r="O2648" t="s">
        <v>497</v>
      </c>
      <c r="R2648" t="s">
        <v>490</v>
      </c>
      <c r="S2648">
        <v>664.3</v>
      </c>
      <c r="T2648">
        <v>0</v>
      </c>
    </row>
    <row r="2649" spans="1:20" x14ac:dyDescent="0.25">
      <c r="A2649" s="1">
        <v>45556</v>
      </c>
      <c r="B2649">
        <v>4306</v>
      </c>
      <c r="C2649">
        <v>2</v>
      </c>
      <c r="D2649">
        <v>5</v>
      </c>
      <c r="E2649">
        <v>4</v>
      </c>
      <c r="F2649">
        <v>1</v>
      </c>
      <c r="G2649">
        <v>1</v>
      </c>
      <c r="H2649" t="s">
        <v>491</v>
      </c>
      <c r="I2649">
        <v>779</v>
      </c>
      <c r="J2649">
        <v>114</v>
      </c>
      <c r="K2649" s="1">
        <v>45570</v>
      </c>
      <c r="L2649">
        <v>7</v>
      </c>
      <c r="M2649" t="s">
        <v>492</v>
      </c>
      <c r="N2649" t="s">
        <v>488</v>
      </c>
      <c r="O2649" t="s">
        <v>489</v>
      </c>
      <c r="R2649" t="s">
        <v>490</v>
      </c>
      <c r="S2649">
        <v>625.1</v>
      </c>
      <c r="T2649">
        <v>0</v>
      </c>
    </row>
    <row r="2650" spans="1:20" x14ac:dyDescent="0.25">
      <c r="A2650" s="1">
        <v>45556</v>
      </c>
      <c r="B2650">
        <v>4001</v>
      </c>
      <c r="C2650">
        <v>1</v>
      </c>
      <c r="D2650">
        <v>3</v>
      </c>
      <c r="E2650">
        <v>4</v>
      </c>
      <c r="F2650">
        <v>2</v>
      </c>
      <c r="G2650">
        <v>1</v>
      </c>
      <c r="H2650" t="s">
        <v>491</v>
      </c>
      <c r="I2650">
        <v>246</v>
      </c>
      <c r="J2650">
        <v>41</v>
      </c>
      <c r="L2650">
        <v>8</v>
      </c>
      <c r="M2650" t="s">
        <v>492</v>
      </c>
      <c r="N2650" t="s">
        <v>495</v>
      </c>
      <c r="O2650" t="s">
        <v>489</v>
      </c>
      <c r="P2650" s="1">
        <v>45565</v>
      </c>
      <c r="Q2650" s="1">
        <v>45556</v>
      </c>
      <c r="R2650" t="s">
        <v>496</v>
      </c>
      <c r="S2650">
        <v>235.9</v>
      </c>
      <c r="T2650">
        <v>50</v>
      </c>
    </row>
    <row r="2651" spans="1:20" x14ac:dyDescent="0.25">
      <c r="A2651" s="1">
        <v>45556</v>
      </c>
      <c r="B2651">
        <v>166</v>
      </c>
      <c r="C2651">
        <v>4</v>
      </c>
      <c r="D2651">
        <v>1</v>
      </c>
      <c r="E2651">
        <v>4</v>
      </c>
      <c r="F2651">
        <v>3</v>
      </c>
      <c r="G2651">
        <v>2</v>
      </c>
      <c r="H2651" t="s">
        <v>492</v>
      </c>
      <c r="I2651">
        <v>263</v>
      </c>
      <c r="J2651">
        <v>40</v>
      </c>
      <c r="K2651" s="1">
        <v>45579</v>
      </c>
      <c r="L2651">
        <v>3</v>
      </c>
      <c r="M2651" t="s">
        <v>487</v>
      </c>
      <c r="N2651" t="s">
        <v>495</v>
      </c>
      <c r="O2651" t="s">
        <v>489</v>
      </c>
      <c r="R2651" t="s">
        <v>490</v>
      </c>
      <c r="S2651">
        <v>212.1</v>
      </c>
      <c r="T2651">
        <v>0</v>
      </c>
    </row>
    <row r="2652" spans="1:20" x14ac:dyDescent="0.25">
      <c r="A2652" s="1">
        <v>45557</v>
      </c>
      <c r="B2652">
        <v>4418</v>
      </c>
      <c r="C2652">
        <v>5</v>
      </c>
      <c r="D2652">
        <v>4</v>
      </c>
      <c r="E2652">
        <v>4</v>
      </c>
      <c r="F2652">
        <v>3</v>
      </c>
      <c r="G2652">
        <v>1</v>
      </c>
      <c r="H2652" t="s">
        <v>486</v>
      </c>
      <c r="I2652">
        <v>250</v>
      </c>
      <c r="J2652">
        <v>162</v>
      </c>
      <c r="L2652">
        <v>6</v>
      </c>
      <c r="M2652" t="s">
        <v>494</v>
      </c>
      <c r="N2652" t="s">
        <v>488</v>
      </c>
      <c r="O2652" t="s">
        <v>489</v>
      </c>
      <c r="P2652" s="1">
        <v>45561</v>
      </c>
      <c r="Q2652" s="1">
        <v>45557</v>
      </c>
      <c r="R2652" t="s">
        <v>498</v>
      </c>
      <c r="S2652">
        <v>295.39999999999998</v>
      </c>
      <c r="T2652">
        <v>10</v>
      </c>
    </row>
    <row r="2653" spans="1:20" x14ac:dyDescent="0.25">
      <c r="A2653" s="1">
        <v>45557</v>
      </c>
      <c r="B2653">
        <v>1776</v>
      </c>
      <c r="C2653">
        <v>5</v>
      </c>
      <c r="D2653">
        <v>5</v>
      </c>
      <c r="E2653">
        <v>4</v>
      </c>
      <c r="F2653">
        <v>2</v>
      </c>
      <c r="G2653">
        <v>2</v>
      </c>
      <c r="H2653" t="s">
        <v>486</v>
      </c>
      <c r="I2653">
        <v>830</v>
      </c>
      <c r="J2653">
        <v>184</v>
      </c>
      <c r="K2653" s="1">
        <v>45569</v>
      </c>
      <c r="L2653">
        <v>1</v>
      </c>
      <c r="M2653" t="s">
        <v>487</v>
      </c>
      <c r="N2653" t="s">
        <v>495</v>
      </c>
      <c r="O2653" t="s">
        <v>489</v>
      </c>
      <c r="R2653" t="s">
        <v>490</v>
      </c>
      <c r="S2653">
        <v>709.8</v>
      </c>
      <c r="T2653">
        <v>0</v>
      </c>
    </row>
    <row r="2654" spans="1:20" x14ac:dyDescent="0.25">
      <c r="A2654" s="1">
        <v>45557</v>
      </c>
      <c r="B2654">
        <v>535</v>
      </c>
      <c r="C2654">
        <v>3</v>
      </c>
      <c r="D2654">
        <v>1</v>
      </c>
      <c r="E2654">
        <v>4</v>
      </c>
      <c r="F2654">
        <v>3</v>
      </c>
      <c r="G2654">
        <v>2</v>
      </c>
      <c r="H2654" t="s">
        <v>486</v>
      </c>
      <c r="I2654">
        <v>351</v>
      </c>
      <c r="J2654">
        <v>64</v>
      </c>
      <c r="K2654" s="1">
        <v>45565</v>
      </c>
      <c r="L2654">
        <v>5</v>
      </c>
      <c r="M2654" t="s">
        <v>492</v>
      </c>
      <c r="N2654" t="s">
        <v>488</v>
      </c>
      <c r="O2654" t="s">
        <v>489</v>
      </c>
      <c r="R2654" t="s">
        <v>490</v>
      </c>
      <c r="S2654">
        <v>290.5</v>
      </c>
      <c r="T2654">
        <v>0</v>
      </c>
    </row>
    <row r="2655" spans="1:20" x14ac:dyDescent="0.25">
      <c r="A2655" s="1">
        <v>45557</v>
      </c>
      <c r="B2655">
        <v>537</v>
      </c>
      <c r="C2655">
        <v>1</v>
      </c>
      <c r="D2655">
        <v>3</v>
      </c>
      <c r="E2655">
        <v>4</v>
      </c>
      <c r="F2655">
        <v>5</v>
      </c>
      <c r="G2655">
        <v>3</v>
      </c>
      <c r="H2655" t="s">
        <v>486</v>
      </c>
      <c r="I2655">
        <v>562</v>
      </c>
      <c r="J2655">
        <v>173</v>
      </c>
      <c r="K2655" s="1">
        <v>45576</v>
      </c>
      <c r="L2655">
        <v>2</v>
      </c>
      <c r="M2655" t="s">
        <v>492</v>
      </c>
      <c r="N2655" t="s">
        <v>495</v>
      </c>
      <c r="O2655" t="s">
        <v>497</v>
      </c>
      <c r="R2655" t="s">
        <v>490</v>
      </c>
      <c r="S2655">
        <v>514.5</v>
      </c>
      <c r="T2655">
        <v>0</v>
      </c>
    </row>
    <row r="2656" spans="1:20" x14ac:dyDescent="0.25">
      <c r="A2656" s="1">
        <v>45557</v>
      </c>
      <c r="B2656">
        <v>2888</v>
      </c>
      <c r="C2656">
        <v>3</v>
      </c>
      <c r="D2656">
        <v>3</v>
      </c>
      <c r="E2656">
        <v>4</v>
      </c>
      <c r="F2656">
        <v>5</v>
      </c>
      <c r="G2656">
        <v>2</v>
      </c>
      <c r="H2656" t="s">
        <v>486</v>
      </c>
      <c r="I2656">
        <v>910</v>
      </c>
      <c r="J2656">
        <v>130</v>
      </c>
      <c r="L2656">
        <v>1</v>
      </c>
      <c r="M2656" t="s">
        <v>494</v>
      </c>
      <c r="N2656" t="s">
        <v>488</v>
      </c>
      <c r="O2656" t="s">
        <v>497</v>
      </c>
      <c r="P2656" s="1">
        <v>45563</v>
      </c>
      <c r="Q2656" s="1">
        <v>45557</v>
      </c>
      <c r="R2656" t="s">
        <v>493</v>
      </c>
      <c r="S2656">
        <v>749</v>
      </c>
      <c r="T2656">
        <v>30</v>
      </c>
    </row>
    <row r="2657" spans="1:20" x14ac:dyDescent="0.25">
      <c r="A2657" s="1">
        <v>45557</v>
      </c>
      <c r="B2657">
        <v>4585</v>
      </c>
      <c r="C2657">
        <v>2</v>
      </c>
      <c r="D2657">
        <v>3</v>
      </c>
      <c r="E2657">
        <v>4</v>
      </c>
      <c r="F2657">
        <v>3</v>
      </c>
      <c r="G2657">
        <v>3</v>
      </c>
      <c r="H2657" t="s">
        <v>492</v>
      </c>
      <c r="I2657">
        <v>327</v>
      </c>
      <c r="J2657">
        <v>197</v>
      </c>
      <c r="K2657" s="1">
        <v>45571</v>
      </c>
      <c r="L2657">
        <v>7</v>
      </c>
      <c r="M2657" t="s">
        <v>492</v>
      </c>
      <c r="N2657" t="s">
        <v>488</v>
      </c>
      <c r="O2657" t="s">
        <v>497</v>
      </c>
      <c r="R2657" t="s">
        <v>490</v>
      </c>
      <c r="S2657">
        <v>366.8</v>
      </c>
      <c r="T2657">
        <v>0</v>
      </c>
    </row>
    <row r="2658" spans="1:20" x14ac:dyDescent="0.25">
      <c r="A2658" s="1">
        <v>45557</v>
      </c>
      <c r="B2658">
        <v>4151</v>
      </c>
      <c r="C2658">
        <v>2</v>
      </c>
      <c r="D2658">
        <v>3</v>
      </c>
      <c r="E2658">
        <v>4</v>
      </c>
      <c r="F2658">
        <v>3</v>
      </c>
      <c r="G2658">
        <v>2</v>
      </c>
      <c r="H2658" t="s">
        <v>492</v>
      </c>
      <c r="I2658">
        <v>578</v>
      </c>
      <c r="J2658">
        <v>182</v>
      </c>
      <c r="L2658">
        <v>10</v>
      </c>
      <c r="M2658" t="s">
        <v>487</v>
      </c>
      <c r="N2658" t="s">
        <v>488</v>
      </c>
      <c r="O2658" t="s">
        <v>497</v>
      </c>
      <c r="P2658" s="1">
        <v>45564</v>
      </c>
      <c r="Q2658" s="1">
        <v>45557</v>
      </c>
      <c r="R2658" t="s">
        <v>493</v>
      </c>
      <c r="S2658">
        <v>553</v>
      </c>
      <c r="T2658">
        <v>30</v>
      </c>
    </row>
    <row r="2659" spans="1:20" x14ac:dyDescent="0.25">
      <c r="A2659" s="1">
        <v>45557</v>
      </c>
      <c r="B2659">
        <v>1347</v>
      </c>
      <c r="C2659">
        <v>4</v>
      </c>
      <c r="D2659">
        <v>2</v>
      </c>
      <c r="E2659">
        <v>4</v>
      </c>
      <c r="F2659">
        <v>5</v>
      </c>
      <c r="G2659">
        <v>1</v>
      </c>
      <c r="H2659" t="s">
        <v>492</v>
      </c>
      <c r="I2659">
        <v>885</v>
      </c>
      <c r="J2659">
        <v>188</v>
      </c>
      <c r="K2659" s="1">
        <v>45572</v>
      </c>
      <c r="L2659">
        <v>4</v>
      </c>
      <c r="M2659" t="s">
        <v>492</v>
      </c>
      <c r="N2659" t="s">
        <v>495</v>
      </c>
      <c r="O2659" t="s">
        <v>497</v>
      </c>
      <c r="R2659" t="s">
        <v>490</v>
      </c>
      <c r="S2659">
        <v>751.1</v>
      </c>
      <c r="T2659">
        <v>0</v>
      </c>
    </row>
    <row r="2660" spans="1:20" x14ac:dyDescent="0.25">
      <c r="A2660" s="1">
        <v>45557</v>
      </c>
      <c r="B2660">
        <v>203</v>
      </c>
      <c r="C2660">
        <v>1</v>
      </c>
      <c r="D2660">
        <v>4</v>
      </c>
      <c r="E2660">
        <v>4</v>
      </c>
      <c r="F2660">
        <v>3</v>
      </c>
      <c r="G2660">
        <v>3</v>
      </c>
      <c r="H2660" t="s">
        <v>486</v>
      </c>
      <c r="I2660">
        <v>944</v>
      </c>
      <c r="J2660">
        <v>91</v>
      </c>
      <c r="L2660">
        <v>5</v>
      </c>
      <c r="M2660" t="s">
        <v>494</v>
      </c>
      <c r="N2660" t="s">
        <v>488</v>
      </c>
      <c r="O2660" t="s">
        <v>497</v>
      </c>
      <c r="P2660" s="1">
        <v>45559</v>
      </c>
      <c r="Q2660" s="1">
        <v>45557</v>
      </c>
      <c r="R2660" t="s">
        <v>496</v>
      </c>
      <c r="S2660">
        <v>759.5</v>
      </c>
      <c r="T2660">
        <v>50</v>
      </c>
    </row>
    <row r="2661" spans="1:20" x14ac:dyDescent="0.25">
      <c r="A2661" s="1">
        <v>45557</v>
      </c>
      <c r="B2661">
        <v>3491</v>
      </c>
      <c r="C2661">
        <v>4</v>
      </c>
      <c r="D2661">
        <v>4</v>
      </c>
      <c r="E2661">
        <v>4</v>
      </c>
      <c r="F2661">
        <v>3</v>
      </c>
      <c r="G2661">
        <v>1</v>
      </c>
      <c r="H2661" t="s">
        <v>491</v>
      </c>
      <c r="I2661">
        <v>184</v>
      </c>
      <c r="J2661">
        <v>135</v>
      </c>
      <c r="L2661">
        <v>2</v>
      </c>
      <c r="M2661" t="s">
        <v>494</v>
      </c>
      <c r="N2661" t="s">
        <v>488</v>
      </c>
      <c r="O2661" t="s">
        <v>489</v>
      </c>
      <c r="P2661" s="1">
        <v>45565</v>
      </c>
      <c r="Q2661" s="1">
        <v>45557</v>
      </c>
      <c r="R2661" t="s">
        <v>493</v>
      </c>
      <c r="S2661">
        <v>244.3</v>
      </c>
      <c r="T2661">
        <v>30</v>
      </c>
    </row>
    <row r="2662" spans="1:20" x14ac:dyDescent="0.25">
      <c r="A2662" s="1">
        <v>45558</v>
      </c>
      <c r="B2662">
        <v>3897</v>
      </c>
      <c r="C2662">
        <v>4</v>
      </c>
      <c r="D2662">
        <v>3</v>
      </c>
      <c r="E2662">
        <v>4</v>
      </c>
      <c r="F2662">
        <v>2</v>
      </c>
      <c r="G2662">
        <v>2</v>
      </c>
      <c r="H2662" t="s">
        <v>491</v>
      </c>
      <c r="I2662">
        <v>103</v>
      </c>
      <c r="J2662">
        <v>30</v>
      </c>
      <c r="L2662">
        <v>8</v>
      </c>
      <c r="M2662" t="s">
        <v>492</v>
      </c>
      <c r="N2662" t="s">
        <v>495</v>
      </c>
      <c r="O2662" t="s">
        <v>489</v>
      </c>
      <c r="P2662" s="1">
        <v>45567</v>
      </c>
      <c r="Q2662" s="1">
        <v>45558</v>
      </c>
      <c r="R2662" t="s">
        <v>498</v>
      </c>
      <c r="S2662">
        <v>100.1</v>
      </c>
      <c r="T2662">
        <v>10</v>
      </c>
    </row>
    <row r="2663" spans="1:20" x14ac:dyDescent="0.25">
      <c r="A2663" s="1">
        <v>45558</v>
      </c>
      <c r="B2663">
        <v>2881</v>
      </c>
      <c r="C2663">
        <v>2</v>
      </c>
      <c r="D2663">
        <v>4</v>
      </c>
      <c r="E2663">
        <v>4</v>
      </c>
      <c r="F2663">
        <v>3</v>
      </c>
      <c r="G2663">
        <v>3</v>
      </c>
      <c r="H2663" t="s">
        <v>486</v>
      </c>
      <c r="I2663">
        <v>549</v>
      </c>
      <c r="J2663">
        <v>107</v>
      </c>
      <c r="K2663" s="1">
        <v>45577</v>
      </c>
      <c r="L2663">
        <v>10</v>
      </c>
      <c r="M2663" t="s">
        <v>487</v>
      </c>
      <c r="N2663" t="s">
        <v>488</v>
      </c>
      <c r="O2663" t="s">
        <v>497</v>
      </c>
      <c r="R2663" t="s">
        <v>490</v>
      </c>
      <c r="S2663">
        <v>459.2</v>
      </c>
      <c r="T2663">
        <v>0</v>
      </c>
    </row>
    <row r="2664" spans="1:20" x14ac:dyDescent="0.25">
      <c r="A2664" s="1">
        <v>45558</v>
      </c>
      <c r="B2664">
        <v>1904</v>
      </c>
      <c r="C2664">
        <v>2</v>
      </c>
      <c r="D2664">
        <v>1</v>
      </c>
      <c r="E2664">
        <v>4</v>
      </c>
      <c r="F2664">
        <v>2</v>
      </c>
      <c r="G2664">
        <v>2</v>
      </c>
      <c r="H2664" t="s">
        <v>492</v>
      </c>
      <c r="I2664">
        <v>194</v>
      </c>
      <c r="J2664">
        <v>155</v>
      </c>
      <c r="K2664" s="1">
        <v>45582</v>
      </c>
      <c r="L2664">
        <v>3</v>
      </c>
      <c r="M2664" t="s">
        <v>494</v>
      </c>
      <c r="N2664" t="s">
        <v>488</v>
      </c>
      <c r="O2664" t="s">
        <v>497</v>
      </c>
      <c r="R2664" t="s">
        <v>490</v>
      </c>
      <c r="S2664">
        <v>244.3</v>
      </c>
      <c r="T2664">
        <v>0</v>
      </c>
    </row>
    <row r="2665" spans="1:20" x14ac:dyDescent="0.25">
      <c r="A2665" s="1">
        <v>45558</v>
      </c>
      <c r="B2665">
        <v>4063</v>
      </c>
      <c r="C2665">
        <v>1</v>
      </c>
      <c r="D2665">
        <v>1</v>
      </c>
      <c r="E2665">
        <v>4</v>
      </c>
      <c r="F2665">
        <v>5</v>
      </c>
      <c r="G2665">
        <v>2</v>
      </c>
      <c r="H2665" t="s">
        <v>491</v>
      </c>
      <c r="I2665">
        <v>912</v>
      </c>
      <c r="J2665">
        <v>73</v>
      </c>
      <c r="L2665">
        <v>7</v>
      </c>
      <c r="M2665" t="s">
        <v>492</v>
      </c>
      <c r="N2665" t="s">
        <v>495</v>
      </c>
      <c r="O2665" t="s">
        <v>497</v>
      </c>
      <c r="P2665" s="1">
        <v>45560</v>
      </c>
      <c r="Q2665" s="1">
        <v>45558</v>
      </c>
      <c r="R2665" t="s">
        <v>498</v>
      </c>
      <c r="S2665">
        <v>696.5</v>
      </c>
      <c r="T2665">
        <v>10</v>
      </c>
    </row>
    <row r="2666" spans="1:20" x14ac:dyDescent="0.25">
      <c r="A2666" s="1">
        <v>45558</v>
      </c>
      <c r="B2666">
        <v>3254</v>
      </c>
      <c r="C2666">
        <v>2</v>
      </c>
      <c r="D2666">
        <v>4</v>
      </c>
      <c r="E2666">
        <v>4</v>
      </c>
      <c r="F2666">
        <v>3</v>
      </c>
      <c r="G2666">
        <v>1</v>
      </c>
      <c r="H2666" t="s">
        <v>491</v>
      </c>
      <c r="I2666">
        <v>989</v>
      </c>
      <c r="J2666">
        <v>148</v>
      </c>
      <c r="K2666" s="1">
        <v>45582</v>
      </c>
      <c r="L2666">
        <v>1</v>
      </c>
      <c r="M2666" t="s">
        <v>492</v>
      </c>
      <c r="N2666" t="s">
        <v>495</v>
      </c>
      <c r="O2666" t="s">
        <v>489</v>
      </c>
      <c r="R2666" t="s">
        <v>490</v>
      </c>
      <c r="S2666">
        <v>795.9</v>
      </c>
      <c r="T2666">
        <v>0</v>
      </c>
    </row>
    <row r="2667" spans="1:20" x14ac:dyDescent="0.25">
      <c r="A2667" s="1">
        <v>45558</v>
      </c>
      <c r="B2667">
        <v>2364</v>
      </c>
      <c r="C2667">
        <v>1</v>
      </c>
      <c r="D2667">
        <v>3</v>
      </c>
      <c r="E2667">
        <v>4</v>
      </c>
      <c r="F2667">
        <v>1</v>
      </c>
      <c r="G2667">
        <v>3</v>
      </c>
      <c r="H2667" t="s">
        <v>492</v>
      </c>
      <c r="I2667">
        <v>463</v>
      </c>
      <c r="J2667">
        <v>39</v>
      </c>
      <c r="K2667" s="1">
        <v>45573</v>
      </c>
      <c r="L2667">
        <v>10</v>
      </c>
      <c r="M2667" t="s">
        <v>492</v>
      </c>
      <c r="N2667" t="s">
        <v>495</v>
      </c>
      <c r="O2667" t="s">
        <v>489</v>
      </c>
      <c r="R2667" t="s">
        <v>490</v>
      </c>
      <c r="S2667">
        <v>351.4</v>
      </c>
      <c r="T2667">
        <v>0</v>
      </c>
    </row>
    <row r="2668" spans="1:20" x14ac:dyDescent="0.25">
      <c r="A2668" s="1">
        <v>45558</v>
      </c>
      <c r="B2668">
        <v>272</v>
      </c>
      <c r="C2668">
        <v>3</v>
      </c>
      <c r="D2668">
        <v>5</v>
      </c>
      <c r="E2668">
        <v>4</v>
      </c>
      <c r="F2668">
        <v>4</v>
      </c>
      <c r="G2668">
        <v>1</v>
      </c>
      <c r="H2668" t="s">
        <v>486</v>
      </c>
      <c r="I2668">
        <v>563</v>
      </c>
      <c r="J2668">
        <v>119</v>
      </c>
      <c r="K2668" s="1">
        <v>45566</v>
      </c>
      <c r="L2668">
        <v>1</v>
      </c>
      <c r="M2668" t="s">
        <v>487</v>
      </c>
      <c r="N2668" t="s">
        <v>488</v>
      </c>
      <c r="O2668" t="s">
        <v>489</v>
      </c>
      <c r="R2668" t="s">
        <v>490</v>
      </c>
      <c r="S2668">
        <v>477.4</v>
      </c>
      <c r="T2668">
        <v>0</v>
      </c>
    </row>
    <row r="2669" spans="1:20" x14ac:dyDescent="0.25">
      <c r="A2669" s="1">
        <v>45558</v>
      </c>
      <c r="B2669">
        <v>487</v>
      </c>
      <c r="C2669">
        <v>5</v>
      </c>
      <c r="D2669">
        <v>3</v>
      </c>
      <c r="E2669">
        <v>4</v>
      </c>
      <c r="F2669">
        <v>5</v>
      </c>
      <c r="G2669">
        <v>1</v>
      </c>
      <c r="H2669" t="s">
        <v>486</v>
      </c>
      <c r="I2669">
        <v>349</v>
      </c>
      <c r="J2669">
        <v>53</v>
      </c>
      <c r="L2669">
        <v>7</v>
      </c>
      <c r="M2669" t="s">
        <v>487</v>
      </c>
      <c r="N2669" t="s">
        <v>488</v>
      </c>
      <c r="O2669" t="s">
        <v>489</v>
      </c>
      <c r="P2669" s="1">
        <v>45563</v>
      </c>
      <c r="Q2669" s="1">
        <v>45558</v>
      </c>
      <c r="R2669" t="s">
        <v>496</v>
      </c>
      <c r="S2669">
        <v>316.39999999999998</v>
      </c>
      <c r="T2669">
        <v>50</v>
      </c>
    </row>
    <row r="2670" spans="1:20" x14ac:dyDescent="0.25">
      <c r="A2670" s="1">
        <v>45558</v>
      </c>
      <c r="B2670">
        <v>204</v>
      </c>
      <c r="C2670">
        <v>3</v>
      </c>
      <c r="D2670">
        <v>2</v>
      </c>
      <c r="E2670">
        <v>4</v>
      </c>
      <c r="F2670">
        <v>5</v>
      </c>
      <c r="G2670">
        <v>3</v>
      </c>
      <c r="H2670" t="s">
        <v>486</v>
      </c>
      <c r="I2670">
        <v>436</v>
      </c>
      <c r="J2670">
        <v>76</v>
      </c>
      <c r="L2670">
        <v>1</v>
      </c>
      <c r="M2670" t="s">
        <v>487</v>
      </c>
      <c r="N2670" t="s">
        <v>488</v>
      </c>
      <c r="O2670" t="s">
        <v>497</v>
      </c>
      <c r="P2670" s="1">
        <v>45560</v>
      </c>
      <c r="Q2670" s="1">
        <v>45558</v>
      </c>
      <c r="R2670" t="s">
        <v>496</v>
      </c>
      <c r="S2670">
        <v>393.4</v>
      </c>
      <c r="T2670">
        <v>50</v>
      </c>
    </row>
    <row r="2671" spans="1:20" x14ac:dyDescent="0.25">
      <c r="A2671" s="1">
        <v>45558</v>
      </c>
      <c r="B2671">
        <v>3053</v>
      </c>
      <c r="C2671">
        <v>2</v>
      </c>
      <c r="D2671">
        <v>5</v>
      </c>
      <c r="E2671">
        <v>4</v>
      </c>
      <c r="F2671">
        <v>3</v>
      </c>
      <c r="G2671">
        <v>1</v>
      </c>
      <c r="H2671" t="s">
        <v>486</v>
      </c>
      <c r="I2671">
        <v>938</v>
      </c>
      <c r="J2671">
        <v>160</v>
      </c>
      <c r="K2671" s="1">
        <v>45568</v>
      </c>
      <c r="L2671">
        <v>9</v>
      </c>
      <c r="M2671" t="s">
        <v>494</v>
      </c>
      <c r="N2671" t="s">
        <v>495</v>
      </c>
      <c r="O2671" t="s">
        <v>497</v>
      </c>
      <c r="R2671" t="s">
        <v>490</v>
      </c>
      <c r="S2671">
        <v>768.6</v>
      </c>
      <c r="T2671">
        <v>0</v>
      </c>
    </row>
    <row r="2672" spans="1:20" x14ac:dyDescent="0.25">
      <c r="A2672" s="1">
        <v>45559</v>
      </c>
      <c r="B2672">
        <v>2803</v>
      </c>
      <c r="C2672">
        <v>5</v>
      </c>
      <c r="D2672">
        <v>2</v>
      </c>
      <c r="E2672">
        <v>4</v>
      </c>
      <c r="F2672">
        <v>5</v>
      </c>
      <c r="G2672">
        <v>2</v>
      </c>
      <c r="H2672" t="s">
        <v>486</v>
      </c>
      <c r="I2672">
        <v>745</v>
      </c>
      <c r="J2672">
        <v>144</v>
      </c>
      <c r="L2672">
        <v>9</v>
      </c>
      <c r="M2672" t="s">
        <v>492</v>
      </c>
      <c r="N2672" t="s">
        <v>495</v>
      </c>
      <c r="O2672" t="s">
        <v>497</v>
      </c>
      <c r="P2672" s="1">
        <v>45564</v>
      </c>
      <c r="Q2672" s="1">
        <v>45559</v>
      </c>
      <c r="R2672" t="s">
        <v>493</v>
      </c>
      <c r="S2672">
        <v>643.29999999999995</v>
      </c>
      <c r="T2672">
        <v>30</v>
      </c>
    </row>
    <row r="2673" spans="1:20" x14ac:dyDescent="0.25">
      <c r="A2673" s="1">
        <v>45559</v>
      </c>
      <c r="B2673">
        <v>4218</v>
      </c>
      <c r="C2673">
        <v>5</v>
      </c>
      <c r="D2673">
        <v>4</v>
      </c>
      <c r="E2673">
        <v>4</v>
      </c>
      <c r="F2673">
        <v>3</v>
      </c>
      <c r="G2673">
        <v>3</v>
      </c>
      <c r="H2673" t="s">
        <v>491</v>
      </c>
      <c r="I2673">
        <v>592</v>
      </c>
      <c r="J2673">
        <v>72</v>
      </c>
      <c r="K2673" s="1">
        <v>45583</v>
      </c>
      <c r="L2673">
        <v>8</v>
      </c>
      <c r="M2673" t="s">
        <v>487</v>
      </c>
      <c r="N2673" t="s">
        <v>488</v>
      </c>
      <c r="O2673" t="s">
        <v>497</v>
      </c>
      <c r="R2673" t="s">
        <v>490</v>
      </c>
      <c r="S2673">
        <v>464.8</v>
      </c>
      <c r="T2673">
        <v>0</v>
      </c>
    </row>
    <row r="2674" spans="1:20" x14ac:dyDescent="0.25">
      <c r="A2674" s="1">
        <v>45559</v>
      </c>
      <c r="B2674">
        <v>1062</v>
      </c>
      <c r="C2674">
        <v>4</v>
      </c>
      <c r="D2674">
        <v>2</v>
      </c>
      <c r="E2674">
        <v>4</v>
      </c>
      <c r="F2674">
        <v>5</v>
      </c>
      <c r="G2674">
        <v>3</v>
      </c>
      <c r="H2674" t="s">
        <v>492</v>
      </c>
      <c r="I2674">
        <v>148</v>
      </c>
      <c r="J2674">
        <v>71</v>
      </c>
      <c r="K2674" s="1">
        <v>45582</v>
      </c>
      <c r="L2674">
        <v>8</v>
      </c>
      <c r="M2674" t="s">
        <v>494</v>
      </c>
      <c r="N2674" t="s">
        <v>488</v>
      </c>
      <c r="O2674" t="s">
        <v>489</v>
      </c>
      <c r="R2674" t="s">
        <v>490</v>
      </c>
      <c r="S2674">
        <v>153.30000000000001</v>
      </c>
      <c r="T2674">
        <v>0</v>
      </c>
    </row>
    <row r="2675" spans="1:20" x14ac:dyDescent="0.25">
      <c r="A2675" s="1">
        <v>45559</v>
      </c>
      <c r="B2675">
        <v>262</v>
      </c>
      <c r="C2675">
        <v>5</v>
      </c>
      <c r="D2675">
        <v>4</v>
      </c>
      <c r="E2675">
        <v>4</v>
      </c>
      <c r="F2675">
        <v>3</v>
      </c>
      <c r="G2675">
        <v>3</v>
      </c>
      <c r="H2675" t="s">
        <v>491</v>
      </c>
      <c r="I2675">
        <v>630</v>
      </c>
      <c r="J2675">
        <v>153</v>
      </c>
      <c r="L2675">
        <v>4</v>
      </c>
      <c r="M2675" t="s">
        <v>494</v>
      </c>
      <c r="N2675" t="s">
        <v>495</v>
      </c>
      <c r="O2675" t="s">
        <v>489</v>
      </c>
      <c r="P2675" s="1">
        <v>45566</v>
      </c>
      <c r="Q2675" s="1">
        <v>45559</v>
      </c>
      <c r="R2675" t="s">
        <v>496</v>
      </c>
      <c r="S2675">
        <v>583.1</v>
      </c>
      <c r="T2675">
        <v>50</v>
      </c>
    </row>
    <row r="2676" spans="1:20" x14ac:dyDescent="0.25">
      <c r="A2676" s="1">
        <v>45559</v>
      </c>
      <c r="B2676">
        <v>3420</v>
      </c>
      <c r="C2676">
        <v>1</v>
      </c>
      <c r="D2676">
        <v>2</v>
      </c>
      <c r="E2676">
        <v>4</v>
      </c>
      <c r="F2676">
        <v>5</v>
      </c>
      <c r="G2676">
        <v>3</v>
      </c>
      <c r="H2676" t="s">
        <v>491</v>
      </c>
      <c r="I2676">
        <v>249</v>
      </c>
      <c r="J2676">
        <v>55</v>
      </c>
      <c r="L2676">
        <v>4</v>
      </c>
      <c r="M2676" t="s">
        <v>494</v>
      </c>
      <c r="N2676" t="s">
        <v>488</v>
      </c>
      <c r="O2676" t="s">
        <v>497</v>
      </c>
      <c r="P2676" s="1">
        <v>45565</v>
      </c>
      <c r="Q2676" s="1">
        <v>45559</v>
      </c>
      <c r="R2676" t="s">
        <v>496</v>
      </c>
      <c r="S2676">
        <v>247.8</v>
      </c>
      <c r="T2676">
        <v>50</v>
      </c>
    </row>
    <row r="2677" spans="1:20" x14ac:dyDescent="0.25">
      <c r="A2677" s="1">
        <v>45559</v>
      </c>
      <c r="B2677">
        <v>1688</v>
      </c>
      <c r="C2677">
        <v>2</v>
      </c>
      <c r="D2677">
        <v>5</v>
      </c>
      <c r="E2677">
        <v>4</v>
      </c>
      <c r="F2677">
        <v>2</v>
      </c>
      <c r="G2677">
        <v>3</v>
      </c>
      <c r="H2677" t="s">
        <v>491</v>
      </c>
      <c r="I2677">
        <v>282</v>
      </c>
      <c r="J2677">
        <v>172</v>
      </c>
      <c r="K2677" s="1">
        <v>45577</v>
      </c>
      <c r="L2677">
        <v>5</v>
      </c>
      <c r="M2677" t="s">
        <v>494</v>
      </c>
      <c r="N2677" t="s">
        <v>488</v>
      </c>
      <c r="O2677" t="s">
        <v>489</v>
      </c>
      <c r="R2677" t="s">
        <v>490</v>
      </c>
      <c r="S2677">
        <v>317.8</v>
      </c>
      <c r="T2677">
        <v>0</v>
      </c>
    </row>
    <row r="2678" spans="1:20" x14ac:dyDescent="0.25">
      <c r="A2678" s="1">
        <v>45559</v>
      </c>
      <c r="B2678">
        <v>1039</v>
      </c>
      <c r="C2678">
        <v>2</v>
      </c>
      <c r="D2678">
        <v>2</v>
      </c>
      <c r="E2678">
        <v>4</v>
      </c>
      <c r="F2678">
        <v>5</v>
      </c>
      <c r="G2678">
        <v>3</v>
      </c>
      <c r="H2678" t="s">
        <v>492</v>
      </c>
      <c r="I2678">
        <v>998</v>
      </c>
      <c r="J2678">
        <v>110</v>
      </c>
      <c r="K2678" s="1">
        <v>45581</v>
      </c>
      <c r="L2678">
        <v>9</v>
      </c>
      <c r="M2678" t="s">
        <v>487</v>
      </c>
      <c r="N2678" t="s">
        <v>495</v>
      </c>
      <c r="O2678" t="s">
        <v>489</v>
      </c>
      <c r="R2678" t="s">
        <v>490</v>
      </c>
      <c r="S2678">
        <v>775.6</v>
      </c>
      <c r="T2678">
        <v>0</v>
      </c>
    </row>
    <row r="2679" spans="1:20" x14ac:dyDescent="0.25">
      <c r="A2679" s="1">
        <v>45559</v>
      </c>
      <c r="B2679">
        <v>3113</v>
      </c>
      <c r="C2679">
        <v>4</v>
      </c>
      <c r="D2679">
        <v>3</v>
      </c>
      <c r="E2679">
        <v>4</v>
      </c>
      <c r="F2679">
        <v>1</v>
      </c>
      <c r="G2679">
        <v>2</v>
      </c>
      <c r="H2679" t="s">
        <v>491</v>
      </c>
      <c r="I2679">
        <v>118</v>
      </c>
      <c r="J2679">
        <v>114</v>
      </c>
      <c r="K2679" s="1">
        <v>45578</v>
      </c>
      <c r="L2679">
        <v>3</v>
      </c>
      <c r="M2679" t="s">
        <v>494</v>
      </c>
      <c r="N2679" t="s">
        <v>488</v>
      </c>
      <c r="O2679" t="s">
        <v>489</v>
      </c>
      <c r="R2679" t="s">
        <v>490</v>
      </c>
      <c r="S2679">
        <v>162.4</v>
      </c>
      <c r="T2679">
        <v>0</v>
      </c>
    </row>
    <row r="2680" spans="1:20" x14ac:dyDescent="0.25">
      <c r="A2680" s="1">
        <v>45559</v>
      </c>
      <c r="B2680">
        <v>3451</v>
      </c>
      <c r="C2680">
        <v>4</v>
      </c>
      <c r="D2680">
        <v>4</v>
      </c>
      <c r="E2680">
        <v>4</v>
      </c>
      <c r="F2680">
        <v>3</v>
      </c>
      <c r="G2680">
        <v>3</v>
      </c>
      <c r="H2680" t="s">
        <v>491</v>
      </c>
      <c r="I2680">
        <v>522</v>
      </c>
      <c r="J2680">
        <v>22</v>
      </c>
      <c r="L2680">
        <v>4</v>
      </c>
      <c r="M2680" t="s">
        <v>487</v>
      </c>
      <c r="N2680" t="s">
        <v>495</v>
      </c>
      <c r="O2680" t="s">
        <v>489</v>
      </c>
      <c r="P2680" s="1">
        <v>45563</v>
      </c>
      <c r="Q2680" s="1">
        <v>45559</v>
      </c>
      <c r="R2680" t="s">
        <v>493</v>
      </c>
      <c r="S2680">
        <v>401.8</v>
      </c>
      <c r="T2680">
        <v>30</v>
      </c>
    </row>
    <row r="2681" spans="1:20" x14ac:dyDescent="0.25">
      <c r="A2681" s="1">
        <v>45559</v>
      </c>
      <c r="B2681">
        <v>756</v>
      </c>
      <c r="C2681">
        <v>2</v>
      </c>
      <c r="D2681">
        <v>1</v>
      </c>
      <c r="E2681">
        <v>4</v>
      </c>
      <c r="F2681">
        <v>5</v>
      </c>
      <c r="G2681">
        <v>1</v>
      </c>
      <c r="H2681" t="s">
        <v>486</v>
      </c>
      <c r="I2681">
        <v>414</v>
      </c>
      <c r="J2681">
        <v>47</v>
      </c>
      <c r="L2681">
        <v>10</v>
      </c>
      <c r="M2681" t="s">
        <v>487</v>
      </c>
      <c r="N2681" t="s">
        <v>488</v>
      </c>
      <c r="O2681" t="s">
        <v>497</v>
      </c>
      <c r="P2681" s="1">
        <v>45561</v>
      </c>
      <c r="Q2681" s="1">
        <v>45559</v>
      </c>
      <c r="R2681" t="s">
        <v>498</v>
      </c>
      <c r="S2681">
        <v>329.7</v>
      </c>
      <c r="T2681">
        <v>10</v>
      </c>
    </row>
    <row r="2682" spans="1:20" x14ac:dyDescent="0.25">
      <c r="A2682" s="1">
        <v>45560</v>
      </c>
      <c r="B2682">
        <v>2236</v>
      </c>
      <c r="C2682">
        <v>4</v>
      </c>
      <c r="D2682">
        <v>2</v>
      </c>
      <c r="E2682">
        <v>4</v>
      </c>
      <c r="F2682">
        <v>5</v>
      </c>
      <c r="G2682">
        <v>1</v>
      </c>
      <c r="H2682" t="s">
        <v>492</v>
      </c>
      <c r="I2682">
        <v>924</v>
      </c>
      <c r="J2682">
        <v>141</v>
      </c>
      <c r="K2682" s="1">
        <v>45577</v>
      </c>
      <c r="L2682">
        <v>5</v>
      </c>
      <c r="M2682" t="s">
        <v>487</v>
      </c>
      <c r="N2682" t="s">
        <v>488</v>
      </c>
      <c r="O2682" t="s">
        <v>489</v>
      </c>
      <c r="R2682" t="s">
        <v>490</v>
      </c>
      <c r="S2682">
        <v>745.5</v>
      </c>
      <c r="T2682">
        <v>0</v>
      </c>
    </row>
    <row r="2683" spans="1:20" x14ac:dyDescent="0.25">
      <c r="A2683" s="1">
        <v>45560</v>
      </c>
      <c r="B2683">
        <v>2834</v>
      </c>
      <c r="C2683">
        <v>5</v>
      </c>
      <c r="D2683">
        <v>4</v>
      </c>
      <c r="E2683">
        <v>4</v>
      </c>
      <c r="F2683">
        <v>3</v>
      </c>
      <c r="G2683">
        <v>1</v>
      </c>
      <c r="H2683" t="s">
        <v>486</v>
      </c>
      <c r="I2683">
        <v>225</v>
      </c>
      <c r="J2683">
        <v>185</v>
      </c>
      <c r="K2683" s="1">
        <v>45580</v>
      </c>
      <c r="L2683">
        <v>7</v>
      </c>
      <c r="M2683" t="s">
        <v>492</v>
      </c>
      <c r="N2683" t="s">
        <v>488</v>
      </c>
      <c r="O2683" t="s">
        <v>497</v>
      </c>
      <c r="R2683" t="s">
        <v>490</v>
      </c>
      <c r="S2683">
        <v>287</v>
      </c>
      <c r="T2683">
        <v>0</v>
      </c>
    </row>
    <row r="2684" spans="1:20" x14ac:dyDescent="0.25">
      <c r="A2684" s="1">
        <v>45560</v>
      </c>
      <c r="B2684">
        <v>1345</v>
      </c>
      <c r="C2684">
        <v>5</v>
      </c>
      <c r="D2684">
        <v>1</v>
      </c>
      <c r="E2684">
        <v>4</v>
      </c>
      <c r="F2684">
        <v>1</v>
      </c>
      <c r="G2684">
        <v>3</v>
      </c>
      <c r="H2684" t="s">
        <v>486</v>
      </c>
      <c r="I2684">
        <v>627</v>
      </c>
      <c r="J2684">
        <v>53</v>
      </c>
      <c r="L2684">
        <v>5</v>
      </c>
      <c r="M2684" t="s">
        <v>487</v>
      </c>
      <c r="N2684" t="s">
        <v>488</v>
      </c>
      <c r="O2684" t="s">
        <v>489</v>
      </c>
      <c r="P2684" s="1">
        <v>45567</v>
      </c>
      <c r="Q2684" s="1">
        <v>45560</v>
      </c>
      <c r="R2684" t="s">
        <v>493</v>
      </c>
      <c r="S2684">
        <v>497</v>
      </c>
      <c r="T2684">
        <v>30</v>
      </c>
    </row>
    <row r="2685" spans="1:20" x14ac:dyDescent="0.25">
      <c r="A2685" s="1">
        <v>45560</v>
      </c>
      <c r="B2685">
        <v>380</v>
      </c>
      <c r="C2685">
        <v>1</v>
      </c>
      <c r="D2685">
        <v>4</v>
      </c>
      <c r="E2685">
        <v>4</v>
      </c>
      <c r="F2685">
        <v>3</v>
      </c>
      <c r="G2685">
        <v>1</v>
      </c>
      <c r="H2685" t="s">
        <v>491</v>
      </c>
      <c r="I2685">
        <v>316</v>
      </c>
      <c r="J2685">
        <v>103</v>
      </c>
      <c r="K2685" s="1">
        <v>45576</v>
      </c>
      <c r="L2685">
        <v>9</v>
      </c>
      <c r="M2685" t="s">
        <v>494</v>
      </c>
      <c r="N2685" t="s">
        <v>495</v>
      </c>
      <c r="O2685" t="s">
        <v>489</v>
      </c>
      <c r="R2685" t="s">
        <v>490</v>
      </c>
      <c r="S2685">
        <v>293.3</v>
      </c>
      <c r="T2685">
        <v>0</v>
      </c>
    </row>
    <row r="2686" spans="1:20" x14ac:dyDescent="0.25">
      <c r="A2686" s="1">
        <v>45560</v>
      </c>
      <c r="B2686">
        <v>1885</v>
      </c>
      <c r="C2686">
        <v>4</v>
      </c>
      <c r="D2686">
        <v>4</v>
      </c>
      <c r="E2686">
        <v>4</v>
      </c>
      <c r="F2686">
        <v>3</v>
      </c>
      <c r="G2686">
        <v>2</v>
      </c>
      <c r="H2686" t="s">
        <v>486</v>
      </c>
      <c r="I2686">
        <v>172</v>
      </c>
      <c r="J2686">
        <v>160</v>
      </c>
      <c r="L2686">
        <v>6</v>
      </c>
      <c r="M2686" t="s">
        <v>492</v>
      </c>
      <c r="N2686" t="s">
        <v>495</v>
      </c>
      <c r="O2686" t="s">
        <v>497</v>
      </c>
      <c r="P2686" s="1">
        <v>45569</v>
      </c>
      <c r="Q2686" s="1">
        <v>45560</v>
      </c>
      <c r="R2686" t="s">
        <v>493</v>
      </c>
      <c r="S2686">
        <v>253.4</v>
      </c>
      <c r="T2686">
        <v>30</v>
      </c>
    </row>
    <row r="2687" spans="1:20" x14ac:dyDescent="0.25">
      <c r="A2687" s="1">
        <v>45560</v>
      </c>
      <c r="B2687">
        <v>4491</v>
      </c>
      <c r="C2687">
        <v>2</v>
      </c>
      <c r="D2687">
        <v>1</v>
      </c>
      <c r="E2687">
        <v>4</v>
      </c>
      <c r="F2687">
        <v>2</v>
      </c>
      <c r="G2687">
        <v>1</v>
      </c>
      <c r="H2687" t="s">
        <v>491</v>
      </c>
      <c r="I2687">
        <v>786</v>
      </c>
      <c r="J2687">
        <v>130</v>
      </c>
      <c r="L2687">
        <v>3</v>
      </c>
      <c r="M2687" t="s">
        <v>492</v>
      </c>
      <c r="N2687" t="s">
        <v>488</v>
      </c>
      <c r="O2687" t="s">
        <v>497</v>
      </c>
      <c r="P2687" s="1">
        <v>45561</v>
      </c>
      <c r="Q2687" s="1">
        <v>45560</v>
      </c>
      <c r="R2687" t="s">
        <v>498</v>
      </c>
      <c r="S2687">
        <v>648.20000000000005</v>
      </c>
      <c r="T2687">
        <v>10</v>
      </c>
    </row>
    <row r="2688" spans="1:20" x14ac:dyDescent="0.25">
      <c r="A2688" s="1">
        <v>45560</v>
      </c>
      <c r="B2688">
        <v>1911</v>
      </c>
      <c r="C2688">
        <v>3</v>
      </c>
      <c r="D2688">
        <v>1</v>
      </c>
      <c r="E2688">
        <v>4</v>
      </c>
      <c r="F2688">
        <v>5</v>
      </c>
      <c r="G2688">
        <v>3</v>
      </c>
      <c r="H2688" t="s">
        <v>486</v>
      </c>
      <c r="I2688">
        <v>725</v>
      </c>
      <c r="J2688">
        <v>24</v>
      </c>
      <c r="K2688" s="1">
        <v>45589</v>
      </c>
      <c r="L2688">
        <v>6</v>
      </c>
      <c r="M2688" t="s">
        <v>492</v>
      </c>
      <c r="N2688" t="s">
        <v>488</v>
      </c>
      <c r="O2688" t="s">
        <v>489</v>
      </c>
      <c r="R2688" t="s">
        <v>490</v>
      </c>
      <c r="S2688">
        <v>524.29999999999995</v>
      </c>
      <c r="T2688">
        <v>0</v>
      </c>
    </row>
    <row r="2689" spans="1:20" x14ac:dyDescent="0.25">
      <c r="A2689" s="1">
        <v>45560</v>
      </c>
      <c r="B2689">
        <v>3881</v>
      </c>
      <c r="C2689">
        <v>2</v>
      </c>
      <c r="D2689">
        <v>5</v>
      </c>
      <c r="E2689">
        <v>4</v>
      </c>
      <c r="F2689">
        <v>4</v>
      </c>
      <c r="G2689">
        <v>2</v>
      </c>
      <c r="H2689" t="s">
        <v>492</v>
      </c>
      <c r="I2689">
        <v>345</v>
      </c>
      <c r="J2689">
        <v>147</v>
      </c>
      <c r="K2689" s="1">
        <v>45587</v>
      </c>
      <c r="L2689">
        <v>6</v>
      </c>
      <c r="M2689" t="s">
        <v>487</v>
      </c>
      <c r="N2689" t="s">
        <v>488</v>
      </c>
      <c r="O2689" t="s">
        <v>489</v>
      </c>
      <c r="R2689" t="s">
        <v>490</v>
      </c>
      <c r="S2689">
        <v>344.4</v>
      </c>
      <c r="T2689">
        <v>0</v>
      </c>
    </row>
    <row r="2690" spans="1:20" x14ac:dyDescent="0.25">
      <c r="A2690" s="1">
        <v>45560</v>
      </c>
      <c r="B2690">
        <v>91</v>
      </c>
      <c r="C2690">
        <v>3</v>
      </c>
      <c r="D2690">
        <v>2</v>
      </c>
      <c r="E2690">
        <v>4</v>
      </c>
      <c r="F2690">
        <v>5</v>
      </c>
      <c r="G2690">
        <v>2</v>
      </c>
      <c r="H2690" t="s">
        <v>492</v>
      </c>
      <c r="I2690">
        <v>581</v>
      </c>
      <c r="J2690">
        <v>107</v>
      </c>
      <c r="L2690">
        <v>10</v>
      </c>
      <c r="M2690" t="s">
        <v>487</v>
      </c>
      <c r="N2690" t="s">
        <v>495</v>
      </c>
      <c r="O2690" t="s">
        <v>497</v>
      </c>
      <c r="P2690" s="1">
        <v>45563</v>
      </c>
      <c r="Q2690" s="1">
        <v>45560</v>
      </c>
      <c r="R2690" t="s">
        <v>493</v>
      </c>
      <c r="S2690">
        <v>502.6</v>
      </c>
      <c r="T2690">
        <v>30</v>
      </c>
    </row>
    <row r="2691" spans="1:20" x14ac:dyDescent="0.25">
      <c r="A2691" s="1">
        <v>45560</v>
      </c>
      <c r="B2691">
        <v>2426</v>
      </c>
      <c r="C2691">
        <v>3</v>
      </c>
      <c r="D2691">
        <v>2</v>
      </c>
      <c r="E2691">
        <v>4</v>
      </c>
      <c r="F2691">
        <v>5</v>
      </c>
      <c r="G2691">
        <v>2</v>
      </c>
      <c r="H2691" t="s">
        <v>486</v>
      </c>
      <c r="I2691">
        <v>989</v>
      </c>
      <c r="J2691">
        <v>134</v>
      </c>
      <c r="K2691" s="1">
        <v>45585</v>
      </c>
      <c r="L2691">
        <v>1</v>
      </c>
      <c r="M2691" t="s">
        <v>492</v>
      </c>
      <c r="N2691" t="s">
        <v>488</v>
      </c>
      <c r="O2691" t="s">
        <v>489</v>
      </c>
      <c r="R2691" t="s">
        <v>490</v>
      </c>
      <c r="S2691">
        <v>786.1</v>
      </c>
      <c r="T2691">
        <v>0</v>
      </c>
    </row>
    <row r="2692" spans="1:20" x14ac:dyDescent="0.25">
      <c r="A2692" s="1">
        <v>45561</v>
      </c>
      <c r="B2692">
        <v>1411</v>
      </c>
      <c r="C2692">
        <v>1</v>
      </c>
      <c r="D2692">
        <v>4</v>
      </c>
      <c r="E2692">
        <v>4</v>
      </c>
      <c r="F2692">
        <v>3</v>
      </c>
      <c r="G2692">
        <v>1</v>
      </c>
      <c r="H2692" t="s">
        <v>491</v>
      </c>
      <c r="I2692">
        <v>738</v>
      </c>
      <c r="J2692">
        <v>121</v>
      </c>
      <c r="L2692">
        <v>7</v>
      </c>
      <c r="M2692" t="s">
        <v>494</v>
      </c>
      <c r="N2692" t="s">
        <v>495</v>
      </c>
      <c r="O2692" t="s">
        <v>489</v>
      </c>
      <c r="P2692" s="1">
        <v>45568</v>
      </c>
      <c r="Q2692" s="1">
        <v>45561</v>
      </c>
      <c r="R2692" t="s">
        <v>493</v>
      </c>
      <c r="S2692">
        <v>622.29999999999995</v>
      </c>
      <c r="T2692">
        <v>30</v>
      </c>
    </row>
    <row r="2693" spans="1:20" x14ac:dyDescent="0.25">
      <c r="A2693" s="1">
        <v>45561</v>
      </c>
      <c r="B2693">
        <v>2447</v>
      </c>
      <c r="C2693">
        <v>3</v>
      </c>
      <c r="D2693">
        <v>3</v>
      </c>
      <c r="E2693">
        <v>4</v>
      </c>
      <c r="F2693">
        <v>3</v>
      </c>
      <c r="G2693">
        <v>1</v>
      </c>
      <c r="H2693" t="s">
        <v>491</v>
      </c>
      <c r="I2693">
        <v>169</v>
      </c>
      <c r="J2693">
        <v>36</v>
      </c>
      <c r="L2693">
        <v>3</v>
      </c>
      <c r="M2693" t="s">
        <v>492</v>
      </c>
      <c r="N2693" t="s">
        <v>495</v>
      </c>
      <c r="O2693" t="s">
        <v>497</v>
      </c>
      <c r="P2693" s="1">
        <v>45570</v>
      </c>
      <c r="Q2693" s="1">
        <v>45561</v>
      </c>
      <c r="R2693" t="s">
        <v>496</v>
      </c>
      <c r="S2693">
        <v>178.5</v>
      </c>
      <c r="T2693">
        <v>50</v>
      </c>
    </row>
    <row r="2694" spans="1:20" x14ac:dyDescent="0.25">
      <c r="A2694" s="1">
        <v>45561</v>
      </c>
      <c r="B2694">
        <v>898</v>
      </c>
      <c r="C2694">
        <v>5</v>
      </c>
      <c r="D2694">
        <v>3</v>
      </c>
      <c r="E2694">
        <v>4</v>
      </c>
      <c r="F2694">
        <v>2</v>
      </c>
      <c r="G2694">
        <v>3</v>
      </c>
      <c r="H2694" t="s">
        <v>491</v>
      </c>
      <c r="I2694">
        <v>329</v>
      </c>
      <c r="J2694">
        <v>50</v>
      </c>
      <c r="L2694">
        <v>1</v>
      </c>
      <c r="M2694" t="s">
        <v>487</v>
      </c>
      <c r="N2694" t="s">
        <v>488</v>
      </c>
      <c r="O2694" t="s">
        <v>489</v>
      </c>
      <c r="P2694" s="1">
        <v>45566</v>
      </c>
      <c r="Q2694" s="1">
        <v>45561</v>
      </c>
      <c r="R2694" t="s">
        <v>498</v>
      </c>
      <c r="S2694">
        <v>272.3</v>
      </c>
      <c r="T2694">
        <v>10</v>
      </c>
    </row>
    <row r="2695" spans="1:20" x14ac:dyDescent="0.25">
      <c r="A2695" s="1">
        <v>45561</v>
      </c>
      <c r="B2695">
        <v>4727</v>
      </c>
      <c r="C2695">
        <v>5</v>
      </c>
      <c r="D2695">
        <v>4</v>
      </c>
      <c r="E2695">
        <v>4</v>
      </c>
      <c r="F2695">
        <v>3</v>
      </c>
      <c r="G2695">
        <v>2</v>
      </c>
      <c r="H2695" t="s">
        <v>486</v>
      </c>
      <c r="I2695">
        <v>375</v>
      </c>
      <c r="J2695">
        <v>111</v>
      </c>
      <c r="K2695" s="1">
        <v>45588</v>
      </c>
      <c r="L2695">
        <v>1</v>
      </c>
      <c r="M2695" t="s">
        <v>487</v>
      </c>
      <c r="N2695" t="s">
        <v>495</v>
      </c>
      <c r="O2695" t="s">
        <v>489</v>
      </c>
      <c r="R2695" t="s">
        <v>490</v>
      </c>
      <c r="S2695">
        <v>340.2</v>
      </c>
      <c r="T2695">
        <v>0</v>
      </c>
    </row>
    <row r="2696" spans="1:20" x14ac:dyDescent="0.25">
      <c r="A2696" s="1">
        <v>45561</v>
      </c>
      <c r="B2696">
        <v>2290</v>
      </c>
      <c r="C2696">
        <v>1</v>
      </c>
      <c r="D2696">
        <v>5</v>
      </c>
      <c r="E2696">
        <v>4</v>
      </c>
      <c r="F2696">
        <v>1</v>
      </c>
      <c r="G2696">
        <v>3</v>
      </c>
      <c r="H2696" t="s">
        <v>491</v>
      </c>
      <c r="I2696">
        <v>321</v>
      </c>
      <c r="J2696">
        <v>180</v>
      </c>
      <c r="K2696" s="1">
        <v>45584</v>
      </c>
      <c r="L2696">
        <v>5</v>
      </c>
      <c r="M2696" t="s">
        <v>494</v>
      </c>
      <c r="N2696" t="s">
        <v>495</v>
      </c>
      <c r="O2696" t="s">
        <v>489</v>
      </c>
      <c r="R2696" t="s">
        <v>490</v>
      </c>
      <c r="S2696">
        <v>350.7</v>
      </c>
      <c r="T2696">
        <v>0</v>
      </c>
    </row>
    <row r="2697" spans="1:20" x14ac:dyDescent="0.25">
      <c r="A2697" s="1">
        <v>45561</v>
      </c>
      <c r="B2697">
        <v>972</v>
      </c>
      <c r="C2697">
        <v>2</v>
      </c>
      <c r="D2697">
        <v>1</v>
      </c>
      <c r="E2697">
        <v>4</v>
      </c>
      <c r="F2697">
        <v>5</v>
      </c>
      <c r="G2697">
        <v>3</v>
      </c>
      <c r="H2697" t="s">
        <v>486</v>
      </c>
      <c r="I2697">
        <v>674</v>
      </c>
      <c r="J2697">
        <v>123</v>
      </c>
      <c r="K2697" s="1">
        <v>45576</v>
      </c>
      <c r="L2697">
        <v>10</v>
      </c>
      <c r="M2697" t="s">
        <v>494</v>
      </c>
      <c r="N2697" t="s">
        <v>495</v>
      </c>
      <c r="O2697" t="s">
        <v>489</v>
      </c>
      <c r="R2697" t="s">
        <v>490</v>
      </c>
      <c r="S2697">
        <v>557.9</v>
      </c>
      <c r="T2697">
        <v>0</v>
      </c>
    </row>
    <row r="2698" spans="1:20" x14ac:dyDescent="0.25">
      <c r="A2698" s="1">
        <v>45561</v>
      </c>
      <c r="B2698">
        <v>3032</v>
      </c>
      <c r="C2698">
        <v>2</v>
      </c>
      <c r="D2698">
        <v>4</v>
      </c>
      <c r="E2698">
        <v>4</v>
      </c>
      <c r="F2698">
        <v>3</v>
      </c>
      <c r="G2698">
        <v>3</v>
      </c>
      <c r="H2698" t="s">
        <v>492</v>
      </c>
      <c r="I2698">
        <v>555</v>
      </c>
      <c r="J2698">
        <v>112</v>
      </c>
      <c r="L2698">
        <v>10</v>
      </c>
      <c r="M2698" t="s">
        <v>492</v>
      </c>
      <c r="N2698" t="s">
        <v>495</v>
      </c>
      <c r="O2698" t="s">
        <v>489</v>
      </c>
      <c r="P2698" s="1">
        <v>45568</v>
      </c>
      <c r="Q2698" s="1">
        <v>45561</v>
      </c>
      <c r="R2698" t="s">
        <v>493</v>
      </c>
      <c r="S2698">
        <v>487.9</v>
      </c>
      <c r="T2698">
        <v>30</v>
      </c>
    </row>
    <row r="2699" spans="1:20" x14ac:dyDescent="0.25">
      <c r="A2699" s="1">
        <v>45561</v>
      </c>
      <c r="B2699">
        <v>3569</v>
      </c>
      <c r="C2699">
        <v>2</v>
      </c>
      <c r="D2699">
        <v>2</v>
      </c>
      <c r="E2699">
        <v>4</v>
      </c>
      <c r="F2699">
        <v>5</v>
      </c>
      <c r="G2699">
        <v>2</v>
      </c>
      <c r="H2699" t="s">
        <v>491</v>
      </c>
      <c r="I2699">
        <v>728</v>
      </c>
      <c r="J2699">
        <v>151</v>
      </c>
      <c r="L2699">
        <v>2</v>
      </c>
      <c r="M2699" t="s">
        <v>487</v>
      </c>
      <c r="N2699" t="s">
        <v>495</v>
      </c>
      <c r="O2699" t="s">
        <v>497</v>
      </c>
      <c r="P2699" s="1">
        <v>45568</v>
      </c>
      <c r="Q2699" s="1">
        <v>45561</v>
      </c>
      <c r="R2699" t="s">
        <v>498</v>
      </c>
      <c r="S2699">
        <v>622.29999999999995</v>
      </c>
      <c r="T2699">
        <v>10</v>
      </c>
    </row>
    <row r="2700" spans="1:20" x14ac:dyDescent="0.25">
      <c r="A2700" s="1">
        <v>45561</v>
      </c>
      <c r="B2700">
        <v>2536</v>
      </c>
      <c r="C2700">
        <v>2</v>
      </c>
      <c r="D2700">
        <v>3</v>
      </c>
      <c r="E2700">
        <v>4</v>
      </c>
      <c r="F2700">
        <v>3</v>
      </c>
      <c r="G2700">
        <v>2</v>
      </c>
      <c r="H2700" t="s">
        <v>486</v>
      </c>
      <c r="I2700">
        <v>429</v>
      </c>
      <c r="J2700">
        <v>101</v>
      </c>
      <c r="L2700">
        <v>2</v>
      </c>
      <c r="M2700" t="s">
        <v>492</v>
      </c>
      <c r="N2700" t="s">
        <v>495</v>
      </c>
      <c r="O2700" t="s">
        <v>489</v>
      </c>
      <c r="P2700" s="1">
        <v>45565</v>
      </c>
      <c r="Q2700" s="1">
        <v>45561</v>
      </c>
      <c r="R2700" t="s">
        <v>496</v>
      </c>
      <c r="S2700">
        <v>406</v>
      </c>
      <c r="T2700">
        <v>50</v>
      </c>
    </row>
    <row r="2701" spans="1:20" x14ac:dyDescent="0.25">
      <c r="A2701" s="1">
        <v>45561</v>
      </c>
      <c r="B2701">
        <v>3193</v>
      </c>
      <c r="C2701">
        <v>5</v>
      </c>
      <c r="D2701">
        <v>3</v>
      </c>
      <c r="E2701">
        <v>4</v>
      </c>
      <c r="F2701">
        <v>3</v>
      </c>
      <c r="G2701">
        <v>3</v>
      </c>
      <c r="H2701" t="s">
        <v>491</v>
      </c>
      <c r="I2701">
        <v>516</v>
      </c>
      <c r="J2701">
        <v>74</v>
      </c>
      <c r="L2701">
        <v>4</v>
      </c>
      <c r="M2701" t="s">
        <v>494</v>
      </c>
      <c r="N2701" t="s">
        <v>495</v>
      </c>
      <c r="O2701" t="s">
        <v>497</v>
      </c>
      <c r="P2701" s="1">
        <v>45566</v>
      </c>
      <c r="Q2701" s="1">
        <v>45561</v>
      </c>
      <c r="R2701" t="s">
        <v>498</v>
      </c>
      <c r="S2701">
        <v>420</v>
      </c>
      <c r="T2701">
        <v>10</v>
      </c>
    </row>
    <row r="2702" spans="1:20" x14ac:dyDescent="0.25">
      <c r="A2702" s="1">
        <v>45562</v>
      </c>
      <c r="B2702">
        <v>654</v>
      </c>
      <c r="C2702">
        <v>5</v>
      </c>
      <c r="D2702">
        <v>3</v>
      </c>
      <c r="E2702">
        <v>4</v>
      </c>
      <c r="F2702">
        <v>2</v>
      </c>
      <c r="G2702">
        <v>2</v>
      </c>
      <c r="H2702" t="s">
        <v>486</v>
      </c>
      <c r="I2702">
        <v>906</v>
      </c>
      <c r="J2702">
        <v>171</v>
      </c>
      <c r="K2702" s="1">
        <v>45582</v>
      </c>
      <c r="L2702">
        <v>10</v>
      </c>
      <c r="M2702" t="s">
        <v>492</v>
      </c>
      <c r="N2702" t="s">
        <v>495</v>
      </c>
      <c r="O2702" t="s">
        <v>497</v>
      </c>
      <c r="R2702" t="s">
        <v>490</v>
      </c>
      <c r="S2702">
        <v>753.9</v>
      </c>
      <c r="T2702">
        <v>0</v>
      </c>
    </row>
    <row r="2703" spans="1:20" x14ac:dyDescent="0.25">
      <c r="A2703" s="1">
        <v>45562</v>
      </c>
      <c r="B2703">
        <v>4088</v>
      </c>
      <c r="C2703">
        <v>1</v>
      </c>
      <c r="D2703">
        <v>5</v>
      </c>
      <c r="E2703">
        <v>4</v>
      </c>
      <c r="F2703">
        <v>2</v>
      </c>
      <c r="G2703">
        <v>1</v>
      </c>
      <c r="H2703" t="s">
        <v>491</v>
      </c>
      <c r="I2703">
        <v>92</v>
      </c>
      <c r="J2703">
        <v>179</v>
      </c>
      <c r="K2703" s="1">
        <v>45573</v>
      </c>
      <c r="L2703">
        <v>7</v>
      </c>
      <c r="M2703" t="s">
        <v>492</v>
      </c>
      <c r="N2703" t="s">
        <v>495</v>
      </c>
      <c r="O2703" t="s">
        <v>489</v>
      </c>
      <c r="R2703" t="s">
        <v>490</v>
      </c>
      <c r="S2703">
        <v>189.7</v>
      </c>
      <c r="T2703">
        <v>0</v>
      </c>
    </row>
    <row r="2704" spans="1:20" x14ac:dyDescent="0.25">
      <c r="A2704" s="1">
        <v>45562</v>
      </c>
      <c r="B2704">
        <v>180</v>
      </c>
      <c r="C2704">
        <v>1</v>
      </c>
      <c r="D2704">
        <v>2</v>
      </c>
      <c r="E2704">
        <v>4</v>
      </c>
      <c r="F2704">
        <v>5</v>
      </c>
      <c r="G2704">
        <v>2</v>
      </c>
      <c r="H2704" t="s">
        <v>492</v>
      </c>
      <c r="I2704">
        <v>267</v>
      </c>
      <c r="J2704">
        <v>92</v>
      </c>
      <c r="K2704" s="1">
        <v>45571</v>
      </c>
      <c r="L2704">
        <v>8</v>
      </c>
      <c r="M2704" t="s">
        <v>487</v>
      </c>
      <c r="N2704" t="s">
        <v>495</v>
      </c>
      <c r="O2704" t="s">
        <v>497</v>
      </c>
      <c r="R2704" t="s">
        <v>490</v>
      </c>
      <c r="T2704">
        <v>0</v>
      </c>
    </row>
    <row r="2705" spans="1:20" x14ac:dyDescent="0.25">
      <c r="A2705" s="1">
        <v>45562</v>
      </c>
      <c r="B2705">
        <v>715</v>
      </c>
      <c r="C2705">
        <v>1</v>
      </c>
      <c r="D2705">
        <v>5</v>
      </c>
      <c r="E2705">
        <v>4</v>
      </c>
      <c r="F2705">
        <v>4</v>
      </c>
      <c r="G2705">
        <v>1</v>
      </c>
      <c r="H2705" t="s">
        <v>486</v>
      </c>
      <c r="I2705">
        <v>718</v>
      </c>
      <c r="J2705">
        <v>66</v>
      </c>
      <c r="L2705">
        <v>10</v>
      </c>
      <c r="M2705" t="s">
        <v>487</v>
      </c>
      <c r="N2705" t="s">
        <v>495</v>
      </c>
      <c r="O2705" t="s">
        <v>489</v>
      </c>
      <c r="P2705" s="1">
        <v>45564</v>
      </c>
      <c r="Q2705" s="1">
        <v>45562</v>
      </c>
      <c r="R2705" t="s">
        <v>493</v>
      </c>
      <c r="S2705">
        <v>569.79999999999995</v>
      </c>
      <c r="T2705">
        <v>30</v>
      </c>
    </row>
    <row r="2706" spans="1:20" x14ac:dyDescent="0.25">
      <c r="A2706" s="1">
        <v>45562</v>
      </c>
      <c r="B2706">
        <v>884</v>
      </c>
      <c r="C2706">
        <v>2</v>
      </c>
      <c r="D2706">
        <v>1</v>
      </c>
      <c r="E2706">
        <v>4</v>
      </c>
      <c r="F2706">
        <v>3</v>
      </c>
      <c r="G2706">
        <v>2</v>
      </c>
      <c r="H2706" t="s">
        <v>486</v>
      </c>
      <c r="I2706">
        <v>342</v>
      </c>
      <c r="J2706">
        <v>163</v>
      </c>
      <c r="L2706">
        <v>7</v>
      </c>
      <c r="M2706" t="s">
        <v>487</v>
      </c>
      <c r="N2706" t="s">
        <v>488</v>
      </c>
      <c r="O2706" t="s">
        <v>497</v>
      </c>
      <c r="P2706" s="1">
        <v>45570</v>
      </c>
      <c r="Q2706" s="1">
        <v>45562</v>
      </c>
      <c r="R2706" t="s">
        <v>498</v>
      </c>
      <c r="S2706">
        <v>360.5</v>
      </c>
      <c r="T2706">
        <v>10</v>
      </c>
    </row>
    <row r="2707" spans="1:20" x14ac:dyDescent="0.25">
      <c r="A2707" s="1">
        <v>45562</v>
      </c>
      <c r="B2707">
        <v>762</v>
      </c>
      <c r="C2707">
        <v>2</v>
      </c>
      <c r="D2707">
        <v>4</v>
      </c>
      <c r="E2707">
        <v>4</v>
      </c>
      <c r="F2707">
        <v>3</v>
      </c>
      <c r="G2707">
        <v>3</v>
      </c>
      <c r="H2707" t="s">
        <v>492</v>
      </c>
      <c r="I2707">
        <v>658</v>
      </c>
      <c r="J2707">
        <v>168</v>
      </c>
      <c r="K2707" s="1">
        <v>45590</v>
      </c>
      <c r="L2707">
        <v>9</v>
      </c>
      <c r="M2707" t="s">
        <v>492</v>
      </c>
      <c r="N2707" t="s">
        <v>495</v>
      </c>
      <c r="O2707" t="s">
        <v>497</v>
      </c>
      <c r="R2707" t="s">
        <v>490</v>
      </c>
      <c r="S2707">
        <v>578.20000000000005</v>
      </c>
      <c r="T2707">
        <v>0</v>
      </c>
    </row>
    <row r="2708" spans="1:20" x14ac:dyDescent="0.25">
      <c r="A2708" s="1">
        <v>45562</v>
      </c>
      <c r="B2708">
        <v>282</v>
      </c>
      <c r="C2708">
        <v>5</v>
      </c>
      <c r="D2708">
        <v>4</v>
      </c>
      <c r="E2708">
        <v>4</v>
      </c>
      <c r="F2708">
        <v>3</v>
      </c>
      <c r="G2708">
        <v>3</v>
      </c>
      <c r="H2708" t="s">
        <v>492</v>
      </c>
      <c r="I2708">
        <v>805</v>
      </c>
      <c r="J2708">
        <v>113</v>
      </c>
      <c r="L2708">
        <v>7</v>
      </c>
      <c r="M2708" t="s">
        <v>487</v>
      </c>
      <c r="N2708" t="s">
        <v>488</v>
      </c>
      <c r="O2708" t="s">
        <v>497</v>
      </c>
      <c r="P2708" s="1">
        <v>45563</v>
      </c>
      <c r="Q2708" s="1">
        <v>45562</v>
      </c>
      <c r="R2708" t="s">
        <v>498</v>
      </c>
      <c r="T2708">
        <v>10</v>
      </c>
    </row>
    <row r="2709" spans="1:20" x14ac:dyDescent="0.25">
      <c r="A2709" s="1">
        <v>45562</v>
      </c>
      <c r="B2709">
        <v>1354</v>
      </c>
      <c r="C2709">
        <v>5</v>
      </c>
      <c r="D2709">
        <v>3</v>
      </c>
      <c r="E2709">
        <v>4</v>
      </c>
      <c r="F2709">
        <v>4</v>
      </c>
      <c r="G2709">
        <v>1</v>
      </c>
      <c r="H2709" t="s">
        <v>491</v>
      </c>
      <c r="I2709">
        <v>416</v>
      </c>
      <c r="J2709">
        <v>86</v>
      </c>
      <c r="K2709" s="1">
        <v>45576</v>
      </c>
      <c r="L2709">
        <v>4</v>
      </c>
      <c r="M2709" t="s">
        <v>487</v>
      </c>
      <c r="N2709" t="s">
        <v>488</v>
      </c>
      <c r="O2709" t="s">
        <v>489</v>
      </c>
      <c r="R2709" t="s">
        <v>490</v>
      </c>
      <c r="S2709">
        <v>351.4</v>
      </c>
      <c r="T2709">
        <v>0</v>
      </c>
    </row>
    <row r="2710" spans="1:20" x14ac:dyDescent="0.25">
      <c r="A2710" s="1">
        <v>45562</v>
      </c>
      <c r="B2710">
        <v>3218</v>
      </c>
      <c r="C2710">
        <v>4</v>
      </c>
      <c r="D2710">
        <v>3</v>
      </c>
      <c r="E2710">
        <v>4</v>
      </c>
      <c r="F2710">
        <v>5</v>
      </c>
      <c r="G2710">
        <v>1</v>
      </c>
      <c r="H2710" t="s">
        <v>486</v>
      </c>
      <c r="I2710">
        <v>994</v>
      </c>
      <c r="J2710">
        <v>116</v>
      </c>
      <c r="L2710">
        <v>9</v>
      </c>
      <c r="M2710" t="s">
        <v>494</v>
      </c>
      <c r="N2710" t="s">
        <v>488</v>
      </c>
      <c r="O2710" t="s">
        <v>497</v>
      </c>
      <c r="P2710" s="1">
        <v>45564</v>
      </c>
      <c r="Q2710" s="1">
        <v>45562</v>
      </c>
      <c r="R2710" t="s">
        <v>493</v>
      </c>
      <c r="S2710">
        <v>798</v>
      </c>
      <c r="T2710">
        <v>30</v>
      </c>
    </row>
    <row r="2711" spans="1:20" x14ac:dyDescent="0.25">
      <c r="A2711" s="1">
        <v>45562</v>
      </c>
      <c r="B2711">
        <v>146</v>
      </c>
      <c r="C2711">
        <v>4</v>
      </c>
      <c r="D2711">
        <v>1</v>
      </c>
      <c r="E2711">
        <v>4</v>
      </c>
      <c r="F2711">
        <v>2</v>
      </c>
      <c r="G2711">
        <v>2</v>
      </c>
      <c r="H2711" t="s">
        <v>486</v>
      </c>
      <c r="I2711">
        <v>147</v>
      </c>
      <c r="J2711">
        <v>178</v>
      </c>
      <c r="L2711">
        <v>9</v>
      </c>
      <c r="M2711" t="s">
        <v>487</v>
      </c>
      <c r="N2711" t="s">
        <v>488</v>
      </c>
      <c r="O2711" t="s">
        <v>497</v>
      </c>
      <c r="P2711" s="1">
        <v>45565</v>
      </c>
      <c r="Q2711" s="1">
        <v>45562</v>
      </c>
      <c r="R2711" t="s">
        <v>496</v>
      </c>
      <c r="S2711">
        <v>262.5</v>
      </c>
      <c r="T2711">
        <v>50</v>
      </c>
    </row>
    <row r="2712" spans="1:20" x14ac:dyDescent="0.25">
      <c r="A2712" s="1">
        <v>45563</v>
      </c>
      <c r="B2712">
        <v>507</v>
      </c>
      <c r="C2712">
        <v>2</v>
      </c>
      <c r="D2712">
        <v>5</v>
      </c>
      <c r="E2712">
        <v>4</v>
      </c>
      <c r="F2712">
        <v>4</v>
      </c>
      <c r="G2712">
        <v>1</v>
      </c>
      <c r="H2712" t="s">
        <v>491</v>
      </c>
      <c r="I2712">
        <v>249</v>
      </c>
      <c r="J2712">
        <v>139</v>
      </c>
      <c r="L2712">
        <v>3</v>
      </c>
      <c r="M2712" t="s">
        <v>494</v>
      </c>
      <c r="N2712" t="s">
        <v>495</v>
      </c>
      <c r="O2712" t="s">
        <v>497</v>
      </c>
      <c r="P2712" s="1">
        <v>45570</v>
      </c>
      <c r="Q2712" s="1">
        <v>45563</v>
      </c>
      <c r="R2712" t="s">
        <v>493</v>
      </c>
      <c r="S2712">
        <v>292.60000000000002</v>
      </c>
      <c r="T2712">
        <v>30</v>
      </c>
    </row>
    <row r="2713" spans="1:20" x14ac:dyDescent="0.25">
      <c r="A2713" s="1">
        <v>45563</v>
      </c>
      <c r="B2713">
        <v>1088</v>
      </c>
      <c r="C2713">
        <v>5</v>
      </c>
      <c r="D2713">
        <v>2</v>
      </c>
      <c r="E2713">
        <v>4</v>
      </c>
      <c r="F2713">
        <v>5</v>
      </c>
      <c r="G2713">
        <v>3</v>
      </c>
      <c r="H2713" t="s">
        <v>491</v>
      </c>
      <c r="I2713">
        <v>245</v>
      </c>
      <c r="J2713">
        <v>161</v>
      </c>
      <c r="L2713">
        <v>10</v>
      </c>
      <c r="M2713" t="s">
        <v>492</v>
      </c>
      <c r="N2713" t="s">
        <v>495</v>
      </c>
      <c r="O2713" t="s">
        <v>489</v>
      </c>
      <c r="P2713" s="1">
        <v>45569</v>
      </c>
      <c r="Q2713" s="1">
        <v>45563</v>
      </c>
      <c r="R2713" t="s">
        <v>493</v>
      </c>
      <c r="T2713">
        <v>30</v>
      </c>
    </row>
    <row r="2714" spans="1:20" x14ac:dyDescent="0.25">
      <c r="A2714" s="1">
        <v>45563</v>
      </c>
      <c r="B2714">
        <v>973</v>
      </c>
      <c r="C2714">
        <v>2</v>
      </c>
      <c r="D2714">
        <v>1</v>
      </c>
      <c r="E2714">
        <v>4</v>
      </c>
      <c r="F2714">
        <v>5</v>
      </c>
      <c r="G2714">
        <v>2</v>
      </c>
      <c r="H2714" t="s">
        <v>486</v>
      </c>
      <c r="I2714">
        <v>574</v>
      </c>
      <c r="J2714">
        <v>153</v>
      </c>
      <c r="L2714">
        <v>8</v>
      </c>
      <c r="M2714" t="s">
        <v>492</v>
      </c>
      <c r="N2714" t="s">
        <v>495</v>
      </c>
      <c r="O2714" t="s">
        <v>489</v>
      </c>
      <c r="P2714" s="1">
        <v>45570</v>
      </c>
      <c r="Q2714" s="1">
        <v>45563</v>
      </c>
      <c r="R2714" t="s">
        <v>498</v>
      </c>
      <c r="S2714">
        <v>515.9</v>
      </c>
      <c r="T2714">
        <v>10</v>
      </c>
    </row>
    <row r="2715" spans="1:20" x14ac:dyDescent="0.25">
      <c r="A2715" s="1">
        <v>45563</v>
      </c>
      <c r="B2715">
        <v>4751</v>
      </c>
      <c r="C2715">
        <v>3</v>
      </c>
      <c r="D2715">
        <v>4</v>
      </c>
      <c r="E2715">
        <v>4</v>
      </c>
      <c r="F2715">
        <v>3</v>
      </c>
      <c r="G2715">
        <v>1</v>
      </c>
      <c r="H2715" t="s">
        <v>492</v>
      </c>
      <c r="I2715">
        <v>253</v>
      </c>
      <c r="J2715">
        <v>176</v>
      </c>
      <c r="K2715" s="1">
        <v>45587</v>
      </c>
      <c r="L2715">
        <v>1</v>
      </c>
      <c r="M2715" t="s">
        <v>487</v>
      </c>
      <c r="N2715" t="s">
        <v>488</v>
      </c>
      <c r="O2715" t="s">
        <v>497</v>
      </c>
      <c r="R2715" t="s">
        <v>490</v>
      </c>
      <c r="S2715">
        <v>300.3</v>
      </c>
      <c r="T2715">
        <v>0</v>
      </c>
    </row>
    <row r="2716" spans="1:20" x14ac:dyDescent="0.25">
      <c r="A2716" s="1">
        <v>45563</v>
      </c>
      <c r="B2716">
        <v>295</v>
      </c>
      <c r="C2716">
        <v>4</v>
      </c>
      <c r="D2716">
        <v>4</v>
      </c>
      <c r="E2716">
        <v>4</v>
      </c>
      <c r="F2716">
        <v>3</v>
      </c>
      <c r="G2716">
        <v>3</v>
      </c>
      <c r="H2716" t="s">
        <v>491</v>
      </c>
      <c r="I2716">
        <v>92</v>
      </c>
      <c r="J2716">
        <v>56</v>
      </c>
      <c r="K2716" s="1">
        <v>45572</v>
      </c>
      <c r="L2716">
        <v>2</v>
      </c>
      <c r="M2716" t="s">
        <v>494</v>
      </c>
      <c r="N2716" t="s">
        <v>495</v>
      </c>
      <c r="O2716" t="s">
        <v>497</v>
      </c>
      <c r="R2716" t="s">
        <v>490</v>
      </c>
      <c r="S2716">
        <v>103.6</v>
      </c>
      <c r="T2716">
        <v>0</v>
      </c>
    </row>
    <row r="2717" spans="1:20" x14ac:dyDescent="0.25">
      <c r="A2717" s="1">
        <v>45563</v>
      </c>
      <c r="B2717">
        <v>978</v>
      </c>
      <c r="C2717">
        <v>1</v>
      </c>
      <c r="D2717">
        <v>5</v>
      </c>
      <c r="E2717">
        <v>4</v>
      </c>
      <c r="F2717">
        <v>2</v>
      </c>
      <c r="G2717">
        <v>3</v>
      </c>
      <c r="H2717" t="s">
        <v>486</v>
      </c>
      <c r="I2717">
        <v>883</v>
      </c>
      <c r="J2717">
        <v>183</v>
      </c>
      <c r="K2717" s="1">
        <v>45592</v>
      </c>
      <c r="L2717">
        <v>8</v>
      </c>
      <c r="M2717" t="s">
        <v>487</v>
      </c>
      <c r="N2717" t="s">
        <v>488</v>
      </c>
      <c r="O2717" t="s">
        <v>497</v>
      </c>
      <c r="R2717" t="s">
        <v>490</v>
      </c>
      <c r="S2717">
        <v>746.2</v>
      </c>
      <c r="T2717">
        <v>0</v>
      </c>
    </row>
    <row r="2718" spans="1:20" x14ac:dyDescent="0.25">
      <c r="A2718" s="1">
        <v>45563</v>
      </c>
      <c r="B2718">
        <v>4164</v>
      </c>
      <c r="C2718">
        <v>2</v>
      </c>
      <c r="D2718">
        <v>1</v>
      </c>
      <c r="E2718">
        <v>4</v>
      </c>
      <c r="F2718">
        <v>4</v>
      </c>
      <c r="G2718">
        <v>2</v>
      </c>
      <c r="H2718" t="s">
        <v>491</v>
      </c>
      <c r="I2718">
        <v>605</v>
      </c>
      <c r="J2718">
        <v>129</v>
      </c>
      <c r="L2718">
        <v>8</v>
      </c>
      <c r="M2718" t="s">
        <v>494</v>
      </c>
      <c r="N2718" t="s">
        <v>488</v>
      </c>
      <c r="O2718" t="s">
        <v>497</v>
      </c>
      <c r="P2718" s="1">
        <v>45568</v>
      </c>
      <c r="Q2718" s="1">
        <v>45563</v>
      </c>
      <c r="R2718" t="s">
        <v>493</v>
      </c>
      <c r="T2718">
        <v>30</v>
      </c>
    </row>
    <row r="2719" spans="1:20" x14ac:dyDescent="0.25">
      <c r="A2719" s="1">
        <v>45563</v>
      </c>
      <c r="B2719">
        <v>315</v>
      </c>
      <c r="C2719">
        <v>3</v>
      </c>
      <c r="D2719">
        <v>2</v>
      </c>
      <c r="E2719">
        <v>4</v>
      </c>
      <c r="F2719">
        <v>5</v>
      </c>
      <c r="G2719">
        <v>2</v>
      </c>
      <c r="H2719" t="s">
        <v>492</v>
      </c>
      <c r="I2719">
        <v>490</v>
      </c>
      <c r="J2719">
        <v>97</v>
      </c>
      <c r="K2719" s="1">
        <v>45571</v>
      </c>
      <c r="L2719">
        <v>6</v>
      </c>
      <c r="M2719" t="s">
        <v>487</v>
      </c>
      <c r="N2719" t="s">
        <v>488</v>
      </c>
      <c r="O2719" t="s">
        <v>489</v>
      </c>
      <c r="R2719" t="s">
        <v>490</v>
      </c>
      <c r="T2719">
        <v>0</v>
      </c>
    </row>
    <row r="2720" spans="1:20" x14ac:dyDescent="0.25">
      <c r="A2720" s="1">
        <v>45563</v>
      </c>
      <c r="B2720">
        <v>3495</v>
      </c>
      <c r="C2720">
        <v>1</v>
      </c>
      <c r="D2720">
        <v>1</v>
      </c>
      <c r="E2720">
        <v>4</v>
      </c>
      <c r="F2720">
        <v>3</v>
      </c>
      <c r="G2720">
        <v>2</v>
      </c>
      <c r="H2720" t="s">
        <v>486</v>
      </c>
      <c r="I2720">
        <v>66</v>
      </c>
      <c r="J2720">
        <v>190</v>
      </c>
      <c r="K2720" s="1">
        <v>45580</v>
      </c>
      <c r="L2720">
        <v>8</v>
      </c>
      <c r="M2720" t="s">
        <v>494</v>
      </c>
      <c r="N2720" t="s">
        <v>488</v>
      </c>
      <c r="O2720" t="s">
        <v>489</v>
      </c>
      <c r="R2720" t="s">
        <v>490</v>
      </c>
      <c r="T2720">
        <v>0</v>
      </c>
    </row>
    <row r="2721" spans="1:20" x14ac:dyDescent="0.25">
      <c r="A2721" s="1">
        <v>45563</v>
      </c>
      <c r="B2721">
        <v>4020</v>
      </c>
      <c r="C2721">
        <v>3</v>
      </c>
      <c r="D2721">
        <v>1</v>
      </c>
      <c r="E2721">
        <v>4</v>
      </c>
      <c r="F2721">
        <v>5</v>
      </c>
      <c r="G2721">
        <v>2</v>
      </c>
      <c r="H2721" t="s">
        <v>486</v>
      </c>
      <c r="I2721">
        <v>615</v>
      </c>
      <c r="J2721">
        <v>137</v>
      </c>
      <c r="L2721">
        <v>8</v>
      </c>
      <c r="M2721" t="s">
        <v>494</v>
      </c>
      <c r="N2721" t="s">
        <v>495</v>
      </c>
      <c r="O2721" t="s">
        <v>489</v>
      </c>
      <c r="P2721" s="1">
        <v>45567</v>
      </c>
      <c r="Q2721" s="1">
        <v>45563</v>
      </c>
      <c r="R2721" t="s">
        <v>498</v>
      </c>
      <c r="T2721">
        <v>10</v>
      </c>
    </row>
    <row r="2722" spans="1:20" x14ac:dyDescent="0.25">
      <c r="A2722" s="1">
        <v>45564</v>
      </c>
      <c r="B2722">
        <v>396</v>
      </c>
      <c r="C2722">
        <v>5</v>
      </c>
      <c r="D2722">
        <v>5</v>
      </c>
      <c r="E2722">
        <v>4</v>
      </c>
      <c r="F2722">
        <v>2</v>
      </c>
      <c r="G2722">
        <v>1</v>
      </c>
      <c r="H2722" t="s">
        <v>486</v>
      </c>
      <c r="I2722">
        <v>520</v>
      </c>
      <c r="J2722">
        <v>61</v>
      </c>
      <c r="L2722">
        <v>2</v>
      </c>
      <c r="M2722" t="s">
        <v>492</v>
      </c>
      <c r="N2722" t="s">
        <v>488</v>
      </c>
      <c r="O2722" t="s">
        <v>497</v>
      </c>
      <c r="P2722" s="1">
        <v>45571</v>
      </c>
      <c r="Q2722" s="1">
        <v>45564</v>
      </c>
      <c r="R2722" t="s">
        <v>493</v>
      </c>
      <c r="S2722">
        <v>427.7</v>
      </c>
      <c r="T2722">
        <v>30</v>
      </c>
    </row>
    <row r="2723" spans="1:20" x14ac:dyDescent="0.25">
      <c r="A2723" s="1">
        <v>45564</v>
      </c>
      <c r="B2723">
        <v>1991</v>
      </c>
      <c r="C2723">
        <v>5</v>
      </c>
      <c r="D2723">
        <v>2</v>
      </c>
      <c r="E2723">
        <v>4</v>
      </c>
      <c r="F2723">
        <v>5</v>
      </c>
      <c r="G2723">
        <v>2</v>
      </c>
      <c r="H2723" t="s">
        <v>492</v>
      </c>
      <c r="I2723">
        <v>546</v>
      </c>
      <c r="J2723">
        <v>93</v>
      </c>
      <c r="K2723" s="1">
        <v>45575</v>
      </c>
      <c r="L2723">
        <v>3</v>
      </c>
      <c r="M2723" t="s">
        <v>494</v>
      </c>
      <c r="N2723" t="s">
        <v>495</v>
      </c>
      <c r="O2723" t="s">
        <v>489</v>
      </c>
      <c r="R2723" t="s">
        <v>490</v>
      </c>
      <c r="S2723">
        <v>447.3</v>
      </c>
      <c r="T2723">
        <v>0</v>
      </c>
    </row>
    <row r="2724" spans="1:20" x14ac:dyDescent="0.25">
      <c r="A2724" s="1">
        <v>45564</v>
      </c>
      <c r="B2724">
        <v>99</v>
      </c>
      <c r="C2724">
        <v>5</v>
      </c>
      <c r="D2724">
        <v>4</v>
      </c>
      <c r="E2724">
        <v>4</v>
      </c>
      <c r="F2724">
        <v>3</v>
      </c>
      <c r="G2724">
        <v>1</v>
      </c>
      <c r="H2724" t="s">
        <v>491</v>
      </c>
      <c r="I2724">
        <v>221</v>
      </c>
      <c r="J2724">
        <v>144</v>
      </c>
      <c r="K2724" s="1">
        <v>45577</v>
      </c>
      <c r="L2724">
        <v>7</v>
      </c>
      <c r="M2724" t="s">
        <v>492</v>
      </c>
      <c r="N2724" t="s">
        <v>495</v>
      </c>
      <c r="O2724" t="s">
        <v>497</v>
      </c>
      <c r="R2724" t="s">
        <v>490</v>
      </c>
      <c r="S2724">
        <v>255.5</v>
      </c>
      <c r="T2724">
        <v>0</v>
      </c>
    </row>
    <row r="2725" spans="1:20" x14ac:dyDescent="0.25">
      <c r="A2725" s="1">
        <v>45564</v>
      </c>
      <c r="B2725">
        <v>4571</v>
      </c>
      <c r="C2725">
        <v>1</v>
      </c>
      <c r="D2725">
        <v>3</v>
      </c>
      <c r="E2725">
        <v>4</v>
      </c>
      <c r="F2725">
        <v>2</v>
      </c>
      <c r="G2725">
        <v>3</v>
      </c>
      <c r="H2725" t="s">
        <v>492</v>
      </c>
      <c r="I2725">
        <v>692</v>
      </c>
      <c r="J2725">
        <v>79</v>
      </c>
      <c r="K2725" s="1">
        <v>45584</v>
      </c>
      <c r="L2725">
        <v>3</v>
      </c>
      <c r="M2725" t="s">
        <v>487</v>
      </c>
      <c r="N2725" t="s">
        <v>488</v>
      </c>
      <c r="O2725" t="s">
        <v>497</v>
      </c>
      <c r="R2725" t="s">
        <v>490</v>
      </c>
      <c r="S2725">
        <v>539.70000000000005</v>
      </c>
      <c r="T2725">
        <v>0</v>
      </c>
    </row>
    <row r="2726" spans="1:20" x14ac:dyDescent="0.25">
      <c r="A2726" s="1">
        <v>45564</v>
      </c>
      <c r="B2726">
        <v>4964</v>
      </c>
      <c r="C2726">
        <v>1</v>
      </c>
      <c r="D2726">
        <v>2</v>
      </c>
      <c r="E2726">
        <v>4</v>
      </c>
      <c r="F2726">
        <v>5</v>
      </c>
      <c r="G2726">
        <v>2</v>
      </c>
      <c r="H2726" t="s">
        <v>492</v>
      </c>
      <c r="I2726">
        <v>486</v>
      </c>
      <c r="J2726">
        <v>83</v>
      </c>
      <c r="K2726" s="1">
        <v>45589</v>
      </c>
      <c r="L2726">
        <v>2</v>
      </c>
      <c r="M2726" t="s">
        <v>487</v>
      </c>
      <c r="N2726" t="s">
        <v>495</v>
      </c>
      <c r="O2726" t="s">
        <v>497</v>
      </c>
      <c r="R2726" t="s">
        <v>490</v>
      </c>
      <c r="S2726">
        <v>398.3</v>
      </c>
      <c r="T2726">
        <v>0</v>
      </c>
    </row>
    <row r="2727" spans="1:20" x14ac:dyDescent="0.25">
      <c r="A2727" s="1">
        <v>45564</v>
      </c>
      <c r="B2727">
        <v>1189</v>
      </c>
      <c r="C2727">
        <v>5</v>
      </c>
      <c r="D2727">
        <v>4</v>
      </c>
      <c r="E2727">
        <v>4</v>
      </c>
      <c r="F2727">
        <v>3</v>
      </c>
      <c r="G2727">
        <v>2</v>
      </c>
      <c r="H2727" t="s">
        <v>492</v>
      </c>
      <c r="I2727">
        <v>79</v>
      </c>
      <c r="J2727">
        <v>77</v>
      </c>
      <c r="K2727" s="1">
        <v>45572</v>
      </c>
      <c r="L2727">
        <v>6</v>
      </c>
      <c r="M2727" t="s">
        <v>494</v>
      </c>
      <c r="N2727" t="s">
        <v>488</v>
      </c>
      <c r="O2727" t="s">
        <v>489</v>
      </c>
      <c r="R2727" t="s">
        <v>490</v>
      </c>
      <c r="S2727">
        <v>109.2</v>
      </c>
      <c r="T2727">
        <v>0</v>
      </c>
    </row>
    <row r="2728" spans="1:20" x14ac:dyDescent="0.25">
      <c r="A2728" s="1">
        <v>45564</v>
      </c>
      <c r="B2728">
        <v>4196</v>
      </c>
      <c r="C2728">
        <v>1</v>
      </c>
      <c r="D2728">
        <v>5</v>
      </c>
      <c r="E2728">
        <v>4</v>
      </c>
      <c r="F2728">
        <v>3</v>
      </c>
      <c r="G2728">
        <v>2</v>
      </c>
      <c r="H2728" t="s">
        <v>486</v>
      </c>
      <c r="I2728">
        <v>767</v>
      </c>
      <c r="J2728">
        <v>21</v>
      </c>
      <c r="L2728">
        <v>2</v>
      </c>
      <c r="M2728" t="s">
        <v>492</v>
      </c>
      <c r="N2728" t="s">
        <v>488</v>
      </c>
      <c r="O2728" t="s">
        <v>497</v>
      </c>
      <c r="P2728" s="1">
        <v>45567</v>
      </c>
      <c r="Q2728" s="1">
        <v>45564</v>
      </c>
      <c r="R2728" t="s">
        <v>498</v>
      </c>
      <c r="S2728">
        <v>558.6</v>
      </c>
      <c r="T2728">
        <v>10</v>
      </c>
    </row>
    <row r="2729" spans="1:20" x14ac:dyDescent="0.25">
      <c r="A2729" s="1">
        <v>45564</v>
      </c>
      <c r="B2729">
        <v>1149</v>
      </c>
      <c r="C2729">
        <v>5</v>
      </c>
      <c r="D2729">
        <v>2</v>
      </c>
      <c r="E2729">
        <v>4</v>
      </c>
      <c r="F2729">
        <v>5</v>
      </c>
      <c r="G2729">
        <v>2</v>
      </c>
      <c r="H2729" t="s">
        <v>492</v>
      </c>
      <c r="I2729">
        <v>821</v>
      </c>
      <c r="J2729">
        <v>97</v>
      </c>
      <c r="K2729" s="1">
        <v>45579</v>
      </c>
      <c r="L2729">
        <v>2</v>
      </c>
      <c r="M2729" t="s">
        <v>492</v>
      </c>
      <c r="N2729" t="s">
        <v>495</v>
      </c>
      <c r="O2729" t="s">
        <v>489</v>
      </c>
      <c r="R2729" t="s">
        <v>490</v>
      </c>
      <c r="S2729">
        <v>642.6</v>
      </c>
      <c r="T2729">
        <v>0</v>
      </c>
    </row>
    <row r="2730" spans="1:20" x14ac:dyDescent="0.25">
      <c r="A2730" s="1">
        <v>45564</v>
      </c>
      <c r="B2730">
        <v>1781</v>
      </c>
      <c r="C2730">
        <v>2</v>
      </c>
      <c r="D2730">
        <v>2</v>
      </c>
      <c r="E2730">
        <v>4</v>
      </c>
      <c r="F2730">
        <v>5</v>
      </c>
      <c r="G2730">
        <v>2</v>
      </c>
      <c r="H2730" t="s">
        <v>486</v>
      </c>
      <c r="I2730">
        <v>579</v>
      </c>
      <c r="J2730">
        <v>90</v>
      </c>
      <c r="K2730" s="1">
        <v>45580</v>
      </c>
      <c r="L2730">
        <v>2</v>
      </c>
      <c r="M2730" t="s">
        <v>487</v>
      </c>
      <c r="N2730" t="s">
        <v>495</v>
      </c>
      <c r="O2730" t="s">
        <v>497</v>
      </c>
      <c r="R2730" t="s">
        <v>490</v>
      </c>
      <c r="S2730">
        <v>468.3</v>
      </c>
      <c r="T2730">
        <v>0</v>
      </c>
    </row>
    <row r="2731" spans="1:20" x14ac:dyDescent="0.25">
      <c r="A2731" s="1">
        <v>45564</v>
      </c>
      <c r="B2731">
        <v>3566</v>
      </c>
      <c r="C2731">
        <v>5</v>
      </c>
      <c r="D2731">
        <v>4</v>
      </c>
      <c r="E2731">
        <v>4</v>
      </c>
      <c r="F2731">
        <v>3</v>
      </c>
      <c r="G2731">
        <v>2</v>
      </c>
      <c r="H2731" t="s">
        <v>486</v>
      </c>
      <c r="I2731">
        <v>724</v>
      </c>
      <c r="J2731">
        <v>139</v>
      </c>
      <c r="K2731" s="1">
        <v>45589</v>
      </c>
      <c r="L2731">
        <v>4</v>
      </c>
      <c r="M2731" t="s">
        <v>492</v>
      </c>
      <c r="N2731" t="s">
        <v>495</v>
      </c>
      <c r="O2731" t="s">
        <v>489</v>
      </c>
      <c r="R2731" t="s">
        <v>490</v>
      </c>
      <c r="S2731">
        <v>604.1</v>
      </c>
      <c r="T2731">
        <v>0</v>
      </c>
    </row>
    <row r="2732" spans="1:20" x14ac:dyDescent="0.25">
      <c r="A2732" s="1">
        <v>45565</v>
      </c>
      <c r="B2732">
        <v>3959</v>
      </c>
      <c r="C2732">
        <v>4</v>
      </c>
      <c r="D2732">
        <v>4</v>
      </c>
      <c r="E2732">
        <v>4</v>
      </c>
      <c r="F2732">
        <v>3</v>
      </c>
      <c r="G2732">
        <v>2</v>
      </c>
      <c r="H2732" t="s">
        <v>491</v>
      </c>
      <c r="I2732">
        <v>684</v>
      </c>
      <c r="J2732">
        <v>27</v>
      </c>
      <c r="K2732" s="1">
        <v>45588</v>
      </c>
      <c r="L2732">
        <v>7</v>
      </c>
      <c r="M2732" t="s">
        <v>492</v>
      </c>
      <c r="N2732" t="s">
        <v>495</v>
      </c>
      <c r="O2732" t="s">
        <v>497</v>
      </c>
      <c r="R2732" t="s">
        <v>490</v>
      </c>
      <c r="S2732">
        <v>497.7</v>
      </c>
      <c r="T2732">
        <v>0</v>
      </c>
    </row>
    <row r="2733" spans="1:20" x14ac:dyDescent="0.25">
      <c r="A2733" s="1">
        <v>45565</v>
      </c>
      <c r="B2733">
        <v>3220</v>
      </c>
      <c r="C2733">
        <v>2</v>
      </c>
      <c r="D2733">
        <v>1</v>
      </c>
      <c r="E2733">
        <v>4</v>
      </c>
      <c r="F2733">
        <v>2</v>
      </c>
      <c r="G2733">
        <v>1</v>
      </c>
      <c r="H2733" t="s">
        <v>491</v>
      </c>
      <c r="I2733">
        <v>554</v>
      </c>
      <c r="J2733">
        <v>183</v>
      </c>
      <c r="K2733" s="1">
        <v>45578</v>
      </c>
      <c r="L2733">
        <v>6</v>
      </c>
      <c r="M2733" t="s">
        <v>487</v>
      </c>
      <c r="N2733" t="s">
        <v>495</v>
      </c>
      <c r="O2733" t="s">
        <v>489</v>
      </c>
      <c r="R2733" t="s">
        <v>490</v>
      </c>
      <c r="S2733">
        <v>515.9</v>
      </c>
      <c r="T2733">
        <v>0</v>
      </c>
    </row>
    <row r="2734" spans="1:20" x14ac:dyDescent="0.25">
      <c r="A2734" s="1">
        <v>45565</v>
      </c>
      <c r="B2734">
        <v>4061</v>
      </c>
      <c r="C2734">
        <v>5</v>
      </c>
      <c r="D2734">
        <v>1</v>
      </c>
      <c r="E2734">
        <v>4</v>
      </c>
      <c r="F2734">
        <v>4</v>
      </c>
      <c r="G2734">
        <v>2</v>
      </c>
      <c r="H2734" t="s">
        <v>492</v>
      </c>
      <c r="I2734">
        <v>181</v>
      </c>
      <c r="J2734">
        <v>32</v>
      </c>
      <c r="K2734" s="1">
        <v>45589</v>
      </c>
      <c r="L2734">
        <v>5</v>
      </c>
      <c r="M2734" t="s">
        <v>492</v>
      </c>
      <c r="N2734" t="s">
        <v>488</v>
      </c>
      <c r="O2734" t="s">
        <v>497</v>
      </c>
      <c r="R2734" t="s">
        <v>490</v>
      </c>
      <c r="S2734">
        <v>149.1</v>
      </c>
      <c r="T2734">
        <v>0</v>
      </c>
    </row>
    <row r="2735" spans="1:20" x14ac:dyDescent="0.25">
      <c r="A2735" s="1">
        <v>45565</v>
      </c>
      <c r="B2735">
        <v>877</v>
      </c>
      <c r="C2735">
        <v>4</v>
      </c>
      <c r="D2735">
        <v>2</v>
      </c>
      <c r="E2735">
        <v>4</v>
      </c>
      <c r="F2735">
        <v>5</v>
      </c>
      <c r="G2735">
        <v>2</v>
      </c>
      <c r="H2735" t="s">
        <v>486</v>
      </c>
      <c r="I2735">
        <v>818</v>
      </c>
      <c r="J2735">
        <v>58</v>
      </c>
      <c r="L2735">
        <v>4</v>
      </c>
      <c r="M2735" t="s">
        <v>487</v>
      </c>
      <c r="N2735" t="s">
        <v>495</v>
      </c>
      <c r="O2735" t="s">
        <v>489</v>
      </c>
      <c r="P2735" s="1">
        <v>45572</v>
      </c>
      <c r="Q2735" s="1">
        <v>45565</v>
      </c>
      <c r="R2735" t="s">
        <v>493</v>
      </c>
      <c r="S2735">
        <v>634.20000000000005</v>
      </c>
      <c r="T2735">
        <v>30</v>
      </c>
    </row>
    <row r="2736" spans="1:20" x14ac:dyDescent="0.25">
      <c r="A2736" s="1">
        <v>45565</v>
      </c>
      <c r="B2736">
        <v>161</v>
      </c>
      <c r="C2736">
        <v>5</v>
      </c>
      <c r="D2736">
        <v>3</v>
      </c>
      <c r="E2736">
        <v>4</v>
      </c>
      <c r="F2736">
        <v>5</v>
      </c>
      <c r="G2736">
        <v>2</v>
      </c>
      <c r="H2736" t="s">
        <v>486</v>
      </c>
      <c r="I2736">
        <v>811</v>
      </c>
      <c r="J2736">
        <v>121</v>
      </c>
      <c r="L2736">
        <v>2</v>
      </c>
      <c r="M2736" t="s">
        <v>492</v>
      </c>
      <c r="N2736" t="s">
        <v>495</v>
      </c>
      <c r="O2736" t="s">
        <v>497</v>
      </c>
      <c r="P2736" s="1">
        <v>45567</v>
      </c>
      <c r="Q2736" s="1">
        <v>45565</v>
      </c>
      <c r="R2736" t="s">
        <v>493</v>
      </c>
      <c r="S2736">
        <v>673.4</v>
      </c>
      <c r="T2736">
        <v>30</v>
      </c>
    </row>
    <row r="2737" spans="1:20" x14ac:dyDescent="0.25">
      <c r="A2737" s="1">
        <v>45565</v>
      </c>
      <c r="B2737">
        <v>2146</v>
      </c>
      <c r="C2737">
        <v>2</v>
      </c>
      <c r="D2737">
        <v>5</v>
      </c>
      <c r="E2737">
        <v>4</v>
      </c>
      <c r="F2737">
        <v>3</v>
      </c>
      <c r="G2737">
        <v>1</v>
      </c>
      <c r="H2737" t="s">
        <v>491</v>
      </c>
      <c r="I2737">
        <v>69</v>
      </c>
      <c r="J2737">
        <v>100</v>
      </c>
      <c r="L2737">
        <v>8</v>
      </c>
      <c r="M2737" t="s">
        <v>494</v>
      </c>
      <c r="N2737" t="s">
        <v>488</v>
      </c>
      <c r="O2737" t="s">
        <v>497</v>
      </c>
      <c r="P2737" s="1">
        <v>45573</v>
      </c>
      <c r="Q2737" s="1">
        <v>45565</v>
      </c>
      <c r="R2737" t="s">
        <v>493</v>
      </c>
      <c r="S2737">
        <v>139.30000000000001</v>
      </c>
      <c r="T2737">
        <v>30</v>
      </c>
    </row>
    <row r="2738" spans="1:20" x14ac:dyDescent="0.25">
      <c r="A2738" s="1">
        <v>45565</v>
      </c>
      <c r="B2738">
        <v>1844</v>
      </c>
      <c r="C2738">
        <v>5</v>
      </c>
      <c r="D2738">
        <v>4</v>
      </c>
      <c r="E2738">
        <v>4</v>
      </c>
      <c r="F2738">
        <v>3</v>
      </c>
      <c r="G2738">
        <v>2</v>
      </c>
      <c r="H2738" t="s">
        <v>486</v>
      </c>
      <c r="I2738">
        <v>203</v>
      </c>
      <c r="J2738">
        <v>25</v>
      </c>
      <c r="K2738" s="1">
        <v>45577</v>
      </c>
      <c r="L2738">
        <v>2</v>
      </c>
      <c r="M2738" t="s">
        <v>487</v>
      </c>
      <c r="N2738" t="s">
        <v>488</v>
      </c>
      <c r="O2738" t="s">
        <v>497</v>
      </c>
      <c r="R2738" t="s">
        <v>490</v>
      </c>
      <c r="S2738">
        <v>159.6</v>
      </c>
      <c r="T2738">
        <v>0</v>
      </c>
    </row>
    <row r="2739" spans="1:20" x14ac:dyDescent="0.25">
      <c r="A2739" s="1">
        <v>45565</v>
      </c>
      <c r="B2739">
        <v>2518</v>
      </c>
      <c r="C2739">
        <v>1</v>
      </c>
      <c r="D2739">
        <v>1</v>
      </c>
      <c r="E2739">
        <v>4</v>
      </c>
      <c r="F2739">
        <v>5</v>
      </c>
      <c r="G2739">
        <v>2</v>
      </c>
      <c r="H2739" t="s">
        <v>492</v>
      </c>
      <c r="I2739">
        <v>927</v>
      </c>
      <c r="J2739">
        <v>38</v>
      </c>
      <c r="K2739" s="1">
        <v>45580</v>
      </c>
      <c r="L2739">
        <v>8</v>
      </c>
      <c r="M2739" t="s">
        <v>487</v>
      </c>
      <c r="N2739" t="s">
        <v>488</v>
      </c>
      <c r="O2739" t="s">
        <v>489</v>
      </c>
      <c r="R2739" t="s">
        <v>490</v>
      </c>
      <c r="S2739">
        <v>675.5</v>
      </c>
      <c r="T2739">
        <v>0</v>
      </c>
    </row>
    <row r="2740" spans="1:20" x14ac:dyDescent="0.25">
      <c r="A2740" s="1">
        <v>45565</v>
      </c>
      <c r="B2740">
        <v>1588</v>
      </c>
      <c r="C2740">
        <v>5</v>
      </c>
      <c r="D2740">
        <v>5</v>
      </c>
      <c r="E2740">
        <v>4</v>
      </c>
      <c r="F2740">
        <v>4</v>
      </c>
      <c r="G2740">
        <v>3</v>
      </c>
      <c r="H2740" t="s">
        <v>486</v>
      </c>
      <c r="I2740">
        <v>406</v>
      </c>
      <c r="J2740">
        <v>172</v>
      </c>
      <c r="L2740">
        <v>10</v>
      </c>
      <c r="M2740" t="s">
        <v>487</v>
      </c>
      <c r="N2740" t="s">
        <v>495</v>
      </c>
      <c r="O2740" t="s">
        <v>497</v>
      </c>
      <c r="P2740" s="1">
        <v>45571</v>
      </c>
      <c r="Q2740" s="1">
        <v>45565</v>
      </c>
      <c r="R2740" t="s">
        <v>496</v>
      </c>
      <c r="S2740">
        <v>439.6</v>
      </c>
      <c r="T2740">
        <v>50</v>
      </c>
    </row>
    <row r="2741" spans="1:20" x14ac:dyDescent="0.25">
      <c r="A2741" s="1">
        <v>45565</v>
      </c>
      <c r="B2741">
        <v>1279</v>
      </c>
      <c r="C2741">
        <v>2</v>
      </c>
      <c r="D2741">
        <v>2</v>
      </c>
      <c r="E2741">
        <v>4</v>
      </c>
      <c r="F2741">
        <v>5</v>
      </c>
      <c r="G2741">
        <v>2</v>
      </c>
      <c r="H2741" t="s">
        <v>492</v>
      </c>
      <c r="I2741">
        <v>718</v>
      </c>
      <c r="J2741">
        <v>150</v>
      </c>
      <c r="K2741" s="1">
        <v>45579</v>
      </c>
      <c r="L2741">
        <v>4</v>
      </c>
      <c r="M2741" t="s">
        <v>494</v>
      </c>
      <c r="N2741" t="s">
        <v>488</v>
      </c>
      <c r="O2741" t="s">
        <v>497</v>
      </c>
      <c r="R2741" t="s">
        <v>490</v>
      </c>
      <c r="S2741">
        <v>607.6</v>
      </c>
      <c r="T2741">
        <v>0</v>
      </c>
    </row>
    <row r="2742" spans="1:20" x14ac:dyDescent="0.25">
      <c r="A2742" s="1">
        <v>45566</v>
      </c>
      <c r="B2742">
        <v>919</v>
      </c>
      <c r="C2742">
        <v>3</v>
      </c>
      <c r="D2742">
        <v>4</v>
      </c>
      <c r="E2742">
        <v>4</v>
      </c>
      <c r="F2742">
        <v>3</v>
      </c>
      <c r="G2742">
        <v>3</v>
      </c>
      <c r="H2742" t="s">
        <v>491</v>
      </c>
      <c r="I2742">
        <v>894</v>
      </c>
      <c r="J2742">
        <v>124</v>
      </c>
      <c r="K2742" s="1">
        <v>45594</v>
      </c>
      <c r="L2742">
        <v>5</v>
      </c>
      <c r="M2742" t="s">
        <v>487</v>
      </c>
      <c r="N2742" t="s">
        <v>488</v>
      </c>
      <c r="O2742" t="s">
        <v>497</v>
      </c>
      <c r="R2742" t="s">
        <v>490</v>
      </c>
      <c r="S2742">
        <v>712.6</v>
      </c>
      <c r="T2742">
        <v>0</v>
      </c>
    </row>
    <row r="2743" spans="1:20" x14ac:dyDescent="0.25">
      <c r="A2743" s="1">
        <v>45566</v>
      </c>
      <c r="B2743">
        <v>2811</v>
      </c>
      <c r="C2743">
        <v>5</v>
      </c>
      <c r="D2743">
        <v>4</v>
      </c>
      <c r="E2743">
        <v>4</v>
      </c>
      <c r="F2743">
        <v>3</v>
      </c>
      <c r="G2743">
        <v>3</v>
      </c>
      <c r="H2743" t="s">
        <v>491</v>
      </c>
      <c r="I2743">
        <v>142</v>
      </c>
      <c r="J2743">
        <v>72</v>
      </c>
      <c r="K2743" s="1">
        <v>45594</v>
      </c>
      <c r="L2743">
        <v>1</v>
      </c>
      <c r="M2743" t="s">
        <v>494</v>
      </c>
      <c r="N2743" t="s">
        <v>488</v>
      </c>
      <c r="O2743" t="s">
        <v>489</v>
      </c>
      <c r="R2743" t="s">
        <v>490</v>
      </c>
      <c r="S2743">
        <v>149.80000000000001</v>
      </c>
      <c r="T2743">
        <v>0</v>
      </c>
    </row>
    <row r="2744" spans="1:20" x14ac:dyDescent="0.25">
      <c r="A2744" s="1">
        <v>45566</v>
      </c>
      <c r="B2744">
        <v>4387</v>
      </c>
      <c r="C2744">
        <v>1</v>
      </c>
      <c r="D2744">
        <v>1</v>
      </c>
      <c r="E2744">
        <v>4</v>
      </c>
      <c r="F2744">
        <v>2</v>
      </c>
      <c r="G2744">
        <v>2</v>
      </c>
      <c r="H2744" t="s">
        <v>486</v>
      </c>
      <c r="I2744">
        <v>169</v>
      </c>
      <c r="J2744">
        <v>47</v>
      </c>
      <c r="L2744">
        <v>2</v>
      </c>
      <c r="M2744" t="s">
        <v>492</v>
      </c>
      <c r="N2744" t="s">
        <v>495</v>
      </c>
      <c r="O2744" t="s">
        <v>497</v>
      </c>
      <c r="P2744" s="1">
        <v>45569</v>
      </c>
      <c r="Q2744" s="1">
        <v>45566</v>
      </c>
      <c r="R2744" t="s">
        <v>498</v>
      </c>
      <c r="S2744">
        <v>158.19999999999999</v>
      </c>
      <c r="T2744">
        <v>10</v>
      </c>
    </row>
    <row r="2745" spans="1:20" x14ac:dyDescent="0.25">
      <c r="A2745" s="1">
        <v>45566</v>
      </c>
      <c r="B2745">
        <v>2516</v>
      </c>
      <c r="C2745">
        <v>2</v>
      </c>
      <c r="D2745">
        <v>3</v>
      </c>
      <c r="E2745">
        <v>4</v>
      </c>
      <c r="F2745">
        <v>4</v>
      </c>
      <c r="G2745">
        <v>2</v>
      </c>
      <c r="H2745" t="s">
        <v>486</v>
      </c>
      <c r="I2745">
        <v>150</v>
      </c>
      <c r="J2745">
        <v>173</v>
      </c>
      <c r="L2745">
        <v>8</v>
      </c>
      <c r="M2745" t="s">
        <v>494</v>
      </c>
      <c r="N2745" t="s">
        <v>495</v>
      </c>
      <c r="O2745" t="s">
        <v>497</v>
      </c>
      <c r="P2745" s="1">
        <v>45569</v>
      </c>
      <c r="Q2745" s="1">
        <v>45566</v>
      </c>
      <c r="R2745" t="s">
        <v>498</v>
      </c>
      <c r="S2745">
        <v>233.1</v>
      </c>
      <c r="T2745">
        <v>10</v>
      </c>
    </row>
    <row r="2746" spans="1:20" x14ac:dyDescent="0.25">
      <c r="A2746" s="1">
        <v>45566</v>
      </c>
      <c r="B2746">
        <v>1086</v>
      </c>
      <c r="C2746">
        <v>4</v>
      </c>
      <c r="D2746">
        <v>4</v>
      </c>
      <c r="E2746">
        <v>4</v>
      </c>
      <c r="F2746">
        <v>3</v>
      </c>
      <c r="G2746">
        <v>2</v>
      </c>
      <c r="H2746" t="s">
        <v>491</v>
      </c>
      <c r="I2746">
        <v>622</v>
      </c>
      <c r="J2746">
        <v>66</v>
      </c>
      <c r="L2746">
        <v>1</v>
      </c>
      <c r="M2746" t="s">
        <v>487</v>
      </c>
      <c r="N2746" t="s">
        <v>488</v>
      </c>
      <c r="O2746" t="s">
        <v>489</v>
      </c>
      <c r="P2746" s="1">
        <v>45571</v>
      </c>
      <c r="Q2746" s="1">
        <v>45566</v>
      </c>
      <c r="R2746" t="s">
        <v>496</v>
      </c>
      <c r="S2746">
        <v>516.6</v>
      </c>
      <c r="T2746">
        <v>50</v>
      </c>
    </row>
    <row r="2747" spans="1:20" x14ac:dyDescent="0.25">
      <c r="A2747" s="1">
        <v>45566</v>
      </c>
      <c r="B2747">
        <v>309</v>
      </c>
      <c r="C2747">
        <v>3</v>
      </c>
      <c r="D2747">
        <v>3</v>
      </c>
      <c r="E2747">
        <v>4</v>
      </c>
      <c r="F2747">
        <v>5</v>
      </c>
      <c r="G2747">
        <v>3</v>
      </c>
      <c r="H2747" t="s">
        <v>492</v>
      </c>
      <c r="I2747">
        <v>603</v>
      </c>
      <c r="J2747">
        <v>155</v>
      </c>
      <c r="K2747" s="1">
        <v>45581</v>
      </c>
      <c r="L2747">
        <v>3</v>
      </c>
      <c r="M2747" t="s">
        <v>494</v>
      </c>
      <c r="N2747" t="s">
        <v>495</v>
      </c>
      <c r="O2747" t="s">
        <v>497</v>
      </c>
      <c r="R2747" t="s">
        <v>490</v>
      </c>
      <c r="S2747">
        <v>530.6</v>
      </c>
      <c r="T2747">
        <v>0</v>
      </c>
    </row>
    <row r="2748" spans="1:20" x14ac:dyDescent="0.25">
      <c r="A2748" s="1">
        <v>45566</v>
      </c>
      <c r="B2748">
        <v>1002</v>
      </c>
      <c r="C2748">
        <v>5</v>
      </c>
      <c r="D2748">
        <v>5</v>
      </c>
      <c r="E2748">
        <v>4</v>
      </c>
      <c r="F2748">
        <v>4</v>
      </c>
      <c r="G2748">
        <v>1</v>
      </c>
      <c r="H2748" t="s">
        <v>492</v>
      </c>
      <c r="I2748">
        <v>828</v>
      </c>
      <c r="J2748">
        <v>76</v>
      </c>
      <c r="L2748">
        <v>2</v>
      </c>
      <c r="M2748" t="s">
        <v>494</v>
      </c>
      <c r="N2748" t="s">
        <v>495</v>
      </c>
      <c r="O2748" t="s">
        <v>489</v>
      </c>
      <c r="P2748" s="1">
        <v>45569</v>
      </c>
      <c r="Q2748" s="1">
        <v>45566</v>
      </c>
      <c r="R2748" t="s">
        <v>498</v>
      </c>
      <c r="S2748">
        <v>639.79999999999995</v>
      </c>
      <c r="T2748">
        <v>10</v>
      </c>
    </row>
    <row r="2749" spans="1:20" x14ac:dyDescent="0.25">
      <c r="A2749" s="1">
        <v>45566</v>
      </c>
      <c r="B2749">
        <v>1762</v>
      </c>
      <c r="C2749">
        <v>2</v>
      </c>
      <c r="D2749">
        <v>4</v>
      </c>
      <c r="E2749">
        <v>4</v>
      </c>
      <c r="F2749">
        <v>3</v>
      </c>
      <c r="G2749">
        <v>1</v>
      </c>
      <c r="H2749" t="s">
        <v>492</v>
      </c>
      <c r="I2749">
        <v>580</v>
      </c>
      <c r="J2749">
        <v>74</v>
      </c>
      <c r="L2749">
        <v>10</v>
      </c>
      <c r="M2749" t="s">
        <v>494</v>
      </c>
      <c r="N2749" t="s">
        <v>495</v>
      </c>
      <c r="O2749" t="s">
        <v>497</v>
      </c>
      <c r="P2749" s="1">
        <v>45572</v>
      </c>
      <c r="Q2749" s="1">
        <v>45566</v>
      </c>
      <c r="R2749" t="s">
        <v>498</v>
      </c>
      <c r="S2749">
        <v>464.8</v>
      </c>
      <c r="T2749">
        <v>10</v>
      </c>
    </row>
    <row r="2750" spans="1:20" x14ac:dyDescent="0.25">
      <c r="A2750" s="1">
        <v>45566</v>
      </c>
      <c r="B2750">
        <v>4581</v>
      </c>
      <c r="C2750">
        <v>1</v>
      </c>
      <c r="D2750">
        <v>4</v>
      </c>
      <c r="E2750">
        <v>4</v>
      </c>
      <c r="F2750">
        <v>3</v>
      </c>
      <c r="G2750">
        <v>2</v>
      </c>
      <c r="H2750" t="s">
        <v>491</v>
      </c>
      <c r="I2750">
        <v>979</v>
      </c>
      <c r="J2750">
        <v>98</v>
      </c>
      <c r="L2750">
        <v>5</v>
      </c>
      <c r="M2750" t="s">
        <v>494</v>
      </c>
      <c r="N2750" t="s">
        <v>488</v>
      </c>
      <c r="O2750" t="s">
        <v>489</v>
      </c>
      <c r="P2750" s="1">
        <v>45568</v>
      </c>
      <c r="Q2750" s="1">
        <v>45566</v>
      </c>
      <c r="R2750" t="s">
        <v>493</v>
      </c>
      <c r="S2750">
        <v>774.9</v>
      </c>
      <c r="T2750">
        <v>30</v>
      </c>
    </row>
    <row r="2751" spans="1:20" x14ac:dyDescent="0.25">
      <c r="A2751" s="1">
        <v>45566</v>
      </c>
      <c r="B2751">
        <v>3119</v>
      </c>
      <c r="C2751">
        <v>1</v>
      </c>
      <c r="D2751">
        <v>3</v>
      </c>
      <c r="E2751">
        <v>4</v>
      </c>
      <c r="F2751">
        <v>1</v>
      </c>
      <c r="G2751">
        <v>2</v>
      </c>
      <c r="H2751" t="s">
        <v>491</v>
      </c>
      <c r="I2751">
        <v>636</v>
      </c>
      <c r="J2751">
        <v>20</v>
      </c>
      <c r="K2751" s="1">
        <v>45573</v>
      </c>
      <c r="L2751">
        <v>4</v>
      </c>
      <c r="M2751" t="s">
        <v>492</v>
      </c>
      <c r="N2751" t="s">
        <v>488</v>
      </c>
      <c r="O2751" t="s">
        <v>489</v>
      </c>
      <c r="R2751" t="s">
        <v>490</v>
      </c>
      <c r="S2751">
        <v>459.2</v>
      </c>
      <c r="T2751">
        <v>0</v>
      </c>
    </row>
    <row r="2752" spans="1:20" x14ac:dyDescent="0.25">
      <c r="A2752" s="1">
        <v>45567</v>
      </c>
      <c r="B2752">
        <v>3688</v>
      </c>
      <c r="C2752">
        <v>2</v>
      </c>
      <c r="D2752">
        <v>1</v>
      </c>
      <c r="E2752">
        <v>4</v>
      </c>
      <c r="F2752">
        <v>3</v>
      </c>
      <c r="G2752">
        <v>3</v>
      </c>
      <c r="H2752" t="s">
        <v>491</v>
      </c>
      <c r="I2752">
        <v>735</v>
      </c>
      <c r="J2752">
        <v>187</v>
      </c>
      <c r="L2752">
        <v>4</v>
      </c>
      <c r="M2752" t="s">
        <v>492</v>
      </c>
      <c r="N2752" t="s">
        <v>488</v>
      </c>
      <c r="O2752" t="s">
        <v>489</v>
      </c>
      <c r="P2752" s="1">
        <v>45575</v>
      </c>
      <c r="Q2752" s="1">
        <v>45567</v>
      </c>
      <c r="R2752" t="s">
        <v>493</v>
      </c>
      <c r="S2752">
        <v>666.4</v>
      </c>
      <c r="T2752">
        <v>30</v>
      </c>
    </row>
    <row r="2753" spans="1:20" x14ac:dyDescent="0.25">
      <c r="A2753" s="1">
        <v>45567</v>
      </c>
      <c r="B2753">
        <v>4274</v>
      </c>
      <c r="C2753">
        <v>1</v>
      </c>
      <c r="D2753">
        <v>2</v>
      </c>
      <c r="E2753">
        <v>4</v>
      </c>
      <c r="F2753">
        <v>5</v>
      </c>
      <c r="G2753">
        <v>3</v>
      </c>
      <c r="H2753" t="s">
        <v>486</v>
      </c>
      <c r="I2753">
        <v>977</v>
      </c>
      <c r="J2753">
        <v>42</v>
      </c>
      <c r="L2753">
        <v>4</v>
      </c>
      <c r="M2753" t="s">
        <v>492</v>
      </c>
      <c r="N2753" t="s">
        <v>488</v>
      </c>
      <c r="O2753" t="s">
        <v>497</v>
      </c>
      <c r="P2753" s="1">
        <v>45576</v>
      </c>
      <c r="Q2753" s="1">
        <v>45567</v>
      </c>
      <c r="R2753" t="s">
        <v>496</v>
      </c>
      <c r="S2753">
        <v>748.3</v>
      </c>
      <c r="T2753">
        <v>50</v>
      </c>
    </row>
    <row r="2754" spans="1:20" x14ac:dyDescent="0.25">
      <c r="A2754" s="1">
        <v>45567</v>
      </c>
      <c r="B2754">
        <v>97</v>
      </c>
      <c r="C2754">
        <v>3</v>
      </c>
      <c r="D2754">
        <v>5</v>
      </c>
      <c r="E2754">
        <v>4</v>
      </c>
      <c r="F2754">
        <v>4</v>
      </c>
      <c r="G2754">
        <v>1</v>
      </c>
      <c r="H2754" t="s">
        <v>491</v>
      </c>
      <c r="I2754">
        <v>677</v>
      </c>
      <c r="J2754">
        <v>61</v>
      </c>
      <c r="K2754" s="1">
        <v>45575</v>
      </c>
      <c r="L2754">
        <v>4</v>
      </c>
      <c r="M2754" t="s">
        <v>487</v>
      </c>
      <c r="N2754" t="s">
        <v>488</v>
      </c>
      <c r="O2754" t="s">
        <v>497</v>
      </c>
      <c r="R2754" t="s">
        <v>490</v>
      </c>
      <c r="S2754">
        <v>516.6</v>
      </c>
      <c r="T2754">
        <v>0</v>
      </c>
    </row>
    <row r="2755" spans="1:20" x14ac:dyDescent="0.25">
      <c r="A2755" s="1">
        <v>45567</v>
      </c>
      <c r="B2755">
        <v>1421</v>
      </c>
      <c r="C2755">
        <v>4</v>
      </c>
      <c r="D2755">
        <v>4</v>
      </c>
      <c r="E2755">
        <v>4</v>
      </c>
      <c r="F2755">
        <v>2</v>
      </c>
      <c r="G2755">
        <v>3</v>
      </c>
      <c r="H2755" t="s">
        <v>492</v>
      </c>
      <c r="I2755">
        <v>740</v>
      </c>
      <c r="J2755">
        <v>197</v>
      </c>
      <c r="L2755">
        <v>4</v>
      </c>
      <c r="M2755" t="s">
        <v>494</v>
      </c>
      <c r="N2755" t="s">
        <v>495</v>
      </c>
      <c r="O2755" t="s">
        <v>489</v>
      </c>
      <c r="P2755" s="1">
        <v>45574</v>
      </c>
      <c r="Q2755" s="1">
        <v>45567</v>
      </c>
      <c r="R2755" t="s">
        <v>493</v>
      </c>
      <c r="S2755">
        <v>676.9</v>
      </c>
      <c r="T2755">
        <v>30</v>
      </c>
    </row>
    <row r="2756" spans="1:20" x14ac:dyDescent="0.25">
      <c r="A2756" s="1">
        <v>45567</v>
      </c>
      <c r="B2756">
        <v>4633</v>
      </c>
      <c r="C2756">
        <v>1</v>
      </c>
      <c r="D2756">
        <v>1</v>
      </c>
      <c r="E2756">
        <v>4</v>
      </c>
      <c r="F2756">
        <v>1</v>
      </c>
      <c r="G2756">
        <v>1</v>
      </c>
      <c r="H2756" t="s">
        <v>492</v>
      </c>
      <c r="I2756">
        <v>217</v>
      </c>
      <c r="J2756">
        <v>23</v>
      </c>
      <c r="K2756" s="1">
        <v>45595</v>
      </c>
      <c r="L2756">
        <v>6</v>
      </c>
      <c r="M2756" t="s">
        <v>492</v>
      </c>
      <c r="N2756" t="s">
        <v>495</v>
      </c>
      <c r="O2756" t="s">
        <v>497</v>
      </c>
      <c r="R2756" t="s">
        <v>490</v>
      </c>
      <c r="S2756">
        <v>168</v>
      </c>
      <c r="T2756">
        <v>0</v>
      </c>
    </row>
    <row r="2757" spans="1:20" x14ac:dyDescent="0.25">
      <c r="A2757" s="1">
        <v>45567</v>
      </c>
      <c r="B2757">
        <v>2652</v>
      </c>
      <c r="C2757">
        <v>1</v>
      </c>
      <c r="D2757">
        <v>4</v>
      </c>
      <c r="E2757">
        <v>4</v>
      </c>
      <c r="F2757">
        <v>4</v>
      </c>
      <c r="G2757">
        <v>2</v>
      </c>
      <c r="H2757" t="s">
        <v>491</v>
      </c>
      <c r="I2757">
        <v>170</v>
      </c>
      <c r="J2757">
        <v>27</v>
      </c>
      <c r="K2757" s="1">
        <v>45577</v>
      </c>
      <c r="L2757">
        <v>2</v>
      </c>
      <c r="M2757" t="s">
        <v>487</v>
      </c>
      <c r="N2757" t="s">
        <v>488</v>
      </c>
      <c r="O2757" t="s">
        <v>497</v>
      </c>
      <c r="R2757" t="s">
        <v>490</v>
      </c>
      <c r="S2757">
        <v>137.9</v>
      </c>
      <c r="T2757">
        <v>0</v>
      </c>
    </row>
    <row r="2758" spans="1:20" x14ac:dyDescent="0.25">
      <c r="A2758" s="1">
        <v>45567</v>
      </c>
      <c r="B2758">
        <v>716</v>
      </c>
      <c r="C2758">
        <v>4</v>
      </c>
      <c r="D2758">
        <v>5</v>
      </c>
      <c r="E2758">
        <v>4</v>
      </c>
      <c r="F2758">
        <v>1</v>
      </c>
      <c r="G2758">
        <v>1</v>
      </c>
      <c r="H2758" t="s">
        <v>491</v>
      </c>
      <c r="I2758">
        <v>994</v>
      </c>
      <c r="J2758">
        <v>183</v>
      </c>
      <c r="L2758">
        <v>4</v>
      </c>
      <c r="M2758" t="s">
        <v>487</v>
      </c>
      <c r="N2758" t="s">
        <v>495</v>
      </c>
      <c r="O2758" t="s">
        <v>489</v>
      </c>
      <c r="P2758" s="1">
        <v>45570</v>
      </c>
      <c r="Q2758" s="1">
        <v>45567</v>
      </c>
      <c r="R2758" t="s">
        <v>498</v>
      </c>
      <c r="S2758">
        <v>830.9</v>
      </c>
      <c r="T2758">
        <v>10</v>
      </c>
    </row>
    <row r="2759" spans="1:20" x14ac:dyDescent="0.25">
      <c r="A2759" s="1">
        <v>45567</v>
      </c>
      <c r="B2759">
        <v>1610</v>
      </c>
      <c r="C2759">
        <v>3</v>
      </c>
      <c r="D2759">
        <v>2</v>
      </c>
      <c r="E2759">
        <v>4</v>
      </c>
      <c r="F2759">
        <v>5</v>
      </c>
      <c r="G2759">
        <v>1</v>
      </c>
      <c r="H2759" t="s">
        <v>492</v>
      </c>
      <c r="I2759">
        <v>391</v>
      </c>
      <c r="J2759">
        <v>29</v>
      </c>
      <c r="L2759">
        <v>7</v>
      </c>
      <c r="M2759" t="s">
        <v>494</v>
      </c>
      <c r="N2759" t="s">
        <v>488</v>
      </c>
      <c r="O2759" t="s">
        <v>489</v>
      </c>
      <c r="P2759" s="1">
        <v>45571</v>
      </c>
      <c r="Q2759" s="1">
        <v>45567</v>
      </c>
      <c r="R2759" t="s">
        <v>496</v>
      </c>
      <c r="S2759">
        <v>329</v>
      </c>
      <c r="T2759">
        <v>50</v>
      </c>
    </row>
    <row r="2760" spans="1:20" x14ac:dyDescent="0.25">
      <c r="A2760" s="1">
        <v>45567</v>
      </c>
      <c r="B2760">
        <v>609</v>
      </c>
      <c r="C2760">
        <v>3</v>
      </c>
      <c r="D2760">
        <v>4</v>
      </c>
      <c r="E2760">
        <v>4</v>
      </c>
      <c r="F2760">
        <v>1</v>
      </c>
      <c r="G2760">
        <v>2</v>
      </c>
      <c r="H2760" t="s">
        <v>491</v>
      </c>
      <c r="I2760">
        <v>655</v>
      </c>
      <c r="J2760">
        <v>135</v>
      </c>
      <c r="L2760">
        <v>7</v>
      </c>
      <c r="M2760" t="s">
        <v>494</v>
      </c>
      <c r="N2760" t="s">
        <v>495</v>
      </c>
      <c r="O2760" t="s">
        <v>489</v>
      </c>
      <c r="P2760" s="1">
        <v>45569</v>
      </c>
      <c r="Q2760" s="1">
        <v>45567</v>
      </c>
      <c r="R2760" t="s">
        <v>496</v>
      </c>
      <c r="S2760">
        <v>588</v>
      </c>
      <c r="T2760">
        <v>50</v>
      </c>
    </row>
    <row r="2761" spans="1:20" x14ac:dyDescent="0.25">
      <c r="A2761" s="1">
        <v>45567</v>
      </c>
      <c r="B2761">
        <v>731</v>
      </c>
      <c r="C2761">
        <v>3</v>
      </c>
      <c r="D2761">
        <v>3</v>
      </c>
      <c r="E2761">
        <v>4</v>
      </c>
      <c r="F2761">
        <v>3</v>
      </c>
      <c r="G2761">
        <v>1</v>
      </c>
      <c r="H2761" t="s">
        <v>486</v>
      </c>
      <c r="I2761">
        <v>242</v>
      </c>
      <c r="J2761">
        <v>177</v>
      </c>
      <c r="K2761" s="1">
        <v>45593</v>
      </c>
      <c r="L2761">
        <v>1</v>
      </c>
      <c r="M2761" t="s">
        <v>494</v>
      </c>
      <c r="N2761" t="s">
        <v>495</v>
      </c>
      <c r="O2761" t="s">
        <v>489</v>
      </c>
      <c r="R2761" t="s">
        <v>490</v>
      </c>
      <c r="S2761">
        <v>293.3</v>
      </c>
      <c r="T2761">
        <v>0</v>
      </c>
    </row>
    <row r="2762" spans="1:20" x14ac:dyDescent="0.25">
      <c r="A2762" s="1">
        <v>45568</v>
      </c>
      <c r="B2762">
        <v>2555</v>
      </c>
      <c r="C2762">
        <v>1</v>
      </c>
      <c r="D2762">
        <v>1</v>
      </c>
      <c r="E2762">
        <v>4</v>
      </c>
      <c r="F2762">
        <v>1</v>
      </c>
      <c r="G2762">
        <v>3</v>
      </c>
      <c r="H2762" t="s">
        <v>491</v>
      </c>
      <c r="I2762">
        <v>876</v>
      </c>
      <c r="J2762">
        <v>119</v>
      </c>
      <c r="L2762">
        <v>10</v>
      </c>
      <c r="M2762" t="s">
        <v>494</v>
      </c>
      <c r="N2762" t="s">
        <v>488</v>
      </c>
      <c r="O2762" t="s">
        <v>497</v>
      </c>
      <c r="P2762" s="1">
        <v>45577</v>
      </c>
      <c r="Q2762" s="1">
        <v>45568</v>
      </c>
      <c r="R2762" t="s">
        <v>496</v>
      </c>
      <c r="S2762">
        <v>731.5</v>
      </c>
      <c r="T2762">
        <v>50</v>
      </c>
    </row>
    <row r="2763" spans="1:20" x14ac:dyDescent="0.25">
      <c r="A2763" s="1">
        <v>45568</v>
      </c>
      <c r="B2763">
        <v>1205</v>
      </c>
      <c r="C2763">
        <v>1</v>
      </c>
      <c r="D2763">
        <v>2</v>
      </c>
      <c r="E2763">
        <v>4</v>
      </c>
      <c r="F2763">
        <v>5</v>
      </c>
      <c r="G2763">
        <v>3</v>
      </c>
      <c r="H2763" t="s">
        <v>492</v>
      </c>
      <c r="I2763">
        <v>230</v>
      </c>
      <c r="J2763">
        <v>35</v>
      </c>
      <c r="L2763">
        <v>9</v>
      </c>
      <c r="M2763" t="s">
        <v>494</v>
      </c>
      <c r="N2763" t="s">
        <v>488</v>
      </c>
      <c r="O2763" t="s">
        <v>497</v>
      </c>
      <c r="P2763" s="1">
        <v>45573</v>
      </c>
      <c r="Q2763" s="1">
        <v>45568</v>
      </c>
      <c r="R2763" t="s">
        <v>498</v>
      </c>
      <c r="S2763">
        <v>192.5</v>
      </c>
      <c r="T2763">
        <v>10</v>
      </c>
    </row>
    <row r="2764" spans="1:20" x14ac:dyDescent="0.25">
      <c r="A2764" s="1">
        <v>45568</v>
      </c>
      <c r="B2764">
        <v>4295</v>
      </c>
      <c r="C2764">
        <v>3</v>
      </c>
      <c r="D2764">
        <v>4</v>
      </c>
      <c r="E2764">
        <v>4</v>
      </c>
      <c r="F2764">
        <v>3</v>
      </c>
      <c r="G2764">
        <v>2</v>
      </c>
      <c r="H2764" t="s">
        <v>492</v>
      </c>
      <c r="I2764">
        <v>300</v>
      </c>
      <c r="J2764">
        <v>177</v>
      </c>
      <c r="L2764">
        <v>7</v>
      </c>
      <c r="M2764" t="s">
        <v>494</v>
      </c>
      <c r="N2764" t="s">
        <v>495</v>
      </c>
      <c r="O2764" t="s">
        <v>497</v>
      </c>
      <c r="P2764" s="1">
        <v>45570</v>
      </c>
      <c r="Q2764" s="1">
        <v>45568</v>
      </c>
      <c r="R2764" t="s">
        <v>498</v>
      </c>
      <c r="S2764">
        <v>340.9</v>
      </c>
      <c r="T2764">
        <v>10</v>
      </c>
    </row>
    <row r="2765" spans="1:20" x14ac:dyDescent="0.25">
      <c r="A2765" s="1">
        <v>45568</v>
      </c>
      <c r="B2765">
        <v>122</v>
      </c>
      <c r="C2765">
        <v>1</v>
      </c>
      <c r="D2765">
        <v>2</v>
      </c>
      <c r="E2765">
        <v>4</v>
      </c>
      <c r="F2765">
        <v>5</v>
      </c>
      <c r="G2765">
        <v>2</v>
      </c>
      <c r="H2765" t="s">
        <v>491</v>
      </c>
      <c r="I2765">
        <v>68</v>
      </c>
      <c r="J2765">
        <v>83</v>
      </c>
      <c r="K2765" s="1">
        <v>45592</v>
      </c>
      <c r="L2765">
        <v>6</v>
      </c>
      <c r="M2765" t="s">
        <v>492</v>
      </c>
      <c r="N2765" t="s">
        <v>495</v>
      </c>
      <c r="O2765" t="s">
        <v>497</v>
      </c>
      <c r="R2765" t="s">
        <v>490</v>
      </c>
      <c r="S2765">
        <v>105.7</v>
      </c>
      <c r="T2765">
        <v>0</v>
      </c>
    </row>
    <row r="2766" spans="1:20" x14ac:dyDescent="0.25">
      <c r="A2766" s="1">
        <v>45568</v>
      </c>
      <c r="B2766">
        <v>2231</v>
      </c>
      <c r="C2766">
        <v>5</v>
      </c>
      <c r="D2766">
        <v>3</v>
      </c>
      <c r="E2766">
        <v>4</v>
      </c>
      <c r="F2766">
        <v>4</v>
      </c>
      <c r="G2766">
        <v>3</v>
      </c>
      <c r="H2766" t="s">
        <v>492</v>
      </c>
      <c r="I2766">
        <v>278</v>
      </c>
      <c r="J2766">
        <v>127</v>
      </c>
      <c r="K2766" s="1">
        <v>45584</v>
      </c>
      <c r="L2766">
        <v>2</v>
      </c>
      <c r="M2766" t="s">
        <v>492</v>
      </c>
      <c r="N2766" t="s">
        <v>488</v>
      </c>
      <c r="O2766" t="s">
        <v>497</v>
      </c>
      <c r="R2766" t="s">
        <v>490</v>
      </c>
      <c r="S2766">
        <v>283.5</v>
      </c>
      <c r="T2766">
        <v>0</v>
      </c>
    </row>
    <row r="2767" spans="1:20" x14ac:dyDescent="0.25">
      <c r="A2767" s="1">
        <v>45568</v>
      </c>
      <c r="B2767">
        <v>4652</v>
      </c>
      <c r="C2767">
        <v>1</v>
      </c>
      <c r="D2767">
        <v>4</v>
      </c>
      <c r="E2767">
        <v>4</v>
      </c>
      <c r="F2767">
        <v>2</v>
      </c>
      <c r="G2767">
        <v>3</v>
      </c>
      <c r="H2767" t="s">
        <v>491</v>
      </c>
      <c r="I2767">
        <v>542</v>
      </c>
      <c r="J2767">
        <v>140</v>
      </c>
      <c r="K2767" s="1">
        <v>45575</v>
      </c>
      <c r="L2767">
        <v>6</v>
      </c>
      <c r="M2767" t="s">
        <v>494</v>
      </c>
      <c r="N2767" t="s">
        <v>495</v>
      </c>
      <c r="O2767" t="s">
        <v>497</v>
      </c>
      <c r="R2767" t="s">
        <v>490</v>
      </c>
      <c r="S2767">
        <v>477.4</v>
      </c>
      <c r="T2767">
        <v>0</v>
      </c>
    </row>
    <row r="2768" spans="1:20" x14ac:dyDescent="0.25">
      <c r="A2768" s="1">
        <v>45568</v>
      </c>
      <c r="B2768">
        <v>3778</v>
      </c>
      <c r="C2768">
        <v>3</v>
      </c>
      <c r="D2768">
        <v>2</v>
      </c>
      <c r="E2768">
        <v>4</v>
      </c>
      <c r="F2768">
        <v>5</v>
      </c>
      <c r="G2768">
        <v>3</v>
      </c>
      <c r="H2768" t="s">
        <v>492</v>
      </c>
      <c r="I2768">
        <v>73</v>
      </c>
      <c r="J2768">
        <v>158</v>
      </c>
      <c r="L2768">
        <v>5</v>
      </c>
      <c r="M2768" t="s">
        <v>487</v>
      </c>
      <c r="N2768" t="s">
        <v>488</v>
      </c>
      <c r="O2768" t="s">
        <v>489</v>
      </c>
      <c r="P2768" s="1">
        <v>45574</v>
      </c>
      <c r="Q2768" s="1">
        <v>45568</v>
      </c>
      <c r="R2768" t="s">
        <v>493</v>
      </c>
      <c r="S2768">
        <v>182.7</v>
      </c>
      <c r="T2768">
        <v>30</v>
      </c>
    </row>
    <row r="2769" spans="1:20" x14ac:dyDescent="0.25">
      <c r="A2769" s="1">
        <v>45568</v>
      </c>
      <c r="B2769">
        <v>433</v>
      </c>
      <c r="C2769">
        <v>2</v>
      </c>
      <c r="D2769">
        <v>4</v>
      </c>
      <c r="E2769">
        <v>4</v>
      </c>
      <c r="F2769">
        <v>2</v>
      </c>
      <c r="G2769">
        <v>3</v>
      </c>
      <c r="H2769" t="s">
        <v>492</v>
      </c>
      <c r="I2769">
        <v>678</v>
      </c>
      <c r="J2769">
        <v>181</v>
      </c>
      <c r="L2769">
        <v>9</v>
      </c>
      <c r="M2769" t="s">
        <v>492</v>
      </c>
      <c r="N2769" t="s">
        <v>488</v>
      </c>
      <c r="O2769" t="s">
        <v>497</v>
      </c>
      <c r="P2769" s="1">
        <v>45575</v>
      </c>
      <c r="Q2769" s="1">
        <v>45568</v>
      </c>
      <c r="R2769" t="s">
        <v>493</v>
      </c>
      <c r="S2769">
        <v>622.29999999999995</v>
      </c>
      <c r="T2769">
        <v>30</v>
      </c>
    </row>
    <row r="2770" spans="1:20" x14ac:dyDescent="0.25">
      <c r="A2770" s="1">
        <v>45568</v>
      </c>
      <c r="B2770">
        <v>3930</v>
      </c>
      <c r="C2770">
        <v>3</v>
      </c>
      <c r="D2770">
        <v>4</v>
      </c>
      <c r="E2770">
        <v>4</v>
      </c>
      <c r="F2770">
        <v>3</v>
      </c>
      <c r="G2770">
        <v>1</v>
      </c>
      <c r="H2770" t="s">
        <v>492</v>
      </c>
      <c r="I2770">
        <v>882</v>
      </c>
      <c r="J2770">
        <v>74</v>
      </c>
      <c r="K2770" s="1">
        <v>45584</v>
      </c>
      <c r="L2770">
        <v>1</v>
      </c>
      <c r="M2770" t="s">
        <v>494</v>
      </c>
      <c r="N2770" t="s">
        <v>488</v>
      </c>
      <c r="O2770" t="s">
        <v>497</v>
      </c>
      <c r="R2770" t="s">
        <v>490</v>
      </c>
      <c r="S2770">
        <v>669.2</v>
      </c>
      <c r="T2770">
        <v>0</v>
      </c>
    </row>
    <row r="2771" spans="1:20" x14ac:dyDescent="0.25">
      <c r="A2771" s="1">
        <v>45568</v>
      </c>
      <c r="B2771">
        <v>1884</v>
      </c>
      <c r="C2771">
        <v>2</v>
      </c>
      <c r="D2771">
        <v>2</v>
      </c>
      <c r="E2771">
        <v>4</v>
      </c>
      <c r="F2771">
        <v>5</v>
      </c>
      <c r="G2771">
        <v>3</v>
      </c>
      <c r="H2771" t="s">
        <v>491</v>
      </c>
      <c r="I2771">
        <v>497</v>
      </c>
      <c r="J2771">
        <v>102</v>
      </c>
      <c r="L2771">
        <v>5</v>
      </c>
      <c r="M2771" t="s">
        <v>492</v>
      </c>
      <c r="N2771" t="s">
        <v>495</v>
      </c>
      <c r="O2771" t="s">
        <v>497</v>
      </c>
      <c r="P2771" s="1">
        <v>45570</v>
      </c>
      <c r="Q2771" s="1">
        <v>45568</v>
      </c>
      <c r="R2771" t="s">
        <v>496</v>
      </c>
      <c r="S2771">
        <v>454.3</v>
      </c>
      <c r="T2771">
        <v>50</v>
      </c>
    </row>
    <row r="2772" spans="1:20" x14ac:dyDescent="0.25">
      <c r="A2772" s="1">
        <v>45569</v>
      </c>
      <c r="B2772">
        <v>2933</v>
      </c>
      <c r="C2772">
        <v>1</v>
      </c>
      <c r="D2772">
        <v>4</v>
      </c>
      <c r="E2772">
        <v>4</v>
      </c>
      <c r="F2772">
        <v>3</v>
      </c>
      <c r="G2772">
        <v>2</v>
      </c>
      <c r="H2772" t="s">
        <v>491</v>
      </c>
      <c r="I2772">
        <v>51</v>
      </c>
      <c r="J2772">
        <v>23</v>
      </c>
      <c r="L2772">
        <v>3</v>
      </c>
      <c r="M2772" t="s">
        <v>487</v>
      </c>
      <c r="N2772" t="s">
        <v>488</v>
      </c>
      <c r="O2772" t="s">
        <v>489</v>
      </c>
      <c r="P2772" s="1">
        <v>45570</v>
      </c>
      <c r="Q2772" s="1">
        <v>45569</v>
      </c>
      <c r="R2772" t="s">
        <v>496</v>
      </c>
      <c r="S2772">
        <v>86.8</v>
      </c>
      <c r="T2772">
        <v>50</v>
      </c>
    </row>
    <row r="2773" spans="1:20" x14ac:dyDescent="0.25">
      <c r="A2773" s="1">
        <v>45569</v>
      </c>
      <c r="B2773">
        <v>3793</v>
      </c>
      <c r="C2773">
        <v>1</v>
      </c>
      <c r="D2773">
        <v>3</v>
      </c>
      <c r="E2773">
        <v>4</v>
      </c>
      <c r="F2773">
        <v>2</v>
      </c>
      <c r="G2773">
        <v>2</v>
      </c>
      <c r="H2773" t="s">
        <v>491</v>
      </c>
      <c r="I2773">
        <v>797</v>
      </c>
      <c r="J2773">
        <v>196</v>
      </c>
      <c r="K2773" s="1">
        <v>45584</v>
      </c>
      <c r="L2773">
        <v>9</v>
      </c>
      <c r="M2773" t="s">
        <v>487</v>
      </c>
      <c r="N2773" t="s">
        <v>488</v>
      </c>
      <c r="O2773" t="s">
        <v>489</v>
      </c>
      <c r="R2773" t="s">
        <v>490</v>
      </c>
      <c r="S2773">
        <v>695.1</v>
      </c>
      <c r="T2773">
        <v>0</v>
      </c>
    </row>
    <row r="2774" spans="1:20" x14ac:dyDescent="0.25">
      <c r="A2774" s="1">
        <v>45569</v>
      </c>
      <c r="B2774">
        <v>2966</v>
      </c>
      <c r="C2774">
        <v>2</v>
      </c>
      <c r="D2774">
        <v>2</v>
      </c>
      <c r="E2774">
        <v>4</v>
      </c>
      <c r="F2774">
        <v>5</v>
      </c>
      <c r="G2774">
        <v>3</v>
      </c>
      <c r="H2774" t="s">
        <v>486</v>
      </c>
      <c r="I2774">
        <v>610</v>
      </c>
      <c r="J2774">
        <v>63</v>
      </c>
      <c r="K2774" s="1">
        <v>45598</v>
      </c>
      <c r="L2774">
        <v>1</v>
      </c>
      <c r="M2774" t="s">
        <v>492</v>
      </c>
      <c r="N2774" t="s">
        <v>488</v>
      </c>
      <c r="O2774" t="s">
        <v>497</v>
      </c>
      <c r="R2774" t="s">
        <v>490</v>
      </c>
      <c r="S2774">
        <v>471.1</v>
      </c>
      <c r="T2774">
        <v>0</v>
      </c>
    </row>
    <row r="2775" spans="1:20" x14ac:dyDescent="0.25">
      <c r="A2775" s="1">
        <v>45569</v>
      </c>
      <c r="B2775">
        <v>589</v>
      </c>
      <c r="C2775">
        <v>3</v>
      </c>
      <c r="D2775">
        <v>2</v>
      </c>
      <c r="E2775">
        <v>4</v>
      </c>
      <c r="F2775">
        <v>5</v>
      </c>
      <c r="G2775">
        <v>1</v>
      </c>
      <c r="H2775" t="s">
        <v>486</v>
      </c>
      <c r="I2775">
        <v>201</v>
      </c>
      <c r="J2775">
        <v>178</v>
      </c>
      <c r="K2775" s="1">
        <v>45588</v>
      </c>
      <c r="L2775">
        <v>6</v>
      </c>
      <c r="M2775" t="s">
        <v>494</v>
      </c>
      <c r="N2775" t="s">
        <v>488</v>
      </c>
      <c r="O2775" t="s">
        <v>489</v>
      </c>
      <c r="R2775" t="s">
        <v>490</v>
      </c>
      <c r="S2775">
        <v>265.3</v>
      </c>
      <c r="T2775">
        <v>0</v>
      </c>
    </row>
    <row r="2776" spans="1:20" x14ac:dyDescent="0.25">
      <c r="A2776" s="1">
        <v>45569</v>
      </c>
      <c r="B2776">
        <v>3916</v>
      </c>
      <c r="C2776">
        <v>4</v>
      </c>
      <c r="D2776">
        <v>3</v>
      </c>
      <c r="E2776">
        <v>4</v>
      </c>
      <c r="F2776">
        <v>3</v>
      </c>
      <c r="G2776">
        <v>3</v>
      </c>
      <c r="H2776" t="s">
        <v>486</v>
      </c>
      <c r="I2776">
        <v>70</v>
      </c>
      <c r="J2776">
        <v>67</v>
      </c>
      <c r="L2776">
        <v>3</v>
      </c>
      <c r="M2776" t="s">
        <v>494</v>
      </c>
      <c r="N2776" t="s">
        <v>495</v>
      </c>
      <c r="O2776" t="s">
        <v>489</v>
      </c>
      <c r="P2776" s="1">
        <v>45576</v>
      </c>
      <c r="Q2776" s="1">
        <v>45569</v>
      </c>
      <c r="R2776" t="s">
        <v>493</v>
      </c>
      <c r="S2776">
        <v>116.9</v>
      </c>
      <c r="T2776">
        <v>30</v>
      </c>
    </row>
    <row r="2777" spans="1:20" x14ac:dyDescent="0.25">
      <c r="A2777" s="1">
        <v>45569</v>
      </c>
      <c r="B2777">
        <v>1036</v>
      </c>
      <c r="C2777">
        <v>4</v>
      </c>
      <c r="D2777">
        <v>3</v>
      </c>
      <c r="E2777">
        <v>4</v>
      </c>
      <c r="F2777">
        <v>1</v>
      </c>
      <c r="G2777">
        <v>3</v>
      </c>
      <c r="H2777" t="s">
        <v>492</v>
      </c>
      <c r="I2777">
        <v>121</v>
      </c>
      <c r="J2777">
        <v>118</v>
      </c>
      <c r="L2777">
        <v>1</v>
      </c>
      <c r="M2777" t="s">
        <v>494</v>
      </c>
      <c r="N2777" t="s">
        <v>488</v>
      </c>
      <c r="O2777" t="s">
        <v>497</v>
      </c>
      <c r="P2777" s="1">
        <v>45570</v>
      </c>
      <c r="Q2777" s="1">
        <v>45569</v>
      </c>
      <c r="R2777" t="s">
        <v>493</v>
      </c>
      <c r="S2777">
        <v>188.3</v>
      </c>
      <c r="T2777">
        <v>30</v>
      </c>
    </row>
    <row r="2778" spans="1:20" x14ac:dyDescent="0.25">
      <c r="A2778" s="1">
        <v>45569</v>
      </c>
      <c r="B2778">
        <v>457</v>
      </c>
      <c r="C2778">
        <v>3</v>
      </c>
      <c r="D2778">
        <v>3</v>
      </c>
      <c r="E2778">
        <v>4</v>
      </c>
      <c r="F2778">
        <v>1</v>
      </c>
      <c r="G2778">
        <v>2</v>
      </c>
      <c r="H2778" t="s">
        <v>492</v>
      </c>
      <c r="I2778">
        <v>60</v>
      </c>
      <c r="J2778">
        <v>117</v>
      </c>
      <c r="L2778">
        <v>3</v>
      </c>
      <c r="M2778" t="s">
        <v>487</v>
      </c>
      <c r="N2778" t="s">
        <v>488</v>
      </c>
      <c r="O2778" t="s">
        <v>497</v>
      </c>
      <c r="P2778" s="1">
        <v>45572</v>
      </c>
      <c r="Q2778" s="1">
        <v>45569</v>
      </c>
      <c r="R2778" t="s">
        <v>493</v>
      </c>
      <c r="S2778">
        <v>144.9</v>
      </c>
      <c r="T2778">
        <v>30</v>
      </c>
    </row>
    <row r="2779" spans="1:20" x14ac:dyDescent="0.25">
      <c r="A2779" s="1">
        <v>45569</v>
      </c>
      <c r="B2779">
        <v>1767</v>
      </c>
      <c r="C2779">
        <v>1</v>
      </c>
      <c r="D2779">
        <v>4</v>
      </c>
      <c r="E2779">
        <v>4</v>
      </c>
      <c r="F2779">
        <v>5</v>
      </c>
      <c r="G2779">
        <v>2</v>
      </c>
      <c r="H2779" t="s">
        <v>491</v>
      </c>
      <c r="I2779">
        <v>195</v>
      </c>
      <c r="J2779">
        <v>45</v>
      </c>
      <c r="K2779" s="1">
        <v>45590</v>
      </c>
      <c r="L2779">
        <v>2</v>
      </c>
      <c r="M2779" t="s">
        <v>487</v>
      </c>
      <c r="N2779" t="s">
        <v>495</v>
      </c>
      <c r="O2779" t="s">
        <v>497</v>
      </c>
      <c r="R2779" t="s">
        <v>490</v>
      </c>
      <c r="S2779">
        <v>168</v>
      </c>
      <c r="T2779">
        <v>0</v>
      </c>
    </row>
    <row r="2780" spans="1:20" x14ac:dyDescent="0.25">
      <c r="A2780" s="1">
        <v>45569</v>
      </c>
      <c r="B2780">
        <v>2667</v>
      </c>
      <c r="C2780">
        <v>2</v>
      </c>
      <c r="D2780">
        <v>4</v>
      </c>
      <c r="E2780">
        <v>4</v>
      </c>
      <c r="F2780">
        <v>5</v>
      </c>
      <c r="G2780">
        <v>1</v>
      </c>
      <c r="H2780" t="s">
        <v>492</v>
      </c>
      <c r="I2780">
        <v>291</v>
      </c>
      <c r="J2780">
        <v>122</v>
      </c>
      <c r="K2780" s="1">
        <v>45593</v>
      </c>
      <c r="L2780">
        <v>10</v>
      </c>
      <c r="M2780" t="s">
        <v>487</v>
      </c>
      <c r="N2780" t="s">
        <v>488</v>
      </c>
      <c r="O2780" t="s">
        <v>489</v>
      </c>
      <c r="R2780" t="s">
        <v>490</v>
      </c>
      <c r="S2780">
        <v>289.10000000000002</v>
      </c>
      <c r="T2780">
        <v>0</v>
      </c>
    </row>
    <row r="2781" spans="1:20" x14ac:dyDescent="0.25">
      <c r="A2781" s="1">
        <v>45569</v>
      </c>
      <c r="B2781">
        <v>1037</v>
      </c>
      <c r="C2781">
        <v>2</v>
      </c>
      <c r="D2781">
        <v>5</v>
      </c>
      <c r="E2781">
        <v>4</v>
      </c>
      <c r="F2781">
        <v>2</v>
      </c>
      <c r="G2781">
        <v>1</v>
      </c>
      <c r="H2781" t="s">
        <v>486</v>
      </c>
      <c r="I2781">
        <v>193</v>
      </c>
      <c r="J2781">
        <v>116</v>
      </c>
      <c r="L2781">
        <v>8</v>
      </c>
      <c r="M2781" t="s">
        <v>487</v>
      </c>
      <c r="N2781" t="s">
        <v>488</v>
      </c>
      <c r="O2781" t="s">
        <v>489</v>
      </c>
      <c r="P2781" s="1">
        <v>45573</v>
      </c>
      <c r="Q2781" s="1">
        <v>45569</v>
      </c>
      <c r="R2781" t="s">
        <v>498</v>
      </c>
      <c r="S2781">
        <v>223.3</v>
      </c>
      <c r="T2781">
        <v>10</v>
      </c>
    </row>
    <row r="2782" spans="1:20" x14ac:dyDescent="0.25">
      <c r="A2782" s="1">
        <v>45570</v>
      </c>
      <c r="B2782">
        <v>2626</v>
      </c>
      <c r="C2782">
        <v>3</v>
      </c>
      <c r="D2782">
        <v>4</v>
      </c>
      <c r="E2782">
        <v>4</v>
      </c>
      <c r="F2782">
        <v>5</v>
      </c>
      <c r="G2782">
        <v>1</v>
      </c>
      <c r="H2782" t="s">
        <v>486</v>
      </c>
      <c r="I2782">
        <v>232</v>
      </c>
      <c r="J2782">
        <v>31</v>
      </c>
      <c r="K2782" s="1">
        <v>45589</v>
      </c>
      <c r="L2782">
        <v>3</v>
      </c>
      <c r="M2782" t="s">
        <v>492</v>
      </c>
      <c r="N2782" t="s">
        <v>488</v>
      </c>
      <c r="O2782" t="s">
        <v>497</v>
      </c>
      <c r="R2782" t="s">
        <v>490</v>
      </c>
      <c r="S2782">
        <v>184.1</v>
      </c>
      <c r="T2782">
        <v>0</v>
      </c>
    </row>
    <row r="2783" spans="1:20" x14ac:dyDescent="0.25">
      <c r="A2783" s="1">
        <v>45570</v>
      </c>
      <c r="B2783">
        <v>722</v>
      </c>
      <c r="C2783">
        <v>3</v>
      </c>
      <c r="D2783">
        <v>3</v>
      </c>
      <c r="E2783">
        <v>4</v>
      </c>
      <c r="F2783">
        <v>1</v>
      </c>
      <c r="G2783">
        <v>2</v>
      </c>
      <c r="H2783" t="s">
        <v>491</v>
      </c>
      <c r="I2783">
        <v>972</v>
      </c>
      <c r="J2783">
        <v>64</v>
      </c>
      <c r="K2783" s="1">
        <v>45581</v>
      </c>
      <c r="L2783">
        <v>7</v>
      </c>
      <c r="M2783" t="s">
        <v>494</v>
      </c>
      <c r="N2783" t="s">
        <v>488</v>
      </c>
      <c r="O2783" t="s">
        <v>489</v>
      </c>
      <c r="R2783" t="s">
        <v>490</v>
      </c>
      <c r="S2783">
        <v>725.2</v>
      </c>
      <c r="T2783">
        <v>0</v>
      </c>
    </row>
    <row r="2784" spans="1:20" x14ac:dyDescent="0.25">
      <c r="A2784" s="1">
        <v>45570</v>
      </c>
      <c r="B2784">
        <v>3367</v>
      </c>
      <c r="C2784">
        <v>5</v>
      </c>
      <c r="D2784">
        <v>5</v>
      </c>
      <c r="E2784">
        <v>4</v>
      </c>
      <c r="F2784">
        <v>3</v>
      </c>
      <c r="G2784">
        <v>1</v>
      </c>
      <c r="H2784" t="s">
        <v>492</v>
      </c>
      <c r="I2784">
        <v>205</v>
      </c>
      <c r="J2784">
        <v>155</v>
      </c>
      <c r="L2784">
        <v>10</v>
      </c>
      <c r="M2784" t="s">
        <v>494</v>
      </c>
      <c r="N2784" t="s">
        <v>495</v>
      </c>
      <c r="O2784" t="s">
        <v>489</v>
      </c>
      <c r="P2784" s="1">
        <v>45572</v>
      </c>
      <c r="Q2784" s="1">
        <v>45570</v>
      </c>
      <c r="R2784" t="s">
        <v>493</v>
      </c>
      <c r="S2784">
        <v>273</v>
      </c>
      <c r="T2784">
        <v>30</v>
      </c>
    </row>
    <row r="2785" spans="1:20" x14ac:dyDescent="0.25">
      <c r="A2785" s="1">
        <v>45570</v>
      </c>
      <c r="B2785">
        <v>402</v>
      </c>
      <c r="C2785">
        <v>2</v>
      </c>
      <c r="D2785">
        <v>3</v>
      </c>
      <c r="E2785">
        <v>4</v>
      </c>
      <c r="F2785">
        <v>3</v>
      </c>
      <c r="G2785">
        <v>3</v>
      </c>
      <c r="H2785" t="s">
        <v>492</v>
      </c>
      <c r="I2785">
        <v>794</v>
      </c>
      <c r="J2785">
        <v>28</v>
      </c>
      <c r="K2785" s="1">
        <v>45578</v>
      </c>
      <c r="L2785">
        <v>6</v>
      </c>
      <c r="M2785" t="s">
        <v>492</v>
      </c>
      <c r="N2785" t="s">
        <v>495</v>
      </c>
      <c r="O2785" t="s">
        <v>489</v>
      </c>
      <c r="R2785" t="s">
        <v>490</v>
      </c>
      <c r="S2785">
        <v>575.4</v>
      </c>
      <c r="T2785">
        <v>0</v>
      </c>
    </row>
    <row r="2786" spans="1:20" x14ac:dyDescent="0.25">
      <c r="A2786" s="1">
        <v>45570</v>
      </c>
      <c r="B2786">
        <v>1418</v>
      </c>
      <c r="C2786">
        <v>5</v>
      </c>
      <c r="D2786">
        <v>1</v>
      </c>
      <c r="E2786">
        <v>4</v>
      </c>
      <c r="F2786">
        <v>1</v>
      </c>
      <c r="G2786">
        <v>3</v>
      </c>
      <c r="H2786" t="s">
        <v>486</v>
      </c>
      <c r="I2786">
        <v>685</v>
      </c>
      <c r="J2786">
        <v>20</v>
      </c>
      <c r="L2786">
        <v>7</v>
      </c>
      <c r="M2786" t="s">
        <v>492</v>
      </c>
      <c r="N2786" t="s">
        <v>495</v>
      </c>
      <c r="O2786" t="s">
        <v>497</v>
      </c>
      <c r="P2786" s="1">
        <v>45577</v>
      </c>
      <c r="Q2786" s="1">
        <v>45570</v>
      </c>
      <c r="R2786" t="s">
        <v>493</v>
      </c>
      <c r="S2786">
        <v>514.5</v>
      </c>
      <c r="T2786">
        <v>30</v>
      </c>
    </row>
    <row r="2787" spans="1:20" x14ac:dyDescent="0.25">
      <c r="A2787" s="1">
        <v>45658</v>
      </c>
      <c r="B2787">
        <v>2953</v>
      </c>
      <c r="C2787">
        <v>1</v>
      </c>
      <c r="D2787">
        <v>2</v>
      </c>
      <c r="E2787">
        <v>4</v>
      </c>
      <c r="F2787">
        <v>5</v>
      </c>
      <c r="G2787">
        <v>2</v>
      </c>
      <c r="H2787" t="s">
        <v>491</v>
      </c>
      <c r="I2787">
        <v>672</v>
      </c>
      <c r="J2787">
        <v>152</v>
      </c>
      <c r="K2787" s="1">
        <v>45583</v>
      </c>
      <c r="L2787">
        <v>7</v>
      </c>
      <c r="M2787" t="s">
        <v>494</v>
      </c>
      <c r="N2787" t="s">
        <v>495</v>
      </c>
      <c r="O2787" t="s">
        <v>497</v>
      </c>
      <c r="R2787" t="s">
        <v>490</v>
      </c>
      <c r="S2787">
        <v>576.79999999999995</v>
      </c>
      <c r="T2787">
        <v>0</v>
      </c>
    </row>
    <row r="2788" spans="1:20" x14ac:dyDescent="0.25">
      <c r="A2788" s="1">
        <v>45658</v>
      </c>
      <c r="B2788">
        <v>240</v>
      </c>
      <c r="C2788">
        <v>2</v>
      </c>
      <c r="D2788">
        <v>1</v>
      </c>
      <c r="E2788">
        <v>4</v>
      </c>
      <c r="F2788">
        <v>3</v>
      </c>
      <c r="G2788">
        <v>3</v>
      </c>
      <c r="H2788" t="s">
        <v>486</v>
      </c>
      <c r="I2788">
        <v>725</v>
      </c>
      <c r="J2788">
        <v>90</v>
      </c>
      <c r="L2788">
        <v>10</v>
      </c>
      <c r="M2788" t="s">
        <v>494</v>
      </c>
      <c r="N2788" t="s">
        <v>495</v>
      </c>
      <c r="O2788" t="s">
        <v>497</v>
      </c>
      <c r="P2788" s="1">
        <v>45575</v>
      </c>
      <c r="Q2788" s="1">
        <v>45570</v>
      </c>
      <c r="R2788" t="s">
        <v>498</v>
      </c>
      <c r="S2788">
        <v>577.5</v>
      </c>
      <c r="T2788">
        <v>10</v>
      </c>
    </row>
    <row r="2789" spans="1:20" x14ac:dyDescent="0.25">
      <c r="A2789" s="1">
        <v>45658</v>
      </c>
      <c r="B2789">
        <v>233</v>
      </c>
      <c r="C2789">
        <v>3</v>
      </c>
      <c r="D2789">
        <v>3</v>
      </c>
      <c r="E2789">
        <v>4</v>
      </c>
      <c r="F2789">
        <v>2</v>
      </c>
      <c r="G2789">
        <v>1</v>
      </c>
      <c r="H2789" t="s">
        <v>492</v>
      </c>
      <c r="I2789">
        <v>233</v>
      </c>
      <c r="J2789">
        <v>73</v>
      </c>
      <c r="K2789" s="1">
        <v>45585</v>
      </c>
      <c r="L2789">
        <v>1</v>
      </c>
      <c r="M2789" t="s">
        <v>492</v>
      </c>
      <c r="N2789" t="s">
        <v>495</v>
      </c>
      <c r="O2789" t="s">
        <v>497</v>
      </c>
      <c r="R2789" t="s">
        <v>490</v>
      </c>
      <c r="S2789">
        <v>214.2</v>
      </c>
      <c r="T2789">
        <v>0</v>
      </c>
    </row>
    <row r="2790" spans="1:20" x14ac:dyDescent="0.25">
      <c r="A2790" s="1">
        <v>45658</v>
      </c>
      <c r="B2790">
        <v>650</v>
      </c>
      <c r="C2790">
        <v>3</v>
      </c>
      <c r="D2790">
        <v>4</v>
      </c>
      <c r="E2790">
        <v>4</v>
      </c>
      <c r="F2790">
        <v>5</v>
      </c>
      <c r="G2790">
        <v>3</v>
      </c>
      <c r="H2790" t="s">
        <v>486</v>
      </c>
      <c r="I2790">
        <v>931</v>
      </c>
      <c r="J2790">
        <v>123</v>
      </c>
      <c r="L2790">
        <v>4</v>
      </c>
      <c r="M2790" t="s">
        <v>492</v>
      </c>
      <c r="N2790" t="s">
        <v>488</v>
      </c>
      <c r="O2790" t="s">
        <v>497</v>
      </c>
      <c r="P2790" s="1">
        <v>45571</v>
      </c>
      <c r="Q2790" s="1">
        <v>45570</v>
      </c>
      <c r="R2790" t="s">
        <v>498</v>
      </c>
      <c r="S2790">
        <v>744.8</v>
      </c>
      <c r="T2790">
        <v>10</v>
      </c>
    </row>
    <row r="2791" spans="1:20" x14ac:dyDescent="0.25">
      <c r="A2791" s="1">
        <v>45658</v>
      </c>
      <c r="B2791">
        <v>4438</v>
      </c>
      <c r="C2791">
        <v>1</v>
      </c>
      <c r="D2791">
        <v>2</v>
      </c>
      <c r="E2791">
        <v>4</v>
      </c>
      <c r="F2791">
        <v>5</v>
      </c>
      <c r="G2791">
        <v>1</v>
      </c>
      <c r="H2791" t="s">
        <v>486</v>
      </c>
      <c r="I2791">
        <v>725</v>
      </c>
      <c r="J2791">
        <v>171</v>
      </c>
      <c r="K2791" s="1">
        <v>45595</v>
      </c>
      <c r="L2791">
        <v>4</v>
      </c>
      <c r="M2791" t="s">
        <v>487</v>
      </c>
      <c r="N2791" t="s">
        <v>495</v>
      </c>
      <c r="O2791" t="s">
        <v>489</v>
      </c>
      <c r="R2791" t="s">
        <v>490</v>
      </c>
      <c r="S2791">
        <v>627.20000000000005</v>
      </c>
      <c r="T2791">
        <v>0</v>
      </c>
    </row>
    <row r="2792" spans="1:20" x14ac:dyDescent="0.25">
      <c r="A2792" s="1">
        <v>45658</v>
      </c>
      <c r="B2792">
        <v>2923</v>
      </c>
      <c r="C2792">
        <v>4</v>
      </c>
      <c r="D2792">
        <v>4</v>
      </c>
      <c r="E2792">
        <v>4</v>
      </c>
      <c r="F2792">
        <v>5</v>
      </c>
      <c r="G2792">
        <v>1</v>
      </c>
      <c r="H2792" t="s">
        <v>492</v>
      </c>
      <c r="I2792">
        <v>616</v>
      </c>
      <c r="J2792">
        <v>173</v>
      </c>
      <c r="K2792" s="1">
        <v>45591</v>
      </c>
      <c r="L2792">
        <v>5</v>
      </c>
      <c r="M2792" t="s">
        <v>492</v>
      </c>
      <c r="N2792" t="s">
        <v>488</v>
      </c>
      <c r="O2792" t="s">
        <v>489</v>
      </c>
      <c r="R2792" t="s">
        <v>490</v>
      </c>
      <c r="S2792">
        <v>552.29999999999995</v>
      </c>
      <c r="T2792">
        <v>0</v>
      </c>
    </row>
    <row r="2793" spans="1:20" x14ac:dyDescent="0.25">
      <c r="A2793" s="1">
        <v>45658</v>
      </c>
      <c r="B2793">
        <v>4073</v>
      </c>
      <c r="C2793">
        <v>5</v>
      </c>
      <c r="D2793">
        <v>4</v>
      </c>
      <c r="E2793">
        <v>4</v>
      </c>
      <c r="F2793">
        <v>5</v>
      </c>
      <c r="G2793">
        <v>1</v>
      </c>
      <c r="H2793" t="s">
        <v>492</v>
      </c>
      <c r="I2793">
        <v>563</v>
      </c>
      <c r="J2793">
        <v>29</v>
      </c>
      <c r="K2793" s="1">
        <v>45594</v>
      </c>
      <c r="L2793">
        <v>10</v>
      </c>
      <c r="M2793" t="s">
        <v>492</v>
      </c>
      <c r="N2793" t="s">
        <v>488</v>
      </c>
      <c r="O2793" t="s">
        <v>489</v>
      </c>
      <c r="R2793" t="s">
        <v>490</v>
      </c>
      <c r="S2793">
        <v>414.4</v>
      </c>
      <c r="T2793">
        <v>0</v>
      </c>
    </row>
    <row r="2794" spans="1:20" x14ac:dyDescent="0.25">
      <c r="A2794" s="1">
        <v>45658</v>
      </c>
      <c r="B2794">
        <v>3245</v>
      </c>
      <c r="C2794">
        <v>3</v>
      </c>
      <c r="D2794">
        <v>4</v>
      </c>
      <c r="E2794">
        <v>4</v>
      </c>
      <c r="F2794">
        <v>5</v>
      </c>
      <c r="G2794">
        <v>3</v>
      </c>
      <c r="H2794" t="s">
        <v>492</v>
      </c>
      <c r="I2794">
        <v>172</v>
      </c>
      <c r="J2794">
        <v>59</v>
      </c>
      <c r="K2794" s="1">
        <v>45597</v>
      </c>
      <c r="L2794">
        <v>5</v>
      </c>
      <c r="M2794" t="s">
        <v>487</v>
      </c>
      <c r="N2794" t="s">
        <v>495</v>
      </c>
      <c r="O2794" t="s">
        <v>489</v>
      </c>
      <c r="R2794" t="s">
        <v>490</v>
      </c>
      <c r="S2794">
        <v>161.69999999999999</v>
      </c>
      <c r="T2794">
        <v>0</v>
      </c>
    </row>
    <row r="2795" spans="1:20" x14ac:dyDescent="0.25">
      <c r="A2795" s="1">
        <v>45658</v>
      </c>
      <c r="B2795">
        <v>767</v>
      </c>
      <c r="C2795">
        <v>2</v>
      </c>
      <c r="D2795">
        <v>4</v>
      </c>
      <c r="E2795">
        <v>4</v>
      </c>
      <c r="F2795">
        <v>5</v>
      </c>
      <c r="G2795">
        <v>2</v>
      </c>
      <c r="H2795" t="s">
        <v>486</v>
      </c>
      <c r="I2795">
        <v>821</v>
      </c>
      <c r="J2795">
        <v>63</v>
      </c>
      <c r="K2795" s="1">
        <v>45597</v>
      </c>
      <c r="L2795">
        <v>8</v>
      </c>
      <c r="M2795" t="s">
        <v>494</v>
      </c>
      <c r="N2795" t="s">
        <v>488</v>
      </c>
      <c r="O2795" t="s">
        <v>489</v>
      </c>
      <c r="R2795" t="s">
        <v>490</v>
      </c>
      <c r="S2795">
        <v>618.79999999999995</v>
      </c>
      <c r="T2795">
        <v>0</v>
      </c>
    </row>
    <row r="2796" spans="1:20" x14ac:dyDescent="0.25">
      <c r="A2796" s="1">
        <v>45658</v>
      </c>
      <c r="B2796">
        <v>3738</v>
      </c>
      <c r="C2796">
        <v>2</v>
      </c>
      <c r="D2796">
        <v>4</v>
      </c>
      <c r="E2796">
        <v>4</v>
      </c>
      <c r="F2796">
        <v>5</v>
      </c>
      <c r="G2796">
        <v>1</v>
      </c>
      <c r="H2796" t="s">
        <v>486</v>
      </c>
      <c r="I2796">
        <v>522</v>
      </c>
      <c r="J2796">
        <v>131</v>
      </c>
      <c r="L2796">
        <v>4</v>
      </c>
      <c r="M2796" t="s">
        <v>487</v>
      </c>
      <c r="N2796" t="s">
        <v>488</v>
      </c>
      <c r="O2796" t="s">
        <v>489</v>
      </c>
      <c r="P2796" s="1">
        <v>45579</v>
      </c>
      <c r="Q2796" s="1">
        <v>45571</v>
      </c>
      <c r="R2796" t="s">
        <v>496</v>
      </c>
      <c r="S2796">
        <v>492.1</v>
      </c>
      <c r="T2796">
        <v>50</v>
      </c>
    </row>
    <row r="2797" spans="1:20" x14ac:dyDescent="0.25">
      <c r="A2797" s="1">
        <v>45659</v>
      </c>
      <c r="B2797">
        <v>3069</v>
      </c>
      <c r="C2797">
        <v>2</v>
      </c>
      <c r="D2797">
        <v>4</v>
      </c>
      <c r="E2797">
        <v>4</v>
      </c>
      <c r="F2797">
        <v>5</v>
      </c>
      <c r="G2797">
        <v>3</v>
      </c>
      <c r="H2797" t="s">
        <v>486</v>
      </c>
      <c r="I2797">
        <v>431</v>
      </c>
      <c r="J2797">
        <v>31</v>
      </c>
      <c r="L2797">
        <v>1</v>
      </c>
      <c r="M2797" t="s">
        <v>492</v>
      </c>
      <c r="N2797" t="s">
        <v>488</v>
      </c>
      <c r="O2797" t="s">
        <v>497</v>
      </c>
      <c r="P2797" s="1">
        <v>45578</v>
      </c>
      <c r="Q2797" s="1">
        <v>45571</v>
      </c>
      <c r="R2797" t="s">
        <v>496</v>
      </c>
      <c r="S2797">
        <v>358.4</v>
      </c>
      <c r="T2797">
        <v>50</v>
      </c>
    </row>
    <row r="2798" spans="1:20" x14ac:dyDescent="0.25">
      <c r="A2798" s="1">
        <v>45659</v>
      </c>
      <c r="B2798">
        <v>1282</v>
      </c>
      <c r="C2798">
        <v>1</v>
      </c>
      <c r="D2798">
        <v>4</v>
      </c>
      <c r="E2798">
        <v>4</v>
      </c>
      <c r="F2798">
        <v>5</v>
      </c>
      <c r="G2798">
        <v>2</v>
      </c>
      <c r="H2798" t="s">
        <v>491</v>
      </c>
      <c r="I2798">
        <v>998</v>
      </c>
      <c r="J2798">
        <v>41</v>
      </c>
      <c r="L2798">
        <v>5</v>
      </c>
      <c r="M2798" t="s">
        <v>492</v>
      </c>
      <c r="N2798" t="s">
        <v>495</v>
      </c>
      <c r="O2798" t="s">
        <v>497</v>
      </c>
      <c r="P2798" s="1">
        <v>45575</v>
      </c>
      <c r="Q2798" s="1">
        <v>45571</v>
      </c>
      <c r="R2798" t="s">
        <v>496</v>
      </c>
      <c r="S2798">
        <v>762.3</v>
      </c>
      <c r="T2798">
        <v>50</v>
      </c>
    </row>
    <row r="2799" spans="1:20" x14ac:dyDescent="0.25">
      <c r="A2799" s="1">
        <v>45659</v>
      </c>
      <c r="B2799">
        <v>4854</v>
      </c>
      <c r="C2799">
        <v>4</v>
      </c>
      <c r="D2799">
        <v>4</v>
      </c>
      <c r="E2799">
        <v>4</v>
      </c>
      <c r="F2799">
        <v>5</v>
      </c>
      <c r="G2799">
        <v>3</v>
      </c>
      <c r="H2799" t="s">
        <v>491</v>
      </c>
      <c r="I2799">
        <v>156</v>
      </c>
      <c r="J2799">
        <v>174</v>
      </c>
      <c r="K2799" s="1">
        <v>45588</v>
      </c>
      <c r="L2799">
        <v>1</v>
      </c>
      <c r="M2799" t="s">
        <v>494</v>
      </c>
      <c r="N2799" t="s">
        <v>488</v>
      </c>
      <c r="O2799" t="s">
        <v>489</v>
      </c>
      <c r="R2799" t="s">
        <v>490</v>
      </c>
      <c r="S2799">
        <v>231</v>
      </c>
      <c r="T2799">
        <v>0</v>
      </c>
    </row>
    <row r="2800" spans="1:20" x14ac:dyDescent="0.25">
      <c r="A2800" s="1">
        <v>45659</v>
      </c>
      <c r="B2800">
        <v>1192</v>
      </c>
      <c r="C2800">
        <v>5</v>
      </c>
      <c r="D2800">
        <v>4</v>
      </c>
      <c r="E2800">
        <v>4</v>
      </c>
      <c r="F2800">
        <v>5</v>
      </c>
      <c r="G2800">
        <v>2</v>
      </c>
      <c r="H2800" t="s">
        <v>492</v>
      </c>
      <c r="I2800">
        <v>399</v>
      </c>
      <c r="J2800">
        <v>101</v>
      </c>
      <c r="L2800">
        <v>3</v>
      </c>
      <c r="M2800" t="s">
        <v>494</v>
      </c>
      <c r="N2800" t="s">
        <v>495</v>
      </c>
      <c r="O2800" t="s">
        <v>497</v>
      </c>
      <c r="P2800" s="1">
        <v>45573</v>
      </c>
      <c r="Q2800" s="1">
        <v>45571</v>
      </c>
      <c r="R2800" t="s">
        <v>498</v>
      </c>
      <c r="S2800">
        <v>357</v>
      </c>
      <c r="T2800">
        <v>10</v>
      </c>
    </row>
    <row r="2801" spans="1:20" x14ac:dyDescent="0.25">
      <c r="A2801" s="1">
        <v>45659</v>
      </c>
      <c r="B2801">
        <v>3847</v>
      </c>
      <c r="C2801">
        <v>2</v>
      </c>
      <c r="D2801">
        <v>4</v>
      </c>
      <c r="E2801">
        <v>4</v>
      </c>
      <c r="F2801">
        <v>5</v>
      </c>
      <c r="G2801">
        <v>3</v>
      </c>
      <c r="H2801" t="s">
        <v>491</v>
      </c>
      <c r="I2801">
        <v>668</v>
      </c>
      <c r="J2801">
        <v>161</v>
      </c>
      <c r="K2801" s="1">
        <v>45599</v>
      </c>
      <c r="L2801">
        <v>8</v>
      </c>
      <c r="M2801" t="s">
        <v>487</v>
      </c>
      <c r="N2801" t="s">
        <v>495</v>
      </c>
      <c r="O2801" t="s">
        <v>489</v>
      </c>
      <c r="R2801" t="s">
        <v>490</v>
      </c>
      <c r="S2801">
        <v>580.29999999999995</v>
      </c>
      <c r="T2801">
        <v>0</v>
      </c>
    </row>
    <row r="2802" spans="1:20" x14ac:dyDescent="0.25">
      <c r="A2802" s="1">
        <v>45659</v>
      </c>
      <c r="B2802">
        <v>3909</v>
      </c>
      <c r="C2802">
        <v>2</v>
      </c>
      <c r="D2802">
        <v>4</v>
      </c>
      <c r="E2802">
        <v>4</v>
      </c>
      <c r="F2802">
        <v>5</v>
      </c>
      <c r="G2802">
        <v>1</v>
      </c>
      <c r="H2802" t="s">
        <v>492</v>
      </c>
      <c r="I2802">
        <v>648</v>
      </c>
      <c r="J2802">
        <v>172</v>
      </c>
      <c r="K2802" s="1">
        <v>45583</v>
      </c>
      <c r="L2802">
        <v>10</v>
      </c>
      <c r="M2802" t="s">
        <v>494</v>
      </c>
      <c r="N2802" t="s">
        <v>488</v>
      </c>
      <c r="O2802" t="s">
        <v>489</v>
      </c>
      <c r="R2802" t="s">
        <v>490</v>
      </c>
      <c r="S2802">
        <v>574</v>
      </c>
      <c r="T2802">
        <v>0</v>
      </c>
    </row>
    <row r="2803" spans="1:20" x14ac:dyDescent="0.25">
      <c r="A2803" s="1">
        <v>45659</v>
      </c>
      <c r="B2803">
        <v>4142</v>
      </c>
      <c r="C2803">
        <v>3</v>
      </c>
      <c r="D2803">
        <v>4</v>
      </c>
      <c r="E2803">
        <v>4</v>
      </c>
      <c r="F2803">
        <v>5</v>
      </c>
      <c r="G2803">
        <v>3</v>
      </c>
      <c r="H2803" t="s">
        <v>486</v>
      </c>
      <c r="I2803">
        <v>247</v>
      </c>
      <c r="J2803">
        <v>71</v>
      </c>
      <c r="L2803">
        <v>5</v>
      </c>
      <c r="M2803" t="s">
        <v>492</v>
      </c>
      <c r="N2803" t="s">
        <v>495</v>
      </c>
      <c r="O2803" t="s">
        <v>497</v>
      </c>
      <c r="P2803" s="1">
        <v>45579</v>
      </c>
      <c r="Q2803" s="1">
        <v>45572</v>
      </c>
      <c r="R2803" t="s">
        <v>496</v>
      </c>
      <c r="S2803">
        <v>257.60000000000002</v>
      </c>
      <c r="T2803">
        <v>50</v>
      </c>
    </row>
    <row r="2804" spans="1:20" x14ac:dyDescent="0.25">
      <c r="A2804" s="1">
        <v>45659</v>
      </c>
      <c r="B2804">
        <v>3129</v>
      </c>
      <c r="C2804">
        <v>4</v>
      </c>
      <c r="D2804">
        <v>4</v>
      </c>
      <c r="E2804">
        <v>4</v>
      </c>
      <c r="F2804">
        <v>5</v>
      </c>
      <c r="G2804">
        <v>2</v>
      </c>
      <c r="H2804" t="s">
        <v>492</v>
      </c>
      <c r="I2804">
        <v>656</v>
      </c>
      <c r="J2804">
        <v>131</v>
      </c>
      <c r="L2804">
        <v>7</v>
      </c>
      <c r="M2804" t="s">
        <v>494</v>
      </c>
      <c r="N2804" t="s">
        <v>488</v>
      </c>
      <c r="O2804" t="s">
        <v>497</v>
      </c>
      <c r="P2804" s="1">
        <v>45574</v>
      </c>
      <c r="Q2804" s="1">
        <v>45572</v>
      </c>
      <c r="R2804" t="s">
        <v>496</v>
      </c>
      <c r="S2804">
        <v>585.9</v>
      </c>
      <c r="T2804">
        <v>50</v>
      </c>
    </row>
    <row r="2805" spans="1:20" x14ac:dyDescent="0.25">
      <c r="A2805" s="1">
        <v>45659</v>
      </c>
      <c r="B2805">
        <v>2026</v>
      </c>
      <c r="C2805">
        <v>3</v>
      </c>
      <c r="D2805">
        <v>4</v>
      </c>
      <c r="E2805">
        <v>4</v>
      </c>
      <c r="F2805">
        <v>5</v>
      </c>
      <c r="G2805">
        <v>1</v>
      </c>
      <c r="H2805" t="s">
        <v>486</v>
      </c>
      <c r="I2805">
        <v>400</v>
      </c>
      <c r="J2805">
        <v>137</v>
      </c>
      <c r="K2805" s="1">
        <v>45590</v>
      </c>
      <c r="L2805">
        <v>1</v>
      </c>
      <c r="M2805" t="s">
        <v>492</v>
      </c>
      <c r="N2805" t="s">
        <v>495</v>
      </c>
      <c r="O2805" t="s">
        <v>489</v>
      </c>
      <c r="R2805" t="s">
        <v>490</v>
      </c>
      <c r="S2805">
        <v>375.9</v>
      </c>
      <c r="T2805">
        <v>0</v>
      </c>
    </row>
    <row r="2806" spans="1:20" x14ac:dyDescent="0.25">
      <c r="A2806" s="1">
        <v>45659</v>
      </c>
      <c r="B2806">
        <v>484</v>
      </c>
      <c r="C2806">
        <v>1</v>
      </c>
      <c r="D2806">
        <v>4</v>
      </c>
      <c r="E2806">
        <v>4</v>
      </c>
      <c r="F2806">
        <v>5</v>
      </c>
      <c r="G2806">
        <v>1</v>
      </c>
      <c r="H2806" t="s">
        <v>492</v>
      </c>
      <c r="I2806">
        <v>379</v>
      </c>
      <c r="J2806">
        <v>78</v>
      </c>
      <c r="K2806" s="1">
        <v>45599</v>
      </c>
      <c r="L2806">
        <v>6</v>
      </c>
      <c r="M2806" t="s">
        <v>494</v>
      </c>
      <c r="N2806" t="s">
        <v>495</v>
      </c>
      <c r="O2806" t="s">
        <v>497</v>
      </c>
      <c r="R2806" t="s">
        <v>490</v>
      </c>
      <c r="S2806">
        <v>319.89999999999998</v>
      </c>
      <c r="T2806">
        <v>0</v>
      </c>
    </row>
    <row r="2807" spans="1:20" x14ac:dyDescent="0.25">
      <c r="A2807" s="1">
        <v>45660</v>
      </c>
      <c r="B2807">
        <v>3994</v>
      </c>
      <c r="C2807">
        <v>1</v>
      </c>
      <c r="D2807">
        <v>4</v>
      </c>
      <c r="E2807">
        <v>4</v>
      </c>
      <c r="F2807">
        <v>5</v>
      </c>
      <c r="G2807">
        <v>3</v>
      </c>
      <c r="H2807" t="s">
        <v>491</v>
      </c>
      <c r="I2807">
        <v>576</v>
      </c>
      <c r="J2807">
        <v>57</v>
      </c>
      <c r="L2807">
        <v>8</v>
      </c>
      <c r="M2807" t="s">
        <v>487</v>
      </c>
      <c r="N2807" t="s">
        <v>495</v>
      </c>
      <c r="O2807" t="s">
        <v>489</v>
      </c>
      <c r="P2807" s="1">
        <v>45578</v>
      </c>
      <c r="Q2807" s="1">
        <v>45572</v>
      </c>
      <c r="R2807" t="s">
        <v>498</v>
      </c>
      <c r="S2807">
        <v>450.1</v>
      </c>
      <c r="T2807">
        <v>10</v>
      </c>
    </row>
    <row r="2808" spans="1:20" x14ac:dyDescent="0.25">
      <c r="A2808" s="1">
        <v>45660</v>
      </c>
      <c r="B2808">
        <v>3351</v>
      </c>
      <c r="C2808">
        <v>5</v>
      </c>
      <c r="D2808">
        <v>4</v>
      </c>
      <c r="E2808">
        <v>4</v>
      </c>
      <c r="F2808">
        <v>5</v>
      </c>
      <c r="G2808">
        <v>1</v>
      </c>
      <c r="H2808" t="s">
        <v>486</v>
      </c>
      <c r="I2808">
        <v>633</v>
      </c>
      <c r="J2808">
        <v>39</v>
      </c>
      <c r="L2808">
        <v>6</v>
      </c>
      <c r="M2808" t="s">
        <v>494</v>
      </c>
      <c r="N2808" t="s">
        <v>495</v>
      </c>
      <c r="O2808" t="s">
        <v>489</v>
      </c>
      <c r="P2808" s="1">
        <v>45573</v>
      </c>
      <c r="Q2808" s="1">
        <v>45572</v>
      </c>
      <c r="R2808" t="s">
        <v>493</v>
      </c>
      <c r="S2808">
        <v>491.4</v>
      </c>
      <c r="T2808">
        <v>30</v>
      </c>
    </row>
    <row r="2809" spans="1:20" x14ac:dyDescent="0.25">
      <c r="A2809" s="1">
        <v>45660</v>
      </c>
      <c r="B2809">
        <v>2906</v>
      </c>
      <c r="C2809">
        <v>1</v>
      </c>
      <c r="D2809">
        <v>4</v>
      </c>
      <c r="E2809">
        <v>4</v>
      </c>
      <c r="F2809">
        <v>5</v>
      </c>
      <c r="G2809">
        <v>2</v>
      </c>
      <c r="H2809" t="s">
        <v>486</v>
      </c>
      <c r="I2809">
        <v>421</v>
      </c>
      <c r="J2809">
        <v>97</v>
      </c>
      <c r="K2809" s="1">
        <v>45587</v>
      </c>
      <c r="L2809">
        <v>4</v>
      </c>
      <c r="M2809" t="s">
        <v>492</v>
      </c>
      <c r="N2809" t="s">
        <v>488</v>
      </c>
      <c r="O2809" t="s">
        <v>489</v>
      </c>
      <c r="R2809" t="s">
        <v>490</v>
      </c>
      <c r="S2809">
        <v>362.6</v>
      </c>
      <c r="T2809">
        <v>0</v>
      </c>
    </row>
    <row r="2810" spans="1:20" x14ac:dyDescent="0.25">
      <c r="A2810" s="1">
        <v>45660</v>
      </c>
      <c r="B2810">
        <v>2445</v>
      </c>
      <c r="C2810">
        <v>5</v>
      </c>
      <c r="D2810">
        <v>4</v>
      </c>
      <c r="E2810">
        <v>4</v>
      </c>
      <c r="F2810">
        <v>5</v>
      </c>
      <c r="G2810">
        <v>1</v>
      </c>
      <c r="H2810" t="s">
        <v>486</v>
      </c>
      <c r="I2810">
        <v>551</v>
      </c>
      <c r="J2810">
        <v>39</v>
      </c>
      <c r="K2810" s="1">
        <v>45595</v>
      </c>
      <c r="L2810">
        <v>8</v>
      </c>
      <c r="M2810" t="s">
        <v>487</v>
      </c>
      <c r="N2810" t="s">
        <v>495</v>
      </c>
      <c r="O2810" t="s">
        <v>489</v>
      </c>
      <c r="R2810" t="s">
        <v>490</v>
      </c>
      <c r="S2810">
        <v>413</v>
      </c>
      <c r="T2810">
        <v>0</v>
      </c>
    </row>
    <row r="2811" spans="1:20" x14ac:dyDescent="0.25">
      <c r="A2811" s="1">
        <v>45660</v>
      </c>
      <c r="B2811">
        <v>1079</v>
      </c>
      <c r="C2811">
        <v>3</v>
      </c>
      <c r="D2811">
        <v>4</v>
      </c>
      <c r="E2811">
        <v>4</v>
      </c>
      <c r="F2811">
        <v>5</v>
      </c>
      <c r="G2811">
        <v>2</v>
      </c>
      <c r="H2811" t="s">
        <v>491</v>
      </c>
      <c r="I2811">
        <v>452</v>
      </c>
      <c r="J2811">
        <v>120</v>
      </c>
      <c r="L2811">
        <v>8</v>
      </c>
      <c r="M2811" t="s">
        <v>487</v>
      </c>
      <c r="N2811" t="s">
        <v>488</v>
      </c>
      <c r="O2811" t="s">
        <v>489</v>
      </c>
      <c r="P2811" s="1">
        <v>45579</v>
      </c>
      <c r="Q2811" s="1">
        <v>45572</v>
      </c>
      <c r="R2811" t="s">
        <v>493</v>
      </c>
      <c r="S2811">
        <v>421.4</v>
      </c>
      <c r="T2811">
        <v>30</v>
      </c>
    </row>
    <row r="2812" spans="1:20" x14ac:dyDescent="0.25">
      <c r="A2812" s="1">
        <v>45660</v>
      </c>
      <c r="B2812">
        <v>1723</v>
      </c>
      <c r="C2812">
        <v>2</v>
      </c>
      <c r="D2812">
        <v>4</v>
      </c>
      <c r="E2812">
        <v>4</v>
      </c>
      <c r="F2812">
        <v>5</v>
      </c>
      <c r="G2812">
        <v>2</v>
      </c>
      <c r="H2812" t="s">
        <v>491</v>
      </c>
      <c r="I2812">
        <v>792</v>
      </c>
      <c r="J2812">
        <v>129</v>
      </c>
      <c r="K2812" s="1">
        <v>45587</v>
      </c>
      <c r="L2812">
        <v>6</v>
      </c>
      <c r="M2812" t="s">
        <v>494</v>
      </c>
      <c r="N2812" t="s">
        <v>488</v>
      </c>
      <c r="O2812" t="s">
        <v>497</v>
      </c>
      <c r="R2812" t="s">
        <v>490</v>
      </c>
      <c r="S2812">
        <v>644.70000000000005</v>
      </c>
      <c r="T2812">
        <v>0</v>
      </c>
    </row>
    <row r="2813" spans="1:20" x14ac:dyDescent="0.25">
      <c r="A2813" s="1">
        <v>45660</v>
      </c>
      <c r="B2813">
        <v>2661</v>
      </c>
      <c r="C2813">
        <v>2</v>
      </c>
      <c r="D2813">
        <v>4</v>
      </c>
      <c r="E2813">
        <v>4</v>
      </c>
      <c r="F2813">
        <v>5</v>
      </c>
      <c r="G2813">
        <v>2</v>
      </c>
      <c r="H2813" t="s">
        <v>491</v>
      </c>
      <c r="I2813">
        <v>635</v>
      </c>
      <c r="J2813">
        <v>49</v>
      </c>
      <c r="K2813" s="1">
        <v>45587</v>
      </c>
      <c r="L2813">
        <v>8</v>
      </c>
      <c r="M2813" t="s">
        <v>494</v>
      </c>
      <c r="N2813" t="s">
        <v>488</v>
      </c>
      <c r="O2813" t="s">
        <v>489</v>
      </c>
      <c r="R2813" t="s">
        <v>490</v>
      </c>
      <c r="S2813">
        <v>478.8</v>
      </c>
      <c r="T2813">
        <v>0</v>
      </c>
    </row>
    <row r="2814" spans="1:20" x14ac:dyDescent="0.25">
      <c r="A2814" s="1">
        <v>45660</v>
      </c>
      <c r="B2814">
        <v>4653</v>
      </c>
      <c r="C2814">
        <v>4</v>
      </c>
      <c r="D2814">
        <v>4</v>
      </c>
      <c r="E2814">
        <v>4</v>
      </c>
      <c r="F2814">
        <v>5</v>
      </c>
      <c r="G2814">
        <v>1</v>
      </c>
      <c r="H2814" t="s">
        <v>486</v>
      </c>
      <c r="I2814">
        <v>827</v>
      </c>
      <c r="J2814">
        <v>126</v>
      </c>
      <c r="L2814">
        <v>6</v>
      </c>
      <c r="M2814" t="s">
        <v>487</v>
      </c>
      <c r="N2814" t="s">
        <v>488</v>
      </c>
      <c r="O2814" t="s">
        <v>497</v>
      </c>
      <c r="P2814" s="1">
        <v>45580</v>
      </c>
      <c r="Q2814" s="1">
        <v>45573</v>
      </c>
      <c r="R2814" t="s">
        <v>498</v>
      </c>
      <c r="S2814">
        <v>674.1</v>
      </c>
      <c r="T2814">
        <v>10</v>
      </c>
    </row>
    <row r="2815" spans="1:20" x14ac:dyDescent="0.25">
      <c r="A2815" s="1">
        <v>45660</v>
      </c>
      <c r="B2815">
        <v>4343</v>
      </c>
      <c r="C2815">
        <v>1</v>
      </c>
      <c r="D2815">
        <v>4</v>
      </c>
      <c r="E2815">
        <v>4</v>
      </c>
      <c r="F2815">
        <v>5</v>
      </c>
      <c r="G2815">
        <v>1</v>
      </c>
      <c r="H2815" t="s">
        <v>492</v>
      </c>
      <c r="I2815">
        <v>463</v>
      </c>
      <c r="J2815">
        <v>60</v>
      </c>
      <c r="L2815">
        <v>4</v>
      </c>
      <c r="M2815" t="s">
        <v>487</v>
      </c>
      <c r="N2815" t="s">
        <v>495</v>
      </c>
      <c r="O2815" t="s">
        <v>489</v>
      </c>
      <c r="P2815" s="1">
        <v>45577</v>
      </c>
      <c r="Q2815" s="1">
        <v>45573</v>
      </c>
      <c r="R2815" t="s">
        <v>496</v>
      </c>
      <c r="S2815">
        <v>401.1</v>
      </c>
      <c r="T2815">
        <v>50</v>
      </c>
    </row>
    <row r="2816" spans="1:20" x14ac:dyDescent="0.25">
      <c r="A2816" s="1">
        <v>45660</v>
      </c>
      <c r="B2816">
        <v>4569</v>
      </c>
      <c r="C2816">
        <v>4</v>
      </c>
      <c r="D2816">
        <v>4</v>
      </c>
      <c r="E2816">
        <v>4</v>
      </c>
      <c r="F2816">
        <v>5</v>
      </c>
      <c r="G2816">
        <v>3</v>
      </c>
      <c r="H2816" t="s">
        <v>492</v>
      </c>
      <c r="I2816">
        <v>910</v>
      </c>
      <c r="J2816">
        <v>103</v>
      </c>
      <c r="K2816" s="1">
        <v>45591</v>
      </c>
      <c r="L2816">
        <v>6</v>
      </c>
      <c r="M2816" t="s">
        <v>492</v>
      </c>
      <c r="N2816" t="s">
        <v>495</v>
      </c>
      <c r="O2816" t="s">
        <v>497</v>
      </c>
      <c r="R2816" t="s">
        <v>490</v>
      </c>
      <c r="S2816">
        <v>709.1</v>
      </c>
      <c r="T2816">
        <v>0</v>
      </c>
    </row>
    <row r="2817" spans="1:20" x14ac:dyDescent="0.25">
      <c r="A2817" s="1">
        <v>45661</v>
      </c>
      <c r="B2817">
        <v>2354</v>
      </c>
      <c r="C2817">
        <v>4</v>
      </c>
      <c r="D2817">
        <v>4</v>
      </c>
      <c r="E2817">
        <v>4</v>
      </c>
      <c r="F2817">
        <v>5</v>
      </c>
      <c r="G2817">
        <v>2</v>
      </c>
      <c r="H2817" t="s">
        <v>491</v>
      </c>
      <c r="I2817">
        <v>758</v>
      </c>
      <c r="J2817">
        <v>90</v>
      </c>
      <c r="K2817" s="1">
        <v>45598</v>
      </c>
      <c r="L2817">
        <v>9</v>
      </c>
      <c r="M2817" t="s">
        <v>487</v>
      </c>
      <c r="N2817" t="s">
        <v>488</v>
      </c>
      <c r="O2817" t="s">
        <v>489</v>
      </c>
      <c r="R2817" t="s">
        <v>490</v>
      </c>
      <c r="S2817">
        <v>593.6</v>
      </c>
      <c r="T2817">
        <v>0</v>
      </c>
    </row>
    <row r="2818" spans="1:20" x14ac:dyDescent="0.25">
      <c r="A2818" s="1">
        <v>45661</v>
      </c>
      <c r="B2818">
        <v>1547</v>
      </c>
      <c r="C2818">
        <v>2</v>
      </c>
      <c r="D2818">
        <v>4</v>
      </c>
      <c r="E2818">
        <v>4</v>
      </c>
      <c r="F2818">
        <v>5</v>
      </c>
      <c r="G2818">
        <v>2</v>
      </c>
      <c r="H2818" t="s">
        <v>492</v>
      </c>
      <c r="I2818">
        <v>979</v>
      </c>
      <c r="J2818">
        <v>82</v>
      </c>
      <c r="L2818">
        <v>8</v>
      </c>
      <c r="M2818" t="s">
        <v>487</v>
      </c>
      <c r="N2818" t="s">
        <v>488</v>
      </c>
      <c r="O2818" t="s">
        <v>497</v>
      </c>
      <c r="P2818" s="1">
        <v>45577</v>
      </c>
      <c r="Q2818" s="1">
        <v>45573</v>
      </c>
      <c r="R2818" t="s">
        <v>496</v>
      </c>
      <c r="S2818">
        <v>777.7</v>
      </c>
      <c r="T2818">
        <v>50</v>
      </c>
    </row>
    <row r="2819" spans="1:20" x14ac:dyDescent="0.25">
      <c r="A2819" s="1">
        <v>45661</v>
      </c>
      <c r="B2819">
        <v>1358</v>
      </c>
      <c r="C2819">
        <v>1</v>
      </c>
      <c r="D2819">
        <v>4</v>
      </c>
      <c r="E2819">
        <v>4</v>
      </c>
      <c r="F2819">
        <v>5</v>
      </c>
      <c r="G2819">
        <v>3</v>
      </c>
      <c r="H2819" t="s">
        <v>486</v>
      </c>
      <c r="I2819">
        <v>207</v>
      </c>
      <c r="J2819">
        <v>114</v>
      </c>
      <c r="K2819" s="1">
        <v>45589</v>
      </c>
      <c r="L2819">
        <v>7</v>
      </c>
      <c r="M2819" t="s">
        <v>487</v>
      </c>
      <c r="N2819" t="s">
        <v>488</v>
      </c>
      <c r="O2819" t="s">
        <v>489</v>
      </c>
      <c r="R2819" t="s">
        <v>490</v>
      </c>
      <c r="S2819">
        <v>224.7</v>
      </c>
      <c r="T2819">
        <v>0</v>
      </c>
    </row>
    <row r="2820" spans="1:20" x14ac:dyDescent="0.25">
      <c r="A2820" s="1">
        <v>45661</v>
      </c>
      <c r="B2820">
        <v>3188</v>
      </c>
      <c r="C2820">
        <v>2</v>
      </c>
      <c r="D2820">
        <v>4</v>
      </c>
      <c r="E2820">
        <v>4</v>
      </c>
      <c r="F2820">
        <v>5</v>
      </c>
      <c r="G2820">
        <v>3</v>
      </c>
      <c r="H2820" t="s">
        <v>486</v>
      </c>
      <c r="I2820">
        <v>949</v>
      </c>
      <c r="J2820">
        <v>48</v>
      </c>
      <c r="L2820">
        <v>5</v>
      </c>
      <c r="M2820" t="s">
        <v>487</v>
      </c>
      <c r="N2820" t="s">
        <v>495</v>
      </c>
      <c r="O2820" t="s">
        <v>489</v>
      </c>
      <c r="P2820" s="1">
        <v>45578</v>
      </c>
      <c r="Q2820" s="1">
        <v>45573</v>
      </c>
      <c r="R2820" t="s">
        <v>498</v>
      </c>
      <c r="S2820">
        <v>704.9</v>
      </c>
      <c r="T2820">
        <v>10</v>
      </c>
    </row>
    <row r="2821" spans="1:20" x14ac:dyDescent="0.25">
      <c r="A2821" s="1">
        <v>45661</v>
      </c>
      <c r="B2821">
        <v>1224</v>
      </c>
      <c r="C2821">
        <v>4</v>
      </c>
      <c r="D2821">
        <v>4</v>
      </c>
      <c r="E2821">
        <v>4</v>
      </c>
      <c r="F2821">
        <v>5</v>
      </c>
      <c r="G2821">
        <v>2</v>
      </c>
      <c r="H2821" t="s">
        <v>491</v>
      </c>
      <c r="I2821">
        <v>72</v>
      </c>
      <c r="J2821">
        <v>96</v>
      </c>
      <c r="K2821" s="1">
        <v>45581</v>
      </c>
      <c r="L2821">
        <v>7</v>
      </c>
      <c r="M2821" t="s">
        <v>492</v>
      </c>
      <c r="N2821" t="s">
        <v>495</v>
      </c>
      <c r="O2821" t="s">
        <v>497</v>
      </c>
      <c r="R2821" t="s">
        <v>490</v>
      </c>
      <c r="S2821">
        <v>117.6</v>
      </c>
      <c r="T2821">
        <v>0</v>
      </c>
    </row>
    <row r="2822" spans="1:20" x14ac:dyDescent="0.25">
      <c r="A2822" s="1">
        <v>45661</v>
      </c>
      <c r="B2822">
        <v>1966</v>
      </c>
      <c r="C2822">
        <v>1</v>
      </c>
      <c r="D2822">
        <v>4</v>
      </c>
      <c r="E2822">
        <v>4</v>
      </c>
      <c r="F2822">
        <v>5</v>
      </c>
      <c r="G2822">
        <v>2</v>
      </c>
      <c r="H2822" t="s">
        <v>491</v>
      </c>
      <c r="I2822">
        <v>527</v>
      </c>
      <c r="J2822">
        <v>191</v>
      </c>
      <c r="L2822">
        <v>1</v>
      </c>
      <c r="M2822" t="s">
        <v>487</v>
      </c>
      <c r="N2822" t="s">
        <v>488</v>
      </c>
      <c r="O2822" t="s">
        <v>497</v>
      </c>
      <c r="P2822" s="1">
        <v>45576</v>
      </c>
      <c r="Q2822" s="1">
        <v>45574</v>
      </c>
      <c r="R2822" t="s">
        <v>496</v>
      </c>
      <c r="S2822">
        <v>537.6</v>
      </c>
      <c r="T2822">
        <v>50</v>
      </c>
    </row>
    <row r="2823" spans="1:20" x14ac:dyDescent="0.25">
      <c r="A2823" s="1">
        <v>45661</v>
      </c>
      <c r="B2823">
        <v>463</v>
      </c>
      <c r="C2823">
        <v>2</v>
      </c>
      <c r="D2823">
        <v>4</v>
      </c>
      <c r="E2823">
        <v>4</v>
      </c>
      <c r="F2823">
        <v>5</v>
      </c>
      <c r="G2823">
        <v>3</v>
      </c>
      <c r="H2823" t="s">
        <v>492</v>
      </c>
      <c r="I2823">
        <v>913</v>
      </c>
      <c r="J2823">
        <v>98</v>
      </c>
      <c r="K2823" s="1">
        <v>45588</v>
      </c>
      <c r="L2823">
        <v>8</v>
      </c>
      <c r="M2823" t="s">
        <v>492</v>
      </c>
      <c r="N2823" t="s">
        <v>495</v>
      </c>
      <c r="O2823" t="s">
        <v>497</v>
      </c>
      <c r="R2823" t="s">
        <v>490</v>
      </c>
      <c r="S2823">
        <v>707.7</v>
      </c>
      <c r="T2823">
        <v>0</v>
      </c>
    </row>
    <row r="2824" spans="1:20" x14ac:dyDescent="0.25">
      <c r="A2824" s="1">
        <v>45661</v>
      </c>
      <c r="B2824">
        <v>4611</v>
      </c>
      <c r="C2824">
        <v>5</v>
      </c>
      <c r="D2824">
        <v>4</v>
      </c>
      <c r="E2824">
        <v>4</v>
      </c>
      <c r="F2824">
        <v>5</v>
      </c>
      <c r="G2824">
        <v>1</v>
      </c>
      <c r="H2824" t="s">
        <v>492</v>
      </c>
      <c r="I2824">
        <v>582</v>
      </c>
      <c r="J2824">
        <v>102</v>
      </c>
      <c r="K2824" s="1">
        <v>45594</v>
      </c>
      <c r="L2824">
        <v>5</v>
      </c>
      <c r="M2824" t="s">
        <v>487</v>
      </c>
      <c r="N2824" t="s">
        <v>495</v>
      </c>
      <c r="O2824" t="s">
        <v>497</v>
      </c>
      <c r="R2824" t="s">
        <v>490</v>
      </c>
      <c r="S2824">
        <v>478.8</v>
      </c>
      <c r="T2824">
        <v>0</v>
      </c>
    </row>
    <row r="2825" spans="1:20" x14ac:dyDescent="0.25">
      <c r="A2825" s="1">
        <v>45661</v>
      </c>
      <c r="B2825">
        <v>4542</v>
      </c>
      <c r="C2825">
        <v>5</v>
      </c>
      <c r="D2825">
        <v>4</v>
      </c>
      <c r="E2825">
        <v>4</v>
      </c>
      <c r="F2825">
        <v>5</v>
      </c>
      <c r="G2825">
        <v>3</v>
      </c>
      <c r="H2825" t="s">
        <v>492</v>
      </c>
      <c r="I2825">
        <v>862</v>
      </c>
      <c r="J2825">
        <v>76</v>
      </c>
      <c r="K2825" s="1">
        <v>45599</v>
      </c>
      <c r="L2825">
        <v>7</v>
      </c>
      <c r="M2825" t="s">
        <v>492</v>
      </c>
      <c r="N2825" t="s">
        <v>495</v>
      </c>
      <c r="O2825" t="s">
        <v>497</v>
      </c>
      <c r="R2825" t="s">
        <v>490</v>
      </c>
      <c r="S2825">
        <v>656.6</v>
      </c>
      <c r="T2825">
        <v>0</v>
      </c>
    </row>
    <row r="2826" spans="1:20" x14ac:dyDescent="0.25">
      <c r="A2826" s="1">
        <v>45661</v>
      </c>
      <c r="B2826">
        <v>510</v>
      </c>
      <c r="C2826">
        <v>3</v>
      </c>
      <c r="D2826">
        <v>4</v>
      </c>
      <c r="E2826">
        <v>4</v>
      </c>
      <c r="F2826">
        <v>5</v>
      </c>
      <c r="G2826">
        <v>2</v>
      </c>
      <c r="H2826" t="s">
        <v>491</v>
      </c>
      <c r="I2826">
        <v>835</v>
      </c>
      <c r="J2826">
        <v>171</v>
      </c>
      <c r="L2826">
        <v>7</v>
      </c>
      <c r="M2826" t="s">
        <v>492</v>
      </c>
      <c r="N2826" t="s">
        <v>495</v>
      </c>
      <c r="O2826" t="s">
        <v>497</v>
      </c>
      <c r="P2826" s="1">
        <v>45583</v>
      </c>
      <c r="Q2826" s="1">
        <v>45574</v>
      </c>
      <c r="R2826" t="s">
        <v>493</v>
      </c>
      <c r="S2826">
        <v>725.2</v>
      </c>
      <c r="T2826">
        <v>30</v>
      </c>
    </row>
    <row r="2827" spans="1:20" x14ac:dyDescent="0.25">
      <c r="A2827" s="1">
        <v>45662</v>
      </c>
      <c r="B2827">
        <v>917</v>
      </c>
      <c r="C2827">
        <v>3</v>
      </c>
      <c r="D2827">
        <v>4</v>
      </c>
      <c r="E2827">
        <v>4</v>
      </c>
      <c r="F2827">
        <v>5</v>
      </c>
      <c r="G2827">
        <v>2</v>
      </c>
      <c r="H2827" t="s">
        <v>491</v>
      </c>
      <c r="I2827">
        <v>299</v>
      </c>
      <c r="J2827">
        <v>166</v>
      </c>
      <c r="L2827">
        <v>8</v>
      </c>
      <c r="M2827" t="s">
        <v>494</v>
      </c>
      <c r="N2827" t="s">
        <v>488</v>
      </c>
      <c r="O2827" t="s">
        <v>489</v>
      </c>
      <c r="P2827" s="1">
        <v>45578</v>
      </c>
      <c r="Q2827" s="1">
        <v>45574</v>
      </c>
      <c r="R2827" t="s">
        <v>498</v>
      </c>
      <c r="S2827">
        <v>332.5</v>
      </c>
      <c r="T2827">
        <v>10</v>
      </c>
    </row>
    <row r="2828" spans="1:20" x14ac:dyDescent="0.25">
      <c r="A2828" s="1">
        <v>45658</v>
      </c>
      <c r="B2828">
        <v>3066</v>
      </c>
      <c r="C2828">
        <v>1</v>
      </c>
      <c r="D2828">
        <v>4</v>
      </c>
      <c r="E2828">
        <v>4</v>
      </c>
      <c r="F2828">
        <v>5</v>
      </c>
      <c r="G2828">
        <v>1</v>
      </c>
      <c r="H2828" t="s">
        <v>491</v>
      </c>
      <c r="I2828">
        <v>499</v>
      </c>
      <c r="J2828">
        <v>36</v>
      </c>
      <c r="L2828">
        <v>7</v>
      </c>
      <c r="M2828" t="s">
        <v>492</v>
      </c>
      <c r="N2828" t="s">
        <v>495</v>
      </c>
      <c r="O2828" t="s">
        <v>489</v>
      </c>
      <c r="P2828" s="1">
        <v>45583</v>
      </c>
      <c r="Q2828" s="1">
        <v>45574</v>
      </c>
      <c r="R2828" t="s">
        <v>498</v>
      </c>
      <c r="S2828">
        <v>381.5</v>
      </c>
      <c r="T2828">
        <v>10</v>
      </c>
    </row>
    <row r="2829" spans="1:20" x14ac:dyDescent="0.25">
      <c r="A2829" s="1">
        <v>45658</v>
      </c>
      <c r="B2829">
        <v>3290</v>
      </c>
      <c r="C2829">
        <v>3</v>
      </c>
      <c r="D2829">
        <v>4</v>
      </c>
      <c r="E2829">
        <v>4</v>
      </c>
      <c r="F2829">
        <v>5</v>
      </c>
      <c r="G2829">
        <v>2</v>
      </c>
      <c r="H2829" t="s">
        <v>486</v>
      </c>
      <c r="I2829">
        <v>905</v>
      </c>
      <c r="J2829">
        <v>131</v>
      </c>
      <c r="K2829" s="1">
        <v>45584</v>
      </c>
      <c r="L2829">
        <v>6</v>
      </c>
      <c r="M2829" t="s">
        <v>492</v>
      </c>
      <c r="N2829" t="s">
        <v>488</v>
      </c>
      <c r="O2829" t="s">
        <v>489</v>
      </c>
      <c r="R2829" t="s">
        <v>490</v>
      </c>
      <c r="S2829">
        <v>725.2</v>
      </c>
      <c r="T2829">
        <v>0</v>
      </c>
    </row>
    <row r="2830" spans="1:20" x14ac:dyDescent="0.25">
      <c r="A2830" s="1">
        <v>45658</v>
      </c>
      <c r="B2830">
        <v>4634</v>
      </c>
      <c r="C2830">
        <v>1</v>
      </c>
      <c r="D2830">
        <v>4</v>
      </c>
      <c r="E2830">
        <v>4</v>
      </c>
      <c r="F2830">
        <v>5</v>
      </c>
      <c r="G2830">
        <v>2</v>
      </c>
      <c r="H2830" t="s">
        <v>492</v>
      </c>
      <c r="I2830">
        <v>86</v>
      </c>
      <c r="J2830">
        <v>151</v>
      </c>
      <c r="K2830" s="1">
        <v>45589</v>
      </c>
      <c r="L2830">
        <v>6</v>
      </c>
      <c r="M2830" t="s">
        <v>492</v>
      </c>
      <c r="N2830" t="s">
        <v>488</v>
      </c>
      <c r="O2830" t="s">
        <v>497</v>
      </c>
      <c r="R2830" t="s">
        <v>490</v>
      </c>
      <c r="S2830">
        <v>165.9</v>
      </c>
      <c r="T2830">
        <v>0</v>
      </c>
    </row>
    <row r="2831" spans="1:20" x14ac:dyDescent="0.25">
      <c r="A2831" s="1">
        <v>45658</v>
      </c>
      <c r="B2831">
        <v>3369</v>
      </c>
      <c r="C2831">
        <v>4</v>
      </c>
      <c r="D2831">
        <v>4</v>
      </c>
      <c r="E2831">
        <v>4</v>
      </c>
      <c r="F2831">
        <v>5</v>
      </c>
      <c r="G2831">
        <v>3</v>
      </c>
      <c r="H2831" t="s">
        <v>491</v>
      </c>
      <c r="I2831">
        <v>555</v>
      </c>
      <c r="J2831">
        <v>169</v>
      </c>
      <c r="L2831">
        <v>5</v>
      </c>
      <c r="M2831" t="s">
        <v>494</v>
      </c>
      <c r="N2831" t="s">
        <v>495</v>
      </c>
      <c r="O2831" t="s">
        <v>497</v>
      </c>
      <c r="P2831" s="1">
        <v>45577</v>
      </c>
      <c r="Q2831" s="1">
        <v>45574</v>
      </c>
      <c r="R2831" t="s">
        <v>498</v>
      </c>
      <c r="S2831">
        <v>513.79999999999995</v>
      </c>
      <c r="T2831">
        <v>10</v>
      </c>
    </row>
    <row r="2832" spans="1:20" x14ac:dyDescent="0.25">
      <c r="A2832" s="1">
        <v>45658</v>
      </c>
      <c r="B2832">
        <v>1076</v>
      </c>
      <c r="C2832">
        <v>5</v>
      </c>
      <c r="D2832">
        <v>4</v>
      </c>
      <c r="E2832">
        <v>4</v>
      </c>
      <c r="F2832">
        <v>5</v>
      </c>
      <c r="G2832">
        <v>1</v>
      </c>
      <c r="H2832" t="s">
        <v>491</v>
      </c>
      <c r="I2832">
        <v>610</v>
      </c>
      <c r="J2832">
        <v>25</v>
      </c>
      <c r="L2832">
        <v>5</v>
      </c>
      <c r="M2832" t="s">
        <v>492</v>
      </c>
      <c r="N2832" t="s">
        <v>488</v>
      </c>
      <c r="O2832" t="s">
        <v>497</v>
      </c>
      <c r="P2832" s="1">
        <v>45584</v>
      </c>
      <c r="Q2832" s="1">
        <v>45575</v>
      </c>
      <c r="R2832" t="s">
        <v>493</v>
      </c>
      <c r="S2832">
        <v>465.5</v>
      </c>
      <c r="T2832">
        <v>30</v>
      </c>
    </row>
    <row r="2833" spans="1:20" x14ac:dyDescent="0.25">
      <c r="A2833" s="1">
        <v>45658</v>
      </c>
      <c r="B2833">
        <v>1578</v>
      </c>
      <c r="C2833">
        <v>1</v>
      </c>
      <c r="D2833">
        <v>4</v>
      </c>
      <c r="E2833">
        <v>4</v>
      </c>
      <c r="F2833">
        <v>5</v>
      </c>
      <c r="G2833">
        <v>3</v>
      </c>
      <c r="H2833" t="s">
        <v>491</v>
      </c>
      <c r="I2833">
        <v>324</v>
      </c>
      <c r="J2833">
        <v>177</v>
      </c>
      <c r="K2833" s="1">
        <v>45594</v>
      </c>
      <c r="L2833">
        <v>4</v>
      </c>
      <c r="M2833" t="s">
        <v>494</v>
      </c>
      <c r="N2833" t="s">
        <v>495</v>
      </c>
      <c r="O2833" t="s">
        <v>489</v>
      </c>
      <c r="R2833" t="s">
        <v>490</v>
      </c>
      <c r="S2833">
        <v>350.7</v>
      </c>
      <c r="T2833">
        <v>0</v>
      </c>
    </row>
    <row r="2834" spans="1:20" x14ac:dyDescent="0.25">
      <c r="A2834" s="1">
        <v>45658</v>
      </c>
      <c r="B2834">
        <v>2469</v>
      </c>
      <c r="C2834">
        <v>4</v>
      </c>
      <c r="D2834">
        <v>4</v>
      </c>
      <c r="E2834">
        <v>4</v>
      </c>
      <c r="F2834">
        <v>5</v>
      </c>
      <c r="G2834">
        <v>1</v>
      </c>
      <c r="H2834" t="s">
        <v>492</v>
      </c>
      <c r="I2834">
        <v>744</v>
      </c>
      <c r="J2834">
        <v>112</v>
      </c>
      <c r="K2834" s="1">
        <v>45590</v>
      </c>
      <c r="L2834">
        <v>7</v>
      </c>
      <c r="M2834" t="s">
        <v>492</v>
      </c>
      <c r="N2834" t="s">
        <v>495</v>
      </c>
      <c r="O2834" t="s">
        <v>497</v>
      </c>
      <c r="R2834" t="s">
        <v>490</v>
      </c>
      <c r="S2834">
        <v>599.20000000000005</v>
      </c>
      <c r="T2834">
        <v>0</v>
      </c>
    </row>
    <row r="2835" spans="1:20" x14ac:dyDescent="0.25">
      <c r="A2835" s="1">
        <v>45658</v>
      </c>
      <c r="B2835">
        <v>2211</v>
      </c>
      <c r="C2835">
        <v>5</v>
      </c>
      <c r="D2835">
        <v>4</v>
      </c>
      <c r="E2835">
        <v>4</v>
      </c>
      <c r="F2835">
        <v>5</v>
      </c>
      <c r="G2835">
        <v>2</v>
      </c>
      <c r="H2835" t="s">
        <v>492</v>
      </c>
      <c r="I2835">
        <v>914</v>
      </c>
      <c r="J2835">
        <v>94</v>
      </c>
      <c r="K2835" s="1">
        <v>45594</v>
      </c>
      <c r="L2835">
        <v>3</v>
      </c>
      <c r="M2835" t="s">
        <v>492</v>
      </c>
      <c r="N2835" t="s">
        <v>488</v>
      </c>
      <c r="O2835" t="s">
        <v>489</v>
      </c>
      <c r="R2835" t="s">
        <v>490</v>
      </c>
      <c r="S2835">
        <v>705.6</v>
      </c>
      <c r="T2835">
        <v>0</v>
      </c>
    </row>
    <row r="2836" spans="1:20" x14ac:dyDescent="0.25">
      <c r="A2836" s="1">
        <v>45658</v>
      </c>
      <c r="B2836">
        <v>993</v>
      </c>
      <c r="C2836">
        <v>2</v>
      </c>
      <c r="D2836">
        <v>4</v>
      </c>
      <c r="E2836">
        <v>4</v>
      </c>
      <c r="F2836">
        <v>5</v>
      </c>
      <c r="G2836">
        <v>3</v>
      </c>
      <c r="H2836" t="s">
        <v>486</v>
      </c>
      <c r="I2836">
        <v>69</v>
      </c>
      <c r="J2836">
        <v>158</v>
      </c>
      <c r="K2836" s="1">
        <v>45597</v>
      </c>
      <c r="L2836">
        <v>5</v>
      </c>
      <c r="M2836" t="s">
        <v>492</v>
      </c>
      <c r="N2836" t="s">
        <v>488</v>
      </c>
      <c r="O2836" t="s">
        <v>497</v>
      </c>
      <c r="R2836" t="s">
        <v>490</v>
      </c>
      <c r="S2836">
        <v>158.9</v>
      </c>
      <c r="T2836">
        <v>0</v>
      </c>
    </row>
    <row r="2837" spans="1:20" x14ac:dyDescent="0.25">
      <c r="A2837" s="1">
        <v>45658</v>
      </c>
      <c r="B2837">
        <v>177</v>
      </c>
      <c r="C2837">
        <v>4</v>
      </c>
      <c r="D2837">
        <v>4</v>
      </c>
      <c r="E2837">
        <v>4</v>
      </c>
      <c r="F2837">
        <v>5</v>
      </c>
      <c r="G2837">
        <v>3</v>
      </c>
      <c r="H2837" t="s">
        <v>486</v>
      </c>
      <c r="I2837">
        <v>904</v>
      </c>
      <c r="J2837">
        <v>67</v>
      </c>
      <c r="L2837">
        <v>3</v>
      </c>
      <c r="M2837" t="s">
        <v>492</v>
      </c>
      <c r="N2837" t="s">
        <v>495</v>
      </c>
      <c r="O2837" t="s">
        <v>497</v>
      </c>
      <c r="P2837" s="1">
        <v>45576</v>
      </c>
      <c r="Q2837" s="1">
        <v>45575</v>
      </c>
      <c r="R2837" t="s">
        <v>496</v>
      </c>
      <c r="S2837">
        <v>714.7</v>
      </c>
      <c r="T2837">
        <v>50</v>
      </c>
    </row>
    <row r="2838" spans="1:20" x14ac:dyDescent="0.25">
      <c r="A2838" s="1">
        <v>45659</v>
      </c>
      <c r="B2838">
        <v>3949</v>
      </c>
      <c r="C2838">
        <v>2</v>
      </c>
      <c r="D2838">
        <v>4</v>
      </c>
      <c r="E2838">
        <v>4</v>
      </c>
      <c r="F2838">
        <v>5</v>
      </c>
      <c r="G2838">
        <v>3</v>
      </c>
      <c r="H2838" t="s">
        <v>486</v>
      </c>
      <c r="I2838">
        <v>200</v>
      </c>
      <c r="J2838">
        <v>65</v>
      </c>
      <c r="L2838">
        <v>8</v>
      </c>
      <c r="M2838" t="s">
        <v>487</v>
      </c>
      <c r="N2838" t="s">
        <v>488</v>
      </c>
      <c r="O2838" t="s">
        <v>497</v>
      </c>
      <c r="P2838" s="1">
        <v>45582</v>
      </c>
      <c r="Q2838" s="1">
        <v>45575</v>
      </c>
      <c r="R2838" t="s">
        <v>493</v>
      </c>
      <c r="S2838">
        <v>206.5</v>
      </c>
      <c r="T2838">
        <v>30</v>
      </c>
    </row>
    <row r="2839" spans="1:20" x14ac:dyDescent="0.25">
      <c r="A2839" s="1">
        <v>45659</v>
      </c>
      <c r="B2839">
        <v>1420</v>
      </c>
      <c r="C2839">
        <v>3</v>
      </c>
      <c r="D2839">
        <v>4</v>
      </c>
      <c r="E2839">
        <v>4</v>
      </c>
      <c r="F2839">
        <v>5</v>
      </c>
      <c r="G2839">
        <v>1</v>
      </c>
      <c r="H2839" t="s">
        <v>486</v>
      </c>
      <c r="I2839">
        <v>175</v>
      </c>
      <c r="J2839">
        <v>174</v>
      </c>
      <c r="K2839" s="1">
        <v>45603</v>
      </c>
      <c r="L2839">
        <v>5</v>
      </c>
      <c r="M2839" t="s">
        <v>487</v>
      </c>
      <c r="N2839" t="s">
        <v>488</v>
      </c>
      <c r="O2839" t="s">
        <v>489</v>
      </c>
      <c r="R2839" t="s">
        <v>490</v>
      </c>
      <c r="S2839">
        <v>244.3</v>
      </c>
      <c r="T2839">
        <v>0</v>
      </c>
    </row>
    <row r="2840" spans="1:20" x14ac:dyDescent="0.25">
      <c r="A2840" s="1">
        <v>45659</v>
      </c>
      <c r="B2840">
        <v>2897</v>
      </c>
      <c r="C2840">
        <v>1</v>
      </c>
      <c r="D2840">
        <v>4</v>
      </c>
      <c r="E2840">
        <v>4</v>
      </c>
      <c r="F2840">
        <v>5</v>
      </c>
      <c r="G2840">
        <v>2</v>
      </c>
      <c r="H2840" t="s">
        <v>491</v>
      </c>
      <c r="I2840">
        <v>86</v>
      </c>
      <c r="J2840">
        <v>166</v>
      </c>
      <c r="K2840" s="1">
        <v>45582</v>
      </c>
      <c r="L2840">
        <v>10</v>
      </c>
      <c r="M2840" t="s">
        <v>487</v>
      </c>
      <c r="N2840" t="s">
        <v>495</v>
      </c>
      <c r="O2840" t="s">
        <v>497</v>
      </c>
      <c r="R2840" t="s">
        <v>490</v>
      </c>
      <c r="S2840">
        <v>176.4</v>
      </c>
      <c r="T2840">
        <v>0</v>
      </c>
    </row>
    <row r="2841" spans="1:20" x14ac:dyDescent="0.25">
      <c r="A2841" s="1">
        <v>45659</v>
      </c>
      <c r="B2841">
        <v>2300</v>
      </c>
      <c r="C2841">
        <v>5</v>
      </c>
      <c r="D2841">
        <v>4</v>
      </c>
      <c r="E2841">
        <v>4</v>
      </c>
      <c r="F2841">
        <v>5</v>
      </c>
      <c r="G2841">
        <v>2</v>
      </c>
      <c r="H2841" t="s">
        <v>486</v>
      </c>
      <c r="I2841">
        <v>420</v>
      </c>
      <c r="J2841">
        <v>105</v>
      </c>
      <c r="K2841" s="1">
        <v>45589</v>
      </c>
      <c r="L2841">
        <v>6</v>
      </c>
      <c r="M2841" t="s">
        <v>492</v>
      </c>
      <c r="N2841" t="s">
        <v>495</v>
      </c>
      <c r="O2841" t="s">
        <v>489</v>
      </c>
      <c r="R2841" t="s">
        <v>490</v>
      </c>
      <c r="S2841">
        <v>367.5</v>
      </c>
      <c r="T2841">
        <v>0</v>
      </c>
    </row>
    <row r="2842" spans="1:20" x14ac:dyDescent="0.25">
      <c r="A2842" s="1">
        <v>45659</v>
      </c>
      <c r="B2842">
        <v>3328</v>
      </c>
      <c r="C2842">
        <v>3</v>
      </c>
      <c r="D2842">
        <v>4</v>
      </c>
      <c r="E2842">
        <v>4</v>
      </c>
      <c r="F2842">
        <v>5</v>
      </c>
      <c r="G2842">
        <v>1</v>
      </c>
      <c r="H2842" t="s">
        <v>491</v>
      </c>
      <c r="I2842">
        <v>195</v>
      </c>
      <c r="J2842">
        <v>111</v>
      </c>
      <c r="L2842">
        <v>1</v>
      </c>
      <c r="M2842" t="s">
        <v>487</v>
      </c>
      <c r="N2842" t="s">
        <v>488</v>
      </c>
      <c r="O2842" t="s">
        <v>497</v>
      </c>
      <c r="P2842" s="1">
        <v>45580</v>
      </c>
      <c r="Q2842" s="1">
        <v>45576</v>
      </c>
      <c r="R2842" t="s">
        <v>493</v>
      </c>
      <c r="S2842">
        <v>235.2</v>
      </c>
      <c r="T2842">
        <v>30</v>
      </c>
    </row>
    <row r="2843" spans="1:20" x14ac:dyDescent="0.25">
      <c r="A2843" s="1">
        <v>45659</v>
      </c>
      <c r="B2843">
        <v>211</v>
      </c>
      <c r="C2843">
        <v>4</v>
      </c>
      <c r="D2843">
        <v>4</v>
      </c>
      <c r="E2843">
        <v>4</v>
      </c>
      <c r="F2843">
        <v>5</v>
      </c>
      <c r="G2843">
        <v>3</v>
      </c>
      <c r="H2843" t="s">
        <v>491</v>
      </c>
      <c r="I2843">
        <v>409</v>
      </c>
      <c r="J2843">
        <v>78</v>
      </c>
      <c r="L2843">
        <v>4</v>
      </c>
      <c r="M2843" t="s">
        <v>494</v>
      </c>
      <c r="N2843" t="s">
        <v>488</v>
      </c>
      <c r="O2843" t="s">
        <v>497</v>
      </c>
      <c r="P2843" s="1">
        <v>45583</v>
      </c>
      <c r="Q2843" s="1">
        <v>45576</v>
      </c>
      <c r="R2843" t="s">
        <v>498</v>
      </c>
      <c r="S2843">
        <v>347.9</v>
      </c>
      <c r="T2843">
        <v>10</v>
      </c>
    </row>
    <row r="2844" spans="1:20" x14ac:dyDescent="0.25">
      <c r="A2844" s="1">
        <v>45659</v>
      </c>
      <c r="B2844">
        <v>3441</v>
      </c>
      <c r="C2844">
        <v>3</v>
      </c>
      <c r="D2844">
        <v>4</v>
      </c>
      <c r="E2844">
        <v>4</v>
      </c>
      <c r="F2844">
        <v>5</v>
      </c>
      <c r="G2844">
        <v>2</v>
      </c>
      <c r="H2844" t="s">
        <v>492</v>
      </c>
      <c r="I2844">
        <v>611</v>
      </c>
      <c r="J2844">
        <v>143</v>
      </c>
      <c r="K2844" s="1">
        <v>45591</v>
      </c>
      <c r="L2844">
        <v>9</v>
      </c>
      <c r="M2844" t="s">
        <v>492</v>
      </c>
      <c r="N2844" t="s">
        <v>495</v>
      </c>
      <c r="O2844" t="s">
        <v>497</v>
      </c>
      <c r="R2844" t="s">
        <v>490</v>
      </c>
      <c r="S2844">
        <v>527.79999999999995</v>
      </c>
      <c r="T2844">
        <v>0</v>
      </c>
    </row>
    <row r="2845" spans="1:20" x14ac:dyDescent="0.25">
      <c r="A2845" s="1">
        <v>45659</v>
      </c>
      <c r="B2845">
        <v>1664</v>
      </c>
      <c r="C2845">
        <v>2</v>
      </c>
      <c r="D2845">
        <v>4</v>
      </c>
      <c r="E2845">
        <v>4</v>
      </c>
      <c r="F2845">
        <v>5</v>
      </c>
      <c r="G2845">
        <v>2</v>
      </c>
      <c r="H2845" t="s">
        <v>491</v>
      </c>
      <c r="I2845">
        <v>774</v>
      </c>
      <c r="J2845">
        <v>102</v>
      </c>
      <c r="K2845" s="1">
        <v>45595</v>
      </c>
      <c r="L2845">
        <v>5</v>
      </c>
      <c r="M2845" t="s">
        <v>487</v>
      </c>
      <c r="N2845" t="s">
        <v>495</v>
      </c>
      <c r="O2845" t="s">
        <v>497</v>
      </c>
      <c r="R2845" t="s">
        <v>490</v>
      </c>
      <c r="S2845">
        <v>613.20000000000005</v>
      </c>
      <c r="T2845">
        <v>0</v>
      </c>
    </row>
    <row r="2846" spans="1:20" x14ac:dyDescent="0.25">
      <c r="A2846" s="1">
        <v>45659</v>
      </c>
      <c r="B2846">
        <v>1480</v>
      </c>
      <c r="C2846">
        <v>2</v>
      </c>
      <c r="D2846">
        <v>4</v>
      </c>
      <c r="E2846">
        <v>4</v>
      </c>
      <c r="F2846">
        <v>5</v>
      </c>
      <c r="G2846">
        <v>3</v>
      </c>
      <c r="H2846" t="s">
        <v>492</v>
      </c>
      <c r="I2846">
        <v>154</v>
      </c>
      <c r="J2846">
        <v>164</v>
      </c>
      <c r="K2846" s="1">
        <v>45599</v>
      </c>
      <c r="L2846">
        <v>1</v>
      </c>
      <c r="M2846" t="s">
        <v>494</v>
      </c>
      <c r="N2846" t="s">
        <v>495</v>
      </c>
      <c r="O2846" t="s">
        <v>489</v>
      </c>
      <c r="R2846" t="s">
        <v>490</v>
      </c>
      <c r="S2846">
        <v>222.6</v>
      </c>
      <c r="T2846">
        <v>0</v>
      </c>
    </row>
    <row r="2847" spans="1:20" x14ac:dyDescent="0.25">
      <c r="A2847" s="1">
        <v>45659</v>
      </c>
      <c r="B2847">
        <v>2062</v>
      </c>
      <c r="C2847">
        <v>1</v>
      </c>
      <c r="D2847">
        <v>4</v>
      </c>
      <c r="E2847">
        <v>4</v>
      </c>
      <c r="F2847">
        <v>5</v>
      </c>
      <c r="G2847">
        <v>1</v>
      </c>
      <c r="H2847" t="s">
        <v>486</v>
      </c>
      <c r="I2847">
        <v>965</v>
      </c>
      <c r="J2847">
        <v>69</v>
      </c>
      <c r="K2847" s="1">
        <v>45604</v>
      </c>
      <c r="L2847">
        <v>4</v>
      </c>
      <c r="M2847" t="s">
        <v>494</v>
      </c>
      <c r="N2847" t="s">
        <v>495</v>
      </c>
      <c r="O2847" t="s">
        <v>489</v>
      </c>
      <c r="R2847" t="s">
        <v>490</v>
      </c>
      <c r="S2847">
        <v>723.8</v>
      </c>
      <c r="T2847">
        <v>0</v>
      </c>
    </row>
    <row r="2848" spans="1:20" x14ac:dyDescent="0.25">
      <c r="A2848" s="1">
        <v>45660</v>
      </c>
      <c r="B2848">
        <v>4579</v>
      </c>
      <c r="C2848">
        <v>3</v>
      </c>
      <c r="D2848">
        <v>4</v>
      </c>
      <c r="E2848">
        <v>4</v>
      </c>
      <c r="F2848">
        <v>5</v>
      </c>
      <c r="G2848">
        <v>2</v>
      </c>
      <c r="H2848" t="s">
        <v>486</v>
      </c>
      <c r="I2848">
        <v>730</v>
      </c>
      <c r="J2848">
        <v>187</v>
      </c>
      <c r="K2848" s="1">
        <v>45591</v>
      </c>
      <c r="L2848">
        <v>6</v>
      </c>
      <c r="M2848" t="s">
        <v>492</v>
      </c>
      <c r="N2848" t="s">
        <v>488</v>
      </c>
      <c r="O2848" t="s">
        <v>489</v>
      </c>
      <c r="R2848" t="s">
        <v>490</v>
      </c>
      <c r="S2848">
        <v>641.9</v>
      </c>
      <c r="T2848">
        <v>0</v>
      </c>
    </row>
    <row r="2849" spans="1:20" x14ac:dyDescent="0.25">
      <c r="A2849" s="1">
        <v>45660</v>
      </c>
      <c r="B2849">
        <v>4868</v>
      </c>
      <c r="C2849">
        <v>5</v>
      </c>
      <c r="D2849">
        <v>4</v>
      </c>
      <c r="E2849">
        <v>4</v>
      </c>
      <c r="F2849">
        <v>5</v>
      </c>
      <c r="G2849">
        <v>3</v>
      </c>
      <c r="H2849" t="s">
        <v>492</v>
      </c>
      <c r="I2849">
        <v>431</v>
      </c>
      <c r="J2849">
        <v>119</v>
      </c>
      <c r="K2849" s="1">
        <v>45589</v>
      </c>
      <c r="L2849">
        <v>7</v>
      </c>
      <c r="M2849" t="s">
        <v>492</v>
      </c>
      <c r="N2849" t="s">
        <v>495</v>
      </c>
      <c r="O2849" t="s">
        <v>489</v>
      </c>
      <c r="R2849" t="s">
        <v>490</v>
      </c>
      <c r="S2849">
        <v>385</v>
      </c>
      <c r="T2849">
        <v>0</v>
      </c>
    </row>
    <row r="2850" spans="1:20" x14ac:dyDescent="0.25">
      <c r="A2850" s="1">
        <v>45660</v>
      </c>
      <c r="B2850">
        <v>1519</v>
      </c>
      <c r="C2850">
        <v>2</v>
      </c>
      <c r="D2850">
        <v>4</v>
      </c>
      <c r="E2850">
        <v>4</v>
      </c>
      <c r="F2850">
        <v>5</v>
      </c>
      <c r="G2850">
        <v>3</v>
      </c>
      <c r="H2850" t="s">
        <v>492</v>
      </c>
      <c r="I2850">
        <v>998</v>
      </c>
      <c r="J2850">
        <v>106</v>
      </c>
      <c r="L2850">
        <v>7</v>
      </c>
      <c r="M2850" t="s">
        <v>494</v>
      </c>
      <c r="N2850" t="s">
        <v>495</v>
      </c>
      <c r="O2850" t="s">
        <v>489</v>
      </c>
      <c r="P2850" s="1">
        <v>45582</v>
      </c>
      <c r="Q2850" s="1">
        <v>45576</v>
      </c>
      <c r="R2850" t="s">
        <v>498</v>
      </c>
      <c r="S2850">
        <v>779.8</v>
      </c>
      <c r="T2850">
        <v>10</v>
      </c>
    </row>
    <row r="2851" spans="1:20" x14ac:dyDescent="0.25">
      <c r="A2851" s="1">
        <v>45660</v>
      </c>
      <c r="B2851">
        <v>2000</v>
      </c>
      <c r="C2851">
        <v>4</v>
      </c>
      <c r="D2851">
        <v>4</v>
      </c>
      <c r="E2851">
        <v>4</v>
      </c>
      <c r="F2851">
        <v>5</v>
      </c>
      <c r="G2851">
        <v>3</v>
      </c>
      <c r="H2851" t="s">
        <v>486</v>
      </c>
      <c r="I2851">
        <v>511</v>
      </c>
      <c r="J2851">
        <v>133</v>
      </c>
      <c r="L2851">
        <v>8</v>
      </c>
      <c r="M2851" t="s">
        <v>494</v>
      </c>
      <c r="N2851" t="s">
        <v>495</v>
      </c>
      <c r="O2851" t="s">
        <v>489</v>
      </c>
      <c r="P2851" s="1">
        <v>45580</v>
      </c>
      <c r="Q2851" s="1">
        <v>45576</v>
      </c>
      <c r="R2851" t="s">
        <v>498</v>
      </c>
      <c r="S2851">
        <v>457.8</v>
      </c>
      <c r="T2851">
        <v>10</v>
      </c>
    </row>
    <row r="2852" spans="1:20" x14ac:dyDescent="0.25">
      <c r="A2852" s="1">
        <v>45660</v>
      </c>
      <c r="B2852">
        <v>1009</v>
      </c>
      <c r="C2852">
        <v>3</v>
      </c>
      <c r="D2852">
        <v>4</v>
      </c>
      <c r="E2852">
        <v>4</v>
      </c>
      <c r="F2852">
        <v>5</v>
      </c>
      <c r="G2852">
        <v>1</v>
      </c>
      <c r="H2852" t="s">
        <v>491</v>
      </c>
      <c r="I2852">
        <v>196</v>
      </c>
      <c r="J2852">
        <v>158</v>
      </c>
      <c r="L2852">
        <v>5</v>
      </c>
      <c r="M2852" t="s">
        <v>492</v>
      </c>
      <c r="N2852" t="s">
        <v>495</v>
      </c>
      <c r="O2852" t="s">
        <v>489</v>
      </c>
      <c r="P2852" s="1">
        <v>45581</v>
      </c>
      <c r="Q2852" s="1">
        <v>45577</v>
      </c>
      <c r="R2852" t="s">
        <v>493</v>
      </c>
      <c r="S2852">
        <v>268.8</v>
      </c>
      <c r="T2852">
        <v>30</v>
      </c>
    </row>
    <row r="2853" spans="1:20" x14ac:dyDescent="0.25">
      <c r="A2853" s="1">
        <v>45660</v>
      </c>
      <c r="B2853">
        <v>4479</v>
      </c>
      <c r="C2853">
        <v>5</v>
      </c>
      <c r="D2853">
        <v>4</v>
      </c>
      <c r="E2853">
        <v>4</v>
      </c>
      <c r="F2853">
        <v>5</v>
      </c>
      <c r="G2853">
        <v>2</v>
      </c>
      <c r="H2853" t="s">
        <v>491</v>
      </c>
      <c r="I2853">
        <v>874</v>
      </c>
      <c r="J2853">
        <v>141</v>
      </c>
      <c r="K2853" s="1">
        <v>45606</v>
      </c>
      <c r="L2853">
        <v>6</v>
      </c>
      <c r="M2853" t="s">
        <v>494</v>
      </c>
      <c r="N2853" t="s">
        <v>495</v>
      </c>
      <c r="O2853" t="s">
        <v>489</v>
      </c>
      <c r="R2853" t="s">
        <v>490</v>
      </c>
      <c r="S2853">
        <v>710.5</v>
      </c>
      <c r="T2853">
        <v>0</v>
      </c>
    </row>
    <row r="2854" spans="1:20" x14ac:dyDescent="0.25">
      <c r="A2854" s="1">
        <v>45660</v>
      </c>
      <c r="B2854">
        <v>568</v>
      </c>
      <c r="C2854">
        <v>5</v>
      </c>
      <c r="D2854">
        <v>4</v>
      </c>
      <c r="E2854">
        <v>4</v>
      </c>
      <c r="F2854">
        <v>5</v>
      </c>
      <c r="G2854">
        <v>1</v>
      </c>
      <c r="H2854" t="s">
        <v>492</v>
      </c>
      <c r="I2854">
        <v>247</v>
      </c>
      <c r="J2854">
        <v>33</v>
      </c>
      <c r="K2854" s="1">
        <v>45603</v>
      </c>
      <c r="L2854">
        <v>2</v>
      </c>
      <c r="M2854" t="s">
        <v>487</v>
      </c>
      <c r="N2854" t="s">
        <v>495</v>
      </c>
      <c r="O2854" t="s">
        <v>489</v>
      </c>
      <c r="R2854" t="s">
        <v>490</v>
      </c>
      <c r="S2854">
        <v>196</v>
      </c>
      <c r="T2854">
        <v>0</v>
      </c>
    </row>
    <row r="2855" spans="1:20" x14ac:dyDescent="0.25">
      <c r="A2855" s="1">
        <v>45660</v>
      </c>
      <c r="B2855">
        <v>878</v>
      </c>
      <c r="C2855">
        <v>5</v>
      </c>
      <c r="D2855">
        <v>4</v>
      </c>
      <c r="E2855">
        <v>4</v>
      </c>
      <c r="F2855">
        <v>5</v>
      </c>
      <c r="G2855">
        <v>1</v>
      </c>
      <c r="H2855" t="s">
        <v>491</v>
      </c>
      <c r="I2855">
        <v>75</v>
      </c>
      <c r="J2855">
        <v>32</v>
      </c>
      <c r="K2855" s="1">
        <v>45606</v>
      </c>
      <c r="L2855">
        <v>10</v>
      </c>
      <c r="M2855" t="s">
        <v>487</v>
      </c>
      <c r="N2855" t="s">
        <v>495</v>
      </c>
      <c r="O2855" t="s">
        <v>489</v>
      </c>
      <c r="R2855" t="s">
        <v>490</v>
      </c>
      <c r="S2855">
        <v>74.900000000000006</v>
      </c>
      <c r="T2855">
        <v>0</v>
      </c>
    </row>
    <row r="2856" spans="1:20" x14ac:dyDescent="0.25">
      <c r="A2856" s="1">
        <v>45660</v>
      </c>
      <c r="B2856">
        <v>3888</v>
      </c>
      <c r="C2856">
        <v>5</v>
      </c>
      <c r="D2856">
        <v>4</v>
      </c>
      <c r="E2856">
        <v>4</v>
      </c>
      <c r="F2856">
        <v>5</v>
      </c>
      <c r="G2856">
        <v>3</v>
      </c>
      <c r="H2856" t="s">
        <v>491</v>
      </c>
      <c r="I2856">
        <v>870</v>
      </c>
      <c r="J2856">
        <v>107</v>
      </c>
      <c r="L2856">
        <v>2</v>
      </c>
      <c r="M2856" t="s">
        <v>494</v>
      </c>
      <c r="N2856" t="s">
        <v>488</v>
      </c>
      <c r="O2856" t="s">
        <v>489</v>
      </c>
      <c r="P2856" s="1">
        <v>45585</v>
      </c>
      <c r="Q2856" s="1">
        <v>45577</v>
      </c>
      <c r="R2856" t="s">
        <v>498</v>
      </c>
      <c r="S2856">
        <v>690.9</v>
      </c>
      <c r="T2856">
        <v>10</v>
      </c>
    </row>
    <row r="2857" spans="1:20" x14ac:dyDescent="0.25">
      <c r="A2857" s="1">
        <v>45660</v>
      </c>
      <c r="B2857">
        <v>3494</v>
      </c>
      <c r="C2857">
        <v>2</v>
      </c>
      <c r="D2857">
        <v>4</v>
      </c>
      <c r="E2857">
        <v>4</v>
      </c>
      <c r="F2857">
        <v>5</v>
      </c>
      <c r="G2857">
        <v>3</v>
      </c>
      <c r="H2857" t="s">
        <v>486</v>
      </c>
      <c r="I2857">
        <v>660</v>
      </c>
      <c r="J2857">
        <v>99</v>
      </c>
      <c r="K2857" s="1">
        <v>45593</v>
      </c>
      <c r="L2857">
        <v>3</v>
      </c>
      <c r="M2857" t="s">
        <v>494</v>
      </c>
      <c r="N2857" t="s">
        <v>495</v>
      </c>
      <c r="O2857" t="s">
        <v>489</v>
      </c>
      <c r="R2857" t="s">
        <v>490</v>
      </c>
      <c r="S2857">
        <v>531.29999999999995</v>
      </c>
      <c r="T2857">
        <v>0</v>
      </c>
    </row>
    <row r="2858" spans="1:20" x14ac:dyDescent="0.25">
      <c r="A2858" s="1">
        <v>45661</v>
      </c>
      <c r="B2858">
        <v>257</v>
      </c>
      <c r="C2858">
        <v>1</v>
      </c>
      <c r="D2858">
        <v>4</v>
      </c>
      <c r="E2858">
        <v>4</v>
      </c>
      <c r="F2858">
        <v>5</v>
      </c>
      <c r="G2858">
        <v>3</v>
      </c>
      <c r="H2858" t="s">
        <v>492</v>
      </c>
      <c r="I2858">
        <v>98</v>
      </c>
      <c r="J2858">
        <v>175</v>
      </c>
      <c r="L2858">
        <v>4</v>
      </c>
      <c r="M2858" t="s">
        <v>492</v>
      </c>
      <c r="N2858" t="s">
        <v>495</v>
      </c>
      <c r="O2858" t="s">
        <v>489</v>
      </c>
      <c r="P2858" s="1">
        <v>45584</v>
      </c>
      <c r="Q2858" s="1">
        <v>45577</v>
      </c>
      <c r="R2858" t="s">
        <v>498</v>
      </c>
      <c r="S2858">
        <v>198.1</v>
      </c>
      <c r="T2858">
        <v>10</v>
      </c>
    </row>
    <row r="2859" spans="1:20" x14ac:dyDescent="0.25">
      <c r="A2859" s="1">
        <v>45661</v>
      </c>
      <c r="B2859">
        <v>1528</v>
      </c>
      <c r="C2859">
        <v>3</v>
      </c>
      <c r="D2859">
        <v>4</v>
      </c>
      <c r="E2859">
        <v>4</v>
      </c>
      <c r="F2859">
        <v>5</v>
      </c>
      <c r="G2859">
        <v>1</v>
      </c>
      <c r="H2859" t="s">
        <v>486</v>
      </c>
      <c r="I2859">
        <v>89</v>
      </c>
      <c r="J2859">
        <v>191</v>
      </c>
      <c r="K2859" s="1">
        <v>45604</v>
      </c>
      <c r="L2859">
        <v>6</v>
      </c>
      <c r="M2859" t="s">
        <v>487</v>
      </c>
      <c r="N2859" t="s">
        <v>488</v>
      </c>
      <c r="O2859" t="s">
        <v>489</v>
      </c>
      <c r="R2859" t="s">
        <v>490</v>
      </c>
      <c r="S2859">
        <v>196</v>
      </c>
      <c r="T2859">
        <v>0</v>
      </c>
    </row>
    <row r="2860" spans="1:20" x14ac:dyDescent="0.25">
      <c r="A2860" s="1">
        <v>45661</v>
      </c>
      <c r="B2860">
        <v>1131</v>
      </c>
      <c r="C2860">
        <v>2</v>
      </c>
      <c r="D2860">
        <v>4</v>
      </c>
      <c r="E2860">
        <v>4</v>
      </c>
      <c r="F2860">
        <v>5</v>
      </c>
      <c r="G2860">
        <v>2</v>
      </c>
      <c r="H2860" t="s">
        <v>491</v>
      </c>
      <c r="I2860">
        <v>810</v>
      </c>
      <c r="J2860">
        <v>82</v>
      </c>
      <c r="K2860" s="1">
        <v>45588</v>
      </c>
      <c r="L2860">
        <v>6</v>
      </c>
      <c r="M2860" t="s">
        <v>487</v>
      </c>
      <c r="N2860" t="s">
        <v>488</v>
      </c>
      <c r="O2860" t="s">
        <v>489</v>
      </c>
      <c r="R2860" t="s">
        <v>490</v>
      </c>
      <c r="S2860">
        <v>624.4</v>
      </c>
      <c r="T2860">
        <v>0</v>
      </c>
    </row>
    <row r="2861" spans="1:20" x14ac:dyDescent="0.25">
      <c r="A2861" s="1">
        <v>45661</v>
      </c>
      <c r="B2861">
        <v>3274</v>
      </c>
      <c r="C2861">
        <v>1</v>
      </c>
      <c r="D2861">
        <v>4</v>
      </c>
      <c r="E2861">
        <v>4</v>
      </c>
      <c r="F2861">
        <v>5</v>
      </c>
      <c r="G2861">
        <v>3</v>
      </c>
      <c r="H2861" t="s">
        <v>491</v>
      </c>
      <c r="I2861">
        <v>615</v>
      </c>
      <c r="J2861">
        <v>122</v>
      </c>
      <c r="K2861" s="1">
        <v>45600</v>
      </c>
      <c r="L2861">
        <v>3</v>
      </c>
      <c r="M2861" t="s">
        <v>487</v>
      </c>
      <c r="N2861" t="s">
        <v>488</v>
      </c>
      <c r="O2861" t="s">
        <v>489</v>
      </c>
      <c r="R2861" t="s">
        <v>490</v>
      </c>
      <c r="S2861">
        <v>515.9</v>
      </c>
      <c r="T2861">
        <v>0</v>
      </c>
    </row>
    <row r="2862" spans="1:20" x14ac:dyDescent="0.25">
      <c r="A2862" s="1">
        <v>45661</v>
      </c>
      <c r="B2862">
        <v>3073</v>
      </c>
      <c r="C2862">
        <v>5</v>
      </c>
      <c r="D2862">
        <v>4</v>
      </c>
      <c r="E2862">
        <v>4</v>
      </c>
      <c r="F2862">
        <v>5</v>
      </c>
      <c r="G2862">
        <v>2</v>
      </c>
      <c r="H2862" t="s">
        <v>486</v>
      </c>
      <c r="I2862">
        <v>723</v>
      </c>
      <c r="J2862">
        <v>125</v>
      </c>
      <c r="L2862">
        <v>1</v>
      </c>
      <c r="M2862" t="s">
        <v>487</v>
      </c>
      <c r="N2862" t="s">
        <v>488</v>
      </c>
      <c r="O2862" t="s">
        <v>489</v>
      </c>
      <c r="P2862" s="1">
        <v>45582</v>
      </c>
      <c r="Q2862" s="1">
        <v>45578</v>
      </c>
      <c r="R2862" t="s">
        <v>496</v>
      </c>
      <c r="S2862">
        <v>628.6</v>
      </c>
      <c r="T2862">
        <v>50</v>
      </c>
    </row>
    <row r="2863" spans="1:20" x14ac:dyDescent="0.25">
      <c r="A2863" s="1">
        <v>45661</v>
      </c>
      <c r="B2863">
        <v>3163</v>
      </c>
      <c r="C2863">
        <v>4</v>
      </c>
      <c r="D2863">
        <v>4</v>
      </c>
      <c r="E2863">
        <v>4</v>
      </c>
      <c r="F2863">
        <v>5</v>
      </c>
      <c r="G2863">
        <v>2</v>
      </c>
      <c r="H2863" t="s">
        <v>491</v>
      </c>
      <c r="I2863">
        <v>576</v>
      </c>
      <c r="J2863">
        <v>36</v>
      </c>
      <c r="L2863">
        <v>3</v>
      </c>
      <c r="M2863" t="s">
        <v>487</v>
      </c>
      <c r="N2863" t="s">
        <v>495</v>
      </c>
      <c r="O2863" t="s">
        <v>489</v>
      </c>
      <c r="P2863" s="1">
        <v>45584</v>
      </c>
      <c r="Q2863" s="1">
        <v>45578</v>
      </c>
      <c r="R2863" t="s">
        <v>493</v>
      </c>
      <c r="S2863">
        <v>449.4</v>
      </c>
      <c r="T2863">
        <v>30</v>
      </c>
    </row>
    <row r="2864" spans="1:20" x14ac:dyDescent="0.25">
      <c r="A2864" s="1">
        <v>45661</v>
      </c>
      <c r="B2864">
        <v>148</v>
      </c>
      <c r="C2864">
        <v>5</v>
      </c>
      <c r="D2864">
        <v>4</v>
      </c>
      <c r="E2864">
        <v>4</v>
      </c>
      <c r="F2864">
        <v>5</v>
      </c>
      <c r="G2864">
        <v>2</v>
      </c>
      <c r="H2864" t="s">
        <v>491</v>
      </c>
      <c r="I2864">
        <v>433</v>
      </c>
      <c r="J2864">
        <v>69</v>
      </c>
      <c r="L2864">
        <v>4</v>
      </c>
      <c r="M2864" t="s">
        <v>487</v>
      </c>
      <c r="N2864" t="s">
        <v>488</v>
      </c>
      <c r="O2864" t="s">
        <v>489</v>
      </c>
      <c r="P2864" s="1">
        <v>45584</v>
      </c>
      <c r="Q2864" s="1">
        <v>45578</v>
      </c>
      <c r="R2864" t="s">
        <v>496</v>
      </c>
      <c r="S2864">
        <v>386.4</v>
      </c>
      <c r="T2864">
        <v>50</v>
      </c>
    </row>
    <row r="2865" spans="1:20" x14ac:dyDescent="0.25">
      <c r="A2865" s="1">
        <v>45661</v>
      </c>
      <c r="B2865">
        <v>4679</v>
      </c>
      <c r="C2865">
        <v>1</v>
      </c>
      <c r="D2865">
        <v>4</v>
      </c>
      <c r="E2865">
        <v>4</v>
      </c>
      <c r="F2865">
        <v>5</v>
      </c>
      <c r="G2865">
        <v>3</v>
      </c>
      <c r="H2865" t="s">
        <v>486</v>
      </c>
      <c r="I2865">
        <v>772</v>
      </c>
      <c r="J2865">
        <v>173</v>
      </c>
      <c r="K2865" s="1">
        <v>45586</v>
      </c>
      <c r="L2865">
        <v>9</v>
      </c>
      <c r="M2865" t="s">
        <v>492</v>
      </c>
      <c r="N2865" t="s">
        <v>488</v>
      </c>
      <c r="O2865" t="s">
        <v>489</v>
      </c>
      <c r="R2865" t="s">
        <v>490</v>
      </c>
      <c r="S2865">
        <v>661.5</v>
      </c>
      <c r="T2865">
        <v>0</v>
      </c>
    </row>
    <row r="2866" spans="1:20" x14ac:dyDescent="0.25">
      <c r="A2866" s="1">
        <v>45661</v>
      </c>
      <c r="B2866">
        <v>2202</v>
      </c>
      <c r="C2866">
        <v>1</v>
      </c>
      <c r="D2866">
        <v>4</v>
      </c>
      <c r="E2866">
        <v>4</v>
      </c>
      <c r="F2866">
        <v>5</v>
      </c>
      <c r="G2866">
        <v>2</v>
      </c>
      <c r="H2866" t="s">
        <v>491</v>
      </c>
      <c r="I2866">
        <v>124</v>
      </c>
      <c r="J2866">
        <v>154</v>
      </c>
      <c r="L2866">
        <v>10</v>
      </c>
      <c r="M2866" t="s">
        <v>494</v>
      </c>
      <c r="N2866" t="s">
        <v>488</v>
      </c>
      <c r="O2866" t="s">
        <v>489</v>
      </c>
      <c r="P2866" s="1">
        <v>45579</v>
      </c>
      <c r="Q2866" s="1">
        <v>45578</v>
      </c>
      <c r="R2866" t="s">
        <v>496</v>
      </c>
      <c r="S2866">
        <v>229.6</v>
      </c>
      <c r="T2866">
        <v>50</v>
      </c>
    </row>
    <row r="2867" spans="1:20" x14ac:dyDescent="0.25">
      <c r="A2867" s="1">
        <v>45661</v>
      </c>
      <c r="B2867">
        <v>35</v>
      </c>
      <c r="C2867">
        <v>4</v>
      </c>
      <c r="D2867">
        <v>4</v>
      </c>
      <c r="E2867">
        <v>4</v>
      </c>
      <c r="F2867">
        <v>5</v>
      </c>
      <c r="G2867">
        <v>1</v>
      </c>
      <c r="H2867" t="s">
        <v>486</v>
      </c>
      <c r="I2867">
        <v>645</v>
      </c>
      <c r="J2867">
        <v>142</v>
      </c>
      <c r="K2867" s="1">
        <v>45593</v>
      </c>
      <c r="L2867">
        <v>8</v>
      </c>
      <c r="M2867" t="s">
        <v>487</v>
      </c>
      <c r="N2867" t="s">
        <v>495</v>
      </c>
      <c r="O2867" t="s">
        <v>489</v>
      </c>
      <c r="R2867" t="s">
        <v>490</v>
      </c>
      <c r="S2867">
        <v>550.9</v>
      </c>
      <c r="T2867">
        <v>0</v>
      </c>
    </row>
    <row r="2868" spans="1:20" x14ac:dyDescent="0.25">
      <c r="A2868" s="1">
        <v>45662</v>
      </c>
      <c r="B2868">
        <v>956</v>
      </c>
      <c r="C2868">
        <v>2</v>
      </c>
      <c r="D2868">
        <v>4</v>
      </c>
      <c r="E2868">
        <v>4</v>
      </c>
      <c r="F2868">
        <v>5</v>
      </c>
      <c r="G2868">
        <v>1</v>
      </c>
      <c r="H2868" t="s">
        <v>492</v>
      </c>
      <c r="I2868">
        <v>372</v>
      </c>
      <c r="J2868">
        <v>98</v>
      </c>
      <c r="K2868" s="1">
        <v>45586</v>
      </c>
      <c r="L2868">
        <v>4</v>
      </c>
      <c r="M2868" t="s">
        <v>492</v>
      </c>
      <c r="N2868" t="s">
        <v>495</v>
      </c>
      <c r="O2868" t="s">
        <v>489</v>
      </c>
      <c r="R2868" t="s">
        <v>490</v>
      </c>
      <c r="S2868">
        <v>329</v>
      </c>
      <c r="T2868">
        <v>0</v>
      </c>
    </row>
    <row r="2869" spans="1:20" x14ac:dyDescent="0.25">
      <c r="A2869" s="1">
        <v>45658</v>
      </c>
      <c r="B2869">
        <v>3410</v>
      </c>
      <c r="C2869">
        <v>4</v>
      </c>
      <c r="D2869">
        <v>4</v>
      </c>
      <c r="E2869">
        <v>4</v>
      </c>
      <c r="F2869">
        <v>5</v>
      </c>
      <c r="G2869">
        <v>1</v>
      </c>
      <c r="H2869" t="s">
        <v>491</v>
      </c>
      <c r="I2869">
        <v>478</v>
      </c>
      <c r="J2869">
        <v>35</v>
      </c>
      <c r="L2869">
        <v>7</v>
      </c>
      <c r="M2869" t="s">
        <v>492</v>
      </c>
      <c r="N2869" t="s">
        <v>495</v>
      </c>
      <c r="O2869" t="s">
        <v>489</v>
      </c>
      <c r="P2869" s="1">
        <v>45580</v>
      </c>
      <c r="Q2869" s="1">
        <v>45578</v>
      </c>
      <c r="R2869" t="s">
        <v>493</v>
      </c>
      <c r="S2869">
        <v>380.1</v>
      </c>
      <c r="T2869">
        <v>30</v>
      </c>
    </row>
    <row r="2870" spans="1:20" x14ac:dyDescent="0.25">
      <c r="A2870" s="1">
        <v>45658</v>
      </c>
      <c r="B2870">
        <v>755</v>
      </c>
      <c r="C2870">
        <v>5</v>
      </c>
      <c r="D2870">
        <v>4</v>
      </c>
      <c r="E2870">
        <v>4</v>
      </c>
      <c r="F2870">
        <v>5</v>
      </c>
      <c r="G2870">
        <v>3</v>
      </c>
      <c r="H2870" t="s">
        <v>491</v>
      </c>
      <c r="I2870">
        <v>938</v>
      </c>
      <c r="J2870">
        <v>36</v>
      </c>
      <c r="L2870">
        <v>9</v>
      </c>
      <c r="M2870" t="s">
        <v>494</v>
      </c>
      <c r="N2870" t="s">
        <v>488</v>
      </c>
      <c r="O2870" t="s">
        <v>489</v>
      </c>
      <c r="P2870" s="1">
        <v>45582</v>
      </c>
      <c r="Q2870" s="1">
        <v>45578</v>
      </c>
      <c r="R2870" t="s">
        <v>496</v>
      </c>
      <c r="S2870">
        <v>716.8</v>
      </c>
      <c r="T2870">
        <v>50</v>
      </c>
    </row>
    <row r="2871" spans="1:20" x14ac:dyDescent="0.25">
      <c r="A2871" s="1">
        <v>45658</v>
      </c>
      <c r="B2871">
        <v>4760</v>
      </c>
      <c r="C2871">
        <v>3</v>
      </c>
      <c r="D2871">
        <v>4</v>
      </c>
      <c r="E2871">
        <v>4</v>
      </c>
      <c r="F2871">
        <v>5</v>
      </c>
      <c r="G2871">
        <v>1</v>
      </c>
      <c r="H2871" t="s">
        <v>486</v>
      </c>
      <c r="I2871">
        <v>999</v>
      </c>
      <c r="J2871">
        <v>109</v>
      </c>
      <c r="K2871" s="1">
        <v>45594</v>
      </c>
      <c r="L2871">
        <v>2</v>
      </c>
      <c r="M2871" t="s">
        <v>494</v>
      </c>
      <c r="N2871" t="s">
        <v>495</v>
      </c>
      <c r="O2871" t="s">
        <v>489</v>
      </c>
      <c r="R2871" t="s">
        <v>490</v>
      </c>
      <c r="S2871">
        <v>775.6</v>
      </c>
      <c r="T2871">
        <v>0</v>
      </c>
    </row>
    <row r="2872" spans="1:20" x14ac:dyDescent="0.25">
      <c r="A2872" s="1">
        <v>45658</v>
      </c>
      <c r="B2872">
        <v>4070</v>
      </c>
      <c r="C2872">
        <v>2</v>
      </c>
      <c r="D2872">
        <v>4</v>
      </c>
      <c r="E2872">
        <v>4</v>
      </c>
      <c r="F2872">
        <v>5</v>
      </c>
      <c r="G2872">
        <v>2</v>
      </c>
      <c r="H2872" t="s">
        <v>492</v>
      </c>
      <c r="I2872">
        <v>57</v>
      </c>
      <c r="J2872">
        <v>182</v>
      </c>
      <c r="K2872" s="1">
        <v>45597</v>
      </c>
      <c r="L2872">
        <v>3</v>
      </c>
      <c r="M2872" t="s">
        <v>494</v>
      </c>
      <c r="N2872" t="s">
        <v>495</v>
      </c>
      <c r="O2872" t="s">
        <v>489</v>
      </c>
      <c r="R2872" t="s">
        <v>490</v>
      </c>
      <c r="S2872">
        <v>167.3</v>
      </c>
      <c r="T2872">
        <v>0</v>
      </c>
    </row>
    <row r="2873" spans="1:20" x14ac:dyDescent="0.25">
      <c r="A2873" s="1">
        <v>45658</v>
      </c>
      <c r="B2873">
        <v>2376</v>
      </c>
      <c r="C2873">
        <v>3</v>
      </c>
      <c r="D2873">
        <v>4</v>
      </c>
      <c r="E2873">
        <v>4</v>
      </c>
      <c r="F2873">
        <v>5</v>
      </c>
      <c r="G2873">
        <v>3</v>
      </c>
      <c r="H2873" t="s">
        <v>491</v>
      </c>
      <c r="I2873">
        <v>903</v>
      </c>
      <c r="J2873">
        <v>103</v>
      </c>
      <c r="K2873" s="1">
        <v>45587</v>
      </c>
      <c r="L2873">
        <v>1</v>
      </c>
      <c r="M2873" t="s">
        <v>494</v>
      </c>
      <c r="N2873" t="s">
        <v>495</v>
      </c>
      <c r="O2873" t="s">
        <v>489</v>
      </c>
      <c r="R2873" t="s">
        <v>490</v>
      </c>
      <c r="S2873">
        <v>704.2</v>
      </c>
      <c r="T2873">
        <v>0</v>
      </c>
    </row>
    <row r="2874" spans="1:20" x14ac:dyDescent="0.25">
      <c r="A2874" s="1">
        <v>45658</v>
      </c>
      <c r="B2874">
        <v>4481</v>
      </c>
      <c r="C2874">
        <v>3</v>
      </c>
      <c r="D2874">
        <v>4</v>
      </c>
      <c r="E2874">
        <v>4</v>
      </c>
      <c r="F2874">
        <v>5</v>
      </c>
      <c r="G2874">
        <v>3</v>
      </c>
      <c r="H2874" t="s">
        <v>491</v>
      </c>
      <c r="I2874">
        <v>432</v>
      </c>
      <c r="J2874">
        <v>103</v>
      </c>
      <c r="K2874" s="1">
        <v>45600</v>
      </c>
      <c r="L2874">
        <v>8</v>
      </c>
      <c r="M2874" t="s">
        <v>494</v>
      </c>
      <c r="N2874" t="s">
        <v>488</v>
      </c>
      <c r="O2874" t="s">
        <v>489</v>
      </c>
      <c r="R2874" t="s">
        <v>490</v>
      </c>
      <c r="S2874">
        <v>374.5</v>
      </c>
      <c r="T2874">
        <v>0</v>
      </c>
    </row>
    <row r="2875" spans="1:20" x14ac:dyDescent="0.25">
      <c r="A2875" s="1">
        <v>45658</v>
      </c>
      <c r="B2875">
        <v>1618</v>
      </c>
      <c r="C2875">
        <v>2</v>
      </c>
      <c r="D2875">
        <v>4</v>
      </c>
      <c r="E2875">
        <v>4</v>
      </c>
      <c r="F2875">
        <v>5</v>
      </c>
      <c r="G2875">
        <v>2</v>
      </c>
      <c r="H2875" t="s">
        <v>492</v>
      </c>
      <c r="I2875">
        <v>352</v>
      </c>
      <c r="J2875">
        <v>170</v>
      </c>
      <c r="L2875">
        <v>2</v>
      </c>
      <c r="M2875" t="s">
        <v>492</v>
      </c>
      <c r="N2875" t="s">
        <v>495</v>
      </c>
      <c r="O2875" t="s">
        <v>489</v>
      </c>
      <c r="P2875" s="1">
        <v>45585</v>
      </c>
      <c r="Q2875" s="1">
        <v>45579</v>
      </c>
      <c r="R2875" t="s">
        <v>493</v>
      </c>
      <c r="S2875">
        <v>386.4</v>
      </c>
      <c r="T2875">
        <v>30</v>
      </c>
    </row>
    <row r="2876" spans="1:20" x14ac:dyDescent="0.25">
      <c r="A2876" s="1">
        <v>45658</v>
      </c>
      <c r="B2876">
        <v>4108</v>
      </c>
      <c r="C2876">
        <v>5</v>
      </c>
      <c r="D2876">
        <v>4</v>
      </c>
      <c r="E2876">
        <v>4</v>
      </c>
      <c r="F2876">
        <v>5</v>
      </c>
      <c r="G2876">
        <v>1</v>
      </c>
      <c r="H2876" t="s">
        <v>491</v>
      </c>
      <c r="I2876">
        <v>946</v>
      </c>
      <c r="J2876">
        <v>28</v>
      </c>
      <c r="L2876">
        <v>7</v>
      </c>
      <c r="M2876" t="s">
        <v>494</v>
      </c>
      <c r="N2876" t="s">
        <v>495</v>
      </c>
      <c r="O2876" t="s">
        <v>489</v>
      </c>
      <c r="P2876" s="1">
        <v>45585</v>
      </c>
      <c r="Q2876" s="1">
        <v>45579</v>
      </c>
      <c r="R2876" t="s">
        <v>496</v>
      </c>
      <c r="S2876">
        <v>716.8</v>
      </c>
      <c r="T2876">
        <v>50</v>
      </c>
    </row>
    <row r="2877" spans="1:20" x14ac:dyDescent="0.25">
      <c r="A2877" s="1">
        <v>45658</v>
      </c>
      <c r="B2877">
        <v>4094</v>
      </c>
      <c r="C2877">
        <v>1</v>
      </c>
      <c r="D2877">
        <v>4</v>
      </c>
      <c r="E2877">
        <v>4</v>
      </c>
      <c r="F2877">
        <v>5</v>
      </c>
      <c r="G2877">
        <v>2</v>
      </c>
      <c r="H2877" t="s">
        <v>486</v>
      </c>
      <c r="I2877">
        <v>321</v>
      </c>
      <c r="J2877">
        <v>37</v>
      </c>
      <c r="L2877">
        <v>7</v>
      </c>
      <c r="M2877" t="s">
        <v>492</v>
      </c>
      <c r="N2877" t="s">
        <v>488</v>
      </c>
      <c r="O2877" t="s">
        <v>489</v>
      </c>
      <c r="P2877" s="1">
        <v>45580</v>
      </c>
      <c r="Q2877" s="1">
        <v>45579</v>
      </c>
      <c r="R2877" t="s">
        <v>496</v>
      </c>
      <c r="S2877">
        <v>285.60000000000002</v>
      </c>
      <c r="T2877">
        <v>50</v>
      </c>
    </row>
    <row r="2878" spans="1:20" x14ac:dyDescent="0.25">
      <c r="A2878" s="1">
        <v>45658</v>
      </c>
      <c r="B2878">
        <v>2517</v>
      </c>
      <c r="C2878">
        <v>5</v>
      </c>
      <c r="D2878">
        <v>4</v>
      </c>
      <c r="E2878">
        <v>4</v>
      </c>
      <c r="F2878">
        <v>5</v>
      </c>
      <c r="G2878">
        <v>2</v>
      </c>
      <c r="H2878" t="s">
        <v>492</v>
      </c>
      <c r="I2878">
        <v>550</v>
      </c>
      <c r="J2878">
        <v>94</v>
      </c>
      <c r="K2878" s="1">
        <v>45588</v>
      </c>
      <c r="L2878">
        <v>3</v>
      </c>
      <c r="M2878" t="s">
        <v>487</v>
      </c>
      <c r="N2878" t="s">
        <v>495</v>
      </c>
      <c r="O2878" t="s">
        <v>489</v>
      </c>
      <c r="R2878" t="s">
        <v>490</v>
      </c>
      <c r="S2878">
        <v>450.8</v>
      </c>
      <c r="T2878">
        <v>0</v>
      </c>
    </row>
    <row r="2879" spans="1:20" x14ac:dyDescent="0.25">
      <c r="A2879" s="1">
        <v>45659</v>
      </c>
      <c r="B2879">
        <v>2189</v>
      </c>
      <c r="C2879">
        <v>1</v>
      </c>
      <c r="D2879">
        <v>4</v>
      </c>
      <c r="E2879">
        <v>4</v>
      </c>
      <c r="F2879">
        <v>5</v>
      </c>
      <c r="G2879">
        <v>3</v>
      </c>
      <c r="H2879" t="s">
        <v>492</v>
      </c>
      <c r="I2879">
        <v>140</v>
      </c>
      <c r="J2879">
        <v>195</v>
      </c>
      <c r="K2879" s="1">
        <v>45587</v>
      </c>
      <c r="L2879">
        <v>2</v>
      </c>
      <c r="M2879" t="s">
        <v>487</v>
      </c>
      <c r="N2879" t="s">
        <v>488</v>
      </c>
      <c r="O2879" t="s">
        <v>489</v>
      </c>
      <c r="R2879" t="s">
        <v>490</v>
      </c>
      <c r="S2879">
        <v>234.5</v>
      </c>
      <c r="T2879">
        <v>0</v>
      </c>
    </row>
    <row r="2880" spans="1:20" x14ac:dyDescent="0.25">
      <c r="A2880" s="1">
        <v>45659</v>
      </c>
      <c r="B2880">
        <v>4837</v>
      </c>
      <c r="C2880">
        <v>1</v>
      </c>
      <c r="D2880">
        <v>4</v>
      </c>
      <c r="E2880">
        <v>4</v>
      </c>
      <c r="F2880">
        <v>5</v>
      </c>
      <c r="G2880">
        <v>1</v>
      </c>
      <c r="H2880" t="s">
        <v>491</v>
      </c>
      <c r="I2880">
        <v>862</v>
      </c>
      <c r="J2880">
        <v>91</v>
      </c>
      <c r="K2880" s="1">
        <v>45592</v>
      </c>
      <c r="L2880">
        <v>3</v>
      </c>
      <c r="M2880" t="s">
        <v>494</v>
      </c>
      <c r="N2880" t="s">
        <v>495</v>
      </c>
      <c r="O2880" t="s">
        <v>489</v>
      </c>
      <c r="R2880" t="s">
        <v>490</v>
      </c>
      <c r="S2880">
        <v>667.1</v>
      </c>
      <c r="T2880">
        <v>0</v>
      </c>
    </row>
    <row r="2881" spans="1:20" x14ac:dyDescent="0.25">
      <c r="A2881" s="1">
        <v>45659</v>
      </c>
      <c r="B2881">
        <v>519</v>
      </c>
      <c r="C2881">
        <v>2</v>
      </c>
      <c r="D2881">
        <v>4</v>
      </c>
      <c r="E2881">
        <v>4</v>
      </c>
      <c r="F2881">
        <v>5</v>
      </c>
      <c r="G2881">
        <v>1</v>
      </c>
      <c r="H2881" t="s">
        <v>492</v>
      </c>
      <c r="I2881">
        <v>361</v>
      </c>
      <c r="J2881">
        <v>110</v>
      </c>
      <c r="L2881">
        <v>8</v>
      </c>
      <c r="M2881" t="s">
        <v>487</v>
      </c>
      <c r="N2881" t="s">
        <v>488</v>
      </c>
      <c r="O2881" t="s">
        <v>489</v>
      </c>
      <c r="P2881" s="1">
        <v>45587</v>
      </c>
      <c r="Q2881" s="1">
        <v>45579</v>
      </c>
      <c r="R2881" t="s">
        <v>498</v>
      </c>
      <c r="S2881">
        <v>336.7</v>
      </c>
      <c r="T2881">
        <v>10</v>
      </c>
    </row>
    <row r="2882" spans="1:20" x14ac:dyDescent="0.25">
      <c r="A2882" s="1">
        <v>45659</v>
      </c>
      <c r="B2882">
        <v>2788</v>
      </c>
      <c r="C2882">
        <v>2</v>
      </c>
      <c r="D2882">
        <v>4</v>
      </c>
      <c r="E2882">
        <v>4</v>
      </c>
      <c r="F2882">
        <v>5</v>
      </c>
      <c r="G2882">
        <v>1</v>
      </c>
      <c r="H2882" t="s">
        <v>492</v>
      </c>
      <c r="I2882">
        <v>716</v>
      </c>
      <c r="J2882">
        <v>85</v>
      </c>
      <c r="K2882" s="1">
        <v>45595</v>
      </c>
      <c r="L2882">
        <v>9</v>
      </c>
      <c r="M2882" t="s">
        <v>492</v>
      </c>
      <c r="N2882" t="s">
        <v>495</v>
      </c>
      <c r="O2882" t="s">
        <v>489</v>
      </c>
      <c r="R2882" t="s">
        <v>490</v>
      </c>
      <c r="S2882">
        <v>560.70000000000005</v>
      </c>
      <c r="T2882">
        <v>0</v>
      </c>
    </row>
    <row r="2883" spans="1:20" x14ac:dyDescent="0.25">
      <c r="A2883" s="1">
        <v>45659</v>
      </c>
      <c r="B2883">
        <v>3042</v>
      </c>
      <c r="C2883">
        <v>4</v>
      </c>
      <c r="D2883">
        <v>4</v>
      </c>
      <c r="E2883">
        <v>4</v>
      </c>
      <c r="F2883">
        <v>5</v>
      </c>
      <c r="G2883">
        <v>2</v>
      </c>
      <c r="H2883" t="s">
        <v>492</v>
      </c>
      <c r="I2883">
        <v>511</v>
      </c>
      <c r="J2883">
        <v>42</v>
      </c>
      <c r="K2883" s="1">
        <v>45597</v>
      </c>
      <c r="L2883">
        <v>8</v>
      </c>
      <c r="M2883" t="s">
        <v>487</v>
      </c>
      <c r="N2883" t="s">
        <v>488</v>
      </c>
      <c r="O2883" t="s">
        <v>489</v>
      </c>
      <c r="R2883" t="s">
        <v>490</v>
      </c>
      <c r="S2883">
        <v>387.1</v>
      </c>
      <c r="T2883">
        <v>0</v>
      </c>
    </row>
    <row r="2884" spans="1:20" x14ac:dyDescent="0.25">
      <c r="A2884" s="1">
        <v>45659</v>
      </c>
      <c r="B2884">
        <v>2798</v>
      </c>
      <c r="C2884">
        <v>3</v>
      </c>
      <c r="D2884">
        <v>4</v>
      </c>
      <c r="E2884">
        <v>4</v>
      </c>
      <c r="F2884">
        <v>5</v>
      </c>
      <c r="G2884">
        <v>3</v>
      </c>
      <c r="H2884" t="s">
        <v>491</v>
      </c>
      <c r="I2884">
        <v>287</v>
      </c>
      <c r="J2884">
        <v>157</v>
      </c>
      <c r="L2884">
        <v>2</v>
      </c>
      <c r="M2884" t="s">
        <v>487</v>
      </c>
      <c r="N2884" t="s">
        <v>488</v>
      </c>
      <c r="O2884" t="s">
        <v>489</v>
      </c>
      <c r="P2884" s="1">
        <v>45582</v>
      </c>
      <c r="Q2884" s="1">
        <v>45580</v>
      </c>
      <c r="R2884" t="s">
        <v>496</v>
      </c>
      <c r="S2884">
        <v>345.8</v>
      </c>
      <c r="T2884">
        <v>50</v>
      </c>
    </row>
    <row r="2885" spans="1:20" x14ac:dyDescent="0.25">
      <c r="A2885" s="1">
        <v>45659</v>
      </c>
      <c r="B2885">
        <v>4595</v>
      </c>
      <c r="C2885">
        <v>3</v>
      </c>
      <c r="D2885">
        <v>4</v>
      </c>
      <c r="E2885">
        <v>4</v>
      </c>
      <c r="F2885">
        <v>5</v>
      </c>
      <c r="G2885">
        <v>3</v>
      </c>
      <c r="H2885" t="s">
        <v>492</v>
      </c>
      <c r="I2885">
        <v>568</v>
      </c>
      <c r="J2885">
        <v>57</v>
      </c>
      <c r="L2885">
        <v>9</v>
      </c>
      <c r="M2885" t="s">
        <v>487</v>
      </c>
      <c r="N2885" t="s">
        <v>488</v>
      </c>
      <c r="O2885" t="s">
        <v>489</v>
      </c>
      <c r="P2885" s="1">
        <v>45585</v>
      </c>
      <c r="Q2885" s="1">
        <v>45580</v>
      </c>
      <c r="R2885" t="s">
        <v>493</v>
      </c>
      <c r="S2885">
        <v>458.5</v>
      </c>
      <c r="T2885">
        <v>30</v>
      </c>
    </row>
    <row r="2886" spans="1:20" x14ac:dyDescent="0.25">
      <c r="A2886" s="1">
        <v>45659</v>
      </c>
      <c r="B2886">
        <v>1157</v>
      </c>
      <c r="C2886">
        <v>3</v>
      </c>
      <c r="D2886">
        <v>4</v>
      </c>
      <c r="E2886">
        <v>4</v>
      </c>
      <c r="F2886">
        <v>5</v>
      </c>
      <c r="G2886">
        <v>3</v>
      </c>
      <c r="H2886" t="s">
        <v>491</v>
      </c>
      <c r="I2886">
        <v>847</v>
      </c>
      <c r="J2886">
        <v>147</v>
      </c>
      <c r="K2886" s="1">
        <v>45608</v>
      </c>
      <c r="L2886">
        <v>6</v>
      </c>
      <c r="M2886" t="s">
        <v>487</v>
      </c>
      <c r="N2886" t="s">
        <v>488</v>
      </c>
      <c r="O2886" t="s">
        <v>489</v>
      </c>
      <c r="R2886" t="s">
        <v>490</v>
      </c>
      <c r="S2886">
        <v>695.8</v>
      </c>
      <c r="T2886">
        <v>0</v>
      </c>
    </row>
    <row r="2887" spans="1:20" x14ac:dyDescent="0.25">
      <c r="A2887" s="1">
        <v>45659</v>
      </c>
      <c r="B2887">
        <v>3988</v>
      </c>
      <c r="C2887">
        <v>3</v>
      </c>
      <c r="D2887">
        <v>4</v>
      </c>
      <c r="E2887">
        <v>4</v>
      </c>
      <c r="F2887">
        <v>5</v>
      </c>
      <c r="G2887">
        <v>1</v>
      </c>
      <c r="H2887" t="s">
        <v>492</v>
      </c>
      <c r="I2887">
        <v>373</v>
      </c>
      <c r="J2887">
        <v>78</v>
      </c>
      <c r="L2887">
        <v>2</v>
      </c>
      <c r="M2887" t="s">
        <v>492</v>
      </c>
      <c r="N2887" t="s">
        <v>495</v>
      </c>
      <c r="O2887" t="s">
        <v>489</v>
      </c>
      <c r="P2887" s="1">
        <v>45584</v>
      </c>
      <c r="Q2887" s="1">
        <v>45580</v>
      </c>
      <c r="R2887" t="s">
        <v>493</v>
      </c>
      <c r="S2887">
        <v>336.7</v>
      </c>
      <c r="T2887">
        <v>30</v>
      </c>
    </row>
    <row r="2888" spans="1:20" x14ac:dyDescent="0.25">
      <c r="A2888" s="1">
        <v>45659</v>
      </c>
      <c r="B2888">
        <v>3464</v>
      </c>
      <c r="C2888">
        <v>4</v>
      </c>
      <c r="D2888">
        <v>4</v>
      </c>
      <c r="E2888">
        <v>4</v>
      </c>
      <c r="F2888">
        <v>5</v>
      </c>
      <c r="G2888">
        <v>1</v>
      </c>
      <c r="H2888" t="s">
        <v>486</v>
      </c>
      <c r="I2888">
        <v>332</v>
      </c>
      <c r="J2888">
        <v>87</v>
      </c>
      <c r="K2888" s="1">
        <v>45602</v>
      </c>
      <c r="L2888">
        <v>9</v>
      </c>
      <c r="M2888" t="s">
        <v>487</v>
      </c>
      <c r="N2888" t="s">
        <v>488</v>
      </c>
      <c r="O2888" t="s">
        <v>489</v>
      </c>
      <c r="R2888" t="s">
        <v>490</v>
      </c>
      <c r="S2888">
        <v>293.3</v>
      </c>
      <c r="T2888">
        <v>0</v>
      </c>
    </row>
    <row r="2889" spans="1:20" x14ac:dyDescent="0.25">
      <c r="A2889" s="1">
        <v>45660</v>
      </c>
      <c r="B2889">
        <v>3228</v>
      </c>
      <c r="C2889">
        <v>1</v>
      </c>
      <c r="D2889">
        <v>4</v>
      </c>
      <c r="E2889">
        <v>4</v>
      </c>
      <c r="F2889">
        <v>5</v>
      </c>
      <c r="G2889">
        <v>3</v>
      </c>
      <c r="H2889" t="s">
        <v>492</v>
      </c>
      <c r="I2889">
        <v>863</v>
      </c>
      <c r="J2889">
        <v>104</v>
      </c>
      <c r="L2889">
        <v>5</v>
      </c>
      <c r="M2889" t="s">
        <v>494</v>
      </c>
      <c r="N2889" t="s">
        <v>488</v>
      </c>
      <c r="O2889" t="s">
        <v>489</v>
      </c>
      <c r="P2889" s="1">
        <v>45585</v>
      </c>
      <c r="Q2889" s="1">
        <v>45580</v>
      </c>
      <c r="R2889" t="s">
        <v>496</v>
      </c>
      <c r="S2889">
        <v>711.9</v>
      </c>
      <c r="T2889">
        <v>50</v>
      </c>
    </row>
    <row r="2890" spans="1:20" x14ac:dyDescent="0.25">
      <c r="A2890" s="1">
        <v>45660</v>
      </c>
      <c r="B2890">
        <v>3748</v>
      </c>
      <c r="C2890">
        <v>4</v>
      </c>
      <c r="D2890">
        <v>4</v>
      </c>
      <c r="E2890">
        <v>4</v>
      </c>
      <c r="F2890">
        <v>5</v>
      </c>
      <c r="G2890">
        <v>2</v>
      </c>
      <c r="H2890" t="s">
        <v>492</v>
      </c>
      <c r="I2890">
        <v>949</v>
      </c>
      <c r="J2890">
        <v>138</v>
      </c>
      <c r="K2890" s="1">
        <v>45593</v>
      </c>
      <c r="L2890">
        <v>6</v>
      </c>
      <c r="M2890" t="s">
        <v>492</v>
      </c>
      <c r="N2890" t="s">
        <v>495</v>
      </c>
      <c r="O2890" t="s">
        <v>489</v>
      </c>
      <c r="R2890" t="s">
        <v>490</v>
      </c>
      <c r="S2890">
        <v>760.9</v>
      </c>
      <c r="T2890">
        <v>0</v>
      </c>
    </row>
    <row r="2891" spans="1:20" x14ac:dyDescent="0.25">
      <c r="A2891" s="1">
        <v>45660</v>
      </c>
      <c r="B2891">
        <v>1194</v>
      </c>
      <c r="C2891">
        <v>2</v>
      </c>
      <c r="D2891">
        <v>4</v>
      </c>
      <c r="E2891">
        <v>4</v>
      </c>
      <c r="F2891">
        <v>5</v>
      </c>
      <c r="G2891">
        <v>3</v>
      </c>
      <c r="H2891" t="s">
        <v>492</v>
      </c>
      <c r="I2891">
        <v>457</v>
      </c>
      <c r="J2891">
        <v>190</v>
      </c>
      <c r="L2891">
        <v>1</v>
      </c>
      <c r="M2891" t="s">
        <v>494</v>
      </c>
      <c r="N2891" t="s">
        <v>488</v>
      </c>
      <c r="O2891" t="s">
        <v>489</v>
      </c>
      <c r="P2891" s="1">
        <v>45585</v>
      </c>
      <c r="Q2891" s="1">
        <v>45580</v>
      </c>
      <c r="R2891" t="s">
        <v>498</v>
      </c>
      <c r="S2891">
        <v>459.9</v>
      </c>
      <c r="T2891">
        <v>10</v>
      </c>
    </row>
    <row r="2892" spans="1:20" x14ac:dyDescent="0.25">
      <c r="A2892" s="1">
        <v>45660</v>
      </c>
      <c r="B2892">
        <v>1058</v>
      </c>
      <c r="C2892">
        <v>5</v>
      </c>
      <c r="D2892">
        <v>4</v>
      </c>
      <c r="E2892">
        <v>4</v>
      </c>
      <c r="F2892">
        <v>5</v>
      </c>
      <c r="G2892">
        <v>2</v>
      </c>
      <c r="H2892" t="s">
        <v>486</v>
      </c>
      <c r="I2892">
        <v>709</v>
      </c>
      <c r="J2892">
        <v>31</v>
      </c>
      <c r="L2892">
        <v>2</v>
      </c>
      <c r="M2892" t="s">
        <v>492</v>
      </c>
      <c r="N2892" t="s">
        <v>488</v>
      </c>
      <c r="O2892" t="s">
        <v>489</v>
      </c>
      <c r="P2892" s="1">
        <v>45589</v>
      </c>
      <c r="Q2892" s="1">
        <v>45581</v>
      </c>
      <c r="R2892" t="s">
        <v>496</v>
      </c>
      <c r="S2892">
        <v>553</v>
      </c>
      <c r="T2892">
        <v>50</v>
      </c>
    </row>
    <row r="2893" spans="1:20" x14ac:dyDescent="0.25">
      <c r="A2893" s="1">
        <v>45660</v>
      </c>
      <c r="B2893">
        <v>3637</v>
      </c>
      <c r="C2893">
        <v>1</v>
      </c>
      <c r="D2893">
        <v>4</v>
      </c>
      <c r="E2893">
        <v>4</v>
      </c>
      <c r="F2893">
        <v>5</v>
      </c>
      <c r="G2893">
        <v>3</v>
      </c>
      <c r="H2893" t="s">
        <v>492</v>
      </c>
      <c r="I2893">
        <v>253</v>
      </c>
      <c r="J2893">
        <v>131</v>
      </c>
      <c r="L2893">
        <v>1</v>
      </c>
      <c r="M2893" t="s">
        <v>487</v>
      </c>
      <c r="N2893" t="s">
        <v>488</v>
      </c>
      <c r="O2893" t="s">
        <v>489</v>
      </c>
      <c r="P2893" s="1">
        <v>45588</v>
      </c>
      <c r="Q2893" s="1">
        <v>45581</v>
      </c>
      <c r="R2893" t="s">
        <v>498</v>
      </c>
      <c r="S2893">
        <v>275.8</v>
      </c>
      <c r="T2893">
        <v>10</v>
      </c>
    </row>
    <row r="2894" spans="1:20" x14ac:dyDescent="0.25">
      <c r="A2894" s="1">
        <v>45660</v>
      </c>
      <c r="B2894">
        <v>4285</v>
      </c>
      <c r="C2894">
        <v>1</v>
      </c>
      <c r="D2894">
        <v>4</v>
      </c>
      <c r="E2894">
        <v>4</v>
      </c>
      <c r="F2894">
        <v>5</v>
      </c>
      <c r="G2894">
        <v>2</v>
      </c>
      <c r="H2894" t="s">
        <v>486</v>
      </c>
      <c r="I2894">
        <v>272</v>
      </c>
      <c r="J2894">
        <v>135</v>
      </c>
      <c r="L2894">
        <v>4</v>
      </c>
      <c r="M2894" t="s">
        <v>492</v>
      </c>
      <c r="N2894" t="s">
        <v>495</v>
      </c>
      <c r="O2894" t="s">
        <v>489</v>
      </c>
      <c r="P2894" s="1">
        <v>45590</v>
      </c>
      <c r="Q2894" s="1">
        <v>45581</v>
      </c>
      <c r="R2894" t="s">
        <v>493</v>
      </c>
      <c r="S2894">
        <v>305.89999999999998</v>
      </c>
      <c r="T2894">
        <v>30</v>
      </c>
    </row>
    <row r="2895" spans="1:20" x14ac:dyDescent="0.25">
      <c r="A2895" s="1">
        <v>45660</v>
      </c>
      <c r="B2895">
        <v>427</v>
      </c>
      <c r="C2895">
        <v>4</v>
      </c>
      <c r="D2895">
        <v>4</v>
      </c>
      <c r="E2895">
        <v>4</v>
      </c>
      <c r="F2895">
        <v>5</v>
      </c>
      <c r="G2895">
        <v>3</v>
      </c>
      <c r="H2895" t="s">
        <v>486</v>
      </c>
      <c r="I2895">
        <v>961</v>
      </c>
      <c r="J2895">
        <v>161</v>
      </c>
      <c r="K2895" s="1">
        <v>45600</v>
      </c>
      <c r="L2895">
        <v>2</v>
      </c>
      <c r="M2895" t="s">
        <v>494</v>
      </c>
      <c r="N2895" t="s">
        <v>495</v>
      </c>
      <c r="O2895" t="s">
        <v>489</v>
      </c>
      <c r="R2895" t="s">
        <v>490</v>
      </c>
      <c r="S2895">
        <v>785.4</v>
      </c>
      <c r="T2895">
        <v>0</v>
      </c>
    </row>
    <row r="2896" spans="1:20" x14ac:dyDescent="0.25">
      <c r="A2896" s="1">
        <v>45660</v>
      </c>
      <c r="B2896">
        <v>659</v>
      </c>
      <c r="C2896">
        <v>2</v>
      </c>
      <c r="D2896">
        <v>4</v>
      </c>
      <c r="E2896">
        <v>4</v>
      </c>
      <c r="F2896">
        <v>5</v>
      </c>
      <c r="G2896">
        <v>1</v>
      </c>
      <c r="H2896" t="s">
        <v>486</v>
      </c>
      <c r="I2896">
        <v>170</v>
      </c>
      <c r="J2896">
        <v>71</v>
      </c>
      <c r="K2896" s="1">
        <v>45590</v>
      </c>
      <c r="L2896">
        <v>1</v>
      </c>
      <c r="M2896" t="s">
        <v>494</v>
      </c>
      <c r="N2896" t="s">
        <v>495</v>
      </c>
      <c r="O2896" t="s">
        <v>489</v>
      </c>
      <c r="R2896" t="s">
        <v>490</v>
      </c>
      <c r="S2896">
        <v>168.7</v>
      </c>
      <c r="T2896">
        <v>0</v>
      </c>
    </row>
    <row r="2897" spans="1:20" x14ac:dyDescent="0.25">
      <c r="A2897" s="1">
        <v>45660</v>
      </c>
      <c r="B2897">
        <v>4545</v>
      </c>
      <c r="C2897">
        <v>2</v>
      </c>
      <c r="D2897">
        <v>4</v>
      </c>
      <c r="E2897">
        <v>4</v>
      </c>
      <c r="F2897">
        <v>5</v>
      </c>
      <c r="G2897">
        <v>1</v>
      </c>
      <c r="H2897" t="s">
        <v>491</v>
      </c>
      <c r="I2897">
        <v>978</v>
      </c>
      <c r="J2897">
        <v>103</v>
      </c>
      <c r="L2897">
        <v>3</v>
      </c>
      <c r="M2897" t="s">
        <v>492</v>
      </c>
      <c r="N2897" t="s">
        <v>495</v>
      </c>
      <c r="O2897" t="s">
        <v>489</v>
      </c>
      <c r="P2897" s="1">
        <v>45582</v>
      </c>
      <c r="Q2897" s="1">
        <v>45581</v>
      </c>
      <c r="R2897" t="s">
        <v>493</v>
      </c>
      <c r="S2897">
        <v>777.7</v>
      </c>
      <c r="T2897">
        <v>30</v>
      </c>
    </row>
    <row r="2898" spans="1:20" x14ac:dyDescent="0.25">
      <c r="A2898" s="1">
        <v>45660</v>
      </c>
      <c r="B2898">
        <v>1222</v>
      </c>
      <c r="C2898">
        <v>1</v>
      </c>
      <c r="D2898">
        <v>4</v>
      </c>
      <c r="E2898">
        <v>4</v>
      </c>
      <c r="F2898">
        <v>5</v>
      </c>
      <c r="G2898">
        <v>1</v>
      </c>
      <c r="H2898" t="s">
        <v>491</v>
      </c>
      <c r="I2898">
        <v>54</v>
      </c>
      <c r="J2898">
        <v>130</v>
      </c>
      <c r="K2898" s="1">
        <v>45598</v>
      </c>
      <c r="L2898">
        <v>4</v>
      </c>
      <c r="M2898" t="s">
        <v>494</v>
      </c>
      <c r="N2898" t="s">
        <v>488</v>
      </c>
      <c r="O2898" t="s">
        <v>489</v>
      </c>
      <c r="R2898" t="s">
        <v>490</v>
      </c>
      <c r="S2898">
        <v>128.80000000000001</v>
      </c>
      <c r="T2898">
        <v>0</v>
      </c>
    </row>
    <row r="2899" spans="1:20" x14ac:dyDescent="0.25">
      <c r="A2899" s="1">
        <v>45661</v>
      </c>
      <c r="B2899">
        <v>337</v>
      </c>
      <c r="C2899">
        <v>4</v>
      </c>
      <c r="D2899">
        <v>4</v>
      </c>
      <c r="E2899">
        <v>4</v>
      </c>
      <c r="F2899">
        <v>5</v>
      </c>
      <c r="G2899">
        <v>1</v>
      </c>
      <c r="H2899" t="s">
        <v>486</v>
      </c>
      <c r="I2899">
        <v>87</v>
      </c>
      <c r="J2899">
        <v>80</v>
      </c>
      <c r="L2899">
        <v>4</v>
      </c>
      <c r="M2899" t="s">
        <v>494</v>
      </c>
      <c r="N2899" t="s">
        <v>488</v>
      </c>
      <c r="O2899" t="s">
        <v>489</v>
      </c>
      <c r="P2899" s="1">
        <v>45587</v>
      </c>
      <c r="Q2899" s="1">
        <v>45581</v>
      </c>
      <c r="R2899" t="s">
        <v>493</v>
      </c>
      <c r="S2899">
        <v>137.9</v>
      </c>
      <c r="T2899">
        <v>30</v>
      </c>
    </row>
    <row r="2900" spans="1:20" x14ac:dyDescent="0.25">
      <c r="A2900" s="1">
        <v>45661</v>
      </c>
      <c r="B2900">
        <v>4358</v>
      </c>
      <c r="C2900">
        <v>3</v>
      </c>
      <c r="D2900">
        <v>4</v>
      </c>
      <c r="E2900">
        <v>4</v>
      </c>
      <c r="F2900">
        <v>5</v>
      </c>
      <c r="G2900">
        <v>3</v>
      </c>
      <c r="H2900" t="s">
        <v>491</v>
      </c>
      <c r="I2900">
        <v>717</v>
      </c>
      <c r="J2900">
        <v>188</v>
      </c>
      <c r="L2900">
        <v>3</v>
      </c>
      <c r="M2900" t="s">
        <v>492</v>
      </c>
      <c r="N2900" t="s">
        <v>495</v>
      </c>
      <c r="O2900" t="s">
        <v>489</v>
      </c>
      <c r="P2900" s="1">
        <v>45587</v>
      </c>
      <c r="Q2900" s="1">
        <v>45581</v>
      </c>
      <c r="R2900" t="s">
        <v>493</v>
      </c>
      <c r="S2900">
        <v>654.5</v>
      </c>
      <c r="T2900">
        <v>30</v>
      </c>
    </row>
    <row r="2901" spans="1:20" x14ac:dyDescent="0.25">
      <c r="A2901" s="1">
        <v>45661</v>
      </c>
      <c r="B2901">
        <v>2647</v>
      </c>
      <c r="C2901">
        <v>1</v>
      </c>
      <c r="D2901">
        <v>4</v>
      </c>
      <c r="E2901">
        <v>4</v>
      </c>
      <c r="F2901">
        <v>5</v>
      </c>
      <c r="G2901">
        <v>1</v>
      </c>
      <c r="H2901" t="s">
        <v>486</v>
      </c>
      <c r="I2901">
        <v>273</v>
      </c>
      <c r="J2901">
        <v>40</v>
      </c>
      <c r="K2901" s="1">
        <v>45590</v>
      </c>
      <c r="L2901">
        <v>2</v>
      </c>
      <c r="M2901" t="s">
        <v>487</v>
      </c>
      <c r="N2901" t="s">
        <v>488</v>
      </c>
      <c r="O2901" t="s">
        <v>489</v>
      </c>
      <c r="R2901" t="s">
        <v>490</v>
      </c>
      <c r="S2901">
        <v>219.1</v>
      </c>
      <c r="T2901">
        <v>0</v>
      </c>
    </row>
    <row r="2902" spans="1:20" x14ac:dyDescent="0.25">
      <c r="A2902" s="1">
        <v>45661</v>
      </c>
      <c r="B2902">
        <v>3948</v>
      </c>
      <c r="C2902">
        <v>3</v>
      </c>
      <c r="D2902">
        <v>4</v>
      </c>
      <c r="E2902">
        <v>4</v>
      </c>
      <c r="F2902">
        <v>5</v>
      </c>
      <c r="G2902">
        <v>2</v>
      </c>
      <c r="H2902" t="s">
        <v>491</v>
      </c>
      <c r="I2902">
        <v>686</v>
      </c>
      <c r="J2902">
        <v>195</v>
      </c>
      <c r="K2902" s="1">
        <v>45603</v>
      </c>
      <c r="L2902">
        <v>8</v>
      </c>
      <c r="M2902" t="s">
        <v>487</v>
      </c>
      <c r="N2902" t="s">
        <v>495</v>
      </c>
      <c r="O2902" t="s">
        <v>489</v>
      </c>
      <c r="R2902" t="s">
        <v>490</v>
      </c>
      <c r="S2902">
        <v>616.70000000000005</v>
      </c>
      <c r="T2902">
        <v>0</v>
      </c>
    </row>
    <row r="2903" spans="1:20" x14ac:dyDescent="0.25">
      <c r="A2903" s="1">
        <v>45661</v>
      </c>
      <c r="B2903">
        <v>2138</v>
      </c>
      <c r="C2903">
        <v>5</v>
      </c>
      <c r="D2903">
        <v>4</v>
      </c>
      <c r="E2903">
        <v>4</v>
      </c>
      <c r="F2903">
        <v>5</v>
      </c>
      <c r="G2903">
        <v>2</v>
      </c>
      <c r="H2903" t="s">
        <v>491</v>
      </c>
      <c r="I2903">
        <v>698</v>
      </c>
      <c r="J2903">
        <v>75</v>
      </c>
      <c r="K2903" s="1">
        <v>45596</v>
      </c>
      <c r="L2903">
        <v>10</v>
      </c>
      <c r="M2903" t="s">
        <v>487</v>
      </c>
      <c r="N2903" t="s">
        <v>488</v>
      </c>
      <c r="O2903" t="s">
        <v>489</v>
      </c>
      <c r="R2903" t="s">
        <v>490</v>
      </c>
      <c r="S2903">
        <v>541.1</v>
      </c>
      <c r="T2903">
        <v>0</v>
      </c>
    </row>
    <row r="2904" spans="1:20" x14ac:dyDescent="0.25">
      <c r="A2904" s="1">
        <v>45661</v>
      </c>
      <c r="B2904">
        <v>2398</v>
      </c>
      <c r="C2904">
        <v>2</v>
      </c>
      <c r="D2904">
        <v>4</v>
      </c>
      <c r="E2904">
        <v>4</v>
      </c>
      <c r="F2904">
        <v>5</v>
      </c>
      <c r="G2904">
        <v>1</v>
      </c>
      <c r="H2904" t="s">
        <v>492</v>
      </c>
      <c r="I2904">
        <v>762</v>
      </c>
      <c r="J2904">
        <v>54</v>
      </c>
      <c r="K2904" s="1">
        <v>45595</v>
      </c>
      <c r="L2904">
        <v>2</v>
      </c>
      <c r="M2904" t="s">
        <v>494</v>
      </c>
      <c r="N2904" t="s">
        <v>495</v>
      </c>
      <c r="O2904" t="s">
        <v>489</v>
      </c>
      <c r="R2904" t="s">
        <v>490</v>
      </c>
      <c r="S2904">
        <v>571.20000000000005</v>
      </c>
      <c r="T2904">
        <v>0</v>
      </c>
    </row>
    <row r="2905" spans="1:20" x14ac:dyDescent="0.25">
      <c r="A2905" s="1">
        <v>45661</v>
      </c>
      <c r="B2905">
        <v>4609</v>
      </c>
      <c r="C2905">
        <v>1</v>
      </c>
      <c r="D2905">
        <v>4</v>
      </c>
      <c r="E2905">
        <v>4</v>
      </c>
      <c r="F2905">
        <v>5</v>
      </c>
      <c r="G2905">
        <v>1</v>
      </c>
      <c r="H2905" t="s">
        <v>491</v>
      </c>
      <c r="I2905">
        <v>317</v>
      </c>
      <c r="J2905">
        <v>63</v>
      </c>
      <c r="K2905" s="1">
        <v>45593</v>
      </c>
      <c r="L2905">
        <v>5</v>
      </c>
      <c r="M2905" t="s">
        <v>494</v>
      </c>
      <c r="N2905" t="s">
        <v>495</v>
      </c>
      <c r="O2905" t="s">
        <v>489</v>
      </c>
      <c r="R2905" t="s">
        <v>490</v>
      </c>
      <c r="S2905">
        <v>266</v>
      </c>
      <c r="T2905">
        <v>0</v>
      </c>
    </row>
    <row r="2906" spans="1:20" x14ac:dyDescent="0.25">
      <c r="A2906" s="1">
        <v>45661</v>
      </c>
      <c r="B2906">
        <v>1731</v>
      </c>
      <c r="C2906">
        <v>5</v>
      </c>
      <c r="D2906">
        <v>4</v>
      </c>
      <c r="E2906">
        <v>4</v>
      </c>
      <c r="F2906">
        <v>5</v>
      </c>
      <c r="G2906">
        <v>1</v>
      </c>
      <c r="H2906" t="s">
        <v>491</v>
      </c>
      <c r="I2906">
        <v>986</v>
      </c>
      <c r="J2906">
        <v>58</v>
      </c>
      <c r="K2906" s="1">
        <v>45594</v>
      </c>
      <c r="L2906">
        <v>7</v>
      </c>
      <c r="M2906" t="s">
        <v>487</v>
      </c>
      <c r="N2906" t="s">
        <v>495</v>
      </c>
      <c r="O2906" t="s">
        <v>489</v>
      </c>
      <c r="R2906" t="s">
        <v>490</v>
      </c>
      <c r="S2906">
        <v>730.8</v>
      </c>
      <c r="T2906">
        <v>0</v>
      </c>
    </row>
    <row r="2907" spans="1:20" x14ac:dyDescent="0.25">
      <c r="A2907" s="1">
        <v>45661</v>
      </c>
      <c r="B2907">
        <v>4892</v>
      </c>
      <c r="C2907">
        <v>3</v>
      </c>
      <c r="D2907">
        <v>4</v>
      </c>
      <c r="E2907">
        <v>4</v>
      </c>
      <c r="F2907">
        <v>5</v>
      </c>
      <c r="G2907">
        <v>3</v>
      </c>
      <c r="H2907" t="s">
        <v>492</v>
      </c>
      <c r="I2907">
        <v>161</v>
      </c>
      <c r="J2907">
        <v>162</v>
      </c>
      <c r="K2907" s="1">
        <v>45607</v>
      </c>
      <c r="L2907">
        <v>9</v>
      </c>
      <c r="M2907" t="s">
        <v>492</v>
      </c>
      <c r="N2907" t="s">
        <v>495</v>
      </c>
      <c r="O2907" t="s">
        <v>489</v>
      </c>
      <c r="R2907" t="s">
        <v>490</v>
      </c>
      <c r="S2907">
        <v>226.1</v>
      </c>
      <c r="T2907">
        <v>0</v>
      </c>
    </row>
    <row r="2908" spans="1:20" x14ac:dyDescent="0.25">
      <c r="A2908" s="1">
        <v>45661</v>
      </c>
      <c r="B2908">
        <v>2769</v>
      </c>
      <c r="C2908">
        <v>1</v>
      </c>
      <c r="D2908">
        <v>4</v>
      </c>
      <c r="E2908">
        <v>4</v>
      </c>
      <c r="F2908">
        <v>5</v>
      </c>
      <c r="G2908">
        <v>2</v>
      </c>
      <c r="H2908" t="s">
        <v>486</v>
      </c>
      <c r="I2908">
        <v>853</v>
      </c>
      <c r="J2908">
        <v>159</v>
      </c>
      <c r="L2908">
        <v>3</v>
      </c>
      <c r="M2908" t="s">
        <v>487</v>
      </c>
      <c r="N2908" t="s">
        <v>488</v>
      </c>
      <c r="O2908" t="s">
        <v>489</v>
      </c>
      <c r="P2908" s="1">
        <v>45584</v>
      </c>
      <c r="Q2908" s="1">
        <v>45582</v>
      </c>
      <c r="R2908" t="s">
        <v>496</v>
      </c>
      <c r="S2908">
        <v>743.4</v>
      </c>
      <c r="T2908">
        <v>50</v>
      </c>
    </row>
    <row r="2909" spans="1:20" x14ac:dyDescent="0.25">
      <c r="A2909" s="1">
        <v>45662</v>
      </c>
      <c r="B2909">
        <v>844</v>
      </c>
      <c r="C2909">
        <v>5</v>
      </c>
      <c r="D2909">
        <v>4</v>
      </c>
      <c r="E2909">
        <v>4</v>
      </c>
      <c r="F2909">
        <v>5</v>
      </c>
      <c r="G2909">
        <v>2</v>
      </c>
      <c r="H2909" t="s">
        <v>492</v>
      </c>
      <c r="I2909">
        <v>569</v>
      </c>
      <c r="J2909">
        <v>136</v>
      </c>
      <c r="K2909" s="1">
        <v>45591</v>
      </c>
      <c r="L2909">
        <v>1</v>
      </c>
      <c r="M2909" t="s">
        <v>492</v>
      </c>
      <c r="N2909" t="s">
        <v>495</v>
      </c>
      <c r="O2909" t="s">
        <v>489</v>
      </c>
      <c r="R2909" t="s">
        <v>490</v>
      </c>
      <c r="S2909">
        <v>493.5</v>
      </c>
      <c r="T2909">
        <v>0</v>
      </c>
    </row>
    <row r="2910" spans="1:20" x14ac:dyDescent="0.25">
      <c r="A2910" s="1">
        <v>45658</v>
      </c>
      <c r="B2910">
        <v>886</v>
      </c>
      <c r="C2910">
        <v>1</v>
      </c>
      <c r="D2910">
        <v>4</v>
      </c>
      <c r="E2910">
        <v>4</v>
      </c>
      <c r="F2910">
        <v>5</v>
      </c>
      <c r="G2910">
        <v>2</v>
      </c>
      <c r="H2910" t="s">
        <v>491</v>
      </c>
      <c r="I2910">
        <v>542</v>
      </c>
      <c r="J2910">
        <v>27</v>
      </c>
      <c r="L2910">
        <v>9</v>
      </c>
      <c r="M2910" t="s">
        <v>494</v>
      </c>
      <c r="N2910" t="s">
        <v>495</v>
      </c>
      <c r="O2910" t="s">
        <v>489</v>
      </c>
      <c r="P2910" s="1">
        <v>45590</v>
      </c>
      <c r="Q2910" s="1">
        <v>45582</v>
      </c>
      <c r="R2910" t="s">
        <v>493</v>
      </c>
      <c r="S2910">
        <v>419.3</v>
      </c>
      <c r="T2910">
        <v>30</v>
      </c>
    </row>
    <row r="2911" spans="1:20" x14ac:dyDescent="0.25">
      <c r="A2911" s="1">
        <v>45658</v>
      </c>
      <c r="B2911">
        <v>517</v>
      </c>
      <c r="C2911">
        <v>5</v>
      </c>
      <c r="D2911">
        <v>4</v>
      </c>
      <c r="E2911">
        <v>4</v>
      </c>
      <c r="F2911">
        <v>5</v>
      </c>
      <c r="G2911">
        <v>3</v>
      </c>
      <c r="H2911" t="s">
        <v>491</v>
      </c>
      <c r="I2911">
        <v>292</v>
      </c>
      <c r="J2911">
        <v>143</v>
      </c>
      <c r="K2911" s="1">
        <v>45599</v>
      </c>
      <c r="L2911">
        <v>1</v>
      </c>
      <c r="M2911" t="s">
        <v>494</v>
      </c>
      <c r="N2911" t="s">
        <v>488</v>
      </c>
      <c r="O2911" t="s">
        <v>489</v>
      </c>
      <c r="R2911" t="s">
        <v>490</v>
      </c>
      <c r="S2911">
        <v>304.5</v>
      </c>
      <c r="T2911">
        <v>0</v>
      </c>
    </row>
    <row r="2912" spans="1:20" x14ac:dyDescent="0.25">
      <c r="A2912" s="1">
        <v>45658</v>
      </c>
      <c r="B2912">
        <v>2932</v>
      </c>
      <c r="C2912">
        <v>5</v>
      </c>
      <c r="D2912">
        <v>4</v>
      </c>
      <c r="E2912">
        <v>4</v>
      </c>
      <c r="F2912">
        <v>5</v>
      </c>
      <c r="G2912">
        <v>3</v>
      </c>
      <c r="H2912" t="s">
        <v>486</v>
      </c>
      <c r="I2912">
        <v>990</v>
      </c>
      <c r="J2912">
        <v>120</v>
      </c>
      <c r="K2912" s="1">
        <v>45595</v>
      </c>
      <c r="L2912">
        <v>8</v>
      </c>
      <c r="M2912" t="s">
        <v>487</v>
      </c>
      <c r="N2912" t="s">
        <v>495</v>
      </c>
      <c r="O2912" t="s">
        <v>489</v>
      </c>
      <c r="R2912" t="s">
        <v>490</v>
      </c>
      <c r="S2912">
        <v>777</v>
      </c>
      <c r="T2912">
        <v>0</v>
      </c>
    </row>
    <row r="2913" spans="1:20" x14ac:dyDescent="0.25">
      <c r="A2913" s="1">
        <v>45658</v>
      </c>
      <c r="B2913">
        <v>971</v>
      </c>
      <c r="C2913">
        <v>3</v>
      </c>
      <c r="D2913">
        <v>4</v>
      </c>
      <c r="E2913">
        <v>4</v>
      </c>
      <c r="F2913">
        <v>5</v>
      </c>
      <c r="G2913">
        <v>2</v>
      </c>
      <c r="H2913" t="s">
        <v>491</v>
      </c>
      <c r="I2913">
        <v>250</v>
      </c>
      <c r="J2913">
        <v>86</v>
      </c>
      <c r="L2913">
        <v>2</v>
      </c>
      <c r="M2913" t="s">
        <v>492</v>
      </c>
      <c r="N2913" t="s">
        <v>495</v>
      </c>
      <c r="O2913" t="s">
        <v>489</v>
      </c>
      <c r="P2913" s="1">
        <v>45589</v>
      </c>
      <c r="Q2913" s="1">
        <v>45583</v>
      </c>
      <c r="R2913" t="s">
        <v>496</v>
      </c>
      <c r="S2913">
        <v>270.2</v>
      </c>
      <c r="T2913">
        <v>50</v>
      </c>
    </row>
    <row r="2914" spans="1:20" x14ac:dyDescent="0.25">
      <c r="A2914" s="1">
        <v>45658</v>
      </c>
      <c r="B2914">
        <v>4000</v>
      </c>
      <c r="C2914">
        <v>2</v>
      </c>
      <c r="D2914">
        <v>4</v>
      </c>
      <c r="E2914">
        <v>4</v>
      </c>
      <c r="F2914">
        <v>5</v>
      </c>
      <c r="G2914">
        <v>2</v>
      </c>
      <c r="H2914" t="s">
        <v>492</v>
      </c>
      <c r="I2914">
        <v>642</v>
      </c>
      <c r="J2914">
        <v>113</v>
      </c>
      <c r="L2914">
        <v>7</v>
      </c>
      <c r="M2914" t="s">
        <v>492</v>
      </c>
      <c r="N2914" t="s">
        <v>488</v>
      </c>
      <c r="O2914" t="s">
        <v>489</v>
      </c>
      <c r="P2914" s="1">
        <v>45592</v>
      </c>
      <c r="Q2914" s="1">
        <v>45583</v>
      </c>
      <c r="R2914" t="s">
        <v>493</v>
      </c>
      <c r="S2914">
        <v>549.5</v>
      </c>
      <c r="T2914">
        <v>30</v>
      </c>
    </row>
    <row r="2915" spans="1:20" x14ac:dyDescent="0.25">
      <c r="A2915" s="1">
        <v>45658</v>
      </c>
      <c r="B2915">
        <v>424</v>
      </c>
      <c r="C2915">
        <v>4</v>
      </c>
      <c r="D2915">
        <v>4</v>
      </c>
      <c r="E2915">
        <v>4</v>
      </c>
      <c r="F2915">
        <v>5</v>
      </c>
      <c r="G2915">
        <v>2</v>
      </c>
      <c r="H2915" t="s">
        <v>486</v>
      </c>
      <c r="I2915">
        <v>840</v>
      </c>
      <c r="J2915">
        <v>112</v>
      </c>
      <c r="L2915">
        <v>3</v>
      </c>
      <c r="M2915" t="s">
        <v>487</v>
      </c>
      <c r="N2915" t="s">
        <v>488</v>
      </c>
      <c r="O2915" t="s">
        <v>489</v>
      </c>
      <c r="P2915" s="1">
        <v>45588</v>
      </c>
      <c r="Q2915" s="1">
        <v>45583</v>
      </c>
      <c r="R2915" t="s">
        <v>498</v>
      </c>
      <c r="S2915">
        <v>673.4</v>
      </c>
      <c r="T2915">
        <v>10</v>
      </c>
    </row>
    <row r="2916" spans="1:20" x14ac:dyDescent="0.25">
      <c r="A2916" s="1">
        <v>45658</v>
      </c>
      <c r="B2916">
        <v>1617</v>
      </c>
      <c r="C2916">
        <v>5</v>
      </c>
      <c r="D2916">
        <v>4</v>
      </c>
      <c r="E2916">
        <v>4</v>
      </c>
      <c r="F2916">
        <v>5</v>
      </c>
      <c r="G2916">
        <v>1</v>
      </c>
      <c r="H2916" t="s">
        <v>492</v>
      </c>
      <c r="I2916">
        <v>81</v>
      </c>
      <c r="J2916">
        <v>148</v>
      </c>
      <c r="L2916">
        <v>6</v>
      </c>
      <c r="M2916" t="s">
        <v>492</v>
      </c>
      <c r="N2916" t="s">
        <v>495</v>
      </c>
      <c r="O2916" t="s">
        <v>489</v>
      </c>
      <c r="P2916" s="1">
        <v>45590</v>
      </c>
      <c r="Q2916" s="1">
        <v>45583</v>
      </c>
      <c r="R2916" t="s">
        <v>498</v>
      </c>
      <c r="S2916">
        <v>167.3</v>
      </c>
      <c r="T2916">
        <v>10</v>
      </c>
    </row>
    <row r="2917" spans="1:20" x14ac:dyDescent="0.25">
      <c r="A2917" s="1">
        <v>45658</v>
      </c>
      <c r="B2917">
        <v>2778</v>
      </c>
      <c r="C2917">
        <v>2</v>
      </c>
      <c r="D2917">
        <v>4</v>
      </c>
      <c r="E2917">
        <v>4</v>
      </c>
      <c r="F2917">
        <v>5</v>
      </c>
      <c r="G2917">
        <v>3</v>
      </c>
      <c r="H2917" t="s">
        <v>491</v>
      </c>
      <c r="I2917">
        <v>665</v>
      </c>
      <c r="J2917">
        <v>99</v>
      </c>
      <c r="K2917" s="1">
        <v>45610</v>
      </c>
      <c r="L2917">
        <v>6</v>
      </c>
      <c r="M2917" t="s">
        <v>494</v>
      </c>
      <c r="N2917" t="s">
        <v>488</v>
      </c>
      <c r="O2917" t="s">
        <v>489</v>
      </c>
      <c r="R2917" t="s">
        <v>490</v>
      </c>
      <c r="S2917">
        <v>534.79999999999995</v>
      </c>
      <c r="T2917">
        <v>0</v>
      </c>
    </row>
    <row r="2918" spans="1:20" x14ac:dyDescent="0.25">
      <c r="A2918" s="1">
        <v>45658</v>
      </c>
      <c r="B2918">
        <v>638</v>
      </c>
      <c r="C2918">
        <v>4</v>
      </c>
      <c r="D2918">
        <v>4</v>
      </c>
      <c r="E2918">
        <v>4</v>
      </c>
      <c r="F2918">
        <v>5</v>
      </c>
      <c r="G2918">
        <v>2</v>
      </c>
      <c r="H2918" t="s">
        <v>486</v>
      </c>
      <c r="I2918">
        <v>939</v>
      </c>
      <c r="J2918">
        <v>61</v>
      </c>
      <c r="K2918" s="1">
        <v>45603</v>
      </c>
      <c r="L2918">
        <v>4</v>
      </c>
      <c r="M2918" t="s">
        <v>492</v>
      </c>
      <c r="N2918" t="s">
        <v>495</v>
      </c>
      <c r="O2918" t="s">
        <v>489</v>
      </c>
      <c r="R2918" t="s">
        <v>490</v>
      </c>
      <c r="S2918">
        <v>700</v>
      </c>
      <c r="T2918">
        <v>0</v>
      </c>
    </row>
    <row r="2919" spans="1:20" x14ac:dyDescent="0.25">
      <c r="A2919" s="1">
        <v>45658</v>
      </c>
      <c r="B2919">
        <v>4913</v>
      </c>
      <c r="C2919">
        <v>3</v>
      </c>
      <c r="D2919">
        <v>4</v>
      </c>
      <c r="E2919">
        <v>4</v>
      </c>
      <c r="F2919">
        <v>5</v>
      </c>
      <c r="G2919">
        <v>1</v>
      </c>
      <c r="H2919" t="s">
        <v>491</v>
      </c>
      <c r="I2919">
        <v>304</v>
      </c>
      <c r="J2919">
        <v>50</v>
      </c>
      <c r="L2919">
        <v>8</v>
      </c>
      <c r="M2919" t="s">
        <v>494</v>
      </c>
      <c r="N2919" t="s">
        <v>495</v>
      </c>
      <c r="O2919" t="s">
        <v>489</v>
      </c>
      <c r="P2919" s="1">
        <v>45589</v>
      </c>
      <c r="Q2919" s="1">
        <v>45583</v>
      </c>
      <c r="R2919" t="s">
        <v>493</v>
      </c>
      <c r="S2919">
        <v>268.8</v>
      </c>
      <c r="T2919">
        <v>30</v>
      </c>
    </row>
    <row r="2920" spans="1:20" x14ac:dyDescent="0.25">
      <c r="A2920" s="1">
        <v>45659</v>
      </c>
      <c r="B2920">
        <v>962</v>
      </c>
      <c r="C2920">
        <v>1</v>
      </c>
      <c r="D2920">
        <v>4</v>
      </c>
      <c r="E2920">
        <v>4</v>
      </c>
      <c r="F2920">
        <v>5</v>
      </c>
      <c r="G2920">
        <v>2</v>
      </c>
      <c r="H2920" t="s">
        <v>491</v>
      </c>
      <c r="I2920">
        <v>279</v>
      </c>
      <c r="J2920">
        <v>141</v>
      </c>
      <c r="L2920">
        <v>5</v>
      </c>
      <c r="M2920" t="s">
        <v>487</v>
      </c>
      <c r="N2920" t="s">
        <v>488</v>
      </c>
      <c r="O2920" t="s">
        <v>489</v>
      </c>
      <c r="P2920" s="1">
        <v>45588</v>
      </c>
      <c r="Q2920" s="1">
        <v>45583</v>
      </c>
      <c r="R2920" t="s">
        <v>493</v>
      </c>
      <c r="S2920">
        <v>315</v>
      </c>
      <c r="T2920">
        <v>30</v>
      </c>
    </row>
    <row r="2921" spans="1:20" x14ac:dyDescent="0.25">
      <c r="A2921" s="1">
        <v>45659</v>
      </c>
      <c r="B2921">
        <v>198</v>
      </c>
      <c r="C2921">
        <v>2</v>
      </c>
      <c r="D2921">
        <v>4</v>
      </c>
      <c r="E2921">
        <v>4</v>
      </c>
      <c r="F2921">
        <v>5</v>
      </c>
      <c r="G2921">
        <v>2</v>
      </c>
      <c r="H2921" t="s">
        <v>492</v>
      </c>
      <c r="I2921">
        <v>933</v>
      </c>
      <c r="J2921">
        <v>93</v>
      </c>
      <c r="K2921" s="1">
        <v>45606</v>
      </c>
      <c r="L2921">
        <v>7</v>
      </c>
      <c r="M2921" t="s">
        <v>492</v>
      </c>
      <c r="N2921" t="s">
        <v>495</v>
      </c>
      <c r="O2921" t="s">
        <v>489</v>
      </c>
      <c r="R2921" t="s">
        <v>490</v>
      </c>
      <c r="S2921">
        <v>718.2</v>
      </c>
      <c r="T2921">
        <v>0</v>
      </c>
    </row>
    <row r="2922" spans="1:20" x14ac:dyDescent="0.25">
      <c r="A2922" s="1">
        <v>45659</v>
      </c>
      <c r="B2922">
        <v>1601</v>
      </c>
      <c r="C2922">
        <v>1</v>
      </c>
      <c r="D2922">
        <v>4</v>
      </c>
      <c r="E2922">
        <v>4</v>
      </c>
      <c r="F2922">
        <v>5</v>
      </c>
      <c r="G2922">
        <v>3</v>
      </c>
      <c r="H2922" t="s">
        <v>491</v>
      </c>
      <c r="I2922">
        <v>744</v>
      </c>
      <c r="J2922">
        <v>177</v>
      </c>
      <c r="K2922" s="1">
        <v>45593</v>
      </c>
      <c r="L2922">
        <v>5</v>
      </c>
      <c r="M2922" t="s">
        <v>487</v>
      </c>
      <c r="N2922" t="s">
        <v>488</v>
      </c>
      <c r="O2922" t="s">
        <v>489</v>
      </c>
      <c r="R2922" t="s">
        <v>490</v>
      </c>
      <c r="S2922">
        <v>644.70000000000005</v>
      </c>
      <c r="T2922">
        <v>0</v>
      </c>
    </row>
    <row r="2923" spans="1:20" x14ac:dyDescent="0.25">
      <c r="A2923" s="1">
        <v>45659</v>
      </c>
      <c r="B2923">
        <v>1298</v>
      </c>
      <c r="C2923">
        <v>1</v>
      </c>
      <c r="D2923">
        <v>4</v>
      </c>
      <c r="E2923">
        <v>4</v>
      </c>
      <c r="F2923">
        <v>5</v>
      </c>
      <c r="G2923">
        <v>2</v>
      </c>
      <c r="H2923" t="s">
        <v>492</v>
      </c>
      <c r="I2923">
        <v>333</v>
      </c>
      <c r="J2923">
        <v>62</v>
      </c>
      <c r="L2923">
        <v>4</v>
      </c>
      <c r="M2923" t="s">
        <v>487</v>
      </c>
      <c r="N2923" t="s">
        <v>488</v>
      </c>
      <c r="O2923" t="s">
        <v>489</v>
      </c>
      <c r="P2923" s="1">
        <v>45590</v>
      </c>
      <c r="Q2923" s="1">
        <v>45584</v>
      </c>
      <c r="R2923" t="s">
        <v>498</v>
      </c>
      <c r="S2923">
        <v>283.5</v>
      </c>
      <c r="T2923">
        <v>10</v>
      </c>
    </row>
    <row r="2924" spans="1:20" x14ac:dyDescent="0.25">
      <c r="A2924" s="1">
        <v>45659</v>
      </c>
      <c r="B2924">
        <v>311</v>
      </c>
      <c r="C2924">
        <v>4</v>
      </c>
      <c r="D2924">
        <v>4</v>
      </c>
      <c r="E2924">
        <v>4</v>
      </c>
      <c r="F2924">
        <v>5</v>
      </c>
      <c r="G2924">
        <v>3</v>
      </c>
      <c r="H2924" t="s">
        <v>491</v>
      </c>
      <c r="I2924">
        <v>235</v>
      </c>
      <c r="J2924">
        <v>45</v>
      </c>
      <c r="K2924" s="1">
        <v>45594</v>
      </c>
      <c r="L2924">
        <v>6</v>
      </c>
      <c r="M2924" t="s">
        <v>492</v>
      </c>
      <c r="N2924" t="s">
        <v>488</v>
      </c>
      <c r="O2924" t="s">
        <v>489</v>
      </c>
      <c r="R2924" t="s">
        <v>490</v>
      </c>
      <c r="S2924">
        <v>196</v>
      </c>
      <c r="T2924">
        <v>0</v>
      </c>
    </row>
    <row r="2925" spans="1:20" x14ac:dyDescent="0.25">
      <c r="A2925" s="1">
        <v>45659</v>
      </c>
      <c r="B2925">
        <v>150</v>
      </c>
      <c r="C2925">
        <v>2</v>
      </c>
      <c r="D2925">
        <v>4</v>
      </c>
      <c r="E2925">
        <v>4</v>
      </c>
      <c r="F2925">
        <v>5</v>
      </c>
      <c r="G2925">
        <v>3</v>
      </c>
      <c r="H2925" t="s">
        <v>492</v>
      </c>
      <c r="I2925">
        <v>831</v>
      </c>
      <c r="J2925">
        <v>31</v>
      </c>
      <c r="K2925" s="1">
        <v>45599</v>
      </c>
      <c r="L2925">
        <v>3</v>
      </c>
      <c r="M2925" t="s">
        <v>492</v>
      </c>
      <c r="N2925" t="s">
        <v>495</v>
      </c>
      <c r="O2925" t="s">
        <v>489</v>
      </c>
      <c r="R2925" t="s">
        <v>490</v>
      </c>
      <c r="S2925">
        <v>603.4</v>
      </c>
      <c r="T2925">
        <v>0</v>
      </c>
    </row>
    <row r="2926" spans="1:20" x14ac:dyDescent="0.25">
      <c r="A2926" s="1">
        <v>45659</v>
      </c>
      <c r="B2926">
        <v>3217</v>
      </c>
      <c r="C2926">
        <v>5</v>
      </c>
      <c r="D2926">
        <v>4</v>
      </c>
      <c r="E2926">
        <v>4</v>
      </c>
      <c r="F2926">
        <v>5</v>
      </c>
      <c r="G2926">
        <v>2</v>
      </c>
      <c r="H2926" t="s">
        <v>492</v>
      </c>
      <c r="I2926">
        <v>319</v>
      </c>
      <c r="J2926">
        <v>146</v>
      </c>
      <c r="L2926">
        <v>6</v>
      </c>
      <c r="M2926" t="s">
        <v>492</v>
      </c>
      <c r="N2926" t="s">
        <v>495</v>
      </c>
      <c r="O2926" t="s">
        <v>489</v>
      </c>
      <c r="P2926" s="1">
        <v>45588</v>
      </c>
      <c r="Q2926" s="1">
        <v>45584</v>
      </c>
      <c r="R2926" t="s">
        <v>498</v>
      </c>
      <c r="S2926">
        <v>332.5</v>
      </c>
      <c r="T2926">
        <v>10</v>
      </c>
    </row>
    <row r="2927" spans="1:20" x14ac:dyDescent="0.25">
      <c r="A2927" s="1">
        <v>45659</v>
      </c>
      <c r="B2927">
        <v>2011</v>
      </c>
      <c r="C2927">
        <v>4</v>
      </c>
      <c r="D2927">
        <v>4</v>
      </c>
      <c r="E2927">
        <v>4</v>
      </c>
      <c r="F2927">
        <v>5</v>
      </c>
      <c r="G2927">
        <v>1</v>
      </c>
      <c r="H2927" t="s">
        <v>486</v>
      </c>
      <c r="I2927">
        <v>278</v>
      </c>
      <c r="J2927">
        <v>123</v>
      </c>
      <c r="L2927">
        <v>6</v>
      </c>
      <c r="M2927" t="s">
        <v>494</v>
      </c>
      <c r="N2927" t="s">
        <v>488</v>
      </c>
      <c r="O2927" t="s">
        <v>489</v>
      </c>
      <c r="P2927" s="1">
        <v>45587</v>
      </c>
      <c r="Q2927" s="1">
        <v>45584</v>
      </c>
      <c r="R2927" t="s">
        <v>493</v>
      </c>
      <c r="S2927">
        <v>301.7</v>
      </c>
      <c r="T2927">
        <v>30</v>
      </c>
    </row>
    <row r="2928" spans="1:20" x14ac:dyDescent="0.25">
      <c r="A2928" s="1">
        <v>45659</v>
      </c>
      <c r="B2928">
        <v>1505</v>
      </c>
      <c r="C2928">
        <v>2</v>
      </c>
      <c r="D2928">
        <v>4</v>
      </c>
      <c r="E2928">
        <v>4</v>
      </c>
      <c r="F2928">
        <v>5</v>
      </c>
      <c r="G2928">
        <v>2</v>
      </c>
      <c r="H2928" t="s">
        <v>486</v>
      </c>
      <c r="I2928">
        <v>263</v>
      </c>
      <c r="J2928">
        <v>88</v>
      </c>
      <c r="L2928">
        <v>6</v>
      </c>
      <c r="M2928" t="s">
        <v>487</v>
      </c>
      <c r="N2928" t="s">
        <v>488</v>
      </c>
      <c r="O2928" t="s">
        <v>489</v>
      </c>
      <c r="P2928" s="1">
        <v>45585</v>
      </c>
      <c r="Q2928" s="1">
        <v>45584</v>
      </c>
      <c r="R2928" t="s">
        <v>496</v>
      </c>
      <c r="S2928">
        <v>280.7</v>
      </c>
      <c r="T2928">
        <v>50</v>
      </c>
    </row>
    <row r="2929" spans="1:20" x14ac:dyDescent="0.25">
      <c r="A2929" s="1">
        <v>45659</v>
      </c>
      <c r="B2929">
        <v>763</v>
      </c>
      <c r="C2929">
        <v>5</v>
      </c>
      <c r="D2929">
        <v>4</v>
      </c>
      <c r="E2929">
        <v>4</v>
      </c>
      <c r="F2929">
        <v>5</v>
      </c>
      <c r="G2929">
        <v>2</v>
      </c>
      <c r="H2929" t="s">
        <v>491</v>
      </c>
      <c r="I2929">
        <v>608</v>
      </c>
      <c r="J2929">
        <v>92</v>
      </c>
      <c r="L2929">
        <v>3</v>
      </c>
      <c r="M2929" t="s">
        <v>494</v>
      </c>
      <c r="N2929" t="s">
        <v>488</v>
      </c>
      <c r="O2929" t="s">
        <v>489</v>
      </c>
      <c r="P2929" s="1">
        <v>45585</v>
      </c>
      <c r="Q2929" s="1">
        <v>45584</v>
      </c>
      <c r="R2929" t="s">
        <v>496</v>
      </c>
      <c r="S2929">
        <v>525</v>
      </c>
      <c r="T2929">
        <v>50</v>
      </c>
    </row>
    <row r="2930" spans="1:20" x14ac:dyDescent="0.25">
      <c r="A2930" s="1">
        <v>45660</v>
      </c>
      <c r="B2930">
        <v>2482</v>
      </c>
      <c r="C2930">
        <v>1</v>
      </c>
      <c r="D2930">
        <v>4</v>
      </c>
      <c r="E2930">
        <v>4</v>
      </c>
      <c r="F2930">
        <v>5</v>
      </c>
      <c r="G2930">
        <v>2</v>
      </c>
      <c r="H2930" t="s">
        <v>491</v>
      </c>
      <c r="I2930">
        <v>954</v>
      </c>
      <c r="J2930">
        <v>30</v>
      </c>
      <c r="K2930" s="1">
        <v>45603</v>
      </c>
      <c r="L2930">
        <v>8</v>
      </c>
      <c r="M2930" t="s">
        <v>487</v>
      </c>
      <c r="N2930" t="s">
        <v>488</v>
      </c>
      <c r="O2930" t="s">
        <v>489</v>
      </c>
      <c r="R2930" t="s">
        <v>490</v>
      </c>
      <c r="S2930">
        <v>688.8</v>
      </c>
      <c r="T2930">
        <v>0</v>
      </c>
    </row>
    <row r="2931" spans="1:20" x14ac:dyDescent="0.25">
      <c r="A2931" s="1">
        <v>45660</v>
      </c>
      <c r="B2931">
        <v>2490</v>
      </c>
      <c r="C2931">
        <v>3</v>
      </c>
      <c r="D2931">
        <v>4</v>
      </c>
      <c r="E2931">
        <v>4</v>
      </c>
      <c r="F2931">
        <v>5</v>
      </c>
      <c r="G2931">
        <v>1</v>
      </c>
      <c r="H2931" t="s">
        <v>486</v>
      </c>
      <c r="I2931">
        <v>833</v>
      </c>
      <c r="J2931">
        <v>66</v>
      </c>
      <c r="L2931">
        <v>4</v>
      </c>
      <c r="M2931" t="s">
        <v>487</v>
      </c>
      <c r="N2931" t="s">
        <v>495</v>
      </c>
      <c r="O2931" t="s">
        <v>489</v>
      </c>
      <c r="P2931" s="1">
        <v>45590</v>
      </c>
      <c r="Q2931" s="1">
        <v>45584</v>
      </c>
      <c r="R2931" t="s">
        <v>496</v>
      </c>
      <c r="S2931">
        <v>664.3</v>
      </c>
      <c r="T2931">
        <v>50</v>
      </c>
    </row>
    <row r="2932" spans="1:20" x14ac:dyDescent="0.25">
      <c r="A2932" s="1">
        <v>45660</v>
      </c>
      <c r="B2932">
        <v>458</v>
      </c>
      <c r="C2932">
        <v>3</v>
      </c>
      <c r="D2932">
        <v>4</v>
      </c>
      <c r="E2932">
        <v>4</v>
      </c>
      <c r="F2932">
        <v>5</v>
      </c>
      <c r="G2932">
        <v>3</v>
      </c>
      <c r="H2932" t="s">
        <v>492</v>
      </c>
      <c r="I2932">
        <v>416</v>
      </c>
      <c r="J2932">
        <v>42</v>
      </c>
      <c r="K2932" s="1">
        <v>45597</v>
      </c>
      <c r="L2932">
        <v>2</v>
      </c>
      <c r="M2932" t="s">
        <v>494</v>
      </c>
      <c r="N2932" t="s">
        <v>495</v>
      </c>
      <c r="O2932" t="s">
        <v>489</v>
      </c>
      <c r="R2932" t="s">
        <v>490</v>
      </c>
      <c r="S2932">
        <v>320.60000000000002</v>
      </c>
      <c r="T2932">
        <v>0</v>
      </c>
    </row>
    <row r="2933" spans="1:20" x14ac:dyDescent="0.25">
      <c r="A2933" s="1">
        <v>45660</v>
      </c>
      <c r="B2933">
        <v>1327</v>
      </c>
      <c r="C2933">
        <v>4</v>
      </c>
      <c r="D2933">
        <v>4</v>
      </c>
      <c r="E2933">
        <v>4</v>
      </c>
      <c r="F2933">
        <v>5</v>
      </c>
      <c r="G2933">
        <v>1</v>
      </c>
      <c r="H2933" t="s">
        <v>492</v>
      </c>
      <c r="I2933">
        <v>586</v>
      </c>
      <c r="J2933">
        <v>100</v>
      </c>
      <c r="K2933" s="1">
        <v>45601</v>
      </c>
      <c r="L2933">
        <v>7</v>
      </c>
      <c r="M2933" t="s">
        <v>487</v>
      </c>
      <c r="N2933" t="s">
        <v>488</v>
      </c>
      <c r="O2933" t="s">
        <v>489</v>
      </c>
      <c r="R2933" t="s">
        <v>490</v>
      </c>
      <c r="S2933">
        <v>480.2</v>
      </c>
      <c r="T2933">
        <v>0</v>
      </c>
    </row>
    <row r="2934" spans="1:20" x14ac:dyDescent="0.25">
      <c r="A2934" s="1">
        <v>45660</v>
      </c>
      <c r="B2934">
        <v>4560</v>
      </c>
      <c r="C2934">
        <v>5</v>
      </c>
      <c r="D2934">
        <v>4</v>
      </c>
      <c r="E2934">
        <v>4</v>
      </c>
      <c r="F2934">
        <v>5</v>
      </c>
      <c r="G2934">
        <v>1</v>
      </c>
      <c r="H2934" t="s">
        <v>486</v>
      </c>
      <c r="I2934">
        <v>586</v>
      </c>
      <c r="J2934">
        <v>190</v>
      </c>
      <c r="K2934" s="1">
        <v>45611</v>
      </c>
      <c r="L2934">
        <v>8</v>
      </c>
      <c r="M2934" t="s">
        <v>494</v>
      </c>
      <c r="N2934" t="s">
        <v>495</v>
      </c>
      <c r="O2934" t="s">
        <v>489</v>
      </c>
      <c r="R2934" t="s">
        <v>490</v>
      </c>
      <c r="S2934">
        <v>543.20000000000005</v>
      </c>
      <c r="T2934">
        <v>0</v>
      </c>
    </row>
    <row r="2935" spans="1:20" x14ac:dyDescent="0.25">
      <c r="A2935" s="1">
        <v>45660</v>
      </c>
      <c r="B2935">
        <v>335</v>
      </c>
      <c r="C2935">
        <v>5</v>
      </c>
      <c r="D2935">
        <v>4</v>
      </c>
      <c r="E2935">
        <v>4</v>
      </c>
      <c r="F2935">
        <v>5</v>
      </c>
      <c r="G2935">
        <v>2</v>
      </c>
      <c r="H2935" t="s">
        <v>486</v>
      </c>
      <c r="I2935">
        <v>235</v>
      </c>
      <c r="J2935">
        <v>96</v>
      </c>
      <c r="K2935" s="1">
        <v>45611</v>
      </c>
      <c r="L2935">
        <v>4</v>
      </c>
      <c r="M2935" t="s">
        <v>492</v>
      </c>
      <c r="N2935" t="s">
        <v>488</v>
      </c>
      <c r="O2935" t="s">
        <v>489</v>
      </c>
      <c r="R2935" t="s">
        <v>490</v>
      </c>
      <c r="S2935">
        <v>231.7</v>
      </c>
      <c r="T2935">
        <v>0</v>
      </c>
    </row>
    <row r="2936" spans="1:20" x14ac:dyDescent="0.25">
      <c r="A2936" s="1">
        <v>45660</v>
      </c>
      <c r="B2936">
        <v>4251</v>
      </c>
      <c r="C2936">
        <v>3</v>
      </c>
      <c r="D2936">
        <v>4</v>
      </c>
      <c r="E2936">
        <v>5</v>
      </c>
      <c r="F2936">
        <v>5</v>
      </c>
      <c r="G2936">
        <v>2</v>
      </c>
      <c r="H2936" t="s">
        <v>491</v>
      </c>
      <c r="I2936">
        <v>484</v>
      </c>
      <c r="J2936">
        <v>142</v>
      </c>
      <c r="L2936">
        <v>6</v>
      </c>
      <c r="M2936" t="s">
        <v>487</v>
      </c>
      <c r="N2936" t="s">
        <v>488</v>
      </c>
      <c r="O2936" t="s">
        <v>489</v>
      </c>
      <c r="P2936" s="1">
        <v>45594</v>
      </c>
      <c r="Q2936" s="1">
        <v>45585</v>
      </c>
      <c r="R2936" t="s">
        <v>496</v>
      </c>
      <c r="S2936">
        <v>473.2</v>
      </c>
      <c r="T2936">
        <v>50</v>
      </c>
    </row>
    <row r="2937" spans="1:20" x14ac:dyDescent="0.25">
      <c r="A2937" s="1">
        <v>45660</v>
      </c>
      <c r="B2937">
        <v>2096</v>
      </c>
      <c r="C2937">
        <v>5</v>
      </c>
      <c r="D2937">
        <v>4</v>
      </c>
      <c r="E2937">
        <v>5</v>
      </c>
      <c r="F2937">
        <v>5</v>
      </c>
      <c r="G2937">
        <v>1</v>
      </c>
      <c r="H2937" t="s">
        <v>492</v>
      </c>
      <c r="I2937">
        <v>942</v>
      </c>
      <c r="J2937">
        <v>186</v>
      </c>
      <c r="K2937" s="1">
        <v>45612</v>
      </c>
      <c r="L2937">
        <v>8</v>
      </c>
      <c r="M2937" t="s">
        <v>494</v>
      </c>
      <c r="N2937" t="s">
        <v>495</v>
      </c>
      <c r="O2937" t="s">
        <v>489</v>
      </c>
      <c r="R2937" t="s">
        <v>490</v>
      </c>
      <c r="S2937">
        <v>789.6</v>
      </c>
      <c r="T2937">
        <v>0</v>
      </c>
    </row>
    <row r="2938" spans="1:20" x14ac:dyDescent="0.25">
      <c r="A2938" s="1">
        <v>45660</v>
      </c>
      <c r="B2938">
        <v>1890</v>
      </c>
      <c r="C2938">
        <v>2</v>
      </c>
      <c r="D2938">
        <v>4</v>
      </c>
      <c r="E2938">
        <v>2</v>
      </c>
      <c r="F2938">
        <v>5</v>
      </c>
      <c r="G2938">
        <v>3</v>
      </c>
      <c r="H2938" t="s">
        <v>486</v>
      </c>
      <c r="I2938">
        <v>508</v>
      </c>
      <c r="J2938">
        <v>92</v>
      </c>
      <c r="L2938">
        <v>5</v>
      </c>
      <c r="M2938" t="s">
        <v>492</v>
      </c>
      <c r="N2938" t="s">
        <v>488</v>
      </c>
      <c r="O2938" t="s">
        <v>489</v>
      </c>
      <c r="P2938" s="1">
        <v>45593</v>
      </c>
      <c r="Q2938" s="1">
        <v>45585</v>
      </c>
      <c r="R2938" t="s">
        <v>493</v>
      </c>
      <c r="S2938">
        <v>441</v>
      </c>
      <c r="T2938">
        <v>30</v>
      </c>
    </row>
    <row r="2939" spans="1:20" x14ac:dyDescent="0.25">
      <c r="A2939" s="1">
        <v>45660</v>
      </c>
      <c r="B2939">
        <v>742</v>
      </c>
      <c r="C2939">
        <v>2</v>
      </c>
      <c r="D2939">
        <v>4</v>
      </c>
      <c r="E2939">
        <v>5</v>
      </c>
      <c r="F2939">
        <v>5</v>
      </c>
      <c r="G2939">
        <v>3</v>
      </c>
      <c r="H2939" t="s">
        <v>492</v>
      </c>
      <c r="I2939">
        <v>641</v>
      </c>
      <c r="J2939">
        <v>74</v>
      </c>
      <c r="K2939" s="1">
        <v>45604</v>
      </c>
      <c r="L2939">
        <v>9</v>
      </c>
      <c r="M2939" t="s">
        <v>487</v>
      </c>
      <c r="N2939" t="s">
        <v>488</v>
      </c>
      <c r="O2939" t="s">
        <v>489</v>
      </c>
      <c r="R2939" t="s">
        <v>490</v>
      </c>
      <c r="S2939">
        <v>500.5</v>
      </c>
      <c r="T2939">
        <v>0</v>
      </c>
    </row>
    <row r="2940" spans="1:20" x14ac:dyDescent="0.25">
      <c r="A2940" s="1">
        <v>45661</v>
      </c>
      <c r="B2940">
        <v>2313</v>
      </c>
      <c r="C2940">
        <v>3</v>
      </c>
      <c r="D2940">
        <v>4</v>
      </c>
      <c r="E2940">
        <v>4</v>
      </c>
      <c r="F2940">
        <v>5</v>
      </c>
      <c r="G2940">
        <v>2</v>
      </c>
      <c r="H2940" t="s">
        <v>492</v>
      </c>
      <c r="I2940">
        <v>109</v>
      </c>
      <c r="J2940">
        <v>37</v>
      </c>
      <c r="L2940">
        <v>6</v>
      </c>
      <c r="M2940" t="s">
        <v>487</v>
      </c>
      <c r="N2940" t="s">
        <v>495</v>
      </c>
      <c r="O2940" t="s">
        <v>489</v>
      </c>
      <c r="P2940" s="1">
        <v>45587</v>
      </c>
      <c r="Q2940" s="1">
        <v>45585</v>
      </c>
      <c r="R2940" t="s">
        <v>498</v>
      </c>
      <c r="S2940">
        <v>109.2</v>
      </c>
      <c r="T2940">
        <v>10</v>
      </c>
    </row>
    <row r="2941" spans="1:20" x14ac:dyDescent="0.25">
      <c r="A2941" s="1">
        <v>45661</v>
      </c>
      <c r="B2941">
        <v>4817</v>
      </c>
      <c r="C2941">
        <v>1</v>
      </c>
      <c r="D2941">
        <v>4</v>
      </c>
      <c r="E2941">
        <v>5</v>
      </c>
      <c r="F2941">
        <v>5</v>
      </c>
      <c r="G2941">
        <v>3</v>
      </c>
      <c r="H2941" t="s">
        <v>486</v>
      </c>
      <c r="I2941">
        <v>967</v>
      </c>
      <c r="J2941">
        <v>113</v>
      </c>
      <c r="K2941" s="1">
        <v>45614</v>
      </c>
      <c r="L2941">
        <v>6</v>
      </c>
      <c r="M2941" t="s">
        <v>487</v>
      </c>
      <c r="N2941" t="s">
        <v>488</v>
      </c>
      <c r="O2941" t="s">
        <v>489</v>
      </c>
      <c r="R2941" t="s">
        <v>490</v>
      </c>
      <c r="S2941">
        <v>756</v>
      </c>
      <c r="T2941">
        <v>0</v>
      </c>
    </row>
    <row r="2942" spans="1:20" x14ac:dyDescent="0.25">
      <c r="A2942" s="1">
        <v>45661</v>
      </c>
      <c r="B2942">
        <v>970</v>
      </c>
      <c r="C2942">
        <v>1</v>
      </c>
      <c r="D2942">
        <v>4</v>
      </c>
      <c r="E2942">
        <v>3</v>
      </c>
      <c r="F2942">
        <v>5</v>
      </c>
      <c r="G2942">
        <v>3</v>
      </c>
      <c r="H2942" t="s">
        <v>492</v>
      </c>
      <c r="I2942">
        <v>339</v>
      </c>
      <c r="J2942">
        <v>189</v>
      </c>
      <c r="K2942" s="1">
        <v>45606</v>
      </c>
      <c r="L2942">
        <v>2</v>
      </c>
      <c r="M2942" t="s">
        <v>487</v>
      </c>
      <c r="N2942" t="s">
        <v>488</v>
      </c>
      <c r="O2942" t="s">
        <v>489</v>
      </c>
      <c r="R2942" t="s">
        <v>490</v>
      </c>
      <c r="S2942">
        <v>369.6</v>
      </c>
      <c r="T2942">
        <v>0</v>
      </c>
    </row>
    <row r="2943" spans="1:20" x14ac:dyDescent="0.25">
      <c r="A2943" s="1">
        <v>45661</v>
      </c>
      <c r="B2943">
        <v>4461</v>
      </c>
      <c r="C2943">
        <v>1</v>
      </c>
      <c r="D2943">
        <v>4</v>
      </c>
      <c r="E2943">
        <v>1</v>
      </c>
      <c r="F2943">
        <v>5</v>
      </c>
      <c r="G2943">
        <v>3</v>
      </c>
      <c r="H2943" t="s">
        <v>491</v>
      </c>
      <c r="I2943">
        <v>172</v>
      </c>
      <c r="J2943">
        <v>173</v>
      </c>
      <c r="L2943">
        <v>7</v>
      </c>
      <c r="M2943" t="s">
        <v>492</v>
      </c>
      <c r="N2943" t="s">
        <v>495</v>
      </c>
      <c r="O2943" t="s">
        <v>489</v>
      </c>
      <c r="P2943" s="1">
        <v>45595</v>
      </c>
      <c r="Q2943" s="1">
        <v>45586</v>
      </c>
      <c r="R2943" t="s">
        <v>496</v>
      </c>
      <c r="S2943">
        <v>276.5</v>
      </c>
      <c r="T2943">
        <v>50</v>
      </c>
    </row>
    <row r="2944" spans="1:20" x14ac:dyDescent="0.25">
      <c r="A2944" s="1">
        <v>45661</v>
      </c>
      <c r="B2944">
        <v>2311</v>
      </c>
      <c r="C2944">
        <v>3</v>
      </c>
      <c r="D2944">
        <v>4</v>
      </c>
      <c r="E2944">
        <v>2</v>
      </c>
      <c r="F2944">
        <v>5</v>
      </c>
      <c r="G2944">
        <v>1</v>
      </c>
      <c r="H2944" t="s">
        <v>486</v>
      </c>
      <c r="I2944">
        <v>131</v>
      </c>
      <c r="J2944">
        <v>37</v>
      </c>
      <c r="L2944">
        <v>9</v>
      </c>
      <c r="M2944" t="s">
        <v>487</v>
      </c>
      <c r="N2944" t="s">
        <v>495</v>
      </c>
      <c r="O2944" t="s">
        <v>489</v>
      </c>
      <c r="P2944" s="1">
        <v>45594</v>
      </c>
      <c r="Q2944" s="1">
        <v>45586</v>
      </c>
      <c r="R2944" t="s">
        <v>496</v>
      </c>
      <c r="S2944">
        <v>152.6</v>
      </c>
      <c r="T2944">
        <v>50</v>
      </c>
    </row>
    <row r="2945" spans="1:20" x14ac:dyDescent="0.25">
      <c r="A2945" s="1">
        <v>45661</v>
      </c>
      <c r="B2945">
        <v>1619</v>
      </c>
      <c r="C2945">
        <v>4</v>
      </c>
      <c r="D2945">
        <v>4</v>
      </c>
      <c r="E2945">
        <v>3</v>
      </c>
      <c r="F2945">
        <v>5</v>
      </c>
      <c r="G2945">
        <v>1</v>
      </c>
      <c r="H2945" t="s">
        <v>492</v>
      </c>
      <c r="I2945">
        <v>460</v>
      </c>
      <c r="J2945">
        <v>147</v>
      </c>
      <c r="L2945">
        <v>5</v>
      </c>
      <c r="M2945" t="s">
        <v>487</v>
      </c>
      <c r="N2945" t="s">
        <v>495</v>
      </c>
      <c r="O2945" t="s">
        <v>489</v>
      </c>
      <c r="P2945" s="1">
        <v>45595</v>
      </c>
      <c r="Q2945" s="1">
        <v>45586</v>
      </c>
      <c r="R2945" t="s">
        <v>498</v>
      </c>
      <c r="S2945">
        <v>431.9</v>
      </c>
      <c r="T2945">
        <v>10</v>
      </c>
    </row>
    <row r="2946" spans="1:20" x14ac:dyDescent="0.25">
      <c r="A2946" s="1">
        <v>45661</v>
      </c>
      <c r="B2946">
        <v>4549</v>
      </c>
      <c r="C2946">
        <v>5</v>
      </c>
      <c r="D2946">
        <v>4</v>
      </c>
      <c r="E2946">
        <v>3</v>
      </c>
      <c r="F2946">
        <v>5</v>
      </c>
      <c r="G2946">
        <v>2</v>
      </c>
      <c r="H2946" t="s">
        <v>486</v>
      </c>
      <c r="I2946">
        <v>674</v>
      </c>
      <c r="J2946">
        <v>60</v>
      </c>
      <c r="L2946">
        <v>5</v>
      </c>
      <c r="M2946" t="s">
        <v>492</v>
      </c>
      <c r="N2946" t="s">
        <v>495</v>
      </c>
      <c r="O2946" t="s">
        <v>489</v>
      </c>
      <c r="P2946" s="1">
        <v>45590</v>
      </c>
      <c r="Q2946" s="1">
        <v>45586</v>
      </c>
      <c r="R2946" t="s">
        <v>493</v>
      </c>
      <c r="S2946">
        <v>534.79999999999995</v>
      </c>
      <c r="T2946">
        <v>30</v>
      </c>
    </row>
    <row r="2947" spans="1:20" x14ac:dyDescent="0.25">
      <c r="A2947" s="1">
        <v>45661</v>
      </c>
      <c r="B2947">
        <v>3826</v>
      </c>
      <c r="C2947">
        <v>2</v>
      </c>
      <c r="D2947">
        <v>4</v>
      </c>
      <c r="E2947">
        <v>4</v>
      </c>
      <c r="F2947">
        <v>5</v>
      </c>
      <c r="G2947">
        <v>3</v>
      </c>
      <c r="H2947" t="s">
        <v>486</v>
      </c>
      <c r="I2947">
        <v>77</v>
      </c>
      <c r="J2947">
        <v>189</v>
      </c>
      <c r="K2947" s="1">
        <v>45604</v>
      </c>
      <c r="L2947">
        <v>5</v>
      </c>
      <c r="M2947" t="s">
        <v>492</v>
      </c>
      <c r="N2947" t="s">
        <v>495</v>
      </c>
      <c r="O2947" t="s">
        <v>489</v>
      </c>
      <c r="R2947" t="s">
        <v>490</v>
      </c>
      <c r="S2947">
        <v>186.2</v>
      </c>
      <c r="T2947">
        <v>0</v>
      </c>
    </row>
    <row r="2948" spans="1:20" x14ac:dyDescent="0.25">
      <c r="A2948" s="1">
        <v>45661</v>
      </c>
      <c r="B2948">
        <v>3781</v>
      </c>
      <c r="C2948">
        <v>2</v>
      </c>
      <c r="D2948">
        <v>4</v>
      </c>
      <c r="E2948">
        <v>4</v>
      </c>
      <c r="F2948">
        <v>5</v>
      </c>
      <c r="G2948">
        <v>2</v>
      </c>
      <c r="H2948" t="s">
        <v>492</v>
      </c>
      <c r="I2948">
        <v>127</v>
      </c>
      <c r="J2948">
        <v>52</v>
      </c>
      <c r="K2948" s="1">
        <v>45615</v>
      </c>
      <c r="L2948">
        <v>1</v>
      </c>
      <c r="M2948" t="s">
        <v>487</v>
      </c>
      <c r="N2948" t="s">
        <v>488</v>
      </c>
      <c r="O2948" t="s">
        <v>489</v>
      </c>
      <c r="R2948" t="s">
        <v>490</v>
      </c>
      <c r="S2948">
        <v>125.3</v>
      </c>
      <c r="T2948">
        <v>0</v>
      </c>
    </row>
    <row r="2949" spans="1:20" x14ac:dyDescent="0.25">
      <c r="A2949" s="1">
        <v>45661</v>
      </c>
      <c r="B2949">
        <v>3563</v>
      </c>
      <c r="C2949">
        <v>4</v>
      </c>
      <c r="D2949">
        <v>4</v>
      </c>
      <c r="E2949">
        <v>2</v>
      </c>
      <c r="F2949">
        <v>5</v>
      </c>
      <c r="G2949">
        <v>1</v>
      </c>
      <c r="H2949" t="s">
        <v>491</v>
      </c>
      <c r="I2949">
        <v>348</v>
      </c>
      <c r="J2949">
        <v>62</v>
      </c>
      <c r="K2949" s="1">
        <v>45605</v>
      </c>
      <c r="L2949">
        <v>5</v>
      </c>
      <c r="M2949" t="s">
        <v>492</v>
      </c>
      <c r="N2949" t="s">
        <v>488</v>
      </c>
      <c r="O2949" t="s">
        <v>489</v>
      </c>
      <c r="R2949" t="s">
        <v>490</v>
      </c>
      <c r="S2949">
        <v>287</v>
      </c>
      <c r="T2949">
        <v>0</v>
      </c>
    </row>
    <row r="2950" spans="1:20" x14ac:dyDescent="0.25">
      <c r="A2950" s="1">
        <v>45662</v>
      </c>
      <c r="B2950">
        <v>4719</v>
      </c>
      <c r="C2950">
        <v>5</v>
      </c>
      <c r="D2950">
        <v>4</v>
      </c>
      <c r="E2950">
        <v>2</v>
      </c>
      <c r="F2950">
        <v>5</v>
      </c>
      <c r="G2950">
        <v>2</v>
      </c>
      <c r="H2950" t="s">
        <v>486</v>
      </c>
      <c r="I2950">
        <v>230</v>
      </c>
      <c r="J2950">
        <v>33</v>
      </c>
      <c r="K2950" s="1">
        <v>45602</v>
      </c>
      <c r="L2950">
        <v>10</v>
      </c>
      <c r="M2950" t="s">
        <v>492</v>
      </c>
      <c r="N2950" t="s">
        <v>495</v>
      </c>
      <c r="O2950" t="s">
        <v>489</v>
      </c>
      <c r="R2950" t="s">
        <v>490</v>
      </c>
      <c r="S2950">
        <v>184.1</v>
      </c>
      <c r="T2950">
        <v>0</v>
      </c>
    </row>
    <row r="2951" spans="1:20" x14ac:dyDescent="0.25">
      <c r="A2951" s="1">
        <v>45658</v>
      </c>
      <c r="B2951">
        <v>2674</v>
      </c>
      <c r="C2951">
        <v>1</v>
      </c>
      <c r="D2951">
        <v>4</v>
      </c>
      <c r="E2951">
        <v>1</v>
      </c>
      <c r="F2951">
        <v>5</v>
      </c>
      <c r="G2951">
        <v>1</v>
      </c>
      <c r="H2951" t="s">
        <v>492</v>
      </c>
      <c r="I2951">
        <v>746</v>
      </c>
      <c r="J2951">
        <v>77</v>
      </c>
      <c r="K2951" s="1">
        <v>45599</v>
      </c>
      <c r="L2951">
        <v>8</v>
      </c>
      <c r="M2951" t="s">
        <v>494</v>
      </c>
      <c r="N2951" t="s">
        <v>495</v>
      </c>
      <c r="O2951" t="s">
        <v>489</v>
      </c>
      <c r="R2951" t="s">
        <v>490</v>
      </c>
      <c r="S2951">
        <v>576.1</v>
      </c>
      <c r="T2951">
        <v>0</v>
      </c>
    </row>
    <row r="2952" spans="1:20" x14ac:dyDescent="0.25">
      <c r="A2952" s="1">
        <v>45658</v>
      </c>
      <c r="B2952">
        <v>2781</v>
      </c>
      <c r="C2952">
        <v>2</v>
      </c>
      <c r="D2952">
        <v>4</v>
      </c>
      <c r="E2952">
        <v>5</v>
      </c>
      <c r="F2952">
        <v>5</v>
      </c>
      <c r="G2952">
        <v>1</v>
      </c>
      <c r="H2952" t="s">
        <v>486</v>
      </c>
      <c r="I2952">
        <v>415</v>
      </c>
      <c r="J2952">
        <v>157</v>
      </c>
      <c r="L2952">
        <v>3</v>
      </c>
      <c r="M2952" t="s">
        <v>492</v>
      </c>
      <c r="N2952" t="s">
        <v>495</v>
      </c>
      <c r="O2952" t="s">
        <v>489</v>
      </c>
      <c r="P2952" s="1">
        <v>45596</v>
      </c>
      <c r="Q2952" s="1">
        <v>45587</v>
      </c>
      <c r="R2952" t="s">
        <v>496</v>
      </c>
      <c r="S2952">
        <v>435.4</v>
      </c>
      <c r="T2952">
        <v>50</v>
      </c>
    </row>
    <row r="2953" spans="1:20" x14ac:dyDescent="0.25">
      <c r="A2953" s="1">
        <v>45658</v>
      </c>
      <c r="B2953">
        <v>2092</v>
      </c>
      <c r="C2953">
        <v>1</v>
      </c>
      <c r="D2953">
        <v>4</v>
      </c>
      <c r="E2953">
        <v>2</v>
      </c>
      <c r="F2953">
        <v>5</v>
      </c>
      <c r="G2953">
        <v>2</v>
      </c>
      <c r="H2953" t="s">
        <v>486</v>
      </c>
      <c r="I2953">
        <v>145</v>
      </c>
      <c r="J2953">
        <v>47</v>
      </c>
      <c r="L2953">
        <v>9</v>
      </c>
      <c r="M2953" t="s">
        <v>494</v>
      </c>
      <c r="N2953" t="s">
        <v>495</v>
      </c>
      <c r="O2953" t="s">
        <v>489</v>
      </c>
      <c r="P2953" s="1">
        <v>45589</v>
      </c>
      <c r="Q2953" s="1">
        <v>45587</v>
      </c>
      <c r="R2953" t="s">
        <v>496</v>
      </c>
      <c r="S2953">
        <v>169.4</v>
      </c>
      <c r="T2953">
        <v>50</v>
      </c>
    </row>
    <row r="2954" spans="1:20" x14ac:dyDescent="0.25">
      <c r="A2954" s="1">
        <v>45658</v>
      </c>
      <c r="B2954">
        <v>4102</v>
      </c>
      <c r="C2954">
        <v>1</v>
      </c>
      <c r="D2954">
        <v>4</v>
      </c>
      <c r="E2954">
        <v>2</v>
      </c>
      <c r="F2954">
        <v>5</v>
      </c>
      <c r="G2954">
        <v>3</v>
      </c>
      <c r="H2954" t="s">
        <v>492</v>
      </c>
      <c r="I2954">
        <v>474</v>
      </c>
      <c r="J2954">
        <v>33</v>
      </c>
      <c r="K2954" s="1">
        <v>45598</v>
      </c>
      <c r="L2954">
        <v>9</v>
      </c>
      <c r="M2954" t="s">
        <v>494</v>
      </c>
      <c r="N2954" t="s">
        <v>495</v>
      </c>
      <c r="O2954" t="s">
        <v>489</v>
      </c>
      <c r="R2954" t="s">
        <v>490</v>
      </c>
      <c r="S2954">
        <v>354.9</v>
      </c>
      <c r="T2954">
        <v>0</v>
      </c>
    </row>
    <row r="2955" spans="1:20" x14ac:dyDescent="0.25">
      <c r="A2955" s="1">
        <v>45658</v>
      </c>
      <c r="B2955">
        <v>4662</v>
      </c>
      <c r="C2955">
        <v>3</v>
      </c>
      <c r="D2955">
        <v>4</v>
      </c>
      <c r="E2955">
        <v>5</v>
      </c>
      <c r="F2955">
        <v>5</v>
      </c>
      <c r="G2955">
        <v>2</v>
      </c>
      <c r="H2955" t="s">
        <v>491</v>
      </c>
      <c r="I2955">
        <v>286</v>
      </c>
      <c r="J2955">
        <v>173</v>
      </c>
      <c r="L2955">
        <v>6</v>
      </c>
      <c r="M2955" t="s">
        <v>494</v>
      </c>
      <c r="N2955" t="s">
        <v>488</v>
      </c>
      <c r="O2955" t="s">
        <v>489</v>
      </c>
      <c r="P2955" s="1">
        <v>45588</v>
      </c>
      <c r="Q2955" s="1">
        <v>45587</v>
      </c>
      <c r="R2955" t="s">
        <v>498</v>
      </c>
      <c r="S2955">
        <v>328.3</v>
      </c>
      <c r="T2955">
        <v>10</v>
      </c>
    </row>
    <row r="2956" spans="1:20" x14ac:dyDescent="0.25">
      <c r="A2956" s="1">
        <v>45658</v>
      </c>
      <c r="B2956">
        <v>2913</v>
      </c>
      <c r="C2956">
        <v>3</v>
      </c>
      <c r="D2956">
        <v>4</v>
      </c>
      <c r="E2956">
        <v>1</v>
      </c>
      <c r="F2956">
        <v>5</v>
      </c>
      <c r="G2956">
        <v>3</v>
      </c>
      <c r="H2956" t="s">
        <v>492</v>
      </c>
      <c r="I2956">
        <v>877</v>
      </c>
      <c r="J2956">
        <v>93</v>
      </c>
      <c r="K2956" s="1">
        <v>45605</v>
      </c>
      <c r="L2956">
        <v>4</v>
      </c>
      <c r="M2956" t="s">
        <v>494</v>
      </c>
      <c r="N2956" t="s">
        <v>495</v>
      </c>
      <c r="O2956" t="s">
        <v>489</v>
      </c>
      <c r="R2956" t="s">
        <v>490</v>
      </c>
      <c r="S2956">
        <v>679</v>
      </c>
      <c r="T2956">
        <v>0</v>
      </c>
    </row>
    <row r="2957" spans="1:20" x14ac:dyDescent="0.25">
      <c r="A2957" s="1">
        <v>45658</v>
      </c>
      <c r="B2957">
        <v>3803</v>
      </c>
      <c r="C2957">
        <v>5</v>
      </c>
      <c r="D2957">
        <v>4</v>
      </c>
      <c r="E2957">
        <v>4</v>
      </c>
      <c r="F2957">
        <v>5</v>
      </c>
      <c r="G2957">
        <v>2</v>
      </c>
      <c r="H2957" t="s">
        <v>486</v>
      </c>
      <c r="I2957">
        <v>660</v>
      </c>
      <c r="J2957">
        <v>164</v>
      </c>
      <c r="K2957" s="1">
        <v>45595</v>
      </c>
      <c r="L2957">
        <v>4</v>
      </c>
      <c r="M2957" t="s">
        <v>494</v>
      </c>
      <c r="N2957" t="s">
        <v>495</v>
      </c>
      <c r="O2957" t="s">
        <v>489</v>
      </c>
      <c r="R2957" t="s">
        <v>490</v>
      </c>
      <c r="S2957">
        <v>576.79999999999995</v>
      </c>
      <c r="T2957">
        <v>0</v>
      </c>
    </row>
    <row r="2958" spans="1:20" x14ac:dyDescent="0.25">
      <c r="A2958" s="1">
        <v>45658</v>
      </c>
      <c r="B2958">
        <v>632</v>
      </c>
      <c r="C2958">
        <v>2</v>
      </c>
      <c r="D2958">
        <v>4</v>
      </c>
      <c r="E2958">
        <v>1</v>
      </c>
      <c r="F2958">
        <v>5</v>
      </c>
      <c r="G2958">
        <v>2</v>
      </c>
      <c r="H2958" t="s">
        <v>491</v>
      </c>
      <c r="I2958">
        <v>393</v>
      </c>
      <c r="J2958">
        <v>181</v>
      </c>
      <c r="L2958">
        <v>1</v>
      </c>
      <c r="M2958" t="s">
        <v>492</v>
      </c>
      <c r="N2958" t="s">
        <v>488</v>
      </c>
      <c r="O2958" t="s">
        <v>489</v>
      </c>
      <c r="P2958" s="1">
        <v>45596</v>
      </c>
      <c r="Q2958" s="1">
        <v>45587</v>
      </c>
      <c r="R2958" t="s">
        <v>493</v>
      </c>
      <c r="S2958">
        <v>422.8</v>
      </c>
      <c r="T2958">
        <v>30</v>
      </c>
    </row>
    <row r="2959" spans="1:20" x14ac:dyDescent="0.25">
      <c r="A2959" s="1">
        <v>45658</v>
      </c>
      <c r="B2959">
        <v>3098</v>
      </c>
      <c r="C2959">
        <v>3</v>
      </c>
      <c r="D2959">
        <v>4</v>
      </c>
      <c r="E2959">
        <v>5</v>
      </c>
      <c r="F2959">
        <v>5</v>
      </c>
      <c r="G2959">
        <v>2</v>
      </c>
      <c r="H2959" t="s">
        <v>491</v>
      </c>
      <c r="I2959">
        <v>761</v>
      </c>
      <c r="J2959">
        <v>33</v>
      </c>
      <c r="K2959" s="1">
        <v>45601</v>
      </c>
      <c r="L2959">
        <v>10</v>
      </c>
      <c r="M2959" t="s">
        <v>492</v>
      </c>
      <c r="N2959" t="s">
        <v>495</v>
      </c>
      <c r="O2959" t="s">
        <v>489</v>
      </c>
      <c r="R2959" t="s">
        <v>490</v>
      </c>
      <c r="S2959">
        <v>555.79999999999995</v>
      </c>
      <c r="T2959">
        <v>0</v>
      </c>
    </row>
    <row r="2960" spans="1:20" x14ac:dyDescent="0.25">
      <c r="A2960" s="1">
        <v>45658</v>
      </c>
      <c r="B2960">
        <v>1796</v>
      </c>
      <c r="C2960">
        <v>5</v>
      </c>
      <c r="D2960">
        <v>4</v>
      </c>
      <c r="E2960">
        <v>4</v>
      </c>
      <c r="F2960">
        <v>5</v>
      </c>
      <c r="G2960">
        <v>1</v>
      </c>
      <c r="H2960" t="s">
        <v>491</v>
      </c>
      <c r="I2960">
        <v>133</v>
      </c>
      <c r="J2960">
        <v>173</v>
      </c>
      <c r="L2960">
        <v>5</v>
      </c>
      <c r="M2960" t="s">
        <v>492</v>
      </c>
      <c r="N2960" t="s">
        <v>488</v>
      </c>
      <c r="O2960" t="s">
        <v>489</v>
      </c>
      <c r="P2960" s="1">
        <v>45595</v>
      </c>
      <c r="Q2960" s="1">
        <v>45587</v>
      </c>
      <c r="R2960" t="s">
        <v>498</v>
      </c>
      <c r="S2960">
        <v>221.2</v>
      </c>
      <c r="T2960">
        <v>10</v>
      </c>
    </row>
    <row r="2961" spans="1:20" x14ac:dyDescent="0.25">
      <c r="A2961" s="1">
        <v>45659</v>
      </c>
      <c r="B2961">
        <v>1425</v>
      </c>
      <c r="C2961">
        <v>4</v>
      </c>
      <c r="D2961">
        <v>4</v>
      </c>
      <c r="E2961">
        <v>4</v>
      </c>
      <c r="F2961">
        <v>5</v>
      </c>
      <c r="G2961">
        <v>2</v>
      </c>
      <c r="H2961" t="s">
        <v>491</v>
      </c>
      <c r="I2961">
        <v>583</v>
      </c>
      <c r="J2961">
        <v>181</v>
      </c>
      <c r="K2961" s="1">
        <v>45601</v>
      </c>
      <c r="L2961">
        <v>5</v>
      </c>
      <c r="M2961" t="s">
        <v>487</v>
      </c>
      <c r="N2961" t="s">
        <v>495</v>
      </c>
      <c r="O2961" t="s">
        <v>489</v>
      </c>
      <c r="R2961" t="s">
        <v>490</v>
      </c>
      <c r="S2961">
        <v>534.79999999999995</v>
      </c>
      <c r="T2961">
        <v>0</v>
      </c>
    </row>
    <row r="2962" spans="1:20" x14ac:dyDescent="0.25">
      <c r="A2962" s="1">
        <v>45659</v>
      </c>
      <c r="B2962">
        <v>1541</v>
      </c>
      <c r="C2962">
        <v>1</v>
      </c>
      <c r="D2962">
        <v>4</v>
      </c>
      <c r="E2962">
        <v>4</v>
      </c>
      <c r="F2962">
        <v>5</v>
      </c>
      <c r="G2962">
        <v>1</v>
      </c>
      <c r="H2962" t="s">
        <v>486</v>
      </c>
      <c r="I2962">
        <v>240</v>
      </c>
      <c r="J2962">
        <v>43</v>
      </c>
      <c r="L2962">
        <v>5</v>
      </c>
      <c r="M2962" t="s">
        <v>492</v>
      </c>
      <c r="N2962" t="s">
        <v>488</v>
      </c>
      <c r="O2962" t="s">
        <v>489</v>
      </c>
      <c r="P2962" s="1">
        <v>45595</v>
      </c>
      <c r="Q2962" s="1">
        <v>45588</v>
      </c>
      <c r="R2962" t="s">
        <v>496</v>
      </c>
      <c r="S2962">
        <v>233.1</v>
      </c>
      <c r="T2962">
        <v>50</v>
      </c>
    </row>
    <row r="2963" spans="1:20" x14ac:dyDescent="0.25">
      <c r="A2963" s="1">
        <v>45659</v>
      </c>
      <c r="B2963">
        <v>3314</v>
      </c>
      <c r="C2963">
        <v>2</v>
      </c>
      <c r="D2963">
        <v>4</v>
      </c>
      <c r="E2963">
        <v>1</v>
      </c>
      <c r="F2963">
        <v>5</v>
      </c>
      <c r="G2963">
        <v>1</v>
      </c>
      <c r="H2963" t="s">
        <v>492</v>
      </c>
      <c r="I2963">
        <v>899</v>
      </c>
      <c r="J2963">
        <v>123</v>
      </c>
      <c r="K2963" s="1">
        <v>45613</v>
      </c>
      <c r="L2963">
        <v>1</v>
      </c>
      <c r="M2963" t="s">
        <v>494</v>
      </c>
      <c r="N2963" t="s">
        <v>495</v>
      </c>
      <c r="O2963" t="s">
        <v>489</v>
      </c>
      <c r="R2963" t="s">
        <v>490</v>
      </c>
      <c r="S2963">
        <v>715.4</v>
      </c>
      <c r="T2963">
        <v>0</v>
      </c>
    </row>
    <row r="2964" spans="1:20" x14ac:dyDescent="0.25">
      <c r="A2964" s="1">
        <v>45659</v>
      </c>
      <c r="B2964">
        <v>1753</v>
      </c>
      <c r="C2964">
        <v>2</v>
      </c>
      <c r="D2964">
        <v>4</v>
      </c>
      <c r="E2964">
        <v>5</v>
      </c>
      <c r="F2964">
        <v>5</v>
      </c>
      <c r="G2964">
        <v>1</v>
      </c>
      <c r="H2964" t="s">
        <v>492</v>
      </c>
      <c r="I2964">
        <v>756</v>
      </c>
      <c r="J2964">
        <v>89</v>
      </c>
      <c r="K2964" s="1">
        <v>45599</v>
      </c>
      <c r="L2964">
        <v>1</v>
      </c>
      <c r="M2964" t="s">
        <v>487</v>
      </c>
      <c r="N2964" t="s">
        <v>495</v>
      </c>
      <c r="O2964" t="s">
        <v>489</v>
      </c>
      <c r="R2964" t="s">
        <v>490</v>
      </c>
      <c r="S2964">
        <v>591.5</v>
      </c>
      <c r="T2964">
        <v>0</v>
      </c>
    </row>
    <row r="2965" spans="1:20" x14ac:dyDescent="0.25">
      <c r="A2965" s="1">
        <v>45659</v>
      </c>
      <c r="B2965">
        <v>4818</v>
      </c>
      <c r="C2965">
        <v>5</v>
      </c>
      <c r="D2965">
        <v>4</v>
      </c>
      <c r="E2965">
        <v>1</v>
      </c>
      <c r="F2965">
        <v>5</v>
      </c>
      <c r="G2965">
        <v>2</v>
      </c>
      <c r="H2965" t="s">
        <v>491</v>
      </c>
      <c r="I2965">
        <v>494</v>
      </c>
      <c r="J2965">
        <v>39</v>
      </c>
      <c r="L2965">
        <v>10</v>
      </c>
      <c r="M2965" t="s">
        <v>487</v>
      </c>
      <c r="N2965" t="s">
        <v>488</v>
      </c>
      <c r="O2965" t="s">
        <v>489</v>
      </c>
      <c r="P2965" s="1">
        <v>45596</v>
      </c>
      <c r="Q2965" s="1">
        <v>45588</v>
      </c>
      <c r="R2965" t="s">
        <v>498</v>
      </c>
      <c r="S2965">
        <v>380.1</v>
      </c>
      <c r="T2965">
        <v>10</v>
      </c>
    </row>
    <row r="2966" spans="1:20" x14ac:dyDescent="0.25">
      <c r="A2966" s="1">
        <v>45659</v>
      </c>
      <c r="B2966">
        <v>2438</v>
      </c>
      <c r="C2966">
        <v>3</v>
      </c>
      <c r="D2966">
        <v>4</v>
      </c>
      <c r="E2966">
        <v>1</v>
      </c>
      <c r="F2966">
        <v>5</v>
      </c>
      <c r="G2966">
        <v>2</v>
      </c>
      <c r="H2966" t="s">
        <v>491</v>
      </c>
      <c r="I2966">
        <v>953</v>
      </c>
      <c r="J2966">
        <v>186</v>
      </c>
      <c r="K2966" s="1">
        <v>45602</v>
      </c>
      <c r="L2966">
        <v>2</v>
      </c>
      <c r="M2966" t="s">
        <v>492</v>
      </c>
      <c r="N2966" t="s">
        <v>488</v>
      </c>
      <c r="O2966" t="s">
        <v>489</v>
      </c>
      <c r="R2966" t="s">
        <v>490</v>
      </c>
      <c r="S2966">
        <v>797.3</v>
      </c>
      <c r="T2966">
        <v>0</v>
      </c>
    </row>
    <row r="2967" spans="1:20" x14ac:dyDescent="0.25">
      <c r="A2967" s="1">
        <v>45659</v>
      </c>
      <c r="B2967">
        <v>824</v>
      </c>
      <c r="C2967">
        <v>1</v>
      </c>
      <c r="D2967">
        <v>4</v>
      </c>
      <c r="E2967">
        <v>3</v>
      </c>
      <c r="F2967">
        <v>5</v>
      </c>
      <c r="G2967">
        <v>2</v>
      </c>
      <c r="H2967" t="s">
        <v>492</v>
      </c>
      <c r="I2967">
        <v>173</v>
      </c>
      <c r="J2967">
        <v>140</v>
      </c>
      <c r="K2967" s="1">
        <v>45604</v>
      </c>
      <c r="L2967">
        <v>1</v>
      </c>
      <c r="M2967" t="s">
        <v>487</v>
      </c>
      <c r="N2967" t="s">
        <v>495</v>
      </c>
      <c r="O2967" t="s">
        <v>489</v>
      </c>
      <c r="R2967" t="s">
        <v>490</v>
      </c>
      <c r="S2967">
        <v>219.1</v>
      </c>
      <c r="T2967">
        <v>0</v>
      </c>
    </row>
    <row r="2968" spans="1:20" x14ac:dyDescent="0.25">
      <c r="A2968" s="1">
        <v>45659</v>
      </c>
      <c r="B2968">
        <v>2184</v>
      </c>
      <c r="C2968">
        <v>1</v>
      </c>
      <c r="D2968">
        <v>4</v>
      </c>
      <c r="E2968">
        <v>2</v>
      </c>
      <c r="F2968">
        <v>5</v>
      </c>
      <c r="G2968">
        <v>2</v>
      </c>
      <c r="H2968" t="s">
        <v>491</v>
      </c>
      <c r="I2968">
        <v>922</v>
      </c>
      <c r="J2968">
        <v>192</v>
      </c>
      <c r="L2968">
        <v>8</v>
      </c>
      <c r="M2968" t="s">
        <v>492</v>
      </c>
      <c r="N2968" t="s">
        <v>488</v>
      </c>
      <c r="O2968" t="s">
        <v>489</v>
      </c>
      <c r="P2968" s="1">
        <v>45589</v>
      </c>
      <c r="Q2968" s="1">
        <v>45588</v>
      </c>
      <c r="R2968" t="s">
        <v>498</v>
      </c>
      <c r="S2968">
        <v>786.8</v>
      </c>
      <c r="T2968">
        <v>10</v>
      </c>
    </row>
    <row r="2969" spans="1:20" x14ac:dyDescent="0.25">
      <c r="A2969" s="1">
        <v>45659</v>
      </c>
      <c r="B2969">
        <v>4871</v>
      </c>
      <c r="C2969">
        <v>2</v>
      </c>
      <c r="D2969">
        <v>4</v>
      </c>
      <c r="E2969">
        <v>1</v>
      </c>
      <c r="F2969">
        <v>5</v>
      </c>
      <c r="G2969">
        <v>1</v>
      </c>
      <c r="H2969" t="s">
        <v>492</v>
      </c>
      <c r="I2969">
        <v>375</v>
      </c>
      <c r="J2969">
        <v>53</v>
      </c>
      <c r="L2969">
        <v>4</v>
      </c>
      <c r="M2969" t="s">
        <v>492</v>
      </c>
      <c r="N2969" t="s">
        <v>495</v>
      </c>
      <c r="O2969" t="s">
        <v>489</v>
      </c>
      <c r="P2969" s="1">
        <v>45597</v>
      </c>
      <c r="Q2969" s="1">
        <v>45588</v>
      </c>
      <c r="R2969" t="s">
        <v>496</v>
      </c>
      <c r="S2969">
        <v>334.6</v>
      </c>
      <c r="T2969">
        <v>50</v>
      </c>
    </row>
    <row r="2970" spans="1:20" x14ac:dyDescent="0.25">
      <c r="A2970" s="1">
        <v>45659</v>
      </c>
      <c r="B2970">
        <v>81</v>
      </c>
      <c r="C2970">
        <v>2</v>
      </c>
      <c r="D2970">
        <v>4</v>
      </c>
      <c r="E2970">
        <v>3</v>
      </c>
      <c r="F2970">
        <v>5</v>
      </c>
      <c r="G2970">
        <v>3</v>
      </c>
      <c r="H2970" t="s">
        <v>492</v>
      </c>
      <c r="I2970">
        <v>687</v>
      </c>
      <c r="J2970">
        <v>169</v>
      </c>
      <c r="L2970">
        <v>6</v>
      </c>
      <c r="M2970" t="s">
        <v>494</v>
      </c>
      <c r="N2970" t="s">
        <v>488</v>
      </c>
      <c r="O2970" t="s">
        <v>489</v>
      </c>
      <c r="P2970" s="1">
        <v>45597</v>
      </c>
      <c r="Q2970" s="1">
        <v>45588</v>
      </c>
      <c r="R2970" t="s">
        <v>498</v>
      </c>
      <c r="S2970">
        <v>606.20000000000005</v>
      </c>
      <c r="T2970">
        <v>10</v>
      </c>
    </row>
    <row r="2971" spans="1:20" x14ac:dyDescent="0.25">
      <c r="A2971" s="1">
        <v>45660</v>
      </c>
      <c r="B2971">
        <v>2579</v>
      </c>
      <c r="C2971">
        <v>1</v>
      </c>
      <c r="D2971">
        <v>4</v>
      </c>
      <c r="E2971">
        <v>5</v>
      </c>
      <c r="F2971">
        <v>5</v>
      </c>
      <c r="G2971">
        <v>3</v>
      </c>
      <c r="H2971" t="s">
        <v>491</v>
      </c>
      <c r="I2971">
        <v>75</v>
      </c>
      <c r="J2971">
        <v>90</v>
      </c>
      <c r="K2971" s="1">
        <v>45607</v>
      </c>
      <c r="L2971">
        <v>8</v>
      </c>
      <c r="M2971" t="s">
        <v>487</v>
      </c>
      <c r="N2971" t="s">
        <v>488</v>
      </c>
      <c r="O2971" t="s">
        <v>489</v>
      </c>
      <c r="R2971" t="s">
        <v>490</v>
      </c>
      <c r="S2971">
        <v>115.5</v>
      </c>
      <c r="T2971">
        <v>0</v>
      </c>
    </row>
    <row r="2972" spans="1:20" x14ac:dyDescent="0.25">
      <c r="A2972" s="1">
        <v>45660</v>
      </c>
      <c r="B2972">
        <v>299</v>
      </c>
      <c r="C2972">
        <v>4</v>
      </c>
      <c r="D2972">
        <v>4</v>
      </c>
      <c r="E2972">
        <v>3</v>
      </c>
      <c r="F2972">
        <v>5</v>
      </c>
      <c r="G2972">
        <v>1</v>
      </c>
      <c r="H2972" t="s">
        <v>492</v>
      </c>
      <c r="I2972">
        <v>202</v>
      </c>
      <c r="J2972">
        <v>52</v>
      </c>
      <c r="L2972">
        <v>5</v>
      </c>
      <c r="M2972" t="s">
        <v>487</v>
      </c>
      <c r="N2972" t="s">
        <v>495</v>
      </c>
      <c r="O2972" t="s">
        <v>489</v>
      </c>
      <c r="P2972" s="1">
        <v>45598</v>
      </c>
      <c r="Q2972" s="1">
        <v>45589</v>
      </c>
      <c r="R2972" t="s">
        <v>496</v>
      </c>
      <c r="S2972">
        <v>212.8</v>
      </c>
      <c r="T2972">
        <v>50</v>
      </c>
    </row>
    <row r="2973" spans="1:20" x14ac:dyDescent="0.25">
      <c r="A2973" s="1">
        <v>45660</v>
      </c>
      <c r="B2973">
        <v>1722</v>
      </c>
      <c r="C2973">
        <v>5</v>
      </c>
      <c r="D2973">
        <v>4</v>
      </c>
      <c r="E2973">
        <v>1</v>
      </c>
      <c r="F2973">
        <v>5</v>
      </c>
      <c r="G2973">
        <v>1</v>
      </c>
      <c r="H2973" t="s">
        <v>492</v>
      </c>
      <c r="I2973">
        <v>885</v>
      </c>
      <c r="J2973">
        <v>25</v>
      </c>
      <c r="L2973">
        <v>6</v>
      </c>
      <c r="M2973" t="s">
        <v>487</v>
      </c>
      <c r="N2973" t="s">
        <v>495</v>
      </c>
      <c r="O2973" t="s">
        <v>489</v>
      </c>
      <c r="P2973" s="1">
        <v>45595</v>
      </c>
      <c r="Q2973" s="1">
        <v>45589</v>
      </c>
      <c r="R2973" t="s">
        <v>493</v>
      </c>
      <c r="S2973">
        <v>658</v>
      </c>
      <c r="T2973">
        <v>30</v>
      </c>
    </row>
    <row r="2974" spans="1:20" x14ac:dyDescent="0.25">
      <c r="A2974" s="1">
        <v>45660</v>
      </c>
      <c r="B2974">
        <v>2762</v>
      </c>
      <c r="C2974">
        <v>4</v>
      </c>
      <c r="D2974">
        <v>4</v>
      </c>
      <c r="E2974">
        <v>5</v>
      </c>
      <c r="F2974">
        <v>5</v>
      </c>
      <c r="G2974">
        <v>3</v>
      </c>
      <c r="H2974" t="s">
        <v>492</v>
      </c>
      <c r="I2974">
        <v>156</v>
      </c>
      <c r="J2974">
        <v>35</v>
      </c>
      <c r="L2974">
        <v>4</v>
      </c>
      <c r="M2974" t="s">
        <v>492</v>
      </c>
      <c r="N2974" t="s">
        <v>488</v>
      </c>
      <c r="O2974" t="s">
        <v>489</v>
      </c>
      <c r="P2974" s="1">
        <v>45593</v>
      </c>
      <c r="Q2974" s="1">
        <v>45589</v>
      </c>
      <c r="R2974" t="s">
        <v>496</v>
      </c>
      <c r="S2974">
        <v>168.7</v>
      </c>
      <c r="T2974">
        <v>50</v>
      </c>
    </row>
    <row r="2975" spans="1:20" x14ac:dyDescent="0.25">
      <c r="A2975" s="1">
        <v>45660</v>
      </c>
      <c r="B2975">
        <v>2599</v>
      </c>
      <c r="C2975">
        <v>3</v>
      </c>
      <c r="D2975">
        <v>4</v>
      </c>
      <c r="E2975">
        <v>3</v>
      </c>
      <c r="F2975">
        <v>5</v>
      </c>
      <c r="G2975">
        <v>3</v>
      </c>
      <c r="H2975" t="s">
        <v>491</v>
      </c>
      <c r="I2975">
        <v>711</v>
      </c>
      <c r="J2975">
        <v>128</v>
      </c>
      <c r="K2975" s="1">
        <v>45604</v>
      </c>
      <c r="L2975">
        <v>6</v>
      </c>
      <c r="M2975" t="s">
        <v>487</v>
      </c>
      <c r="N2975" t="s">
        <v>495</v>
      </c>
      <c r="O2975" t="s">
        <v>489</v>
      </c>
      <c r="R2975" t="s">
        <v>490</v>
      </c>
      <c r="S2975">
        <v>587.29999999999995</v>
      </c>
      <c r="T2975">
        <v>0</v>
      </c>
    </row>
    <row r="2976" spans="1:20" x14ac:dyDescent="0.25">
      <c r="A2976" s="1">
        <v>45660</v>
      </c>
      <c r="B2976">
        <v>4632</v>
      </c>
      <c r="C2976">
        <v>4</v>
      </c>
      <c r="D2976">
        <v>4</v>
      </c>
      <c r="E2976">
        <v>1</v>
      </c>
      <c r="F2976">
        <v>5</v>
      </c>
      <c r="G2976">
        <v>3</v>
      </c>
      <c r="H2976" t="s">
        <v>486</v>
      </c>
      <c r="I2976">
        <v>744</v>
      </c>
      <c r="J2976">
        <v>42</v>
      </c>
      <c r="L2976">
        <v>6</v>
      </c>
      <c r="M2976" t="s">
        <v>494</v>
      </c>
      <c r="N2976" t="s">
        <v>488</v>
      </c>
      <c r="O2976" t="s">
        <v>489</v>
      </c>
      <c r="P2976" s="1">
        <v>45591</v>
      </c>
      <c r="Q2976" s="1">
        <v>45589</v>
      </c>
      <c r="R2976" t="s">
        <v>496</v>
      </c>
      <c r="S2976">
        <v>585.20000000000005</v>
      </c>
      <c r="T2976">
        <v>50</v>
      </c>
    </row>
    <row r="2977" spans="1:20" x14ac:dyDescent="0.25">
      <c r="A2977" s="1">
        <v>45660</v>
      </c>
      <c r="B2977">
        <v>4610</v>
      </c>
      <c r="C2977">
        <v>4</v>
      </c>
      <c r="D2977">
        <v>4</v>
      </c>
      <c r="E2977">
        <v>5</v>
      </c>
      <c r="F2977">
        <v>5</v>
      </c>
      <c r="G2977">
        <v>3</v>
      </c>
      <c r="H2977" t="s">
        <v>486</v>
      </c>
      <c r="I2977">
        <v>873</v>
      </c>
      <c r="J2977">
        <v>165</v>
      </c>
      <c r="K2977" s="1">
        <v>45602</v>
      </c>
      <c r="L2977">
        <v>3</v>
      </c>
      <c r="M2977" t="s">
        <v>487</v>
      </c>
      <c r="N2977" t="s">
        <v>495</v>
      </c>
      <c r="O2977" t="s">
        <v>489</v>
      </c>
      <c r="R2977" t="s">
        <v>490</v>
      </c>
      <c r="S2977">
        <v>726.6</v>
      </c>
      <c r="T2977">
        <v>0</v>
      </c>
    </row>
    <row r="2978" spans="1:20" x14ac:dyDescent="0.25">
      <c r="A2978" s="1">
        <v>45660</v>
      </c>
      <c r="B2978">
        <v>1040</v>
      </c>
      <c r="C2978">
        <v>3</v>
      </c>
      <c r="D2978">
        <v>4</v>
      </c>
      <c r="E2978">
        <v>5</v>
      </c>
      <c r="F2978">
        <v>5</v>
      </c>
      <c r="G2978">
        <v>3</v>
      </c>
      <c r="H2978" t="s">
        <v>486</v>
      </c>
      <c r="I2978">
        <v>632</v>
      </c>
      <c r="J2978">
        <v>33</v>
      </c>
      <c r="K2978" s="1">
        <v>45615</v>
      </c>
      <c r="L2978">
        <v>4</v>
      </c>
      <c r="M2978" t="s">
        <v>487</v>
      </c>
      <c r="N2978" t="s">
        <v>495</v>
      </c>
      <c r="O2978" t="s">
        <v>489</v>
      </c>
      <c r="R2978" t="s">
        <v>490</v>
      </c>
      <c r="S2978">
        <v>465.5</v>
      </c>
      <c r="T2978">
        <v>0</v>
      </c>
    </row>
    <row r="2979" spans="1:20" x14ac:dyDescent="0.25">
      <c r="A2979" s="1">
        <v>45660</v>
      </c>
      <c r="B2979">
        <v>928</v>
      </c>
      <c r="C2979">
        <v>5</v>
      </c>
      <c r="D2979">
        <v>4</v>
      </c>
      <c r="E2979">
        <v>2</v>
      </c>
      <c r="F2979">
        <v>5</v>
      </c>
      <c r="G2979">
        <v>2</v>
      </c>
      <c r="H2979" t="s">
        <v>486</v>
      </c>
      <c r="I2979">
        <v>201</v>
      </c>
      <c r="J2979">
        <v>69</v>
      </c>
      <c r="L2979">
        <v>6</v>
      </c>
      <c r="M2979" t="s">
        <v>494</v>
      </c>
      <c r="N2979" t="s">
        <v>488</v>
      </c>
      <c r="O2979" t="s">
        <v>489</v>
      </c>
      <c r="P2979" s="1">
        <v>45593</v>
      </c>
      <c r="Q2979" s="1">
        <v>45589</v>
      </c>
      <c r="R2979" t="s">
        <v>498</v>
      </c>
      <c r="S2979">
        <v>196</v>
      </c>
      <c r="T2979">
        <v>10</v>
      </c>
    </row>
    <row r="2980" spans="1:20" x14ac:dyDescent="0.25">
      <c r="A2980" s="1">
        <v>45660</v>
      </c>
      <c r="B2980">
        <v>2224</v>
      </c>
      <c r="C2980">
        <v>1</v>
      </c>
      <c r="D2980">
        <v>4</v>
      </c>
      <c r="E2980">
        <v>1</v>
      </c>
      <c r="F2980">
        <v>5</v>
      </c>
      <c r="G2980">
        <v>3</v>
      </c>
      <c r="H2980" t="s">
        <v>486</v>
      </c>
      <c r="I2980">
        <v>504</v>
      </c>
      <c r="J2980">
        <v>80</v>
      </c>
      <c r="K2980" s="1">
        <v>45615</v>
      </c>
      <c r="L2980">
        <v>8</v>
      </c>
      <c r="M2980" t="s">
        <v>492</v>
      </c>
      <c r="N2980" t="s">
        <v>495</v>
      </c>
      <c r="O2980" t="s">
        <v>489</v>
      </c>
      <c r="R2980" t="s">
        <v>490</v>
      </c>
      <c r="S2980">
        <v>408.8</v>
      </c>
      <c r="T2980">
        <v>0</v>
      </c>
    </row>
    <row r="2981" spans="1:20" x14ac:dyDescent="0.25">
      <c r="A2981" s="1">
        <v>45661</v>
      </c>
      <c r="B2981">
        <v>2067</v>
      </c>
      <c r="C2981">
        <v>4</v>
      </c>
      <c r="D2981">
        <v>4</v>
      </c>
      <c r="E2981">
        <v>2</v>
      </c>
      <c r="F2981">
        <v>5</v>
      </c>
      <c r="G2981">
        <v>2</v>
      </c>
      <c r="H2981" t="s">
        <v>491</v>
      </c>
      <c r="I2981">
        <v>382</v>
      </c>
      <c r="J2981">
        <v>55</v>
      </c>
      <c r="K2981" s="1">
        <v>45614</v>
      </c>
      <c r="L2981">
        <v>7</v>
      </c>
      <c r="M2981" t="s">
        <v>492</v>
      </c>
      <c r="N2981" t="s">
        <v>488</v>
      </c>
      <c r="O2981" t="s">
        <v>489</v>
      </c>
      <c r="R2981" t="s">
        <v>490</v>
      </c>
      <c r="S2981">
        <v>305.89999999999998</v>
      </c>
      <c r="T2981">
        <v>0</v>
      </c>
    </row>
    <row r="2982" spans="1:20" x14ac:dyDescent="0.25">
      <c r="A2982" s="1">
        <v>45661</v>
      </c>
      <c r="B2982">
        <v>2768</v>
      </c>
      <c r="C2982">
        <v>5</v>
      </c>
      <c r="D2982">
        <v>4</v>
      </c>
      <c r="E2982">
        <v>5</v>
      </c>
      <c r="F2982">
        <v>5</v>
      </c>
      <c r="G2982">
        <v>2</v>
      </c>
      <c r="H2982" t="s">
        <v>491</v>
      </c>
      <c r="I2982">
        <v>972</v>
      </c>
      <c r="J2982">
        <v>34</v>
      </c>
      <c r="K2982" s="1">
        <v>45607</v>
      </c>
      <c r="L2982">
        <v>4</v>
      </c>
      <c r="M2982" t="s">
        <v>487</v>
      </c>
      <c r="N2982" t="s">
        <v>488</v>
      </c>
      <c r="O2982" t="s">
        <v>489</v>
      </c>
      <c r="R2982" t="s">
        <v>490</v>
      </c>
      <c r="S2982">
        <v>704.2</v>
      </c>
      <c r="T2982">
        <v>0</v>
      </c>
    </row>
    <row r="2983" spans="1:20" x14ac:dyDescent="0.25">
      <c r="A2983" s="1">
        <v>45661</v>
      </c>
      <c r="B2983">
        <v>3743</v>
      </c>
      <c r="C2983">
        <v>3</v>
      </c>
      <c r="D2983">
        <v>4</v>
      </c>
      <c r="E2983">
        <v>5</v>
      </c>
      <c r="F2983">
        <v>5</v>
      </c>
      <c r="G2983">
        <v>1</v>
      </c>
      <c r="H2983" t="s">
        <v>486</v>
      </c>
      <c r="I2983">
        <v>245</v>
      </c>
      <c r="J2983">
        <v>24</v>
      </c>
      <c r="K2983" s="1">
        <v>45604</v>
      </c>
      <c r="L2983">
        <v>3</v>
      </c>
      <c r="M2983" t="s">
        <v>494</v>
      </c>
      <c r="N2983" t="s">
        <v>495</v>
      </c>
      <c r="O2983" t="s">
        <v>489</v>
      </c>
      <c r="R2983" t="s">
        <v>490</v>
      </c>
      <c r="S2983">
        <v>188.3</v>
      </c>
      <c r="T2983">
        <v>0</v>
      </c>
    </row>
    <row r="2984" spans="1:20" x14ac:dyDescent="0.25">
      <c r="A2984" s="1">
        <v>45661</v>
      </c>
      <c r="B2984">
        <v>89</v>
      </c>
      <c r="C2984">
        <v>5</v>
      </c>
      <c r="D2984">
        <v>4</v>
      </c>
      <c r="E2984">
        <v>3</v>
      </c>
      <c r="F2984">
        <v>5</v>
      </c>
      <c r="G2984">
        <v>1</v>
      </c>
      <c r="H2984" t="s">
        <v>486</v>
      </c>
      <c r="I2984">
        <v>701</v>
      </c>
      <c r="J2984">
        <v>72</v>
      </c>
      <c r="K2984" s="1">
        <v>45618</v>
      </c>
      <c r="L2984">
        <v>8</v>
      </c>
      <c r="M2984" t="s">
        <v>494</v>
      </c>
      <c r="N2984" t="s">
        <v>495</v>
      </c>
      <c r="O2984" t="s">
        <v>489</v>
      </c>
      <c r="R2984" t="s">
        <v>490</v>
      </c>
      <c r="S2984">
        <v>541.1</v>
      </c>
      <c r="T2984">
        <v>0</v>
      </c>
    </row>
    <row r="2985" spans="1:20" x14ac:dyDescent="0.25">
      <c r="A2985" s="1">
        <v>45661</v>
      </c>
      <c r="B2985">
        <v>1116</v>
      </c>
      <c r="C2985">
        <v>4</v>
      </c>
      <c r="D2985">
        <v>4</v>
      </c>
      <c r="E2985">
        <v>2</v>
      </c>
      <c r="F2985">
        <v>5</v>
      </c>
      <c r="G2985">
        <v>3</v>
      </c>
      <c r="H2985" t="s">
        <v>492</v>
      </c>
      <c r="I2985">
        <v>805</v>
      </c>
      <c r="J2985">
        <v>67</v>
      </c>
      <c r="L2985">
        <v>6</v>
      </c>
      <c r="M2985" t="s">
        <v>494</v>
      </c>
      <c r="N2985" t="s">
        <v>488</v>
      </c>
      <c r="O2985" t="s">
        <v>489</v>
      </c>
      <c r="P2985" s="1">
        <v>45597</v>
      </c>
      <c r="Q2985" s="1">
        <v>45590</v>
      </c>
      <c r="R2985" t="s">
        <v>498</v>
      </c>
      <c r="S2985">
        <v>617.4</v>
      </c>
      <c r="T2985">
        <v>10</v>
      </c>
    </row>
    <row r="2986" spans="1:20" x14ac:dyDescent="0.25">
      <c r="A2986" s="1">
        <v>45661</v>
      </c>
      <c r="B2986">
        <v>4801</v>
      </c>
      <c r="C2986">
        <v>1</v>
      </c>
      <c r="D2986">
        <v>4</v>
      </c>
      <c r="E2986">
        <v>4</v>
      </c>
      <c r="F2986">
        <v>5</v>
      </c>
      <c r="G2986">
        <v>1</v>
      </c>
      <c r="H2986" t="s">
        <v>492</v>
      </c>
      <c r="I2986">
        <v>188</v>
      </c>
      <c r="J2986">
        <v>30</v>
      </c>
      <c r="L2986">
        <v>8</v>
      </c>
      <c r="M2986" t="s">
        <v>492</v>
      </c>
      <c r="N2986" t="s">
        <v>488</v>
      </c>
      <c r="O2986" t="s">
        <v>489</v>
      </c>
      <c r="P2986" s="1">
        <v>45591</v>
      </c>
      <c r="Q2986" s="1">
        <v>45590</v>
      </c>
      <c r="R2986" t="s">
        <v>493</v>
      </c>
      <c r="S2986">
        <v>173.6</v>
      </c>
      <c r="T2986">
        <v>30</v>
      </c>
    </row>
    <row r="2987" spans="1:20" x14ac:dyDescent="0.25">
      <c r="A2987" s="1">
        <v>45661</v>
      </c>
      <c r="B2987">
        <v>3970</v>
      </c>
      <c r="C2987">
        <v>3</v>
      </c>
      <c r="D2987">
        <v>4</v>
      </c>
      <c r="E2987">
        <v>1</v>
      </c>
      <c r="F2987">
        <v>5</v>
      </c>
      <c r="G2987">
        <v>3</v>
      </c>
      <c r="H2987" t="s">
        <v>492</v>
      </c>
      <c r="I2987">
        <v>641</v>
      </c>
      <c r="J2987">
        <v>21</v>
      </c>
      <c r="L2987">
        <v>9</v>
      </c>
      <c r="M2987" t="s">
        <v>492</v>
      </c>
      <c r="N2987" t="s">
        <v>488</v>
      </c>
      <c r="O2987" t="s">
        <v>489</v>
      </c>
      <c r="P2987" s="1">
        <v>45599</v>
      </c>
      <c r="Q2987" s="1">
        <v>45590</v>
      </c>
      <c r="R2987" t="s">
        <v>496</v>
      </c>
      <c r="S2987">
        <v>498.4</v>
      </c>
      <c r="T2987">
        <v>50</v>
      </c>
    </row>
    <row r="2988" spans="1:20" x14ac:dyDescent="0.25">
      <c r="A2988" s="1">
        <v>45661</v>
      </c>
      <c r="B2988">
        <v>3457</v>
      </c>
      <c r="C2988">
        <v>3</v>
      </c>
      <c r="D2988">
        <v>4</v>
      </c>
      <c r="E2988">
        <v>2</v>
      </c>
      <c r="F2988">
        <v>5</v>
      </c>
      <c r="G2988">
        <v>1</v>
      </c>
      <c r="H2988" t="s">
        <v>486</v>
      </c>
      <c r="I2988">
        <v>318</v>
      </c>
      <c r="J2988">
        <v>106</v>
      </c>
      <c r="K2988" s="1">
        <v>45612</v>
      </c>
      <c r="L2988">
        <v>9</v>
      </c>
      <c r="M2988" t="s">
        <v>492</v>
      </c>
      <c r="N2988" t="s">
        <v>488</v>
      </c>
      <c r="O2988" t="s">
        <v>489</v>
      </c>
      <c r="R2988" t="s">
        <v>490</v>
      </c>
      <c r="S2988">
        <v>296.8</v>
      </c>
      <c r="T2988">
        <v>0</v>
      </c>
    </row>
    <row r="2989" spans="1:20" x14ac:dyDescent="0.25">
      <c r="A2989" s="1">
        <v>45661</v>
      </c>
      <c r="B2989">
        <v>2183</v>
      </c>
      <c r="C2989">
        <v>4</v>
      </c>
      <c r="D2989">
        <v>4</v>
      </c>
      <c r="E2989">
        <v>5</v>
      </c>
      <c r="F2989">
        <v>5</v>
      </c>
      <c r="G2989">
        <v>1</v>
      </c>
      <c r="H2989" t="s">
        <v>486</v>
      </c>
      <c r="I2989">
        <v>947</v>
      </c>
      <c r="J2989">
        <v>43</v>
      </c>
      <c r="L2989">
        <v>10</v>
      </c>
      <c r="M2989" t="s">
        <v>494</v>
      </c>
      <c r="N2989" t="s">
        <v>488</v>
      </c>
      <c r="O2989" t="s">
        <v>489</v>
      </c>
      <c r="P2989" s="1">
        <v>45593</v>
      </c>
      <c r="Q2989" s="1">
        <v>45590</v>
      </c>
      <c r="R2989" t="s">
        <v>498</v>
      </c>
      <c r="S2989">
        <v>700</v>
      </c>
      <c r="T2989">
        <v>10</v>
      </c>
    </row>
    <row r="2990" spans="1:20" x14ac:dyDescent="0.25">
      <c r="A2990" s="1">
        <v>45661</v>
      </c>
      <c r="B2990">
        <v>2275</v>
      </c>
      <c r="C2990">
        <v>5</v>
      </c>
      <c r="D2990">
        <v>4</v>
      </c>
      <c r="E2990">
        <v>3</v>
      </c>
      <c r="F2990">
        <v>5</v>
      </c>
      <c r="G2990">
        <v>3</v>
      </c>
      <c r="H2990" t="s">
        <v>491</v>
      </c>
      <c r="I2990">
        <v>808</v>
      </c>
      <c r="J2990">
        <v>87</v>
      </c>
      <c r="K2990" s="1">
        <v>45606</v>
      </c>
      <c r="L2990">
        <v>9</v>
      </c>
      <c r="M2990" t="s">
        <v>492</v>
      </c>
      <c r="N2990" t="s">
        <v>495</v>
      </c>
      <c r="O2990" t="s">
        <v>489</v>
      </c>
      <c r="R2990" t="s">
        <v>490</v>
      </c>
      <c r="S2990">
        <v>626.5</v>
      </c>
      <c r="T2990">
        <v>0</v>
      </c>
    </row>
    <row r="2991" spans="1:20" x14ac:dyDescent="0.25">
      <c r="A2991" s="1">
        <v>45662</v>
      </c>
      <c r="B2991">
        <v>3777</v>
      </c>
      <c r="C2991">
        <v>1</v>
      </c>
      <c r="D2991">
        <v>4</v>
      </c>
      <c r="E2991">
        <v>1</v>
      </c>
      <c r="F2991">
        <v>5</v>
      </c>
      <c r="G2991">
        <v>1</v>
      </c>
      <c r="H2991" t="s">
        <v>492</v>
      </c>
      <c r="I2991">
        <v>598</v>
      </c>
      <c r="J2991">
        <v>98</v>
      </c>
      <c r="K2991" s="1">
        <v>45602</v>
      </c>
      <c r="L2991">
        <v>10</v>
      </c>
      <c r="M2991" t="s">
        <v>487</v>
      </c>
      <c r="N2991" t="s">
        <v>488</v>
      </c>
      <c r="O2991" t="s">
        <v>489</v>
      </c>
      <c r="R2991" t="s">
        <v>490</v>
      </c>
      <c r="S2991">
        <v>487.2</v>
      </c>
      <c r="T2991">
        <v>0</v>
      </c>
    </row>
    <row r="2992" spans="1:20" x14ac:dyDescent="0.25">
      <c r="A2992" s="1">
        <v>45658</v>
      </c>
      <c r="B2992">
        <v>3484</v>
      </c>
      <c r="C2992">
        <v>3</v>
      </c>
      <c r="D2992">
        <v>4</v>
      </c>
      <c r="E2992">
        <v>1</v>
      </c>
      <c r="F2992">
        <v>5</v>
      </c>
      <c r="G2992">
        <v>3</v>
      </c>
      <c r="H2992" t="s">
        <v>492</v>
      </c>
      <c r="I2992">
        <v>235</v>
      </c>
      <c r="J2992">
        <v>31</v>
      </c>
      <c r="K2992" s="1">
        <v>45607</v>
      </c>
      <c r="L2992">
        <v>1</v>
      </c>
      <c r="M2992" t="s">
        <v>492</v>
      </c>
      <c r="N2992" t="s">
        <v>488</v>
      </c>
      <c r="O2992" t="s">
        <v>489</v>
      </c>
      <c r="R2992" t="s">
        <v>490</v>
      </c>
      <c r="S2992">
        <v>186.2</v>
      </c>
      <c r="T2992">
        <v>0</v>
      </c>
    </row>
    <row r="2993" spans="1:20" x14ac:dyDescent="0.25">
      <c r="A2993" s="1">
        <v>45658</v>
      </c>
      <c r="B2993">
        <v>120</v>
      </c>
      <c r="C2993">
        <v>4</v>
      </c>
      <c r="D2993">
        <v>4</v>
      </c>
      <c r="E2993">
        <v>3</v>
      </c>
      <c r="F2993">
        <v>5</v>
      </c>
      <c r="G2993">
        <v>1</v>
      </c>
      <c r="H2993" t="s">
        <v>491</v>
      </c>
      <c r="I2993">
        <v>777</v>
      </c>
      <c r="J2993">
        <v>86</v>
      </c>
      <c r="K2993" s="1">
        <v>45607</v>
      </c>
      <c r="L2993">
        <v>3</v>
      </c>
      <c r="M2993" t="s">
        <v>487</v>
      </c>
      <c r="N2993" t="s">
        <v>488</v>
      </c>
      <c r="O2993" t="s">
        <v>489</v>
      </c>
      <c r="R2993" t="s">
        <v>490</v>
      </c>
      <c r="S2993">
        <v>604.1</v>
      </c>
      <c r="T2993">
        <v>0</v>
      </c>
    </row>
    <row r="2994" spans="1:20" x14ac:dyDescent="0.25">
      <c r="A2994" s="1">
        <v>45658</v>
      </c>
      <c r="B2994">
        <v>4160</v>
      </c>
      <c r="C2994">
        <v>4</v>
      </c>
      <c r="D2994">
        <v>4</v>
      </c>
      <c r="E2994">
        <v>5</v>
      </c>
      <c r="F2994">
        <v>5</v>
      </c>
      <c r="G2994">
        <v>3</v>
      </c>
      <c r="H2994" t="s">
        <v>491</v>
      </c>
      <c r="I2994">
        <v>337</v>
      </c>
      <c r="J2994">
        <v>179</v>
      </c>
      <c r="L2994">
        <v>9</v>
      </c>
      <c r="M2994" t="s">
        <v>492</v>
      </c>
      <c r="N2994" t="s">
        <v>488</v>
      </c>
      <c r="O2994" t="s">
        <v>489</v>
      </c>
      <c r="P2994" s="1">
        <v>45595</v>
      </c>
      <c r="Q2994" s="1">
        <v>45591</v>
      </c>
      <c r="R2994" t="s">
        <v>498</v>
      </c>
      <c r="S2994">
        <v>368.2</v>
      </c>
      <c r="T2994">
        <v>10</v>
      </c>
    </row>
    <row r="2995" spans="1:20" x14ac:dyDescent="0.25">
      <c r="A2995" s="1">
        <v>45658</v>
      </c>
      <c r="B2995">
        <v>2986</v>
      </c>
      <c r="C2995">
        <v>2</v>
      </c>
      <c r="D2995">
        <v>4</v>
      </c>
      <c r="E2995">
        <v>4</v>
      </c>
      <c r="F2995">
        <v>5</v>
      </c>
      <c r="G2995">
        <v>2</v>
      </c>
      <c r="H2995" t="s">
        <v>491</v>
      </c>
      <c r="I2995">
        <v>622</v>
      </c>
      <c r="J2995">
        <v>55</v>
      </c>
      <c r="K2995" s="1">
        <v>45616</v>
      </c>
      <c r="L2995">
        <v>4</v>
      </c>
      <c r="M2995" t="s">
        <v>487</v>
      </c>
      <c r="N2995" t="s">
        <v>488</v>
      </c>
      <c r="O2995" t="s">
        <v>489</v>
      </c>
      <c r="R2995" t="s">
        <v>490</v>
      </c>
      <c r="S2995">
        <v>473.9</v>
      </c>
      <c r="T2995">
        <v>0</v>
      </c>
    </row>
    <row r="2996" spans="1:20" x14ac:dyDescent="0.25">
      <c r="A2996" s="1">
        <v>45658</v>
      </c>
      <c r="B2996">
        <v>4921</v>
      </c>
      <c r="C2996">
        <v>2</v>
      </c>
      <c r="D2996">
        <v>4</v>
      </c>
      <c r="E2996">
        <v>3</v>
      </c>
      <c r="F2996">
        <v>5</v>
      </c>
      <c r="G2996">
        <v>3</v>
      </c>
      <c r="H2996" t="s">
        <v>492</v>
      </c>
      <c r="I2996">
        <v>282</v>
      </c>
      <c r="J2996">
        <v>168</v>
      </c>
      <c r="L2996">
        <v>10</v>
      </c>
      <c r="M2996" t="s">
        <v>494</v>
      </c>
      <c r="N2996" t="s">
        <v>488</v>
      </c>
      <c r="O2996" t="s">
        <v>489</v>
      </c>
      <c r="P2996" s="1">
        <v>45596</v>
      </c>
      <c r="Q2996" s="1">
        <v>45591</v>
      </c>
      <c r="R2996" t="s">
        <v>498</v>
      </c>
      <c r="S2996">
        <v>322</v>
      </c>
      <c r="T2996">
        <v>10</v>
      </c>
    </row>
    <row r="2997" spans="1:20" x14ac:dyDescent="0.25">
      <c r="A2997" s="1">
        <v>45658</v>
      </c>
      <c r="B2997">
        <v>546</v>
      </c>
      <c r="C2997">
        <v>5</v>
      </c>
      <c r="D2997">
        <v>4</v>
      </c>
      <c r="E2997">
        <v>4</v>
      </c>
      <c r="F2997">
        <v>5</v>
      </c>
      <c r="G2997">
        <v>1</v>
      </c>
      <c r="H2997" t="s">
        <v>491</v>
      </c>
      <c r="I2997">
        <v>635</v>
      </c>
      <c r="J2997">
        <v>131</v>
      </c>
      <c r="L2997">
        <v>2</v>
      </c>
      <c r="M2997" t="s">
        <v>492</v>
      </c>
      <c r="N2997" t="s">
        <v>488</v>
      </c>
      <c r="O2997" t="s">
        <v>489</v>
      </c>
      <c r="P2997" s="1">
        <v>45594</v>
      </c>
      <c r="Q2997" s="1">
        <v>45591</v>
      </c>
      <c r="R2997" t="s">
        <v>493</v>
      </c>
      <c r="S2997">
        <v>557.20000000000005</v>
      </c>
      <c r="T2997">
        <v>30</v>
      </c>
    </row>
    <row r="2998" spans="1:20" x14ac:dyDescent="0.25">
      <c r="A2998" s="1">
        <v>45658</v>
      </c>
      <c r="B2998">
        <v>759</v>
      </c>
      <c r="C2998">
        <v>4</v>
      </c>
      <c r="D2998">
        <v>4</v>
      </c>
      <c r="E2998">
        <v>2</v>
      </c>
      <c r="F2998">
        <v>5</v>
      </c>
      <c r="G2998">
        <v>2</v>
      </c>
      <c r="H2998" t="s">
        <v>486</v>
      </c>
      <c r="I2998">
        <v>343</v>
      </c>
      <c r="J2998">
        <v>141</v>
      </c>
      <c r="K2998" s="1">
        <v>45601</v>
      </c>
      <c r="L2998">
        <v>1</v>
      </c>
      <c r="M2998" t="s">
        <v>487</v>
      </c>
      <c r="N2998" t="s">
        <v>488</v>
      </c>
      <c r="O2998" t="s">
        <v>489</v>
      </c>
      <c r="R2998" t="s">
        <v>490</v>
      </c>
      <c r="S2998">
        <v>338.8</v>
      </c>
      <c r="T2998">
        <v>0</v>
      </c>
    </row>
    <row r="2999" spans="1:20" x14ac:dyDescent="0.25">
      <c r="A2999" s="1">
        <v>45658</v>
      </c>
      <c r="B2999">
        <v>861</v>
      </c>
      <c r="C2999">
        <v>5</v>
      </c>
      <c r="D2999">
        <v>4</v>
      </c>
      <c r="E2999">
        <v>1</v>
      </c>
      <c r="F2999">
        <v>5</v>
      </c>
      <c r="G2999">
        <v>2</v>
      </c>
      <c r="H2999" t="s">
        <v>486</v>
      </c>
      <c r="I2999">
        <v>866</v>
      </c>
      <c r="J2999">
        <v>156</v>
      </c>
      <c r="L2999">
        <v>5</v>
      </c>
      <c r="M2999" t="s">
        <v>494</v>
      </c>
      <c r="N2999" t="s">
        <v>488</v>
      </c>
      <c r="O2999" t="s">
        <v>489</v>
      </c>
      <c r="P2999" s="1">
        <v>45595</v>
      </c>
      <c r="Q2999" s="1">
        <v>45591</v>
      </c>
      <c r="R2999" t="s">
        <v>496</v>
      </c>
      <c r="S2999">
        <v>750.4</v>
      </c>
      <c r="T2999">
        <v>50</v>
      </c>
    </row>
    <row r="3000" spans="1:20" x14ac:dyDescent="0.25">
      <c r="A3000" s="1">
        <v>45658</v>
      </c>
      <c r="B3000">
        <v>520</v>
      </c>
      <c r="C3000">
        <v>5</v>
      </c>
      <c r="D3000">
        <v>4</v>
      </c>
      <c r="E3000">
        <v>5</v>
      </c>
      <c r="F3000">
        <v>5</v>
      </c>
      <c r="G3000">
        <v>3</v>
      </c>
      <c r="H3000" t="s">
        <v>486</v>
      </c>
      <c r="I3000">
        <v>82</v>
      </c>
      <c r="J3000">
        <v>63</v>
      </c>
      <c r="L3000">
        <v>4</v>
      </c>
      <c r="M3000" t="s">
        <v>487</v>
      </c>
      <c r="N3000" t="s">
        <v>488</v>
      </c>
      <c r="O3000" t="s">
        <v>489</v>
      </c>
      <c r="P3000" s="1">
        <v>45596</v>
      </c>
      <c r="Q3000" s="1">
        <v>45591</v>
      </c>
      <c r="R3000" t="s">
        <v>493</v>
      </c>
      <c r="S3000">
        <v>122.5</v>
      </c>
      <c r="T3000">
        <v>30</v>
      </c>
    </row>
    <row r="3001" spans="1:20" x14ac:dyDescent="0.25">
      <c r="A3001" s="1">
        <v>45658</v>
      </c>
      <c r="B3001">
        <v>3370</v>
      </c>
      <c r="C3001">
        <v>1</v>
      </c>
      <c r="D3001">
        <v>4</v>
      </c>
      <c r="E3001">
        <v>4</v>
      </c>
      <c r="F3001">
        <v>5</v>
      </c>
      <c r="G3001">
        <v>3</v>
      </c>
      <c r="H3001" t="s">
        <v>491</v>
      </c>
      <c r="I3001">
        <v>854</v>
      </c>
      <c r="J3001">
        <v>78</v>
      </c>
      <c r="L3001">
        <v>5</v>
      </c>
      <c r="M3001" t="s">
        <v>492</v>
      </c>
      <c r="N3001" t="s">
        <v>495</v>
      </c>
      <c r="O3001" t="s">
        <v>489</v>
      </c>
      <c r="P3001" s="1">
        <v>45592</v>
      </c>
      <c r="Q3001" s="1">
        <v>45591</v>
      </c>
      <c r="R3001" t="s">
        <v>498</v>
      </c>
      <c r="S3001">
        <v>659.4</v>
      </c>
      <c r="T3001">
        <v>10</v>
      </c>
    </row>
    <row r="3002" spans="1:20" x14ac:dyDescent="0.25">
      <c r="A3002" s="1">
        <v>45659</v>
      </c>
      <c r="B3002">
        <v>2760</v>
      </c>
      <c r="C3002">
        <v>2</v>
      </c>
      <c r="D3002">
        <v>4</v>
      </c>
      <c r="E3002">
        <v>5</v>
      </c>
      <c r="F3002">
        <v>5</v>
      </c>
      <c r="G3002">
        <v>2</v>
      </c>
      <c r="H3002" t="s">
        <v>492</v>
      </c>
      <c r="I3002">
        <v>533</v>
      </c>
      <c r="J3002">
        <v>171</v>
      </c>
      <c r="K3002" s="1">
        <v>45617</v>
      </c>
      <c r="L3002">
        <v>5</v>
      </c>
      <c r="M3002" t="s">
        <v>492</v>
      </c>
      <c r="N3002" t="s">
        <v>495</v>
      </c>
      <c r="O3002" t="s">
        <v>489</v>
      </c>
      <c r="R3002" t="s">
        <v>490</v>
      </c>
      <c r="S3002">
        <v>492.8</v>
      </c>
      <c r="T3002">
        <v>0</v>
      </c>
    </row>
    <row r="3003" spans="1:20" x14ac:dyDescent="0.25">
      <c r="A3003" s="1">
        <v>45659</v>
      </c>
      <c r="B3003">
        <v>2244</v>
      </c>
      <c r="C3003">
        <v>5</v>
      </c>
      <c r="D3003">
        <v>4</v>
      </c>
      <c r="E3003">
        <v>2</v>
      </c>
      <c r="F3003">
        <v>5</v>
      </c>
      <c r="G3003">
        <v>3</v>
      </c>
      <c r="H3003" t="s">
        <v>492</v>
      </c>
      <c r="I3003">
        <v>100</v>
      </c>
      <c r="J3003">
        <v>146</v>
      </c>
      <c r="K3003" s="1">
        <v>45601</v>
      </c>
      <c r="L3003">
        <v>8</v>
      </c>
      <c r="M3003" t="s">
        <v>492</v>
      </c>
      <c r="N3003" t="s">
        <v>495</v>
      </c>
      <c r="O3003" t="s">
        <v>489</v>
      </c>
      <c r="R3003" t="s">
        <v>490</v>
      </c>
      <c r="S3003">
        <v>172.2</v>
      </c>
      <c r="T3003">
        <v>0</v>
      </c>
    </row>
    <row r="3004" spans="1:20" x14ac:dyDescent="0.25">
      <c r="A3004" s="1">
        <v>45659</v>
      </c>
      <c r="B3004">
        <v>3668</v>
      </c>
      <c r="C3004">
        <v>1</v>
      </c>
      <c r="D3004">
        <v>4</v>
      </c>
      <c r="E3004">
        <v>4</v>
      </c>
      <c r="F3004">
        <v>5</v>
      </c>
      <c r="G3004">
        <v>3</v>
      </c>
      <c r="H3004" t="s">
        <v>491</v>
      </c>
      <c r="I3004">
        <v>857</v>
      </c>
      <c r="J3004">
        <v>82</v>
      </c>
      <c r="K3004" s="1">
        <v>45615</v>
      </c>
      <c r="L3004">
        <v>6</v>
      </c>
      <c r="M3004" t="s">
        <v>494</v>
      </c>
      <c r="N3004" t="s">
        <v>488</v>
      </c>
      <c r="O3004" t="s">
        <v>489</v>
      </c>
      <c r="R3004" t="s">
        <v>490</v>
      </c>
      <c r="S3004">
        <v>657.3</v>
      </c>
      <c r="T3004">
        <v>0</v>
      </c>
    </row>
    <row r="3005" spans="1:20" x14ac:dyDescent="0.25">
      <c r="A3005" s="1">
        <v>45659</v>
      </c>
      <c r="B3005">
        <v>2252</v>
      </c>
      <c r="C3005">
        <v>1</v>
      </c>
      <c r="D3005">
        <v>4</v>
      </c>
      <c r="E3005">
        <v>5</v>
      </c>
      <c r="F3005">
        <v>5</v>
      </c>
      <c r="G3005">
        <v>3</v>
      </c>
      <c r="H3005" t="s">
        <v>491</v>
      </c>
      <c r="I3005">
        <v>68</v>
      </c>
      <c r="J3005">
        <v>60</v>
      </c>
      <c r="L3005">
        <v>3</v>
      </c>
      <c r="M3005" t="s">
        <v>492</v>
      </c>
      <c r="N3005" t="s">
        <v>488</v>
      </c>
      <c r="O3005" t="s">
        <v>489</v>
      </c>
      <c r="P3005" s="1">
        <v>45601</v>
      </c>
      <c r="Q3005" s="1">
        <v>45592</v>
      </c>
      <c r="R3005" t="s">
        <v>498</v>
      </c>
      <c r="S3005">
        <v>96.6</v>
      </c>
      <c r="T3005">
        <v>10</v>
      </c>
    </row>
    <row r="3006" spans="1:20" x14ac:dyDescent="0.25">
      <c r="A3006" s="1">
        <v>45659</v>
      </c>
      <c r="B3006">
        <v>1291</v>
      </c>
      <c r="C3006">
        <v>2</v>
      </c>
      <c r="D3006">
        <v>4</v>
      </c>
      <c r="E3006">
        <v>5</v>
      </c>
      <c r="F3006">
        <v>5</v>
      </c>
      <c r="G3006">
        <v>1</v>
      </c>
      <c r="H3006" t="s">
        <v>492</v>
      </c>
      <c r="I3006">
        <v>248</v>
      </c>
      <c r="J3006">
        <v>95</v>
      </c>
      <c r="L3006">
        <v>9</v>
      </c>
      <c r="M3006" t="s">
        <v>494</v>
      </c>
      <c r="N3006" t="s">
        <v>488</v>
      </c>
      <c r="O3006" t="s">
        <v>489</v>
      </c>
      <c r="P3006" s="1">
        <v>45596</v>
      </c>
      <c r="Q3006" s="1">
        <v>45592</v>
      </c>
      <c r="R3006" t="s">
        <v>498</v>
      </c>
      <c r="S3006">
        <v>247.1</v>
      </c>
      <c r="T3006">
        <v>10</v>
      </c>
    </row>
    <row r="3007" spans="1:20" x14ac:dyDescent="0.25">
      <c r="A3007" s="1">
        <v>45659</v>
      </c>
      <c r="B3007">
        <v>2367</v>
      </c>
      <c r="C3007">
        <v>2</v>
      </c>
      <c r="D3007">
        <v>4</v>
      </c>
      <c r="E3007">
        <v>2</v>
      </c>
      <c r="F3007">
        <v>5</v>
      </c>
      <c r="G3007">
        <v>1</v>
      </c>
      <c r="H3007" t="s">
        <v>486</v>
      </c>
      <c r="I3007">
        <v>472</v>
      </c>
      <c r="J3007">
        <v>126</v>
      </c>
      <c r="K3007" s="1">
        <v>45612</v>
      </c>
      <c r="L3007">
        <v>8</v>
      </c>
      <c r="M3007" t="s">
        <v>494</v>
      </c>
      <c r="N3007" t="s">
        <v>488</v>
      </c>
      <c r="O3007" t="s">
        <v>489</v>
      </c>
      <c r="R3007" t="s">
        <v>490</v>
      </c>
      <c r="S3007">
        <v>418.6</v>
      </c>
      <c r="T3007">
        <v>0</v>
      </c>
    </row>
    <row r="3008" spans="1:20" x14ac:dyDescent="0.25">
      <c r="A3008" s="1">
        <v>45659</v>
      </c>
      <c r="B3008">
        <v>1439</v>
      </c>
      <c r="C3008">
        <v>4</v>
      </c>
      <c r="D3008">
        <v>4</v>
      </c>
      <c r="E3008">
        <v>3</v>
      </c>
      <c r="F3008">
        <v>5</v>
      </c>
      <c r="G3008">
        <v>2</v>
      </c>
      <c r="H3008" t="s">
        <v>486</v>
      </c>
      <c r="I3008">
        <v>611</v>
      </c>
      <c r="J3008">
        <v>149</v>
      </c>
      <c r="K3008" s="1">
        <v>45608</v>
      </c>
      <c r="L3008">
        <v>9</v>
      </c>
      <c r="M3008" t="s">
        <v>492</v>
      </c>
      <c r="N3008" t="s">
        <v>488</v>
      </c>
      <c r="O3008" t="s">
        <v>489</v>
      </c>
      <c r="R3008" t="s">
        <v>490</v>
      </c>
      <c r="S3008">
        <v>532</v>
      </c>
      <c r="T3008">
        <v>0</v>
      </c>
    </row>
    <row r="3009" spans="1:20" x14ac:dyDescent="0.25">
      <c r="A3009" s="1">
        <v>45659</v>
      </c>
      <c r="B3009">
        <v>1716</v>
      </c>
      <c r="C3009">
        <v>5</v>
      </c>
      <c r="D3009">
        <v>4</v>
      </c>
      <c r="E3009">
        <v>2</v>
      </c>
      <c r="F3009">
        <v>5</v>
      </c>
      <c r="G3009">
        <v>2</v>
      </c>
      <c r="H3009" t="s">
        <v>492</v>
      </c>
      <c r="I3009">
        <v>667</v>
      </c>
      <c r="J3009">
        <v>114</v>
      </c>
      <c r="L3009">
        <v>4</v>
      </c>
      <c r="M3009" t="s">
        <v>492</v>
      </c>
      <c r="N3009" t="s">
        <v>495</v>
      </c>
      <c r="O3009" t="s">
        <v>489</v>
      </c>
      <c r="P3009" s="1">
        <v>45601</v>
      </c>
      <c r="Q3009" s="1">
        <v>45592</v>
      </c>
      <c r="R3009" t="s">
        <v>496</v>
      </c>
      <c r="S3009">
        <v>581.70000000000005</v>
      </c>
      <c r="T3009">
        <v>50</v>
      </c>
    </row>
    <row r="3010" spans="1:20" x14ac:dyDescent="0.25">
      <c r="A3010" s="1">
        <v>45659</v>
      </c>
      <c r="B3010">
        <v>2499</v>
      </c>
      <c r="C3010">
        <v>1</v>
      </c>
      <c r="D3010">
        <v>4</v>
      </c>
      <c r="E3010">
        <v>4</v>
      </c>
      <c r="F3010">
        <v>5</v>
      </c>
      <c r="G3010">
        <v>2</v>
      </c>
      <c r="H3010" t="s">
        <v>491</v>
      </c>
      <c r="I3010">
        <v>297</v>
      </c>
      <c r="J3010">
        <v>47</v>
      </c>
      <c r="K3010" s="1">
        <v>45604</v>
      </c>
      <c r="L3010">
        <v>8</v>
      </c>
      <c r="M3010" t="s">
        <v>492</v>
      </c>
      <c r="N3010" t="s">
        <v>488</v>
      </c>
      <c r="O3010" t="s">
        <v>489</v>
      </c>
      <c r="R3010" t="s">
        <v>490</v>
      </c>
      <c r="S3010">
        <v>240.8</v>
      </c>
      <c r="T3010">
        <v>0</v>
      </c>
    </row>
    <row r="3011" spans="1:20" x14ac:dyDescent="0.25">
      <c r="A3011" s="1">
        <v>45659</v>
      </c>
      <c r="B3011">
        <v>3583</v>
      </c>
      <c r="C3011">
        <v>4</v>
      </c>
      <c r="D3011">
        <v>4</v>
      </c>
      <c r="E3011">
        <v>4</v>
      </c>
      <c r="F3011">
        <v>5</v>
      </c>
      <c r="G3011">
        <v>3</v>
      </c>
      <c r="H3011" t="s">
        <v>486</v>
      </c>
      <c r="I3011">
        <v>79</v>
      </c>
      <c r="J3011">
        <v>163</v>
      </c>
      <c r="K3011" s="1">
        <v>45614</v>
      </c>
      <c r="L3011">
        <v>3</v>
      </c>
      <c r="M3011" t="s">
        <v>492</v>
      </c>
      <c r="N3011" t="s">
        <v>488</v>
      </c>
      <c r="O3011" t="s">
        <v>489</v>
      </c>
      <c r="R3011" t="s">
        <v>490</v>
      </c>
      <c r="S3011">
        <v>169.4</v>
      </c>
      <c r="T3011">
        <v>0</v>
      </c>
    </row>
    <row r="3012" spans="1:20" x14ac:dyDescent="0.25">
      <c r="A3012" s="1">
        <v>45660</v>
      </c>
      <c r="B3012">
        <v>2270</v>
      </c>
      <c r="C3012">
        <v>5</v>
      </c>
      <c r="D3012">
        <v>4</v>
      </c>
      <c r="E3012">
        <v>1</v>
      </c>
      <c r="F3012">
        <v>5</v>
      </c>
      <c r="G3012">
        <v>3</v>
      </c>
      <c r="H3012" t="s">
        <v>486</v>
      </c>
      <c r="I3012">
        <v>370</v>
      </c>
      <c r="J3012">
        <v>78</v>
      </c>
      <c r="L3012">
        <v>5</v>
      </c>
      <c r="M3012" t="s">
        <v>487</v>
      </c>
      <c r="N3012" t="s">
        <v>488</v>
      </c>
      <c r="O3012" t="s">
        <v>489</v>
      </c>
      <c r="P3012" s="1">
        <v>45597</v>
      </c>
      <c r="Q3012" s="1">
        <v>45593</v>
      </c>
      <c r="R3012" t="s">
        <v>493</v>
      </c>
      <c r="S3012">
        <v>334.6</v>
      </c>
      <c r="T3012">
        <v>30</v>
      </c>
    </row>
    <row r="3013" spans="1:20" x14ac:dyDescent="0.25">
      <c r="A3013" s="1">
        <v>45660</v>
      </c>
      <c r="B3013">
        <v>2088</v>
      </c>
      <c r="C3013">
        <v>5</v>
      </c>
      <c r="D3013">
        <v>4</v>
      </c>
      <c r="E3013">
        <v>5</v>
      </c>
      <c r="F3013">
        <v>5</v>
      </c>
      <c r="G3013">
        <v>3</v>
      </c>
      <c r="H3013" t="s">
        <v>486</v>
      </c>
      <c r="I3013">
        <v>902</v>
      </c>
      <c r="J3013">
        <v>148</v>
      </c>
      <c r="L3013">
        <v>7</v>
      </c>
      <c r="M3013" t="s">
        <v>487</v>
      </c>
      <c r="N3013" t="s">
        <v>488</v>
      </c>
      <c r="O3013" t="s">
        <v>489</v>
      </c>
      <c r="P3013" s="1">
        <v>45594</v>
      </c>
      <c r="Q3013" s="1">
        <v>45593</v>
      </c>
      <c r="R3013" t="s">
        <v>498</v>
      </c>
      <c r="S3013">
        <v>742</v>
      </c>
      <c r="T3013">
        <v>10</v>
      </c>
    </row>
    <row r="3014" spans="1:20" x14ac:dyDescent="0.25">
      <c r="A3014" s="1">
        <v>45660</v>
      </c>
      <c r="B3014">
        <v>2424</v>
      </c>
      <c r="C3014">
        <v>4</v>
      </c>
      <c r="D3014">
        <v>4</v>
      </c>
      <c r="E3014">
        <v>4</v>
      </c>
      <c r="F3014">
        <v>5</v>
      </c>
      <c r="G3014">
        <v>2</v>
      </c>
      <c r="H3014" t="s">
        <v>491</v>
      </c>
      <c r="I3014">
        <v>431</v>
      </c>
      <c r="J3014">
        <v>105</v>
      </c>
      <c r="K3014" s="1">
        <v>45608</v>
      </c>
      <c r="L3014">
        <v>1</v>
      </c>
      <c r="M3014" t="s">
        <v>487</v>
      </c>
      <c r="N3014" t="s">
        <v>488</v>
      </c>
      <c r="O3014" t="s">
        <v>489</v>
      </c>
      <c r="R3014" t="s">
        <v>490</v>
      </c>
      <c r="S3014">
        <v>375.2</v>
      </c>
      <c r="T3014">
        <v>0</v>
      </c>
    </row>
    <row r="3015" spans="1:20" x14ac:dyDescent="0.25">
      <c r="A3015" s="1">
        <v>45660</v>
      </c>
      <c r="B3015">
        <v>2217</v>
      </c>
      <c r="C3015">
        <v>1</v>
      </c>
      <c r="D3015">
        <v>4</v>
      </c>
      <c r="E3015">
        <v>3</v>
      </c>
      <c r="F3015">
        <v>5</v>
      </c>
      <c r="G3015">
        <v>2</v>
      </c>
      <c r="H3015" t="s">
        <v>491</v>
      </c>
      <c r="I3015">
        <v>389</v>
      </c>
      <c r="J3015">
        <v>20</v>
      </c>
      <c r="K3015" s="1">
        <v>45620</v>
      </c>
      <c r="L3015">
        <v>1</v>
      </c>
      <c r="M3015" t="s">
        <v>494</v>
      </c>
      <c r="N3015" t="s">
        <v>488</v>
      </c>
      <c r="O3015" t="s">
        <v>489</v>
      </c>
      <c r="R3015" t="s">
        <v>490</v>
      </c>
      <c r="S3015">
        <v>286.3</v>
      </c>
      <c r="T3015">
        <v>0</v>
      </c>
    </row>
    <row r="3016" spans="1:20" x14ac:dyDescent="0.25">
      <c r="A3016" s="1">
        <v>45660</v>
      </c>
      <c r="B3016">
        <v>3023</v>
      </c>
      <c r="C3016">
        <v>4</v>
      </c>
      <c r="D3016">
        <v>4</v>
      </c>
      <c r="E3016">
        <v>3</v>
      </c>
      <c r="F3016">
        <v>5</v>
      </c>
      <c r="G3016">
        <v>1</v>
      </c>
      <c r="H3016" t="s">
        <v>486</v>
      </c>
      <c r="I3016">
        <v>508</v>
      </c>
      <c r="J3016">
        <v>50</v>
      </c>
      <c r="K3016" s="1">
        <v>45611</v>
      </c>
      <c r="L3016">
        <v>3</v>
      </c>
      <c r="M3016" t="s">
        <v>494</v>
      </c>
      <c r="N3016" t="s">
        <v>495</v>
      </c>
      <c r="O3016" t="s">
        <v>489</v>
      </c>
      <c r="R3016" t="s">
        <v>490</v>
      </c>
      <c r="S3016">
        <v>390.6</v>
      </c>
      <c r="T3016">
        <v>0</v>
      </c>
    </row>
    <row r="3017" spans="1:20" x14ac:dyDescent="0.25">
      <c r="A3017" s="1">
        <v>45660</v>
      </c>
      <c r="B3017">
        <v>1621</v>
      </c>
      <c r="C3017">
        <v>5</v>
      </c>
      <c r="D3017">
        <v>4</v>
      </c>
      <c r="E3017">
        <v>2</v>
      </c>
      <c r="F3017">
        <v>5</v>
      </c>
      <c r="G3017">
        <v>3</v>
      </c>
      <c r="H3017" t="s">
        <v>491</v>
      </c>
      <c r="I3017">
        <v>857</v>
      </c>
      <c r="J3017">
        <v>41</v>
      </c>
      <c r="K3017" s="1">
        <v>45611</v>
      </c>
      <c r="L3017">
        <v>4</v>
      </c>
      <c r="M3017" t="s">
        <v>487</v>
      </c>
      <c r="N3017" t="s">
        <v>488</v>
      </c>
      <c r="O3017" t="s">
        <v>489</v>
      </c>
      <c r="R3017" t="s">
        <v>490</v>
      </c>
      <c r="S3017">
        <v>628.6</v>
      </c>
      <c r="T3017">
        <v>0</v>
      </c>
    </row>
    <row r="3018" spans="1:20" x14ac:dyDescent="0.25">
      <c r="A3018" s="1">
        <v>45660</v>
      </c>
      <c r="B3018">
        <v>1585</v>
      </c>
      <c r="C3018">
        <v>4</v>
      </c>
      <c r="D3018">
        <v>4</v>
      </c>
      <c r="E3018">
        <v>4</v>
      </c>
      <c r="F3018">
        <v>5</v>
      </c>
      <c r="G3018">
        <v>3</v>
      </c>
      <c r="H3018" t="s">
        <v>492</v>
      </c>
      <c r="I3018">
        <v>175</v>
      </c>
      <c r="J3018">
        <v>138</v>
      </c>
      <c r="L3018">
        <v>1</v>
      </c>
      <c r="M3018" t="s">
        <v>492</v>
      </c>
      <c r="N3018" t="s">
        <v>495</v>
      </c>
      <c r="O3018" t="s">
        <v>489</v>
      </c>
      <c r="P3018" s="1">
        <v>45598</v>
      </c>
      <c r="Q3018" s="1">
        <v>45593</v>
      </c>
      <c r="R3018" t="s">
        <v>493</v>
      </c>
      <c r="S3018">
        <v>240.1</v>
      </c>
      <c r="T3018">
        <v>30</v>
      </c>
    </row>
    <row r="3019" spans="1:20" x14ac:dyDescent="0.25">
      <c r="A3019" s="1">
        <v>45660</v>
      </c>
      <c r="B3019">
        <v>3415</v>
      </c>
      <c r="C3019">
        <v>4</v>
      </c>
      <c r="D3019">
        <v>4</v>
      </c>
      <c r="E3019">
        <v>4</v>
      </c>
      <c r="F3019">
        <v>5</v>
      </c>
      <c r="G3019">
        <v>1</v>
      </c>
      <c r="H3019" t="s">
        <v>491</v>
      </c>
      <c r="I3019">
        <v>450</v>
      </c>
      <c r="J3019">
        <v>47</v>
      </c>
      <c r="K3019" s="1">
        <v>45613</v>
      </c>
      <c r="L3019">
        <v>8</v>
      </c>
      <c r="M3019" t="s">
        <v>494</v>
      </c>
      <c r="N3019" t="s">
        <v>488</v>
      </c>
      <c r="O3019" t="s">
        <v>489</v>
      </c>
      <c r="R3019" t="s">
        <v>490</v>
      </c>
      <c r="S3019">
        <v>347.9</v>
      </c>
      <c r="T3019">
        <v>0</v>
      </c>
    </row>
    <row r="3020" spans="1:20" x14ac:dyDescent="0.25">
      <c r="A3020" s="1">
        <v>45660</v>
      </c>
      <c r="B3020">
        <v>4231</v>
      </c>
      <c r="C3020">
        <v>5</v>
      </c>
      <c r="D3020">
        <v>4</v>
      </c>
      <c r="E3020">
        <v>1</v>
      </c>
      <c r="F3020">
        <v>5</v>
      </c>
      <c r="G3020">
        <v>2</v>
      </c>
      <c r="H3020" t="s">
        <v>492</v>
      </c>
      <c r="I3020">
        <v>928</v>
      </c>
      <c r="J3020">
        <v>135</v>
      </c>
      <c r="K3020" s="1">
        <v>45601</v>
      </c>
      <c r="L3020">
        <v>2</v>
      </c>
      <c r="M3020" t="s">
        <v>494</v>
      </c>
      <c r="N3020" t="s">
        <v>488</v>
      </c>
      <c r="O3020" t="s">
        <v>489</v>
      </c>
      <c r="R3020" t="s">
        <v>490</v>
      </c>
      <c r="S3020">
        <v>744.1</v>
      </c>
      <c r="T3020">
        <v>0</v>
      </c>
    </row>
    <row r="3021" spans="1:20" x14ac:dyDescent="0.25">
      <c r="A3021" s="1">
        <v>45660</v>
      </c>
      <c r="B3021">
        <v>798</v>
      </c>
      <c r="C3021">
        <v>2</v>
      </c>
      <c r="D3021">
        <v>4</v>
      </c>
      <c r="E3021">
        <v>1</v>
      </c>
      <c r="F3021">
        <v>5</v>
      </c>
      <c r="G3021">
        <v>2</v>
      </c>
      <c r="H3021" t="s">
        <v>486</v>
      </c>
      <c r="I3021">
        <v>61</v>
      </c>
      <c r="J3021">
        <v>95</v>
      </c>
      <c r="L3021">
        <v>5</v>
      </c>
      <c r="M3021" t="s">
        <v>494</v>
      </c>
      <c r="N3021" t="s">
        <v>488</v>
      </c>
      <c r="O3021" t="s">
        <v>489</v>
      </c>
      <c r="P3021" s="1">
        <v>45602</v>
      </c>
      <c r="Q3021" s="1">
        <v>45593</v>
      </c>
      <c r="R3021" t="s">
        <v>496</v>
      </c>
      <c r="S3021">
        <v>144.19999999999999</v>
      </c>
      <c r="T3021">
        <v>50</v>
      </c>
    </row>
    <row r="3022" spans="1:20" x14ac:dyDescent="0.25">
      <c r="A3022" s="1">
        <v>45661</v>
      </c>
      <c r="B3022">
        <v>1092</v>
      </c>
      <c r="C3022">
        <v>1</v>
      </c>
      <c r="D3022">
        <v>4</v>
      </c>
      <c r="E3022">
        <v>1</v>
      </c>
      <c r="F3022">
        <v>5</v>
      </c>
      <c r="G3022">
        <v>2</v>
      </c>
      <c r="H3022" t="s">
        <v>486</v>
      </c>
      <c r="I3022">
        <v>241</v>
      </c>
      <c r="J3022">
        <v>46</v>
      </c>
      <c r="L3022">
        <v>6</v>
      </c>
      <c r="M3022" t="s">
        <v>494</v>
      </c>
      <c r="N3022" t="s">
        <v>495</v>
      </c>
      <c r="O3022" t="s">
        <v>489</v>
      </c>
      <c r="P3022" s="1">
        <v>45597</v>
      </c>
      <c r="Q3022" s="1">
        <v>45594</v>
      </c>
      <c r="R3022" t="s">
        <v>498</v>
      </c>
      <c r="S3022">
        <v>207.9</v>
      </c>
      <c r="T3022">
        <v>10</v>
      </c>
    </row>
    <row r="3023" spans="1:20" x14ac:dyDescent="0.25">
      <c r="A3023" s="1">
        <v>45661</v>
      </c>
      <c r="B3023">
        <v>1203</v>
      </c>
      <c r="C3023">
        <v>5</v>
      </c>
      <c r="D3023">
        <v>4</v>
      </c>
      <c r="E3023">
        <v>4</v>
      </c>
      <c r="F3023">
        <v>5</v>
      </c>
      <c r="G3023">
        <v>3</v>
      </c>
      <c r="H3023" t="s">
        <v>492</v>
      </c>
      <c r="I3023">
        <v>269</v>
      </c>
      <c r="J3023">
        <v>106</v>
      </c>
      <c r="L3023">
        <v>6</v>
      </c>
      <c r="M3023" t="s">
        <v>487</v>
      </c>
      <c r="N3023" t="s">
        <v>488</v>
      </c>
      <c r="O3023" t="s">
        <v>489</v>
      </c>
      <c r="P3023" s="1">
        <v>45599</v>
      </c>
      <c r="Q3023" s="1">
        <v>45594</v>
      </c>
      <c r="R3023" t="s">
        <v>498</v>
      </c>
      <c r="S3023">
        <v>269.5</v>
      </c>
      <c r="T3023">
        <v>10</v>
      </c>
    </row>
    <row r="3024" spans="1:20" x14ac:dyDescent="0.25">
      <c r="A3024" s="1">
        <v>45661</v>
      </c>
      <c r="B3024">
        <v>3253</v>
      </c>
      <c r="C3024">
        <v>2</v>
      </c>
      <c r="D3024">
        <v>4</v>
      </c>
      <c r="E3024">
        <v>2</v>
      </c>
      <c r="F3024">
        <v>5</v>
      </c>
      <c r="G3024">
        <v>1</v>
      </c>
      <c r="H3024" t="s">
        <v>486</v>
      </c>
      <c r="I3024">
        <v>258</v>
      </c>
      <c r="J3024">
        <v>148</v>
      </c>
      <c r="L3024">
        <v>6</v>
      </c>
      <c r="M3024" t="s">
        <v>487</v>
      </c>
      <c r="N3024" t="s">
        <v>495</v>
      </c>
      <c r="O3024" t="s">
        <v>489</v>
      </c>
      <c r="P3024" s="1">
        <v>45597</v>
      </c>
      <c r="Q3024" s="1">
        <v>45594</v>
      </c>
      <c r="R3024" t="s">
        <v>493</v>
      </c>
      <c r="S3024">
        <v>305.2</v>
      </c>
      <c r="T3024">
        <v>30</v>
      </c>
    </row>
    <row r="3025" spans="1:20" x14ac:dyDescent="0.25">
      <c r="A3025" s="1">
        <v>45661</v>
      </c>
      <c r="B3025">
        <v>2719</v>
      </c>
      <c r="C3025">
        <v>4</v>
      </c>
      <c r="D3025">
        <v>4</v>
      </c>
      <c r="E3025">
        <v>2</v>
      </c>
      <c r="F3025">
        <v>5</v>
      </c>
      <c r="G3025">
        <v>1</v>
      </c>
      <c r="H3025" t="s">
        <v>486</v>
      </c>
      <c r="I3025">
        <v>936</v>
      </c>
      <c r="J3025">
        <v>143</v>
      </c>
      <c r="L3025">
        <v>1</v>
      </c>
      <c r="M3025" t="s">
        <v>494</v>
      </c>
      <c r="N3025" t="s">
        <v>488</v>
      </c>
      <c r="O3025" t="s">
        <v>489</v>
      </c>
      <c r="P3025" s="1">
        <v>45597</v>
      </c>
      <c r="Q3025" s="1">
        <v>45594</v>
      </c>
      <c r="R3025" t="s">
        <v>498</v>
      </c>
      <c r="S3025">
        <v>762.3</v>
      </c>
      <c r="T3025">
        <v>10</v>
      </c>
    </row>
    <row r="3026" spans="1:20" x14ac:dyDescent="0.25">
      <c r="A3026" s="1">
        <v>45661</v>
      </c>
      <c r="B3026">
        <v>3143</v>
      </c>
      <c r="C3026">
        <v>2</v>
      </c>
      <c r="D3026">
        <v>4</v>
      </c>
      <c r="E3026">
        <v>2</v>
      </c>
      <c r="F3026">
        <v>5</v>
      </c>
      <c r="G3026">
        <v>2</v>
      </c>
      <c r="H3026" t="s">
        <v>486</v>
      </c>
      <c r="I3026">
        <v>83</v>
      </c>
      <c r="J3026">
        <v>126</v>
      </c>
      <c r="L3026">
        <v>3</v>
      </c>
      <c r="M3026" t="s">
        <v>492</v>
      </c>
      <c r="N3026" t="s">
        <v>488</v>
      </c>
      <c r="O3026" t="s">
        <v>489</v>
      </c>
      <c r="P3026" s="1">
        <v>45595</v>
      </c>
      <c r="Q3026" s="1">
        <v>45594</v>
      </c>
      <c r="R3026" t="s">
        <v>498</v>
      </c>
      <c r="S3026">
        <v>153.30000000000001</v>
      </c>
      <c r="T3026">
        <v>10</v>
      </c>
    </row>
    <row r="3027" spans="1:20" x14ac:dyDescent="0.25">
      <c r="A3027" s="1">
        <v>45661</v>
      </c>
      <c r="B3027">
        <v>1616</v>
      </c>
      <c r="C3027">
        <v>5</v>
      </c>
      <c r="D3027">
        <v>4</v>
      </c>
      <c r="E3027">
        <v>2</v>
      </c>
      <c r="F3027">
        <v>5</v>
      </c>
      <c r="G3027">
        <v>3</v>
      </c>
      <c r="H3027" t="s">
        <v>491</v>
      </c>
      <c r="I3027">
        <v>651</v>
      </c>
      <c r="J3027">
        <v>149</v>
      </c>
      <c r="L3027">
        <v>3</v>
      </c>
      <c r="M3027" t="s">
        <v>487</v>
      </c>
      <c r="N3027" t="s">
        <v>488</v>
      </c>
      <c r="O3027" t="s">
        <v>489</v>
      </c>
      <c r="P3027" s="1">
        <v>45596</v>
      </c>
      <c r="Q3027" s="1">
        <v>45594</v>
      </c>
      <c r="R3027" t="s">
        <v>498</v>
      </c>
      <c r="S3027">
        <v>567</v>
      </c>
      <c r="T3027">
        <v>10</v>
      </c>
    </row>
    <row r="3028" spans="1:20" x14ac:dyDescent="0.25">
      <c r="A3028" s="1">
        <v>45661</v>
      </c>
      <c r="B3028">
        <v>539</v>
      </c>
      <c r="C3028">
        <v>5</v>
      </c>
      <c r="D3028">
        <v>4</v>
      </c>
      <c r="E3028">
        <v>3</v>
      </c>
      <c r="F3028">
        <v>5</v>
      </c>
      <c r="G3028">
        <v>1</v>
      </c>
      <c r="H3028" t="s">
        <v>491</v>
      </c>
      <c r="I3028">
        <v>149</v>
      </c>
      <c r="J3028">
        <v>114</v>
      </c>
      <c r="K3028" s="1">
        <v>45610</v>
      </c>
      <c r="L3028">
        <v>8</v>
      </c>
      <c r="M3028" t="s">
        <v>494</v>
      </c>
      <c r="N3028" t="s">
        <v>488</v>
      </c>
      <c r="O3028" t="s">
        <v>489</v>
      </c>
      <c r="R3028" t="s">
        <v>490</v>
      </c>
      <c r="S3028">
        <v>184.1</v>
      </c>
      <c r="T3028">
        <v>0</v>
      </c>
    </row>
    <row r="3029" spans="1:20" x14ac:dyDescent="0.25">
      <c r="A3029" s="1">
        <v>45661</v>
      </c>
      <c r="B3029">
        <v>2015</v>
      </c>
      <c r="C3029">
        <v>4</v>
      </c>
      <c r="D3029">
        <v>4</v>
      </c>
      <c r="E3029">
        <v>4</v>
      </c>
      <c r="F3029">
        <v>5</v>
      </c>
      <c r="G3029">
        <v>3</v>
      </c>
      <c r="H3029" t="s">
        <v>492</v>
      </c>
      <c r="I3029">
        <v>146</v>
      </c>
      <c r="J3029">
        <v>85</v>
      </c>
      <c r="K3029" s="1">
        <v>45604</v>
      </c>
      <c r="L3029">
        <v>6</v>
      </c>
      <c r="M3029" t="s">
        <v>487</v>
      </c>
      <c r="N3029" t="s">
        <v>495</v>
      </c>
      <c r="O3029" t="s">
        <v>489</v>
      </c>
      <c r="R3029" t="s">
        <v>490</v>
      </c>
      <c r="S3029">
        <v>161.69999999999999</v>
      </c>
      <c r="T3029">
        <v>0</v>
      </c>
    </row>
    <row r="3030" spans="1:20" x14ac:dyDescent="0.25">
      <c r="A3030" s="1">
        <v>45661</v>
      </c>
      <c r="B3030">
        <v>688</v>
      </c>
      <c r="C3030">
        <v>5</v>
      </c>
      <c r="D3030">
        <v>4</v>
      </c>
      <c r="E3030">
        <v>5</v>
      </c>
      <c r="F3030">
        <v>5</v>
      </c>
      <c r="G3030">
        <v>2</v>
      </c>
      <c r="H3030" t="s">
        <v>492</v>
      </c>
      <c r="I3030">
        <v>544</v>
      </c>
      <c r="J3030">
        <v>196</v>
      </c>
      <c r="L3030">
        <v>2</v>
      </c>
      <c r="M3030" t="s">
        <v>494</v>
      </c>
      <c r="N3030" t="s">
        <v>488</v>
      </c>
      <c r="O3030" t="s">
        <v>489</v>
      </c>
      <c r="P3030" s="1">
        <v>45596</v>
      </c>
      <c r="Q3030" s="1">
        <v>45594</v>
      </c>
      <c r="R3030" t="s">
        <v>496</v>
      </c>
      <c r="S3030">
        <v>553</v>
      </c>
      <c r="T3030">
        <v>50</v>
      </c>
    </row>
    <row r="3031" spans="1:20" x14ac:dyDescent="0.25">
      <c r="A3031" s="1">
        <v>45661</v>
      </c>
      <c r="B3031">
        <v>1257</v>
      </c>
      <c r="C3031">
        <v>3</v>
      </c>
      <c r="D3031">
        <v>4</v>
      </c>
      <c r="E3031">
        <v>4</v>
      </c>
      <c r="F3031">
        <v>5</v>
      </c>
      <c r="G3031">
        <v>2</v>
      </c>
      <c r="H3031" t="s">
        <v>491</v>
      </c>
      <c r="I3031">
        <v>677</v>
      </c>
      <c r="J3031">
        <v>38</v>
      </c>
      <c r="K3031" s="1">
        <v>45606</v>
      </c>
      <c r="L3031">
        <v>1</v>
      </c>
      <c r="M3031" t="s">
        <v>492</v>
      </c>
      <c r="N3031" t="s">
        <v>495</v>
      </c>
      <c r="O3031" t="s">
        <v>489</v>
      </c>
      <c r="R3031" t="s">
        <v>490</v>
      </c>
      <c r="S3031">
        <v>500.5</v>
      </c>
      <c r="T3031">
        <v>0</v>
      </c>
    </row>
    <row r="3032" spans="1:20" x14ac:dyDescent="0.25">
      <c r="A3032" s="1">
        <v>45662</v>
      </c>
      <c r="B3032">
        <v>4551</v>
      </c>
      <c r="C3032">
        <v>2</v>
      </c>
      <c r="D3032">
        <v>4</v>
      </c>
      <c r="E3032">
        <v>2</v>
      </c>
      <c r="F3032">
        <v>5</v>
      </c>
      <c r="G3032">
        <v>1</v>
      </c>
      <c r="H3032" t="s">
        <v>486</v>
      </c>
      <c r="I3032">
        <v>611</v>
      </c>
      <c r="J3032">
        <v>175</v>
      </c>
      <c r="K3032" s="1">
        <v>45624</v>
      </c>
      <c r="L3032">
        <v>4</v>
      </c>
      <c r="M3032" t="s">
        <v>494</v>
      </c>
      <c r="N3032" t="s">
        <v>495</v>
      </c>
      <c r="O3032" t="s">
        <v>489</v>
      </c>
      <c r="R3032" t="s">
        <v>490</v>
      </c>
      <c r="S3032">
        <v>550.20000000000005</v>
      </c>
      <c r="T3032">
        <v>0</v>
      </c>
    </row>
    <row r="3033" spans="1:20" x14ac:dyDescent="0.25">
      <c r="A3033" s="1">
        <v>45658</v>
      </c>
      <c r="B3033">
        <v>3529</v>
      </c>
      <c r="C3033">
        <v>3</v>
      </c>
      <c r="D3033">
        <v>4</v>
      </c>
      <c r="E3033">
        <v>3</v>
      </c>
      <c r="F3033">
        <v>5</v>
      </c>
      <c r="G3033">
        <v>2</v>
      </c>
      <c r="H3033" t="s">
        <v>491</v>
      </c>
      <c r="I3033">
        <v>402</v>
      </c>
      <c r="J3033">
        <v>186</v>
      </c>
      <c r="L3033">
        <v>1</v>
      </c>
      <c r="M3033" t="s">
        <v>494</v>
      </c>
      <c r="N3033" t="s">
        <v>488</v>
      </c>
      <c r="O3033" t="s">
        <v>489</v>
      </c>
      <c r="P3033" s="1">
        <v>45604</v>
      </c>
      <c r="Q3033" s="1">
        <v>45595</v>
      </c>
      <c r="R3033" t="s">
        <v>498</v>
      </c>
      <c r="S3033">
        <v>418.6</v>
      </c>
      <c r="T3033">
        <v>10</v>
      </c>
    </row>
    <row r="3034" spans="1:20" x14ac:dyDescent="0.25">
      <c r="A3034" s="1">
        <v>45658</v>
      </c>
      <c r="B3034">
        <v>103</v>
      </c>
      <c r="C3034">
        <v>3</v>
      </c>
      <c r="D3034">
        <v>4</v>
      </c>
      <c r="E3034">
        <v>3</v>
      </c>
      <c r="F3034">
        <v>5</v>
      </c>
      <c r="G3034">
        <v>1</v>
      </c>
      <c r="H3034" t="s">
        <v>486</v>
      </c>
      <c r="I3034">
        <v>546</v>
      </c>
      <c r="J3034">
        <v>38</v>
      </c>
      <c r="L3034">
        <v>5</v>
      </c>
      <c r="M3034" t="s">
        <v>494</v>
      </c>
      <c r="N3034" t="s">
        <v>495</v>
      </c>
      <c r="O3034" t="s">
        <v>489</v>
      </c>
      <c r="P3034" s="1">
        <v>45602</v>
      </c>
      <c r="Q3034" s="1">
        <v>45595</v>
      </c>
      <c r="R3034" t="s">
        <v>498</v>
      </c>
      <c r="S3034">
        <v>415.8</v>
      </c>
      <c r="T3034">
        <v>10</v>
      </c>
    </row>
    <row r="3035" spans="1:20" x14ac:dyDescent="0.25">
      <c r="A3035" s="1">
        <v>45658</v>
      </c>
      <c r="B3035">
        <v>2681</v>
      </c>
      <c r="C3035">
        <v>2</v>
      </c>
      <c r="D3035">
        <v>4</v>
      </c>
      <c r="E3035">
        <v>4</v>
      </c>
      <c r="F3035">
        <v>5</v>
      </c>
      <c r="G3035">
        <v>2</v>
      </c>
      <c r="H3035" t="s">
        <v>492</v>
      </c>
      <c r="I3035">
        <v>183</v>
      </c>
      <c r="J3035">
        <v>146</v>
      </c>
      <c r="L3035">
        <v>8</v>
      </c>
      <c r="M3035" t="s">
        <v>492</v>
      </c>
      <c r="N3035" t="s">
        <v>495</v>
      </c>
      <c r="O3035" t="s">
        <v>489</v>
      </c>
      <c r="P3035" s="1">
        <v>45603</v>
      </c>
      <c r="Q3035" s="1">
        <v>45595</v>
      </c>
      <c r="R3035" t="s">
        <v>496</v>
      </c>
      <c r="S3035">
        <v>265.3</v>
      </c>
      <c r="T3035">
        <v>50</v>
      </c>
    </row>
    <row r="3036" spans="1:20" x14ac:dyDescent="0.25">
      <c r="A3036" s="1">
        <v>45658</v>
      </c>
      <c r="B3036">
        <v>788</v>
      </c>
      <c r="C3036">
        <v>5</v>
      </c>
      <c r="D3036">
        <v>4</v>
      </c>
      <c r="E3036">
        <v>5</v>
      </c>
      <c r="F3036">
        <v>5</v>
      </c>
      <c r="G3036">
        <v>1</v>
      </c>
      <c r="H3036" t="s">
        <v>492</v>
      </c>
      <c r="I3036">
        <v>233</v>
      </c>
      <c r="J3036">
        <v>135</v>
      </c>
      <c r="L3036">
        <v>10</v>
      </c>
      <c r="M3036" t="s">
        <v>494</v>
      </c>
      <c r="N3036" t="s">
        <v>488</v>
      </c>
      <c r="O3036" t="s">
        <v>489</v>
      </c>
      <c r="P3036" s="1">
        <v>45597</v>
      </c>
      <c r="Q3036" s="1">
        <v>45595</v>
      </c>
      <c r="R3036" t="s">
        <v>493</v>
      </c>
      <c r="S3036">
        <v>278.60000000000002</v>
      </c>
      <c r="T3036">
        <v>30</v>
      </c>
    </row>
    <row r="3037" spans="1:20" x14ac:dyDescent="0.25">
      <c r="A3037" s="1">
        <v>45658</v>
      </c>
      <c r="B3037">
        <v>2833</v>
      </c>
      <c r="C3037">
        <v>2</v>
      </c>
      <c r="D3037">
        <v>4</v>
      </c>
      <c r="E3037">
        <v>2</v>
      </c>
      <c r="F3037">
        <v>5</v>
      </c>
      <c r="G3037">
        <v>2</v>
      </c>
      <c r="H3037" t="s">
        <v>492</v>
      </c>
      <c r="I3037">
        <v>544</v>
      </c>
      <c r="J3037">
        <v>83</v>
      </c>
      <c r="L3037">
        <v>2</v>
      </c>
      <c r="M3037" t="s">
        <v>494</v>
      </c>
      <c r="N3037" t="s">
        <v>495</v>
      </c>
      <c r="O3037" t="s">
        <v>489</v>
      </c>
      <c r="P3037" s="1">
        <v>45604</v>
      </c>
      <c r="Q3037" s="1">
        <v>45595</v>
      </c>
      <c r="R3037" t="s">
        <v>493</v>
      </c>
      <c r="S3037">
        <v>459.9</v>
      </c>
      <c r="T3037">
        <v>30</v>
      </c>
    </row>
    <row r="3038" spans="1:20" x14ac:dyDescent="0.25">
      <c r="A3038" s="1">
        <v>45658</v>
      </c>
      <c r="B3038">
        <v>4323</v>
      </c>
      <c r="C3038">
        <v>4</v>
      </c>
      <c r="D3038">
        <v>4</v>
      </c>
      <c r="E3038">
        <v>3</v>
      </c>
      <c r="F3038">
        <v>5</v>
      </c>
      <c r="G3038">
        <v>2</v>
      </c>
      <c r="H3038" t="s">
        <v>491</v>
      </c>
      <c r="I3038">
        <v>346</v>
      </c>
      <c r="J3038">
        <v>77</v>
      </c>
      <c r="K3038" s="1">
        <v>45614</v>
      </c>
      <c r="L3038">
        <v>8</v>
      </c>
      <c r="M3038" t="s">
        <v>487</v>
      </c>
      <c r="N3038" t="s">
        <v>495</v>
      </c>
      <c r="O3038" t="s">
        <v>489</v>
      </c>
      <c r="R3038" t="s">
        <v>490</v>
      </c>
      <c r="S3038">
        <v>296.10000000000002</v>
      </c>
      <c r="T3038">
        <v>0</v>
      </c>
    </row>
    <row r="3039" spans="1:20" x14ac:dyDescent="0.25">
      <c r="A3039" s="1">
        <v>45658</v>
      </c>
      <c r="B3039">
        <v>319</v>
      </c>
      <c r="C3039">
        <v>3</v>
      </c>
      <c r="D3039">
        <v>4</v>
      </c>
      <c r="E3039">
        <v>2</v>
      </c>
      <c r="F3039">
        <v>5</v>
      </c>
      <c r="G3039">
        <v>3</v>
      </c>
      <c r="H3039" t="s">
        <v>491</v>
      </c>
      <c r="I3039">
        <v>509</v>
      </c>
      <c r="J3039">
        <v>36</v>
      </c>
      <c r="K3039" s="1">
        <v>45624</v>
      </c>
      <c r="L3039">
        <v>8</v>
      </c>
      <c r="M3039" t="s">
        <v>494</v>
      </c>
      <c r="N3039" t="s">
        <v>488</v>
      </c>
      <c r="O3039" t="s">
        <v>489</v>
      </c>
      <c r="R3039" t="s">
        <v>490</v>
      </c>
      <c r="S3039">
        <v>381.5</v>
      </c>
      <c r="T3039">
        <v>0</v>
      </c>
    </row>
    <row r="3040" spans="1:20" x14ac:dyDescent="0.25">
      <c r="A3040" s="1">
        <v>45658</v>
      </c>
      <c r="B3040">
        <v>1590</v>
      </c>
      <c r="C3040">
        <v>3</v>
      </c>
      <c r="D3040">
        <v>4</v>
      </c>
      <c r="E3040">
        <v>2</v>
      </c>
      <c r="F3040">
        <v>5</v>
      </c>
      <c r="G3040">
        <v>3</v>
      </c>
      <c r="H3040" t="s">
        <v>486</v>
      </c>
      <c r="I3040">
        <v>665</v>
      </c>
      <c r="J3040">
        <v>98</v>
      </c>
      <c r="L3040">
        <v>6</v>
      </c>
      <c r="M3040" t="s">
        <v>487</v>
      </c>
      <c r="N3040" t="s">
        <v>488</v>
      </c>
      <c r="O3040" t="s">
        <v>489</v>
      </c>
      <c r="P3040" s="1">
        <v>45598</v>
      </c>
      <c r="Q3040" s="1">
        <v>45595</v>
      </c>
      <c r="R3040" t="s">
        <v>496</v>
      </c>
      <c r="S3040">
        <v>569.1</v>
      </c>
      <c r="T3040">
        <v>50</v>
      </c>
    </row>
    <row r="3041" spans="1:20" x14ac:dyDescent="0.25">
      <c r="A3041" s="1">
        <v>45658</v>
      </c>
      <c r="B3041">
        <v>4375</v>
      </c>
      <c r="C3041">
        <v>5</v>
      </c>
      <c r="D3041">
        <v>4</v>
      </c>
      <c r="E3041">
        <v>2</v>
      </c>
      <c r="F3041">
        <v>5</v>
      </c>
      <c r="G3041">
        <v>2</v>
      </c>
      <c r="H3041" t="s">
        <v>492</v>
      </c>
      <c r="I3041">
        <v>860</v>
      </c>
      <c r="J3041">
        <v>60</v>
      </c>
      <c r="L3041">
        <v>8</v>
      </c>
      <c r="M3041" t="s">
        <v>494</v>
      </c>
      <c r="N3041" t="s">
        <v>495</v>
      </c>
      <c r="O3041" t="s">
        <v>489</v>
      </c>
      <c r="P3041" s="1">
        <v>45597</v>
      </c>
      <c r="Q3041" s="1">
        <v>45595</v>
      </c>
      <c r="R3041" t="s">
        <v>498</v>
      </c>
      <c r="S3041">
        <v>651</v>
      </c>
      <c r="T3041">
        <v>10</v>
      </c>
    </row>
    <row r="3042" spans="1:20" x14ac:dyDescent="0.25">
      <c r="A3042" s="1">
        <v>45658</v>
      </c>
      <c r="B3042">
        <v>783</v>
      </c>
      <c r="C3042">
        <v>2</v>
      </c>
      <c r="D3042">
        <v>4</v>
      </c>
      <c r="E3042">
        <v>1</v>
      </c>
      <c r="F3042">
        <v>5</v>
      </c>
      <c r="G3042">
        <v>1</v>
      </c>
      <c r="H3042" t="s">
        <v>486</v>
      </c>
      <c r="I3042">
        <v>949</v>
      </c>
      <c r="J3042">
        <v>24</v>
      </c>
      <c r="K3042" s="1">
        <v>45616</v>
      </c>
      <c r="L3042">
        <v>2</v>
      </c>
      <c r="M3042" t="s">
        <v>492</v>
      </c>
      <c r="N3042" t="s">
        <v>495</v>
      </c>
      <c r="O3042" t="s">
        <v>489</v>
      </c>
      <c r="R3042" t="s">
        <v>490</v>
      </c>
      <c r="S3042">
        <v>681.1</v>
      </c>
      <c r="T3042">
        <v>0</v>
      </c>
    </row>
    <row r="3043" spans="1:20" x14ac:dyDescent="0.25">
      <c r="A3043" s="1">
        <v>45659</v>
      </c>
      <c r="B3043">
        <v>4512</v>
      </c>
      <c r="C3043">
        <v>1</v>
      </c>
      <c r="D3043">
        <v>4</v>
      </c>
      <c r="E3043">
        <v>2</v>
      </c>
      <c r="F3043">
        <v>5</v>
      </c>
      <c r="G3043">
        <v>2</v>
      </c>
      <c r="H3043" t="s">
        <v>486</v>
      </c>
      <c r="I3043">
        <v>272</v>
      </c>
      <c r="J3043">
        <v>42</v>
      </c>
      <c r="K3043" s="1">
        <v>45606</v>
      </c>
      <c r="L3043">
        <v>7</v>
      </c>
      <c r="M3043" t="s">
        <v>492</v>
      </c>
      <c r="N3043" t="s">
        <v>495</v>
      </c>
      <c r="O3043" t="s">
        <v>489</v>
      </c>
      <c r="R3043" t="s">
        <v>490</v>
      </c>
      <c r="S3043">
        <v>219.8</v>
      </c>
      <c r="T3043">
        <v>0</v>
      </c>
    </row>
    <row r="3044" spans="1:20" x14ac:dyDescent="0.25">
      <c r="A3044" s="1">
        <v>45659</v>
      </c>
      <c r="B3044">
        <v>4018</v>
      </c>
      <c r="C3044">
        <v>5</v>
      </c>
      <c r="D3044">
        <v>4</v>
      </c>
      <c r="E3044">
        <v>2</v>
      </c>
      <c r="F3044">
        <v>5</v>
      </c>
      <c r="G3044">
        <v>3</v>
      </c>
      <c r="H3044" t="s">
        <v>491</v>
      </c>
      <c r="I3044">
        <v>361</v>
      </c>
      <c r="J3044">
        <v>145</v>
      </c>
      <c r="K3044" s="1">
        <v>45612</v>
      </c>
      <c r="L3044">
        <v>8</v>
      </c>
      <c r="M3044" t="s">
        <v>492</v>
      </c>
      <c r="N3044" t="s">
        <v>495</v>
      </c>
      <c r="O3044" t="s">
        <v>489</v>
      </c>
      <c r="R3044" t="s">
        <v>490</v>
      </c>
      <c r="S3044">
        <v>354.2</v>
      </c>
      <c r="T3044">
        <v>0</v>
      </c>
    </row>
    <row r="3045" spans="1:20" x14ac:dyDescent="0.25">
      <c r="A3045" s="1">
        <v>45659</v>
      </c>
      <c r="B3045">
        <v>1469</v>
      </c>
      <c r="C3045">
        <v>5</v>
      </c>
      <c r="D3045">
        <v>4</v>
      </c>
      <c r="E3045">
        <v>5</v>
      </c>
      <c r="F3045">
        <v>5</v>
      </c>
      <c r="G3045">
        <v>1</v>
      </c>
      <c r="H3045" t="s">
        <v>491</v>
      </c>
      <c r="I3045">
        <v>520</v>
      </c>
      <c r="J3045">
        <v>29</v>
      </c>
      <c r="L3045">
        <v>4</v>
      </c>
      <c r="M3045" t="s">
        <v>494</v>
      </c>
      <c r="N3045" t="s">
        <v>495</v>
      </c>
      <c r="O3045" t="s">
        <v>489</v>
      </c>
      <c r="P3045" s="1">
        <v>45597</v>
      </c>
      <c r="Q3045" s="1">
        <v>45596</v>
      </c>
      <c r="R3045" t="s">
        <v>493</v>
      </c>
      <c r="S3045">
        <v>405.3</v>
      </c>
      <c r="T3045">
        <v>30</v>
      </c>
    </row>
    <row r="3046" spans="1:20" x14ac:dyDescent="0.25">
      <c r="A3046" s="1">
        <v>45659</v>
      </c>
      <c r="B3046">
        <v>4139</v>
      </c>
      <c r="C3046">
        <v>5</v>
      </c>
      <c r="D3046">
        <v>4</v>
      </c>
      <c r="E3046">
        <v>5</v>
      </c>
      <c r="F3046">
        <v>5</v>
      </c>
      <c r="G3046">
        <v>2</v>
      </c>
      <c r="H3046" t="s">
        <v>486</v>
      </c>
      <c r="I3046">
        <v>79</v>
      </c>
      <c r="J3046">
        <v>87</v>
      </c>
      <c r="L3046">
        <v>9</v>
      </c>
      <c r="M3046" t="s">
        <v>492</v>
      </c>
      <c r="N3046" t="s">
        <v>488</v>
      </c>
      <c r="O3046" t="s">
        <v>489</v>
      </c>
      <c r="P3046" s="1">
        <v>45605</v>
      </c>
      <c r="Q3046" s="1">
        <v>45596</v>
      </c>
      <c r="R3046" t="s">
        <v>496</v>
      </c>
      <c r="S3046">
        <v>151.19999999999999</v>
      </c>
      <c r="T3046">
        <v>50</v>
      </c>
    </row>
    <row r="3047" spans="1:20" x14ac:dyDescent="0.25">
      <c r="A3047" s="1">
        <v>45659</v>
      </c>
      <c r="B3047">
        <v>1085</v>
      </c>
      <c r="C3047">
        <v>2</v>
      </c>
      <c r="D3047">
        <v>4</v>
      </c>
      <c r="E3047">
        <v>1</v>
      </c>
      <c r="F3047">
        <v>5</v>
      </c>
      <c r="G3047">
        <v>2</v>
      </c>
      <c r="H3047" t="s">
        <v>486</v>
      </c>
      <c r="I3047">
        <v>888</v>
      </c>
      <c r="J3047">
        <v>159</v>
      </c>
      <c r="K3047" s="1">
        <v>45612</v>
      </c>
      <c r="L3047">
        <v>6</v>
      </c>
      <c r="M3047" t="s">
        <v>492</v>
      </c>
      <c r="N3047" t="s">
        <v>495</v>
      </c>
      <c r="O3047" t="s">
        <v>489</v>
      </c>
      <c r="R3047" t="s">
        <v>490</v>
      </c>
      <c r="S3047">
        <v>732.9</v>
      </c>
      <c r="T3047">
        <v>0</v>
      </c>
    </row>
    <row r="3048" spans="1:20" x14ac:dyDescent="0.25">
      <c r="A3048" s="1">
        <v>45659</v>
      </c>
      <c r="B3048">
        <v>2145</v>
      </c>
      <c r="C3048">
        <v>5</v>
      </c>
      <c r="D3048">
        <v>4</v>
      </c>
      <c r="E3048">
        <v>1</v>
      </c>
      <c r="F3048">
        <v>5</v>
      </c>
      <c r="G3048">
        <v>3</v>
      </c>
      <c r="H3048" t="s">
        <v>486</v>
      </c>
      <c r="I3048">
        <v>197</v>
      </c>
      <c r="J3048">
        <v>130</v>
      </c>
      <c r="L3048">
        <v>3</v>
      </c>
      <c r="M3048" t="s">
        <v>494</v>
      </c>
      <c r="N3048" t="s">
        <v>495</v>
      </c>
      <c r="O3048" t="s">
        <v>489</v>
      </c>
      <c r="P3048" s="1">
        <v>45604</v>
      </c>
      <c r="Q3048" s="1">
        <v>45596</v>
      </c>
      <c r="R3048" t="s">
        <v>496</v>
      </c>
      <c r="S3048">
        <v>263.89999999999998</v>
      </c>
      <c r="T3048">
        <v>50</v>
      </c>
    </row>
    <row r="3049" spans="1:20" x14ac:dyDescent="0.25">
      <c r="A3049" s="1">
        <v>45659</v>
      </c>
      <c r="B3049">
        <v>387</v>
      </c>
      <c r="C3049">
        <v>4</v>
      </c>
      <c r="D3049">
        <v>4</v>
      </c>
      <c r="E3049">
        <v>2</v>
      </c>
      <c r="F3049">
        <v>5</v>
      </c>
      <c r="G3049">
        <v>1</v>
      </c>
      <c r="H3049" t="s">
        <v>491</v>
      </c>
      <c r="I3049">
        <v>374</v>
      </c>
      <c r="J3049">
        <v>157</v>
      </c>
      <c r="K3049" s="1">
        <v>45607</v>
      </c>
      <c r="L3049">
        <v>4</v>
      </c>
      <c r="M3049" t="s">
        <v>487</v>
      </c>
      <c r="N3049" t="s">
        <v>488</v>
      </c>
      <c r="O3049" t="s">
        <v>489</v>
      </c>
      <c r="R3049" t="s">
        <v>490</v>
      </c>
      <c r="S3049">
        <v>371.7</v>
      </c>
      <c r="T3049">
        <v>0</v>
      </c>
    </row>
    <row r="3050" spans="1:20" x14ac:dyDescent="0.25">
      <c r="A3050" s="1">
        <v>45659</v>
      </c>
      <c r="B3050">
        <v>96</v>
      </c>
      <c r="C3050">
        <v>4</v>
      </c>
      <c r="D3050">
        <v>4</v>
      </c>
      <c r="E3050">
        <v>3</v>
      </c>
      <c r="F3050">
        <v>5</v>
      </c>
      <c r="G3050">
        <v>1</v>
      </c>
      <c r="H3050" t="s">
        <v>486</v>
      </c>
      <c r="I3050">
        <v>223</v>
      </c>
      <c r="J3050">
        <v>79</v>
      </c>
      <c r="L3050">
        <v>4</v>
      </c>
      <c r="M3050" t="s">
        <v>494</v>
      </c>
      <c r="N3050" t="s">
        <v>488</v>
      </c>
      <c r="O3050" t="s">
        <v>489</v>
      </c>
      <c r="P3050" s="1">
        <v>45600</v>
      </c>
      <c r="Q3050" s="1">
        <v>45596</v>
      </c>
      <c r="R3050" t="s">
        <v>498</v>
      </c>
      <c r="S3050">
        <v>218.4</v>
      </c>
      <c r="T3050">
        <v>10</v>
      </c>
    </row>
    <row r="3051" spans="1:20" x14ac:dyDescent="0.25">
      <c r="A3051" s="1">
        <v>45659</v>
      </c>
      <c r="B3051">
        <v>101</v>
      </c>
      <c r="C3051">
        <v>3</v>
      </c>
      <c r="D3051">
        <v>4</v>
      </c>
      <c r="E3051">
        <v>3</v>
      </c>
      <c r="F3051">
        <v>5</v>
      </c>
      <c r="G3051">
        <v>1</v>
      </c>
      <c r="H3051" t="s">
        <v>491</v>
      </c>
      <c r="I3051">
        <v>85</v>
      </c>
      <c r="J3051">
        <v>146</v>
      </c>
      <c r="L3051">
        <v>1</v>
      </c>
      <c r="M3051" t="s">
        <v>494</v>
      </c>
      <c r="N3051" t="s">
        <v>495</v>
      </c>
      <c r="O3051" t="s">
        <v>489</v>
      </c>
      <c r="P3051" s="1">
        <v>45603</v>
      </c>
      <c r="Q3051" s="1">
        <v>45596</v>
      </c>
      <c r="R3051" t="s">
        <v>493</v>
      </c>
      <c r="S3051">
        <v>182.7</v>
      </c>
      <c r="T3051">
        <v>30</v>
      </c>
    </row>
    <row r="3052" spans="1:20" x14ac:dyDescent="0.25">
      <c r="A3052" s="1">
        <v>45659</v>
      </c>
      <c r="B3052">
        <v>196</v>
      </c>
      <c r="C3052">
        <v>3</v>
      </c>
      <c r="D3052">
        <v>4</v>
      </c>
      <c r="E3052">
        <v>4</v>
      </c>
      <c r="F3052">
        <v>5</v>
      </c>
      <c r="G3052">
        <v>2</v>
      </c>
      <c r="H3052" t="s">
        <v>492</v>
      </c>
      <c r="I3052">
        <v>80</v>
      </c>
      <c r="J3052">
        <v>49</v>
      </c>
      <c r="K3052" s="1">
        <v>45607</v>
      </c>
      <c r="L3052">
        <v>10</v>
      </c>
      <c r="M3052" t="s">
        <v>487</v>
      </c>
      <c r="N3052" t="s">
        <v>488</v>
      </c>
      <c r="O3052" t="s">
        <v>489</v>
      </c>
      <c r="R3052" t="s">
        <v>490</v>
      </c>
      <c r="S3052">
        <v>90.3</v>
      </c>
      <c r="T3052">
        <v>0</v>
      </c>
    </row>
    <row r="3053" spans="1:20" x14ac:dyDescent="0.25">
      <c r="A3053" s="1">
        <v>45660</v>
      </c>
      <c r="B3053">
        <v>1188</v>
      </c>
      <c r="C3053">
        <v>2</v>
      </c>
      <c r="D3053">
        <v>4</v>
      </c>
      <c r="E3053">
        <v>3</v>
      </c>
      <c r="F3053">
        <v>5</v>
      </c>
      <c r="G3053">
        <v>3</v>
      </c>
      <c r="H3053" t="s">
        <v>492</v>
      </c>
      <c r="I3053">
        <v>821</v>
      </c>
      <c r="J3053">
        <v>133</v>
      </c>
      <c r="K3053" s="1">
        <v>45615</v>
      </c>
      <c r="L3053">
        <v>1</v>
      </c>
      <c r="M3053" t="s">
        <v>492</v>
      </c>
      <c r="N3053" t="s">
        <v>495</v>
      </c>
      <c r="O3053" t="s">
        <v>489</v>
      </c>
      <c r="R3053" t="s">
        <v>490</v>
      </c>
      <c r="S3053">
        <v>667.8</v>
      </c>
      <c r="T3053">
        <v>0</v>
      </c>
    </row>
    <row r="3054" spans="1:20" x14ac:dyDescent="0.25">
      <c r="A3054" s="1">
        <v>45660</v>
      </c>
      <c r="B3054">
        <v>823</v>
      </c>
      <c r="C3054">
        <v>1</v>
      </c>
      <c r="D3054">
        <v>4</v>
      </c>
      <c r="E3054">
        <v>3</v>
      </c>
      <c r="F3054">
        <v>5</v>
      </c>
      <c r="G3054">
        <v>2</v>
      </c>
      <c r="H3054" t="s">
        <v>486</v>
      </c>
      <c r="I3054">
        <v>374</v>
      </c>
      <c r="J3054">
        <v>171</v>
      </c>
      <c r="L3054">
        <v>1</v>
      </c>
      <c r="M3054" t="s">
        <v>494</v>
      </c>
      <c r="N3054" t="s">
        <v>488</v>
      </c>
      <c r="O3054" t="s">
        <v>489</v>
      </c>
      <c r="P3054" s="1">
        <v>45600</v>
      </c>
      <c r="Q3054" s="1">
        <v>45597</v>
      </c>
      <c r="R3054" t="s">
        <v>496</v>
      </c>
      <c r="S3054">
        <v>416.5</v>
      </c>
      <c r="T3054">
        <v>50</v>
      </c>
    </row>
    <row r="3055" spans="1:20" x14ac:dyDescent="0.25">
      <c r="A3055" s="1">
        <v>45660</v>
      </c>
      <c r="B3055">
        <v>3874</v>
      </c>
      <c r="C3055">
        <v>3</v>
      </c>
      <c r="D3055">
        <v>4</v>
      </c>
      <c r="E3055">
        <v>5</v>
      </c>
      <c r="F3055">
        <v>5</v>
      </c>
      <c r="G3055">
        <v>3</v>
      </c>
      <c r="H3055" t="s">
        <v>491</v>
      </c>
      <c r="I3055">
        <v>743</v>
      </c>
      <c r="J3055">
        <v>88</v>
      </c>
      <c r="K3055" s="1">
        <v>45625</v>
      </c>
      <c r="L3055">
        <v>4</v>
      </c>
      <c r="M3055" t="s">
        <v>487</v>
      </c>
      <c r="N3055" t="s">
        <v>488</v>
      </c>
      <c r="O3055" t="s">
        <v>497</v>
      </c>
      <c r="R3055" t="s">
        <v>490</v>
      </c>
      <c r="S3055">
        <v>581.70000000000005</v>
      </c>
      <c r="T3055">
        <v>0</v>
      </c>
    </row>
    <row r="3056" spans="1:20" x14ac:dyDescent="0.25">
      <c r="A3056" s="1">
        <v>45660</v>
      </c>
      <c r="B3056">
        <v>4317</v>
      </c>
      <c r="C3056">
        <v>3</v>
      </c>
      <c r="D3056">
        <v>4</v>
      </c>
      <c r="E3056">
        <v>4</v>
      </c>
      <c r="F3056">
        <v>5</v>
      </c>
      <c r="G3056">
        <v>3</v>
      </c>
      <c r="H3056" t="s">
        <v>492</v>
      </c>
      <c r="I3056">
        <v>706</v>
      </c>
      <c r="J3056">
        <v>32</v>
      </c>
      <c r="L3056">
        <v>1</v>
      </c>
      <c r="M3056" t="s">
        <v>487</v>
      </c>
      <c r="N3056" t="s">
        <v>488</v>
      </c>
      <c r="O3056" t="s">
        <v>497</v>
      </c>
      <c r="P3056" s="1">
        <v>45600</v>
      </c>
      <c r="Q3056" s="1">
        <v>45597</v>
      </c>
      <c r="R3056" t="s">
        <v>496</v>
      </c>
      <c r="S3056">
        <v>551.6</v>
      </c>
      <c r="T3056">
        <v>50</v>
      </c>
    </row>
    <row r="3057" spans="1:20" x14ac:dyDescent="0.25">
      <c r="A3057" s="1">
        <v>45660</v>
      </c>
      <c r="B3057">
        <v>4754</v>
      </c>
      <c r="C3057">
        <v>3</v>
      </c>
      <c r="D3057">
        <v>4</v>
      </c>
      <c r="E3057">
        <v>4</v>
      </c>
      <c r="F3057">
        <v>5</v>
      </c>
      <c r="G3057">
        <v>1</v>
      </c>
      <c r="H3057" t="s">
        <v>491</v>
      </c>
      <c r="I3057">
        <v>562</v>
      </c>
      <c r="J3057">
        <v>28</v>
      </c>
      <c r="K3057" s="1">
        <v>45617</v>
      </c>
      <c r="L3057">
        <v>6</v>
      </c>
      <c r="M3057" t="s">
        <v>492</v>
      </c>
      <c r="N3057" t="s">
        <v>488</v>
      </c>
      <c r="O3057" t="s">
        <v>489</v>
      </c>
      <c r="R3057" t="s">
        <v>490</v>
      </c>
      <c r="S3057">
        <v>413</v>
      </c>
      <c r="T3057">
        <v>0</v>
      </c>
    </row>
    <row r="3058" spans="1:20" x14ac:dyDescent="0.25">
      <c r="A3058" s="1">
        <v>45660</v>
      </c>
      <c r="B3058">
        <v>4366</v>
      </c>
      <c r="C3058">
        <v>3</v>
      </c>
      <c r="D3058">
        <v>4</v>
      </c>
      <c r="E3058">
        <v>5</v>
      </c>
      <c r="F3058">
        <v>5</v>
      </c>
      <c r="G3058">
        <v>2</v>
      </c>
      <c r="H3058" t="s">
        <v>491</v>
      </c>
      <c r="I3058">
        <v>752</v>
      </c>
      <c r="J3058">
        <v>165</v>
      </c>
      <c r="K3058" s="1">
        <v>45610</v>
      </c>
      <c r="L3058">
        <v>2</v>
      </c>
      <c r="M3058" t="s">
        <v>494</v>
      </c>
      <c r="N3058" t="s">
        <v>488</v>
      </c>
      <c r="O3058" t="s">
        <v>489</v>
      </c>
      <c r="R3058" t="s">
        <v>490</v>
      </c>
      <c r="S3058">
        <v>641.9</v>
      </c>
      <c r="T3058">
        <v>0</v>
      </c>
    </row>
    <row r="3059" spans="1:20" x14ac:dyDescent="0.25">
      <c r="A3059" s="1">
        <v>45660</v>
      </c>
      <c r="B3059">
        <v>1137</v>
      </c>
      <c r="C3059">
        <v>5</v>
      </c>
      <c r="D3059">
        <v>4</v>
      </c>
      <c r="E3059">
        <v>3</v>
      </c>
      <c r="F3059">
        <v>5</v>
      </c>
      <c r="G3059">
        <v>1</v>
      </c>
      <c r="H3059" t="s">
        <v>492</v>
      </c>
      <c r="I3059">
        <v>297</v>
      </c>
      <c r="J3059">
        <v>182</v>
      </c>
      <c r="L3059">
        <v>1</v>
      </c>
      <c r="M3059" t="s">
        <v>487</v>
      </c>
      <c r="N3059" t="s">
        <v>495</v>
      </c>
      <c r="O3059" t="s">
        <v>497</v>
      </c>
      <c r="P3059" s="1">
        <v>45601</v>
      </c>
      <c r="Q3059" s="1">
        <v>45597</v>
      </c>
      <c r="R3059" t="s">
        <v>493</v>
      </c>
      <c r="S3059">
        <v>356.3</v>
      </c>
      <c r="T3059">
        <v>30</v>
      </c>
    </row>
    <row r="3060" spans="1:20" x14ac:dyDescent="0.25">
      <c r="A3060" s="1">
        <v>45660</v>
      </c>
      <c r="B3060">
        <v>1307</v>
      </c>
      <c r="C3060">
        <v>3</v>
      </c>
      <c r="D3060">
        <v>4</v>
      </c>
      <c r="E3060">
        <v>3</v>
      </c>
      <c r="F3060">
        <v>5</v>
      </c>
      <c r="G3060">
        <v>3</v>
      </c>
      <c r="H3060" t="s">
        <v>486</v>
      </c>
      <c r="I3060">
        <v>153</v>
      </c>
      <c r="J3060">
        <v>151</v>
      </c>
      <c r="L3060">
        <v>7</v>
      </c>
      <c r="M3060" t="s">
        <v>494</v>
      </c>
      <c r="N3060" t="s">
        <v>495</v>
      </c>
      <c r="O3060" t="s">
        <v>489</v>
      </c>
      <c r="P3060" s="1">
        <v>45599</v>
      </c>
      <c r="Q3060" s="1">
        <v>45597</v>
      </c>
      <c r="R3060" t="s">
        <v>498</v>
      </c>
      <c r="S3060">
        <v>219.8</v>
      </c>
      <c r="T3060">
        <v>10</v>
      </c>
    </row>
    <row r="3061" spans="1:20" x14ac:dyDescent="0.25">
      <c r="A3061" s="1">
        <v>45660</v>
      </c>
      <c r="B3061">
        <v>2836</v>
      </c>
      <c r="C3061">
        <v>2</v>
      </c>
      <c r="D3061">
        <v>4</v>
      </c>
      <c r="E3061">
        <v>4</v>
      </c>
      <c r="F3061">
        <v>5</v>
      </c>
      <c r="G3061">
        <v>3</v>
      </c>
      <c r="H3061" t="s">
        <v>486</v>
      </c>
      <c r="I3061">
        <v>934</v>
      </c>
      <c r="J3061">
        <v>188</v>
      </c>
      <c r="L3061">
        <v>6</v>
      </c>
      <c r="M3061" t="s">
        <v>494</v>
      </c>
      <c r="N3061" t="s">
        <v>488</v>
      </c>
      <c r="O3061" t="s">
        <v>489</v>
      </c>
      <c r="P3061" s="1">
        <v>45601</v>
      </c>
      <c r="Q3061" s="1">
        <v>45597</v>
      </c>
      <c r="R3061" t="s">
        <v>498</v>
      </c>
      <c r="S3061">
        <v>792.4</v>
      </c>
      <c r="T3061">
        <v>10</v>
      </c>
    </row>
    <row r="3062" spans="1:20" x14ac:dyDescent="0.25">
      <c r="A3062" s="1">
        <v>45660</v>
      </c>
      <c r="B3062">
        <v>3711</v>
      </c>
      <c r="C3062">
        <v>5</v>
      </c>
      <c r="D3062">
        <v>4</v>
      </c>
      <c r="E3062">
        <v>3</v>
      </c>
      <c r="F3062">
        <v>5</v>
      </c>
      <c r="G3062">
        <v>1</v>
      </c>
      <c r="H3062" t="s">
        <v>492</v>
      </c>
      <c r="I3062">
        <v>983</v>
      </c>
      <c r="J3062">
        <v>45</v>
      </c>
      <c r="K3062" s="1">
        <v>45606</v>
      </c>
      <c r="L3062">
        <v>1</v>
      </c>
      <c r="M3062" t="s">
        <v>492</v>
      </c>
      <c r="N3062" t="s">
        <v>488</v>
      </c>
      <c r="O3062" t="s">
        <v>497</v>
      </c>
      <c r="R3062" t="s">
        <v>490</v>
      </c>
      <c r="S3062">
        <v>719.6</v>
      </c>
      <c r="T3062">
        <v>0</v>
      </c>
    </row>
    <row r="3063" spans="1:20" x14ac:dyDescent="0.25">
      <c r="A3063" s="1">
        <v>45661</v>
      </c>
      <c r="B3063">
        <v>3473</v>
      </c>
      <c r="C3063">
        <v>5</v>
      </c>
      <c r="D3063">
        <v>4</v>
      </c>
      <c r="E3063">
        <v>4</v>
      </c>
      <c r="F3063">
        <v>5</v>
      </c>
      <c r="G3063">
        <v>1</v>
      </c>
      <c r="H3063" t="s">
        <v>491</v>
      </c>
      <c r="I3063">
        <v>645</v>
      </c>
      <c r="J3063">
        <v>144</v>
      </c>
      <c r="K3063" s="1">
        <v>45618</v>
      </c>
      <c r="L3063">
        <v>10</v>
      </c>
      <c r="M3063" t="s">
        <v>494</v>
      </c>
      <c r="N3063" t="s">
        <v>488</v>
      </c>
      <c r="O3063" t="s">
        <v>489</v>
      </c>
      <c r="R3063" t="s">
        <v>490</v>
      </c>
      <c r="S3063">
        <v>552.29999999999995</v>
      </c>
      <c r="T3063">
        <v>0</v>
      </c>
    </row>
    <row r="3064" spans="1:20" x14ac:dyDescent="0.25">
      <c r="A3064" s="1">
        <v>45661</v>
      </c>
      <c r="B3064">
        <v>3450</v>
      </c>
      <c r="C3064">
        <v>2</v>
      </c>
      <c r="D3064">
        <v>4</v>
      </c>
      <c r="E3064">
        <v>3</v>
      </c>
      <c r="F3064">
        <v>5</v>
      </c>
      <c r="G3064">
        <v>3</v>
      </c>
      <c r="H3064" t="s">
        <v>486</v>
      </c>
      <c r="I3064">
        <v>141</v>
      </c>
      <c r="J3064">
        <v>63</v>
      </c>
      <c r="L3064">
        <v>9</v>
      </c>
      <c r="M3064" t="s">
        <v>492</v>
      </c>
      <c r="N3064" t="s">
        <v>488</v>
      </c>
      <c r="O3064" t="s">
        <v>497</v>
      </c>
      <c r="P3064" s="1">
        <v>45601</v>
      </c>
      <c r="Q3064" s="1">
        <v>45598</v>
      </c>
      <c r="R3064" t="s">
        <v>493</v>
      </c>
      <c r="S3064">
        <v>163.80000000000001</v>
      </c>
      <c r="T3064">
        <v>30</v>
      </c>
    </row>
    <row r="3065" spans="1:20" x14ac:dyDescent="0.25">
      <c r="A3065" s="1">
        <v>45661</v>
      </c>
      <c r="B3065">
        <v>2298</v>
      </c>
      <c r="C3065">
        <v>1</v>
      </c>
      <c r="D3065">
        <v>4</v>
      </c>
      <c r="E3065">
        <v>2</v>
      </c>
      <c r="F3065">
        <v>5</v>
      </c>
      <c r="G3065">
        <v>2</v>
      </c>
      <c r="H3065" t="s">
        <v>491</v>
      </c>
      <c r="I3065">
        <v>523</v>
      </c>
      <c r="J3065">
        <v>189</v>
      </c>
      <c r="K3065" s="1">
        <v>45614</v>
      </c>
      <c r="L3065">
        <v>6</v>
      </c>
      <c r="M3065" t="s">
        <v>487</v>
      </c>
      <c r="N3065" t="s">
        <v>495</v>
      </c>
      <c r="O3065" t="s">
        <v>489</v>
      </c>
      <c r="R3065" t="s">
        <v>490</v>
      </c>
      <c r="S3065">
        <v>498.4</v>
      </c>
      <c r="T3065">
        <v>0</v>
      </c>
    </row>
    <row r="3066" spans="1:20" x14ac:dyDescent="0.25">
      <c r="A3066" s="1">
        <v>45661</v>
      </c>
      <c r="B3066">
        <v>4541</v>
      </c>
      <c r="C3066">
        <v>3</v>
      </c>
      <c r="D3066">
        <v>4</v>
      </c>
      <c r="E3066">
        <v>5</v>
      </c>
      <c r="F3066">
        <v>5</v>
      </c>
      <c r="G3066">
        <v>1</v>
      </c>
      <c r="H3066" t="s">
        <v>492</v>
      </c>
      <c r="I3066">
        <v>991</v>
      </c>
      <c r="J3066">
        <v>29</v>
      </c>
      <c r="L3066">
        <v>2</v>
      </c>
      <c r="M3066" t="s">
        <v>492</v>
      </c>
      <c r="N3066" t="s">
        <v>488</v>
      </c>
      <c r="O3066" t="s">
        <v>497</v>
      </c>
      <c r="P3066" s="1">
        <v>45606</v>
      </c>
      <c r="Q3066" s="1">
        <v>45598</v>
      </c>
      <c r="R3066" t="s">
        <v>493</v>
      </c>
      <c r="S3066">
        <v>735</v>
      </c>
      <c r="T3066">
        <v>30</v>
      </c>
    </row>
    <row r="3067" spans="1:20" x14ac:dyDescent="0.25">
      <c r="A3067" s="1">
        <v>45661</v>
      </c>
      <c r="B3067">
        <v>528</v>
      </c>
      <c r="C3067">
        <v>4</v>
      </c>
      <c r="D3067">
        <v>4</v>
      </c>
      <c r="E3067">
        <v>1</v>
      </c>
      <c r="F3067">
        <v>5</v>
      </c>
      <c r="G3067">
        <v>2</v>
      </c>
      <c r="H3067" t="s">
        <v>486</v>
      </c>
      <c r="I3067">
        <v>423</v>
      </c>
      <c r="J3067">
        <v>124</v>
      </c>
      <c r="L3067">
        <v>7</v>
      </c>
      <c r="M3067" t="s">
        <v>492</v>
      </c>
      <c r="N3067" t="s">
        <v>488</v>
      </c>
      <c r="O3067" t="s">
        <v>489</v>
      </c>
      <c r="P3067" s="1">
        <v>45600</v>
      </c>
      <c r="Q3067" s="1">
        <v>45598</v>
      </c>
      <c r="R3067" t="s">
        <v>493</v>
      </c>
      <c r="S3067">
        <v>403.9</v>
      </c>
      <c r="T3067">
        <v>30</v>
      </c>
    </row>
    <row r="3068" spans="1:20" x14ac:dyDescent="0.25">
      <c r="A3068" s="1">
        <v>45661</v>
      </c>
      <c r="B3068">
        <v>20</v>
      </c>
      <c r="C3068">
        <v>1</v>
      </c>
      <c r="D3068">
        <v>4</v>
      </c>
      <c r="E3068">
        <v>2</v>
      </c>
      <c r="F3068">
        <v>5</v>
      </c>
      <c r="G3068">
        <v>3</v>
      </c>
      <c r="H3068" t="s">
        <v>486</v>
      </c>
      <c r="I3068">
        <v>495</v>
      </c>
      <c r="J3068">
        <v>125</v>
      </c>
      <c r="L3068">
        <v>3</v>
      </c>
      <c r="M3068" t="s">
        <v>487</v>
      </c>
      <c r="N3068" t="s">
        <v>495</v>
      </c>
      <c r="O3068" t="s">
        <v>489</v>
      </c>
      <c r="P3068" s="1">
        <v>45607</v>
      </c>
      <c r="Q3068" s="1">
        <v>45598</v>
      </c>
      <c r="R3068" t="s">
        <v>496</v>
      </c>
      <c r="S3068">
        <v>469</v>
      </c>
      <c r="T3068">
        <v>50</v>
      </c>
    </row>
    <row r="3069" spans="1:20" x14ac:dyDescent="0.25">
      <c r="A3069" s="1">
        <v>45661</v>
      </c>
      <c r="B3069">
        <v>2644</v>
      </c>
      <c r="C3069">
        <v>3</v>
      </c>
      <c r="D3069">
        <v>4</v>
      </c>
      <c r="E3069">
        <v>3</v>
      </c>
      <c r="F3069">
        <v>5</v>
      </c>
      <c r="G3069">
        <v>1</v>
      </c>
      <c r="H3069" t="s">
        <v>486</v>
      </c>
      <c r="I3069">
        <v>765</v>
      </c>
      <c r="J3069">
        <v>20</v>
      </c>
      <c r="L3069">
        <v>7</v>
      </c>
      <c r="M3069" t="s">
        <v>492</v>
      </c>
      <c r="N3069" t="s">
        <v>488</v>
      </c>
      <c r="O3069" t="s">
        <v>497</v>
      </c>
      <c r="P3069" s="1">
        <v>45601</v>
      </c>
      <c r="Q3069" s="1">
        <v>45598</v>
      </c>
      <c r="R3069" t="s">
        <v>493</v>
      </c>
      <c r="S3069">
        <v>570.5</v>
      </c>
      <c r="T3069">
        <v>30</v>
      </c>
    </row>
    <row r="3070" spans="1:20" x14ac:dyDescent="0.25">
      <c r="A3070" s="1">
        <v>45661</v>
      </c>
      <c r="B3070">
        <v>25</v>
      </c>
      <c r="C3070">
        <v>4</v>
      </c>
      <c r="D3070">
        <v>4</v>
      </c>
      <c r="E3070">
        <v>1</v>
      </c>
      <c r="F3070">
        <v>5</v>
      </c>
      <c r="G3070">
        <v>1</v>
      </c>
      <c r="H3070" t="s">
        <v>492</v>
      </c>
      <c r="I3070">
        <v>188</v>
      </c>
      <c r="J3070">
        <v>163</v>
      </c>
      <c r="L3070">
        <v>9</v>
      </c>
      <c r="M3070" t="s">
        <v>492</v>
      </c>
      <c r="N3070" t="s">
        <v>495</v>
      </c>
      <c r="O3070" t="s">
        <v>497</v>
      </c>
      <c r="P3070" s="1">
        <v>45602</v>
      </c>
      <c r="Q3070" s="1">
        <v>45598</v>
      </c>
      <c r="R3070" t="s">
        <v>496</v>
      </c>
      <c r="S3070">
        <v>280.7</v>
      </c>
      <c r="T3070">
        <v>50</v>
      </c>
    </row>
    <row r="3071" spans="1:20" x14ac:dyDescent="0.25">
      <c r="A3071" s="1">
        <v>45661</v>
      </c>
      <c r="B3071">
        <v>2655</v>
      </c>
      <c r="C3071">
        <v>5</v>
      </c>
      <c r="D3071">
        <v>4</v>
      </c>
      <c r="E3071">
        <v>2</v>
      </c>
      <c r="F3071">
        <v>5</v>
      </c>
      <c r="G3071">
        <v>3</v>
      </c>
      <c r="H3071" t="s">
        <v>492</v>
      </c>
      <c r="I3071">
        <v>955</v>
      </c>
      <c r="J3071">
        <v>65</v>
      </c>
      <c r="K3071" s="1">
        <v>45620</v>
      </c>
      <c r="L3071">
        <v>5</v>
      </c>
      <c r="M3071" t="s">
        <v>487</v>
      </c>
      <c r="N3071" t="s">
        <v>488</v>
      </c>
      <c r="O3071" t="s">
        <v>497</v>
      </c>
      <c r="R3071" t="s">
        <v>490</v>
      </c>
      <c r="S3071">
        <v>714</v>
      </c>
      <c r="T3071">
        <v>0</v>
      </c>
    </row>
    <row r="3072" spans="1:20" x14ac:dyDescent="0.25">
      <c r="A3072" s="1">
        <v>45661</v>
      </c>
      <c r="B3072">
        <v>3256</v>
      </c>
      <c r="C3072">
        <v>5</v>
      </c>
      <c r="D3072">
        <v>4</v>
      </c>
      <c r="E3072">
        <v>5</v>
      </c>
      <c r="F3072">
        <v>5</v>
      </c>
      <c r="G3072">
        <v>1</v>
      </c>
      <c r="H3072" t="s">
        <v>492</v>
      </c>
      <c r="I3072">
        <v>620</v>
      </c>
      <c r="J3072">
        <v>160</v>
      </c>
      <c r="K3072" s="1">
        <v>45608</v>
      </c>
      <c r="L3072">
        <v>1</v>
      </c>
      <c r="M3072" t="s">
        <v>492</v>
      </c>
      <c r="N3072" t="s">
        <v>488</v>
      </c>
      <c r="O3072" t="s">
        <v>497</v>
      </c>
      <c r="R3072" t="s">
        <v>490</v>
      </c>
      <c r="S3072">
        <v>546</v>
      </c>
      <c r="T3072">
        <v>0</v>
      </c>
    </row>
    <row r="3073" spans="1:20" x14ac:dyDescent="0.25">
      <c r="A3073" s="1">
        <v>45662</v>
      </c>
      <c r="B3073">
        <v>2503</v>
      </c>
      <c r="C3073">
        <v>5</v>
      </c>
      <c r="D3073">
        <v>4</v>
      </c>
      <c r="E3073">
        <v>1</v>
      </c>
      <c r="F3073">
        <v>5</v>
      </c>
      <c r="G3073">
        <v>1</v>
      </c>
      <c r="H3073" t="s">
        <v>491</v>
      </c>
      <c r="I3073">
        <v>709</v>
      </c>
      <c r="J3073">
        <v>83</v>
      </c>
      <c r="L3073">
        <v>5</v>
      </c>
      <c r="M3073" t="s">
        <v>494</v>
      </c>
      <c r="N3073" t="s">
        <v>495</v>
      </c>
      <c r="O3073" t="s">
        <v>489</v>
      </c>
      <c r="P3073" s="1">
        <v>45602</v>
      </c>
      <c r="Q3073" s="1">
        <v>45599</v>
      </c>
      <c r="R3073" t="s">
        <v>498</v>
      </c>
      <c r="S3073">
        <v>561.4</v>
      </c>
      <c r="T3073">
        <v>10</v>
      </c>
    </row>
    <row r="3074" spans="1:20" x14ac:dyDescent="0.25">
      <c r="A3074" s="1">
        <v>45658</v>
      </c>
      <c r="B3074">
        <v>1571</v>
      </c>
      <c r="C3074">
        <v>3</v>
      </c>
      <c r="D3074">
        <v>4</v>
      </c>
      <c r="E3074">
        <v>1</v>
      </c>
      <c r="F3074">
        <v>5</v>
      </c>
      <c r="G3074">
        <v>2</v>
      </c>
      <c r="H3074" t="s">
        <v>491</v>
      </c>
      <c r="I3074">
        <v>889</v>
      </c>
      <c r="J3074">
        <v>97</v>
      </c>
      <c r="K3074" s="1">
        <v>45613</v>
      </c>
      <c r="L3074">
        <v>8</v>
      </c>
      <c r="M3074" t="s">
        <v>492</v>
      </c>
      <c r="N3074" t="s">
        <v>488</v>
      </c>
      <c r="O3074" t="s">
        <v>497</v>
      </c>
      <c r="R3074" t="s">
        <v>490</v>
      </c>
      <c r="S3074">
        <v>690.2</v>
      </c>
      <c r="T3074">
        <v>0</v>
      </c>
    </row>
    <row r="3075" spans="1:20" x14ac:dyDescent="0.25">
      <c r="A3075" s="1">
        <v>45658</v>
      </c>
      <c r="B3075">
        <v>2682</v>
      </c>
      <c r="C3075">
        <v>2</v>
      </c>
      <c r="D3075">
        <v>4</v>
      </c>
      <c r="E3075">
        <v>5</v>
      </c>
      <c r="F3075">
        <v>5</v>
      </c>
      <c r="G3075">
        <v>1</v>
      </c>
      <c r="H3075" t="s">
        <v>491</v>
      </c>
      <c r="I3075">
        <v>161</v>
      </c>
      <c r="J3075">
        <v>106</v>
      </c>
      <c r="L3075">
        <v>8</v>
      </c>
      <c r="M3075" t="s">
        <v>492</v>
      </c>
      <c r="N3075" t="s">
        <v>495</v>
      </c>
      <c r="O3075" t="s">
        <v>497</v>
      </c>
      <c r="P3075" s="1">
        <v>45602</v>
      </c>
      <c r="Q3075" s="1">
        <v>45599</v>
      </c>
      <c r="R3075" t="s">
        <v>493</v>
      </c>
      <c r="S3075">
        <v>207.9</v>
      </c>
      <c r="T3075">
        <v>30</v>
      </c>
    </row>
    <row r="3076" spans="1:20" x14ac:dyDescent="0.25">
      <c r="A3076" s="1">
        <v>45658</v>
      </c>
      <c r="B3076">
        <v>254</v>
      </c>
      <c r="C3076">
        <v>5</v>
      </c>
      <c r="D3076">
        <v>4</v>
      </c>
      <c r="E3076">
        <v>2</v>
      </c>
      <c r="F3076">
        <v>5</v>
      </c>
      <c r="G3076">
        <v>2</v>
      </c>
      <c r="H3076" t="s">
        <v>486</v>
      </c>
      <c r="I3076">
        <v>628</v>
      </c>
      <c r="J3076">
        <v>82</v>
      </c>
      <c r="K3076" s="1">
        <v>45628</v>
      </c>
      <c r="L3076">
        <v>3</v>
      </c>
      <c r="M3076" t="s">
        <v>494</v>
      </c>
      <c r="N3076" t="s">
        <v>495</v>
      </c>
      <c r="O3076" t="s">
        <v>497</v>
      </c>
      <c r="R3076" t="s">
        <v>490</v>
      </c>
      <c r="S3076">
        <v>497</v>
      </c>
      <c r="T3076">
        <v>0</v>
      </c>
    </row>
    <row r="3077" spans="1:20" x14ac:dyDescent="0.25">
      <c r="A3077" s="1">
        <v>45658</v>
      </c>
      <c r="B3077">
        <v>2575</v>
      </c>
      <c r="C3077">
        <v>5</v>
      </c>
      <c r="D3077">
        <v>4</v>
      </c>
      <c r="E3077">
        <v>1</v>
      </c>
      <c r="F3077">
        <v>5</v>
      </c>
      <c r="G3077">
        <v>1</v>
      </c>
      <c r="H3077" t="s">
        <v>486</v>
      </c>
      <c r="I3077">
        <v>602</v>
      </c>
      <c r="J3077">
        <v>165</v>
      </c>
      <c r="K3077" s="1">
        <v>45622</v>
      </c>
      <c r="L3077">
        <v>4</v>
      </c>
      <c r="M3077" t="s">
        <v>492</v>
      </c>
      <c r="N3077" t="s">
        <v>495</v>
      </c>
      <c r="O3077" t="s">
        <v>497</v>
      </c>
      <c r="R3077" t="s">
        <v>490</v>
      </c>
      <c r="S3077">
        <v>536.9</v>
      </c>
      <c r="T3077">
        <v>0</v>
      </c>
    </row>
    <row r="3078" spans="1:20" x14ac:dyDescent="0.25">
      <c r="A3078" s="1">
        <v>45658</v>
      </c>
      <c r="B3078">
        <v>1461</v>
      </c>
      <c r="C3078">
        <v>5</v>
      </c>
      <c r="D3078">
        <v>4</v>
      </c>
      <c r="E3078">
        <v>5</v>
      </c>
      <c r="F3078">
        <v>5</v>
      </c>
      <c r="G3078">
        <v>1</v>
      </c>
      <c r="H3078" t="s">
        <v>486</v>
      </c>
      <c r="I3078">
        <v>871</v>
      </c>
      <c r="J3078">
        <v>80</v>
      </c>
      <c r="L3078">
        <v>8</v>
      </c>
      <c r="M3078" t="s">
        <v>487</v>
      </c>
      <c r="N3078" t="s">
        <v>495</v>
      </c>
      <c r="O3078" t="s">
        <v>497</v>
      </c>
      <c r="P3078" s="1">
        <v>45607</v>
      </c>
      <c r="Q3078" s="1">
        <v>45599</v>
      </c>
      <c r="R3078" t="s">
        <v>496</v>
      </c>
      <c r="S3078">
        <v>700.7</v>
      </c>
      <c r="T3078">
        <v>50</v>
      </c>
    </row>
    <row r="3079" spans="1:20" x14ac:dyDescent="0.25">
      <c r="A3079" s="1">
        <v>45658</v>
      </c>
      <c r="B3079">
        <v>1030</v>
      </c>
      <c r="C3079">
        <v>3</v>
      </c>
      <c r="D3079">
        <v>4</v>
      </c>
      <c r="E3079">
        <v>2</v>
      </c>
      <c r="F3079">
        <v>5</v>
      </c>
      <c r="G3079">
        <v>3</v>
      </c>
      <c r="H3079" t="s">
        <v>492</v>
      </c>
      <c r="I3079">
        <v>496</v>
      </c>
      <c r="J3079">
        <v>111</v>
      </c>
      <c r="K3079" s="1">
        <v>45609</v>
      </c>
      <c r="L3079">
        <v>8</v>
      </c>
      <c r="M3079" t="s">
        <v>487</v>
      </c>
      <c r="N3079" t="s">
        <v>488</v>
      </c>
      <c r="O3079" t="s">
        <v>489</v>
      </c>
      <c r="R3079" t="s">
        <v>490</v>
      </c>
      <c r="S3079">
        <v>424.9</v>
      </c>
      <c r="T3079">
        <v>0</v>
      </c>
    </row>
    <row r="3080" spans="1:20" x14ac:dyDescent="0.25">
      <c r="A3080" s="1">
        <v>45658</v>
      </c>
      <c r="B3080">
        <v>1490</v>
      </c>
      <c r="C3080">
        <v>4</v>
      </c>
      <c r="D3080">
        <v>4</v>
      </c>
      <c r="E3080">
        <v>3</v>
      </c>
      <c r="F3080">
        <v>5</v>
      </c>
      <c r="G3080">
        <v>3</v>
      </c>
      <c r="H3080" t="s">
        <v>492</v>
      </c>
      <c r="I3080">
        <v>293</v>
      </c>
      <c r="J3080">
        <v>142</v>
      </c>
      <c r="L3080">
        <v>7</v>
      </c>
      <c r="M3080" t="s">
        <v>494</v>
      </c>
      <c r="N3080" t="s">
        <v>488</v>
      </c>
      <c r="O3080" t="s">
        <v>497</v>
      </c>
      <c r="P3080" s="1">
        <v>45607</v>
      </c>
      <c r="Q3080" s="1">
        <v>45599</v>
      </c>
      <c r="R3080" t="s">
        <v>498</v>
      </c>
      <c r="S3080">
        <v>311.5</v>
      </c>
      <c r="T3080">
        <v>10</v>
      </c>
    </row>
    <row r="3081" spans="1:20" x14ac:dyDescent="0.25">
      <c r="A3081" s="1">
        <v>45658</v>
      </c>
      <c r="B3081">
        <v>129</v>
      </c>
      <c r="C3081">
        <v>1</v>
      </c>
      <c r="D3081">
        <v>4</v>
      </c>
      <c r="E3081">
        <v>4</v>
      </c>
      <c r="F3081">
        <v>5</v>
      </c>
      <c r="G3081">
        <v>1</v>
      </c>
      <c r="H3081" t="s">
        <v>486</v>
      </c>
      <c r="I3081">
        <v>406</v>
      </c>
      <c r="J3081">
        <v>39</v>
      </c>
      <c r="K3081" s="1">
        <v>45626</v>
      </c>
      <c r="L3081">
        <v>6</v>
      </c>
      <c r="M3081" t="s">
        <v>487</v>
      </c>
      <c r="N3081" t="s">
        <v>495</v>
      </c>
      <c r="O3081" t="s">
        <v>497</v>
      </c>
      <c r="R3081" t="s">
        <v>490</v>
      </c>
      <c r="S3081">
        <v>311.5</v>
      </c>
      <c r="T3081">
        <v>0</v>
      </c>
    </row>
    <row r="3082" spans="1:20" x14ac:dyDescent="0.25">
      <c r="A3082" s="1">
        <v>45658</v>
      </c>
      <c r="B3082">
        <v>2242</v>
      </c>
      <c r="C3082">
        <v>5</v>
      </c>
      <c r="D3082">
        <v>4</v>
      </c>
      <c r="E3082">
        <v>3</v>
      </c>
      <c r="F3082">
        <v>5</v>
      </c>
      <c r="G3082">
        <v>2</v>
      </c>
      <c r="H3082" t="s">
        <v>492</v>
      </c>
      <c r="I3082">
        <v>376</v>
      </c>
      <c r="J3082">
        <v>83</v>
      </c>
      <c r="L3082">
        <v>4</v>
      </c>
      <c r="M3082" t="s">
        <v>492</v>
      </c>
      <c r="N3082" t="s">
        <v>495</v>
      </c>
      <c r="O3082" t="s">
        <v>497</v>
      </c>
      <c r="P3082" s="1">
        <v>45606</v>
      </c>
      <c r="Q3082" s="1">
        <v>45600</v>
      </c>
      <c r="R3082" t="s">
        <v>493</v>
      </c>
      <c r="S3082">
        <v>342.3</v>
      </c>
      <c r="T3082">
        <v>30</v>
      </c>
    </row>
    <row r="3083" spans="1:20" x14ac:dyDescent="0.25">
      <c r="A3083" s="1">
        <v>45658</v>
      </c>
      <c r="B3083">
        <v>4701</v>
      </c>
      <c r="C3083">
        <v>1</v>
      </c>
      <c r="D3083">
        <v>4</v>
      </c>
      <c r="E3083">
        <v>3</v>
      </c>
      <c r="F3083">
        <v>5</v>
      </c>
      <c r="G3083">
        <v>3</v>
      </c>
      <c r="H3083" t="s">
        <v>491</v>
      </c>
      <c r="I3083">
        <v>580</v>
      </c>
      <c r="J3083">
        <v>95</v>
      </c>
      <c r="L3083">
        <v>10</v>
      </c>
      <c r="M3083" t="s">
        <v>487</v>
      </c>
      <c r="N3083" t="s">
        <v>495</v>
      </c>
      <c r="O3083" t="s">
        <v>489</v>
      </c>
      <c r="P3083" s="1">
        <v>45604</v>
      </c>
      <c r="Q3083" s="1">
        <v>45600</v>
      </c>
      <c r="R3083" t="s">
        <v>493</v>
      </c>
      <c r="S3083">
        <v>493.5</v>
      </c>
      <c r="T3083">
        <v>30</v>
      </c>
    </row>
    <row r="3084" spans="1:20" x14ac:dyDescent="0.25">
      <c r="A3084" s="1">
        <v>45659</v>
      </c>
      <c r="B3084">
        <v>1815</v>
      </c>
      <c r="C3084">
        <v>2</v>
      </c>
      <c r="D3084">
        <v>4</v>
      </c>
      <c r="E3084">
        <v>4</v>
      </c>
      <c r="F3084">
        <v>5</v>
      </c>
      <c r="G3084">
        <v>3</v>
      </c>
      <c r="H3084" t="s">
        <v>491</v>
      </c>
      <c r="I3084">
        <v>425</v>
      </c>
      <c r="J3084">
        <v>126</v>
      </c>
      <c r="L3084">
        <v>9</v>
      </c>
      <c r="M3084" t="s">
        <v>492</v>
      </c>
      <c r="N3084" t="s">
        <v>495</v>
      </c>
      <c r="O3084" t="s">
        <v>489</v>
      </c>
      <c r="P3084" s="1">
        <v>45601</v>
      </c>
      <c r="Q3084" s="1">
        <v>45600</v>
      </c>
      <c r="R3084" t="s">
        <v>493</v>
      </c>
      <c r="S3084">
        <v>406.7</v>
      </c>
      <c r="T3084">
        <v>30</v>
      </c>
    </row>
    <row r="3085" spans="1:20" x14ac:dyDescent="0.25">
      <c r="A3085" s="1">
        <v>45659</v>
      </c>
      <c r="B3085">
        <v>3760</v>
      </c>
      <c r="C3085">
        <v>2</v>
      </c>
      <c r="D3085">
        <v>4</v>
      </c>
      <c r="E3085">
        <v>3</v>
      </c>
      <c r="F3085">
        <v>5</v>
      </c>
      <c r="G3085">
        <v>3</v>
      </c>
      <c r="H3085" t="s">
        <v>492</v>
      </c>
      <c r="I3085">
        <v>998</v>
      </c>
      <c r="J3085">
        <v>160</v>
      </c>
      <c r="L3085">
        <v>2</v>
      </c>
      <c r="M3085" t="s">
        <v>492</v>
      </c>
      <c r="N3085" t="s">
        <v>495</v>
      </c>
      <c r="O3085" t="s">
        <v>489</v>
      </c>
      <c r="P3085" s="1">
        <v>45604</v>
      </c>
      <c r="Q3085" s="1">
        <v>45600</v>
      </c>
      <c r="R3085" t="s">
        <v>493</v>
      </c>
      <c r="S3085">
        <v>831.6</v>
      </c>
      <c r="T3085">
        <v>30</v>
      </c>
    </row>
    <row r="3086" spans="1:20" x14ac:dyDescent="0.25">
      <c r="A3086" s="1">
        <v>45659</v>
      </c>
      <c r="B3086">
        <v>4417</v>
      </c>
      <c r="C3086">
        <v>2</v>
      </c>
      <c r="D3086">
        <v>4</v>
      </c>
      <c r="E3086">
        <v>3</v>
      </c>
      <c r="F3086">
        <v>5</v>
      </c>
      <c r="G3086">
        <v>1</v>
      </c>
      <c r="H3086" t="s">
        <v>491</v>
      </c>
      <c r="I3086">
        <v>553</v>
      </c>
      <c r="J3086">
        <v>76</v>
      </c>
      <c r="L3086">
        <v>2</v>
      </c>
      <c r="M3086" t="s">
        <v>492</v>
      </c>
      <c r="N3086" t="s">
        <v>488</v>
      </c>
      <c r="O3086" t="s">
        <v>497</v>
      </c>
      <c r="P3086" s="1">
        <v>45608</v>
      </c>
      <c r="Q3086" s="1">
        <v>45600</v>
      </c>
      <c r="R3086" t="s">
        <v>498</v>
      </c>
      <c r="S3086">
        <v>447.3</v>
      </c>
      <c r="T3086">
        <v>10</v>
      </c>
    </row>
    <row r="3087" spans="1:20" x14ac:dyDescent="0.25">
      <c r="A3087" s="1">
        <v>45659</v>
      </c>
      <c r="B3087">
        <v>2487</v>
      </c>
      <c r="C3087">
        <v>5</v>
      </c>
      <c r="D3087">
        <v>4</v>
      </c>
      <c r="E3087">
        <v>5</v>
      </c>
      <c r="F3087">
        <v>5</v>
      </c>
      <c r="G3087">
        <v>2</v>
      </c>
      <c r="H3087" t="s">
        <v>491</v>
      </c>
      <c r="I3087">
        <v>486</v>
      </c>
      <c r="J3087">
        <v>64</v>
      </c>
      <c r="L3087">
        <v>1</v>
      </c>
      <c r="M3087" t="s">
        <v>492</v>
      </c>
      <c r="N3087" t="s">
        <v>488</v>
      </c>
      <c r="O3087" t="s">
        <v>497</v>
      </c>
      <c r="P3087" s="1">
        <v>45606</v>
      </c>
      <c r="Q3087" s="1">
        <v>45600</v>
      </c>
      <c r="R3087" t="s">
        <v>498</v>
      </c>
      <c r="S3087">
        <v>392</v>
      </c>
      <c r="T3087">
        <v>10</v>
      </c>
    </row>
    <row r="3088" spans="1:20" x14ac:dyDescent="0.25">
      <c r="A3088" s="1">
        <v>45659</v>
      </c>
      <c r="B3088">
        <v>1592</v>
      </c>
      <c r="C3088">
        <v>1</v>
      </c>
      <c r="D3088">
        <v>4</v>
      </c>
      <c r="E3088">
        <v>5</v>
      </c>
      <c r="F3088">
        <v>5</v>
      </c>
      <c r="G3088">
        <v>2</v>
      </c>
      <c r="H3088" t="s">
        <v>491</v>
      </c>
      <c r="I3088">
        <v>999</v>
      </c>
      <c r="J3088">
        <v>139</v>
      </c>
      <c r="K3088" s="1">
        <v>45625</v>
      </c>
      <c r="L3088">
        <v>3</v>
      </c>
      <c r="M3088" t="s">
        <v>492</v>
      </c>
      <c r="N3088" t="s">
        <v>495</v>
      </c>
      <c r="O3088" t="s">
        <v>489</v>
      </c>
      <c r="R3088" t="s">
        <v>490</v>
      </c>
      <c r="S3088">
        <v>796.6</v>
      </c>
      <c r="T3088">
        <v>0</v>
      </c>
    </row>
    <row r="3089" spans="1:20" x14ac:dyDescent="0.25">
      <c r="A3089" s="1">
        <v>45659</v>
      </c>
      <c r="B3089">
        <v>4159</v>
      </c>
      <c r="C3089">
        <v>4</v>
      </c>
      <c r="D3089">
        <v>4</v>
      </c>
      <c r="E3089">
        <v>2</v>
      </c>
      <c r="F3089">
        <v>5</v>
      </c>
      <c r="G3089">
        <v>1</v>
      </c>
      <c r="H3089" t="s">
        <v>486</v>
      </c>
      <c r="I3089">
        <v>219</v>
      </c>
      <c r="J3089">
        <v>105</v>
      </c>
      <c r="L3089">
        <v>3</v>
      </c>
      <c r="M3089" t="s">
        <v>487</v>
      </c>
      <c r="N3089" t="s">
        <v>488</v>
      </c>
      <c r="O3089" t="s">
        <v>489</v>
      </c>
      <c r="P3089" s="1">
        <v>45602</v>
      </c>
      <c r="Q3089" s="1">
        <v>45600</v>
      </c>
      <c r="R3089" t="s">
        <v>498</v>
      </c>
      <c r="S3089">
        <v>233.8</v>
      </c>
      <c r="T3089">
        <v>10</v>
      </c>
    </row>
    <row r="3090" spans="1:20" x14ac:dyDescent="0.25">
      <c r="A3090" s="1">
        <v>45659</v>
      </c>
      <c r="B3090">
        <v>3730</v>
      </c>
      <c r="C3090">
        <v>3</v>
      </c>
      <c r="D3090">
        <v>4</v>
      </c>
      <c r="E3090">
        <v>1</v>
      </c>
      <c r="F3090">
        <v>5</v>
      </c>
      <c r="G3090">
        <v>3</v>
      </c>
      <c r="H3090" t="s">
        <v>492</v>
      </c>
      <c r="I3090">
        <v>456</v>
      </c>
      <c r="J3090">
        <v>57</v>
      </c>
      <c r="K3090" s="1">
        <v>45621</v>
      </c>
      <c r="L3090">
        <v>4</v>
      </c>
      <c r="M3090" t="s">
        <v>492</v>
      </c>
      <c r="N3090" t="s">
        <v>488</v>
      </c>
      <c r="O3090" t="s">
        <v>497</v>
      </c>
      <c r="R3090" t="s">
        <v>490</v>
      </c>
      <c r="S3090">
        <v>359.1</v>
      </c>
      <c r="T3090">
        <v>0</v>
      </c>
    </row>
    <row r="3091" spans="1:20" x14ac:dyDescent="0.25">
      <c r="A3091" s="1">
        <v>45659</v>
      </c>
      <c r="B3091">
        <v>117</v>
      </c>
      <c r="C3091">
        <v>1</v>
      </c>
      <c r="D3091">
        <v>4</v>
      </c>
      <c r="E3091">
        <v>2</v>
      </c>
      <c r="F3091">
        <v>5</v>
      </c>
      <c r="G3091">
        <v>2</v>
      </c>
      <c r="H3091" t="s">
        <v>492</v>
      </c>
      <c r="I3091">
        <v>699</v>
      </c>
      <c r="J3091">
        <v>183</v>
      </c>
      <c r="L3091">
        <v>3</v>
      </c>
      <c r="M3091" t="s">
        <v>494</v>
      </c>
      <c r="N3091" t="s">
        <v>495</v>
      </c>
      <c r="O3091" t="s">
        <v>497</v>
      </c>
      <c r="P3091" s="1">
        <v>45603</v>
      </c>
      <c r="Q3091" s="1">
        <v>45600</v>
      </c>
      <c r="R3091" t="s">
        <v>498</v>
      </c>
      <c r="S3091">
        <v>624.4</v>
      </c>
      <c r="T3091">
        <v>10</v>
      </c>
    </row>
    <row r="3092" spans="1:20" x14ac:dyDescent="0.25">
      <c r="A3092" s="1">
        <v>45659</v>
      </c>
      <c r="B3092">
        <v>2254</v>
      </c>
      <c r="C3092">
        <v>3</v>
      </c>
      <c r="D3092">
        <v>4</v>
      </c>
      <c r="E3092">
        <v>5</v>
      </c>
      <c r="F3092">
        <v>5</v>
      </c>
      <c r="G3092">
        <v>2</v>
      </c>
      <c r="H3092" t="s">
        <v>486</v>
      </c>
      <c r="I3092">
        <v>417</v>
      </c>
      <c r="J3092">
        <v>86</v>
      </c>
      <c r="K3092" s="1">
        <v>45627</v>
      </c>
      <c r="L3092">
        <v>10</v>
      </c>
      <c r="M3092" t="s">
        <v>494</v>
      </c>
      <c r="N3092" t="s">
        <v>488</v>
      </c>
      <c r="O3092" t="s">
        <v>497</v>
      </c>
      <c r="R3092" t="s">
        <v>490</v>
      </c>
      <c r="S3092">
        <v>352.1</v>
      </c>
      <c r="T3092">
        <v>0</v>
      </c>
    </row>
    <row r="3093" spans="1:20" x14ac:dyDescent="0.25">
      <c r="A3093" s="1">
        <v>45659</v>
      </c>
      <c r="B3093">
        <v>1244</v>
      </c>
      <c r="C3093">
        <v>1</v>
      </c>
      <c r="D3093">
        <v>4</v>
      </c>
      <c r="E3093">
        <v>5</v>
      </c>
      <c r="F3093">
        <v>5</v>
      </c>
      <c r="G3093">
        <v>1</v>
      </c>
      <c r="H3093" t="s">
        <v>491</v>
      </c>
      <c r="I3093">
        <v>790</v>
      </c>
      <c r="J3093">
        <v>140</v>
      </c>
      <c r="L3093">
        <v>6</v>
      </c>
      <c r="M3093" t="s">
        <v>494</v>
      </c>
      <c r="N3093" t="s">
        <v>495</v>
      </c>
      <c r="O3093" t="s">
        <v>489</v>
      </c>
      <c r="P3093" s="1">
        <v>45608</v>
      </c>
      <c r="Q3093" s="1">
        <v>45601</v>
      </c>
      <c r="R3093" t="s">
        <v>496</v>
      </c>
      <c r="S3093">
        <v>686</v>
      </c>
      <c r="T3093">
        <v>50</v>
      </c>
    </row>
    <row r="3094" spans="1:20" x14ac:dyDescent="0.25">
      <c r="A3094" s="1">
        <v>45660</v>
      </c>
      <c r="B3094">
        <v>889</v>
      </c>
      <c r="C3094">
        <v>5</v>
      </c>
      <c r="D3094">
        <v>4</v>
      </c>
      <c r="E3094">
        <v>4</v>
      </c>
      <c r="F3094">
        <v>5</v>
      </c>
      <c r="G3094">
        <v>2</v>
      </c>
      <c r="H3094" t="s">
        <v>486</v>
      </c>
      <c r="I3094">
        <v>71</v>
      </c>
      <c r="J3094">
        <v>145</v>
      </c>
      <c r="L3094">
        <v>9</v>
      </c>
      <c r="M3094" t="s">
        <v>487</v>
      </c>
      <c r="N3094" t="s">
        <v>495</v>
      </c>
      <c r="O3094" t="s">
        <v>497</v>
      </c>
      <c r="P3094" s="1">
        <v>45605</v>
      </c>
      <c r="Q3094" s="1">
        <v>45601</v>
      </c>
      <c r="R3094" t="s">
        <v>493</v>
      </c>
      <c r="S3094">
        <v>172.2</v>
      </c>
      <c r="T3094">
        <v>30</v>
      </c>
    </row>
    <row r="3095" spans="1:20" x14ac:dyDescent="0.25">
      <c r="A3095" s="1">
        <v>45660</v>
      </c>
      <c r="B3095">
        <v>3592</v>
      </c>
      <c r="C3095">
        <v>4</v>
      </c>
      <c r="D3095">
        <v>4</v>
      </c>
      <c r="E3095">
        <v>4</v>
      </c>
      <c r="F3095">
        <v>5</v>
      </c>
      <c r="G3095">
        <v>2</v>
      </c>
      <c r="H3095" t="s">
        <v>491</v>
      </c>
      <c r="I3095">
        <v>820</v>
      </c>
      <c r="J3095">
        <v>30</v>
      </c>
      <c r="K3095" s="1">
        <v>45617</v>
      </c>
      <c r="L3095">
        <v>8</v>
      </c>
      <c r="M3095" t="s">
        <v>494</v>
      </c>
      <c r="N3095" t="s">
        <v>488</v>
      </c>
      <c r="O3095" t="s">
        <v>497</v>
      </c>
      <c r="R3095" t="s">
        <v>490</v>
      </c>
      <c r="S3095">
        <v>595</v>
      </c>
      <c r="T3095">
        <v>0</v>
      </c>
    </row>
    <row r="3096" spans="1:20" x14ac:dyDescent="0.25">
      <c r="A3096" s="1">
        <v>45660</v>
      </c>
      <c r="B3096">
        <v>1529</v>
      </c>
      <c r="C3096">
        <v>5</v>
      </c>
      <c r="D3096">
        <v>4</v>
      </c>
      <c r="E3096">
        <v>5</v>
      </c>
      <c r="F3096">
        <v>5</v>
      </c>
      <c r="G3096">
        <v>3</v>
      </c>
      <c r="H3096" t="s">
        <v>486</v>
      </c>
      <c r="I3096">
        <v>817</v>
      </c>
      <c r="J3096">
        <v>117</v>
      </c>
      <c r="L3096">
        <v>6</v>
      </c>
      <c r="M3096" t="s">
        <v>492</v>
      </c>
      <c r="N3096" t="s">
        <v>488</v>
      </c>
      <c r="O3096" t="s">
        <v>489</v>
      </c>
      <c r="P3096" s="1">
        <v>45605</v>
      </c>
      <c r="Q3096" s="1">
        <v>45601</v>
      </c>
      <c r="R3096" t="s">
        <v>493</v>
      </c>
      <c r="S3096">
        <v>674.8</v>
      </c>
      <c r="T3096">
        <v>30</v>
      </c>
    </row>
    <row r="3097" spans="1:20" x14ac:dyDescent="0.25">
      <c r="A3097" s="1">
        <v>45660</v>
      </c>
      <c r="B3097">
        <v>3899</v>
      </c>
      <c r="C3097">
        <v>2</v>
      </c>
      <c r="D3097">
        <v>4</v>
      </c>
      <c r="E3097">
        <v>3</v>
      </c>
      <c r="F3097">
        <v>5</v>
      </c>
      <c r="G3097">
        <v>3</v>
      </c>
      <c r="H3097" t="s">
        <v>491</v>
      </c>
      <c r="I3097">
        <v>957</v>
      </c>
      <c r="J3097">
        <v>174</v>
      </c>
      <c r="L3097">
        <v>8</v>
      </c>
      <c r="M3097" t="s">
        <v>487</v>
      </c>
      <c r="N3097" t="s">
        <v>495</v>
      </c>
      <c r="O3097" t="s">
        <v>489</v>
      </c>
      <c r="P3097" s="1">
        <v>45606</v>
      </c>
      <c r="Q3097" s="1">
        <v>45601</v>
      </c>
      <c r="R3097" t="s">
        <v>498</v>
      </c>
      <c r="S3097">
        <v>798.7</v>
      </c>
      <c r="T3097">
        <v>10</v>
      </c>
    </row>
    <row r="3098" spans="1:20" x14ac:dyDescent="0.25">
      <c r="A3098" s="1">
        <v>45660</v>
      </c>
      <c r="B3098">
        <v>3068</v>
      </c>
      <c r="C3098">
        <v>4</v>
      </c>
      <c r="D3098">
        <v>4</v>
      </c>
      <c r="E3098">
        <v>2</v>
      </c>
      <c r="F3098">
        <v>5</v>
      </c>
      <c r="G3098">
        <v>3</v>
      </c>
      <c r="H3098" t="s">
        <v>486</v>
      </c>
      <c r="I3098">
        <v>171</v>
      </c>
      <c r="J3098">
        <v>106</v>
      </c>
      <c r="L3098">
        <v>8</v>
      </c>
      <c r="M3098" t="s">
        <v>487</v>
      </c>
      <c r="N3098" t="s">
        <v>488</v>
      </c>
      <c r="O3098" t="s">
        <v>489</v>
      </c>
      <c r="P3098" s="1">
        <v>45609</v>
      </c>
      <c r="Q3098" s="1">
        <v>45601</v>
      </c>
      <c r="R3098" t="s">
        <v>493</v>
      </c>
      <c r="S3098">
        <v>214.9</v>
      </c>
      <c r="T3098">
        <v>30</v>
      </c>
    </row>
    <row r="3099" spans="1:20" x14ac:dyDescent="0.25">
      <c r="A3099" s="1">
        <v>45660</v>
      </c>
      <c r="B3099">
        <v>4556</v>
      </c>
      <c r="C3099">
        <v>1</v>
      </c>
      <c r="D3099">
        <v>4</v>
      </c>
      <c r="E3099">
        <v>5</v>
      </c>
      <c r="F3099">
        <v>5</v>
      </c>
      <c r="G3099">
        <v>2</v>
      </c>
      <c r="H3099" t="s">
        <v>486</v>
      </c>
      <c r="I3099">
        <v>519</v>
      </c>
      <c r="J3099">
        <v>164</v>
      </c>
      <c r="L3099">
        <v>10</v>
      </c>
      <c r="M3099" t="s">
        <v>492</v>
      </c>
      <c r="N3099" t="s">
        <v>495</v>
      </c>
      <c r="O3099" t="s">
        <v>497</v>
      </c>
      <c r="P3099" s="1">
        <v>45608</v>
      </c>
      <c r="Q3099" s="1">
        <v>45601</v>
      </c>
      <c r="R3099" t="s">
        <v>496</v>
      </c>
      <c r="S3099">
        <v>513.1</v>
      </c>
      <c r="T3099">
        <v>50</v>
      </c>
    </row>
    <row r="3100" spans="1:20" x14ac:dyDescent="0.25">
      <c r="A3100" s="1">
        <v>45660</v>
      </c>
      <c r="B3100">
        <v>3639</v>
      </c>
      <c r="C3100">
        <v>5</v>
      </c>
      <c r="D3100">
        <v>4</v>
      </c>
      <c r="E3100">
        <v>5</v>
      </c>
      <c r="F3100">
        <v>5</v>
      </c>
      <c r="G3100">
        <v>3</v>
      </c>
      <c r="H3100" t="s">
        <v>491</v>
      </c>
      <c r="I3100">
        <v>861</v>
      </c>
      <c r="J3100">
        <v>141</v>
      </c>
      <c r="K3100" s="1">
        <v>45617</v>
      </c>
      <c r="L3100">
        <v>6</v>
      </c>
      <c r="M3100" t="s">
        <v>494</v>
      </c>
      <c r="N3100" t="s">
        <v>495</v>
      </c>
      <c r="O3100" t="s">
        <v>489</v>
      </c>
      <c r="R3100" t="s">
        <v>490</v>
      </c>
      <c r="S3100">
        <v>701.4</v>
      </c>
      <c r="T3100">
        <v>0</v>
      </c>
    </row>
    <row r="3101" spans="1:20" x14ac:dyDescent="0.25">
      <c r="A3101" s="1">
        <v>45660</v>
      </c>
      <c r="B3101">
        <v>3907</v>
      </c>
      <c r="C3101">
        <v>3</v>
      </c>
      <c r="D3101">
        <v>4</v>
      </c>
      <c r="E3101">
        <v>4</v>
      </c>
      <c r="F3101">
        <v>5</v>
      </c>
      <c r="G3101">
        <v>1</v>
      </c>
      <c r="H3101" t="s">
        <v>491</v>
      </c>
      <c r="I3101">
        <v>938</v>
      </c>
      <c r="J3101">
        <v>117</v>
      </c>
      <c r="L3101">
        <v>2</v>
      </c>
      <c r="M3101" t="s">
        <v>492</v>
      </c>
      <c r="N3101" t="s">
        <v>495</v>
      </c>
      <c r="O3101" t="s">
        <v>489</v>
      </c>
      <c r="P3101" s="1">
        <v>45610</v>
      </c>
      <c r="Q3101" s="1">
        <v>45601</v>
      </c>
      <c r="R3101" t="s">
        <v>498</v>
      </c>
      <c r="S3101">
        <v>745.5</v>
      </c>
      <c r="T3101">
        <v>10</v>
      </c>
    </row>
    <row r="3102" spans="1:20" x14ac:dyDescent="0.25">
      <c r="A3102" s="1">
        <v>45660</v>
      </c>
      <c r="B3102">
        <v>4550</v>
      </c>
      <c r="C3102">
        <v>5</v>
      </c>
      <c r="D3102">
        <v>4</v>
      </c>
      <c r="E3102">
        <v>2</v>
      </c>
      <c r="F3102">
        <v>5</v>
      </c>
      <c r="G3102">
        <v>3</v>
      </c>
      <c r="H3102" t="s">
        <v>492</v>
      </c>
      <c r="I3102">
        <v>742</v>
      </c>
      <c r="J3102">
        <v>52</v>
      </c>
      <c r="K3102" s="1">
        <v>45631</v>
      </c>
      <c r="L3102">
        <v>5</v>
      </c>
      <c r="M3102" t="s">
        <v>494</v>
      </c>
      <c r="N3102" t="s">
        <v>495</v>
      </c>
      <c r="O3102" t="s">
        <v>497</v>
      </c>
      <c r="R3102" t="s">
        <v>490</v>
      </c>
      <c r="S3102">
        <v>555.79999999999995</v>
      </c>
      <c r="T3102">
        <v>0</v>
      </c>
    </row>
    <row r="3103" spans="1:20" x14ac:dyDescent="0.25">
      <c r="A3103" s="1">
        <v>45660</v>
      </c>
      <c r="B3103">
        <v>206</v>
      </c>
      <c r="C3103">
        <v>5</v>
      </c>
      <c r="D3103">
        <v>4</v>
      </c>
      <c r="E3103">
        <v>2</v>
      </c>
      <c r="F3103">
        <v>5</v>
      </c>
      <c r="G3103">
        <v>3</v>
      </c>
      <c r="H3103" t="s">
        <v>492</v>
      </c>
      <c r="I3103">
        <v>293</v>
      </c>
      <c r="J3103">
        <v>152</v>
      </c>
      <c r="L3103">
        <v>4</v>
      </c>
      <c r="M3103" t="s">
        <v>494</v>
      </c>
      <c r="N3103" t="s">
        <v>495</v>
      </c>
      <c r="O3103" t="s">
        <v>497</v>
      </c>
      <c r="P3103" s="1">
        <v>45607</v>
      </c>
      <c r="Q3103" s="1">
        <v>45602</v>
      </c>
      <c r="R3103" t="s">
        <v>498</v>
      </c>
      <c r="S3103">
        <v>318.5</v>
      </c>
      <c r="T3103">
        <v>10</v>
      </c>
    </row>
    <row r="3104" spans="1:20" x14ac:dyDescent="0.25">
      <c r="A3104" s="1">
        <v>45661</v>
      </c>
      <c r="B3104">
        <v>69</v>
      </c>
      <c r="C3104">
        <v>1</v>
      </c>
      <c r="D3104">
        <v>4</v>
      </c>
      <c r="E3104">
        <v>1</v>
      </c>
      <c r="F3104">
        <v>5</v>
      </c>
      <c r="G3104">
        <v>2</v>
      </c>
      <c r="H3104" t="s">
        <v>486</v>
      </c>
      <c r="I3104">
        <v>979</v>
      </c>
      <c r="J3104">
        <v>142</v>
      </c>
      <c r="L3104">
        <v>6</v>
      </c>
      <c r="M3104" t="s">
        <v>494</v>
      </c>
      <c r="N3104" t="s">
        <v>495</v>
      </c>
      <c r="O3104" t="s">
        <v>489</v>
      </c>
      <c r="P3104" s="1">
        <v>45603</v>
      </c>
      <c r="Q3104" s="1">
        <v>45602</v>
      </c>
      <c r="R3104" t="s">
        <v>498</v>
      </c>
      <c r="S3104">
        <v>791.7</v>
      </c>
      <c r="T3104">
        <v>10</v>
      </c>
    </row>
    <row r="3105" spans="1:20" x14ac:dyDescent="0.25">
      <c r="A3105" s="1">
        <v>45661</v>
      </c>
      <c r="B3105">
        <v>4397</v>
      </c>
      <c r="C3105">
        <v>1</v>
      </c>
      <c r="D3105">
        <v>4</v>
      </c>
      <c r="E3105">
        <v>5</v>
      </c>
      <c r="F3105">
        <v>5</v>
      </c>
      <c r="G3105">
        <v>3</v>
      </c>
      <c r="H3105" t="s">
        <v>486</v>
      </c>
      <c r="I3105">
        <v>904</v>
      </c>
      <c r="J3105">
        <v>100</v>
      </c>
      <c r="L3105">
        <v>2</v>
      </c>
      <c r="M3105" t="s">
        <v>494</v>
      </c>
      <c r="N3105" t="s">
        <v>495</v>
      </c>
      <c r="O3105" t="s">
        <v>497</v>
      </c>
      <c r="P3105" s="1">
        <v>45606</v>
      </c>
      <c r="Q3105" s="1">
        <v>45602</v>
      </c>
      <c r="R3105" t="s">
        <v>498</v>
      </c>
      <c r="S3105">
        <v>709.8</v>
      </c>
      <c r="T3105">
        <v>10</v>
      </c>
    </row>
    <row r="3106" spans="1:20" x14ac:dyDescent="0.25">
      <c r="A3106" s="1">
        <v>45661</v>
      </c>
      <c r="B3106">
        <v>575</v>
      </c>
      <c r="C3106">
        <v>2</v>
      </c>
      <c r="D3106">
        <v>4</v>
      </c>
      <c r="E3106">
        <v>1</v>
      </c>
      <c r="F3106">
        <v>5</v>
      </c>
      <c r="G3106">
        <v>1</v>
      </c>
      <c r="H3106" t="s">
        <v>492</v>
      </c>
      <c r="I3106">
        <v>379</v>
      </c>
      <c r="J3106">
        <v>81</v>
      </c>
      <c r="L3106">
        <v>4</v>
      </c>
      <c r="M3106" t="s">
        <v>494</v>
      </c>
      <c r="N3106" t="s">
        <v>488</v>
      </c>
      <c r="O3106" t="s">
        <v>489</v>
      </c>
      <c r="P3106" s="1">
        <v>45608</v>
      </c>
      <c r="Q3106" s="1">
        <v>45602</v>
      </c>
      <c r="R3106" t="s">
        <v>498</v>
      </c>
      <c r="S3106">
        <v>329</v>
      </c>
      <c r="T3106">
        <v>10</v>
      </c>
    </row>
    <row r="3107" spans="1:20" x14ac:dyDescent="0.25">
      <c r="A3107" s="1">
        <v>45661</v>
      </c>
      <c r="B3107">
        <v>2519</v>
      </c>
      <c r="C3107">
        <v>4</v>
      </c>
      <c r="D3107">
        <v>4</v>
      </c>
      <c r="E3107">
        <v>4</v>
      </c>
      <c r="F3107">
        <v>5</v>
      </c>
      <c r="G3107">
        <v>3</v>
      </c>
      <c r="H3107" t="s">
        <v>492</v>
      </c>
      <c r="I3107">
        <v>796</v>
      </c>
      <c r="J3107">
        <v>84</v>
      </c>
      <c r="K3107" s="1">
        <v>45620</v>
      </c>
      <c r="L3107">
        <v>8</v>
      </c>
      <c r="M3107" t="s">
        <v>492</v>
      </c>
      <c r="N3107" t="s">
        <v>488</v>
      </c>
      <c r="O3107" t="s">
        <v>497</v>
      </c>
      <c r="R3107" t="s">
        <v>490</v>
      </c>
      <c r="S3107">
        <v>616</v>
      </c>
      <c r="T3107">
        <v>0</v>
      </c>
    </row>
    <row r="3108" spans="1:20" x14ac:dyDescent="0.25">
      <c r="A3108" s="1">
        <v>45661</v>
      </c>
      <c r="B3108">
        <v>3545</v>
      </c>
      <c r="C3108">
        <v>5</v>
      </c>
      <c r="D3108">
        <v>4</v>
      </c>
      <c r="E3108">
        <v>1</v>
      </c>
      <c r="F3108">
        <v>5</v>
      </c>
      <c r="G3108">
        <v>3</v>
      </c>
      <c r="H3108" t="s">
        <v>491</v>
      </c>
      <c r="I3108">
        <v>453</v>
      </c>
      <c r="J3108">
        <v>144</v>
      </c>
      <c r="L3108">
        <v>1</v>
      </c>
      <c r="M3108" t="s">
        <v>487</v>
      </c>
      <c r="N3108" t="s">
        <v>495</v>
      </c>
      <c r="O3108" t="s">
        <v>497</v>
      </c>
      <c r="P3108" s="1">
        <v>45608</v>
      </c>
      <c r="Q3108" s="1">
        <v>45602</v>
      </c>
      <c r="R3108" t="s">
        <v>496</v>
      </c>
      <c r="S3108">
        <v>452.9</v>
      </c>
      <c r="T3108">
        <v>50</v>
      </c>
    </row>
    <row r="3109" spans="1:20" x14ac:dyDescent="0.25">
      <c r="A3109" s="1">
        <v>45661</v>
      </c>
      <c r="B3109">
        <v>1706</v>
      </c>
      <c r="C3109">
        <v>3</v>
      </c>
      <c r="D3109">
        <v>4</v>
      </c>
      <c r="E3109">
        <v>3</v>
      </c>
      <c r="F3109">
        <v>5</v>
      </c>
      <c r="G3109">
        <v>1</v>
      </c>
      <c r="H3109" t="s">
        <v>492</v>
      </c>
      <c r="I3109">
        <v>678</v>
      </c>
      <c r="J3109">
        <v>109</v>
      </c>
      <c r="L3109">
        <v>3</v>
      </c>
      <c r="M3109" t="s">
        <v>487</v>
      </c>
      <c r="N3109" t="s">
        <v>488</v>
      </c>
      <c r="O3109" t="s">
        <v>489</v>
      </c>
      <c r="P3109" s="1">
        <v>45611</v>
      </c>
      <c r="Q3109" s="1">
        <v>45602</v>
      </c>
      <c r="R3109" t="s">
        <v>496</v>
      </c>
      <c r="S3109">
        <v>585.9</v>
      </c>
      <c r="T3109">
        <v>50</v>
      </c>
    </row>
    <row r="3110" spans="1:20" x14ac:dyDescent="0.25">
      <c r="A3110" s="1">
        <v>45661</v>
      </c>
      <c r="B3110">
        <v>1758</v>
      </c>
      <c r="C3110">
        <v>1</v>
      </c>
      <c r="D3110">
        <v>4</v>
      </c>
      <c r="E3110">
        <v>5</v>
      </c>
      <c r="F3110">
        <v>5</v>
      </c>
      <c r="G3110">
        <v>1</v>
      </c>
      <c r="H3110" t="s">
        <v>486</v>
      </c>
      <c r="I3110">
        <v>501</v>
      </c>
      <c r="J3110">
        <v>63</v>
      </c>
      <c r="L3110">
        <v>4</v>
      </c>
      <c r="M3110" t="s">
        <v>487</v>
      </c>
      <c r="N3110" t="s">
        <v>488</v>
      </c>
      <c r="O3110" t="s">
        <v>489</v>
      </c>
      <c r="P3110" s="1">
        <v>45607</v>
      </c>
      <c r="Q3110" s="1">
        <v>45602</v>
      </c>
      <c r="R3110" t="s">
        <v>496</v>
      </c>
      <c r="S3110">
        <v>429.8</v>
      </c>
      <c r="T3110">
        <v>50</v>
      </c>
    </row>
    <row r="3111" spans="1:20" x14ac:dyDescent="0.25">
      <c r="A3111" s="1">
        <v>45661</v>
      </c>
      <c r="B3111">
        <v>2749</v>
      </c>
      <c r="C3111">
        <v>1</v>
      </c>
      <c r="D3111">
        <v>4</v>
      </c>
      <c r="E3111">
        <v>5</v>
      </c>
      <c r="F3111">
        <v>5</v>
      </c>
      <c r="G3111">
        <v>3</v>
      </c>
      <c r="H3111" t="s">
        <v>492</v>
      </c>
      <c r="I3111">
        <v>115</v>
      </c>
      <c r="J3111">
        <v>140</v>
      </c>
      <c r="K3111" s="1">
        <v>45617</v>
      </c>
      <c r="L3111">
        <v>2</v>
      </c>
      <c r="M3111" t="s">
        <v>492</v>
      </c>
      <c r="N3111" t="s">
        <v>495</v>
      </c>
      <c r="O3111" t="s">
        <v>489</v>
      </c>
      <c r="R3111" t="s">
        <v>490</v>
      </c>
      <c r="S3111">
        <v>178.5</v>
      </c>
      <c r="T3111">
        <v>0</v>
      </c>
    </row>
    <row r="3112" spans="1:20" x14ac:dyDescent="0.25">
      <c r="A3112" s="1">
        <v>45661</v>
      </c>
      <c r="B3112">
        <v>3403</v>
      </c>
      <c r="C3112">
        <v>2</v>
      </c>
      <c r="D3112">
        <v>4</v>
      </c>
      <c r="E3112">
        <v>2</v>
      </c>
      <c r="F3112">
        <v>5</v>
      </c>
      <c r="G3112">
        <v>2</v>
      </c>
      <c r="H3112" t="s">
        <v>492</v>
      </c>
      <c r="I3112">
        <v>360</v>
      </c>
      <c r="J3112">
        <v>161</v>
      </c>
      <c r="K3112" s="1">
        <v>45624</v>
      </c>
      <c r="L3112">
        <v>2</v>
      </c>
      <c r="M3112" t="s">
        <v>492</v>
      </c>
      <c r="N3112" t="s">
        <v>495</v>
      </c>
      <c r="O3112" t="s">
        <v>497</v>
      </c>
      <c r="R3112" t="s">
        <v>490</v>
      </c>
      <c r="S3112">
        <v>364.7</v>
      </c>
      <c r="T3112">
        <v>0</v>
      </c>
    </row>
    <row r="3113" spans="1:20" x14ac:dyDescent="0.25">
      <c r="A3113" s="1">
        <v>45661</v>
      </c>
      <c r="B3113">
        <v>712</v>
      </c>
      <c r="C3113">
        <v>4</v>
      </c>
      <c r="D3113">
        <v>4</v>
      </c>
      <c r="E3113">
        <v>1</v>
      </c>
      <c r="F3113">
        <v>5</v>
      </c>
      <c r="G3113">
        <v>1</v>
      </c>
      <c r="H3113" t="s">
        <v>492</v>
      </c>
      <c r="I3113">
        <v>64</v>
      </c>
      <c r="J3113">
        <v>110</v>
      </c>
      <c r="K3113" s="1">
        <v>45627</v>
      </c>
      <c r="L3113">
        <v>6</v>
      </c>
      <c r="M3113" t="s">
        <v>487</v>
      </c>
      <c r="N3113" t="s">
        <v>488</v>
      </c>
      <c r="O3113" t="s">
        <v>489</v>
      </c>
      <c r="R3113" t="s">
        <v>490</v>
      </c>
      <c r="S3113">
        <v>121.8</v>
      </c>
      <c r="T3113">
        <v>0</v>
      </c>
    </row>
    <row r="3114" spans="1:20" x14ac:dyDescent="0.25">
      <c r="A3114" s="1">
        <v>45662</v>
      </c>
      <c r="B3114">
        <v>2584</v>
      </c>
      <c r="C3114">
        <v>2</v>
      </c>
      <c r="D3114">
        <v>4</v>
      </c>
      <c r="E3114">
        <v>2</v>
      </c>
      <c r="F3114">
        <v>5</v>
      </c>
      <c r="G3114">
        <v>1</v>
      </c>
      <c r="H3114" t="s">
        <v>492</v>
      </c>
      <c r="I3114">
        <v>332</v>
      </c>
      <c r="J3114">
        <v>76</v>
      </c>
      <c r="K3114" s="1">
        <v>45629</v>
      </c>
      <c r="L3114">
        <v>6</v>
      </c>
      <c r="M3114" t="s">
        <v>494</v>
      </c>
      <c r="N3114" t="s">
        <v>495</v>
      </c>
      <c r="O3114" t="s">
        <v>497</v>
      </c>
      <c r="R3114" t="s">
        <v>490</v>
      </c>
      <c r="S3114">
        <v>285.60000000000002</v>
      </c>
      <c r="T3114">
        <v>0</v>
      </c>
    </row>
    <row r="3115" spans="1:20" x14ac:dyDescent="0.25">
      <c r="A3115" s="1">
        <v>45658</v>
      </c>
      <c r="B3115">
        <v>4335</v>
      </c>
      <c r="C3115">
        <v>1</v>
      </c>
      <c r="D3115">
        <v>4</v>
      </c>
      <c r="E3115">
        <v>1</v>
      </c>
      <c r="F3115">
        <v>5</v>
      </c>
      <c r="G3115">
        <v>2</v>
      </c>
      <c r="H3115" t="s">
        <v>486</v>
      </c>
      <c r="I3115">
        <v>555</v>
      </c>
      <c r="J3115">
        <v>67</v>
      </c>
      <c r="L3115">
        <v>3</v>
      </c>
      <c r="M3115" t="s">
        <v>487</v>
      </c>
      <c r="N3115" t="s">
        <v>488</v>
      </c>
      <c r="O3115" t="s">
        <v>497</v>
      </c>
      <c r="P3115" s="1">
        <v>45608</v>
      </c>
      <c r="Q3115" s="1">
        <v>45603</v>
      </c>
      <c r="R3115" t="s">
        <v>493</v>
      </c>
      <c r="S3115">
        <v>456.4</v>
      </c>
      <c r="T3115">
        <v>30</v>
      </c>
    </row>
    <row r="3116" spans="1:20" x14ac:dyDescent="0.25">
      <c r="A3116" s="1">
        <v>45658</v>
      </c>
      <c r="B3116">
        <v>1944</v>
      </c>
      <c r="C3116">
        <v>1</v>
      </c>
      <c r="D3116">
        <v>4</v>
      </c>
      <c r="E3116">
        <v>1</v>
      </c>
      <c r="F3116">
        <v>5</v>
      </c>
      <c r="G3116">
        <v>1</v>
      </c>
      <c r="H3116" t="s">
        <v>492</v>
      </c>
      <c r="I3116">
        <v>559</v>
      </c>
      <c r="J3116">
        <v>164</v>
      </c>
      <c r="L3116">
        <v>8</v>
      </c>
      <c r="M3116" t="s">
        <v>487</v>
      </c>
      <c r="N3116" t="s">
        <v>495</v>
      </c>
      <c r="O3116" t="s">
        <v>489</v>
      </c>
      <c r="P3116" s="1">
        <v>45609</v>
      </c>
      <c r="Q3116" s="1">
        <v>45603</v>
      </c>
      <c r="R3116" t="s">
        <v>493</v>
      </c>
      <c r="S3116">
        <v>527.1</v>
      </c>
      <c r="T3116">
        <v>30</v>
      </c>
    </row>
    <row r="3117" spans="1:20" x14ac:dyDescent="0.25">
      <c r="A3117" s="1">
        <v>45658</v>
      </c>
      <c r="B3117">
        <v>3101</v>
      </c>
      <c r="C3117">
        <v>1</v>
      </c>
      <c r="D3117">
        <v>4</v>
      </c>
      <c r="E3117">
        <v>4</v>
      </c>
      <c r="F3117">
        <v>5</v>
      </c>
      <c r="G3117">
        <v>1</v>
      </c>
      <c r="H3117" t="s">
        <v>492</v>
      </c>
      <c r="I3117">
        <v>498</v>
      </c>
      <c r="J3117">
        <v>63</v>
      </c>
      <c r="K3117" s="1">
        <v>45610</v>
      </c>
      <c r="L3117">
        <v>3</v>
      </c>
      <c r="M3117" t="s">
        <v>494</v>
      </c>
      <c r="N3117" t="s">
        <v>495</v>
      </c>
      <c r="O3117" t="s">
        <v>497</v>
      </c>
      <c r="R3117" t="s">
        <v>490</v>
      </c>
      <c r="S3117">
        <v>392.7</v>
      </c>
      <c r="T3117">
        <v>0</v>
      </c>
    </row>
    <row r="3118" spans="1:20" x14ac:dyDescent="0.25">
      <c r="A3118" s="1">
        <v>45658</v>
      </c>
      <c r="B3118">
        <v>3679</v>
      </c>
      <c r="C3118">
        <v>1</v>
      </c>
      <c r="D3118">
        <v>4</v>
      </c>
      <c r="E3118">
        <v>1</v>
      </c>
      <c r="F3118">
        <v>5</v>
      </c>
      <c r="G3118">
        <v>2</v>
      </c>
      <c r="H3118" t="s">
        <v>486</v>
      </c>
      <c r="I3118">
        <v>392</v>
      </c>
      <c r="J3118">
        <v>151</v>
      </c>
      <c r="L3118">
        <v>2</v>
      </c>
      <c r="M3118" t="s">
        <v>494</v>
      </c>
      <c r="N3118" t="s">
        <v>495</v>
      </c>
      <c r="O3118" t="s">
        <v>497</v>
      </c>
      <c r="P3118" s="1">
        <v>45609</v>
      </c>
      <c r="Q3118" s="1">
        <v>45603</v>
      </c>
      <c r="R3118" t="s">
        <v>498</v>
      </c>
      <c r="S3118">
        <v>387.1</v>
      </c>
      <c r="T3118">
        <v>10</v>
      </c>
    </row>
    <row r="3119" spans="1:20" x14ac:dyDescent="0.25">
      <c r="A3119" s="1">
        <v>45658</v>
      </c>
      <c r="B3119">
        <v>1207</v>
      </c>
      <c r="C3119">
        <v>1</v>
      </c>
      <c r="D3119">
        <v>4</v>
      </c>
      <c r="E3119">
        <v>2</v>
      </c>
      <c r="F3119">
        <v>5</v>
      </c>
      <c r="G3119">
        <v>3</v>
      </c>
      <c r="H3119" t="s">
        <v>492</v>
      </c>
      <c r="I3119">
        <v>331</v>
      </c>
      <c r="J3119">
        <v>100</v>
      </c>
      <c r="L3119">
        <v>5</v>
      </c>
      <c r="M3119" t="s">
        <v>494</v>
      </c>
      <c r="N3119" t="s">
        <v>495</v>
      </c>
      <c r="O3119" t="s">
        <v>489</v>
      </c>
      <c r="P3119" s="1">
        <v>45606</v>
      </c>
      <c r="Q3119" s="1">
        <v>45603</v>
      </c>
      <c r="R3119" t="s">
        <v>496</v>
      </c>
      <c r="S3119">
        <v>336.7</v>
      </c>
      <c r="T3119">
        <v>50</v>
      </c>
    </row>
    <row r="3120" spans="1:20" x14ac:dyDescent="0.25">
      <c r="A3120" s="1">
        <v>45658</v>
      </c>
      <c r="B3120">
        <v>374</v>
      </c>
      <c r="C3120">
        <v>1</v>
      </c>
      <c r="D3120">
        <v>4</v>
      </c>
      <c r="E3120">
        <v>1</v>
      </c>
      <c r="F3120">
        <v>5</v>
      </c>
      <c r="G3120">
        <v>2</v>
      </c>
      <c r="H3120" t="s">
        <v>486</v>
      </c>
      <c r="I3120">
        <v>424</v>
      </c>
      <c r="J3120">
        <v>116</v>
      </c>
      <c r="K3120" s="1">
        <v>45612</v>
      </c>
      <c r="L3120">
        <v>7</v>
      </c>
      <c r="M3120" t="s">
        <v>492</v>
      </c>
      <c r="N3120" t="s">
        <v>488</v>
      </c>
      <c r="O3120" t="s">
        <v>497</v>
      </c>
      <c r="R3120" t="s">
        <v>490</v>
      </c>
      <c r="S3120">
        <v>378</v>
      </c>
      <c r="T3120">
        <v>0</v>
      </c>
    </row>
    <row r="3121" spans="1:20" x14ac:dyDescent="0.25">
      <c r="A3121" s="1">
        <v>45658</v>
      </c>
      <c r="B3121">
        <v>3014</v>
      </c>
      <c r="C3121">
        <v>1</v>
      </c>
      <c r="D3121">
        <v>4</v>
      </c>
      <c r="E3121">
        <v>1</v>
      </c>
      <c r="F3121">
        <v>5</v>
      </c>
      <c r="G3121">
        <v>3</v>
      </c>
      <c r="H3121" t="s">
        <v>492</v>
      </c>
      <c r="I3121">
        <v>125</v>
      </c>
      <c r="J3121">
        <v>49</v>
      </c>
      <c r="L3121">
        <v>1</v>
      </c>
      <c r="M3121" t="s">
        <v>494</v>
      </c>
      <c r="N3121" t="s">
        <v>495</v>
      </c>
      <c r="O3121" t="s">
        <v>497</v>
      </c>
      <c r="P3121" s="1">
        <v>45609</v>
      </c>
      <c r="Q3121" s="1">
        <v>45603</v>
      </c>
      <c r="R3121" t="s">
        <v>496</v>
      </c>
      <c r="S3121">
        <v>156.80000000000001</v>
      </c>
      <c r="T3121">
        <v>50</v>
      </c>
    </row>
    <row r="3122" spans="1:20" x14ac:dyDescent="0.25">
      <c r="A3122" s="1">
        <v>45658</v>
      </c>
      <c r="B3122">
        <v>4563</v>
      </c>
      <c r="C3122">
        <v>1</v>
      </c>
      <c r="D3122">
        <v>4</v>
      </c>
      <c r="E3122">
        <v>5</v>
      </c>
      <c r="F3122">
        <v>5</v>
      </c>
      <c r="G3122">
        <v>1</v>
      </c>
      <c r="H3122" t="s">
        <v>492</v>
      </c>
      <c r="I3122">
        <v>674</v>
      </c>
      <c r="J3122">
        <v>140</v>
      </c>
      <c r="K3122" s="1">
        <v>45618</v>
      </c>
      <c r="L3122">
        <v>2</v>
      </c>
      <c r="M3122" t="s">
        <v>487</v>
      </c>
      <c r="N3122" t="s">
        <v>495</v>
      </c>
      <c r="O3122" t="s">
        <v>489</v>
      </c>
      <c r="R3122" t="s">
        <v>490</v>
      </c>
      <c r="S3122">
        <v>569.79999999999995</v>
      </c>
      <c r="T3122">
        <v>0</v>
      </c>
    </row>
    <row r="3123" spans="1:20" x14ac:dyDescent="0.25">
      <c r="A3123" s="1">
        <v>45658</v>
      </c>
      <c r="B3123">
        <v>4896</v>
      </c>
      <c r="C3123">
        <v>1</v>
      </c>
      <c r="D3123">
        <v>4</v>
      </c>
      <c r="E3123">
        <v>5</v>
      </c>
      <c r="F3123">
        <v>5</v>
      </c>
      <c r="G3123">
        <v>1</v>
      </c>
      <c r="H3123" t="s">
        <v>492</v>
      </c>
      <c r="I3123">
        <v>170</v>
      </c>
      <c r="J3123">
        <v>104</v>
      </c>
      <c r="K3123" s="1">
        <v>45617</v>
      </c>
      <c r="L3123">
        <v>2</v>
      </c>
      <c r="M3123" t="s">
        <v>487</v>
      </c>
      <c r="N3123" t="s">
        <v>495</v>
      </c>
      <c r="O3123" t="s">
        <v>489</v>
      </c>
      <c r="R3123" t="s">
        <v>490</v>
      </c>
      <c r="S3123">
        <v>191.8</v>
      </c>
      <c r="T3123">
        <v>0</v>
      </c>
    </row>
    <row r="3124" spans="1:20" x14ac:dyDescent="0.25">
      <c r="A3124" s="1">
        <v>45658</v>
      </c>
      <c r="B3124">
        <v>1163</v>
      </c>
      <c r="C3124">
        <v>1</v>
      </c>
      <c r="D3124">
        <v>4</v>
      </c>
      <c r="E3124">
        <v>5</v>
      </c>
      <c r="F3124">
        <v>5</v>
      </c>
      <c r="G3124">
        <v>3</v>
      </c>
      <c r="H3124" t="s">
        <v>491</v>
      </c>
      <c r="I3124">
        <v>818</v>
      </c>
      <c r="J3124">
        <v>177</v>
      </c>
      <c r="K3124" s="1">
        <v>45625</v>
      </c>
      <c r="L3124">
        <v>8</v>
      </c>
      <c r="M3124" t="s">
        <v>487</v>
      </c>
      <c r="N3124" t="s">
        <v>488</v>
      </c>
      <c r="O3124" t="s">
        <v>497</v>
      </c>
      <c r="R3124" t="s">
        <v>490</v>
      </c>
      <c r="S3124">
        <v>696.5</v>
      </c>
      <c r="T3124">
        <v>0</v>
      </c>
    </row>
    <row r="3125" spans="1:20" x14ac:dyDescent="0.25">
      <c r="A3125" s="1">
        <v>45659</v>
      </c>
      <c r="B3125">
        <v>4515</v>
      </c>
      <c r="C3125">
        <v>1</v>
      </c>
      <c r="D3125">
        <v>4</v>
      </c>
      <c r="E3125">
        <v>3</v>
      </c>
      <c r="F3125">
        <v>5</v>
      </c>
      <c r="G3125">
        <v>2</v>
      </c>
      <c r="H3125" t="s">
        <v>492</v>
      </c>
      <c r="I3125">
        <v>984</v>
      </c>
      <c r="J3125">
        <v>165</v>
      </c>
      <c r="K3125" s="1">
        <v>45618</v>
      </c>
      <c r="L3125">
        <v>10</v>
      </c>
      <c r="M3125" t="s">
        <v>487</v>
      </c>
      <c r="N3125" t="s">
        <v>488</v>
      </c>
      <c r="O3125" t="s">
        <v>497</v>
      </c>
      <c r="R3125" t="s">
        <v>490</v>
      </c>
      <c r="S3125">
        <v>804.3</v>
      </c>
      <c r="T3125">
        <v>0</v>
      </c>
    </row>
    <row r="3126" spans="1:20" x14ac:dyDescent="0.25">
      <c r="A3126" s="1">
        <v>45659</v>
      </c>
      <c r="B3126">
        <v>4086</v>
      </c>
      <c r="C3126">
        <v>1</v>
      </c>
      <c r="D3126">
        <v>4</v>
      </c>
      <c r="E3126">
        <v>5</v>
      </c>
      <c r="F3126">
        <v>5</v>
      </c>
      <c r="G3126">
        <v>1</v>
      </c>
      <c r="H3126" t="s">
        <v>486</v>
      </c>
      <c r="I3126">
        <v>647</v>
      </c>
      <c r="J3126">
        <v>103</v>
      </c>
      <c r="K3126" s="1">
        <v>45625</v>
      </c>
      <c r="L3126">
        <v>6</v>
      </c>
      <c r="M3126" t="s">
        <v>494</v>
      </c>
      <c r="N3126" t="s">
        <v>495</v>
      </c>
      <c r="O3126" t="s">
        <v>497</v>
      </c>
      <c r="R3126" t="s">
        <v>490</v>
      </c>
      <c r="S3126">
        <v>525</v>
      </c>
      <c r="T3126">
        <v>0</v>
      </c>
    </row>
    <row r="3127" spans="1:20" x14ac:dyDescent="0.25">
      <c r="A3127" s="1">
        <v>45659</v>
      </c>
      <c r="B3127">
        <v>2707</v>
      </c>
      <c r="C3127">
        <v>1</v>
      </c>
      <c r="D3127">
        <v>4</v>
      </c>
      <c r="E3127">
        <v>3</v>
      </c>
      <c r="F3127">
        <v>5</v>
      </c>
      <c r="G3127">
        <v>2</v>
      </c>
      <c r="H3127" t="s">
        <v>491</v>
      </c>
      <c r="I3127">
        <v>332</v>
      </c>
      <c r="J3127">
        <v>117</v>
      </c>
      <c r="K3127" s="1">
        <v>45632</v>
      </c>
      <c r="L3127">
        <v>4</v>
      </c>
      <c r="M3127" t="s">
        <v>492</v>
      </c>
      <c r="N3127" t="s">
        <v>495</v>
      </c>
      <c r="O3127" t="s">
        <v>497</v>
      </c>
      <c r="R3127" t="s">
        <v>490</v>
      </c>
      <c r="S3127">
        <v>314.3</v>
      </c>
      <c r="T3127">
        <v>0</v>
      </c>
    </row>
    <row r="3128" spans="1:20" x14ac:dyDescent="0.25">
      <c r="A3128" s="1">
        <v>45659</v>
      </c>
      <c r="B3128">
        <v>1005</v>
      </c>
      <c r="C3128">
        <v>1</v>
      </c>
      <c r="D3128">
        <v>4</v>
      </c>
      <c r="E3128">
        <v>3</v>
      </c>
      <c r="F3128">
        <v>5</v>
      </c>
      <c r="G3128">
        <v>3</v>
      </c>
      <c r="H3128" t="s">
        <v>492</v>
      </c>
      <c r="I3128">
        <v>859</v>
      </c>
      <c r="J3128">
        <v>111</v>
      </c>
      <c r="L3128">
        <v>4</v>
      </c>
      <c r="M3128" t="s">
        <v>487</v>
      </c>
      <c r="N3128" t="s">
        <v>495</v>
      </c>
      <c r="O3128" t="s">
        <v>489</v>
      </c>
      <c r="P3128" s="1">
        <v>45612</v>
      </c>
      <c r="Q3128" s="1">
        <v>45604</v>
      </c>
      <c r="R3128" t="s">
        <v>496</v>
      </c>
      <c r="S3128">
        <v>714</v>
      </c>
      <c r="T3128">
        <v>50</v>
      </c>
    </row>
    <row r="3129" spans="1:20" x14ac:dyDescent="0.25">
      <c r="A3129" s="1">
        <v>45659</v>
      </c>
      <c r="B3129">
        <v>4435</v>
      </c>
      <c r="C3129">
        <v>1</v>
      </c>
      <c r="D3129">
        <v>4</v>
      </c>
      <c r="E3129">
        <v>2</v>
      </c>
      <c r="F3129">
        <v>5</v>
      </c>
      <c r="G3129">
        <v>3</v>
      </c>
      <c r="H3129" t="s">
        <v>486</v>
      </c>
      <c r="I3129">
        <v>450</v>
      </c>
      <c r="J3129">
        <v>92</v>
      </c>
      <c r="L3129">
        <v>5</v>
      </c>
      <c r="M3129" t="s">
        <v>494</v>
      </c>
      <c r="N3129" t="s">
        <v>495</v>
      </c>
      <c r="O3129" t="s">
        <v>497</v>
      </c>
      <c r="P3129" s="1">
        <v>45610</v>
      </c>
      <c r="Q3129" s="1">
        <v>45604</v>
      </c>
      <c r="R3129" t="s">
        <v>493</v>
      </c>
      <c r="S3129">
        <v>400.4</v>
      </c>
      <c r="T3129">
        <v>30</v>
      </c>
    </row>
    <row r="3130" spans="1:20" x14ac:dyDescent="0.25">
      <c r="A3130" s="1">
        <v>45659</v>
      </c>
      <c r="B3130">
        <v>2289</v>
      </c>
      <c r="C3130">
        <v>1</v>
      </c>
      <c r="D3130">
        <v>4</v>
      </c>
      <c r="E3130">
        <v>5</v>
      </c>
      <c r="F3130">
        <v>5</v>
      </c>
      <c r="G3130">
        <v>3</v>
      </c>
      <c r="H3130" t="s">
        <v>492</v>
      </c>
      <c r="I3130">
        <v>873</v>
      </c>
      <c r="J3130">
        <v>191</v>
      </c>
      <c r="L3130">
        <v>3</v>
      </c>
      <c r="M3130" t="s">
        <v>494</v>
      </c>
      <c r="N3130" t="s">
        <v>488</v>
      </c>
      <c r="O3130" t="s">
        <v>497</v>
      </c>
      <c r="P3130" s="1">
        <v>45609</v>
      </c>
      <c r="Q3130" s="1">
        <v>45604</v>
      </c>
      <c r="R3130" t="s">
        <v>498</v>
      </c>
      <c r="S3130">
        <v>751.8</v>
      </c>
      <c r="T3130">
        <v>10</v>
      </c>
    </row>
    <row r="3131" spans="1:20" x14ac:dyDescent="0.25">
      <c r="A3131" s="1">
        <v>45659</v>
      </c>
      <c r="B3131">
        <v>231</v>
      </c>
      <c r="C3131">
        <v>1</v>
      </c>
      <c r="D3131">
        <v>4</v>
      </c>
      <c r="E3131">
        <v>1</v>
      </c>
      <c r="F3131">
        <v>5</v>
      </c>
      <c r="G3131">
        <v>2</v>
      </c>
      <c r="H3131" t="s">
        <v>486</v>
      </c>
      <c r="I3131">
        <v>190</v>
      </c>
      <c r="J3131">
        <v>50</v>
      </c>
      <c r="K3131" s="1">
        <v>45615</v>
      </c>
      <c r="L3131">
        <v>4</v>
      </c>
      <c r="M3131" t="s">
        <v>492</v>
      </c>
      <c r="N3131" t="s">
        <v>488</v>
      </c>
      <c r="O3131" t="s">
        <v>497</v>
      </c>
      <c r="R3131" t="s">
        <v>490</v>
      </c>
      <c r="S3131">
        <v>168</v>
      </c>
      <c r="T3131">
        <v>0</v>
      </c>
    </row>
    <row r="3132" spans="1:20" x14ac:dyDescent="0.25">
      <c r="A3132" s="1">
        <v>45659</v>
      </c>
      <c r="B3132">
        <v>2959</v>
      </c>
      <c r="C3132">
        <v>1</v>
      </c>
      <c r="D3132">
        <v>4</v>
      </c>
      <c r="E3132">
        <v>4</v>
      </c>
      <c r="F3132">
        <v>5</v>
      </c>
      <c r="G3132">
        <v>2</v>
      </c>
      <c r="H3132" t="s">
        <v>492</v>
      </c>
      <c r="I3132">
        <v>764</v>
      </c>
      <c r="J3132">
        <v>128</v>
      </c>
      <c r="K3132" s="1">
        <v>45623</v>
      </c>
      <c r="L3132">
        <v>4</v>
      </c>
      <c r="M3132" t="s">
        <v>492</v>
      </c>
      <c r="N3132" t="s">
        <v>495</v>
      </c>
      <c r="O3132" t="s">
        <v>497</v>
      </c>
      <c r="R3132" t="s">
        <v>490</v>
      </c>
      <c r="S3132">
        <v>624.4</v>
      </c>
      <c r="T3132">
        <v>0</v>
      </c>
    </row>
    <row r="3133" spans="1:20" x14ac:dyDescent="0.25">
      <c r="A3133" s="1">
        <v>45659</v>
      </c>
      <c r="B3133">
        <v>2625</v>
      </c>
      <c r="C3133">
        <v>1</v>
      </c>
      <c r="D3133">
        <v>4</v>
      </c>
      <c r="E3133">
        <v>1</v>
      </c>
      <c r="F3133">
        <v>5</v>
      </c>
      <c r="G3133">
        <v>3</v>
      </c>
      <c r="H3133" t="s">
        <v>486</v>
      </c>
      <c r="I3133">
        <v>874</v>
      </c>
      <c r="J3133">
        <v>35</v>
      </c>
      <c r="K3133" s="1">
        <v>45623</v>
      </c>
      <c r="L3133">
        <v>7</v>
      </c>
      <c r="M3133" t="s">
        <v>494</v>
      </c>
      <c r="N3133" t="s">
        <v>495</v>
      </c>
      <c r="O3133" t="s">
        <v>489</v>
      </c>
      <c r="R3133" t="s">
        <v>490</v>
      </c>
      <c r="S3133">
        <v>636.29999999999995</v>
      </c>
      <c r="T3133">
        <v>0</v>
      </c>
    </row>
    <row r="3134" spans="1:20" x14ac:dyDescent="0.25">
      <c r="A3134" s="1">
        <v>45659</v>
      </c>
      <c r="B3134">
        <v>871</v>
      </c>
      <c r="C3134">
        <v>1</v>
      </c>
      <c r="D3134">
        <v>4</v>
      </c>
      <c r="E3134">
        <v>5</v>
      </c>
      <c r="F3134">
        <v>5</v>
      </c>
      <c r="G3134">
        <v>1</v>
      </c>
      <c r="H3134" t="s">
        <v>486</v>
      </c>
      <c r="I3134">
        <v>179</v>
      </c>
      <c r="J3134">
        <v>114</v>
      </c>
      <c r="L3134">
        <v>7</v>
      </c>
      <c r="M3134" t="s">
        <v>487</v>
      </c>
      <c r="N3134" t="s">
        <v>488</v>
      </c>
      <c r="O3134" t="s">
        <v>497</v>
      </c>
      <c r="P3134" s="1">
        <v>45608</v>
      </c>
      <c r="Q3134" s="1">
        <v>45605</v>
      </c>
      <c r="R3134" t="s">
        <v>496</v>
      </c>
      <c r="S3134">
        <v>240.1</v>
      </c>
      <c r="T3134">
        <v>50</v>
      </c>
    </row>
    <row r="3135" spans="1:20" x14ac:dyDescent="0.25">
      <c r="A3135" s="1">
        <v>45660</v>
      </c>
      <c r="B3135">
        <v>7</v>
      </c>
      <c r="C3135">
        <v>1</v>
      </c>
      <c r="D3135">
        <v>4</v>
      </c>
      <c r="E3135">
        <v>1</v>
      </c>
      <c r="F3135">
        <v>5</v>
      </c>
      <c r="G3135">
        <v>3</v>
      </c>
      <c r="H3135" t="s">
        <v>491</v>
      </c>
      <c r="I3135">
        <v>541</v>
      </c>
      <c r="J3135">
        <v>96</v>
      </c>
      <c r="L3135">
        <v>1</v>
      </c>
      <c r="M3135" t="s">
        <v>487</v>
      </c>
      <c r="N3135" t="s">
        <v>495</v>
      </c>
      <c r="O3135" t="s">
        <v>489</v>
      </c>
      <c r="P3135" s="1">
        <v>45606</v>
      </c>
      <c r="Q3135" s="1">
        <v>45605</v>
      </c>
      <c r="R3135" t="s">
        <v>498</v>
      </c>
      <c r="S3135">
        <v>452.9</v>
      </c>
      <c r="T3135">
        <v>10</v>
      </c>
    </row>
    <row r="3136" spans="1:20" x14ac:dyDescent="0.25">
      <c r="A3136" s="1">
        <v>45660</v>
      </c>
      <c r="B3136">
        <v>4110</v>
      </c>
      <c r="C3136">
        <v>1</v>
      </c>
      <c r="D3136">
        <v>4</v>
      </c>
      <c r="E3136">
        <v>5</v>
      </c>
      <c r="F3136">
        <v>5</v>
      </c>
      <c r="G3136">
        <v>1</v>
      </c>
      <c r="H3136" t="s">
        <v>491</v>
      </c>
      <c r="I3136">
        <v>975</v>
      </c>
      <c r="J3136">
        <v>170</v>
      </c>
      <c r="K3136" s="1">
        <v>45620</v>
      </c>
      <c r="L3136">
        <v>3</v>
      </c>
      <c r="M3136" t="s">
        <v>492</v>
      </c>
      <c r="N3136" t="s">
        <v>495</v>
      </c>
      <c r="O3136" t="s">
        <v>489</v>
      </c>
      <c r="R3136" t="s">
        <v>490</v>
      </c>
      <c r="S3136">
        <v>801.5</v>
      </c>
      <c r="T3136">
        <v>0</v>
      </c>
    </row>
    <row r="3137" spans="1:20" x14ac:dyDescent="0.25">
      <c r="A3137" s="1">
        <v>45660</v>
      </c>
      <c r="B3137">
        <v>1935</v>
      </c>
      <c r="C3137">
        <v>1</v>
      </c>
      <c r="D3137">
        <v>4</v>
      </c>
      <c r="E3137">
        <v>5</v>
      </c>
      <c r="F3137">
        <v>5</v>
      </c>
      <c r="G3137">
        <v>1</v>
      </c>
      <c r="H3137" t="s">
        <v>486</v>
      </c>
      <c r="I3137">
        <v>112</v>
      </c>
      <c r="J3137">
        <v>161</v>
      </c>
      <c r="K3137" s="1">
        <v>45632</v>
      </c>
      <c r="L3137">
        <v>9</v>
      </c>
      <c r="M3137" t="s">
        <v>494</v>
      </c>
      <c r="N3137" t="s">
        <v>488</v>
      </c>
      <c r="O3137" t="s">
        <v>489</v>
      </c>
      <c r="R3137" t="s">
        <v>490</v>
      </c>
      <c r="S3137">
        <v>191.1</v>
      </c>
      <c r="T3137">
        <v>0</v>
      </c>
    </row>
    <row r="3138" spans="1:20" x14ac:dyDescent="0.25">
      <c r="A3138" s="1">
        <v>45660</v>
      </c>
      <c r="B3138">
        <v>4332</v>
      </c>
      <c r="C3138">
        <v>1</v>
      </c>
      <c r="D3138">
        <v>4</v>
      </c>
      <c r="E3138">
        <v>1</v>
      </c>
      <c r="F3138">
        <v>5</v>
      </c>
      <c r="G3138">
        <v>1</v>
      </c>
      <c r="H3138" t="s">
        <v>486</v>
      </c>
      <c r="I3138">
        <v>808</v>
      </c>
      <c r="J3138">
        <v>21</v>
      </c>
      <c r="K3138" s="1">
        <v>45620</v>
      </c>
      <c r="L3138">
        <v>6</v>
      </c>
      <c r="M3138" t="s">
        <v>487</v>
      </c>
      <c r="N3138" t="s">
        <v>495</v>
      </c>
      <c r="O3138" t="s">
        <v>489</v>
      </c>
      <c r="R3138" t="s">
        <v>490</v>
      </c>
      <c r="S3138">
        <v>580.29999999999995</v>
      </c>
      <c r="T3138">
        <v>0</v>
      </c>
    </row>
    <row r="3139" spans="1:20" x14ac:dyDescent="0.25">
      <c r="A3139" s="1">
        <v>45660</v>
      </c>
      <c r="B3139">
        <v>4116</v>
      </c>
      <c r="C3139">
        <v>1</v>
      </c>
      <c r="D3139">
        <v>4</v>
      </c>
      <c r="E3139">
        <v>3</v>
      </c>
      <c r="F3139">
        <v>5</v>
      </c>
      <c r="G3139">
        <v>2</v>
      </c>
      <c r="H3139" t="s">
        <v>491</v>
      </c>
      <c r="I3139">
        <v>765</v>
      </c>
      <c r="J3139">
        <v>159</v>
      </c>
      <c r="K3139" s="1">
        <v>45626</v>
      </c>
      <c r="L3139">
        <v>6</v>
      </c>
      <c r="M3139" t="s">
        <v>494</v>
      </c>
      <c r="N3139" t="s">
        <v>488</v>
      </c>
      <c r="O3139" t="s">
        <v>489</v>
      </c>
      <c r="R3139" t="s">
        <v>490</v>
      </c>
      <c r="S3139">
        <v>646.79999999999995</v>
      </c>
      <c r="T3139">
        <v>0</v>
      </c>
    </row>
    <row r="3140" spans="1:20" x14ac:dyDescent="0.25">
      <c r="A3140" s="1">
        <v>45660</v>
      </c>
      <c r="B3140">
        <v>2131</v>
      </c>
      <c r="C3140">
        <v>1</v>
      </c>
      <c r="D3140">
        <v>4</v>
      </c>
      <c r="E3140">
        <v>2</v>
      </c>
      <c r="F3140">
        <v>5</v>
      </c>
      <c r="G3140">
        <v>1</v>
      </c>
      <c r="H3140" t="s">
        <v>486</v>
      </c>
      <c r="I3140">
        <v>80</v>
      </c>
      <c r="J3140">
        <v>147</v>
      </c>
      <c r="K3140" s="1">
        <v>45626</v>
      </c>
      <c r="L3140">
        <v>4</v>
      </c>
      <c r="M3140" t="s">
        <v>494</v>
      </c>
      <c r="N3140" t="s">
        <v>495</v>
      </c>
      <c r="O3140" t="s">
        <v>497</v>
      </c>
      <c r="R3140" t="s">
        <v>490</v>
      </c>
      <c r="S3140">
        <v>158.9</v>
      </c>
      <c r="T3140">
        <v>0</v>
      </c>
    </row>
    <row r="3141" spans="1:20" x14ac:dyDescent="0.25">
      <c r="A3141" s="1">
        <v>45660</v>
      </c>
      <c r="B3141">
        <v>3526</v>
      </c>
      <c r="C3141">
        <v>1</v>
      </c>
      <c r="D3141">
        <v>4</v>
      </c>
      <c r="E3141">
        <v>2</v>
      </c>
      <c r="F3141">
        <v>5</v>
      </c>
      <c r="G3141">
        <v>1</v>
      </c>
      <c r="H3141" t="s">
        <v>492</v>
      </c>
      <c r="I3141">
        <v>821</v>
      </c>
      <c r="J3141">
        <v>111</v>
      </c>
      <c r="L3141">
        <v>10</v>
      </c>
      <c r="M3141" t="s">
        <v>487</v>
      </c>
      <c r="N3141" t="s">
        <v>495</v>
      </c>
      <c r="O3141" t="s">
        <v>489</v>
      </c>
      <c r="P3141" s="1">
        <v>45610</v>
      </c>
      <c r="Q3141" s="1">
        <v>45605</v>
      </c>
      <c r="R3141" t="s">
        <v>496</v>
      </c>
      <c r="S3141">
        <v>687.4</v>
      </c>
      <c r="T3141">
        <v>50</v>
      </c>
    </row>
    <row r="3142" spans="1:20" x14ac:dyDescent="0.25">
      <c r="A3142" s="1">
        <v>45660</v>
      </c>
      <c r="B3142">
        <v>1882</v>
      </c>
      <c r="C3142">
        <v>1</v>
      </c>
      <c r="D3142">
        <v>4</v>
      </c>
      <c r="E3142">
        <v>2</v>
      </c>
      <c r="F3142">
        <v>5</v>
      </c>
      <c r="G3142">
        <v>3</v>
      </c>
      <c r="H3142" t="s">
        <v>492</v>
      </c>
      <c r="I3142">
        <v>175</v>
      </c>
      <c r="J3142">
        <v>43</v>
      </c>
      <c r="K3142" s="1">
        <v>45632</v>
      </c>
      <c r="L3142">
        <v>9</v>
      </c>
      <c r="M3142" t="s">
        <v>487</v>
      </c>
      <c r="N3142" t="s">
        <v>488</v>
      </c>
      <c r="O3142" t="s">
        <v>489</v>
      </c>
      <c r="R3142" t="s">
        <v>490</v>
      </c>
      <c r="S3142">
        <v>152.6</v>
      </c>
      <c r="T3142">
        <v>0</v>
      </c>
    </row>
    <row r="3143" spans="1:20" x14ac:dyDescent="0.25">
      <c r="A3143" s="1">
        <v>45660</v>
      </c>
      <c r="B3143">
        <v>2315</v>
      </c>
      <c r="C3143">
        <v>1</v>
      </c>
      <c r="D3143">
        <v>4</v>
      </c>
      <c r="E3143">
        <v>2</v>
      </c>
      <c r="F3143">
        <v>5</v>
      </c>
      <c r="G3143">
        <v>1</v>
      </c>
      <c r="H3143" t="s">
        <v>486</v>
      </c>
      <c r="I3143">
        <v>802</v>
      </c>
      <c r="J3143">
        <v>56</v>
      </c>
      <c r="K3143" s="1">
        <v>45624</v>
      </c>
      <c r="L3143">
        <v>3</v>
      </c>
      <c r="M3143" t="s">
        <v>487</v>
      </c>
      <c r="N3143" t="s">
        <v>488</v>
      </c>
      <c r="O3143" t="s">
        <v>489</v>
      </c>
      <c r="R3143" t="s">
        <v>490</v>
      </c>
      <c r="S3143">
        <v>600.6</v>
      </c>
      <c r="T3143">
        <v>0</v>
      </c>
    </row>
    <row r="3144" spans="1:20" x14ac:dyDescent="0.25">
      <c r="A3144" s="1">
        <v>45660</v>
      </c>
      <c r="B3144">
        <v>1878</v>
      </c>
      <c r="C3144">
        <v>1</v>
      </c>
      <c r="D3144">
        <v>4</v>
      </c>
      <c r="E3144">
        <v>4</v>
      </c>
      <c r="F3144">
        <v>5</v>
      </c>
      <c r="G3144">
        <v>1</v>
      </c>
      <c r="H3144" t="s">
        <v>486</v>
      </c>
      <c r="I3144">
        <v>911</v>
      </c>
      <c r="J3144">
        <v>48</v>
      </c>
      <c r="K3144" s="1">
        <v>45617</v>
      </c>
      <c r="L3144">
        <v>8</v>
      </c>
      <c r="M3144" t="s">
        <v>492</v>
      </c>
      <c r="N3144" t="s">
        <v>488</v>
      </c>
      <c r="O3144" t="s">
        <v>497</v>
      </c>
      <c r="R3144" t="s">
        <v>490</v>
      </c>
      <c r="S3144">
        <v>671.3</v>
      </c>
      <c r="T3144">
        <v>0</v>
      </c>
    </row>
    <row r="3145" spans="1:20" x14ac:dyDescent="0.25">
      <c r="A3145" s="1">
        <v>45661</v>
      </c>
      <c r="B3145">
        <v>3468</v>
      </c>
      <c r="C3145">
        <v>1</v>
      </c>
      <c r="D3145">
        <v>4</v>
      </c>
      <c r="E3145">
        <v>5</v>
      </c>
      <c r="F3145">
        <v>5</v>
      </c>
      <c r="G3145">
        <v>3</v>
      </c>
      <c r="H3145" t="s">
        <v>491</v>
      </c>
      <c r="I3145">
        <v>871</v>
      </c>
      <c r="J3145">
        <v>61</v>
      </c>
      <c r="K3145" s="1">
        <v>45613</v>
      </c>
      <c r="L3145">
        <v>6</v>
      </c>
      <c r="M3145" t="s">
        <v>492</v>
      </c>
      <c r="N3145" t="s">
        <v>488</v>
      </c>
      <c r="O3145" t="s">
        <v>489</v>
      </c>
      <c r="R3145" t="s">
        <v>490</v>
      </c>
      <c r="S3145">
        <v>652.4</v>
      </c>
      <c r="T3145">
        <v>0</v>
      </c>
    </row>
    <row r="3146" spans="1:20" x14ac:dyDescent="0.25">
      <c r="A3146" s="1">
        <v>45661</v>
      </c>
      <c r="B3146">
        <v>3047</v>
      </c>
      <c r="C3146">
        <v>1</v>
      </c>
      <c r="D3146">
        <v>4</v>
      </c>
      <c r="E3146">
        <v>4</v>
      </c>
      <c r="F3146">
        <v>5</v>
      </c>
      <c r="G3146">
        <v>2</v>
      </c>
      <c r="H3146" t="s">
        <v>491</v>
      </c>
      <c r="I3146">
        <v>777</v>
      </c>
      <c r="J3146">
        <v>37</v>
      </c>
      <c r="L3146">
        <v>2</v>
      </c>
      <c r="M3146" t="s">
        <v>494</v>
      </c>
      <c r="N3146" t="s">
        <v>488</v>
      </c>
      <c r="O3146" t="s">
        <v>497</v>
      </c>
      <c r="P3146" s="1">
        <v>45612</v>
      </c>
      <c r="Q3146" s="1">
        <v>45606</v>
      </c>
      <c r="R3146" t="s">
        <v>493</v>
      </c>
      <c r="S3146">
        <v>590.79999999999995</v>
      </c>
      <c r="T3146">
        <v>30</v>
      </c>
    </row>
    <row r="3147" spans="1:20" x14ac:dyDescent="0.25">
      <c r="A3147" s="1">
        <v>45661</v>
      </c>
      <c r="B3147">
        <v>3739</v>
      </c>
      <c r="C3147">
        <v>1</v>
      </c>
      <c r="D3147">
        <v>4</v>
      </c>
      <c r="E3147">
        <v>2</v>
      </c>
      <c r="F3147">
        <v>5</v>
      </c>
      <c r="G3147">
        <v>1</v>
      </c>
      <c r="H3147" t="s">
        <v>486</v>
      </c>
      <c r="I3147">
        <v>198</v>
      </c>
      <c r="J3147">
        <v>150</v>
      </c>
      <c r="K3147" s="1">
        <v>45634</v>
      </c>
      <c r="L3147">
        <v>3</v>
      </c>
      <c r="M3147" t="s">
        <v>487</v>
      </c>
      <c r="N3147" t="s">
        <v>488</v>
      </c>
      <c r="O3147" t="s">
        <v>489</v>
      </c>
      <c r="R3147" t="s">
        <v>490</v>
      </c>
      <c r="S3147">
        <v>243.6</v>
      </c>
      <c r="T3147">
        <v>0</v>
      </c>
    </row>
    <row r="3148" spans="1:20" x14ac:dyDescent="0.25">
      <c r="A3148" s="1">
        <v>45661</v>
      </c>
      <c r="B3148">
        <v>2737</v>
      </c>
      <c r="C3148">
        <v>1</v>
      </c>
      <c r="D3148">
        <v>4</v>
      </c>
      <c r="E3148">
        <v>2</v>
      </c>
      <c r="F3148">
        <v>5</v>
      </c>
      <c r="G3148">
        <v>2</v>
      </c>
      <c r="H3148" t="s">
        <v>492</v>
      </c>
      <c r="I3148">
        <v>681</v>
      </c>
      <c r="J3148">
        <v>32</v>
      </c>
      <c r="K3148" s="1">
        <v>45631</v>
      </c>
      <c r="L3148">
        <v>1</v>
      </c>
      <c r="M3148" t="s">
        <v>487</v>
      </c>
      <c r="N3148" t="s">
        <v>495</v>
      </c>
      <c r="O3148" t="s">
        <v>489</v>
      </c>
      <c r="R3148" t="s">
        <v>490</v>
      </c>
      <c r="S3148">
        <v>499.1</v>
      </c>
      <c r="T3148">
        <v>0</v>
      </c>
    </row>
    <row r="3149" spans="1:20" x14ac:dyDescent="0.25">
      <c r="A3149" s="1">
        <v>45661</v>
      </c>
      <c r="B3149">
        <v>1941</v>
      </c>
      <c r="C3149">
        <v>1</v>
      </c>
      <c r="D3149">
        <v>4</v>
      </c>
      <c r="E3149">
        <v>1</v>
      </c>
      <c r="F3149">
        <v>5</v>
      </c>
      <c r="G3149">
        <v>3</v>
      </c>
      <c r="H3149" t="s">
        <v>491</v>
      </c>
      <c r="I3149">
        <v>688</v>
      </c>
      <c r="J3149">
        <v>125</v>
      </c>
      <c r="K3149" s="1">
        <v>45623</v>
      </c>
      <c r="L3149">
        <v>3</v>
      </c>
      <c r="M3149" t="s">
        <v>494</v>
      </c>
      <c r="N3149" t="s">
        <v>495</v>
      </c>
      <c r="O3149" t="s">
        <v>497</v>
      </c>
      <c r="R3149" t="s">
        <v>490</v>
      </c>
      <c r="S3149">
        <v>569.1</v>
      </c>
      <c r="T3149">
        <v>0</v>
      </c>
    </row>
    <row r="3150" spans="1:20" x14ac:dyDescent="0.25">
      <c r="A3150" s="1">
        <v>45661</v>
      </c>
      <c r="B3150">
        <v>676</v>
      </c>
      <c r="C3150">
        <v>1</v>
      </c>
      <c r="D3150">
        <v>4</v>
      </c>
      <c r="E3150">
        <v>2</v>
      </c>
      <c r="F3150">
        <v>5</v>
      </c>
      <c r="G3150">
        <v>2</v>
      </c>
      <c r="H3150" t="s">
        <v>492</v>
      </c>
      <c r="I3150">
        <v>607</v>
      </c>
      <c r="J3150">
        <v>176</v>
      </c>
      <c r="L3150">
        <v>4</v>
      </c>
      <c r="M3150" t="s">
        <v>487</v>
      </c>
      <c r="N3150" t="s">
        <v>488</v>
      </c>
      <c r="O3150" t="s">
        <v>497</v>
      </c>
      <c r="P3150" s="1">
        <v>45612</v>
      </c>
      <c r="Q3150" s="1">
        <v>45606</v>
      </c>
      <c r="R3150" t="s">
        <v>496</v>
      </c>
      <c r="S3150">
        <v>583.1</v>
      </c>
      <c r="T3150">
        <v>50</v>
      </c>
    </row>
    <row r="3151" spans="1:20" x14ac:dyDescent="0.25">
      <c r="A3151" s="1">
        <v>45661</v>
      </c>
      <c r="B3151">
        <v>1300</v>
      </c>
      <c r="C3151">
        <v>1</v>
      </c>
      <c r="D3151">
        <v>4</v>
      </c>
      <c r="E3151">
        <v>5</v>
      </c>
      <c r="F3151">
        <v>5</v>
      </c>
      <c r="G3151">
        <v>1</v>
      </c>
      <c r="H3151" t="s">
        <v>492</v>
      </c>
      <c r="I3151">
        <v>318</v>
      </c>
      <c r="J3151">
        <v>78</v>
      </c>
      <c r="K3151" s="1">
        <v>45630</v>
      </c>
      <c r="L3151">
        <v>6</v>
      </c>
      <c r="M3151" t="s">
        <v>487</v>
      </c>
      <c r="N3151" t="s">
        <v>495</v>
      </c>
      <c r="O3151" t="s">
        <v>497</v>
      </c>
      <c r="R3151" t="s">
        <v>490</v>
      </c>
      <c r="S3151">
        <v>277.2</v>
      </c>
      <c r="T3151">
        <v>0</v>
      </c>
    </row>
    <row r="3152" spans="1:20" x14ac:dyDescent="0.25">
      <c r="A3152" s="1">
        <v>45661</v>
      </c>
      <c r="B3152">
        <v>3248</v>
      </c>
      <c r="C3152">
        <v>1</v>
      </c>
      <c r="D3152">
        <v>4</v>
      </c>
      <c r="E3152">
        <v>2</v>
      </c>
      <c r="F3152">
        <v>5</v>
      </c>
      <c r="G3152">
        <v>2</v>
      </c>
      <c r="H3152" t="s">
        <v>492</v>
      </c>
      <c r="I3152">
        <v>677</v>
      </c>
      <c r="J3152">
        <v>111</v>
      </c>
      <c r="L3152">
        <v>10</v>
      </c>
      <c r="M3152" t="s">
        <v>487</v>
      </c>
      <c r="N3152" t="s">
        <v>495</v>
      </c>
      <c r="O3152" t="s">
        <v>489</v>
      </c>
      <c r="P3152" s="1">
        <v>45613</v>
      </c>
      <c r="Q3152" s="1">
        <v>45607</v>
      </c>
      <c r="R3152" t="s">
        <v>493</v>
      </c>
      <c r="S3152">
        <v>572.6</v>
      </c>
      <c r="T3152">
        <v>30</v>
      </c>
    </row>
    <row r="3153" spans="1:20" x14ac:dyDescent="0.25">
      <c r="A3153" s="1">
        <v>45661</v>
      </c>
      <c r="B3153">
        <v>1170</v>
      </c>
      <c r="C3153">
        <v>1</v>
      </c>
      <c r="D3153">
        <v>4</v>
      </c>
      <c r="E3153">
        <v>2</v>
      </c>
      <c r="F3153">
        <v>5</v>
      </c>
      <c r="G3153">
        <v>2</v>
      </c>
      <c r="H3153" t="s">
        <v>492</v>
      </c>
      <c r="I3153">
        <v>341</v>
      </c>
      <c r="J3153">
        <v>195</v>
      </c>
      <c r="K3153" s="1">
        <v>45619</v>
      </c>
      <c r="L3153">
        <v>7</v>
      </c>
      <c r="M3153" t="s">
        <v>492</v>
      </c>
      <c r="N3153" t="s">
        <v>488</v>
      </c>
      <c r="O3153" t="s">
        <v>497</v>
      </c>
      <c r="R3153" t="s">
        <v>490</v>
      </c>
      <c r="S3153">
        <v>375.2</v>
      </c>
      <c r="T3153">
        <v>0</v>
      </c>
    </row>
    <row r="3154" spans="1:20" x14ac:dyDescent="0.25">
      <c r="A3154" s="1">
        <v>45661</v>
      </c>
      <c r="B3154">
        <v>641</v>
      </c>
      <c r="C3154">
        <v>1</v>
      </c>
      <c r="D3154">
        <v>4</v>
      </c>
      <c r="E3154">
        <v>4</v>
      </c>
      <c r="F3154">
        <v>5</v>
      </c>
      <c r="G3154">
        <v>3</v>
      </c>
      <c r="H3154" t="s">
        <v>491</v>
      </c>
      <c r="I3154">
        <v>705</v>
      </c>
      <c r="J3154">
        <v>23</v>
      </c>
      <c r="K3154" s="1">
        <v>45630</v>
      </c>
      <c r="L3154">
        <v>3</v>
      </c>
      <c r="M3154" t="s">
        <v>494</v>
      </c>
      <c r="N3154" t="s">
        <v>495</v>
      </c>
      <c r="O3154" t="s">
        <v>497</v>
      </c>
      <c r="R3154" t="s">
        <v>490</v>
      </c>
      <c r="S3154">
        <v>509.6</v>
      </c>
      <c r="T3154">
        <v>0</v>
      </c>
    </row>
    <row r="3155" spans="1:20" x14ac:dyDescent="0.25">
      <c r="A3155" s="1">
        <v>45662</v>
      </c>
      <c r="B3155">
        <v>1013</v>
      </c>
      <c r="C3155">
        <v>1</v>
      </c>
      <c r="D3155">
        <v>4</v>
      </c>
      <c r="E3155">
        <v>5</v>
      </c>
      <c r="F3155">
        <v>5</v>
      </c>
      <c r="G3155">
        <v>3</v>
      </c>
      <c r="H3155" t="s">
        <v>486</v>
      </c>
      <c r="I3155">
        <v>276</v>
      </c>
      <c r="J3155">
        <v>70</v>
      </c>
      <c r="K3155" s="1">
        <v>45627</v>
      </c>
      <c r="L3155">
        <v>7</v>
      </c>
      <c r="M3155" t="s">
        <v>487</v>
      </c>
      <c r="N3155" t="s">
        <v>488</v>
      </c>
      <c r="O3155" t="s">
        <v>497</v>
      </c>
      <c r="R3155" t="s">
        <v>490</v>
      </c>
      <c r="S3155">
        <v>242.2</v>
      </c>
      <c r="T3155">
        <v>0</v>
      </c>
    </row>
    <row r="3156" spans="1:20" x14ac:dyDescent="0.25">
      <c r="A3156" s="1">
        <v>45658</v>
      </c>
      <c r="B3156">
        <v>179</v>
      </c>
      <c r="C3156">
        <v>1</v>
      </c>
      <c r="D3156">
        <v>4</v>
      </c>
      <c r="E3156">
        <v>3</v>
      </c>
      <c r="F3156">
        <v>5</v>
      </c>
      <c r="G3156">
        <v>3</v>
      </c>
      <c r="H3156" t="s">
        <v>486</v>
      </c>
      <c r="I3156">
        <v>621</v>
      </c>
      <c r="J3156">
        <v>152</v>
      </c>
      <c r="K3156" s="1">
        <v>45625</v>
      </c>
      <c r="L3156">
        <v>4</v>
      </c>
      <c r="M3156" t="s">
        <v>492</v>
      </c>
      <c r="N3156" t="s">
        <v>488</v>
      </c>
      <c r="O3156" t="s">
        <v>497</v>
      </c>
      <c r="R3156" t="s">
        <v>490</v>
      </c>
      <c r="S3156">
        <v>541.1</v>
      </c>
      <c r="T3156">
        <v>0</v>
      </c>
    </row>
    <row r="3157" spans="1:20" x14ac:dyDescent="0.25">
      <c r="A3157" s="1">
        <v>45658</v>
      </c>
      <c r="B3157">
        <v>4129</v>
      </c>
      <c r="C3157">
        <v>1</v>
      </c>
      <c r="D3157">
        <v>4</v>
      </c>
      <c r="E3157">
        <v>1</v>
      </c>
      <c r="F3157">
        <v>5</v>
      </c>
      <c r="G3157">
        <v>3</v>
      </c>
      <c r="H3157" t="s">
        <v>491</v>
      </c>
      <c r="I3157">
        <v>415</v>
      </c>
      <c r="J3157">
        <v>186</v>
      </c>
      <c r="K3157" s="1">
        <v>45618</v>
      </c>
      <c r="L3157">
        <v>1</v>
      </c>
      <c r="M3157" t="s">
        <v>492</v>
      </c>
      <c r="N3157" t="s">
        <v>488</v>
      </c>
      <c r="O3157" t="s">
        <v>497</v>
      </c>
      <c r="R3157" t="s">
        <v>490</v>
      </c>
      <c r="S3157">
        <v>420.7</v>
      </c>
      <c r="T3157">
        <v>0</v>
      </c>
    </row>
    <row r="3158" spans="1:20" x14ac:dyDescent="0.25">
      <c r="A3158" s="1">
        <v>45658</v>
      </c>
      <c r="B3158">
        <v>3096</v>
      </c>
      <c r="C3158">
        <v>1</v>
      </c>
      <c r="D3158">
        <v>4</v>
      </c>
      <c r="E3158">
        <v>3</v>
      </c>
      <c r="F3158">
        <v>5</v>
      </c>
      <c r="G3158">
        <v>3</v>
      </c>
      <c r="H3158" t="s">
        <v>492</v>
      </c>
      <c r="I3158">
        <v>192</v>
      </c>
      <c r="J3158">
        <v>60</v>
      </c>
      <c r="K3158" s="1">
        <v>45620</v>
      </c>
      <c r="L3158">
        <v>1</v>
      </c>
      <c r="M3158" t="s">
        <v>494</v>
      </c>
      <c r="N3158" t="s">
        <v>488</v>
      </c>
      <c r="O3158" t="s">
        <v>489</v>
      </c>
      <c r="R3158" t="s">
        <v>490</v>
      </c>
      <c r="S3158">
        <v>176.4</v>
      </c>
      <c r="T3158">
        <v>0</v>
      </c>
    </row>
    <row r="3159" spans="1:20" x14ac:dyDescent="0.25">
      <c r="A3159" s="1">
        <v>45658</v>
      </c>
      <c r="B3159">
        <v>491</v>
      </c>
      <c r="C3159">
        <v>1</v>
      </c>
      <c r="D3159">
        <v>4</v>
      </c>
      <c r="E3159">
        <v>4</v>
      </c>
      <c r="F3159">
        <v>5</v>
      </c>
      <c r="G3159">
        <v>3</v>
      </c>
      <c r="H3159" t="s">
        <v>486</v>
      </c>
      <c r="I3159">
        <v>373</v>
      </c>
      <c r="J3159">
        <v>24</v>
      </c>
      <c r="K3159" s="1">
        <v>45629</v>
      </c>
      <c r="L3159">
        <v>8</v>
      </c>
      <c r="M3159" t="s">
        <v>487</v>
      </c>
      <c r="N3159" t="s">
        <v>488</v>
      </c>
      <c r="O3159" t="s">
        <v>497</v>
      </c>
      <c r="R3159" t="s">
        <v>490</v>
      </c>
      <c r="S3159">
        <v>277.89999999999998</v>
      </c>
      <c r="T3159">
        <v>0</v>
      </c>
    </row>
    <row r="3160" spans="1:20" x14ac:dyDescent="0.25">
      <c r="A3160" s="1">
        <v>45658</v>
      </c>
      <c r="B3160">
        <v>4318</v>
      </c>
      <c r="C3160">
        <v>1</v>
      </c>
      <c r="D3160">
        <v>4</v>
      </c>
      <c r="E3160">
        <v>2</v>
      </c>
      <c r="F3160">
        <v>5</v>
      </c>
      <c r="G3160">
        <v>3</v>
      </c>
      <c r="H3160" t="s">
        <v>486</v>
      </c>
      <c r="I3160">
        <v>221</v>
      </c>
      <c r="J3160">
        <v>155</v>
      </c>
      <c r="K3160" s="1">
        <v>45622</v>
      </c>
      <c r="L3160">
        <v>10</v>
      </c>
      <c r="M3160" t="s">
        <v>492</v>
      </c>
      <c r="N3160" t="s">
        <v>488</v>
      </c>
      <c r="O3160" t="s">
        <v>489</v>
      </c>
      <c r="R3160" t="s">
        <v>490</v>
      </c>
      <c r="S3160">
        <v>263.2</v>
      </c>
      <c r="T3160">
        <v>0</v>
      </c>
    </row>
    <row r="3161" spans="1:20" x14ac:dyDescent="0.25">
      <c r="A3161" s="1">
        <v>45658</v>
      </c>
      <c r="B3161">
        <v>3570</v>
      </c>
      <c r="C3161">
        <v>1</v>
      </c>
      <c r="D3161">
        <v>4</v>
      </c>
      <c r="E3161">
        <v>1</v>
      </c>
      <c r="F3161">
        <v>5</v>
      </c>
      <c r="G3161">
        <v>3</v>
      </c>
      <c r="H3161" t="s">
        <v>486</v>
      </c>
      <c r="I3161">
        <v>800</v>
      </c>
      <c r="J3161">
        <v>172</v>
      </c>
      <c r="K3161" s="1">
        <v>45636</v>
      </c>
      <c r="L3161">
        <v>7</v>
      </c>
      <c r="M3161" t="s">
        <v>492</v>
      </c>
      <c r="N3161" t="s">
        <v>488</v>
      </c>
      <c r="O3161" t="s">
        <v>497</v>
      </c>
      <c r="R3161" t="s">
        <v>490</v>
      </c>
      <c r="S3161">
        <v>680.4</v>
      </c>
      <c r="T3161">
        <v>0</v>
      </c>
    </row>
    <row r="3162" spans="1:20" x14ac:dyDescent="0.25">
      <c r="A3162" s="1">
        <v>45658</v>
      </c>
      <c r="B3162">
        <v>4419</v>
      </c>
      <c r="C3162">
        <v>1</v>
      </c>
      <c r="D3162">
        <v>4</v>
      </c>
      <c r="E3162">
        <v>5</v>
      </c>
      <c r="F3162">
        <v>5</v>
      </c>
      <c r="G3162">
        <v>2</v>
      </c>
      <c r="H3162" t="s">
        <v>492</v>
      </c>
      <c r="I3162">
        <v>620</v>
      </c>
      <c r="J3162">
        <v>110</v>
      </c>
      <c r="L3162">
        <v>4</v>
      </c>
      <c r="M3162" t="s">
        <v>494</v>
      </c>
      <c r="N3162" t="s">
        <v>488</v>
      </c>
      <c r="O3162" t="s">
        <v>497</v>
      </c>
      <c r="P3162" s="1">
        <v>45611</v>
      </c>
      <c r="Q3162" s="1">
        <v>45608</v>
      </c>
      <c r="R3162" t="s">
        <v>496</v>
      </c>
      <c r="S3162">
        <v>546</v>
      </c>
      <c r="T3162">
        <v>50</v>
      </c>
    </row>
    <row r="3163" spans="1:20" x14ac:dyDescent="0.25">
      <c r="A3163" s="1">
        <v>45658</v>
      </c>
      <c r="B3163">
        <v>1696</v>
      </c>
      <c r="C3163">
        <v>1</v>
      </c>
      <c r="D3163">
        <v>4</v>
      </c>
      <c r="E3163">
        <v>1</v>
      </c>
      <c r="F3163">
        <v>5</v>
      </c>
      <c r="G3163">
        <v>3</v>
      </c>
      <c r="H3163" t="s">
        <v>486</v>
      </c>
      <c r="I3163">
        <v>348</v>
      </c>
      <c r="J3163">
        <v>199</v>
      </c>
      <c r="L3163">
        <v>1</v>
      </c>
      <c r="M3163" t="s">
        <v>492</v>
      </c>
      <c r="N3163" t="s">
        <v>495</v>
      </c>
      <c r="O3163" t="s">
        <v>489</v>
      </c>
      <c r="P3163" s="1">
        <v>45612</v>
      </c>
      <c r="Q3163" s="1">
        <v>45608</v>
      </c>
      <c r="R3163" t="s">
        <v>493</v>
      </c>
      <c r="S3163">
        <v>403.9</v>
      </c>
      <c r="T3163">
        <v>30</v>
      </c>
    </row>
    <row r="3164" spans="1:20" x14ac:dyDescent="0.25">
      <c r="A3164" s="1">
        <v>45658</v>
      </c>
      <c r="B3164">
        <v>2691</v>
      </c>
      <c r="C3164">
        <v>1</v>
      </c>
      <c r="D3164">
        <v>4</v>
      </c>
      <c r="E3164">
        <v>4</v>
      </c>
      <c r="F3164">
        <v>5</v>
      </c>
      <c r="G3164">
        <v>2</v>
      </c>
      <c r="H3164" t="s">
        <v>491</v>
      </c>
      <c r="I3164">
        <v>995</v>
      </c>
      <c r="J3164">
        <v>71</v>
      </c>
      <c r="L3164">
        <v>6</v>
      </c>
      <c r="M3164" t="s">
        <v>487</v>
      </c>
      <c r="N3164" t="s">
        <v>488</v>
      </c>
      <c r="O3164" t="s">
        <v>489</v>
      </c>
      <c r="P3164" s="1">
        <v>45611</v>
      </c>
      <c r="Q3164" s="1">
        <v>45608</v>
      </c>
      <c r="R3164" t="s">
        <v>496</v>
      </c>
      <c r="S3164">
        <v>781.2</v>
      </c>
      <c r="T3164">
        <v>50</v>
      </c>
    </row>
    <row r="3165" spans="1:20" x14ac:dyDescent="0.25">
      <c r="A3165" s="1">
        <v>45658</v>
      </c>
      <c r="B3165">
        <v>1563</v>
      </c>
      <c r="C3165">
        <v>1</v>
      </c>
      <c r="D3165">
        <v>4</v>
      </c>
      <c r="E3165">
        <v>2</v>
      </c>
      <c r="F3165">
        <v>5</v>
      </c>
      <c r="G3165">
        <v>1</v>
      </c>
      <c r="H3165" t="s">
        <v>486</v>
      </c>
      <c r="I3165">
        <v>797</v>
      </c>
      <c r="J3165">
        <v>154</v>
      </c>
      <c r="L3165">
        <v>10</v>
      </c>
      <c r="M3165" t="s">
        <v>492</v>
      </c>
      <c r="N3165" t="s">
        <v>495</v>
      </c>
      <c r="O3165" t="s">
        <v>489</v>
      </c>
      <c r="P3165" s="1">
        <v>45610</v>
      </c>
      <c r="Q3165" s="1">
        <v>45608</v>
      </c>
      <c r="R3165" t="s">
        <v>498</v>
      </c>
      <c r="S3165">
        <v>672.7</v>
      </c>
      <c r="T3165">
        <v>10</v>
      </c>
    </row>
    <row r="3166" spans="1:20" x14ac:dyDescent="0.25">
      <c r="A3166" s="1">
        <v>45659</v>
      </c>
      <c r="B3166">
        <v>4452</v>
      </c>
      <c r="C3166">
        <v>1</v>
      </c>
      <c r="D3166">
        <v>4</v>
      </c>
      <c r="E3166">
        <v>4</v>
      </c>
      <c r="F3166">
        <v>5</v>
      </c>
      <c r="G3166">
        <v>3</v>
      </c>
      <c r="H3166" t="s">
        <v>486</v>
      </c>
      <c r="I3166">
        <v>698</v>
      </c>
      <c r="J3166">
        <v>66</v>
      </c>
      <c r="K3166" s="1">
        <v>45629</v>
      </c>
      <c r="L3166">
        <v>7</v>
      </c>
      <c r="M3166" t="s">
        <v>492</v>
      </c>
      <c r="N3166" t="s">
        <v>488</v>
      </c>
      <c r="O3166" t="s">
        <v>489</v>
      </c>
      <c r="R3166" t="s">
        <v>490</v>
      </c>
      <c r="S3166">
        <v>534.79999999999995</v>
      </c>
      <c r="T3166">
        <v>0</v>
      </c>
    </row>
    <row r="3167" spans="1:20" x14ac:dyDescent="0.25">
      <c r="A3167" s="1">
        <v>45659</v>
      </c>
      <c r="B3167">
        <v>4364</v>
      </c>
      <c r="C3167">
        <v>1</v>
      </c>
      <c r="D3167">
        <v>4</v>
      </c>
      <c r="E3167">
        <v>5</v>
      </c>
      <c r="F3167">
        <v>5</v>
      </c>
      <c r="G3167">
        <v>1</v>
      </c>
      <c r="H3167" t="s">
        <v>491</v>
      </c>
      <c r="I3167">
        <v>654</v>
      </c>
      <c r="J3167">
        <v>146</v>
      </c>
      <c r="K3167" s="1">
        <v>45618</v>
      </c>
      <c r="L3167">
        <v>6</v>
      </c>
      <c r="M3167" t="s">
        <v>487</v>
      </c>
      <c r="N3167" t="s">
        <v>495</v>
      </c>
      <c r="O3167" t="s">
        <v>497</v>
      </c>
      <c r="R3167" t="s">
        <v>490</v>
      </c>
      <c r="S3167">
        <v>560</v>
      </c>
      <c r="T3167">
        <v>0</v>
      </c>
    </row>
    <row r="3168" spans="1:20" x14ac:dyDescent="0.25">
      <c r="A3168" s="1">
        <v>45659</v>
      </c>
      <c r="B3168">
        <v>1475</v>
      </c>
      <c r="C3168">
        <v>1</v>
      </c>
      <c r="D3168">
        <v>4</v>
      </c>
      <c r="E3168">
        <v>3</v>
      </c>
      <c r="F3168">
        <v>5</v>
      </c>
      <c r="G3168">
        <v>3</v>
      </c>
      <c r="H3168" t="s">
        <v>492</v>
      </c>
      <c r="I3168">
        <v>686</v>
      </c>
      <c r="J3168">
        <v>101</v>
      </c>
      <c r="L3168">
        <v>6</v>
      </c>
      <c r="M3168" t="s">
        <v>492</v>
      </c>
      <c r="N3168" t="s">
        <v>488</v>
      </c>
      <c r="O3168" t="s">
        <v>489</v>
      </c>
      <c r="P3168" s="1">
        <v>45616</v>
      </c>
      <c r="Q3168" s="1">
        <v>45608</v>
      </c>
      <c r="R3168" t="s">
        <v>496</v>
      </c>
      <c r="S3168">
        <v>585.9</v>
      </c>
      <c r="T3168">
        <v>50</v>
      </c>
    </row>
    <row r="3169" spans="1:20" x14ac:dyDescent="0.25">
      <c r="A3169" s="1">
        <v>45659</v>
      </c>
      <c r="B3169">
        <v>3036</v>
      </c>
      <c r="C3169">
        <v>1</v>
      </c>
      <c r="D3169">
        <v>4</v>
      </c>
      <c r="E3169">
        <v>2</v>
      </c>
      <c r="F3169">
        <v>5</v>
      </c>
      <c r="G3169">
        <v>1</v>
      </c>
      <c r="H3169" t="s">
        <v>486</v>
      </c>
      <c r="I3169">
        <v>444</v>
      </c>
      <c r="J3169">
        <v>85</v>
      </c>
      <c r="L3169">
        <v>8</v>
      </c>
      <c r="M3169" t="s">
        <v>494</v>
      </c>
      <c r="N3169" t="s">
        <v>488</v>
      </c>
      <c r="O3169" t="s">
        <v>497</v>
      </c>
      <c r="P3169" s="1">
        <v>45615</v>
      </c>
      <c r="Q3169" s="1">
        <v>45608</v>
      </c>
      <c r="R3169" t="s">
        <v>498</v>
      </c>
      <c r="S3169">
        <v>377.3</v>
      </c>
      <c r="T3169">
        <v>10</v>
      </c>
    </row>
    <row r="3170" spans="1:20" x14ac:dyDescent="0.25">
      <c r="A3170" s="1">
        <v>45659</v>
      </c>
      <c r="B3170">
        <v>2791</v>
      </c>
      <c r="C3170">
        <v>1</v>
      </c>
      <c r="D3170">
        <v>4</v>
      </c>
      <c r="E3170">
        <v>2</v>
      </c>
      <c r="F3170">
        <v>5</v>
      </c>
      <c r="G3170">
        <v>2</v>
      </c>
      <c r="H3170" t="s">
        <v>492</v>
      </c>
      <c r="I3170">
        <v>60</v>
      </c>
      <c r="J3170">
        <v>152</v>
      </c>
      <c r="L3170">
        <v>6</v>
      </c>
      <c r="M3170" t="s">
        <v>492</v>
      </c>
      <c r="N3170" t="s">
        <v>495</v>
      </c>
      <c r="O3170" t="s">
        <v>497</v>
      </c>
      <c r="P3170" s="1">
        <v>45616</v>
      </c>
      <c r="Q3170" s="1">
        <v>45608</v>
      </c>
      <c r="R3170" t="s">
        <v>498</v>
      </c>
      <c r="S3170">
        <v>155.4</v>
      </c>
      <c r="T3170">
        <v>10</v>
      </c>
    </row>
    <row r="3171" spans="1:20" x14ac:dyDescent="0.25">
      <c r="A3171" s="1">
        <v>45659</v>
      </c>
      <c r="B3171">
        <v>530</v>
      </c>
      <c r="C3171">
        <v>1</v>
      </c>
      <c r="D3171">
        <v>4</v>
      </c>
      <c r="E3171">
        <v>4</v>
      </c>
      <c r="F3171">
        <v>5</v>
      </c>
      <c r="G3171">
        <v>3</v>
      </c>
      <c r="H3171" t="s">
        <v>492</v>
      </c>
      <c r="I3171">
        <v>926</v>
      </c>
      <c r="J3171">
        <v>191</v>
      </c>
      <c r="L3171">
        <v>2</v>
      </c>
      <c r="M3171" t="s">
        <v>494</v>
      </c>
      <c r="N3171" t="s">
        <v>495</v>
      </c>
      <c r="O3171" t="s">
        <v>497</v>
      </c>
      <c r="P3171" s="1">
        <v>45614</v>
      </c>
      <c r="Q3171" s="1">
        <v>45608</v>
      </c>
      <c r="R3171" t="s">
        <v>498</v>
      </c>
      <c r="S3171">
        <v>788.9</v>
      </c>
      <c r="T3171">
        <v>10</v>
      </c>
    </row>
    <row r="3172" spans="1:20" x14ac:dyDescent="0.25">
      <c r="A3172" s="1">
        <v>45659</v>
      </c>
      <c r="B3172">
        <v>4864</v>
      </c>
      <c r="C3172">
        <v>1</v>
      </c>
      <c r="D3172">
        <v>4</v>
      </c>
      <c r="E3172">
        <v>4</v>
      </c>
      <c r="F3172">
        <v>5</v>
      </c>
      <c r="G3172">
        <v>2</v>
      </c>
      <c r="H3172" t="s">
        <v>492</v>
      </c>
      <c r="I3172">
        <v>415</v>
      </c>
      <c r="J3172">
        <v>189</v>
      </c>
      <c r="K3172" s="1">
        <v>45635</v>
      </c>
      <c r="L3172">
        <v>7</v>
      </c>
      <c r="M3172" t="s">
        <v>494</v>
      </c>
      <c r="N3172" t="s">
        <v>488</v>
      </c>
      <c r="O3172" t="s">
        <v>489</v>
      </c>
      <c r="R3172" t="s">
        <v>490</v>
      </c>
      <c r="S3172">
        <v>422.8</v>
      </c>
      <c r="T3172">
        <v>0</v>
      </c>
    </row>
    <row r="3173" spans="1:20" x14ac:dyDescent="0.25">
      <c r="A3173" s="1">
        <v>45659</v>
      </c>
      <c r="B3173">
        <v>3301</v>
      </c>
      <c r="C3173">
        <v>1</v>
      </c>
      <c r="D3173">
        <v>4</v>
      </c>
      <c r="E3173">
        <v>4</v>
      </c>
      <c r="F3173">
        <v>5</v>
      </c>
      <c r="G3173">
        <v>1</v>
      </c>
      <c r="H3173" t="s">
        <v>486</v>
      </c>
      <c r="I3173">
        <v>555</v>
      </c>
      <c r="J3173">
        <v>80</v>
      </c>
      <c r="L3173">
        <v>10</v>
      </c>
      <c r="M3173" t="s">
        <v>487</v>
      </c>
      <c r="N3173" t="s">
        <v>488</v>
      </c>
      <c r="O3173" t="s">
        <v>489</v>
      </c>
      <c r="P3173" s="1">
        <v>45616</v>
      </c>
      <c r="Q3173" s="1">
        <v>45609</v>
      </c>
      <c r="R3173" t="s">
        <v>498</v>
      </c>
      <c r="S3173">
        <v>451.5</v>
      </c>
      <c r="T3173">
        <v>10</v>
      </c>
    </row>
    <row r="3174" spans="1:20" x14ac:dyDescent="0.25">
      <c r="A3174" s="1">
        <v>45659</v>
      </c>
      <c r="B3174">
        <v>1447</v>
      </c>
      <c r="C3174">
        <v>1</v>
      </c>
      <c r="D3174">
        <v>4</v>
      </c>
      <c r="E3174">
        <v>2</v>
      </c>
      <c r="F3174">
        <v>5</v>
      </c>
      <c r="G3174">
        <v>2</v>
      </c>
      <c r="H3174" t="s">
        <v>486</v>
      </c>
      <c r="I3174">
        <v>619</v>
      </c>
      <c r="J3174">
        <v>69</v>
      </c>
      <c r="K3174" s="1">
        <v>45638</v>
      </c>
      <c r="L3174">
        <v>4</v>
      </c>
      <c r="M3174" t="s">
        <v>494</v>
      </c>
      <c r="N3174" t="s">
        <v>495</v>
      </c>
      <c r="O3174" t="s">
        <v>489</v>
      </c>
      <c r="R3174" t="s">
        <v>490</v>
      </c>
      <c r="S3174">
        <v>481.6</v>
      </c>
      <c r="T3174">
        <v>0</v>
      </c>
    </row>
    <row r="3175" spans="1:20" x14ac:dyDescent="0.25">
      <c r="A3175" s="1">
        <v>45659</v>
      </c>
      <c r="B3175">
        <v>1950</v>
      </c>
      <c r="C3175">
        <v>1</v>
      </c>
      <c r="D3175">
        <v>4</v>
      </c>
      <c r="E3175">
        <v>4</v>
      </c>
      <c r="F3175">
        <v>5</v>
      </c>
      <c r="G3175">
        <v>3</v>
      </c>
      <c r="H3175" t="s">
        <v>491</v>
      </c>
      <c r="I3175">
        <v>80</v>
      </c>
      <c r="J3175">
        <v>185</v>
      </c>
      <c r="K3175" s="1">
        <v>45622</v>
      </c>
      <c r="L3175">
        <v>3</v>
      </c>
      <c r="M3175" t="s">
        <v>492</v>
      </c>
      <c r="N3175" t="s">
        <v>488</v>
      </c>
      <c r="O3175" t="s">
        <v>497</v>
      </c>
      <c r="R3175" t="s">
        <v>490</v>
      </c>
      <c r="S3175">
        <v>185.5</v>
      </c>
      <c r="T3175">
        <v>0</v>
      </c>
    </row>
    <row r="3176" spans="1:20" x14ac:dyDescent="0.25">
      <c r="A3176" s="1">
        <v>45660</v>
      </c>
      <c r="B3176">
        <v>4901</v>
      </c>
      <c r="C3176">
        <v>1</v>
      </c>
      <c r="D3176">
        <v>4</v>
      </c>
      <c r="E3176">
        <v>1</v>
      </c>
      <c r="F3176">
        <v>5</v>
      </c>
      <c r="G3176">
        <v>2</v>
      </c>
      <c r="H3176" t="s">
        <v>492</v>
      </c>
      <c r="I3176">
        <v>835</v>
      </c>
      <c r="J3176">
        <v>191</v>
      </c>
      <c r="K3176" s="1">
        <v>45629</v>
      </c>
      <c r="L3176">
        <v>8</v>
      </c>
      <c r="M3176" t="s">
        <v>487</v>
      </c>
      <c r="N3176" t="s">
        <v>495</v>
      </c>
      <c r="O3176" t="s">
        <v>489</v>
      </c>
      <c r="R3176" t="s">
        <v>490</v>
      </c>
      <c r="S3176">
        <v>718.2</v>
      </c>
      <c r="T3176">
        <v>0</v>
      </c>
    </row>
    <row r="3177" spans="1:20" x14ac:dyDescent="0.25">
      <c r="A3177" s="1">
        <v>45660</v>
      </c>
      <c r="B3177">
        <v>2247</v>
      </c>
      <c r="C3177">
        <v>1</v>
      </c>
      <c r="D3177">
        <v>4</v>
      </c>
      <c r="E3177">
        <v>1</v>
      </c>
      <c r="F3177">
        <v>5</v>
      </c>
      <c r="G3177">
        <v>2</v>
      </c>
      <c r="H3177" t="s">
        <v>491</v>
      </c>
      <c r="I3177">
        <v>393</v>
      </c>
      <c r="J3177">
        <v>171</v>
      </c>
      <c r="L3177">
        <v>10</v>
      </c>
      <c r="M3177" t="s">
        <v>494</v>
      </c>
      <c r="N3177" t="s">
        <v>488</v>
      </c>
      <c r="O3177" t="s">
        <v>489</v>
      </c>
      <c r="P3177" s="1">
        <v>45610</v>
      </c>
      <c r="Q3177" s="1">
        <v>45609</v>
      </c>
      <c r="R3177" t="s">
        <v>493</v>
      </c>
      <c r="S3177">
        <v>415.8</v>
      </c>
      <c r="T3177">
        <v>30</v>
      </c>
    </row>
    <row r="3178" spans="1:20" x14ac:dyDescent="0.25">
      <c r="A3178" s="1">
        <v>45660</v>
      </c>
      <c r="B3178">
        <v>1614</v>
      </c>
      <c r="C3178">
        <v>1</v>
      </c>
      <c r="D3178">
        <v>4</v>
      </c>
      <c r="E3178">
        <v>1</v>
      </c>
      <c r="F3178">
        <v>5</v>
      </c>
      <c r="G3178">
        <v>1</v>
      </c>
      <c r="H3178" t="s">
        <v>486</v>
      </c>
      <c r="I3178">
        <v>703</v>
      </c>
      <c r="J3178">
        <v>147</v>
      </c>
      <c r="L3178">
        <v>5</v>
      </c>
      <c r="M3178" t="s">
        <v>494</v>
      </c>
      <c r="N3178" t="s">
        <v>488</v>
      </c>
      <c r="O3178" t="s">
        <v>497</v>
      </c>
      <c r="P3178" s="1">
        <v>45614</v>
      </c>
      <c r="Q3178" s="1">
        <v>45609</v>
      </c>
      <c r="R3178" t="s">
        <v>498</v>
      </c>
      <c r="S3178">
        <v>602</v>
      </c>
      <c r="T3178">
        <v>10</v>
      </c>
    </row>
    <row r="3179" spans="1:20" x14ac:dyDescent="0.25">
      <c r="A3179" s="1">
        <v>45660</v>
      </c>
      <c r="B3179">
        <v>937</v>
      </c>
      <c r="C3179">
        <v>1</v>
      </c>
      <c r="D3179">
        <v>4</v>
      </c>
      <c r="E3179">
        <v>2</v>
      </c>
      <c r="F3179">
        <v>5</v>
      </c>
      <c r="G3179">
        <v>1</v>
      </c>
      <c r="H3179" t="s">
        <v>486</v>
      </c>
      <c r="I3179">
        <v>297</v>
      </c>
      <c r="J3179">
        <v>82</v>
      </c>
      <c r="K3179" s="1">
        <v>45619</v>
      </c>
      <c r="L3179">
        <v>4</v>
      </c>
      <c r="M3179" t="s">
        <v>494</v>
      </c>
      <c r="N3179" t="s">
        <v>495</v>
      </c>
      <c r="O3179" t="s">
        <v>489</v>
      </c>
      <c r="R3179" t="s">
        <v>490</v>
      </c>
      <c r="S3179">
        <v>265.3</v>
      </c>
      <c r="T3179">
        <v>0</v>
      </c>
    </row>
    <row r="3180" spans="1:20" x14ac:dyDescent="0.25">
      <c r="A3180" s="1">
        <v>45660</v>
      </c>
      <c r="B3180">
        <v>1198</v>
      </c>
      <c r="C3180">
        <v>1</v>
      </c>
      <c r="D3180">
        <v>4</v>
      </c>
      <c r="E3180">
        <v>4</v>
      </c>
      <c r="F3180">
        <v>5</v>
      </c>
      <c r="G3180">
        <v>3</v>
      </c>
      <c r="H3180" t="s">
        <v>491</v>
      </c>
      <c r="I3180">
        <v>554</v>
      </c>
      <c r="J3180">
        <v>186</v>
      </c>
      <c r="L3180">
        <v>4</v>
      </c>
      <c r="M3180" t="s">
        <v>492</v>
      </c>
      <c r="N3180" t="s">
        <v>488</v>
      </c>
      <c r="O3180" t="s">
        <v>497</v>
      </c>
      <c r="P3180" s="1">
        <v>45613</v>
      </c>
      <c r="Q3180" s="1">
        <v>45609</v>
      </c>
      <c r="R3180" t="s">
        <v>498</v>
      </c>
      <c r="S3180">
        <v>525</v>
      </c>
      <c r="T3180">
        <v>10</v>
      </c>
    </row>
    <row r="3181" spans="1:20" x14ac:dyDescent="0.25">
      <c r="A3181" s="1">
        <v>45660</v>
      </c>
      <c r="B3181">
        <v>4803</v>
      </c>
      <c r="C3181">
        <v>1</v>
      </c>
      <c r="D3181">
        <v>4</v>
      </c>
      <c r="E3181">
        <v>5</v>
      </c>
      <c r="F3181">
        <v>5</v>
      </c>
      <c r="G3181">
        <v>1</v>
      </c>
      <c r="H3181" t="s">
        <v>491</v>
      </c>
      <c r="I3181">
        <v>389</v>
      </c>
      <c r="J3181">
        <v>159</v>
      </c>
      <c r="L3181">
        <v>5</v>
      </c>
      <c r="M3181" t="s">
        <v>492</v>
      </c>
      <c r="N3181" t="s">
        <v>488</v>
      </c>
      <c r="O3181" t="s">
        <v>489</v>
      </c>
      <c r="P3181" s="1">
        <v>45612</v>
      </c>
      <c r="Q3181" s="1">
        <v>45609</v>
      </c>
      <c r="R3181" t="s">
        <v>498</v>
      </c>
      <c r="S3181">
        <v>390.6</v>
      </c>
      <c r="T3181">
        <v>10</v>
      </c>
    </row>
    <row r="3182" spans="1:20" x14ac:dyDescent="0.25">
      <c r="A3182" s="1">
        <v>45660</v>
      </c>
      <c r="B3182">
        <v>1559</v>
      </c>
      <c r="C3182">
        <v>1</v>
      </c>
      <c r="D3182">
        <v>4</v>
      </c>
      <c r="E3182">
        <v>4</v>
      </c>
      <c r="F3182">
        <v>5</v>
      </c>
      <c r="G3182">
        <v>2</v>
      </c>
      <c r="H3182" t="s">
        <v>492</v>
      </c>
      <c r="I3182">
        <v>502</v>
      </c>
      <c r="J3182">
        <v>122</v>
      </c>
      <c r="K3182" s="1">
        <v>45620</v>
      </c>
      <c r="L3182">
        <v>4</v>
      </c>
      <c r="M3182" t="s">
        <v>494</v>
      </c>
      <c r="N3182" t="s">
        <v>488</v>
      </c>
      <c r="O3182" t="s">
        <v>489</v>
      </c>
      <c r="R3182" t="s">
        <v>490</v>
      </c>
      <c r="S3182">
        <v>436.8</v>
      </c>
      <c r="T3182">
        <v>0</v>
      </c>
    </row>
    <row r="3183" spans="1:20" x14ac:dyDescent="0.25">
      <c r="A3183" s="1">
        <v>45660</v>
      </c>
      <c r="B3183">
        <v>1828</v>
      </c>
      <c r="C3183">
        <v>1</v>
      </c>
      <c r="D3183">
        <v>4</v>
      </c>
      <c r="E3183">
        <v>2</v>
      </c>
      <c r="F3183">
        <v>5</v>
      </c>
      <c r="G3183">
        <v>1</v>
      </c>
      <c r="H3183" t="s">
        <v>486</v>
      </c>
      <c r="I3183">
        <v>336</v>
      </c>
      <c r="J3183">
        <v>28</v>
      </c>
      <c r="K3183" s="1">
        <v>45630</v>
      </c>
      <c r="L3183">
        <v>3</v>
      </c>
      <c r="M3183" t="s">
        <v>487</v>
      </c>
      <c r="N3183" t="s">
        <v>495</v>
      </c>
      <c r="O3183" t="s">
        <v>489</v>
      </c>
      <c r="R3183" t="s">
        <v>490</v>
      </c>
      <c r="S3183">
        <v>254.8</v>
      </c>
      <c r="T3183">
        <v>0</v>
      </c>
    </row>
    <row r="3184" spans="1:20" x14ac:dyDescent="0.25">
      <c r="A3184" s="1">
        <v>45660</v>
      </c>
      <c r="B3184">
        <v>3037</v>
      </c>
      <c r="C3184">
        <v>1</v>
      </c>
      <c r="D3184">
        <v>4</v>
      </c>
      <c r="E3184">
        <v>1</v>
      </c>
      <c r="F3184">
        <v>5</v>
      </c>
      <c r="G3184">
        <v>3</v>
      </c>
      <c r="H3184" t="s">
        <v>492</v>
      </c>
      <c r="I3184">
        <v>639</v>
      </c>
      <c r="J3184">
        <v>98</v>
      </c>
      <c r="L3184">
        <v>4</v>
      </c>
      <c r="M3184" t="s">
        <v>492</v>
      </c>
      <c r="N3184" t="s">
        <v>488</v>
      </c>
      <c r="O3184" t="s">
        <v>489</v>
      </c>
      <c r="P3184" s="1">
        <v>45612</v>
      </c>
      <c r="Q3184" s="1">
        <v>45610</v>
      </c>
      <c r="R3184" t="s">
        <v>498</v>
      </c>
      <c r="S3184">
        <v>522.9</v>
      </c>
      <c r="T3184">
        <v>10</v>
      </c>
    </row>
    <row r="3185" spans="1:20" x14ac:dyDescent="0.25">
      <c r="A3185" s="1">
        <v>45660</v>
      </c>
      <c r="B3185">
        <v>4558</v>
      </c>
      <c r="C3185">
        <v>1</v>
      </c>
      <c r="D3185">
        <v>4</v>
      </c>
      <c r="E3185">
        <v>2</v>
      </c>
      <c r="F3185">
        <v>5</v>
      </c>
      <c r="G3185">
        <v>1</v>
      </c>
      <c r="H3185" t="s">
        <v>492</v>
      </c>
      <c r="I3185">
        <v>830</v>
      </c>
      <c r="J3185">
        <v>106</v>
      </c>
      <c r="K3185" s="1">
        <v>45623</v>
      </c>
      <c r="L3185">
        <v>10</v>
      </c>
      <c r="M3185" t="s">
        <v>487</v>
      </c>
      <c r="N3185" t="s">
        <v>495</v>
      </c>
      <c r="O3185" t="s">
        <v>489</v>
      </c>
      <c r="R3185" t="s">
        <v>490</v>
      </c>
      <c r="S3185">
        <v>655.20000000000005</v>
      </c>
      <c r="T3185">
        <v>0</v>
      </c>
    </row>
    <row r="3186" spans="1:20" x14ac:dyDescent="0.25">
      <c r="A3186" s="1">
        <v>45661</v>
      </c>
      <c r="B3186">
        <v>1801</v>
      </c>
      <c r="C3186">
        <v>1</v>
      </c>
      <c r="D3186">
        <v>4</v>
      </c>
      <c r="E3186">
        <v>4</v>
      </c>
      <c r="F3186">
        <v>5</v>
      </c>
      <c r="G3186">
        <v>3</v>
      </c>
      <c r="H3186" t="s">
        <v>486</v>
      </c>
      <c r="I3186">
        <v>139</v>
      </c>
      <c r="J3186">
        <v>128</v>
      </c>
      <c r="L3186">
        <v>5</v>
      </c>
      <c r="M3186" t="s">
        <v>492</v>
      </c>
      <c r="N3186" t="s">
        <v>495</v>
      </c>
      <c r="O3186" t="s">
        <v>497</v>
      </c>
      <c r="P3186" s="1">
        <v>45619</v>
      </c>
      <c r="Q3186" s="1">
        <v>45610</v>
      </c>
      <c r="R3186" t="s">
        <v>493</v>
      </c>
      <c r="S3186">
        <v>207.9</v>
      </c>
      <c r="T3186">
        <v>30</v>
      </c>
    </row>
    <row r="3187" spans="1:20" x14ac:dyDescent="0.25">
      <c r="A3187" s="1">
        <v>45661</v>
      </c>
      <c r="B3187">
        <v>4296</v>
      </c>
      <c r="C3187">
        <v>1</v>
      </c>
      <c r="D3187">
        <v>4</v>
      </c>
      <c r="E3187">
        <v>2</v>
      </c>
      <c r="F3187">
        <v>5</v>
      </c>
      <c r="G3187">
        <v>3</v>
      </c>
      <c r="H3187" t="s">
        <v>486</v>
      </c>
      <c r="I3187">
        <v>747</v>
      </c>
      <c r="J3187">
        <v>41</v>
      </c>
      <c r="L3187">
        <v>2</v>
      </c>
      <c r="M3187" t="s">
        <v>487</v>
      </c>
      <c r="N3187" t="s">
        <v>495</v>
      </c>
      <c r="O3187" t="s">
        <v>489</v>
      </c>
      <c r="P3187" s="1">
        <v>45618</v>
      </c>
      <c r="Q3187" s="1">
        <v>45610</v>
      </c>
      <c r="R3187" t="s">
        <v>493</v>
      </c>
      <c r="S3187">
        <v>572.6</v>
      </c>
      <c r="T3187">
        <v>30</v>
      </c>
    </row>
    <row r="3188" spans="1:20" x14ac:dyDescent="0.25">
      <c r="A3188" s="1">
        <v>45661</v>
      </c>
      <c r="B3188">
        <v>4329</v>
      </c>
      <c r="C3188">
        <v>1</v>
      </c>
      <c r="D3188">
        <v>4</v>
      </c>
      <c r="E3188">
        <v>5</v>
      </c>
      <c r="F3188">
        <v>5</v>
      </c>
      <c r="G3188">
        <v>2</v>
      </c>
      <c r="H3188" t="s">
        <v>492</v>
      </c>
      <c r="I3188">
        <v>738</v>
      </c>
      <c r="J3188">
        <v>55</v>
      </c>
      <c r="K3188" s="1">
        <v>45631</v>
      </c>
      <c r="L3188">
        <v>7</v>
      </c>
      <c r="M3188" t="s">
        <v>487</v>
      </c>
      <c r="N3188" t="s">
        <v>495</v>
      </c>
      <c r="O3188" t="s">
        <v>489</v>
      </c>
      <c r="R3188" t="s">
        <v>490</v>
      </c>
      <c r="S3188">
        <v>555.1</v>
      </c>
      <c r="T3188">
        <v>0</v>
      </c>
    </row>
    <row r="3189" spans="1:20" x14ac:dyDescent="0.25">
      <c r="A3189" s="1">
        <v>45661</v>
      </c>
      <c r="B3189">
        <v>2504</v>
      </c>
      <c r="C3189">
        <v>1</v>
      </c>
      <c r="D3189">
        <v>4</v>
      </c>
      <c r="E3189">
        <v>2</v>
      </c>
      <c r="F3189">
        <v>5</v>
      </c>
      <c r="G3189">
        <v>2</v>
      </c>
      <c r="H3189" t="s">
        <v>491</v>
      </c>
      <c r="I3189">
        <v>373</v>
      </c>
      <c r="J3189">
        <v>93</v>
      </c>
      <c r="K3189" s="1">
        <v>45628</v>
      </c>
      <c r="L3189">
        <v>5</v>
      </c>
      <c r="M3189" t="s">
        <v>494</v>
      </c>
      <c r="N3189" t="s">
        <v>488</v>
      </c>
      <c r="O3189" t="s">
        <v>489</v>
      </c>
      <c r="R3189" t="s">
        <v>490</v>
      </c>
      <c r="S3189">
        <v>326.2</v>
      </c>
      <c r="T3189">
        <v>0</v>
      </c>
    </row>
    <row r="3190" spans="1:20" x14ac:dyDescent="0.25">
      <c r="A3190" s="1">
        <v>45661</v>
      </c>
      <c r="B3190">
        <v>2446</v>
      </c>
      <c r="C3190">
        <v>1</v>
      </c>
      <c r="D3190">
        <v>4</v>
      </c>
      <c r="E3190">
        <v>3</v>
      </c>
      <c r="F3190">
        <v>5</v>
      </c>
      <c r="G3190">
        <v>2</v>
      </c>
      <c r="H3190" t="s">
        <v>486</v>
      </c>
      <c r="I3190">
        <v>491</v>
      </c>
      <c r="J3190">
        <v>175</v>
      </c>
      <c r="L3190">
        <v>9</v>
      </c>
      <c r="M3190" t="s">
        <v>494</v>
      </c>
      <c r="N3190" t="s">
        <v>495</v>
      </c>
      <c r="O3190" t="s">
        <v>489</v>
      </c>
      <c r="P3190" s="1">
        <v>45612</v>
      </c>
      <c r="Q3190" s="1">
        <v>45610</v>
      </c>
      <c r="R3190" t="s">
        <v>496</v>
      </c>
      <c r="S3190">
        <v>501.2</v>
      </c>
      <c r="T3190">
        <v>50</v>
      </c>
    </row>
    <row r="3191" spans="1:20" x14ac:dyDescent="0.25">
      <c r="A3191" s="1">
        <v>45661</v>
      </c>
      <c r="B3191">
        <v>3846</v>
      </c>
      <c r="C3191">
        <v>1</v>
      </c>
      <c r="D3191">
        <v>4</v>
      </c>
      <c r="E3191">
        <v>2</v>
      </c>
      <c r="F3191">
        <v>5</v>
      </c>
      <c r="G3191">
        <v>3</v>
      </c>
      <c r="H3191" t="s">
        <v>492</v>
      </c>
      <c r="I3191">
        <v>116</v>
      </c>
      <c r="J3191">
        <v>75</v>
      </c>
      <c r="K3191" s="1">
        <v>45630</v>
      </c>
      <c r="L3191">
        <v>6</v>
      </c>
      <c r="M3191" t="s">
        <v>494</v>
      </c>
      <c r="N3191" t="s">
        <v>495</v>
      </c>
      <c r="O3191" t="s">
        <v>489</v>
      </c>
      <c r="R3191" t="s">
        <v>490</v>
      </c>
      <c r="S3191">
        <v>133.69999999999999</v>
      </c>
      <c r="T3191">
        <v>0</v>
      </c>
    </row>
    <row r="3192" spans="1:20" x14ac:dyDescent="0.25">
      <c r="A3192" s="1">
        <v>45661</v>
      </c>
      <c r="B3192">
        <v>1608</v>
      </c>
      <c r="C3192">
        <v>1</v>
      </c>
      <c r="D3192">
        <v>4</v>
      </c>
      <c r="E3192">
        <v>4</v>
      </c>
      <c r="F3192">
        <v>5</v>
      </c>
      <c r="G3192">
        <v>1</v>
      </c>
      <c r="H3192" t="s">
        <v>491</v>
      </c>
      <c r="I3192">
        <v>212</v>
      </c>
      <c r="J3192">
        <v>118</v>
      </c>
      <c r="L3192">
        <v>1</v>
      </c>
      <c r="M3192" t="s">
        <v>494</v>
      </c>
      <c r="N3192" t="s">
        <v>488</v>
      </c>
      <c r="O3192" t="s">
        <v>489</v>
      </c>
      <c r="P3192" s="1">
        <v>45617</v>
      </c>
      <c r="Q3192" s="1">
        <v>45611</v>
      </c>
      <c r="R3192" t="s">
        <v>493</v>
      </c>
      <c r="S3192">
        <v>252</v>
      </c>
      <c r="T3192">
        <v>30</v>
      </c>
    </row>
    <row r="3193" spans="1:20" x14ac:dyDescent="0.25">
      <c r="A3193" s="1">
        <v>45661</v>
      </c>
      <c r="B3193">
        <v>4857</v>
      </c>
      <c r="C3193">
        <v>1</v>
      </c>
      <c r="D3193">
        <v>4</v>
      </c>
      <c r="E3193">
        <v>3</v>
      </c>
      <c r="F3193">
        <v>5</v>
      </c>
      <c r="G3193">
        <v>1</v>
      </c>
      <c r="H3193" t="s">
        <v>492</v>
      </c>
      <c r="I3193">
        <v>173</v>
      </c>
      <c r="J3193">
        <v>176</v>
      </c>
      <c r="K3193" s="1">
        <v>45630</v>
      </c>
      <c r="L3193">
        <v>9</v>
      </c>
      <c r="M3193" t="s">
        <v>487</v>
      </c>
      <c r="N3193" t="s">
        <v>488</v>
      </c>
      <c r="O3193" t="s">
        <v>489</v>
      </c>
      <c r="R3193" t="s">
        <v>490</v>
      </c>
      <c r="S3193">
        <v>244.3</v>
      </c>
      <c r="T3193">
        <v>0</v>
      </c>
    </row>
    <row r="3194" spans="1:20" x14ac:dyDescent="0.25">
      <c r="A3194" s="1">
        <v>45661</v>
      </c>
      <c r="B3194">
        <v>3983</v>
      </c>
      <c r="C3194">
        <v>1</v>
      </c>
      <c r="D3194">
        <v>4</v>
      </c>
      <c r="E3194">
        <v>1</v>
      </c>
      <c r="F3194">
        <v>5</v>
      </c>
      <c r="G3194">
        <v>3</v>
      </c>
      <c r="H3194" t="s">
        <v>486</v>
      </c>
      <c r="I3194">
        <v>328</v>
      </c>
      <c r="J3194">
        <v>24</v>
      </c>
      <c r="L3194">
        <v>5</v>
      </c>
      <c r="M3194" t="s">
        <v>494</v>
      </c>
      <c r="N3194" t="s">
        <v>495</v>
      </c>
      <c r="O3194" t="s">
        <v>497</v>
      </c>
      <c r="P3194" s="1">
        <v>45614</v>
      </c>
      <c r="Q3194" s="1">
        <v>45611</v>
      </c>
      <c r="R3194" t="s">
        <v>496</v>
      </c>
      <c r="S3194">
        <v>281.39999999999998</v>
      </c>
      <c r="T3194">
        <v>50</v>
      </c>
    </row>
    <row r="3195" spans="1:20" x14ac:dyDescent="0.25">
      <c r="A3195" s="1">
        <v>45661</v>
      </c>
      <c r="B3195">
        <v>4876</v>
      </c>
      <c r="C3195">
        <v>1</v>
      </c>
      <c r="D3195">
        <v>4</v>
      </c>
      <c r="E3195">
        <v>4</v>
      </c>
      <c r="F3195">
        <v>5</v>
      </c>
      <c r="G3195">
        <v>3</v>
      </c>
      <c r="H3195" t="s">
        <v>491</v>
      </c>
      <c r="I3195">
        <v>287</v>
      </c>
      <c r="J3195">
        <v>23</v>
      </c>
      <c r="K3195" s="1">
        <v>45636</v>
      </c>
      <c r="L3195">
        <v>9</v>
      </c>
      <c r="M3195" t="s">
        <v>492</v>
      </c>
      <c r="N3195" t="s">
        <v>495</v>
      </c>
      <c r="O3195" t="s">
        <v>497</v>
      </c>
      <c r="R3195" t="s">
        <v>490</v>
      </c>
      <c r="S3195">
        <v>217</v>
      </c>
      <c r="T3195">
        <v>0</v>
      </c>
    </row>
    <row r="3196" spans="1:20" x14ac:dyDescent="0.25">
      <c r="A3196" s="1">
        <v>45662</v>
      </c>
      <c r="B3196">
        <v>3821</v>
      </c>
      <c r="C3196">
        <v>1</v>
      </c>
      <c r="D3196">
        <v>4</v>
      </c>
      <c r="E3196">
        <v>5</v>
      </c>
      <c r="F3196">
        <v>5</v>
      </c>
      <c r="G3196">
        <v>1</v>
      </c>
      <c r="H3196" t="s">
        <v>491</v>
      </c>
      <c r="I3196">
        <v>182</v>
      </c>
      <c r="J3196">
        <v>198</v>
      </c>
      <c r="L3196">
        <v>1</v>
      </c>
      <c r="M3196" t="s">
        <v>494</v>
      </c>
      <c r="N3196" t="s">
        <v>488</v>
      </c>
      <c r="O3196" t="s">
        <v>489</v>
      </c>
      <c r="P3196" s="1">
        <v>45614</v>
      </c>
      <c r="Q3196" s="1">
        <v>45611</v>
      </c>
      <c r="R3196" t="s">
        <v>498</v>
      </c>
      <c r="S3196">
        <v>273</v>
      </c>
      <c r="T3196">
        <v>10</v>
      </c>
    </row>
    <row r="3197" spans="1:20" x14ac:dyDescent="0.25">
      <c r="A3197" s="1">
        <v>45658</v>
      </c>
      <c r="B3197">
        <v>4412</v>
      </c>
      <c r="C3197">
        <v>1</v>
      </c>
      <c r="D3197">
        <v>4</v>
      </c>
      <c r="E3197">
        <v>2</v>
      </c>
      <c r="F3197">
        <v>5</v>
      </c>
      <c r="G3197">
        <v>1</v>
      </c>
      <c r="H3197" t="s">
        <v>491</v>
      </c>
      <c r="I3197">
        <v>773</v>
      </c>
      <c r="J3197">
        <v>34</v>
      </c>
      <c r="L3197">
        <v>2</v>
      </c>
      <c r="M3197" t="s">
        <v>494</v>
      </c>
      <c r="N3197" t="s">
        <v>488</v>
      </c>
      <c r="O3197" t="s">
        <v>497</v>
      </c>
      <c r="P3197" s="1">
        <v>45616</v>
      </c>
      <c r="Q3197" s="1">
        <v>45611</v>
      </c>
      <c r="R3197" t="s">
        <v>493</v>
      </c>
      <c r="S3197">
        <v>585.9</v>
      </c>
      <c r="T3197">
        <v>30</v>
      </c>
    </row>
    <row r="3198" spans="1:20" x14ac:dyDescent="0.25">
      <c r="A3198" s="1">
        <v>45658</v>
      </c>
      <c r="B3198">
        <v>1164</v>
      </c>
      <c r="C3198">
        <v>1</v>
      </c>
      <c r="D3198">
        <v>4</v>
      </c>
      <c r="E3198">
        <v>2</v>
      </c>
      <c r="F3198">
        <v>5</v>
      </c>
      <c r="G3198">
        <v>3</v>
      </c>
      <c r="H3198" t="s">
        <v>486</v>
      </c>
      <c r="I3198">
        <v>914</v>
      </c>
      <c r="J3198">
        <v>45</v>
      </c>
      <c r="K3198" s="1">
        <v>45629</v>
      </c>
      <c r="L3198">
        <v>3</v>
      </c>
      <c r="M3198" t="s">
        <v>492</v>
      </c>
      <c r="N3198" t="s">
        <v>488</v>
      </c>
      <c r="O3198" t="s">
        <v>489</v>
      </c>
      <c r="R3198" t="s">
        <v>490</v>
      </c>
      <c r="S3198">
        <v>671.3</v>
      </c>
      <c r="T3198">
        <v>0</v>
      </c>
    </row>
    <row r="3199" spans="1:20" x14ac:dyDescent="0.25">
      <c r="A3199" s="1">
        <v>45658</v>
      </c>
      <c r="B3199">
        <v>4272</v>
      </c>
      <c r="C3199">
        <v>1</v>
      </c>
      <c r="D3199">
        <v>4</v>
      </c>
      <c r="E3199">
        <v>4</v>
      </c>
      <c r="F3199">
        <v>5</v>
      </c>
      <c r="G3199">
        <v>1</v>
      </c>
      <c r="H3199" t="s">
        <v>486</v>
      </c>
      <c r="I3199">
        <v>464</v>
      </c>
      <c r="J3199">
        <v>42</v>
      </c>
      <c r="L3199">
        <v>5</v>
      </c>
      <c r="M3199" t="s">
        <v>494</v>
      </c>
      <c r="N3199" t="s">
        <v>495</v>
      </c>
      <c r="O3199" t="s">
        <v>497</v>
      </c>
      <c r="P3199" s="1">
        <v>45618</v>
      </c>
      <c r="Q3199" s="1">
        <v>45611</v>
      </c>
      <c r="R3199" t="s">
        <v>493</v>
      </c>
      <c r="S3199">
        <v>375.2</v>
      </c>
      <c r="T3199">
        <v>30</v>
      </c>
    </row>
    <row r="3200" spans="1:20" x14ac:dyDescent="0.25">
      <c r="A3200" s="1">
        <v>45658</v>
      </c>
      <c r="B3200">
        <v>2863</v>
      </c>
      <c r="C3200">
        <v>1</v>
      </c>
      <c r="D3200">
        <v>4</v>
      </c>
      <c r="E3200">
        <v>2</v>
      </c>
      <c r="F3200">
        <v>5</v>
      </c>
      <c r="G3200">
        <v>1</v>
      </c>
      <c r="H3200" t="s">
        <v>492</v>
      </c>
      <c r="I3200">
        <v>298</v>
      </c>
      <c r="J3200">
        <v>144</v>
      </c>
      <c r="L3200">
        <v>6</v>
      </c>
      <c r="M3200" t="s">
        <v>494</v>
      </c>
      <c r="N3200" t="s">
        <v>495</v>
      </c>
      <c r="O3200" t="s">
        <v>489</v>
      </c>
      <c r="P3200" s="1">
        <v>45618</v>
      </c>
      <c r="Q3200" s="1">
        <v>45611</v>
      </c>
      <c r="R3200" t="s">
        <v>496</v>
      </c>
      <c r="S3200">
        <v>344.4</v>
      </c>
      <c r="T3200">
        <v>50</v>
      </c>
    </row>
    <row r="3201" spans="1:20" x14ac:dyDescent="0.25">
      <c r="A3201" s="1">
        <v>45658</v>
      </c>
      <c r="B3201">
        <v>2916</v>
      </c>
      <c r="C3201">
        <v>1</v>
      </c>
      <c r="D3201">
        <v>4</v>
      </c>
      <c r="E3201">
        <v>2</v>
      </c>
      <c r="F3201">
        <v>5</v>
      </c>
      <c r="G3201">
        <v>3</v>
      </c>
      <c r="H3201" t="s">
        <v>492</v>
      </c>
      <c r="I3201">
        <v>720</v>
      </c>
      <c r="J3201">
        <v>122</v>
      </c>
      <c r="L3201">
        <v>5</v>
      </c>
      <c r="M3201" t="s">
        <v>494</v>
      </c>
      <c r="N3201" t="s">
        <v>495</v>
      </c>
      <c r="O3201" t="s">
        <v>489</v>
      </c>
      <c r="P3201" s="1">
        <v>45612</v>
      </c>
      <c r="Q3201" s="1">
        <v>45611</v>
      </c>
      <c r="R3201" t="s">
        <v>496</v>
      </c>
      <c r="S3201">
        <v>624.4</v>
      </c>
      <c r="T3201">
        <v>50</v>
      </c>
    </row>
    <row r="3202" spans="1:20" x14ac:dyDescent="0.25">
      <c r="A3202" s="1">
        <v>45658</v>
      </c>
      <c r="B3202">
        <v>4493</v>
      </c>
      <c r="C3202">
        <v>1</v>
      </c>
      <c r="D3202">
        <v>4</v>
      </c>
      <c r="E3202">
        <v>1</v>
      </c>
      <c r="F3202">
        <v>5</v>
      </c>
      <c r="G3202">
        <v>3</v>
      </c>
      <c r="H3202" t="s">
        <v>486</v>
      </c>
      <c r="I3202">
        <v>162</v>
      </c>
      <c r="J3202">
        <v>48</v>
      </c>
      <c r="L3202">
        <v>1</v>
      </c>
      <c r="M3202" t="s">
        <v>492</v>
      </c>
      <c r="N3202" t="s">
        <v>488</v>
      </c>
      <c r="O3202" t="s">
        <v>497</v>
      </c>
      <c r="P3202" s="1">
        <v>45619</v>
      </c>
      <c r="Q3202" s="1">
        <v>45612</v>
      </c>
      <c r="R3202" t="s">
        <v>496</v>
      </c>
      <c r="S3202">
        <v>182</v>
      </c>
      <c r="T3202">
        <v>50</v>
      </c>
    </row>
    <row r="3203" spans="1:20" x14ac:dyDescent="0.25">
      <c r="A3203" s="1">
        <v>45658</v>
      </c>
      <c r="B3203">
        <v>579</v>
      </c>
      <c r="C3203">
        <v>1</v>
      </c>
      <c r="D3203">
        <v>4</v>
      </c>
      <c r="E3203">
        <v>2</v>
      </c>
      <c r="F3203">
        <v>5</v>
      </c>
      <c r="G3203">
        <v>2</v>
      </c>
      <c r="H3203" t="s">
        <v>492</v>
      </c>
      <c r="I3203">
        <v>553</v>
      </c>
      <c r="J3203">
        <v>105</v>
      </c>
      <c r="L3203">
        <v>4</v>
      </c>
      <c r="M3203" t="s">
        <v>492</v>
      </c>
      <c r="N3203" t="s">
        <v>495</v>
      </c>
      <c r="O3203" t="s">
        <v>489</v>
      </c>
      <c r="P3203" s="1">
        <v>45619</v>
      </c>
      <c r="Q3203" s="1">
        <v>45612</v>
      </c>
      <c r="R3203" t="s">
        <v>496</v>
      </c>
      <c r="S3203">
        <v>495.6</v>
      </c>
      <c r="T3203">
        <v>50</v>
      </c>
    </row>
    <row r="3204" spans="1:20" x14ac:dyDescent="0.25">
      <c r="A3204" s="1">
        <v>45658</v>
      </c>
      <c r="B3204">
        <v>4695</v>
      </c>
      <c r="C3204">
        <v>1</v>
      </c>
      <c r="D3204">
        <v>4</v>
      </c>
      <c r="E3204">
        <v>2</v>
      </c>
      <c r="F3204">
        <v>5</v>
      </c>
      <c r="G3204">
        <v>2</v>
      </c>
      <c r="H3204" t="s">
        <v>491</v>
      </c>
      <c r="I3204">
        <v>384</v>
      </c>
      <c r="J3204">
        <v>76</v>
      </c>
      <c r="K3204" s="1">
        <v>45634</v>
      </c>
      <c r="L3204">
        <v>6</v>
      </c>
      <c r="M3204" t="s">
        <v>494</v>
      </c>
      <c r="N3204" t="s">
        <v>495</v>
      </c>
      <c r="O3204" t="s">
        <v>497</v>
      </c>
      <c r="R3204" t="s">
        <v>490</v>
      </c>
      <c r="S3204">
        <v>322</v>
      </c>
      <c r="T3204">
        <v>0</v>
      </c>
    </row>
    <row r="3205" spans="1:20" x14ac:dyDescent="0.25">
      <c r="A3205" s="1">
        <v>45658</v>
      </c>
      <c r="B3205">
        <v>567</v>
      </c>
      <c r="C3205">
        <v>1</v>
      </c>
      <c r="D3205">
        <v>4</v>
      </c>
      <c r="E3205">
        <v>1</v>
      </c>
      <c r="F3205">
        <v>5</v>
      </c>
      <c r="G3205">
        <v>1</v>
      </c>
      <c r="H3205" t="s">
        <v>486</v>
      </c>
      <c r="I3205">
        <v>463</v>
      </c>
      <c r="J3205">
        <v>81</v>
      </c>
      <c r="L3205">
        <v>4</v>
      </c>
      <c r="M3205" t="s">
        <v>492</v>
      </c>
      <c r="N3205" t="s">
        <v>488</v>
      </c>
      <c r="O3205" t="s">
        <v>489</v>
      </c>
      <c r="P3205" s="1">
        <v>45618</v>
      </c>
      <c r="Q3205" s="1">
        <v>45612</v>
      </c>
      <c r="R3205" t="s">
        <v>496</v>
      </c>
      <c r="S3205">
        <v>415.8</v>
      </c>
      <c r="T3205">
        <v>50</v>
      </c>
    </row>
    <row r="3206" spans="1:20" x14ac:dyDescent="0.25">
      <c r="A3206" s="1">
        <v>45658</v>
      </c>
      <c r="B3206">
        <v>2879</v>
      </c>
      <c r="C3206">
        <v>1</v>
      </c>
      <c r="D3206">
        <v>4</v>
      </c>
      <c r="E3206">
        <v>2</v>
      </c>
      <c r="F3206">
        <v>5</v>
      </c>
      <c r="G3206">
        <v>3</v>
      </c>
      <c r="H3206" t="s">
        <v>486</v>
      </c>
      <c r="I3206">
        <v>583</v>
      </c>
      <c r="J3206">
        <v>67</v>
      </c>
      <c r="L3206">
        <v>4</v>
      </c>
      <c r="M3206" t="s">
        <v>487</v>
      </c>
      <c r="N3206" t="s">
        <v>495</v>
      </c>
      <c r="O3206" t="s">
        <v>489</v>
      </c>
      <c r="P3206" s="1">
        <v>45618</v>
      </c>
      <c r="Q3206" s="1">
        <v>45612</v>
      </c>
      <c r="R3206" t="s">
        <v>498</v>
      </c>
      <c r="S3206">
        <v>462</v>
      </c>
      <c r="T3206">
        <v>10</v>
      </c>
    </row>
    <row r="3207" spans="1:20" x14ac:dyDescent="0.25">
      <c r="A3207" s="1">
        <v>45659</v>
      </c>
      <c r="B3207">
        <v>397</v>
      </c>
      <c r="C3207">
        <v>1</v>
      </c>
      <c r="D3207">
        <v>4</v>
      </c>
      <c r="E3207">
        <v>1</v>
      </c>
      <c r="F3207">
        <v>5</v>
      </c>
      <c r="G3207">
        <v>1</v>
      </c>
      <c r="H3207" t="s">
        <v>492</v>
      </c>
      <c r="I3207">
        <v>443</v>
      </c>
      <c r="J3207">
        <v>130</v>
      </c>
      <c r="L3207">
        <v>5</v>
      </c>
      <c r="M3207" t="s">
        <v>492</v>
      </c>
      <c r="N3207" t="s">
        <v>488</v>
      </c>
      <c r="O3207" t="s">
        <v>489</v>
      </c>
      <c r="P3207" s="1">
        <v>45614</v>
      </c>
      <c r="Q3207" s="1">
        <v>45612</v>
      </c>
      <c r="R3207" t="s">
        <v>498</v>
      </c>
      <c r="S3207">
        <v>408.1</v>
      </c>
      <c r="T3207">
        <v>10</v>
      </c>
    </row>
    <row r="3208" spans="1:20" x14ac:dyDescent="0.25">
      <c r="A3208" s="1">
        <v>45659</v>
      </c>
      <c r="B3208">
        <v>3332</v>
      </c>
      <c r="C3208">
        <v>1</v>
      </c>
      <c r="D3208">
        <v>4</v>
      </c>
      <c r="E3208">
        <v>5</v>
      </c>
      <c r="F3208">
        <v>5</v>
      </c>
      <c r="G3208">
        <v>3</v>
      </c>
      <c r="H3208" t="s">
        <v>486</v>
      </c>
      <c r="I3208">
        <v>506</v>
      </c>
      <c r="J3208">
        <v>54</v>
      </c>
      <c r="K3208" s="1">
        <v>45634</v>
      </c>
      <c r="L3208">
        <v>8</v>
      </c>
      <c r="M3208" t="s">
        <v>494</v>
      </c>
      <c r="N3208" t="s">
        <v>488</v>
      </c>
      <c r="O3208" t="s">
        <v>489</v>
      </c>
      <c r="R3208" t="s">
        <v>490</v>
      </c>
      <c r="S3208">
        <v>392</v>
      </c>
      <c r="T3208">
        <v>0</v>
      </c>
    </row>
    <row r="3209" spans="1:20" x14ac:dyDescent="0.25">
      <c r="A3209" s="1">
        <v>45659</v>
      </c>
      <c r="B3209">
        <v>303</v>
      </c>
      <c r="C3209">
        <v>1</v>
      </c>
      <c r="D3209">
        <v>4</v>
      </c>
      <c r="E3209">
        <v>2</v>
      </c>
      <c r="F3209">
        <v>5</v>
      </c>
      <c r="G3209">
        <v>1</v>
      </c>
      <c r="H3209" t="s">
        <v>491</v>
      </c>
      <c r="I3209">
        <v>326</v>
      </c>
      <c r="J3209">
        <v>65</v>
      </c>
      <c r="K3209" s="1">
        <v>45619</v>
      </c>
      <c r="L3209">
        <v>5</v>
      </c>
      <c r="M3209" t="s">
        <v>492</v>
      </c>
      <c r="N3209" t="s">
        <v>488</v>
      </c>
      <c r="O3209" t="s">
        <v>497</v>
      </c>
      <c r="R3209" t="s">
        <v>490</v>
      </c>
      <c r="S3209">
        <v>273.7</v>
      </c>
      <c r="T3209">
        <v>0</v>
      </c>
    </row>
    <row r="3210" spans="1:20" x14ac:dyDescent="0.25">
      <c r="A3210" s="1">
        <v>45659</v>
      </c>
      <c r="B3210">
        <v>168</v>
      </c>
      <c r="C3210">
        <v>1</v>
      </c>
      <c r="D3210">
        <v>4</v>
      </c>
      <c r="E3210">
        <v>4</v>
      </c>
      <c r="F3210">
        <v>5</v>
      </c>
      <c r="G3210">
        <v>1</v>
      </c>
      <c r="H3210" t="s">
        <v>486</v>
      </c>
      <c r="I3210">
        <v>474</v>
      </c>
      <c r="J3210">
        <v>52</v>
      </c>
      <c r="L3210">
        <v>7</v>
      </c>
      <c r="M3210" t="s">
        <v>494</v>
      </c>
      <c r="N3210" t="s">
        <v>488</v>
      </c>
      <c r="O3210" t="s">
        <v>489</v>
      </c>
      <c r="P3210" s="1">
        <v>45615</v>
      </c>
      <c r="Q3210" s="1">
        <v>45612</v>
      </c>
      <c r="R3210" t="s">
        <v>498</v>
      </c>
      <c r="S3210">
        <v>375.2</v>
      </c>
      <c r="T3210">
        <v>10</v>
      </c>
    </row>
    <row r="3211" spans="1:20" x14ac:dyDescent="0.25">
      <c r="A3211" s="1">
        <v>45659</v>
      </c>
      <c r="B3211">
        <v>3654</v>
      </c>
      <c r="C3211">
        <v>1</v>
      </c>
      <c r="D3211">
        <v>4</v>
      </c>
      <c r="E3211">
        <v>3</v>
      </c>
      <c r="F3211">
        <v>5</v>
      </c>
      <c r="G3211">
        <v>3</v>
      </c>
      <c r="H3211" t="s">
        <v>491</v>
      </c>
      <c r="I3211">
        <v>54</v>
      </c>
      <c r="J3211">
        <v>90</v>
      </c>
      <c r="L3211">
        <v>8</v>
      </c>
      <c r="M3211" t="s">
        <v>487</v>
      </c>
      <c r="N3211" t="s">
        <v>495</v>
      </c>
      <c r="O3211" t="s">
        <v>497</v>
      </c>
      <c r="P3211" s="1">
        <v>45615</v>
      </c>
      <c r="Q3211" s="1">
        <v>45612</v>
      </c>
      <c r="R3211" t="s">
        <v>498</v>
      </c>
      <c r="S3211">
        <v>107.8</v>
      </c>
      <c r="T3211">
        <v>10</v>
      </c>
    </row>
    <row r="3212" spans="1:20" x14ac:dyDescent="0.25">
      <c r="A3212" s="1">
        <v>45659</v>
      </c>
      <c r="B3212">
        <v>2594</v>
      </c>
      <c r="C3212">
        <v>1</v>
      </c>
      <c r="D3212">
        <v>4</v>
      </c>
      <c r="E3212">
        <v>5</v>
      </c>
      <c r="F3212">
        <v>5</v>
      </c>
      <c r="G3212">
        <v>2</v>
      </c>
      <c r="H3212" t="s">
        <v>486</v>
      </c>
      <c r="I3212">
        <v>785</v>
      </c>
      <c r="J3212">
        <v>29</v>
      </c>
      <c r="K3212" s="1">
        <v>45634</v>
      </c>
      <c r="L3212">
        <v>6</v>
      </c>
      <c r="M3212" t="s">
        <v>487</v>
      </c>
      <c r="N3212" t="s">
        <v>495</v>
      </c>
      <c r="O3212" t="s">
        <v>497</v>
      </c>
      <c r="R3212" t="s">
        <v>490</v>
      </c>
      <c r="S3212">
        <v>569.79999999999995</v>
      </c>
      <c r="T3212">
        <v>0</v>
      </c>
    </row>
    <row r="3213" spans="1:20" x14ac:dyDescent="0.25">
      <c r="A3213" s="1">
        <v>45659</v>
      </c>
      <c r="B3213">
        <v>2634</v>
      </c>
      <c r="C3213">
        <v>1</v>
      </c>
      <c r="D3213">
        <v>4</v>
      </c>
      <c r="E3213">
        <v>2</v>
      </c>
      <c r="F3213">
        <v>5</v>
      </c>
      <c r="G3213">
        <v>2</v>
      </c>
      <c r="H3213" t="s">
        <v>486</v>
      </c>
      <c r="I3213">
        <v>358</v>
      </c>
      <c r="J3213">
        <v>195</v>
      </c>
      <c r="K3213" s="1">
        <v>45624</v>
      </c>
      <c r="L3213">
        <v>6</v>
      </c>
      <c r="M3213" t="s">
        <v>494</v>
      </c>
      <c r="N3213" t="s">
        <v>488</v>
      </c>
      <c r="O3213" t="s">
        <v>489</v>
      </c>
      <c r="R3213" t="s">
        <v>490</v>
      </c>
      <c r="S3213">
        <v>387.1</v>
      </c>
      <c r="T3213">
        <v>0</v>
      </c>
    </row>
    <row r="3214" spans="1:20" x14ac:dyDescent="0.25">
      <c r="A3214" s="1">
        <v>45659</v>
      </c>
      <c r="B3214">
        <v>2470</v>
      </c>
      <c r="C3214">
        <v>1</v>
      </c>
      <c r="D3214">
        <v>4</v>
      </c>
      <c r="E3214">
        <v>4</v>
      </c>
      <c r="F3214">
        <v>5</v>
      </c>
      <c r="G3214">
        <v>3</v>
      </c>
      <c r="H3214" t="s">
        <v>486</v>
      </c>
      <c r="I3214">
        <v>414</v>
      </c>
      <c r="J3214">
        <v>63</v>
      </c>
      <c r="L3214">
        <v>2</v>
      </c>
      <c r="M3214" t="s">
        <v>492</v>
      </c>
      <c r="N3214" t="s">
        <v>495</v>
      </c>
      <c r="O3214" t="s">
        <v>489</v>
      </c>
      <c r="P3214" s="1">
        <v>45616</v>
      </c>
      <c r="Q3214" s="1">
        <v>45613</v>
      </c>
      <c r="R3214" t="s">
        <v>498</v>
      </c>
      <c r="S3214">
        <v>340.9</v>
      </c>
      <c r="T3214">
        <v>10</v>
      </c>
    </row>
    <row r="3215" spans="1:20" x14ac:dyDescent="0.25">
      <c r="A3215" s="1">
        <v>45659</v>
      </c>
      <c r="B3215">
        <v>3429</v>
      </c>
      <c r="C3215">
        <v>1</v>
      </c>
      <c r="D3215">
        <v>4</v>
      </c>
      <c r="E3215">
        <v>3</v>
      </c>
      <c r="F3215">
        <v>5</v>
      </c>
      <c r="G3215">
        <v>1</v>
      </c>
      <c r="H3215" t="s">
        <v>492</v>
      </c>
      <c r="I3215">
        <v>234</v>
      </c>
      <c r="J3215">
        <v>145</v>
      </c>
      <c r="K3215" s="1">
        <v>45625</v>
      </c>
      <c r="L3215">
        <v>10</v>
      </c>
      <c r="M3215" t="s">
        <v>487</v>
      </c>
      <c r="N3215" t="s">
        <v>495</v>
      </c>
      <c r="O3215" t="s">
        <v>497</v>
      </c>
      <c r="R3215" t="s">
        <v>490</v>
      </c>
      <c r="S3215">
        <v>265.3</v>
      </c>
      <c r="T3215">
        <v>0</v>
      </c>
    </row>
    <row r="3216" spans="1:20" x14ac:dyDescent="0.25">
      <c r="A3216" s="1">
        <v>45659</v>
      </c>
      <c r="B3216">
        <v>3006</v>
      </c>
      <c r="C3216">
        <v>1</v>
      </c>
      <c r="D3216">
        <v>4</v>
      </c>
      <c r="E3216">
        <v>1</v>
      </c>
      <c r="F3216">
        <v>5</v>
      </c>
      <c r="G3216">
        <v>1</v>
      </c>
      <c r="H3216" t="s">
        <v>492</v>
      </c>
      <c r="I3216">
        <v>629</v>
      </c>
      <c r="J3216">
        <v>133</v>
      </c>
      <c r="L3216">
        <v>5</v>
      </c>
      <c r="M3216" t="s">
        <v>494</v>
      </c>
      <c r="N3216" t="s">
        <v>488</v>
      </c>
      <c r="O3216" t="s">
        <v>497</v>
      </c>
      <c r="P3216" s="1">
        <v>45615</v>
      </c>
      <c r="Q3216" s="1">
        <v>45613</v>
      </c>
      <c r="R3216" t="s">
        <v>496</v>
      </c>
      <c r="S3216">
        <v>568.4</v>
      </c>
      <c r="T3216">
        <v>50</v>
      </c>
    </row>
    <row r="3217" spans="1:20" x14ac:dyDescent="0.25">
      <c r="A3217" s="1">
        <v>45660</v>
      </c>
      <c r="B3217">
        <v>2213</v>
      </c>
      <c r="C3217">
        <v>1</v>
      </c>
      <c r="D3217">
        <v>4</v>
      </c>
      <c r="E3217">
        <v>2</v>
      </c>
      <c r="F3217">
        <v>5</v>
      </c>
      <c r="G3217">
        <v>1</v>
      </c>
      <c r="H3217" t="s">
        <v>491</v>
      </c>
      <c r="I3217">
        <v>102</v>
      </c>
      <c r="J3217">
        <v>142</v>
      </c>
      <c r="L3217">
        <v>1</v>
      </c>
      <c r="M3217" t="s">
        <v>494</v>
      </c>
      <c r="N3217" t="s">
        <v>495</v>
      </c>
      <c r="O3217" t="s">
        <v>489</v>
      </c>
      <c r="P3217" s="1">
        <v>45622</v>
      </c>
      <c r="Q3217" s="1">
        <v>45613</v>
      </c>
      <c r="R3217" t="s">
        <v>496</v>
      </c>
      <c r="S3217">
        <v>205.8</v>
      </c>
      <c r="T3217">
        <v>50</v>
      </c>
    </row>
    <row r="3218" spans="1:20" x14ac:dyDescent="0.25">
      <c r="A3218" s="1">
        <v>45660</v>
      </c>
      <c r="B3218">
        <v>745</v>
      </c>
      <c r="C3218">
        <v>1</v>
      </c>
      <c r="D3218">
        <v>4</v>
      </c>
      <c r="E3218">
        <v>1</v>
      </c>
      <c r="F3218">
        <v>5</v>
      </c>
      <c r="G3218">
        <v>3</v>
      </c>
      <c r="H3218" t="s">
        <v>492</v>
      </c>
      <c r="I3218">
        <v>453</v>
      </c>
      <c r="J3218">
        <v>82</v>
      </c>
      <c r="L3218">
        <v>9</v>
      </c>
      <c r="M3218" t="s">
        <v>487</v>
      </c>
      <c r="N3218" t="s">
        <v>488</v>
      </c>
      <c r="O3218" t="s">
        <v>497</v>
      </c>
      <c r="P3218" s="1">
        <v>45619</v>
      </c>
      <c r="Q3218" s="1">
        <v>45613</v>
      </c>
      <c r="R3218" t="s">
        <v>493</v>
      </c>
      <c r="S3218">
        <v>395.5</v>
      </c>
      <c r="T3218">
        <v>30</v>
      </c>
    </row>
    <row r="3219" spans="1:20" x14ac:dyDescent="0.25">
      <c r="A3219" s="1">
        <v>45660</v>
      </c>
      <c r="B3219">
        <v>1836</v>
      </c>
      <c r="C3219">
        <v>1</v>
      </c>
      <c r="D3219">
        <v>4</v>
      </c>
      <c r="E3219">
        <v>5</v>
      </c>
      <c r="F3219">
        <v>5</v>
      </c>
      <c r="G3219">
        <v>2</v>
      </c>
      <c r="H3219" t="s">
        <v>486</v>
      </c>
      <c r="I3219">
        <v>994</v>
      </c>
      <c r="J3219">
        <v>68</v>
      </c>
      <c r="K3219" s="1">
        <v>45640</v>
      </c>
      <c r="L3219">
        <v>7</v>
      </c>
      <c r="M3219" t="s">
        <v>494</v>
      </c>
      <c r="N3219" t="s">
        <v>495</v>
      </c>
      <c r="O3219" t="s">
        <v>497</v>
      </c>
      <c r="R3219" t="s">
        <v>490</v>
      </c>
      <c r="S3219">
        <v>743.4</v>
      </c>
      <c r="T3219">
        <v>0</v>
      </c>
    </row>
    <row r="3220" spans="1:20" x14ac:dyDescent="0.25">
      <c r="A3220" s="1">
        <v>45660</v>
      </c>
      <c r="B3220">
        <v>250</v>
      </c>
      <c r="C3220">
        <v>1</v>
      </c>
      <c r="D3220">
        <v>4</v>
      </c>
      <c r="E3220">
        <v>3</v>
      </c>
      <c r="F3220">
        <v>5</v>
      </c>
      <c r="G3220">
        <v>3</v>
      </c>
      <c r="H3220" t="s">
        <v>492</v>
      </c>
      <c r="I3220">
        <v>352</v>
      </c>
      <c r="J3220">
        <v>104</v>
      </c>
      <c r="L3220">
        <v>2</v>
      </c>
      <c r="M3220" t="s">
        <v>487</v>
      </c>
      <c r="N3220" t="s">
        <v>495</v>
      </c>
      <c r="O3220" t="s">
        <v>497</v>
      </c>
      <c r="P3220" s="1">
        <v>45615</v>
      </c>
      <c r="Q3220" s="1">
        <v>45613</v>
      </c>
      <c r="R3220" t="s">
        <v>498</v>
      </c>
      <c r="S3220">
        <v>326.2</v>
      </c>
      <c r="T3220">
        <v>10</v>
      </c>
    </row>
    <row r="3221" spans="1:20" x14ac:dyDescent="0.25">
      <c r="A3221" s="1">
        <v>45660</v>
      </c>
      <c r="B3221">
        <v>1591</v>
      </c>
      <c r="C3221">
        <v>1</v>
      </c>
      <c r="D3221">
        <v>4</v>
      </c>
      <c r="E3221">
        <v>3</v>
      </c>
      <c r="F3221">
        <v>5</v>
      </c>
      <c r="G3221">
        <v>2</v>
      </c>
      <c r="H3221" t="s">
        <v>492</v>
      </c>
      <c r="I3221">
        <v>811</v>
      </c>
      <c r="J3221">
        <v>60</v>
      </c>
      <c r="L3221">
        <v>6</v>
      </c>
      <c r="M3221" t="s">
        <v>487</v>
      </c>
      <c r="N3221" t="s">
        <v>488</v>
      </c>
      <c r="O3221" t="s">
        <v>489</v>
      </c>
      <c r="P3221" s="1">
        <v>45616</v>
      </c>
      <c r="Q3221" s="1">
        <v>45613</v>
      </c>
      <c r="R3221" t="s">
        <v>498</v>
      </c>
      <c r="S3221">
        <v>616.70000000000005</v>
      </c>
      <c r="T3221">
        <v>10</v>
      </c>
    </row>
    <row r="3222" spans="1:20" x14ac:dyDescent="0.25">
      <c r="A3222" s="1">
        <v>45660</v>
      </c>
      <c r="B3222">
        <v>2391</v>
      </c>
      <c r="C3222">
        <v>1</v>
      </c>
      <c r="D3222">
        <v>4</v>
      </c>
      <c r="E3222">
        <v>1</v>
      </c>
      <c r="F3222">
        <v>5</v>
      </c>
      <c r="G3222">
        <v>2</v>
      </c>
      <c r="H3222" t="s">
        <v>491</v>
      </c>
      <c r="I3222">
        <v>881</v>
      </c>
      <c r="J3222">
        <v>117</v>
      </c>
      <c r="K3222" s="1">
        <v>45637</v>
      </c>
      <c r="L3222">
        <v>10</v>
      </c>
      <c r="M3222" t="s">
        <v>492</v>
      </c>
      <c r="N3222" t="s">
        <v>488</v>
      </c>
      <c r="O3222" t="s">
        <v>497</v>
      </c>
      <c r="R3222" t="s">
        <v>490</v>
      </c>
      <c r="S3222">
        <v>698.6</v>
      </c>
      <c r="T3222">
        <v>0</v>
      </c>
    </row>
    <row r="3223" spans="1:20" x14ac:dyDescent="0.25">
      <c r="A3223" s="1">
        <v>45660</v>
      </c>
      <c r="B3223">
        <v>4189</v>
      </c>
      <c r="C3223">
        <v>1</v>
      </c>
      <c r="D3223">
        <v>4</v>
      </c>
      <c r="E3223">
        <v>1</v>
      </c>
      <c r="F3223">
        <v>5</v>
      </c>
      <c r="G3223">
        <v>3</v>
      </c>
      <c r="H3223" t="s">
        <v>486</v>
      </c>
      <c r="I3223">
        <v>295</v>
      </c>
      <c r="J3223">
        <v>58</v>
      </c>
      <c r="L3223">
        <v>9</v>
      </c>
      <c r="M3223" t="s">
        <v>494</v>
      </c>
      <c r="N3223" t="s">
        <v>488</v>
      </c>
      <c r="O3223" t="s">
        <v>497</v>
      </c>
      <c r="P3223" s="1">
        <v>45620</v>
      </c>
      <c r="Q3223" s="1">
        <v>45614</v>
      </c>
      <c r="R3223" t="s">
        <v>496</v>
      </c>
      <c r="S3223">
        <v>282.10000000000002</v>
      </c>
      <c r="T3223">
        <v>50</v>
      </c>
    </row>
    <row r="3224" spans="1:20" x14ac:dyDescent="0.25">
      <c r="A3224" s="1">
        <v>45660</v>
      </c>
      <c r="B3224">
        <v>624</v>
      </c>
      <c r="C3224">
        <v>1</v>
      </c>
      <c r="D3224">
        <v>4</v>
      </c>
      <c r="E3224">
        <v>5</v>
      </c>
      <c r="F3224">
        <v>5</v>
      </c>
      <c r="G3224">
        <v>2</v>
      </c>
      <c r="H3224" t="s">
        <v>491</v>
      </c>
      <c r="I3224">
        <v>690</v>
      </c>
      <c r="J3224">
        <v>126</v>
      </c>
      <c r="L3224">
        <v>5</v>
      </c>
      <c r="M3224" t="s">
        <v>487</v>
      </c>
      <c r="N3224" t="s">
        <v>495</v>
      </c>
      <c r="O3224" t="s">
        <v>497</v>
      </c>
      <c r="P3224" s="1">
        <v>45618</v>
      </c>
      <c r="Q3224" s="1">
        <v>45614</v>
      </c>
      <c r="R3224" t="s">
        <v>493</v>
      </c>
      <c r="S3224">
        <v>592.20000000000005</v>
      </c>
      <c r="T3224">
        <v>30</v>
      </c>
    </row>
    <row r="3225" spans="1:20" x14ac:dyDescent="0.25">
      <c r="A3225" s="1">
        <v>45660</v>
      </c>
      <c r="B3225">
        <v>4646</v>
      </c>
      <c r="C3225">
        <v>1</v>
      </c>
      <c r="D3225">
        <v>4</v>
      </c>
      <c r="E3225">
        <v>4</v>
      </c>
      <c r="F3225">
        <v>5</v>
      </c>
      <c r="G3225">
        <v>2</v>
      </c>
      <c r="H3225" t="s">
        <v>492</v>
      </c>
      <c r="I3225">
        <v>724</v>
      </c>
      <c r="J3225">
        <v>170</v>
      </c>
      <c r="L3225">
        <v>3</v>
      </c>
      <c r="M3225" t="s">
        <v>487</v>
      </c>
      <c r="N3225" t="s">
        <v>495</v>
      </c>
      <c r="O3225" t="s">
        <v>497</v>
      </c>
      <c r="P3225" s="1">
        <v>45621</v>
      </c>
      <c r="Q3225" s="1">
        <v>45614</v>
      </c>
      <c r="R3225" t="s">
        <v>493</v>
      </c>
      <c r="S3225">
        <v>646.79999999999995</v>
      </c>
      <c r="T3225">
        <v>30</v>
      </c>
    </row>
    <row r="3226" spans="1:20" x14ac:dyDescent="0.25">
      <c r="A3226" s="1">
        <v>45660</v>
      </c>
      <c r="B3226">
        <v>1861</v>
      </c>
      <c r="C3226">
        <v>1</v>
      </c>
      <c r="D3226">
        <v>4</v>
      </c>
      <c r="E3226">
        <v>2</v>
      </c>
      <c r="F3226">
        <v>5</v>
      </c>
      <c r="G3226">
        <v>2</v>
      </c>
      <c r="H3226" t="s">
        <v>486</v>
      </c>
      <c r="I3226">
        <v>844</v>
      </c>
      <c r="J3226">
        <v>32</v>
      </c>
      <c r="K3226" s="1">
        <v>45631</v>
      </c>
      <c r="L3226">
        <v>10</v>
      </c>
      <c r="M3226" t="s">
        <v>492</v>
      </c>
      <c r="N3226" t="s">
        <v>495</v>
      </c>
      <c r="O3226" t="s">
        <v>489</v>
      </c>
      <c r="R3226" t="s">
        <v>490</v>
      </c>
      <c r="S3226">
        <v>613.20000000000005</v>
      </c>
      <c r="T3226">
        <v>0</v>
      </c>
    </row>
    <row r="3227" spans="1:20" x14ac:dyDescent="0.25">
      <c r="A3227" s="1">
        <v>45661</v>
      </c>
      <c r="B3227">
        <v>2050</v>
      </c>
      <c r="C3227">
        <v>1</v>
      </c>
      <c r="D3227">
        <v>4</v>
      </c>
      <c r="E3227">
        <v>4</v>
      </c>
      <c r="F3227">
        <v>5</v>
      </c>
      <c r="G3227">
        <v>1</v>
      </c>
      <c r="H3227" t="s">
        <v>491</v>
      </c>
      <c r="I3227">
        <v>386</v>
      </c>
      <c r="J3227">
        <v>125</v>
      </c>
      <c r="K3227" s="1">
        <v>45624</v>
      </c>
      <c r="L3227">
        <v>4</v>
      </c>
      <c r="M3227" t="s">
        <v>487</v>
      </c>
      <c r="N3227" t="s">
        <v>488</v>
      </c>
      <c r="O3227" t="s">
        <v>489</v>
      </c>
      <c r="R3227" t="s">
        <v>490</v>
      </c>
      <c r="S3227">
        <v>357.7</v>
      </c>
      <c r="T3227">
        <v>0</v>
      </c>
    </row>
    <row r="3228" spans="1:20" x14ac:dyDescent="0.25">
      <c r="A3228" s="1">
        <v>45661</v>
      </c>
      <c r="B3228">
        <v>157</v>
      </c>
      <c r="C3228">
        <v>1</v>
      </c>
      <c r="D3228">
        <v>4</v>
      </c>
      <c r="E3228">
        <v>3</v>
      </c>
      <c r="F3228">
        <v>5</v>
      </c>
      <c r="G3228">
        <v>3</v>
      </c>
      <c r="H3228" t="s">
        <v>491</v>
      </c>
      <c r="I3228">
        <v>105</v>
      </c>
      <c r="J3228">
        <v>130</v>
      </c>
      <c r="L3228">
        <v>3</v>
      </c>
      <c r="M3228" t="s">
        <v>492</v>
      </c>
      <c r="N3228" t="s">
        <v>495</v>
      </c>
      <c r="O3228" t="s">
        <v>497</v>
      </c>
      <c r="P3228" s="1">
        <v>45620</v>
      </c>
      <c r="Q3228" s="1">
        <v>45614</v>
      </c>
      <c r="R3228" t="s">
        <v>498</v>
      </c>
      <c r="S3228">
        <v>171.5</v>
      </c>
      <c r="T3228">
        <v>10</v>
      </c>
    </row>
    <row r="3229" spans="1:20" x14ac:dyDescent="0.25">
      <c r="A3229" s="1">
        <v>45661</v>
      </c>
      <c r="B3229">
        <v>4451</v>
      </c>
      <c r="C3229">
        <v>1</v>
      </c>
      <c r="D3229">
        <v>4</v>
      </c>
      <c r="E3229">
        <v>2</v>
      </c>
      <c r="F3229">
        <v>5</v>
      </c>
      <c r="G3229">
        <v>1</v>
      </c>
      <c r="H3229" t="s">
        <v>486</v>
      </c>
      <c r="I3229">
        <v>889</v>
      </c>
      <c r="J3229">
        <v>89</v>
      </c>
      <c r="K3229" s="1">
        <v>45638</v>
      </c>
      <c r="L3229">
        <v>1</v>
      </c>
      <c r="M3229" t="s">
        <v>487</v>
      </c>
      <c r="N3229" t="s">
        <v>488</v>
      </c>
      <c r="O3229" t="s">
        <v>497</v>
      </c>
      <c r="R3229" t="s">
        <v>490</v>
      </c>
      <c r="S3229">
        <v>684.6</v>
      </c>
      <c r="T3229">
        <v>0</v>
      </c>
    </row>
    <row r="3230" spans="1:20" x14ac:dyDescent="0.25">
      <c r="A3230" s="1">
        <v>45661</v>
      </c>
      <c r="B3230">
        <v>518</v>
      </c>
      <c r="C3230">
        <v>1</v>
      </c>
      <c r="D3230">
        <v>4</v>
      </c>
      <c r="E3230">
        <v>5</v>
      </c>
      <c r="F3230">
        <v>5</v>
      </c>
      <c r="G3230">
        <v>3</v>
      </c>
      <c r="H3230" t="s">
        <v>491</v>
      </c>
      <c r="I3230">
        <v>947</v>
      </c>
      <c r="J3230">
        <v>76</v>
      </c>
      <c r="L3230">
        <v>10</v>
      </c>
      <c r="M3230" t="s">
        <v>494</v>
      </c>
      <c r="N3230" t="s">
        <v>488</v>
      </c>
      <c r="O3230" t="s">
        <v>497</v>
      </c>
      <c r="P3230" s="1">
        <v>45620</v>
      </c>
      <c r="Q3230" s="1">
        <v>45614</v>
      </c>
      <c r="R3230" t="s">
        <v>493</v>
      </c>
      <c r="S3230">
        <v>737.1</v>
      </c>
      <c r="T3230">
        <v>30</v>
      </c>
    </row>
    <row r="3231" spans="1:20" x14ac:dyDescent="0.25">
      <c r="A3231" s="1">
        <v>45661</v>
      </c>
      <c r="B3231">
        <v>4664</v>
      </c>
      <c r="C3231">
        <v>1</v>
      </c>
      <c r="D3231">
        <v>4</v>
      </c>
      <c r="E3231">
        <v>4</v>
      </c>
      <c r="F3231">
        <v>5</v>
      </c>
      <c r="G3231">
        <v>1</v>
      </c>
      <c r="H3231" t="s">
        <v>491</v>
      </c>
      <c r="I3231">
        <v>888</v>
      </c>
      <c r="J3231">
        <v>95</v>
      </c>
      <c r="L3231">
        <v>7</v>
      </c>
      <c r="M3231" t="s">
        <v>494</v>
      </c>
      <c r="N3231" t="s">
        <v>488</v>
      </c>
      <c r="O3231" t="s">
        <v>489</v>
      </c>
      <c r="P3231" s="1">
        <v>45617</v>
      </c>
      <c r="Q3231" s="1">
        <v>45614</v>
      </c>
      <c r="R3231" t="s">
        <v>496</v>
      </c>
      <c r="S3231">
        <v>723.1</v>
      </c>
      <c r="T3231">
        <v>50</v>
      </c>
    </row>
    <row r="3232" spans="1:20" x14ac:dyDescent="0.25">
      <c r="A3232" s="1">
        <v>45661</v>
      </c>
      <c r="B3232">
        <v>547</v>
      </c>
      <c r="C3232">
        <v>1</v>
      </c>
      <c r="D3232">
        <v>4</v>
      </c>
      <c r="E3232">
        <v>4</v>
      </c>
      <c r="F3232">
        <v>5</v>
      </c>
      <c r="G3232">
        <v>2</v>
      </c>
      <c r="H3232" t="s">
        <v>491</v>
      </c>
      <c r="I3232">
        <v>78</v>
      </c>
      <c r="J3232">
        <v>195</v>
      </c>
      <c r="K3232" s="1">
        <v>45641</v>
      </c>
      <c r="L3232">
        <v>8</v>
      </c>
      <c r="M3232" t="s">
        <v>494</v>
      </c>
      <c r="N3232" t="s">
        <v>495</v>
      </c>
      <c r="O3232" t="s">
        <v>489</v>
      </c>
      <c r="R3232" t="s">
        <v>490</v>
      </c>
      <c r="S3232">
        <v>191.1</v>
      </c>
      <c r="T3232">
        <v>0</v>
      </c>
    </row>
    <row r="3233" spans="1:20" x14ac:dyDescent="0.25">
      <c r="A3233" s="1">
        <v>45661</v>
      </c>
      <c r="B3233">
        <v>329</v>
      </c>
      <c r="C3233">
        <v>1</v>
      </c>
      <c r="D3233">
        <v>4</v>
      </c>
      <c r="E3233">
        <v>2</v>
      </c>
      <c r="F3233">
        <v>5</v>
      </c>
      <c r="G3233">
        <v>1</v>
      </c>
      <c r="H3233" t="s">
        <v>492</v>
      </c>
      <c r="I3233">
        <v>561</v>
      </c>
      <c r="J3233">
        <v>39</v>
      </c>
      <c r="K3233" s="1">
        <v>45635</v>
      </c>
      <c r="L3233">
        <v>2</v>
      </c>
      <c r="M3233" t="s">
        <v>492</v>
      </c>
      <c r="N3233" t="s">
        <v>488</v>
      </c>
      <c r="O3233" t="s">
        <v>497</v>
      </c>
      <c r="R3233" t="s">
        <v>490</v>
      </c>
      <c r="S3233">
        <v>420</v>
      </c>
      <c r="T3233">
        <v>0</v>
      </c>
    </row>
    <row r="3234" spans="1:20" x14ac:dyDescent="0.25">
      <c r="A3234" s="1">
        <v>45661</v>
      </c>
      <c r="B3234">
        <v>27</v>
      </c>
      <c r="C3234">
        <v>1</v>
      </c>
      <c r="D3234">
        <v>4</v>
      </c>
      <c r="E3234">
        <v>5</v>
      </c>
      <c r="F3234">
        <v>5</v>
      </c>
      <c r="G3234">
        <v>1</v>
      </c>
      <c r="H3234" t="s">
        <v>491</v>
      </c>
      <c r="I3234">
        <v>818</v>
      </c>
      <c r="J3234">
        <v>81</v>
      </c>
      <c r="L3234">
        <v>8</v>
      </c>
      <c r="M3234" t="s">
        <v>494</v>
      </c>
      <c r="N3234" t="s">
        <v>495</v>
      </c>
      <c r="O3234" t="s">
        <v>497</v>
      </c>
      <c r="P3234" s="1">
        <v>45623</v>
      </c>
      <c r="Q3234" s="1">
        <v>45615</v>
      </c>
      <c r="R3234" t="s">
        <v>498</v>
      </c>
      <c r="S3234">
        <v>636.29999999999995</v>
      </c>
      <c r="T3234">
        <v>10</v>
      </c>
    </row>
    <row r="3235" spans="1:20" x14ac:dyDescent="0.25">
      <c r="A3235" s="1">
        <v>45661</v>
      </c>
      <c r="B3235">
        <v>2804</v>
      </c>
      <c r="C3235">
        <v>1</v>
      </c>
      <c r="D3235">
        <v>4</v>
      </c>
      <c r="E3235">
        <v>5</v>
      </c>
      <c r="F3235">
        <v>5</v>
      </c>
      <c r="G3235">
        <v>3</v>
      </c>
      <c r="H3235" t="s">
        <v>492</v>
      </c>
      <c r="I3235">
        <v>938</v>
      </c>
      <c r="J3235">
        <v>192</v>
      </c>
      <c r="K3235" s="1">
        <v>45644</v>
      </c>
      <c r="L3235">
        <v>9</v>
      </c>
      <c r="M3235" t="s">
        <v>492</v>
      </c>
      <c r="N3235" t="s">
        <v>488</v>
      </c>
      <c r="O3235" t="s">
        <v>489</v>
      </c>
      <c r="R3235" t="s">
        <v>490</v>
      </c>
      <c r="S3235">
        <v>791</v>
      </c>
      <c r="T3235">
        <v>0</v>
      </c>
    </row>
    <row r="3236" spans="1:20" x14ac:dyDescent="0.25">
      <c r="A3236" s="1">
        <v>45661</v>
      </c>
      <c r="B3236">
        <v>1919</v>
      </c>
      <c r="C3236">
        <v>1</v>
      </c>
      <c r="D3236">
        <v>4</v>
      </c>
      <c r="E3236">
        <v>4</v>
      </c>
      <c r="F3236">
        <v>5</v>
      </c>
      <c r="G3236">
        <v>3</v>
      </c>
      <c r="H3236" t="s">
        <v>491</v>
      </c>
      <c r="I3236">
        <v>996</v>
      </c>
      <c r="J3236">
        <v>82</v>
      </c>
      <c r="K3236" s="1">
        <v>45630</v>
      </c>
      <c r="L3236">
        <v>7</v>
      </c>
      <c r="M3236" t="s">
        <v>492</v>
      </c>
      <c r="N3236" t="s">
        <v>488</v>
      </c>
      <c r="O3236" t="s">
        <v>497</v>
      </c>
      <c r="R3236" t="s">
        <v>490</v>
      </c>
      <c r="S3236">
        <v>754.6</v>
      </c>
      <c r="T3236">
        <v>0</v>
      </c>
    </row>
    <row r="3237" spans="1:20" x14ac:dyDescent="0.25">
      <c r="A3237" s="1">
        <v>45662</v>
      </c>
      <c r="B3237">
        <v>1172</v>
      </c>
      <c r="C3237">
        <v>1</v>
      </c>
      <c r="D3237">
        <v>4</v>
      </c>
      <c r="E3237">
        <v>4</v>
      </c>
      <c r="F3237">
        <v>5</v>
      </c>
      <c r="G3237">
        <v>1</v>
      </c>
      <c r="H3237" t="s">
        <v>491</v>
      </c>
      <c r="I3237">
        <v>179</v>
      </c>
      <c r="J3237">
        <v>155</v>
      </c>
      <c r="K3237" s="1">
        <v>45624</v>
      </c>
      <c r="L3237">
        <v>1</v>
      </c>
      <c r="M3237" t="s">
        <v>492</v>
      </c>
      <c r="N3237" t="s">
        <v>495</v>
      </c>
      <c r="O3237" t="s">
        <v>497</v>
      </c>
      <c r="R3237" t="s">
        <v>490</v>
      </c>
      <c r="S3237">
        <v>233.8</v>
      </c>
      <c r="T3237">
        <v>0</v>
      </c>
    </row>
    <row r="3238" spans="1:20" x14ac:dyDescent="0.25">
      <c r="A3238" s="1">
        <v>45658</v>
      </c>
      <c r="B3238">
        <v>3237</v>
      </c>
      <c r="C3238">
        <v>1</v>
      </c>
      <c r="D3238">
        <v>4</v>
      </c>
      <c r="E3238">
        <v>1</v>
      </c>
      <c r="F3238">
        <v>5</v>
      </c>
      <c r="G3238">
        <v>3</v>
      </c>
      <c r="H3238" t="s">
        <v>491</v>
      </c>
      <c r="I3238">
        <v>520</v>
      </c>
      <c r="J3238">
        <v>173</v>
      </c>
      <c r="L3238">
        <v>4</v>
      </c>
      <c r="M3238" t="s">
        <v>487</v>
      </c>
      <c r="N3238" t="s">
        <v>488</v>
      </c>
      <c r="O3238" t="s">
        <v>489</v>
      </c>
      <c r="P3238" s="1">
        <v>45624</v>
      </c>
      <c r="Q3238" s="1">
        <v>45615</v>
      </c>
      <c r="R3238" t="s">
        <v>496</v>
      </c>
      <c r="S3238">
        <v>520.1</v>
      </c>
      <c r="T3238">
        <v>50</v>
      </c>
    </row>
    <row r="3239" spans="1:20" x14ac:dyDescent="0.25">
      <c r="A3239" s="1">
        <v>45658</v>
      </c>
      <c r="B3239">
        <v>2588</v>
      </c>
      <c r="C3239">
        <v>1</v>
      </c>
      <c r="D3239">
        <v>4</v>
      </c>
      <c r="E3239">
        <v>2</v>
      </c>
      <c r="F3239">
        <v>5</v>
      </c>
      <c r="G3239">
        <v>2</v>
      </c>
      <c r="H3239" t="s">
        <v>491</v>
      </c>
      <c r="I3239">
        <v>860</v>
      </c>
      <c r="J3239">
        <v>57</v>
      </c>
      <c r="L3239">
        <v>7</v>
      </c>
      <c r="M3239" t="s">
        <v>492</v>
      </c>
      <c r="N3239" t="s">
        <v>495</v>
      </c>
      <c r="O3239" t="s">
        <v>489</v>
      </c>
      <c r="P3239" s="1">
        <v>45621</v>
      </c>
      <c r="Q3239" s="1">
        <v>45615</v>
      </c>
      <c r="R3239" t="s">
        <v>498</v>
      </c>
      <c r="S3239">
        <v>648.9</v>
      </c>
      <c r="T3239">
        <v>10</v>
      </c>
    </row>
    <row r="3240" spans="1:20" x14ac:dyDescent="0.25">
      <c r="A3240" s="1">
        <v>45658</v>
      </c>
      <c r="B3240">
        <v>1597</v>
      </c>
      <c r="C3240">
        <v>1</v>
      </c>
      <c r="D3240">
        <v>4</v>
      </c>
      <c r="E3240">
        <v>5</v>
      </c>
      <c r="F3240">
        <v>5</v>
      </c>
      <c r="G3240">
        <v>2</v>
      </c>
      <c r="H3240" t="s">
        <v>486</v>
      </c>
      <c r="I3240">
        <v>52</v>
      </c>
      <c r="J3240">
        <v>111</v>
      </c>
      <c r="K3240" s="1">
        <v>45624</v>
      </c>
      <c r="L3240">
        <v>6</v>
      </c>
      <c r="M3240" t="s">
        <v>487</v>
      </c>
      <c r="N3240" t="s">
        <v>488</v>
      </c>
      <c r="O3240" t="s">
        <v>489</v>
      </c>
      <c r="R3240" t="s">
        <v>490</v>
      </c>
      <c r="S3240">
        <v>114.1</v>
      </c>
      <c r="T3240">
        <v>0</v>
      </c>
    </row>
    <row r="3241" spans="1:20" x14ac:dyDescent="0.25">
      <c r="A3241" s="1">
        <v>45658</v>
      </c>
      <c r="B3241">
        <v>2968</v>
      </c>
      <c r="C3241">
        <v>1</v>
      </c>
      <c r="D3241">
        <v>4</v>
      </c>
      <c r="E3241">
        <v>3</v>
      </c>
      <c r="F3241">
        <v>5</v>
      </c>
      <c r="G3241">
        <v>2</v>
      </c>
      <c r="H3241" t="s">
        <v>492</v>
      </c>
      <c r="I3241">
        <v>158</v>
      </c>
      <c r="J3241">
        <v>118</v>
      </c>
      <c r="L3241">
        <v>8</v>
      </c>
      <c r="M3241" t="s">
        <v>492</v>
      </c>
      <c r="N3241" t="s">
        <v>495</v>
      </c>
      <c r="O3241" t="s">
        <v>489</v>
      </c>
      <c r="P3241" s="1">
        <v>45617</v>
      </c>
      <c r="Q3241" s="1">
        <v>45615</v>
      </c>
      <c r="R3241" t="s">
        <v>498</v>
      </c>
      <c r="S3241">
        <v>200.2</v>
      </c>
      <c r="T3241">
        <v>10</v>
      </c>
    </row>
    <row r="3242" spans="1:20" x14ac:dyDescent="0.25">
      <c r="A3242" s="1">
        <v>45658</v>
      </c>
      <c r="B3242">
        <v>2489</v>
      </c>
      <c r="C3242">
        <v>1</v>
      </c>
      <c r="D3242">
        <v>4</v>
      </c>
      <c r="E3242">
        <v>2</v>
      </c>
      <c r="F3242">
        <v>5</v>
      </c>
      <c r="G3242">
        <v>3</v>
      </c>
      <c r="H3242" t="s">
        <v>486</v>
      </c>
      <c r="I3242">
        <v>691</v>
      </c>
      <c r="J3242">
        <v>127</v>
      </c>
      <c r="L3242">
        <v>6</v>
      </c>
      <c r="M3242" t="s">
        <v>492</v>
      </c>
      <c r="N3242" t="s">
        <v>488</v>
      </c>
      <c r="O3242" t="s">
        <v>489</v>
      </c>
      <c r="P3242" s="1">
        <v>45617</v>
      </c>
      <c r="Q3242" s="1">
        <v>45616</v>
      </c>
      <c r="R3242" t="s">
        <v>498</v>
      </c>
      <c r="S3242">
        <v>579.6</v>
      </c>
      <c r="T3242">
        <v>10</v>
      </c>
    </row>
    <row r="3243" spans="1:20" x14ac:dyDescent="0.25">
      <c r="A3243" s="1">
        <v>45658</v>
      </c>
      <c r="B3243">
        <v>3216</v>
      </c>
      <c r="C3243">
        <v>1</v>
      </c>
      <c r="D3243">
        <v>4</v>
      </c>
      <c r="E3243">
        <v>1</v>
      </c>
      <c r="F3243">
        <v>5</v>
      </c>
      <c r="G3243">
        <v>3</v>
      </c>
      <c r="H3243" t="s">
        <v>486</v>
      </c>
      <c r="I3243">
        <v>177</v>
      </c>
      <c r="J3243">
        <v>124</v>
      </c>
      <c r="K3243" s="1">
        <v>45633</v>
      </c>
      <c r="L3243">
        <v>10</v>
      </c>
      <c r="M3243" t="s">
        <v>487</v>
      </c>
      <c r="N3243" t="s">
        <v>488</v>
      </c>
      <c r="O3243" t="s">
        <v>497</v>
      </c>
      <c r="R3243" t="s">
        <v>490</v>
      </c>
      <c r="S3243">
        <v>210.7</v>
      </c>
      <c r="T3243">
        <v>0</v>
      </c>
    </row>
    <row r="3244" spans="1:20" x14ac:dyDescent="0.25">
      <c r="A3244" s="1">
        <v>45658</v>
      </c>
      <c r="B3244">
        <v>827</v>
      </c>
      <c r="C3244">
        <v>1</v>
      </c>
      <c r="D3244">
        <v>4</v>
      </c>
      <c r="E3244">
        <v>2</v>
      </c>
      <c r="F3244">
        <v>5</v>
      </c>
      <c r="G3244">
        <v>1</v>
      </c>
      <c r="H3244" t="s">
        <v>486</v>
      </c>
      <c r="I3244">
        <v>990</v>
      </c>
      <c r="J3244">
        <v>188</v>
      </c>
      <c r="L3244">
        <v>6</v>
      </c>
      <c r="M3244" t="s">
        <v>487</v>
      </c>
      <c r="N3244" t="s">
        <v>488</v>
      </c>
      <c r="O3244" t="s">
        <v>489</v>
      </c>
      <c r="P3244" s="1">
        <v>45619</v>
      </c>
      <c r="Q3244" s="1">
        <v>45616</v>
      </c>
      <c r="R3244" t="s">
        <v>493</v>
      </c>
      <c r="S3244">
        <v>845.6</v>
      </c>
      <c r="T3244">
        <v>30</v>
      </c>
    </row>
    <row r="3245" spans="1:20" x14ac:dyDescent="0.25">
      <c r="A3245" s="1">
        <v>45658</v>
      </c>
      <c r="B3245">
        <v>1491</v>
      </c>
      <c r="C3245">
        <v>1</v>
      </c>
      <c r="D3245">
        <v>4</v>
      </c>
      <c r="E3245">
        <v>4</v>
      </c>
      <c r="F3245">
        <v>5</v>
      </c>
      <c r="G3245">
        <v>3</v>
      </c>
      <c r="H3245" t="s">
        <v>486</v>
      </c>
      <c r="I3245">
        <v>719</v>
      </c>
      <c r="J3245">
        <v>126</v>
      </c>
      <c r="K3245" s="1">
        <v>45642</v>
      </c>
      <c r="L3245">
        <v>10</v>
      </c>
      <c r="M3245" t="s">
        <v>494</v>
      </c>
      <c r="N3245" t="s">
        <v>495</v>
      </c>
      <c r="O3245" t="s">
        <v>489</v>
      </c>
      <c r="R3245" t="s">
        <v>490</v>
      </c>
      <c r="S3245">
        <v>591.5</v>
      </c>
      <c r="T3245">
        <v>0</v>
      </c>
    </row>
    <row r="3246" spans="1:20" x14ac:dyDescent="0.25">
      <c r="A3246" s="1">
        <v>45658</v>
      </c>
      <c r="B3246">
        <v>838</v>
      </c>
      <c r="C3246">
        <v>1</v>
      </c>
      <c r="D3246">
        <v>4</v>
      </c>
      <c r="E3246">
        <v>2</v>
      </c>
      <c r="F3246">
        <v>5</v>
      </c>
      <c r="G3246">
        <v>1</v>
      </c>
      <c r="H3246" t="s">
        <v>491</v>
      </c>
      <c r="I3246">
        <v>870</v>
      </c>
      <c r="J3246">
        <v>121</v>
      </c>
      <c r="L3246">
        <v>6</v>
      </c>
      <c r="M3246" t="s">
        <v>494</v>
      </c>
      <c r="N3246" t="s">
        <v>488</v>
      </c>
      <c r="O3246" t="s">
        <v>489</v>
      </c>
      <c r="P3246" s="1">
        <v>45619</v>
      </c>
      <c r="Q3246" s="1">
        <v>45616</v>
      </c>
      <c r="R3246" t="s">
        <v>496</v>
      </c>
      <c r="S3246">
        <v>728.7</v>
      </c>
      <c r="T3246">
        <v>50</v>
      </c>
    </row>
    <row r="3247" spans="1:20" x14ac:dyDescent="0.25">
      <c r="A3247" s="1">
        <v>45658</v>
      </c>
      <c r="B3247">
        <v>2831</v>
      </c>
      <c r="C3247">
        <v>1</v>
      </c>
      <c r="D3247">
        <v>4</v>
      </c>
      <c r="E3247">
        <v>2</v>
      </c>
      <c r="F3247">
        <v>5</v>
      </c>
      <c r="G3247">
        <v>3</v>
      </c>
      <c r="H3247" t="s">
        <v>491</v>
      </c>
      <c r="I3247">
        <v>254</v>
      </c>
      <c r="J3247">
        <v>149</v>
      </c>
      <c r="L3247">
        <v>7</v>
      </c>
      <c r="M3247" t="s">
        <v>487</v>
      </c>
      <c r="N3247" t="s">
        <v>488</v>
      </c>
      <c r="O3247" t="s">
        <v>489</v>
      </c>
      <c r="P3247" s="1">
        <v>45624</v>
      </c>
      <c r="Q3247" s="1">
        <v>45616</v>
      </c>
      <c r="R3247" t="s">
        <v>493</v>
      </c>
      <c r="S3247">
        <v>303.10000000000002</v>
      </c>
      <c r="T3247">
        <v>30</v>
      </c>
    </row>
    <row r="3248" spans="1:20" x14ac:dyDescent="0.25">
      <c r="A3248" s="1">
        <v>45659</v>
      </c>
      <c r="B3248">
        <v>1046</v>
      </c>
      <c r="C3248">
        <v>1</v>
      </c>
      <c r="D3248">
        <v>4</v>
      </c>
      <c r="E3248">
        <v>2</v>
      </c>
      <c r="F3248">
        <v>5</v>
      </c>
      <c r="G3248">
        <v>3</v>
      </c>
      <c r="H3248" t="s">
        <v>486</v>
      </c>
      <c r="I3248">
        <v>978</v>
      </c>
      <c r="J3248">
        <v>26</v>
      </c>
      <c r="K3248" s="1">
        <v>45645</v>
      </c>
      <c r="L3248">
        <v>5</v>
      </c>
      <c r="M3248" t="s">
        <v>494</v>
      </c>
      <c r="N3248" t="s">
        <v>495</v>
      </c>
      <c r="O3248" t="s">
        <v>489</v>
      </c>
      <c r="R3248" t="s">
        <v>490</v>
      </c>
      <c r="S3248">
        <v>702.8</v>
      </c>
      <c r="T3248">
        <v>0</v>
      </c>
    </row>
    <row r="3249" spans="1:20" x14ac:dyDescent="0.25">
      <c r="A3249" s="1">
        <v>45659</v>
      </c>
      <c r="B3249">
        <v>4891</v>
      </c>
      <c r="C3249">
        <v>1</v>
      </c>
      <c r="D3249">
        <v>4</v>
      </c>
      <c r="E3249">
        <v>3</v>
      </c>
      <c r="F3249">
        <v>5</v>
      </c>
      <c r="G3249">
        <v>1</v>
      </c>
      <c r="H3249" t="s">
        <v>486</v>
      </c>
      <c r="I3249">
        <v>101</v>
      </c>
      <c r="J3249">
        <v>146</v>
      </c>
      <c r="L3249">
        <v>9</v>
      </c>
      <c r="M3249" t="s">
        <v>487</v>
      </c>
      <c r="N3249" t="s">
        <v>495</v>
      </c>
      <c r="O3249" t="s">
        <v>489</v>
      </c>
      <c r="P3249" s="1">
        <v>45621</v>
      </c>
      <c r="Q3249" s="1">
        <v>45616</v>
      </c>
      <c r="R3249" t="s">
        <v>498</v>
      </c>
      <c r="S3249">
        <v>179.9</v>
      </c>
      <c r="T3249">
        <v>10</v>
      </c>
    </row>
    <row r="3250" spans="1:20" x14ac:dyDescent="0.25">
      <c r="A3250" s="1">
        <v>45659</v>
      </c>
      <c r="B3250">
        <v>455</v>
      </c>
      <c r="C3250">
        <v>1</v>
      </c>
      <c r="D3250">
        <v>4</v>
      </c>
      <c r="E3250">
        <v>1</v>
      </c>
      <c r="F3250">
        <v>5</v>
      </c>
      <c r="G3250">
        <v>2</v>
      </c>
      <c r="H3250" t="s">
        <v>492</v>
      </c>
      <c r="I3250">
        <v>645</v>
      </c>
      <c r="J3250">
        <v>124</v>
      </c>
      <c r="K3250" s="1">
        <v>45644</v>
      </c>
      <c r="L3250">
        <v>7</v>
      </c>
      <c r="M3250" t="s">
        <v>487</v>
      </c>
      <c r="N3250" t="s">
        <v>495</v>
      </c>
      <c r="O3250" t="s">
        <v>497</v>
      </c>
      <c r="R3250" t="s">
        <v>490</v>
      </c>
      <c r="S3250">
        <v>538.29999999999995</v>
      </c>
      <c r="T3250">
        <v>0</v>
      </c>
    </row>
    <row r="3251" spans="1:20" x14ac:dyDescent="0.25">
      <c r="A3251" s="1">
        <v>45659</v>
      </c>
      <c r="B3251">
        <v>940</v>
      </c>
      <c r="C3251">
        <v>1</v>
      </c>
      <c r="D3251">
        <v>4</v>
      </c>
      <c r="E3251">
        <v>2</v>
      </c>
      <c r="F3251">
        <v>5</v>
      </c>
      <c r="G3251">
        <v>3</v>
      </c>
      <c r="H3251" t="s">
        <v>486</v>
      </c>
      <c r="I3251">
        <v>173</v>
      </c>
      <c r="J3251">
        <v>172</v>
      </c>
      <c r="L3251">
        <v>1</v>
      </c>
      <c r="M3251" t="s">
        <v>494</v>
      </c>
      <c r="N3251" t="s">
        <v>495</v>
      </c>
      <c r="O3251" t="s">
        <v>489</v>
      </c>
      <c r="P3251" s="1">
        <v>45617</v>
      </c>
      <c r="Q3251" s="1">
        <v>45616</v>
      </c>
      <c r="R3251" t="s">
        <v>496</v>
      </c>
      <c r="S3251">
        <v>276.5</v>
      </c>
      <c r="T3251">
        <v>50</v>
      </c>
    </row>
    <row r="3252" spans="1:20" x14ac:dyDescent="0.25">
      <c r="A3252" s="1">
        <v>45659</v>
      </c>
      <c r="B3252">
        <v>1017</v>
      </c>
      <c r="C3252">
        <v>1</v>
      </c>
      <c r="D3252">
        <v>4</v>
      </c>
      <c r="E3252">
        <v>2</v>
      </c>
      <c r="F3252">
        <v>5</v>
      </c>
      <c r="G3252">
        <v>1</v>
      </c>
      <c r="H3252" t="s">
        <v>491</v>
      </c>
      <c r="I3252">
        <v>421</v>
      </c>
      <c r="J3252">
        <v>70</v>
      </c>
      <c r="L3252">
        <v>9</v>
      </c>
      <c r="M3252" t="s">
        <v>487</v>
      </c>
      <c r="N3252" t="s">
        <v>488</v>
      </c>
      <c r="O3252" t="s">
        <v>497</v>
      </c>
      <c r="P3252" s="1">
        <v>45621</v>
      </c>
      <c r="Q3252" s="1">
        <v>45617</v>
      </c>
      <c r="R3252" t="s">
        <v>498</v>
      </c>
      <c r="S3252">
        <v>350.7</v>
      </c>
      <c r="T3252">
        <v>10</v>
      </c>
    </row>
    <row r="3253" spans="1:20" x14ac:dyDescent="0.25">
      <c r="A3253" s="1">
        <v>45659</v>
      </c>
      <c r="B3253">
        <v>4615</v>
      </c>
      <c r="C3253">
        <v>1</v>
      </c>
      <c r="D3253">
        <v>4</v>
      </c>
      <c r="E3253">
        <v>3</v>
      </c>
      <c r="F3253">
        <v>5</v>
      </c>
      <c r="G3253">
        <v>3</v>
      </c>
      <c r="H3253" t="s">
        <v>492</v>
      </c>
      <c r="I3253">
        <v>180</v>
      </c>
      <c r="J3253">
        <v>69</v>
      </c>
      <c r="L3253">
        <v>6</v>
      </c>
      <c r="M3253" t="s">
        <v>487</v>
      </c>
      <c r="N3253" t="s">
        <v>488</v>
      </c>
      <c r="O3253" t="s">
        <v>497</v>
      </c>
      <c r="P3253" s="1">
        <v>45624</v>
      </c>
      <c r="Q3253" s="1">
        <v>45617</v>
      </c>
      <c r="R3253" t="s">
        <v>498</v>
      </c>
      <c r="S3253">
        <v>181.3</v>
      </c>
      <c r="T3253">
        <v>10</v>
      </c>
    </row>
    <row r="3254" spans="1:20" x14ac:dyDescent="0.25">
      <c r="A3254" s="1">
        <v>45659</v>
      </c>
      <c r="B3254">
        <v>4477</v>
      </c>
      <c r="C3254">
        <v>1</v>
      </c>
      <c r="D3254">
        <v>4</v>
      </c>
      <c r="E3254">
        <v>5</v>
      </c>
      <c r="F3254">
        <v>5</v>
      </c>
      <c r="G3254">
        <v>3</v>
      </c>
      <c r="H3254" t="s">
        <v>486</v>
      </c>
      <c r="I3254">
        <v>416</v>
      </c>
      <c r="J3254">
        <v>83</v>
      </c>
      <c r="K3254" s="1">
        <v>45628</v>
      </c>
      <c r="L3254">
        <v>8</v>
      </c>
      <c r="M3254" t="s">
        <v>494</v>
      </c>
      <c r="N3254" t="s">
        <v>488</v>
      </c>
      <c r="O3254" t="s">
        <v>489</v>
      </c>
      <c r="R3254" t="s">
        <v>490</v>
      </c>
      <c r="S3254">
        <v>349.3</v>
      </c>
      <c r="T3254">
        <v>0</v>
      </c>
    </row>
    <row r="3255" spans="1:20" x14ac:dyDescent="0.25">
      <c r="A3255" s="1">
        <v>45659</v>
      </c>
      <c r="B3255">
        <v>1483</v>
      </c>
      <c r="C3255">
        <v>1</v>
      </c>
      <c r="D3255">
        <v>4</v>
      </c>
      <c r="E3255">
        <v>2</v>
      </c>
      <c r="F3255">
        <v>5</v>
      </c>
      <c r="G3255">
        <v>3</v>
      </c>
      <c r="H3255" t="s">
        <v>492</v>
      </c>
      <c r="I3255">
        <v>649</v>
      </c>
      <c r="J3255">
        <v>159</v>
      </c>
      <c r="L3255">
        <v>9</v>
      </c>
      <c r="M3255" t="s">
        <v>492</v>
      </c>
      <c r="N3255" t="s">
        <v>488</v>
      </c>
      <c r="O3255" t="s">
        <v>489</v>
      </c>
      <c r="P3255" s="1">
        <v>45622</v>
      </c>
      <c r="Q3255" s="1">
        <v>45617</v>
      </c>
      <c r="R3255" t="s">
        <v>493</v>
      </c>
      <c r="S3255">
        <v>586.6</v>
      </c>
      <c r="T3255">
        <v>30</v>
      </c>
    </row>
    <row r="3256" spans="1:20" x14ac:dyDescent="0.25">
      <c r="A3256" s="1">
        <v>45659</v>
      </c>
      <c r="B3256">
        <v>1581</v>
      </c>
      <c r="C3256">
        <v>1</v>
      </c>
      <c r="D3256">
        <v>4</v>
      </c>
      <c r="E3256">
        <v>2</v>
      </c>
      <c r="F3256">
        <v>5</v>
      </c>
      <c r="G3256">
        <v>3</v>
      </c>
      <c r="H3256" t="s">
        <v>486</v>
      </c>
      <c r="I3256">
        <v>938</v>
      </c>
      <c r="J3256">
        <v>94</v>
      </c>
      <c r="L3256">
        <v>2</v>
      </c>
      <c r="M3256" t="s">
        <v>492</v>
      </c>
      <c r="N3256" t="s">
        <v>488</v>
      </c>
      <c r="O3256" t="s">
        <v>497</v>
      </c>
      <c r="P3256" s="1">
        <v>45623</v>
      </c>
      <c r="Q3256" s="1">
        <v>45617</v>
      </c>
      <c r="R3256" t="s">
        <v>496</v>
      </c>
      <c r="S3256">
        <v>757.4</v>
      </c>
      <c r="T3256">
        <v>50</v>
      </c>
    </row>
    <row r="3257" spans="1:20" x14ac:dyDescent="0.25">
      <c r="A3257" s="1">
        <v>45659</v>
      </c>
      <c r="B3257">
        <v>4828</v>
      </c>
      <c r="C3257">
        <v>1</v>
      </c>
      <c r="D3257">
        <v>4</v>
      </c>
      <c r="E3257">
        <v>5</v>
      </c>
      <c r="F3257">
        <v>5</v>
      </c>
      <c r="G3257">
        <v>3</v>
      </c>
      <c r="H3257" t="s">
        <v>492</v>
      </c>
      <c r="I3257">
        <v>339</v>
      </c>
      <c r="J3257">
        <v>29</v>
      </c>
      <c r="K3257" s="1">
        <v>45627</v>
      </c>
      <c r="L3257">
        <v>2</v>
      </c>
      <c r="M3257" t="s">
        <v>487</v>
      </c>
      <c r="N3257" t="s">
        <v>495</v>
      </c>
      <c r="O3257" t="s">
        <v>497</v>
      </c>
      <c r="R3257" t="s">
        <v>490</v>
      </c>
      <c r="S3257">
        <v>257.60000000000002</v>
      </c>
      <c r="T3257">
        <v>0</v>
      </c>
    </row>
    <row r="3258" spans="1:20" x14ac:dyDescent="0.25">
      <c r="A3258" s="1">
        <v>45660</v>
      </c>
      <c r="B3258">
        <v>908</v>
      </c>
      <c r="C3258">
        <v>1</v>
      </c>
      <c r="D3258">
        <v>4</v>
      </c>
      <c r="E3258">
        <v>2</v>
      </c>
      <c r="F3258">
        <v>5</v>
      </c>
      <c r="G3258">
        <v>1</v>
      </c>
      <c r="H3258" t="s">
        <v>492</v>
      </c>
      <c r="I3258">
        <v>861</v>
      </c>
      <c r="J3258">
        <v>118</v>
      </c>
      <c r="K3258" s="1">
        <v>45635</v>
      </c>
      <c r="L3258">
        <v>5</v>
      </c>
      <c r="M3258" t="s">
        <v>494</v>
      </c>
      <c r="N3258" t="s">
        <v>488</v>
      </c>
      <c r="O3258" t="s">
        <v>497</v>
      </c>
      <c r="R3258" t="s">
        <v>490</v>
      </c>
      <c r="S3258">
        <v>685.3</v>
      </c>
      <c r="T3258">
        <v>0</v>
      </c>
    </row>
    <row r="3259" spans="1:20" x14ac:dyDescent="0.25">
      <c r="A3259" s="1">
        <v>45660</v>
      </c>
      <c r="B3259">
        <v>3544</v>
      </c>
      <c r="C3259">
        <v>1</v>
      </c>
      <c r="D3259">
        <v>4</v>
      </c>
      <c r="E3259">
        <v>2</v>
      </c>
      <c r="F3259">
        <v>5</v>
      </c>
      <c r="G3259">
        <v>3</v>
      </c>
      <c r="H3259" t="s">
        <v>491</v>
      </c>
      <c r="I3259">
        <v>137</v>
      </c>
      <c r="J3259">
        <v>87</v>
      </c>
      <c r="L3259">
        <v>5</v>
      </c>
      <c r="M3259" t="s">
        <v>494</v>
      </c>
      <c r="N3259" t="s">
        <v>495</v>
      </c>
      <c r="O3259" t="s">
        <v>489</v>
      </c>
      <c r="P3259" s="1">
        <v>45621</v>
      </c>
      <c r="Q3259" s="1">
        <v>45617</v>
      </c>
      <c r="R3259" t="s">
        <v>493</v>
      </c>
      <c r="S3259">
        <v>177.8</v>
      </c>
      <c r="T3259">
        <v>30</v>
      </c>
    </row>
    <row r="3260" spans="1:20" x14ac:dyDescent="0.25">
      <c r="A3260" s="1">
        <v>45660</v>
      </c>
      <c r="B3260">
        <v>1719</v>
      </c>
      <c r="C3260">
        <v>1</v>
      </c>
      <c r="D3260">
        <v>4</v>
      </c>
      <c r="E3260">
        <v>2</v>
      </c>
      <c r="F3260">
        <v>5</v>
      </c>
      <c r="G3260">
        <v>1</v>
      </c>
      <c r="H3260" t="s">
        <v>492</v>
      </c>
      <c r="I3260">
        <v>534</v>
      </c>
      <c r="J3260">
        <v>189</v>
      </c>
      <c r="K3260" s="1">
        <v>45635</v>
      </c>
      <c r="L3260">
        <v>10</v>
      </c>
      <c r="M3260" t="s">
        <v>492</v>
      </c>
      <c r="N3260" t="s">
        <v>488</v>
      </c>
      <c r="O3260" t="s">
        <v>497</v>
      </c>
      <c r="R3260" t="s">
        <v>490</v>
      </c>
      <c r="S3260">
        <v>506.1</v>
      </c>
      <c r="T3260">
        <v>0</v>
      </c>
    </row>
    <row r="3261" spans="1:20" x14ac:dyDescent="0.25">
      <c r="A3261" s="1">
        <v>45660</v>
      </c>
      <c r="B3261">
        <v>4373</v>
      </c>
      <c r="C3261">
        <v>1</v>
      </c>
      <c r="D3261">
        <v>4</v>
      </c>
      <c r="E3261">
        <v>1</v>
      </c>
      <c r="F3261">
        <v>5</v>
      </c>
      <c r="G3261">
        <v>1</v>
      </c>
      <c r="H3261" t="s">
        <v>486</v>
      </c>
      <c r="I3261">
        <v>754</v>
      </c>
      <c r="J3261">
        <v>85</v>
      </c>
      <c r="K3261" s="1">
        <v>45627</v>
      </c>
      <c r="L3261">
        <v>10</v>
      </c>
      <c r="M3261" t="s">
        <v>487</v>
      </c>
      <c r="N3261" t="s">
        <v>488</v>
      </c>
      <c r="O3261" t="s">
        <v>489</v>
      </c>
      <c r="R3261" t="s">
        <v>490</v>
      </c>
      <c r="S3261">
        <v>587.29999999999995</v>
      </c>
      <c r="T3261">
        <v>0</v>
      </c>
    </row>
    <row r="3262" spans="1:20" x14ac:dyDescent="0.25">
      <c r="A3262" s="1">
        <v>45660</v>
      </c>
      <c r="B3262">
        <v>1877</v>
      </c>
      <c r="C3262">
        <v>1</v>
      </c>
      <c r="D3262">
        <v>4</v>
      </c>
      <c r="E3262">
        <v>4</v>
      </c>
      <c r="F3262">
        <v>5</v>
      </c>
      <c r="G3262">
        <v>2</v>
      </c>
      <c r="H3262" t="s">
        <v>492</v>
      </c>
      <c r="I3262">
        <v>606</v>
      </c>
      <c r="J3262">
        <v>191</v>
      </c>
      <c r="K3262" s="1">
        <v>45627</v>
      </c>
      <c r="L3262">
        <v>2</v>
      </c>
      <c r="M3262" t="s">
        <v>492</v>
      </c>
      <c r="N3262" t="s">
        <v>495</v>
      </c>
      <c r="O3262" t="s">
        <v>489</v>
      </c>
      <c r="R3262" t="s">
        <v>490</v>
      </c>
      <c r="S3262">
        <v>557.9</v>
      </c>
      <c r="T3262">
        <v>0</v>
      </c>
    </row>
    <row r="3263" spans="1:20" x14ac:dyDescent="0.25">
      <c r="A3263" s="1">
        <v>45660</v>
      </c>
      <c r="B3263">
        <v>3810</v>
      </c>
      <c r="C3263">
        <v>1</v>
      </c>
      <c r="D3263">
        <v>4</v>
      </c>
      <c r="E3263">
        <v>1</v>
      </c>
      <c r="F3263">
        <v>5</v>
      </c>
      <c r="G3263">
        <v>1</v>
      </c>
      <c r="H3263" t="s">
        <v>486</v>
      </c>
      <c r="I3263">
        <v>590</v>
      </c>
      <c r="J3263">
        <v>47</v>
      </c>
      <c r="K3263" s="1">
        <v>45647</v>
      </c>
      <c r="L3263">
        <v>10</v>
      </c>
      <c r="M3263" t="s">
        <v>492</v>
      </c>
      <c r="N3263" t="s">
        <v>495</v>
      </c>
      <c r="O3263" t="s">
        <v>497</v>
      </c>
      <c r="R3263" t="s">
        <v>490</v>
      </c>
      <c r="S3263">
        <v>445.9</v>
      </c>
      <c r="T3263">
        <v>0</v>
      </c>
    </row>
    <row r="3264" spans="1:20" x14ac:dyDescent="0.25">
      <c r="A3264" s="1">
        <v>45660</v>
      </c>
      <c r="B3264">
        <v>1259</v>
      </c>
      <c r="C3264">
        <v>1</v>
      </c>
      <c r="D3264">
        <v>4</v>
      </c>
      <c r="E3264">
        <v>5</v>
      </c>
      <c r="F3264">
        <v>5</v>
      </c>
      <c r="G3264">
        <v>1</v>
      </c>
      <c r="H3264" t="s">
        <v>486</v>
      </c>
      <c r="I3264">
        <v>316</v>
      </c>
      <c r="J3264">
        <v>126</v>
      </c>
      <c r="L3264">
        <v>4</v>
      </c>
      <c r="M3264" t="s">
        <v>487</v>
      </c>
      <c r="N3264" t="s">
        <v>488</v>
      </c>
      <c r="O3264" t="s">
        <v>489</v>
      </c>
      <c r="P3264" s="1">
        <v>45620</v>
      </c>
      <c r="Q3264" s="1">
        <v>45618</v>
      </c>
      <c r="R3264" t="s">
        <v>498</v>
      </c>
      <c r="S3264">
        <v>316.39999999999998</v>
      </c>
      <c r="T3264">
        <v>10</v>
      </c>
    </row>
    <row r="3265" spans="1:20" x14ac:dyDescent="0.25">
      <c r="A3265" s="1">
        <v>45660</v>
      </c>
      <c r="B3265">
        <v>1574</v>
      </c>
      <c r="C3265">
        <v>1</v>
      </c>
      <c r="D3265">
        <v>4</v>
      </c>
      <c r="E3265">
        <v>1</v>
      </c>
      <c r="F3265">
        <v>5</v>
      </c>
      <c r="G3265">
        <v>2</v>
      </c>
      <c r="H3265" t="s">
        <v>491</v>
      </c>
      <c r="I3265">
        <v>111</v>
      </c>
      <c r="J3265">
        <v>129</v>
      </c>
      <c r="K3265" s="1">
        <v>45626</v>
      </c>
      <c r="L3265">
        <v>9</v>
      </c>
      <c r="M3265" t="s">
        <v>487</v>
      </c>
      <c r="N3265" t="s">
        <v>488</v>
      </c>
      <c r="O3265" t="s">
        <v>489</v>
      </c>
      <c r="R3265" t="s">
        <v>490</v>
      </c>
      <c r="S3265">
        <v>168</v>
      </c>
      <c r="T3265">
        <v>0</v>
      </c>
    </row>
    <row r="3266" spans="1:20" x14ac:dyDescent="0.25">
      <c r="A3266" s="1">
        <v>45660</v>
      </c>
      <c r="B3266">
        <v>4792</v>
      </c>
      <c r="C3266">
        <v>1</v>
      </c>
      <c r="D3266">
        <v>4</v>
      </c>
      <c r="E3266">
        <v>1</v>
      </c>
      <c r="F3266">
        <v>5</v>
      </c>
      <c r="G3266">
        <v>3</v>
      </c>
      <c r="H3266" t="s">
        <v>492</v>
      </c>
      <c r="I3266">
        <v>750</v>
      </c>
      <c r="J3266">
        <v>130</v>
      </c>
      <c r="L3266">
        <v>4</v>
      </c>
      <c r="M3266" t="s">
        <v>487</v>
      </c>
      <c r="N3266" t="s">
        <v>488</v>
      </c>
      <c r="O3266" t="s">
        <v>497</v>
      </c>
      <c r="P3266" s="1">
        <v>45627</v>
      </c>
      <c r="Q3266" s="1">
        <v>45618</v>
      </c>
      <c r="R3266" t="s">
        <v>496</v>
      </c>
      <c r="S3266">
        <v>651</v>
      </c>
      <c r="T3266">
        <v>50</v>
      </c>
    </row>
    <row r="3267" spans="1:20" x14ac:dyDescent="0.25">
      <c r="A3267" s="1">
        <v>45660</v>
      </c>
      <c r="B3267">
        <v>3422</v>
      </c>
      <c r="C3267">
        <v>1</v>
      </c>
      <c r="D3267">
        <v>4</v>
      </c>
      <c r="E3267">
        <v>3</v>
      </c>
      <c r="F3267">
        <v>5</v>
      </c>
      <c r="G3267">
        <v>2</v>
      </c>
      <c r="H3267" t="s">
        <v>491</v>
      </c>
      <c r="I3267">
        <v>485</v>
      </c>
      <c r="J3267">
        <v>97</v>
      </c>
      <c r="L3267">
        <v>1</v>
      </c>
      <c r="M3267" t="s">
        <v>487</v>
      </c>
      <c r="N3267" t="s">
        <v>495</v>
      </c>
      <c r="O3267" t="s">
        <v>497</v>
      </c>
      <c r="P3267" s="1">
        <v>45620</v>
      </c>
      <c r="Q3267" s="1">
        <v>45618</v>
      </c>
      <c r="R3267" t="s">
        <v>496</v>
      </c>
      <c r="S3267">
        <v>442.4</v>
      </c>
      <c r="T3267">
        <v>50</v>
      </c>
    </row>
    <row r="3268" spans="1:20" x14ac:dyDescent="0.25">
      <c r="A3268" s="1">
        <v>45661</v>
      </c>
      <c r="B3268">
        <v>3031</v>
      </c>
      <c r="C3268">
        <v>1</v>
      </c>
      <c r="D3268">
        <v>4</v>
      </c>
      <c r="E3268">
        <v>5</v>
      </c>
      <c r="F3268">
        <v>5</v>
      </c>
      <c r="G3268">
        <v>3</v>
      </c>
      <c r="H3268" t="s">
        <v>486</v>
      </c>
      <c r="I3268">
        <v>171</v>
      </c>
      <c r="J3268">
        <v>112</v>
      </c>
      <c r="L3268">
        <v>5</v>
      </c>
      <c r="M3268" t="s">
        <v>487</v>
      </c>
      <c r="N3268" t="s">
        <v>495</v>
      </c>
      <c r="O3268" t="s">
        <v>489</v>
      </c>
      <c r="P3268" s="1">
        <v>45620</v>
      </c>
      <c r="Q3268" s="1">
        <v>45618</v>
      </c>
      <c r="R3268" t="s">
        <v>496</v>
      </c>
      <c r="S3268">
        <v>233.1</v>
      </c>
      <c r="T3268">
        <v>50</v>
      </c>
    </row>
    <row r="3269" spans="1:20" x14ac:dyDescent="0.25">
      <c r="A3269" s="1">
        <v>45661</v>
      </c>
      <c r="B3269">
        <v>4879</v>
      </c>
      <c r="C3269">
        <v>1</v>
      </c>
      <c r="D3269">
        <v>4</v>
      </c>
      <c r="E3269">
        <v>5</v>
      </c>
      <c r="F3269">
        <v>5</v>
      </c>
      <c r="G3269">
        <v>3</v>
      </c>
      <c r="H3269" t="s">
        <v>492</v>
      </c>
      <c r="I3269">
        <v>177</v>
      </c>
      <c r="J3269">
        <v>149</v>
      </c>
      <c r="K3269" s="1">
        <v>45628</v>
      </c>
      <c r="L3269">
        <v>2</v>
      </c>
      <c r="M3269" t="s">
        <v>487</v>
      </c>
      <c r="N3269" t="s">
        <v>495</v>
      </c>
      <c r="O3269" t="s">
        <v>497</v>
      </c>
      <c r="R3269" t="s">
        <v>490</v>
      </c>
      <c r="S3269">
        <v>228.2</v>
      </c>
      <c r="T3269">
        <v>0</v>
      </c>
    </row>
    <row r="3270" spans="1:20" x14ac:dyDescent="0.25">
      <c r="A3270" s="1">
        <v>45661</v>
      </c>
      <c r="B3270">
        <v>781</v>
      </c>
      <c r="C3270">
        <v>1</v>
      </c>
      <c r="D3270">
        <v>4</v>
      </c>
      <c r="E3270">
        <v>5</v>
      </c>
      <c r="F3270">
        <v>5</v>
      </c>
      <c r="G3270">
        <v>1</v>
      </c>
      <c r="H3270" t="s">
        <v>492</v>
      </c>
      <c r="I3270">
        <v>708</v>
      </c>
      <c r="J3270">
        <v>53</v>
      </c>
      <c r="K3270" s="1">
        <v>45628</v>
      </c>
      <c r="L3270">
        <v>6</v>
      </c>
      <c r="M3270" t="s">
        <v>487</v>
      </c>
      <c r="N3270" t="s">
        <v>495</v>
      </c>
      <c r="O3270" t="s">
        <v>489</v>
      </c>
      <c r="R3270" t="s">
        <v>490</v>
      </c>
      <c r="S3270">
        <v>532.70000000000005</v>
      </c>
      <c r="T3270">
        <v>0</v>
      </c>
    </row>
    <row r="3271" spans="1:20" x14ac:dyDescent="0.25">
      <c r="A3271" s="1">
        <v>45661</v>
      </c>
      <c r="B3271">
        <v>3706</v>
      </c>
      <c r="C3271">
        <v>1</v>
      </c>
      <c r="D3271">
        <v>4</v>
      </c>
      <c r="E3271">
        <v>1</v>
      </c>
      <c r="F3271">
        <v>5</v>
      </c>
      <c r="G3271">
        <v>3</v>
      </c>
      <c r="H3271" t="s">
        <v>486</v>
      </c>
      <c r="I3271">
        <v>862</v>
      </c>
      <c r="J3271">
        <v>167</v>
      </c>
      <c r="L3271">
        <v>1</v>
      </c>
      <c r="M3271" t="s">
        <v>494</v>
      </c>
      <c r="N3271" t="s">
        <v>495</v>
      </c>
      <c r="O3271" t="s">
        <v>497</v>
      </c>
      <c r="P3271" s="1">
        <v>45620</v>
      </c>
      <c r="Q3271" s="1">
        <v>45618</v>
      </c>
      <c r="R3271" t="s">
        <v>496</v>
      </c>
      <c r="S3271">
        <v>755.3</v>
      </c>
      <c r="T3271">
        <v>50</v>
      </c>
    </row>
    <row r="3272" spans="1:20" x14ac:dyDescent="0.25">
      <c r="A3272" s="1">
        <v>45661</v>
      </c>
      <c r="B3272">
        <v>2809</v>
      </c>
      <c r="C3272">
        <v>1</v>
      </c>
      <c r="D3272">
        <v>4</v>
      </c>
      <c r="E3272">
        <v>5</v>
      </c>
      <c r="F3272">
        <v>5</v>
      </c>
      <c r="G3272">
        <v>2</v>
      </c>
      <c r="H3272" t="s">
        <v>491</v>
      </c>
      <c r="I3272">
        <v>726</v>
      </c>
      <c r="J3272">
        <v>66</v>
      </c>
      <c r="L3272">
        <v>7</v>
      </c>
      <c r="M3272" t="s">
        <v>494</v>
      </c>
      <c r="N3272" t="s">
        <v>495</v>
      </c>
      <c r="O3272" t="s">
        <v>497</v>
      </c>
      <c r="P3272" s="1">
        <v>45620</v>
      </c>
      <c r="Q3272" s="1">
        <v>45619</v>
      </c>
      <c r="R3272" t="s">
        <v>496</v>
      </c>
      <c r="S3272">
        <v>589.4</v>
      </c>
      <c r="T3272">
        <v>50</v>
      </c>
    </row>
    <row r="3273" spans="1:20" x14ac:dyDescent="0.25">
      <c r="A3273" s="1">
        <v>45661</v>
      </c>
      <c r="B3273">
        <v>1340</v>
      </c>
      <c r="C3273">
        <v>1</v>
      </c>
      <c r="D3273">
        <v>4</v>
      </c>
      <c r="E3273">
        <v>3</v>
      </c>
      <c r="F3273">
        <v>5</v>
      </c>
      <c r="G3273">
        <v>2</v>
      </c>
      <c r="H3273" t="s">
        <v>491</v>
      </c>
      <c r="I3273">
        <v>153</v>
      </c>
      <c r="J3273">
        <v>137</v>
      </c>
      <c r="K3273" s="1">
        <v>45632</v>
      </c>
      <c r="L3273">
        <v>7</v>
      </c>
      <c r="M3273" t="s">
        <v>492</v>
      </c>
      <c r="N3273" t="s">
        <v>495</v>
      </c>
      <c r="O3273" t="s">
        <v>497</v>
      </c>
      <c r="R3273" t="s">
        <v>490</v>
      </c>
      <c r="S3273">
        <v>203</v>
      </c>
      <c r="T3273">
        <v>0</v>
      </c>
    </row>
    <row r="3274" spans="1:20" x14ac:dyDescent="0.25">
      <c r="A3274" s="1">
        <v>45661</v>
      </c>
      <c r="B3274">
        <v>2431</v>
      </c>
      <c r="C3274">
        <v>1</v>
      </c>
      <c r="D3274">
        <v>4</v>
      </c>
      <c r="E3274">
        <v>2</v>
      </c>
      <c r="F3274">
        <v>5</v>
      </c>
      <c r="G3274">
        <v>3</v>
      </c>
      <c r="H3274" t="s">
        <v>492</v>
      </c>
      <c r="I3274">
        <v>369</v>
      </c>
      <c r="J3274">
        <v>147</v>
      </c>
      <c r="K3274" s="1">
        <v>45627</v>
      </c>
      <c r="L3274">
        <v>4</v>
      </c>
      <c r="M3274" t="s">
        <v>492</v>
      </c>
      <c r="N3274" t="s">
        <v>495</v>
      </c>
      <c r="O3274" t="s">
        <v>497</v>
      </c>
      <c r="R3274" t="s">
        <v>490</v>
      </c>
      <c r="S3274">
        <v>361.2</v>
      </c>
      <c r="T3274">
        <v>0</v>
      </c>
    </row>
    <row r="3275" spans="1:20" x14ac:dyDescent="0.25">
      <c r="A3275" s="1">
        <v>45661</v>
      </c>
      <c r="B3275">
        <v>4843</v>
      </c>
      <c r="C3275">
        <v>1</v>
      </c>
      <c r="D3275">
        <v>2</v>
      </c>
      <c r="E3275">
        <v>1</v>
      </c>
      <c r="F3275">
        <v>5</v>
      </c>
      <c r="G3275">
        <v>2</v>
      </c>
      <c r="H3275" t="s">
        <v>491</v>
      </c>
      <c r="I3275">
        <v>92</v>
      </c>
      <c r="J3275">
        <v>45</v>
      </c>
      <c r="L3275">
        <v>9</v>
      </c>
      <c r="M3275" t="s">
        <v>494</v>
      </c>
      <c r="N3275" t="s">
        <v>495</v>
      </c>
      <c r="O3275" t="s">
        <v>489</v>
      </c>
      <c r="P3275" s="1">
        <v>45622</v>
      </c>
      <c r="Q3275" s="1">
        <v>45619</v>
      </c>
      <c r="R3275" t="s">
        <v>496</v>
      </c>
      <c r="S3275">
        <v>130.9</v>
      </c>
      <c r="T3275">
        <v>50</v>
      </c>
    </row>
    <row r="3276" spans="1:20" x14ac:dyDescent="0.25">
      <c r="A3276" s="1">
        <v>45661</v>
      </c>
      <c r="B3276">
        <v>354</v>
      </c>
      <c r="C3276">
        <v>1</v>
      </c>
      <c r="D3276">
        <v>1</v>
      </c>
      <c r="E3276">
        <v>2</v>
      </c>
      <c r="F3276">
        <v>4</v>
      </c>
      <c r="G3276">
        <v>2</v>
      </c>
      <c r="H3276" t="s">
        <v>492</v>
      </c>
      <c r="I3276">
        <v>607</v>
      </c>
      <c r="J3276">
        <v>103</v>
      </c>
      <c r="K3276" s="1">
        <v>45636</v>
      </c>
      <c r="L3276">
        <v>3</v>
      </c>
      <c r="M3276" t="s">
        <v>494</v>
      </c>
      <c r="N3276" t="s">
        <v>495</v>
      </c>
      <c r="O3276" t="s">
        <v>497</v>
      </c>
      <c r="R3276" t="s">
        <v>490</v>
      </c>
      <c r="S3276">
        <v>497</v>
      </c>
      <c r="T3276">
        <v>0</v>
      </c>
    </row>
    <row r="3277" spans="1:20" x14ac:dyDescent="0.25">
      <c r="A3277" s="1">
        <v>45661</v>
      </c>
      <c r="B3277">
        <v>1052</v>
      </c>
      <c r="C3277">
        <v>1</v>
      </c>
      <c r="D3277">
        <v>5</v>
      </c>
      <c r="E3277">
        <v>2</v>
      </c>
      <c r="F3277">
        <v>3</v>
      </c>
      <c r="G3277">
        <v>1</v>
      </c>
      <c r="H3277" t="s">
        <v>491</v>
      </c>
      <c r="I3277">
        <v>976</v>
      </c>
      <c r="J3277">
        <v>20</v>
      </c>
      <c r="K3277" s="1">
        <v>45630</v>
      </c>
      <c r="L3277">
        <v>5</v>
      </c>
      <c r="M3277" t="s">
        <v>487</v>
      </c>
      <c r="N3277" t="s">
        <v>495</v>
      </c>
      <c r="O3277" t="s">
        <v>489</v>
      </c>
      <c r="R3277" t="s">
        <v>490</v>
      </c>
      <c r="S3277">
        <v>697.2</v>
      </c>
      <c r="T3277">
        <v>0</v>
      </c>
    </row>
    <row r="3278" spans="1:20" x14ac:dyDescent="0.25">
      <c r="A3278" s="1">
        <v>45662</v>
      </c>
      <c r="B3278">
        <v>1990</v>
      </c>
      <c r="C3278">
        <v>1</v>
      </c>
      <c r="D3278">
        <v>2</v>
      </c>
      <c r="E3278">
        <v>1</v>
      </c>
      <c r="F3278">
        <v>5</v>
      </c>
      <c r="G3278">
        <v>1</v>
      </c>
      <c r="H3278" t="s">
        <v>486</v>
      </c>
      <c r="I3278">
        <v>904</v>
      </c>
      <c r="J3278">
        <v>116</v>
      </c>
      <c r="L3278">
        <v>5</v>
      </c>
      <c r="M3278" t="s">
        <v>492</v>
      </c>
      <c r="N3278" t="s">
        <v>495</v>
      </c>
      <c r="O3278" t="s">
        <v>489</v>
      </c>
      <c r="P3278" s="1">
        <v>45625</v>
      </c>
      <c r="Q3278" s="1">
        <v>45619</v>
      </c>
      <c r="R3278" t="s">
        <v>498</v>
      </c>
      <c r="S3278">
        <v>721</v>
      </c>
      <c r="T3278">
        <v>10</v>
      </c>
    </row>
    <row r="3279" spans="1:20" x14ac:dyDescent="0.25">
      <c r="A3279" s="1">
        <v>45658</v>
      </c>
      <c r="B3279">
        <v>3870</v>
      </c>
      <c r="C3279">
        <v>1</v>
      </c>
      <c r="D3279">
        <v>1</v>
      </c>
      <c r="E3279">
        <v>1</v>
      </c>
      <c r="F3279">
        <v>4</v>
      </c>
      <c r="G3279">
        <v>1</v>
      </c>
      <c r="H3279" t="s">
        <v>486</v>
      </c>
      <c r="I3279">
        <v>299</v>
      </c>
      <c r="J3279">
        <v>106</v>
      </c>
      <c r="K3279" s="1">
        <v>45638</v>
      </c>
      <c r="L3279">
        <v>8</v>
      </c>
      <c r="M3279" t="s">
        <v>494</v>
      </c>
      <c r="N3279" t="s">
        <v>495</v>
      </c>
      <c r="O3279" t="s">
        <v>497</v>
      </c>
      <c r="R3279" t="s">
        <v>490</v>
      </c>
      <c r="S3279">
        <v>283.5</v>
      </c>
      <c r="T3279">
        <v>0</v>
      </c>
    </row>
    <row r="3280" spans="1:20" x14ac:dyDescent="0.25">
      <c r="A3280" s="1">
        <v>45658</v>
      </c>
      <c r="B3280">
        <v>1717</v>
      </c>
      <c r="C3280">
        <v>1</v>
      </c>
      <c r="D3280">
        <v>4</v>
      </c>
      <c r="E3280">
        <v>5</v>
      </c>
      <c r="F3280">
        <v>5</v>
      </c>
      <c r="G3280">
        <v>3</v>
      </c>
      <c r="H3280" t="s">
        <v>486</v>
      </c>
      <c r="I3280">
        <v>158</v>
      </c>
      <c r="J3280">
        <v>94</v>
      </c>
      <c r="K3280" s="1">
        <v>45629</v>
      </c>
      <c r="L3280">
        <v>10</v>
      </c>
      <c r="M3280" t="s">
        <v>487</v>
      </c>
      <c r="N3280" t="s">
        <v>495</v>
      </c>
      <c r="O3280" t="s">
        <v>497</v>
      </c>
      <c r="R3280" t="s">
        <v>490</v>
      </c>
      <c r="S3280">
        <v>176.4</v>
      </c>
      <c r="T3280">
        <v>0</v>
      </c>
    </row>
    <row r="3281" spans="1:20" x14ac:dyDescent="0.25">
      <c r="A3281" s="1">
        <v>45658</v>
      </c>
      <c r="B3281">
        <v>506</v>
      </c>
      <c r="C3281">
        <v>1</v>
      </c>
      <c r="D3281">
        <v>3</v>
      </c>
      <c r="E3281">
        <v>3</v>
      </c>
      <c r="F3281">
        <v>3</v>
      </c>
      <c r="G3281">
        <v>1</v>
      </c>
      <c r="H3281" t="s">
        <v>492</v>
      </c>
      <c r="I3281">
        <v>269</v>
      </c>
      <c r="J3281">
        <v>127</v>
      </c>
      <c r="L3281">
        <v>10</v>
      </c>
      <c r="M3281" t="s">
        <v>494</v>
      </c>
      <c r="N3281" t="s">
        <v>495</v>
      </c>
      <c r="O3281" t="s">
        <v>497</v>
      </c>
      <c r="P3281" s="1">
        <v>45626</v>
      </c>
      <c r="Q3281" s="1">
        <v>45619</v>
      </c>
      <c r="R3281" t="s">
        <v>498</v>
      </c>
      <c r="S3281">
        <v>284.2</v>
      </c>
      <c r="T3281">
        <v>10</v>
      </c>
    </row>
    <row r="3282" spans="1:20" x14ac:dyDescent="0.25">
      <c r="A3282" s="1">
        <v>45658</v>
      </c>
      <c r="B3282">
        <v>4172</v>
      </c>
      <c r="C3282">
        <v>1</v>
      </c>
      <c r="D3282">
        <v>2</v>
      </c>
      <c r="E3282">
        <v>1</v>
      </c>
      <c r="F3282">
        <v>5</v>
      </c>
      <c r="G3282">
        <v>2</v>
      </c>
      <c r="H3282" t="s">
        <v>492</v>
      </c>
      <c r="I3282">
        <v>986</v>
      </c>
      <c r="J3282">
        <v>34</v>
      </c>
      <c r="K3282" s="1">
        <v>45635</v>
      </c>
      <c r="L3282">
        <v>4</v>
      </c>
      <c r="M3282" t="s">
        <v>492</v>
      </c>
      <c r="N3282" t="s">
        <v>495</v>
      </c>
      <c r="O3282" t="s">
        <v>497</v>
      </c>
      <c r="R3282" t="s">
        <v>490</v>
      </c>
      <c r="S3282">
        <v>714</v>
      </c>
      <c r="T3282">
        <v>0</v>
      </c>
    </row>
    <row r="3283" spans="1:20" x14ac:dyDescent="0.25">
      <c r="A3283" s="1">
        <v>45658</v>
      </c>
      <c r="B3283">
        <v>4870</v>
      </c>
      <c r="C3283">
        <v>1</v>
      </c>
      <c r="D3283">
        <v>4</v>
      </c>
      <c r="E3283">
        <v>2</v>
      </c>
      <c r="F3283">
        <v>5</v>
      </c>
      <c r="G3283">
        <v>1</v>
      </c>
      <c r="H3283" t="s">
        <v>486</v>
      </c>
      <c r="I3283">
        <v>121</v>
      </c>
      <c r="J3283">
        <v>161</v>
      </c>
      <c r="L3283">
        <v>1</v>
      </c>
      <c r="M3283" t="s">
        <v>494</v>
      </c>
      <c r="N3283" t="s">
        <v>495</v>
      </c>
      <c r="O3283" t="s">
        <v>497</v>
      </c>
      <c r="P3283" s="1">
        <v>45621</v>
      </c>
      <c r="Q3283" s="1">
        <v>45620</v>
      </c>
      <c r="R3283" t="s">
        <v>496</v>
      </c>
      <c r="S3283">
        <v>232.4</v>
      </c>
      <c r="T3283">
        <v>50</v>
      </c>
    </row>
    <row r="3284" spans="1:20" x14ac:dyDescent="0.25">
      <c r="A3284" s="1">
        <v>45658</v>
      </c>
      <c r="B3284">
        <v>3244</v>
      </c>
      <c r="C3284">
        <v>1</v>
      </c>
      <c r="D3284">
        <v>1</v>
      </c>
      <c r="E3284">
        <v>1</v>
      </c>
      <c r="F3284">
        <v>3</v>
      </c>
      <c r="G3284">
        <v>2</v>
      </c>
      <c r="H3284" t="s">
        <v>486</v>
      </c>
      <c r="I3284">
        <v>188</v>
      </c>
      <c r="J3284">
        <v>74</v>
      </c>
      <c r="K3284" s="1">
        <v>45633</v>
      </c>
      <c r="L3284">
        <v>5</v>
      </c>
      <c r="M3284" t="s">
        <v>494</v>
      </c>
      <c r="N3284" t="s">
        <v>495</v>
      </c>
      <c r="O3284" t="s">
        <v>489</v>
      </c>
      <c r="R3284" t="s">
        <v>490</v>
      </c>
      <c r="S3284">
        <v>183.4</v>
      </c>
      <c r="T3284">
        <v>0</v>
      </c>
    </row>
    <row r="3285" spans="1:20" x14ac:dyDescent="0.25">
      <c r="A3285" s="1">
        <v>45658</v>
      </c>
      <c r="B3285">
        <v>3222</v>
      </c>
      <c r="C3285">
        <v>1</v>
      </c>
      <c r="D3285">
        <v>5</v>
      </c>
      <c r="E3285">
        <v>3</v>
      </c>
      <c r="F3285">
        <v>3</v>
      </c>
      <c r="G3285">
        <v>1</v>
      </c>
      <c r="H3285" t="s">
        <v>491</v>
      </c>
      <c r="I3285">
        <v>396</v>
      </c>
      <c r="J3285">
        <v>148</v>
      </c>
      <c r="L3285">
        <v>1</v>
      </c>
      <c r="M3285" t="s">
        <v>492</v>
      </c>
      <c r="N3285" t="s">
        <v>495</v>
      </c>
      <c r="O3285" t="s">
        <v>497</v>
      </c>
      <c r="P3285" s="1">
        <v>45625</v>
      </c>
      <c r="Q3285" s="1">
        <v>45620</v>
      </c>
      <c r="R3285" t="s">
        <v>493</v>
      </c>
      <c r="S3285">
        <v>401.8</v>
      </c>
      <c r="T3285">
        <v>30</v>
      </c>
    </row>
    <row r="3286" spans="1:20" x14ac:dyDescent="0.25">
      <c r="A3286" s="1">
        <v>45658</v>
      </c>
      <c r="B3286">
        <v>3126</v>
      </c>
      <c r="C3286">
        <v>1</v>
      </c>
      <c r="D3286">
        <v>5</v>
      </c>
      <c r="E3286">
        <v>4</v>
      </c>
      <c r="F3286">
        <v>2</v>
      </c>
      <c r="G3286">
        <v>2</v>
      </c>
      <c r="H3286" t="s">
        <v>486</v>
      </c>
      <c r="I3286">
        <v>953</v>
      </c>
      <c r="J3286">
        <v>52</v>
      </c>
      <c r="K3286" s="1">
        <v>45639</v>
      </c>
      <c r="L3286">
        <v>3</v>
      </c>
      <c r="M3286" t="s">
        <v>494</v>
      </c>
      <c r="N3286" t="s">
        <v>495</v>
      </c>
      <c r="O3286" t="s">
        <v>489</v>
      </c>
      <c r="R3286" t="s">
        <v>490</v>
      </c>
      <c r="S3286">
        <v>703.5</v>
      </c>
      <c r="T3286">
        <v>0</v>
      </c>
    </row>
    <row r="3287" spans="1:20" x14ac:dyDescent="0.25">
      <c r="A3287" s="1">
        <v>45658</v>
      </c>
      <c r="B3287">
        <v>4576</v>
      </c>
      <c r="C3287">
        <v>1</v>
      </c>
      <c r="D3287">
        <v>4</v>
      </c>
      <c r="E3287">
        <v>2</v>
      </c>
      <c r="F3287">
        <v>5</v>
      </c>
      <c r="G3287">
        <v>1</v>
      </c>
      <c r="H3287" t="s">
        <v>486</v>
      </c>
      <c r="I3287">
        <v>183</v>
      </c>
      <c r="J3287">
        <v>89</v>
      </c>
      <c r="L3287">
        <v>6</v>
      </c>
      <c r="M3287" t="s">
        <v>492</v>
      </c>
      <c r="N3287" t="s">
        <v>495</v>
      </c>
      <c r="O3287" t="s">
        <v>489</v>
      </c>
      <c r="P3287" s="1">
        <v>45625</v>
      </c>
      <c r="Q3287" s="1">
        <v>45620</v>
      </c>
      <c r="R3287" t="s">
        <v>493</v>
      </c>
      <c r="S3287">
        <v>211.4</v>
      </c>
      <c r="T3287">
        <v>30</v>
      </c>
    </row>
    <row r="3288" spans="1:20" x14ac:dyDescent="0.25">
      <c r="A3288" s="1">
        <v>45658</v>
      </c>
      <c r="B3288">
        <v>757</v>
      </c>
      <c r="C3288">
        <v>1</v>
      </c>
      <c r="D3288">
        <v>5</v>
      </c>
      <c r="E3288">
        <v>4</v>
      </c>
      <c r="F3288">
        <v>3</v>
      </c>
      <c r="G3288">
        <v>1</v>
      </c>
      <c r="H3288" t="s">
        <v>486</v>
      </c>
      <c r="I3288">
        <v>89</v>
      </c>
      <c r="J3288">
        <v>75</v>
      </c>
      <c r="K3288" s="1">
        <v>45636</v>
      </c>
      <c r="L3288">
        <v>1</v>
      </c>
      <c r="M3288" t="s">
        <v>487</v>
      </c>
      <c r="N3288" t="s">
        <v>495</v>
      </c>
      <c r="O3288" t="s">
        <v>489</v>
      </c>
      <c r="R3288" t="s">
        <v>490</v>
      </c>
      <c r="S3288">
        <v>114.8</v>
      </c>
      <c r="T3288">
        <v>0</v>
      </c>
    </row>
    <row r="3289" spans="1:20" x14ac:dyDescent="0.25">
      <c r="A3289" s="1">
        <v>45659</v>
      </c>
      <c r="B3289">
        <v>2577</v>
      </c>
      <c r="C3289">
        <v>1</v>
      </c>
      <c r="D3289">
        <v>3</v>
      </c>
      <c r="E3289">
        <v>4</v>
      </c>
      <c r="F3289">
        <v>1</v>
      </c>
      <c r="G3289">
        <v>1</v>
      </c>
      <c r="H3289" t="s">
        <v>492</v>
      </c>
      <c r="I3289">
        <v>205</v>
      </c>
      <c r="J3289">
        <v>42</v>
      </c>
      <c r="K3289" s="1">
        <v>45633</v>
      </c>
      <c r="L3289">
        <v>10</v>
      </c>
      <c r="M3289" t="s">
        <v>487</v>
      </c>
      <c r="N3289" t="s">
        <v>495</v>
      </c>
      <c r="O3289" t="s">
        <v>489</v>
      </c>
      <c r="R3289" t="s">
        <v>490</v>
      </c>
      <c r="S3289">
        <v>172.9</v>
      </c>
      <c r="T3289">
        <v>0</v>
      </c>
    </row>
    <row r="3290" spans="1:20" x14ac:dyDescent="0.25">
      <c r="A3290" s="1">
        <v>45659</v>
      </c>
      <c r="B3290">
        <v>1067</v>
      </c>
      <c r="C3290">
        <v>1</v>
      </c>
      <c r="D3290">
        <v>4</v>
      </c>
      <c r="E3290">
        <v>3</v>
      </c>
      <c r="F3290">
        <v>5</v>
      </c>
      <c r="G3290">
        <v>1</v>
      </c>
      <c r="H3290" t="s">
        <v>492</v>
      </c>
      <c r="I3290">
        <v>489</v>
      </c>
      <c r="J3290">
        <v>73</v>
      </c>
      <c r="K3290" s="1">
        <v>45644</v>
      </c>
      <c r="L3290">
        <v>3</v>
      </c>
      <c r="M3290" t="s">
        <v>494</v>
      </c>
      <c r="N3290" t="s">
        <v>495</v>
      </c>
      <c r="O3290" t="s">
        <v>497</v>
      </c>
      <c r="R3290" t="s">
        <v>490</v>
      </c>
      <c r="S3290">
        <v>393.4</v>
      </c>
      <c r="T3290">
        <v>0</v>
      </c>
    </row>
    <row r="3291" spans="1:20" x14ac:dyDescent="0.25">
      <c r="A3291" s="1">
        <v>45659</v>
      </c>
      <c r="B3291">
        <v>4082</v>
      </c>
      <c r="C3291">
        <v>1</v>
      </c>
      <c r="D3291">
        <v>4</v>
      </c>
      <c r="E3291">
        <v>1</v>
      </c>
      <c r="F3291">
        <v>5</v>
      </c>
      <c r="G3291">
        <v>2</v>
      </c>
      <c r="H3291" t="s">
        <v>486</v>
      </c>
      <c r="I3291">
        <v>856</v>
      </c>
      <c r="J3291">
        <v>109</v>
      </c>
      <c r="L3291">
        <v>7</v>
      </c>
      <c r="M3291" t="s">
        <v>487</v>
      </c>
      <c r="N3291" t="s">
        <v>495</v>
      </c>
      <c r="O3291" t="s">
        <v>497</v>
      </c>
      <c r="P3291" s="1">
        <v>45621</v>
      </c>
      <c r="Q3291" s="1">
        <v>45620</v>
      </c>
      <c r="R3291" t="s">
        <v>496</v>
      </c>
      <c r="S3291">
        <v>710.5</v>
      </c>
      <c r="T3291">
        <v>50</v>
      </c>
    </row>
    <row r="3292" spans="1:20" x14ac:dyDescent="0.25">
      <c r="A3292" s="1">
        <v>45659</v>
      </c>
      <c r="B3292">
        <v>4381</v>
      </c>
      <c r="C3292">
        <v>1</v>
      </c>
      <c r="D3292">
        <v>5</v>
      </c>
      <c r="E3292">
        <v>4</v>
      </c>
      <c r="F3292">
        <v>1</v>
      </c>
      <c r="G3292">
        <v>1</v>
      </c>
      <c r="H3292" t="s">
        <v>491</v>
      </c>
      <c r="I3292">
        <v>710</v>
      </c>
      <c r="J3292">
        <v>150</v>
      </c>
      <c r="K3292" s="1">
        <v>45645</v>
      </c>
      <c r="L3292">
        <v>2</v>
      </c>
      <c r="M3292" t="s">
        <v>492</v>
      </c>
      <c r="N3292" t="s">
        <v>495</v>
      </c>
      <c r="O3292" t="s">
        <v>489</v>
      </c>
      <c r="R3292" t="s">
        <v>490</v>
      </c>
      <c r="S3292">
        <v>602</v>
      </c>
      <c r="T3292">
        <v>0</v>
      </c>
    </row>
    <row r="3293" spans="1:20" x14ac:dyDescent="0.25">
      <c r="A3293" s="1">
        <v>45659</v>
      </c>
      <c r="B3293">
        <v>4090</v>
      </c>
      <c r="C3293">
        <v>1</v>
      </c>
      <c r="D3293">
        <v>4</v>
      </c>
      <c r="E3293">
        <v>5</v>
      </c>
      <c r="F3293">
        <v>5</v>
      </c>
      <c r="G3293">
        <v>3</v>
      </c>
      <c r="H3293" t="s">
        <v>491</v>
      </c>
      <c r="I3293">
        <v>931</v>
      </c>
      <c r="J3293">
        <v>65</v>
      </c>
      <c r="L3293">
        <v>6</v>
      </c>
      <c r="M3293" t="s">
        <v>492</v>
      </c>
      <c r="N3293" t="s">
        <v>495</v>
      </c>
      <c r="O3293" t="s">
        <v>489</v>
      </c>
      <c r="P3293" s="1">
        <v>45625</v>
      </c>
      <c r="Q3293" s="1">
        <v>45621</v>
      </c>
      <c r="R3293" t="s">
        <v>493</v>
      </c>
      <c r="S3293">
        <v>718.2</v>
      </c>
      <c r="T3293">
        <v>30</v>
      </c>
    </row>
    <row r="3294" spans="1:20" x14ac:dyDescent="0.25">
      <c r="A3294" s="1">
        <v>45659</v>
      </c>
      <c r="B3294">
        <v>482</v>
      </c>
      <c r="C3294">
        <v>1</v>
      </c>
      <c r="D3294">
        <v>1</v>
      </c>
      <c r="E3294">
        <v>1</v>
      </c>
      <c r="F3294">
        <v>2</v>
      </c>
      <c r="G3294">
        <v>1</v>
      </c>
      <c r="H3294" t="s">
        <v>486</v>
      </c>
      <c r="I3294">
        <v>897</v>
      </c>
      <c r="J3294">
        <v>153</v>
      </c>
      <c r="K3294" s="1">
        <v>45629</v>
      </c>
      <c r="L3294">
        <v>7</v>
      </c>
      <c r="M3294" t="s">
        <v>494</v>
      </c>
      <c r="N3294" t="s">
        <v>495</v>
      </c>
      <c r="O3294" t="s">
        <v>497</v>
      </c>
      <c r="R3294" t="s">
        <v>490</v>
      </c>
      <c r="S3294">
        <v>735</v>
      </c>
      <c r="T3294">
        <v>0</v>
      </c>
    </row>
    <row r="3295" spans="1:20" x14ac:dyDescent="0.25">
      <c r="A3295" s="1">
        <v>45659</v>
      </c>
      <c r="B3295">
        <v>4275</v>
      </c>
      <c r="C3295">
        <v>1</v>
      </c>
      <c r="D3295">
        <v>2</v>
      </c>
      <c r="E3295">
        <v>2</v>
      </c>
      <c r="F3295">
        <v>5</v>
      </c>
      <c r="G3295">
        <v>1</v>
      </c>
      <c r="H3295" t="s">
        <v>492</v>
      </c>
      <c r="I3295">
        <v>402</v>
      </c>
      <c r="J3295">
        <v>172</v>
      </c>
      <c r="K3295" s="1">
        <v>45648</v>
      </c>
      <c r="L3295">
        <v>2</v>
      </c>
      <c r="M3295" t="s">
        <v>487</v>
      </c>
      <c r="N3295" t="s">
        <v>495</v>
      </c>
      <c r="O3295" t="s">
        <v>489</v>
      </c>
      <c r="R3295" t="s">
        <v>490</v>
      </c>
      <c r="S3295">
        <v>401.8</v>
      </c>
      <c r="T3295">
        <v>0</v>
      </c>
    </row>
    <row r="3296" spans="1:20" x14ac:dyDescent="0.25">
      <c r="A3296" s="1">
        <v>45659</v>
      </c>
      <c r="B3296">
        <v>3541</v>
      </c>
      <c r="C3296">
        <v>1</v>
      </c>
      <c r="D3296">
        <v>2</v>
      </c>
      <c r="E3296">
        <v>1</v>
      </c>
      <c r="F3296">
        <v>5</v>
      </c>
      <c r="G3296">
        <v>3</v>
      </c>
      <c r="H3296" t="s">
        <v>486</v>
      </c>
      <c r="I3296">
        <v>487</v>
      </c>
      <c r="J3296">
        <v>36</v>
      </c>
      <c r="K3296" s="1">
        <v>45628</v>
      </c>
      <c r="L3296">
        <v>5</v>
      </c>
      <c r="M3296" t="s">
        <v>492</v>
      </c>
      <c r="N3296" t="s">
        <v>495</v>
      </c>
      <c r="O3296" t="s">
        <v>497</v>
      </c>
      <c r="R3296" t="s">
        <v>490</v>
      </c>
      <c r="S3296">
        <v>366.1</v>
      </c>
      <c r="T3296">
        <v>0</v>
      </c>
    </row>
    <row r="3297" spans="1:20" x14ac:dyDescent="0.25">
      <c r="A3297" s="1">
        <v>45659</v>
      </c>
      <c r="B3297">
        <v>2676</v>
      </c>
      <c r="C3297">
        <v>1</v>
      </c>
      <c r="D3297">
        <v>5</v>
      </c>
      <c r="E3297">
        <v>3</v>
      </c>
      <c r="F3297">
        <v>4</v>
      </c>
      <c r="G3297">
        <v>2</v>
      </c>
      <c r="H3297" t="s">
        <v>491</v>
      </c>
      <c r="I3297">
        <v>55</v>
      </c>
      <c r="J3297">
        <v>175</v>
      </c>
      <c r="K3297" s="1">
        <v>45640</v>
      </c>
      <c r="L3297">
        <v>10</v>
      </c>
      <c r="M3297" t="s">
        <v>492</v>
      </c>
      <c r="N3297" t="s">
        <v>495</v>
      </c>
      <c r="O3297" t="s">
        <v>489</v>
      </c>
      <c r="R3297" t="s">
        <v>490</v>
      </c>
      <c r="S3297">
        <v>161</v>
      </c>
      <c r="T3297">
        <v>0</v>
      </c>
    </row>
    <row r="3298" spans="1:20" x14ac:dyDescent="0.25">
      <c r="A3298" s="1">
        <v>45659</v>
      </c>
      <c r="B3298">
        <v>1988</v>
      </c>
      <c r="C3298">
        <v>1</v>
      </c>
      <c r="D3298">
        <v>3</v>
      </c>
      <c r="E3298">
        <v>3</v>
      </c>
      <c r="F3298">
        <v>2</v>
      </c>
      <c r="G3298">
        <v>3</v>
      </c>
      <c r="H3298" t="s">
        <v>492</v>
      </c>
      <c r="I3298">
        <v>649</v>
      </c>
      <c r="J3298">
        <v>179</v>
      </c>
      <c r="K3298" s="1">
        <v>45650</v>
      </c>
      <c r="L3298">
        <v>10</v>
      </c>
      <c r="M3298" t="s">
        <v>494</v>
      </c>
      <c r="N3298" t="s">
        <v>495</v>
      </c>
      <c r="O3298" t="s">
        <v>497</v>
      </c>
      <c r="R3298" t="s">
        <v>490</v>
      </c>
      <c r="S3298">
        <v>579.6</v>
      </c>
      <c r="T3298">
        <v>0</v>
      </c>
    </row>
    <row r="3299" spans="1:20" x14ac:dyDescent="0.25">
      <c r="A3299" s="1">
        <v>45660</v>
      </c>
      <c r="B3299">
        <v>1932</v>
      </c>
      <c r="C3299">
        <v>1</v>
      </c>
      <c r="D3299">
        <v>3</v>
      </c>
      <c r="E3299">
        <v>2</v>
      </c>
      <c r="F3299">
        <v>5</v>
      </c>
      <c r="G3299">
        <v>2</v>
      </c>
      <c r="H3299" t="s">
        <v>492</v>
      </c>
      <c r="I3299">
        <v>982</v>
      </c>
      <c r="J3299">
        <v>112</v>
      </c>
      <c r="K3299" s="1">
        <v>45629</v>
      </c>
      <c r="L3299">
        <v>1</v>
      </c>
      <c r="M3299" t="s">
        <v>487</v>
      </c>
      <c r="N3299" t="s">
        <v>495</v>
      </c>
      <c r="O3299" t="s">
        <v>489</v>
      </c>
      <c r="R3299" t="s">
        <v>490</v>
      </c>
      <c r="S3299">
        <v>765.8</v>
      </c>
      <c r="T3299">
        <v>0</v>
      </c>
    </row>
    <row r="3300" spans="1:20" x14ac:dyDescent="0.25">
      <c r="A3300" s="1">
        <v>45660</v>
      </c>
      <c r="B3300">
        <v>4260</v>
      </c>
      <c r="C3300">
        <v>1</v>
      </c>
      <c r="D3300">
        <v>5</v>
      </c>
      <c r="E3300">
        <v>2</v>
      </c>
      <c r="F3300">
        <v>4</v>
      </c>
      <c r="G3300">
        <v>3</v>
      </c>
      <c r="H3300" t="s">
        <v>492</v>
      </c>
      <c r="I3300">
        <v>525</v>
      </c>
      <c r="J3300">
        <v>42</v>
      </c>
      <c r="L3300">
        <v>3</v>
      </c>
      <c r="M3300" t="s">
        <v>492</v>
      </c>
      <c r="N3300" t="s">
        <v>495</v>
      </c>
      <c r="O3300" t="s">
        <v>489</v>
      </c>
      <c r="P3300" s="1">
        <v>45622</v>
      </c>
      <c r="Q3300" s="1">
        <v>45621</v>
      </c>
      <c r="R3300" t="s">
        <v>493</v>
      </c>
      <c r="S3300">
        <v>417.9</v>
      </c>
      <c r="T3300">
        <v>30</v>
      </c>
    </row>
    <row r="3301" spans="1:20" x14ac:dyDescent="0.25">
      <c r="A3301" s="1">
        <v>45660</v>
      </c>
      <c r="B3301">
        <v>4736</v>
      </c>
      <c r="C3301">
        <v>1</v>
      </c>
      <c r="D3301">
        <v>5</v>
      </c>
      <c r="E3301">
        <v>2</v>
      </c>
      <c r="F3301">
        <v>1</v>
      </c>
      <c r="G3301">
        <v>3</v>
      </c>
      <c r="H3301" t="s">
        <v>486</v>
      </c>
      <c r="I3301">
        <v>205</v>
      </c>
      <c r="J3301">
        <v>163</v>
      </c>
      <c r="L3301">
        <v>1</v>
      </c>
      <c r="M3301" t="s">
        <v>494</v>
      </c>
      <c r="N3301" t="s">
        <v>495</v>
      </c>
      <c r="O3301" t="s">
        <v>489</v>
      </c>
      <c r="P3301" s="1">
        <v>45622</v>
      </c>
      <c r="Q3301" s="1">
        <v>45621</v>
      </c>
      <c r="R3301" t="s">
        <v>493</v>
      </c>
      <c r="S3301">
        <v>278.60000000000002</v>
      </c>
      <c r="T3301">
        <v>30</v>
      </c>
    </row>
    <row r="3302" spans="1:20" x14ac:dyDescent="0.25">
      <c r="A3302" s="1">
        <v>45660</v>
      </c>
      <c r="B3302">
        <v>3012</v>
      </c>
      <c r="C3302">
        <v>1</v>
      </c>
      <c r="D3302">
        <v>4</v>
      </c>
      <c r="E3302">
        <v>3</v>
      </c>
      <c r="F3302">
        <v>5</v>
      </c>
      <c r="G3302">
        <v>3</v>
      </c>
      <c r="H3302" t="s">
        <v>486</v>
      </c>
      <c r="I3302">
        <v>957</v>
      </c>
      <c r="J3302">
        <v>115</v>
      </c>
      <c r="K3302" s="1">
        <v>45632</v>
      </c>
      <c r="L3302">
        <v>3</v>
      </c>
      <c r="M3302" t="s">
        <v>494</v>
      </c>
      <c r="N3302" t="s">
        <v>495</v>
      </c>
      <c r="O3302" t="s">
        <v>497</v>
      </c>
      <c r="R3302" t="s">
        <v>490</v>
      </c>
      <c r="S3302">
        <v>750.4</v>
      </c>
      <c r="T3302">
        <v>0</v>
      </c>
    </row>
    <row r="3303" spans="1:20" x14ac:dyDescent="0.25">
      <c r="A3303" s="1">
        <v>45660</v>
      </c>
      <c r="B3303">
        <v>721</v>
      </c>
      <c r="C3303">
        <v>1</v>
      </c>
      <c r="D3303">
        <v>3</v>
      </c>
      <c r="E3303">
        <v>1</v>
      </c>
      <c r="F3303">
        <v>3</v>
      </c>
      <c r="G3303">
        <v>2</v>
      </c>
      <c r="H3303" t="s">
        <v>486</v>
      </c>
      <c r="I3303">
        <v>219</v>
      </c>
      <c r="J3303">
        <v>173</v>
      </c>
      <c r="K3303" s="1">
        <v>45637</v>
      </c>
      <c r="L3303">
        <v>4</v>
      </c>
      <c r="M3303" t="s">
        <v>492</v>
      </c>
      <c r="N3303" t="s">
        <v>495</v>
      </c>
      <c r="O3303" t="s">
        <v>497</v>
      </c>
      <c r="R3303" t="s">
        <v>490</v>
      </c>
      <c r="S3303">
        <v>274.39999999999998</v>
      </c>
      <c r="T3303">
        <v>0</v>
      </c>
    </row>
    <row r="3304" spans="1:20" x14ac:dyDescent="0.25">
      <c r="A3304" s="1">
        <v>45660</v>
      </c>
      <c r="B3304">
        <v>499</v>
      </c>
      <c r="C3304">
        <v>1</v>
      </c>
      <c r="D3304">
        <v>2</v>
      </c>
      <c r="E3304">
        <v>4</v>
      </c>
      <c r="F3304">
        <v>5</v>
      </c>
      <c r="G3304">
        <v>1</v>
      </c>
      <c r="H3304" t="s">
        <v>491</v>
      </c>
      <c r="I3304">
        <v>780</v>
      </c>
      <c r="J3304">
        <v>180</v>
      </c>
      <c r="K3304" s="1">
        <v>45636</v>
      </c>
      <c r="L3304">
        <v>5</v>
      </c>
      <c r="M3304" t="s">
        <v>492</v>
      </c>
      <c r="N3304" t="s">
        <v>495</v>
      </c>
      <c r="O3304" t="s">
        <v>497</v>
      </c>
      <c r="R3304" t="s">
        <v>490</v>
      </c>
      <c r="S3304">
        <v>672</v>
      </c>
      <c r="T3304">
        <v>0</v>
      </c>
    </row>
    <row r="3305" spans="1:20" x14ac:dyDescent="0.25">
      <c r="A3305" s="1">
        <v>45660</v>
      </c>
      <c r="B3305">
        <v>1359</v>
      </c>
      <c r="C3305">
        <v>1</v>
      </c>
      <c r="D3305">
        <v>5</v>
      </c>
      <c r="E3305">
        <v>4</v>
      </c>
      <c r="F3305">
        <v>2</v>
      </c>
      <c r="G3305">
        <v>1</v>
      </c>
      <c r="H3305" t="s">
        <v>492</v>
      </c>
      <c r="I3305">
        <v>832</v>
      </c>
      <c r="J3305">
        <v>195</v>
      </c>
      <c r="K3305" s="1">
        <v>45646</v>
      </c>
      <c r="L3305">
        <v>4</v>
      </c>
      <c r="M3305" t="s">
        <v>494</v>
      </c>
      <c r="N3305" t="s">
        <v>495</v>
      </c>
      <c r="O3305" t="s">
        <v>489</v>
      </c>
      <c r="R3305" t="s">
        <v>490</v>
      </c>
      <c r="S3305">
        <v>718.9</v>
      </c>
      <c r="T3305">
        <v>0</v>
      </c>
    </row>
    <row r="3306" spans="1:20" x14ac:dyDescent="0.25">
      <c r="A3306" s="1">
        <v>45660</v>
      </c>
      <c r="B3306">
        <v>4269</v>
      </c>
      <c r="C3306">
        <v>1</v>
      </c>
      <c r="D3306">
        <v>2</v>
      </c>
      <c r="E3306">
        <v>5</v>
      </c>
      <c r="F3306">
        <v>5</v>
      </c>
      <c r="G3306">
        <v>3</v>
      </c>
      <c r="H3306" t="s">
        <v>492</v>
      </c>
      <c r="I3306">
        <v>837</v>
      </c>
      <c r="J3306">
        <v>102</v>
      </c>
      <c r="K3306" s="1">
        <v>45644</v>
      </c>
      <c r="L3306">
        <v>4</v>
      </c>
      <c r="M3306" t="s">
        <v>487</v>
      </c>
      <c r="N3306" t="s">
        <v>495</v>
      </c>
      <c r="O3306" t="s">
        <v>489</v>
      </c>
      <c r="R3306" t="s">
        <v>490</v>
      </c>
      <c r="S3306">
        <v>657.3</v>
      </c>
      <c r="T3306">
        <v>0</v>
      </c>
    </row>
    <row r="3307" spans="1:20" x14ac:dyDescent="0.25">
      <c r="A3307" s="1">
        <v>45660</v>
      </c>
      <c r="B3307">
        <v>4661</v>
      </c>
      <c r="C3307">
        <v>1</v>
      </c>
      <c r="D3307">
        <v>2</v>
      </c>
      <c r="E3307">
        <v>3</v>
      </c>
      <c r="F3307">
        <v>5</v>
      </c>
      <c r="G3307">
        <v>2</v>
      </c>
      <c r="H3307" t="s">
        <v>491</v>
      </c>
      <c r="I3307">
        <v>93</v>
      </c>
      <c r="J3307">
        <v>74</v>
      </c>
      <c r="L3307">
        <v>9</v>
      </c>
      <c r="M3307" t="s">
        <v>494</v>
      </c>
      <c r="N3307" t="s">
        <v>495</v>
      </c>
      <c r="O3307" t="s">
        <v>489</v>
      </c>
      <c r="P3307" s="1">
        <v>45629</v>
      </c>
      <c r="Q3307" s="1">
        <v>45622</v>
      </c>
      <c r="R3307" t="s">
        <v>496</v>
      </c>
      <c r="S3307">
        <v>151.9</v>
      </c>
      <c r="T3307">
        <v>50</v>
      </c>
    </row>
    <row r="3308" spans="1:20" x14ac:dyDescent="0.25">
      <c r="A3308" s="1">
        <v>45660</v>
      </c>
      <c r="B3308">
        <v>2214</v>
      </c>
      <c r="C3308">
        <v>1</v>
      </c>
      <c r="D3308">
        <v>3</v>
      </c>
      <c r="E3308">
        <v>2</v>
      </c>
      <c r="F3308">
        <v>4</v>
      </c>
      <c r="G3308">
        <v>2</v>
      </c>
      <c r="H3308" t="s">
        <v>491</v>
      </c>
      <c r="I3308">
        <v>951</v>
      </c>
      <c r="J3308">
        <v>188</v>
      </c>
      <c r="K3308" s="1">
        <v>45632</v>
      </c>
      <c r="L3308">
        <v>9</v>
      </c>
      <c r="M3308" t="s">
        <v>487</v>
      </c>
      <c r="N3308" t="s">
        <v>495</v>
      </c>
      <c r="O3308" t="s">
        <v>489</v>
      </c>
      <c r="R3308" t="s">
        <v>490</v>
      </c>
      <c r="S3308">
        <v>797.3</v>
      </c>
      <c r="T3308">
        <v>0</v>
      </c>
    </row>
    <row r="3309" spans="1:20" x14ac:dyDescent="0.25">
      <c r="A3309" s="1">
        <v>45661</v>
      </c>
      <c r="B3309">
        <v>2654</v>
      </c>
      <c r="C3309">
        <v>1</v>
      </c>
      <c r="D3309">
        <v>2</v>
      </c>
      <c r="E3309">
        <v>1</v>
      </c>
      <c r="F3309">
        <v>5</v>
      </c>
      <c r="G3309">
        <v>1</v>
      </c>
      <c r="H3309" t="s">
        <v>492</v>
      </c>
      <c r="I3309">
        <v>381</v>
      </c>
      <c r="J3309">
        <v>81</v>
      </c>
      <c r="K3309" s="1">
        <v>45632</v>
      </c>
      <c r="L3309">
        <v>9</v>
      </c>
      <c r="M3309" t="s">
        <v>492</v>
      </c>
      <c r="N3309" t="s">
        <v>495</v>
      </c>
      <c r="O3309" t="s">
        <v>489</v>
      </c>
      <c r="R3309" t="s">
        <v>490</v>
      </c>
      <c r="S3309">
        <v>323.39999999999998</v>
      </c>
      <c r="T3309">
        <v>0</v>
      </c>
    </row>
    <row r="3310" spans="1:20" x14ac:dyDescent="0.25">
      <c r="A3310" s="1">
        <v>45661</v>
      </c>
      <c r="B3310">
        <v>4131</v>
      </c>
      <c r="C3310">
        <v>1</v>
      </c>
      <c r="D3310">
        <v>4</v>
      </c>
      <c r="E3310">
        <v>3</v>
      </c>
      <c r="F3310">
        <v>5</v>
      </c>
      <c r="G3310">
        <v>2</v>
      </c>
      <c r="H3310" t="s">
        <v>492</v>
      </c>
      <c r="I3310">
        <v>759</v>
      </c>
      <c r="J3310">
        <v>164</v>
      </c>
      <c r="L3310">
        <v>5</v>
      </c>
      <c r="M3310" t="s">
        <v>492</v>
      </c>
      <c r="N3310" t="s">
        <v>495</v>
      </c>
      <c r="O3310" t="s">
        <v>489</v>
      </c>
      <c r="P3310" s="1">
        <v>45629</v>
      </c>
      <c r="Q3310" s="1">
        <v>45622</v>
      </c>
      <c r="R3310" t="s">
        <v>493</v>
      </c>
      <c r="S3310">
        <v>667.1</v>
      </c>
      <c r="T3310">
        <v>30</v>
      </c>
    </row>
    <row r="3311" spans="1:20" x14ac:dyDescent="0.25">
      <c r="A3311" s="1">
        <v>45661</v>
      </c>
      <c r="B3311">
        <v>4092</v>
      </c>
      <c r="C3311">
        <v>1</v>
      </c>
      <c r="D3311">
        <v>4</v>
      </c>
      <c r="E3311">
        <v>5</v>
      </c>
      <c r="F3311">
        <v>5</v>
      </c>
      <c r="G3311">
        <v>2</v>
      </c>
      <c r="H3311" t="s">
        <v>491</v>
      </c>
      <c r="I3311">
        <v>396</v>
      </c>
      <c r="J3311">
        <v>121</v>
      </c>
      <c r="L3311">
        <v>5</v>
      </c>
      <c r="M3311" t="s">
        <v>492</v>
      </c>
      <c r="N3311" t="s">
        <v>495</v>
      </c>
      <c r="O3311" t="s">
        <v>497</v>
      </c>
      <c r="P3311" s="1">
        <v>45625</v>
      </c>
      <c r="Q3311" s="1">
        <v>45622</v>
      </c>
      <c r="R3311" t="s">
        <v>498</v>
      </c>
      <c r="S3311">
        <v>368.9</v>
      </c>
      <c r="T3311">
        <v>10</v>
      </c>
    </row>
    <row r="3312" spans="1:20" x14ac:dyDescent="0.25">
      <c r="A3312" s="1">
        <v>45661</v>
      </c>
      <c r="B3312">
        <v>2323</v>
      </c>
      <c r="C3312">
        <v>1</v>
      </c>
      <c r="D3312">
        <v>3</v>
      </c>
      <c r="E3312">
        <v>4</v>
      </c>
      <c r="F3312">
        <v>1</v>
      </c>
      <c r="G3312">
        <v>3</v>
      </c>
      <c r="H3312" t="s">
        <v>486</v>
      </c>
      <c r="I3312">
        <v>74</v>
      </c>
      <c r="J3312">
        <v>78</v>
      </c>
      <c r="L3312">
        <v>2</v>
      </c>
      <c r="M3312" t="s">
        <v>494</v>
      </c>
      <c r="N3312" t="s">
        <v>495</v>
      </c>
      <c r="O3312" t="s">
        <v>497</v>
      </c>
      <c r="P3312" s="1">
        <v>45630</v>
      </c>
      <c r="Q3312" s="1">
        <v>45623</v>
      </c>
      <c r="R3312" t="s">
        <v>496</v>
      </c>
      <c r="S3312">
        <v>141.4</v>
      </c>
      <c r="T3312">
        <v>50</v>
      </c>
    </row>
    <row r="3313" spans="1:20" x14ac:dyDescent="0.25">
      <c r="A3313" s="1">
        <v>45661</v>
      </c>
      <c r="B3313">
        <v>2550</v>
      </c>
      <c r="C3313">
        <v>1</v>
      </c>
      <c r="D3313">
        <v>4</v>
      </c>
      <c r="E3313">
        <v>1</v>
      </c>
      <c r="F3313">
        <v>5</v>
      </c>
      <c r="G3313">
        <v>2</v>
      </c>
      <c r="H3313" t="s">
        <v>486</v>
      </c>
      <c r="I3313">
        <v>533</v>
      </c>
      <c r="J3313">
        <v>161</v>
      </c>
      <c r="K3313" s="1">
        <v>45647</v>
      </c>
      <c r="L3313">
        <v>6</v>
      </c>
      <c r="M3313" t="s">
        <v>487</v>
      </c>
      <c r="N3313" t="s">
        <v>495</v>
      </c>
      <c r="O3313" t="s">
        <v>497</v>
      </c>
      <c r="R3313" t="s">
        <v>490</v>
      </c>
      <c r="S3313">
        <v>485.8</v>
      </c>
      <c r="T3313">
        <v>0</v>
      </c>
    </row>
    <row r="3314" spans="1:20" x14ac:dyDescent="0.25">
      <c r="A3314" s="1">
        <v>45661</v>
      </c>
      <c r="B3314">
        <v>2443</v>
      </c>
      <c r="C3314">
        <v>1</v>
      </c>
      <c r="D3314">
        <v>5</v>
      </c>
      <c r="E3314">
        <v>4</v>
      </c>
      <c r="F3314">
        <v>5</v>
      </c>
      <c r="G3314">
        <v>2</v>
      </c>
      <c r="H3314" t="s">
        <v>486</v>
      </c>
      <c r="I3314">
        <v>137</v>
      </c>
      <c r="J3314">
        <v>168</v>
      </c>
      <c r="K3314" s="1">
        <v>45631</v>
      </c>
      <c r="L3314">
        <v>2</v>
      </c>
      <c r="M3314" t="s">
        <v>494</v>
      </c>
      <c r="N3314" t="s">
        <v>495</v>
      </c>
      <c r="O3314" t="s">
        <v>489</v>
      </c>
      <c r="R3314" t="s">
        <v>490</v>
      </c>
      <c r="S3314">
        <v>213.5</v>
      </c>
      <c r="T3314">
        <v>0</v>
      </c>
    </row>
    <row r="3315" spans="1:20" x14ac:dyDescent="0.25">
      <c r="A3315" s="1">
        <v>45661</v>
      </c>
      <c r="B3315">
        <v>4597</v>
      </c>
      <c r="C3315">
        <v>1</v>
      </c>
      <c r="D3315">
        <v>3</v>
      </c>
      <c r="E3315">
        <v>1</v>
      </c>
      <c r="F3315">
        <v>3</v>
      </c>
      <c r="G3315">
        <v>3</v>
      </c>
      <c r="H3315" t="s">
        <v>491</v>
      </c>
      <c r="I3315">
        <v>144</v>
      </c>
      <c r="J3315">
        <v>193</v>
      </c>
      <c r="K3315" s="1">
        <v>45650</v>
      </c>
      <c r="L3315">
        <v>10</v>
      </c>
      <c r="M3315" t="s">
        <v>494</v>
      </c>
      <c r="N3315" t="s">
        <v>495</v>
      </c>
      <c r="O3315" t="s">
        <v>497</v>
      </c>
      <c r="R3315" t="s">
        <v>490</v>
      </c>
      <c r="S3315">
        <v>235.9</v>
      </c>
      <c r="T3315">
        <v>0</v>
      </c>
    </row>
    <row r="3316" spans="1:20" x14ac:dyDescent="0.25">
      <c r="A3316" s="1">
        <v>45661</v>
      </c>
      <c r="B3316">
        <v>3018</v>
      </c>
      <c r="C3316">
        <v>1</v>
      </c>
      <c r="D3316">
        <v>2</v>
      </c>
      <c r="E3316">
        <v>2</v>
      </c>
      <c r="F3316">
        <v>5</v>
      </c>
      <c r="G3316">
        <v>1</v>
      </c>
      <c r="H3316" t="s">
        <v>492</v>
      </c>
      <c r="I3316">
        <v>85</v>
      </c>
      <c r="J3316">
        <v>74</v>
      </c>
      <c r="K3316" s="1">
        <v>45640</v>
      </c>
      <c r="L3316">
        <v>5</v>
      </c>
      <c r="M3316" t="s">
        <v>494</v>
      </c>
      <c r="N3316" t="s">
        <v>495</v>
      </c>
      <c r="O3316" t="s">
        <v>489</v>
      </c>
      <c r="R3316" t="s">
        <v>490</v>
      </c>
      <c r="S3316">
        <v>111.3</v>
      </c>
      <c r="T3316">
        <v>0</v>
      </c>
    </row>
    <row r="3317" spans="1:20" x14ac:dyDescent="0.25">
      <c r="A3317" s="1">
        <v>45661</v>
      </c>
      <c r="B3317">
        <v>1979</v>
      </c>
      <c r="C3317">
        <v>1</v>
      </c>
      <c r="D3317">
        <v>5</v>
      </c>
      <c r="E3317">
        <v>1</v>
      </c>
      <c r="F3317">
        <v>2</v>
      </c>
      <c r="G3317">
        <v>1</v>
      </c>
      <c r="H3317" t="s">
        <v>491</v>
      </c>
      <c r="I3317">
        <v>261</v>
      </c>
      <c r="J3317">
        <v>81</v>
      </c>
      <c r="K3317" s="1">
        <v>45649</v>
      </c>
      <c r="L3317">
        <v>5</v>
      </c>
      <c r="M3317" t="s">
        <v>487</v>
      </c>
      <c r="N3317" t="s">
        <v>495</v>
      </c>
      <c r="O3317" t="s">
        <v>489</v>
      </c>
      <c r="R3317" t="s">
        <v>490</v>
      </c>
      <c r="S3317">
        <v>239.4</v>
      </c>
      <c r="T3317">
        <v>0</v>
      </c>
    </row>
    <row r="3318" spans="1:20" x14ac:dyDescent="0.25">
      <c r="A3318" s="1">
        <v>45661</v>
      </c>
      <c r="B3318">
        <v>1751</v>
      </c>
      <c r="C3318">
        <v>1</v>
      </c>
      <c r="D3318">
        <v>3</v>
      </c>
      <c r="E3318">
        <v>2</v>
      </c>
      <c r="F3318">
        <v>2</v>
      </c>
      <c r="G3318">
        <v>2</v>
      </c>
      <c r="H3318" t="s">
        <v>486</v>
      </c>
      <c r="I3318">
        <v>321</v>
      </c>
      <c r="J3318">
        <v>186</v>
      </c>
      <c r="L3318">
        <v>4</v>
      </c>
      <c r="M3318" t="s">
        <v>487</v>
      </c>
      <c r="N3318" t="s">
        <v>495</v>
      </c>
      <c r="O3318" t="s">
        <v>497</v>
      </c>
      <c r="P3318" s="1">
        <v>45626</v>
      </c>
      <c r="Q3318" s="1">
        <v>45623</v>
      </c>
      <c r="R3318" t="s">
        <v>498</v>
      </c>
      <c r="S3318">
        <v>361.9</v>
      </c>
      <c r="T3318">
        <v>10</v>
      </c>
    </row>
    <row r="3319" spans="1:20" x14ac:dyDescent="0.25">
      <c r="A3319" s="1">
        <v>45662</v>
      </c>
      <c r="B3319">
        <v>4812</v>
      </c>
      <c r="C3319">
        <v>1</v>
      </c>
      <c r="D3319">
        <v>2</v>
      </c>
      <c r="E3319">
        <v>3</v>
      </c>
      <c r="F3319">
        <v>5</v>
      </c>
      <c r="G3319">
        <v>3</v>
      </c>
      <c r="H3319" t="s">
        <v>486</v>
      </c>
      <c r="I3319">
        <v>244</v>
      </c>
      <c r="J3319">
        <v>189</v>
      </c>
      <c r="K3319" s="1">
        <v>45633</v>
      </c>
      <c r="L3319">
        <v>5</v>
      </c>
      <c r="M3319" t="s">
        <v>492</v>
      </c>
      <c r="N3319" t="s">
        <v>495</v>
      </c>
      <c r="O3319" t="s">
        <v>489</v>
      </c>
      <c r="R3319" t="s">
        <v>490</v>
      </c>
      <c r="S3319">
        <v>303.10000000000002</v>
      </c>
      <c r="T3319">
        <v>0</v>
      </c>
    </row>
    <row r="3320" spans="1:20" x14ac:dyDescent="0.25">
      <c r="A3320" s="1">
        <v>45658</v>
      </c>
      <c r="B3320">
        <v>3944</v>
      </c>
      <c r="C3320">
        <v>1</v>
      </c>
      <c r="D3320">
        <v>2</v>
      </c>
      <c r="E3320">
        <v>4</v>
      </c>
      <c r="F3320">
        <v>5</v>
      </c>
      <c r="G3320">
        <v>1</v>
      </c>
      <c r="H3320" t="s">
        <v>486</v>
      </c>
      <c r="I3320">
        <v>926</v>
      </c>
      <c r="J3320">
        <v>67</v>
      </c>
      <c r="K3320" s="1">
        <v>45643</v>
      </c>
      <c r="L3320">
        <v>7</v>
      </c>
      <c r="M3320" t="s">
        <v>494</v>
      </c>
      <c r="N3320" t="s">
        <v>495</v>
      </c>
      <c r="O3320" t="s">
        <v>489</v>
      </c>
      <c r="R3320" t="s">
        <v>490</v>
      </c>
      <c r="S3320">
        <v>695.1</v>
      </c>
      <c r="T3320">
        <v>0</v>
      </c>
    </row>
    <row r="3321" spans="1:20" x14ac:dyDescent="0.25">
      <c r="A3321" s="1">
        <v>45658</v>
      </c>
      <c r="B3321">
        <v>3389</v>
      </c>
      <c r="C3321">
        <v>1</v>
      </c>
      <c r="D3321">
        <v>2</v>
      </c>
      <c r="E3321">
        <v>1</v>
      </c>
      <c r="F3321">
        <v>5</v>
      </c>
      <c r="G3321">
        <v>2</v>
      </c>
      <c r="H3321" t="s">
        <v>491</v>
      </c>
      <c r="I3321">
        <v>831</v>
      </c>
      <c r="J3321">
        <v>122</v>
      </c>
      <c r="K3321" s="1">
        <v>45650</v>
      </c>
      <c r="L3321">
        <v>10</v>
      </c>
      <c r="M3321" t="s">
        <v>487</v>
      </c>
      <c r="N3321" t="s">
        <v>495</v>
      </c>
      <c r="O3321" t="s">
        <v>489</v>
      </c>
      <c r="R3321" t="s">
        <v>490</v>
      </c>
      <c r="S3321">
        <v>667.1</v>
      </c>
      <c r="T3321">
        <v>0</v>
      </c>
    </row>
    <row r="3322" spans="1:20" x14ac:dyDescent="0.25">
      <c r="A3322" s="1">
        <v>45658</v>
      </c>
      <c r="B3322">
        <v>4204</v>
      </c>
      <c r="C3322">
        <v>1</v>
      </c>
      <c r="D3322">
        <v>2</v>
      </c>
      <c r="E3322">
        <v>1</v>
      </c>
      <c r="F3322">
        <v>5</v>
      </c>
      <c r="G3322">
        <v>1</v>
      </c>
      <c r="H3322" t="s">
        <v>491</v>
      </c>
      <c r="I3322">
        <v>946</v>
      </c>
      <c r="J3322">
        <v>47</v>
      </c>
      <c r="L3322">
        <v>2</v>
      </c>
      <c r="M3322" t="s">
        <v>494</v>
      </c>
      <c r="N3322" t="s">
        <v>495</v>
      </c>
      <c r="O3322" t="s">
        <v>489</v>
      </c>
      <c r="P3322" s="1">
        <v>45626</v>
      </c>
      <c r="Q3322" s="1">
        <v>45624</v>
      </c>
      <c r="R3322" t="s">
        <v>493</v>
      </c>
      <c r="S3322">
        <v>716.1</v>
      </c>
      <c r="T3322">
        <v>30</v>
      </c>
    </row>
    <row r="3323" spans="1:20" x14ac:dyDescent="0.25">
      <c r="A3323" s="1">
        <v>45658</v>
      </c>
      <c r="B3323">
        <v>2552</v>
      </c>
      <c r="C3323">
        <v>1</v>
      </c>
      <c r="D3323">
        <v>2</v>
      </c>
      <c r="E3323">
        <v>5</v>
      </c>
      <c r="F3323">
        <v>5</v>
      </c>
      <c r="G3323">
        <v>2</v>
      </c>
      <c r="H3323" t="s">
        <v>486</v>
      </c>
      <c r="I3323">
        <v>962</v>
      </c>
      <c r="J3323">
        <v>103</v>
      </c>
      <c r="K3323" s="1">
        <v>45647</v>
      </c>
      <c r="L3323">
        <v>1</v>
      </c>
      <c r="M3323" t="s">
        <v>492</v>
      </c>
      <c r="N3323" t="s">
        <v>495</v>
      </c>
      <c r="O3323" t="s">
        <v>489</v>
      </c>
      <c r="R3323" t="s">
        <v>490</v>
      </c>
      <c r="S3323">
        <v>745.5</v>
      </c>
      <c r="T3323">
        <v>0</v>
      </c>
    </row>
    <row r="3324" spans="1:20" x14ac:dyDescent="0.25">
      <c r="A3324" s="1">
        <v>45658</v>
      </c>
      <c r="B3324">
        <v>1025</v>
      </c>
      <c r="C3324">
        <v>1</v>
      </c>
      <c r="D3324">
        <v>3</v>
      </c>
      <c r="E3324">
        <v>4</v>
      </c>
      <c r="F3324">
        <v>4</v>
      </c>
      <c r="G3324">
        <v>1</v>
      </c>
      <c r="H3324" t="s">
        <v>486</v>
      </c>
      <c r="I3324">
        <v>88</v>
      </c>
      <c r="J3324">
        <v>153</v>
      </c>
      <c r="K3324" s="1">
        <v>45638</v>
      </c>
      <c r="L3324">
        <v>4</v>
      </c>
      <c r="M3324" t="s">
        <v>492</v>
      </c>
      <c r="N3324" t="s">
        <v>495</v>
      </c>
      <c r="O3324" t="s">
        <v>497</v>
      </c>
      <c r="R3324" t="s">
        <v>490</v>
      </c>
      <c r="S3324">
        <v>168.7</v>
      </c>
      <c r="T3324">
        <v>0</v>
      </c>
    </row>
    <row r="3325" spans="1:20" x14ac:dyDescent="0.25">
      <c r="A3325" s="1">
        <v>45658</v>
      </c>
      <c r="B3325">
        <v>3456</v>
      </c>
      <c r="C3325">
        <v>1</v>
      </c>
      <c r="D3325">
        <v>4</v>
      </c>
      <c r="E3325">
        <v>3</v>
      </c>
      <c r="F3325">
        <v>5</v>
      </c>
      <c r="G3325">
        <v>3</v>
      </c>
      <c r="H3325" t="s">
        <v>492</v>
      </c>
      <c r="I3325">
        <v>930</v>
      </c>
      <c r="J3325">
        <v>78</v>
      </c>
      <c r="K3325" s="1">
        <v>45631</v>
      </c>
      <c r="L3325">
        <v>7</v>
      </c>
      <c r="M3325" t="s">
        <v>494</v>
      </c>
      <c r="N3325" t="s">
        <v>488</v>
      </c>
      <c r="O3325" t="s">
        <v>497</v>
      </c>
      <c r="R3325" t="s">
        <v>490</v>
      </c>
      <c r="S3325">
        <v>705.6</v>
      </c>
      <c r="T3325">
        <v>0</v>
      </c>
    </row>
    <row r="3326" spans="1:20" x14ac:dyDescent="0.25">
      <c r="A3326" s="1">
        <v>45658</v>
      </c>
      <c r="B3326">
        <v>3919</v>
      </c>
      <c r="C3326">
        <v>1</v>
      </c>
      <c r="D3326">
        <v>2</v>
      </c>
      <c r="E3326">
        <v>2</v>
      </c>
      <c r="F3326">
        <v>5</v>
      </c>
      <c r="G3326">
        <v>3</v>
      </c>
      <c r="H3326" t="s">
        <v>491</v>
      </c>
      <c r="I3326">
        <v>905</v>
      </c>
      <c r="J3326">
        <v>109</v>
      </c>
      <c r="K3326" s="1">
        <v>45649</v>
      </c>
      <c r="L3326">
        <v>1</v>
      </c>
      <c r="M3326" t="s">
        <v>492</v>
      </c>
      <c r="N3326" t="s">
        <v>488</v>
      </c>
      <c r="O3326" t="s">
        <v>489</v>
      </c>
      <c r="R3326" t="s">
        <v>490</v>
      </c>
      <c r="S3326">
        <v>709.8</v>
      </c>
      <c r="T3326">
        <v>0</v>
      </c>
    </row>
    <row r="3327" spans="1:20" x14ac:dyDescent="0.25">
      <c r="A3327" s="1">
        <v>45658</v>
      </c>
      <c r="B3327">
        <v>3691</v>
      </c>
      <c r="C3327">
        <v>1</v>
      </c>
      <c r="D3327">
        <v>5</v>
      </c>
      <c r="E3327">
        <v>3</v>
      </c>
      <c r="F3327">
        <v>2</v>
      </c>
      <c r="G3327">
        <v>1</v>
      </c>
      <c r="H3327" t="s">
        <v>492</v>
      </c>
      <c r="I3327">
        <v>672</v>
      </c>
      <c r="J3327">
        <v>89</v>
      </c>
      <c r="L3327">
        <v>4</v>
      </c>
      <c r="M3327" t="s">
        <v>487</v>
      </c>
      <c r="N3327" t="s">
        <v>495</v>
      </c>
      <c r="O3327" t="s">
        <v>489</v>
      </c>
      <c r="P3327" s="1">
        <v>45628</v>
      </c>
      <c r="Q3327" s="1">
        <v>45624</v>
      </c>
      <c r="R3327" t="s">
        <v>498</v>
      </c>
      <c r="S3327">
        <v>539.70000000000005</v>
      </c>
      <c r="T3327">
        <v>10</v>
      </c>
    </row>
    <row r="3328" spans="1:20" x14ac:dyDescent="0.25">
      <c r="A3328" s="1">
        <v>45658</v>
      </c>
      <c r="B3328">
        <v>1955</v>
      </c>
      <c r="C3328">
        <v>1</v>
      </c>
      <c r="D3328">
        <v>3</v>
      </c>
      <c r="E3328">
        <v>5</v>
      </c>
      <c r="F3328">
        <v>2</v>
      </c>
      <c r="G3328">
        <v>3</v>
      </c>
      <c r="H3328" t="s">
        <v>486</v>
      </c>
      <c r="I3328">
        <v>288</v>
      </c>
      <c r="J3328">
        <v>186</v>
      </c>
      <c r="L3328">
        <v>6</v>
      </c>
      <c r="M3328" t="s">
        <v>487</v>
      </c>
      <c r="N3328" t="s">
        <v>488</v>
      </c>
      <c r="O3328" t="s">
        <v>497</v>
      </c>
      <c r="P3328" s="1">
        <v>45627</v>
      </c>
      <c r="Q3328" s="1">
        <v>45624</v>
      </c>
      <c r="R3328" t="s">
        <v>498</v>
      </c>
      <c r="S3328">
        <v>338.8</v>
      </c>
      <c r="T3328">
        <v>10</v>
      </c>
    </row>
    <row r="3329" spans="1:20" x14ac:dyDescent="0.25">
      <c r="A3329" s="1">
        <v>45658</v>
      </c>
      <c r="B3329">
        <v>193</v>
      </c>
      <c r="C3329">
        <v>1</v>
      </c>
      <c r="D3329">
        <v>1</v>
      </c>
      <c r="E3329">
        <v>3</v>
      </c>
      <c r="F3329">
        <v>1</v>
      </c>
      <c r="G3329">
        <v>1</v>
      </c>
      <c r="H3329" t="s">
        <v>486</v>
      </c>
      <c r="I3329">
        <v>750</v>
      </c>
      <c r="J3329">
        <v>79</v>
      </c>
      <c r="L3329">
        <v>6</v>
      </c>
      <c r="M3329" t="s">
        <v>487</v>
      </c>
      <c r="N3329" t="s">
        <v>488</v>
      </c>
      <c r="O3329" t="s">
        <v>497</v>
      </c>
      <c r="P3329" s="1">
        <v>45631</v>
      </c>
      <c r="Q3329" s="1">
        <v>45624</v>
      </c>
      <c r="R3329" t="s">
        <v>493</v>
      </c>
      <c r="S3329">
        <v>601.29999999999995</v>
      </c>
      <c r="T3329">
        <v>30</v>
      </c>
    </row>
    <row r="3330" spans="1:20" x14ac:dyDescent="0.25">
      <c r="A3330" s="1">
        <v>45659</v>
      </c>
      <c r="B3330">
        <v>3547</v>
      </c>
      <c r="C3330">
        <v>1</v>
      </c>
      <c r="D3330">
        <v>4</v>
      </c>
      <c r="E3330">
        <v>2</v>
      </c>
      <c r="F3330">
        <v>5</v>
      </c>
      <c r="G3330">
        <v>1</v>
      </c>
      <c r="H3330" t="s">
        <v>486</v>
      </c>
      <c r="I3330">
        <v>101</v>
      </c>
      <c r="J3330">
        <v>164</v>
      </c>
      <c r="K3330" s="1">
        <v>45649</v>
      </c>
      <c r="L3330">
        <v>1</v>
      </c>
      <c r="M3330" t="s">
        <v>487</v>
      </c>
      <c r="N3330" t="s">
        <v>495</v>
      </c>
      <c r="O3330" t="s">
        <v>497</v>
      </c>
      <c r="R3330" t="s">
        <v>490</v>
      </c>
      <c r="S3330">
        <v>185.5</v>
      </c>
      <c r="T3330">
        <v>0</v>
      </c>
    </row>
    <row r="3331" spans="1:20" x14ac:dyDescent="0.25">
      <c r="A3331" s="1">
        <v>45659</v>
      </c>
      <c r="B3331">
        <v>1380</v>
      </c>
      <c r="C3331">
        <v>1</v>
      </c>
      <c r="D3331">
        <v>5</v>
      </c>
      <c r="E3331">
        <v>4</v>
      </c>
      <c r="F3331">
        <v>4</v>
      </c>
      <c r="G3331">
        <v>3</v>
      </c>
      <c r="H3331" t="s">
        <v>492</v>
      </c>
      <c r="I3331">
        <v>685</v>
      </c>
      <c r="J3331">
        <v>187</v>
      </c>
      <c r="L3331">
        <v>7</v>
      </c>
      <c r="M3331" t="s">
        <v>492</v>
      </c>
      <c r="N3331" t="s">
        <v>488</v>
      </c>
      <c r="O3331" t="s">
        <v>489</v>
      </c>
      <c r="P3331" s="1">
        <v>45625</v>
      </c>
      <c r="Q3331" s="1">
        <v>45624</v>
      </c>
      <c r="R3331" t="s">
        <v>496</v>
      </c>
      <c r="S3331">
        <v>645.4</v>
      </c>
      <c r="T3331">
        <v>50</v>
      </c>
    </row>
    <row r="3332" spans="1:20" x14ac:dyDescent="0.25">
      <c r="A3332" s="1">
        <v>45659</v>
      </c>
      <c r="B3332">
        <v>628</v>
      </c>
      <c r="C3332">
        <v>1</v>
      </c>
      <c r="D3332">
        <v>2</v>
      </c>
      <c r="E3332">
        <v>5</v>
      </c>
      <c r="F3332">
        <v>5</v>
      </c>
      <c r="G3332">
        <v>2</v>
      </c>
      <c r="H3332" t="s">
        <v>491</v>
      </c>
      <c r="I3332">
        <v>548</v>
      </c>
      <c r="J3332">
        <v>85</v>
      </c>
      <c r="L3332">
        <v>5</v>
      </c>
      <c r="M3332" t="s">
        <v>487</v>
      </c>
      <c r="N3332" t="s">
        <v>488</v>
      </c>
      <c r="O3332" t="s">
        <v>497</v>
      </c>
      <c r="P3332" s="1">
        <v>45631</v>
      </c>
      <c r="Q3332" s="1">
        <v>45625</v>
      </c>
      <c r="R3332" t="s">
        <v>493</v>
      </c>
      <c r="S3332">
        <v>464.1</v>
      </c>
      <c r="T3332">
        <v>30</v>
      </c>
    </row>
    <row r="3333" spans="1:20" x14ac:dyDescent="0.25">
      <c r="A3333" s="1">
        <v>45659</v>
      </c>
      <c r="B3333">
        <v>1570</v>
      </c>
      <c r="C3333">
        <v>1</v>
      </c>
      <c r="D3333">
        <v>3</v>
      </c>
      <c r="E3333">
        <v>1</v>
      </c>
      <c r="F3333">
        <v>2</v>
      </c>
      <c r="G3333">
        <v>3</v>
      </c>
      <c r="H3333" t="s">
        <v>491</v>
      </c>
      <c r="I3333">
        <v>59</v>
      </c>
      <c r="J3333">
        <v>134</v>
      </c>
      <c r="K3333" s="1">
        <v>45652</v>
      </c>
      <c r="L3333">
        <v>6</v>
      </c>
      <c r="M3333" t="s">
        <v>492</v>
      </c>
      <c r="N3333" t="s">
        <v>488</v>
      </c>
      <c r="O3333" t="s">
        <v>497</v>
      </c>
      <c r="R3333" t="s">
        <v>490</v>
      </c>
      <c r="S3333">
        <v>135.1</v>
      </c>
      <c r="T3333">
        <v>0</v>
      </c>
    </row>
    <row r="3334" spans="1:20" x14ac:dyDescent="0.25">
      <c r="A3334" s="1">
        <v>45659</v>
      </c>
      <c r="B3334">
        <v>4732</v>
      </c>
      <c r="C3334">
        <v>1</v>
      </c>
      <c r="D3334">
        <v>3</v>
      </c>
      <c r="E3334">
        <v>1</v>
      </c>
      <c r="F3334">
        <v>2</v>
      </c>
      <c r="G3334">
        <v>2</v>
      </c>
      <c r="H3334" t="s">
        <v>492</v>
      </c>
      <c r="I3334">
        <v>154</v>
      </c>
      <c r="J3334">
        <v>143</v>
      </c>
      <c r="K3334" s="1">
        <v>45638</v>
      </c>
      <c r="L3334">
        <v>1</v>
      </c>
      <c r="M3334" t="s">
        <v>492</v>
      </c>
      <c r="N3334" t="s">
        <v>488</v>
      </c>
      <c r="O3334" t="s">
        <v>489</v>
      </c>
      <c r="R3334" t="s">
        <v>490</v>
      </c>
      <c r="S3334">
        <v>207.9</v>
      </c>
      <c r="T3334">
        <v>0</v>
      </c>
    </row>
    <row r="3335" spans="1:20" x14ac:dyDescent="0.25">
      <c r="A3335" s="1">
        <v>45659</v>
      </c>
      <c r="B3335">
        <v>471</v>
      </c>
      <c r="C3335">
        <v>1</v>
      </c>
      <c r="D3335">
        <v>2</v>
      </c>
      <c r="E3335">
        <v>4</v>
      </c>
      <c r="F3335">
        <v>5</v>
      </c>
      <c r="G3335">
        <v>2</v>
      </c>
      <c r="H3335" t="s">
        <v>491</v>
      </c>
      <c r="I3335">
        <v>841</v>
      </c>
      <c r="J3335">
        <v>90</v>
      </c>
      <c r="L3335">
        <v>7</v>
      </c>
      <c r="M3335" t="s">
        <v>494</v>
      </c>
      <c r="N3335" t="s">
        <v>495</v>
      </c>
      <c r="O3335" t="s">
        <v>489</v>
      </c>
      <c r="P3335" s="1">
        <v>45627</v>
      </c>
      <c r="Q3335" s="1">
        <v>45625</v>
      </c>
      <c r="R3335" t="s">
        <v>498</v>
      </c>
      <c r="S3335">
        <v>658.7</v>
      </c>
      <c r="T3335">
        <v>10</v>
      </c>
    </row>
    <row r="3336" spans="1:20" x14ac:dyDescent="0.25">
      <c r="A3336" s="1">
        <v>45659</v>
      </c>
      <c r="B3336">
        <v>3940</v>
      </c>
      <c r="C3336">
        <v>1</v>
      </c>
      <c r="D3336">
        <v>5</v>
      </c>
      <c r="E3336">
        <v>3</v>
      </c>
      <c r="F3336">
        <v>2</v>
      </c>
      <c r="G3336">
        <v>2</v>
      </c>
      <c r="H3336" t="s">
        <v>492</v>
      </c>
      <c r="I3336">
        <v>146</v>
      </c>
      <c r="J3336">
        <v>63</v>
      </c>
      <c r="L3336">
        <v>4</v>
      </c>
      <c r="M3336" t="s">
        <v>492</v>
      </c>
      <c r="N3336" t="s">
        <v>488</v>
      </c>
      <c r="O3336" t="s">
        <v>497</v>
      </c>
      <c r="P3336" s="1">
        <v>45633</v>
      </c>
      <c r="Q3336" s="1">
        <v>45625</v>
      </c>
      <c r="R3336" t="s">
        <v>496</v>
      </c>
      <c r="S3336">
        <v>181.3</v>
      </c>
      <c r="T3336">
        <v>50</v>
      </c>
    </row>
    <row r="3337" spans="1:20" x14ac:dyDescent="0.25">
      <c r="A3337" s="1">
        <v>45659</v>
      </c>
      <c r="B3337">
        <v>4133</v>
      </c>
      <c r="C3337">
        <v>1</v>
      </c>
      <c r="D3337">
        <v>3</v>
      </c>
      <c r="E3337">
        <v>1</v>
      </c>
      <c r="F3337">
        <v>4</v>
      </c>
      <c r="G3337">
        <v>1</v>
      </c>
      <c r="H3337" t="s">
        <v>492</v>
      </c>
      <c r="I3337">
        <v>973</v>
      </c>
      <c r="J3337">
        <v>103</v>
      </c>
      <c r="L3337">
        <v>3</v>
      </c>
      <c r="M3337" t="s">
        <v>494</v>
      </c>
      <c r="N3337" t="s">
        <v>495</v>
      </c>
      <c r="O3337" t="s">
        <v>489</v>
      </c>
      <c r="P3337" s="1">
        <v>45630</v>
      </c>
      <c r="Q3337" s="1">
        <v>45625</v>
      </c>
      <c r="R3337" t="s">
        <v>493</v>
      </c>
      <c r="S3337">
        <v>774.2</v>
      </c>
      <c r="T3337">
        <v>30</v>
      </c>
    </row>
    <row r="3338" spans="1:20" x14ac:dyDescent="0.25">
      <c r="A3338" s="1">
        <v>45659</v>
      </c>
      <c r="B3338">
        <v>4055</v>
      </c>
      <c r="C3338">
        <v>1</v>
      </c>
      <c r="D3338">
        <v>4</v>
      </c>
      <c r="E3338">
        <v>5</v>
      </c>
      <c r="F3338">
        <v>5</v>
      </c>
      <c r="G3338">
        <v>2</v>
      </c>
      <c r="H3338" t="s">
        <v>491</v>
      </c>
      <c r="I3338">
        <v>283</v>
      </c>
      <c r="J3338">
        <v>76</v>
      </c>
      <c r="L3338">
        <v>4</v>
      </c>
      <c r="M3338" t="s">
        <v>492</v>
      </c>
      <c r="N3338" t="s">
        <v>495</v>
      </c>
      <c r="O3338" t="s">
        <v>497</v>
      </c>
      <c r="P3338" s="1">
        <v>45628</v>
      </c>
      <c r="Q3338" s="1">
        <v>45625</v>
      </c>
      <c r="R3338" t="s">
        <v>498</v>
      </c>
      <c r="S3338">
        <v>258.3</v>
      </c>
      <c r="T3338">
        <v>10</v>
      </c>
    </row>
    <row r="3339" spans="1:20" x14ac:dyDescent="0.25">
      <c r="A3339" s="1">
        <v>45659</v>
      </c>
      <c r="B3339">
        <v>4635</v>
      </c>
      <c r="C3339">
        <v>1</v>
      </c>
      <c r="D3339">
        <v>5</v>
      </c>
      <c r="E3339">
        <v>2</v>
      </c>
      <c r="F3339">
        <v>2</v>
      </c>
      <c r="G3339">
        <v>2</v>
      </c>
      <c r="H3339" t="s">
        <v>491</v>
      </c>
      <c r="I3339">
        <v>319</v>
      </c>
      <c r="J3339">
        <v>55</v>
      </c>
      <c r="K3339" s="1">
        <v>45632</v>
      </c>
      <c r="L3339">
        <v>9</v>
      </c>
      <c r="M3339" t="s">
        <v>487</v>
      </c>
      <c r="N3339" t="s">
        <v>495</v>
      </c>
      <c r="O3339" t="s">
        <v>497</v>
      </c>
      <c r="R3339" t="s">
        <v>490</v>
      </c>
      <c r="S3339">
        <v>261.8</v>
      </c>
      <c r="T3339">
        <v>0</v>
      </c>
    </row>
    <row r="3340" spans="1:20" x14ac:dyDescent="0.25">
      <c r="A3340" s="1">
        <v>45660</v>
      </c>
      <c r="B3340">
        <v>524</v>
      </c>
      <c r="C3340">
        <v>1</v>
      </c>
      <c r="D3340">
        <v>2</v>
      </c>
      <c r="E3340">
        <v>3</v>
      </c>
      <c r="F3340">
        <v>5</v>
      </c>
      <c r="G3340">
        <v>3</v>
      </c>
      <c r="H3340" t="s">
        <v>492</v>
      </c>
      <c r="I3340">
        <v>369</v>
      </c>
      <c r="J3340">
        <v>76</v>
      </c>
      <c r="K3340" s="1">
        <v>45632</v>
      </c>
      <c r="L3340">
        <v>5</v>
      </c>
      <c r="M3340" t="s">
        <v>494</v>
      </c>
      <c r="N3340" t="s">
        <v>495</v>
      </c>
      <c r="O3340" t="s">
        <v>489</v>
      </c>
      <c r="R3340" t="s">
        <v>490</v>
      </c>
      <c r="S3340">
        <v>311.5</v>
      </c>
      <c r="T3340">
        <v>0</v>
      </c>
    </row>
    <row r="3341" spans="1:20" x14ac:dyDescent="0.25">
      <c r="A3341" s="1">
        <v>45660</v>
      </c>
      <c r="B3341">
        <v>4887</v>
      </c>
      <c r="C3341">
        <v>1</v>
      </c>
      <c r="D3341">
        <v>5</v>
      </c>
      <c r="E3341">
        <v>2</v>
      </c>
      <c r="F3341">
        <v>3</v>
      </c>
      <c r="G3341">
        <v>1</v>
      </c>
      <c r="H3341" t="s">
        <v>491</v>
      </c>
      <c r="I3341">
        <v>584</v>
      </c>
      <c r="J3341">
        <v>140</v>
      </c>
      <c r="L3341">
        <v>5</v>
      </c>
      <c r="M3341" t="s">
        <v>492</v>
      </c>
      <c r="N3341" t="s">
        <v>488</v>
      </c>
      <c r="O3341" t="s">
        <v>489</v>
      </c>
      <c r="P3341" s="1">
        <v>45632</v>
      </c>
      <c r="Q3341" s="1">
        <v>45625</v>
      </c>
      <c r="R3341" t="s">
        <v>498</v>
      </c>
      <c r="S3341">
        <v>513.79999999999995</v>
      </c>
      <c r="T3341">
        <v>10</v>
      </c>
    </row>
    <row r="3342" spans="1:20" x14ac:dyDescent="0.25">
      <c r="A3342" s="1">
        <v>45660</v>
      </c>
      <c r="B3342">
        <v>1366</v>
      </c>
      <c r="C3342">
        <v>1</v>
      </c>
      <c r="D3342">
        <v>5</v>
      </c>
      <c r="E3342">
        <v>3</v>
      </c>
      <c r="F3342">
        <v>4</v>
      </c>
      <c r="G3342">
        <v>1</v>
      </c>
      <c r="H3342" t="s">
        <v>491</v>
      </c>
      <c r="I3342">
        <v>530</v>
      </c>
      <c r="J3342">
        <v>190</v>
      </c>
      <c r="L3342">
        <v>8</v>
      </c>
      <c r="M3342" t="s">
        <v>492</v>
      </c>
      <c r="N3342" t="s">
        <v>488</v>
      </c>
      <c r="O3342" t="s">
        <v>497</v>
      </c>
      <c r="P3342" s="1">
        <v>45628</v>
      </c>
      <c r="Q3342" s="1">
        <v>45626</v>
      </c>
      <c r="R3342" t="s">
        <v>498</v>
      </c>
      <c r="S3342">
        <v>511</v>
      </c>
      <c r="T3342">
        <v>10</v>
      </c>
    </row>
    <row r="3343" spans="1:20" x14ac:dyDescent="0.25">
      <c r="A3343" s="1">
        <v>45660</v>
      </c>
      <c r="B3343">
        <v>2534</v>
      </c>
      <c r="C3343">
        <v>1</v>
      </c>
      <c r="D3343">
        <v>1</v>
      </c>
      <c r="E3343">
        <v>5</v>
      </c>
      <c r="F3343">
        <v>4</v>
      </c>
      <c r="G3343">
        <v>2</v>
      </c>
      <c r="H3343" t="s">
        <v>492</v>
      </c>
      <c r="I3343">
        <v>521</v>
      </c>
      <c r="J3343">
        <v>63</v>
      </c>
      <c r="L3343">
        <v>7</v>
      </c>
      <c r="M3343" t="s">
        <v>494</v>
      </c>
      <c r="N3343" t="s">
        <v>495</v>
      </c>
      <c r="O3343" t="s">
        <v>489</v>
      </c>
      <c r="P3343" s="1">
        <v>45631</v>
      </c>
      <c r="Q3343" s="1">
        <v>45626</v>
      </c>
      <c r="R3343" t="s">
        <v>493</v>
      </c>
      <c r="S3343">
        <v>429.8</v>
      </c>
      <c r="T3343">
        <v>30</v>
      </c>
    </row>
    <row r="3344" spans="1:20" x14ac:dyDescent="0.25">
      <c r="A3344" s="1">
        <v>45660</v>
      </c>
      <c r="B3344">
        <v>3752</v>
      </c>
      <c r="C3344">
        <v>1</v>
      </c>
      <c r="D3344">
        <v>2</v>
      </c>
      <c r="E3344">
        <v>2</v>
      </c>
      <c r="F3344">
        <v>5</v>
      </c>
      <c r="G3344">
        <v>3</v>
      </c>
      <c r="H3344" t="s">
        <v>486</v>
      </c>
      <c r="I3344">
        <v>631</v>
      </c>
      <c r="J3344">
        <v>81</v>
      </c>
      <c r="K3344" s="1">
        <v>45642</v>
      </c>
      <c r="L3344">
        <v>3</v>
      </c>
      <c r="M3344" t="s">
        <v>494</v>
      </c>
      <c r="N3344" t="s">
        <v>488</v>
      </c>
      <c r="O3344" t="s">
        <v>489</v>
      </c>
      <c r="R3344" t="s">
        <v>490</v>
      </c>
      <c r="S3344">
        <v>498.4</v>
      </c>
      <c r="T3344">
        <v>0</v>
      </c>
    </row>
    <row r="3345" spans="1:20" x14ac:dyDescent="0.25">
      <c r="A3345" s="1">
        <v>45660</v>
      </c>
      <c r="B3345">
        <v>1499</v>
      </c>
      <c r="C3345">
        <v>1</v>
      </c>
      <c r="D3345">
        <v>4</v>
      </c>
      <c r="E3345">
        <v>5</v>
      </c>
      <c r="F3345">
        <v>5</v>
      </c>
      <c r="G3345">
        <v>2</v>
      </c>
      <c r="H3345" t="s">
        <v>492</v>
      </c>
      <c r="I3345">
        <v>774</v>
      </c>
      <c r="J3345">
        <v>134</v>
      </c>
      <c r="K3345" s="1">
        <v>45645</v>
      </c>
      <c r="L3345">
        <v>1</v>
      </c>
      <c r="M3345" t="s">
        <v>487</v>
      </c>
      <c r="N3345" t="s">
        <v>488</v>
      </c>
      <c r="O3345" t="s">
        <v>489</v>
      </c>
      <c r="R3345" t="s">
        <v>490</v>
      </c>
      <c r="S3345">
        <v>635.6</v>
      </c>
      <c r="T3345">
        <v>0</v>
      </c>
    </row>
    <row r="3346" spans="1:20" x14ac:dyDescent="0.25">
      <c r="A3346" s="1">
        <v>45660</v>
      </c>
      <c r="B3346">
        <v>4726</v>
      </c>
      <c r="C3346">
        <v>1</v>
      </c>
      <c r="D3346">
        <v>2</v>
      </c>
      <c r="E3346">
        <v>2</v>
      </c>
      <c r="F3346">
        <v>5</v>
      </c>
      <c r="G3346">
        <v>1</v>
      </c>
      <c r="H3346" t="s">
        <v>491</v>
      </c>
      <c r="I3346">
        <v>936</v>
      </c>
      <c r="J3346">
        <v>102</v>
      </c>
      <c r="K3346" s="1">
        <v>45654</v>
      </c>
      <c r="L3346">
        <v>2</v>
      </c>
      <c r="M3346" t="s">
        <v>487</v>
      </c>
      <c r="N3346" t="s">
        <v>495</v>
      </c>
      <c r="O3346" t="s">
        <v>489</v>
      </c>
      <c r="R3346" t="s">
        <v>490</v>
      </c>
      <c r="S3346">
        <v>726.6</v>
      </c>
      <c r="T3346">
        <v>0</v>
      </c>
    </row>
    <row r="3347" spans="1:20" x14ac:dyDescent="0.25">
      <c r="A3347" s="1">
        <v>45660</v>
      </c>
      <c r="B3347">
        <v>1152</v>
      </c>
      <c r="C3347">
        <v>1</v>
      </c>
      <c r="D3347">
        <v>1</v>
      </c>
      <c r="E3347">
        <v>3</v>
      </c>
      <c r="F3347">
        <v>4</v>
      </c>
      <c r="G3347">
        <v>3</v>
      </c>
      <c r="H3347" t="s">
        <v>486</v>
      </c>
      <c r="I3347">
        <v>628</v>
      </c>
      <c r="J3347">
        <v>80</v>
      </c>
      <c r="L3347">
        <v>3</v>
      </c>
      <c r="M3347" t="s">
        <v>492</v>
      </c>
      <c r="N3347" t="s">
        <v>495</v>
      </c>
      <c r="O3347" t="s">
        <v>489</v>
      </c>
      <c r="P3347" s="1">
        <v>45634</v>
      </c>
      <c r="Q3347" s="1">
        <v>45626</v>
      </c>
      <c r="R3347" t="s">
        <v>498</v>
      </c>
      <c r="S3347">
        <v>502.6</v>
      </c>
      <c r="T3347">
        <v>10</v>
      </c>
    </row>
    <row r="3348" spans="1:20" x14ac:dyDescent="0.25">
      <c r="A3348" s="1">
        <v>45660</v>
      </c>
      <c r="B3348">
        <v>3806</v>
      </c>
      <c r="C3348">
        <v>1</v>
      </c>
      <c r="D3348">
        <v>2</v>
      </c>
      <c r="E3348">
        <v>5</v>
      </c>
      <c r="F3348">
        <v>5</v>
      </c>
      <c r="G3348">
        <v>1</v>
      </c>
      <c r="H3348" t="s">
        <v>491</v>
      </c>
      <c r="I3348">
        <v>664</v>
      </c>
      <c r="J3348">
        <v>113</v>
      </c>
      <c r="K3348" s="1">
        <v>45637</v>
      </c>
      <c r="L3348">
        <v>1</v>
      </c>
      <c r="M3348" t="s">
        <v>492</v>
      </c>
      <c r="N3348" t="s">
        <v>495</v>
      </c>
      <c r="O3348" t="s">
        <v>489</v>
      </c>
      <c r="R3348" t="s">
        <v>490</v>
      </c>
      <c r="S3348">
        <v>543.9</v>
      </c>
      <c r="T3348">
        <v>0</v>
      </c>
    </row>
    <row r="3349" spans="1:20" x14ac:dyDescent="0.25">
      <c r="A3349" s="1">
        <v>45660</v>
      </c>
      <c r="B3349">
        <v>841</v>
      </c>
      <c r="C3349">
        <v>1</v>
      </c>
      <c r="D3349">
        <v>2</v>
      </c>
      <c r="E3349">
        <v>3</v>
      </c>
      <c r="F3349">
        <v>5</v>
      </c>
      <c r="G3349">
        <v>1</v>
      </c>
      <c r="H3349" t="s">
        <v>492</v>
      </c>
      <c r="I3349">
        <v>425</v>
      </c>
      <c r="J3349">
        <v>30</v>
      </c>
      <c r="L3349">
        <v>1</v>
      </c>
      <c r="M3349" t="s">
        <v>492</v>
      </c>
      <c r="N3349" t="s">
        <v>488</v>
      </c>
      <c r="O3349" t="s">
        <v>489</v>
      </c>
      <c r="P3349" s="1">
        <v>45627</v>
      </c>
      <c r="Q3349" s="1">
        <v>45626</v>
      </c>
      <c r="R3349" t="s">
        <v>493</v>
      </c>
      <c r="S3349">
        <v>339.5</v>
      </c>
      <c r="T3349">
        <v>30</v>
      </c>
    </row>
    <row r="3350" spans="1:20" x14ac:dyDescent="0.25">
      <c r="A3350" s="1">
        <v>45661</v>
      </c>
      <c r="B3350">
        <v>966</v>
      </c>
      <c r="C3350">
        <v>1</v>
      </c>
      <c r="D3350">
        <v>4</v>
      </c>
      <c r="E3350">
        <v>3</v>
      </c>
      <c r="F3350">
        <v>5</v>
      </c>
      <c r="G3350">
        <v>1</v>
      </c>
      <c r="H3350" t="s">
        <v>492</v>
      </c>
      <c r="I3350">
        <v>950</v>
      </c>
      <c r="J3350">
        <v>96</v>
      </c>
      <c r="L3350">
        <v>8</v>
      </c>
      <c r="M3350" t="s">
        <v>492</v>
      </c>
      <c r="N3350" t="s">
        <v>495</v>
      </c>
      <c r="O3350" t="s">
        <v>497</v>
      </c>
      <c r="P3350" s="1">
        <v>45627</v>
      </c>
      <c r="Q3350" s="1">
        <v>45626</v>
      </c>
      <c r="R3350" t="s">
        <v>493</v>
      </c>
      <c r="S3350">
        <v>753.2</v>
      </c>
      <c r="T3350">
        <v>30</v>
      </c>
    </row>
    <row r="3351" spans="1:20" x14ac:dyDescent="0.25">
      <c r="A3351" s="1">
        <v>45661</v>
      </c>
      <c r="B3351">
        <v>3819</v>
      </c>
      <c r="C3351">
        <v>1</v>
      </c>
      <c r="D3351">
        <v>1</v>
      </c>
      <c r="E3351">
        <v>2</v>
      </c>
      <c r="F3351">
        <v>3</v>
      </c>
      <c r="G3351">
        <v>1</v>
      </c>
      <c r="H3351" t="s">
        <v>492</v>
      </c>
      <c r="I3351">
        <v>799</v>
      </c>
      <c r="J3351">
        <v>139</v>
      </c>
      <c r="K3351" s="1">
        <v>45644</v>
      </c>
      <c r="L3351">
        <v>8</v>
      </c>
      <c r="M3351" t="s">
        <v>494</v>
      </c>
      <c r="N3351" t="s">
        <v>495</v>
      </c>
      <c r="O3351" t="s">
        <v>489</v>
      </c>
      <c r="R3351" t="s">
        <v>490</v>
      </c>
      <c r="S3351">
        <v>656.6</v>
      </c>
      <c r="T3351">
        <v>0</v>
      </c>
    </row>
    <row r="3352" spans="1:20" x14ac:dyDescent="0.25">
      <c r="A3352" s="1">
        <v>45661</v>
      </c>
      <c r="B3352">
        <v>4740</v>
      </c>
      <c r="C3352">
        <v>1</v>
      </c>
      <c r="D3352">
        <v>2</v>
      </c>
      <c r="E3352">
        <v>2</v>
      </c>
      <c r="F3352">
        <v>5</v>
      </c>
      <c r="G3352">
        <v>1</v>
      </c>
      <c r="H3352" t="s">
        <v>486</v>
      </c>
      <c r="I3352">
        <v>141</v>
      </c>
      <c r="J3352">
        <v>180</v>
      </c>
      <c r="L3352">
        <v>2</v>
      </c>
      <c r="M3352" t="s">
        <v>494</v>
      </c>
      <c r="N3352" t="s">
        <v>488</v>
      </c>
      <c r="O3352" t="s">
        <v>497</v>
      </c>
      <c r="P3352" s="1">
        <v>45630</v>
      </c>
      <c r="Q3352" s="1">
        <v>45627</v>
      </c>
      <c r="R3352" t="s">
        <v>496</v>
      </c>
      <c r="S3352">
        <v>259.7</v>
      </c>
      <c r="T3352">
        <v>50</v>
      </c>
    </row>
    <row r="3353" spans="1:20" x14ac:dyDescent="0.25">
      <c r="A3353" s="1">
        <v>45661</v>
      </c>
      <c r="B3353">
        <v>1018</v>
      </c>
      <c r="C3353">
        <v>1</v>
      </c>
      <c r="D3353">
        <v>2</v>
      </c>
      <c r="E3353">
        <v>5</v>
      </c>
      <c r="F3353">
        <v>5</v>
      </c>
      <c r="G3353">
        <v>3</v>
      </c>
      <c r="H3353" t="s">
        <v>491</v>
      </c>
      <c r="I3353">
        <v>987</v>
      </c>
      <c r="J3353">
        <v>121</v>
      </c>
      <c r="K3353" s="1">
        <v>45636</v>
      </c>
      <c r="L3353">
        <v>8</v>
      </c>
      <c r="M3353" t="s">
        <v>492</v>
      </c>
      <c r="N3353" t="s">
        <v>495</v>
      </c>
      <c r="O3353" t="s">
        <v>489</v>
      </c>
      <c r="R3353" t="s">
        <v>490</v>
      </c>
      <c r="S3353">
        <v>775.6</v>
      </c>
      <c r="T3353">
        <v>0</v>
      </c>
    </row>
    <row r="3354" spans="1:20" x14ac:dyDescent="0.25">
      <c r="A3354" s="1">
        <v>45661</v>
      </c>
      <c r="B3354">
        <v>4594</v>
      </c>
      <c r="C3354">
        <v>1</v>
      </c>
      <c r="D3354">
        <v>3</v>
      </c>
      <c r="E3354">
        <v>1</v>
      </c>
      <c r="F3354">
        <v>4</v>
      </c>
      <c r="G3354">
        <v>3</v>
      </c>
      <c r="H3354" t="s">
        <v>486</v>
      </c>
      <c r="I3354">
        <v>950</v>
      </c>
      <c r="J3354">
        <v>140</v>
      </c>
      <c r="K3354" s="1">
        <v>45652</v>
      </c>
      <c r="L3354">
        <v>2</v>
      </c>
      <c r="M3354" t="s">
        <v>492</v>
      </c>
      <c r="N3354" t="s">
        <v>488</v>
      </c>
      <c r="O3354" t="s">
        <v>497</v>
      </c>
      <c r="R3354" t="s">
        <v>490</v>
      </c>
      <c r="S3354">
        <v>763</v>
      </c>
      <c r="T3354">
        <v>0</v>
      </c>
    </row>
    <row r="3355" spans="1:20" x14ac:dyDescent="0.25">
      <c r="A3355" s="1">
        <v>45661</v>
      </c>
      <c r="B3355">
        <v>2230</v>
      </c>
      <c r="C3355">
        <v>1</v>
      </c>
      <c r="D3355">
        <v>2</v>
      </c>
      <c r="E3355">
        <v>4</v>
      </c>
      <c r="F3355">
        <v>5</v>
      </c>
      <c r="G3355">
        <v>1</v>
      </c>
      <c r="H3355" t="s">
        <v>492</v>
      </c>
      <c r="I3355">
        <v>370</v>
      </c>
      <c r="J3355">
        <v>131</v>
      </c>
      <c r="L3355">
        <v>5</v>
      </c>
      <c r="M3355" t="s">
        <v>487</v>
      </c>
      <c r="N3355" t="s">
        <v>488</v>
      </c>
      <c r="O3355" t="s">
        <v>489</v>
      </c>
      <c r="P3355" s="1">
        <v>45630</v>
      </c>
      <c r="Q3355" s="1">
        <v>45627</v>
      </c>
      <c r="R3355" t="s">
        <v>498</v>
      </c>
      <c r="S3355">
        <v>357.7</v>
      </c>
      <c r="T3355">
        <v>10</v>
      </c>
    </row>
    <row r="3356" spans="1:20" x14ac:dyDescent="0.25">
      <c r="A3356" s="1">
        <v>45661</v>
      </c>
      <c r="B3356">
        <v>3267</v>
      </c>
      <c r="C3356">
        <v>1</v>
      </c>
      <c r="D3356">
        <v>4</v>
      </c>
      <c r="E3356">
        <v>2</v>
      </c>
      <c r="F3356">
        <v>5</v>
      </c>
      <c r="G3356">
        <v>2</v>
      </c>
      <c r="H3356" t="s">
        <v>491</v>
      </c>
      <c r="I3356">
        <v>932</v>
      </c>
      <c r="J3356">
        <v>85</v>
      </c>
      <c r="L3356">
        <v>1</v>
      </c>
      <c r="M3356" t="s">
        <v>492</v>
      </c>
      <c r="N3356" t="s">
        <v>495</v>
      </c>
      <c r="O3356" t="s">
        <v>497</v>
      </c>
      <c r="P3356" s="1">
        <v>45634</v>
      </c>
      <c r="Q3356" s="1">
        <v>45627</v>
      </c>
      <c r="R3356" t="s">
        <v>498</v>
      </c>
      <c r="S3356">
        <v>718.9</v>
      </c>
      <c r="T3356">
        <v>10</v>
      </c>
    </row>
    <row r="3357" spans="1:20" x14ac:dyDescent="0.25">
      <c r="A3357" s="1">
        <v>45661</v>
      </c>
      <c r="B3357">
        <v>385</v>
      </c>
      <c r="C3357">
        <v>1</v>
      </c>
      <c r="D3357">
        <v>3</v>
      </c>
      <c r="E3357">
        <v>3</v>
      </c>
      <c r="F3357">
        <v>4</v>
      </c>
      <c r="G3357">
        <v>2</v>
      </c>
      <c r="H3357" t="s">
        <v>492</v>
      </c>
      <c r="I3357">
        <v>403</v>
      </c>
      <c r="J3357">
        <v>129</v>
      </c>
      <c r="K3357" s="1">
        <v>45637</v>
      </c>
      <c r="L3357">
        <v>9</v>
      </c>
      <c r="M3357" t="s">
        <v>487</v>
      </c>
      <c r="N3357" t="s">
        <v>495</v>
      </c>
      <c r="O3357" t="s">
        <v>489</v>
      </c>
      <c r="R3357" t="s">
        <v>490</v>
      </c>
      <c r="S3357">
        <v>372.4</v>
      </c>
      <c r="T3357">
        <v>0</v>
      </c>
    </row>
    <row r="3358" spans="1:20" x14ac:dyDescent="0.25">
      <c r="A3358" s="1">
        <v>45661</v>
      </c>
      <c r="B3358">
        <v>4675</v>
      </c>
      <c r="C3358">
        <v>1</v>
      </c>
      <c r="D3358">
        <v>1</v>
      </c>
      <c r="E3358">
        <v>4</v>
      </c>
      <c r="F3358">
        <v>1</v>
      </c>
      <c r="G3358">
        <v>1</v>
      </c>
      <c r="H3358" t="s">
        <v>491</v>
      </c>
      <c r="I3358">
        <v>390</v>
      </c>
      <c r="J3358">
        <v>139</v>
      </c>
      <c r="K3358" s="1">
        <v>45648</v>
      </c>
      <c r="L3358">
        <v>4</v>
      </c>
      <c r="M3358" t="s">
        <v>487</v>
      </c>
      <c r="N3358" t="s">
        <v>495</v>
      </c>
      <c r="O3358" t="s">
        <v>497</v>
      </c>
      <c r="R3358" t="s">
        <v>490</v>
      </c>
      <c r="S3358">
        <v>370.3</v>
      </c>
      <c r="T3358">
        <v>0</v>
      </c>
    </row>
    <row r="3359" spans="1:20" x14ac:dyDescent="0.25">
      <c r="A3359" s="1">
        <v>45661</v>
      </c>
      <c r="B3359">
        <v>2712</v>
      </c>
      <c r="C3359">
        <v>1</v>
      </c>
      <c r="D3359">
        <v>5</v>
      </c>
      <c r="E3359">
        <v>5</v>
      </c>
      <c r="F3359">
        <v>2</v>
      </c>
      <c r="G3359">
        <v>3</v>
      </c>
      <c r="H3359" t="s">
        <v>486</v>
      </c>
      <c r="I3359">
        <v>348</v>
      </c>
      <c r="J3359">
        <v>42</v>
      </c>
      <c r="K3359" s="1">
        <v>45646</v>
      </c>
      <c r="L3359">
        <v>10</v>
      </c>
      <c r="M3359" t="s">
        <v>492</v>
      </c>
      <c r="N3359" t="s">
        <v>495</v>
      </c>
      <c r="O3359" t="s">
        <v>489</v>
      </c>
      <c r="R3359" t="s">
        <v>490</v>
      </c>
      <c r="S3359">
        <v>273</v>
      </c>
      <c r="T3359">
        <v>0</v>
      </c>
    </row>
    <row r="3360" spans="1:20" x14ac:dyDescent="0.25">
      <c r="A3360" s="1">
        <v>45662</v>
      </c>
      <c r="B3360">
        <v>4239</v>
      </c>
      <c r="C3360">
        <v>1</v>
      </c>
      <c r="D3360">
        <v>4</v>
      </c>
      <c r="E3360">
        <v>4</v>
      </c>
      <c r="F3360">
        <v>5</v>
      </c>
      <c r="G3360">
        <v>2</v>
      </c>
      <c r="H3360" t="s">
        <v>486</v>
      </c>
      <c r="I3360">
        <v>141</v>
      </c>
      <c r="J3360">
        <v>196</v>
      </c>
      <c r="K3360" s="1">
        <v>45644</v>
      </c>
      <c r="L3360">
        <v>2</v>
      </c>
      <c r="M3360" t="s">
        <v>494</v>
      </c>
      <c r="N3360" t="s">
        <v>488</v>
      </c>
      <c r="O3360" t="s">
        <v>489</v>
      </c>
      <c r="R3360" t="s">
        <v>490</v>
      </c>
      <c r="S3360">
        <v>235.9</v>
      </c>
      <c r="T3360">
        <v>0</v>
      </c>
    </row>
    <row r="3361" spans="1:20" x14ac:dyDescent="0.25">
      <c r="A3361" s="1">
        <v>45658</v>
      </c>
      <c r="B3361">
        <v>2837</v>
      </c>
      <c r="C3361">
        <v>1</v>
      </c>
      <c r="D3361">
        <v>1</v>
      </c>
      <c r="E3361">
        <v>4</v>
      </c>
      <c r="F3361">
        <v>3</v>
      </c>
      <c r="G3361">
        <v>3</v>
      </c>
      <c r="H3361" t="s">
        <v>486</v>
      </c>
      <c r="I3361">
        <v>321</v>
      </c>
      <c r="J3361">
        <v>167</v>
      </c>
      <c r="K3361" s="1">
        <v>45635</v>
      </c>
      <c r="L3361">
        <v>1</v>
      </c>
      <c r="M3361" t="s">
        <v>487</v>
      </c>
      <c r="N3361" t="s">
        <v>495</v>
      </c>
      <c r="O3361" t="s">
        <v>497</v>
      </c>
      <c r="R3361" t="s">
        <v>490</v>
      </c>
      <c r="S3361">
        <v>341.6</v>
      </c>
      <c r="T3361">
        <v>0</v>
      </c>
    </row>
    <row r="3362" spans="1:20" x14ac:dyDescent="0.25">
      <c r="A3362" s="1">
        <v>45658</v>
      </c>
      <c r="B3362">
        <v>946</v>
      </c>
      <c r="C3362">
        <v>1</v>
      </c>
      <c r="D3362">
        <v>3</v>
      </c>
      <c r="E3362">
        <v>1</v>
      </c>
      <c r="F3362">
        <v>4</v>
      </c>
      <c r="G3362">
        <v>3</v>
      </c>
      <c r="H3362" t="s">
        <v>486</v>
      </c>
      <c r="I3362">
        <v>533</v>
      </c>
      <c r="J3362">
        <v>34</v>
      </c>
      <c r="K3362" s="1">
        <v>45643</v>
      </c>
      <c r="L3362">
        <v>6</v>
      </c>
      <c r="M3362" t="s">
        <v>487</v>
      </c>
      <c r="N3362" t="s">
        <v>495</v>
      </c>
      <c r="O3362" t="s">
        <v>497</v>
      </c>
      <c r="R3362" t="s">
        <v>490</v>
      </c>
      <c r="S3362">
        <v>396.9</v>
      </c>
      <c r="T3362">
        <v>0</v>
      </c>
    </row>
    <row r="3363" spans="1:20" x14ac:dyDescent="0.25">
      <c r="A3363" s="1">
        <v>45658</v>
      </c>
      <c r="B3363">
        <v>3000</v>
      </c>
      <c r="C3363">
        <v>1</v>
      </c>
      <c r="D3363">
        <v>5</v>
      </c>
      <c r="E3363">
        <v>1</v>
      </c>
      <c r="F3363">
        <v>1</v>
      </c>
      <c r="G3363">
        <v>2</v>
      </c>
      <c r="H3363" t="s">
        <v>491</v>
      </c>
      <c r="I3363">
        <v>860</v>
      </c>
      <c r="J3363">
        <v>49</v>
      </c>
      <c r="K3363" s="1">
        <v>45646</v>
      </c>
      <c r="L3363">
        <v>8</v>
      </c>
      <c r="M3363" t="s">
        <v>492</v>
      </c>
      <c r="N3363" t="s">
        <v>488</v>
      </c>
      <c r="O3363" t="s">
        <v>489</v>
      </c>
      <c r="R3363" t="s">
        <v>490</v>
      </c>
      <c r="S3363">
        <v>636.29999999999995</v>
      </c>
      <c r="T3363">
        <v>0</v>
      </c>
    </row>
    <row r="3364" spans="1:20" x14ac:dyDescent="0.25">
      <c r="A3364" s="1">
        <v>45658</v>
      </c>
      <c r="B3364">
        <v>4826</v>
      </c>
      <c r="C3364">
        <v>1</v>
      </c>
      <c r="D3364">
        <v>1</v>
      </c>
      <c r="E3364">
        <v>4</v>
      </c>
      <c r="F3364">
        <v>5</v>
      </c>
      <c r="G3364">
        <v>2</v>
      </c>
      <c r="H3364" t="s">
        <v>491</v>
      </c>
      <c r="I3364">
        <v>657</v>
      </c>
      <c r="J3364">
        <v>23</v>
      </c>
      <c r="L3364">
        <v>4</v>
      </c>
      <c r="M3364" t="s">
        <v>494</v>
      </c>
      <c r="N3364" t="s">
        <v>495</v>
      </c>
      <c r="O3364" t="s">
        <v>497</v>
      </c>
      <c r="P3364" s="1">
        <v>45634</v>
      </c>
      <c r="Q3364" s="1">
        <v>45628</v>
      </c>
      <c r="R3364" t="s">
        <v>498</v>
      </c>
      <c r="S3364">
        <v>483</v>
      </c>
      <c r="T3364">
        <v>10</v>
      </c>
    </row>
    <row r="3365" spans="1:20" x14ac:dyDescent="0.25">
      <c r="A3365" s="1">
        <v>45658</v>
      </c>
      <c r="B3365">
        <v>1384</v>
      </c>
      <c r="C3365">
        <v>1</v>
      </c>
      <c r="D3365">
        <v>4</v>
      </c>
      <c r="E3365">
        <v>1</v>
      </c>
      <c r="F3365">
        <v>5</v>
      </c>
      <c r="G3365">
        <v>3</v>
      </c>
      <c r="H3365" t="s">
        <v>486</v>
      </c>
      <c r="I3365">
        <v>553</v>
      </c>
      <c r="J3365">
        <v>83</v>
      </c>
      <c r="K3365" s="1">
        <v>45638</v>
      </c>
      <c r="L3365">
        <v>1</v>
      </c>
      <c r="M3365" t="s">
        <v>487</v>
      </c>
      <c r="N3365" t="s">
        <v>495</v>
      </c>
      <c r="O3365" t="s">
        <v>497</v>
      </c>
      <c r="R3365" t="s">
        <v>490</v>
      </c>
      <c r="S3365">
        <v>445.2</v>
      </c>
      <c r="T3365">
        <v>0</v>
      </c>
    </row>
    <row r="3366" spans="1:20" x14ac:dyDescent="0.25">
      <c r="A3366" s="1">
        <v>45658</v>
      </c>
      <c r="B3366">
        <v>2373</v>
      </c>
      <c r="C3366">
        <v>1</v>
      </c>
      <c r="D3366">
        <v>3</v>
      </c>
      <c r="E3366">
        <v>1</v>
      </c>
      <c r="F3366">
        <v>4</v>
      </c>
      <c r="G3366">
        <v>2</v>
      </c>
      <c r="H3366" t="s">
        <v>486</v>
      </c>
      <c r="I3366">
        <v>129</v>
      </c>
      <c r="J3366">
        <v>84</v>
      </c>
      <c r="L3366">
        <v>1</v>
      </c>
      <c r="M3366" t="s">
        <v>492</v>
      </c>
      <c r="N3366" t="s">
        <v>488</v>
      </c>
      <c r="O3366" t="s">
        <v>489</v>
      </c>
      <c r="P3366" s="1">
        <v>45635</v>
      </c>
      <c r="Q3366" s="1">
        <v>45628</v>
      </c>
      <c r="R3366" t="s">
        <v>498</v>
      </c>
      <c r="S3366">
        <v>156.1</v>
      </c>
      <c r="T3366">
        <v>10</v>
      </c>
    </row>
    <row r="3367" spans="1:20" x14ac:dyDescent="0.25">
      <c r="A3367" s="1">
        <v>45658</v>
      </c>
      <c r="B3367">
        <v>4147</v>
      </c>
      <c r="C3367">
        <v>1</v>
      </c>
      <c r="D3367">
        <v>4</v>
      </c>
      <c r="E3367">
        <v>4</v>
      </c>
      <c r="F3367">
        <v>5</v>
      </c>
      <c r="G3367">
        <v>1</v>
      </c>
      <c r="H3367" t="s">
        <v>491</v>
      </c>
      <c r="I3367">
        <v>473</v>
      </c>
      <c r="J3367">
        <v>27</v>
      </c>
      <c r="L3367">
        <v>6</v>
      </c>
      <c r="M3367" t="s">
        <v>494</v>
      </c>
      <c r="N3367" t="s">
        <v>495</v>
      </c>
      <c r="O3367" t="s">
        <v>497</v>
      </c>
      <c r="P3367" s="1">
        <v>45632</v>
      </c>
      <c r="Q3367" s="1">
        <v>45628</v>
      </c>
      <c r="R3367" t="s">
        <v>498</v>
      </c>
      <c r="S3367">
        <v>357</v>
      </c>
      <c r="T3367">
        <v>10</v>
      </c>
    </row>
    <row r="3368" spans="1:20" x14ac:dyDescent="0.25">
      <c r="A3368" s="1">
        <v>45658</v>
      </c>
      <c r="B3368">
        <v>2755</v>
      </c>
      <c r="C3368">
        <v>1</v>
      </c>
      <c r="D3368">
        <v>4</v>
      </c>
      <c r="E3368">
        <v>2</v>
      </c>
      <c r="F3368">
        <v>5</v>
      </c>
      <c r="G3368">
        <v>2</v>
      </c>
      <c r="H3368" t="s">
        <v>492</v>
      </c>
      <c r="I3368">
        <v>715</v>
      </c>
      <c r="J3368">
        <v>71</v>
      </c>
      <c r="K3368" s="1">
        <v>45653</v>
      </c>
      <c r="L3368">
        <v>2</v>
      </c>
      <c r="M3368" t="s">
        <v>494</v>
      </c>
      <c r="N3368" t="s">
        <v>488</v>
      </c>
      <c r="O3368" t="s">
        <v>489</v>
      </c>
      <c r="R3368" t="s">
        <v>490</v>
      </c>
      <c r="S3368">
        <v>550.20000000000005</v>
      </c>
      <c r="T3368">
        <v>0</v>
      </c>
    </row>
    <row r="3369" spans="1:20" x14ac:dyDescent="0.25">
      <c r="A3369" s="1">
        <v>45658</v>
      </c>
      <c r="B3369">
        <v>318</v>
      </c>
      <c r="C3369">
        <v>1</v>
      </c>
      <c r="D3369">
        <v>3</v>
      </c>
      <c r="E3369">
        <v>1</v>
      </c>
      <c r="F3369">
        <v>1</v>
      </c>
      <c r="G3369">
        <v>3</v>
      </c>
      <c r="H3369" t="s">
        <v>486</v>
      </c>
      <c r="I3369">
        <v>603</v>
      </c>
      <c r="J3369">
        <v>161</v>
      </c>
      <c r="K3369" s="1">
        <v>45644</v>
      </c>
      <c r="L3369">
        <v>5</v>
      </c>
      <c r="M3369" t="s">
        <v>494</v>
      </c>
      <c r="N3369" t="s">
        <v>495</v>
      </c>
      <c r="O3369" t="s">
        <v>497</v>
      </c>
      <c r="R3369" t="s">
        <v>490</v>
      </c>
      <c r="S3369">
        <v>534.79999999999995</v>
      </c>
      <c r="T3369">
        <v>0</v>
      </c>
    </row>
    <row r="3370" spans="1:20" x14ac:dyDescent="0.25">
      <c r="A3370" s="1">
        <v>45658</v>
      </c>
      <c r="B3370">
        <v>2466</v>
      </c>
      <c r="C3370">
        <v>1</v>
      </c>
      <c r="D3370">
        <v>2</v>
      </c>
      <c r="E3370">
        <v>4</v>
      </c>
      <c r="F3370">
        <v>5</v>
      </c>
      <c r="G3370">
        <v>3</v>
      </c>
      <c r="H3370" t="s">
        <v>491</v>
      </c>
      <c r="I3370">
        <v>824</v>
      </c>
      <c r="J3370">
        <v>77</v>
      </c>
      <c r="K3370" s="1">
        <v>45645</v>
      </c>
      <c r="L3370">
        <v>2</v>
      </c>
      <c r="M3370" t="s">
        <v>487</v>
      </c>
      <c r="N3370" t="s">
        <v>495</v>
      </c>
      <c r="O3370" t="s">
        <v>489</v>
      </c>
      <c r="R3370" t="s">
        <v>490</v>
      </c>
      <c r="S3370">
        <v>630.70000000000005</v>
      </c>
      <c r="T3370">
        <v>0</v>
      </c>
    </row>
    <row r="3371" spans="1:20" x14ac:dyDescent="0.25">
      <c r="A3371" s="1">
        <v>45659</v>
      </c>
      <c r="B3371">
        <v>2018</v>
      </c>
      <c r="C3371">
        <v>1</v>
      </c>
      <c r="D3371">
        <v>4</v>
      </c>
      <c r="E3371">
        <v>2</v>
      </c>
      <c r="F3371">
        <v>5</v>
      </c>
      <c r="G3371">
        <v>3</v>
      </c>
      <c r="H3371" t="s">
        <v>486</v>
      </c>
      <c r="I3371">
        <v>565</v>
      </c>
      <c r="J3371">
        <v>30</v>
      </c>
      <c r="K3371" s="1">
        <v>45641</v>
      </c>
      <c r="L3371">
        <v>9</v>
      </c>
      <c r="M3371" t="s">
        <v>494</v>
      </c>
      <c r="N3371" t="s">
        <v>488</v>
      </c>
      <c r="O3371" t="s">
        <v>497</v>
      </c>
      <c r="R3371" t="s">
        <v>490</v>
      </c>
      <c r="S3371">
        <v>416.5</v>
      </c>
      <c r="T3371">
        <v>0</v>
      </c>
    </row>
    <row r="3372" spans="1:20" x14ac:dyDescent="0.25">
      <c r="A3372" s="1">
        <v>45659</v>
      </c>
      <c r="B3372">
        <v>4794</v>
      </c>
      <c r="C3372">
        <v>1</v>
      </c>
      <c r="D3372">
        <v>3</v>
      </c>
      <c r="E3372">
        <v>1</v>
      </c>
      <c r="F3372">
        <v>3</v>
      </c>
      <c r="G3372">
        <v>3</v>
      </c>
      <c r="H3372" t="s">
        <v>491</v>
      </c>
      <c r="I3372">
        <v>479</v>
      </c>
      <c r="J3372">
        <v>78</v>
      </c>
      <c r="K3372" s="1">
        <v>45648</v>
      </c>
      <c r="L3372">
        <v>2</v>
      </c>
      <c r="M3372" t="s">
        <v>487</v>
      </c>
      <c r="N3372" t="s">
        <v>488</v>
      </c>
      <c r="O3372" t="s">
        <v>489</v>
      </c>
      <c r="R3372" t="s">
        <v>490</v>
      </c>
      <c r="S3372">
        <v>389.9</v>
      </c>
      <c r="T3372">
        <v>0</v>
      </c>
    </row>
    <row r="3373" spans="1:20" x14ac:dyDescent="0.25">
      <c r="A3373" s="1">
        <v>45659</v>
      </c>
      <c r="B3373">
        <v>4577</v>
      </c>
      <c r="C3373">
        <v>1</v>
      </c>
      <c r="D3373">
        <v>4</v>
      </c>
      <c r="E3373">
        <v>4</v>
      </c>
      <c r="F3373">
        <v>5</v>
      </c>
      <c r="G3373">
        <v>3</v>
      </c>
      <c r="H3373" t="s">
        <v>486</v>
      </c>
      <c r="I3373">
        <v>659</v>
      </c>
      <c r="J3373">
        <v>43</v>
      </c>
      <c r="L3373">
        <v>5</v>
      </c>
      <c r="M3373" t="s">
        <v>492</v>
      </c>
      <c r="N3373" t="s">
        <v>495</v>
      </c>
      <c r="O3373" t="s">
        <v>489</v>
      </c>
      <c r="P3373" s="1">
        <v>45631</v>
      </c>
      <c r="Q3373" s="1">
        <v>45629</v>
      </c>
      <c r="R3373" t="s">
        <v>493</v>
      </c>
      <c r="S3373">
        <v>512.4</v>
      </c>
      <c r="T3373">
        <v>30</v>
      </c>
    </row>
    <row r="3374" spans="1:20" x14ac:dyDescent="0.25">
      <c r="A3374" s="1">
        <v>45659</v>
      </c>
      <c r="B3374">
        <v>4973</v>
      </c>
      <c r="C3374">
        <v>1</v>
      </c>
      <c r="D3374">
        <v>2</v>
      </c>
      <c r="E3374">
        <v>1</v>
      </c>
      <c r="F3374">
        <v>5</v>
      </c>
      <c r="G3374">
        <v>3</v>
      </c>
      <c r="H3374" t="s">
        <v>486</v>
      </c>
      <c r="I3374">
        <v>74</v>
      </c>
      <c r="J3374">
        <v>107</v>
      </c>
      <c r="L3374">
        <v>4</v>
      </c>
      <c r="M3374" t="s">
        <v>494</v>
      </c>
      <c r="N3374" t="s">
        <v>495</v>
      </c>
      <c r="O3374" t="s">
        <v>497</v>
      </c>
      <c r="P3374" s="1">
        <v>45631</v>
      </c>
      <c r="Q3374" s="1">
        <v>45629</v>
      </c>
      <c r="R3374" t="s">
        <v>498</v>
      </c>
      <c r="S3374">
        <v>133.69999999999999</v>
      </c>
      <c r="T3374">
        <v>10</v>
      </c>
    </row>
    <row r="3375" spans="1:20" x14ac:dyDescent="0.25">
      <c r="A3375" s="1">
        <v>45659</v>
      </c>
      <c r="B3375">
        <v>4465</v>
      </c>
      <c r="C3375">
        <v>1</v>
      </c>
      <c r="D3375">
        <v>3</v>
      </c>
      <c r="E3375">
        <v>2</v>
      </c>
      <c r="F3375">
        <v>4</v>
      </c>
      <c r="G3375">
        <v>1</v>
      </c>
      <c r="H3375" t="s">
        <v>492</v>
      </c>
      <c r="I3375">
        <v>684</v>
      </c>
      <c r="J3375">
        <v>179</v>
      </c>
      <c r="K3375" s="1">
        <v>45644</v>
      </c>
      <c r="L3375">
        <v>1</v>
      </c>
      <c r="M3375" t="s">
        <v>487</v>
      </c>
      <c r="N3375" t="s">
        <v>488</v>
      </c>
      <c r="O3375" t="s">
        <v>497</v>
      </c>
      <c r="R3375" t="s">
        <v>490</v>
      </c>
      <c r="S3375">
        <v>604.1</v>
      </c>
      <c r="T3375">
        <v>0</v>
      </c>
    </row>
    <row r="3376" spans="1:20" x14ac:dyDescent="0.25">
      <c r="A3376" s="1">
        <v>45659</v>
      </c>
      <c r="B3376">
        <v>2234</v>
      </c>
      <c r="C3376">
        <v>1</v>
      </c>
      <c r="D3376">
        <v>1</v>
      </c>
      <c r="E3376">
        <v>4</v>
      </c>
      <c r="F3376">
        <v>1</v>
      </c>
      <c r="G3376">
        <v>3</v>
      </c>
      <c r="H3376" t="s">
        <v>492</v>
      </c>
      <c r="I3376">
        <v>625</v>
      </c>
      <c r="J3376">
        <v>65</v>
      </c>
      <c r="K3376" s="1">
        <v>45647</v>
      </c>
      <c r="L3376">
        <v>10</v>
      </c>
      <c r="M3376" t="s">
        <v>494</v>
      </c>
      <c r="N3376" t="s">
        <v>495</v>
      </c>
      <c r="O3376" t="s">
        <v>489</v>
      </c>
      <c r="R3376" t="s">
        <v>490</v>
      </c>
      <c r="S3376">
        <v>483</v>
      </c>
      <c r="T3376">
        <v>0</v>
      </c>
    </row>
    <row r="3377" spans="1:20" x14ac:dyDescent="0.25">
      <c r="A3377" s="1">
        <v>45659</v>
      </c>
      <c r="B3377">
        <v>133</v>
      </c>
      <c r="C3377">
        <v>1</v>
      </c>
      <c r="D3377">
        <v>1</v>
      </c>
      <c r="E3377">
        <v>2</v>
      </c>
      <c r="F3377">
        <v>3</v>
      </c>
      <c r="G3377">
        <v>3</v>
      </c>
      <c r="H3377" t="s">
        <v>492</v>
      </c>
      <c r="I3377">
        <v>424</v>
      </c>
      <c r="J3377">
        <v>47</v>
      </c>
      <c r="K3377" s="1">
        <v>45637</v>
      </c>
      <c r="L3377">
        <v>9</v>
      </c>
      <c r="M3377" t="s">
        <v>487</v>
      </c>
      <c r="N3377" t="s">
        <v>495</v>
      </c>
      <c r="O3377" t="s">
        <v>489</v>
      </c>
      <c r="R3377" t="s">
        <v>490</v>
      </c>
      <c r="S3377">
        <v>329.7</v>
      </c>
      <c r="T3377">
        <v>0</v>
      </c>
    </row>
    <row r="3378" spans="1:20" x14ac:dyDescent="0.25">
      <c r="A3378" s="1">
        <v>45659</v>
      </c>
      <c r="B3378">
        <v>1258</v>
      </c>
      <c r="C3378">
        <v>1</v>
      </c>
      <c r="D3378">
        <v>1</v>
      </c>
      <c r="E3378">
        <v>3</v>
      </c>
      <c r="F3378">
        <v>4</v>
      </c>
      <c r="G3378">
        <v>1</v>
      </c>
      <c r="H3378" t="s">
        <v>492</v>
      </c>
      <c r="I3378">
        <v>313</v>
      </c>
      <c r="J3378">
        <v>35</v>
      </c>
      <c r="K3378" s="1">
        <v>45657</v>
      </c>
      <c r="L3378">
        <v>3</v>
      </c>
      <c r="M3378" t="s">
        <v>492</v>
      </c>
      <c r="N3378" t="s">
        <v>495</v>
      </c>
      <c r="O3378" t="s">
        <v>497</v>
      </c>
      <c r="R3378" t="s">
        <v>490</v>
      </c>
      <c r="S3378">
        <v>243.6</v>
      </c>
      <c r="T3378">
        <v>0</v>
      </c>
    </row>
    <row r="3379" spans="1:20" x14ac:dyDescent="0.25">
      <c r="A3379" s="1">
        <v>45659</v>
      </c>
      <c r="B3379">
        <v>4124</v>
      </c>
      <c r="C3379">
        <v>1</v>
      </c>
      <c r="D3379">
        <v>5</v>
      </c>
      <c r="E3379">
        <v>5</v>
      </c>
      <c r="F3379">
        <v>4</v>
      </c>
      <c r="G3379">
        <v>3</v>
      </c>
      <c r="H3379" t="s">
        <v>486</v>
      </c>
      <c r="I3379">
        <v>862</v>
      </c>
      <c r="J3379">
        <v>61</v>
      </c>
      <c r="L3379">
        <v>10</v>
      </c>
      <c r="M3379" t="s">
        <v>487</v>
      </c>
      <c r="N3379" t="s">
        <v>495</v>
      </c>
      <c r="O3379" t="s">
        <v>497</v>
      </c>
      <c r="P3379" s="1">
        <v>45630</v>
      </c>
      <c r="Q3379" s="1">
        <v>45629</v>
      </c>
      <c r="R3379" t="s">
        <v>496</v>
      </c>
      <c r="S3379">
        <v>681.1</v>
      </c>
      <c r="T3379">
        <v>50</v>
      </c>
    </row>
    <row r="3380" spans="1:20" x14ac:dyDescent="0.25">
      <c r="A3380" s="1">
        <v>45659</v>
      </c>
      <c r="B3380">
        <v>3171</v>
      </c>
      <c r="C3380">
        <v>1</v>
      </c>
      <c r="D3380">
        <v>4</v>
      </c>
      <c r="E3380">
        <v>3</v>
      </c>
      <c r="F3380">
        <v>5</v>
      </c>
      <c r="G3380">
        <v>3</v>
      </c>
      <c r="H3380" t="s">
        <v>486</v>
      </c>
      <c r="I3380">
        <v>65</v>
      </c>
      <c r="J3380">
        <v>122</v>
      </c>
      <c r="L3380">
        <v>8</v>
      </c>
      <c r="M3380" t="s">
        <v>492</v>
      </c>
      <c r="N3380" t="s">
        <v>495</v>
      </c>
      <c r="O3380" t="s">
        <v>497</v>
      </c>
      <c r="P3380" s="1">
        <v>45638</v>
      </c>
      <c r="Q3380" s="1">
        <v>45629</v>
      </c>
      <c r="R3380" t="s">
        <v>493</v>
      </c>
      <c r="S3380">
        <v>151.9</v>
      </c>
      <c r="T3380">
        <v>30</v>
      </c>
    </row>
    <row r="3381" spans="1:20" x14ac:dyDescent="0.25">
      <c r="A3381" s="1">
        <v>45660</v>
      </c>
      <c r="B3381">
        <v>1847</v>
      </c>
      <c r="C3381">
        <v>1</v>
      </c>
      <c r="D3381">
        <v>4</v>
      </c>
      <c r="E3381">
        <v>1</v>
      </c>
      <c r="F3381">
        <v>5</v>
      </c>
      <c r="G3381">
        <v>1</v>
      </c>
      <c r="H3381" t="s">
        <v>492</v>
      </c>
      <c r="I3381">
        <v>682</v>
      </c>
      <c r="J3381">
        <v>35</v>
      </c>
      <c r="L3381">
        <v>4</v>
      </c>
      <c r="M3381" t="s">
        <v>494</v>
      </c>
      <c r="N3381" t="s">
        <v>495</v>
      </c>
      <c r="O3381" t="s">
        <v>497</v>
      </c>
      <c r="P3381" s="1">
        <v>45636</v>
      </c>
      <c r="Q3381" s="1">
        <v>45629</v>
      </c>
      <c r="R3381" t="s">
        <v>493</v>
      </c>
      <c r="S3381">
        <v>522.9</v>
      </c>
      <c r="T3381">
        <v>30</v>
      </c>
    </row>
    <row r="3382" spans="1:20" x14ac:dyDescent="0.25">
      <c r="A3382" s="1">
        <v>45660</v>
      </c>
      <c r="B3382">
        <v>3539</v>
      </c>
      <c r="C3382">
        <v>1</v>
      </c>
      <c r="D3382">
        <v>3</v>
      </c>
      <c r="E3382">
        <v>2</v>
      </c>
      <c r="F3382">
        <v>4</v>
      </c>
      <c r="G3382">
        <v>2</v>
      </c>
      <c r="H3382" t="s">
        <v>492</v>
      </c>
      <c r="I3382">
        <v>491</v>
      </c>
      <c r="J3382">
        <v>119</v>
      </c>
      <c r="K3382" s="1">
        <v>45657</v>
      </c>
      <c r="L3382">
        <v>9</v>
      </c>
      <c r="M3382" t="s">
        <v>487</v>
      </c>
      <c r="N3382" t="s">
        <v>488</v>
      </c>
      <c r="O3382" t="s">
        <v>497</v>
      </c>
      <c r="R3382" t="s">
        <v>490</v>
      </c>
      <c r="S3382">
        <v>427</v>
      </c>
      <c r="T3382">
        <v>0</v>
      </c>
    </row>
    <row r="3383" spans="1:20" x14ac:dyDescent="0.25">
      <c r="A3383" s="1">
        <v>45660</v>
      </c>
      <c r="B3383">
        <v>4283</v>
      </c>
      <c r="C3383">
        <v>1</v>
      </c>
      <c r="D3383">
        <v>5</v>
      </c>
      <c r="E3383">
        <v>4</v>
      </c>
      <c r="F3383">
        <v>5</v>
      </c>
      <c r="G3383">
        <v>2</v>
      </c>
      <c r="H3383" t="s">
        <v>486</v>
      </c>
      <c r="I3383">
        <v>313</v>
      </c>
      <c r="J3383">
        <v>159</v>
      </c>
      <c r="K3383" s="1">
        <v>45637</v>
      </c>
      <c r="L3383">
        <v>5</v>
      </c>
      <c r="M3383" t="s">
        <v>492</v>
      </c>
      <c r="N3383" t="s">
        <v>495</v>
      </c>
      <c r="O3383" t="s">
        <v>497</v>
      </c>
      <c r="R3383" t="s">
        <v>490</v>
      </c>
      <c r="S3383">
        <v>330.4</v>
      </c>
      <c r="T3383">
        <v>0</v>
      </c>
    </row>
    <row r="3384" spans="1:20" x14ac:dyDescent="0.25">
      <c r="A3384" s="1">
        <v>45660</v>
      </c>
      <c r="B3384">
        <v>2756</v>
      </c>
      <c r="C3384">
        <v>1</v>
      </c>
      <c r="D3384">
        <v>4</v>
      </c>
      <c r="E3384">
        <v>2</v>
      </c>
      <c r="F3384">
        <v>5</v>
      </c>
      <c r="G3384">
        <v>3</v>
      </c>
      <c r="H3384" t="s">
        <v>491</v>
      </c>
      <c r="I3384">
        <v>289</v>
      </c>
      <c r="J3384">
        <v>53</v>
      </c>
      <c r="K3384" s="1">
        <v>45643</v>
      </c>
      <c r="L3384">
        <v>2</v>
      </c>
      <c r="M3384" t="s">
        <v>494</v>
      </c>
      <c r="N3384" t="s">
        <v>495</v>
      </c>
      <c r="O3384" t="s">
        <v>489</v>
      </c>
      <c r="R3384" t="s">
        <v>490</v>
      </c>
      <c r="S3384">
        <v>239.4</v>
      </c>
      <c r="T3384">
        <v>0</v>
      </c>
    </row>
    <row r="3385" spans="1:20" x14ac:dyDescent="0.25">
      <c r="A3385" s="1">
        <v>45660</v>
      </c>
      <c r="B3385">
        <v>1858</v>
      </c>
      <c r="C3385">
        <v>1</v>
      </c>
      <c r="D3385">
        <v>3</v>
      </c>
      <c r="E3385">
        <v>1</v>
      </c>
      <c r="F3385">
        <v>3</v>
      </c>
      <c r="G3385">
        <v>2</v>
      </c>
      <c r="H3385" t="s">
        <v>492</v>
      </c>
      <c r="I3385">
        <v>1000</v>
      </c>
      <c r="J3385">
        <v>57</v>
      </c>
      <c r="L3385">
        <v>8</v>
      </c>
      <c r="M3385" t="s">
        <v>492</v>
      </c>
      <c r="N3385" t="s">
        <v>495</v>
      </c>
      <c r="O3385" t="s">
        <v>497</v>
      </c>
      <c r="P3385" s="1">
        <v>45633</v>
      </c>
      <c r="Q3385" s="1">
        <v>45630</v>
      </c>
      <c r="R3385" t="s">
        <v>493</v>
      </c>
      <c r="S3385">
        <v>760.9</v>
      </c>
      <c r="T3385">
        <v>30</v>
      </c>
    </row>
    <row r="3386" spans="1:20" x14ac:dyDescent="0.25">
      <c r="A3386" s="1">
        <v>45660</v>
      </c>
      <c r="B3386">
        <v>3532</v>
      </c>
      <c r="C3386">
        <v>1</v>
      </c>
      <c r="D3386">
        <v>2</v>
      </c>
      <c r="E3386">
        <v>4</v>
      </c>
      <c r="F3386">
        <v>5</v>
      </c>
      <c r="G3386">
        <v>2</v>
      </c>
      <c r="H3386" t="s">
        <v>491</v>
      </c>
      <c r="I3386">
        <v>926</v>
      </c>
      <c r="J3386">
        <v>146</v>
      </c>
      <c r="L3386">
        <v>4</v>
      </c>
      <c r="M3386" t="s">
        <v>494</v>
      </c>
      <c r="N3386" t="s">
        <v>495</v>
      </c>
      <c r="O3386" t="s">
        <v>497</v>
      </c>
      <c r="P3386" s="1">
        <v>45632</v>
      </c>
      <c r="Q3386" s="1">
        <v>45630</v>
      </c>
      <c r="R3386" t="s">
        <v>496</v>
      </c>
      <c r="S3386">
        <v>785.4</v>
      </c>
      <c r="T3386">
        <v>50</v>
      </c>
    </row>
    <row r="3387" spans="1:20" x14ac:dyDescent="0.25">
      <c r="A3387" s="1">
        <v>45660</v>
      </c>
      <c r="B3387">
        <v>1102</v>
      </c>
      <c r="C3387">
        <v>1</v>
      </c>
      <c r="D3387">
        <v>4</v>
      </c>
      <c r="E3387">
        <v>3</v>
      </c>
      <c r="F3387">
        <v>5</v>
      </c>
      <c r="G3387">
        <v>1</v>
      </c>
      <c r="H3387" t="s">
        <v>486</v>
      </c>
      <c r="I3387">
        <v>638</v>
      </c>
      <c r="J3387">
        <v>194</v>
      </c>
      <c r="L3387">
        <v>2</v>
      </c>
      <c r="M3387" t="s">
        <v>492</v>
      </c>
      <c r="N3387" t="s">
        <v>488</v>
      </c>
      <c r="O3387" t="s">
        <v>497</v>
      </c>
      <c r="P3387" s="1">
        <v>45633</v>
      </c>
      <c r="Q3387" s="1">
        <v>45630</v>
      </c>
      <c r="R3387" t="s">
        <v>498</v>
      </c>
      <c r="S3387">
        <v>589.4</v>
      </c>
      <c r="T3387">
        <v>10</v>
      </c>
    </row>
    <row r="3388" spans="1:20" x14ac:dyDescent="0.25">
      <c r="A3388" s="1">
        <v>45660</v>
      </c>
      <c r="B3388">
        <v>743</v>
      </c>
      <c r="C3388">
        <v>1</v>
      </c>
      <c r="D3388">
        <v>4</v>
      </c>
      <c r="E3388">
        <v>2</v>
      </c>
      <c r="F3388">
        <v>5</v>
      </c>
      <c r="G3388">
        <v>2</v>
      </c>
      <c r="H3388" t="s">
        <v>491</v>
      </c>
      <c r="I3388">
        <v>377</v>
      </c>
      <c r="J3388">
        <v>41</v>
      </c>
      <c r="K3388" s="1">
        <v>45637</v>
      </c>
      <c r="L3388">
        <v>6</v>
      </c>
      <c r="M3388" t="s">
        <v>487</v>
      </c>
      <c r="N3388" t="s">
        <v>495</v>
      </c>
      <c r="O3388" t="s">
        <v>497</v>
      </c>
      <c r="R3388" t="s">
        <v>490</v>
      </c>
      <c r="S3388">
        <v>292.60000000000002</v>
      </c>
      <c r="T3388">
        <v>0</v>
      </c>
    </row>
    <row r="3389" spans="1:20" x14ac:dyDescent="0.25">
      <c r="A3389" s="1">
        <v>45660</v>
      </c>
      <c r="B3389">
        <v>3130</v>
      </c>
      <c r="C3389">
        <v>1</v>
      </c>
      <c r="D3389">
        <v>2</v>
      </c>
      <c r="E3389">
        <v>5</v>
      </c>
      <c r="F3389">
        <v>5</v>
      </c>
      <c r="G3389">
        <v>3</v>
      </c>
      <c r="H3389" t="s">
        <v>492</v>
      </c>
      <c r="I3389">
        <v>991</v>
      </c>
      <c r="J3389">
        <v>99</v>
      </c>
      <c r="L3389">
        <v>1</v>
      </c>
      <c r="M3389" t="s">
        <v>492</v>
      </c>
      <c r="N3389" t="s">
        <v>495</v>
      </c>
      <c r="O3389" t="s">
        <v>489</v>
      </c>
      <c r="P3389" s="1">
        <v>45637</v>
      </c>
      <c r="Q3389" s="1">
        <v>45630</v>
      </c>
      <c r="R3389" t="s">
        <v>498</v>
      </c>
      <c r="S3389">
        <v>770</v>
      </c>
      <c r="T3389">
        <v>10</v>
      </c>
    </row>
    <row r="3390" spans="1:20" x14ac:dyDescent="0.25">
      <c r="A3390" s="1">
        <v>45660</v>
      </c>
      <c r="B3390">
        <v>3521</v>
      </c>
      <c r="C3390">
        <v>1</v>
      </c>
      <c r="D3390">
        <v>2</v>
      </c>
      <c r="E3390">
        <v>1</v>
      </c>
      <c r="F3390">
        <v>5</v>
      </c>
      <c r="G3390">
        <v>1</v>
      </c>
      <c r="H3390" t="s">
        <v>492</v>
      </c>
      <c r="I3390">
        <v>177</v>
      </c>
      <c r="J3390">
        <v>107</v>
      </c>
      <c r="K3390" s="1">
        <v>45652</v>
      </c>
      <c r="L3390">
        <v>8</v>
      </c>
      <c r="M3390" t="s">
        <v>494</v>
      </c>
      <c r="N3390" t="s">
        <v>495</v>
      </c>
      <c r="O3390" t="s">
        <v>489</v>
      </c>
      <c r="R3390" t="s">
        <v>490</v>
      </c>
      <c r="S3390">
        <v>198.8</v>
      </c>
      <c r="T3390">
        <v>0</v>
      </c>
    </row>
    <row r="3391" spans="1:20" x14ac:dyDescent="0.25">
      <c r="A3391" s="1">
        <v>45661</v>
      </c>
      <c r="B3391">
        <v>1864</v>
      </c>
      <c r="C3391">
        <v>1</v>
      </c>
      <c r="D3391">
        <v>4</v>
      </c>
      <c r="E3391">
        <v>1</v>
      </c>
      <c r="F3391">
        <v>5</v>
      </c>
      <c r="G3391">
        <v>2</v>
      </c>
      <c r="H3391" t="s">
        <v>492</v>
      </c>
      <c r="I3391">
        <v>576</v>
      </c>
      <c r="J3391">
        <v>22</v>
      </c>
      <c r="L3391">
        <v>9</v>
      </c>
      <c r="M3391" t="s">
        <v>492</v>
      </c>
      <c r="N3391" t="s">
        <v>488</v>
      </c>
      <c r="O3391" t="s">
        <v>489</v>
      </c>
      <c r="P3391" s="1">
        <v>45635</v>
      </c>
      <c r="Q3391" s="1">
        <v>45630</v>
      </c>
      <c r="R3391" t="s">
        <v>498</v>
      </c>
      <c r="S3391">
        <v>425.6</v>
      </c>
      <c r="T3391">
        <v>10</v>
      </c>
    </row>
    <row r="3392" spans="1:20" x14ac:dyDescent="0.25">
      <c r="A3392" s="1">
        <v>45661</v>
      </c>
      <c r="B3392">
        <v>1729</v>
      </c>
      <c r="C3392">
        <v>1</v>
      </c>
      <c r="D3392">
        <v>2</v>
      </c>
      <c r="E3392">
        <v>2</v>
      </c>
      <c r="F3392">
        <v>5</v>
      </c>
      <c r="G3392">
        <v>3</v>
      </c>
      <c r="H3392" t="s">
        <v>492</v>
      </c>
      <c r="I3392">
        <v>395</v>
      </c>
      <c r="J3392">
        <v>20</v>
      </c>
      <c r="K3392" s="1">
        <v>45641</v>
      </c>
      <c r="L3392">
        <v>7</v>
      </c>
      <c r="M3392" t="s">
        <v>492</v>
      </c>
      <c r="N3392" t="s">
        <v>495</v>
      </c>
      <c r="O3392" t="s">
        <v>489</v>
      </c>
      <c r="R3392" t="s">
        <v>490</v>
      </c>
      <c r="S3392">
        <v>290.5</v>
      </c>
      <c r="T3392">
        <v>0</v>
      </c>
    </row>
    <row r="3393" spans="1:20" x14ac:dyDescent="0.25">
      <c r="A3393" s="1">
        <v>45661</v>
      </c>
      <c r="B3393">
        <v>2152</v>
      </c>
      <c r="C3393">
        <v>1</v>
      </c>
      <c r="D3393">
        <v>3</v>
      </c>
      <c r="E3393">
        <v>3</v>
      </c>
      <c r="F3393">
        <v>3</v>
      </c>
      <c r="G3393">
        <v>1</v>
      </c>
      <c r="H3393" t="s">
        <v>492</v>
      </c>
      <c r="I3393">
        <v>519</v>
      </c>
      <c r="J3393">
        <v>72</v>
      </c>
      <c r="K3393" s="1">
        <v>45645</v>
      </c>
      <c r="L3393">
        <v>9</v>
      </c>
      <c r="M3393" t="s">
        <v>487</v>
      </c>
      <c r="N3393" t="s">
        <v>495</v>
      </c>
      <c r="O3393" t="s">
        <v>497</v>
      </c>
      <c r="R3393" t="s">
        <v>490</v>
      </c>
      <c r="S3393">
        <v>413.7</v>
      </c>
      <c r="T3393">
        <v>0</v>
      </c>
    </row>
    <row r="3394" spans="1:20" x14ac:dyDescent="0.25">
      <c r="A3394" s="1">
        <v>45661</v>
      </c>
      <c r="B3394">
        <v>1175</v>
      </c>
      <c r="C3394">
        <v>1</v>
      </c>
      <c r="D3394">
        <v>4</v>
      </c>
      <c r="E3394">
        <v>3</v>
      </c>
      <c r="F3394">
        <v>5</v>
      </c>
      <c r="G3394">
        <v>3</v>
      </c>
      <c r="H3394" t="s">
        <v>486</v>
      </c>
      <c r="I3394">
        <v>987</v>
      </c>
      <c r="J3394">
        <v>191</v>
      </c>
      <c r="K3394" s="1">
        <v>45654</v>
      </c>
      <c r="L3394">
        <v>2</v>
      </c>
      <c r="M3394" t="s">
        <v>494</v>
      </c>
      <c r="N3394" t="s">
        <v>488</v>
      </c>
      <c r="O3394" t="s">
        <v>489</v>
      </c>
      <c r="R3394" t="s">
        <v>490</v>
      </c>
      <c r="S3394">
        <v>824.6</v>
      </c>
      <c r="T3394">
        <v>0</v>
      </c>
    </row>
    <row r="3395" spans="1:20" x14ac:dyDescent="0.25">
      <c r="A3395" s="1">
        <v>45661</v>
      </c>
      <c r="B3395">
        <v>3972</v>
      </c>
      <c r="C3395">
        <v>1</v>
      </c>
      <c r="D3395">
        <v>4</v>
      </c>
      <c r="E3395">
        <v>5</v>
      </c>
      <c r="F3395">
        <v>5</v>
      </c>
      <c r="G3395">
        <v>2</v>
      </c>
      <c r="H3395" t="s">
        <v>491</v>
      </c>
      <c r="I3395">
        <v>853</v>
      </c>
      <c r="J3395">
        <v>66</v>
      </c>
      <c r="K3395" s="1">
        <v>45658</v>
      </c>
      <c r="L3395">
        <v>1</v>
      </c>
      <c r="M3395" t="s">
        <v>494</v>
      </c>
      <c r="N3395" t="s">
        <v>488</v>
      </c>
      <c r="O3395" t="s">
        <v>497</v>
      </c>
      <c r="R3395" t="s">
        <v>490</v>
      </c>
      <c r="S3395">
        <v>643.29999999999995</v>
      </c>
      <c r="T3395">
        <v>0</v>
      </c>
    </row>
    <row r="3396" spans="1:20" x14ac:dyDescent="0.25">
      <c r="A3396" s="1">
        <v>45661</v>
      </c>
      <c r="B3396">
        <v>3304</v>
      </c>
      <c r="C3396">
        <v>1</v>
      </c>
      <c r="D3396">
        <v>1</v>
      </c>
      <c r="E3396">
        <v>5</v>
      </c>
      <c r="F3396">
        <v>4</v>
      </c>
      <c r="G3396">
        <v>3</v>
      </c>
      <c r="H3396" t="s">
        <v>486</v>
      </c>
      <c r="I3396">
        <v>621</v>
      </c>
      <c r="J3396">
        <v>185</v>
      </c>
      <c r="L3396">
        <v>7</v>
      </c>
      <c r="M3396" t="s">
        <v>492</v>
      </c>
      <c r="N3396" t="s">
        <v>488</v>
      </c>
      <c r="O3396" t="s">
        <v>497</v>
      </c>
      <c r="P3396" s="1">
        <v>45634</v>
      </c>
      <c r="Q3396" s="1">
        <v>45631</v>
      </c>
      <c r="R3396" t="s">
        <v>498</v>
      </c>
      <c r="S3396">
        <v>571.20000000000005</v>
      </c>
      <c r="T3396">
        <v>10</v>
      </c>
    </row>
    <row r="3397" spans="1:20" x14ac:dyDescent="0.25">
      <c r="A3397" s="1">
        <v>45661</v>
      </c>
      <c r="B3397">
        <v>23</v>
      </c>
      <c r="C3397">
        <v>1</v>
      </c>
      <c r="D3397">
        <v>4</v>
      </c>
      <c r="E3397">
        <v>2</v>
      </c>
      <c r="F3397">
        <v>5</v>
      </c>
      <c r="G3397">
        <v>2</v>
      </c>
      <c r="H3397" t="s">
        <v>486</v>
      </c>
      <c r="I3397">
        <v>675</v>
      </c>
      <c r="J3397">
        <v>134</v>
      </c>
      <c r="L3397">
        <v>4</v>
      </c>
      <c r="M3397" t="s">
        <v>494</v>
      </c>
      <c r="N3397" t="s">
        <v>488</v>
      </c>
      <c r="O3397" t="s">
        <v>489</v>
      </c>
      <c r="P3397" s="1">
        <v>45640</v>
      </c>
      <c r="Q3397" s="1">
        <v>45631</v>
      </c>
      <c r="R3397" t="s">
        <v>498</v>
      </c>
      <c r="S3397">
        <v>573.29999999999995</v>
      </c>
      <c r="T3397">
        <v>10</v>
      </c>
    </row>
    <row r="3398" spans="1:20" x14ac:dyDescent="0.25">
      <c r="A3398" s="1">
        <v>45661</v>
      </c>
      <c r="B3398">
        <v>2928</v>
      </c>
      <c r="C3398">
        <v>1</v>
      </c>
      <c r="D3398">
        <v>1</v>
      </c>
      <c r="E3398">
        <v>4</v>
      </c>
      <c r="F3398">
        <v>2</v>
      </c>
      <c r="G3398">
        <v>2</v>
      </c>
      <c r="H3398" t="s">
        <v>486</v>
      </c>
      <c r="I3398">
        <v>541</v>
      </c>
      <c r="J3398">
        <v>60</v>
      </c>
      <c r="L3398">
        <v>10</v>
      </c>
      <c r="M3398" t="s">
        <v>494</v>
      </c>
      <c r="N3398" t="s">
        <v>488</v>
      </c>
      <c r="O3398" t="s">
        <v>489</v>
      </c>
      <c r="P3398" s="1">
        <v>45633</v>
      </c>
      <c r="Q3398" s="1">
        <v>45631</v>
      </c>
      <c r="R3398" t="s">
        <v>496</v>
      </c>
      <c r="S3398">
        <v>455.7</v>
      </c>
      <c r="T3398">
        <v>50</v>
      </c>
    </row>
    <row r="3399" spans="1:20" x14ac:dyDescent="0.25">
      <c r="A3399" s="1">
        <v>45661</v>
      </c>
      <c r="B3399">
        <v>4839</v>
      </c>
      <c r="C3399">
        <v>1</v>
      </c>
      <c r="D3399">
        <v>2</v>
      </c>
      <c r="E3399">
        <v>3</v>
      </c>
      <c r="F3399">
        <v>5</v>
      </c>
      <c r="G3399">
        <v>2</v>
      </c>
      <c r="H3399" t="s">
        <v>491</v>
      </c>
      <c r="I3399">
        <v>775</v>
      </c>
      <c r="J3399">
        <v>168</v>
      </c>
      <c r="K3399" s="1">
        <v>45656</v>
      </c>
      <c r="L3399">
        <v>8</v>
      </c>
      <c r="M3399" t="s">
        <v>494</v>
      </c>
      <c r="N3399" t="s">
        <v>495</v>
      </c>
      <c r="O3399" t="s">
        <v>497</v>
      </c>
      <c r="R3399" t="s">
        <v>490</v>
      </c>
      <c r="S3399">
        <v>660.1</v>
      </c>
      <c r="T3399">
        <v>0</v>
      </c>
    </row>
    <row r="3400" spans="1:20" x14ac:dyDescent="0.25">
      <c r="A3400" s="1">
        <v>45661</v>
      </c>
      <c r="B3400">
        <v>3667</v>
      </c>
      <c r="C3400">
        <v>1</v>
      </c>
      <c r="D3400">
        <v>2</v>
      </c>
      <c r="E3400">
        <v>4</v>
      </c>
      <c r="F3400">
        <v>5</v>
      </c>
      <c r="G3400">
        <v>2</v>
      </c>
      <c r="H3400" t="s">
        <v>491</v>
      </c>
      <c r="I3400">
        <v>483</v>
      </c>
      <c r="J3400">
        <v>192</v>
      </c>
      <c r="L3400">
        <v>3</v>
      </c>
      <c r="M3400" t="s">
        <v>487</v>
      </c>
      <c r="N3400" t="s">
        <v>495</v>
      </c>
      <c r="O3400" t="s">
        <v>489</v>
      </c>
      <c r="P3400" s="1">
        <v>45638</v>
      </c>
      <c r="Q3400" s="1">
        <v>45631</v>
      </c>
      <c r="R3400" t="s">
        <v>493</v>
      </c>
      <c r="S3400">
        <v>493.5</v>
      </c>
      <c r="T3400">
        <v>30</v>
      </c>
    </row>
    <row r="3401" spans="1:20" x14ac:dyDescent="0.25">
      <c r="A3401" s="1">
        <v>45662</v>
      </c>
      <c r="B3401">
        <v>1530</v>
      </c>
      <c r="C3401">
        <v>1</v>
      </c>
      <c r="D3401">
        <v>3</v>
      </c>
      <c r="E3401">
        <v>4</v>
      </c>
      <c r="F3401">
        <v>5</v>
      </c>
      <c r="G3401">
        <v>2</v>
      </c>
      <c r="H3401" t="s">
        <v>486</v>
      </c>
      <c r="I3401">
        <v>970</v>
      </c>
      <c r="J3401">
        <v>160</v>
      </c>
      <c r="K3401" s="1">
        <v>45641</v>
      </c>
      <c r="L3401">
        <v>7</v>
      </c>
      <c r="M3401" t="s">
        <v>487</v>
      </c>
      <c r="N3401" t="s">
        <v>495</v>
      </c>
      <c r="O3401" t="s">
        <v>489</v>
      </c>
      <c r="R3401" t="s">
        <v>490</v>
      </c>
      <c r="S3401">
        <v>791</v>
      </c>
      <c r="T3401">
        <v>0</v>
      </c>
    </row>
    <row r="3402" spans="1:20" x14ac:dyDescent="0.25">
      <c r="A3402" s="1">
        <v>45632</v>
      </c>
      <c r="B3402">
        <v>640</v>
      </c>
      <c r="C3402">
        <v>1</v>
      </c>
      <c r="D3402">
        <v>1</v>
      </c>
      <c r="E3402">
        <v>2</v>
      </c>
      <c r="F3402">
        <v>1</v>
      </c>
      <c r="G3402">
        <v>1</v>
      </c>
      <c r="H3402" t="s">
        <v>491</v>
      </c>
      <c r="I3402">
        <v>213</v>
      </c>
      <c r="J3402">
        <v>85</v>
      </c>
      <c r="L3402">
        <v>7</v>
      </c>
      <c r="M3402" t="s">
        <v>487</v>
      </c>
      <c r="N3402" t="s">
        <v>488</v>
      </c>
      <c r="O3402" t="s">
        <v>497</v>
      </c>
      <c r="P3402" s="1">
        <v>45638</v>
      </c>
      <c r="Q3402" s="1">
        <v>45632</v>
      </c>
      <c r="R3402" t="s">
        <v>498</v>
      </c>
      <c r="S3402">
        <v>215.6</v>
      </c>
      <c r="T3402">
        <v>10</v>
      </c>
    </row>
    <row r="3403" spans="1:20" x14ac:dyDescent="0.25">
      <c r="A3403" s="1">
        <v>45632</v>
      </c>
      <c r="B3403">
        <v>3947</v>
      </c>
      <c r="C3403">
        <v>1</v>
      </c>
      <c r="D3403">
        <v>4</v>
      </c>
      <c r="E3403">
        <v>5</v>
      </c>
      <c r="F3403">
        <v>5</v>
      </c>
      <c r="G3403">
        <v>2</v>
      </c>
      <c r="H3403" t="s">
        <v>486</v>
      </c>
      <c r="I3403">
        <v>271</v>
      </c>
      <c r="J3403">
        <v>62</v>
      </c>
      <c r="L3403">
        <v>10</v>
      </c>
      <c r="M3403" t="s">
        <v>494</v>
      </c>
      <c r="N3403" t="s">
        <v>488</v>
      </c>
      <c r="O3403" t="s">
        <v>497</v>
      </c>
      <c r="P3403" s="1">
        <v>45638</v>
      </c>
      <c r="Q3403" s="1">
        <v>45632</v>
      </c>
      <c r="R3403" t="s">
        <v>496</v>
      </c>
      <c r="S3403">
        <v>268.10000000000002</v>
      </c>
      <c r="T3403">
        <v>50</v>
      </c>
    </row>
    <row r="3404" spans="1:20" x14ac:dyDescent="0.25">
      <c r="A3404" s="1">
        <v>45632</v>
      </c>
      <c r="B3404">
        <v>1478</v>
      </c>
      <c r="C3404">
        <v>1</v>
      </c>
      <c r="D3404">
        <v>1</v>
      </c>
      <c r="E3404">
        <v>4</v>
      </c>
      <c r="F3404">
        <v>2</v>
      </c>
      <c r="G3404">
        <v>1</v>
      </c>
      <c r="H3404" t="s">
        <v>486</v>
      </c>
      <c r="I3404">
        <v>658</v>
      </c>
      <c r="J3404">
        <v>108</v>
      </c>
      <c r="K3404" s="1">
        <v>45642</v>
      </c>
      <c r="L3404">
        <v>9</v>
      </c>
      <c r="M3404" t="s">
        <v>487</v>
      </c>
      <c r="N3404" t="s">
        <v>495</v>
      </c>
      <c r="O3404" t="s">
        <v>497</v>
      </c>
      <c r="R3404" t="s">
        <v>490</v>
      </c>
      <c r="S3404">
        <v>536.20000000000005</v>
      </c>
      <c r="T3404">
        <v>0</v>
      </c>
    </row>
    <row r="3405" spans="1:20" x14ac:dyDescent="0.25">
      <c r="A3405" s="1">
        <v>45632</v>
      </c>
      <c r="B3405">
        <v>3425</v>
      </c>
      <c r="C3405">
        <v>1</v>
      </c>
      <c r="D3405">
        <v>2</v>
      </c>
      <c r="E3405">
        <v>2</v>
      </c>
      <c r="F3405">
        <v>5</v>
      </c>
      <c r="G3405">
        <v>3</v>
      </c>
      <c r="H3405" t="s">
        <v>492</v>
      </c>
      <c r="I3405">
        <v>432</v>
      </c>
      <c r="J3405">
        <v>195</v>
      </c>
      <c r="K3405" s="1">
        <v>45646</v>
      </c>
      <c r="L3405">
        <v>4</v>
      </c>
      <c r="M3405" t="s">
        <v>494</v>
      </c>
      <c r="N3405" t="s">
        <v>488</v>
      </c>
      <c r="O3405" t="s">
        <v>497</v>
      </c>
      <c r="R3405" t="s">
        <v>490</v>
      </c>
      <c r="S3405">
        <v>438.9</v>
      </c>
      <c r="T3405">
        <v>0</v>
      </c>
    </row>
    <row r="3406" spans="1:20" x14ac:dyDescent="0.25">
      <c r="A3406" s="1">
        <v>45632</v>
      </c>
      <c r="B3406">
        <v>3861</v>
      </c>
      <c r="C3406">
        <v>1</v>
      </c>
      <c r="D3406">
        <v>2</v>
      </c>
      <c r="E3406">
        <v>5</v>
      </c>
      <c r="F3406">
        <v>5</v>
      </c>
      <c r="G3406">
        <v>3</v>
      </c>
      <c r="H3406" t="s">
        <v>491</v>
      </c>
      <c r="I3406">
        <v>923</v>
      </c>
      <c r="J3406">
        <v>132</v>
      </c>
      <c r="K3406" s="1">
        <v>45648</v>
      </c>
      <c r="L3406">
        <v>10</v>
      </c>
      <c r="M3406" t="s">
        <v>487</v>
      </c>
      <c r="N3406" t="s">
        <v>488</v>
      </c>
      <c r="O3406" t="s">
        <v>497</v>
      </c>
      <c r="R3406" t="s">
        <v>490</v>
      </c>
      <c r="S3406">
        <v>738.5</v>
      </c>
      <c r="T3406">
        <v>0</v>
      </c>
    </row>
    <row r="3407" spans="1:20" x14ac:dyDescent="0.25">
      <c r="A3407" s="1">
        <v>45632</v>
      </c>
      <c r="B3407">
        <v>1900</v>
      </c>
      <c r="C3407">
        <v>1</v>
      </c>
      <c r="D3407">
        <v>3</v>
      </c>
      <c r="E3407">
        <v>4</v>
      </c>
      <c r="F3407">
        <v>4</v>
      </c>
      <c r="G3407">
        <v>1</v>
      </c>
      <c r="H3407" t="s">
        <v>492</v>
      </c>
      <c r="I3407">
        <v>646</v>
      </c>
      <c r="J3407">
        <v>45</v>
      </c>
      <c r="L3407">
        <v>1</v>
      </c>
      <c r="M3407" t="s">
        <v>492</v>
      </c>
      <c r="N3407" t="s">
        <v>488</v>
      </c>
      <c r="O3407" t="s">
        <v>489</v>
      </c>
      <c r="P3407" s="1">
        <v>45639</v>
      </c>
      <c r="Q3407" s="1">
        <v>45632</v>
      </c>
      <c r="R3407" t="s">
        <v>496</v>
      </c>
      <c r="S3407">
        <v>518.70000000000005</v>
      </c>
      <c r="T3407">
        <v>50</v>
      </c>
    </row>
    <row r="3408" spans="1:20" x14ac:dyDescent="0.25">
      <c r="A3408" s="1">
        <v>45632</v>
      </c>
      <c r="B3408">
        <v>2477</v>
      </c>
      <c r="C3408">
        <v>1</v>
      </c>
      <c r="D3408">
        <v>2</v>
      </c>
      <c r="E3408">
        <v>4</v>
      </c>
      <c r="F3408">
        <v>5</v>
      </c>
      <c r="G3408">
        <v>1</v>
      </c>
      <c r="H3408" t="s">
        <v>486</v>
      </c>
      <c r="I3408">
        <v>854</v>
      </c>
      <c r="J3408">
        <v>118</v>
      </c>
      <c r="K3408" s="1">
        <v>45654</v>
      </c>
      <c r="L3408">
        <v>7</v>
      </c>
      <c r="M3408" t="s">
        <v>494</v>
      </c>
      <c r="N3408" t="s">
        <v>495</v>
      </c>
      <c r="O3408" t="s">
        <v>497</v>
      </c>
      <c r="R3408" t="s">
        <v>490</v>
      </c>
      <c r="S3408">
        <v>680.4</v>
      </c>
      <c r="T3408">
        <v>0</v>
      </c>
    </row>
    <row r="3409" spans="1:20" x14ac:dyDescent="0.25">
      <c r="A3409" s="1">
        <v>45632</v>
      </c>
      <c r="B3409">
        <v>3427</v>
      </c>
      <c r="C3409">
        <v>1</v>
      </c>
      <c r="D3409">
        <v>1</v>
      </c>
      <c r="E3409">
        <v>5</v>
      </c>
      <c r="F3409">
        <v>3</v>
      </c>
      <c r="G3409">
        <v>3</v>
      </c>
      <c r="H3409" t="s">
        <v>486</v>
      </c>
      <c r="I3409">
        <v>156</v>
      </c>
      <c r="J3409">
        <v>80</v>
      </c>
      <c r="L3409">
        <v>10</v>
      </c>
      <c r="M3409" t="s">
        <v>492</v>
      </c>
      <c r="N3409" t="s">
        <v>488</v>
      </c>
      <c r="O3409" t="s">
        <v>497</v>
      </c>
      <c r="P3409" s="1">
        <v>45638</v>
      </c>
      <c r="Q3409" s="1">
        <v>45632</v>
      </c>
      <c r="R3409" t="s">
        <v>496</v>
      </c>
      <c r="S3409">
        <v>200.2</v>
      </c>
      <c r="T3409">
        <v>50</v>
      </c>
    </row>
    <row r="3410" spans="1:20" x14ac:dyDescent="0.25">
      <c r="A3410" s="1">
        <v>45632</v>
      </c>
      <c r="B3410">
        <v>3659</v>
      </c>
      <c r="C3410">
        <v>1</v>
      </c>
      <c r="D3410">
        <v>4</v>
      </c>
      <c r="E3410">
        <v>5</v>
      </c>
      <c r="F3410">
        <v>5</v>
      </c>
      <c r="G3410">
        <v>1</v>
      </c>
      <c r="H3410" t="s">
        <v>486</v>
      </c>
      <c r="I3410">
        <v>499</v>
      </c>
      <c r="J3410">
        <v>144</v>
      </c>
      <c r="L3410">
        <v>6</v>
      </c>
      <c r="M3410" t="s">
        <v>492</v>
      </c>
      <c r="N3410" t="s">
        <v>495</v>
      </c>
      <c r="O3410" t="s">
        <v>497</v>
      </c>
      <c r="P3410" s="1">
        <v>45634</v>
      </c>
      <c r="Q3410" s="1">
        <v>45632</v>
      </c>
      <c r="R3410" t="s">
        <v>498</v>
      </c>
      <c r="S3410">
        <v>457.1</v>
      </c>
      <c r="T3410">
        <v>10</v>
      </c>
    </row>
    <row r="3411" spans="1:20" x14ac:dyDescent="0.25">
      <c r="A3411" s="1">
        <v>45632</v>
      </c>
      <c r="B3411">
        <v>158</v>
      </c>
      <c r="C3411">
        <v>1</v>
      </c>
      <c r="D3411">
        <v>4</v>
      </c>
      <c r="E3411">
        <v>1</v>
      </c>
      <c r="F3411">
        <v>5</v>
      </c>
      <c r="G3411">
        <v>1</v>
      </c>
      <c r="H3411" t="s">
        <v>492</v>
      </c>
      <c r="I3411">
        <v>199</v>
      </c>
      <c r="J3411">
        <v>138</v>
      </c>
      <c r="L3411">
        <v>1</v>
      </c>
      <c r="M3411" t="s">
        <v>492</v>
      </c>
      <c r="N3411" t="s">
        <v>495</v>
      </c>
      <c r="O3411" t="s">
        <v>489</v>
      </c>
      <c r="P3411" s="1">
        <v>45637</v>
      </c>
      <c r="Q3411" s="1">
        <v>45632</v>
      </c>
      <c r="R3411" t="s">
        <v>493</v>
      </c>
      <c r="S3411">
        <v>256.89999999999998</v>
      </c>
      <c r="T3411">
        <v>30</v>
      </c>
    </row>
    <row r="3412" spans="1:20" x14ac:dyDescent="0.25">
      <c r="A3412" s="1">
        <v>45633</v>
      </c>
      <c r="B3412">
        <v>945</v>
      </c>
      <c r="C3412">
        <v>1</v>
      </c>
      <c r="D3412">
        <v>1</v>
      </c>
      <c r="E3412">
        <v>1</v>
      </c>
      <c r="F3412">
        <v>5</v>
      </c>
      <c r="G3412">
        <v>2</v>
      </c>
      <c r="H3412" t="s">
        <v>492</v>
      </c>
      <c r="I3412">
        <v>436</v>
      </c>
      <c r="J3412">
        <v>81</v>
      </c>
      <c r="K3412" s="1">
        <v>45658</v>
      </c>
      <c r="L3412">
        <v>9</v>
      </c>
      <c r="M3412" t="s">
        <v>487</v>
      </c>
      <c r="N3412" t="s">
        <v>488</v>
      </c>
      <c r="O3412" t="s">
        <v>497</v>
      </c>
      <c r="R3412" t="s">
        <v>490</v>
      </c>
      <c r="S3412">
        <v>361.9</v>
      </c>
      <c r="T3412">
        <v>0</v>
      </c>
    </row>
    <row r="3413" spans="1:20" x14ac:dyDescent="0.25">
      <c r="A3413" s="1">
        <v>45633</v>
      </c>
      <c r="B3413">
        <v>2251</v>
      </c>
      <c r="C3413">
        <v>1</v>
      </c>
      <c r="D3413">
        <v>3</v>
      </c>
      <c r="E3413">
        <v>2</v>
      </c>
      <c r="F3413">
        <v>5</v>
      </c>
      <c r="G3413">
        <v>3</v>
      </c>
      <c r="H3413" t="s">
        <v>486</v>
      </c>
      <c r="I3413">
        <v>710</v>
      </c>
      <c r="J3413">
        <v>101</v>
      </c>
      <c r="L3413">
        <v>10</v>
      </c>
      <c r="M3413" t="s">
        <v>487</v>
      </c>
      <c r="N3413" t="s">
        <v>495</v>
      </c>
      <c r="O3413" t="s">
        <v>497</v>
      </c>
      <c r="P3413" s="1">
        <v>45636</v>
      </c>
      <c r="Q3413" s="1">
        <v>45633</v>
      </c>
      <c r="R3413" t="s">
        <v>498</v>
      </c>
      <c r="S3413">
        <v>574.70000000000005</v>
      </c>
      <c r="T3413">
        <v>10</v>
      </c>
    </row>
    <row r="3414" spans="1:20" x14ac:dyDescent="0.25">
      <c r="A3414" s="1">
        <v>45633</v>
      </c>
      <c r="B3414">
        <v>3615</v>
      </c>
      <c r="C3414">
        <v>1</v>
      </c>
      <c r="D3414">
        <v>4</v>
      </c>
      <c r="E3414">
        <v>2</v>
      </c>
      <c r="F3414">
        <v>5</v>
      </c>
      <c r="G3414">
        <v>1</v>
      </c>
      <c r="H3414" t="s">
        <v>492</v>
      </c>
      <c r="I3414">
        <v>223</v>
      </c>
      <c r="J3414">
        <v>161</v>
      </c>
      <c r="K3414" s="1">
        <v>45640</v>
      </c>
      <c r="L3414">
        <v>8</v>
      </c>
      <c r="M3414" t="s">
        <v>492</v>
      </c>
      <c r="N3414" t="s">
        <v>488</v>
      </c>
      <c r="O3414" t="s">
        <v>489</v>
      </c>
      <c r="R3414" t="s">
        <v>490</v>
      </c>
      <c r="S3414">
        <v>268.8</v>
      </c>
      <c r="T3414">
        <v>0</v>
      </c>
    </row>
    <row r="3415" spans="1:20" x14ac:dyDescent="0.25">
      <c r="A3415" s="1">
        <v>45633</v>
      </c>
      <c r="B3415">
        <v>3475</v>
      </c>
      <c r="C3415">
        <v>1</v>
      </c>
      <c r="D3415">
        <v>1</v>
      </c>
      <c r="E3415">
        <v>3</v>
      </c>
      <c r="F3415">
        <v>4</v>
      </c>
      <c r="G3415">
        <v>1</v>
      </c>
      <c r="H3415" t="s">
        <v>486</v>
      </c>
      <c r="I3415">
        <v>75</v>
      </c>
      <c r="J3415">
        <v>188</v>
      </c>
      <c r="K3415" s="1">
        <v>45644</v>
      </c>
      <c r="L3415">
        <v>10</v>
      </c>
      <c r="M3415" t="s">
        <v>492</v>
      </c>
      <c r="N3415" t="s">
        <v>488</v>
      </c>
      <c r="O3415" t="s">
        <v>497</v>
      </c>
      <c r="R3415" t="s">
        <v>490</v>
      </c>
      <c r="S3415">
        <v>184.1</v>
      </c>
      <c r="T3415">
        <v>0</v>
      </c>
    </row>
    <row r="3416" spans="1:20" x14ac:dyDescent="0.25">
      <c r="A3416" s="1">
        <v>45633</v>
      </c>
      <c r="B3416">
        <v>670</v>
      </c>
      <c r="C3416">
        <v>1</v>
      </c>
      <c r="D3416">
        <v>1</v>
      </c>
      <c r="E3416">
        <v>1</v>
      </c>
      <c r="F3416">
        <v>2</v>
      </c>
      <c r="G3416">
        <v>1</v>
      </c>
      <c r="H3416" t="s">
        <v>486</v>
      </c>
      <c r="I3416">
        <v>289</v>
      </c>
      <c r="J3416">
        <v>156</v>
      </c>
      <c r="L3416">
        <v>4</v>
      </c>
      <c r="M3416" t="s">
        <v>492</v>
      </c>
      <c r="N3416" t="s">
        <v>495</v>
      </c>
      <c r="O3416" t="s">
        <v>497</v>
      </c>
      <c r="P3416" s="1">
        <v>45642</v>
      </c>
      <c r="Q3416" s="1">
        <v>45633</v>
      </c>
      <c r="R3416" t="s">
        <v>496</v>
      </c>
      <c r="S3416">
        <v>346.5</v>
      </c>
      <c r="T3416">
        <v>50</v>
      </c>
    </row>
    <row r="3417" spans="1:20" x14ac:dyDescent="0.25">
      <c r="A3417" s="1">
        <v>45633</v>
      </c>
      <c r="B3417">
        <v>4791</v>
      </c>
      <c r="C3417">
        <v>1</v>
      </c>
      <c r="D3417">
        <v>2</v>
      </c>
      <c r="E3417">
        <v>5</v>
      </c>
      <c r="F3417">
        <v>5</v>
      </c>
      <c r="G3417">
        <v>2</v>
      </c>
      <c r="H3417" t="s">
        <v>492</v>
      </c>
      <c r="I3417">
        <v>520</v>
      </c>
      <c r="J3417">
        <v>63</v>
      </c>
      <c r="L3417">
        <v>5</v>
      </c>
      <c r="M3417" t="s">
        <v>487</v>
      </c>
      <c r="N3417" t="s">
        <v>488</v>
      </c>
      <c r="O3417" t="s">
        <v>497</v>
      </c>
      <c r="P3417" s="1">
        <v>45641</v>
      </c>
      <c r="Q3417" s="1">
        <v>45633</v>
      </c>
      <c r="R3417" t="s">
        <v>498</v>
      </c>
      <c r="S3417">
        <v>415.1</v>
      </c>
      <c r="T3417">
        <v>10</v>
      </c>
    </row>
    <row r="3418" spans="1:20" x14ac:dyDescent="0.25">
      <c r="A3418" s="1">
        <v>45633</v>
      </c>
      <c r="B3418">
        <v>2730</v>
      </c>
      <c r="C3418">
        <v>1</v>
      </c>
      <c r="D3418">
        <v>2</v>
      </c>
      <c r="E3418">
        <v>1</v>
      </c>
      <c r="F3418">
        <v>5</v>
      </c>
      <c r="G3418">
        <v>3</v>
      </c>
      <c r="H3418" t="s">
        <v>491</v>
      </c>
      <c r="I3418">
        <v>705</v>
      </c>
      <c r="J3418">
        <v>75</v>
      </c>
      <c r="L3418">
        <v>8</v>
      </c>
      <c r="M3418" t="s">
        <v>492</v>
      </c>
      <c r="N3418" t="s">
        <v>495</v>
      </c>
      <c r="O3418" t="s">
        <v>489</v>
      </c>
      <c r="P3418" s="1">
        <v>45635</v>
      </c>
      <c r="Q3418" s="1">
        <v>45633</v>
      </c>
      <c r="R3418" t="s">
        <v>496</v>
      </c>
      <c r="S3418">
        <v>581</v>
      </c>
      <c r="T3418">
        <v>50</v>
      </c>
    </row>
    <row r="3419" spans="1:20" x14ac:dyDescent="0.25">
      <c r="A3419" s="1">
        <v>45633</v>
      </c>
      <c r="B3419">
        <v>3518</v>
      </c>
      <c r="C3419">
        <v>1</v>
      </c>
      <c r="D3419">
        <v>3</v>
      </c>
      <c r="E3419">
        <v>2</v>
      </c>
      <c r="F3419">
        <v>2</v>
      </c>
      <c r="G3419">
        <v>3</v>
      </c>
      <c r="H3419" t="s">
        <v>486</v>
      </c>
      <c r="I3419">
        <v>455</v>
      </c>
      <c r="J3419">
        <v>22</v>
      </c>
      <c r="L3419">
        <v>2</v>
      </c>
      <c r="M3419" t="s">
        <v>492</v>
      </c>
      <c r="N3419" t="s">
        <v>488</v>
      </c>
      <c r="O3419" t="s">
        <v>489</v>
      </c>
      <c r="P3419" s="1">
        <v>45634</v>
      </c>
      <c r="Q3419" s="1">
        <v>45633</v>
      </c>
      <c r="R3419" t="s">
        <v>498</v>
      </c>
      <c r="S3419">
        <v>340.9</v>
      </c>
      <c r="T3419">
        <v>10</v>
      </c>
    </row>
    <row r="3420" spans="1:20" x14ac:dyDescent="0.25">
      <c r="A3420" s="1">
        <v>45633</v>
      </c>
      <c r="B3420">
        <v>3827</v>
      </c>
      <c r="C3420">
        <v>1</v>
      </c>
      <c r="D3420">
        <v>3</v>
      </c>
      <c r="E3420">
        <v>2</v>
      </c>
      <c r="F3420">
        <v>3</v>
      </c>
      <c r="G3420">
        <v>1</v>
      </c>
      <c r="H3420" t="s">
        <v>486</v>
      </c>
      <c r="I3420">
        <v>832</v>
      </c>
      <c r="J3420">
        <v>117</v>
      </c>
      <c r="K3420" s="1">
        <v>45641</v>
      </c>
      <c r="L3420">
        <v>6</v>
      </c>
      <c r="M3420" t="s">
        <v>494</v>
      </c>
      <c r="N3420" t="s">
        <v>495</v>
      </c>
      <c r="O3420" t="s">
        <v>497</v>
      </c>
      <c r="R3420" t="s">
        <v>490</v>
      </c>
      <c r="S3420">
        <v>664.3</v>
      </c>
      <c r="T3420">
        <v>0</v>
      </c>
    </row>
    <row r="3421" spans="1:20" x14ac:dyDescent="0.25">
      <c r="A3421" s="1">
        <v>45633</v>
      </c>
      <c r="B3421">
        <v>2325</v>
      </c>
      <c r="C3421">
        <v>1</v>
      </c>
      <c r="D3421">
        <v>3</v>
      </c>
      <c r="E3421">
        <v>2</v>
      </c>
      <c r="F3421">
        <v>2</v>
      </c>
      <c r="G3421">
        <v>1</v>
      </c>
      <c r="H3421" t="s">
        <v>492</v>
      </c>
      <c r="I3421">
        <v>300</v>
      </c>
      <c r="J3421">
        <v>116</v>
      </c>
      <c r="K3421" s="1">
        <v>45655</v>
      </c>
      <c r="L3421">
        <v>10</v>
      </c>
      <c r="M3421" t="s">
        <v>492</v>
      </c>
      <c r="N3421" t="s">
        <v>495</v>
      </c>
      <c r="O3421" t="s">
        <v>497</v>
      </c>
      <c r="R3421" t="s">
        <v>490</v>
      </c>
      <c r="S3421">
        <v>291.2</v>
      </c>
      <c r="T3421">
        <v>0</v>
      </c>
    </row>
    <row r="3422" spans="1:20" x14ac:dyDescent="0.25">
      <c r="A3422" s="1">
        <v>45634</v>
      </c>
      <c r="B3422">
        <v>3921</v>
      </c>
      <c r="C3422">
        <v>1</v>
      </c>
      <c r="D3422">
        <v>1</v>
      </c>
      <c r="E3422">
        <v>5</v>
      </c>
      <c r="F3422">
        <v>3</v>
      </c>
      <c r="G3422">
        <v>2</v>
      </c>
      <c r="H3422" t="s">
        <v>492</v>
      </c>
      <c r="I3422">
        <v>352</v>
      </c>
      <c r="J3422">
        <v>110</v>
      </c>
      <c r="K3422" s="1">
        <v>45653</v>
      </c>
      <c r="L3422">
        <v>2</v>
      </c>
      <c r="M3422" t="s">
        <v>494</v>
      </c>
      <c r="N3422" t="s">
        <v>488</v>
      </c>
      <c r="O3422" t="s">
        <v>497</v>
      </c>
      <c r="R3422" t="s">
        <v>490</v>
      </c>
      <c r="S3422">
        <v>323.39999999999998</v>
      </c>
      <c r="T3422">
        <v>0</v>
      </c>
    </row>
    <row r="3423" spans="1:20" x14ac:dyDescent="0.25">
      <c r="A3423" s="1">
        <v>45634</v>
      </c>
      <c r="B3423">
        <v>1318</v>
      </c>
      <c r="C3423">
        <v>1</v>
      </c>
      <c r="D3423">
        <v>1</v>
      </c>
      <c r="E3423">
        <v>4</v>
      </c>
      <c r="F3423">
        <v>2</v>
      </c>
      <c r="G3423">
        <v>1</v>
      </c>
      <c r="H3423" t="s">
        <v>492</v>
      </c>
      <c r="I3423">
        <v>630</v>
      </c>
      <c r="J3423">
        <v>78</v>
      </c>
      <c r="K3423" s="1">
        <v>45646</v>
      </c>
      <c r="L3423">
        <v>8</v>
      </c>
      <c r="M3423" t="s">
        <v>494</v>
      </c>
      <c r="N3423" t="s">
        <v>495</v>
      </c>
      <c r="O3423" t="s">
        <v>489</v>
      </c>
      <c r="R3423" t="s">
        <v>490</v>
      </c>
      <c r="S3423">
        <v>495.6</v>
      </c>
      <c r="T3423">
        <v>0</v>
      </c>
    </row>
    <row r="3424" spans="1:20" x14ac:dyDescent="0.25">
      <c r="A3424" s="1">
        <v>45634</v>
      </c>
      <c r="B3424">
        <v>3240</v>
      </c>
      <c r="C3424">
        <v>1</v>
      </c>
      <c r="D3424">
        <v>2</v>
      </c>
      <c r="E3424">
        <v>2</v>
      </c>
      <c r="F3424">
        <v>5</v>
      </c>
      <c r="G3424">
        <v>1</v>
      </c>
      <c r="H3424" t="s">
        <v>486</v>
      </c>
      <c r="I3424">
        <v>649</v>
      </c>
      <c r="J3424">
        <v>92</v>
      </c>
      <c r="K3424" s="1">
        <v>45644</v>
      </c>
      <c r="L3424">
        <v>5</v>
      </c>
      <c r="M3424" t="s">
        <v>494</v>
      </c>
      <c r="N3424" t="s">
        <v>495</v>
      </c>
      <c r="O3424" t="s">
        <v>489</v>
      </c>
      <c r="R3424" t="s">
        <v>490</v>
      </c>
      <c r="S3424">
        <v>518.70000000000005</v>
      </c>
      <c r="T3424">
        <v>0</v>
      </c>
    </row>
    <row r="3425" spans="1:20" x14ac:dyDescent="0.25">
      <c r="A3425" s="1">
        <v>45634</v>
      </c>
      <c r="B3425">
        <v>1862</v>
      </c>
      <c r="C3425">
        <v>1</v>
      </c>
      <c r="D3425">
        <v>4</v>
      </c>
      <c r="E3425">
        <v>1</v>
      </c>
      <c r="F3425">
        <v>5</v>
      </c>
      <c r="G3425">
        <v>2</v>
      </c>
      <c r="H3425" t="s">
        <v>491</v>
      </c>
      <c r="I3425">
        <v>811</v>
      </c>
      <c r="J3425">
        <v>160</v>
      </c>
      <c r="K3425" s="1">
        <v>45647</v>
      </c>
      <c r="L3425">
        <v>10</v>
      </c>
      <c r="M3425" t="s">
        <v>487</v>
      </c>
      <c r="N3425" t="s">
        <v>495</v>
      </c>
      <c r="O3425" t="s">
        <v>489</v>
      </c>
      <c r="R3425" t="s">
        <v>490</v>
      </c>
      <c r="S3425">
        <v>679.7</v>
      </c>
      <c r="T3425">
        <v>0</v>
      </c>
    </row>
    <row r="3426" spans="1:20" x14ac:dyDescent="0.25">
      <c r="A3426" s="1">
        <v>45634</v>
      </c>
      <c r="B3426">
        <v>623</v>
      </c>
      <c r="C3426">
        <v>1</v>
      </c>
      <c r="D3426">
        <v>3</v>
      </c>
      <c r="E3426">
        <v>4</v>
      </c>
      <c r="F3426">
        <v>2</v>
      </c>
      <c r="G3426">
        <v>1</v>
      </c>
      <c r="H3426" t="s">
        <v>491</v>
      </c>
      <c r="I3426">
        <v>638</v>
      </c>
      <c r="J3426">
        <v>177</v>
      </c>
      <c r="K3426" s="1">
        <v>45642</v>
      </c>
      <c r="L3426">
        <v>3</v>
      </c>
      <c r="M3426" t="s">
        <v>492</v>
      </c>
      <c r="N3426" t="s">
        <v>488</v>
      </c>
      <c r="O3426" t="s">
        <v>489</v>
      </c>
      <c r="R3426" t="s">
        <v>490</v>
      </c>
      <c r="S3426">
        <v>570.5</v>
      </c>
      <c r="T3426">
        <v>0</v>
      </c>
    </row>
    <row r="3427" spans="1:20" x14ac:dyDescent="0.25">
      <c r="A3427" s="1">
        <v>45634</v>
      </c>
      <c r="B3427">
        <v>2893</v>
      </c>
      <c r="C3427">
        <v>1</v>
      </c>
      <c r="D3427">
        <v>5</v>
      </c>
      <c r="E3427">
        <v>1</v>
      </c>
      <c r="F3427">
        <v>5</v>
      </c>
      <c r="G3427">
        <v>3</v>
      </c>
      <c r="H3427" t="s">
        <v>491</v>
      </c>
      <c r="I3427">
        <v>618</v>
      </c>
      <c r="J3427">
        <v>72</v>
      </c>
      <c r="K3427" s="1">
        <v>45663</v>
      </c>
      <c r="L3427">
        <v>2</v>
      </c>
      <c r="M3427" t="s">
        <v>492</v>
      </c>
      <c r="N3427" t="s">
        <v>495</v>
      </c>
      <c r="O3427" t="s">
        <v>489</v>
      </c>
      <c r="R3427" t="s">
        <v>490</v>
      </c>
      <c r="S3427">
        <v>483</v>
      </c>
      <c r="T3427">
        <v>0</v>
      </c>
    </row>
    <row r="3428" spans="1:20" x14ac:dyDescent="0.25">
      <c r="A3428" s="1">
        <v>45634</v>
      </c>
      <c r="B3428">
        <v>4010</v>
      </c>
      <c r="C3428">
        <v>1</v>
      </c>
      <c r="D3428">
        <v>3</v>
      </c>
      <c r="E3428">
        <v>2</v>
      </c>
      <c r="F3428">
        <v>4</v>
      </c>
      <c r="G3428">
        <v>3</v>
      </c>
      <c r="H3428" t="s">
        <v>486</v>
      </c>
      <c r="I3428">
        <v>722</v>
      </c>
      <c r="J3428">
        <v>198</v>
      </c>
      <c r="K3428" s="1">
        <v>45650</v>
      </c>
      <c r="L3428">
        <v>4</v>
      </c>
      <c r="M3428" t="s">
        <v>494</v>
      </c>
      <c r="N3428" t="s">
        <v>488</v>
      </c>
      <c r="O3428" t="s">
        <v>489</v>
      </c>
      <c r="R3428" t="s">
        <v>490</v>
      </c>
      <c r="S3428">
        <v>644</v>
      </c>
      <c r="T3428">
        <v>0</v>
      </c>
    </row>
    <row r="3429" spans="1:20" x14ac:dyDescent="0.25">
      <c r="A3429" s="1">
        <v>45634</v>
      </c>
      <c r="B3429">
        <v>2861</v>
      </c>
      <c r="C3429">
        <v>1</v>
      </c>
      <c r="D3429">
        <v>2</v>
      </c>
      <c r="E3429">
        <v>5</v>
      </c>
      <c r="F3429">
        <v>5</v>
      </c>
      <c r="G3429">
        <v>3</v>
      </c>
      <c r="H3429" t="s">
        <v>492</v>
      </c>
      <c r="I3429">
        <v>112</v>
      </c>
      <c r="J3429">
        <v>61</v>
      </c>
      <c r="L3429">
        <v>8</v>
      </c>
      <c r="M3429" t="s">
        <v>494</v>
      </c>
      <c r="N3429" t="s">
        <v>488</v>
      </c>
      <c r="O3429" t="s">
        <v>497</v>
      </c>
      <c r="P3429" s="1">
        <v>45638</v>
      </c>
      <c r="Q3429" s="1">
        <v>45634</v>
      </c>
      <c r="R3429" t="s">
        <v>496</v>
      </c>
      <c r="S3429">
        <v>156.1</v>
      </c>
      <c r="T3429">
        <v>50</v>
      </c>
    </row>
    <row r="3430" spans="1:20" x14ac:dyDescent="0.25">
      <c r="A3430" s="1">
        <v>45634</v>
      </c>
      <c r="B3430">
        <v>3774</v>
      </c>
      <c r="C3430">
        <v>1</v>
      </c>
      <c r="D3430">
        <v>1</v>
      </c>
      <c r="E3430">
        <v>4</v>
      </c>
      <c r="F3430">
        <v>3</v>
      </c>
      <c r="G3430">
        <v>2</v>
      </c>
      <c r="H3430" t="s">
        <v>491</v>
      </c>
      <c r="I3430">
        <v>685</v>
      </c>
      <c r="J3430">
        <v>173</v>
      </c>
      <c r="L3430">
        <v>1</v>
      </c>
      <c r="M3430" t="s">
        <v>494</v>
      </c>
      <c r="N3430" t="s">
        <v>495</v>
      </c>
      <c r="O3430" t="s">
        <v>489</v>
      </c>
      <c r="P3430" s="1">
        <v>45638</v>
      </c>
      <c r="Q3430" s="1">
        <v>45634</v>
      </c>
      <c r="R3430" t="s">
        <v>493</v>
      </c>
      <c r="S3430">
        <v>621.6</v>
      </c>
      <c r="T3430">
        <v>30</v>
      </c>
    </row>
    <row r="3431" spans="1:20" x14ac:dyDescent="0.25">
      <c r="A3431" s="1">
        <v>45634</v>
      </c>
      <c r="B3431">
        <v>4462</v>
      </c>
      <c r="C3431">
        <v>1</v>
      </c>
      <c r="D3431">
        <v>2</v>
      </c>
      <c r="E3431">
        <v>4</v>
      </c>
      <c r="F3431">
        <v>5</v>
      </c>
      <c r="G3431">
        <v>2</v>
      </c>
      <c r="H3431" t="s">
        <v>491</v>
      </c>
      <c r="I3431">
        <v>431</v>
      </c>
      <c r="J3431">
        <v>88</v>
      </c>
      <c r="K3431" s="1">
        <v>45654</v>
      </c>
      <c r="L3431">
        <v>10</v>
      </c>
      <c r="M3431" t="s">
        <v>494</v>
      </c>
      <c r="N3431" t="s">
        <v>488</v>
      </c>
      <c r="O3431" t="s">
        <v>497</v>
      </c>
      <c r="R3431" t="s">
        <v>490</v>
      </c>
      <c r="S3431">
        <v>363.3</v>
      </c>
      <c r="T3431">
        <v>0</v>
      </c>
    </row>
    <row r="3432" spans="1:20" x14ac:dyDescent="0.25">
      <c r="A3432" s="1">
        <v>45635</v>
      </c>
      <c r="B3432">
        <v>407</v>
      </c>
      <c r="C3432">
        <v>1</v>
      </c>
      <c r="D3432">
        <v>2</v>
      </c>
      <c r="E3432">
        <v>2</v>
      </c>
      <c r="F3432">
        <v>5</v>
      </c>
      <c r="G3432">
        <v>3</v>
      </c>
      <c r="H3432" t="s">
        <v>491</v>
      </c>
      <c r="I3432">
        <v>724</v>
      </c>
      <c r="J3432">
        <v>129</v>
      </c>
      <c r="K3432" s="1">
        <v>45649</v>
      </c>
      <c r="L3432">
        <v>3</v>
      </c>
      <c r="M3432" t="s">
        <v>492</v>
      </c>
      <c r="N3432" t="s">
        <v>488</v>
      </c>
      <c r="O3432" t="s">
        <v>489</v>
      </c>
      <c r="R3432" t="s">
        <v>490</v>
      </c>
      <c r="S3432">
        <v>597.1</v>
      </c>
      <c r="T3432">
        <v>0</v>
      </c>
    </row>
    <row r="3433" spans="1:20" x14ac:dyDescent="0.25">
      <c r="A3433" s="1">
        <v>45635</v>
      </c>
      <c r="B3433">
        <v>1399</v>
      </c>
      <c r="C3433">
        <v>1</v>
      </c>
      <c r="D3433">
        <v>2</v>
      </c>
      <c r="E3433">
        <v>2</v>
      </c>
      <c r="F3433">
        <v>5</v>
      </c>
      <c r="G3433">
        <v>3</v>
      </c>
      <c r="H3433" t="s">
        <v>486</v>
      </c>
      <c r="I3433">
        <v>698</v>
      </c>
      <c r="J3433">
        <v>111</v>
      </c>
      <c r="L3433">
        <v>1</v>
      </c>
      <c r="M3433" t="s">
        <v>492</v>
      </c>
      <c r="N3433" t="s">
        <v>495</v>
      </c>
      <c r="O3433" t="s">
        <v>497</v>
      </c>
      <c r="P3433" s="1">
        <v>45637</v>
      </c>
      <c r="Q3433" s="1">
        <v>45635</v>
      </c>
      <c r="R3433" t="s">
        <v>496</v>
      </c>
      <c r="S3433">
        <v>601.29999999999995</v>
      </c>
      <c r="T3433">
        <v>50</v>
      </c>
    </row>
    <row r="3434" spans="1:20" x14ac:dyDescent="0.25">
      <c r="A3434" s="1">
        <v>45635</v>
      </c>
      <c r="B3434">
        <v>2344</v>
      </c>
      <c r="C3434">
        <v>1</v>
      </c>
      <c r="D3434">
        <v>5</v>
      </c>
      <c r="E3434">
        <v>2</v>
      </c>
      <c r="F3434">
        <v>1</v>
      </c>
      <c r="G3434">
        <v>2</v>
      </c>
      <c r="H3434" t="s">
        <v>492</v>
      </c>
      <c r="I3434">
        <v>580</v>
      </c>
      <c r="J3434">
        <v>22</v>
      </c>
      <c r="L3434">
        <v>2</v>
      </c>
      <c r="M3434" t="s">
        <v>494</v>
      </c>
      <c r="N3434" t="s">
        <v>488</v>
      </c>
      <c r="O3434" t="s">
        <v>489</v>
      </c>
      <c r="P3434" s="1">
        <v>45642</v>
      </c>
      <c r="Q3434" s="1">
        <v>45635</v>
      </c>
      <c r="R3434" t="s">
        <v>498</v>
      </c>
      <c r="S3434">
        <v>428.4</v>
      </c>
      <c r="T3434">
        <v>10</v>
      </c>
    </row>
    <row r="3435" spans="1:20" x14ac:dyDescent="0.25">
      <c r="A3435" s="1">
        <v>45635</v>
      </c>
      <c r="B3435">
        <v>4930</v>
      </c>
      <c r="C3435">
        <v>1</v>
      </c>
      <c r="D3435">
        <v>5</v>
      </c>
      <c r="E3435">
        <v>3</v>
      </c>
      <c r="F3435">
        <v>2</v>
      </c>
      <c r="G3435">
        <v>1</v>
      </c>
      <c r="H3435" t="s">
        <v>492</v>
      </c>
      <c r="I3435">
        <v>62</v>
      </c>
      <c r="J3435">
        <v>60</v>
      </c>
      <c r="L3435">
        <v>10</v>
      </c>
      <c r="M3435" t="s">
        <v>494</v>
      </c>
      <c r="N3435" t="s">
        <v>488</v>
      </c>
      <c r="O3435" t="s">
        <v>497</v>
      </c>
      <c r="P3435" s="1">
        <v>45638</v>
      </c>
      <c r="Q3435" s="1">
        <v>45635</v>
      </c>
      <c r="R3435" t="s">
        <v>493</v>
      </c>
      <c r="S3435">
        <v>106.4</v>
      </c>
      <c r="T3435">
        <v>30</v>
      </c>
    </row>
    <row r="3436" spans="1:20" x14ac:dyDescent="0.25">
      <c r="A3436" s="1">
        <v>45635</v>
      </c>
      <c r="B3436">
        <v>1264</v>
      </c>
      <c r="C3436">
        <v>1</v>
      </c>
      <c r="D3436">
        <v>3</v>
      </c>
      <c r="E3436">
        <v>5</v>
      </c>
      <c r="F3436">
        <v>3</v>
      </c>
      <c r="G3436">
        <v>1</v>
      </c>
      <c r="H3436" t="s">
        <v>492</v>
      </c>
      <c r="I3436">
        <v>233</v>
      </c>
      <c r="J3436">
        <v>144</v>
      </c>
      <c r="K3436" s="1">
        <v>45644</v>
      </c>
      <c r="L3436">
        <v>7</v>
      </c>
      <c r="M3436" t="s">
        <v>494</v>
      </c>
      <c r="N3436" t="s">
        <v>488</v>
      </c>
      <c r="O3436" t="s">
        <v>497</v>
      </c>
      <c r="R3436" t="s">
        <v>490</v>
      </c>
      <c r="S3436">
        <v>263.89999999999998</v>
      </c>
      <c r="T3436">
        <v>0</v>
      </c>
    </row>
    <row r="3437" spans="1:20" x14ac:dyDescent="0.25">
      <c r="A3437" s="1">
        <v>45635</v>
      </c>
      <c r="B3437">
        <v>3923</v>
      </c>
      <c r="C3437">
        <v>1</v>
      </c>
      <c r="D3437">
        <v>1</v>
      </c>
      <c r="E3437">
        <v>5</v>
      </c>
      <c r="F3437">
        <v>4</v>
      </c>
      <c r="G3437">
        <v>2</v>
      </c>
      <c r="H3437" t="s">
        <v>492</v>
      </c>
      <c r="I3437">
        <v>278</v>
      </c>
      <c r="J3437">
        <v>20</v>
      </c>
      <c r="L3437">
        <v>1</v>
      </c>
      <c r="M3437" t="s">
        <v>494</v>
      </c>
      <c r="N3437" t="s">
        <v>495</v>
      </c>
      <c r="O3437" t="s">
        <v>497</v>
      </c>
      <c r="P3437" s="1">
        <v>45642</v>
      </c>
      <c r="Q3437" s="1">
        <v>45635</v>
      </c>
      <c r="R3437" t="s">
        <v>498</v>
      </c>
      <c r="S3437">
        <v>215.6</v>
      </c>
      <c r="T3437">
        <v>10</v>
      </c>
    </row>
    <row r="3438" spans="1:20" x14ac:dyDescent="0.25">
      <c r="A3438" s="1">
        <v>45635</v>
      </c>
      <c r="B3438">
        <v>3867</v>
      </c>
      <c r="C3438">
        <v>1</v>
      </c>
      <c r="D3438">
        <v>2</v>
      </c>
      <c r="E3438">
        <v>2</v>
      </c>
      <c r="F3438">
        <v>5</v>
      </c>
      <c r="G3438">
        <v>3</v>
      </c>
      <c r="H3438" t="s">
        <v>491</v>
      </c>
      <c r="I3438">
        <v>336</v>
      </c>
      <c r="J3438">
        <v>134</v>
      </c>
      <c r="L3438">
        <v>9</v>
      </c>
      <c r="M3438" t="s">
        <v>487</v>
      </c>
      <c r="N3438" t="s">
        <v>488</v>
      </c>
      <c r="O3438" t="s">
        <v>489</v>
      </c>
      <c r="P3438" s="1">
        <v>45642</v>
      </c>
      <c r="Q3438" s="1">
        <v>45635</v>
      </c>
      <c r="R3438" t="s">
        <v>493</v>
      </c>
      <c r="S3438">
        <v>350</v>
      </c>
      <c r="T3438">
        <v>30</v>
      </c>
    </row>
    <row r="3439" spans="1:20" x14ac:dyDescent="0.25">
      <c r="A3439" s="1">
        <v>45635</v>
      </c>
      <c r="B3439">
        <v>3337</v>
      </c>
      <c r="C3439">
        <v>1</v>
      </c>
      <c r="D3439">
        <v>4</v>
      </c>
      <c r="E3439">
        <v>3</v>
      </c>
      <c r="F3439">
        <v>5</v>
      </c>
      <c r="G3439">
        <v>2</v>
      </c>
      <c r="H3439" t="s">
        <v>492</v>
      </c>
      <c r="I3439">
        <v>594</v>
      </c>
      <c r="J3439">
        <v>89</v>
      </c>
      <c r="L3439">
        <v>8</v>
      </c>
      <c r="M3439" t="s">
        <v>492</v>
      </c>
      <c r="N3439" t="s">
        <v>495</v>
      </c>
      <c r="O3439" t="s">
        <v>489</v>
      </c>
      <c r="P3439" s="1">
        <v>45636</v>
      </c>
      <c r="Q3439" s="1">
        <v>45635</v>
      </c>
      <c r="R3439" t="s">
        <v>496</v>
      </c>
      <c r="S3439">
        <v>513.1</v>
      </c>
      <c r="T3439">
        <v>50</v>
      </c>
    </row>
    <row r="3440" spans="1:20" x14ac:dyDescent="0.25">
      <c r="A3440" s="1">
        <v>45635</v>
      </c>
      <c r="B3440">
        <v>4033</v>
      </c>
      <c r="C3440">
        <v>1</v>
      </c>
      <c r="D3440">
        <v>3</v>
      </c>
      <c r="E3440">
        <v>2</v>
      </c>
      <c r="F3440">
        <v>2</v>
      </c>
      <c r="G3440">
        <v>3</v>
      </c>
      <c r="H3440" t="s">
        <v>491</v>
      </c>
      <c r="I3440">
        <v>383</v>
      </c>
      <c r="J3440">
        <v>145</v>
      </c>
      <c r="L3440">
        <v>1</v>
      </c>
      <c r="M3440" t="s">
        <v>492</v>
      </c>
      <c r="N3440" t="s">
        <v>495</v>
      </c>
      <c r="O3440" t="s">
        <v>489</v>
      </c>
      <c r="P3440" s="1">
        <v>45641</v>
      </c>
      <c r="Q3440" s="1">
        <v>45635</v>
      </c>
      <c r="R3440" t="s">
        <v>493</v>
      </c>
      <c r="S3440">
        <v>390.6</v>
      </c>
      <c r="T3440">
        <v>30</v>
      </c>
    </row>
    <row r="3441" spans="1:20" x14ac:dyDescent="0.25">
      <c r="A3441" s="1">
        <v>45635</v>
      </c>
      <c r="B3441">
        <v>39</v>
      </c>
      <c r="C3441">
        <v>1</v>
      </c>
      <c r="D3441">
        <v>3</v>
      </c>
      <c r="E3441">
        <v>2</v>
      </c>
      <c r="F3441">
        <v>2</v>
      </c>
      <c r="G3441">
        <v>2</v>
      </c>
      <c r="H3441" t="s">
        <v>486</v>
      </c>
      <c r="I3441">
        <v>477</v>
      </c>
      <c r="J3441">
        <v>69</v>
      </c>
      <c r="L3441">
        <v>10</v>
      </c>
      <c r="M3441" t="s">
        <v>487</v>
      </c>
      <c r="N3441" t="s">
        <v>495</v>
      </c>
      <c r="O3441" t="s">
        <v>497</v>
      </c>
      <c r="P3441" s="1">
        <v>45639</v>
      </c>
      <c r="Q3441" s="1">
        <v>45635</v>
      </c>
      <c r="R3441" t="s">
        <v>493</v>
      </c>
      <c r="S3441">
        <v>403.2</v>
      </c>
      <c r="T3441">
        <v>30</v>
      </c>
    </row>
    <row r="3442" spans="1:20" x14ac:dyDescent="0.25">
      <c r="A3442" s="1">
        <v>45636</v>
      </c>
      <c r="B3442">
        <v>83</v>
      </c>
      <c r="C3442">
        <v>1</v>
      </c>
      <c r="D3442">
        <v>2</v>
      </c>
      <c r="E3442">
        <v>5</v>
      </c>
      <c r="F3442">
        <v>5</v>
      </c>
      <c r="G3442">
        <v>2</v>
      </c>
      <c r="H3442" t="s">
        <v>486</v>
      </c>
      <c r="I3442">
        <v>970</v>
      </c>
      <c r="J3442">
        <v>99</v>
      </c>
      <c r="K3442" s="1">
        <v>45645</v>
      </c>
      <c r="L3442">
        <v>1</v>
      </c>
      <c r="M3442" t="s">
        <v>494</v>
      </c>
      <c r="N3442" t="s">
        <v>495</v>
      </c>
      <c r="O3442" t="s">
        <v>497</v>
      </c>
      <c r="R3442" t="s">
        <v>490</v>
      </c>
      <c r="S3442">
        <v>748.3</v>
      </c>
      <c r="T3442">
        <v>0</v>
      </c>
    </row>
    <row r="3443" spans="1:20" x14ac:dyDescent="0.25">
      <c r="A3443" s="1">
        <v>45636</v>
      </c>
      <c r="B3443">
        <v>3150</v>
      </c>
      <c r="C3443">
        <v>1</v>
      </c>
      <c r="D3443">
        <v>3</v>
      </c>
      <c r="E3443">
        <v>3</v>
      </c>
      <c r="F3443">
        <v>1</v>
      </c>
      <c r="G3443">
        <v>2</v>
      </c>
      <c r="H3443" t="s">
        <v>486</v>
      </c>
      <c r="I3443">
        <v>252</v>
      </c>
      <c r="J3443">
        <v>116</v>
      </c>
      <c r="L3443">
        <v>2</v>
      </c>
      <c r="M3443" t="s">
        <v>494</v>
      </c>
      <c r="N3443" t="s">
        <v>488</v>
      </c>
      <c r="O3443" t="s">
        <v>497</v>
      </c>
      <c r="P3443" s="1">
        <v>45644</v>
      </c>
      <c r="Q3443" s="1">
        <v>45636</v>
      </c>
      <c r="R3443" t="s">
        <v>496</v>
      </c>
      <c r="S3443">
        <v>292.60000000000002</v>
      </c>
      <c r="T3443">
        <v>50</v>
      </c>
    </row>
    <row r="3444" spans="1:20" x14ac:dyDescent="0.25">
      <c r="A3444" s="1">
        <v>45636</v>
      </c>
      <c r="B3444">
        <v>4692</v>
      </c>
      <c r="C3444">
        <v>1</v>
      </c>
      <c r="D3444">
        <v>2</v>
      </c>
      <c r="E3444">
        <v>5</v>
      </c>
      <c r="F3444">
        <v>5</v>
      </c>
      <c r="G3444">
        <v>2</v>
      </c>
      <c r="H3444" t="s">
        <v>492</v>
      </c>
      <c r="I3444">
        <v>829</v>
      </c>
      <c r="J3444">
        <v>78</v>
      </c>
      <c r="K3444" s="1">
        <v>45644</v>
      </c>
      <c r="L3444">
        <v>2</v>
      </c>
      <c r="M3444" t="s">
        <v>492</v>
      </c>
      <c r="N3444" t="s">
        <v>495</v>
      </c>
      <c r="O3444" t="s">
        <v>489</v>
      </c>
      <c r="R3444" t="s">
        <v>490</v>
      </c>
      <c r="S3444">
        <v>634.9</v>
      </c>
      <c r="T3444">
        <v>0</v>
      </c>
    </row>
    <row r="3445" spans="1:20" x14ac:dyDescent="0.25">
      <c r="A3445" s="1">
        <v>45636</v>
      </c>
      <c r="B3445">
        <v>3348</v>
      </c>
      <c r="C3445">
        <v>1</v>
      </c>
      <c r="D3445">
        <v>3</v>
      </c>
      <c r="E3445">
        <v>2</v>
      </c>
      <c r="F3445">
        <v>1</v>
      </c>
      <c r="G3445">
        <v>2</v>
      </c>
      <c r="H3445" t="s">
        <v>492</v>
      </c>
      <c r="I3445">
        <v>878</v>
      </c>
      <c r="J3445">
        <v>93</v>
      </c>
      <c r="L3445">
        <v>6</v>
      </c>
      <c r="M3445" t="s">
        <v>487</v>
      </c>
      <c r="N3445" t="s">
        <v>488</v>
      </c>
      <c r="O3445" t="s">
        <v>489</v>
      </c>
      <c r="P3445" s="1">
        <v>45644</v>
      </c>
      <c r="Q3445" s="1">
        <v>45636</v>
      </c>
      <c r="R3445" t="s">
        <v>496</v>
      </c>
      <c r="S3445">
        <v>714.7</v>
      </c>
      <c r="T3445">
        <v>50</v>
      </c>
    </row>
    <row r="3446" spans="1:20" x14ac:dyDescent="0.25">
      <c r="A3446" s="1">
        <v>45636</v>
      </c>
      <c r="B3446">
        <v>3419</v>
      </c>
      <c r="C3446">
        <v>1</v>
      </c>
      <c r="D3446">
        <v>1</v>
      </c>
      <c r="E3446">
        <v>1</v>
      </c>
      <c r="F3446">
        <v>1</v>
      </c>
      <c r="G3446">
        <v>2</v>
      </c>
      <c r="H3446" t="s">
        <v>491</v>
      </c>
      <c r="I3446">
        <v>190</v>
      </c>
      <c r="J3446">
        <v>82</v>
      </c>
      <c r="L3446">
        <v>1</v>
      </c>
      <c r="M3446" t="s">
        <v>494</v>
      </c>
      <c r="N3446" t="s">
        <v>488</v>
      </c>
      <c r="O3446" t="s">
        <v>497</v>
      </c>
      <c r="P3446" s="1">
        <v>45639</v>
      </c>
      <c r="Q3446" s="1">
        <v>45636</v>
      </c>
      <c r="R3446" t="s">
        <v>496</v>
      </c>
      <c r="S3446">
        <v>225.4</v>
      </c>
      <c r="T3446">
        <v>50</v>
      </c>
    </row>
    <row r="3447" spans="1:20" x14ac:dyDescent="0.25">
      <c r="A3447" s="1">
        <v>45636</v>
      </c>
      <c r="B3447">
        <v>1087</v>
      </c>
      <c r="C3447">
        <v>1</v>
      </c>
      <c r="D3447">
        <v>3</v>
      </c>
      <c r="E3447">
        <v>4</v>
      </c>
      <c r="F3447">
        <v>1</v>
      </c>
      <c r="G3447">
        <v>3</v>
      </c>
      <c r="H3447" t="s">
        <v>492</v>
      </c>
      <c r="I3447">
        <v>891</v>
      </c>
      <c r="J3447">
        <v>44</v>
      </c>
      <c r="L3447">
        <v>4</v>
      </c>
      <c r="M3447" t="s">
        <v>492</v>
      </c>
      <c r="N3447" t="s">
        <v>495</v>
      </c>
      <c r="O3447" t="s">
        <v>489</v>
      </c>
      <c r="P3447" s="1">
        <v>45640</v>
      </c>
      <c r="Q3447" s="1">
        <v>45636</v>
      </c>
      <c r="R3447" t="s">
        <v>493</v>
      </c>
      <c r="S3447">
        <v>675.5</v>
      </c>
      <c r="T3447">
        <v>30</v>
      </c>
    </row>
    <row r="3448" spans="1:20" x14ac:dyDescent="0.25">
      <c r="A3448" s="1">
        <v>45636</v>
      </c>
      <c r="B3448">
        <v>3700</v>
      </c>
      <c r="C3448">
        <v>1</v>
      </c>
      <c r="D3448">
        <v>3</v>
      </c>
      <c r="E3448">
        <v>2</v>
      </c>
      <c r="F3448">
        <v>5</v>
      </c>
      <c r="G3448">
        <v>3</v>
      </c>
      <c r="H3448" t="s">
        <v>486</v>
      </c>
      <c r="I3448">
        <v>358</v>
      </c>
      <c r="J3448">
        <v>157</v>
      </c>
      <c r="L3448">
        <v>7</v>
      </c>
      <c r="M3448" t="s">
        <v>492</v>
      </c>
      <c r="N3448" t="s">
        <v>495</v>
      </c>
      <c r="O3448" t="s">
        <v>489</v>
      </c>
      <c r="P3448" s="1">
        <v>45637</v>
      </c>
      <c r="Q3448" s="1">
        <v>45636</v>
      </c>
      <c r="R3448" t="s">
        <v>493</v>
      </c>
      <c r="S3448">
        <v>381.5</v>
      </c>
      <c r="T3448">
        <v>30</v>
      </c>
    </row>
    <row r="3449" spans="1:20" x14ac:dyDescent="0.25">
      <c r="A3449" s="1">
        <v>45636</v>
      </c>
      <c r="B3449">
        <v>3482</v>
      </c>
      <c r="C3449">
        <v>1</v>
      </c>
      <c r="D3449">
        <v>4</v>
      </c>
      <c r="E3449">
        <v>3</v>
      </c>
      <c r="F3449">
        <v>5</v>
      </c>
      <c r="G3449">
        <v>1</v>
      </c>
      <c r="H3449" t="s">
        <v>492</v>
      </c>
      <c r="I3449">
        <v>441</v>
      </c>
      <c r="J3449">
        <v>96</v>
      </c>
      <c r="L3449">
        <v>9</v>
      </c>
      <c r="M3449" t="s">
        <v>492</v>
      </c>
      <c r="N3449" t="s">
        <v>488</v>
      </c>
      <c r="O3449" t="s">
        <v>489</v>
      </c>
      <c r="P3449" s="1">
        <v>45638</v>
      </c>
      <c r="Q3449" s="1">
        <v>45636</v>
      </c>
      <c r="R3449" t="s">
        <v>498</v>
      </c>
      <c r="S3449">
        <v>382.9</v>
      </c>
      <c r="T3449">
        <v>10</v>
      </c>
    </row>
    <row r="3450" spans="1:20" x14ac:dyDescent="0.25">
      <c r="A3450" s="1">
        <v>45636</v>
      </c>
      <c r="B3450">
        <v>4603</v>
      </c>
      <c r="C3450">
        <v>1</v>
      </c>
      <c r="D3450">
        <v>1</v>
      </c>
      <c r="E3450">
        <v>1</v>
      </c>
      <c r="F3450">
        <v>1</v>
      </c>
      <c r="G3450">
        <v>2</v>
      </c>
      <c r="H3450" t="s">
        <v>491</v>
      </c>
      <c r="I3450">
        <v>984</v>
      </c>
      <c r="J3450">
        <v>143</v>
      </c>
      <c r="K3450" s="1">
        <v>45659</v>
      </c>
      <c r="L3450">
        <v>10</v>
      </c>
      <c r="M3450" t="s">
        <v>487</v>
      </c>
      <c r="N3450" t="s">
        <v>495</v>
      </c>
      <c r="O3450" t="s">
        <v>489</v>
      </c>
      <c r="R3450" t="s">
        <v>490</v>
      </c>
      <c r="S3450">
        <v>788.9</v>
      </c>
      <c r="T3450">
        <v>0</v>
      </c>
    </row>
    <row r="3451" spans="1:20" x14ac:dyDescent="0.25">
      <c r="A3451" s="1">
        <v>45636</v>
      </c>
      <c r="B3451">
        <v>996</v>
      </c>
      <c r="C3451">
        <v>1</v>
      </c>
      <c r="D3451">
        <v>1</v>
      </c>
      <c r="E3451">
        <v>3</v>
      </c>
      <c r="F3451">
        <v>1</v>
      </c>
      <c r="G3451">
        <v>1</v>
      </c>
      <c r="H3451" t="s">
        <v>486</v>
      </c>
      <c r="I3451">
        <v>445</v>
      </c>
      <c r="J3451">
        <v>148</v>
      </c>
      <c r="K3451" s="1">
        <v>45661</v>
      </c>
      <c r="L3451">
        <v>3</v>
      </c>
      <c r="M3451" t="s">
        <v>487</v>
      </c>
      <c r="N3451" t="s">
        <v>495</v>
      </c>
      <c r="O3451" t="s">
        <v>497</v>
      </c>
      <c r="R3451" t="s">
        <v>490</v>
      </c>
      <c r="S3451">
        <v>415.1</v>
      </c>
      <c r="T3451">
        <v>0</v>
      </c>
    </row>
    <row r="3452" spans="1:20" x14ac:dyDescent="0.25">
      <c r="A3452" s="1">
        <v>45637</v>
      </c>
      <c r="B3452">
        <v>3250</v>
      </c>
      <c r="C3452">
        <v>1</v>
      </c>
      <c r="D3452">
        <v>1</v>
      </c>
      <c r="E3452">
        <v>2</v>
      </c>
      <c r="F3452">
        <v>4</v>
      </c>
      <c r="G3452">
        <v>1</v>
      </c>
      <c r="H3452" t="s">
        <v>486</v>
      </c>
      <c r="I3452">
        <v>600</v>
      </c>
      <c r="J3452">
        <v>118</v>
      </c>
      <c r="K3452" s="1">
        <v>45653</v>
      </c>
      <c r="L3452">
        <v>4</v>
      </c>
      <c r="M3452" t="s">
        <v>487</v>
      </c>
      <c r="N3452" t="s">
        <v>495</v>
      </c>
      <c r="O3452" t="s">
        <v>489</v>
      </c>
      <c r="R3452" t="s">
        <v>490</v>
      </c>
      <c r="S3452">
        <v>502.6</v>
      </c>
      <c r="T3452">
        <v>0</v>
      </c>
    </row>
    <row r="3453" spans="1:20" x14ac:dyDescent="0.25">
      <c r="A3453" s="1">
        <v>45637</v>
      </c>
      <c r="B3453">
        <v>4042</v>
      </c>
      <c r="C3453">
        <v>1</v>
      </c>
      <c r="D3453">
        <v>3</v>
      </c>
      <c r="E3453">
        <v>2</v>
      </c>
      <c r="F3453">
        <v>2</v>
      </c>
      <c r="G3453">
        <v>2</v>
      </c>
      <c r="H3453" t="s">
        <v>491</v>
      </c>
      <c r="I3453">
        <v>768</v>
      </c>
      <c r="J3453">
        <v>33</v>
      </c>
      <c r="K3453" s="1">
        <v>45655</v>
      </c>
      <c r="L3453">
        <v>5</v>
      </c>
      <c r="M3453" t="s">
        <v>487</v>
      </c>
      <c r="N3453" t="s">
        <v>488</v>
      </c>
      <c r="O3453" t="s">
        <v>489</v>
      </c>
      <c r="R3453" t="s">
        <v>490</v>
      </c>
      <c r="S3453">
        <v>560.70000000000005</v>
      </c>
      <c r="T3453">
        <v>0</v>
      </c>
    </row>
    <row r="3454" spans="1:20" x14ac:dyDescent="0.25">
      <c r="A3454" s="1">
        <v>45637</v>
      </c>
      <c r="B3454">
        <v>1265</v>
      </c>
      <c r="C3454">
        <v>1</v>
      </c>
      <c r="D3454">
        <v>5</v>
      </c>
      <c r="E3454">
        <v>4</v>
      </c>
      <c r="F3454">
        <v>1</v>
      </c>
      <c r="G3454">
        <v>2</v>
      </c>
      <c r="H3454" t="s">
        <v>486</v>
      </c>
      <c r="I3454">
        <v>206</v>
      </c>
      <c r="J3454">
        <v>168</v>
      </c>
      <c r="K3454" s="1">
        <v>45666</v>
      </c>
      <c r="L3454">
        <v>5</v>
      </c>
      <c r="M3454" t="s">
        <v>487</v>
      </c>
      <c r="N3454" t="s">
        <v>488</v>
      </c>
      <c r="O3454" t="s">
        <v>497</v>
      </c>
      <c r="R3454" t="s">
        <v>490</v>
      </c>
      <c r="S3454">
        <v>261.8</v>
      </c>
      <c r="T3454">
        <v>0</v>
      </c>
    </row>
    <row r="3455" spans="1:20" x14ac:dyDescent="0.25">
      <c r="A3455" s="1">
        <v>45637</v>
      </c>
      <c r="B3455">
        <v>2938</v>
      </c>
      <c r="C3455">
        <v>1</v>
      </c>
      <c r="D3455">
        <v>3</v>
      </c>
      <c r="E3455">
        <v>3</v>
      </c>
      <c r="F3455">
        <v>1</v>
      </c>
      <c r="G3455">
        <v>1</v>
      </c>
      <c r="H3455" t="s">
        <v>491</v>
      </c>
      <c r="I3455">
        <v>591</v>
      </c>
      <c r="J3455">
        <v>57</v>
      </c>
      <c r="K3455" s="1">
        <v>45654</v>
      </c>
      <c r="L3455">
        <v>2</v>
      </c>
      <c r="M3455" t="s">
        <v>487</v>
      </c>
      <c r="N3455" t="s">
        <v>488</v>
      </c>
      <c r="O3455" t="s">
        <v>497</v>
      </c>
      <c r="R3455" t="s">
        <v>490</v>
      </c>
      <c r="S3455">
        <v>453.6</v>
      </c>
      <c r="T3455">
        <v>0</v>
      </c>
    </row>
    <row r="3456" spans="1:20" x14ac:dyDescent="0.25">
      <c r="A3456" s="1">
        <v>45637</v>
      </c>
      <c r="B3456">
        <v>527</v>
      </c>
      <c r="C3456">
        <v>1</v>
      </c>
      <c r="D3456">
        <v>2</v>
      </c>
      <c r="E3456">
        <v>1</v>
      </c>
      <c r="F3456">
        <v>5</v>
      </c>
      <c r="G3456">
        <v>1</v>
      </c>
      <c r="H3456" t="s">
        <v>491</v>
      </c>
      <c r="I3456">
        <v>637</v>
      </c>
      <c r="J3456">
        <v>20</v>
      </c>
      <c r="K3456" s="1">
        <v>45652</v>
      </c>
      <c r="L3456">
        <v>5</v>
      </c>
      <c r="M3456" t="s">
        <v>492</v>
      </c>
      <c r="N3456" t="s">
        <v>488</v>
      </c>
      <c r="O3456" t="s">
        <v>489</v>
      </c>
      <c r="R3456" t="s">
        <v>490</v>
      </c>
      <c r="S3456">
        <v>459.9</v>
      </c>
      <c r="T3456">
        <v>0</v>
      </c>
    </row>
    <row r="3457" spans="1:20" x14ac:dyDescent="0.25">
      <c r="A3457" s="1">
        <v>45637</v>
      </c>
      <c r="B3457">
        <v>1080</v>
      </c>
      <c r="C3457">
        <v>1</v>
      </c>
      <c r="D3457">
        <v>4</v>
      </c>
      <c r="E3457">
        <v>4</v>
      </c>
      <c r="F3457">
        <v>5</v>
      </c>
      <c r="G3457">
        <v>2</v>
      </c>
      <c r="H3457" t="s">
        <v>492</v>
      </c>
      <c r="I3457">
        <v>156</v>
      </c>
      <c r="J3457">
        <v>103</v>
      </c>
      <c r="L3457">
        <v>10</v>
      </c>
      <c r="M3457" t="s">
        <v>492</v>
      </c>
      <c r="N3457" t="s">
        <v>495</v>
      </c>
      <c r="O3457" t="s">
        <v>489</v>
      </c>
      <c r="P3457" s="1">
        <v>45644</v>
      </c>
      <c r="Q3457" s="1">
        <v>45637</v>
      </c>
      <c r="R3457" t="s">
        <v>498</v>
      </c>
      <c r="S3457">
        <v>188.3</v>
      </c>
      <c r="T3457">
        <v>10</v>
      </c>
    </row>
    <row r="3458" spans="1:20" x14ac:dyDescent="0.25">
      <c r="A3458" s="1">
        <v>45637</v>
      </c>
      <c r="B3458">
        <v>3931</v>
      </c>
      <c r="C3458">
        <v>1</v>
      </c>
      <c r="D3458">
        <v>1</v>
      </c>
      <c r="E3458">
        <v>3</v>
      </c>
      <c r="F3458">
        <v>4</v>
      </c>
      <c r="G3458">
        <v>2</v>
      </c>
      <c r="H3458" t="s">
        <v>486</v>
      </c>
      <c r="I3458">
        <v>752</v>
      </c>
      <c r="J3458">
        <v>152</v>
      </c>
      <c r="K3458" s="1">
        <v>45656</v>
      </c>
      <c r="L3458">
        <v>1</v>
      </c>
      <c r="M3458" t="s">
        <v>494</v>
      </c>
      <c r="N3458" t="s">
        <v>488</v>
      </c>
      <c r="O3458" t="s">
        <v>489</v>
      </c>
      <c r="R3458" t="s">
        <v>490</v>
      </c>
      <c r="S3458">
        <v>632.79999999999995</v>
      </c>
      <c r="T3458">
        <v>0</v>
      </c>
    </row>
    <row r="3459" spans="1:20" x14ac:dyDescent="0.25">
      <c r="A3459" s="1">
        <v>45637</v>
      </c>
      <c r="B3459">
        <v>3382</v>
      </c>
      <c r="C3459">
        <v>1</v>
      </c>
      <c r="D3459">
        <v>2</v>
      </c>
      <c r="E3459">
        <v>2</v>
      </c>
      <c r="F3459">
        <v>5</v>
      </c>
      <c r="G3459">
        <v>2</v>
      </c>
      <c r="H3459" t="s">
        <v>492</v>
      </c>
      <c r="I3459">
        <v>931</v>
      </c>
      <c r="J3459">
        <v>63</v>
      </c>
      <c r="L3459">
        <v>7</v>
      </c>
      <c r="M3459" t="s">
        <v>494</v>
      </c>
      <c r="N3459" t="s">
        <v>488</v>
      </c>
      <c r="O3459" t="s">
        <v>489</v>
      </c>
      <c r="P3459" s="1">
        <v>45644</v>
      </c>
      <c r="Q3459" s="1">
        <v>45637</v>
      </c>
      <c r="R3459" t="s">
        <v>496</v>
      </c>
      <c r="S3459">
        <v>730.8</v>
      </c>
      <c r="T3459">
        <v>50</v>
      </c>
    </row>
    <row r="3460" spans="1:20" x14ac:dyDescent="0.25">
      <c r="A3460" s="1">
        <v>45637</v>
      </c>
      <c r="B3460">
        <v>1179</v>
      </c>
      <c r="C3460">
        <v>1</v>
      </c>
      <c r="D3460">
        <v>2</v>
      </c>
      <c r="E3460">
        <v>4</v>
      </c>
      <c r="F3460">
        <v>5</v>
      </c>
      <c r="G3460">
        <v>3</v>
      </c>
      <c r="H3460" t="s">
        <v>492</v>
      </c>
      <c r="I3460">
        <v>376</v>
      </c>
      <c r="J3460">
        <v>76</v>
      </c>
      <c r="L3460">
        <v>5</v>
      </c>
      <c r="M3460" t="s">
        <v>494</v>
      </c>
      <c r="N3460" t="s">
        <v>488</v>
      </c>
      <c r="O3460" t="s">
        <v>497</v>
      </c>
      <c r="P3460" s="1">
        <v>45646</v>
      </c>
      <c r="Q3460" s="1">
        <v>45637</v>
      </c>
      <c r="R3460" t="s">
        <v>493</v>
      </c>
      <c r="S3460">
        <v>337.4</v>
      </c>
      <c r="T3460">
        <v>30</v>
      </c>
    </row>
    <row r="3461" spans="1:20" x14ac:dyDescent="0.25">
      <c r="A3461" s="1">
        <v>45637</v>
      </c>
      <c r="B3461">
        <v>3582</v>
      </c>
      <c r="C3461">
        <v>1</v>
      </c>
      <c r="D3461">
        <v>5</v>
      </c>
      <c r="E3461">
        <v>2</v>
      </c>
      <c r="F3461">
        <v>3</v>
      </c>
      <c r="G3461">
        <v>1</v>
      </c>
      <c r="H3461" t="s">
        <v>491</v>
      </c>
      <c r="I3461">
        <v>267</v>
      </c>
      <c r="J3461">
        <v>123</v>
      </c>
      <c r="K3461" s="1">
        <v>45649</v>
      </c>
      <c r="L3461">
        <v>6</v>
      </c>
      <c r="M3461" t="s">
        <v>487</v>
      </c>
      <c r="N3461" t="s">
        <v>488</v>
      </c>
      <c r="O3461" t="s">
        <v>497</v>
      </c>
      <c r="R3461" t="s">
        <v>490</v>
      </c>
      <c r="S3461">
        <v>273</v>
      </c>
      <c r="T3461">
        <v>0</v>
      </c>
    </row>
    <row r="3462" spans="1:20" x14ac:dyDescent="0.25">
      <c r="A3462" s="1">
        <v>45638</v>
      </c>
      <c r="B3462">
        <v>934</v>
      </c>
      <c r="C3462">
        <v>1</v>
      </c>
      <c r="D3462">
        <v>1</v>
      </c>
      <c r="E3462">
        <v>5</v>
      </c>
      <c r="F3462">
        <v>1</v>
      </c>
      <c r="G3462">
        <v>1</v>
      </c>
      <c r="H3462" t="s">
        <v>491</v>
      </c>
      <c r="I3462">
        <v>766</v>
      </c>
      <c r="J3462">
        <v>64</v>
      </c>
      <c r="L3462">
        <v>9</v>
      </c>
      <c r="M3462" t="s">
        <v>487</v>
      </c>
      <c r="N3462" t="s">
        <v>488</v>
      </c>
      <c r="O3462" t="s">
        <v>497</v>
      </c>
      <c r="P3462" s="1">
        <v>45647</v>
      </c>
      <c r="Q3462" s="1">
        <v>45638</v>
      </c>
      <c r="R3462" t="s">
        <v>498</v>
      </c>
      <c r="S3462">
        <v>588</v>
      </c>
      <c r="T3462">
        <v>10</v>
      </c>
    </row>
    <row r="3463" spans="1:20" x14ac:dyDescent="0.25">
      <c r="A3463" s="1">
        <v>45638</v>
      </c>
      <c r="B3463">
        <v>4348</v>
      </c>
      <c r="C3463">
        <v>1</v>
      </c>
      <c r="D3463">
        <v>3</v>
      </c>
      <c r="E3463">
        <v>5</v>
      </c>
      <c r="F3463">
        <v>4</v>
      </c>
      <c r="G3463">
        <v>1</v>
      </c>
      <c r="H3463" t="s">
        <v>492</v>
      </c>
      <c r="I3463">
        <v>112</v>
      </c>
      <c r="J3463">
        <v>79</v>
      </c>
      <c r="L3463">
        <v>3</v>
      </c>
      <c r="M3463" t="s">
        <v>494</v>
      </c>
      <c r="N3463" t="s">
        <v>495</v>
      </c>
      <c r="O3463" t="s">
        <v>489</v>
      </c>
      <c r="P3463" s="1">
        <v>45647</v>
      </c>
      <c r="Q3463" s="1">
        <v>45638</v>
      </c>
      <c r="R3463" t="s">
        <v>493</v>
      </c>
      <c r="S3463">
        <v>154.69999999999999</v>
      </c>
      <c r="T3463">
        <v>30</v>
      </c>
    </row>
    <row r="3464" spans="1:20" x14ac:dyDescent="0.25">
      <c r="A3464" s="1">
        <v>45638</v>
      </c>
      <c r="B3464">
        <v>865</v>
      </c>
      <c r="C3464">
        <v>1</v>
      </c>
      <c r="D3464">
        <v>1</v>
      </c>
      <c r="E3464">
        <v>4</v>
      </c>
      <c r="F3464">
        <v>1</v>
      </c>
      <c r="G3464">
        <v>3</v>
      </c>
      <c r="H3464" t="s">
        <v>491</v>
      </c>
      <c r="I3464">
        <v>989</v>
      </c>
      <c r="J3464">
        <v>85</v>
      </c>
      <c r="K3464" s="1">
        <v>45658</v>
      </c>
      <c r="L3464">
        <v>1</v>
      </c>
      <c r="M3464" t="s">
        <v>494</v>
      </c>
      <c r="N3464" t="s">
        <v>488</v>
      </c>
      <c r="O3464" t="s">
        <v>489</v>
      </c>
      <c r="R3464" t="s">
        <v>490</v>
      </c>
      <c r="S3464">
        <v>751.8</v>
      </c>
      <c r="T3464">
        <v>0</v>
      </c>
    </row>
    <row r="3465" spans="1:20" x14ac:dyDescent="0.25">
      <c r="A3465" s="1">
        <v>45638</v>
      </c>
      <c r="B3465">
        <v>2232</v>
      </c>
      <c r="C3465">
        <v>1</v>
      </c>
      <c r="D3465">
        <v>4</v>
      </c>
      <c r="E3465">
        <v>4</v>
      </c>
      <c r="F3465">
        <v>5</v>
      </c>
      <c r="G3465">
        <v>1</v>
      </c>
      <c r="H3465" t="s">
        <v>486</v>
      </c>
      <c r="I3465">
        <v>812</v>
      </c>
      <c r="J3465">
        <v>66</v>
      </c>
      <c r="L3465">
        <v>8</v>
      </c>
      <c r="M3465" t="s">
        <v>487</v>
      </c>
      <c r="N3465" t="s">
        <v>495</v>
      </c>
      <c r="O3465" t="s">
        <v>497</v>
      </c>
      <c r="P3465" s="1">
        <v>45644</v>
      </c>
      <c r="Q3465" s="1">
        <v>45638</v>
      </c>
      <c r="R3465" t="s">
        <v>498</v>
      </c>
      <c r="S3465">
        <v>621.6</v>
      </c>
      <c r="T3465">
        <v>10</v>
      </c>
    </row>
    <row r="3466" spans="1:20" x14ac:dyDescent="0.25">
      <c r="A3466" s="1">
        <v>45638</v>
      </c>
      <c r="B3466">
        <v>4863</v>
      </c>
      <c r="C3466">
        <v>1</v>
      </c>
      <c r="D3466">
        <v>1</v>
      </c>
      <c r="E3466">
        <v>3</v>
      </c>
      <c r="F3466">
        <v>2</v>
      </c>
      <c r="G3466">
        <v>2</v>
      </c>
      <c r="H3466" t="s">
        <v>486</v>
      </c>
      <c r="I3466">
        <v>827</v>
      </c>
      <c r="J3466">
        <v>134</v>
      </c>
      <c r="K3466" s="1">
        <v>45666</v>
      </c>
      <c r="L3466">
        <v>2</v>
      </c>
      <c r="M3466" t="s">
        <v>487</v>
      </c>
      <c r="N3466" t="s">
        <v>488</v>
      </c>
      <c r="O3466" t="s">
        <v>489</v>
      </c>
      <c r="R3466" t="s">
        <v>490</v>
      </c>
      <c r="S3466">
        <v>672.7</v>
      </c>
      <c r="T3466">
        <v>0</v>
      </c>
    </row>
    <row r="3467" spans="1:20" x14ac:dyDescent="0.25">
      <c r="A3467" s="1">
        <v>45638</v>
      </c>
      <c r="B3467">
        <v>3797</v>
      </c>
      <c r="C3467">
        <v>1</v>
      </c>
      <c r="D3467">
        <v>2</v>
      </c>
      <c r="E3467">
        <v>1</v>
      </c>
      <c r="F3467">
        <v>5</v>
      </c>
      <c r="G3467">
        <v>3</v>
      </c>
      <c r="H3467" t="s">
        <v>492</v>
      </c>
      <c r="I3467">
        <v>826</v>
      </c>
      <c r="J3467">
        <v>45</v>
      </c>
      <c r="L3467">
        <v>2</v>
      </c>
      <c r="M3467" t="s">
        <v>492</v>
      </c>
      <c r="N3467" t="s">
        <v>488</v>
      </c>
      <c r="O3467" t="s">
        <v>497</v>
      </c>
      <c r="P3467" s="1">
        <v>45646</v>
      </c>
      <c r="Q3467" s="1">
        <v>45638</v>
      </c>
      <c r="R3467" t="s">
        <v>493</v>
      </c>
      <c r="S3467">
        <v>630.70000000000005</v>
      </c>
      <c r="T3467">
        <v>30</v>
      </c>
    </row>
    <row r="3468" spans="1:20" x14ac:dyDescent="0.25">
      <c r="A3468" s="1">
        <v>45638</v>
      </c>
      <c r="B3468">
        <v>3305</v>
      </c>
      <c r="C3468">
        <v>1</v>
      </c>
      <c r="D3468">
        <v>2</v>
      </c>
      <c r="E3468">
        <v>1</v>
      </c>
      <c r="F3468">
        <v>5</v>
      </c>
      <c r="G3468">
        <v>1</v>
      </c>
      <c r="H3468" t="s">
        <v>486</v>
      </c>
      <c r="I3468">
        <v>793</v>
      </c>
      <c r="J3468">
        <v>156</v>
      </c>
      <c r="K3468" s="1">
        <v>45655</v>
      </c>
      <c r="L3468">
        <v>10</v>
      </c>
      <c r="M3468" t="s">
        <v>494</v>
      </c>
      <c r="N3468" t="s">
        <v>495</v>
      </c>
      <c r="O3468" t="s">
        <v>497</v>
      </c>
      <c r="R3468" t="s">
        <v>490</v>
      </c>
      <c r="S3468">
        <v>664.3</v>
      </c>
      <c r="T3468">
        <v>0</v>
      </c>
    </row>
    <row r="3469" spans="1:20" x14ac:dyDescent="0.25">
      <c r="A3469" s="1">
        <v>45638</v>
      </c>
      <c r="B3469">
        <v>2397</v>
      </c>
      <c r="C3469">
        <v>1</v>
      </c>
      <c r="D3469">
        <v>3</v>
      </c>
      <c r="E3469">
        <v>5</v>
      </c>
      <c r="F3469">
        <v>2</v>
      </c>
      <c r="G3469">
        <v>3</v>
      </c>
      <c r="H3469" t="s">
        <v>492</v>
      </c>
      <c r="I3469">
        <v>502</v>
      </c>
      <c r="J3469">
        <v>70</v>
      </c>
      <c r="L3469">
        <v>4</v>
      </c>
      <c r="M3469" t="s">
        <v>487</v>
      </c>
      <c r="N3469" t="s">
        <v>488</v>
      </c>
      <c r="O3469" t="s">
        <v>497</v>
      </c>
      <c r="P3469" s="1">
        <v>45647</v>
      </c>
      <c r="Q3469" s="1">
        <v>45638</v>
      </c>
      <c r="R3469" t="s">
        <v>496</v>
      </c>
      <c r="S3469">
        <v>435.4</v>
      </c>
      <c r="T3469">
        <v>50</v>
      </c>
    </row>
    <row r="3470" spans="1:20" x14ac:dyDescent="0.25">
      <c r="A3470" s="1">
        <v>45638</v>
      </c>
      <c r="B3470">
        <v>2731</v>
      </c>
      <c r="C3470">
        <v>1</v>
      </c>
      <c r="D3470">
        <v>3</v>
      </c>
      <c r="E3470">
        <v>5</v>
      </c>
      <c r="F3470">
        <v>3</v>
      </c>
      <c r="G3470">
        <v>3</v>
      </c>
      <c r="H3470" t="s">
        <v>486</v>
      </c>
      <c r="I3470">
        <v>902</v>
      </c>
      <c r="J3470">
        <v>113</v>
      </c>
      <c r="K3470" s="1">
        <v>45649</v>
      </c>
      <c r="L3470">
        <v>5</v>
      </c>
      <c r="M3470" t="s">
        <v>492</v>
      </c>
      <c r="N3470" t="s">
        <v>495</v>
      </c>
      <c r="O3470" t="s">
        <v>497</v>
      </c>
      <c r="R3470" t="s">
        <v>490</v>
      </c>
      <c r="S3470">
        <v>710.5</v>
      </c>
      <c r="T3470">
        <v>0</v>
      </c>
    </row>
    <row r="3471" spans="1:20" x14ac:dyDescent="0.25">
      <c r="A3471" s="1">
        <v>45638</v>
      </c>
      <c r="B3471">
        <v>3973</v>
      </c>
      <c r="C3471">
        <v>1</v>
      </c>
      <c r="D3471">
        <v>3</v>
      </c>
      <c r="E3471">
        <v>5</v>
      </c>
      <c r="F3471">
        <v>4</v>
      </c>
      <c r="G3471">
        <v>2</v>
      </c>
      <c r="H3471" t="s">
        <v>491</v>
      </c>
      <c r="I3471">
        <v>390</v>
      </c>
      <c r="J3471">
        <v>129</v>
      </c>
      <c r="L3471">
        <v>1</v>
      </c>
      <c r="M3471" t="s">
        <v>492</v>
      </c>
      <c r="N3471" t="s">
        <v>488</v>
      </c>
      <c r="O3471" t="s">
        <v>497</v>
      </c>
      <c r="P3471" s="1">
        <v>45645</v>
      </c>
      <c r="Q3471" s="1">
        <v>45638</v>
      </c>
      <c r="R3471" t="s">
        <v>498</v>
      </c>
      <c r="S3471">
        <v>370.3</v>
      </c>
      <c r="T3471">
        <v>10</v>
      </c>
    </row>
    <row r="3472" spans="1:20" x14ac:dyDescent="0.25">
      <c r="A3472" s="1">
        <v>45639</v>
      </c>
      <c r="B3472">
        <v>3718</v>
      </c>
      <c r="C3472">
        <v>1</v>
      </c>
      <c r="D3472">
        <v>4</v>
      </c>
      <c r="E3472">
        <v>2</v>
      </c>
      <c r="F3472">
        <v>5</v>
      </c>
      <c r="G3472">
        <v>3</v>
      </c>
      <c r="H3472" t="s">
        <v>486</v>
      </c>
      <c r="I3472">
        <v>740</v>
      </c>
      <c r="J3472">
        <v>155</v>
      </c>
      <c r="K3472" s="1">
        <v>45647</v>
      </c>
      <c r="L3472">
        <v>3</v>
      </c>
      <c r="M3472" t="s">
        <v>487</v>
      </c>
      <c r="N3472" t="s">
        <v>495</v>
      </c>
      <c r="O3472" t="s">
        <v>497</v>
      </c>
      <c r="R3472" t="s">
        <v>490</v>
      </c>
      <c r="S3472">
        <v>626.5</v>
      </c>
      <c r="T3472">
        <v>0</v>
      </c>
    </row>
    <row r="3473" spans="1:20" x14ac:dyDescent="0.25">
      <c r="A3473" s="1">
        <v>45639</v>
      </c>
      <c r="B3473">
        <v>118</v>
      </c>
      <c r="C3473">
        <v>1</v>
      </c>
      <c r="D3473">
        <v>1</v>
      </c>
      <c r="E3473">
        <v>1</v>
      </c>
      <c r="F3473">
        <v>3</v>
      </c>
      <c r="G3473">
        <v>2</v>
      </c>
      <c r="H3473" t="s">
        <v>491</v>
      </c>
      <c r="I3473">
        <v>787</v>
      </c>
      <c r="J3473">
        <v>24</v>
      </c>
      <c r="L3473">
        <v>8</v>
      </c>
      <c r="M3473" t="s">
        <v>487</v>
      </c>
      <c r="N3473" t="s">
        <v>488</v>
      </c>
      <c r="O3473" t="s">
        <v>497</v>
      </c>
      <c r="P3473" s="1">
        <v>45643</v>
      </c>
      <c r="Q3473" s="1">
        <v>45639</v>
      </c>
      <c r="R3473" t="s">
        <v>493</v>
      </c>
      <c r="T3473">
        <v>30</v>
      </c>
    </row>
    <row r="3474" spans="1:20" x14ac:dyDescent="0.25">
      <c r="A3474" s="1">
        <v>45639</v>
      </c>
      <c r="B3474">
        <v>286</v>
      </c>
      <c r="C3474">
        <v>1</v>
      </c>
      <c r="D3474">
        <v>5</v>
      </c>
      <c r="E3474">
        <v>4</v>
      </c>
      <c r="F3474">
        <v>3</v>
      </c>
      <c r="G3474">
        <v>2</v>
      </c>
      <c r="H3474" t="s">
        <v>492</v>
      </c>
      <c r="I3474">
        <v>729</v>
      </c>
      <c r="J3474">
        <v>58</v>
      </c>
      <c r="L3474">
        <v>6</v>
      </c>
      <c r="M3474" t="s">
        <v>492</v>
      </c>
      <c r="N3474" t="s">
        <v>495</v>
      </c>
      <c r="O3474" t="s">
        <v>489</v>
      </c>
      <c r="P3474" s="1">
        <v>45643</v>
      </c>
      <c r="Q3474" s="1">
        <v>45639</v>
      </c>
      <c r="R3474" t="s">
        <v>493</v>
      </c>
      <c r="S3474">
        <v>571.9</v>
      </c>
      <c r="T3474">
        <v>30</v>
      </c>
    </row>
    <row r="3475" spans="1:20" x14ac:dyDescent="0.25">
      <c r="A3475" s="1">
        <v>45639</v>
      </c>
      <c r="B3475">
        <v>4649</v>
      </c>
      <c r="C3475">
        <v>1</v>
      </c>
      <c r="D3475">
        <v>1</v>
      </c>
      <c r="E3475">
        <v>5</v>
      </c>
      <c r="F3475">
        <v>3</v>
      </c>
      <c r="G3475">
        <v>1</v>
      </c>
      <c r="H3475" t="s">
        <v>486</v>
      </c>
      <c r="I3475">
        <v>523</v>
      </c>
      <c r="J3475">
        <v>87</v>
      </c>
      <c r="K3475" s="1">
        <v>45652</v>
      </c>
      <c r="L3475">
        <v>3</v>
      </c>
      <c r="M3475" t="s">
        <v>492</v>
      </c>
      <c r="N3475" t="s">
        <v>488</v>
      </c>
      <c r="O3475" t="s">
        <v>497</v>
      </c>
      <c r="R3475" t="s">
        <v>490</v>
      </c>
      <c r="S3475">
        <v>427</v>
      </c>
      <c r="T3475">
        <v>0</v>
      </c>
    </row>
    <row r="3476" spans="1:20" x14ac:dyDescent="0.25">
      <c r="A3476" s="1">
        <v>45639</v>
      </c>
      <c r="B3476">
        <v>4936</v>
      </c>
      <c r="C3476">
        <v>1</v>
      </c>
      <c r="D3476">
        <v>3</v>
      </c>
      <c r="E3476">
        <v>3</v>
      </c>
      <c r="F3476">
        <v>3</v>
      </c>
      <c r="G3476">
        <v>2</v>
      </c>
      <c r="H3476" t="s">
        <v>491</v>
      </c>
      <c r="I3476">
        <v>944</v>
      </c>
      <c r="J3476">
        <v>59</v>
      </c>
      <c r="L3476">
        <v>7</v>
      </c>
      <c r="M3476" t="s">
        <v>487</v>
      </c>
      <c r="N3476" t="s">
        <v>488</v>
      </c>
      <c r="O3476" t="s">
        <v>497</v>
      </c>
      <c r="P3476" s="1">
        <v>45645</v>
      </c>
      <c r="Q3476" s="1">
        <v>45639</v>
      </c>
      <c r="R3476" t="s">
        <v>493</v>
      </c>
      <c r="S3476">
        <v>723.1</v>
      </c>
      <c r="T3476">
        <v>30</v>
      </c>
    </row>
    <row r="3477" spans="1:20" x14ac:dyDescent="0.25">
      <c r="A3477" s="1">
        <v>45639</v>
      </c>
      <c r="B3477">
        <v>2199</v>
      </c>
      <c r="C3477">
        <v>1</v>
      </c>
      <c r="D3477">
        <v>4</v>
      </c>
      <c r="E3477">
        <v>4</v>
      </c>
      <c r="F3477">
        <v>5</v>
      </c>
      <c r="G3477">
        <v>1</v>
      </c>
      <c r="H3477" t="s">
        <v>491</v>
      </c>
      <c r="I3477">
        <v>807</v>
      </c>
      <c r="J3477">
        <v>55</v>
      </c>
      <c r="K3477" s="1">
        <v>45662</v>
      </c>
      <c r="L3477">
        <v>6</v>
      </c>
      <c r="M3477" t="s">
        <v>494</v>
      </c>
      <c r="N3477" t="s">
        <v>488</v>
      </c>
      <c r="O3477" t="s">
        <v>489</v>
      </c>
      <c r="R3477" t="s">
        <v>490</v>
      </c>
      <c r="S3477">
        <v>603.4</v>
      </c>
      <c r="T3477">
        <v>0</v>
      </c>
    </row>
    <row r="3478" spans="1:20" x14ac:dyDescent="0.25">
      <c r="A3478" s="1">
        <v>45639</v>
      </c>
      <c r="B3478">
        <v>2765</v>
      </c>
      <c r="C3478">
        <v>1</v>
      </c>
      <c r="D3478">
        <v>1</v>
      </c>
      <c r="E3478">
        <v>4</v>
      </c>
      <c r="F3478">
        <v>2</v>
      </c>
      <c r="G3478">
        <v>1</v>
      </c>
      <c r="H3478" t="s">
        <v>492</v>
      </c>
      <c r="I3478">
        <v>481</v>
      </c>
      <c r="J3478">
        <v>168</v>
      </c>
      <c r="L3478">
        <v>5</v>
      </c>
      <c r="M3478" t="s">
        <v>494</v>
      </c>
      <c r="N3478" t="s">
        <v>488</v>
      </c>
      <c r="O3478" t="s">
        <v>497</v>
      </c>
      <c r="P3478" s="1">
        <v>45643</v>
      </c>
      <c r="Q3478" s="1">
        <v>45639</v>
      </c>
      <c r="R3478" t="s">
        <v>493</v>
      </c>
      <c r="T3478">
        <v>30</v>
      </c>
    </row>
    <row r="3479" spans="1:20" x14ac:dyDescent="0.25">
      <c r="A3479" s="1">
        <v>45639</v>
      </c>
      <c r="B3479">
        <v>1048</v>
      </c>
      <c r="C3479">
        <v>1</v>
      </c>
      <c r="D3479">
        <v>2</v>
      </c>
      <c r="E3479">
        <v>4</v>
      </c>
      <c r="F3479">
        <v>5</v>
      </c>
      <c r="G3479">
        <v>1</v>
      </c>
      <c r="H3479" t="s">
        <v>492</v>
      </c>
      <c r="I3479">
        <v>678</v>
      </c>
      <c r="J3479">
        <v>116</v>
      </c>
      <c r="L3479">
        <v>8</v>
      </c>
      <c r="M3479" t="s">
        <v>494</v>
      </c>
      <c r="N3479" t="s">
        <v>488</v>
      </c>
      <c r="O3479" t="s">
        <v>489</v>
      </c>
      <c r="P3479" s="1">
        <v>45646</v>
      </c>
      <c r="Q3479" s="1">
        <v>45639</v>
      </c>
      <c r="R3479" t="s">
        <v>493</v>
      </c>
      <c r="S3479">
        <v>576.79999999999995</v>
      </c>
      <c r="T3479">
        <v>30</v>
      </c>
    </row>
    <row r="3480" spans="1:20" x14ac:dyDescent="0.25">
      <c r="A3480" s="1">
        <v>45639</v>
      </c>
      <c r="B3480">
        <v>4934</v>
      </c>
      <c r="C3480">
        <v>1</v>
      </c>
      <c r="D3480">
        <v>1</v>
      </c>
      <c r="E3480">
        <v>1</v>
      </c>
      <c r="F3480">
        <v>5</v>
      </c>
      <c r="G3480">
        <v>2</v>
      </c>
      <c r="H3480" t="s">
        <v>486</v>
      </c>
      <c r="I3480">
        <v>941</v>
      </c>
      <c r="J3480">
        <v>45</v>
      </c>
      <c r="K3480" s="1">
        <v>45651</v>
      </c>
      <c r="L3480">
        <v>8</v>
      </c>
      <c r="M3480" t="s">
        <v>494</v>
      </c>
      <c r="N3480" t="s">
        <v>488</v>
      </c>
      <c r="O3480" t="s">
        <v>497</v>
      </c>
      <c r="R3480" t="s">
        <v>490</v>
      </c>
      <c r="S3480">
        <v>690.2</v>
      </c>
      <c r="T3480">
        <v>0</v>
      </c>
    </row>
    <row r="3481" spans="1:20" x14ac:dyDescent="0.25">
      <c r="A3481" s="1">
        <v>45639</v>
      </c>
      <c r="B3481">
        <v>1927</v>
      </c>
      <c r="C3481">
        <v>1</v>
      </c>
      <c r="D3481">
        <v>2</v>
      </c>
      <c r="E3481">
        <v>5</v>
      </c>
      <c r="F3481">
        <v>5</v>
      </c>
      <c r="G3481">
        <v>1</v>
      </c>
      <c r="H3481" t="s">
        <v>486</v>
      </c>
      <c r="I3481">
        <v>401</v>
      </c>
      <c r="J3481">
        <v>123</v>
      </c>
      <c r="L3481">
        <v>3</v>
      </c>
      <c r="M3481" t="s">
        <v>494</v>
      </c>
      <c r="N3481" t="s">
        <v>488</v>
      </c>
      <c r="O3481" t="s">
        <v>489</v>
      </c>
      <c r="P3481" s="1">
        <v>45647</v>
      </c>
      <c r="Q3481" s="1">
        <v>45639</v>
      </c>
      <c r="R3481" t="s">
        <v>496</v>
      </c>
      <c r="S3481">
        <v>401.8</v>
      </c>
      <c r="T3481">
        <v>50</v>
      </c>
    </row>
    <row r="3482" spans="1:20" x14ac:dyDescent="0.25">
      <c r="A3482" s="1">
        <v>45640</v>
      </c>
      <c r="B3482">
        <v>3853</v>
      </c>
      <c r="C3482">
        <v>1</v>
      </c>
      <c r="D3482">
        <v>1</v>
      </c>
      <c r="E3482">
        <v>3</v>
      </c>
      <c r="F3482">
        <v>1</v>
      </c>
      <c r="G3482">
        <v>2</v>
      </c>
      <c r="H3482" t="s">
        <v>486</v>
      </c>
      <c r="I3482">
        <v>462</v>
      </c>
      <c r="J3482">
        <v>122</v>
      </c>
      <c r="K3482" s="1">
        <v>45660</v>
      </c>
      <c r="L3482">
        <v>8</v>
      </c>
      <c r="M3482" t="s">
        <v>494</v>
      </c>
      <c r="N3482" t="s">
        <v>488</v>
      </c>
      <c r="O3482" t="s">
        <v>489</v>
      </c>
      <c r="R3482" t="s">
        <v>490</v>
      </c>
      <c r="S3482">
        <v>408.8</v>
      </c>
      <c r="T3482">
        <v>0</v>
      </c>
    </row>
    <row r="3483" spans="1:20" x14ac:dyDescent="0.25">
      <c r="A3483" s="1">
        <v>45640</v>
      </c>
      <c r="B3483">
        <v>1992</v>
      </c>
      <c r="C3483">
        <v>1</v>
      </c>
      <c r="D3483">
        <v>1</v>
      </c>
      <c r="E3483">
        <v>2</v>
      </c>
      <c r="F3483">
        <v>2</v>
      </c>
      <c r="G3483">
        <v>2</v>
      </c>
      <c r="H3483" t="s">
        <v>491</v>
      </c>
      <c r="I3483">
        <v>779</v>
      </c>
      <c r="J3483">
        <v>94</v>
      </c>
      <c r="L3483">
        <v>10</v>
      </c>
      <c r="M3483" t="s">
        <v>494</v>
      </c>
      <c r="N3483" t="s">
        <v>488</v>
      </c>
      <c r="O3483" t="s">
        <v>489</v>
      </c>
      <c r="P3483" s="1">
        <v>45648</v>
      </c>
      <c r="Q3483" s="1">
        <v>45640</v>
      </c>
      <c r="R3483" t="s">
        <v>498</v>
      </c>
      <c r="T3483">
        <v>10</v>
      </c>
    </row>
    <row r="3484" spans="1:20" x14ac:dyDescent="0.25">
      <c r="A3484" s="1">
        <v>45640</v>
      </c>
      <c r="B3484">
        <v>4620</v>
      </c>
      <c r="C3484">
        <v>1</v>
      </c>
      <c r="D3484">
        <v>1</v>
      </c>
      <c r="E3484">
        <v>3</v>
      </c>
      <c r="F3484">
        <v>4</v>
      </c>
      <c r="G3484">
        <v>1</v>
      </c>
      <c r="H3484" t="s">
        <v>492</v>
      </c>
      <c r="I3484">
        <v>187</v>
      </c>
      <c r="J3484">
        <v>104</v>
      </c>
      <c r="L3484">
        <v>9</v>
      </c>
      <c r="M3484" t="s">
        <v>487</v>
      </c>
      <c r="N3484" t="s">
        <v>488</v>
      </c>
      <c r="O3484" t="s">
        <v>497</v>
      </c>
      <c r="P3484" s="1">
        <v>45648</v>
      </c>
      <c r="Q3484" s="1">
        <v>45640</v>
      </c>
      <c r="R3484" t="s">
        <v>496</v>
      </c>
      <c r="S3484">
        <v>238.7</v>
      </c>
      <c r="T3484">
        <v>50</v>
      </c>
    </row>
    <row r="3485" spans="1:20" x14ac:dyDescent="0.25">
      <c r="A3485" s="1">
        <v>45640</v>
      </c>
      <c r="B3485">
        <v>3710</v>
      </c>
      <c r="C3485">
        <v>1</v>
      </c>
      <c r="D3485">
        <v>3</v>
      </c>
      <c r="E3485">
        <v>3</v>
      </c>
      <c r="F3485">
        <v>3</v>
      </c>
      <c r="G3485">
        <v>2</v>
      </c>
      <c r="H3485" t="s">
        <v>486</v>
      </c>
      <c r="I3485">
        <v>111</v>
      </c>
      <c r="J3485">
        <v>132</v>
      </c>
      <c r="L3485">
        <v>10</v>
      </c>
      <c r="M3485" t="s">
        <v>492</v>
      </c>
      <c r="N3485" t="s">
        <v>488</v>
      </c>
      <c r="O3485" t="s">
        <v>489</v>
      </c>
      <c r="P3485" s="1">
        <v>45642</v>
      </c>
      <c r="Q3485" s="1">
        <v>45640</v>
      </c>
      <c r="R3485" t="s">
        <v>496</v>
      </c>
      <c r="S3485">
        <v>205.1</v>
      </c>
      <c r="T3485">
        <v>50</v>
      </c>
    </row>
    <row r="3486" spans="1:20" x14ac:dyDescent="0.25">
      <c r="A3486" s="1">
        <v>45640</v>
      </c>
      <c r="B3486">
        <v>4861</v>
      </c>
      <c r="C3486">
        <v>1</v>
      </c>
      <c r="D3486">
        <v>2</v>
      </c>
      <c r="E3486">
        <v>3</v>
      </c>
      <c r="F3486">
        <v>5</v>
      </c>
      <c r="G3486">
        <v>1</v>
      </c>
      <c r="H3486" t="s">
        <v>486</v>
      </c>
      <c r="I3486">
        <v>351</v>
      </c>
      <c r="J3486">
        <v>75</v>
      </c>
      <c r="L3486">
        <v>3</v>
      </c>
      <c r="M3486" t="s">
        <v>492</v>
      </c>
      <c r="N3486" t="s">
        <v>488</v>
      </c>
      <c r="O3486" t="s">
        <v>497</v>
      </c>
      <c r="P3486" s="1">
        <v>45642</v>
      </c>
      <c r="Q3486" s="1">
        <v>45640</v>
      </c>
      <c r="R3486" t="s">
        <v>496</v>
      </c>
      <c r="S3486">
        <v>333.2</v>
      </c>
      <c r="T3486">
        <v>50</v>
      </c>
    </row>
    <row r="3487" spans="1:20" x14ac:dyDescent="0.25">
      <c r="A3487" s="1">
        <v>45640</v>
      </c>
      <c r="B3487">
        <v>1806</v>
      </c>
      <c r="C3487">
        <v>1</v>
      </c>
      <c r="D3487">
        <v>4</v>
      </c>
      <c r="E3487">
        <v>2</v>
      </c>
      <c r="F3487">
        <v>5</v>
      </c>
      <c r="G3487">
        <v>1</v>
      </c>
      <c r="H3487" t="s">
        <v>491</v>
      </c>
      <c r="I3487">
        <v>428</v>
      </c>
      <c r="J3487">
        <v>76</v>
      </c>
      <c r="K3487" s="1">
        <v>45650</v>
      </c>
      <c r="L3487">
        <v>8</v>
      </c>
      <c r="M3487" t="s">
        <v>492</v>
      </c>
      <c r="N3487" t="s">
        <v>488</v>
      </c>
      <c r="O3487" t="s">
        <v>497</v>
      </c>
      <c r="R3487" t="s">
        <v>490</v>
      </c>
      <c r="S3487">
        <v>352.8</v>
      </c>
      <c r="T3487">
        <v>0</v>
      </c>
    </row>
    <row r="3488" spans="1:20" x14ac:dyDescent="0.25">
      <c r="A3488" s="1">
        <v>45640</v>
      </c>
      <c r="B3488">
        <v>1736</v>
      </c>
      <c r="C3488">
        <v>1</v>
      </c>
      <c r="D3488">
        <v>5</v>
      </c>
      <c r="E3488">
        <v>3</v>
      </c>
      <c r="F3488">
        <v>2</v>
      </c>
      <c r="G3488">
        <v>1</v>
      </c>
      <c r="H3488" t="s">
        <v>486</v>
      </c>
      <c r="I3488">
        <v>285</v>
      </c>
      <c r="J3488">
        <v>147</v>
      </c>
      <c r="K3488" s="1">
        <v>45649</v>
      </c>
      <c r="L3488">
        <v>8</v>
      </c>
      <c r="M3488" t="s">
        <v>492</v>
      </c>
      <c r="N3488" t="s">
        <v>488</v>
      </c>
      <c r="O3488" t="s">
        <v>497</v>
      </c>
      <c r="R3488" t="s">
        <v>490</v>
      </c>
      <c r="S3488">
        <v>302.39999999999998</v>
      </c>
      <c r="T3488">
        <v>0</v>
      </c>
    </row>
    <row r="3489" spans="1:20" x14ac:dyDescent="0.25">
      <c r="A3489" s="1">
        <v>45640</v>
      </c>
      <c r="B3489">
        <v>4034</v>
      </c>
      <c r="C3489">
        <v>1</v>
      </c>
      <c r="D3489">
        <v>2</v>
      </c>
      <c r="E3489">
        <v>3</v>
      </c>
      <c r="F3489">
        <v>5</v>
      </c>
      <c r="G3489">
        <v>3</v>
      </c>
      <c r="H3489" t="s">
        <v>491</v>
      </c>
      <c r="I3489">
        <v>110</v>
      </c>
      <c r="J3489">
        <v>120</v>
      </c>
      <c r="L3489">
        <v>7</v>
      </c>
      <c r="M3489" t="s">
        <v>494</v>
      </c>
      <c r="N3489" t="s">
        <v>488</v>
      </c>
      <c r="O3489" t="s">
        <v>497</v>
      </c>
      <c r="P3489" s="1">
        <v>45642</v>
      </c>
      <c r="Q3489" s="1">
        <v>45640</v>
      </c>
      <c r="R3489" t="s">
        <v>493</v>
      </c>
      <c r="T3489">
        <v>30</v>
      </c>
    </row>
    <row r="3490" spans="1:20" x14ac:dyDescent="0.25">
      <c r="A3490" s="1">
        <v>45640</v>
      </c>
      <c r="B3490">
        <v>124</v>
      </c>
      <c r="C3490">
        <v>1</v>
      </c>
      <c r="D3490">
        <v>3</v>
      </c>
      <c r="E3490">
        <v>5</v>
      </c>
      <c r="F3490">
        <v>4</v>
      </c>
      <c r="G3490">
        <v>2</v>
      </c>
      <c r="H3490" t="s">
        <v>491</v>
      </c>
      <c r="I3490">
        <v>895</v>
      </c>
      <c r="J3490">
        <v>154</v>
      </c>
      <c r="L3490">
        <v>8</v>
      </c>
      <c r="M3490" t="s">
        <v>487</v>
      </c>
      <c r="N3490" t="s">
        <v>488</v>
      </c>
      <c r="O3490" t="s">
        <v>497</v>
      </c>
      <c r="P3490" s="1">
        <v>45642</v>
      </c>
      <c r="Q3490" s="1">
        <v>45640</v>
      </c>
      <c r="R3490" t="s">
        <v>498</v>
      </c>
      <c r="S3490">
        <v>741.3</v>
      </c>
      <c r="T3490">
        <v>10</v>
      </c>
    </row>
    <row r="3491" spans="1:20" x14ac:dyDescent="0.25">
      <c r="A3491" s="1">
        <v>45640</v>
      </c>
      <c r="B3491">
        <v>2592</v>
      </c>
      <c r="C3491">
        <v>1</v>
      </c>
      <c r="D3491">
        <v>2</v>
      </c>
      <c r="E3491">
        <v>5</v>
      </c>
      <c r="F3491">
        <v>5</v>
      </c>
      <c r="G3491">
        <v>3</v>
      </c>
      <c r="H3491" t="s">
        <v>492</v>
      </c>
      <c r="I3491">
        <v>477</v>
      </c>
      <c r="J3491">
        <v>189</v>
      </c>
      <c r="K3491" s="1">
        <v>45657</v>
      </c>
      <c r="L3491">
        <v>1</v>
      </c>
      <c r="M3491" t="s">
        <v>492</v>
      </c>
      <c r="N3491" t="s">
        <v>488</v>
      </c>
      <c r="O3491" t="s">
        <v>497</v>
      </c>
      <c r="R3491" t="s">
        <v>490</v>
      </c>
      <c r="S3491">
        <v>466.2</v>
      </c>
      <c r="T3491">
        <v>0</v>
      </c>
    </row>
    <row r="3492" spans="1:20" x14ac:dyDescent="0.25">
      <c r="A3492" s="1">
        <v>45641</v>
      </c>
      <c r="B3492">
        <v>3655</v>
      </c>
      <c r="C3492">
        <v>1</v>
      </c>
      <c r="D3492">
        <v>4</v>
      </c>
      <c r="E3492">
        <v>5</v>
      </c>
      <c r="F3492">
        <v>5</v>
      </c>
      <c r="G3492">
        <v>3</v>
      </c>
      <c r="H3492" t="s">
        <v>491</v>
      </c>
      <c r="I3492">
        <v>63</v>
      </c>
      <c r="J3492">
        <v>160</v>
      </c>
      <c r="L3492">
        <v>3</v>
      </c>
      <c r="M3492" t="s">
        <v>494</v>
      </c>
      <c r="N3492" t="s">
        <v>488</v>
      </c>
      <c r="O3492" t="s">
        <v>497</v>
      </c>
      <c r="P3492" s="1">
        <v>45645</v>
      </c>
      <c r="Q3492" s="1">
        <v>45641</v>
      </c>
      <c r="R3492" t="s">
        <v>498</v>
      </c>
      <c r="S3492">
        <v>163.1</v>
      </c>
      <c r="T3492">
        <v>10</v>
      </c>
    </row>
    <row r="3493" spans="1:20" x14ac:dyDescent="0.25">
      <c r="A3493" s="1">
        <v>45641</v>
      </c>
      <c r="B3493">
        <v>1743</v>
      </c>
      <c r="C3493">
        <v>1</v>
      </c>
      <c r="D3493">
        <v>2</v>
      </c>
      <c r="E3493">
        <v>4</v>
      </c>
      <c r="F3493">
        <v>5</v>
      </c>
      <c r="G3493">
        <v>2</v>
      </c>
      <c r="H3493" t="s">
        <v>492</v>
      </c>
      <c r="I3493">
        <v>209</v>
      </c>
      <c r="J3493">
        <v>103</v>
      </c>
      <c r="K3493" s="1">
        <v>45648</v>
      </c>
      <c r="L3493">
        <v>6</v>
      </c>
      <c r="M3493" t="s">
        <v>494</v>
      </c>
      <c r="N3493" t="s">
        <v>488</v>
      </c>
      <c r="O3493" t="s">
        <v>489</v>
      </c>
      <c r="R3493" t="s">
        <v>490</v>
      </c>
      <c r="S3493">
        <v>218.4</v>
      </c>
      <c r="T3493">
        <v>0</v>
      </c>
    </row>
    <row r="3494" spans="1:20" x14ac:dyDescent="0.25">
      <c r="A3494" s="1">
        <v>45641</v>
      </c>
      <c r="B3494">
        <v>441</v>
      </c>
      <c r="C3494">
        <v>1</v>
      </c>
      <c r="D3494">
        <v>3</v>
      </c>
      <c r="E3494">
        <v>3</v>
      </c>
      <c r="F3494">
        <v>3</v>
      </c>
      <c r="G3494">
        <v>2</v>
      </c>
      <c r="H3494" t="s">
        <v>491</v>
      </c>
      <c r="I3494">
        <v>827</v>
      </c>
      <c r="J3494">
        <v>181</v>
      </c>
      <c r="L3494">
        <v>7</v>
      </c>
      <c r="M3494" t="s">
        <v>494</v>
      </c>
      <c r="N3494" t="s">
        <v>488</v>
      </c>
      <c r="O3494" t="s">
        <v>497</v>
      </c>
      <c r="P3494" s="1">
        <v>45646</v>
      </c>
      <c r="Q3494" s="1">
        <v>45641</v>
      </c>
      <c r="R3494" t="s">
        <v>498</v>
      </c>
      <c r="S3494">
        <v>712.6</v>
      </c>
      <c r="T3494">
        <v>10</v>
      </c>
    </row>
    <row r="3495" spans="1:20" x14ac:dyDescent="0.25">
      <c r="A3495" s="1">
        <v>45641</v>
      </c>
      <c r="B3495">
        <v>799</v>
      </c>
      <c r="C3495">
        <v>1</v>
      </c>
      <c r="D3495">
        <v>3</v>
      </c>
      <c r="E3495">
        <v>1</v>
      </c>
      <c r="F3495">
        <v>2</v>
      </c>
      <c r="G3495">
        <v>1</v>
      </c>
      <c r="H3495" t="s">
        <v>492</v>
      </c>
      <c r="I3495">
        <v>273</v>
      </c>
      <c r="J3495">
        <v>119</v>
      </c>
      <c r="L3495">
        <v>7</v>
      </c>
      <c r="M3495" t="s">
        <v>487</v>
      </c>
      <c r="N3495" t="s">
        <v>488</v>
      </c>
      <c r="O3495" t="s">
        <v>497</v>
      </c>
      <c r="P3495" s="1">
        <v>45645</v>
      </c>
      <c r="Q3495" s="1">
        <v>45641</v>
      </c>
      <c r="R3495" t="s">
        <v>498</v>
      </c>
      <c r="T3495">
        <v>10</v>
      </c>
    </row>
    <row r="3496" spans="1:20" x14ac:dyDescent="0.25">
      <c r="A3496" s="1">
        <v>45641</v>
      </c>
      <c r="B3496">
        <v>3572</v>
      </c>
      <c r="C3496">
        <v>1</v>
      </c>
      <c r="D3496">
        <v>5</v>
      </c>
      <c r="E3496">
        <v>1</v>
      </c>
      <c r="F3496">
        <v>2</v>
      </c>
      <c r="G3496">
        <v>3</v>
      </c>
      <c r="H3496" t="s">
        <v>491</v>
      </c>
      <c r="I3496">
        <v>403</v>
      </c>
      <c r="J3496">
        <v>65</v>
      </c>
      <c r="K3496" s="1">
        <v>45661</v>
      </c>
      <c r="L3496">
        <v>6</v>
      </c>
      <c r="M3496" t="s">
        <v>487</v>
      </c>
      <c r="N3496" t="s">
        <v>488</v>
      </c>
      <c r="O3496" t="s">
        <v>489</v>
      </c>
      <c r="R3496" t="s">
        <v>490</v>
      </c>
      <c r="S3496">
        <v>327.60000000000002</v>
      </c>
      <c r="T3496">
        <v>0</v>
      </c>
    </row>
    <row r="3497" spans="1:20" x14ac:dyDescent="0.25">
      <c r="A3497" s="1">
        <v>45641</v>
      </c>
      <c r="B3497">
        <v>4856</v>
      </c>
      <c r="C3497">
        <v>1</v>
      </c>
      <c r="D3497">
        <v>4</v>
      </c>
      <c r="E3497">
        <v>1</v>
      </c>
      <c r="F3497">
        <v>5</v>
      </c>
      <c r="G3497">
        <v>2</v>
      </c>
      <c r="H3497" t="s">
        <v>486</v>
      </c>
      <c r="I3497">
        <v>203</v>
      </c>
      <c r="J3497">
        <v>80</v>
      </c>
      <c r="L3497">
        <v>4</v>
      </c>
      <c r="M3497" t="s">
        <v>487</v>
      </c>
      <c r="N3497" t="s">
        <v>488</v>
      </c>
      <c r="O3497" t="s">
        <v>497</v>
      </c>
      <c r="P3497" s="1">
        <v>45646</v>
      </c>
      <c r="Q3497" s="1">
        <v>45641</v>
      </c>
      <c r="R3497" t="s">
        <v>496</v>
      </c>
      <c r="S3497">
        <v>233.1</v>
      </c>
      <c r="T3497">
        <v>50</v>
      </c>
    </row>
    <row r="3498" spans="1:20" x14ac:dyDescent="0.25">
      <c r="A3498" s="1">
        <v>45641</v>
      </c>
      <c r="B3498">
        <v>918</v>
      </c>
      <c r="C3498">
        <v>1</v>
      </c>
      <c r="D3498">
        <v>5</v>
      </c>
      <c r="E3498">
        <v>2</v>
      </c>
      <c r="F3498">
        <v>2</v>
      </c>
      <c r="G3498">
        <v>1</v>
      </c>
      <c r="H3498" t="s">
        <v>492</v>
      </c>
      <c r="I3498">
        <v>104</v>
      </c>
      <c r="J3498">
        <v>75</v>
      </c>
      <c r="K3498" s="1">
        <v>45653</v>
      </c>
      <c r="L3498">
        <v>5</v>
      </c>
      <c r="M3498" t="s">
        <v>492</v>
      </c>
      <c r="N3498" t="s">
        <v>488</v>
      </c>
      <c r="O3498" t="s">
        <v>489</v>
      </c>
      <c r="R3498" t="s">
        <v>490</v>
      </c>
      <c r="T3498">
        <v>0</v>
      </c>
    </row>
    <row r="3499" spans="1:20" x14ac:dyDescent="0.25">
      <c r="A3499" s="1">
        <v>45641</v>
      </c>
      <c r="B3499">
        <v>1134</v>
      </c>
      <c r="C3499">
        <v>1</v>
      </c>
      <c r="D3499">
        <v>1</v>
      </c>
      <c r="E3499">
        <v>5</v>
      </c>
      <c r="F3499">
        <v>1</v>
      </c>
      <c r="G3499">
        <v>2</v>
      </c>
      <c r="H3499" t="s">
        <v>492</v>
      </c>
      <c r="I3499">
        <v>269</v>
      </c>
      <c r="J3499">
        <v>48</v>
      </c>
      <c r="K3499" s="1">
        <v>45670</v>
      </c>
      <c r="L3499">
        <v>9</v>
      </c>
      <c r="M3499" t="s">
        <v>492</v>
      </c>
      <c r="N3499" t="s">
        <v>488</v>
      </c>
      <c r="O3499" t="s">
        <v>489</v>
      </c>
      <c r="R3499" t="s">
        <v>490</v>
      </c>
      <c r="S3499">
        <v>221.9</v>
      </c>
      <c r="T3499">
        <v>0</v>
      </c>
    </row>
    <row r="3500" spans="1:20" x14ac:dyDescent="0.25">
      <c r="A3500" s="1">
        <v>45641</v>
      </c>
      <c r="B3500">
        <v>322</v>
      </c>
      <c r="C3500">
        <v>1</v>
      </c>
      <c r="D3500">
        <v>3</v>
      </c>
      <c r="E3500">
        <v>5</v>
      </c>
      <c r="F3500">
        <v>1</v>
      </c>
      <c r="G3500">
        <v>2</v>
      </c>
      <c r="H3500" t="s">
        <v>491</v>
      </c>
      <c r="I3500">
        <v>207</v>
      </c>
      <c r="J3500">
        <v>130</v>
      </c>
      <c r="K3500" s="1">
        <v>45664</v>
      </c>
      <c r="L3500">
        <v>1</v>
      </c>
      <c r="M3500" t="s">
        <v>487</v>
      </c>
      <c r="N3500" t="s">
        <v>488</v>
      </c>
      <c r="O3500" t="s">
        <v>497</v>
      </c>
      <c r="R3500" t="s">
        <v>490</v>
      </c>
      <c r="S3500">
        <v>235.9</v>
      </c>
      <c r="T3500">
        <v>0</v>
      </c>
    </row>
    <row r="3501" spans="1:20" x14ac:dyDescent="0.25">
      <c r="A3501" s="1">
        <v>45641</v>
      </c>
      <c r="B3501">
        <v>1437</v>
      </c>
      <c r="C3501">
        <v>1</v>
      </c>
      <c r="D3501">
        <v>5</v>
      </c>
      <c r="E3501">
        <v>5</v>
      </c>
      <c r="F3501">
        <v>3</v>
      </c>
      <c r="G3501">
        <v>1</v>
      </c>
      <c r="H3501" t="s">
        <v>486</v>
      </c>
      <c r="I3501">
        <v>103</v>
      </c>
      <c r="J3501">
        <v>111</v>
      </c>
      <c r="K3501" s="1">
        <v>45664</v>
      </c>
      <c r="L3501">
        <v>2</v>
      </c>
      <c r="M3501" t="s">
        <v>487</v>
      </c>
      <c r="N3501" t="s">
        <v>488</v>
      </c>
      <c r="O3501" t="s">
        <v>497</v>
      </c>
      <c r="R3501" t="s">
        <v>490</v>
      </c>
      <c r="S3501">
        <v>149.80000000000001</v>
      </c>
      <c r="T3501">
        <v>0</v>
      </c>
    </row>
    <row r="3502" spans="1:20" x14ac:dyDescent="0.25">
      <c r="A3502" s="1">
        <v>45642</v>
      </c>
      <c r="B3502">
        <v>3064</v>
      </c>
      <c r="C3502">
        <v>1</v>
      </c>
      <c r="D3502">
        <v>3</v>
      </c>
      <c r="E3502">
        <v>2</v>
      </c>
      <c r="F3502">
        <v>2</v>
      </c>
      <c r="G3502">
        <v>2</v>
      </c>
      <c r="H3502" t="s">
        <v>486</v>
      </c>
      <c r="I3502">
        <v>886</v>
      </c>
      <c r="J3502">
        <v>161</v>
      </c>
      <c r="K3502" s="1">
        <v>45671</v>
      </c>
      <c r="L3502">
        <v>5</v>
      </c>
      <c r="M3502" t="s">
        <v>487</v>
      </c>
      <c r="N3502" t="s">
        <v>488</v>
      </c>
      <c r="O3502" t="s">
        <v>489</v>
      </c>
      <c r="R3502" t="s">
        <v>490</v>
      </c>
      <c r="S3502">
        <v>732.9</v>
      </c>
      <c r="T3502">
        <v>0</v>
      </c>
    </row>
    <row r="3503" spans="1:20" x14ac:dyDescent="0.25">
      <c r="A3503" s="1">
        <v>45642</v>
      </c>
      <c r="B3503">
        <v>4039</v>
      </c>
      <c r="C3503">
        <v>1</v>
      </c>
      <c r="D3503">
        <v>3</v>
      </c>
      <c r="E3503">
        <v>3</v>
      </c>
      <c r="F3503">
        <v>4</v>
      </c>
      <c r="G3503">
        <v>1</v>
      </c>
      <c r="H3503" t="s">
        <v>492</v>
      </c>
      <c r="I3503">
        <v>341</v>
      </c>
      <c r="J3503">
        <v>121</v>
      </c>
      <c r="K3503" s="1">
        <v>45659</v>
      </c>
      <c r="L3503">
        <v>5</v>
      </c>
      <c r="M3503" t="s">
        <v>487</v>
      </c>
      <c r="N3503" t="s">
        <v>488</v>
      </c>
      <c r="O3503" t="s">
        <v>497</v>
      </c>
      <c r="R3503" t="s">
        <v>490</v>
      </c>
      <c r="S3503">
        <v>323.39999999999998</v>
      </c>
      <c r="T3503">
        <v>0</v>
      </c>
    </row>
    <row r="3504" spans="1:20" x14ac:dyDescent="0.25">
      <c r="A3504" s="1">
        <v>45642</v>
      </c>
      <c r="B3504">
        <v>1760</v>
      </c>
      <c r="C3504">
        <v>1</v>
      </c>
      <c r="D3504">
        <v>1</v>
      </c>
      <c r="E3504">
        <v>4</v>
      </c>
      <c r="F3504">
        <v>3</v>
      </c>
      <c r="G3504">
        <v>3</v>
      </c>
      <c r="H3504" t="s">
        <v>486</v>
      </c>
      <c r="I3504">
        <v>852</v>
      </c>
      <c r="J3504">
        <v>90</v>
      </c>
      <c r="L3504">
        <v>7</v>
      </c>
      <c r="M3504" t="s">
        <v>494</v>
      </c>
      <c r="N3504" t="s">
        <v>488</v>
      </c>
      <c r="O3504" t="s">
        <v>489</v>
      </c>
      <c r="P3504" s="1">
        <v>45646</v>
      </c>
      <c r="Q3504" s="1">
        <v>45642</v>
      </c>
      <c r="R3504" t="s">
        <v>493</v>
      </c>
      <c r="S3504">
        <v>680.4</v>
      </c>
      <c r="T3504">
        <v>30</v>
      </c>
    </row>
    <row r="3505" spans="1:20" x14ac:dyDescent="0.25">
      <c r="A3505" s="1">
        <v>45642</v>
      </c>
      <c r="B3505">
        <v>657</v>
      </c>
      <c r="C3505">
        <v>1</v>
      </c>
      <c r="D3505">
        <v>3</v>
      </c>
      <c r="E3505">
        <v>5</v>
      </c>
      <c r="F3505">
        <v>5</v>
      </c>
      <c r="G3505">
        <v>1</v>
      </c>
      <c r="H3505" t="s">
        <v>486</v>
      </c>
      <c r="I3505">
        <v>807</v>
      </c>
      <c r="J3505">
        <v>32</v>
      </c>
      <c r="K3505" s="1">
        <v>45670</v>
      </c>
      <c r="L3505">
        <v>8</v>
      </c>
      <c r="M3505" t="s">
        <v>492</v>
      </c>
      <c r="N3505" t="s">
        <v>488</v>
      </c>
      <c r="O3505" t="s">
        <v>489</v>
      </c>
      <c r="R3505" t="s">
        <v>490</v>
      </c>
      <c r="S3505">
        <v>587.29999999999995</v>
      </c>
      <c r="T3505">
        <v>0</v>
      </c>
    </row>
    <row r="3506" spans="1:20" x14ac:dyDescent="0.25">
      <c r="A3506" s="1">
        <v>45642</v>
      </c>
      <c r="B3506">
        <v>1674</v>
      </c>
      <c r="C3506">
        <v>1</v>
      </c>
      <c r="D3506">
        <v>5</v>
      </c>
      <c r="E3506">
        <v>3</v>
      </c>
      <c r="F3506">
        <v>4</v>
      </c>
      <c r="G3506">
        <v>2</v>
      </c>
      <c r="H3506" t="s">
        <v>491</v>
      </c>
      <c r="I3506">
        <v>378</v>
      </c>
      <c r="J3506">
        <v>164</v>
      </c>
      <c r="K3506" s="1">
        <v>45655</v>
      </c>
      <c r="L3506">
        <v>10</v>
      </c>
      <c r="M3506" t="s">
        <v>494</v>
      </c>
      <c r="N3506" t="s">
        <v>488</v>
      </c>
      <c r="O3506" t="s">
        <v>497</v>
      </c>
      <c r="R3506" t="s">
        <v>490</v>
      </c>
      <c r="S3506">
        <v>379.4</v>
      </c>
      <c r="T3506">
        <v>0</v>
      </c>
    </row>
    <row r="3507" spans="1:20" x14ac:dyDescent="0.25">
      <c r="A3507" s="1">
        <v>45642</v>
      </c>
      <c r="B3507">
        <v>1237</v>
      </c>
      <c r="C3507">
        <v>1</v>
      </c>
      <c r="D3507">
        <v>4</v>
      </c>
      <c r="E3507">
        <v>1</v>
      </c>
      <c r="F3507">
        <v>5</v>
      </c>
      <c r="G3507">
        <v>3</v>
      </c>
      <c r="H3507" t="s">
        <v>486</v>
      </c>
      <c r="I3507">
        <v>73</v>
      </c>
      <c r="J3507">
        <v>176</v>
      </c>
      <c r="L3507">
        <v>6</v>
      </c>
      <c r="M3507" t="s">
        <v>492</v>
      </c>
      <c r="N3507" t="s">
        <v>488</v>
      </c>
      <c r="O3507" t="s">
        <v>489</v>
      </c>
      <c r="P3507" s="1">
        <v>45649</v>
      </c>
      <c r="Q3507" s="1">
        <v>45642</v>
      </c>
      <c r="R3507" t="s">
        <v>498</v>
      </c>
      <c r="S3507">
        <v>181.3</v>
      </c>
      <c r="T3507">
        <v>10</v>
      </c>
    </row>
    <row r="3508" spans="1:20" x14ac:dyDescent="0.25">
      <c r="A3508" s="1">
        <v>45642</v>
      </c>
      <c r="B3508">
        <v>4246</v>
      </c>
      <c r="C3508">
        <v>1</v>
      </c>
      <c r="D3508">
        <v>2</v>
      </c>
      <c r="E3508">
        <v>4</v>
      </c>
      <c r="F3508">
        <v>5</v>
      </c>
      <c r="G3508">
        <v>3</v>
      </c>
      <c r="H3508" t="s">
        <v>486</v>
      </c>
      <c r="I3508">
        <v>640</v>
      </c>
      <c r="J3508">
        <v>100</v>
      </c>
      <c r="K3508" s="1">
        <v>45661</v>
      </c>
      <c r="L3508">
        <v>6</v>
      </c>
      <c r="M3508" t="s">
        <v>494</v>
      </c>
      <c r="N3508" t="s">
        <v>488</v>
      </c>
      <c r="O3508" t="s">
        <v>497</v>
      </c>
      <c r="R3508" t="s">
        <v>490</v>
      </c>
      <c r="S3508">
        <v>518</v>
      </c>
      <c r="T3508">
        <v>0</v>
      </c>
    </row>
    <row r="3509" spans="1:20" x14ac:dyDescent="0.25">
      <c r="A3509" s="1">
        <v>45642</v>
      </c>
      <c r="B3509">
        <v>2638</v>
      </c>
      <c r="C3509">
        <v>1</v>
      </c>
      <c r="D3509">
        <v>5</v>
      </c>
      <c r="E3509">
        <v>1</v>
      </c>
      <c r="F3509">
        <v>1</v>
      </c>
      <c r="G3509">
        <v>1</v>
      </c>
      <c r="H3509" t="s">
        <v>486</v>
      </c>
      <c r="I3509">
        <v>735</v>
      </c>
      <c r="J3509">
        <v>119</v>
      </c>
      <c r="L3509">
        <v>5</v>
      </c>
      <c r="M3509" t="s">
        <v>494</v>
      </c>
      <c r="N3509" t="s">
        <v>488</v>
      </c>
      <c r="O3509" t="s">
        <v>497</v>
      </c>
      <c r="P3509" s="1">
        <v>45643</v>
      </c>
      <c r="Q3509" s="1">
        <v>45642</v>
      </c>
      <c r="R3509" t="s">
        <v>498</v>
      </c>
      <c r="S3509">
        <v>604.79999999999995</v>
      </c>
      <c r="T3509">
        <v>10</v>
      </c>
    </row>
    <row r="3510" spans="1:20" x14ac:dyDescent="0.25">
      <c r="A3510" s="1">
        <v>45642</v>
      </c>
      <c r="B3510">
        <v>1672</v>
      </c>
      <c r="C3510">
        <v>1</v>
      </c>
      <c r="D3510">
        <v>1</v>
      </c>
      <c r="E3510">
        <v>3</v>
      </c>
      <c r="F3510">
        <v>4</v>
      </c>
      <c r="G3510">
        <v>1</v>
      </c>
      <c r="H3510" t="s">
        <v>486</v>
      </c>
      <c r="I3510">
        <v>140</v>
      </c>
      <c r="J3510">
        <v>102</v>
      </c>
      <c r="K3510" s="1">
        <v>45656</v>
      </c>
      <c r="L3510">
        <v>5</v>
      </c>
      <c r="M3510" t="s">
        <v>494</v>
      </c>
      <c r="N3510" t="s">
        <v>488</v>
      </c>
      <c r="O3510" t="s">
        <v>489</v>
      </c>
      <c r="R3510" t="s">
        <v>490</v>
      </c>
      <c r="S3510">
        <v>169.4</v>
      </c>
      <c r="T3510">
        <v>0</v>
      </c>
    </row>
    <row r="3511" spans="1:20" x14ac:dyDescent="0.25">
      <c r="A3511" s="1">
        <v>45642</v>
      </c>
      <c r="B3511">
        <v>935</v>
      </c>
      <c r="C3511">
        <v>1</v>
      </c>
      <c r="D3511">
        <v>2</v>
      </c>
      <c r="E3511">
        <v>3</v>
      </c>
      <c r="F3511">
        <v>5</v>
      </c>
      <c r="G3511">
        <v>1</v>
      </c>
      <c r="H3511" t="s">
        <v>491</v>
      </c>
      <c r="I3511">
        <v>979</v>
      </c>
      <c r="J3511">
        <v>135</v>
      </c>
      <c r="K3511" s="1">
        <v>45656</v>
      </c>
      <c r="L3511">
        <v>8</v>
      </c>
      <c r="M3511" t="s">
        <v>487</v>
      </c>
      <c r="N3511" t="s">
        <v>488</v>
      </c>
      <c r="O3511" t="s">
        <v>489</v>
      </c>
      <c r="R3511" t="s">
        <v>490</v>
      </c>
      <c r="S3511">
        <v>779.8</v>
      </c>
      <c r="T3511">
        <v>0</v>
      </c>
    </row>
    <row r="3512" spans="1:20" x14ac:dyDescent="0.25">
      <c r="A3512" s="1">
        <v>45643</v>
      </c>
      <c r="B3512">
        <v>4441</v>
      </c>
      <c r="C3512">
        <v>1</v>
      </c>
      <c r="D3512">
        <v>3</v>
      </c>
      <c r="E3512">
        <v>1</v>
      </c>
      <c r="F3512">
        <v>3</v>
      </c>
      <c r="G3512">
        <v>3</v>
      </c>
      <c r="H3512" t="s">
        <v>491</v>
      </c>
      <c r="I3512">
        <v>686</v>
      </c>
      <c r="J3512">
        <v>144</v>
      </c>
      <c r="K3512" s="1">
        <v>45658</v>
      </c>
      <c r="L3512">
        <v>5</v>
      </c>
      <c r="M3512" t="s">
        <v>494</v>
      </c>
      <c r="N3512" t="s">
        <v>488</v>
      </c>
      <c r="O3512" t="s">
        <v>497</v>
      </c>
      <c r="R3512" t="s">
        <v>490</v>
      </c>
      <c r="S3512">
        <v>581</v>
      </c>
      <c r="T3512">
        <v>0</v>
      </c>
    </row>
    <row r="3513" spans="1:20" x14ac:dyDescent="0.25">
      <c r="A3513" s="1">
        <v>45643</v>
      </c>
      <c r="B3513">
        <v>84</v>
      </c>
      <c r="C3513">
        <v>1</v>
      </c>
      <c r="D3513">
        <v>5</v>
      </c>
      <c r="E3513">
        <v>4</v>
      </c>
      <c r="F3513">
        <v>4</v>
      </c>
      <c r="G3513">
        <v>1</v>
      </c>
      <c r="H3513" t="s">
        <v>486</v>
      </c>
      <c r="I3513">
        <v>370</v>
      </c>
      <c r="J3513">
        <v>21</v>
      </c>
      <c r="L3513">
        <v>6</v>
      </c>
      <c r="M3513" t="s">
        <v>494</v>
      </c>
      <c r="N3513" t="s">
        <v>488</v>
      </c>
      <c r="O3513" t="s">
        <v>497</v>
      </c>
      <c r="P3513" s="1">
        <v>45644</v>
      </c>
      <c r="Q3513" s="1">
        <v>45643</v>
      </c>
      <c r="R3513" t="s">
        <v>493</v>
      </c>
      <c r="S3513">
        <v>294.7</v>
      </c>
      <c r="T3513">
        <v>30</v>
      </c>
    </row>
    <row r="3514" spans="1:20" x14ac:dyDescent="0.25">
      <c r="A3514" s="1">
        <v>45643</v>
      </c>
      <c r="B3514">
        <v>2038</v>
      </c>
      <c r="C3514">
        <v>1</v>
      </c>
      <c r="D3514">
        <v>2</v>
      </c>
      <c r="E3514">
        <v>1</v>
      </c>
      <c r="F3514">
        <v>5</v>
      </c>
      <c r="G3514">
        <v>2</v>
      </c>
      <c r="H3514" t="s">
        <v>491</v>
      </c>
      <c r="I3514">
        <v>886</v>
      </c>
      <c r="J3514">
        <v>81</v>
      </c>
      <c r="L3514">
        <v>3</v>
      </c>
      <c r="M3514" t="s">
        <v>487</v>
      </c>
      <c r="N3514" t="s">
        <v>488</v>
      </c>
      <c r="O3514" t="s">
        <v>497</v>
      </c>
      <c r="P3514" s="1">
        <v>45645</v>
      </c>
      <c r="Q3514" s="1">
        <v>45643</v>
      </c>
      <c r="R3514" t="s">
        <v>496</v>
      </c>
      <c r="S3514">
        <v>711.9</v>
      </c>
      <c r="T3514">
        <v>50</v>
      </c>
    </row>
    <row r="3515" spans="1:20" x14ac:dyDescent="0.25">
      <c r="A3515" s="1">
        <v>45643</v>
      </c>
      <c r="B3515">
        <v>1933</v>
      </c>
      <c r="C3515">
        <v>1</v>
      </c>
      <c r="D3515">
        <v>5</v>
      </c>
      <c r="E3515">
        <v>1</v>
      </c>
      <c r="F3515">
        <v>3</v>
      </c>
      <c r="G3515">
        <v>3</v>
      </c>
      <c r="H3515" t="s">
        <v>492</v>
      </c>
      <c r="I3515">
        <v>568</v>
      </c>
      <c r="J3515">
        <v>39</v>
      </c>
      <c r="K3515" s="1">
        <v>45656</v>
      </c>
      <c r="L3515">
        <v>5</v>
      </c>
      <c r="M3515" t="s">
        <v>487</v>
      </c>
      <c r="N3515" t="s">
        <v>488</v>
      </c>
      <c r="O3515" t="s">
        <v>489</v>
      </c>
      <c r="R3515" t="s">
        <v>490</v>
      </c>
      <c r="S3515">
        <v>424.9</v>
      </c>
      <c r="T3515">
        <v>0</v>
      </c>
    </row>
    <row r="3516" spans="1:20" x14ac:dyDescent="0.25">
      <c r="A3516" s="1">
        <v>45643</v>
      </c>
      <c r="B3516">
        <v>3271</v>
      </c>
      <c r="C3516">
        <v>1</v>
      </c>
      <c r="D3516">
        <v>3</v>
      </c>
      <c r="E3516">
        <v>1</v>
      </c>
      <c r="F3516">
        <v>2</v>
      </c>
      <c r="G3516">
        <v>1</v>
      </c>
      <c r="H3516" t="s">
        <v>491</v>
      </c>
      <c r="I3516">
        <v>616</v>
      </c>
      <c r="J3516">
        <v>109</v>
      </c>
      <c r="K3516" s="1">
        <v>45671</v>
      </c>
      <c r="L3516">
        <v>9</v>
      </c>
      <c r="M3516" t="s">
        <v>492</v>
      </c>
      <c r="N3516" t="s">
        <v>488</v>
      </c>
      <c r="O3516" t="s">
        <v>497</v>
      </c>
      <c r="R3516" t="s">
        <v>490</v>
      </c>
      <c r="S3516">
        <v>507.5</v>
      </c>
      <c r="T3516">
        <v>0</v>
      </c>
    </row>
    <row r="3517" spans="1:20" x14ac:dyDescent="0.25">
      <c r="A3517" s="1">
        <v>45643</v>
      </c>
      <c r="B3517">
        <v>297</v>
      </c>
      <c r="C3517">
        <v>1</v>
      </c>
      <c r="D3517">
        <v>5</v>
      </c>
      <c r="E3517">
        <v>4</v>
      </c>
      <c r="F3517">
        <v>3</v>
      </c>
      <c r="G3517">
        <v>3</v>
      </c>
      <c r="H3517" t="s">
        <v>491</v>
      </c>
      <c r="I3517">
        <v>89</v>
      </c>
      <c r="J3517">
        <v>199</v>
      </c>
      <c r="L3517">
        <v>3</v>
      </c>
      <c r="M3517" t="s">
        <v>494</v>
      </c>
      <c r="N3517" t="s">
        <v>488</v>
      </c>
      <c r="O3517" t="s">
        <v>489</v>
      </c>
      <c r="P3517" s="1">
        <v>45644</v>
      </c>
      <c r="Q3517" s="1">
        <v>45643</v>
      </c>
      <c r="R3517" t="s">
        <v>496</v>
      </c>
      <c r="S3517">
        <v>236.6</v>
      </c>
      <c r="T3517">
        <v>50</v>
      </c>
    </row>
    <row r="3518" spans="1:20" x14ac:dyDescent="0.25">
      <c r="A3518" s="1">
        <v>45643</v>
      </c>
      <c r="B3518">
        <v>4956</v>
      </c>
      <c r="C3518">
        <v>1</v>
      </c>
      <c r="D3518">
        <v>1</v>
      </c>
      <c r="E3518">
        <v>2</v>
      </c>
      <c r="F3518">
        <v>4</v>
      </c>
      <c r="G3518">
        <v>2</v>
      </c>
      <c r="H3518" t="s">
        <v>491</v>
      </c>
      <c r="I3518">
        <v>843</v>
      </c>
      <c r="J3518">
        <v>172</v>
      </c>
      <c r="L3518">
        <v>8</v>
      </c>
      <c r="M3518" t="s">
        <v>492</v>
      </c>
      <c r="N3518" t="s">
        <v>488</v>
      </c>
      <c r="O3518" t="s">
        <v>489</v>
      </c>
      <c r="P3518" s="1">
        <v>45646</v>
      </c>
      <c r="Q3518" s="1">
        <v>45643</v>
      </c>
      <c r="R3518" t="s">
        <v>496</v>
      </c>
      <c r="S3518">
        <v>745.5</v>
      </c>
      <c r="T3518">
        <v>50</v>
      </c>
    </row>
    <row r="3519" spans="1:20" x14ac:dyDescent="0.25">
      <c r="A3519" s="1">
        <v>45643</v>
      </c>
      <c r="B3519">
        <v>3460</v>
      </c>
      <c r="C3519">
        <v>1</v>
      </c>
      <c r="D3519">
        <v>2</v>
      </c>
      <c r="E3519">
        <v>4</v>
      </c>
      <c r="F3519">
        <v>5</v>
      </c>
      <c r="G3519">
        <v>2</v>
      </c>
      <c r="H3519" t="s">
        <v>492</v>
      </c>
      <c r="I3519">
        <v>530</v>
      </c>
      <c r="J3519">
        <v>81</v>
      </c>
      <c r="L3519">
        <v>7</v>
      </c>
      <c r="M3519" t="s">
        <v>492</v>
      </c>
      <c r="N3519" t="s">
        <v>488</v>
      </c>
      <c r="O3519" t="s">
        <v>489</v>
      </c>
      <c r="P3519" s="1">
        <v>45649</v>
      </c>
      <c r="Q3519" s="1">
        <v>45643</v>
      </c>
      <c r="R3519" t="s">
        <v>498</v>
      </c>
      <c r="S3519">
        <v>434.7</v>
      </c>
      <c r="T3519">
        <v>10</v>
      </c>
    </row>
    <row r="3520" spans="1:20" x14ac:dyDescent="0.25">
      <c r="A3520" s="1">
        <v>45643</v>
      </c>
      <c r="B3520">
        <v>136</v>
      </c>
      <c r="C3520">
        <v>1</v>
      </c>
      <c r="D3520">
        <v>2</v>
      </c>
      <c r="E3520">
        <v>1</v>
      </c>
      <c r="F3520">
        <v>5</v>
      </c>
      <c r="G3520">
        <v>2</v>
      </c>
      <c r="H3520" t="s">
        <v>492</v>
      </c>
      <c r="I3520">
        <v>630</v>
      </c>
      <c r="J3520">
        <v>36</v>
      </c>
      <c r="K3520" s="1">
        <v>45658</v>
      </c>
      <c r="L3520">
        <v>4</v>
      </c>
      <c r="M3520" t="s">
        <v>494</v>
      </c>
      <c r="N3520" t="s">
        <v>488</v>
      </c>
      <c r="O3520" t="s">
        <v>497</v>
      </c>
      <c r="R3520" t="s">
        <v>490</v>
      </c>
      <c r="S3520">
        <v>466.2</v>
      </c>
      <c r="T3520">
        <v>0</v>
      </c>
    </row>
    <row r="3521" spans="1:20" x14ac:dyDescent="0.25">
      <c r="A3521" s="1">
        <v>45643</v>
      </c>
      <c r="B3521">
        <v>1117</v>
      </c>
      <c r="C3521">
        <v>1</v>
      </c>
      <c r="D3521">
        <v>2</v>
      </c>
      <c r="E3521">
        <v>5</v>
      </c>
      <c r="F3521">
        <v>5</v>
      </c>
      <c r="G3521">
        <v>1</v>
      </c>
      <c r="H3521" t="s">
        <v>492</v>
      </c>
      <c r="I3521">
        <v>91</v>
      </c>
      <c r="J3521">
        <v>58</v>
      </c>
      <c r="L3521">
        <v>5</v>
      </c>
      <c r="M3521" t="s">
        <v>492</v>
      </c>
      <c r="N3521" t="s">
        <v>488</v>
      </c>
      <c r="O3521" t="s">
        <v>489</v>
      </c>
      <c r="P3521" s="1">
        <v>45649</v>
      </c>
      <c r="Q3521" s="1">
        <v>45643</v>
      </c>
      <c r="R3521" t="s">
        <v>498</v>
      </c>
      <c r="S3521">
        <v>111.3</v>
      </c>
      <c r="T3521">
        <v>10</v>
      </c>
    </row>
    <row r="3522" spans="1:20" x14ac:dyDescent="0.25">
      <c r="A3522" s="1">
        <v>45644</v>
      </c>
      <c r="B3522">
        <v>316</v>
      </c>
      <c r="C3522">
        <v>1</v>
      </c>
      <c r="D3522">
        <v>5</v>
      </c>
      <c r="E3522">
        <v>5</v>
      </c>
      <c r="F3522">
        <v>5</v>
      </c>
      <c r="G3522">
        <v>1</v>
      </c>
      <c r="H3522" t="s">
        <v>491</v>
      </c>
      <c r="I3522">
        <v>826</v>
      </c>
      <c r="J3522">
        <v>29</v>
      </c>
      <c r="L3522">
        <v>8</v>
      </c>
      <c r="M3522" t="s">
        <v>487</v>
      </c>
      <c r="N3522" t="s">
        <v>488</v>
      </c>
      <c r="O3522" t="s">
        <v>497</v>
      </c>
      <c r="P3522" s="1">
        <v>45645</v>
      </c>
      <c r="Q3522" s="1">
        <v>45644</v>
      </c>
      <c r="R3522" t="s">
        <v>496</v>
      </c>
      <c r="S3522">
        <v>633.5</v>
      </c>
      <c r="T3522">
        <v>50</v>
      </c>
    </row>
    <row r="3523" spans="1:20" x14ac:dyDescent="0.25">
      <c r="A3523" s="1">
        <v>45644</v>
      </c>
      <c r="B3523">
        <v>2597</v>
      </c>
      <c r="C3523">
        <v>1</v>
      </c>
      <c r="D3523">
        <v>3</v>
      </c>
      <c r="E3523">
        <v>3</v>
      </c>
      <c r="F3523">
        <v>1</v>
      </c>
      <c r="G3523">
        <v>3</v>
      </c>
      <c r="H3523" t="s">
        <v>492</v>
      </c>
      <c r="I3523">
        <v>598</v>
      </c>
      <c r="J3523">
        <v>172</v>
      </c>
      <c r="L3523">
        <v>10</v>
      </c>
      <c r="M3523" t="s">
        <v>487</v>
      </c>
      <c r="N3523" t="s">
        <v>488</v>
      </c>
      <c r="O3523" t="s">
        <v>489</v>
      </c>
      <c r="P3523" s="1">
        <v>45650</v>
      </c>
      <c r="Q3523" s="1">
        <v>45644</v>
      </c>
      <c r="R3523" t="s">
        <v>496</v>
      </c>
      <c r="S3523">
        <v>574</v>
      </c>
      <c r="T3523">
        <v>50</v>
      </c>
    </row>
    <row r="3524" spans="1:20" x14ac:dyDescent="0.25">
      <c r="A3524" s="1">
        <v>45644</v>
      </c>
      <c r="B3524">
        <v>2693</v>
      </c>
      <c r="C3524">
        <v>1</v>
      </c>
      <c r="D3524">
        <v>5</v>
      </c>
      <c r="E3524">
        <v>2</v>
      </c>
      <c r="F3524">
        <v>3</v>
      </c>
      <c r="G3524">
        <v>1</v>
      </c>
      <c r="H3524" t="s">
        <v>492</v>
      </c>
      <c r="I3524">
        <v>399</v>
      </c>
      <c r="J3524">
        <v>129</v>
      </c>
      <c r="L3524">
        <v>7</v>
      </c>
      <c r="M3524" t="s">
        <v>494</v>
      </c>
      <c r="N3524" t="s">
        <v>488</v>
      </c>
      <c r="O3524" t="s">
        <v>497</v>
      </c>
      <c r="P3524" s="1">
        <v>45649</v>
      </c>
      <c r="Q3524" s="1">
        <v>45644</v>
      </c>
      <c r="R3524" t="s">
        <v>498</v>
      </c>
      <c r="S3524">
        <v>376.6</v>
      </c>
      <c r="T3524">
        <v>10</v>
      </c>
    </row>
    <row r="3525" spans="1:20" x14ac:dyDescent="0.25">
      <c r="A3525" s="1">
        <v>45644</v>
      </c>
      <c r="B3525">
        <v>4178</v>
      </c>
      <c r="C3525">
        <v>1</v>
      </c>
      <c r="D3525">
        <v>5</v>
      </c>
      <c r="E3525">
        <v>3</v>
      </c>
      <c r="F3525">
        <v>3</v>
      </c>
      <c r="G3525">
        <v>3</v>
      </c>
      <c r="H3525" t="s">
        <v>491</v>
      </c>
      <c r="I3525">
        <v>379</v>
      </c>
      <c r="J3525">
        <v>47</v>
      </c>
      <c r="L3525">
        <v>10</v>
      </c>
      <c r="M3525" t="s">
        <v>492</v>
      </c>
      <c r="N3525" t="s">
        <v>488</v>
      </c>
      <c r="O3525" t="s">
        <v>497</v>
      </c>
      <c r="P3525" s="1">
        <v>45651</v>
      </c>
      <c r="Q3525" s="1">
        <v>45644</v>
      </c>
      <c r="R3525" t="s">
        <v>496</v>
      </c>
      <c r="S3525">
        <v>333.2</v>
      </c>
      <c r="T3525">
        <v>50</v>
      </c>
    </row>
    <row r="3526" spans="1:20" x14ac:dyDescent="0.25">
      <c r="A3526" s="1">
        <v>45644</v>
      </c>
      <c r="B3526">
        <v>4771</v>
      </c>
      <c r="C3526">
        <v>1</v>
      </c>
      <c r="D3526">
        <v>2</v>
      </c>
      <c r="E3526">
        <v>3</v>
      </c>
      <c r="F3526">
        <v>5</v>
      </c>
      <c r="G3526">
        <v>1</v>
      </c>
      <c r="H3526" t="s">
        <v>486</v>
      </c>
      <c r="I3526">
        <v>740</v>
      </c>
      <c r="J3526">
        <v>80</v>
      </c>
      <c r="L3526">
        <v>10</v>
      </c>
      <c r="M3526" t="s">
        <v>494</v>
      </c>
      <c r="N3526" t="s">
        <v>488</v>
      </c>
      <c r="O3526" t="s">
        <v>489</v>
      </c>
      <c r="P3526" s="1">
        <v>45650</v>
      </c>
      <c r="Q3526" s="1">
        <v>45644</v>
      </c>
      <c r="R3526" t="s">
        <v>498</v>
      </c>
      <c r="S3526">
        <v>581</v>
      </c>
      <c r="T3526">
        <v>10</v>
      </c>
    </row>
    <row r="3527" spans="1:20" x14ac:dyDescent="0.25">
      <c r="A3527" s="1">
        <v>45644</v>
      </c>
      <c r="B3527">
        <v>3715</v>
      </c>
      <c r="C3527">
        <v>1</v>
      </c>
      <c r="D3527">
        <v>3</v>
      </c>
      <c r="E3527">
        <v>5</v>
      </c>
      <c r="F3527">
        <v>5</v>
      </c>
      <c r="G3527">
        <v>2</v>
      </c>
      <c r="H3527" t="s">
        <v>491</v>
      </c>
      <c r="I3527">
        <v>231</v>
      </c>
      <c r="J3527">
        <v>77</v>
      </c>
      <c r="L3527">
        <v>2</v>
      </c>
      <c r="M3527" t="s">
        <v>487</v>
      </c>
      <c r="N3527" t="s">
        <v>488</v>
      </c>
      <c r="O3527" t="s">
        <v>497</v>
      </c>
      <c r="P3527" s="1">
        <v>45651</v>
      </c>
      <c r="Q3527" s="1">
        <v>45644</v>
      </c>
      <c r="R3527" t="s">
        <v>493</v>
      </c>
      <c r="S3527">
        <v>236.6</v>
      </c>
      <c r="T3527">
        <v>30</v>
      </c>
    </row>
    <row r="3528" spans="1:20" x14ac:dyDescent="0.25">
      <c r="A3528" s="1">
        <v>45644</v>
      </c>
      <c r="B3528">
        <v>4660</v>
      </c>
      <c r="C3528">
        <v>1</v>
      </c>
      <c r="D3528">
        <v>4</v>
      </c>
      <c r="E3528">
        <v>4</v>
      </c>
      <c r="F3528">
        <v>5</v>
      </c>
      <c r="G3528">
        <v>1</v>
      </c>
      <c r="H3528" t="s">
        <v>491</v>
      </c>
      <c r="I3528">
        <v>790</v>
      </c>
      <c r="J3528">
        <v>63</v>
      </c>
      <c r="K3528" s="1">
        <v>45661</v>
      </c>
      <c r="L3528">
        <v>8</v>
      </c>
      <c r="M3528" t="s">
        <v>494</v>
      </c>
      <c r="N3528" t="s">
        <v>488</v>
      </c>
      <c r="O3528" t="s">
        <v>489</v>
      </c>
      <c r="R3528" t="s">
        <v>490</v>
      </c>
      <c r="S3528">
        <v>597.1</v>
      </c>
      <c r="T3528">
        <v>0</v>
      </c>
    </row>
    <row r="3529" spans="1:20" x14ac:dyDescent="0.25">
      <c r="A3529" s="1">
        <v>45644</v>
      </c>
      <c r="B3529">
        <v>523</v>
      </c>
      <c r="C3529">
        <v>1</v>
      </c>
      <c r="D3529">
        <v>3</v>
      </c>
      <c r="E3529">
        <v>3</v>
      </c>
      <c r="F3529">
        <v>1</v>
      </c>
      <c r="G3529">
        <v>1</v>
      </c>
      <c r="H3529" t="s">
        <v>491</v>
      </c>
      <c r="I3529">
        <v>722</v>
      </c>
      <c r="J3529">
        <v>102</v>
      </c>
      <c r="L3529">
        <v>8</v>
      </c>
      <c r="M3529" t="s">
        <v>487</v>
      </c>
      <c r="N3529" t="s">
        <v>488</v>
      </c>
      <c r="O3529" t="s">
        <v>489</v>
      </c>
      <c r="P3529" s="1">
        <v>45646</v>
      </c>
      <c r="Q3529" s="1">
        <v>45644</v>
      </c>
      <c r="R3529" t="s">
        <v>498</v>
      </c>
      <c r="S3529">
        <v>583.79999999999995</v>
      </c>
      <c r="T3529">
        <v>10</v>
      </c>
    </row>
    <row r="3530" spans="1:20" x14ac:dyDescent="0.25">
      <c r="A3530" s="1">
        <v>45644</v>
      </c>
      <c r="B3530">
        <v>1649</v>
      </c>
      <c r="C3530">
        <v>1</v>
      </c>
      <c r="D3530">
        <v>5</v>
      </c>
      <c r="E3530">
        <v>3</v>
      </c>
      <c r="F3530">
        <v>1</v>
      </c>
      <c r="G3530">
        <v>1</v>
      </c>
      <c r="H3530" t="s">
        <v>486</v>
      </c>
      <c r="I3530">
        <v>715</v>
      </c>
      <c r="J3530">
        <v>170</v>
      </c>
      <c r="K3530" s="1">
        <v>45652</v>
      </c>
      <c r="L3530">
        <v>9</v>
      </c>
      <c r="M3530" t="s">
        <v>487</v>
      </c>
      <c r="N3530" t="s">
        <v>488</v>
      </c>
      <c r="O3530" t="s">
        <v>489</v>
      </c>
      <c r="R3530" t="s">
        <v>490</v>
      </c>
      <c r="S3530">
        <v>619.5</v>
      </c>
      <c r="T3530">
        <v>0</v>
      </c>
    </row>
    <row r="3531" spans="1:20" x14ac:dyDescent="0.25">
      <c r="A3531" s="1">
        <v>45644</v>
      </c>
      <c r="B3531">
        <v>1253</v>
      </c>
      <c r="C3531">
        <v>1</v>
      </c>
      <c r="D3531">
        <v>1</v>
      </c>
      <c r="E3531">
        <v>2</v>
      </c>
      <c r="F3531">
        <v>2</v>
      </c>
      <c r="G3531">
        <v>2</v>
      </c>
      <c r="H3531" t="s">
        <v>491</v>
      </c>
      <c r="I3531">
        <v>401</v>
      </c>
      <c r="J3531">
        <v>144</v>
      </c>
      <c r="K3531" s="1">
        <v>45668</v>
      </c>
      <c r="L3531">
        <v>2</v>
      </c>
      <c r="M3531" t="s">
        <v>487</v>
      </c>
      <c r="N3531" t="s">
        <v>488</v>
      </c>
      <c r="O3531" t="s">
        <v>489</v>
      </c>
      <c r="R3531" t="s">
        <v>490</v>
      </c>
      <c r="S3531">
        <v>381.5</v>
      </c>
      <c r="T3531">
        <v>0</v>
      </c>
    </row>
    <row r="3532" spans="1:20" x14ac:dyDescent="0.25">
      <c r="A3532" s="1">
        <v>45645</v>
      </c>
      <c r="B3532">
        <v>2904</v>
      </c>
      <c r="C3532">
        <v>1</v>
      </c>
      <c r="D3532">
        <v>3</v>
      </c>
      <c r="E3532">
        <v>5</v>
      </c>
      <c r="F3532">
        <v>3</v>
      </c>
      <c r="G3532">
        <v>3</v>
      </c>
      <c r="H3532" t="s">
        <v>491</v>
      </c>
      <c r="I3532">
        <v>544</v>
      </c>
      <c r="J3532">
        <v>164</v>
      </c>
      <c r="L3532">
        <v>4</v>
      </c>
      <c r="M3532" t="s">
        <v>492</v>
      </c>
      <c r="N3532" t="s">
        <v>488</v>
      </c>
      <c r="O3532" t="s">
        <v>489</v>
      </c>
      <c r="P3532" s="1">
        <v>45646</v>
      </c>
      <c r="Q3532" s="1">
        <v>45645</v>
      </c>
      <c r="R3532" t="s">
        <v>493</v>
      </c>
      <c r="S3532">
        <v>516.6</v>
      </c>
      <c r="T3532">
        <v>30</v>
      </c>
    </row>
    <row r="3533" spans="1:20" x14ac:dyDescent="0.25">
      <c r="A3533" s="1">
        <v>45645</v>
      </c>
      <c r="B3533">
        <v>251</v>
      </c>
      <c r="C3533">
        <v>1</v>
      </c>
      <c r="D3533">
        <v>2</v>
      </c>
      <c r="E3533">
        <v>4</v>
      </c>
      <c r="F3533">
        <v>5</v>
      </c>
      <c r="G3533">
        <v>1</v>
      </c>
      <c r="H3533" t="s">
        <v>486</v>
      </c>
      <c r="I3533">
        <v>321</v>
      </c>
      <c r="J3533">
        <v>98</v>
      </c>
      <c r="K3533" s="1">
        <v>45673</v>
      </c>
      <c r="L3533">
        <v>2</v>
      </c>
      <c r="M3533" t="s">
        <v>492</v>
      </c>
      <c r="N3533" t="s">
        <v>488</v>
      </c>
      <c r="O3533" t="s">
        <v>489</v>
      </c>
      <c r="R3533" t="s">
        <v>490</v>
      </c>
      <c r="S3533">
        <v>293.3</v>
      </c>
      <c r="T3533">
        <v>0</v>
      </c>
    </row>
    <row r="3534" spans="1:20" x14ac:dyDescent="0.25">
      <c r="A3534" s="1">
        <v>45645</v>
      </c>
      <c r="B3534">
        <v>3974</v>
      </c>
      <c r="C3534">
        <v>1</v>
      </c>
      <c r="D3534">
        <v>1</v>
      </c>
      <c r="E3534">
        <v>2</v>
      </c>
      <c r="F3534">
        <v>4</v>
      </c>
      <c r="G3534">
        <v>2</v>
      </c>
      <c r="H3534" t="s">
        <v>491</v>
      </c>
      <c r="I3534">
        <v>153</v>
      </c>
      <c r="J3534">
        <v>104</v>
      </c>
      <c r="K3534" s="1">
        <v>45654</v>
      </c>
      <c r="L3534">
        <v>4</v>
      </c>
      <c r="M3534" t="s">
        <v>492</v>
      </c>
      <c r="N3534" t="s">
        <v>488</v>
      </c>
      <c r="O3534" t="s">
        <v>489</v>
      </c>
      <c r="R3534" t="s">
        <v>490</v>
      </c>
      <c r="S3534">
        <v>179.9</v>
      </c>
      <c r="T3534">
        <v>0</v>
      </c>
    </row>
    <row r="3535" spans="1:20" x14ac:dyDescent="0.25">
      <c r="A3535" s="1">
        <v>45645</v>
      </c>
      <c r="B3535">
        <v>3363</v>
      </c>
      <c r="C3535">
        <v>1</v>
      </c>
      <c r="D3535">
        <v>4</v>
      </c>
      <c r="E3535">
        <v>4</v>
      </c>
      <c r="F3535">
        <v>5</v>
      </c>
      <c r="G3535">
        <v>1</v>
      </c>
      <c r="H3535" t="s">
        <v>491</v>
      </c>
      <c r="I3535">
        <v>666</v>
      </c>
      <c r="J3535">
        <v>57</v>
      </c>
      <c r="L3535">
        <v>3</v>
      </c>
      <c r="M3535" t="s">
        <v>492</v>
      </c>
      <c r="N3535" t="s">
        <v>488</v>
      </c>
      <c r="O3535" t="s">
        <v>497</v>
      </c>
      <c r="P3535" s="1">
        <v>45652</v>
      </c>
      <c r="Q3535" s="1">
        <v>45645</v>
      </c>
      <c r="R3535" t="s">
        <v>498</v>
      </c>
      <c r="S3535">
        <v>513.1</v>
      </c>
      <c r="T3535">
        <v>10</v>
      </c>
    </row>
    <row r="3536" spans="1:20" x14ac:dyDescent="0.25">
      <c r="A3536" s="1">
        <v>45645</v>
      </c>
      <c r="B3536">
        <v>3391</v>
      </c>
      <c r="C3536">
        <v>1</v>
      </c>
      <c r="D3536">
        <v>4</v>
      </c>
      <c r="E3536">
        <v>4</v>
      </c>
      <c r="F3536">
        <v>5</v>
      </c>
      <c r="G3536">
        <v>1</v>
      </c>
      <c r="H3536" t="s">
        <v>491</v>
      </c>
      <c r="I3536">
        <v>183</v>
      </c>
      <c r="J3536">
        <v>49</v>
      </c>
      <c r="K3536" s="1">
        <v>45669</v>
      </c>
      <c r="L3536">
        <v>7</v>
      </c>
      <c r="M3536" t="s">
        <v>487</v>
      </c>
      <c r="N3536" t="s">
        <v>488</v>
      </c>
      <c r="O3536" t="s">
        <v>489</v>
      </c>
      <c r="R3536" t="s">
        <v>490</v>
      </c>
      <c r="S3536">
        <v>162.4</v>
      </c>
      <c r="T3536">
        <v>0</v>
      </c>
    </row>
    <row r="3537" spans="1:20" x14ac:dyDescent="0.25">
      <c r="A3537" s="1">
        <v>45645</v>
      </c>
      <c r="B3537">
        <v>4045</v>
      </c>
      <c r="C3537">
        <v>1</v>
      </c>
      <c r="D3537">
        <v>1</v>
      </c>
      <c r="E3537">
        <v>3</v>
      </c>
      <c r="F3537">
        <v>5</v>
      </c>
      <c r="G3537">
        <v>2</v>
      </c>
      <c r="H3537" t="s">
        <v>486</v>
      </c>
      <c r="I3537">
        <v>625</v>
      </c>
      <c r="J3537">
        <v>166</v>
      </c>
      <c r="L3537">
        <v>5</v>
      </c>
      <c r="M3537" t="s">
        <v>487</v>
      </c>
      <c r="N3537" t="s">
        <v>488</v>
      </c>
      <c r="O3537" t="s">
        <v>489</v>
      </c>
      <c r="P3537" s="1">
        <v>45654</v>
      </c>
      <c r="Q3537" s="1">
        <v>45645</v>
      </c>
      <c r="R3537" t="s">
        <v>493</v>
      </c>
      <c r="S3537">
        <v>574.70000000000005</v>
      </c>
      <c r="T3537">
        <v>30</v>
      </c>
    </row>
    <row r="3538" spans="1:20" x14ac:dyDescent="0.25">
      <c r="A3538" s="1">
        <v>45645</v>
      </c>
      <c r="B3538">
        <v>4407</v>
      </c>
      <c r="C3538">
        <v>1</v>
      </c>
      <c r="D3538">
        <v>4</v>
      </c>
      <c r="E3538">
        <v>2</v>
      </c>
      <c r="F3538">
        <v>5</v>
      </c>
      <c r="G3538">
        <v>1</v>
      </c>
      <c r="H3538" t="s">
        <v>491</v>
      </c>
      <c r="I3538">
        <v>630</v>
      </c>
      <c r="J3538">
        <v>51</v>
      </c>
      <c r="L3538">
        <v>7</v>
      </c>
      <c r="M3538" t="s">
        <v>487</v>
      </c>
      <c r="N3538" t="s">
        <v>488</v>
      </c>
      <c r="O3538" t="s">
        <v>497</v>
      </c>
      <c r="P3538" s="1">
        <v>45647</v>
      </c>
      <c r="Q3538" s="1">
        <v>45645</v>
      </c>
      <c r="R3538" t="s">
        <v>498</v>
      </c>
      <c r="S3538">
        <v>483.7</v>
      </c>
      <c r="T3538">
        <v>10</v>
      </c>
    </row>
    <row r="3539" spans="1:20" x14ac:dyDescent="0.25">
      <c r="A3539" s="1">
        <v>45645</v>
      </c>
      <c r="B3539">
        <v>503</v>
      </c>
      <c r="C3539">
        <v>1</v>
      </c>
      <c r="D3539">
        <v>1</v>
      </c>
      <c r="E3539">
        <v>3</v>
      </c>
      <c r="F3539">
        <v>3</v>
      </c>
      <c r="G3539">
        <v>1</v>
      </c>
      <c r="H3539" t="s">
        <v>486</v>
      </c>
      <c r="I3539">
        <v>408</v>
      </c>
      <c r="J3539">
        <v>39</v>
      </c>
      <c r="L3539">
        <v>2</v>
      </c>
      <c r="M3539" t="s">
        <v>492</v>
      </c>
      <c r="N3539" t="s">
        <v>488</v>
      </c>
      <c r="O3539" t="s">
        <v>497</v>
      </c>
      <c r="P3539" s="1">
        <v>45652</v>
      </c>
      <c r="Q3539" s="1">
        <v>45645</v>
      </c>
      <c r="R3539" t="s">
        <v>498</v>
      </c>
      <c r="S3539">
        <v>319.89999999999998</v>
      </c>
      <c r="T3539">
        <v>10</v>
      </c>
    </row>
    <row r="3540" spans="1:20" x14ac:dyDescent="0.25">
      <c r="A3540" s="1">
        <v>45645</v>
      </c>
      <c r="B3540">
        <v>4335</v>
      </c>
      <c r="C3540">
        <v>1</v>
      </c>
      <c r="D3540">
        <v>5</v>
      </c>
      <c r="E3540">
        <v>1</v>
      </c>
      <c r="F3540">
        <v>5</v>
      </c>
      <c r="G3540">
        <v>1</v>
      </c>
      <c r="H3540" t="s">
        <v>486</v>
      </c>
      <c r="I3540">
        <v>563</v>
      </c>
      <c r="J3540">
        <v>121</v>
      </c>
      <c r="L3540">
        <v>4</v>
      </c>
      <c r="M3540" t="s">
        <v>494</v>
      </c>
      <c r="N3540" t="s">
        <v>488</v>
      </c>
      <c r="O3540" t="s">
        <v>489</v>
      </c>
      <c r="P3540" s="1">
        <v>45648</v>
      </c>
      <c r="Q3540" s="1">
        <v>45645</v>
      </c>
      <c r="R3540" t="s">
        <v>493</v>
      </c>
      <c r="S3540">
        <v>499.8</v>
      </c>
      <c r="T3540">
        <v>30</v>
      </c>
    </row>
    <row r="3541" spans="1:20" x14ac:dyDescent="0.25">
      <c r="A3541" s="1">
        <v>45645</v>
      </c>
      <c r="B3541">
        <v>3561</v>
      </c>
      <c r="C3541">
        <v>1</v>
      </c>
      <c r="D3541">
        <v>1</v>
      </c>
      <c r="E3541">
        <v>4</v>
      </c>
      <c r="F3541">
        <v>2</v>
      </c>
      <c r="G3541">
        <v>1</v>
      </c>
      <c r="H3541" t="s">
        <v>492</v>
      </c>
      <c r="I3541">
        <v>495</v>
      </c>
      <c r="J3541">
        <v>83</v>
      </c>
      <c r="L3541">
        <v>6</v>
      </c>
      <c r="M3541" t="s">
        <v>494</v>
      </c>
      <c r="N3541" t="s">
        <v>488</v>
      </c>
      <c r="O3541" t="s">
        <v>489</v>
      </c>
      <c r="P3541" s="1">
        <v>45651</v>
      </c>
      <c r="Q3541" s="1">
        <v>45645</v>
      </c>
      <c r="R3541" t="s">
        <v>493</v>
      </c>
      <c r="S3541">
        <v>425.6</v>
      </c>
      <c r="T3541">
        <v>30</v>
      </c>
    </row>
    <row r="3542" spans="1:20" x14ac:dyDescent="0.25">
      <c r="A3542" s="1">
        <v>45646</v>
      </c>
      <c r="B3542">
        <v>2355</v>
      </c>
      <c r="C3542">
        <v>1</v>
      </c>
      <c r="D3542">
        <v>5</v>
      </c>
      <c r="E3542">
        <v>2</v>
      </c>
      <c r="F3542">
        <v>2</v>
      </c>
      <c r="G3542">
        <v>1</v>
      </c>
      <c r="H3542" t="s">
        <v>491</v>
      </c>
      <c r="I3542">
        <v>582</v>
      </c>
      <c r="J3542">
        <v>55</v>
      </c>
      <c r="L3542">
        <v>5</v>
      </c>
      <c r="M3542" t="s">
        <v>492</v>
      </c>
      <c r="N3542" t="s">
        <v>488</v>
      </c>
      <c r="O3542" t="s">
        <v>489</v>
      </c>
      <c r="P3542" s="1">
        <v>45649</v>
      </c>
      <c r="Q3542" s="1">
        <v>45646</v>
      </c>
      <c r="R3542" t="s">
        <v>498</v>
      </c>
      <c r="S3542">
        <v>452.9</v>
      </c>
      <c r="T3542">
        <v>10</v>
      </c>
    </row>
    <row r="3543" spans="1:20" x14ac:dyDescent="0.25">
      <c r="A3543" s="1">
        <v>45646</v>
      </c>
      <c r="B3543">
        <v>2587</v>
      </c>
      <c r="C3543">
        <v>1</v>
      </c>
      <c r="D3543">
        <v>2</v>
      </c>
      <c r="E3543">
        <v>5</v>
      </c>
      <c r="F3543">
        <v>5</v>
      </c>
      <c r="G3543">
        <v>2</v>
      </c>
      <c r="H3543" t="s">
        <v>491</v>
      </c>
      <c r="I3543">
        <v>772</v>
      </c>
      <c r="J3543">
        <v>190</v>
      </c>
      <c r="L3543">
        <v>2</v>
      </c>
      <c r="M3543" t="s">
        <v>492</v>
      </c>
      <c r="N3543" t="s">
        <v>488</v>
      </c>
      <c r="O3543" t="s">
        <v>497</v>
      </c>
      <c r="P3543" s="1">
        <v>45651</v>
      </c>
      <c r="Q3543" s="1">
        <v>45646</v>
      </c>
      <c r="R3543" t="s">
        <v>493</v>
      </c>
      <c r="S3543">
        <v>694.4</v>
      </c>
      <c r="T3543">
        <v>30</v>
      </c>
    </row>
    <row r="3544" spans="1:20" x14ac:dyDescent="0.25">
      <c r="A3544" s="1">
        <v>45646</v>
      </c>
      <c r="B3544">
        <v>1254</v>
      </c>
      <c r="C3544">
        <v>1</v>
      </c>
      <c r="D3544">
        <v>2</v>
      </c>
      <c r="E3544">
        <v>3</v>
      </c>
      <c r="F3544">
        <v>5</v>
      </c>
      <c r="G3544">
        <v>2</v>
      </c>
      <c r="H3544" t="s">
        <v>492</v>
      </c>
      <c r="I3544">
        <v>908</v>
      </c>
      <c r="J3544">
        <v>45</v>
      </c>
      <c r="K3544" s="1">
        <v>45668</v>
      </c>
      <c r="L3544">
        <v>7</v>
      </c>
      <c r="M3544" t="s">
        <v>492</v>
      </c>
      <c r="N3544" t="s">
        <v>488</v>
      </c>
      <c r="O3544" t="s">
        <v>489</v>
      </c>
      <c r="R3544" t="s">
        <v>490</v>
      </c>
      <c r="S3544">
        <v>667.1</v>
      </c>
      <c r="T3544">
        <v>0</v>
      </c>
    </row>
    <row r="3545" spans="1:20" x14ac:dyDescent="0.25">
      <c r="A3545" s="1">
        <v>45646</v>
      </c>
      <c r="B3545">
        <v>4202</v>
      </c>
      <c r="C3545">
        <v>1</v>
      </c>
      <c r="D3545">
        <v>4</v>
      </c>
      <c r="E3545">
        <v>1</v>
      </c>
      <c r="F3545">
        <v>5</v>
      </c>
      <c r="G3545">
        <v>1</v>
      </c>
      <c r="H3545" t="s">
        <v>492</v>
      </c>
      <c r="I3545">
        <v>140</v>
      </c>
      <c r="J3545">
        <v>26</v>
      </c>
      <c r="L3545">
        <v>2</v>
      </c>
      <c r="M3545" t="s">
        <v>492</v>
      </c>
      <c r="N3545" t="s">
        <v>488</v>
      </c>
      <c r="O3545" t="s">
        <v>497</v>
      </c>
      <c r="P3545" s="1">
        <v>45648</v>
      </c>
      <c r="Q3545" s="1">
        <v>45646</v>
      </c>
      <c r="R3545" t="s">
        <v>496</v>
      </c>
      <c r="S3545">
        <v>151.19999999999999</v>
      </c>
      <c r="T3545">
        <v>50</v>
      </c>
    </row>
    <row r="3546" spans="1:20" x14ac:dyDescent="0.25">
      <c r="A3546" s="1">
        <v>45646</v>
      </c>
      <c r="B3546">
        <v>2983</v>
      </c>
      <c r="C3546">
        <v>1</v>
      </c>
      <c r="D3546">
        <v>1</v>
      </c>
      <c r="E3546">
        <v>1</v>
      </c>
      <c r="F3546">
        <v>2</v>
      </c>
      <c r="G3546">
        <v>1</v>
      </c>
      <c r="H3546" t="s">
        <v>491</v>
      </c>
      <c r="I3546">
        <v>734</v>
      </c>
      <c r="J3546">
        <v>53</v>
      </c>
      <c r="K3546" s="1">
        <v>45660</v>
      </c>
      <c r="L3546">
        <v>9</v>
      </c>
      <c r="M3546" t="s">
        <v>487</v>
      </c>
      <c r="N3546" t="s">
        <v>488</v>
      </c>
      <c r="O3546" t="s">
        <v>489</v>
      </c>
      <c r="R3546" t="s">
        <v>490</v>
      </c>
      <c r="S3546">
        <v>550.9</v>
      </c>
      <c r="T3546">
        <v>0</v>
      </c>
    </row>
    <row r="3547" spans="1:20" x14ac:dyDescent="0.25">
      <c r="A3547" s="1">
        <v>45646</v>
      </c>
      <c r="B3547">
        <v>4466</v>
      </c>
      <c r="C3547">
        <v>1</v>
      </c>
      <c r="D3547">
        <v>5</v>
      </c>
      <c r="E3547">
        <v>1</v>
      </c>
      <c r="F3547">
        <v>4</v>
      </c>
      <c r="G3547">
        <v>3</v>
      </c>
      <c r="H3547" t="s">
        <v>491</v>
      </c>
      <c r="I3547">
        <v>873</v>
      </c>
      <c r="J3547">
        <v>183</v>
      </c>
      <c r="L3547">
        <v>7</v>
      </c>
      <c r="M3547" t="s">
        <v>492</v>
      </c>
      <c r="N3547" t="s">
        <v>488</v>
      </c>
      <c r="O3547" t="s">
        <v>489</v>
      </c>
      <c r="P3547" s="1">
        <v>45654</v>
      </c>
      <c r="Q3547" s="1">
        <v>45646</v>
      </c>
      <c r="R3547" t="s">
        <v>498</v>
      </c>
      <c r="S3547">
        <v>746.2</v>
      </c>
      <c r="T3547">
        <v>10</v>
      </c>
    </row>
    <row r="3548" spans="1:20" x14ac:dyDescent="0.25">
      <c r="A3548" s="1">
        <v>45646</v>
      </c>
      <c r="B3548">
        <v>2261</v>
      </c>
      <c r="C3548">
        <v>1</v>
      </c>
      <c r="D3548">
        <v>2</v>
      </c>
      <c r="E3548">
        <v>3</v>
      </c>
      <c r="F3548">
        <v>5</v>
      </c>
      <c r="G3548">
        <v>2</v>
      </c>
      <c r="H3548" t="s">
        <v>492</v>
      </c>
      <c r="I3548">
        <v>819</v>
      </c>
      <c r="J3548">
        <v>153</v>
      </c>
      <c r="L3548">
        <v>3</v>
      </c>
      <c r="M3548" t="s">
        <v>487</v>
      </c>
      <c r="N3548" t="s">
        <v>488</v>
      </c>
      <c r="O3548" t="s">
        <v>497</v>
      </c>
      <c r="P3548" s="1">
        <v>45654</v>
      </c>
      <c r="Q3548" s="1">
        <v>45646</v>
      </c>
      <c r="R3548" t="s">
        <v>496</v>
      </c>
      <c r="S3548">
        <v>715.4</v>
      </c>
      <c r="T3548">
        <v>50</v>
      </c>
    </row>
    <row r="3549" spans="1:20" x14ac:dyDescent="0.25">
      <c r="A3549" s="1">
        <v>45646</v>
      </c>
      <c r="B3549">
        <v>265</v>
      </c>
      <c r="C3549">
        <v>1</v>
      </c>
      <c r="D3549">
        <v>2</v>
      </c>
      <c r="E3549">
        <v>5</v>
      </c>
      <c r="F3549">
        <v>5</v>
      </c>
      <c r="G3549">
        <v>1</v>
      </c>
      <c r="H3549" t="s">
        <v>491</v>
      </c>
      <c r="I3549">
        <v>878</v>
      </c>
      <c r="J3549">
        <v>184</v>
      </c>
      <c r="L3549">
        <v>6</v>
      </c>
      <c r="M3549" t="s">
        <v>492</v>
      </c>
      <c r="N3549" t="s">
        <v>488</v>
      </c>
      <c r="O3549" t="s">
        <v>489</v>
      </c>
      <c r="P3549" s="1">
        <v>45653</v>
      </c>
      <c r="Q3549" s="1">
        <v>45646</v>
      </c>
      <c r="R3549" t="s">
        <v>496</v>
      </c>
      <c r="S3549">
        <v>778.4</v>
      </c>
      <c r="T3549">
        <v>50</v>
      </c>
    </row>
    <row r="3550" spans="1:20" x14ac:dyDescent="0.25">
      <c r="A3550" s="1">
        <v>45646</v>
      </c>
      <c r="B3550">
        <v>2423</v>
      </c>
      <c r="C3550">
        <v>1</v>
      </c>
      <c r="D3550">
        <v>2</v>
      </c>
      <c r="E3550">
        <v>2</v>
      </c>
      <c r="F3550">
        <v>5</v>
      </c>
      <c r="G3550">
        <v>3</v>
      </c>
      <c r="H3550" t="s">
        <v>491</v>
      </c>
      <c r="I3550">
        <v>147</v>
      </c>
      <c r="J3550">
        <v>81</v>
      </c>
      <c r="K3550" s="1">
        <v>45675</v>
      </c>
      <c r="L3550">
        <v>5</v>
      </c>
      <c r="M3550" t="s">
        <v>487</v>
      </c>
      <c r="N3550" t="s">
        <v>488</v>
      </c>
      <c r="O3550" t="s">
        <v>489</v>
      </c>
      <c r="R3550" t="s">
        <v>490</v>
      </c>
      <c r="S3550">
        <v>159.6</v>
      </c>
      <c r="T3550">
        <v>0</v>
      </c>
    </row>
    <row r="3551" spans="1:20" x14ac:dyDescent="0.25">
      <c r="A3551" s="1">
        <v>45646</v>
      </c>
      <c r="B3551">
        <v>2347</v>
      </c>
      <c r="C3551">
        <v>1</v>
      </c>
      <c r="D3551">
        <v>4</v>
      </c>
      <c r="E3551">
        <v>4</v>
      </c>
      <c r="F3551">
        <v>5</v>
      </c>
      <c r="G3551">
        <v>2</v>
      </c>
      <c r="H3551" t="s">
        <v>491</v>
      </c>
      <c r="I3551">
        <v>933</v>
      </c>
      <c r="J3551">
        <v>105</v>
      </c>
      <c r="K3551" s="1">
        <v>45660</v>
      </c>
      <c r="L3551">
        <v>9</v>
      </c>
      <c r="M3551" t="s">
        <v>487</v>
      </c>
      <c r="N3551" t="s">
        <v>488</v>
      </c>
      <c r="O3551" t="s">
        <v>489</v>
      </c>
      <c r="R3551" t="s">
        <v>490</v>
      </c>
      <c r="S3551">
        <v>726.6</v>
      </c>
      <c r="T3551">
        <v>0</v>
      </c>
    </row>
    <row r="3552" spans="1:20" x14ac:dyDescent="0.25">
      <c r="A3552" s="1">
        <v>45647</v>
      </c>
      <c r="B3552">
        <v>3828</v>
      </c>
      <c r="C3552">
        <v>1</v>
      </c>
      <c r="D3552">
        <v>2</v>
      </c>
      <c r="E3552">
        <v>5</v>
      </c>
      <c r="F3552">
        <v>5</v>
      </c>
      <c r="G3552">
        <v>3</v>
      </c>
      <c r="H3552" t="s">
        <v>492</v>
      </c>
      <c r="I3552">
        <v>489</v>
      </c>
      <c r="J3552">
        <v>92</v>
      </c>
      <c r="K3552" s="1">
        <v>45659</v>
      </c>
      <c r="L3552">
        <v>3</v>
      </c>
      <c r="M3552" t="s">
        <v>487</v>
      </c>
      <c r="N3552" t="s">
        <v>488</v>
      </c>
      <c r="O3552" t="s">
        <v>497</v>
      </c>
      <c r="R3552" t="s">
        <v>490</v>
      </c>
      <c r="S3552">
        <v>406.7</v>
      </c>
      <c r="T3552">
        <v>0</v>
      </c>
    </row>
    <row r="3553" spans="1:20" x14ac:dyDescent="0.25">
      <c r="A3553" s="1">
        <v>45647</v>
      </c>
      <c r="B3553">
        <v>3862</v>
      </c>
      <c r="C3553">
        <v>1</v>
      </c>
      <c r="D3553">
        <v>3</v>
      </c>
      <c r="E3553">
        <v>3</v>
      </c>
      <c r="F3553">
        <v>2</v>
      </c>
      <c r="G3553">
        <v>3</v>
      </c>
      <c r="H3553" t="s">
        <v>492</v>
      </c>
      <c r="I3553">
        <v>520</v>
      </c>
      <c r="J3553">
        <v>147</v>
      </c>
      <c r="K3553" s="1">
        <v>45655</v>
      </c>
      <c r="L3553">
        <v>2</v>
      </c>
      <c r="M3553" t="s">
        <v>492</v>
      </c>
      <c r="N3553" t="s">
        <v>488</v>
      </c>
      <c r="O3553" t="s">
        <v>489</v>
      </c>
      <c r="R3553" t="s">
        <v>490</v>
      </c>
      <c r="S3553">
        <v>466.9</v>
      </c>
      <c r="T3553">
        <v>0</v>
      </c>
    </row>
    <row r="3554" spans="1:20" x14ac:dyDescent="0.25">
      <c r="A3554" s="1">
        <v>45647</v>
      </c>
      <c r="B3554">
        <v>1886</v>
      </c>
      <c r="C3554">
        <v>1</v>
      </c>
      <c r="D3554">
        <v>4</v>
      </c>
      <c r="E3554">
        <v>2</v>
      </c>
      <c r="F3554">
        <v>5</v>
      </c>
      <c r="G3554">
        <v>1</v>
      </c>
      <c r="H3554" t="s">
        <v>486</v>
      </c>
      <c r="I3554">
        <v>648</v>
      </c>
      <c r="J3554">
        <v>79</v>
      </c>
      <c r="K3554" s="1">
        <v>45669</v>
      </c>
      <c r="L3554">
        <v>2</v>
      </c>
      <c r="M3554" t="s">
        <v>487</v>
      </c>
      <c r="N3554" t="s">
        <v>488</v>
      </c>
      <c r="O3554" t="s">
        <v>489</v>
      </c>
      <c r="R3554" t="s">
        <v>490</v>
      </c>
      <c r="S3554">
        <v>508.9</v>
      </c>
      <c r="T3554">
        <v>0</v>
      </c>
    </row>
    <row r="3555" spans="1:20" x14ac:dyDescent="0.25">
      <c r="A3555" s="1">
        <v>45647</v>
      </c>
      <c r="B3555">
        <v>4219</v>
      </c>
      <c r="C3555">
        <v>1</v>
      </c>
      <c r="D3555">
        <v>1</v>
      </c>
      <c r="E3555">
        <v>4</v>
      </c>
      <c r="F3555">
        <v>4</v>
      </c>
      <c r="G3555">
        <v>1</v>
      </c>
      <c r="H3555" t="s">
        <v>486</v>
      </c>
      <c r="I3555">
        <v>152</v>
      </c>
      <c r="J3555">
        <v>83</v>
      </c>
      <c r="K3555" s="1">
        <v>45674</v>
      </c>
      <c r="L3555">
        <v>4</v>
      </c>
      <c r="M3555" t="s">
        <v>492</v>
      </c>
      <c r="N3555" t="s">
        <v>488</v>
      </c>
      <c r="O3555" t="s">
        <v>497</v>
      </c>
      <c r="R3555" t="s">
        <v>490</v>
      </c>
      <c r="S3555">
        <v>164.5</v>
      </c>
      <c r="T3555">
        <v>0</v>
      </c>
    </row>
    <row r="3556" spans="1:20" x14ac:dyDescent="0.25">
      <c r="A3556" s="1">
        <v>45647</v>
      </c>
      <c r="B3556">
        <v>3660</v>
      </c>
      <c r="C3556">
        <v>1</v>
      </c>
      <c r="D3556">
        <v>3</v>
      </c>
      <c r="E3556">
        <v>2</v>
      </c>
      <c r="F3556">
        <v>4</v>
      </c>
      <c r="G3556">
        <v>2</v>
      </c>
      <c r="H3556" t="s">
        <v>491</v>
      </c>
      <c r="I3556">
        <v>667</v>
      </c>
      <c r="J3556">
        <v>197</v>
      </c>
      <c r="L3556">
        <v>1</v>
      </c>
      <c r="M3556" t="s">
        <v>487</v>
      </c>
      <c r="N3556" t="s">
        <v>488</v>
      </c>
      <c r="O3556" t="s">
        <v>497</v>
      </c>
      <c r="P3556" s="1">
        <v>45653</v>
      </c>
      <c r="Q3556" s="1">
        <v>45647</v>
      </c>
      <c r="R3556" t="s">
        <v>498</v>
      </c>
      <c r="S3556">
        <v>611.79999999999995</v>
      </c>
      <c r="T3556">
        <v>10</v>
      </c>
    </row>
    <row r="3557" spans="1:20" x14ac:dyDescent="0.25">
      <c r="A3557" s="1">
        <v>45647</v>
      </c>
      <c r="B3557">
        <v>1945</v>
      </c>
      <c r="C3557">
        <v>1</v>
      </c>
      <c r="D3557">
        <v>4</v>
      </c>
      <c r="E3557">
        <v>4</v>
      </c>
      <c r="F3557">
        <v>5</v>
      </c>
      <c r="G3557">
        <v>3</v>
      </c>
      <c r="H3557" t="s">
        <v>491</v>
      </c>
      <c r="I3557">
        <v>767</v>
      </c>
      <c r="J3557">
        <v>71</v>
      </c>
      <c r="L3557">
        <v>9</v>
      </c>
      <c r="M3557" t="s">
        <v>487</v>
      </c>
      <c r="N3557" t="s">
        <v>488</v>
      </c>
      <c r="O3557" t="s">
        <v>489</v>
      </c>
      <c r="P3557" s="1">
        <v>45648</v>
      </c>
      <c r="Q3557" s="1">
        <v>45647</v>
      </c>
      <c r="R3557" t="s">
        <v>498</v>
      </c>
      <c r="S3557">
        <v>593.6</v>
      </c>
      <c r="T3557">
        <v>10</v>
      </c>
    </row>
    <row r="3558" spans="1:20" x14ac:dyDescent="0.25">
      <c r="A3558" s="1">
        <v>45647</v>
      </c>
      <c r="B3558">
        <v>2496</v>
      </c>
      <c r="C3558">
        <v>1</v>
      </c>
      <c r="D3558">
        <v>4</v>
      </c>
      <c r="E3558">
        <v>4</v>
      </c>
      <c r="F3558">
        <v>5</v>
      </c>
      <c r="G3558">
        <v>3</v>
      </c>
      <c r="H3558" t="s">
        <v>486</v>
      </c>
      <c r="I3558">
        <v>691</v>
      </c>
      <c r="J3558">
        <v>164</v>
      </c>
      <c r="K3558" s="1">
        <v>45662</v>
      </c>
      <c r="L3558">
        <v>3</v>
      </c>
      <c r="M3558" t="s">
        <v>492</v>
      </c>
      <c r="N3558" t="s">
        <v>488</v>
      </c>
      <c r="O3558" t="s">
        <v>489</v>
      </c>
      <c r="R3558" t="s">
        <v>490</v>
      </c>
      <c r="S3558">
        <v>598.5</v>
      </c>
      <c r="T3558">
        <v>0</v>
      </c>
    </row>
    <row r="3559" spans="1:20" x14ac:dyDescent="0.25">
      <c r="A3559" s="1">
        <v>45647</v>
      </c>
      <c r="B3559">
        <v>4394</v>
      </c>
      <c r="C3559">
        <v>1</v>
      </c>
      <c r="D3559">
        <v>5</v>
      </c>
      <c r="E3559">
        <v>1</v>
      </c>
      <c r="F3559">
        <v>1</v>
      </c>
      <c r="G3559">
        <v>1</v>
      </c>
      <c r="H3559" t="s">
        <v>486</v>
      </c>
      <c r="I3559">
        <v>689</v>
      </c>
      <c r="J3559">
        <v>79</v>
      </c>
      <c r="K3559" s="1">
        <v>45672</v>
      </c>
      <c r="L3559">
        <v>5</v>
      </c>
      <c r="M3559" t="s">
        <v>494</v>
      </c>
      <c r="N3559" t="s">
        <v>488</v>
      </c>
      <c r="O3559" t="s">
        <v>497</v>
      </c>
      <c r="R3559" t="s">
        <v>490</v>
      </c>
      <c r="S3559">
        <v>537.6</v>
      </c>
      <c r="T3559">
        <v>0</v>
      </c>
    </row>
    <row r="3560" spans="1:20" x14ac:dyDescent="0.25">
      <c r="A3560" s="1">
        <v>45647</v>
      </c>
      <c r="B3560">
        <v>1869</v>
      </c>
      <c r="C3560">
        <v>1</v>
      </c>
      <c r="D3560">
        <v>3</v>
      </c>
      <c r="E3560">
        <v>3</v>
      </c>
      <c r="F3560">
        <v>2</v>
      </c>
      <c r="G3560">
        <v>2</v>
      </c>
      <c r="H3560" t="s">
        <v>486</v>
      </c>
      <c r="I3560">
        <v>994</v>
      </c>
      <c r="J3560">
        <v>96</v>
      </c>
      <c r="K3560" s="1">
        <v>45674</v>
      </c>
      <c r="L3560">
        <v>2</v>
      </c>
      <c r="M3560" t="s">
        <v>492</v>
      </c>
      <c r="N3560" t="s">
        <v>488</v>
      </c>
      <c r="O3560" t="s">
        <v>489</v>
      </c>
      <c r="R3560" t="s">
        <v>490</v>
      </c>
      <c r="S3560">
        <v>763</v>
      </c>
      <c r="T3560">
        <v>0</v>
      </c>
    </row>
    <row r="3561" spans="1:20" x14ac:dyDescent="0.25">
      <c r="A3561" s="1">
        <v>45647</v>
      </c>
      <c r="B3561">
        <v>2312</v>
      </c>
      <c r="C3561">
        <v>1</v>
      </c>
      <c r="D3561">
        <v>3</v>
      </c>
      <c r="E3561">
        <v>5</v>
      </c>
      <c r="F3561">
        <v>2</v>
      </c>
      <c r="G3561">
        <v>1</v>
      </c>
      <c r="H3561" t="s">
        <v>491</v>
      </c>
      <c r="I3561">
        <v>918</v>
      </c>
      <c r="J3561">
        <v>138</v>
      </c>
      <c r="K3561" s="1">
        <v>45668</v>
      </c>
      <c r="L3561">
        <v>8</v>
      </c>
      <c r="M3561" t="s">
        <v>494</v>
      </c>
      <c r="N3561" t="s">
        <v>488</v>
      </c>
      <c r="O3561" t="s">
        <v>489</v>
      </c>
      <c r="R3561" t="s">
        <v>490</v>
      </c>
      <c r="S3561">
        <v>739.2</v>
      </c>
      <c r="T3561">
        <v>0</v>
      </c>
    </row>
    <row r="3562" spans="1:20" x14ac:dyDescent="0.25">
      <c r="A3562" s="1">
        <v>45648</v>
      </c>
      <c r="B3562">
        <v>564</v>
      </c>
      <c r="C3562">
        <v>1</v>
      </c>
      <c r="D3562">
        <v>3</v>
      </c>
      <c r="E3562">
        <v>1</v>
      </c>
      <c r="F3562">
        <v>2</v>
      </c>
      <c r="G3562">
        <v>2</v>
      </c>
      <c r="H3562" t="s">
        <v>491</v>
      </c>
      <c r="I3562">
        <v>591</v>
      </c>
      <c r="J3562">
        <v>157</v>
      </c>
      <c r="K3562" s="1">
        <v>45656</v>
      </c>
      <c r="L3562">
        <v>3</v>
      </c>
      <c r="M3562" t="s">
        <v>492</v>
      </c>
      <c r="N3562" t="s">
        <v>488</v>
      </c>
      <c r="O3562" t="s">
        <v>497</v>
      </c>
      <c r="R3562" t="s">
        <v>490</v>
      </c>
      <c r="S3562">
        <v>523.6</v>
      </c>
      <c r="T3562">
        <v>0</v>
      </c>
    </row>
    <row r="3563" spans="1:20" x14ac:dyDescent="0.25">
      <c r="A3563" s="1">
        <v>45648</v>
      </c>
      <c r="B3563">
        <v>2341</v>
      </c>
      <c r="C3563">
        <v>1</v>
      </c>
      <c r="D3563">
        <v>2</v>
      </c>
      <c r="E3563">
        <v>1</v>
      </c>
      <c r="F3563">
        <v>5</v>
      </c>
      <c r="G3563">
        <v>3</v>
      </c>
      <c r="H3563" t="s">
        <v>486</v>
      </c>
      <c r="I3563">
        <v>954</v>
      </c>
      <c r="J3563">
        <v>144</v>
      </c>
      <c r="L3563">
        <v>5</v>
      </c>
      <c r="M3563" t="s">
        <v>487</v>
      </c>
      <c r="N3563" t="s">
        <v>488</v>
      </c>
      <c r="O3563" t="s">
        <v>489</v>
      </c>
      <c r="P3563" s="1">
        <v>45656</v>
      </c>
      <c r="Q3563" s="1">
        <v>45648</v>
      </c>
      <c r="R3563" t="s">
        <v>493</v>
      </c>
      <c r="S3563">
        <v>789.6</v>
      </c>
      <c r="T3563">
        <v>30</v>
      </c>
    </row>
    <row r="3564" spans="1:20" x14ac:dyDescent="0.25">
      <c r="A3564" s="1">
        <v>45648</v>
      </c>
      <c r="B3564">
        <v>2039</v>
      </c>
      <c r="C3564">
        <v>1</v>
      </c>
      <c r="D3564">
        <v>2</v>
      </c>
      <c r="E3564">
        <v>2</v>
      </c>
      <c r="F3564">
        <v>5</v>
      </c>
      <c r="G3564">
        <v>2</v>
      </c>
      <c r="H3564" t="s">
        <v>492</v>
      </c>
      <c r="I3564">
        <v>575</v>
      </c>
      <c r="J3564">
        <v>172</v>
      </c>
      <c r="L3564">
        <v>7</v>
      </c>
      <c r="M3564" t="s">
        <v>492</v>
      </c>
      <c r="N3564" t="s">
        <v>488</v>
      </c>
      <c r="O3564" t="s">
        <v>489</v>
      </c>
      <c r="P3564" s="1">
        <v>45649</v>
      </c>
      <c r="Q3564" s="1">
        <v>45648</v>
      </c>
      <c r="R3564" t="s">
        <v>493</v>
      </c>
      <c r="S3564">
        <v>543.9</v>
      </c>
      <c r="T3564">
        <v>30</v>
      </c>
    </row>
    <row r="3565" spans="1:20" x14ac:dyDescent="0.25">
      <c r="A3565" s="1">
        <v>45648</v>
      </c>
      <c r="B3565">
        <v>3619</v>
      </c>
      <c r="C3565">
        <v>1</v>
      </c>
      <c r="D3565">
        <v>1</v>
      </c>
      <c r="E3565">
        <v>4</v>
      </c>
      <c r="F3565">
        <v>3</v>
      </c>
      <c r="G3565">
        <v>3</v>
      </c>
      <c r="H3565" t="s">
        <v>486</v>
      </c>
      <c r="I3565">
        <v>547</v>
      </c>
      <c r="J3565">
        <v>37</v>
      </c>
      <c r="L3565">
        <v>2</v>
      </c>
      <c r="M3565" t="s">
        <v>494</v>
      </c>
      <c r="N3565" t="s">
        <v>488</v>
      </c>
      <c r="O3565" t="s">
        <v>497</v>
      </c>
      <c r="P3565" s="1">
        <v>45656</v>
      </c>
      <c r="Q3565" s="1">
        <v>45648</v>
      </c>
      <c r="R3565" t="s">
        <v>493</v>
      </c>
      <c r="S3565">
        <v>429.8</v>
      </c>
      <c r="T3565">
        <v>30</v>
      </c>
    </row>
    <row r="3566" spans="1:20" x14ac:dyDescent="0.25">
      <c r="A3566" s="1">
        <v>45648</v>
      </c>
      <c r="B3566">
        <v>2650</v>
      </c>
      <c r="C3566">
        <v>1</v>
      </c>
      <c r="D3566">
        <v>1</v>
      </c>
      <c r="E3566">
        <v>4</v>
      </c>
      <c r="F3566">
        <v>1</v>
      </c>
      <c r="G3566">
        <v>2</v>
      </c>
      <c r="H3566" t="s">
        <v>492</v>
      </c>
      <c r="I3566">
        <v>130</v>
      </c>
      <c r="J3566">
        <v>83</v>
      </c>
      <c r="L3566">
        <v>3</v>
      </c>
      <c r="M3566" t="s">
        <v>487</v>
      </c>
      <c r="N3566" t="s">
        <v>488</v>
      </c>
      <c r="O3566" t="s">
        <v>489</v>
      </c>
      <c r="P3566" s="1">
        <v>45650</v>
      </c>
      <c r="Q3566" s="1">
        <v>45648</v>
      </c>
      <c r="R3566" t="s">
        <v>498</v>
      </c>
      <c r="S3566">
        <v>156.1</v>
      </c>
      <c r="T3566">
        <v>10</v>
      </c>
    </row>
    <row r="3567" spans="1:20" x14ac:dyDescent="0.25">
      <c r="A3567" s="1">
        <v>45648</v>
      </c>
      <c r="B3567">
        <v>2771</v>
      </c>
      <c r="C3567">
        <v>1</v>
      </c>
      <c r="D3567">
        <v>1</v>
      </c>
      <c r="E3567">
        <v>2</v>
      </c>
      <c r="F3567">
        <v>5</v>
      </c>
      <c r="G3567">
        <v>1</v>
      </c>
      <c r="H3567" t="s">
        <v>492</v>
      </c>
      <c r="I3567">
        <v>507</v>
      </c>
      <c r="J3567">
        <v>98</v>
      </c>
      <c r="L3567">
        <v>8</v>
      </c>
      <c r="M3567" t="s">
        <v>492</v>
      </c>
      <c r="N3567" t="s">
        <v>488</v>
      </c>
      <c r="O3567" t="s">
        <v>489</v>
      </c>
      <c r="P3567" s="1">
        <v>45656</v>
      </c>
      <c r="Q3567" s="1">
        <v>45648</v>
      </c>
      <c r="R3567" t="s">
        <v>493</v>
      </c>
      <c r="S3567">
        <v>444.5</v>
      </c>
      <c r="T3567">
        <v>30</v>
      </c>
    </row>
    <row r="3568" spans="1:20" x14ac:dyDescent="0.25">
      <c r="A3568" s="1">
        <v>45648</v>
      </c>
      <c r="B3568">
        <v>909</v>
      </c>
      <c r="C3568">
        <v>1</v>
      </c>
      <c r="D3568">
        <v>2</v>
      </c>
      <c r="E3568">
        <v>3</v>
      </c>
      <c r="F3568">
        <v>5</v>
      </c>
      <c r="G3568">
        <v>1</v>
      </c>
      <c r="H3568" t="s">
        <v>491</v>
      </c>
      <c r="I3568">
        <v>443</v>
      </c>
      <c r="J3568">
        <v>78</v>
      </c>
      <c r="L3568">
        <v>10</v>
      </c>
      <c r="M3568" t="s">
        <v>492</v>
      </c>
      <c r="N3568" t="s">
        <v>488</v>
      </c>
      <c r="O3568" t="s">
        <v>489</v>
      </c>
      <c r="P3568" s="1">
        <v>45652</v>
      </c>
      <c r="Q3568" s="1">
        <v>45648</v>
      </c>
      <c r="R3568" t="s">
        <v>493</v>
      </c>
      <c r="S3568">
        <v>385.7</v>
      </c>
      <c r="T3568">
        <v>30</v>
      </c>
    </row>
    <row r="3569" spans="1:20" x14ac:dyDescent="0.25">
      <c r="A3569" s="1">
        <v>45648</v>
      </c>
      <c r="B3569">
        <v>29</v>
      </c>
      <c r="C3569">
        <v>1</v>
      </c>
      <c r="D3569">
        <v>5</v>
      </c>
      <c r="E3569">
        <v>4</v>
      </c>
      <c r="F3569">
        <v>5</v>
      </c>
      <c r="G3569">
        <v>1</v>
      </c>
      <c r="H3569" t="s">
        <v>492</v>
      </c>
      <c r="I3569">
        <v>513</v>
      </c>
      <c r="J3569">
        <v>174</v>
      </c>
      <c r="L3569">
        <v>8</v>
      </c>
      <c r="M3569" t="s">
        <v>487</v>
      </c>
      <c r="N3569" t="s">
        <v>488</v>
      </c>
      <c r="O3569" t="s">
        <v>497</v>
      </c>
      <c r="P3569" s="1">
        <v>45655</v>
      </c>
      <c r="Q3569" s="1">
        <v>45648</v>
      </c>
      <c r="R3569" t="s">
        <v>496</v>
      </c>
      <c r="S3569">
        <v>515.9</v>
      </c>
      <c r="T3569">
        <v>50</v>
      </c>
    </row>
    <row r="3570" spans="1:20" x14ac:dyDescent="0.25">
      <c r="A3570" s="1">
        <v>45648</v>
      </c>
      <c r="B3570">
        <v>3084</v>
      </c>
      <c r="C3570">
        <v>1</v>
      </c>
      <c r="D3570">
        <v>1</v>
      </c>
      <c r="E3570">
        <v>1</v>
      </c>
      <c r="F3570">
        <v>4</v>
      </c>
      <c r="G3570">
        <v>2</v>
      </c>
      <c r="H3570" t="s">
        <v>492</v>
      </c>
      <c r="I3570">
        <v>829</v>
      </c>
      <c r="J3570">
        <v>77</v>
      </c>
      <c r="L3570">
        <v>3</v>
      </c>
      <c r="M3570" t="s">
        <v>494</v>
      </c>
      <c r="N3570" t="s">
        <v>488</v>
      </c>
      <c r="O3570" t="s">
        <v>489</v>
      </c>
      <c r="P3570" s="1">
        <v>45653</v>
      </c>
      <c r="Q3570" s="1">
        <v>45648</v>
      </c>
      <c r="R3570" t="s">
        <v>493</v>
      </c>
      <c r="S3570">
        <v>655.20000000000005</v>
      </c>
      <c r="T3570">
        <v>30</v>
      </c>
    </row>
    <row r="3571" spans="1:20" x14ac:dyDescent="0.25">
      <c r="A3571" s="1">
        <v>45648</v>
      </c>
      <c r="B3571">
        <v>4099</v>
      </c>
      <c r="C3571">
        <v>1</v>
      </c>
      <c r="D3571">
        <v>4</v>
      </c>
      <c r="E3571">
        <v>1</v>
      </c>
      <c r="F3571">
        <v>5</v>
      </c>
      <c r="G3571">
        <v>3</v>
      </c>
      <c r="H3571" t="s">
        <v>486</v>
      </c>
      <c r="I3571">
        <v>813</v>
      </c>
      <c r="J3571">
        <v>80</v>
      </c>
      <c r="K3571" s="1">
        <v>45669</v>
      </c>
      <c r="L3571">
        <v>10</v>
      </c>
      <c r="M3571" t="s">
        <v>492</v>
      </c>
      <c r="N3571" t="s">
        <v>488</v>
      </c>
      <c r="O3571" t="s">
        <v>497</v>
      </c>
      <c r="R3571" t="s">
        <v>490</v>
      </c>
      <c r="S3571">
        <v>625.1</v>
      </c>
      <c r="T3571">
        <v>0</v>
      </c>
    </row>
    <row r="3572" spans="1:20" x14ac:dyDescent="0.25">
      <c r="A3572" s="1">
        <v>45649</v>
      </c>
      <c r="B3572">
        <v>3665</v>
      </c>
      <c r="C3572">
        <v>1</v>
      </c>
      <c r="D3572">
        <v>2</v>
      </c>
      <c r="E3572">
        <v>4</v>
      </c>
      <c r="F3572">
        <v>5</v>
      </c>
      <c r="G3572">
        <v>1</v>
      </c>
      <c r="H3572" t="s">
        <v>486</v>
      </c>
      <c r="I3572">
        <v>948</v>
      </c>
      <c r="J3572">
        <v>137</v>
      </c>
      <c r="K3572" s="1">
        <v>45677</v>
      </c>
      <c r="L3572">
        <v>7</v>
      </c>
      <c r="M3572" t="s">
        <v>494</v>
      </c>
      <c r="N3572" t="s">
        <v>488</v>
      </c>
      <c r="O3572" t="s">
        <v>497</v>
      </c>
      <c r="R3572" t="s">
        <v>490</v>
      </c>
      <c r="S3572">
        <v>759.5</v>
      </c>
      <c r="T3572">
        <v>0</v>
      </c>
    </row>
    <row r="3573" spans="1:20" x14ac:dyDescent="0.25">
      <c r="A3573" s="1">
        <v>45649</v>
      </c>
      <c r="B3573">
        <v>1113</v>
      </c>
      <c r="C3573">
        <v>1</v>
      </c>
      <c r="D3573">
        <v>5</v>
      </c>
      <c r="E3573">
        <v>4</v>
      </c>
      <c r="F3573">
        <v>4</v>
      </c>
      <c r="G3573">
        <v>2</v>
      </c>
      <c r="H3573" t="s">
        <v>492</v>
      </c>
      <c r="I3573">
        <v>534</v>
      </c>
      <c r="J3573">
        <v>98</v>
      </c>
      <c r="L3573">
        <v>2</v>
      </c>
      <c r="M3573" t="s">
        <v>492</v>
      </c>
      <c r="N3573" t="s">
        <v>488</v>
      </c>
      <c r="O3573" t="s">
        <v>489</v>
      </c>
      <c r="P3573" s="1">
        <v>45657</v>
      </c>
      <c r="Q3573" s="1">
        <v>45649</v>
      </c>
      <c r="R3573" t="s">
        <v>498</v>
      </c>
      <c r="S3573">
        <v>449.4</v>
      </c>
      <c r="T3573">
        <v>10</v>
      </c>
    </row>
    <row r="3574" spans="1:20" x14ac:dyDescent="0.25">
      <c r="A3574" s="1">
        <v>45649</v>
      </c>
      <c r="B3574">
        <v>929</v>
      </c>
      <c r="C3574">
        <v>1</v>
      </c>
      <c r="D3574">
        <v>4</v>
      </c>
      <c r="E3574">
        <v>3</v>
      </c>
      <c r="F3574">
        <v>5</v>
      </c>
      <c r="G3574">
        <v>2</v>
      </c>
      <c r="H3574" t="s">
        <v>486</v>
      </c>
      <c r="I3574">
        <v>822</v>
      </c>
      <c r="J3574">
        <v>90</v>
      </c>
      <c r="L3574">
        <v>9</v>
      </c>
      <c r="M3574" t="s">
        <v>492</v>
      </c>
      <c r="N3574" t="s">
        <v>488</v>
      </c>
      <c r="O3574" t="s">
        <v>497</v>
      </c>
      <c r="P3574" s="1">
        <v>45655</v>
      </c>
      <c r="Q3574" s="1">
        <v>45649</v>
      </c>
      <c r="R3574" t="s">
        <v>493</v>
      </c>
      <c r="S3574">
        <v>659.4</v>
      </c>
      <c r="T3574">
        <v>30</v>
      </c>
    </row>
    <row r="3575" spans="1:20" x14ac:dyDescent="0.25">
      <c r="A3575" s="1">
        <v>45649</v>
      </c>
      <c r="B3575">
        <v>1398</v>
      </c>
      <c r="C3575">
        <v>1</v>
      </c>
      <c r="D3575">
        <v>4</v>
      </c>
      <c r="E3575">
        <v>4</v>
      </c>
      <c r="F3575">
        <v>5</v>
      </c>
      <c r="G3575">
        <v>1</v>
      </c>
      <c r="H3575" t="s">
        <v>486</v>
      </c>
      <c r="I3575">
        <v>319</v>
      </c>
      <c r="J3575">
        <v>190</v>
      </c>
      <c r="L3575">
        <v>8</v>
      </c>
      <c r="M3575" t="s">
        <v>492</v>
      </c>
      <c r="N3575" t="s">
        <v>488</v>
      </c>
      <c r="O3575" t="s">
        <v>489</v>
      </c>
      <c r="P3575" s="1">
        <v>45654</v>
      </c>
      <c r="Q3575" s="1">
        <v>45649</v>
      </c>
      <c r="R3575" t="s">
        <v>493</v>
      </c>
      <c r="S3575">
        <v>377.3</v>
      </c>
      <c r="T3575">
        <v>30</v>
      </c>
    </row>
    <row r="3576" spans="1:20" x14ac:dyDescent="0.25">
      <c r="A3576" s="1">
        <v>45649</v>
      </c>
      <c r="B3576">
        <v>4458</v>
      </c>
      <c r="C3576">
        <v>1</v>
      </c>
      <c r="D3576">
        <v>2</v>
      </c>
      <c r="E3576">
        <v>3</v>
      </c>
      <c r="F3576">
        <v>5</v>
      </c>
      <c r="G3576">
        <v>1</v>
      </c>
      <c r="H3576" t="s">
        <v>486</v>
      </c>
      <c r="I3576">
        <v>151</v>
      </c>
      <c r="J3576">
        <v>107</v>
      </c>
      <c r="K3576" s="1">
        <v>45666</v>
      </c>
      <c r="L3576">
        <v>9</v>
      </c>
      <c r="M3576" t="s">
        <v>494</v>
      </c>
      <c r="N3576" t="s">
        <v>488</v>
      </c>
      <c r="O3576" t="s">
        <v>489</v>
      </c>
      <c r="R3576" t="s">
        <v>490</v>
      </c>
      <c r="S3576">
        <v>180.6</v>
      </c>
      <c r="T3576">
        <v>0</v>
      </c>
    </row>
    <row r="3577" spans="1:20" x14ac:dyDescent="0.25">
      <c r="A3577" s="1">
        <v>45649</v>
      </c>
      <c r="B3577">
        <v>1015</v>
      </c>
      <c r="C3577">
        <v>1</v>
      </c>
      <c r="D3577">
        <v>3</v>
      </c>
      <c r="E3577">
        <v>1</v>
      </c>
      <c r="F3577">
        <v>2</v>
      </c>
      <c r="G3577">
        <v>1</v>
      </c>
      <c r="H3577" t="s">
        <v>486</v>
      </c>
      <c r="I3577">
        <v>867</v>
      </c>
      <c r="J3577">
        <v>106</v>
      </c>
      <c r="K3577" s="1">
        <v>45675</v>
      </c>
      <c r="L3577">
        <v>9</v>
      </c>
      <c r="M3577" t="s">
        <v>487</v>
      </c>
      <c r="N3577" t="s">
        <v>488</v>
      </c>
      <c r="O3577" t="s">
        <v>489</v>
      </c>
      <c r="R3577" t="s">
        <v>490</v>
      </c>
      <c r="S3577">
        <v>681.1</v>
      </c>
      <c r="T3577">
        <v>0</v>
      </c>
    </row>
    <row r="3578" spans="1:20" x14ac:dyDescent="0.25">
      <c r="A3578" s="1">
        <v>45649</v>
      </c>
      <c r="B3578">
        <v>373</v>
      </c>
      <c r="C3578">
        <v>1</v>
      </c>
      <c r="D3578">
        <v>5</v>
      </c>
      <c r="E3578">
        <v>3</v>
      </c>
      <c r="F3578">
        <v>2</v>
      </c>
      <c r="G3578">
        <v>1</v>
      </c>
      <c r="H3578" t="s">
        <v>492</v>
      </c>
      <c r="I3578">
        <v>63</v>
      </c>
      <c r="J3578">
        <v>158</v>
      </c>
      <c r="L3578">
        <v>7</v>
      </c>
      <c r="M3578" t="s">
        <v>492</v>
      </c>
      <c r="N3578" t="s">
        <v>488</v>
      </c>
      <c r="O3578" t="s">
        <v>497</v>
      </c>
      <c r="P3578" s="1">
        <v>45650</v>
      </c>
      <c r="Q3578" s="1">
        <v>45649</v>
      </c>
      <c r="R3578" t="s">
        <v>496</v>
      </c>
      <c r="S3578">
        <v>189.7</v>
      </c>
      <c r="T3578">
        <v>50</v>
      </c>
    </row>
    <row r="3579" spans="1:20" x14ac:dyDescent="0.25">
      <c r="A3579" s="1">
        <v>45649</v>
      </c>
      <c r="B3579">
        <v>3676</v>
      </c>
      <c r="C3579">
        <v>1</v>
      </c>
      <c r="D3579">
        <v>2</v>
      </c>
      <c r="E3579">
        <v>4</v>
      </c>
      <c r="F3579">
        <v>5</v>
      </c>
      <c r="G3579">
        <v>2</v>
      </c>
      <c r="H3579" t="s">
        <v>492</v>
      </c>
      <c r="I3579">
        <v>729</v>
      </c>
      <c r="J3579">
        <v>107</v>
      </c>
      <c r="K3579" s="1">
        <v>45667</v>
      </c>
      <c r="L3579">
        <v>4</v>
      </c>
      <c r="M3579" t="s">
        <v>487</v>
      </c>
      <c r="N3579" t="s">
        <v>488</v>
      </c>
      <c r="O3579" t="s">
        <v>489</v>
      </c>
      <c r="R3579" t="s">
        <v>490</v>
      </c>
      <c r="S3579">
        <v>585.20000000000005</v>
      </c>
      <c r="T3579">
        <v>0</v>
      </c>
    </row>
    <row r="3580" spans="1:20" x14ac:dyDescent="0.25">
      <c r="A3580" s="1">
        <v>45649</v>
      </c>
      <c r="B3580">
        <v>1860</v>
      </c>
      <c r="C3580">
        <v>1</v>
      </c>
      <c r="D3580">
        <v>3</v>
      </c>
      <c r="E3580">
        <v>5</v>
      </c>
      <c r="F3580">
        <v>5</v>
      </c>
      <c r="G3580">
        <v>3</v>
      </c>
      <c r="H3580" t="s">
        <v>492</v>
      </c>
      <c r="I3580">
        <v>430</v>
      </c>
      <c r="J3580">
        <v>152</v>
      </c>
      <c r="L3580">
        <v>5</v>
      </c>
      <c r="M3580" t="s">
        <v>492</v>
      </c>
      <c r="N3580" t="s">
        <v>488</v>
      </c>
      <c r="O3580" t="s">
        <v>489</v>
      </c>
      <c r="P3580" s="1">
        <v>45652</v>
      </c>
      <c r="Q3580" s="1">
        <v>45649</v>
      </c>
      <c r="R3580" t="s">
        <v>496</v>
      </c>
      <c r="S3580">
        <v>442.4</v>
      </c>
      <c r="T3580">
        <v>50</v>
      </c>
    </row>
    <row r="3581" spans="1:20" x14ac:dyDescent="0.25">
      <c r="A3581" s="1">
        <v>45649</v>
      </c>
      <c r="B3581">
        <v>472</v>
      </c>
      <c r="C3581">
        <v>1</v>
      </c>
      <c r="D3581">
        <v>2</v>
      </c>
      <c r="E3581">
        <v>4</v>
      </c>
      <c r="F3581">
        <v>5</v>
      </c>
      <c r="G3581">
        <v>3</v>
      </c>
      <c r="H3581" t="s">
        <v>492</v>
      </c>
      <c r="I3581">
        <v>781</v>
      </c>
      <c r="J3581">
        <v>58</v>
      </c>
      <c r="L3581">
        <v>7</v>
      </c>
      <c r="M3581" t="s">
        <v>492</v>
      </c>
      <c r="N3581" t="s">
        <v>488</v>
      </c>
      <c r="O3581" t="s">
        <v>489</v>
      </c>
      <c r="P3581" s="1">
        <v>45658</v>
      </c>
      <c r="Q3581" s="1">
        <v>45649</v>
      </c>
      <c r="R3581" t="s">
        <v>493</v>
      </c>
      <c r="S3581">
        <v>608.29999999999995</v>
      </c>
      <c r="T3581">
        <v>30</v>
      </c>
    </row>
    <row r="3582" spans="1:20" x14ac:dyDescent="0.25">
      <c r="A3582" s="1">
        <v>45650</v>
      </c>
      <c r="B3582">
        <v>1031</v>
      </c>
      <c r="C3582">
        <v>1</v>
      </c>
      <c r="D3582">
        <v>2</v>
      </c>
      <c r="E3582">
        <v>5</v>
      </c>
      <c r="F3582">
        <v>5</v>
      </c>
      <c r="G3582">
        <v>2</v>
      </c>
      <c r="H3582" t="s">
        <v>492</v>
      </c>
      <c r="I3582">
        <v>844</v>
      </c>
      <c r="J3582">
        <v>195</v>
      </c>
      <c r="L3582">
        <v>5</v>
      </c>
      <c r="M3582" t="s">
        <v>494</v>
      </c>
      <c r="N3582" t="s">
        <v>488</v>
      </c>
      <c r="O3582" t="s">
        <v>497</v>
      </c>
      <c r="P3582" s="1">
        <v>45659</v>
      </c>
      <c r="Q3582" s="1">
        <v>45650</v>
      </c>
      <c r="R3582" t="s">
        <v>498</v>
      </c>
      <c r="S3582">
        <v>734.3</v>
      </c>
      <c r="T3582">
        <v>10</v>
      </c>
    </row>
    <row r="3583" spans="1:20" x14ac:dyDescent="0.25">
      <c r="A3583" s="1">
        <v>45650</v>
      </c>
      <c r="B3583">
        <v>855</v>
      </c>
      <c r="C3583">
        <v>1</v>
      </c>
      <c r="D3583">
        <v>4</v>
      </c>
      <c r="E3583">
        <v>1</v>
      </c>
      <c r="F3583">
        <v>5</v>
      </c>
      <c r="G3583">
        <v>3</v>
      </c>
      <c r="H3583" t="s">
        <v>491</v>
      </c>
      <c r="I3583">
        <v>666</v>
      </c>
      <c r="J3583">
        <v>99</v>
      </c>
      <c r="L3583">
        <v>10</v>
      </c>
      <c r="M3583" t="s">
        <v>487</v>
      </c>
      <c r="N3583" t="s">
        <v>488</v>
      </c>
      <c r="O3583" t="s">
        <v>497</v>
      </c>
      <c r="P3583" s="1">
        <v>45655</v>
      </c>
      <c r="Q3583" s="1">
        <v>45650</v>
      </c>
      <c r="R3583" t="s">
        <v>493</v>
      </c>
      <c r="S3583">
        <v>556.5</v>
      </c>
      <c r="T3583">
        <v>30</v>
      </c>
    </row>
    <row r="3584" spans="1:20" x14ac:dyDescent="0.25">
      <c r="A3584" s="1">
        <v>45650</v>
      </c>
      <c r="B3584">
        <v>2568</v>
      </c>
      <c r="C3584">
        <v>1</v>
      </c>
      <c r="D3584">
        <v>2</v>
      </c>
      <c r="E3584">
        <v>2</v>
      </c>
      <c r="F3584">
        <v>5</v>
      </c>
      <c r="G3584">
        <v>2</v>
      </c>
      <c r="H3584" t="s">
        <v>486</v>
      </c>
      <c r="I3584">
        <v>935</v>
      </c>
      <c r="J3584">
        <v>39</v>
      </c>
      <c r="L3584">
        <v>8</v>
      </c>
      <c r="M3584" t="s">
        <v>487</v>
      </c>
      <c r="N3584" t="s">
        <v>488</v>
      </c>
      <c r="O3584" t="s">
        <v>489</v>
      </c>
      <c r="P3584" s="1">
        <v>45653</v>
      </c>
      <c r="Q3584" s="1">
        <v>45650</v>
      </c>
      <c r="R3584" t="s">
        <v>493</v>
      </c>
      <c r="S3584">
        <v>702.8</v>
      </c>
      <c r="T3584">
        <v>30</v>
      </c>
    </row>
    <row r="3585" spans="1:20" x14ac:dyDescent="0.25">
      <c r="A3585" s="1">
        <v>45650</v>
      </c>
      <c r="B3585">
        <v>4248</v>
      </c>
      <c r="C3585">
        <v>1</v>
      </c>
      <c r="D3585">
        <v>3</v>
      </c>
      <c r="E3585">
        <v>1</v>
      </c>
      <c r="F3585">
        <v>2</v>
      </c>
      <c r="G3585">
        <v>2</v>
      </c>
      <c r="H3585" t="s">
        <v>491</v>
      </c>
      <c r="I3585">
        <v>981</v>
      </c>
      <c r="J3585">
        <v>100</v>
      </c>
      <c r="K3585" s="1">
        <v>45671</v>
      </c>
      <c r="L3585">
        <v>5</v>
      </c>
      <c r="M3585" t="s">
        <v>494</v>
      </c>
      <c r="N3585" t="s">
        <v>488</v>
      </c>
      <c r="O3585" t="s">
        <v>489</v>
      </c>
      <c r="R3585" t="s">
        <v>490</v>
      </c>
      <c r="S3585">
        <v>756.7</v>
      </c>
      <c r="T3585">
        <v>0</v>
      </c>
    </row>
    <row r="3586" spans="1:20" x14ac:dyDescent="0.25">
      <c r="A3586" s="1">
        <v>45650</v>
      </c>
      <c r="B3586">
        <v>4882</v>
      </c>
      <c r="C3586">
        <v>1</v>
      </c>
      <c r="D3586">
        <v>4</v>
      </c>
      <c r="E3586">
        <v>1</v>
      </c>
      <c r="F3586">
        <v>5</v>
      </c>
      <c r="G3586">
        <v>2</v>
      </c>
      <c r="H3586" t="s">
        <v>492</v>
      </c>
      <c r="I3586">
        <v>86</v>
      </c>
      <c r="J3586">
        <v>38</v>
      </c>
      <c r="L3586">
        <v>5</v>
      </c>
      <c r="M3586" t="s">
        <v>487</v>
      </c>
      <c r="N3586" t="s">
        <v>488</v>
      </c>
      <c r="O3586" t="s">
        <v>489</v>
      </c>
      <c r="P3586" s="1">
        <v>45656</v>
      </c>
      <c r="Q3586" s="1">
        <v>45650</v>
      </c>
      <c r="R3586" t="s">
        <v>493</v>
      </c>
      <c r="S3586">
        <v>107.8</v>
      </c>
      <c r="T3586">
        <v>30</v>
      </c>
    </row>
    <row r="3587" spans="1:20" x14ac:dyDescent="0.25">
      <c r="A3587" s="1">
        <v>45650</v>
      </c>
      <c r="B3587">
        <v>4684</v>
      </c>
      <c r="C3587">
        <v>1</v>
      </c>
      <c r="D3587">
        <v>3</v>
      </c>
      <c r="E3587">
        <v>1</v>
      </c>
      <c r="F3587">
        <v>1</v>
      </c>
      <c r="G3587">
        <v>3</v>
      </c>
      <c r="H3587" t="s">
        <v>486</v>
      </c>
      <c r="I3587">
        <v>977</v>
      </c>
      <c r="J3587">
        <v>173</v>
      </c>
      <c r="L3587">
        <v>5</v>
      </c>
      <c r="M3587" t="s">
        <v>492</v>
      </c>
      <c r="N3587" t="s">
        <v>488</v>
      </c>
      <c r="O3587" t="s">
        <v>489</v>
      </c>
      <c r="P3587" s="1">
        <v>45655</v>
      </c>
      <c r="Q3587" s="1">
        <v>45650</v>
      </c>
      <c r="R3587" t="s">
        <v>496</v>
      </c>
      <c r="S3587">
        <v>840</v>
      </c>
      <c r="T3587">
        <v>50</v>
      </c>
    </row>
    <row r="3588" spans="1:20" x14ac:dyDescent="0.25">
      <c r="A3588" s="1">
        <v>45650</v>
      </c>
      <c r="B3588">
        <v>2112</v>
      </c>
      <c r="C3588">
        <v>1</v>
      </c>
      <c r="D3588">
        <v>3</v>
      </c>
      <c r="E3588">
        <v>3</v>
      </c>
      <c r="F3588">
        <v>5</v>
      </c>
      <c r="G3588">
        <v>2</v>
      </c>
      <c r="H3588" t="s">
        <v>492</v>
      </c>
      <c r="I3588">
        <v>52</v>
      </c>
      <c r="J3588">
        <v>172</v>
      </c>
      <c r="L3588">
        <v>4</v>
      </c>
      <c r="M3588" t="s">
        <v>492</v>
      </c>
      <c r="N3588" t="s">
        <v>488</v>
      </c>
      <c r="O3588" t="s">
        <v>497</v>
      </c>
      <c r="P3588" s="1">
        <v>45651</v>
      </c>
      <c r="Q3588" s="1">
        <v>45650</v>
      </c>
      <c r="R3588" t="s">
        <v>496</v>
      </c>
      <c r="S3588">
        <v>191.8</v>
      </c>
      <c r="T3588">
        <v>50</v>
      </c>
    </row>
    <row r="3589" spans="1:20" x14ac:dyDescent="0.25">
      <c r="A3589" s="1">
        <v>45650</v>
      </c>
      <c r="B3589">
        <v>1196</v>
      </c>
      <c r="C3589">
        <v>1</v>
      </c>
      <c r="D3589">
        <v>4</v>
      </c>
      <c r="E3589">
        <v>1</v>
      </c>
      <c r="F3589">
        <v>5</v>
      </c>
      <c r="G3589">
        <v>2</v>
      </c>
      <c r="H3589" t="s">
        <v>491</v>
      </c>
      <c r="I3589">
        <v>872</v>
      </c>
      <c r="J3589">
        <v>162</v>
      </c>
      <c r="L3589">
        <v>7</v>
      </c>
      <c r="M3589" t="s">
        <v>487</v>
      </c>
      <c r="N3589" t="s">
        <v>488</v>
      </c>
      <c r="O3589" t="s">
        <v>497</v>
      </c>
      <c r="P3589" s="1">
        <v>45652</v>
      </c>
      <c r="Q3589" s="1">
        <v>45650</v>
      </c>
      <c r="R3589" t="s">
        <v>498</v>
      </c>
      <c r="S3589">
        <v>730.8</v>
      </c>
      <c r="T3589">
        <v>10</v>
      </c>
    </row>
    <row r="3590" spans="1:20" x14ac:dyDescent="0.25">
      <c r="A3590" s="1">
        <v>45650</v>
      </c>
      <c r="B3590">
        <v>4567</v>
      </c>
      <c r="C3590">
        <v>1</v>
      </c>
      <c r="D3590">
        <v>3</v>
      </c>
      <c r="E3590">
        <v>2</v>
      </c>
      <c r="F3590">
        <v>1</v>
      </c>
      <c r="G3590">
        <v>1</v>
      </c>
      <c r="H3590" t="s">
        <v>492</v>
      </c>
      <c r="I3590">
        <v>383</v>
      </c>
      <c r="J3590">
        <v>168</v>
      </c>
      <c r="K3590" s="1">
        <v>45672</v>
      </c>
      <c r="L3590">
        <v>2</v>
      </c>
      <c r="M3590" t="s">
        <v>487</v>
      </c>
      <c r="N3590" t="s">
        <v>488</v>
      </c>
      <c r="O3590" t="s">
        <v>497</v>
      </c>
      <c r="R3590" t="s">
        <v>490</v>
      </c>
      <c r="S3590">
        <v>385.7</v>
      </c>
      <c r="T3590">
        <v>0</v>
      </c>
    </row>
    <row r="3591" spans="1:20" x14ac:dyDescent="0.25">
      <c r="A3591" s="1">
        <v>45650</v>
      </c>
      <c r="B3591">
        <v>100</v>
      </c>
      <c r="C3591">
        <v>1</v>
      </c>
      <c r="D3591">
        <v>1</v>
      </c>
      <c r="E3591">
        <v>4</v>
      </c>
      <c r="F3591">
        <v>2</v>
      </c>
      <c r="G3591">
        <v>1</v>
      </c>
      <c r="H3591" t="s">
        <v>486</v>
      </c>
      <c r="I3591">
        <v>468</v>
      </c>
      <c r="J3591">
        <v>194</v>
      </c>
      <c r="L3591">
        <v>10</v>
      </c>
      <c r="M3591" t="s">
        <v>487</v>
      </c>
      <c r="N3591" t="s">
        <v>488</v>
      </c>
      <c r="O3591" t="s">
        <v>497</v>
      </c>
      <c r="P3591" s="1">
        <v>45655</v>
      </c>
      <c r="Q3591" s="1">
        <v>45650</v>
      </c>
      <c r="R3591" t="s">
        <v>498</v>
      </c>
      <c r="S3591">
        <v>470.4</v>
      </c>
      <c r="T3591">
        <v>10</v>
      </c>
    </row>
    <row r="3592" spans="1:20" x14ac:dyDescent="0.25">
      <c r="A3592" s="1">
        <v>45651</v>
      </c>
      <c r="B3592">
        <v>4705</v>
      </c>
      <c r="C3592">
        <v>1</v>
      </c>
      <c r="D3592">
        <v>2</v>
      </c>
      <c r="E3592">
        <v>5</v>
      </c>
      <c r="F3592">
        <v>5</v>
      </c>
      <c r="G3592">
        <v>3</v>
      </c>
      <c r="H3592" t="s">
        <v>492</v>
      </c>
      <c r="I3592">
        <v>586</v>
      </c>
      <c r="J3592">
        <v>182</v>
      </c>
      <c r="L3592">
        <v>4</v>
      </c>
      <c r="M3592" t="s">
        <v>494</v>
      </c>
      <c r="N3592" t="s">
        <v>488</v>
      </c>
      <c r="O3592" t="s">
        <v>497</v>
      </c>
      <c r="P3592" s="1">
        <v>45660</v>
      </c>
      <c r="Q3592" s="1">
        <v>45651</v>
      </c>
      <c r="R3592" t="s">
        <v>498</v>
      </c>
      <c r="S3592">
        <v>544.6</v>
      </c>
      <c r="T3592">
        <v>10</v>
      </c>
    </row>
    <row r="3593" spans="1:20" x14ac:dyDescent="0.25">
      <c r="A3593" s="1">
        <v>45651</v>
      </c>
      <c r="B3593">
        <v>3981</v>
      </c>
      <c r="C3593">
        <v>1</v>
      </c>
      <c r="D3593">
        <v>4</v>
      </c>
      <c r="E3593">
        <v>1</v>
      </c>
      <c r="F3593">
        <v>5</v>
      </c>
      <c r="G3593">
        <v>1</v>
      </c>
      <c r="H3593" t="s">
        <v>492</v>
      </c>
      <c r="I3593">
        <v>427</v>
      </c>
      <c r="J3593">
        <v>191</v>
      </c>
      <c r="K3593" s="1">
        <v>45663</v>
      </c>
      <c r="L3593">
        <v>3</v>
      </c>
      <c r="M3593" t="s">
        <v>487</v>
      </c>
      <c r="N3593" t="s">
        <v>488</v>
      </c>
      <c r="O3593" t="s">
        <v>497</v>
      </c>
      <c r="R3593" t="s">
        <v>490</v>
      </c>
      <c r="S3593">
        <v>432.6</v>
      </c>
      <c r="T3593">
        <v>0</v>
      </c>
    </row>
    <row r="3594" spans="1:20" x14ac:dyDescent="0.25">
      <c r="A3594" s="1">
        <v>45651</v>
      </c>
      <c r="B3594">
        <v>2940</v>
      </c>
      <c r="C3594">
        <v>1</v>
      </c>
      <c r="D3594">
        <v>4</v>
      </c>
      <c r="E3594">
        <v>5</v>
      </c>
      <c r="F3594">
        <v>5</v>
      </c>
      <c r="G3594">
        <v>1</v>
      </c>
      <c r="H3594" t="s">
        <v>486</v>
      </c>
      <c r="I3594">
        <v>949</v>
      </c>
      <c r="J3594">
        <v>153</v>
      </c>
      <c r="L3594">
        <v>10</v>
      </c>
      <c r="M3594" t="s">
        <v>487</v>
      </c>
      <c r="N3594" t="s">
        <v>488</v>
      </c>
      <c r="O3594" t="s">
        <v>497</v>
      </c>
      <c r="P3594" s="1">
        <v>45655</v>
      </c>
      <c r="Q3594" s="1">
        <v>45651</v>
      </c>
      <c r="R3594" t="s">
        <v>496</v>
      </c>
      <c r="S3594">
        <v>806.4</v>
      </c>
      <c r="T3594">
        <v>50</v>
      </c>
    </row>
    <row r="3595" spans="1:20" x14ac:dyDescent="0.25">
      <c r="A3595" s="1">
        <v>45651</v>
      </c>
      <c r="B3595">
        <v>494</v>
      </c>
      <c r="C3595">
        <v>1</v>
      </c>
      <c r="D3595">
        <v>1</v>
      </c>
      <c r="E3595">
        <v>1</v>
      </c>
      <c r="F3595">
        <v>3</v>
      </c>
      <c r="G3595">
        <v>1</v>
      </c>
      <c r="H3595" t="s">
        <v>491</v>
      </c>
      <c r="I3595">
        <v>602</v>
      </c>
      <c r="J3595">
        <v>135</v>
      </c>
      <c r="L3595">
        <v>8</v>
      </c>
      <c r="M3595" t="s">
        <v>492</v>
      </c>
      <c r="N3595" t="s">
        <v>488</v>
      </c>
      <c r="O3595" t="s">
        <v>489</v>
      </c>
      <c r="P3595" s="1">
        <v>45660</v>
      </c>
      <c r="Q3595" s="1">
        <v>45651</v>
      </c>
      <c r="R3595" t="s">
        <v>498</v>
      </c>
      <c r="S3595">
        <v>522.9</v>
      </c>
      <c r="T3595">
        <v>10</v>
      </c>
    </row>
    <row r="3596" spans="1:20" x14ac:dyDescent="0.25">
      <c r="A3596" s="1">
        <v>45651</v>
      </c>
      <c r="B3596">
        <v>1978</v>
      </c>
      <c r="C3596">
        <v>1</v>
      </c>
      <c r="D3596">
        <v>1</v>
      </c>
      <c r="E3596">
        <v>3</v>
      </c>
      <c r="F3596">
        <v>5</v>
      </c>
      <c r="G3596">
        <v>2</v>
      </c>
      <c r="H3596" t="s">
        <v>491</v>
      </c>
      <c r="I3596">
        <v>745</v>
      </c>
      <c r="J3596">
        <v>120</v>
      </c>
      <c r="L3596">
        <v>7</v>
      </c>
      <c r="M3596" t="s">
        <v>494</v>
      </c>
      <c r="N3596" t="s">
        <v>488</v>
      </c>
      <c r="O3596" t="s">
        <v>489</v>
      </c>
      <c r="P3596" s="1">
        <v>45654</v>
      </c>
      <c r="Q3596" s="1">
        <v>45651</v>
      </c>
      <c r="R3596" t="s">
        <v>493</v>
      </c>
      <c r="S3596">
        <v>626.5</v>
      </c>
      <c r="T3596">
        <v>30</v>
      </c>
    </row>
    <row r="3597" spans="1:20" x14ac:dyDescent="0.25">
      <c r="A3597" s="1">
        <v>45651</v>
      </c>
      <c r="B3597">
        <v>1160</v>
      </c>
      <c r="C3597">
        <v>1</v>
      </c>
      <c r="D3597">
        <v>1</v>
      </c>
      <c r="E3597">
        <v>5</v>
      </c>
      <c r="F3597">
        <v>1</v>
      </c>
      <c r="G3597">
        <v>1</v>
      </c>
      <c r="H3597" t="s">
        <v>486</v>
      </c>
      <c r="I3597">
        <v>752</v>
      </c>
      <c r="J3597">
        <v>170</v>
      </c>
      <c r="L3597">
        <v>3</v>
      </c>
      <c r="M3597" t="s">
        <v>487</v>
      </c>
      <c r="N3597" t="s">
        <v>488</v>
      </c>
      <c r="O3597" t="s">
        <v>489</v>
      </c>
      <c r="P3597" s="1">
        <v>45652</v>
      </c>
      <c r="Q3597" s="1">
        <v>45651</v>
      </c>
      <c r="R3597" t="s">
        <v>498</v>
      </c>
      <c r="S3597">
        <v>652.4</v>
      </c>
      <c r="T3597">
        <v>10</v>
      </c>
    </row>
    <row r="3598" spans="1:20" x14ac:dyDescent="0.25">
      <c r="A3598" s="1">
        <v>45651</v>
      </c>
      <c r="B3598">
        <v>3111</v>
      </c>
      <c r="C3598">
        <v>1</v>
      </c>
      <c r="D3598">
        <v>1</v>
      </c>
      <c r="E3598">
        <v>1</v>
      </c>
      <c r="F3598">
        <v>3</v>
      </c>
      <c r="G3598">
        <v>3</v>
      </c>
      <c r="H3598" t="s">
        <v>486</v>
      </c>
      <c r="I3598">
        <v>394</v>
      </c>
      <c r="J3598">
        <v>58</v>
      </c>
      <c r="K3598" s="1">
        <v>45660</v>
      </c>
      <c r="L3598">
        <v>4</v>
      </c>
      <c r="M3598" t="s">
        <v>487</v>
      </c>
      <c r="N3598" t="s">
        <v>488</v>
      </c>
      <c r="O3598" t="s">
        <v>489</v>
      </c>
      <c r="R3598" t="s">
        <v>490</v>
      </c>
      <c r="S3598">
        <v>316.39999999999998</v>
      </c>
      <c r="T3598">
        <v>0</v>
      </c>
    </row>
    <row r="3599" spans="1:20" x14ac:dyDescent="0.25">
      <c r="A3599" s="1">
        <v>45651</v>
      </c>
      <c r="B3599">
        <v>4924</v>
      </c>
      <c r="C3599">
        <v>1</v>
      </c>
      <c r="D3599">
        <v>5</v>
      </c>
      <c r="E3599">
        <v>1</v>
      </c>
      <c r="F3599">
        <v>2</v>
      </c>
      <c r="G3599">
        <v>2</v>
      </c>
      <c r="H3599" t="s">
        <v>491</v>
      </c>
      <c r="I3599">
        <v>497</v>
      </c>
      <c r="J3599">
        <v>165</v>
      </c>
      <c r="L3599">
        <v>4</v>
      </c>
      <c r="M3599" t="s">
        <v>494</v>
      </c>
      <c r="N3599" t="s">
        <v>488</v>
      </c>
      <c r="O3599" t="s">
        <v>489</v>
      </c>
      <c r="P3599" s="1">
        <v>45657</v>
      </c>
      <c r="Q3599" s="1">
        <v>45651</v>
      </c>
      <c r="R3599" t="s">
        <v>496</v>
      </c>
      <c r="S3599">
        <v>498.4</v>
      </c>
      <c r="T3599">
        <v>50</v>
      </c>
    </row>
    <row r="3600" spans="1:20" x14ac:dyDescent="0.25">
      <c r="A3600" s="1">
        <v>45651</v>
      </c>
      <c r="B3600">
        <v>3100</v>
      </c>
      <c r="C3600">
        <v>1</v>
      </c>
      <c r="D3600">
        <v>4</v>
      </c>
      <c r="E3600">
        <v>2</v>
      </c>
      <c r="F3600">
        <v>5</v>
      </c>
      <c r="G3600">
        <v>3</v>
      </c>
      <c r="H3600" t="s">
        <v>486</v>
      </c>
      <c r="I3600">
        <v>712</v>
      </c>
      <c r="J3600">
        <v>187</v>
      </c>
      <c r="L3600">
        <v>10</v>
      </c>
      <c r="M3600" t="s">
        <v>492</v>
      </c>
      <c r="N3600" t="s">
        <v>488</v>
      </c>
      <c r="O3600" t="s">
        <v>489</v>
      </c>
      <c r="P3600" s="1">
        <v>45658</v>
      </c>
      <c r="Q3600" s="1">
        <v>45651</v>
      </c>
      <c r="R3600" t="s">
        <v>493</v>
      </c>
      <c r="S3600">
        <v>650.29999999999995</v>
      </c>
      <c r="T3600">
        <v>30</v>
      </c>
    </row>
    <row r="3601" spans="1:20" x14ac:dyDescent="0.25">
      <c r="A3601" s="1">
        <v>45651</v>
      </c>
      <c r="B3601">
        <v>2406</v>
      </c>
      <c r="C3601">
        <v>1</v>
      </c>
      <c r="D3601">
        <v>3</v>
      </c>
      <c r="E3601">
        <v>2</v>
      </c>
      <c r="F3601">
        <v>5</v>
      </c>
      <c r="G3601">
        <v>3</v>
      </c>
      <c r="H3601" t="s">
        <v>491</v>
      </c>
      <c r="I3601">
        <v>708</v>
      </c>
      <c r="J3601">
        <v>55</v>
      </c>
      <c r="K3601" s="1">
        <v>45663</v>
      </c>
      <c r="L3601">
        <v>7</v>
      </c>
      <c r="M3601" t="s">
        <v>494</v>
      </c>
      <c r="N3601" t="s">
        <v>488</v>
      </c>
      <c r="O3601" t="s">
        <v>497</v>
      </c>
      <c r="R3601" t="s">
        <v>490</v>
      </c>
      <c r="S3601">
        <v>534.1</v>
      </c>
      <c r="T3601">
        <v>0</v>
      </c>
    </row>
    <row r="3602" spans="1:20" x14ac:dyDescent="0.25">
      <c r="A3602" s="1">
        <v>45652</v>
      </c>
      <c r="B3602">
        <v>1650</v>
      </c>
      <c r="C3602">
        <v>1</v>
      </c>
      <c r="D3602">
        <v>4</v>
      </c>
      <c r="E3602">
        <v>2</v>
      </c>
      <c r="F3602">
        <v>5</v>
      </c>
      <c r="G3602">
        <v>3</v>
      </c>
      <c r="H3602" t="s">
        <v>492</v>
      </c>
      <c r="I3602">
        <v>503</v>
      </c>
      <c r="J3602">
        <v>175</v>
      </c>
      <c r="L3602">
        <v>8</v>
      </c>
      <c r="M3602" t="s">
        <v>492</v>
      </c>
      <c r="N3602" t="s">
        <v>488</v>
      </c>
      <c r="O3602" t="s">
        <v>489</v>
      </c>
      <c r="P3602" s="1">
        <v>45656</v>
      </c>
      <c r="Q3602" s="1">
        <v>45652</v>
      </c>
      <c r="R3602" t="s">
        <v>496</v>
      </c>
      <c r="S3602">
        <v>509.6</v>
      </c>
      <c r="T3602">
        <v>50</v>
      </c>
    </row>
    <row r="3603" spans="1:20" x14ac:dyDescent="0.25">
      <c r="A3603" s="1">
        <v>45652</v>
      </c>
      <c r="B3603">
        <v>343</v>
      </c>
      <c r="C3603">
        <v>1</v>
      </c>
      <c r="D3603">
        <v>4</v>
      </c>
      <c r="E3603">
        <v>3</v>
      </c>
      <c r="F3603">
        <v>5</v>
      </c>
      <c r="G3603">
        <v>3</v>
      </c>
      <c r="H3603" t="s">
        <v>491</v>
      </c>
      <c r="I3603">
        <v>108</v>
      </c>
      <c r="J3603">
        <v>102</v>
      </c>
      <c r="L3603">
        <v>4</v>
      </c>
      <c r="M3603" t="s">
        <v>487</v>
      </c>
      <c r="N3603" t="s">
        <v>488</v>
      </c>
      <c r="O3603" t="s">
        <v>497</v>
      </c>
      <c r="P3603" s="1">
        <v>45657</v>
      </c>
      <c r="Q3603" s="1">
        <v>45652</v>
      </c>
      <c r="R3603" t="s">
        <v>496</v>
      </c>
      <c r="S3603">
        <v>182</v>
      </c>
      <c r="T3603">
        <v>50</v>
      </c>
    </row>
    <row r="3604" spans="1:20" x14ac:dyDescent="0.25">
      <c r="A3604" s="1">
        <v>45652</v>
      </c>
      <c r="B3604">
        <v>914</v>
      </c>
      <c r="C3604">
        <v>1</v>
      </c>
      <c r="D3604">
        <v>4</v>
      </c>
      <c r="E3604">
        <v>5</v>
      </c>
      <c r="F3604">
        <v>5</v>
      </c>
      <c r="G3604">
        <v>3</v>
      </c>
      <c r="H3604" t="s">
        <v>486</v>
      </c>
      <c r="I3604">
        <v>654</v>
      </c>
      <c r="J3604">
        <v>113</v>
      </c>
      <c r="K3604" s="1">
        <v>45681</v>
      </c>
      <c r="L3604">
        <v>8</v>
      </c>
      <c r="M3604" t="s">
        <v>487</v>
      </c>
      <c r="N3604" t="s">
        <v>488</v>
      </c>
      <c r="O3604" t="s">
        <v>489</v>
      </c>
      <c r="R3604" t="s">
        <v>490</v>
      </c>
      <c r="S3604">
        <v>536.9</v>
      </c>
      <c r="T3604">
        <v>0</v>
      </c>
    </row>
    <row r="3605" spans="1:20" x14ac:dyDescent="0.25">
      <c r="A3605" s="1">
        <v>45652</v>
      </c>
      <c r="B3605">
        <v>2326</v>
      </c>
      <c r="C3605">
        <v>1</v>
      </c>
      <c r="D3605">
        <v>1</v>
      </c>
      <c r="E3605">
        <v>3</v>
      </c>
      <c r="F3605">
        <v>1</v>
      </c>
      <c r="G3605">
        <v>1</v>
      </c>
      <c r="H3605" t="s">
        <v>492</v>
      </c>
      <c r="I3605">
        <v>902</v>
      </c>
      <c r="J3605">
        <v>185</v>
      </c>
      <c r="L3605">
        <v>1</v>
      </c>
      <c r="M3605" t="s">
        <v>494</v>
      </c>
      <c r="N3605" t="s">
        <v>488</v>
      </c>
      <c r="O3605" t="s">
        <v>497</v>
      </c>
      <c r="P3605" s="1">
        <v>45656</v>
      </c>
      <c r="Q3605" s="1">
        <v>45652</v>
      </c>
      <c r="R3605" t="s">
        <v>496</v>
      </c>
      <c r="S3605">
        <v>795.9</v>
      </c>
      <c r="T3605">
        <v>50</v>
      </c>
    </row>
    <row r="3606" spans="1:20" x14ac:dyDescent="0.25">
      <c r="A3606" s="1">
        <v>45652</v>
      </c>
      <c r="B3606">
        <v>2407</v>
      </c>
      <c r="C3606">
        <v>1</v>
      </c>
      <c r="D3606">
        <v>1</v>
      </c>
      <c r="E3606">
        <v>4</v>
      </c>
      <c r="F3606">
        <v>3</v>
      </c>
      <c r="G3606">
        <v>1</v>
      </c>
      <c r="H3606" t="s">
        <v>486</v>
      </c>
      <c r="I3606">
        <v>355</v>
      </c>
      <c r="J3606">
        <v>191</v>
      </c>
      <c r="K3606" s="1">
        <v>45661</v>
      </c>
      <c r="L3606">
        <v>9</v>
      </c>
      <c r="M3606" t="s">
        <v>487</v>
      </c>
      <c r="N3606" t="s">
        <v>488</v>
      </c>
      <c r="O3606" t="s">
        <v>497</v>
      </c>
      <c r="R3606" t="s">
        <v>490</v>
      </c>
      <c r="S3606">
        <v>382.2</v>
      </c>
      <c r="T3606">
        <v>0</v>
      </c>
    </row>
    <row r="3607" spans="1:20" x14ac:dyDescent="0.25">
      <c r="A3607" s="1">
        <v>45652</v>
      </c>
      <c r="B3607">
        <v>3946</v>
      </c>
      <c r="C3607">
        <v>1</v>
      </c>
      <c r="D3607">
        <v>5</v>
      </c>
      <c r="E3607">
        <v>1</v>
      </c>
      <c r="F3607">
        <v>5</v>
      </c>
      <c r="G3607">
        <v>3</v>
      </c>
      <c r="H3607" t="s">
        <v>491</v>
      </c>
      <c r="I3607">
        <v>494</v>
      </c>
      <c r="J3607">
        <v>21</v>
      </c>
      <c r="L3607">
        <v>7</v>
      </c>
      <c r="M3607" t="s">
        <v>494</v>
      </c>
      <c r="N3607" t="s">
        <v>488</v>
      </c>
      <c r="O3607" t="s">
        <v>489</v>
      </c>
      <c r="P3607" s="1">
        <v>45655</v>
      </c>
      <c r="Q3607" s="1">
        <v>45652</v>
      </c>
      <c r="R3607" t="s">
        <v>498</v>
      </c>
      <c r="S3607">
        <v>367.5</v>
      </c>
      <c r="T3607">
        <v>10</v>
      </c>
    </row>
    <row r="3608" spans="1:20" x14ac:dyDescent="0.25">
      <c r="A3608" s="1">
        <v>45652</v>
      </c>
      <c r="B3608">
        <v>3426</v>
      </c>
      <c r="C3608">
        <v>1</v>
      </c>
      <c r="D3608">
        <v>4</v>
      </c>
      <c r="E3608">
        <v>1</v>
      </c>
      <c r="F3608">
        <v>5</v>
      </c>
      <c r="G3608">
        <v>3</v>
      </c>
      <c r="H3608" t="s">
        <v>492</v>
      </c>
      <c r="I3608">
        <v>995</v>
      </c>
      <c r="J3608">
        <v>92</v>
      </c>
      <c r="K3608" s="1">
        <v>45679</v>
      </c>
      <c r="L3608">
        <v>4</v>
      </c>
      <c r="M3608" t="s">
        <v>494</v>
      </c>
      <c r="N3608" t="s">
        <v>488</v>
      </c>
      <c r="O3608" t="s">
        <v>489</v>
      </c>
      <c r="R3608" t="s">
        <v>490</v>
      </c>
      <c r="S3608">
        <v>760.9</v>
      </c>
      <c r="T3608">
        <v>0</v>
      </c>
    </row>
    <row r="3609" spans="1:20" x14ac:dyDescent="0.25">
      <c r="A3609" s="1">
        <v>45652</v>
      </c>
      <c r="B3609">
        <v>1572</v>
      </c>
      <c r="C3609">
        <v>1</v>
      </c>
      <c r="D3609">
        <v>2</v>
      </c>
      <c r="E3609">
        <v>1</v>
      </c>
      <c r="F3609">
        <v>5</v>
      </c>
      <c r="G3609">
        <v>1</v>
      </c>
      <c r="H3609" t="s">
        <v>491</v>
      </c>
      <c r="I3609">
        <v>115</v>
      </c>
      <c r="J3609">
        <v>54</v>
      </c>
      <c r="L3609">
        <v>8</v>
      </c>
      <c r="M3609" t="s">
        <v>494</v>
      </c>
      <c r="N3609" t="s">
        <v>488</v>
      </c>
      <c r="O3609" t="s">
        <v>489</v>
      </c>
      <c r="P3609" s="1">
        <v>45653</v>
      </c>
      <c r="Q3609" s="1">
        <v>45652</v>
      </c>
      <c r="R3609" t="s">
        <v>493</v>
      </c>
      <c r="S3609">
        <v>139.30000000000001</v>
      </c>
      <c r="T3609">
        <v>30</v>
      </c>
    </row>
    <row r="3610" spans="1:20" x14ac:dyDescent="0.25">
      <c r="A3610" s="1">
        <v>45652</v>
      </c>
      <c r="B3610">
        <v>4860</v>
      </c>
      <c r="C3610">
        <v>1</v>
      </c>
      <c r="D3610">
        <v>5</v>
      </c>
      <c r="E3610">
        <v>2</v>
      </c>
      <c r="F3610">
        <v>3</v>
      </c>
      <c r="G3610">
        <v>3</v>
      </c>
      <c r="H3610" t="s">
        <v>492</v>
      </c>
      <c r="I3610">
        <v>146</v>
      </c>
      <c r="J3610">
        <v>148</v>
      </c>
      <c r="L3610">
        <v>10</v>
      </c>
      <c r="M3610" t="s">
        <v>487</v>
      </c>
      <c r="N3610" t="s">
        <v>488</v>
      </c>
      <c r="O3610" t="s">
        <v>489</v>
      </c>
      <c r="P3610" s="1">
        <v>45658</v>
      </c>
      <c r="Q3610" s="1">
        <v>45652</v>
      </c>
      <c r="R3610" t="s">
        <v>496</v>
      </c>
      <c r="S3610">
        <v>240.8</v>
      </c>
      <c r="T3610">
        <v>50</v>
      </c>
    </row>
    <row r="3611" spans="1:20" x14ac:dyDescent="0.25">
      <c r="A3611" s="1">
        <v>45652</v>
      </c>
      <c r="B3611">
        <v>3095</v>
      </c>
      <c r="C3611">
        <v>1</v>
      </c>
      <c r="D3611">
        <v>1</v>
      </c>
      <c r="E3611">
        <v>1</v>
      </c>
      <c r="F3611">
        <v>5</v>
      </c>
      <c r="G3611">
        <v>1</v>
      </c>
      <c r="H3611" t="s">
        <v>486</v>
      </c>
      <c r="I3611">
        <v>992</v>
      </c>
      <c r="J3611">
        <v>193</v>
      </c>
      <c r="K3611" s="1">
        <v>45671</v>
      </c>
      <c r="L3611">
        <v>2</v>
      </c>
      <c r="M3611" t="s">
        <v>492</v>
      </c>
      <c r="N3611" t="s">
        <v>488</v>
      </c>
      <c r="O3611" t="s">
        <v>489</v>
      </c>
      <c r="R3611" t="s">
        <v>490</v>
      </c>
      <c r="S3611">
        <v>829.5</v>
      </c>
      <c r="T3611">
        <v>0</v>
      </c>
    </row>
    <row r="3612" spans="1:20" x14ac:dyDescent="0.25">
      <c r="A3612" s="1">
        <v>45653</v>
      </c>
      <c r="B3612">
        <v>4415</v>
      </c>
      <c r="C3612">
        <v>1</v>
      </c>
      <c r="D3612">
        <v>4</v>
      </c>
      <c r="E3612">
        <v>2</v>
      </c>
      <c r="F3612">
        <v>5</v>
      </c>
      <c r="G3612">
        <v>3</v>
      </c>
      <c r="H3612" t="s">
        <v>491</v>
      </c>
      <c r="I3612">
        <v>239</v>
      </c>
      <c r="J3612">
        <v>82</v>
      </c>
      <c r="L3612">
        <v>8</v>
      </c>
      <c r="M3612" t="s">
        <v>487</v>
      </c>
      <c r="N3612" t="s">
        <v>488</v>
      </c>
      <c r="O3612" t="s">
        <v>497</v>
      </c>
      <c r="P3612" s="1">
        <v>45658</v>
      </c>
      <c r="Q3612" s="1">
        <v>45653</v>
      </c>
      <c r="R3612" t="s">
        <v>498</v>
      </c>
      <c r="S3612">
        <v>231.7</v>
      </c>
      <c r="T3612">
        <v>10</v>
      </c>
    </row>
    <row r="3613" spans="1:20" x14ac:dyDescent="0.25">
      <c r="A3613" s="1">
        <v>45653</v>
      </c>
      <c r="B3613">
        <v>1893</v>
      </c>
      <c r="C3613">
        <v>1</v>
      </c>
      <c r="D3613">
        <v>1</v>
      </c>
      <c r="E3613">
        <v>4</v>
      </c>
      <c r="F3613">
        <v>5</v>
      </c>
      <c r="G3613">
        <v>3</v>
      </c>
      <c r="H3613" t="s">
        <v>492</v>
      </c>
      <c r="I3613">
        <v>249</v>
      </c>
      <c r="J3613">
        <v>114</v>
      </c>
      <c r="K3613" s="1">
        <v>45671</v>
      </c>
      <c r="L3613">
        <v>10</v>
      </c>
      <c r="M3613" t="s">
        <v>492</v>
      </c>
      <c r="N3613" t="s">
        <v>488</v>
      </c>
      <c r="O3613" t="s">
        <v>489</v>
      </c>
      <c r="R3613" t="s">
        <v>490</v>
      </c>
      <c r="S3613">
        <v>254.1</v>
      </c>
      <c r="T3613">
        <v>0</v>
      </c>
    </row>
    <row r="3614" spans="1:20" x14ac:dyDescent="0.25">
      <c r="A3614" s="1">
        <v>45653</v>
      </c>
      <c r="B3614">
        <v>3537</v>
      </c>
      <c r="C3614">
        <v>1</v>
      </c>
      <c r="D3614">
        <v>3</v>
      </c>
      <c r="E3614">
        <v>3</v>
      </c>
      <c r="F3614">
        <v>5</v>
      </c>
      <c r="G3614">
        <v>2</v>
      </c>
      <c r="H3614" t="s">
        <v>492</v>
      </c>
      <c r="I3614">
        <v>471</v>
      </c>
      <c r="J3614">
        <v>64</v>
      </c>
      <c r="K3614" s="1">
        <v>45667</v>
      </c>
      <c r="L3614">
        <v>6</v>
      </c>
      <c r="M3614" t="s">
        <v>492</v>
      </c>
      <c r="N3614" t="s">
        <v>488</v>
      </c>
      <c r="O3614" t="s">
        <v>497</v>
      </c>
      <c r="R3614" t="s">
        <v>490</v>
      </c>
      <c r="S3614">
        <v>374.5</v>
      </c>
      <c r="T3614">
        <v>0</v>
      </c>
    </row>
    <row r="3615" spans="1:20" x14ac:dyDescent="0.25">
      <c r="A3615" s="1">
        <v>45653</v>
      </c>
      <c r="B3615">
        <v>417</v>
      </c>
      <c r="C3615">
        <v>1</v>
      </c>
      <c r="D3615">
        <v>1</v>
      </c>
      <c r="E3615">
        <v>3</v>
      </c>
      <c r="F3615">
        <v>3</v>
      </c>
      <c r="G3615">
        <v>3</v>
      </c>
      <c r="H3615" t="s">
        <v>492</v>
      </c>
      <c r="I3615">
        <v>534</v>
      </c>
      <c r="J3615">
        <v>144</v>
      </c>
      <c r="K3615" s="1">
        <v>45661</v>
      </c>
      <c r="L3615">
        <v>7</v>
      </c>
      <c r="M3615" t="s">
        <v>492</v>
      </c>
      <c r="N3615" t="s">
        <v>488</v>
      </c>
      <c r="O3615" t="s">
        <v>497</v>
      </c>
      <c r="R3615" t="s">
        <v>490</v>
      </c>
      <c r="S3615">
        <v>474.6</v>
      </c>
      <c r="T3615">
        <v>0</v>
      </c>
    </row>
    <row r="3616" spans="1:20" x14ac:dyDescent="0.25">
      <c r="A3616" s="1">
        <v>45653</v>
      </c>
      <c r="B3616">
        <v>837</v>
      </c>
      <c r="C3616">
        <v>1</v>
      </c>
      <c r="D3616">
        <v>1</v>
      </c>
      <c r="E3616">
        <v>3</v>
      </c>
      <c r="F3616">
        <v>4</v>
      </c>
      <c r="G3616">
        <v>2</v>
      </c>
      <c r="H3616" t="s">
        <v>491</v>
      </c>
      <c r="I3616">
        <v>991</v>
      </c>
      <c r="J3616">
        <v>56</v>
      </c>
      <c r="K3616" s="1">
        <v>45666</v>
      </c>
      <c r="L3616">
        <v>7</v>
      </c>
      <c r="M3616" t="s">
        <v>487</v>
      </c>
      <c r="N3616" t="s">
        <v>488</v>
      </c>
      <c r="O3616" t="s">
        <v>497</v>
      </c>
      <c r="R3616" t="s">
        <v>490</v>
      </c>
      <c r="S3616">
        <v>732.9</v>
      </c>
      <c r="T3616">
        <v>0</v>
      </c>
    </row>
    <row r="3617" spans="1:20" x14ac:dyDescent="0.25">
      <c r="A3617" s="1">
        <v>45653</v>
      </c>
      <c r="B3617">
        <v>1756</v>
      </c>
      <c r="C3617">
        <v>1</v>
      </c>
      <c r="D3617">
        <v>5</v>
      </c>
      <c r="E3617">
        <v>2</v>
      </c>
      <c r="F3617">
        <v>1</v>
      </c>
      <c r="G3617">
        <v>3</v>
      </c>
      <c r="H3617" t="s">
        <v>486</v>
      </c>
      <c r="I3617">
        <v>594</v>
      </c>
      <c r="J3617">
        <v>26</v>
      </c>
      <c r="L3617">
        <v>2</v>
      </c>
      <c r="M3617" t="s">
        <v>492</v>
      </c>
      <c r="N3617" t="s">
        <v>488</v>
      </c>
      <c r="O3617" t="s">
        <v>489</v>
      </c>
      <c r="P3617" s="1">
        <v>45654</v>
      </c>
      <c r="Q3617" s="1">
        <v>45653</v>
      </c>
      <c r="R3617" t="s">
        <v>496</v>
      </c>
      <c r="S3617">
        <v>469</v>
      </c>
      <c r="T3617">
        <v>50</v>
      </c>
    </row>
    <row r="3618" spans="1:20" x14ac:dyDescent="0.25">
      <c r="A3618" s="1">
        <v>45653</v>
      </c>
      <c r="B3618">
        <v>899</v>
      </c>
      <c r="C3618">
        <v>1</v>
      </c>
      <c r="D3618">
        <v>3</v>
      </c>
      <c r="E3618">
        <v>5</v>
      </c>
      <c r="F3618">
        <v>1</v>
      </c>
      <c r="G3618">
        <v>2</v>
      </c>
      <c r="H3618" t="s">
        <v>486</v>
      </c>
      <c r="I3618">
        <v>660</v>
      </c>
      <c r="J3618">
        <v>129</v>
      </c>
      <c r="K3618" s="1">
        <v>45676</v>
      </c>
      <c r="L3618">
        <v>2</v>
      </c>
      <c r="M3618" t="s">
        <v>487</v>
      </c>
      <c r="N3618" t="s">
        <v>488</v>
      </c>
      <c r="O3618" t="s">
        <v>489</v>
      </c>
      <c r="R3618" t="s">
        <v>490</v>
      </c>
      <c r="S3618">
        <v>552.29999999999995</v>
      </c>
      <c r="T3618">
        <v>0</v>
      </c>
    </row>
    <row r="3619" spans="1:20" x14ac:dyDescent="0.25">
      <c r="A3619" s="1">
        <v>45653</v>
      </c>
      <c r="B3619">
        <v>284</v>
      </c>
      <c r="C3619">
        <v>1</v>
      </c>
      <c r="D3619">
        <v>2</v>
      </c>
      <c r="E3619">
        <v>5</v>
      </c>
      <c r="F3619">
        <v>5</v>
      </c>
      <c r="G3619">
        <v>1</v>
      </c>
      <c r="H3619" t="s">
        <v>492</v>
      </c>
      <c r="I3619">
        <v>872</v>
      </c>
      <c r="J3619">
        <v>163</v>
      </c>
      <c r="L3619">
        <v>4</v>
      </c>
      <c r="M3619" t="s">
        <v>487</v>
      </c>
      <c r="N3619" t="s">
        <v>488</v>
      </c>
      <c r="O3619" t="s">
        <v>489</v>
      </c>
      <c r="P3619" s="1">
        <v>45658</v>
      </c>
      <c r="Q3619" s="1">
        <v>45653</v>
      </c>
      <c r="R3619" t="s">
        <v>496</v>
      </c>
      <c r="S3619">
        <v>759.5</v>
      </c>
      <c r="T3619">
        <v>50</v>
      </c>
    </row>
    <row r="3620" spans="1:20" x14ac:dyDescent="0.25">
      <c r="A3620" s="1">
        <v>45653</v>
      </c>
      <c r="B3620">
        <v>1249</v>
      </c>
      <c r="C3620">
        <v>1</v>
      </c>
      <c r="D3620">
        <v>2</v>
      </c>
      <c r="E3620">
        <v>4</v>
      </c>
      <c r="F3620">
        <v>5</v>
      </c>
      <c r="G3620">
        <v>3</v>
      </c>
      <c r="H3620" t="s">
        <v>486</v>
      </c>
      <c r="I3620">
        <v>535</v>
      </c>
      <c r="J3620">
        <v>197</v>
      </c>
      <c r="L3620">
        <v>6</v>
      </c>
      <c r="M3620" t="s">
        <v>494</v>
      </c>
      <c r="N3620" t="s">
        <v>488</v>
      </c>
      <c r="O3620" t="s">
        <v>489</v>
      </c>
      <c r="P3620" s="1">
        <v>45659</v>
      </c>
      <c r="Q3620" s="1">
        <v>45653</v>
      </c>
      <c r="R3620" t="s">
        <v>493</v>
      </c>
      <c r="S3620">
        <v>533.4</v>
      </c>
      <c r="T3620">
        <v>30</v>
      </c>
    </row>
    <row r="3621" spans="1:20" x14ac:dyDescent="0.25">
      <c r="A3621" s="1">
        <v>45653</v>
      </c>
      <c r="B3621">
        <v>3901</v>
      </c>
      <c r="C3621">
        <v>1</v>
      </c>
      <c r="D3621">
        <v>2</v>
      </c>
      <c r="E3621">
        <v>5</v>
      </c>
      <c r="F3621">
        <v>5</v>
      </c>
      <c r="G3621">
        <v>1</v>
      </c>
      <c r="H3621" t="s">
        <v>491</v>
      </c>
      <c r="I3621">
        <v>842</v>
      </c>
      <c r="J3621">
        <v>161</v>
      </c>
      <c r="K3621" s="1">
        <v>45666</v>
      </c>
      <c r="L3621">
        <v>4</v>
      </c>
      <c r="M3621" t="s">
        <v>487</v>
      </c>
      <c r="N3621" t="s">
        <v>488</v>
      </c>
      <c r="O3621" t="s">
        <v>489</v>
      </c>
      <c r="R3621" t="s">
        <v>490</v>
      </c>
      <c r="S3621">
        <v>702.1</v>
      </c>
      <c r="T3621">
        <v>0</v>
      </c>
    </row>
    <row r="3622" spans="1:20" x14ac:dyDescent="0.25">
      <c r="A3622" s="1">
        <v>45654</v>
      </c>
      <c r="B3622">
        <v>2557</v>
      </c>
      <c r="C3622">
        <v>1</v>
      </c>
      <c r="D3622">
        <v>4</v>
      </c>
      <c r="E3622">
        <v>4</v>
      </c>
      <c r="F3622">
        <v>5</v>
      </c>
      <c r="G3622">
        <v>2</v>
      </c>
      <c r="H3622" t="s">
        <v>486</v>
      </c>
      <c r="I3622">
        <v>319</v>
      </c>
      <c r="J3622">
        <v>153</v>
      </c>
      <c r="K3622" s="1">
        <v>45661</v>
      </c>
      <c r="L3622">
        <v>6</v>
      </c>
      <c r="M3622" t="s">
        <v>487</v>
      </c>
      <c r="N3622" t="s">
        <v>488</v>
      </c>
      <c r="O3622" t="s">
        <v>489</v>
      </c>
      <c r="R3622" t="s">
        <v>490</v>
      </c>
      <c r="S3622">
        <v>330.4</v>
      </c>
      <c r="T3622">
        <v>0</v>
      </c>
    </row>
    <row r="3623" spans="1:20" x14ac:dyDescent="0.25">
      <c r="A3623" s="1">
        <v>45654</v>
      </c>
      <c r="B3623">
        <v>3726</v>
      </c>
      <c r="C3623">
        <v>1</v>
      </c>
      <c r="D3623">
        <v>2</v>
      </c>
      <c r="E3623">
        <v>1</v>
      </c>
      <c r="F3623">
        <v>5</v>
      </c>
      <c r="G3623">
        <v>2</v>
      </c>
      <c r="H3623" t="s">
        <v>486</v>
      </c>
      <c r="I3623">
        <v>131</v>
      </c>
      <c r="J3623">
        <v>168</v>
      </c>
      <c r="L3623">
        <v>5</v>
      </c>
      <c r="M3623" t="s">
        <v>487</v>
      </c>
      <c r="N3623" t="s">
        <v>488</v>
      </c>
      <c r="O3623" t="s">
        <v>497</v>
      </c>
      <c r="P3623" s="1">
        <v>45659</v>
      </c>
      <c r="Q3623" s="1">
        <v>45654</v>
      </c>
      <c r="R3623" t="s">
        <v>498</v>
      </c>
      <c r="S3623">
        <v>216.3</v>
      </c>
      <c r="T3623">
        <v>10</v>
      </c>
    </row>
    <row r="3624" spans="1:20" x14ac:dyDescent="0.25">
      <c r="A3624" s="1">
        <v>45654</v>
      </c>
      <c r="B3624">
        <v>1151</v>
      </c>
      <c r="C3624">
        <v>1</v>
      </c>
      <c r="D3624">
        <v>4</v>
      </c>
      <c r="E3624">
        <v>3</v>
      </c>
      <c r="F3624">
        <v>5</v>
      </c>
      <c r="G3624">
        <v>2</v>
      </c>
      <c r="H3624" t="s">
        <v>491</v>
      </c>
      <c r="I3624">
        <v>305</v>
      </c>
      <c r="J3624">
        <v>157</v>
      </c>
      <c r="K3624" s="1">
        <v>45664</v>
      </c>
      <c r="L3624">
        <v>6</v>
      </c>
      <c r="M3624" t="s">
        <v>487</v>
      </c>
      <c r="N3624" t="s">
        <v>488</v>
      </c>
      <c r="O3624" t="s">
        <v>489</v>
      </c>
      <c r="R3624" t="s">
        <v>490</v>
      </c>
      <c r="S3624">
        <v>323.39999999999998</v>
      </c>
      <c r="T3624">
        <v>0</v>
      </c>
    </row>
    <row r="3625" spans="1:20" x14ac:dyDescent="0.25">
      <c r="A3625" s="1">
        <v>45654</v>
      </c>
      <c r="B3625">
        <v>812</v>
      </c>
      <c r="C3625">
        <v>1</v>
      </c>
      <c r="D3625">
        <v>1</v>
      </c>
      <c r="E3625">
        <v>2</v>
      </c>
      <c r="F3625">
        <v>5</v>
      </c>
      <c r="G3625">
        <v>2</v>
      </c>
      <c r="H3625" t="s">
        <v>491</v>
      </c>
      <c r="I3625">
        <v>444</v>
      </c>
      <c r="J3625">
        <v>51</v>
      </c>
      <c r="L3625">
        <v>9</v>
      </c>
      <c r="M3625" t="s">
        <v>492</v>
      </c>
      <c r="N3625" t="s">
        <v>488</v>
      </c>
      <c r="O3625" t="s">
        <v>497</v>
      </c>
      <c r="P3625" s="1">
        <v>45655</v>
      </c>
      <c r="Q3625" s="1">
        <v>45654</v>
      </c>
      <c r="R3625" t="s">
        <v>496</v>
      </c>
      <c r="S3625">
        <v>381.5</v>
      </c>
      <c r="T3625">
        <v>50</v>
      </c>
    </row>
    <row r="3626" spans="1:20" x14ac:dyDescent="0.25">
      <c r="A3626" s="1">
        <v>45654</v>
      </c>
      <c r="B3626">
        <v>3285</v>
      </c>
      <c r="C3626">
        <v>1</v>
      </c>
      <c r="D3626">
        <v>2</v>
      </c>
      <c r="E3626">
        <v>4</v>
      </c>
      <c r="F3626">
        <v>5</v>
      </c>
      <c r="G3626">
        <v>1</v>
      </c>
      <c r="H3626" t="s">
        <v>486</v>
      </c>
      <c r="I3626">
        <v>135</v>
      </c>
      <c r="J3626">
        <v>153</v>
      </c>
      <c r="K3626" s="1">
        <v>45675</v>
      </c>
      <c r="L3626">
        <v>6</v>
      </c>
      <c r="M3626" t="s">
        <v>492</v>
      </c>
      <c r="N3626" t="s">
        <v>488</v>
      </c>
      <c r="O3626" t="s">
        <v>497</v>
      </c>
      <c r="R3626" t="s">
        <v>490</v>
      </c>
      <c r="S3626">
        <v>201.6</v>
      </c>
      <c r="T3626">
        <v>0</v>
      </c>
    </row>
    <row r="3627" spans="1:20" x14ac:dyDescent="0.25">
      <c r="A3627" s="1">
        <v>45654</v>
      </c>
      <c r="B3627">
        <v>31</v>
      </c>
      <c r="C3627">
        <v>1</v>
      </c>
      <c r="D3627">
        <v>5</v>
      </c>
      <c r="E3627">
        <v>2</v>
      </c>
      <c r="F3627">
        <v>1</v>
      </c>
      <c r="G3627">
        <v>2</v>
      </c>
      <c r="H3627" t="s">
        <v>486</v>
      </c>
      <c r="I3627">
        <v>249</v>
      </c>
      <c r="J3627">
        <v>21</v>
      </c>
      <c r="L3627">
        <v>6</v>
      </c>
      <c r="M3627" t="s">
        <v>487</v>
      </c>
      <c r="N3627" t="s">
        <v>488</v>
      </c>
      <c r="O3627" t="s">
        <v>489</v>
      </c>
      <c r="P3627" s="1">
        <v>45659</v>
      </c>
      <c r="Q3627" s="1">
        <v>45654</v>
      </c>
      <c r="R3627" t="s">
        <v>496</v>
      </c>
      <c r="S3627">
        <v>224</v>
      </c>
      <c r="T3627">
        <v>50</v>
      </c>
    </row>
    <row r="3628" spans="1:20" x14ac:dyDescent="0.25">
      <c r="A3628" s="1">
        <v>45654</v>
      </c>
      <c r="B3628">
        <v>1699</v>
      </c>
      <c r="C3628">
        <v>1</v>
      </c>
      <c r="D3628">
        <v>3</v>
      </c>
      <c r="E3628">
        <v>2</v>
      </c>
      <c r="F3628">
        <v>1</v>
      </c>
      <c r="G3628">
        <v>3</v>
      </c>
      <c r="H3628" t="s">
        <v>486</v>
      </c>
      <c r="I3628">
        <v>364</v>
      </c>
      <c r="J3628">
        <v>58</v>
      </c>
      <c r="L3628">
        <v>8</v>
      </c>
      <c r="M3628" t="s">
        <v>487</v>
      </c>
      <c r="N3628" t="s">
        <v>488</v>
      </c>
      <c r="O3628" t="s">
        <v>489</v>
      </c>
      <c r="P3628" s="1">
        <v>45655</v>
      </c>
      <c r="Q3628" s="1">
        <v>45654</v>
      </c>
      <c r="R3628" t="s">
        <v>493</v>
      </c>
      <c r="S3628">
        <v>316.39999999999998</v>
      </c>
      <c r="T3628">
        <v>30</v>
      </c>
    </row>
    <row r="3629" spans="1:20" x14ac:dyDescent="0.25">
      <c r="A3629" s="1">
        <v>45654</v>
      </c>
      <c r="B3629">
        <v>2440</v>
      </c>
      <c r="C3629">
        <v>1</v>
      </c>
      <c r="D3629">
        <v>3</v>
      </c>
      <c r="E3629">
        <v>3</v>
      </c>
      <c r="F3629">
        <v>5</v>
      </c>
      <c r="G3629">
        <v>2</v>
      </c>
      <c r="H3629" t="s">
        <v>492</v>
      </c>
      <c r="I3629">
        <v>435</v>
      </c>
      <c r="J3629">
        <v>68</v>
      </c>
      <c r="K3629" s="1">
        <v>45664</v>
      </c>
      <c r="L3629">
        <v>5</v>
      </c>
      <c r="M3629" t="s">
        <v>494</v>
      </c>
      <c r="N3629" t="s">
        <v>488</v>
      </c>
      <c r="O3629" t="s">
        <v>489</v>
      </c>
      <c r="R3629" t="s">
        <v>490</v>
      </c>
      <c r="S3629">
        <v>352.1</v>
      </c>
      <c r="T3629">
        <v>0</v>
      </c>
    </row>
    <row r="3630" spans="1:20" x14ac:dyDescent="0.25">
      <c r="A3630" s="1">
        <v>45654</v>
      </c>
      <c r="B3630">
        <v>1498</v>
      </c>
      <c r="C3630">
        <v>1</v>
      </c>
      <c r="D3630">
        <v>1</v>
      </c>
      <c r="E3630">
        <v>1</v>
      </c>
      <c r="F3630">
        <v>5</v>
      </c>
      <c r="G3630">
        <v>1</v>
      </c>
      <c r="H3630" t="s">
        <v>491</v>
      </c>
      <c r="I3630">
        <v>275</v>
      </c>
      <c r="J3630">
        <v>46</v>
      </c>
      <c r="L3630">
        <v>5</v>
      </c>
      <c r="M3630" t="s">
        <v>492</v>
      </c>
      <c r="N3630" t="s">
        <v>488</v>
      </c>
      <c r="O3630" t="s">
        <v>489</v>
      </c>
      <c r="P3630" s="1">
        <v>45657</v>
      </c>
      <c r="Q3630" s="1">
        <v>45654</v>
      </c>
      <c r="R3630" t="s">
        <v>498</v>
      </c>
      <c r="S3630">
        <v>231.7</v>
      </c>
      <c r="T3630">
        <v>10</v>
      </c>
    </row>
    <row r="3631" spans="1:20" x14ac:dyDescent="0.25">
      <c r="A3631" s="1">
        <v>45654</v>
      </c>
      <c r="B3631">
        <v>2545</v>
      </c>
      <c r="C3631">
        <v>1</v>
      </c>
      <c r="D3631">
        <v>3</v>
      </c>
      <c r="E3631">
        <v>1</v>
      </c>
      <c r="F3631">
        <v>4</v>
      </c>
      <c r="G3631">
        <v>1</v>
      </c>
      <c r="H3631" t="s">
        <v>492</v>
      </c>
      <c r="I3631">
        <v>776</v>
      </c>
      <c r="J3631">
        <v>75</v>
      </c>
      <c r="L3631">
        <v>10</v>
      </c>
      <c r="M3631" t="s">
        <v>487</v>
      </c>
      <c r="N3631" t="s">
        <v>488</v>
      </c>
      <c r="O3631" t="s">
        <v>489</v>
      </c>
      <c r="P3631" s="1">
        <v>45656</v>
      </c>
      <c r="Q3631" s="1">
        <v>45654</v>
      </c>
      <c r="R3631" t="s">
        <v>496</v>
      </c>
      <c r="S3631">
        <v>630.70000000000005</v>
      </c>
      <c r="T3631">
        <v>50</v>
      </c>
    </row>
    <row r="3632" spans="1:20" x14ac:dyDescent="0.25">
      <c r="A3632" s="1">
        <v>45655</v>
      </c>
      <c r="B3632">
        <v>1675</v>
      </c>
      <c r="C3632">
        <v>1</v>
      </c>
      <c r="D3632">
        <v>3</v>
      </c>
      <c r="E3632">
        <v>5</v>
      </c>
      <c r="F3632">
        <v>5</v>
      </c>
      <c r="G3632">
        <v>3</v>
      </c>
      <c r="H3632" t="s">
        <v>492</v>
      </c>
      <c r="I3632">
        <v>519</v>
      </c>
      <c r="J3632">
        <v>33</v>
      </c>
      <c r="K3632" s="1">
        <v>45673</v>
      </c>
      <c r="L3632">
        <v>1</v>
      </c>
      <c r="M3632" t="s">
        <v>494</v>
      </c>
      <c r="N3632" t="s">
        <v>488</v>
      </c>
      <c r="O3632" t="s">
        <v>489</v>
      </c>
      <c r="R3632" t="s">
        <v>490</v>
      </c>
      <c r="S3632">
        <v>386.4</v>
      </c>
      <c r="T3632">
        <v>0</v>
      </c>
    </row>
    <row r="3633" spans="1:20" x14ac:dyDescent="0.25">
      <c r="A3633" s="1">
        <v>45655</v>
      </c>
      <c r="B3633">
        <v>804</v>
      </c>
      <c r="C3633">
        <v>1</v>
      </c>
      <c r="D3633">
        <v>1</v>
      </c>
      <c r="E3633">
        <v>1</v>
      </c>
      <c r="F3633">
        <v>2</v>
      </c>
      <c r="G3633">
        <v>1</v>
      </c>
      <c r="H3633" t="s">
        <v>492</v>
      </c>
      <c r="I3633">
        <v>124</v>
      </c>
      <c r="J3633">
        <v>170</v>
      </c>
      <c r="K3633" s="1">
        <v>45677</v>
      </c>
      <c r="L3633">
        <v>6</v>
      </c>
      <c r="M3633" t="s">
        <v>494</v>
      </c>
      <c r="N3633" t="s">
        <v>488</v>
      </c>
      <c r="O3633" t="s">
        <v>497</v>
      </c>
      <c r="R3633" t="s">
        <v>490</v>
      </c>
      <c r="S3633">
        <v>205.8</v>
      </c>
      <c r="T3633">
        <v>0</v>
      </c>
    </row>
    <row r="3634" spans="1:20" x14ac:dyDescent="0.25">
      <c r="A3634" s="1">
        <v>45655</v>
      </c>
      <c r="B3634">
        <v>4823</v>
      </c>
      <c r="C3634">
        <v>1</v>
      </c>
      <c r="D3634">
        <v>1</v>
      </c>
      <c r="E3634">
        <v>3</v>
      </c>
      <c r="F3634">
        <v>2</v>
      </c>
      <c r="G3634">
        <v>2</v>
      </c>
      <c r="H3634" t="s">
        <v>492</v>
      </c>
      <c r="I3634">
        <v>251</v>
      </c>
      <c r="J3634">
        <v>122</v>
      </c>
      <c r="K3634" s="1">
        <v>45682</v>
      </c>
      <c r="L3634">
        <v>1</v>
      </c>
      <c r="M3634" t="s">
        <v>487</v>
      </c>
      <c r="N3634" t="s">
        <v>488</v>
      </c>
      <c r="O3634" t="s">
        <v>497</v>
      </c>
      <c r="R3634" t="s">
        <v>490</v>
      </c>
      <c r="S3634">
        <v>261.10000000000002</v>
      </c>
      <c r="T3634">
        <v>0</v>
      </c>
    </row>
    <row r="3635" spans="1:20" x14ac:dyDescent="0.25">
      <c r="A3635" s="1">
        <v>45655</v>
      </c>
      <c r="B3635">
        <v>3067</v>
      </c>
      <c r="C3635">
        <v>1</v>
      </c>
      <c r="D3635">
        <v>1</v>
      </c>
      <c r="E3635">
        <v>2</v>
      </c>
      <c r="F3635">
        <v>1</v>
      </c>
      <c r="G3635">
        <v>3</v>
      </c>
      <c r="H3635" t="s">
        <v>486</v>
      </c>
      <c r="I3635">
        <v>743</v>
      </c>
      <c r="J3635">
        <v>137</v>
      </c>
      <c r="K3635" s="1">
        <v>45679</v>
      </c>
      <c r="L3635">
        <v>8</v>
      </c>
      <c r="M3635" t="s">
        <v>494</v>
      </c>
      <c r="N3635" t="s">
        <v>488</v>
      </c>
      <c r="O3635" t="s">
        <v>497</v>
      </c>
      <c r="R3635" t="s">
        <v>490</v>
      </c>
      <c r="S3635">
        <v>616</v>
      </c>
      <c r="T3635">
        <v>0</v>
      </c>
    </row>
    <row r="3636" spans="1:20" x14ac:dyDescent="0.25">
      <c r="A3636" s="1">
        <v>45655</v>
      </c>
      <c r="B3636">
        <v>2787</v>
      </c>
      <c r="C3636">
        <v>1</v>
      </c>
      <c r="D3636">
        <v>5</v>
      </c>
      <c r="E3636">
        <v>4</v>
      </c>
      <c r="F3636">
        <v>5</v>
      </c>
      <c r="G3636">
        <v>3</v>
      </c>
      <c r="H3636" t="s">
        <v>491</v>
      </c>
      <c r="I3636">
        <v>775</v>
      </c>
      <c r="J3636">
        <v>141</v>
      </c>
      <c r="K3636" s="1">
        <v>45675</v>
      </c>
      <c r="L3636">
        <v>10</v>
      </c>
      <c r="M3636" t="s">
        <v>494</v>
      </c>
      <c r="N3636" t="s">
        <v>488</v>
      </c>
      <c r="O3636" t="s">
        <v>497</v>
      </c>
      <c r="R3636" t="s">
        <v>490</v>
      </c>
      <c r="S3636">
        <v>641.20000000000005</v>
      </c>
      <c r="T3636">
        <v>0</v>
      </c>
    </row>
    <row r="3637" spans="1:20" x14ac:dyDescent="0.25">
      <c r="A3637" s="1">
        <v>45655</v>
      </c>
      <c r="B3637">
        <v>3499</v>
      </c>
      <c r="C3637">
        <v>1</v>
      </c>
      <c r="D3637">
        <v>1</v>
      </c>
      <c r="E3637">
        <v>4</v>
      </c>
      <c r="F3637">
        <v>2</v>
      </c>
      <c r="G3637">
        <v>1</v>
      </c>
      <c r="H3637" t="s">
        <v>486</v>
      </c>
      <c r="I3637">
        <v>294</v>
      </c>
      <c r="J3637">
        <v>124</v>
      </c>
      <c r="L3637">
        <v>9</v>
      </c>
      <c r="M3637" t="s">
        <v>494</v>
      </c>
      <c r="N3637" t="s">
        <v>488</v>
      </c>
      <c r="O3637" t="s">
        <v>497</v>
      </c>
      <c r="P3637" s="1">
        <v>45656</v>
      </c>
      <c r="Q3637" s="1">
        <v>45655</v>
      </c>
      <c r="R3637" t="s">
        <v>493</v>
      </c>
      <c r="S3637">
        <v>313.60000000000002</v>
      </c>
      <c r="T3637">
        <v>30</v>
      </c>
    </row>
    <row r="3638" spans="1:20" x14ac:dyDescent="0.25">
      <c r="A3638" s="1">
        <v>45655</v>
      </c>
      <c r="B3638">
        <v>288</v>
      </c>
      <c r="C3638">
        <v>1</v>
      </c>
      <c r="D3638">
        <v>1</v>
      </c>
      <c r="E3638">
        <v>1</v>
      </c>
      <c r="F3638">
        <v>2</v>
      </c>
      <c r="G3638">
        <v>3</v>
      </c>
      <c r="H3638" t="s">
        <v>491</v>
      </c>
      <c r="I3638">
        <v>505</v>
      </c>
      <c r="J3638">
        <v>198</v>
      </c>
      <c r="L3638">
        <v>6</v>
      </c>
      <c r="M3638" t="s">
        <v>492</v>
      </c>
      <c r="N3638" t="s">
        <v>488</v>
      </c>
      <c r="O3638" t="s">
        <v>497</v>
      </c>
      <c r="P3638" s="1">
        <v>45659</v>
      </c>
      <c r="Q3638" s="1">
        <v>45655</v>
      </c>
      <c r="R3638" t="s">
        <v>493</v>
      </c>
      <c r="S3638">
        <v>513.1</v>
      </c>
      <c r="T3638">
        <v>30</v>
      </c>
    </row>
    <row r="3639" spans="1:20" x14ac:dyDescent="0.25">
      <c r="A3639" s="1">
        <v>45655</v>
      </c>
      <c r="B3639">
        <v>1963</v>
      </c>
      <c r="C3639">
        <v>1</v>
      </c>
      <c r="D3639">
        <v>1</v>
      </c>
      <c r="E3639">
        <v>5</v>
      </c>
      <c r="F3639">
        <v>4</v>
      </c>
      <c r="G3639">
        <v>2</v>
      </c>
      <c r="H3639" t="s">
        <v>492</v>
      </c>
      <c r="I3639">
        <v>396</v>
      </c>
      <c r="J3639">
        <v>44</v>
      </c>
      <c r="K3639" s="1">
        <v>45675</v>
      </c>
      <c r="L3639">
        <v>9</v>
      </c>
      <c r="M3639" t="s">
        <v>494</v>
      </c>
      <c r="N3639" t="s">
        <v>488</v>
      </c>
      <c r="O3639" t="s">
        <v>489</v>
      </c>
      <c r="R3639" t="s">
        <v>490</v>
      </c>
      <c r="S3639">
        <v>308</v>
      </c>
      <c r="T3639">
        <v>0</v>
      </c>
    </row>
    <row r="3640" spans="1:20" x14ac:dyDescent="0.25">
      <c r="A3640" s="1">
        <v>45655</v>
      </c>
      <c r="B3640">
        <v>4562</v>
      </c>
      <c r="C3640">
        <v>1</v>
      </c>
      <c r="D3640">
        <v>2</v>
      </c>
      <c r="E3640">
        <v>4</v>
      </c>
      <c r="F3640">
        <v>5</v>
      </c>
      <c r="G3640">
        <v>2</v>
      </c>
      <c r="H3640" t="s">
        <v>491</v>
      </c>
      <c r="I3640">
        <v>868</v>
      </c>
      <c r="J3640">
        <v>72</v>
      </c>
      <c r="L3640">
        <v>2</v>
      </c>
      <c r="M3640" t="s">
        <v>494</v>
      </c>
      <c r="N3640" t="s">
        <v>488</v>
      </c>
      <c r="O3640" t="s">
        <v>489</v>
      </c>
      <c r="P3640" s="1">
        <v>45657</v>
      </c>
      <c r="Q3640" s="1">
        <v>45655</v>
      </c>
      <c r="R3640" t="s">
        <v>493</v>
      </c>
      <c r="S3640">
        <v>679</v>
      </c>
      <c r="T3640">
        <v>30</v>
      </c>
    </row>
    <row r="3641" spans="1:20" x14ac:dyDescent="0.25">
      <c r="A3641" s="1">
        <v>45655</v>
      </c>
      <c r="B3641">
        <v>2190</v>
      </c>
      <c r="C3641">
        <v>1</v>
      </c>
      <c r="D3641">
        <v>2</v>
      </c>
      <c r="E3641">
        <v>5</v>
      </c>
      <c r="F3641">
        <v>5</v>
      </c>
      <c r="G3641">
        <v>1</v>
      </c>
      <c r="H3641" t="s">
        <v>491</v>
      </c>
      <c r="I3641">
        <v>77</v>
      </c>
      <c r="J3641">
        <v>30</v>
      </c>
      <c r="L3641">
        <v>9</v>
      </c>
      <c r="M3641" t="s">
        <v>487</v>
      </c>
      <c r="N3641" t="s">
        <v>488</v>
      </c>
      <c r="O3641" t="s">
        <v>489</v>
      </c>
      <c r="P3641" s="1">
        <v>45660</v>
      </c>
      <c r="Q3641" s="1">
        <v>45655</v>
      </c>
      <c r="R3641" t="s">
        <v>496</v>
      </c>
      <c r="S3641">
        <v>109.9</v>
      </c>
      <c r="T3641">
        <v>50</v>
      </c>
    </row>
    <row r="3642" spans="1:20" x14ac:dyDescent="0.25">
      <c r="A3642" s="1">
        <v>45656</v>
      </c>
      <c r="B3642">
        <v>4884</v>
      </c>
      <c r="C3642">
        <v>1</v>
      </c>
      <c r="D3642">
        <v>5</v>
      </c>
      <c r="E3642">
        <v>4</v>
      </c>
      <c r="F3642">
        <v>3</v>
      </c>
      <c r="G3642">
        <v>2</v>
      </c>
      <c r="H3642" t="s">
        <v>491</v>
      </c>
      <c r="I3642">
        <v>691</v>
      </c>
      <c r="J3642">
        <v>182</v>
      </c>
      <c r="L3642">
        <v>4</v>
      </c>
      <c r="M3642" t="s">
        <v>487</v>
      </c>
      <c r="N3642" t="s">
        <v>488</v>
      </c>
      <c r="O3642" t="s">
        <v>497</v>
      </c>
      <c r="P3642" s="1">
        <v>45657</v>
      </c>
      <c r="Q3642" s="1">
        <v>45656</v>
      </c>
      <c r="R3642" t="s">
        <v>498</v>
      </c>
      <c r="S3642">
        <v>618.1</v>
      </c>
      <c r="T3642">
        <v>10</v>
      </c>
    </row>
    <row r="3643" spans="1:20" x14ac:dyDescent="0.25">
      <c r="A3643" s="1">
        <v>45656</v>
      </c>
      <c r="B3643">
        <v>2005</v>
      </c>
      <c r="C3643">
        <v>1</v>
      </c>
      <c r="D3643">
        <v>5</v>
      </c>
      <c r="E3643">
        <v>5</v>
      </c>
      <c r="F3643">
        <v>4</v>
      </c>
      <c r="G3643">
        <v>2</v>
      </c>
      <c r="H3643" t="s">
        <v>491</v>
      </c>
      <c r="I3643">
        <v>317</v>
      </c>
      <c r="J3643">
        <v>56</v>
      </c>
      <c r="L3643">
        <v>3</v>
      </c>
      <c r="M3643" t="s">
        <v>492</v>
      </c>
      <c r="N3643" t="s">
        <v>488</v>
      </c>
      <c r="O3643" t="s">
        <v>497</v>
      </c>
      <c r="P3643" s="1">
        <v>45657</v>
      </c>
      <c r="Q3643" s="1">
        <v>45656</v>
      </c>
      <c r="R3643" t="s">
        <v>496</v>
      </c>
      <c r="S3643">
        <v>296.10000000000002</v>
      </c>
      <c r="T3643">
        <v>50</v>
      </c>
    </row>
    <row r="3644" spans="1:20" x14ac:dyDescent="0.25">
      <c r="A3644" s="1">
        <v>45656</v>
      </c>
      <c r="B3644">
        <v>448</v>
      </c>
      <c r="C3644">
        <v>1</v>
      </c>
      <c r="D3644">
        <v>3</v>
      </c>
      <c r="E3644">
        <v>5</v>
      </c>
      <c r="F3644">
        <v>3</v>
      </c>
      <c r="G3644">
        <v>1</v>
      </c>
      <c r="H3644" t="s">
        <v>486</v>
      </c>
      <c r="I3644">
        <v>524</v>
      </c>
      <c r="J3644">
        <v>28</v>
      </c>
      <c r="L3644">
        <v>1</v>
      </c>
      <c r="M3644" t="s">
        <v>487</v>
      </c>
      <c r="N3644" t="s">
        <v>488</v>
      </c>
      <c r="O3644" t="s">
        <v>497</v>
      </c>
      <c r="P3644" s="1">
        <v>45660</v>
      </c>
      <c r="Q3644" s="1">
        <v>45656</v>
      </c>
      <c r="R3644" t="s">
        <v>496</v>
      </c>
      <c r="S3644">
        <v>421.4</v>
      </c>
      <c r="T3644">
        <v>50</v>
      </c>
    </row>
    <row r="3645" spans="1:20" x14ac:dyDescent="0.25">
      <c r="A3645" s="1">
        <v>45656</v>
      </c>
      <c r="B3645">
        <v>4211</v>
      </c>
      <c r="C3645">
        <v>1</v>
      </c>
      <c r="D3645">
        <v>2</v>
      </c>
      <c r="E3645">
        <v>2</v>
      </c>
      <c r="F3645">
        <v>5</v>
      </c>
      <c r="G3645">
        <v>2</v>
      </c>
      <c r="H3645" t="s">
        <v>492</v>
      </c>
      <c r="I3645">
        <v>265</v>
      </c>
      <c r="J3645">
        <v>47</v>
      </c>
      <c r="K3645" s="1">
        <v>45673</v>
      </c>
      <c r="L3645">
        <v>1</v>
      </c>
      <c r="M3645" t="s">
        <v>492</v>
      </c>
      <c r="N3645" t="s">
        <v>488</v>
      </c>
      <c r="O3645" t="s">
        <v>489</v>
      </c>
      <c r="R3645" t="s">
        <v>490</v>
      </c>
      <c r="S3645">
        <v>218.4</v>
      </c>
      <c r="T3645">
        <v>0</v>
      </c>
    </row>
    <row r="3646" spans="1:20" x14ac:dyDescent="0.25">
      <c r="A3646" s="1">
        <v>45656</v>
      </c>
      <c r="B3646">
        <v>2571</v>
      </c>
      <c r="C3646">
        <v>1</v>
      </c>
      <c r="D3646">
        <v>5</v>
      </c>
      <c r="E3646">
        <v>3</v>
      </c>
      <c r="F3646">
        <v>5</v>
      </c>
      <c r="G3646">
        <v>1</v>
      </c>
      <c r="H3646" t="s">
        <v>486</v>
      </c>
      <c r="I3646">
        <v>768</v>
      </c>
      <c r="J3646">
        <v>74</v>
      </c>
      <c r="K3646" s="1">
        <v>45678</v>
      </c>
      <c r="L3646">
        <v>8</v>
      </c>
      <c r="M3646" t="s">
        <v>494</v>
      </c>
      <c r="N3646" t="s">
        <v>488</v>
      </c>
      <c r="O3646" t="s">
        <v>489</v>
      </c>
      <c r="R3646" t="s">
        <v>490</v>
      </c>
      <c r="S3646">
        <v>589.4</v>
      </c>
      <c r="T3646">
        <v>0</v>
      </c>
    </row>
    <row r="3647" spans="1:20" x14ac:dyDescent="0.25">
      <c r="A3647" s="1">
        <v>45656</v>
      </c>
      <c r="B3647">
        <v>3511</v>
      </c>
      <c r="C3647">
        <v>1</v>
      </c>
      <c r="D3647">
        <v>5</v>
      </c>
      <c r="E3647">
        <v>4</v>
      </c>
      <c r="F3647">
        <v>3</v>
      </c>
      <c r="G3647">
        <v>1</v>
      </c>
      <c r="H3647" t="s">
        <v>492</v>
      </c>
      <c r="I3647">
        <v>941</v>
      </c>
      <c r="J3647">
        <v>193</v>
      </c>
      <c r="L3647">
        <v>2</v>
      </c>
      <c r="M3647" t="s">
        <v>494</v>
      </c>
      <c r="N3647" t="s">
        <v>488</v>
      </c>
      <c r="O3647" t="s">
        <v>489</v>
      </c>
      <c r="P3647" s="1">
        <v>45663</v>
      </c>
      <c r="Q3647" s="1">
        <v>45656</v>
      </c>
      <c r="R3647" t="s">
        <v>496</v>
      </c>
      <c r="S3647">
        <v>828.8</v>
      </c>
      <c r="T3647">
        <v>50</v>
      </c>
    </row>
    <row r="3648" spans="1:20" x14ac:dyDescent="0.25">
      <c r="A3648" s="1">
        <v>45656</v>
      </c>
      <c r="B3648">
        <v>3009</v>
      </c>
      <c r="C3648">
        <v>1</v>
      </c>
      <c r="D3648">
        <v>3</v>
      </c>
      <c r="E3648">
        <v>1</v>
      </c>
      <c r="F3648">
        <v>3</v>
      </c>
      <c r="G3648">
        <v>1</v>
      </c>
      <c r="H3648" t="s">
        <v>486</v>
      </c>
      <c r="I3648">
        <v>659</v>
      </c>
      <c r="J3648">
        <v>146</v>
      </c>
      <c r="L3648">
        <v>1</v>
      </c>
      <c r="M3648" t="s">
        <v>494</v>
      </c>
      <c r="N3648" t="s">
        <v>488</v>
      </c>
      <c r="O3648" t="s">
        <v>497</v>
      </c>
      <c r="P3648" s="1">
        <v>45658</v>
      </c>
      <c r="Q3648" s="1">
        <v>45656</v>
      </c>
      <c r="R3648" t="s">
        <v>498</v>
      </c>
      <c r="S3648">
        <v>570.5</v>
      </c>
      <c r="T3648">
        <v>10</v>
      </c>
    </row>
    <row r="3649" spans="1:20" x14ac:dyDescent="0.25">
      <c r="A3649" s="1">
        <v>45656</v>
      </c>
      <c r="B3649">
        <v>4699</v>
      </c>
      <c r="C3649">
        <v>1</v>
      </c>
      <c r="D3649">
        <v>1</v>
      </c>
      <c r="E3649">
        <v>3</v>
      </c>
      <c r="F3649">
        <v>4</v>
      </c>
      <c r="G3649">
        <v>3</v>
      </c>
      <c r="H3649" t="s">
        <v>486</v>
      </c>
      <c r="I3649">
        <v>729</v>
      </c>
      <c r="J3649">
        <v>89</v>
      </c>
      <c r="K3649" s="1">
        <v>45677</v>
      </c>
      <c r="L3649">
        <v>2</v>
      </c>
      <c r="M3649" t="s">
        <v>487</v>
      </c>
      <c r="N3649" t="s">
        <v>488</v>
      </c>
      <c r="O3649" t="s">
        <v>497</v>
      </c>
      <c r="R3649" t="s">
        <v>490</v>
      </c>
      <c r="S3649">
        <v>572.6</v>
      </c>
      <c r="T3649">
        <v>0</v>
      </c>
    </row>
    <row r="3650" spans="1:20" x14ac:dyDescent="0.25">
      <c r="A3650" s="1">
        <v>45656</v>
      </c>
      <c r="B3650">
        <v>4100</v>
      </c>
      <c r="C3650">
        <v>1</v>
      </c>
      <c r="D3650">
        <v>4</v>
      </c>
      <c r="E3650">
        <v>2</v>
      </c>
      <c r="F3650">
        <v>5</v>
      </c>
      <c r="G3650">
        <v>2</v>
      </c>
      <c r="H3650" t="s">
        <v>486</v>
      </c>
      <c r="I3650">
        <v>155</v>
      </c>
      <c r="J3650">
        <v>46</v>
      </c>
      <c r="K3650" s="1">
        <v>45684</v>
      </c>
      <c r="L3650">
        <v>3</v>
      </c>
      <c r="M3650" t="s">
        <v>492</v>
      </c>
      <c r="N3650" t="s">
        <v>488</v>
      </c>
      <c r="O3650" t="s">
        <v>497</v>
      </c>
      <c r="R3650" t="s">
        <v>490</v>
      </c>
      <c r="S3650">
        <v>140.69999999999999</v>
      </c>
      <c r="T3650">
        <v>0</v>
      </c>
    </row>
    <row r="3651" spans="1:20" x14ac:dyDescent="0.25">
      <c r="A3651" s="1">
        <v>45656</v>
      </c>
      <c r="B3651">
        <v>3587</v>
      </c>
      <c r="C3651">
        <v>1</v>
      </c>
      <c r="D3651">
        <v>3</v>
      </c>
      <c r="E3651">
        <v>2</v>
      </c>
      <c r="F3651">
        <v>5</v>
      </c>
      <c r="G3651">
        <v>2</v>
      </c>
      <c r="H3651" t="s">
        <v>491</v>
      </c>
      <c r="I3651">
        <v>683</v>
      </c>
      <c r="J3651">
        <v>29</v>
      </c>
      <c r="K3651" s="1">
        <v>45668</v>
      </c>
      <c r="L3651">
        <v>4</v>
      </c>
      <c r="M3651" t="s">
        <v>487</v>
      </c>
      <c r="N3651" t="s">
        <v>488</v>
      </c>
      <c r="O3651" t="s">
        <v>489</v>
      </c>
      <c r="R3651" t="s">
        <v>490</v>
      </c>
      <c r="S3651">
        <v>498.4</v>
      </c>
      <c r="T3651">
        <v>0</v>
      </c>
    </row>
    <row r="3652" spans="1:20" x14ac:dyDescent="0.25">
      <c r="A3652" s="1">
        <v>45657</v>
      </c>
      <c r="B3652">
        <v>3996</v>
      </c>
      <c r="C3652">
        <v>1</v>
      </c>
      <c r="D3652">
        <v>4</v>
      </c>
      <c r="E3652">
        <v>2</v>
      </c>
      <c r="F3652">
        <v>5</v>
      </c>
      <c r="G3652">
        <v>2</v>
      </c>
      <c r="H3652" t="s">
        <v>491</v>
      </c>
      <c r="I3652">
        <v>840</v>
      </c>
      <c r="J3652">
        <v>170</v>
      </c>
      <c r="K3652" s="1">
        <v>45676</v>
      </c>
      <c r="L3652">
        <v>9</v>
      </c>
      <c r="M3652" t="s">
        <v>487</v>
      </c>
      <c r="N3652" t="s">
        <v>488</v>
      </c>
      <c r="O3652" t="s">
        <v>497</v>
      </c>
      <c r="R3652" t="s">
        <v>490</v>
      </c>
      <c r="S3652">
        <v>707</v>
      </c>
      <c r="T3652">
        <v>0</v>
      </c>
    </row>
    <row r="3653" spans="1:20" x14ac:dyDescent="0.25">
      <c r="A3653" s="1">
        <v>45657</v>
      </c>
      <c r="B3653">
        <v>4537</v>
      </c>
      <c r="C3653">
        <v>1</v>
      </c>
      <c r="D3653">
        <v>3</v>
      </c>
      <c r="E3653">
        <v>1</v>
      </c>
      <c r="F3653">
        <v>4</v>
      </c>
      <c r="G3653">
        <v>1</v>
      </c>
      <c r="H3653" t="s">
        <v>491</v>
      </c>
      <c r="I3653">
        <v>196</v>
      </c>
      <c r="J3653">
        <v>168</v>
      </c>
      <c r="L3653">
        <v>7</v>
      </c>
      <c r="M3653" t="s">
        <v>492</v>
      </c>
      <c r="N3653" t="s">
        <v>488</v>
      </c>
      <c r="O3653" t="s">
        <v>489</v>
      </c>
      <c r="P3653" s="1">
        <v>45659</v>
      </c>
      <c r="Q3653" s="1">
        <v>45657</v>
      </c>
      <c r="R3653" t="s">
        <v>496</v>
      </c>
      <c r="S3653">
        <v>289.8</v>
      </c>
      <c r="T3653">
        <v>50</v>
      </c>
    </row>
    <row r="3654" spans="1:20" x14ac:dyDescent="0.25">
      <c r="A3654" s="1">
        <v>45657</v>
      </c>
      <c r="B3654">
        <v>3889</v>
      </c>
      <c r="C3654">
        <v>1</v>
      </c>
      <c r="D3654">
        <v>3</v>
      </c>
      <c r="E3654">
        <v>4</v>
      </c>
      <c r="F3654">
        <v>4</v>
      </c>
      <c r="G3654">
        <v>1</v>
      </c>
      <c r="H3654" t="s">
        <v>491</v>
      </c>
      <c r="I3654">
        <v>784</v>
      </c>
      <c r="J3654">
        <v>192</v>
      </c>
      <c r="K3654" s="1">
        <v>45680</v>
      </c>
      <c r="L3654">
        <v>5</v>
      </c>
      <c r="M3654" t="s">
        <v>492</v>
      </c>
      <c r="N3654" t="s">
        <v>488</v>
      </c>
      <c r="O3654" t="s">
        <v>489</v>
      </c>
      <c r="R3654" t="s">
        <v>490</v>
      </c>
      <c r="S3654">
        <v>683.2</v>
      </c>
      <c r="T3654">
        <v>0</v>
      </c>
    </row>
    <row r="3655" spans="1:20" x14ac:dyDescent="0.25">
      <c r="A3655" s="1">
        <v>45657</v>
      </c>
      <c r="B3655">
        <v>4422</v>
      </c>
      <c r="C3655">
        <v>1</v>
      </c>
      <c r="D3655">
        <v>1</v>
      </c>
      <c r="E3655">
        <v>4</v>
      </c>
      <c r="F3655">
        <v>4</v>
      </c>
      <c r="G3655">
        <v>2</v>
      </c>
      <c r="H3655" t="s">
        <v>486</v>
      </c>
      <c r="I3655">
        <v>570</v>
      </c>
      <c r="J3655">
        <v>145</v>
      </c>
      <c r="K3655" s="1">
        <v>45667</v>
      </c>
      <c r="L3655">
        <v>5</v>
      </c>
      <c r="M3655" t="s">
        <v>492</v>
      </c>
      <c r="N3655" t="s">
        <v>488</v>
      </c>
      <c r="O3655" t="s">
        <v>489</v>
      </c>
      <c r="R3655" t="s">
        <v>490</v>
      </c>
      <c r="S3655">
        <v>500.5</v>
      </c>
      <c r="T3655">
        <v>0</v>
      </c>
    </row>
    <row r="3656" spans="1:20" x14ac:dyDescent="0.25">
      <c r="A3656" s="1">
        <v>45657</v>
      </c>
      <c r="B3656">
        <v>1543</v>
      </c>
      <c r="C3656">
        <v>1</v>
      </c>
      <c r="D3656">
        <v>5</v>
      </c>
      <c r="E3656">
        <v>5</v>
      </c>
      <c r="F3656">
        <v>4</v>
      </c>
      <c r="G3656">
        <v>2</v>
      </c>
      <c r="H3656" t="s">
        <v>486</v>
      </c>
      <c r="I3656">
        <v>320</v>
      </c>
      <c r="J3656">
        <v>22</v>
      </c>
      <c r="L3656">
        <v>6</v>
      </c>
      <c r="M3656" t="s">
        <v>494</v>
      </c>
      <c r="N3656" t="s">
        <v>488</v>
      </c>
      <c r="O3656" t="s">
        <v>489</v>
      </c>
      <c r="P3656" s="1">
        <v>45658</v>
      </c>
      <c r="Q3656" s="1">
        <v>45657</v>
      </c>
      <c r="R3656" t="s">
        <v>498</v>
      </c>
      <c r="S3656">
        <v>246.4</v>
      </c>
      <c r="T3656">
        <v>10</v>
      </c>
    </row>
    <row r="3657" spans="1:20" x14ac:dyDescent="0.25">
      <c r="A3657" s="1">
        <v>45657</v>
      </c>
      <c r="B3657">
        <v>4765</v>
      </c>
      <c r="C3657">
        <v>1</v>
      </c>
      <c r="D3657">
        <v>2</v>
      </c>
      <c r="E3657">
        <v>5</v>
      </c>
      <c r="F3657">
        <v>5</v>
      </c>
      <c r="G3657">
        <v>2</v>
      </c>
      <c r="H3657" t="s">
        <v>492</v>
      </c>
      <c r="I3657">
        <v>470</v>
      </c>
      <c r="J3657">
        <v>62</v>
      </c>
      <c r="K3657" s="1">
        <v>45675</v>
      </c>
      <c r="L3657">
        <v>1</v>
      </c>
      <c r="M3657" t="s">
        <v>487</v>
      </c>
      <c r="N3657" t="s">
        <v>488</v>
      </c>
      <c r="O3657" t="s">
        <v>489</v>
      </c>
      <c r="R3657" t="s">
        <v>490</v>
      </c>
      <c r="S3657">
        <v>372.4</v>
      </c>
      <c r="T3657">
        <v>0</v>
      </c>
    </row>
    <row r="3658" spans="1:20" x14ac:dyDescent="0.25">
      <c r="A3658" s="1">
        <v>45657</v>
      </c>
      <c r="B3658">
        <v>4282</v>
      </c>
      <c r="C3658">
        <v>1</v>
      </c>
      <c r="D3658">
        <v>3</v>
      </c>
      <c r="E3658">
        <v>5</v>
      </c>
      <c r="F3658">
        <v>3</v>
      </c>
      <c r="G3658">
        <v>2</v>
      </c>
      <c r="H3658" t="s">
        <v>491</v>
      </c>
      <c r="I3658">
        <v>200</v>
      </c>
      <c r="J3658">
        <v>118</v>
      </c>
      <c r="K3658" s="1">
        <v>45681</v>
      </c>
      <c r="L3658">
        <v>6</v>
      </c>
      <c r="M3658" t="s">
        <v>487</v>
      </c>
      <c r="N3658" t="s">
        <v>488</v>
      </c>
      <c r="O3658" t="s">
        <v>489</v>
      </c>
      <c r="R3658" t="s">
        <v>490</v>
      </c>
      <c r="S3658">
        <v>222.6</v>
      </c>
      <c r="T3658">
        <v>0</v>
      </c>
    </row>
    <row r="3659" spans="1:20" x14ac:dyDescent="0.25">
      <c r="A3659" s="1">
        <v>45657</v>
      </c>
      <c r="B3659">
        <v>2854</v>
      </c>
      <c r="C3659">
        <v>1</v>
      </c>
      <c r="D3659">
        <v>1</v>
      </c>
      <c r="E3659">
        <v>1</v>
      </c>
      <c r="F3659">
        <v>3</v>
      </c>
      <c r="G3659">
        <v>3</v>
      </c>
      <c r="H3659" t="s">
        <v>491</v>
      </c>
      <c r="I3659">
        <v>611</v>
      </c>
      <c r="J3659">
        <v>26</v>
      </c>
      <c r="K3659" s="1">
        <v>45671</v>
      </c>
      <c r="L3659">
        <v>6</v>
      </c>
      <c r="M3659" t="s">
        <v>494</v>
      </c>
      <c r="N3659" t="s">
        <v>488</v>
      </c>
      <c r="O3659" t="s">
        <v>489</v>
      </c>
      <c r="R3659" t="s">
        <v>490</v>
      </c>
      <c r="S3659">
        <v>445.9</v>
      </c>
      <c r="T3659">
        <v>0</v>
      </c>
    </row>
    <row r="3660" spans="1:20" x14ac:dyDescent="0.25">
      <c r="A3660" s="1">
        <v>45657</v>
      </c>
      <c r="B3660">
        <v>1707</v>
      </c>
      <c r="C3660">
        <v>1</v>
      </c>
      <c r="D3660">
        <v>4</v>
      </c>
      <c r="E3660">
        <v>3</v>
      </c>
      <c r="F3660">
        <v>5</v>
      </c>
      <c r="G3660">
        <v>1</v>
      </c>
      <c r="H3660" t="s">
        <v>491</v>
      </c>
      <c r="I3660">
        <v>736</v>
      </c>
      <c r="J3660">
        <v>174</v>
      </c>
      <c r="K3660" s="1">
        <v>45675</v>
      </c>
      <c r="L3660">
        <v>5</v>
      </c>
      <c r="M3660" t="s">
        <v>492</v>
      </c>
      <c r="N3660" t="s">
        <v>488</v>
      </c>
      <c r="O3660" t="s">
        <v>497</v>
      </c>
      <c r="R3660" t="s">
        <v>490</v>
      </c>
      <c r="S3660">
        <v>637</v>
      </c>
      <c r="T3660">
        <v>0</v>
      </c>
    </row>
    <row r="3661" spans="1:20" x14ac:dyDescent="0.25">
      <c r="A3661" s="1">
        <v>45657</v>
      </c>
      <c r="B3661">
        <v>954</v>
      </c>
      <c r="C3661">
        <v>1</v>
      </c>
      <c r="D3661">
        <v>5</v>
      </c>
      <c r="E3661">
        <v>4</v>
      </c>
      <c r="F3661">
        <v>5</v>
      </c>
      <c r="G3661">
        <v>3</v>
      </c>
      <c r="H3661" t="s">
        <v>491</v>
      </c>
      <c r="I3661">
        <v>307</v>
      </c>
      <c r="J3661">
        <v>61</v>
      </c>
      <c r="K3661" s="1">
        <v>45667</v>
      </c>
      <c r="L3661">
        <v>10</v>
      </c>
      <c r="M3661" t="s">
        <v>487</v>
      </c>
      <c r="N3661" t="s">
        <v>488</v>
      </c>
      <c r="O3661" t="s">
        <v>489</v>
      </c>
      <c r="R3661" t="s">
        <v>490</v>
      </c>
      <c r="S3661">
        <v>257.60000000000002</v>
      </c>
      <c r="T3661">
        <v>0</v>
      </c>
    </row>
    <row r="3662" spans="1:20" x14ac:dyDescent="0.25">
      <c r="A3662" s="1">
        <v>45658</v>
      </c>
      <c r="B3662">
        <v>3673</v>
      </c>
      <c r="C3662">
        <v>1</v>
      </c>
      <c r="D3662">
        <v>3</v>
      </c>
      <c r="E3662">
        <v>5</v>
      </c>
      <c r="F3662">
        <v>5</v>
      </c>
      <c r="G3662">
        <v>2</v>
      </c>
      <c r="H3662" t="s">
        <v>491</v>
      </c>
      <c r="I3662">
        <v>128</v>
      </c>
      <c r="J3662">
        <v>116</v>
      </c>
      <c r="L3662">
        <v>9</v>
      </c>
      <c r="M3662" t="s">
        <v>494</v>
      </c>
      <c r="N3662" t="s">
        <v>488</v>
      </c>
      <c r="O3662" t="s">
        <v>497</v>
      </c>
      <c r="P3662" s="1">
        <v>45663</v>
      </c>
      <c r="Q3662" s="1">
        <v>45658</v>
      </c>
      <c r="R3662" t="s">
        <v>496</v>
      </c>
      <c r="S3662">
        <v>205.8</v>
      </c>
      <c r="T3662">
        <v>50</v>
      </c>
    </row>
    <row r="3663" spans="1:20" x14ac:dyDescent="0.25">
      <c r="A3663" s="1">
        <v>45658</v>
      </c>
      <c r="B3663">
        <v>4742</v>
      </c>
      <c r="C3663">
        <v>1</v>
      </c>
      <c r="D3663">
        <v>4</v>
      </c>
      <c r="E3663">
        <v>1</v>
      </c>
      <c r="F3663">
        <v>5</v>
      </c>
      <c r="G3663">
        <v>1</v>
      </c>
      <c r="H3663" t="s">
        <v>491</v>
      </c>
      <c r="I3663">
        <v>422</v>
      </c>
      <c r="J3663">
        <v>23</v>
      </c>
      <c r="L3663">
        <v>10</v>
      </c>
      <c r="M3663" t="s">
        <v>487</v>
      </c>
      <c r="N3663" t="s">
        <v>488</v>
      </c>
      <c r="O3663" t="s">
        <v>489</v>
      </c>
      <c r="P3663" s="1">
        <v>45664</v>
      </c>
      <c r="Q3663" s="1">
        <v>45658</v>
      </c>
      <c r="R3663" t="s">
        <v>496</v>
      </c>
      <c r="S3663">
        <v>346.5</v>
      </c>
      <c r="T3663">
        <v>50</v>
      </c>
    </row>
    <row r="3664" spans="1:20" x14ac:dyDescent="0.25">
      <c r="A3664" s="1">
        <v>45658</v>
      </c>
      <c r="B3664">
        <v>4617</v>
      </c>
      <c r="C3664">
        <v>1</v>
      </c>
      <c r="D3664">
        <v>3</v>
      </c>
      <c r="E3664">
        <v>1</v>
      </c>
      <c r="F3664">
        <v>5</v>
      </c>
      <c r="G3664">
        <v>3</v>
      </c>
      <c r="H3664" t="s">
        <v>486</v>
      </c>
      <c r="I3664">
        <v>787</v>
      </c>
      <c r="J3664">
        <v>155</v>
      </c>
      <c r="L3664">
        <v>10</v>
      </c>
      <c r="M3664" t="s">
        <v>487</v>
      </c>
      <c r="N3664" t="s">
        <v>488</v>
      </c>
      <c r="O3664" t="s">
        <v>489</v>
      </c>
      <c r="P3664" s="1">
        <v>45664</v>
      </c>
      <c r="Q3664" s="1">
        <v>45658</v>
      </c>
      <c r="R3664" t="s">
        <v>493</v>
      </c>
      <c r="S3664">
        <v>680.4</v>
      </c>
      <c r="T3664">
        <v>30</v>
      </c>
    </row>
    <row r="3665" spans="1:20" x14ac:dyDescent="0.25">
      <c r="A3665" s="1">
        <v>45658</v>
      </c>
      <c r="B3665">
        <v>2632</v>
      </c>
      <c r="C3665">
        <v>1</v>
      </c>
      <c r="D3665">
        <v>2</v>
      </c>
      <c r="E3665">
        <v>5</v>
      </c>
      <c r="F3665">
        <v>5</v>
      </c>
      <c r="G3665">
        <v>3</v>
      </c>
      <c r="H3665" t="s">
        <v>491</v>
      </c>
      <c r="I3665">
        <v>76</v>
      </c>
      <c r="J3665">
        <v>103</v>
      </c>
      <c r="L3665">
        <v>5</v>
      </c>
      <c r="M3665" t="s">
        <v>487</v>
      </c>
      <c r="N3665" t="s">
        <v>488</v>
      </c>
      <c r="O3665" t="s">
        <v>489</v>
      </c>
      <c r="P3665" s="1">
        <v>45660</v>
      </c>
      <c r="Q3665" s="1">
        <v>45658</v>
      </c>
      <c r="R3665" t="s">
        <v>496</v>
      </c>
      <c r="S3665">
        <v>160.30000000000001</v>
      </c>
      <c r="T3665">
        <v>50</v>
      </c>
    </row>
    <row r="3666" spans="1:20" x14ac:dyDescent="0.25">
      <c r="A3666" s="1">
        <v>45658</v>
      </c>
      <c r="B3666">
        <v>1654</v>
      </c>
      <c r="C3666">
        <v>1</v>
      </c>
      <c r="D3666">
        <v>2</v>
      </c>
      <c r="E3666">
        <v>2</v>
      </c>
      <c r="F3666">
        <v>5</v>
      </c>
      <c r="G3666">
        <v>1</v>
      </c>
      <c r="H3666" t="s">
        <v>491</v>
      </c>
      <c r="I3666">
        <v>102</v>
      </c>
      <c r="J3666">
        <v>164</v>
      </c>
      <c r="L3666">
        <v>9</v>
      </c>
      <c r="M3666" t="s">
        <v>492</v>
      </c>
      <c r="N3666" t="s">
        <v>488</v>
      </c>
      <c r="O3666" t="s">
        <v>497</v>
      </c>
      <c r="P3666" s="1">
        <v>45665</v>
      </c>
      <c r="Q3666" s="1">
        <v>45658</v>
      </c>
      <c r="R3666" t="s">
        <v>498</v>
      </c>
      <c r="S3666">
        <v>193.2</v>
      </c>
      <c r="T3666">
        <v>10</v>
      </c>
    </row>
    <row r="3667" spans="1:20" x14ac:dyDescent="0.25">
      <c r="A3667" s="1">
        <v>45658</v>
      </c>
      <c r="B3667">
        <v>3398</v>
      </c>
      <c r="C3667">
        <v>1</v>
      </c>
      <c r="D3667">
        <v>5</v>
      </c>
      <c r="E3667">
        <v>2</v>
      </c>
      <c r="F3667">
        <v>3</v>
      </c>
      <c r="G3667">
        <v>3</v>
      </c>
      <c r="H3667" t="s">
        <v>486</v>
      </c>
      <c r="I3667">
        <v>495</v>
      </c>
      <c r="J3667">
        <v>24</v>
      </c>
      <c r="K3667" s="1">
        <v>45672</v>
      </c>
      <c r="L3667">
        <v>10</v>
      </c>
      <c r="M3667" t="s">
        <v>492</v>
      </c>
      <c r="N3667" t="s">
        <v>488</v>
      </c>
      <c r="O3667" t="s">
        <v>489</v>
      </c>
      <c r="R3667" t="s">
        <v>490</v>
      </c>
      <c r="S3667">
        <v>363.3</v>
      </c>
      <c r="T3667">
        <v>0</v>
      </c>
    </row>
    <row r="3668" spans="1:20" x14ac:dyDescent="0.25">
      <c r="A3668" s="1">
        <v>45658</v>
      </c>
      <c r="B3668">
        <v>3266</v>
      </c>
      <c r="C3668">
        <v>1</v>
      </c>
      <c r="D3668">
        <v>4</v>
      </c>
      <c r="E3668">
        <v>2</v>
      </c>
      <c r="F3668">
        <v>5</v>
      </c>
      <c r="G3668">
        <v>2</v>
      </c>
      <c r="H3668" t="s">
        <v>492</v>
      </c>
      <c r="I3668">
        <v>181</v>
      </c>
      <c r="J3668">
        <v>132</v>
      </c>
      <c r="K3668" s="1">
        <v>45666</v>
      </c>
      <c r="L3668">
        <v>7</v>
      </c>
      <c r="M3668" t="s">
        <v>487</v>
      </c>
      <c r="N3668" t="s">
        <v>488</v>
      </c>
      <c r="O3668" t="s">
        <v>489</v>
      </c>
      <c r="R3668" t="s">
        <v>490</v>
      </c>
      <c r="S3668">
        <v>219.1</v>
      </c>
      <c r="T3668">
        <v>0</v>
      </c>
    </row>
    <row r="3669" spans="1:20" x14ac:dyDescent="0.25">
      <c r="A3669" s="1">
        <v>45658</v>
      </c>
      <c r="B3669">
        <v>2044</v>
      </c>
      <c r="C3669">
        <v>1</v>
      </c>
      <c r="D3669">
        <v>2</v>
      </c>
      <c r="E3669">
        <v>5</v>
      </c>
      <c r="F3669">
        <v>5</v>
      </c>
      <c r="G3669">
        <v>3</v>
      </c>
      <c r="H3669" t="s">
        <v>486</v>
      </c>
      <c r="I3669">
        <v>761</v>
      </c>
      <c r="J3669">
        <v>156</v>
      </c>
      <c r="K3669" s="1">
        <v>45668</v>
      </c>
      <c r="L3669">
        <v>3</v>
      </c>
      <c r="M3669" t="s">
        <v>492</v>
      </c>
      <c r="N3669" t="s">
        <v>488</v>
      </c>
      <c r="O3669" t="s">
        <v>497</v>
      </c>
      <c r="R3669" t="s">
        <v>490</v>
      </c>
      <c r="S3669">
        <v>641.9</v>
      </c>
      <c r="T3669">
        <v>0</v>
      </c>
    </row>
    <row r="3670" spans="1:20" x14ac:dyDescent="0.25">
      <c r="A3670" s="1">
        <v>45658</v>
      </c>
      <c r="B3670">
        <v>1705</v>
      </c>
      <c r="C3670">
        <v>1</v>
      </c>
      <c r="D3670">
        <v>1</v>
      </c>
      <c r="E3670">
        <v>1</v>
      </c>
      <c r="F3670">
        <v>2</v>
      </c>
      <c r="G3670">
        <v>3</v>
      </c>
      <c r="H3670" t="s">
        <v>491</v>
      </c>
      <c r="I3670">
        <v>902</v>
      </c>
      <c r="J3670">
        <v>155</v>
      </c>
      <c r="K3670" s="1">
        <v>45676</v>
      </c>
      <c r="L3670">
        <v>9</v>
      </c>
      <c r="M3670" t="s">
        <v>494</v>
      </c>
      <c r="N3670" t="s">
        <v>488</v>
      </c>
      <c r="O3670" t="s">
        <v>497</v>
      </c>
      <c r="R3670" t="s">
        <v>490</v>
      </c>
      <c r="S3670">
        <v>739.9</v>
      </c>
      <c r="T3670">
        <v>0</v>
      </c>
    </row>
    <row r="3671" spans="1:20" x14ac:dyDescent="0.25">
      <c r="A3671" s="1">
        <v>45658</v>
      </c>
      <c r="B3671">
        <v>2710</v>
      </c>
      <c r="C3671">
        <v>1</v>
      </c>
      <c r="D3671">
        <v>5</v>
      </c>
      <c r="E3671">
        <v>1</v>
      </c>
      <c r="F3671">
        <v>1</v>
      </c>
      <c r="G3671">
        <v>2</v>
      </c>
      <c r="H3671" t="s">
        <v>486</v>
      </c>
      <c r="I3671">
        <v>167</v>
      </c>
      <c r="J3671">
        <v>26</v>
      </c>
      <c r="K3671" s="1">
        <v>45685</v>
      </c>
      <c r="L3671">
        <v>10</v>
      </c>
      <c r="M3671" t="s">
        <v>494</v>
      </c>
      <c r="N3671" t="s">
        <v>488</v>
      </c>
      <c r="O3671" t="s">
        <v>497</v>
      </c>
      <c r="R3671" t="s">
        <v>490</v>
      </c>
      <c r="S3671">
        <v>135.1</v>
      </c>
      <c r="T3671">
        <v>0</v>
      </c>
    </row>
    <row r="3672" spans="1:20" x14ac:dyDescent="0.25">
      <c r="A3672" s="1">
        <v>45659</v>
      </c>
      <c r="B3672">
        <v>308</v>
      </c>
      <c r="C3672">
        <v>1</v>
      </c>
      <c r="D3672">
        <v>3</v>
      </c>
      <c r="E3672">
        <v>4</v>
      </c>
      <c r="F3672">
        <v>4</v>
      </c>
      <c r="G3672">
        <v>2</v>
      </c>
      <c r="H3672" t="s">
        <v>491</v>
      </c>
      <c r="I3672">
        <v>708</v>
      </c>
      <c r="J3672">
        <v>56</v>
      </c>
      <c r="K3672" s="1">
        <v>45687</v>
      </c>
      <c r="L3672">
        <v>7</v>
      </c>
      <c r="M3672" t="s">
        <v>487</v>
      </c>
      <c r="N3672" t="s">
        <v>488</v>
      </c>
      <c r="O3672" t="s">
        <v>497</v>
      </c>
      <c r="R3672" t="s">
        <v>490</v>
      </c>
      <c r="S3672">
        <v>534.79999999999995</v>
      </c>
      <c r="T3672">
        <v>0</v>
      </c>
    </row>
    <row r="3673" spans="1:20" x14ac:dyDescent="0.25">
      <c r="A3673" s="1">
        <v>45659</v>
      </c>
      <c r="B3673">
        <v>1520</v>
      </c>
      <c r="C3673">
        <v>1</v>
      </c>
      <c r="D3673">
        <v>4</v>
      </c>
      <c r="E3673">
        <v>2</v>
      </c>
      <c r="F3673">
        <v>5</v>
      </c>
      <c r="G3673">
        <v>3</v>
      </c>
      <c r="H3673" t="s">
        <v>486</v>
      </c>
      <c r="I3673">
        <v>994</v>
      </c>
      <c r="J3673">
        <v>74</v>
      </c>
      <c r="K3673" s="1">
        <v>45675</v>
      </c>
      <c r="L3673">
        <v>4</v>
      </c>
      <c r="M3673" t="s">
        <v>494</v>
      </c>
      <c r="N3673" t="s">
        <v>488</v>
      </c>
      <c r="O3673" t="s">
        <v>489</v>
      </c>
      <c r="R3673" t="s">
        <v>490</v>
      </c>
      <c r="S3673">
        <v>747.6</v>
      </c>
      <c r="T3673">
        <v>0</v>
      </c>
    </row>
    <row r="3674" spans="1:20" x14ac:dyDescent="0.25">
      <c r="A3674" s="1">
        <v>45659</v>
      </c>
      <c r="B3674">
        <v>1652</v>
      </c>
      <c r="C3674">
        <v>1</v>
      </c>
      <c r="D3674">
        <v>4</v>
      </c>
      <c r="E3674">
        <v>5</v>
      </c>
      <c r="F3674">
        <v>5</v>
      </c>
      <c r="G3674">
        <v>2</v>
      </c>
      <c r="H3674" t="s">
        <v>492</v>
      </c>
      <c r="I3674">
        <v>282</v>
      </c>
      <c r="J3674">
        <v>86</v>
      </c>
      <c r="K3674" s="1">
        <v>45680</v>
      </c>
      <c r="L3674">
        <v>9</v>
      </c>
      <c r="M3674" t="s">
        <v>492</v>
      </c>
      <c r="N3674" t="s">
        <v>488</v>
      </c>
      <c r="O3674" t="s">
        <v>489</v>
      </c>
      <c r="R3674" t="s">
        <v>490</v>
      </c>
      <c r="S3674">
        <v>257.60000000000002</v>
      </c>
      <c r="T3674">
        <v>0</v>
      </c>
    </row>
    <row r="3675" spans="1:20" x14ac:dyDescent="0.25">
      <c r="A3675" s="1">
        <v>45659</v>
      </c>
      <c r="B3675">
        <v>2233</v>
      </c>
      <c r="C3675">
        <v>1</v>
      </c>
      <c r="D3675">
        <v>1</v>
      </c>
      <c r="E3675">
        <v>4</v>
      </c>
      <c r="F3675">
        <v>4</v>
      </c>
      <c r="G3675">
        <v>1</v>
      </c>
      <c r="H3675" t="s">
        <v>491</v>
      </c>
      <c r="I3675">
        <v>428</v>
      </c>
      <c r="J3675">
        <v>155</v>
      </c>
      <c r="K3675" s="1">
        <v>45674</v>
      </c>
      <c r="L3675">
        <v>6</v>
      </c>
      <c r="M3675" t="s">
        <v>492</v>
      </c>
      <c r="N3675" t="s">
        <v>488</v>
      </c>
      <c r="O3675" t="s">
        <v>497</v>
      </c>
      <c r="R3675" t="s">
        <v>490</v>
      </c>
      <c r="S3675">
        <v>408.1</v>
      </c>
      <c r="T3675">
        <v>0</v>
      </c>
    </row>
    <row r="3676" spans="1:20" x14ac:dyDescent="0.25">
      <c r="A3676" s="1">
        <v>45659</v>
      </c>
      <c r="B3676">
        <v>3766</v>
      </c>
      <c r="C3676">
        <v>1</v>
      </c>
      <c r="D3676">
        <v>2</v>
      </c>
      <c r="E3676">
        <v>1</v>
      </c>
      <c r="F3676">
        <v>5</v>
      </c>
      <c r="G3676">
        <v>1</v>
      </c>
      <c r="H3676" t="s">
        <v>486</v>
      </c>
      <c r="I3676">
        <v>734</v>
      </c>
      <c r="J3676">
        <v>88</v>
      </c>
      <c r="K3676" s="1">
        <v>45674</v>
      </c>
      <c r="L3676">
        <v>9</v>
      </c>
      <c r="M3676" t="s">
        <v>494</v>
      </c>
      <c r="N3676" t="s">
        <v>488</v>
      </c>
      <c r="O3676" t="s">
        <v>489</v>
      </c>
      <c r="R3676" t="s">
        <v>490</v>
      </c>
      <c r="S3676">
        <v>575.4</v>
      </c>
      <c r="T3676">
        <v>0</v>
      </c>
    </row>
    <row r="3677" spans="1:20" x14ac:dyDescent="0.25">
      <c r="A3677" s="1">
        <v>45659</v>
      </c>
      <c r="B3677">
        <v>4380</v>
      </c>
      <c r="C3677">
        <v>1</v>
      </c>
      <c r="D3677">
        <v>4</v>
      </c>
      <c r="E3677">
        <v>4</v>
      </c>
      <c r="F3677">
        <v>5</v>
      </c>
      <c r="G3677">
        <v>2</v>
      </c>
      <c r="H3677" t="s">
        <v>486</v>
      </c>
      <c r="I3677">
        <v>221</v>
      </c>
      <c r="J3677">
        <v>24</v>
      </c>
      <c r="K3677" s="1">
        <v>45672</v>
      </c>
      <c r="L3677">
        <v>4</v>
      </c>
      <c r="M3677" t="s">
        <v>487</v>
      </c>
      <c r="N3677" t="s">
        <v>488</v>
      </c>
      <c r="O3677" t="s">
        <v>497</v>
      </c>
      <c r="R3677" t="s">
        <v>490</v>
      </c>
      <c r="S3677">
        <v>171.5</v>
      </c>
      <c r="T3677">
        <v>0</v>
      </c>
    </row>
    <row r="3678" spans="1:20" x14ac:dyDescent="0.25">
      <c r="A3678" s="1">
        <v>45659</v>
      </c>
      <c r="B3678">
        <v>2648</v>
      </c>
      <c r="C3678">
        <v>1</v>
      </c>
      <c r="D3678">
        <v>1</v>
      </c>
      <c r="E3678">
        <v>2</v>
      </c>
      <c r="F3678">
        <v>4</v>
      </c>
      <c r="G3678">
        <v>2</v>
      </c>
      <c r="H3678" t="s">
        <v>486</v>
      </c>
      <c r="I3678">
        <v>262</v>
      </c>
      <c r="J3678">
        <v>36</v>
      </c>
      <c r="K3678" s="1">
        <v>45667</v>
      </c>
      <c r="L3678">
        <v>10</v>
      </c>
      <c r="M3678" t="s">
        <v>494</v>
      </c>
      <c r="N3678" t="s">
        <v>488</v>
      </c>
      <c r="O3678" t="s">
        <v>497</v>
      </c>
      <c r="R3678" t="s">
        <v>490</v>
      </c>
      <c r="S3678">
        <v>208.6</v>
      </c>
      <c r="T3678">
        <v>0</v>
      </c>
    </row>
    <row r="3679" spans="1:20" x14ac:dyDescent="0.25">
      <c r="A3679" s="1">
        <v>45659</v>
      </c>
      <c r="B3679">
        <v>3169</v>
      </c>
      <c r="C3679">
        <v>1</v>
      </c>
      <c r="D3679">
        <v>1</v>
      </c>
      <c r="E3679">
        <v>3</v>
      </c>
      <c r="F3679">
        <v>3</v>
      </c>
      <c r="G3679">
        <v>1</v>
      </c>
      <c r="H3679" t="s">
        <v>491</v>
      </c>
      <c r="I3679">
        <v>341</v>
      </c>
      <c r="J3679">
        <v>130</v>
      </c>
      <c r="K3679" s="1">
        <v>45672</v>
      </c>
      <c r="L3679">
        <v>2</v>
      </c>
      <c r="M3679" t="s">
        <v>492</v>
      </c>
      <c r="N3679" t="s">
        <v>488</v>
      </c>
      <c r="O3679" t="s">
        <v>497</v>
      </c>
      <c r="R3679" t="s">
        <v>490</v>
      </c>
      <c r="S3679">
        <v>329.7</v>
      </c>
      <c r="T3679">
        <v>0</v>
      </c>
    </row>
    <row r="3680" spans="1:20" x14ac:dyDescent="0.25">
      <c r="A3680" s="1">
        <v>45659</v>
      </c>
      <c r="B3680">
        <v>4428</v>
      </c>
      <c r="C3680">
        <v>1</v>
      </c>
      <c r="D3680">
        <v>3</v>
      </c>
      <c r="E3680">
        <v>2</v>
      </c>
      <c r="F3680">
        <v>3</v>
      </c>
      <c r="G3680">
        <v>1</v>
      </c>
      <c r="H3680" t="s">
        <v>486</v>
      </c>
      <c r="I3680">
        <v>841</v>
      </c>
      <c r="J3680">
        <v>77</v>
      </c>
      <c r="L3680">
        <v>9</v>
      </c>
      <c r="M3680" t="s">
        <v>487</v>
      </c>
      <c r="N3680" t="s">
        <v>488</v>
      </c>
      <c r="O3680" t="s">
        <v>489</v>
      </c>
      <c r="P3680" s="1">
        <v>45665</v>
      </c>
      <c r="Q3680" s="1">
        <v>45659</v>
      </c>
      <c r="R3680" t="s">
        <v>498</v>
      </c>
      <c r="S3680">
        <v>649.6</v>
      </c>
      <c r="T3680">
        <v>10</v>
      </c>
    </row>
    <row r="3681" spans="1:20" x14ac:dyDescent="0.25">
      <c r="A3681" s="1">
        <v>45659</v>
      </c>
      <c r="B3681">
        <v>4802</v>
      </c>
      <c r="C3681">
        <v>1</v>
      </c>
      <c r="D3681">
        <v>1</v>
      </c>
      <c r="E3681">
        <v>2</v>
      </c>
      <c r="F3681">
        <v>1</v>
      </c>
      <c r="G3681">
        <v>3</v>
      </c>
      <c r="H3681" t="s">
        <v>491</v>
      </c>
      <c r="I3681">
        <v>831</v>
      </c>
      <c r="J3681">
        <v>174</v>
      </c>
      <c r="K3681" s="1">
        <v>45674</v>
      </c>
      <c r="L3681">
        <v>10</v>
      </c>
      <c r="M3681" t="s">
        <v>492</v>
      </c>
      <c r="N3681" t="s">
        <v>488</v>
      </c>
      <c r="O3681" t="s">
        <v>497</v>
      </c>
      <c r="R3681" t="s">
        <v>490</v>
      </c>
      <c r="S3681">
        <v>703.5</v>
      </c>
      <c r="T3681">
        <v>0</v>
      </c>
    </row>
    <row r="3682" spans="1:20" x14ac:dyDescent="0.25">
      <c r="A3682" s="1">
        <v>45660</v>
      </c>
      <c r="B3682">
        <v>2687</v>
      </c>
      <c r="C3682">
        <v>1</v>
      </c>
      <c r="D3682">
        <v>5</v>
      </c>
      <c r="E3682">
        <v>5</v>
      </c>
      <c r="F3682">
        <v>4</v>
      </c>
      <c r="G3682">
        <v>3</v>
      </c>
      <c r="H3682" t="s">
        <v>491</v>
      </c>
      <c r="I3682">
        <v>226</v>
      </c>
      <c r="J3682">
        <v>123</v>
      </c>
      <c r="L3682">
        <v>4</v>
      </c>
      <c r="M3682" t="s">
        <v>487</v>
      </c>
      <c r="N3682" t="s">
        <v>488</v>
      </c>
      <c r="O3682" t="s">
        <v>489</v>
      </c>
      <c r="P3682" s="1">
        <v>45668</v>
      </c>
      <c r="Q3682" s="1">
        <v>45660</v>
      </c>
      <c r="R3682" t="s">
        <v>493</v>
      </c>
      <c r="S3682">
        <v>265.3</v>
      </c>
      <c r="T3682">
        <v>30</v>
      </c>
    </row>
    <row r="3683" spans="1:20" x14ac:dyDescent="0.25">
      <c r="A3683" s="1">
        <v>45660</v>
      </c>
      <c r="B3683">
        <v>3190</v>
      </c>
      <c r="C3683">
        <v>1</v>
      </c>
      <c r="D3683">
        <v>4</v>
      </c>
      <c r="E3683">
        <v>3</v>
      </c>
      <c r="F3683">
        <v>5</v>
      </c>
      <c r="G3683">
        <v>3</v>
      </c>
      <c r="H3683" t="s">
        <v>492</v>
      </c>
      <c r="I3683">
        <v>817</v>
      </c>
      <c r="J3683">
        <v>132</v>
      </c>
      <c r="K3683" s="1">
        <v>45684</v>
      </c>
      <c r="L3683">
        <v>2</v>
      </c>
      <c r="M3683" t="s">
        <v>487</v>
      </c>
      <c r="N3683" t="s">
        <v>488</v>
      </c>
      <c r="O3683" t="s">
        <v>489</v>
      </c>
      <c r="R3683" t="s">
        <v>490</v>
      </c>
      <c r="S3683">
        <v>664.3</v>
      </c>
      <c r="T3683">
        <v>0</v>
      </c>
    </row>
    <row r="3684" spans="1:20" x14ac:dyDescent="0.25">
      <c r="A3684" s="1">
        <v>45660</v>
      </c>
      <c r="B3684">
        <v>1444</v>
      </c>
      <c r="C3684">
        <v>1</v>
      </c>
      <c r="D3684">
        <v>5</v>
      </c>
      <c r="E3684">
        <v>3</v>
      </c>
      <c r="F3684">
        <v>3</v>
      </c>
      <c r="G3684">
        <v>3</v>
      </c>
      <c r="H3684" t="s">
        <v>492</v>
      </c>
      <c r="I3684">
        <v>512</v>
      </c>
      <c r="J3684">
        <v>111</v>
      </c>
      <c r="K3684" s="1">
        <v>45689</v>
      </c>
      <c r="L3684">
        <v>7</v>
      </c>
      <c r="M3684" t="s">
        <v>487</v>
      </c>
      <c r="N3684" t="s">
        <v>488</v>
      </c>
      <c r="O3684" t="s">
        <v>489</v>
      </c>
      <c r="R3684" t="s">
        <v>490</v>
      </c>
      <c r="S3684">
        <v>436.1</v>
      </c>
      <c r="T3684">
        <v>0</v>
      </c>
    </row>
    <row r="3685" spans="1:20" x14ac:dyDescent="0.25">
      <c r="A3685" s="1">
        <v>45660</v>
      </c>
      <c r="B3685">
        <v>1288</v>
      </c>
      <c r="C3685">
        <v>1</v>
      </c>
      <c r="D3685">
        <v>1</v>
      </c>
      <c r="E3685">
        <v>3</v>
      </c>
      <c r="F3685">
        <v>2</v>
      </c>
      <c r="G3685">
        <v>1</v>
      </c>
      <c r="H3685" t="s">
        <v>486</v>
      </c>
      <c r="I3685">
        <v>681</v>
      </c>
      <c r="J3685">
        <v>87</v>
      </c>
      <c r="K3685" s="1">
        <v>45678</v>
      </c>
      <c r="L3685">
        <v>7</v>
      </c>
      <c r="M3685" t="s">
        <v>492</v>
      </c>
      <c r="N3685" t="s">
        <v>488</v>
      </c>
      <c r="O3685" t="s">
        <v>497</v>
      </c>
      <c r="R3685" t="s">
        <v>490</v>
      </c>
      <c r="S3685">
        <v>537.6</v>
      </c>
      <c r="T3685">
        <v>0</v>
      </c>
    </row>
    <row r="3686" spans="1:20" x14ac:dyDescent="0.25">
      <c r="A3686" s="1">
        <v>45660</v>
      </c>
      <c r="B3686">
        <v>2728</v>
      </c>
      <c r="C3686">
        <v>1</v>
      </c>
      <c r="D3686">
        <v>1</v>
      </c>
      <c r="E3686">
        <v>1</v>
      </c>
      <c r="F3686">
        <v>4</v>
      </c>
      <c r="G3686">
        <v>1</v>
      </c>
      <c r="H3686" t="s">
        <v>491</v>
      </c>
      <c r="I3686">
        <v>832</v>
      </c>
      <c r="J3686">
        <v>47</v>
      </c>
      <c r="L3686">
        <v>5</v>
      </c>
      <c r="M3686" t="s">
        <v>487</v>
      </c>
      <c r="N3686" t="s">
        <v>488</v>
      </c>
      <c r="O3686" t="s">
        <v>489</v>
      </c>
      <c r="P3686" s="1">
        <v>45666</v>
      </c>
      <c r="Q3686" s="1">
        <v>45660</v>
      </c>
      <c r="R3686" t="s">
        <v>498</v>
      </c>
      <c r="S3686">
        <v>622.29999999999995</v>
      </c>
      <c r="T3686">
        <v>10</v>
      </c>
    </row>
    <row r="3687" spans="1:20" x14ac:dyDescent="0.25">
      <c r="A3687" s="1">
        <v>45660</v>
      </c>
      <c r="B3687">
        <v>4630</v>
      </c>
      <c r="C3687">
        <v>1</v>
      </c>
      <c r="D3687">
        <v>5</v>
      </c>
      <c r="E3687">
        <v>4</v>
      </c>
      <c r="F3687">
        <v>2</v>
      </c>
      <c r="G3687">
        <v>1</v>
      </c>
      <c r="H3687" t="s">
        <v>486</v>
      </c>
      <c r="I3687">
        <v>328</v>
      </c>
      <c r="J3687">
        <v>108</v>
      </c>
      <c r="L3687">
        <v>5</v>
      </c>
      <c r="M3687" t="s">
        <v>487</v>
      </c>
      <c r="N3687" t="s">
        <v>488</v>
      </c>
      <c r="O3687" t="s">
        <v>497</v>
      </c>
      <c r="P3687" s="1">
        <v>45669</v>
      </c>
      <c r="Q3687" s="1">
        <v>45660</v>
      </c>
      <c r="R3687" t="s">
        <v>493</v>
      </c>
      <c r="S3687">
        <v>326.2</v>
      </c>
      <c r="T3687">
        <v>30</v>
      </c>
    </row>
    <row r="3688" spans="1:20" x14ac:dyDescent="0.25">
      <c r="A3688" s="1">
        <v>45660</v>
      </c>
      <c r="B3688">
        <v>526</v>
      </c>
      <c r="C3688">
        <v>1</v>
      </c>
      <c r="D3688">
        <v>3</v>
      </c>
      <c r="E3688">
        <v>1</v>
      </c>
      <c r="F3688">
        <v>4</v>
      </c>
      <c r="G3688">
        <v>2</v>
      </c>
      <c r="H3688" t="s">
        <v>491</v>
      </c>
      <c r="I3688">
        <v>86</v>
      </c>
      <c r="J3688">
        <v>197</v>
      </c>
      <c r="K3688" s="1">
        <v>45673</v>
      </c>
      <c r="L3688">
        <v>8</v>
      </c>
      <c r="M3688" t="s">
        <v>494</v>
      </c>
      <c r="N3688" t="s">
        <v>488</v>
      </c>
      <c r="O3688" t="s">
        <v>489</v>
      </c>
      <c r="R3688" t="s">
        <v>490</v>
      </c>
      <c r="S3688">
        <v>198.1</v>
      </c>
      <c r="T3688">
        <v>0</v>
      </c>
    </row>
    <row r="3689" spans="1:20" x14ac:dyDescent="0.25">
      <c r="A3689" s="1">
        <v>45660</v>
      </c>
      <c r="B3689">
        <v>4190</v>
      </c>
      <c r="C3689">
        <v>1</v>
      </c>
      <c r="D3689">
        <v>1</v>
      </c>
      <c r="E3689">
        <v>3</v>
      </c>
      <c r="F3689">
        <v>3</v>
      </c>
      <c r="G3689">
        <v>1</v>
      </c>
      <c r="H3689" t="s">
        <v>491</v>
      </c>
      <c r="I3689">
        <v>618</v>
      </c>
      <c r="J3689">
        <v>125</v>
      </c>
      <c r="K3689" s="1">
        <v>45685</v>
      </c>
      <c r="L3689">
        <v>6</v>
      </c>
      <c r="M3689" t="s">
        <v>494</v>
      </c>
      <c r="N3689" t="s">
        <v>488</v>
      </c>
      <c r="O3689" t="s">
        <v>489</v>
      </c>
      <c r="R3689" t="s">
        <v>490</v>
      </c>
      <c r="S3689">
        <v>520.1</v>
      </c>
      <c r="T3689">
        <v>0</v>
      </c>
    </row>
    <row r="3690" spans="1:20" x14ac:dyDescent="0.25">
      <c r="A3690" s="1">
        <v>45660</v>
      </c>
      <c r="B3690">
        <v>3883</v>
      </c>
      <c r="C3690">
        <v>1</v>
      </c>
      <c r="D3690">
        <v>5</v>
      </c>
      <c r="E3690">
        <v>5</v>
      </c>
      <c r="F3690">
        <v>4</v>
      </c>
      <c r="G3690">
        <v>2</v>
      </c>
      <c r="H3690" t="s">
        <v>486</v>
      </c>
      <c r="I3690">
        <v>105</v>
      </c>
      <c r="J3690">
        <v>86</v>
      </c>
      <c r="K3690" s="1">
        <v>45688</v>
      </c>
      <c r="L3690">
        <v>1</v>
      </c>
      <c r="M3690" t="s">
        <v>492</v>
      </c>
      <c r="N3690" t="s">
        <v>488</v>
      </c>
      <c r="O3690" t="s">
        <v>489</v>
      </c>
      <c r="R3690" t="s">
        <v>490</v>
      </c>
      <c r="S3690">
        <v>133.69999999999999</v>
      </c>
      <c r="T3690">
        <v>0</v>
      </c>
    </row>
    <row r="3691" spans="1:20" x14ac:dyDescent="0.25">
      <c r="A3691" s="1">
        <v>45660</v>
      </c>
      <c r="B3691">
        <v>1138</v>
      </c>
      <c r="C3691">
        <v>1</v>
      </c>
      <c r="D3691">
        <v>5</v>
      </c>
      <c r="E3691">
        <v>2</v>
      </c>
      <c r="F3691">
        <v>3</v>
      </c>
      <c r="G3691">
        <v>2</v>
      </c>
      <c r="H3691" t="s">
        <v>491</v>
      </c>
      <c r="I3691">
        <v>78</v>
      </c>
      <c r="J3691">
        <v>141</v>
      </c>
      <c r="K3691" s="1">
        <v>45682</v>
      </c>
      <c r="L3691">
        <v>4</v>
      </c>
      <c r="M3691" t="s">
        <v>487</v>
      </c>
      <c r="N3691" t="s">
        <v>488</v>
      </c>
      <c r="O3691" t="s">
        <v>497</v>
      </c>
      <c r="R3691" t="s">
        <v>490</v>
      </c>
      <c r="S3691">
        <v>153.30000000000001</v>
      </c>
      <c r="T3691">
        <v>0</v>
      </c>
    </row>
    <row r="3692" spans="1:20" x14ac:dyDescent="0.25">
      <c r="A3692" s="1">
        <v>45661</v>
      </c>
      <c r="B3692">
        <v>3349</v>
      </c>
      <c r="C3692">
        <v>1</v>
      </c>
      <c r="D3692">
        <v>4</v>
      </c>
      <c r="E3692">
        <v>2</v>
      </c>
      <c r="F3692">
        <v>5</v>
      </c>
      <c r="G3692">
        <v>2</v>
      </c>
      <c r="H3692" t="s">
        <v>486</v>
      </c>
      <c r="I3692">
        <v>904</v>
      </c>
      <c r="J3692">
        <v>178</v>
      </c>
      <c r="L3692">
        <v>1</v>
      </c>
      <c r="M3692" t="s">
        <v>494</v>
      </c>
      <c r="N3692" t="s">
        <v>488</v>
      </c>
      <c r="O3692" t="s">
        <v>497</v>
      </c>
      <c r="P3692" s="1">
        <v>45663</v>
      </c>
      <c r="Q3692" s="1">
        <v>45661</v>
      </c>
      <c r="R3692" t="s">
        <v>496</v>
      </c>
      <c r="S3692">
        <v>792.4</v>
      </c>
      <c r="T3692">
        <v>50</v>
      </c>
    </row>
    <row r="3693" spans="1:20" x14ac:dyDescent="0.25">
      <c r="A3693" s="1">
        <v>45661</v>
      </c>
      <c r="B3693">
        <v>1968</v>
      </c>
      <c r="C3693">
        <v>1</v>
      </c>
      <c r="D3693">
        <v>3</v>
      </c>
      <c r="E3693">
        <v>1</v>
      </c>
      <c r="F3693">
        <v>3</v>
      </c>
      <c r="G3693">
        <v>3</v>
      </c>
      <c r="H3693" t="s">
        <v>491</v>
      </c>
      <c r="I3693">
        <v>534</v>
      </c>
      <c r="J3693">
        <v>120</v>
      </c>
      <c r="L3693">
        <v>5</v>
      </c>
      <c r="M3693" t="s">
        <v>492</v>
      </c>
      <c r="N3693" t="s">
        <v>488</v>
      </c>
      <c r="O3693" t="s">
        <v>497</v>
      </c>
      <c r="P3693" s="1">
        <v>45668</v>
      </c>
      <c r="Q3693" s="1">
        <v>45661</v>
      </c>
      <c r="R3693" t="s">
        <v>498</v>
      </c>
      <c r="S3693">
        <v>464.8</v>
      </c>
      <c r="T3693">
        <v>10</v>
      </c>
    </row>
    <row r="3694" spans="1:20" x14ac:dyDescent="0.25">
      <c r="A3694" s="1">
        <v>45661</v>
      </c>
      <c r="B3694">
        <v>4321</v>
      </c>
      <c r="C3694">
        <v>1</v>
      </c>
      <c r="D3694">
        <v>2</v>
      </c>
      <c r="E3694">
        <v>1</v>
      </c>
      <c r="F3694">
        <v>5</v>
      </c>
      <c r="G3694">
        <v>2</v>
      </c>
      <c r="H3694" t="s">
        <v>486</v>
      </c>
      <c r="I3694">
        <v>774</v>
      </c>
      <c r="J3694">
        <v>31</v>
      </c>
      <c r="K3694" s="1">
        <v>45675</v>
      </c>
      <c r="L3694">
        <v>5</v>
      </c>
      <c r="M3694" t="s">
        <v>487</v>
      </c>
      <c r="N3694" t="s">
        <v>488</v>
      </c>
      <c r="O3694" t="s">
        <v>497</v>
      </c>
      <c r="R3694" t="s">
        <v>490</v>
      </c>
      <c r="S3694">
        <v>563.5</v>
      </c>
      <c r="T3694">
        <v>0</v>
      </c>
    </row>
    <row r="3695" spans="1:20" x14ac:dyDescent="0.25">
      <c r="A3695" s="1">
        <v>45661</v>
      </c>
      <c r="B3695">
        <v>107</v>
      </c>
      <c r="C3695">
        <v>1</v>
      </c>
      <c r="D3695">
        <v>5</v>
      </c>
      <c r="E3695">
        <v>5</v>
      </c>
      <c r="F3695">
        <v>4</v>
      </c>
      <c r="G3695">
        <v>1</v>
      </c>
      <c r="H3695" t="s">
        <v>486</v>
      </c>
      <c r="I3695">
        <v>367</v>
      </c>
      <c r="J3695">
        <v>120</v>
      </c>
      <c r="L3695">
        <v>4</v>
      </c>
      <c r="M3695" t="s">
        <v>492</v>
      </c>
      <c r="N3695" t="s">
        <v>488</v>
      </c>
      <c r="O3695" t="s">
        <v>489</v>
      </c>
      <c r="P3695" s="1">
        <v>45666</v>
      </c>
      <c r="Q3695" s="1">
        <v>45661</v>
      </c>
      <c r="R3695" t="s">
        <v>496</v>
      </c>
      <c r="S3695">
        <v>375.9</v>
      </c>
      <c r="T3695">
        <v>50</v>
      </c>
    </row>
    <row r="3696" spans="1:20" x14ac:dyDescent="0.25">
      <c r="A3696" s="1">
        <v>45661</v>
      </c>
      <c r="B3696">
        <v>2068</v>
      </c>
      <c r="C3696">
        <v>1</v>
      </c>
      <c r="D3696">
        <v>4</v>
      </c>
      <c r="E3696">
        <v>2</v>
      </c>
      <c r="F3696">
        <v>5</v>
      </c>
      <c r="G3696">
        <v>1</v>
      </c>
      <c r="H3696" t="s">
        <v>492</v>
      </c>
      <c r="I3696">
        <v>516</v>
      </c>
      <c r="J3696">
        <v>23</v>
      </c>
      <c r="L3696">
        <v>9</v>
      </c>
      <c r="M3696" t="s">
        <v>487</v>
      </c>
      <c r="N3696" t="s">
        <v>488</v>
      </c>
      <c r="O3696" t="s">
        <v>489</v>
      </c>
      <c r="P3696" s="1">
        <v>45662</v>
      </c>
      <c r="Q3696" s="1">
        <v>45661</v>
      </c>
      <c r="R3696" t="s">
        <v>498</v>
      </c>
      <c r="S3696">
        <v>384.3</v>
      </c>
      <c r="T3696">
        <v>10</v>
      </c>
    </row>
    <row r="3697" spans="1:20" x14ac:dyDescent="0.25">
      <c r="A3697" s="1">
        <v>45661</v>
      </c>
      <c r="B3697">
        <v>3717</v>
      </c>
      <c r="C3697">
        <v>1</v>
      </c>
      <c r="D3697">
        <v>2</v>
      </c>
      <c r="E3697">
        <v>1</v>
      </c>
      <c r="F3697">
        <v>5</v>
      </c>
      <c r="G3697">
        <v>1</v>
      </c>
      <c r="H3697" t="s">
        <v>492</v>
      </c>
      <c r="I3697">
        <v>999</v>
      </c>
      <c r="J3697">
        <v>140</v>
      </c>
      <c r="K3697" s="1">
        <v>45686</v>
      </c>
      <c r="L3697">
        <v>8</v>
      </c>
      <c r="M3697" t="s">
        <v>494</v>
      </c>
      <c r="N3697" t="s">
        <v>488</v>
      </c>
      <c r="O3697" t="s">
        <v>497</v>
      </c>
      <c r="R3697" t="s">
        <v>490</v>
      </c>
      <c r="S3697">
        <v>797.3</v>
      </c>
      <c r="T3697">
        <v>0</v>
      </c>
    </row>
    <row r="3698" spans="1:20" x14ac:dyDescent="0.25">
      <c r="A3698" s="1">
        <v>45661</v>
      </c>
      <c r="B3698">
        <v>538</v>
      </c>
      <c r="C3698">
        <v>1</v>
      </c>
      <c r="D3698">
        <v>4</v>
      </c>
      <c r="E3698">
        <v>4</v>
      </c>
      <c r="F3698">
        <v>5</v>
      </c>
      <c r="G3698">
        <v>1</v>
      </c>
      <c r="H3698" t="s">
        <v>491</v>
      </c>
      <c r="I3698">
        <v>316</v>
      </c>
      <c r="J3698">
        <v>61</v>
      </c>
      <c r="K3698" s="1">
        <v>45673</v>
      </c>
      <c r="L3698">
        <v>10</v>
      </c>
      <c r="M3698" t="s">
        <v>487</v>
      </c>
      <c r="N3698" t="s">
        <v>488</v>
      </c>
      <c r="O3698" t="s">
        <v>497</v>
      </c>
      <c r="R3698" t="s">
        <v>490</v>
      </c>
      <c r="S3698">
        <v>263.89999999999998</v>
      </c>
      <c r="T3698">
        <v>0</v>
      </c>
    </row>
    <row r="3699" spans="1:20" x14ac:dyDescent="0.25">
      <c r="A3699" s="1">
        <v>45661</v>
      </c>
      <c r="B3699">
        <v>776</v>
      </c>
      <c r="C3699">
        <v>1</v>
      </c>
      <c r="D3699">
        <v>4</v>
      </c>
      <c r="E3699">
        <v>1</v>
      </c>
      <c r="F3699">
        <v>5</v>
      </c>
      <c r="G3699">
        <v>1</v>
      </c>
      <c r="H3699" t="s">
        <v>486</v>
      </c>
      <c r="I3699">
        <v>496</v>
      </c>
      <c r="J3699">
        <v>41</v>
      </c>
      <c r="K3699" s="1">
        <v>45669</v>
      </c>
      <c r="L3699">
        <v>3</v>
      </c>
      <c r="M3699" t="s">
        <v>494</v>
      </c>
      <c r="N3699" t="s">
        <v>488</v>
      </c>
      <c r="O3699" t="s">
        <v>497</v>
      </c>
      <c r="R3699" t="s">
        <v>490</v>
      </c>
      <c r="S3699">
        <v>375.9</v>
      </c>
      <c r="T3699">
        <v>0</v>
      </c>
    </row>
    <row r="3700" spans="1:20" x14ac:dyDescent="0.25">
      <c r="A3700" s="1">
        <v>45661</v>
      </c>
      <c r="B3700">
        <v>2614</v>
      </c>
      <c r="C3700">
        <v>1</v>
      </c>
      <c r="D3700">
        <v>3</v>
      </c>
      <c r="E3700">
        <v>1</v>
      </c>
      <c r="F3700">
        <v>1</v>
      </c>
      <c r="G3700">
        <v>1</v>
      </c>
      <c r="H3700" t="s">
        <v>486</v>
      </c>
      <c r="I3700">
        <v>371</v>
      </c>
      <c r="J3700">
        <v>20</v>
      </c>
      <c r="L3700">
        <v>5</v>
      </c>
      <c r="M3700" t="s">
        <v>487</v>
      </c>
      <c r="N3700" t="s">
        <v>488</v>
      </c>
      <c r="O3700" t="s">
        <v>497</v>
      </c>
      <c r="P3700" s="1">
        <v>45664</v>
      </c>
      <c r="Q3700" s="1">
        <v>45661</v>
      </c>
      <c r="R3700" t="s">
        <v>498</v>
      </c>
      <c r="S3700">
        <v>280.7</v>
      </c>
      <c r="T3700">
        <v>10</v>
      </c>
    </row>
    <row r="3701" spans="1:20" x14ac:dyDescent="0.25">
      <c r="A3701" s="1">
        <v>45661</v>
      </c>
      <c r="B3701">
        <v>4140</v>
      </c>
      <c r="C3701">
        <v>1</v>
      </c>
      <c r="D3701">
        <v>1</v>
      </c>
      <c r="E3701">
        <v>3</v>
      </c>
      <c r="F3701">
        <v>1</v>
      </c>
      <c r="G3701">
        <v>2</v>
      </c>
      <c r="H3701" t="s">
        <v>486</v>
      </c>
      <c r="I3701">
        <v>796</v>
      </c>
      <c r="J3701">
        <v>67</v>
      </c>
      <c r="K3701" s="1">
        <v>45669</v>
      </c>
      <c r="L3701">
        <v>6</v>
      </c>
      <c r="M3701" t="s">
        <v>487</v>
      </c>
      <c r="N3701" t="s">
        <v>488</v>
      </c>
      <c r="O3701" t="s">
        <v>489</v>
      </c>
      <c r="R3701" t="s">
        <v>490</v>
      </c>
      <c r="S3701">
        <v>604.1</v>
      </c>
      <c r="T3701">
        <v>0</v>
      </c>
    </row>
    <row r="3702" spans="1:20" x14ac:dyDescent="0.25">
      <c r="A3702" s="1">
        <v>45662</v>
      </c>
      <c r="B3702">
        <v>2267</v>
      </c>
      <c r="C3702">
        <v>1</v>
      </c>
      <c r="D3702">
        <v>3</v>
      </c>
      <c r="E3702">
        <v>4</v>
      </c>
      <c r="F3702">
        <v>1</v>
      </c>
      <c r="G3702">
        <v>1</v>
      </c>
      <c r="H3702" t="s">
        <v>486</v>
      </c>
      <c r="I3702">
        <v>753</v>
      </c>
      <c r="J3702">
        <v>62</v>
      </c>
      <c r="L3702">
        <v>5</v>
      </c>
      <c r="M3702" t="s">
        <v>494</v>
      </c>
      <c r="N3702" t="s">
        <v>488</v>
      </c>
      <c r="O3702" t="s">
        <v>497</v>
      </c>
      <c r="P3702" s="1">
        <v>45666</v>
      </c>
      <c r="Q3702" s="1">
        <v>45662</v>
      </c>
      <c r="R3702" t="s">
        <v>493</v>
      </c>
      <c r="S3702">
        <v>591.5</v>
      </c>
      <c r="T3702">
        <v>30</v>
      </c>
    </row>
    <row r="3703" spans="1:20" x14ac:dyDescent="0.25">
      <c r="A3703" s="1">
        <v>45662</v>
      </c>
      <c r="B3703">
        <v>980</v>
      </c>
      <c r="C3703">
        <v>1</v>
      </c>
      <c r="D3703">
        <v>2</v>
      </c>
      <c r="E3703">
        <v>4</v>
      </c>
      <c r="F3703">
        <v>5</v>
      </c>
      <c r="G3703">
        <v>2</v>
      </c>
      <c r="H3703" t="s">
        <v>486</v>
      </c>
      <c r="I3703">
        <v>346</v>
      </c>
      <c r="J3703">
        <v>121</v>
      </c>
      <c r="K3703" s="1">
        <v>45676</v>
      </c>
      <c r="L3703">
        <v>8</v>
      </c>
      <c r="M3703" t="s">
        <v>494</v>
      </c>
      <c r="N3703" t="s">
        <v>488</v>
      </c>
      <c r="O3703" t="s">
        <v>497</v>
      </c>
      <c r="R3703" t="s">
        <v>490</v>
      </c>
      <c r="S3703">
        <v>326.89999999999998</v>
      </c>
      <c r="T3703">
        <v>0</v>
      </c>
    </row>
    <row r="3704" spans="1:20" x14ac:dyDescent="0.25">
      <c r="A3704" s="1">
        <v>45662</v>
      </c>
      <c r="B3704">
        <v>2799</v>
      </c>
      <c r="C3704">
        <v>1</v>
      </c>
      <c r="D3704">
        <v>3</v>
      </c>
      <c r="E3704">
        <v>5</v>
      </c>
      <c r="F3704">
        <v>2</v>
      </c>
      <c r="G3704">
        <v>3</v>
      </c>
      <c r="H3704" t="s">
        <v>491</v>
      </c>
      <c r="I3704">
        <v>742</v>
      </c>
      <c r="J3704">
        <v>167</v>
      </c>
      <c r="K3704" s="1">
        <v>45678</v>
      </c>
      <c r="L3704">
        <v>5</v>
      </c>
      <c r="M3704" t="s">
        <v>494</v>
      </c>
      <c r="N3704" t="s">
        <v>488</v>
      </c>
      <c r="O3704" t="s">
        <v>489</v>
      </c>
      <c r="R3704" t="s">
        <v>490</v>
      </c>
      <c r="S3704">
        <v>636.29999999999995</v>
      </c>
      <c r="T3704">
        <v>0</v>
      </c>
    </row>
    <row r="3705" spans="1:20" x14ac:dyDescent="0.25">
      <c r="A3705" s="1">
        <v>45662</v>
      </c>
      <c r="B3705">
        <v>1471</v>
      </c>
      <c r="C3705">
        <v>1</v>
      </c>
      <c r="D3705">
        <v>1</v>
      </c>
      <c r="E3705">
        <v>3</v>
      </c>
      <c r="F3705">
        <v>3</v>
      </c>
      <c r="G3705">
        <v>1</v>
      </c>
      <c r="H3705" t="s">
        <v>492</v>
      </c>
      <c r="I3705">
        <v>127</v>
      </c>
      <c r="J3705">
        <v>37</v>
      </c>
      <c r="L3705">
        <v>8</v>
      </c>
      <c r="M3705" t="s">
        <v>492</v>
      </c>
      <c r="N3705" t="s">
        <v>488</v>
      </c>
      <c r="O3705" t="s">
        <v>497</v>
      </c>
      <c r="P3705" s="1">
        <v>45664</v>
      </c>
      <c r="Q3705" s="1">
        <v>45662</v>
      </c>
      <c r="R3705" t="s">
        <v>498</v>
      </c>
      <c r="S3705">
        <v>121.8</v>
      </c>
      <c r="T3705">
        <v>10</v>
      </c>
    </row>
    <row r="3706" spans="1:20" x14ac:dyDescent="0.25">
      <c r="A3706" s="1">
        <v>45662</v>
      </c>
      <c r="B3706">
        <v>3568</v>
      </c>
      <c r="C3706">
        <v>1</v>
      </c>
      <c r="D3706">
        <v>3</v>
      </c>
      <c r="E3706">
        <v>4</v>
      </c>
      <c r="F3706">
        <v>1</v>
      </c>
      <c r="G3706">
        <v>3</v>
      </c>
      <c r="H3706" t="s">
        <v>486</v>
      </c>
      <c r="I3706">
        <v>200</v>
      </c>
      <c r="J3706">
        <v>196</v>
      </c>
      <c r="L3706">
        <v>10</v>
      </c>
      <c r="M3706" t="s">
        <v>494</v>
      </c>
      <c r="N3706" t="s">
        <v>488</v>
      </c>
      <c r="O3706" t="s">
        <v>489</v>
      </c>
      <c r="P3706" s="1">
        <v>45669</v>
      </c>
      <c r="Q3706" s="1">
        <v>45662</v>
      </c>
      <c r="R3706" t="s">
        <v>496</v>
      </c>
      <c r="S3706">
        <v>312.2</v>
      </c>
      <c r="T3706">
        <v>50</v>
      </c>
    </row>
    <row r="3707" spans="1:20" x14ac:dyDescent="0.25">
      <c r="A3707" s="1">
        <v>45662</v>
      </c>
      <c r="B3707">
        <v>3364</v>
      </c>
      <c r="C3707">
        <v>1</v>
      </c>
      <c r="D3707">
        <v>3</v>
      </c>
      <c r="E3707">
        <v>3</v>
      </c>
      <c r="F3707">
        <v>4</v>
      </c>
      <c r="G3707">
        <v>3</v>
      </c>
      <c r="H3707" t="s">
        <v>486</v>
      </c>
      <c r="I3707">
        <v>263</v>
      </c>
      <c r="J3707">
        <v>95</v>
      </c>
      <c r="L3707">
        <v>10</v>
      </c>
      <c r="M3707" t="s">
        <v>487</v>
      </c>
      <c r="N3707" t="s">
        <v>488</v>
      </c>
      <c r="O3707" t="s">
        <v>497</v>
      </c>
      <c r="P3707" s="1">
        <v>45663</v>
      </c>
      <c r="Q3707" s="1">
        <v>45662</v>
      </c>
      <c r="R3707" t="s">
        <v>493</v>
      </c>
      <c r="S3707">
        <v>271.60000000000002</v>
      </c>
      <c r="T3707">
        <v>30</v>
      </c>
    </row>
    <row r="3708" spans="1:20" x14ac:dyDescent="0.25">
      <c r="A3708" s="1">
        <v>45662</v>
      </c>
      <c r="B3708">
        <v>561</v>
      </c>
      <c r="C3708">
        <v>1</v>
      </c>
      <c r="D3708">
        <v>3</v>
      </c>
      <c r="E3708">
        <v>3</v>
      </c>
      <c r="F3708">
        <v>1</v>
      </c>
      <c r="G3708">
        <v>3</v>
      </c>
      <c r="H3708" t="s">
        <v>486</v>
      </c>
      <c r="I3708">
        <v>80</v>
      </c>
      <c r="J3708">
        <v>164</v>
      </c>
      <c r="L3708">
        <v>3</v>
      </c>
      <c r="M3708" t="s">
        <v>492</v>
      </c>
      <c r="N3708" t="s">
        <v>488</v>
      </c>
      <c r="O3708" t="s">
        <v>489</v>
      </c>
      <c r="P3708" s="1">
        <v>45665</v>
      </c>
      <c r="Q3708" s="1">
        <v>45662</v>
      </c>
      <c r="R3708" t="s">
        <v>493</v>
      </c>
      <c r="S3708">
        <v>191.8</v>
      </c>
      <c r="T3708">
        <v>30</v>
      </c>
    </row>
    <row r="3709" spans="1:20" x14ac:dyDescent="0.25">
      <c r="A3709" s="1">
        <v>45662</v>
      </c>
      <c r="B3709">
        <v>974</v>
      </c>
      <c r="C3709">
        <v>1</v>
      </c>
      <c r="D3709">
        <v>5</v>
      </c>
      <c r="E3709">
        <v>2</v>
      </c>
      <c r="F3709">
        <v>5</v>
      </c>
      <c r="G3709">
        <v>1</v>
      </c>
      <c r="H3709" t="s">
        <v>491</v>
      </c>
      <c r="I3709">
        <v>321</v>
      </c>
      <c r="J3709">
        <v>169</v>
      </c>
      <c r="L3709">
        <v>5</v>
      </c>
      <c r="M3709" t="s">
        <v>492</v>
      </c>
      <c r="N3709" t="s">
        <v>488</v>
      </c>
      <c r="O3709" t="s">
        <v>497</v>
      </c>
      <c r="P3709" s="1">
        <v>45671</v>
      </c>
      <c r="Q3709" s="1">
        <v>45662</v>
      </c>
      <c r="R3709" t="s">
        <v>498</v>
      </c>
      <c r="S3709">
        <v>350</v>
      </c>
      <c r="T3709">
        <v>10</v>
      </c>
    </row>
    <row r="3710" spans="1:20" x14ac:dyDescent="0.25">
      <c r="A3710" s="1">
        <v>45662</v>
      </c>
      <c r="B3710">
        <v>3017</v>
      </c>
      <c r="C3710">
        <v>1</v>
      </c>
      <c r="D3710">
        <v>5</v>
      </c>
      <c r="E3710">
        <v>4</v>
      </c>
      <c r="F3710">
        <v>5</v>
      </c>
      <c r="G3710">
        <v>2</v>
      </c>
      <c r="H3710" t="s">
        <v>492</v>
      </c>
      <c r="I3710">
        <v>624</v>
      </c>
      <c r="J3710">
        <v>101</v>
      </c>
      <c r="L3710">
        <v>4</v>
      </c>
      <c r="M3710" t="s">
        <v>492</v>
      </c>
      <c r="N3710" t="s">
        <v>488</v>
      </c>
      <c r="O3710" t="s">
        <v>497</v>
      </c>
      <c r="P3710" s="1">
        <v>45664</v>
      </c>
      <c r="Q3710" s="1">
        <v>45662</v>
      </c>
      <c r="R3710" t="s">
        <v>496</v>
      </c>
      <c r="S3710">
        <v>542.5</v>
      </c>
      <c r="T3710">
        <v>50</v>
      </c>
    </row>
    <row r="3711" spans="1:20" x14ac:dyDescent="0.25">
      <c r="A3711" s="1">
        <v>45662</v>
      </c>
      <c r="B3711">
        <v>3666</v>
      </c>
      <c r="C3711">
        <v>1</v>
      </c>
      <c r="D3711">
        <v>3</v>
      </c>
      <c r="E3711">
        <v>2</v>
      </c>
      <c r="F3711">
        <v>2</v>
      </c>
      <c r="G3711">
        <v>3</v>
      </c>
      <c r="H3711" t="s">
        <v>492</v>
      </c>
      <c r="I3711">
        <v>903</v>
      </c>
      <c r="J3711">
        <v>29</v>
      </c>
      <c r="K3711" s="1">
        <v>45689</v>
      </c>
      <c r="L3711">
        <v>6</v>
      </c>
      <c r="M3711" t="s">
        <v>492</v>
      </c>
      <c r="N3711" t="s">
        <v>488</v>
      </c>
      <c r="O3711" t="s">
        <v>497</v>
      </c>
      <c r="R3711" t="s">
        <v>490</v>
      </c>
      <c r="S3711">
        <v>652.4</v>
      </c>
      <c r="T3711">
        <v>0</v>
      </c>
    </row>
    <row r="3712" spans="1:20" x14ac:dyDescent="0.25">
      <c r="A3712" s="1">
        <v>45663</v>
      </c>
      <c r="B3712">
        <v>3296</v>
      </c>
      <c r="C3712">
        <v>1</v>
      </c>
      <c r="D3712">
        <v>1</v>
      </c>
      <c r="E3712">
        <v>1</v>
      </c>
      <c r="F3712">
        <v>5</v>
      </c>
      <c r="G3712">
        <v>1</v>
      </c>
      <c r="H3712" t="s">
        <v>486</v>
      </c>
      <c r="I3712">
        <v>246</v>
      </c>
      <c r="J3712">
        <v>43</v>
      </c>
      <c r="L3712">
        <v>3</v>
      </c>
      <c r="M3712" t="s">
        <v>494</v>
      </c>
      <c r="N3712" t="s">
        <v>488</v>
      </c>
      <c r="O3712" t="s">
        <v>497</v>
      </c>
      <c r="P3712" s="1">
        <v>45668</v>
      </c>
      <c r="Q3712" s="1">
        <v>45663</v>
      </c>
      <c r="R3712" t="s">
        <v>496</v>
      </c>
      <c r="S3712">
        <v>237.3</v>
      </c>
      <c r="T3712">
        <v>50</v>
      </c>
    </row>
    <row r="3713" spans="1:20" x14ac:dyDescent="0.25">
      <c r="A3713" s="1">
        <v>45663</v>
      </c>
      <c r="B3713">
        <v>1880</v>
      </c>
      <c r="C3713">
        <v>1</v>
      </c>
      <c r="D3713">
        <v>1</v>
      </c>
      <c r="E3713">
        <v>1</v>
      </c>
      <c r="F3713">
        <v>4</v>
      </c>
      <c r="G3713">
        <v>2</v>
      </c>
      <c r="H3713" t="s">
        <v>491</v>
      </c>
      <c r="I3713">
        <v>884</v>
      </c>
      <c r="J3713">
        <v>159</v>
      </c>
      <c r="L3713">
        <v>10</v>
      </c>
      <c r="M3713" t="s">
        <v>487</v>
      </c>
      <c r="N3713" t="s">
        <v>488</v>
      </c>
      <c r="O3713" t="s">
        <v>497</v>
      </c>
      <c r="P3713" s="1">
        <v>45667</v>
      </c>
      <c r="Q3713" s="1">
        <v>45663</v>
      </c>
      <c r="R3713" t="s">
        <v>498</v>
      </c>
      <c r="S3713">
        <v>737.1</v>
      </c>
      <c r="T3713">
        <v>10</v>
      </c>
    </row>
    <row r="3714" spans="1:20" x14ac:dyDescent="0.25">
      <c r="A3714" s="1">
        <v>45663</v>
      </c>
      <c r="B3714">
        <v>492</v>
      </c>
      <c r="C3714">
        <v>1</v>
      </c>
      <c r="D3714">
        <v>1</v>
      </c>
      <c r="E3714">
        <v>2</v>
      </c>
      <c r="F3714">
        <v>1</v>
      </c>
      <c r="G3714">
        <v>3</v>
      </c>
      <c r="H3714" t="s">
        <v>492</v>
      </c>
      <c r="I3714">
        <v>696</v>
      </c>
      <c r="J3714">
        <v>23</v>
      </c>
      <c r="K3714" s="1">
        <v>45690</v>
      </c>
      <c r="L3714">
        <v>4</v>
      </c>
      <c r="M3714" t="s">
        <v>487</v>
      </c>
      <c r="N3714" t="s">
        <v>488</v>
      </c>
      <c r="O3714" t="s">
        <v>489</v>
      </c>
      <c r="R3714" t="s">
        <v>490</v>
      </c>
      <c r="S3714">
        <v>503.3</v>
      </c>
      <c r="T3714">
        <v>0</v>
      </c>
    </row>
    <row r="3715" spans="1:20" x14ac:dyDescent="0.25">
      <c r="A3715" s="1">
        <v>45663</v>
      </c>
      <c r="B3715">
        <v>890</v>
      </c>
      <c r="C3715">
        <v>1</v>
      </c>
      <c r="D3715">
        <v>1</v>
      </c>
      <c r="E3715">
        <v>1</v>
      </c>
      <c r="F3715">
        <v>5</v>
      </c>
      <c r="G3715">
        <v>1</v>
      </c>
      <c r="H3715" t="s">
        <v>492</v>
      </c>
      <c r="I3715">
        <v>739</v>
      </c>
      <c r="J3715">
        <v>189</v>
      </c>
      <c r="L3715">
        <v>4</v>
      </c>
      <c r="M3715" t="s">
        <v>492</v>
      </c>
      <c r="N3715" t="s">
        <v>488</v>
      </c>
      <c r="O3715" t="s">
        <v>497</v>
      </c>
      <c r="P3715" s="1">
        <v>45666</v>
      </c>
      <c r="Q3715" s="1">
        <v>45663</v>
      </c>
      <c r="R3715" t="s">
        <v>496</v>
      </c>
      <c r="S3715">
        <v>684.6</v>
      </c>
      <c r="T3715">
        <v>50</v>
      </c>
    </row>
    <row r="3716" spans="1:20" x14ac:dyDescent="0.25">
      <c r="A3716" s="1">
        <v>45663</v>
      </c>
      <c r="B3716">
        <v>219</v>
      </c>
      <c r="C3716">
        <v>1</v>
      </c>
      <c r="D3716">
        <v>4</v>
      </c>
      <c r="E3716">
        <v>2</v>
      </c>
      <c r="F3716">
        <v>5</v>
      </c>
      <c r="G3716">
        <v>2</v>
      </c>
      <c r="H3716" t="s">
        <v>491</v>
      </c>
      <c r="I3716">
        <v>887</v>
      </c>
      <c r="J3716">
        <v>145</v>
      </c>
      <c r="L3716">
        <v>5</v>
      </c>
      <c r="M3716" t="s">
        <v>492</v>
      </c>
      <c r="N3716" t="s">
        <v>488</v>
      </c>
      <c r="O3716" t="s">
        <v>489</v>
      </c>
      <c r="P3716" s="1">
        <v>45668</v>
      </c>
      <c r="Q3716" s="1">
        <v>45663</v>
      </c>
      <c r="R3716" t="s">
        <v>498</v>
      </c>
      <c r="S3716">
        <v>729.4</v>
      </c>
      <c r="T3716">
        <v>10</v>
      </c>
    </row>
    <row r="3717" spans="1:20" x14ac:dyDescent="0.25">
      <c r="A3717" s="1">
        <v>45663</v>
      </c>
      <c r="B3717">
        <v>4065</v>
      </c>
      <c r="C3717">
        <v>1</v>
      </c>
      <c r="D3717">
        <v>3</v>
      </c>
      <c r="E3717">
        <v>5</v>
      </c>
      <c r="F3717">
        <v>2</v>
      </c>
      <c r="G3717">
        <v>2</v>
      </c>
      <c r="H3717" t="s">
        <v>492</v>
      </c>
      <c r="I3717">
        <v>370</v>
      </c>
      <c r="J3717">
        <v>152</v>
      </c>
      <c r="K3717" s="1">
        <v>45680</v>
      </c>
      <c r="L3717">
        <v>6</v>
      </c>
      <c r="M3717" t="s">
        <v>494</v>
      </c>
      <c r="N3717" t="s">
        <v>488</v>
      </c>
      <c r="O3717" t="s">
        <v>489</v>
      </c>
      <c r="R3717" t="s">
        <v>490</v>
      </c>
      <c r="S3717">
        <v>365.4</v>
      </c>
      <c r="T3717">
        <v>0</v>
      </c>
    </row>
    <row r="3718" spans="1:20" x14ac:dyDescent="0.25">
      <c r="A3718" s="1">
        <v>45663</v>
      </c>
      <c r="B3718">
        <v>2635</v>
      </c>
      <c r="C3718">
        <v>1</v>
      </c>
      <c r="D3718">
        <v>3</v>
      </c>
      <c r="E3718">
        <v>3</v>
      </c>
      <c r="F3718">
        <v>5</v>
      </c>
      <c r="G3718">
        <v>1</v>
      </c>
      <c r="H3718" t="s">
        <v>491</v>
      </c>
      <c r="I3718">
        <v>929</v>
      </c>
      <c r="J3718">
        <v>173</v>
      </c>
      <c r="K3718" s="1">
        <v>45689</v>
      </c>
      <c r="L3718">
        <v>2</v>
      </c>
      <c r="M3718" t="s">
        <v>487</v>
      </c>
      <c r="N3718" t="s">
        <v>488</v>
      </c>
      <c r="O3718" t="s">
        <v>489</v>
      </c>
      <c r="R3718" t="s">
        <v>490</v>
      </c>
      <c r="S3718">
        <v>771.4</v>
      </c>
      <c r="T3718">
        <v>0</v>
      </c>
    </row>
    <row r="3719" spans="1:20" x14ac:dyDescent="0.25">
      <c r="A3719" s="1">
        <v>45663</v>
      </c>
      <c r="B3719">
        <v>2421</v>
      </c>
      <c r="C3719">
        <v>1</v>
      </c>
      <c r="D3719">
        <v>4</v>
      </c>
      <c r="E3719">
        <v>5</v>
      </c>
      <c r="F3719">
        <v>5</v>
      </c>
      <c r="G3719">
        <v>3</v>
      </c>
      <c r="H3719" t="s">
        <v>492</v>
      </c>
      <c r="I3719">
        <v>765</v>
      </c>
      <c r="J3719">
        <v>99</v>
      </c>
      <c r="K3719" s="1">
        <v>45689</v>
      </c>
      <c r="L3719">
        <v>10</v>
      </c>
      <c r="M3719" t="s">
        <v>494</v>
      </c>
      <c r="N3719" t="s">
        <v>488</v>
      </c>
      <c r="O3719" t="s">
        <v>489</v>
      </c>
      <c r="R3719" t="s">
        <v>490</v>
      </c>
      <c r="S3719">
        <v>604.79999999999995</v>
      </c>
      <c r="T3719">
        <v>0</v>
      </c>
    </row>
    <row r="3720" spans="1:20" x14ac:dyDescent="0.25">
      <c r="A3720" s="1">
        <v>45663</v>
      </c>
      <c r="B3720">
        <v>1228</v>
      </c>
      <c r="C3720">
        <v>1</v>
      </c>
      <c r="D3720">
        <v>1</v>
      </c>
      <c r="E3720">
        <v>4</v>
      </c>
      <c r="F3720">
        <v>3</v>
      </c>
      <c r="G3720">
        <v>1</v>
      </c>
      <c r="H3720" t="s">
        <v>491</v>
      </c>
      <c r="I3720">
        <v>929</v>
      </c>
      <c r="J3720">
        <v>24</v>
      </c>
      <c r="L3720">
        <v>8</v>
      </c>
      <c r="M3720" t="s">
        <v>492</v>
      </c>
      <c r="N3720" t="s">
        <v>488</v>
      </c>
      <c r="O3720" t="s">
        <v>497</v>
      </c>
      <c r="P3720" s="1">
        <v>45669</v>
      </c>
      <c r="Q3720" s="1">
        <v>45663</v>
      </c>
      <c r="R3720" t="s">
        <v>496</v>
      </c>
      <c r="S3720">
        <v>702.1</v>
      </c>
      <c r="T3720">
        <v>50</v>
      </c>
    </row>
    <row r="3721" spans="1:20" x14ac:dyDescent="0.25">
      <c r="A3721" s="1">
        <v>45663</v>
      </c>
      <c r="B3721">
        <v>3048</v>
      </c>
      <c r="C3721">
        <v>1</v>
      </c>
      <c r="D3721">
        <v>2</v>
      </c>
      <c r="E3721">
        <v>5</v>
      </c>
      <c r="F3721">
        <v>5</v>
      </c>
      <c r="G3721">
        <v>3</v>
      </c>
      <c r="H3721" t="s">
        <v>486</v>
      </c>
      <c r="I3721">
        <v>705</v>
      </c>
      <c r="J3721">
        <v>173</v>
      </c>
      <c r="K3721" s="1">
        <v>45672</v>
      </c>
      <c r="L3721">
        <v>4</v>
      </c>
      <c r="M3721" t="s">
        <v>492</v>
      </c>
      <c r="N3721" t="s">
        <v>488</v>
      </c>
      <c r="O3721" t="s">
        <v>497</v>
      </c>
      <c r="R3721" t="s">
        <v>490</v>
      </c>
      <c r="S3721">
        <v>614.6</v>
      </c>
      <c r="T3721">
        <v>0</v>
      </c>
    </row>
    <row r="3722" spans="1:20" x14ac:dyDescent="0.25">
      <c r="A3722" s="1">
        <v>45664</v>
      </c>
      <c r="B3722">
        <v>4316</v>
      </c>
      <c r="C3722">
        <v>1</v>
      </c>
      <c r="D3722">
        <v>2</v>
      </c>
      <c r="E3722">
        <v>5</v>
      </c>
      <c r="F3722">
        <v>5</v>
      </c>
      <c r="G3722">
        <v>1</v>
      </c>
      <c r="H3722" t="s">
        <v>492</v>
      </c>
      <c r="I3722">
        <v>611</v>
      </c>
      <c r="J3722">
        <v>102</v>
      </c>
      <c r="L3722">
        <v>7</v>
      </c>
      <c r="M3722" t="s">
        <v>492</v>
      </c>
      <c r="N3722" t="s">
        <v>488</v>
      </c>
      <c r="O3722" t="s">
        <v>497</v>
      </c>
      <c r="P3722" s="1">
        <v>45665</v>
      </c>
      <c r="Q3722" s="1">
        <v>45664</v>
      </c>
      <c r="R3722" t="s">
        <v>493</v>
      </c>
      <c r="S3722">
        <v>520.1</v>
      </c>
      <c r="T3722">
        <v>30</v>
      </c>
    </row>
    <row r="3723" spans="1:20" x14ac:dyDescent="0.25">
      <c r="A3723" s="1">
        <v>45664</v>
      </c>
      <c r="B3723">
        <v>2700</v>
      </c>
      <c r="C3723">
        <v>1</v>
      </c>
      <c r="D3723">
        <v>4</v>
      </c>
      <c r="E3723">
        <v>1</v>
      </c>
      <c r="F3723">
        <v>5</v>
      </c>
      <c r="G3723">
        <v>2</v>
      </c>
      <c r="H3723" t="s">
        <v>492</v>
      </c>
      <c r="I3723">
        <v>785</v>
      </c>
      <c r="J3723">
        <v>25</v>
      </c>
      <c r="K3723" s="1">
        <v>45686</v>
      </c>
      <c r="L3723">
        <v>7</v>
      </c>
      <c r="M3723" t="s">
        <v>487</v>
      </c>
      <c r="N3723" t="s">
        <v>488</v>
      </c>
      <c r="O3723" t="s">
        <v>497</v>
      </c>
      <c r="R3723" t="s">
        <v>490</v>
      </c>
      <c r="S3723">
        <v>567</v>
      </c>
      <c r="T3723">
        <v>0</v>
      </c>
    </row>
    <row r="3724" spans="1:20" x14ac:dyDescent="0.25">
      <c r="A3724" s="1">
        <v>45664</v>
      </c>
      <c r="B3724">
        <v>4383</v>
      </c>
      <c r="C3724">
        <v>1</v>
      </c>
      <c r="D3724">
        <v>2</v>
      </c>
      <c r="E3724">
        <v>2</v>
      </c>
      <c r="F3724">
        <v>5</v>
      </c>
      <c r="G3724">
        <v>2</v>
      </c>
      <c r="H3724" t="s">
        <v>492</v>
      </c>
      <c r="I3724">
        <v>204</v>
      </c>
      <c r="J3724">
        <v>171</v>
      </c>
      <c r="L3724">
        <v>10</v>
      </c>
      <c r="M3724" t="s">
        <v>487</v>
      </c>
      <c r="N3724" t="s">
        <v>488</v>
      </c>
      <c r="O3724" t="s">
        <v>489</v>
      </c>
      <c r="P3724" s="1">
        <v>45666</v>
      </c>
      <c r="Q3724" s="1">
        <v>45664</v>
      </c>
      <c r="R3724" t="s">
        <v>493</v>
      </c>
      <c r="S3724">
        <v>283.5</v>
      </c>
      <c r="T3724">
        <v>30</v>
      </c>
    </row>
    <row r="3725" spans="1:20" x14ac:dyDescent="0.25">
      <c r="A3725" s="1">
        <v>45664</v>
      </c>
      <c r="B3725">
        <v>706</v>
      </c>
      <c r="C3725">
        <v>1</v>
      </c>
      <c r="D3725">
        <v>5</v>
      </c>
      <c r="E3725">
        <v>2</v>
      </c>
      <c r="F3725">
        <v>2</v>
      </c>
      <c r="G3725">
        <v>2</v>
      </c>
      <c r="H3725" t="s">
        <v>491</v>
      </c>
      <c r="I3725">
        <v>163</v>
      </c>
      <c r="J3725">
        <v>26</v>
      </c>
      <c r="K3725" s="1">
        <v>45673</v>
      </c>
      <c r="L3725">
        <v>2</v>
      </c>
      <c r="M3725" t="s">
        <v>492</v>
      </c>
      <c r="N3725" t="s">
        <v>488</v>
      </c>
      <c r="O3725" t="s">
        <v>489</v>
      </c>
      <c r="R3725" t="s">
        <v>490</v>
      </c>
      <c r="S3725">
        <v>132.30000000000001</v>
      </c>
      <c r="T3725">
        <v>0</v>
      </c>
    </row>
    <row r="3726" spans="1:20" x14ac:dyDescent="0.25">
      <c r="A3726" s="1">
        <v>45664</v>
      </c>
      <c r="B3726">
        <v>2120</v>
      </c>
      <c r="C3726">
        <v>1</v>
      </c>
      <c r="D3726">
        <v>3</v>
      </c>
      <c r="E3726">
        <v>2</v>
      </c>
      <c r="F3726">
        <v>4</v>
      </c>
      <c r="G3726">
        <v>2</v>
      </c>
      <c r="H3726" t="s">
        <v>492</v>
      </c>
      <c r="I3726">
        <v>213</v>
      </c>
      <c r="J3726">
        <v>29</v>
      </c>
      <c r="K3726" s="1">
        <v>45678</v>
      </c>
      <c r="L3726">
        <v>7</v>
      </c>
      <c r="M3726" t="s">
        <v>487</v>
      </c>
      <c r="N3726" t="s">
        <v>488</v>
      </c>
      <c r="O3726" t="s">
        <v>489</v>
      </c>
      <c r="R3726" t="s">
        <v>490</v>
      </c>
      <c r="S3726">
        <v>169.4</v>
      </c>
      <c r="T3726">
        <v>0</v>
      </c>
    </row>
    <row r="3727" spans="1:20" x14ac:dyDescent="0.25">
      <c r="A3727" s="1">
        <v>45664</v>
      </c>
      <c r="B3727">
        <v>1373</v>
      </c>
      <c r="C3727">
        <v>1</v>
      </c>
      <c r="D3727">
        <v>2</v>
      </c>
      <c r="E3727">
        <v>2</v>
      </c>
      <c r="F3727">
        <v>5</v>
      </c>
      <c r="G3727">
        <v>2</v>
      </c>
      <c r="H3727" t="s">
        <v>492</v>
      </c>
      <c r="I3727">
        <v>388</v>
      </c>
      <c r="J3727">
        <v>186</v>
      </c>
      <c r="K3727" s="1">
        <v>45689</v>
      </c>
      <c r="L3727">
        <v>1</v>
      </c>
      <c r="M3727" t="s">
        <v>492</v>
      </c>
      <c r="N3727" t="s">
        <v>488</v>
      </c>
      <c r="O3727" t="s">
        <v>497</v>
      </c>
      <c r="R3727" t="s">
        <v>490</v>
      </c>
      <c r="S3727">
        <v>401.8</v>
      </c>
      <c r="T3727">
        <v>0</v>
      </c>
    </row>
    <row r="3728" spans="1:20" x14ac:dyDescent="0.25">
      <c r="A3728" s="1">
        <v>45664</v>
      </c>
      <c r="B3728">
        <v>4191</v>
      </c>
      <c r="C3728">
        <v>1</v>
      </c>
      <c r="D3728">
        <v>5</v>
      </c>
      <c r="E3728">
        <v>2</v>
      </c>
      <c r="F3728">
        <v>5</v>
      </c>
      <c r="G3728">
        <v>1</v>
      </c>
      <c r="H3728" t="s">
        <v>491</v>
      </c>
      <c r="I3728">
        <v>564</v>
      </c>
      <c r="J3728">
        <v>97</v>
      </c>
      <c r="L3728">
        <v>2</v>
      </c>
      <c r="M3728" t="s">
        <v>487</v>
      </c>
      <c r="N3728" t="s">
        <v>488</v>
      </c>
      <c r="O3728" t="s">
        <v>497</v>
      </c>
      <c r="P3728" s="1">
        <v>45665</v>
      </c>
      <c r="Q3728" s="1">
        <v>45664</v>
      </c>
      <c r="R3728" t="s">
        <v>493</v>
      </c>
      <c r="S3728">
        <v>483.7</v>
      </c>
      <c r="T3728">
        <v>30</v>
      </c>
    </row>
    <row r="3729" spans="1:20" x14ac:dyDescent="0.25">
      <c r="A3729" s="1">
        <v>45664</v>
      </c>
      <c r="B3729">
        <v>1287</v>
      </c>
      <c r="C3729">
        <v>1</v>
      </c>
      <c r="D3729">
        <v>3</v>
      </c>
      <c r="E3729">
        <v>2</v>
      </c>
      <c r="F3729">
        <v>3</v>
      </c>
      <c r="G3729">
        <v>1</v>
      </c>
      <c r="H3729" t="s">
        <v>492</v>
      </c>
      <c r="I3729">
        <v>335</v>
      </c>
      <c r="J3729">
        <v>175</v>
      </c>
      <c r="L3729">
        <v>5</v>
      </c>
      <c r="M3729" t="s">
        <v>487</v>
      </c>
      <c r="N3729" t="s">
        <v>488</v>
      </c>
      <c r="O3729" t="s">
        <v>497</v>
      </c>
      <c r="P3729" s="1">
        <v>45667</v>
      </c>
      <c r="Q3729" s="1">
        <v>45664</v>
      </c>
      <c r="R3729" t="s">
        <v>496</v>
      </c>
      <c r="S3729">
        <v>392</v>
      </c>
      <c r="T3729">
        <v>50</v>
      </c>
    </row>
    <row r="3730" spans="1:20" x14ac:dyDescent="0.25">
      <c r="A3730" s="1">
        <v>45664</v>
      </c>
      <c r="B3730">
        <v>452</v>
      </c>
      <c r="C3730">
        <v>1</v>
      </c>
      <c r="D3730">
        <v>5</v>
      </c>
      <c r="E3730">
        <v>2</v>
      </c>
      <c r="F3730">
        <v>2</v>
      </c>
      <c r="G3730">
        <v>1</v>
      </c>
      <c r="H3730" t="s">
        <v>492</v>
      </c>
      <c r="I3730">
        <v>652</v>
      </c>
      <c r="J3730">
        <v>61</v>
      </c>
      <c r="K3730" s="1">
        <v>45682</v>
      </c>
      <c r="L3730">
        <v>8</v>
      </c>
      <c r="M3730" t="s">
        <v>492</v>
      </c>
      <c r="N3730" t="s">
        <v>488</v>
      </c>
      <c r="O3730" t="s">
        <v>497</v>
      </c>
      <c r="R3730" t="s">
        <v>490</v>
      </c>
      <c r="S3730">
        <v>499.1</v>
      </c>
      <c r="T3730">
        <v>0</v>
      </c>
    </row>
    <row r="3731" spans="1:20" x14ac:dyDescent="0.25">
      <c r="A3731" s="1">
        <v>45664</v>
      </c>
      <c r="B3731">
        <v>3979</v>
      </c>
      <c r="C3731">
        <v>1</v>
      </c>
      <c r="D3731">
        <v>3</v>
      </c>
      <c r="E3731">
        <v>2</v>
      </c>
      <c r="F3731">
        <v>4</v>
      </c>
      <c r="G3731">
        <v>3</v>
      </c>
      <c r="H3731" t="s">
        <v>491</v>
      </c>
      <c r="I3731">
        <v>93</v>
      </c>
      <c r="J3731">
        <v>81</v>
      </c>
      <c r="K3731" s="1">
        <v>45688</v>
      </c>
      <c r="L3731">
        <v>7</v>
      </c>
      <c r="M3731" t="s">
        <v>487</v>
      </c>
      <c r="N3731" t="s">
        <v>488</v>
      </c>
      <c r="O3731" t="s">
        <v>489</v>
      </c>
      <c r="R3731" t="s">
        <v>490</v>
      </c>
      <c r="S3731">
        <v>121.8</v>
      </c>
      <c r="T3731">
        <v>0</v>
      </c>
    </row>
    <row r="3732" spans="1:20" x14ac:dyDescent="0.25">
      <c r="A3732" s="1">
        <v>45665</v>
      </c>
      <c r="B3732">
        <v>1229</v>
      </c>
      <c r="C3732">
        <v>1</v>
      </c>
      <c r="D3732">
        <v>3</v>
      </c>
      <c r="E3732">
        <v>2</v>
      </c>
      <c r="F3732">
        <v>5</v>
      </c>
      <c r="G3732">
        <v>3</v>
      </c>
      <c r="H3732" t="s">
        <v>491</v>
      </c>
      <c r="I3732">
        <v>337</v>
      </c>
      <c r="J3732">
        <v>144</v>
      </c>
      <c r="K3732" s="1">
        <v>45684</v>
      </c>
      <c r="L3732">
        <v>3</v>
      </c>
      <c r="M3732" t="s">
        <v>492</v>
      </c>
      <c r="N3732" t="s">
        <v>488</v>
      </c>
      <c r="O3732" t="s">
        <v>497</v>
      </c>
      <c r="R3732" t="s">
        <v>490</v>
      </c>
      <c r="S3732">
        <v>336.7</v>
      </c>
      <c r="T3732">
        <v>0</v>
      </c>
    </row>
    <row r="3733" spans="1:20" x14ac:dyDescent="0.25">
      <c r="A3733" s="1">
        <v>45665</v>
      </c>
      <c r="B3733">
        <v>2349</v>
      </c>
      <c r="C3733">
        <v>1</v>
      </c>
      <c r="D3733">
        <v>2</v>
      </c>
      <c r="E3733">
        <v>2</v>
      </c>
      <c r="F3733">
        <v>5</v>
      </c>
      <c r="G3733">
        <v>2</v>
      </c>
      <c r="H3733" t="s">
        <v>491</v>
      </c>
      <c r="I3733">
        <v>544</v>
      </c>
      <c r="J3733">
        <v>199</v>
      </c>
      <c r="K3733" s="1">
        <v>45682</v>
      </c>
      <c r="L3733">
        <v>10</v>
      </c>
      <c r="M3733" t="s">
        <v>494</v>
      </c>
      <c r="N3733" t="s">
        <v>488</v>
      </c>
      <c r="O3733" t="s">
        <v>497</v>
      </c>
      <c r="R3733" t="s">
        <v>490</v>
      </c>
      <c r="S3733">
        <v>520.1</v>
      </c>
      <c r="T3733">
        <v>0</v>
      </c>
    </row>
    <row r="3734" spans="1:20" x14ac:dyDescent="0.25">
      <c r="A3734" s="1">
        <v>45665</v>
      </c>
      <c r="B3734">
        <v>2724</v>
      </c>
      <c r="C3734">
        <v>1</v>
      </c>
      <c r="D3734">
        <v>4</v>
      </c>
      <c r="E3734">
        <v>2</v>
      </c>
      <c r="F3734">
        <v>5</v>
      </c>
      <c r="G3734">
        <v>2</v>
      </c>
      <c r="H3734" t="s">
        <v>492</v>
      </c>
      <c r="I3734">
        <v>278</v>
      </c>
      <c r="J3734">
        <v>41</v>
      </c>
      <c r="L3734">
        <v>9</v>
      </c>
      <c r="M3734" t="s">
        <v>487</v>
      </c>
      <c r="N3734" t="s">
        <v>488</v>
      </c>
      <c r="O3734" t="s">
        <v>489</v>
      </c>
      <c r="P3734" s="1">
        <v>45673</v>
      </c>
      <c r="Q3734" s="1">
        <v>45665</v>
      </c>
      <c r="R3734" t="s">
        <v>496</v>
      </c>
      <c r="S3734">
        <v>258.3</v>
      </c>
      <c r="T3734">
        <v>50</v>
      </c>
    </row>
    <row r="3735" spans="1:20" x14ac:dyDescent="0.25">
      <c r="A3735" s="1">
        <v>45665</v>
      </c>
      <c r="B3735">
        <v>2892</v>
      </c>
      <c r="C3735">
        <v>1</v>
      </c>
      <c r="D3735">
        <v>2</v>
      </c>
      <c r="E3735">
        <v>2</v>
      </c>
      <c r="F3735">
        <v>5</v>
      </c>
      <c r="G3735">
        <v>2</v>
      </c>
      <c r="H3735" t="s">
        <v>486</v>
      </c>
      <c r="I3735">
        <v>54</v>
      </c>
      <c r="J3735">
        <v>76</v>
      </c>
      <c r="K3735" s="1">
        <v>45684</v>
      </c>
      <c r="L3735">
        <v>5</v>
      </c>
      <c r="M3735" t="s">
        <v>494</v>
      </c>
      <c r="N3735" t="s">
        <v>488</v>
      </c>
      <c r="O3735" t="s">
        <v>489</v>
      </c>
      <c r="R3735" t="s">
        <v>490</v>
      </c>
      <c r="S3735">
        <v>91</v>
      </c>
      <c r="T3735">
        <v>0</v>
      </c>
    </row>
    <row r="3736" spans="1:20" x14ac:dyDescent="0.25">
      <c r="A3736" s="1">
        <v>45665</v>
      </c>
      <c r="B3736">
        <v>2620</v>
      </c>
      <c r="C3736">
        <v>1</v>
      </c>
      <c r="D3736">
        <v>1</v>
      </c>
      <c r="E3736">
        <v>2</v>
      </c>
      <c r="F3736">
        <v>1</v>
      </c>
      <c r="G3736">
        <v>3</v>
      </c>
      <c r="H3736" t="s">
        <v>491</v>
      </c>
      <c r="I3736">
        <v>365</v>
      </c>
      <c r="J3736">
        <v>115</v>
      </c>
      <c r="K3736" s="1">
        <v>45692</v>
      </c>
      <c r="L3736">
        <v>3</v>
      </c>
      <c r="M3736" t="s">
        <v>492</v>
      </c>
      <c r="N3736" t="s">
        <v>488</v>
      </c>
      <c r="O3736" t="s">
        <v>497</v>
      </c>
      <c r="R3736" t="s">
        <v>490</v>
      </c>
      <c r="S3736">
        <v>336</v>
      </c>
      <c r="T3736">
        <v>0</v>
      </c>
    </row>
    <row r="3737" spans="1:20" x14ac:dyDescent="0.25">
      <c r="A3737" s="1">
        <v>45665</v>
      </c>
      <c r="B3737">
        <v>2277</v>
      </c>
      <c r="C3737">
        <v>1</v>
      </c>
      <c r="D3737">
        <v>5</v>
      </c>
      <c r="E3737">
        <v>2</v>
      </c>
      <c r="F3737">
        <v>1</v>
      </c>
      <c r="G3737">
        <v>3</v>
      </c>
      <c r="H3737" t="s">
        <v>492</v>
      </c>
      <c r="I3737">
        <v>458</v>
      </c>
      <c r="J3737">
        <v>158</v>
      </c>
      <c r="L3737">
        <v>7</v>
      </c>
      <c r="M3737" t="s">
        <v>492</v>
      </c>
      <c r="N3737" t="s">
        <v>488</v>
      </c>
      <c r="O3737" t="s">
        <v>497</v>
      </c>
      <c r="P3737" s="1">
        <v>45673</v>
      </c>
      <c r="Q3737" s="1">
        <v>45665</v>
      </c>
      <c r="R3737" t="s">
        <v>493</v>
      </c>
      <c r="S3737">
        <v>452.2</v>
      </c>
      <c r="T3737">
        <v>30</v>
      </c>
    </row>
    <row r="3738" spans="1:20" x14ac:dyDescent="0.25">
      <c r="A3738" s="1">
        <v>45665</v>
      </c>
      <c r="B3738">
        <v>4037</v>
      </c>
      <c r="C3738">
        <v>1</v>
      </c>
      <c r="D3738">
        <v>1</v>
      </c>
      <c r="E3738">
        <v>2</v>
      </c>
      <c r="F3738">
        <v>2</v>
      </c>
      <c r="G3738">
        <v>1</v>
      </c>
      <c r="H3738" t="s">
        <v>486</v>
      </c>
      <c r="I3738">
        <v>692</v>
      </c>
      <c r="J3738">
        <v>161</v>
      </c>
      <c r="L3738">
        <v>4</v>
      </c>
      <c r="M3738" t="s">
        <v>487</v>
      </c>
      <c r="N3738" t="s">
        <v>488</v>
      </c>
      <c r="O3738" t="s">
        <v>489</v>
      </c>
      <c r="P3738" s="1">
        <v>45669</v>
      </c>
      <c r="Q3738" s="1">
        <v>45665</v>
      </c>
      <c r="R3738" t="s">
        <v>496</v>
      </c>
      <c r="S3738">
        <v>632.1</v>
      </c>
      <c r="T3738">
        <v>50</v>
      </c>
    </row>
    <row r="3739" spans="1:20" x14ac:dyDescent="0.25">
      <c r="A3739" s="1">
        <v>45665</v>
      </c>
      <c r="B3739">
        <v>2669</v>
      </c>
      <c r="C3739">
        <v>1</v>
      </c>
      <c r="D3739">
        <v>3</v>
      </c>
      <c r="E3739">
        <v>2</v>
      </c>
      <c r="F3739">
        <v>1</v>
      </c>
      <c r="G3739">
        <v>3</v>
      </c>
      <c r="H3739" t="s">
        <v>486</v>
      </c>
      <c r="I3739">
        <v>779</v>
      </c>
      <c r="J3739">
        <v>50</v>
      </c>
      <c r="K3739" s="1">
        <v>45674</v>
      </c>
      <c r="L3739">
        <v>1</v>
      </c>
      <c r="M3739" t="s">
        <v>487</v>
      </c>
      <c r="N3739" t="s">
        <v>488</v>
      </c>
      <c r="O3739" t="s">
        <v>497</v>
      </c>
      <c r="R3739" t="s">
        <v>490</v>
      </c>
      <c r="S3739">
        <v>580.29999999999995</v>
      </c>
      <c r="T3739">
        <v>0</v>
      </c>
    </row>
    <row r="3740" spans="1:20" x14ac:dyDescent="0.25">
      <c r="A3740" s="1">
        <v>45665</v>
      </c>
      <c r="B3740">
        <v>2080</v>
      </c>
      <c r="C3740">
        <v>1</v>
      </c>
      <c r="D3740">
        <v>2</v>
      </c>
      <c r="E3740">
        <v>2</v>
      </c>
      <c r="F3740">
        <v>5</v>
      </c>
      <c r="G3740">
        <v>2</v>
      </c>
      <c r="H3740" t="s">
        <v>491</v>
      </c>
      <c r="I3740">
        <v>890</v>
      </c>
      <c r="J3740">
        <v>23</v>
      </c>
      <c r="K3740" s="1">
        <v>45677</v>
      </c>
      <c r="L3740">
        <v>5</v>
      </c>
      <c r="M3740" t="s">
        <v>487</v>
      </c>
      <c r="N3740" t="s">
        <v>488</v>
      </c>
      <c r="O3740" t="s">
        <v>489</v>
      </c>
      <c r="R3740" t="s">
        <v>490</v>
      </c>
      <c r="S3740">
        <v>639.1</v>
      </c>
      <c r="T3740">
        <v>0</v>
      </c>
    </row>
    <row r="3741" spans="1:20" x14ac:dyDescent="0.25">
      <c r="A3741" s="1">
        <v>45665</v>
      </c>
      <c r="B3741">
        <v>741</v>
      </c>
      <c r="C3741">
        <v>1</v>
      </c>
      <c r="D3741">
        <v>1</v>
      </c>
      <c r="E3741">
        <v>2</v>
      </c>
      <c r="F3741">
        <v>3</v>
      </c>
      <c r="G3741">
        <v>1</v>
      </c>
      <c r="H3741" t="s">
        <v>491</v>
      </c>
      <c r="I3741">
        <v>557</v>
      </c>
      <c r="J3741">
        <v>128</v>
      </c>
      <c r="L3741">
        <v>8</v>
      </c>
      <c r="M3741" t="s">
        <v>492</v>
      </c>
      <c r="N3741" t="s">
        <v>488</v>
      </c>
      <c r="O3741" t="s">
        <v>489</v>
      </c>
      <c r="P3741" s="1">
        <v>45671</v>
      </c>
      <c r="Q3741" s="1">
        <v>45665</v>
      </c>
      <c r="R3741" t="s">
        <v>493</v>
      </c>
      <c r="S3741">
        <v>500.5</v>
      </c>
      <c r="T3741">
        <v>30</v>
      </c>
    </row>
    <row r="3742" spans="1:20" x14ac:dyDescent="0.25">
      <c r="A3742" s="1">
        <v>45666</v>
      </c>
      <c r="B3742">
        <v>1832</v>
      </c>
      <c r="C3742">
        <v>1</v>
      </c>
      <c r="D3742">
        <v>1</v>
      </c>
      <c r="E3742">
        <v>2</v>
      </c>
      <c r="F3742">
        <v>1</v>
      </c>
      <c r="G3742">
        <v>3</v>
      </c>
      <c r="H3742" t="s">
        <v>491</v>
      </c>
      <c r="I3742">
        <v>456</v>
      </c>
      <c r="J3742">
        <v>169</v>
      </c>
      <c r="L3742">
        <v>4</v>
      </c>
      <c r="M3742" t="s">
        <v>487</v>
      </c>
      <c r="N3742" t="s">
        <v>488</v>
      </c>
      <c r="O3742" t="s">
        <v>497</v>
      </c>
      <c r="P3742" s="1">
        <v>45675</v>
      </c>
      <c r="Q3742" s="1">
        <v>45666</v>
      </c>
      <c r="R3742" t="s">
        <v>496</v>
      </c>
      <c r="S3742">
        <v>472.5</v>
      </c>
      <c r="T3742">
        <v>50</v>
      </c>
    </row>
    <row r="3743" spans="1:20" x14ac:dyDescent="0.25">
      <c r="A3743" s="1">
        <v>45666</v>
      </c>
      <c r="B3743">
        <v>1001</v>
      </c>
      <c r="C3743">
        <v>1</v>
      </c>
      <c r="D3743">
        <v>1</v>
      </c>
      <c r="E3743">
        <v>2</v>
      </c>
      <c r="F3743">
        <v>5</v>
      </c>
      <c r="G3743">
        <v>1</v>
      </c>
      <c r="H3743" t="s">
        <v>491</v>
      </c>
      <c r="I3743">
        <v>214</v>
      </c>
      <c r="J3743">
        <v>137</v>
      </c>
      <c r="K3743" s="1">
        <v>45695</v>
      </c>
      <c r="L3743">
        <v>7</v>
      </c>
      <c r="M3743" t="s">
        <v>494</v>
      </c>
      <c r="N3743" t="s">
        <v>488</v>
      </c>
      <c r="O3743" t="s">
        <v>489</v>
      </c>
      <c r="R3743" t="s">
        <v>490</v>
      </c>
      <c r="S3743">
        <v>245.7</v>
      </c>
      <c r="T3743">
        <v>0</v>
      </c>
    </row>
    <row r="3744" spans="1:20" x14ac:dyDescent="0.25">
      <c r="A3744" s="1">
        <v>45666</v>
      </c>
      <c r="B3744">
        <v>4900</v>
      </c>
      <c r="C3744">
        <v>1</v>
      </c>
      <c r="D3744">
        <v>3</v>
      </c>
      <c r="E3744">
        <v>2</v>
      </c>
      <c r="F3744">
        <v>1</v>
      </c>
      <c r="G3744">
        <v>3</v>
      </c>
      <c r="H3744" t="s">
        <v>491</v>
      </c>
      <c r="I3744">
        <v>749</v>
      </c>
      <c r="J3744">
        <v>112</v>
      </c>
      <c r="L3744">
        <v>8</v>
      </c>
      <c r="M3744" t="s">
        <v>487</v>
      </c>
      <c r="N3744" t="s">
        <v>488</v>
      </c>
      <c r="O3744" t="s">
        <v>497</v>
      </c>
      <c r="P3744" s="1">
        <v>45673</v>
      </c>
      <c r="Q3744" s="1">
        <v>45666</v>
      </c>
      <c r="R3744" t="s">
        <v>498</v>
      </c>
      <c r="S3744">
        <v>609.70000000000005</v>
      </c>
      <c r="T3744">
        <v>10</v>
      </c>
    </row>
    <row r="3745" spans="1:20" x14ac:dyDescent="0.25">
      <c r="A3745" s="1">
        <v>45666</v>
      </c>
      <c r="B3745">
        <v>779</v>
      </c>
      <c r="C3745">
        <v>1</v>
      </c>
      <c r="D3745">
        <v>3</v>
      </c>
      <c r="E3745">
        <v>2</v>
      </c>
      <c r="F3745">
        <v>5</v>
      </c>
      <c r="G3745">
        <v>3</v>
      </c>
      <c r="H3745" t="s">
        <v>492</v>
      </c>
      <c r="I3745">
        <v>959</v>
      </c>
      <c r="J3745">
        <v>118</v>
      </c>
      <c r="L3745">
        <v>9</v>
      </c>
      <c r="M3745" t="s">
        <v>492</v>
      </c>
      <c r="N3745" t="s">
        <v>488</v>
      </c>
      <c r="O3745" t="s">
        <v>497</v>
      </c>
      <c r="P3745" s="1">
        <v>45668</v>
      </c>
      <c r="Q3745" s="1">
        <v>45666</v>
      </c>
      <c r="R3745" t="s">
        <v>496</v>
      </c>
      <c r="S3745">
        <v>788.9</v>
      </c>
      <c r="T3745">
        <v>50</v>
      </c>
    </row>
    <row r="3746" spans="1:20" x14ac:dyDescent="0.25">
      <c r="A3746" s="1">
        <v>45666</v>
      </c>
      <c r="B3746">
        <v>1575</v>
      </c>
      <c r="C3746">
        <v>1</v>
      </c>
      <c r="D3746">
        <v>3</v>
      </c>
      <c r="E3746">
        <v>2</v>
      </c>
      <c r="F3746">
        <v>1</v>
      </c>
      <c r="G3746">
        <v>3</v>
      </c>
      <c r="H3746" t="s">
        <v>492</v>
      </c>
      <c r="I3746">
        <v>130</v>
      </c>
      <c r="J3746">
        <v>96</v>
      </c>
      <c r="K3746" s="1">
        <v>45675</v>
      </c>
      <c r="L3746">
        <v>9</v>
      </c>
      <c r="M3746" t="s">
        <v>494</v>
      </c>
      <c r="N3746" t="s">
        <v>488</v>
      </c>
      <c r="O3746" t="s">
        <v>497</v>
      </c>
      <c r="R3746" t="s">
        <v>490</v>
      </c>
      <c r="S3746">
        <v>158.19999999999999</v>
      </c>
      <c r="T3746">
        <v>0</v>
      </c>
    </row>
    <row r="3747" spans="1:20" x14ac:dyDescent="0.25">
      <c r="A3747" s="1">
        <v>45666</v>
      </c>
      <c r="B3747">
        <v>1741</v>
      </c>
      <c r="C3747">
        <v>1</v>
      </c>
      <c r="D3747">
        <v>1</v>
      </c>
      <c r="E3747">
        <v>2</v>
      </c>
      <c r="F3747">
        <v>4</v>
      </c>
      <c r="G3747">
        <v>2</v>
      </c>
      <c r="H3747" t="s">
        <v>491</v>
      </c>
      <c r="I3747">
        <v>91</v>
      </c>
      <c r="J3747">
        <v>102</v>
      </c>
      <c r="K3747" s="1">
        <v>45673</v>
      </c>
      <c r="L3747">
        <v>5</v>
      </c>
      <c r="M3747" t="s">
        <v>494</v>
      </c>
      <c r="N3747" t="s">
        <v>495</v>
      </c>
      <c r="O3747" t="s">
        <v>497</v>
      </c>
      <c r="R3747" t="s">
        <v>490</v>
      </c>
      <c r="S3747">
        <v>135.1</v>
      </c>
      <c r="T3747">
        <v>0</v>
      </c>
    </row>
    <row r="3748" spans="1:20" x14ac:dyDescent="0.25">
      <c r="A3748" s="1">
        <v>45666</v>
      </c>
      <c r="B3748">
        <v>2580</v>
      </c>
      <c r="C3748">
        <v>1</v>
      </c>
      <c r="D3748">
        <v>5</v>
      </c>
      <c r="E3748">
        <v>2</v>
      </c>
      <c r="F3748">
        <v>3</v>
      </c>
      <c r="G3748">
        <v>3</v>
      </c>
      <c r="H3748" t="s">
        <v>492</v>
      </c>
      <c r="I3748">
        <v>433</v>
      </c>
      <c r="J3748">
        <v>134</v>
      </c>
      <c r="L3748">
        <v>6</v>
      </c>
      <c r="M3748" t="s">
        <v>487</v>
      </c>
      <c r="N3748" t="s">
        <v>488</v>
      </c>
      <c r="O3748" t="s">
        <v>489</v>
      </c>
      <c r="P3748" s="1">
        <v>45668</v>
      </c>
      <c r="Q3748" s="1">
        <v>45666</v>
      </c>
      <c r="R3748" t="s">
        <v>498</v>
      </c>
      <c r="S3748">
        <v>403.9</v>
      </c>
      <c r="T3748">
        <v>10</v>
      </c>
    </row>
    <row r="3749" spans="1:20" x14ac:dyDescent="0.25">
      <c r="A3749" s="1">
        <v>45666</v>
      </c>
      <c r="B3749">
        <v>1602</v>
      </c>
      <c r="C3749">
        <v>1</v>
      </c>
      <c r="D3749">
        <v>2</v>
      </c>
      <c r="E3749">
        <v>2</v>
      </c>
      <c r="F3749">
        <v>5</v>
      </c>
      <c r="G3749">
        <v>2</v>
      </c>
      <c r="H3749" t="s">
        <v>491</v>
      </c>
      <c r="I3749">
        <v>174</v>
      </c>
      <c r="J3749">
        <v>80</v>
      </c>
      <c r="K3749" s="1">
        <v>45686</v>
      </c>
      <c r="L3749">
        <v>7</v>
      </c>
      <c r="M3749" t="s">
        <v>492</v>
      </c>
      <c r="N3749" t="s">
        <v>488</v>
      </c>
      <c r="O3749" t="s">
        <v>497</v>
      </c>
      <c r="R3749" t="s">
        <v>490</v>
      </c>
      <c r="T3749">
        <v>0</v>
      </c>
    </row>
    <row r="3750" spans="1:20" x14ac:dyDescent="0.25">
      <c r="A3750" s="1">
        <v>45666</v>
      </c>
      <c r="B3750">
        <v>2992</v>
      </c>
      <c r="C3750">
        <v>1</v>
      </c>
      <c r="D3750">
        <v>2</v>
      </c>
      <c r="E3750">
        <v>2</v>
      </c>
      <c r="F3750">
        <v>5</v>
      </c>
      <c r="G3750">
        <v>1</v>
      </c>
      <c r="H3750" t="s">
        <v>491</v>
      </c>
      <c r="I3750">
        <v>136</v>
      </c>
      <c r="J3750">
        <v>119</v>
      </c>
      <c r="K3750" s="1">
        <v>45695</v>
      </c>
      <c r="L3750">
        <v>10</v>
      </c>
      <c r="M3750" t="s">
        <v>492</v>
      </c>
      <c r="N3750" t="s">
        <v>488</v>
      </c>
      <c r="O3750" t="s">
        <v>497</v>
      </c>
      <c r="R3750" t="s">
        <v>490</v>
      </c>
      <c r="S3750">
        <v>178.5</v>
      </c>
      <c r="T3750">
        <v>0</v>
      </c>
    </row>
    <row r="3751" spans="1:20" x14ac:dyDescent="0.25">
      <c r="A3751" s="1">
        <v>45666</v>
      </c>
      <c r="B3751">
        <v>1909</v>
      </c>
      <c r="C3751">
        <v>1</v>
      </c>
      <c r="D3751">
        <v>3</v>
      </c>
      <c r="E3751">
        <v>2</v>
      </c>
      <c r="F3751">
        <v>2</v>
      </c>
      <c r="G3751">
        <v>3</v>
      </c>
      <c r="H3751" t="s">
        <v>486</v>
      </c>
      <c r="I3751">
        <v>483</v>
      </c>
      <c r="J3751">
        <v>153</v>
      </c>
      <c r="K3751" s="1">
        <v>45692</v>
      </c>
      <c r="L3751">
        <v>2</v>
      </c>
      <c r="M3751" t="s">
        <v>487</v>
      </c>
      <c r="N3751" t="s">
        <v>495</v>
      </c>
      <c r="O3751" t="s">
        <v>489</v>
      </c>
      <c r="R3751" t="s">
        <v>490</v>
      </c>
      <c r="S3751">
        <v>445.2</v>
      </c>
      <c r="T3751">
        <v>0</v>
      </c>
    </row>
    <row r="3752" spans="1:20" x14ac:dyDescent="0.25">
      <c r="A3752" s="1">
        <v>45667</v>
      </c>
      <c r="B3752">
        <v>1794</v>
      </c>
      <c r="C3752">
        <v>1</v>
      </c>
      <c r="D3752">
        <v>1</v>
      </c>
      <c r="E3752">
        <v>2</v>
      </c>
      <c r="F3752">
        <v>4</v>
      </c>
      <c r="G3752">
        <v>2</v>
      </c>
      <c r="H3752" t="s">
        <v>491</v>
      </c>
      <c r="I3752">
        <v>855</v>
      </c>
      <c r="J3752">
        <v>98</v>
      </c>
      <c r="K3752" s="1">
        <v>45680</v>
      </c>
      <c r="L3752">
        <v>9</v>
      </c>
      <c r="M3752" t="s">
        <v>492</v>
      </c>
      <c r="N3752" t="s">
        <v>488</v>
      </c>
      <c r="O3752" t="s">
        <v>497</v>
      </c>
      <c r="R3752" t="s">
        <v>490</v>
      </c>
      <c r="S3752">
        <v>667.1</v>
      </c>
      <c r="T3752">
        <v>0</v>
      </c>
    </row>
    <row r="3753" spans="1:20" x14ac:dyDescent="0.25">
      <c r="A3753" s="1">
        <v>45667</v>
      </c>
      <c r="B3753">
        <v>1825</v>
      </c>
      <c r="C3753">
        <v>1</v>
      </c>
      <c r="D3753">
        <v>5</v>
      </c>
      <c r="E3753">
        <v>2</v>
      </c>
      <c r="F3753">
        <v>5</v>
      </c>
      <c r="G3753">
        <v>2</v>
      </c>
      <c r="H3753" t="s">
        <v>486</v>
      </c>
      <c r="I3753">
        <v>941</v>
      </c>
      <c r="J3753">
        <v>25</v>
      </c>
      <c r="K3753" s="1">
        <v>45682</v>
      </c>
      <c r="L3753">
        <v>1</v>
      </c>
      <c r="M3753" t="s">
        <v>487</v>
      </c>
      <c r="N3753" t="s">
        <v>488</v>
      </c>
      <c r="O3753" t="s">
        <v>497</v>
      </c>
      <c r="R3753" t="s">
        <v>490</v>
      </c>
      <c r="T3753">
        <v>0</v>
      </c>
    </row>
    <row r="3754" spans="1:20" x14ac:dyDescent="0.25">
      <c r="A3754" s="1">
        <v>45667</v>
      </c>
      <c r="B3754">
        <v>1685</v>
      </c>
      <c r="C3754">
        <v>1</v>
      </c>
      <c r="D3754">
        <v>4</v>
      </c>
      <c r="E3754">
        <v>2</v>
      </c>
      <c r="F3754">
        <v>5</v>
      </c>
      <c r="G3754">
        <v>1</v>
      </c>
      <c r="H3754" t="s">
        <v>492</v>
      </c>
      <c r="I3754">
        <v>222</v>
      </c>
      <c r="J3754">
        <v>85</v>
      </c>
      <c r="L3754">
        <v>6</v>
      </c>
      <c r="M3754" t="s">
        <v>492</v>
      </c>
      <c r="N3754" t="s">
        <v>495</v>
      </c>
      <c r="O3754" t="s">
        <v>497</v>
      </c>
      <c r="P3754" s="1">
        <v>45670</v>
      </c>
      <c r="Q3754" s="1">
        <v>45667</v>
      </c>
      <c r="R3754" t="s">
        <v>493</v>
      </c>
      <c r="S3754">
        <v>235.9</v>
      </c>
      <c r="T3754">
        <v>30</v>
      </c>
    </row>
    <row r="3755" spans="1:20" x14ac:dyDescent="0.25">
      <c r="A3755" s="1">
        <v>45667</v>
      </c>
      <c r="B3755">
        <v>3258</v>
      </c>
      <c r="C3755">
        <v>1</v>
      </c>
      <c r="D3755">
        <v>3</v>
      </c>
      <c r="E3755">
        <v>2</v>
      </c>
      <c r="F3755">
        <v>4</v>
      </c>
      <c r="G3755">
        <v>1</v>
      </c>
      <c r="H3755" t="s">
        <v>491</v>
      </c>
      <c r="I3755">
        <v>649</v>
      </c>
      <c r="J3755">
        <v>183</v>
      </c>
      <c r="L3755">
        <v>6</v>
      </c>
      <c r="M3755" t="s">
        <v>494</v>
      </c>
      <c r="N3755" t="s">
        <v>495</v>
      </c>
      <c r="O3755" t="s">
        <v>497</v>
      </c>
      <c r="P3755" s="1">
        <v>45675</v>
      </c>
      <c r="Q3755" s="1">
        <v>45667</v>
      </c>
      <c r="R3755" t="s">
        <v>493</v>
      </c>
      <c r="S3755">
        <v>603.4</v>
      </c>
      <c r="T3755">
        <v>30</v>
      </c>
    </row>
    <row r="3756" spans="1:20" x14ac:dyDescent="0.25">
      <c r="A3756" s="1">
        <v>45667</v>
      </c>
      <c r="B3756">
        <v>3436</v>
      </c>
      <c r="C3756">
        <v>1</v>
      </c>
      <c r="D3756">
        <v>4</v>
      </c>
      <c r="E3756">
        <v>2</v>
      </c>
      <c r="F3756">
        <v>5</v>
      </c>
      <c r="G3756">
        <v>1</v>
      </c>
      <c r="H3756" t="s">
        <v>486</v>
      </c>
      <c r="I3756">
        <v>273</v>
      </c>
      <c r="J3756">
        <v>162</v>
      </c>
      <c r="K3756" s="1">
        <v>45674</v>
      </c>
      <c r="L3756">
        <v>7</v>
      </c>
      <c r="M3756" t="s">
        <v>487</v>
      </c>
      <c r="N3756" t="s">
        <v>495</v>
      </c>
      <c r="O3756" t="s">
        <v>489</v>
      </c>
      <c r="R3756" t="s">
        <v>490</v>
      </c>
      <c r="S3756">
        <v>304.5</v>
      </c>
      <c r="T3756">
        <v>0</v>
      </c>
    </row>
    <row r="3757" spans="1:20" x14ac:dyDescent="0.25">
      <c r="A3757" s="1">
        <v>45667</v>
      </c>
      <c r="B3757">
        <v>821</v>
      </c>
      <c r="C3757">
        <v>1</v>
      </c>
      <c r="D3757">
        <v>2</v>
      </c>
      <c r="E3757">
        <v>2</v>
      </c>
      <c r="F3757">
        <v>5</v>
      </c>
      <c r="G3757">
        <v>3</v>
      </c>
      <c r="H3757" t="s">
        <v>486</v>
      </c>
      <c r="I3757">
        <v>221</v>
      </c>
      <c r="J3757">
        <v>95</v>
      </c>
      <c r="K3757" s="1">
        <v>45683</v>
      </c>
      <c r="L3757">
        <v>2</v>
      </c>
      <c r="M3757" t="s">
        <v>492</v>
      </c>
      <c r="N3757" t="s">
        <v>495</v>
      </c>
      <c r="O3757" t="s">
        <v>489</v>
      </c>
      <c r="R3757" t="s">
        <v>490</v>
      </c>
      <c r="T3757">
        <v>0</v>
      </c>
    </row>
    <row r="3758" spans="1:20" x14ac:dyDescent="0.25">
      <c r="A3758" s="1">
        <v>45667</v>
      </c>
      <c r="B3758">
        <v>3605</v>
      </c>
      <c r="C3758">
        <v>1</v>
      </c>
      <c r="D3758">
        <v>2</v>
      </c>
      <c r="E3758">
        <v>2</v>
      </c>
      <c r="F3758">
        <v>5</v>
      </c>
      <c r="G3758">
        <v>3</v>
      </c>
      <c r="H3758" t="s">
        <v>492</v>
      </c>
      <c r="I3758">
        <v>296</v>
      </c>
      <c r="J3758">
        <v>59</v>
      </c>
      <c r="K3758" s="1">
        <v>45686</v>
      </c>
      <c r="L3758">
        <v>6</v>
      </c>
      <c r="M3758" t="s">
        <v>492</v>
      </c>
      <c r="N3758" t="s">
        <v>488</v>
      </c>
      <c r="O3758" t="s">
        <v>497</v>
      </c>
      <c r="R3758" t="s">
        <v>490</v>
      </c>
      <c r="S3758">
        <v>248.5</v>
      </c>
      <c r="T3758">
        <v>0</v>
      </c>
    </row>
    <row r="3759" spans="1:20" x14ac:dyDescent="0.25">
      <c r="A3759" s="1">
        <v>45667</v>
      </c>
      <c r="B3759">
        <v>278</v>
      </c>
      <c r="C3759">
        <v>1</v>
      </c>
      <c r="D3759">
        <v>5</v>
      </c>
      <c r="E3759">
        <v>2</v>
      </c>
      <c r="F3759">
        <v>2</v>
      </c>
      <c r="G3759">
        <v>1</v>
      </c>
      <c r="H3759" t="s">
        <v>486</v>
      </c>
      <c r="I3759">
        <v>455</v>
      </c>
      <c r="J3759">
        <v>188</v>
      </c>
      <c r="L3759">
        <v>6</v>
      </c>
      <c r="M3759" t="s">
        <v>487</v>
      </c>
      <c r="N3759" t="s">
        <v>495</v>
      </c>
      <c r="O3759" t="s">
        <v>489</v>
      </c>
      <c r="P3759" s="1">
        <v>45676</v>
      </c>
      <c r="Q3759" s="1">
        <v>45667</v>
      </c>
      <c r="R3759" t="s">
        <v>496</v>
      </c>
      <c r="S3759">
        <v>485.1</v>
      </c>
      <c r="T3759">
        <v>50</v>
      </c>
    </row>
    <row r="3760" spans="1:20" x14ac:dyDescent="0.25">
      <c r="A3760" s="1">
        <v>45667</v>
      </c>
      <c r="B3760">
        <v>1853</v>
      </c>
      <c r="C3760">
        <v>1</v>
      </c>
      <c r="D3760">
        <v>5</v>
      </c>
      <c r="E3760">
        <v>2</v>
      </c>
      <c r="F3760">
        <v>5</v>
      </c>
      <c r="G3760">
        <v>3</v>
      </c>
      <c r="H3760" t="s">
        <v>491</v>
      </c>
      <c r="I3760">
        <v>341</v>
      </c>
      <c r="J3760">
        <v>26</v>
      </c>
      <c r="L3760">
        <v>9</v>
      </c>
      <c r="M3760" t="s">
        <v>494</v>
      </c>
      <c r="N3760" t="s">
        <v>488</v>
      </c>
      <c r="O3760" t="s">
        <v>489</v>
      </c>
      <c r="P3760" s="1">
        <v>45670</v>
      </c>
      <c r="Q3760" s="1">
        <v>45667</v>
      </c>
      <c r="R3760" t="s">
        <v>496</v>
      </c>
      <c r="S3760">
        <v>291.89999999999998</v>
      </c>
      <c r="T3760">
        <v>50</v>
      </c>
    </row>
    <row r="3761" spans="1:20" x14ac:dyDescent="0.25">
      <c r="A3761" s="1">
        <v>45667</v>
      </c>
      <c r="B3761">
        <v>2225</v>
      </c>
      <c r="C3761">
        <v>1</v>
      </c>
      <c r="D3761">
        <v>4</v>
      </c>
      <c r="E3761">
        <v>2</v>
      </c>
      <c r="F3761">
        <v>5</v>
      </c>
      <c r="G3761">
        <v>2</v>
      </c>
      <c r="H3761" t="s">
        <v>491</v>
      </c>
      <c r="I3761">
        <v>295</v>
      </c>
      <c r="J3761">
        <v>41</v>
      </c>
      <c r="L3761">
        <v>8</v>
      </c>
      <c r="M3761" t="s">
        <v>492</v>
      </c>
      <c r="N3761" t="s">
        <v>495</v>
      </c>
      <c r="O3761" t="s">
        <v>489</v>
      </c>
      <c r="P3761" s="1">
        <v>45676</v>
      </c>
      <c r="Q3761" s="1">
        <v>45667</v>
      </c>
      <c r="R3761" t="s">
        <v>498</v>
      </c>
      <c r="T3761">
        <v>10</v>
      </c>
    </row>
    <row r="3762" spans="1:20" x14ac:dyDescent="0.25">
      <c r="A3762" s="1">
        <v>45668</v>
      </c>
      <c r="B3762">
        <v>2752</v>
      </c>
      <c r="C3762">
        <v>1</v>
      </c>
      <c r="D3762">
        <v>2</v>
      </c>
      <c r="E3762">
        <v>2</v>
      </c>
      <c r="F3762">
        <v>5</v>
      </c>
      <c r="G3762">
        <v>2</v>
      </c>
      <c r="H3762" t="s">
        <v>486</v>
      </c>
      <c r="I3762">
        <v>98</v>
      </c>
      <c r="J3762">
        <v>91</v>
      </c>
      <c r="L3762">
        <v>5</v>
      </c>
      <c r="M3762" t="s">
        <v>487</v>
      </c>
      <c r="N3762" t="s">
        <v>495</v>
      </c>
      <c r="O3762" t="s">
        <v>489</v>
      </c>
      <c r="P3762" s="1">
        <v>45676</v>
      </c>
      <c r="Q3762" s="1">
        <v>45668</v>
      </c>
      <c r="R3762" t="s">
        <v>496</v>
      </c>
      <c r="S3762">
        <v>167.3</v>
      </c>
      <c r="T3762">
        <v>50</v>
      </c>
    </row>
    <row r="3763" spans="1:20" x14ac:dyDescent="0.25">
      <c r="A3763" s="1">
        <v>45668</v>
      </c>
      <c r="B3763">
        <v>2753</v>
      </c>
      <c r="C3763">
        <v>1</v>
      </c>
      <c r="D3763">
        <v>5</v>
      </c>
      <c r="E3763">
        <v>2</v>
      </c>
      <c r="F3763">
        <v>2</v>
      </c>
      <c r="G3763">
        <v>3</v>
      </c>
      <c r="H3763" t="s">
        <v>491</v>
      </c>
      <c r="I3763">
        <v>273</v>
      </c>
      <c r="J3763">
        <v>125</v>
      </c>
      <c r="K3763" s="1">
        <v>45686</v>
      </c>
      <c r="L3763">
        <v>7</v>
      </c>
      <c r="M3763" t="s">
        <v>494</v>
      </c>
      <c r="N3763" t="s">
        <v>488</v>
      </c>
      <c r="O3763" t="s">
        <v>497</v>
      </c>
      <c r="R3763" t="s">
        <v>490</v>
      </c>
      <c r="S3763">
        <v>278.60000000000002</v>
      </c>
      <c r="T3763">
        <v>0</v>
      </c>
    </row>
    <row r="3764" spans="1:20" x14ac:dyDescent="0.25">
      <c r="A3764" s="1">
        <v>45668</v>
      </c>
      <c r="B3764">
        <v>1026</v>
      </c>
      <c r="C3764">
        <v>1</v>
      </c>
      <c r="D3764">
        <v>5</v>
      </c>
      <c r="E3764">
        <v>2</v>
      </c>
      <c r="F3764">
        <v>1</v>
      </c>
      <c r="G3764">
        <v>3</v>
      </c>
      <c r="H3764" t="s">
        <v>491</v>
      </c>
      <c r="I3764">
        <v>606</v>
      </c>
      <c r="J3764">
        <v>158</v>
      </c>
      <c r="K3764" s="1">
        <v>45678</v>
      </c>
      <c r="L3764">
        <v>7</v>
      </c>
      <c r="M3764" t="s">
        <v>492</v>
      </c>
      <c r="N3764" t="s">
        <v>495</v>
      </c>
      <c r="O3764" t="s">
        <v>489</v>
      </c>
      <c r="R3764" t="s">
        <v>490</v>
      </c>
      <c r="S3764">
        <v>534.79999999999995</v>
      </c>
      <c r="T3764">
        <v>0</v>
      </c>
    </row>
    <row r="3765" spans="1:20" x14ac:dyDescent="0.25">
      <c r="A3765" s="1">
        <v>45668</v>
      </c>
      <c r="B3765">
        <v>3230</v>
      </c>
      <c r="C3765">
        <v>1</v>
      </c>
      <c r="D3765">
        <v>2</v>
      </c>
      <c r="E3765">
        <v>2</v>
      </c>
      <c r="F3765">
        <v>5</v>
      </c>
      <c r="G3765">
        <v>2</v>
      </c>
      <c r="H3765" t="s">
        <v>486</v>
      </c>
      <c r="I3765">
        <v>161</v>
      </c>
      <c r="J3765">
        <v>149</v>
      </c>
      <c r="L3765">
        <v>5</v>
      </c>
      <c r="M3765" t="s">
        <v>492</v>
      </c>
      <c r="N3765" t="s">
        <v>495</v>
      </c>
      <c r="O3765" t="s">
        <v>497</v>
      </c>
      <c r="P3765" s="1">
        <v>45673</v>
      </c>
      <c r="Q3765" s="1">
        <v>45668</v>
      </c>
      <c r="R3765" t="s">
        <v>496</v>
      </c>
      <c r="T3765">
        <v>50</v>
      </c>
    </row>
    <row r="3766" spans="1:20" x14ac:dyDescent="0.25">
      <c r="A3766" s="1">
        <v>45668</v>
      </c>
      <c r="B3766">
        <v>1540</v>
      </c>
      <c r="C3766">
        <v>1</v>
      </c>
      <c r="D3766">
        <v>2</v>
      </c>
      <c r="E3766">
        <v>2</v>
      </c>
      <c r="F3766">
        <v>5</v>
      </c>
      <c r="G3766">
        <v>2</v>
      </c>
      <c r="H3766" t="s">
        <v>492</v>
      </c>
      <c r="I3766">
        <v>812</v>
      </c>
      <c r="J3766">
        <v>49</v>
      </c>
      <c r="L3766">
        <v>7</v>
      </c>
      <c r="M3766" t="s">
        <v>492</v>
      </c>
      <c r="N3766" t="s">
        <v>488</v>
      </c>
      <c r="O3766" t="s">
        <v>497</v>
      </c>
      <c r="P3766" s="1">
        <v>45671</v>
      </c>
      <c r="Q3766" s="1">
        <v>45668</v>
      </c>
      <c r="R3766" t="s">
        <v>498</v>
      </c>
      <c r="S3766">
        <v>609.70000000000005</v>
      </c>
      <c r="T3766">
        <v>10</v>
      </c>
    </row>
    <row r="3767" spans="1:20" x14ac:dyDescent="0.25">
      <c r="A3767" s="1">
        <v>45668</v>
      </c>
      <c r="B3767">
        <v>4645</v>
      </c>
      <c r="C3767">
        <v>1</v>
      </c>
      <c r="D3767">
        <v>1</v>
      </c>
      <c r="E3767">
        <v>2</v>
      </c>
      <c r="F3767">
        <v>2</v>
      </c>
      <c r="G3767">
        <v>3</v>
      </c>
      <c r="H3767" t="s">
        <v>492</v>
      </c>
      <c r="I3767">
        <v>694</v>
      </c>
      <c r="J3767">
        <v>87</v>
      </c>
      <c r="K3767" s="1">
        <v>45681</v>
      </c>
      <c r="L3767">
        <v>3</v>
      </c>
      <c r="M3767" t="s">
        <v>487</v>
      </c>
      <c r="N3767" t="s">
        <v>488</v>
      </c>
      <c r="O3767" t="s">
        <v>489</v>
      </c>
      <c r="R3767" t="s">
        <v>490</v>
      </c>
      <c r="S3767">
        <v>546.70000000000005</v>
      </c>
      <c r="T3767">
        <v>0</v>
      </c>
    </row>
    <row r="3768" spans="1:20" x14ac:dyDescent="0.25">
      <c r="A3768" s="1">
        <v>45668</v>
      </c>
      <c r="B3768">
        <v>4756</v>
      </c>
      <c r="C3768">
        <v>1</v>
      </c>
      <c r="D3768">
        <v>5</v>
      </c>
      <c r="E3768">
        <v>2</v>
      </c>
      <c r="F3768">
        <v>3</v>
      </c>
      <c r="G3768">
        <v>3</v>
      </c>
      <c r="H3768" t="s">
        <v>491</v>
      </c>
      <c r="I3768">
        <v>298</v>
      </c>
      <c r="J3768">
        <v>108</v>
      </c>
      <c r="K3768" s="1">
        <v>45684</v>
      </c>
      <c r="L3768">
        <v>7</v>
      </c>
      <c r="M3768" t="s">
        <v>487</v>
      </c>
      <c r="N3768" t="s">
        <v>495</v>
      </c>
      <c r="O3768" t="s">
        <v>497</v>
      </c>
      <c r="R3768" t="s">
        <v>490</v>
      </c>
      <c r="S3768">
        <v>284.2</v>
      </c>
      <c r="T3768">
        <v>0</v>
      </c>
    </row>
    <row r="3769" spans="1:20" x14ac:dyDescent="0.25">
      <c r="A3769" s="1">
        <v>45668</v>
      </c>
      <c r="B3769">
        <v>1378</v>
      </c>
      <c r="C3769">
        <v>1</v>
      </c>
      <c r="D3769">
        <v>4</v>
      </c>
      <c r="E3769">
        <v>2</v>
      </c>
      <c r="F3769">
        <v>5</v>
      </c>
      <c r="G3769">
        <v>1</v>
      </c>
      <c r="H3769" t="s">
        <v>486</v>
      </c>
      <c r="I3769">
        <v>574</v>
      </c>
      <c r="J3769">
        <v>168</v>
      </c>
      <c r="K3769" s="1">
        <v>45696</v>
      </c>
      <c r="L3769">
        <v>6</v>
      </c>
      <c r="M3769" t="s">
        <v>487</v>
      </c>
      <c r="N3769" t="s">
        <v>495</v>
      </c>
      <c r="O3769" t="s">
        <v>489</v>
      </c>
      <c r="R3769" t="s">
        <v>490</v>
      </c>
      <c r="T3769">
        <v>0</v>
      </c>
    </row>
    <row r="3770" spans="1:20" x14ac:dyDescent="0.25">
      <c r="A3770" s="1">
        <v>45668</v>
      </c>
      <c r="B3770">
        <v>3489</v>
      </c>
      <c r="C3770">
        <v>1</v>
      </c>
      <c r="D3770">
        <v>3</v>
      </c>
      <c r="E3770">
        <v>2</v>
      </c>
      <c r="F3770">
        <v>1</v>
      </c>
      <c r="G3770">
        <v>1</v>
      </c>
      <c r="H3770" t="s">
        <v>491</v>
      </c>
      <c r="I3770">
        <v>889</v>
      </c>
      <c r="J3770">
        <v>172</v>
      </c>
      <c r="K3770" s="1">
        <v>45681</v>
      </c>
      <c r="L3770">
        <v>6</v>
      </c>
      <c r="M3770" t="s">
        <v>494</v>
      </c>
      <c r="N3770" t="s">
        <v>495</v>
      </c>
      <c r="O3770" t="s">
        <v>497</v>
      </c>
      <c r="R3770" t="s">
        <v>490</v>
      </c>
      <c r="S3770">
        <v>742.7</v>
      </c>
      <c r="T3770">
        <v>0</v>
      </c>
    </row>
    <row r="3771" spans="1:20" x14ac:dyDescent="0.25">
      <c r="A3771" s="1">
        <v>45668</v>
      </c>
      <c r="B3771">
        <v>3707</v>
      </c>
      <c r="C3771">
        <v>1</v>
      </c>
      <c r="D3771">
        <v>3</v>
      </c>
      <c r="E3771">
        <v>2</v>
      </c>
      <c r="F3771">
        <v>1</v>
      </c>
      <c r="G3771">
        <v>3</v>
      </c>
      <c r="H3771" t="s">
        <v>491</v>
      </c>
      <c r="I3771">
        <v>480</v>
      </c>
      <c r="J3771">
        <v>92</v>
      </c>
      <c r="K3771" s="1">
        <v>45689</v>
      </c>
      <c r="L3771">
        <v>2</v>
      </c>
      <c r="M3771" t="s">
        <v>492</v>
      </c>
      <c r="N3771" t="s">
        <v>488</v>
      </c>
      <c r="O3771" t="s">
        <v>497</v>
      </c>
      <c r="R3771" t="s">
        <v>490</v>
      </c>
      <c r="S3771">
        <v>400.4</v>
      </c>
      <c r="T3771">
        <v>0</v>
      </c>
    </row>
    <row r="3772" spans="1:20" x14ac:dyDescent="0.25">
      <c r="A3772" s="1">
        <v>45669</v>
      </c>
      <c r="B3772">
        <v>1044</v>
      </c>
      <c r="C3772">
        <v>1</v>
      </c>
      <c r="D3772">
        <v>2</v>
      </c>
      <c r="E3772">
        <v>2</v>
      </c>
      <c r="F3772">
        <v>5</v>
      </c>
      <c r="G3772">
        <v>2</v>
      </c>
      <c r="H3772" t="s">
        <v>486</v>
      </c>
      <c r="I3772">
        <v>651</v>
      </c>
      <c r="J3772">
        <v>91</v>
      </c>
      <c r="L3772">
        <v>2</v>
      </c>
      <c r="M3772" t="s">
        <v>492</v>
      </c>
      <c r="N3772" t="s">
        <v>488</v>
      </c>
      <c r="O3772" t="s">
        <v>489</v>
      </c>
      <c r="P3772" s="1">
        <v>45676</v>
      </c>
      <c r="Q3772" s="1">
        <v>45669</v>
      </c>
      <c r="R3772" t="s">
        <v>498</v>
      </c>
      <c r="T3772">
        <v>10</v>
      </c>
    </row>
    <row r="3773" spans="1:20" x14ac:dyDescent="0.25">
      <c r="A3773" s="1">
        <v>45669</v>
      </c>
      <c r="B3773">
        <v>2874</v>
      </c>
      <c r="C3773">
        <v>1</v>
      </c>
      <c r="D3773">
        <v>4</v>
      </c>
      <c r="E3773">
        <v>2</v>
      </c>
      <c r="F3773">
        <v>5</v>
      </c>
      <c r="G3773">
        <v>3</v>
      </c>
      <c r="H3773" t="s">
        <v>492</v>
      </c>
      <c r="I3773">
        <v>716</v>
      </c>
      <c r="J3773">
        <v>152</v>
      </c>
      <c r="K3773" s="1">
        <v>45694</v>
      </c>
      <c r="L3773">
        <v>7</v>
      </c>
      <c r="M3773" t="s">
        <v>494</v>
      </c>
      <c r="N3773" t="s">
        <v>495</v>
      </c>
      <c r="O3773" t="s">
        <v>497</v>
      </c>
      <c r="R3773" t="s">
        <v>490</v>
      </c>
      <c r="S3773">
        <v>607.6</v>
      </c>
      <c r="T3773">
        <v>0</v>
      </c>
    </row>
    <row r="3774" spans="1:20" x14ac:dyDescent="0.25">
      <c r="A3774" s="1">
        <v>45669</v>
      </c>
      <c r="B3774">
        <v>2348</v>
      </c>
      <c r="C3774">
        <v>1</v>
      </c>
      <c r="D3774">
        <v>1</v>
      </c>
      <c r="E3774">
        <v>2</v>
      </c>
      <c r="F3774">
        <v>5</v>
      </c>
      <c r="G3774">
        <v>2</v>
      </c>
      <c r="H3774" t="s">
        <v>491</v>
      </c>
      <c r="I3774">
        <v>203</v>
      </c>
      <c r="J3774">
        <v>85</v>
      </c>
      <c r="L3774">
        <v>1</v>
      </c>
      <c r="M3774" t="s">
        <v>494</v>
      </c>
      <c r="N3774" t="s">
        <v>488</v>
      </c>
      <c r="O3774" t="s">
        <v>489</v>
      </c>
      <c r="P3774" s="1">
        <v>45678</v>
      </c>
      <c r="Q3774" s="1">
        <v>45669</v>
      </c>
      <c r="R3774" t="s">
        <v>493</v>
      </c>
      <c r="S3774">
        <v>222.6</v>
      </c>
      <c r="T3774">
        <v>30</v>
      </c>
    </row>
    <row r="3775" spans="1:20" x14ac:dyDescent="0.25">
      <c r="A3775" s="1">
        <v>45669</v>
      </c>
      <c r="B3775">
        <v>106</v>
      </c>
      <c r="C3775">
        <v>1</v>
      </c>
      <c r="D3775">
        <v>5</v>
      </c>
      <c r="E3775">
        <v>2</v>
      </c>
      <c r="F3775">
        <v>3</v>
      </c>
      <c r="G3775">
        <v>3</v>
      </c>
      <c r="H3775" t="s">
        <v>492</v>
      </c>
      <c r="I3775">
        <v>615</v>
      </c>
      <c r="J3775">
        <v>104</v>
      </c>
      <c r="L3775">
        <v>9</v>
      </c>
      <c r="M3775" t="s">
        <v>487</v>
      </c>
      <c r="N3775" t="s">
        <v>488</v>
      </c>
      <c r="O3775" t="s">
        <v>497</v>
      </c>
      <c r="P3775" s="1">
        <v>45675</v>
      </c>
      <c r="Q3775" s="1">
        <v>45669</v>
      </c>
      <c r="R3775" t="s">
        <v>496</v>
      </c>
      <c r="T3775">
        <v>50</v>
      </c>
    </row>
    <row r="3776" spans="1:20" x14ac:dyDescent="0.25">
      <c r="A3776" s="1">
        <v>45669</v>
      </c>
      <c r="B3776">
        <v>4659</v>
      </c>
      <c r="C3776">
        <v>1</v>
      </c>
      <c r="D3776">
        <v>1</v>
      </c>
      <c r="E3776">
        <v>2</v>
      </c>
      <c r="F3776">
        <v>2</v>
      </c>
      <c r="G3776">
        <v>3</v>
      </c>
      <c r="H3776" t="s">
        <v>491</v>
      </c>
      <c r="I3776">
        <v>333</v>
      </c>
      <c r="J3776">
        <v>68</v>
      </c>
      <c r="K3776" s="1">
        <v>45682</v>
      </c>
      <c r="L3776">
        <v>3</v>
      </c>
      <c r="M3776" t="s">
        <v>492</v>
      </c>
      <c r="N3776" t="s">
        <v>495</v>
      </c>
      <c r="O3776" t="s">
        <v>497</v>
      </c>
      <c r="R3776" t="s">
        <v>490</v>
      </c>
      <c r="S3776">
        <v>280.7</v>
      </c>
      <c r="T3776">
        <v>0</v>
      </c>
    </row>
    <row r="3777" spans="1:20" x14ac:dyDescent="0.25">
      <c r="A3777" s="1">
        <v>45669</v>
      </c>
      <c r="B3777">
        <v>1060</v>
      </c>
      <c r="C3777">
        <v>1</v>
      </c>
      <c r="D3777">
        <v>4</v>
      </c>
      <c r="E3777">
        <v>2</v>
      </c>
      <c r="F3777">
        <v>5</v>
      </c>
      <c r="G3777">
        <v>2</v>
      </c>
      <c r="H3777" t="s">
        <v>486</v>
      </c>
      <c r="I3777">
        <v>430</v>
      </c>
      <c r="J3777">
        <v>27</v>
      </c>
      <c r="L3777">
        <v>6</v>
      </c>
      <c r="M3777" t="s">
        <v>494</v>
      </c>
      <c r="N3777" t="s">
        <v>495</v>
      </c>
      <c r="O3777" t="s">
        <v>489</v>
      </c>
      <c r="P3777" s="1">
        <v>45672</v>
      </c>
      <c r="Q3777" s="1">
        <v>45669</v>
      </c>
      <c r="R3777" t="s">
        <v>493</v>
      </c>
      <c r="S3777">
        <v>340.9</v>
      </c>
      <c r="T3777">
        <v>30</v>
      </c>
    </row>
    <row r="3778" spans="1:20" x14ac:dyDescent="0.25">
      <c r="A3778" s="1">
        <v>45669</v>
      </c>
      <c r="B3778">
        <v>3977</v>
      </c>
      <c r="C3778">
        <v>1</v>
      </c>
      <c r="D3778">
        <v>1</v>
      </c>
      <c r="E3778">
        <v>2</v>
      </c>
      <c r="F3778">
        <v>4</v>
      </c>
      <c r="G3778">
        <v>2</v>
      </c>
      <c r="H3778" t="s">
        <v>486</v>
      </c>
      <c r="I3778">
        <v>503</v>
      </c>
      <c r="J3778">
        <v>174</v>
      </c>
      <c r="L3778">
        <v>3</v>
      </c>
      <c r="M3778" t="s">
        <v>494</v>
      </c>
      <c r="N3778" t="s">
        <v>495</v>
      </c>
      <c r="O3778" t="s">
        <v>489</v>
      </c>
      <c r="P3778" s="1">
        <v>45674</v>
      </c>
      <c r="Q3778" s="1">
        <v>45669</v>
      </c>
      <c r="R3778" t="s">
        <v>498</v>
      </c>
      <c r="S3778">
        <v>480.9</v>
      </c>
      <c r="T3778">
        <v>10</v>
      </c>
    </row>
    <row r="3779" spans="1:20" x14ac:dyDescent="0.25">
      <c r="A3779" s="1">
        <v>45669</v>
      </c>
      <c r="B3779">
        <v>4176</v>
      </c>
      <c r="C3779">
        <v>1</v>
      </c>
      <c r="D3779">
        <v>2</v>
      </c>
      <c r="E3779">
        <v>2</v>
      </c>
      <c r="F3779">
        <v>5</v>
      </c>
      <c r="G3779">
        <v>3</v>
      </c>
      <c r="H3779" t="s">
        <v>492</v>
      </c>
      <c r="I3779">
        <v>339</v>
      </c>
      <c r="J3779">
        <v>21</v>
      </c>
      <c r="K3779" s="1">
        <v>45689</v>
      </c>
      <c r="L3779">
        <v>9</v>
      </c>
      <c r="M3779" t="s">
        <v>494</v>
      </c>
      <c r="N3779" t="s">
        <v>495</v>
      </c>
      <c r="O3779" t="s">
        <v>489</v>
      </c>
      <c r="R3779" t="s">
        <v>490</v>
      </c>
      <c r="S3779">
        <v>252</v>
      </c>
      <c r="T3779">
        <v>0</v>
      </c>
    </row>
    <row r="3780" spans="1:20" x14ac:dyDescent="0.25">
      <c r="A3780" s="1">
        <v>45669</v>
      </c>
      <c r="B3780">
        <v>4167</v>
      </c>
      <c r="C3780">
        <v>1</v>
      </c>
      <c r="D3780">
        <v>3</v>
      </c>
      <c r="E3780">
        <v>2</v>
      </c>
      <c r="F3780">
        <v>4</v>
      </c>
      <c r="G3780">
        <v>2</v>
      </c>
      <c r="H3780" t="s">
        <v>491</v>
      </c>
      <c r="I3780">
        <v>227</v>
      </c>
      <c r="J3780">
        <v>47</v>
      </c>
      <c r="L3780">
        <v>10</v>
      </c>
      <c r="M3780" t="s">
        <v>487</v>
      </c>
      <c r="N3780" t="s">
        <v>488</v>
      </c>
      <c r="O3780" t="s">
        <v>497</v>
      </c>
      <c r="P3780" s="1">
        <v>45676</v>
      </c>
      <c r="Q3780" s="1">
        <v>45669</v>
      </c>
      <c r="R3780" t="s">
        <v>493</v>
      </c>
      <c r="S3780">
        <v>212.8</v>
      </c>
      <c r="T3780">
        <v>30</v>
      </c>
    </row>
    <row r="3781" spans="1:20" x14ac:dyDescent="0.25">
      <c r="A3781" s="1">
        <v>45669</v>
      </c>
      <c r="B3781">
        <v>4920</v>
      </c>
      <c r="C3781">
        <v>1</v>
      </c>
      <c r="D3781">
        <v>2</v>
      </c>
      <c r="E3781">
        <v>2</v>
      </c>
      <c r="F3781">
        <v>5</v>
      </c>
      <c r="G3781">
        <v>2</v>
      </c>
      <c r="H3781" t="s">
        <v>486</v>
      </c>
      <c r="I3781">
        <v>370</v>
      </c>
      <c r="J3781">
        <v>158</v>
      </c>
      <c r="K3781" s="1">
        <v>45696</v>
      </c>
      <c r="L3781">
        <v>7</v>
      </c>
      <c r="M3781" t="s">
        <v>487</v>
      </c>
      <c r="N3781" t="s">
        <v>495</v>
      </c>
      <c r="O3781" t="s">
        <v>489</v>
      </c>
      <c r="R3781" t="s">
        <v>490</v>
      </c>
      <c r="S3781">
        <v>369.6</v>
      </c>
      <c r="T3781">
        <v>0</v>
      </c>
    </row>
    <row r="3782" spans="1:20" x14ac:dyDescent="0.25">
      <c r="A3782" s="1">
        <v>45670</v>
      </c>
      <c r="B3782">
        <v>4902</v>
      </c>
      <c r="C3782">
        <v>1</v>
      </c>
      <c r="D3782">
        <v>5</v>
      </c>
      <c r="E3782">
        <v>2</v>
      </c>
      <c r="F3782">
        <v>5</v>
      </c>
      <c r="G3782">
        <v>3</v>
      </c>
      <c r="H3782" t="s">
        <v>491</v>
      </c>
      <c r="I3782">
        <v>787</v>
      </c>
      <c r="J3782">
        <v>65</v>
      </c>
      <c r="K3782" s="1">
        <v>45690</v>
      </c>
      <c r="L3782">
        <v>1</v>
      </c>
      <c r="M3782" t="s">
        <v>492</v>
      </c>
      <c r="N3782" t="s">
        <v>495</v>
      </c>
      <c r="O3782" t="s">
        <v>489</v>
      </c>
      <c r="R3782" t="s">
        <v>490</v>
      </c>
      <c r="S3782">
        <v>596.4</v>
      </c>
      <c r="T3782">
        <v>0</v>
      </c>
    </row>
    <row r="3783" spans="1:20" x14ac:dyDescent="0.25">
      <c r="A3783" s="1">
        <v>45670</v>
      </c>
      <c r="B3783">
        <v>358</v>
      </c>
      <c r="C3783">
        <v>1</v>
      </c>
      <c r="D3783">
        <v>2</v>
      </c>
      <c r="E3783">
        <v>2</v>
      </c>
      <c r="F3783">
        <v>5</v>
      </c>
      <c r="G3783">
        <v>1</v>
      </c>
      <c r="H3783" t="s">
        <v>491</v>
      </c>
      <c r="I3783">
        <v>228</v>
      </c>
      <c r="J3783">
        <v>145</v>
      </c>
      <c r="L3783">
        <v>4</v>
      </c>
      <c r="M3783" t="s">
        <v>487</v>
      </c>
      <c r="N3783" t="s">
        <v>488</v>
      </c>
      <c r="O3783" t="s">
        <v>489</v>
      </c>
      <c r="P3783" s="1">
        <v>45678</v>
      </c>
      <c r="Q3783" s="1">
        <v>45670</v>
      </c>
      <c r="R3783" t="s">
        <v>496</v>
      </c>
      <c r="S3783">
        <v>296.10000000000002</v>
      </c>
      <c r="T3783">
        <v>50</v>
      </c>
    </row>
    <row r="3784" spans="1:20" x14ac:dyDescent="0.25">
      <c r="A3784" s="1">
        <v>45670</v>
      </c>
      <c r="B3784">
        <v>4947</v>
      </c>
      <c r="C3784">
        <v>1</v>
      </c>
      <c r="D3784">
        <v>4</v>
      </c>
      <c r="E3784">
        <v>2</v>
      </c>
      <c r="F3784">
        <v>5</v>
      </c>
      <c r="G3784">
        <v>1</v>
      </c>
      <c r="H3784" t="s">
        <v>492</v>
      </c>
      <c r="I3784">
        <v>167</v>
      </c>
      <c r="J3784">
        <v>40</v>
      </c>
      <c r="K3784" s="1">
        <v>45694</v>
      </c>
      <c r="L3784">
        <v>5</v>
      </c>
      <c r="M3784" t="s">
        <v>492</v>
      </c>
      <c r="N3784" t="s">
        <v>488</v>
      </c>
      <c r="O3784" t="s">
        <v>489</v>
      </c>
      <c r="R3784" t="s">
        <v>490</v>
      </c>
      <c r="S3784">
        <v>144.9</v>
      </c>
      <c r="T3784">
        <v>0</v>
      </c>
    </row>
    <row r="3785" spans="1:20" x14ac:dyDescent="0.25">
      <c r="A3785" s="1">
        <v>45670</v>
      </c>
      <c r="B3785">
        <v>2868</v>
      </c>
      <c r="C3785">
        <v>1</v>
      </c>
      <c r="D3785">
        <v>4</v>
      </c>
      <c r="E3785">
        <v>2</v>
      </c>
      <c r="F3785">
        <v>5</v>
      </c>
      <c r="G3785">
        <v>2</v>
      </c>
      <c r="H3785" t="s">
        <v>491</v>
      </c>
      <c r="I3785">
        <v>421</v>
      </c>
      <c r="J3785">
        <v>189</v>
      </c>
      <c r="K3785" s="1">
        <v>45686</v>
      </c>
      <c r="L3785">
        <v>7</v>
      </c>
      <c r="M3785" t="s">
        <v>487</v>
      </c>
      <c r="N3785" t="s">
        <v>488</v>
      </c>
      <c r="O3785" t="s">
        <v>497</v>
      </c>
      <c r="R3785" t="s">
        <v>490</v>
      </c>
      <c r="S3785">
        <v>427</v>
      </c>
      <c r="T3785">
        <v>0</v>
      </c>
    </row>
    <row r="3786" spans="1:20" x14ac:dyDescent="0.25">
      <c r="A3786" s="1">
        <v>45670</v>
      </c>
      <c r="B3786">
        <v>2228</v>
      </c>
      <c r="C3786">
        <v>1</v>
      </c>
      <c r="D3786">
        <v>5</v>
      </c>
      <c r="E3786">
        <v>2</v>
      </c>
      <c r="F3786">
        <v>2</v>
      </c>
      <c r="G3786">
        <v>3</v>
      </c>
      <c r="H3786" t="s">
        <v>491</v>
      </c>
      <c r="I3786">
        <v>413</v>
      </c>
      <c r="J3786">
        <v>51</v>
      </c>
      <c r="L3786">
        <v>7</v>
      </c>
      <c r="M3786" t="s">
        <v>487</v>
      </c>
      <c r="N3786" t="s">
        <v>488</v>
      </c>
      <c r="O3786" t="s">
        <v>497</v>
      </c>
      <c r="P3786" s="1">
        <v>45674</v>
      </c>
      <c r="Q3786" s="1">
        <v>45670</v>
      </c>
      <c r="R3786" t="s">
        <v>498</v>
      </c>
      <c r="S3786">
        <v>331.8</v>
      </c>
      <c r="T3786">
        <v>10</v>
      </c>
    </row>
    <row r="3787" spans="1:20" x14ac:dyDescent="0.25">
      <c r="A3787" s="1">
        <v>45670</v>
      </c>
      <c r="B3787">
        <v>913</v>
      </c>
      <c r="C3787">
        <v>1</v>
      </c>
      <c r="D3787">
        <v>5</v>
      </c>
      <c r="E3787">
        <v>2</v>
      </c>
      <c r="F3787">
        <v>1</v>
      </c>
      <c r="G3787">
        <v>2</v>
      </c>
      <c r="H3787" t="s">
        <v>492</v>
      </c>
      <c r="I3787">
        <v>778</v>
      </c>
      <c r="J3787">
        <v>179</v>
      </c>
      <c r="K3787" s="1">
        <v>45679</v>
      </c>
      <c r="L3787">
        <v>5</v>
      </c>
      <c r="M3787" t="s">
        <v>487</v>
      </c>
      <c r="N3787" t="s">
        <v>488</v>
      </c>
      <c r="O3787" t="s">
        <v>497</v>
      </c>
      <c r="R3787" t="s">
        <v>490</v>
      </c>
      <c r="S3787">
        <v>669.9</v>
      </c>
      <c r="T3787">
        <v>0</v>
      </c>
    </row>
    <row r="3788" spans="1:20" x14ac:dyDescent="0.25">
      <c r="A3788" s="1">
        <v>45670</v>
      </c>
      <c r="B3788">
        <v>227</v>
      </c>
      <c r="C3788">
        <v>1</v>
      </c>
      <c r="D3788">
        <v>3</v>
      </c>
      <c r="E3788">
        <v>2</v>
      </c>
      <c r="F3788">
        <v>4</v>
      </c>
      <c r="G3788">
        <v>3</v>
      </c>
      <c r="H3788" t="s">
        <v>486</v>
      </c>
      <c r="I3788">
        <v>444</v>
      </c>
      <c r="J3788">
        <v>169</v>
      </c>
      <c r="L3788">
        <v>1</v>
      </c>
      <c r="M3788" t="s">
        <v>494</v>
      </c>
      <c r="N3788" t="s">
        <v>488</v>
      </c>
      <c r="O3788" t="s">
        <v>497</v>
      </c>
      <c r="P3788" s="1">
        <v>45672</v>
      </c>
      <c r="Q3788" s="1">
        <v>45670</v>
      </c>
      <c r="R3788" t="s">
        <v>498</v>
      </c>
      <c r="S3788">
        <v>436.1</v>
      </c>
      <c r="T3788">
        <v>10</v>
      </c>
    </row>
    <row r="3789" spans="1:20" x14ac:dyDescent="0.25">
      <c r="A3789" s="1">
        <v>45670</v>
      </c>
      <c r="B3789">
        <v>3099</v>
      </c>
      <c r="C3789">
        <v>1</v>
      </c>
      <c r="D3789">
        <v>1</v>
      </c>
      <c r="E3789">
        <v>2</v>
      </c>
      <c r="F3789">
        <v>2</v>
      </c>
      <c r="G3789">
        <v>1</v>
      </c>
      <c r="H3789" t="s">
        <v>491</v>
      </c>
      <c r="I3789">
        <v>791</v>
      </c>
      <c r="J3789">
        <v>96</v>
      </c>
      <c r="L3789">
        <v>5</v>
      </c>
      <c r="M3789" t="s">
        <v>487</v>
      </c>
      <c r="N3789" t="s">
        <v>488</v>
      </c>
      <c r="O3789" t="s">
        <v>497</v>
      </c>
      <c r="P3789" s="1">
        <v>45672</v>
      </c>
      <c r="Q3789" s="1">
        <v>45670</v>
      </c>
      <c r="R3789" t="s">
        <v>498</v>
      </c>
      <c r="S3789">
        <v>627.9</v>
      </c>
      <c r="T3789">
        <v>10</v>
      </c>
    </row>
    <row r="3790" spans="1:20" x14ac:dyDescent="0.25">
      <c r="A3790" s="1">
        <v>45670</v>
      </c>
      <c r="B3790">
        <v>4203</v>
      </c>
      <c r="C3790">
        <v>1</v>
      </c>
      <c r="D3790">
        <v>3</v>
      </c>
      <c r="E3790">
        <v>2</v>
      </c>
      <c r="F3790">
        <v>2</v>
      </c>
      <c r="G3790">
        <v>1</v>
      </c>
      <c r="H3790" t="s">
        <v>491</v>
      </c>
      <c r="I3790">
        <v>684</v>
      </c>
      <c r="J3790">
        <v>40</v>
      </c>
      <c r="K3790" s="1">
        <v>45682</v>
      </c>
      <c r="L3790">
        <v>5</v>
      </c>
      <c r="M3790" t="s">
        <v>492</v>
      </c>
      <c r="N3790" t="s">
        <v>495</v>
      </c>
      <c r="O3790" t="s">
        <v>497</v>
      </c>
      <c r="R3790" t="s">
        <v>490</v>
      </c>
      <c r="S3790">
        <v>506.8</v>
      </c>
      <c r="T3790">
        <v>0</v>
      </c>
    </row>
    <row r="3791" spans="1:20" x14ac:dyDescent="0.25">
      <c r="A3791" s="1">
        <v>45670</v>
      </c>
      <c r="B3791">
        <v>1969</v>
      </c>
      <c r="C3791">
        <v>1</v>
      </c>
      <c r="D3791">
        <v>2</v>
      </c>
      <c r="E3791">
        <v>2</v>
      </c>
      <c r="F3791">
        <v>5</v>
      </c>
      <c r="G3791">
        <v>1</v>
      </c>
      <c r="H3791" t="s">
        <v>486</v>
      </c>
      <c r="I3791">
        <v>194</v>
      </c>
      <c r="J3791">
        <v>169</v>
      </c>
      <c r="L3791">
        <v>4</v>
      </c>
      <c r="M3791" t="s">
        <v>487</v>
      </c>
      <c r="N3791" t="s">
        <v>495</v>
      </c>
      <c r="O3791" t="s">
        <v>489</v>
      </c>
      <c r="P3791" s="1">
        <v>45673</v>
      </c>
      <c r="Q3791" s="1">
        <v>45670</v>
      </c>
      <c r="R3791" t="s">
        <v>493</v>
      </c>
      <c r="S3791">
        <v>275.10000000000002</v>
      </c>
      <c r="T3791">
        <v>30</v>
      </c>
    </row>
    <row r="3792" spans="1:20" x14ac:dyDescent="0.25">
      <c r="A3792" s="1">
        <v>45671</v>
      </c>
      <c r="B3792">
        <v>1096</v>
      </c>
      <c r="C3792">
        <v>1</v>
      </c>
      <c r="D3792">
        <v>1</v>
      </c>
      <c r="E3792">
        <v>2</v>
      </c>
      <c r="F3792">
        <v>3</v>
      </c>
      <c r="G3792">
        <v>2</v>
      </c>
      <c r="H3792" t="s">
        <v>492</v>
      </c>
      <c r="I3792">
        <v>852</v>
      </c>
      <c r="J3792">
        <v>53</v>
      </c>
      <c r="K3792" s="1">
        <v>45699</v>
      </c>
      <c r="L3792">
        <v>6</v>
      </c>
      <c r="M3792" t="s">
        <v>494</v>
      </c>
      <c r="N3792" t="s">
        <v>488</v>
      </c>
      <c r="O3792" t="s">
        <v>497</v>
      </c>
      <c r="R3792" t="s">
        <v>490</v>
      </c>
      <c r="S3792">
        <v>633.5</v>
      </c>
      <c r="T3792">
        <v>0</v>
      </c>
    </row>
    <row r="3793" spans="1:20" x14ac:dyDescent="0.25">
      <c r="A3793" s="1">
        <v>45671</v>
      </c>
      <c r="B3793">
        <v>2852</v>
      </c>
      <c r="C3793">
        <v>1</v>
      </c>
      <c r="D3793">
        <v>5</v>
      </c>
      <c r="E3793">
        <v>2</v>
      </c>
      <c r="F3793">
        <v>1</v>
      </c>
      <c r="G3793">
        <v>1</v>
      </c>
      <c r="H3793" t="s">
        <v>486</v>
      </c>
      <c r="I3793">
        <v>448</v>
      </c>
      <c r="J3793">
        <v>157</v>
      </c>
      <c r="L3793">
        <v>8</v>
      </c>
      <c r="M3793" t="s">
        <v>494</v>
      </c>
      <c r="N3793" t="s">
        <v>495</v>
      </c>
      <c r="O3793" t="s">
        <v>489</v>
      </c>
      <c r="P3793" s="1">
        <v>45679</v>
      </c>
      <c r="Q3793" s="1">
        <v>45671</v>
      </c>
      <c r="R3793" t="s">
        <v>493</v>
      </c>
      <c r="S3793">
        <v>444.5</v>
      </c>
      <c r="T3793">
        <v>30</v>
      </c>
    </row>
    <row r="3794" spans="1:20" x14ac:dyDescent="0.25">
      <c r="A3794" s="1">
        <v>45671</v>
      </c>
      <c r="B3794">
        <v>2538</v>
      </c>
      <c r="C3794">
        <v>1</v>
      </c>
      <c r="D3794">
        <v>4</v>
      </c>
      <c r="E3794">
        <v>2</v>
      </c>
      <c r="F3794">
        <v>1</v>
      </c>
      <c r="G3794">
        <v>1</v>
      </c>
      <c r="H3794" t="s">
        <v>491</v>
      </c>
      <c r="I3794">
        <v>665</v>
      </c>
      <c r="J3794">
        <v>84</v>
      </c>
      <c r="K3794" s="1">
        <v>45700</v>
      </c>
      <c r="L3794">
        <v>10</v>
      </c>
      <c r="M3794" t="s">
        <v>492</v>
      </c>
      <c r="N3794" t="s">
        <v>488</v>
      </c>
      <c r="O3794" t="s">
        <v>489</v>
      </c>
      <c r="R3794" t="s">
        <v>490</v>
      </c>
      <c r="S3794">
        <v>524.29999999999995</v>
      </c>
      <c r="T3794">
        <v>0</v>
      </c>
    </row>
    <row r="3795" spans="1:20" x14ac:dyDescent="0.25">
      <c r="A3795" s="1">
        <v>45671</v>
      </c>
      <c r="B3795">
        <v>1804</v>
      </c>
      <c r="C3795">
        <v>1</v>
      </c>
      <c r="D3795">
        <v>2</v>
      </c>
      <c r="E3795">
        <v>2</v>
      </c>
      <c r="F3795">
        <v>5</v>
      </c>
      <c r="G3795">
        <v>2</v>
      </c>
      <c r="H3795" t="s">
        <v>491</v>
      </c>
      <c r="I3795">
        <v>865</v>
      </c>
      <c r="J3795">
        <v>84</v>
      </c>
      <c r="K3795" s="1">
        <v>45699</v>
      </c>
      <c r="L3795">
        <v>5</v>
      </c>
      <c r="M3795" t="s">
        <v>492</v>
      </c>
      <c r="N3795" t="s">
        <v>495</v>
      </c>
      <c r="O3795" t="s">
        <v>489</v>
      </c>
      <c r="R3795" t="s">
        <v>490</v>
      </c>
      <c r="S3795">
        <v>664.3</v>
      </c>
      <c r="T3795">
        <v>0</v>
      </c>
    </row>
    <row r="3796" spans="1:20" x14ac:dyDescent="0.25">
      <c r="A3796" s="1">
        <v>45671</v>
      </c>
      <c r="B3796">
        <v>3121</v>
      </c>
      <c r="C3796">
        <v>1</v>
      </c>
      <c r="D3796">
        <v>3</v>
      </c>
      <c r="E3796">
        <v>2</v>
      </c>
      <c r="F3796">
        <v>2</v>
      </c>
      <c r="G3796">
        <v>3</v>
      </c>
      <c r="H3796" t="s">
        <v>492</v>
      </c>
      <c r="I3796">
        <v>594</v>
      </c>
      <c r="J3796">
        <v>107</v>
      </c>
      <c r="L3796">
        <v>8</v>
      </c>
      <c r="M3796" t="s">
        <v>494</v>
      </c>
      <c r="N3796" t="s">
        <v>488</v>
      </c>
      <c r="O3796" t="s">
        <v>489</v>
      </c>
      <c r="P3796" s="1">
        <v>45672</v>
      </c>
      <c r="Q3796" s="1">
        <v>45671</v>
      </c>
      <c r="R3796" t="s">
        <v>498</v>
      </c>
      <c r="S3796">
        <v>497.7</v>
      </c>
      <c r="T3796">
        <v>10</v>
      </c>
    </row>
    <row r="3797" spans="1:20" x14ac:dyDescent="0.25">
      <c r="A3797" s="1">
        <v>45671</v>
      </c>
      <c r="B3797">
        <v>3661</v>
      </c>
      <c r="C3797">
        <v>1</v>
      </c>
      <c r="D3797">
        <v>5</v>
      </c>
      <c r="E3797">
        <v>2</v>
      </c>
      <c r="F3797">
        <v>1</v>
      </c>
      <c r="G3797">
        <v>1</v>
      </c>
      <c r="H3797" t="s">
        <v>492</v>
      </c>
      <c r="I3797">
        <v>78</v>
      </c>
      <c r="J3797">
        <v>86</v>
      </c>
      <c r="L3797">
        <v>5</v>
      </c>
      <c r="M3797" t="s">
        <v>487</v>
      </c>
      <c r="N3797" t="s">
        <v>488</v>
      </c>
      <c r="O3797" t="s">
        <v>497</v>
      </c>
      <c r="P3797" s="1">
        <v>45678</v>
      </c>
      <c r="Q3797" s="1">
        <v>45671</v>
      </c>
      <c r="R3797" t="s">
        <v>493</v>
      </c>
      <c r="S3797">
        <v>135.80000000000001</v>
      </c>
      <c r="T3797">
        <v>30</v>
      </c>
    </row>
    <row r="3798" spans="1:20" x14ac:dyDescent="0.25">
      <c r="A3798" s="1">
        <v>45671</v>
      </c>
      <c r="B3798">
        <v>3905</v>
      </c>
      <c r="C3798">
        <v>1</v>
      </c>
      <c r="D3798">
        <v>1</v>
      </c>
      <c r="E3798">
        <v>2</v>
      </c>
      <c r="F3798">
        <v>1</v>
      </c>
      <c r="G3798">
        <v>3</v>
      </c>
      <c r="H3798" t="s">
        <v>486</v>
      </c>
      <c r="I3798">
        <v>593</v>
      </c>
      <c r="J3798">
        <v>62</v>
      </c>
      <c r="K3798" s="1">
        <v>45686</v>
      </c>
      <c r="L3798">
        <v>3</v>
      </c>
      <c r="M3798" t="s">
        <v>492</v>
      </c>
      <c r="N3798" t="s">
        <v>488</v>
      </c>
      <c r="O3798" t="s">
        <v>497</v>
      </c>
      <c r="R3798" t="s">
        <v>490</v>
      </c>
      <c r="S3798">
        <v>458.5</v>
      </c>
      <c r="T3798">
        <v>0</v>
      </c>
    </row>
    <row r="3799" spans="1:20" x14ac:dyDescent="0.25">
      <c r="A3799" s="1">
        <v>45671</v>
      </c>
      <c r="B3799">
        <v>4399</v>
      </c>
      <c r="C3799">
        <v>1</v>
      </c>
      <c r="D3799">
        <v>1</v>
      </c>
      <c r="E3799">
        <v>2</v>
      </c>
      <c r="F3799">
        <v>1</v>
      </c>
      <c r="G3799">
        <v>3</v>
      </c>
      <c r="H3799" t="s">
        <v>492</v>
      </c>
      <c r="I3799">
        <v>517</v>
      </c>
      <c r="J3799">
        <v>134</v>
      </c>
      <c r="K3799" s="1">
        <v>45691</v>
      </c>
      <c r="L3799">
        <v>8</v>
      </c>
      <c r="M3799" t="s">
        <v>492</v>
      </c>
      <c r="N3799" t="s">
        <v>488</v>
      </c>
      <c r="O3799" t="s">
        <v>497</v>
      </c>
      <c r="R3799" t="s">
        <v>490</v>
      </c>
      <c r="S3799">
        <v>455.7</v>
      </c>
      <c r="T3799">
        <v>0</v>
      </c>
    </row>
    <row r="3800" spans="1:20" x14ac:dyDescent="0.25">
      <c r="A3800" s="1">
        <v>45671</v>
      </c>
      <c r="B3800">
        <v>4098</v>
      </c>
      <c r="C3800">
        <v>1</v>
      </c>
      <c r="D3800">
        <v>4</v>
      </c>
      <c r="E3800">
        <v>2</v>
      </c>
      <c r="F3800">
        <v>2</v>
      </c>
      <c r="G3800">
        <v>2</v>
      </c>
      <c r="H3800" t="s">
        <v>486</v>
      </c>
      <c r="I3800">
        <v>520</v>
      </c>
      <c r="J3800">
        <v>188</v>
      </c>
      <c r="L3800">
        <v>4</v>
      </c>
      <c r="M3800" t="s">
        <v>487</v>
      </c>
      <c r="N3800" t="s">
        <v>488</v>
      </c>
      <c r="O3800" t="s">
        <v>489</v>
      </c>
      <c r="P3800" s="1">
        <v>45677</v>
      </c>
      <c r="Q3800" s="1">
        <v>45671</v>
      </c>
      <c r="R3800" t="s">
        <v>493</v>
      </c>
      <c r="S3800">
        <v>516.6</v>
      </c>
      <c r="T3800">
        <v>30</v>
      </c>
    </row>
    <row r="3801" spans="1:20" x14ac:dyDescent="0.25">
      <c r="A3801" s="1">
        <v>45671</v>
      </c>
      <c r="B3801">
        <v>1108</v>
      </c>
      <c r="C3801">
        <v>1</v>
      </c>
      <c r="D3801">
        <v>5</v>
      </c>
      <c r="E3801">
        <v>2</v>
      </c>
      <c r="F3801">
        <v>5</v>
      </c>
      <c r="G3801">
        <v>3</v>
      </c>
      <c r="H3801" t="s">
        <v>486</v>
      </c>
      <c r="I3801">
        <v>957</v>
      </c>
      <c r="J3801">
        <v>160</v>
      </c>
      <c r="K3801" s="1">
        <v>45698</v>
      </c>
      <c r="L3801">
        <v>3</v>
      </c>
      <c r="M3801" t="s">
        <v>487</v>
      </c>
      <c r="N3801" t="s">
        <v>488</v>
      </c>
      <c r="O3801" t="s">
        <v>497</v>
      </c>
      <c r="R3801" t="s">
        <v>490</v>
      </c>
      <c r="S3801">
        <v>781.9</v>
      </c>
      <c r="T3801">
        <v>0</v>
      </c>
    </row>
    <row r="3802" spans="1:20" x14ac:dyDescent="0.25">
      <c r="A3802" s="1">
        <v>45672</v>
      </c>
      <c r="B3802">
        <v>2052</v>
      </c>
      <c r="C3802">
        <v>1</v>
      </c>
      <c r="D3802">
        <v>5</v>
      </c>
      <c r="E3802">
        <v>2</v>
      </c>
      <c r="F3802">
        <v>5</v>
      </c>
      <c r="G3802">
        <v>3</v>
      </c>
      <c r="H3802" t="s">
        <v>491</v>
      </c>
      <c r="I3802">
        <v>876</v>
      </c>
      <c r="J3802">
        <v>137</v>
      </c>
      <c r="K3802" s="1">
        <v>45699</v>
      </c>
      <c r="L3802">
        <v>3</v>
      </c>
      <c r="M3802" t="s">
        <v>487</v>
      </c>
      <c r="N3802" t="s">
        <v>495</v>
      </c>
      <c r="O3802" t="s">
        <v>497</v>
      </c>
      <c r="R3802" t="s">
        <v>490</v>
      </c>
      <c r="S3802">
        <v>709.1</v>
      </c>
      <c r="T3802">
        <v>0</v>
      </c>
    </row>
    <row r="3803" spans="1:20" x14ac:dyDescent="0.25">
      <c r="A3803" s="1">
        <v>45672</v>
      </c>
      <c r="B3803">
        <v>674</v>
      </c>
      <c r="C3803">
        <v>1</v>
      </c>
      <c r="D3803">
        <v>2</v>
      </c>
      <c r="E3803">
        <v>2</v>
      </c>
      <c r="F3803">
        <v>5</v>
      </c>
      <c r="G3803">
        <v>2</v>
      </c>
      <c r="H3803" t="s">
        <v>486</v>
      </c>
      <c r="I3803">
        <v>135</v>
      </c>
      <c r="J3803">
        <v>23</v>
      </c>
      <c r="L3803">
        <v>6</v>
      </c>
      <c r="M3803" t="s">
        <v>494</v>
      </c>
      <c r="N3803" t="s">
        <v>495</v>
      </c>
      <c r="O3803" t="s">
        <v>497</v>
      </c>
      <c r="P3803" s="1">
        <v>45674</v>
      </c>
      <c r="Q3803" s="1">
        <v>45672</v>
      </c>
      <c r="R3803" t="s">
        <v>498</v>
      </c>
      <c r="S3803">
        <v>117.6</v>
      </c>
      <c r="T3803">
        <v>10</v>
      </c>
    </row>
    <row r="3804" spans="1:20" x14ac:dyDescent="0.25">
      <c r="A3804" s="1">
        <v>45672</v>
      </c>
      <c r="B3804">
        <v>4177</v>
      </c>
      <c r="C3804">
        <v>1</v>
      </c>
      <c r="D3804">
        <v>2</v>
      </c>
      <c r="E3804">
        <v>2</v>
      </c>
      <c r="F3804">
        <v>5</v>
      </c>
      <c r="G3804">
        <v>3</v>
      </c>
      <c r="H3804" t="s">
        <v>486</v>
      </c>
      <c r="I3804">
        <v>987</v>
      </c>
      <c r="J3804">
        <v>42</v>
      </c>
      <c r="L3804">
        <v>8</v>
      </c>
      <c r="M3804" t="s">
        <v>494</v>
      </c>
      <c r="N3804" t="s">
        <v>495</v>
      </c>
      <c r="O3804" t="s">
        <v>497</v>
      </c>
      <c r="P3804" s="1">
        <v>45681</v>
      </c>
      <c r="Q3804" s="1">
        <v>45672</v>
      </c>
      <c r="R3804" t="s">
        <v>496</v>
      </c>
      <c r="S3804">
        <v>755.3</v>
      </c>
      <c r="T3804">
        <v>50</v>
      </c>
    </row>
    <row r="3805" spans="1:20" x14ac:dyDescent="0.25">
      <c r="A3805" s="1">
        <v>45672</v>
      </c>
      <c r="B3805">
        <v>342</v>
      </c>
      <c r="C3805">
        <v>1</v>
      </c>
      <c r="D3805">
        <v>1</v>
      </c>
      <c r="E3805">
        <v>2</v>
      </c>
      <c r="F3805">
        <v>1</v>
      </c>
      <c r="G3805">
        <v>1</v>
      </c>
      <c r="H3805" t="s">
        <v>492</v>
      </c>
      <c r="I3805">
        <v>247</v>
      </c>
      <c r="J3805">
        <v>89</v>
      </c>
      <c r="K3805" s="1">
        <v>45686</v>
      </c>
      <c r="L3805">
        <v>10</v>
      </c>
      <c r="M3805" t="s">
        <v>487</v>
      </c>
      <c r="N3805" t="s">
        <v>495</v>
      </c>
      <c r="O3805" t="s">
        <v>497</v>
      </c>
      <c r="R3805" t="s">
        <v>490</v>
      </c>
      <c r="S3805">
        <v>235.2</v>
      </c>
      <c r="T3805">
        <v>0</v>
      </c>
    </row>
    <row r="3806" spans="1:20" x14ac:dyDescent="0.25">
      <c r="A3806" s="1">
        <v>45672</v>
      </c>
      <c r="B3806">
        <v>3447</v>
      </c>
      <c r="C3806">
        <v>1</v>
      </c>
      <c r="D3806">
        <v>3</v>
      </c>
      <c r="E3806">
        <v>2</v>
      </c>
      <c r="F3806">
        <v>1</v>
      </c>
      <c r="G3806">
        <v>2</v>
      </c>
      <c r="H3806" t="s">
        <v>492</v>
      </c>
      <c r="I3806">
        <v>523</v>
      </c>
      <c r="J3806">
        <v>181</v>
      </c>
      <c r="L3806">
        <v>5</v>
      </c>
      <c r="M3806" t="s">
        <v>492</v>
      </c>
      <c r="N3806" t="s">
        <v>495</v>
      </c>
      <c r="O3806" t="s">
        <v>497</v>
      </c>
      <c r="P3806" s="1">
        <v>45677</v>
      </c>
      <c r="Q3806" s="1">
        <v>45672</v>
      </c>
      <c r="R3806" t="s">
        <v>493</v>
      </c>
      <c r="S3806">
        <v>513.79999999999995</v>
      </c>
      <c r="T3806">
        <v>30</v>
      </c>
    </row>
    <row r="3807" spans="1:20" x14ac:dyDescent="0.25">
      <c r="A3807" s="1">
        <v>45672</v>
      </c>
      <c r="B3807">
        <v>3156</v>
      </c>
      <c r="C3807">
        <v>1</v>
      </c>
      <c r="D3807">
        <v>1</v>
      </c>
      <c r="E3807">
        <v>2</v>
      </c>
      <c r="F3807">
        <v>1</v>
      </c>
      <c r="G3807">
        <v>2</v>
      </c>
      <c r="H3807" t="s">
        <v>491</v>
      </c>
      <c r="I3807">
        <v>902</v>
      </c>
      <c r="J3807">
        <v>60</v>
      </c>
      <c r="L3807">
        <v>1</v>
      </c>
      <c r="M3807" t="s">
        <v>492</v>
      </c>
      <c r="N3807" t="s">
        <v>495</v>
      </c>
      <c r="O3807" t="s">
        <v>489</v>
      </c>
      <c r="P3807" s="1">
        <v>45674</v>
      </c>
      <c r="Q3807" s="1">
        <v>45672</v>
      </c>
      <c r="R3807" t="s">
        <v>498</v>
      </c>
      <c r="S3807">
        <v>680.4</v>
      </c>
      <c r="T3807">
        <v>10</v>
      </c>
    </row>
    <row r="3808" spans="1:20" x14ac:dyDescent="0.25">
      <c r="A3808" s="1">
        <v>45672</v>
      </c>
      <c r="B3808">
        <v>1111</v>
      </c>
      <c r="C3808">
        <v>1</v>
      </c>
      <c r="D3808">
        <v>2</v>
      </c>
      <c r="E3808">
        <v>2</v>
      </c>
      <c r="F3808">
        <v>5</v>
      </c>
      <c r="G3808">
        <v>2</v>
      </c>
      <c r="H3808" t="s">
        <v>491</v>
      </c>
      <c r="I3808">
        <v>682</v>
      </c>
      <c r="J3808">
        <v>165</v>
      </c>
      <c r="K3808" s="1">
        <v>45679</v>
      </c>
      <c r="L3808">
        <v>1</v>
      </c>
      <c r="M3808" t="s">
        <v>494</v>
      </c>
      <c r="N3808" t="s">
        <v>488</v>
      </c>
      <c r="O3808" t="s">
        <v>489</v>
      </c>
      <c r="R3808" t="s">
        <v>490</v>
      </c>
      <c r="S3808">
        <v>592.9</v>
      </c>
      <c r="T3808">
        <v>0</v>
      </c>
    </row>
    <row r="3809" spans="1:20" x14ac:dyDescent="0.25">
      <c r="A3809" s="1">
        <v>45672</v>
      </c>
      <c r="B3809">
        <v>3646</v>
      </c>
      <c r="C3809">
        <v>1</v>
      </c>
      <c r="D3809">
        <v>2</v>
      </c>
      <c r="E3809">
        <v>2</v>
      </c>
      <c r="F3809">
        <v>5</v>
      </c>
      <c r="G3809">
        <v>1</v>
      </c>
      <c r="H3809" t="s">
        <v>491</v>
      </c>
      <c r="I3809">
        <v>770</v>
      </c>
      <c r="J3809">
        <v>139</v>
      </c>
      <c r="L3809">
        <v>3</v>
      </c>
      <c r="M3809" t="s">
        <v>494</v>
      </c>
      <c r="N3809" t="s">
        <v>488</v>
      </c>
      <c r="O3809" t="s">
        <v>497</v>
      </c>
      <c r="P3809" s="1">
        <v>45675</v>
      </c>
      <c r="Q3809" s="1">
        <v>45672</v>
      </c>
      <c r="R3809" t="s">
        <v>498</v>
      </c>
      <c r="S3809">
        <v>643.29999999999995</v>
      </c>
      <c r="T3809">
        <v>10</v>
      </c>
    </row>
    <row r="3810" spans="1:20" x14ac:dyDescent="0.25">
      <c r="A3810" s="1">
        <v>45672</v>
      </c>
      <c r="B3810">
        <v>777</v>
      </c>
      <c r="C3810">
        <v>1</v>
      </c>
      <c r="D3810">
        <v>2</v>
      </c>
      <c r="E3810">
        <v>2</v>
      </c>
      <c r="F3810">
        <v>5</v>
      </c>
      <c r="G3810">
        <v>3</v>
      </c>
      <c r="H3810" t="s">
        <v>486</v>
      </c>
      <c r="I3810">
        <v>890</v>
      </c>
      <c r="J3810">
        <v>109</v>
      </c>
      <c r="L3810">
        <v>6</v>
      </c>
      <c r="M3810" t="s">
        <v>492</v>
      </c>
      <c r="N3810" t="s">
        <v>495</v>
      </c>
      <c r="O3810" t="s">
        <v>489</v>
      </c>
      <c r="P3810" s="1">
        <v>45679</v>
      </c>
      <c r="Q3810" s="1">
        <v>45672</v>
      </c>
      <c r="R3810" t="s">
        <v>498</v>
      </c>
      <c r="S3810">
        <v>706.3</v>
      </c>
      <c r="T3810">
        <v>10</v>
      </c>
    </row>
    <row r="3811" spans="1:20" x14ac:dyDescent="0.25">
      <c r="A3811" s="1">
        <v>45672</v>
      </c>
      <c r="B3811">
        <v>4205</v>
      </c>
      <c r="C3811">
        <v>1</v>
      </c>
      <c r="D3811">
        <v>1</v>
      </c>
      <c r="E3811">
        <v>2</v>
      </c>
      <c r="F3811">
        <v>5</v>
      </c>
      <c r="G3811">
        <v>3</v>
      </c>
      <c r="H3811" t="s">
        <v>492</v>
      </c>
      <c r="I3811">
        <v>779</v>
      </c>
      <c r="J3811">
        <v>180</v>
      </c>
      <c r="K3811" s="1">
        <v>45681</v>
      </c>
      <c r="L3811">
        <v>2</v>
      </c>
      <c r="M3811" t="s">
        <v>494</v>
      </c>
      <c r="N3811" t="s">
        <v>488</v>
      </c>
      <c r="O3811" t="s">
        <v>489</v>
      </c>
      <c r="R3811" t="s">
        <v>490</v>
      </c>
      <c r="S3811">
        <v>671.3</v>
      </c>
      <c r="T3811">
        <v>0</v>
      </c>
    </row>
    <row r="3812" spans="1:20" x14ac:dyDescent="0.25">
      <c r="A3812" s="1">
        <v>45673</v>
      </c>
      <c r="B3812">
        <v>3963</v>
      </c>
      <c r="C3812">
        <v>1</v>
      </c>
      <c r="D3812">
        <v>5</v>
      </c>
      <c r="E3812">
        <v>2</v>
      </c>
      <c r="F3812">
        <v>1</v>
      </c>
      <c r="G3812">
        <v>3</v>
      </c>
      <c r="H3812" t="s">
        <v>486</v>
      </c>
      <c r="I3812">
        <v>843</v>
      </c>
      <c r="J3812">
        <v>172</v>
      </c>
      <c r="L3812">
        <v>1</v>
      </c>
      <c r="M3812" t="s">
        <v>494</v>
      </c>
      <c r="N3812" t="s">
        <v>495</v>
      </c>
      <c r="O3812" t="s">
        <v>497</v>
      </c>
      <c r="P3812" s="1">
        <v>45680</v>
      </c>
      <c r="Q3812" s="1">
        <v>45673</v>
      </c>
      <c r="R3812" t="s">
        <v>496</v>
      </c>
      <c r="S3812">
        <v>745.5</v>
      </c>
      <c r="T3812">
        <v>50</v>
      </c>
    </row>
    <row r="3813" spans="1:20" x14ac:dyDescent="0.25">
      <c r="A3813" s="1">
        <v>45673</v>
      </c>
      <c r="B3813">
        <v>709</v>
      </c>
      <c r="C3813">
        <v>1</v>
      </c>
      <c r="D3813">
        <v>3</v>
      </c>
      <c r="E3813">
        <v>2</v>
      </c>
      <c r="F3813">
        <v>3</v>
      </c>
      <c r="G3813">
        <v>1</v>
      </c>
      <c r="H3813" t="s">
        <v>491</v>
      </c>
      <c r="I3813">
        <v>752</v>
      </c>
      <c r="J3813">
        <v>71</v>
      </c>
      <c r="K3813" s="1">
        <v>45701</v>
      </c>
      <c r="L3813">
        <v>7</v>
      </c>
      <c r="M3813" t="s">
        <v>492</v>
      </c>
      <c r="N3813" t="s">
        <v>495</v>
      </c>
      <c r="O3813" t="s">
        <v>489</v>
      </c>
      <c r="R3813" t="s">
        <v>490</v>
      </c>
      <c r="S3813">
        <v>576.1</v>
      </c>
      <c r="T3813">
        <v>0</v>
      </c>
    </row>
    <row r="3814" spans="1:20" x14ac:dyDescent="0.25">
      <c r="A3814" s="1">
        <v>45673</v>
      </c>
      <c r="B3814">
        <v>4485</v>
      </c>
      <c r="C3814">
        <v>1</v>
      </c>
      <c r="D3814">
        <v>3</v>
      </c>
      <c r="E3814">
        <v>2</v>
      </c>
      <c r="F3814">
        <v>4</v>
      </c>
      <c r="G3814">
        <v>3</v>
      </c>
      <c r="H3814" t="s">
        <v>492</v>
      </c>
      <c r="I3814">
        <v>89</v>
      </c>
      <c r="J3814">
        <v>164</v>
      </c>
      <c r="L3814">
        <v>2</v>
      </c>
      <c r="M3814" t="s">
        <v>487</v>
      </c>
      <c r="N3814" t="s">
        <v>488</v>
      </c>
      <c r="O3814" t="s">
        <v>497</v>
      </c>
      <c r="P3814" s="1">
        <v>45674</v>
      </c>
      <c r="Q3814" s="1">
        <v>45673</v>
      </c>
      <c r="R3814" t="s">
        <v>498</v>
      </c>
      <c r="S3814">
        <v>184.1</v>
      </c>
      <c r="T3814">
        <v>10</v>
      </c>
    </row>
    <row r="3815" spans="1:20" x14ac:dyDescent="0.25">
      <c r="A3815" s="1">
        <v>45673</v>
      </c>
      <c r="B3815">
        <v>3992</v>
      </c>
      <c r="C3815">
        <v>1</v>
      </c>
      <c r="D3815">
        <v>2</v>
      </c>
      <c r="E3815">
        <v>2</v>
      </c>
      <c r="F3815">
        <v>5</v>
      </c>
      <c r="G3815">
        <v>3</v>
      </c>
      <c r="H3815" t="s">
        <v>486</v>
      </c>
      <c r="I3815">
        <v>293</v>
      </c>
      <c r="J3815">
        <v>70</v>
      </c>
      <c r="L3815">
        <v>8</v>
      </c>
      <c r="M3815" t="s">
        <v>492</v>
      </c>
      <c r="N3815" t="s">
        <v>488</v>
      </c>
      <c r="O3815" t="s">
        <v>489</v>
      </c>
      <c r="P3815" s="1">
        <v>45677</v>
      </c>
      <c r="Q3815" s="1">
        <v>45673</v>
      </c>
      <c r="R3815" t="s">
        <v>496</v>
      </c>
      <c r="S3815">
        <v>289.10000000000002</v>
      </c>
      <c r="T3815">
        <v>50</v>
      </c>
    </row>
    <row r="3816" spans="1:20" x14ac:dyDescent="0.25">
      <c r="A3816" s="1">
        <v>45673</v>
      </c>
      <c r="B3816">
        <v>28</v>
      </c>
      <c r="C3816">
        <v>1</v>
      </c>
      <c r="D3816">
        <v>4</v>
      </c>
      <c r="E3816">
        <v>2</v>
      </c>
      <c r="F3816">
        <v>2</v>
      </c>
      <c r="G3816">
        <v>1</v>
      </c>
      <c r="H3816" t="s">
        <v>492</v>
      </c>
      <c r="I3816">
        <v>983</v>
      </c>
      <c r="J3816">
        <v>150</v>
      </c>
      <c r="K3816" s="1">
        <v>45685</v>
      </c>
      <c r="L3816">
        <v>2</v>
      </c>
      <c r="M3816" t="s">
        <v>494</v>
      </c>
      <c r="N3816" t="s">
        <v>495</v>
      </c>
      <c r="O3816" t="s">
        <v>497</v>
      </c>
      <c r="R3816" t="s">
        <v>490</v>
      </c>
      <c r="S3816">
        <v>793.1</v>
      </c>
      <c r="T3816">
        <v>0</v>
      </c>
    </row>
    <row r="3817" spans="1:20" x14ac:dyDescent="0.25">
      <c r="A3817" s="1">
        <v>45673</v>
      </c>
      <c r="B3817">
        <v>3273</v>
      </c>
      <c r="C3817">
        <v>1</v>
      </c>
      <c r="D3817">
        <v>1</v>
      </c>
      <c r="E3817">
        <v>2</v>
      </c>
      <c r="F3817">
        <v>3</v>
      </c>
      <c r="G3817">
        <v>1</v>
      </c>
      <c r="H3817" t="s">
        <v>486</v>
      </c>
      <c r="I3817">
        <v>210</v>
      </c>
      <c r="J3817">
        <v>74</v>
      </c>
      <c r="L3817">
        <v>1</v>
      </c>
      <c r="M3817" t="s">
        <v>487</v>
      </c>
      <c r="N3817" t="s">
        <v>488</v>
      </c>
      <c r="O3817" t="s">
        <v>489</v>
      </c>
      <c r="P3817" s="1">
        <v>45679</v>
      </c>
      <c r="Q3817" s="1">
        <v>45673</v>
      </c>
      <c r="R3817" t="s">
        <v>498</v>
      </c>
      <c r="S3817">
        <v>205.8</v>
      </c>
      <c r="T3817">
        <v>10</v>
      </c>
    </row>
    <row r="3818" spans="1:20" x14ac:dyDescent="0.25">
      <c r="A3818" s="1">
        <v>45673</v>
      </c>
      <c r="B3818">
        <v>109</v>
      </c>
      <c r="C3818">
        <v>1</v>
      </c>
      <c r="D3818">
        <v>5</v>
      </c>
      <c r="E3818">
        <v>2</v>
      </c>
      <c r="F3818">
        <v>3</v>
      </c>
      <c r="G3818">
        <v>3</v>
      </c>
      <c r="H3818" t="s">
        <v>491</v>
      </c>
      <c r="I3818">
        <v>627</v>
      </c>
      <c r="J3818">
        <v>138</v>
      </c>
      <c r="L3818">
        <v>10</v>
      </c>
      <c r="M3818" t="s">
        <v>487</v>
      </c>
      <c r="N3818" t="s">
        <v>488</v>
      </c>
      <c r="O3818" t="s">
        <v>489</v>
      </c>
      <c r="P3818" s="1">
        <v>45681</v>
      </c>
      <c r="Q3818" s="1">
        <v>45673</v>
      </c>
      <c r="R3818" t="s">
        <v>493</v>
      </c>
      <c r="S3818">
        <v>556.5</v>
      </c>
      <c r="T3818">
        <v>30</v>
      </c>
    </row>
    <row r="3819" spans="1:20" x14ac:dyDescent="0.25">
      <c r="A3819" s="1">
        <v>45673</v>
      </c>
      <c r="B3819">
        <v>3924</v>
      </c>
      <c r="C3819">
        <v>1</v>
      </c>
      <c r="D3819">
        <v>2</v>
      </c>
      <c r="E3819">
        <v>2</v>
      </c>
      <c r="F3819">
        <v>5</v>
      </c>
      <c r="G3819">
        <v>1</v>
      </c>
      <c r="H3819" t="s">
        <v>486</v>
      </c>
      <c r="I3819">
        <v>426</v>
      </c>
      <c r="J3819">
        <v>132</v>
      </c>
      <c r="L3819">
        <v>2</v>
      </c>
      <c r="M3819" t="s">
        <v>492</v>
      </c>
      <c r="N3819" t="s">
        <v>495</v>
      </c>
      <c r="O3819" t="s">
        <v>489</v>
      </c>
      <c r="P3819" s="1">
        <v>45676</v>
      </c>
      <c r="Q3819" s="1">
        <v>45673</v>
      </c>
      <c r="R3819" t="s">
        <v>493</v>
      </c>
      <c r="S3819">
        <v>411.6</v>
      </c>
      <c r="T3819">
        <v>30</v>
      </c>
    </row>
    <row r="3820" spans="1:20" x14ac:dyDescent="0.25">
      <c r="A3820" s="1">
        <v>45673</v>
      </c>
      <c r="B3820">
        <v>4210</v>
      </c>
      <c r="C3820">
        <v>1</v>
      </c>
      <c r="D3820">
        <v>4</v>
      </c>
      <c r="E3820">
        <v>2</v>
      </c>
      <c r="F3820">
        <v>2</v>
      </c>
      <c r="G3820">
        <v>1</v>
      </c>
      <c r="H3820" t="s">
        <v>486</v>
      </c>
      <c r="I3820">
        <v>840</v>
      </c>
      <c r="J3820">
        <v>54</v>
      </c>
      <c r="L3820">
        <v>2</v>
      </c>
      <c r="M3820" t="s">
        <v>487</v>
      </c>
      <c r="N3820" t="s">
        <v>495</v>
      </c>
      <c r="O3820" t="s">
        <v>489</v>
      </c>
      <c r="P3820" s="1">
        <v>45676</v>
      </c>
      <c r="Q3820" s="1">
        <v>45673</v>
      </c>
      <c r="R3820" t="s">
        <v>498</v>
      </c>
      <c r="S3820">
        <v>632.79999999999995</v>
      </c>
      <c r="T3820">
        <v>10</v>
      </c>
    </row>
    <row r="3821" spans="1:20" x14ac:dyDescent="0.25">
      <c r="A3821" s="1">
        <v>45673</v>
      </c>
      <c r="B3821">
        <v>2537</v>
      </c>
      <c r="C3821">
        <v>1</v>
      </c>
      <c r="D3821">
        <v>2</v>
      </c>
      <c r="E3821">
        <v>2</v>
      </c>
      <c r="F3821">
        <v>5</v>
      </c>
      <c r="G3821">
        <v>1</v>
      </c>
      <c r="H3821" t="s">
        <v>491</v>
      </c>
      <c r="I3821">
        <v>217</v>
      </c>
      <c r="J3821">
        <v>87</v>
      </c>
      <c r="L3821">
        <v>7</v>
      </c>
      <c r="M3821" t="s">
        <v>487</v>
      </c>
      <c r="N3821" t="s">
        <v>495</v>
      </c>
      <c r="O3821" t="s">
        <v>497</v>
      </c>
      <c r="P3821" s="1">
        <v>45681</v>
      </c>
      <c r="Q3821" s="1">
        <v>45673</v>
      </c>
      <c r="R3821" t="s">
        <v>496</v>
      </c>
      <c r="S3821">
        <v>247.8</v>
      </c>
      <c r="T3821">
        <v>50</v>
      </c>
    </row>
    <row r="3822" spans="1:20" x14ac:dyDescent="0.25">
      <c r="A3822" s="1">
        <v>45674</v>
      </c>
      <c r="B3822">
        <v>4951</v>
      </c>
      <c r="C3822">
        <v>1</v>
      </c>
      <c r="D3822">
        <v>4</v>
      </c>
      <c r="E3822">
        <v>2</v>
      </c>
      <c r="F3822">
        <v>4</v>
      </c>
      <c r="G3822">
        <v>2</v>
      </c>
      <c r="H3822" t="s">
        <v>491</v>
      </c>
      <c r="I3822">
        <v>319</v>
      </c>
      <c r="J3822">
        <v>111</v>
      </c>
      <c r="L3822">
        <v>1</v>
      </c>
      <c r="M3822" t="s">
        <v>492</v>
      </c>
      <c r="N3822" t="s">
        <v>495</v>
      </c>
      <c r="O3822" t="s">
        <v>489</v>
      </c>
      <c r="P3822" s="1">
        <v>45682</v>
      </c>
      <c r="Q3822" s="1">
        <v>45674</v>
      </c>
      <c r="R3822" t="s">
        <v>496</v>
      </c>
      <c r="S3822">
        <v>336</v>
      </c>
      <c r="T3822">
        <v>50</v>
      </c>
    </row>
    <row r="3823" spans="1:20" x14ac:dyDescent="0.25">
      <c r="A3823" s="1">
        <v>45674</v>
      </c>
      <c r="B3823">
        <v>3011</v>
      </c>
      <c r="C3823">
        <v>1</v>
      </c>
      <c r="D3823">
        <v>3</v>
      </c>
      <c r="E3823">
        <v>2</v>
      </c>
      <c r="F3823">
        <v>3</v>
      </c>
      <c r="G3823">
        <v>2</v>
      </c>
      <c r="H3823" t="s">
        <v>486</v>
      </c>
      <c r="I3823">
        <v>130</v>
      </c>
      <c r="J3823">
        <v>78</v>
      </c>
      <c r="K3823" s="1">
        <v>45681</v>
      </c>
      <c r="L3823">
        <v>3</v>
      </c>
      <c r="M3823" t="s">
        <v>487</v>
      </c>
      <c r="N3823" t="s">
        <v>488</v>
      </c>
      <c r="O3823" t="s">
        <v>497</v>
      </c>
      <c r="R3823" t="s">
        <v>490</v>
      </c>
      <c r="S3823">
        <v>145.6</v>
      </c>
      <c r="T3823">
        <v>0</v>
      </c>
    </row>
    <row r="3824" spans="1:20" x14ac:dyDescent="0.25">
      <c r="A3824" s="1">
        <v>45674</v>
      </c>
      <c r="B3824">
        <v>4355</v>
      </c>
      <c r="C3824">
        <v>1</v>
      </c>
      <c r="D3824">
        <v>4</v>
      </c>
      <c r="E3824">
        <v>2</v>
      </c>
      <c r="F3824">
        <v>1</v>
      </c>
      <c r="G3824">
        <v>3</v>
      </c>
      <c r="H3824" t="s">
        <v>486</v>
      </c>
      <c r="I3824">
        <v>654</v>
      </c>
      <c r="J3824">
        <v>32</v>
      </c>
      <c r="L3824">
        <v>5</v>
      </c>
      <c r="M3824" t="s">
        <v>487</v>
      </c>
      <c r="N3824" t="s">
        <v>495</v>
      </c>
      <c r="O3824" t="s">
        <v>497</v>
      </c>
      <c r="P3824" s="1">
        <v>45682</v>
      </c>
      <c r="Q3824" s="1">
        <v>45674</v>
      </c>
      <c r="R3824" t="s">
        <v>496</v>
      </c>
      <c r="S3824">
        <v>515.20000000000005</v>
      </c>
      <c r="T3824">
        <v>50</v>
      </c>
    </row>
    <row r="3825" spans="1:20" x14ac:dyDescent="0.25">
      <c r="A3825" s="1">
        <v>45674</v>
      </c>
      <c r="B3825">
        <v>2846</v>
      </c>
      <c r="C3825">
        <v>1</v>
      </c>
      <c r="D3825">
        <v>3</v>
      </c>
      <c r="E3825">
        <v>2</v>
      </c>
      <c r="F3825">
        <v>5</v>
      </c>
      <c r="G3825">
        <v>3</v>
      </c>
      <c r="H3825" t="s">
        <v>486</v>
      </c>
      <c r="I3825">
        <v>100</v>
      </c>
      <c r="J3825">
        <v>81</v>
      </c>
      <c r="L3825">
        <v>7</v>
      </c>
      <c r="M3825" t="s">
        <v>492</v>
      </c>
      <c r="N3825" t="s">
        <v>488</v>
      </c>
      <c r="O3825" t="s">
        <v>489</v>
      </c>
      <c r="P3825" s="1">
        <v>45675</v>
      </c>
      <c r="Q3825" s="1">
        <v>45674</v>
      </c>
      <c r="R3825" t="s">
        <v>498</v>
      </c>
      <c r="S3825">
        <v>133.69999999999999</v>
      </c>
      <c r="T3825">
        <v>10</v>
      </c>
    </row>
    <row r="3826" spans="1:20" x14ac:dyDescent="0.25">
      <c r="A3826" s="1">
        <v>45674</v>
      </c>
      <c r="B3826">
        <v>2013</v>
      </c>
      <c r="C3826">
        <v>1</v>
      </c>
      <c r="D3826">
        <v>3</v>
      </c>
      <c r="E3826">
        <v>2</v>
      </c>
      <c r="F3826">
        <v>1</v>
      </c>
      <c r="G3826">
        <v>1</v>
      </c>
      <c r="H3826" t="s">
        <v>491</v>
      </c>
      <c r="I3826">
        <v>463</v>
      </c>
      <c r="J3826">
        <v>113</v>
      </c>
      <c r="K3826" s="1">
        <v>45698</v>
      </c>
      <c r="L3826">
        <v>6</v>
      </c>
      <c r="M3826" t="s">
        <v>492</v>
      </c>
      <c r="N3826" t="s">
        <v>488</v>
      </c>
      <c r="O3826" t="s">
        <v>489</v>
      </c>
      <c r="R3826" t="s">
        <v>490</v>
      </c>
      <c r="S3826">
        <v>403.2</v>
      </c>
      <c r="T3826">
        <v>0</v>
      </c>
    </row>
    <row r="3827" spans="1:20" x14ac:dyDescent="0.25">
      <c r="A3827" s="1">
        <v>45674</v>
      </c>
      <c r="B3827">
        <v>2223</v>
      </c>
      <c r="C3827">
        <v>1</v>
      </c>
      <c r="D3827">
        <v>1</v>
      </c>
      <c r="E3827">
        <v>2</v>
      </c>
      <c r="F3827">
        <v>2</v>
      </c>
      <c r="G3827">
        <v>3</v>
      </c>
      <c r="H3827" t="s">
        <v>491</v>
      </c>
      <c r="I3827">
        <v>908</v>
      </c>
      <c r="J3827">
        <v>194</v>
      </c>
      <c r="K3827" s="1">
        <v>45690</v>
      </c>
      <c r="L3827">
        <v>8</v>
      </c>
      <c r="M3827" t="s">
        <v>494</v>
      </c>
      <c r="N3827" t="s">
        <v>495</v>
      </c>
      <c r="O3827" t="s">
        <v>497</v>
      </c>
      <c r="R3827" t="s">
        <v>490</v>
      </c>
      <c r="S3827">
        <v>771.4</v>
      </c>
      <c r="T3827">
        <v>0</v>
      </c>
    </row>
    <row r="3828" spans="1:20" x14ac:dyDescent="0.25">
      <c r="A3828" s="1">
        <v>45674</v>
      </c>
      <c r="B3828">
        <v>1335</v>
      </c>
      <c r="C3828">
        <v>1</v>
      </c>
      <c r="D3828">
        <v>4</v>
      </c>
      <c r="E3828">
        <v>2</v>
      </c>
      <c r="F3828">
        <v>2</v>
      </c>
      <c r="G3828">
        <v>2</v>
      </c>
      <c r="H3828" t="s">
        <v>491</v>
      </c>
      <c r="I3828">
        <v>488</v>
      </c>
      <c r="J3828">
        <v>22</v>
      </c>
      <c r="K3828" s="1">
        <v>45703</v>
      </c>
      <c r="L3828">
        <v>1</v>
      </c>
      <c r="M3828" t="s">
        <v>494</v>
      </c>
      <c r="N3828" t="s">
        <v>488</v>
      </c>
      <c r="O3828" t="s">
        <v>489</v>
      </c>
      <c r="R3828" t="s">
        <v>490</v>
      </c>
      <c r="S3828">
        <v>357</v>
      </c>
      <c r="T3828">
        <v>0</v>
      </c>
    </row>
    <row r="3829" spans="1:20" x14ac:dyDescent="0.25">
      <c r="A3829" s="1">
        <v>45674</v>
      </c>
      <c r="B3829">
        <v>2153</v>
      </c>
      <c r="C3829">
        <v>1</v>
      </c>
      <c r="D3829">
        <v>5</v>
      </c>
      <c r="E3829">
        <v>2</v>
      </c>
      <c r="F3829">
        <v>5</v>
      </c>
      <c r="G3829">
        <v>3</v>
      </c>
      <c r="H3829" t="s">
        <v>492</v>
      </c>
      <c r="I3829">
        <v>526</v>
      </c>
      <c r="J3829">
        <v>40</v>
      </c>
      <c r="L3829">
        <v>7</v>
      </c>
      <c r="M3829" t="s">
        <v>492</v>
      </c>
      <c r="N3829" t="s">
        <v>495</v>
      </c>
      <c r="O3829" t="s">
        <v>497</v>
      </c>
      <c r="P3829" s="1">
        <v>45682</v>
      </c>
      <c r="Q3829" s="1">
        <v>45674</v>
      </c>
      <c r="R3829" t="s">
        <v>498</v>
      </c>
      <c r="S3829">
        <v>403.2</v>
      </c>
      <c r="T3829">
        <v>10</v>
      </c>
    </row>
    <row r="3830" spans="1:20" x14ac:dyDescent="0.25">
      <c r="A3830" s="1">
        <v>45674</v>
      </c>
      <c r="B3830">
        <v>3904</v>
      </c>
      <c r="C3830">
        <v>1</v>
      </c>
      <c r="D3830">
        <v>5</v>
      </c>
      <c r="E3830">
        <v>2</v>
      </c>
      <c r="F3830">
        <v>3</v>
      </c>
      <c r="G3830">
        <v>3</v>
      </c>
      <c r="H3830" t="s">
        <v>492</v>
      </c>
      <c r="I3830">
        <v>818</v>
      </c>
      <c r="J3830">
        <v>123</v>
      </c>
      <c r="K3830" s="1">
        <v>45697</v>
      </c>
      <c r="L3830">
        <v>9</v>
      </c>
      <c r="M3830" t="s">
        <v>494</v>
      </c>
      <c r="N3830" t="s">
        <v>488</v>
      </c>
      <c r="O3830" t="s">
        <v>489</v>
      </c>
      <c r="R3830" t="s">
        <v>490</v>
      </c>
      <c r="S3830">
        <v>658.7</v>
      </c>
      <c r="T3830">
        <v>0</v>
      </c>
    </row>
    <row r="3831" spans="1:20" x14ac:dyDescent="0.25">
      <c r="A3831" s="1">
        <v>45674</v>
      </c>
      <c r="B3831">
        <v>2297</v>
      </c>
      <c r="C3831">
        <v>1</v>
      </c>
      <c r="D3831">
        <v>4</v>
      </c>
      <c r="E3831">
        <v>2</v>
      </c>
      <c r="F3831">
        <v>2</v>
      </c>
      <c r="G3831">
        <v>2</v>
      </c>
      <c r="H3831" t="s">
        <v>491</v>
      </c>
      <c r="I3831">
        <v>923</v>
      </c>
      <c r="J3831">
        <v>84</v>
      </c>
      <c r="K3831" s="1">
        <v>45701</v>
      </c>
      <c r="L3831">
        <v>7</v>
      </c>
      <c r="M3831" t="s">
        <v>492</v>
      </c>
      <c r="N3831" t="s">
        <v>488</v>
      </c>
      <c r="O3831" t="s">
        <v>497</v>
      </c>
      <c r="R3831" t="s">
        <v>490</v>
      </c>
      <c r="S3831">
        <v>704.9</v>
      </c>
      <c r="T3831">
        <v>0</v>
      </c>
    </row>
    <row r="3832" spans="1:20" x14ac:dyDescent="0.25">
      <c r="A3832" s="1">
        <v>45675</v>
      </c>
      <c r="B3832">
        <v>155</v>
      </c>
      <c r="C3832">
        <v>1</v>
      </c>
      <c r="D3832">
        <v>1</v>
      </c>
      <c r="E3832">
        <v>2</v>
      </c>
      <c r="F3832">
        <v>4</v>
      </c>
      <c r="G3832">
        <v>2</v>
      </c>
      <c r="H3832" t="s">
        <v>492</v>
      </c>
      <c r="I3832">
        <v>674</v>
      </c>
      <c r="J3832">
        <v>165</v>
      </c>
      <c r="L3832">
        <v>6</v>
      </c>
      <c r="M3832" t="s">
        <v>494</v>
      </c>
      <c r="N3832" t="s">
        <v>488</v>
      </c>
      <c r="O3832" t="s">
        <v>489</v>
      </c>
      <c r="P3832" s="1">
        <v>45683</v>
      </c>
      <c r="Q3832" s="1">
        <v>45675</v>
      </c>
      <c r="R3832" t="s">
        <v>496</v>
      </c>
      <c r="S3832">
        <v>622.29999999999995</v>
      </c>
      <c r="T3832">
        <v>50</v>
      </c>
    </row>
    <row r="3833" spans="1:20" x14ac:dyDescent="0.25">
      <c r="A3833" s="1">
        <v>45675</v>
      </c>
      <c r="B3833">
        <v>2280</v>
      </c>
      <c r="C3833">
        <v>1</v>
      </c>
      <c r="D3833">
        <v>5</v>
      </c>
      <c r="E3833">
        <v>2</v>
      </c>
      <c r="F3833">
        <v>5</v>
      </c>
      <c r="G3833">
        <v>1</v>
      </c>
      <c r="H3833" t="s">
        <v>492</v>
      </c>
      <c r="I3833">
        <v>302</v>
      </c>
      <c r="J3833">
        <v>32</v>
      </c>
      <c r="K3833" s="1">
        <v>45682</v>
      </c>
      <c r="L3833">
        <v>9</v>
      </c>
      <c r="M3833" t="s">
        <v>494</v>
      </c>
      <c r="N3833" t="s">
        <v>495</v>
      </c>
      <c r="O3833" t="s">
        <v>489</v>
      </c>
      <c r="R3833" t="s">
        <v>490</v>
      </c>
      <c r="S3833">
        <v>233.8</v>
      </c>
      <c r="T3833">
        <v>0</v>
      </c>
    </row>
    <row r="3834" spans="1:20" x14ac:dyDescent="0.25">
      <c r="A3834" s="1">
        <v>45675</v>
      </c>
      <c r="B3834">
        <v>4424</v>
      </c>
      <c r="C3834">
        <v>1</v>
      </c>
      <c r="D3834">
        <v>2</v>
      </c>
      <c r="E3834">
        <v>2</v>
      </c>
      <c r="F3834">
        <v>5</v>
      </c>
      <c r="G3834">
        <v>1</v>
      </c>
      <c r="H3834" t="s">
        <v>486</v>
      </c>
      <c r="I3834">
        <v>701</v>
      </c>
      <c r="J3834">
        <v>96</v>
      </c>
      <c r="L3834">
        <v>4</v>
      </c>
      <c r="M3834" t="s">
        <v>487</v>
      </c>
      <c r="N3834" t="s">
        <v>488</v>
      </c>
      <c r="O3834" t="s">
        <v>497</v>
      </c>
      <c r="P3834" s="1">
        <v>45677</v>
      </c>
      <c r="Q3834" s="1">
        <v>45675</v>
      </c>
      <c r="R3834" t="s">
        <v>496</v>
      </c>
      <c r="S3834">
        <v>592.9</v>
      </c>
      <c r="T3834">
        <v>50</v>
      </c>
    </row>
    <row r="3835" spans="1:20" x14ac:dyDescent="0.25">
      <c r="A3835" s="1">
        <v>45675</v>
      </c>
      <c r="B3835">
        <v>2263</v>
      </c>
      <c r="C3835">
        <v>1</v>
      </c>
      <c r="D3835">
        <v>5</v>
      </c>
      <c r="E3835">
        <v>2</v>
      </c>
      <c r="F3835">
        <v>4</v>
      </c>
      <c r="G3835">
        <v>1</v>
      </c>
      <c r="H3835" t="s">
        <v>486</v>
      </c>
      <c r="I3835">
        <v>425</v>
      </c>
      <c r="J3835">
        <v>128</v>
      </c>
      <c r="L3835">
        <v>10</v>
      </c>
      <c r="M3835" t="s">
        <v>494</v>
      </c>
      <c r="N3835" t="s">
        <v>495</v>
      </c>
      <c r="O3835" t="s">
        <v>497</v>
      </c>
      <c r="P3835" s="1">
        <v>45684</v>
      </c>
      <c r="Q3835" s="1">
        <v>45675</v>
      </c>
      <c r="R3835" t="s">
        <v>498</v>
      </c>
      <c r="S3835">
        <v>394.1</v>
      </c>
      <c r="T3835">
        <v>10</v>
      </c>
    </row>
    <row r="3836" spans="1:20" x14ac:dyDescent="0.25">
      <c r="A3836" s="1">
        <v>45675</v>
      </c>
      <c r="B3836">
        <v>2149</v>
      </c>
      <c r="C3836">
        <v>1</v>
      </c>
      <c r="D3836">
        <v>1</v>
      </c>
      <c r="E3836">
        <v>2</v>
      </c>
      <c r="F3836">
        <v>5</v>
      </c>
      <c r="G3836">
        <v>3</v>
      </c>
      <c r="H3836" t="s">
        <v>486</v>
      </c>
      <c r="I3836">
        <v>80</v>
      </c>
      <c r="J3836">
        <v>115</v>
      </c>
      <c r="L3836">
        <v>6</v>
      </c>
      <c r="M3836" t="s">
        <v>487</v>
      </c>
      <c r="N3836" t="s">
        <v>488</v>
      </c>
      <c r="O3836" t="s">
        <v>497</v>
      </c>
      <c r="P3836" s="1">
        <v>45682</v>
      </c>
      <c r="Q3836" s="1">
        <v>45675</v>
      </c>
      <c r="R3836" t="s">
        <v>493</v>
      </c>
      <c r="S3836">
        <v>157.5</v>
      </c>
      <c r="T3836">
        <v>30</v>
      </c>
    </row>
    <row r="3837" spans="1:20" x14ac:dyDescent="0.25">
      <c r="A3837" s="1">
        <v>45675</v>
      </c>
      <c r="B3837">
        <v>1243</v>
      </c>
      <c r="C3837">
        <v>1</v>
      </c>
      <c r="D3837">
        <v>3</v>
      </c>
      <c r="E3837">
        <v>2</v>
      </c>
      <c r="F3837">
        <v>4</v>
      </c>
      <c r="G3837">
        <v>3</v>
      </c>
      <c r="H3837" t="s">
        <v>492</v>
      </c>
      <c r="I3837">
        <v>346</v>
      </c>
      <c r="J3837">
        <v>112</v>
      </c>
      <c r="L3837">
        <v>6</v>
      </c>
      <c r="M3837" t="s">
        <v>494</v>
      </c>
      <c r="N3837" t="s">
        <v>495</v>
      </c>
      <c r="O3837" t="s">
        <v>489</v>
      </c>
      <c r="P3837" s="1">
        <v>45683</v>
      </c>
      <c r="Q3837" s="1">
        <v>45675</v>
      </c>
      <c r="R3837" t="s">
        <v>498</v>
      </c>
      <c r="S3837">
        <v>327.60000000000002</v>
      </c>
      <c r="T3837">
        <v>10</v>
      </c>
    </row>
    <row r="3838" spans="1:20" x14ac:dyDescent="0.25">
      <c r="A3838" s="1">
        <v>45675</v>
      </c>
      <c r="B3838">
        <v>1651</v>
      </c>
      <c r="C3838">
        <v>1</v>
      </c>
      <c r="D3838">
        <v>3</v>
      </c>
      <c r="E3838">
        <v>2</v>
      </c>
      <c r="F3838">
        <v>5</v>
      </c>
      <c r="G3838">
        <v>3</v>
      </c>
      <c r="H3838" t="s">
        <v>492</v>
      </c>
      <c r="I3838">
        <v>298</v>
      </c>
      <c r="J3838">
        <v>64</v>
      </c>
      <c r="L3838">
        <v>10</v>
      </c>
      <c r="M3838" t="s">
        <v>487</v>
      </c>
      <c r="N3838" t="s">
        <v>488</v>
      </c>
      <c r="O3838" t="s">
        <v>489</v>
      </c>
      <c r="P3838" s="1">
        <v>45677</v>
      </c>
      <c r="Q3838" s="1">
        <v>45675</v>
      </c>
      <c r="R3838" t="s">
        <v>496</v>
      </c>
      <c r="S3838">
        <v>288.39999999999998</v>
      </c>
      <c r="T3838">
        <v>50</v>
      </c>
    </row>
    <row r="3839" spans="1:20" x14ac:dyDescent="0.25">
      <c r="A3839" s="1">
        <v>45675</v>
      </c>
      <c r="B3839">
        <v>2235</v>
      </c>
      <c r="C3839">
        <v>1</v>
      </c>
      <c r="D3839">
        <v>3</v>
      </c>
      <c r="E3839">
        <v>2</v>
      </c>
      <c r="F3839">
        <v>1</v>
      </c>
      <c r="G3839">
        <v>2</v>
      </c>
      <c r="H3839" t="s">
        <v>486</v>
      </c>
      <c r="I3839">
        <v>447</v>
      </c>
      <c r="J3839">
        <v>81</v>
      </c>
      <c r="K3839" s="1">
        <v>45703</v>
      </c>
      <c r="L3839">
        <v>3</v>
      </c>
      <c r="M3839" t="s">
        <v>494</v>
      </c>
      <c r="N3839" t="s">
        <v>488</v>
      </c>
      <c r="O3839" t="s">
        <v>489</v>
      </c>
      <c r="R3839" t="s">
        <v>490</v>
      </c>
      <c r="S3839">
        <v>369.6</v>
      </c>
      <c r="T3839">
        <v>0</v>
      </c>
    </row>
    <row r="3840" spans="1:20" x14ac:dyDescent="0.25">
      <c r="A3840" s="1">
        <v>45675</v>
      </c>
      <c r="B3840">
        <v>3358</v>
      </c>
      <c r="C3840">
        <v>1</v>
      </c>
      <c r="D3840">
        <v>1</v>
      </c>
      <c r="E3840">
        <v>2</v>
      </c>
      <c r="F3840">
        <v>3</v>
      </c>
      <c r="G3840">
        <v>3</v>
      </c>
      <c r="H3840" t="s">
        <v>486</v>
      </c>
      <c r="I3840">
        <v>141</v>
      </c>
      <c r="J3840">
        <v>49</v>
      </c>
      <c r="L3840">
        <v>7</v>
      </c>
      <c r="M3840" t="s">
        <v>494</v>
      </c>
      <c r="N3840" t="s">
        <v>488</v>
      </c>
      <c r="O3840" t="s">
        <v>489</v>
      </c>
      <c r="P3840" s="1">
        <v>45679</v>
      </c>
      <c r="Q3840" s="1">
        <v>45675</v>
      </c>
      <c r="R3840" t="s">
        <v>496</v>
      </c>
      <c r="S3840">
        <v>168</v>
      </c>
      <c r="T3840">
        <v>50</v>
      </c>
    </row>
    <row r="3841" spans="1:20" x14ac:dyDescent="0.25">
      <c r="A3841" s="1">
        <v>45675</v>
      </c>
      <c r="B3841">
        <v>554</v>
      </c>
      <c r="C3841">
        <v>1</v>
      </c>
      <c r="D3841">
        <v>3</v>
      </c>
      <c r="E3841">
        <v>2</v>
      </c>
      <c r="F3841">
        <v>5</v>
      </c>
      <c r="G3841">
        <v>2</v>
      </c>
      <c r="H3841" t="s">
        <v>491</v>
      </c>
      <c r="I3841">
        <v>594</v>
      </c>
      <c r="J3841">
        <v>33</v>
      </c>
      <c r="K3841" s="1">
        <v>45704</v>
      </c>
      <c r="L3841">
        <v>1</v>
      </c>
      <c r="M3841" t="s">
        <v>487</v>
      </c>
      <c r="N3841" t="s">
        <v>495</v>
      </c>
      <c r="O3841" t="s">
        <v>497</v>
      </c>
      <c r="R3841" t="s">
        <v>490</v>
      </c>
      <c r="S3841">
        <v>438.9</v>
      </c>
      <c r="T3841">
        <v>0</v>
      </c>
    </row>
    <row r="3842" spans="1:20" x14ac:dyDescent="0.25">
      <c r="A3842" s="1">
        <v>45676</v>
      </c>
      <c r="B3842">
        <v>4954</v>
      </c>
      <c r="C3842">
        <v>1</v>
      </c>
      <c r="D3842">
        <v>3</v>
      </c>
      <c r="E3842">
        <v>2</v>
      </c>
      <c r="F3842">
        <v>2</v>
      </c>
      <c r="G3842">
        <v>3</v>
      </c>
      <c r="H3842" t="s">
        <v>492</v>
      </c>
      <c r="I3842">
        <v>120</v>
      </c>
      <c r="J3842">
        <v>29</v>
      </c>
      <c r="L3842">
        <v>8</v>
      </c>
      <c r="M3842" t="s">
        <v>487</v>
      </c>
      <c r="N3842" t="s">
        <v>488</v>
      </c>
      <c r="O3842" t="s">
        <v>497</v>
      </c>
      <c r="P3842" s="1">
        <v>45683</v>
      </c>
      <c r="Q3842" s="1">
        <v>45676</v>
      </c>
      <c r="R3842" t="s">
        <v>496</v>
      </c>
      <c r="S3842">
        <v>139.30000000000001</v>
      </c>
      <c r="T3842">
        <v>50</v>
      </c>
    </row>
    <row r="3843" spans="1:20" x14ac:dyDescent="0.25">
      <c r="A3843" s="1">
        <v>45676</v>
      </c>
      <c r="B3843">
        <v>4224</v>
      </c>
      <c r="C3843">
        <v>1</v>
      </c>
      <c r="D3843">
        <v>1</v>
      </c>
      <c r="E3843">
        <v>2</v>
      </c>
      <c r="F3843">
        <v>1</v>
      </c>
      <c r="G3843">
        <v>3</v>
      </c>
      <c r="H3843" t="s">
        <v>486</v>
      </c>
      <c r="I3843">
        <v>307</v>
      </c>
      <c r="J3843">
        <v>178</v>
      </c>
      <c r="K3843" s="1">
        <v>45690</v>
      </c>
      <c r="L3843">
        <v>8</v>
      </c>
      <c r="M3843" t="s">
        <v>492</v>
      </c>
      <c r="N3843" t="s">
        <v>495</v>
      </c>
      <c r="O3843" t="s">
        <v>489</v>
      </c>
      <c r="R3843" t="s">
        <v>490</v>
      </c>
      <c r="S3843">
        <v>339.5</v>
      </c>
      <c r="T3843">
        <v>0</v>
      </c>
    </row>
    <row r="3844" spans="1:20" x14ac:dyDescent="0.25">
      <c r="A3844" s="1">
        <v>45676</v>
      </c>
      <c r="B3844">
        <v>3999</v>
      </c>
      <c r="C3844">
        <v>1</v>
      </c>
      <c r="D3844">
        <v>2</v>
      </c>
      <c r="E3844">
        <v>2</v>
      </c>
      <c r="F3844">
        <v>5</v>
      </c>
      <c r="G3844">
        <v>2</v>
      </c>
      <c r="H3844" t="s">
        <v>486</v>
      </c>
      <c r="I3844">
        <v>485</v>
      </c>
      <c r="J3844">
        <v>25</v>
      </c>
      <c r="L3844">
        <v>8</v>
      </c>
      <c r="M3844" t="s">
        <v>492</v>
      </c>
      <c r="N3844" t="s">
        <v>488</v>
      </c>
      <c r="O3844" t="s">
        <v>489</v>
      </c>
      <c r="P3844" s="1">
        <v>45682</v>
      </c>
      <c r="Q3844" s="1">
        <v>45676</v>
      </c>
      <c r="R3844" t="s">
        <v>496</v>
      </c>
      <c r="S3844">
        <v>392</v>
      </c>
      <c r="T3844">
        <v>50</v>
      </c>
    </row>
    <row r="3845" spans="1:20" x14ac:dyDescent="0.25">
      <c r="A3845" s="1">
        <v>45676</v>
      </c>
      <c r="B3845">
        <v>447</v>
      </c>
      <c r="C3845">
        <v>1</v>
      </c>
      <c r="D3845">
        <v>5</v>
      </c>
      <c r="E3845">
        <v>2</v>
      </c>
      <c r="F3845">
        <v>4</v>
      </c>
      <c r="G3845">
        <v>2</v>
      </c>
      <c r="H3845" t="s">
        <v>486</v>
      </c>
      <c r="I3845">
        <v>851</v>
      </c>
      <c r="J3845">
        <v>138</v>
      </c>
      <c r="L3845">
        <v>9</v>
      </c>
      <c r="M3845" t="s">
        <v>487</v>
      </c>
      <c r="N3845" t="s">
        <v>495</v>
      </c>
      <c r="O3845" t="s">
        <v>489</v>
      </c>
      <c r="P3845" s="1">
        <v>45683</v>
      </c>
      <c r="Q3845" s="1">
        <v>45676</v>
      </c>
      <c r="R3845" t="s">
        <v>498</v>
      </c>
      <c r="S3845">
        <v>699.3</v>
      </c>
      <c r="T3845">
        <v>10</v>
      </c>
    </row>
    <row r="3846" spans="1:20" x14ac:dyDescent="0.25">
      <c r="A3846" s="1">
        <v>45676</v>
      </c>
      <c r="B3846">
        <v>3423</v>
      </c>
      <c r="C3846">
        <v>1</v>
      </c>
      <c r="D3846">
        <v>1</v>
      </c>
      <c r="E3846">
        <v>2</v>
      </c>
      <c r="F3846">
        <v>2</v>
      </c>
      <c r="G3846">
        <v>2</v>
      </c>
      <c r="H3846" t="s">
        <v>492</v>
      </c>
      <c r="I3846">
        <v>139</v>
      </c>
      <c r="J3846">
        <v>38</v>
      </c>
      <c r="L3846">
        <v>4</v>
      </c>
      <c r="M3846" t="s">
        <v>494</v>
      </c>
      <c r="N3846" t="s">
        <v>488</v>
      </c>
      <c r="O3846" t="s">
        <v>497</v>
      </c>
      <c r="P3846" s="1">
        <v>45677</v>
      </c>
      <c r="Q3846" s="1">
        <v>45676</v>
      </c>
      <c r="R3846" t="s">
        <v>498</v>
      </c>
      <c r="S3846">
        <v>130.9</v>
      </c>
      <c r="T3846">
        <v>10</v>
      </c>
    </row>
    <row r="3847" spans="1:20" x14ac:dyDescent="0.25">
      <c r="A3847" s="1">
        <v>45676</v>
      </c>
      <c r="B3847">
        <v>4181</v>
      </c>
      <c r="C3847">
        <v>1</v>
      </c>
      <c r="D3847">
        <v>1</v>
      </c>
      <c r="E3847">
        <v>2</v>
      </c>
      <c r="F3847">
        <v>4</v>
      </c>
      <c r="G3847">
        <v>1</v>
      </c>
      <c r="H3847" t="s">
        <v>486</v>
      </c>
      <c r="I3847">
        <v>260</v>
      </c>
      <c r="J3847">
        <v>31</v>
      </c>
      <c r="K3847" s="1">
        <v>45694</v>
      </c>
      <c r="L3847">
        <v>6</v>
      </c>
      <c r="M3847" t="s">
        <v>492</v>
      </c>
      <c r="N3847" t="s">
        <v>488</v>
      </c>
      <c r="O3847" t="s">
        <v>497</v>
      </c>
      <c r="R3847" t="s">
        <v>490</v>
      </c>
      <c r="S3847">
        <v>203.7</v>
      </c>
      <c r="T3847">
        <v>0</v>
      </c>
    </row>
    <row r="3848" spans="1:20" x14ac:dyDescent="0.25">
      <c r="A3848" s="1">
        <v>45676</v>
      </c>
      <c r="B3848">
        <v>3302</v>
      </c>
      <c r="C3848">
        <v>1</v>
      </c>
      <c r="D3848">
        <v>4</v>
      </c>
      <c r="E3848">
        <v>2</v>
      </c>
      <c r="F3848">
        <v>1</v>
      </c>
      <c r="G3848">
        <v>1</v>
      </c>
      <c r="H3848" t="s">
        <v>486</v>
      </c>
      <c r="I3848">
        <v>265</v>
      </c>
      <c r="J3848">
        <v>136</v>
      </c>
      <c r="K3848" s="1">
        <v>45701</v>
      </c>
      <c r="L3848">
        <v>7</v>
      </c>
      <c r="M3848" t="s">
        <v>492</v>
      </c>
      <c r="N3848" t="s">
        <v>488</v>
      </c>
      <c r="O3848" t="s">
        <v>489</v>
      </c>
      <c r="R3848" t="s">
        <v>490</v>
      </c>
      <c r="S3848">
        <v>280.7</v>
      </c>
      <c r="T3848">
        <v>0</v>
      </c>
    </row>
    <row r="3849" spans="1:20" x14ac:dyDescent="0.25">
      <c r="A3849" s="1">
        <v>45676</v>
      </c>
      <c r="B3849">
        <v>1356</v>
      </c>
      <c r="C3849">
        <v>1</v>
      </c>
      <c r="D3849">
        <v>3</v>
      </c>
      <c r="E3849">
        <v>2</v>
      </c>
      <c r="F3849">
        <v>5</v>
      </c>
      <c r="G3849">
        <v>3</v>
      </c>
      <c r="H3849" t="s">
        <v>486</v>
      </c>
      <c r="I3849">
        <v>662</v>
      </c>
      <c r="J3849">
        <v>122</v>
      </c>
      <c r="K3849" s="1">
        <v>45696</v>
      </c>
      <c r="L3849">
        <v>2</v>
      </c>
      <c r="M3849" t="s">
        <v>492</v>
      </c>
      <c r="N3849" t="s">
        <v>495</v>
      </c>
      <c r="O3849" t="s">
        <v>497</v>
      </c>
      <c r="R3849" t="s">
        <v>490</v>
      </c>
      <c r="S3849">
        <v>548.79999999999995</v>
      </c>
      <c r="T3849">
        <v>0</v>
      </c>
    </row>
    <row r="3850" spans="1:20" x14ac:dyDescent="0.25">
      <c r="A3850" s="1">
        <v>45676</v>
      </c>
      <c r="B3850">
        <v>3397</v>
      </c>
      <c r="C3850">
        <v>1</v>
      </c>
      <c r="D3850">
        <v>2</v>
      </c>
      <c r="E3850">
        <v>2</v>
      </c>
      <c r="F3850">
        <v>5</v>
      </c>
      <c r="G3850">
        <v>3</v>
      </c>
      <c r="H3850" t="s">
        <v>486</v>
      </c>
      <c r="I3850">
        <v>908</v>
      </c>
      <c r="J3850">
        <v>133</v>
      </c>
      <c r="L3850">
        <v>6</v>
      </c>
      <c r="M3850" t="s">
        <v>492</v>
      </c>
      <c r="N3850" t="s">
        <v>495</v>
      </c>
      <c r="O3850" t="s">
        <v>489</v>
      </c>
      <c r="P3850" s="1">
        <v>45684</v>
      </c>
      <c r="Q3850" s="1">
        <v>45676</v>
      </c>
      <c r="R3850" t="s">
        <v>498</v>
      </c>
      <c r="S3850">
        <v>735.7</v>
      </c>
      <c r="T3850">
        <v>10</v>
      </c>
    </row>
    <row r="3851" spans="1:20" x14ac:dyDescent="0.25">
      <c r="A3851" s="1">
        <v>45676</v>
      </c>
      <c r="B3851">
        <v>310</v>
      </c>
      <c r="C3851">
        <v>1</v>
      </c>
      <c r="D3851">
        <v>4</v>
      </c>
      <c r="E3851">
        <v>2</v>
      </c>
      <c r="F3851">
        <v>1</v>
      </c>
      <c r="G3851">
        <v>3</v>
      </c>
      <c r="H3851" t="s">
        <v>486</v>
      </c>
      <c r="I3851">
        <v>586</v>
      </c>
      <c r="J3851">
        <v>101</v>
      </c>
      <c r="L3851">
        <v>8</v>
      </c>
      <c r="M3851" t="s">
        <v>492</v>
      </c>
      <c r="N3851" t="s">
        <v>488</v>
      </c>
      <c r="O3851" t="s">
        <v>489</v>
      </c>
      <c r="P3851" s="1">
        <v>45683</v>
      </c>
      <c r="Q3851" s="1">
        <v>45676</v>
      </c>
      <c r="R3851" t="s">
        <v>493</v>
      </c>
      <c r="S3851">
        <v>501.9</v>
      </c>
      <c r="T3851">
        <v>30</v>
      </c>
    </row>
    <row r="3852" spans="1:20" x14ac:dyDescent="0.25">
      <c r="A3852" s="1">
        <v>45677</v>
      </c>
      <c r="B3852">
        <v>3019</v>
      </c>
      <c r="C3852">
        <v>1</v>
      </c>
      <c r="D3852">
        <v>2</v>
      </c>
      <c r="E3852">
        <v>2</v>
      </c>
      <c r="F3852">
        <v>5</v>
      </c>
      <c r="G3852">
        <v>1</v>
      </c>
      <c r="H3852" t="s">
        <v>491</v>
      </c>
      <c r="I3852">
        <v>504</v>
      </c>
      <c r="J3852">
        <v>28</v>
      </c>
      <c r="K3852" s="1">
        <v>45702</v>
      </c>
      <c r="L3852">
        <v>4</v>
      </c>
      <c r="M3852" t="s">
        <v>487</v>
      </c>
      <c r="N3852" t="s">
        <v>495</v>
      </c>
      <c r="O3852" t="s">
        <v>497</v>
      </c>
      <c r="R3852" t="s">
        <v>490</v>
      </c>
      <c r="S3852">
        <v>372.4</v>
      </c>
      <c r="T3852">
        <v>0</v>
      </c>
    </row>
    <row r="3853" spans="1:20" x14ac:dyDescent="0.25">
      <c r="A3853" s="1">
        <v>45677</v>
      </c>
      <c r="B3853">
        <v>4118</v>
      </c>
      <c r="C3853">
        <v>1</v>
      </c>
      <c r="D3853">
        <v>3</v>
      </c>
      <c r="E3853">
        <v>2</v>
      </c>
      <c r="F3853">
        <v>5</v>
      </c>
      <c r="G3853">
        <v>3</v>
      </c>
      <c r="H3853" t="s">
        <v>486</v>
      </c>
      <c r="I3853">
        <v>99</v>
      </c>
      <c r="J3853">
        <v>153</v>
      </c>
      <c r="L3853">
        <v>5</v>
      </c>
      <c r="M3853" t="s">
        <v>492</v>
      </c>
      <c r="N3853" t="s">
        <v>495</v>
      </c>
      <c r="O3853" t="s">
        <v>497</v>
      </c>
      <c r="P3853" s="1">
        <v>45681</v>
      </c>
      <c r="Q3853" s="1">
        <v>45677</v>
      </c>
      <c r="R3853" t="s">
        <v>496</v>
      </c>
      <c r="S3853">
        <v>211.4</v>
      </c>
      <c r="T3853">
        <v>50</v>
      </c>
    </row>
    <row r="3854" spans="1:20" x14ac:dyDescent="0.25">
      <c r="A3854" s="1">
        <v>45677</v>
      </c>
      <c r="B3854">
        <v>3139</v>
      </c>
      <c r="C3854">
        <v>1</v>
      </c>
      <c r="D3854">
        <v>3</v>
      </c>
      <c r="E3854">
        <v>2</v>
      </c>
      <c r="F3854">
        <v>3</v>
      </c>
      <c r="G3854">
        <v>2</v>
      </c>
      <c r="H3854" t="s">
        <v>491</v>
      </c>
      <c r="I3854">
        <v>608</v>
      </c>
      <c r="J3854">
        <v>148</v>
      </c>
      <c r="K3854" s="1">
        <v>45700</v>
      </c>
      <c r="L3854">
        <v>8</v>
      </c>
      <c r="M3854" t="s">
        <v>487</v>
      </c>
      <c r="N3854" t="s">
        <v>488</v>
      </c>
      <c r="O3854" t="s">
        <v>497</v>
      </c>
      <c r="R3854" t="s">
        <v>490</v>
      </c>
      <c r="S3854">
        <v>529.20000000000005</v>
      </c>
      <c r="T3854">
        <v>0</v>
      </c>
    </row>
    <row r="3855" spans="1:20" x14ac:dyDescent="0.25">
      <c r="A3855" s="1">
        <v>45677</v>
      </c>
      <c r="B3855">
        <v>2043</v>
      </c>
      <c r="C3855">
        <v>1</v>
      </c>
      <c r="D3855">
        <v>3</v>
      </c>
      <c r="E3855">
        <v>2</v>
      </c>
      <c r="F3855">
        <v>4</v>
      </c>
      <c r="G3855">
        <v>2</v>
      </c>
      <c r="H3855" t="s">
        <v>492</v>
      </c>
      <c r="I3855">
        <v>584</v>
      </c>
      <c r="J3855">
        <v>189</v>
      </c>
      <c r="L3855">
        <v>3</v>
      </c>
      <c r="M3855" t="s">
        <v>487</v>
      </c>
      <c r="N3855" t="s">
        <v>488</v>
      </c>
      <c r="O3855" t="s">
        <v>497</v>
      </c>
      <c r="P3855" s="1">
        <v>45678</v>
      </c>
      <c r="Q3855" s="1">
        <v>45677</v>
      </c>
      <c r="R3855" t="s">
        <v>493</v>
      </c>
      <c r="S3855">
        <v>562.1</v>
      </c>
      <c r="T3855">
        <v>30</v>
      </c>
    </row>
    <row r="3856" spans="1:20" x14ac:dyDescent="0.25">
      <c r="A3856" s="1">
        <v>45677</v>
      </c>
      <c r="B3856">
        <v>73</v>
      </c>
      <c r="C3856">
        <v>1</v>
      </c>
      <c r="D3856">
        <v>5</v>
      </c>
      <c r="E3856">
        <v>2</v>
      </c>
      <c r="F3856">
        <v>4</v>
      </c>
      <c r="G3856">
        <v>1</v>
      </c>
      <c r="H3856" t="s">
        <v>492</v>
      </c>
      <c r="I3856">
        <v>874</v>
      </c>
      <c r="J3856">
        <v>112</v>
      </c>
      <c r="K3856" s="1">
        <v>45699</v>
      </c>
      <c r="L3856">
        <v>6</v>
      </c>
      <c r="M3856" t="s">
        <v>494</v>
      </c>
      <c r="N3856" t="s">
        <v>488</v>
      </c>
      <c r="O3856" t="s">
        <v>489</v>
      </c>
      <c r="R3856" t="s">
        <v>490</v>
      </c>
      <c r="S3856">
        <v>690.2</v>
      </c>
      <c r="T3856">
        <v>0</v>
      </c>
    </row>
    <row r="3857" spans="1:20" x14ac:dyDescent="0.25">
      <c r="A3857" s="1">
        <v>45677</v>
      </c>
      <c r="B3857">
        <v>4926</v>
      </c>
      <c r="C3857">
        <v>1</v>
      </c>
      <c r="D3857">
        <v>2</v>
      </c>
      <c r="E3857">
        <v>2</v>
      </c>
      <c r="F3857">
        <v>5</v>
      </c>
      <c r="G3857">
        <v>2</v>
      </c>
      <c r="H3857" t="s">
        <v>492</v>
      </c>
      <c r="I3857">
        <v>111</v>
      </c>
      <c r="J3857">
        <v>196</v>
      </c>
      <c r="K3857" s="1">
        <v>45702</v>
      </c>
      <c r="L3857">
        <v>1</v>
      </c>
      <c r="M3857" t="s">
        <v>492</v>
      </c>
      <c r="N3857" t="s">
        <v>488</v>
      </c>
      <c r="O3857" t="s">
        <v>497</v>
      </c>
      <c r="R3857" t="s">
        <v>490</v>
      </c>
      <c r="S3857">
        <v>214.9</v>
      </c>
      <c r="T3857">
        <v>0</v>
      </c>
    </row>
    <row r="3858" spans="1:20" x14ac:dyDescent="0.25">
      <c r="A3858" s="1">
        <v>45677</v>
      </c>
      <c r="B3858">
        <v>1195</v>
      </c>
      <c r="C3858">
        <v>1</v>
      </c>
      <c r="D3858">
        <v>2</v>
      </c>
      <c r="E3858">
        <v>2</v>
      </c>
      <c r="F3858">
        <v>5</v>
      </c>
      <c r="G3858">
        <v>2</v>
      </c>
      <c r="H3858" t="s">
        <v>492</v>
      </c>
      <c r="I3858">
        <v>465</v>
      </c>
      <c r="J3858">
        <v>118</v>
      </c>
      <c r="L3858">
        <v>4</v>
      </c>
      <c r="M3858" t="s">
        <v>492</v>
      </c>
      <c r="N3858" t="s">
        <v>495</v>
      </c>
      <c r="O3858" t="s">
        <v>497</v>
      </c>
      <c r="P3858" s="1">
        <v>45685</v>
      </c>
      <c r="Q3858" s="1">
        <v>45677</v>
      </c>
      <c r="R3858" t="s">
        <v>498</v>
      </c>
      <c r="S3858">
        <v>415.1</v>
      </c>
      <c r="T3858">
        <v>10</v>
      </c>
    </row>
    <row r="3859" spans="1:20" x14ac:dyDescent="0.25">
      <c r="A3859" s="1">
        <v>45677</v>
      </c>
      <c r="B3859">
        <v>702</v>
      </c>
      <c r="C3859">
        <v>1</v>
      </c>
      <c r="D3859">
        <v>4</v>
      </c>
      <c r="E3859">
        <v>2</v>
      </c>
      <c r="F3859">
        <v>5</v>
      </c>
      <c r="G3859">
        <v>3</v>
      </c>
      <c r="H3859" t="s">
        <v>492</v>
      </c>
      <c r="I3859">
        <v>302</v>
      </c>
      <c r="J3859">
        <v>118</v>
      </c>
      <c r="K3859" s="1">
        <v>45688</v>
      </c>
      <c r="L3859">
        <v>6</v>
      </c>
      <c r="M3859" t="s">
        <v>494</v>
      </c>
      <c r="N3859" t="s">
        <v>495</v>
      </c>
      <c r="O3859" t="s">
        <v>497</v>
      </c>
      <c r="R3859" t="s">
        <v>490</v>
      </c>
      <c r="S3859">
        <v>294</v>
      </c>
      <c r="T3859">
        <v>0</v>
      </c>
    </row>
    <row r="3860" spans="1:20" x14ac:dyDescent="0.25">
      <c r="A3860" s="1">
        <v>45677</v>
      </c>
      <c r="B3860">
        <v>1822</v>
      </c>
      <c r="C3860">
        <v>1</v>
      </c>
      <c r="D3860">
        <v>1</v>
      </c>
      <c r="E3860">
        <v>2</v>
      </c>
      <c r="F3860">
        <v>1</v>
      </c>
      <c r="G3860">
        <v>2</v>
      </c>
      <c r="H3860" t="s">
        <v>486</v>
      </c>
      <c r="I3860">
        <v>451</v>
      </c>
      <c r="J3860">
        <v>49</v>
      </c>
      <c r="L3860">
        <v>3</v>
      </c>
      <c r="M3860" t="s">
        <v>492</v>
      </c>
      <c r="N3860" t="s">
        <v>488</v>
      </c>
      <c r="O3860" t="s">
        <v>497</v>
      </c>
      <c r="P3860" s="1">
        <v>45684</v>
      </c>
      <c r="Q3860" s="1">
        <v>45677</v>
      </c>
      <c r="R3860" t="s">
        <v>493</v>
      </c>
      <c r="S3860">
        <v>371</v>
      </c>
      <c r="T3860">
        <v>30</v>
      </c>
    </row>
    <row r="3861" spans="1:20" x14ac:dyDescent="0.25">
      <c r="A3861" s="1">
        <v>45677</v>
      </c>
      <c r="B3861">
        <v>418</v>
      </c>
      <c r="C3861">
        <v>1</v>
      </c>
      <c r="D3861">
        <v>3</v>
      </c>
      <c r="E3861">
        <v>2</v>
      </c>
      <c r="F3861">
        <v>1</v>
      </c>
      <c r="G3861">
        <v>2</v>
      </c>
      <c r="H3861" t="s">
        <v>486</v>
      </c>
      <c r="I3861">
        <v>958</v>
      </c>
      <c r="J3861">
        <v>54</v>
      </c>
      <c r="L3861">
        <v>1</v>
      </c>
      <c r="M3861" t="s">
        <v>492</v>
      </c>
      <c r="N3861" t="s">
        <v>495</v>
      </c>
      <c r="O3861" t="s">
        <v>489</v>
      </c>
      <c r="P3861" s="1">
        <v>45685</v>
      </c>
      <c r="Q3861" s="1">
        <v>45677</v>
      </c>
      <c r="R3861" t="s">
        <v>498</v>
      </c>
      <c r="S3861">
        <v>715.4</v>
      </c>
      <c r="T3861">
        <v>10</v>
      </c>
    </row>
    <row r="3862" spans="1:20" x14ac:dyDescent="0.25">
      <c r="A3862" s="1">
        <v>45678</v>
      </c>
      <c r="B3862">
        <v>110</v>
      </c>
      <c r="C3862">
        <v>1</v>
      </c>
      <c r="D3862">
        <v>3</v>
      </c>
      <c r="E3862">
        <v>2</v>
      </c>
      <c r="F3862">
        <v>1</v>
      </c>
      <c r="G3862">
        <v>1</v>
      </c>
      <c r="H3862" t="s">
        <v>492</v>
      </c>
      <c r="I3862">
        <v>218</v>
      </c>
      <c r="J3862">
        <v>82</v>
      </c>
      <c r="L3862">
        <v>6</v>
      </c>
      <c r="M3862" t="s">
        <v>487</v>
      </c>
      <c r="N3862" t="s">
        <v>495</v>
      </c>
      <c r="O3862" t="s">
        <v>489</v>
      </c>
      <c r="P3862" s="1">
        <v>45679</v>
      </c>
      <c r="Q3862" s="1">
        <v>45678</v>
      </c>
      <c r="R3862" t="s">
        <v>496</v>
      </c>
      <c r="S3862">
        <v>245</v>
      </c>
      <c r="T3862">
        <v>50</v>
      </c>
    </row>
    <row r="3863" spans="1:20" x14ac:dyDescent="0.25">
      <c r="A3863" s="1">
        <v>45678</v>
      </c>
      <c r="B3863">
        <v>4669</v>
      </c>
      <c r="C3863">
        <v>1</v>
      </c>
      <c r="D3863">
        <v>4</v>
      </c>
      <c r="E3863">
        <v>2</v>
      </c>
      <c r="F3863">
        <v>2</v>
      </c>
      <c r="G3863">
        <v>2</v>
      </c>
      <c r="H3863" t="s">
        <v>486</v>
      </c>
      <c r="I3863">
        <v>313</v>
      </c>
      <c r="J3863">
        <v>169</v>
      </c>
      <c r="K3863" s="1">
        <v>45706</v>
      </c>
      <c r="L3863">
        <v>3</v>
      </c>
      <c r="M3863" t="s">
        <v>487</v>
      </c>
      <c r="N3863" t="s">
        <v>495</v>
      </c>
      <c r="O3863" t="s">
        <v>497</v>
      </c>
      <c r="R3863" t="s">
        <v>490</v>
      </c>
      <c r="S3863">
        <v>337.4</v>
      </c>
      <c r="T3863">
        <v>0</v>
      </c>
    </row>
    <row r="3864" spans="1:20" x14ac:dyDescent="0.25">
      <c r="A3864" s="1">
        <v>45678</v>
      </c>
      <c r="B3864">
        <v>1458</v>
      </c>
      <c r="C3864">
        <v>1</v>
      </c>
      <c r="D3864">
        <v>2</v>
      </c>
      <c r="E3864">
        <v>2</v>
      </c>
      <c r="F3864">
        <v>5</v>
      </c>
      <c r="G3864">
        <v>2</v>
      </c>
      <c r="H3864" t="s">
        <v>491</v>
      </c>
      <c r="I3864">
        <v>607</v>
      </c>
      <c r="J3864">
        <v>190</v>
      </c>
      <c r="K3864" s="1">
        <v>45703</v>
      </c>
      <c r="L3864">
        <v>8</v>
      </c>
      <c r="M3864" t="s">
        <v>494</v>
      </c>
      <c r="N3864" t="s">
        <v>488</v>
      </c>
      <c r="O3864" t="s">
        <v>497</v>
      </c>
      <c r="R3864" t="s">
        <v>490</v>
      </c>
      <c r="S3864">
        <v>557.9</v>
      </c>
      <c r="T3864">
        <v>0</v>
      </c>
    </row>
    <row r="3865" spans="1:20" x14ac:dyDescent="0.25">
      <c r="A3865" s="1">
        <v>45678</v>
      </c>
      <c r="B3865">
        <v>2240</v>
      </c>
      <c r="C3865">
        <v>1</v>
      </c>
      <c r="D3865">
        <v>5</v>
      </c>
      <c r="E3865">
        <v>2</v>
      </c>
      <c r="F3865">
        <v>3</v>
      </c>
      <c r="G3865">
        <v>3</v>
      </c>
      <c r="H3865" t="s">
        <v>491</v>
      </c>
      <c r="I3865">
        <v>144</v>
      </c>
      <c r="J3865">
        <v>47</v>
      </c>
      <c r="K3865" s="1">
        <v>45688</v>
      </c>
      <c r="L3865">
        <v>7</v>
      </c>
      <c r="M3865" t="s">
        <v>487</v>
      </c>
      <c r="N3865" t="s">
        <v>488</v>
      </c>
      <c r="O3865" t="s">
        <v>489</v>
      </c>
      <c r="R3865" t="s">
        <v>490</v>
      </c>
      <c r="S3865">
        <v>133.69999999999999</v>
      </c>
      <c r="T3865">
        <v>0</v>
      </c>
    </row>
    <row r="3866" spans="1:20" x14ac:dyDescent="0.25">
      <c r="A3866" s="1">
        <v>45678</v>
      </c>
      <c r="B3866">
        <v>1200</v>
      </c>
      <c r="C3866">
        <v>1</v>
      </c>
      <c r="D3866">
        <v>2</v>
      </c>
      <c r="E3866">
        <v>2</v>
      </c>
      <c r="F3866">
        <v>5</v>
      </c>
      <c r="G3866">
        <v>3</v>
      </c>
      <c r="H3866" t="s">
        <v>486</v>
      </c>
      <c r="I3866">
        <v>233</v>
      </c>
      <c r="J3866">
        <v>165</v>
      </c>
      <c r="L3866">
        <v>7</v>
      </c>
      <c r="M3866" t="s">
        <v>492</v>
      </c>
      <c r="N3866" t="s">
        <v>488</v>
      </c>
      <c r="O3866" t="s">
        <v>489</v>
      </c>
      <c r="P3866" s="1">
        <v>45683</v>
      </c>
      <c r="Q3866" s="1">
        <v>45678</v>
      </c>
      <c r="R3866" t="s">
        <v>498</v>
      </c>
      <c r="S3866">
        <v>285.60000000000002</v>
      </c>
      <c r="T3866">
        <v>10</v>
      </c>
    </row>
    <row r="3867" spans="1:20" x14ac:dyDescent="0.25">
      <c r="A3867" s="1">
        <v>45678</v>
      </c>
      <c r="B3867">
        <v>4038</v>
      </c>
      <c r="C3867">
        <v>1</v>
      </c>
      <c r="D3867">
        <v>5</v>
      </c>
      <c r="E3867">
        <v>2</v>
      </c>
      <c r="F3867">
        <v>4</v>
      </c>
      <c r="G3867">
        <v>3</v>
      </c>
      <c r="H3867" t="s">
        <v>492</v>
      </c>
      <c r="I3867">
        <v>432</v>
      </c>
      <c r="J3867">
        <v>51</v>
      </c>
      <c r="L3867">
        <v>8</v>
      </c>
      <c r="M3867" t="s">
        <v>492</v>
      </c>
      <c r="N3867" t="s">
        <v>488</v>
      </c>
      <c r="O3867" t="s">
        <v>497</v>
      </c>
      <c r="P3867" s="1">
        <v>45687</v>
      </c>
      <c r="Q3867" s="1">
        <v>45678</v>
      </c>
      <c r="R3867" t="s">
        <v>496</v>
      </c>
      <c r="S3867">
        <v>373.1</v>
      </c>
      <c r="T3867">
        <v>50</v>
      </c>
    </row>
    <row r="3868" spans="1:20" x14ac:dyDescent="0.25">
      <c r="A3868" s="1">
        <v>45678</v>
      </c>
      <c r="B3868">
        <v>3383</v>
      </c>
      <c r="C3868">
        <v>1</v>
      </c>
      <c r="D3868">
        <v>5</v>
      </c>
      <c r="E3868">
        <v>2</v>
      </c>
      <c r="F3868">
        <v>3</v>
      </c>
      <c r="G3868">
        <v>1</v>
      </c>
      <c r="H3868" t="s">
        <v>492</v>
      </c>
      <c r="I3868">
        <v>624</v>
      </c>
      <c r="J3868">
        <v>88</v>
      </c>
      <c r="K3868" s="1">
        <v>45689</v>
      </c>
      <c r="L3868">
        <v>7</v>
      </c>
      <c r="M3868" t="s">
        <v>494</v>
      </c>
      <c r="N3868" t="s">
        <v>488</v>
      </c>
      <c r="O3868" t="s">
        <v>489</v>
      </c>
      <c r="R3868" t="s">
        <v>490</v>
      </c>
      <c r="S3868">
        <v>498.4</v>
      </c>
      <c r="T3868">
        <v>0</v>
      </c>
    </row>
    <row r="3869" spans="1:20" x14ac:dyDescent="0.25">
      <c r="A3869" s="1">
        <v>45678</v>
      </c>
      <c r="B3869">
        <v>3219</v>
      </c>
      <c r="C3869">
        <v>1</v>
      </c>
      <c r="D3869">
        <v>2</v>
      </c>
      <c r="E3869">
        <v>2</v>
      </c>
      <c r="F3869">
        <v>5</v>
      </c>
      <c r="G3869">
        <v>3</v>
      </c>
      <c r="H3869" t="s">
        <v>491</v>
      </c>
      <c r="I3869">
        <v>250</v>
      </c>
      <c r="J3869">
        <v>181</v>
      </c>
      <c r="L3869">
        <v>5</v>
      </c>
      <c r="M3869" t="s">
        <v>492</v>
      </c>
      <c r="N3869" t="s">
        <v>495</v>
      </c>
      <c r="O3869" t="s">
        <v>489</v>
      </c>
      <c r="P3869" s="1">
        <v>45683</v>
      </c>
      <c r="Q3869" s="1">
        <v>45678</v>
      </c>
      <c r="R3869" t="s">
        <v>498</v>
      </c>
      <c r="S3869">
        <v>308.7</v>
      </c>
      <c r="T3869">
        <v>10</v>
      </c>
    </row>
    <row r="3870" spans="1:20" x14ac:dyDescent="0.25">
      <c r="A3870" s="1">
        <v>45678</v>
      </c>
      <c r="B3870">
        <v>4969</v>
      </c>
      <c r="C3870">
        <v>1</v>
      </c>
      <c r="D3870">
        <v>3</v>
      </c>
      <c r="E3870">
        <v>2</v>
      </c>
      <c r="F3870">
        <v>4</v>
      </c>
      <c r="G3870">
        <v>2</v>
      </c>
      <c r="H3870" t="s">
        <v>486</v>
      </c>
      <c r="I3870">
        <v>841</v>
      </c>
      <c r="J3870">
        <v>178</v>
      </c>
      <c r="L3870">
        <v>10</v>
      </c>
      <c r="M3870" t="s">
        <v>494</v>
      </c>
      <c r="N3870" t="s">
        <v>488</v>
      </c>
      <c r="O3870" t="s">
        <v>489</v>
      </c>
      <c r="P3870" s="1">
        <v>45681</v>
      </c>
      <c r="Q3870" s="1">
        <v>45678</v>
      </c>
      <c r="R3870" t="s">
        <v>493</v>
      </c>
      <c r="S3870">
        <v>734.3</v>
      </c>
      <c r="T3870">
        <v>30</v>
      </c>
    </row>
    <row r="3871" spans="1:20" x14ac:dyDescent="0.25">
      <c r="A3871" s="1">
        <v>45678</v>
      </c>
      <c r="B3871">
        <v>489</v>
      </c>
      <c r="C3871">
        <v>1</v>
      </c>
      <c r="D3871">
        <v>5</v>
      </c>
      <c r="E3871">
        <v>2</v>
      </c>
      <c r="F3871">
        <v>3</v>
      </c>
      <c r="G3871">
        <v>1</v>
      </c>
      <c r="H3871" t="s">
        <v>491</v>
      </c>
      <c r="I3871">
        <v>181</v>
      </c>
      <c r="J3871">
        <v>129</v>
      </c>
      <c r="K3871" s="1">
        <v>45689</v>
      </c>
      <c r="L3871">
        <v>8</v>
      </c>
      <c r="M3871" t="s">
        <v>492</v>
      </c>
      <c r="N3871" t="s">
        <v>488</v>
      </c>
      <c r="O3871" t="s">
        <v>489</v>
      </c>
      <c r="R3871" t="s">
        <v>490</v>
      </c>
      <c r="S3871">
        <v>217</v>
      </c>
      <c r="T3871">
        <v>0</v>
      </c>
    </row>
    <row r="3872" spans="1:20" x14ac:dyDescent="0.25">
      <c r="A3872" s="1">
        <v>45679</v>
      </c>
      <c r="B3872">
        <v>2226</v>
      </c>
      <c r="C3872">
        <v>1</v>
      </c>
      <c r="D3872">
        <v>4</v>
      </c>
      <c r="E3872">
        <v>2</v>
      </c>
      <c r="F3872">
        <v>3</v>
      </c>
      <c r="G3872">
        <v>2</v>
      </c>
      <c r="H3872" t="s">
        <v>486</v>
      </c>
      <c r="I3872">
        <v>628</v>
      </c>
      <c r="J3872">
        <v>116</v>
      </c>
      <c r="K3872" s="1">
        <v>45686</v>
      </c>
      <c r="L3872">
        <v>8</v>
      </c>
      <c r="M3872" t="s">
        <v>494</v>
      </c>
      <c r="N3872" t="s">
        <v>495</v>
      </c>
      <c r="O3872" t="s">
        <v>497</v>
      </c>
      <c r="R3872" t="s">
        <v>490</v>
      </c>
      <c r="S3872">
        <v>520.79999999999995</v>
      </c>
      <c r="T3872">
        <v>0</v>
      </c>
    </row>
    <row r="3873" spans="1:20" x14ac:dyDescent="0.25">
      <c r="A3873" s="1">
        <v>45679</v>
      </c>
      <c r="B3873">
        <v>4369</v>
      </c>
      <c r="C3873">
        <v>1</v>
      </c>
      <c r="D3873">
        <v>4</v>
      </c>
      <c r="E3873">
        <v>2</v>
      </c>
      <c r="F3873">
        <v>4</v>
      </c>
      <c r="G3873">
        <v>2</v>
      </c>
      <c r="H3873" t="s">
        <v>492</v>
      </c>
      <c r="I3873">
        <v>862</v>
      </c>
      <c r="J3873">
        <v>151</v>
      </c>
      <c r="L3873">
        <v>8</v>
      </c>
      <c r="M3873" t="s">
        <v>492</v>
      </c>
      <c r="N3873" t="s">
        <v>488</v>
      </c>
      <c r="O3873" t="s">
        <v>489</v>
      </c>
      <c r="P3873" s="1">
        <v>45688</v>
      </c>
      <c r="Q3873" s="1">
        <v>45679</v>
      </c>
      <c r="R3873" t="s">
        <v>498</v>
      </c>
      <c r="S3873">
        <v>716.1</v>
      </c>
      <c r="T3873">
        <v>10</v>
      </c>
    </row>
    <row r="3874" spans="1:20" x14ac:dyDescent="0.25">
      <c r="A3874" s="1">
        <v>45679</v>
      </c>
      <c r="B3874">
        <v>3178</v>
      </c>
      <c r="C3874">
        <v>1</v>
      </c>
      <c r="D3874">
        <v>5</v>
      </c>
      <c r="E3874">
        <v>2</v>
      </c>
      <c r="F3874">
        <v>3</v>
      </c>
      <c r="G3874">
        <v>3</v>
      </c>
      <c r="H3874" t="s">
        <v>491</v>
      </c>
      <c r="I3874">
        <v>454</v>
      </c>
      <c r="J3874">
        <v>161</v>
      </c>
      <c r="L3874">
        <v>10</v>
      </c>
      <c r="M3874" t="s">
        <v>492</v>
      </c>
      <c r="N3874" t="s">
        <v>495</v>
      </c>
      <c r="O3874" t="s">
        <v>489</v>
      </c>
      <c r="P3874" s="1">
        <v>45688</v>
      </c>
      <c r="Q3874" s="1">
        <v>45679</v>
      </c>
      <c r="R3874" t="s">
        <v>498</v>
      </c>
      <c r="S3874">
        <v>437.5</v>
      </c>
      <c r="T3874">
        <v>10</v>
      </c>
    </row>
    <row r="3875" spans="1:20" x14ac:dyDescent="0.25">
      <c r="A3875" s="1">
        <v>45679</v>
      </c>
      <c r="B3875">
        <v>422</v>
      </c>
      <c r="C3875">
        <v>1</v>
      </c>
      <c r="D3875">
        <v>3</v>
      </c>
      <c r="E3875">
        <v>2</v>
      </c>
      <c r="F3875">
        <v>4</v>
      </c>
      <c r="G3875">
        <v>1</v>
      </c>
      <c r="H3875" t="s">
        <v>486</v>
      </c>
      <c r="I3875">
        <v>308</v>
      </c>
      <c r="J3875">
        <v>34</v>
      </c>
      <c r="K3875" s="1">
        <v>45703</v>
      </c>
      <c r="L3875">
        <v>6</v>
      </c>
      <c r="M3875" t="s">
        <v>492</v>
      </c>
      <c r="N3875" t="s">
        <v>495</v>
      </c>
      <c r="O3875" t="s">
        <v>497</v>
      </c>
      <c r="R3875" t="s">
        <v>490</v>
      </c>
      <c r="S3875">
        <v>239.4</v>
      </c>
      <c r="T3875">
        <v>0</v>
      </c>
    </row>
    <row r="3876" spans="1:20" x14ac:dyDescent="0.25">
      <c r="A3876" s="1">
        <v>45679</v>
      </c>
      <c r="B3876">
        <v>3077</v>
      </c>
      <c r="C3876">
        <v>1</v>
      </c>
      <c r="D3876">
        <v>5</v>
      </c>
      <c r="E3876">
        <v>2</v>
      </c>
      <c r="F3876">
        <v>3</v>
      </c>
      <c r="G3876">
        <v>1</v>
      </c>
      <c r="H3876" t="s">
        <v>492</v>
      </c>
      <c r="I3876">
        <v>647</v>
      </c>
      <c r="J3876">
        <v>39</v>
      </c>
      <c r="K3876" s="1">
        <v>45700</v>
      </c>
      <c r="L3876">
        <v>2</v>
      </c>
      <c r="M3876" t="s">
        <v>492</v>
      </c>
      <c r="N3876" t="s">
        <v>488</v>
      </c>
      <c r="O3876" t="s">
        <v>497</v>
      </c>
      <c r="R3876" t="s">
        <v>490</v>
      </c>
      <c r="S3876">
        <v>480.2</v>
      </c>
      <c r="T3876">
        <v>0</v>
      </c>
    </row>
    <row r="3877" spans="1:20" x14ac:dyDescent="0.25">
      <c r="A3877" s="1">
        <v>45679</v>
      </c>
      <c r="B3877">
        <v>162</v>
      </c>
      <c r="C3877">
        <v>1</v>
      </c>
      <c r="D3877">
        <v>4</v>
      </c>
      <c r="E3877">
        <v>2</v>
      </c>
      <c r="F3877">
        <v>3</v>
      </c>
      <c r="G3877">
        <v>3</v>
      </c>
      <c r="H3877" t="s">
        <v>486</v>
      </c>
      <c r="I3877">
        <v>309</v>
      </c>
      <c r="J3877">
        <v>39</v>
      </c>
      <c r="L3877">
        <v>8</v>
      </c>
      <c r="M3877" t="s">
        <v>492</v>
      </c>
      <c r="N3877" t="s">
        <v>495</v>
      </c>
      <c r="O3877" t="s">
        <v>497</v>
      </c>
      <c r="P3877" s="1">
        <v>45683</v>
      </c>
      <c r="Q3877" s="1">
        <v>45679</v>
      </c>
      <c r="R3877" t="s">
        <v>496</v>
      </c>
      <c r="S3877">
        <v>278.60000000000002</v>
      </c>
      <c r="T3877">
        <v>50</v>
      </c>
    </row>
    <row r="3878" spans="1:20" x14ac:dyDescent="0.25">
      <c r="A3878" s="1">
        <v>45679</v>
      </c>
      <c r="B3878">
        <v>1517</v>
      </c>
      <c r="C3878">
        <v>1</v>
      </c>
      <c r="D3878">
        <v>4</v>
      </c>
      <c r="E3878">
        <v>2</v>
      </c>
      <c r="F3878">
        <v>3</v>
      </c>
      <c r="G3878">
        <v>1</v>
      </c>
      <c r="H3878" t="s">
        <v>492</v>
      </c>
      <c r="I3878">
        <v>319</v>
      </c>
      <c r="J3878">
        <v>196</v>
      </c>
      <c r="L3878">
        <v>10</v>
      </c>
      <c r="M3878" t="s">
        <v>494</v>
      </c>
      <c r="N3878" t="s">
        <v>495</v>
      </c>
      <c r="O3878" t="s">
        <v>489</v>
      </c>
      <c r="P3878" s="1">
        <v>45683</v>
      </c>
      <c r="Q3878" s="1">
        <v>45679</v>
      </c>
      <c r="R3878" t="s">
        <v>498</v>
      </c>
      <c r="S3878">
        <v>367.5</v>
      </c>
      <c r="T3878">
        <v>10</v>
      </c>
    </row>
    <row r="3879" spans="1:20" x14ac:dyDescent="0.25">
      <c r="A3879" s="1">
        <v>45679</v>
      </c>
      <c r="B3879">
        <v>549</v>
      </c>
      <c r="C3879">
        <v>1</v>
      </c>
      <c r="D3879">
        <v>2</v>
      </c>
      <c r="E3879">
        <v>2</v>
      </c>
      <c r="F3879">
        <v>5</v>
      </c>
      <c r="G3879">
        <v>2</v>
      </c>
      <c r="H3879" t="s">
        <v>486</v>
      </c>
      <c r="I3879">
        <v>552</v>
      </c>
      <c r="J3879">
        <v>118</v>
      </c>
      <c r="L3879">
        <v>1</v>
      </c>
      <c r="M3879" t="s">
        <v>494</v>
      </c>
      <c r="N3879" t="s">
        <v>495</v>
      </c>
      <c r="O3879" t="s">
        <v>497</v>
      </c>
      <c r="P3879" s="1">
        <v>45687</v>
      </c>
      <c r="Q3879" s="1">
        <v>45679</v>
      </c>
      <c r="R3879" t="s">
        <v>498</v>
      </c>
      <c r="S3879">
        <v>476</v>
      </c>
      <c r="T3879">
        <v>10</v>
      </c>
    </row>
    <row r="3880" spans="1:20" x14ac:dyDescent="0.25">
      <c r="A3880" s="1">
        <v>45679</v>
      </c>
      <c r="B3880">
        <v>2359</v>
      </c>
      <c r="C3880">
        <v>1</v>
      </c>
      <c r="D3880">
        <v>3</v>
      </c>
      <c r="E3880">
        <v>2</v>
      </c>
      <c r="F3880">
        <v>3</v>
      </c>
      <c r="G3880">
        <v>1</v>
      </c>
      <c r="H3880" t="s">
        <v>491</v>
      </c>
      <c r="I3880">
        <v>536</v>
      </c>
      <c r="J3880">
        <v>87</v>
      </c>
      <c r="K3880" s="1">
        <v>45706</v>
      </c>
      <c r="L3880">
        <v>9</v>
      </c>
      <c r="M3880" t="s">
        <v>487</v>
      </c>
      <c r="N3880" t="s">
        <v>488</v>
      </c>
      <c r="O3880" t="s">
        <v>489</v>
      </c>
      <c r="R3880" t="s">
        <v>490</v>
      </c>
      <c r="S3880">
        <v>436.1</v>
      </c>
      <c r="T3880">
        <v>0</v>
      </c>
    </row>
    <row r="3881" spans="1:20" x14ac:dyDescent="0.25">
      <c r="A3881" s="1">
        <v>45679</v>
      </c>
      <c r="B3881">
        <v>833</v>
      </c>
      <c r="C3881">
        <v>1</v>
      </c>
      <c r="D3881">
        <v>2</v>
      </c>
      <c r="E3881">
        <v>2</v>
      </c>
      <c r="F3881">
        <v>5</v>
      </c>
      <c r="G3881">
        <v>2</v>
      </c>
      <c r="H3881" t="s">
        <v>486</v>
      </c>
      <c r="I3881">
        <v>611</v>
      </c>
      <c r="J3881">
        <v>37</v>
      </c>
      <c r="L3881">
        <v>9</v>
      </c>
      <c r="M3881" t="s">
        <v>494</v>
      </c>
      <c r="N3881" t="s">
        <v>495</v>
      </c>
      <c r="O3881" t="s">
        <v>497</v>
      </c>
      <c r="P3881" s="1">
        <v>45686</v>
      </c>
      <c r="Q3881" s="1">
        <v>45679</v>
      </c>
      <c r="R3881" t="s">
        <v>493</v>
      </c>
      <c r="S3881">
        <v>474.6</v>
      </c>
      <c r="T3881">
        <v>30</v>
      </c>
    </row>
    <row r="3882" spans="1:20" x14ac:dyDescent="0.25">
      <c r="A3882" s="1">
        <v>45680</v>
      </c>
      <c r="B3882">
        <v>3869</v>
      </c>
      <c r="C3882">
        <v>1</v>
      </c>
      <c r="D3882">
        <v>1</v>
      </c>
      <c r="E3882">
        <v>2</v>
      </c>
      <c r="F3882">
        <v>2</v>
      </c>
      <c r="G3882">
        <v>1</v>
      </c>
      <c r="H3882" t="s">
        <v>491</v>
      </c>
      <c r="I3882">
        <v>684</v>
      </c>
      <c r="J3882">
        <v>171</v>
      </c>
      <c r="L3882">
        <v>6</v>
      </c>
      <c r="M3882" t="s">
        <v>492</v>
      </c>
      <c r="N3882" t="s">
        <v>495</v>
      </c>
      <c r="O3882" t="s">
        <v>489</v>
      </c>
      <c r="P3882" s="1">
        <v>45685</v>
      </c>
      <c r="Q3882" s="1">
        <v>45680</v>
      </c>
      <c r="R3882" t="s">
        <v>496</v>
      </c>
      <c r="S3882">
        <v>633.5</v>
      </c>
      <c r="T3882">
        <v>50</v>
      </c>
    </row>
    <row r="3883" spans="1:20" x14ac:dyDescent="0.25">
      <c r="A3883" s="1">
        <v>45680</v>
      </c>
      <c r="B3883">
        <v>4254</v>
      </c>
      <c r="C3883">
        <v>1</v>
      </c>
      <c r="D3883">
        <v>5</v>
      </c>
      <c r="E3883">
        <v>2</v>
      </c>
      <c r="F3883">
        <v>2</v>
      </c>
      <c r="G3883">
        <v>1</v>
      </c>
      <c r="H3883" t="s">
        <v>491</v>
      </c>
      <c r="I3883">
        <v>619</v>
      </c>
      <c r="J3883">
        <v>174</v>
      </c>
      <c r="L3883">
        <v>10</v>
      </c>
      <c r="M3883" t="s">
        <v>494</v>
      </c>
      <c r="N3883" t="s">
        <v>495</v>
      </c>
      <c r="O3883" t="s">
        <v>497</v>
      </c>
      <c r="P3883" s="1">
        <v>45686</v>
      </c>
      <c r="Q3883" s="1">
        <v>45680</v>
      </c>
      <c r="R3883" t="s">
        <v>498</v>
      </c>
      <c r="S3883">
        <v>562.1</v>
      </c>
      <c r="T3883">
        <v>10</v>
      </c>
    </row>
    <row r="3884" spans="1:20" x14ac:dyDescent="0.25">
      <c r="A3884" s="1">
        <v>45680</v>
      </c>
      <c r="B3884">
        <v>50</v>
      </c>
      <c r="C3884">
        <v>1</v>
      </c>
      <c r="D3884">
        <v>2</v>
      </c>
      <c r="E3884">
        <v>2</v>
      </c>
      <c r="F3884">
        <v>5</v>
      </c>
      <c r="G3884">
        <v>3</v>
      </c>
      <c r="H3884" t="s">
        <v>491</v>
      </c>
      <c r="I3884">
        <v>627</v>
      </c>
      <c r="J3884">
        <v>52</v>
      </c>
      <c r="L3884">
        <v>6</v>
      </c>
      <c r="M3884" t="s">
        <v>492</v>
      </c>
      <c r="N3884" t="s">
        <v>495</v>
      </c>
      <c r="O3884" t="s">
        <v>497</v>
      </c>
      <c r="P3884" s="1">
        <v>45683</v>
      </c>
      <c r="Q3884" s="1">
        <v>45680</v>
      </c>
      <c r="R3884" t="s">
        <v>498</v>
      </c>
      <c r="S3884">
        <v>482.3</v>
      </c>
      <c r="T3884">
        <v>10</v>
      </c>
    </row>
    <row r="3885" spans="1:20" x14ac:dyDescent="0.25">
      <c r="A3885" s="1">
        <v>45680</v>
      </c>
      <c r="B3885">
        <v>2056</v>
      </c>
      <c r="C3885">
        <v>1</v>
      </c>
      <c r="D3885">
        <v>3</v>
      </c>
      <c r="E3885">
        <v>2</v>
      </c>
      <c r="F3885">
        <v>2</v>
      </c>
      <c r="G3885">
        <v>3</v>
      </c>
      <c r="H3885" t="s">
        <v>492</v>
      </c>
      <c r="I3885">
        <v>445</v>
      </c>
      <c r="J3885">
        <v>144</v>
      </c>
      <c r="L3885">
        <v>6</v>
      </c>
      <c r="M3885" t="s">
        <v>492</v>
      </c>
      <c r="N3885" t="s">
        <v>495</v>
      </c>
      <c r="O3885" t="s">
        <v>489</v>
      </c>
      <c r="P3885" s="1">
        <v>45686</v>
      </c>
      <c r="Q3885" s="1">
        <v>45680</v>
      </c>
      <c r="R3885" t="s">
        <v>496</v>
      </c>
      <c r="S3885">
        <v>447.3</v>
      </c>
      <c r="T3885">
        <v>50</v>
      </c>
    </row>
    <row r="3886" spans="1:20" x14ac:dyDescent="0.25">
      <c r="A3886" s="1">
        <v>45680</v>
      </c>
      <c r="B3886">
        <v>3878</v>
      </c>
      <c r="C3886">
        <v>1</v>
      </c>
      <c r="D3886">
        <v>5</v>
      </c>
      <c r="E3886">
        <v>2</v>
      </c>
      <c r="F3886">
        <v>1</v>
      </c>
      <c r="G3886">
        <v>1</v>
      </c>
      <c r="H3886" t="s">
        <v>491</v>
      </c>
      <c r="I3886">
        <v>638</v>
      </c>
      <c r="J3886">
        <v>83</v>
      </c>
      <c r="L3886">
        <v>4</v>
      </c>
      <c r="M3886" t="s">
        <v>487</v>
      </c>
      <c r="N3886" t="s">
        <v>488</v>
      </c>
      <c r="O3886" t="s">
        <v>497</v>
      </c>
      <c r="P3886" s="1">
        <v>45688</v>
      </c>
      <c r="Q3886" s="1">
        <v>45680</v>
      </c>
      <c r="R3886" t="s">
        <v>493</v>
      </c>
      <c r="S3886">
        <v>525.70000000000005</v>
      </c>
      <c r="T3886">
        <v>30</v>
      </c>
    </row>
    <row r="3887" spans="1:20" x14ac:dyDescent="0.25">
      <c r="A3887" s="1">
        <v>45680</v>
      </c>
      <c r="B3887">
        <v>3662</v>
      </c>
      <c r="C3887">
        <v>1</v>
      </c>
      <c r="D3887">
        <v>5</v>
      </c>
      <c r="E3887">
        <v>2</v>
      </c>
      <c r="F3887">
        <v>3</v>
      </c>
      <c r="G3887">
        <v>2</v>
      </c>
      <c r="H3887" t="s">
        <v>491</v>
      </c>
      <c r="I3887">
        <v>804</v>
      </c>
      <c r="J3887">
        <v>172</v>
      </c>
      <c r="K3887" s="1">
        <v>45705</v>
      </c>
      <c r="L3887">
        <v>1</v>
      </c>
      <c r="M3887" t="s">
        <v>494</v>
      </c>
      <c r="N3887" t="s">
        <v>495</v>
      </c>
      <c r="O3887" t="s">
        <v>497</v>
      </c>
      <c r="R3887" t="s">
        <v>490</v>
      </c>
      <c r="S3887">
        <v>683.2</v>
      </c>
      <c r="T3887">
        <v>0</v>
      </c>
    </row>
    <row r="3888" spans="1:20" x14ac:dyDescent="0.25">
      <c r="A3888" s="1">
        <v>45680</v>
      </c>
      <c r="B3888">
        <v>933</v>
      </c>
      <c r="C3888">
        <v>1</v>
      </c>
      <c r="D3888">
        <v>5</v>
      </c>
      <c r="E3888">
        <v>2</v>
      </c>
      <c r="F3888">
        <v>5</v>
      </c>
      <c r="G3888">
        <v>3</v>
      </c>
      <c r="H3888" t="s">
        <v>491</v>
      </c>
      <c r="I3888">
        <v>108</v>
      </c>
      <c r="J3888">
        <v>88</v>
      </c>
      <c r="K3888" s="1">
        <v>45709</v>
      </c>
      <c r="L3888">
        <v>1</v>
      </c>
      <c r="M3888" t="s">
        <v>494</v>
      </c>
      <c r="N3888" t="s">
        <v>495</v>
      </c>
      <c r="O3888" t="s">
        <v>497</v>
      </c>
      <c r="R3888" t="s">
        <v>490</v>
      </c>
      <c r="S3888">
        <v>137.19999999999999</v>
      </c>
      <c r="T3888">
        <v>0</v>
      </c>
    </row>
    <row r="3889" spans="1:20" x14ac:dyDescent="0.25">
      <c r="A3889" s="1">
        <v>45680</v>
      </c>
      <c r="B3889">
        <v>1123</v>
      </c>
      <c r="C3889">
        <v>1</v>
      </c>
      <c r="D3889">
        <v>5</v>
      </c>
      <c r="E3889">
        <v>2</v>
      </c>
      <c r="F3889">
        <v>1</v>
      </c>
      <c r="G3889">
        <v>3</v>
      </c>
      <c r="H3889" t="s">
        <v>492</v>
      </c>
      <c r="I3889">
        <v>663</v>
      </c>
      <c r="J3889">
        <v>165</v>
      </c>
      <c r="K3889" s="1">
        <v>45700</v>
      </c>
      <c r="L3889">
        <v>1</v>
      </c>
      <c r="M3889" t="s">
        <v>492</v>
      </c>
      <c r="N3889" t="s">
        <v>488</v>
      </c>
      <c r="O3889" t="s">
        <v>497</v>
      </c>
      <c r="R3889" t="s">
        <v>490</v>
      </c>
      <c r="S3889">
        <v>579.6</v>
      </c>
      <c r="T3889">
        <v>0</v>
      </c>
    </row>
    <row r="3890" spans="1:20" x14ac:dyDescent="0.25">
      <c r="A3890" s="1">
        <v>45680</v>
      </c>
      <c r="B3890">
        <v>867</v>
      </c>
      <c r="C3890">
        <v>1</v>
      </c>
      <c r="D3890">
        <v>5</v>
      </c>
      <c r="E3890">
        <v>2</v>
      </c>
      <c r="F3890">
        <v>4</v>
      </c>
      <c r="G3890">
        <v>3</v>
      </c>
      <c r="H3890" t="s">
        <v>486</v>
      </c>
      <c r="I3890">
        <v>484</v>
      </c>
      <c r="J3890">
        <v>64</v>
      </c>
      <c r="L3890">
        <v>5</v>
      </c>
      <c r="M3890" t="s">
        <v>494</v>
      </c>
      <c r="N3890" t="s">
        <v>495</v>
      </c>
      <c r="O3890" t="s">
        <v>497</v>
      </c>
      <c r="P3890" s="1">
        <v>45689</v>
      </c>
      <c r="Q3890" s="1">
        <v>45680</v>
      </c>
      <c r="R3890" t="s">
        <v>496</v>
      </c>
      <c r="S3890">
        <v>418.6</v>
      </c>
      <c r="T3890">
        <v>50</v>
      </c>
    </row>
    <row r="3891" spans="1:20" x14ac:dyDescent="0.25">
      <c r="A3891" s="1">
        <v>45680</v>
      </c>
      <c r="B3891">
        <v>4230</v>
      </c>
      <c r="C3891">
        <v>1</v>
      </c>
      <c r="D3891">
        <v>3</v>
      </c>
      <c r="E3891">
        <v>2</v>
      </c>
      <c r="F3891">
        <v>1</v>
      </c>
      <c r="G3891">
        <v>1</v>
      </c>
      <c r="H3891" t="s">
        <v>492</v>
      </c>
      <c r="I3891">
        <v>498</v>
      </c>
      <c r="J3891">
        <v>129</v>
      </c>
      <c r="K3891" s="1">
        <v>45692</v>
      </c>
      <c r="L3891">
        <v>7</v>
      </c>
      <c r="M3891" t="s">
        <v>494</v>
      </c>
      <c r="N3891" t="s">
        <v>495</v>
      </c>
      <c r="O3891" t="s">
        <v>489</v>
      </c>
      <c r="R3891" t="s">
        <v>490</v>
      </c>
      <c r="S3891">
        <v>438.9</v>
      </c>
      <c r="T3891">
        <v>0</v>
      </c>
    </row>
    <row r="3892" spans="1:20" x14ac:dyDescent="0.25">
      <c r="A3892" s="1">
        <v>45681</v>
      </c>
      <c r="B3892">
        <v>2078</v>
      </c>
      <c r="C3892">
        <v>1</v>
      </c>
      <c r="D3892">
        <v>1</v>
      </c>
      <c r="E3892">
        <v>2</v>
      </c>
      <c r="F3892">
        <v>5</v>
      </c>
      <c r="G3892">
        <v>2</v>
      </c>
      <c r="H3892" t="s">
        <v>492</v>
      </c>
      <c r="I3892">
        <v>283</v>
      </c>
      <c r="J3892">
        <v>39</v>
      </c>
      <c r="L3892">
        <v>1</v>
      </c>
      <c r="M3892" t="s">
        <v>494</v>
      </c>
      <c r="N3892" t="s">
        <v>495</v>
      </c>
      <c r="O3892" t="s">
        <v>489</v>
      </c>
      <c r="P3892" s="1">
        <v>45684</v>
      </c>
      <c r="Q3892" s="1">
        <v>45681</v>
      </c>
      <c r="R3892" t="s">
        <v>498</v>
      </c>
      <c r="S3892">
        <v>232.4</v>
      </c>
      <c r="T3892">
        <v>10</v>
      </c>
    </row>
    <row r="3893" spans="1:20" x14ac:dyDescent="0.25">
      <c r="A3893" s="1">
        <v>45681</v>
      </c>
      <c r="B3893">
        <v>153</v>
      </c>
      <c r="C3893">
        <v>1</v>
      </c>
      <c r="D3893">
        <v>4</v>
      </c>
      <c r="E3893">
        <v>2</v>
      </c>
      <c r="F3893">
        <v>1</v>
      </c>
      <c r="G3893">
        <v>2</v>
      </c>
      <c r="H3893" t="s">
        <v>486</v>
      </c>
      <c r="I3893">
        <v>101</v>
      </c>
      <c r="J3893">
        <v>54</v>
      </c>
      <c r="L3893">
        <v>1</v>
      </c>
      <c r="M3893" t="s">
        <v>492</v>
      </c>
      <c r="N3893" t="s">
        <v>488</v>
      </c>
      <c r="O3893" t="s">
        <v>497</v>
      </c>
      <c r="P3893" s="1">
        <v>45689</v>
      </c>
      <c r="Q3893" s="1">
        <v>45681</v>
      </c>
      <c r="R3893" t="s">
        <v>496</v>
      </c>
      <c r="S3893">
        <v>143.5</v>
      </c>
      <c r="T3893">
        <v>50</v>
      </c>
    </row>
    <row r="3894" spans="1:20" x14ac:dyDescent="0.25">
      <c r="A3894" s="1">
        <v>45681</v>
      </c>
      <c r="B3894">
        <v>739</v>
      </c>
      <c r="C3894">
        <v>1</v>
      </c>
      <c r="D3894">
        <v>1</v>
      </c>
      <c r="E3894">
        <v>2</v>
      </c>
      <c r="F3894">
        <v>3</v>
      </c>
      <c r="G3894">
        <v>1</v>
      </c>
      <c r="H3894" t="s">
        <v>486</v>
      </c>
      <c r="I3894">
        <v>711</v>
      </c>
      <c r="J3894">
        <v>153</v>
      </c>
      <c r="L3894">
        <v>6</v>
      </c>
      <c r="M3894" t="s">
        <v>494</v>
      </c>
      <c r="N3894" t="s">
        <v>488</v>
      </c>
      <c r="O3894" t="s">
        <v>497</v>
      </c>
      <c r="P3894" s="1">
        <v>45684</v>
      </c>
      <c r="Q3894" s="1">
        <v>45681</v>
      </c>
      <c r="R3894" t="s">
        <v>498</v>
      </c>
      <c r="S3894">
        <v>611.79999999999995</v>
      </c>
      <c r="T3894">
        <v>10</v>
      </c>
    </row>
    <row r="3895" spans="1:20" x14ac:dyDescent="0.25">
      <c r="A3895" s="1">
        <v>45681</v>
      </c>
      <c r="B3895">
        <v>4002</v>
      </c>
      <c r="C3895">
        <v>1</v>
      </c>
      <c r="D3895">
        <v>4</v>
      </c>
      <c r="E3895">
        <v>2</v>
      </c>
      <c r="F3895">
        <v>2</v>
      </c>
      <c r="G3895">
        <v>2</v>
      </c>
      <c r="H3895" t="s">
        <v>491</v>
      </c>
      <c r="I3895">
        <v>862</v>
      </c>
      <c r="J3895">
        <v>110</v>
      </c>
      <c r="L3895">
        <v>2</v>
      </c>
      <c r="M3895" t="s">
        <v>492</v>
      </c>
      <c r="N3895" t="s">
        <v>488</v>
      </c>
      <c r="O3895" t="s">
        <v>489</v>
      </c>
      <c r="P3895" s="1">
        <v>45683</v>
      </c>
      <c r="Q3895" s="1">
        <v>45681</v>
      </c>
      <c r="R3895" t="s">
        <v>493</v>
      </c>
      <c r="S3895">
        <v>701.4</v>
      </c>
      <c r="T3895">
        <v>30</v>
      </c>
    </row>
    <row r="3896" spans="1:20" x14ac:dyDescent="0.25">
      <c r="A3896" s="1">
        <v>45681</v>
      </c>
      <c r="B3896">
        <v>4420</v>
      </c>
      <c r="C3896">
        <v>1</v>
      </c>
      <c r="D3896">
        <v>2</v>
      </c>
      <c r="E3896">
        <v>2</v>
      </c>
      <c r="F3896">
        <v>5</v>
      </c>
      <c r="G3896">
        <v>3</v>
      </c>
      <c r="H3896" t="s">
        <v>491</v>
      </c>
      <c r="I3896">
        <v>242</v>
      </c>
      <c r="J3896">
        <v>28</v>
      </c>
      <c r="L3896">
        <v>2</v>
      </c>
      <c r="M3896" t="s">
        <v>492</v>
      </c>
      <c r="N3896" t="s">
        <v>495</v>
      </c>
      <c r="O3896" t="s">
        <v>489</v>
      </c>
      <c r="P3896" s="1">
        <v>45686</v>
      </c>
      <c r="Q3896" s="1">
        <v>45681</v>
      </c>
      <c r="R3896" t="s">
        <v>498</v>
      </c>
      <c r="S3896">
        <v>196</v>
      </c>
      <c r="T3896">
        <v>10</v>
      </c>
    </row>
    <row r="3897" spans="1:20" x14ac:dyDescent="0.25">
      <c r="A3897" s="1">
        <v>45681</v>
      </c>
      <c r="B3897">
        <v>170</v>
      </c>
      <c r="C3897">
        <v>1</v>
      </c>
      <c r="D3897">
        <v>5</v>
      </c>
      <c r="E3897">
        <v>2</v>
      </c>
      <c r="F3897">
        <v>1</v>
      </c>
      <c r="G3897">
        <v>2</v>
      </c>
      <c r="H3897" t="s">
        <v>486</v>
      </c>
      <c r="I3897">
        <v>808</v>
      </c>
      <c r="J3897">
        <v>199</v>
      </c>
      <c r="K3897" s="1">
        <v>45705</v>
      </c>
      <c r="L3897">
        <v>7</v>
      </c>
      <c r="M3897" t="s">
        <v>494</v>
      </c>
      <c r="N3897" t="s">
        <v>495</v>
      </c>
      <c r="O3897" t="s">
        <v>497</v>
      </c>
      <c r="R3897" t="s">
        <v>490</v>
      </c>
      <c r="S3897">
        <v>704.9</v>
      </c>
      <c r="T3897">
        <v>0</v>
      </c>
    </row>
    <row r="3898" spans="1:20" x14ac:dyDescent="0.25">
      <c r="A3898" s="1">
        <v>45681</v>
      </c>
      <c r="B3898">
        <v>4236</v>
      </c>
      <c r="C3898">
        <v>1</v>
      </c>
      <c r="D3898">
        <v>2</v>
      </c>
      <c r="E3898">
        <v>2</v>
      </c>
      <c r="F3898">
        <v>5</v>
      </c>
      <c r="G3898">
        <v>3</v>
      </c>
      <c r="H3898" t="s">
        <v>486</v>
      </c>
      <c r="I3898">
        <v>182</v>
      </c>
      <c r="J3898">
        <v>175</v>
      </c>
      <c r="K3898" s="1">
        <v>45695</v>
      </c>
      <c r="L3898">
        <v>9</v>
      </c>
      <c r="M3898" t="s">
        <v>487</v>
      </c>
      <c r="N3898" t="s">
        <v>488</v>
      </c>
      <c r="O3898" t="s">
        <v>489</v>
      </c>
      <c r="R3898" t="s">
        <v>490</v>
      </c>
      <c r="S3898">
        <v>249.9</v>
      </c>
      <c r="T3898">
        <v>0</v>
      </c>
    </row>
    <row r="3899" spans="1:20" x14ac:dyDescent="0.25">
      <c r="A3899" s="1">
        <v>45681</v>
      </c>
      <c r="B3899">
        <v>3401</v>
      </c>
      <c r="C3899">
        <v>1</v>
      </c>
      <c r="D3899">
        <v>2</v>
      </c>
      <c r="E3899">
        <v>2</v>
      </c>
      <c r="F3899">
        <v>5</v>
      </c>
      <c r="G3899">
        <v>3</v>
      </c>
      <c r="H3899" t="s">
        <v>492</v>
      </c>
      <c r="I3899">
        <v>293</v>
      </c>
      <c r="J3899">
        <v>38</v>
      </c>
      <c r="K3899" s="1">
        <v>45692</v>
      </c>
      <c r="L3899">
        <v>8</v>
      </c>
      <c r="M3899" t="s">
        <v>492</v>
      </c>
      <c r="N3899" t="s">
        <v>488</v>
      </c>
      <c r="O3899" t="s">
        <v>497</v>
      </c>
      <c r="R3899" t="s">
        <v>490</v>
      </c>
      <c r="S3899">
        <v>231.7</v>
      </c>
      <c r="T3899">
        <v>0</v>
      </c>
    </row>
    <row r="3900" spans="1:20" x14ac:dyDescent="0.25">
      <c r="A3900" s="1">
        <v>45681</v>
      </c>
      <c r="B3900">
        <v>2246</v>
      </c>
      <c r="C3900">
        <v>1</v>
      </c>
      <c r="D3900">
        <v>4</v>
      </c>
      <c r="E3900">
        <v>2</v>
      </c>
      <c r="F3900">
        <v>3</v>
      </c>
      <c r="G3900">
        <v>1</v>
      </c>
      <c r="H3900" t="s">
        <v>492</v>
      </c>
      <c r="I3900">
        <v>136</v>
      </c>
      <c r="J3900">
        <v>122</v>
      </c>
      <c r="L3900">
        <v>2</v>
      </c>
      <c r="M3900" t="s">
        <v>494</v>
      </c>
      <c r="N3900" t="s">
        <v>488</v>
      </c>
      <c r="O3900" t="s">
        <v>497</v>
      </c>
      <c r="P3900" s="1">
        <v>45685</v>
      </c>
      <c r="Q3900" s="1">
        <v>45681</v>
      </c>
      <c r="R3900" t="s">
        <v>498</v>
      </c>
      <c r="S3900">
        <v>187.6</v>
      </c>
      <c r="T3900">
        <v>10</v>
      </c>
    </row>
    <row r="3901" spans="1:20" x14ac:dyDescent="0.25">
      <c r="A3901" s="1">
        <v>45681</v>
      </c>
      <c r="B3901">
        <v>19</v>
      </c>
      <c r="C3901">
        <v>1</v>
      </c>
      <c r="D3901">
        <v>3</v>
      </c>
      <c r="E3901">
        <v>2</v>
      </c>
      <c r="F3901">
        <v>5</v>
      </c>
      <c r="G3901">
        <v>3</v>
      </c>
      <c r="H3901" t="s">
        <v>492</v>
      </c>
      <c r="I3901">
        <v>963</v>
      </c>
      <c r="J3901">
        <v>104</v>
      </c>
      <c r="K3901" s="1">
        <v>45709</v>
      </c>
      <c r="L3901">
        <v>7</v>
      </c>
      <c r="M3901" t="s">
        <v>487</v>
      </c>
      <c r="N3901" t="s">
        <v>488</v>
      </c>
      <c r="O3901" t="s">
        <v>497</v>
      </c>
      <c r="R3901" t="s">
        <v>490</v>
      </c>
      <c r="S3901">
        <v>746.9</v>
      </c>
      <c r="T3901">
        <v>0</v>
      </c>
    </row>
    <row r="3902" spans="1:20" x14ac:dyDescent="0.25">
      <c r="A3902" s="1">
        <v>45682</v>
      </c>
      <c r="B3902">
        <v>4937</v>
      </c>
      <c r="C3902">
        <v>1</v>
      </c>
      <c r="D3902">
        <v>5</v>
      </c>
      <c r="E3902">
        <v>2</v>
      </c>
      <c r="F3902">
        <v>4</v>
      </c>
      <c r="G3902">
        <v>2</v>
      </c>
      <c r="H3902" t="s">
        <v>486</v>
      </c>
      <c r="I3902">
        <v>70</v>
      </c>
      <c r="J3902">
        <v>82</v>
      </c>
      <c r="L3902">
        <v>5</v>
      </c>
      <c r="M3902" t="s">
        <v>492</v>
      </c>
      <c r="N3902" t="s">
        <v>488</v>
      </c>
      <c r="O3902" t="s">
        <v>497</v>
      </c>
      <c r="P3902" s="1">
        <v>45687</v>
      </c>
      <c r="Q3902" s="1">
        <v>45682</v>
      </c>
      <c r="R3902" t="s">
        <v>493</v>
      </c>
      <c r="S3902">
        <v>127.4</v>
      </c>
      <c r="T3902">
        <v>30</v>
      </c>
    </row>
    <row r="3903" spans="1:20" x14ac:dyDescent="0.25">
      <c r="A3903" s="1">
        <v>45682</v>
      </c>
      <c r="B3903">
        <v>3756</v>
      </c>
      <c r="C3903">
        <v>1</v>
      </c>
      <c r="D3903">
        <v>2</v>
      </c>
      <c r="E3903">
        <v>2</v>
      </c>
      <c r="F3903">
        <v>5</v>
      </c>
      <c r="G3903">
        <v>2</v>
      </c>
      <c r="H3903" t="s">
        <v>491</v>
      </c>
      <c r="I3903">
        <v>494</v>
      </c>
      <c r="J3903">
        <v>114</v>
      </c>
      <c r="K3903" s="1">
        <v>45696</v>
      </c>
      <c r="L3903">
        <v>10</v>
      </c>
      <c r="M3903" t="s">
        <v>487</v>
      </c>
      <c r="N3903" t="s">
        <v>495</v>
      </c>
      <c r="O3903" t="s">
        <v>489</v>
      </c>
      <c r="R3903" t="s">
        <v>490</v>
      </c>
      <c r="S3903">
        <v>425.6</v>
      </c>
      <c r="T3903">
        <v>0</v>
      </c>
    </row>
    <row r="3904" spans="1:20" x14ac:dyDescent="0.25">
      <c r="A3904" s="1">
        <v>45682</v>
      </c>
      <c r="B3904">
        <v>2032</v>
      </c>
      <c r="C3904">
        <v>1</v>
      </c>
      <c r="D3904">
        <v>1</v>
      </c>
      <c r="E3904">
        <v>2</v>
      </c>
      <c r="F3904">
        <v>3</v>
      </c>
      <c r="G3904">
        <v>2</v>
      </c>
      <c r="H3904" t="s">
        <v>492</v>
      </c>
      <c r="I3904">
        <v>227</v>
      </c>
      <c r="J3904">
        <v>154</v>
      </c>
      <c r="K3904" s="1">
        <v>45694</v>
      </c>
      <c r="L3904">
        <v>4</v>
      </c>
      <c r="M3904" t="s">
        <v>494</v>
      </c>
      <c r="N3904" t="s">
        <v>495</v>
      </c>
      <c r="O3904" t="s">
        <v>489</v>
      </c>
      <c r="R3904" t="s">
        <v>490</v>
      </c>
      <c r="S3904">
        <v>266.7</v>
      </c>
      <c r="T3904">
        <v>0</v>
      </c>
    </row>
    <row r="3905" spans="1:20" x14ac:dyDescent="0.25">
      <c r="A3905" s="1">
        <v>45682</v>
      </c>
      <c r="B3905">
        <v>4932</v>
      </c>
      <c r="C3905">
        <v>1</v>
      </c>
      <c r="D3905">
        <v>5</v>
      </c>
      <c r="E3905">
        <v>2</v>
      </c>
      <c r="F3905">
        <v>3</v>
      </c>
      <c r="G3905">
        <v>2</v>
      </c>
      <c r="H3905" t="s">
        <v>492</v>
      </c>
      <c r="I3905">
        <v>515</v>
      </c>
      <c r="J3905">
        <v>56</v>
      </c>
      <c r="K3905" s="1">
        <v>45698</v>
      </c>
      <c r="L3905">
        <v>10</v>
      </c>
      <c r="M3905" t="s">
        <v>487</v>
      </c>
      <c r="N3905" t="s">
        <v>495</v>
      </c>
      <c r="O3905" t="s">
        <v>489</v>
      </c>
      <c r="R3905" t="s">
        <v>490</v>
      </c>
      <c r="S3905">
        <v>399.7</v>
      </c>
      <c r="T3905">
        <v>0</v>
      </c>
    </row>
    <row r="3906" spans="1:20" x14ac:dyDescent="0.25">
      <c r="A3906" s="1">
        <v>45682</v>
      </c>
      <c r="B3906">
        <v>3844</v>
      </c>
      <c r="C3906">
        <v>1</v>
      </c>
      <c r="D3906">
        <v>3</v>
      </c>
      <c r="E3906">
        <v>2</v>
      </c>
      <c r="F3906">
        <v>2</v>
      </c>
      <c r="G3906">
        <v>2</v>
      </c>
      <c r="H3906" t="s">
        <v>486</v>
      </c>
      <c r="I3906">
        <v>956</v>
      </c>
      <c r="J3906">
        <v>108</v>
      </c>
      <c r="K3906" s="1">
        <v>45691</v>
      </c>
      <c r="L3906">
        <v>4</v>
      </c>
      <c r="M3906" t="s">
        <v>487</v>
      </c>
      <c r="N3906" t="s">
        <v>495</v>
      </c>
      <c r="O3906" t="s">
        <v>497</v>
      </c>
      <c r="R3906" t="s">
        <v>490</v>
      </c>
      <c r="S3906">
        <v>744.8</v>
      </c>
      <c r="T3906">
        <v>0</v>
      </c>
    </row>
    <row r="3907" spans="1:20" x14ac:dyDescent="0.25">
      <c r="A3907" s="1">
        <v>45682</v>
      </c>
      <c r="B3907">
        <v>4874</v>
      </c>
      <c r="C3907">
        <v>1</v>
      </c>
      <c r="D3907">
        <v>5</v>
      </c>
      <c r="E3907">
        <v>2</v>
      </c>
      <c r="F3907">
        <v>2</v>
      </c>
      <c r="G3907">
        <v>3</v>
      </c>
      <c r="H3907" t="s">
        <v>492</v>
      </c>
      <c r="I3907">
        <v>731</v>
      </c>
      <c r="J3907">
        <v>111</v>
      </c>
      <c r="K3907" s="1">
        <v>45701</v>
      </c>
      <c r="L3907">
        <v>4</v>
      </c>
      <c r="M3907" t="s">
        <v>492</v>
      </c>
      <c r="N3907" t="s">
        <v>495</v>
      </c>
      <c r="O3907" t="s">
        <v>489</v>
      </c>
      <c r="R3907" t="s">
        <v>490</v>
      </c>
      <c r="S3907">
        <v>589.4</v>
      </c>
      <c r="T3907">
        <v>0</v>
      </c>
    </row>
    <row r="3908" spans="1:20" x14ac:dyDescent="0.25">
      <c r="A3908" s="1">
        <v>45682</v>
      </c>
      <c r="B3908">
        <v>2278</v>
      </c>
      <c r="C3908">
        <v>1</v>
      </c>
      <c r="D3908">
        <v>2</v>
      </c>
      <c r="E3908">
        <v>2</v>
      </c>
      <c r="F3908">
        <v>5</v>
      </c>
      <c r="G3908">
        <v>1</v>
      </c>
      <c r="H3908" t="s">
        <v>486</v>
      </c>
      <c r="I3908">
        <v>214</v>
      </c>
      <c r="J3908">
        <v>55</v>
      </c>
      <c r="K3908" s="1">
        <v>45695</v>
      </c>
      <c r="L3908">
        <v>9</v>
      </c>
      <c r="M3908" t="s">
        <v>492</v>
      </c>
      <c r="N3908" t="s">
        <v>495</v>
      </c>
      <c r="O3908" t="s">
        <v>497</v>
      </c>
      <c r="R3908" t="s">
        <v>490</v>
      </c>
      <c r="S3908">
        <v>188.3</v>
      </c>
      <c r="T3908">
        <v>0</v>
      </c>
    </row>
    <row r="3909" spans="1:20" x14ac:dyDescent="0.25">
      <c r="A3909" s="1">
        <v>45682</v>
      </c>
      <c r="B3909">
        <v>1185</v>
      </c>
      <c r="C3909">
        <v>1</v>
      </c>
      <c r="D3909">
        <v>1</v>
      </c>
      <c r="E3909">
        <v>2</v>
      </c>
      <c r="F3909">
        <v>4</v>
      </c>
      <c r="G3909">
        <v>1</v>
      </c>
      <c r="H3909" t="s">
        <v>491</v>
      </c>
      <c r="I3909">
        <v>810</v>
      </c>
      <c r="J3909">
        <v>36</v>
      </c>
      <c r="L3909">
        <v>7</v>
      </c>
      <c r="M3909" t="s">
        <v>494</v>
      </c>
      <c r="N3909" t="s">
        <v>495</v>
      </c>
      <c r="O3909" t="s">
        <v>497</v>
      </c>
      <c r="P3909" s="1">
        <v>45688</v>
      </c>
      <c r="Q3909" s="1">
        <v>45682</v>
      </c>
      <c r="R3909" t="s">
        <v>498</v>
      </c>
      <c r="S3909">
        <v>599.20000000000005</v>
      </c>
      <c r="T3909">
        <v>10</v>
      </c>
    </row>
    <row r="3910" spans="1:20" x14ac:dyDescent="0.25">
      <c r="A3910" s="1">
        <v>45682</v>
      </c>
      <c r="B3910">
        <v>4058</v>
      </c>
      <c r="C3910">
        <v>1</v>
      </c>
      <c r="D3910">
        <v>2</v>
      </c>
      <c r="E3910">
        <v>2</v>
      </c>
      <c r="F3910">
        <v>5</v>
      </c>
      <c r="G3910">
        <v>2</v>
      </c>
      <c r="H3910" t="s">
        <v>492</v>
      </c>
      <c r="I3910">
        <v>178</v>
      </c>
      <c r="J3910">
        <v>109</v>
      </c>
      <c r="L3910">
        <v>7</v>
      </c>
      <c r="M3910" t="s">
        <v>492</v>
      </c>
      <c r="N3910" t="s">
        <v>495</v>
      </c>
      <c r="O3910" t="s">
        <v>489</v>
      </c>
      <c r="P3910" s="1">
        <v>45685</v>
      </c>
      <c r="Q3910" s="1">
        <v>45682</v>
      </c>
      <c r="R3910" t="s">
        <v>496</v>
      </c>
      <c r="S3910">
        <v>235.9</v>
      </c>
      <c r="T3910">
        <v>50</v>
      </c>
    </row>
    <row r="3911" spans="1:20" x14ac:dyDescent="0.25">
      <c r="A3911" s="1">
        <v>45682</v>
      </c>
      <c r="B3911">
        <v>3168</v>
      </c>
      <c r="C3911">
        <v>1</v>
      </c>
      <c r="D3911">
        <v>3</v>
      </c>
      <c r="E3911">
        <v>2</v>
      </c>
      <c r="F3911">
        <v>2</v>
      </c>
      <c r="G3911">
        <v>3</v>
      </c>
      <c r="H3911" t="s">
        <v>492</v>
      </c>
      <c r="I3911">
        <v>549</v>
      </c>
      <c r="J3911">
        <v>111</v>
      </c>
      <c r="L3911">
        <v>4</v>
      </c>
      <c r="M3911" t="s">
        <v>487</v>
      </c>
      <c r="N3911" t="s">
        <v>495</v>
      </c>
      <c r="O3911" t="s">
        <v>497</v>
      </c>
      <c r="P3911" s="1">
        <v>45683</v>
      </c>
      <c r="Q3911" s="1">
        <v>45682</v>
      </c>
      <c r="R3911" t="s">
        <v>498</v>
      </c>
      <c r="S3911">
        <v>469</v>
      </c>
      <c r="T3911">
        <v>10</v>
      </c>
    </row>
    <row r="3912" spans="1:20" x14ac:dyDescent="0.25">
      <c r="A3912" s="1">
        <v>45683</v>
      </c>
      <c r="B3912">
        <v>513</v>
      </c>
      <c r="C3912">
        <v>1</v>
      </c>
      <c r="D3912">
        <v>3</v>
      </c>
      <c r="E3912">
        <v>2</v>
      </c>
      <c r="F3912">
        <v>1</v>
      </c>
      <c r="G3912">
        <v>1</v>
      </c>
      <c r="H3912" t="s">
        <v>492</v>
      </c>
      <c r="I3912">
        <v>886</v>
      </c>
      <c r="J3912">
        <v>184</v>
      </c>
      <c r="L3912">
        <v>9</v>
      </c>
      <c r="M3912" t="s">
        <v>487</v>
      </c>
      <c r="N3912" t="s">
        <v>488</v>
      </c>
      <c r="O3912" t="s">
        <v>497</v>
      </c>
      <c r="P3912" s="1">
        <v>45687</v>
      </c>
      <c r="Q3912" s="1">
        <v>45683</v>
      </c>
      <c r="R3912" t="s">
        <v>493</v>
      </c>
      <c r="S3912">
        <v>770</v>
      </c>
      <c r="T3912">
        <v>30</v>
      </c>
    </row>
    <row r="3913" spans="1:20" x14ac:dyDescent="0.25">
      <c r="A3913" s="1">
        <v>45683</v>
      </c>
      <c r="B3913">
        <v>4953</v>
      </c>
      <c r="C3913">
        <v>1</v>
      </c>
      <c r="D3913">
        <v>3</v>
      </c>
      <c r="E3913">
        <v>2</v>
      </c>
      <c r="F3913">
        <v>4</v>
      </c>
      <c r="G3913">
        <v>2</v>
      </c>
      <c r="H3913" t="s">
        <v>486</v>
      </c>
      <c r="I3913">
        <v>959</v>
      </c>
      <c r="J3913">
        <v>68</v>
      </c>
      <c r="L3913">
        <v>8</v>
      </c>
      <c r="M3913" t="s">
        <v>494</v>
      </c>
      <c r="N3913" t="s">
        <v>495</v>
      </c>
      <c r="O3913" t="s">
        <v>497</v>
      </c>
      <c r="P3913" s="1">
        <v>45689</v>
      </c>
      <c r="Q3913" s="1">
        <v>45683</v>
      </c>
      <c r="R3913" t="s">
        <v>493</v>
      </c>
      <c r="S3913">
        <v>739.9</v>
      </c>
      <c r="T3913">
        <v>30</v>
      </c>
    </row>
    <row r="3914" spans="1:20" x14ac:dyDescent="0.25">
      <c r="A3914" s="1">
        <v>45683</v>
      </c>
      <c r="B3914">
        <v>1050</v>
      </c>
      <c r="C3914">
        <v>1</v>
      </c>
      <c r="D3914">
        <v>3</v>
      </c>
      <c r="E3914">
        <v>2</v>
      </c>
      <c r="F3914">
        <v>4</v>
      </c>
      <c r="G3914">
        <v>3</v>
      </c>
      <c r="H3914" t="s">
        <v>486</v>
      </c>
      <c r="I3914">
        <v>703</v>
      </c>
      <c r="J3914">
        <v>100</v>
      </c>
      <c r="K3914" s="1">
        <v>45693</v>
      </c>
      <c r="L3914">
        <v>10</v>
      </c>
      <c r="M3914" t="s">
        <v>492</v>
      </c>
      <c r="N3914" t="s">
        <v>495</v>
      </c>
      <c r="O3914" t="s">
        <v>489</v>
      </c>
      <c r="R3914" t="s">
        <v>490</v>
      </c>
      <c r="S3914">
        <v>562.1</v>
      </c>
      <c r="T3914">
        <v>0</v>
      </c>
    </row>
    <row r="3915" spans="1:20" x14ac:dyDescent="0.25">
      <c r="A3915" s="1">
        <v>45683</v>
      </c>
      <c r="B3915">
        <v>690</v>
      </c>
      <c r="C3915">
        <v>1</v>
      </c>
      <c r="D3915">
        <v>3</v>
      </c>
      <c r="E3915">
        <v>2</v>
      </c>
      <c r="F3915">
        <v>3</v>
      </c>
      <c r="G3915">
        <v>1</v>
      </c>
      <c r="H3915" t="s">
        <v>491</v>
      </c>
      <c r="I3915">
        <v>999</v>
      </c>
      <c r="J3915">
        <v>53</v>
      </c>
      <c r="L3915">
        <v>4</v>
      </c>
      <c r="M3915" t="s">
        <v>492</v>
      </c>
      <c r="N3915" t="s">
        <v>495</v>
      </c>
      <c r="O3915" t="s">
        <v>497</v>
      </c>
      <c r="P3915" s="1">
        <v>45685</v>
      </c>
      <c r="Q3915" s="1">
        <v>45683</v>
      </c>
      <c r="R3915" t="s">
        <v>496</v>
      </c>
      <c r="S3915">
        <v>771.4</v>
      </c>
      <c r="T3915">
        <v>50</v>
      </c>
    </row>
    <row r="3916" spans="1:20" x14ac:dyDescent="0.25">
      <c r="A3916" s="1">
        <v>45683</v>
      </c>
      <c r="B3916">
        <v>1352</v>
      </c>
      <c r="C3916">
        <v>1</v>
      </c>
      <c r="D3916">
        <v>3</v>
      </c>
      <c r="E3916">
        <v>2</v>
      </c>
      <c r="F3916">
        <v>1</v>
      </c>
      <c r="G3916">
        <v>3</v>
      </c>
      <c r="H3916" t="s">
        <v>486</v>
      </c>
      <c r="I3916">
        <v>123</v>
      </c>
      <c r="J3916">
        <v>177</v>
      </c>
      <c r="L3916">
        <v>6</v>
      </c>
      <c r="M3916" t="s">
        <v>494</v>
      </c>
      <c r="N3916" t="s">
        <v>488</v>
      </c>
      <c r="O3916" t="s">
        <v>489</v>
      </c>
      <c r="P3916" s="1">
        <v>45685</v>
      </c>
      <c r="Q3916" s="1">
        <v>45683</v>
      </c>
      <c r="R3916" t="s">
        <v>498</v>
      </c>
      <c r="S3916">
        <v>217</v>
      </c>
      <c r="T3916">
        <v>10</v>
      </c>
    </row>
    <row r="3917" spans="1:20" x14ac:dyDescent="0.25">
      <c r="A3917" s="1">
        <v>45683</v>
      </c>
      <c r="B3917">
        <v>132</v>
      </c>
      <c r="C3917">
        <v>1</v>
      </c>
      <c r="D3917">
        <v>3</v>
      </c>
      <c r="E3917">
        <v>2</v>
      </c>
      <c r="F3917">
        <v>1</v>
      </c>
      <c r="G3917">
        <v>2</v>
      </c>
      <c r="H3917" t="s">
        <v>492</v>
      </c>
      <c r="I3917">
        <v>382</v>
      </c>
      <c r="J3917">
        <v>174</v>
      </c>
      <c r="L3917">
        <v>4</v>
      </c>
      <c r="M3917" t="s">
        <v>492</v>
      </c>
      <c r="N3917" t="s">
        <v>488</v>
      </c>
      <c r="O3917" t="s">
        <v>497</v>
      </c>
      <c r="P3917" s="1">
        <v>45684</v>
      </c>
      <c r="Q3917" s="1">
        <v>45683</v>
      </c>
      <c r="R3917" t="s">
        <v>498</v>
      </c>
      <c r="S3917">
        <v>396.2</v>
      </c>
      <c r="T3917">
        <v>10</v>
      </c>
    </row>
    <row r="3918" spans="1:20" x14ac:dyDescent="0.25">
      <c r="A3918" s="1">
        <v>45683</v>
      </c>
      <c r="B3918">
        <v>1948</v>
      </c>
      <c r="C3918">
        <v>1</v>
      </c>
      <c r="D3918">
        <v>3</v>
      </c>
      <c r="E3918">
        <v>2</v>
      </c>
      <c r="F3918">
        <v>3</v>
      </c>
      <c r="G3918">
        <v>3</v>
      </c>
      <c r="H3918" t="s">
        <v>492</v>
      </c>
      <c r="I3918">
        <v>326</v>
      </c>
      <c r="J3918">
        <v>198</v>
      </c>
      <c r="L3918">
        <v>1</v>
      </c>
      <c r="M3918" t="s">
        <v>487</v>
      </c>
      <c r="N3918" t="s">
        <v>495</v>
      </c>
      <c r="O3918" t="s">
        <v>489</v>
      </c>
      <c r="P3918" s="1">
        <v>45692</v>
      </c>
      <c r="Q3918" s="1">
        <v>45683</v>
      </c>
      <c r="R3918" t="s">
        <v>496</v>
      </c>
      <c r="S3918">
        <v>401.8</v>
      </c>
      <c r="T3918">
        <v>50</v>
      </c>
    </row>
    <row r="3919" spans="1:20" x14ac:dyDescent="0.25">
      <c r="A3919" s="1">
        <v>45683</v>
      </c>
      <c r="B3919">
        <v>3162</v>
      </c>
      <c r="C3919">
        <v>1</v>
      </c>
      <c r="D3919">
        <v>3</v>
      </c>
      <c r="E3919">
        <v>2</v>
      </c>
      <c r="F3919">
        <v>5</v>
      </c>
      <c r="G3919">
        <v>1</v>
      </c>
      <c r="H3919" t="s">
        <v>486</v>
      </c>
      <c r="I3919">
        <v>939</v>
      </c>
      <c r="J3919">
        <v>156</v>
      </c>
      <c r="L3919">
        <v>5</v>
      </c>
      <c r="M3919" t="s">
        <v>494</v>
      </c>
      <c r="N3919" t="s">
        <v>495</v>
      </c>
      <c r="O3919" t="s">
        <v>497</v>
      </c>
      <c r="P3919" s="1">
        <v>45686</v>
      </c>
      <c r="Q3919" s="1">
        <v>45683</v>
      </c>
      <c r="R3919" t="s">
        <v>493</v>
      </c>
      <c r="S3919">
        <v>787.5</v>
      </c>
      <c r="T3919">
        <v>30</v>
      </c>
    </row>
    <row r="3920" spans="1:20" x14ac:dyDescent="0.25">
      <c r="A3920" s="1">
        <v>45683</v>
      </c>
      <c r="B3920">
        <v>1521</v>
      </c>
      <c r="C3920">
        <v>1</v>
      </c>
      <c r="D3920">
        <v>3</v>
      </c>
      <c r="E3920">
        <v>2</v>
      </c>
      <c r="F3920">
        <v>2</v>
      </c>
      <c r="G3920">
        <v>1</v>
      </c>
      <c r="H3920" t="s">
        <v>491</v>
      </c>
      <c r="I3920">
        <v>163</v>
      </c>
      <c r="J3920">
        <v>39</v>
      </c>
      <c r="L3920">
        <v>10</v>
      </c>
      <c r="M3920" t="s">
        <v>492</v>
      </c>
      <c r="N3920" t="s">
        <v>495</v>
      </c>
      <c r="O3920" t="s">
        <v>489</v>
      </c>
      <c r="P3920" s="1">
        <v>45685</v>
      </c>
      <c r="Q3920" s="1">
        <v>45683</v>
      </c>
      <c r="R3920" t="s">
        <v>493</v>
      </c>
      <c r="S3920">
        <v>162.4</v>
      </c>
      <c r="T3920">
        <v>30</v>
      </c>
    </row>
    <row r="3921" spans="1:20" x14ac:dyDescent="0.25">
      <c r="A3921" s="1">
        <v>45683</v>
      </c>
      <c r="B3921">
        <v>4454</v>
      </c>
      <c r="C3921">
        <v>1</v>
      </c>
      <c r="D3921">
        <v>3</v>
      </c>
      <c r="E3921">
        <v>2</v>
      </c>
      <c r="F3921">
        <v>3</v>
      </c>
      <c r="G3921">
        <v>3</v>
      </c>
      <c r="H3921" t="s">
        <v>486</v>
      </c>
      <c r="I3921">
        <v>900</v>
      </c>
      <c r="J3921">
        <v>194</v>
      </c>
      <c r="L3921">
        <v>3</v>
      </c>
      <c r="M3921" t="s">
        <v>487</v>
      </c>
      <c r="N3921" t="s">
        <v>495</v>
      </c>
      <c r="O3921" t="s">
        <v>489</v>
      </c>
      <c r="P3921" s="1">
        <v>45687</v>
      </c>
      <c r="Q3921" s="1">
        <v>45683</v>
      </c>
      <c r="R3921" t="s">
        <v>496</v>
      </c>
      <c r="S3921">
        <v>800.8</v>
      </c>
      <c r="T3921">
        <v>50</v>
      </c>
    </row>
    <row r="3922" spans="1:20" x14ac:dyDescent="0.25">
      <c r="A3922" s="1">
        <v>45684</v>
      </c>
      <c r="B3922">
        <v>266</v>
      </c>
      <c r="C3922">
        <v>1</v>
      </c>
      <c r="D3922">
        <v>3</v>
      </c>
      <c r="E3922">
        <v>2</v>
      </c>
      <c r="F3922">
        <v>2</v>
      </c>
      <c r="G3922">
        <v>1</v>
      </c>
      <c r="H3922" t="s">
        <v>486</v>
      </c>
      <c r="I3922">
        <v>79</v>
      </c>
      <c r="J3922">
        <v>166</v>
      </c>
      <c r="L3922">
        <v>1</v>
      </c>
      <c r="M3922" t="s">
        <v>494</v>
      </c>
      <c r="N3922" t="s">
        <v>488</v>
      </c>
      <c r="O3922" t="s">
        <v>497</v>
      </c>
      <c r="P3922" s="1">
        <v>45690</v>
      </c>
      <c r="Q3922" s="1">
        <v>45684</v>
      </c>
      <c r="R3922" t="s">
        <v>496</v>
      </c>
      <c r="S3922">
        <v>206.5</v>
      </c>
      <c r="T3922">
        <v>50</v>
      </c>
    </row>
    <row r="3923" spans="1:20" x14ac:dyDescent="0.25">
      <c r="A3923" s="1">
        <v>45684</v>
      </c>
      <c r="B3923">
        <v>3723</v>
      </c>
      <c r="C3923">
        <v>1</v>
      </c>
      <c r="D3923">
        <v>3</v>
      </c>
      <c r="E3923">
        <v>2</v>
      </c>
      <c r="F3923">
        <v>1</v>
      </c>
      <c r="G3923">
        <v>3</v>
      </c>
      <c r="H3923" t="s">
        <v>492</v>
      </c>
      <c r="I3923">
        <v>679</v>
      </c>
      <c r="J3923">
        <v>87</v>
      </c>
      <c r="L3923">
        <v>2</v>
      </c>
      <c r="M3923" t="s">
        <v>487</v>
      </c>
      <c r="N3923" t="s">
        <v>488</v>
      </c>
      <c r="O3923" t="s">
        <v>497</v>
      </c>
      <c r="P3923" s="1">
        <v>45685</v>
      </c>
      <c r="Q3923" s="1">
        <v>45684</v>
      </c>
      <c r="R3923" t="s">
        <v>493</v>
      </c>
      <c r="S3923">
        <v>557.20000000000005</v>
      </c>
      <c r="T3923">
        <v>30</v>
      </c>
    </row>
    <row r="3924" spans="1:20" x14ac:dyDescent="0.25">
      <c r="A3924" s="1">
        <v>45684</v>
      </c>
      <c r="B3924">
        <v>2427</v>
      </c>
      <c r="C3924">
        <v>1</v>
      </c>
      <c r="D3924">
        <v>3</v>
      </c>
      <c r="E3924">
        <v>2</v>
      </c>
      <c r="F3924">
        <v>3</v>
      </c>
      <c r="G3924">
        <v>3</v>
      </c>
      <c r="H3924" t="s">
        <v>492</v>
      </c>
      <c r="I3924">
        <v>754</v>
      </c>
      <c r="J3924">
        <v>96</v>
      </c>
      <c r="K3924" s="1">
        <v>45703</v>
      </c>
      <c r="L3924">
        <v>2</v>
      </c>
      <c r="M3924" t="s">
        <v>487</v>
      </c>
      <c r="N3924" t="s">
        <v>495</v>
      </c>
      <c r="O3924" t="s">
        <v>497</v>
      </c>
      <c r="R3924" t="s">
        <v>490</v>
      </c>
      <c r="S3924">
        <v>595</v>
      </c>
      <c r="T3924">
        <v>0</v>
      </c>
    </row>
    <row r="3925" spans="1:20" x14ac:dyDescent="0.25">
      <c r="A3925" s="1">
        <v>45684</v>
      </c>
      <c r="B3925">
        <v>2412</v>
      </c>
      <c r="C3925">
        <v>1</v>
      </c>
      <c r="D3925">
        <v>3</v>
      </c>
      <c r="E3925">
        <v>2</v>
      </c>
      <c r="F3925">
        <v>5</v>
      </c>
      <c r="G3925">
        <v>2</v>
      </c>
      <c r="H3925" t="s">
        <v>492</v>
      </c>
      <c r="I3925">
        <v>66</v>
      </c>
      <c r="J3925">
        <v>121</v>
      </c>
      <c r="L3925">
        <v>8</v>
      </c>
      <c r="M3925" t="s">
        <v>492</v>
      </c>
      <c r="N3925" t="s">
        <v>488</v>
      </c>
      <c r="O3925" t="s">
        <v>497</v>
      </c>
      <c r="P3925" s="1">
        <v>45693</v>
      </c>
      <c r="Q3925" s="1">
        <v>45684</v>
      </c>
      <c r="R3925" t="s">
        <v>498</v>
      </c>
      <c r="S3925">
        <v>137.9</v>
      </c>
      <c r="T3925">
        <v>10</v>
      </c>
    </row>
    <row r="3926" spans="1:20" x14ac:dyDescent="0.25">
      <c r="A3926" s="1">
        <v>45684</v>
      </c>
      <c r="B3926">
        <v>4043</v>
      </c>
      <c r="C3926">
        <v>1</v>
      </c>
      <c r="D3926">
        <v>3</v>
      </c>
      <c r="E3926">
        <v>2</v>
      </c>
      <c r="F3926">
        <v>2</v>
      </c>
      <c r="G3926">
        <v>2</v>
      </c>
      <c r="H3926" t="s">
        <v>486</v>
      </c>
      <c r="I3926">
        <v>207</v>
      </c>
      <c r="J3926">
        <v>159</v>
      </c>
      <c r="L3926">
        <v>4</v>
      </c>
      <c r="M3926" t="s">
        <v>487</v>
      </c>
      <c r="N3926" t="s">
        <v>488</v>
      </c>
      <c r="O3926" t="s">
        <v>489</v>
      </c>
      <c r="P3926" s="1">
        <v>45693</v>
      </c>
      <c r="Q3926" s="1">
        <v>45684</v>
      </c>
      <c r="R3926" t="s">
        <v>493</v>
      </c>
      <c r="S3926">
        <v>277.2</v>
      </c>
      <c r="T3926">
        <v>30</v>
      </c>
    </row>
    <row r="3927" spans="1:20" x14ac:dyDescent="0.25">
      <c r="A3927" s="1">
        <v>45684</v>
      </c>
      <c r="B3927">
        <v>2767</v>
      </c>
      <c r="C3927">
        <v>1</v>
      </c>
      <c r="D3927">
        <v>3</v>
      </c>
      <c r="E3927">
        <v>2</v>
      </c>
      <c r="F3927">
        <v>2</v>
      </c>
      <c r="G3927">
        <v>3</v>
      </c>
      <c r="H3927" t="s">
        <v>486</v>
      </c>
      <c r="I3927">
        <v>89</v>
      </c>
      <c r="J3927">
        <v>144</v>
      </c>
      <c r="K3927" s="1">
        <v>45696</v>
      </c>
      <c r="L3927">
        <v>3</v>
      </c>
      <c r="M3927" t="s">
        <v>492</v>
      </c>
      <c r="N3927" t="s">
        <v>488</v>
      </c>
      <c r="O3927" t="s">
        <v>497</v>
      </c>
      <c r="R3927" t="s">
        <v>490</v>
      </c>
      <c r="S3927">
        <v>163.1</v>
      </c>
      <c r="T3927">
        <v>0</v>
      </c>
    </row>
    <row r="3928" spans="1:20" x14ac:dyDescent="0.25">
      <c r="A3928" s="1">
        <v>45684</v>
      </c>
      <c r="B3928">
        <v>675</v>
      </c>
      <c r="C3928">
        <v>1</v>
      </c>
      <c r="D3928">
        <v>3</v>
      </c>
      <c r="E3928">
        <v>2</v>
      </c>
      <c r="F3928">
        <v>2</v>
      </c>
      <c r="G3928">
        <v>1</v>
      </c>
      <c r="H3928" t="s">
        <v>491</v>
      </c>
      <c r="I3928">
        <v>468</v>
      </c>
      <c r="J3928">
        <v>92</v>
      </c>
      <c r="K3928" s="1">
        <v>45706</v>
      </c>
      <c r="L3928">
        <v>4</v>
      </c>
      <c r="M3928" t="s">
        <v>487</v>
      </c>
      <c r="N3928" t="s">
        <v>488</v>
      </c>
      <c r="O3928" t="s">
        <v>489</v>
      </c>
      <c r="R3928" t="s">
        <v>490</v>
      </c>
      <c r="S3928">
        <v>392</v>
      </c>
      <c r="T3928">
        <v>0</v>
      </c>
    </row>
    <row r="3929" spans="1:20" x14ac:dyDescent="0.25">
      <c r="A3929" s="1">
        <v>45684</v>
      </c>
      <c r="B3929">
        <v>1402</v>
      </c>
      <c r="C3929">
        <v>1</v>
      </c>
      <c r="D3929">
        <v>3</v>
      </c>
      <c r="E3929">
        <v>2</v>
      </c>
      <c r="F3929">
        <v>1</v>
      </c>
      <c r="G3929">
        <v>2</v>
      </c>
      <c r="H3929" t="s">
        <v>492</v>
      </c>
      <c r="I3929">
        <v>350</v>
      </c>
      <c r="J3929">
        <v>98</v>
      </c>
      <c r="L3929">
        <v>10</v>
      </c>
      <c r="M3929" t="s">
        <v>492</v>
      </c>
      <c r="N3929" t="s">
        <v>495</v>
      </c>
      <c r="O3929" t="s">
        <v>497</v>
      </c>
      <c r="P3929" s="1">
        <v>45692</v>
      </c>
      <c r="Q3929" s="1">
        <v>45684</v>
      </c>
      <c r="R3929" t="s">
        <v>496</v>
      </c>
      <c r="S3929">
        <v>348.6</v>
      </c>
      <c r="T3929">
        <v>50</v>
      </c>
    </row>
    <row r="3930" spans="1:20" x14ac:dyDescent="0.25">
      <c r="A3930" s="1">
        <v>45684</v>
      </c>
      <c r="B3930">
        <v>2100</v>
      </c>
      <c r="C3930">
        <v>1</v>
      </c>
      <c r="D3930">
        <v>3</v>
      </c>
      <c r="E3930">
        <v>2</v>
      </c>
      <c r="F3930">
        <v>2</v>
      </c>
      <c r="G3930">
        <v>1</v>
      </c>
      <c r="H3930" t="s">
        <v>491</v>
      </c>
      <c r="I3930">
        <v>552</v>
      </c>
      <c r="J3930">
        <v>132</v>
      </c>
      <c r="L3930">
        <v>1</v>
      </c>
      <c r="M3930" t="s">
        <v>492</v>
      </c>
      <c r="N3930" t="s">
        <v>488</v>
      </c>
      <c r="O3930" t="s">
        <v>489</v>
      </c>
      <c r="P3930" s="1">
        <v>45690</v>
      </c>
      <c r="Q3930" s="1">
        <v>45684</v>
      </c>
      <c r="R3930" t="s">
        <v>498</v>
      </c>
      <c r="S3930">
        <v>485.8</v>
      </c>
      <c r="T3930">
        <v>10</v>
      </c>
    </row>
    <row r="3931" spans="1:20" x14ac:dyDescent="0.25">
      <c r="A3931" s="1">
        <v>45684</v>
      </c>
      <c r="B3931">
        <v>1535</v>
      </c>
      <c r="C3931">
        <v>1</v>
      </c>
      <c r="D3931">
        <v>3</v>
      </c>
      <c r="E3931">
        <v>2</v>
      </c>
      <c r="F3931">
        <v>4</v>
      </c>
      <c r="G3931">
        <v>3</v>
      </c>
      <c r="H3931" t="s">
        <v>492</v>
      </c>
      <c r="I3931">
        <v>410</v>
      </c>
      <c r="J3931">
        <v>152</v>
      </c>
      <c r="L3931">
        <v>1</v>
      </c>
      <c r="M3931" t="s">
        <v>494</v>
      </c>
      <c r="N3931" t="s">
        <v>488</v>
      </c>
      <c r="O3931" t="s">
        <v>489</v>
      </c>
      <c r="P3931" s="1">
        <v>45688</v>
      </c>
      <c r="Q3931" s="1">
        <v>45684</v>
      </c>
      <c r="R3931" t="s">
        <v>498</v>
      </c>
      <c r="S3931">
        <v>400.4</v>
      </c>
      <c r="T3931">
        <v>10</v>
      </c>
    </row>
    <row r="3932" spans="1:20" x14ac:dyDescent="0.25">
      <c r="A3932" s="1">
        <v>45685</v>
      </c>
      <c r="B3932">
        <v>1433</v>
      </c>
      <c r="C3932">
        <v>1</v>
      </c>
      <c r="D3932">
        <v>3</v>
      </c>
      <c r="E3932">
        <v>2</v>
      </c>
      <c r="F3932">
        <v>2</v>
      </c>
      <c r="G3932">
        <v>1</v>
      </c>
      <c r="H3932" t="s">
        <v>491</v>
      </c>
      <c r="I3932">
        <v>756</v>
      </c>
      <c r="J3932">
        <v>44</v>
      </c>
      <c r="K3932" s="1">
        <v>45713</v>
      </c>
      <c r="L3932">
        <v>5</v>
      </c>
      <c r="M3932" t="s">
        <v>492</v>
      </c>
      <c r="N3932" t="s">
        <v>495</v>
      </c>
      <c r="O3932" t="s">
        <v>489</v>
      </c>
      <c r="R3932" t="s">
        <v>490</v>
      </c>
      <c r="S3932">
        <v>560</v>
      </c>
      <c r="T3932">
        <v>0</v>
      </c>
    </row>
    <row r="3933" spans="1:20" x14ac:dyDescent="0.25">
      <c r="A3933" s="1">
        <v>45685</v>
      </c>
      <c r="B3933">
        <v>2911</v>
      </c>
      <c r="C3933">
        <v>1</v>
      </c>
      <c r="D3933">
        <v>3</v>
      </c>
      <c r="E3933">
        <v>2</v>
      </c>
      <c r="F3933">
        <v>1</v>
      </c>
      <c r="G3933">
        <v>1</v>
      </c>
      <c r="H3933" t="s">
        <v>492</v>
      </c>
      <c r="I3933">
        <v>223</v>
      </c>
      <c r="J3933">
        <v>120</v>
      </c>
      <c r="L3933">
        <v>7</v>
      </c>
      <c r="M3933" t="s">
        <v>487</v>
      </c>
      <c r="N3933" t="s">
        <v>495</v>
      </c>
      <c r="O3933" t="s">
        <v>497</v>
      </c>
      <c r="P3933" s="1">
        <v>45687</v>
      </c>
      <c r="Q3933" s="1">
        <v>45685</v>
      </c>
      <c r="R3933" t="s">
        <v>496</v>
      </c>
      <c r="S3933">
        <v>275.10000000000002</v>
      </c>
      <c r="T3933">
        <v>50</v>
      </c>
    </row>
    <row r="3934" spans="1:20" x14ac:dyDescent="0.25">
      <c r="A3934" s="1">
        <v>45685</v>
      </c>
      <c r="B3934">
        <v>3670</v>
      </c>
      <c r="C3934">
        <v>1</v>
      </c>
      <c r="D3934">
        <v>3</v>
      </c>
      <c r="E3934">
        <v>2</v>
      </c>
      <c r="F3934">
        <v>3</v>
      </c>
      <c r="G3934">
        <v>3</v>
      </c>
      <c r="H3934" t="s">
        <v>486</v>
      </c>
      <c r="I3934">
        <v>303</v>
      </c>
      <c r="J3934">
        <v>50</v>
      </c>
      <c r="K3934" s="1">
        <v>45712</v>
      </c>
      <c r="L3934">
        <v>9</v>
      </c>
      <c r="M3934" t="s">
        <v>494</v>
      </c>
      <c r="N3934" t="s">
        <v>495</v>
      </c>
      <c r="O3934" t="s">
        <v>497</v>
      </c>
      <c r="R3934" t="s">
        <v>490</v>
      </c>
      <c r="S3934">
        <v>247.1</v>
      </c>
      <c r="T3934">
        <v>0</v>
      </c>
    </row>
    <row r="3935" spans="1:20" x14ac:dyDescent="0.25">
      <c r="A3935" s="1">
        <v>45685</v>
      </c>
      <c r="B3935">
        <v>2581</v>
      </c>
      <c r="C3935">
        <v>1</v>
      </c>
      <c r="D3935">
        <v>3</v>
      </c>
      <c r="E3935">
        <v>2</v>
      </c>
      <c r="F3935">
        <v>2</v>
      </c>
      <c r="G3935">
        <v>2</v>
      </c>
      <c r="H3935" t="s">
        <v>492</v>
      </c>
      <c r="I3935">
        <v>474</v>
      </c>
      <c r="J3935">
        <v>193</v>
      </c>
      <c r="K3935" s="1">
        <v>45692</v>
      </c>
      <c r="L3935">
        <v>7</v>
      </c>
      <c r="M3935" t="s">
        <v>494</v>
      </c>
      <c r="N3935" t="s">
        <v>495</v>
      </c>
      <c r="O3935" t="s">
        <v>489</v>
      </c>
      <c r="R3935" t="s">
        <v>490</v>
      </c>
      <c r="S3935">
        <v>466.9</v>
      </c>
      <c r="T3935">
        <v>0</v>
      </c>
    </row>
    <row r="3936" spans="1:20" x14ac:dyDescent="0.25">
      <c r="A3936" s="1">
        <v>45685</v>
      </c>
      <c r="B3936">
        <v>981</v>
      </c>
      <c r="C3936">
        <v>1</v>
      </c>
      <c r="D3936">
        <v>3</v>
      </c>
      <c r="E3936">
        <v>2</v>
      </c>
      <c r="F3936">
        <v>2</v>
      </c>
      <c r="G3936">
        <v>2</v>
      </c>
      <c r="H3936" t="s">
        <v>491</v>
      </c>
      <c r="I3936">
        <v>895</v>
      </c>
      <c r="J3936">
        <v>53</v>
      </c>
      <c r="K3936" s="1">
        <v>45704</v>
      </c>
      <c r="L3936">
        <v>5</v>
      </c>
      <c r="M3936" t="s">
        <v>487</v>
      </c>
      <c r="N3936" t="s">
        <v>488</v>
      </c>
      <c r="O3936" t="s">
        <v>489</v>
      </c>
      <c r="R3936" t="s">
        <v>490</v>
      </c>
      <c r="S3936">
        <v>663.6</v>
      </c>
      <c r="T3936">
        <v>0</v>
      </c>
    </row>
    <row r="3937" spans="1:20" x14ac:dyDescent="0.25">
      <c r="A3937" s="1">
        <v>45685</v>
      </c>
      <c r="B3937">
        <v>2672</v>
      </c>
      <c r="C3937">
        <v>1</v>
      </c>
      <c r="D3937">
        <v>3</v>
      </c>
      <c r="E3937">
        <v>2</v>
      </c>
      <c r="F3937">
        <v>3</v>
      </c>
      <c r="G3937">
        <v>1</v>
      </c>
      <c r="H3937" t="s">
        <v>491</v>
      </c>
      <c r="I3937">
        <v>848</v>
      </c>
      <c r="J3937">
        <v>188</v>
      </c>
      <c r="K3937" s="1">
        <v>45693</v>
      </c>
      <c r="L3937">
        <v>3</v>
      </c>
      <c r="M3937" t="s">
        <v>487</v>
      </c>
      <c r="N3937" t="s">
        <v>495</v>
      </c>
      <c r="O3937" t="s">
        <v>489</v>
      </c>
      <c r="R3937" t="s">
        <v>490</v>
      </c>
      <c r="S3937">
        <v>725.2</v>
      </c>
      <c r="T3937">
        <v>0</v>
      </c>
    </row>
    <row r="3938" spans="1:20" x14ac:dyDescent="0.25">
      <c r="A3938" s="1">
        <v>45685</v>
      </c>
      <c r="B3938">
        <v>34</v>
      </c>
      <c r="C3938">
        <v>1</v>
      </c>
      <c r="D3938">
        <v>3</v>
      </c>
      <c r="E3938">
        <v>2</v>
      </c>
      <c r="F3938">
        <v>4</v>
      </c>
      <c r="G3938">
        <v>3</v>
      </c>
      <c r="H3938" t="s">
        <v>492</v>
      </c>
      <c r="I3938">
        <v>858</v>
      </c>
      <c r="J3938">
        <v>87</v>
      </c>
      <c r="K3938" s="1">
        <v>45711</v>
      </c>
      <c r="L3938">
        <v>8</v>
      </c>
      <c r="M3938" t="s">
        <v>494</v>
      </c>
      <c r="N3938" t="s">
        <v>488</v>
      </c>
      <c r="O3938" t="s">
        <v>489</v>
      </c>
      <c r="R3938" t="s">
        <v>490</v>
      </c>
      <c r="S3938">
        <v>661.5</v>
      </c>
      <c r="T3938">
        <v>0</v>
      </c>
    </row>
    <row r="3939" spans="1:20" x14ac:dyDescent="0.25">
      <c r="A3939" s="1">
        <v>45685</v>
      </c>
      <c r="B3939">
        <v>3015</v>
      </c>
      <c r="C3939">
        <v>1</v>
      </c>
      <c r="D3939">
        <v>3</v>
      </c>
      <c r="E3939">
        <v>2</v>
      </c>
      <c r="F3939">
        <v>1</v>
      </c>
      <c r="G3939">
        <v>3</v>
      </c>
      <c r="H3939" t="s">
        <v>486</v>
      </c>
      <c r="I3939">
        <v>158</v>
      </c>
      <c r="J3939">
        <v>141</v>
      </c>
      <c r="L3939">
        <v>7</v>
      </c>
      <c r="M3939" t="s">
        <v>494</v>
      </c>
      <c r="N3939" t="s">
        <v>495</v>
      </c>
      <c r="O3939" t="s">
        <v>489</v>
      </c>
      <c r="P3939" s="1">
        <v>45693</v>
      </c>
      <c r="Q3939" s="1">
        <v>45685</v>
      </c>
      <c r="R3939" t="s">
        <v>496</v>
      </c>
      <c r="S3939">
        <v>244.3</v>
      </c>
      <c r="T3939">
        <v>50</v>
      </c>
    </row>
    <row r="3940" spans="1:20" x14ac:dyDescent="0.25">
      <c r="A3940" s="1">
        <v>45685</v>
      </c>
      <c r="B3940">
        <v>4475</v>
      </c>
      <c r="C3940">
        <v>1</v>
      </c>
      <c r="D3940">
        <v>3</v>
      </c>
      <c r="E3940">
        <v>2</v>
      </c>
      <c r="F3940">
        <v>3</v>
      </c>
      <c r="G3940">
        <v>2</v>
      </c>
      <c r="H3940" t="s">
        <v>492</v>
      </c>
      <c r="I3940">
        <v>873</v>
      </c>
      <c r="J3940">
        <v>185</v>
      </c>
      <c r="L3940">
        <v>4</v>
      </c>
      <c r="M3940" t="s">
        <v>492</v>
      </c>
      <c r="N3940" t="s">
        <v>488</v>
      </c>
      <c r="O3940" t="s">
        <v>497</v>
      </c>
      <c r="P3940" s="1">
        <v>45692</v>
      </c>
      <c r="Q3940" s="1">
        <v>45685</v>
      </c>
      <c r="R3940" t="s">
        <v>496</v>
      </c>
      <c r="S3940">
        <v>775.6</v>
      </c>
      <c r="T3940">
        <v>50</v>
      </c>
    </row>
    <row r="3941" spans="1:20" x14ac:dyDescent="0.25">
      <c r="A3941" s="1">
        <v>45685</v>
      </c>
      <c r="B3941">
        <v>1139</v>
      </c>
      <c r="C3941">
        <v>1</v>
      </c>
      <c r="D3941">
        <v>3</v>
      </c>
      <c r="E3941">
        <v>2</v>
      </c>
      <c r="F3941">
        <v>1</v>
      </c>
      <c r="G3941">
        <v>3</v>
      </c>
      <c r="H3941" t="s">
        <v>486</v>
      </c>
      <c r="I3941">
        <v>715</v>
      </c>
      <c r="J3941">
        <v>65</v>
      </c>
      <c r="K3941" s="1">
        <v>45710</v>
      </c>
      <c r="L3941">
        <v>1</v>
      </c>
      <c r="M3941" t="s">
        <v>494</v>
      </c>
      <c r="N3941" t="s">
        <v>495</v>
      </c>
      <c r="O3941" t="s">
        <v>489</v>
      </c>
      <c r="R3941" t="s">
        <v>490</v>
      </c>
      <c r="S3941">
        <v>546</v>
      </c>
      <c r="T3941">
        <v>0</v>
      </c>
    </row>
    <row r="3942" spans="1:20" x14ac:dyDescent="0.25">
      <c r="A3942" s="1">
        <v>45686</v>
      </c>
      <c r="B3942">
        <v>4120</v>
      </c>
      <c r="C3942">
        <v>1</v>
      </c>
      <c r="D3942">
        <v>3</v>
      </c>
      <c r="E3942">
        <v>2</v>
      </c>
      <c r="F3942">
        <v>3</v>
      </c>
      <c r="G3942">
        <v>3</v>
      </c>
      <c r="H3942" t="s">
        <v>492</v>
      </c>
      <c r="I3942">
        <v>938</v>
      </c>
      <c r="J3942">
        <v>88</v>
      </c>
      <c r="K3942" s="1">
        <v>45698</v>
      </c>
      <c r="L3942">
        <v>3</v>
      </c>
      <c r="M3942" t="s">
        <v>487</v>
      </c>
      <c r="N3942" t="s">
        <v>495</v>
      </c>
      <c r="O3942" t="s">
        <v>497</v>
      </c>
      <c r="R3942" t="s">
        <v>490</v>
      </c>
      <c r="S3942">
        <v>718.2</v>
      </c>
      <c r="T3942">
        <v>0</v>
      </c>
    </row>
    <row r="3943" spans="1:20" x14ac:dyDescent="0.25">
      <c r="A3943" s="1">
        <v>45686</v>
      </c>
      <c r="B3943">
        <v>705</v>
      </c>
      <c r="C3943">
        <v>1</v>
      </c>
      <c r="D3943">
        <v>3</v>
      </c>
      <c r="E3943">
        <v>2</v>
      </c>
      <c r="F3943">
        <v>5</v>
      </c>
      <c r="G3943">
        <v>1</v>
      </c>
      <c r="H3943" t="s">
        <v>486</v>
      </c>
      <c r="I3943">
        <v>404</v>
      </c>
      <c r="J3943">
        <v>46</v>
      </c>
      <c r="K3943" s="1">
        <v>45703</v>
      </c>
      <c r="L3943">
        <v>8</v>
      </c>
      <c r="M3943" t="s">
        <v>494</v>
      </c>
      <c r="N3943" t="s">
        <v>488</v>
      </c>
      <c r="O3943" t="s">
        <v>497</v>
      </c>
      <c r="R3943" t="s">
        <v>490</v>
      </c>
      <c r="S3943">
        <v>315</v>
      </c>
      <c r="T3943">
        <v>0</v>
      </c>
    </row>
    <row r="3944" spans="1:20" x14ac:dyDescent="0.25">
      <c r="A3944" s="1">
        <v>45686</v>
      </c>
      <c r="B3944">
        <v>4761</v>
      </c>
      <c r="C3944">
        <v>1</v>
      </c>
      <c r="D3944">
        <v>3</v>
      </c>
      <c r="E3944">
        <v>2</v>
      </c>
      <c r="F3944">
        <v>4</v>
      </c>
      <c r="G3944">
        <v>1</v>
      </c>
      <c r="H3944" t="s">
        <v>492</v>
      </c>
      <c r="I3944">
        <v>976</v>
      </c>
      <c r="J3944">
        <v>190</v>
      </c>
      <c r="K3944" s="1">
        <v>45709</v>
      </c>
      <c r="L3944">
        <v>2</v>
      </c>
      <c r="M3944" t="s">
        <v>487</v>
      </c>
      <c r="N3944" t="s">
        <v>495</v>
      </c>
      <c r="O3944" t="s">
        <v>497</v>
      </c>
      <c r="R3944" t="s">
        <v>490</v>
      </c>
      <c r="S3944">
        <v>816.2</v>
      </c>
      <c r="T3944">
        <v>0</v>
      </c>
    </row>
    <row r="3945" spans="1:20" x14ac:dyDescent="0.25">
      <c r="A3945" s="1">
        <v>45686</v>
      </c>
      <c r="B3945">
        <v>4434</v>
      </c>
      <c r="C3945">
        <v>1</v>
      </c>
      <c r="D3945">
        <v>3</v>
      </c>
      <c r="E3945">
        <v>2</v>
      </c>
      <c r="F3945">
        <v>5</v>
      </c>
      <c r="G3945">
        <v>2</v>
      </c>
      <c r="H3945" t="s">
        <v>492</v>
      </c>
      <c r="I3945">
        <v>412</v>
      </c>
      <c r="J3945">
        <v>64</v>
      </c>
      <c r="L3945">
        <v>9</v>
      </c>
      <c r="M3945" t="s">
        <v>487</v>
      </c>
      <c r="N3945" t="s">
        <v>495</v>
      </c>
      <c r="O3945" t="s">
        <v>489</v>
      </c>
      <c r="P3945" s="1">
        <v>45690</v>
      </c>
      <c r="Q3945" s="1">
        <v>45686</v>
      </c>
      <c r="R3945" t="s">
        <v>496</v>
      </c>
      <c r="S3945">
        <v>368.2</v>
      </c>
      <c r="T3945">
        <v>50</v>
      </c>
    </row>
    <row r="3946" spans="1:20" x14ac:dyDescent="0.25">
      <c r="A3946" s="1">
        <v>45686</v>
      </c>
      <c r="B3946">
        <v>4101</v>
      </c>
      <c r="C3946">
        <v>1</v>
      </c>
      <c r="D3946">
        <v>3</v>
      </c>
      <c r="E3946">
        <v>2</v>
      </c>
      <c r="F3946">
        <v>3</v>
      </c>
      <c r="G3946">
        <v>2</v>
      </c>
      <c r="H3946" t="s">
        <v>486</v>
      </c>
      <c r="I3946">
        <v>817</v>
      </c>
      <c r="J3946">
        <v>37</v>
      </c>
      <c r="K3946" s="1">
        <v>45701</v>
      </c>
      <c r="L3946">
        <v>4</v>
      </c>
      <c r="M3946" t="s">
        <v>492</v>
      </c>
      <c r="N3946" t="s">
        <v>495</v>
      </c>
      <c r="O3946" t="s">
        <v>489</v>
      </c>
      <c r="R3946" t="s">
        <v>490</v>
      </c>
      <c r="S3946">
        <v>597.79999999999995</v>
      </c>
      <c r="T3946">
        <v>0</v>
      </c>
    </row>
    <row r="3947" spans="1:20" x14ac:dyDescent="0.25">
      <c r="A3947" s="1">
        <v>45686</v>
      </c>
      <c r="B3947">
        <v>475</v>
      </c>
      <c r="C3947">
        <v>1</v>
      </c>
      <c r="D3947">
        <v>3</v>
      </c>
      <c r="E3947">
        <v>2</v>
      </c>
      <c r="F3947">
        <v>3</v>
      </c>
      <c r="G3947">
        <v>1</v>
      </c>
      <c r="H3947" t="s">
        <v>486</v>
      </c>
      <c r="I3947">
        <v>984</v>
      </c>
      <c r="J3947">
        <v>51</v>
      </c>
      <c r="K3947" s="1">
        <v>45697</v>
      </c>
      <c r="L3947">
        <v>7</v>
      </c>
      <c r="M3947" t="s">
        <v>492</v>
      </c>
      <c r="N3947" t="s">
        <v>495</v>
      </c>
      <c r="O3947" t="s">
        <v>489</v>
      </c>
      <c r="R3947" t="s">
        <v>490</v>
      </c>
      <c r="S3947">
        <v>724.5</v>
      </c>
      <c r="T3947">
        <v>0</v>
      </c>
    </row>
    <row r="3948" spans="1:20" x14ac:dyDescent="0.25">
      <c r="A3948" s="1">
        <v>45686</v>
      </c>
      <c r="B3948">
        <v>2684</v>
      </c>
      <c r="C3948">
        <v>1</v>
      </c>
      <c r="D3948">
        <v>3</v>
      </c>
      <c r="E3948">
        <v>2</v>
      </c>
      <c r="F3948">
        <v>1</v>
      </c>
      <c r="G3948">
        <v>3</v>
      </c>
      <c r="H3948" t="s">
        <v>492</v>
      </c>
      <c r="I3948">
        <v>563</v>
      </c>
      <c r="J3948">
        <v>21</v>
      </c>
      <c r="L3948">
        <v>10</v>
      </c>
      <c r="M3948" t="s">
        <v>492</v>
      </c>
      <c r="N3948" t="s">
        <v>495</v>
      </c>
      <c r="O3948" t="s">
        <v>489</v>
      </c>
      <c r="P3948" s="1">
        <v>45689</v>
      </c>
      <c r="Q3948" s="1">
        <v>45686</v>
      </c>
      <c r="R3948" t="s">
        <v>498</v>
      </c>
      <c r="S3948">
        <v>415.8</v>
      </c>
      <c r="T3948">
        <v>10</v>
      </c>
    </row>
    <row r="3949" spans="1:20" x14ac:dyDescent="0.25">
      <c r="A3949" s="1">
        <v>45686</v>
      </c>
      <c r="B3949">
        <v>4883</v>
      </c>
      <c r="C3949">
        <v>1</v>
      </c>
      <c r="D3949">
        <v>3</v>
      </c>
      <c r="E3949">
        <v>2</v>
      </c>
      <c r="F3949">
        <v>3</v>
      </c>
      <c r="G3949">
        <v>3</v>
      </c>
      <c r="H3949" t="s">
        <v>491</v>
      </c>
      <c r="I3949">
        <v>885</v>
      </c>
      <c r="J3949">
        <v>188</v>
      </c>
      <c r="L3949">
        <v>7</v>
      </c>
      <c r="M3949" t="s">
        <v>487</v>
      </c>
      <c r="N3949" t="s">
        <v>495</v>
      </c>
      <c r="O3949" t="s">
        <v>497</v>
      </c>
      <c r="P3949" s="1">
        <v>45692</v>
      </c>
      <c r="Q3949" s="1">
        <v>45686</v>
      </c>
      <c r="R3949" t="s">
        <v>493</v>
      </c>
      <c r="S3949">
        <v>772.1</v>
      </c>
      <c r="T3949">
        <v>30</v>
      </c>
    </row>
    <row r="3950" spans="1:20" x14ac:dyDescent="0.25">
      <c r="A3950" s="1">
        <v>45686</v>
      </c>
      <c r="B3950">
        <v>772</v>
      </c>
      <c r="C3950">
        <v>1</v>
      </c>
      <c r="D3950">
        <v>3</v>
      </c>
      <c r="E3950">
        <v>2</v>
      </c>
      <c r="F3950">
        <v>1</v>
      </c>
      <c r="G3950">
        <v>1</v>
      </c>
      <c r="H3950" t="s">
        <v>486</v>
      </c>
      <c r="I3950">
        <v>414</v>
      </c>
      <c r="J3950">
        <v>39</v>
      </c>
      <c r="L3950">
        <v>8</v>
      </c>
      <c r="M3950" t="s">
        <v>487</v>
      </c>
      <c r="N3950" t="s">
        <v>495</v>
      </c>
      <c r="O3950" t="s">
        <v>497</v>
      </c>
      <c r="P3950" s="1">
        <v>45687</v>
      </c>
      <c r="Q3950" s="1">
        <v>45686</v>
      </c>
      <c r="R3950" t="s">
        <v>496</v>
      </c>
      <c r="S3950">
        <v>352.1</v>
      </c>
      <c r="T3950">
        <v>50</v>
      </c>
    </row>
    <row r="3951" spans="1:20" x14ac:dyDescent="0.25">
      <c r="A3951" s="1">
        <v>45686</v>
      </c>
      <c r="B3951">
        <v>4200</v>
      </c>
      <c r="C3951">
        <v>1</v>
      </c>
      <c r="D3951">
        <v>3</v>
      </c>
      <c r="E3951">
        <v>2</v>
      </c>
      <c r="F3951">
        <v>1</v>
      </c>
      <c r="G3951">
        <v>1</v>
      </c>
      <c r="H3951" t="s">
        <v>491</v>
      </c>
      <c r="I3951">
        <v>885</v>
      </c>
      <c r="J3951">
        <v>57</v>
      </c>
      <c r="L3951">
        <v>7</v>
      </c>
      <c r="M3951" t="s">
        <v>487</v>
      </c>
      <c r="N3951" t="s">
        <v>495</v>
      </c>
      <c r="O3951" t="s">
        <v>497</v>
      </c>
      <c r="P3951" s="1">
        <v>45688</v>
      </c>
      <c r="Q3951" s="1">
        <v>45686</v>
      </c>
      <c r="R3951" t="s">
        <v>496</v>
      </c>
      <c r="S3951">
        <v>694.4</v>
      </c>
      <c r="T3951">
        <v>50</v>
      </c>
    </row>
    <row r="3952" spans="1:20" x14ac:dyDescent="0.25">
      <c r="A3952" s="1">
        <v>45687</v>
      </c>
      <c r="B3952">
        <v>375</v>
      </c>
      <c r="C3952">
        <v>1</v>
      </c>
      <c r="D3952">
        <v>3</v>
      </c>
      <c r="E3952">
        <v>2</v>
      </c>
      <c r="F3952">
        <v>3</v>
      </c>
      <c r="G3952">
        <v>1</v>
      </c>
      <c r="H3952" t="s">
        <v>491</v>
      </c>
      <c r="I3952">
        <v>625</v>
      </c>
      <c r="J3952">
        <v>20</v>
      </c>
      <c r="K3952" s="1">
        <v>45698</v>
      </c>
      <c r="L3952">
        <v>4</v>
      </c>
      <c r="M3952" t="s">
        <v>492</v>
      </c>
      <c r="N3952" t="s">
        <v>495</v>
      </c>
      <c r="O3952" t="s">
        <v>489</v>
      </c>
      <c r="R3952" t="s">
        <v>490</v>
      </c>
      <c r="S3952">
        <v>451.5</v>
      </c>
      <c r="T3952">
        <v>0</v>
      </c>
    </row>
    <row r="3953" spans="1:20" x14ac:dyDescent="0.25">
      <c r="A3953" s="1">
        <v>45687</v>
      </c>
      <c r="B3953">
        <v>4931</v>
      </c>
      <c r="C3953">
        <v>1</v>
      </c>
      <c r="D3953">
        <v>3</v>
      </c>
      <c r="E3953">
        <v>2</v>
      </c>
      <c r="F3953">
        <v>1</v>
      </c>
      <c r="G3953">
        <v>1</v>
      </c>
      <c r="H3953" t="s">
        <v>491</v>
      </c>
      <c r="I3953">
        <v>707</v>
      </c>
      <c r="J3953">
        <v>161</v>
      </c>
      <c r="K3953" s="1">
        <v>45709</v>
      </c>
      <c r="L3953">
        <v>7</v>
      </c>
      <c r="M3953" t="s">
        <v>494</v>
      </c>
      <c r="N3953" t="s">
        <v>495</v>
      </c>
      <c r="O3953" t="s">
        <v>489</v>
      </c>
      <c r="R3953" t="s">
        <v>490</v>
      </c>
      <c r="S3953">
        <v>607.6</v>
      </c>
      <c r="T3953">
        <v>0</v>
      </c>
    </row>
    <row r="3954" spans="1:20" x14ac:dyDescent="0.25">
      <c r="A3954" s="1">
        <v>45687</v>
      </c>
      <c r="B3954">
        <v>3618</v>
      </c>
      <c r="C3954">
        <v>1</v>
      </c>
      <c r="D3954">
        <v>3</v>
      </c>
      <c r="E3954">
        <v>2</v>
      </c>
      <c r="F3954">
        <v>4</v>
      </c>
      <c r="G3954">
        <v>3</v>
      </c>
      <c r="H3954" t="s">
        <v>491</v>
      </c>
      <c r="I3954">
        <v>953</v>
      </c>
      <c r="J3954">
        <v>172</v>
      </c>
      <c r="K3954" s="1">
        <v>45697</v>
      </c>
      <c r="L3954">
        <v>5</v>
      </c>
      <c r="M3954" t="s">
        <v>494</v>
      </c>
      <c r="N3954" t="s">
        <v>488</v>
      </c>
      <c r="O3954" t="s">
        <v>489</v>
      </c>
      <c r="R3954" t="s">
        <v>490</v>
      </c>
      <c r="S3954">
        <v>787.5</v>
      </c>
      <c r="T3954">
        <v>0</v>
      </c>
    </row>
    <row r="3955" spans="1:20" x14ac:dyDescent="0.25">
      <c r="A3955" s="1">
        <v>45687</v>
      </c>
      <c r="B3955">
        <v>3498</v>
      </c>
      <c r="C3955">
        <v>1</v>
      </c>
      <c r="D3955">
        <v>3</v>
      </c>
      <c r="E3955">
        <v>2</v>
      </c>
      <c r="F3955">
        <v>5</v>
      </c>
      <c r="G3955">
        <v>3</v>
      </c>
      <c r="H3955" t="s">
        <v>492</v>
      </c>
      <c r="I3955">
        <v>711</v>
      </c>
      <c r="J3955">
        <v>156</v>
      </c>
      <c r="K3955" s="1">
        <v>45713</v>
      </c>
      <c r="L3955">
        <v>10</v>
      </c>
      <c r="M3955" t="s">
        <v>492</v>
      </c>
      <c r="N3955" t="s">
        <v>488</v>
      </c>
      <c r="O3955" t="s">
        <v>489</v>
      </c>
      <c r="R3955" t="s">
        <v>490</v>
      </c>
      <c r="S3955">
        <v>606.9</v>
      </c>
      <c r="T3955">
        <v>0</v>
      </c>
    </row>
    <row r="3956" spans="1:20" x14ac:dyDescent="0.25">
      <c r="A3956" s="1">
        <v>45687</v>
      </c>
      <c r="B3956">
        <v>858</v>
      </c>
      <c r="C3956">
        <v>1</v>
      </c>
      <c r="D3956">
        <v>3</v>
      </c>
      <c r="E3956">
        <v>2</v>
      </c>
      <c r="F3956">
        <v>3</v>
      </c>
      <c r="G3956">
        <v>2</v>
      </c>
      <c r="H3956" t="s">
        <v>486</v>
      </c>
      <c r="I3956">
        <v>369</v>
      </c>
      <c r="J3956">
        <v>199</v>
      </c>
      <c r="K3956" s="1">
        <v>45706</v>
      </c>
      <c r="L3956">
        <v>7</v>
      </c>
      <c r="M3956" t="s">
        <v>492</v>
      </c>
      <c r="N3956" t="s">
        <v>488</v>
      </c>
      <c r="O3956" t="s">
        <v>489</v>
      </c>
      <c r="R3956" t="s">
        <v>490</v>
      </c>
      <c r="S3956">
        <v>397.6</v>
      </c>
      <c r="T3956">
        <v>0</v>
      </c>
    </row>
    <row r="3957" spans="1:20" x14ac:dyDescent="0.25">
      <c r="A3957" s="1">
        <v>45687</v>
      </c>
      <c r="B3957">
        <v>3268</v>
      </c>
      <c r="C3957">
        <v>1</v>
      </c>
      <c r="D3957">
        <v>3</v>
      </c>
      <c r="E3957">
        <v>2</v>
      </c>
      <c r="F3957">
        <v>1</v>
      </c>
      <c r="G3957">
        <v>1</v>
      </c>
      <c r="H3957" t="s">
        <v>492</v>
      </c>
      <c r="I3957">
        <v>791</v>
      </c>
      <c r="J3957">
        <v>155</v>
      </c>
      <c r="K3957" s="1">
        <v>45710</v>
      </c>
      <c r="L3957">
        <v>3</v>
      </c>
      <c r="M3957" t="s">
        <v>487</v>
      </c>
      <c r="N3957" t="s">
        <v>488</v>
      </c>
      <c r="O3957" t="s">
        <v>489</v>
      </c>
      <c r="R3957" t="s">
        <v>490</v>
      </c>
      <c r="S3957">
        <v>662.2</v>
      </c>
      <c r="T3957">
        <v>0</v>
      </c>
    </row>
    <row r="3958" spans="1:20" x14ac:dyDescent="0.25">
      <c r="A3958" s="1">
        <v>45687</v>
      </c>
      <c r="B3958">
        <v>326</v>
      </c>
      <c r="C3958">
        <v>1</v>
      </c>
      <c r="D3958">
        <v>3</v>
      </c>
      <c r="E3958">
        <v>2</v>
      </c>
      <c r="F3958">
        <v>1</v>
      </c>
      <c r="G3958">
        <v>2</v>
      </c>
      <c r="H3958" t="s">
        <v>492</v>
      </c>
      <c r="I3958">
        <v>476</v>
      </c>
      <c r="J3958">
        <v>35</v>
      </c>
      <c r="K3958" s="1">
        <v>45702</v>
      </c>
      <c r="L3958">
        <v>10</v>
      </c>
      <c r="M3958" t="s">
        <v>487</v>
      </c>
      <c r="N3958" t="s">
        <v>495</v>
      </c>
      <c r="O3958" t="s">
        <v>497</v>
      </c>
      <c r="R3958" t="s">
        <v>490</v>
      </c>
      <c r="S3958">
        <v>357.7</v>
      </c>
      <c r="T3958">
        <v>0</v>
      </c>
    </row>
    <row r="3959" spans="1:20" x14ac:dyDescent="0.25">
      <c r="A3959" s="1">
        <v>45687</v>
      </c>
      <c r="B3959">
        <v>2156</v>
      </c>
      <c r="C3959">
        <v>1</v>
      </c>
      <c r="D3959">
        <v>3</v>
      </c>
      <c r="E3959">
        <v>2</v>
      </c>
      <c r="F3959">
        <v>1</v>
      </c>
      <c r="G3959">
        <v>3</v>
      </c>
      <c r="H3959" t="s">
        <v>492</v>
      </c>
      <c r="I3959">
        <v>75</v>
      </c>
      <c r="J3959">
        <v>133</v>
      </c>
      <c r="K3959" s="1">
        <v>45706</v>
      </c>
      <c r="L3959">
        <v>7</v>
      </c>
      <c r="M3959" t="s">
        <v>487</v>
      </c>
      <c r="N3959" t="s">
        <v>488</v>
      </c>
      <c r="O3959" t="s">
        <v>497</v>
      </c>
      <c r="R3959" t="s">
        <v>490</v>
      </c>
      <c r="S3959">
        <v>145.6</v>
      </c>
      <c r="T3959">
        <v>0</v>
      </c>
    </row>
    <row r="3960" spans="1:20" x14ac:dyDescent="0.25">
      <c r="A3960" s="1">
        <v>45687</v>
      </c>
      <c r="B3960">
        <v>2527</v>
      </c>
      <c r="C3960">
        <v>1</v>
      </c>
      <c r="D3960">
        <v>3</v>
      </c>
      <c r="E3960">
        <v>2</v>
      </c>
      <c r="F3960">
        <v>1</v>
      </c>
      <c r="G3960">
        <v>2</v>
      </c>
      <c r="H3960" t="s">
        <v>492</v>
      </c>
      <c r="I3960">
        <v>885</v>
      </c>
      <c r="J3960">
        <v>27</v>
      </c>
      <c r="K3960" s="1">
        <v>45709</v>
      </c>
      <c r="L3960">
        <v>7</v>
      </c>
      <c r="M3960" t="s">
        <v>494</v>
      </c>
      <c r="N3960" t="s">
        <v>495</v>
      </c>
      <c r="O3960" t="s">
        <v>489</v>
      </c>
      <c r="R3960" t="s">
        <v>490</v>
      </c>
      <c r="S3960">
        <v>638.4</v>
      </c>
      <c r="T3960">
        <v>0</v>
      </c>
    </row>
    <row r="3961" spans="1:20" x14ac:dyDescent="0.25">
      <c r="A3961" s="1">
        <v>45687</v>
      </c>
      <c r="B3961">
        <v>3306</v>
      </c>
      <c r="C3961">
        <v>1</v>
      </c>
      <c r="D3961">
        <v>3</v>
      </c>
      <c r="E3961">
        <v>2</v>
      </c>
      <c r="F3961">
        <v>4</v>
      </c>
      <c r="G3961">
        <v>3</v>
      </c>
      <c r="H3961" t="s">
        <v>492</v>
      </c>
      <c r="I3961">
        <v>355</v>
      </c>
      <c r="J3961">
        <v>42</v>
      </c>
      <c r="L3961">
        <v>2</v>
      </c>
      <c r="M3961" t="s">
        <v>494</v>
      </c>
      <c r="N3961" t="s">
        <v>495</v>
      </c>
      <c r="O3961" t="s">
        <v>497</v>
      </c>
      <c r="P3961" s="1">
        <v>45694</v>
      </c>
      <c r="Q3961" s="1">
        <v>45687</v>
      </c>
      <c r="R3961" t="s">
        <v>496</v>
      </c>
      <c r="S3961">
        <v>312.89999999999998</v>
      </c>
      <c r="T3961">
        <v>50</v>
      </c>
    </row>
    <row r="3962" spans="1:20" x14ac:dyDescent="0.25">
      <c r="A3962" s="1">
        <v>45688</v>
      </c>
      <c r="B3962">
        <v>4586</v>
      </c>
      <c r="C3962">
        <v>1</v>
      </c>
      <c r="D3962">
        <v>3</v>
      </c>
      <c r="E3962">
        <v>2</v>
      </c>
      <c r="F3962">
        <v>3</v>
      </c>
      <c r="G3962">
        <v>3</v>
      </c>
      <c r="H3962" t="s">
        <v>486</v>
      </c>
      <c r="I3962">
        <v>356</v>
      </c>
      <c r="J3962">
        <v>92</v>
      </c>
      <c r="K3962" s="1">
        <v>45714</v>
      </c>
      <c r="L3962">
        <v>8</v>
      </c>
      <c r="M3962" t="s">
        <v>492</v>
      </c>
      <c r="N3962" t="s">
        <v>488</v>
      </c>
      <c r="O3962" t="s">
        <v>497</v>
      </c>
      <c r="R3962" t="s">
        <v>490</v>
      </c>
      <c r="S3962">
        <v>313.60000000000002</v>
      </c>
      <c r="T3962">
        <v>0</v>
      </c>
    </row>
    <row r="3963" spans="1:20" x14ac:dyDescent="0.25">
      <c r="A3963" s="1">
        <v>45688</v>
      </c>
      <c r="B3963">
        <v>1165</v>
      </c>
      <c r="C3963">
        <v>1</v>
      </c>
      <c r="D3963">
        <v>2</v>
      </c>
      <c r="E3963">
        <v>2</v>
      </c>
      <c r="F3963">
        <v>3</v>
      </c>
      <c r="G3963">
        <v>2</v>
      </c>
      <c r="H3963" t="s">
        <v>492</v>
      </c>
      <c r="I3963">
        <v>740</v>
      </c>
      <c r="J3963">
        <v>53</v>
      </c>
      <c r="L3963">
        <v>7</v>
      </c>
      <c r="M3963" t="s">
        <v>492</v>
      </c>
      <c r="N3963" t="s">
        <v>495</v>
      </c>
      <c r="O3963" t="s">
        <v>497</v>
      </c>
      <c r="P3963" s="1">
        <v>45691</v>
      </c>
      <c r="Q3963" s="1">
        <v>45688</v>
      </c>
      <c r="R3963" t="s">
        <v>498</v>
      </c>
      <c r="S3963">
        <v>562.1</v>
      </c>
      <c r="T3963">
        <v>10</v>
      </c>
    </row>
    <row r="3964" spans="1:20" x14ac:dyDescent="0.25">
      <c r="A3964" s="1">
        <v>45688</v>
      </c>
      <c r="B3964">
        <v>3719</v>
      </c>
      <c r="C3964">
        <v>1</v>
      </c>
      <c r="D3964">
        <v>3</v>
      </c>
      <c r="E3964">
        <v>2</v>
      </c>
      <c r="F3964">
        <v>4</v>
      </c>
      <c r="G3964">
        <v>2</v>
      </c>
      <c r="H3964" t="s">
        <v>492</v>
      </c>
      <c r="I3964">
        <v>808</v>
      </c>
      <c r="J3964">
        <v>37</v>
      </c>
      <c r="L3964">
        <v>9</v>
      </c>
      <c r="M3964" t="s">
        <v>487</v>
      </c>
      <c r="N3964" t="s">
        <v>488</v>
      </c>
      <c r="O3964" t="s">
        <v>497</v>
      </c>
      <c r="P3964" s="1">
        <v>45689</v>
      </c>
      <c r="Q3964" s="1">
        <v>45688</v>
      </c>
      <c r="R3964" t="s">
        <v>496</v>
      </c>
      <c r="S3964">
        <v>626.5</v>
      </c>
      <c r="T3964">
        <v>50</v>
      </c>
    </row>
    <row r="3965" spans="1:20" x14ac:dyDescent="0.25">
      <c r="A3965" s="1">
        <v>45688</v>
      </c>
      <c r="B3965">
        <v>3049</v>
      </c>
      <c r="C3965">
        <v>1</v>
      </c>
      <c r="D3965">
        <v>3</v>
      </c>
      <c r="E3965">
        <v>2</v>
      </c>
      <c r="F3965">
        <v>4</v>
      </c>
      <c r="G3965">
        <v>1</v>
      </c>
      <c r="H3965" t="s">
        <v>492</v>
      </c>
      <c r="I3965">
        <v>288</v>
      </c>
      <c r="J3965">
        <v>128</v>
      </c>
      <c r="L3965">
        <v>4</v>
      </c>
      <c r="M3965" t="s">
        <v>494</v>
      </c>
      <c r="N3965" t="s">
        <v>488</v>
      </c>
      <c r="O3965" t="s">
        <v>489</v>
      </c>
      <c r="P3965" s="1">
        <v>45690</v>
      </c>
      <c r="Q3965" s="1">
        <v>45688</v>
      </c>
      <c r="R3965" t="s">
        <v>493</v>
      </c>
      <c r="S3965">
        <v>312.2</v>
      </c>
      <c r="T3965">
        <v>30</v>
      </c>
    </row>
    <row r="3966" spans="1:20" x14ac:dyDescent="0.25">
      <c r="A3966" s="1">
        <v>45688</v>
      </c>
      <c r="B3966">
        <v>880</v>
      </c>
      <c r="C3966">
        <v>1</v>
      </c>
      <c r="D3966">
        <v>1</v>
      </c>
      <c r="E3966">
        <v>2</v>
      </c>
      <c r="F3966">
        <v>4</v>
      </c>
      <c r="G3966">
        <v>3</v>
      </c>
      <c r="H3966" t="s">
        <v>491</v>
      </c>
      <c r="I3966">
        <v>917</v>
      </c>
      <c r="J3966">
        <v>63</v>
      </c>
      <c r="L3966">
        <v>9</v>
      </c>
      <c r="M3966" t="s">
        <v>494</v>
      </c>
      <c r="N3966" t="s">
        <v>488</v>
      </c>
      <c r="O3966" t="s">
        <v>497</v>
      </c>
      <c r="P3966" s="1">
        <v>45697</v>
      </c>
      <c r="Q3966" s="1">
        <v>45688</v>
      </c>
      <c r="R3966" t="s">
        <v>498</v>
      </c>
      <c r="S3966">
        <v>693</v>
      </c>
      <c r="T3966">
        <v>10</v>
      </c>
    </row>
    <row r="3967" spans="1:20" x14ac:dyDescent="0.25">
      <c r="A3967" s="1">
        <v>45688</v>
      </c>
      <c r="B3967">
        <v>619</v>
      </c>
      <c r="C3967">
        <v>1</v>
      </c>
      <c r="D3967">
        <v>2</v>
      </c>
      <c r="E3967">
        <v>2</v>
      </c>
      <c r="F3967">
        <v>3</v>
      </c>
      <c r="G3967">
        <v>1</v>
      </c>
      <c r="H3967" t="s">
        <v>492</v>
      </c>
      <c r="I3967">
        <v>981</v>
      </c>
      <c r="J3967">
        <v>162</v>
      </c>
      <c r="K3967" s="1">
        <v>45704</v>
      </c>
      <c r="L3967">
        <v>1</v>
      </c>
      <c r="M3967" t="s">
        <v>492</v>
      </c>
      <c r="N3967" t="s">
        <v>488</v>
      </c>
      <c r="O3967" t="s">
        <v>489</v>
      </c>
      <c r="R3967" t="s">
        <v>490</v>
      </c>
      <c r="S3967">
        <v>800.1</v>
      </c>
      <c r="T3967">
        <v>0</v>
      </c>
    </row>
    <row r="3968" spans="1:20" x14ac:dyDescent="0.25">
      <c r="A3968" s="1">
        <v>45688</v>
      </c>
      <c r="B3968">
        <v>4144</v>
      </c>
      <c r="C3968">
        <v>1</v>
      </c>
      <c r="D3968">
        <v>1</v>
      </c>
      <c r="E3968">
        <v>2</v>
      </c>
      <c r="F3968">
        <v>2</v>
      </c>
      <c r="G3968">
        <v>1</v>
      </c>
      <c r="H3968" t="s">
        <v>486</v>
      </c>
      <c r="I3968">
        <v>669</v>
      </c>
      <c r="J3968">
        <v>34</v>
      </c>
      <c r="L3968">
        <v>5</v>
      </c>
      <c r="M3968" t="s">
        <v>494</v>
      </c>
      <c r="N3968" t="s">
        <v>495</v>
      </c>
      <c r="O3968" t="s">
        <v>489</v>
      </c>
      <c r="P3968" s="1">
        <v>45695</v>
      </c>
      <c r="Q3968" s="1">
        <v>45688</v>
      </c>
      <c r="R3968" t="s">
        <v>493</v>
      </c>
      <c r="S3968">
        <v>513.1</v>
      </c>
      <c r="T3968">
        <v>30</v>
      </c>
    </row>
    <row r="3969" spans="1:20" x14ac:dyDescent="0.25">
      <c r="A3969" s="1">
        <v>45688</v>
      </c>
      <c r="B3969">
        <v>2219</v>
      </c>
      <c r="C3969">
        <v>1</v>
      </c>
      <c r="D3969">
        <v>1</v>
      </c>
      <c r="E3969">
        <v>2</v>
      </c>
      <c r="F3969">
        <v>5</v>
      </c>
      <c r="G3969">
        <v>3</v>
      </c>
      <c r="H3969" t="s">
        <v>486</v>
      </c>
      <c r="I3969">
        <v>682</v>
      </c>
      <c r="J3969">
        <v>112</v>
      </c>
      <c r="L3969">
        <v>10</v>
      </c>
      <c r="M3969" t="s">
        <v>487</v>
      </c>
      <c r="N3969" t="s">
        <v>488</v>
      </c>
      <c r="O3969" t="s">
        <v>497</v>
      </c>
      <c r="P3969" s="1">
        <v>45695</v>
      </c>
      <c r="Q3969" s="1">
        <v>45688</v>
      </c>
      <c r="R3969" t="s">
        <v>498</v>
      </c>
      <c r="S3969">
        <v>562.79999999999995</v>
      </c>
      <c r="T3969">
        <v>10</v>
      </c>
    </row>
    <row r="3970" spans="1:20" x14ac:dyDescent="0.25">
      <c r="A3970" s="1">
        <v>45688</v>
      </c>
      <c r="B3970">
        <v>1436</v>
      </c>
      <c r="C3970">
        <v>1</v>
      </c>
      <c r="D3970">
        <v>1</v>
      </c>
      <c r="E3970">
        <v>2</v>
      </c>
      <c r="F3970">
        <v>4</v>
      </c>
      <c r="G3970">
        <v>2</v>
      </c>
      <c r="H3970" t="s">
        <v>486</v>
      </c>
      <c r="I3970">
        <v>107</v>
      </c>
      <c r="J3970">
        <v>146</v>
      </c>
      <c r="K3970" s="1">
        <v>45704</v>
      </c>
      <c r="L3970">
        <v>7</v>
      </c>
      <c r="M3970" t="s">
        <v>494</v>
      </c>
      <c r="N3970" t="s">
        <v>488</v>
      </c>
      <c r="O3970" t="s">
        <v>489</v>
      </c>
      <c r="R3970" t="s">
        <v>490</v>
      </c>
      <c r="S3970">
        <v>177.1</v>
      </c>
      <c r="T3970">
        <v>0</v>
      </c>
    </row>
    <row r="3971" spans="1:20" x14ac:dyDescent="0.25">
      <c r="A3971" s="1">
        <v>45688</v>
      </c>
      <c r="B3971">
        <v>1889</v>
      </c>
      <c r="C3971">
        <v>1</v>
      </c>
      <c r="D3971">
        <v>5</v>
      </c>
      <c r="E3971">
        <v>2</v>
      </c>
      <c r="F3971">
        <v>4</v>
      </c>
      <c r="G3971">
        <v>1</v>
      </c>
      <c r="H3971" t="s">
        <v>491</v>
      </c>
      <c r="I3971">
        <v>204</v>
      </c>
      <c r="J3971">
        <v>140</v>
      </c>
      <c r="L3971">
        <v>4</v>
      </c>
      <c r="M3971" t="s">
        <v>487</v>
      </c>
      <c r="N3971" t="s">
        <v>495</v>
      </c>
      <c r="O3971" t="s">
        <v>497</v>
      </c>
      <c r="P3971" s="1">
        <v>45696</v>
      </c>
      <c r="Q3971" s="1">
        <v>45688</v>
      </c>
      <c r="R3971" t="s">
        <v>493</v>
      </c>
      <c r="S3971">
        <v>261.8</v>
      </c>
      <c r="T3971">
        <v>30</v>
      </c>
    </row>
    <row r="3972" spans="1:20" x14ac:dyDescent="0.25">
      <c r="A3972" s="1">
        <v>45689</v>
      </c>
      <c r="B3972">
        <v>1401</v>
      </c>
      <c r="C3972">
        <v>1</v>
      </c>
      <c r="D3972">
        <v>4</v>
      </c>
      <c r="E3972">
        <v>2</v>
      </c>
      <c r="F3972">
        <v>3</v>
      </c>
      <c r="G3972">
        <v>1</v>
      </c>
      <c r="H3972" t="s">
        <v>486</v>
      </c>
      <c r="I3972">
        <v>861</v>
      </c>
      <c r="J3972">
        <v>42</v>
      </c>
      <c r="K3972" s="1">
        <v>45715</v>
      </c>
      <c r="L3972">
        <v>7</v>
      </c>
      <c r="M3972" t="s">
        <v>487</v>
      </c>
      <c r="N3972" t="s">
        <v>488</v>
      </c>
      <c r="O3972" t="s">
        <v>489</v>
      </c>
      <c r="R3972" t="s">
        <v>490</v>
      </c>
      <c r="S3972">
        <v>632.1</v>
      </c>
      <c r="T3972">
        <v>0</v>
      </c>
    </row>
    <row r="3973" spans="1:20" x14ac:dyDescent="0.25">
      <c r="A3973" s="1">
        <v>45689</v>
      </c>
      <c r="B3973">
        <v>1396</v>
      </c>
      <c r="C3973">
        <v>1</v>
      </c>
      <c r="D3973">
        <v>4</v>
      </c>
      <c r="E3973">
        <v>2</v>
      </c>
      <c r="F3973">
        <v>3</v>
      </c>
      <c r="G3973">
        <v>3</v>
      </c>
      <c r="H3973" t="s">
        <v>491</v>
      </c>
      <c r="I3973">
        <v>231</v>
      </c>
      <c r="J3973">
        <v>90</v>
      </c>
      <c r="K3973" s="1">
        <v>45711</v>
      </c>
      <c r="L3973">
        <v>9</v>
      </c>
      <c r="M3973" t="s">
        <v>487</v>
      </c>
      <c r="N3973" t="s">
        <v>495</v>
      </c>
      <c r="O3973" t="s">
        <v>489</v>
      </c>
      <c r="R3973" t="s">
        <v>490</v>
      </c>
      <c r="S3973">
        <v>224.7</v>
      </c>
      <c r="T3973">
        <v>0</v>
      </c>
    </row>
    <row r="3974" spans="1:20" x14ac:dyDescent="0.25">
      <c r="A3974" s="1">
        <v>45689</v>
      </c>
      <c r="B3974">
        <v>3585</v>
      </c>
      <c r="C3974">
        <v>1</v>
      </c>
      <c r="D3974">
        <v>5</v>
      </c>
      <c r="E3974">
        <v>2</v>
      </c>
      <c r="F3974">
        <v>5</v>
      </c>
      <c r="G3974">
        <v>2</v>
      </c>
      <c r="H3974" t="s">
        <v>486</v>
      </c>
      <c r="I3974">
        <v>354</v>
      </c>
      <c r="J3974">
        <v>128</v>
      </c>
      <c r="K3974" s="1">
        <v>45718</v>
      </c>
      <c r="L3974">
        <v>5</v>
      </c>
      <c r="M3974" t="s">
        <v>487</v>
      </c>
      <c r="N3974" t="s">
        <v>488</v>
      </c>
      <c r="O3974" t="s">
        <v>497</v>
      </c>
      <c r="R3974" t="s">
        <v>490</v>
      </c>
      <c r="S3974">
        <v>337.4</v>
      </c>
      <c r="T3974">
        <v>0</v>
      </c>
    </row>
    <row r="3975" spans="1:20" x14ac:dyDescent="0.25">
      <c r="A3975" s="1">
        <v>45689</v>
      </c>
      <c r="B3975">
        <v>3231</v>
      </c>
      <c r="C3975">
        <v>1</v>
      </c>
      <c r="D3975">
        <v>3</v>
      </c>
      <c r="E3975">
        <v>2</v>
      </c>
      <c r="F3975">
        <v>1</v>
      </c>
      <c r="G3975">
        <v>2</v>
      </c>
      <c r="H3975" t="s">
        <v>491</v>
      </c>
      <c r="I3975">
        <v>245</v>
      </c>
      <c r="J3975">
        <v>51</v>
      </c>
      <c r="K3975" s="1">
        <v>45715</v>
      </c>
      <c r="L3975">
        <v>5</v>
      </c>
      <c r="M3975" t="s">
        <v>494</v>
      </c>
      <c r="N3975" t="s">
        <v>488</v>
      </c>
      <c r="O3975" t="s">
        <v>497</v>
      </c>
      <c r="R3975" t="s">
        <v>490</v>
      </c>
      <c r="S3975">
        <v>207.2</v>
      </c>
      <c r="T3975">
        <v>0</v>
      </c>
    </row>
    <row r="3976" spans="1:20" x14ac:dyDescent="0.25">
      <c r="A3976" s="1">
        <v>45689</v>
      </c>
      <c r="B3976">
        <v>406</v>
      </c>
      <c r="C3976">
        <v>1</v>
      </c>
      <c r="D3976">
        <v>2</v>
      </c>
      <c r="E3976">
        <v>2</v>
      </c>
      <c r="F3976">
        <v>3</v>
      </c>
      <c r="G3976">
        <v>1</v>
      </c>
      <c r="H3976" t="s">
        <v>486</v>
      </c>
      <c r="I3976">
        <v>308</v>
      </c>
      <c r="J3976">
        <v>133</v>
      </c>
      <c r="L3976">
        <v>2</v>
      </c>
      <c r="M3976" t="s">
        <v>494</v>
      </c>
      <c r="N3976" t="s">
        <v>495</v>
      </c>
      <c r="O3976" t="s">
        <v>489</v>
      </c>
      <c r="P3976" s="1">
        <v>45697</v>
      </c>
      <c r="Q3976" s="1">
        <v>45689</v>
      </c>
      <c r="R3976" t="s">
        <v>493</v>
      </c>
      <c r="S3976">
        <v>329.7</v>
      </c>
      <c r="T3976">
        <v>30</v>
      </c>
    </row>
    <row r="3977" spans="1:20" x14ac:dyDescent="0.25">
      <c r="A3977" s="1">
        <v>45689</v>
      </c>
      <c r="B3977">
        <v>565</v>
      </c>
      <c r="C3977">
        <v>1</v>
      </c>
      <c r="D3977">
        <v>2</v>
      </c>
      <c r="E3977">
        <v>2</v>
      </c>
      <c r="F3977">
        <v>5</v>
      </c>
      <c r="G3977">
        <v>3</v>
      </c>
      <c r="H3977" t="s">
        <v>492</v>
      </c>
      <c r="I3977">
        <v>72</v>
      </c>
      <c r="J3977">
        <v>179</v>
      </c>
      <c r="K3977" s="1">
        <v>45696</v>
      </c>
      <c r="L3977">
        <v>5</v>
      </c>
      <c r="M3977" t="s">
        <v>487</v>
      </c>
      <c r="N3977" t="s">
        <v>495</v>
      </c>
      <c r="O3977" t="s">
        <v>497</v>
      </c>
      <c r="R3977" t="s">
        <v>490</v>
      </c>
      <c r="S3977">
        <v>175.7</v>
      </c>
      <c r="T3977">
        <v>0</v>
      </c>
    </row>
    <row r="3978" spans="1:20" x14ac:dyDescent="0.25">
      <c r="A3978" s="1">
        <v>45689</v>
      </c>
      <c r="B3978">
        <v>2394</v>
      </c>
      <c r="C3978">
        <v>1</v>
      </c>
      <c r="D3978">
        <v>2</v>
      </c>
      <c r="E3978">
        <v>2</v>
      </c>
      <c r="F3978">
        <v>3</v>
      </c>
      <c r="G3978">
        <v>1</v>
      </c>
      <c r="H3978" t="s">
        <v>486</v>
      </c>
      <c r="I3978">
        <v>822</v>
      </c>
      <c r="J3978">
        <v>52</v>
      </c>
      <c r="L3978">
        <v>8</v>
      </c>
      <c r="M3978" t="s">
        <v>492</v>
      </c>
      <c r="N3978" t="s">
        <v>495</v>
      </c>
      <c r="O3978" t="s">
        <v>489</v>
      </c>
      <c r="P3978" s="1">
        <v>45698</v>
      </c>
      <c r="Q3978" s="1">
        <v>45689</v>
      </c>
      <c r="R3978" t="s">
        <v>498</v>
      </c>
      <c r="S3978">
        <v>618.79999999999995</v>
      </c>
      <c r="T3978">
        <v>10</v>
      </c>
    </row>
    <row r="3979" spans="1:20" x14ac:dyDescent="0.25">
      <c r="A3979" s="1">
        <v>45689</v>
      </c>
      <c r="B3979">
        <v>1659</v>
      </c>
      <c r="C3979">
        <v>1</v>
      </c>
      <c r="D3979">
        <v>1</v>
      </c>
      <c r="E3979">
        <v>2</v>
      </c>
      <c r="F3979">
        <v>3</v>
      </c>
      <c r="G3979">
        <v>2</v>
      </c>
      <c r="H3979" t="s">
        <v>486</v>
      </c>
      <c r="I3979">
        <v>69</v>
      </c>
      <c r="J3979">
        <v>190</v>
      </c>
      <c r="L3979">
        <v>4</v>
      </c>
      <c r="M3979" t="s">
        <v>492</v>
      </c>
      <c r="N3979" t="s">
        <v>488</v>
      </c>
      <c r="O3979" t="s">
        <v>497</v>
      </c>
      <c r="P3979" s="1">
        <v>45691</v>
      </c>
      <c r="Q3979" s="1">
        <v>45689</v>
      </c>
      <c r="R3979" t="s">
        <v>493</v>
      </c>
      <c r="S3979">
        <v>202.3</v>
      </c>
      <c r="T3979">
        <v>30</v>
      </c>
    </row>
    <row r="3980" spans="1:20" x14ac:dyDescent="0.25">
      <c r="A3980" s="1">
        <v>45689</v>
      </c>
      <c r="B3980">
        <v>3400</v>
      </c>
      <c r="C3980">
        <v>1</v>
      </c>
      <c r="D3980">
        <v>2</v>
      </c>
      <c r="E3980">
        <v>2</v>
      </c>
      <c r="F3980">
        <v>3</v>
      </c>
      <c r="G3980">
        <v>1</v>
      </c>
      <c r="H3980" t="s">
        <v>486</v>
      </c>
      <c r="I3980">
        <v>654</v>
      </c>
      <c r="J3980">
        <v>32</v>
      </c>
      <c r="K3980" s="1">
        <v>45706</v>
      </c>
      <c r="L3980">
        <v>2</v>
      </c>
      <c r="M3980" t="s">
        <v>487</v>
      </c>
      <c r="N3980" t="s">
        <v>488</v>
      </c>
      <c r="O3980" t="s">
        <v>489</v>
      </c>
      <c r="R3980" t="s">
        <v>490</v>
      </c>
      <c r="S3980">
        <v>480.2</v>
      </c>
      <c r="T3980">
        <v>0</v>
      </c>
    </row>
    <row r="3981" spans="1:20" x14ac:dyDescent="0.25">
      <c r="A3981" s="1">
        <v>45689</v>
      </c>
      <c r="B3981">
        <v>700</v>
      </c>
      <c r="C3981">
        <v>1</v>
      </c>
      <c r="D3981">
        <v>2</v>
      </c>
      <c r="E3981">
        <v>2</v>
      </c>
      <c r="F3981">
        <v>2</v>
      </c>
      <c r="G3981">
        <v>3</v>
      </c>
      <c r="H3981" t="s">
        <v>492</v>
      </c>
      <c r="I3981">
        <v>555</v>
      </c>
      <c r="J3981">
        <v>135</v>
      </c>
      <c r="L3981">
        <v>8</v>
      </c>
      <c r="M3981" t="s">
        <v>487</v>
      </c>
      <c r="N3981" t="s">
        <v>488</v>
      </c>
      <c r="O3981" t="s">
        <v>489</v>
      </c>
      <c r="P3981" s="1">
        <v>45697</v>
      </c>
      <c r="Q3981" s="1">
        <v>45689</v>
      </c>
      <c r="R3981" t="s">
        <v>493</v>
      </c>
      <c r="S3981">
        <v>504</v>
      </c>
      <c r="T3981">
        <v>30</v>
      </c>
    </row>
    <row r="3982" spans="1:20" x14ac:dyDescent="0.25">
      <c r="A3982" s="1">
        <v>45690</v>
      </c>
      <c r="B3982">
        <v>2172</v>
      </c>
      <c r="C3982">
        <v>1</v>
      </c>
      <c r="D3982">
        <v>2</v>
      </c>
      <c r="E3982">
        <v>2</v>
      </c>
      <c r="F3982">
        <v>2</v>
      </c>
      <c r="G3982">
        <v>1</v>
      </c>
      <c r="H3982" t="s">
        <v>491</v>
      </c>
      <c r="I3982">
        <v>866</v>
      </c>
      <c r="J3982">
        <v>156</v>
      </c>
      <c r="K3982" s="1">
        <v>45709</v>
      </c>
      <c r="L3982">
        <v>4</v>
      </c>
      <c r="M3982" t="s">
        <v>492</v>
      </c>
      <c r="N3982" t="s">
        <v>495</v>
      </c>
      <c r="O3982" t="s">
        <v>489</v>
      </c>
      <c r="R3982" t="s">
        <v>490</v>
      </c>
      <c r="S3982">
        <v>715.4</v>
      </c>
      <c r="T3982">
        <v>0</v>
      </c>
    </row>
    <row r="3983" spans="1:20" x14ac:dyDescent="0.25">
      <c r="A3983" s="1">
        <v>45690</v>
      </c>
      <c r="B3983">
        <v>4490</v>
      </c>
      <c r="C3983">
        <v>1</v>
      </c>
      <c r="D3983">
        <v>4</v>
      </c>
      <c r="E3983">
        <v>2</v>
      </c>
      <c r="F3983">
        <v>4</v>
      </c>
      <c r="G3983">
        <v>2</v>
      </c>
      <c r="H3983" t="s">
        <v>491</v>
      </c>
      <c r="I3983">
        <v>579</v>
      </c>
      <c r="J3983">
        <v>195</v>
      </c>
      <c r="L3983">
        <v>5</v>
      </c>
      <c r="M3983" t="s">
        <v>494</v>
      </c>
      <c r="N3983" t="s">
        <v>495</v>
      </c>
      <c r="O3983" t="s">
        <v>489</v>
      </c>
      <c r="P3983" s="1">
        <v>45698</v>
      </c>
      <c r="Q3983" s="1">
        <v>45690</v>
      </c>
      <c r="R3983" t="s">
        <v>498</v>
      </c>
      <c r="S3983">
        <v>548.79999999999995</v>
      </c>
      <c r="T3983">
        <v>10</v>
      </c>
    </row>
    <row r="3984" spans="1:20" x14ac:dyDescent="0.25">
      <c r="A3984" s="1">
        <v>45690</v>
      </c>
      <c r="B3984">
        <v>2422</v>
      </c>
      <c r="C3984">
        <v>1</v>
      </c>
      <c r="D3984">
        <v>5</v>
      </c>
      <c r="E3984">
        <v>2</v>
      </c>
      <c r="F3984">
        <v>2</v>
      </c>
      <c r="G3984">
        <v>3</v>
      </c>
      <c r="H3984" t="s">
        <v>492</v>
      </c>
      <c r="I3984">
        <v>639</v>
      </c>
      <c r="J3984">
        <v>190</v>
      </c>
      <c r="L3984">
        <v>7</v>
      </c>
      <c r="M3984" t="s">
        <v>494</v>
      </c>
      <c r="N3984" t="s">
        <v>488</v>
      </c>
      <c r="O3984" t="s">
        <v>489</v>
      </c>
      <c r="P3984" s="1">
        <v>45695</v>
      </c>
      <c r="Q3984" s="1">
        <v>45690</v>
      </c>
      <c r="R3984" t="s">
        <v>493</v>
      </c>
      <c r="S3984">
        <v>601.29999999999995</v>
      </c>
      <c r="T3984">
        <v>30</v>
      </c>
    </row>
    <row r="3985" spans="1:20" x14ac:dyDescent="0.25">
      <c r="A3985" s="1">
        <v>45690</v>
      </c>
      <c r="B3985">
        <v>388</v>
      </c>
      <c r="C3985">
        <v>1</v>
      </c>
      <c r="D3985">
        <v>3</v>
      </c>
      <c r="E3985">
        <v>2</v>
      </c>
      <c r="F3985">
        <v>5</v>
      </c>
      <c r="G3985">
        <v>3</v>
      </c>
      <c r="H3985" t="s">
        <v>492</v>
      </c>
      <c r="I3985">
        <v>592</v>
      </c>
      <c r="J3985">
        <v>86</v>
      </c>
      <c r="L3985">
        <v>5</v>
      </c>
      <c r="M3985" t="s">
        <v>492</v>
      </c>
      <c r="N3985" t="s">
        <v>495</v>
      </c>
      <c r="O3985" t="s">
        <v>497</v>
      </c>
      <c r="P3985" s="1">
        <v>45695</v>
      </c>
      <c r="Q3985" s="1">
        <v>45690</v>
      </c>
      <c r="R3985" t="s">
        <v>493</v>
      </c>
      <c r="S3985">
        <v>495.6</v>
      </c>
      <c r="T3985">
        <v>30</v>
      </c>
    </row>
    <row r="3986" spans="1:20" x14ac:dyDescent="0.25">
      <c r="A3986" s="1">
        <v>45690</v>
      </c>
      <c r="B3986">
        <v>1208</v>
      </c>
      <c r="C3986">
        <v>1</v>
      </c>
      <c r="D3986">
        <v>5</v>
      </c>
      <c r="E3986">
        <v>2</v>
      </c>
      <c r="F3986">
        <v>3</v>
      </c>
      <c r="G3986">
        <v>3</v>
      </c>
      <c r="H3986" t="s">
        <v>491</v>
      </c>
      <c r="I3986">
        <v>604</v>
      </c>
      <c r="J3986">
        <v>51</v>
      </c>
      <c r="L3986">
        <v>10</v>
      </c>
      <c r="M3986" t="s">
        <v>487</v>
      </c>
      <c r="N3986" t="s">
        <v>488</v>
      </c>
      <c r="O3986" t="s">
        <v>489</v>
      </c>
      <c r="P3986" s="1">
        <v>45694</v>
      </c>
      <c r="Q3986" s="1">
        <v>45690</v>
      </c>
      <c r="R3986" t="s">
        <v>496</v>
      </c>
      <c r="S3986">
        <v>493.5</v>
      </c>
      <c r="T3986">
        <v>50</v>
      </c>
    </row>
    <row r="3987" spans="1:20" x14ac:dyDescent="0.25">
      <c r="A3987" s="1">
        <v>45690</v>
      </c>
      <c r="B3987">
        <v>2094</v>
      </c>
      <c r="C3987">
        <v>1</v>
      </c>
      <c r="D3987">
        <v>2</v>
      </c>
      <c r="E3987">
        <v>2</v>
      </c>
      <c r="F3987">
        <v>2</v>
      </c>
      <c r="G3987">
        <v>3</v>
      </c>
      <c r="H3987" t="s">
        <v>491</v>
      </c>
      <c r="I3987">
        <v>973</v>
      </c>
      <c r="J3987">
        <v>92</v>
      </c>
      <c r="K3987" s="1">
        <v>45714</v>
      </c>
      <c r="L3987">
        <v>4</v>
      </c>
      <c r="M3987" t="s">
        <v>487</v>
      </c>
      <c r="N3987" t="s">
        <v>488</v>
      </c>
      <c r="O3987" t="s">
        <v>497</v>
      </c>
      <c r="R3987" t="s">
        <v>490</v>
      </c>
      <c r="S3987">
        <v>745.5</v>
      </c>
      <c r="T3987">
        <v>0</v>
      </c>
    </row>
    <row r="3988" spans="1:20" x14ac:dyDescent="0.25">
      <c r="A3988" s="1">
        <v>45690</v>
      </c>
      <c r="B3988">
        <v>1784</v>
      </c>
      <c r="C3988">
        <v>1</v>
      </c>
      <c r="D3988">
        <v>3</v>
      </c>
      <c r="E3988">
        <v>2</v>
      </c>
      <c r="F3988">
        <v>3</v>
      </c>
      <c r="G3988">
        <v>3</v>
      </c>
      <c r="H3988" t="s">
        <v>491</v>
      </c>
      <c r="I3988">
        <v>367</v>
      </c>
      <c r="J3988">
        <v>124</v>
      </c>
      <c r="K3988" s="1">
        <v>45701</v>
      </c>
      <c r="L3988">
        <v>7</v>
      </c>
      <c r="M3988" t="s">
        <v>494</v>
      </c>
      <c r="N3988" t="s">
        <v>495</v>
      </c>
      <c r="O3988" t="s">
        <v>497</v>
      </c>
      <c r="R3988" t="s">
        <v>490</v>
      </c>
      <c r="S3988">
        <v>343.7</v>
      </c>
      <c r="T3988">
        <v>0</v>
      </c>
    </row>
    <row r="3989" spans="1:20" x14ac:dyDescent="0.25">
      <c r="A3989" s="1">
        <v>45690</v>
      </c>
      <c r="B3989">
        <v>2991</v>
      </c>
      <c r="C3989">
        <v>1</v>
      </c>
      <c r="D3989">
        <v>3</v>
      </c>
      <c r="E3989">
        <v>2</v>
      </c>
      <c r="F3989">
        <v>1</v>
      </c>
      <c r="G3989">
        <v>1</v>
      </c>
      <c r="H3989" t="s">
        <v>491</v>
      </c>
      <c r="I3989">
        <v>827</v>
      </c>
      <c r="J3989">
        <v>148</v>
      </c>
      <c r="L3989">
        <v>4</v>
      </c>
      <c r="M3989" t="s">
        <v>494</v>
      </c>
      <c r="N3989" t="s">
        <v>495</v>
      </c>
      <c r="O3989" t="s">
        <v>489</v>
      </c>
      <c r="P3989" s="1">
        <v>45695</v>
      </c>
      <c r="Q3989" s="1">
        <v>45690</v>
      </c>
      <c r="R3989" t="s">
        <v>493</v>
      </c>
      <c r="S3989">
        <v>703.5</v>
      </c>
      <c r="T3989">
        <v>30</v>
      </c>
    </row>
    <row r="3990" spans="1:20" x14ac:dyDescent="0.25">
      <c r="A3990" s="1">
        <v>45690</v>
      </c>
      <c r="B3990">
        <v>4474</v>
      </c>
      <c r="C3990">
        <v>1</v>
      </c>
      <c r="D3990">
        <v>5</v>
      </c>
      <c r="E3990">
        <v>2</v>
      </c>
      <c r="F3990">
        <v>4</v>
      </c>
      <c r="G3990">
        <v>3</v>
      </c>
      <c r="H3990" t="s">
        <v>491</v>
      </c>
      <c r="I3990">
        <v>419</v>
      </c>
      <c r="J3990">
        <v>132</v>
      </c>
      <c r="L3990">
        <v>10</v>
      </c>
      <c r="M3990" t="s">
        <v>487</v>
      </c>
      <c r="N3990" t="s">
        <v>488</v>
      </c>
      <c r="O3990" t="s">
        <v>489</v>
      </c>
      <c r="P3990" s="1">
        <v>45692</v>
      </c>
      <c r="Q3990" s="1">
        <v>45690</v>
      </c>
      <c r="R3990" t="s">
        <v>493</v>
      </c>
      <c r="S3990">
        <v>406.7</v>
      </c>
      <c r="T3990">
        <v>30</v>
      </c>
    </row>
    <row r="3991" spans="1:20" x14ac:dyDescent="0.25">
      <c r="A3991" s="1">
        <v>45690</v>
      </c>
      <c r="B3991">
        <v>4728</v>
      </c>
      <c r="C3991">
        <v>1</v>
      </c>
      <c r="D3991">
        <v>5</v>
      </c>
      <c r="E3991">
        <v>2</v>
      </c>
      <c r="F3991">
        <v>2</v>
      </c>
      <c r="G3991">
        <v>2</v>
      </c>
      <c r="H3991" t="s">
        <v>492</v>
      </c>
      <c r="I3991">
        <v>778</v>
      </c>
      <c r="J3991">
        <v>125</v>
      </c>
      <c r="L3991">
        <v>4</v>
      </c>
      <c r="M3991" t="s">
        <v>494</v>
      </c>
      <c r="N3991" t="s">
        <v>495</v>
      </c>
      <c r="O3991" t="s">
        <v>497</v>
      </c>
      <c r="P3991" s="1">
        <v>45692</v>
      </c>
      <c r="Q3991" s="1">
        <v>45690</v>
      </c>
      <c r="R3991" t="s">
        <v>496</v>
      </c>
      <c r="S3991">
        <v>667.1</v>
      </c>
      <c r="T3991">
        <v>50</v>
      </c>
    </row>
    <row r="3992" spans="1:20" x14ac:dyDescent="0.25">
      <c r="A3992" s="1">
        <v>45691</v>
      </c>
      <c r="B3992">
        <v>191</v>
      </c>
      <c r="C3992">
        <v>1</v>
      </c>
      <c r="D3992">
        <v>5</v>
      </c>
      <c r="E3992">
        <v>2</v>
      </c>
      <c r="F3992">
        <v>3</v>
      </c>
      <c r="G3992">
        <v>3</v>
      </c>
      <c r="H3992" t="s">
        <v>491</v>
      </c>
      <c r="I3992">
        <v>395</v>
      </c>
      <c r="J3992">
        <v>88</v>
      </c>
      <c r="L3992">
        <v>2</v>
      </c>
      <c r="M3992" t="s">
        <v>492</v>
      </c>
      <c r="N3992" t="s">
        <v>488</v>
      </c>
      <c r="O3992" t="s">
        <v>489</v>
      </c>
      <c r="P3992" s="1">
        <v>45696</v>
      </c>
      <c r="Q3992" s="1">
        <v>45691</v>
      </c>
      <c r="R3992" t="s">
        <v>496</v>
      </c>
      <c r="S3992">
        <v>373.1</v>
      </c>
      <c r="T3992">
        <v>50</v>
      </c>
    </row>
    <row r="3993" spans="1:20" x14ac:dyDescent="0.25">
      <c r="A3993" s="1">
        <v>45691</v>
      </c>
      <c r="B3993">
        <v>1603</v>
      </c>
      <c r="C3993">
        <v>1</v>
      </c>
      <c r="D3993">
        <v>5</v>
      </c>
      <c r="E3993">
        <v>2</v>
      </c>
      <c r="F3993">
        <v>1</v>
      </c>
      <c r="G3993">
        <v>2</v>
      </c>
      <c r="H3993" t="s">
        <v>491</v>
      </c>
      <c r="I3993">
        <v>183</v>
      </c>
      <c r="J3993">
        <v>88</v>
      </c>
      <c r="K3993" s="1">
        <v>45701</v>
      </c>
      <c r="L3993">
        <v>5</v>
      </c>
      <c r="M3993" t="s">
        <v>492</v>
      </c>
      <c r="N3993" t="s">
        <v>495</v>
      </c>
      <c r="O3993" t="s">
        <v>489</v>
      </c>
      <c r="R3993" t="s">
        <v>490</v>
      </c>
      <c r="S3993">
        <v>189.7</v>
      </c>
      <c r="T3993">
        <v>0</v>
      </c>
    </row>
    <row r="3994" spans="1:20" x14ac:dyDescent="0.25">
      <c r="A3994" s="1">
        <v>45691</v>
      </c>
      <c r="B3994">
        <v>345</v>
      </c>
      <c r="C3994">
        <v>1</v>
      </c>
      <c r="D3994">
        <v>1</v>
      </c>
      <c r="E3994">
        <v>2</v>
      </c>
      <c r="F3994">
        <v>4</v>
      </c>
      <c r="G3994">
        <v>2</v>
      </c>
      <c r="H3994" t="s">
        <v>486</v>
      </c>
      <c r="I3994">
        <v>135</v>
      </c>
      <c r="J3994">
        <v>80</v>
      </c>
      <c r="L3994">
        <v>8</v>
      </c>
      <c r="M3994" t="s">
        <v>494</v>
      </c>
      <c r="N3994" t="s">
        <v>495</v>
      </c>
      <c r="O3994" t="s">
        <v>497</v>
      </c>
      <c r="P3994" s="1">
        <v>45694</v>
      </c>
      <c r="Q3994" s="1">
        <v>45691</v>
      </c>
      <c r="R3994" t="s">
        <v>496</v>
      </c>
      <c r="S3994">
        <v>185.5</v>
      </c>
      <c r="T3994">
        <v>50</v>
      </c>
    </row>
    <row r="3995" spans="1:20" x14ac:dyDescent="0.25">
      <c r="A3995" s="1">
        <v>45691</v>
      </c>
      <c r="B3995">
        <v>3233</v>
      </c>
      <c r="C3995">
        <v>1</v>
      </c>
      <c r="D3995">
        <v>4</v>
      </c>
      <c r="E3995">
        <v>2</v>
      </c>
      <c r="F3995">
        <v>4</v>
      </c>
      <c r="G3995">
        <v>2</v>
      </c>
      <c r="H3995" t="s">
        <v>492</v>
      </c>
      <c r="I3995">
        <v>559</v>
      </c>
      <c r="J3995">
        <v>27</v>
      </c>
      <c r="L3995">
        <v>4</v>
      </c>
      <c r="M3995" t="s">
        <v>487</v>
      </c>
      <c r="N3995" t="s">
        <v>495</v>
      </c>
      <c r="O3995" t="s">
        <v>497</v>
      </c>
      <c r="P3995" s="1">
        <v>45692</v>
      </c>
      <c r="Q3995" s="1">
        <v>45691</v>
      </c>
      <c r="R3995" t="s">
        <v>493</v>
      </c>
      <c r="S3995">
        <v>431.2</v>
      </c>
      <c r="T3995">
        <v>30</v>
      </c>
    </row>
    <row r="3996" spans="1:20" x14ac:dyDescent="0.25">
      <c r="A3996" s="1">
        <v>45691</v>
      </c>
      <c r="B3996">
        <v>4464</v>
      </c>
      <c r="C3996">
        <v>1</v>
      </c>
      <c r="D3996">
        <v>4</v>
      </c>
      <c r="E3996">
        <v>2</v>
      </c>
      <c r="F3996">
        <v>1</v>
      </c>
      <c r="G3996">
        <v>2</v>
      </c>
      <c r="H3996" t="s">
        <v>492</v>
      </c>
      <c r="I3996">
        <v>56</v>
      </c>
      <c r="J3996">
        <v>26</v>
      </c>
      <c r="L3996">
        <v>2</v>
      </c>
      <c r="M3996" t="s">
        <v>492</v>
      </c>
      <c r="N3996" t="s">
        <v>488</v>
      </c>
      <c r="O3996" t="s">
        <v>497</v>
      </c>
      <c r="P3996" s="1">
        <v>45700</v>
      </c>
      <c r="Q3996" s="1">
        <v>45691</v>
      </c>
      <c r="R3996" t="s">
        <v>493</v>
      </c>
      <c r="S3996">
        <v>78.400000000000006</v>
      </c>
      <c r="T3996">
        <v>30</v>
      </c>
    </row>
    <row r="3997" spans="1:20" x14ac:dyDescent="0.25">
      <c r="A3997" s="1">
        <v>45691</v>
      </c>
      <c r="B3997">
        <v>3339</v>
      </c>
      <c r="C3997">
        <v>1</v>
      </c>
      <c r="D3997">
        <v>2</v>
      </c>
      <c r="E3997">
        <v>2</v>
      </c>
      <c r="F3997">
        <v>2</v>
      </c>
      <c r="G3997">
        <v>2</v>
      </c>
      <c r="H3997" t="s">
        <v>491</v>
      </c>
      <c r="I3997">
        <v>373</v>
      </c>
      <c r="J3997">
        <v>184</v>
      </c>
      <c r="K3997" s="1">
        <v>45703</v>
      </c>
      <c r="L3997">
        <v>9</v>
      </c>
      <c r="M3997" t="s">
        <v>494</v>
      </c>
      <c r="N3997" t="s">
        <v>488</v>
      </c>
      <c r="O3997" t="s">
        <v>497</v>
      </c>
      <c r="R3997" t="s">
        <v>490</v>
      </c>
      <c r="S3997">
        <v>389.9</v>
      </c>
      <c r="T3997">
        <v>0</v>
      </c>
    </row>
    <row r="3998" spans="1:20" x14ac:dyDescent="0.25">
      <c r="A3998" s="1">
        <v>45691</v>
      </c>
      <c r="B3998">
        <v>921</v>
      </c>
      <c r="C3998">
        <v>1</v>
      </c>
      <c r="D3998">
        <v>1</v>
      </c>
      <c r="E3998">
        <v>2</v>
      </c>
      <c r="F3998">
        <v>2</v>
      </c>
      <c r="G3998">
        <v>1</v>
      </c>
      <c r="H3998" t="s">
        <v>486</v>
      </c>
      <c r="I3998">
        <v>664</v>
      </c>
      <c r="J3998">
        <v>189</v>
      </c>
      <c r="L3998">
        <v>6</v>
      </c>
      <c r="M3998" t="s">
        <v>494</v>
      </c>
      <c r="N3998" t="s">
        <v>488</v>
      </c>
      <c r="O3998" t="s">
        <v>497</v>
      </c>
      <c r="P3998" s="1">
        <v>45693</v>
      </c>
      <c r="Q3998" s="1">
        <v>45691</v>
      </c>
      <c r="R3998" t="s">
        <v>493</v>
      </c>
      <c r="S3998">
        <v>618.1</v>
      </c>
      <c r="T3998">
        <v>30</v>
      </c>
    </row>
    <row r="3999" spans="1:20" x14ac:dyDescent="0.25">
      <c r="A3999" s="1">
        <v>45691</v>
      </c>
      <c r="B3999">
        <v>1595</v>
      </c>
      <c r="C3999">
        <v>1</v>
      </c>
      <c r="D3999">
        <v>3</v>
      </c>
      <c r="E3999">
        <v>2</v>
      </c>
      <c r="F3999">
        <v>3</v>
      </c>
      <c r="G3999">
        <v>2</v>
      </c>
      <c r="H3999" t="s">
        <v>486</v>
      </c>
      <c r="I3999">
        <v>455</v>
      </c>
      <c r="J3999">
        <v>179</v>
      </c>
      <c r="K3999" s="1">
        <v>45712</v>
      </c>
      <c r="L3999">
        <v>3</v>
      </c>
      <c r="M3999" t="s">
        <v>487</v>
      </c>
      <c r="N3999" t="s">
        <v>488</v>
      </c>
      <c r="O3999" t="s">
        <v>497</v>
      </c>
      <c r="R3999" t="s">
        <v>490</v>
      </c>
      <c r="S3999">
        <v>443.8</v>
      </c>
      <c r="T3999">
        <v>0</v>
      </c>
    </row>
    <row r="4000" spans="1:20" x14ac:dyDescent="0.25">
      <c r="A4000" s="1">
        <v>45691</v>
      </c>
      <c r="B4000">
        <v>1964</v>
      </c>
      <c r="C4000">
        <v>1</v>
      </c>
      <c r="D4000">
        <v>5</v>
      </c>
      <c r="E4000">
        <v>2</v>
      </c>
      <c r="F4000">
        <v>5</v>
      </c>
      <c r="G4000">
        <v>2</v>
      </c>
      <c r="H4000" t="s">
        <v>491</v>
      </c>
      <c r="I4000">
        <v>701</v>
      </c>
      <c r="J4000">
        <v>164</v>
      </c>
      <c r="K4000" s="1">
        <v>45720</v>
      </c>
      <c r="L4000">
        <v>10</v>
      </c>
      <c r="M4000" t="s">
        <v>494</v>
      </c>
      <c r="N4000" t="s">
        <v>495</v>
      </c>
      <c r="O4000" t="s">
        <v>489</v>
      </c>
      <c r="R4000" t="s">
        <v>490</v>
      </c>
      <c r="S4000">
        <v>605.5</v>
      </c>
      <c r="T4000">
        <v>0</v>
      </c>
    </row>
    <row r="4001" spans="1:20" x14ac:dyDescent="0.25">
      <c r="A4001" s="1">
        <v>45691</v>
      </c>
      <c r="B4001">
        <v>597</v>
      </c>
      <c r="C4001">
        <v>1</v>
      </c>
      <c r="D4001">
        <v>2</v>
      </c>
      <c r="E4001">
        <v>2</v>
      </c>
      <c r="F4001">
        <v>3</v>
      </c>
      <c r="G4001">
        <v>2</v>
      </c>
      <c r="H4001" t="s">
        <v>486</v>
      </c>
      <c r="I4001">
        <v>581</v>
      </c>
      <c r="J4001">
        <v>175</v>
      </c>
      <c r="L4001">
        <v>5</v>
      </c>
      <c r="M4001" t="s">
        <v>492</v>
      </c>
      <c r="N4001" t="s">
        <v>495</v>
      </c>
      <c r="O4001" t="s">
        <v>497</v>
      </c>
      <c r="P4001" s="1">
        <v>45693</v>
      </c>
      <c r="Q4001" s="1">
        <v>45691</v>
      </c>
      <c r="R4001" t="s">
        <v>493</v>
      </c>
      <c r="S4001">
        <v>550.20000000000005</v>
      </c>
      <c r="T4001">
        <v>30</v>
      </c>
    </row>
    <row r="4002" spans="1:20" x14ac:dyDescent="0.25">
      <c r="A4002" s="1">
        <v>45692</v>
      </c>
      <c r="B4002">
        <v>3631</v>
      </c>
      <c r="C4002">
        <v>1</v>
      </c>
      <c r="D4002">
        <v>3</v>
      </c>
      <c r="E4002">
        <v>2</v>
      </c>
      <c r="F4002">
        <v>3</v>
      </c>
      <c r="G4002">
        <v>1</v>
      </c>
      <c r="H4002" t="s">
        <v>491</v>
      </c>
      <c r="I4002">
        <v>454</v>
      </c>
      <c r="J4002">
        <v>89</v>
      </c>
      <c r="L4002">
        <v>6</v>
      </c>
      <c r="M4002" t="s">
        <v>494</v>
      </c>
      <c r="N4002" t="s">
        <v>488</v>
      </c>
      <c r="O4002" t="s">
        <v>497</v>
      </c>
      <c r="P4002" s="1">
        <v>45696</v>
      </c>
      <c r="Q4002" s="1">
        <v>45692</v>
      </c>
      <c r="R4002" t="s">
        <v>496</v>
      </c>
      <c r="S4002">
        <v>415.1</v>
      </c>
      <c r="T4002">
        <v>50</v>
      </c>
    </row>
    <row r="4003" spans="1:20" x14ac:dyDescent="0.25">
      <c r="A4003" s="1">
        <v>45692</v>
      </c>
      <c r="B4003">
        <v>4673</v>
      </c>
      <c r="C4003">
        <v>1</v>
      </c>
      <c r="D4003">
        <v>4</v>
      </c>
      <c r="E4003">
        <v>2</v>
      </c>
      <c r="F4003">
        <v>3</v>
      </c>
      <c r="G4003">
        <v>3</v>
      </c>
      <c r="H4003" t="s">
        <v>492</v>
      </c>
      <c r="I4003">
        <v>73</v>
      </c>
      <c r="J4003">
        <v>195</v>
      </c>
      <c r="L4003">
        <v>9</v>
      </c>
      <c r="M4003" t="s">
        <v>487</v>
      </c>
      <c r="N4003" t="s">
        <v>488</v>
      </c>
      <c r="O4003" t="s">
        <v>489</v>
      </c>
      <c r="P4003" s="1">
        <v>45694</v>
      </c>
      <c r="Q4003" s="1">
        <v>45692</v>
      </c>
      <c r="R4003" t="s">
        <v>493</v>
      </c>
      <c r="S4003">
        <v>208.6</v>
      </c>
      <c r="T4003">
        <v>30</v>
      </c>
    </row>
    <row r="4004" spans="1:20" x14ac:dyDescent="0.25">
      <c r="A4004" s="1">
        <v>45692</v>
      </c>
      <c r="B4004">
        <v>3123</v>
      </c>
      <c r="C4004">
        <v>1</v>
      </c>
      <c r="D4004">
        <v>3</v>
      </c>
      <c r="E4004">
        <v>2</v>
      </c>
      <c r="F4004">
        <v>1</v>
      </c>
      <c r="G4004">
        <v>2</v>
      </c>
      <c r="H4004" t="s">
        <v>486</v>
      </c>
      <c r="I4004">
        <v>453</v>
      </c>
      <c r="J4004">
        <v>73</v>
      </c>
      <c r="K4004" s="1">
        <v>45700</v>
      </c>
      <c r="L4004">
        <v>5</v>
      </c>
      <c r="M4004" t="s">
        <v>494</v>
      </c>
      <c r="N4004" t="s">
        <v>488</v>
      </c>
      <c r="O4004" t="s">
        <v>489</v>
      </c>
      <c r="R4004" t="s">
        <v>490</v>
      </c>
      <c r="S4004">
        <v>368.2</v>
      </c>
      <c r="T4004">
        <v>0</v>
      </c>
    </row>
    <row r="4005" spans="1:20" x14ac:dyDescent="0.25">
      <c r="A4005" s="1">
        <v>45692</v>
      </c>
      <c r="B4005">
        <v>3118</v>
      </c>
      <c r="C4005">
        <v>1</v>
      </c>
      <c r="D4005">
        <v>5</v>
      </c>
      <c r="E4005">
        <v>2</v>
      </c>
      <c r="F4005">
        <v>4</v>
      </c>
      <c r="G4005">
        <v>1</v>
      </c>
      <c r="H4005" t="s">
        <v>491</v>
      </c>
      <c r="I4005">
        <v>331</v>
      </c>
      <c r="J4005">
        <v>189</v>
      </c>
      <c r="K4005" s="1">
        <v>45702</v>
      </c>
      <c r="L4005">
        <v>9</v>
      </c>
      <c r="M4005" t="s">
        <v>492</v>
      </c>
      <c r="N4005" t="s">
        <v>495</v>
      </c>
      <c r="O4005" t="s">
        <v>489</v>
      </c>
      <c r="R4005" t="s">
        <v>490</v>
      </c>
      <c r="S4005">
        <v>364</v>
      </c>
      <c r="T4005">
        <v>0</v>
      </c>
    </row>
    <row r="4006" spans="1:20" x14ac:dyDescent="0.25">
      <c r="A4006" s="1">
        <v>45692</v>
      </c>
      <c r="B4006">
        <v>2064</v>
      </c>
      <c r="C4006">
        <v>1</v>
      </c>
      <c r="D4006">
        <v>5</v>
      </c>
      <c r="E4006">
        <v>2</v>
      </c>
      <c r="F4006">
        <v>4</v>
      </c>
      <c r="G4006">
        <v>1</v>
      </c>
      <c r="H4006" t="s">
        <v>491</v>
      </c>
      <c r="I4006">
        <v>211</v>
      </c>
      <c r="J4006">
        <v>55</v>
      </c>
      <c r="L4006">
        <v>1</v>
      </c>
      <c r="M4006" t="s">
        <v>492</v>
      </c>
      <c r="N4006" t="s">
        <v>495</v>
      </c>
      <c r="O4006" t="s">
        <v>489</v>
      </c>
      <c r="P4006" s="1">
        <v>45699</v>
      </c>
      <c r="Q4006" s="1">
        <v>45692</v>
      </c>
      <c r="R4006" t="s">
        <v>496</v>
      </c>
      <c r="S4006">
        <v>221.2</v>
      </c>
      <c r="T4006">
        <v>50</v>
      </c>
    </row>
    <row r="4007" spans="1:20" x14ac:dyDescent="0.25">
      <c r="A4007" s="1">
        <v>45692</v>
      </c>
      <c r="B4007">
        <v>4917</v>
      </c>
      <c r="C4007">
        <v>1</v>
      </c>
      <c r="D4007">
        <v>4</v>
      </c>
      <c r="E4007">
        <v>2</v>
      </c>
      <c r="F4007">
        <v>5</v>
      </c>
      <c r="G4007">
        <v>1</v>
      </c>
      <c r="H4007" t="s">
        <v>491</v>
      </c>
      <c r="I4007">
        <v>890</v>
      </c>
      <c r="J4007">
        <v>85</v>
      </c>
      <c r="K4007" s="1">
        <v>45712</v>
      </c>
      <c r="L4007">
        <v>10</v>
      </c>
      <c r="M4007" t="s">
        <v>494</v>
      </c>
      <c r="N4007" t="s">
        <v>495</v>
      </c>
      <c r="O4007" t="s">
        <v>489</v>
      </c>
      <c r="R4007" t="s">
        <v>490</v>
      </c>
      <c r="S4007">
        <v>682.5</v>
      </c>
      <c r="T4007">
        <v>0</v>
      </c>
    </row>
    <row r="4008" spans="1:20" x14ac:dyDescent="0.25">
      <c r="A4008" s="1">
        <v>45692</v>
      </c>
      <c r="B4008">
        <v>1788</v>
      </c>
      <c r="C4008">
        <v>1</v>
      </c>
      <c r="D4008">
        <v>5</v>
      </c>
      <c r="E4008">
        <v>2</v>
      </c>
      <c r="F4008">
        <v>2</v>
      </c>
      <c r="G4008">
        <v>3</v>
      </c>
      <c r="H4008" t="s">
        <v>492</v>
      </c>
      <c r="I4008">
        <v>683</v>
      </c>
      <c r="J4008">
        <v>178</v>
      </c>
      <c r="L4008">
        <v>4</v>
      </c>
      <c r="M4008" t="s">
        <v>487</v>
      </c>
      <c r="N4008" t="s">
        <v>488</v>
      </c>
      <c r="O4008" t="s">
        <v>489</v>
      </c>
      <c r="P4008" s="1">
        <v>45693</v>
      </c>
      <c r="Q4008" s="1">
        <v>45692</v>
      </c>
      <c r="R4008" t="s">
        <v>493</v>
      </c>
      <c r="S4008">
        <v>623.70000000000005</v>
      </c>
      <c r="T4008">
        <v>30</v>
      </c>
    </row>
    <row r="4009" spans="1:20" x14ac:dyDescent="0.25">
      <c r="A4009" s="1">
        <v>45692</v>
      </c>
      <c r="B4009">
        <v>1078</v>
      </c>
      <c r="C4009">
        <v>1</v>
      </c>
      <c r="D4009">
        <v>1</v>
      </c>
      <c r="E4009">
        <v>2</v>
      </c>
      <c r="F4009">
        <v>3</v>
      </c>
      <c r="G4009">
        <v>1</v>
      </c>
      <c r="H4009" t="s">
        <v>486</v>
      </c>
      <c r="I4009">
        <v>692</v>
      </c>
      <c r="J4009">
        <v>22</v>
      </c>
      <c r="L4009">
        <v>1</v>
      </c>
      <c r="M4009" t="s">
        <v>492</v>
      </c>
      <c r="N4009" t="s">
        <v>488</v>
      </c>
      <c r="O4009" t="s">
        <v>497</v>
      </c>
      <c r="P4009" s="1">
        <v>45694</v>
      </c>
      <c r="Q4009" s="1">
        <v>45692</v>
      </c>
      <c r="R4009" t="s">
        <v>496</v>
      </c>
      <c r="S4009">
        <v>534.79999999999995</v>
      </c>
      <c r="T4009">
        <v>50</v>
      </c>
    </row>
    <row r="4010" spans="1:20" x14ac:dyDescent="0.25">
      <c r="A4010" s="1">
        <v>45692</v>
      </c>
      <c r="B4010">
        <v>301</v>
      </c>
      <c r="C4010">
        <v>1</v>
      </c>
      <c r="D4010">
        <v>2</v>
      </c>
      <c r="E4010">
        <v>2</v>
      </c>
      <c r="F4010">
        <v>1</v>
      </c>
      <c r="G4010">
        <v>2</v>
      </c>
      <c r="H4010" t="s">
        <v>492</v>
      </c>
      <c r="I4010">
        <v>521</v>
      </c>
      <c r="J4010">
        <v>32</v>
      </c>
      <c r="L4010">
        <v>2</v>
      </c>
      <c r="M4010" t="s">
        <v>487</v>
      </c>
      <c r="N4010" t="s">
        <v>495</v>
      </c>
      <c r="O4010" t="s">
        <v>489</v>
      </c>
      <c r="P4010" s="1">
        <v>45697</v>
      </c>
      <c r="Q4010" s="1">
        <v>45692</v>
      </c>
      <c r="R4010" t="s">
        <v>496</v>
      </c>
      <c r="S4010">
        <v>422.1</v>
      </c>
      <c r="T4010">
        <v>50</v>
      </c>
    </row>
    <row r="4011" spans="1:20" x14ac:dyDescent="0.25">
      <c r="A4011" s="1">
        <v>45692</v>
      </c>
      <c r="B4011">
        <v>392</v>
      </c>
      <c r="C4011">
        <v>1</v>
      </c>
      <c r="D4011">
        <v>4</v>
      </c>
      <c r="E4011">
        <v>2</v>
      </c>
      <c r="F4011">
        <v>1</v>
      </c>
      <c r="G4011">
        <v>2</v>
      </c>
      <c r="H4011" t="s">
        <v>492</v>
      </c>
      <c r="I4011">
        <v>128</v>
      </c>
      <c r="J4011">
        <v>178</v>
      </c>
      <c r="L4011">
        <v>2</v>
      </c>
      <c r="M4011" t="s">
        <v>487</v>
      </c>
      <c r="N4011" t="s">
        <v>488</v>
      </c>
      <c r="O4011" t="s">
        <v>489</v>
      </c>
      <c r="P4011" s="1">
        <v>45694</v>
      </c>
      <c r="Q4011" s="1">
        <v>45692</v>
      </c>
      <c r="R4011" t="s">
        <v>498</v>
      </c>
      <c r="T4011">
        <v>10</v>
      </c>
    </row>
    <row r="4012" spans="1:20" x14ac:dyDescent="0.25">
      <c r="A4012" s="1">
        <v>45693</v>
      </c>
      <c r="B4012">
        <v>3041</v>
      </c>
      <c r="C4012">
        <v>1</v>
      </c>
      <c r="D4012">
        <v>4</v>
      </c>
      <c r="E4012">
        <v>2</v>
      </c>
      <c r="F4012">
        <v>3</v>
      </c>
      <c r="G4012">
        <v>2</v>
      </c>
      <c r="H4012" t="s">
        <v>486</v>
      </c>
      <c r="I4012">
        <v>362</v>
      </c>
      <c r="J4012">
        <v>48</v>
      </c>
      <c r="L4012">
        <v>10</v>
      </c>
      <c r="M4012" t="s">
        <v>492</v>
      </c>
      <c r="N4012" t="s">
        <v>488</v>
      </c>
      <c r="O4012" t="s">
        <v>489</v>
      </c>
      <c r="P4012" s="1">
        <v>45702</v>
      </c>
      <c r="Q4012" s="1">
        <v>45693</v>
      </c>
      <c r="R4012" t="s">
        <v>493</v>
      </c>
      <c r="S4012">
        <v>308</v>
      </c>
      <c r="T4012">
        <v>30</v>
      </c>
    </row>
    <row r="4013" spans="1:20" x14ac:dyDescent="0.25">
      <c r="A4013" s="1">
        <v>45693</v>
      </c>
      <c r="B4013">
        <v>2802</v>
      </c>
      <c r="C4013">
        <v>1</v>
      </c>
      <c r="D4013">
        <v>3</v>
      </c>
      <c r="E4013">
        <v>2</v>
      </c>
      <c r="F4013">
        <v>1</v>
      </c>
      <c r="G4013">
        <v>3</v>
      </c>
      <c r="H4013" t="s">
        <v>492</v>
      </c>
      <c r="I4013">
        <v>661</v>
      </c>
      <c r="J4013">
        <v>76</v>
      </c>
      <c r="L4013">
        <v>5</v>
      </c>
      <c r="M4013" t="s">
        <v>494</v>
      </c>
      <c r="N4013" t="s">
        <v>495</v>
      </c>
      <c r="O4013" t="s">
        <v>489</v>
      </c>
      <c r="P4013" s="1">
        <v>45697</v>
      </c>
      <c r="Q4013" s="1">
        <v>45693</v>
      </c>
      <c r="R4013" t="s">
        <v>496</v>
      </c>
      <c r="S4013">
        <v>550.9</v>
      </c>
      <c r="T4013">
        <v>50</v>
      </c>
    </row>
    <row r="4014" spans="1:20" x14ac:dyDescent="0.25">
      <c r="A4014" s="1">
        <v>45693</v>
      </c>
      <c r="B4014">
        <v>3444</v>
      </c>
      <c r="C4014">
        <v>1</v>
      </c>
      <c r="D4014">
        <v>4</v>
      </c>
      <c r="E4014">
        <v>2</v>
      </c>
      <c r="F4014">
        <v>1</v>
      </c>
      <c r="G4014">
        <v>1</v>
      </c>
      <c r="H4014" t="s">
        <v>491</v>
      </c>
      <c r="I4014">
        <v>409</v>
      </c>
      <c r="J4014">
        <v>180</v>
      </c>
      <c r="K4014" s="1">
        <v>45703</v>
      </c>
      <c r="L4014">
        <v>1</v>
      </c>
      <c r="M4014" t="s">
        <v>487</v>
      </c>
      <c r="N4014" t="s">
        <v>488</v>
      </c>
      <c r="O4014" t="s">
        <v>497</v>
      </c>
      <c r="R4014" t="s">
        <v>490</v>
      </c>
      <c r="S4014">
        <v>412.3</v>
      </c>
      <c r="T4014">
        <v>0</v>
      </c>
    </row>
    <row r="4015" spans="1:20" x14ac:dyDescent="0.25">
      <c r="A4015" s="1">
        <v>45693</v>
      </c>
      <c r="B4015">
        <v>2522</v>
      </c>
      <c r="C4015">
        <v>1</v>
      </c>
      <c r="D4015">
        <v>2</v>
      </c>
      <c r="E4015">
        <v>2</v>
      </c>
      <c r="F4015">
        <v>3</v>
      </c>
      <c r="G4015">
        <v>2</v>
      </c>
      <c r="H4015" t="s">
        <v>486</v>
      </c>
      <c r="I4015">
        <v>143</v>
      </c>
      <c r="J4015">
        <v>29</v>
      </c>
      <c r="K4015" s="1">
        <v>45717</v>
      </c>
      <c r="L4015">
        <v>10</v>
      </c>
      <c r="M4015" t="s">
        <v>494</v>
      </c>
      <c r="N4015" t="s">
        <v>495</v>
      </c>
      <c r="O4015" t="s">
        <v>489</v>
      </c>
      <c r="R4015" t="s">
        <v>490</v>
      </c>
      <c r="T4015">
        <v>0</v>
      </c>
    </row>
    <row r="4016" spans="1:20" x14ac:dyDescent="0.25">
      <c r="A4016" s="1">
        <v>45693</v>
      </c>
      <c r="B4016">
        <v>4939</v>
      </c>
      <c r="C4016">
        <v>1</v>
      </c>
      <c r="D4016">
        <v>1</v>
      </c>
      <c r="E4016">
        <v>2</v>
      </c>
      <c r="F4016">
        <v>5</v>
      </c>
      <c r="G4016">
        <v>2</v>
      </c>
      <c r="H4016" t="s">
        <v>492</v>
      </c>
      <c r="I4016">
        <v>140</v>
      </c>
      <c r="J4016">
        <v>82</v>
      </c>
      <c r="K4016" s="1">
        <v>45719</v>
      </c>
      <c r="L4016">
        <v>3</v>
      </c>
      <c r="M4016" t="s">
        <v>487</v>
      </c>
      <c r="N4016" t="s">
        <v>488</v>
      </c>
      <c r="O4016" t="s">
        <v>489</v>
      </c>
      <c r="R4016" t="s">
        <v>490</v>
      </c>
      <c r="T4016">
        <v>0</v>
      </c>
    </row>
    <row r="4017" spans="1:20" x14ac:dyDescent="0.25">
      <c r="A4017" s="1">
        <v>45693</v>
      </c>
      <c r="B4017">
        <v>2978</v>
      </c>
      <c r="C4017">
        <v>1</v>
      </c>
      <c r="D4017">
        <v>3</v>
      </c>
      <c r="E4017">
        <v>2</v>
      </c>
      <c r="F4017">
        <v>1</v>
      </c>
      <c r="G4017">
        <v>2</v>
      </c>
      <c r="H4017" t="s">
        <v>486</v>
      </c>
      <c r="I4017">
        <v>623</v>
      </c>
      <c r="J4017">
        <v>92</v>
      </c>
      <c r="L4017">
        <v>6</v>
      </c>
      <c r="M4017" t="s">
        <v>492</v>
      </c>
      <c r="N4017" t="s">
        <v>488</v>
      </c>
      <c r="O4017" t="s">
        <v>497</v>
      </c>
      <c r="P4017" s="1">
        <v>45702</v>
      </c>
      <c r="Q4017" s="1">
        <v>45693</v>
      </c>
      <c r="R4017" t="s">
        <v>498</v>
      </c>
      <c r="T4017">
        <v>10</v>
      </c>
    </row>
    <row r="4018" spans="1:20" x14ac:dyDescent="0.25">
      <c r="A4018" s="1">
        <v>45693</v>
      </c>
      <c r="B4018">
        <v>3044</v>
      </c>
      <c r="C4018">
        <v>1</v>
      </c>
      <c r="D4018">
        <v>2</v>
      </c>
      <c r="E4018">
        <v>2</v>
      </c>
      <c r="F4018">
        <v>4</v>
      </c>
      <c r="G4018">
        <v>3</v>
      </c>
      <c r="H4018" t="s">
        <v>492</v>
      </c>
      <c r="I4018">
        <v>230</v>
      </c>
      <c r="J4018">
        <v>127</v>
      </c>
      <c r="L4018">
        <v>1</v>
      </c>
      <c r="M4018" t="s">
        <v>487</v>
      </c>
      <c r="N4018" t="s">
        <v>488</v>
      </c>
      <c r="O4018" t="s">
        <v>497</v>
      </c>
      <c r="P4018" s="1">
        <v>45694</v>
      </c>
      <c r="Q4018" s="1">
        <v>45693</v>
      </c>
      <c r="R4018" t="s">
        <v>493</v>
      </c>
      <c r="S4018">
        <v>270.89999999999998</v>
      </c>
      <c r="T4018">
        <v>30</v>
      </c>
    </row>
    <row r="4019" spans="1:20" x14ac:dyDescent="0.25">
      <c r="A4019" s="1">
        <v>45693</v>
      </c>
      <c r="B4019">
        <v>2411</v>
      </c>
      <c r="C4019">
        <v>1</v>
      </c>
      <c r="D4019">
        <v>4</v>
      </c>
      <c r="E4019">
        <v>2</v>
      </c>
      <c r="F4019">
        <v>4</v>
      </c>
      <c r="G4019">
        <v>2</v>
      </c>
      <c r="H4019" t="s">
        <v>491</v>
      </c>
      <c r="I4019">
        <v>540</v>
      </c>
      <c r="J4019">
        <v>120</v>
      </c>
      <c r="L4019">
        <v>1</v>
      </c>
      <c r="M4019" t="s">
        <v>494</v>
      </c>
      <c r="N4019" t="s">
        <v>495</v>
      </c>
      <c r="O4019" t="s">
        <v>497</v>
      </c>
      <c r="P4019" s="1">
        <v>45694</v>
      </c>
      <c r="Q4019" s="1">
        <v>45693</v>
      </c>
      <c r="R4019" t="s">
        <v>493</v>
      </c>
      <c r="S4019">
        <v>483</v>
      </c>
      <c r="T4019">
        <v>30</v>
      </c>
    </row>
    <row r="4020" spans="1:20" x14ac:dyDescent="0.25">
      <c r="A4020" s="1">
        <v>45693</v>
      </c>
      <c r="B4020">
        <v>2033</v>
      </c>
      <c r="C4020">
        <v>1</v>
      </c>
      <c r="D4020">
        <v>5</v>
      </c>
      <c r="E4020">
        <v>2</v>
      </c>
      <c r="F4020">
        <v>4</v>
      </c>
      <c r="G4020">
        <v>1</v>
      </c>
      <c r="H4020" t="s">
        <v>492</v>
      </c>
      <c r="I4020">
        <v>201</v>
      </c>
      <c r="J4020">
        <v>115</v>
      </c>
      <c r="K4020" s="1">
        <v>45715</v>
      </c>
      <c r="L4020">
        <v>3</v>
      </c>
      <c r="M4020" t="s">
        <v>494</v>
      </c>
      <c r="N4020" t="s">
        <v>495</v>
      </c>
      <c r="O4020" t="s">
        <v>489</v>
      </c>
      <c r="R4020" t="s">
        <v>490</v>
      </c>
      <c r="S4020">
        <v>221.2</v>
      </c>
      <c r="T4020">
        <v>0</v>
      </c>
    </row>
    <row r="4021" spans="1:20" x14ac:dyDescent="0.25">
      <c r="A4021" s="1">
        <v>45693</v>
      </c>
      <c r="B4021">
        <v>4929</v>
      </c>
      <c r="C4021">
        <v>1</v>
      </c>
      <c r="D4021">
        <v>5</v>
      </c>
      <c r="E4021">
        <v>2</v>
      </c>
      <c r="F4021">
        <v>3</v>
      </c>
      <c r="G4021">
        <v>1</v>
      </c>
      <c r="H4021" t="s">
        <v>486</v>
      </c>
      <c r="I4021">
        <v>82</v>
      </c>
      <c r="J4021">
        <v>116</v>
      </c>
      <c r="L4021">
        <v>9</v>
      </c>
      <c r="M4021" t="s">
        <v>487</v>
      </c>
      <c r="N4021" t="s">
        <v>488</v>
      </c>
      <c r="O4021" t="s">
        <v>497</v>
      </c>
      <c r="P4021" s="1">
        <v>45694</v>
      </c>
      <c r="Q4021" s="1">
        <v>45693</v>
      </c>
      <c r="R4021" t="s">
        <v>496</v>
      </c>
      <c r="T4021">
        <v>50</v>
      </c>
    </row>
    <row r="4022" spans="1:20" x14ac:dyDescent="0.25">
      <c r="A4022" s="1">
        <v>45694</v>
      </c>
      <c r="B4022">
        <v>40</v>
      </c>
      <c r="C4022">
        <v>1</v>
      </c>
      <c r="D4022">
        <v>2</v>
      </c>
      <c r="E4022">
        <v>2</v>
      </c>
      <c r="F4022">
        <v>4</v>
      </c>
      <c r="G4022">
        <v>3</v>
      </c>
      <c r="H4022" t="s">
        <v>492</v>
      </c>
      <c r="I4022">
        <v>460</v>
      </c>
      <c r="J4022">
        <v>21</v>
      </c>
      <c r="K4022" s="1">
        <v>45709</v>
      </c>
      <c r="L4022">
        <v>2</v>
      </c>
      <c r="M4022" t="s">
        <v>487</v>
      </c>
      <c r="N4022" t="s">
        <v>488</v>
      </c>
      <c r="O4022" t="s">
        <v>497</v>
      </c>
      <c r="R4022" t="s">
        <v>490</v>
      </c>
      <c r="S4022">
        <v>336.7</v>
      </c>
      <c r="T4022">
        <v>0</v>
      </c>
    </row>
    <row r="4023" spans="1:20" x14ac:dyDescent="0.25">
      <c r="A4023" s="1">
        <v>45694</v>
      </c>
      <c r="B4023">
        <v>3034</v>
      </c>
      <c r="C4023">
        <v>1</v>
      </c>
      <c r="D4023">
        <v>1</v>
      </c>
      <c r="E4023">
        <v>2</v>
      </c>
      <c r="F4023">
        <v>2</v>
      </c>
      <c r="G4023">
        <v>3</v>
      </c>
      <c r="H4023" t="s">
        <v>491</v>
      </c>
      <c r="I4023">
        <v>531</v>
      </c>
      <c r="J4023">
        <v>129</v>
      </c>
      <c r="L4023">
        <v>6</v>
      </c>
      <c r="M4023" t="s">
        <v>487</v>
      </c>
      <c r="N4023" t="s">
        <v>495</v>
      </c>
      <c r="O4023" t="s">
        <v>497</v>
      </c>
      <c r="P4023" s="1">
        <v>45698</v>
      </c>
      <c r="Q4023" s="1">
        <v>45694</v>
      </c>
      <c r="R4023" t="s">
        <v>496</v>
      </c>
      <c r="S4023">
        <v>497</v>
      </c>
      <c r="T4023">
        <v>50</v>
      </c>
    </row>
    <row r="4024" spans="1:20" x14ac:dyDescent="0.25">
      <c r="A4024" s="1">
        <v>45694</v>
      </c>
      <c r="B4024">
        <v>2926</v>
      </c>
      <c r="C4024">
        <v>1</v>
      </c>
      <c r="D4024">
        <v>5</v>
      </c>
      <c r="E4024">
        <v>2</v>
      </c>
      <c r="F4024">
        <v>1</v>
      </c>
      <c r="G4024">
        <v>3</v>
      </c>
      <c r="H4024" t="s">
        <v>491</v>
      </c>
      <c r="I4024">
        <v>335</v>
      </c>
      <c r="J4024">
        <v>149</v>
      </c>
      <c r="K4024" s="1">
        <v>45708</v>
      </c>
      <c r="L4024">
        <v>3</v>
      </c>
      <c r="M4024" t="s">
        <v>492</v>
      </c>
      <c r="N4024" t="s">
        <v>488</v>
      </c>
      <c r="O4024" t="s">
        <v>489</v>
      </c>
      <c r="R4024" t="s">
        <v>490</v>
      </c>
      <c r="S4024">
        <v>338.8</v>
      </c>
      <c r="T4024">
        <v>0</v>
      </c>
    </row>
    <row r="4025" spans="1:20" x14ac:dyDescent="0.25">
      <c r="A4025" s="1">
        <v>45694</v>
      </c>
      <c r="B4025">
        <v>4187</v>
      </c>
      <c r="C4025">
        <v>1</v>
      </c>
      <c r="D4025">
        <v>2</v>
      </c>
      <c r="E4025">
        <v>2</v>
      </c>
      <c r="F4025">
        <v>5</v>
      </c>
      <c r="G4025">
        <v>1</v>
      </c>
      <c r="H4025" t="s">
        <v>491</v>
      </c>
      <c r="I4025">
        <v>421</v>
      </c>
      <c r="J4025">
        <v>142</v>
      </c>
      <c r="L4025">
        <v>6</v>
      </c>
      <c r="M4025" t="s">
        <v>494</v>
      </c>
      <c r="N4025" t="s">
        <v>488</v>
      </c>
      <c r="O4025" t="s">
        <v>489</v>
      </c>
      <c r="P4025" s="1">
        <v>45703</v>
      </c>
      <c r="Q4025" s="1">
        <v>45694</v>
      </c>
      <c r="R4025" t="s">
        <v>498</v>
      </c>
      <c r="S4025">
        <v>401.1</v>
      </c>
      <c r="T4025">
        <v>10</v>
      </c>
    </row>
    <row r="4026" spans="1:20" x14ac:dyDescent="0.25">
      <c r="A4026" s="1">
        <v>45694</v>
      </c>
      <c r="B4026">
        <v>1513</v>
      </c>
      <c r="C4026">
        <v>1</v>
      </c>
      <c r="D4026">
        <v>3</v>
      </c>
      <c r="E4026">
        <v>2</v>
      </c>
      <c r="F4026">
        <v>4</v>
      </c>
      <c r="G4026">
        <v>3</v>
      </c>
      <c r="H4026" t="s">
        <v>492</v>
      </c>
      <c r="I4026">
        <v>887</v>
      </c>
      <c r="J4026">
        <v>135</v>
      </c>
      <c r="L4026">
        <v>7</v>
      </c>
      <c r="M4026" t="s">
        <v>487</v>
      </c>
      <c r="N4026" t="s">
        <v>495</v>
      </c>
      <c r="O4026" t="s">
        <v>497</v>
      </c>
      <c r="P4026" s="1">
        <v>45702</v>
      </c>
      <c r="Q4026" s="1">
        <v>45694</v>
      </c>
      <c r="R4026" t="s">
        <v>493</v>
      </c>
      <c r="T4026">
        <v>30</v>
      </c>
    </row>
    <row r="4027" spans="1:20" x14ac:dyDescent="0.25">
      <c r="A4027" s="1">
        <v>45694</v>
      </c>
      <c r="B4027">
        <v>4357</v>
      </c>
      <c r="C4027">
        <v>1</v>
      </c>
      <c r="D4027">
        <v>4</v>
      </c>
      <c r="E4027">
        <v>2</v>
      </c>
      <c r="F4027">
        <v>3</v>
      </c>
      <c r="G4027">
        <v>3</v>
      </c>
      <c r="H4027" t="s">
        <v>486</v>
      </c>
      <c r="I4027">
        <v>291</v>
      </c>
      <c r="J4027">
        <v>56</v>
      </c>
      <c r="K4027" s="1">
        <v>45711</v>
      </c>
      <c r="L4027">
        <v>7</v>
      </c>
      <c r="M4027" t="s">
        <v>494</v>
      </c>
      <c r="N4027" t="s">
        <v>488</v>
      </c>
      <c r="O4027" t="s">
        <v>489</v>
      </c>
      <c r="R4027" t="s">
        <v>490</v>
      </c>
      <c r="S4027">
        <v>242.9</v>
      </c>
      <c r="T4027">
        <v>0</v>
      </c>
    </row>
    <row r="4028" spans="1:20" x14ac:dyDescent="0.25">
      <c r="A4028" s="1">
        <v>45694</v>
      </c>
      <c r="B4028">
        <v>2688</v>
      </c>
      <c r="C4028">
        <v>1</v>
      </c>
      <c r="D4028">
        <v>1</v>
      </c>
      <c r="E4028">
        <v>2</v>
      </c>
      <c r="F4028">
        <v>5</v>
      </c>
      <c r="G4028">
        <v>1</v>
      </c>
      <c r="H4028" t="s">
        <v>492</v>
      </c>
      <c r="I4028">
        <v>979</v>
      </c>
      <c r="J4028">
        <v>149</v>
      </c>
      <c r="K4028" s="1">
        <v>45714</v>
      </c>
      <c r="L4028">
        <v>2</v>
      </c>
      <c r="M4028" t="s">
        <v>494</v>
      </c>
      <c r="N4028" t="s">
        <v>488</v>
      </c>
      <c r="O4028" t="s">
        <v>489</v>
      </c>
      <c r="R4028" t="s">
        <v>490</v>
      </c>
      <c r="S4028">
        <v>789.6</v>
      </c>
      <c r="T4028">
        <v>0</v>
      </c>
    </row>
    <row r="4029" spans="1:20" x14ac:dyDescent="0.25">
      <c r="A4029" s="1">
        <v>45694</v>
      </c>
      <c r="B4029">
        <v>879</v>
      </c>
      <c r="C4029">
        <v>1</v>
      </c>
      <c r="D4029">
        <v>1</v>
      </c>
      <c r="E4029">
        <v>2</v>
      </c>
      <c r="F4029">
        <v>3</v>
      </c>
      <c r="G4029">
        <v>2</v>
      </c>
      <c r="H4029" t="s">
        <v>492</v>
      </c>
      <c r="I4029">
        <v>329</v>
      </c>
      <c r="J4029">
        <v>80</v>
      </c>
      <c r="K4029" s="1">
        <v>45717</v>
      </c>
      <c r="L4029">
        <v>3</v>
      </c>
      <c r="M4029" t="s">
        <v>494</v>
      </c>
      <c r="N4029" t="s">
        <v>488</v>
      </c>
      <c r="O4029" t="s">
        <v>489</v>
      </c>
      <c r="R4029" t="s">
        <v>490</v>
      </c>
      <c r="S4029">
        <v>286.3</v>
      </c>
      <c r="T4029">
        <v>0</v>
      </c>
    </row>
    <row r="4030" spans="1:20" x14ac:dyDescent="0.25">
      <c r="A4030" s="1">
        <v>45694</v>
      </c>
      <c r="B4030">
        <v>2951</v>
      </c>
      <c r="C4030">
        <v>1</v>
      </c>
      <c r="D4030">
        <v>3</v>
      </c>
      <c r="E4030">
        <v>2</v>
      </c>
      <c r="F4030">
        <v>5</v>
      </c>
      <c r="G4030">
        <v>3</v>
      </c>
      <c r="H4030" t="s">
        <v>492</v>
      </c>
      <c r="I4030">
        <v>183</v>
      </c>
      <c r="J4030">
        <v>59</v>
      </c>
      <c r="L4030">
        <v>4</v>
      </c>
      <c r="M4030" t="s">
        <v>494</v>
      </c>
      <c r="N4030" t="s">
        <v>488</v>
      </c>
      <c r="O4030" t="s">
        <v>489</v>
      </c>
      <c r="P4030" s="1">
        <v>45701</v>
      </c>
      <c r="Q4030" s="1">
        <v>45694</v>
      </c>
      <c r="R4030" t="s">
        <v>498</v>
      </c>
      <c r="T4030">
        <v>10</v>
      </c>
    </row>
    <row r="4031" spans="1:20" x14ac:dyDescent="0.25">
      <c r="A4031" s="1">
        <v>45694</v>
      </c>
      <c r="B4031">
        <v>205</v>
      </c>
      <c r="C4031">
        <v>3</v>
      </c>
      <c r="D4031">
        <v>1</v>
      </c>
      <c r="E4031">
        <v>2</v>
      </c>
      <c r="F4031">
        <v>5</v>
      </c>
      <c r="G4031">
        <v>2</v>
      </c>
      <c r="H4031" t="s">
        <v>486</v>
      </c>
      <c r="I4031">
        <v>332</v>
      </c>
      <c r="J4031">
        <v>44</v>
      </c>
      <c r="K4031" s="1">
        <v>45713</v>
      </c>
      <c r="L4031">
        <v>8</v>
      </c>
      <c r="M4031" t="s">
        <v>487</v>
      </c>
      <c r="N4031" t="s">
        <v>495</v>
      </c>
      <c r="O4031" t="s">
        <v>489</v>
      </c>
      <c r="R4031" t="s">
        <v>490</v>
      </c>
      <c r="S4031">
        <v>263.2</v>
      </c>
      <c r="T4031">
        <v>0</v>
      </c>
    </row>
    <row r="4032" spans="1:20" x14ac:dyDescent="0.25">
      <c r="A4032" s="1">
        <v>45695</v>
      </c>
      <c r="B4032">
        <v>3672</v>
      </c>
      <c r="C4032">
        <v>2</v>
      </c>
      <c r="D4032">
        <v>2</v>
      </c>
      <c r="E4032">
        <v>2</v>
      </c>
      <c r="F4032">
        <v>1</v>
      </c>
      <c r="G4032">
        <v>2</v>
      </c>
      <c r="H4032" t="s">
        <v>491</v>
      </c>
      <c r="I4032">
        <v>738</v>
      </c>
      <c r="J4032">
        <v>142</v>
      </c>
      <c r="K4032" s="1">
        <v>45709</v>
      </c>
      <c r="L4032">
        <v>5</v>
      </c>
      <c r="M4032" t="s">
        <v>494</v>
      </c>
      <c r="N4032" t="s">
        <v>495</v>
      </c>
      <c r="O4032" t="s">
        <v>497</v>
      </c>
      <c r="R4032" t="s">
        <v>490</v>
      </c>
      <c r="S4032">
        <v>616</v>
      </c>
      <c r="T4032">
        <v>0</v>
      </c>
    </row>
    <row r="4033" spans="1:20" x14ac:dyDescent="0.25">
      <c r="A4033" s="1">
        <v>45695</v>
      </c>
      <c r="B4033">
        <v>807</v>
      </c>
      <c r="C4033">
        <v>3</v>
      </c>
      <c r="D4033">
        <v>1</v>
      </c>
      <c r="E4033">
        <v>2</v>
      </c>
      <c r="F4033">
        <v>5</v>
      </c>
      <c r="G4033">
        <v>2</v>
      </c>
      <c r="H4033" t="s">
        <v>491</v>
      </c>
      <c r="I4033">
        <v>726</v>
      </c>
      <c r="J4033">
        <v>185</v>
      </c>
      <c r="L4033">
        <v>1</v>
      </c>
      <c r="M4033" t="s">
        <v>494</v>
      </c>
      <c r="N4033" t="s">
        <v>495</v>
      </c>
      <c r="O4033" t="s">
        <v>497</v>
      </c>
      <c r="P4033" s="1">
        <v>45696</v>
      </c>
      <c r="Q4033" s="1">
        <v>45695</v>
      </c>
      <c r="R4033" t="s">
        <v>493</v>
      </c>
      <c r="T4033">
        <v>30</v>
      </c>
    </row>
    <row r="4034" spans="1:20" x14ac:dyDescent="0.25">
      <c r="A4034" s="1">
        <v>45695</v>
      </c>
      <c r="B4034">
        <v>4894</v>
      </c>
      <c r="C4034">
        <v>3</v>
      </c>
      <c r="D4034">
        <v>1</v>
      </c>
      <c r="E4034">
        <v>2</v>
      </c>
      <c r="F4034">
        <v>2</v>
      </c>
      <c r="G4034">
        <v>2</v>
      </c>
      <c r="H4034" t="s">
        <v>491</v>
      </c>
      <c r="I4034">
        <v>789</v>
      </c>
      <c r="J4034">
        <v>56</v>
      </c>
      <c r="L4034">
        <v>9</v>
      </c>
      <c r="M4034" t="s">
        <v>492</v>
      </c>
      <c r="N4034" t="s">
        <v>488</v>
      </c>
      <c r="O4034" t="s">
        <v>497</v>
      </c>
      <c r="P4034" s="1">
        <v>45698</v>
      </c>
      <c r="Q4034" s="1">
        <v>45695</v>
      </c>
      <c r="R4034" t="s">
        <v>493</v>
      </c>
      <c r="S4034">
        <v>612.5</v>
      </c>
      <c r="T4034">
        <v>30</v>
      </c>
    </row>
    <row r="4035" spans="1:20" x14ac:dyDescent="0.25">
      <c r="A4035" s="1">
        <v>45695</v>
      </c>
      <c r="B4035">
        <v>846</v>
      </c>
      <c r="C4035">
        <v>3</v>
      </c>
      <c r="D4035">
        <v>1</v>
      </c>
      <c r="E4035">
        <v>2</v>
      </c>
      <c r="F4035">
        <v>2</v>
      </c>
      <c r="G4035">
        <v>3</v>
      </c>
      <c r="H4035" t="s">
        <v>486</v>
      </c>
      <c r="I4035">
        <v>417</v>
      </c>
      <c r="J4035">
        <v>46</v>
      </c>
      <c r="K4035" s="1">
        <v>45715</v>
      </c>
      <c r="L4035">
        <v>1</v>
      </c>
      <c r="M4035" t="s">
        <v>487</v>
      </c>
      <c r="N4035" t="s">
        <v>495</v>
      </c>
      <c r="O4035" t="s">
        <v>497</v>
      </c>
      <c r="R4035" t="s">
        <v>490</v>
      </c>
      <c r="S4035">
        <v>324.10000000000002</v>
      </c>
      <c r="T4035">
        <v>0</v>
      </c>
    </row>
    <row r="4036" spans="1:20" x14ac:dyDescent="0.25">
      <c r="A4036" s="1">
        <v>45695</v>
      </c>
      <c r="B4036">
        <v>4604</v>
      </c>
      <c r="C4036">
        <v>5</v>
      </c>
      <c r="D4036">
        <v>2</v>
      </c>
      <c r="E4036">
        <v>2</v>
      </c>
      <c r="F4036">
        <v>2</v>
      </c>
      <c r="G4036">
        <v>3</v>
      </c>
      <c r="H4036" t="s">
        <v>492</v>
      </c>
      <c r="I4036">
        <v>156</v>
      </c>
      <c r="J4036">
        <v>103</v>
      </c>
      <c r="L4036">
        <v>2</v>
      </c>
      <c r="M4036" t="s">
        <v>494</v>
      </c>
      <c r="N4036" t="s">
        <v>488</v>
      </c>
      <c r="O4036" t="s">
        <v>489</v>
      </c>
      <c r="P4036" s="1">
        <v>45704</v>
      </c>
      <c r="Q4036" s="1">
        <v>45695</v>
      </c>
      <c r="R4036" t="s">
        <v>496</v>
      </c>
      <c r="S4036">
        <v>216.3</v>
      </c>
      <c r="T4036">
        <v>50</v>
      </c>
    </row>
    <row r="4037" spans="1:20" x14ac:dyDescent="0.25">
      <c r="A4037" s="1">
        <v>45695</v>
      </c>
      <c r="B4037">
        <v>2930</v>
      </c>
      <c r="C4037">
        <v>4</v>
      </c>
      <c r="D4037">
        <v>4</v>
      </c>
      <c r="E4037">
        <v>2</v>
      </c>
      <c r="F4037">
        <v>3</v>
      </c>
      <c r="G4037">
        <v>3</v>
      </c>
      <c r="H4037" t="s">
        <v>492</v>
      </c>
      <c r="I4037">
        <v>723</v>
      </c>
      <c r="J4037">
        <v>197</v>
      </c>
      <c r="K4037" s="1">
        <v>45712</v>
      </c>
      <c r="L4037">
        <v>7</v>
      </c>
      <c r="M4037" t="s">
        <v>494</v>
      </c>
      <c r="N4037" t="s">
        <v>488</v>
      </c>
      <c r="O4037" t="s">
        <v>497</v>
      </c>
      <c r="R4037" t="s">
        <v>490</v>
      </c>
      <c r="T4037">
        <v>0</v>
      </c>
    </row>
    <row r="4038" spans="1:20" x14ac:dyDescent="0.25">
      <c r="A4038" s="1">
        <v>45695</v>
      </c>
      <c r="B4038">
        <v>4453</v>
      </c>
      <c r="C4038">
        <v>1</v>
      </c>
      <c r="D4038">
        <v>5</v>
      </c>
      <c r="E4038">
        <v>2</v>
      </c>
      <c r="F4038">
        <v>1</v>
      </c>
      <c r="G4038">
        <v>1</v>
      </c>
      <c r="H4038" t="s">
        <v>492</v>
      </c>
      <c r="I4038">
        <v>447</v>
      </c>
      <c r="J4038">
        <v>181</v>
      </c>
      <c r="K4038" s="1">
        <v>45710</v>
      </c>
      <c r="L4038">
        <v>3</v>
      </c>
      <c r="M4038" t="s">
        <v>487</v>
      </c>
      <c r="N4038" t="s">
        <v>488</v>
      </c>
      <c r="O4038" t="s">
        <v>497</v>
      </c>
      <c r="R4038" t="s">
        <v>490</v>
      </c>
      <c r="S4038">
        <v>439.6</v>
      </c>
      <c r="T4038">
        <v>0</v>
      </c>
    </row>
    <row r="4039" spans="1:20" x14ac:dyDescent="0.25">
      <c r="A4039" s="1">
        <v>45695</v>
      </c>
      <c r="B4039">
        <v>620</v>
      </c>
      <c r="C4039">
        <v>1</v>
      </c>
      <c r="D4039">
        <v>1</v>
      </c>
      <c r="E4039">
        <v>2</v>
      </c>
      <c r="F4039">
        <v>3</v>
      </c>
      <c r="G4039">
        <v>1</v>
      </c>
      <c r="H4039" t="s">
        <v>486</v>
      </c>
      <c r="I4039">
        <v>514</v>
      </c>
      <c r="J4039">
        <v>63</v>
      </c>
      <c r="K4039" s="1">
        <v>45709</v>
      </c>
      <c r="L4039">
        <v>6</v>
      </c>
      <c r="M4039" t="s">
        <v>487</v>
      </c>
      <c r="N4039" t="s">
        <v>495</v>
      </c>
      <c r="O4039" t="s">
        <v>489</v>
      </c>
      <c r="R4039" t="s">
        <v>490</v>
      </c>
      <c r="T4039">
        <v>0</v>
      </c>
    </row>
    <row r="4040" spans="1:20" x14ac:dyDescent="0.25">
      <c r="A4040" s="1">
        <v>45695</v>
      </c>
      <c r="B4040">
        <v>3</v>
      </c>
      <c r="C4040">
        <v>5</v>
      </c>
      <c r="D4040">
        <v>3</v>
      </c>
      <c r="E4040">
        <v>2</v>
      </c>
      <c r="F4040">
        <v>4</v>
      </c>
      <c r="G4040">
        <v>2</v>
      </c>
      <c r="H4040" t="s">
        <v>492</v>
      </c>
      <c r="I4040">
        <v>301</v>
      </c>
      <c r="J4040">
        <v>91</v>
      </c>
      <c r="L4040">
        <v>8</v>
      </c>
      <c r="M4040" t="s">
        <v>494</v>
      </c>
      <c r="N4040" t="s">
        <v>488</v>
      </c>
      <c r="O4040" t="s">
        <v>489</v>
      </c>
      <c r="P4040" s="1">
        <v>45704</v>
      </c>
      <c r="Q4040" s="1">
        <v>45695</v>
      </c>
      <c r="R4040" t="s">
        <v>493</v>
      </c>
      <c r="S4040">
        <v>295.39999999999998</v>
      </c>
      <c r="T4040">
        <v>30</v>
      </c>
    </row>
    <row r="4041" spans="1:20" x14ac:dyDescent="0.25">
      <c r="A4041" s="1">
        <v>45695</v>
      </c>
      <c r="B4041">
        <v>1463</v>
      </c>
      <c r="C4041">
        <v>2</v>
      </c>
      <c r="D4041">
        <v>3</v>
      </c>
      <c r="E4041">
        <v>2</v>
      </c>
      <c r="F4041">
        <v>2</v>
      </c>
      <c r="G4041">
        <v>1</v>
      </c>
      <c r="H4041" t="s">
        <v>486</v>
      </c>
      <c r="I4041">
        <v>554</v>
      </c>
      <c r="J4041">
        <v>151</v>
      </c>
      <c r="K4041" s="1">
        <v>45715</v>
      </c>
      <c r="L4041">
        <v>5</v>
      </c>
      <c r="M4041" t="s">
        <v>492</v>
      </c>
      <c r="N4041" t="s">
        <v>488</v>
      </c>
      <c r="O4041" t="s">
        <v>489</v>
      </c>
      <c r="R4041" t="s">
        <v>490</v>
      </c>
      <c r="S4041">
        <v>493.5</v>
      </c>
      <c r="T4041">
        <v>0</v>
      </c>
    </row>
    <row r="4042" spans="1:20" x14ac:dyDescent="0.25">
      <c r="A4042" s="1">
        <v>45696</v>
      </c>
      <c r="B4042">
        <v>1299</v>
      </c>
      <c r="C4042">
        <v>4</v>
      </c>
      <c r="D4042">
        <v>2</v>
      </c>
      <c r="E4042">
        <v>2</v>
      </c>
      <c r="F4042">
        <v>1</v>
      </c>
      <c r="G4042">
        <v>2</v>
      </c>
      <c r="H4042" t="s">
        <v>491</v>
      </c>
      <c r="I4042">
        <v>140</v>
      </c>
      <c r="J4042">
        <v>199</v>
      </c>
      <c r="K4042" s="1">
        <v>45717</v>
      </c>
      <c r="L4042">
        <v>1</v>
      </c>
      <c r="M4042" t="s">
        <v>492</v>
      </c>
      <c r="N4042" t="s">
        <v>488</v>
      </c>
      <c r="O4042" t="s">
        <v>489</v>
      </c>
      <c r="R4042" t="s">
        <v>490</v>
      </c>
      <c r="S4042">
        <v>237.3</v>
      </c>
      <c r="T4042">
        <v>0</v>
      </c>
    </row>
    <row r="4043" spans="1:20" x14ac:dyDescent="0.25">
      <c r="A4043" s="1">
        <v>45696</v>
      </c>
      <c r="B4043">
        <v>3873</v>
      </c>
      <c r="C4043">
        <v>4</v>
      </c>
      <c r="D4043">
        <v>4</v>
      </c>
      <c r="E4043">
        <v>2</v>
      </c>
      <c r="F4043">
        <v>2</v>
      </c>
      <c r="G4043">
        <v>2</v>
      </c>
      <c r="H4043" t="s">
        <v>491</v>
      </c>
      <c r="I4043">
        <v>880</v>
      </c>
      <c r="J4043">
        <v>74</v>
      </c>
      <c r="L4043">
        <v>10</v>
      </c>
      <c r="M4043" t="s">
        <v>487</v>
      </c>
      <c r="N4043" t="s">
        <v>495</v>
      </c>
      <c r="O4043" t="s">
        <v>497</v>
      </c>
      <c r="P4043" s="1">
        <v>45701</v>
      </c>
      <c r="Q4043" s="1">
        <v>45696</v>
      </c>
      <c r="R4043" t="s">
        <v>496</v>
      </c>
      <c r="S4043">
        <v>702.8</v>
      </c>
      <c r="T4043">
        <v>50</v>
      </c>
    </row>
    <row r="4044" spans="1:20" x14ac:dyDescent="0.25">
      <c r="A4044" s="1">
        <v>45696</v>
      </c>
      <c r="B4044">
        <v>2954</v>
      </c>
      <c r="C4044">
        <v>4</v>
      </c>
      <c r="D4044">
        <v>1</v>
      </c>
      <c r="E4044">
        <v>2</v>
      </c>
      <c r="F4044">
        <v>1</v>
      </c>
      <c r="G4044">
        <v>3</v>
      </c>
      <c r="H4044" t="s">
        <v>486</v>
      </c>
      <c r="I4044">
        <v>226</v>
      </c>
      <c r="J4044">
        <v>92</v>
      </c>
      <c r="K4044" s="1">
        <v>45703</v>
      </c>
      <c r="L4044">
        <v>3</v>
      </c>
      <c r="M4044" t="s">
        <v>487</v>
      </c>
      <c r="N4044" t="s">
        <v>488</v>
      </c>
      <c r="O4044" t="s">
        <v>489</v>
      </c>
      <c r="R4044" t="s">
        <v>490</v>
      </c>
      <c r="S4044">
        <v>222.6</v>
      </c>
      <c r="T4044">
        <v>0</v>
      </c>
    </row>
    <row r="4045" spans="1:20" x14ac:dyDescent="0.25">
      <c r="A4045" s="1">
        <v>45696</v>
      </c>
      <c r="B4045">
        <v>3921</v>
      </c>
      <c r="C4045">
        <v>4</v>
      </c>
      <c r="D4045">
        <v>2</v>
      </c>
      <c r="E4045">
        <v>2</v>
      </c>
      <c r="F4045">
        <v>3</v>
      </c>
      <c r="G4045">
        <v>3</v>
      </c>
      <c r="H4045" t="s">
        <v>491</v>
      </c>
      <c r="I4045">
        <v>294</v>
      </c>
      <c r="J4045">
        <v>31</v>
      </c>
      <c r="K4045" s="1">
        <v>45714</v>
      </c>
      <c r="L4045">
        <v>2</v>
      </c>
      <c r="M4045" t="s">
        <v>492</v>
      </c>
      <c r="N4045" t="s">
        <v>495</v>
      </c>
      <c r="O4045" t="s">
        <v>489</v>
      </c>
      <c r="R4045" t="s">
        <v>490</v>
      </c>
      <c r="S4045">
        <v>227.5</v>
      </c>
      <c r="T4045">
        <v>0</v>
      </c>
    </row>
    <row r="4046" spans="1:20" x14ac:dyDescent="0.25">
      <c r="A4046" s="1">
        <v>45696</v>
      </c>
      <c r="B4046">
        <v>195</v>
      </c>
      <c r="C4046">
        <v>5</v>
      </c>
      <c r="D4046">
        <v>5</v>
      </c>
      <c r="E4046">
        <v>2</v>
      </c>
      <c r="F4046">
        <v>3</v>
      </c>
      <c r="G4046">
        <v>1</v>
      </c>
      <c r="H4046" t="s">
        <v>486</v>
      </c>
      <c r="I4046">
        <v>364</v>
      </c>
      <c r="J4046">
        <v>161</v>
      </c>
      <c r="K4046" s="1">
        <v>45707</v>
      </c>
      <c r="L4046">
        <v>6</v>
      </c>
      <c r="M4046" t="s">
        <v>492</v>
      </c>
      <c r="N4046" t="s">
        <v>495</v>
      </c>
      <c r="O4046" t="s">
        <v>489</v>
      </c>
      <c r="R4046" t="s">
        <v>490</v>
      </c>
      <c r="S4046">
        <v>367.5</v>
      </c>
      <c r="T4046">
        <v>0</v>
      </c>
    </row>
    <row r="4047" spans="1:20" x14ac:dyDescent="0.25">
      <c r="A4047" s="1">
        <v>45696</v>
      </c>
      <c r="B4047">
        <v>261</v>
      </c>
      <c r="C4047">
        <v>1</v>
      </c>
      <c r="D4047">
        <v>4</v>
      </c>
      <c r="E4047">
        <v>2</v>
      </c>
      <c r="F4047">
        <v>2</v>
      </c>
      <c r="G4047">
        <v>3</v>
      </c>
      <c r="H4047" t="s">
        <v>492</v>
      </c>
      <c r="I4047">
        <v>355</v>
      </c>
      <c r="J4047">
        <v>182</v>
      </c>
      <c r="L4047">
        <v>5</v>
      </c>
      <c r="M4047" t="s">
        <v>492</v>
      </c>
      <c r="N4047" t="s">
        <v>488</v>
      </c>
      <c r="O4047" t="s">
        <v>489</v>
      </c>
      <c r="P4047" s="1">
        <v>45702</v>
      </c>
      <c r="Q4047" s="1">
        <v>45696</v>
      </c>
      <c r="R4047" t="s">
        <v>498</v>
      </c>
      <c r="S4047">
        <v>382.9</v>
      </c>
      <c r="T4047">
        <v>10</v>
      </c>
    </row>
    <row r="4048" spans="1:20" x14ac:dyDescent="0.25">
      <c r="A4048" s="1">
        <v>45696</v>
      </c>
      <c r="B4048">
        <v>4927</v>
      </c>
      <c r="C4048">
        <v>2</v>
      </c>
      <c r="D4048">
        <v>4</v>
      </c>
      <c r="E4048">
        <v>2</v>
      </c>
      <c r="F4048">
        <v>5</v>
      </c>
      <c r="G4048">
        <v>1</v>
      </c>
      <c r="H4048" t="s">
        <v>491</v>
      </c>
      <c r="I4048">
        <v>646</v>
      </c>
      <c r="J4048">
        <v>25</v>
      </c>
      <c r="K4048" s="1">
        <v>45716</v>
      </c>
      <c r="L4048">
        <v>7</v>
      </c>
      <c r="M4048" t="s">
        <v>492</v>
      </c>
      <c r="N4048" t="s">
        <v>488</v>
      </c>
      <c r="O4048" t="s">
        <v>489</v>
      </c>
      <c r="R4048" t="s">
        <v>490</v>
      </c>
      <c r="S4048">
        <v>469.7</v>
      </c>
      <c r="T4048">
        <v>0</v>
      </c>
    </row>
    <row r="4049" spans="1:20" x14ac:dyDescent="0.25">
      <c r="A4049" s="1">
        <v>45696</v>
      </c>
      <c r="B4049">
        <v>734</v>
      </c>
      <c r="C4049">
        <v>2</v>
      </c>
      <c r="D4049">
        <v>2</v>
      </c>
      <c r="E4049">
        <v>2</v>
      </c>
      <c r="F4049">
        <v>1</v>
      </c>
      <c r="G4049">
        <v>3</v>
      </c>
      <c r="H4049" t="s">
        <v>491</v>
      </c>
      <c r="I4049">
        <v>339</v>
      </c>
      <c r="J4049">
        <v>66</v>
      </c>
      <c r="L4049">
        <v>2</v>
      </c>
      <c r="M4049" t="s">
        <v>492</v>
      </c>
      <c r="N4049" t="s">
        <v>495</v>
      </c>
      <c r="O4049" t="s">
        <v>489</v>
      </c>
      <c r="P4049" s="1">
        <v>45702</v>
      </c>
      <c r="Q4049" s="1">
        <v>45696</v>
      </c>
      <c r="R4049" t="s">
        <v>498</v>
      </c>
      <c r="S4049">
        <v>290.5</v>
      </c>
      <c r="T4049">
        <v>10</v>
      </c>
    </row>
    <row r="4050" spans="1:20" x14ac:dyDescent="0.25">
      <c r="A4050" s="1">
        <v>45696</v>
      </c>
      <c r="B4050">
        <v>1376</v>
      </c>
      <c r="C4050">
        <v>2</v>
      </c>
      <c r="D4050">
        <v>3</v>
      </c>
      <c r="E4050">
        <v>2</v>
      </c>
      <c r="F4050">
        <v>4</v>
      </c>
      <c r="G4050">
        <v>3</v>
      </c>
      <c r="H4050" t="s">
        <v>492</v>
      </c>
      <c r="I4050">
        <v>219</v>
      </c>
      <c r="J4050">
        <v>170</v>
      </c>
      <c r="L4050">
        <v>6</v>
      </c>
      <c r="M4050" t="s">
        <v>487</v>
      </c>
      <c r="N4050" t="s">
        <v>495</v>
      </c>
      <c r="O4050" t="s">
        <v>497</v>
      </c>
      <c r="P4050" s="1">
        <v>45700</v>
      </c>
      <c r="Q4050" s="1">
        <v>45696</v>
      </c>
      <c r="R4050" t="s">
        <v>496</v>
      </c>
      <c r="S4050">
        <v>307.3</v>
      </c>
      <c r="T4050">
        <v>50</v>
      </c>
    </row>
    <row r="4051" spans="1:20" x14ac:dyDescent="0.25">
      <c r="A4051" s="1">
        <v>45696</v>
      </c>
      <c r="B4051">
        <v>3182</v>
      </c>
      <c r="C4051">
        <v>5</v>
      </c>
      <c r="D4051">
        <v>4</v>
      </c>
      <c r="E4051">
        <v>2</v>
      </c>
      <c r="F4051">
        <v>5</v>
      </c>
      <c r="G4051">
        <v>1</v>
      </c>
      <c r="H4051" t="s">
        <v>492</v>
      </c>
      <c r="I4051">
        <v>795</v>
      </c>
      <c r="J4051">
        <v>134</v>
      </c>
      <c r="K4051" s="1">
        <v>45724</v>
      </c>
      <c r="L4051">
        <v>5</v>
      </c>
      <c r="M4051" t="s">
        <v>487</v>
      </c>
      <c r="N4051" t="s">
        <v>495</v>
      </c>
      <c r="O4051" t="s">
        <v>497</v>
      </c>
      <c r="R4051" t="s">
        <v>490</v>
      </c>
      <c r="S4051">
        <v>650.29999999999995</v>
      </c>
      <c r="T4051">
        <v>0</v>
      </c>
    </row>
    <row r="4052" spans="1:20" x14ac:dyDescent="0.25">
      <c r="A4052" s="1">
        <v>45697</v>
      </c>
      <c r="B4052">
        <v>2876</v>
      </c>
      <c r="C4052">
        <v>5</v>
      </c>
      <c r="D4052">
        <v>3</v>
      </c>
      <c r="E4052">
        <v>2</v>
      </c>
      <c r="F4052">
        <v>3</v>
      </c>
      <c r="G4052">
        <v>2</v>
      </c>
      <c r="H4052" t="s">
        <v>486</v>
      </c>
      <c r="I4052">
        <v>238</v>
      </c>
      <c r="J4052">
        <v>87</v>
      </c>
      <c r="K4052" s="1">
        <v>45719</v>
      </c>
      <c r="L4052">
        <v>6</v>
      </c>
      <c r="M4052" t="s">
        <v>487</v>
      </c>
      <c r="N4052" t="s">
        <v>495</v>
      </c>
      <c r="O4052" t="s">
        <v>497</v>
      </c>
      <c r="R4052" t="s">
        <v>490</v>
      </c>
      <c r="S4052">
        <v>227.5</v>
      </c>
      <c r="T4052">
        <v>0</v>
      </c>
    </row>
    <row r="4053" spans="1:20" x14ac:dyDescent="0.25">
      <c r="A4053" s="1">
        <v>45697</v>
      </c>
      <c r="B4053">
        <v>474</v>
      </c>
      <c r="C4053">
        <v>3</v>
      </c>
      <c r="D4053">
        <v>4</v>
      </c>
      <c r="E4053">
        <v>2</v>
      </c>
      <c r="F4053">
        <v>1</v>
      </c>
      <c r="G4053">
        <v>1</v>
      </c>
      <c r="H4053" t="s">
        <v>491</v>
      </c>
      <c r="I4053">
        <v>170</v>
      </c>
      <c r="J4053">
        <v>78</v>
      </c>
      <c r="L4053">
        <v>5</v>
      </c>
      <c r="M4053" t="s">
        <v>487</v>
      </c>
      <c r="N4053" t="s">
        <v>488</v>
      </c>
      <c r="O4053" t="s">
        <v>489</v>
      </c>
      <c r="P4053" s="1">
        <v>45698</v>
      </c>
      <c r="Q4053" s="1">
        <v>45697</v>
      </c>
      <c r="R4053" t="s">
        <v>498</v>
      </c>
      <c r="S4053">
        <v>180.6</v>
      </c>
      <c r="T4053">
        <v>10</v>
      </c>
    </row>
    <row r="4054" spans="1:20" x14ac:dyDescent="0.25">
      <c r="A4054" s="1">
        <v>45697</v>
      </c>
      <c r="B4054">
        <v>4811</v>
      </c>
      <c r="C4054">
        <v>5</v>
      </c>
      <c r="D4054">
        <v>4</v>
      </c>
      <c r="E4054">
        <v>2</v>
      </c>
      <c r="F4054">
        <v>5</v>
      </c>
      <c r="G4054">
        <v>3</v>
      </c>
      <c r="H4054" t="s">
        <v>492</v>
      </c>
      <c r="I4054">
        <v>981</v>
      </c>
      <c r="J4054">
        <v>156</v>
      </c>
      <c r="K4054" s="1">
        <v>45722</v>
      </c>
      <c r="L4054">
        <v>7</v>
      </c>
      <c r="M4054" t="s">
        <v>494</v>
      </c>
      <c r="N4054" t="s">
        <v>488</v>
      </c>
      <c r="O4054" t="s">
        <v>489</v>
      </c>
      <c r="R4054" t="s">
        <v>490</v>
      </c>
      <c r="S4054">
        <v>795.9</v>
      </c>
      <c r="T4054">
        <v>0</v>
      </c>
    </row>
    <row r="4055" spans="1:20" x14ac:dyDescent="0.25">
      <c r="A4055" s="1">
        <v>45697</v>
      </c>
      <c r="B4055">
        <v>785</v>
      </c>
      <c r="C4055">
        <v>4</v>
      </c>
      <c r="D4055">
        <v>4</v>
      </c>
      <c r="E4055">
        <v>2</v>
      </c>
      <c r="F4055">
        <v>4</v>
      </c>
      <c r="G4055">
        <v>2</v>
      </c>
      <c r="H4055" t="s">
        <v>491</v>
      </c>
      <c r="I4055">
        <v>766</v>
      </c>
      <c r="J4055">
        <v>138</v>
      </c>
      <c r="K4055" s="1">
        <v>45719</v>
      </c>
      <c r="L4055">
        <v>5</v>
      </c>
      <c r="M4055" t="s">
        <v>492</v>
      </c>
      <c r="N4055" t="s">
        <v>495</v>
      </c>
      <c r="O4055" t="s">
        <v>497</v>
      </c>
      <c r="R4055" t="s">
        <v>490</v>
      </c>
      <c r="S4055">
        <v>632.79999999999995</v>
      </c>
      <c r="T4055">
        <v>0</v>
      </c>
    </row>
    <row r="4056" spans="1:20" x14ac:dyDescent="0.25">
      <c r="A4056" s="1">
        <v>45697</v>
      </c>
      <c r="B4056">
        <v>642</v>
      </c>
      <c r="C4056">
        <v>1</v>
      </c>
      <c r="D4056">
        <v>5</v>
      </c>
      <c r="E4056">
        <v>2</v>
      </c>
      <c r="F4056">
        <v>5</v>
      </c>
      <c r="G4056">
        <v>3</v>
      </c>
      <c r="H4056" t="s">
        <v>491</v>
      </c>
      <c r="I4056">
        <v>434</v>
      </c>
      <c r="J4056">
        <v>67</v>
      </c>
      <c r="L4056">
        <v>7</v>
      </c>
      <c r="M4056" t="s">
        <v>492</v>
      </c>
      <c r="N4056" t="s">
        <v>495</v>
      </c>
      <c r="O4056" t="s">
        <v>497</v>
      </c>
      <c r="P4056" s="1">
        <v>45702</v>
      </c>
      <c r="Q4056" s="1">
        <v>45697</v>
      </c>
      <c r="R4056" t="s">
        <v>493</v>
      </c>
      <c r="S4056">
        <v>371.7</v>
      </c>
      <c r="T4056">
        <v>30</v>
      </c>
    </row>
    <row r="4057" spans="1:20" x14ac:dyDescent="0.25">
      <c r="A4057" s="1">
        <v>45697</v>
      </c>
      <c r="B4057">
        <v>3234</v>
      </c>
      <c r="C4057">
        <v>2</v>
      </c>
      <c r="D4057">
        <v>3</v>
      </c>
      <c r="E4057">
        <v>2</v>
      </c>
      <c r="F4057">
        <v>4</v>
      </c>
      <c r="G4057">
        <v>3</v>
      </c>
      <c r="H4057" t="s">
        <v>491</v>
      </c>
      <c r="I4057">
        <v>163</v>
      </c>
      <c r="J4057">
        <v>28</v>
      </c>
      <c r="K4057" s="1">
        <v>45710</v>
      </c>
      <c r="L4057">
        <v>1</v>
      </c>
      <c r="M4057" t="s">
        <v>487</v>
      </c>
      <c r="N4057" t="s">
        <v>495</v>
      </c>
      <c r="O4057" t="s">
        <v>497</v>
      </c>
      <c r="R4057" t="s">
        <v>490</v>
      </c>
      <c r="S4057">
        <v>133.69999999999999</v>
      </c>
      <c r="T4057">
        <v>0</v>
      </c>
    </row>
    <row r="4058" spans="1:20" x14ac:dyDescent="0.25">
      <c r="A4058" s="1">
        <v>45697</v>
      </c>
      <c r="B4058">
        <v>1593</v>
      </c>
      <c r="C4058">
        <v>5</v>
      </c>
      <c r="D4058">
        <v>5</v>
      </c>
      <c r="E4058">
        <v>2</v>
      </c>
      <c r="F4058">
        <v>3</v>
      </c>
      <c r="G4058">
        <v>3</v>
      </c>
      <c r="H4058" t="s">
        <v>491</v>
      </c>
      <c r="I4058">
        <v>795</v>
      </c>
      <c r="J4058">
        <v>191</v>
      </c>
      <c r="K4058" s="1">
        <v>45706</v>
      </c>
      <c r="L4058">
        <v>9</v>
      </c>
      <c r="M4058" t="s">
        <v>492</v>
      </c>
      <c r="N4058" t="s">
        <v>488</v>
      </c>
      <c r="O4058" t="s">
        <v>497</v>
      </c>
      <c r="R4058" t="s">
        <v>490</v>
      </c>
      <c r="S4058">
        <v>690.2</v>
      </c>
      <c r="T4058">
        <v>0</v>
      </c>
    </row>
    <row r="4059" spans="1:20" x14ac:dyDescent="0.25">
      <c r="A4059" s="1">
        <v>45697</v>
      </c>
      <c r="B4059">
        <v>4706</v>
      </c>
      <c r="C4059">
        <v>1</v>
      </c>
      <c r="D4059">
        <v>3</v>
      </c>
      <c r="E4059">
        <v>2</v>
      </c>
      <c r="F4059">
        <v>1</v>
      </c>
      <c r="G4059">
        <v>2</v>
      </c>
      <c r="H4059" t="s">
        <v>486</v>
      </c>
      <c r="I4059">
        <v>343</v>
      </c>
      <c r="J4059">
        <v>65</v>
      </c>
      <c r="L4059">
        <v>6</v>
      </c>
      <c r="M4059" t="s">
        <v>494</v>
      </c>
      <c r="N4059" t="s">
        <v>495</v>
      </c>
      <c r="O4059" t="s">
        <v>489</v>
      </c>
      <c r="P4059" s="1">
        <v>45698</v>
      </c>
      <c r="Q4059" s="1">
        <v>45697</v>
      </c>
      <c r="R4059" t="s">
        <v>498</v>
      </c>
      <c r="S4059">
        <v>292.60000000000002</v>
      </c>
      <c r="T4059">
        <v>10</v>
      </c>
    </row>
    <row r="4060" spans="1:20" x14ac:dyDescent="0.25">
      <c r="A4060" s="1">
        <v>45697</v>
      </c>
      <c r="B4060">
        <v>2540</v>
      </c>
      <c r="C4060">
        <v>4</v>
      </c>
      <c r="D4060">
        <v>5</v>
      </c>
      <c r="E4060">
        <v>2</v>
      </c>
      <c r="F4060">
        <v>3</v>
      </c>
      <c r="G4060">
        <v>3</v>
      </c>
      <c r="H4060" t="s">
        <v>492</v>
      </c>
      <c r="I4060">
        <v>84</v>
      </c>
      <c r="J4060">
        <v>162</v>
      </c>
      <c r="K4060" s="1">
        <v>45726</v>
      </c>
      <c r="L4060">
        <v>9</v>
      </c>
      <c r="M4060" t="s">
        <v>494</v>
      </c>
      <c r="N4060" t="s">
        <v>495</v>
      </c>
      <c r="O4060" t="s">
        <v>497</v>
      </c>
      <c r="R4060" t="s">
        <v>490</v>
      </c>
      <c r="S4060">
        <v>172.2</v>
      </c>
      <c r="T4060">
        <v>0</v>
      </c>
    </row>
    <row r="4061" spans="1:20" x14ac:dyDescent="0.25">
      <c r="A4061" s="1">
        <v>45697</v>
      </c>
      <c r="B4061">
        <v>3704</v>
      </c>
      <c r="C4061">
        <v>5</v>
      </c>
      <c r="D4061">
        <v>5</v>
      </c>
      <c r="E4061">
        <v>2</v>
      </c>
      <c r="F4061">
        <v>1</v>
      </c>
      <c r="G4061">
        <v>1</v>
      </c>
      <c r="H4061" t="s">
        <v>491</v>
      </c>
      <c r="I4061">
        <v>679</v>
      </c>
      <c r="J4061">
        <v>195</v>
      </c>
      <c r="L4061">
        <v>1</v>
      </c>
      <c r="M4061" t="s">
        <v>494</v>
      </c>
      <c r="N4061" t="s">
        <v>495</v>
      </c>
      <c r="O4061" t="s">
        <v>489</v>
      </c>
      <c r="P4061" s="1">
        <v>45698</v>
      </c>
      <c r="Q4061" s="1">
        <v>45697</v>
      </c>
      <c r="R4061" t="s">
        <v>498</v>
      </c>
      <c r="S4061">
        <v>618.79999999999995</v>
      </c>
      <c r="T4061">
        <v>10</v>
      </c>
    </row>
    <row r="4062" spans="1:20" x14ac:dyDescent="0.25">
      <c r="A4062" s="1">
        <v>45698</v>
      </c>
      <c r="B4062">
        <v>652</v>
      </c>
      <c r="C4062">
        <v>5</v>
      </c>
      <c r="D4062">
        <v>5</v>
      </c>
      <c r="E4062">
        <v>2</v>
      </c>
      <c r="F4062">
        <v>5</v>
      </c>
      <c r="G4062">
        <v>1</v>
      </c>
      <c r="H4062" t="s">
        <v>492</v>
      </c>
      <c r="I4062">
        <v>872</v>
      </c>
      <c r="J4062">
        <v>91</v>
      </c>
      <c r="L4062">
        <v>2</v>
      </c>
      <c r="M4062" t="s">
        <v>487</v>
      </c>
      <c r="N4062" t="s">
        <v>495</v>
      </c>
      <c r="O4062" t="s">
        <v>489</v>
      </c>
      <c r="P4062" s="1">
        <v>45703</v>
      </c>
      <c r="Q4062" s="1">
        <v>45698</v>
      </c>
      <c r="R4062" t="s">
        <v>498</v>
      </c>
      <c r="S4062">
        <v>681.1</v>
      </c>
      <c r="T4062">
        <v>10</v>
      </c>
    </row>
    <row r="4063" spans="1:20" x14ac:dyDescent="0.25">
      <c r="A4063" s="1">
        <v>45698</v>
      </c>
      <c r="B4063">
        <v>1740</v>
      </c>
      <c r="C4063">
        <v>1</v>
      </c>
      <c r="D4063">
        <v>2</v>
      </c>
      <c r="E4063">
        <v>2</v>
      </c>
      <c r="F4063">
        <v>3</v>
      </c>
      <c r="G4063">
        <v>1</v>
      </c>
      <c r="H4063" t="s">
        <v>492</v>
      </c>
      <c r="I4063">
        <v>792</v>
      </c>
      <c r="J4063">
        <v>147</v>
      </c>
      <c r="K4063" s="1">
        <v>45712</v>
      </c>
      <c r="L4063">
        <v>7</v>
      </c>
      <c r="M4063" t="s">
        <v>492</v>
      </c>
      <c r="N4063" t="s">
        <v>495</v>
      </c>
      <c r="O4063" t="s">
        <v>489</v>
      </c>
      <c r="R4063" t="s">
        <v>490</v>
      </c>
      <c r="S4063">
        <v>657.3</v>
      </c>
      <c r="T4063">
        <v>0</v>
      </c>
    </row>
    <row r="4064" spans="1:20" x14ac:dyDescent="0.25">
      <c r="A4064" s="1">
        <v>45698</v>
      </c>
      <c r="B4064">
        <v>2282</v>
      </c>
      <c r="C4064">
        <v>4</v>
      </c>
      <c r="D4064">
        <v>5</v>
      </c>
      <c r="E4064">
        <v>2</v>
      </c>
      <c r="F4064">
        <v>1</v>
      </c>
      <c r="G4064">
        <v>2</v>
      </c>
      <c r="H4064" t="s">
        <v>486</v>
      </c>
      <c r="I4064">
        <v>846</v>
      </c>
      <c r="J4064">
        <v>189</v>
      </c>
      <c r="L4064">
        <v>4</v>
      </c>
      <c r="M4064" t="s">
        <v>494</v>
      </c>
      <c r="N4064" t="s">
        <v>495</v>
      </c>
      <c r="O4064" t="s">
        <v>497</v>
      </c>
      <c r="P4064" s="1">
        <v>45703</v>
      </c>
      <c r="Q4064" s="1">
        <v>45698</v>
      </c>
      <c r="R4064" t="s">
        <v>496</v>
      </c>
      <c r="S4064">
        <v>759.5</v>
      </c>
      <c r="T4064">
        <v>50</v>
      </c>
    </row>
    <row r="4065" spans="1:20" x14ac:dyDescent="0.25">
      <c r="A4065" s="1">
        <v>45698</v>
      </c>
      <c r="B4065">
        <v>3057</v>
      </c>
      <c r="C4065">
        <v>5</v>
      </c>
      <c r="D4065">
        <v>4</v>
      </c>
      <c r="E4065">
        <v>2</v>
      </c>
      <c r="F4065">
        <v>4</v>
      </c>
      <c r="G4065">
        <v>1</v>
      </c>
      <c r="H4065" t="s">
        <v>486</v>
      </c>
      <c r="I4065">
        <v>996</v>
      </c>
      <c r="J4065">
        <v>129</v>
      </c>
      <c r="K4065" s="1">
        <v>45725</v>
      </c>
      <c r="L4065">
        <v>10</v>
      </c>
      <c r="M4065" t="s">
        <v>494</v>
      </c>
      <c r="N4065" t="s">
        <v>495</v>
      </c>
      <c r="O4065" t="s">
        <v>497</v>
      </c>
      <c r="R4065" t="s">
        <v>490</v>
      </c>
      <c r="S4065">
        <v>787.5</v>
      </c>
      <c r="T4065">
        <v>0</v>
      </c>
    </row>
    <row r="4066" spans="1:20" x14ac:dyDescent="0.25">
      <c r="A4066" s="1">
        <v>45698</v>
      </c>
      <c r="B4066">
        <v>3764</v>
      </c>
      <c r="C4066">
        <v>1</v>
      </c>
      <c r="D4066">
        <v>1</v>
      </c>
      <c r="E4066">
        <v>2</v>
      </c>
      <c r="F4066">
        <v>1</v>
      </c>
      <c r="G4066">
        <v>3</v>
      </c>
      <c r="H4066" t="s">
        <v>491</v>
      </c>
      <c r="I4066">
        <v>938</v>
      </c>
      <c r="J4066">
        <v>164</v>
      </c>
      <c r="K4066" s="1">
        <v>45725</v>
      </c>
      <c r="L4066">
        <v>1</v>
      </c>
      <c r="M4066" t="s">
        <v>492</v>
      </c>
      <c r="N4066" t="s">
        <v>495</v>
      </c>
      <c r="O4066" t="s">
        <v>497</v>
      </c>
      <c r="R4066" t="s">
        <v>490</v>
      </c>
      <c r="S4066">
        <v>771.4</v>
      </c>
      <c r="T4066">
        <v>0</v>
      </c>
    </row>
    <row r="4067" spans="1:20" x14ac:dyDescent="0.25">
      <c r="A4067" s="1">
        <v>45698</v>
      </c>
      <c r="B4067">
        <v>3755</v>
      </c>
      <c r="C4067">
        <v>4</v>
      </c>
      <c r="D4067">
        <v>5</v>
      </c>
      <c r="E4067">
        <v>2</v>
      </c>
      <c r="F4067">
        <v>3</v>
      </c>
      <c r="G4067">
        <v>2</v>
      </c>
      <c r="H4067" t="s">
        <v>491</v>
      </c>
      <c r="I4067">
        <v>331</v>
      </c>
      <c r="J4067">
        <v>54</v>
      </c>
      <c r="L4067">
        <v>5</v>
      </c>
      <c r="M4067" t="s">
        <v>492</v>
      </c>
      <c r="N4067" t="s">
        <v>488</v>
      </c>
      <c r="O4067" t="s">
        <v>489</v>
      </c>
      <c r="P4067" s="1">
        <v>45705</v>
      </c>
      <c r="Q4067" s="1">
        <v>45698</v>
      </c>
      <c r="R4067" t="s">
        <v>496</v>
      </c>
      <c r="S4067">
        <v>304.5</v>
      </c>
      <c r="T4067">
        <v>50</v>
      </c>
    </row>
    <row r="4068" spans="1:20" x14ac:dyDescent="0.25">
      <c r="A4068" s="1">
        <v>45698</v>
      </c>
      <c r="B4068">
        <v>4553</v>
      </c>
      <c r="C4068">
        <v>5</v>
      </c>
      <c r="D4068">
        <v>1</v>
      </c>
      <c r="E4068">
        <v>2</v>
      </c>
      <c r="F4068">
        <v>3</v>
      </c>
      <c r="G4068">
        <v>3</v>
      </c>
      <c r="H4068" t="s">
        <v>486</v>
      </c>
      <c r="I4068">
        <v>311</v>
      </c>
      <c r="J4068">
        <v>178</v>
      </c>
      <c r="L4068">
        <v>4</v>
      </c>
      <c r="M4068" t="s">
        <v>494</v>
      </c>
      <c r="N4068" t="s">
        <v>488</v>
      </c>
      <c r="O4068" t="s">
        <v>489</v>
      </c>
      <c r="P4068" s="1">
        <v>45700</v>
      </c>
      <c r="Q4068" s="1">
        <v>45698</v>
      </c>
      <c r="R4068" t="s">
        <v>496</v>
      </c>
      <c r="S4068">
        <v>377.3</v>
      </c>
      <c r="T4068">
        <v>50</v>
      </c>
    </row>
    <row r="4069" spans="1:20" x14ac:dyDescent="0.25">
      <c r="A4069" s="1">
        <v>45698</v>
      </c>
      <c r="B4069">
        <v>4753</v>
      </c>
      <c r="C4069">
        <v>5</v>
      </c>
      <c r="D4069">
        <v>1</v>
      </c>
      <c r="E4069">
        <v>2</v>
      </c>
      <c r="F4069">
        <v>5</v>
      </c>
      <c r="G4069">
        <v>3</v>
      </c>
      <c r="H4069" t="s">
        <v>492</v>
      </c>
      <c r="I4069">
        <v>876</v>
      </c>
      <c r="J4069">
        <v>151</v>
      </c>
      <c r="L4069">
        <v>6</v>
      </c>
      <c r="M4069" t="s">
        <v>494</v>
      </c>
      <c r="N4069" t="s">
        <v>488</v>
      </c>
      <c r="O4069" t="s">
        <v>497</v>
      </c>
      <c r="P4069" s="1">
        <v>45704</v>
      </c>
      <c r="Q4069" s="1">
        <v>45698</v>
      </c>
      <c r="R4069" t="s">
        <v>493</v>
      </c>
      <c r="S4069">
        <v>739.9</v>
      </c>
      <c r="T4069">
        <v>30</v>
      </c>
    </row>
    <row r="4070" spans="1:20" x14ac:dyDescent="0.25">
      <c r="A4070" s="1">
        <v>45698</v>
      </c>
      <c r="B4070">
        <v>4483</v>
      </c>
      <c r="C4070">
        <v>2</v>
      </c>
      <c r="D4070">
        <v>4</v>
      </c>
      <c r="E4070">
        <v>2</v>
      </c>
      <c r="F4070">
        <v>4</v>
      </c>
      <c r="G4070">
        <v>3</v>
      </c>
      <c r="H4070" t="s">
        <v>492</v>
      </c>
      <c r="I4070">
        <v>557</v>
      </c>
      <c r="J4070">
        <v>67</v>
      </c>
      <c r="L4070">
        <v>7</v>
      </c>
      <c r="M4070" t="s">
        <v>492</v>
      </c>
      <c r="N4070" t="s">
        <v>495</v>
      </c>
      <c r="O4070" t="s">
        <v>489</v>
      </c>
      <c r="P4070" s="1">
        <v>45700</v>
      </c>
      <c r="Q4070" s="1">
        <v>45698</v>
      </c>
      <c r="R4070" t="s">
        <v>498</v>
      </c>
      <c r="S4070">
        <v>443.8</v>
      </c>
      <c r="T4070">
        <v>10</v>
      </c>
    </row>
    <row r="4071" spans="1:20" x14ac:dyDescent="0.25">
      <c r="A4071" s="1">
        <v>45698</v>
      </c>
      <c r="B4071">
        <v>1907</v>
      </c>
      <c r="C4071">
        <v>3</v>
      </c>
      <c r="D4071">
        <v>1</v>
      </c>
      <c r="E4071">
        <v>2</v>
      </c>
      <c r="F4071">
        <v>1</v>
      </c>
      <c r="G4071">
        <v>1</v>
      </c>
      <c r="H4071" t="s">
        <v>486</v>
      </c>
      <c r="I4071">
        <v>989</v>
      </c>
      <c r="J4071">
        <v>161</v>
      </c>
      <c r="L4071">
        <v>3</v>
      </c>
      <c r="M4071" t="s">
        <v>487</v>
      </c>
      <c r="N4071" t="s">
        <v>488</v>
      </c>
      <c r="O4071" t="s">
        <v>497</v>
      </c>
      <c r="P4071" s="1">
        <v>45703</v>
      </c>
      <c r="Q4071" s="1">
        <v>45698</v>
      </c>
      <c r="R4071" t="s">
        <v>493</v>
      </c>
      <c r="S4071">
        <v>826</v>
      </c>
      <c r="T4071">
        <v>30</v>
      </c>
    </row>
    <row r="4072" spans="1:20" x14ac:dyDescent="0.25">
      <c r="A4072" s="1">
        <v>45699</v>
      </c>
      <c r="B4072">
        <v>18</v>
      </c>
      <c r="C4072">
        <v>4</v>
      </c>
      <c r="D4072">
        <v>1</v>
      </c>
      <c r="E4072">
        <v>2</v>
      </c>
      <c r="F4072">
        <v>3</v>
      </c>
      <c r="G4072">
        <v>1</v>
      </c>
      <c r="H4072" t="s">
        <v>491</v>
      </c>
      <c r="I4072">
        <v>613</v>
      </c>
      <c r="J4072">
        <v>172</v>
      </c>
      <c r="L4072">
        <v>6</v>
      </c>
      <c r="M4072" t="s">
        <v>492</v>
      </c>
      <c r="N4072" t="s">
        <v>495</v>
      </c>
      <c r="O4072" t="s">
        <v>489</v>
      </c>
      <c r="P4072" s="1">
        <v>45703</v>
      </c>
      <c r="Q4072" s="1">
        <v>45699</v>
      </c>
      <c r="R4072" t="s">
        <v>496</v>
      </c>
      <c r="S4072">
        <v>584.5</v>
      </c>
      <c r="T4072">
        <v>50</v>
      </c>
    </row>
    <row r="4073" spans="1:20" x14ac:dyDescent="0.25">
      <c r="A4073" s="1">
        <v>45699</v>
      </c>
      <c r="B4073">
        <v>2853</v>
      </c>
      <c r="C4073">
        <v>1</v>
      </c>
      <c r="D4073">
        <v>1</v>
      </c>
      <c r="E4073">
        <v>2</v>
      </c>
      <c r="F4073">
        <v>1</v>
      </c>
      <c r="G4073">
        <v>2</v>
      </c>
      <c r="H4073" t="s">
        <v>491</v>
      </c>
      <c r="I4073">
        <v>256</v>
      </c>
      <c r="J4073">
        <v>65</v>
      </c>
      <c r="K4073" s="1">
        <v>45719</v>
      </c>
      <c r="L4073">
        <v>2</v>
      </c>
      <c r="M4073" t="s">
        <v>487</v>
      </c>
      <c r="N4073" t="s">
        <v>488</v>
      </c>
      <c r="O4073" t="s">
        <v>489</v>
      </c>
      <c r="R4073" t="s">
        <v>490</v>
      </c>
      <c r="S4073">
        <v>224.7</v>
      </c>
      <c r="T4073">
        <v>0</v>
      </c>
    </row>
    <row r="4074" spans="1:20" x14ac:dyDescent="0.25">
      <c r="A4074" s="1">
        <v>45699</v>
      </c>
      <c r="B4074">
        <v>4361</v>
      </c>
      <c r="C4074">
        <v>2</v>
      </c>
      <c r="D4074">
        <v>3</v>
      </c>
      <c r="E4074">
        <v>2</v>
      </c>
      <c r="F4074">
        <v>2</v>
      </c>
      <c r="G4074">
        <v>2</v>
      </c>
      <c r="H4074" t="s">
        <v>491</v>
      </c>
      <c r="I4074">
        <v>373</v>
      </c>
      <c r="J4074">
        <v>67</v>
      </c>
      <c r="K4074" s="1">
        <v>45725</v>
      </c>
      <c r="L4074">
        <v>10</v>
      </c>
      <c r="M4074" t="s">
        <v>494</v>
      </c>
      <c r="N4074" t="s">
        <v>495</v>
      </c>
      <c r="O4074" t="s">
        <v>489</v>
      </c>
      <c r="R4074" t="s">
        <v>490</v>
      </c>
      <c r="S4074">
        <v>308</v>
      </c>
      <c r="T4074">
        <v>0</v>
      </c>
    </row>
    <row r="4075" spans="1:20" x14ac:dyDescent="0.25">
      <c r="A4075" s="1">
        <v>45699</v>
      </c>
      <c r="B4075">
        <v>3648</v>
      </c>
      <c r="C4075">
        <v>5</v>
      </c>
      <c r="D4075">
        <v>5</v>
      </c>
      <c r="E4075">
        <v>2</v>
      </c>
      <c r="F4075">
        <v>4</v>
      </c>
      <c r="G4075">
        <v>1</v>
      </c>
      <c r="H4075" t="s">
        <v>486</v>
      </c>
      <c r="I4075">
        <v>382</v>
      </c>
      <c r="J4075">
        <v>187</v>
      </c>
      <c r="L4075">
        <v>4</v>
      </c>
      <c r="M4075" t="s">
        <v>487</v>
      </c>
      <c r="N4075" t="s">
        <v>488</v>
      </c>
      <c r="O4075" t="s">
        <v>489</v>
      </c>
      <c r="P4075" s="1">
        <v>45704</v>
      </c>
      <c r="Q4075" s="1">
        <v>45699</v>
      </c>
      <c r="R4075" t="s">
        <v>498</v>
      </c>
      <c r="S4075">
        <v>405.3</v>
      </c>
      <c r="T4075">
        <v>10</v>
      </c>
    </row>
    <row r="4076" spans="1:20" x14ac:dyDescent="0.25">
      <c r="A4076" s="1">
        <v>45699</v>
      </c>
      <c r="B4076">
        <v>2596</v>
      </c>
      <c r="C4076">
        <v>1</v>
      </c>
      <c r="D4076">
        <v>5</v>
      </c>
      <c r="E4076">
        <v>2</v>
      </c>
      <c r="F4076">
        <v>4</v>
      </c>
      <c r="G4076">
        <v>1</v>
      </c>
      <c r="H4076" t="s">
        <v>486</v>
      </c>
      <c r="I4076">
        <v>355</v>
      </c>
      <c r="J4076">
        <v>197</v>
      </c>
      <c r="K4076" s="1">
        <v>45708</v>
      </c>
      <c r="L4076">
        <v>10</v>
      </c>
      <c r="M4076" t="s">
        <v>487</v>
      </c>
      <c r="N4076" t="s">
        <v>488</v>
      </c>
      <c r="O4076" t="s">
        <v>489</v>
      </c>
      <c r="R4076" t="s">
        <v>490</v>
      </c>
      <c r="S4076">
        <v>386.4</v>
      </c>
      <c r="T4076">
        <v>0</v>
      </c>
    </row>
    <row r="4077" spans="1:20" x14ac:dyDescent="0.25">
      <c r="A4077" s="1">
        <v>45699</v>
      </c>
      <c r="B4077">
        <v>2842</v>
      </c>
      <c r="C4077">
        <v>2</v>
      </c>
      <c r="D4077">
        <v>1</v>
      </c>
      <c r="E4077">
        <v>2</v>
      </c>
      <c r="F4077">
        <v>2</v>
      </c>
      <c r="G4077">
        <v>3</v>
      </c>
      <c r="H4077" t="s">
        <v>492</v>
      </c>
      <c r="I4077">
        <v>933</v>
      </c>
      <c r="J4077">
        <v>26</v>
      </c>
      <c r="L4077">
        <v>9</v>
      </c>
      <c r="M4077" t="s">
        <v>494</v>
      </c>
      <c r="N4077" t="s">
        <v>495</v>
      </c>
      <c r="O4077" t="s">
        <v>489</v>
      </c>
      <c r="P4077" s="1">
        <v>45701</v>
      </c>
      <c r="Q4077" s="1">
        <v>45699</v>
      </c>
      <c r="R4077" t="s">
        <v>496</v>
      </c>
      <c r="S4077">
        <v>706.3</v>
      </c>
      <c r="T4077">
        <v>50</v>
      </c>
    </row>
    <row r="4078" spans="1:20" x14ac:dyDescent="0.25">
      <c r="A4078" s="1">
        <v>45699</v>
      </c>
      <c r="B4078">
        <v>4875</v>
      </c>
      <c r="C4078">
        <v>2</v>
      </c>
      <c r="D4078">
        <v>4</v>
      </c>
      <c r="E4078">
        <v>2</v>
      </c>
      <c r="F4078">
        <v>4</v>
      </c>
      <c r="G4078">
        <v>1</v>
      </c>
      <c r="H4078" t="s">
        <v>486</v>
      </c>
      <c r="I4078">
        <v>285</v>
      </c>
      <c r="J4078">
        <v>114</v>
      </c>
      <c r="L4078">
        <v>7</v>
      </c>
      <c r="M4078" t="s">
        <v>494</v>
      </c>
      <c r="N4078" t="s">
        <v>488</v>
      </c>
      <c r="O4078" t="s">
        <v>489</v>
      </c>
      <c r="P4078" s="1">
        <v>45707</v>
      </c>
      <c r="Q4078" s="1">
        <v>45699</v>
      </c>
      <c r="R4078" t="s">
        <v>493</v>
      </c>
      <c r="S4078">
        <v>300.3</v>
      </c>
      <c r="T4078">
        <v>30</v>
      </c>
    </row>
    <row r="4079" spans="1:20" x14ac:dyDescent="0.25">
      <c r="A4079" s="1">
        <v>45699</v>
      </c>
      <c r="B4079">
        <v>327</v>
      </c>
      <c r="C4079">
        <v>3</v>
      </c>
      <c r="D4079">
        <v>3</v>
      </c>
      <c r="E4079">
        <v>2</v>
      </c>
      <c r="F4079">
        <v>2</v>
      </c>
      <c r="G4079">
        <v>3</v>
      </c>
      <c r="H4079" t="s">
        <v>491</v>
      </c>
      <c r="I4079">
        <v>131</v>
      </c>
      <c r="J4079">
        <v>79</v>
      </c>
      <c r="K4079" s="1">
        <v>45716</v>
      </c>
      <c r="L4079">
        <v>2</v>
      </c>
      <c r="M4079" t="s">
        <v>487</v>
      </c>
      <c r="N4079" t="s">
        <v>488</v>
      </c>
      <c r="O4079" t="s">
        <v>497</v>
      </c>
      <c r="R4079" t="s">
        <v>490</v>
      </c>
      <c r="S4079">
        <v>147</v>
      </c>
      <c r="T4079">
        <v>0</v>
      </c>
    </row>
    <row r="4080" spans="1:20" x14ac:dyDescent="0.25">
      <c r="A4080" s="1">
        <v>45699</v>
      </c>
      <c r="B4080">
        <v>1330</v>
      </c>
      <c r="C4080">
        <v>2</v>
      </c>
      <c r="D4080">
        <v>4</v>
      </c>
      <c r="E4080">
        <v>2</v>
      </c>
      <c r="F4080">
        <v>1</v>
      </c>
      <c r="G4080">
        <v>1</v>
      </c>
      <c r="H4080" t="s">
        <v>492</v>
      </c>
      <c r="I4080">
        <v>741</v>
      </c>
      <c r="J4080">
        <v>54</v>
      </c>
      <c r="K4080" s="1">
        <v>45727</v>
      </c>
      <c r="L4080">
        <v>6</v>
      </c>
      <c r="M4080" t="s">
        <v>492</v>
      </c>
      <c r="N4080" t="s">
        <v>488</v>
      </c>
      <c r="O4080" t="s">
        <v>489</v>
      </c>
      <c r="R4080" t="s">
        <v>490</v>
      </c>
      <c r="S4080">
        <v>556.5</v>
      </c>
      <c r="T4080">
        <v>0</v>
      </c>
    </row>
    <row r="4081" spans="1:20" x14ac:dyDescent="0.25">
      <c r="A4081" s="1">
        <v>45699</v>
      </c>
      <c r="B4081">
        <v>3424</v>
      </c>
      <c r="C4081">
        <v>4</v>
      </c>
      <c r="D4081">
        <v>4</v>
      </c>
      <c r="E4081">
        <v>2</v>
      </c>
      <c r="F4081">
        <v>2</v>
      </c>
      <c r="G4081">
        <v>3</v>
      </c>
      <c r="H4081" t="s">
        <v>491</v>
      </c>
      <c r="I4081">
        <v>918</v>
      </c>
      <c r="J4081">
        <v>167</v>
      </c>
      <c r="L4081">
        <v>4</v>
      </c>
      <c r="M4081" t="s">
        <v>492</v>
      </c>
      <c r="N4081" t="s">
        <v>488</v>
      </c>
      <c r="O4081" t="s">
        <v>489</v>
      </c>
      <c r="P4081" s="1">
        <v>45707</v>
      </c>
      <c r="Q4081" s="1">
        <v>45699</v>
      </c>
      <c r="R4081" t="s">
        <v>498</v>
      </c>
      <c r="S4081">
        <v>766.5</v>
      </c>
      <c r="T4081">
        <v>10</v>
      </c>
    </row>
    <row r="4082" spans="1:20" x14ac:dyDescent="0.25">
      <c r="A4082" s="1">
        <v>45700</v>
      </c>
      <c r="B4082">
        <v>2524</v>
      </c>
      <c r="C4082">
        <v>3</v>
      </c>
      <c r="D4082">
        <v>1</v>
      </c>
      <c r="E4082">
        <v>2</v>
      </c>
      <c r="F4082">
        <v>5</v>
      </c>
      <c r="G4082">
        <v>1</v>
      </c>
      <c r="H4082" t="s">
        <v>491</v>
      </c>
      <c r="I4082">
        <v>334</v>
      </c>
      <c r="J4082">
        <v>163</v>
      </c>
      <c r="L4082">
        <v>8</v>
      </c>
      <c r="M4082" t="s">
        <v>494</v>
      </c>
      <c r="N4082" t="s">
        <v>495</v>
      </c>
      <c r="O4082" t="s">
        <v>497</v>
      </c>
      <c r="P4082" s="1">
        <v>45706</v>
      </c>
      <c r="Q4082" s="1">
        <v>45700</v>
      </c>
      <c r="R4082" t="s">
        <v>493</v>
      </c>
      <c r="S4082">
        <v>368.9</v>
      </c>
      <c r="T4082">
        <v>30</v>
      </c>
    </row>
    <row r="4083" spans="1:20" x14ac:dyDescent="0.25">
      <c r="A4083" s="1">
        <v>45700</v>
      </c>
      <c r="B4083">
        <v>2653</v>
      </c>
      <c r="C4083">
        <v>3</v>
      </c>
      <c r="D4083">
        <v>2</v>
      </c>
      <c r="E4083">
        <v>2</v>
      </c>
      <c r="F4083">
        <v>2</v>
      </c>
      <c r="G4083">
        <v>1</v>
      </c>
      <c r="H4083" t="s">
        <v>492</v>
      </c>
      <c r="I4083">
        <v>530</v>
      </c>
      <c r="J4083">
        <v>169</v>
      </c>
      <c r="L4083">
        <v>8</v>
      </c>
      <c r="M4083" t="s">
        <v>494</v>
      </c>
      <c r="N4083" t="s">
        <v>495</v>
      </c>
      <c r="O4083" t="s">
        <v>497</v>
      </c>
      <c r="P4083" s="1">
        <v>45703</v>
      </c>
      <c r="Q4083" s="1">
        <v>45700</v>
      </c>
      <c r="R4083" t="s">
        <v>493</v>
      </c>
      <c r="S4083">
        <v>510.3</v>
      </c>
      <c r="T4083">
        <v>30</v>
      </c>
    </row>
    <row r="4084" spans="1:20" x14ac:dyDescent="0.25">
      <c r="A4084" s="1">
        <v>45700</v>
      </c>
      <c r="B4084">
        <v>253</v>
      </c>
      <c r="C4084">
        <v>5</v>
      </c>
      <c r="D4084">
        <v>1</v>
      </c>
      <c r="E4084">
        <v>2</v>
      </c>
      <c r="F4084">
        <v>1</v>
      </c>
      <c r="G4084">
        <v>2</v>
      </c>
      <c r="H4084" t="s">
        <v>491</v>
      </c>
      <c r="I4084">
        <v>738</v>
      </c>
      <c r="J4084">
        <v>183</v>
      </c>
      <c r="K4084" s="1">
        <v>45720</v>
      </c>
      <c r="L4084">
        <v>1</v>
      </c>
      <c r="M4084" t="s">
        <v>492</v>
      </c>
      <c r="N4084" t="s">
        <v>495</v>
      </c>
      <c r="O4084" t="s">
        <v>497</v>
      </c>
      <c r="R4084" t="s">
        <v>490</v>
      </c>
      <c r="S4084">
        <v>644.70000000000005</v>
      </c>
      <c r="T4084">
        <v>0</v>
      </c>
    </row>
    <row r="4085" spans="1:20" x14ac:dyDescent="0.25">
      <c r="A4085" s="1">
        <v>45700</v>
      </c>
      <c r="B4085">
        <v>14</v>
      </c>
      <c r="C4085">
        <v>5</v>
      </c>
      <c r="D4085">
        <v>2</v>
      </c>
      <c r="E4085">
        <v>5</v>
      </c>
      <c r="F4085">
        <v>4</v>
      </c>
      <c r="G4085">
        <v>2</v>
      </c>
      <c r="H4085" t="s">
        <v>492</v>
      </c>
      <c r="I4085">
        <v>840</v>
      </c>
      <c r="J4085">
        <v>38</v>
      </c>
      <c r="L4085">
        <v>8</v>
      </c>
      <c r="M4085" t="s">
        <v>492</v>
      </c>
      <c r="N4085" t="s">
        <v>495</v>
      </c>
      <c r="O4085" t="s">
        <v>497</v>
      </c>
      <c r="P4085" s="1">
        <v>45704</v>
      </c>
      <c r="Q4085" s="1">
        <v>45700</v>
      </c>
      <c r="R4085" t="s">
        <v>496</v>
      </c>
      <c r="S4085">
        <v>649.6</v>
      </c>
      <c r="T4085">
        <v>50</v>
      </c>
    </row>
    <row r="4086" spans="1:20" x14ac:dyDescent="0.25">
      <c r="A4086" s="1">
        <v>45700</v>
      </c>
      <c r="B4086">
        <v>1126</v>
      </c>
      <c r="C4086">
        <v>4</v>
      </c>
      <c r="D4086">
        <v>3</v>
      </c>
      <c r="E4086">
        <v>2</v>
      </c>
      <c r="F4086">
        <v>5</v>
      </c>
      <c r="G4086">
        <v>3</v>
      </c>
      <c r="H4086" t="s">
        <v>491</v>
      </c>
      <c r="I4086">
        <v>554</v>
      </c>
      <c r="J4086">
        <v>149</v>
      </c>
      <c r="L4086">
        <v>10</v>
      </c>
      <c r="M4086" t="s">
        <v>494</v>
      </c>
      <c r="N4086" t="s">
        <v>495</v>
      </c>
      <c r="O4086" t="s">
        <v>489</v>
      </c>
      <c r="P4086" s="1">
        <v>45701</v>
      </c>
      <c r="Q4086" s="1">
        <v>45700</v>
      </c>
      <c r="R4086" t="s">
        <v>496</v>
      </c>
      <c r="S4086">
        <v>527.1</v>
      </c>
      <c r="T4086">
        <v>50</v>
      </c>
    </row>
    <row r="4087" spans="1:20" x14ac:dyDescent="0.25">
      <c r="A4087" s="1">
        <v>45700</v>
      </c>
      <c r="B4087">
        <v>1448</v>
      </c>
      <c r="C4087">
        <v>1</v>
      </c>
      <c r="D4087">
        <v>2</v>
      </c>
      <c r="E4087">
        <v>1</v>
      </c>
      <c r="F4087">
        <v>2</v>
      </c>
      <c r="G4087">
        <v>2</v>
      </c>
      <c r="H4087" t="s">
        <v>491</v>
      </c>
      <c r="I4087">
        <v>62</v>
      </c>
      <c r="J4087">
        <v>87</v>
      </c>
      <c r="K4087" s="1">
        <v>45728</v>
      </c>
      <c r="L4087">
        <v>7</v>
      </c>
      <c r="M4087" t="s">
        <v>492</v>
      </c>
      <c r="N4087" t="s">
        <v>488</v>
      </c>
      <c r="O4087" t="s">
        <v>489</v>
      </c>
      <c r="R4087" t="s">
        <v>490</v>
      </c>
      <c r="S4087">
        <v>104.3</v>
      </c>
      <c r="T4087">
        <v>0</v>
      </c>
    </row>
    <row r="4088" spans="1:20" x14ac:dyDescent="0.25">
      <c r="A4088" s="1">
        <v>45700</v>
      </c>
      <c r="B4088">
        <v>4935</v>
      </c>
      <c r="C4088">
        <v>4</v>
      </c>
      <c r="D4088">
        <v>1</v>
      </c>
      <c r="E4088">
        <v>5</v>
      </c>
      <c r="F4088">
        <v>1</v>
      </c>
      <c r="G4088">
        <v>2</v>
      </c>
      <c r="H4088" t="s">
        <v>492</v>
      </c>
      <c r="I4088">
        <v>937</v>
      </c>
      <c r="J4088">
        <v>117</v>
      </c>
      <c r="K4088" s="1">
        <v>45708</v>
      </c>
      <c r="L4088">
        <v>1</v>
      </c>
      <c r="M4088" t="s">
        <v>487</v>
      </c>
      <c r="N4088" t="s">
        <v>495</v>
      </c>
      <c r="O4088" t="s">
        <v>497</v>
      </c>
      <c r="R4088" t="s">
        <v>490</v>
      </c>
      <c r="S4088">
        <v>737.8</v>
      </c>
      <c r="T4088">
        <v>0</v>
      </c>
    </row>
    <row r="4089" spans="1:20" x14ac:dyDescent="0.25">
      <c r="A4089" s="1">
        <v>45700</v>
      </c>
      <c r="B4089">
        <v>6</v>
      </c>
      <c r="C4089">
        <v>3</v>
      </c>
      <c r="D4089">
        <v>1</v>
      </c>
      <c r="E4089">
        <v>2</v>
      </c>
      <c r="F4089">
        <v>5</v>
      </c>
      <c r="G4089">
        <v>1</v>
      </c>
      <c r="H4089" t="s">
        <v>491</v>
      </c>
      <c r="I4089">
        <v>314</v>
      </c>
      <c r="J4089">
        <v>26</v>
      </c>
      <c r="K4089" s="1">
        <v>45710</v>
      </c>
      <c r="L4089">
        <v>3</v>
      </c>
      <c r="M4089" t="s">
        <v>494</v>
      </c>
      <c r="N4089" t="s">
        <v>495</v>
      </c>
      <c r="O4089" t="s">
        <v>489</v>
      </c>
      <c r="R4089" t="s">
        <v>490</v>
      </c>
      <c r="S4089">
        <v>238</v>
      </c>
      <c r="T4089">
        <v>0</v>
      </c>
    </row>
    <row r="4090" spans="1:20" x14ac:dyDescent="0.25">
      <c r="A4090" s="1">
        <v>45700</v>
      </c>
      <c r="B4090">
        <v>2104</v>
      </c>
      <c r="C4090">
        <v>5</v>
      </c>
      <c r="D4090">
        <v>4</v>
      </c>
      <c r="E4090">
        <v>3</v>
      </c>
      <c r="F4090">
        <v>5</v>
      </c>
      <c r="G4090">
        <v>3</v>
      </c>
      <c r="H4090" t="s">
        <v>491</v>
      </c>
      <c r="I4090">
        <v>785</v>
      </c>
      <c r="J4090">
        <v>66</v>
      </c>
      <c r="L4090">
        <v>5</v>
      </c>
      <c r="M4090" t="s">
        <v>487</v>
      </c>
      <c r="N4090" t="s">
        <v>495</v>
      </c>
      <c r="O4090" t="s">
        <v>497</v>
      </c>
      <c r="P4090" s="1">
        <v>45709</v>
      </c>
      <c r="Q4090" s="1">
        <v>45700</v>
      </c>
      <c r="R4090" t="s">
        <v>496</v>
      </c>
      <c r="S4090">
        <v>630.70000000000005</v>
      </c>
      <c r="T4090">
        <v>50</v>
      </c>
    </row>
    <row r="4091" spans="1:20" x14ac:dyDescent="0.25">
      <c r="A4091" s="1">
        <v>45700</v>
      </c>
      <c r="B4091">
        <v>4950</v>
      </c>
      <c r="C4091">
        <v>4</v>
      </c>
      <c r="D4091">
        <v>1</v>
      </c>
      <c r="E4091">
        <v>4</v>
      </c>
      <c r="F4091">
        <v>5</v>
      </c>
      <c r="G4091">
        <v>2</v>
      </c>
      <c r="H4091" t="s">
        <v>492</v>
      </c>
      <c r="I4091">
        <v>972</v>
      </c>
      <c r="J4091">
        <v>196</v>
      </c>
      <c r="L4091">
        <v>3</v>
      </c>
      <c r="M4091" t="s">
        <v>487</v>
      </c>
      <c r="N4091" t="s">
        <v>495</v>
      </c>
      <c r="O4091" t="s">
        <v>489</v>
      </c>
      <c r="P4091" s="1">
        <v>45705</v>
      </c>
      <c r="Q4091" s="1">
        <v>45700</v>
      </c>
      <c r="R4091" t="s">
        <v>496</v>
      </c>
      <c r="S4091">
        <v>852.6</v>
      </c>
      <c r="T4091">
        <v>50</v>
      </c>
    </row>
    <row r="4092" spans="1:20" x14ac:dyDescent="0.25">
      <c r="A4092" s="1">
        <v>45701</v>
      </c>
      <c r="B4092">
        <v>3902</v>
      </c>
      <c r="C4092">
        <v>5</v>
      </c>
      <c r="D4092">
        <v>1</v>
      </c>
      <c r="E4092">
        <v>2</v>
      </c>
      <c r="F4092">
        <v>2</v>
      </c>
      <c r="G4092">
        <v>2</v>
      </c>
      <c r="H4092" t="s">
        <v>492</v>
      </c>
      <c r="I4092">
        <v>78</v>
      </c>
      <c r="J4092">
        <v>62</v>
      </c>
      <c r="K4092" s="1">
        <v>45728</v>
      </c>
      <c r="L4092">
        <v>3</v>
      </c>
      <c r="M4092" t="s">
        <v>487</v>
      </c>
      <c r="N4092" t="s">
        <v>495</v>
      </c>
      <c r="O4092" t="s">
        <v>489</v>
      </c>
      <c r="R4092" t="s">
        <v>490</v>
      </c>
      <c r="S4092">
        <v>98</v>
      </c>
      <c r="T4092">
        <v>0</v>
      </c>
    </row>
    <row r="4093" spans="1:20" x14ac:dyDescent="0.25">
      <c r="A4093" s="1">
        <v>45701</v>
      </c>
      <c r="B4093">
        <v>2711</v>
      </c>
      <c r="C4093">
        <v>4</v>
      </c>
      <c r="D4093">
        <v>5</v>
      </c>
      <c r="E4093">
        <v>4</v>
      </c>
      <c r="F4093">
        <v>1</v>
      </c>
      <c r="G4093">
        <v>1</v>
      </c>
      <c r="H4093" t="s">
        <v>492</v>
      </c>
      <c r="I4093">
        <v>566</v>
      </c>
      <c r="J4093">
        <v>51</v>
      </c>
      <c r="L4093">
        <v>1</v>
      </c>
      <c r="M4093" t="s">
        <v>487</v>
      </c>
      <c r="N4093" t="s">
        <v>495</v>
      </c>
      <c r="O4093" t="s">
        <v>489</v>
      </c>
      <c r="P4093" s="1">
        <v>45709</v>
      </c>
      <c r="Q4093" s="1">
        <v>45701</v>
      </c>
      <c r="R4093" t="s">
        <v>493</v>
      </c>
      <c r="S4093">
        <v>452.9</v>
      </c>
      <c r="T4093">
        <v>30</v>
      </c>
    </row>
    <row r="4094" spans="1:20" x14ac:dyDescent="0.25">
      <c r="A4094" s="1">
        <v>45701</v>
      </c>
      <c r="B4094">
        <v>4021</v>
      </c>
      <c r="C4094">
        <v>4</v>
      </c>
      <c r="D4094">
        <v>5</v>
      </c>
      <c r="E4094">
        <v>5</v>
      </c>
      <c r="F4094">
        <v>1</v>
      </c>
      <c r="G4094">
        <v>1</v>
      </c>
      <c r="H4094" t="s">
        <v>486</v>
      </c>
      <c r="I4094">
        <v>737</v>
      </c>
      <c r="J4094">
        <v>164</v>
      </c>
      <c r="L4094">
        <v>8</v>
      </c>
      <c r="M4094" t="s">
        <v>492</v>
      </c>
      <c r="N4094" t="s">
        <v>488</v>
      </c>
      <c r="O4094" t="s">
        <v>489</v>
      </c>
      <c r="P4094" s="1">
        <v>45704</v>
      </c>
      <c r="Q4094" s="1">
        <v>45701</v>
      </c>
      <c r="R4094" t="s">
        <v>493</v>
      </c>
      <c r="S4094">
        <v>651.70000000000005</v>
      </c>
      <c r="T4094">
        <v>30</v>
      </c>
    </row>
    <row r="4095" spans="1:20" x14ac:dyDescent="0.25">
      <c r="A4095" s="1">
        <v>45701</v>
      </c>
      <c r="B4095">
        <v>4910</v>
      </c>
      <c r="C4095">
        <v>2</v>
      </c>
      <c r="D4095">
        <v>4</v>
      </c>
      <c r="E4095">
        <v>5</v>
      </c>
      <c r="F4095">
        <v>1</v>
      </c>
      <c r="G4095">
        <v>1</v>
      </c>
      <c r="H4095" t="s">
        <v>491</v>
      </c>
      <c r="I4095">
        <v>823</v>
      </c>
      <c r="J4095">
        <v>147</v>
      </c>
      <c r="K4095" s="1">
        <v>45712</v>
      </c>
      <c r="L4095">
        <v>9</v>
      </c>
      <c r="M4095" t="s">
        <v>494</v>
      </c>
      <c r="N4095" t="s">
        <v>488</v>
      </c>
      <c r="O4095" t="s">
        <v>489</v>
      </c>
      <c r="R4095" t="s">
        <v>490</v>
      </c>
      <c r="S4095">
        <v>679</v>
      </c>
      <c r="T4095">
        <v>0</v>
      </c>
    </row>
    <row r="4096" spans="1:20" x14ac:dyDescent="0.25">
      <c r="A4096" s="1">
        <v>45701</v>
      </c>
      <c r="B4096">
        <v>4263</v>
      </c>
      <c r="C4096">
        <v>4</v>
      </c>
      <c r="D4096">
        <v>2</v>
      </c>
      <c r="E4096">
        <v>1</v>
      </c>
      <c r="F4096">
        <v>3</v>
      </c>
      <c r="G4096">
        <v>3</v>
      </c>
      <c r="H4096" t="s">
        <v>492</v>
      </c>
      <c r="I4096">
        <v>601</v>
      </c>
      <c r="J4096">
        <v>138</v>
      </c>
      <c r="K4096" s="1">
        <v>45726</v>
      </c>
      <c r="L4096">
        <v>5</v>
      </c>
      <c r="M4096" t="s">
        <v>492</v>
      </c>
      <c r="N4096" t="s">
        <v>495</v>
      </c>
      <c r="O4096" t="s">
        <v>497</v>
      </c>
      <c r="R4096" t="s">
        <v>490</v>
      </c>
      <c r="S4096">
        <v>517.29999999999995</v>
      </c>
      <c r="T4096">
        <v>0</v>
      </c>
    </row>
    <row r="4097" spans="1:20" x14ac:dyDescent="0.25">
      <c r="A4097" s="1">
        <v>45701</v>
      </c>
      <c r="B4097">
        <v>4600</v>
      </c>
      <c r="C4097">
        <v>5</v>
      </c>
      <c r="D4097">
        <v>2</v>
      </c>
      <c r="E4097">
        <v>4</v>
      </c>
      <c r="F4097">
        <v>4</v>
      </c>
      <c r="G4097">
        <v>1</v>
      </c>
      <c r="H4097" t="s">
        <v>491</v>
      </c>
      <c r="I4097">
        <v>163</v>
      </c>
      <c r="J4097">
        <v>33</v>
      </c>
      <c r="L4097">
        <v>1</v>
      </c>
      <c r="M4097" t="s">
        <v>487</v>
      </c>
      <c r="N4097" t="s">
        <v>495</v>
      </c>
      <c r="O4097" t="s">
        <v>489</v>
      </c>
      <c r="P4097" s="1">
        <v>45705</v>
      </c>
      <c r="Q4097" s="1">
        <v>45701</v>
      </c>
      <c r="R4097" t="s">
        <v>498</v>
      </c>
      <c r="S4097">
        <v>144.19999999999999</v>
      </c>
      <c r="T4097">
        <v>10</v>
      </c>
    </row>
    <row r="4098" spans="1:20" x14ac:dyDescent="0.25">
      <c r="A4098" s="1">
        <v>45701</v>
      </c>
      <c r="B4098">
        <v>3373</v>
      </c>
      <c r="C4098">
        <v>4</v>
      </c>
      <c r="D4098">
        <v>5</v>
      </c>
      <c r="E4098">
        <v>3</v>
      </c>
      <c r="F4098">
        <v>1</v>
      </c>
      <c r="G4098">
        <v>3</v>
      </c>
      <c r="H4098" t="s">
        <v>492</v>
      </c>
      <c r="I4098">
        <v>155</v>
      </c>
      <c r="J4098">
        <v>100</v>
      </c>
      <c r="K4098" s="1">
        <v>45717</v>
      </c>
      <c r="L4098">
        <v>1</v>
      </c>
      <c r="M4098" t="s">
        <v>487</v>
      </c>
      <c r="N4098" t="s">
        <v>495</v>
      </c>
      <c r="O4098" t="s">
        <v>489</v>
      </c>
      <c r="R4098" t="s">
        <v>490</v>
      </c>
      <c r="S4098">
        <v>178.5</v>
      </c>
      <c r="T4098">
        <v>0</v>
      </c>
    </row>
    <row r="4099" spans="1:20" x14ac:dyDescent="0.25">
      <c r="A4099" s="1">
        <v>45701</v>
      </c>
      <c r="B4099">
        <v>1462</v>
      </c>
      <c r="C4099">
        <v>1</v>
      </c>
      <c r="D4099">
        <v>3</v>
      </c>
      <c r="E4099">
        <v>3</v>
      </c>
      <c r="F4099">
        <v>3</v>
      </c>
      <c r="G4099">
        <v>1</v>
      </c>
      <c r="H4099" t="s">
        <v>491</v>
      </c>
      <c r="I4099">
        <v>898</v>
      </c>
      <c r="J4099">
        <v>179</v>
      </c>
      <c r="K4099" s="1">
        <v>45728</v>
      </c>
      <c r="L4099">
        <v>9</v>
      </c>
      <c r="M4099" t="s">
        <v>487</v>
      </c>
      <c r="N4099" t="s">
        <v>488</v>
      </c>
      <c r="O4099" t="s">
        <v>489</v>
      </c>
      <c r="R4099" t="s">
        <v>490</v>
      </c>
      <c r="S4099">
        <v>753.9</v>
      </c>
      <c r="T4099">
        <v>0</v>
      </c>
    </row>
    <row r="4100" spans="1:20" x14ac:dyDescent="0.25">
      <c r="A4100" s="1">
        <v>45701</v>
      </c>
      <c r="B4100">
        <v>2946</v>
      </c>
      <c r="C4100">
        <v>2</v>
      </c>
      <c r="D4100">
        <v>5</v>
      </c>
      <c r="E4100">
        <v>2</v>
      </c>
      <c r="F4100">
        <v>3</v>
      </c>
      <c r="G4100">
        <v>2</v>
      </c>
      <c r="H4100" t="s">
        <v>491</v>
      </c>
      <c r="I4100">
        <v>367</v>
      </c>
      <c r="J4100">
        <v>71</v>
      </c>
      <c r="L4100">
        <v>1</v>
      </c>
      <c r="M4100" t="s">
        <v>487</v>
      </c>
      <c r="N4100" t="s">
        <v>495</v>
      </c>
      <c r="O4100" t="s">
        <v>489</v>
      </c>
      <c r="P4100" s="1">
        <v>45705</v>
      </c>
      <c r="Q4100" s="1">
        <v>45701</v>
      </c>
      <c r="R4100" t="s">
        <v>496</v>
      </c>
      <c r="S4100">
        <v>341.6</v>
      </c>
      <c r="T4100">
        <v>50</v>
      </c>
    </row>
    <row r="4101" spans="1:20" x14ac:dyDescent="0.25">
      <c r="A4101" s="1">
        <v>45701</v>
      </c>
      <c r="B4101">
        <v>2451</v>
      </c>
      <c r="C4101">
        <v>4</v>
      </c>
      <c r="D4101">
        <v>3</v>
      </c>
      <c r="E4101">
        <v>3</v>
      </c>
      <c r="F4101">
        <v>5</v>
      </c>
      <c r="G4101">
        <v>3</v>
      </c>
      <c r="H4101" t="s">
        <v>492</v>
      </c>
      <c r="I4101">
        <v>486</v>
      </c>
      <c r="J4101">
        <v>23</v>
      </c>
      <c r="L4101">
        <v>9</v>
      </c>
      <c r="M4101" t="s">
        <v>494</v>
      </c>
      <c r="N4101" t="s">
        <v>488</v>
      </c>
      <c r="O4101" t="s">
        <v>489</v>
      </c>
      <c r="P4101" s="1">
        <v>45709</v>
      </c>
      <c r="Q4101" s="1">
        <v>45701</v>
      </c>
      <c r="R4101" t="s">
        <v>493</v>
      </c>
      <c r="S4101">
        <v>377.3</v>
      </c>
      <c r="T4101">
        <v>30</v>
      </c>
    </row>
    <row r="4102" spans="1:20" x14ac:dyDescent="0.25">
      <c r="A4102" s="1">
        <v>45702</v>
      </c>
      <c r="B4102">
        <v>2622</v>
      </c>
      <c r="C4102">
        <v>1</v>
      </c>
      <c r="D4102">
        <v>2</v>
      </c>
      <c r="E4102">
        <v>4</v>
      </c>
      <c r="F4102">
        <v>4</v>
      </c>
      <c r="G4102">
        <v>1</v>
      </c>
      <c r="H4102" t="s">
        <v>492</v>
      </c>
      <c r="I4102">
        <v>266</v>
      </c>
      <c r="J4102">
        <v>52</v>
      </c>
      <c r="L4102">
        <v>3</v>
      </c>
      <c r="M4102" t="s">
        <v>494</v>
      </c>
      <c r="N4102" t="s">
        <v>488</v>
      </c>
      <c r="O4102" t="s">
        <v>497</v>
      </c>
      <c r="P4102" s="1">
        <v>45711</v>
      </c>
      <c r="Q4102" s="1">
        <v>45702</v>
      </c>
      <c r="R4102" t="s">
        <v>498</v>
      </c>
      <c r="S4102">
        <v>229.6</v>
      </c>
      <c r="T4102">
        <v>10</v>
      </c>
    </row>
    <row r="4103" spans="1:20" x14ac:dyDescent="0.25">
      <c r="A4103" s="1">
        <v>45702</v>
      </c>
      <c r="B4103">
        <v>4432</v>
      </c>
      <c r="C4103">
        <v>5</v>
      </c>
      <c r="D4103">
        <v>5</v>
      </c>
      <c r="E4103">
        <v>5</v>
      </c>
      <c r="F4103">
        <v>5</v>
      </c>
      <c r="G4103">
        <v>1</v>
      </c>
      <c r="H4103" t="s">
        <v>486</v>
      </c>
      <c r="I4103">
        <v>465</v>
      </c>
      <c r="J4103">
        <v>125</v>
      </c>
      <c r="L4103">
        <v>3</v>
      </c>
      <c r="M4103" t="s">
        <v>494</v>
      </c>
      <c r="N4103" t="s">
        <v>495</v>
      </c>
      <c r="O4103" t="s">
        <v>489</v>
      </c>
      <c r="P4103" s="1">
        <v>45705</v>
      </c>
      <c r="Q4103" s="1">
        <v>45702</v>
      </c>
      <c r="R4103" t="s">
        <v>493</v>
      </c>
      <c r="S4103">
        <v>434</v>
      </c>
      <c r="T4103">
        <v>30</v>
      </c>
    </row>
    <row r="4104" spans="1:20" x14ac:dyDescent="0.25">
      <c r="A4104" s="1">
        <v>45702</v>
      </c>
      <c r="B4104">
        <v>587</v>
      </c>
      <c r="C4104">
        <v>1</v>
      </c>
      <c r="D4104">
        <v>1</v>
      </c>
      <c r="E4104">
        <v>4</v>
      </c>
      <c r="F4104">
        <v>4</v>
      </c>
      <c r="G4104">
        <v>2</v>
      </c>
      <c r="H4104" t="s">
        <v>492</v>
      </c>
      <c r="I4104">
        <v>732</v>
      </c>
      <c r="J4104">
        <v>148</v>
      </c>
      <c r="L4104">
        <v>4</v>
      </c>
      <c r="M4104" t="s">
        <v>487</v>
      </c>
      <c r="N4104" t="s">
        <v>488</v>
      </c>
      <c r="O4104" t="s">
        <v>497</v>
      </c>
      <c r="P4104" s="1">
        <v>45709</v>
      </c>
      <c r="Q4104" s="1">
        <v>45702</v>
      </c>
      <c r="R4104" t="s">
        <v>498</v>
      </c>
      <c r="S4104">
        <v>623</v>
      </c>
      <c r="T4104">
        <v>10</v>
      </c>
    </row>
    <row r="4105" spans="1:20" x14ac:dyDescent="0.25">
      <c r="A4105" s="1">
        <v>45702</v>
      </c>
      <c r="B4105">
        <v>3080</v>
      </c>
      <c r="C4105">
        <v>2</v>
      </c>
      <c r="D4105">
        <v>3</v>
      </c>
      <c r="E4105">
        <v>4</v>
      </c>
      <c r="F4105">
        <v>5</v>
      </c>
      <c r="G4105">
        <v>2</v>
      </c>
      <c r="H4105" t="s">
        <v>492</v>
      </c>
      <c r="I4105">
        <v>917</v>
      </c>
      <c r="J4105">
        <v>116</v>
      </c>
      <c r="L4105">
        <v>5</v>
      </c>
      <c r="M4105" t="s">
        <v>487</v>
      </c>
      <c r="N4105" t="s">
        <v>488</v>
      </c>
      <c r="O4105" t="s">
        <v>489</v>
      </c>
      <c r="P4105" s="1">
        <v>45711</v>
      </c>
      <c r="Q4105" s="1">
        <v>45702</v>
      </c>
      <c r="R4105" t="s">
        <v>493</v>
      </c>
      <c r="S4105">
        <v>744.1</v>
      </c>
      <c r="T4105">
        <v>30</v>
      </c>
    </row>
    <row r="4106" spans="1:20" x14ac:dyDescent="0.25">
      <c r="A4106" s="1">
        <v>45702</v>
      </c>
      <c r="B4106">
        <v>2637</v>
      </c>
      <c r="C4106">
        <v>5</v>
      </c>
      <c r="D4106">
        <v>3</v>
      </c>
      <c r="E4106">
        <v>5</v>
      </c>
      <c r="F4106">
        <v>2</v>
      </c>
      <c r="G4106">
        <v>2</v>
      </c>
      <c r="H4106" t="s">
        <v>492</v>
      </c>
      <c r="I4106">
        <v>102</v>
      </c>
      <c r="J4106">
        <v>83</v>
      </c>
      <c r="K4106" s="1">
        <v>45729</v>
      </c>
      <c r="L4106">
        <v>6</v>
      </c>
      <c r="M4106" t="s">
        <v>494</v>
      </c>
      <c r="N4106" t="s">
        <v>495</v>
      </c>
      <c r="O4106" t="s">
        <v>489</v>
      </c>
      <c r="R4106" t="s">
        <v>490</v>
      </c>
      <c r="S4106">
        <v>129.5</v>
      </c>
      <c r="T4106">
        <v>0</v>
      </c>
    </row>
    <row r="4107" spans="1:20" x14ac:dyDescent="0.25">
      <c r="A4107" s="1">
        <v>45702</v>
      </c>
      <c r="B4107">
        <v>3607</v>
      </c>
      <c r="C4107">
        <v>4</v>
      </c>
      <c r="D4107">
        <v>3</v>
      </c>
      <c r="E4107">
        <v>4</v>
      </c>
      <c r="F4107">
        <v>4</v>
      </c>
      <c r="G4107">
        <v>1</v>
      </c>
      <c r="H4107" t="s">
        <v>486</v>
      </c>
      <c r="I4107">
        <v>826</v>
      </c>
      <c r="J4107">
        <v>147</v>
      </c>
      <c r="K4107" s="1">
        <v>45710</v>
      </c>
      <c r="L4107">
        <v>6</v>
      </c>
      <c r="M4107" t="s">
        <v>494</v>
      </c>
      <c r="N4107" t="s">
        <v>488</v>
      </c>
      <c r="O4107" t="s">
        <v>497</v>
      </c>
      <c r="R4107" t="s">
        <v>490</v>
      </c>
      <c r="S4107">
        <v>681.1</v>
      </c>
      <c r="T4107">
        <v>0</v>
      </c>
    </row>
    <row r="4108" spans="1:20" x14ac:dyDescent="0.25">
      <c r="A4108" s="1">
        <v>45702</v>
      </c>
      <c r="B4108">
        <v>3142</v>
      </c>
      <c r="C4108">
        <v>4</v>
      </c>
      <c r="D4108">
        <v>2</v>
      </c>
      <c r="E4108">
        <v>3</v>
      </c>
      <c r="F4108">
        <v>3</v>
      </c>
      <c r="G4108">
        <v>2</v>
      </c>
      <c r="H4108" t="s">
        <v>491</v>
      </c>
      <c r="I4108">
        <v>763</v>
      </c>
      <c r="J4108">
        <v>56</v>
      </c>
      <c r="K4108" s="1">
        <v>45729</v>
      </c>
      <c r="L4108">
        <v>10</v>
      </c>
      <c r="M4108" t="s">
        <v>494</v>
      </c>
      <c r="N4108" t="s">
        <v>488</v>
      </c>
      <c r="O4108" t="s">
        <v>489</v>
      </c>
      <c r="R4108" t="s">
        <v>490</v>
      </c>
      <c r="S4108">
        <v>573.29999999999995</v>
      </c>
      <c r="T4108">
        <v>0</v>
      </c>
    </row>
    <row r="4109" spans="1:20" x14ac:dyDescent="0.25">
      <c r="A4109" s="1">
        <v>45702</v>
      </c>
      <c r="B4109">
        <v>2964</v>
      </c>
      <c r="C4109">
        <v>1</v>
      </c>
      <c r="D4109">
        <v>4</v>
      </c>
      <c r="E4109">
        <v>2</v>
      </c>
      <c r="F4109">
        <v>3</v>
      </c>
      <c r="G4109">
        <v>2</v>
      </c>
      <c r="H4109" t="s">
        <v>486</v>
      </c>
      <c r="I4109">
        <v>697</v>
      </c>
      <c r="J4109">
        <v>145</v>
      </c>
      <c r="L4109">
        <v>9</v>
      </c>
      <c r="M4109" t="s">
        <v>492</v>
      </c>
      <c r="N4109" t="s">
        <v>495</v>
      </c>
      <c r="O4109" t="s">
        <v>489</v>
      </c>
      <c r="P4109" s="1">
        <v>45704</v>
      </c>
      <c r="Q4109" s="1">
        <v>45702</v>
      </c>
      <c r="R4109" t="s">
        <v>496</v>
      </c>
      <c r="S4109">
        <v>624.4</v>
      </c>
      <c r="T4109">
        <v>50</v>
      </c>
    </row>
    <row r="4110" spans="1:20" x14ac:dyDescent="0.25">
      <c r="A4110" s="1">
        <v>45702</v>
      </c>
      <c r="B4110">
        <v>2867</v>
      </c>
      <c r="C4110">
        <v>4</v>
      </c>
      <c r="D4110">
        <v>1</v>
      </c>
      <c r="E4110">
        <v>2</v>
      </c>
      <c r="F4110">
        <v>4</v>
      </c>
      <c r="G4110">
        <v>3</v>
      </c>
      <c r="H4110" t="s">
        <v>491</v>
      </c>
      <c r="I4110">
        <v>797</v>
      </c>
      <c r="J4110">
        <v>89</v>
      </c>
      <c r="L4110">
        <v>1</v>
      </c>
      <c r="M4110" t="s">
        <v>487</v>
      </c>
      <c r="N4110" t="s">
        <v>495</v>
      </c>
      <c r="O4110" t="s">
        <v>497</v>
      </c>
      <c r="P4110" s="1">
        <v>45706</v>
      </c>
      <c r="Q4110" s="1">
        <v>45702</v>
      </c>
      <c r="R4110" t="s">
        <v>493</v>
      </c>
      <c r="S4110">
        <v>641.20000000000005</v>
      </c>
      <c r="T4110">
        <v>30</v>
      </c>
    </row>
    <row r="4111" spans="1:20" x14ac:dyDescent="0.25">
      <c r="A4111" s="1">
        <v>45702</v>
      </c>
      <c r="B4111">
        <v>3164</v>
      </c>
      <c r="C4111">
        <v>5</v>
      </c>
      <c r="D4111">
        <v>5</v>
      </c>
      <c r="E4111">
        <v>4</v>
      </c>
      <c r="F4111">
        <v>5</v>
      </c>
      <c r="G4111">
        <v>3</v>
      </c>
      <c r="H4111" t="s">
        <v>492</v>
      </c>
      <c r="I4111">
        <v>886</v>
      </c>
      <c r="J4111">
        <v>154</v>
      </c>
      <c r="L4111">
        <v>9</v>
      </c>
      <c r="M4111" t="s">
        <v>494</v>
      </c>
      <c r="N4111" t="s">
        <v>488</v>
      </c>
      <c r="O4111" t="s">
        <v>489</v>
      </c>
      <c r="P4111" s="1">
        <v>45705</v>
      </c>
      <c r="Q4111" s="1">
        <v>45702</v>
      </c>
      <c r="R4111" t="s">
        <v>496</v>
      </c>
      <c r="S4111">
        <v>763</v>
      </c>
      <c r="T4111">
        <v>50</v>
      </c>
    </row>
    <row r="4112" spans="1:20" x14ac:dyDescent="0.25">
      <c r="A4112" s="1">
        <v>45703</v>
      </c>
      <c r="B4112">
        <v>4782</v>
      </c>
      <c r="C4112">
        <v>5</v>
      </c>
      <c r="D4112">
        <v>3</v>
      </c>
      <c r="E4112">
        <v>5</v>
      </c>
      <c r="F4112">
        <v>2</v>
      </c>
      <c r="G4112">
        <v>3</v>
      </c>
      <c r="H4112" t="s">
        <v>492</v>
      </c>
      <c r="I4112">
        <v>718</v>
      </c>
      <c r="J4112">
        <v>123</v>
      </c>
      <c r="L4112">
        <v>4</v>
      </c>
      <c r="M4112" t="s">
        <v>494</v>
      </c>
      <c r="N4112" t="s">
        <v>495</v>
      </c>
      <c r="O4112" t="s">
        <v>497</v>
      </c>
      <c r="P4112" s="1">
        <v>45711</v>
      </c>
      <c r="Q4112" s="1">
        <v>45703</v>
      </c>
      <c r="R4112" t="s">
        <v>493</v>
      </c>
      <c r="S4112">
        <v>609.70000000000005</v>
      </c>
      <c r="T4112">
        <v>30</v>
      </c>
    </row>
    <row r="4113" spans="1:20" x14ac:dyDescent="0.25">
      <c r="A4113" s="1">
        <v>45703</v>
      </c>
      <c r="B4113">
        <v>141</v>
      </c>
      <c r="C4113">
        <v>4</v>
      </c>
      <c r="D4113">
        <v>2</v>
      </c>
      <c r="E4113">
        <v>1</v>
      </c>
      <c r="F4113">
        <v>2</v>
      </c>
      <c r="G4113">
        <v>1</v>
      </c>
      <c r="H4113" t="s">
        <v>492</v>
      </c>
      <c r="I4113">
        <v>954</v>
      </c>
      <c r="J4113">
        <v>171</v>
      </c>
      <c r="L4113">
        <v>7</v>
      </c>
      <c r="M4113" t="s">
        <v>487</v>
      </c>
      <c r="N4113" t="s">
        <v>495</v>
      </c>
      <c r="O4113" t="s">
        <v>497</v>
      </c>
      <c r="P4113" s="1">
        <v>45707</v>
      </c>
      <c r="Q4113" s="1">
        <v>45703</v>
      </c>
      <c r="R4113" t="s">
        <v>493</v>
      </c>
      <c r="S4113">
        <v>808.5</v>
      </c>
      <c r="T4113">
        <v>30</v>
      </c>
    </row>
    <row r="4114" spans="1:20" x14ac:dyDescent="0.25">
      <c r="A4114" s="1">
        <v>45703</v>
      </c>
      <c r="B4114">
        <v>4733</v>
      </c>
      <c r="C4114">
        <v>1</v>
      </c>
      <c r="D4114">
        <v>3</v>
      </c>
      <c r="E4114">
        <v>4</v>
      </c>
      <c r="F4114">
        <v>1</v>
      </c>
      <c r="G4114">
        <v>3</v>
      </c>
      <c r="H4114" t="s">
        <v>486</v>
      </c>
      <c r="I4114">
        <v>63</v>
      </c>
      <c r="J4114">
        <v>133</v>
      </c>
      <c r="K4114" s="1">
        <v>45712</v>
      </c>
      <c r="L4114">
        <v>6</v>
      </c>
      <c r="M4114" t="s">
        <v>492</v>
      </c>
      <c r="N4114" t="s">
        <v>495</v>
      </c>
      <c r="O4114" t="s">
        <v>497</v>
      </c>
      <c r="R4114" t="s">
        <v>490</v>
      </c>
      <c r="S4114">
        <v>137.19999999999999</v>
      </c>
      <c r="T4114">
        <v>0</v>
      </c>
    </row>
    <row r="4115" spans="1:20" x14ac:dyDescent="0.25">
      <c r="A4115" s="1">
        <v>45703</v>
      </c>
      <c r="B4115">
        <v>3282</v>
      </c>
      <c r="C4115">
        <v>4</v>
      </c>
      <c r="D4115">
        <v>5</v>
      </c>
      <c r="E4115">
        <v>4</v>
      </c>
      <c r="F4115">
        <v>4</v>
      </c>
      <c r="G4115">
        <v>1</v>
      </c>
      <c r="H4115" t="s">
        <v>486</v>
      </c>
      <c r="I4115">
        <v>398</v>
      </c>
      <c r="J4115">
        <v>74</v>
      </c>
      <c r="L4115">
        <v>9</v>
      </c>
      <c r="M4115" t="s">
        <v>487</v>
      </c>
      <c r="N4115" t="s">
        <v>495</v>
      </c>
      <c r="O4115" t="s">
        <v>489</v>
      </c>
      <c r="P4115" s="1">
        <v>45712</v>
      </c>
      <c r="Q4115" s="1">
        <v>45703</v>
      </c>
      <c r="R4115" t="s">
        <v>496</v>
      </c>
      <c r="S4115">
        <v>365.4</v>
      </c>
      <c r="T4115">
        <v>50</v>
      </c>
    </row>
    <row r="4116" spans="1:20" x14ac:dyDescent="0.25">
      <c r="A4116" s="1">
        <v>45703</v>
      </c>
      <c r="B4116">
        <v>4566</v>
      </c>
      <c r="C4116">
        <v>3</v>
      </c>
      <c r="D4116">
        <v>1</v>
      </c>
      <c r="E4116">
        <v>1</v>
      </c>
      <c r="F4116">
        <v>2</v>
      </c>
      <c r="G4116">
        <v>2</v>
      </c>
      <c r="H4116" t="s">
        <v>492</v>
      </c>
      <c r="I4116">
        <v>294</v>
      </c>
      <c r="J4116">
        <v>140</v>
      </c>
      <c r="K4116" s="1">
        <v>45724</v>
      </c>
      <c r="L4116">
        <v>2</v>
      </c>
      <c r="M4116" t="s">
        <v>494</v>
      </c>
      <c r="N4116" t="s">
        <v>488</v>
      </c>
      <c r="O4116" t="s">
        <v>489</v>
      </c>
      <c r="R4116" t="s">
        <v>490</v>
      </c>
      <c r="S4116">
        <v>303.8</v>
      </c>
      <c r="T4116">
        <v>0</v>
      </c>
    </row>
    <row r="4117" spans="1:20" x14ac:dyDescent="0.25">
      <c r="A4117" s="1">
        <v>45703</v>
      </c>
      <c r="B4117">
        <v>2155</v>
      </c>
      <c r="C4117">
        <v>4</v>
      </c>
      <c r="D4117">
        <v>3</v>
      </c>
      <c r="E4117">
        <v>2</v>
      </c>
      <c r="F4117">
        <v>5</v>
      </c>
      <c r="G4117">
        <v>1</v>
      </c>
      <c r="H4117" t="s">
        <v>486</v>
      </c>
      <c r="I4117">
        <v>644</v>
      </c>
      <c r="J4117">
        <v>142</v>
      </c>
      <c r="L4117">
        <v>2</v>
      </c>
      <c r="M4117" t="s">
        <v>494</v>
      </c>
      <c r="N4117" t="s">
        <v>495</v>
      </c>
      <c r="O4117" t="s">
        <v>497</v>
      </c>
      <c r="P4117" s="1">
        <v>45704</v>
      </c>
      <c r="Q4117" s="1">
        <v>45703</v>
      </c>
      <c r="R4117" t="s">
        <v>498</v>
      </c>
      <c r="S4117">
        <v>557.20000000000005</v>
      </c>
      <c r="T4117">
        <v>10</v>
      </c>
    </row>
    <row r="4118" spans="1:20" x14ac:dyDescent="0.25">
      <c r="A4118" s="1">
        <v>45703</v>
      </c>
      <c r="B4118">
        <v>3712</v>
      </c>
      <c r="C4118">
        <v>2</v>
      </c>
      <c r="D4118">
        <v>2</v>
      </c>
      <c r="E4118">
        <v>2</v>
      </c>
      <c r="F4118">
        <v>5</v>
      </c>
      <c r="G4118">
        <v>1</v>
      </c>
      <c r="H4118" t="s">
        <v>492</v>
      </c>
      <c r="I4118">
        <v>740</v>
      </c>
      <c r="J4118">
        <v>22</v>
      </c>
      <c r="K4118" s="1">
        <v>45728</v>
      </c>
      <c r="L4118">
        <v>7</v>
      </c>
      <c r="M4118" t="s">
        <v>492</v>
      </c>
      <c r="N4118" t="s">
        <v>495</v>
      </c>
      <c r="O4118" t="s">
        <v>489</v>
      </c>
      <c r="R4118" t="s">
        <v>490</v>
      </c>
      <c r="S4118">
        <v>533.4</v>
      </c>
      <c r="T4118">
        <v>0</v>
      </c>
    </row>
    <row r="4119" spans="1:20" x14ac:dyDescent="0.25">
      <c r="A4119" s="1">
        <v>45703</v>
      </c>
      <c r="B4119">
        <v>509</v>
      </c>
      <c r="C4119">
        <v>4</v>
      </c>
      <c r="D4119">
        <v>2</v>
      </c>
      <c r="E4119">
        <v>1</v>
      </c>
      <c r="F4119">
        <v>3</v>
      </c>
      <c r="G4119">
        <v>2</v>
      </c>
      <c r="H4119" t="s">
        <v>486</v>
      </c>
      <c r="I4119">
        <v>968</v>
      </c>
      <c r="J4119">
        <v>111</v>
      </c>
      <c r="K4119" s="1">
        <v>45730</v>
      </c>
      <c r="L4119">
        <v>9</v>
      </c>
      <c r="M4119" t="s">
        <v>492</v>
      </c>
      <c r="N4119" t="s">
        <v>495</v>
      </c>
      <c r="O4119" t="s">
        <v>497</v>
      </c>
      <c r="R4119" t="s">
        <v>490</v>
      </c>
      <c r="S4119">
        <v>755.3</v>
      </c>
      <c r="T4119">
        <v>0</v>
      </c>
    </row>
    <row r="4120" spans="1:20" x14ac:dyDescent="0.25">
      <c r="A4120" s="1">
        <v>45703</v>
      </c>
      <c r="B4120">
        <v>2476</v>
      </c>
      <c r="C4120">
        <v>3</v>
      </c>
      <c r="D4120">
        <v>4</v>
      </c>
      <c r="E4120">
        <v>5</v>
      </c>
      <c r="F4120">
        <v>2</v>
      </c>
      <c r="G4120">
        <v>3</v>
      </c>
      <c r="H4120" t="s">
        <v>492</v>
      </c>
      <c r="I4120">
        <v>784</v>
      </c>
      <c r="J4120">
        <v>170</v>
      </c>
      <c r="K4120" s="1">
        <v>45711</v>
      </c>
      <c r="L4120">
        <v>5</v>
      </c>
      <c r="M4120" t="s">
        <v>487</v>
      </c>
      <c r="N4120" t="s">
        <v>495</v>
      </c>
      <c r="O4120" t="s">
        <v>489</v>
      </c>
      <c r="R4120" t="s">
        <v>490</v>
      </c>
      <c r="S4120">
        <v>667.8</v>
      </c>
      <c r="T4120">
        <v>0</v>
      </c>
    </row>
    <row r="4121" spans="1:20" x14ac:dyDescent="0.25">
      <c r="A4121" s="1">
        <v>45703</v>
      </c>
      <c r="B4121">
        <v>2028</v>
      </c>
      <c r="C4121">
        <v>2</v>
      </c>
      <c r="D4121">
        <v>2</v>
      </c>
      <c r="E4121">
        <v>4</v>
      </c>
      <c r="F4121">
        <v>2</v>
      </c>
      <c r="G4121">
        <v>3</v>
      </c>
      <c r="H4121" t="s">
        <v>486</v>
      </c>
      <c r="I4121">
        <v>932</v>
      </c>
      <c r="J4121">
        <v>183</v>
      </c>
      <c r="K4121" s="1">
        <v>45712</v>
      </c>
      <c r="L4121">
        <v>7</v>
      </c>
      <c r="M4121" t="s">
        <v>494</v>
      </c>
      <c r="N4121" t="s">
        <v>488</v>
      </c>
      <c r="O4121" t="s">
        <v>497</v>
      </c>
      <c r="R4121" t="s">
        <v>490</v>
      </c>
      <c r="S4121">
        <v>780.5</v>
      </c>
      <c r="T4121">
        <v>0</v>
      </c>
    </row>
    <row r="4122" spans="1:20" x14ac:dyDescent="0.25">
      <c r="A4122" s="1">
        <v>45704</v>
      </c>
      <c r="B4122">
        <v>4445</v>
      </c>
      <c r="C4122">
        <v>1</v>
      </c>
      <c r="D4122">
        <v>4</v>
      </c>
      <c r="E4122">
        <v>3</v>
      </c>
      <c r="F4122">
        <v>5</v>
      </c>
      <c r="G4122">
        <v>3</v>
      </c>
      <c r="H4122" t="s">
        <v>491</v>
      </c>
      <c r="I4122">
        <v>599</v>
      </c>
      <c r="J4122">
        <v>138</v>
      </c>
      <c r="K4122" s="1">
        <v>45722</v>
      </c>
      <c r="L4122">
        <v>8</v>
      </c>
      <c r="M4122" t="s">
        <v>492</v>
      </c>
      <c r="N4122" t="s">
        <v>488</v>
      </c>
      <c r="O4122" t="s">
        <v>489</v>
      </c>
      <c r="R4122" t="s">
        <v>490</v>
      </c>
      <c r="S4122">
        <v>515.9</v>
      </c>
      <c r="T4122">
        <v>0</v>
      </c>
    </row>
    <row r="4123" spans="1:20" x14ac:dyDescent="0.25">
      <c r="A4123" s="1">
        <v>45704</v>
      </c>
      <c r="B4123">
        <v>1136</v>
      </c>
      <c r="C4123">
        <v>2</v>
      </c>
      <c r="D4123">
        <v>1</v>
      </c>
      <c r="E4123">
        <v>2</v>
      </c>
      <c r="F4123">
        <v>3</v>
      </c>
      <c r="G4123">
        <v>2</v>
      </c>
      <c r="H4123" t="s">
        <v>492</v>
      </c>
      <c r="I4123">
        <v>706</v>
      </c>
      <c r="J4123">
        <v>195</v>
      </c>
      <c r="K4123" s="1">
        <v>45733</v>
      </c>
      <c r="L4123">
        <v>8</v>
      </c>
      <c r="M4123" t="s">
        <v>494</v>
      </c>
      <c r="N4123" t="s">
        <v>488</v>
      </c>
      <c r="O4123" t="s">
        <v>497</v>
      </c>
      <c r="R4123" t="s">
        <v>490</v>
      </c>
      <c r="S4123">
        <v>630.70000000000005</v>
      </c>
      <c r="T4123">
        <v>0</v>
      </c>
    </row>
    <row r="4124" spans="1:20" x14ac:dyDescent="0.25">
      <c r="A4124" s="1">
        <v>45704</v>
      </c>
      <c r="B4124">
        <v>3611</v>
      </c>
      <c r="C4124">
        <v>5</v>
      </c>
      <c r="D4124">
        <v>5</v>
      </c>
      <c r="E4124">
        <v>2</v>
      </c>
      <c r="F4124">
        <v>2</v>
      </c>
      <c r="G4124">
        <v>1</v>
      </c>
      <c r="H4124" t="s">
        <v>486</v>
      </c>
      <c r="I4124">
        <v>234</v>
      </c>
      <c r="J4124">
        <v>160</v>
      </c>
      <c r="K4124" s="1">
        <v>45724</v>
      </c>
      <c r="L4124">
        <v>4</v>
      </c>
      <c r="M4124" t="s">
        <v>492</v>
      </c>
      <c r="N4124" t="s">
        <v>488</v>
      </c>
      <c r="O4124" t="s">
        <v>489</v>
      </c>
      <c r="R4124" t="s">
        <v>490</v>
      </c>
      <c r="S4124">
        <v>275.8</v>
      </c>
      <c r="T4124">
        <v>0</v>
      </c>
    </row>
    <row r="4125" spans="1:20" x14ac:dyDescent="0.25">
      <c r="A4125" s="1">
        <v>45704</v>
      </c>
      <c r="B4125">
        <v>3557</v>
      </c>
      <c r="C4125">
        <v>3</v>
      </c>
      <c r="D4125">
        <v>4</v>
      </c>
      <c r="E4125">
        <v>2</v>
      </c>
      <c r="F4125">
        <v>5</v>
      </c>
      <c r="G4125">
        <v>2</v>
      </c>
      <c r="H4125" t="s">
        <v>486</v>
      </c>
      <c r="I4125">
        <v>954</v>
      </c>
      <c r="J4125">
        <v>80</v>
      </c>
      <c r="L4125">
        <v>10</v>
      </c>
      <c r="M4125" t="s">
        <v>492</v>
      </c>
      <c r="N4125" t="s">
        <v>488</v>
      </c>
      <c r="O4125" t="s">
        <v>497</v>
      </c>
      <c r="P4125" s="1">
        <v>45705</v>
      </c>
      <c r="Q4125" s="1">
        <v>45704</v>
      </c>
      <c r="R4125" t="s">
        <v>498</v>
      </c>
      <c r="S4125">
        <v>730.8</v>
      </c>
      <c r="T4125">
        <v>10</v>
      </c>
    </row>
    <row r="4126" spans="1:20" x14ac:dyDescent="0.25">
      <c r="A4126" s="1">
        <v>45704</v>
      </c>
      <c r="B4126">
        <v>698</v>
      </c>
      <c r="C4126">
        <v>5</v>
      </c>
      <c r="D4126">
        <v>3</v>
      </c>
      <c r="E4126">
        <v>5</v>
      </c>
      <c r="F4126">
        <v>3</v>
      </c>
      <c r="G4126">
        <v>2</v>
      </c>
      <c r="H4126" t="s">
        <v>492</v>
      </c>
      <c r="I4126">
        <v>89</v>
      </c>
      <c r="J4126">
        <v>171</v>
      </c>
      <c r="L4126">
        <v>7</v>
      </c>
      <c r="M4126" t="s">
        <v>494</v>
      </c>
      <c r="N4126" t="s">
        <v>495</v>
      </c>
      <c r="O4126" t="s">
        <v>489</v>
      </c>
      <c r="P4126" s="1">
        <v>45708</v>
      </c>
      <c r="Q4126" s="1">
        <v>45704</v>
      </c>
      <c r="R4126" t="s">
        <v>498</v>
      </c>
      <c r="S4126">
        <v>189</v>
      </c>
      <c r="T4126">
        <v>10</v>
      </c>
    </row>
    <row r="4127" spans="1:20" x14ac:dyDescent="0.25">
      <c r="A4127" s="1">
        <v>45704</v>
      </c>
      <c r="B4127">
        <v>130</v>
      </c>
      <c r="C4127">
        <v>5</v>
      </c>
      <c r="D4127">
        <v>3</v>
      </c>
      <c r="E4127">
        <v>1</v>
      </c>
      <c r="F4127">
        <v>3</v>
      </c>
      <c r="G4127">
        <v>2</v>
      </c>
      <c r="H4127" t="s">
        <v>486</v>
      </c>
      <c r="I4127">
        <v>489</v>
      </c>
      <c r="J4127">
        <v>190</v>
      </c>
      <c r="K4127" s="1">
        <v>45727</v>
      </c>
      <c r="L4127">
        <v>1</v>
      </c>
      <c r="M4127" t="s">
        <v>494</v>
      </c>
      <c r="N4127" t="s">
        <v>488</v>
      </c>
      <c r="O4127" t="s">
        <v>497</v>
      </c>
      <c r="R4127" t="s">
        <v>490</v>
      </c>
      <c r="S4127">
        <v>475.3</v>
      </c>
      <c r="T4127">
        <v>0</v>
      </c>
    </row>
    <row r="4128" spans="1:20" x14ac:dyDescent="0.25">
      <c r="A4128" s="1">
        <v>45704</v>
      </c>
      <c r="B4128">
        <v>4897</v>
      </c>
      <c r="C4128">
        <v>2</v>
      </c>
      <c r="D4128">
        <v>5</v>
      </c>
      <c r="E4128">
        <v>5</v>
      </c>
      <c r="F4128">
        <v>5</v>
      </c>
      <c r="G4128">
        <v>2</v>
      </c>
      <c r="H4128" t="s">
        <v>491</v>
      </c>
      <c r="I4128">
        <v>137</v>
      </c>
      <c r="J4128">
        <v>120</v>
      </c>
      <c r="L4128">
        <v>4</v>
      </c>
      <c r="M4128" t="s">
        <v>487</v>
      </c>
      <c r="N4128" t="s">
        <v>495</v>
      </c>
      <c r="O4128" t="s">
        <v>489</v>
      </c>
      <c r="P4128" s="1">
        <v>45707</v>
      </c>
      <c r="Q4128" s="1">
        <v>45704</v>
      </c>
      <c r="R4128" t="s">
        <v>493</v>
      </c>
      <c r="S4128">
        <v>200.9</v>
      </c>
      <c r="T4128">
        <v>30</v>
      </c>
    </row>
    <row r="4129" spans="1:20" x14ac:dyDescent="0.25">
      <c r="A4129" s="1">
        <v>45704</v>
      </c>
      <c r="B4129">
        <v>4286</v>
      </c>
      <c r="C4129">
        <v>2</v>
      </c>
      <c r="D4129">
        <v>2</v>
      </c>
      <c r="E4129">
        <v>2</v>
      </c>
      <c r="F4129">
        <v>3</v>
      </c>
      <c r="G4129">
        <v>1</v>
      </c>
      <c r="H4129" t="s">
        <v>491</v>
      </c>
      <c r="I4129">
        <v>556</v>
      </c>
      <c r="J4129">
        <v>135</v>
      </c>
      <c r="L4129">
        <v>5</v>
      </c>
      <c r="M4129" t="s">
        <v>487</v>
      </c>
      <c r="N4129" t="s">
        <v>488</v>
      </c>
      <c r="O4129" t="s">
        <v>489</v>
      </c>
      <c r="P4129" s="1">
        <v>45707</v>
      </c>
      <c r="Q4129" s="1">
        <v>45704</v>
      </c>
      <c r="R4129" t="s">
        <v>498</v>
      </c>
      <c r="S4129">
        <v>490.7</v>
      </c>
      <c r="T4129">
        <v>10</v>
      </c>
    </row>
    <row r="4130" spans="1:20" x14ac:dyDescent="0.25">
      <c r="A4130" s="1">
        <v>45704</v>
      </c>
      <c r="B4130">
        <v>1093</v>
      </c>
      <c r="C4130">
        <v>5</v>
      </c>
      <c r="D4130">
        <v>3</v>
      </c>
      <c r="E4130">
        <v>4</v>
      </c>
      <c r="F4130">
        <v>3</v>
      </c>
      <c r="G4130">
        <v>3</v>
      </c>
      <c r="H4130" t="s">
        <v>486</v>
      </c>
      <c r="I4130">
        <v>486</v>
      </c>
      <c r="J4130">
        <v>52</v>
      </c>
      <c r="K4130" s="1">
        <v>45726</v>
      </c>
      <c r="L4130">
        <v>10</v>
      </c>
      <c r="M4130" t="s">
        <v>487</v>
      </c>
      <c r="N4130" t="s">
        <v>495</v>
      </c>
      <c r="O4130" t="s">
        <v>497</v>
      </c>
      <c r="R4130" t="s">
        <v>490</v>
      </c>
      <c r="S4130">
        <v>376.6</v>
      </c>
      <c r="T4130">
        <v>0</v>
      </c>
    </row>
    <row r="4131" spans="1:20" x14ac:dyDescent="0.25">
      <c r="A4131" s="1">
        <v>45704</v>
      </c>
      <c r="B4131">
        <v>4779</v>
      </c>
      <c r="C4131">
        <v>1</v>
      </c>
      <c r="D4131">
        <v>4</v>
      </c>
      <c r="E4131">
        <v>2</v>
      </c>
      <c r="F4131">
        <v>1</v>
      </c>
      <c r="G4131">
        <v>3</v>
      </c>
      <c r="H4131" t="s">
        <v>492</v>
      </c>
      <c r="I4131">
        <v>592</v>
      </c>
      <c r="J4131">
        <v>97</v>
      </c>
      <c r="L4131">
        <v>7</v>
      </c>
      <c r="M4131" t="s">
        <v>494</v>
      </c>
      <c r="N4131" t="s">
        <v>488</v>
      </c>
      <c r="O4131" t="s">
        <v>489</v>
      </c>
      <c r="P4131" s="1">
        <v>45706</v>
      </c>
      <c r="Q4131" s="1">
        <v>45704</v>
      </c>
      <c r="R4131" t="s">
        <v>496</v>
      </c>
      <c r="S4131">
        <v>517.29999999999995</v>
      </c>
      <c r="T4131">
        <v>50</v>
      </c>
    </row>
    <row r="4132" spans="1:20" x14ac:dyDescent="0.25">
      <c r="A4132" s="1">
        <v>45705</v>
      </c>
      <c r="B4132">
        <v>1328</v>
      </c>
      <c r="C4132">
        <v>4</v>
      </c>
      <c r="D4132">
        <v>5</v>
      </c>
      <c r="E4132">
        <v>4</v>
      </c>
      <c r="F4132">
        <v>3</v>
      </c>
      <c r="G4132">
        <v>2</v>
      </c>
      <c r="H4132" t="s">
        <v>486</v>
      </c>
      <c r="I4132">
        <v>510</v>
      </c>
      <c r="J4132">
        <v>43</v>
      </c>
      <c r="K4132" s="1">
        <v>45728</v>
      </c>
      <c r="L4132">
        <v>6</v>
      </c>
      <c r="M4132" t="s">
        <v>492</v>
      </c>
      <c r="N4132" t="s">
        <v>495</v>
      </c>
      <c r="O4132" t="s">
        <v>489</v>
      </c>
      <c r="R4132" t="s">
        <v>490</v>
      </c>
      <c r="S4132">
        <v>387.1</v>
      </c>
      <c r="T4132">
        <v>0</v>
      </c>
    </row>
    <row r="4133" spans="1:20" x14ac:dyDescent="0.25">
      <c r="A4133" s="1">
        <v>45705</v>
      </c>
      <c r="B4133">
        <v>3112</v>
      </c>
      <c r="C4133">
        <v>4</v>
      </c>
      <c r="D4133">
        <v>3</v>
      </c>
      <c r="E4133">
        <v>4</v>
      </c>
      <c r="F4133">
        <v>2</v>
      </c>
      <c r="G4133">
        <v>1</v>
      </c>
      <c r="H4133" t="s">
        <v>486</v>
      </c>
      <c r="I4133">
        <v>617</v>
      </c>
      <c r="J4133">
        <v>169</v>
      </c>
      <c r="L4133">
        <v>4</v>
      </c>
      <c r="M4133" t="s">
        <v>487</v>
      </c>
      <c r="N4133" t="s">
        <v>488</v>
      </c>
      <c r="O4133" t="s">
        <v>489</v>
      </c>
      <c r="P4133" s="1">
        <v>45707</v>
      </c>
      <c r="Q4133" s="1">
        <v>45705</v>
      </c>
      <c r="R4133" t="s">
        <v>493</v>
      </c>
      <c r="S4133">
        <v>571.20000000000005</v>
      </c>
      <c r="T4133">
        <v>30</v>
      </c>
    </row>
    <row r="4134" spans="1:20" x14ac:dyDescent="0.25">
      <c r="A4134" s="1">
        <v>45705</v>
      </c>
      <c r="B4134">
        <v>4895</v>
      </c>
      <c r="C4134">
        <v>3</v>
      </c>
      <c r="D4134">
        <v>2</v>
      </c>
      <c r="E4134">
        <v>2</v>
      </c>
      <c r="F4134">
        <v>3</v>
      </c>
      <c r="G4134">
        <v>2</v>
      </c>
      <c r="H4134" t="s">
        <v>491</v>
      </c>
      <c r="I4134">
        <v>112</v>
      </c>
      <c r="J4134">
        <v>71</v>
      </c>
      <c r="K4134" s="1">
        <v>45720</v>
      </c>
      <c r="L4134">
        <v>3</v>
      </c>
      <c r="M4134" t="s">
        <v>494</v>
      </c>
      <c r="N4134" t="s">
        <v>495</v>
      </c>
      <c r="O4134" t="s">
        <v>489</v>
      </c>
      <c r="R4134" t="s">
        <v>490</v>
      </c>
      <c r="S4134">
        <v>128.1</v>
      </c>
      <c r="T4134">
        <v>0</v>
      </c>
    </row>
    <row r="4135" spans="1:20" x14ac:dyDescent="0.25">
      <c r="A4135" s="1">
        <v>45705</v>
      </c>
      <c r="B4135">
        <v>3817</v>
      </c>
      <c r="C4135">
        <v>2</v>
      </c>
      <c r="D4135">
        <v>2</v>
      </c>
      <c r="E4135">
        <v>2</v>
      </c>
      <c r="F4135">
        <v>2</v>
      </c>
      <c r="G4135">
        <v>1</v>
      </c>
      <c r="H4135" t="s">
        <v>486</v>
      </c>
      <c r="I4135">
        <v>971</v>
      </c>
      <c r="J4135">
        <v>120</v>
      </c>
      <c r="L4135">
        <v>6</v>
      </c>
      <c r="M4135" t="s">
        <v>487</v>
      </c>
      <c r="N4135" t="s">
        <v>488</v>
      </c>
      <c r="O4135" t="s">
        <v>497</v>
      </c>
      <c r="P4135" s="1">
        <v>45713</v>
      </c>
      <c r="Q4135" s="1">
        <v>45705</v>
      </c>
      <c r="R4135" t="s">
        <v>498</v>
      </c>
      <c r="S4135">
        <v>770.7</v>
      </c>
      <c r="T4135">
        <v>10</v>
      </c>
    </row>
    <row r="4136" spans="1:20" x14ac:dyDescent="0.25">
      <c r="A4136" s="1">
        <v>45705</v>
      </c>
      <c r="B4136">
        <v>2209</v>
      </c>
      <c r="C4136">
        <v>4</v>
      </c>
      <c r="D4136">
        <v>3</v>
      </c>
      <c r="E4136">
        <v>4</v>
      </c>
      <c r="F4136">
        <v>5</v>
      </c>
      <c r="G4136">
        <v>2</v>
      </c>
      <c r="H4136" t="s">
        <v>492</v>
      </c>
      <c r="I4136">
        <v>376</v>
      </c>
      <c r="J4136">
        <v>135</v>
      </c>
      <c r="K4136" s="1">
        <v>45714</v>
      </c>
      <c r="L4136">
        <v>10</v>
      </c>
      <c r="M4136" t="s">
        <v>487</v>
      </c>
      <c r="N4136" t="s">
        <v>495</v>
      </c>
      <c r="O4136" t="s">
        <v>489</v>
      </c>
      <c r="R4136" t="s">
        <v>490</v>
      </c>
      <c r="S4136">
        <v>357.7</v>
      </c>
      <c r="T4136">
        <v>0</v>
      </c>
    </row>
    <row r="4137" spans="1:20" x14ac:dyDescent="0.25">
      <c r="A4137" s="1">
        <v>45705</v>
      </c>
      <c r="B4137">
        <v>3527</v>
      </c>
      <c r="C4137">
        <v>1</v>
      </c>
      <c r="D4137">
        <v>5</v>
      </c>
      <c r="E4137">
        <v>5</v>
      </c>
      <c r="F4137">
        <v>3</v>
      </c>
      <c r="G4137">
        <v>3</v>
      </c>
      <c r="H4137" t="s">
        <v>491</v>
      </c>
      <c r="I4137">
        <v>879</v>
      </c>
      <c r="J4137">
        <v>142</v>
      </c>
      <c r="L4137">
        <v>5</v>
      </c>
      <c r="M4137" t="s">
        <v>487</v>
      </c>
      <c r="N4137" t="s">
        <v>488</v>
      </c>
      <c r="O4137" t="s">
        <v>489</v>
      </c>
      <c r="P4137" s="1">
        <v>45706</v>
      </c>
      <c r="Q4137" s="1">
        <v>45705</v>
      </c>
      <c r="R4137" t="s">
        <v>496</v>
      </c>
      <c r="S4137">
        <v>749.7</v>
      </c>
      <c r="T4137">
        <v>50</v>
      </c>
    </row>
    <row r="4138" spans="1:20" x14ac:dyDescent="0.25">
      <c r="A4138" s="1">
        <v>45705</v>
      </c>
      <c r="B4138">
        <v>2698</v>
      </c>
      <c r="C4138">
        <v>3</v>
      </c>
      <c r="D4138">
        <v>1</v>
      </c>
      <c r="E4138">
        <v>5</v>
      </c>
      <c r="F4138">
        <v>5</v>
      </c>
      <c r="G4138">
        <v>3</v>
      </c>
      <c r="H4138" t="s">
        <v>486</v>
      </c>
      <c r="I4138">
        <v>188</v>
      </c>
      <c r="J4138">
        <v>25</v>
      </c>
      <c r="L4138">
        <v>3</v>
      </c>
      <c r="M4138" t="s">
        <v>492</v>
      </c>
      <c r="N4138" t="s">
        <v>495</v>
      </c>
      <c r="O4138" t="s">
        <v>497</v>
      </c>
      <c r="P4138" s="1">
        <v>45713</v>
      </c>
      <c r="Q4138" s="1">
        <v>45705</v>
      </c>
      <c r="R4138" t="s">
        <v>493</v>
      </c>
      <c r="S4138">
        <v>170.1</v>
      </c>
      <c r="T4138">
        <v>30</v>
      </c>
    </row>
    <row r="4139" spans="1:20" x14ac:dyDescent="0.25">
      <c r="A4139" s="1">
        <v>45705</v>
      </c>
      <c r="B4139">
        <v>633</v>
      </c>
      <c r="C4139">
        <v>2</v>
      </c>
      <c r="D4139">
        <v>3</v>
      </c>
      <c r="E4139">
        <v>5</v>
      </c>
      <c r="F4139">
        <v>4</v>
      </c>
      <c r="G4139">
        <v>2</v>
      </c>
      <c r="H4139" t="s">
        <v>492</v>
      </c>
      <c r="I4139">
        <v>134</v>
      </c>
      <c r="J4139">
        <v>166</v>
      </c>
      <c r="L4139">
        <v>4</v>
      </c>
      <c r="M4139" t="s">
        <v>494</v>
      </c>
      <c r="N4139" t="s">
        <v>495</v>
      </c>
      <c r="O4139" t="s">
        <v>489</v>
      </c>
      <c r="P4139" s="1">
        <v>45708</v>
      </c>
      <c r="Q4139" s="1">
        <v>45705</v>
      </c>
      <c r="R4139" t="s">
        <v>498</v>
      </c>
      <c r="S4139">
        <v>217</v>
      </c>
      <c r="T4139">
        <v>10</v>
      </c>
    </row>
    <row r="4140" spans="1:20" x14ac:dyDescent="0.25">
      <c r="A4140" s="1">
        <v>45705</v>
      </c>
      <c r="B4140">
        <v>3052</v>
      </c>
      <c r="C4140">
        <v>4</v>
      </c>
      <c r="D4140">
        <v>2</v>
      </c>
      <c r="E4140">
        <v>3</v>
      </c>
      <c r="F4140">
        <v>3</v>
      </c>
      <c r="G4140">
        <v>3</v>
      </c>
      <c r="H4140" t="s">
        <v>491</v>
      </c>
      <c r="I4140">
        <v>615</v>
      </c>
      <c r="J4140">
        <v>95</v>
      </c>
      <c r="K4140" s="1">
        <v>45733</v>
      </c>
      <c r="L4140">
        <v>2</v>
      </c>
      <c r="M4140" t="s">
        <v>492</v>
      </c>
      <c r="N4140" t="s">
        <v>488</v>
      </c>
      <c r="O4140" t="s">
        <v>497</v>
      </c>
      <c r="R4140" t="s">
        <v>490</v>
      </c>
      <c r="S4140">
        <v>497</v>
      </c>
      <c r="T4140">
        <v>0</v>
      </c>
    </row>
    <row r="4141" spans="1:20" x14ac:dyDescent="0.25">
      <c r="A4141" s="1">
        <v>45705</v>
      </c>
      <c r="B4141">
        <v>1371</v>
      </c>
      <c r="C4141">
        <v>5</v>
      </c>
      <c r="D4141">
        <v>1</v>
      </c>
      <c r="E4141">
        <v>4</v>
      </c>
      <c r="F4141">
        <v>5</v>
      </c>
      <c r="G4141">
        <v>2</v>
      </c>
      <c r="H4141" t="s">
        <v>492</v>
      </c>
      <c r="I4141">
        <v>174</v>
      </c>
      <c r="J4141">
        <v>109</v>
      </c>
      <c r="K4141" s="1">
        <v>45725</v>
      </c>
      <c r="L4141">
        <v>9</v>
      </c>
      <c r="M4141" t="s">
        <v>487</v>
      </c>
      <c r="N4141" t="s">
        <v>495</v>
      </c>
      <c r="O4141" t="s">
        <v>489</v>
      </c>
      <c r="R4141" t="s">
        <v>490</v>
      </c>
      <c r="S4141">
        <v>198.1</v>
      </c>
      <c r="T4141">
        <v>0</v>
      </c>
    </row>
    <row r="4142" spans="1:20" x14ac:dyDescent="0.25">
      <c r="A4142" s="1">
        <v>45706</v>
      </c>
      <c r="B4142">
        <v>4143</v>
      </c>
      <c r="C4142">
        <v>1</v>
      </c>
      <c r="D4142">
        <v>5</v>
      </c>
      <c r="E4142">
        <v>3</v>
      </c>
      <c r="F4142">
        <v>4</v>
      </c>
      <c r="G4142">
        <v>1</v>
      </c>
      <c r="H4142" t="s">
        <v>492</v>
      </c>
      <c r="I4142">
        <v>726</v>
      </c>
      <c r="J4142">
        <v>176</v>
      </c>
      <c r="L4142">
        <v>7</v>
      </c>
      <c r="M4142" t="s">
        <v>487</v>
      </c>
      <c r="N4142" t="s">
        <v>488</v>
      </c>
      <c r="O4142" t="s">
        <v>497</v>
      </c>
      <c r="P4142" s="1">
        <v>45708</v>
      </c>
      <c r="Q4142" s="1">
        <v>45706</v>
      </c>
      <c r="R4142" t="s">
        <v>496</v>
      </c>
      <c r="S4142">
        <v>666.4</v>
      </c>
      <c r="T4142">
        <v>50</v>
      </c>
    </row>
    <row r="4143" spans="1:20" x14ac:dyDescent="0.25">
      <c r="A4143" s="1">
        <v>45706</v>
      </c>
      <c r="B4143">
        <v>3187</v>
      </c>
      <c r="C4143">
        <v>1</v>
      </c>
      <c r="D4143">
        <v>2</v>
      </c>
      <c r="E4143">
        <v>3</v>
      </c>
      <c r="F4143">
        <v>2</v>
      </c>
      <c r="G4143">
        <v>1</v>
      </c>
      <c r="H4143" t="s">
        <v>492</v>
      </c>
      <c r="I4143">
        <v>310</v>
      </c>
      <c r="J4143">
        <v>142</v>
      </c>
      <c r="L4143">
        <v>10</v>
      </c>
      <c r="M4143" t="s">
        <v>492</v>
      </c>
      <c r="N4143" t="s">
        <v>495</v>
      </c>
      <c r="O4143" t="s">
        <v>489</v>
      </c>
      <c r="P4143" s="1">
        <v>45715</v>
      </c>
      <c r="Q4143" s="1">
        <v>45706</v>
      </c>
      <c r="R4143" t="s">
        <v>496</v>
      </c>
      <c r="S4143">
        <v>351.4</v>
      </c>
      <c r="T4143">
        <v>50</v>
      </c>
    </row>
    <row r="4144" spans="1:20" x14ac:dyDescent="0.25">
      <c r="A4144" s="1">
        <v>45706</v>
      </c>
      <c r="B4144">
        <v>621</v>
      </c>
      <c r="C4144">
        <v>2</v>
      </c>
      <c r="D4144">
        <v>5</v>
      </c>
      <c r="E4144">
        <v>4</v>
      </c>
      <c r="F4144">
        <v>2</v>
      </c>
      <c r="G4144">
        <v>1</v>
      </c>
      <c r="H4144" t="s">
        <v>486</v>
      </c>
      <c r="I4144">
        <v>881</v>
      </c>
      <c r="J4144">
        <v>83</v>
      </c>
      <c r="K4144" s="1">
        <v>45715</v>
      </c>
      <c r="L4144">
        <v>3</v>
      </c>
      <c r="M4144" t="s">
        <v>487</v>
      </c>
      <c r="N4144" t="s">
        <v>495</v>
      </c>
      <c r="O4144" t="s">
        <v>497</v>
      </c>
      <c r="R4144" t="s">
        <v>490</v>
      </c>
      <c r="S4144">
        <v>674.8</v>
      </c>
      <c r="T4144">
        <v>0</v>
      </c>
    </row>
    <row r="4145" spans="1:20" x14ac:dyDescent="0.25">
      <c r="A4145" s="1">
        <v>45706</v>
      </c>
      <c r="B4145">
        <v>1694</v>
      </c>
      <c r="C4145">
        <v>1</v>
      </c>
      <c r="D4145">
        <v>3</v>
      </c>
      <c r="E4145">
        <v>3</v>
      </c>
      <c r="F4145">
        <v>2</v>
      </c>
      <c r="G4145">
        <v>1</v>
      </c>
      <c r="H4145" t="s">
        <v>491</v>
      </c>
      <c r="I4145">
        <v>781</v>
      </c>
      <c r="J4145">
        <v>161</v>
      </c>
      <c r="L4145">
        <v>8</v>
      </c>
      <c r="M4145" t="s">
        <v>487</v>
      </c>
      <c r="N4145" t="s">
        <v>488</v>
      </c>
      <c r="O4145" t="s">
        <v>497</v>
      </c>
      <c r="P4145" s="1">
        <v>45711</v>
      </c>
      <c r="Q4145" s="1">
        <v>45706</v>
      </c>
      <c r="R4145" t="s">
        <v>498</v>
      </c>
      <c r="S4145">
        <v>666.4</v>
      </c>
      <c r="T4145">
        <v>10</v>
      </c>
    </row>
    <row r="4146" spans="1:20" x14ac:dyDescent="0.25">
      <c r="A4146" s="1">
        <v>45706</v>
      </c>
      <c r="B4146">
        <v>515</v>
      </c>
      <c r="C4146">
        <v>2</v>
      </c>
      <c r="D4146">
        <v>5</v>
      </c>
      <c r="E4146">
        <v>4</v>
      </c>
      <c r="F4146">
        <v>2</v>
      </c>
      <c r="G4146">
        <v>2</v>
      </c>
      <c r="H4146" t="s">
        <v>486</v>
      </c>
      <c r="I4146">
        <v>626</v>
      </c>
      <c r="J4146">
        <v>100</v>
      </c>
      <c r="L4146">
        <v>8</v>
      </c>
      <c r="M4146" t="s">
        <v>492</v>
      </c>
      <c r="N4146" t="s">
        <v>495</v>
      </c>
      <c r="O4146" t="s">
        <v>497</v>
      </c>
      <c r="P4146" s="1">
        <v>45711</v>
      </c>
      <c r="Q4146" s="1">
        <v>45706</v>
      </c>
      <c r="R4146" t="s">
        <v>493</v>
      </c>
      <c r="S4146">
        <v>529.20000000000005</v>
      </c>
      <c r="T4146">
        <v>30</v>
      </c>
    </row>
    <row r="4147" spans="1:20" x14ac:dyDescent="0.25">
      <c r="A4147" s="1">
        <v>45706</v>
      </c>
      <c r="B4147">
        <v>4667</v>
      </c>
      <c r="C4147">
        <v>1</v>
      </c>
      <c r="D4147">
        <v>2</v>
      </c>
      <c r="E4147">
        <v>1</v>
      </c>
      <c r="F4147">
        <v>2</v>
      </c>
      <c r="G4147">
        <v>3</v>
      </c>
      <c r="H4147" t="s">
        <v>491</v>
      </c>
      <c r="I4147">
        <v>436</v>
      </c>
      <c r="J4147">
        <v>177</v>
      </c>
      <c r="K4147" s="1">
        <v>45718</v>
      </c>
      <c r="L4147">
        <v>1</v>
      </c>
      <c r="M4147" t="s">
        <v>494</v>
      </c>
      <c r="N4147" t="s">
        <v>495</v>
      </c>
      <c r="O4147" t="s">
        <v>489</v>
      </c>
      <c r="R4147" t="s">
        <v>490</v>
      </c>
      <c r="S4147">
        <v>429.1</v>
      </c>
      <c r="T4147">
        <v>0</v>
      </c>
    </row>
    <row r="4148" spans="1:20" x14ac:dyDescent="0.25">
      <c r="A4148" s="1">
        <v>45706</v>
      </c>
      <c r="B4148">
        <v>3939</v>
      </c>
      <c r="C4148">
        <v>4</v>
      </c>
      <c r="D4148">
        <v>3</v>
      </c>
      <c r="E4148">
        <v>1</v>
      </c>
      <c r="F4148">
        <v>1</v>
      </c>
      <c r="G4148">
        <v>1</v>
      </c>
      <c r="H4148" t="s">
        <v>492</v>
      </c>
      <c r="I4148">
        <v>317</v>
      </c>
      <c r="J4148">
        <v>90</v>
      </c>
      <c r="K4148" s="1">
        <v>45735</v>
      </c>
      <c r="L4148">
        <v>5</v>
      </c>
      <c r="M4148" t="s">
        <v>487</v>
      </c>
      <c r="N4148" t="s">
        <v>495</v>
      </c>
      <c r="O4148" t="s">
        <v>497</v>
      </c>
      <c r="R4148" t="s">
        <v>490</v>
      </c>
      <c r="S4148">
        <v>284.89999999999998</v>
      </c>
      <c r="T4148">
        <v>0</v>
      </c>
    </row>
    <row r="4149" spans="1:20" x14ac:dyDescent="0.25">
      <c r="A4149" s="1">
        <v>45706</v>
      </c>
      <c r="B4149">
        <v>3598</v>
      </c>
      <c r="C4149">
        <v>2</v>
      </c>
      <c r="D4149">
        <v>2</v>
      </c>
      <c r="E4149">
        <v>4</v>
      </c>
      <c r="F4149">
        <v>5</v>
      </c>
      <c r="G4149">
        <v>3</v>
      </c>
      <c r="H4149" t="s">
        <v>492</v>
      </c>
      <c r="I4149">
        <v>983</v>
      </c>
      <c r="J4149">
        <v>168</v>
      </c>
      <c r="L4149">
        <v>5</v>
      </c>
      <c r="M4149" t="s">
        <v>487</v>
      </c>
      <c r="N4149" t="s">
        <v>488</v>
      </c>
      <c r="O4149" t="s">
        <v>489</v>
      </c>
      <c r="P4149" s="1">
        <v>45712</v>
      </c>
      <c r="Q4149" s="1">
        <v>45706</v>
      </c>
      <c r="R4149" t="s">
        <v>498</v>
      </c>
      <c r="S4149">
        <v>812.7</v>
      </c>
      <c r="T4149">
        <v>10</v>
      </c>
    </row>
    <row r="4150" spans="1:20" x14ac:dyDescent="0.25">
      <c r="A4150" s="1">
        <v>45706</v>
      </c>
      <c r="B4150">
        <v>2818</v>
      </c>
      <c r="C4150">
        <v>1</v>
      </c>
      <c r="D4150">
        <v>2</v>
      </c>
      <c r="E4150">
        <v>4</v>
      </c>
      <c r="F4150">
        <v>4</v>
      </c>
      <c r="G4150">
        <v>2</v>
      </c>
      <c r="H4150" t="s">
        <v>486</v>
      </c>
      <c r="I4150">
        <v>83</v>
      </c>
      <c r="J4150">
        <v>84</v>
      </c>
      <c r="K4150" s="1">
        <v>45733</v>
      </c>
      <c r="L4150">
        <v>3</v>
      </c>
      <c r="M4150" t="s">
        <v>494</v>
      </c>
      <c r="N4150" t="s">
        <v>488</v>
      </c>
      <c r="O4150" t="s">
        <v>497</v>
      </c>
      <c r="R4150" t="s">
        <v>490</v>
      </c>
      <c r="S4150">
        <v>116.9</v>
      </c>
      <c r="T4150">
        <v>0</v>
      </c>
    </row>
    <row r="4151" spans="1:20" x14ac:dyDescent="0.25">
      <c r="A4151" s="1">
        <v>45706</v>
      </c>
      <c r="B4151">
        <v>1465</v>
      </c>
      <c r="C4151">
        <v>4</v>
      </c>
      <c r="D4151">
        <v>1</v>
      </c>
      <c r="E4151">
        <v>4</v>
      </c>
      <c r="F4151">
        <v>4</v>
      </c>
      <c r="G4151">
        <v>3</v>
      </c>
      <c r="H4151" t="s">
        <v>492</v>
      </c>
      <c r="I4151">
        <v>862</v>
      </c>
      <c r="J4151">
        <v>132</v>
      </c>
      <c r="L4151">
        <v>2</v>
      </c>
      <c r="M4151" t="s">
        <v>492</v>
      </c>
      <c r="N4151" t="s">
        <v>495</v>
      </c>
      <c r="O4151" t="s">
        <v>497</v>
      </c>
      <c r="P4151" s="1">
        <v>45710</v>
      </c>
      <c r="Q4151" s="1">
        <v>45706</v>
      </c>
      <c r="R4151" t="s">
        <v>493</v>
      </c>
      <c r="S4151">
        <v>716.8</v>
      </c>
      <c r="T4151">
        <v>30</v>
      </c>
    </row>
    <row r="4152" spans="1:20" x14ac:dyDescent="0.25">
      <c r="A4152" s="1">
        <v>45707</v>
      </c>
      <c r="B4152">
        <v>3107</v>
      </c>
      <c r="C4152">
        <v>4</v>
      </c>
      <c r="D4152">
        <v>4</v>
      </c>
      <c r="E4152">
        <v>5</v>
      </c>
      <c r="F4152">
        <v>3</v>
      </c>
      <c r="G4152">
        <v>3</v>
      </c>
      <c r="H4152" t="s">
        <v>492</v>
      </c>
      <c r="I4152">
        <v>950</v>
      </c>
      <c r="J4152">
        <v>121</v>
      </c>
      <c r="L4152">
        <v>1</v>
      </c>
      <c r="M4152" t="s">
        <v>492</v>
      </c>
      <c r="N4152" t="s">
        <v>488</v>
      </c>
      <c r="O4152" t="s">
        <v>497</v>
      </c>
      <c r="P4152" s="1">
        <v>45714</v>
      </c>
      <c r="Q4152" s="1">
        <v>45707</v>
      </c>
      <c r="R4152" t="s">
        <v>496</v>
      </c>
      <c r="S4152">
        <v>784.7</v>
      </c>
      <c r="T4152">
        <v>50</v>
      </c>
    </row>
    <row r="4153" spans="1:20" x14ac:dyDescent="0.25">
      <c r="A4153" s="1">
        <v>45707</v>
      </c>
      <c r="B4153">
        <v>201</v>
      </c>
      <c r="C4153">
        <v>4</v>
      </c>
      <c r="D4153">
        <v>5</v>
      </c>
      <c r="E4153">
        <v>4</v>
      </c>
      <c r="F4153">
        <v>5</v>
      </c>
      <c r="G4153">
        <v>3</v>
      </c>
      <c r="H4153" t="s">
        <v>492</v>
      </c>
      <c r="I4153">
        <v>636</v>
      </c>
      <c r="J4153">
        <v>23</v>
      </c>
      <c r="K4153" s="1">
        <v>45732</v>
      </c>
      <c r="L4153">
        <v>4</v>
      </c>
      <c r="M4153" t="s">
        <v>487</v>
      </c>
      <c r="N4153" t="s">
        <v>488</v>
      </c>
      <c r="O4153" t="s">
        <v>489</v>
      </c>
      <c r="R4153" t="s">
        <v>490</v>
      </c>
      <c r="S4153">
        <v>461.3</v>
      </c>
      <c r="T4153">
        <v>0</v>
      </c>
    </row>
    <row r="4154" spans="1:20" x14ac:dyDescent="0.25">
      <c r="A4154" s="1">
        <v>45707</v>
      </c>
      <c r="B4154">
        <v>4573</v>
      </c>
      <c r="C4154">
        <v>2</v>
      </c>
      <c r="D4154">
        <v>5</v>
      </c>
      <c r="E4154">
        <v>2</v>
      </c>
      <c r="F4154">
        <v>1</v>
      </c>
      <c r="G4154">
        <v>2</v>
      </c>
      <c r="H4154" t="s">
        <v>491</v>
      </c>
      <c r="I4154">
        <v>692</v>
      </c>
      <c r="J4154">
        <v>193</v>
      </c>
      <c r="L4154">
        <v>10</v>
      </c>
      <c r="M4154" t="s">
        <v>487</v>
      </c>
      <c r="N4154" t="s">
        <v>488</v>
      </c>
      <c r="O4154" t="s">
        <v>489</v>
      </c>
      <c r="P4154" s="1">
        <v>45714</v>
      </c>
      <c r="Q4154" s="1">
        <v>45707</v>
      </c>
      <c r="R4154" t="s">
        <v>498</v>
      </c>
      <c r="S4154">
        <v>626.5</v>
      </c>
      <c r="T4154">
        <v>10</v>
      </c>
    </row>
    <row r="4155" spans="1:20" x14ac:dyDescent="0.25">
      <c r="A4155" s="1">
        <v>45707</v>
      </c>
      <c r="B4155">
        <v>3818</v>
      </c>
      <c r="C4155">
        <v>2</v>
      </c>
      <c r="D4155">
        <v>1</v>
      </c>
      <c r="E4155">
        <v>1</v>
      </c>
      <c r="F4155">
        <v>1</v>
      </c>
      <c r="G4155">
        <v>2</v>
      </c>
      <c r="H4155" t="s">
        <v>491</v>
      </c>
      <c r="I4155">
        <v>213</v>
      </c>
      <c r="J4155">
        <v>155</v>
      </c>
      <c r="K4155" s="1">
        <v>45726</v>
      </c>
      <c r="L4155">
        <v>2</v>
      </c>
      <c r="M4155" t="s">
        <v>492</v>
      </c>
      <c r="N4155" t="s">
        <v>495</v>
      </c>
      <c r="O4155" t="s">
        <v>497</v>
      </c>
      <c r="R4155" t="s">
        <v>490</v>
      </c>
      <c r="S4155">
        <v>257.60000000000002</v>
      </c>
      <c r="T4155">
        <v>0</v>
      </c>
    </row>
    <row r="4156" spans="1:20" x14ac:dyDescent="0.25">
      <c r="A4156" s="1">
        <v>45707</v>
      </c>
      <c r="B4156">
        <v>1728</v>
      </c>
      <c r="C4156">
        <v>1</v>
      </c>
      <c r="D4156">
        <v>5</v>
      </c>
      <c r="E4156">
        <v>1</v>
      </c>
      <c r="F4156">
        <v>5</v>
      </c>
      <c r="G4156">
        <v>2</v>
      </c>
      <c r="H4156" t="s">
        <v>486</v>
      </c>
      <c r="I4156">
        <v>437</v>
      </c>
      <c r="J4156">
        <v>165</v>
      </c>
      <c r="K4156" s="1">
        <v>45718</v>
      </c>
      <c r="L4156">
        <v>5</v>
      </c>
      <c r="M4156" t="s">
        <v>487</v>
      </c>
      <c r="N4156" t="s">
        <v>488</v>
      </c>
      <c r="O4156" t="s">
        <v>497</v>
      </c>
      <c r="R4156" t="s">
        <v>490</v>
      </c>
      <c r="S4156">
        <v>421.4</v>
      </c>
      <c r="T4156">
        <v>0</v>
      </c>
    </row>
    <row r="4157" spans="1:20" x14ac:dyDescent="0.25">
      <c r="A4157" s="1">
        <v>45707</v>
      </c>
      <c r="B4157">
        <v>4207</v>
      </c>
      <c r="C4157">
        <v>5</v>
      </c>
      <c r="D4157">
        <v>1</v>
      </c>
      <c r="E4157">
        <v>4</v>
      </c>
      <c r="F4157">
        <v>2</v>
      </c>
      <c r="G4157">
        <v>3</v>
      </c>
      <c r="H4157" t="s">
        <v>491</v>
      </c>
      <c r="I4157">
        <v>618</v>
      </c>
      <c r="J4157">
        <v>79</v>
      </c>
      <c r="L4157">
        <v>10</v>
      </c>
      <c r="M4157" t="s">
        <v>492</v>
      </c>
      <c r="N4157" t="s">
        <v>495</v>
      </c>
      <c r="O4157" t="s">
        <v>497</v>
      </c>
      <c r="P4157" s="1">
        <v>45716</v>
      </c>
      <c r="Q4157" s="1">
        <v>45707</v>
      </c>
      <c r="R4157" t="s">
        <v>493</v>
      </c>
      <c r="S4157">
        <v>508.9</v>
      </c>
      <c r="T4157">
        <v>30</v>
      </c>
    </row>
    <row r="4158" spans="1:20" x14ac:dyDescent="0.25">
      <c r="A4158" s="1">
        <v>45707</v>
      </c>
      <c r="B4158">
        <v>720</v>
      </c>
      <c r="C4158">
        <v>5</v>
      </c>
      <c r="D4158">
        <v>5</v>
      </c>
      <c r="E4158">
        <v>1</v>
      </c>
      <c r="F4158">
        <v>2</v>
      </c>
      <c r="G4158">
        <v>1</v>
      </c>
      <c r="H4158" t="s">
        <v>492</v>
      </c>
      <c r="I4158">
        <v>941</v>
      </c>
      <c r="J4158">
        <v>64</v>
      </c>
      <c r="K4158" s="1">
        <v>45714</v>
      </c>
      <c r="L4158">
        <v>2</v>
      </c>
      <c r="M4158" t="s">
        <v>492</v>
      </c>
      <c r="N4158" t="s">
        <v>488</v>
      </c>
      <c r="O4158" t="s">
        <v>497</v>
      </c>
      <c r="R4158" t="s">
        <v>490</v>
      </c>
      <c r="S4158">
        <v>703.5</v>
      </c>
      <c r="T4158">
        <v>0</v>
      </c>
    </row>
    <row r="4159" spans="1:20" x14ac:dyDescent="0.25">
      <c r="A4159" s="1">
        <v>45707</v>
      </c>
      <c r="B4159">
        <v>746</v>
      </c>
      <c r="C4159">
        <v>3</v>
      </c>
      <c r="D4159">
        <v>5</v>
      </c>
      <c r="E4159">
        <v>4</v>
      </c>
      <c r="F4159">
        <v>5</v>
      </c>
      <c r="G4159">
        <v>1</v>
      </c>
      <c r="H4159" t="s">
        <v>492</v>
      </c>
      <c r="I4159">
        <v>508</v>
      </c>
      <c r="J4159">
        <v>91</v>
      </c>
      <c r="L4159">
        <v>1</v>
      </c>
      <c r="M4159" t="s">
        <v>492</v>
      </c>
      <c r="N4159" t="s">
        <v>495</v>
      </c>
      <c r="O4159" t="s">
        <v>497</v>
      </c>
      <c r="P4159" s="1">
        <v>45713</v>
      </c>
      <c r="Q4159" s="1">
        <v>45707</v>
      </c>
      <c r="R4159" t="s">
        <v>496</v>
      </c>
      <c r="S4159">
        <v>454.3</v>
      </c>
      <c r="T4159">
        <v>50</v>
      </c>
    </row>
    <row r="4160" spans="1:20" x14ac:dyDescent="0.25">
      <c r="A4160" s="1">
        <v>45707</v>
      </c>
      <c r="B4160">
        <v>3822</v>
      </c>
      <c r="C4160">
        <v>5</v>
      </c>
      <c r="D4160">
        <v>2</v>
      </c>
      <c r="E4160">
        <v>4</v>
      </c>
      <c r="F4160">
        <v>4</v>
      </c>
      <c r="G4160">
        <v>3</v>
      </c>
      <c r="H4160" t="s">
        <v>492</v>
      </c>
      <c r="I4160">
        <v>697</v>
      </c>
      <c r="J4160">
        <v>114</v>
      </c>
      <c r="K4160" s="1">
        <v>45725</v>
      </c>
      <c r="L4160">
        <v>10</v>
      </c>
      <c r="M4160" t="s">
        <v>487</v>
      </c>
      <c r="N4160" t="s">
        <v>495</v>
      </c>
      <c r="O4160" t="s">
        <v>497</v>
      </c>
      <c r="R4160" t="s">
        <v>490</v>
      </c>
      <c r="S4160">
        <v>567.70000000000005</v>
      </c>
      <c r="T4160">
        <v>0</v>
      </c>
    </row>
    <row r="4161" spans="1:20" x14ac:dyDescent="0.25">
      <c r="A4161" s="1">
        <v>45707</v>
      </c>
      <c r="B4161">
        <v>3005</v>
      </c>
      <c r="C4161">
        <v>5</v>
      </c>
      <c r="D4161">
        <v>1</v>
      </c>
      <c r="E4161">
        <v>1</v>
      </c>
      <c r="F4161">
        <v>2</v>
      </c>
      <c r="G4161">
        <v>1</v>
      </c>
      <c r="H4161" t="s">
        <v>486</v>
      </c>
      <c r="I4161">
        <v>148</v>
      </c>
      <c r="J4161">
        <v>50</v>
      </c>
      <c r="L4161">
        <v>10</v>
      </c>
      <c r="M4161" t="s">
        <v>492</v>
      </c>
      <c r="N4161" t="s">
        <v>495</v>
      </c>
      <c r="O4161" t="s">
        <v>497</v>
      </c>
      <c r="P4161" s="1">
        <v>45708</v>
      </c>
      <c r="Q4161" s="1">
        <v>45707</v>
      </c>
      <c r="R4161" t="s">
        <v>496</v>
      </c>
      <c r="S4161">
        <v>173.6</v>
      </c>
      <c r="T4161">
        <v>50</v>
      </c>
    </row>
    <row r="4162" spans="1:20" x14ac:dyDescent="0.25">
      <c r="A4162" s="1">
        <v>45708</v>
      </c>
      <c r="B4162">
        <v>4691</v>
      </c>
      <c r="C4162">
        <v>1</v>
      </c>
      <c r="D4162">
        <v>5</v>
      </c>
      <c r="E4162">
        <v>1</v>
      </c>
      <c r="F4162">
        <v>3</v>
      </c>
      <c r="G4162">
        <v>1</v>
      </c>
      <c r="H4162" t="s">
        <v>492</v>
      </c>
      <c r="I4162">
        <v>692</v>
      </c>
      <c r="J4162">
        <v>175</v>
      </c>
      <c r="K4162" s="1">
        <v>45729</v>
      </c>
      <c r="L4162">
        <v>10</v>
      </c>
      <c r="M4162" t="s">
        <v>494</v>
      </c>
      <c r="N4162" t="s">
        <v>495</v>
      </c>
      <c r="O4162" t="s">
        <v>497</v>
      </c>
      <c r="R4162" t="s">
        <v>490</v>
      </c>
      <c r="S4162">
        <v>606.9</v>
      </c>
      <c r="T4162">
        <v>0</v>
      </c>
    </row>
    <row r="4163" spans="1:20" x14ac:dyDescent="0.25">
      <c r="A4163" s="1">
        <v>45708</v>
      </c>
      <c r="B4163">
        <v>4298</v>
      </c>
      <c r="C4163">
        <v>2</v>
      </c>
      <c r="D4163">
        <v>4</v>
      </c>
      <c r="E4163">
        <v>2</v>
      </c>
      <c r="F4163">
        <v>1</v>
      </c>
      <c r="G4163">
        <v>3</v>
      </c>
      <c r="H4163" t="s">
        <v>492</v>
      </c>
      <c r="I4163">
        <v>473</v>
      </c>
      <c r="J4163">
        <v>139</v>
      </c>
      <c r="L4163">
        <v>10</v>
      </c>
      <c r="M4163" t="s">
        <v>494</v>
      </c>
      <c r="N4163" t="s">
        <v>488</v>
      </c>
      <c r="O4163" t="s">
        <v>489</v>
      </c>
      <c r="P4163" s="1">
        <v>45717</v>
      </c>
      <c r="Q4163" s="1">
        <v>45708</v>
      </c>
      <c r="R4163" t="s">
        <v>496</v>
      </c>
      <c r="S4163">
        <v>463.4</v>
      </c>
      <c r="T4163">
        <v>50</v>
      </c>
    </row>
    <row r="4164" spans="1:20" x14ac:dyDescent="0.25">
      <c r="A4164" s="1">
        <v>45708</v>
      </c>
      <c r="B4164">
        <v>4165</v>
      </c>
      <c r="C4164">
        <v>5</v>
      </c>
      <c r="D4164">
        <v>1</v>
      </c>
      <c r="E4164">
        <v>3</v>
      </c>
      <c r="F4164">
        <v>2</v>
      </c>
      <c r="G4164">
        <v>2</v>
      </c>
      <c r="H4164" t="s">
        <v>486</v>
      </c>
      <c r="I4164">
        <v>378</v>
      </c>
      <c r="J4164">
        <v>83</v>
      </c>
      <c r="L4164">
        <v>9</v>
      </c>
      <c r="M4164" t="s">
        <v>492</v>
      </c>
      <c r="N4164" t="s">
        <v>488</v>
      </c>
      <c r="O4164" t="s">
        <v>497</v>
      </c>
      <c r="P4164" s="1">
        <v>45717</v>
      </c>
      <c r="Q4164" s="1">
        <v>45708</v>
      </c>
      <c r="R4164" t="s">
        <v>496</v>
      </c>
      <c r="S4164">
        <v>357.7</v>
      </c>
      <c r="T4164">
        <v>50</v>
      </c>
    </row>
    <row r="4165" spans="1:20" x14ac:dyDescent="0.25">
      <c r="A4165" s="1">
        <v>45708</v>
      </c>
      <c r="B4165">
        <v>2645</v>
      </c>
      <c r="C4165">
        <v>3</v>
      </c>
      <c r="D4165">
        <v>1</v>
      </c>
      <c r="E4165">
        <v>2</v>
      </c>
      <c r="F4165">
        <v>4</v>
      </c>
      <c r="G4165">
        <v>1</v>
      </c>
      <c r="H4165" t="s">
        <v>491</v>
      </c>
      <c r="I4165">
        <v>709</v>
      </c>
      <c r="J4165">
        <v>184</v>
      </c>
      <c r="K4165" s="1">
        <v>45733</v>
      </c>
      <c r="L4165">
        <v>2</v>
      </c>
      <c r="M4165" t="s">
        <v>494</v>
      </c>
      <c r="N4165" t="s">
        <v>488</v>
      </c>
      <c r="O4165" t="s">
        <v>489</v>
      </c>
      <c r="R4165" t="s">
        <v>490</v>
      </c>
      <c r="S4165">
        <v>625.1</v>
      </c>
      <c r="T4165">
        <v>0</v>
      </c>
    </row>
    <row r="4166" spans="1:20" x14ac:dyDescent="0.25">
      <c r="A4166" s="1">
        <v>45708</v>
      </c>
      <c r="B4166">
        <v>4514</v>
      </c>
      <c r="C4166">
        <v>1</v>
      </c>
      <c r="D4166">
        <v>1</v>
      </c>
      <c r="E4166">
        <v>2</v>
      </c>
      <c r="F4166">
        <v>2</v>
      </c>
      <c r="G4166">
        <v>2</v>
      </c>
      <c r="H4166" t="s">
        <v>491</v>
      </c>
      <c r="I4166">
        <v>929</v>
      </c>
      <c r="J4166">
        <v>86</v>
      </c>
      <c r="L4166">
        <v>10</v>
      </c>
      <c r="M4166" t="s">
        <v>492</v>
      </c>
      <c r="N4166" t="s">
        <v>488</v>
      </c>
      <c r="O4166" t="s">
        <v>497</v>
      </c>
      <c r="P4166" s="1">
        <v>45713</v>
      </c>
      <c r="Q4166" s="1">
        <v>45708</v>
      </c>
      <c r="R4166" t="s">
        <v>496</v>
      </c>
      <c r="S4166">
        <v>745.5</v>
      </c>
      <c r="T4166">
        <v>50</v>
      </c>
    </row>
    <row r="4167" spans="1:20" x14ac:dyDescent="0.25">
      <c r="A4167" s="1">
        <v>45708</v>
      </c>
      <c r="B4167">
        <v>4117</v>
      </c>
      <c r="C4167">
        <v>4</v>
      </c>
      <c r="D4167">
        <v>2</v>
      </c>
      <c r="E4167">
        <v>1</v>
      </c>
      <c r="F4167">
        <v>2</v>
      </c>
      <c r="G4167">
        <v>1</v>
      </c>
      <c r="H4167" t="s">
        <v>491</v>
      </c>
      <c r="I4167">
        <v>956</v>
      </c>
      <c r="J4167">
        <v>128</v>
      </c>
      <c r="L4167">
        <v>4</v>
      </c>
      <c r="M4167" t="s">
        <v>487</v>
      </c>
      <c r="N4167" t="s">
        <v>488</v>
      </c>
      <c r="O4167" t="s">
        <v>489</v>
      </c>
      <c r="P4167" s="1">
        <v>45715</v>
      </c>
      <c r="Q4167" s="1">
        <v>45708</v>
      </c>
      <c r="R4167" t="s">
        <v>498</v>
      </c>
      <c r="S4167">
        <v>765.8</v>
      </c>
      <c r="T4167">
        <v>10</v>
      </c>
    </row>
    <row r="4168" spans="1:20" x14ac:dyDescent="0.25">
      <c r="A4168" s="1">
        <v>45708</v>
      </c>
      <c r="B4168">
        <v>4787</v>
      </c>
      <c r="C4168">
        <v>4</v>
      </c>
      <c r="D4168">
        <v>1</v>
      </c>
      <c r="E4168">
        <v>2</v>
      </c>
      <c r="F4168">
        <v>1</v>
      </c>
      <c r="G4168">
        <v>3</v>
      </c>
      <c r="H4168" t="s">
        <v>486</v>
      </c>
      <c r="I4168">
        <v>533</v>
      </c>
      <c r="J4168">
        <v>87</v>
      </c>
      <c r="L4168">
        <v>3</v>
      </c>
      <c r="M4168" t="s">
        <v>487</v>
      </c>
      <c r="N4168" t="s">
        <v>495</v>
      </c>
      <c r="O4168" t="s">
        <v>489</v>
      </c>
      <c r="P4168" s="1">
        <v>45709</v>
      </c>
      <c r="Q4168" s="1">
        <v>45708</v>
      </c>
      <c r="R4168" t="s">
        <v>498</v>
      </c>
      <c r="S4168">
        <v>441</v>
      </c>
      <c r="T4168">
        <v>10</v>
      </c>
    </row>
    <row r="4169" spans="1:20" x14ac:dyDescent="0.25">
      <c r="A4169" s="1">
        <v>45708</v>
      </c>
      <c r="B4169">
        <v>1611</v>
      </c>
      <c r="C4169">
        <v>3</v>
      </c>
      <c r="D4169">
        <v>2</v>
      </c>
      <c r="E4169">
        <v>1</v>
      </c>
      <c r="F4169">
        <v>3</v>
      </c>
      <c r="G4169">
        <v>3</v>
      </c>
      <c r="H4169" t="s">
        <v>486</v>
      </c>
      <c r="I4169">
        <v>798</v>
      </c>
      <c r="J4169">
        <v>54</v>
      </c>
      <c r="L4169">
        <v>1</v>
      </c>
      <c r="M4169" t="s">
        <v>487</v>
      </c>
      <c r="N4169" t="s">
        <v>495</v>
      </c>
      <c r="O4169" t="s">
        <v>497</v>
      </c>
      <c r="P4169" s="1">
        <v>45712</v>
      </c>
      <c r="Q4169" s="1">
        <v>45708</v>
      </c>
      <c r="R4169" t="s">
        <v>493</v>
      </c>
      <c r="S4169">
        <v>617.4</v>
      </c>
      <c r="T4169">
        <v>30</v>
      </c>
    </row>
    <row r="4170" spans="1:20" x14ac:dyDescent="0.25">
      <c r="A4170" s="1">
        <v>45708</v>
      </c>
      <c r="B4170">
        <v>4221</v>
      </c>
      <c r="C4170">
        <v>2</v>
      </c>
      <c r="D4170">
        <v>4</v>
      </c>
      <c r="E4170">
        <v>5</v>
      </c>
      <c r="F4170">
        <v>3</v>
      </c>
      <c r="G4170">
        <v>2</v>
      </c>
      <c r="H4170" t="s">
        <v>492</v>
      </c>
      <c r="I4170">
        <v>685</v>
      </c>
      <c r="J4170">
        <v>117</v>
      </c>
      <c r="L4170">
        <v>8</v>
      </c>
      <c r="M4170" t="s">
        <v>492</v>
      </c>
      <c r="N4170" t="s">
        <v>488</v>
      </c>
      <c r="O4170" t="s">
        <v>489</v>
      </c>
      <c r="P4170" s="1">
        <v>45712</v>
      </c>
      <c r="Q4170" s="1">
        <v>45708</v>
      </c>
      <c r="R4170" t="s">
        <v>496</v>
      </c>
      <c r="S4170">
        <v>596.4</v>
      </c>
      <c r="T4170">
        <v>50</v>
      </c>
    </row>
    <row r="4171" spans="1:20" x14ac:dyDescent="0.25">
      <c r="A4171" s="1">
        <v>45708</v>
      </c>
      <c r="B4171">
        <v>4624</v>
      </c>
      <c r="C4171">
        <v>4</v>
      </c>
      <c r="D4171">
        <v>3</v>
      </c>
      <c r="E4171">
        <v>4</v>
      </c>
      <c r="F4171">
        <v>4</v>
      </c>
      <c r="G4171">
        <v>2</v>
      </c>
      <c r="H4171" t="s">
        <v>492</v>
      </c>
      <c r="I4171">
        <v>479</v>
      </c>
      <c r="J4171">
        <v>55</v>
      </c>
      <c r="L4171">
        <v>2</v>
      </c>
      <c r="M4171" t="s">
        <v>492</v>
      </c>
      <c r="N4171" t="s">
        <v>488</v>
      </c>
      <c r="O4171" t="s">
        <v>489</v>
      </c>
      <c r="P4171" s="1">
        <v>45713</v>
      </c>
      <c r="Q4171" s="1">
        <v>45708</v>
      </c>
      <c r="R4171" t="s">
        <v>493</v>
      </c>
      <c r="S4171">
        <v>394.8</v>
      </c>
      <c r="T4171">
        <v>30</v>
      </c>
    </row>
    <row r="4172" spans="1:20" x14ac:dyDescent="0.25">
      <c r="A4172" s="1">
        <v>45709</v>
      </c>
      <c r="B4172">
        <v>296</v>
      </c>
      <c r="C4172">
        <v>2</v>
      </c>
      <c r="D4172">
        <v>2</v>
      </c>
      <c r="E4172">
        <v>3</v>
      </c>
      <c r="F4172">
        <v>5</v>
      </c>
      <c r="G4172">
        <v>2</v>
      </c>
      <c r="H4172" t="s">
        <v>486</v>
      </c>
      <c r="I4172">
        <v>375</v>
      </c>
      <c r="J4172">
        <v>151</v>
      </c>
      <c r="K4172" s="1">
        <v>45717</v>
      </c>
      <c r="L4172">
        <v>8</v>
      </c>
      <c r="M4172" t="s">
        <v>494</v>
      </c>
      <c r="N4172" t="s">
        <v>488</v>
      </c>
      <c r="O4172" t="s">
        <v>497</v>
      </c>
      <c r="R4172" t="s">
        <v>490</v>
      </c>
      <c r="S4172">
        <v>368.2</v>
      </c>
      <c r="T4172">
        <v>0</v>
      </c>
    </row>
    <row r="4173" spans="1:20" x14ac:dyDescent="0.25">
      <c r="A4173" s="1">
        <v>45709</v>
      </c>
      <c r="B4173">
        <v>1974</v>
      </c>
      <c r="C4173">
        <v>5</v>
      </c>
      <c r="D4173">
        <v>5</v>
      </c>
      <c r="E4173">
        <v>5</v>
      </c>
      <c r="F4173">
        <v>5</v>
      </c>
      <c r="G4173">
        <v>2</v>
      </c>
      <c r="H4173" t="s">
        <v>486</v>
      </c>
      <c r="I4173">
        <v>543</v>
      </c>
      <c r="J4173">
        <v>68</v>
      </c>
      <c r="K4173" s="1">
        <v>45718</v>
      </c>
      <c r="L4173">
        <v>1</v>
      </c>
      <c r="M4173" t="s">
        <v>494</v>
      </c>
      <c r="N4173" t="s">
        <v>495</v>
      </c>
      <c r="O4173" t="s">
        <v>497</v>
      </c>
      <c r="R4173" t="s">
        <v>490</v>
      </c>
      <c r="S4173">
        <v>427.7</v>
      </c>
      <c r="T4173">
        <v>0</v>
      </c>
    </row>
    <row r="4174" spans="1:20" x14ac:dyDescent="0.25">
      <c r="A4174" s="1">
        <v>45709</v>
      </c>
      <c r="B4174">
        <v>423</v>
      </c>
      <c r="C4174">
        <v>5</v>
      </c>
      <c r="D4174">
        <v>1</v>
      </c>
      <c r="E4174">
        <v>4</v>
      </c>
      <c r="F4174">
        <v>5</v>
      </c>
      <c r="G4174">
        <v>3</v>
      </c>
      <c r="H4174" t="s">
        <v>492</v>
      </c>
      <c r="I4174">
        <v>498</v>
      </c>
      <c r="J4174">
        <v>186</v>
      </c>
      <c r="K4174" s="1">
        <v>45722</v>
      </c>
      <c r="L4174">
        <v>6</v>
      </c>
      <c r="M4174" t="s">
        <v>487</v>
      </c>
      <c r="N4174" t="s">
        <v>495</v>
      </c>
      <c r="O4174" t="s">
        <v>497</v>
      </c>
      <c r="R4174" t="s">
        <v>490</v>
      </c>
      <c r="S4174">
        <v>478.8</v>
      </c>
      <c r="T4174">
        <v>0</v>
      </c>
    </row>
    <row r="4175" spans="1:20" x14ac:dyDescent="0.25">
      <c r="A4175" s="1">
        <v>45709</v>
      </c>
      <c r="B4175">
        <v>1306</v>
      </c>
      <c r="C4175">
        <v>5</v>
      </c>
      <c r="D4175">
        <v>3</v>
      </c>
      <c r="E4175">
        <v>4</v>
      </c>
      <c r="F4175">
        <v>4</v>
      </c>
      <c r="G4175">
        <v>3</v>
      </c>
      <c r="H4175" t="s">
        <v>492</v>
      </c>
      <c r="I4175">
        <v>707</v>
      </c>
      <c r="J4175">
        <v>37</v>
      </c>
      <c r="K4175" s="1">
        <v>45726</v>
      </c>
      <c r="L4175">
        <v>4</v>
      </c>
      <c r="M4175" t="s">
        <v>492</v>
      </c>
      <c r="N4175" t="s">
        <v>495</v>
      </c>
      <c r="O4175" t="s">
        <v>489</v>
      </c>
      <c r="R4175" t="s">
        <v>490</v>
      </c>
      <c r="S4175">
        <v>520.79999999999995</v>
      </c>
      <c r="T4175">
        <v>0</v>
      </c>
    </row>
    <row r="4176" spans="1:20" x14ac:dyDescent="0.25">
      <c r="A4176" s="1">
        <v>45709</v>
      </c>
      <c r="B4176">
        <v>2089</v>
      </c>
      <c r="C4176">
        <v>4</v>
      </c>
      <c r="D4176">
        <v>2</v>
      </c>
      <c r="E4176">
        <v>3</v>
      </c>
      <c r="F4176">
        <v>2</v>
      </c>
      <c r="G4176">
        <v>3</v>
      </c>
      <c r="H4176" t="s">
        <v>492</v>
      </c>
      <c r="I4176">
        <v>291</v>
      </c>
      <c r="J4176">
        <v>79</v>
      </c>
      <c r="L4176">
        <v>3</v>
      </c>
      <c r="M4176" t="s">
        <v>494</v>
      </c>
      <c r="N4176" t="s">
        <v>488</v>
      </c>
      <c r="O4176" t="s">
        <v>497</v>
      </c>
      <c r="P4176" s="1">
        <v>45715</v>
      </c>
      <c r="Q4176" s="1">
        <v>45709</v>
      </c>
      <c r="R4176" t="s">
        <v>496</v>
      </c>
      <c r="S4176">
        <v>294</v>
      </c>
      <c r="T4176">
        <v>50</v>
      </c>
    </row>
    <row r="4177" spans="1:20" x14ac:dyDescent="0.25">
      <c r="A4177" s="1">
        <v>45709</v>
      </c>
      <c r="B4177">
        <v>3865</v>
      </c>
      <c r="C4177">
        <v>4</v>
      </c>
      <c r="D4177">
        <v>5</v>
      </c>
      <c r="E4177">
        <v>2</v>
      </c>
      <c r="F4177">
        <v>3</v>
      </c>
      <c r="G4177">
        <v>2</v>
      </c>
      <c r="H4177" t="s">
        <v>491</v>
      </c>
      <c r="I4177">
        <v>796</v>
      </c>
      <c r="J4177">
        <v>105</v>
      </c>
      <c r="L4177">
        <v>1</v>
      </c>
      <c r="M4177" t="s">
        <v>487</v>
      </c>
      <c r="N4177" t="s">
        <v>495</v>
      </c>
      <c r="O4177" t="s">
        <v>489</v>
      </c>
      <c r="P4177" s="1">
        <v>45713</v>
      </c>
      <c r="Q4177" s="1">
        <v>45709</v>
      </c>
      <c r="R4177" t="s">
        <v>498</v>
      </c>
      <c r="S4177">
        <v>637.70000000000005</v>
      </c>
      <c r="T4177">
        <v>10</v>
      </c>
    </row>
    <row r="4178" spans="1:20" x14ac:dyDescent="0.25">
      <c r="A4178" s="1">
        <v>45709</v>
      </c>
      <c r="B4178">
        <v>4962</v>
      </c>
      <c r="C4178">
        <v>2</v>
      </c>
      <c r="D4178">
        <v>3</v>
      </c>
      <c r="E4178">
        <v>4</v>
      </c>
      <c r="F4178">
        <v>3</v>
      </c>
      <c r="G4178">
        <v>3</v>
      </c>
      <c r="H4178" t="s">
        <v>491</v>
      </c>
      <c r="I4178">
        <v>986</v>
      </c>
      <c r="J4178">
        <v>157</v>
      </c>
      <c r="K4178" s="1">
        <v>45725</v>
      </c>
      <c r="L4178">
        <v>10</v>
      </c>
      <c r="M4178" t="s">
        <v>492</v>
      </c>
      <c r="N4178" t="s">
        <v>488</v>
      </c>
      <c r="O4178" t="s">
        <v>497</v>
      </c>
      <c r="R4178" t="s">
        <v>490</v>
      </c>
      <c r="S4178">
        <v>800.1</v>
      </c>
      <c r="T4178">
        <v>0</v>
      </c>
    </row>
    <row r="4179" spans="1:20" x14ac:dyDescent="0.25">
      <c r="A4179" s="1">
        <v>45709</v>
      </c>
      <c r="B4179">
        <v>3859</v>
      </c>
      <c r="C4179">
        <v>2</v>
      </c>
      <c r="D4179">
        <v>4</v>
      </c>
      <c r="E4179">
        <v>3</v>
      </c>
      <c r="F4179">
        <v>2</v>
      </c>
      <c r="G4179">
        <v>3</v>
      </c>
      <c r="H4179" t="s">
        <v>492</v>
      </c>
      <c r="I4179">
        <v>121</v>
      </c>
      <c r="J4179">
        <v>132</v>
      </c>
      <c r="L4179">
        <v>1</v>
      </c>
      <c r="M4179" t="s">
        <v>494</v>
      </c>
      <c r="N4179" t="s">
        <v>488</v>
      </c>
      <c r="O4179" t="s">
        <v>497</v>
      </c>
      <c r="P4179" s="1">
        <v>45715</v>
      </c>
      <c r="Q4179" s="1">
        <v>45709</v>
      </c>
      <c r="R4179" t="s">
        <v>493</v>
      </c>
      <c r="S4179">
        <v>198.1</v>
      </c>
      <c r="T4179">
        <v>30</v>
      </c>
    </row>
    <row r="4180" spans="1:20" x14ac:dyDescent="0.25">
      <c r="A4180" s="1">
        <v>45709</v>
      </c>
      <c r="B4180">
        <v>4468</v>
      </c>
      <c r="C4180">
        <v>3</v>
      </c>
      <c r="D4180">
        <v>2</v>
      </c>
      <c r="E4180">
        <v>1</v>
      </c>
      <c r="F4180">
        <v>3</v>
      </c>
      <c r="G4180">
        <v>1</v>
      </c>
      <c r="H4180" t="s">
        <v>486</v>
      </c>
      <c r="I4180">
        <v>345</v>
      </c>
      <c r="J4180">
        <v>42</v>
      </c>
      <c r="K4180" s="1">
        <v>45723</v>
      </c>
      <c r="L4180">
        <v>7</v>
      </c>
      <c r="M4180" t="s">
        <v>494</v>
      </c>
      <c r="N4180" t="s">
        <v>495</v>
      </c>
      <c r="O4180" t="s">
        <v>489</v>
      </c>
      <c r="R4180" t="s">
        <v>490</v>
      </c>
      <c r="S4180">
        <v>270.89999999999998</v>
      </c>
      <c r="T4180">
        <v>0</v>
      </c>
    </row>
    <row r="4181" spans="1:20" x14ac:dyDescent="0.25">
      <c r="A4181" s="1">
        <v>45709</v>
      </c>
      <c r="B4181">
        <v>4543</v>
      </c>
      <c r="C4181">
        <v>5</v>
      </c>
      <c r="D4181">
        <v>2</v>
      </c>
      <c r="E4181">
        <v>4</v>
      </c>
      <c r="F4181">
        <v>3</v>
      </c>
      <c r="G4181">
        <v>1</v>
      </c>
      <c r="H4181" t="s">
        <v>491</v>
      </c>
      <c r="I4181">
        <v>172</v>
      </c>
      <c r="J4181">
        <v>87</v>
      </c>
      <c r="L4181">
        <v>6</v>
      </c>
      <c r="M4181" t="s">
        <v>494</v>
      </c>
      <c r="N4181" t="s">
        <v>488</v>
      </c>
      <c r="O4181" t="s">
        <v>489</v>
      </c>
      <c r="P4181" s="1">
        <v>45716</v>
      </c>
      <c r="Q4181" s="1">
        <v>45709</v>
      </c>
      <c r="R4181" t="s">
        <v>498</v>
      </c>
      <c r="S4181">
        <v>188.3</v>
      </c>
      <c r="T4181">
        <v>10</v>
      </c>
    </row>
    <row r="4182" spans="1:20" x14ac:dyDescent="0.25">
      <c r="A4182" s="1">
        <v>45710</v>
      </c>
      <c r="B4182">
        <v>2670</v>
      </c>
      <c r="C4182">
        <v>1</v>
      </c>
      <c r="D4182">
        <v>4</v>
      </c>
      <c r="E4182">
        <v>4</v>
      </c>
      <c r="F4182">
        <v>5</v>
      </c>
      <c r="G4182">
        <v>1</v>
      </c>
      <c r="H4182" t="s">
        <v>492</v>
      </c>
      <c r="I4182">
        <v>226</v>
      </c>
      <c r="J4182">
        <v>78</v>
      </c>
      <c r="L4182">
        <v>3</v>
      </c>
      <c r="M4182" t="s">
        <v>494</v>
      </c>
      <c r="N4182" t="s">
        <v>488</v>
      </c>
      <c r="O4182" t="s">
        <v>489</v>
      </c>
      <c r="P4182" s="1">
        <v>45713</v>
      </c>
      <c r="Q4182" s="1">
        <v>45710</v>
      </c>
      <c r="R4182" t="s">
        <v>496</v>
      </c>
      <c r="S4182">
        <v>247.8</v>
      </c>
      <c r="T4182">
        <v>50</v>
      </c>
    </row>
    <row r="4183" spans="1:20" x14ac:dyDescent="0.25">
      <c r="A4183" s="1">
        <v>45710</v>
      </c>
      <c r="B4183">
        <v>63</v>
      </c>
      <c r="C4183">
        <v>1</v>
      </c>
      <c r="D4183">
        <v>2</v>
      </c>
      <c r="E4183">
        <v>2</v>
      </c>
      <c r="F4183">
        <v>5</v>
      </c>
      <c r="G4183">
        <v>2</v>
      </c>
      <c r="H4183" t="s">
        <v>491</v>
      </c>
      <c r="I4183">
        <v>151</v>
      </c>
      <c r="J4183">
        <v>109</v>
      </c>
      <c r="K4183" s="1">
        <v>45718</v>
      </c>
      <c r="L4183">
        <v>2</v>
      </c>
      <c r="M4183" t="s">
        <v>487</v>
      </c>
      <c r="N4183" t="s">
        <v>495</v>
      </c>
      <c r="O4183" t="s">
        <v>497</v>
      </c>
      <c r="R4183" t="s">
        <v>490</v>
      </c>
      <c r="S4183">
        <v>182</v>
      </c>
      <c r="T4183">
        <v>0</v>
      </c>
    </row>
    <row r="4184" spans="1:20" x14ac:dyDescent="0.25">
      <c r="A4184" s="1">
        <v>45710</v>
      </c>
      <c r="B4184">
        <v>4696</v>
      </c>
      <c r="C4184">
        <v>5</v>
      </c>
      <c r="D4184">
        <v>1</v>
      </c>
      <c r="E4184">
        <v>2</v>
      </c>
      <c r="F4184">
        <v>1</v>
      </c>
      <c r="G4184">
        <v>2</v>
      </c>
      <c r="H4184" t="s">
        <v>486</v>
      </c>
      <c r="I4184">
        <v>758</v>
      </c>
      <c r="J4184">
        <v>26</v>
      </c>
      <c r="L4184">
        <v>10</v>
      </c>
      <c r="M4184" t="s">
        <v>487</v>
      </c>
      <c r="N4184" t="s">
        <v>495</v>
      </c>
      <c r="O4184" t="s">
        <v>497</v>
      </c>
      <c r="P4184" s="1">
        <v>45719</v>
      </c>
      <c r="Q4184" s="1">
        <v>45710</v>
      </c>
      <c r="R4184" t="s">
        <v>493</v>
      </c>
      <c r="S4184">
        <v>569.79999999999995</v>
      </c>
      <c r="T4184">
        <v>30</v>
      </c>
    </row>
    <row r="4185" spans="1:20" x14ac:dyDescent="0.25">
      <c r="A4185" s="1">
        <v>45710</v>
      </c>
      <c r="B4185">
        <v>1274</v>
      </c>
      <c r="C4185">
        <v>3</v>
      </c>
      <c r="D4185">
        <v>2</v>
      </c>
      <c r="E4185">
        <v>1</v>
      </c>
      <c r="F4185">
        <v>1</v>
      </c>
      <c r="G4185">
        <v>3</v>
      </c>
      <c r="H4185" t="s">
        <v>486</v>
      </c>
      <c r="I4185">
        <v>538</v>
      </c>
      <c r="J4185">
        <v>32</v>
      </c>
      <c r="K4185" s="1">
        <v>45730</v>
      </c>
      <c r="L4185">
        <v>3</v>
      </c>
      <c r="M4185" t="s">
        <v>494</v>
      </c>
      <c r="N4185" t="s">
        <v>488</v>
      </c>
      <c r="O4185" t="s">
        <v>497</v>
      </c>
      <c r="R4185" t="s">
        <v>490</v>
      </c>
      <c r="S4185">
        <v>399</v>
      </c>
      <c r="T4185">
        <v>0</v>
      </c>
    </row>
    <row r="4186" spans="1:20" x14ac:dyDescent="0.25">
      <c r="A4186" s="1">
        <v>45710</v>
      </c>
      <c r="B4186">
        <v>2471</v>
      </c>
      <c r="C4186">
        <v>2</v>
      </c>
      <c r="D4186">
        <v>1</v>
      </c>
      <c r="E4186">
        <v>4</v>
      </c>
      <c r="F4186">
        <v>3</v>
      </c>
      <c r="G4186">
        <v>3</v>
      </c>
      <c r="H4186" t="s">
        <v>486</v>
      </c>
      <c r="I4186">
        <v>594</v>
      </c>
      <c r="J4186">
        <v>150</v>
      </c>
      <c r="K4186" s="1">
        <v>45729</v>
      </c>
      <c r="L4186">
        <v>8</v>
      </c>
      <c r="M4186" t="s">
        <v>492</v>
      </c>
      <c r="N4186" t="s">
        <v>488</v>
      </c>
      <c r="O4186" t="s">
        <v>489</v>
      </c>
      <c r="R4186" t="s">
        <v>490</v>
      </c>
      <c r="S4186">
        <v>520.79999999999995</v>
      </c>
      <c r="T4186">
        <v>0</v>
      </c>
    </row>
    <row r="4187" spans="1:20" x14ac:dyDescent="0.25">
      <c r="A4187" s="1">
        <v>45710</v>
      </c>
      <c r="B4187">
        <v>4309</v>
      </c>
      <c r="C4187">
        <v>4</v>
      </c>
      <c r="D4187">
        <v>2</v>
      </c>
      <c r="E4187">
        <v>2</v>
      </c>
      <c r="F4187">
        <v>5</v>
      </c>
      <c r="G4187">
        <v>2</v>
      </c>
      <c r="H4187" t="s">
        <v>492</v>
      </c>
      <c r="I4187">
        <v>155</v>
      </c>
      <c r="J4187">
        <v>187</v>
      </c>
      <c r="K4187" s="1">
        <v>45723</v>
      </c>
      <c r="L4187">
        <v>7</v>
      </c>
      <c r="M4187" t="s">
        <v>492</v>
      </c>
      <c r="N4187" t="s">
        <v>488</v>
      </c>
      <c r="O4187" t="s">
        <v>489</v>
      </c>
      <c r="R4187" t="s">
        <v>490</v>
      </c>
      <c r="S4187">
        <v>239.4</v>
      </c>
      <c r="T4187">
        <v>0</v>
      </c>
    </row>
    <row r="4188" spans="1:20" x14ac:dyDescent="0.25">
      <c r="A4188" s="1">
        <v>45710</v>
      </c>
      <c r="B4188">
        <v>2727</v>
      </c>
      <c r="C4188">
        <v>3</v>
      </c>
      <c r="D4188">
        <v>5</v>
      </c>
      <c r="E4188">
        <v>3</v>
      </c>
      <c r="F4188">
        <v>1</v>
      </c>
      <c r="G4188">
        <v>1</v>
      </c>
      <c r="H4188" t="s">
        <v>492</v>
      </c>
      <c r="I4188">
        <v>690</v>
      </c>
      <c r="J4188">
        <v>30</v>
      </c>
      <c r="L4188">
        <v>7</v>
      </c>
      <c r="M4188" t="s">
        <v>492</v>
      </c>
      <c r="N4188" t="s">
        <v>488</v>
      </c>
      <c r="O4188" t="s">
        <v>489</v>
      </c>
      <c r="P4188" s="1">
        <v>45718</v>
      </c>
      <c r="Q4188" s="1">
        <v>45710</v>
      </c>
      <c r="R4188" t="s">
        <v>496</v>
      </c>
      <c r="S4188">
        <v>539</v>
      </c>
      <c r="T4188">
        <v>50</v>
      </c>
    </row>
    <row r="4189" spans="1:20" x14ac:dyDescent="0.25">
      <c r="A4189" s="1">
        <v>45710</v>
      </c>
      <c r="B4189">
        <v>4241</v>
      </c>
      <c r="C4189">
        <v>3</v>
      </c>
      <c r="D4189">
        <v>5</v>
      </c>
      <c r="E4189">
        <v>4</v>
      </c>
      <c r="F4189">
        <v>1</v>
      </c>
      <c r="G4189">
        <v>3</v>
      </c>
      <c r="H4189" t="s">
        <v>491</v>
      </c>
      <c r="I4189">
        <v>905</v>
      </c>
      <c r="J4189">
        <v>70</v>
      </c>
      <c r="L4189">
        <v>5</v>
      </c>
      <c r="M4189" t="s">
        <v>487</v>
      </c>
      <c r="N4189" t="s">
        <v>488</v>
      </c>
      <c r="O4189" t="s">
        <v>489</v>
      </c>
      <c r="P4189" s="1">
        <v>45711</v>
      </c>
      <c r="Q4189" s="1">
        <v>45710</v>
      </c>
      <c r="R4189" t="s">
        <v>496</v>
      </c>
      <c r="S4189">
        <v>717.5</v>
      </c>
      <c r="T4189">
        <v>50</v>
      </c>
    </row>
    <row r="4190" spans="1:20" x14ac:dyDescent="0.25">
      <c r="A4190" s="1">
        <v>45710</v>
      </c>
      <c r="B4190">
        <v>2159</v>
      </c>
      <c r="C4190">
        <v>5</v>
      </c>
      <c r="D4190">
        <v>3</v>
      </c>
      <c r="E4190">
        <v>3</v>
      </c>
      <c r="F4190">
        <v>5</v>
      </c>
      <c r="G4190">
        <v>1</v>
      </c>
      <c r="H4190" t="s">
        <v>492</v>
      </c>
      <c r="I4190">
        <v>643</v>
      </c>
      <c r="J4190">
        <v>170</v>
      </c>
      <c r="K4190" s="1">
        <v>45737</v>
      </c>
      <c r="L4190">
        <v>10</v>
      </c>
      <c r="M4190" t="s">
        <v>492</v>
      </c>
      <c r="N4190" t="s">
        <v>488</v>
      </c>
      <c r="O4190" t="s">
        <v>497</v>
      </c>
      <c r="R4190" t="s">
        <v>490</v>
      </c>
      <c r="S4190">
        <v>569.1</v>
      </c>
      <c r="T4190">
        <v>0</v>
      </c>
    </row>
    <row r="4191" spans="1:20" x14ac:dyDescent="0.25">
      <c r="A4191" s="1">
        <v>45710</v>
      </c>
      <c r="B4191">
        <v>900</v>
      </c>
      <c r="C4191">
        <v>2</v>
      </c>
      <c r="D4191">
        <v>5</v>
      </c>
      <c r="E4191">
        <v>5</v>
      </c>
      <c r="F4191">
        <v>1</v>
      </c>
      <c r="G4191">
        <v>3</v>
      </c>
      <c r="H4191" t="s">
        <v>492</v>
      </c>
      <c r="I4191">
        <v>683</v>
      </c>
      <c r="J4191">
        <v>51</v>
      </c>
      <c r="L4191">
        <v>3</v>
      </c>
      <c r="M4191" t="s">
        <v>492</v>
      </c>
      <c r="N4191" t="s">
        <v>488</v>
      </c>
      <c r="O4191" t="s">
        <v>489</v>
      </c>
      <c r="P4191" s="1">
        <v>45712</v>
      </c>
      <c r="Q4191" s="1">
        <v>45710</v>
      </c>
      <c r="R4191" t="s">
        <v>496</v>
      </c>
      <c r="S4191">
        <v>548.79999999999995</v>
      </c>
      <c r="T4191">
        <v>50</v>
      </c>
    </row>
    <row r="4192" spans="1:20" x14ac:dyDescent="0.25">
      <c r="A4192" s="1">
        <v>45711</v>
      </c>
      <c r="B4192">
        <v>613</v>
      </c>
      <c r="C4192">
        <v>1</v>
      </c>
      <c r="D4192">
        <v>4</v>
      </c>
      <c r="E4192">
        <v>1</v>
      </c>
      <c r="F4192">
        <v>2</v>
      </c>
      <c r="G4192">
        <v>1</v>
      </c>
      <c r="H4192" t="s">
        <v>492</v>
      </c>
      <c r="I4192">
        <v>749</v>
      </c>
      <c r="J4192">
        <v>188</v>
      </c>
      <c r="K4192" s="1">
        <v>45726</v>
      </c>
      <c r="L4192">
        <v>1</v>
      </c>
      <c r="M4192" t="s">
        <v>492</v>
      </c>
      <c r="N4192" t="s">
        <v>488</v>
      </c>
      <c r="O4192" t="s">
        <v>489</v>
      </c>
      <c r="R4192" t="s">
        <v>490</v>
      </c>
      <c r="S4192">
        <v>655.9</v>
      </c>
      <c r="T4192">
        <v>0</v>
      </c>
    </row>
    <row r="4193" spans="1:20" x14ac:dyDescent="0.25">
      <c r="A4193" s="1">
        <v>45711</v>
      </c>
      <c r="B4193">
        <v>3852</v>
      </c>
      <c r="C4193">
        <v>1</v>
      </c>
      <c r="D4193">
        <v>3</v>
      </c>
      <c r="E4193">
        <v>2</v>
      </c>
      <c r="F4193">
        <v>2</v>
      </c>
      <c r="G4193">
        <v>3</v>
      </c>
      <c r="H4193" t="s">
        <v>491</v>
      </c>
      <c r="I4193">
        <v>388</v>
      </c>
      <c r="J4193">
        <v>61</v>
      </c>
      <c r="K4193" s="1">
        <v>45724</v>
      </c>
      <c r="L4193">
        <v>1</v>
      </c>
      <c r="M4193" t="s">
        <v>492</v>
      </c>
      <c r="N4193" t="s">
        <v>488</v>
      </c>
      <c r="O4193" t="s">
        <v>497</v>
      </c>
      <c r="R4193" t="s">
        <v>490</v>
      </c>
      <c r="S4193">
        <v>314.3</v>
      </c>
      <c r="T4193">
        <v>0</v>
      </c>
    </row>
    <row r="4194" spans="1:20" x14ac:dyDescent="0.25">
      <c r="A4194" s="1">
        <v>45711</v>
      </c>
      <c r="B4194">
        <v>728</v>
      </c>
      <c r="C4194">
        <v>1</v>
      </c>
      <c r="D4194">
        <v>5</v>
      </c>
      <c r="E4194">
        <v>5</v>
      </c>
      <c r="F4194">
        <v>5</v>
      </c>
      <c r="G4194">
        <v>1</v>
      </c>
      <c r="H4194" t="s">
        <v>492</v>
      </c>
      <c r="I4194">
        <v>901</v>
      </c>
      <c r="J4194">
        <v>185</v>
      </c>
      <c r="L4194">
        <v>6</v>
      </c>
      <c r="M4194" t="s">
        <v>487</v>
      </c>
      <c r="N4194" t="s">
        <v>495</v>
      </c>
      <c r="O4194" t="s">
        <v>497</v>
      </c>
      <c r="P4194" s="1">
        <v>45713</v>
      </c>
      <c r="Q4194" s="1">
        <v>45711</v>
      </c>
      <c r="R4194" t="s">
        <v>496</v>
      </c>
      <c r="S4194">
        <v>795.2</v>
      </c>
      <c r="T4194">
        <v>50</v>
      </c>
    </row>
    <row r="4195" spans="1:20" x14ac:dyDescent="0.25">
      <c r="A4195" s="1">
        <v>45711</v>
      </c>
      <c r="B4195">
        <v>3432</v>
      </c>
      <c r="C4195">
        <v>3</v>
      </c>
      <c r="D4195">
        <v>1</v>
      </c>
      <c r="E4195">
        <v>2</v>
      </c>
      <c r="F4195">
        <v>5</v>
      </c>
      <c r="G4195">
        <v>1</v>
      </c>
      <c r="H4195" t="s">
        <v>486</v>
      </c>
      <c r="I4195">
        <v>438</v>
      </c>
      <c r="J4195">
        <v>121</v>
      </c>
      <c r="K4195" s="1">
        <v>45718</v>
      </c>
      <c r="L4195">
        <v>4</v>
      </c>
      <c r="M4195" t="s">
        <v>492</v>
      </c>
      <c r="N4195" t="s">
        <v>488</v>
      </c>
      <c r="O4195" t="s">
        <v>489</v>
      </c>
      <c r="R4195" t="s">
        <v>490</v>
      </c>
      <c r="S4195">
        <v>391.3</v>
      </c>
      <c r="T4195">
        <v>0</v>
      </c>
    </row>
    <row r="4196" spans="1:20" x14ac:dyDescent="0.25">
      <c r="A4196" s="1">
        <v>45711</v>
      </c>
      <c r="B4196">
        <v>2662</v>
      </c>
      <c r="C4196">
        <v>4</v>
      </c>
      <c r="D4196">
        <v>2</v>
      </c>
      <c r="E4196">
        <v>5</v>
      </c>
      <c r="F4196">
        <v>1</v>
      </c>
      <c r="G4196">
        <v>2</v>
      </c>
      <c r="H4196" t="s">
        <v>492</v>
      </c>
      <c r="I4196">
        <v>881</v>
      </c>
      <c r="J4196">
        <v>140</v>
      </c>
      <c r="L4196">
        <v>7</v>
      </c>
      <c r="M4196" t="s">
        <v>494</v>
      </c>
      <c r="N4196" t="s">
        <v>495</v>
      </c>
      <c r="O4196" t="s">
        <v>489</v>
      </c>
      <c r="P4196" s="1">
        <v>45720</v>
      </c>
      <c r="Q4196" s="1">
        <v>45711</v>
      </c>
      <c r="R4196" t="s">
        <v>496</v>
      </c>
      <c r="S4196">
        <v>749.7</v>
      </c>
      <c r="T4196">
        <v>50</v>
      </c>
    </row>
    <row r="4197" spans="1:20" x14ac:dyDescent="0.25">
      <c r="A4197" s="1">
        <v>45711</v>
      </c>
      <c r="B4197">
        <v>4081</v>
      </c>
      <c r="C4197">
        <v>2</v>
      </c>
      <c r="D4197">
        <v>5</v>
      </c>
      <c r="E4197">
        <v>2</v>
      </c>
      <c r="F4197">
        <v>3</v>
      </c>
      <c r="G4197">
        <v>3</v>
      </c>
      <c r="H4197" t="s">
        <v>492</v>
      </c>
      <c r="I4197">
        <v>712</v>
      </c>
      <c r="J4197">
        <v>97</v>
      </c>
      <c r="L4197">
        <v>10</v>
      </c>
      <c r="M4197" t="s">
        <v>487</v>
      </c>
      <c r="N4197" t="s">
        <v>488</v>
      </c>
      <c r="O4197" t="s">
        <v>489</v>
      </c>
      <c r="P4197" s="1">
        <v>45720</v>
      </c>
      <c r="Q4197" s="1">
        <v>45711</v>
      </c>
      <c r="R4197" t="s">
        <v>493</v>
      </c>
      <c r="S4197">
        <v>587.29999999999995</v>
      </c>
      <c r="T4197">
        <v>30</v>
      </c>
    </row>
    <row r="4198" spans="1:20" x14ac:dyDescent="0.25">
      <c r="A4198" s="1">
        <v>45711</v>
      </c>
      <c r="B4198">
        <v>3488</v>
      </c>
      <c r="C4198">
        <v>4</v>
      </c>
      <c r="D4198">
        <v>1</v>
      </c>
      <c r="E4198">
        <v>1</v>
      </c>
      <c r="F4198">
        <v>4</v>
      </c>
      <c r="G4198">
        <v>1</v>
      </c>
      <c r="H4198" t="s">
        <v>486</v>
      </c>
      <c r="I4198">
        <v>110</v>
      </c>
      <c r="J4198">
        <v>91</v>
      </c>
      <c r="L4198">
        <v>10</v>
      </c>
      <c r="M4198" t="s">
        <v>492</v>
      </c>
      <c r="N4198" t="s">
        <v>495</v>
      </c>
      <c r="O4198" t="s">
        <v>489</v>
      </c>
      <c r="P4198" s="1">
        <v>45720</v>
      </c>
      <c r="Q4198" s="1">
        <v>45711</v>
      </c>
      <c r="R4198" t="s">
        <v>498</v>
      </c>
      <c r="S4198">
        <v>147.69999999999999</v>
      </c>
      <c r="T4198">
        <v>10</v>
      </c>
    </row>
    <row r="4199" spans="1:20" x14ac:dyDescent="0.25">
      <c r="A4199" s="1">
        <v>45711</v>
      </c>
      <c r="B4199">
        <v>1840</v>
      </c>
      <c r="C4199">
        <v>1</v>
      </c>
      <c r="D4199">
        <v>3</v>
      </c>
      <c r="E4199">
        <v>4</v>
      </c>
      <c r="F4199">
        <v>2</v>
      </c>
      <c r="G4199">
        <v>2</v>
      </c>
      <c r="H4199" t="s">
        <v>491</v>
      </c>
      <c r="I4199">
        <v>610</v>
      </c>
      <c r="J4199">
        <v>125</v>
      </c>
      <c r="K4199" s="1">
        <v>45718</v>
      </c>
      <c r="L4199">
        <v>10</v>
      </c>
      <c r="M4199" t="s">
        <v>494</v>
      </c>
      <c r="N4199" t="s">
        <v>495</v>
      </c>
      <c r="O4199" t="s">
        <v>489</v>
      </c>
      <c r="R4199" t="s">
        <v>490</v>
      </c>
      <c r="S4199">
        <v>514.5</v>
      </c>
      <c r="T4199">
        <v>0</v>
      </c>
    </row>
    <row r="4200" spans="1:20" x14ac:dyDescent="0.25">
      <c r="A4200" s="1">
        <v>45711</v>
      </c>
      <c r="B4200">
        <v>2819</v>
      </c>
      <c r="C4200">
        <v>4</v>
      </c>
      <c r="D4200">
        <v>2</v>
      </c>
      <c r="E4200">
        <v>3</v>
      </c>
      <c r="F4200">
        <v>2</v>
      </c>
      <c r="G4200">
        <v>3</v>
      </c>
      <c r="H4200" t="s">
        <v>492</v>
      </c>
      <c r="I4200">
        <v>493</v>
      </c>
      <c r="J4200">
        <v>138</v>
      </c>
      <c r="K4200" s="1">
        <v>45723</v>
      </c>
      <c r="L4200">
        <v>1</v>
      </c>
      <c r="M4200" t="s">
        <v>487</v>
      </c>
      <c r="N4200" t="s">
        <v>488</v>
      </c>
      <c r="O4200" t="s">
        <v>489</v>
      </c>
      <c r="R4200" t="s">
        <v>490</v>
      </c>
      <c r="S4200">
        <v>441.7</v>
      </c>
      <c r="T4200">
        <v>0</v>
      </c>
    </row>
    <row r="4201" spans="1:20" x14ac:dyDescent="0.25">
      <c r="A4201" s="1">
        <v>45711</v>
      </c>
      <c r="B4201">
        <v>3155</v>
      </c>
      <c r="C4201">
        <v>3</v>
      </c>
      <c r="D4201">
        <v>5</v>
      </c>
      <c r="E4201">
        <v>5</v>
      </c>
      <c r="F4201">
        <v>5</v>
      </c>
      <c r="G4201">
        <v>2</v>
      </c>
      <c r="H4201" t="s">
        <v>492</v>
      </c>
      <c r="I4201">
        <v>427</v>
      </c>
      <c r="J4201">
        <v>189</v>
      </c>
      <c r="L4201">
        <v>6</v>
      </c>
      <c r="M4201" t="s">
        <v>494</v>
      </c>
      <c r="N4201" t="s">
        <v>495</v>
      </c>
      <c r="O4201" t="s">
        <v>497</v>
      </c>
      <c r="P4201" s="1">
        <v>45712</v>
      </c>
      <c r="Q4201" s="1">
        <v>45711</v>
      </c>
      <c r="R4201" t="s">
        <v>493</v>
      </c>
      <c r="S4201">
        <v>452.2</v>
      </c>
      <c r="T4201">
        <v>30</v>
      </c>
    </row>
    <row r="4202" spans="1:20" x14ac:dyDescent="0.25">
      <c r="A4202" s="1">
        <v>45712</v>
      </c>
      <c r="B4202">
        <v>1148</v>
      </c>
      <c r="C4202">
        <v>5</v>
      </c>
      <c r="D4202">
        <v>3</v>
      </c>
      <c r="E4202">
        <v>3</v>
      </c>
      <c r="F4202">
        <v>3</v>
      </c>
      <c r="G4202">
        <v>1</v>
      </c>
      <c r="H4202" t="s">
        <v>492</v>
      </c>
      <c r="I4202">
        <v>823</v>
      </c>
      <c r="J4202">
        <v>190</v>
      </c>
      <c r="L4202">
        <v>7</v>
      </c>
      <c r="M4202" t="s">
        <v>492</v>
      </c>
      <c r="N4202" t="s">
        <v>495</v>
      </c>
      <c r="O4202" t="s">
        <v>497</v>
      </c>
      <c r="P4202" s="1">
        <v>45719</v>
      </c>
      <c r="Q4202" s="1">
        <v>45712</v>
      </c>
      <c r="R4202" t="s">
        <v>496</v>
      </c>
      <c r="S4202">
        <v>744.1</v>
      </c>
      <c r="T4202">
        <v>50</v>
      </c>
    </row>
    <row r="4203" spans="1:20" x14ac:dyDescent="0.25">
      <c r="A4203" s="1">
        <v>45712</v>
      </c>
      <c r="B4203">
        <v>3076</v>
      </c>
      <c r="C4203">
        <v>4</v>
      </c>
      <c r="D4203">
        <v>5</v>
      </c>
      <c r="E4203">
        <v>3</v>
      </c>
      <c r="F4203">
        <v>5</v>
      </c>
      <c r="G4203">
        <v>3</v>
      </c>
      <c r="H4203" t="s">
        <v>492</v>
      </c>
      <c r="I4203">
        <v>619</v>
      </c>
      <c r="J4203">
        <v>52</v>
      </c>
      <c r="K4203" s="1">
        <v>45719</v>
      </c>
      <c r="L4203">
        <v>1</v>
      </c>
      <c r="M4203" t="s">
        <v>492</v>
      </c>
      <c r="N4203" t="s">
        <v>495</v>
      </c>
      <c r="O4203" t="s">
        <v>497</v>
      </c>
      <c r="R4203" t="s">
        <v>490</v>
      </c>
      <c r="S4203">
        <v>469.7</v>
      </c>
      <c r="T4203">
        <v>0</v>
      </c>
    </row>
    <row r="4204" spans="1:20" x14ac:dyDescent="0.25">
      <c r="A4204" s="1">
        <v>45712</v>
      </c>
      <c r="B4204">
        <v>1166</v>
      </c>
      <c r="C4204">
        <v>4</v>
      </c>
      <c r="D4204">
        <v>3</v>
      </c>
      <c r="E4204">
        <v>2</v>
      </c>
      <c r="F4204">
        <v>1</v>
      </c>
      <c r="G4204">
        <v>1</v>
      </c>
      <c r="H4204" t="s">
        <v>486</v>
      </c>
      <c r="I4204">
        <v>662</v>
      </c>
      <c r="J4204">
        <v>98</v>
      </c>
      <c r="L4204">
        <v>2</v>
      </c>
      <c r="M4204" t="s">
        <v>492</v>
      </c>
      <c r="N4204" t="s">
        <v>495</v>
      </c>
      <c r="O4204" t="s">
        <v>497</v>
      </c>
      <c r="P4204" s="1">
        <v>45715</v>
      </c>
      <c r="Q4204" s="1">
        <v>45712</v>
      </c>
      <c r="R4204" t="s">
        <v>493</v>
      </c>
      <c r="S4204">
        <v>553</v>
      </c>
      <c r="T4204">
        <v>30</v>
      </c>
    </row>
    <row r="4205" spans="1:20" x14ac:dyDescent="0.25">
      <c r="A4205" s="1">
        <v>45712</v>
      </c>
      <c r="B4205">
        <v>1246</v>
      </c>
      <c r="C4205">
        <v>4</v>
      </c>
      <c r="D4205">
        <v>5</v>
      </c>
      <c r="E4205">
        <v>4</v>
      </c>
      <c r="F4205">
        <v>3</v>
      </c>
      <c r="G4205">
        <v>1</v>
      </c>
      <c r="H4205" t="s">
        <v>492</v>
      </c>
      <c r="I4205">
        <v>50</v>
      </c>
      <c r="J4205">
        <v>184</v>
      </c>
      <c r="L4205">
        <v>9</v>
      </c>
      <c r="M4205" t="s">
        <v>494</v>
      </c>
      <c r="N4205" t="s">
        <v>488</v>
      </c>
      <c r="O4205" t="s">
        <v>489</v>
      </c>
      <c r="P4205" s="1">
        <v>45721</v>
      </c>
      <c r="Q4205" s="1">
        <v>45712</v>
      </c>
      <c r="R4205" t="s">
        <v>493</v>
      </c>
      <c r="S4205">
        <v>184.8</v>
      </c>
      <c r="T4205">
        <v>30</v>
      </c>
    </row>
    <row r="4206" spans="1:20" x14ac:dyDescent="0.25">
      <c r="A4206" s="1">
        <v>45712</v>
      </c>
      <c r="B4206">
        <v>121</v>
      </c>
      <c r="C4206">
        <v>1</v>
      </c>
      <c r="D4206">
        <v>1</v>
      </c>
      <c r="E4206">
        <v>2</v>
      </c>
      <c r="F4206">
        <v>1</v>
      </c>
      <c r="G4206">
        <v>2</v>
      </c>
      <c r="H4206" t="s">
        <v>491</v>
      </c>
      <c r="I4206">
        <v>651</v>
      </c>
      <c r="J4206">
        <v>97</v>
      </c>
      <c r="K4206" s="1">
        <v>45734</v>
      </c>
      <c r="L4206">
        <v>9</v>
      </c>
      <c r="M4206" t="s">
        <v>487</v>
      </c>
      <c r="N4206" t="s">
        <v>495</v>
      </c>
      <c r="O4206" t="s">
        <v>489</v>
      </c>
      <c r="R4206" t="s">
        <v>490</v>
      </c>
      <c r="S4206">
        <v>523.6</v>
      </c>
      <c r="T4206">
        <v>0</v>
      </c>
    </row>
    <row r="4207" spans="1:20" x14ac:dyDescent="0.25">
      <c r="A4207" s="1">
        <v>45712</v>
      </c>
      <c r="B4207">
        <v>1019</v>
      </c>
      <c r="C4207">
        <v>4</v>
      </c>
      <c r="D4207">
        <v>4</v>
      </c>
      <c r="E4207">
        <v>3</v>
      </c>
      <c r="F4207">
        <v>2</v>
      </c>
      <c r="G4207">
        <v>1</v>
      </c>
      <c r="H4207" t="s">
        <v>486</v>
      </c>
      <c r="I4207">
        <v>862</v>
      </c>
      <c r="J4207">
        <v>138</v>
      </c>
      <c r="K4207" s="1">
        <v>45721</v>
      </c>
      <c r="L4207">
        <v>6</v>
      </c>
      <c r="M4207" t="s">
        <v>494</v>
      </c>
      <c r="N4207" t="s">
        <v>488</v>
      </c>
      <c r="O4207" t="s">
        <v>489</v>
      </c>
      <c r="R4207" t="s">
        <v>490</v>
      </c>
      <c r="S4207">
        <v>700</v>
      </c>
      <c r="T4207">
        <v>0</v>
      </c>
    </row>
    <row r="4208" spans="1:20" x14ac:dyDescent="0.25">
      <c r="A4208" s="1">
        <v>45712</v>
      </c>
      <c r="B4208">
        <v>59</v>
      </c>
      <c r="C4208">
        <v>2</v>
      </c>
      <c r="D4208">
        <v>1</v>
      </c>
      <c r="E4208">
        <v>1</v>
      </c>
      <c r="F4208">
        <v>5</v>
      </c>
      <c r="G4208">
        <v>3</v>
      </c>
      <c r="H4208" t="s">
        <v>486</v>
      </c>
      <c r="I4208">
        <v>765</v>
      </c>
      <c r="J4208">
        <v>76</v>
      </c>
      <c r="K4208" s="1">
        <v>45731</v>
      </c>
      <c r="L4208">
        <v>4</v>
      </c>
      <c r="M4208" t="s">
        <v>494</v>
      </c>
      <c r="N4208" t="s">
        <v>495</v>
      </c>
      <c r="O4208" t="s">
        <v>489</v>
      </c>
      <c r="R4208" t="s">
        <v>490</v>
      </c>
      <c r="S4208">
        <v>588.70000000000005</v>
      </c>
      <c r="T4208">
        <v>0</v>
      </c>
    </row>
    <row r="4209" spans="1:20" x14ac:dyDescent="0.25">
      <c r="A4209" s="1">
        <v>45712</v>
      </c>
      <c r="B4209">
        <v>2761</v>
      </c>
      <c r="C4209">
        <v>3</v>
      </c>
      <c r="D4209">
        <v>2</v>
      </c>
      <c r="E4209">
        <v>4</v>
      </c>
      <c r="F4209">
        <v>5</v>
      </c>
      <c r="G4209">
        <v>2</v>
      </c>
      <c r="H4209" t="s">
        <v>491</v>
      </c>
      <c r="I4209">
        <v>389</v>
      </c>
      <c r="J4209">
        <v>71</v>
      </c>
      <c r="L4209">
        <v>7</v>
      </c>
      <c r="M4209" t="s">
        <v>494</v>
      </c>
      <c r="N4209" t="s">
        <v>495</v>
      </c>
      <c r="O4209" t="s">
        <v>497</v>
      </c>
      <c r="P4209" s="1">
        <v>45720</v>
      </c>
      <c r="Q4209" s="1">
        <v>45712</v>
      </c>
      <c r="R4209" t="s">
        <v>496</v>
      </c>
      <c r="S4209">
        <v>357</v>
      </c>
      <c r="T4209">
        <v>50</v>
      </c>
    </row>
    <row r="4210" spans="1:20" x14ac:dyDescent="0.25">
      <c r="A4210" s="1">
        <v>45712</v>
      </c>
      <c r="B4210">
        <v>2459</v>
      </c>
      <c r="C4210">
        <v>2</v>
      </c>
      <c r="D4210">
        <v>5</v>
      </c>
      <c r="E4210">
        <v>4</v>
      </c>
      <c r="F4210">
        <v>4</v>
      </c>
      <c r="G4210">
        <v>1</v>
      </c>
      <c r="H4210" t="s">
        <v>492</v>
      </c>
      <c r="I4210">
        <v>298</v>
      </c>
      <c r="J4210">
        <v>91</v>
      </c>
      <c r="K4210" s="1">
        <v>45739</v>
      </c>
      <c r="L4210">
        <v>5</v>
      </c>
      <c r="M4210" t="s">
        <v>492</v>
      </c>
      <c r="N4210" t="s">
        <v>488</v>
      </c>
      <c r="O4210" t="s">
        <v>489</v>
      </c>
      <c r="R4210" t="s">
        <v>490</v>
      </c>
      <c r="S4210">
        <v>272.3</v>
      </c>
      <c r="T4210">
        <v>0</v>
      </c>
    </row>
    <row r="4211" spans="1:20" x14ac:dyDescent="0.25">
      <c r="A4211" s="1">
        <v>45712</v>
      </c>
      <c r="B4211">
        <v>4806</v>
      </c>
      <c r="C4211">
        <v>2</v>
      </c>
      <c r="D4211">
        <v>4</v>
      </c>
      <c r="E4211">
        <v>3</v>
      </c>
      <c r="F4211">
        <v>3</v>
      </c>
      <c r="G4211">
        <v>1</v>
      </c>
      <c r="H4211" t="s">
        <v>492</v>
      </c>
      <c r="I4211">
        <v>900</v>
      </c>
      <c r="J4211">
        <v>87</v>
      </c>
      <c r="K4211" s="1">
        <v>45722</v>
      </c>
      <c r="L4211">
        <v>3</v>
      </c>
      <c r="M4211" t="s">
        <v>494</v>
      </c>
      <c r="N4211" t="s">
        <v>495</v>
      </c>
      <c r="O4211" t="s">
        <v>489</v>
      </c>
      <c r="R4211" t="s">
        <v>490</v>
      </c>
      <c r="S4211">
        <v>690.9</v>
      </c>
      <c r="T4211">
        <v>0</v>
      </c>
    </row>
    <row r="4212" spans="1:20" x14ac:dyDescent="0.25">
      <c r="A4212" s="1">
        <v>45713</v>
      </c>
      <c r="B4212">
        <v>4836</v>
      </c>
      <c r="C4212">
        <v>1</v>
      </c>
      <c r="D4212">
        <v>4</v>
      </c>
      <c r="E4212">
        <v>2</v>
      </c>
      <c r="F4212">
        <v>2</v>
      </c>
      <c r="G4212">
        <v>1</v>
      </c>
      <c r="H4212" t="s">
        <v>492</v>
      </c>
      <c r="I4212">
        <v>873</v>
      </c>
      <c r="J4212">
        <v>119</v>
      </c>
      <c r="K4212" s="1">
        <v>45736</v>
      </c>
      <c r="L4212">
        <v>4</v>
      </c>
      <c r="M4212" t="s">
        <v>494</v>
      </c>
      <c r="N4212" t="s">
        <v>488</v>
      </c>
      <c r="O4212" t="s">
        <v>489</v>
      </c>
      <c r="R4212" t="s">
        <v>490</v>
      </c>
      <c r="S4212">
        <v>694.4</v>
      </c>
      <c r="T4212">
        <v>0</v>
      </c>
    </row>
    <row r="4213" spans="1:20" x14ac:dyDescent="0.25">
      <c r="A4213" s="1">
        <v>45713</v>
      </c>
      <c r="B4213">
        <v>3448</v>
      </c>
      <c r="C4213">
        <v>4</v>
      </c>
      <c r="D4213">
        <v>2</v>
      </c>
      <c r="E4213">
        <v>1</v>
      </c>
      <c r="F4213">
        <v>4</v>
      </c>
      <c r="G4213">
        <v>2</v>
      </c>
      <c r="H4213" t="s">
        <v>491</v>
      </c>
      <c r="I4213">
        <v>801</v>
      </c>
      <c r="J4213">
        <v>101</v>
      </c>
      <c r="K4213" s="1">
        <v>45729</v>
      </c>
      <c r="L4213">
        <v>2</v>
      </c>
      <c r="M4213" t="s">
        <v>494</v>
      </c>
      <c r="N4213" t="s">
        <v>488</v>
      </c>
      <c r="O4213" t="s">
        <v>489</v>
      </c>
      <c r="R4213" t="s">
        <v>490</v>
      </c>
      <c r="S4213">
        <v>631.4</v>
      </c>
      <c r="T4213">
        <v>0</v>
      </c>
    </row>
    <row r="4214" spans="1:20" x14ac:dyDescent="0.25">
      <c r="A4214" s="1">
        <v>45713</v>
      </c>
      <c r="B4214">
        <v>1412</v>
      </c>
      <c r="C4214">
        <v>3</v>
      </c>
      <c r="D4214">
        <v>2</v>
      </c>
      <c r="E4214">
        <v>5</v>
      </c>
      <c r="F4214">
        <v>4</v>
      </c>
      <c r="G4214">
        <v>3</v>
      </c>
      <c r="H4214" t="s">
        <v>486</v>
      </c>
      <c r="I4214">
        <v>234</v>
      </c>
      <c r="J4214">
        <v>174</v>
      </c>
      <c r="K4214" s="1">
        <v>45723</v>
      </c>
      <c r="L4214">
        <v>6</v>
      </c>
      <c r="M4214" t="s">
        <v>487</v>
      </c>
      <c r="N4214" t="s">
        <v>488</v>
      </c>
      <c r="O4214" t="s">
        <v>497</v>
      </c>
      <c r="R4214" t="s">
        <v>490</v>
      </c>
      <c r="S4214">
        <v>285.60000000000002</v>
      </c>
      <c r="T4214">
        <v>0</v>
      </c>
    </row>
    <row r="4215" spans="1:20" x14ac:dyDescent="0.25">
      <c r="A4215" s="1">
        <v>45713</v>
      </c>
      <c r="B4215">
        <v>2840</v>
      </c>
      <c r="C4215">
        <v>3</v>
      </c>
      <c r="D4215">
        <v>4</v>
      </c>
      <c r="E4215">
        <v>2</v>
      </c>
      <c r="F4215">
        <v>5</v>
      </c>
      <c r="G4215">
        <v>2</v>
      </c>
      <c r="H4215" t="s">
        <v>492</v>
      </c>
      <c r="I4215">
        <v>896</v>
      </c>
      <c r="J4215">
        <v>78</v>
      </c>
      <c r="K4215" s="1">
        <v>45739</v>
      </c>
      <c r="L4215">
        <v>3</v>
      </c>
      <c r="M4215" t="s">
        <v>494</v>
      </c>
      <c r="N4215" t="s">
        <v>495</v>
      </c>
      <c r="O4215" t="s">
        <v>489</v>
      </c>
      <c r="R4215" t="s">
        <v>490</v>
      </c>
      <c r="S4215">
        <v>681.8</v>
      </c>
      <c r="T4215">
        <v>0</v>
      </c>
    </row>
    <row r="4216" spans="1:20" x14ac:dyDescent="0.25">
      <c r="A4216" s="1">
        <v>45713</v>
      </c>
      <c r="B4216">
        <v>2766</v>
      </c>
      <c r="C4216">
        <v>3</v>
      </c>
      <c r="D4216">
        <v>2</v>
      </c>
      <c r="E4216">
        <v>4</v>
      </c>
      <c r="F4216">
        <v>3</v>
      </c>
      <c r="G4216">
        <v>1</v>
      </c>
      <c r="H4216" t="s">
        <v>491</v>
      </c>
      <c r="I4216">
        <v>234</v>
      </c>
      <c r="J4216">
        <v>38</v>
      </c>
      <c r="K4216" s="1">
        <v>45731</v>
      </c>
      <c r="L4216">
        <v>7</v>
      </c>
      <c r="M4216" t="s">
        <v>494</v>
      </c>
      <c r="N4216" t="s">
        <v>495</v>
      </c>
      <c r="O4216" t="s">
        <v>497</v>
      </c>
      <c r="R4216" t="s">
        <v>490</v>
      </c>
      <c r="S4216">
        <v>190.4</v>
      </c>
      <c r="T4216">
        <v>0</v>
      </c>
    </row>
    <row r="4217" spans="1:20" x14ac:dyDescent="0.25">
      <c r="A4217" s="1">
        <v>45713</v>
      </c>
      <c r="B4217">
        <v>4226</v>
      </c>
      <c r="C4217">
        <v>4</v>
      </c>
      <c r="D4217">
        <v>2</v>
      </c>
      <c r="E4217">
        <v>2</v>
      </c>
      <c r="F4217">
        <v>5</v>
      </c>
      <c r="G4217">
        <v>2</v>
      </c>
      <c r="H4217" t="s">
        <v>491</v>
      </c>
      <c r="I4217">
        <v>859</v>
      </c>
      <c r="J4217">
        <v>22</v>
      </c>
      <c r="L4217">
        <v>4</v>
      </c>
      <c r="M4217" t="s">
        <v>492</v>
      </c>
      <c r="N4217" t="s">
        <v>488</v>
      </c>
      <c r="O4217" t="s">
        <v>489</v>
      </c>
      <c r="P4217" s="1">
        <v>45716</v>
      </c>
      <c r="Q4217" s="1">
        <v>45713</v>
      </c>
      <c r="R4217" t="s">
        <v>498</v>
      </c>
      <c r="S4217">
        <v>623.70000000000005</v>
      </c>
      <c r="T4217">
        <v>10</v>
      </c>
    </row>
    <row r="4218" spans="1:20" x14ac:dyDescent="0.25">
      <c r="A4218" s="1">
        <v>45713</v>
      </c>
      <c r="B4218">
        <v>3978</v>
      </c>
      <c r="C4218">
        <v>3</v>
      </c>
      <c r="D4218">
        <v>5</v>
      </c>
      <c r="E4218">
        <v>5</v>
      </c>
      <c r="F4218">
        <v>3</v>
      </c>
      <c r="G4218">
        <v>1</v>
      </c>
      <c r="H4218" t="s">
        <v>492</v>
      </c>
      <c r="I4218">
        <v>612</v>
      </c>
      <c r="J4218">
        <v>58</v>
      </c>
      <c r="K4218" s="1">
        <v>45732</v>
      </c>
      <c r="L4218">
        <v>8</v>
      </c>
      <c r="M4218" t="s">
        <v>494</v>
      </c>
      <c r="N4218" t="s">
        <v>488</v>
      </c>
      <c r="O4218" t="s">
        <v>489</v>
      </c>
      <c r="R4218" t="s">
        <v>490</v>
      </c>
      <c r="S4218">
        <v>469</v>
      </c>
      <c r="T4218">
        <v>0</v>
      </c>
    </row>
    <row r="4219" spans="1:20" x14ac:dyDescent="0.25">
      <c r="A4219" s="1">
        <v>45713</v>
      </c>
      <c r="B4219">
        <v>984</v>
      </c>
      <c r="C4219">
        <v>3</v>
      </c>
      <c r="D4219">
        <v>1</v>
      </c>
      <c r="E4219">
        <v>1</v>
      </c>
      <c r="F4219">
        <v>4</v>
      </c>
      <c r="G4219">
        <v>2</v>
      </c>
      <c r="H4219" t="s">
        <v>491</v>
      </c>
      <c r="I4219">
        <v>162</v>
      </c>
      <c r="J4219">
        <v>85</v>
      </c>
      <c r="L4219">
        <v>1</v>
      </c>
      <c r="M4219" t="s">
        <v>494</v>
      </c>
      <c r="N4219" t="s">
        <v>495</v>
      </c>
      <c r="O4219" t="s">
        <v>489</v>
      </c>
      <c r="P4219" s="1">
        <v>45714</v>
      </c>
      <c r="Q4219" s="1">
        <v>45713</v>
      </c>
      <c r="R4219" t="s">
        <v>493</v>
      </c>
      <c r="S4219">
        <v>193.9</v>
      </c>
      <c r="T4219">
        <v>30</v>
      </c>
    </row>
    <row r="4220" spans="1:20" x14ac:dyDescent="0.25">
      <c r="A4220" s="1">
        <v>45713</v>
      </c>
      <c r="B4220">
        <v>248</v>
      </c>
      <c r="C4220">
        <v>5</v>
      </c>
      <c r="D4220">
        <v>3</v>
      </c>
      <c r="E4220">
        <v>1</v>
      </c>
      <c r="F4220">
        <v>1</v>
      </c>
      <c r="G4220">
        <v>1</v>
      </c>
      <c r="H4220" t="s">
        <v>492</v>
      </c>
      <c r="I4220">
        <v>226</v>
      </c>
      <c r="J4220">
        <v>92</v>
      </c>
      <c r="L4220">
        <v>9</v>
      </c>
      <c r="M4220" t="s">
        <v>492</v>
      </c>
      <c r="N4220" t="s">
        <v>495</v>
      </c>
      <c r="O4220" t="s">
        <v>497</v>
      </c>
      <c r="P4220" s="1">
        <v>45722</v>
      </c>
      <c r="Q4220" s="1">
        <v>45713</v>
      </c>
      <c r="R4220" t="s">
        <v>493</v>
      </c>
      <c r="S4220">
        <v>243.6</v>
      </c>
      <c r="T4220">
        <v>30</v>
      </c>
    </row>
    <row r="4221" spans="1:20" x14ac:dyDescent="0.25">
      <c r="A4221" s="1">
        <v>45713</v>
      </c>
      <c r="B4221">
        <v>4722</v>
      </c>
      <c r="C4221">
        <v>5</v>
      </c>
      <c r="D4221">
        <v>4</v>
      </c>
      <c r="E4221">
        <v>5</v>
      </c>
      <c r="F4221">
        <v>2</v>
      </c>
      <c r="G4221">
        <v>2</v>
      </c>
      <c r="H4221" t="s">
        <v>492</v>
      </c>
      <c r="I4221">
        <v>877</v>
      </c>
      <c r="J4221">
        <v>153</v>
      </c>
      <c r="K4221" s="1">
        <v>45723</v>
      </c>
      <c r="L4221">
        <v>3</v>
      </c>
      <c r="M4221" t="s">
        <v>494</v>
      </c>
      <c r="N4221" t="s">
        <v>488</v>
      </c>
      <c r="O4221" t="s">
        <v>489</v>
      </c>
      <c r="R4221" t="s">
        <v>490</v>
      </c>
      <c r="S4221">
        <v>721</v>
      </c>
      <c r="T4221">
        <v>0</v>
      </c>
    </row>
    <row r="4222" spans="1:20" x14ac:dyDescent="0.25">
      <c r="A4222" s="1">
        <v>45714</v>
      </c>
      <c r="B4222">
        <v>3374</v>
      </c>
      <c r="C4222">
        <v>3</v>
      </c>
      <c r="D4222">
        <v>3</v>
      </c>
      <c r="E4222">
        <v>5</v>
      </c>
      <c r="F4222">
        <v>4</v>
      </c>
      <c r="G4222">
        <v>1</v>
      </c>
      <c r="H4222" t="s">
        <v>492</v>
      </c>
      <c r="I4222">
        <v>404</v>
      </c>
      <c r="J4222">
        <v>47</v>
      </c>
      <c r="L4222">
        <v>3</v>
      </c>
      <c r="M4222" t="s">
        <v>494</v>
      </c>
      <c r="N4222" t="s">
        <v>495</v>
      </c>
      <c r="O4222" t="s">
        <v>489</v>
      </c>
      <c r="P4222" s="1">
        <v>45715</v>
      </c>
      <c r="Q4222" s="1">
        <v>45714</v>
      </c>
      <c r="R4222" t="s">
        <v>496</v>
      </c>
      <c r="S4222">
        <v>350.7</v>
      </c>
      <c r="T4222">
        <v>50</v>
      </c>
    </row>
    <row r="4223" spans="1:20" x14ac:dyDescent="0.25">
      <c r="A4223" s="1">
        <v>45714</v>
      </c>
      <c r="B4223">
        <v>3855</v>
      </c>
      <c r="C4223">
        <v>2</v>
      </c>
      <c r="D4223">
        <v>4</v>
      </c>
      <c r="E4223">
        <v>3</v>
      </c>
      <c r="F4223">
        <v>5</v>
      </c>
      <c r="G4223">
        <v>1</v>
      </c>
      <c r="H4223" t="s">
        <v>486</v>
      </c>
      <c r="I4223">
        <v>641</v>
      </c>
      <c r="J4223">
        <v>195</v>
      </c>
      <c r="K4223" s="1">
        <v>45736</v>
      </c>
      <c r="L4223">
        <v>5</v>
      </c>
      <c r="M4223" t="s">
        <v>487</v>
      </c>
      <c r="N4223" t="s">
        <v>488</v>
      </c>
      <c r="O4223" t="s">
        <v>489</v>
      </c>
      <c r="R4223" t="s">
        <v>490</v>
      </c>
      <c r="S4223">
        <v>585.20000000000005</v>
      </c>
      <c r="T4223">
        <v>0</v>
      </c>
    </row>
    <row r="4224" spans="1:20" x14ac:dyDescent="0.25">
      <c r="A4224" s="1">
        <v>45714</v>
      </c>
      <c r="B4224">
        <v>8</v>
      </c>
      <c r="C4224">
        <v>4</v>
      </c>
      <c r="D4224">
        <v>4</v>
      </c>
      <c r="E4224">
        <v>4</v>
      </c>
      <c r="F4224">
        <v>2</v>
      </c>
      <c r="G4224">
        <v>2</v>
      </c>
      <c r="H4224" t="s">
        <v>491</v>
      </c>
      <c r="I4224">
        <v>256</v>
      </c>
      <c r="J4224">
        <v>117</v>
      </c>
      <c r="L4224">
        <v>10</v>
      </c>
      <c r="M4224" t="s">
        <v>487</v>
      </c>
      <c r="N4224" t="s">
        <v>495</v>
      </c>
      <c r="O4224" t="s">
        <v>497</v>
      </c>
      <c r="P4224" s="1">
        <v>45717</v>
      </c>
      <c r="Q4224" s="1">
        <v>45714</v>
      </c>
      <c r="R4224" t="s">
        <v>493</v>
      </c>
      <c r="S4224">
        <v>282.10000000000002</v>
      </c>
      <c r="T4224">
        <v>30</v>
      </c>
    </row>
    <row r="4225" spans="1:20" x14ac:dyDescent="0.25">
      <c r="A4225" s="1">
        <v>45714</v>
      </c>
      <c r="B4225">
        <v>1449</v>
      </c>
      <c r="C4225">
        <v>2</v>
      </c>
      <c r="D4225">
        <v>1</v>
      </c>
      <c r="E4225">
        <v>3</v>
      </c>
      <c r="F4225">
        <v>4</v>
      </c>
      <c r="G4225">
        <v>2</v>
      </c>
      <c r="H4225" t="s">
        <v>486</v>
      </c>
      <c r="I4225">
        <v>192</v>
      </c>
      <c r="J4225">
        <v>112</v>
      </c>
      <c r="K4225" s="1">
        <v>45739</v>
      </c>
      <c r="L4225">
        <v>1</v>
      </c>
      <c r="M4225" t="s">
        <v>494</v>
      </c>
      <c r="N4225" t="s">
        <v>488</v>
      </c>
      <c r="O4225" t="s">
        <v>497</v>
      </c>
      <c r="R4225" t="s">
        <v>490</v>
      </c>
      <c r="S4225">
        <v>212.8</v>
      </c>
      <c r="T4225">
        <v>0</v>
      </c>
    </row>
    <row r="4226" spans="1:20" x14ac:dyDescent="0.25">
      <c r="A4226" s="1">
        <v>45714</v>
      </c>
      <c r="B4226">
        <v>3517</v>
      </c>
      <c r="C4226">
        <v>2</v>
      </c>
      <c r="D4226">
        <v>4</v>
      </c>
      <c r="E4226">
        <v>2</v>
      </c>
      <c r="F4226">
        <v>3</v>
      </c>
      <c r="G4226">
        <v>1</v>
      </c>
      <c r="H4226" t="s">
        <v>492</v>
      </c>
      <c r="I4226">
        <v>335</v>
      </c>
      <c r="J4226">
        <v>195</v>
      </c>
      <c r="L4226">
        <v>3</v>
      </c>
      <c r="M4226" t="s">
        <v>487</v>
      </c>
      <c r="N4226" t="s">
        <v>495</v>
      </c>
      <c r="O4226" t="s">
        <v>489</v>
      </c>
      <c r="P4226" s="1">
        <v>45720</v>
      </c>
      <c r="Q4226" s="1">
        <v>45714</v>
      </c>
      <c r="R4226" t="s">
        <v>493</v>
      </c>
      <c r="S4226">
        <v>392</v>
      </c>
      <c r="T4226">
        <v>30</v>
      </c>
    </row>
    <row r="4227" spans="1:20" x14ac:dyDescent="0.25">
      <c r="A4227" s="1">
        <v>45714</v>
      </c>
      <c r="B4227">
        <v>4379</v>
      </c>
      <c r="C4227">
        <v>4</v>
      </c>
      <c r="D4227">
        <v>4</v>
      </c>
      <c r="E4227">
        <v>5</v>
      </c>
      <c r="F4227">
        <v>5</v>
      </c>
      <c r="G4227">
        <v>3</v>
      </c>
      <c r="H4227" t="s">
        <v>491</v>
      </c>
      <c r="I4227">
        <v>825</v>
      </c>
      <c r="J4227">
        <v>145</v>
      </c>
      <c r="K4227" s="1">
        <v>45727</v>
      </c>
      <c r="L4227">
        <v>4</v>
      </c>
      <c r="M4227" t="s">
        <v>494</v>
      </c>
      <c r="N4227" t="s">
        <v>495</v>
      </c>
      <c r="O4227" t="s">
        <v>497</v>
      </c>
      <c r="R4227" t="s">
        <v>490</v>
      </c>
      <c r="S4227">
        <v>679</v>
      </c>
      <c r="T4227">
        <v>0</v>
      </c>
    </row>
    <row r="4228" spans="1:20" x14ac:dyDescent="0.25">
      <c r="A4228" s="1">
        <v>45714</v>
      </c>
      <c r="B4228">
        <v>2364</v>
      </c>
      <c r="C4228">
        <v>4</v>
      </c>
      <c r="D4228">
        <v>1</v>
      </c>
      <c r="E4228">
        <v>3</v>
      </c>
      <c r="F4228">
        <v>4</v>
      </c>
      <c r="G4228">
        <v>1</v>
      </c>
      <c r="H4228" t="s">
        <v>492</v>
      </c>
      <c r="I4228">
        <v>254</v>
      </c>
      <c r="J4228">
        <v>35</v>
      </c>
      <c r="K4228" s="1">
        <v>45721</v>
      </c>
      <c r="L4228">
        <v>2</v>
      </c>
      <c r="M4228" t="s">
        <v>487</v>
      </c>
      <c r="N4228" t="s">
        <v>495</v>
      </c>
      <c r="O4228" t="s">
        <v>489</v>
      </c>
      <c r="R4228" t="s">
        <v>490</v>
      </c>
      <c r="S4228">
        <v>202.3</v>
      </c>
      <c r="T4228">
        <v>0</v>
      </c>
    </row>
    <row r="4229" spans="1:20" x14ac:dyDescent="0.25">
      <c r="A4229" s="1">
        <v>45714</v>
      </c>
      <c r="B4229">
        <v>4154</v>
      </c>
      <c r="C4229">
        <v>1</v>
      </c>
      <c r="D4229">
        <v>2</v>
      </c>
      <c r="E4229">
        <v>4</v>
      </c>
      <c r="F4229">
        <v>3</v>
      </c>
      <c r="G4229">
        <v>1</v>
      </c>
      <c r="H4229" t="s">
        <v>491</v>
      </c>
      <c r="I4229">
        <v>269</v>
      </c>
      <c r="J4229">
        <v>54</v>
      </c>
      <c r="L4229">
        <v>6</v>
      </c>
      <c r="M4229" t="s">
        <v>494</v>
      </c>
      <c r="N4229" t="s">
        <v>495</v>
      </c>
      <c r="O4229" t="s">
        <v>489</v>
      </c>
      <c r="P4229" s="1">
        <v>45720</v>
      </c>
      <c r="Q4229" s="1">
        <v>45714</v>
      </c>
      <c r="R4229" t="s">
        <v>493</v>
      </c>
      <c r="S4229">
        <v>247.1</v>
      </c>
      <c r="T4229">
        <v>30</v>
      </c>
    </row>
    <row r="4230" spans="1:20" x14ac:dyDescent="0.25">
      <c r="A4230" s="1">
        <v>45714</v>
      </c>
      <c r="B4230">
        <v>1850</v>
      </c>
      <c r="C4230">
        <v>1</v>
      </c>
      <c r="D4230">
        <v>3</v>
      </c>
      <c r="E4230">
        <v>4</v>
      </c>
      <c r="F4230">
        <v>3</v>
      </c>
      <c r="G4230">
        <v>3</v>
      </c>
      <c r="H4230" t="s">
        <v>492</v>
      </c>
      <c r="I4230">
        <v>821</v>
      </c>
      <c r="J4230">
        <v>94</v>
      </c>
      <c r="L4230">
        <v>10</v>
      </c>
      <c r="M4230" t="s">
        <v>487</v>
      </c>
      <c r="N4230" t="s">
        <v>488</v>
      </c>
      <c r="O4230" t="s">
        <v>497</v>
      </c>
      <c r="P4230" s="1">
        <v>45718</v>
      </c>
      <c r="Q4230" s="1">
        <v>45714</v>
      </c>
      <c r="R4230" t="s">
        <v>498</v>
      </c>
      <c r="S4230">
        <v>647.5</v>
      </c>
      <c r="T4230">
        <v>10</v>
      </c>
    </row>
    <row r="4231" spans="1:20" x14ac:dyDescent="0.25">
      <c r="A4231" s="1">
        <v>45714</v>
      </c>
      <c r="B4231">
        <v>2675</v>
      </c>
      <c r="C4231">
        <v>1</v>
      </c>
      <c r="D4231">
        <v>4</v>
      </c>
      <c r="E4231">
        <v>5</v>
      </c>
      <c r="F4231">
        <v>3</v>
      </c>
      <c r="G4231">
        <v>1</v>
      </c>
      <c r="H4231" t="s">
        <v>491</v>
      </c>
      <c r="I4231">
        <v>270</v>
      </c>
      <c r="J4231">
        <v>126</v>
      </c>
      <c r="K4231" s="1">
        <v>45736</v>
      </c>
      <c r="L4231">
        <v>4</v>
      </c>
      <c r="M4231" t="s">
        <v>494</v>
      </c>
      <c r="N4231" t="s">
        <v>495</v>
      </c>
      <c r="O4231" t="s">
        <v>489</v>
      </c>
      <c r="R4231" t="s">
        <v>490</v>
      </c>
      <c r="S4231">
        <v>277.2</v>
      </c>
      <c r="T4231">
        <v>0</v>
      </c>
    </row>
    <row r="4232" spans="1:20" x14ac:dyDescent="0.25">
      <c r="A4232" s="1">
        <v>45715</v>
      </c>
      <c r="B4232">
        <v>4918</v>
      </c>
      <c r="C4232">
        <v>3</v>
      </c>
      <c r="D4232">
        <v>1</v>
      </c>
      <c r="E4232">
        <v>3</v>
      </c>
      <c r="F4232">
        <v>2</v>
      </c>
      <c r="G4232">
        <v>2</v>
      </c>
      <c r="H4232" t="s">
        <v>492</v>
      </c>
      <c r="I4232">
        <v>725</v>
      </c>
      <c r="J4232">
        <v>106</v>
      </c>
      <c r="L4232">
        <v>1</v>
      </c>
      <c r="M4232" t="s">
        <v>492</v>
      </c>
      <c r="N4232" t="s">
        <v>488</v>
      </c>
      <c r="O4232" t="s">
        <v>489</v>
      </c>
      <c r="P4232" s="1">
        <v>45717</v>
      </c>
      <c r="Q4232" s="1">
        <v>45715</v>
      </c>
      <c r="R4232" t="s">
        <v>496</v>
      </c>
      <c r="S4232">
        <v>616.70000000000005</v>
      </c>
      <c r="T4232">
        <v>50</v>
      </c>
    </row>
    <row r="4233" spans="1:20" x14ac:dyDescent="0.25">
      <c r="A4233" s="1">
        <v>45715</v>
      </c>
      <c r="B4233">
        <v>2613</v>
      </c>
      <c r="C4233">
        <v>3</v>
      </c>
      <c r="D4233">
        <v>4</v>
      </c>
      <c r="E4233">
        <v>1</v>
      </c>
      <c r="F4233">
        <v>5</v>
      </c>
      <c r="G4233">
        <v>2</v>
      </c>
      <c r="H4233" t="s">
        <v>492</v>
      </c>
      <c r="I4233">
        <v>734</v>
      </c>
      <c r="J4233">
        <v>177</v>
      </c>
      <c r="K4233" s="1">
        <v>45723</v>
      </c>
      <c r="L4233">
        <v>3</v>
      </c>
      <c r="M4233" t="s">
        <v>492</v>
      </c>
      <c r="N4233" t="s">
        <v>488</v>
      </c>
      <c r="O4233" t="s">
        <v>497</v>
      </c>
      <c r="R4233" t="s">
        <v>490</v>
      </c>
      <c r="S4233">
        <v>637.70000000000005</v>
      </c>
      <c r="T4233">
        <v>0</v>
      </c>
    </row>
    <row r="4234" spans="1:20" x14ac:dyDescent="0.25">
      <c r="A4234" s="1">
        <v>45715</v>
      </c>
      <c r="B4234">
        <v>2268</v>
      </c>
      <c r="C4234">
        <v>3</v>
      </c>
      <c r="D4234">
        <v>1</v>
      </c>
      <c r="E4234">
        <v>5</v>
      </c>
      <c r="F4234">
        <v>3</v>
      </c>
      <c r="G4234">
        <v>3</v>
      </c>
      <c r="H4234" t="s">
        <v>486</v>
      </c>
      <c r="I4234">
        <v>293</v>
      </c>
      <c r="J4234">
        <v>195</v>
      </c>
      <c r="L4234">
        <v>7</v>
      </c>
      <c r="M4234" t="s">
        <v>494</v>
      </c>
      <c r="N4234" t="s">
        <v>488</v>
      </c>
      <c r="O4234" t="s">
        <v>497</v>
      </c>
      <c r="P4234" s="1">
        <v>45721</v>
      </c>
      <c r="Q4234" s="1">
        <v>45715</v>
      </c>
      <c r="R4234" t="s">
        <v>496</v>
      </c>
      <c r="S4234">
        <v>376.6</v>
      </c>
      <c r="T4234">
        <v>50</v>
      </c>
    </row>
    <row r="4235" spans="1:20" x14ac:dyDescent="0.25">
      <c r="A4235" s="1">
        <v>45715</v>
      </c>
      <c r="B4235">
        <v>352</v>
      </c>
      <c r="C4235">
        <v>1</v>
      </c>
      <c r="D4235">
        <v>3</v>
      </c>
      <c r="E4235">
        <v>2</v>
      </c>
      <c r="F4235">
        <v>4</v>
      </c>
      <c r="G4235">
        <v>1</v>
      </c>
      <c r="H4235" t="s">
        <v>486</v>
      </c>
      <c r="I4235">
        <v>464</v>
      </c>
      <c r="J4235">
        <v>88</v>
      </c>
      <c r="K4235" s="1">
        <v>45722</v>
      </c>
      <c r="L4235">
        <v>3</v>
      </c>
      <c r="M4235" t="s">
        <v>487</v>
      </c>
      <c r="N4235" t="s">
        <v>495</v>
      </c>
      <c r="O4235" t="s">
        <v>497</v>
      </c>
      <c r="R4235" t="s">
        <v>490</v>
      </c>
      <c r="S4235">
        <v>386.4</v>
      </c>
      <c r="T4235">
        <v>0</v>
      </c>
    </row>
    <row r="4236" spans="1:20" x14ac:dyDescent="0.25">
      <c r="A4236" s="1">
        <v>45715</v>
      </c>
      <c r="B4236">
        <v>4303</v>
      </c>
      <c r="C4236">
        <v>4</v>
      </c>
      <c r="D4236">
        <v>5</v>
      </c>
      <c r="E4236">
        <v>3</v>
      </c>
      <c r="F4236">
        <v>3</v>
      </c>
      <c r="G4236">
        <v>2</v>
      </c>
      <c r="H4236" t="s">
        <v>491</v>
      </c>
      <c r="I4236">
        <v>212</v>
      </c>
      <c r="J4236">
        <v>135</v>
      </c>
      <c r="L4236">
        <v>6</v>
      </c>
      <c r="M4236" t="s">
        <v>492</v>
      </c>
      <c r="N4236" t="s">
        <v>488</v>
      </c>
      <c r="O4236" t="s">
        <v>497</v>
      </c>
      <c r="P4236" s="1">
        <v>45720</v>
      </c>
      <c r="Q4236" s="1">
        <v>45715</v>
      </c>
      <c r="R4236" t="s">
        <v>498</v>
      </c>
      <c r="S4236">
        <v>249.9</v>
      </c>
      <c r="T4236">
        <v>10</v>
      </c>
    </row>
    <row r="4237" spans="1:20" x14ac:dyDescent="0.25">
      <c r="A4237" s="1">
        <v>45715</v>
      </c>
      <c r="B4237">
        <v>229</v>
      </c>
      <c r="C4237">
        <v>3</v>
      </c>
      <c r="D4237">
        <v>2</v>
      </c>
      <c r="E4237">
        <v>3</v>
      </c>
      <c r="F4237">
        <v>5</v>
      </c>
      <c r="G4237">
        <v>1</v>
      </c>
      <c r="H4237" t="s">
        <v>491</v>
      </c>
      <c r="I4237">
        <v>308</v>
      </c>
      <c r="J4237">
        <v>27</v>
      </c>
      <c r="K4237" s="1">
        <v>45735</v>
      </c>
      <c r="L4237">
        <v>6</v>
      </c>
      <c r="M4237" t="s">
        <v>487</v>
      </c>
      <c r="N4237" t="s">
        <v>488</v>
      </c>
      <c r="O4237" t="s">
        <v>489</v>
      </c>
      <c r="R4237" t="s">
        <v>490</v>
      </c>
      <c r="S4237">
        <v>234.5</v>
      </c>
      <c r="T4237">
        <v>0</v>
      </c>
    </row>
    <row r="4238" spans="1:20" x14ac:dyDescent="0.25">
      <c r="A4238" s="1">
        <v>45715</v>
      </c>
      <c r="B4238">
        <v>4500</v>
      </c>
      <c r="C4238">
        <v>4</v>
      </c>
      <c r="D4238">
        <v>5</v>
      </c>
      <c r="E4238">
        <v>5</v>
      </c>
      <c r="F4238">
        <v>2</v>
      </c>
      <c r="G4238">
        <v>3</v>
      </c>
      <c r="H4238" t="s">
        <v>486</v>
      </c>
      <c r="I4238">
        <v>71</v>
      </c>
      <c r="J4238">
        <v>126</v>
      </c>
      <c r="L4238">
        <v>1</v>
      </c>
      <c r="M4238" t="s">
        <v>487</v>
      </c>
      <c r="N4238" t="s">
        <v>488</v>
      </c>
      <c r="O4238" t="s">
        <v>489</v>
      </c>
      <c r="P4238" s="1">
        <v>45721</v>
      </c>
      <c r="Q4238" s="1">
        <v>45715</v>
      </c>
      <c r="R4238" t="s">
        <v>496</v>
      </c>
      <c r="S4238">
        <v>172.9</v>
      </c>
      <c r="T4238">
        <v>50</v>
      </c>
    </row>
    <row r="4239" spans="1:20" x14ac:dyDescent="0.25">
      <c r="A4239" s="1">
        <v>45715</v>
      </c>
      <c r="B4239">
        <v>4017</v>
      </c>
      <c r="C4239">
        <v>1</v>
      </c>
      <c r="D4239">
        <v>1</v>
      </c>
      <c r="E4239">
        <v>3</v>
      </c>
      <c r="F4239">
        <v>3</v>
      </c>
      <c r="G4239">
        <v>2</v>
      </c>
      <c r="H4239" t="s">
        <v>492</v>
      </c>
      <c r="I4239">
        <v>184</v>
      </c>
      <c r="J4239">
        <v>126</v>
      </c>
      <c r="K4239" s="1">
        <v>45741</v>
      </c>
      <c r="L4239">
        <v>2</v>
      </c>
      <c r="M4239" t="s">
        <v>492</v>
      </c>
      <c r="N4239" t="s">
        <v>488</v>
      </c>
      <c r="O4239" t="s">
        <v>489</v>
      </c>
      <c r="R4239" t="s">
        <v>490</v>
      </c>
      <c r="S4239">
        <v>217</v>
      </c>
      <c r="T4239">
        <v>0</v>
      </c>
    </row>
    <row r="4240" spans="1:20" x14ac:dyDescent="0.25">
      <c r="A4240" s="1">
        <v>45715</v>
      </c>
      <c r="B4240">
        <v>2776</v>
      </c>
      <c r="C4240">
        <v>4</v>
      </c>
      <c r="D4240">
        <v>4</v>
      </c>
      <c r="E4240">
        <v>3</v>
      </c>
      <c r="F4240">
        <v>4</v>
      </c>
      <c r="G4240">
        <v>3</v>
      </c>
      <c r="H4240" t="s">
        <v>492</v>
      </c>
      <c r="I4240">
        <v>638</v>
      </c>
      <c r="J4240">
        <v>133</v>
      </c>
      <c r="L4240">
        <v>10</v>
      </c>
      <c r="M4240" t="s">
        <v>492</v>
      </c>
      <c r="N4240" t="s">
        <v>488</v>
      </c>
      <c r="O4240" t="s">
        <v>489</v>
      </c>
      <c r="P4240" s="1">
        <v>45722</v>
      </c>
      <c r="Q4240" s="1">
        <v>45715</v>
      </c>
      <c r="R4240" t="s">
        <v>496</v>
      </c>
      <c r="S4240">
        <v>574.70000000000005</v>
      </c>
      <c r="T4240">
        <v>50</v>
      </c>
    </row>
    <row r="4241" spans="1:20" x14ac:dyDescent="0.25">
      <c r="A4241" s="1">
        <v>45715</v>
      </c>
      <c r="B4241">
        <v>3294</v>
      </c>
      <c r="C4241">
        <v>3</v>
      </c>
      <c r="D4241">
        <v>2</v>
      </c>
      <c r="E4241">
        <v>2</v>
      </c>
      <c r="F4241">
        <v>5</v>
      </c>
      <c r="G4241">
        <v>1</v>
      </c>
      <c r="H4241" t="s">
        <v>491</v>
      </c>
      <c r="I4241">
        <v>784</v>
      </c>
      <c r="J4241">
        <v>198</v>
      </c>
      <c r="K4241" s="1">
        <v>45726</v>
      </c>
      <c r="L4241">
        <v>6</v>
      </c>
      <c r="M4241" t="s">
        <v>487</v>
      </c>
      <c r="N4241" t="s">
        <v>495</v>
      </c>
      <c r="O4241" t="s">
        <v>489</v>
      </c>
      <c r="R4241" t="s">
        <v>490</v>
      </c>
      <c r="S4241">
        <v>687.4</v>
      </c>
      <c r="T4241">
        <v>0</v>
      </c>
    </row>
    <row r="4242" spans="1:20" x14ac:dyDescent="0.25">
      <c r="A4242" s="1">
        <v>45716</v>
      </c>
      <c r="B4242">
        <v>3478</v>
      </c>
      <c r="C4242">
        <v>4</v>
      </c>
      <c r="D4242">
        <v>3</v>
      </c>
      <c r="E4242">
        <v>2</v>
      </c>
      <c r="F4242">
        <v>3</v>
      </c>
      <c r="G4242">
        <v>1</v>
      </c>
      <c r="H4242" t="s">
        <v>491</v>
      </c>
      <c r="I4242">
        <v>922</v>
      </c>
      <c r="J4242">
        <v>29</v>
      </c>
      <c r="L4242">
        <v>2</v>
      </c>
      <c r="M4242" t="s">
        <v>494</v>
      </c>
      <c r="N4242" t="s">
        <v>495</v>
      </c>
      <c r="O4242" t="s">
        <v>489</v>
      </c>
      <c r="P4242" s="1">
        <v>45725</v>
      </c>
      <c r="Q4242" s="1">
        <v>45716</v>
      </c>
      <c r="R4242" t="s">
        <v>496</v>
      </c>
      <c r="S4242">
        <v>700.7</v>
      </c>
      <c r="T4242">
        <v>50</v>
      </c>
    </row>
    <row r="4243" spans="1:20" x14ac:dyDescent="0.25">
      <c r="A4243" s="1">
        <v>45716</v>
      </c>
      <c r="B4243">
        <v>1835</v>
      </c>
      <c r="C4243">
        <v>1</v>
      </c>
      <c r="D4243">
        <v>2</v>
      </c>
      <c r="E4243">
        <v>1</v>
      </c>
      <c r="F4243">
        <v>2</v>
      </c>
      <c r="G4243">
        <v>1</v>
      </c>
      <c r="H4243" t="s">
        <v>492</v>
      </c>
      <c r="I4243">
        <v>186</v>
      </c>
      <c r="J4243">
        <v>47</v>
      </c>
      <c r="L4243">
        <v>2</v>
      </c>
      <c r="M4243" t="s">
        <v>492</v>
      </c>
      <c r="N4243" t="s">
        <v>495</v>
      </c>
      <c r="O4243" t="s">
        <v>489</v>
      </c>
      <c r="P4243" s="1">
        <v>45723</v>
      </c>
      <c r="Q4243" s="1">
        <v>45716</v>
      </c>
      <c r="R4243" t="s">
        <v>498</v>
      </c>
      <c r="S4243">
        <v>170.1</v>
      </c>
      <c r="T4243">
        <v>10</v>
      </c>
    </row>
    <row r="4244" spans="1:20" x14ac:dyDescent="0.25">
      <c r="A4244" s="1">
        <v>45716</v>
      </c>
      <c r="B4244">
        <v>3469</v>
      </c>
      <c r="C4244">
        <v>3</v>
      </c>
      <c r="D4244">
        <v>4</v>
      </c>
      <c r="E4244">
        <v>2</v>
      </c>
      <c r="F4244">
        <v>1</v>
      </c>
      <c r="G4244">
        <v>3</v>
      </c>
      <c r="H4244" t="s">
        <v>486</v>
      </c>
      <c r="I4244">
        <v>661</v>
      </c>
      <c r="J4244">
        <v>183</v>
      </c>
      <c r="K4244" s="1">
        <v>45737</v>
      </c>
      <c r="L4244">
        <v>4</v>
      </c>
      <c r="M4244" t="s">
        <v>494</v>
      </c>
      <c r="N4244" t="s">
        <v>495</v>
      </c>
      <c r="O4244" t="s">
        <v>489</v>
      </c>
      <c r="R4244" t="s">
        <v>490</v>
      </c>
      <c r="S4244">
        <v>590.79999999999995</v>
      </c>
      <c r="T4244">
        <v>0</v>
      </c>
    </row>
    <row r="4245" spans="1:20" x14ac:dyDescent="0.25">
      <c r="A4245" s="1">
        <v>45716</v>
      </c>
      <c r="B4245">
        <v>2754</v>
      </c>
      <c r="C4245">
        <v>3</v>
      </c>
      <c r="D4245">
        <v>5</v>
      </c>
      <c r="E4245">
        <v>1</v>
      </c>
      <c r="F4245">
        <v>4</v>
      </c>
      <c r="G4245">
        <v>2</v>
      </c>
      <c r="H4245" t="s">
        <v>491</v>
      </c>
      <c r="I4245">
        <v>577</v>
      </c>
      <c r="J4245">
        <v>79</v>
      </c>
      <c r="L4245">
        <v>8</v>
      </c>
      <c r="M4245" t="s">
        <v>494</v>
      </c>
      <c r="N4245" t="s">
        <v>495</v>
      </c>
      <c r="O4245" t="s">
        <v>497</v>
      </c>
      <c r="P4245" s="1">
        <v>45720</v>
      </c>
      <c r="Q4245" s="1">
        <v>45716</v>
      </c>
      <c r="R4245" t="s">
        <v>498</v>
      </c>
      <c r="S4245">
        <v>466.2</v>
      </c>
      <c r="T4245">
        <v>10</v>
      </c>
    </row>
    <row r="4246" spans="1:20" x14ac:dyDescent="0.25">
      <c r="A4246" s="1">
        <v>45716</v>
      </c>
      <c r="B4246">
        <v>4352</v>
      </c>
      <c r="C4246">
        <v>1</v>
      </c>
      <c r="D4246">
        <v>1</v>
      </c>
      <c r="E4246">
        <v>2</v>
      </c>
      <c r="F4246">
        <v>3</v>
      </c>
      <c r="G4246">
        <v>3</v>
      </c>
      <c r="H4246" t="s">
        <v>492</v>
      </c>
      <c r="I4246">
        <v>429</v>
      </c>
      <c r="J4246">
        <v>29</v>
      </c>
      <c r="L4246">
        <v>6</v>
      </c>
      <c r="M4246" t="s">
        <v>492</v>
      </c>
      <c r="N4246" t="s">
        <v>495</v>
      </c>
      <c r="O4246" t="s">
        <v>489</v>
      </c>
      <c r="P4246" s="1">
        <v>45721</v>
      </c>
      <c r="Q4246" s="1">
        <v>45716</v>
      </c>
      <c r="R4246" t="s">
        <v>493</v>
      </c>
      <c r="S4246">
        <v>341.6</v>
      </c>
      <c r="T4246">
        <v>30</v>
      </c>
    </row>
    <row r="4247" spans="1:20" x14ac:dyDescent="0.25">
      <c r="A4247" s="1">
        <v>45716</v>
      </c>
      <c r="B4247">
        <v>3153</v>
      </c>
      <c r="C4247">
        <v>2</v>
      </c>
      <c r="D4247">
        <v>5</v>
      </c>
      <c r="E4247">
        <v>1</v>
      </c>
      <c r="F4247">
        <v>3</v>
      </c>
      <c r="G4247">
        <v>2</v>
      </c>
      <c r="H4247" t="s">
        <v>491</v>
      </c>
      <c r="I4247">
        <v>555</v>
      </c>
      <c r="J4247">
        <v>161</v>
      </c>
      <c r="K4247" s="1">
        <v>45732</v>
      </c>
      <c r="L4247">
        <v>8</v>
      </c>
      <c r="M4247" t="s">
        <v>494</v>
      </c>
      <c r="N4247" t="s">
        <v>488</v>
      </c>
      <c r="O4247" t="s">
        <v>489</v>
      </c>
      <c r="R4247" t="s">
        <v>490</v>
      </c>
      <c r="S4247">
        <v>501.2</v>
      </c>
      <c r="T4247">
        <v>0</v>
      </c>
    </row>
    <row r="4248" spans="1:20" x14ac:dyDescent="0.25">
      <c r="A4248" s="1">
        <v>45716</v>
      </c>
      <c r="B4248">
        <v>1130</v>
      </c>
      <c r="C4248">
        <v>5</v>
      </c>
      <c r="D4248">
        <v>2</v>
      </c>
      <c r="E4248">
        <v>2</v>
      </c>
      <c r="F4248">
        <v>1</v>
      </c>
      <c r="G4248">
        <v>1</v>
      </c>
      <c r="H4248" t="s">
        <v>486</v>
      </c>
      <c r="I4248">
        <v>366</v>
      </c>
      <c r="J4248">
        <v>121</v>
      </c>
      <c r="K4248" s="1">
        <v>45743</v>
      </c>
      <c r="L4248">
        <v>4</v>
      </c>
      <c r="M4248" t="s">
        <v>494</v>
      </c>
      <c r="N4248" t="s">
        <v>488</v>
      </c>
      <c r="O4248" t="s">
        <v>489</v>
      </c>
      <c r="R4248" t="s">
        <v>490</v>
      </c>
      <c r="S4248">
        <v>340.9</v>
      </c>
      <c r="T4248">
        <v>0</v>
      </c>
    </row>
    <row r="4249" spans="1:20" x14ac:dyDescent="0.25">
      <c r="A4249" s="1">
        <v>45716</v>
      </c>
      <c r="B4249">
        <v>1197</v>
      </c>
      <c r="C4249">
        <v>1</v>
      </c>
      <c r="D4249">
        <v>4</v>
      </c>
      <c r="E4249">
        <v>2</v>
      </c>
      <c r="F4249">
        <v>5</v>
      </c>
      <c r="G4249">
        <v>1</v>
      </c>
      <c r="H4249" t="s">
        <v>491</v>
      </c>
      <c r="I4249">
        <v>128</v>
      </c>
      <c r="J4249">
        <v>82</v>
      </c>
      <c r="K4249" s="1">
        <v>45724</v>
      </c>
      <c r="L4249">
        <v>3</v>
      </c>
      <c r="M4249" t="s">
        <v>494</v>
      </c>
      <c r="N4249" t="s">
        <v>488</v>
      </c>
      <c r="O4249" t="s">
        <v>489</v>
      </c>
      <c r="R4249" t="s">
        <v>490</v>
      </c>
      <c r="S4249">
        <v>147</v>
      </c>
      <c r="T4249">
        <v>0</v>
      </c>
    </row>
    <row r="4250" spans="1:20" x14ac:dyDescent="0.25">
      <c r="A4250" s="1">
        <v>45716</v>
      </c>
      <c r="B4250">
        <v>3616</v>
      </c>
      <c r="C4250">
        <v>4</v>
      </c>
      <c r="D4250">
        <v>1</v>
      </c>
      <c r="E4250">
        <v>5</v>
      </c>
      <c r="F4250">
        <v>1</v>
      </c>
      <c r="G4250">
        <v>3</v>
      </c>
      <c r="H4250" t="s">
        <v>492</v>
      </c>
      <c r="I4250">
        <v>818</v>
      </c>
      <c r="J4250">
        <v>194</v>
      </c>
      <c r="K4250" s="1">
        <v>45733</v>
      </c>
      <c r="L4250">
        <v>7</v>
      </c>
      <c r="M4250" t="s">
        <v>494</v>
      </c>
      <c r="N4250" t="s">
        <v>495</v>
      </c>
      <c r="O4250" t="s">
        <v>489</v>
      </c>
      <c r="R4250" t="s">
        <v>490</v>
      </c>
      <c r="S4250">
        <v>708.4</v>
      </c>
      <c r="T4250">
        <v>0</v>
      </c>
    </row>
    <row r="4251" spans="1:20" x14ac:dyDescent="0.25">
      <c r="A4251" s="1">
        <v>45716</v>
      </c>
      <c r="B4251">
        <v>1455</v>
      </c>
      <c r="C4251">
        <v>2</v>
      </c>
      <c r="D4251">
        <v>4</v>
      </c>
      <c r="E4251">
        <v>2</v>
      </c>
      <c r="F4251">
        <v>5</v>
      </c>
      <c r="G4251">
        <v>2</v>
      </c>
      <c r="H4251" t="s">
        <v>486</v>
      </c>
      <c r="I4251">
        <v>610</v>
      </c>
      <c r="J4251">
        <v>75</v>
      </c>
      <c r="L4251">
        <v>7</v>
      </c>
      <c r="M4251" t="s">
        <v>487</v>
      </c>
      <c r="N4251" t="s">
        <v>488</v>
      </c>
      <c r="O4251" t="s">
        <v>497</v>
      </c>
      <c r="P4251" s="1">
        <v>45722</v>
      </c>
      <c r="Q4251" s="1">
        <v>45716</v>
      </c>
      <c r="R4251" t="s">
        <v>493</v>
      </c>
      <c r="S4251">
        <v>500.5</v>
      </c>
      <c r="T4251">
        <v>30</v>
      </c>
    </row>
    <row r="4252" spans="1:20" x14ac:dyDescent="0.25">
      <c r="A4252" s="1">
        <v>45717</v>
      </c>
      <c r="B4252">
        <v>2386</v>
      </c>
      <c r="C4252">
        <v>1</v>
      </c>
      <c r="D4252">
        <v>4</v>
      </c>
      <c r="E4252">
        <v>1</v>
      </c>
      <c r="F4252">
        <v>3</v>
      </c>
      <c r="G4252">
        <v>1</v>
      </c>
      <c r="H4252" t="s">
        <v>492</v>
      </c>
      <c r="I4252">
        <v>836</v>
      </c>
      <c r="J4252">
        <v>153</v>
      </c>
      <c r="L4252">
        <v>2</v>
      </c>
      <c r="M4252" t="s">
        <v>494</v>
      </c>
      <c r="N4252" t="s">
        <v>488</v>
      </c>
      <c r="O4252" t="s">
        <v>497</v>
      </c>
      <c r="P4252" s="1">
        <v>45726</v>
      </c>
      <c r="Q4252" s="1">
        <v>45717</v>
      </c>
      <c r="R4252" t="s">
        <v>493</v>
      </c>
      <c r="S4252">
        <v>713.3</v>
      </c>
      <c r="T4252">
        <v>30</v>
      </c>
    </row>
    <row r="4253" spans="1:20" x14ac:dyDescent="0.25">
      <c r="A4253" s="1">
        <v>45717</v>
      </c>
      <c r="B4253">
        <v>3863</v>
      </c>
      <c r="C4253">
        <v>5</v>
      </c>
      <c r="D4253">
        <v>2</v>
      </c>
      <c r="E4253">
        <v>5</v>
      </c>
      <c r="F4253">
        <v>1</v>
      </c>
      <c r="G4253">
        <v>1</v>
      </c>
      <c r="H4253" t="s">
        <v>486</v>
      </c>
      <c r="I4253">
        <v>948</v>
      </c>
      <c r="J4253">
        <v>166</v>
      </c>
      <c r="L4253">
        <v>1</v>
      </c>
      <c r="M4253" t="s">
        <v>494</v>
      </c>
      <c r="N4253" t="s">
        <v>495</v>
      </c>
      <c r="O4253" t="s">
        <v>497</v>
      </c>
      <c r="P4253" s="1">
        <v>45722</v>
      </c>
      <c r="Q4253" s="1">
        <v>45717</v>
      </c>
      <c r="R4253" t="s">
        <v>493</v>
      </c>
      <c r="S4253">
        <v>800.8</v>
      </c>
      <c r="T4253">
        <v>30</v>
      </c>
    </row>
    <row r="4254" spans="1:20" x14ac:dyDescent="0.25">
      <c r="A4254" s="1">
        <v>45717</v>
      </c>
      <c r="B4254">
        <v>1734</v>
      </c>
      <c r="C4254">
        <v>3</v>
      </c>
      <c r="D4254">
        <v>5</v>
      </c>
      <c r="E4254">
        <v>1</v>
      </c>
      <c r="F4254">
        <v>3</v>
      </c>
      <c r="G4254">
        <v>3</v>
      </c>
      <c r="H4254" t="s">
        <v>492</v>
      </c>
      <c r="I4254">
        <v>90</v>
      </c>
      <c r="J4254">
        <v>199</v>
      </c>
      <c r="K4254" s="1">
        <v>45739</v>
      </c>
      <c r="L4254">
        <v>8</v>
      </c>
      <c r="M4254" t="s">
        <v>494</v>
      </c>
      <c r="N4254" t="s">
        <v>495</v>
      </c>
      <c r="O4254" t="s">
        <v>489</v>
      </c>
      <c r="R4254" t="s">
        <v>490</v>
      </c>
      <c r="S4254">
        <v>202.3</v>
      </c>
      <c r="T4254">
        <v>0</v>
      </c>
    </row>
    <row r="4255" spans="1:20" x14ac:dyDescent="0.25">
      <c r="A4255" s="1">
        <v>45717</v>
      </c>
      <c r="B4255">
        <v>116</v>
      </c>
      <c r="C4255">
        <v>5</v>
      </c>
      <c r="D4255">
        <v>4</v>
      </c>
      <c r="E4255">
        <v>2</v>
      </c>
      <c r="F4255">
        <v>1</v>
      </c>
      <c r="G4255">
        <v>3</v>
      </c>
      <c r="H4255" t="s">
        <v>491</v>
      </c>
      <c r="I4255">
        <v>591</v>
      </c>
      <c r="J4255">
        <v>147</v>
      </c>
      <c r="L4255">
        <v>3</v>
      </c>
      <c r="M4255" t="s">
        <v>494</v>
      </c>
      <c r="N4255" t="s">
        <v>495</v>
      </c>
      <c r="O4255" t="s">
        <v>489</v>
      </c>
      <c r="P4255" s="1">
        <v>45722</v>
      </c>
      <c r="Q4255" s="1">
        <v>45717</v>
      </c>
      <c r="R4255" t="s">
        <v>496</v>
      </c>
      <c r="S4255">
        <v>551.6</v>
      </c>
      <c r="T4255">
        <v>50</v>
      </c>
    </row>
    <row r="4256" spans="1:20" x14ac:dyDescent="0.25">
      <c r="A4256" s="1">
        <v>45717</v>
      </c>
      <c r="B4256">
        <v>4262</v>
      </c>
      <c r="C4256">
        <v>5</v>
      </c>
      <c r="D4256">
        <v>4</v>
      </c>
      <c r="E4256">
        <v>2</v>
      </c>
      <c r="F4256">
        <v>3</v>
      </c>
      <c r="G4256">
        <v>2</v>
      </c>
      <c r="H4256" t="s">
        <v>486</v>
      </c>
      <c r="I4256">
        <v>939</v>
      </c>
      <c r="J4256">
        <v>196</v>
      </c>
      <c r="L4256">
        <v>6</v>
      </c>
      <c r="M4256" t="s">
        <v>487</v>
      </c>
      <c r="N4256" t="s">
        <v>495</v>
      </c>
      <c r="O4256" t="s">
        <v>489</v>
      </c>
      <c r="P4256" s="1">
        <v>45724</v>
      </c>
      <c r="Q4256" s="1">
        <v>45717</v>
      </c>
      <c r="R4256" t="s">
        <v>493</v>
      </c>
      <c r="S4256">
        <v>815.5</v>
      </c>
      <c r="T4256">
        <v>30</v>
      </c>
    </row>
    <row r="4257" spans="1:20" x14ac:dyDescent="0.25">
      <c r="A4257" s="1">
        <v>45717</v>
      </c>
      <c r="B4257">
        <v>4008</v>
      </c>
      <c r="C4257">
        <v>1</v>
      </c>
      <c r="D4257">
        <v>4</v>
      </c>
      <c r="E4257">
        <v>1</v>
      </c>
      <c r="F4257">
        <v>3</v>
      </c>
      <c r="G4257">
        <v>1</v>
      </c>
      <c r="H4257" t="s">
        <v>486</v>
      </c>
      <c r="I4257">
        <v>735</v>
      </c>
      <c r="J4257">
        <v>97</v>
      </c>
      <c r="K4257" s="1">
        <v>45742</v>
      </c>
      <c r="L4257">
        <v>7</v>
      </c>
      <c r="M4257" t="s">
        <v>487</v>
      </c>
      <c r="N4257" t="s">
        <v>495</v>
      </c>
      <c r="O4257" t="s">
        <v>489</v>
      </c>
      <c r="R4257" t="s">
        <v>490</v>
      </c>
      <c r="S4257">
        <v>582.4</v>
      </c>
      <c r="T4257">
        <v>0</v>
      </c>
    </row>
    <row r="4258" spans="1:20" x14ac:dyDescent="0.25">
      <c r="A4258" s="1">
        <v>45717</v>
      </c>
      <c r="B4258">
        <v>3378</v>
      </c>
      <c r="C4258">
        <v>3</v>
      </c>
      <c r="D4258">
        <v>1</v>
      </c>
      <c r="E4258">
        <v>3</v>
      </c>
      <c r="F4258">
        <v>3</v>
      </c>
      <c r="G4258">
        <v>2</v>
      </c>
      <c r="H4258" t="s">
        <v>486</v>
      </c>
      <c r="I4258">
        <v>423</v>
      </c>
      <c r="J4258">
        <v>158</v>
      </c>
      <c r="L4258">
        <v>8</v>
      </c>
      <c r="M4258" t="s">
        <v>487</v>
      </c>
      <c r="N4258" t="s">
        <v>488</v>
      </c>
      <c r="O4258" t="s">
        <v>497</v>
      </c>
      <c r="P4258" s="1">
        <v>45719</v>
      </c>
      <c r="Q4258" s="1">
        <v>45717</v>
      </c>
      <c r="R4258" t="s">
        <v>493</v>
      </c>
      <c r="S4258">
        <v>427.7</v>
      </c>
      <c r="T4258">
        <v>30</v>
      </c>
    </row>
    <row r="4259" spans="1:20" x14ac:dyDescent="0.25">
      <c r="A4259" s="1">
        <v>45717</v>
      </c>
      <c r="B4259">
        <v>1408</v>
      </c>
      <c r="C4259">
        <v>3</v>
      </c>
      <c r="D4259">
        <v>4</v>
      </c>
      <c r="E4259">
        <v>5</v>
      </c>
      <c r="F4259">
        <v>2</v>
      </c>
      <c r="G4259">
        <v>2</v>
      </c>
      <c r="H4259" t="s">
        <v>491</v>
      </c>
      <c r="I4259">
        <v>856</v>
      </c>
      <c r="J4259">
        <v>65</v>
      </c>
      <c r="L4259">
        <v>6</v>
      </c>
      <c r="M4259" t="s">
        <v>492</v>
      </c>
      <c r="N4259" t="s">
        <v>488</v>
      </c>
      <c r="O4259" t="s">
        <v>497</v>
      </c>
      <c r="P4259" s="1">
        <v>45720</v>
      </c>
      <c r="Q4259" s="1">
        <v>45717</v>
      </c>
      <c r="R4259" t="s">
        <v>498</v>
      </c>
      <c r="S4259">
        <v>651.70000000000005</v>
      </c>
      <c r="T4259">
        <v>10</v>
      </c>
    </row>
    <row r="4260" spans="1:20" x14ac:dyDescent="0.25">
      <c r="A4260" s="1">
        <v>45717</v>
      </c>
      <c r="B4260">
        <v>3082</v>
      </c>
      <c r="C4260">
        <v>5</v>
      </c>
      <c r="D4260">
        <v>4</v>
      </c>
      <c r="E4260">
        <v>5</v>
      </c>
      <c r="F4260">
        <v>1</v>
      </c>
      <c r="G4260">
        <v>2</v>
      </c>
      <c r="H4260" t="s">
        <v>486</v>
      </c>
      <c r="I4260">
        <v>688</v>
      </c>
      <c r="J4260">
        <v>88</v>
      </c>
      <c r="K4260" s="1">
        <v>45727</v>
      </c>
      <c r="L4260">
        <v>7</v>
      </c>
      <c r="M4260" t="s">
        <v>492</v>
      </c>
      <c r="N4260" t="s">
        <v>495</v>
      </c>
      <c r="O4260" t="s">
        <v>489</v>
      </c>
      <c r="R4260" t="s">
        <v>490</v>
      </c>
      <c r="S4260">
        <v>543.20000000000005</v>
      </c>
      <c r="T4260">
        <v>0</v>
      </c>
    </row>
    <row r="4261" spans="1:20" x14ac:dyDescent="0.25">
      <c r="A4261" s="1">
        <v>45717</v>
      </c>
      <c r="B4261">
        <v>2910</v>
      </c>
      <c r="C4261">
        <v>1</v>
      </c>
      <c r="D4261">
        <v>2</v>
      </c>
      <c r="E4261">
        <v>2</v>
      </c>
      <c r="F4261">
        <v>2</v>
      </c>
      <c r="G4261">
        <v>3</v>
      </c>
      <c r="H4261" t="s">
        <v>491</v>
      </c>
      <c r="I4261">
        <v>74</v>
      </c>
      <c r="J4261">
        <v>64</v>
      </c>
      <c r="L4261">
        <v>5</v>
      </c>
      <c r="M4261" t="s">
        <v>487</v>
      </c>
      <c r="N4261" t="s">
        <v>495</v>
      </c>
      <c r="O4261" t="s">
        <v>489</v>
      </c>
      <c r="P4261" s="1">
        <v>45719</v>
      </c>
      <c r="Q4261" s="1">
        <v>45717</v>
      </c>
      <c r="R4261" t="s">
        <v>493</v>
      </c>
      <c r="S4261">
        <v>117.6</v>
      </c>
      <c r="T4261">
        <v>30</v>
      </c>
    </row>
    <row r="4262" spans="1:20" x14ac:dyDescent="0.25">
      <c r="A4262" s="1">
        <v>45718</v>
      </c>
      <c r="B4262">
        <v>825</v>
      </c>
      <c r="C4262">
        <v>3</v>
      </c>
      <c r="D4262">
        <v>4</v>
      </c>
      <c r="E4262">
        <v>5</v>
      </c>
      <c r="F4262">
        <v>3</v>
      </c>
      <c r="G4262">
        <v>2</v>
      </c>
      <c r="H4262" t="s">
        <v>491</v>
      </c>
      <c r="I4262">
        <v>231</v>
      </c>
      <c r="J4262">
        <v>114</v>
      </c>
      <c r="K4262" s="1">
        <v>45734</v>
      </c>
      <c r="L4262">
        <v>3</v>
      </c>
      <c r="M4262" t="s">
        <v>492</v>
      </c>
      <c r="N4262" t="s">
        <v>495</v>
      </c>
      <c r="O4262" t="s">
        <v>497</v>
      </c>
      <c r="R4262" t="s">
        <v>490</v>
      </c>
      <c r="S4262">
        <v>241.5</v>
      </c>
      <c r="T4262">
        <v>0</v>
      </c>
    </row>
    <row r="4263" spans="1:20" x14ac:dyDescent="0.25">
      <c r="A4263" s="1">
        <v>45718</v>
      </c>
      <c r="B4263">
        <v>1199</v>
      </c>
      <c r="C4263">
        <v>3</v>
      </c>
      <c r="D4263">
        <v>4</v>
      </c>
      <c r="E4263">
        <v>1</v>
      </c>
      <c r="F4263">
        <v>4</v>
      </c>
      <c r="G4263">
        <v>2</v>
      </c>
      <c r="H4263" t="s">
        <v>486</v>
      </c>
      <c r="I4263">
        <v>761</v>
      </c>
      <c r="J4263">
        <v>127</v>
      </c>
      <c r="K4263" s="1">
        <v>45746</v>
      </c>
      <c r="L4263">
        <v>2</v>
      </c>
      <c r="M4263" t="s">
        <v>487</v>
      </c>
      <c r="N4263" t="s">
        <v>495</v>
      </c>
      <c r="O4263" t="s">
        <v>497</v>
      </c>
      <c r="R4263" t="s">
        <v>490</v>
      </c>
      <c r="S4263">
        <v>621.6</v>
      </c>
      <c r="T4263">
        <v>0</v>
      </c>
    </row>
    <row r="4264" spans="1:20" x14ac:dyDescent="0.25">
      <c r="A4264" s="1">
        <v>45718</v>
      </c>
      <c r="B4264">
        <v>766</v>
      </c>
      <c r="C4264">
        <v>4</v>
      </c>
      <c r="D4264">
        <v>2</v>
      </c>
      <c r="E4264">
        <v>2</v>
      </c>
      <c r="F4264">
        <v>5</v>
      </c>
      <c r="G4264">
        <v>2</v>
      </c>
      <c r="H4264" t="s">
        <v>492</v>
      </c>
      <c r="I4264">
        <v>665</v>
      </c>
      <c r="J4264">
        <v>77</v>
      </c>
      <c r="L4264">
        <v>7</v>
      </c>
      <c r="M4264" t="s">
        <v>494</v>
      </c>
      <c r="N4264" t="s">
        <v>495</v>
      </c>
      <c r="O4264" t="s">
        <v>497</v>
      </c>
      <c r="P4264" s="1">
        <v>45720</v>
      </c>
      <c r="Q4264" s="1">
        <v>45718</v>
      </c>
      <c r="R4264" t="s">
        <v>498</v>
      </c>
      <c r="S4264">
        <v>526.4</v>
      </c>
      <c r="T4264">
        <v>10</v>
      </c>
    </row>
    <row r="4265" spans="1:20" x14ac:dyDescent="0.25">
      <c r="A4265" s="1">
        <v>45718</v>
      </c>
      <c r="B4265">
        <v>4845</v>
      </c>
      <c r="C4265">
        <v>5</v>
      </c>
      <c r="D4265">
        <v>1</v>
      </c>
      <c r="E4265">
        <v>5</v>
      </c>
      <c r="F4265">
        <v>1</v>
      </c>
      <c r="G4265">
        <v>3</v>
      </c>
      <c r="H4265" t="s">
        <v>486</v>
      </c>
      <c r="I4265">
        <v>813</v>
      </c>
      <c r="J4265">
        <v>179</v>
      </c>
      <c r="L4265">
        <v>8</v>
      </c>
      <c r="M4265" t="s">
        <v>487</v>
      </c>
      <c r="N4265" t="s">
        <v>488</v>
      </c>
      <c r="O4265" t="s">
        <v>497</v>
      </c>
      <c r="P4265" s="1">
        <v>45721</v>
      </c>
      <c r="Q4265" s="1">
        <v>45718</v>
      </c>
      <c r="R4265" t="s">
        <v>496</v>
      </c>
      <c r="S4265">
        <v>729.4</v>
      </c>
      <c r="T4265">
        <v>50</v>
      </c>
    </row>
    <row r="4266" spans="1:20" x14ac:dyDescent="0.25">
      <c r="A4266" s="1">
        <v>45718</v>
      </c>
      <c r="B4266">
        <v>2576</v>
      </c>
      <c r="C4266">
        <v>2</v>
      </c>
      <c r="D4266">
        <v>5</v>
      </c>
      <c r="E4266">
        <v>4</v>
      </c>
      <c r="F4266">
        <v>1</v>
      </c>
      <c r="G4266">
        <v>3</v>
      </c>
      <c r="H4266" t="s">
        <v>492</v>
      </c>
      <c r="I4266">
        <v>878</v>
      </c>
      <c r="J4266">
        <v>134</v>
      </c>
      <c r="L4266">
        <v>8</v>
      </c>
      <c r="M4266" t="s">
        <v>487</v>
      </c>
      <c r="N4266" t="s">
        <v>488</v>
      </c>
      <c r="O4266" t="s">
        <v>497</v>
      </c>
      <c r="P4266" s="1">
        <v>45724</v>
      </c>
      <c r="Q4266" s="1">
        <v>45718</v>
      </c>
      <c r="R4266" t="s">
        <v>498</v>
      </c>
      <c r="S4266">
        <v>715.4</v>
      </c>
      <c r="T4266">
        <v>10</v>
      </c>
    </row>
    <row r="4267" spans="1:20" x14ac:dyDescent="0.25">
      <c r="A4267" s="1">
        <v>45718</v>
      </c>
      <c r="B4267">
        <v>2318</v>
      </c>
      <c r="C4267">
        <v>5</v>
      </c>
      <c r="D4267">
        <v>2</v>
      </c>
      <c r="E4267">
        <v>5</v>
      </c>
      <c r="F4267">
        <v>5</v>
      </c>
      <c r="G4267">
        <v>1</v>
      </c>
      <c r="H4267" t="s">
        <v>492</v>
      </c>
      <c r="I4267">
        <v>961</v>
      </c>
      <c r="J4267">
        <v>29</v>
      </c>
      <c r="K4267" s="1">
        <v>45746</v>
      </c>
      <c r="L4267">
        <v>3</v>
      </c>
      <c r="M4267" t="s">
        <v>492</v>
      </c>
      <c r="N4267" t="s">
        <v>495</v>
      </c>
      <c r="O4267" t="s">
        <v>497</v>
      </c>
      <c r="R4267" t="s">
        <v>490</v>
      </c>
      <c r="S4267">
        <v>693</v>
      </c>
      <c r="T4267">
        <v>0</v>
      </c>
    </row>
    <row r="4268" spans="1:20" x14ac:dyDescent="0.25">
      <c r="A4268" s="1">
        <v>45718</v>
      </c>
      <c r="B4268">
        <v>814</v>
      </c>
      <c r="C4268">
        <v>1</v>
      </c>
      <c r="D4268">
        <v>1</v>
      </c>
      <c r="E4268">
        <v>1</v>
      </c>
      <c r="F4268">
        <v>2</v>
      </c>
      <c r="G4268">
        <v>3</v>
      </c>
      <c r="H4268" t="s">
        <v>486</v>
      </c>
      <c r="I4268">
        <v>84</v>
      </c>
      <c r="J4268">
        <v>160</v>
      </c>
      <c r="K4268" s="1">
        <v>45736</v>
      </c>
      <c r="L4268">
        <v>2</v>
      </c>
      <c r="M4268" t="s">
        <v>487</v>
      </c>
      <c r="N4268" t="s">
        <v>495</v>
      </c>
      <c r="O4268" t="s">
        <v>497</v>
      </c>
      <c r="R4268" t="s">
        <v>490</v>
      </c>
      <c r="S4268">
        <v>170.8</v>
      </c>
      <c r="T4268">
        <v>0</v>
      </c>
    </row>
    <row r="4269" spans="1:20" x14ac:dyDescent="0.25">
      <c r="A4269" s="1">
        <v>45718</v>
      </c>
      <c r="B4269">
        <v>2192</v>
      </c>
      <c r="C4269">
        <v>3</v>
      </c>
      <c r="D4269">
        <v>5</v>
      </c>
      <c r="E4269">
        <v>5</v>
      </c>
      <c r="F4269">
        <v>5</v>
      </c>
      <c r="G4269">
        <v>3</v>
      </c>
      <c r="H4269" t="s">
        <v>486</v>
      </c>
      <c r="I4269">
        <v>366</v>
      </c>
      <c r="J4269">
        <v>130</v>
      </c>
      <c r="L4269">
        <v>9</v>
      </c>
      <c r="M4269" t="s">
        <v>494</v>
      </c>
      <c r="N4269" t="s">
        <v>495</v>
      </c>
      <c r="O4269" t="s">
        <v>489</v>
      </c>
      <c r="P4269" s="1">
        <v>45723</v>
      </c>
      <c r="Q4269" s="1">
        <v>45718</v>
      </c>
      <c r="R4269" t="s">
        <v>496</v>
      </c>
      <c r="S4269">
        <v>382.2</v>
      </c>
      <c r="T4269">
        <v>50</v>
      </c>
    </row>
    <row r="4270" spans="1:20" x14ac:dyDescent="0.25">
      <c r="A4270" s="1">
        <v>45718</v>
      </c>
      <c r="B4270">
        <v>1095</v>
      </c>
      <c r="C4270">
        <v>3</v>
      </c>
      <c r="D4270">
        <v>4</v>
      </c>
      <c r="E4270">
        <v>3</v>
      </c>
      <c r="F4270">
        <v>4</v>
      </c>
      <c r="G4270">
        <v>2</v>
      </c>
      <c r="H4270" t="s">
        <v>492</v>
      </c>
      <c r="I4270">
        <v>145</v>
      </c>
      <c r="J4270">
        <v>32</v>
      </c>
      <c r="L4270">
        <v>6</v>
      </c>
      <c r="M4270" t="s">
        <v>487</v>
      </c>
      <c r="N4270" t="s">
        <v>495</v>
      </c>
      <c r="O4270" t="s">
        <v>489</v>
      </c>
      <c r="P4270" s="1">
        <v>45723</v>
      </c>
      <c r="Q4270" s="1">
        <v>45718</v>
      </c>
      <c r="R4270" t="s">
        <v>498</v>
      </c>
      <c r="S4270">
        <v>130.9</v>
      </c>
      <c r="T4270">
        <v>10</v>
      </c>
    </row>
    <row r="4271" spans="1:20" x14ac:dyDescent="0.25">
      <c r="A4271" s="1">
        <v>45718</v>
      </c>
      <c r="B4271">
        <v>4881</v>
      </c>
      <c r="C4271">
        <v>4</v>
      </c>
      <c r="D4271">
        <v>2</v>
      </c>
      <c r="E4271">
        <v>3</v>
      </c>
      <c r="F4271">
        <v>3</v>
      </c>
      <c r="G4271">
        <v>1</v>
      </c>
      <c r="H4271" t="s">
        <v>486</v>
      </c>
      <c r="I4271">
        <v>551</v>
      </c>
      <c r="J4271">
        <v>55</v>
      </c>
      <c r="K4271" s="1">
        <v>45726</v>
      </c>
      <c r="L4271">
        <v>10</v>
      </c>
      <c r="M4271" t="s">
        <v>487</v>
      </c>
      <c r="N4271" t="s">
        <v>488</v>
      </c>
      <c r="O4271" t="s">
        <v>497</v>
      </c>
      <c r="R4271" t="s">
        <v>490</v>
      </c>
      <c r="S4271">
        <v>424.2</v>
      </c>
      <c r="T4271">
        <v>0</v>
      </c>
    </row>
    <row r="4272" spans="1:20" x14ac:dyDescent="0.25">
      <c r="A4272" s="1">
        <v>45719</v>
      </c>
      <c r="B4272">
        <v>4948</v>
      </c>
      <c r="C4272">
        <v>3</v>
      </c>
      <c r="D4272">
        <v>4</v>
      </c>
      <c r="E4272">
        <v>2</v>
      </c>
      <c r="F4272">
        <v>5</v>
      </c>
      <c r="G4272">
        <v>3</v>
      </c>
      <c r="H4272" t="s">
        <v>486</v>
      </c>
      <c r="I4272">
        <v>484</v>
      </c>
      <c r="J4272">
        <v>105</v>
      </c>
      <c r="L4272">
        <v>3</v>
      </c>
      <c r="M4272" t="s">
        <v>487</v>
      </c>
      <c r="N4272" t="s">
        <v>495</v>
      </c>
      <c r="O4272" t="s">
        <v>489</v>
      </c>
      <c r="P4272" s="1">
        <v>45721</v>
      </c>
      <c r="Q4272" s="1">
        <v>45719</v>
      </c>
      <c r="R4272" t="s">
        <v>496</v>
      </c>
      <c r="S4272">
        <v>447.3</v>
      </c>
      <c r="T4272">
        <v>50</v>
      </c>
    </row>
    <row r="4273" spans="1:20" x14ac:dyDescent="0.25">
      <c r="A4273" s="1">
        <v>45719</v>
      </c>
      <c r="B4273">
        <v>1381</v>
      </c>
      <c r="C4273">
        <v>3</v>
      </c>
      <c r="D4273">
        <v>2</v>
      </c>
      <c r="E4273">
        <v>3</v>
      </c>
      <c r="F4273">
        <v>5</v>
      </c>
      <c r="G4273">
        <v>1</v>
      </c>
      <c r="H4273" t="s">
        <v>491</v>
      </c>
      <c r="I4273">
        <v>550</v>
      </c>
      <c r="J4273">
        <v>147</v>
      </c>
      <c r="L4273">
        <v>5</v>
      </c>
      <c r="M4273" t="s">
        <v>487</v>
      </c>
      <c r="N4273" t="s">
        <v>495</v>
      </c>
      <c r="O4273" t="s">
        <v>497</v>
      </c>
      <c r="P4273" s="1">
        <v>45721</v>
      </c>
      <c r="Q4273" s="1">
        <v>45719</v>
      </c>
      <c r="R4273" t="s">
        <v>493</v>
      </c>
      <c r="S4273">
        <v>508.9</v>
      </c>
      <c r="T4273">
        <v>30</v>
      </c>
    </row>
    <row r="4274" spans="1:20" x14ac:dyDescent="0.25">
      <c r="A4274" s="1">
        <v>45719</v>
      </c>
      <c r="B4274">
        <v>1648</v>
      </c>
      <c r="C4274">
        <v>2</v>
      </c>
      <c r="D4274">
        <v>5</v>
      </c>
      <c r="E4274">
        <v>1</v>
      </c>
      <c r="F4274">
        <v>3</v>
      </c>
      <c r="G4274">
        <v>2</v>
      </c>
      <c r="H4274" t="s">
        <v>492</v>
      </c>
      <c r="I4274">
        <v>765</v>
      </c>
      <c r="J4274">
        <v>141</v>
      </c>
      <c r="K4274" s="1">
        <v>45727</v>
      </c>
      <c r="L4274">
        <v>1</v>
      </c>
      <c r="M4274" t="s">
        <v>492</v>
      </c>
      <c r="N4274" t="s">
        <v>495</v>
      </c>
      <c r="O4274" t="s">
        <v>489</v>
      </c>
      <c r="R4274" t="s">
        <v>490</v>
      </c>
      <c r="S4274">
        <v>634.20000000000005</v>
      </c>
      <c r="T4274">
        <v>0</v>
      </c>
    </row>
    <row r="4275" spans="1:20" x14ac:dyDescent="0.25">
      <c r="A4275" s="1">
        <v>45719</v>
      </c>
      <c r="B4275">
        <v>682</v>
      </c>
      <c r="C4275">
        <v>5</v>
      </c>
      <c r="D4275">
        <v>1</v>
      </c>
      <c r="E4275">
        <v>4</v>
      </c>
      <c r="F4275">
        <v>1</v>
      </c>
      <c r="G4275">
        <v>3</v>
      </c>
      <c r="H4275" t="s">
        <v>491</v>
      </c>
      <c r="I4275">
        <v>862</v>
      </c>
      <c r="J4275">
        <v>166</v>
      </c>
      <c r="L4275">
        <v>2</v>
      </c>
      <c r="M4275" t="s">
        <v>492</v>
      </c>
      <c r="N4275" t="s">
        <v>488</v>
      </c>
      <c r="O4275" t="s">
        <v>497</v>
      </c>
      <c r="P4275" s="1">
        <v>45720</v>
      </c>
      <c r="Q4275" s="1">
        <v>45719</v>
      </c>
      <c r="R4275" t="s">
        <v>498</v>
      </c>
      <c r="S4275">
        <v>726.6</v>
      </c>
      <c r="T4275">
        <v>10</v>
      </c>
    </row>
    <row r="4276" spans="1:20" x14ac:dyDescent="0.25">
      <c r="A4276" s="1">
        <v>45719</v>
      </c>
      <c r="B4276">
        <v>2657</v>
      </c>
      <c r="C4276">
        <v>3</v>
      </c>
      <c r="D4276">
        <v>2</v>
      </c>
      <c r="E4276">
        <v>4</v>
      </c>
      <c r="F4276">
        <v>4</v>
      </c>
      <c r="G4276">
        <v>2</v>
      </c>
      <c r="H4276" t="s">
        <v>486</v>
      </c>
      <c r="I4276">
        <v>591</v>
      </c>
      <c r="J4276">
        <v>137</v>
      </c>
      <c r="L4276">
        <v>9</v>
      </c>
      <c r="M4276" t="s">
        <v>492</v>
      </c>
      <c r="N4276" t="s">
        <v>488</v>
      </c>
      <c r="O4276" t="s">
        <v>489</v>
      </c>
      <c r="P4276" s="1">
        <v>45722</v>
      </c>
      <c r="Q4276" s="1">
        <v>45719</v>
      </c>
      <c r="R4276" t="s">
        <v>498</v>
      </c>
      <c r="S4276">
        <v>516.6</v>
      </c>
      <c r="T4276">
        <v>10</v>
      </c>
    </row>
    <row r="4277" spans="1:20" x14ac:dyDescent="0.25">
      <c r="A4277" s="1">
        <v>45719</v>
      </c>
      <c r="B4277">
        <v>4528</v>
      </c>
      <c r="C4277">
        <v>1</v>
      </c>
      <c r="D4277">
        <v>1</v>
      </c>
      <c r="E4277">
        <v>2</v>
      </c>
      <c r="F4277">
        <v>5</v>
      </c>
      <c r="G4277">
        <v>2</v>
      </c>
      <c r="H4277" t="s">
        <v>486</v>
      </c>
      <c r="I4277">
        <v>350</v>
      </c>
      <c r="J4277">
        <v>154</v>
      </c>
      <c r="L4277">
        <v>10</v>
      </c>
      <c r="M4277" t="s">
        <v>487</v>
      </c>
      <c r="N4277" t="s">
        <v>495</v>
      </c>
      <c r="O4277" t="s">
        <v>497</v>
      </c>
      <c r="P4277" s="1">
        <v>45726</v>
      </c>
      <c r="Q4277" s="1">
        <v>45719</v>
      </c>
      <c r="R4277" t="s">
        <v>496</v>
      </c>
      <c r="S4277">
        <v>387.8</v>
      </c>
      <c r="T4277">
        <v>50</v>
      </c>
    </row>
    <row r="4278" spans="1:20" x14ac:dyDescent="0.25">
      <c r="A4278" s="1">
        <v>45719</v>
      </c>
      <c r="B4278">
        <v>1061</v>
      </c>
      <c r="C4278">
        <v>2</v>
      </c>
      <c r="D4278">
        <v>4</v>
      </c>
      <c r="E4278">
        <v>2</v>
      </c>
      <c r="F4278">
        <v>5</v>
      </c>
      <c r="G4278">
        <v>1</v>
      </c>
      <c r="H4278" t="s">
        <v>491</v>
      </c>
      <c r="I4278">
        <v>800</v>
      </c>
      <c r="J4278">
        <v>34</v>
      </c>
      <c r="L4278">
        <v>10</v>
      </c>
      <c r="M4278" t="s">
        <v>494</v>
      </c>
      <c r="N4278" t="s">
        <v>495</v>
      </c>
      <c r="O4278" t="s">
        <v>489</v>
      </c>
      <c r="P4278" s="1">
        <v>45724</v>
      </c>
      <c r="Q4278" s="1">
        <v>45719</v>
      </c>
      <c r="R4278" t="s">
        <v>496</v>
      </c>
      <c r="S4278">
        <v>618.79999999999995</v>
      </c>
      <c r="T4278">
        <v>50</v>
      </c>
    </row>
    <row r="4279" spans="1:20" x14ac:dyDescent="0.25">
      <c r="A4279" s="1">
        <v>45719</v>
      </c>
      <c r="B4279">
        <v>4647</v>
      </c>
      <c r="C4279">
        <v>2</v>
      </c>
      <c r="D4279">
        <v>4</v>
      </c>
      <c r="E4279">
        <v>3</v>
      </c>
      <c r="F4279">
        <v>1</v>
      </c>
      <c r="G4279">
        <v>3</v>
      </c>
      <c r="H4279" t="s">
        <v>491</v>
      </c>
      <c r="I4279">
        <v>493</v>
      </c>
      <c r="J4279">
        <v>100</v>
      </c>
      <c r="K4279" s="1">
        <v>45734</v>
      </c>
      <c r="L4279">
        <v>3</v>
      </c>
      <c r="M4279" t="s">
        <v>492</v>
      </c>
      <c r="N4279" t="s">
        <v>488</v>
      </c>
      <c r="O4279" t="s">
        <v>489</v>
      </c>
      <c r="R4279" t="s">
        <v>490</v>
      </c>
      <c r="S4279">
        <v>415.1</v>
      </c>
      <c r="T4279">
        <v>0</v>
      </c>
    </row>
    <row r="4280" spans="1:20" x14ac:dyDescent="0.25">
      <c r="A4280" s="1">
        <v>45719</v>
      </c>
      <c r="B4280">
        <v>4112</v>
      </c>
      <c r="C4280">
        <v>4</v>
      </c>
      <c r="D4280">
        <v>5</v>
      </c>
      <c r="E4280">
        <v>1</v>
      </c>
      <c r="F4280">
        <v>4</v>
      </c>
      <c r="G4280">
        <v>1</v>
      </c>
      <c r="H4280" t="s">
        <v>486</v>
      </c>
      <c r="I4280">
        <v>268</v>
      </c>
      <c r="J4280">
        <v>65</v>
      </c>
      <c r="K4280" s="1">
        <v>45737</v>
      </c>
      <c r="L4280">
        <v>8</v>
      </c>
      <c r="M4280" t="s">
        <v>494</v>
      </c>
      <c r="N4280" t="s">
        <v>495</v>
      </c>
      <c r="O4280" t="s">
        <v>497</v>
      </c>
      <c r="R4280" t="s">
        <v>490</v>
      </c>
      <c r="S4280">
        <v>233.1</v>
      </c>
      <c r="T4280">
        <v>0</v>
      </c>
    </row>
    <row r="4281" spans="1:20" x14ac:dyDescent="0.25">
      <c r="A4281" s="1">
        <v>45719</v>
      </c>
      <c r="B4281">
        <v>4943</v>
      </c>
      <c r="C4281">
        <v>1</v>
      </c>
      <c r="D4281">
        <v>5</v>
      </c>
      <c r="E4281">
        <v>3</v>
      </c>
      <c r="F4281">
        <v>3</v>
      </c>
      <c r="G4281">
        <v>2</v>
      </c>
      <c r="H4281" t="s">
        <v>492</v>
      </c>
      <c r="I4281">
        <v>335</v>
      </c>
      <c r="J4281">
        <v>67</v>
      </c>
      <c r="K4281" s="1">
        <v>45727</v>
      </c>
      <c r="L4281">
        <v>10</v>
      </c>
      <c r="M4281" t="s">
        <v>492</v>
      </c>
      <c r="N4281" t="s">
        <v>488</v>
      </c>
      <c r="O4281" t="s">
        <v>497</v>
      </c>
      <c r="R4281" t="s">
        <v>490</v>
      </c>
      <c r="S4281">
        <v>281.39999999999998</v>
      </c>
      <c r="T4281">
        <v>0</v>
      </c>
    </row>
    <row r="4282" spans="1:20" x14ac:dyDescent="0.25">
      <c r="A4282" s="1">
        <v>45720</v>
      </c>
      <c r="B4282">
        <v>1805</v>
      </c>
      <c r="C4282">
        <v>2</v>
      </c>
      <c r="D4282">
        <v>3</v>
      </c>
      <c r="E4282">
        <v>1</v>
      </c>
      <c r="F4282">
        <v>3</v>
      </c>
      <c r="G4282">
        <v>3</v>
      </c>
      <c r="H4282" t="s">
        <v>491</v>
      </c>
      <c r="I4282">
        <v>408</v>
      </c>
      <c r="J4282">
        <v>85</v>
      </c>
      <c r="K4282" s="1">
        <v>45744</v>
      </c>
      <c r="L4282">
        <v>8</v>
      </c>
      <c r="M4282" t="s">
        <v>494</v>
      </c>
      <c r="N4282" t="s">
        <v>495</v>
      </c>
      <c r="O4282" t="s">
        <v>497</v>
      </c>
      <c r="R4282" t="s">
        <v>490</v>
      </c>
      <c r="S4282">
        <v>345.1</v>
      </c>
      <c r="T4282">
        <v>0</v>
      </c>
    </row>
    <row r="4283" spans="1:20" x14ac:dyDescent="0.25">
      <c r="A4283" s="1">
        <v>45720</v>
      </c>
      <c r="B4283">
        <v>410</v>
      </c>
      <c r="C4283">
        <v>5</v>
      </c>
      <c r="D4283">
        <v>3</v>
      </c>
      <c r="E4283">
        <v>1</v>
      </c>
      <c r="F4283">
        <v>2</v>
      </c>
      <c r="G4283">
        <v>2</v>
      </c>
      <c r="H4283" t="s">
        <v>492</v>
      </c>
      <c r="I4283">
        <v>714</v>
      </c>
      <c r="J4283">
        <v>23</v>
      </c>
      <c r="L4283">
        <v>5</v>
      </c>
      <c r="M4283" t="s">
        <v>487</v>
      </c>
      <c r="N4283" t="s">
        <v>488</v>
      </c>
      <c r="O4283" t="s">
        <v>489</v>
      </c>
      <c r="P4283" s="1">
        <v>45727</v>
      </c>
      <c r="Q4283" s="1">
        <v>45720</v>
      </c>
      <c r="R4283" t="s">
        <v>496</v>
      </c>
      <c r="S4283">
        <v>550.9</v>
      </c>
      <c r="T4283">
        <v>50</v>
      </c>
    </row>
    <row r="4284" spans="1:20" x14ac:dyDescent="0.25">
      <c r="A4284" s="1">
        <v>45720</v>
      </c>
      <c r="B4284">
        <v>3641</v>
      </c>
      <c r="C4284">
        <v>1</v>
      </c>
      <c r="D4284">
        <v>5</v>
      </c>
      <c r="E4284">
        <v>4</v>
      </c>
      <c r="F4284">
        <v>4</v>
      </c>
      <c r="G4284">
        <v>1</v>
      </c>
      <c r="H4284" t="s">
        <v>486</v>
      </c>
      <c r="I4284">
        <v>804</v>
      </c>
      <c r="J4284">
        <v>22</v>
      </c>
      <c r="L4284">
        <v>8</v>
      </c>
      <c r="M4284" t="s">
        <v>487</v>
      </c>
      <c r="N4284" t="s">
        <v>488</v>
      </c>
      <c r="O4284" t="s">
        <v>489</v>
      </c>
      <c r="P4284" s="1">
        <v>45729</v>
      </c>
      <c r="Q4284" s="1">
        <v>45720</v>
      </c>
      <c r="R4284" t="s">
        <v>493</v>
      </c>
      <c r="S4284">
        <v>599.20000000000005</v>
      </c>
      <c r="T4284">
        <v>30</v>
      </c>
    </row>
    <row r="4285" spans="1:20" x14ac:dyDescent="0.25">
      <c r="A4285" s="1">
        <v>45720</v>
      </c>
      <c r="B4285">
        <v>3235</v>
      </c>
      <c r="C4285">
        <v>5</v>
      </c>
      <c r="D4285">
        <v>4</v>
      </c>
      <c r="E4285">
        <v>1</v>
      </c>
      <c r="F4285">
        <v>4</v>
      </c>
      <c r="G4285">
        <v>1</v>
      </c>
      <c r="H4285" t="s">
        <v>492</v>
      </c>
      <c r="I4285">
        <v>842</v>
      </c>
      <c r="J4285">
        <v>22</v>
      </c>
      <c r="L4285">
        <v>2</v>
      </c>
      <c r="M4285" t="s">
        <v>492</v>
      </c>
      <c r="N4285" t="s">
        <v>495</v>
      </c>
      <c r="O4285" t="s">
        <v>489</v>
      </c>
      <c r="P4285" s="1">
        <v>45726</v>
      </c>
      <c r="Q4285" s="1">
        <v>45720</v>
      </c>
      <c r="R4285" t="s">
        <v>496</v>
      </c>
      <c r="S4285">
        <v>639.79999999999995</v>
      </c>
      <c r="T4285">
        <v>50</v>
      </c>
    </row>
    <row r="4286" spans="1:20" x14ac:dyDescent="0.25">
      <c r="A4286" s="1">
        <v>45720</v>
      </c>
      <c r="B4286">
        <v>2292</v>
      </c>
      <c r="C4286">
        <v>4</v>
      </c>
      <c r="D4286">
        <v>1</v>
      </c>
      <c r="E4286">
        <v>5</v>
      </c>
      <c r="F4286">
        <v>5</v>
      </c>
      <c r="G4286">
        <v>2</v>
      </c>
      <c r="H4286" t="s">
        <v>492</v>
      </c>
      <c r="I4286">
        <v>276</v>
      </c>
      <c r="J4286">
        <v>88</v>
      </c>
      <c r="L4286">
        <v>2</v>
      </c>
      <c r="M4286" t="s">
        <v>494</v>
      </c>
      <c r="N4286" t="s">
        <v>495</v>
      </c>
      <c r="O4286" t="s">
        <v>489</v>
      </c>
      <c r="P4286" s="1">
        <v>45722</v>
      </c>
      <c r="Q4286" s="1">
        <v>45720</v>
      </c>
      <c r="R4286" t="s">
        <v>498</v>
      </c>
      <c r="S4286">
        <v>261.8</v>
      </c>
      <c r="T4286">
        <v>10</v>
      </c>
    </row>
    <row r="4287" spans="1:20" x14ac:dyDescent="0.25">
      <c r="A4287" s="1">
        <v>45720</v>
      </c>
      <c r="B4287">
        <v>324</v>
      </c>
      <c r="C4287">
        <v>4</v>
      </c>
      <c r="D4287">
        <v>5</v>
      </c>
      <c r="E4287">
        <v>1</v>
      </c>
      <c r="F4287">
        <v>2</v>
      </c>
      <c r="G4287">
        <v>1</v>
      </c>
      <c r="H4287" t="s">
        <v>486</v>
      </c>
      <c r="I4287">
        <v>970</v>
      </c>
      <c r="J4287">
        <v>112</v>
      </c>
      <c r="K4287" s="1">
        <v>45742</v>
      </c>
      <c r="L4287">
        <v>4</v>
      </c>
      <c r="M4287" t="s">
        <v>487</v>
      </c>
      <c r="N4287" t="s">
        <v>488</v>
      </c>
      <c r="O4287" t="s">
        <v>497</v>
      </c>
      <c r="R4287" t="s">
        <v>490</v>
      </c>
      <c r="S4287">
        <v>757.4</v>
      </c>
      <c r="T4287">
        <v>0</v>
      </c>
    </row>
    <row r="4288" spans="1:20" x14ac:dyDescent="0.25">
      <c r="A4288" s="1">
        <v>45720</v>
      </c>
      <c r="B4288">
        <v>2319</v>
      </c>
      <c r="C4288">
        <v>3</v>
      </c>
      <c r="D4288">
        <v>1</v>
      </c>
      <c r="E4288">
        <v>4</v>
      </c>
      <c r="F4288">
        <v>3</v>
      </c>
      <c r="G4288">
        <v>1</v>
      </c>
      <c r="H4288" t="s">
        <v>486</v>
      </c>
      <c r="I4288">
        <v>946</v>
      </c>
      <c r="J4288">
        <v>47</v>
      </c>
      <c r="L4288">
        <v>8</v>
      </c>
      <c r="M4288" t="s">
        <v>487</v>
      </c>
      <c r="N4288" t="s">
        <v>495</v>
      </c>
      <c r="O4288" t="s">
        <v>497</v>
      </c>
      <c r="P4288" s="1">
        <v>45721</v>
      </c>
      <c r="Q4288" s="1">
        <v>45720</v>
      </c>
      <c r="R4288" t="s">
        <v>493</v>
      </c>
      <c r="S4288">
        <v>716.1</v>
      </c>
      <c r="T4288">
        <v>30</v>
      </c>
    </row>
    <row r="4289" spans="1:20" x14ac:dyDescent="0.25">
      <c r="A4289" s="1">
        <v>45720</v>
      </c>
      <c r="B4289">
        <v>3279</v>
      </c>
      <c r="C4289">
        <v>5</v>
      </c>
      <c r="D4289">
        <v>3</v>
      </c>
      <c r="E4289">
        <v>3</v>
      </c>
      <c r="F4289">
        <v>4</v>
      </c>
      <c r="G4289">
        <v>2</v>
      </c>
      <c r="H4289" t="s">
        <v>486</v>
      </c>
      <c r="I4289">
        <v>880</v>
      </c>
      <c r="J4289">
        <v>42</v>
      </c>
      <c r="L4289">
        <v>2</v>
      </c>
      <c r="M4289" t="s">
        <v>487</v>
      </c>
      <c r="N4289" t="s">
        <v>495</v>
      </c>
      <c r="O4289" t="s">
        <v>489</v>
      </c>
      <c r="P4289" s="1">
        <v>45721</v>
      </c>
      <c r="Q4289" s="1">
        <v>45720</v>
      </c>
      <c r="R4289" t="s">
        <v>496</v>
      </c>
      <c r="S4289">
        <v>680.4</v>
      </c>
      <c r="T4289">
        <v>50</v>
      </c>
    </row>
    <row r="4290" spans="1:20" x14ac:dyDescent="0.25">
      <c r="A4290" s="1">
        <v>45720</v>
      </c>
      <c r="B4290">
        <v>806</v>
      </c>
      <c r="C4290">
        <v>5</v>
      </c>
      <c r="D4290">
        <v>1</v>
      </c>
      <c r="E4290">
        <v>1</v>
      </c>
      <c r="F4290">
        <v>4</v>
      </c>
      <c r="G4290">
        <v>3</v>
      </c>
      <c r="H4290" t="s">
        <v>492</v>
      </c>
      <c r="I4290">
        <v>994</v>
      </c>
      <c r="J4290">
        <v>49</v>
      </c>
      <c r="K4290" s="1">
        <v>45745</v>
      </c>
      <c r="L4290">
        <v>4</v>
      </c>
      <c r="M4290" t="s">
        <v>492</v>
      </c>
      <c r="N4290" t="s">
        <v>495</v>
      </c>
      <c r="O4290" t="s">
        <v>497</v>
      </c>
      <c r="R4290" t="s">
        <v>490</v>
      </c>
      <c r="S4290">
        <v>730.1</v>
      </c>
      <c r="T4290">
        <v>0</v>
      </c>
    </row>
    <row r="4291" spans="1:20" x14ac:dyDescent="0.25">
      <c r="A4291" s="1">
        <v>45720</v>
      </c>
      <c r="B4291">
        <v>1245</v>
      </c>
      <c r="C4291">
        <v>4</v>
      </c>
      <c r="D4291">
        <v>5</v>
      </c>
      <c r="E4291">
        <v>5</v>
      </c>
      <c r="F4291">
        <v>1</v>
      </c>
      <c r="G4291">
        <v>3</v>
      </c>
      <c r="H4291" t="s">
        <v>491</v>
      </c>
      <c r="I4291">
        <v>409</v>
      </c>
      <c r="J4291">
        <v>81</v>
      </c>
      <c r="K4291" s="1">
        <v>45741</v>
      </c>
      <c r="L4291">
        <v>8</v>
      </c>
      <c r="M4291" t="s">
        <v>494</v>
      </c>
      <c r="N4291" t="s">
        <v>495</v>
      </c>
      <c r="O4291" t="s">
        <v>497</v>
      </c>
      <c r="R4291" t="s">
        <v>490</v>
      </c>
      <c r="S4291">
        <v>343</v>
      </c>
      <c r="T4291">
        <v>0</v>
      </c>
    </row>
    <row r="4292" spans="1:20" x14ac:dyDescent="0.25">
      <c r="A4292" s="1">
        <v>45721</v>
      </c>
      <c r="B4292">
        <v>3767</v>
      </c>
      <c r="C4292">
        <v>5</v>
      </c>
      <c r="D4292">
        <v>4</v>
      </c>
      <c r="E4292">
        <v>2</v>
      </c>
      <c r="F4292">
        <v>3</v>
      </c>
      <c r="G4292">
        <v>3</v>
      </c>
      <c r="H4292" t="s">
        <v>486</v>
      </c>
      <c r="I4292">
        <v>553</v>
      </c>
      <c r="J4292">
        <v>106</v>
      </c>
      <c r="K4292" s="1">
        <v>45743</v>
      </c>
      <c r="L4292">
        <v>3</v>
      </c>
      <c r="M4292" t="s">
        <v>492</v>
      </c>
      <c r="N4292" t="s">
        <v>488</v>
      </c>
      <c r="O4292" t="s">
        <v>497</v>
      </c>
      <c r="R4292" t="s">
        <v>490</v>
      </c>
      <c r="S4292">
        <v>461.3</v>
      </c>
      <c r="T4292">
        <v>0</v>
      </c>
    </row>
    <row r="4293" spans="1:20" x14ac:dyDescent="0.25">
      <c r="A4293" s="1">
        <v>45721</v>
      </c>
      <c r="B4293">
        <v>2898</v>
      </c>
      <c r="C4293">
        <v>1</v>
      </c>
      <c r="D4293">
        <v>5</v>
      </c>
      <c r="E4293">
        <v>3</v>
      </c>
      <c r="F4293">
        <v>1</v>
      </c>
      <c r="G4293">
        <v>2</v>
      </c>
      <c r="H4293" t="s">
        <v>486</v>
      </c>
      <c r="I4293">
        <v>56</v>
      </c>
      <c r="J4293">
        <v>70</v>
      </c>
      <c r="L4293">
        <v>8</v>
      </c>
      <c r="M4293" t="s">
        <v>494</v>
      </c>
      <c r="N4293" t="s">
        <v>488</v>
      </c>
      <c r="O4293" t="s">
        <v>497</v>
      </c>
      <c r="P4293" s="1">
        <v>45730</v>
      </c>
      <c r="Q4293" s="1">
        <v>45721</v>
      </c>
      <c r="R4293" t="s">
        <v>493</v>
      </c>
      <c r="S4293">
        <v>109.2</v>
      </c>
      <c r="T4293">
        <v>30</v>
      </c>
    </row>
    <row r="4294" spans="1:20" x14ac:dyDescent="0.25">
      <c r="A4294" s="1">
        <v>45721</v>
      </c>
      <c r="B4294">
        <v>1235</v>
      </c>
      <c r="C4294">
        <v>3</v>
      </c>
      <c r="D4294">
        <v>2</v>
      </c>
      <c r="E4294">
        <v>2</v>
      </c>
      <c r="F4294">
        <v>2</v>
      </c>
      <c r="G4294">
        <v>2</v>
      </c>
      <c r="H4294" t="s">
        <v>491</v>
      </c>
      <c r="I4294">
        <v>878</v>
      </c>
      <c r="J4294">
        <v>60</v>
      </c>
      <c r="K4294" s="1">
        <v>45733</v>
      </c>
      <c r="L4294">
        <v>2</v>
      </c>
      <c r="M4294" t="s">
        <v>492</v>
      </c>
      <c r="N4294" t="s">
        <v>488</v>
      </c>
      <c r="O4294" t="s">
        <v>489</v>
      </c>
      <c r="R4294" t="s">
        <v>490</v>
      </c>
      <c r="S4294">
        <v>656.6</v>
      </c>
      <c r="T4294">
        <v>0</v>
      </c>
    </row>
    <row r="4295" spans="1:20" x14ac:dyDescent="0.25">
      <c r="A4295" s="1">
        <v>45721</v>
      </c>
      <c r="B4295">
        <v>3701</v>
      </c>
      <c r="C4295">
        <v>3</v>
      </c>
      <c r="D4295">
        <v>2</v>
      </c>
      <c r="E4295">
        <v>5</v>
      </c>
      <c r="F4295">
        <v>4</v>
      </c>
      <c r="G4295">
        <v>1</v>
      </c>
      <c r="H4295" t="s">
        <v>486</v>
      </c>
      <c r="I4295">
        <v>738</v>
      </c>
      <c r="J4295">
        <v>83</v>
      </c>
      <c r="L4295">
        <v>1</v>
      </c>
      <c r="M4295" t="s">
        <v>487</v>
      </c>
      <c r="N4295" t="s">
        <v>495</v>
      </c>
      <c r="O4295" t="s">
        <v>497</v>
      </c>
      <c r="P4295" s="1">
        <v>45727</v>
      </c>
      <c r="Q4295" s="1">
        <v>45721</v>
      </c>
      <c r="R4295" t="s">
        <v>496</v>
      </c>
      <c r="S4295">
        <v>609.70000000000005</v>
      </c>
      <c r="T4295">
        <v>50</v>
      </c>
    </row>
    <row r="4296" spans="1:20" x14ac:dyDescent="0.25">
      <c r="A4296" s="1">
        <v>45721</v>
      </c>
      <c r="B4296">
        <v>4968</v>
      </c>
      <c r="C4296">
        <v>1</v>
      </c>
      <c r="D4296">
        <v>2</v>
      </c>
      <c r="E4296">
        <v>4</v>
      </c>
      <c r="F4296">
        <v>2</v>
      </c>
      <c r="G4296">
        <v>3</v>
      </c>
      <c r="H4296" t="s">
        <v>486</v>
      </c>
      <c r="I4296">
        <v>286</v>
      </c>
      <c r="J4296">
        <v>62</v>
      </c>
      <c r="L4296">
        <v>6</v>
      </c>
      <c r="M4296" t="s">
        <v>494</v>
      </c>
      <c r="N4296" t="s">
        <v>495</v>
      </c>
      <c r="O4296" t="s">
        <v>497</v>
      </c>
      <c r="P4296" s="1">
        <v>45727</v>
      </c>
      <c r="Q4296" s="1">
        <v>45721</v>
      </c>
      <c r="R4296" t="s">
        <v>496</v>
      </c>
      <c r="S4296">
        <v>278.60000000000002</v>
      </c>
      <c r="T4296">
        <v>50</v>
      </c>
    </row>
    <row r="4297" spans="1:20" x14ac:dyDescent="0.25">
      <c r="A4297" s="1">
        <v>45721</v>
      </c>
      <c r="B4297">
        <v>4708</v>
      </c>
      <c r="C4297">
        <v>2</v>
      </c>
      <c r="D4297">
        <v>4</v>
      </c>
      <c r="E4297">
        <v>4</v>
      </c>
      <c r="F4297">
        <v>1</v>
      </c>
      <c r="G4297">
        <v>1</v>
      </c>
      <c r="H4297" t="s">
        <v>491</v>
      </c>
      <c r="I4297">
        <v>556</v>
      </c>
      <c r="J4297">
        <v>110</v>
      </c>
      <c r="K4297" s="1">
        <v>45742</v>
      </c>
      <c r="L4297">
        <v>8</v>
      </c>
      <c r="M4297" t="s">
        <v>492</v>
      </c>
      <c r="N4297" t="s">
        <v>495</v>
      </c>
      <c r="O4297" t="s">
        <v>497</v>
      </c>
      <c r="R4297" t="s">
        <v>490</v>
      </c>
      <c r="S4297">
        <v>466.2</v>
      </c>
      <c r="T4297">
        <v>0</v>
      </c>
    </row>
    <row r="4298" spans="1:20" x14ac:dyDescent="0.25">
      <c r="A4298" s="1">
        <v>45721</v>
      </c>
      <c r="B4298">
        <v>2498</v>
      </c>
      <c r="C4298">
        <v>5</v>
      </c>
      <c r="D4298">
        <v>5</v>
      </c>
      <c r="E4298">
        <v>3</v>
      </c>
      <c r="F4298">
        <v>3</v>
      </c>
      <c r="G4298">
        <v>2</v>
      </c>
      <c r="H4298" t="s">
        <v>492</v>
      </c>
      <c r="I4298">
        <v>625</v>
      </c>
      <c r="J4298">
        <v>77</v>
      </c>
      <c r="K4298" s="1">
        <v>45739</v>
      </c>
      <c r="L4298">
        <v>9</v>
      </c>
      <c r="M4298" t="s">
        <v>487</v>
      </c>
      <c r="N4298" t="s">
        <v>495</v>
      </c>
      <c r="O4298" t="s">
        <v>489</v>
      </c>
      <c r="R4298" t="s">
        <v>490</v>
      </c>
      <c r="S4298">
        <v>491.4</v>
      </c>
      <c r="T4298">
        <v>0</v>
      </c>
    </row>
    <row r="4299" spans="1:20" x14ac:dyDescent="0.25">
      <c r="A4299" s="1">
        <v>45721</v>
      </c>
      <c r="B4299">
        <v>4198</v>
      </c>
      <c r="C4299">
        <v>2</v>
      </c>
      <c r="D4299">
        <v>2</v>
      </c>
      <c r="E4299">
        <v>1</v>
      </c>
      <c r="F4299">
        <v>4</v>
      </c>
      <c r="G4299">
        <v>3</v>
      </c>
      <c r="H4299" t="s">
        <v>492</v>
      </c>
      <c r="I4299">
        <v>422</v>
      </c>
      <c r="J4299">
        <v>78</v>
      </c>
      <c r="K4299" s="1">
        <v>45749</v>
      </c>
      <c r="L4299">
        <v>10</v>
      </c>
      <c r="M4299" t="s">
        <v>487</v>
      </c>
      <c r="N4299" t="s">
        <v>488</v>
      </c>
      <c r="O4299" t="s">
        <v>497</v>
      </c>
      <c r="R4299" t="s">
        <v>490</v>
      </c>
      <c r="S4299">
        <v>350</v>
      </c>
      <c r="T4299">
        <v>0</v>
      </c>
    </row>
    <row r="4300" spans="1:20" x14ac:dyDescent="0.25">
      <c r="A4300" s="1">
        <v>45721</v>
      </c>
      <c r="B4300">
        <v>1097</v>
      </c>
      <c r="C4300">
        <v>2</v>
      </c>
      <c r="D4300">
        <v>5</v>
      </c>
      <c r="E4300">
        <v>1</v>
      </c>
      <c r="F4300">
        <v>3</v>
      </c>
      <c r="G4300">
        <v>2</v>
      </c>
      <c r="H4300" t="s">
        <v>492</v>
      </c>
      <c r="I4300">
        <v>267</v>
      </c>
      <c r="J4300">
        <v>187</v>
      </c>
      <c r="L4300">
        <v>8</v>
      </c>
      <c r="M4300" t="s">
        <v>494</v>
      </c>
      <c r="N4300" t="s">
        <v>495</v>
      </c>
      <c r="O4300" t="s">
        <v>489</v>
      </c>
      <c r="P4300" s="1">
        <v>45725</v>
      </c>
      <c r="Q4300" s="1">
        <v>45721</v>
      </c>
      <c r="R4300" t="s">
        <v>496</v>
      </c>
      <c r="S4300">
        <v>352.8</v>
      </c>
      <c r="T4300">
        <v>50</v>
      </c>
    </row>
    <row r="4301" spans="1:20" x14ac:dyDescent="0.25">
      <c r="A4301" s="1">
        <v>45721</v>
      </c>
      <c r="B4301">
        <v>2797</v>
      </c>
      <c r="C4301">
        <v>5</v>
      </c>
      <c r="D4301">
        <v>3</v>
      </c>
      <c r="E4301">
        <v>2</v>
      </c>
      <c r="F4301">
        <v>2</v>
      </c>
      <c r="G4301">
        <v>1</v>
      </c>
      <c r="H4301" t="s">
        <v>486</v>
      </c>
      <c r="I4301">
        <v>324</v>
      </c>
      <c r="J4301">
        <v>193</v>
      </c>
      <c r="L4301">
        <v>2</v>
      </c>
      <c r="M4301" t="s">
        <v>492</v>
      </c>
      <c r="N4301" t="s">
        <v>488</v>
      </c>
      <c r="O4301" t="s">
        <v>489</v>
      </c>
      <c r="P4301" s="1">
        <v>45723</v>
      </c>
      <c r="Q4301" s="1">
        <v>45721</v>
      </c>
      <c r="R4301" t="s">
        <v>493</v>
      </c>
      <c r="S4301">
        <v>382.9</v>
      </c>
      <c r="T4301">
        <v>30</v>
      </c>
    </row>
    <row r="4302" spans="1:20" x14ac:dyDescent="0.25">
      <c r="A4302" s="1">
        <v>45722</v>
      </c>
      <c r="B4302">
        <v>2010</v>
      </c>
      <c r="C4302">
        <v>4</v>
      </c>
      <c r="D4302">
        <v>2</v>
      </c>
      <c r="E4302">
        <v>4</v>
      </c>
      <c r="F4302">
        <v>5</v>
      </c>
      <c r="G4302">
        <v>1</v>
      </c>
      <c r="H4302" t="s">
        <v>491</v>
      </c>
      <c r="I4302">
        <v>562</v>
      </c>
      <c r="J4302">
        <v>81</v>
      </c>
      <c r="L4302">
        <v>1</v>
      </c>
      <c r="M4302" t="s">
        <v>487</v>
      </c>
      <c r="N4302" t="s">
        <v>495</v>
      </c>
      <c r="O4302" t="s">
        <v>497</v>
      </c>
      <c r="P4302" s="1">
        <v>45725</v>
      </c>
      <c r="Q4302" s="1">
        <v>45722</v>
      </c>
      <c r="R4302" t="s">
        <v>498</v>
      </c>
      <c r="S4302">
        <v>457.1</v>
      </c>
      <c r="T4302">
        <v>10</v>
      </c>
    </row>
    <row r="4303" spans="1:20" x14ac:dyDescent="0.25">
      <c r="A4303" s="1">
        <v>45722</v>
      </c>
      <c r="B4303">
        <v>1427</v>
      </c>
      <c r="C4303">
        <v>5</v>
      </c>
      <c r="D4303">
        <v>2</v>
      </c>
      <c r="E4303">
        <v>1</v>
      </c>
      <c r="F4303">
        <v>3</v>
      </c>
      <c r="G4303">
        <v>2</v>
      </c>
      <c r="H4303" t="s">
        <v>492</v>
      </c>
      <c r="I4303">
        <v>266</v>
      </c>
      <c r="J4303">
        <v>196</v>
      </c>
      <c r="K4303" s="1">
        <v>45740</v>
      </c>
      <c r="L4303">
        <v>7</v>
      </c>
      <c r="M4303" t="s">
        <v>494</v>
      </c>
      <c r="N4303" t="s">
        <v>488</v>
      </c>
      <c r="O4303" t="s">
        <v>497</v>
      </c>
      <c r="R4303" t="s">
        <v>490</v>
      </c>
      <c r="S4303">
        <v>323.39999999999998</v>
      </c>
      <c r="T4303">
        <v>0</v>
      </c>
    </row>
    <row r="4304" spans="1:20" x14ac:dyDescent="0.25">
      <c r="A4304" s="1">
        <v>45722</v>
      </c>
      <c r="B4304">
        <v>3286</v>
      </c>
      <c r="C4304">
        <v>4</v>
      </c>
      <c r="D4304">
        <v>4</v>
      </c>
      <c r="E4304">
        <v>1</v>
      </c>
      <c r="F4304">
        <v>3</v>
      </c>
      <c r="G4304">
        <v>2</v>
      </c>
      <c r="H4304" t="s">
        <v>491</v>
      </c>
      <c r="I4304">
        <v>933</v>
      </c>
      <c r="J4304">
        <v>135</v>
      </c>
      <c r="L4304">
        <v>7</v>
      </c>
      <c r="M4304" t="s">
        <v>494</v>
      </c>
      <c r="N4304" t="s">
        <v>495</v>
      </c>
      <c r="O4304" t="s">
        <v>489</v>
      </c>
      <c r="P4304" s="1">
        <v>45725</v>
      </c>
      <c r="Q4304" s="1">
        <v>45722</v>
      </c>
      <c r="R4304" t="s">
        <v>496</v>
      </c>
      <c r="S4304">
        <v>782.6</v>
      </c>
      <c r="T4304">
        <v>50</v>
      </c>
    </row>
    <row r="4305" spans="1:20" x14ac:dyDescent="0.25">
      <c r="A4305" s="1">
        <v>45722</v>
      </c>
      <c r="B4305">
        <v>4960</v>
      </c>
      <c r="C4305">
        <v>1</v>
      </c>
      <c r="D4305">
        <v>5</v>
      </c>
      <c r="E4305">
        <v>4</v>
      </c>
      <c r="F4305">
        <v>3</v>
      </c>
      <c r="G4305">
        <v>3</v>
      </c>
      <c r="H4305" t="s">
        <v>492</v>
      </c>
      <c r="I4305">
        <v>576</v>
      </c>
      <c r="J4305">
        <v>130</v>
      </c>
      <c r="L4305">
        <v>3</v>
      </c>
      <c r="M4305" t="s">
        <v>487</v>
      </c>
      <c r="N4305" t="s">
        <v>488</v>
      </c>
      <c r="O4305" t="s">
        <v>489</v>
      </c>
      <c r="P4305" s="1">
        <v>45730</v>
      </c>
      <c r="Q4305" s="1">
        <v>45722</v>
      </c>
      <c r="R4305" t="s">
        <v>496</v>
      </c>
      <c r="S4305">
        <v>529.20000000000005</v>
      </c>
      <c r="T4305">
        <v>50</v>
      </c>
    </row>
    <row r="4306" spans="1:20" x14ac:dyDescent="0.25">
      <c r="A4306" s="1">
        <v>45722</v>
      </c>
      <c r="B4306">
        <v>4157</v>
      </c>
      <c r="C4306">
        <v>4</v>
      </c>
      <c r="D4306">
        <v>4</v>
      </c>
      <c r="E4306">
        <v>4</v>
      </c>
      <c r="F4306">
        <v>4</v>
      </c>
      <c r="G4306">
        <v>2</v>
      </c>
      <c r="H4306" t="s">
        <v>492</v>
      </c>
      <c r="I4306">
        <v>139</v>
      </c>
      <c r="J4306">
        <v>42</v>
      </c>
      <c r="L4306">
        <v>6</v>
      </c>
      <c r="M4306" t="s">
        <v>492</v>
      </c>
      <c r="N4306" t="s">
        <v>495</v>
      </c>
      <c r="O4306" t="s">
        <v>489</v>
      </c>
      <c r="P4306" s="1">
        <v>45728</v>
      </c>
      <c r="Q4306" s="1">
        <v>45722</v>
      </c>
      <c r="R4306" t="s">
        <v>496</v>
      </c>
      <c r="S4306">
        <v>161.69999999999999</v>
      </c>
      <c r="T4306">
        <v>50</v>
      </c>
    </row>
    <row r="4307" spans="1:20" x14ac:dyDescent="0.25">
      <c r="A4307" s="1">
        <v>45722</v>
      </c>
      <c r="B4307">
        <v>3658</v>
      </c>
      <c r="C4307">
        <v>2</v>
      </c>
      <c r="D4307">
        <v>4</v>
      </c>
      <c r="E4307">
        <v>5</v>
      </c>
      <c r="F4307">
        <v>2</v>
      </c>
      <c r="G4307">
        <v>1</v>
      </c>
      <c r="H4307" t="s">
        <v>486</v>
      </c>
      <c r="I4307">
        <v>471</v>
      </c>
      <c r="J4307">
        <v>191</v>
      </c>
      <c r="L4307">
        <v>7</v>
      </c>
      <c r="M4307" t="s">
        <v>494</v>
      </c>
      <c r="N4307" t="s">
        <v>488</v>
      </c>
      <c r="O4307" t="s">
        <v>489</v>
      </c>
      <c r="P4307" s="1">
        <v>45729</v>
      </c>
      <c r="Q4307" s="1">
        <v>45722</v>
      </c>
      <c r="R4307" t="s">
        <v>498</v>
      </c>
      <c r="S4307">
        <v>470.4</v>
      </c>
      <c r="T4307">
        <v>10</v>
      </c>
    </row>
    <row r="4308" spans="1:20" x14ac:dyDescent="0.25">
      <c r="A4308" s="1">
        <v>45722</v>
      </c>
      <c r="B4308">
        <v>1332</v>
      </c>
      <c r="C4308">
        <v>2</v>
      </c>
      <c r="D4308">
        <v>5</v>
      </c>
      <c r="E4308">
        <v>2</v>
      </c>
      <c r="F4308">
        <v>2</v>
      </c>
      <c r="G4308">
        <v>1</v>
      </c>
      <c r="H4308" t="s">
        <v>492</v>
      </c>
      <c r="I4308">
        <v>359</v>
      </c>
      <c r="J4308">
        <v>191</v>
      </c>
      <c r="K4308" s="1">
        <v>45738</v>
      </c>
      <c r="L4308">
        <v>9</v>
      </c>
      <c r="M4308" t="s">
        <v>487</v>
      </c>
      <c r="N4308" t="s">
        <v>495</v>
      </c>
      <c r="O4308" t="s">
        <v>497</v>
      </c>
      <c r="R4308" t="s">
        <v>490</v>
      </c>
      <c r="S4308">
        <v>385</v>
      </c>
      <c r="T4308">
        <v>0</v>
      </c>
    </row>
    <row r="4309" spans="1:20" x14ac:dyDescent="0.25">
      <c r="A4309" s="1">
        <v>45722</v>
      </c>
      <c r="B4309">
        <v>3754</v>
      </c>
      <c r="C4309">
        <v>2</v>
      </c>
      <c r="D4309">
        <v>3</v>
      </c>
      <c r="E4309">
        <v>4</v>
      </c>
      <c r="F4309">
        <v>4</v>
      </c>
      <c r="G4309">
        <v>2</v>
      </c>
      <c r="H4309" t="s">
        <v>492</v>
      </c>
      <c r="I4309">
        <v>872</v>
      </c>
      <c r="J4309">
        <v>38</v>
      </c>
      <c r="L4309">
        <v>1</v>
      </c>
      <c r="M4309" t="s">
        <v>487</v>
      </c>
      <c r="N4309" t="s">
        <v>495</v>
      </c>
      <c r="O4309" t="s">
        <v>489</v>
      </c>
      <c r="P4309" s="1">
        <v>45731</v>
      </c>
      <c r="Q4309" s="1">
        <v>45722</v>
      </c>
      <c r="R4309" t="s">
        <v>493</v>
      </c>
      <c r="S4309">
        <v>658</v>
      </c>
      <c r="T4309">
        <v>30</v>
      </c>
    </row>
    <row r="4310" spans="1:20" x14ac:dyDescent="0.25">
      <c r="A4310" s="1">
        <v>45722</v>
      </c>
      <c r="B4310">
        <v>4805</v>
      </c>
      <c r="C4310">
        <v>4</v>
      </c>
      <c r="D4310">
        <v>5</v>
      </c>
      <c r="E4310">
        <v>5</v>
      </c>
      <c r="F4310">
        <v>3</v>
      </c>
      <c r="G4310">
        <v>2</v>
      </c>
      <c r="H4310" t="s">
        <v>491</v>
      </c>
      <c r="I4310">
        <v>832</v>
      </c>
      <c r="J4310">
        <v>191</v>
      </c>
      <c r="K4310" s="1">
        <v>45749</v>
      </c>
      <c r="L4310">
        <v>3</v>
      </c>
      <c r="M4310" t="s">
        <v>487</v>
      </c>
      <c r="N4310" t="s">
        <v>495</v>
      </c>
      <c r="O4310" t="s">
        <v>497</v>
      </c>
      <c r="R4310" t="s">
        <v>490</v>
      </c>
      <c r="S4310">
        <v>716.1</v>
      </c>
      <c r="T4310">
        <v>0</v>
      </c>
    </row>
    <row r="4311" spans="1:20" x14ac:dyDescent="0.25">
      <c r="A4311" s="1">
        <v>45722</v>
      </c>
      <c r="B4311">
        <v>3293</v>
      </c>
      <c r="C4311">
        <v>2</v>
      </c>
      <c r="D4311">
        <v>3</v>
      </c>
      <c r="E4311">
        <v>4</v>
      </c>
      <c r="F4311">
        <v>3</v>
      </c>
      <c r="G4311">
        <v>3</v>
      </c>
      <c r="H4311" t="s">
        <v>486</v>
      </c>
      <c r="I4311">
        <v>517</v>
      </c>
      <c r="J4311">
        <v>30</v>
      </c>
      <c r="K4311" s="1">
        <v>45743</v>
      </c>
      <c r="L4311">
        <v>5</v>
      </c>
      <c r="M4311" t="s">
        <v>492</v>
      </c>
      <c r="N4311" t="s">
        <v>495</v>
      </c>
      <c r="O4311" t="s">
        <v>497</v>
      </c>
      <c r="R4311" t="s">
        <v>490</v>
      </c>
      <c r="S4311">
        <v>382.9</v>
      </c>
      <c r="T4311">
        <v>0</v>
      </c>
    </row>
    <row r="4312" spans="1:20" x14ac:dyDescent="0.25">
      <c r="A4312" s="1">
        <v>45723</v>
      </c>
      <c r="B4312">
        <v>55</v>
      </c>
      <c r="C4312">
        <v>3</v>
      </c>
      <c r="D4312">
        <v>4</v>
      </c>
      <c r="E4312">
        <v>3</v>
      </c>
      <c r="F4312">
        <v>5</v>
      </c>
      <c r="G4312">
        <v>1</v>
      </c>
      <c r="H4312" t="s">
        <v>486</v>
      </c>
      <c r="I4312">
        <v>852</v>
      </c>
      <c r="J4312">
        <v>79</v>
      </c>
      <c r="L4312">
        <v>3</v>
      </c>
      <c r="M4312" t="s">
        <v>492</v>
      </c>
      <c r="N4312" t="s">
        <v>488</v>
      </c>
      <c r="O4312" t="s">
        <v>489</v>
      </c>
      <c r="P4312" s="1">
        <v>45724</v>
      </c>
      <c r="Q4312" s="1">
        <v>45723</v>
      </c>
      <c r="R4312" t="s">
        <v>496</v>
      </c>
      <c r="S4312">
        <v>686.7</v>
      </c>
      <c r="T4312">
        <v>50</v>
      </c>
    </row>
    <row r="4313" spans="1:20" x14ac:dyDescent="0.25">
      <c r="A4313" s="1">
        <v>45723</v>
      </c>
      <c r="B4313">
        <v>1115</v>
      </c>
      <c r="C4313">
        <v>5</v>
      </c>
      <c r="D4313">
        <v>3</v>
      </c>
      <c r="E4313">
        <v>3</v>
      </c>
      <c r="F4313">
        <v>3</v>
      </c>
      <c r="G4313">
        <v>1</v>
      </c>
      <c r="H4313" t="s">
        <v>492</v>
      </c>
      <c r="I4313">
        <v>457</v>
      </c>
      <c r="J4313">
        <v>185</v>
      </c>
      <c r="L4313">
        <v>8</v>
      </c>
      <c r="M4313" t="s">
        <v>494</v>
      </c>
      <c r="N4313" t="s">
        <v>488</v>
      </c>
      <c r="O4313" t="s">
        <v>497</v>
      </c>
      <c r="P4313" s="1">
        <v>45725</v>
      </c>
      <c r="Q4313" s="1">
        <v>45723</v>
      </c>
      <c r="R4313" t="s">
        <v>496</v>
      </c>
      <c r="S4313">
        <v>484.4</v>
      </c>
      <c r="T4313">
        <v>50</v>
      </c>
    </row>
    <row r="4314" spans="1:20" x14ac:dyDescent="0.25">
      <c r="A4314" s="1">
        <v>45723</v>
      </c>
      <c r="B4314">
        <v>1873</v>
      </c>
      <c r="C4314">
        <v>2</v>
      </c>
      <c r="D4314">
        <v>3</v>
      </c>
      <c r="E4314">
        <v>3</v>
      </c>
      <c r="F4314">
        <v>1</v>
      </c>
      <c r="G4314">
        <v>1</v>
      </c>
      <c r="H4314" t="s">
        <v>486</v>
      </c>
      <c r="I4314">
        <v>790</v>
      </c>
      <c r="J4314">
        <v>22</v>
      </c>
      <c r="K4314" s="1">
        <v>45752</v>
      </c>
      <c r="L4314">
        <v>10</v>
      </c>
      <c r="M4314" t="s">
        <v>494</v>
      </c>
      <c r="N4314" t="s">
        <v>488</v>
      </c>
      <c r="O4314" t="s">
        <v>489</v>
      </c>
      <c r="R4314" t="s">
        <v>490</v>
      </c>
      <c r="S4314">
        <v>568.4</v>
      </c>
      <c r="T4314">
        <v>0</v>
      </c>
    </row>
    <row r="4315" spans="1:20" x14ac:dyDescent="0.25">
      <c r="A4315" s="1">
        <v>45723</v>
      </c>
      <c r="B4315">
        <v>976</v>
      </c>
      <c r="C4315">
        <v>4</v>
      </c>
      <c r="D4315">
        <v>3</v>
      </c>
      <c r="E4315">
        <v>4</v>
      </c>
      <c r="F4315">
        <v>3</v>
      </c>
      <c r="G4315">
        <v>2</v>
      </c>
      <c r="H4315" t="s">
        <v>491</v>
      </c>
      <c r="I4315">
        <v>709</v>
      </c>
      <c r="J4315">
        <v>163</v>
      </c>
      <c r="L4315">
        <v>6</v>
      </c>
      <c r="M4315" t="s">
        <v>487</v>
      </c>
      <c r="N4315" t="s">
        <v>495</v>
      </c>
      <c r="O4315" t="s">
        <v>489</v>
      </c>
      <c r="P4315" s="1">
        <v>45732</v>
      </c>
      <c r="Q4315" s="1">
        <v>45723</v>
      </c>
      <c r="R4315" t="s">
        <v>498</v>
      </c>
      <c r="S4315">
        <v>617.4</v>
      </c>
      <c r="T4315">
        <v>10</v>
      </c>
    </row>
    <row r="4316" spans="1:20" x14ac:dyDescent="0.25">
      <c r="A4316" s="1">
        <v>45723</v>
      </c>
      <c r="B4316">
        <v>1792</v>
      </c>
      <c r="C4316">
        <v>2</v>
      </c>
      <c r="D4316">
        <v>2</v>
      </c>
      <c r="E4316">
        <v>1</v>
      </c>
      <c r="F4316">
        <v>5</v>
      </c>
      <c r="G4316">
        <v>1</v>
      </c>
      <c r="H4316" t="s">
        <v>486</v>
      </c>
      <c r="I4316">
        <v>927</v>
      </c>
      <c r="J4316">
        <v>28</v>
      </c>
      <c r="K4316" s="1">
        <v>45733</v>
      </c>
      <c r="L4316">
        <v>2</v>
      </c>
      <c r="M4316" t="s">
        <v>494</v>
      </c>
      <c r="N4316" t="s">
        <v>488</v>
      </c>
      <c r="O4316" t="s">
        <v>489</v>
      </c>
      <c r="R4316" t="s">
        <v>490</v>
      </c>
      <c r="S4316">
        <v>668.5</v>
      </c>
      <c r="T4316">
        <v>0</v>
      </c>
    </row>
    <row r="4317" spans="1:20" x14ac:dyDescent="0.25">
      <c r="A4317" s="1">
        <v>45723</v>
      </c>
      <c r="B4317">
        <v>4651</v>
      </c>
      <c r="C4317">
        <v>4</v>
      </c>
      <c r="D4317">
        <v>2</v>
      </c>
      <c r="E4317">
        <v>1</v>
      </c>
      <c r="F4317">
        <v>1</v>
      </c>
      <c r="G4317">
        <v>2</v>
      </c>
      <c r="H4317" t="s">
        <v>492</v>
      </c>
      <c r="I4317">
        <v>764</v>
      </c>
      <c r="J4317">
        <v>60</v>
      </c>
      <c r="L4317">
        <v>1</v>
      </c>
      <c r="M4317" t="s">
        <v>487</v>
      </c>
      <c r="N4317" t="s">
        <v>488</v>
      </c>
      <c r="O4317" t="s">
        <v>497</v>
      </c>
      <c r="P4317" s="1">
        <v>45728</v>
      </c>
      <c r="Q4317" s="1">
        <v>45723</v>
      </c>
      <c r="R4317" t="s">
        <v>496</v>
      </c>
      <c r="S4317">
        <v>611.79999999999995</v>
      </c>
      <c r="T4317">
        <v>50</v>
      </c>
    </row>
    <row r="4318" spans="1:20" x14ac:dyDescent="0.25">
      <c r="A4318" s="1">
        <v>45723</v>
      </c>
      <c r="B4318">
        <v>2912</v>
      </c>
      <c r="C4318">
        <v>5</v>
      </c>
      <c r="D4318">
        <v>4</v>
      </c>
      <c r="E4318">
        <v>3</v>
      </c>
      <c r="F4318">
        <v>5</v>
      </c>
      <c r="G4318">
        <v>3</v>
      </c>
      <c r="H4318" t="s">
        <v>486</v>
      </c>
      <c r="I4318">
        <v>491</v>
      </c>
      <c r="J4318">
        <v>57</v>
      </c>
      <c r="L4318">
        <v>10</v>
      </c>
      <c r="M4318" t="s">
        <v>494</v>
      </c>
      <c r="N4318" t="s">
        <v>488</v>
      </c>
      <c r="O4318" t="s">
        <v>497</v>
      </c>
      <c r="P4318" s="1">
        <v>45727</v>
      </c>
      <c r="Q4318" s="1">
        <v>45723</v>
      </c>
      <c r="R4318" t="s">
        <v>493</v>
      </c>
      <c r="S4318">
        <v>404.6</v>
      </c>
      <c r="T4318">
        <v>30</v>
      </c>
    </row>
    <row r="4319" spans="1:20" x14ac:dyDescent="0.25">
      <c r="A4319" s="1">
        <v>45723</v>
      </c>
      <c r="B4319">
        <v>1471</v>
      </c>
      <c r="C4319">
        <v>4</v>
      </c>
      <c r="D4319">
        <v>5</v>
      </c>
      <c r="E4319">
        <v>2</v>
      </c>
      <c r="F4319">
        <v>5</v>
      </c>
      <c r="G4319">
        <v>2</v>
      </c>
      <c r="H4319" t="s">
        <v>486</v>
      </c>
      <c r="I4319">
        <v>590</v>
      </c>
      <c r="J4319">
        <v>88</v>
      </c>
      <c r="K4319" s="1">
        <v>45739</v>
      </c>
      <c r="L4319">
        <v>5</v>
      </c>
      <c r="M4319" t="s">
        <v>492</v>
      </c>
      <c r="N4319" t="s">
        <v>495</v>
      </c>
      <c r="O4319" t="s">
        <v>489</v>
      </c>
      <c r="R4319" t="s">
        <v>490</v>
      </c>
      <c r="S4319">
        <v>474.6</v>
      </c>
      <c r="T4319">
        <v>0</v>
      </c>
    </row>
    <row r="4320" spans="1:20" x14ac:dyDescent="0.25">
      <c r="A4320" s="1">
        <v>45723</v>
      </c>
      <c r="B4320">
        <v>3926</v>
      </c>
      <c r="C4320">
        <v>5</v>
      </c>
      <c r="D4320">
        <v>3</v>
      </c>
      <c r="E4320">
        <v>5</v>
      </c>
      <c r="F4320">
        <v>2</v>
      </c>
      <c r="G4320">
        <v>3</v>
      </c>
      <c r="H4320" t="s">
        <v>492</v>
      </c>
      <c r="I4320">
        <v>939</v>
      </c>
      <c r="J4320">
        <v>54</v>
      </c>
      <c r="L4320">
        <v>9</v>
      </c>
      <c r="M4320" t="s">
        <v>492</v>
      </c>
      <c r="N4320" t="s">
        <v>488</v>
      </c>
      <c r="O4320" t="s">
        <v>497</v>
      </c>
      <c r="P4320" s="1">
        <v>45724</v>
      </c>
      <c r="Q4320" s="1">
        <v>45723</v>
      </c>
      <c r="R4320" t="s">
        <v>498</v>
      </c>
      <c r="S4320">
        <v>702.1</v>
      </c>
      <c r="T4320">
        <v>10</v>
      </c>
    </row>
    <row r="4321" spans="1:20" x14ac:dyDescent="0.25">
      <c r="A4321" s="1">
        <v>45723</v>
      </c>
      <c r="B4321">
        <v>2830</v>
      </c>
      <c r="C4321">
        <v>2</v>
      </c>
      <c r="D4321">
        <v>2</v>
      </c>
      <c r="E4321">
        <v>3</v>
      </c>
      <c r="F4321">
        <v>4</v>
      </c>
      <c r="G4321">
        <v>3</v>
      </c>
      <c r="H4321" t="s">
        <v>486</v>
      </c>
      <c r="I4321">
        <v>982</v>
      </c>
      <c r="J4321">
        <v>146</v>
      </c>
      <c r="K4321" s="1">
        <v>45748</v>
      </c>
      <c r="L4321">
        <v>10</v>
      </c>
      <c r="M4321" t="s">
        <v>487</v>
      </c>
      <c r="N4321" t="s">
        <v>488</v>
      </c>
      <c r="O4321" t="s">
        <v>497</v>
      </c>
      <c r="R4321" t="s">
        <v>490</v>
      </c>
      <c r="S4321">
        <v>789.6</v>
      </c>
      <c r="T4321">
        <v>0</v>
      </c>
    </row>
    <row r="4322" spans="1:20" x14ac:dyDescent="0.25">
      <c r="A4322" s="1">
        <v>45724</v>
      </c>
      <c r="B4322">
        <v>4028</v>
      </c>
      <c r="C4322">
        <v>3</v>
      </c>
      <c r="D4322">
        <v>5</v>
      </c>
      <c r="E4322">
        <v>5</v>
      </c>
      <c r="F4322">
        <v>5</v>
      </c>
      <c r="G4322">
        <v>2</v>
      </c>
      <c r="H4322" t="s">
        <v>486</v>
      </c>
      <c r="I4322">
        <v>862</v>
      </c>
      <c r="J4322">
        <v>182</v>
      </c>
      <c r="K4322" s="1">
        <v>45753</v>
      </c>
      <c r="L4322">
        <v>9</v>
      </c>
      <c r="M4322" t="s">
        <v>494</v>
      </c>
      <c r="N4322" t="s">
        <v>488</v>
      </c>
      <c r="O4322" t="s">
        <v>497</v>
      </c>
      <c r="R4322" t="s">
        <v>490</v>
      </c>
      <c r="S4322">
        <v>730.8</v>
      </c>
      <c r="T4322">
        <v>0</v>
      </c>
    </row>
    <row r="4323" spans="1:20" x14ac:dyDescent="0.25">
      <c r="A4323" s="1">
        <v>45724</v>
      </c>
      <c r="B4323">
        <v>1326</v>
      </c>
      <c r="C4323">
        <v>2</v>
      </c>
      <c r="D4323">
        <v>3</v>
      </c>
      <c r="E4323">
        <v>5</v>
      </c>
      <c r="F4323">
        <v>3</v>
      </c>
      <c r="G4323">
        <v>3</v>
      </c>
      <c r="H4323" t="s">
        <v>492</v>
      </c>
      <c r="I4323">
        <v>412</v>
      </c>
      <c r="J4323">
        <v>67</v>
      </c>
      <c r="L4323">
        <v>1</v>
      </c>
      <c r="M4323" t="s">
        <v>494</v>
      </c>
      <c r="N4323" t="s">
        <v>495</v>
      </c>
      <c r="O4323" t="s">
        <v>497</v>
      </c>
      <c r="P4323" s="1">
        <v>45733</v>
      </c>
      <c r="Q4323" s="1">
        <v>45724</v>
      </c>
      <c r="R4323" t="s">
        <v>496</v>
      </c>
      <c r="S4323">
        <v>370.3</v>
      </c>
      <c r="T4323">
        <v>50</v>
      </c>
    </row>
    <row r="4324" spans="1:20" x14ac:dyDescent="0.25">
      <c r="A4324" s="1">
        <v>45724</v>
      </c>
      <c r="B4324">
        <v>1946</v>
      </c>
      <c r="C4324">
        <v>5</v>
      </c>
      <c r="D4324">
        <v>5</v>
      </c>
      <c r="E4324">
        <v>3</v>
      </c>
      <c r="F4324">
        <v>2</v>
      </c>
      <c r="G4324">
        <v>2</v>
      </c>
      <c r="H4324" t="s">
        <v>492</v>
      </c>
      <c r="I4324">
        <v>190</v>
      </c>
      <c r="J4324">
        <v>126</v>
      </c>
      <c r="K4324" s="1">
        <v>45744</v>
      </c>
      <c r="L4324">
        <v>3</v>
      </c>
      <c r="M4324" t="s">
        <v>494</v>
      </c>
      <c r="N4324" t="s">
        <v>488</v>
      </c>
      <c r="O4324" t="s">
        <v>497</v>
      </c>
      <c r="R4324" t="s">
        <v>490</v>
      </c>
      <c r="S4324">
        <v>221.2</v>
      </c>
      <c r="T4324">
        <v>0</v>
      </c>
    </row>
    <row r="4325" spans="1:20" x14ac:dyDescent="0.25">
      <c r="A4325" s="1">
        <v>45724</v>
      </c>
      <c r="B4325">
        <v>1754</v>
      </c>
      <c r="C4325">
        <v>1</v>
      </c>
      <c r="D4325">
        <v>1</v>
      </c>
      <c r="E4325">
        <v>1</v>
      </c>
      <c r="F4325">
        <v>1</v>
      </c>
      <c r="G4325">
        <v>1</v>
      </c>
      <c r="H4325" t="s">
        <v>491</v>
      </c>
      <c r="I4325">
        <v>187</v>
      </c>
      <c r="J4325">
        <v>27</v>
      </c>
      <c r="L4325">
        <v>6</v>
      </c>
      <c r="M4325" t="s">
        <v>487</v>
      </c>
      <c r="N4325" t="s">
        <v>488</v>
      </c>
      <c r="O4325" t="s">
        <v>489</v>
      </c>
      <c r="P4325" s="1">
        <v>45733</v>
      </c>
      <c r="Q4325" s="1">
        <v>45724</v>
      </c>
      <c r="R4325" t="s">
        <v>496</v>
      </c>
      <c r="S4325">
        <v>184.8</v>
      </c>
      <c r="T4325">
        <v>50</v>
      </c>
    </row>
    <row r="4326" spans="1:20" x14ac:dyDescent="0.25">
      <c r="A4326" s="1">
        <v>45724</v>
      </c>
      <c r="B4326">
        <v>2715</v>
      </c>
      <c r="C4326">
        <v>1</v>
      </c>
      <c r="D4326">
        <v>3</v>
      </c>
      <c r="E4326">
        <v>2</v>
      </c>
      <c r="F4326">
        <v>4</v>
      </c>
      <c r="G4326">
        <v>2</v>
      </c>
      <c r="H4326" t="s">
        <v>492</v>
      </c>
      <c r="I4326">
        <v>394</v>
      </c>
      <c r="J4326">
        <v>46</v>
      </c>
      <c r="L4326">
        <v>5</v>
      </c>
      <c r="M4326" t="s">
        <v>494</v>
      </c>
      <c r="N4326" t="s">
        <v>488</v>
      </c>
      <c r="O4326" t="s">
        <v>497</v>
      </c>
      <c r="P4326" s="1">
        <v>45728</v>
      </c>
      <c r="Q4326" s="1">
        <v>45724</v>
      </c>
      <c r="R4326" t="s">
        <v>496</v>
      </c>
      <c r="S4326">
        <v>343</v>
      </c>
      <c r="T4326">
        <v>50</v>
      </c>
    </row>
    <row r="4327" spans="1:20" x14ac:dyDescent="0.25">
      <c r="A4327" s="1">
        <v>45724</v>
      </c>
      <c r="B4327">
        <v>2173</v>
      </c>
      <c r="C4327">
        <v>1</v>
      </c>
      <c r="D4327">
        <v>5</v>
      </c>
      <c r="E4327">
        <v>3</v>
      </c>
      <c r="F4327">
        <v>2</v>
      </c>
      <c r="G4327">
        <v>3</v>
      </c>
      <c r="H4327" t="s">
        <v>492</v>
      </c>
      <c r="I4327">
        <v>743</v>
      </c>
      <c r="J4327">
        <v>28</v>
      </c>
      <c r="L4327">
        <v>4</v>
      </c>
      <c r="M4327" t="s">
        <v>492</v>
      </c>
      <c r="N4327" t="s">
        <v>495</v>
      </c>
      <c r="O4327" t="s">
        <v>497</v>
      </c>
      <c r="P4327" s="1">
        <v>45733</v>
      </c>
      <c r="Q4327" s="1">
        <v>45724</v>
      </c>
      <c r="R4327" t="s">
        <v>498</v>
      </c>
      <c r="S4327">
        <v>546.70000000000005</v>
      </c>
      <c r="T4327">
        <v>10</v>
      </c>
    </row>
    <row r="4328" spans="1:20" x14ac:dyDescent="0.25">
      <c r="A4328" s="1">
        <v>45724</v>
      </c>
      <c r="B4328">
        <v>2164</v>
      </c>
      <c r="C4328">
        <v>2</v>
      </c>
      <c r="D4328">
        <v>3</v>
      </c>
      <c r="E4328">
        <v>5</v>
      </c>
      <c r="F4328">
        <v>5</v>
      </c>
      <c r="G4328">
        <v>3</v>
      </c>
      <c r="H4328" t="s">
        <v>486</v>
      </c>
      <c r="I4328">
        <v>242</v>
      </c>
      <c r="J4328">
        <v>177</v>
      </c>
      <c r="K4328" s="1">
        <v>45740</v>
      </c>
      <c r="L4328">
        <v>2</v>
      </c>
      <c r="M4328" t="s">
        <v>494</v>
      </c>
      <c r="N4328" t="s">
        <v>488</v>
      </c>
      <c r="O4328" t="s">
        <v>489</v>
      </c>
      <c r="R4328" t="s">
        <v>490</v>
      </c>
      <c r="S4328">
        <v>293.3</v>
      </c>
      <c r="T4328">
        <v>0</v>
      </c>
    </row>
    <row r="4329" spans="1:20" x14ac:dyDescent="0.25">
      <c r="A4329" s="1">
        <v>45724</v>
      </c>
      <c r="B4329">
        <v>3392</v>
      </c>
      <c r="C4329">
        <v>4</v>
      </c>
      <c r="D4329">
        <v>3</v>
      </c>
      <c r="E4329">
        <v>4</v>
      </c>
      <c r="F4329">
        <v>2</v>
      </c>
      <c r="G4329">
        <v>1</v>
      </c>
      <c r="H4329" t="s">
        <v>492</v>
      </c>
      <c r="I4329">
        <v>404</v>
      </c>
      <c r="J4329">
        <v>33</v>
      </c>
      <c r="L4329">
        <v>4</v>
      </c>
      <c r="M4329" t="s">
        <v>492</v>
      </c>
      <c r="N4329" t="s">
        <v>488</v>
      </c>
      <c r="O4329" t="s">
        <v>497</v>
      </c>
      <c r="P4329" s="1">
        <v>45725</v>
      </c>
      <c r="Q4329" s="1">
        <v>45724</v>
      </c>
      <c r="R4329" t="s">
        <v>496</v>
      </c>
      <c r="S4329">
        <v>340.9</v>
      </c>
      <c r="T4329">
        <v>50</v>
      </c>
    </row>
    <row r="4330" spans="1:20" x14ac:dyDescent="0.25">
      <c r="A4330" s="1">
        <v>45724</v>
      </c>
      <c r="B4330">
        <v>2215</v>
      </c>
      <c r="C4330">
        <v>3</v>
      </c>
      <c r="D4330">
        <v>1</v>
      </c>
      <c r="E4330">
        <v>4</v>
      </c>
      <c r="F4330">
        <v>3</v>
      </c>
      <c r="G4330">
        <v>2</v>
      </c>
      <c r="H4330" t="s">
        <v>486</v>
      </c>
      <c r="I4330">
        <v>290</v>
      </c>
      <c r="J4330">
        <v>170</v>
      </c>
      <c r="L4330">
        <v>5</v>
      </c>
      <c r="M4330" t="s">
        <v>494</v>
      </c>
      <c r="N4330" t="s">
        <v>488</v>
      </c>
      <c r="O4330" t="s">
        <v>497</v>
      </c>
      <c r="P4330" s="1">
        <v>45729</v>
      </c>
      <c r="Q4330" s="1">
        <v>45724</v>
      </c>
      <c r="R4330" t="s">
        <v>493</v>
      </c>
      <c r="S4330">
        <v>343</v>
      </c>
      <c r="T4330">
        <v>30</v>
      </c>
    </row>
    <row r="4331" spans="1:20" x14ac:dyDescent="0.25">
      <c r="A4331" s="1">
        <v>45724</v>
      </c>
      <c r="B4331">
        <v>1708</v>
      </c>
      <c r="C4331">
        <v>3</v>
      </c>
      <c r="D4331">
        <v>5</v>
      </c>
      <c r="E4331">
        <v>5</v>
      </c>
      <c r="F4331">
        <v>3</v>
      </c>
      <c r="G4331">
        <v>1</v>
      </c>
      <c r="H4331" t="s">
        <v>492</v>
      </c>
      <c r="I4331">
        <v>604</v>
      </c>
      <c r="J4331">
        <v>48</v>
      </c>
      <c r="K4331" s="1">
        <v>45747</v>
      </c>
      <c r="L4331">
        <v>2</v>
      </c>
      <c r="M4331" t="s">
        <v>487</v>
      </c>
      <c r="N4331" t="s">
        <v>495</v>
      </c>
      <c r="O4331" t="s">
        <v>497</v>
      </c>
      <c r="R4331" t="s">
        <v>490</v>
      </c>
      <c r="S4331">
        <v>456.4</v>
      </c>
      <c r="T4331">
        <v>0</v>
      </c>
    </row>
    <row r="4332" spans="1:20" x14ac:dyDescent="0.25">
      <c r="A4332" s="1">
        <v>45725</v>
      </c>
      <c r="B4332">
        <v>4714</v>
      </c>
      <c r="C4332">
        <v>2</v>
      </c>
      <c r="D4332">
        <v>4</v>
      </c>
      <c r="E4332">
        <v>3</v>
      </c>
      <c r="F4332">
        <v>3</v>
      </c>
      <c r="G4332">
        <v>3</v>
      </c>
      <c r="H4332" t="s">
        <v>491</v>
      </c>
      <c r="I4332">
        <v>200</v>
      </c>
      <c r="J4332">
        <v>45</v>
      </c>
      <c r="K4332" s="1">
        <v>45753</v>
      </c>
      <c r="L4332">
        <v>10</v>
      </c>
      <c r="M4332" t="s">
        <v>487</v>
      </c>
      <c r="N4332" t="s">
        <v>488</v>
      </c>
      <c r="O4332" t="s">
        <v>489</v>
      </c>
      <c r="R4332" t="s">
        <v>490</v>
      </c>
      <c r="S4332">
        <v>171.5</v>
      </c>
      <c r="T4332">
        <v>0</v>
      </c>
    </row>
    <row r="4333" spans="1:20" x14ac:dyDescent="0.25">
      <c r="A4333" s="1">
        <v>45725</v>
      </c>
      <c r="B4333">
        <v>3634</v>
      </c>
      <c r="C4333">
        <v>5</v>
      </c>
      <c r="D4333">
        <v>2</v>
      </c>
      <c r="E4333">
        <v>1</v>
      </c>
      <c r="F4333">
        <v>4</v>
      </c>
      <c r="G4333">
        <v>2</v>
      </c>
      <c r="H4333" t="s">
        <v>491</v>
      </c>
      <c r="I4333">
        <v>156</v>
      </c>
      <c r="J4333">
        <v>162</v>
      </c>
      <c r="K4333" s="1">
        <v>45742</v>
      </c>
      <c r="L4333">
        <v>1</v>
      </c>
      <c r="M4333" t="s">
        <v>494</v>
      </c>
      <c r="N4333" t="s">
        <v>488</v>
      </c>
      <c r="O4333" t="s">
        <v>497</v>
      </c>
      <c r="R4333" t="s">
        <v>490</v>
      </c>
      <c r="S4333">
        <v>222.6</v>
      </c>
      <c r="T4333">
        <v>0</v>
      </c>
    </row>
    <row r="4334" spans="1:20" x14ac:dyDescent="0.25">
      <c r="A4334" s="1">
        <v>45725</v>
      </c>
      <c r="B4334">
        <v>4972</v>
      </c>
      <c r="C4334">
        <v>2</v>
      </c>
      <c r="D4334">
        <v>3</v>
      </c>
      <c r="E4334">
        <v>3</v>
      </c>
      <c r="F4334">
        <v>2</v>
      </c>
      <c r="G4334">
        <v>3</v>
      </c>
      <c r="H4334" t="s">
        <v>486</v>
      </c>
      <c r="I4334">
        <v>554</v>
      </c>
      <c r="J4334">
        <v>134</v>
      </c>
      <c r="K4334" s="1">
        <v>45749</v>
      </c>
      <c r="L4334">
        <v>7</v>
      </c>
      <c r="M4334" t="s">
        <v>494</v>
      </c>
      <c r="N4334" t="s">
        <v>488</v>
      </c>
      <c r="O4334" t="s">
        <v>497</v>
      </c>
      <c r="R4334" t="s">
        <v>490</v>
      </c>
      <c r="S4334">
        <v>481.6</v>
      </c>
      <c r="T4334">
        <v>0</v>
      </c>
    </row>
    <row r="4335" spans="1:20" x14ac:dyDescent="0.25">
      <c r="A4335" s="1">
        <v>45725</v>
      </c>
      <c r="B4335">
        <v>4815</v>
      </c>
      <c r="C4335">
        <v>1</v>
      </c>
      <c r="D4335">
        <v>3</v>
      </c>
      <c r="E4335">
        <v>2</v>
      </c>
      <c r="F4335">
        <v>2</v>
      </c>
      <c r="G4335">
        <v>2</v>
      </c>
      <c r="H4335" t="s">
        <v>486</v>
      </c>
      <c r="I4335">
        <v>974</v>
      </c>
      <c r="J4335">
        <v>92</v>
      </c>
      <c r="L4335">
        <v>7</v>
      </c>
      <c r="M4335" t="s">
        <v>492</v>
      </c>
      <c r="N4335" t="s">
        <v>495</v>
      </c>
      <c r="O4335" t="s">
        <v>489</v>
      </c>
      <c r="P4335" s="1">
        <v>45726</v>
      </c>
      <c r="Q4335" s="1">
        <v>45725</v>
      </c>
      <c r="R4335" t="s">
        <v>496</v>
      </c>
      <c r="S4335">
        <v>781.2</v>
      </c>
      <c r="T4335">
        <v>50</v>
      </c>
    </row>
    <row r="4336" spans="1:20" x14ac:dyDescent="0.25">
      <c r="A4336" s="1">
        <v>45725</v>
      </c>
      <c r="B4336">
        <v>3725</v>
      </c>
      <c r="C4336">
        <v>5</v>
      </c>
      <c r="D4336">
        <v>3</v>
      </c>
      <c r="E4336">
        <v>4</v>
      </c>
      <c r="F4336">
        <v>5</v>
      </c>
      <c r="G4336">
        <v>1</v>
      </c>
      <c r="H4336" t="s">
        <v>486</v>
      </c>
      <c r="I4336">
        <v>380</v>
      </c>
      <c r="J4336">
        <v>100</v>
      </c>
      <c r="L4336">
        <v>8</v>
      </c>
      <c r="M4336" t="s">
        <v>487</v>
      </c>
      <c r="N4336" t="s">
        <v>488</v>
      </c>
      <c r="O4336" t="s">
        <v>489</v>
      </c>
      <c r="P4336" s="1">
        <v>45729</v>
      </c>
      <c r="Q4336" s="1">
        <v>45725</v>
      </c>
      <c r="R4336" t="s">
        <v>498</v>
      </c>
      <c r="S4336">
        <v>343</v>
      </c>
      <c r="T4336">
        <v>10</v>
      </c>
    </row>
    <row r="4337" spans="1:20" x14ac:dyDescent="0.25">
      <c r="A4337" s="1">
        <v>45725</v>
      </c>
      <c r="B4337">
        <v>2001</v>
      </c>
      <c r="C4337">
        <v>3</v>
      </c>
      <c r="D4337">
        <v>3</v>
      </c>
      <c r="E4337">
        <v>5</v>
      </c>
      <c r="F4337">
        <v>1</v>
      </c>
      <c r="G4337">
        <v>1</v>
      </c>
      <c r="H4337" t="s">
        <v>491</v>
      </c>
      <c r="I4337">
        <v>108</v>
      </c>
      <c r="J4337">
        <v>86</v>
      </c>
      <c r="L4337">
        <v>10</v>
      </c>
      <c r="M4337" t="s">
        <v>494</v>
      </c>
      <c r="N4337" t="s">
        <v>488</v>
      </c>
      <c r="O4337" t="s">
        <v>497</v>
      </c>
      <c r="P4337" s="1">
        <v>45730</v>
      </c>
      <c r="Q4337" s="1">
        <v>45725</v>
      </c>
      <c r="R4337" t="s">
        <v>496</v>
      </c>
      <c r="S4337">
        <v>170.8</v>
      </c>
      <c r="T4337">
        <v>50</v>
      </c>
    </row>
    <row r="4338" spans="1:20" x14ac:dyDescent="0.25">
      <c r="A4338" s="1">
        <v>45725</v>
      </c>
      <c r="B4338">
        <v>1434</v>
      </c>
      <c r="C4338">
        <v>2</v>
      </c>
      <c r="D4338">
        <v>2</v>
      </c>
      <c r="E4338">
        <v>1</v>
      </c>
      <c r="F4338">
        <v>3</v>
      </c>
      <c r="G4338">
        <v>3</v>
      </c>
      <c r="H4338" t="s">
        <v>491</v>
      </c>
      <c r="I4338">
        <v>975</v>
      </c>
      <c r="J4338">
        <v>163</v>
      </c>
      <c r="L4338">
        <v>6</v>
      </c>
      <c r="M4338" t="s">
        <v>487</v>
      </c>
      <c r="N4338" t="s">
        <v>488</v>
      </c>
      <c r="O4338" t="s">
        <v>489</v>
      </c>
      <c r="P4338" s="1">
        <v>45728</v>
      </c>
      <c r="Q4338" s="1">
        <v>45725</v>
      </c>
      <c r="R4338" t="s">
        <v>493</v>
      </c>
      <c r="S4338">
        <v>817.6</v>
      </c>
      <c r="T4338">
        <v>30</v>
      </c>
    </row>
    <row r="4339" spans="1:20" x14ac:dyDescent="0.25">
      <c r="A4339" s="1">
        <v>45725</v>
      </c>
      <c r="B4339">
        <v>2378</v>
      </c>
      <c r="C4339">
        <v>4</v>
      </c>
      <c r="D4339">
        <v>4</v>
      </c>
      <c r="E4339">
        <v>3</v>
      </c>
      <c r="F4339">
        <v>1</v>
      </c>
      <c r="G4339">
        <v>1</v>
      </c>
      <c r="H4339" t="s">
        <v>492</v>
      </c>
      <c r="I4339">
        <v>902</v>
      </c>
      <c r="J4339">
        <v>160</v>
      </c>
      <c r="K4339" s="1">
        <v>45733</v>
      </c>
      <c r="L4339">
        <v>1</v>
      </c>
      <c r="M4339" t="s">
        <v>487</v>
      </c>
      <c r="N4339" t="s">
        <v>495</v>
      </c>
      <c r="O4339" t="s">
        <v>489</v>
      </c>
      <c r="R4339" t="s">
        <v>490</v>
      </c>
      <c r="S4339">
        <v>743.4</v>
      </c>
      <c r="T4339">
        <v>0</v>
      </c>
    </row>
    <row r="4340" spans="1:20" x14ac:dyDescent="0.25">
      <c r="A4340" s="1">
        <v>45725</v>
      </c>
      <c r="B4340">
        <v>912</v>
      </c>
      <c r="C4340">
        <v>4</v>
      </c>
      <c r="D4340">
        <v>1</v>
      </c>
      <c r="E4340">
        <v>2</v>
      </c>
      <c r="F4340">
        <v>1</v>
      </c>
      <c r="G4340">
        <v>1</v>
      </c>
      <c r="H4340" t="s">
        <v>492</v>
      </c>
      <c r="I4340">
        <v>983</v>
      </c>
      <c r="J4340">
        <v>109</v>
      </c>
      <c r="K4340" s="1">
        <v>45742</v>
      </c>
      <c r="L4340">
        <v>8</v>
      </c>
      <c r="M4340" t="s">
        <v>494</v>
      </c>
      <c r="N4340" t="s">
        <v>488</v>
      </c>
      <c r="O4340" t="s">
        <v>489</v>
      </c>
      <c r="R4340" t="s">
        <v>490</v>
      </c>
      <c r="S4340">
        <v>764.4</v>
      </c>
      <c r="T4340">
        <v>0</v>
      </c>
    </row>
    <row r="4341" spans="1:20" x14ac:dyDescent="0.25">
      <c r="A4341" s="1">
        <v>45725</v>
      </c>
      <c r="B4341">
        <v>434</v>
      </c>
      <c r="C4341">
        <v>3</v>
      </c>
      <c r="D4341">
        <v>4</v>
      </c>
      <c r="E4341">
        <v>3</v>
      </c>
      <c r="F4341">
        <v>3</v>
      </c>
      <c r="G4341">
        <v>3</v>
      </c>
      <c r="H4341" t="s">
        <v>486</v>
      </c>
      <c r="I4341">
        <v>976</v>
      </c>
      <c r="J4341">
        <v>115</v>
      </c>
      <c r="L4341">
        <v>2</v>
      </c>
      <c r="M4341" t="s">
        <v>494</v>
      </c>
      <c r="N4341" t="s">
        <v>488</v>
      </c>
      <c r="O4341" t="s">
        <v>497</v>
      </c>
      <c r="P4341" s="1">
        <v>45727</v>
      </c>
      <c r="Q4341" s="1">
        <v>45725</v>
      </c>
      <c r="R4341" t="s">
        <v>498</v>
      </c>
      <c r="S4341">
        <v>770.7</v>
      </c>
      <c r="T4341">
        <v>10</v>
      </c>
    </row>
    <row r="4342" spans="1:20" x14ac:dyDescent="0.25">
      <c r="A4342" s="1">
        <v>45726</v>
      </c>
      <c r="B4342">
        <v>2884</v>
      </c>
      <c r="C4342">
        <v>5</v>
      </c>
      <c r="D4342">
        <v>2</v>
      </c>
      <c r="E4342">
        <v>2</v>
      </c>
      <c r="F4342">
        <v>3</v>
      </c>
      <c r="G4342">
        <v>3</v>
      </c>
      <c r="H4342" t="s">
        <v>491</v>
      </c>
      <c r="I4342">
        <v>184</v>
      </c>
      <c r="J4342">
        <v>171</v>
      </c>
      <c r="K4342" s="1">
        <v>45740</v>
      </c>
      <c r="L4342">
        <v>3</v>
      </c>
      <c r="M4342" t="s">
        <v>494</v>
      </c>
      <c r="N4342" t="s">
        <v>488</v>
      </c>
      <c r="O4342" t="s">
        <v>497</v>
      </c>
      <c r="R4342" t="s">
        <v>490</v>
      </c>
      <c r="S4342">
        <v>248.5</v>
      </c>
      <c r="T4342">
        <v>0</v>
      </c>
    </row>
    <row r="4343" spans="1:20" x14ac:dyDescent="0.25">
      <c r="A4343" s="1">
        <v>45726</v>
      </c>
      <c r="B4343">
        <v>3915</v>
      </c>
      <c r="C4343">
        <v>1</v>
      </c>
      <c r="D4343">
        <v>5</v>
      </c>
      <c r="E4343">
        <v>3</v>
      </c>
      <c r="F4343">
        <v>5</v>
      </c>
      <c r="G4343">
        <v>3</v>
      </c>
      <c r="H4343" t="s">
        <v>492</v>
      </c>
      <c r="I4343">
        <v>287</v>
      </c>
      <c r="J4343">
        <v>137</v>
      </c>
      <c r="K4343" s="1">
        <v>45751</v>
      </c>
      <c r="L4343">
        <v>8</v>
      </c>
      <c r="M4343" t="s">
        <v>494</v>
      </c>
      <c r="N4343" t="s">
        <v>495</v>
      </c>
      <c r="O4343" t="s">
        <v>489</v>
      </c>
      <c r="R4343" t="s">
        <v>490</v>
      </c>
      <c r="S4343">
        <v>296.8</v>
      </c>
      <c r="T4343">
        <v>0</v>
      </c>
    </row>
    <row r="4344" spans="1:20" x14ac:dyDescent="0.25">
      <c r="A4344" s="1">
        <v>45726</v>
      </c>
      <c r="B4344">
        <v>4822</v>
      </c>
      <c r="C4344">
        <v>4</v>
      </c>
      <c r="D4344">
        <v>1</v>
      </c>
      <c r="E4344">
        <v>1</v>
      </c>
      <c r="F4344">
        <v>4</v>
      </c>
      <c r="G4344">
        <v>2</v>
      </c>
      <c r="H4344" t="s">
        <v>491</v>
      </c>
      <c r="I4344">
        <v>942</v>
      </c>
      <c r="J4344">
        <v>81</v>
      </c>
      <c r="K4344" s="1">
        <v>45748</v>
      </c>
      <c r="L4344">
        <v>4</v>
      </c>
      <c r="M4344" t="s">
        <v>492</v>
      </c>
      <c r="N4344" t="s">
        <v>488</v>
      </c>
      <c r="O4344" t="s">
        <v>489</v>
      </c>
      <c r="R4344" t="s">
        <v>490</v>
      </c>
      <c r="S4344">
        <v>716.1</v>
      </c>
      <c r="T4344">
        <v>0</v>
      </c>
    </row>
    <row r="4345" spans="1:20" x14ac:dyDescent="0.25">
      <c r="A4345" s="1">
        <v>45726</v>
      </c>
      <c r="B4345">
        <v>435</v>
      </c>
      <c r="C4345">
        <v>4</v>
      </c>
      <c r="D4345">
        <v>1</v>
      </c>
      <c r="E4345">
        <v>1</v>
      </c>
      <c r="F4345">
        <v>3</v>
      </c>
      <c r="G4345">
        <v>3</v>
      </c>
      <c r="H4345" t="s">
        <v>491</v>
      </c>
      <c r="I4345">
        <v>140</v>
      </c>
      <c r="J4345">
        <v>55</v>
      </c>
      <c r="K4345" s="1">
        <v>45736</v>
      </c>
      <c r="L4345">
        <v>5</v>
      </c>
      <c r="M4345" t="s">
        <v>494</v>
      </c>
      <c r="N4345" t="s">
        <v>488</v>
      </c>
      <c r="O4345" t="s">
        <v>489</v>
      </c>
      <c r="R4345" t="s">
        <v>490</v>
      </c>
      <c r="S4345">
        <v>136.5</v>
      </c>
      <c r="T4345">
        <v>0</v>
      </c>
    </row>
    <row r="4346" spans="1:20" x14ac:dyDescent="0.25">
      <c r="A4346" s="1">
        <v>45726</v>
      </c>
      <c r="B4346">
        <v>2780</v>
      </c>
      <c r="C4346">
        <v>2</v>
      </c>
      <c r="D4346">
        <v>5</v>
      </c>
      <c r="E4346">
        <v>5</v>
      </c>
      <c r="F4346">
        <v>1</v>
      </c>
      <c r="G4346">
        <v>2</v>
      </c>
      <c r="H4346" t="s">
        <v>486</v>
      </c>
      <c r="I4346">
        <v>267</v>
      </c>
      <c r="J4346">
        <v>143</v>
      </c>
      <c r="K4346" s="1">
        <v>45746</v>
      </c>
      <c r="L4346">
        <v>9</v>
      </c>
      <c r="M4346" t="s">
        <v>492</v>
      </c>
      <c r="N4346" t="s">
        <v>488</v>
      </c>
      <c r="O4346" t="s">
        <v>489</v>
      </c>
      <c r="R4346" t="s">
        <v>490</v>
      </c>
      <c r="S4346">
        <v>287</v>
      </c>
      <c r="T4346">
        <v>0</v>
      </c>
    </row>
    <row r="4347" spans="1:20" x14ac:dyDescent="0.25">
      <c r="A4347" s="1">
        <v>45726</v>
      </c>
      <c r="B4347">
        <v>3471</v>
      </c>
      <c r="C4347">
        <v>3</v>
      </c>
      <c r="D4347">
        <v>3</v>
      </c>
      <c r="E4347">
        <v>1</v>
      </c>
      <c r="F4347">
        <v>5</v>
      </c>
      <c r="G4347">
        <v>3</v>
      </c>
      <c r="H4347" t="s">
        <v>491</v>
      </c>
      <c r="I4347">
        <v>545</v>
      </c>
      <c r="J4347">
        <v>41</v>
      </c>
      <c r="L4347">
        <v>7</v>
      </c>
      <c r="M4347" t="s">
        <v>494</v>
      </c>
      <c r="N4347" t="s">
        <v>495</v>
      </c>
      <c r="O4347" t="s">
        <v>497</v>
      </c>
      <c r="P4347" s="1">
        <v>45732</v>
      </c>
      <c r="Q4347" s="1">
        <v>45726</v>
      </c>
      <c r="R4347" t="s">
        <v>498</v>
      </c>
      <c r="S4347">
        <v>417.2</v>
      </c>
      <c r="T4347">
        <v>10</v>
      </c>
    </row>
    <row r="4348" spans="1:20" x14ac:dyDescent="0.25">
      <c r="A4348" s="1">
        <v>45726</v>
      </c>
      <c r="B4348">
        <v>660</v>
      </c>
      <c r="C4348">
        <v>4</v>
      </c>
      <c r="D4348">
        <v>2</v>
      </c>
      <c r="E4348">
        <v>2</v>
      </c>
      <c r="F4348">
        <v>2</v>
      </c>
      <c r="G4348">
        <v>2</v>
      </c>
      <c r="H4348" t="s">
        <v>486</v>
      </c>
      <c r="I4348">
        <v>646</v>
      </c>
      <c r="J4348">
        <v>124</v>
      </c>
      <c r="L4348">
        <v>10</v>
      </c>
      <c r="M4348" t="s">
        <v>487</v>
      </c>
      <c r="N4348" t="s">
        <v>488</v>
      </c>
      <c r="O4348" t="s">
        <v>489</v>
      </c>
      <c r="P4348" s="1">
        <v>45729</v>
      </c>
      <c r="Q4348" s="1">
        <v>45726</v>
      </c>
      <c r="R4348" t="s">
        <v>498</v>
      </c>
      <c r="S4348">
        <v>546</v>
      </c>
      <c r="T4348">
        <v>10</v>
      </c>
    </row>
    <row r="4349" spans="1:20" x14ac:dyDescent="0.25">
      <c r="A4349" s="1">
        <v>45726</v>
      </c>
      <c r="B4349">
        <v>2963</v>
      </c>
      <c r="C4349">
        <v>2</v>
      </c>
      <c r="D4349">
        <v>5</v>
      </c>
      <c r="E4349">
        <v>5</v>
      </c>
      <c r="F4349">
        <v>5</v>
      </c>
      <c r="G4349">
        <v>3</v>
      </c>
      <c r="H4349" t="s">
        <v>492</v>
      </c>
      <c r="I4349">
        <v>518</v>
      </c>
      <c r="J4349">
        <v>133</v>
      </c>
      <c r="K4349" s="1">
        <v>45754</v>
      </c>
      <c r="L4349">
        <v>7</v>
      </c>
      <c r="M4349" t="s">
        <v>494</v>
      </c>
      <c r="N4349" t="s">
        <v>488</v>
      </c>
      <c r="O4349" t="s">
        <v>497</v>
      </c>
      <c r="R4349" t="s">
        <v>490</v>
      </c>
      <c r="S4349">
        <v>455.7</v>
      </c>
      <c r="T4349">
        <v>0</v>
      </c>
    </row>
    <row r="4350" spans="1:20" x14ac:dyDescent="0.25">
      <c r="A4350" s="1">
        <v>45726</v>
      </c>
      <c r="B4350">
        <v>4437</v>
      </c>
      <c r="C4350">
        <v>5</v>
      </c>
      <c r="D4350">
        <v>4</v>
      </c>
      <c r="E4350">
        <v>1</v>
      </c>
      <c r="F4350">
        <v>3</v>
      </c>
      <c r="G4350">
        <v>2</v>
      </c>
      <c r="H4350" t="s">
        <v>491</v>
      </c>
      <c r="I4350">
        <v>57</v>
      </c>
      <c r="J4350">
        <v>129</v>
      </c>
      <c r="K4350" s="1">
        <v>45749</v>
      </c>
      <c r="L4350">
        <v>1</v>
      </c>
      <c r="M4350" t="s">
        <v>492</v>
      </c>
      <c r="N4350" t="s">
        <v>488</v>
      </c>
      <c r="O4350" t="s">
        <v>489</v>
      </c>
      <c r="R4350" t="s">
        <v>490</v>
      </c>
      <c r="S4350">
        <v>130.19999999999999</v>
      </c>
      <c r="T4350">
        <v>0</v>
      </c>
    </row>
    <row r="4351" spans="1:20" x14ac:dyDescent="0.25">
      <c r="A4351" s="1">
        <v>45726</v>
      </c>
      <c r="B4351">
        <v>4516</v>
      </c>
      <c r="C4351">
        <v>4</v>
      </c>
      <c r="D4351">
        <v>4</v>
      </c>
      <c r="E4351">
        <v>4</v>
      </c>
      <c r="F4351">
        <v>3</v>
      </c>
      <c r="G4351">
        <v>1</v>
      </c>
      <c r="H4351" t="s">
        <v>486</v>
      </c>
      <c r="I4351">
        <v>962</v>
      </c>
      <c r="J4351">
        <v>22</v>
      </c>
      <c r="L4351">
        <v>1</v>
      </c>
      <c r="M4351" t="s">
        <v>494</v>
      </c>
      <c r="N4351" t="s">
        <v>495</v>
      </c>
      <c r="O4351" t="s">
        <v>497</v>
      </c>
      <c r="P4351" s="1">
        <v>45727</v>
      </c>
      <c r="Q4351" s="1">
        <v>45726</v>
      </c>
      <c r="R4351" t="s">
        <v>496</v>
      </c>
      <c r="S4351">
        <v>723.8</v>
      </c>
      <c r="T4351">
        <v>50</v>
      </c>
    </row>
    <row r="4352" spans="1:20" x14ac:dyDescent="0.25">
      <c r="A4352" s="1">
        <v>45727</v>
      </c>
      <c r="B4352">
        <v>4252</v>
      </c>
      <c r="C4352">
        <v>3</v>
      </c>
      <c r="D4352">
        <v>5</v>
      </c>
      <c r="E4352">
        <v>2</v>
      </c>
      <c r="F4352">
        <v>4</v>
      </c>
      <c r="G4352">
        <v>3</v>
      </c>
      <c r="H4352" t="s">
        <v>491</v>
      </c>
      <c r="I4352">
        <v>674</v>
      </c>
      <c r="J4352">
        <v>183</v>
      </c>
      <c r="L4352">
        <v>8</v>
      </c>
      <c r="M4352" t="s">
        <v>494</v>
      </c>
      <c r="N4352" t="s">
        <v>488</v>
      </c>
      <c r="O4352" t="s">
        <v>497</v>
      </c>
      <c r="P4352" s="1">
        <v>45732</v>
      </c>
      <c r="Q4352" s="1">
        <v>45727</v>
      </c>
      <c r="R4352" t="s">
        <v>498</v>
      </c>
      <c r="S4352">
        <v>606.9</v>
      </c>
      <c r="T4352">
        <v>10</v>
      </c>
    </row>
    <row r="4353" spans="1:20" x14ac:dyDescent="0.25">
      <c r="A4353" s="1">
        <v>45727</v>
      </c>
      <c r="B4353">
        <v>3141</v>
      </c>
      <c r="C4353">
        <v>2</v>
      </c>
      <c r="D4353">
        <v>2</v>
      </c>
      <c r="E4353">
        <v>5</v>
      </c>
      <c r="F4353">
        <v>5</v>
      </c>
      <c r="G4353">
        <v>3</v>
      </c>
      <c r="H4353" t="s">
        <v>491</v>
      </c>
      <c r="I4353">
        <v>325</v>
      </c>
      <c r="J4353">
        <v>116</v>
      </c>
      <c r="K4353" s="1">
        <v>45744</v>
      </c>
      <c r="L4353">
        <v>10</v>
      </c>
      <c r="M4353" t="s">
        <v>487</v>
      </c>
      <c r="N4353" t="s">
        <v>488</v>
      </c>
      <c r="O4353" t="s">
        <v>489</v>
      </c>
      <c r="R4353" t="s">
        <v>490</v>
      </c>
      <c r="S4353">
        <v>308.7</v>
      </c>
      <c r="T4353">
        <v>0</v>
      </c>
    </row>
    <row r="4354" spans="1:20" x14ac:dyDescent="0.25">
      <c r="A4354" s="1">
        <v>45727</v>
      </c>
      <c r="B4354">
        <v>601</v>
      </c>
      <c r="C4354">
        <v>5</v>
      </c>
      <c r="D4354">
        <v>1</v>
      </c>
      <c r="E4354">
        <v>2</v>
      </c>
      <c r="F4354">
        <v>3</v>
      </c>
      <c r="G4354">
        <v>2</v>
      </c>
      <c r="H4354" t="s">
        <v>492</v>
      </c>
      <c r="I4354">
        <v>930</v>
      </c>
      <c r="J4354">
        <v>55</v>
      </c>
      <c r="K4354" s="1">
        <v>45736</v>
      </c>
      <c r="L4354">
        <v>1</v>
      </c>
      <c r="M4354" t="s">
        <v>487</v>
      </c>
      <c r="N4354" t="s">
        <v>488</v>
      </c>
      <c r="O4354" t="s">
        <v>497</v>
      </c>
      <c r="R4354" t="s">
        <v>490</v>
      </c>
      <c r="S4354">
        <v>689.5</v>
      </c>
      <c r="T4354">
        <v>0</v>
      </c>
    </row>
    <row r="4355" spans="1:20" x14ac:dyDescent="0.25">
      <c r="A4355" s="1">
        <v>45727</v>
      </c>
      <c r="B4355">
        <v>1495</v>
      </c>
      <c r="C4355">
        <v>2</v>
      </c>
      <c r="D4355">
        <v>1</v>
      </c>
      <c r="E4355">
        <v>5</v>
      </c>
      <c r="F4355">
        <v>1</v>
      </c>
      <c r="G4355">
        <v>1</v>
      </c>
      <c r="H4355" t="s">
        <v>486</v>
      </c>
      <c r="I4355">
        <v>80</v>
      </c>
      <c r="J4355">
        <v>29</v>
      </c>
      <c r="K4355" s="1">
        <v>45737</v>
      </c>
      <c r="L4355">
        <v>10</v>
      </c>
      <c r="M4355" t="s">
        <v>492</v>
      </c>
      <c r="N4355" t="s">
        <v>495</v>
      </c>
      <c r="O4355" t="s">
        <v>497</v>
      </c>
      <c r="R4355" t="s">
        <v>490</v>
      </c>
      <c r="S4355">
        <v>76.3</v>
      </c>
      <c r="T4355">
        <v>0</v>
      </c>
    </row>
    <row r="4356" spans="1:20" x14ac:dyDescent="0.25">
      <c r="A4356" s="1">
        <v>45727</v>
      </c>
      <c r="B4356">
        <v>3625</v>
      </c>
      <c r="C4356">
        <v>1</v>
      </c>
      <c r="D4356">
        <v>3</v>
      </c>
      <c r="E4356">
        <v>2</v>
      </c>
      <c r="F4356">
        <v>1</v>
      </c>
      <c r="G4356">
        <v>1</v>
      </c>
      <c r="H4356" t="s">
        <v>491</v>
      </c>
      <c r="I4356">
        <v>762</v>
      </c>
      <c r="J4356">
        <v>119</v>
      </c>
      <c r="L4356">
        <v>2</v>
      </c>
      <c r="M4356" t="s">
        <v>494</v>
      </c>
      <c r="N4356" t="s">
        <v>488</v>
      </c>
      <c r="O4356" t="s">
        <v>497</v>
      </c>
      <c r="P4356" s="1">
        <v>45729</v>
      </c>
      <c r="Q4356" s="1">
        <v>45727</v>
      </c>
      <c r="R4356" t="s">
        <v>498</v>
      </c>
      <c r="S4356">
        <v>623.70000000000005</v>
      </c>
      <c r="T4356">
        <v>10</v>
      </c>
    </row>
    <row r="4357" spans="1:20" x14ac:dyDescent="0.25">
      <c r="A4357" s="1">
        <v>45727</v>
      </c>
      <c r="B4357">
        <v>4334</v>
      </c>
      <c r="C4357">
        <v>3</v>
      </c>
      <c r="D4357">
        <v>2</v>
      </c>
      <c r="E4357">
        <v>4</v>
      </c>
      <c r="F4357">
        <v>5</v>
      </c>
      <c r="G4357">
        <v>2</v>
      </c>
      <c r="H4357" t="s">
        <v>491</v>
      </c>
      <c r="I4357">
        <v>492</v>
      </c>
      <c r="J4357">
        <v>40</v>
      </c>
      <c r="K4357" s="1">
        <v>45754</v>
      </c>
      <c r="L4357">
        <v>4</v>
      </c>
      <c r="M4357" t="s">
        <v>494</v>
      </c>
      <c r="N4357" t="s">
        <v>488</v>
      </c>
      <c r="O4357" t="s">
        <v>489</v>
      </c>
      <c r="R4357" t="s">
        <v>490</v>
      </c>
      <c r="S4357">
        <v>372.4</v>
      </c>
      <c r="T4357">
        <v>0</v>
      </c>
    </row>
    <row r="4358" spans="1:20" x14ac:dyDescent="0.25">
      <c r="A4358" s="1">
        <v>45727</v>
      </c>
      <c r="B4358">
        <v>4299</v>
      </c>
      <c r="C4358">
        <v>3</v>
      </c>
      <c r="D4358">
        <v>4</v>
      </c>
      <c r="E4358">
        <v>1</v>
      </c>
      <c r="F4358">
        <v>4</v>
      </c>
      <c r="G4358">
        <v>3</v>
      </c>
      <c r="H4358" t="s">
        <v>492</v>
      </c>
      <c r="I4358">
        <v>706</v>
      </c>
      <c r="J4358">
        <v>196</v>
      </c>
      <c r="K4358" s="1">
        <v>45746</v>
      </c>
      <c r="L4358">
        <v>9</v>
      </c>
      <c r="M4358" t="s">
        <v>487</v>
      </c>
      <c r="N4358" t="s">
        <v>488</v>
      </c>
      <c r="O4358" t="s">
        <v>497</v>
      </c>
      <c r="R4358" t="s">
        <v>490</v>
      </c>
      <c r="S4358">
        <v>631.4</v>
      </c>
      <c r="T4358">
        <v>0</v>
      </c>
    </row>
    <row r="4359" spans="1:20" x14ac:dyDescent="0.25">
      <c r="A4359" s="1">
        <v>45727</v>
      </c>
      <c r="B4359">
        <v>3199</v>
      </c>
      <c r="C4359">
        <v>4</v>
      </c>
      <c r="D4359">
        <v>4</v>
      </c>
      <c r="E4359">
        <v>3</v>
      </c>
      <c r="F4359">
        <v>5</v>
      </c>
      <c r="G4359">
        <v>1</v>
      </c>
      <c r="H4359" t="s">
        <v>491</v>
      </c>
      <c r="I4359">
        <v>900</v>
      </c>
      <c r="J4359">
        <v>123</v>
      </c>
      <c r="K4359" s="1">
        <v>45750</v>
      </c>
      <c r="L4359">
        <v>7</v>
      </c>
      <c r="M4359" t="s">
        <v>492</v>
      </c>
      <c r="N4359" t="s">
        <v>495</v>
      </c>
      <c r="O4359" t="s">
        <v>497</v>
      </c>
      <c r="R4359" t="s">
        <v>490</v>
      </c>
      <c r="S4359">
        <v>716.1</v>
      </c>
      <c r="T4359">
        <v>0</v>
      </c>
    </row>
    <row r="4360" spans="1:20" x14ac:dyDescent="0.25">
      <c r="A4360" s="1">
        <v>45727</v>
      </c>
      <c r="B4360">
        <v>3788</v>
      </c>
      <c r="C4360">
        <v>2</v>
      </c>
      <c r="D4360">
        <v>3</v>
      </c>
      <c r="E4360">
        <v>3</v>
      </c>
      <c r="F4360">
        <v>4</v>
      </c>
      <c r="G4360">
        <v>3</v>
      </c>
      <c r="H4360" t="s">
        <v>486</v>
      </c>
      <c r="I4360">
        <v>401</v>
      </c>
      <c r="J4360">
        <v>134</v>
      </c>
      <c r="K4360" s="1">
        <v>45753</v>
      </c>
      <c r="L4360">
        <v>7</v>
      </c>
      <c r="M4360" t="s">
        <v>494</v>
      </c>
      <c r="N4360" t="s">
        <v>488</v>
      </c>
      <c r="O4360" t="s">
        <v>489</v>
      </c>
      <c r="R4360" t="s">
        <v>490</v>
      </c>
      <c r="S4360">
        <v>374.5</v>
      </c>
      <c r="T4360">
        <v>0</v>
      </c>
    </row>
    <row r="4361" spans="1:20" x14ac:dyDescent="0.25">
      <c r="A4361" s="1">
        <v>45727</v>
      </c>
      <c r="B4361">
        <v>4212</v>
      </c>
      <c r="C4361">
        <v>5</v>
      </c>
      <c r="D4361">
        <v>4</v>
      </c>
      <c r="E4361">
        <v>3</v>
      </c>
      <c r="F4361">
        <v>1</v>
      </c>
      <c r="G4361">
        <v>2</v>
      </c>
      <c r="H4361" t="s">
        <v>486</v>
      </c>
      <c r="I4361">
        <v>233</v>
      </c>
      <c r="J4361">
        <v>156</v>
      </c>
      <c r="K4361" s="1">
        <v>45754</v>
      </c>
      <c r="L4361">
        <v>10</v>
      </c>
      <c r="M4361" t="s">
        <v>492</v>
      </c>
      <c r="N4361" t="s">
        <v>488</v>
      </c>
      <c r="O4361" t="s">
        <v>489</v>
      </c>
      <c r="R4361" t="s">
        <v>490</v>
      </c>
      <c r="S4361">
        <v>272.3</v>
      </c>
      <c r="T4361">
        <v>0</v>
      </c>
    </row>
    <row r="4362" spans="1:20" x14ac:dyDescent="0.25">
      <c r="A4362" s="1">
        <v>45728</v>
      </c>
      <c r="B4362">
        <v>1709</v>
      </c>
      <c r="C4362">
        <v>4</v>
      </c>
      <c r="D4362">
        <v>3</v>
      </c>
      <c r="E4362">
        <v>5</v>
      </c>
      <c r="F4362">
        <v>3</v>
      </c>
      <c r="G4362">
        <v>3</v>
      </c>
      <c r="H4362" t="s">
        <v>486</v>
      </c>
      <c r="I4362">
        <v>457</v>
      </c>
      <c r="J4362">
        <v>131</v>
      </c>
      <c r="K4362" s="1">
        <v>45754</v>
      </c>
      <c r="L4362">
        <v>7</v>
      </c>
      <c r="M4362" t="s">
        <v>492</v>
      </c>
      <c r="N4362" t="s">
        <v>488</v>
      </c>
      <c r="O4362" t="s">
        <v>497</v>
      </c>
      <c r="R4362" t="s">
        <v>490</v>
      </c>
      <c r="S4362">
        <v>411.6</v>
      </c>
      <c r="T4362">
        <v>0</v>
      </c>
    </row>
    <row r="4363" spans="1:20" x14ac:dyDescent="0.25">
      <c r="A4363" s="1">
        <v>45728</v>
      </c>
      <c r="B4363">
        <v>4064</v>
      </c>
      <c r="C4363">
        <v>3</v>
      </c>
      <c r="D4363">
        <v>3</v>
      </c>
      <c r="E4363">
        <v>1</v>
      </c>
      <c r="F4363">
        <v>2</v>
      </c>
      <c r="G4363">
        <v>1</v>
      </c>
      <c r="H4363" t="s">
        <v>491</v>
      </c>
      <c r="I4363">
        <v>244</v>
      </c>
      <c r="J4363">
        <v>139</v>
      </c>
      <c r="K4363" s="1">
        <v>45744</v>
      </c>
      <c r="L4363">
        <v>5</v>
      </c>
      <c r="M4363" t="s">
        <v>492</v>
      </c>
      <c r="N4363" t="s">
        <v>495</v>
      </c>
      <c r="O4363" t="s">
        <v>497</v>
      </c>
      <c r="R4363" t="s">
        <v>490</v>
      </c>
      <c r="S4363">
        <v>268.10000000000002</v>
      </c>
      <c r="T4363">
        <v>0</v>
      </c>
    </row>
    <row r="4364" spans="1:20" x14ac:dyDescent="0.25">
      <c r="A4364" s="1">
        <v>45728</v>
      </c>
      <c r="B4364">
        <v>2646</v>
      </c>
      <c r="C4364">
        <v>2</v>
      </c>
      <c r="D4364">
        <v>5</v>
      </c>
      <c r="E4364">
        <v>5</v>
      </c>
      <c r="F4364">
        <v>3</v>
      </c>
      <c r="G4364">
        <v>2</v>
      </c>
      <c r="H4364" t="s">
        <v>491</v>
      </c>
      <c r="I4364">
        <v>209</v>
      </c>
      <c r="J4364">
        <v>98</v>
      </c>
      <c r="K4364" s="1">
        <v>45757</v>
      </c>
      <c r="L4364">
        <v>1</v>
      </c>
      <c r="M4364" t="s">
        <v>487</v>
      </c>
      <c r="N4364" t="s">
        <v>488</v>
      </c>
      <c r="O4364" t="s">
        <v>489</v>
      </c>
      <c r="R4364" t="s">
        <v>490</v>
      </c>
      <c r="S4364">
        <v>214.9</v>
      </c>
      <c r="T4364">
        <v>0</v>
      </c>
    </row>
    <row r="4365" spans="1:20" x14ac:dyDescent="0.25">
      <c r="A4365" s="1">
        <v>45728</v>
      </c>
      <c r="B4365">
        <v>514</v>
      </c>
      <c r="C4365">
        <v>5</v>
      </c>
      <c r="D4365">
        <v>1</v>
      </c>
      <c r="E4365">
        <v>5</v>
      </c>
      <c r="F4365">
        <v>1</v>
      </c>
      <c r="G4365">
        <v>1</v>
      </c>
      <c r="H4365" t="s">
        <v>486</v>
      </c>
      <c r="I4365">
        <v>788</v>
      </c>
      <c r="J4365">
        <v>199</v>
      </c>
      <c r="L4365">
        <v>5</v>
      </c>
      <c r="M4365" t="s">
        <v>487</v>
      </c>
      <c r="N4365" t="s">
        <v>488</v>
      </c>
      <c r="O4365" t="s">
        <v>489</v>
      </c>
      <c r="P4365" s="1">
        <v>45730</v>
      </c>
      <c r="Q4365" s="1">
        <v>45728</v>
      </c>
      <c r="R4365" t="s">
        <v>493</v>
      </c>
      <c r="S4365">
        <v>711.9</v>
      </c>
      <c r="T4365">
        <v>30</v>
      </c>
    </row>
    <row r="4366" spans="1:20" x14ac:dyDescent="0.25">
      <c r="A4366" s="1">
        <v>45728</v>
      </c>
      <c r="B4366">
        <v>3075</v>
      </c>
      <c r="C4366">
        <v>3</v>
      </c>
      <c r="D4366">
        <v>2</v>
      </c>
      <c r="E4366">
        <v>5</v>
      </c>
      <c r="F4366">
        <v>1</v>
      </c>
      <c r="G4366">
        <v>3</v>
      </c>
      <c r="H4366" t="s">
        <v>491</v>
      </c>
      <c r="I4366">
        <v>571</v>
      </c>
      <c r="J4366">
        <v>115</v>
      </c>
      <c r="L4366">
        <v>8</v>
      </c>
      <c r="M4366" t="s">
        <v>494</v>
      </c>
      <c r="N4366" t="s">
        <v>488</v>
      </c>
      <c r="O4366" t="s">
        <v>497</v>
      </c>
      <c r="P4366" s="1">
        <v>45732</v>
      </c>
      <c r="Q4366" s="1">
        <v>45728</v>
      </c>
      <c r="R4366" t="s">
        <v>496</v>
      </c>
      <c r="S4366">
        <v>515.20000000000005</v>
      </c>
      <c r="T4366">
        <v>50</v>
      </c>
    </row>
    <row r="4367" spans="1:20" x14ac:dyDescent="0.25">
      <c r="A4367" s="1">
        <v>45728</v>
      </c>
      <c r="B4367">
        <v>2413</v>
      </c>
      <c r="C4367">
        <v>5</v>
      </c>
      <c r="D4367">
        <v>2</v>
      </c>
      <c r="E4367">
        <v>5</v>
      </c>
      <c r="F4367">
        <v>3</v>
      </c>
      <c r="G4367">
        <v>3</v>
      </c>
      <c r="H4367" t="s">
        <v>492</v>
      </c>
      <c r="I4367">
        <v>925</v>
      </c>
      <c r="J4367">
        <v>195</v>
      </c>
      <c r="L4367">
        <v>7</v>
      </c>
      <c r="M4367" t="s">
        <v>492</v>
      </c>
      <c r="N4367" t="s">
        <v>495</v>
      </c>
      <c r="O4367" t="s">
        <v>497</v>
      </c>
      <c r="P4367" s="1">
        <v>45732</v>
      </c>
      <c r="Q4367" s="1">
        <v>45728</v>
      </c>
      <c r="R4367" t="s">
        <v>493</v>
      </c>
      <c r="S4367">
        <v>805</v>
      </c>
      <c r="T4367">
        <v>30</v>
      </c>
    </row>
    <row r="4368" spans="1:20" x14ac:dyDescent="0.25">
      <c r="A4368" s="1">
        <v>45728</v>
      </c>
      <c r="B4368">
        <v>306</v>
      </c>
      <c r="C4368">
        <v>2</v>
      </c>
      <c r="D4368">
        <v>1</v>
      </c>
      <c r="E4368">
        <v>1</v>
      </c>
      <c r="F4368">
        <v>3</v>
      </c>
      <c r="G4368">
        <v>2</v>
      </c>
      <c r="H4368" t="s">
        <v>486</v>
      </c>
      <c r="I4368">
        <v>282</v>
      </c>
      <c r="J4368">
        <v>127</v>
      </c>
      <c r="K4368" s="1">
        <v>45746</v>
      </c>
      <c r="L4368">
        <v>7</v>
      </c>
      <c r="M4368" t="s">
        <v>492</v>
      </c>
      <c r="N4368" t="s">
        <v>488</v>
      </c>
      <c r="O4368" t="s">
        <v>489</v>
      </c>
      <c r="R4368" t="s">
        <v>490</v>
      </c>
      <c r="S4368">
        <v>286.3</v>
      </c>
      <c r="T4368">
        <v>0</v>
      </c>
    </row>
    <row r="4369" spans="1:20" x14ac:dyDescent="0.25">
      <c r="A4369" s="1">
        <v>45728</v>
      </c>
      <c r="B4369">
        <v>2806</v>
      </c>
      <c r="C4369">
        <v>5</v>
      </c>
      <c r="D4369">
        <v>2</v>
      </c>
      <c r="E4369">
        <v>3</v>
      </c>
      <c r="F4369">
        <v>1</v>
      </c>
      <c r="G4369">
        <v>1</v>
      </c>
      <c r="H4369" t="s">
        <v>492</v>
      </c>
      <c r="I4369">
        <v>831</v>
      </c>
      <c r="J4369">
        <v>138</v>
      </c>
      <c r="L4369">
        <v>2</v>
      </c>
      <c r="M4369" t="s">
        <v>492</v>
      </c>
      <c r="N4369" t="s">
        <v>488</v>
      </c>
      <c r="O4369" t="s">
        <v>489</v>
      </c>
      <c r="P4369" s="1">
        <v>45732</v>
      </c>
      <c r="Q4369" s="1">
        <v>45728</v>
      </c>
      <c r="R4369" t="s">
        <v>496</v>
      </c>
      <c r="S4369">
        <v>713.3</v>
      </c>
      <c r="T4369">
        <v>50</v>
      </c>
    </row>
    <row r="4370" spans="1:20" x14ac:dyDescent="0.25">
      <c r="A4370" s="1">
        <v>45728</v>
      </c>
      <c r="B4370">
        <v>3749</v>
      </c>
      <c r="C4370">
        <v>4</v>
      </c>
      <c r="D4370">
        <v>4</v>
      </c>
      <c r="E4370">
        <v>2</v>
      </c>
      <c r="F4370">
        <v>3</v>
      </c>
      <c r="G4370">
        <v>1</v>
      </c>
      <c r="H4370" t="s">
        <v>492</v>
      </c>
      <c r="I4370">
        <v>319</v>
      </c>
      <c r="J4370">
        <v>197</v>
      </c>
      <c r="L4370">
        <v>1</v>
      </c>
      <c r="M4370" t="s">
        <v>494</v>
      </c>
      <c r="N4370" t="s">
        <v>488</v>
      </c>
      <c r="O4370" t="s">
        <v>497</v>
      </c>
      <c r="P4370" s="1">
        <v>45735</v>
      </c>
      <c r="Q4370" s="1">
        <v>45728</v>
      </c>
      <c r="R4370" t="s">
        <v>498</v>
      </c>
      <c r="S4370">
        <v>368.2</v>
      </c>
      <c r="T4370">
        <v>10</v>
      </c>
    </row>
    <row r="4371" spans="1:20" x14ac:dyDescent="0.25">
      <c r="A4371" s="1">
        <v>45728</v>
      </c>
      <c r="B4371">
        <v>2885</v>
      </c>
      <c r="C4371">
        <v>4</v>
      </c>
      <c r="D4371">
        <v>4</v>
      </c>
      <c r="E4371">
        <v>5</v>
      </c>
      <c r="F4371">
        <v>2</v>
      </c>
      <c r="G4371">
        <v>1</v>
      </c>
      <c r="H4371" t="s">
        <v>491</v>
      </c>
      <c r="I4371">
        <v>953</v>
      </c>
      <c r="J4371">
        <v>186</v>
      </c>
      <c r="L4371">
        <v>4</v>
      </c>
      <c r="M4371" t="s">
        <v>494</v>
      </c>
      <c r="N4371" t="s">
        <v>495</v>
      </c>
      <c r="O4371" t="s">
        <v>497</v>
      </c>
      <c r="P4371" s="1">
        <v>45729</v>
      </c>
      <c r="Q4371" s="1">
        <v>45728</v>
      </c>
      <c r="R4371" t="s">
        <v>496</v>
      </c>
      <c r="S4371">
        <v>832.3</v>
      </c>
      <c r="T4371">
        <v>50</v>
      </c>
    </row>
    <row r="4372" spans="1:20" x14ac:dyDescent="0.25">
      <c r="A4372" s="1">
        <v>45729</v>
      </c>
      <c r="B4372">
        <v>4619</v>
      </c>
      <c r="C4372">
        <v>2</v>
      </c>
      <c r="D4372">
        <v>2</v>
      </c>
      <c r="E4372">
        <v>1</v>
      </c>
      <c r="F4372">
        <v>2</v>
      </c>
      <c r="G4372">
        <v>2</v>
      </c>
      <c r="H4372" t="s">
        <v>491</v>
      </c>
      <c r="I4372">
        <v>973</v>
      </c>
      <c r="J4372">
        <v>163</v>
      </c>
      <c r="L4372">
        <v>8</v>
      </c>
      <c r="M4372" t="s">
        <v>492</v>
      </c>
      <c r="N4372" t="s">
        <v>488</v>
      </c>
      <c r="O4372" t="s">
        <v>489</v>
      </c>
      <c r="P4372" s="1">
        <v>45737</v>
      </c>
      <c r="Q4372" s="1">
        <v>45729</v>
      </c>
      <c r="R4372" t="s">
        <v>498</v>
      </c>
      <c r="S4372">
        <v>802.2</v>
      </c>
      <c r="T4372">
        <v>10</v>
      </c>
    </row>
    <row r="4373" spans="1:20" x14ac:dyDescent="0.25">
      <c r="A4373" s="1">
        <v>45729</v>
      </c>
      <c r="B4373">
        <v>215</v>
      </c>
      <c r="C4373">
        <v>3</v>
      </c>
      <c r="D4373">
        <v>5</v>
      </c>
      <c r="E4373">
        <v>4</v>
      </c>
      <c r="F4373">
        <v>5</v>
      </c>
      <c r="G4373">
        <v>3</v>
      </c>
      <c r="H4373" t="s">
        <v>486</v>
      </c>
      <c r="I4373">
        <v>327</v>
      </c>
      <c r="J4373">
        <v>47</v>
      </c>
      <c r="L4373">
        <v>1</v>
      </c>
      <c r="M4373" t="s">
        <v>492</v>
      </c>
      <c r="N4373" t="s">
        <v>488</v>
      </c>
      <c r="O4373" t="s">
        <v>497</v>
      </c>
      <c r="P4373" s="1">
        <v>45738</v>
      </c>
      <c r="Q4373" s="1">
        <v>45729</v>
      </c>
      <c r="R4373" t="s">
        <v>496</v>
      </c>
      <c r="S4373">
        <v>296.8</v>
      </c>
      <c r="T4373">
        <v>50</v>
      </c>
    </row>
    <row r="4374" spans="1:20" x14ac:dyDescent="0.25">
      <c r="A4374" s="1">
        <v>45729</v>
      </c>
      <c r="B4374">
        <v>2095</v>
      </c>
      <c r="C4374">
        <v>1</v>
      </c>
      <c r="D4374">
        <v>2</v>
      </c>
      <c r="E4374">
        <v>2</v>
      </c>
      <c r="F4374">
        <v>2</v>
      </c>
      <c r="G4374">
        <v>3</v>
      </c>
      <c r="H4374" t="s">
        <v>491</v>
      </c>
      <c r="I4374">
        <v>379</v>
      </c>
      <c r="J4374">
        <v>25</v>
      </c>
      <c r="K4374" s="1">
        <v>45743</v>
      </c>
      <c r="L4374">
        <v>2</v>
      </c>
      <c r="M4374" t="s">
        <v>492</v>
      </c>
      <c r="N4374" t="s">
        <v>488</v>
      </c>
      <c r="O4374" t="s">
        <v>497</v>
      </c>
      <c r="R4374" t="s">
        <v>490</v>
      </c>
      <c r="S4374">
        <v>282.8</v>
      </c>
      <c r="T4374">
        <v>0</v>
      </c>
    </row>
    <row r="4375" spans="1:20" x14ac:dyDescent="0.25">
      <c r="A4375" s="1">
        <v>45729</v>
      </c>
      <c r="B4375">
        <v>344</v>
      </c>
      <c r="C4375">
        <v>1</v>
      </c>
      <c r="D4375">
        <v>3</v>
      </c>
      <c r="E4375">
        <v>5</v>
      </c>
      <c r="F4375">
        <v>1</v>
      </c>
      <c r="G4375">
        <v>3</v>
      </c>
      <c r="H4375" t="s">
        <v>492</v>
      </c>
      <c r="I4375">
        <v>82</v>
      </c>
      <c r="J4375">
        <v>80</v>
      </c>
      <c r="L4375">
        <v>7</v>
      </c>
      <c r="M4375" t="s">
        <v>494</v>
      </c>
      <c r="N4375" t="s">
        <v>495</v>
      </c>
      <c r="O4375" t="s">
        <v>497</v>
      </c>
      <c r="P4375" s="1">
        <v>45735</v>
      </c>
      <c r="Q4375" s="1">
        <v>45729</v>
      </c>
      <c r="R4375" t="s">
        <v>493</v>
      </c>
      <c r="S4375">
        <v>134.4</v>
      </c>
      <c r="T4375">
        <v>30</v>
      </c>
    </row>
    <row r="4376" spans="1:20" x14ac:dyDescent="0.25">
      <c r="A4376" s="1">
        <v>45729</v>
      </c>
      <c r="B4376">
        <v>830</v>
      </c>
      <c r="C4376">
        <v>1</v>
      </c>
      <c r="D4376">
        <v>3</v>
      </c>
      <c r="E4376">
        <v>5</v>
      </c>
      <c r="F4376">
        <v>1</v>
      </c>
      <c r="G4376">
        <v>1</v>
      </c>
      <c r="H4376" t="s">
        <v>491</v>
      </c>
      <c r="I4376">
        <v>117</v>
      </c>
      <c r="J4376">
        <v>25</v>
      </c>
      <c r="K4376" s="1">
        <v>45738</v>
      </c>
      <c r="L4376">
        <v>5</v>
      </c>
      <c r="M4376" t="s">
        <v>492</v>
      </c>
      <c r="N4376" t="s">
        <v>488</v>
      </c>
      <c r="O4376" t="s">
        <v>497</v>
      </c>
      <c r="R4376" t="s">
        <v>490</v>
      </c>
      <c r="S4376">
        <v>99.4</v>
      </c>
      <c r="T4376">
        <v>0</v>
      </c>
    </row>
    <row r="4377" spans="1:20" x14ac:dyDescent="0.25">
      <c r="A4377" s="1">
        <v>45729</v>
      </c>
      <c r="B4377">
        <v>2779</v>
      </c>
      <c r="C4377">
        <v>3</v>
      </c>
      <c r="D4377">
        <v>1</v>
      </c>
      <c r="E4377">
        <v>2</v>
      </c>
      <c r="F4377">
        <v>5</v>
      </c>
      <c r="G4377">
        <v>2</v>
      </c>
      <c r="H4377" t="s">
        <v>486</v>
      </c>
      <c r="I4377">
        <v>770</v>
      </c>
      <c r="J4377">
        <v>141</v>
      </c>
      <c r="K4377" s="1">
        <v>45756</v>
      </c>
      <c r="L4377">
        <v>6</v>
      </c>
      <c r="M4377" t="s">
        <v>492</v>
      </c>
      <c r="N4377" t="s">
        <v>488</v>
      </c>
      <c r="O4377" t="s">
        <v>489</v>
      </c>
      <c r="R4377" t="s">
        <v>490</v>
      </c>
      <c r="S4377">
        <v>637.70000000000005</v>
      </c>
      <c r="T4377">
        <v>0</v>
      </c>
    </row>
    <row r="4378" spans="1:20" x14ac:dyDescent="0.25">
      <c r="A4378" s="1">
        <v>45729</v>
      </c>
      <c r="B4378">
        <v>1429</v>
      </c>
      <c r="C4378">
        <v>4</v>
      </c>
      <c r="D4378">
        <v>4</v>
      </c>
      <c r="E4378">
        <v>2</v>
      </c>
      <c r="F4378">
        <v>4</v>
      </c>
      <c r="G4378">
        <v>1</v>
      </c>
      <c r="H4378" t="s">
        <v>491</v>
      </c>
      <c r="I4378">
        <v>709</v>
      </c>
      <c r="J4378">
        <v>124</v>
      </c>
      <c r="L4378">
        <v>8</v>
      </c>
      <c r="M4378" t="s">
        <v>487</v>
      </c>
      <c r="N4378" t="s">
        <v>488</v>
      </c>
      <c r="O4378" t="s">
        <v>489</v>
      </c>
      <c r="P4378" s="1">
        <v>45733</v>
      </c>
      <c r="Q4378" s="1">
        <v>45729</v>
      </c>
      <c r="R4378" t="s">
        <v>493</v>
      </c>
      <c r="S4378">
        <v>604.1</v>
      </c>
      <c r="T4378">
        <v>30</v>
      </c>
    </row>
    <row r="4379" spans="1:20" x14ac:dyDescent="0.25">
      <c r="A4379" s="1">
        <v>45729</v>
      </c>
      <c r="B4379">
        <v>2070</v>
      </c>
      <c r="C4379">
        <v>4</v>
      </c>
      <c r="D4379">
        <v>5</v>
      </c>
      <c r="E4379">
        <v>5</v>
      </c>
      <c r="F4379">
        <v>5</v>
      </c>
      <c r="G4379">
        <v>2</v>
      </c>
      <c r="H4379" t="s">
        <v>492</v>
      </c>
      <c r="I4379">
        <v>249</v>
      </c>
      <c r="J4379">
        <v>187</v>
      </c>
      <c r="K4379" s="1">
        <v>45745</v>
      </c>
      <c r="L4379">
        <v>9</v>
      </c>
      <c r="M4379" t="s">
        <v>492</v>
      </c>
      <c r="N4379" t="s">
        <v>495</v>
      </c>
      <c r="O4379" t="s">
        <v>497</v>
      </c>
      <c r="R4379" t="s">
        <v>490</v>
      </c>
      <c r="S4379">
        <v>305.2</v>
      </c>
      <c r="T4379">
        <v>0</v>
      </c>
    </row>
    <row r="4380" spans="1:20" x14ac:dyDescent="0.25">
      <c r="A4380" s="1">
        <v>45729</v>
      </c>
      <c r="B4380">
        <v>1303</v>
      </c>
      <c r="C4380">
        <v>4</v>
      </c>
      <c r="D4380">
        <v>2</v>
      </c>
      <c r="E4380">
        <v>1</v>
      </c>
      <c r="F4380">
        <v>4</v>
      </c>
      <c r="G4380">
        <v>1</v>
      </c>
      <c r="H4380" t="s">
        <v>492</v>
      </c>
      <c r="I4380">
        <v>652</v>
      </c>
      <c r="J4380">
        <v>81</v>
      </c>
      <c r="L4380">
        <v>8</v>
      </c>
      <c r="M4380" t="s">
        <v>487</v>
      </c>
      <c r="N4380" t="s">
        <v>488</v>
      </c>
      <c r="O4380" t="s">
        <v>497</v>
      </c>
      <c r="P4380" s="1">
        <v>45735</v>
      </c>
      <c r="Q4380" s="1">
        <v>45729</v>
      </c>
      <c r="R4380" t="s">
        <v>498</v>
      </c>
      <c r="S4380">
        <v>520.1</v>
      </c>
      <c r="T4380">
        <v>10</v>
      </c>
    </row>
    <row r="4381" spans="1:20" x14ac:dyDescent="0.25">
      <c r="A4381" s="1">
        <v>45729</v>
      </c>
      <c r="B4381">
        <v>3771</v>
      </c>
      <c r="C4381">
        <v>2</v>
      </c>
      <c r="D4381">
        <v>3</v>
      </c>
      <c r="E4381">
        <v>4</v>
      </c>
      <c r="F4381">
        <v>4</v>
      </c>
      <c r="G4381">
        <v>2</v>
      </c>
      <c r="H4381" t="s">
        <v>486</v>
      </c>
      <c r="I4381">
        <v>666</v>
      </c>
      <c r="J4381">
        <v>47</v>
      </c>
      <c r="K4381" s="1">
        <v>45742</v>
      </c>
      <c r="L4381">
        <v>1</v>
      </c>
      <c r="M4381" t="s">
        <v>492</v>
      </c>
      <c r="N4381" t="s">
        <v>488</v>
      </c>
      <c r="O4381" t="s">
        <v>497</v>
      </c>
      <c r="R4381" t="s">
        <v>490</v>
      </c>
      <c r="S4381">
        <v>499.1</v>
      </c>
      <c r="T4381">
        <v>0</v>
      </c>
    </row>
    <row r="4382" spans="1:20" x14ac:dyDescent="0.25">
      <c r="A4382" s="1">
        <v>45730</v>
      </c>
      <c r="B4382">
        <v>2546</v>
      </c>
      <c r="C4382">
        <v>4</v>
      </c>
      <c r="D4382">
        <v>4</v>
      </c>
      <c r="E4382">
        <v>1</v>
      </c>
      <c r="F4382">
        <v>3</v>
      </c>
      <c r="G4382">
        <v>1</v>
      </c>
      <c r="H4382" t="s">
        <v>486</v>
      </c>
      <c r="I4382">
        <v>564</v>
      </c>
      <c r="J4382">
        <v>99</v>
      </c>
      <c r="K4382" s="1">
        <v>45746</v>
      </c>
      <c r="L4382">
        <v>4</v>
      </c>
      <c r="M4382" t="s">
        <v>487</v>
      </c>
      <c r="N4382" t="s">
        <v>488</v>
      </c>
      <c r="O4382" t="s">
        <v>497</v>
      </c>
      <c r="R4382" t="s">
        <v>490</v>
      </c>
      <c r="S4382">
        <v>464.1</v>
      </c>
      <c r="T4382">
        <v>0</v>
      </c>
    </row>
    <row r="4383" spans="1:20" x14ac:dyDescent="0.25">
      <c r="A4383" s="1">
        <v>45730</v>
      </c>
      <c r="B4383">
        <v>1773</v>
      </c>
      <c r="C4383">
        <v>4</v>
      </c>
      <c r="D4383">
        <v>4</v>
      </c>
      <c r="E4383">
        <v>3</v>
      </c>
      <c r="F4383">
        <v>2</v>
      </c>
      <c r="G4383">
        <v>1</v>
      </c>
      <c r="H4383" t="s">
        <v>491</v>
      </c>
      <c r="I4383">
        <v>232</v>
      </c>
      <c r="J4383">
        <v>194</v>
      </c>
      <c r="L4383">
        <v>5</v>
      </c>
      <c r="M4383" t="s">
        <v>487</v>
      </c>
      <c r="N4383" t="s">
        <v>495</v>
      </c>
      <c r="O4383" t="s">
        <v>489</v>
      </c>
      <c r="P4383" s="1">
        <v>45737</v>
      </c>
      <c r="Q4383" s="1">
        <v>45730</v>
      </c>
      <c r="R4383" t="s">
        <v>496</v>
      </c>
      <c r="S4383">
        <v>333.2</v>
      </c>
      <c r="T4383">
        <v>50</v>
      </c>
    </row>
    <row r="4384" spans="1:20" x14ac:dyDescent="0.25">
      <c r="A4384" s="1">
        <v>45730</v>
      </c>
      <c r="B4384">
        <v>3297</v>
      </c>
      <c r="C4384">
        <v>4</v>
      </c>
      <c r="D4384">
        <v>5</v>
      </c>
      <c r="E4384">
        <v>3</v>
      </c>
      <c r="F4384">
        <v>4</v>
      </c>
      <c r="G4384">
        <v>2</v>
      </c>
      <c r="H4384" t="s">
        <v>491</v>
      </c>
      <c r="I4384">
        <v>171</v>
      </c>
      <c r="J4384">
        <v>28</v>
      </c>
      <c r="K4384" s="1">
        <v>45743</v>
      </c>
      <c r="L4384">
        <v>9</v>
      </c>
      <c r="M4384" t="s">
        <v>494</v>
      </c>
      <c r="N4384" t="s">
        <v>488</v>
      </c>
      <c r="O4384" t="s">
        <v>497</v>
      </c>
      <c r="R4384" t="s">
        <v>490</v>
      </c>
      <c r="S4384">
        <v>139.30000000000001</v>
      </c>
      <c r="T4384">
        <v>0</v>
      </c>
    </row>
    <row r="4385" spans="1:20" x14ac:dyDescent="0.25">
      <c r="A4385" s="1">
        <v>45730</v>
      </c>
      <c r="B4385">
        <v>3993</v>
      </c>
      <c r="C4385">
        <v>1</v>
      </c>
      <c r="D4385">
        <v>5</v>
      </c>
      <c r="E4385">
        <v>3</v>
      </c>
      <c r="F4385">
        <v>3</v>
      </c>
      <c r="G4385">
        <v>3</v>
      </c>
      <c r="H4385" t="s">
        <v>486</v>
      </c>
      <c r="I4385">
        <v>480</v>
      </c>
      <c r="J4385">
        <v>199</v>
      </c>
      <c r="K4385" s="1">
        <v>45754</v>
      </c>
      <c r="L4385">
        <v>6</v>
      </c>
      <c r="M4385" t="s">
        <v>492</v>
      </c>
      <c r="N4385" t="s">
        <v>488</v>
      </c>
      <c r="O4385" t="s">
        <v>497</v>
      </c>
      <c r="R4385" t="s">
        <v>490</v>
      </c>
      <c r="S4385">
        <v>475.3</v>
      </c>
      <c r="T4385">
        <v>0</v>
      </c>
    </row>
    <row r="4386" spans="1:20" x14ac:dyDescent="0.25">
      <c r="A4386" s="1">
        <v>45730</v>
      </c>
      <c r="B4386">
        <v>2977</v>
      </c>
      <c r="C4386">
        <v>5</v>
      </c>
      <c r="D4386">
        <v>5</v>
      </c>
      <c r="E4386">
        <v>5</v>
      </c>
      <c r="F4386">
        <v>5</v>
      </c>
      <c r="G4386">
        <v>3</v>
      </c>
      <c r="H4386" t="s">
        <v>492</v>
      </c>
      <c r="I4386">
        <v>484</v>
      </c>
      <c r="J4386">
        <v>34</v>
      </c>
      <c r="K4386" s="1">
        <v>45756</v>
      </c>
      <c r="L4386">
        <v>6</v>
      </c>
      <c r="M4386" t="s">
        <v>492</v>
      </c>
      <c r="N4386" t="s">
        <v>488</v>
      </c>
      <c r="O4386" t="s">
        <v>489</v>
      </c>
      <c r="R4386" t="s">
        <v>490</v>
      </c>
      <c r="S4386">
        <v>362.6</v>
      </c>
      <c r="T4386">
        <v>0</v>
      </c>
    </row>
    <row r="4387" spans="1:20" x14ac:dyDescent="0.25">
      <c r="A4387" s="1">
        <v>45730</v>
      </c>
      <c r="B4387">
        <v>1972</v>
      </c>
      <c r="C4387">
        <v>4</v>
      </c>
      <c r="D4387">
        <v>5</v>
      </c>
      <c r="E4387">
        <v>4</v>
      </c>
      <c r="F4387">
        <v>5</v>
      </c>
      <c r="G4387">
        <v>2</v>
      </c>
      <c r="H4387" t="s">
        <v>491</v>
      </c>
      <c r="I4387">
        <v>58</v>
      </c>
      <c r="J4387">
        <v>181</v>
      </c>
      <c r="K4387" s="1">
        <v>45750</v>
      </c>
      <c r="L4387">
        <v>3</v>
      </c>
      <c r="M4387" t="s">
        <v>492</v>
      </c>
      <c r="N4387" t="s">
        <v>495</v>
      </c>
      <c r="O4387" t="s">
        <v>489</v>
      </c>
      <c r="R4387" t="s">
        <v>490</v>
      </c>
      <c r="S4387">
        <v>167.3</v>
      </c>
      <c r="T4387">
        <v>0</v>
      </c>
    </row>
    <row r="4388" spans="1:20" x14ac:dyDescent="0.25">
      <c r="A4388" s="1">
        <v>45730</v>
      </c>
      <c r="B4388">
        <v>1033</v>
      </c>
      <c r="C4388">
        <v>5</v>
      </c>
      <c r="D4388">
        <v>3</v>
      </c>
      <c r="E4388">
        <v>4</v>
      </c>
      <c r="F4388">
        <v>4</v>
      </c>
      <c r="G4388">
        <v>2</v>
      </c>
      <c r="H4388" t="s">
        <v>486</v>
      </c>
      <c r="I4388">
        <v>939</v>
      </c>
      <c r="J4388">
        <v>39</v>
      </c>
      <c r="K4388" s="1">
        <v>45748</v>
      </c>
      <c r="L4388">
        <v>2</v>
      </c>
      <c r="M4388" t="s">
        <v>487</v>
      </c>
      <c r="N4388" t="s">
        <v>488</v>
      </c>
      <c r="O4388" t="s">
        <v>497</v>
      </c>
      <c r="R4388" t="s">
        <v>490</v>
      </c>
      <c r="S4388">
        <v>684.6</v>
      </c>
      <c r="T4388">
        <v>0</v>
      </c>
    </row>
    <row r="4389" spans="1:20" x14ac:dyDescent="0.25">
      <c r="A4389" s="1">
        <v>45730</v>
      </c>
      <c r="B4389">
        <v>3630</v>
      </c>
      <c r="C4389">
        <v>4</v>
      </c>
      <c r="D4389">
        <v>5</v>
      </c>
      <c r="E4389">
        <v>5</v>
      </c>
      <c r="F4389">
        <v>3</v>
      </c>
      <c r="G4389">
        <v>3</v>
      </c>
      <c r="H4389" t="s">
        <v>486</v>
      </c>
      <c r="I4389">
        <v>414</v>
      </c>
      <c r="J4389">
        <v>79</v>
      </c>
      <c r="K4389" s="1">
        <v>45744</v>
      </c>
      <c r="L4389">
        <v>2</v>
      </c>
      <c r="M4389" t="s">
        <v>494</v>
      </c>
      <c r="N4389" t="s">
        <v>488</v>
      </c>
      <c r="O4389" t="s">
        <v>489</v>
      </c>
      <c r="R4389" t="s">
        <v>490</v>
      </c>
      <c r="S4389">
        <v>345.1</v>
      </c>
      <c r="T4389">
        <v>0</v>
      </c>
    </row>
    <row r="4390" spans="1:20" x14ac:dyDescent="0.25">
      <c r="A4390" s="1">
        <v>45730</v>
      </c>
      <c r="B4390">
        <v>4752</v>
      </c>
      <c r="C4390">
        <v>1</v>
      </c>
      <c r="D4390">
        <v>4</v>
      </c>
      <c r="E4390">
        <v>5</v>
      </c>
      <c r="F4390">
        <v>1</v>
      </c>
      <c r="G4390">
        <v>1</v>
      </c>
      <c r="H4390" t="s">
        <v>492</v>
      </c>
      <c r="I4390">
        <v>912</v>
      </c>
      <c r="J4390">
        <v>94</v>
      </c>
      <c r="K4390" s="1">
        <v>45743</v>
      </c>
      <c r="L4390">
        <v>7</v>
      </c>
      <c r="M4390" t="s">
        <v>487</v>
      </c>
      <c r="N4390" t="s">
        <v>488</v>
      </c>
      <c r="O4390" t="s">
        <v>489</v>
      </c>
      <c r="R4390" t="s">
        <v>490</v>
      </c>
      <c r="S4390">
        <v>704.2</v>
      </c>
      <c r="T4390">
        <v>0</v>
      </c>
    </row>
    <row r="4391" spans="1:20" x14ac:dyDescent="0.25">
      <c r="A4391" s="1">
        <v>45730</v>
      </c>
      <c r="B4391">
        <v>605</v>
      </c>
      <c r="C4391">
        <v>1</v>
      </c>
      <c r="D4391">
        <v>4</v>
      </c>
      <c r="E4391">
        <v>5</v>
      </c>
      <c r="F4391">
        <v>2</v>
      </c>
      <c r="G4391">
        <v>3</v>
      </c>
      <c r="H4391" t="s">
        <v>486</v>
      </c>
      <c r="I4391">
        <v>133</v>
      </c>
      <c r="J4391">
        <v>113</v>
      </c>
      <c r="K4391" s="1">
        <v>45741</v>
      </c>
      <c r="L4391">
        <v>5</v>
      </c>
      <c r="M4391" t="s">
        <v>487</v>
      </c>
      <c r="N4391" t="s">
        <v>495</v>
      </c>
      <c r="O4391" t="s">
        <v>497</v>
      </c>
      <c r="R4391" t="s">
        <v>490</v>
      </c>
      <c r="S4391">
        <v>172.2</v>
      </c>
      <c r="T4391">
        <v>0</v>
      </c>
    </row>
    <row r="4392" spans="1:20" x14ac:dyDescent="0.25">
      <c r="A4392" s="1">
        <v>45731</v>
      </c>
      <c r="B4392">
        <v>1642</v>
      </c>
      <c r="C4392">
        <v>5</v>
      </c>
      <c r="D4392">
        <v>2</v>
      </c>
      <c r="E4392">
        <v>4</v>
      </c>
      <c r="F4392">
        <v>4</v>
      </c>
      <c r="G4392">
        <v>2</v>
      </c>
      <c r="H4392" t="s">
        <v>491</v>
      </c>
      <c r="I4392">
        <v>521</v>
      </c>
      <c r="J4392">
        <v>86</v>
      </c>
      <c r="L4392">
        <v>10</v>
      </c>
      <c r="M4392" t="s">
        <v>487</v>
      </c>
      <c r="N4392" t="s">
        <v>488</v>
      </c>
      <c r="O4392" t="s">
        <v>497</v>
      </c>
      <c r="P4392" s="1">
        <v>45737</v>
      </c>
      <c r="Q4392" s="1">
        <v>45731</v>
      </c>
      <c r="R4392" t="s">
        <v>493</v>
      </c>
      <c r="S4392">
        <v>445.9</v>
      </c>
      <c r="T4392">
        <v>30</v>
      </c>
    </row>
    <row r="4393" spans="1:20" x14ac:dyDescent="0.25">
      <c r="A4393" s="1">
        <v>45731</v>
      </c>
      <c r="B4393">
        <v>1494</v>
      </c>
      <c r="C4393">
        <v>1</v>
      </c>
      <c r="D4393">
        <v>4</v>
      </c>
      <c r="E4393">
        <v>5</v>
      </c>
      <c r="F4393">
        <v>1</v>
      </c>
      <c r="G4393">
        <v>1</v>
      </c>
      <c r="H4393" t="s">
        <v>491</v>
      </c>
      <c r="I4393">
        <v>273</v>
      </c>
      <c r="J4393">
        <v>21</v>
      </c>
      <c r="K4393" s="1">
        <v>45738</v>
      </c>
      <c r="L4393">
        <v>1</v>
      </c>
      <c r="M4393" t="s">
        <v>492</v>
      </c>
      <c r="N4393" t="s">
        <v>488</v>
      </c>
      <c r="O4393" t="s">
        <v>489</v>
      </c>
      <c r="R4393" t="s">
        <v>490</v>
      </c>
      <c r="S4393">
        <v>205.8</v>
      </c>
      <c r="T4393">
        <v>0</v>
      </c>
    </row>
    <row r="4394" spans="1:20" x14ac:dyDescent="0.25">
      <c r="A4394" s="1">
        <v>45731</v>
      </c>
      <c r="B4394">
        <v>2615</v>
      </c>
      <c r="C4394">
        <v>2</v>
      </c>
      <c r="D4394">
        <v>4</v>
      </c>
      <c r="E4394">
        <v>2</v>
      </c>
      <c r="F4394">
        <v>2</v>
      </c>
      <c r="G4394">
        <v>2</v>
      </c>
      <c r="H4394" t="s">
        <v>486</v>
      </c>
      <c r="I4394">
        <v>692</v>
      </c>
      <c r="J4394">
        <v>197</v>
      </c>
      <c r="L4394">
        <v>5</v>
      </c>
      <c r="M4394" t="s">
        <v>487</v>
      </c>
      <c r="N4394" t="s">
        <v>488</v>
      </c>
      <c r="O4394" t="s">
        <v>497</v>
      </c>
      <c r="P4394" s="1">
        <v>45732</v>
      </c>
      <c r="Q4394" s="1">
        <v>45731</v>
      </c>
      <c r="R4394" t="s">
        <v>496</v>
      </c>
      <c r="S4394">
        <v>657.3</v>
      </c>
      <c r="T4394">
        <v>50</v>
      </c>
    </row>
    <row r="4395" spans="1:20" x14ac:dyDescent="0.25">
      <c r="A4395" s="1">
        <v>45731</v>
      </c>
      <c r="B4395">
        <v>3602</v>
      </c>
      <c r="C4395">
        <v>3</v>
      </c>
      <c r="D4395">
        <v>3</v>
      </c>
      <c r="E4395">
        <v>2</v>
      </c>
      <c r="F4395">
        <v>1</v>
      </c>
      <c r="G4395">
        <v>3</v>
      </c>
      <c r="H4395" t="s">
        <v>486</v>
      </c>
      <c r="I4395">
        <v>824</v>
      </c>
      <c r="J4395">
        <v>161</v>
      </c>
      <c r="L4395">
        <v>1</v>
      </c>
      <c r="M4395" t="s">
        <v>487</v>
      </c>
      <c r="N4395" t="s">
        <v>495</v>
      </c>
      <c r="O4395" t="s">
        <v>489</v>
      </c>
      <c r="P4395" s="1">
        <v>45736</v>
      </c>
      <c r="Q4395" s="1">
        <v>45731</v>
      </c>
      <c r="R4395" t="s">
        <v>496</v>
      </c>
      <c r="S4395">
        <v>724.5</v>
      </c>
      <c r="T4395">
        <v>50</v>
      </c>
    </row>
    <row r="4396" spans="1:20" x14ac:dyDescent="0.25">
      <c r="A4396" s="1">
        <v>45731</v>
      </c>
      <c r="B4396">
        <v>4825</v>
      </c>
      <c r="C4396">
        <v>3</v>
      </c>
      <c r="D4396">
        <v>4</v>
      </c>
      <c r="E4396">
        <v>2</v>
      </c>
      <c r="F4396">
        <v>3</v>
      </c>
      <c r="G4396">
        <v>1</v>
      </c>
      <c r="H4396" t="s">
        <v>492</v>
      </c>
      <c r="I4396">
        <v>679</v>
      </c>
      <c r="J4396">
        <v>63</v>
      </c>
      <c r="K4396" s="1">
        <v>45752</v>
      </c>
      <c r="L4396">
        <v>9</v>
      </c>
      <c r="M4396" t="s">
        <v>494</v>
      </c>
      <c r="N4396" t="s">
        <v>488</v>
      </c>
      <c r="O4396" t="s">
        <v>489</v>
      </c>
      <c r="R4396" t="s">
        <v>490</v>
      </c>
      <c r="S4396">
        <v>519.4</v>
      </c>
      <c r="T4396">
        <v>0</v>
      </c>
    </row>
    <row r="4397" spans="1:20" x14ac:dyDescent="0.25">
      <c r="A4397" s="1">
        <v>45731</v>
      </c>
      <c r="B4397">
        <v>11</v>
      </c>
      <c r="C4397">
        <v>4</v>
      </c>
      <c r="D4397">
        <v>1</v>
      </c>
      <c r="E4397">
        <v>5</v>
      </c>
      <c r="F4397">
        <v>4</v>
      </c>
      <c r="G4397">
        <v>3</v>
      </c>
      <c r="H4397" t="s">
        <v>492</v>
      </c>
      <c r="I4397">
        <v>648</v>
      </c>
      <c r="J4397">
        <v>193</v>
      </c>
      <c r="K4397" s="1">
        <v>45746</v>
      </c>
      <c r="L4397">
        <v>8</v>
      </c>
      <c r="M4397" t="s">
        <v>492</v>
      </c>
      <c r="N4397" t="s">
        <v>488</v>
      </c>
      <c r="O4397" t="s">
        <v>489</v>
      </c>
      <c r="R4397" t="s">
        <v>490</v>
      </c>
      <c r="S4397">
        <v>588.70000000000005</v>
      </c>
      <c r="T4397">
        <v>0</v>
      </c>
    </row>
    <row r="4398" spans="1:20" x14ac:dyDescent="0.25">
      <c r="A4398" s="1">
        <v>45731</v>
      </c>
      <c r="B4398">
        <v>4702</v>
      </c>
      <c r="C4398">
        <v>1</v>
      </c>
      <c r="D4398">
        <v>4</v>
      </c>
      <c r="E4398">
        <v>2</v>
      </c>
      <c r="F4398">
        <v>1</v>
      </c>
      <c r="G4398">
        <v>3</v>
      </c>
      <c r="H4398" t="s">
        <v>486</v>
      </c>
      <c r="I4398">
        <v>904</v>
      </c>
      <c r="J4398">
        <v>153</v>
      </c>
      <c r="L4398">
        <v>4</v>
      </c>
      <c r="M4398" t="s">
        <v>494</v>
      </c>
      <c r="N4398" t="s">
        <v>488</v>
      </c>
      <c r="O4398" t="s">
        <v>497</v>
      </c>
      <c r="P4398" s="1">
        <v>45739</v>
      </c>
      <c r="Q4398" s="1">
        <v>45731</v>
      </c>
      <c r="R4398" t="s">
        <v>498</v>
      </c>
      <c r="S4398">
        <v>746.9</v>
      </c>
      <c r="T4398">
        <v>10</v>
      </c>
    </row>
    <row r="4399" spans="1:20" x14ac:dyDescent="0.25">
      <c r="A4399" s="1">
        <v>45731</v>
      </c>
      <c r="B4399">
        <v>3820</v>
      </c>
      <c r="C4399">
        <v>3</v>
      </c>
      <c r="D4399">
        <v>2</v>
      </c>
      <c r="E4399">
        <v>5</v>
      </c>
      <c r="F4399">
        <v>1</v>
      </c>
      <c r="G4399">
        <v>3</v>
      </c>
      <c r="H4399" t="s">
        <v>491</v>
      </c>
      <c r="I4399">
        <v>207</v>
      </c>
      <c r="J4399">
        <v>155</v>
      </c>
      <c r="L4399">
        <v>1</v>
      </c>
      <c r="M4399" t="s">
        <v>492</v>
      </c>
      <c r="N4399" t="s">
        <v>495</v>
      </c>
      <c r="O4399" t="s">
        <v>497</v>
      </c>
      <c r="P4399" s="1">
        <v>45739</v>
      </c>
      <c r="Q4399" s="1">
        <v>45731</v>
      </c>
      <c r="R4399" t="s">
        <v>498</v>
      </c>
      <c r="S4399">
        <v>260.39999999999998</v>
      </c>
      <c r="T4399">
        <v>10</v>
      </c>
    </row>
    <row r="4400" spans="1:20" x14ac:dyDescent="0.25">
      <c r="A4400" s="1">
        <v>45731</v>
      </c>
      <c r="B4400">
        <v>3056</v>
      </c>
      <c r="C4400">
        <v>5</v>
      </c>
      <c r="D4400">
        <v>2</v>
      </c>
      <c r="E4400">
        <v>2</v>
      </c>
      <c r="F4400">
        <v>1</v>
      </c>
      <c r="G4400">
        <v>1</v>
      </c>
      <c r="H4400" t="s">
        <v>492</v>
      </c>
      <c r="I4400">
        <v>860</v>
      </c>
      <c r="J4400">
        <v>58</v>
      </c>
      <c r="L4400">
        <v>8</v>
      </c>
      <c r="M4400" t="s">
        <v>494</v>
      </c>
      <c r="N4400" t="s">
        <v>488</v>
      </c>
      <c r="O4400" t="s">
        <v>489</v>
      </c>
      <c r="P4400" s="1">
        <v>45740</v>
      </c>
      <c r="Q4400" s="1">
        <v>45731</v>
      </c>
      <c r="R4400" t="s">
        <v>496</v>
      </c>
      <c r="S4400">
        <v>677.6</v>
      </c>
      <c r="T4400">
        <v>50</v>
      </c>
    </row>
    <row r="4401" spans="1:20" x14ac:dyDescent="0.25">
      <c r="A4401" s="1">
        <v>45731</v>
      </c>
      <c r="B4401">
        <v>4532</v>
      </c>
      <c r="C4401">
        <v>5</v>
      </c>
      <c r="D4401">
        <v>5</v>
      </c>
      <c r="E4401">
        <v>5</v>
      </c>
      <c r="F4401">
        <v>4</v>
      </c>
      <c r="G4401">
        <v>3</v>
      </c>
      <c r="H4401" t="s">
        <v>486</v>
      </c>
      <c r="I4401">
        <v>760</v>
      </c>
      <c r="J4401">
        <v>112</v>
      </c>
      <c r="K4401" s="1">
        <v>45749</v>
      </c>
      <c r="L4401">
        <v>5</v>
      </c>
      <c r="M4401" t="s">
        <v>492</v>
      </c>
      <c r="N4401" t="s">
        <v>488</v>
      </c>
      <c r="O4401" t="s">
        <v>489</v>
      </c>
      <c r="R4401" t="s">
        <v>490</v>
      </c>
      <c r="S4401">
        <v>610.4</v>
      </c>
      <c r="T4401">
        <v>0</v>
      </c>
    </row>
    <row r="4402" spans="1:20" x14ac:dyDescent="0.25">
      <c r="A4402" s="1">
        <v>45732</v>
      </c>
      <c r="B4402">
        <v>2764</v>
      </c>
      <c r="C4402">
        <v>5</v>
      </c>
      <c r="D4402">
        <v>3</v>
      </c>
      <c r="E4402">
        <v>1</v>
      </c>
      <c r="F4402">
        <v>3</v>
      </c>
      <c r="G4402">
        <v>1</v>
      </c>
      <c r="H4402" t="s">
        <v>492</v>
      </c>
      <c r="I4402">
        <v>785</v>
      </c>
      <c r="J4402">
        <v>63</v>
      </c>
      <c r="K4402" s="1">
        <v>45760</v>
      </c>
      <c r="L4402">
        <v>1</v>
      </c>
      <c r="M4402" t="s">
        <v>492</v>
      </c>
      <c r="N4402" t="s">
        <v>488</v>
      </c>
      <c r="O4402" t="s">
        <v>497</v>
      </c>
      <c r="R4402" t="s">
        <v>490</v>
      </c>
      <c r="S4402">
        <v>593.6</v>
      </c>
      <c r="T4402">
        <v>0</v>
      </c>
    </row>
    <row r="4403" spans="1:20" x14ac:dyDescent="0.25">
      <c r="A4403" s="1">
        <v>45732</v>
      </c>
      <c r="B4403">
        <v>4115</v>
      </c>
      <c r="C4403">
        <v>4</v>
      </c>
      <c r="D4403">
        <v>2</v>
      </c>
      <c r="E4403">
        <v>3</v>
      </c>
      <c r="F4403">
        <v>3</v>
      </c>
      <c r="G4403">
        <v>3</v>
      </c>
      <c r="H4403" t="s">
        <v>492</v>
      </c>
      <c r="I4403">
        <v>859</v>
      </c>
      <c r="J4403">
        <v>46</v>
      </c>
      <c r="K4403" s="1">
        <v>45756</v>
      </c>
      <c r="L4403">
        <v>2</v>
      </c>
      <c r="M4403" t="s">
        <v>487</v>
      </c>
      <c r="N4403" t="s">
        <v>495</v>
      </c>
      <c r="O4403" t="s">
        <v>489</v>
      </c>
      <c r="R4403" t="s">
        <v>490</v>
      </c>
      <c r="S4403">
        <v>633.5</v>
      </c>
      <c r="T4403">
        <v>0</v>
      </c>
    </row>
    <row r="4404" spans="1:20" x14ac:dyDescent="0.25">
      <c r="A4404" s="1">
        <v>45732</v>
      </c>
      <c r="B4404">
        <v>1120</v>
      </c>
      <c r="C4404">
        <v>3</v>
      </c>
      <c r="D4404">
        <v>1</v>
      </c>
      <c r="E4404">
        <v>1</v>
      </c>
      <c r="F4404">
        <v>1</v>
      </c>
      <c r="G4404">
        <v>3</v>
      </c>
      <c r="H4404" t="s">
        <v>492</v>
      </c>
      <c r="I4404">
        <v>245</v>
      </c>
      <c r="J4404">
        <v>35</v>
      </c>
      <c r="L4404">
        <v>5</v>
      </c>
      <c r="M4404" t="s">
        <v>494</v>
      </c>
      <c r="N4404" t="s">
        <v>488</v>
      </c>
      <c r="O4404" t="s">
        <v>489</v>
      </c>
      <c r="P4404" s="1">
        <v>45736</v>
      </c>
      <c r="Q4404" s="1">
        <v>45732</v>
      </c>
      <c r="R4404" t="s">
        <v>496</v>
      </c>
      <c r="S4404">
        <v>231</v>
      </c>
      <c r="T4404">
        <v>50</v>
      </c>
    </row>
    <row r="4405" spans="1:20" x14ac:dyDescent="0.25">
      <c r="A4405" s="1">
        <v>45732</v>
      </c>
      <c r="B4405">
        <v>2008</v>
      </c>
      <c r="C4405">
        <v>3</v>
      </c>
      <c r="D4405">
        <v>1</v>
      </c>
      <c r="E4405">
        <v>3</v>
      </c>
      <c r="F4405">
        <v>3</v>
      </c>
      <c r="G4405">
        <v>2</v>
      </c>
      <c r="H4405" t="s">
        <v>492</v>
      </c>
      <c r="I4405">
        <v>680</v>
      </c>
      <c r="J4405">
        <v>58</v>
      </c>
      <c r="K4405" s="1">
        <v>45749</v>
      </c>
      <c r="L4405">
        <v>9</v>
      </c>
      <c r="M4405" t="s">
        <v>492</v>
      </c>
      <c r="N4405" t="s">
        <v>488</v>
      </c>
      <c r="O4405" t="s">
        <v>497</v>
      </c>
      <c r="R4405" t="s">
        <v>490</v>
      </c>
      <c r="S4405">
        <v>516.6</v>
      </c>
      <c r="T4405">
        <v>0</v>
      </c>
    </row>
    <row r="4406" spans="1:20" x14ac:dyDescent="0.25">
      <c r="A4406" s="1">
        <v>45732</v>
      </c>
      <c r="B4406">
        <v>887</v>
      </c>
      <c r="C4406">
        <v>3</v>
      </c>
      <c r="D4406">
        <v>5</v>
      </c>
      <c r="E4406">
        <v>3</v>
      </c>
      <c r="F4406">
        <v>2</v>
      </c>
      <c r="G4406">
        <v>3</v>
      </c>
      <c r="H4406" t="s">
        <v>492</v>
      </c>
      <c r="I4406">
        <v>893</v>
      </c>
      <c r="J4406">
        <v>148</v>
      </c>
      <c r="K4406" s="1">
        <v>45748</v>
      </c>
      <c r="L4406">
        <v>10</v>
      </c>
      <c r="M4406" t="s">
        <v>487</v>
      </c>
      <c r="N4406" t="s">
        <v>488</v>
      </c>
      <c r="O4406" t="s">
        <v>497</v>
      </c>
      <c r="R4406" t="s">
        <v>490</v>
      </c>
      <c r="S4406">
        <v>728.7</v>
      </c>
      <c r="T4406">
        <v>0</v>
      </c>
    </row>
    <row r="4407" spans="1:20" x14ac:dyDescent="0.25">
      <c r="A4407" s="1">
        <v>45732</v>
      </c>
      <c r="B4407">
        <v>4253</v>
      </c>
      <c r="C4407">
        <v>5</v>
      </c>
      <c r="D4407">
        <v>3</v>
      </c>
      <c r="E4407">
        <v>2</v>
      </c>
      <c r="F4407">
        <v>3</v>
      </c>
      <c r="G4407">
        <v>1</v>
      </c>
      <c r="H4407" t="s">
        <v>492</v>
      </c>
      <c r="I4407">
        <v>338</v>
      </c>
      <c r="J4407">
        <v>198</v>
      </c>
      <c r="K4407" s="1">
        <v>45748</v>
      </c>
      <c r="L4407">
        <v>8</v>
      </c>
      <c r="M4407" t="s">
        <v>494</v>
      </c>
      <c r="N4407" t="s">
        <v>495</v>
      </c>
      <c r="O4407" t="s">
        <v>497</v>
      </c>
      <c r="R4407" t="s">
        <v>490</v>
      </c>
      <c r="S4407">
        <v>375.2</v>
      </c>
      <c r="T4407">
        <v>0</v>
      </c>
    </row>
    <row r="4408" spans="1:20" x14ac:dyDescent="0.25">
      <c r="A4408" s="1">
        <v>45732</v>
      </c>
      <c r="B4408">
        <v>2007</v>
      </c>
      <c r="C4408">
        <v>5</v>
      </c>
      <c r="D4408">
        <v>3</v>
      </c>
      <c r="E4408">
        <v>3</v>
      </c>
      <c r="F4408">
        <v>1</v>
      </c>
      <c r="G4408">
        <v>2</v>
      </c>
      <c r="H4408" t="s">
        <v>491</v>
      </c>
      <c r="I4408">
        <v>212</v>
      </c>
      <c r="J4408">
        <v>52</v>
      </c>
      <c r="K4408" s="1">
        <v>45756</v>
      </c>
      <c r="L4408">
        <v>10</v>
      </c>
      <c r="M4408" t="s">
        <v>492</v>
      </c>
      <c r="N4408" t="s">
        <v>488</v>
      </c>
      <c r="O4408" t="s">
        <v>497</v>
      </c>
      <c r="R4408" t="s">
        <v>490</v>
      </c>
      <c r="S4408">
        <v>184.8</v>
      </c>
      <c r="T4408">
        <v>0</v>
      </c>
    </row>
    <row r="4409" spans="1:20" x14ac:dyDescent="0.25">
      <c r="A4409" s="1">
        <v>45732</v>
      </c>
      <c r="B4409">
        <v>1824</v>
      </c>
      <c r="C4409">
        <v>4</v>
      </c>
      <c r="D4409">
        <v>4</v>
      </c>
      <c r="E4409">
        <v>3</v>
      </c>
      <c r="F4409">
        <v>2</v>
      </c>
      <c r="G4409">
        <v>1</v>
      </c>
      <c r="H4409" t="s">
        <v>492</v>
      </c>
      <c r="I4409">
        <v>519</v>
      </c>
      <c r="J4409">
        <v>69</v>
      </c>
      <c r="L4409">
        <v>8</v>
      </c>
      <c r="M4409" t="s">
        <v>492</v>
      </c>
      <c r="N4409" t="s">
        <v>488</v>
      </c>
      <c r="O4409" t="s">
        <v>489</v>
      </c>
      <c r="P4409" s="1">
        <v>45738</v>
      </c>
      <c r="Q4409" s="1">
        <v>45732</v>
      </c>
      <c r="R4409" t="s">
        <v>493</v>
      </c>
      <c r="S4409">
        <v>432.6</v>
      </c>
      <c r="T4409">
        <v>30</v>
      </c>
    </row>
    <row r="4410" spans="1:20" x14ac:dyDescent="0.25">
      <c r="A4410" s="1">
        <v>45732</v>
      </c>
      <c r="B4410">
        <v>289</v>
      </c>
      <c r="C4410">
        <v>2</v>
      </c>
      <c r="D4410">
        <v>1</v>
      </c>
      <c r="E4410">
        <v>1</v>
      </c>
      <c r="F4410">
        <v>4</v>
      </c>
      <c r="G4410">
        <v>3</v>
      </c>
      <c r="H4410" t="s">
        <v>486</v>
      </c>
      <c r="I4410">
        <v>513</v>
      </c>
      <c r="J4410">
        <v>122</v>
      </c>
      <c r="K4410" s="1">
        <v>45739</v>
      </c>
      <c r="L4410">
        <v>9</v>
      </c>
      <c r="M4410" t="s">
        <v>492</v>
      </c>
      <c r="N4410" t="s">
        <v>488</v>
      </c>
      <c r="O4410" t="s">
        <v>497</v>
      </c>
      <c r="R4410" t="s">
        <v>490</v>
      </c>
      <c r="S4410">
        <v>444.5</v>
      </c>
      <c r="T4410">
        <v>0</v>
      </c>
    </row>
    <row r="4411" spans="1:20" x14ac:dyDescent="0.25">
      <c r="A4411" s="1">
        <v>45732</v>
      </c>
      <c r="B4411">
        <v>2114</v>
      </c>
      <c r="C4411">
        <v>3</v>
      </c>
      <c r="D4411">
        <v>1</v>
      </c>
      <c r="E4411">
        <v>3</v>
      </c>
      <c r="F4411">
        <v>5</v>
      </c>
      <c r="G4411">
        <v>2</v>
      </c>
      <c r="H4411" t="s">
        <v>486</v>
      </c>
      <c r="I4411">
        <v>135</v>
      </c>
      <c r="J4411">
        <v>46</v>
      </c>
      <c r="K4411" s="1">
        <v>45758</v>
      </c>
      <c r="L4411">
        <v>2</v>
      </c>
      <c r="M4411" t="s">
        <v>487</v>
      </c>
      <c r="N4411" t="s">
        <v>495</v>
      </c>
      <c r="O4411" t="s">
        <v>497</v>
      </c>
      <c r="R4411" t="s">
        <v>490</v>
      </c>
      <c r="S4411">
        <v>126.7</v>
      </c>
      <c r="T4411">
        <v>0</v>
      </c>
    </row>
    <row r="4412" spans="1:20" x14ac:dyDescent="0.25">
      <c r="A4412" s="1">
        <v>45733</v>
      </c>
      <c r="B4412">
        <v>557</v>
      </c>
      <c r="C4412">
        <v>4</v>
      </c>
      <c r="D4412">
        <v>1</v>
      </c>
      <c r="E4412">
        <v>5</v>
      </c>
      <c r="F4412">
        <v>3</v>
      </c>
      <c r="G4412">
        <v>2</v>
      </c>
      <c r="H4412" t="s">
        <v>492</v>
      </c>
      <c r="I4412">
        <v>539</v>
      </c>
      <c r="J4412">
        <v>143</v>
      </c>
      <c r="L4412">
        <v>7</v>
      </c>
      <c r="M4412" t="s">
        <v>494</v>
      </c>
      <c r="N4412" t="s">
        <v>488</v>
      </c>
      <c r="O4412" t="s">
        <v>489</v>
      </c>
      <c r="P4412" s="1">
        <v>45740</v>
      </c>
      <c r="Q4412" s="1">
        <v>45733</v>
      </c>
      <c r="R4412" t="s">
        <v>496</v>
      </c>
      <c r="S4412">
        <v>512.4</v>
      </c>
      <c r="T4412">
        <v>50</v>
      </c>
    </row>
    <row r="4413" spans="1:20" x14ac:dyDescent="0.25">
      <c r="A4413" s="1">
        <v>45733</v>
      </c>
      <c r="B4413">
        <v>4052</v>
      </c>
      <c r="C4413">
        <v>5</v>
      </c>
      <c r="D4413">
        <v>1</v>
      </c>
      <c r="E4413">
        <v>5</v>
      </c>
      <c r="F4413">
        <v>2</v>
      </c>
      <c r="G4413">
        <v>2</v>
      </c>
      <c r="H4413" t="s">
        <v>492</v>
      </c>
      <c r="I4413">
        <v>224</v>
      </c>
      <c r="J4413">
        <v>105</v>
      </c>
      <c r="K4413" s="1">
        <v>45750</v>
      </c>
      <c r="L4413">
        <v>10</v>
      </c>
      <c r="M4413" t="s">
        <v>492</v>
      </c>
      <c r="N4413" t="s">
        <v>488</v>
      </c>
      <c r="O4413" t="s">
        <v>489</v>
      </c>
      <c r="R4413" t="s">
        <v>490</v>
      </c>
      <c r="S4413">
        <v>230.3</v>
      </c>
      <c r="T4413">
        <v>0</v>
      </c>
    </row>
    <row r="4414" spans="1:20" x14ac:dyDescent="0.25">
      <c r="A4414" s="1">
        <v>45733</v>
      </c>
      <c r="B4414">
        <v>3635</v>
      </c>
      <c r="C4414">
        <v>2</v>
      </c>
      <c r="D4414">
        <v>2</v>
      </c>
      <c r="E4414">
        <v>2</v>
      </c>
      <c r="F4414">
        <v>5</v>
      </c>
      <c r="G4414">
        <v>1</v>
      </c>
      <c r="H4414" t="s">
        <v>486</v>
      </c>
      <c r="I4414">
        <v>585</v>
      </c>
      <c r="J4414">
        <v>166</v>
      </c>
      <c r="L4414">
        <v>5</v>
      </c>
      <c r="M4414" t="s">
        <v>492</v>
      </c>
      <c r="N4414" t="s">
        <v>488</v>
      </c>
      <c r="O4414" t="s">
        <v>489</v>
      </c>
      <c r="P4414" s="1">
        <v>45738</v>
      </c>
      <c r="Q4414" s="1">
        <v>45733</v>
      </c>
      <c r="R4414" t="s">
        <v>493</v>
      </c>
      <c r="S4414">
        <v>546.70000000000005</v>
      </c>
      <c r="T4414">
        <v>30</v>
      </c>
    </row>
    <row r="4415" spans="1:20" x14ac:dyDescent="0.25">
      <c r="A4415" s="1">
        <v>45733</v>
      </c>
      <c r="B4415">
        <v>4847</v>
      </c>
      <c r="C4415">
        <v>1</v>
      </c>
      <c r="D4415">
        <v>3</v>
      </c>
      <c r="E4415">
        <v>1</v>
      </c>
      <c r="F4415">
        <v>4</v>
      </c>
      <c r="G4415">
        <v>2</v>
      </c>
      <c r="H4415" t="s">
        <v>492</v>
      </c>
      <c r="I4415">
        <v>246</v>
      </c>
      <c r="J4415">
        <v>47</v>
      </c>
      <c r="L4415">
        <v>3</v>
      </c>
      <c r="M4415" t="s">
        <v>494</v>
      </c>
      <c r="N4415" t="s">
        <v>495</v>
      </c>
      <c r="O4415" t="s">
        <v>497</v>
      </c>
      <c r="P4415" s="1">
        <v>45741</v>
      </c>
      <c r="Q4415" s="1">
        <v>45733</v>
      </c>
      <c r="R4415" t="s">
        <v>493</v>
      </c>
      <c r="S4415">
        <v>226.1</v>
      </c>
      <c r="T4415">
        <v>30</v>
      </c>
    </row>
    <row r="4416" spans="1:20" x14ac:dyDescent="0.25">
      <c r="A4416" s="1">
        <v>45733</v>
      </c>
      <c r="B4416">
        <v>4342</v>
      </c>
      <c r="C4416">
        <v>2</v>
      </c>
      <c r="D4416">
        <v>4</v>
      </c>
      <c r="E4416">
        <v>4</v>
      </c>
      <c r="F4416">
        <v>5</v>
      </c>
      <c r="G4416">
        <v>2</v>
      </c>
      <c r="H4416" t="s">
        <v>486</v>
      </c>
      <c r="I4416">
        <v>311</v>
      </c>
      <c r="J4416">
        <v>170</v>
      </c>
      <c r="K4416" s="1">
        <v>45741</v>
      </c>
      <c r="L4416">
        <v>10</v>
      </c>
      <c r="M4416" t="s">
        <v>494</v>
      </c>
      <c r="N4416" t="s">
        <v>488</v>
      </c>
      <c r="O4416" t="s">
        <v>489</v>
      </c>
      <c r="R4416" t="s">
        <v>490</v>
      </c>
      <c r="S4416">
        <v>336.7</v>
      </c>
      <c r="T4416">
        <v>0</v>
      </c>
    </row>
    <row r="4417" spans="1:20" x14ac:dyDescent="0.25">
      <c r="A4417" s="1">
        <v>45733</v>
      </c>
      <c r="B4417">
        <v>1503</v>
      </c>
      <c r="C4417">
        <v>4</v>
      </c>
      <c r="D4417">
        <v>2</v>
      </c>
      <c r="E4417">
        <v>1</v>
      </c>
      <c r="F4417">
        <v>4</v>
      </c>
      <c r="G4417">
        <v>1</v>
      </c>
      <c r="H4417" t="s">
        <v>486</v>
      </c>
      <c r="I4417">
        <v>510</v>
      </c>
      <c r="J4417">
        <v>83</v>
      </c>
      <c r="L4417">
        <v>8</v>
      </c>
      <c r="M4417" t="s">
        <v>494</v>
      </c>
      <c r="N4417" t="s">
        <v>488</v>
      </c>
      <c r="O4417" t="s">
        <v>497</v>
      </c>
      <c r="P4417" s="1">
        <v>45736</v>
      </c>
      <c r="Q4417" s="1">
        <v>45733</v>
      </c>
      <c r="R4417" t="s">
        <v>498</v>
      </c>
      <c r="S4417">
        <v>422.1</v>
      </c>
      <c r="T4417">
        <v>10</v>
      </c>
    </row>
    <row r="4418" spans="1:20" x14ac:dyDescent="0.25">
      <c r="A4418" s="1">
        <v>45733</v>
      </c>
      <c r="B4418">
        <v>2463</v>
      </c>
      <c r="C4418">
        <v>2</v>
      </c>
      <c r="D4418">
        <v>3</v>
      </c>
      <c r="E4418">
        <v>4</v>
      </c>
      <c r="F4418">
        <v>1</v>
      </c>
      <c r="G4418">
        <v>1</v>
      </c>
      <c r="H4418" t="s">
        <v>491</v>
      </c>
      <c r="I4418">
        <v>637</v>
      </c>
      <c r="J4418">
        <v>186</v>
      </c>
      <c r="K4418" s="1">
        <v>45750</v>
      </c>
      <c r="L4418">
        <v>2</v>
      </c>
      <c r="M4418" t="s">
        <v>494</v>
      </c>
      <c r="N4418" t="s">
        <v>488</v>
      </c>
      <c r="O4418" t="s">
        <v>489</v>
      </c>
      <c r="R4418" t="s">
        <v>490</v>
      </c>
      <c r="S4418">
        <v>576.1</v>
      </c>
      <c r="T4418">
        <v>0</v>
      </c>
    </row>
    <row r="4419" spans="1:20" x14ac:dyDescent="0.25">
      <c r="A4419" s="1">
        <v>45733</v>
      </c>
      <c r="B4419">
        <v>1350</v>
      </c>
      <c r="C4419">
        <v>5</v>
      </c>
      <c r="D4419">
        <v>5</v>
      </c>
      <c r="E4419">
        <v>3</v>
      </c>
      <c r="F4419">
        <v>1</v>
      </c>
      <c r="G4419">
        <v>1</v>
      </c>
      <c r="H4419" t="s">
        <v>491</v>
      </c>
      <c r="I4419">
        <v>997</v>
      </c>
      <c r="J4419">
        <v>68</v>
      </c>
      <c r="L4419">
        <v>4</v>
      </c>
      <c r="M4419" t="s">
        <v>492</v>
      </c>
      <c r="N4419" t="s">
        <v>495</v>
      </c>
      <c r="O4419" t="s">
        <v>497</v>
      </c>
      <c r="P4419" s="1">
        <v>45741</v>
      </c>
      <c r="Q4419" s="1">
        <v>45733</v>
      </c>
      <c r="R4419" t="s">
        <v>496</v>
      </c>
      <c r="S4419">
        <v>780.5</v>
      </c>
      <c r="T4419">
        <v>50</v>
      </c>
    </row>
    <row r="4420" spans="1:20" x14ac:dyDescent="0.25">
      <c r="A4420" s="1">
        <v>45733</v>
      </c>
      <c r="B4420">
        <v>414</v>
      </c>
      <c r="C4420">
        <v>2</v>
      </c>
      <c r="D4420">
        <v>1</v>
      </c>
      <c r="E4420">
        <v>4</v>
      </c>
      <c r="F4420">
        <v>4</v>
      </c>
      <c r="G4420">
        <v>3</v>
      </c>
      <c r="H4420" t="s">
        <v>486</v>
      </c>
      <c r="I4420">
        <v>944</v>
      </c>
      <c r="J4420">
        <v>167</v>
      </c>
      <c r="L4420">
        <v>5</v>
      </c>
      <c r="M4420" t="s">
        <v>487</v>
      </c>
      <c r="N4420" t="s">
        <v>488</v>
      </c>
      <c r="O4420" t="s">
        <v>489</v>
      </c>
      <c r="P4420" s="1">
        <v>45738</v>
      </c>
      <c r="Q4420" s="1">
        <v>45733</v>
      </c>
      <c r="R4420" t="s">
        <v>493</v>
      </c>
      <c r="S4420">
        <v>798.7</v>
      </c>
      <c r="T4420">
        <v>30</v>
      </c>
    </row>
    <row r="4421" spans="1:20" x14ac:dyDescent="0.25">
      <c r="A4421" s="1">
        <v>45733</v>
      </c>
      <c r="B4421">
        <v>2430</v>
      </c>
      <c r="C4421">
        <v>5</v>
      </c>
      <c r="D4421">
        <v>4</v>
      </c>
      <c r="E4421">
        <v>3</v>
      </c>
      <c r="F4421">
        <v>5</v>
      </c>
      <c r="G4421">
        <v>1</v>
      </c>
      <c r="H4421" t="s">
        <v>492</v>
      </c>
      <c r="I4421">
        <v>595</v>
      </c>
      <c r="J4421">
        <v>130</v>
      </c>
      <c r="K4421" s="1">
        <v>45741</v>
      </c>
      <c r="L4421">
        <v>5</v>
      </c>
      <c r="M4421" t="s">
        <v>494</v>
      </c>
      <c r="N4421" t="s">
        <v>488</v>
      </c>
      <c r="O4421" t="s">
        <v>497</v>
      </c>
      <c r="R4421" t="s">
        <v>490</v>
      </c>
      <c r="S4421">
        <v>507.5</v>
      </c>
      <c r="T4421">
        <v>0</v>
      </c>
    </row>
    <row r="4422" spans="1:20" x14ac:dyDescent="0.25">
      <c r="A4422" s="1">
        <v>45734</v>
      </c>
      <c r="B4422">
        <v>1488</v>
      </c>
      <c r="C4422">
        <v>2</v>
      </c>
      <c r="D4422">
        <v>3</v>
      </c>
      <c r="E4422">
        <v>1</v>
      </c>
      <c r="F4422">
        <v>3</v>
      </c>
      <c r="G4422">
        <v>1</v>
      </c>
      <c r="H4422" t="s">
        <v>486</v>
      </c>
      <c r="I4422">
        <v>374</v>
      </c>
      <c r="J4422">
        <v>147</v>
      </c>
      <c r="L4422">
        <v>4</v>
      </c>
      <c r="M4422" t="s">
        <v>487</v>
      </c>
      <c r="N4422" t="s">
        <v>488</v>
      </c>
      <c r="O4422" t="s">
        <v>497</v>
      </c>
      <c r="P4422" s="1">
        <v>45735</v>
      </c>
      <c r="Q4422" s="1">
        <v>45734</v>
      </c>
      <c r="R4422" t="s">
        <v>493</v>
      </c>
      <c r="S4422">
        <v>385.7</v>
      </c>
      <c r="T4422">
        <v>30</v>
      </c>
    </row>
    <row r="4423" spans="1:20" x14ac:dyDescent="0.25">
      <c r="A4423" s="1">
        <v>45734</v>
      </c>
      <c r="B4423">
        <v>3714</v>
      </c>
      <c r="C4423">
        <v>4</v>
      </c>
      <c r="D4423">
        <v>5</v>
      </c>
      <c r="E4423">
        <v>1</v>
      </c>
      <c r="F4423">
        <v>5</v>
      </c>
      <c r="G4423">
        <v>2</v>
      </c>
      <c r="H4423" t="s">
        <v>486</v>
      </c>
      <c r="I4423">
        <v>516</v>
      </c>
      <c r="J4423">
        <v>28</v>
      </c>
      <c r="K4423" s="1">
        <v>45749</v>
      </c>
      <c r="L4423">
        <v>3</v>
      </c>
      <c r="M4423" t="s">
        <v>487</v>
      </c>
      <c r="N4423" t="s">
        <v>495</v>
      </c>
      <c r="O4423" t="s">
        <v>489</v>
      </c>
      <c r="R4423" t="s">
        <v>490</v>
      </c>
      <c r="S4423">
        <v>380.8</v>
      </c>
      <c r="T4423">
        <v>0</v>
      </c>
    </row>
    <row r="4424" spans="1:20" x14ac:dyDescent="0.25">
      <c r="A4424" s="1">
        <v>45734</v>
      </c>
      <c r="B4424">
        <v>1921</v>
      </c>
      <c r="C4424">
        <v>1</v>
      </c>
      <c r="D4424">
        <v>1</v>
      </c>
      <c r="E4424">
        <v>2</v>
      </c>
      <c r="F4424">
        <v>5</v>
      </c>
      <c r="G4424">
        <v>3</v>
      </c>
      <c r="H4424" t="s">
        <v>492</v>
      </c>
      <c r="I4424">
        <v>246</v>
      </c>
      <c r="J4424">
        <v>42</v>
      </c>
      <c r="K4424" s="1">
        <v>45741</v>
      </c>
      <c r="L4424">
        <v>3</v>
      </c>
      <c r="M4424" t="s">
        <v>487</v>
      </c>
      <c r="N4424" t="s">
        <v>488</v>
      </c>
      <c r="O4424" t="s">
        <v>489</v>
      </c>
      <c r="R4424" t="s">
        <v>490</v>
      </c>
      <c r="S4424">
        <v>201.6</v>
      </c>
      <c r="T4424">
        <v>0</v>
      </c>
    </row>
    <row r="4425" spans="1:20" x14ac:dyDescent="0.25">
      <c r="A4425" s="1">
        <v>45734</v>
      </c>
      <c r="B4425">
        <v>3412</v>
      </c>
      <c r="C4425">
        <v>3</v>
      </c>
      <c r="D4425">
        <v>5</v>
      </c>
      <c r="E4425">
        <v>2</v>
      </c>
      <c r="F4425">
        <v>3</v>
      </c>
      <c r="G4425">
        <v>2</v>
      </c>
      <c r="H4425" t="s">
        <v>491</v>
      </c>
      <c r="I4425">
        <v>371</v>
      </c>
      <c r="J4425">
        <v>154</v>
      </c>
      <c r="K4425" s="1">
        <v>45763</v>
      </c>
      <c r="L4425">
        <v>5</v>
      </c>
      <c r="M4425" t="s">
        <v>494</v>
      </c>
      <c r="N4425" t="s">
        <v>488</v>
      </c>
      <c r="O4425" t="s">
        <v>497</v>
      </c>
      <c r="R4425" t="s">
        <v>490</v>
      </c>
      <c r="S4425">
        <v>367.5</v>
      </c>
      <c r="T4425">
        <v>0</v>
      </c>
    </row>
    <row r="4426" spans="1:20" x14ac:dyDescent="0.25">
      <c r="A4426" s="1">
        <v>45734</v>
      </c>
      <c r="B4426">
        <v>131</v>
      </c>
      <c r="C4426">
        <v>2</v>
      </c>
      <c r="D4426">
        <v>5</v>
      </c>
      <c r="E4426">
        <v>3</v>
      </c>
      <c r="F4426">
        <v>5</v>
      </c>
      <c r="G4426">
        <v>1</v>
      </c>
      <c r="H4426" t="s">
        <v>486</v>
      </c>
      <c r="I4426">
        <v>319</v>
      </c>
      <c r="J4426">
        <v>178</v>
      </c>
      <c r="K4426" s="1">
        <v>45746</v>
      </c>
      <c r="L4426">
        <v>10</v>
      </c>
      <c r="M4426" t="s">
        <v>487</v>
      </c>
      <c r="N4426" t="s">
        <v>488</v>
      </c>
      <c r="O4426" t="s">
        <v>489</v>
      </c>
      <c r="R4426" t="s">
        <v>490</v>
      </c>
      <c r="S4426">
        <v>347.9</v>
      </c>
      <c r="T4426">
        <v>0</v>
      </c>
    </row>
    <row r="4427" spans="1:20" x14ac:dyDescent="0.25">
      <c r="A4427" s="1">
        <v>45734</v>
      </c>
      <c r="B4427">
        <v>4526</v>
      </c>
      <c r="C4427">
        <v>1</v>
      </c>
      <c r="D4427">
        <v>2</v>
      </c>
      <c r="E4427">
        <v>3</v>
      </c>
      <c r="F4427">
        <v>5</v>
      </c>
      <c r="G4427">
        <v>1</v>
      </c>
      <c r="H4427" t="s">
        <v>491</v>
      </c>
      <c r="I4427">
        <v>493</v>
      </c>
      <c r="J4427">
        <v>79</v>
      </c>
      <c r="L4427">
        <v>6</v>
      </c>
      <c r="M4427" t="s">
        <v>487</v>
      </c>
      <c r="N4427" t="s">
        <v>495</v>
      </c>
      <c r="O4427" t="s">
        <v>497</v>
      </c>
      <c r="P4427" s="1">
        <v>45740</v>
      </c>
      <c r="Q4427" s="1">
        <v>45734</v>
      </c>
      <c r="R4427" t="s">
        <v>496</v>
      </c>
      <c r="S4427">
        <v>435.4</v>
      </c>
      <c r="T4427">
        <v>50</v>
      </c>
    </row>
    <row r="4428" spans="1:20" x14ac:dyDescent="0.25">
      <c r="A4428" s="1">
        <v>45734</v>
      </c>
      <c r="B4428">
        <v>3995</v>
      </c>
      <c r="C4428">
        <v>2</v>
      </c>
      <c r="D4428">
        <v>5</v>
      </c>
      <c r="E4428">
        <v>5</v>
      </c>
      <c r="F4428">
        <v>2</v>
      </c>
      <c r="G4428">
        <v>2</v>
      </c>
      <c r="H4428" t="s">
        <v>492</v>
      </c>
      <c r="I4428">
        <v>987</v>
      </c>
      <c r="J4428">
        <v>80</v>
      </c>
      <c r="K4428" s="1">
        <v>45762</v>
      </c>
      <c r="L4428">
        <v>1</v>
      </c>
      <c r="M4428" t="s">
        <v>492</v>
      </c>
      <c r="N4428" t="s">
        <v>488</v>
      </c>
      <c r="O4428" t="s">
        <v>497</v>
      </c>
      <c r="R4428" t="s">
        <v>490</v>
      </c>
      <c r="S4428">
        <v>746.9</v>
      </c>
      <c r="T4428">
        <v>0</v>
      </c>
    </row>
    <row r="4429" spans="1:20" x14ac:dyDescent="0.25">
      <c r="A4429" s="1">
        <v>45734</v>
      </c>
      <c r="B4429">
        <v>647</v>
      </c>
      <c r="C4429">
        <v>1</v>
      </c>
      <c r="D4429">
        <v>2</v>
      </c>
      <c r="E4429">
        <v>5</v>
      </c>
      <c r="F4429">
        <v>4</v>
      </c>
      <c r="G4429">
        <v>3</v>
      </c>
      <c r="H4429" t="s">
        <v>491</v>
      </c>
      <c r="I4429">
        <v>216</v>
      </c>
      <c r="J4429">
        <v>94</v>
      </c>
      <c r="L4429">
        <v>4</v>
      </c>
      <c r="M4429" t="s">
        <v>494</v>
      </c>
      <c r="N4429" t="s">
        <v>488</v>
      </c>
      <c r="O4429" t="s">
        <v>497</v>
      </c>
      <c r="P4429" s="1">
        <v>45736</v>
      </c>
      <c r="Q4429" s="1">
        <v>45734</v>
      </c>
      <c r="R4429" t="s">
        <v>493</v>
      </c>
      <c r="S4429">
        <v>238</v>
      </c>
      <c r="T4429">
        <v>30</v>
      </c>
    </row>
    <row r="4430" spans="1:20" x14ac:dyDescent="0.25">
      <c r="A4430" s="1">
        <v>45734</v>
      </c>
      <c r="B4430">
        <v>2084</v>
      </c>
      <c r="C4430">
        <v>5</v>
      </c>
      <c r="D4430">
        <v>2</v>
      </c>
      <c r="E4430">
        <v>5</v>
      </c>
      <c r="F4430">
        <v>1</v>
      </c>
      <c r="G4430">
        <v>3</v>
      </c>
      <c r="H4430" t="s">
        <v>492</v>
      </c>
      <c r="I4430">
        <v>871</v>
      </c>
      <c r="J4430">
        <v>173</v>
      </c>
      <c r="K4430" s="1">
        <v>45742</v>
      </c>
      <c r="L4430">
        <v>10</v>
      </c>
      <c r="M4430" t="s">
        <v>494</v>
      </c>
      <c r="N4430" t="s">
        <v>488</v>
      </c>
      <c r="O4430" t="s">
        <v>489</v>
      </c>
      <c r="R4430" t="s">
        <v>490</v>
      </c>
      <c r="S4430">
        <v>730.8</v>
      </c>
      <c r="T4430">
        <v>0</v>
      </c>
    </row>
    <row r="4431" spans="1:20" x14ac:dyDescent="0.25">
      <c r="A4431" s="1">
        <v>45734</v>
      </c>
      <c r="B4431">
        <v>2166</v>
      </c>
      <c r="C4431">
        <v>1</v>
      </c>
      <c r="D4431">
        <v>5</v>
      </c>
      <c r="E4431">
        <v>1</v>
      </c>
      <c r="F4431">
        <v>4</v>
      </c>
      <c r="G4431">
        <v>2</v>
      </c>
      <c r="H4431" t="s">
        <v>492</v>
      </c>
      <c r="I4431">
        <v>333</v>
      </c>
      <c r="J4431">
        <v>119</v>
      </c>
      <c r="L4431">
        <v>10</v>
      </c>
      <c r="M4431" t="s">
        <v>494</v>
      </c>
      <c r="N4431" t="s">
        <v>495</v>
      </c>
      <c r="O4431" t="s">
        <v>497</v>
      </c>
      <c r="P4431" s="1">
        <v>45741</v>
      </c>
      <c r="Q4431" s="1">
        <v>45734</v>
      </c>
      <c r="R4431" t="s">
        <v>496</v>
      </c>
      <c r="S4431">
        <v>351.4</v>
      </c>
      <c r="T4431">
        <v>50</v>
      </c>
    </row>
    <row r="4432" spans="1:20" x14ac:dyDescent="0.25">
      <c r="A4432" s="1">
        <v>45735</v>
      </c>
      <c r="B4432">
        <v>2955</v>
      </c>
      <c r="C4432">
        <v>3</v>
      </c>
      <c r="D4432">
        <v>3</v>
      </c>
      <c r="E4432">
        <v>4</v>
      </c>
      <c r="F4432">
        <v>5</v>
      </c>
      <c r="G4432">
        <v>1</v>
      </c>
      <c r="H4432" t="s">
        <v>491</v>
      </c>
      <c r="I4432">
        <v>646</v>
      </c>
      <c r="J4432">
        <v>73</v>
      </c>
      <c r="L4432">
        <v>6</v>
      </c>
      <c r="M4432" t="s">
        <v>494</v>
      </c>
      <c r="N4432" t="s">
        <v>488</v>
      </c>
      <c r="O4432" t="s">
        <v>497</v>
      </c>
      <c r="P4432" s="1">
        <v>45744</v>
      </c>
      <c r="Q4432" s="1">
        <v>45735</v>
      </c>
      <c r="R4432" t="s">
        <v>498</v>
      </c>
      <c r="S4432">
        <v>510.3</v>
      </c>
      <c r="T4432">
        <v>10</v>
      </c>
    </row>
    <row r="4433" spans="1:20" x14ac:dyDescent="0.25">
      <c r="A4433" s="1">
        <v>45735</v>
      </c>
      <c r="B4433">
        <v>1697</v>
      </c>
      <c r="C4433">
        <v>1</v>
      </c>
      <c r="D4433">
        <v>5</v>
      </c>
      <c r="E4433">
        <v>3</v>
      </c>
      <c r="F4433">
        <v>3</v>
      </c>
      <c r="G4433">
        <v>3</v>
      </c>
      <c r="H4433" t="s">
        <v>486</v>
      </c>
      <c r="I4433">
        <v>342</v>
      </c>
      <c r="J4433">
        <v>50</v>
      </c>
      <c r="L4433">
        <v>2</v>
      </c>
      <c r="M4433" t="s">
        <v>494</v>
      </c>
      <c r="N4433" t="s">
        <v>488</v>
      </c>
      <c r="O4433" t="s">
        <v>497</v>
      </c>
      <c r="P4433" s="1">
        <v>45738</v>
      </c>
      <c r="Q4433" s="1">
        <v>45735</v>
      </c>
      <c r="R4433" t="s">
        <v>498</v>
      </c>
      <c r="S4433">
        <v>281.39999999999998</v>
      </c>
      <c r="T4433">
        <v>10</v>
      </c>
    </row>
    <row r="4434" spans="1:20" x14ac:dyDescent="0.25">
      <c r="A4434" s="1">
        <v>45735</v>
      </c>
      <c r="B4434">
        <v>3515</v>
      </c>
      <c r="C4434">
        <v>3</v>
      </c>
      <c r="D4434">
        <v>5</v>
      </c>
      <c r="E4434">
        <v>2</v>
      </c>
      <c r="F4434">
        <v>3</v>
      </c>
      <c r="G4434">
        <v>3</v>
      </c>
      <c r="H4434" t="s">
        <v>486</v>
      </c>
      <c r="I4434">
        <v>499</v>
      </c>
      <c r="J4434">
        <v>188</v>
      </c>
      <c r="L4434">
        <v>10</v>
      </c>
      <c r="M4434" t="s">
        <v>492</v>
      </c>
      <c r="N4434" t="s">
        <v>488</v>
      </c>
      <c r="O4434" t="s">
        <v>497</v>
      </c>
      <c r="P4434" s="1">
        <v>45739</v>
      </c>
      <c r="Q4434" s="1">
        <v>45735</v>
      </c>
      <c r="R4434" t="s">
        <v>498</v>
      </c>
      <c r="S4434">
        <v>487.9</v>
      </c>
      <c r="T4434">
        <v>10</v>
      </c>
    </row>
    <row r="4435" spans="1:20" x14ac:dyDescent="0.25">
      <c r="A4435" s="1">
        <v>45735</v>
      </c>
      <c r="B4435">
        <v>4899</v>
      </c>
      <c r="C4435">
        <v>3</v>
      </c>
      <c r="D4435">
        <v>3</v>
      </c>
      <c r="E4435">
        <v>3</v>
      </c>
      <c r="F4435">
        <v>1</v>
      </c>
      <c r="G4435">
        <v>2</v>
      </c>
      <c r="H4435" t="s">
        <v>492</v>
      </c>
      <c r="I4435">
        <v>223</v>
      </c>
      <c r="J4435">
        <v>47</v>
      </c>
      <c r="K4435" s="1">
        <v>45756</v>
      </c>
      <c r="L4435">
        <v>5</v>
      </c>
      <c r="M4435" t="s">
        <v>487</v>
      </c>
      <c r="N4435" t="s">
        <v>495</v>
      </c>
      <c r="O4435" t="s">
        <v>489</v>
      </c>
      <c r="R4435" t="s">
        <v>490</v>
      </c>
      <c r="S4435">
        <v>189</v>
      </c>
      <c r="T4435">
        <v>0</v>
      </c>
    </row>
    <row r="4436" spans="1:20" x14ac:dyDescent="0.25">
      <c r="A4436" s="1">
        <v>45735</v>
      </c>
      <c r="B4436">
        <v>2961</v>
      </c>
      <c r="C4436">
        <v>1</v>
      </c>
      <c r="D4436">
        <v>1</v>
      </c>
      <c r="E4436">
        <v>4</v>
      </c>
      <c r="F4436">
        <v>1</v>
      </c>
      <c r="G4436">
        <v>3</v>
      </c>
      <c r="H4436" t="s">
        <v>491</v>
      </c>
      <c r="I4436">
        <v>516</v>
      </c>
      <c r="J4436">
        <v>109</v>
      </c>
      <c r="K4436" s="1">
        <v>45742</v>
      </c>
      <c r="L4436">
        <v>9</v>
      </c>
      <c r="M4436" t="s">
        <v>492</v>
      </c>
      <c r="N4436" t="s">
        <v>488</v>
      </c>
      <c r="O4436" t="s">
        <v>489</v>
      </c>
      <c r="R4436" t="s">
        <v>490</v>
      </c>
      <c r="S4436">
        <v>437.5</v>
      </c>
      <c r="T4436">
        <v>0</v>
      </c>
    </row>
    <row r="4437" spans="1:20" x14ac:dyDescent="0.25">
      <c r="A4437" s="1">
        <v>45735</v>
      </c>
      <c r="B4437">
        <v>1415</v>
      </c>
      <c r="C4437">
        <v>3</v>
      </c>
      <c r="D4437">
        <v>4</v>
      </c>
      <c r="E4437">
        <v>3</v>
      </c>
      <c r="F4437">
        <v>1</v>
      </c>
      <c r="G4437">
        <v>1</v>
      </c>
      <c r="H4437" t="s">
        <v>491</v>
      </c>
      <c r="I4437">
        <v>978</v>
      </c>
      <c r="J4437">
        <v>25</v>
      </c>
      <c r="L4437">
        <v>3</v>
      </c>
      <c r="M4437" t="s">
        <v>487</v>
      </c>
      <c r="N4437" t="s">
        <v>488</v>
      </c>
      <c r="O4437" t="s">
        <v>497</v>
      </c>
      <c r="P4437" s="1">
        <v>45739</v>
      </c>
      <c r="Q4437" s="1">
        <v>45735</v>
      </c>
      <c r="R4437" t="s">
        <v>493</v>
      </c>
      <c r="S4437">
        <v>723.1</v>
      </c>
      <c r="T4437">
        <v>30</v>
      </c>
    </row>
    <row r="4438" spans="1:20" x14ac:dyDescent="0.25">
      <c r="A4438" s="1">
        <v>45735</v>
      </c>
      <c r="B4438">
        <v>2346</v>
      </c>
      <c r="C4438">
        <v>3</v>
      </c>
      <c r="D4438">
        <v>1</v>
      </c>
      <c r="E4438">
        <v>2</v>
      </c>
      <c r="F4438">
        <v>3</v>
      </c>
      <c r="G4438">
        <v>2</v>
      </c>
      <c r="H4438" t="s">
        <v>491</v>
      </c>
      <c r="I4438">
        <v>493</v>
      </c>
      <c r="J4438">
        <v>53</v>
      </c>
      <c r="L4438">
        <v>3</v>
      </c>
      <c r="M4438" t="s">
        <v>494</v>
      </c>
      <c r="N4438" t="s">
        <v>488</v>
      </c>
      <c r="O4438" t="s">
        <v>489</v>
      </c>
      <c r="P4438" s="1">
        <v>45739</v>
      </c>
      <c r="Q4438" s="1">
        <v>45735</v>
      </c>
      <c r="R4438" t="s">
        <v>493</v>
      </c>
      <c r="S4438">
        <v>403.2</v>
      </c>
      <c r="T4438">
        <v>30</v>
      </c>
    </row>
    <row r="4439" spans="1:20" x14ac:dyDescent="0.25">
      <c r="A4439" s="1">
        <v>45735</v>
      </c>
      <c r="B4439">
        <v>3894</v>
      </c>
      <c r="C4439">
        <v>5</v>
      </c>
      <c r="D4439">
        <v>5</v>
      </c>
      <c r="E4439">
        <v>2</v>
      </c>
      <c r="F4439">
        <v>5</v>
      </c>
      <c r="G4439">
        <v>3</v>
      </c>
      <c r="H4439" t="s">
        <v>491</v>
      </c>
      <c r="I4439">
        <v>481</v>
      </c>
      <c r="J4439">
        <v>111</v>
      </c>
      <c r="K4439" s="1">
        <v>45759</v>
      </c>
      <c r="L4439">
        <v>9</v>
      </c>
      <c r="M4439" t="s">
        <v>492</v>
      </c>
      <c r="N4439" t="s">
        <v>495</v>
      </c>
      <c r="O4439" t="s">
        <v>489</v>
      </c>
      <c r="R4439" t="s">
        <v>490</v>
      </c>
      <c r="S4439">
        <v>414.4</v>
      </c>
      <c r="T4439">
        <v>0</v>
      </c>
    </row>
    <row r="4440" spans="1:20" x14ac:dyDescent="0.25">
      <c r="A4440" s="1">
        <v>45735</v>
      </c>
      <c r="B4440">
        <v>273</v>
      </c>
      <c r="C4440">
        <v>4</v>
      </c>
      <c r="D4440">
        <v>1</v>
      </c>
      <c r="E4440">
        <v>4</v>
      </c>
      <c r="F4440">
        <v>1</v>
      </c>
      <c r="G4440">
        <v>1</v>
      </c>
      <c r="H4440" t="s">
        <v>492</v>
      </c>
      <c r="I4440">
        <v>251</v>
      </c>
      <c r="J4440">
        <v>127</v>
      </c>
      <c r="L4440">
        <v>3</v>
      </c>
      <c r="M4440" t="s">
        <v>494</v>
      </c>
      <c r="N4440" t="s">
        <v>488</v>
      </c>
      <c r="O4440" t="s">
        <v>497</v>
      </c>
      <c r="P4440" s="1">
        <v>45738</v>
      </c>
      <c r="Q4440" s="1">
        <v>45735</v>
      </c>
      <c r="R4440" t="s">
        <v>496</v>
      </c>
      <c r="S4440">
        <v>299.60000000000002</v>
      </c>
      <c r="T4440">
        <v>50</v>
      </c>
    </row>
    <row r="4441" spans="1:20" x14ac:dyDescent="0.25">
      <c r="A4441" s="1">
        <v>45735</v>
      </c>
      <c r="B4441">
        <v>571</v>
      </c>
      <c r="C4441">
        <v>5</v>
      </c>
      <c r="D4441">
        <v>4</v>
      </c>
      <c r="E4441">
        <v>2</v>
      </c>
      <c r="F4441">
        <v>1</v>
      </c>
      <c r="G4441">
        <v>1</v>
      </c>
      <c r="H4441" t="s">
        <v>491</v>
      </c>
      <c r="I4441">
        <v>59</v>
      </c>
      <c r="J4441">
        <v>28</v>
      </c>
      <c r="L4441">
        <v>4</v>
      </c>
      <c r="M4441" t="s">
        <v>494</v>
      </c>
      <c r="N4441" t="s">
        <v>488</v>
      </c>
      <c r="O4441" t="s">
        <v>489</v>
      </c>
      <c r="P4441" s="1">
        <v>45740</v>
      </c>
      <c r="Q4441" s="1">
        <v>45735</v>
      </c>
      <c r="R4441" t="s">
        <v>493</v>
      </c>
      <c r="S4441">
        <v>81.900000000000006</v>
      </c>
      <c r="T4441">
        <v>30</v>
      </c>
    </row>
    <row r="4442" spans="1:20" x14ac:dyDescent="0.25">
      <c r="A4442" s="1">
        <v>45736</v>
      </c>
      <c r="B4442">
        <v>1193</v>
      </c>
      <c r="C4442">
        <v>4</v>
      </c>
      <c r="D4442">
        <v>1</v>
      </c>
      <c r="E4442">
        <v>1</v>
      </c>
      <c r="F4442">
        <v>3</v>
      </c>
      <c r="G4442">
        <v>2</v>
      </c>
      <c r="H4442" t="s">
        <v>491</v>
      </c>
      <c r="I4442">
        <v>925</v>
      </c>
      <c r="J4442">
        <v>112</v>
      </c>
      <c r="K4442" s="1">
        <v>45746</v>
      </c>
      <c r="L4442">
        <v>9</v>
      </c>
      <c r="M4442" t="s">
        <v>487</v>
      </c>
      <c r="N4442" t="s">
        <v>488</v>
      </c>
      <c r="O4442" t="s">
        <v>489</v>
      </c>
      <c r="R4442" t="s">
        <v>490</v>
      </c>
      <c r="S4442">
        <v>725.9</v>
      </c>
      <c r="T4442">
        <v>0</v>
      </c>
    </row>
    <row r="4443" spans="1:20" x14ac:dyDescent="0.25">
      <c r="A4443" s="1">
        <v>45736</v>
      </c>
      <c r="B4443">
        <v>1302</v>
      </c>
      <c r="C4443">
        <v>4</v>
      </c>
      <c r="D4443">
        <v>4</v>
      </c>
      <c r="E4443">
        <v>2</v>
      </c>
      <c r="F4443">
        <v>5</v>
      </c>
      <c r="G4443">
        <v>2</v>
      </c>
      <c r="H4443" t="s">
        <v>486</v>
      </c>
      <c r="I4443">
        <v>305</v>
      </c>
      <c r="J4443">
        <v>117</v>
      </c>
      <c r="L4443">
        <v>4</v>
      </c>
      <c r="M4443" t="s">
        <v>487</v>
      </c>
      <c r="N4443" t="s">
        <v>495</v>
      </c>
      <c r="O4443" t="s">
        <v>489</v>
      </c>
      <c r="P4443" s="1">
        <v>45745</v>
      </c>
      <c r="Q4443" s="1">
        <v>45736</v>
      </c>
      <c r="R4443" t="s">
        <v>493</v>
      </c>
      <c r="S4443">
        <v>316.39999999999998</v>
      </c>
      <c r="T4443">
        <v>30</v>
      </c>
    </row>
    <row r="4444" spans="1:20" x14ac:dyDescent="0.25">
      <c r="A4444" s="1">
        <v>45736</v>
      </c>
      <c r="B4444">
        <v>920</v>
      </c>
      <c r="C4444">
        <v>5</v>
      </c>
      <c r="D4444">
        <v>1</v>
      </c>
      <c r="E4444">
        <v>4</v>
      </c>
      <c r="F4444">
        <v>1</v>
      </c>
      <c r="G4444">
        <v>1</v>
      </c>
      <c r="H4444" t="s">
        <v>492</v>
      </c>
      <c r="I4444">
        <v>684</v>
      </c>
      <c r="J4444">
        <v>31</v>
      </c>
      <c r="L4444">
        <v>5</v>
      </c>
      <c r="M4444" t="s">
        <v>487</v>
      </c>
      <c r="N4444" t="s">
        <v>488</v>
      </c>
      <c r="O4444" t="s">
        <v>489</v>
      </c>
      <c r="P4444" s="1">
        <v>45744</v>
      </c>
      <c r="Q4444" s="1">
        <v>45736</v>
      </c>
      <c r="R4444" t="s">
        <v>493</v>
      </c>
      <c r="S4444">
        <v>521.5</v>
      </c>
      <c r="T4444">
        <v>30</v>
      </c>
    </row>
    <row r="4445" spans="1:20" x14ac:dyDescent="0.25">
      <c r="A4445" s="1">
        <v>45736</v>
      </c>
      <c r="B4445">
        <v>4959</v>
      </c>
      <c r="C4445">
        <v>3</v>
      </c>
      <c r="D4445">
        <v>2</v>
      </c>
      <c r="E4445">
        <v>4</v>
      </c>
      <c r="F4445">
        <v>5</v>
      </c>
      <c r="G4445">
        <v>1</v>
      </c>
      <c r="H4445" t="s">
        <v>491</v>
      </c>
      <c r="I4445">
        <v>255</v>
      </c>
      <c r="J4445">
        <v>35</v>
      </c>
      <c r="K4445" s="1">
        <v>45755</v>
      </c>
      <c r="L4445">
        <v>2</v>
      </c>
      <c r="M4445" t="s">
        <v>492</v>
      </c>
      <c r="N4445" t="s">
        <v>488</v>
      </c>
      <c r="O4445" t="s">
        <v>489</v>
      </c>
      <c r="R4445" t="s">
        <v>490</v>
      </c>
      <c r="S4445">
        <v>203</v>
      </c>
      <c r="T4445">
        <v>0</v>
      </c>
    </row>
    <row r="4446" spans="1:20" x14ac:dyDescent="0.25">
      <c r="A4446" s="1">
        <v>45736</v>
      </c>
      <c r="B4446">
        <v>1077</v>
      </c>
      <c r="C4446">
        <v>5</v>
      </c>
      <c r="D4446">
        <v>5</v>
      </c>
      <c r="E4446">
        <v>3</v>
      </c>
      <c r="F4446">
        <v>2</v>
      </c>
      <c r="G4446">
        <v>3</v>
      </c>
      <c r="H4446" t="s">
        <v>491</v>
      </c>
      <c r="I4446">
        <v>492</v>
      </c>
      <c r="J4446">
        <v>90</v>
      </c>
      <c r="L4446">
        <v>8</v>
      </c>
      <c r="M4446" t="s">
        <v>487</v>
      </c>
      <c r="N4446" t="s">
        <v>488</v>
      </c>
      <c r="O4446" t="s">
        <v>489</v>
      </c>
      <c r="P4446" s="1">
        <v>45738</v>
      </c>
      <c r="Q4446" s="1">
        <v>45736</v>
      </c>
      <c r="R4446" t="s">
        <v>493</v>
      </c>
      <c r="S4446">
        <v>428.4</v>
      </c>
      <c r="T4446">
        <v>30</v>
      </c>
    </row>
    <row r="4447" spans="1:20" x14ac:dyDescent="0.25">
      <c r="A4447" s="1">
        <v>45736</v>
      </c>
      <c r="B4447">
        <v>1599</v>
      </c>
      <c r="C4447">
        <v>3</v>
      </c>
      <c r="D4447">
        <v>4</v>
      </c>
      <c r="E4447">
        <v>2</v>
      </c>
      <c r="F4447">
        <v>1</v>
      </c>
      <c r="G4447">
        <v>3</v>
      </c>
      <c r="H4447" t="s">
        <v>492</v>
      </c>
      <c r="I4447">
        <v>794</v>
      </c>
      <c r="J4447">
        <v>178</v>
      </c>
      <c r="K4447" s="1">
        <v>45746</v>
      </c>
      <c r="L4447">
        <v>9</v>
      </c>
      <c r="M4447" t="s">
        <v>494</v>
      </c>
      <c r="N4447" t="s">
        <v>495</v>
      </c>
      <c r="O4447" t="s">
        <v>497</v>
      </c>
      <c r="R4447" t="s">
        <v>490</v>
      </c>
      <c r="S4447">
        <v>680.4</v>
      </c>
      <c r="T4447">
        <v>0</v>
      </c>
    </row>
    <row r="4448" spans="1:20" x14ac:dyDescent="0.25">
      <c r="A4448" s="1">
        <v>45736</v>
      </c>
      <c r="B4448">
        <v>242</v>
      </c>
      <c r="C4448">
        <v>5</v>
      </c>
      <c r="D4448">
        <v>5</v>
      </c>
      <c r="E4448">
        <v>2</v>
      </c>
      <c r="F4448">
        <v>1</v>
      </c>
      <c r="G4448">
        <v>3</v>
      </c>
      <c r="H4448" t="s">
        <v>492</v>
      </c>
      <c r="I4448">
        <v>269</v>
      </c>
      <c r="J4448">
        <v>180</v>
      </c>
      <c r="K4448" s="1">
        <v>45757</v>
      </c>
      <c r="L4448">
        <v>10</v>
      </c>
      <c r="M4448" t="s">
        <v>487</v>
      </c>
      <c r="N4448" t="s">
        <v>488</v>
      </c>
      <c r="O4448" t="s">
        <v>489</v>
      </c>
      <c r="R4448" t="s">
        <v>490</v>
      </c>
      <c r="S4448">
        <v>314.3</v>
      </c>
      <c r="T4448">
        <v>0</v>
      </c>
    </row>
    <row r="4449" spans="1:20" x14ac:dyDescent="0.25">
      <c r="A4449" s="1">
        <v>45736</v>
      </c>
      <c r="B4449">
        <v>1994</v>
      </c>
      <c r="C4449">
        <v>5</v>
      </c>
      <c r="D4449">
        <v>2</v>
      </c>
      <c r="E4449">
        <v>4</v>
      </c>
      <c r="F4449">
        <v>3</v>
      </c>
      <c r="G4449">
        <v>3</v>
      </c>
      <c r="H4449" t="s">
        <v>486</v>
      </c>
      <c r="I4449">
        <v>395</v>
      </c>
      <c r="J4449">
        <v>154</v>
      </c>
      <c r="K4449" s="1">
        <v>45744</v>
      </c>
      <c r="L4449">
        <v>4</v>
      </c>
      <c r="M4449" t="s">
        <v>487</v>
      </c>
      <c r="N4449" t="s">
        <v>488</v>
      </c>
      <c r="O4449" t="s">
        <v>497</v>
      </c>
      <c r="R4449" t="s">
        <v>490</v>
      </c>
      <c r="S4449">
        <v>384.3</v>
      </c>
      <c r="T4449">
        <v>0</v>
      </c>
    </row>
    <row r="4450" spans="1:20" x14ac:dyDescent="0.25">
      <c r="A4450" s="1">
        <v>45736</v>
      </c>
      <c r="B4450">
        <v>4179</v>
      </c>
      <c r="C4450">
        <v>2</v>
      </c>
      <c r="D4450">
        <v>1</v>
      </c>
      <c r="E4450">
        <v>3</v>
      </c>
      <c r="F4450">
        <v>2</v>
      </c>
      <c r="G4450">
        <v>3</v>
      </c>
      <c r="H4450" t="s">
        <v>492</v>
      </c>
      <c r="I4450">
        <v>234</v>
      </c>
      <c r="J4450">
        <v>22</v>
      </c>
      <c r="K4450" s="1">
        <v>45751</v>
      </c>
      <c r="L4450">
        <v>3</v>
      </c>
      <c r="M4450" t="s">
        <v>487</v>
      </c>
      <c r="N4450" t="s">
        <v>488</v>
      </c>
      <c r="O4450" t="s">
        <v>497</v>
      </c>
      <c r="R4450" t="s">
        <v>490</v>
      </c>
      <c r="S4450">
        <v>179.2</v>
      </c>
      <c r="T4450">
        <v>0</v>
      </c>
    </row>
    <row r="4451" spans="1:20" x14ac:dyDescent="0.25">
      <c r="A4451" s="1">
        <v>45736</v>
      </c>
      <c r="B4451">
        <v>217</v>
      </c>
      <c r="C4451">
        <v>1</v>
      </c>
      <c r="D4451">
        <v>5</v>
      </c>
      <c r="E4451">
        <v>3</v>
      </c>
      <c r="F4451">
        <v>2</v>
      </c>
      <c r="G4451">
        <v>2</v>
      </c>
      <c r="H4451" t="s">
        <v>491</v>
      </c>
      <c r="I4451">
        <v>346</v>
      </c>
      <c r="J4451">
        <v>167</v>
      </c>
      <c r="L4451">
        <v>4</v>
      </c>
      <c r="M4451" t="s">
        <v>487</v>
      </c>
      <c r="N4451" t="s">
        <v>495</v>
      </c>
      <c r="O4451" t="s">
        <v>497</v>
      </c>
      <c r="P4451" s="1">
        <v>45745</v>
      </c>
      <c r="Q4451" s="1">
        <v>45736</v>
      </c>
      <c r="R4451" t="s">
        <v>498</v>
      </c>
      <c r="S4451">
        <v>366.1</v>
      </c>
      <c r="T4451">
        <v>10</v>
      </c>
    </row>
    <row r="4452" spans="1:20" x14ac:dyDescent="0.25">
      <c r="A4452" s="1">
        <v>45737</v>
      </c>
      <c r="B4452">
        <v>2600</v>
      </c>
      <c r="C4452">
        <v>5</v>
      </c>
      <c r="D4452">
        <v>1</v>
      </c>
      <c r="E4452">
        <v>1</v>
      </c>
      <c r="F4452">
        <v>2</v>
      </c>
      <c r="G4452">
        <v>3</v>
      </c>
      <c r="H4452" t="s">
        <v>486</v>
      </c>
      <c r="I4452">
        <v>601</v>
      </c>
      <c r="J4452">
        <v>24</v>
      </c>
      <c r="K4452" s="1">
        <v>45755</v>
      </c>
      <c r="L4452">
        <v>7</v>
      </c>
      <c r="M4452" t="s">
        <v>494</v>
      </c>
      <c r="N4452" t="s">
        <v>488</v>
      </c>
      <c r="O4452" t="s">
        <v>489</v>
      </c>
      <c r="R4452" t="s">
        <v>490</v>
      </c>
      <c r="S4452">
        <v>437.5</v>
      </c>
      <c r="T4452">
        <v>0</v>
      </c>
    </row>
    <row r="4453" spans="1:20" x14ac:dyDescent="0.25">
      <c r="A4453" s="1">
        <v>45737</v>
      </c>
      <c r="B4453">
        <v>752</v>
      </c>
      <c r="C4453">
        <v>1</v>
      </c>
      <c r="D4453">
        <v>1</v>
      </c>
      <c r="E4453">
        <v>1</v>
      </c>
      <c r="F4453">
        <v>4</v>
      </c>
      <c r="G4453">
        <v>3</v>
      </c>
      <c r="H4453" t="s">
        <v>491</v>
      </c>
      <c r="I4453">
        <v>185</v>
      </c>
      <c r="J4453">
        <v>57</v>
      </c>
      <c r="K4453" s="1">
        <v>45757</v>
      </c>
      <c r="L4453">
        <v>1</v>
      </c>
      <c r="M4453" t="s">
        <v>487</v>
      </c>
      <c r="N4453" t="s">
        <v>488</v>
      </c>
      <c r="O4453" t="s">
        <v>489</v>
      </c>
      <c r="R4453" t="s">
        <v>490</v>
      </c>
      <c r="S4453">
        <v>169.4</v>
      </c>
      <c r="T4453">
        <v>0</v>
      </c>
    </row>
    <row r="4454" spans="1:20" x14ac:dyDescent="0.25">
      <c r="A4454" s="1">
        <v>45737</v>
      </c>
      <c r="B4454">
        <v>1112</v>
      </c>
      <c r="C4454">
        <v>3</v>
      </c>
      <c r="D4454">
        <v>5</v>
      </c>
      <c r="E4454">
        <v>4</v>
      </c>
      <c r="F4454">
        <v>3</v>
      </c>
      <c r="G4454">
        <v>3</v>
      </c>
      <c r="H4454" t="s">
        <v>492</v>
      </c>
      <c r="I4454">
        <v>160</v>
      </c>
      <c r="J4454">
        <v>98</v>
      </c>
      <c r="L4454">
        <v>2</v>
      </c>
      <c r="M4454" t="s">
        <v>494</v>
      </c>
      <c r="N4454" t="s">
        <v>488</v>
      </c>
      <c r="O4454" t="s">
        <v>497</v>
      </c>
      <c r="P4454" s="1">
        <v>45739</v>
      </c>
      <c r="Q4454" s="1">
        <v>45737</v>
      </c>
      <c r="R4454" t="s">
        <v>493</v>
      </c>
      <c r="S4454">
        <v>201.6</v>
      </c>
      <c r="T4454">
        <v>30</v>
      </c>
    </row>
    <row r="4455" spans="1:20" x14ac:dyDescent="0.25">
      <c r="A4455" s="1">
        <v>45737</v>
      </c>
      <c r="B4455">
        <v>456</v>
      </c>
      <c r="C4455">
        <v>2</v>
      </c>
      <c r="D4455">
        <v>4</v>
      </c>
      <c r="E4455">
        <v>3</v>
      </c>
      <c r="F4455">
        <v>3</v>
      </c>
      <c r="G4455">
        <v>1</v>
      </c>
      <c r="H4455" t="s">
        <v>492</v>
      </c>
      <c r="I4455">
        <v>560</v>
      </c>
      <c r="J4455">
        <v>118</v>
      </c>
      <c r="K4455" s="1">
        <v>45763</v>
      </c>
      <c r="L4455">
        <v>10</v>
      </c>
      <c r="M4455" t="s">
        <v>492</v>
      </c>
      <c r="N4455" t="s">
        <v>495</v>
      </c>
      <c r="O4455" t="s">
        <v>497</v>
      </c>
      <c r="R4455" t="s">
        <v>490</v>
      </c>
      <c r="S4455">
        <v>474.6</v>
      </c>
      <c r="T4455">
        <v>0</v>
      </c>
    </row>
    <row r="4456" spans="1:20" x14ac:dyDescent="0.25">
      <c r="A4456" s="1">
        <v>45737</v>
      </c>
      <c r="B4456">
        <v>2324</v>
      </c>
      <c r="C4456">
        <v>2</v>
      </c>
      <c r="D4456">
        <v>4</v>
      </c>
      <c r="E4456">
        <v>3</v>
      </c>
      <c r="F4456">
        <v>1</v>
      </c>
      <c r="G4456">
        <v>3</v>
      </c>
      <c r="H4456" t="s">
        <v>492</v>
      </c>
      <c r="I4456">
        <v>249</v>
      </c>
      <c r="J4456">
        <v>170</v>
      </c>
      <c r="L4456">
        <v>5</v>
      </c>
      <c r="M4456" t="s">
        <v>492</v>
      </c>
      <c r="N4456" t="s">
        <v>488</v>
      </c>
      <c r="O4456" t="s">
        <v>497</v>
      </c>
      <c r="P4456" s="1">
        <v>45744</v>
      </c>
      <c r="Q4456" s="1">
        <v>45737</v>
      </c>
      <c r="R4456" t="s">
        <v>498</v>
      </c>
      <c r="S4456">
        <v>300.3</v>
      </c>
      <c r="T4456">
        <v>10</v>
      </c>
    </row>
    <row r="4457" spans="1:20" x14ac:dyDescent="0.25">
      <c r="A4457" s="1">
        <v>45737</v>
      </c>
      <c r="B4457">
        <v>4596</v>
      </c>
      <c r="C4457">
        <v>4</v>
      </c>
      <c r="D4457">
        <v>5</v>
      </c>
      <c r="E4457">
        <v>1</v>
      </c>
      <c r="F4457">
        <v>3</v>
      </c>
      <c r="G4457">
        <v>2</v>
      </c>
      <c r="H4457" t="s">
        <v>486</v>
      </c>
      <c r="I4457">
        <v>523</v>
      </c>
      <c r="J4457">
        <v>21</v>
      </c>
      <c r="K4457" s="1">
        <v>45747</v>
      </c>
      <c r="L4457">
        <v>9</v>
      </c>
      <c r="M4457" t="s">
        <v>494</v>
      </c>
      <c r="N4457" t="s">
        <v>488</v>
      </c>
      <c r="O4457" t="s">
        <v>489</v>
      </c>
      <c r="R4457" t="s">
        <v>490</v>
      </c>
      <c r="S4457">
        <v>380.8</v>
      </c>
      <c r="T4457">
        <v>0</v>
      </c>
    </row>
    <row r="4458" spans="1:20" x14ac:dyDescent="0.25">
      <c r="A4458" s="1">
        <v>45737</v>
      </c>
      <c r="B4458">
        <v>1985</v>
      </c>
      <c r="C4458">
        <v>1</v>
      </c>
      <c r="D4458">
        <v>4</v>
      </c>
      <c r="E4458">
        <v>1</v>
      </c>
      <c r="F4458">
        <v>1</v>
      </c>
      <c r="G4458">
        <v>1</v>
      </c>
      <c r="H4458" t="s">
        <v>491</v>
      </c>
      <c r="I4458">
        <v>482</v>
      </c>
      <c r="J4458">
        <v>119</v>
      </c>
      <c r="K4458" s="1">
        <v>45758</v>
      </c>
      <c r="L4458">
        <v>6</v>
      </c>
      <c r="M4458" t="s">
        <v>492</v>
      </c>
      <c r="N4458" t="s">
        <v>488</v>
      </c>
      <c r="O4458" t="s">
        <v>489</v>
      </c>
      <c r="R4458" t="s">
        <v>490</v>
      </c>
      <c r="S4458">
        <v>420.7</v>
      </c>
      <c r="T4458">
        <v>0</v>
      </c>
    </row>
    <row r="4459" spans="1:20" x14ac:dyDescent="0.25">
      <c r="A4459" s="1">
        <v>45737</v>
      </c>
      <c r="B4459">
        <v>1147</v>
      </c>
      <c r="C4459">
        <v>2</v>
      </c>
      <c r="D4459">
        <v>3</v>
      </c>
      <c r="E4459">
        <v>4</v>
      </c>
      <c r="F4459">
        <v>1</v>
      </c>
      <c r="G4459">
        <v>1</v>
      </c>
      <c r="H4459" t="s">
        <v>491</v>
      </c>
      <c r="I4459">
        <v>147</v>
      </c>
      <c r="J4459">
        <v>168</v>
      </c>
      <c r="K4459" s="1">
        <v>45747</v>
      </c>
      <c r="L4459">
        <v>3</v>
      </c>
      <c r="M4459" t="s">
        <v>487</v>
      </c>
      <c r="N4459" t="s">
        <v>495</v>
      </c>
      <c r="O4459" t="s">
        <v>489</v>
      </c>
      <c r="R4459" t="s">
        <v>490</v>
      </c>
      <c r="S4459">
        <v>220.5</v>
      </c>
      <c r="T4459">
        <v>0</v>
      </c>
    </row>
    <row r="4460" spans="1:20" x14ac:dyDescent="0.25">
      <c r="A4460" s="1">
        <v>45737</v>
      </c>
      <c r="B4460">
        <v>4158</v>
      </c>
      <c r="C4460">
        <v>3</v>
      </c>
      <c r="D4460">
        <v>1</v>
      </c>
      <c r="E4460">
        <v>3</v>
      </c>
      <c r="F4460">
        <v>4</v>
      </c>
      <c r="G4460">
        <v>3</v>
      </c>
      <c r="H4460" t="s">
        <v>486</v>
      </c>
      <c r="I4460">
        <v>579</v>
      </c>
      <c r="J4460">
        <v>161</v>
      </c>
      <c r="K4460" s="1">
        <v>45748</v>
      </c>
      <c r="L4460">
        <v>3</v>
      </c>
      <c r="M4460" t="s">
        <v>487</v>
      </c>
      <c r="N4460" t="s">
        <v>488</v>
      </c>
      <c r="O4460" t="s">
        <v>497</v>
      </c>
      <c r="R4460" t="s">
        <v>490</v>
      </c>
      <c r="S4460">
        <v>518</v>
      </c>
      <c r="T4460">
        <v>0</v>
      </c>
    </row>
    <row r="4461" spans="1:20" x14ac:dyDescent="0.25">
      <c r="A4461" s="1">
        <v>45737</v>
      </c>
      <c r="B4461">
        <v>4250</v>
      </c>
      <c r="C4461">
        <v>4</v>
      </c>
      <c r="D4461">
        <v>5</v>
      </c>
      <c r="E4461">
        <v>3</v>
      </c>
      <c r="F4461">
        <v>3</v>
      </c>
      <c r="G4461">
        <v>1</v>
      </c>
      <c r="H4461" t="s">
        <v>492</v>
      </c>
      <c r="I4461">
        <v>365</v>
      </c>
      <c r="J4461">
        <v>158</v>
      </c>
      <c r="L4461">
        <v>7</v>
      </c>
      <c r="M4461" t="s">
        <v>487</v>
      </c>
      <c r="N4461" t="s">
        <v>488</v>
      </c>
      <c r="O4461" t="s">
        <v>489</v>
      </c>
      <c r="P4461" s="1">
        <v>45742</v>
      </c>
      <c r="Q4461" s="1">
        <v>45737</v>
      </c>
      <c r="R4461" t="s">
        <v>493</v>
      </c>
      <c r="S4461">
        <v>387.1</v>
      </c>
      <c r="T4461">
        <v>30</v>
      </c>
    </row>
    <row r="4462" spans="1:20" x14ac:dyDescent="0.25">
      <c r="A4462" s="1">
        <v>45738</v>
      </c>
      <c r="B4462">
        <v>1555</v>
      </c>
      <c r="C4462">
        <v>2</v>
      </c>
      <c r="D4462">
        <v>2</v>
      </c>
      <c r="E4462">
        <v>3</v>
      </c>
      <c r="F4462">
        <v>3</v>
      </c>
      <c r="G4462">
        <v>3</v>
      </c>
      <c r="H4462" t="s">
        <v>491</v>
      </c>
      <c r="I4462">
        <v>706</v>
      </c>
      <c r="J4462">
        <v>151</v>
      </c>
      <c r="L4462">
        <v>3</v>
      </c>
      <c r="M4462" t="s">
        <v>492</v>
      </c>
      <c r="N4462" t="s">
        <v>488</v>
      </c>
      <c r="O4462" t="s">
        <v>489</v>
      </c>
      <c r="P4462" s="1">
        <v>45745</v>
      </c>
      <c r="Q4462" s="1">
        <v>45738</v>
      </c>
      <c r="R4462" t="s">
        <v>496</v>
      </c>
      <c r="S4462">
        <v>634.9</v>
      </c>
      <c r="T4462">
        <v>50</v>
      </c>
    </row>
    <row r="4463" spans="1:20" x14ac:dyDescent="0.25">
      <c r="A4463" s="1">
        <v>45738</v>
      </c>
      <c r="B4463">
        <v>4044</v>
      </c>
      <c r="C4463">
        <v>3</v>
      </c>
      <c r="D4463">
        <v>5</v>
      </c>
      <c r="E4463">
        <v>3</v>
      </c>
      <c r="F4463">
        <v>4</v>
      </c>
      <c r="G4463">
        <v>3</v>
      </c>
      <c r="H4463" t="s">
        <v>492</v>
      </c>
      <c r="I4463">
        <v>670</v>
      </c>
      <c r="J4463">
        <v>66</v>
      </c>
      <c r="L4463">
        <v>10</v>
      </c>
      <c r="M4463" t="s">
        <v>494</v>
      </c>
      <c r="N4463" t="s">
        <v>495</v>
      </c>
      <c r="O4463" t="s">
        <v>497</v>
      </c>
      <c r="P4463" s="1">
        <v>45743</v>
      </c>
      <c r="Q4463" s="1">
        <v>45738</v>
      </c>
      <c r="R4463" t="s">
        <v>493</v>
      </c>
      <c r="S4463">
        <v>536.20000000000005</v>
      </c>
      <c r="T4463">
        <v>30</v>
      </c>
    </row>
    <row r="4464" spans="1:20" x14ac:dyDescent="0.25">
      <c r="A4464" s="1">
        <v>45738</v>
      </c>
      <c r="B4464">
        <v>1817</v>
      </c>
      <c r="C4464">
        <v>1</v>
      </c>
      <c r="D4464">
        <v>5</v>
      </c>
      <c r="E4464">
        <v>3</v>
      </c>
      <c r="F4464">
        <v>4</v>
      </c>
      <c r="G4464">
        <v>3</v>
      </c>
      <c r="H4464" t="s">
        <v>492</v>
      </c>
      <c r="I4464">
        <v>967</v>
      </c>
      <c r="J4464">
        <v>135</v>
      </c>
      <c r="K4464" s="1">
        <v>45754</v>
      </c>
      <c r="L4464">
        <v>3</v>
      </c>
      <c r="M4464" t="s">
        <v>492</v>
      </c>
      <c r="N4464" t="s">
        <v>488</v>
      </c>
      <c r="O4464" t="s">
        <v>489</v>
      </c>
      <c r="R4464" t="s">
        <v>490</v>
      </c>
      <c r="S4464">
        <v>771.4</v>
      </c>
      <c r="T4464">
        <v>0</v>
      </c>
    </row>
    <row r="4465" spans="1:20" x14ac:dyDescent="0.25">
      <c r="A4465" s="1">
        <v>45738</v>
      </c>
      <c r="B4465">
        <v>2957</v>
      </c>
      <c r="C4465">
        <v>3</v>
      </c>
      <c r="D4465">
        <v>1</v>
      </c>
      <c r="E4465">
        <v>3</v>
      </c>
      <c r="F4465">
        <v>3</v>
      </c>
      <c r="G4465">
        <v>2</v>
      </c>
      <c r="H4465" t="s">
        <v>491</v>
      </c>
      <c r="I4465">
        <v>903</v>
      </c>
      <c r="J4465">
        <v>113</v>
      </c>
      <c r="K4465" s="1">
        <v>45756</v>
      </c>
      <c r="L4465">
        <v>10</v>
      </c>
      <c r="M4465" t="s">
        <v>492</v>
      </c>
      <c r="N4465" t="s">
        <v>488</v>
      </c>
      <c r="O4465" t="s">
        <v>497</v>
      </c>
      <c r="R4465" t="s">
        <v>490</v>
      </c>
      <c r="S4465">
        <v>711.2</v>
      </c>
      <c r="T4465">
        <v>0</v>
      </c>
    </row>
    <row r="4466" spans="1:20" x14ac:dyDescent="0.25">
      <c r="A4466" s="1">
        <v>45738</v>
      </c>
      <c r="B4466">
        <v>4161</v>
      </c>
      <c r="C4466">
        <v>3</v>
      </c>
      <c r="D4466">
        <v>2</v>
      </c>
      <c r="E4466">
        <v>3</v>
      </c>
      <c r="F4466">
        <v>3</v>
      </c>
      <c r="G4466">
        <v>1</v>
      </c>
      <c r="H4466" t="s">
        <v>492</v>
      </c>
      <c r="I4466">
        <v>936</v>
      </c>
      <c r="J4466">
        <v>119</v>
      </c>
      <c r="K4466" s="1">
        <v>45756</v>
      </c>
      <c r="L4466">
        <v>7</v>
      </c>
      <c r="M4466" t="s">
        <v>494</v>
      </c>
      <c r="N4466" t="s">
        <v>488</v>
      </c>
      <c r="O4466" t="s">
        <v>489</v>
      </c>
      <c r="R4466" t="s">
        <v>490</v>
      </c>
      <c r="S4466">
        <v>738.5</v>
      </c>
      <c r="T4466">
        <v>0</v>
      </c>
    </row>
    <row r="4467" spans="1:20" x14ac:dyDescent="0.25">
      <c r="A4467" s="1">
        <v>45738</v>
      </c>
      <c r="B4467">
        <v>4584</v>
      </c>
      <c r="C4467">
        <v>3</v>
      </c>
      <c r="D4467">
        <v>1</v>
      </c>
      <c r="E4467">
        <v>3</v>
      </c>
      <c r="F4467">
        <v>1</v>
      </c>
      <c r="G4467">
        <v>1</v>
      </c>
      <c r="H4467" t="s">
        <v>491</v>
      </c>
      <c r="I4467">
        <v>120</v>
      </c>
      <c r="J4467">
        <v>39</v>
      </c>
      <c r="L4467">
        <v>9</v>
      </c>
      <c r="M4467" t="s">
        <v>494</v>
      </c>
      <c r="N4467" t="s">
        <v>495</v>
      </c>
      <c r="O4467" t="s">
        <v>497</v>
      </c>
      <c r="P4467" s="1">
        <v>45744</v>
      </c>
      <c r="Q4467" s="1">
        <v>45738</v>
      </c>
      <c r="R4467" t="s">
        <v>496</v>
      </c>
      <c r="S4467">
        <v>146.30000000000001</v>
      </c>
      <c r="T4467">
        <v>50</v>
      </c>
    </row>
    <row r="4468" spans="1:20" x14ac:dyDescent="0.25">
      <c r="A4468" s="1">
        <v>45738</v>
      </c>
      <c r="B4468">
        <v>379</v>
      </c>
      <c r="C4468">
        <v>5</v>
      </c>
      <c r="D4468">
        <v>4</v>
      </c>
      <c r="E4468">
        <v>3</v>
      </c>
      <c r="F4468">
        <v>5</v>
      </c>
      <c r="G4468">
        <v>1</v>
      </c>
      <c r="H4468" t="s">
        <v>491</v>
      </c>
      <c r="I4468">
        <v>515</v>
      </c>
      <c r="J4468">
        <v>199</v>
      </c>
      <c r="K4468" s="1">
        <v>45752</v>
      </c>
      <c r="L4468">
        <v>9</v>
      </c>
      <c r="M4468" t="s">
        <v>492</v>
      </c>
      <c r="N4468" t="s">
        <v>488</v>
      </c>
      <c r="O4468" t="s">
        <v>489</v>
      </c>
      <c r="R4468" t="s">
        <v>490</v>
      </c>
      <c r="S4468">
        <v>499.8</v>
      </c>
      <c r="T4468">
        <v>0</v>
      </c>
    </row>
    <row r="4469" spans="1:20" x14ac:dyDescent="0.25">
      <c r="A4469" s="1">
        <v>45738</v>
      </c>
      <c r="B4469">
        <v>1772</v>
      </c>
      <c r="C4469">
        <v>2</v>
      </c>
      <c r="D4469">
        <v>5</v>
      </c>
      <c r="E4469">
        <v>3</v>
      </c>
      <c r="F4469">
        <v>1</v>
      </c>
      <c r="G4469">
        <v>1</v>
      </c>
      <c r="H4469" t="s">
        <v>486</v>
      </c>
      <c r="I4469">
        <v>171</v>
      </c>
      <c r="J4469">
        <v>35</v>
      </c>
      <c r="L4469">
        <v>3</v>
      </c>
      <c r="M4469" t="s">
        <v>492</v>
      </c>
      <c r="N4469" t="s">
        <v>488</v>
      </c>
      <c r="O4469" t="s">
        <v>497</v>
      </c>
      <c r="P4469" s="1">
        <v>45746</v>
      </c>
      <c r="Q4469" s="1">
        <v>45738</v>
      </c>
      <c r="R4469" t="s">
        <v>496</v>
      </c>
      <c r="S4469">
        <v>179.2</v>
      </c>
      <c r="T4469">
        <v>50</v>
      </c>
    </row>
    <row r="4470" spans="1:20" x14ac:dyDescent="0.25">
      <c r="A4470" s="1">
        <v>45738</v>
      </c>
      <c r="B4470">
        <v>653</v>
      </c>
      <c r="C4470">
        <v>3</v>
      </c>
      <c r="D4470">
        <v>1</v>
      </c>
      <c r="E4470">
        <v>3</v>
      </c>
      <c r="F4470">
        <v>2</v>
      </c>
      <c r="G4470">
        <v>1</v>
      </c>
      <c r="H4470" t="s">
        <v>491</v>
      </c>
      <c r="I4470">
        <v>341</v>
      </c>
      <c r="J4470">
        <v>192</v>
      </c>
      <c r="L4470">
        <v>8</v>
      </c>
      <c r="M4470" t="s">
        <v>494</v>
      </c>
      <c r="N4470" t="s">
        <v>488</v>
      </c>
      <c r="O4470" t="s">
        <v>489</v>
      </c>
      <c r="P4470" s="1">
        <v>45739</v>
      </c>
      <c r="Q4470" s="1">
        <v>45738</v>
      </c>
      <c r="R4470" t="s">
        <v>496</v>
      </c>
      <c r="S4470">
        <v>408.1</v>
      </c>
      <c r="T4470">
        <v>50</v>
      </c>
    </row>
    <row r="4471" spans="1:20" x14ac:dyDescent="0.25">
      <c r="A4471" s="1">
        <v>45738</v>
      </c>
      <c r="B4471">
        <v>2556</v>
      </c>
      <c r="C4471">
        <v>4</v>
      </c>
      <c r="D4471">
        <v>3</v>
      </c>
      <c r="E4471">
        <v>3</v>
      </c>
      <c r="F4471">
        <v>2</v>
      </c>
      <c r="G4471">
        <v>3</v>
      </c>
      <c r="H4471" t="s">
        <v>486</v>
      </c>
      <c r="I4471">
        <v>888</v>
      </c>
      <c r="J4471">
        <v>155</v>
      </c>
      <c r="L4471">
        <v>1</v>
      </c>
      <c r="M4471" t="s">
        <v>494</v>
      </c>
      <c r="N4471" t="s">
        <v>495</v>
      </c>
      <c r="O4471" t="s">
        <v>497</v>
      </c>
      <c r="P4471" s="1">
        <v>45739</v>
      </c>
      <c r="Q4471" s="1">
        <v>45738</v>
      </c>
      <c r="R4471" t="s">
        <v>498</v>
      </c>
      <c r="S4471">
        <v>737.1</v>
      </c>
      <c r="T4471">
        <v>10</v>
      </c>
    </row>
    <row r="4472" spans="1:20" x14ac:dyDescent="0.25">
      <c r="A4472" s="1">
        <v>45739</v>
      </c>
      <c r="B4472">
        <v>1395</v>
      </c>
      <c r="C4472">
        <v>5</v>
      </c>
      <c r="D4472">
        <v>5</v>
      </c>
      <c r="E4472">
        <v>3</v>
      </c>
      <c r="F4472">
        <v>5</v>
      </c>
      <c r="G4472">
        <v>3</v>
      </c>
      <c r="H4472" t="s">
        <v>492</v>
      </c>
      <c r="I4472">
        <v>941</v>
      </c>
      <c r="J4472">
        <v>168</v>
      </c>
      <c r="K4472" s="1">
        <v>45749</v>
      </c>
      <c r="L4472">
        <v>8</v>
      </c>
      <c r="M4472" t="s">
        <v>492</v>
      </c>
      <c r="N4472" t="s">
        <v>488</v>
      </c>
      <c r="O4472" t="s">
        <v>497</v>
      </c>
      <c r="R4472" t="s">
        <v>490</v>
      </c>
      <c r="S4472">
        <v>776.3</v>
      </c>
      <c r="T4472">
        <v>0</v>
      </c>
    </row>
    <row r="4473" spans="1:20" x14ac:dyDescent="0.25">
      <c r="A4473" s="1">
        <v>45739</v>
      </c>
      <c r="B4473">
        <v>4944</v>
      </c>
      <c r="C4473">
        <v>3</v>
      </c>
      <c r="D4473">
        <v>4</v>
      </c>
      <c r="E4473">
        <v>3</v>
      </c>
      <c r="F4473">
        <v>4</v>
      </c>
      <c r="G4473">
        <v>3</v>
      </c>
      <c r="H4473" t="s">
        <v>486</v>
      </c>
      <c r="I4473">
        <v>650</v>
      </c>
      <c r="J4473">
        <v>83</v>
      </c>
      <c r="K4473" s="1">
        <v>45748</v>
      </c>
      <c r="L4473">
        <v>2</v>
      </c>
      <c r="M4473" t="s">
        <v>487</v>
      </c>
      <c r="N4473" t="s">
        <v>488</v>
      </c>
      <c r="O4473" t="s">
        <v>489</v>
      </c>
      <c r="R4473" t="s">
        <v>490</v>
      </c>
      <c r="S4473">
        <v>513.1</v>
      </c>
      <c r="T4473">
        <v>0</v>
      </c>
    </row>
    <row r="4474" spans="1:20" x14ac:dyDescent="0.25">
      <c r="A4474" s="1">
        <v>45739</v>
      </c>
      <c r="B4474">
        <v>3633</v>
      </c>
      <c r="C4474">
        <v>3</v>
      </c>
      <c r="D4474">
        <v>1</v>
      </c>
      <c r="E4474">
        <v>3</v>
      </c>
      <c r="F4474">
        <v>2</v>
      </c>
      <c r="G4474">
        <v>2</v>
      </c>
      <c r="H4474" t="s">
        <v>492</v>
      </c>
      <c r="I4474">
        <v>305</v>
      </c>
      <c r="J4474">
        <v>123</v>
      </c>
      <c r="K4474" s="1">
        <v>45746</v>
      </c>
      <c r="L4474">
        <v>4</v>
      </c>
      <c r="M4474" t="s">
        <v>487</v>
      </c>
      <c r="N4474" t="s">
        <v>488</v>
      </c>
      <c r="O4474" t="s">
        <v>489</v>
      </c>
      <c r="R4474" t="s">
        <v>490</v>
      </c>
      <c r="S4474">
        <v>299.60000000000002</v>
      </c>
      <c r="T4474">
        <v>0</v>
      </c>
    </row>
    <row r="4475" spans="1:20" x14ac:dyDescent="0.25">
      <c r="A4475" s="1">
        <v>45739</v>
      </c>
      <c r="B4475">
        <v>3837</v>
      </c>
      <c r="C4475">
        <v>2</v>
      </c>
      <c r="D4475">
        <v>1</v>
      </c>
      <c r="E4475">
        <v>3</v>
      </c>
      <c r="F4475">
        <v>4</v>
      </c>
      <c r="G4475">
        <v>2</v>
      </c>
      <c r="H4475" t="s">
        <v>486</v>
      </c>
      <c r="I4475">
        <v>678</v>
      </c>
      <c r="J4475">
        <v>177</v>
      </c>
      <c r="K4475" s="1">
        <v>45763</v>
      </c>
      <c r="L4475">
        <v>7</v>
      </c>
      <c r="M4475" t="s">
        <v>487</v>
      </c>
      <c r="N4475" t="s">
        <v>495</v>
      </c>
      <c r="O4475" t="s">
        <v>497</v>
      </c>
      <c r="R4475" t="s">
        <v>490</v>
      </c>
      <c r="S4475">
        <v>598.5</v>
      </c>
      <c r="T4475">
        <v>0</v>
      </c>
    </row>
    <row r="4476" spans="1:20" x14ac:dyDescent="0.25">
      <c r="A4476" s="1">
        <v>45739</v>
      </c>
      <c r="B4476">
        <v>4762</v>
      </c>
      <c r="C4476">
        <v>5</v>
      </c>
      <c r="D4476">
        <v>3</v>
      </c>
      <c r="E4476">
        <v>3</v>
      </c>
      <c r="F4476">
        <v>4</v>
      </c>
      <c r="G4476">
        <v>2</v>
      </c>
      <c r="H4476" t="s">
        <v>492</v>
      </c>
      <c r="I4476">
        <v>427</v>
      </c>
      <c r="J4476">
        <v>183</v>
      </c>
      <c r="L4476">
        <v>6</v>
      </c>
      <c r="M4476" t="s">
        <v>494</v>
      </c>
      <c r="N4476" t="s">
        <v>488</v>
      </c>
      <c r="O4476" t="s">
        <v>489</v>
      </c>
      <c r="P4476" s="1">
        <v>45744</v>
      </c>
      <c r="Q4476" s="1">
        <v>45739</v>
      </c>
      <c r="R4476" t="s">
        <v>498</v>
      </c>
      <c r="S4476">
        <v>434</v>
      </c>
      <c r="T4476">
        <v>10</v>
      </c>
    </row>
    <row r="4477" spans="1:20" x14ac:dyDescent="0.25">
      <c r="A4477" s="1">
        <v>45739</v>
      </c>
      <c r="B4477">
        <v>1372</v>
      </c>
      <c r="C4477">
        <v>3</v>
      </c>
      <c r="D4477">
        <v>4</v>
      </c>
      <c r="E4477">
        <v>3</v>
      </c>
      <c r="F4477">
        <v>1</v>
      </c>
      <c r="G4477">
        <v>2</v>
      </c>
      <c r="H4477" t="s">
        <v>491</v>
      </c>
      <c r="I4477">
        <v>86</v>
      </c>
      <c r="J4477">
        <v>152</v>
      </c>
      <c r="L4477">
        <v>9</v>
      </c>
      <c r="M4477" t="s">
        <v>487</v>
      </c>
      <c r="N4477" t="s">
        <v>488</v>
      </c>
      <c r="O4477" t="s">
        <v>497</v>
      </c>
      <c r="P4477" s="1">
        <v>45740</v>
      </c>
      <c r="Q4477" s="1">
        <v>45739</v>
      </c>
      <c r="R4477" t="s">
        <v>496</v>
      </c>
      <c r="S4477">
        <v>201.6</v>
      </c>
      <c r="T4477">
        <v>50</v>
      </c>
    </row>
    <row r="4478" spans="1:20" x14ac:dyDescent="0.25">
      <c r="A4478" s="1">
        <v>45739</v>
      </c>
      <c r="B4478">
        <v>4442</v>
      </c>
      <c r="C4478">
        <v>3</v>
      </c>
      <c r="D4478">
        <v>3</v>
      </c>
      <c r="E4478">
        <v>3</v>
      </c>
      <c r="F4478">
        <v>4</v>
      </c>
      <c r="G4478">
        <v>1</v>
      </c>
      <c r="H4478" t="s">
        <v>486</v>
      </c>
      <c r="I4478">
        <v>894</v>
      </c>
      <c r="J4478">
        <v>57</v>
      </c>
      <c r="K4478" s="1">
        <v>45765</v>
      </c>
      <c r="L4478">
        <v>8</v>
      </c>
      <c r="M4478" t="s">
        <v>487</v>
      </c>
      <c r="N4478" t="s">
        <v>488</v>
      </c>
      <c r="O4478" t="s">
        <v>497</v>
      </c>
      <c r="R4478" t="s">
        <v>490</v>
      </c>
      <c r="S4478">
        <v>665.7</v>
      </c>
      <c r="T4478">
        <v>0</v>
      </c>
    </row>
    <row r="4479" spans="1:20" x14ac:dyDescent="0.25">
      <c r="A4479" s="1">
        <v>45739</v>
      </c>
      <c r="B4479">
        <v>115</v>
      </c>
      <c r="C4479">
        <v>1</v>
      </c>
      <c r="D4479">
        <v>5</v>
      </c>
      <c r="E4479">
        <v>3</v>
      </c>
      <c r="F4479">
        <v>5</v>
      </c>
      <c r="G4479">
        <v>2</v>
      </c>
      <c r="H4479" t="s">
        <v>491</v>
      </c>
      <c r="I4479">
        <v>656</v>
      </c>
      <c r="J4479">
        <v>38</v>
      </c>
      <c r="K4479" s="1">
        <v>45759</v>
      </c>
      <c r="L4479">
        <v>2</v>
      </c>
      <c r="M4479" t="s">
        <v>494</v>
      </c>
      <c r="N4479" t="s">
        <v>495</v>
      </c>
      <c r="O4479" t="s">
        <v>489</v>
      </c>
      <c r="R4479" t="s">
        <v>490</v>
      </c>
      <c r="S4479">
        <v>485.8</v>
      </c>
      <c r="T4479">
        <v>0</v>
      </c>
    </row>
    <row r="4480" spans="1:20" x14ac:dyDescent="0.25">
      <c r="A4480" s="1">
        <v>45739</v>
      </c>
      <c r="B4480">
        <v>3342</v>
      </c>
      <c r="C4480">
        <v>4</v>
      </c>
      <c r="D4480">
        <v>2</v>
      </c>
      <c r="E4480">
        <v>3</v>
      </c>
      <c r="F4480">
        <v>1</v>
      </c>
      <c r="G4480">
        <v>1</v>
      </c>
      <c r="H4480" t="s">
        <v>491</v>
      </c>
      <c r="I4480">
        <v>210</v>
      </c>
      <c r="J4480">
        <v>93</v>
      </c>
      <c r="K4480" s="1">
        <v>45762</v>
      </c>
      <c r="L4480">
        <v>4</v>
      </c>
      <c r="M4480" t="s">
        <v>494</v>
      </c>
      <c r="N4480" t="s">
        <v>488</v>
      </c>
      <c r="O4480" t="s">
        <v>489</v>
      </c>
      <c r="R4480" t="s">
        <v>490</v>
      </c>
      <c r="S4480">
        <v>212.1</v>
      </c>
      <c r="T4480">
        <v>0</v>
      </c>
    </row>
    <row r="4481" spans="1:20" x14ac:dyDescent="0.25">
      <c r="A4481" s="1">
        <v>45739</v>
      </c>
      <c r="B4481">
        <v>2027</v>
      </c>
      <c r="C4481">
        <v>4</v>
      </c>
      <c r="D4481">
        <v>1</v>
      </c>
      <c r="E4481">
        <v>3</v>
      </c>
      <c r="F4481">
        <v>5</v>
      </c>
      <c r="G4481">
        <v>1</v>
      </c>
      <c r="H4481" t="s">
        <v>492</v>
      </c>
      <c r="I4481">
        <v>389</v>
      </c>
      <c r="J4481">
        <v>174</v>
      </c>
      <c r="L4481">
        <v>1</v>
      </c>
      <c r="M4481" t="s">
        <v>494</v>
      </c>
      <c r="N4481" t="s">
        <v>488</v>
      </c>
      <c r="O4481" t="s">
        <v>489</v>
      </c>
      <c r="P4481" s="1">
        <v>45742</v>
      </c>
      <c r="Q4481" s="1">
        <v>45739</v>
      </c>
      <c r="R4481" t="s">
        <v>498</v>
      </c>
      <c r="S4481">
        <v>401.1</v>
      </c>
      <c r="T4481">
        <v>10</v>
      </c>
    </row>
    <row r="4482" spans="1:20" x14ac:dyDescent="0.25">
      <c r="A4482" s="1">
        <v>45740</v>
      </c>
      <c r="B4482">
        <v>4293</v>
      </c>
      <c r="C4482">
        <v>2</v>
      </c>
      <c r="D4482">
        <v>3</v>
      </c>
      <c r="E4482">
        <v>3</v>
      </c>
      <c r="F4482">
        <v>4</v>
      </c>
      <c r="G4482">
        <v>1</v>
      </c>
      <c r="H4482" t="s">
        <v>492</v>
      </c>
      <c r="I4482">
        <v>124</v>
      </c>
      <c r="J4482">
        <v>160</v>
      </c>
      <c r="K4482" s="1">
        <v>45752</v>
      </c>
      <c r="L4482">
        <v>7</v>
      </c>
      <c r="M4482" t="s">
        <v>487</v>
      </c>
      <c r="N4482" t="s">
        <v>488</v>
      </c>
      <c r="O4482" t="s">
        <v>497</v>
      </c>
      <c r="R4482" t="s">
        <v>490</v>
      </c>
      <c r="S4482">
        <v>198.8</v>
      </c>
      <c r="T4482">
        <v>0</v>
      </c>
    </row>
    <row r="4483" spans="1:20" x14ac:dyDescent="0.25">
      <c r="A4483" s="1">
        <v>45740</v>
      </c>
      <c r="B4483">
        <v>2583</v>
      </c>
      <c r="C4483">
        <v>5</v>
      </c>
      <c r="D4483">
        <v>1</v>
      </c>
      <c r="E4483">
        <v>3</v>
      </c>
      <c r="F4483">
        <v>2</v>
      </c>
      <c r="G4483">
        <v>3</v>
      </c>
      <c r="H4483" t="s">
        <v>492</v>
      </c>
      <c r="I4483">
        <v>959</v>
      </c>
      <c r="J4483">
        <v>156</v>
      </c>
      <c r="L4483">
        <v>4</v>
      </c>
      <c r="M4483" t="s">
        <v>487</v>
      </c>
      <c r="N4483" t="s">
        <v>495</v>
      </c>
      <c r="O4483" t="s">
        <v>497</v>
      </c>
      <c r="P4483" s="1">
        <v>45749</v>
      </c>
      <c r="Q4483" s="1">
        <v>45740</v>
      </c>
      <c r="R4483" t="s">
        <v>498</v>
      </c>
      <c r="S4483">
        <v>787.5</v>
      </c>
      <c r="T4483">
        <v>10</v>
      </c>
    </row>
    <row r="4484" spans="1:20" x14ac:dyDescent="0.25">
      <c r="A4484" s="1">
        <v>45740</v>
      </c>
      <c r="B4484">
        <v>4235</v>
      </c>
      <c r="C4484">
        <v>3</v>
      </c>
      <c r="D4484">
        <v>1</v>
      </c>
      <c r="E4484">
        <v>3</v>
      </c>
      <c r="F4484">
        <v>4</v>
      </c>
      <c r="G4484">
        <v>3</v>
      </c>
      <c r="H4484" t="s">
        <v>492</v>
      </c>
      <c r="I4484">
        <v>179</v>
      </c>
      <c r="J4484">
        <v>36</v>
      </c>
      <c r="L4484">
        <v>8</v>
      </c>
      <c r="M4484" t="s">
        <v>487</v>
      </c>
      <c r="N4484" t="s">
        <v>488</v>
      </c>
      <c r="O4484" t="s">
        <v>489</v>
      </c>
      <c r="P4484" s="1">
        <v>45747</v>
      </c>
      <c r="Q4484" s="1">
        <v>45740</v>
      </c>
      <c r="R4484" t="s">
        <v>493</v>
      </c>
      <c r="S4484">
        <v>171.5</v>
      </c>
      <c r="T4484">
        <v>30</v>
      </c>
    </row>
    <row r="4485" spans="1:20" x14ac:dyDescent="0.25">
      <c r="A4485" s="1">
        <v>45740</v>
      </c>
      <c r="B4485">
        <v>267</v>
      </c>
      <c r="C4485">
        <v>5</v>
      </c>
      <c r="D4485">
        <v>3</v>
      </c>
      <c r="E4485">
        <v>3</v>
      </c>
      <c r="F4485">
        <v>5</v>
      </c>
      <c r="G4485">
        <v>1</v>
      </c>
      <c r="H4485" t="s">
        <v>486</v>
      </c>
      <c r="I4485">
        <v>636</v>
      </c>
      <c r="J4485">
        <v>114</v>
      </c>
      <c r="L4485">
        <v>2</v>
      </c>
      <c r="M4485" t="s">
        <v>487</v>
      </c>
      <c r="N4485" t="s">
        <v>488</v>
      </c>
      <c r="O4485" t="s">
        <v>497</v>
      </c>
      <c r="P4485" s="1">
        <v>45746</v>
      </c>
      <c r="Q4485" s="1">
        <v>45740</v>
      </c>
      <c r="R4485" t="s">
        <v>498</v>
      </c>
      <c r="S4485">
        <v>532</v>
      </c>
      <c r="T4485">
        <v>10</v>
      </c>
    </row>
    <row r="4486" spans="1:20" x14ac:dyDescent="0.25">
      <c r="A4486" s="1">
        <v>45740</v>
      </c>
      <c r="B4486">
        <v>2965</v>
      </c>
      <c r="C4486">
        <v>2</v>
      </c>
      <c r="D4486">
        <v>1</v>
      </c>
      <c r="E4486">
        <v>3</v>
      </c>
      <c r="F4486">
        <v>3</v>
      </c>
      <c r="G4486">
        <v>2</v>
      </c>
      <c r="H4486" t="s">
        <v>491</v>
      </c>
      <c r="I4486">
        <v>891</v>
      </c>
      <c r="J4486">
        <v>191</v>
      </c>
      <c r="L4486">
        <v>8</v>
      </c>
      <c r="M4486" t="s">
        <v>494</v>
      </c>
      <c r="N4486" t="s">
        <v>488</v>
      </c>
      <c r="O4486" t="s">
        <v>497</v>
      </c>
      <c r="P4486" s="1">
        <v>45748</v>
      </c>
      <c r="Q4486" s="1">
        <v>45740</v>
      </c>
      <c r="R4486" t="s">
        <v>496</v>
      </c>
      <c r="S4486">
        <v>792.4</v>
      </c>
      <c r="T4486">
        <v>50</v>
      </c>
    </row>
    <row r="4487" spans="1:20" x14ac:dyDescent="0.25">
      <c r="A4487" s="1">
        <v>45740</v>
      </c>
      <c r="B4487">
        <v>787</v>
      </c>
      <c r="C4487">
        <v>1</v>
      </c>
      <c r="D4487">
        <v>4</v>
      </c>
      <c r="E4487">
        <v>3</v>
      </c>
      <c r="F4487">
        <v>3</v>
      </c>
      <c r="G4487">
        <v>1</v>
      </c>
      <c r="H4487" t="s">
        <v>492</v>
      </c>
      <c r="I4487">
        <v>138</v>
      </c>
      <c r="J4487">
        <v>64</v>
      </c>
      <c r="L4487">
        <v>2</v>
      </c>
      <c r="M4487" t="s">
        <v>487</v>
      </c>
      <c r="N4487" t="s">
        <v>495</v>
      </c>
      <c r="O4487" t="s">
        <v>489</v>
      </c>
      <c r="P4487" s="1">
        <v>45748</v>
      </c>
      <c r="Q4487" s="1">
        <v>45740</v>
      </c>
      <c r="R4487" t="s">
        <v>493</v>
      </c>
      <c r="S4487">
        <v>162.4</v>
      </c>
      <c r="T4487">
        <v>30</v>
      </c>
    </row>
    <row r="4488" spans="1:20" x14ac:dyDescent="0.25">
      <c r="A4488" s="1">
        <v>45740</v>
      </c>
      <c r="B4488">
        <v>3550</v>
      </c>
      <c r="C4488">
        <v>2</v>
      </c>
      <c r="D4488">
        <v>4</v>
      </c>
      <c r="E4488">
        <v>3</v>
      </c>
      <c r="F4488">
        <v>2</v>
      </c>
      <c r="G4488">
        <v>3</v>
      </c>
      <c r="H4488" t="s">
        <v>491</v>
      </c>
      <c r="I4488">
        <v>303</v>
      </c>
      <c r="J4488">
        <v>107</v>
      </c>
      <c r="L4488">
        <v>8</v>
      </c>
      <c r="M4488" t="s">
        <v>494</v>
      </c>
      <c r="N4488" t="s">
        <v>488</v>
      </c>
      <c r="O4488" t="s">
        <v>497</v>
      </c>
      <c r="P4488" s="1">
        <v>45746</v>
      </c>
      <c r="Q4488" s="1">
        <v>45740</v>
      </c>
      <c r="R4488" t="s">
        <v>498</v>
      </c>
      <c r="S4488">
        <v>294</v>
      </c>
      <c r="T4488">
        <v>10</v>
      </c>
    </row>
    <row r="4489" spans="1:20" x14ac:dyDescent="0.25">
      <c r="A4489" s="1">
        <v>45740</v>
      </c>
      <c r="B4489">
        <v>3969</v>
      </c>
      <c r="C4489">
        <v>4</v>
      </c>
      <c r="D4489">
        <v>2</v>
      </c>
      <c r="E4489">
        <v>3</v>
      </c>
      <c r="F4489">
        <v>5</v>
      </c>
      <c r="G4489">
        <v>2</v>
      </c>
      <c r="H4489" t="s">
        <v>486</v>
      </c>
      <c r="I4489">
        <v>130</v>
      </c>
      <c r="J4489">
        <v>61</v>
      </c>
      <c r="L4489">
        <v>1</v>
      </c>
      <c r="M4489" t="s">
        <v>492</v>
      </c>
      <c r="N4489" t="s">
        <v>495</v>
      </c>
      <c r="O4489" t="s">
        <v>497</v>
      </c>
      <c r="P4489" s="1">
        <v>45744</v>
      </c>
      <c r="Q4489" s="1">
        <v>45740</v>
      </c>
      <c r="R4489" t="s">
        <v>493</v>
      </c>
      <c r="S4489">
        <v>154.69999999999999</v>
      </c>
      <c r="T4489">
        <v>30</v>
      </c>
    </row>
    <row r="4490" spans="1:20" x14ac:dyDescent="0.25">
      <c r="A4490" s="1">
        <v>45740</v>
      </c>
      <c r="B4490">
        <v>3357</v>
      </c>
      <c r="C4490">
        <v>1</v>
      </c>
      <c r="D4490">
        <v>4</v>
      </c>
      <c r="E4490">
        <v>3</v>
      </c>
      <c r="F4490">
        <v>2</v>
      </c>
      <c r="G4490">
        <v>3</v>
      </c>
      <c r="H4490" t="s">
        <v>492</v>
      </c>
      <c r="I4490">
        <v>307</v>
      </c>
      <c r="J4490">
        <v>70</v>
      </c>
      <c r="K4490" s="1">
        <v>45752</v>
      </c>
      <c r="L4490">
        <v>2</v>
      </c>
      <c r="M4490" t="s">
        <v>492</v>
      </c>
      <c r="N4490" t="s">
        <v>495</v>
      </c>
      <c r="O4490" t="s">
        <v>497</v>
      </c>
      <c r="R4490" t="s">
        <v>490</v>
      </c>
      <c r="S4490">
        <v>263.89999999999998</v>
      </c>
      <c r="T4490">
        <v>0</v>
      </c>
    </row>
    <row r="4491" spans="1:20" x14ac:dyDescent="0.25">
      <c r="A4491" s="1">
        <v>45740</v>
      </c>
      <c r="B4491">
        <v>336</v>
      </c>
      <c r="C4491">
        <v>3</v>
      </c>
      <c r="D4491">
        <v>3</v>
      </c>
      <c r="E4491">
        <v>3</v>
      </c>
      <c r="F4491">
        <v>1</v>
      </c>
      <c r="G4491">
        <v>2</v>
      </c>
      <c r="H4491" t="s">
        <v>486</v>
      </c>
      <c r="I4491">
        <v>341</v>
      </c>
      <c r="J4491">
        <v>132</v>
      </c>
      <c r="K4491" s="1">
        <v>45756</v>
      </c>
      <c r="L4491">
        <v>5</v>
      </c>
      <c r="M4491" t="s">
        <v>492</v>
      </c>
      <c r="N4491" t="s">
        <v>495</v>
      </c>
      <c r="O4491" t="s">
        <v>489</v>
      </c>
      <c r="R4491" t="s">
        <v>490</v>
      </c>
      <c r="S4491">
        <v>331.1</v>
      </c>
      <c r="T4491">
        <v>0</v>
      </c>
    </row>
    <row r="4492" spans="1:20" x14ac:dyDescent="0.25">
      <c r="A4492" s="1">
        <v>45741</v>
      </c>
      <c r="B4492">
        <v>1929</v>
      </c>
      <c r="C4492">
        <v>2</v>
      </c>
      <c r="D4492">
        <v>4</v>
      </c>
      <c r="E4492">
        <v>3</v>
      </c>
      <c r="F4492">
        <v>4</v>
      </c>
      <c r="G4492">
        <v>3</v>
      </c>
      <c r="H4492" t="s">
        <v>486</v>
      </c>
      <c r="I4492">
        <v>783</v>
      </c>
      <c r="J4492">
        <v>177</v>
      </c>
      <c r="K4492" s="1">
        <v>45766</v>
      </c>
      <c r="L4492">
        <v>1</v>
      </c>
      <c r="M4492" t="s">
        <v>487</v>
      </c>
      <c r="N4492" t="s">
        <v>495</v>
      </c>
      <c r="O4492" t="s">
        <v>489</v>
      </c>
      <c r="R4492" t="s">
        <v>490</v>
      </c>
      <c r="S4492">
        <v>672</v>
      </c>
      <c r="T4492">
        <v>0</v>
      </c>
    </row>
    <row r="4493" spans="1:20" x14ac:dyDescent="0.25">
      <c r="A4493" s="1">
        <v>45741</v>
      </c>
      <c r="B4493">
        <v>1065</v>
      </c>
      <c r="C4493">
        <v>5</v>
      </c>
      <c r="D4493">
        <v>2</v>
      </c>
      <c r="E4493">
        <v>3</v>
      </c>
      <c r="F4493">
        <v>1</v>
      </c>
      <c r="G4493">
        <v>1</v>
      </c>
      <c r="H4493" t="s">
        <v>491</v>
      </c>
      <c r="I4493">
        <v>148</v>
      </c>
      <c r="J4493">
        <v>152</v>
      </c>
      <c r="L4493">
        <v>5</v>
      </c>
      <c r="M4493" t="s">
        <v>494</v>
      </c>
      <c r="N4493" t="s">
        <v>495</v>
      </c>
      <c r="O4493" t="s">
        <v>497</v>
      </c>
      <c r="P4493" s="1">
        <v>45745</v>
      </c>
      <c r="Q4493" s="1">
        <v>45741</v>
      </c>
      <c r="R4493" t="s">
        <v>496</v>
      </c>
      <c r="S4493">
        <v>245</v>
      </c>
      <c r="T4493">
        <v>50</v>
      </c>
    </row>
    <row r="4494" spans="1:20" x14ac:dyDescent="0.25">
      <c r="A4494" s="1">
        <v>45741</v>
      </c>
      <c r="B4494">
        <v>955</v>
      </c>
      <c r="C4494">
        <v>5</v>
      </c>
      <c r="D4494">
        <v>5</v>
      </c>
      <c r="E4494">
        <v>3</v>
      </c>
      <c r="F4494">
        <v>3</v>
      </c>
      <c r="G4494">
        <v>3</v>
      </c>
      <c r="H4494" t="s">
        <v>491</v>
      </c>
      <c r="I4494">
        <v>473</v>
      </c>
      <c r="J4494">
        <v>27</v>
      </c>
      <c r="L4494">
        <v>5</v>
      </c>
      <c r="M4494" t="s">
        <v>492</v>
      </c>
      <c r="N4494" t="s">
        <v>495</v>
      </c>
      <c r="O4494" t="s">
        <v>489</v>
      </c>
      <c r="P4494" s="1">
        <v>45745</v>
      </c>
      <c r="Q4494" s="1">
        <v>45741</v>
      </c>
      <c r="R4494" t="s">
        <v>498</v>
      </c>
      <c r="S4494">
        <v>357</v>
      </c>
      <c r="T4494">
        <v>10</v>
      </c>
    </row>
    <row r="4495" spans="1:20" x14ac:dyDescent="0.25">
      <c r="A4495" s="1">
        <v>45741</v>
      </c>
      <c r="B4495">
        <v>4878</v>
      </c>
      <c r="C4495">
        <v>4</v>
      </c>
      <c r="D4495">
        <v>5</v>
      </c>
      <c r="E4495">
        <v>3</v>
      </c>
      <c r="F4495">
        <v>4</v>
      </c>
      <c r="G4495">
        <v>2</v>
      </c>
      <c r="H4495" t="s">
        <v>486</v>
      </c>
      <c r="I4495">
        <v>924</v>
      </c>
      <c r="J4495">
        <v>56</v>
      </c>
      <c r="K4495" s="1">
        <v>45757</v>
      </c>
      <c r="L4495">
        <v>7</v>
      </c>
      <c r="M4495" t="s">
        <v>494</v>
      </c>
      <c r="N4495" t="s">
        <v>495</v>
      </c>
      <c r="O4495" t="s">
        <v>497</v>
      </c>
      <c r="R4495" t="s">
        <v>490</v>
      </c>
      <c r="S4495">
        <v>686</v>
      </c>
      <c r="T4495">
        <v>0</v>
      </c>
    </row>
    <row r="4496" spans="1:20" x14ac:dyDescent="0.25">
      <c r="A4496" s="1">
        <v>45741</v>
      </c>
      <c r="B4496">
        <v>4351</v>
      </c>
      <c r="C4496">
        <v>4</v>
      </c>
      <c r="D4496">
        <v>3</v>
      </c>
      <c r="E4496">
        <v>3</v>
      </c>
      <c r="F4496">
        <v>1</v>
      </c>
      <c r="G4496">
        <v>3</v>
      </c>
      <c r="H4496" t="s">
        <v>486</v>
      </c>
      <c r="I4496">
        <v>927</v>
      </c>
      <c r="J4496">
        <v>66</v>
      </c>
      <c r="L4496">
        <v>2</v>
      </c>
      <c r="M4496" t="s">
        <v>487</v>
      </c>
      <c r="N4496" t="s">
        <v>488</v>
      </c>
      <c r="O4496" t="s">
        <v>489</v>
      </c>
      <c r="P4496" s="1">
        <v>45747</v>
      </c>
      <c r="Q4496" s="1">
        <v>45741</v>
      </c>
      <c r="R4496" t="s">
        <v>493</v>
      </c>
      <c r="S4496">
        <v>716.1</v>
      </c>
      <c r="T4496">
        <v>30</v>
      </c>
    </row>
    <row r="4497" spans="1:20" x14ac:dyDescent="0.25">
      <c r="A4497" s="1">
        <v>45741</v>
      </c>
      <c r="B4497">
        <v>1219</v>
      </c>
      <c r="C4497">
        <v>4</v>
      </c>
      <c r="D4497">
        <v>2</v>
      </c>
      <c r="E4497">
        <v>3</v>
      </c>
      <c r="F4497">
        <v>3</v>
      </c>
      <c r="G4497">
        <v>2</v>
      </c>
      <c r="H4497" t="s">
        <v>492</v>
      </c>
      <c r="I4497">
        <v>240</v>
      </c>
      <c r="J4497">
        <v>119</v>
      </c>
      <c r="L4497">
        <v>2</v>
      </c>
      <c r="M4497" t="s">
        <v>487</v>
      </c>
      <c r="N4497" t="s">
        <v>495</v>
      </c>
      <c r="O4497" t="s">
        <v>497</v>
      </c>
      <c r="P4497" s="1">
        <v>45742</v>
      </c>
      <c r="Q4497" s="1">
        <v>45741</v>
      </c>
      <c r="R4497" t="s">
        <v>498</v>
      </c>
      <c r="S4497">
        <v>258.3</v>
      </c>
      <c r="T4497">
        <v>10</v>
      </c>
    </row>
    <row r="4498" spans="1:20" x14ac:dyDescent="0.25">
      <c r="A4498" s="1">
        <v>45741</v>
      </c>
      <c r="B4498">
        <v>4721</v>
      </c>
      <c r="C4498">
        <v>4</v>
      </c>
      <c r="D4498">
        <v>4</v>
      </c>
      <c r="E4498">
        <v>3</v>
      </c>
      <c r="F4498">
        <v>1</v>
      </c>
      <c r="G4498">
        <v>3</v>
      </c>
      <c r="H4498" t="s">
        <v>491</v>
      </c>
      <c r="I4498">
        <v>971</v>
      </c>
      <c r="J4498">
        <v>108</v>
      </c>
      <c r="L4498">
        <v>6</v>
      </c>
      <c r="M4498" t="s">
        <v>492</v>
      </c>
      <c r="N4498" t="s">
        <v>488</v>
      </c>
      <c r="O4498" t="s">
        <v>497</v>
      </c>
      <c r="P4498" s="1">
        <v>45743</v>
      </c>
      <c r="Q4498" s="1">
        <v>45741</v>
      </c>
      <c r="R4498" t="s">
        <v>493</v>
      </c>
      <c r="S4498">
        <v>776.3</v>
      </c>
      <c r="T4498">
        <v>30</v>
      </c>
    </row>
    <row r="4499" spans="1:20" x14ac:dyDescent="0.25">
      <c r="A4499" s="1">
        <v>45741</v>
      </c>
      <c r="B4499">
        <v>119</v>
      </c>
      <c r="C4499">
        <v>3</v>
      </c>
      <c r="D4499">
        <v>2</v>
      </c>
      <c r="E4499">
        <v>3</v>
      </c>
      <c r="F4499">
        <v>4</v>
      </c>
      <c r="G4499">
        <v>3</v>
      </c>
      <c r="H4499" t="s">
        <v>486</v>
      </c>
      <c r="I4499">
        <v>618</v>
      </c>
      <c r="J4499">
        <v>192</v>
      </c>
      <c r="L4499">
        <v>10</v>
      </c>
      <c r="M4499" t="s">
        <v>492</v>
      </c>
      <c r="N4499" t="s">
        <v>495</v>
      </c>
      <c r="O4499" t="s">
        <v>497</v>
      </c>
      <c r="P4499" s="1">
        <v>45747</v>
      </c>
      <c r="Q4499" s="1">
        <v>45741</v>
      </c>
      <c r="R4499" t="s">
        <v>496</v>
      </c>
      <c r="S4499">
        <v>602</v>
      </c>
      <c r="T4499">
        <v>50</v>
      </c>
    </row>
    <row r="4500" spans="1:20" x14ac:dyDescent="0.25">
      <c r="A4500" s="1">
        <v>45741</v>
      </c>
      <c r="B4500">
        <v>3239</v>
      </c>
      <c r="C4500">
        <v>1</v>
      </c>
      <c r="D4500">
        <v>1</v>
      </c>
      <c r="E4500">
        <v>3</v>
      </c>
      <c r="F4500">
        <v>1</v>
      </c>
      <c r="G4500">
        <v>1</v>
      </c>
      <c r="H4500" t="s">
        <v>486</v>
      </c>
      <c r="I4500">
        <v>629</v>
      </c>
      <c r="J4500">
        <v>152</v>
      </c>
      <c r="L4500">
        <v>3</v>
      </c>
      <c r="M4500" t="s">
        <v>492</v>
      </c>
      <c r="N4500" t="s">
        <v>495</v>
      </c>
      <c r="O4500" t="s">
        <v>497</v>
      </c>
      <c r="P4500" s="1">
        <v>45742</v>
      </c>
      <c r="Q4500" s="1">
        <v>45741</v>
      </c>
      <c r="R4500" t="s">
        <v>498</v>
      </c>
      <c r="S4500">
        <v>553.70000000000005</v>
      </c>
      <c r="T4500">
        <v>10</v>
      </c>
    </row>
    <row r="4501" spans="1:20" x14ac:dyDescent="0.25">
      <c r="A4501" s="1">
        <v>45741</v>
      </c>
      <c r="B4501">
        <v>2136</v>
      </c>
      <c r="C4501">
        <v>4</v>
      </c>
      <c r="D4501">
        <v>2</v>
      </c>
      <c r="E4501">
        <v>3</v>
      </c>
      <c r="F4501">
        <v>4</v>
      </c>
      <c r="G4501">
        <v>2</v>
      </c>
      <c r="H4501" t="s">
        <v>491</v>
      </c>
      <c r="I4501">
        <v>975</v>
      </c>
      <c r="J4501">
        <v>105</v>
      </c>
      <c r="L4501">
        <v>8</v>
      </c>
      <c r="M4501" t="s">
        <v>487</v>
      </c>
      <c r="N4501" t="s">
        <v>488</v>
      </c>
      <c r="O4501" t="s">
        <v>489</v>
      </c>
      <c r="P4501" s="1">
        <v>45750</v>
      </c>
      <c r="Q4501" s="1">
        <v>45741</v>
      </c>
      <c r="R4501" t="s">
        <v>498</v>
      </c>
      <c r="S4501">
        <v>763</v>
      </c>
      <c r="T4501">
        <v>10</v>
      </c>
    </row>
    <row r="4502" spans="1:20" x14ac:dyDescent="0.25">
      <c r="A4502" s="1">
        <v>45742</v>
      </c>
      <c r="B4502">
        <v>3968</v>
      </c>
      <c r="C4502">
        <v>2</v>
      </c>
      <c r="D4502">
        <v>4</v>
      </c>
      <c r="E4502">
        <v>3</v>
      </c>
      <c r="F4502">
        <v>1</v>
      </c>
      <c r="G4502">
        <v>2</v>
      </c>
      <c r="H4502" t="s">
        <v>486</v>
      </c>
      <c r="I4502">
        <v>375</v>
      </c>
      <c r="J4502">
        <v>194</v>
      </c>
      <c r="L4502">
        <v>3</v>
      </c>
      <c r="M4502" t="s">
        <v>487</v>
      </c>
      <c r="N4502" t="s">
        <v>488</v>
      </c>
      <c r="O4502" t="s">
        <v>497</v>
      </c>
      <c r="P4502" s="1">
        <v>45748</v>
      </c>
      <c r="Q4502" s="1">
        <v>45742</v>
      </c>
      <c r="R4502" t="s">
        <v>496</v>
      </c>
      <c r="S4502">
        <v>433.3</v>
      </c>
      <c r="T4502">
        <v>50</v>
      </c>
    </row>
    <row r="4503" spans="1:20" x14ac:dyDescent="0.25">
      <c r="A4503" s="1">
        <v>45742</v>
      </c>
      <c r="B4503">
        <v>3384</v>
      </c>
      <c r="C4503">
        <v>3</v>
      </c>
      <c r="D4503">
        <v>3</v>
      </c>
      <c r="E4503">
        <v>3</v>
      </c>
      <c r="F4503">
        <v>2</v>
      </c>
      <c r="G4503">
        <v>1</v>
      </c>
      <c r="H4503" t="s">
        <v>492</v>
      </c>
      <c r="I4503">
        <v>278</v>
      </c>
      <c r="J4503">
        <v>44</v>
      </c>
      <c r="L4503">
        <v>10</v>
      </c>
      <c r="M4503" t="s">
        <v>492</v>
      </c>
      <c r="N4503" t="s">
        <v>488</v>
      </c>
      <c r="O4503" t="s">
        <v>497</v>
      </c>
      <c r="P4503" s="1">
        <v>45749</v>
      </c>
      <c r="Q4503" s="1">
        <v>45742</v>
      </c>
      <c r="R4503" t="s">
        <v>496</v>
      </c>
      <c r="S4503">
        <v>260.39999999999998</v>
      </c>
      <c r="T4503">
        <v>50</v>
      </c>
    </row>
    <row r="4504" spans="1:20" x14ac:dyDescent="0.25">
      <c r="A4504" s="1">
        <v>45742</v>
      </c>
      <c r="B4504">
        <v>3773</v>
      </c>
      <c r="C4504">
        <v>1</v>
      </c>
      <c r="D4504">
        <v>1</v>
      </c>
      <c r="E4504">
        <v>3</v>
      </c>
      <c r="F4504">
        <v>1</v>
      </c>
      <c r="G4504">
        <v>3</v>
      </c>
      <c r="H4504" t="s">
        <v>486</v>
      </c>
      <c r="I4504">
        <v>834</v>
      </c>
      <c r="J4504">
        <v>145</v>
      </c>
      <c r="L4504">
        <v>4</v>
      </c>
      <c r="M4504" t="s">
        <v>487</v>
      </c>
      <c r="N4504" t="s">
        <v>488</v>
      </c>
      <c r="O4504" t="s">
        <v>489</v>
      </c>
      <c r="P4504" s="1">
        <v>45743</v>
      </c>
      <c r="Q4504" s="1">
        <v>45742</v>
      </c>
      <c r="R4504" t="s">
        <v>493</v>
      </c>
      <c r="S4504">
        <v>706.3</v>
      </c>
      <c r="T4504">
        <v>30</v>
      </c>
    </row>
    <row r="4505" spans="1:20" x14ac:dyDescent="0.25">
      <c r="A4505" s="1">
        <v>45742</v>
      </c>
      <c r="B4505">
        <v>2573</v>
      </c>
      <c r="C4505">
        <v>3</v>
      </c>
      <c r="D4505">
        <v>2</v>
      </c>
      <c r="E4505">
        <v>3</v>
      </c>
      <c r="F4505">
        <v>1</v>
      </c>
      <c r="G4505">
        <v>2</v>
      </c>
      <c r="H4505" t="s">
        <v>486</v>
      </c>
      <c r="I4505">
        <v>861</v>
      </c>
      <c r="J4505">
        <v>197</v>
      </c>
      <c r="L4505">
        <v>7</v>
      </c>
      <c r="M4505" t="s">
        <v>487</v>
      </c>
      <c r="N4505" t="s">
        <v>488</v>
      </c>
      <c r="O4505" t="s">
        <v>489</v>
      </c>
      <c r="P4505" s="1">
        <v>45750</v>
      </c>
      <c r="Q4505" s="1">
        <v>45742</v>
      </c>
      <c r="R4505" t="s">
        <v>496</v>
      </c>
      <c r="S4505">
        <v>775.6</v>
      </c>
      <c r="T4505">
        <v>50</v>
      </c>
    </row>
    <row r="4506" spans="1:20" x14ac:dyDescent="0.25">
      <c r="A4506" s="1">
        <v>45742</v>
      </c>
      <c r="B4506">
        <v>2850</v>
      </c>
      <c r="C4506">
        <v>5</v>
      </c>
      <c r="D4506">
        <v>5</v>
      </c>
      <c r="E4506">
        <v>3</v>
      </c>
      <c r="F4506">
        <v>2</v>
      </c>
      <c r="G4506">
        <v>2</v>
      </c>
      <c r="H4506" t="s">
        <v>491</v>
      </c>
      <c r="I4506">
        <v>803</v>
      </c>
      <c r="J4506">
        <v>192</v>
      </c>
      <c r="L4506">
        <v>1</v>
      </c>
      <c r="M4506" t="s">
        <v>492</v>
      </c>
      <c r="N4506" t="s">
        <v>488</v>
      </c>
      <c r="O4506" t="s">
        <v>497</v>
      </c>
      <c r="P4506" s="1">
        <v>45747</v>
      </c>
      <c r="Q4506" s="1">
        <v>45742</v>
      </c>
      <c r="R4506" t="s">
        <v>498</v>
      </c>
      <c r="S4506">
        <v>703.5</v>
      </c>
      <c r="T4506">
        <v>10</v>
      </c>
    </row>
    <row r="4507" spans="1:20" x14ac:dyDescent="0.25">
      <c r="A4507" s="1">
        <v>45742</v>
      </c>
      <c r="B4507">
        <v>2432</v>
      </c>
      <c r="C4507">
        <v>3</v>
      </c>
      <c r="D4507">
        <v>4</v>
      </c>
      <c r="E4507">
        <v>3</v>
      </c>
      <c r="F4507">
        <v>3</v>
      </c>
      <c r="G4507">
        <v>2</v>
      </c>
      <c r="H4507" t="s">
        <v>491</v>
      </c>
      <c r="I4507">
        <v>217</v>
      </c>
      <c r="J4507">
        <v>135</v>
      </c>
      <c r="L4507">
        <v>1</v>
      </c>
      <c r="M4507" t="s">
        <v>487</v>
      </c>
      <c r="N4507" t="s">
        <v>488</v>
      </c>
      <c r="O4507" t="s">
        <v>497</v>
      </c>
      <c r="P4507" s="1">
        <v>45747</v>
      </c>
      <c r="Q4507" s="1">
        <v>45742</v>
      </c>
      <c r="R4507" t="s">
        <v>493</v>
      </c>
      <c r="S4507">
        <v>267.39999999999998</v>
      </c>
      <c r="T4507">
        <v>30</v>
      </c>
    </row>
    <row r="4508" spans="1:20" x14ac:dyDescent="0.25">
      <c r="A4508" s="1">
        <v>45742</v>
      </c>
      <c r="B4508">
        <v>1286</v>
      </c>
      <c r="C4508">
        <v>3</v>
      </c>
      <c r="D4508">
        <v>3</v>
      </c>
      <c r="E4508">
        <v>3</v>
      </c>
      <c r="F4508">
        <v>4</v>
      </c>
      <c r="G4508">
        <v>1</v>
      </c>
      <c r="H4508" t="s">
        <v>492</v>
      </c>
      <c r="I4508">
        <v>864</v>
      </c>
      <c r="J4508">
        <v>139</v>
      </c>
      <c r="K4508" s="1">
        <v>45751</v>
      </c>
      <c r="L4508">
        <v>9</v>
      </c>
      <c r="M4508" t="s">
        <v>487</v>
      </c>
      <c r="N4508" t="s">
        <v>495</v>
      </c>
      <c r="O4508" t="s">
        <v>489</v>
      </c>
      <c r="R4508" t="s">
        <v>490</v>
      </c>
      <c r="S4508">
        <v>702.1</v>
      </c>
      <c r="T4508">
        <v>0</v>
      </c>
    </row>
    <row r="4509" spans="1:20" x14ac:dyDescent="0.25">
      <c r="A4509" s="1">
        <v>45742</v>
      </c>
      <c r="B4509">
        <v>2107</v>
      </c>
      <c r="C4509">
        <v>5</v>
      </c>
      <c r="D4509">
        <v>4</v>
      </c>
      <c r="E4509">
        <v>3</v>
      </c>
      <c r="F4509">
        <v>5</v>
      </c>
      <c r="G4509">
        <v>1</v>
      </c>
      <c r="H4509" t="s">
        <v>486</v>
      </c>
      <c r="I4509">
        <v>816</v>
      </c>
      <c r="J4509">
        <v>49</v>
      </c>
      <c r="L4509">
        <v>6</v>
      </c>
      <c r="M4509" t="s">
        <v>494</v>
      </c>
      <c r="N4509" t="s">
        <v>488</v>
      </c>
      <c r="O4509" t="s">
        <v>497</v>
      </c>
      <c r="P4509" s="1">
        <v>45748</v>
      </c>
      <c r="Q4509" s="1">
        <v>45742</v>
      </c>
      <c r="R4509" t="s">
        <v>498</v>
      </c>
      <c r="S4509">
        <v>612.5</v>
      </c>
      <c r="T4509">
        <v>10</v>
      </c>
    </row>
    <row r="4510" spans="1:20" x14ac:dyDescent="0.25">
      <c r="A4510" s="1">
        <v>45742</v>
      </c>
      <c r="B4510">
        <v>4589</v>
      </c>
      <c r="C4510">
        <v>5</v>
      </c>
      <c r="D4510">
        <v>2</v>
      </c>
      <c r="E4510">
        <v>3</v>
      </c>
      <c r="F4510">
        <v>3</v>
      </c>
      <c r="G4510">
        <v>2</v>
      </c>
      <c r="H4510" t="s">
        <v>492</v>
      </c>
      <c r="I4510">
        <v>899</v>
      </c>
      <c r="J4510">
        <v>67</v>
      </c>
      <c r="L4510">
        <v>5</v>
      </c>
      <c r="M4510" t="s">
        <v>494</v>
      </c>
      <c r="N4510" t="s">
        <v>488</v>
      </c>
      <c r="O4510" t="s">
        <v>497</v>
      </c>
      <c r="P4510" s="1">
        <v>45749</v>
      </c>
      <c r="Q4510" s="1">
        <v>45742</v>
      </c>
      <c r="R4510" t="s">
        <v>498</v>
      </c>
      <c r="S4510">
        <v>683.2</v>
      </c>
      <c r="T4510">
        <v>10</v>
      </c>
    </row>
    <row r="4511" spans="1:20" x14ac:dyDescent="0.25">
      <c r="A4511" s="1">
        <v>45742</v>
      </c>
      <c r="B4511">
        <v>3140</v>
      </c>
      <c r="C4511">
        <v>5</v>
      </c>
      <c r="D4511">
        <v>3</v>
      </c>
      <c r="E4511">
        <v>3</v>
      </c>
      <c r="F4511">
        <v>4</v>
      </c>
      <c r="G4511">
        <v>3</v>
      </c>
      <c r="H4511" t="s">
        <v>486</v>
      </c>
      <c r="I4511">
        <v>768</v>
      </c>
      <c r="J4511">
        <v>198</v>
      </c>
      <c r="K4511" s="1">
        <v>45749</v>
      </c>
      <c r="L4511">
        <v>2</v>
      </c>
      <c r="M4511" t="s">
        <v>494</v>
      </c>
      <c r="N4511" t="s">
        <v>488</v>
      </c>
      <c r="O4511" t="s">
        <v>497</v>
      </c>
      <c r="R4511" t="s">
        <v>490</v>
      </c>
      <c r="S4511">
        <v>676.2</v>
      </c>
      <c r="T4511">
        <v>0</v>
      </c>
    </row>
    <row r="4512" spans="1:20" x14ac:dyDescent="0.25">
      <c r="A4512" s="1">
        <v>45743</v>
      </c>
      <c r="B4512">
        <v>3542</v>
      </c>
      <c r="C4512">
        <v>3</v>
      </c>
      <c r="D4512">
        <v>5</v>
      </c>
      <c r="E4512">
        <v>3</v>
      </c>
      <c r="F4512">
        <v>1</v>
      </c>
      <c r="G4512">
        <v>3</v>
      </c>
      <c r="H4512" t="s">
        <v>486</v>
      </c>
      <c r="I4512">
        <v>684</v>
      </c>
      <c r="J4512">
        <v>113</v>
      </c>
      <c r="K4512" s="1">
        <v>45767</v>
      </c>
      <c r="L4512">
        <v>2</v>
      </c>
      <c r="M4512" t="s">
        <v>487</v>
      </c>
      <c r="N4512" t="s">
        <v>488</v>
      </c>
      <c r="O4512" t="s">
        <v>497</v>
      </c>
      <c r="R4512" t="s">
        <v>490</v>
      </c>
      <c r="S4512">
        <v>557.9</v>
      </c>
      <c r="T4512">
        <v>0</v>
      </c>
    </row>
    <row r="4513" spans="1:20" x14ac:dyDescent="0.25">
      <c r="A4513" s="1">
        <v>45743</v>
      </c>
      <c r="B4513">
        <v>421</v>
      </c>
      <c r="C4513">
        <v>5</v>
      </c>
      <c r="D4513">
        <v>1</v>
      </c>
      <c r="E4513">
        <v>3</v>
      </c>
      <c r="F4513">
        <v>3</v>
      </c>
      <c r="G4513">
        <v>1</v>
      </c>
      <c r="H4513" t="s">
        <v>491</v>
      </c>
      <c r="I4513">
        <v>576</v>
      </c>
      <c r="J4513">
        <v>74</v>
      </c>
      <c r="K4513" s="1">
        <v>45764</v>
      </c>
      <c r="L4513">
        <v>7</v>
      </c>
      <c r="M4513" t="s">
        <v>487</v>
      </c>
      <c r="N4513" t="s">
        <v>495</v>
      </c>
      <c r="O4513" t="s">
        <v>497</v>
      </c>
      <c r="R4513" t="s">
        <v>490</v>
      </c>
      <c r="S4513">
        <v>455</v>
      </c>
      <c r="T4513">
        <v>0</v>
      </c>
    </row>
    <row r="4514" spans="1:20" x14ac:dyDescent="0.25">
      <c r="A4514" s="1">
        <v>45743</v>
      </c>
      <c r="B4514">
        <v>176</v>
      </c>
      <c r="C4514">
        <v>4</v>
      </c>
      <c r="D4514">
        <v>2</v>
      </c>
      <c r="E4514">
        <v>3</v>
      </c>
      <c r="F4514">
        <v>1</v>
      </c>
      <c r="G4514">
        <v>3</v>
      </c>
      <c r="H4514" t="s">
        <v>492</v>
      </c>
      <c r="I4514">
        <v>228</v>
      </c>
      <c r="J4514">
        <v>65</v>
      </c>
      <c r="L4514">
        <v>6</v>
      </c>
      <c r="M4514" t="s">
        <v>494</v>
      </c>
      <c r="N4514" t="s">
        <v>488</v>
      </c>
      <c r="O4514" t="s">
        <v>497</v>
      </c>
      <c r="P4514" s="1">
        <v>45750</v>
      </c>
      <c r="Q4514" s="1">
        <v>45743</v>
      </c>
      <c r="R4514" t="s">
        <v>496</v>
      </c>
      <c r="S4514">
        <v>240.1</v>
      </c>
      <c r="T4514">
        <v>50</v>
      </c>
    </row>
    <row r="4515" spans="1:20" x14ac:dyDescent="0.25">
      <c r="A4515" s="1">
        <v>45743</v>
      </c>
      <c r="B4515">
        <v>4430</v>
      </c>
      <c r="C4515">
        <v>2</v>
      </c>
      <c r="D4515">
        <v>3</v>
      </c>
      <c r="E4515">
        <v>3</v>
      </c>
      <c r="F4515">
        <v>3</v>
      </c>
      <c r="G4515">
        <v>1</v>
      </c>
      <c r="H4515" t="s">
        <v>486</v>
      </c>
      <c r="I4515">
        <v>672</v>
      </c>
      <c r="J4515">
        <v>50</v>
      </c>
      <c r="L4515">
        <v>8</v>
      </c>
      <c r="M4515" t="s">
        <v>494</v>
      </c>
      <c r="N4515" t="s">
        <v>488</v>
      </c>
      <c r="O4515" t="s">
        <v>497</v>
      </c>
      <c r="P4515" s="1">
        <v>45748</v>
      </c>
      <c r="Q4515" s="1">
        <v>45743</v>
      </c>
      <c r="R4515" t="s">
        <v>493</v>
      </c>
      <c r="S4515">
        <v>526.4</v>
      </c>
      <c r="T4515">
        <v>30</v>
      </c>
    </row>
    <row r="4516" spans="1:20" x14ac:dyDescent="0.25">
      <c r="A4516" s="1">
        <v>45743</v>
      </c>
      <c r="B4516">
        <v>1735</v>
      </c>
      <c r="C4516">
        <v>2</v>
      </c>
      <c r="D4516">
        <v>1</v>
      </c>
      <c r="E4516">
        <v>3</v>
      </c>
      <c r="F4516">
        <v>3</v>
      </c>
      <c r="G4516">
        <v>2</v>
      </c>
      <c r="H4516" t="s">
        <v>486</v>
      </c>
      <c r="I4516">
        <v>782</v>
      </c>
      <c r="J4516">
        <v>181</v>
      </c>
      <c r="K4516" s="1">
        <v>45769</v>
      </c>
      <c r="L4516">
        <v>3</v>
      </c>
      <c r="M4516" t="s">
        <v>494</v>
      </c>
      <c r="N4516" t="s">
        <v>488</v>
      </c>
      <c r="O4516" t="s">
        <v>497</v>
      </c>
      <c r="R4516" t="s">
        <v>490</v>
      </c>
      <c r="S4516">
        <v>674.1</v>
      </c>
      <c r="T4516">
        <v>0</v>
      </c>
    </row>
    <row r="4517" spans="1:20" x14ac:dyDescent="0.25">
      <c r="A4517" s="1">
        <v>45743</v>
      </c>
      <c r="B4517">
        <v>4390</v>
      </c>
      <c r="C4517">
        <v>5</v>
      </c>
      <c r="D4517">
        <v>3</v>
      </c>
      <c r="E4517">
        <v>3</v>
      </c>
      <c r="F4517">
        <v>5</v>
      </c>
      <c r="G4517">
        <v>2</v>
      </c>
      <c r="H4517" t="s">
        <v>491</v>
      </c>
      <c r="I4517">
        <v>820</v>
      </c>
      <c r="J4517">
        <v>111</v>
      </c>
      <c r="K4517" s="1">
        <v>45753</v>
      </c>
      <c r="L4517">
        <v>3</v>
      </c>
      <c r="M4517" t="s">
        <v>492</v>
      </c>
      <c r="N4517" t="s">
        <v>488</v>
      </c>
      <c r="O4517" t="s">
        <v>497</v>
      </c>
      <c r="R4517" t="s">
        <v>490</v>
      </c>
      <c r="S4517">
        <v>651.70000000000005</v>
      </c>
      <c r="T4517">
        <v>0</v>
      </c>
    </row>
    <row r="4518" spans="1:20" x14ac:dyDescent="0.25">
      <c r="A4518" s="1">
        <v>45743</v>
      </c>
      <c r="B4518">
        <v>3094</v>
      </c>
      <c r="C4518">
        <v>1</v>
      </c>
      <c r="D4518">
        <v>2</v>
      </c>
      <c r="E4518">
        <v>3</v>
      </c>
      <c r="F4518">
        <v>2</v>
      </c>
      <c r="G4518">
        <v>2</v>
      </c>
      <c r="H4518" t="s">
        <v>491</v>
      </c>
      <c r="I4518">
        <v>412</v>
      </c>
      <c r="J4518">
        <v>93</v>
      </c>
      <c r="K4518" s="1">
        <v>45767</v>
      </c>
      <c r="L4518">
        <v>5</v>
      </c>
      <c r="M4518" t="s">
        <v>494</v>
      </c>
      <c r="N4518" t="s">
        <v>488</v>
      </c>
      <c r="O4518" t="s">
        <v>489</v>
      </c>
      <c r="R4518" t="s">
        <v>490</v>
      </c>
      <c r="S4518">
        <v>353.5</v>
      </c>
      <c r="T4518">
        <v>0</v>
      </c>
    </row>
    <row r="4519" spans="1:20" x14ac:dyDescent="0.25">
      <c r="A4519" s="1">
        <v>45743</v>
      </c>
      <c r="B4519">
        <v>3097</v>
      </c>
      <c r="C4519">
        <v>3</v>
      </c>
      <c r="D4519">
        <v>3</v>
      </c>
      <c r="E4519">
        <v>3</v>
      </c>
      <c r="F4519">
        <v>3</v>
      </c>
      <c r="G4519">
        <v>1</v>
      </c>
      <c r="H4519" t="s">
        <v>491</v>
      </c>
      <c r="I4519">
        <v>895</v>
      </c>
      <c r="J4519">
        <v>180</v>
      </c>
      <c r="L4519">
        <v>10</v>
      </c>
      <c r="M4519" t="s">
        <v>494</v>
      </c>
      <c r="N4519" t="s">
        <v>495</v>
      </c>
      <c r="O4519" t="s">
        <v>489</v>
      </c>
      <c r="P4519" s="1">
        <v>45744</v>
      </c>
      <c r="Q4519" s="1">
        <v>45743</v>
      </c>
      <c r="R4519" t="s">
        <v>493</v>
      </c>
      <c r="S4519">
        <v>773.5</v>
      </c>
      <c r="T4519">
        <v>30</v>
      </c>
    </row>
    <row r="4520" spans="1:20" x14ac:dyDescent="0.25">
      <c r="A4520" s="1">
        <v>45743</v>
      </c>
      <c r="B4520">
        <v>42</v>
      </c>
      <c r="C4520">
        <v>2</v>
      </c>
      <c r="D4520">
        <v>5</v>
      </c>
      <c r="E4520">
        <v>3</v>
      </c>
      <c r="F4520">
        <v>1</v>
      </c>
      <c r="G4520">
        <v>3</v>
      </c>
      <c r="H4520" t="s">
        <v>492</v>
      </c>
      <c r="I4520">
        <v>149</v>
      </c>
      <c r="J4520">
        <v>75</v>
      </c>
      <c r="L4520">
        <v>4</v>
      </c>
      <c r="M4520" t="s">
        <v>494</v>
      </c>
      <c r="N4520" t="s">
        <v>495</v>
      </c>
      <c r="O4520" t="s">
        <v>489</v>
      </c>
      <c r="P4520" s="1">
        <v>45752</v>
      </c>
      <c r="Q4520" s="1">
        <v>45743</v>
      </c>
      <c r="R4520" t="s">
        <v>496</v>
      </c>
      <c r="S4520">
        <v>191.8</v>
      </c>
      <c r="T4520">
        <v>50</v>
      </c>
    </row>
    <row r="4521" spans="1:20" x14ac:dyDescent="0.25">
      <c r="A4521" s="1">
        <v>45743</v>
      </c>
      <c r="B4521">
        <v>1666</v>
      </c>
      <c r="C4521">
        <v>4</v>
      </c>
      <c r="D4521">
        <v>3</v>
      </c>
      <c r="E4521">
        <v>3</v>
      </c>
      <c r="F4521">
        <v>5</v>
      </c>
      <c r="G4521">
        <v>2</v>
      </c>
      <c r="H4521" t="s">
        <v>492</v>
      </c>
      <c r="I4521">
        <v>372</v>
      </c>
      <c r="J4521">
        <v>141</v>
      </c>
      <c r="K4521" s="1">
        <v>45759</v>
      </c>
      <c r="L4521">
        <v>8</v>
      </c>
      <c r="M4521" t="s">
        <v>492</v>
      </c>
      <c r="N4521" t="s">
        <v>495</v>
      </c>
      <c r="O4521" t="s">
        <v>497</v>
      </c>
      <c r="R4521" t="s">
        <v>490</v>
      </c>
      <c r="S4521">
        <v>359.1</v>
      </c>
      <c r="T4521">
        <v>0</v>
      </c>
    </row>
    <row r="4522" spans="1:20" x14ac:dyDescent="0.25">
      <c r="A4522" s="1">
        <v>45744</v>
      </c>
      <c r="B4522">
        <v>596</v>
      </c>
      <c r="C4522">
        <v>1</v>
      </c>
      <c r="D4522">
        <v>2</v>
      </c>
      <c r="E4522">
        <v>3</v>
      </c>
      <c r="F4522">
        <v>3</v>
      </c>
      <c r="G4522">
        <v>3</v>
      </c>
      <c r="H4522" t="s">
        <v>486</v>
      </c>
      <c r="I4522">
        <v>777</v>
      </c>
      <c r="J4522">
        <v>76</v>
      </c>
      <c r="L4522">
        <v>6</v>
      </c>
      <c r="M4522" t="s">
        <v>492</v>
      </c>
      <c r="N4522" t="s">
        <v>488</v>
      </c>
      <c r="O4522" t="s">
        <v>497</v>
      </c>
      <c r="P4522" s="1">
        <v>45750</v>
      </c>
      <c r="Q4522" s="1">
        <v>45744</v>
      </c>
      <c r="R4522" t="s">
        <v>496</v>
      </c>
      <c r="S4522">
        <v>632.1</v>
      </c>
      <c r="T4522">
        <v>50</v>
      </c>
    </row>
    <row r="4523" spans="1:20" x14ac:dyDescent="0.25">
      <c r="A4523" s="1">
        <v>45744</v>
      </c>
      <c r="B4523">
        <v>2322</v>
      </c>
      <c r="C4523">
        <v>1</v>
      </c>
      <c r="D4523">
        <v>3</v>
      </c>
      <c r="E4523">
        <v>3</v>
      </c>
      <c r="F4523">
        <v>2</v>
      </c>
      <c r="G4523">
        <v>3</v>
      </c>
      <c r="H4523" t="s">
        <v>492</v>
      </c>
      <c r="I4523">
        <v>517</v>
      </c>
      <c r="J4523">
        <v>36</v>
      </c>
      <c r="L4523">
        <v>8</v>
      </c>
      <c r="M4523" t="s">
        <v>487</v>
      </c>
      <c r="N4523" t="s">
        <v>488</v>
      </c>
      <c r="O4523" t="s">
        <v>497</v>
      </c>
      <c r="P4523" s="1">
        <v>45753</v>
      </c>
      <c r="Q4523" s="1">
        <v>45744</v>
      </c>
      <c r="R4523" t="s">
        <v>493</v>
      </c>
      <c r="S4523">
        <v>408.1</v>
      </c>
      <c r="T4523">
        <v>30</v>
      </c>
    </row>
    <row r="4524" spans="1:20" x14ac:dyDescent="0.25">
      <c r="A4524" s="1">
        <v>45744</v>
      </c>
      <c r="B4524">
        <v>4639</v>
      </c>
      <c r="C4524">
        <v>4</v>
      </c>
      <c r="D4524">
        <v>1</v>
      </c>
      <c r="E4524">
        <v>3</v>
      </c>
      <c r="F4524">
        <v>1</v>
      </c>
      <c r="G4524">
        <v>1</v>
      </c>
      <c r="H4524" t="s">
        <v>491</v>
      </c>
      <c r="I4524">
        <v>865</v>
      </c>
      <c r="J4524">
        <v>158</v>
      </c>
      <c r="K4524" s="1">
        <v>45772</v>
      </c>
      <c r="L4524">
        <v>7</v>
      </c>
      <c r="M4524" t="s">
        <v>494</v>
      </c>
      <c r="N4524" t="s">
        <v>495</v>
      </c>
      <c r="O4524" t="s">
        <v>489</v>
      </c>
      <c r="R4524" t="s">
        <v>490</v>
      </c>
      <c r="S4524">
        <v>716.1</v>
      </c>
      <c r="T4524">
        <v>0</v>
      </c>
    </row>
    <row r="4525" spans="1:20" x14ac:dyDescent="0.25">
      <c r="A4525" s="1">
        <v>45744</v>
      </c>
      <c r="B4525">
        <v>2415</v>
      </c>
      <c r="C4525">
        <v>3</v>
      </c>
      <c r="D4525">
        <v>1</v>
      </c>
      <c r="E4525">
        <v>3</v>
      </c>
      <c r="F4525">
        <v>5</v>
      </c>
      <c r="G4525">
        <v>1</v>
      </c>
      <c r="H4525" t="s">
        <v>491</v>
      </c>
      <c r="I4525">
        <v>836</v>
      </c>
      <c r="J4525">
        <v>36</v>
      </c>
      <c r="K4525" s="1">
        <v>45772</v>
      </c>
      <c r="L4525">
        <v>2</v>
      </c>
      <c r="M4525" t="s">
        <v>494</v>
      </c>
      <c r="N4525" t="s">
        <v>495</v>
      </c>
      <c r="O4525" t="s">
        <v>489</v>
      </c>
      <c r="R4525" t="s">
        <v>490</v>
      </c>
      <c r="S4525">
        <v>610.4</v>
      </c>
      <c r="T4525">
        <v>0</v>
      </c>
    </row>
    <row r="4526" spans="1:20" x14ac:dyDescent="0.25">
      <c r="A4526" s="1">
        <v>45744</v>
      </c>
      <c r="B4526">
        <v>4076</v>
      </c>
      <c r="C4526">
        <v>3</v>
      </c>
      <c r="D4526">
        <v>4</v>
      </c>
      <c r="E4526">
        <v>3</v>
      </c>
      <c r="F4526">
        <v>4</v>
      </c>
      <c r="G4526">
        <v>3</v>
      </c>
      <c r="H4526" t="s">
        <v>492</v>
      </c>
      <c r="I4526">
        <v>884</v>
      </c>
      <c r="J4526">
        <v>124</v>
      </c>
      <c r="K4526" s="1">
        <v>45769</v>
      </c>
      <c r="L4526">
        <v>9</v>
      </c>
      <c r="M4526" t="s">
        <v>487</v>
      </c>
      <c r="N4526" t="s">
        <v>495</v>
      </c>
      <c r="O4526" t="s">
        <v>497</v>
      </c>
      <c r="R4526" t="s">
        <v>490</v>
      </c>
      <c r="S4526">
        <v>705.6</v>
      </c>
      <c r="T4526">
        <v>0</v>
      </c>
    </row>
    <row r="4527" spans="1:20" x14ac:dyDescent="0.25">
      <c r="A4527" s="1">
        <v>45744</v>
      </c>
      <c r="B4527">
        <v>384</v>
      </c>
      <c r="C4527">
        <v>5</v>
      </c>
      <c r="D4527">
        <v>4</v>
      </c>
      <c r="E4527">
        <v>3</v>
      </c>
      <c r="F4527">
        <v>2</v>
      </c>
      <c r="G4527">
        <v>3</v>
      </c>
      <c r="H4527" t="s">
        <v>486</v>
      </c>
      <c r="I4527">
        <v>330</v>
      </c>
      <c r="J4527">
        <v>157</v>
      </c>
      <c r="L4527">
        <v>6</v>
      </c>
      <c r="M4527" t="s">
        <v>494</v>
      </c>
      <c r="N4527" t="s">
        <v>495</v>
      </c>
      <c r="O4527" t="s">
        <v>489</v>
      </c>
      <c r="P4527" s="1">
        <v>45748</v>
      </c>
      <c r="Q4527" s="1">
        <v>45744</v>
      </c>
      <c r="R4527" t="s">
        <v>498</v>
      </c>
      <c r="S4527">
        <v>347.9</v>
      </c>
      <c r="T4527">
        <v>10</v>
      </c>
    </row>
    <row r="4528" spans="1:20" x14ac:dyDescent="0.25">
      <c r="A4528" s="1">
        <v>45744</v>
      </c>
      <c r="B4528">
        <v>57</v>
      </c>
      <c r="C4528">
        <v>4</v>
      </c>
      <c r="D4528">
        <v>5</v>
      </c>
      <c r="E4528">
        <v>3</v>
      </c>
      <c r="F4528">
        <v>4</v>
      </c>
      <c r="G4528">
        <v>2</v>
      </c>
      <c r="H4528" t="s">
        <v>486</v>
      </c>
      <c r="I4528">
        <v>115</v>
      </c>
      <c r="J4528">
        <v>173</v>
      </c>
      <c r="L4528">
        <v>6</v>
      </c>
      <c r="M4528" t="s">
        <v>487</v>
      </c>
      <c r="N4528" t="s">
        <v>495</v>
      </c>
      <c r="O4528" t="s">
        <v>489</v>
      </c>
      <c r="P4528" s="1">
        <v>45746</v>
      </c>
      <c r="Q4528" s="1">
        <v>45744</v>
      </c>
      <c r="R4528" t="s">
        <v>493</v>
      </c>
      <c r="S4528">
        <v>222.6</v>
      </c>
      <c r="T4528">
        <v>30</v>
      </c>
    </row>
    <row r="4529" spans="1:20" x14ac:dyDescent="0.25">
      <c r="A4529" s="1">
        <v>45744</v>
      </c>
      <c r="B4529">
        <v>2342</v>
      </c>
      <c r="C4529">
        <v>4</v>
      </c>
      <c r="D4529">
        <v>1</v>
      </c>
      <c r="E4529">
        <v>3</v>
      </c>
      <c r="F4529">
        <v>4</v>
      </c>
      <c r="G4529">
        <v>2</v>
      </c>
      <c r="H4529" t="s">
        <v>486</v>
      </c>
      <c r="I4529">
        <v>150</v>
      </c>
      <c r="J4529">
        <v>153</v>
      </c>
      <c r="L4529">
        <v>2</v>
      </c>
      <c r="M4529" t="s">
        <v>494</v>
      </c>
      <c r="N4529" t="s">
        <v>495</v>
      </c>
      <c r="O4529" t="s">
        <v>497</v>
      </c>
      <c r="P4529" s="1">
        <v>45747</v>
      </c>
      <c r="Q4529" s="1">
        <v>45744</v>
      </c>
      <c r="R4529" t="s">
        <v>493</v>
      </c>
      <c r="S4529">
        <v>233.1</v>
      </c>
      <c r="T4529">
        <v>30</v>
      </c>
    </row>
    <row r="4530" spans="1:20" x14ac:dyDescent="0.25">
      <c r="A4530" s="1">
        <v>45744</v>
      </c>
      <c r="B4530">
        <v>1637</v>
      </c>
      <c r="C4530">
        <v>4</v>
      </c>
      <c r="D4530">
        <v>4</v>
      </c>
      <c r="E4530">
        <v>3</v>
      </c>
      <c r="F4530">
        <v>5</v>
      </c>
      <c r="G4530">
        <v>2</v>
      </c>
      <c r="H4530" t="s">
        <v>486</v>
      </c>
      <c r="I4530">
        <v>669</v>
      </c>
      <c r="J4530">
        <v>100</v>
      </c>
      <c r="L4530">
        <v>9</v>
      </c>
      <c r="M4530" t="s">
        <v>494</v>
      </c>
      <c r="N4530" t="s">
        <v>495</v>
      </c>
      <c r="O4530" t="s">
        <v>497</v>
      </c>
      <c r="P4530" s="1">
        <v>45748</v>
      </c>
      <c r="Q4530" s="1">
        <v>45744</v>
      </c>
      <c r="R4530" t="s">
        <v>498</v>
      </c>
      <c r="S4530">
        <v>545.29999999999995</v>
      </c>
      <c r="T4530">
        <v>10</v>
      </c>
    </row>
    <row r="4531" spans="1:20" x14ac:dyDescent="0.25">
      <c r="A4531" s="1">
        <v>45744</v>
      </c>
      <c r="B4531">
        <v>4640</v>
      </c>
      <c r="C4531">
        <v>5</v>
      </c>
      <c r="D4531">
        <v>3</v>
      </c>
      <c r="E4531">
        <v>3</v>
      </c>
      <c r="F4531">
        <v>5</v>
      </c>
      <c r="G4531">
        <v>3</v>
      </c>
      <c r="H4531" t="s">
        <v>491</v>
      </c>
      <c r="I4531">
        <v>164</v>
      </c>
      <c r="J4531">
        <v>35</v>
      </c>
      <c r="L4531">
        <v>1</v>
      </c>
      <c r="M4531" t="s">
        <v>494</v>
      </c>
      <c r="N4531" t="s">
        <v>495</v>
      </c>
      <c r="O4531" t="s">
        <v>489</v>
      </c>
      <c r="P4531" s="1">
        <v>45752</v>
      </c>
      <c r="Q4531" s="1">
        <v>45744</v>
      </c>
      <c r="R4531" t="s">
        <v>496</v>
      </c>
      <c r="S4531">
        <v>174.3</v>
      </c>
      <c r="T4531">
        <v>50</v>
      </c>
    </row>
    <row r="4532" spans="1:20" x14ac:dyDescent="0.25">
      <c r="A4532" s="1">
        <v>45745</v>
      </c>
      <c r="B4532">
        <v>1639</v>
      </c>
      <c r="C4532">
        <v>2</v>
      </c>
      <c r="D4532">
        <v>5</v>
      </c>
      <c r="E4532">
        <v>3</v>
      </c>
      <c r="F4532">
        <v>5</v>
      </c>
      <c r="G4532">
        <v>1</v>
      </c>
      <c r="H4532" t="s">
        <v>492</v>
      </c>
      <c r="I4532">
        <v>328</v>
      </c>
      <c r="J4532">
        <v>122</v>
      </c>
      <c r="K4532" s="1">
        <v>45768</v>
      </c>
      <c r="L4532">
        <v>6</v>
      </c>
      <c r="M4532" t="s">
        <v>487</v>
      </c>
      <c r="N4532" t="s">
        <v>495</v>
      </c>
      <c r="O4532" t="s">
        <v>497</v>
      </c>
      <c r="R4532" t="s">
        <v>490</v>
      </c>
      <c r="S4532">
        <v>315</v>
      </c>
      <c r="T4532">
        <v>0</v>
      </c>
    </row>
    <row r="4533" spans="1:20" x14ac:dyDescent="0.25">
      <c r="A4533" s="1">
        <v>45745</v>
      </c>
      <c r="B4533">
        <v>1492</v>
      </c>
      <c r="C4533">
        <v>3</v>
      </c>
      <c r="D4533">
        <v>2</v>
      </c>
      <c r="E4533">
        <v>3</v>
      </c>
      <c r="F4533">
        <v>4</v>
      </c>
      <c r="G4533">
        <v>3</v>
      </c>
      <c r="H4533" t="s">
        <v>491</v>
      </c>
      <c r="I4533">
        <v>982</v>
      </c>
      <c r="J4533">
        <v>109</v>
      </c>
      <c r="L4533">
        <v>8</v>
      </c>
      <c r="M4533" t="s">
        <v>487</v>
      </c>
      <c r="N4533" t="s">
        <v>495</v>
      </c>
      <c r="O4533" t="s">
        <v>489</v>
      </c>
      <c r="P4533" s="1">
        <v>45748</v>
      </c>
      <c r="Q4533" s="1">
        <v>45745</v>
      </c>
      <c r="R4533" t="s">
        <v>496</v>
      </c>
      <c r="S4533">
        <v>798.7</v>
      </c>
      <c r="T4533">
        <v>50</v>
      </c>
    </row>
    <row r="4534" spans="1:20" x14ac:dyDescent="0.25">
      <c r="A4534" s="1">
        <v>45745</v>
      </c>
      <c r="B4534">
        <v>4940</v>
      </c>
      <c r="C4534">
        <v>5</v>
      </c>
      <c r="D4534">
        <v>4</v>
      </c>
      <c r="E4534">
        <v>3</v>
      </c>
      <c r="F4534">
        <v>1</v>
      </c>
      <c r="G4534">
        <v>2</v>
      </c>
      <c r="H4534" t="s">
        <v>486</v>
      </c>
      <c r="I4534">
        <v>137</v>
      </c>
      <c r="J4534">
        <v>23</v>
      </c>
      <c r="L4534">
        <v>2</v>
      </c>
      <c r="M4534" t="s">
        <v>487</v>
      </c>
      <c r="N4534" t="s">
        <v>495</v>
      </c>
      <c r="O4534" t="s">
        <v>489</v>
      </c>
      <c r="P4534" s="1">
        <v>45753</v>
      </c>
      <c r="Q4534" s="1">
        <v>45745</v>
      </c>
      <c r="R4534" t="s">
        <v>496</v>
      </c>
      <c r="S4534">
        <v>147</v>
      </c>
      <c r="T4534">
        <v>50</v>
      </c>
    </row>
    <row r="4535" spans="1:20" x14ac:dyDescent="0.25">
      <c r="A4535" s="1">
        <v>45745</v>
      </c>
      <c r="B4535">
        <v>1043</v>
      </c>
      <c r="C4535">
        <v>5</v>
      </c>
      <c r="D4535">
        <v>4</v>
      </c>
      <c r="E4535">
        <v>3</v>
      </c>
      <c r="F4535">
        <v>5</v>
      </c>
      <c r="G4535">
        <v>2</v>
      </c>
      <c r="H4535" t="s">
        <v>486</v>
      </c>
      <c r="I4535">
        <v>461</v>
      </c>
      <c r="J4535">
        <v>81</v>
      </c>
      <c r="K4535" s="1">
        <v>45761</v>
      </c>
      <c r="L4535">
        <v>3</v>
      </c>
      <c r="M4535" t="s">
        <v>487</v>
      </c>
      <c r="N4535" t="s">
        <v>488</v>
      </c>
      <c r="O4535" t="s">
        <v>489</v>
      </c>
      <c r="R4535" t="s">
        <v>490</v>
      </c>
      <c r="S4535">
        <v>379.4</v>
      </c>
      <c r="T4535">
        <v>0</v>
      </c>
    </row>
    <row r="4536" spans="1:20" x14ac:dyDescent="0.25">
      <c r="A4536" s="1">
        <v>45745</v>
      </c>
      <c r="B4536">
        <v>2125</v>
      </c>
      <c r="C4536">
        <v>5</v>
      </c>
      <c r="D4536">
        <v>1</v>
      </c>
      <c r="E4536">
        <v>3</v>
      </c>
      <c r="F4536">
        <v>2</v>
      </c>
      <c r="G4536">
        <v>1</v>
      </c>
      <c r="H4536" t="s">
        <v>491</v>
      </c>
      <c r="I4536">
        <v>882</v>
      </c>
      <c r="J4536">
        <v>75</v>
      </c>
      <c r="K4536" s="1">
        <v>45755</v>
      </c>
      <c r="L4536">
        <v>10</v>
      </c>
      <c r="M4536" t="s">
        <v>487</v>
      </c>
      <c r="N4536" t="s">
        <v>495</v>
      </c>
      <c r="O4536" t="s">
        <v>497</v>
      </c>
      <c r="R4536" t="s">
        <v>490</v>
      </c>
      <c r="S4536">
        <v>669.9</v>
      </c>
      <c r="T4536">
        <v>0</v>
      </c>
    </row>
    <row r="4537" spans="1:20" x14ac:dyDescent="0.25">
      <c r="A4537" s="1">
        <v>45745</v>
      </c>
      <c r="B4537">
        <v>2420</v>
      </c>
      <c r="C4537">
        <v>4</v>
      </c>
      <c r="D4537">
        <v>5</v>
      </c>
      <c r="E4537">
        <v>3</v>
      </c>
      <c r="F4537">
        <v>5</v>
      </c>
      <c r="G4537">
        <v>3</v>
      </c>
      <c r="H4537" t="s">
        <v>486</v>
      </c>
      <c r="I4537">
        <v>799</v>
      </c>
      <c r="J4537">
        <v>170</v>
      </c>
      <c r="K4537" s="1">
        <v>45756</v>
      </c>
      <c r="L4537">
        <v>10</v>
      </c>
      <c r="M4537" t="s">
        <v>492</v>
      </c>
      <c r="N4537" t="s">
        <v>488</v>
      </c>
      <c r="O4537" t="s">
        <v>489</v>
      </c>
      <c r="R4537" t="s">
        <v>490</v>
      </c>
      <c r="S4537">
        <v>678.3</v>
      </c>
      <c r="T4537">
        <v>0</v>
      </c>
    </row>
    <row r="4538" spans="1:20" x14ac:dyDescent="0.25">
      <c r="A4538" s="1">
        <v>45745</v>
      </c>
      <c r="B4538">
        <v>4433</v>
      </c>
      <c r="C4538">
        <v>5</v>
      </c>
      <c r="D4538">
        <v>1</v>
      </c>
      <c r="E4538">
        <v>3</v>
      </c>
      <c r="F4538">
        <v>5</v>
      </c>
      <c r="G4538">
        <v>2</v>
      </c>
      <c r="H4538" t="s">
        <v>491</v>
      </c>
      <c r="I4538">
        <v>493</v>
      </c>
      <c r="J4538">
        <v>52</v>
      </c>
      <c r="K4538" s="1">
        <v>45758</v>
      </c>
      <c r="L4538">
        <v>7</v>
      </c>
      <c r="M4538" t="s">
        <v>487</v>
      </c>
      <c r="N4538" t="s">
        <v>488</v>
      </c>
      <c r="O4538" t="s">
        <v>489</v>
      </c>
      <c r="R4538" t="s">
        <v>490</v>
      </c>
      <c r="S4538">
        <v>381.5</v>
      </c>
      <c r="T4538">
        <v>0</v>
      </c>
    </row>
    <row r="4539" spans="1:20" x14ac:dyDescent="0.25">
      <c r="A4539" s="1">
        <v>45745</v>
      </c>
      <c r="B4539">
        <v>3463</v>
      </c>
      <c r="C4539">
        <v>2</v>
      </c>
      <c r="D4539">
        <v>1</v>
      </c>
      <c r="E4539">
        <v>3</v>
      </c>
      <c r="F4539">
        <v>5</v>
      </c>
      <c r="G4539">
        <v>1</v>
      </c>
      <c r="H4539" t="s">
        <v>491</v>
      </c>
      <c r="I4539">
        <v>799</v>
      </c>
      <c r="J4539">
        <v>50</v>
      </c>
      <c r="L4539">
        <v>1</v>
      </c>
      <c r="M4539" t="s">
        <v>494</v>
      </c>
      <c r="N4539" t="s">
        <v>488</v>
      </c>
      <c r="O4539" t="s">
        <v>497</v>
      </c>
      <c r="P4539" s="1">
        <v>45751</v>
      </c>
      <c r="Q4539" s="1">
        <v>45745</v>
      </c>
      <c r="R4539" t="s">
        <v>498</v>
      </c>
      <c r="S4539">
        <v>601.29999999999995</v>
      </c>
      <c r="T4539">
        <v>10</v>
      </c>
    </row>
    <row r="4540" spans="1:20" x14ac:dyDescent="0.25">
      <c r="A4540" s="1">
        <v>45745</v>
      </c>
      <c r="B4540">
        <v>2541</v>
      </c>
      <c r="C4540">
        <v>1</v>
      </c>
      <c r="D4540">
        <v>5</v>
      </c>
      <c r="E4540">
        <v>3</v>
      </c>
      <c r="F4540">
        <v>4</v>
      </c>
      <c r="G4540">
        <v>2</v>
      </c>
      <c r="H4540" t="s">
        <v>491</v>
      </c>
      <c r="I4540">
        <v>159</v>
      </c>
      <c r="J4540">
        <v>154</v>
      </c>
      <c r="L4540">
        <v>5</v>
      </c>
      <c r="M4540" t="s">
        <v>492</v>
      </c>
      <c r="N4540" t="s">
        <v>488</v>
      </c>
      <c r="O4540" t="s">
        <v>497</v>
      </c>
      <c r="P4540" s="1">
        <v>45749</v>
      </c>
      <c r="Q4540" s="1">
        <v>45745</v>
      </c>
      <c r="R4540" t="s">
        <v>498</v>
      </c>
      <c r="S4540">
        <v>226.1</v>
      </c>
      <c r="T4540">
        <v>10</v>
      </c>
    </row>
    <row r="4541" spans="1:20" x14ac:dyDescent="0.25">
      <c r="A4541" s="1">
        <v>45745</v>
      </c>
      <c r="B4541">
        <v>1323</v>
      </c>
      <c r="C4541">
        <v>5</v>
      </c>
      <c r="D4541">
        <v>3</v>
      </c>
      <c r="E4541">
        <v>3</v>
      </c>
      <c r="F4541">
        <v>1</v>
      </c>
      <c r="G4541">
        <v>1</v>
      </c>
      <c r="H4541" t="s">
        <v>491</v>
      </c>
      <c r="I4541">
        <v>831</v>
      </c>
      <c r="J4541">
        <v>152</v>
      </c>
      <c r="K4541" s="1">
        <v>45770</v>
      </c>
      <c r="L4541">
        <v>6</v>
      </c>
      <c r="M4541" t="s">
        <v>492</v>
      </c>
      <c r="N4541" t="s">
        <v>488</v>
      </c>
      <c r="O4541" t="s">
        <v>489</v>
      </c>
      <c r="R4541" t="s">
        <v>490</v>
      </c>
      <c r="S4541">
        <v>688.1</v>
      </c>
      <c r="T4541">
        <v>0</v>
      </c>
    </row>
    <row r="4542" spans="1:20" x14ac:dyDescent="0.25">
      <c r="A4542" s="1">
        <v>45746</v>
      </c>
      <c r="B4542">
        <v>4310</v>
      </c>
      <c r="C4542">
        <v>2</v>
      </c>
      <c r="D4542">
        <v>4</v>
      </c>
      <c r="E4542">
        <v>3</v>
      </c>
      <c r="F4542">
        <v>5</v>
      </c>
      <c r="G4542">
        <v>3</v>
      </c>
      <c r="H4542" t="s">
        <v>486</v>
      </c>
      <c r="I4542">
        <v>486</v>
      </c>
      <c r="J4542">
        <v>184</v>
      </c>
      <c r="L4542">
        <v>10</v>
      </c>
      <c r="M4542" t="s">
        <v>492</v>
      </c>
      <c r="N4542" t="s">
        <v>495</v>
      </c>
      <c r="O4542" t="s">
        <v>497</v>
      </c>
      <c r="P4542" s="1">
        <v>45753</v>
      </c>
      <c r="Q4542" s="1">
        <v>45746</v>
      </c>
      <c r="R4542" t="s">
        <v>496</v>
      </c>
      <c r="S4542">
        <v>504</v>
      </c>
      <c r="T4542">
        <v>50</v>
      </c>
    </row>
    <row r="4543" spans="1:20" x14ac:dyDescent="0.25">
      <c r="A4543" s="1">
        <v>45746</v>
      </c>
      <c r="B4543">
        <v>2785</v>
      </c>
      <c r="C4543">
        <v>4</v>
      </c>
      <c r="D4543">
        <v>1</v>
      </c>
      <c r="E4543">
        <v>3</v>
      </c>
      <c r="F4543">
        <v>4</v>
      </c>
      <c r="G4543">
        <v>1</v>
      </c>
      <c r="H4543" t="s">
        <v>486</v>
      </c>
      <c r="I4543">
        <v>928</v>
      </c>
      <c r="J4543">
        <v>20</v>
      </c>
      <c r="K4543" s="1">
        <v>45771</v>
      </c>
      <c r="L4543">
        <v>7</v>
      </c>
      <c r="M4543" t="s">
        <v>492</v>
      </c>
      <c r="N4543" t="s">
        <v>488</v>
      </c>
      <c r="O4543" t="s">
        <v>497</v>
      </c>
      <c r="R4543" t="s">
        <v>490</v>
      </c>
      <c r="S4543">
        <v>663.6</v>
      </c>
      <c r="T4543">
        <v>0</v>
      </c>
    </row>
    <row r="4544" spans="1:20" x14ac:dyDescent="0.25">
      <c r="A4544" s="1">
        <v>45746</v>
      </c>
      <c r="B4544">
        <v>4808</v>
      </c>
      <c r="C4544">
        <v>1</v>
      </c>
      <c r="D4544">
        <v>4</v>
      </c>
      <c r="E4544">
        <v>3</v>
      </c>
      <c r="F4544">
        <v>2</v>
      </c>
      <c r="G4544">
        <v>3</v>
      </c>
      <c r="H4544" t="s">
        <v>486</v>
      </c>
      <c r="I4544">
        <v>205</v>
      </c>
      <c r="J4544">
        <v>64</v>
      </c>
      <c r="L4544">
        <v>10</v>
      </c>
      <c r="M4544" t="s">
        <v>487</v>
      </c>
      <c r="N4544" t="s">
        <v>495</v>
      </c>
      <c r="O4544" t="s">
        <v>489</v>
      </c>
      <c r="P4544" s="1">
        <v>45751</v>
      </c>
      <c r="Q4544" s="1">
        <v>45746</v>
      </c>
      <c r="R4544" t="s">
        <v>498</v>
      </c>
      <c r="S4544">
        <v>195.3</v>
      </c>
      <c r="T4544">
        <v>10</v>
      </c>
    </row>
    <row r="4545" spans="1:20" x14ac:dyDescent="0.25">
      <c r="A4545" s="1">
        <v>45746</v>
      </c>
      <c r="B4545">
        <v>2351</v>
      </c>
      <c r="C4545">
        <v>3</v>
      </c>
      <c r="D4545">
        <v>5</v>
      </c>
      <c r="E4545">
        <v>3</v>
      </c>
      <c r="F4545">
        <v>1</v>
      </c>
      <c r="G4545">
        <v>3</v>
      </c>
      <c r="H4545" t="s">
        <v>492</v>
      </c>
      <c r="I4545">
        <v>730</v>
      </c>
      <c r="J4545">
        <v>66</v>
      </c>
      <c r="L4545">
        <v>10</v>
      </c>
      <c r="M4545" t="s">
        <v>494</v>
      </c>
      <c r="N4545" t="s">
        <v>495</v>
      </c>
      <c r="O4545" t="s">
        <v>497</v>
      </c>
      <c r="P4545" s="1">
        <v>45751</v>
      </c>
      <c r="Q4545" s="1">
        <v>45746</v>
      </c>
      <c r="R4545" t="s">
        <v>498</v>
      </c>
      <c r="S4545">
        <v>564.20000000000005</v>
      </c>
      <c r="T4545">
        <v>10</v>
      </c>
    </row>
    <row r="4546" spans="1:20" x14ac:dyDescent="0.25">
      <c r="A4546" s="1">
        <v>45746</v>
      </c>
      <c r="B4546">
        <v>3524</v>
      </c>
      <c r="C4546">
        <v>3</v>
      </c>
      <c r="D4546">
        <v>3</v>
      </c>
      <c r="E4546">
        <v>3</v>
      </c>
      <c r="F4546">
        <v>4</v>
      </c>
      <c r="G4546">
        <v>2</v>
      </c>
      <c r="H4546" t="s">
        <v>491</v>
      </c>
      <c r="I4546">
        <v>118</v>
      </c>
      <c r="J4546">
        <v>49</v>
      </c>
      <c r="L4546">
        <v>7</v>
      </c>
      <c r="M4546" t="s">
        <v>487</v>
      </c>
      <c r="N4546" t="s">
        <v>495</v>
      </c>
      <c r="O4546" t="s">
        <v>489</v>
      </c>
      <c r="P4546" s="1">
        <v>45755</v>
      </c>
      <c r="Q4546" s="1">
        <v>45746</v>
      </c>
      <c r="R4546" t="s">
        <v>493</v>
      </c>
      <c r="S4546">
        <v>137.9</v>
      </c>
      <c r="T4546">
        <v>30</v>
      </c>
    </row>
    <row r="4547" spans="1:20" x14ac:dyDescent="0.25">
      <c r="A4547" s="1">
        <v>45746</v>
      </c>
      <c r="B4547">
        <v>3059</v>
      </c>
      <c r="C4547">
        <v>4</v>
      </c>
      <c r="D4547">
        <v>2</v>
      </c>
      <c r="E4547">
        <v>3</v>
      </c>
      <c r="F4547">
        <v>3</v>
      </c>
      <c r="G4547">
        <v>3</v>
      </c>
      <c r="H4547" t="s">
        <v>492</v>
      </c>
      <c r="I4547">
        <v>651</v>
      </c>
      <c r="J4547">
        <v>100</v>
      </c>
      <c r="K4547" s="1">
        <v>45760</v>
      </c>
      <c r="L4547">
        <v>3</v>
      </c>
      <c r="M4547" t="s">
        <v>487</v>
      </c>
      <c r="N4547" t="s">
        <v>495</v>
      </c>
      <c r="O4547" t="s">
        <v>497</v>
      </c>
      <c r="R4547" t="s">
        <v>490</v>
      </c>
      <c r="S4547">
        <v>525.70000000000005</v>
      </c>
      <c r="T4547">
        <v>0</v>
      </c>
    </row>
    <row r="4548" spans="1:20" x14ac:dyDescent="0.25">
      <c r="A4548" s="1">
        <v>45746</v>
      </c>
      <c r="B4548">
        <v>1180</v>
      </c>
      <c r="C4548">
        <v>4</v>
      </c>
      <c r="D4548">
        <v>3</v>
      </c>
      <c r="E4548">
        <v>3</v>
      </c>
      <c r="F4548">
        <v>2</v>
      </c>
      <c r="G4548">
        <v>2</v>
      </c>
      <c r="H4548" t="s">
        <v>491</v>
      </c>
      <c r="I4548">
        <v>303</v>
      </c>
      <c r="J4548">
        <v>43</v>
      </c>
      <c r="K4548" s="1">
        <v>45753</v>
      </c>
      <c r="L4548">
        <v>7</v>
      </c>
      <c r="M4548" t="s">
        <v>492</v>
      </c>
      <c r="N4548" t="s">
        <v>488</v>
      </c>
      <c r="O4548" t="s">
        <v>497</v>
      </c>
      <c r="R4548" t="s">
        <v>490</v>
      </c>
      <c r="S4548">
        <v>242.2</v>
      </c>
      <c r="T4548">
        <v>0</v>
      </c>
    </row>
    <row r="4549" spans="1:20" x14ac:dyDescent="0.25">
      <c r="A4549" s="1">
        <v>45746</v>
      </c>
      <c r="B4549">
        <v>655</v>
      </c>
      <c r="C4549">
        <v>3</v>
      </c>
      <c r="D4549">
        <v>5</v>
      </c>
      <c r="E4549">
        <v>3</v>
      </c>
      <c r="F4549">
        <v>2</v>
      </c>
      <c r="G4549">
        <v>2</v>
      </c>
      <c r="H4549" t="s">
        <v>491</v>
      </c>
      <c r="I4549">
        <v>718</v>
      </c>
      <c r="J4549">
        <v>50</v>
      </c>
      <c r="L4549">
        <v>1</v>
      </c>
      <c r="M4549" t="s">
        <v>487</v>
      </c>
      <c r="N4549" t="s">
        <v>488</v>
      </c>
      <c r="O4549" t="s">
        <v>489</v>
      </c>
      <c r="P4549" s="1">
        <v>45749</v>
      </c>
      <c r="Q4549" s="1">
        <v>45746</v>
      </c>
      <c r="R4549" t="s">
        <v>498</v>
      </c>
      <c r="S4549">
        <v>544.6</v>
      </c>
      <c r="T4549">
        <v>10</v>
      </c>
    </row>
    <row r="4550" spans="1:20" x14ac:dyDescent="0.25">
      <c r="A4550" s="1">
        <v>45746</v>
      </c>
      <c r="B4550">
        <v>3132</v>
      </c>
      <c r="C4550">
        <v>4</v>
      </c>
      <c r="D4550">
        <v>3</v>
      </c>
      <c r="E4550">
        <v>3</v>
      </c>
      <c r="F4550">
        <v>3</v>
      </c>
      <c r="G4550">
        <v>3</v>
      </c>
      <c r="H4550" t="s">
        <v>486</v>
      </c>
      <c r="I4550">
        <v>288</v>
      </c>
      <c r="J4550">
        <v>47</v>
      </c>
      <c r="L4550">
        <v>4</v>
      </c>
      <c r="M4550" t="s">
        <v>492</v>
      </c>
      <c r="N4550" t="s">
        <v>488</v>
      </c>
      <c r="O4550" t="s">
        <v>489</v>
      </c>
      <c r="P4550" s="1">
        <v>45750</v>
      </c>
      <c r="Q4550" s="1">
        <v>45746</v>
      </c>
      <c r="R4550" t="s">
        <v>493</v>
      </c>
      <c r="S4550">
        <v>255.5</v>
      </c>
      <c r="T4550">
        <v>30</v>
      </c>
    </row>
    <row r="4551" spans="1:20" x14ac:dyDescent="0.25">
      <c r="A4551" s="1">
        <v>45746</v>
      </c>
      <c r="B4551">
        <v>4186</v>
      </c>
      <c r="C4551">
        <v>3</v>
      </c>
      <c r="D4551">
        <v>2</v>
      </c>
      <c r="E4551">
        <v>3</v>
      </c>
      <c r="F4551">
        <v>4</v>
      </c>
      <c r="G4551">
        <v>1</v>
      </c>
      <c r="H4551" t="s">
        <v>491</v>
      </c>
      <c r="I4551">
        <v>882</v>
      </c>
      <c r="J4551">
        <v>192</v>
      </c>
      <c r="K4551" s="1">
        <v>45760</v>
      </c>
      <c r="L4551">
        <v>7</v>
      </c>
      <c r="M4551" t="s">
        <v>487</v>
      </c>
      <c r="N4551" t="s">
        <v>495</v>
      </c>
      <c r="O4551" t="s">
        <v>497</v>
      </c>
      <c r="R4551" t="s">
        <v>490</v>
      </c>
      <c r="S4551">
        <v>751.8</v>
      </c>
      <c r="T4551">
        <v>0</v>
      </c>
    </row>
    <row r="4552" spans="1:20" x14ac:dyDescent="0.25">
      <c r="A4552" s="1">
        <v>45747</v>
      </c>
      <c r="B4552">
        <v>3551</v>
      </c>
      <c r="C4552">
        <v>4</v>
      </c>
      <c r="D4552">
        <v>1</v>
      </c>
      <c r="E4552">
        <v>3</v>
      </c>
      <c r="F4552">
        <v>4</v>
      </c>
      <c r="G4552">
        <v>3</v>
      </c>
      <c r="H4552" t="s">
        <v>492</v>
      </c>
      <c r="I4552">
        <v>297</v>
      </c>
      <c r="J4552">
        <v>151</v>
      </c>
      <c r="K4552" s="1">
        <v>45772</v>
      </c>
      <c r="L4552">
        <v>7</v>
      </c>
      <c r="M4552" t="s">
        <v>492</v>
      </c>
      <c r="N4552" t="s">
        <v>488</v>
      </c>
      <c r="O4552" t="s">
        <v>497</v>
      </c>
      <c r="R4552" t="s">
        <v>490</v>
      </c>
      <c r="S4552">
        <v>313.60000000000002</v>
      </c>
      <c r="T4552">
        <v>0</v>
      </c>
    </row>
    <row r="4553" spans="1:20" x14ac:dyDescent="0.25">
      <c r="A4553" s="1">
        <v>45747</v>
      </c>
      <c r="B4553">
        <v>2306</v>
      </c>
      <c r="C4553">
        <v>3</v>
      </c>
      <c r="D4553">
        <v>3</v>
      </c>
      <c r="E4553">
        <v>3</v>
      </c>
      <c r="F4553">
        <v>2</v>
      </c>
      <c r="G4553">
        <v>3</v>
      </c>
      <c r="H4553" t="s">
        <v>486</v>
      </c>
      <c r="I4553">
        <v>520</v>
      </c>
      <c r="J4553">
        <v>58</v>
      </c>
      <c r="L4553">
        <v>4</v>
      </c>
      <c r="M4553" t="s">
        <v>492</v>
      </c>
      <c r="N4553" t="s">
        <v>495</v>
      </c>
      <c r="O4553" t="s">
        <v>497</v>
      </c>
      <c r="P4553" s="1">
        <v>45752</v>
      </c>
      <c r="Q4553" s="1">
        <v>45747</v>
      </c>
      <c r="R4553" t="s">
        <v>498</v>
      </c>
      <c r="S4553">
        <v>411.6</v>
      </c>
      <c r="T4553">
        <v>10</v>
      </c>
    </row>
    <row r="4554" spans="1:20" x14ac:dyDescent="0.25">
      <c r="A4554" s="1">
        <v>45747</v>
      </c>
      <c r="B4554">
        <v>3024</v>
      </c>
      <c r="C4554">
        <v>2</v>
      </c>
      <c r="D4554">
        <v>5</v>
      </c>
      <c r="E4554">
        <v>3</v>
      </c>
      <c r="F4554">
        <v>4</v>
      </c>
      <c r="G4554">
        <v>1</v>
      </c>
      <c r="H4554" t="s">
        <v>486</v>
      </c>
      <c r="I4554">
        <v>399</v>
      </c>
      <c r="J4554">
        <v>102</v>
      </c>
      <c r="L4554">
        <v>1</v>
      </c>
      <c r="M4554" t="s">
        <v>492</v>
      </c>
      <c r="N4554" t="s">
        <v>488</v>
      </c>
      <c r="O4554" t="s">
        <v>489</v>
      </c>
      <c r="P4554" s="1">
        <v>45748</v>
      </c>
      <c r="Q4554" s="1">
        <v>45747</v>
      </c>
      <c r="R4554" t="s">
        <v>493</v>
      </c>
      <c r="S4554">
        <v>371.7</v>
      </c>
      <c r="T4554">
        <v>30</v>
      </c>
    </row>
    <row r="4555" spans="1:20" x14ac:dyDescent="0.25">
      <c r="A4555" s="1">
        <v>45747</v>
      </c>
      <c r="B4555">
        <v>3030</v>
      </c>
      <c r="C4555">
        <v>4</v>
      </c>
      <c r="D4555">
        <v>3</v>
      </c>
      <c r="E4555">
        <v>3</v>
      </c>
      <c r="F4555">
        <v>3</v>
      </c>
      <c r="G4555">
        <v>2</v>
      </c>
      <c r="H4555" t="s">
        <v>491</v>
      </c>
      <c r="I4555">
        <v>626</v>
      </c>
      <c r="J4555">
        <v>171</v>
      </c>
      <c r="K4555" s="1">
        <v>45770</v>
      </c>
      <c r="L4555">
        <v>8</v>
      </c>
      <c r="M4555" t="s">
        <v>492</v>
      </c>
      <c r="N4555" t="s">
        <v>495</v>
      </c>
      <c r="O4555" t="s">
        <v>497</v>
      </c>
      <c r="R4555" t="s">
        <v>490</v>
      </c>
      <c r="S4555">
        <v>557.9</v>
      </c>
      <c r="T4555">
        <v>0</v>
      </c>
    </row>
    <row r="4556" spans="1:20" x14ac:dyDescent="0.25">
      <c r="A4556" s="1">
        <v>45747</v>
      </c>
      <c r="B4556">
        <v>4367</v>
      </c>
      <c r="C4556">
        <v>3</v>
      </c>
      <c r="D4556">
        <v>2</v>
      </c>
      <c r="E4556">
        <v>3</v>
      </c>
      <c r="F4556">
        <v>4</v>
      </c>
      <c r="G4556">
        <v>2</v>
      </c>
      <c r="H4556" t="s">
        <v>486</v>
      </c>
      <c r="I4556">
        <v>955</v>
      </c>
      <c r="J4556">
        <v>90</v>
      </c>
      <c r="L4556">
        <v>4</v>
      </c>
      <c r="M4556" t="s">
        <v>487</v>
      </c>
      <c r="N4556" t="s">
        <v>495</v>
      </c>
      <c r="O4556" t="s">
        <v>489</v>
      </c>
      <c r="P4556" s="1">
        <v>45754</v>
      </c>
      <c r="Q4556" s="1">
        <v>45747</v>
      </c>
      <c r="R4556" t="s">
        <v>496</v>
      </c>
      <c r="S4556">
        <v>766.5</v>
      </c>
      <c r="T4556">
        <v>50</v>
      </c>
    </row>
    <row r="4557" spans="1:20" x14ac:dyDescent="0.25">
      <c r="A4557" s="1">
        <v>45747</v>
      </c>
      <c r="B4557">
        <v>3780</v>
      </c>
      <c r="C4557">
        <v>4</v>
      </c>
      <c r="D4557">
        <v>5</v>
      </c>
      <c r="E4557">
        <v>3</v>
      </c>
      <c r="F4557">
        <v>2</v>
      </c>
      <c r="G4557">
        <v>3</v>
      </c>
      <c r="H4557" t="s">
        <v>492</v>
      </c>
      <c r="I4557">
        <v>90</v>
      </c>
      <c r="J4557">
        <v>193</v>
      </c>
      <c r="K4557" s="1">
        <v>45762</v>
      </c>
      <c r="L4557">
        <v>2</v>
      </c>
      <c r="M4557" t="s">
        <v>487</v>
      </c>
      <c r="N4557" t="s">
        <v>488</v>
      </c>
      <c r="O4557" t="s">
        <v>497</v>
      </c>
      <c r="R4557" t="s">
        <v>490</v>
      </c>
      <c r="S4557">
        <v>198.1</v>
      </c>
      <c r="T4557">
        <v>0</v>
      </c>
    </row>
    <row r="4558" spans="1:20" x14ac:dyDescent="0.25">
      <c r="A4558" s="1">
        <v>45747</v>
      </c>
      <c r="B4558">
        <v>3243</v>
      </c>
      <c r="C4558">
        <v>3</v>
      </c>
      <c r="D4558">
        <v>3</v>
      </c>
      <c r="E4558">
        <v>3</v>
      </c>
      <c r="F4558">
        <v>4</v>
      </c>
      <c r="G4558">
        <v>1</v>
      </c>
      <c r="H4558" t="s">
        <v>491</v>
      </c>
      <c r="I4558">
        <v>623</v>
      </c>
      <c r="J4558">
        <v>195</v>
      </c>
      <c r="K4558" s="1">
        <v>45773</v>
      </c>
      <c r="L4558">
        <v>4</v>
      </c>
      <c r="M4558" t="s">
        <v>494</v>
      </c>
      <c r="N4558" t="s">
        <v>488</v>
      </c>
      <c r="O4558" t="s">
        <v>497</v>
      </c>
      <c r="R4558" t="s">
        <v>490</v>
      </c>
      <c r="S4558">
        <v>572.6</v>
      </c>
      <c r="T4558">
        <v>0</v>
      </c>
    </row>
    <row r="4559" spans="1:20" x14ac:dyDescent="0.25">
      <c r="A4559" s="1">
        <v>45747</v>
      </c>
      <c r="B4559">
        <v>4087</v>
      </c>
      <c r="C4559">
        <v>3</v>
      </c>
      <c r="D4559">
        <v>5</v>
      </c>
      <c r="E4559">
        <v>3</v>
      </c>
      <c r="F4559">
        <v>1</v>
      </c>
      <c r="G4559">
        <v>1</v>
      </c>
      <c r="H4559" t="s">
        <v>492</v>
      </c>
      <c r="I4559">
        <v>440</v>
      </c>
      <c r="J4559">
        <v>28</v>
      </c>
      <c r="L4559">
        <v>8</v>
      </c>
      <c r="M4559" t="s">
        <v>494</v>
      </c>
      <c r="N4559" t="s">
        <v>488</v>
      </c>
      <c r="O4559" t="s">
        <v>497</v>
      </c>
      <c r="P4559" s="1">
        <v>45755</v>
      </c>
      <c r="Q4559" s="1">
        <v>45747</v>
      </c>
      <c r="R4559" t="s">
        <v>498</v>
      </c>
      <c r="S4559">
        <v>334.6</v>
      </c>
      <c r="T4559">
        <v>10</v>
      </c>
    </row>
    <row r="4560" spans="1:20" x14ac:dyDescent="0.25">
      <c r="A4560" s="1">
        <v>45747</v>
      </c>
      <c r="B4560">
        <v>2034</v>
      </c>
      <c r="C4560">
        <v>1</v>
      </c>
      <c r="D4560">
        <v>2</v>
      </c>
      <c r="E4560">
        <v>3</v>
      </c>
      <c r="F4560">
        <v>3</v>
      </c>
      <c r="G4560">
        <v>1</v>
      </c>
      <c r="H4560" t="s">
        <v>486</v>
      </c>
      <c r="I4560">
        <v>566</v>
      </c>
      <c r="J4560">
        <v>41</v>
      </c>
      <c r="L4560">
        <v>8</v>
      </c>
      <c r="M4560" t="s">
        <v>492</v>
      </c>
      <c r="N4560" t="s">
        <v>488</v>
      </c>
      <c r="O4560" t="s">
        <v>497</v>
      </c>
      <c r="P4560" s="1">
        <v>45753</v>
      </c>
      <c r="Q4560" s="1">
        <v>45747</v>
      </c>
      <c r="R4560" t="s">
        <v>498</v>
      </c>
      <c r="S4560">
        <v>431.9</v>
      </c>
      <c r="T4560">
        <v>10</v>
      </c>
    </row>
    <row r="4561" spans="1:20" x14ac:dyDescent="0.25">
      <c r="A4561" s="1">
        <v>45747</v>
      </c>
      <c r="B4561">
        <v>3890</v>
      </c>
      <c r="C4561">
        <v>4</v>
      </c>
      <c r="D4561">
        <v>1</v>
      </c>
      <c r="E4561">
        <v>3</v>
      </c>
      <c r="F4561">
        <v>3</v>
      </c>
      <c r="G4561">
        <v>1</v>
      </c>
      <c r="H4561" t="s">
        <v>492</v>
      </c>
      <c r="I4561">
        <v>249</v>
      </c>
      <c r="J4561">
        <v>146</v>
      </c>
      <c r="L4561">
        <v>5</v>
      </c>
      <c r="M4561" t="s">
        <v>494</v>
      </c>
      <c r="N4561" t="s">
        <v>488</v>
      </c>
      <c r="O4561" t="s">
        <v>497</v>
      </c>
      <c r="P4561" s="1">
        <v>45756</v>
      </c>
      <c r="Q4561" s="1">
        <v>45747</v>
      </c>
      <c r="R4561" t="s">
        <v>498</v>
      </c>
      <c r="S4561">
        <v>283.5</v>
      </c>
      <c r="T4561">
        <v>10</v>
      </c>
    </row>
    <row r="4562" spans="1:20" x14ac:dyDescent="0.25">
      <c r="A4562" s="1">
        <v>45748</v>
      </c>
      <c r="B4562">
        <v>431</v>
      </c>
      <c r="C4562">
        <v>2</v>
      </c>
      <c r="D4562">
        <v>2</v>
      </c>
      <c r="E4562">
        <v>3</v>
      </c>
      <c r="F4562">
        <v>5</v>
      </c>
      <c r="G4562">
        <v>3</v>
      </c>
      <c r="H4562" t="s">
        <v>492</v>
      </c>
      <c r="I4562">
        <v>409</v>
      </c>
      <c r="J4562">
        <v>21</v>
      </c>
      <c r="K4562" s="1">
        <v>45777</v>
      </c>
      <c r="L4562">
        <v>2</v>
      </c>
      <c r="M4562" t="s">
        <v>494</v>
      </c>
      <c r="N4562" t="s">
        <v>488</v>
      </c>
      <c r="O4562" t="s">
        <v>489</v>
      </c>
      <c r="R4562" t="s">
        <v>490</v>
      </c>
      <c r="S4562">
        <v>301</v>
      </c>
      <c r="T4562">
        <v>0</v>
      </c>
    </row>
    <row r="4563" spans="1:20" x14ac:dyDescent="0.25">
      <c r="A4563" s="1">
        <v>45748</v>
      </c>
      <c r="B4563">
        <v>1343</v>
      </c>
      <c r="C4563">
        <v>5</v>
      </c>
      <c r="D4563">
        <v>1</v>
      </c>
      <c r="E4563">
        <v>3</v>
      </c>
      <c r="F4563">
        <v>4</v>
      </c>
      <c r="G4563">
        <v>3</v>
      </c>
      <c r="H4563" t="s">
        <v>486</v>
      </c>
      <c r="I4563">
        <v>709</v>
      </c>
      <c r="J4563">
        <v>110</v>
      </c>
      <c r="K4563" s="1">
        <v>45770</v>
      </c>
      <c r="L4563">
        <v>7</v>
      </c>
      <c r="M4563" t="s">
        <v>492</v>
      </c>
      <c r="N4563" t="s">
        <v>488</v>
      </c>
      <c r="O4563" t="s">
        <v>489</v>
      </c>
      <c r="R4563" t="s">
        <v>490</v>
      </c>
      <c r="S4563">
        <v>573.29999999999995</v>
      </c>
      <c r="T4563">
        <v>0</v>
      </c>
    </row>
    <row r="4564" spans="1:20" x14ac:dyDescent="0.25">
      <c r="A4564" s="1">
        <v>45748</v>
      </c>
      <c r="B4564">
        <v>3580</v>
      </c>
      <c r="C4564">
        <v>5</v>
      </c>
      <c r="D4564">
        <v>4</v>
      </c>
      <c r="E4564">
        <v>3</v>
      </c>
      <c r="F4564">
        <v>3</v>
      </c>
      <c r="G4564">
        <v>2</v>
      </c>
      <c r="H4564" t="s">
        <v>491</v>
      </c>
      <c r="I4564">
        <v>275</v>
      </c>
      <c r="J4564">
        <v>35</v>
      </c>
      <c r="K4564" s="1">
        <v>45763</v>
      </c>
      <c r="L4564">
        <v>3</v>
      </c>
      <c r="M4564" t="s">
        <v>492</v>
      </c>
      <c r="N4564" t="s">
        <v>488</v>
      </c>
      <c r="O4564" t="s">
        <v>489</v>
      </c>
      <c r="R4564" t="s">
        <v>490</v>
      </c>
      <c r="S4564">
        <v>217</v>
      </c>
      <c r="T4564">
        <v>0</v>
      </c>
    </row>
    <row r="4565" spans="1:20" x14ac:dyDescent="0.25">
      <c r="A4565" s="1">
        <v>45748</v>
      </c>
      <c r="B4565">
        <v>389</v>
      </c>
      <c r="C4565">
        <v>4</v>
      </c>
      <c r="D4565">
        <v>2</v>
      </c>
      <c r="E4565">
        <v>3</v>
      </c>
      <c r="F4565">
        <v>4</v>
      </c>
      <c r="G4565">
        <v>1</v>
      </c>
      <c r="H4565" t="s">
        <v>491</v>
      </c>
      <c r="I4565">
        <v>626</v>
      </c>
      <c r="J4565">
        <v>24</v>
      </c>
      <c r="L4565">
        <v>6</v>
      </c>
      <c r="M4565" t="s">
        <v>492</v>
      </c>
      <c r="N4565" t="s">
        <v>488</v>
      </c>
      <c r="O4565" t="s">
        <v>497</v>
      </c>
      <c r="P4565" s="1">
        <v>45751</v>
      </c>
      <c r="Q4565" s="1">
        <v>45748</v>
      </c>
      <c r="R4565" t="s">
        <v>496</v>
      </c>
      <c r="S4565">
        <v>490</v>
      </c>
      <c r="T4565">
        <v>50</v>
      </c>
    </row>
    <row r="4566" spans="1:20" x14ac:dyDescent="0.25">
      <c r="A4566" s="1">
        <v>45748</v>
      </c>
      <c r="B4566">
        <v>2435</v>
      </c>
      <c r="C4566">
        <v>3</v>
      </c>
      <c r="D4566">
        <v>1</v>
      </c>
      <c r="E4566">
        <v>3</v>
      </c>
      <c r="F4566">
        <v>1</v>
      </c>
      <c r="G4566">
        <v>3</v>
      </c>
      <c r="H4566" t="s">
        <v>486</v>
      </c>
      <c r="I4566">
        <v>900</v>
      </c>
      <c r="J4566">
        <v>159</v>
      </c>
      <c r="L4566">
        <v>9</v>
      </c>
      <c r="M4566" t="s">
        <v>494</v>
      </c>
      <c r="N4566" t="s">
        <v>488</v>
      </c>
      <c r="O4566" t="s">
        <v>489</v>
      </c>
      <c r="P4566" s="1">
        <v>45750</v>
      </c>
      <c r="Q4566" s="1">
        <v>45748</v>
      </c>
      <c r="R4566" t="s">
        <v>496</v>
      </c>
      <c r="S4566">
        <v>776.3</v>
      </c>
      <c r="T4566">
        <v>50</v>
      </c>
    </row>
    <row r="4567" spans="1:20" x14ac:dyDescent="0.25">
      <c r="A4567" s="1">
        <v>45748</v>
      </c>
      <c r="B4567">
        <v>1316</v>
      </c>
      <c r="C4567">
        <v>3</v>
      </c>
      <c r="D4567">
        <v>4</v>
      </c>
      <c r="E4567">
        <v>3</v>
      </c>
      <c r="F4567">
        <v>2</v>
      </c>
      <c r="G4567">
        <v>3</v>
      </c>
      <c r="H4567" t="s">
        <v>491</v>
      </c>
      <c r="I4567">
        <v>711</v>
      </c>
      <c r="J4567">
        <v>199</v>
      </c>
      <c r="K4567" s="1">
        <v>45773</v>
      </c>
      <c r="L4567">
        <v>5</v>
      </c>
      <c r="M4567" t="s">
        <v>492</v>
      </c>
      <c r="N4567" t="s">
        <v>488</v>
      </c>
      <c r="O4567" t="s">
        <v>489</v>
      </c>
      <c r="R4567" t="s">
        <v>490</v>
      </c>
      <c r="S4567">
        <v>637</v>
      </c>
      <c r="T4567">
        <v>0</v>
      </c>
    </row>
    <row r="4568" spans="1:20" x14ac:dyDescent="0.25">
      <c r="A4568" s="1">
        <v>45748</v>
      </c>
      <c r="B4568">
        <v>3131</v>
      </c>
      <c r="C4568">
        <v>2</v>
      </c>
      <c r="D4568">
        <v>4</v>
      </c>
      <c r="E4568">
        <v>3</v>
      </c>
      <c r="F4568">
        <v>2</v>
      </c>
      <c r="G4568">
        <v>1</v>
      </c>
      <c r="H4568" t="s">
        <v>492</v>
      </c>
      <c r="I4568">
        <v>555</v>
      </c>
      <c r="J4568">
        <v>173</v>
      </c>
      <c r="K4568" s="1">
        <v>45770</v>
      </c>
      <c r="L4568">
        <v>9</v>
      </c>
      <c r="M4568" t="s">
        <v>494</v>
      </c>
      <c r="N4568" t="s">
        <v>488</v>
      </c>
      <c r="O4568" t="s">
        <v>497</v>
      </c>
      <c r="R4568" t="s">
        <v>490</v>
      </c>
      <c r="S4568">
        <v>509.6</v>
      </c>
      <c r="T4568">
        <v>0</v>
      </c>
    </row>
    <row r="4569" spans="1:20" x14ac:dyDescent="0.25">
      <c r="A4569" s="1">
        <v>45748</v>
      </c>
      <c r="B4569">
        <v>51</v>
      </c>
      <c r="C4569">
        <v>4</v>
      </c>
      <c r="D4569">
        <v>4</v>
      </c>
      <c r="E4569">
        <v>3</v>
      </c>
      <c r="F4569">
        <v>5</v>
      </c>
      <c r="G4569">
        <v>1</v>
      </c>
      <c r="H4569" t="s">
        <v>486</v>
      </c>
      <c r="I4569">
        <v>638</v>
      </c>
      <c r="J4569">
        <v>34</v>
      </c>
      <c r="L4569">
        <v>4</v>
      </c>
      <c r="M4569" t="s">
        <v>492</v>
      </c>
      <c r="N4569" t="s">
        <v>488</v>
      </c>
      <c r="O4569" t="s">
        <v>497</v>
      </c>
      <c r="P4569" s="1">
        <v>45753</v>
      </c>
      <c r="Q4569" s="1">
        <v>45748</v>
      </c>
      <c r="R4569" t="s">
        <v>498</v>
      </c>
      <c r="S4569">
        <v>477.4</v>
      </c>
      <c r="T4569">
        <v>10</v>
      </c>
    </row>
    <row r="4570" spans="1:20" x14ac:dyDescent="0.25">
      <c r="A4570" s="1">
        <v>45748</v>
      </c>
      <c r="B4570">
        <v>708</v>
      </c>
      <c r="C4570">
        <v>5</v>
      </c>
      <c r="D4570">
        <v>5</v>
      </c>
      <c r="E4570">
        <v>3</v>
      </c>
      <c r="F4570">
        <v>5</v>
      </c>
      <c r="G4570">
        <v>2</v>
      </c>
      <c r="H4570" t="s">
        <v>486</v>
      </c>
      <c r="I4570">
        <v>793</v>
      </c>
      <c r="J4570">
        <v>86</v>
      </c>
      <c r="K4570" s="1">
        <v>45775</v>
      </c>
      <c r="L4570">
        <v>9</v>
      </c>
      <c r="M4570" t="s">
        <v>492</v>
      </c>
      <c r="N4570" t="s">
        <v>488</v>
      </c>
      <c r="O4570" t="s">
        <v>489</v>
      </c>
      <c r="R4570" t="s">
        <v>490</v>
      </c>
      <c r="S4570">
        <v>615.29999999999995</v>
      </c>
      <c r="T4570">
        <v>0</v>
      </c>
    </row>
    <row r="4571" spans="1:20" x14ac:dyDescent="0.25">
      <c r="A4571" s="1">
        <v>45748</v>
      </c>
      <c r="B4571">
        <v>4717</v>
      </c>
      <c r="C4571">
        <v>2</v>
      </c>
      <c r="D4571">
        <v>2</v>
      </c>
      <c r="E4571">
        <v>3</v>
      </c>
      <c r="F4571">
        <v>3</v>
      </c>
      <c r="G4571">
        <v>1</v>
      </c>
      <c r="H4571" t="s">
        <v>491</v>
      </c>
      <c r="I4571">
        <v>97</v>
      </c>
      <c r="J4571">
        <v>92</v>
      </c>
      <c r="L4571">
        <v>1</v>
      </c>
      <c r="M4571" t="s">
        <v>487</v>
      </c>
      <c r="N4571" t="s">
        <v>488</v>
      </c>
      <c r="O4571" t="s">
        <v>489</v>
      </c>
      <c r="P4571" s="1">
        <v>45757</v>
      </c>
      <c r="Q4571" s="1">
        <v>45748</v>
      </c>
      <c r="R4571" t="s">
        <v>496</v>
      </c>
      <c r="S4571">
        <v>167.3</v>
      </c>
      <c r="T4571">
        <v>50</v>
      </c>
    </row>
    <row r="4572" spans="1:20" x14ac:dyDescent="0.25">
      <c r="A4572" s="1">
        <v>45749</v>
      </c>
      <c r="B4572">
        <v>911</v>
      </c>
      <c r="C4572">
        <v>4</v>
      </c>
      <c r="D4572">
        <v>2</v>
      </c>
      <c r="E4572">
        <v>3</v>
      </c>
      <c r="F4572">
        <v>3</v>
      </c>
      <c r="G4572">
        <v>2</v>
      </c>
      <c r="H4572" t="s">
        <v>491</v>
      </c>
      <c r="I4572">
        <v>879</v>
      </c>
      <c r="J4572">
        <v>111</v>
      </c>
      <c r="L4572">
        <v>4</v>
      </c>
      <c r="M4572" t="s">
        <v>487</v>
      </c>
      <c r="N4572" t="s">
        <v>488</v>
      </c>
      <c r="O4572" t="s">
        <v>489</v>
      </c>
      <c r="P4572" s="1">
        <v>45750</v>
      </c>
      <c r="Q4572" s="1">
        <v>45749</v>
      </c>
      <c r="R4572" t="s">
        <v>493</v>
      </c>
      <c r="S4572">
        <v>714</v>
      </c>
      <c r="T4572">
        <v>30</v>
      </c>
    </row>
    <row r="4573" spans="1:20" x14ac:dyDescent="0.25">
      <c r="A4573" s="1">
        <v>45749</v>
      </c>
      <c r="B4573">
        <v>1516</v>
      </c>
      <c r="C4573">
        <v>4</v>
      </c>
      <c r="D4573">
        <v>2</v>
      </c>
      <c r="E4573">
        <v>3</v>
      </c>
      <c r="F4573">
        <v>3</v>
      </c>
      <c r="G4573">
        <v>2</v>
      </c>
      <c r="H4573" t="s">
        <v>486</v>
      </c>
      <c r="I4573">
        <v>606</v>
      </c>
      <c r="J4573">
        <v>186</v>
      </c>
      <c r="K4573" s="1">
        <v>45768</v>
      </c>
      <c r="L4573">
        <v>1</v>
      </c>
      <c r="M4573" t="s">
        <v>492</v>
      </c>
      <c r="N4573" t="s">
        <v>488</v>
      </c>
      <c r="O4573" t="s">
        <v>489</v>
      </c>
      <c r="R4573" t="s">
        <v>490</v>
      </c>
      <c r="S4573">
        <v>554.4</v>
      </c>
      <c r="T4573">
        <v>0</v>
      </c>
    </row>
    <row r="4574" spans="1:20" x14ac:dyDescent="0.25">
      <c r="A4574" s="1">
        <v>45749</v>
      </c>
      <c r="B4574">
        <v>4027</v>
      </c>
      <c r="C4574">
        <v>4</v>
      </c>
      <c r="D4574">
        <v>2</v>
      </c>
      <c r="E4574">
        <v>3</v>
      </c>
      <c r="F4574">
        <v>1</v>
      </c>
      <c r="G4574">
        <v>1</v>
      </c>
      <c r="H4574" t="s">
        <v>486</v>
      </c>
      <c r="I4574">
        <v>577</v>
      </c>
      <c r="J4574">
        <v>82</v>
      </c>
      <c r="K4574" s="1">
        <v>45774</v>
      </c>
      <c r="L4574">
        <v>9</v>
      </c>
      <c r="M4574" t="s">
        <v>487</v>
      </c>
      <c r="N4574" t="s">
        <v>488</v>
      </c>
      <c r="O4574" t="s">
        <v>489</v>
      </c>
      <c r="R4574" t="s">
        <v>490</v>
      </c>
      <c r="S4574">
        <v>461.3</v>
      </c>
      <c r="T4574">
        <v>0</v>
      </c>
    </row>
    <row r="4575" spans="1:20" x14ac:dyDescent="0.25">
      <c r="A4575" s="1">
        <v>45749</v>
      </c>
      <c r="B4575">
        <v>1698</v>
      </c>
      <c r="C4575">
        <v>1</v>
      </c>
      <c r="D4575">
        <v>5</v>
      </c>
      <c r="E4575">
        <v>3</v>
      </c>
      <c r="F4575">
        <v>5</v>
      </c>
      <c r="G4575">
        <v>1</v>
      </c>
      <c r="H4575" t="s">
        <v>486</v>
      </c>
      <c r="I4575">
        <v>325</v>
      </c>
      <c r="J4575">
        <v>119</v>
      </c>
      <c r="K4575" s="1">
        <v>45760</v>
      </c>
      <c r="L4575">
        <v>8</v>
      </c>
      <c r="M4575" t="s">
        <v>487</v>
      </c>
      <c r="N4575" t="s">
        <v>488</v>
      </c>
      <c r="O4575" t="s">
        <v>489</v>
      </c>
      <c r="R4575" t="s">
        <v>490</v>
      </c>
      <c r="S4575">
        <v>310.8</v>
      </c>
      <c r="T4575">
        <v>0</v>
      </c>
    </row>
    <row r="4576" spans="1:20" x14ac:dyDescent="0.25">
      <c r="A4576" s="1">
        <v>45749</v>
      </c>
      <c r="B4576">
        <v>2660</v>
      </c>
      <c r="C4576">
        <v>2</v>
      </c>
      <c r="D4576">
        <v>2</v>
      </c>
      <c r="E4576">
        <v>3</v>
      </c>
      <c r="F4576">
        <v>5</v>
      </c>
      <c r="G4576">
        <v>3</v>
      </c>
      <c r="H4576" t="s">
        <v>486</v>
      </c>
      <c r="I4576">
        <v>194</v>
      </c>
      <c r="J4576">
        <v>44</v>
      </c>
      <c r="K4576" s="1">
        <v>45757</v>
      </c>
      <c r="L4576">
        <v>8</v>
      </c>
      <c r="M4576" t="s">
        <v>487</v>
      </c>
      <c r="N4576" t="s">
        <v>488</v>
      </c>
      <c r="O4576" t="s">
        <v>489</v>
      </c>
      <c r="R4576" t="s">
        <v>490</v>
      </c>
      <c r="S4576">
        <v>166.6</v>
      </c>
      <c r="T4576">
        <v>0</v>
      </c>
    </row>
    <row r="4577" spans="1:20" x14ac:dyDescent="0.25">
      <c r="A4577" s="1">
        <v>45749</v>
      </c>
      <c r="B4577">
        <v>1400</v>
      </c>
      <c r="C4577">
        <v>4</v>
      </c>
      <c r="D4577">
        <v>1</v>
      </c>
      <c r="E4577">
        <v>3</v>
      </c>
      <c r="F4577">
        <v>2</v>
      </c>
      <c r="G4577">
        <v>1</v>
      </c>
      <c r="H4577" t="s">
        <v>492</v>
      </c>
      <c r="I4577">
        <v>815</v>
      </c>
      <c r="J4577">
        <v>60</v>
      </c>
      <c r="K4577" s="1">
        <v>45759</v>
      </c>
      <c r="L4577">
        <v>7</v>
      </c>
      <c r="M4577" t="s">
        <v>487</v>
      </c>
      <c r="N4577" t="s">
        <v>488</v>
      </c>
      <c r="O4577" t="s">
        <v>497</v>
      </c>
      <c r="R4577" t="s">
        <v>490</v>
      </c>
      <c r="S4577">
        <v>612.5</v>
      </c>
      <c r="T4577">
        <v>0</v>
      </c>
    </row>
    <row r="4578" spans="1:20" x14ac:dyDescent="0.25">
      <c r="A4578" s="1">
        <v>45749</v>
      </c>
      <c r="B4578">
        <v>378</v>
      </c>
      <c r="C4578">
        <v>2</v>
      </c>
      <c r="D4578">
        <v>4</v>
      </c>
      <c r="E4578">
        <v>3</v>
      </c>
      <c r="F4578">
        <v>5</v>
      </c>
      <c r="G4578">
        <v>1</v>
      </c>
      <c r="H4578" t="s">
        <v>492</v>
      </c>
      <c r="I4578">
        <v>207</v>
      </c>
      <c r="J4578">
        <v>47</v>
      </c>
      <c r="L4578">
        <v>9</v>
      </c>
      <c r="M4578" t="s">
        <v>494</v>
      </c>
      <c r="N4578" t="s">
        <v>488</v>
      </c>
      <c r="O4578" t="s">
        <v>489</v>
      </c>
      <c r="P4578" s="1">
        <v>45750</v>
      </c>
      <c r="Q4578" s="1">
        <v>45749</v>
      </c>
      <c r="R4578" t="s">
        <v>496</v>
      </c>
      <c r="S4578">
        <v>212.8</v>
      </c>
      <c r="T4578">
        <v>50</v>
      </c>
    </row>
    <row r="4579" spans="1:20" x14ac:dyDescent="0.25">
      <c r="A4579" s="1">
        <v>45749</v>
      </c>
      <c r="B4579">
        <v>1012</v>
      </c>
      <c r="C4579">
        <v>5</v>
      </c>
      <c r="D4579">
        <v>5</v>
      </c>
      <c r="E4579">
        <v>3</v>
      </c>
      <c r="F4579">
        <v>5</v>
      </c>
      <c r="G4579">
        <v>2</v>
      </c>
      <c r="H4579" t="s">
        <v>486</v>
      </c>
      <c r="I4579">
        <v>252</v>
      </c>
      <c r="J4579">
        <v>130</v>
      </c>
      <c r="K4579" s="1">
        <v>45767</v>
      </c>
      <c r="L4579">
        <v>3</v>
      </c>
      <c r="M4579" t="s">
        <v>487</v>
      </c>
      <c r="N4579" t="s">
        <v>488</v>
      </c>
      <c r="O4579" t="s">
        <v>497</v>
      </c>
      <c r="R4579" t="s">
        <v>490</v>
      </c>
      <c r="S4579">
        <v>267.39999999999998</v>
      </c>
      <c r="T4579">
        <v>0</v>
      </c>
    </row>
    <row r="4580" spans="1:20" x14ac:dyDescent="0.25">
      <c r="A4580" s="1">
        <v>45749</v>
      </c>
      <c r="B4580">
        <v>1169</v>
      </c>
      <c r="C4580">
        <v>4</v>
      </c>
      <c r="D4580">
        <v>5</v>
      </c>
      <c r="E4580">
        <v>3</v>
      </c>
      <c r="F4580">
        <v>1</v>
      </c>
      <c r="G4580">
        <v>1</v>
      </c>
      <c r="H4580" t="s">
        <v>486</v>
      </c>
      <c r="I4580">
        <v>65</v>
      </c>
      <c r="J4580">
        <v>40</v>
      </c>
      <c r="L4580">
        <v>7</v>
      </c>
      <c r="M4580" t="s">
        <v>492</v>
      </c>
      <c r="N4580" t="s">
        <v>488</v>
      </c>
      <c r="O4580" t="s">
        <v>497</v>
      </c>
      <c r="P4580" s="1">
        <v>45752</v>
      </c>
      <c r="Q4580" s="1">
        <v>45749</v>
      </c>
      <c r="R4580" t="s">
        <v>496</v>
      </c>
      <c r="S4580">
        <v>108.5</v>
      </c>
      <c r="T4580">
        <v>50</v>
      </c>
    </row>
    <row r="4581" spans="1:20" x14ac:dyDescent="0.25">
      <c r="A4581" s="1">
        <v>45749</v>
      </c>
      <c r="B4581">
        <v>1404</v>
      </c>
      <c r="C4581">
        <v>3</v>
      </c>
      <c r="D4581">
        <v>2</v>
      </c>
      <c r="E4581">
        <v>3</v>
      </c>
      <c r="F4581">
        <v>3</v>
      </c>
      <c r="G4581">
        <v>3</v>
      </c>
      <c r="H4581" t="s">
        <v>486</v>
      </c>
      <c r="I4581">
        <v>551</v>
      </c>
      <c r="J4581">
        <v>80</v>
      </c>
      <c r="K4581" s="1">
        <v>45773</v>
      </c>
      <c r="L4581">
        <v>6</v>
      </c>
      <c r="M4581" t="s">
        <v>487</v>
      </c>
      <c r="N4581" t="s">
        <v>488</v>
      </c>
      <c r="O4581" t="s">
        <v>497</v>
      </c>
      <c r="R4581" t="s">
        <v>490</v>
      </c>
      <c r="S4581">
        <v>441.7</v>
      </c>
      <c r="T4581">
        <v>0</v>
      </c>
    </row>
    <row r="4582" spans="1:20" x14ac:dyDescent="0.25">
      <c r="A4582" s="1">
        <v>45750</v>
      </c>
      <c r="B4582">
        <v>2171</v>
      </c>
      <c r="C4582">
        <v>4</v>
      </c>
      <c r="D4582">
        <v>4</v>
      </c>
      <c r="E4582">
        <v>3</v>
      </c>
      <c r="F4582">
        <v>1</v>
      </c>
      <c r="G4582">
        <v>3</v>
      </c>
      <c r="H4582" t="s">
        <v>492</v>
      </c>
      <c r="I4582">
        <v>981</v>
      </c>
      <c r="J4582">
        <v>122</v>
      </c>
      <c r="K4582" s="1">
        <v>45759</v>
      </c>
      <c r="L4582">
        <v>5</v>
      </c>
      <c r="M4582" t="s">
        <v>492</v>
      </c>
      <c r="N4582" t="s">
        <v>488</v>
      </c>
      <c r="O4582" t="s">
        <v>489</v>
      </c>
      <c r="R4582" t="s">
        <v>490</v>
      </c>
      <c r="S4582">
        <v>772.1</v>
      </c>
      <c r="T4582">
        <v>0</v>
      </c>
    </row>
    <row r="4583" spans="1:20" x14ac:dyDescent="0.25">
      <c r="A4583" s="1">
        <v>45750</v>
      </c>
      <c r="B4583">
        <v>4195</v>
      </c>
      <c r="C4583">
        <v>4</v>
      </c>
      <c r="D4583">
        <v>1</v>
      </c>
      <c r="E4583">
        <v>2</v>
      </c>
      <c r="F4583">
        <v>4</v>
      </c>
      <c r="G4583">
        <v>1</v>
      </c>
      <c r="H4583" t="s">
        <v>491</v>
      </c>
      <c r="I4583">
        <v>622</v>
      </c>
      <c r="J4583">
        <v>158</v>
      </c>
      <c r="K4583" s="1">
        <v>45777</v>
      </c>
      <c r="L4583">
        <v>9</v>
      </c>
      <c r="M4583" t="s">
        <v>494</v>
      </c>
      <c r="N4583" t="s">
        <v>488</v>
      </c>
      <c r="O4583" t="s">
        <v>489</v>
      </c>
      <c r="R4583" t="s">
        <v>490</v>
      </c>
      <c r="S4583">
        <v>546</v>
      </c>
      <c r="T4583">
        <v>0</v>
      </c>
    </row>
    <row r="4584" spans="1:20" x14ac:dyDescent="0.25">
      <c r="A4584" s="1">
        <v>45750</v>
      </c>
      <c r="B4584">
        <v>4686</v>
      </c>
      <c r="C4584">
        <v>2</v>
      </c>
      <c r="D4584">
        <v>4</v>
      </c>
      <c r="E4584">
        <v>1</v>
      </c>
      <c r="F4584">
        <v>2</v>
      </c>
      <c r="G4584">
        <v>1</v>
      </c>
      <c r="H4584" t="s">
        <v>492</v>
      </c>
      <c r="I4584">
        <v>770</v>
      </c>
      <c r="J4584">
        <v>166</v>
      </c>
      <c r="K4584" s="1">
        <v>45775</v>
      </c>
      <c r="L4584">
        <v>4</v>
      </c>
      <c r="M4584" t="s">
        <v>492</v>
      </c>
      <c r="N4584" t="s">
        <v>488</v>
      </c>
      <c r="O4584" t="s">
        <v>497</v>
      </c>
      <c r="R4584" t="s">
        <v>490</v>
      </c>
      <c r="S4584">
        <v>655.20000000000005</v>
      </c>
      <c r="T4584">
        <v>0</v>
      </c>
    </row>
    <row r="4585" spans="1:20" x14ac:dyDescent="0.25">
      <c r="A4585" s="1">
        <v>45750</v>
      </c>
      <c r="B4585">
        <v>2784</v>
      </c>
      <c r="C4585">
        <v>2</v>
      </c>
      <c r="D4585">
        <v>3</v>
      </c>
      <c r="E4585">
        <v>1</v>
      </c>
      <c r="F4585">
        <v>2</v>
      </c>
      <c r="G4585">
        <v>2</v>
      </c>
      <c r="H4585" t="s">
        <v>486</v>
      </c>
      <c r="I4585">
        <v>328</v>
      </c>
      <c r="J4585">
        <v>94</v>
      </c>
      <c r="K4585" s="1">
        <v>45778</v>
      </c>
      <c r="L4585">
        <v>3</v>
      </c>
      <c r="M4585" t="s">
        <v>492</v>
      </c>
      <c r="N4585" t="s">
        <v>488</v>
      </c>
      <c r="O4585" t="s">
        <v>489</v>
      </c>
      <c r="R4585" t="s">
        <v>490</v>
      </c>
      <c r="S4585">
        <v>295.39999999999998</v>
      </c>
      <c r="T4585">
        <v>0</v>
      </c>
    </row>
    <row r="4586" spans="1:20" x14ac:dyDescent="0.25">
      <c r="A4586" s="1">
        <v>45750</v>
      </c>
      <c r="B4586">
        <v>1967</v>
      </c>
      <c r="C4586">
        <v>1</v>
      </c>
      <c r="D4586">
        <v>4</v>
      </c>
      <c r="E4586">
        <v>1</v>
      </c>
      <c r="F4586">
        <v>2</v>
      </c>
      <c r="G4586">
        <v>1</v>
      </c>
      <c r="H4586" t="s">
        <v>486</v>
      </c>
      <c r="I4586">
        <v>429</v>
      </c>
      <c r="J4586">
        <v>20</v>
      </c>
      <c r="K4586" s="1">
        <v>45760</v>
      </c>
      <c r="L4586">
        <v>3</v>
      </c>
      <c r="M4586" t="s">
        <v>487</v>
      </c>
      <c r="N4586" t="s">
        <v>488</v>
      </c>
      <c r="O4586" t="s">
        <v>489</v>
      </c>
      <c r="R4586" t="s">
        <v>490</v>
      </c>
      <c r="S4586">
        <v>314.3</v>
      </c>
      <c r="T4586">
        <v>0</v>
      </c>
    </row>
    <row r="4587" spans="1:20" x14ac:dyDescent="0.25">
      <c r="A4587" s="1">
        <v>45750</v>
      </c>
      <c r="B4587">
        <v>1638</v>
      </c>
      <c r="C4587">
        <v>4</v>
      </c>
      <c r="D4587">
        <v>1</v>
      </c>
      <c r="E4587">
        <v>1</v>
      </c>
      <c r="F4587">
        <v>3</v>
      </c>
      <c r="G4587">
        <v>2</v>
      </c>
      <c r="H4587" t="s">
        <v>486</v>
      </c>
      <c r="I4587">
        <v>98</v>
      </c>
      <c r="J4587">
        <v>179</v>
      </c>
      <c r="L4587">
        <v>2</v>
      </c>
      <c r="M4587" t="s">
        <v>492</v>
      </c>
      <c r="N4587" t="s">
        <v>488</v>
      </c>
      <c r="O4587" t="s">
        <v>497</v>
      </c>
      <c r="P4587" s="1">
        <v>45753</v>
      </c>
      <c r="Q4587" s="1">
        <v>45750</v>
      </c>
      <c r="R4587" t="s">
        <v>496</v>
      </c>
      <c r="S4587">
        <v>228.9</v>
      </c>
      <c r="T4587">
        <v>50</v>
      </c>
    </row>
    <row r="4588" spans="1:20" x14ac:dyDescent="0.25">
      <c r="A4588" s="1">
        <v>45750</v>
      </c>
      <c r="B4588">
        <v>4755</v>
      </c>
      <c r="C4588">
        <v>5</v>
      </c>
      <c r="D4588">
        <v>1</v>
      </c>
      <c r="E4588">
        <v>1</v>
      </c>
      <c r="F4588">
        <v>3</v>
      </c>
      <c r="G4588">
        <v>1</v>
      </c>
      <c r="H4588" t="s">
        <v>486</v>
      </c>
      <c r="I4588">
        <v>101</v>
      </c>
      <c r="J4588">
        <v>128</v>
      </c>
      <c r="K4588" s="1">
        <v>45760</v>
      </c>
      <c r="L4588">
        <v>1</v>
      </c>
      <c r="M4588" t="s">
        <v>492</v>
      </c>
      <c r="N4588" t="s">
        <v>488</v>
      </c>
      <c r="O4588" t="s">
        <v>489</v>
      </c>
      <c r="R4588" t="s">
        <v>490</v>
      </c>
      <c r="S4588">
        <v>160.30000000000001</v>
      </c>
      <c r="T4588">
        <v>0</v>
      </c>
    </row>
    <row r="4589" spans="1:20" x14ac:dyDescent="0.25">
      <c r="A4589" s="1">
        <v>45750</v>
      </c>
      <c r="B4589">
        <v>1336</v>
      </c>
      <c r="C4589">
        <v>2</v>
      </c>
      <c r="D4589">
        <v>1</v>
      </c>
      <c r="E4589">
        <v>1</v>
      </c>
      <c r="F4589">
        <v>3</v>
      </c>
      <c r="G4589">
        <v>2</v>
      </c>
      <c r="H4589" t="s">
        <v>492</v>
      </c>
      <c r="I4589">
        <v>573</v>
      </c>
      <c r="J4589">
        <v>96</v>
      </c>
      <c r="K4589" s="1">
        <v>45772</v>
      </c>
      <c r="L4589">
        <v>3</v>
      </c>
      <c r="M4589" t="s">
        <v>494</v>
      </c>
      <c r="N4589" t="s">
        <v>488</v>
      </c>
      <c r="O4589" t="s">
        <v>497</v>
      </c>
      <c r="R4589" t="s">
        <v>490</v>
      </c>
      <c r="S4589">
        <v>468.3</v>
      </c>
      <c r="T4589">
        <v>0</v>
      </c>
    </row>
    <row r="4590" spans="1:20" x14ac:dyDescent="0.25">
      <c r="A4590" s="1">
        <v>45750</v>
      </c>
      <c r="B4590">
        <v>2488</v>
      </c>
      <c r="C4590">
        <v>1</v>
      </c>
      <c r="D4590">
        <v>5</v>
      </c>
      <c r="E4590">
        <v>1</v>
      </c>
      <c r="F4590">
        <v>2</v>
      </c>
      <c r="G4590">
        <v>3</v>
      </c>
      <c r="H4590" t="s">
        <v>491</v>
      </c>
      <c r="I4590">
        <v>902</v>
      </c>
      <c r="J4590">
        <v>181</v>
      </c>
      <c r="K4590" s="1">
        <v>45767</v>
      </c>
      <c r="L4590">
        <v>8</v>
      </c>
      <c r="M4590" t="s">
        <v>494</v>
      </c>
      <c r="N4590" t="s">
        <v>488</v>
      </c>
      <c r="O4590" t="s">
        <v>497</v>
      </c>
      <c r="R4590" t="s">
        <v>490</v>
      </c>
      <c r="S4590">
        <v>758.1</v>
      </c>
      <c r="T4590">
        <v>0</v>
      </c>
    </row>
    <row r="4591" spans="1:20" x14ac:dyDescent="0.25">
      <c r="A4591" s="1">
        <v>45750</v>
      </c>
      <c r="B4591">
        <v>3459</v>
      </c>
      <c r="C4591">
        <v>3</v>
      </c>
      <c r="D4591">
        <v>5</v>
      </c>
      <c r="E4591">
        <v>2</v>
      </c>
      <c r="F4591">
        <v>2</v>
      </c>
      <c r="G4591">
        <v>1</v>
      </c>
      <c r="H4591" t="s">
        <v>486</v>
      </c>
      <c r="I4591">
        <v>59</v>
      </c>
      <c r="J4591">
        <v>36</v>
      </c>
      <c r="K4591" s="1">
        <v>45769</v>
      </c>
      <c r="L4591">
        <v>6</v>
      </c>
      <c r="M4591" t="s">
        <v>487</v>
      </c>
      <c r="N4591" t="s">
        <v>488</v>
      </c>
      <c r="O4591" t="s">
        <v>497</v>
      </c>
      <c r="R4591" t="s">
        <v>490</v>
      </c>
      <c r="S4591">
        <v>66.5</v>
      </c>
      <c r="T4591">
        <v>0</v>
      </c>
    </row>
    <row r="4592" spans="1:20" x14ac:dyDescent="0.25">
      <c r="A4592" s="1">
        <v>45751</v>
      </c>
      <c r="B4592">
        <v>2810</v>
      </c>
      <c r="C4592">
        <v>3</v>
      </c>
      <c r="D4592">
        <v>3</v>
      </c>
      <c r="E4592">
        <v>1</v>
      </c>
      <c r="F4592">
        <v>2</v>
      </c>
      <c r="G4592">
        <v>1</v>
      </c>
      <c r="H4592" t="s">
        <v>486</v>
      </c>
      <c r="I4592">
        <v>360</v>
      </c>
      <c r="J4592">
        <v>130</v>
      </c>
      <c r="L4592">
        <v>2</v>
      </c>
      <c r="M4592" t="s">
        <v>494</v>
      </c>
      <c r="N4592" t="s">
        <v>488</v>
      </c>
      <c r="O4592" t="s">
        <v>497</v>
      </c>
      <c r="P4592" s="1">
        <v>45756</v>
      </c>
      <c r="Q4592" s="1">
        <v>45751</v>
      </c>
      <c r="R4592" t="s">
        <v>498</v>
      </c>
      <c r="S4592">
        <v>350</v>
      </c>
      <c r="T4592">
        <v>10</v>
      </c>
    </row>
    <row r="4593" spans="1:20" x14ac:dyDescent="0.25">
      <c r="A4593" s="1">
        <v>45751</v>
      </c>
      <c r="B4593">
        <v>2203</v>
      </c>
      <c r="C4593">
        <v>1</v>
      </c>
      <c r="D4593">
        <v>4</v>
      </c>
      <c r="E4593">
        <v>1</v>
      </c>
      <c r="F4593">
        <v>4</v>
      </c>
      <c r="G4593">
        <v>2</v>
      </c>
      <c r="H4593" t="s">
        <v>486</v>
      </c>
      <c r="I4593">
        <v>258</v>
      </c>
      <c r="J4593">
        <v>38</v>
      </c>
      <c r="L4593">
        <v>8</v>
      </c>
      <c r="M4593" t="s">
        <v>494</v>
      </c>
      <c r="N4593" t="s">
        <v>488</v>
      </c>
      <c r="O4593" t="s">
        <v>489</v>
      </c>
      <c r="P4593" s="1">
        <v>45755</v>
      </c>
      <c r="Q4593" s="1">
        <v>45751</v>
      </c>
      <c r="R4593" t="s">
        <v>493</v>
      </c>
      <c r="S4593">
        <v>228.2</v>
      </c>
      <c r="T4593">
        <v>30</v>
      </c>
    </row>
    <row r="4594" spans="1:20" x14ac:dyDescent="0.25">
      <c r="A4594" s="1">
        <v>45751</v>
      </c>
      <c r="B4594">
        <v>419</v>
      </c>
      <c r="C4594">
        <v>3</v>
      </c>
      <c r="D4594">
        <v>2</v>
      </c>
      <c r="E4594">
        <v>3</v>
      </c>
      <c r="F4594">
        <v>4</v>
      </c>
      <c r="G4594">
        <v>2</v>
      </c>
      <c r="H4594" t="s">
        <v>491</v>
      </c>
      <c r="I4594">
        <v>775</v>
      </c>
      <c r="J4594">
        <v>93</v>
      </c>
      <c r="L4594">
        <v>5</v>
      </c>
      <c r="M4594" t="s">
        <v>492</v>
      </c>
      <c r="N4594" t="s">
        <v>488</v>
      </c>
      <c r="O4594" t="s">
        <v>497</v>
      </c>
      <c r="P4594" s="1">
        <v>45757</v>
      </c>
      <c r="Q4594" s="1">
        <v>45751</v>
      </c>
      <c r="R4594" t="s">
        <v>498</v>
      </c>
      <c r="S4594">
        <v>614.6</v>
      </c>
      <c r="T4594">
        <v>10</v>
      </c>
    </row>
    <row r="4595" spans="1:20" x14ac:dyDescent="0.25">
      <c r="A4595" s="1">
        <v>45751</v>
      </c>
      <c r="B4595">
        <v>2035</v>
      </c>
      <c r="C4595">
        <v>4</v>
      </c>
      <c r="D4595">
        <v>3</v>
      </c>
      <c r="E4595">
        <v>2</v>
      </c>
      <c r="F4595">
        <v>2</v>
      </c>
      <c r="G4595">
        <v>1</v>
      </c>
      <c r="H4595" t="s">
        <v>492</v>
      </c>
      <c r="I4595">
        <v>709</v>
      </c>
      <c r="J4595">
        <v>189</v>
      </c>
      <c r="L4595">
        <v>4</v>
      </c>
      <c r="M4595" t="s">
        <v>487</v>
      </c>
      <c r="N4595" t="s">
        <v>488</v>
      </c>
      <c r="O4595" t="s">
        <v>489</v>
      </c>
      <c r="P4595" s="1">
        <v>45759</v>
      </c>
      <c r="Q4595" s="1">
        <v>45751</v>
      </c>
      <c r="R4595" t="s">
        <v>498</v>
      </c>
      <c r="S4595">
        <v>635.6</v>
      </c>
      <c r="T4595">
        <v>10</v>
      </c>
    </row>
    <row r="4596" spans="1:20" x14ac:dyDescent="0.25">
      <c r="A4596" s="1">
        <v>45751</v>
      </c>
      <c r="B4596">
        <v>4155</v>
      </c>
      <c r="C4596">
        <v>2</v>
      </c>
      <c r="D4596">
        <v>2</v>
      </c>
      <c r="E4596">
        <v>3</v>
      </c>
      <c r="F4596">
        <v>3</v>
      </c>
      <c r="G4596">
        <v>2</v>
      </c>
      <c r="H4596" t="s">
        <v>491</v>
      </c>
      <c r="I4596">
        <v>685</v>
      </c>
      <c r="J4596">
        <v>78</v>
      </c>
      <c r="L4596">
        <v>1</v>
      </c>
      <c r="M4596" t="s">
        <v>487</v>
      </c>
      <c r="N4596" t="s">
        <v>488</v>
      </c>
      <c r="O4596" t="s">
        <v>489</v>
      </c>
      <c r="P4596" s="1">
        <v>45759</v>
      </c>
      <c r="Q4596" s="1">
        <v>45751</v>
      </c>
      <c r="R4596" t="s">
        <v>493</v>
      </c>
      <c r="S4596">
        <v>555.1</v>
      </c>
      <c r="T4596">
        <v>30</v>
      </c>
    </row>
    <row r="4597" spans="1:20" x14ac:dyDescent="0.25">
      <c r="A4597" s="1">
        <v>45751</v>
      </c>
      <c r="B4597">
        <v>2220</v>
      </c>
      <c r="C4597">
        <v>5</v>
      </c>
      <c r="D4597">
        <v>2</v>
      </c>
      <c r="E4597">
        <v>5</v>
      </c>
      <c r="F4597">
        <v>3</v>
      </c>
      <c r="G4597">
        <v>1</v>
      </c>
      <c r="H4597" t="s">
        <v>492</v>
      </c>
      <c r="I4597">
        <v>249</v>
      </c>
      <c r="J4597">
        <v>134</v>
      </c>
      <c r="L4597">
        <v>1</v>
      </c>
      <c r="M4597" t="s">
        <v>492</v>
      </c>
      <c r="N4597" t="s">
        <v>488</v>
      </c>
      <c r="O4597" t="s">
        <v>489</v>
      </c>
      <c r="P4597" s="1">
        <v>45755</v>
      </c>
      <c r="Q4597" s="1">
        <v>45751</v>
      </c>
      <c r="R4597" t="s">
        <v>493</v>
      </c>
      <c r="S4597">
        <v>289.10000000000002</v>
      </c>
      <c r="T4597">
        <v>30</v>
      </c>
    </row>
    <row r="4598" spans="1:20" x14ac:dyDescent="0.25">
      <c r="A4598" s="1">
        <v>45751</v>
      </c>
      <c r="B4598">
        <v>4105</v>
      </c>
      <c r="C4598">
        <v>3</v>
      </c>
      <c r="D4598">
        <v>3</v>
      </c>
      <c r="E4598">
        <v>1</v>
      </c>
      <c r="F4598">
        <v>4</v>
      </c>
      <c r="G4598">
        <v>3</v>
      </c>
      <c r="H4598" t="s">
        <v>486</v>
      </c>
      <c r="I4598">
        <v>879</v>
      </c>
      <c r="J4598">
        <v>57</v>
      </c>
      <c r="K4598" s="1">
        <v>45778</v>
      </c>
      <c r="L4598">
        <v>4</v>
      </c>
      <c r="M4598" t="s">
        <v>494</v>
      </c>
      <c r="N4598" t="s">
        <v>488</v>
      </c>
      <c r="O4598" t="s">
        <v>489</v>
      </c>
      <c r="R4598" t="s">
        <v>490</v>
      </c>
      <c r="S4598">
        <v>655.20000000000005</v>
      </c>
      <c r="T4598">
        <v>0</v>
      </c>
    </row>
    <row r="4599" spans="1:20" x14ac:dyDescent="0.25">
      <c r="A4599" s="1">
        <v>45751</v>
      </c>
      <c r="B4599">
        <v>4582</v>
      </c>
      <c r="C4599">
        <v>4</v>
      </c>
      <c r="D4599">
        <v>4</v>
      </c>
      <c r="E4599">
        <v>4</v>
      </c>
      <c r="F4599">
        <v>4</v>
      </c>
      <c r="G4599">
        <v>2</v>
      </c>
      <c r="H4599" t="s">
        <v>491</v>
      </c>
      <c r="I4599">
        <v>56</v>
      </c>
      <c r="J4599">
        <v>50</v>
      </c>
      <c r="K4599" s="1">
        <v>45768</v>
      </c>
      <c r="L4599">
        <v>9</v>
      </c>
      <c r="M4599" t="s">
        <v>494</v>
      </c>
      <c r="N4599" t="s">
        <v>488</v>
      </c>
      <c r="O4599" t="s">
        <v>497</v>
      </c>
      <c r="R4599" t="s">
        <v>490</v>
      </c>
      <c r="S4599">
        <v>74.2</v>
      </c>
      <c r="T4599">
        <v>0</v>
      </c>
    </row>
    <row r="4600" spans="1:20" x14ac:dyDescent="0.25">
      <c r="A4600" s="1">
        <v>45751</v>
      </c>
      <c r="B4600">
        <v>2720</v>
      </c>
      <c r="C4600">
        <v>2</v>
      </c>
      <c r="D4600">
        <v>2</v>
      </c>
      <c r="E4600">
        <v>1</v>
      </c>
      <c r="F4600">
        <v>2</v>
      </c>
      <c r="G4600">
        <v>1</v>
      </c>
      <c r="H4600" t="s">
        <v>491</v>
      </c>
      <c r="I4600">
        <v>213</v>
      </c>
      <c r="J4600">
        <v>125</v>
      </c>
      <c r="L4600">
        <v>10</v>
      </c>
      <c r="M4600" t="s">
        <v>494</v>
      </c>
      <c r="N4600" t="s">
        <v>488</v>
      </c>
      <c r="O4600" t="s">
        <v>497</v>
      </c>
      <c r="P4600" s="1">
        <v>45752</v>
      </c>
      <c r="Q4600" s="1">
        <v>45751</v>
      </c>
      <c r="R4600" t="s">
        <v>496</v>
      </c>
      <c r="S4600">
        <v>271.60000000000002</v>
      </c>
      <c r="T4600">
        <v>50</v>
      </c>
    </row>
    <row r="4601" spans="1:20" x14ac:dyDescent="0.25">
      <c r="A4601" s="1">
        <v>45751</v>
      </c>
      <c r="B4601">
        <v>3577</v>
      </c>
      <c r="C4601">
        <v>4</v>
      </c>
      <c r="D4601">
        <v>5</v>
      </c>
      <c r="E4601">
        <v>1</v>
      </c>
      <c r="F4601">
        <v>2</v>
      </c>
      <c r="G4601">
        <v>3</v>
      </c>
      <c r="H4601" t="s">
        <v>486</v>
      </c>
      <c r="I4601">
        <v>725</v>
      </c>
      <c r="J4601">
        <v>130</v>
      </c>
      <c r="K4601" s="1">
        <v>45764</v>
      </c>
      <c r="L4601">
        <v>10</v>
      </c>
      <c r="M4601" t="s">
        <v>487</v>
      </c>
      <c r="N4601" t="s">
        <v>488</v>
      </c>
      <c r="O4601" t="s">
        <v>497</v>
      </c>
      <c r="R4601" t="s">
        <v>490</v>
      </c>
      <c r="S4601">
        <v>598.5</v>
      </c>
      <c r="T4601">
        <v>0</v>
      </c>
    </row>
    <row r="4602" spans="1:20" x14ac:dyDescent="0.25">
      <c r="A4602" s="1">
        <v>45752</v>
      </c>
      <c r="B4602">
        <v>4016</v>
      </c>
      <c r="C4602">
        <v>4</v>
      </c>
      <c r="D4602">
        <v>5</v>
      </c>
      <c r="E4602">
        <v>3</v>
      </c>
      <c r="F4602">
        <v>3</v>
      </c>
      <c r="G4602">
        <v>1</v>
      </c>
      <c r="H4602" t="s">
        <v>491</v>
      </c>
      <c r="I4602">
        <v>382</v>
      </c>
      <c r="J4602">
        <v>69</v>
      </c>
      <c r="K4602" s="1">
        <v>45772</v>
      </c>
      <c r="L4602">
        <v>6</v>
      </c>
      <c r="M4602" t="s">
        <v>492</v>
      </c>
      <c r="N4602" t="s">
        <v>488</v>
      </c>
      <c r="O4602" t="s">
        <v>497</v>
      </c>
      <c r="R4602" t="s">
        <v>490</v>
      </c>
      <c r="S4602">
        <v>315.7</v>
      </c>
      <c r="T4602">
        <v>0</v>
      </c>
    </row>
    <row r="4603" spans="1:20" x14ac:dyDescent="0.25">
      <c r="A4603" s="1">
        <v>45752</v>
      </c>
      <c r="B4603">
        <v>570</v>
      </c>
      <c r="C4603">
        <v>2</v>
      </c>
      <c r="D4603">
        <v>3</v>
      </c>
      <c r="E4603">
        <v>5</v>
      </c>
      <c r="F4603">
        <v>5</v>
      </c>
      <c r="G4603">
        <v>1</v>
      </c>
      <c r="H4603" t="s">
        <v>486</v>
      </c>
      <c r="I4603">
        <v>682</v>
      </c>
      <c r="J4603">
        <v>145</v>
      </c>
      <c r="K4603" s="1">
        <v>45762</v>
      </c>
      <c r="L4603">
        <v>1</v>
      </c>
      <c r="M4603" t="s">
        <v>492</v>
      </c>
      <c r="N4603" t="s">
        <v>488</v>
      </c>
      <c r="O4603" t="s">
        <v>497</v>
      </c>
      <c r="R4603" t="s">
        <v>490</v>
      </c>
      <c r="S4603">
        <v>578.9</v>
      </c>
      <c r="T4603">
        <v>0</v>
      </c>
    </row>
    <row r="4604" spans="1:20" x14ac:dyDescent="0.25">
      <c r="A4604" s="1">
        <v>45752</v>
      </c>
      <c r="B4604">
        <v>2962</v>
      </c>
      <c r="C4604">
        <v>3</v>
      </c>
      <c r="D4604">
        <v>2</v>
      </c>
      <c r="E4604">
        <v>3</v>
      </c>
      <c r="F4604">
        <v>3</v>
      </c>
      <c r="G4604">
        <v>3</v>
      </c>
      <c r="H4604" t="s">
        <v>486</v>
      </c>
      <c r="I4604">
        <v>224</v>
      </c>
      <c r="J4604">
        <v>177</v>
      </c>
      <c r="K4604" s="1">
        <v>45766</v>
      </c>
      <c r="L4604">
        <v>8</v>
      </c>
      <c r="M4604" t="s">
        <v>494</v>
      </c>
      <c r="N4604" t="s">
        <v>488</v>
      </c>
      <c r="O4604" t="s">
        <v>489</v>
      </c>
      <c r="R4604" t="s">
        <v>490</v>
      </c>
      <c r="S4604">
        <v>280.7</v>
      </c>
      <c r="T4604">
        <v>0</v>
      </c>
    </row>
    <row r="4605" spans="1:20" x14ac:dyDescent="0.25">
      <c r="A4605" s="1">
        <v>45752</v>
      </c>
      <c r="B4605">
        <v>3110</v>
      </c>
      <c r="C4605">
        <v>3</v>
      </c>
      <c r="D4605">
        <v>3</v>
      </c>
      <c r="E4605">
        <v>2</v>
      </c>
      <c r="F4605">
        <v>3</v>
      </c>
      <c r="G4605">
        <v>2</v>
      </c>
      <c r="H4605" t="s">
        <v>492</v>
      </c>
      <c r="I4605">
        <v>813</v>
      </c>
      <c r="J4605">
        <v>122</v>
      </c>
      <c r="K4605" s="1">
        <v>45770</v>
      </c>
      <c r="L4605">
        <v>9</v>
      </c>
      <c r="M4605" t="s">
        <v>487</v>
      </c>
      <c r="N4605" t="s">
        <v>488</v>
      </c>
      <c r="O4605" t="s">
        <v>497</v>
      </c>
      <c r="R4605" t="s">
        <v>490</v>
      </c>
      <c r="S4605">
        <v>654.5</v>
      </c>
      <c r="T4605">
        <v>0</v>
      </c>
    </row>
    <row r="4606" spans="1:20" x14ac:dyDescent="0.25">
      <c r="A4606" s="1">
        <v>45752</v>
      </c>
      <c r="B4606">
        <v>769</v>
      </c>
      <c r="C4606">
        <v>4</v>
      </c>
      <c r="D4606">
        <v>5</v>
      </c>
      <c r="E4606">
        <v>5</v>
      </c>
      <c r="F4606">
        <v>2</v>
      </c>
      <c r="G4606">
        <v>3</v>
      </c>
      <c r="H4606" t="s">
        <v>492</v>
      </c>
      <c r="I4606">
        <v>673</v>
      </c>
      <c r="J4606">
        <v>182</v>
      </c>
      <c r="L4606">
        <v>2</v>
      </c>
      <c r="M4606" t="s">
        <v>492</v>
      </c>
      <c r="N4606" t="s">
        <v>488</v>
      </c>
      <c r="O4606" t="s">
        <v>489</v>
      </c>
      <c r="P4606" s="1">
        <v>45759</v>
      </c>
      <c r="Q4606" s="1">
        <v>45752</v>
      </c>
      <c r="R4606" t="s">
        <v>498</v>
      </c>
      <c r="S4606">
        <v>605.5</v>
      </c>
      <c r="T4606">
        <v>10</v>
      </c>
    </row>
    <row r="4607" spans="1:20" x14ac:dyDescent="0.25">
      <c r="A4607" s="1">
        <v>45752</v>
      </c>
      <c r="B4607">
        <v>1557</v>
      </c>
      <c r="C4607">
        <v>1</v>
      </c>
      <c r="D4607">
        <v>3</v>
      </c>
      <c r="E4607">
        <v>5</v>
      </c>
      <c r="F4607">
        <v>5</v>
      </c>
      <c r="G4607">
        <v>1</v>
      </c>
      <c r="H4607" t="s">
        <v>486</v>
      </c>
      <c r="I4607">
        <v>988</v>
      </c>
      <c r="J4607">
        <v>78</v>
      </c>
      <c r="L4607">
        <v>6</v>
      </c>
      <c r="M4607" t="s">
        <v>494</v>
      </c>
      <c r="N4607" t="s">
        <v>488</v>
      </c>
      <c r="O4607" t="s">
        <v>489</v>
      </c>
      <c r="P4607" s="1">
        <v>45758</v>
      </c>
      <c r="Q4607" s="1">
        <v>45752</v>
      </c>
      <c r="R4607" t="s">
        <v>496</v>
      </c>
      <c r="S4607">
        <v>781.2</v>
      </c>
      <c r="T4607">
        <v>50</v>
      </c>
    </row>
    <row r="4608" spans="1:20" x14ac:dyDescent="0.25">
      <c r="A4608" s="1">
        <v>45752</v>
      </c>
      <c r="B4608">
        <v>4409</v>
      </c>
      <c r="C4608">
        <v>3</v>
      </c>
      <c r="D4608">
        <v>2</v>
      </c>
      <c r="E4608">
        <v>5</v>
      </c>
      <c r="F4608">
        <v>5</v>
      </c>
      <c r="G4608">
        <v>3</v>
      </c>
      <c r="H4608" t="s">
        <v>486</v>
      </c>
      <c r="I4608">
        <v>221</v>
      </c>
      <c r="J4608">
        <v>140</v>
      </c>
      <c r="L4608">
        <v>7</v>
      </c>
      <c r="M4608" t="s">
        <v>494</v>
      </c>
      <c r="N4608" t="s">
        <v>488</v>
      </c>
      <c r="O4608" t="s">
        <v>497</v>
      </c>
      <c r="P4608" s="1">
        <v>45757</v>
      </c>
      <c r="Q4608" s="1">
        <v>45752</v>
      </c>
      <c r="R4608" t="s">
        <v>496</v>
      </c>
      <c r="S4608">
        <v>287.7</v>
      </c>
      <c r="T4608">
        <v>50</v>
      </c>
    </row>
    <row r="4609" spans="1:20" x14ac:dyDescent="0.25">
      <c r="A4609" s="1">
        <v>45752</v>
      </c>
      <c r="B4609">
        <v>2161</v>
      </c>
      <c r="C4609">
        <v>4</v>
      </c>
      <c r="D4609">
        <v>2</v>
      </c>
      <c r="E4609">
        <v>3</v>
      </c>
      <c r="F4609">
        <v>2</v>
      </c>
      <c r="G4609">
        <v>1</v>
      </c>
      <c r="H4609" t="s">
        <v>491</v>
      </c>
      <c r="I4609">
        <v>271</v>
      </c>
      <c r="J4609">
        <v>164</v>
      </c>
      <c r="L4609">
        <v>1</v>
      </c>
      <c r="M4609" t="s">
        <v>492</v>
      </c>
      <c r="N4609" t="s">
        <v>488</v>
      </c>
      <c r="O4609" t="s">
        <v>489</v>
      </c>
      <c r="P4609" s="1">
        <v>45756</v>
      </c>
      <c r="Q4609" s="1">
        <v>45752</v>
      </c>
      <c r="R4609" t="s">
        <v>496</v>
      </c>
      <c r="S4609">
        <v>339.5</v>
      </c>
      <c r="T4609">
        <v>50</v>
      </c>
    </row>
    <row r="4610" spans="1:20" x14ac:dyDescent="0.25">
      <c r="A4610" s="1">
        <v>45752</v>
      </c>
      <c r="B4610">
        <v>3609</v>
      </c>
      <c r="C4610">
        <v>5</v>
      </c>
      <c r="D4610">
        <v>5</v>
      </c>
      <c r="E4610">
        <v>1</v>
      </c>
      <c r="F4610">
        <v>1</v>
      </c>
      <c r="G4610">
        <v>3</v>
      </c>
      <c r="H4610" t="s">
        <v>486</v>
      </c>
      <c r="I4610">
        <v>903</v>
      </c>
      <c r="J4610">
        <v>114</v>
      </c>
      <c r="L4610">
        <v>5</v>
      </c>
      <c r="M4610" t="s">
        <v>492</v>
      </c>
      <c r="N4610" t="s">
        <v>488</v>
      </c>
      <c r="O4610" t="s">
        <v>489</v>
      </c>
      <c r="P4610" s="1">
        <v>45758</v>
      </c>
      <c r="Q4610" s="1">
        <v>45752</v>
      </c>
      <c r="R4610" t="s">
        <v>496</v>
      </c>
      <c r="S4610">
        <v>746.9</v>
      </c>
      <c r="T4610">
        <v>50</v>
      </c>
    </row>
    <row r="4611" spans="1:20" x14ac:dyDescent="0.25">
      <c r="A4611" s="1">
        <v>45752</v>
      </c>
      <c r="B4611">
        <v>2878</v>
      </c>
      <c r="C4611">
        <v>5</v>
      </c>
      <c r="D4611">
        <v>1</v>
      </c>
      <c r="E4611">
        <v>1</v>
      </c>
      <c r="F4611">
        <v>2</v>
      </c>
      <c r="G4611">
        <v>2</v>
      </c>
      <c r="H4611" t="s">
        <v>486</v>
      </c>
      <c r="I4611">
        <v>427</v>
      </c>
      <c r="J4611">
        <v>168</v>
      </c>
      <c r="L4611">
        <v>5</v>
      </c>
      <c r="M4611" t="s">
        <v>492</v>
      </c>
      <c r="N4611" t="s">
        <v>488</v>
      </c>
      <c r="O4611" t="s">
        <v>497</v>
      </c>
      <c r="P4611" s="1">
        <v>45760</v>
      </c>
      <c r="Q4611" s="1">
        <v>45752</v>
      </c>
      <c r="R4611" t="s">
        <v>498</v>
      </c>
      <c r="S4611">
        <v>423.5</v>
      </c>
      <c r="T4611">
        <v>10</v>
      </c>
    </row>
    <row r="4612" spans="1:20" x14ac:dyDescent="0.25">
      <c r="A4612" s="1">
        <v>45753</v>
      </c>
      <c r="B4612">
        <v>3354</v>
      </c>
      <c r="C4612">
        <v>1</v>
      </c>
      <c r="D4612">
        <v>1</v>
      </c>
      <c r="E4612">
        <v>1</v>
      </c>
      <c r="F4612">
        <v>4</v>
      </c>
      <c r="G4612">
        <v>3</v>
      </c>
      <c r="H4612" t="s">
        <v>491</v>
      </c>
      <c r="I4612">
        <v>523</v>
      </c>
      <c r="J4612">
        <v>113</v>
      </c>
      <c r="K4612" s="1">
        <v>45772</v>
      </c>
      <c r="L4612">
        <v>3</v>
      </c>
      <c r="M4612" t="s">
        <v>487</v>
      </c>
      <c r="N4612" t="s">
        <v>488</v>
      </c>
      <c r="O4612" t="s">
        <v>497</v>
      </c>
      <c r="R4612" t="s">
        <v>490</v>
      </c>
      <c r="S4612">
        <v>445.2</v>
      </c>
      <c r="T4612">
        <v>0</v>
      </c>
    </row>
    <row r="4613" spans="1:20" x14ac:dyDescent="0.25">
      <c r="A4613" s="1">
        <v>45753</v>
      </c>
      <c r="B4613">
        <v>307</v>
      </c>
      <c r="C4613">
        <v>4</v>
      </c>
      <c r="D4613">
        <v>4</v>
      </c>
      <c r="E4613">
        <v>1</v>
      </c>
      <c r="F4613">
        <v>5</v>
      </c>
      <c r="G4613">
        <v>3</v>
      </c>
      <c r="H4613" t="s">
        <v>486</v>
      </c>
      <c r="I4613">
        <v>978</v>
      </c>
      <c r="J4613">
        <v>71</v>
      </c>
      <c r="L4613">
        <v>2</v>
      </c>
      <c r="M4613" t="s">
        <v>494</v>
      </c>
      <c r="N4613" t="s">
        <v>488</v>
      </c>
      <c r="O4613" t="s">
        <v>497</v>
      </c>
      <c r="P4613" s="1">
        <v>45759</v>
      </c>
      <c r="Q4613" s="1">
        <v>45753</v>
      </c>
      <c r="R4613" t="s">
        <v>496</v>
      </c>
      <c r="S4613">
        <v>769.3</v>
      </c>
      <c r="T4613">
        <v>50</v>
      </c>
    </row>
    <row r="4614" spans="1:20" x14ac:dyDescent="0.25">
      <c r="A4614" s="1">
        <v>45753</v>
      </c>
      <c r="B4614">
        <v>4270</v>
      </c>
      <c r="C4614">
        <v>5</v>
      </c>
      <c r="D4614">
        <v>5</v>
      </c>
      <c r="E4614">
        <v>1</v>
      </c>
      <c r="F4614">
        <v>2</v>
      </c>
      <c r="G4614">
        <v>2</v>
      </c>
      <c r="H4614" t="s">
        <v>486</v>
      </c>
      <c r="I4614">
        <v>531</v>
      </c>
      <c r="J4614">
        <v>161</v>
      </c>
      <c r="K4614" s="1">
        <v>45768</v>
      </c>
      <c r="L4614">
        <v>1</v>
      </c>
      <c r="M4614" t="s">
        <v>492</v>
      </c>
      <c r="N4614" t="s">
        <v>488</v>
      </c>
      <c r="O4614" t="s">
        <v>489</v>
      </c>
      <c r="R4614" t="s">
        <v>490</v>
      </c>
      <c r="S4614">
        <v>484.4</v>
      </c>
      <c r="T4614">
        <v>0</v>
      </c>
    </row>
    <row r="4615" spans="1:20" x14ac:dyDescent="0.25">
      <c r="A4615" s="1">
        <v>45753</v>
      </c>
      <c r="B4615">
        <v>9</v>
      </c>
      <c r="C4615">
        <v>3</v>
      </c>
      <c r="D4615">
        <v>4</v>
      </c>
      <c r="E4615">
        <v>2</v>
      </c>
      <c r="F4615">
        <v>3</v>
      </c>
      <c r="G4615">
        <v>1</v>
      </c>
      <c r="H4615" t="s">
        <v>492</v>
      </c>
      <c r="I4615">
        <v>577</v>
      </c>
      <c r="J4615">
        <v>35</v>
      </c>
      <c r="K4615" s="1">
        <v>45768</v>
      </c>
      <c r="L4615">
        <v>6</v>
      </c>
      <c r="M4615" t="s">
        <v>487</v>
      </c>
      <c r="N4615" t="s">
        <v>488</v>
      </c>
      <c r="O4615" t="s">
        <v>497</v>
      </c>
      <c r="R4615" t="s">
        <v>490</v>
      </c>
      <c r="S4615">
        <v>428.4</v>
      </c>
      <c r="T4615">
        <v>0</v>
      </c>
    </row>
    <row r="4616" spans="1:20" x14ac:dyDescent="0.25">
      <c r="A4616" s="1">
        <v>45753</v>
      </c>
      <c r="B4616">
        <v>3008</v>
      </c>
      <c r="C4616">
        <v>4</v>
      </c>
      <c r="D4616">
        <v>5</v>
      </c>
      <c r="E4616">
        <v>4</v>
      </c>
      <c r="F4616">
        <v>3</v>
      </c>
      <c r="G4616">
        <v>3</v>
      </c>
      <c r="H4616" t="s">
        <v>486</v>
      </c>
      <c r="I4616">
        <v>986</v>
      </c>
      <c r="J4616">
        <v>74</v>
      </c>
      <c r="L4616">
        <v>7</v>
      </c>
      <c r="M4616" t="s">
        <v>487</v>
      </c>
      <c r="N4616" t="s">
        <v>488</v>
      </c>
      <c r="O4616" t="s">
        <v>497</v>
      </c>
      <c r="P4616" s="1">
        <v>45756</v>
      </c>
      <c r="Q4616" s="1">
        <v>45753</v>
      </c>
      <c r="R4616" t="s">
        <v>498</v>
      </c>
      <c r="S4616">
        <v>749</v>
      </c>
      <c r="T4616">
        <v>10</v>
      </c>
    </row>
    <row r="4617" spans="1:20" x14ac:dyDescent="0.25">
      <c r="A4617" s="1">
        <v>45753</v>
      </c>
      <c r="B4617">
        <v>4531</v>
      </c>
      <c r="C4617">
        <v>1</v>
      </c>
      <c r="D4617">
        <v>2</v>
      </c>
      <c r="E4617">
        <v>5</v>
      </c>
      <c r="F4617">
        <v>3</v>
      </c>
      <c r="G4617">
        <v>1</v>
      </c>
      <c r="H4617" t="s">
        <v>486</v>
      </c>
      <c r="I4617">
        <v>341</v>
      </c>
      <c r="J4617">
        <v>156</v>
      </c>
      <c r="L4617">
        <v>2</v>
      </c>
      <c r="M4617" t="s">
        <v>492</v>
      </c>
      <c r="N4617" t="s">
        <v>488</v>
      </c>
      <c r="O4617" t="s">
        <v>489</v>
      </c>
      <c r="P4617" s="1">
        <v>45762</v>
      </c>
      <c r="Q4617" s="1">
        <v>45753</v>
      </c>
      <c r="R4617" t="s">
        <v>496</v>
      </c>
      <c r="S4617">
        <v>382.9</v>
      </c>
      <c r="T4617">
        <v>50</v>
      </c>
    </row>
    <row r="4618" spans="1:20" x14ac:dyDescent="0.25">
      <c r="A4618" s="1">
        <v>45753</v>
      </c>
      <c r="B4618">
        <v>1891</v>
      </c>
      <c r="C4618">
        <v>1</v>
      </c>
      <c r="D4618">
        <v>5</v>
      </c>
      <c r="E4618">
        <v>4</v>
      </c>
      <c r="F4618">
        <v>2</v>
      </c>
      <c r="G4618">
        <v>3</v>
      </c>
      <c r="H4618" t="s">
        <v>491</v>
      </c>
      <c r="I4618">
        <v>828</v>
      </c>
      <c r="J4618">
        <v>155</v>
      </c>
      <c r="L4618">
        <v>2</v>
      </c>
      <c r="M4618" t="s">
        <v>492</v>
      </c>
      <c r="N4618" t="s">
        <v>488</v>
      </c>
      <c r="O4618" t="s">
        <v>497</v>
      </c>
      <c r="P4618" s="1">
        <v>45756</v>
      </c>
      <c r="Q4618" s="1">
        <v>45753</v>
      </c>
      <c r="R4618" t="s">
        <v>496</v>
      </c>
      <c r="S4618">
        <v>723.1</v>
      </c>
      <c r="T4618">
        <v>50</v>
      </c>
    </row>
    <row r="4619" spans="1:20" x14ac:dyDescent="0.25">
      <c r="A4619" s="1">
        <v>45753</v>
      </c>
      <c r="B4619">
        <v>3564</v>
      </c>
      <c r="C4619">
        <v>3</v>
      </c>
      <c r="D4619">
        <v>3</v>
      </c>
      <c r="E4619">
        <v>2</v>
      </c>
      <c r="F4619">
        <v>1</v>
      </c>
      <c r="G4619">
        <v>2</v>
      </c>
      <c r="H4619" t="s">
        <v>492</v>
      </c>
      <c r="I4619">
        <v>72</v>
      </c>
      <c r="J4619">
        <v>181</v>
      </c>
      <c r="K4619" s="1">
        <v>45761</v>
      </c>
      <c r="L4619">
        <v>5</v>
      </c>
      <c r="M4619" t="s">
        <v>492</v>
      </c>
      <c r="N4619" t="s">
        <v>488</v>
      </c>
      <c r="O4619" t="s">
        <v>489</v>
      </c>
      <c r="R4619" t="s">
        <v>490</v>
      </c>
      <c r="S4619">
        <v>177.1</v>
      </c>
      <c r="T4619">
        <v>0</v>
      </c>
    </row>
    <row r="4620" spans="1:20" x14ac:dyDescent="0.25">
      <c r="A4620" s="1">
        <v>45753</v>
      </c>
      <c r="B4620">
        <v>585</v>
      </c>
      <c r="C4620">
        <v>5</v>
      </c>
      <c r="D4620">
        <v>4</v>
      </c>
      <c r="E4620">
        <v>1</v>
      </c>
      <c r="F4620">
        <v>4</v>
      </c>
      <c r="G4620">
        <v>3</v>
      </c>
      <c r="H4620" t="s">
        <v>492</v>
      </c>
      <c r="I4620">
        <v>120</v>
      </c>
      <c r="J4620">
        <v>128</v>
      </c>
      <c r="L4620">
        <v>5</v>
      </c>
      <c r="M4620" t="s">
        <v>492</v>
      </c>
      <c r="N4620" t="s">
        <v>488</v>
      </c>
      <c r="O4620" t="s">
        <v>489</v>
      </c>
      <c r="P4620" s="1">
        <v>45757</v>
      </c>
      <c r="Q4620" s="1">
        <v>45753</v>
      </c>
      <c r="R4620" t="s">
        <v>496</v>
      </c>
      <c r="S4620">
        <v>208.6</v>
      </c>
      <c r="T4620">
        <v>50</v>
      </c>
    </row>
    <row r="4621" spans="1:20" x14ac:dyDescent="0.25">
      <c r="A4621" s="1">
        <v>45753</v>
      </c>
      <c r="B4621">
        <v>1142</v>
      </c>
      <c r="C4621">
        <v>5</v>
      </c>
      <c r="D4621">
        <v>5</v>
      </c>
      <c r="E4621">
        <v>2</v>
      </c>
      <c r="F4621">
        <v>3</v>
      </c>
      <c r="G4621">
        <v>1</v>
      </c>
      <c r="H4621" t="s">
        <v>486</v>
      </c>
      <c r="I4621">
        <v>497</v>
      </c>
      <c r="J4621">
        <v>180</v>
      </c>
      <c r="L4621">
        <v>3</v>
      </c>
      <c r="M4621" t="s">
        <v>487</v>
      </c>
      <c r="N4621" t="s">
        <v>488</v>
      </c>
      <c r="O4621" t="s">
        <v>497</v>
      </c>
      <c r="P4621" s="1">
        <v>45758</v>
      </c>
      <c r="Q4621" s="1">
        <v>45753</v>
      </c>
      <c r="R4621" t="s">
        <v>496</v>
      </c>
      <c r="S4621">
        <v>508.9</v>
      </c>
      <c r="T4621">
        <v>50</v>
      </c>
    </row>
    <row r="4622" spans="1:20" x14ac:dyDescent="0.25">
      <c r="A4622" s="1">
        <v>45754</v>
      </c>
      <c r="B4622">
        <v>2586</v>
      </c>
      <c r="C4622">
        <v>1</v>
      </c>
      <c r="D4622">
        <v>4</v>
      </c>
      <c r="E4622">
        <v>2</v>
      </c>
      <c r="F4622">
        <v>2</v>
      </c>
      <c r="G4622">
        <v>1</v>
      </c>
      <c r="H4622" t="s">
        <v>492</v>
      </c>
      <c r="I4622">
        <v>117</v>
      </c>
      <c r="J4622">
        <v>113</v>
      </c>
      <c r="L4622">
        <v>3</v>
      </c>
      <c r="M4622" t="s">
        <v>492</v>
      </c>
      <c r="N4622" t="s">
        <v>488</v>
      </c>
      <c r="O4622" t="s">
        <v>489</v>
      </c>
      <c r="P4622" s="1">
        <v>45756</v>
      </c>
      <c r="Q4622" s="1">
        <v>45754</v>
      </c>
      <c r="R4622" t="s">
        <v>498</v>
      </c>
      <c r="S4622">
        <v>168</v>
      </c>
      <c r="T4622">
        <v>10</v>
      </c>
    </row>
    <row r="4623" spans="1:20" x14ac:dyDescent="0.25">
      <c r="A4623" s="1">
        <v>45754</v>
      </c>
      <c r="B4623">
        <v>1714</v>
      </c>
      <c r="C4623">
        <v>2</v>
      </c>
      <c r="D4623">
        <v>5</v>
      </c>
      <c r="E4623">
        <v>4</v>
      </c>
      <c r="F4623">
        <v>1</v>
      </c>
      <c r="G4623">
        <v>2</v>
      </c>
      <c r="H4623" t="s">
        <v>492</v>
      </c>
      <c r="I4623">
        <v>691</v>
      </c>
      <c r="J4623">
        <v>26</v>
      </c>
      <c r="K4623" s="1">
        <v>45763</v>
      </c>
      <c r="L4623">
        <v>1</v>
      </c>
      <c r="M4623" t="s">
        <v>494</v>
      </c>
      <c r="N4623" t="s">
        <v>488</v>
      </c>
      <c r="O4623" t="s">
        <v>489</v>
      </c>
      <c r="R4623" t="s">
        <v>490</v>
      </c>
      <c r="S4623">
        <v>501.9</v>
      </c>
      <c r="T4623">
        <v>0</v>
      </c>
    </row>
    <row r="4624" spans="1:20" x14ac:dyDescent="0.25">
      <c r="A4624" s="1">
        <v>45754</v>
      </c>
      <c r="B4624">
        <v>2143</v>
      </c>
      <c r="C4624">
        <v>1</v>
      </c>
      <c r="D4624">
        <v>1</v>
      </c>
      <c r="E4624">
        <v>5</v>
      </c>
      <c r="F4624">
        <v>5</v>
      </c>
      <c r="G4624">
        <v>1</v>
      </c>
      <c r="H4624" t="s">
        <v>492</v>
      </c>
      <c r="I4624">
        <v>800</v>
      </c>
      <c r="J4624">
        <v>168</v>
      </c>
      <c r="L4624">
        <v>3</v>
      </c>
      <c r="M4624" t="s">
        <v>494</v>
      </c>
      <c r="N4624" t="s">
        <v>488</v>
      </c>
      <c r="O4624" t="s">
        <v>497</v>
      </c>
      <c r="P4624" s="1">
        <v>45756</v>
      </c>
      <c r="Q4624" s="1">
        <v>45754</v>
      </c>
      <c r="R4624" t="s">
        <v>498</v>
      </c>
      <c r="S4624">
        <v>684.6</v>
      </c>
      <c r="T4624">
        <v>10</v>
      </c>
    </row>
    <row r="4625" spans="1:20" x14ac:dyDescent="0.25">
      <c r="A4625" s="1">
        <v>45754</v>
      </c>
      <c r="B4625">
        <v>4393</v>
      </c>
      <c r="C4625">
        <v>1</v>
      </c>
      <c r="D4625">
        <v>4</v>
      </c>
      <c r="E4625">
        <v>3</v>
      </c>
      <c r="F4625">
        <v>5</v>
      </c>
      <c r="G4625">
        <v>2</v>
      </c>
      <c r="H4625" t="s">
        <v>491</v>
      </c>
      <c r="I4625">
        <v>432</v>
      </c>
      <c r="J4625">
        <v>152</v>
      </c>
      <c r="L4625">
        <v>9</v>
      </c>
      <c r="M4625" t="s">
        <v>492</v>
      </c>
      <c r="N4625" t="s">
        <v>488</v>
      </c>
      <c r="O4625" t="s">
        <v>497</v>
      </c>
      <c r="P4625" s="1">
        <v>45760</v>
      </c>
      <c r="Q4625" s="1">
        <v>45754</v>
      </c>
      <c r="R4625" t="s">
        <v>498</v>
      </c>
      <c r="S4625">
        <v>415.8</v>
      </c>
      <c r="T4625">
        <v>10</v>
      </c>
    </row>
    <row r="4626" spans="1:20" x14ac:dyDescent="0.25">
      <c r="A4626" s="1">
        <v>45754</v>
      </c>
      <c r="B4626">
        <v>1566</v>
      </c>
      <c r="C4626">
        <v>4</v>
      </c>
      <c r="D4626">
        <v>2</v>
      </c>
      <c r="E4626">
        <v>3</v>
      </c>
      <c r="F4626">
        <v>4</v>
      </c>
      <c r="G4626">
        <v>2</v>
      </c>
      <c r="H4626" t="s">
        <v>491</v>
      </c>
      <c r="I4626">
        <v>550</v>
      </c>
      <c r="J4626">
        <v>159</v>
      </c>
      <c r="K4626" s="1">
        <v>45781</v>
      </c>
      <c r="L4626">
        <v>2</v>
      </c>
      <c r="M4626" t="s">
        <v>492</v>
      </c>
      <c r="N4626" t="s">
        <v>488</v>
      </c>
      <c r="O4626" t="s">
        <v>497</v>
      </c>
      <c r="R4626" t="s">
        <v>490</v>
      </c>
      <c r="S4626">
        <v>496.3</v>
      </c>
      <c r="T4626">
        <v>0</v>
      </c>
    </row>
    <row r="4627" spans="1:20" x14ac:dyDescent="0.25">
      <c r="A4627" s="1">
        <v>45754</v>
      </c>
      <c r="B4627">
        <v>4456</v>
      </c>
      <c r="C4627">
        <v>3</v>
      </c>
      <c r="D4627">
        <v>2</v>
      </c>
      <c r="E4627">
        <v>5</v>
      </c>
      <c r="F4627">
        <v>2</v>
      </c>
      <c r="G4627">
        <v>1</v>
      </c>
      <c r="H4627" t="s">
        <v>492</v>
      </c>
      <c r="I4627">
        <v>605</v>
      </c>
      <c r="J4627">
        <v>100</v>
      </c>
      <c r="K4627" s="1">
        <v>45772</v>
      </c>
      <c r="L4627">
        <v>1</v>
      </c>
      <c r="M4627" t="s">
        <v>487</v>
      </c>
      <c r="N4627" t="s">
        <v>488</v>
      </c>
      <c r="O4627" t="s">
        <v>489</v>
      </c>
      <c r="R4627" t="s">
        <v>490</v>
      </c>
      <c r="S4627">
        <v>493.5</v>
      </c>
      <c r="T4627">
        <v>0</v>
      </c>
    </row>
    <row r="4628" spans="1:20" x14ac:dyDescent="0.25">
      <c r="A4628" s="1">
        <v>45754</v>
      </c>
      <c r="B4628">
        <v>4965</v>
      </c>
      <c r="C4628">
        <v>4</v>
      </c>
      <c r="D4628">
        <v>5</v>
      </c>
      <c r="E4628">
        <v>1</v>
      </c>
      <c r="F4628">
        <v>2</v>
      </c>
      <c r="G4628">
        <v>1</v>
      </c>
      <c r="H4628" t="s">
        <v>492</v>
      </c>
      <c r="I4628">
        <v>382</v>
      </c>
      <c r="J4628">
        <v>107</v>
      </c>
      <c r="K4628" s="1">
        <v>45777</v>
      </c>
      <c r="L4628">
        <v>9</v>
      </c>
      <c r="M4628" t="s">
        <v>494</v>
      </c>
      <c r="N4628" t="s">
        <v>488</v>
      </c>
      <c r="O4628" t="s">
        <v>489</v>
      </c>
      <c r="R4628" t="s">
        <v>490</v>
      </c>
      <c r="S4628">
        <v>342.3</v>
      </c>
      <c r="T4628">
        <v>0</v>
      </c>
    </row>
    <row r="4629" spans="1:20" x14ac:dyDescent="0.25">
      <c r="A4629" s="1">
        <v>45754</v>
      </c>
      <c r="B4629">
        <v>2022</v>
      </c>
      <c r="C4629">
        <v>1</v>
      </c>
      <c r="D4629">
        <v>2</v>
      </c>
      <c r="E4629">
        <v>2</v>
      </c>
      <c r="F4629">
        <v>3</v>
      </c>
      <c r="G4629">
        <v>2</v>
      </c>
      <c r="H4629" t="s">
        <v>486</v>
      </c>
      <c r="I4629">
        <v>448</v>
      </c>
      <c r="J4629">
        <v>184</v>
      </c>
      <c r="L4629">
        <v>5</v>
      </c>
      <c r="M4629" t="s">
        <v>494</v>
      </c>
      <c r="N4629" t="s">
        <v>488</v>
      </c>
      <c r="O4629" t="s">
        <v>497</v>
      </c>
      <c r="P4629" s="1">
        <v>45756</v>
      </c>
      <c r="Q4629" s="1">
        <v>45754</v>
      </c>
      <c r="R4629" t="s">
        <v>498</v>
      </c>
      <c r="S4629">
        <v>449.4</v>
      </c>
      <c r="T4629">
        <v>10</v>
      </c>
    </row>
    <row r="4630" spans="1:20" x14ac:dyDescent="0.25">
      <c r="A4630" s="1">
        <v>45754</v>
      </c>
      <c r="B4630">
        <v>1276</v>
      </c>
      <c r="C4630">
        <v>4</v>
      </c>
      <c r="D4630">
        <v>2</v>
      </c>
      <c r="E4630">
        <v>1</v>
      </c>
      <c r="F4630">
        <v>1</v>
      </c>
      <c r="G4630">
        <v>1</v>
      </c>
      <c r="H4630" t="s">
        <v>492</v>
      </c>
      <c r="I4630">
        <v>763</v>
      </c>
      <c r="J4630">
        <v>127</v>
      </c>
      <c r="L4630">
        <v>8</v>
      </c>
      <c r="M4630" t="s">
        <v>487</v>
      </c>
      <c r="N4630" t="s">
        <v>488</v>
      </c>
      <c r="O4630" t="s">
        <v>497</v>
      </c>
      <c r="P4630" s="1">
        <v>45755</v>
      </c>
      <c r="Q4630" s="1">
        <v>45754</v>
      </c>
      <c r="R4630" t="s">
        <v>493</v>
      </c>
      <c r="S4630">
        <v>644</v>
      </c>
      <c r="T4630">
        <v>30</v>
      </c>
    </row>
    <row r="4631" spans="1:20" x14ac:dyDescent="0.25">
      <c r="A4631" s="1">
        <v>45754</v>
      </c>
      <c r="B4631">
        <v>2509</v>
      </c>
      <c r="C4631">
        <v>5</v>
      </c>
      <c r="D4631">
        <v>4</v>
      </c>
      <c r="E4631">
        <v>2</v>
      </c>
      <c r="F4631">
        <v>4</v>
      </c>
      <c r="G4631">
        <v>2</v>
      </c>
      <c r="H4631" t="s">
        <v>491</v>
      </c>
      <c r="I4631">
        <v>817</v>
      </c>
      <c r="J4631">
        <v>102</v>
      </c>
      <c r="K4631" s="1">
        <v>45764</v>
      </c>
      <c r="L4631">
        <v>4</v>
      </c>
      <c r="M4631" t="s">
        <v>492</v>
      </c>
      <c r="N4631" t="s">
        <v>488</v>
      </c>
      <c r="O4631" t="s">
        <v>497</v>
      </c>
      <c r="R4631" t="s">
        <v>490</v>
      </c>
      <c r="S4631">
        <v>643.29999999999995</v>
      </c>
      <c r="T4631">
        <v>0</v>
      </c>
    </row>
    <row r="4632" spans="1:20" x14ac:dyDescent="0.25">
      <c r="A4632" s="1">
        <v>45755</v>
      </c>
      <c r="B4632">
        <v>305</v>
      </c>
      <c r="C4632">
        <v>1</v>
      </c>
      <c r="D4632">
        <v>5</v>
      </c>
      <c r="E4632">
        <v>3</v>
      </c>
      <c r="F4632">
        <v>1</v>
      </c>
      <c r="G4632">
        <v>3</v>
      </c>
      <c r="H4632" t="s">
        <v>486</v>
      </c>
      <c r="I4632">
        <v>932</v>
      </c>
      <c r="J4632">
        <v>64</v>
      </c>
      <c r="L4632">
        <v>8</v>
      </c>
      <c r="M4632" t="s">
        <v>487</v>
      </c>
      <c r="N4632" t="s">
        <v>488</v>
      </c>
      <c r="O4632" t="s">
        <v>489</v>
      </c>
      <c r="P4632" s="1">
        <v>45763</v>
      </c>
      <c r="Q4632" s="1">
        <v>45755</v>
      </c>
      <c r="R4632" t="s">
        <v>496</v>
      </c>
      <c r="S4632">
        <v>732.2</v>
      </c>
      <c r="T4632">
        <v>50</v>
      </c>
    </row>
    <row r="4633" spans="1:20" x14ac:dyDescent="0.25">
      <c r="A4633" s="1">
        <v>45755</v>
      </c>
      <c r="B4633">
        <v>420</v>
      </c>
      <c r="C4633">
        <v>5</v>
      </c>
      <c r="D4633">
        <v>4</v>
      </c>
      <c r="E4633">
        <v>5</v>
      </c>
      <c r="F4633">
        <v>4</v>
      </c>
      <c r="G4633">
        <v>1</v>
      </c>
      <c r="H4633" t="s">
        <v>491</v>
      </c>
      <c r="I4633">
        <v>928</v>
      </c>
      <c r="J4633">
        <v>99</v>
      </c>
      <c r="K4633" s="1">
        <v>45775</v>
      </c>
      <c r="L4633">
        <v>5</v>
      </c>
      <c r="M4633" t="s">
        <v>487</v>
      </c>
      <c r="N4633" t="s">
        <v>488</v>
      </c>
      <c r="O4633" t="s">
        <v>497</v>
      </c>
      <c r="R4633" t="s">
        <v>490</v>
      </c>
      <c r="S4633">
        <v>718.9</v>
      </c>
      <c r="T4633">
        <v>0</v>
      </c>
    </row>
    <row r="4634" spans="1:20" x14ac:dyDescent="0.25">
      <c r="A4634" s="1">
        <v>45755</v>
      </c>
      <c r="B4634">
        <v>4411</v>
      </c>
      <c r="C4634">
        <v>5</v>
      </c>
      <c r="D4634">
        <v>5</v>
      </c>
      <c r="E4634">
        <v>4</v>
      </c>
      <c r="F4634">
        <v>2</v>
      </c>
      <c r="G4634">
        <v>1</v>
      </c>
      <c r="H4634" t="s">
        <v>491</v>
      </c>
      <c r="I4634">
        <v>51</v>
      </c>
      <c r="J4634">
        <v>44</v>
      </c>
      <c r="K4634" s="1">
        <v>45782</v>
      </c>
      <c r="L4634">
        <v>6</v>
      </c>
      <c r="M4634" t="s">
        <v>494</v>
      </c>
      <c r="N4634" t="s">
        <v>488</v>
      </c>
      <c r="O4634" t="s">
        <v>489</v>
      </c>
      <c r="R4634" t="s">
        <v>490</v>
      </c>
      <c r="S4634">
        <v>66.5</v>
      </c>
      <c r="T4634">
        <v>0</v>
      </c>
    </row>
    <row r="4635" spans="1:20" x14ac:dyDescent="0.25">
      <c r="A4635" s="1">
        <v>45755</v>
      </c>
      <c r="B4635">
        <v>819</v>
      </c>
      <c r="C4635">
        <v>3</v>
      </c>
      <c r="D4635">
        <v>2</v>
      </c>
      <c r="E4635">
        <v>4</v>
      </c>
      <c r="F4635">
        <v>2</v>
      </c>
      <c r="G4635">
        <v>2</v>
      </c>
      <c r="H4635" t="s">
        <v>491</v>
      </c>
      <c r="I4635">
        <v>838</v>
      </c>
      <c r="J4635">
        <v>46</v>
      </c>
      <c r="K4635" s="1">
        <v>45770</v>
      </c>
      <c r="L4635">
        <v>6</v>
      </c>
      <c r="M4635" t="s">
        <v>487</v>
      </c>
      <c r="N4635" t="s">
        <v>488</v>
      </c>
      <c r="O4635" t="s">
        <v>497</v>
      </c>
      <c r="R4635" t="s">
        <v>490</v>
      </c>
      <c r="S4635">
        <v>618.79999999999995</v>
      </c>
      <c r="T4635">
        <v>0</v>
      </c>
    </row>
    <row r="4636" spans="1:20" x14ac:dyDescent="0.25">
      <c r="A4636" s="1">
        <v>45755</v>
      </c>
      <c r="B4636">
        <v>1910</v>
      </c>
      <c r="C4636">
        <v>5</v>
      </c>
      <c r="D4636">
        <v>5</v>
      </c>
      <c r="E4636">
        <v>5</v>
      </c>
      <c r="F4636">
        <v>4</v>
      </c>
      <c r="G4636">
        <v>3</v>
      </c>
      <c r="H4636" t="s">
        <v>491</v>
      </c>
      <c r="I4636">
        <v>882</v>
      </c>
      <c r="J4636">
        <v>70</v>
      </c>
      <c r="K4636" s="1">
        <v>45769</v>
      </c>
      <c r="L4636">
        <v>6</v>
      </c>
      <c r="M4636" t="s">
        <v>494</v>
      </c>
      <c r="N4636" t="s">
        <v>488</v>
      </c>
      <c r="O4636" t="s">
        <v>489</v>
      </c>
      <c r="R4636" t="s">
        <v>490</v>
      </c>
      <c r="S4636">
        <v>666.4</v>
      </c>
      <c r="T4636">
        <v>0</v>
      </c>
    </row>
    <row r="4637" spans="1:20" x14ac:dyDescent="0.25">
      <c r="A4637" s="1">
        <v>45755</v>
      </c>
      <c r="B4637">
        <v>1865</v>
      </c>
      <c r="C4637">
        <v>4</v>
      </c>
      <c r="D4637">
        <v>5</v>
      </c>
      <c r="E4637">
        <v>3</v>
      </c>
      <c r="F4637">
        <v>1</v>
      </c>
      <c r="G4637">
        <v>3</v>
      </c>
      <c r="H4637" t="s">
        <v>491</v>
      </c>
      <c r="I4637">
        <v>105</v>
      </c>
      <c r="J4637">
        <v>138</v>
      </c>
      <c r="K4637" s="1">
        <v>45762</v>
      </c>
      <c r="L4637">
        <v>2</v>
      </c>
      <c r="M4637" t="s">
        <v>494</v>
      </c>
      <c r="N4637" t="s">
        <v>488</v>
      </c>
      <c r="O4637" t="s">
        <v>489</v>
      </c>
      <c r="R4637" t="s">
        <v>490</v>
      </c>
      <c r="S4637">
        <v>170.1</v>
      </c>
      <c r="T4637">
        <v>0</v>
      </c>
    </row>
    <row r="4638" spans="1:20" x14ac:dyDescent="0.25">
      <c r="A4638" s="1">
        <v>45755</v>
      </c>
      <c r="B4638">
        <v>3477</v>
      </c>
      <c r="C4638">
        <v>4</v>
      </c>
      <c r="D4638">
        <v>3</v>
      </c>
      <c r="E4638">
        <v>2</v>
      </c>
      <c r="F4638">
        <v>5</v>
      </c>
      <c r="G4638">
        <v>1</v>
      </c>
      <c r="H4638" t="s">
        <v>486</v>
      </c>
      <c r="I4638">
        <v>151</v>
      </c>
      <c r="J4638">
        <v>189</v>
      </c>
      <c r="L4638">
        <v>10</v>
      </c>
      <c r="M4638" t="s">
        <v>487</v>
      </c>
      <c r="N4638" t="s">
        <v>488</v>
      </c>
      <c r="O4638" t="s">
        <v>497</v>
      </c>
      <c r="P4638" s="1">
        <v>45756</v>
      </c>
      <c r="Q4638" s="1">
        <v>45755</v>
      </c>
      <c r="R4638" t="s">
        <v>498</v>
      </c>
      <c r="S4638">
        <v>245</v>
      </c>
      <c r="T4638">
        <v>10</v>
      </c>
    </row>
    <row r="4639" spans="1:20" x14ac:dyDescent="0.25">
      <c r="A4639" s="1">
        <v>45755</v>
      </c>
      <c r="B4639">
        <v>3696</v>
      </c>
      <c r="C4639">
        <v>2</v>
      </c>
      <c r="D4639">
        <v>5</v>
      </c>
      <c r="E4639">
        <v>4</v>
      </c>
      <c r="F4639">
        <v>5</v>
      </c>
      <c r="G4639">
        <v>2</v>
      </c>
      <c r="H4639" t="s">
        <v>491</v>
      </c>
      <c r="I4639">
        <v>148</v>
      </c>
      <c r="J4639">
        <v>127</v>
      </c>
      <c r="L4639">
        <v>10</v>
      </c>
      <c r="M4639" t="s">
        <v>487</v>
      </c>
      <c r="N4639" t="s">
        <v>488</v>
      </c>
      <c r="O4639" t="s">
        <v>489</v>
      </c>
      <c r="P4639" s="1">
        <v>45761</v>
      </c>
      <c r="Q4639" s="1">
        <v>45755</v>
      </c>
      <c r="R4639" t="s">
        <v>496</v>
      </c>
      <c r="S4639">
        <v>227.5</v>
      </c>
      <c r="T4639">
        <v>50</v>
      </c>
    </row>
    <row r="4640" spans="1:20" x14ac:dyDescent="0.25">
      <c r="A4640" s="1">
        <v>45755</v>
      </c>
      <c r="B4640">
        <v>3528</v>
      </c>
      <c r="C4640">
        <v>3</v>
      </c>
      <c r="D4640">
        <v>3</v>
      </c>
      <c r="E4640">
        <v>3</v>
      </c>
      <c r="F4640">
        <v>3</v>
      </c>
      <c r="G4640">
        <v>2</v>
      </c>
      <c r="H4640" t="s">
        <v>492</v>
      </c>
      <c r="I4640">
        <v>270</v>
      </c>
      <c r="J4640">
        <v>189</v>
      </c>
      <c r="L4640">
        <v>9</v>
      </c>
      <c r="M4640" t="s">
        <v>492</v>
      </c>
      <c r="N4640" t="s">
        <v>488</v>
      </c>
      <c r="O4640" t="s">
        <v>489</v>
      </c>
      <c r="P4640" s="1">
        <v>45756</v>
      </c>
      <c r="Q4640" s="1">
        <v>45755</v>
      </c>
      <c r="R4640" t="s">
        <v>496</v>
      </c>
      <c r="S4640">
        <v>356.3</v>
      </c>
      <c r="T4640">
        <v>50</v>
      </c>
    </row>
    <row r="4641" spans="1:20" x14ac:dyDescent="0.25">
      <c r="A4641" s="1">
        <v>45755</v>
      </c>
      <c r="B4641">
        <v>67</v>
      </c>
      <c r="C4641">
        <v>2</v>
      </c>
      <c r="D4641">
        <v>4</v>
      </c>
      <c r="E4641">
        <v>5</v>
      </c>
      <c r="F4641">
        <v>3</v>
      </c>
      <c r="G4641">
        <v>1</v>
      </c>
      <c r="H4641" t="s">
        <v>486</v>
      </c>
      <c r="I4641">
        <v>232</v>
      </c>
      <c r="J4641">
        <v>79</v>
      </c>
      <c r="L4641">
        <v>7</v>
      </c>
      <c r="M4641" t="s">
        <v>494</v>
      </c>
      <c r="N4641" t="s">
        <v>488</v>
      </c>
      <c r="O4641" t="s">
        <v>497</v>
      </c>
      <c r="P4641" s="1">
        <v>45763</v>
      </c>
      <c r="Q4641" s="1">
        <v>45755</v>
      </c>
      <c r="R4641" t="s">
        <v>496</v>
      </c>
      <c r="S4641">
        <v>252.7</v>
      </c>
      <c r="T4641">
        <v>50</v>
      </c>
    </row>
    <row r="4642" spans="1:20" x14ac:dyDescent="0.25">
      <c r="A4642" s="1">
        <v>45756</v>
      </c>
      <c r="B4642">
        <v>3791</v>
      </c>
      <c r="C4642">
        <v>5</v>
      </c>
      <c r="D4642">
        <v>3</v>
      </c>
      <c r="E4642">
        <v>1</v>
      </c>
      <c r="F4642">
        <v>1</v>
      </c>
      <c r="G4642">
        <v>3</v>
      </c>
      <c r="H4642" t="s">
        <v>492</v>
      </c>
      <c r="I4642">
        <v>556</v>
      </c>
      <c r="J4642">
        <v>91</v>
      </c>
      <c r="K4642" s="1">
        <v>45775</v>
      </c>
      <c r="L4642">
        <v>3</v>
      </c>
      <c r="M4642" t="s">
        <v>487</v>
      </c>
      <c r="N4642" t="s">
        <v>488</v>
      </c>
      <c r="O4642" t="s">
        <v>497</v>
      </c>
      <c r="R4642" t="s">
        <v>490</v>
      </c>
      <c r="S4642">
        <v>452.9</v>
      </c>
      <c r="T4642">
        <v>0</v>
      </c>
    </row>
    <row r="4643" spans="1:20" x14ac:dyDescent="0.25">
      <c r="A4643" s="1">
        <v>45756</v>
      </c>
      <c r="B4643">
        <v>1</v>
      </c>
      <c r="C4643">
        <v>1</v>
      </c>
      <c r="D4643">
        <v>4</v>
      </c>
      <c r="E4643">
        <v>3</v>
      </c>
      <c r="F4643">
        <v>2</v>
      </c>
      <c r="G4643">
        <v>2</v>
      </c>
      <c r="H4643" t="s">
        <v>486</v>
      </c>
      <c r="I4643">
        <v>127</v>
      </c>
      <c r="J4643">
        <v>99</v>
      </c>
      <c r="L4643">
        <v>2</v>
      </c>
      <c r="M4643" t="s">
        <v>494</v>
      </c>
      <c r="N4643" t="s">
        <v>488</v>
      </c>
      <c r="O4643" t="s">
        <v>489</v>
      </c>
      <c r="P4643" s="1">
        <v>45761</v>
      </c>
      <c r="Q4643" s="1">
        <v>45756</v>
      </c>
      <c r="R4643" t="s">
        <v>493</v>
      </c>
      <c r="S4643">
        <v>179.2</v>
      </c>
      <c r="T4643">
        <v>30</v>
      </c>
    </row>
    <row r="4644" spans="1:20" x14ac:dyDescent="0.25">
      <c r="A4644" s="1">
        <v>45756</v>
      </c>
      <c r="B4644">
        <v>2757</v>
      </c>
      <c r="C4644">
        <v>4</v>
      </c>
      <c r="D4644">
        <v>5</v>
      </c>
      <c r="E4644">
        <v>3</v>
      </c>
      <c r="F4644">
        <v>1</v>
      </c>
      <c r="G4644">
        <v>2</v>
      </c>
      <c r="H4644" t="s">
        <v>492</v>
      </c>
      <c r="I4644">
        <v>991</v>
      </c>
      <c r="J4644">
        <v>91</v>
      </c>
      <c r="K4644" s="1">
        <v>45765</v>
      </c>
      <c r="L4644">
        <v>4</v>
      </c>
      <c r="M4644" t="s">
        <v>487</v>
      </c>
      <c r="N4644" t="s">
        <v>488</v>
      </c>
      <c r="O4644" t="s">
        <v>489</v>
      </c>
      <c r="R4644" t="s">
        <v>490</v>
      </c>
      <c r="S4644">
        <v>757.4</v>
      </c>
      <c r="T4644">
        <v>0</v>
      </c>
    </row>
    <row r="4645" spans="1:20" x14ac:dyDescent="0.25">
      <c r="A4645" s="1">
        <v>45756</v>
      </c>
      <c r="B4645">
        <v>1780</v>
      </c>
      <c r="C4645">
        <v>1</v>
      </c>
      <c r="D4645">
        <v>4</v>
      </c>
      <c r="E4645">
        <v>1</v>
      </c>
      <c r="F4645">
        <v>4</v>
      </c>
      <c r="G4645">
        <v>1</v>
      </c>
      <c r="H4645" t="s">
        <v>491</v>
      </c>
      <c r="I4645">
        <v>880</v>
      </c>
      <c r="J4645">
        <v>115</v>
      </c>
      <c r="K4645" s="1">
        <v>45776</v>
      </c>
      <c r="L4645">
        <v>8</v>
      </c>
      <c r="M4645" t="s">
        <v>487</v>
      </c>
      <c r="N4645" t="s">
        <v>488</v>
      </c>
      <c r="O4645" t="s">
        <v>489</v>
      </c>
      <c r="R4645" t="s">
        <v>490</v>
      </c>
      <c r="S4645">
        <v>696.5</v>
      </c>
      <c r="T4645">
        <v>0</v>
      </c>
    </row>
    <row r="4646" spans="1:20" x14ac:dyDescent="0.25">
      <c r="A4646" s="1">
        <v>45756</v>
      </c>
      <c r="B4646">
        <v>4880</v>
      </c>
      <c r="C4646">
        <v>2</v>
      </c>
      <c r="D4646">
        <v>2</v>
      </c>
      <c r="E4646">
        <v>3</v>
      </c>
      <c r="F4646">
        <v>5</v>
      </c>
      <c r="G4646">
        <v>1</v>
      </c>
      <c r="H4646" t="s">
        <v>492</v>
      </c>
      <c r="I4646">
        <v>391</v>
      </c>
      <c r="J4646">
        <v>145</v>
      </c>
      <c r="L4646">
        <v>9</v>
      </c>
      <c r="M4646" t="s">
        <v>492</v>
      </c>
      <c r="N4646" t="s">
        <v>488</v>
      </c>
      <c r="O4646" t="s">
        <v>497</v>
      </c>
      <c r="P4646" s="1">
        <v>45759</v>
      </c>
      <c r="Q4646" s="1">
        <v>45756</v>
      </c>
      <c r="R4646" t="s">
        <v>498</v>
      </c>
      <c r="S4646">
        <v>382.2</v>
      </c>
      <c r="T4646">
        <v>10</v>
      </c>
    </row>
    <row r="4647" spans="1:20" x14ac:dyDescent="0.25">
      <c r="A4647" s="1">
        <v>45756</v>
      </c>
      <c r="B4647">
        <v>1854</v>
      </c>
      <c r="C4647">
        <v>2</v>
      </c>
      <c r="D4647">
        <v>5</v>
      </c>
      <c r="E4647">
        <v>4</v>
      </c>
      <c r="F4647">
        <v>3</v>
      </c>
      <c r="G4647">
        <v>3</v>
      </c>
      <c r="H4647" t="s">
        <v>491</v>
      </c>
      <c r="I4647">
        <v>956</v>
      </c>
      <c r="J4647">
        <v>169</v>
      </c>
      <c r="L4647">
        <v>10</v>
      </c>
      <c r="M4647" t="s">
        <v>492</v>
      </c>
      <c r="N4647" t="s">
        <v>488</v>
      </c>
      <c r="O4647" t="s">
        <v>489</v>
      </c>
      <c r="P4647" s="1">
        <v>45761</v>
      </c>
      <c r="Q4647" s="1">
        <v>45756</v>
      </c>
      <c r="R4647" t="s">
        <v>498</v>
      </c>
      <c r="S4647">
        <v>794.5</v>
      </c>
      <c r="T4647">
        <v>10</v>
      </c>
    </row>
    <row r="4648" spans="1:20" x14ac:dyDescent="0.25">
      <c r="A4648" s="1">
        <v>45756</v>
      </c>
      <c r="B4648">
        <v>3323</v>
      </c>
      <c r="C4648">
        <v>4</v>
      </c>
      <c r="D4648">
        <v>3</v>
      </c>
      <c r="E4648">
        <v>4</v>
      </c>
      <c r="F4648">
        <v>1</v>
      </c>
      <c r="G4648">
        <v>3</v>
      </c>
      <c r="H4648" t="s">
        <v>486</v>
      </c>
      <c r="I4648">
        <v>872</v>
      </c>
      <c r="J4648">
        <v>115</v>
      </c>
      <c r="K4648" s="1">
        <v>45781</v>
      </c>
      <c r="L4648">
        <v>2</v>
      </c>
      <c r="M4648" t="s">
        <v>492</v>
      </c>
      <c r="N4648" t="s">
        <v>488</v>
      </c>
      <c r="O4648" t="s">
        <v>489</v>
      </c>
      <c r="R4648" t="s">
        <v>490</v>
      </c>
      <c r="S4648">
        <v>690.9</v>
      </c>
      <c r="T4648">
        <v>0</v>
      </c>
    </row>
    <row r="4649" spans="1:20" x14ac:dyDescent="0.25">
      <c r="A4649" s="1">
        <v>45756</v>
      </c>
      <c r="B4649">
        <v>770</v>
      </c>
      <c r="C4649">
        <v>2</v>
      </c>
      <c r="D4649">
        <v>1</v>
      </c>
      <c r="E4649">
        <v>4</v>
      </c>
      <c r="F4649">
        <v>1</v>
      </c>
      <c r="G4649">
        <v>2</v>
      </c>
      <c r="H4649" t="s">
        <v>491</v>
      </c>
      <c r="I4649">
        <v>518</v>
      </c>
      <c r="J4649">
        <v>158</v>
      </c>
      <c r="L4649">
        <v>6</v>
      </c>
      <c r="M4649" t="s">
        <v>487</v>
      </c>
      <c r="N4649" t="s">
        <v>488</v>
      </c>
      <c r="O4649" t="s">
        <v>497</v>
      </c>
      <c r="P4649" s="1">
        <v>45757</v>
      </c>
      <c r="Q4649" s="1">
        <v>45756</v>
      </c>
      <c r="R4649" t="s">
        <v>498</v>
      </c>
      <c r="S4649">
        <v>480.2</v>
      </c>
      <c r="T4649">
        <v>10</v>
      </c>
    </row>
    <row r="4650" spans="1:20" x14ac:dyDescent="0.25">
      <c r="A4650" s="1">
        <v>45756</v>
      </c>
      <c r="B4650">
        <v>3799</v>
      </c>
      <c r="C4650">
        <v>1</v>
      </c>
      <c r="D4650">
        <v>5</v>
      </c>
      <c r="E4650">
        <v>3</v>
      </c>
      <c r="F4650">
        <v>4</v>
      </c>
      <c r="G4650">
        <v>1</v>
      </c>
      <c r="H4650" t="s">
        <v>492</v>
      </c>
      <c r="I4650">
        <v>290</v>
      </c>
      <c r="J4650">
        <v>128</v>
      </c>
      <c r="L4650">
        <v>8</v>
      </c>
      <c r="M4650" t="s">
        <v>492</v>
      </c>
      <c r="N4650" t="s">
        <v>488</v>
      </c>
      <c r="O4650" t="s">
        <v>497</v>
      </c>
      <c r="P4650" s="1">
        <v>45757</v>
      </c>
      <c r="Q4650" s="1">
        <v>45756</v>
      </c>
      <c r="R4650" t="s">
        <v>498</v>
      </c>
      <c r="S4650">
        <v>299.60000000000002</v>
      </c>
      <c r="T4650">
        <v>10</v>
      </c>
    </row>
    <row r="4651" spans="1:20" x14ac:dyDescent="0.25">
      <c r="A4651" s="1">
        <v>45756</v>
      </c>
      <c r="B4651">
        <v>279</v>
      </c>
      <c r="C4651">
        <v>2</v>
      </c>
      <c r="D4651">
        <v>2</v>
      </c>
      <c r="E4651">
        <v>3</v>
      </c>
      <c r="F4651">
        <v>2</v>
      </c>
      <c r="G4651">
        <v>1</v>
      </c>
      <c r="H4651" t="s">
        <v>491</v>
      </c>
      <c r="I4651">
        <v>358</v>
      </c>
      <c r="J4651">
        <v>25</v>
      </c>
      <c r="L4651">
        <v>3</v>
      </c>
      <c r="M4651" t="s">
        <v>494</v>
      </c>
      <c r="N4651" t="s">
        <v>488</v>
      </c>
      <c r="O4651" t="s">
        <v>497</v>
      </c>
      <c r="P4651" s="1">
        <v>45760</v>
      </c>
      <c r="Q4651" s="1">
        <v>45756</v>
      </c>
      <c r="R4651" t="s">
        <v>496</v>
      </c>
      <c r="S4651">
        <v>303.10000000000002</v>
      </c>
      <c r="T4651">
        <v>50</v>
      </c>
    </row>
    <row r="4652" spans="1:20" x14ac:dyDescent="0.25">
      <c r="A4652" s="1">
        <v>45757</v>
      </c>
      <c r="B4652">
        <v>4772</v>
      </c>
      <c r="C4652">
        <v>1</v>
      </c>
      <c r="D4652">
        <v>4</v>
      </c>
      <c r="E4652">
        <v>3</v>
      </c>
      <c r="F4652">
        <v>2</v>
      </c>
      <c r="G4652">
        <v>1</v>
      </c>
      <c r="H4652" t="s">
        <v>491</v>
      </c>
      <c r="I4652">
        <v>809</v>
      </c>
      <c r="J4652">
        <v>41</v>
      </c>
      <c r="L4652">
        <v>9</v>
      </c>
      <c r="M4652" t="s">
        <v>494</v>
      </c>
      <c r="N4652" t="s">
        <v>488</v>
      </c>
      <c r="O4652" t="s">
        <v>497</v>
      </c>
      <c r="P4652" s="1">
        <v>45766</v>
      </c>
      <c r="Q4652" s="1">
        <v>45757</v>
      </c>
      <c r="R4652" t="s">
        <v>498</v>
      </c>
      <c r="S4652">
        <v>602</v>
      </c>
      <c r="T4652">
        <v>10</v>
      </c>
    </row>
    <row r="4653" spans="1:20" x14ac:dyDescent="0.25">
      <c r="A4653" s="1">
        <v>45757</v>
      </c>
      <c r="B4653">
        <v>4280</v>
      </c>
      <c r="C4653">
        <v>5</v>
      </c>
      <c r="D4653">
        <v>3</v>
      </c>
      <c r="E4653">
        <v>5</v>
      </c>
      <c r="F4653">
        <v>5</v>
      </c>
      <c r="G4653">
        <v>3</v>
      </c>
      <c r="H4653" t="s">
        <v>486</v>
      </c>
      <c r="I4653">
        <v>163</v>
      </c>
      <c r="J4653">
        <v>122</v>
      </c>
      <c r="K4653" s="1">
        <v>45769</v>
      </c>
      <c r="L4653">
        <v>4</v>
      </c>
      <c r="M4653" t="s">
        <v>487</v>
      </c>
      <c r="N4653" t="s">
        <v>488</v>
      </c>
      <c r="O4653" t="s">
        <v>497</v>
      </c>
      <c r="R4653" t="s">
        <v>490</v>
      </c>
      <c r="S4653">
        <v>199.5</v>
      </c>
      <c r="T4653">
        <v>0</v>
      </c>
    </row>
    <row r="4654" spans="1:20" x14ac:dyDescent="0.25">
      <c r="A4654" s="1">
        <v>45757</v>
      </c>
      <c r="B4654">
        <v>2129</v>
      </c>
      <c r="C4654">
        <v>3</v>
      </c>
      <c r="D4654">
        <v>3</v>
      </c>
      <c r="E4654">
        <v>1</v>
      </c>
      <c r="F4654">
        <v>3</v>
      </c>
      <c r="G4654">
        <v>3</v>
      </c>
      <c r="H4654" t="s">
        <v>491</v>
      </c>
      <c r="I4654">
        <v>363</v>
      </c>
      <c r="J4654">
        <v>31</v>
      </c>
      <c r="K4654" s="1">
        <v>45767</v>
      </c>
      <c r="L4654">
        <v>5</v>
      </c>
      <c r="M4654" t="s">
        <v>492</v>
      </c>
      <c r="N4654" t="s">
        <v>488</v>
      </c>
      <c r="O4654" t="s">
        <v>489</v>
      </c>
      <c r="R4654" t="s">
        <v>490</v>
      </c>
      <c r="S4654">
        <v>275.8</v>
      </c>
      <c r="T4654">
        <v>0</v>
      </c>
    </row>
    <row r="4655" spans="1:20" x14ac:dyDescent="0.25">
      <c r="A4655" s="1">
        <v>45757</v>
      </c>
      <c r="B4655">
        <v>4941</v>
      </c>
      <c r="C4655">
        <v>4</v>
      </c>
      <c r="D4655">
        <v>2</v>
      </c>
      <c r="E4655">
        <v>3</v>
      </c>
      <c r="F4655">
        <v>2</v>
      </c>
      <c r="G4655">
        <v>2</v>
      </c>
      <c r="H4655" t="s">
        <v>486</v>
      </c>
      <c r="I4655">
        <v>134</v>
      </c>
      <c r="J4655">
        <v>46</v>
      </c>
      <c r="L4655">
        <v>7</v>
      </c>
      <c r="M4655" t="s">
        <v>487</v>
      </c>
      <c r="N4655" t="s">
        <v>488</v>
      </c>
      <c r="O4655" t="s">
        <v>489</v>
      </c>
      <c r="P4655" s="1">
        <v>45766</v>
      </c>
      <c r="Q4655" s="1">
        <v>45757</v>
      </c>
      <c r="R4655" t="s">
        <v>498</v>
      </c>
      <c r="S4655">
        <v>133</v>
      </c>
      <c r="T4655">
        <v>10</v>
      </c>
    </row>
    <row r="4656" spans="1:20" x14ac:dyDescent="0.25">
      <c r="A4656" s="1">
        <v>45757</v>
      </c>
      <c r="B4656">
        <v>2338</v>
      </c>
      <c r="C4656">
        <v>2</v>
      </c>
      <c r="D4656">
        <v>2</v>
      </c>
      <c r="E4656">
        <v>1</v>
      </c>
      <c r="F4656">
        <v>2</v>
      </c>
      <c r="G4656">
        <v>1</v>
      </c>
      <c r="H4656" t="s">
        <v>492</v>
      </c>
      <c r="I4656">
        <v>912</v>
      </c>
      <c r="J4656">
        <v>148</v>
      </c>
      <c r="K4656" s="1">
        <v>45783</v>
      </c>
      <c r="L4656">
        <v>5</v>
      </c>
      <c r="M4656" t="s">
        <v>487</v>
      </c>
      <c r="N4656" t="s">
        <v>488</v>
      </c>
      <c r="O4656" t="s">
        <v>489</v>
      </c>
      <c r="R4656" t="s">
        <v>490</v>
      </c>
      <c r="S4656">
        <v>742</v>
      </c>
      <c r="T4656">
        <v>0</v>
      </c>
    </row>
    <row r="4657" spans="1:20" x14ac:dyDescent="0.25">
      <c r="A4657" s="1">
        <v>45757</v>
      </c>
      <c r="B4657">
        <v>803</v>
      </c>
      <c r="C4657">
        <v>4</v>
      </c>
      <c r="D4657">
        <v>5</v>
      </c>
      <c r="E4657">
        <v>2</v>
      </c>
      <c r="F4657">
        <v>2</v>
      </c>
      <c r="G4657">
        <v>3</v>
      </c>
      <c r="H4657" t="s">
        <v>486</v>
      </c>
      <c r="I4657">
        <v>122</v>
      </c>
      <c r="J4657">
        <v>99</v>
      </c>
      <c r="K4657" s="1">
        <v>45764</v>
      </c>
      <c r="L4657">
        <v>4</v>
      </c>
      <c r="M4657" t="s">
        <v>494</v>
      </c>
      <c r="N4657" t="s">
        <v>488</v>
      </c>
      <c r="O4657" t="s">
        <v>497</v>
      </c>
      <c r="R4657" t="s">
        <v>490</v>
      </c>
      <c r="S4657">
        <v>154.69999999999999</v>
      </c>
      <c r="T4657">
        <v>0</v>
      </c>
    </row>
    <row r="4658" spans="1:20" x14ac:dyDescent="0.25">
      <c r="A4658" s="1">
        <v>45757</v>
      </c>
      <c r="B4658">
        <v>1695</v>
      </c>
      <c r="C4658">
        <v>2</v>
      </c>
      <c r="D4658">
        <v>1</v>
      </c>
      <c r="E4658">
        <v>4</v>
      </c>
      <c r="F4658">
        <v>1</v>
      </c>
      <c r="G4658">
        <v>1</v>
      </c>
      <c r="H4658" t="s">
        <v>492</v>
      </c>
      <c r="I4658">
        <v>445</v>
      </c>
      <c r="J4658">
        <v>186</v>
      </c>
      <c r="L4658">
        <v>4</v>
      </c>
      <c r="M4658" t="s">
        <v>492</v>
      </c>
      <c r="N4658" t="s">
        <v>488</v>
      </c>
      <c r="O4658" t="s">
        <v>497</v>
      </c>
      <c r="P4658" s="1">
        <v>45758</v>
      </c>
      <c r="Q4658" s="1">
        <v>45757</v>
      </c>
      <c r="R4658" t="s">
        <v>498</v>
      </c>
      <c r="S4658">
        <v>448.7</v>
      </c>
      <c r="T4658">
        <v>10</v>
      </c>
    </row>
    <row r="4659" spans="1:20" x14ac:dyDescent="0.25">
      <c r="A4659" s="1">
        <v>45757</v>
      </c>
      <c r="B4659">
        <v>4350</v>
      </c>
      <c r="C4659">
        <v>5</v>
      </c>
      <c r="D4659">
        <v>1</v>
      </c>
      <c r="E4659">
        <v>5</v>
      </c>
      <c r="F4659">
        <v>2</v>
      </c>
      <c r="G4659">
        <v>3</v>
      </c>
      <c r="H4659" t="s">
        <v>492</v>
      </c>
      <c r="I4659">
        <v>436</v>
      </c>
      <c r="J4659">
        <v>79</v>
      </c>
      <c r="L4659">
        <v>5</v>
      </c>
      <c r="M4659" t="s">
        <v>494</v>
      </c>
      <c r="N4659" t="s">
        <v>488</v>
      </c>
      <c r="O4659" t="s">
        <v>497</v>
      </c>
      <c r="P4659" s="1">
        <v>45760</v>
      </c>
      <c r="Q4659" s="1">
        <v>45757</v>
      </c>
      <c r="R4659" t="s">
        <v>493</v>
      </c>
      <c r="S4659">
        <v>381.5</v>
      </c>
      <c r="T4659">
        <v>30</v>
      </c>
    </row>
    <row r="4660" spans="1:20" x14ac:dyDescent="0.25">
      <c r="A4660" s="1">
        <v>45757</v>
      </c>
      <c r="B4660">
        <v>347</v>
      </c>
      <c r="C4660">
        <v>1</v>
      </c>
      <c r="D4660">
        <v>4</v>
      </c>
      <c r="E4660">
        <v>1</v>
      </c>
      <c r="F4660">
        <v>4</v>
      </c>
      <c r="G4660">
        <v>1</v>
      </c>
      <c r="H4660" t="s">
        <v>491</v>
      </c>
      <c r="I4660">
        <v>449</v>
      </c>
      <c r="J4660">
        <v>135</v>
      </c>
      <c r="K4660" s="1">
        <v>45773</v>
      </c>
      <c r="L4660">
        <v>3</v>
      </c>
      <c r="M4660" t="s">
        <v>492</v>
      </c>
      <c r="N4660" t="s">
        <v>488</v>
      </c>
      <c r="O4660" t="s">
        <v>489</v>
      </c>
      <c r="R4660" t="s">
        <v>490</v>
      </c>
      <c r="S4660">
        <v>408.8</v>
      </c>
      <c r="T4660">
        <v>0</v>
      </c>
    </row>
    <row r="4661" spans="1:20" x14ac:dyDescent="0.25">
      <c r="A4661" s="1">
        <v>45757</v>
      </c>
      <c r="B4661">
        <v>3227</v>
      </c>
      <c r="C4661">
        <v>4</v>
      </c>
      <c r="D4661">
        <v>3</v>
      </c>
      <c r="E4661">
        <v>4</v>
      </c>
      <c r="F4661">
        <v>5</v>
      </c>
      <c r="G4661">
        <v>2</v>
      </c>
      <c r="H4661" t="s">
        <v>486</v>
      </c>
      <c r="I4661">
        <v>423</v>
      </c>
      <c r="J4661">
        <v>89</v>
      </c>
      <c r="K4661" s="1">
        <v>45776</v>
      </c>
      <c r="L4661">
        <v>9</v>
      </c>
      <c r="M4661" t="s">
        <v>492</v>
      </c>
      <c r="N4661" t="s">
        <v>488</v>
      </c>
      <c r="O4661" t="s">
        <v>497</v>
      </c>
      <c r="R4661" t="s">
        <v>490</v>
      </c>
      <c r="S4661">
        <v>358.4</v>
      </c>
      <c r="T4661">
        <v>0</v>
      </c>
    </row>
    <row r="4662" spans="1:20" x14ac:dyDescent="0.25">
      <c r="A4662" s="1">
        <v>45758</v>
      </c>
      <c r="B4662">
        <v>1174</v>
      </c>
      <c r="C4662">
        <v>5</v>
      </c>
      <c r="D4662">
        <v>5</v>
      </c>
      <c r="E4662">
        <v>5</v>
      </c>
      <c r="F4662">
        <v>2</v>
      </c>
      <c r="G4662">
        <v>3</v>
      </c>
      <c r="H4662" t="s">
        <v>492</v>
      </c>
      <c r="I4662">
        <v>813</v>
      </c>
      <c r="J4662">
        <v>172</v>
      </c>
      <c r="K4662" s="1">
        <v>45776</v>
      </c>
      <c r="L4662">
        <v>2</v>
      </c>
      <c r="M4662" t="s">
        <v>487</v>
      </c>
      <c r="N4662" t="s">
        <v>488</v>
      </c>
      <c r="O4662" t="s">
        <v>497</v>
      </c>
      <c r="R4662" t="s">
        <v>490</v>
      </c>
      <c r="S4662">
        <v>689.5</v>
      </c>
      <c r="T4662">
        <v>0</v>
      </c>
    </row>
    <row r="4663" spans="1:20" x14ac:dyDescent="0.25">
      <c r="A4663" s="1">
        <v>45758</v>
      </c>
      <c r="B4663">
        <v>3534</v>
      </c>
      <c r="C4663">
        <v>5</v>
      </c>
      <c r="D4663">
        <v>3</v>
      </c>
      <c r="E4663">
        <v>4</v>
      </c>
      <c r="F4663">
        <v>3</v>
      </c>
      <c r="G4663">
        <v>3</v>
      </c>
      <c r="H4663" t="s">
        <v>491</v>
      </c>
      <c r="I4663">
        <v>320</v>
      </c>
      <c r="J4663">
        <v>167</v>
      </c>
      <c r="L4663">
        <v>7</v>
      </c>
      <c r="M4663" t="s">
        <v>492</v>
      </c>
      <c r="N4663" t="s">
        <v>488</v>
      </c>
      <c r="O4663" t="s">
        <v>497</v>
      </c>
      <c r="P4663" s="1">
        <v>45762</v>
      </c>
      <c r="Q4663" s="1">
        <v>45758</v>
      </c>
      <c r="R4663" t="s">
        <v>498</v>
      </c>
      <c r="S4663">
        <v>347.9</v>
      </c>
      <c r="T4663">
        <v>10</v>
      </c>
    </row>
    <row r="4664" spans="1:20" x14ac:dyDescent="0.25">
      <c r="A4664" s="1">
        <v>45758</v>
      </c>
      <c r="B4664">
        <v>1223</v>
      </c>
      <c r="C4664">
        <v>3</v>
      </c>
      <c r="D4664">
        <v>5</v>
      </c>
      <c r="E4664">
        <v>3</v>
      </c>
      <c r="F4664">
        <v>1</v>
      </c>
      <c r="G4664">
        <v>2</v>
      </c>
      <c r="H4664" t="s">
        <v>491</v>
      </c>
      <c r="I4664">
        <v>357</v>
      </c>
      <c r="J4664">
        <v>55</v>
      </c>
      <c r="K4664" s="1">
        <v>45775</v>
      </c>
      <c r="L4664">
        <v>4</v>
      </c>
      <c r="M4664" t="s">
        <v>492</v>
      </c>
      <c r="N4664" t="s">
        <v>488</v>
      </c>
      <c r="O4664" t="s">
        <v>489</v>
      </c>
      <c r="R4664" t="s">
        <v>490</v>
      </c>
      <c r="S4664">
        <v>288.39999999999998</v>
      </c>
      <c r="T4664">
        <v>0</v>
      </c>
    </row>
    <row r="4665" spans="1:20" x14ac:dyDescent="0.25">
      <c r="A4665" s="1">
        <v>45758</v>
      </c>
      <c r="B4665">
        <v>2455</v>
      </c>
      <c r="C4665">
        <v>5</v>
      </c>
      <c r="D4665">
        <v>2</v>
      </c>
      <c r="E4665">
        <v>3</v>
      </c>
      <c r="F4665">
        <v>4</v>
      </c>
      <c r="G4665">
        <v>2</v>
      </c>
      <c r="H4665" t="s">
        <v>492</v>
      </c>
      <c r="I4665">
        <v>740</v>
      </c>
      <c r="J4665">
        <v>170</v>
      </c>
      <c r="K4665" s="1">
        <v>45768</v>
      </c>
      <c r="L4665">
        <v>8</v>
      </c>
      <c r="M4665" t="s">
        <v>487</v>
      </c>
      <c r="N4665" t="s">
        <v>488</v>
      </c>
      <c r="O4665" t="s">
        <v>497</v>
      </c>
      <c r="R4665" t="s">
        <v>490</v>
      </c>
      <c r="S4665">
        <v>637</v>
      </c>
      <c r="T4665">
        <v>0</v>
      </c>
    </row>
    <row r="4666" spans="1:20" x14ac:dyDescent="0.25">
      <c r="A4666" s="1">
        <v>45758</v>
      </c>
      <c r="B4666">
        <v>1785</v>
      </c>
      <c r="C4666">
        <v>3</v>
      </c>
      <c r="D4666">
        <v>4</v>
      </c>
      <c r="E4666">
        <v>4</v>
      </c>
      <c r="F4666">
        <v>5</v>
      </c>
      <c r="G4666">
        <v>1</v>
      </c>
      <c r="H4666" t="s">
        <v>491</v>
      </c>
      <c r="I4666">
        <v>536</v>
      </c>
      <c r="J4666">
        <v>148</v>
      </c>
      <c r="L4666">
        <v>7</v>
      </c>
      <c r="M4666" t="s">
        <v>494</v>
      </c>
      <c r="N4666" t="s">
        <v>488</v>
      </c>
      <c r="O4666" t="s">
        <v>497</v>
      </c>
      <c r="P4666" s="1">
        <v>45760</v>
      </c>
      <c r="Q4666" s="1">
        <v>45758</v>
      </c>
      <c r="R4666" t="s">
        <v>496</v>
      </c>
      <c r="S4666">
        <v>513.79999999999995</v>
      </c>
      <c r="T4666">
        <v>50</v>
      </c>
    </row>
    <row r="4667" spans="1:20" x14ac:dyDescent="0.25">
      <c r="A4667" s="1">
        <v>45758</v>
      </c>
      <c r="B4667">
        <v>3785</v>
      </c>
      <c r="C4667">
        <v>5</v>
      </c>
      <c r="D4667">
        <v>2</v>
      </c>
      <c r="E4667">
        <v>5</v>
      </c>
      <c r="F4667">
        <v>1</v>
      </c>
      <c r="G4667">
        <v>3</v>
      </c>
      <c r="H4667" t="s">
        <v>486</v>
      </c>
      <c r="I4667">
        <v>629</v>
      </c>
      <c r="J4667">
        <v>174</v>
      </c>
      <c r="K4667" s="1">
        <v>45781</v>
      </c>
      <c r="L4667">
        <v>8</v>
      </c>
      <c r="M4667" t="s">
        <v>494</v>
      </c>
      <c r="N4667" t="s">
        <v>488</v>
      </c>
      <c r="O4667" t="s">
        <v>489</v>
      </c>
      <c r="R4667" t="s">
        <v>490</v>
      </c>
      <c r="S4667">
        <v>562.1</v>
      </c>
      <c r="T4667">
        <v>0</v>
      </c>
    </row>
    <row r="4668" spans="1:20" x14ac:dyDescent="0.25">
      <c r="A4668" s="1">
        <v>45758</v>
      </c>
      <c r="B4668">
        <v>2612</v>
      </c>
      <c r="C4668">
        <v>1</v>
      </c>
      <c r="D4668">
        <v>3</v>
      </c>
      <c r="E4668">
        <v>4</v>
      </c>
      <c r="F4668">
        <v>4</v>
      </c>
      <c r="G4668">
        <v>1</v>
      </c>
      <c r="H4668" t="s">
        <v>492</v>
      </c>
      <c r="I4668">
        <v>240</v>
      </c>
      <c r="J4668">
        <v>71</v>
      </c>
      <c r="L4668">
        <v>4</v>
      </c>
      <c r="M4668" t="s">
        <v>494</v>
      </c>
      <c r="N4668" t="s">
        <v>488</v>
      </c>
      <c r="O4668" t="s">
        <v>489</v>
      </c>
      <c r="P4668" s="1">
        <v>45765</v>
      </c>
      <c r="Q4668" s="1">
        <v>45758</v>
      </c>
      <c r="R4668" t="s">
        <v>493</v>
      </c>
      <c r="S4668">
        <v>238.7</v>
      </c>
      <c r="T4668">
        <v>30</v>
      </c>
    </row>
    <row r="4669" spans="1:20" x14ac:dyDescent="0.25">
      <c r="A4669" s="1">
        <v>45758</v>
      </c>
      <c r="B4669">
        <v>145</v>
      </c>
      <c r="C4669">
        <v>5</v>
      </c>
      <c r="D4669">
        <v>4</v>
      </c>
      <c r="E4669">
        <v>2</v>
      </c>
      <c r="F4669">
        <v>1</v>
      </c>
      <c r="G4669">
        <v>1</v>
      </c>
      <c r="H4669" t="s">
        <v>492</v>
      </c>
      <c r="I4669">
        <v>751</v>
      </c>
      <c r="J4669">
        <v>149</v>
      </c>
      <c r="L4669">
        <v>2</v>
      </c>
      <c r="M4669" t="s">
        <v>492</v>
      </c>
      <c r="N4669" t="s">
        <v>488</v>
      </c>
      <c r="O4669" t="s">
        <v>489</v>
      </c>
      <c r="P4669" s="1">
        <v>45761</v>
      </c>
      <c r="Q4669" s="1">
        <v>45758</v>
      </c>
      <c r="R4669" t="s">
        <v>498</v>
      </c>
      <c r="S4669">
        <v>637</v>
      </c>
      <c r="T4669">
        <v>10</v>
      </c>
    </row>
    <row r="4670" spans="1:20" x14ac:dyDescent="0.25">
      <c r="A4670" s="1">
        <v>45758</v>
      </c>
      <c r="B4670">
        <v>578</v>
      </c>
      <c r="C4670">
        <v>1</v>
      </c>
      <c r="D4670">
        <v>5</v>
      </c>
      <c r="E4670">
        <v>5</v>
      </c>
      <c r="F4670">
        <v>5</v>
      </c>
      <c r="G4670">
        <v>1</v>
      </c>
      <c r="H4670" t="s">
        <v>491</v>
      </c>
      <c r="I4670">
        <v>75</v>
      </c>
      <c r="J4670">
        <v>168</v>
      </c>
      <c r="K4670" s="1">
        <v>45779</v>
      </c>
      <c r="L4670">
        <v>7</v>
      </c>
      <c r="M4670" t="s">
        <v>492</v>
      </c>
      <c r="N4670" t="s">
        <v>488</v>
      </c>
      <c r="O4670" t="s">
        <v>489</v>
      </c>
      <c r="R4670" t="s">
        <v>490</v>
      </c>
      <c r="S4670">
        <v>170.1</v>
      </c>
      <c r="T4670">
        <v>0</v>
      </c>
    </row>
    <row r="4671" spans="1:20" x14ac:dyDescent="0.25">
      <c r="A4671" s="1">
        <v>45758</v>
      </c>
      <c r="B4671">
        <v>1104</v>
      </c>
      <c r="C4671">
        <v>2</v>
      </c>
      <c r="D4671">
        <v>5</v>
      </c>
      <c r="E4671">
        <v>5</v>
      </c>
      <c r="F4671">
        <v>5</v>
      </c>
      <c r="G4671">
        <v>3</v>
      </c>
      <c r="H4671" t="s">
        <v>492</v>
      </c>
      <c r="I4671">
        <v>587</v>
      </c>
      <c r="J4671">
        <v>156</v>
      </c>
      <c r="L4671">
        <v>9</v>
      </c>
      <c r="M4671" t="s">
        <v>487</v>
      </c>
      <c r="N4671" t="s">
        <v>488</v>
      </c>
      <c r="O4671" t="s">
        <v>489</v>
      </c>
      <c r="P4671" s="1">
        <v>45759</v>
      </c>
      <c r="Q4671" s="1">
        <v>45758</v>
      </c>
      <c r="R4671" t="s">
        <v>493</v>
      </c>
      <c r="S4671">
        <v>541.1</v>
      </c>
      <c r="T4671">
        <v>30</v>
      </c>
    </row>
    <row r="4672" spans="1:20" x14ac:dyDescent="0.25">
      <c r="A4672" s="1">
        <v>45759</v>
      </c>
      <c r="B4672">
        <v>3614</v>
      </c>
      <c r="C4672">
        <v>5</v>
      </c>
      <c r="D4672">
        <v>4</v>
      </c>
      <c r="E4672">
        <v>4</v>
      </c>
      <c r="F4672">
        <v>2</v>
      </c>
      <c r="G4672">
        <v>2</v>
      </c>
      <c r="H4672" t="s">
        <v>492</v>
      </c>
      <c r="I4672">
        <v>752</v>
      </c>
      <c r="J4672">
        <v>130</v>
      </c>
      <c r="L4672">
        <v>6</v>
      </c>
      <c r="M4672" t="s">
        <v>487</v>
      </c>
      <c r="N4672" t="s">
        <v>488</v>
      </c>
      <c r="O4672" t="s">
        <v>489</v>
      </c>
      <c r="P4672" s="1">
        <v>45760</v>
      </c>
      <c r="Q4672" s="1">
        <v>45759</v>
      </c>
      <c r="R4672" t="s">
        <v>496</v>
      </c>
      <c r="S4672">
        <v>652.4</v>
      </c>
      <c r="T4672">
        <v>50</v>
      </c>
    </row>
    <row r="4673" spans="1:20" x14ac:dyDescent="0.25">
      <c r="A4673" s="1">
        <v>45759</v>
      </c>
      <c r="B4673">
        <v>3394</v>
      </c>
      <c r="C4673">
        <v>5</v>
      </c>
      <c r="D4673">
        <v>2</v>
      </c>
      <c r="E4673">
        <v>1</v>
      </c>
      <c r="F4673">
        <v>3</v>
      </c>
      <c r="G4673">
        <v>1</v>
      </c>
      <c r="H4673" t="s">
        <v>492</v>
      </c>
      <c r="I4673">
        <v>989</v>
      </c>
      <c r="J4673">
        <v>107</v>
      </c>
      <c r="K4673" s="1">
        <v>45786</v>
      </c>
      <c r="L4673">
        <v>7</v>
      </c>
      <c r="M4673" t="s">
        <v>487</v>
      </c>
      <c r="N4673" t="s">
        <v>488</v>
      </c>
      <c r="O4673" t="s">
        <v>489</v>
      </c>
      <c r="R4673" t="s">
        <v>490</v>
      </c>
      <c r="S4673">
        <v>767.2</v>
      </c>
      <c r="T4673">
        <v>0</v>
      </c>
    </row>
    <row r="4674" spans="1:20" x14ac:dyDescent="0.25">
      <c r="A4674" s="1">
        <v>45759</v>
      </c>
      <c r="B4674">
        <v>3651</v>
      </c>
      <c r="C4674">
        <v>2</v>
      </c>
      <c r="D4674">
        <v>4</v>
      </c>
      <c r="E4674">
        <v>4</v>
      </c>
      <c r="F4674">
        <v>2</v>
      </c>
      <c r="G4674">
        <v>3</v>
      </c>
      <c r="H4674" t="s">
        <v>486</v>
      </c>
      <c r="I4674">
        <v>223</v>
      </c>
      <c r="J4674">
        <v>67</v>
      </c>
      <c r="L4674">
        <v>6</v>
      </c>
      <c r="M4674" t="s">
        <v>494</v>
      </c>
      <c r="N4674" t="s">
        <v>488</v>
      </c>
      <c r="O4674" t="s">
        <v>489</v>
      </c>
      <c r="P4674" s="1">
        <v>45762</v>
      </c>
      <c r="Q4674" s="1">
        <v>45759</v>
      </c>
      <c r="R4674" t="s">
        <v>496</v>
      </c>
      <c r="S4674">
        <v>238</v>
      </c>
      <c r="T4674">
        <v>50</v>
      </c>
    </row>
    <row r="4675" spans="1:20" x14ac:dyDescent="0.25">
      <c r="A4675" s="1">
        <v>45759</v>
      </c>
      <c r="B4675">
        <v>1655</v>
      </c>
      <c r="C4675">
        <v>3</v>
      </c>
      <c r="D4675">
        <v>2</v>
      </c>
      <c r="E4675">
        <v>1</v>
      </c>
      <c r="F4675">
        <v>1</v>
      </c>
      <c r="G4675">
        <v>1</v>
      </c>
      <c r="H4675" t="s">
        <v>486</v>
      </c>
      <c r="I4675">
        <v>901</v>
      </c>
      <c r="J4675">
        <v>124</v>
      </c>
      <c r="K4675" s="1">
        <v>45768</v>
      </c>
      <c r="L4675">
        <v>2</v>
      </c>
      <c r="M4675" t="s">
        <v>492</v>
      </c>
      <c r="N4675" t="s">
        <v>488</v>
      </c>
      <c r="O4675" t="s">
        <v>489</v>
      </c>
      <c r="R4675" t="s">
        <v>490</v>
      </c>
      <c r="S4675">
        <v>717.5</v>
      </c>
      <c r="T4675">
        <v>0</v>
      </c>
    </row>
    <row r="4676" spans="1:20" x14ac:dyDescent="0.25">
      <c r="A4676" s="1">
        <v>45759</v>
      </c>
      <c r="B4676">
        <v>225</v>
      </c>
      <c r="C4676">
        <v>1</v>
      </c>
      <c r="D4676">
        <v>4</v>
      </c>
      <c r="E4676">
        <v>5</v>
      </c>
      <c r="F4676">
        <v>2</v>
      </c>
      <c r="G4676">
        <v>2</v>
      </c>
      <c r="H4676" t="s">
        <v>486</v>
      </c>
      <c r="I4676">
        <v>651</v>
      </c>
      <c r="J4676">
        <v>186</v>
      </c>
      <c r="L4676">
        <v>9</v>
      </c>
      <c r="M4676" t="s">
        <v>487</v>
      </c>
      <c r="N4676" t="s">
        <v>488</v>
      </c>
      <c r="O4676" t="s">
        <v>489</v>
      </c>
      <c r="P4676" s="1">
        <v>45765</v>
      </c>
      <c r="Q4676" s="1">
        <v>45759</v>
      </c>
      <c r="R4676" t="s">
        <v>496</v>
      </c>
      <c r="S4676">
        <v>620.9</v>
      </c>
      <c r="T4676">
        <v>50</v>
      </c>
    </row>
    <row r="4677" spans="1:20" x14ac:dyDescent="0.25">
      <c r="A4677" s="1">
        <v>45759</v>
      </c>
      <c r="B4677">
        <v>3689</v>
      </c>
      <c r="C4677">
        <v>2</v>
      </c>
      <c r="D4677">
        <v>2</v>
      </c>
      <c r="E4677">
        <v>3</v>
      </c>
      <c r="F4677">
        <v>5</v>
      </c>
      <c r="G4677">
        <v>2</v>
      </c>
      <c r="H4677" t="s">
        <v>486</v>
      </c>
      <c r="I4677">
        <v>75</v>
      </c>
      <c r="J4677">
        <v>61</v>
      </c>
      <c r="L4677">
        <v>5</v>
      </c>
      <c r="M4677" t="s">
        <v>492</v>
      </c>
      <c r="N4677" t="s">
        <v>488</v>
      </c>
      <c r="O4677" t="s">
        <v>489</v>
      </c>
      <c r="P4677" s="1">
        <v>45763</v>
      </c>
      <c r="Q4677" s="1">
        <v>45759</v>
      </c>
      <c r="R4677" t="s">
        <v>498</v>
      </c>
      <c r="S4677">
        <v>102.2</v>
      </c>
      <c r="T4677">
        <v>10</v>
      </c>
    </row>
    <row r="4678" spans="1:20" x14ac:dyDescent="0.25">
      <c r="A4678" s="1">
        <v>45759</v>
      </c>
      <c r="B4678">
        <v>56</v>
      </c>
      <c r="C4678">
        <v>2</v>
      </c>
      <c r="D4678">
        <v>1</v>
      </c>
      <c r="E4678">
        <v>3</v>
      </c>
      <c r="F4678">
        <v>5</v>
      </c>
      <c r="G4678">
        <v>3</v>
      </c>
      <c r="H4678" t="s">
        <v>491</v>
      </c>
      <c r="I4678">
        <v>95</v>
      </c>
      <c r="J4678">
        <v>113</v>
      </c>
      <c r="K4678" s="1">
        <v>45775</v>
      </c>
      <c r="L4678">
        <v>3</v>
      </c>
      <c r="M4678" t="s">
        <v>487</v>
      </c>
      <c r="N4678" t="s">
        <v>488</v>
      </c>
      <c r="O4678" t="s">
        <v>489</v>
      </c>
      <c r="R4678" t="s">
        <v>490</v>
      </c>
      <c r="S4678">
        <v>145.6</v>
      </c>
      <c r="T4678">
        <v>0</v>
      </c>
    </row>
    <row r="4679" spans="1:20" x14ac:dyDescent="0.25">
      <c r="A4679" s="1">
        <v>45759</v>
      </c>
      <c r="B4679">
        <v>1432</v>
      </c>
      <c r="C4679">
        <v>4</v>
      </c>
      <c r="D4679">
        <v>4</v>
      </c>
      <c r="E4679">
        <v>4</v>
      </c>
      <c r="F4679">
        <v>5</v>
      </c>
      <c r="G4679">
        <v>3</v>
      </c>
      <c r="H4679" t="s">
        <v>492</v>
      </c>
      <c r="I4679">
        <v>493</v>
      </c>
      <c r="J4679">
        <v>64</v>
      </c>
      <c r="K4679" s="1">
        <v>45786</v>
      </c>
      <c r="L4679">
        <v>4</v>
      </c>
      <c r="M4679" t="s">
        <v>487</v>
      </c>
      <c r="N4679" t="s">
        <v>488</v>
      </c>
      <c r="O4679" t="s">
        <v>489</v>
      </c>
      <c r="R4679" t="s">
        <v>490</v>
      </c>
      <c r="S4679">
        <v>389.9</v>
      </c>
      <c r="T4679">
        <v>0</v>
      </c>
    </row>
    <row r="4680" spans="1:20" x14ac:dyDescent="0.25">
      <c r="A4680" s="1">
        <v>45759</v>
      </c>
      <c r="B4680">
        <v>1508</v>
      </c>
      <c r="C4680">
        <v>2</v>
      </c>
      <c r="D4680">
        <v>2</v>
      </c>
      <c r="E4680">
        <v>1</v>
      </c>
      <c r="F4680">
        <v>2</v>
      </c>
      <c r="G4680">
        <v>2</v>
      </c>
      <c r="H4680" t="s">
        <v>486</v>
      </c>
      <c r="I4680">
        <v>775</v>
      </c>
      <c r="J4680">
        <v>149</v>
      </c>
      <c r="K4680" s="1">
        <v>45779</v>
      </c>
      <c r="L4680">
        <v>4</v>
      </c>
      <c r="M4680" t="s">
        <v>494</v>
      </c>
      <c r="N4680" t="s">
        <v>488</v>
      </c>
      <c r="O4680" t="s">
        <v>489</v>
      </c>
      <c r="R4680" t="s">
        <v>490</v>
      </c>
      <c r="S4680">
        <v>646.79999999999995</v>
      </c>
      <c r="T4680">
        <v>0</v>
      </c>
    </row>
    <row r="4681" spans="1:20" x14ac:dyDescent="0.25">
      <c r="A4681" s="1">
        <v>45759</v>
      </c>
      <c r="B4681">
        <v>2508</v>
      </c>
      <c r="C4681">
        <v>3</v>
      </c>
      <c r="D4681">
        <v>3</v>
      </c>
      <c r="E4681">
        <v>4</v>
      </c>
      <c r="F4681">
        <v>4</v>
      </c>
      <c r="G4681">
        <v>3</v>
      </c>
      <c r="H4681" t="s">
        <v>491</v>
      </c>
      <c r="I4681">
        <v>969</v>
      </c>
      <c r="J4681">
        <v>190</v>
      </c>
      <c r="L4681">
        <v>9</v>
      </c>
      <c r="M4681" t="s">
        <v>494</v>
      </c>
      <c r="N4681" t="s">
        <v>488</v>
      </c>
      <c r="O4681" t="s">
        <v>489</v>
      </c>
      <c r="P4681" s="1">
        <v>45760</v>
      </c>
      <c r="Q4681" s="1">
        <v>45759</v>
      </c>
      <c r="R4681" t="s">
        <v>493</v>
      </c>
      <c r="S4681">
        <v>832.3</v>
      </c>
      <c r="T4681">
        <v>30</v>
      </c>
    </row>
    <row r="4682" spans="1:20" x14ac:dyDescent="0.25">
      <c r="A4682" s="1">
        <v>45760</v>
      </c>
      <c r="B4682">
        <v>255</v>
      </c>
      <c r="C4682">
        <v>3</v>
      </c>
      <c r="D4682">
        <v>3</v>
      </c>
      <c r="E4682">
        <v>2</v>
      </c>
      <c r="F4682">
        <v>2</v>
      </c>
      <c r="G4682">
        <v>2</v>
      </c>
      <c r="H4682" t="s">
        <v>486</v>
      </c>
      <c r="I4682">
        <v>593</v>
      </c>
      <c r="J4682">
        <v>123</v>
      </c>
      <c r="K4682" s="1">
        <v>45785</v>
      </c>
      <c r="L4682">
        <v>5</v>
      </c>
      <c r="M4682" t="s">
        <v>492</v>
      </c>
      <c r="N4682" t="s">
        <v>488</v>
      </c>
      <c r="O4682" t="s">
        <v>489</v>
      </c>
      <c r="R4682" t="s">
        <v>490</v>
      </c>
      <c r="S4682">
        <v>501.2</v>
      </c>
      <c r="T4682">
        <v>0</v>
      </c>
    </row>
    <row r="4683" spans="1:20" x14ac:dyDescent="0.25">
      <c r="A4683" s="1">
        <v>45760</v>
      </c>
      <c r="B4683">
        <v>2774</v>
      </c>
      <c r="C4683">
        <v>3</v>
      </c>
      <c r="D4683">
        <v>4</v>
      </c>
      <c r="E4683">
        <v>4</v>
      </c>
      <c r="F4683">
        <v>2</v>
      </c>
      <c r="G4683">
        <v>1</v>
      </c>
      <c r="H4683" t="s">
        <v>491</v>
      </c>
      <c r="I4683">
        <v>454</v>
      </c>
      <c r="J4683">
        <v>126</v>
      </c>
      <c r="L4683">
        <v>2</v>
      </c>
      <c r="M4683" t="s">
        <v>492</v>
      </c>
      <c r="N4683" t="s">
        <v>488</v>
      </c>
      <c r="O4683" t="s">
        <v>489</v>
      </c>
      <c r="P4683" s="1">
        <v>45767</v>
      </c>
      <c r="Q4683" s="1">
        <v>45760</v>
      </c>
      <c r="R4683" t="s">
        <v>493</v>
      </c>
      <c r="S4683">
        <v>427</v>
      </c>
      <c r="T4683">
        <v>30</v>
      </c>
    </row>
    <row r="4684" spans="1:20" x14ac:dyDescent="0.25">
      <c r="A4684" s="1">
        <v>45760</v>
      </c>
      <c r="B4684">
        <v>4938</v>
      </c>
      <c r="C4684">
        <v>1</v>
      </c>
      <c r="D4684">
        <v>4</v>
      </c>
      <c r="E4684">
        <v>4</v>
      </c>
      <c r="F4684">
        <v>2</v>
      </c>
      <c r="G4684">
        <v>2</v>
      </c>
      <c r="H4684" t="s">
        <v>486</v>
      </c>
      <c r="I4684">
        <v>244</v>
      </c>
      <c r="J4684">
        <v>165</v>
      </c>
      <c r="K4684" s="1">
        <v>45787</v>
      </c>
      <c r="L4684">
        <v>6</v>
      </c>
      <c r="M4684" t="s">
        <v>487</v>
      </c>
      <c r="N4684" t="s">
        <v>488</v>
      </c>
      <c r="O4684" t="s">
        <v>489</v>
      </c>
      <c r="R4684" t="s">
        <v>490</v>
      </c>
      <c r="S4684">
        <v>286.3</v>
      </c>
      <c r="T4684">
        <v>0</v>
      </c>
    </row>
    <row r="4685" spans="1:20" x14ac:dyDescent="0.25">
      <c r="A4685" s="1">
        <v>45760</v>
      </c>
      <c r="B4685">
        <v>3954</v>
      </c>
      <c r="C4685">
        <v>1</v>
      </c>
      <c r="D4685">
        <v>5</v>
      </c>
      <c r="E4685">
        <v>4</v>
      </c>
      <c r="F4685">
        <v>2</v>
      </c>
      <c r="G4685">
        <v>1</v>
      </c>
      <c r="H4685" t="s">
        <v>486</v>
      </c>
      <c r="I4685">
        <v>124</v>
      </c>
      <c r="J4685">
        <v>58</v>
      </c>
      <c r="L4685">
        <v>7</v>
      </c>
      <c r="M4685" t="s">
        <v>494</v>
      </c>
      <c r="N4685" t="s">
        <v>488</v>
      </c>
      <c r="O4685" t="s">
        <v>489</v>
      </c>
      <c r="P4685" s="1">
        <v>45762</v>
      </c>
      <c r="Q4685" s="1">
        <v>45760</v>
      </c>
      <c r="R4685" t="s">
        <v>496</v>
      </c>
      <c r="S4685">
        <v>162.4</v>
      </c>
      <c r="T4685">
        <v>50</v>
      </c>
    </row>
    <row r="4686" spans="1:20" x14ac:dyDescent="0.25">
      <c r="A4686" s="1">
        <v>45760</v>
      </c>
      <c r="B4686">
        <v>429</v>
      </c>
      <c r="C4686">
        <v>5</v>
      </c>
      <c r="D4686">
        <v>2</v>
      </c>
      <c r="E4686">
        <v>4</v>
      </c>
      <c r="F4686">
        <v>5</v>
      </c>
      <c r="G4686">
        <v>3</v>
      </c>
      <c r="H4686" t="s">
        <v>492</v>
      </c>
      <c r="I4686">
        <v>908</v>
      </c>
      <c r="J4686">
        <v>153</v>
      </c>
      <c r="K4686" s="1">
        <v>45770</v>
      </c>
      <c r="L4686">
        <v>8</v>
      </c>
      <c r="M4686" t="s">
        <v>492</v>
      </c>
      <c r="N4686" t="s">
        <v>488</v>
      </c>
      <c r="O4686" t="s">
        <v>489</v>
      </c>
      <c r="R4686" t="s">
        <v>490</v>
      </c>
      <c r="S4686">
        <v>742.7</v>
      </c>
      <c r="T4686">
        <v>0</v>
      </c>
    </row>
    <row r="4687" spans="1:20" x14ac:dyDescent="0.25">
      <c r="A4687" s="1">
        <v>45760</v>
      </c>
      <c r="B4687">
        <v>175</v>
      </c>
      <c r="C4687">
        <v>2</v>
      </c>
      <c r="D4687">
        <v>4</v>
      </c>
      <c r="E4687">
        <v>1</v>
      </c>
      <c r="F4687">
        <v>3</v>
      </c>
      <c r="G4687">
        <v>1</v>
      </c>
      <c r="H4687" t="s">
        <v>486</v>
      </c>
      <c r="I4687">
        <v>805</v>
      </c>
      <c r="J4687">
        <v>189</v>
      </c>
      <c r="L4687">
        <v>5</v>
      </c>
      <c r="M4687" t="s">
        <v>494</v>
      </c>
      <c r="N4687" t="s">
        <v>488</v>
      </c>
      <c r="O4687" t="s">
        <v>489</v>
      </c>
      <c r="P4687" s="1">
        <v>45765</v>
      </c>
      <c r="Q4687" s="1">
        <v>45760</v>
      </c>
      <c r="R4687" t="s">
        <v>496</v>
      </c>
      <c r="S4687">
        <v>730.8</v>
      </c>
      <c r="T4687">
        <v>50</v>
      </c>
    </row>
    <row r="4688" spans="1:20" x14ac:dyDescent="0.25">
      <c r="A4688" s="1">
        <v>45760</v>
      </c>
      <c r="B4688">
        <v>1409</v>
      </c>
      <c r="C4688">
        <v>3</v>
      </c>
      <c r="D4688">
        <v>3</v>
      </c>
      <c r="E4688">
        <v>1</v>
      </c>
      <c r="F4688">
        <v>2</v>
      </c>
      <c r="G4688">
        <v>2</v>
      </c>
      <c r="H4688" t="s">
        <v>486</v>
      </c>
      <c r="I4688">
        <v>380</v>
      </c>
      <c r="J4688">
        <v>199</v>
      </c>
      <c r="K4688" s="1">
        <v>45780</v>
      </c>
      <c r="L4688">
        <v>8</v>
      </c>
      <c r="M4688" t="s">
        <v>492</v>
      </c>
      <c r="N4688" t="s">
        <v>488</v>
      </c>
      <c r="O4688" t="s">
        <v>489</v>
      </c>
      <c r="R4688" t="s">
        <v>490</v>
      </c>
      <c r="S4688">
        <v>405.3</v>
      </c>
      <c r="T4688">
        <v>0</v>
      </c>
    </row>
    <row r="4689" spans="1:20" x14ac:dyDescent="0.25">
      <c r="A4689" s="1">
        <v>45760</v>
      </c>
      <c r="B4689">
        <v>1681</v>
      </c>
      <c r="C4689">
        <v>2</v>
      </c>
      <c r="D4689">
        <v>3</v>
      </c>
      <c r="E4689">
        <v>1</v>
      </c>
      <c r="F4689">
        <v>2</v>
      </c>
      <c r="G4689">
        <v>3</v>
      </c>
      <c r="H4689" t="s">
        <v>491</v>
      </c>
      <c r="I4689">
        <v>604</v>
      </c>
      <c r="J4689">
        <v>46</v>
      </c>
      <c r="L4689">
        <v>8</v>
      </c>
      <c r="M4689" t="s">
        <v>492</v>
      </c>
      <c r="N4689" t="s">
        <v>488</v>
      </c>
      <c r="O4689" t="s">
        <v>489</v>
      </c>
      <c r="P4689" s="1">
        <v>45768</v>
      </c>
      <c r="Q4689" s="1">
        <v>45760</v>
      </c>
      <c r="R4689" t="s">
        <v>493</v>
      </c>
      <c r="S4689">
        <v>476</v>
      </c>
      <c r="T4689">
        <v>30</v>
      </c>
    </row>
    <row r="4690" spans="1:20" x14ac:dyDescent="0.25">
      <c r="A4690" s="1">
        <v>45760</v>
      </c>
      <c r="B4690">
        <v>4162</v>
      </c>
      <c r="C4690">
        <v>5</v>
      </c>
      <c r="D4690">
        <v>3</v>
      </c>
      <c r="E4690">
        <v>2</v>
      </c>
      <c r="F4690">
        <v>3</v>
      </c>
      <c r="G4690">
        <v>3</v>
      </c>
      <c r="H4690" t="s">
        <v>492</v>
      </c>
      <c r="I4690">
        <v>92</v>
      </c>
      <c r="J4690">
        <v>162</v>
      </c>
      <c r="L4690">
        <v>4</v>
      </c>
      <c r="M4690" t="s">
        <v>494</v>
      </c>
      <c r="N4690" t="s">
        <v>488</v>
      </c>
      <c r="O4690" t="s">
        <v>489</v>
      </c>
      <c r="P4690" s="1">
        <v>45767</v>
      </c>
      <c r="Q4690" s="1">
        <v>45760</v>
      </c>
      <c r="R4690" t="s">
        <v>498</v>
      </c>
      <c r="S4690">
        <v>184.8</v>
      </c>
      <c r="T4690">
        <v>10</v>
      </c>
    </row>
    <row r="4691" spans="1:20" x14ac:dyDescent="0.25">
      <c r="A4691" s="1">
        <v>45760</v>
      </c>
      <c r="B4691">
        <v>4770</v>
      </c>
      <c r="C4691">
        <v>5</v>
      </c>
      <c r="D4691">
        <v>2</v>
      </c>
      <c r="E4691">
        <v>2</v>
      </c>
      <c r="F4691">
        <v>2</v>
      </c>
      <c r="G4691">
        <v>2</v>
      </c>
      <c r="H4691" t="s">
        <v>492</v>
      </c>
      <c r="I4691">
        <v>160</v>
      </c>
      <c r="J4691">
        <v>38</v>
      </c>
      <c r="L4691">
        <v>7</v>
      </c>
      <c r="M4691" t="s">
        <v>492</v>
      </c>
      <c r="N4691" t="s">
        <v>488</v>
      </c>
      <c r="O4691" t="s">
        <v>489</v>
      </c>
      <c r="P4691" s="1">
        <v>45768</v>
      </c>
      <c r="Q4691" s="1">
        <v>45760</v>
      </c>
      <c r="R4691" t="s">
        <v>493</v>
      </c>
      <c r="S4691">
        <v>159.6</v>
      </c>
      <c r="T4691">
        <v>30</v>
      </c>
    </row>
    <row r="4692" spans="1:20" x14ac:dyDescent="0.25">
      <c r="A4692" s="1">
        <v>45761</v>
      </c>
      <c r="B4692">
        <v>953</v>
      </c>
      <c r="C4692">
        <v>3</v>
      </c>
      <c r="D4692">
        <v>1</v>
      </c>
      <c r="E4692">
        <v>4</v>
      </c>
      <c r="F4692">
        <v>3</v>
      </c>
      <c r="G4692">
        <v>3</v>
      </c>
      <c r="H4692" t="s">
        <v>491</v>
      </c>
      <c r="I4692">
        <v>393</v>
      </c>
      <c r="J4692">
        <v>83</v>
      </c>
      <c r="L4692">
        <v>9</v>
      </c>
      <c r="M4692" t="s">
        <v>492</v>
      </c>
      <c r="N4692" t="s">
        <v>488</v>
      </c>
      <c r="O4692" t="s">
        <v>489</v>
      </c>
      <c r="P4692" s="1">
        <v>45767</v>
      </c>
      <c r="Q4692" s="1">
        <v>45761</v>
      </c>
      <c r="R4692" t="s">
        <v>493</v>
      </c>
      <c r="S4692">
        <v>354.2</v>
      </c>
      <c r="T4692">
        <v>30</v>
      </c>
    </row>
    <row r="4693" spans="1:20" x14ac:dyDescent="0.25">
      <c r="A4693" s="1">
        <v>45761</v>
      </c>
      <c r="B4693">
        <v>1422</v>
      </c>
      <c r="C4693">
        <v>2</v>
      </c>
      <c r="D4693">
        <v>4</v>
      </c>
      <c r="E4693">
        <v>1</v>
      </c>
      <c r="F4693">
        <v>5</v>
      </c>
      <c r="G4693">
        <v>2</v>
      </c>
      <c r="H4693" t="s">
        <v>486</v>
      </c>
      <c r="I4693">
        <v>179</v>
      </c>
      <c r="J4693">
        <v>70</v>
      </c>
      <c r="K4693" s="1">
        <v>45773</v>
      </c>
      <c r="L4693">
        <v>10</v>
      </c>
      <c r="M4693" t="s">
        <v>494</v>
      </c>
      <c r="N4693" t="s">
        <v>488</v>
      </c>
      <c r="O4693" t="s">
        <v>489</v>
      </c>
      <c r="R4693" t="s">
        <v>490</v>
      </c>
      <c r="S4693">
        <v>174.3</v>
      </c>
      <c r="T4693">
        <v>0</v>
      </c>
    </row>
    <row r="4694" spans="1:20" x14ac:dyDescent="0.25">
      <c r="A4694" s="1">
        <v>45761</v>
      </c>
      <c r="B4694">
        <v>226</v>
      </c>
      <c r="C4694">
        <v>5</v>
      </c>
      <c r="D4694">
        <v>1</v>
      </c>
      <c r="E4694">
        <v>2</v>
      </c>
      <c r="F4694">
        <v>4</v>
      </c>
      <c r="G4694">
        <v>1</v>
      </c>
      <c r="H4694" t="s">
        <v>491</v>
      </c>
      <c r="I4694">
        <v>296</v>
      </c>
      <c r="J4694">
        <v>194</v>
      </c>
      <c r="L4694">
        <v>4</v>
      </c>
      <c r="M4694" t="s">
        <v>494</v>
      </c>
      <c r="N4694" t="s">
        <v>488</v>
      </c>
      <c r="O4694" t="s">
        <v>489</v>
      </c>
      <c r="P4694" s="1">
        <v>45768</v>
      </c>
      <c r="Q4694" s="1">
        <v>45761</v>
      </c>
      <c r="R4694" t="s">
        <v>498</v>
      </c>
      <c r="S4694">
        <v>350</v>
      </c>
      <c r="T4694">
        <v>10</v>
      </c>
    </row>
    <row r="4695" spans="1:20" x14ac:dyDescent="0.25">
      <c r="A4695" s="1">
        <v>45761</v>
      </c>
      <c r="B4695">
        <v>3694</v>
      </c>
      <c r="C4695">
        <v>4</v>
      </c>
      <c r="D4695">
        <v>2</v>
      </c>
      <c r="E4695">
        <v>3</v>
      </c>
      <c r="F4695">
        <v>2</v>
      </c>
      <c r="G4695">
        <v>1</v>
      </c>
      <c r="H4695" t="s">
        <v>486</v>
      </c>
      <c r="I4695">
        <v>827</v>
      </c>
      <c r="J4695">
        <v>76</v>
      </c>
      <c r="K4695" s="1">
        <v>45779</v>
      </c>
      <c r="L4695">
        <v>9</v>
      </c>
      <c r="M4695" t="s">
        <v>492</v>
      </c>
      <c r="N4695" t="s">
        <v>488</v>
      </c>
      <c r="O4695" t="s">
        <v>489</v>
      </c>
      <c r="R4695" t="s">
        <v>490</v>
      </c>
      <c r="S4695">
        <v>632.1</v>
      </c>
      <c r="T4695">
        <v>0</v>
      </c>
    </row>
    <row r="4696" spans="1:20" x14ac:dyDescent="0.25">
      <c r="A4696" s="1">
        <v>45761</v>
      </c>
      <c r="B4696">
        <v>114</v>
      </c>
      <c r="C4696">
        <v>1</v>
      </c>
      <c r="D4696">
        <v>4</v>
      </c>
      <c r="E4696">
        <v>4</v>
      </c>
      <c r="F4696">
        <v>4</v>
      </c>
      <c r="G4696">
        <v>3</v>
      </c>
      <c r="H4696" t="s">
        <v>486</v>
      </c>
      <c r="I4696">
        <v>534</v>
      </c>
      <c r="J4696">
        <v>39</v>
      </c>
      <c r="L4696">
        <v>4</v>
      </c>
      <c r="M4696" t="s">
        <v>492</v>
      </c>
      <c r="N4696" t="s">
        <v>488</v>
      </c>
      <c r="O4696" t="s">
        <v>489</v>
      </c>
      <c r="P4696" s="1">
        <v>45770</v>
      </c>
      <c r="Q4696" s="1">
        <v>45761</v>
      </c>
      <c r="R4696" t="s">
        <v>496</v>
      </c>
      <c r="S4696">
        <v>436.1</v>
      </c>
      <c r="T4696">
        <v>50</v>
      </c>
    </row>
    <row r="4697" spans="1:20" x14ac:dyDescent="0.25">
      <c r="A4697" s="1">
        <v>45761</v>
      </c>
      <c r="B4697">
        <v>4066</v>
      </c>
      <c r="C4697">
        <v>2</v>
      </c>
      <c r="D4697">
        <v>5</v>
      </c>
      <c r="E4697">
        <v>5</v>
      </c>
      <c r="F4697">
        <v>2</v>
      </c>
      <c r="G4697">
        <v>2</v>
      </c>
      <c r="H4697" t="s">
        <v>492</v>
      </c>
      <c r="I4697">
        <v>308</v>
      </c>
      <c r="J4697">
        <v>39</v>
      </c>
      <c r="K4697" s="1">
        <v>45769</v>
      </c>
      <c r="L4697">
        <v>1</v>
      </c>
      <c r="M4697" t="s">
        <v>494</v>
      </c>
      <c r="N4697" t="s">
        <v>488</v>
      </c>
      <c r="O4697" t="s">
        <v>489</v>
      </c>
      <c r="R4697" t="s">
        <v>490</v>
      </c>
      <c r="S4697">
        <v>242.9</v>
      </c>
      <c r="T4697">
        <v>0</v>
      </c>
    </row>
    <row r="4698" spans="1:20" x14ac:dyDescent="0.25">
      <c r="A4698" s="1">
        <v>45761</v>
      </c>
      <c r="B4698">
        <v>3287</v>
      </c>
      <c r="C4698">
        <v>3</v>
      </c>
      <c r="D4698">
        <v>4</v>
      </c>
      <c r="E4698">
        <v>1</v>
      </c>
      <c r="F4698">
        <v>1</v>
      </c>
      <c r="G4698">
        <v>2</v>
      </c>
      <c r="H4698" t="s">
        <v>486</v>
      </c>
      <c r="I4698">
        <v>508</v>
      </c>
      <c r="J4698">
        <v>101</v>
      </c>
      <c r="L4698">
        <v>4</v>
      </c>
      <c r="M4698" t="s">
        <v>492</v>
      </c>
      <c r="N4698" t="s">
        <v>488</v>
      </c>
      <c r="O4698" t="s">
        <v>489</v>
      </c>
      <c r="P4698" s="1">
        <v>45767</v>
      </c>
      <c r="Q4698" s="1">
        <v>45761</v>
      </c>
      <c r="R4698" t="s">
        <v>496</v>
      </c>
      <c r="S4698">
        <v>461.3</v>
      </c>
      <c r="T4698">
        <v>50</v>
      </c>
    </row>
    <row r="4699" spans="1:20" x14ac:dyDescent="0.25">
      <c r="A4699" s="1">
        <v>45761</v>
      </c>
      <c r="B4699">
        <v>4051</v>
      </c>
      <c r="C4699">
        <v>5</v>
      </c>
      <c r="D4699">
        <v>4</v>
      </c>
      <c r="E4699">
        <v>4</v>
      </c>
      <c r="F4699">
        <v>1</v>
      </c>
      <c r="G4699">
        <v>1</v>
      </c>
      <c r="H4699" t="s">
        <v>492</v>
      </c>
      <c r="I4699">
        <v>78</v>
      </c>
      <c r="J4699">
        <v>120</v>
      </c>
      <c r="L4699">
        <v>2</v>
      </c>
      <c r="M4699" t="s">
        <v>492</v>
      </c>
      <c r="N4699" t="s">
        <v>488</v>
      </c>
      <c r="O4699" t="s">
        <v>489</v>
      </c>
      <c r="P4699" s="1">
        <v>45770</v>
      </c>
      <c r="Q4699" s="1">
        <v>45761</v>
      </c>
      <c r="R4699" t="s">
        <v>496</v>
      </c>
      <c r="S4699">
        <v>173.6</v>
      </c>
      <c r="T4699">
        <v>50</v>
      </c>
    </row>
    <row r="4700" spans="1:20" x14ac:dyDescent="0.25">
      <c r="A4700" s="1">
        <v>45761</v>
      </c>
      <c r="B4700">
        <v>4777</v>
      </c>
      <c r="C4700">
        <v>5</v>
      </c>
      <c r="D4700">
        <v>4</v>
      </c>
      <c r="E4700">
        <v>4</v>
      </c>
      <c r="F4700">
        <v>5</v>
      </c>
      <c r="G4700">
        <v>1</v>
      </c>
      <c r="H4700" t="s">
        <v>492</v>
      </c>
      <c r="I4700">
        <v>564</v>
      </c>
      <c r="J4700">
        <v>57</v>
      </c>
      <c r="K4700" s="1">
        <v>45784</v>
      </c>
      <c r="L4700">
        <v>6</v>
      </c>
      <c r="M4700" t="s">
        <v>492</v>
      </c>
      <c r="N4700" t="s">
        <v>488</v>
      </c>
      <c r="O4700" t="s">
        <v>489</v>
      </c>
      <c r="R4700" t="s">
        <v>490</v>
      </c>
      <c r="S4700">
        <v>434.7</v>
      </c>
      <c r="T4700">
        <v>0</v>
      </c>
    </row>
    <row r="4701" spans="1:20" x14ac:dyDescent="0.25">
      <c r="A4701" s="1">
        <v>45761</v>
      </c>
      <c r="B4701">
        <v>4030</v>
      </c>
      <c r="C4701">
        <v>5</v>
      </c>
      <c r="D4701">
        <v>4</v>
      </c>
      <c r="E4701">
        <v>5</v>
      </c>
      <c r="F4701">
        <v>4</v>
      </c>
      <c r="G4701">
        <v>3</v>
      </c>
      <c r="H4701" t="s">
        <v>491</v>
      </c>
      <c r="I4701">
        <v>774</v>
      </c>
      <c r="J4701">
        <v>57</v>
      </c>
      <c r="K4701" s="1">
        <v>45768</v>
      </c>
      <c r="L4701">
        <v>8</v>
      </c>
      <c r="M4701" t="s">
        <v>487</v>
      </c>
      <c r="N4701" t="s">
        <v>488</v>
      </c>
      <c r="O4701" t="s">
        <v>489</v>
      </c>
      <c r="R4701" t="s">
        <v>490</v>
      </c>
      <c r="S4701">
        <v>581.70000000000005</v>
      </c>
      <c r="T4701">
        <v>0</v>
      </c>
    </row>
    <row r="4702" spans="1:20" x14ac:dyDescent="0.25">
      <c r="A4702" s="1">
        <v>45762</v>
      </c>
      <c r="B4702">
        <v>65</v>
      </c>
      <c r="C4702">
        <v>1</v>
      </c>
      <c r="D4702">
        <v>4</v>
      </c>
      <c r="E4702">
        <v>3</v>
      </c>
      <c r="F4702">
        <v>4</v>
      </c>
      <c r="G4702">
        <v>2</v>
      </c>
      <c r="H4702" t="s">
        <v>486</v>
      </c>
      <c r="I4702">
        <v>418</v>
      </c>
      <c r="J4702">
        <v>84</v>
      </c>
      <c r="L4702">
        <v>6</v>
      </c>
      <c r="M4702" t="s">
        <v>494</v>
      </c>
      <c r="N4702" t="s">
        <v>488</v>
      </c>
      <c r="O4702" t="s">
        <v>489</v>
      </c>
      <c r="P4702" s="1">
        <v>45764</v>
      </c>
      <c r="Q4702" s="1">
        <v>45762</v>
      </c>
      <c r="R4702" t="s">
        <v>496</v>
      </c>
      <c r="S4702">
        <v>386.4</v>
      </c>
      <c r="T4702">
        <v>50</v>
      </c>
    </row>
    <row r="4703" spans="1:20" x14ac:dyDescent="0.25">
      <c r="A4703" s="1">
        <v>45762</v>
      </c>
      <c r="B4703">
        <v>1687</v>
      </c>
      <c r="C4703">
        <v>2</v>
      </c>
      <c r="D4703">
        <v>2</v>
      </c>
      <c r="E4703">
        <v>2</v>
      </c>
      <c r="F4703">
        <v>3</v>
      </c>
      <c r="G4703">
        <v>3</v>
      </c>
      <c r="H4703" t="s">
        <v>491</v>
      </c>
      <c r="I4703">
        <v>563</v>
      </c>
      <c r="J4703">
        <v>95</v>
      </c>
      <c r="K4703" s="1">
        <v>45785</v>
      </c>
      <c r="L4703">
        <v>9</v>
      </c>
      <c r="M4703" t="s">
        <v>487</v>
      </c>
      <c r="N4703" t="s">
        <v>488</v>
      </c>
      <c r="O4703" t="s">
        <v>489</v>
      </c>
      <c r="R4703" t="s">
        <v>490</v>
      </c>
      <c r="S4703">
        <v>460.6</v>
      </c>
      <c r="T4703">
        <v>0</v>
      </c>
    </row>
    <row r="4704" spans="1:20" x14ac:dyDescent="0.25">
      <c r="A4704" s="1">
        <v>45762</v>
      </c>
      <c r="B4704">
        <v>3519</v>
      </c>
      <c r="C4704">
        <v>5</v>
      </c>
      <c r="D4704">
        <v>4</v>
      </c>
      <c r="E4704">
        <v>2</v>
      </c>
      <c r="F4704">
        <v>3</v>
      </c>
      <c r="G4704">
        <v>3</v>
      </c>
      <c r="H4704" t="s">
        <v>491</v>
      </c>
      <c r="I4704">
        <v>460</v>
      </c>
      <c r="J4704">
        <v>152</v>
      </c>
      <c r="K4704" s="1">
        <v>45773</v>
      </c>
      <c r="L4704">
        <v>6</v>
      </c>
      <c r="M4704" t="s">
        <v>487</v>
      </c>
      <c r="N4704" t="s">
        <v>488</v>
      </c>
      <c r="O4704" t="s">
        <v>489</v>
      </c>
      <c r="R4704" t="s">
        <v>490</v>
      </c>
      <c r="S4704">
        <v>428.4</v>
      </c>
      <c r="T4704">
        <v>0</v>
      </c>
    </row>
    <row r="4705" spans="1:20" x14ac:dyDescent="0.25">
      <c r="A4705" s="1">
        <v>45762</v>
      </c>
      <c r="B4705">
        <v>4795</v>
      </c>
      <c r="C4705">
        <v>1</v>
      </c>
      <c r="D4705">
        <v>2</v>
      </c>
      <c r="E4705">
        <v>5</v>
      </c>
      <c r="F4705">
        <v>2</v>
      </c>
      <c r="G4705">
        <v>3</v>
      </c>
      <c r="H4705" t="s">
        <v>491</v>
      </c>
      <c r="I4705">
        <v>287</v>
      </c>
      <c r="J4705">
        <v>142</v>
      </c>
      <c r="K4705" s="1">
        <v>45784</v>
      </c>
      <c r="L4705">
        <v>7</v>
      </c>
      <c r="M4705" t="s">
        <v>487</v>
      </c>
      <c r="N4705" t="s">
        <v>488</v>
      </c>
      <c r="O4705" t="s">
        <v>489</v>
      </c>
      <c r="R4705" t="s">
        <v>490</v>
      </c>
      <c r="S4705">
        <v>300.3</v>
      </c>
      <c r="T4705">
        <v>0</v>
      </c>
    </row>
    <row r="4706" spans="1:20" x14ac:dyDescent="0.25">
      <c r="A4706" s="1">
        <v>45762</v>
      </c>
      <c r="B4706">
        <v>2845</v>
      </c>
      <c r="C4706">
        <v>4</v>
      </c>
      <c r="D4706">
        <v>4</v>
      </c>
      <c r="E4706">
        <v>5</v>
      </c>
      <c r="F4706">
        <v>3</v>
      </c>
      <c r="G4706">
        <v>2</v>
      </c>
      <c r="H4706" t="s">
        <v>491</v>
      </c>
      <c r="I4706">
        <v>296</v>
      </c>
      <c r="J4706">
        <v>144</v>
      </c>
      <c r="L4706">
        <v>5</v>
      </c>
      <c r="M4706" t="s">
        <v>487</v>
      </c>
      <c r="N4706" t="s">
        <v>488</v>
      </c>
      <c r="O4706" t="s">
        <v>489</v>
      </c>
      <c r="P4706" s="1">
        <v>45764</v>
      </c>
      <c r="Q4706" s="1">
        <v>45762</v>
      </c>
      <c r="R4706" t="s">
        <v>496</v>
      </c>
      <c r="S4706">
        <v>343</v>
      </c>
      <c r="T4706">
        <v>50</v>
      </c>
    </row>
    <row r="4707" spans="1:20" x14ac:dyDescent="0.25">
      <c r="A4707" s="1">
        <v>45762</v>
      </c>
      <c r="B4707">
        <v>4709</v>
      </c>
      <c r="C4707">
        <v>2</v>
      </c>
      <c r="D4707">
        <v>4</v>
      </c>
      <c r="E4707">
        <v>2</v>
      </c>
      <c r="F4707">
        <v>3</v>
      </c>
      <c r="G4707">
        <v>1</v>
      </c>
      <c r="H4707" t="s">
        <v>492</v>
      </c>
      <c r="I4707">
        <v>606</v>
      </c>
      <c r="J4707">
        <v>46</v>
      </c>
      <c r="K4707" s="1">
        <v>45782</v>
      </c>
      <c r="L4707">
        <v>8</v>
      </c>
      <c r="M4707" t="s">
        <v>492</v>
      </c>
      <c r="N4707" t="s">
        <v>488</v>
      </c>
      <c r="O4707" t="s">
        <v>489</v>
      </c>
      <c r="R4707" t="s">
        <v>490</v>
      </c>
      <c r="S4707">
        <v>456.4</v>
      </c>
      <c r="T4707">
        <v>0</v>
      </c>
    </row>
    <row r="4708" spans="1:20" x14ac:dyDescent="0.25">
      <c r="A4708" s="1">
        <v>45762</v>
      </c>
      <c r="B4708">
        <v>3758</v>
      </c>
      <c r="C4708">
        <v>3</v>
      </c>
      <c r="D4708">
        <v>2</v>
      </c>
      <c r="E4708">
        <v>3</v>
      </c>
      <c r="F4708">
        <v>4</v>
      </c>
      <c r="G4708">
        <v>2</v>
      </c>
      <c r="H4708" t="s">
        <v>492</v>
      </c>
      <c r="I4708">
        <v>354</v>
      </c>
      <c r="J4708">
        <v>122</v>
      </c>
      <c r="L4708">
        <v>2</v>
      </c>
      <c r="M4708" t="s">
        <v>487</v>
      </c>
      <c r="N4708" t="s">
        <v>488</v>
      </c>
      <c r="O4708" t="s">
        <v>489</v>
      </c>
      <c r="P4708" s="1">
        <v>45764</v>
      </c>
      <c r="Q4708" s="1">
        <v>45762</v>
      </c>
      <c r="R4708" t="s">
        <v>496</v>
      </c>
      <c r="S4708">
        <v>368.2</v>
      </c>
      <c r="T4708">
        <v>50</v>
      </c>
    </row>
    <row r="4709" spans="1:20" x14ac:dyDescent="0.25">
      <c r="A4709" s="1">
        <v>45762</v>
      </c>
      <c r="B4709">
        <v>1390</v>
      </c>
      <c r="C4709">
        <v>2</v>
      </c>
      <c r="D4709">
        <v>4</v>
      </c>
      <c r="E4709">
        <v>3</v>
      </c>
      <c r="F4709">
        <v>1</v>
      </c>
      <c r="G4709">
        <v>2</v>
      </c>
      <c r="H4709" t="s">
        <v>492</v>
      </c>
      <c r="I4709">
        <v>316</v>
      </c>
      <c r="J4709">
        <v>39</v>
      </c>
      <c r="K4709" s="1">
        <v>45788</v>
      </c>
      <c r="L4709">
        <v>2</v>
      </c>
      <c r="M4709" t="s">
        <v>487</v>
      </c>
      <c r="N4709" t="s">
        <v>488</v>
      </c>
      <c r="O4709" t="s">
        <v>489</v>
      </c>
      <c r="R4709" t="s">
        <v>490</v>
      </c>
      <c r="S4709">
        <v>248.5</v>
      </c>
      <c r="T4709">
        <v>0</v>
      </c>
    </row>
    <row r="4710" spans="1:20" x14ac:dyDescent="0.25">
      <c r="A4710" s="1">
        <v>45762</v>
      </c>
      <c r="B4710">
        <v>3434</v>
      </c>
      <c r="C4710">
        <v>5</v>
      </c>
      <c r="D4710">
        <v>3</v>
      </c>
      <c r="E4710">
        <v>4</v>
      </c>
      <c r="F4710">
        <v>4</v>
      </c>
      <c r="G4710">
        <v>2</v>
      </c>
      <c r="H4710" t="s">
        <v>492</v>
      </c>
      <c r="I4710">
        <v>240</v>
      </c>
      <c r="J4710">
        <v>79</v>
      </c>
      <c r="K4710" s="1">
        <v>45778</v>
      </c>
      <c r="L4710">
        <v>8</v>
      </c>
      <c r="M4710" t="s">
        <v>494</v>
      </c>
      <c r="N4710" t="s">
        <v>488</v>
      </c>
      <c r="O4710" t="s">
        <v>489</v>
      </c>
      <c r="R4710" t="s">
        <v>490</v>
      </c>
      <c r="S4710">
        <v>223.3</v>
      </c>
      <c r="T4710">
        <v>0</v>
      </c>
    </row>
    <row r="4711" spans="1:20" x14ac:dyDescent="0.25">
      <c r="A4711" s="1">
        <v>45762</v>
      </c>
      <c r="B4711">
        <v>1830</v>
      </c>
      <c r="C4711">
        <v>3</v>
      </c>
      <c r="D4711">
        <v>4</v>
      </c>
      <c r="E4711">
        <v>5</v>
      </c>
      <c r="F4711">
        <v>3</v>
      </c>
      <c r="G4711">
        <v>3</v>
      </c>
      <c r="H4711" t="s">
        <v>486</v>
      </c>
      <c r="I4711">
        <v>334</v>
      </c>
      <c r="J4711">
        <v>187</v>
      </c>
      <c r="L4711">
        <v>6</v>
      </c>
      <c r="M4711" t="s">
        <v>492</v>
      </c>
      <c r="N4711" t="s">
        <v>488</v>
      </c>
      <c r="O4711" t="s">
        <v>489</v>
      </c>
      <c r="P4711" s="1">
        <v>45768</v>
      </c>
      <c r="Q4711" s="1">
        <v>45762</v>
      </c>
      <c r="R4711" t="s">
        <v>498</v>
      </c>
      <c r="S4711">
        <v>371.7</v>
      </c>
      <c r="T4711">
        <v>10</v>
      </c>
    </row>
    <row r="4712" spans="1:20" x14ac:dyDescent="0.25">
      <c r="A4712" s="1">
        <v>45763</v>
      </c>
      <c r="B4712">
        <v>1826</v>
      </c>
      <c r="C4712">
        <v>2</v>
      </c>
      <c r="D4712">
        <v>5</v>
      </c>
      <c r="E4712">
        <v>5</v>
      </c>
      <c r="F4712">
        <v>2</v>
      </c>
      <c r="G4712">
        <v>3</v>
      </c>
      <c r="H4712" t="s">
        <v>492</v>
      </c>
      <c r="I4712">
        <v>89</v>
      </c>
      <c r="J4712">
        <v>102</v>
      </c>
      <c r="K4712" s="1">
        <v>45790</v>
      </c>
      <c r="L4712">
        <v>2</v>
      </c>
      <c r="M4712" t="s">
        <v>492</v>
      </c>
      <c r="N4712" t="s">
        <v>488</v>
      </c>
      <c r="O4712" t="s">
        <v>489</v>
      </c>
      <c r="R4712" t="s">
        <v>490</v>
      </c>
      <c r="S4712">
        <v>133.69999999999999</v>
      </c>
      <c r="T4712">
        <v>0</v>
      </c>
    </row>
    <row r="4713" spans="1:20" x14ac:dyDescent="0.25">
      <c r="A4713" s="1">
        <v>45763</v>
      </c>
      <c r="B4713">
        <v>542</v>
      </c>
      <c r="C4713">
        <v>3</v>
      </c>
      <c r="D4713">
        <v>2</v>
      </c>
      <c r="E4713">
        <v>5</v>
      </c>
      <c r="F4713">
        <v>1</v>
      </c>
      <c r="G4713">
        <v>2</v>
      </c>
      <c r="H4713" t="s">
        <v>486</v>
      </c>
      <c r="I4713">
        <v>752</v>
      </c>
      <c r="J4713">
        <v>25</v>
      </c>
      <c r="K4713" s="1">
        <v>45772</v>
      </c>
      <c r="L4713">
        <v>6</v>
      </c>
      <c r="M4713" t="s">
        <v>494</v>
      </c>
      <c r="N4713" t="s">
        <v>488</v>
      </c>
      <c r="O4713" t="s">
        <v>489</v>
      </c>
      <c r="R4713" t="s">
        <v>490</v>
      </c>
      <c r="S4713">
        <v>543.9</v>
      </c>
      <c r="T4713">
        <v>0</v>
      </c>
    </row>
    <row r="4714" spans="1:20" x14ac:dyDescent="0.25">
      <c r="A4714" s="1">
        <v>45763</v>
      </c>
      <c r="B4714">
        <v>4459</v>
      </c>
      <c r="C4714">
        <v>2</v>
      </c>
      <c r="D4714">
        <v>4</v>
      </c>
      <c r="E4714">
        <v>2</v>
      </c>
      <c r="F4714">
        <v>3</v>
      </c>
      <c r="G4714">
        <v>3</v>
      </c>
      <c r="H4714" t="s">
        <v>491</v>
      </c>
      <c r="I4714">
        <v>866</v>
      </c>
      <c r="J4714">
        <v>183</v>
      </c>
      <c r="K4714" s="1">
        <v>45772</v>
      </c>
      <c r="L4714">
        <v>8</v>
      </c>
      <c r="M4714" t="s">
        <v>492</v>
      </c>
      <c r="N4714" t="s">
        <v>488</v>
      </c>
      <c r="O4714" t="s">
        <v>489</v>
      </c>
      <c r="R4714" t="s">
        <v>490</v>
      </c>
      <c r="S4714">
        <v>734.3</v>
      </c>
      <c r="T4714">
        <v>0</v>
      </c>
    </row>
    <row r="4715" spans="1:20" x14ac:dyDescent="0.25">
      <c r="A4715" s="1">
        <v>45763</v>
      </c>
      <c r="B4715">
        <v>3408</v>
      </c>
      <c r="C4715">
        <v>4</v>
      </c>
      <c r="D4715">
        <v>4</v>
      </c>
      <c r="E4715">
        <v>2</v>
      </c>
      <c r="F4715">
        <v>3</v>
      </c>
      <c r="G4715">
        <v>3</v>
      </c>
      <c r="H4715" t="s">
        <v>486</v>
      </c>
      <c r="I4715">
        <v>891</v>
      </c>
      <c r="J4715">
        <v>131</v>
      </c>
      <c r="K4715" s="1">
        <v>45787</v>
      </c>
      <c r="L4715">
        <v>6</v>
      </c>
      <c r="M4715" t="s">
        <v>492</v>
      </c>
      <c r="N4715" t="s">
        <v>488</v>
      </c>
      <c r="O4715" t="s">
        <v>489</v>
      </c>
      <c r="R4715" t="s">
        <v>490</v>
      </c>
      <c r="S4715">
        <v>715.4</v>
      </c>
      <c r="T4715">
        <v>0</v>
      </c>
    </row>
    <row r="4716" spans="1:20" x14ac:dyDescent="0.25">
      <c r="A4716" s="1">
        <v>45763</v>
      </c>
      <c r="B4716">
        <v>3361</v>
      </c>
      <c r="C4716">
        <v>4</v>
      </c>
      <c r="D4716">
        <v>2</v>
      </c>
      <c r="E4716">
        <v>2</v>
      </c>
      <c r="F4716">
        <v>2</v>
      </c>
      <c r="G4716">
        <v>1</v>
      </c>
      <c r="H4716" t="s">
        <v>492</v>
      </c>
      <c r="I4716">
        <v>446</v>
      </c>
      <c r="J4716">
        <v>158</v>
      </c>
      <c r="K4716" s="1">
        <v>45792</v>
      </c>
      <c r="L4716">
        <v>9</v>
      </c>
      <c r="M4716" t="s">
        <v>494</v>
      </c>
      <c r="N4716" t="s">
        <v>488</v>
      </c>
      <c r="O4716" t="s">
        <v>489</v>
      </c>
      <c r="R4716" t="s">
        <v>490</v>
      </c>
      <c r="S4716">
        <v>422.8</v>
      </c>
      <c r="T4716">
        <v>0</v>
      </c>
    </row>
    <row r="4717" spans="1:20" x14ac:dyDescent="0.25">
      <c r="A4717" s="1">
        <v>45763</v>
      </c>
      <c r="B4717">
        <v>1515</v>
      </c>
      <c r="C4717">
        <v>4</v>
      </c>
      <c r="D4717">
        <v>1</v>
      </c>
      <c r="E4717">
        <v>3</v>
      </c>
      <c r="F4717">
        <v>2</v>
      </c>
      <c r="G4717">
        <v>2</v>
      </c>
      <c r="H4717" t="s">
        <v>492</v>
      </c>
      <c r="I4717">
        <v>270</v>
      </c>
      <c r="J4717">
        <v>196</v>
      </c>
      <c r="K4717" s="1">
        <v>45787</v>
      </c>
      <c r="L4717">
        <v>6</v>
      </c>
      <c r="M4717" t="s">
        <v>492</v>
      </c>
      <c r="N4717" t="s">
        <v>488</v>
      </c>
      <c r="O4717" t="s">
        <v>489</v>
      </c>
      <c r="R4717" t="s">
        <v>490</v>
      </c>
      <c r="S4717">
        <v>326.2</v>
      </c>
      <c r="T4717">
        <v>0</v>
      </c>
    </row>
    <row r="4718" spans="1:20" x14ac:dyDescent="0.25">
      <c r="A4718" s="1">
        <v>45763</v>
      </c>
      <c r="B4718">
        <v>2305</v>
      </c>
      <c r="C4718">
        <v>2</v>
      </c>
      <c r="D4718">
        <v>3</v>
      </c>
      <c r="E4718">
        <v>2</v>
      </c>
      <c r="F4718">
        <v>3</v>
      </c>
      <c r="G4718">
        <v>2</v>
      </c>
      <c r="H4718" t="s">
        <v>492</v>
      </c>
      <c r="I4718">
        <v>732</v>
      </c>
      <c r="J4718">
        <v>133</v>
      </c>
      <c r="K4718" s="1">
        <v>45773</v>
      </c>
      <c r="L4718">
        <v>3</v>
      </c>
      <c r="M4718" t="s">
        <v>487</v>
      </c>
      <c r="N4718" t="s">
        <v>488</v>
      </c>
      <c r="O4718" t="s">
        <v>489</v>
      </c>
      <c r="R4718" t="s">
        <v>490</v>
      </c>
      <c r="S4718">
        <v>605.5</v>
      </c>
      <c r="T4718">
        <v>0</v>
      </c>
    </row>
    <row r="4719" spans="1:20" x14ac:dyDescent="0.25">
      <c r="A4719" s="1">
        <v>45763</v>
      </c>
      <c r="B4719">
        <v>982</v>
      </c>
      <c r="C4719">
        <v>3</v>
      </c>
      <c r="D4719">
        <v>3</v>
      </c>
      <c r="E4719">
        <v>4</v>
      </c>
      <c r="F4719">
        <v>3</v>
      </c>
      <c r="G4719">
        <v>3</v>
      </c>
      <c r="H4719" t="s">
        <v>491</v>
      </c>
      <c r="I4719">
        <v>660</v>
      </c>
      <c r="J4719">
        <v>103</v>
      </c>
      <c r="L4719">
        <v>9</v>
      </c>
      <c r="M4719" t="s">
        <v>487</v>
      </c>
      <c r="N4719" t="s">
        <v>488</v>
      </c>
      <c r="O4719" t="s">
        <v>489</v>
      </c>
      <c r="P4719" s="1">
        <v>45765</v>
      </c>
      <c r="Q4719" s="1">
        <v>45763</v>
      </c>
      <c r="R4719" t="s">
        <v>498</v>
      </c>
      <c r="S4719">
        <v>541.1</v>
      </c>
      <c r="T4719">
        <v>10</v>
      </c>
    </row>
    <row r="4720" spans="1:20" x14ac:dyDescent="0.25">
      <c r="A4720" s="1">
        <v>45763</v>
      </c>
      <c r="B4720">
        <v>4942</v>
      </c>
      <c r="C4720">
        <v>4</v>
      </c>
      <c r="D4720">
        <v>4</v>
      </c>
      <c r="E4720">
        <v>2</v>
      </c>
      <c r="F4720">
        <v>4</v>
      </c>
      <c r="G4720">
        <v>2</v>
      </c>
      <c r="H4720" t="s">
        <v>491</v>
      </c>
      <c r="I4720">
        <v>496</v>
      </c>
      <c r="J4720">
        <v>175</v>
      </c>
      <c r="L4720">
        <v>10</v>
      </c>
      <c r="M4720" t="s">
        <v>487</v>
      </c>
      <c r="N4720" t="s">
        <v>488</v>
      </c>
      <c r="O4720" t="s">
        <v>489</v>
      </c>
      <c r="P4720" s="1">
        <v>45766</v>
      </c>
      <c r="Q4720" s="1">
        <v>45763</v>
      </c>
      <c r="R4720" t="s">
        <v>496</v>
      </c>
      <c r="S4720">
        <v>504.7</v>
      </c>
      <c r="T4720">
        <v>50</v>
      </c>
    </row>
    <row r="4721" spans="1:20" x14ac:dyDescent="0.25">
      <c r="A4721" s="1">
        <v>45763</v>
      </c>
      <c r="B4721">
        <v>245</v>
      </c>
      <c r="C4721">
        <v>1</v>
      </c>
      <c r="D4721">
        <v>2</v>
      </c>
      <c r="E4721">
        <v>3</v>
      </c>
      <c r="F4721">
        <v>5</v>
      </c>
      <c r="G4721">
        <v>2</v>
      </c>
      <c r="H4721" t="s">
        <v>492</v>
      </c>
      <c r="I4721">
        <v>331</v>
      </c>
      <c r="J4721">
        <v>41</v>
      </c>
      <c r="L4721">
        <v>5</v>
      </c>
      <c r="M4721" t="s">
        <v>494</v>
      </c>
      <c r="N4721" t="s">
        <v>488</v>
      </c>
      <c r="O4721" t="s">
        <v>489</v>
      </c>
      <c r="P4721" s="1">
        <v>45771</v>
      </c>
      <c r="Q4721" s="1">
        <v>45763</v>
      </c>
      <c r="R4721" t="s">
        <v>496</v>
      </c>
      <c r="S4721">
        <v>295.39999999999998</v>
      </c>
      <c r="T4721">
        <v>50</v>
      </c>
    </row>
    <row r="4722" spans="1:20" x14ac:dyDescent="0.25">
      <c r="A4722" s="1">
        <v>45764</v>
      </c>
      <c r="B4722">
        <v>2862</v>
      </c>
      <c r="C4722">
        <v>1</v>
      </c>
      <c r="D4722">
        <v>5</v>
      </c>
      <c r="E4722">
        <v>5</v>
      </c>
      <c r="F4722">
        <v>2</v>
      </c>
      <c r="G4722">
        <v>2</v>
      </c>
      <c r="H4722" t="s">
        <v>491</v>
      </c>
      <c r="I4722">
        <v>158</v>
      </c>
      <c r="J4722">
        <v>103</v>
      </c>
      <c r="L4722">
        <v>6</v>
      </c>
      <c r="M4722" t="s">
        <v>492</v>
      </c>
      <c r="N4722" t="s">
        <v>488</v>
      </c>
      <c r="O4722" t="s">
        <v>489</v>
      </c>
      <c r="P4722" s="1">
        <v>45772</v>
      </c>
      <c r="Q4722" s="1">
        <v>45764</v>
      </c>
      <c r="R4722" t="s">
        <v>493</v>
      </c>
      <c r="S4722">
        <v>203.7</v>
      </c>
      <c r="T4722">
        <v>30</v>
      </c>
    </row>
    <row r="4723" spans="1:20" x14ac:dyDescent="0.25">
      <c r="A4723" s="1">
        <v>45764</v>
      </c>
      <c r="B4723">
        <v>277</v>
      </c>
      <c r="C4723">
        <v>4</v>
      </c>
      <c r="D4723">
        <v>4</v>
      </c>
      <c r="E4723">
        <v>4</v>
      </c>
      <c r="F4723">
        <v>2</v>
      </c>
      <c r="G4723">
        <v>2</v>
      </c>
      <c r="H4723" t="s">
        <v>486</v>
      </c>
      <c r="I4723">
        <v>567</v>
      </c>
      <c r="J4723">
        <v>66</v>
      </c>
      <c r="L4723">
        <v>4</v>
      </c>
      <c r="M4723" t="s">
        <v>492</v>
      </c>
      <c r="N4723" t="s">
        <v>488</v>
      </c>
      <c r="O4723" t="s">
        <v>489</v>
      </c>
      <c r="P4723" s="1">
        <v>45768</v>
      </c>
      <c r="Q4723" s="1">
        <v>45764</v>
      </c>
      <c r="R4723" t="s">
        <v>496</v>
      </c>
      <c r="S4723">
        <v>478.1</v>
      </c>
      <c r="T4723">
        <v>50</v>
      </c>
    </row>
    <row r="4724" spans="1:20" x14ac:dyDescent="0.25">
      <c r="A4724" s="1">
        <v>45764</v>
      </c>
      <c r="B4724">
        <v>4168</v>
      </c>
      <c r="C4724">
        <v>4</v>
      </c>
      <c r="D4724">
        <v>3</v>
      </c>
      <c r="E4724">
        <v>3</v>
      </c>
      <c r="F4724">
        <v>4</v>
      </c>
      <c r="G4724">
        <v>3</v>
      </c>
      <c r="H4724" t="s">
        <v>486</v>
      </c>
      <c r="I4724">
        <v>640</v>
      </c>
      <c r="J4724">
        <v>121</v>
      </c>
      <c r="K4724" s="1">
        <v>45777</v>
      </c>
      <c r="L4724">
        <v>3</v>
      </c>
      <c r="M4724" t="s">
        <v>492</v>
      </c>
      <c r="N4724" t="s">
        <v>488</v>
      </c>
      <c r="O4724" t="s">
        <v>489</v>
      </c>
      <c r="R4724" t="s">
        <v>490</v>
      </c>
      <c r="S4724">
        <v>532.70000000000005</v>
      </c>
      <c r="T4724">
        <v>0</v>
      </c>
    </row>
    <row r="4725" spans="1:20" x14ac:dyDescent="0.25">
      <c r="A4725" s="1">
        <v>45764</v>
      </c>
      <c r="B4725">
        <v>302</v>
      </c>
      <c r="C4725">
        <v>5</v>
      </c>
      <c r="D4725">
        <v>4</v>
      </c>
      <c r="E4725">
        <v>1</v>
      </c>
      <c r="F4725">
        <v>1</v>
      </c>
      <c r="G4725">
        <v>1</v>
      </c>
      <c r="H4725" t="s">
        <v>486</v>
      </c>
      <c r="I4725">
        <v>151</v>
      </c>
      <c r="J4725">
        <v>99</v>
      </c>
      <c r="L4725">
        <v>10</v>
      </c>
      <c r="M4725" t="s">
        <v>492</v>
      </c>
      <c r="N4725" t="s">
        <v>488</v>
      </c>
      <c r="O4725" t="s">
        <v>489</v>
      </c>
      <c r="P4725" s="1">
        <v>45773</v>
      </c>
      <c r="Q4725" s="1">
        <v>45764</v>
      </c>
      <c r="R4725" t="s">
        <v>496</v>
      </c>
      <c r="S4725">
        <v>210</v>
      </c>
      <c r="T4725">
        <v>50</v>
      </c>
    </row>
    <row r="4726" spans="1:20" x14ac:dyDescent="0.25">
      <c r="A4726" s="1">
        <v>45764</v>
      </c>
      <c r="B4726">
        <v>2256</v>
      </c>
      <c r="C4726">
        <v>1</v>
      </c>
      <c r="D4726">
        <v>2</v>
      </c>
      <c r="E4726">
        <v>5</v>
      </c>
      <c r="F4726">
        <v>1</v>
      </c>
      <c r="G4726">
        <v>3</v>
      </c>
      <c r="H4726" t="s">
        <v>486</v>
      </c>
      <c r="I4726">
        <v>404</v>
      </c>
      <c r="J4726">
        <v>44</v>
      </c>
      <c r="L4726">
        <v>5</v>
      </c>
      <c r="M4726" t="s">
        <v>494</v>
      </c>
      <c r="N4726" t="s">
        <v>488</v>
      </c>
      <c r="O4726" t="s">
        <v>489</v>
      </c>
      <c r="P4726" s="1">
        <v>45772</v>
      </c>
      <c r="Q4726" s="1">
        <v>45764</v>
      </c>
      <c r="R4726" t="s">
        <v>496</v>
      </c>
      <c r="S4726">
        <v>348.6</v>
      </c>
      <c r="T4726">
        <v>50</v>
      </c>
    </row>
    <row r="4727" spans="1:20" x14ac:dyDescent="0.25">
      <c r="A4727" s="1">
        <v>45764</v>
      </c>
      <c r="B4727">
        <v>1732</v>
      </c>
      <c r="C4727">
        <v>1</v>
      </c>
      <c r="D4727">
        <v>5</v>
      </c>
      <c r="E4727">
        <v>2</v>
      </c>
      <c r="F4727">
        <v>1</v>
      </c>
      <c r="G4727">
        <v>1</v>
      </c>
      <c r="H4727" t="s">
        <v>492</v>
      </c>
      <c r="I4727">
        <v>640</v>
      </c>
      <c r="J4727">
        <v>110</v>
      </c>
      <c r="K4727" s="1">
        <v>45771</v>
      </c>
      <c r="L4727">
        <v>3</v>
      </c>
      <c r="M4727" t="s">
        <v>492</v>
      </c>
      <c r="N4727" t="s">
        <v>488</v>
      </c>
      <c r="O4727" t="s">
        <v>489</v>
      </c>
      <c r="R4727" t="s">
        <v>490</v>
      </c>
      <c r="S4727">
        <v>525</v>
      </c>
      <c r="T4727">
        <v>0</v>
      </c>
    </row>
    <row r="4728" spans="1:20" x14ac:dyDescent="0.25">
      <c r="A4728" s="1">
        <v>45764</v>
      </c>
      <c r="B4728">
        <v>888</v>
      </c>
      <c r="C4728">
        <v>4</v>
      </c>
      <c r="D4728">
        <v>1</v>
      </c>
      <c r="E4728">
        <v>3</v>
      </c>
      <c r="F4728">
        <v>2</v>
      </c>
      <c r="G4728">
        <v>2</v>
      </c>
      <c r="H4728" t="s">
        <v>492</v>
      </c>
      <c r="I4728">
        <v>984</v>
      </c>
      <c r="J4728">
        <v>86</v>
      </c>
      <c r="L4728">
        <v>2</v>
      </c>
      <c r="M4728" t="s">
        <v>494</v>
      </c>
      <c r="N4728" t="s">
        <v>488</v>
      </c>
      <c r="O4728" t="s">
        <v>489</v>
      </c>
      <c r="P4728" s="1">
        <v>45765</v>
      </c>
      <c r="Q4728" s="1">
        <v>45764</v>
      </c>
      <c r="R4728" t="s">
        <v>496</v>
      </c>
      <c r="S4728">
        <v>784</v>
      </c>
      <c r="T4728">
        <v>50</v>
      </c>
    </row>
    <row r="4729" spans="1:20" x14ac:dyDescent="0.25">
      <c r="A4729" s="1">
        <v>45764</v>
      </c>
      <c r="B4729">
        <v>4720</v>
      </c>
      <c r="C4729">
        <v>5</v>
      </c>
      <c r="D4729">
        <v>5</v>
      </c>
      <c r="E4729">
        <v>1</v>
      </c>
      <c r="F4729">
        <v>5</v>
      </c>
      <c r="G4729">
        <v>2</v>
      </c>
      <c r="H4729" t="s">
        <v>486</v>
      </c>
      <c r="I4729">
        <v>77</v>
      </c>
      <c r="J4729">
        <v>179</v>
      </c>
      <c r="K4729" s="1">
        <v>45786</v>
      </c>
      <c r="L4729">
        <v>6</v>
      </c>
      <c r="M4729" t="s">
        <v>487</v>
      </c>
      <c r="N4729" t="s">
        <v>488</v>
      </c>
      <c r="O4729" t="s">
        <v>489</v>
      </c>
      <c r="R4729" t="s">
        <v>490</v>
      </c>
      <c r="S4729">
        <v>179.2</v>
      </c>
      <c r="T4729">
        <v>0</v>
      </c>
    </row>
    <row r="4730" spans="1:20" x14ac:dyDescent="0.25">
      <c r="A4730" s="1">
        <v>45764</v>
      </c>
      <c r="B4730">
        <v>3623</v>
      </c>
      <c r="C4730">
        <v>3</v>
      </c>
      <c r="D4730">
        <v>4</v>
      </c>
      <c r="E4730">
        <v>3</v>
      </c>
      <c r="F4730">
        <v>5</v>
      </c>
      <c r="G4730">
        <v>2</v>
      </c>
      <c r="H4730" t="s">
        <v>486</v>
      </c>
      <c r="I4730">
        <v>626</v>
      </c>
      <c r="J4730">
        <v>164</v>
      </c>
      <c r="K4730" s="1">
        <v>45787</v>
      </c>
      <c r="L4730">
        <v>8</v>
      </c>
      <c r="M4730" t="s">
        <v>494</v>
      </c>
      <c r="N4730" t="s">
        <v>488</v>
      </c>
      <c r="O4730" t="s">
        <v>489</v>
      </c>
      <c r="R4730" t="s">
        <v>490</v>
      </c>
      <c r="S4730">
        <v>553</v>
      </c>
      <c r="T4730">
        <v>0</v>
      </c>
    </row>
    <row r="4731" spans="1:20" x14ac:dyDescent="0.25">
      <c r="A4731" s="1">
        <v>45764</v>
      </c>
      <c r="B4731">
        <v>2952</v>
      </c>
      <c r="C4731">
        <v>5</v>
      </c>
      <c r="D4731">
        <v>3</v>
      </c>
      <c r="E4731">
        <v>2</v>
      </c>
      <c r="F4731">
        <v>4</v>
      </c>
      <c r="G4731">
        <v>2</v>
      </c>
      <c r="H4731" t="s">
        <v>492</v>
      </c>
      <c r="I4731">
        <v>375</v>
      </c>
      <c r="J4731">
        <v>59</v>
      </c>
      <c r="L4731">
        <v>3</v>
      </c>
      <c r="M4731" t="s">
        <v>492</v>
      </c>
      <c r="N4731" t="s">
        <v>488</v>
      </c>
      <c r="O4731" t="s">
        <v>489</v>
      </c>
      <c r="P4731" s="1">
        <v>45772</v>
      </c>
      <c r="Q4731" s="1">
        <v>45764</v>
      </c>
      <c r="R4731" t="s">
        <v>498</v>
      </c>
      <c r="S4731">
        <v>310.8</v>
      </c>
      <c r="T4731">
        <v>10</v>
      </c>
    </row>
    <row r="4732" spans="1:20" x14ac:dyDescent="0.25">
      <c r="A4732" s="1">
        <v>45765</v>
      </c>
      <c r="B4732">
        <v>2258</v>
      </c>
      <c r="C4732">
        <v>5</v>
      </c>
      <c r="D4732">
        <v>2</v>
      </c>
      <c r="E4732">
        <v>3</v>
      </c>
      <c r="F4732">
        <v>1</v>
      </c>
      <c r="G4732">
        <v>2</v>
      </c>
      <c r="H4732" t="s">
        <v>491</v>
      </c>
      <c r="I4732">
        <v>935</v>
      </c>
      <c r="J4732">
        <v>49</v>
      </c>
      <c r="L4732">
        <v>6</v>
      </c>
      <c r="M4732" t="s">
        <v>494</v>
      </c>
      <c r="N4732" t="s">
        <v>488</v>
      </c>
      <c r="O4732" t="s">
        <v>489</v>
      </c>
      <c r="P4732" s="1">
        <v>45766</v>
      </c>
      <c r="Q4732" s="1">
        <v>45765</v>
      </c>
      <c r="R4732" t="s">
        <v>493</v>
      </c>
      <c r="S4732">
        <v>709.8</v>
      </c>
      <c r="T4732">
        <v>30</v>
      </c>
    </row>
    <row r="4733" spans="1:20" x14ac:dyDescent="0.25">
      <c r="A4733" s="1">
        <v>45765</v>
      </c>
      <c r="B4733">
        <v>2909</v>
      </c>
      <c r="C4733">
        <v>1</v>
      </c>
      <c r="D4733">
        <v>4</v>
      </c>
      <c r="E4733">
        <v>1</v>
      </c>
      <c r="F4733">
        <v>1</v>
      </c>
      <c r="G4733">
        <v>2</v>
      </c>
      <c r="H4733" t="s">
        <v>486</v>
      </c>
      <c r="I4733">
        <v>510</v>
      </c>
      <c r="J4733">
        <v>78</v>
      </c>
      <c r="K4733" s="1">
        <v>45779</v>
      </c>
      <c r="L4733">
        <v>9</v>
      </c>
      <c r="M4733" t="s">
        <v>492</v>
      </c>
      <c r="N4733" t="s">
        <v>488</v>
      </c>
      <c r="O4733" t="s">
        <v>489</v>
      </c>
      <c r="R4733" t="s">
        <v>490</v>
      </c>
      <c r="S4733">
        <v>411.6</v>
      </c>
      <c r="T4733">
        <v>0</v>
      </c>
    </row>
    <row r="4734" spans="1:20" x14ac:dyDescent="0.25">
      <c r="A4734" s="1">
        <v>45765</v>
      </c>
      <c r="B4734">
        <v>1273</v>
      </c>
      <c r="C4734">
        <v>4</v>
      </c>
      <c r="D4734">
        <v>1</v>
      </c>
      <c r="E4734">
        <v>3</v>
      </c>
      <c r="F4734">
        <v>3</v>
      </c>
      <c r="G4734">
        <v>2</v>
      </c>
      <c r="H4734" t="s">
        <v>491</v>
      </c>
      <c r="I4734">
        <v>881</v>
      </c>
      <c r="J4734">
        <v>47</v>
      </c>
      <c r="K4734" s="1">
        <v>45777</v>
      </c>
      <c r="L4734">
        <v>1</v>
      </c>
      <c r="M4734" t="s">
        <v>494</v>
      </c>
      <c r="N4734" t="s">
        <v>488</v>
      </c>
      <c r="O4734" t="s">
        <v>489</v>
      </c>
      <c r="R4734" t="s">
        <v>490</v>
      </c>
      <c r="S4734">
        <v>649.6</v>
      </c>
      <c r="T4734">
        <v>0</v>
      </c>
    </row>
    <row r="4735" spans="1:20" x14ac:dyDescent="0.25">
      <c r="A4735" s="1">
        <v>45765</v>
      </c>
      <c r="B4735">
        <v>3221</v>
      </c>
      <c r="C4735">
        <v>4</v>
      </c>
      <c r="D4735">
        <v>2</v>
      </c>
      <c r="E4735">
        <v>4</v>
      </c>
      <c r="F4735">
        <v>4</v>
      </c>
      <c r="G4735">
        <v>1</v>
      </c>
      <c r="H4735" t="s">
        <v>492</v>
      </c>
      <c r="I4735">
        <v>143</v>
      </c>
      <c r="J4735">
        <v>66</v>
      </c>
      <c r="L4735">
        <v>3</v>
      </c>
      <c r="M4735" t="s">
        <v>492</v>
      </c>
      <c r="N4735" t="s">
        <v>488</v>
      </c>
      <c r="O4735" t="s">
        <v>489</v>
      </c>
      <c r="P4735" s="1">
        <v>45769</v>
      </c>
      <c r="Q4735" s="1">
        <v>45765</v>
      </c>
      <c r="R4735" t="s">
        <v>493</v>
      </c>
      <c r="S4735">
        <v>167.3</v>
      </c>
      <c r="T4735">
        <v>30</v>
      </c>
    </row>
    <row r="4736" spans="1:20" x14ac:dyDescent="0.25">
      <c r="A4736" s="1">
        <v>45765</v>
      </c>
      <c r="B4736">
        <v>923</v>
      </c>
      <c r="C4736">
        <v>4</v>
      </c>
      <c r="D4736">
        <v>2</v>
      </c>
      <c r="E4736">
        <v>4</v>
      </c>
      <c r="F4736">
        <v>4</v>
      </c>
      <c r="G4736">
        <v>3</v>
      </c>
      <c r="H4736" t="s">
        <v>486</v>
      </c>
      <c r="I4736">
        <v>147</v>
      </c>
      <c r="J4736">
        <v>136</v>
      </c>
      <c r="K4736" s="1">
        <v>45773</v>
      </c>
      <c r="L4736">
        <v>2</v>
      </c>
      <c r="M4736" t="s">
        <v>487</v>
      </c>
      <c r="N4736" t="s">
        <v>488</v>
      </c>
      <c r="O4736" t="s">
        <v>489</v>
      </c>
      <c r="R4736" t="s">
        <v>490</v>
      </c>
      <c r="S4736">
        <v>198.1</v>
      </c>
      <c r="T4736">
        <v>0</v>
      </c>
    </row>
    <row r="4737" spans="1:20" x14ac:dyDescent="0.25">
      <c r="A4737" s="1">
        <v>45765</v>
      </c>
      <c r="B4737">
        <v>2021</v>
      </c>
      <c r="C4737">
        <v>5</v>
      </c>
      <c r="D4737">
        <v>2</v>
      </c>
      <c r="E4737">
        <v>2</v>
      </c>
      <c r="F4737">
        <v>2</v>
      </c>
      <c r="G4737">
        <v>2</v>
      </c>
      <c r="H4737" t="s">
        <v>486</v>
      </c>
      <c r="I4737">
        <v>389</v>
      </c>
      <c r="J4737">
        <v>170</v>
      </c>
      <c r="L4737">
        <v>8</v>
      </c>
      <c r="M4737" t="s">
        <v>487</v>
      </c>
      <c r="N4737" t="s">
        <v>488</v>
      </c>
      <c r="O4737" t="s">
        <v>489</v>
      </c>
      <c r="P4737" s="1">
        <v>45771</v>
      </c>
      <c r="Q4737" s="1">
        <v>45765</v>
      </c>
      <c r="R4737" t="s">
        <v>498</v>
      </c>
      <c r="S4737">
        <v>398.3</v>
      </c>
      <c r="T4737">
        <v>10</v>
      </c>
    </row>
    <row r="4738" spans="1:20" x14ac:dyDescent="0.25">
      <c r="A4738" s="1">
        <v>45765</v>
      </c>
      <c r="B4738">
        <v>4841</v>
      </c>
      <c r="C4738">
        <v>5</v>
      </c>
      <c r="D4738">
        <v>4</v>
      </c>
      <c r="E4738">
        <v>1</v>
      </c>
      <c r="F4738">
        <v>2</v>
      </c>
      <c r="G4738">
        <v>2</v>
      </c>
      <c r="H4738" t="s">
        <v>491</v>
      </c>
      <c r="I4738">
        <v>424</v>
      </c>
      <c r="J4738">
        <v>102</v>
      </c>
      <c r="L4738">
        <v>9</v>
      </c>
      <c r="M4738" t="s">
        <v>494</v>
      </c>
      <c r="N4738" t="s">
        <v>488</v>
      </c>
      <c r="O4738" t="s">
        <v>489</v>
      </c>
      <c r="P4738" s="1">
        <v>45772</v>
      </c>
      <c r="Q4738" s="1">
        <v>45765</v>
      </c>
      <c r="R4738" t="s">
        <v>496</v>
      </c>
      <c r="S4738">
        <v>403.2</v>
      </c>
      <c r="T4738">
        <v>50</v>
      </c>
    </row>
    <row r="4739" spans="1:20" x14ac:dyDescent="0.25">
      <c r="A4739" s="1">
        <v>45765</v>
      </c>
      <c r="B4739">
        <v>4886</v>
      </c>
      <c r="C4739">
        <v>2</v>
      </c>
      <c r="D4739">
        <v>1</v>
      </c>
      <c r="E4739">
        <v>1</v>
      </c>
      <c r="F4739">
        <v>4</v>
      </c>
      <c r="G4739">
        <v>2</v>
      </c>
      <c r="H4739" t="s">
        <v>491</v>
      </c>
      <c r="I4739">
        <v>275</v>
      </c>
      <c r="J4739">
        <v>76</v>
      </c>
      <c r="L4739">
        <v>10</v>
      </c>
      <c r="M4739" t="s">
        <v>487</v>
      </c>
      <c r="N4739" t="s">
        <v>488</v>
      </c>
      <c r="O4739" t="s">
        <v>489</v>
      </c>
      <c r="P4739" s="1">
        <v>45769</v>
      </c>
      <c r="Q4739" s="1">
        <v>45765</v>
      </c>
      <c r="R4739" t="s">
        <v>493</v>
      </c>
      <c r="S4739">
        <v>266.7</v>
      </c>
      <c r="T4739">
        <v>30</v>
      </c>
    </row>
    <row r="4740" spans="1:20" x14ac:dyDescent="0.25">
      <c r="A4740" s="1">
        <v>45765</v>
      </c>
      <c r="B4740">
        <v>4694</v>
      </c>
      <c r="C4740">
        <v>3</v>
      </c>
      <c r="D4740">
        <v>4</v>
      </c>
      <c r="E4740">
        <v>1</v>
      </c>
      <c r="F4740">
        <v>5</v>
      </c>
      <c r="G4740">
        <v>1</v>
      </c>
      <c r="H4740" t="s">
        <v>491</v>
      </c>
      <c r="I4740">
        <v>679</v>
      </c>
      <c r="J4740">
        <v>148</v>
      </c>
      <c r="L4740">
        <v>6</v>
      </c>
      <c r="M4740" t="s">
        <v>492</v>
      </c>
      <c r="N4740" t="s">
        <v>488</v>
      </c>
      <c r="O4740" t="s">
        <v>489</v>
      </c>
      <c r="P4740" s="1">
        <v>45773</v>
      </c>
      <c r="Q4740" s="1">
        <v>45765</v>
      </c>
      <c r="R4740" t="s">
        <v>498</v>
      </c>
      <c r="S4740">
        <v>585.9</v>
      </c>
      <c r="T4740">
        <v>10</v>
      </c>
    </row>
    <row r="4741" spans="1:20" x14ac:dyDescent="0.25">
      <c r="A4741" s="1">
        <v>45765</v>
      </c>
      <c r="B4741">
        <v>4080</v>
      </c>
      <c r="C4741">
        <v>2</v>
      </c>
      <c r="D4741">
        <v>2</v>
      </c>
      <c r="E4741">
        <v>1</v>
      </c>
      <c r="F4741">
        <v>4</v>
      </c>
      <c r="G4741">
        <v>2</v>
      </c>
      <c r="H4741" t="s">
        <v>491</v>
      </c>
      <c r="I4741">
        <v>608</v>
      </c>
      <c r="J4741">
        <v>48</v>
      </c>
      <c r="K4741" s="1">
        <v>45781</v>
      </c>
      <c r="L4741">
        <v>3</v>
      </c>
      <c r="M4741" t="s">
        <v>487</v>
      </c>
      <c r="N4741" t="s">
        <v>488</v>
      </c>
      <c r="O4741" t="s">
        <v>489</v>
      </c>
      <c r="R4741" t="s">
        <v>490</v>
      </c>
      <c r="S4741">
        <v>459.2</v>
      </c>
      <c r="T4741">
        <v>0</v>
      </c>
    </row>
    <row r="4742" spans="1:20" x14ac:dyDescent="0.25">
      <c r="A4742" s="1">
        <v>45766</v>
      </c>
      <c r="B4742">
        <v>2241</v>
      </c>
      <c r="C4742">
        <v>3</v>
      </c>
      <c r="D4742">
        <v>2</v>
      </c>
      <c r="E4742">
        <v>1</v>
      </c>
      <c r="F4742">
        <v>5</v>
      </c>
      <c r="G4742">
        <v>3</v>
      </c>
      <c r="H4742" t="s">
        <v>486</v>
      </c>
      <c r="I4742">
        <v>846</v>
      </c>
      <c r="J4742">
        <v>197</v>
      </c>
      <c r="K4742" s="1">
        <v>45789</v>
      </c>
      <c r="L4742">
        <v>10</v>
      </c>
      <c r="M4742" t="s">
        <v>487</v>
      </c>
      <c r="N4742" t="s">
        <v>488</v>
      </c>
      <c r="O4742" t="s">
        <v>489</v>
      </c>
      <c r="R4742" t="s">
        <v>490</v>
      </c>
      <c r="S4742">
        <v>730.1</v>
      </c>
      <c r="T4742">
        <v>0</v>
      </c>
    </row>
    <row r="4743" spans="1:20" x14ac:dyDescent="0.25">
      <c r="A4743" s="1">
        <v>45766</v>
      </c>
      <c r="B4743">
        <v>2453</v>
      </c>
      <c r="C4743">
        <v>2</v>
      </c>
      <c r="D4743">
        <v>3</v>
      </c>
      <c r="E4743">
        <v>5</v>
      </c>
      <c r="F4743">
        <v>2</v>
      </c>
      <c r="G4743">
        <v>1</v>
      </c>
      <c r="H4743" t="s">
        <v>492</v>
      </c>
      <c r="I4743">
        <v>995</v>
      </c>
      <c r="J4743">
        <v>83</v>
      </c>
      <c r="L4743">
        <v>8</v>
      </c>
      <c r="M4743" t="s">
        <v>487</v>
      </c>
      <c r="N4743" t="s">
        <v>488</v>
      </c>
      <c r="O4743" t="s">
        <v>489</v>
      </c>
      <c r="P4743" s="1">
        <v>45774</v>
      </c>
      <c r="Q4743" s="1">
        <v>45766</v>
      </c>
      <c r="R4743" t="s">
        <v>498</v>
      </c>
      <c r="S4743">
        <v>761.6</v>
      </c>
      <c r="T4743">
        <v>10</v>
      </c>
    </row>
    <row r="4744" spans="1:20" x14ac:dyDescent="0.25">
      <c r="A4744" s="1">
        <v>45766</v>
      </c>
      <c r="B4744">
        <v>1757</v>
      </c>
      <c r="C4744">
        <v>2</v>
      </c>
      <c r="D4744">
        <v>5</v>
      </c>
      <c r="E4744">
        <v>3</v>
      </c>
      <c r="F4744">
        <v>4</v>
      </c>
      <c r="G4744">
        <v>1</v>
      </c>
      <c r="H4744" t="s">
        <v>491</v>
      </c>
      <c r="I4744">
        <v>408</v>
      </c>
      <c r="J4744">
        <v>118</v>
      </c>
      <c r="L4744">
        <v>10</v>
      </c>
      <c r="M4744" t="s">
        <v>487</v>
      </c>
      <c r="N4744" t="s">
        <v>488</v>
      </c>
      <c r="O4744" t="s">
        <v>489</v>
      </c>
      <c r="P4744" s="1">
        <v>45775</v>
      </c>
      <c r="Q4744" s="1">
        <v>45766</v>
      </c>
      <c r="R4744" t="s">
        <v>498</v>
      </c>
      <c r="S4744">
        <v>375.2</v>
      </c>
      <c r="T4744">
        <v>10</v>
      </c>
    </row>
    <row r="4745" spans="1:20" x14ac:dyDescent="0.25">
      <c r="A4745" s="1">
        <v>45766</v>
      </c>
      <c r="B4745">
        <v>2009</v>
      </c>
      <c r="C4745">
        <v>2</v>
      </c>
      <c r="D4745">
        <v>4</v>
      </c>
      <c r="E4745">
        <v>1</v>
      </c>
      <c r="F4745">
        <v>5</v>
      </c>
      <c r="G4745">
        <v>2</v>
      </c>
      <c r="H4745" t="s">
        <v>491</v>
      </c>
      <c r="I4745">
        <v>475</v>
      </c>
      <c r="J4745">
        <v>56</v>
      </c>
      <c r="K4745" s="1">
        <v>45791</v>
      </c>
      <c r="L4745">
        <v>7</v>
      </c>
      <c r="M4745" t="s">
        <v>492</v>
      </c>
      <c r="N4745" t="s">
        <v>488</v>
      </c>
      <c r="O4745" t="s">
        <v>489</v>
      </c>
      <c r="R4745" t="s">
        <v>490</v>
      </c>
      <c r="S4745">
        <v>371.7</v>
      </c>
      <c r="T4745">
        <v>0</v>
      </c>
    </row>
    <row r="4746" spans="1:20" x14ac:dyDescent="0.25">
      <c r="A4746" s="1">
        <v>45766</v>
      </c>
      <c r="B4746">
        <v>2735</v>
      </c>
      <c r="C4746">
        <v>2</v>
      </c>
      <c r="D4746">
        <v>1</v>
      </c>
      <c r="E4746">
        <v>4</v>
      </c>
      <c r="F4746">
        <v>3</v>
      </c>
      <c r="G4746">
        <v>1</v>
      </c>
      <c r="H4746" t="s">
        <v>492</v>
      </c>
      <c r="I4746">
        <v>545</v>
      </c>
      <c r="J4746">
        <v>147</v>
      </c>
      <c r="K4746" s="1">
        <v>45776</v>
      </c>
      <c r="L4746">
        <v>2</v>
      </c>
      <c r="M4746" t="s">
        <v>487</v>
      </c>
      <c r="N4746" t="s">
        <v>488</v>
      </c>
      <c r="O4746" t="s">
        <v>489</v>
      </c>
      <c r="R4746" t="s">
        <v>490</v>
      </c>
      <c r="S4746">
        <v>484.4</v>
      </c>
      <c r="T4746">
        <v>0</v>
      </c>
    </row>
    <row r="4747" spans="1:20" x14ac:dyDescent="0.25">
      <c r="A4747" s="1">
        <v>45766</v>
      </c>
      <c r="B4747">
        <v>363</v>
      </c>
      <c r="C4747">
        <v>5</v>
      </c>
      <c r="D4747">
        <v>2</v>
      </c>
      <c r="E4747">
        <v>3</v>
      </c>
      <c r="F4747">
        <v>3</v>
      </c>
      <c r="G4747">
        <v>2</v>
      </c>
      <c r="H4747" t="s">
        <v>486</v>
      </c>
      <c r="I4747">
        <v>895</v>
      </c>
      <c r="J4747">
        <v>154</v>
      </c>
      <c r="K4747" s="1">
        <v>45785</v>
      </c>
      <c r="L4747">
        <v>7</v>
      </c>
      <c r="M4747" t="s">
        <v>487</v>
      </c>
      <c r="N4747" t="s">
        <v>488</v>
      </c>
      <c r="O4747" t="s">
        <v>489</v>
      </c>
      <c r="R4747" t="s">
        <v>490</v>
      </c>
      <c r="S4747">
        <v>734.3</v>
      </c>
      <c r="T4747">
        <v>0</v>
      </c>
    </row>
    <row r="4748" spans="1:20" x14ac:dyDescent="0.25">
      <c r="A4748" s="1">
        <v>45766</v>
      </c>
      <c r="B4748">
        <v>4182</v>
      </c>
      <c r="C4748">
        <v>3</v>
      </c>
      <c r="D4748">
        <v>4</v>
      </c>
      <c r="E4748">
        <v>2</v>
      </c>
      <c r="F4748">
        <v>4</v>
      </c>
      <c r="G4748">
        <v>3</v>
      </c>
      <c r="H4748" t="s">
        <v>492</v>
      </c>
      <c r="I4748">
        <v>798</v>
      </c>
      <c r="J4748">
        <v>109</v>
      </c>
      <c r="K4748" s="1">
        <v>45793</v>
      </c>
      <c r="L4748">
        <v>1</v>
      </c>
      <c r="M4748" t="s">
        <v>494</v>
      </c>
      <c r="N4748" t="s">
        <v>488</v>
      </c>
      <c r="O4748" t="s">
        <v>489</v>
      </c>
      <c r="R4748" t="s">
        <v>490</v>
      </c>
      <c r="S4748">
        <v>634.9</v>
      </c>
      <c r="T4748">
        <v>0</v>
      </c>
    </row>
    <row r="4749" spans="1:20" x14ac:dyDescent="0.25">
      <c r="A4749" s="1">
        <v>45766</v>
      </c>
      <c r="B4749">
        <v>2090</v>
      </c>
      <c r="C4749">
        <v>2</v>
      </c>
      <c r="D4749">
        <v>5</v>
      </c>
      <c r="E4749">
        <v>2</v>
      </c>
      <c r="F4749">
        <v>1</v>
      </c>
      <c r="G4749">
        <v>3</v>
      </c>
      <c r="H4749" t="s">
        <v>492</v>
      </c>
      <c r="I4749">
        <v>333</v>
      </c>
      <c r="J4749">
        <v>106</v>
      </c>
      <c r="K4749" s="1">
        <v>45791</v>
      </c>
      <c r="L4749">
        <v>8</v>
      </c>
      <c r="M4749" t="s">
        <v>492</v>
      </c>
      <c r="N4749" t="s">
        <v>488</v>
      </c>
      <c r="O4749" t="s">
        <v>489</v>
      </c>
      <c r="R4749" t="s">
        <v>490</v>
      </c>
      <c r="S4749">
        <v>307.3</v>
      </c>
      <c r="T4749">
        <v>0</v>
      </c>
    </row>
    <row r="4750" spans="1:20" x14ac:dyDescent="0.25">
      <c r="A4750" s="1">
        <v>45766</v>
      </c>
      <c r="B4750">
        <v>594</v>
      </c>
      <c r="C4750">
        <v>2</v>
      </c>
      <c r="D4750">
        <v>4</v>
      </c>
      <c r="E4750">
        <v>1</v>
      </c>
      <c r="F4750">
        <v>4</v>
      </c>
      <c r="G4750">
        <v>1</v>
      </c>
      <c r="H4750" t="s">
        <v>491</v>
      </c>
      <c r="I4750">
        <v>516</v>
      </c>
      <c r="J4750">
        <v>83</v>
      </c>
      <c r="L4750">
        <v>5</v>
      </c>
      <c r="M4750" t="s">
        <v>494</v>
      </c>
      <c r="N4750" t="s">
        <v>488</v>
      </c>
      <c r="O4750" t="s">
        <v>489</v>
      </c>
      <c r="P4750" s="1">
        <v>45772</v>
      </c>
      <c r="Q4750" s="1">
        <v>45766</v>
      </c>
      <c r="R4750" t="s">
        <v>493</v>
      </c>
      <c r="S4750">
        <v>440.3</v>
      </c>
      <c r="T4750">
        <v>30</v>
      </c>
    </row>
    <row r="4751" spans="1:20" x14ac:dyDescent="0.25">
      <c r="A4751" s="1">
        <v>45766</v>
      </c>
      <c r="B4751">
        <v>1070</v>
      </c>
      <c r="C4751">
        <v>4</v>
      </c>
      <c r="D4751">
        <v>5</v>
      </c>
      <c r="E4751">
        <v>5</v>
      </c>
      <c r="F4751">
        <v>2</v>
      </c>
      <c r="G4751">
        <v>1</v>
      </c>
      <c r="H4751" t="s">
        <v>492</v>
      </c>
      <c r="I4751">
        <v>133</v>
      </c>
      <c r="J4751">
        <v>37</v>
      </c>
      <c r="L4751">
        <v>9</v>
      </c>
      <c r="M4751" t="s">
        <v>494</v>
      </c>
      <c r="N4751" t="s">
        <v>488</v>
      </c>
      <c r="O4751" t="s">
        <v>489</v>
      </c>
      <c r="P4751" s="1">
        <v>45770</v>
      </c>
      <c r="Q4751" s="1">
        <v>45766</v>
      </c>
      <c r="R4751" t="s">
        <v>498</v>
      </c>
      <c r="S4751">
        <v>126</v>
      </c>
      <c r="T4751">
        <v>10</v>
      </c>
    </row>
    <row r="4752" spans="1:20" x14ac:dyDescent="0.25">
      <c r="A4752" s="1">
        <v>45767</v>
      </c>
      <c r="B4752">
        <v>1959</v>
      </c>
      <c r="C4752">
        <v>5</v>
      </c>
      <c r="D4752">
        <v>4</v>
      </c>
      <c r="E4752">
        <v>5</v>
      </c>
      <c r="F4752">
        <v>2</v>
      </c>
      <c r="G4752">
        <v>2</v>
      </c>
      <c r="H4752" t="s">
        <v>492</v>
      </c>
      <c r="I4752">
        <v>96</v>
      </c>
      <c r="J4752">
        <v>48</v>
      </c>
      <c r="L4752">
        <v>3</v>
      </c>
      <c r="M4752" t="s">
        <v>494</v>
      </c>
      <c r="N4752" t="s">
        <v>488</v>
      </c>
      <c r="O4752" t="s">
        <v>489</v>
      </c>
      <c r="P4752" s="1">
        <v>45769</v>
      </c>
      <c r="Q4752" s="1">
        <v>45767</v>
      </c>
      <c r="R4752" t="s">
        <v>493</v>
      </c>
      <c r="S4752">
        <v>121.8</v>
      </c>
      <c r="T4752">
        <v>30</v>
      </c>
    </row>
    <row r="4753" spans="1:20" x14ac:dyDescent="0.25">
      <c r="A4753" s="1">
        <v>45767</v>
      </c>
      <c r="B4753">
        <v>1777</v>
      </c>
      <c r="C4753">
        <v>1</v>
      </c>
      <c r="D4753">
        <v>3</v>
      </c>
      <c r="E4753">
        <v>3</v>
      </c>
      <c r="F4753">
        <v>3</v>
      </c>
      <c r="G4753">
        <v>1</v>
      </c>
      <c r="H4753" t="s">
        <v>486</v>
      </c>
      <c r="I4753">
        <v>682</v>
      </c>
      <c r="J4753">
        <v>133</v>
      </c>
      <c r="L4753">
        <v>7</v>
      </c>
      <c r="M4753" t="s">
        <v>487</v>
      </c>
      <c r="N4753" t="s">
        <v>488</v>
      </c>
      <c r="O4753" t="s">
        <v>489</v>
      </c>
      <c r="P4753" s="1">
        <v>45774</v>
      </c>
      <c r="Q4753" s="1">
        <v>45767</v>
      </c>
      <c r="R4753" t="s">
        <v>496</v>
      </c>
      <c r="S4753">
        <v>605.5</v>
      </c>
      <c r="T4753">
        <v>50</v>
      </c>
    </row>
    <row r="4754" spans="1:20" x14ac:dyDescent="0.25">
      <c r="A4754" s="1">
        <v>45767</v>
      </c>
      <c r="B4754">
        <v>3964</v>
      </c>
      <c r="C4754">
        <v>4</v>
      </c>
      <c r="D4754">
        <v>4</v>
      </c>
      <c r="E4754">
        <v>5</v>
      </c>
      <c r="F4754">
        <v>5</v>
      </c>
      <c r="G4754">
        <v>3</v>
      </c>
      <c r="H4754" t="s">
        <v>491</v>
      </c>
      <c r="I4754">
        <v>357</v>
      </c>
      <c r="J4754">
        <v>79</v>
      </c>
      <c r="K4754" s="1">
        <v>45789</v>
      </c>
      <c r="L4754">
        <v>8</v>
      </c>
      <c r="M4754" t="s">
        <v>487</v>
      </c>
      <c r="N4754" t="s">
        <v>488</v>
      </c>
      <c r="O4754" t="s">
        <v>489</v>
      </c>
      <c r="R4754" t="s">
        <v>490</v>
      </c>
      <c r="S4754">
        <v>305.2</v>
      </c>
      <c r="T4754">
        <v>0</v>
      </c>
    </row>
    <row r="4755" spans="1:20" x14ac:dyDescent="0.25">
      <c r="A4755" s="1">
        <v>45767</v>
      </c>
      <c r="B4755">
        <v>4413</v>
      </c>
      <c r="C4755">
        <v>1</v>
      </c>
      <c r="D4755">
        <v>3</v>
      </c>
      <c r="E4755">
        <v>2</v>
      </c>
      <c r="F4755">
        <v>3</v>
      </c>
      <c r="G4755">
        <v>1</v>
      </c>
      <c r="H4755" t="s">
        <v>491</v>
      </c>
      <c r="I4755">
        <v>155</v>
      </c>
      <c r="J4755">
        <v>73</v>
      </c>
      <c r="K4755" s="1">
        <v>45786</v>
      </c>
      <c r="L4755">
        <v>1</v>
      </c>
      <c r="M4755" t="s">
        <v>494</v>
      </c>
      <c r="N4755" t="s">
        <v>488</v>
      </c>
      <c r="O4755" t="s">
        <v>489</v>
      </c>
      <c r="R4755" t="s">
        <v>490</v>
      </c>
      <c r="S4755">
        <v>159.6</v>
      </c>
      <c r="T4755">
        <v>0</v>
      </c>
    </row>
    <row r="4756" spans="1:20" x14ac:dyDescent="0.25">
      <c r="A4756" s="1">
        <v>45767</v>
      </c>
      <c r="B4756">
        <v>3269</v>
      </c>
      <c r="C4756">
        <v>2</v>
      </c>
      <c r="D4756">
        <v>5</v>
      </c>
      <c r="E4756">
        <v>1</v>
      </c>
      <c r="F4756">
        <v>5</v>
      </c>
      <c r="G4756">
        <v>3</v>
      </c>
      <c r="H4756" t="s">
        <v>491</v>
      </c>
      <c r="I4756">
        <v>126</v>
      </c>
      <c r="J4756">
        <v>91</v>
      </c>
      <c r="L4756">
        <v>6</v>
      </c>
      <c r="M4756" t="s">
        <v>492</v>
      </c>
      <c r="N4756" t="s">
        <v>488</v>
      </c>
      <c r="O4756" t="s">
        <v>489</v>
      </c>
      <c r="P4756" s="1">
        <v>45770</v>
      </c>
      <c r="Q4756" s="1">
        <v>45767</v>
      </c>
      <c r="R4756" t="s">
        <v>498</v>
      </c>
      <c r="S4756">
        <v>158.9</v>
      </c>
      <c r="T4756">
        <v>10</v>
      </c>
    </row>
    <row r="4757" spans="1:20" x14ac:dyDescent="0.25">
      <c r="A4757" s="1">
        <v>45767</v>
      </c>
      <c r="B4757">
        <v>1552</v>
      </c>
      <c r="C4757">
        <v>3</v>
      </c>
      <c r="D4757">
        <v>2</v>
      </c>
      <c r="E4757">
        <v>4</v>
      </c>
      <c r="F4757">
        <v>4</v>
      </c>
      <c r="G4757">
        <v>2</v>
      </c>
      <c r="H4757" t="s">
        <v>486</v>
      </c>
      <c r="I4757">
        <v>850</v>
      </c>
      <c r="J4757">
        <v>168</v>
      </c>
      <c r="L4757">
        <v>2</v>
      </c>
      <c r="M4757" t="s">
        <v>492</v>
      </c>
      <c r="N4757" t="s">
        <v>488</v>
      </c>
      <c r="O4757" t="s">
        <v>489</v>
      </c>
      <c r="P4757" s="1">
        <v>45770</v>
      </c>
      <c r="Q4757" s="1">
        <v>45767</v>
      </c>
      <c r="R4757" t="s">
        <v>498</v>
      </c>
      <c r="S4757">
        <v>719.6</v>
      </c>
      <c r="T4757">
        <v>10</v>
      </c>
    </row>
    <row r="4758" spans="1:20" x14ac:dyDescent="0.25">
      <c r="A4758" s="1">
        <v>45767</v>
      </c>
      <c r="B4758">
        <v>123</v>
      </c>
      <c r="C4758">
        <v>1</v>
      </c>
      <c r="D4758">
        <v>2</v>
      </c>
      <c r="E4758">
        <v>2</v>
      </c>
      <c r="F4758">
        <v>1</v>
      </c>
      <c r="G4758">
        <v>3</v>
      </c>
      <c r="H4758" t="s">
        <v>486</v>
      </c>
      <c r="I4758">
        <v>955</v>
      </c>
      <c r="J4758">
        <v>168</v>
      </c>
      <c r="K4758" s="1">
        <v>45778</v>
      </c>
      <c r="L4758">
        <v>8</v>
      </c>
      <c r="M4758" t="s">
        <v>494</v>
      </c>
      <c r="N4758" t="s">
        <v>488</v>
      </c>
      <c r="O4758" t="s">
        <v>489</v>
      </c>
      <c r="R4758" t="s">
        <v>490</v>
      </c>
      <c r="S4758">
        <v>786.1</v>
      </c>
      <c r="T4758">
        <v>0</v>
      </c>
    </row>
    <row r="4759" spans="1:20" x14ac:dyDescent="0.25">
      <c r="A4759" s="1">
        <v>45767</v>
      </c>
      <c r="B4759">
        <v>2439</v>
      </c>
      <c r="C4759">
        <v>1</v>
      </c>
      <c r="D4759">
        <v>4</v>
      </c>
      <c r="E4759">
        <v>2</v>
      </c>
      <c r="F4759">
        <v>2</v>
      </c>
      <c r="G4759">
        <v>1</v>
      </c>
      <c r="H4759" t="s">
        <v>486</v>
      </c>
      <c r="I4759">
        <v>980</v>
      </c>
      <c r="J4759">
        <v>77</v>
      </c>
      <c r="L4759">
        <v>6</v>
      </c>
      <c r="M4759" t="s">
        <v>492</v>
      </c>
      <c r="N4759" t="s">
        <v>488</v>
      </c>
      <c r="O4759" t="s">
        <v>489</v>
      </c>
      <c r="P4759" s="1">
        <v>45770</v>
      </c>
      <c r="Q4759" s="1">
        <v>45767</v>
      </c>
      <c r="R4759" t="s">
        <v>498</v>
      </c>
      <c r="S4759">
        <v>746.9</v>
      </c>
      <c r="T4759">
        <v>10</v>
      </c>
    </row>
    <row r="4760" spans="1:20" x14ac:dyDescent="0.25">
      <c r="A4760" s="1">
        <v>45767</v>
      </c>
      <c r="B4760">
        <v>1738</v>
      </c>
      <c r="C4760">
        <v>1</v>
      </c>
      <c r="D4760">
        <v>1</v>
      </c>
      <c r="E4760">
        <v>3</v>
      </c>
      <c r="F4760">
        <v>4</v>
      </c>
      <c r="G4760">
        <v>3</v>
      </c>
      <c r="H4760" t="s">
        <v>486</v>
      </c>
      <c r="I4760">
        <v>511</v>
      </c>
      <c r="J4760">
        <v>196</v>
      </c>
      <c r="L4760">
        <v>3</v>
      </c>
      <c r="M4760" t="s">
        <v>494</v>
      </c>
      <c r="N4760" t="s">
        <v>488</v>
      </c>
      <c r="O4760" t="s">
        <v>489</v>
      </c>
      <c r="P4760" s="1">
        <v>45771</v>
      </c>
      <c r="Q4760" s="1">
        <v>45767</v>
      </c>
      <c r="R4760" t="s">
        <v>493</v>
      </c>
      <c r="S4760">
        <v>515.9</v>
      </c>
      <c r="T4760">
        <v>30</v>
      </c>
    </row>
    <row r="4761" spans="1:20" x14ac:dyDescent="0.25">
      <c r="A4761" s="1">
        <v>45767</v>
      </c>
      <c r="B4761">
        <v>876</v>
      </c>
      <c r="C4761">
        <v>3</v>
      </c>
      <c r="D4761">
        <v>4</v>
      </c>
      <c r="E4761">
        <v>5</v>
      </c>
      <c r="F4761">
        <v>3</v>
      </c>
      <c r="G4761">
        <v>3</v>
      </c>
      <c r="H4761" t="s">
        <v>491</v>
      </c>
      <c r="I4761">
        <v>574</v>
      </c>
      <c r="J4761">
        <v>55</v>
      </c>
      <c r="K4761" s="1">
        <v>45785</v>
      </c>
      <c r="L4761">
        <v>4</v>
      </c>
      <c r="M4761" t="s">
        <v>487</v>
      </c>
      <c r="N4761" t="s">
        <v>488</v>
      </c>
      <c r="O4761" t="s">
        <v>489</v>
      </c>
      <c r="R4761" t="s">
        <v>490</v>
      </c>
      <c r="S4761">
        <v>440.3</v>
      </c>
      <c r="T4761">
        <v>0</v>
      </c>
    </row>
    <row r="4762" spans="1:20" x14ac:dyDescent="0.25">
      <c r="A4762" s="1">
        <v>45768</v>
      </c>
      <c r="B4762">
        <v>1634</v>
      </c>
      <c r="C4762">
        <v>4</v>
      </c>
      <c r="D4762">
        <v>3</v>
      </c>
      <c r="E4762">
        <v>4</v>
      </c>
      <c r="F4762">
        <v>4</v>
      </c>
      <c r="G4762">
        <v>1</v>
      </c>
      <c r="H4762" t="s">
        <v>491</v>
      </c>
      <c r="I4762">
        <v>75</v>
      </c>
      <c r="J4762">
        <v>164</v>
      </c>
      <c r="K4762" s="1">
        <v>45781</v>
      </c>
      <c r="L4762">
        <v>7</v>
      </c>
      <c r="M4762" t="s">
        <v>487</v>
      </c>
      <c r="N4762" t="s">
        <v>488</v>
      </c>
      <c r="O4762" t="s">
        <v>489</v>
      </c>
      <c r="R4762" t="s">
        <v>490</v>
      </c>
      <c r="S4762">
        <v>167.3</v>
      </c>
      <c r="T4762">
        <v>0</v>
      </c>
    </row>
    <row r="4763" spans="1:20" x14ac:dyDescent="0.25">
      <c r="A4763" s="1">
        <v>45768</v>
      </c>
      <c r="B4763">
        <v>3559</v>
      </c>
      <c r="C4763">
        <v>5</v>
      </c>
      <c r="D4763">
        <v>3</v>
      </c>
      <c r="E4763">
        <v>4</v>
      </c>
      <c r="F4763">
        <v>1</v>
      </c>
      <c r="G4763">
        <v>2</v>
      </c>
      <c r="H4763" t="s">
        <v>492</v>
      </c>
      <c r="I4763">
        <v>583</v>
      </c>
      <c r="J4763">
        <v>99</v>
      </c>
      <c r="K4763" s="1">
        <v>45783</v>
      </c>
      <c r="L4763">
        <v>9</v>
      </c>
      <c r="M4763" t="s">
        <v>487</v>
      </c>
      <c r="N4763" t="s">
        <v>488</v>
      </c>
      <c r="O4763" t="s">
        <v>489</v>
      </c>
      <c r="R4763" t="s">
        <v>490</v>
      </c>
      <c r="S4763">
        <v>477.4</v>
      </c>
      <c r="T4763">
        <v>0</v>
      </c>
    </row>
    <row r="4764" spans="1:20" x14ac:dyDescent="0.25">
      <c r="A4764" s="1">
        <v>45768</v>
      </c>
      <c r="B4764">
        <v>1544</v>
      </c>
      <c r="C4764">
        <v>3</v>
      </c>
      <c r="D4764">
        <v>5</v>
      </c>
      <c r="E4764">
        <v>5</v>
      </c>
      <c r="F4764">
        <v>5</v>
      </c>
      <c r="G4764">
        <v>3</v>
      </c>
      <c r="H4764" t="s">
        <v>486</v>
      </c>
      <c r="I4764">
        <v>188</v>
      </c>
      <c r="J4764">
        <v>34</v>
      </c>
      <c r="L4764">
        <v>10</v>
      </c>
      <c r="M4764" t="s">
        <v>492</v>
      </c>
      <c r="N4764" t="s">
        <v>488</v>
      </c>
      <c r="O4764" t="s">
        <v>489</v>
      </c>
      <c r="P4764" s="1">
        <v>45770</v>
      </c>
      <c r="Q4764" s="1">
        <v>45768</v>
      </c>
      <c r="R4764" t="s">
        <v>498</v>
      </c>
      <c r="S4764">
        <v>162.4</v>
      </c>
      <c r="T4764">
        <v>10</v>
      </c>
    </row>
    <row r="4765" spans="1:20" x14ac:dyDescent="0.25">
      <c r="A4765" s="1">
        <v>45768</v>
      </c>
      <c r="B4765">
        <v>1874</v>
      </c>
      <c r="C4765">
        <v>4</v>
      </c>
      <c r="D4765">
        <v>4</v>
      </c>
      <c r="E4765">
        <v>1</v>
      </c>
      <c r="F4765">
        <v>1</v>
      </c>
      <c r="G4765">
        <v>1</v>
      </c>
      <c r="H4765" t="s">
        <v>492</v>
      </c>
      <c r="I4765">
        <v>663</v>
      </c>
      <c r="J4765">
        <v>59</v>
      </c>
      <c r="K4765" s="1">
        <v>45779</v>
      </c>
      <c r="L4765">
        <v>2</v>
      </c>
      <c r="M4765" t="s">
        <v>494</v>
      </c>
      <c r="N4765" t="s">
        <v>488</v>
      </c>
      <c r="O4765" t="s">
        <v>489</v>
      </c>
      <c r="R4765" t="s">
        <v>490</v>
      </c>
      <c r="S4765">
        <v>505.4</v>
      </c>
      <c r="T4765">
        <v>0</v>
      </c>
    </row>
    <row r="4766" spans="1:20" x14ac:dyDescent="0.25">
      <c r="A4766" s="1">
        <v>45768</v>
      </c>
      <c r="B4766">
        <v>1837</v>
      </c>
      <c r="C4766">
        <v>2</v>
      </c>
      <c r="D4766">
        <v>5</v>
      </c>
      <c r="E4766">
        <v>5</v>
      </c>
      <c r="F4766">
        <v>3</v>
      </c>
      <c r="G4766">
        <v>3</v>
      </c>
      <c r="H4766" t="s">
        <v>486</v>
      </c>
      <c r="I4766">
        <v>972</v>
      </c>
      <c r="J4766">
        <v>100</v>
      </c>
      <c r="K4766" s="1">
        <v>45778</v>
      </c>
      <c r="L4766">
        <v>9</v>
      </c>
      <c r="M4766" t="s">
        <v>492</v>
      </c>
      <c r="N4766" t="s">
        <v>488</v>
      </c>
      <c r="O4766" t="s">
        <v>489</v>
      </c>
      <c r="R4766" t="s">
        <v>490</v>
      </c>
      <c r="S4766">
        <v>750.4</v>
      </c>
      <c r="T4766">
        <v>0</v>
      </c>
    </row>
    <row r="4767" spans="1:20" x14ac:dyDescent="0.25">
      <c r="A4767" s="1">
        <v>45768</v>
      </c>
      <c r="B4767">
        <v>1278</v>
      </c>
      <c r="C4767">
        <v>4</v>
      </c>
      <c r="D4767">
        <v>1</v>
      </c>
      <c r="E4767">
        <v>1</v>
      </c>
      <c r="F4767">
        <v>1</v>
      </c>
      <c r="G4767">
        <v>3</v>
      </c>
      <c r="H4767" t="s">
        <v>492</v>
      </c>
      <c r="I4767">
        <v>439</v>
      </c>
      <c r="J4767">
        <v>70</v>
      </c>
      <c r="L4767">
        <v>6</v>
      </c>
      <c r="M4767" t="s">
        <v>492</v>
      </c>
      <c r="N4767" t="s">
        <v>488</v>
      </c>
      <c r="O4767" t="s">
        <v>489</v>
      </c>
      <c r="P4767" s="1">
        <v>45773</v>
      </c>
      <c r="Q4767" s="1">
        <v>45768</v>
      </c>
      <c r="R4767" t="s">
        <v>493</v>
      </c>
      <c r="S4767">
        <v>377.3</v>
      </c>
      <c r="T4767">
        <v>30</v>
      </c>
    </row>
    <row r="4768" spans="1:20" x14ac:dyDescent="0.25">
      <c r="A4768" s="1">
        <v>45768</v>
      </c>
      <c r="B4768">
        <v>1671</v>
      </c>
      <c r="C4768">
        <v>1</v>
      </c>
      <c r="D4768">
        <v>2</v>
      </c>
      <c r="E4768">
        <v>4</v>
      </c>
      <c r="F4768">
        <v>2</v>
      </c>
      <c r="G4768">
        <v>3</v>
      </c>
      <c r="H4768" t="s">
        <v>491</v>
      </c>
      <c r="I4768">
        <v>850</v>
      </c>
      <c r="J4768">
        <v>160</v>
      </c>
      <c r="K4768" s="1">
        <v>45784</v>
      </c>
      <c r="L4768">
        <v>2</v>
      </c>
      <c r="M4768" t="s">
        <v>487</v>
      </c>
      <c r="N4768" t="s">
        <v>488</v>
      </c>
      <c r="O4768" t="s">
        <v>489</v>
      </c>
      <c r="R4768" t="s">
        <v>490</v>
      </c>
      <c r="S4768">
        <v>707</v>
      </c>
      <c r="T4768">
        <v>0</v>
      </c>
    </row>
    <row r="4769" spans="1:20" x14ac:dyDescent="0.25">
      <c r="A4769" s="1">
        <v>45768</v>
      </c>
      <c r="B4769">
        <v>3943</v>
      </c>
      <c r="C4769">
        <v>4</v>
      </c>
      <c r="D4769">
        <v>2</v>
      </c>
      <c r="E4769">
        <v>3</v>
      </c>
      <c r="F4769">
        <v>1</v>
      </c>
      <c r="G4769">
        <v>2</v>
      </c>
      <c r="H4769" t="s">
        <v>491</v>
      </c>
      <c r="I4769">
        <v>456</v>
      </c>
      <c r="J4769">
        <v>185</v>
      </c>
      <c r="L4769">
        <v>8</v>
      </c>
      <c r="M4769" t="s">
        <v>492</v>
      </c>
      <c r="N4769" t="s">
        <v>488</v>
      </c>
      <c r="O4769" t="s">
        <v>489</v>
      </c>
      <c r="P4769" s="1">
        <v>45771</v>
      </c>
      <c r="Q4769" s="1">
        <v>45768</v>
      </c>
      <c r="R4769" t="s">
        <v>498</v>
      </c>
      <c r="S4769">
        <v>455.7</v>
      </c>
      <c r="T4769">
        <v>10</v>
      </c>
    </row>
    <row r="4770" spans="1:20" x14ac:dyDescent="0.25">
      <c r="A4770" s="1">
        <v>45768</v>
      </c>
      <c r="B4770">
        <v>3716</v>
      </c>
      <c r="C4770">
        <v>4</v>
      </c>
      <c r="D4770">
        <v>4</v>
      </c>
      <c r="E4770">
        <v>2</v>
      </c>
      <c r="F4770">
        <v>4</v>
      </c>
      <c r="G4770">
        <v>3</v>
      </c>
      <c r="H4770" t="s">
        <v>486</v>
      </c>
      <c r="I4770">
        <v>870</v>
      </c>
      <c r="J4770">
        <v>116</v>
      </c>
      <c r="L4770">
        <v>4</v>
      </c>
      <c r="M4770" t="s">
        <v>494</v>
      </c>
      <c r="N4770" t="s">
        <v>488</v>
      </c>
      <c r="O4770" t="s">
        <v>489</v>
      </c>
      <c r="P4770" s="1">
        <v>45773</v>
      </c>
      <c r="Q4770" s="1">
        <v>45768</v>
      </c>
      <c r="R4770" t="s">
        <v>498</v>
      </c>
      <c r="S4770">
        <v>697.2</v>
      </c>
      <c r="T4770">
        <v>10</v>
      </c>
    </row>
    <row r="4771" spans="1:20" x14ac:dyDescent="0.25">
      <c r="A4771" s="1">
        <v>45768</v>
      </c>
      <c r="B4771">
        <v>4789</v>
      </c>
      <c r="C4771">
        <v>2</v>
      </c>
      <c r="D4771">
        <v>5</v>
      </c>
      <c r="E4771">
        <v>4</v>
      </c>
      <c r="F4771">
        <v>5</v>
      </c>
      <c r="G4771">
        <v>1</v>
      </c>
      <c r="H4771" t="s">
        <v>491</v>
      </c>
      <c r="I4771">
        <v>439</v>
      </c>
      <c r="J4771">
        <v>173</v>
      </c>
      <c r="L4771">
        <v>8</v>
      </c>
      <c r="M4771" t="s">
        <v>492</v>
      </c>
      <c r="N4771" t="s">
        <v>488</v>
      </c>
      <c r="O4771" t="s">
        <v>489</v>
      </c>
      <c r="P4771" s="1">
        <v>45775</v>
      </c>
      <c r="Q4771" s="1">
        <v>45768</v>
      </c>
      <c r="R4771" t="s">
        <v>498</v>
      </c>
      <c r="S4771">
        <v>435.4</v>
      </c>
      <c r="T4771">
        <v>10</v>
      </c>
    </row>
    <row r="4772" spans="1:20" x14ac:dyDescent="0.25">
      <c r="A4772" s="1">
        <v>45769</v>
      </c>
      <c r="B4772">
        <v>2621</v>
      </c>
      <c r="C4772">
        <v>2</v>
      </c>
      <c r="D4772">
        <v>5</v>
      </c>
      <c r="E4772">
        <v>4</v>
      </c>
      <c r="F4772">
        <v>2</v>
      </c>
      <c r="G4772">
        <v>1</v>
      </c>
      <c r="H4772" t="s">
        <v>486</v>
      </c>
      <c r="I4772">
        <v>431</v>
      </c>
      <c r="J4772">
        <v>162</v>
      </c>
      <c r="L4772">
        <v>7</v>
      </c>
      <c r="M4772" t="s">
        <v>487</v>
      </c>
      <c r="N4772" t="s">
        <v>488</v>
      </c>
      <c r="O4772" t="s">
        <v>489</v>
      </c>
      <c r="P4772" s="1">
        <v>45778</v>
      </c>
      <c r="Q4772" s="1">
        <v>45769</v>
      </c>
      <c r="R4772" t="s">
        <v>498</v>
      </c>
      <c r="S4772">
        <v>422.1</v>
      </c>
      <c r="T4772">
        <v>10</v>
      </c>
    </row>
    <row r="4773" spans="1:20" x14ac:dyDescent="0.25">
      <c r="A4773" s="1">
        <v>45769</v>
      </c>
      <c r="B4773">
        <v>1721</v>
      </c>
      <c r="C4773">
        <v>4</v>
      </c>
      <c r="D4773">
        <v>1</v>
      </c>
      <c r="E4773">
        <v>4</v>
      </c>
      <c r="F4773">
        <v>2</v>
      </c>
      <c r="G4773">
        <v>3</v>
      </c>
      <c r="H4773" t="s">
        <v>492</v>
      </c>
      <c r="I4773">
        <v>792</v>
      </c>
      <c r="J4773">
        <v>136</v>
      </c>
      <c r="K4773" s="1">
        <v>45791</v>
      </c>
      <c r="L4773">
        <v>7</v>
      </c>
      <c r="M4773" t="s">
        <v>492</v>
      </c>
      <c r="N4773" t="s">
        <v>488</v>
      </c>
      <c r="O4773" t="s">
        <v>489</v>
      </c>
      <c r="R4773" t="s">
        <v>490</v>
      </c>
      <c r="S4773">
        <v>649.6</v>
      </c>
      <c r="T4773">
        <v>0</v>
      </c>
    </row>
    <row r="4774" spans="1:20" x14ac:dyDescent="0.25">
      <c r="A4774" s="1">
        <v>45769</v>
      </c>
      <c r="B4774">
        <v>2353</v>
      </c>
      <c r="C4774">
        <v>3</v>
      </c>
      <c r="D4774">
        <v>5</v>
      </c>
      <c r="E4774">
        <v>2</v>
      </c>
      <c r="F4774">
        <v>2</v>
      </c>
      <c r="G4774">
        <v>2</v>
      </c>
      <c r="H4774" t="s">
        <v>486</v>
      </c>
      <c r="I4774">
        <v>292</v>
      </c>
      <c r="J4774">
        <v>152</v>
      </c>
      <c r="L4774">
        <v>7</v>
      </c>
      <c r="M4774" t="s">
        <v>494</v>
      </c>
      <c r="N4774" t="s">
        <v>488</v>
      </c>
      <c r="O4774" t="s">
        <v>489</v>
      </c>
      <c r="P4774" s="1">
        <v>45771</v>
      </c>
      <c r="Q4774" s="1">
        <v>45769</v>
      </c>
      <c r="R4774" t="s">
        <v>498</v>
      </c>
      <c r="S4774">
        <v>317.8</v>
      </c>
      <c r="T4774">
        <v>10</v>
      </c>
    </row>
    <row r="4775" spans="1:20" x14ac:dyDescent="0.25">
      <c r="A4775" s="1">
        <v>45769</v>
      </c>
      <c r="B4775">
        <v>3985</v>
      </c>
      <c r="C4775">
        <v>2</v>
      </c>
      <c r="D4775">
        <v>3</v>
      </c>
      <c r="E4775">
        <v>1</v>
      </c>
      <c r="F4775">
        <v>3</v>
      </c>
      <c r="G4775">
        <v>1</v>
      </c>
      <c r="H4775" t="s">
        <v>492</v>
      </c>
      <c r="I4775">
        <v>195</v>
      </c>
      <c r="J4775">
        <v>21</v>
      </c>
      <c r="K4775" s="1">
        <v>45786</v>
      </c>
      <c r="L4775">
        <v>2</v>
      </c>
      <c r="M4775" t="s">
        <v>492</v>
      </c>
      <c r="N4775" t="s">
        <v>488</v>
      </c>
      <c r="O4775" t="s">
        <v>489</v>
      </c>
      <c r="R4775" t="s">
        <v>490</v>
      </c>
      <c r="S4775">
        <v>151.19999999999999</v>
      </c>
      <c r="T4775">
        <v>0</v>
      </c>
    </row>
    <row r="4776" spans="1:20" x14ac:dyDescent="0.25">
      <c r="A4776" s="1">
        <v>45769</v>
      </c>
      <c r="B4776">
        <v>3514</v>
      </c>
      <c r="C4776">
        <v>1</v>
      </c>
      <c r="D4776">
        <v>3</v>
      </c>
      <c r="E4776">
        <v>3</v>
      </c>
      <c r="F4776">
        <v>3</v>
      </c>
      <c r="G4776">
        <v>2</v>
      </c>
      <c r="H4776" t="s">
        <v>492</v>
      </c>
      <c r="I4776">
        <v>153</v>
      </c>
      <c r="J4776">
        <v>134</v>
      </c>
      <c r="K4776" s="1">
        <v>45784</v>
      </c>
      <c r="L4776">
        <v>8</v>
      </c>
      <c r="M4776" t="s">
        <v>494</v>
      </c>
      <c r="N4776" t="s">
        <v>488</v>
      </c>
      <c r="O4776" t="s">
        <v>489</v>
      </c>
      <c r="R4776" t="s">
        <v>490</v>
      </c>
      <c r="S4776">
        <v>200.9</v>
      </c>
      <c r="T4776">
        <v>0</v>
      </c>
    </row>
    <row r="4777" spans="1:20" x14ac:dyDescent="0.25">
      <c r="A4777" s="1">
        <v>45769</v>
      </c>
      <c r="B4777">
        <v>2206</v>
      </c>
      <c r="C4777">
        <v>3</v>
      </c>
      <c r="D4777">
        <v>3</v>
      </c>
      <c r="E4777">
        <v>3</v>
      </c>
      <c r="F4777">
        <v>4</v>
      </c>
      <c r="G4777">
        <v>2</v>
      </c>
      <c r="H4777" t="s">
        <v>486</v>
      </c>
      <c r="I4777">
        <v>836</v>
      </c>
      <c r="J4777">
        <v>97</v>
      </c>
      <c r="K4777" s="1">
        <v>45780</v>
      </c>
      <c r="L4777">
        <v>2</v>
      </c>
      <c r="M4777" t="s">
        <v>494</v>
      </c>
      <c r="N4777" t="s">
        <v>488</v>
      </c>
      <c r="O4777" t="s">
        <v>489</v>
      </c>
      <c r="R4777" t="s">
        <v>490</v>
      </c>
      <c r="S4777">
        <v>653.1</v>
      </c>
      <c r="T4777">
        <v>0</v>
      </c>
    </row>
    <row r="4778" spans="1:20" x14ac:dyDescent="0.25">
      <c r="A4778" s="1">
        <v>45769</v>
      </c>
      <c r="B4778">
        <v>1324</v>
      </c>
      <c r="C4778">
        <v>4</v>
      </c>
      <c r="D4778">
        <v>4</v>
      </c>
      <c r="E4778">
        <v>3</v>
      </c>
      <c r="F4778">
        <v>5</v>
      </c>
      <c r="G4778">
        <v>1</v>
      </c>
      <c r="H4778" t="s">
        <v>491</v>
      </c>
      <c r="I4778">
        <v>609</v>
      </c>
      <c r="J4778">
        <v>112</v>
      </c>
      <c r="K4778" s="1">
        <v>45786</v>
      </c>
      <c r="L4778">
        <v>3</v>
      </c>
      <c r="M4778" t="s">
        <v>487</v>
      </c>
      <c r="N4778" t="s">
        <v>488</v>
      </c>
      <c r="O4778" t="s">
        <v>489</v>
      </c>
      <c r="R4778" t="s">
        <v>490</v>
      </c>
      <c r="S4778">
        <v>504.7</v>
      </c>
      <c r="T4778">
        <v>0</v>
      </c>
    </row>
    <row r="4779" spans="1:20" x14ac:dyDescent="0.25">
      <c r="A4779" s="1">
        <v>45769</v>
      </c>
      <c r="B4779">
        <v>2085</v>
      </c>
      <c r="C4779">
        <v>1</v>
      </c>
      <c r="D4779">
        <v>3</v>
      </c>
      <c r="E4779">
        <v>1</v>
      </c>
      <c r="F4779">
        <v>1</v>
      </c>
      <c r="G4779">
        <v>1</v>
      </c>
      <c r="H4779" t="s">
        <v>492</v>
      </c>
      <c r="I4779">
        <v>728</v>
      </c>
      <c r="J4779">
        <v>96</v>
      </c>
      <c r="K4779" s="1">
        <v>45784</v>
      </c>
      <c r="L4779">
        <v>10</v>
      </c>
      <c r="M4779" t="s">
        <v>487</v>
      </c>
      <c r="N4779" t="s">
        <v>488</v>
      </c>
      <c r="O4779" t="s">
        <v>489</v>
      </c>
      <c r="R4779" t="s">
        <v>490</v>
      </c>
      <c r="S4779">
        <v>576.79999999999995</v>
      </c>
      <c r="T4779">
        <v>0</v>
      </c>
    </row>
    <row r="4780" spans="1:20" x14ac:dyDescent="0.25">
      <c r="A4780" s="1">
        <v>45769</v>
      </c>
      <c r="B4780">
        <v>576</v>
      </c>
      <c r="C4780">
        <v>1</v>
      </c>
      <c r="D4780">
        <v>3</v>
      </c>
      <c r="E4780">
        <v>5</v>
      </c>
      <c r="F4780">
        <v>4</v>
      </c>
      <c r="G4780">
        <v>2</v>
      </c>
      <c r="H4780" t="s">
        <v>491</v>
      </c>
      <c r="I4780">
        <v>683</v>
      </c>
      <c r="J4780">
        <v>79</v>
      </c>
      <c r="L4780">
        <v>7</v>
      </c>
      <c r="M4780" t="s">
        <v>487</v>
      </c>
      <c r="N4780" t="s">
        <v>488</v>
      </c>
      <c r="O4780" t="s">
        <v>489</v>
      </c>
      <c r="P4780" s="1">
        <v>45778</v>
      </c>
      <c r="Q4780" s="1">
        <v>45769</v>
      </c>
      <c r="R4780" t="s">
        <v>493</v>
      </c>
      <c r="S4780">
        <v>554.4</v>
      </c>
      <c r="T4780">
        <v>30</v>
      </c>
    </row>
    <row r="4781" spans="1:20" x14ac:dyDescent="0.25">
      <c r="A4781" s="1">
        <v>45769</v>
      </c>
      <c r="B4781">
        <v>3479</v>
      </c>
      <c r="C4781">
        <v>3</v>
      </c>
      <c r="D4781">
        <v>2</v>
      </c>
      <c r="E4781">
        <v>5</v>
      </c>
      <c r="F4781">
        <v>3</v>
      </c>
      <c r="G4781">
        <v>3</v>
      </c>
      <c r="H4781" t="s">
        <v>492</v>
      </c>
      <c r="I4781">
        <v>183</v>
      </c>
      <c r="J4781">
        <v>115</v>
      </c>
      <c r="K4781" s="1">
        <v>45792</v>
      </c>
      <c r="L4781">
        <v>7</v>
      </c>
      <c r="M4781" t="s">
        <v>487</v>
      </c>
      <c r="N4781" t="s">
        <v>488</v>
      </c>
      <c r="O4781" t="s">
        <v>489</v>
      </c>
      <c r="R4781" t="s">
        <v>490</v>
      </c>
      <c r="S4781">
        <v>208.6</v>
      </c>
      <c r="T4781">
        <v>0</v>
      </c>
    </row>
    <row r="4782" spans="1:20" x14ac:dyDescent="0.25">
      <c r="A4782" s="1">
        <v>45770</v>
      </c>
      <c r="B4782">
        <v>790</v>
      </c>
      <c r="C4782">
        <v>4</v>
      </c>
      <c r="D4782">
        <v>4</v>
      </c>
      <c r="E4782">
        <v>3</v>
      </c>
      <c r="F4782">
        <v>4</v>
      </c>
      <c r="G4782">
        <v>2</v>
      </c>
      <c r="H4782" t="s">
        <v>492</v>
      </c>
      <c r="I4782">
        <v>644</v>
      </c>
      <c r="J4782">
        <v>117</v>
      </c>
      <c r="L4782">
        <v>7</v>
      </c>
      <c r="M4782" t="s">
        <v>487</v>
      </c>
      <c r="N4782" t="s">
        <v>488</v>
      </c>
      <c r="O4782" t="s">
        <v>489</v>
      </c>
      <c r="P4782" s="1">
        <v>45776</v>
      </c>
      <c r="Q4782" s="1">
        <v>45770</v>
      </c>
      <c r="R4782" t="s">
        <v>493</v>
      </c>
      <c r="S4782">
        <v>553.70000000000005</v>
      </c>
      <c r="T4782">
        <v>30</v>
      </c>
    </row>
    <row r="4783" spans="1:20" x14ac:dyDescent="0.25">
      <c r="A4783" s="1">
        <v>45770</v>
      </c>
      <c r="B4783">
        <v>1833</v>
      </c>
      <c r="C4783">
        <v>1</v>
      </c>
      <c r="D4783">
        <v>3</v>
      </c>
      <c r="E4783">
        <v>4</v>
      </c>
      <c r="F4783">
        <v>5</v>
      </c>
      <c r="G4783">
        <v>1</v>
      </c>
      <c r="H4783" t="s">
        <v>492</v>
      </c>
      <c r="I4783">
        <v>784</v>
      </c>
      <c r="J4783">
        <v>75</v>
      </c>
      <c r="L4783">
        <v>4</v>
      </c>
      <c r="M4783" t="s">
        <v>494</v>
      </c>
      <c r="N4783" t="s">
        <v>488</v>
      </c>
      <c r="O4783" t="s">
        <v>489</v>
      </c>
      <c r="P4783" s="1">
        <v>45776</v>
      </c>
      <c r="Q4783" s="1">
        <v>45770</v>
      </c>
      <c r="R4783" t="s">
        <v>493</v>
      </c>
      <c r="S4783">
        <v>622.29999999999995</v>
      </c>
      <c r="T4783">
        <v>30</v>
      </c>
    </row>
    <row r="4784" spans="1:20" x14ac:dyDescent="0.25">
      <c r="A4784" s="1">
        <v>45770</v>
      </c>
      <c r="B4784">
        <v>3600</v>
      </c>
      <c r="C4784">
        <v>2</v>
      </c>
      <c r="D4784">
        <v>1</v>
      </c>
      <c r="E4784">
        <v>4</v>
      </c>
      <c r="F4784">
        <v>4</v>
      </c>
      <c r="G4784">
        <v>2</v>
      </c>
      <c r="H4784" t="s">
        <v>492</v>
      </c>
      <c r="I4784">
        <v>364</v>
      </c>
      <c r="J4784">
        <v>137</v>
      </c>
      <c r="L4784">
        <v>5</v>
      </c>
      <c r="M4784" t="s">
        <v>494</v>
      </c>
      <c r="N4784" t="s">
        <v>488</v>
      </c>
      <c r="O4784" t="s">
        <v>489</v>
      </c>
      <c r="P4784" s="1">
        <v>45773</v>
      </c>
      <c r="Q4784" s="1">
        <v>45770</v>
      </c>
      <c r="R4784" t="s">
        <v>496</v>
      </c>
      <c r="S4784">
        <v>385.7</v>
      </c>
      <c r="T4784">
        <v>50</v>
      </c>
    </row>
    <row r="4785" spans="1:20" x14ac:dyDescent="0.25">
      <c r="A4785" s="1">
        <v>45770</v>
      </c>
      <c r="B4785">
        <v>1213</v>
      </c>
      <c r="C4785">
        <v>2</v>
      </c>
      <c r="D4785">
        <v>3</v>
      </c>
      <c r="E4785">
        <v>2</v>
      </c>
      <c r="F4785">
        <v>2</v>
      </c>
      <c r="G4785">
        <v>1</v>
      </c>
      <c r="H4785" t="s">
        <v>486</v>
      </c>
      <c r="I4785">
        <v>801</v>
      </c>
      <c r="J4785">
        <v>138</v>
      </c>
      <c r="K4785" s="1">
        <v>45798</v>
      </c>
      <c r="L4785">
        <v>7</v>
      </c>
      <c r="M4785" t="s">
        <v>494</v>
      </c>
      <c r="N4785" t="s">
        <v>488</v>
      </c>
      <c r="O4785" t="s">
        <v>489</v>
      </c>
      <c r="R4785" t="s">
        <v>490</v>
      </c>
      <c r="S4785">
        <v>657.3</v>
      </c>
      <c r="T4785">
        <v>0</v>
      </c>
    </row>
    <row r="4786" spans="1:20" x14ac:dyDescent="0.25">
      <c r="A4786" s="1">
        <v>45770</v>
      </c>
      <c r="B4786">
        <v>1020</v>
      </c>
      <c r="C4786">
        <v>3</v>
      </c>
      <c r="D4786">
        <v>4</v>
      </c>
      <c r="E4786">
        <v>2</v>
      </c>
      <c r="F4786">
        <v>1</v>
      </c>
      <c r="G4786">
        <v>3</v>
      </c>
      <c r="H4786" t="s">
        <v>492</v>
      </c>
      <c r="I4786">
        <v>171</v>
      </c>
      <c r="J4786">
        <v>57</v>
      </c>
      <c r="K4786" s="1">
        <v>45787</v>
      </c>
      <c r="L4786">
        <v>8</v>
      </c>
      <c r="M4786" t="s">
        <v>494</v>
      </c>
      <c r="N4786" t="s">
        <v>488</v>
      </c>
      <c r="O4786" t="s">
        <v>489</v>
      </c>
      <c r="R4786" t="s">
        <v>490</v>
      </c>
      <c r="S4786">
        <v>159.6</v>
      </c>
      <c r="T4786">
        <v>0</v>
      </c>
    </row>
    <row r="4787" spans="1:20" x14ac:dyDescent="0.25">
      <c r="A4787" s="1">
        <v>45770</v>
      </c>
      <c r="B4787">
        <v>1764</v>
      </c>
      <c r="C4787">
        <v>2</v>
      </c>
      <c r="D4787">
        <v>5</v>
      </c>
      <c r="E4787">
        <v>2</v>
      </c>
      <c r="F4787">
        <v>3</v>
      </c>
      <c r="G4787">
        <v>3</v>
      </c>
      <c r="H4787" t="s">
        <v>491</v>
      </c>
      <c r="I4787">
        <v>414</v>
      </c>
      <c r="J4787">
        <v>121</v>
      </c>
      <c r="K4787" s="1">
        <v>45797</v>
      </c>
      <c r="L4787">
        <v>3</v>
      </c>
      <c r="M4787" t="s">
        <v>492</v>
      </c>
      <c r="N4787" t="s">
        <v>488</v>
      </c>
      <c r="O4787" t="s">
        <v>489</v>
      </c>
      <c r="R4787" t="s">
        <v>490</v>
      </c>
      <c r="S4787">
        <v>374.5</v>
      </c>
      <c r="T4787">
        <v>0</v>
      </c>
    </row>
    <row r="4788" spans="1:20" x14ac:dyDescent="0.25">
      <c r="A4788" s="1">
        <v>45770</v>
      </c>
      <c r="B4788">
        <v>3474</v>
      </c>
      <c r="C4788">
        <v>5</v>
      </c>
      <c r="D4788">
        <v>2</v>
      </c>
      <c r="E4788">
        <v>2</v>
      </c>
      <c r="F4788">
        <v>3</v>
      </c>
      <c r="G4788">
        <v>3</v>
      </c>
      <c r="H4788" t="s">
        <v>491</v>
      </c>
      <c r="I4788">
        <v>233</v>
      </c>
      <c r="J4788">
        <v>70</v>
      </c>
      <c r="K4788" s="1">
        <v>45782</v>
      </c>
      <c r="L4788">
        <v>6</v>
      </c>
      <c r="M4788" t="s">
        <v>494</v>
      </c>
      <c r="N4788" t="s">
        <v>488</v>
      </c>
      <c r="O4788" t="s">
        <v>489</v>
      </c>
      <c r="R4788" t="s">
        <v>490</v>
      </c>
      <c r="S4788">
        <v>212.1</v>
      </c>
      <c r="T4788">
        <v>0</v>
      </c>
    </row>
    <row r="4789" spans="1:20" x14ac:dyDescent="0.25">
      <c r="A4789" s="1">
        <v>45770</v>
      </c>
      <c r="B4789">
        <v>4583</v>
      </c>
      <c r="C4789">
        <v>4</v>
      </c>
      <c r="D4789">
        <v>2</v>
      </c>
      <c r="E4789">
        <v>2</v>
      </c>
      <c r="F4789">
        <v>5</v>
      </c>
      <c r="G4789">
        <v>3</v>
      </c>
      <c r="H4789" t="s">
        <v>486</v>
      </c>
      <c r="I4789">
        <v>454</v>
      </c>
      <c r="J4789">
        <v>188</v>
      </c>
      <c r="L4789">
        <v>9</v>
      </c>
      <c r="M4789" t="s">
        <v>487</v>
      </c>
      <c r="N4789" t="s">
        <v>488</v>
      </c>
      <c r="O4789" t="s">
        <v>489</v>
      </c>
      <c r="P4789" s="1">
        <v>45779</v>
      </c>
      <c r="Q4789" s="1">
        <v>45770</v>
      </c>
      <c r="R4789" t="s">
        <v>498</v>
      </c>
      <c r="S4789">
        <v>456.4</v>
      </c>
      <c r="T4789">
        <v>10</v>
      </c>
    </row>
    <row r="4790" spans="1:20" x14ac:dyDescent="0.25">
      <c r="A4790" s="1">
        <v>45770</v>
      </c>
      <c r="B4790">
        <v>1725</v>
      </c>
      <c r="C4790">
        <v>1</v>
      </c>
      <c r="D4790">
        <v>4</v>
      </c>
      <c r="E4790">
        <v>2</v>
      </c>
      <c r="F4790">
        <v>5</v>
      </c>
      <c r="G4790">
        <v>3</v>
      </c>
      <c r="H4790" t="s">
        <v>492</v>
      </c>
      <c r="I4790">
        <v>142</v>
      </c>
      <c r="J4790">
        <v>146</v>
      </c>
      <c r="K4790" s="1">
        <v>45792</v>
      </c>
      <c r="L4790">
        <v>10</v>
      </c>
      <c r="M4790" t="s">
        <v>494</v>
      </c>
      <c r="N4790" t="s">
        <v>488</v>
      </c>
      <c r="O4790" t="s">
        <v>489</v>
      </c>
      <c r="R4790" t="s">
        <v>490</v>
      </c>
      <c r="S4790">
        <v>201.6</v>
      </c>
      <c r="T4790">
        <v>0</v>
      </c>
    </row>
    <row r="4791" spans="1:20" x14ac:dyDescent="0.25">
      <c r="A4791" s="1">
        <v>45770</v>
      </c>
      <c r="B4791">
        <v>4385</v>
      </c>
      <c r="C4791">
        <v>1</v>
      </c>
      <c r="D4791">
        <v>3</v>
      </c>
      <c r="E4791">
        <v>2</v>
      </c>
      <c r="F4791">
        <v>5</v>
      </c>
      <c r="G4791">
        <v>1</v>
      </c>
      <c r="H4791" t="s">
        <v>486</v>
      </c>
      <c r="I4791">
        <v>591</v>
      </c>
      <c r="J4791">
        <v>122</v>
      </c>
      <c r="K4791" s="1">
        <v>45795</v>
      </c>
      <c r="L4791">
        <v>5</v>
      </c>
      <c r="M4791" t="s">
        <v>492</v>
      </c>
      <c r="N4791" t="s">
        <v>488</v>
      </c>
      <c r="O4791" t="s">
        <v>489</v>
      </c>
      <c r="R4791" t="s">
        <v>490</v>
      </c>
      <c r="S4791">
        <v>499.1</v>
      </c>
      <c r="T4791">
        <v>0</v>
      </c>
    </row>
    <row r="4792" spans="1:20" x14ac:dyDescent="0.25">
      <c r="A4792" s="1">
        <v>45771</v>
      </c>
      <c r="B4792">
        <v>4580</v>
      </c>
      <c r="C4792">
        <v>3</v>
      </c>
      <c r="D4792">
        <v>1</v>
      </c>
      <c r="E4792">
        <v>2</v>
      </c>
      <c r="F4792">
        <v>3</v>
      </c>
      <c r="G4792">
        <v>2</v>
      </c>
      <c r="H4792" t="s">
        <v>491</v>
      </c>
      <c r="I4792">
        <v>497</v>
      </c>
      <c r="J4792">
        <v>199</v>
      </c>
      <c r="L4792">
        <v>4</v>
      </c>
      <c r="M4792" t="s">
        <v>492</v>
      </c>
      <c r="N4792" t="s">
        <v>488</v>
      </c>
      <c r="O4792" t="s">
        <v>489</v>
      </c>
      <c r="P4792" s="1">
        <v>45775</v>
      </c>
      <c r="Q4792" s="1">
        <v>45771</v>
      </c>
      <c r="R4792" t="s">
        <v>498</v>
      </c>
      <c r="S4792">
        <v>494.2</v>
      </c>
      <c r="T4792">
        <v>10</v>
      </c>
    </row>
    <row r="4793" spans="1:20" x14ac:dyDescent="0.25">
      <c r="A4793" s="1">
        <v>45771</v>
      </c>
      <c r="B4793">
        <v>822</v>
      </c>
      <c r="C4793">
        <v>3</v>
      </c>
      <c r="D4793">
        <v>3</v>
      </c>
      <c r="E4793">
        <v>2</v>
      </c>
      <c r="F4793">
        <v>2</v>
      </c>
      <c r="G4793">
        <v>3</v>
      </c>
      <c r="H4793" t="s">
        <v>492</v>
      </c>
      <c r="I4793">
        <v>67</v>
      </c>
      <c r="J4793">
        <v>148</v>
      </c>
      <c r="L4793">
        <v>9</v>
      </c>
      <c r="M4793" t="s">
        <v>487</v>
      </c>
      <c r="N4793" t="s">
        <v>488</v>
      </c>
      <c r="O4793" t="s">
        <v>489</v>
      </c>
      <c r="P4793" s="1">
        <v>45776</v>
      </c>
      <c r="Q4793" s="1">
        <v>45771</v>
      </c>
      <c r="R4793" t="s">
        <v>498</v>
      </c>
      <c r="S4793">
        <v>157.5</v>
      </c>
      <c r="T4793">
        <v>10</v>
      </c>
    </row>
    <row r="4794" spans="1:20" x14ac:dyDescent="0.25">
      <c r="A4794" s="1">
        <v>45771</v>
      </c>
      <c r="B4794">
        <v>2404</v>
      </c>
      <c r="C4794">
        <v>1</v>
      </c>
      <c r="D4794">
        <v>3</v>
      </c>
      <c r="E4794">
        <v>2</v>
      </c>
      <c r="F4794">
        <v>1</v>
      </c>
      <c r="G4794">
        <v>1</v>
      </c>
      <c r="H4794" t="s">
        <v>491</v>
      </c>
      <c r="I4794">
        <v>351</v>
      </c>
      <c r="J4794">
        <v>104</v>
      </c>
      <c r="L4794">
        <v>4</v>
      </c>
      <c r="M4794" t="s">
        <v>492</v>
      </c>
      <c r="N4794" t="s">
        <v>488</v>
      </c>
      <c r="O4794" t="s">
        <v>489</v>
      </c>
      <c r="P4794" s="1">
        <v>45774</v>
      </c>
      <c r="Q4794" s="1">
        <v>45771</v>
      </c>
      <c r="R4794" t="s">
        <v>498</v>
      </c>
      <c r="S4794">
        <v>325.5</v>
      </c>
      <c r="T4794">
        <v>10</v>
      </c>
    </row>
    <row r="4795" spans="1:20" x14ac:dyDescent="0.25">
      <c r="A4795" s="1">
        <v>45771</v>
      </c>
      <c r="B4795">
        <v>2980</v>
      </c>
      <c r="C4795">
        <v>2</v>
      </c>
      <c r="D4795">
        <v>1</v>
      </c>
      <c r="E4795">
        <v>2</v>
      </c>
      <c r="F4795">
        <v>5</v>
      </c>
      <c r="G4795">
        <v>2</v>
      </c>
      <c r="H4795" t="s">
        <v>486</v>
      </c>
      <c r="I4795">
        <v>455</v>
      </c>
      <c r="J4795">
        <v>122</v>
      </c>
      <c r="L4795">
        <v>3</v>
      </c>
      <c r="M4795" t="s">
        <v>492</v>
      </c>
      <c r="N4795" t="s">
        <v>488</v>
      </c>
      <c r="O4795" t="s">
        <v>489</v>
      </c>
      <c r="P4795" s="1">
        <v>45776</v>
      </c>
      <c r="Q4795" s="1">
        <v>45771</v>
      </c>
      <c r="R4795" t="s">
        <v>498</v>
      </c>
      <c r="S4795">
        <v>410.9</v>
      </c>
      <c r="T4795">
        <v>10</v>
      </c>
    </row>
    <row r="4796" spans="1:20" x14ac:dyDescent="0.25">
      <c r="A4796" s="1">
        <v>45771</v>
      </c>
      <c r="B4796">
        <v>2248</v>
      </c>
      <c r="C4796">
        <v>3</v>
      </c>
      <c r="D4796">
        <v>2</v>
      </c>
      <c r="E4796">
        <v>2</v>
      </c>
      <c r="F4796">
        <v>3</v>
      </c>
      <c r="G4796">
        <v>2</v>
      </c>
      <c r="H4796" t="s">
        <v>486</v>
      </c>
      <c r="I4796">
        <v>458</v>
      </c>
      <c r="J4796">
        <v>37</v>
      </c>
      <c r="L4796">
        <v>7</v>
      </c>
      <c r="M4796" t="s">
        <v>487</v>
      </c>
      <c r="N4796" t="s">
        <v>488</v>
      </c>
      <c r="O4796" t="s">
        <v>489</v>
      </c>
      <c r="P4796" s="1">
        <v>45779</v>
      </c>
      <c r="Q4796" s="1">
        <v>45771</v>
      </c>
      <c r="R4796" t="s">
        <v>493</v>
      </c>
      <c r="S4796">
        <v>367.5</v>
      </c>
      <c r="T4796">
        <v>30</v>
      </c>
    </row>
    <row r="4797" spans="1:20" x14ac:dyDescent="0.25">
      <c r="A4797" s="1">
        <v>45771</v>
      </c>
      <c r="B4797">
        <v>1782</v>
      </c>
      <c r="C4797">
        <v>5</v>
      </c>
      <c r="D4797">
        <v>3</v>
      </c>
      <c r="E4797">
        <v>2</v>
      </c>
      <c r="F4797">
        <v>2</v>
      </c>
      <c r="G4797">
        <v>3</v>
      </c>
      <c r="H4797" t="s">
        <v>491</v>
      </c>
      <c r="I4797">
        <v>292</v>
      </c>
      <c r="J4797">
        <v>46</v>
      </c>
      <c r="L4797">
        <v>5</v>
      </c>
      <c r="M4797" t="s">
        <v>494</v>
      </c>
      <c r="N4797" t="s">
        <v>488</v>
      </c>
      <c r="O4797" t="s">
        <v>489</v>
      </c>
      <c r="P4797" s="1">
        <v>45779</v>
      </c>
      <c r="Q4797" s="1">
        <v>45771</v>
      </c>
      <c r="R4797" t="s">
        <v>493</v>
      </c>
      <c r="S4797">
        <v>257.60000000000002</v>
      </c>
      <c r="T4797">
        <v>30</v>
      </c>
    </row>
    <row r="4798" spans="1:20" x14ac:dyDescent="0.25">
      <c r="A4798" s="1">
        <v>45771</v>
      </c>
      <c r="B4798">
        <v>4628</v>
      </c>
      <c r="C4798">
        <v>3</v>
      </c>
      <c r="D4798">
        <v>5</v>
      </c>
      <c r="E4798">
        <v>2</v>
      </c>
      <c r="F4798">
        <v>5</v>
      </c>
      <c r="G4798">
        <v>3</v>
      </c>
      <c r="H4798" t="s">
        <v>492</v>
      </c>
      <c r="I4798">
        <v>229</v>
      </c>
      <c r="J4798">
        <v>111</v>
      </c>
      <c r="L4798">
        <v>1</v>
      </c>
      <c r="M4798" t="s">
        <v>492</v>
      </c>
      <c r="N4798" t="s">
        <v>488</v>
      </c>
      <c r="O4798" t="s">
        <v>489</v>
      </c>
      <c r="P4798" s="1">
        <v>45779</v>
      </c>
      <c r="Q4798" s="1">
        <v>45771</v>
      </c>
      <c r="R4798" t="s">
        <v>496</v>
      </c>
      <c r="S4798">
        <v>273</v>
      </c>
      <c r="T4798">
        <v>50</v>
      </c>
    </row>
    <row r="4799" spans="1:20" x14ac:dyDescent="0.25">
      <c r="A4799" s="1">
        <v>45771</v>
      </c>
      <c r="B4799">
        <v>4192</v>
      </c>
      <c r="C4799">
        <v>2</v>
      </c>
      <c r="D4799">
        <v>5</v>
      </c>
      <c r="E4799">
        <v>2</v>
      </c>
      <c r="F4799">
        <v>5</v>
      </c>
      <c r="G4799">
        <v>2</v>
      </c>
      <c r="H4799" t="s">
        <v>492</v>
      </c>
      <c r="I4799">
        <v>109</v>
      </c>
      <c r="J4799">
        <v>91</v>
      </c>
      <c r="K4799" s="1">
        <v>45791</v>
      </c>
      <c r="L4799">
        <v>8</v>
      </c>
      <c r="M4799" t="s">
        <v>492</v>
      </c>
      <c r="N4799" t="s">
        <v>488</v>
      </c>
      <c r="O4799" t="s">
        <v>489</v>
      </c>
      <c r="R4799" t="s">
        <v>490</v>
      </c>
      <c r="T4799">
        <v>0</v>
      </c>
    </row>
    <row r="4800" spans="1:20" x14ac:dyDescent="0.25">
      <c r="A4800" s="1">
        <v>45771</v>
      </c>
      <c r="B4800">
        <v>3038</v>
      </c>
      <c r="C4800">
        <v>4</v>
      </c>
      <c r="D4800">
        <v>4</v>
      </c>
      <c r="E4800">
        <v>2</v>
      </c>
      <c r="F4800">
        <v>1</v>
      </c>
      <c r="G4800">
        <v>2</v>
      </c>
      <c r="H4800" t="s">
        <v>491</v>
      </c>
      <c r="I4800">
        <v>376</v>
      </c>
      <c r="J4800">
        <v>114</v>
      </c>
      <c r="K4800" s="1">
        <v>45780</v>
      </c>
      <c r="L4800">
        <v>1</v>
      </c>
      <c r="M4800" t="s">
        <v>494</v>
      </c>
      <c r="N4800" t="s">
        <v>488</v>
      </c>
      <c r="O4800" t="s">
        <v>489</v>
      </c>
      <c r="R4800" t="s">
        <v>490</v>
      </c>
      <c r="S4800">
        <v>343</v>
      </c>
      <c r="T4800">
        <v>0</v>
      </c>
    </row>
    <row r="4801" spans="1:20" x14ac:dyDescent="0.25">
      <c r="A4801" s="1">
        <v>45771</v>
      </c>
      <c r="B4801">
        <v>1905</v>
      </c>
      <c r="C4801">
        <v>5</v>
      </c>
      <c r="D4801">
        <v>4</v>
      </c>
      <c r="E4801">
        <v>2</v>
      </c>
      <c r="F4801">
        <v>1</v>
      </c>
      <c r="G4801">
        <v>1</v>
      </c>
      <c r="H4801" t="s">
        <v>491</v>
      </c>
      <c r="I4801">
        <v>886</v>
      </c>
      <c r="J4801">
        <v>95</v>
      </c>
      <c r="L4801">
        <v>9</v>
      </c>
      <c r="M4801" t="s">
        <v>487</v>
      </c>
      <c r="N4801" t="s">
        <v>488</v>
      </c>
      <c r="O4801" t="s">
        <v>489</v>
      </c>
      <c r="P4801" s="1">
        <v>45777</v>
      </c>
      <c r="Q4801" s="1">
        <v>45771</v>
      </c>
      <c r="R4801" t="s">
        <v>498</v>
      </c>
      <c r="S4801">
        <v>693.7</v>
      </c>
      <c r="T4801">
        <v>10</v>
      </c>
    </row>
    <row r="4802" spans="1:20" x14ac:dyDescent="0.25">
      <c r="A4802" s="1">
        <v>45772</v>
      </c>
      <c r="B4802">
        <v>4349</v>
      </c>
      <c r="C4802">
        <v>3</v>
      </c>
      <c r="D4802">
        <v>1</v>
      </c>
      <c r="E4802">
        <v>2</v>
      </c>
      <c r="F4802">
        <v>4</v>
      </c>
      <c r="G4802">
        <v>3</v>
      </c>
      <c r="H4802" t="s">
        <v>492</v>
      </c>
      <c r="I4802">
        <v>190</v>
      </c>
      <c r="J4802">
        <v>189</v>
      </c>
      <c r="L4802">
        <v>1</v>
      </c>
      <c r="M4802" t="s">
        <v>492</v>
      </c>
      <c r="N4802" t="s">
        <v>488</v>
      </c>
      <c r="O4802" t="s">
        <v>489</v>
      </c>
      <c r="P4802" s="1">
        <v>45773</v>
      </c>
      <c r="Q4802" s="1">
        <v>45772</v>
      </c>
      <c r="R4802" t="s">
        <v>493</v>
      </c>
      <c r="S4802">
        <v>286.3</v>
      </c>
      <c r="T4802">
        <v>30</v>
      </c>
    </row>
    <row r="4803" spans="1:20" x14ac:dyDescent="0.25">
      <c r="A4803" s="1">
        <v>45772</v>
      </c>
      <c r="B4803">
        <v>3083</v>
      </c>
      <c r="C4803">
        <v>4</v>
      </c>
      <c r="D4803">
        <v>1</v>
      </c>
      <c r="E4803">
        <v>2</v>
      </c>
      <c r="F4803">
        <v>5</v>
      </c>
      <c r="G4803">
        <v>2</v>
      </c>
      <c r="H4803" t="s">
        <v>491</v>
      </c>
      <c r="I4803">
        <v>558</v>
      </c>
      <c r="J4803">
        <v>25</v>
      </c>
      <c r="K4803" s="1">
        <v>45788</v>
      </c>
      <c r="L4803">
        <v>4</v>
      </c>
      <c r="M4803" t="s">
        <v>492</v>
      </c>
      <c r="N4803" t="s">
        <v>488</v>
      </c>
      <c r="O4803" t="s">
        <v>489</v>
      </c>
      <c r="R4803" t="s">
        <v>490</v>
      </c>
      <c r="S4803">
        <v>408.1</v>
      </c>
      <c r="T4803">
        <v>0</v>
      </c>
    </row>
    <row r="4804" spans="1:20" x14ac:dyDescent="0.25">
      <c r="A4804" s="1">
        <v>45772</v>
      </c>
      <c r="B4804">
        <v>3452</v>
      </c>
      <c r="C4804">
        <v>4</v>
      </c>
      <c r="D4804">
        <v>4</v>
      </c>
      <c r="E4804">
        <v>2</v>
      </c>
      <c r="F4804">
        <v>4</v>
      </c>
      <c r="G4804">
        <v>2</v>
      </c>
      <c r="H4804" t="s">
        <v>486</v>
      </c>
      <c r="I4804">
        <v>831</v>
      </c>
      <c r="J4804">
        <v>109</v>
      </c>
      <c r="L4804">
        <v>10</v>
      </c>
      <c r="M4804" t="s">
        <v>487</v>
      </c>
      <c r="N4804" t="s">
        <v>488</v>
      </c>
      <c r="O4804" t="s">
        <v>489</v>
      </c>
      <c r="P4804" s="1">
        <v>45778</v>
      </c>
      <c r="Q4804" s="1">
        <v>45772</v>
      </c>
      <c r="R4804" t="s">
        <v>498</v>
      </c>
      <c r="S4804">
        <v>665</v>
      </c>
      <c r="T4804">
        <v>10</v>
      </c>
    </row>
    <row r="4805" spans="1:20" x14ac:dyDescent="0.25">
      <c r="A4805" s="1">
        <v>45772</v>
      </c>
      <c r="B4805">
        <v>1212</v>
      </c>
      <c r="C4805">
        <v>1</v>
      </c>
      <c r="D4805">
        <v>3</v>
      </c>
      <c r="E4805">
        <v>2</v>
      </c>
      <c r="F4805">
        <v>3</v>
      </c>
      <c r="G4805">
        <v>3</v>
      </c>
      <c r="H4805" t="s">
        <v>492</v>
      </c>
      <c r="I4805">
        <v>768</v>
      </c>
      <c r="J4805">
        <v>99</v>
      </c>
      <c r="L4805">
        <v>4</v>
      </c>
      <c r="M4805" t="s">
        <v>492</v>
      </c>
      <c r="N4805" t="s">
        <v>488</v>
      </c>
      <c r="O4805" t="s">
        <v>489</v>
      </c>
      <c r="P4805" s="1">
        <v>45779</v>
      </c>
      <c r="Q4805" s="1">
        <v>45772</v>
      </c>
      <c r="R4805" t="s">
        <v>498</v>
      </c>
      <c r="T4805">
        <v>10</v>
      </c>
    </row>
    <row r="4806" spans="1:20" x14ac:dyDescent="0.25">
      <c r="A4806" s="1">
        <v>45772</v>
      </c>
      <c r="B4806">
        <v>1954</v>
      </c>
      <c r="C4806">
        <v>2</v>
      </c>
      <c r="D4806">
        <v>2</v>
      </c>
      <c r="E4806">
        <v>2</v>
      </c>
      <c r="F4806">
        <v>1</v>
      </c>
      <c r="G4806">
        <v>1</v>
      </c>
      <c r="H4806" t="s">
        <v>492</v>
      </c>
      <c r="I4806">
        <v>135</v>
      </c>
      <c r="J4806">
        <v>102</v>
      </c>
      <c r="L4806">
        <v>9</v>
      </c>
      <c r="M4806" t="s">
        <v>494</v>
      </c>
      <c r="N4806" t="s">
        <v>488</v>
      </c>
      <c r="O4806" t="s">
        <v>489</v>
      </c>
      <c r="P4806" s="1">
        <v>45781</v>
      </c>
      <c r="Q4806" s="1">
        <v>45772</v>
      </c>
      <c r="R4806" t="s">
        <v>496</v>
      </c>
      <c r="T4806">
        <v>50</v>
      </c>
    </row>
    <row r="4807" spans="1:20" x14ac:dyDescent="0.25">
      <c r="A4807" s="1">
        <v>45772</v>
      </c>
      <c r="B4807">
        <v>360</v>
      </c>
      <c r="C4807">
        <v>1</v>
      </c>
      <c r="D4807">
        <v>5</v>
      </c>
      <c r="E4807">
        <v>2</v>
      </c>
      <c r="F4807">
        <v>2</v>
      </c>
      <c r="G4807">
        <v>1</v>
      </c>
      <c r="H4807" t="s">
        <v>486</v>
      </c>
      <c r="I4807">
        <v>469</v>
      </c>
      <c r="J4807">
        <v>101</v>
      </c>
      <c r="L4807">
        <v>1</v>
      </c>
      <c r="M4807" t="s">
        <v>492</v>
      </c>
      <c r="N4807" t="s">
        <v>488</v>
      </c>
      <c r="O4807" t="s">
        <v>489</v>
      </c>
      <c r="P4807" s="1">
        <v>45780</v>
      </c>
      <c r="Q4807" s="1">
        <v>45772</v>
      </c>
      <c r="R4807" t="s">
        <v>496</v>
      </c>
      <c r="S4807">
        <v>434</v>
      </c>
      <c r="T4807">
        <v>50</v>
      </c>
    </row>
    <row r="4808" spans="1:20" x14ac:dyDescent="0.25">
      <c r="A4808" s="1">
        <v>45772</v>
      </c>
      <c r="B4808">
        <v>1029</v>
      </c>
      <c r="C4808">
        <v>2</v>
      </c>
      <c r="D4808">
        <v>1</v>
      </c>
      <c r="E4808">
        <v>2</v>
      </c>
      <c r="F4808">
        <v>5</v>
      </c>
      <c r="G4808">
        <v>3</v>
      </c>
      <c r="H4808" t="s">
        <v>491</v>
      </c>
      <c r="I4808">
        <v>275</v>
      </c>
      <c r="J4808">
        <v>171</v>
      </c>
      <c r="L4808">
        <v>10</v>
      </c>
      <c r="M4808" t="s">
        <v>492</v>
      </c>
      <c r="N4808" t="s">
        <v>488</v>
      </c>
      <c r="O4808" t="s">
        <v>489</v>
      </c>
      <c r="P4808" s="1">
        <v>45780</v>
      </c>
      <c r="Q4808" s="1">
        <v>45772</v>
      </c>
      <c r="R4808" t="s">
        <v>498</v>
      </c>
      <c r="S4808">
        <v>319.2</v>
      </c>
      <c r="T4808">
        <v>10</v>
      </c>
    </row>
    <row r="4809" spans="1:20" x14ac:dyDescent="0.25">
      <c r="A4809" s="1">
        <v>45772</v>
      </c>
      <c r="B4809">
        <v>1533</v>
      </c>
      <c r="C4809">
        <v>4</v>
      </c>
      <c r="D4809">
        <v>4</v>
      </c>
      <c r="E4809">
        <v>2</v>
      </c>
      <c r="F4809">
        <v>5</v>
      </c>
      <c r="G4809">
        <v>1</v>
      </c>
      <c r="H4809" t="s">
        <v>492</v>
      </c>
      <c r="I4809">
        <v>932</v>
      </c>
      <c r="J4809">
        <v>64</v>
      </c>
      <c r="K4809" s="1">
        <v>45799</v>
      </c>
      <c r="L4809">
        <v>9</v>
      </c>
      <c r="M4809" t="s">
        <v>492</v>
      </c>
      <c r="N4809" t="s">
        <v>488</v>
      </c>
      <c r="O4809" t="s">
        <v>489</v>
      </c>
      <c r="R4809" t="s">
        <v>490</v>
      </c>
      <c r="S4809">
        <v>697.2</v>
      </c>
      <c r="T4809">
        <v>0</v>
      </c>
    </row>
    <row r="4810" spans="1:20" x14ac:dyDescent="0.25">
      <c r="A4810" s="1">
        <v>45772</v>
      </c>
      <c r="B4810">
        <v>1658</v>
      </c>
      <c r="C4810">
        <v>3</v>
      </c>
      <c r="D4810">
        <v>5</v>
      </c>
      <c r="E4810">
        <v>2</v>
      </c>
      <c r="F4810">
        <v>4</v>
      </c>
      <c r="G4810">
        <v>1</v>
      </c>
      <c r="H4810" t="s">
        <v>492</v>
      </c>
      <c r="I4810">
        <v>246</v>
      </c>
      <c r="J4810">
        <v>90</v>
      </c>
      <c r="L4810">
        <v>4</v>
      </c>
      <c r="M4810" t="s">
        <v>494</v>
      </c>
      <c r="N4810" t="s">
        <v>488</v>
      </c>
      <c r="O4810" t="s">
        <v>489</v>
      </c>
      <c r="P4810" s="1">
        <v>45779</v>
      </c>
      <c r="Q4810" s="1">
        <v>45772</v>
      </c>
      <c r="R4810" t="s">
        <v>496</v>
      </c>
      <c r="S4810">
        <v>270.2</v>
      </c>
      <c r="T4810">
        <v>50</v>
      </c>
    </row>
    <row r="4811" spans="1:20" x14ac:dyDescent="0.25">
      <c r="A4811" s="1">
        <v>45772</v>
      </c>
      <c r="B4811">
        <v>873</v>
      </c>
      <c r="C4811">
        <v>2</v>
      </c>
      <c r="D4811">
        <v>1</v>
      </c>
      <c r="E4811">
        <v>2</v>
      </c>
      <c r="F4811">
        <v>1</v>
      </c>
      <c r="G4811">
        <v>1</v>
      </c>
      <c r="H4811" t="s">
        <v>492</v>
      </c>
      <c r="I4811">
        <v>678</v>
      </c>
      <c r="J4811">
        <v>26</v>
      </c>
      <c r="L4811">
        <v>7</v>
      </c>
      <c r="M4811" t="s">
        <v>494</v>
      </c>
      <c r="N4811" t="s">
        <v>488</v>
      </c>
      <c r="O4811" t="s">
        <v>489</v>
      </c>
      <c r="P4811" s="1">
        <v>45774</v>
      </c>
      <c r="Q4811" s="1">
        <v>45772</v>
      </c>
      <c r="R4811" t="s">
        <v>496</v>
      </c>
      <c r="T4811">
        <v>50</v>
      </c>
    </row>
    <row r="4812" spans="1:20" x14ac:dyDescent="0.25">
      <c r="A4812" s="1">
        <v>45773</v>
      </c>
      <c r="B4812">
        <v>3283</v>
      </c>
      <c r="C4812">
        <v>2</v>
      </c>
      <c r="D4812">
        <v>1</v>
      </c>
      <c r="E4812">
        <v>2</v>
      </c>
      <c r="F4812">
        <v>4</v>
      </c>
      <c r="G4812">
        <v>2</v>
      </c>
      <c r="H4812" t="s">
        <v>491</v>
      </c>
      <c r="I4812">
        <v>990</v>
      </c>
      <c r="J4812">
        <v>163</v>
      </c>
      <c r="L4812">
        <v>9</v>
      </c>
      <c r="M4812" t="s">
        <v>492</v>
      </c>
      <c r="N4812" t="s">
        <v>488</v>
      </c>
      <c r="O4812" t="s">
        <v>489</v>
      </c>
      <c r="P4812" s="1">
        <v>45774</v>
      </c>
      <c r="Q4812" s="1">
        <v>45773</v>
      </c>
      <c r="R4812" t="s">
        <v>493</v>
      </c>
      <c r="S4812">
        <v>828.1</v>
      </c>
      <c r="T4812">
        <v>30</v>
      </c>
    </row>
    <row r="4813" spans="1:20" x14ac:dyDescent="0.25">
      <c r="A4813" s="1">
        <v>45773</v>
      </c>
      <c r="B4813">
        <v>1110</v>
      </c>
      <c r="C4813">
        <v>4</v>
      </c>
      <c r="D4813">
        <v>3</v>
      </c>
      <c r="E4813">
        <v>2</v>
      </c>
      <c r="F4813">
        <v>5</v>
      </c>
      <c r="G4813">
        <v>2</v>
      </c>
      <c r="H4813" t="s">
        <v>492</v>
      </c>
      <c r="I4813">
        <v>459</v>
      </c>
      <c r="J4813">
        <v>145</v>
      </c>
      <c r="K4813" s="1">
        <v>45802</v>
      </c>
      <c r="L4813">
        <v>7</v>
      </c>
      <c r="M4813" t="s">
        <v>494</v>
      </c>
      <c r="N4813" t="s">
        <v>488</v>
      </c>
      <c r="O4813" t="s">
        <v>489</v>
      </c>
      <c r="R4813" t="s">
        <v>490</v>
      </c>
      <c r="S4813">
        <v>422.8</v>
      </c>
      <c r="T4813">
        <v>0</v>
      </c>
    </row>
    <row r="4814" spans="1:20" x14ac:dyDescent="0.25">
      <c r="A4814" s="1">
        <v>45773</v>
      </c>
      <c r="B4814">
        <v>3976</v>
      </c>
      <c r="C4814">
        <v>5</v>
      </c>
      <c r="D4814">
        <v>1</v>
      </c>
      <c r="E4814">
        <v>2</v>
      </c>
      <c r="F4814">
        <v>1</v>
      </c>
      <c r="G4814">
        <v>1</v>
      </c>
      <c r="H4814" t="s">
        <v>491</v>
      </c>
      <c r="I4814">
        <v>242</v>
      </c>
      <c r="J4814">
        <v>77</v>
      </c>
      <c r="K4814" s="1">
        <v>45783</v>
      </c>
      <c r="L4814">
        <v>2</v>
      </c>
      <c r="M4814" t="s">
        <v>492</v>
      </c>
      <c r="N4814" t="s">
        <v>488</v>
      </c>
      <c r="O4814" t="s">
        <v>489</v>
      </c>
      <c r="R4814" t="s">
        <v>490</v>
      </c>
      <c r="S4814">
        <v>223.3</v>
      </c>
      <c r="T4814">
        <v>0</v>
      </c>
    </row>
    <row r="4815" spans="1:20" x14ac:dyDescent="0.25">
      <c r="A4815" s="1">
        <v>45773</v>
      </c>
      <c r="B4815">
        <v>852</v>
      </c>
      <c r="C4815">
        <v>4</v>
      </c>
      <c r="D4815">
        <v>2</v>
      </c>
      <c r="E4815">
        <v>2</v>
      </c>
      <c r="F4815">
        <v>5</v>
      </c>
      <c r="G4815">
        <v>3</v>
      </c>
      <c r="H4815" t="s">
        <v>486</v>
      </c>
      <c r="I4815">
        <v>207</v>
      </c>
      <c r="J4815">
        <v>76</v>
      </c>
      <c r="L4815">
        <v>6</v>
      </c>
      <c r="M4815" t="s">
        <v>487</v>
      </c>
      <c r="N4815" t="s">
        <v>488</v>
      </c>
      <c r="O4815" t="s">
        <v>489</v>
      </c>
      <c r="P4815" s="1">
        <v>45775</v>
      </c>
      <c r="Q4815" s="1">
        <v>45773</v>
      </c>
      <c r="R4815" t="s">
        <v>496</v>
      </c>
      <c r="S4815">
        <v>233.1</v>
      </c>
      <c r="T4815">
        <v>50</v>
      </c>
    </row>
    <row r="4816" spans="1:20" x14ac:dyDescent="0.25">
      <c r="A4816" s="1">
        <v>45773</v>
      </c>
      <c r="B4816">
        <v>786</v>
      </c>
      <c r="C4816">
        <v>4</v>
      </c>
      <c r="D4816">
        <v>1</v>
      </c>
      <c r="E4816">
        <v>2</v>
      </c>
      <c r="F4816">
        <v>1</v>
      </c>
      <c r="G4816">
        <v>3</v>
      </c>
      <c r="H4816" t="s">
        <v>491</v>
      </c>
      <c r="I4816">
        <v>149</v>
      </c>
      <c r="J4816">
        <v>189</v>
      </c>
      <c r="L4816">
        <v>6</v>
      </c>
      <c r="M4816" t="s">
        <v>487</v>
      </c>
      <c r="N4816" t="s">
        <v>488</v>
      </c>
      <c r="O4816" t="s">
        <v>489</v>
      </c>
      <c r="P4816" s="1">
        <v>45779</v>
      </c>
      <c r="Q4816" s="1">
        <v>45773</v>
      </c>
      <c r="R4816" t="s">
        <v>498</v>
      </c>
      <c r="T4816">
        <v>10</v>
      </c>
    </row>
    <row r="4817" spans="1:20" x14ac:dyDescent="0.25">
      <c r="A4817" s="1">
        <v>45773</v>
      </c>
      <c r="B4817">
        <v>556</v>
      </c>
      <c r="C4817">
        <v>2</v>
      </c>
      <c r="D4817">
        <v>2</v>
      </c>
      <c r="E4817">
        <v>2</v>
      </c>
      <c r="F4817">
        <v>5</v>
      </c>
      <c r="G4817">
        <v>3</v>
      </c>
      <c r="H4817" t="s">
        <v>491</v>
      </c>
      <c r="I4817">
        <v>877</v>
      </c>
      <c r="J4817">
        <v>130</v>
      </c>
      <c r="L4817">
        <v>3</v>
      </c>
      <c r="M4817" t="s">
        <v>492</v>
      </c>
      <c r="N4817" t="s">
        <v>488</v>
      </c>
      <c r="O4817" t="s">
        <v>489</v>
      </c>
      <c r="P4817" s="1">
        <v>45775</v>
      </c>
      <c r="Q4817" s="1">
        <v>45773</v>
      </c>
      <c r="R4817" t="s">
        <v>493</v>
      </c>
      <c r="S4817">
        <v>725.9</v>
      </c>
      <c r="T4817">
        <v>30</v>
      </c>
    </row>
    <row r="4818" spans="1:20" x14ac:dyDescent="0.25">
      <c r="A4818" s="1">
        <v>45773</v>
      </c>
      <c r="B4818">
        <v>2970</v>
      </c>
      <c r="C4818">
        <v>4</v>
      </c>
      <c r="D4818">
        <v>3</v>
      </c>
      <c r="E4818">
        <v>2</v>
      </c>
      <c r="F4818">
        <v>2</v>
      </c>
      <c r="G4818">
        <v>1</v>
      </c>
      <c r="H4818" t="s">
        <v>486</v>
      </c>
      <c r="I4818">
        <v>759</v>
      </c>
      <c r="J4818">
        <v>161</v>
      </c>
      <c r="L4818">
        <v>4</v>
      </c>
      <c r="M4818" t="s">
        <v>487</v>
      </c>
      <c r="N4818" t="s">
        <v>488</v>
      </c>
      <c r="O4818" t="s">
        <v>489</v>
      </c>
      <c r="P4818" s="1">
        <v>45777</v>
      </c>
      <c r="Q4818" s="1">
        <v>45773</v>
      </c>
      <c r="R4818" t="s">
        <v>498</v>
      </c>
      <c r="S4818">
        <v>651</v>
      </c>
      <c r="T4818">
        <v>10</v>
      </c>
    </row>
    <row r="4819" spans="1:20" x14ac:dyDescent="0.25">
      <c r="A4819" s="1">
        <v>45773</v>
      </c>
      <c r="B4819">
        <v>4300</v>
      </c>
      <c r="C4819">
        <v>1</v>
      </c>
      <c r="D4819">
        <v>2</v>
      </c>
      <c r="E4819">
        <v>2</v>
      </c>
      <c r="F4819">
        <v>4</v>
      </c>
      <c r="G4819">
        <v>3</v>
      </c>
      <c r="H4819" t="s">
        <v>491</v>
      </c>
      <c r="I4819">
        <v>853</v>
      </c>
      <c r="J4819">
        <v>75</v>
      </c>
      <c r="K4819" s="1">
        <v>45801</v>
      </c>
      <c r="L4819">
        <v>6</v>
      </c>
      <c r="M4819" t="s">
        <v>494</v>
      </c>
      <c r="N4819" t="s">
        <v>488</v>
      </c>
      <c r="O4819" t="s">
        <v>489</v>
      </c>
      <c r="R4819" t="s">
        <v>490</v>
      </c>
      <c r="S4819">
        <v>649.6</v>
      </c>
      <c r="T4819">
        <v>0</v>
      </c>
    </row>
    <row r="4820" spans="1:20" x14ac:dyDescent="0.25">
      <c r="A4820" s="1">
        <v>45773</v>
      </c>
      <c r="B4820">
        <v>1537</v>
      </c>
      <c r="C4820">
        <v>4</v>
      </c>
      <c r="D4820">
        <v>5</v>
      </c>
      <c r="E4820">
        <v>2</v>
      </c>
      <c r="F4820">
        <v>1</v>
      </c>
      <c r="G4820">
        <v>2</v>
      </c>
      <c r="H4820" t="s">
        <v>486</v>
      </c>
      <c r="I4820">
        <v>98</v>
      </c>
      <c r="J4820">
        <v>31</v>
      </c>
      <c r="K4820" s="1">
        <v>45800</v>
      </c>
      <c r="L4820">
        <v>6</v>
      </c>
      <c r="M4820" t="s">
        <v>492</v>
      </c>
      <c r="N4820" t="s">
        <v>488</v>
      </c>
      <c r="O4820" t="s">
        <v>489</v>
      </c>
      <c r="R4820" t="s">
        <v>490</v>
      </c>
      <c r="S4820">
        <v>90.3</v>
      </c>
      <c r="T4820">
        <v>0</v>
      </c>
    </row>
    <row r="4821" spans="1:20" x14ac:dyDescent="0.25">
      <c r="A4821" s="1">
        <v>45773</v>
      </c>
      <c r="B4821">
        <v>4443</v>
      </c>
      <c r="C4821">
        <v>3</v>
      </c>
      <c r="D4821">
        <v>1</v>
      </c>
      <c r="E4821">
        <v>2</v>
      </c>
      <c r="F4821">
        <v>4</v>
      </c>
      <c r="G4821">
        <v>3</v>
      </c>
      <c r="H4821" t="s">
        <v>492</v>
      </c>
      <c r="I4821">
        <v>923</v>
      </c>
      <c r="J4821">
        <v>112</v>
      </c>
      <c r="L4821">
        <v>1</v>
      </c>
      <c r="M4821" t="s">
        <v>492</v>
      </c>
      <c r="N4821" t="s">
        <v>488</v>
      </c>
      <c r="O4821" t="s">
        <v>489</v>
      </c>
      <c r="P4821" s="1">
        <v>45776</v>
      </c>
      <c r="Q4821" s="1">
        <v>45773</v>
      </c>
      <c r="R4821" t="s">
        <v>498</v>
      </c>
      <c r="T4821">
        <v>10</v>
      </c>
    </row>
    <row r="4822" spans="1:20" x14ac:dyDescent="0.25">
      <c r="A4822" s="1">
        <v>45774</v>
      </c>
      <c r="B4822">
        <v>3461</v>
      </c>
      <c r="C4822">
        <v>4</v>
      </c>
      <c r="D4822">
        <v>4</v>
      </c>
      <c r="E4822">
        <v>2</v>
      </c>
      <c r="F4822">
        <v>1</v>
      </c>
      <c r="G4822">
        <v>3</v>
      </c>
      <c r="H4822" t="s">
        <v>486</v>
      </c>
      <c r="I4822">
        <v>956</v>
      </c>
      <c r="J4822">
        <v>34</v>
      </c>
      <c r="L4822">
        <v>10</v>
      </c>
      <c r="M4822" t="s">
        <v>492</v>
      </c>
      <c r="N4822" t="s">
        <v>488</v>
      </c>
      <c r="O4822" t="s">
        <v>489</v>
      </c>
      <c r="P4822" s="1">
        <v>45780</v>
      </c>
      <c r="Q4822" s="1">
        <v>45774</v>
      </c>
      <c r="R4822" t="s">
        <v>493</v>
      </c>
      <c r="S4822">
        <v>714</v>
      </c>
      <c r="T4822">
        <v>30</v>
      </c>
    </row>
    <row r="4823" spans="1:20" x14ac:dyDescent="0.25">
      <c r="A4823" s="1">
        <v>45774</v>
      </c>
      <c r="B4823">
        <v>2895</v>
      </c>
      <c r="C4823">
        <v>4</v>
      </c>
      <c r="D4823">
        <v>4</v>
      </c>
      <c r="E4823">
        <v>2</v>
      </c>
      <c r="F4823">
        <v>1</v>
      </c>
      <c r="G4823">
        <v>2</v>
      </c>
      <c r="H4823" t="s">
        <v>486</v>
      </c>
      <c r="I4823">
        <v>753</v>
      </c>
      <c r="J4823">
        <v>27</v>
      </c>
      <c r="K4823" s="1">
        <v>45782</v>
      </c>
      <c r="L4823">
        <v>8</v>
      </c>
      <c r="M4823" t="s">
        <v>492</v>
      </c>
      <c r="N4823" t="s">
        <v>488</v>
      </c>
      <c r="O4823" t="s">
        <v>489</v>
      </c>
      <c r="R4823" t="s">
        <v>490</v>
      </c>
      <c r="S4823">
        <v>546</v>
      </c>
      <c r="T4823">
        <v>0</v>
      </c>
    </row>
    <row r="4824" spans="1:20" x14ac:dyDescent="0.25">
      <c r="A4824" s="1">
        <v>45774</v>
      </c>
      <c r="B4824">
        <v>1202</v>
      </c>
      <c r="C4824">
        <v>3</v>
      </c>
      <c r="D4824">
        <v>2</v>
      </c>
      <c r="E4824">
        <v>2</v>
      </c>
      <c r="F4824">
        <v>1</v>
      </c>
      <c r="G4824">
        <v>2</v>
      </c>
      <c r="H4824" t="s">
        <v>492</v>
      </c>
      <c r="I4824">
        <v>974</v>
      </c>
      <c r="J4824">
        <v>72</v>
      </c>
      <c r="K4824" s="1">
        <v>45793</v>
      </c>
      <c r="L4824">
        <v>9</v>
      </c>
      <c r="M4824" t="s">
        <v>492</v>
      </c>
      <c r="N4824" t="s">
        <v>488</v>
      </c>
      <c r="O4824" t="s">
        <v>489</v>
      </c>
      <c r="R4824" t="s">
        <v>490</v>
      </c>
      <c r="T4824">
        <v>0</v>
      </c>
    </row>
    <row r="4825" spans="1:20" x14ac:dyDescent="0.25">
      <c r="A4825" s="1">
        <v>45774</v>
      </c>
      <c r="B4825">
        <v>3795</v>
      </c>
      <c r="C4825">
        <v>5</v>
      </c>
      <c r="D4825">
        <v>3</v>
      </c>
      <c r="E4825">
        <v>2</v>
      </c>
      <c r="F4825">
        <v>5</v>
      </c>
      <c r="G4825">
        <v>1</v>
      </c>
      <c r="H4825" t="s">
        <v>492</v>
      </c>
      <c r="I4825">
        <v>408</v>
      </c>
      <c r="J4825">
        <v>156</v>
      </c>
      <c r="L4825">
        <v>2</v>
      </c>
      <c r="M4825" t="s">
        <v>487</v>
      </c>
      <c r="N4825" t="s">
        <v>488</v>
      </c>
      <c r="O4825" t="s">
        <v>489</v>
      </c>
      <c r="P4825" s="1">
        <v>45782</v>
      </c>
      <c r="Q4825" s="1">
        <v>45774</v>
      </c>
      <c r="R4825" t="s">
        <v>498</v>
      </c>
      <c r="S4825">
        <v>401.8</v>
      </c>
      <c r="T4825">
        <v>10</v>
      </c>
    </row>
    <row r="4826" spans="1:20" x14ac:dyDescent="0.25">
      <c r="A4826" s="1">
        <v>45774</v>
      </c>
      <c r="B4826">
        <v>4546</v>
      </c>
      <c r="C4826">
        <v>5</v>
      </c>
      <c r="D4826">
        <v>2</v>
      </c>
      <c r="E4826">
        <v>2</v>
      </c>
      <c r="F4826">
        <v>3</v>
      </c>
      <c r="G4826">
        <v>1</v>
      </c>
      <c r="H4826" t="s">
        <v>491</v>
      </c>
      <c r="I4826">
        <v>579</v>
      </c>
      <c r="J4826">
        <v>193</v>
      </c>
      <c r="L4826">
        <v>4</v>
      </c>
      <c r="M4826" t="s">
        <v>494</v>
      </c>
      <c r="N4826" t="s">
        <v>488</v>
      </c>
      <c r="O4826" t="s">
        <v>489</v>
      </c>
      <c r="P4826" s="1">
        <v>45780</v>
      </c>
      <c r="Q4826" s="1">
        <v>45774</v>
      </c>
      <c r="R4826" t="s">
        <v>493</v>
      </c>
      <c r="S4826">
        <v>561.4</v>
      </c>
      <c r="T4826">
        <v>30</v>
      </c>
    </row>
    <row r="4827" spans="1:20" x14ac:dyDescent="0.25">
      <c r="A4827" s="1">
        <v>45774</v>
      </c>
      <c r="B4827">
        <v>449</v>
      </c>
      <c r="C4827">
        <v>5</v>
      </c>
      <c r="D4827">
        <v>2</v>
      </c>
      <c r="E4827">
        <v>2</v>
      </c>
      <c r="F4827">
        <v>5</v>
      </c>
      <c r="G4827">
        <v>1</v>
      </c>
      <c r="H4827" t="s">
        <v>491</v>
      </c>
      <c r="I4827">
        <v>584</v>
      </c>
      <c r="J4827">
        <v>111</v>
      </c>
      <c r="L4827">
        <v>6</v>
      </c>
      <c r="M4827" t="s">
        <v>487</v>
      </c>
      <c r="N4827" t="s">
        <v>488</v>
      </c>
      <c r="O4827" t="s">
        <v>489</v>
      </c>
      <c r="P4827" s="1">
        <v>45776</v>
      </c>
      <c r="Q4827" s="1">
        <v>45774</v>
      </c>
      <c r="R4827" t="s">
        <v>498</v>
      </c>
      <c r="S4827">
        <v>493.5</v>
      </c>
      <c r="T4827">
        <v>10</v>
      </c>
    </row>
    <row r="4828" spans="1:20" x14ac:dyDescent="0.25">
      <c r="A4828" s="1">
        <v>45774</v>
      </c>
      <c r="B4828">
        <v>1711</v>
      </c>
      <c r="C4828">
        <v>1</v>
      </c>
      <c r="D4828">
        <v>2</v>
      </c>
      <c r="E4828">
        <v>2</v>
      </c>
      <c r="F4828">
        <v>3</v>
      </c>
      <c r="G4828">
        <v>1</v>
      </c>
      <c r="H4828" t="s">
        <v>491</v>
      </c>
      <c r="I4828">
        <v>188</v>
      </c>
      <c r="J4828">
        <v>26</v>
      </c>
      <c r="K4828" s="1">
        <v>45791</v>
      </c>
      <c r="L4828">
        <v>2</v>
      </c>
      <c r="M4828" t="s">
        <v>494</v>
      </c>
      <c r="N4828" t="s">
        <v>488</v>
      </c>
      <c r="O4828" t="s">
        <v>489</v>
      </c>
      <c r="R4828" t="s">
        <v>490</v>
      </c>
      <c r="S4828">
        <v>149.80000000000001</v>
      </c>
      <c r="T4828">
        <v>0</v>
      </c>
    </row>
    <row r="4829" spans="1:20" x14ac:dyDescent="0.25">
      <c r="A4829" s="1">
        <v>45774</v>
      </c>
      <c r="B4829">
        <v>1982</v>
      </c>
      <c r="C4829">
        <v>3</v>
      </c>
      <c r="D4829">
        <v>5</v>
      </c>
      <c r="E4829">
        <v>2</v>
      </c>
      <c r="F4829">
        <v>5</v>
      </c>
      <c r="G4829">
        <v>1</v>
      </c>
      <c r="H4829" t="s">
        <v>492</v>
      </c>
      <c r="I4829">
        <v>441</v>
      </c>
      <c r="J4829">
        <v>63</v>
      </c>
      <c r="K4829" s="1">
        <v>45792</v>
      </c>
      <c r="L4829">
        <v>7</v>
      </c>
      <c r="M4829" t="s">
        <v>494</v>
      </c>
      <c r="N4829" t="s">
        <v>488</v>
      </c>
      <c r="O4829" t="s">
        <v>489</v>
      </c>
      <c r="R4829" t="s">
        <v>490</v>
      </c>
      <c r="S4829">
        <v>352.8</v>
      </c>
      <c r="T4829">
        <v>0</v>
      </c>
    </row>
    <row r="4830" spans="1:20" x14ac:dyDescent="0.25">
      <c r="A4830" s="1">
        <v>45774</v>
      </c>
      <c r="B4830">
        <v>882</v>
      </c>
      <c r="C4830">
        <v>1</v>
      </c>
      <c r="D4830">
        <v>5</v>
      </c>
      <c r="E4830">
        <v>2</v>
      </c>
      <c r="F4830">
        <v>3</v>
      </c>
      <c r="G4830">
        <v>2</v>
      </c>
      <c r="H4830" t="s">
        <v>492</v>
      </c>
      <c r="I4830">
        <v>443</v>
      </c>
      <c r="J4830">
        <v>33</v>
      </c>
      <c r="K4830" s="1">
        <v>45781</v>
      </c>
      <c r="L4830">
        <v>6</v>
      </c>
      <c r="M4830" t="s">
        <v>494</v>
      </c>
      <c r="N4830" t="s">
        <v>488</v>
      </c>
      <c r="O4830" t="s">
        <v>489</v>
      </c>
      <c r="R4830" t="s">
        <v>490</v>
      </c>
      <c r="S4830">
        <v>333.2</v>
      </c>
      <c r="T4830">
        <v>0</v>
      </c>
    </row>
    <row r="4831" spans="1:20" x14ac:dyDescent="0.25">
      <c r="A4831" s="1">
        <v>45774</v>
      </c>
      <c r="B4831">
        <v>3438</v>
      </c>
      <c r="C4831">
        <v>1</v>
      </c>
      <c r="D4831">
        <v>2</v>
      </c>
      <c r="E4831">
        <v>2</v>
      </c>
      <c r="F4831">
        <v>1</v>
      </c>
      <c r="G4831">
        <v>2</v>
      </c>
      <c r="H4831" t="s">
        <v>492</v>
      </c>
      <c r="I4831">
        <v>857</v>
      </c>
      <c r="J4831">
        <v>94</v>
      </c>
      <c r="K4831" s="1">
        <v>45802</v>
      </c>
      <c r="L4831">
        <v>8</v>
      </c>
      <c r="M4831" t="s">
        <v>494</v>
      </c>
      <c r="N4831" t="s">
        <v>488</v>
      </c>
      <c r="O4831" t="s">
        <v>489</v>
      </c>
      <c r="R4831" t="s">
        <v>490</v>
      </c>
      <c r="S4831">
        <v>665.7</v>
      </c>
      <c r="T4831">
        <v>0</v>
      </c>
    </row>
    <row r="4832" spans="1:20" x14ac:dyDescent="0.25">
      <c r="A4832" s="1">
        <v>45775</v>
      </c>
      <c r="B4832">
        <v>795</v>
      </c>
      <c r="C4832">
        <v>1</v>
      </c>
      <c r="D4832">
        <v>3</v>
      </c>
      <c r="E4832">
        <v>2</v>
      </c>
      <c r="F4832">
        <v>1</v>
      </c>
      <c r="G4832">
        <v>2</v>
      </c>
      <c r="H4832" t="s">
        <v>491</v>
      </c>
      <c r="I4832">
        <v>811</v>
      </c>
      <c r="J4832">
        <v>134</v>
      </c>
      <c r="L4832">
        <v>7</v>
      </c>
      <c r="M4832" t="s">
        <v>494</v>
      </c>
      <c r="N4832" t="s">
        <v>488</v>
      </c>
      <c r="O4832" t="s">
        <v>489</v>
      </c>
      <c r="P4832" s="1">
        <v>45780</v>
      </c>
      <c r="Q4832" s="1">
        <v>45775</v>
      </c>
      <c r="R4832" t="s">
        <v>496</v>
      </c>
      <c r="S4832">
        <v>696.5</v>
      </c>
      <c r="T4832">
        <v>50</v>
      </c>
    </row>
    <row r="4833" spans="1:20" x14ac:dyDescent="0.25">
      <c r="A4833" s="1">
        <v>45775</v>
      </c>
      <c r="B4833">
        <v>4737</v>
      </c>
      <c r="C4833">
        <v>3</v>
      </c>
      <c r="D4833">
        <v>1</v>
      </c>
      <c r="E4833">
        <v>2</v>
      </c>
      <c r="F4833">
        <v>3</v>
      </c>
      <c r="G4833">
        <v>3</v>
      </c>
      <c r="H4833" t="s">
        <v>492</v>
      </c>
      <c r="I4833">
        <v>225</v>
      </c>
      <c r="J4833">
        <v>111</v>
      </c>
      <c r="K4833" s="1">
        <v>45802</v>
      </c>
      <c r="L4833">
        <v>10</v>
      </c>
      <c r="M4833" t="s">
        <v>492</v>
      </c>
      <c r="N4833" t="s">
        <v>488</v>
      </c>
      <c r="O4833" t="s">
        <v>489</v>
      </c>
      <c r="R4833" t="s">
        <v>490</v>
      </c>
      <c r="S4833">
        <v>235.2</v>
      </c>
      <c r="T4833">
        <v>0</v>
      </c>
    </row>
    <row r="4834" spans="1:20" x14ac:dyDescent="0.25">
      <c r="A4834" s="1">
        <v>45775</v>
      </c>
      <c r="B4834">
        <v>2333</v>
      </c>
      <c r="C4834">
        <v>2</v>
      </c>
      <c r="D4834">
        <v>4</v>
      </c>
      <c r="E4834">
        <v>2</v>
      </c>
      <c r="F4834">
        <v>3</v>
      </c>
      <c r="G4834">
        <v>3</v>
      </c>
      <c r="H4834" t="s">
        <v>492</v>
      </c>
      <c r="I4834">
        <v>291</v>
      </c>
      <c r="J4834">
        <v>153</v>
      </c>
      <c r="K4834" s="1">
        <v>45790</v>
      </c>
      <c r="L4834">
        <v>1</v>
      </c>
      <c r="M4834" t="s">
        <v>492</v>
      </c>
      <c r="N4834" t="s">
        <v>488</v>
      </c>
      <c r="O4834" t="s">
        <v>497</v>
      </c>
      <c r="R4834" t="s">
        <v>490</v>
      </c>
      <c r="S4834">
        <v>310.8</v>
      </c>
      <c r="T4834">
        <v>0</v>
      </c>
    </row>
    <row r="4835" spans="1:20" x14ac:dyDescent="0.25">
      <c r="A4835" s="1">
        <v>45775</v>
      </c>
      <c r="B4835">
        <v>1231</v>
      </c>
      <c r="C4835">
        <v>2</v>
      </c>
      <c r="D4835">
        <v>5</v>
      </c>
      <c r="E4835">
        <v>2</v>
      </c>
      <c r="F4835">
        <v>4</v>
      </c>
      <c r="G4835">
        <v>3</v>
      </c>
      <c r="H4835" t="s">
        <v>486</v>
      </c>
      <c r="I4835">
        <v>679</v>
      </c>
      <c r="J4835">
        <v>182</v>
      </c>
      <c r="K4835" s="1">
        <v>45793</v>
      </c>
      <c r="L4835">
        <v>10</v>
      </c>
      <c r="M4835" t="s">
        <v>492</v>
      </c>
      <c r="N4835" t="s">
        <v>488</v>
      </c>
      <c r="O4835" t="s">
        <v>489</v>
      </c>
      <c r="R4835" t="s">
        <v>490</v>
      </c>
      <c r="S4835">
        <v>602.70000000000005</v>
      </c>
      <c r="T4835">
        <v>0</v>
      </c>
    </row>
    <row r="4836" spans="1:20" x14ac:dyDescent="0.25">
      <c r="A4836" s="1">
        <v>45775</v>
      </c>
      <c r="B4836">
        <v>2990</v>
      </c>
      <c r="C4836">
        <v>5</v>
      </c>
      <c r="D4836">
        <v>1</v>
      </c>
      <c r="E4836">
        <v>2</v>
      </c>
      <c r="F4836">
        <v>1</v>
      </c>
      <c r="G4836">
        <v>1</v>
      </c>
      <c r="H4836" t="s">
        <v>486</v>
      </c>
      <c r="I4836">
        <v>501</v>
      </c>
      <c r="J4836">
        <v>171</v>
      </c>
      <c r="L4836">
        <v>10</v>
      </c>
      <c r="M4836" t="s">
        <v>492</v>
      </c>
      <c r="N4836" t="s">
        <v>488</v>
      </c>
      <c r="O4836" t="s">
        <v>489</v>
      </c>
      <c r="P4836" s="1">
        <v>45781</v>
      </c>
      <c r="Q4836" s="1">
        <v>45775</v>
      </c>
      <c r="R4836" t="s">
        <v>498</v>
      </c>
      <c r="S4836">
        <v>477.4</v>
      </c>
      <c r="T4836">
        <v>10</v>
      </c>
    </row>
    <row r="4837" spans="1:20" x14ac:dyDescent="0.25">
      <c r="A4837" s="1">
        <v>45775</v>
      </c>
      <c r="B4837">
        <v>2605</v>
      </c>
      <c r="C4837">
        <v>1</v>
      </c>
      <c r="D4837">
        <v>5</v>
      </c>
      <c r="E4837">
        <v>2</v>
      </c>
      <c r="F4837">
        <v>5</v>
      </c>
      <c r="G4837">
        <v>3</v>
      </c>
      <c r="H4837" t="s">
        <v>492</v>
      </c>
      <c r="I4837">
        <v>540</v>
      </c>
      <c r="J4837">
        <v>92</v>
      </c>
      <c r="K4837" s="1">
        <v>45788</v>
      </c>
      <c r="L4837">
        <v>5</v>
      </c>
      <c r="M4837" t="s">
        <v>487</v>
      </c>
      <c r="N4837" t="s">
        <v>488</v>
      </c>
      <c r="O4837" t="s">
        <v>497</v>
      </c>
      <c r="R4837" t="s">
        <v>490</v>
      </c>
      <c r="S4837">
        <v>442.4</v>
      </c>
      <c r="T4837">
        <v>0</v>
      </c>
    </row>
    <row r="4838" spans="1:20" x14ac:dyDescent="0.25">
      <c r="A4838" s="1">
        <v>45775</v>
      </c>
      <c r="B4838">
        <v>4693</v>
      </c>
      <c r="C4838">
        <v>5</v>
      </c>
      <c r="D4838">
        <v>5</v>
      </c>
      <c r="E4838">
        <v>2</v>
      </c>
      <c r="F4838">
        <v>4</v>
      </c>
      <c r="G4838">
        <v>1</v>
      </c>
      <c r="H4838" t="s">
        <v>491</v>
      </c>
      <c r="I4838">
        <v>753</v>
      </c>
      <c r="J4838">
        <v>149</v>
      </c>
      <c r="K4838" s="1">
        <v>45798</v>
      </c>
      <c r="L4838">
        <v>6</v>
      </c>
      <c r="M4838" t="s">
        <v>487</v>
      </c>
      <c r="N4838" t="s">
        <v>488</v>
      </c>
      <c r="O4838" t="s">
        <v>497</v>
      </c>
      <c r="R4838" t="s">
        <v>490</v>
      </c>
      <c r="S4838">
        <v>631.4</v>
      </c>
      <c r="T4838">
        <v>0</v>
      </c>
    </row>
    <row r="4839" spans="1:20" x14ac:dyDescent="0.25">
      <c r="A4839" s="1">
        <v>45775</v>
      </c>
      <c r="B4839">
        <v>3160</v>
      </c>
      <c r="C4839">
        <v>1</v>
      </c>
      <c r="D4839">
        <v>5</v>
      </c>
      <c r="E4839">
        <v>2</v>
      </c>
      <c r="F4839">
        <v>3</v>
      </c>
      <c r="G4839">
        <v>1</v>
      </c>
      <c r="H4839" t="s">
        <v>486</v>
      </c>
      <c r="I4839">
        <v>941</v>
      </c>
      <c r="J4839">
        <v>198</v>
      </c>
      <c r="K4839" s="1">
        <v>45791</v>
      </c>
      <c r="L4839">
        <v>7</v>
      </c>
      <c r="M4839" t="s">
        <v>492</v>
      </c>
      <c r="N4839" t="s">
        <v>488</v>
      </c>
      <c r="O4839" t="s">
        <v>489</v>
      </c>
      <c r="R4839" t="s">
        <v>490</v>
      </c>
      <c r="S4839">
        <v>797.3</v>
      </c>
      <c r="T4839">
        <v>0</v>
      </c>
    </row>
    <row r="4840" spans="1:20" x14ac:dyDescent="0.25">
      <c r="A4840" s="1">
        <v>45775</v>
      </c>
      <c r="B4840">
        <v>1423</v>
      </c>
      <c r="C4840">
        <v>5</v>
      </c>
      <c r="D4840">
        <v>2</v>
      </c>
      <c r="E4840">
        <v>4</v>
      </c>
      <c r="F4840">
        <v>5</v>
      </c>
      <c r="G4840">
        <v>1</v>
      </c>
      <c r="H4840" t="s">
        <v>492</v>
      </c>
      <c r="I4840">
        <v>347</v>
      </c>
      <c r="J4840">
        <v>50</v>
      </c>
      <c r="L4840">
        <v>4</v>
      </c>
      <c r="M4840" t="s">
        <v>492</v>
      </c>
      <c r="N4840" t="s">
        <v>488</v>
      </c>
      <c r="O4840" t="s">
        <v>497</v>
      </c>
      <c r="P4840" s="1">
        <v>45784</v>
      </c>
      <c r="Q4840" s="1">
        <v>45775</v>
      </c>
      <c r="R4840" t="s">
        <v>493</v>
      </c>
      <c r="S4840">
        <v>298.89999999999998</v>
      </c>
      <c r="T4840">
        <v>30</v>
      </c>
    </row>
    <row r="4841" spans="1:20" x14ac:dyDescent="0.25">
      <c r="A4841" s="1">
        <v>45775</v>
      </c>
      <c r="B4841">
        <v>2497</v>
      </c>
      <c r="C4841">
        <v>4</v>
      </c>
      <c r="D4841">
        <v>2</v>
      </c>
      <c r="E4841">
        <v>2</v>
      </c>
      <c r="F4841">
        <v>2</v>
      </c>
      <c r="G4841">
        <v>1</v>
      </c>
      <c r="H4841" t="s">
        <v>486</v>
      </c>
      <c r="I4841">
        <v>436</v>
      </c>
      <c r="J4841">
        <v>145</v>
      </c>
      <c r="K4841" s="1">
        <v>45787</v>
      </c>
      <c r="L4841">
        <v>9</v>
      </c>
      <c r="M4841" t="s">
        <v>494</v>
      </c>
      <c r="N4841" t="s">
        <v>488</v>
      </c>
      <c r="O4841" t="s">
        <v>497</v>
      </c>
      <c r="R4841" t="s">
        <v>490</v>
      </c>
      <c r="S4841">
        <v>406.7</v>
      </c>
      <c r="T4841">
        <v>0</v>
      </c>
    </row>
    <row r="4842" spans="1:20" x14ac:dyDescent="0.25">
      <c r="A4842" s="1">
        <v>45776</v>
      </c>
      <c r="B4842">
        <v>778</v>
      </c>
      <c r="C4842">
        <v>3</v>
      </c>
      <c r="D4842">
        <v>5</v>
      </c>
      <c r="E4842">
        <v>3</v>
      </c>
      <c r="F4842">
        <v>2</v>
      </c>
      <c r="G4842">
        <v>3</v>
      </c>
      <c r="H4842" t="s">
        <v>486</v>
      </c>
      <c r="I4842">
        <v>72</v>
      </c>
      <c r="J4842">
        <v>138</v>
      </c>
      <c r="L4842">
        <v>1</v>
      </c>
      <c r="M4842" t="s">
        <v>494</v>
      </c>
      <c r="N4842" t="s">
        <v>488</v>
      </c>
      <c r="O4842" t="s">
        <v>497</v>
      </c>
      <c r="P4842" s="1">
        <v>45782</v>
      </c>
      <c r="Q4842" s="1">
        <v>45776</v>
      </c>
      <c r="R4842" t="s">
        <v>493</v>
      </c>
      <c r="S4842">
        <v>168</v>
      </c>
      <c r="T4842">
        <v>30</v>
      </c>
    </row>
    <row r="4843" spans="1:20" x14ac:dyDescent="0.25">
      <c r="A4843" s="1">
        <v>45776</v>
      </c>
      <c r="B4843">
        <v>932</v>
      </c>
      <c r="C4843">
        <v>1</v>
      </c>
      <c r="D4843">
        <v>5</v>
      </c>
      <c r="E4843">
        <v>5</v>
      </c>
      <c r="F4843">
        <v>2</v>
      </c>
      <c r="G4843">
        <v>2</v>
      </c>
      <c r="H4843" t="s">
        <v>491</v>
      </c>
      <c r="I4843">
        <v>866</v>
      </c>
      <c r="J4843">
        <v>46</v>
      </c>
      <c r="L4843">
        <v>3</v>
      </c>
      <c r="M4843" t="s">
        <v>494</v>
      </c>
      <c r="N4843" t="s">
        <v>488</v>
      </c>
      <c r="O4843" t="s">
        <v>489</v>
      </c>
      <c r="P4843" s="1">
        <v>45781</v>
      </c>
      <c r="Q4843" s="1">
        <v>45776</v>
      </c>
      <c r="R4843" t="s">
        <v>493</v>
      </c>
      <c r="S4843">
        <v>659.4</v>
      </c>
      <c r="T4843">
        <v>30</v>
      </c>
    </row>
    <row r="4844" spans="1:20" x14ac:dyDescent="0.25">
      <c r="A4844" s="1">
        <v>45776</v>
      </c>
      <c r="B4844">
        <v>4510</v>
      </c>
      <c r="C4844">
        <v>1</v>
      </c>
      <c r="D4844">
        <v>4</v>
      </c>
      <c r="E4844">
        <v>4</v>
      </c>
      <c r="F4844">
        <v>5</v>
      </c>
      <c r="G4844">
        <v>1</v>
      </c>
      <c r="H4844" t="s">
        <v>492</v>
      </c>
      <c r="I4844">
        <v>963</v>
      </c>
      <c r="J4844">
        <v>129</v>
      </c>
      <c r="K4844" s="1">
        <v>45789</v>
      </c>
      <c r="L4844">
        <v>10</v>
      </c>
      <c r="M4844" t="s">
        <v>492</v>
      </c>
      <c r="N4844" t="s">
        <v>488</v>
      </c>
      <c r="O4844" t="s">
        <v>497</v>
      </c>
      <c r="R4844" t="s">
        <v>490</v>
      </c>
      <c r="S4844">
        <v>764.4</v>
      </c>
      <c r="T4844">
        <v>0</v>
      </c>
    </row>
    <row r="4845" spans="1:20" x14ac:dyDescent="0.25">
      <c r="A4845" s="1">
        <v>45776</v>
      </c>
      <c r="B4845">
        <v>4773</v>
      </c>
      <c r="C4845">
        <v>1</v>
      </c>
      <c r="D4845">
        <v>1</v>
      </c>
      <c r="E4845">
        <v>2</v>
      </c>
      <c r="F4845">
        <v>3</v>
      </c>
      <c r="G4845">
        <v>3</v>
      </c>
      <c r="H4845" t="s">
        <v>492</v>
      </c>
      <c r="I4845">
        <v>967</v>
      </c>
      <c r="J4845">
        <v>178</v>
      </c>
      <c r="L4845">
        <v>2</v>
      </c>
      <c r="M4845" t="s">
        <v>492</v>
      </c>
      <c r="N4845" t="s">
        <v>488</v>
      </c>
      <c r="O4845" t="s">
        <v>497</v>
      </c>
      <c r="P4845" s="1">
        <v>45777</v>
      </c>
      <c r="Q4845" s="1">
        <v>45776</v>
      </c>
      <c r="R4845" t="s">
        <v>498</v>
      </c>
      <c r="S4845">
        <v>808.5</v>
      </c>
      <c r="T4845">
        <v>10</v>
      </c>
    </row>
    <row r="4846" spans="1:20" x14ac:dyDescent="0.25">
      <c r="A4846" s="1">
        <v>45776</v>
      </c>
      <c r="B4846">
        <v>4440</v>
      </c>
      <c r="C4846">
        <v>3</v>
      </c>
      <c r="D4846">
        <v>1</v>
      </c>
      <c r="E4846">
        <v>2</v>
      </c>
      <c r="F4846">
        <v>5</v>
      </c>
      <c r="G4846">
        <v>1</v>
      </c>
      <c r="H4846" t="s">
        <v>491</v>
      </c>
      <c r="I4846">
        <v>661</v>
      </c>
      <c r="J4846">
        <v>125</v>
      </c>
      <c r="K4846" s="1">
        <v>45801</v>
      </c>
      <c r="L4846">
        <v>2</v>
      </c>
      <c r="M4846" t="s">
        <v>487</v>
      </c>
      <c r="N4846" t="s">
        <v>488</v>
      </c>
      <c r="O4846" t="s">
        <v>489</v>
      </c>
      <c r="R4846" t="s">
        <v>490</v>
      </c>
      <c r="S4846">
        <v>550.20000000000005</v>
      </c>
      <c r="T4846">
        <v>0</v>
      </c>
    </row>
    <row r="4847" spans="1:20" x14ac:dyDescent="0.25">
      <c r="A4847" s="1">
        <v>45776</v>
      </c>
      <c r="B4847">
        <v>2365</v>
      </c>
      <c r="C4847">
        <v>4</v>
      </c>
      <c r="D4847">
        <v>3</v>
      </c>
      <c r="E4847">
        <v>1</v>
      </c>
      <c r="F4847">
        <v>4</v>
      </c>
      <c r="G4847">
        <v>1</v>
      </c>
      <c r="H4847" t="s">
        <v>491</v>
      </c>
      <c r="I4847">
        <v>731</v>
      </c>
      <c r="J4847">
        <v>190</v>
      </c>
      <c r="L4847">
        <v>1</v>
      </c>
      <c r="M4847" t="s">
        <v>494</v>
      </c>
      <c r="N4847" t="s">
        <v>488</v>
      </c>
      <c r="O4847" t="s">
        <v>489</v>
      </c>
      <c r="P4847" s="1">
        <v>45781</v>
      </c>
      <c r="Q4847" s="1">
        <v>45776</v>
      </c>
      <c r="R4847" t="s">
        <v>493</v>
      </c>
      <c r="S4847">
        <v>665.7</v>
      </c>
      <c r="T4847">
        <v>30</v>
      </c>
    </row>
    <row r="4848" spans="1:20" x14ac:dyDescent="0.25">
      <c r="A4848" s="1">
        <v>45776</v>
      </c>
      <c r="B4848">
        <v>1663</v>
      </c>
      <c r="C4848">
        <v>2</v>
      </c>
      <c r="D4848">
        <v>3</v>
      </c>
      <c r="E4848">
        <v>4</v>
      </c>
      <c r="F4848">
        <v>4</v>
      </c>
      <c r="G4848">
        <v>2</v>
      </c>
      <c r="H4848" t="s">
        <v>491</v>
      </c>
      <c r="I4848">
        <v>210</v>
      </c>
      <c r="J4848">
        <v>139</v>
      </c>
      <c r="L4848">
        <v>3</v>
      </c>
      <c r="M4848" t="s">
        <v>494</v>
      </c>
      <c r="N4848" t="s">
        <v>488</v>
      </c>
      <c r="O4848" t="s">
        <v>489</v>
      </c>
      <c r="P4848" s="1">
        <v>45781</v>
      </c>
      <c r="Q4848" s="1">
        <v>45776</v>
      </c>
      <c r="R4848" t="s">
        <v>493</v>
      </c>
      <c r="S4848">
        <v>265.3</v>
      </c>
      <c r="T4848">
        <v>30</v>
      </c>
    </row>
    <row r="4849" spans="1:20" x14ac:dyDescent="0.25">
      <c r="A4849" s="1">
        <v>45776</v>
      </c>
      <c r="B4849">
        <v>2294</v>
      </c>
      <c r="C4849">
        <v>3</v>
      </c>
      <c r="D4849">
        <v>3</v>
      </c>
      <c r="E4849">
        <v>4</v>
      </c>
      <c r="F4849">
        <v>2</v>
      </c>
      <c r="G4849">
        <v>1</v>
      </c>
      <c r="H4849" t="s">
        <v>492</v>
      </c>
      <c r="I4849">
        <v>74</v>
      </c>
      <c r="J4849">
        <v>101</v>
      </c>
      <c r="K4849" s="1">
        <v>45796</v>
      </c>
      <c r="L4849">
        <v>10</v>
      </c>
      <c r="M4849" t="s">
        <v>487</v>
      </c>
      <c r="N4849" t="s">
        <v>488</v>
      </c>
      <c r="O4849" t="s">
        <v>489</v>
      </c>
      <c r="R4849" t="s">
        <v>490</v>
      </c>
      <c r="S4849">
        <v>122.5</v>
      </c>
      <c r="T4849">
        <v>0</v>
      </c>
    </row>
    <row r="4850" spans="1:20" x14ac:dyDescent="0.25">
      <c r="A4850" s="1">
        <v>45776</v>
      </c>
      <c r="B4850">
        <v>3697</v>
      </c>
      <c r="C4850">
        <v>4</v>
      </c>
      <c r="D4850">
        <v>2</v>
      </c>
      <c r="E4850">
        <v>3</v>
      </c>
      <c r="F4850">
        <v>3</v>
      </c>
      <c r="G4850">
        <v>2</v>
      </c>
      <c r="H4850" t="s">
        <v>486</v>
      </c>
      <c r="I4850">
        <v>367</v>
      </c>
      <c r="J4850">
        <v>71</v>
      </c>
      <c r="K4850" s="1">
        <v>45793</v>
      </c>
      <c r="L4850">
        <v>5</v>
      </c>
      <c r="M4850" t="s">
        <v>494</v>
      </c>
      <c r="N4850" t="s">
        <v>488</v>
      </c>
      <c r="O4850" t="s">
        <v>489</v>
      </c>
      <c r="R4850" t="s">
        <v>490</v>
      </c>
      <c r="S4850">
        <v>306.60000000000002</v>
      </c>
      <c r="T4850">
        <v>0</v>
      </c>
    </row>
    <row r="4851" spans="1:20" x14ac:dyDescent="0.25">
      <c r="A4851" s="1">
        <v>45776</v>
      </c>
      <c r="B4851">
        <v>4170</v>
      </c>
      <c r="C4851">
        <v>5</v>
      </c>
      <c r="D4851">
        <v>2</v>
      </c>
      <c r="E4851">
        <v>5</v>
      </c>
      <c r="F4851">
        <v>4</v>
      </c>
      <c r="G4851">
        <v>3</v>
      </c>
      <c r="H4851" t="s">
        <v>492</v>
      </c>
      <c r="I4851">
        <v>299</v>
      </c>
      <c r="J4851">
        <v>33</v>
      </c>
      <c r="L4851">
        <v>6</v>
      </c>
      <c r="M4851" t="s">
        <v>494</v>
      </c>
      <c r="N4851" t="s">
        <v>488</v>
      </c>
      <c r="O4851" t="s">
        <v>497</v>
      </c>
      <c r="P4851" s="1">
        <v>45782</v>
      </c>
      <c r="Q4851" s="1">
        <v>45776</v>
      </c>
      <c r="R4851" t="s">
        <v>498</v>
      </c>
      <c r="S4851">
        <v>239.4</v>
      </c>
      <c r="T4851">
        <v>10</v>
      </c>
    </row>
    <row r="4852" spans="1:20" x14ac:dyDescent="0.25">
      <c r="A4852" s="1">
        <v>45777</v>
      </c>
      <c r="B4852">
        <v>3879</v>
      </c>
      <c r="C4852">
        <v>1</v>
      </c>
      <c r="D4852">
        <v>4</v>
      </c>
      <c r="E4852">
        <v>3</v>
      </c>
      <c r="F4852">
        <v>1</v>
      </c>
      <c r="G4852">
        <v>1</v>
      </c>
      <c r="H4852" t="s">
        <v>492</v>
      </c>
      <c r="I4852">
        <v>189</v>
      </c>
      <c r="J4852">
        <v>39</v>
      </c>
      <c r="L4852">
        <v>8</v>
      </c>
      <c r="M4852" t="s">
        <v>492</v>
      </c>
      <c r="N4852" t="s">
        <v>488</v>
      </c>
      <c r="O4852" t="s">
        <v>489</v>
      </c>
      <c r="P4852" s="1">
        <v>45784</v>
      </c>
      <c r="Q4852" s="1">
        <v>45777</v>
      </c>
      <c r="R4852" t="s">
        <v>496</v>
      </c>
      <c r="S4852">
        <v>194.6</v>
      </c>
      <c r="T4852">
        <v>50</v>
      </c>
    </row>
    <row r="4853" spans="1:20" x14ac:dyDescent="0.25">
      <c r="A4853" s="1">
        <v>45777</v>
      </c>
      <c r="B4853">
        <v>961</v>
      </c>
      <c r="C4853">
        <v>1</v>
      </c>
      <c r="D4853">
        <v>2</v>
      </c>
      <c r="E4853">
        <v>3</v>
      </c>
      <c r="F4853">
        <v>1</v>
      </c>
      <c r="G4853">
        <v>2</v>
      </c>
      <c r="H4853" t="s">
        <v>491</v>
      </c>
      <c r="I4853">
        <v>580</v>
      </c>
      <c r="J4853">
        <v>137</v>
      </c>
      <c r="L4853">
        <v>4</v>
      </c>
      <c r="M4853" t="s">
        <v>487</v>
      </c>
      <c r="N4853" t="s">
        <v>488</v>
      </c>
      <c r="O4853" t="s">
        <v>497</v>
      </c>
      <c r="P4853" s="1">
        <v>45781</v>
      </c>
      <c r="Q4853" s="1">
        <v>45777</v>
      </c>
      <c r="R4853" t="s">
        <v>493</v>
      </c>
      <c r="S4853">
        <v>522.9</v>
      </c>
      <c r="T4853">
        <v>30</v>
      </c>
    </row>
    <row r="4854" spans="1:20" x14ac:dyDescent="0.25">
      <c r="A4854" s="1">
        <v>45777</v>
      </c>
      <c r="B4854">
        <v>3278</v>
      </c>
      <c r="C4854">
        <v>2</v>
      </c>
      <c r="D4854">
        <v>3</v>
      </c>
      <c r="E4854">
        <v>3</v>
      </c>
      <c r="F4854">
        <v>2</v>
      </c>
      <c r="G4854">
        <v>1</v>
      </c>
      <c r="H4854" t="s">
        <v>491</v>
      </c>
      <c r="I4854">
        <v>60</v>
      </c>
      <c r="J4854">
        <v>71</v>
      </c>
      <c r="L4854">
        <v>1</v>
      </c>
      <c r="M4854" t="s">
        <v>487</v>
      </c>
      <c r="N4854" t="s">
        <v>488</v>
      </c>
      <c r="O4854" t="s">
        <v>489</v>
      </c>
      <c r="P4854" s="1">
        <v>45784</v>
      </c>
      <c r="Q4854" s="1">
        <v>45777</v>
      </c>
      <c r="R4854" t="s">
        <v>498</v>
      </c>
      <c r="S4854">
        <v>98.7</v>
      </c>
      <c r="T4854">
        <v>10</v>
      </c>
    </row>
    <row r="4855" spans="1:20" x14ac:dyDescent="0.25">
      <c r="A4855" s="1">
        <v>45777</v>
      </c>
      <c r="B4855">
        <v>1583</v>
      </c>
      <c r="C4855">
        <v>5</v>
      </c>
      <c r="D4855">
        <v>5</v>
      </c>
      <c r="E4855">
        <v>5</v>
      </c>
      <c r="F4855">
        <v>2</v>
      </c>
      <c r="G4855">
        <v>1</v>
      </c>
      <c r="H4855" t="s">
        <v>491</v>
      </c>
      <c r="I4855">
        <v>940</v>
      </c>
      <c r="J4855">
        <v>120</v>
      </c>
      <c r="K4855" s="1">
        <v>45785</v>
      </c>
      <c r="L4855">
        <v>9</v>
      </c>
      <c r="M4855" t="s">
        <v>494</v>
      </c>
      <c r="N4855" t="s">
        <v>488</v>
      </c>
      <c r="O4855" t="s">
        <v>497</v>
      </c>
      <c r="R4855" t="s">
        <v>490</v>
      </c>
      <c r="S4855">
        <v>742</v>
      </c>
      <c r="T4855">
        <v>0</v>
      </c>
    </row>
    <row r="4856" spans="1:20" x14ac:dyDescent="0.25">
      <c r="A4856" s="1">
        <v>45777</v>
      </c>
      <c r="B4856">
        <v>3504</v>
      </c>
      <c r="C4856">
        <v>4</v>
      </c>
      <c r="D4856">
        <v>3</v>
      </c>
      <c r="E4856">
        <v>3</v>
      </c>
      <c r="F4856">
        <v>2</v>
      </c>
      <c r="G4856">
        <v>1</v>
      </c>
      <c r="H4856" t="s">
        <v>492</v>
      </c>
      <c r="I4856">
        <v>507</v>
      </c>
      <c r="J4856">
        <v>59</v>
      </c>
      <c r="L4856">
        <v>3</v>
      </c>
      <c r="M4856" t="s">
        <v>487</v>
      </c>
      <c r="N4856" t="s">
        <v>488</v>
      </c>
      <c r="O4856" t="s">
        <v>497</v>
      </c>
      <c r="P4856" s="1">
        <v>45782</v>
      </c>
      <c r="Q4856" s="1">
        <v>45777</v>
      </c>
      <c r="R4856" t="s">
        <v>498</v>
      </c>
      <c r="S4856">
        <v>403.2</v>
      </c>
      <c r="T4856">
        <v>10</v>
      </c>
    </row>
    <row r="4857" spans="1:20" x14ac:dyDescent="0.25">
      <c r="A4857" s="1">
        <v>45777</v>
      </c>
      <c r="B4857">
        <v>4169</v>
      </c>
      <c r="C4857">
        <v>5</v>
      </c>
      <c r="D4857">
        <v>4</v>
      </c>
      <c r="E4857">
        <v>4</v>
      </c>
      <c r="F4857">
        <v>4</v>
      </c>
      <c r="G4857">
        <v>2</v>
      </c>
      <c r="H4857" t="s">
        <v>491</v>
      </c>
      <c r="I4857">
        <v>351</v>
      </c>
      <c r="J4857">
        <v>87</v>
      </c>
      <c r="L4857">
        <v>8</v>
      </c>
      <c r="M4857" t="s">
        <v>494</v>
      </c>
      <c r="N4857" t="s">
        <v>488</v>
      </c>
      <c r="O4857" t="s">
        <v>489</v>
      </c>
      <c r="P4857" s="1">
        <v>45783</v>
      </c>
      <c r="Q4857" s="1">
        <v>45777</v>
      </c>
      <c r="R4857" t="s">
        <v>496</v>
      </c>
      <c r="S4857">
        <v>341.6</v>
      </c>
      <c r="T4857">
        <v>50</v>
      </c>
    </row>
    <row r="4858" spans="1:20" x14ac:dyDescent="0.25">
      <c r="A4858" s="1">
        <v>45777</v>
      </c>
      <c r="B4858">
        <v>4238</v>
      </c>
      <c r="C4858">
        <v>5</v>
      </c>
      <c r="D4858">
        <v>5</v>
      </c>
      <c r="E4858">
        <v>5</v>
      </c>
      <c r="F4858">
        <v>3</v>
      </c>
      <c r="G4858">
        <v>3</v>
      </c>
      <c r="H4858" t="s">
        <v>491</v>
      </c>
      <c r="I4858">
        <v>463</v>
      </c>
      <c r="J4858">
        <v>63</v>
      </c>
      <c r="K4858" s="1">
        <v>45784</v>
      </c>
      <c r="L4858">
        <v>4</v>
      </c>
      <c r="M4858" t="s">
        <v>494</v>
      </c>
      <c r="N4858" t="s">
        <v>488</v>
      </c>
      <c r="O4858" t="s">
        <v>489</v>
      </c>
      <c r="R4858" t="s">
        <v>490</v>
      </c>
      <c r="S4858">
        <v>368.2</v>
      </c>
      <c r="T4858">
        <v>0</v>
      </c>
    </row>
    <row r="4859" spans="1:20" x14ac:dyDescent="0.25">
      <c r="A4859" s="1">
        <v>45777</v>
      </c>
      <c r="B4859">
        <v>3574</v>
      </c>
      <c r="C4859">
        <v>2</v>
      </c>
      <c r="D4859">
        <v>2</v>
      </c>
      <c r="E4859">
        <v>2</v>
      </c>
      <c r="F4859">
        <v>2</v>
      </c>
      <c r="G4859">
        <v>2</v>
      </c>
      <c r="H4859" t="s">
        <v>486</v>
      </c>
      <c r="I4859">
        <v>777</v>
      </c>
      <c r="J4859">
        <v>153</v>
      </c>
      <c r="L4859">
        <v>3</v>
      </c>
      <c r="M4859" t="s">
        <v>492</v>
      </c>
      <c r="N4859" t="s">
        <v>488</v>
      </c>
      <c r="O4859" t="s">
        <v>489</v>
      </c>
      <c r="P4859" s="1">
        <v>45781</v>
      </c>
      <c r="Q4859" s="1">
        <v>45777</v>
      </c>
      <c r="R4859" t="s">
        <v>498</v>
      </c>
      <c r="S4859">
        <v>658</v>
      </c>
      <c r="T4859">
        <v>10</v>
      </c>
    </row>
    <row r="4860" spans="1:20" x14ac:dyDescent="0.25">
      <c r="A4860" s="1">
        <v>45777</v>
      </c>
      <c r="B4860">
        <v>223</v>
      </c>
      <c r="C4860">
        <v>4</v>
      </c>
      <c r="D4860">
        <v>5</v>
      </c>
      <c r="E4860">
        <v>1</v>
      </c>
      <c r="F4860">
        <v>5</v>
      </c>
      <c r="G4860">
        <v>3</v>
      </c>
      <c r="H4860" t="s">
        <v>486</v>
      </c>
      <c r="I4860">
        <v>829</v>
      </c>
      <c r="J4860">
        <v>106</v>
      </c>
      <c r="K4860" s="1">
        <v>45793</v>
      </c>
      <c r="L4860">
        <v>3</v>
      </c>
      <c r="M4860" t="s">
        <v>492</v>
      </c>
      <c r="N4860" t="s">
        <v>488</v>
      </c>
      <c r="O4860" t="s">
        <v>489</v>
      </c>
      <c r="R4860" t="s">
        <v>490</v>
      </c>
      <c r="S4860">
        <v>654.5</v>
      </c>
      <c r="T4860">
        <v>0</v>
      </c>
    </row>
    <row r="4861" spans="1:20" x14ac:dyDescent="0.25">
      <c r="A4861" s="1">
        <v>45777</v>
      </c>
      <c r="B4861">
        <v>4398</v>
      </c>
      <c r="C4861">
        <v>2</v>
      </c>
      <c r="D4861">
        <v>4</v>
      </c>
      <c r="E4861">
        <v>1</v>
      </c>
      <c r="F4861">
        <v>2</v>
      </c>
      <c r="G4861">
        <v>2</v>
      </c>
      <c r="H4861" t="s">
        <v>491</v>
      </c>
      <c r="I4861">
        <v>674</v>
      </c>
      <c r="J4861">
        <v>139</v>
      </c>
      <c r="K4861" s="1">
        <v>45795</v>
      </c>
      <c r="L4861">
        <v>4</v>
      </c>
      <c r="M4861" t="s">
        <v>494</v>
      </c>
      <c r="N4861" t="s">
        <v>488</v>
      </c>
      <c r="O4861" t="s">
        <v>489</v>
      </c>
      <c r="R4861" t="s">
        <v>490</v>
      </c>
      <c r="S4861">
        <v>569.1</v>
      </c>
      <c r="T4861">
        <v>0</v>
      </c>
    </row>
    <row r="4862" spans="1:20" x14ac:dyDescent="0.25">
      <c r="A4862" s="1">
        <v>45778</v>
      </c>
      <c r="B4862">
        <v>186</v>
      </c>
      <c r="C4862">
        <v>4</v>
      </c>
      <c r="D4862">
        <v>2</v>
      </c>
      <c r="E4862">
        <v>4</v>
      </c>
      <c r="F4862">
        <v>4</v>
      </c>
      <c r="G4862">
        <v>2</v>
      </c>
      <c r="H4862" t="s">
        <v>486</v>
      </c>
      <c r="I4862">
        <v>643</v>
      </c>
      <c r="J4862">
        <v>76</v>
      </c>
      <c r="K4862" s="1">
        <v>45793</v>
      </c>
      <c r="L4862">
        <v>4</v>
      </c>
      <c r="M4862" t="s">
        <v>487</v>
      </c>
      <c r="N4862" t="s">
        <v>488</v>
      </c>
      <c r="O4862" t="s">
        <v>489</v>
      </c>
      <c r="R4862" t="s">
        <v>490</v>
      </c>
      <c r="S4862">
        <v>503.3</v>
      </c>
      <c r="T4862">
        <v>0</v>
      </c>
    </row>
    <row r="4863" spans="1:20" x14ac:dyDescent="0.25">
      <c r="A4863" s="1">
        <v>45778</v>
      </c>
      <c r="B4863">
        <v>2059</v>
      </c>
      <c r="C4863">
        <v>3</v>
      </c>
      <c r="D4863">
        <v>1</v>
      </c>
      <c r="E4863">
        <v>1</v>
      </c>
      <c r="F4863">
        <v>3</v>
      </c>
      <c r="G4863">
        <v>3</v>
      </c>
      <c r="H4863" t="s">
        <v>492</v>
      </c>
      <c r="I4863">
        <v>659</v>
      </c>
      <c r="J4863">
        <v>91</v>
      </c>
      <c r="L4863">
        <v>7</v>
      </c>
      <c r="M4863" t="s">
        <v>487</v>
      </c>
      <c r="N4863" t="s">
        <v>488</v>
      </c>
      <c r="O4863" t="s">
        <v>497</v>
      </c>
      <c r="P4863" s="1">
        <v>45786</v>
      </c>
      <c r="Q4863" s="1">
        <v>45778</v>
      </c>
      <c r="R4863" t="s">
        <v>496</v>
      </c>
      <c r="S4863">
        <v>560</v>
      </c>
      <c r="T4863">
        <v>50</v>
      </c>
    </row>
    <row r="4864" spans="1:20" x14ac:dyDescent="0.25">
      <c r="A4864" s="1">
        <v>45778</v>
      </c>
      <c r="B4864">
        <v>2796</v>
      </c>
      <c r="C4864">
        <v>3</v>
      </c>
      <c r="D4864">
        <v>3</v>
      </c>
      <c r="E4864">
        <v>1</v>
      </c>
      <c r="F4864">
        <v>2</v>
      </c>
      <c r="G4864">
        <v>3</v>
      </c>
      <c r="H4864" t="s">
        <v>486</v>
      </c>
      <c r="I4864">
        <v>495</v>
      </c>
      <c r="J4864">
        <v>177</v>
      </c>
      <c r="K4864" s="1">
        <v>45807</v>
      </c>
      <c r="L4864">
        <v>2</v>
      </c>
      <c r="M4864" t="s">
        <v>492</v>
      </c>
      <c r="N4864" t="s">
        <v>488</v>
      </c>
      <c r="O4864" t="s">
        <v>497</v>
      </c>
      <c r="R4864" t="s">
        <v>490</v>
      </c>
      <c r="S4864">
        <v>470.4</v>
      </c>
      <c r="T4864">
        <v>0</v>
      </c>
    </row>
    <row r="4865" spans="1:20" x14ac:dyDescent="0.25">
      <c r="A4865" s="1">
        <v>45778</v>
      </c>
      <c r="B4865">
        <v>1643</v>
      </c>
      <c r="C4865">
        <v>1</v>
      </c>
      <c r="D4865">
        <v>3</v>
      </c>
      <c r="E4865">
        <v>1</v>
      </c>
      <c r="F4865">
        <v>1</v>
      </c>
      <c r="G4865">
        <v>3</v>
      </c>
      <c r="H4865" t="s">
        <v>491</v>
      </c>
      <c r="I4865">
        <v>767</v>
      </c>
      <c r="J4865">
        <v>71</v>
      </c>
      <c r="K4865" s="1">
        <v>45795</v>
      </c>
      <c r="L4865">
        <v>8</v>
      </c>
      <c r="M4865" t="s">
        <v>494</v>
      </c>
      <c r="N4865" t="s">
        <v>488</v>
      </c>
      <c r="O4865" t="s">
        <v>497</v>
      </c>
      <c r="R4865" t="s">
        <v>490</v>
      </c>
      <c r="S4865">
        <v>586.6</v>
      </c>
      <c r="T4865">
        <v>0</v>
      </c>
    </row>
    <row r="4866" spans="1:20" x14ac:dyDescent="0.25">
      <c r="A4866" s="1">
        <v>45778</v>
      </c>
      <c r="B4866">
        <v>1341</v>
      </c>
      <c r="C4866">
        <v>2</v>
      </c>
      <c r="D4866">
        <v>4</v>
      </c>
      <c r="E4866">
        <v>2</v>
      </c>
      <c r="F4866">
        <v>2</v>
      </c>
      <c r="G4866">
        <v>2</v>
      </c>
      <c r="H4866" t="s">
        <v>492</v>
      </c>
      <c r="I4866">
        <v>262</v>
      </c>
      <c r="J4866">
        <v>30</v>
      </c>
      <c r="K4866" s="1">
        <v>45785</v>
      </c>
      <c r="L4866">
        <v>2</v>
      </c>
      <c r="M4866" t="s">
        <v>494</v>
      </c>
      <c r="N4866" t="s">
        <v>488</v>
      </c>
      <c r="O4866" t="s">
        <v>497</v>
      </c>
      <c r="R4866" t="s">
        <v>490</v>
      </c>
      <c r="S4866">
        <v>204.4</v>
      </c>
      <c r="T4866">
        <v>0</v>
      </c>
    </row>
    <row r="4867" spans="1:20" x14ac:dyDescent="0.25">
      <c r="A4867" s="1">
        <v>45778</v>
      </c>
      <c r="B4867">
        <v>875</v>
      </c>
      <c r="C4867">
        <v>3</v>
      </c>
      <c r="D4867">
        <v>4</v>
      </c>
      <c r="E4867">
        <v>1</v>
      </c>
      <c r="F4867">
        <v>2</v>
      </c>
      <c r="G4867">
        <v>3</v>
      </c>
      <c r="H4867" t="s">
        <v>492</v>
      </c>
      <c r="I4867">
        <v>675</v>
      </c>
      <c r="J4867">
        <v>194</v>
      </c>
      <c r="L4867">
        <v>1</v>
      </c>
      <c r="M4867" t="s">
        <v>492</v>
      </c>
      <c r="N4867" t="s">
        <v>488</v>
      </c>
      <c r="O4867" t="s">
        <v>497</v>
      </c>
      <c r="P4867" s="1">
        <v>45787</v>
      </c>
      <c r="Q4867" s="1">
        <v>45778</v>
      </c>
      <c r="R4867" t="s">
        <v>493</v>
      </c>
      <c r="S4867">
        <v>629.29999999999995</v>
      </c>
      <c r="T4867">
        <v>30</v>
      </c>
    </row>
    <row r="4868" spans="1:20" x14ac:dyDescent="0.25">
      <c r="A4868" s="1">
        <v>45778</v>
      </c>
      <c r="B4868">
        <v>3016</v>
      </c>
      <c r="C4868">
        <v>5</v>
      </c>
      <c r="D4868">
        <v>3</v>
      </c>
      <c r="E4868">
        <v>3</v>
      </c>
      <c r="F4868">
        <v>3</v>
      </c>
      <c r="G4868">
        <v>1</v>
      </c>
      <c r="H4868" t="s">
        <v>486</v>
      </c>
      <c r="I4868">
        <v>572</v>
      </c>
      <c r="J4868">
        <v>24</v>
      </c>
      <c r="L4868">
        <v>8</v>
      </c>
      <c r="M4868" t="s">
        <v>494</v>
      </c>
      <c r="N4868" t="s">
        <v>488</v>
      </c>
      <c r="O4868" t="s">
        <v>489</v>
      </c>
      <c r="P4868" s="1">
        <v>45780</v>
      </c>
      <c r="Q4868" s="1">
        <v>45778</v>
      </c>
      <c r="R4868" t="s">
        <v>498</v>
      </c>
      <c r="S4868">
        <v>424.2</v>
      </c>
      <c r="T4868">
        <v>10</v>
      </c>
    </row>
    <row r="4869" spans="1:20" x14ac:dyDescent="0.25">
      <c r="A4869" s="1">
        <v>45778</v>
      </c>
      <c r="B4869">
        <v>3709</v>
      </c>
      <c r="C4869">
        <v>5</v>
      </c>
      <c r="D4869">
        <v>5</v>
      </c>
      <c r="E4869">
        <v>4</v>
      </c>
      <c r="F4869">
        <v>5</v>
      </c>
      <c r="G4869">
        <v>1</v>
      </c>
      <c r="H4869" t="s">
        <v>491</v>
      </c>
      <c r="I4869">
        <v>159</v>
      </c>
      <c r="J4869">
        <v>150</v>
      </c>
      <c r="L4869">
        <v>4</v>
      </c>
      <c r="M4869" t="s">
        <v>492</v>
      </c>
      <c r="N4869" t="s">
        <v>488</v>
      </c>
      <c r="O4869" t="s">
        <v>489</v>
      </c>
      <c r="P4869" s="1">
        <v>45782</v>
      </c>
      <c r="Q4869" s="1">
        <v>45778</v>
      </c>
      <c r="R4869" t="s">
        <v>493</v>
      </c>
      <c r="S4869">
        <v>237.3</v>
      </c>
      <c r="T4869">
        <v>30</v>
      </c>
    </row>
    <row r="4870" spans="1:20" x14ac:dyDescent="0.25">
      <c r="A4870" s="1">
        <v>45778</v>
      </c>
      <c r="B4870">
        <v>725</v>
      </c>
      <c r="C4870">
        <v>3</v>
      </c>
      <c r="D4870">
        <v>1</v>
      </c>
      <c r="E4870">
        <v>4</v>
      </c>
      <c r="F4870">
        <v>2</v>
      </c>
      <c r="G4870">
        <v>1</v>
      </c>
      <c r="H4870" t="s">
        <v>491</v>
      </c>
      <c r="I4870">
        <v>801</v>
      </c>
      <c r="J4870">
        <v>162</v>
      </c>
      <c r="L4870">
        <v>6</v>
      </c>
      <c r="M4870" t="s">
        <v>494</v>
      </c>
      <c r="N4870" t="s">
        <v>488</v>
      </c>
      <c r="O4870" t="s">
        <v>497</v>
      </c>
      <c r="P4870" s="1">
        <v>45786</v>
      </c>
      <c r="Q4870" s="1">
        <v>45778</v>
      </c>
      <c r="R4870" t="s">
        <v>496</v>
      </c>
      <c r="S4870">
        <v>709.1</v>
      </c>
      <c r="T4870">
        <v>50</v>
      </c>
    </row>
    <row r="4871" spans="1:20" x14ac:dyDescent="0.25">
      <c r="A4871" s="1">
        <v>45778</v>
      </c>
      <c r="B4871">
        <v>1542</v>
      </c>
      <c r="C4871">
        <v>2</v>
      </c>
      <c r="D4871">
        <v>1</v>
      </c>
      <c r="E4871">
        <v>4</v>
      </c>
      <c r="F4871">
        <v>2</v>
      </c>
      <c r="G4871">
        <v>1</v>
      </c>
      <c r="H4871" t="s">
        <v>486</v>
      </c>
      <c r="I4871">
        <v>750</v>
      </c>
      <c r="J4871">
        <v>149</v>
      </c>
      <c r="K4871" s="1">
        <v>45804</v>
      </c>
      <c r="L4871">
        <v>1</v>
      </c>
      <c r="M4871" t="s">
        <v>487</v>
      </c>
      <c r="N4871" t="s">
        <v>488</v>
      </c>
      <c r="O4871" t="s">
        <v>497</v>
      </c>
      <c r="R4871" t="s">
        <v>490</v>
      </c>
      <c r="S4871">
        <v>629.29999999999995</v>
      </c>
      <c r="T4871">
        <v>0</v>
      </c>
    </row>
    <row r="4872" spans="1:20" x14ac:dyDescent="0.25">
      <c r="A4872" s="1">
        <v>45779</v>
      </c>
      <c r="B4872">
        <v>2624</v>
      </c>
      <c r="C4872">
        <v>1</v>
      </c>
      <c r="D4872">
        <v>4</v>
      </c>
      <c r="E4872">
        <v>2</v>
      </c>
      <c r="F4872">
        <v>4</v>
      </c>
      <c r="G4872">
        <v>3</v>
      </c>
      <c r="H4872" t="s">
        <v>486</v>
      </c>
      <c r="I4872">
        <v>847</v>
      </c>
      <c r="J4872">
        <v>21</v>
      </c>
      <c r="K4872" s="1">
        <v>45795</v>
      </c>
      <c r="L4872">
        <v>3</v>
      </c>
      <c r="M4872" t="s">
        <v>492</v>
      </c>
      <c r="N4872" t="s">
        <v>488</v>
      </c>
      <c r="O4872" t="s">
        <v>489</v>
      </c>
      <c r="R4872" t="s">
        <v>490</v>
      </c>
      <c r="S4872">
        <v>607.6</v>
      </c>
      <c r="T4872">
        <v>0</v>
      </c>
    </row>
    <row r="4873" spans="1:20" x14ac:dyDescent="0.25">
      <c r="A4873" s="1">
        <v>45779</v>
      </c>
      <c r="B4873">
        <v>4906</v>
      </c>
      <c r="C4873">
        <v>5</v>
      </c>
      <c r="D4873">
        <v>4</v>
      </c>
      <c r="E4873">
        <v>2</v>
      </c>
      <c r="F4873">
        <v>3</v>
      </c>
      <c r="G4873">
        <v>3</v>
      </c>
      <c r="H4873" t="s">
        <v>486</v>
      </c>
      <c r="I4873">
        <v>831</v>
      </c>
      <c r="J4873">
        <v>193</v>
      </c>
      <c r="K4873" s="1">
        <v>45804</v>
      </c>
      <c r="L4873">
        <v>7</v>
      </c>
      <c r="M4873" t="s">
        <v>494</v>
      </c>
      <c r="N4873" t="s">
        <v>488</v>
      </c>
      <c r="O4873" t="s">
        <v>489</v>
      </c>
      <c r="R4873" t="s">
        <v>490</v>
      </c>
      <c r="S4873">
        <v>716.8</v>
      </c>
      <c r="T4873">
        <v>0</v>
      </c>
    </row>
    <row r="4874" spans="1:20" x14ac:dyDescent="0.25">
      <c r="A4874" s="1">
        <v>45779</v>
      </c>
      <c r="B4874">
        <v>3376</v>
      </c>
      <c r="C4874">
        <v>1</v>
      </c>
      <c r="D4874">
        <v>5</v>
      </c>
      <c r="E4874">
        <v>1</v>
      </c>
      <c r="F4874">
        <v>4</v>
      </c>
      <c r="G4874">
        <v>1</v>
      </c>
      <c r="H4874" t="s">
        <v>491</v>
      </c>
      <c r="I4874">
        <v>700</v>
      </c>
      <c r="J4874">
        <v>113</v>
      </c>
      <c r="L4874">
        <v>7</v>
      </c>
      <c r="M4874" t="s">
        <v>494</v>
      </c>
      <c r="N4874" t="s">
        <v>488</v>
      </c>
      <c r="O4874" t="s">
        <v>489</v>
      </c>
      <c r="P4874" s="1">
        <v>45787</v>
      </c>
      <c r="Q4874" s="1">
        <v>45779</v>
      </c>
      <c r="R4874" t="s">
        <v>498</v>
      </c>
      <c r="S4874">
        <v>576.1</v>
      </c>
      <c r="T4874">
        <v>10</v>
      </c>
    </row>
    <row r="4875" spans="1:20" x14ac:dyDescent="0.25">
      <c r="A4875" s="1">
        <v>45779</v>
      </c>
      <c r="B4875">
        <v>2195</v>
      </c>
      <c r="C4875">
        <v>5</v>
      </c>
      <c r="D4875">
        <v>4</v>
      </c>
      <c r="E4875">
        <v>3</v>
      </c>
      <c r="F4875">
        <v>2</v>
      </c>
      <c r="G4875">
        <v>3</v>
      </c>
      <c r="H4875" t="s">
        <v>486</v>
      </c>
      <c r="I4875">
        <v>662</v>
      </c>
      <c r="J4875">
        <v>146</v>
      </c>
      <c r="K4875" s="1">
        <v>45808</v>
      </c>
      <c r="L4875">
        <v>8</v>
      </c>
      <c r="M4875" t="s">
        <v>492</v>
      </c>
      <c r="N4875" t="s">
        <v>488</v>
      </c>
      <c r="O4875" t="s">
        <v>489</v>
      </c>
      <c r="R4875" t="s">
        <v>490</v>
      </c>
      <c r="S4875">
        <v>565.6</v>
      </c>
      <c r="T4875">
        <v>0</v>
      </c>
    </row>
    <row r="4876" spans="1:20" x14ac:dyDescent="0.25">
      <c r="A4876" s="1">
        <v>45779</v>
      </c>
      <c r="B4876">
        <v>2734</v>
      </c>
      <c r="C4876">
        <v>4</v>
      </c>
      <c r="D4876">
        <v>1</v>
      </c>
      <c r="E4876">
        <v>1</v>
      </c>
      <c r="F4876">
        <v>2</v>
      </c>
      <c r="G4876">
        <v>1</v>
      </c>
      <c r="H4876" t="s">
        <v>486</v>
      </c>
      <c r="I4876">
        <v>885</v>
      </c>
      <c r="J4876">
        <v>145</v>
      </c>
      <c r="L4876">
        <v>2</v>
      </c>
      <c r="M4876" t="s">
        <v>494</v>
      </c>
      <c r="N4876" t="s">
        <v>488</v>
      </c>
      <c r="O4876" t="s">
        <v>497</v>
      </c>
      <c r="P4876" s="1">
        <v>45788</v>
      </c>
      <c r="Q4876" s="1">
        <v>45779</v>
      </c>
      <c r="R4876" t="s">
        <v>498</v>
      </c>
      <c r="S4876">
        <v>728</v>
      </c>
      <c r="T4876">
        <v>10</v>
      </c>
    </row>
    <row r="4877" spans="1:20" x14ac:dyDescent="0.25">
      <c r="A4877" s="1">
        <v>45779</v>
      </c>
      <c r="B4877">
        <v>2448</v>
      </c>
      <c r="C4877">
        <v>3</v>
      </c>
      <c r="D4877">
        <v>3</v>
      </c>
      <c r="E4877">
        <v>4</v>
      </c>
      <c r="F4877">
        <v>1</v>
      </c>
      <c r="G4877">
        <v>2</v>
      </c>
      <c r="H4877" t="s">
        <v>486</v>
      </c>
      <c r="I4877">
        <v>266</v>
      </c>
      <c r="J4877">
        <v>60</v>
      </c>
      <c r="L4877">
        <v>7</v>
      </c>
      <c r="M4877" t="s">
        <v>494</v>
      </c>
      <c r="N4877" t="s">
        <v>488</v>
      </c>
      <c r="O4877" t="s">
        <v>497</v>
      </c>
      <c r="P4877" s="1">
        <v>45782</v>
      </c>
      <c r="Q4877" s="1">
        <v>45779</v>
      </c>
      <c r="R4877" t="s">
        <v>496</v>
      </c>
      <c r="S4877">
        <v>263.2</v>
      </c>
      <c r="T4877">
        <v>50</v>
      </c>
    </row>
    <row r="4878" spans="1:20" x14ac:dyDescent="0.25">
      <c r="A4878" s="1">
        <v>45779</v>
      </c>
      <c r="B4878">
        <v>2680</v>
      </c>
      <c r="C4878">
        <v>2</v>
      </c>
      <c r="D4878">
        <v>1</v>
      </c>
      <c r="E4878">
        <v>3</v>
      </c>
      <c r="F4878">
        <v>4</v>
      </c>
      <c r="G4878">
        <v>3</v>
      </c>
      <c r="H4878" t="s">
        <v>491</v>
      </c>
      <c r="I4878">
        <v>815</v>
      </c>
      <c r="J4878">
        <v>49</v>
      </c>
      <c r="L4878">
        <v>4</v>
      </c>
      <c r="M4878" t="s">
        <v>494</v>
      </c>
      <c r="N4878" t="s">
        <v>488</v>
      </c>
      <c r="O4878" t="s">
        <v>489</v>
      </c>
      <c r="P4878" s="1">
        <v>45780</v>
      </c>
      <c r="Q4878" s="1">
        <v>45779</v>
      </c>
      <c r="R4878" t="s">
        <v>493</v>
      </c>
      <c r="S4878">
        <v>625.79999999999995</v>
      </c>
      <c r="T4878">
        <v>30</v>
      </c>
    </row>
    <row r="4879" spans="1:20" x14ac:dyDescent="0.25">
      <c r="A4879" s="1">
        <v>45779</v>
      </c>
      <c r="B4879">
        <v>4125</v>
      </c>
      <c r="C4879">
        <v>5</v>
      </c>
      <c r="D4879">
        <v>5</v>
      </c>
      <c r="E4879">
        <v>4</v>
      </c>
      <c r="F4879">
        <v>3</v>
      </c>
      <c r="G4879">
        <v>2</v>
      </c>
      <c r="H4879" t="s">
        <v>492</v>
      </c>
      <c r="I4879">
        <v>825</v>
      </c>
      <c r="J4879">
        <v>63</v>
      </c>
      <c r="K4879" s="1">
        <v>45806</v>
      </c>
      <c r="L4879">
        <v>6</v>
      </c>
      <c r="M4879" t="s">
        <v>492</v>
      </c>
      <c r="N4879" t="s">
        <v>488</v>
      </c>
      <c r="O4879" t="s">
        <v>489</v>
      </c>
      <c r="R4879" t="s">
        <v>490</v>
      </c>
      <c r="S4879">
        <v>621.6</v>
      </c>
      <c r="T4879">
        <v>0</v>
      </c>
    </row>
    <row r="4880" spans="1:20" x14ac:dyDescent="0.25">
      <c r="A4880" s="1">
        <v>45779</v>
      </c>
      <c r="B4880">
        <v>922</v>
      </c>
      <c r="C4880">
        <v>3</v>
      </c>
      <c r="D4880">
        <v>3</v>
      </c>
      <c r="E4880">
        <v>3</v>
      </c>
      <c r="F4880">
        <v>2</v>
      </c>
      <c r="G4880">
        <v>3</v>
      </c>
      <c r="H4880" t="s">
        <v>491</v>
      </c>
      <c r="I4880">
        <v>309</v>
      </c>
      <c r="J4880">
        <v>29</v>
      </c>
      <c r="K4880" s="1">
        <v>45796</v>
      </c>
      <c r="L4880">
        <v>4</v>
      </c>
      <c r="M4880" t="s">
        <v>487</v>
      </c>
      <c r="N4880" t="s">
        <v>488</v>
      </c>
      <c r="O4880" t="s">
        <v>497</v>
      </c>
      <c r="R4880" t="s">
        <v>490</v>
      </c>
      <c r="S4880">
        <v>236.6</v>
      </c>
      <c r="T4880">
        <v>0</v>
      </c>
    </row>
    <row r="4881" spans="1:20" x14ac:dyDescent="0.25">
      <c r="A4881" s="1">
        <v>45779</v>
      </c>
      <c r="B4881">
        <v>3900</v>
      </c>
      <c r="C4881">
        <v>1</v>
      </c>
      <c r="D4881">
        <v>3</v>
      </c>
      <c r="E4881">
        <v>5</v>
      </c>
      <c r="F4881">
        <v>1</v>
      </c>
      <c r="G4881">
        <v>3</v>
      </c>
      <c r="H4881" t="s">
        <v>491</v>
      </c>
      <c r="I4881">
        <v>945</v>
      </c>
      <c r="J4881">
        <v>49</v>
      </c>
      <c r="L4881">
        <v>9</v>
      </c>
      <c r="M4881" t="s">
        <v>494</v>
      </c>
      <c r="N4881" t="s">
        <v>488</v>
      </c>
      <c r="O4881" t="s">
        <v>497</v>
      </c>
      <c r="P4881" s="1">
        <v>45788</v>
      </c>
      <c r="Q4881" s="1">
        <v>45779</v>
      </c>
      <c r="R4881" t="s">
        <v>493</v>
      </c>
      <c r="S4881">
        <v>716.8</v>
      </c>
      <c r="T4881">
        <v>30</v>
      </c>
    </row>
    <row r="4882" spans="1:20" x14ac:dyDescent="0.25">
      <c r="A4882" s="1">
        <v>45780</v>
      </c>
      <c r="B4882">
        <v>1703</v>
      </c>
      <c r="C4882">
        <v>2</v>
      </c>
      <c r="D4882">
        <v>1</v>
      </c>
      <c r="E4882">
        <v>2</v>
      </c>
      <c r="F4882">
        <v>1</v>
      </c>
      <c r="G4882">
        <v>3</v>
      </c>
      <c r="H4882" t="s">
        <v>492</v>
      </c>
      <c r="I4882">
        <v>152</v>
      </c>
      <c r="J4882">
        <v>94</v>
      </c>
      <c r="K4882" s="1">
        <v>45789</v>
      </c>
      <c r="L4882">
        <v>1</v>
      </c>
      <c r="M4882" t="s">
        <v>492</v>
      </c>
      <c r="N4882" t="s">
        <v>488</v>
      </c>
      <c r="O4882" t="s">
        <v>497</v>
      </c>
      <c r="R4882" t="s">
        <v>490</v>
      </c>
      <c r="S4882">
        <v>172.2</v>
      </c>
      <c r="T4882">
        <v>0</v>
      </c>
    </row>
    <row r="4883" spans="1:20" x14ac:dyDescent="0.25">
      <c r="A4883" s="1">
        <v>45780</v>
      </c>
      <c r="B4883">
        <v>1682</v>
      </c>
      <c r="C4883">
        <v>2</v>
      </c>
      <c r="D4883">
        <v>3</v>
      </c>
      <c r="E4883">
        <v>2</v>
      </c>
      <c r="F4883">
        <v>5</v>
      </c>
      <c r="G4883">
        <v>2</v>
      </c>
      <c r="H4883" t="s">
        <v>491</v>
      </c>
      <c r="I4883">
        <v>376</v>
      </c>
      <c r="J4883">
        <v>68</v>
      </c>
      <c r="L4883">
        <v>1</v>
      </c>
      <c r="M4883" t="s">
        <v>492</v>
      </c>
      <c r="N4883" t="s">
        <v>488</v>
      </c>
      <c r="O4883" t="s">
        <v>489</v>
      </c>
      <c r="P4883" s="1">
        <v>45781</v>
      </c>
      <c r="Q4883" s="1">
        <v>45780</v>
      </c>
      <c r="R4883" t="s">
        <v>498</v>
      </c>
      <c r="S4883">
        <v>317.8</v>
      </c>
      <c r="T4883">
        <v>10</v>
      </c>
    </row>
    <row r="4884" spans="1:20" x14ac:dyDescent="0.25">
      <c r="A4884" s="1">
        <v>45780</v>
      </c>
      <c r="B4884">
        <v>4488</v>
      </c>
      <c r="C4884">
        <v>3</v>
      </c>
      <c r="D4884">
        <v>3</v>
      </c>
      <c r="E4884">
        <v>4</v>
      </c>
      <c r="F4884">
        <v>3</v>
      </c>
      <c r="G4884">
        <v>2</v>
      </c>
      <c r="H4884" t="s">
        <v>492</v>
      </c>
      <c r="I4884">
        <v>558</v>
      </c>
      <c r="J4884">
        <v>182</v>
      </c>
      <c r="K4884" s="1">
        <v>45802</v>
      </c>
      <c r="L4884">
        <v>5</v>
      </c>
      <c r="M4884" t="s">
        <v>494</v>
      </c>
      <c r="N4884" t="s">
        <v>488</v>
      </c>
      <c r="O4884" t="s">
        <v>497</v>
      </c>
      <c r="R4884" t="s">
        <v>490</v>
      </c>
      <c r="S4884">
        <v>518</v>
      </c>
      <c r="T4884">
        <v>0</v>
      </c>
    </row>
    <row r="4885" spans="1:20" x14ac:dyDescent="0.25">
      <c r="A4885" s="1">
        <v>45780</v>
      </c>
      <c r="B4885">
        <v>1068</v>
      </c>
      <c r="C4885">
        <v>3</v>
      </c>
      <c r="D4885">
        <v>4</v>
      </c>
      <c r="E4885">
        <v>4</v>
      </c>
      <c r="F4885">
        <v>1</v>
      </c>
      <c r="G4885">
        <v>1</v>
      </c>
      <c r="H4885" t="s">
        <v>492</v>
      </c>
      <c r="I4885">
        <v>455</v>
      </c>
      <c r="J4885">
        <v>164</v>
      </c>
      <c r="L4885">
        <v>5</v>
      </c>
      <c r="M4885" t="s">
        <v>492</v>
      </c>
      <c r="N4885" t="s">
        <v>488</v>
      </c>
      <c r="O4885" t="s">
        <v>489</v>
      </c>
      <c r="P4885" s="1">
        <v>45783</v>
      </c>
      <c r="Q4885" s="1">
        <v>45780</v>
      </c>
      <c r="R4885" t="s">
        <v>493</v>
      </c>
      <c r="S4885">
        <v>454.3</v>
      </c>
      <c r="T4885">
        <v>30</v>
      </c>
    </row>
    <row r="4886" spans="1:20" x14ac:dyDescent="0.25">
      <c r="A4886" s="1">
        <v>45780</v>
      </c>
      <c r="B4886">
        <v>4068</v>
      </c>
      <c r="C4886">
        <v>3</v>
      </c>
      <c r="D4886">
        <v>3</v>
      </c>
      <c r="E4886">
        <v>5</v>
      </c>
      <c r="F4886">
        <v>3</v>
      </c>
      <c r="G4886">
        <v>2</v>
      </c>
      <c r="H4886" t="s">
        <v>492</v>
      </c>
      <c r="I4886">
        <v>779</v>
      </c>
      <c r="J4886">
        <v>178</v>
      </c>
      <c r="L4886">
        <v>8</v>
      </c>
      <c r="M4886" t="s">
        <v>494</v>
      </c>
      <c r="N4886" t="s">
        <v>488</v>
      </c>
      <c r="O4886" t="s">
        <v>489</v>
      </c>
      <c r="P4886" s="1">
        <v>45783</v>
      </c>
      <c r="Q4886" s="1">
        <v>45780</v>
      </c>
      <c r="R4886" t="s">
        <v>498</v>
      </c>
      <c r="S4886">
        <v>676.9</v>
      </c>
      <c r="T4886">
        <v>10</v>
      </c>
    </row>
    <row r="4887" spans="1:20" x14ac:dyDescent="0.25">
      <c r="A4887" s="1">
        <v>45780</v>
      </c>
      <c r="B4887">
        <v>789</v>
      </c>
      <c r="C4887">
        <v>4</v>
      </c>
      <c r="D4887">
        <v>5</v>
      </c>
      <c r="E4887">
        <v>1</v>
      </c>
      <c r="F4887">
        <v>2</v>
      </c>
      <c r="G4887">
        <v>2</v>
      </c>
      <c r="H4887" t="s">
        <v>492</v>
      </c>
      <c r="I4887">
        <v>152</v>
      </c>
      <c r="J4887">
        <v>89</v>
      </c>
      <c r="L4887">
        <v>7</v>
      </c>
      <c r="M4887" t="s">
        <v>492</v>
      </c>
      <c r="N4887" t="s">
        <v>488</v>
      </c>
      <c r="O4887" t="s">
        <v>489</v>
      </c>
      <c r="P4887" s="1">
        <v>45789</v>
      </c>
      <c r="Q4887" s="1">
        <v>45780</v>
      </c>
      <c r="R4887" t="s">
        <v>498</v>
      </c>
      <c r="S4887">
        <v>175.7</v>
      </c>
      <c r="T4887">
        <v>10</v>
      </c>
    </row>
    <row r="4888" spans="1:20" x14ac:dyDescent="0.25">
      <c r="A4888" s="1">
        <v>45780</v>
      </c>
      <c r="B4888">
        <v>2196</v>
      </c>
      <c r="C4888">
        <v>4</v>
      </c>
      <c r="D4888">
        <v>3</v>
      </c>
      <c r="E4888">
        <v>3</v>
      </c>
      <c r="F4888">
        <v>5</v>
      </c>
      <c r="G4888">
        <v>1</v>
      </c>
      <c r="H4888" t="s">
        <v>491</v>
      </c>
      <c r="I4888">
        <v>411</v>
      </c>
      <c r="J4888">
        <v>199</v>
      </c>
      <c r="K4888" s="1">
        <v>45808</v>
      </c>
      <c r="L4888">
        <v>3</v>
      </c>
      <c r="M4888" t="s">
        <v>487</v>
      </c>
      <c r="N4888" t="s">
        <v>488</v>
      </c>
      <c r="O4888" t="s">
        <v>497</v>
      </c>
      <c r="R4888" t="s">
        <v>490</v>
      </c>
      <c r="S4888">
        <v>427</v>
      </c>
      <c r="T4888">
        <v>0</v>
      </c>
    </row>
    <row r="4889" spans="1:20" x14ac:dyDescent="0.25">
      <c r="A4889" s="1">
        <v>45780</v>
      </c>
      <c r="B4889">
        <v>1594</v>
      </c>
      <c r="C4889">
        <v>2</v>
      </c>
      <c r="D4889">
        <v>4</v>
      </c>
      <c r="E4889">
        <v>5</v>
      </c>
      <c r="F4889">
        <v>3</v>
      </c>
      <c r="G4889">
        <v>2</v>
      </c>
      <c r="H4889" t="s">
        <v>492</v>
      </c>
      <c r="I4889">
        <v>801</v>
      </c>
      <c r="J4889">
        <v>45</v>
      </c>
      <c r="K4889" s="1">
        <v>45796</v>
      </c>
      <c r="L4889">
        <v>8</v>
      </c>
      <c r="M4889" t="s">
        <v>487</v>
      </c>
      <c r="N4889" t="s">
        <v>488</v>
      </c>
      <c r="O4889" t="s">
        <v>497</v>
      </c>
      <c r="R4889" t="s">
        <v>490</v>
      </c>
      <c r="S4889">
        <v>592.20000000000005</v>
      </c>
      <c r="T4889">
        <v>0</v>
      </c>
    </row>
    <row r="4890" spans="1:20" x14ac:dyDescent="0.25">
      <c r="A4890" s="1">
        <v>45780</v>
      </c>
      <c r="B4890">
        <v>1209</v>
      </c>
      <c r="C4890">
        <v>3</v>
      </c>
      <c r="D4890">
        <v>2</v>
      </c>
      <c r="E4890">
        <v>5</v>
      </c>
      <c r="F4890">
        <v>5</v>
      </c>
      <c r="G4890">
        <v>2</v>
      </c>
      <c r="H4890" t="s">
        <v>486</v>
      </c>
      <c r="I4890">
        <v>314</v>
      </c>
      <c r="J4890">
        <v>119</v>
      </c>
      <c r="K4890" s="1">
        <v>45788</v>
      </c>
      <c r="L4890">
        <v>4</v>
      </c>
      <c r="M4890" t="s">
        <v>487</v>
      </c>
      <c r="N4890" t="s">
        <v>488</v>
      </c>
      <c r="O4890" t="s">
        <v>489</v>
      </c>
      <c r="R4890" t="s">
        <v>490</v>
      </c>
      <c r="S4890">
        <v>303.10000000000002</v>
      </c>
      <c r="T4890">
        <v>0</v>
      </c>
    </row>
    <row r="4891" spans="1:20" x14ac:dyDescent="0.25">
      <c r="A4891" s="1">
        <v>45780</v>
      </c>
      <c r="B4891">
        <v>2714</v>
      </c>
      <c r="C4891">
        <v>4</v>
      </c>
      <c r="D4891">
        <v>2</v>
      </c>
      <c r="E4891">
        <v>4</v>
      </c>
      <c r="F4891">
        <v>3</v>
      </c>
      <c r="G4891">
        <v>1</v>
      </c>
      <c r="H4891" t="s">
        <v>492</v>
      </c>
      <c r="I4891">
        <v>778</v>
      </c>
      <c r="J4891">
        <v>152</v>
      </c>
      <c r="K4891" s="1">
        <v>45805</v>
      </c>
      <c r="L4891">
        <v>3</v>
      </c>
      <c r="M4891" t="s">
        <v>487</v>
      </c>
      <c r="N4891" t="s">
        <v>488</v>
      </c>
      <c r="O4891" t="s">
        <v>497</v>
      </c>
      <c r="R4891" t="s">
        <v>490</v>
      </c>
      <c r="S4891">
        <v>651</v>
      </c>
      <c r="T4891">
        <v>0</v>
      </c>
    </row>
    <row r="4892" spans="1:20" x14ac:dyDescent="0.25">
      <c r="A4892" s="1">
        <v>45781</v>
      </c>
      <c r="B4892">
        <v>3589</v>
      </c>
      <c r="C4892">
        <v>2</v>
      </c>
      <c r="D4892">
        <v>5</v>
      </c>
      <c r="E4892">
        <v>4</v>
      </c>
      <c r="F4892">
        <v>3</v>
      </c>
      <c r="G4892">
        <v>2</v>
      </c>
      <c r="H4892" t="s">
        <v>492</v>
      </c>
      <c r="I4892">
        <v>716</v>
      </c>
      <c r="J4892">
        <v>130</v>
      </c>
      <c r="K4892" s="1">
        <v>45791</v>
      </c>
      <c r="L4892">
        <v>2</v>
      </c>
      <c r="M4892" t="s">
        <v>487</v>
      </c>
      <c r="N4892" t="s">
        <v>495</v>
      </c>
      <c r="O4892" t="s">
        <v>489</v>
      </c>
      <c r="R4892" t="s">
        <v>490</v>
      </c>
      <c r="S4892">
        <v>592.20000000000005</v>
      </c>
      <c r="T4892">
        <v>0</v>
      </c>
    </row>
    <row r="4893" spans="1:20" x14ac:dyDescent="0.25">
      <c r="A4893" s="1">
        <v>45781</v>
      </c>
      <c r="B4893">
        <v>1989</v>
      </c>
      <c r="C4893">
        <v>5</v>
      </c>
      <c r="D4893">
        <v>5</v>
      </c>
      <c r="E4893">
        <v>1</v>
      </c>
      <c r="F4893">
        <v>4</v>
      </c>
      <c r="G4893">
        <v>1</v>
      </c>
      <c r="H4893" t="s">
        <v>491</v>
      </c>
      <c r="I4893">
        <v>190</v>
      </c>
      <c r="J4893">
        <v>33</v>
      </c>
      <c r="L4893">
        <v>9</v>
      </c>
      <c r="M4893" t="s">
        <v>487</v>
      </c>
      <c r="N4893" t="s">
        <v>495</v>
      </c>
      <c r="O4893" t="s">
        <v>497</v>
      </c>
      <c r="P4893" s="1">
        <v>45782</v>
      </c>
      <c r="Q4893" s="1">
        <v>45781</v>
      </c>
      <c r="R4893" t="s">
        <v>493</v>
      </c>
      <c r="S4893">
        <v>177.1</v>
      </c>
      <c r="T4893">
        <v>30</v>
      </c>
    </row>
    <row r="4894" spans="1:20" x14ac:dyDescent="0.25">
      <c r="A4894" s="1">
        <v>45781</v>
      </c>
      <c r="B4894">
        <v>2029</v>
      </c>
      <c r="C4894">
        <v>3</v>
      </c>
      <c r="D4894">
        <v>3</v>
      </c>
      <c r="E4894">
        <v>1</v>
      </c>
      <c r="F4894">
        <v>5</v>
      </c>
      <c r="G4894">
        <v>3</v>
      </c>
      <c r="H4894" t="s">
        <v>486</v>
      </c>
      <c r="I4894">
        <v>831</v>
      </c>
      <c r="J4894">
        <v>70</v>
      </c>
      <c r="K4894" s="1">
        <v>45803</v>
      </c>
      <c r="L4894">
        <v>7</v>
      </c>
      <c r="M4894" t="s">
        <v>487</v>
      </c>
      <c r="N4894" t="s">
        <v>488</v>
      </c>
      <c r="O4894" t="s">
        <v>489</v>
      </c>
      <c r="R4894" t="s">
        <v>490</v>
      </c>
      <c r="S4894">
        <v>630.70000000000005</v>
      </c>
      <c r="T4894">
        <v>0</v>
      </c>
    </row>
    <row r="4895" spans="1:20" x14ac:dyDescent="0.25">
      <c r="A4895" s="1">
        <v>45781</v>
      </c>
      <c r="B4895">
        <v>2820</v>
      </c>
      <c r="C4895">
        <v>4</v>
      </c>
      <c r="D4895">
        <v>3</v>
      </c>
      <c r="E4895">
        <v>4</v>
      </c>
      <c r="F4895">
        <v>3</v>
      </c>
      <c r="G4895">
        <v>3</v>
      </c>
      <c r="H4895" t="s">
        <v>492</v>
      </c>
      <c r="I4895">
        <v>306</v>
      </c>
      <c r="J4895">
        <v>34</v>
      </c>
      <c r="L4895">
        <v>5</v>
      </c>
      <c r="M4895" t="s">
        <v>494</v>
      </c>
      <c r="N4895" t="s">
        <v>488</v>
      </c>
      <c r="O4895" t="s">
        <v>489</v>
      </c>
      <c r="P4895" s="1">
        <v>45788</v>
      </c>
      <c r="Q4895" s="1">
        <v>45781</v>
      </c>
      <c r="R4895" t="s">
        <v>493</v>
      </c>
      <c r="S4895">
        <v>259</v>
      </c>
      <c r="T4895">
        <v>30</v>
      </c>
    </row>
    <row r="4896" spans="1:20" x14ac:dyDescent="0.25">
      <c r="A4896" s="1">
        <v>45781</v>
      </c>
      <c r="B4896">
        <v>488</v>
      </c>
      <c r="C4896">
        <v>2</v>
      </c>
      <c r="D4896">
        <v>2</v>
      </c>
      <c r="E4896">
        <v>2</v>
      </c>
      <c r="F4896">
        <v>4</v>
      </c>
      <c r="G4896">
        <v>2</v>
      </c>
      <c r="H4896" t="s">
        <v>486</v>
      </c>
      <c r="I4896">
        <v>274</v>
      </c>
      <c r="J4896">
        <v>147</v>
      </c>
      <c r="K4896" s="1">
        <v>45793</v>
      </c>
      <c r="L4896">
        <v>9</v>
      </c>
      <c r="M4896" t="s">
        <v>494</v>
      </c>
      <c r="N4896" t="s">
        <v>488</v>
      </c>
      <c r="O4896" t="s">
        <v>497</v>
      </c>
      <c r="R4896" t="s">
        <v>490</v>
      </c>
      <c r="S4896">
        <v>294.7</v>
      </c>
      <c r="T4896">
        <v>0</v>
      </c>
    </row>
    <row r="4897" spans="1:20" x14ac:dyDescent="0.25">
      <c r="A4897" s="1">
        <v>45781</v>
      </c>
      <c r="B4897">
        <v>3325</v>
      </c>
      <c r="C4897">
        <v>3</v>
      </c>
      <c r="D4897">
        <v>2</v>
      </c>
      <c r="E4897">
        <v>1</v>
      </c>
      <c r="F4897">
        <v>4</v>
      </c>
      <c r="G4897">
        <v>3</v>
      </c>
      <c r="H4897" t="s">
        <v>492</v>
      </c>
      <c r="I4897">
        <v>820</v>
      </c>
      <c r="J4897">
        <v>159</v>
      </c>
      <c r="K4897" s="1">
        <v>45798</v>
      </c>
      <c r="L4897">
        <v>3</v>
      </c>
      <c r="M4897" t="s">
        <v>494</v>
      </c>
      <c r="N4897" t="s">
        <v>495</v>
      </c>
      <c r="O4897" t="s">
        <v>497</v>
      </c>
      <c r="R4897" t="s">
        <v>490</v>
      </c>
      <c r="S4897">
        <v>685.3</v>
      </c>
      <c r="T4897">
        <v>0</v>
      </c>
    </row>
    <row r="4898" spans="1:20" x14ac:dyDescent="0.25">
      <c r="A4898" s="1">
        <v>45781</v>
      </c>
      <c r="B4898">
        <v>3496</v>
      </c>
      <c r="C4898">
        <v>2</v>
      </c>
      <c r="D4898">
        <v>1</v>
      </c>
      <c r="E4898">
        <v>5</v>
      </c>
      <c r="F4898">
        <v>5</v>
      </c>
      <c r="G4898">
        <v>2</v>
      </c>
      <c r="H4898" t="s">
        <v>491</v>
      </c>
      <c r="I4898">
        <v>591</v>
      </c>
      <c r="J4898">
        <v>65</v>
      </c>
      <c r="K4898" s="1">
        <v>45804</v>
      </c>
      <c r="L4898">
        <v>6</v>
      </c>
      <c r="M4898" t="s">
        <v>492</v>
      </c>
      <c r="N4898" t="s">
        <v>495</v>
      </c>
      <c r="O4898" t="s">
        <v>489</v>
      </c>
      <c r="R4898" t="s">
        <v>490</v>
      </c>
      <c r="S4898">
        <v>459.2</v>
      </c>
      <c r="T4898">
        <v>0</v>
      </c>
    </row>
    <row r="4899" spans="1:20" x14ac:dyDescent="0.25">
      <c r="A4899" s="1">
        <v>45781</v>
      </c>
      <c r="B4899">
        <v>2116</v>
      </c>
      <c r="C4899">
        <v>5</v>
      </c>
      <c r="D4899">
        <v>2</v>
      </c>
      <c r="E4899">
        <v>4</v>
      </c>
      <c r="F4899">
        <v>2</v>
      </c>
      <c r="G4899">
        <v>1</v>
      </c>
      <c r="H4899" t="s">
        <v>486</v>
      </c>
      <c r="I4899">
        <v>608</v>
      </c>
      <c r="J4899">
        <v>91</v>
      </c>
      <c r="L4899">
        <v>8</v>
      </c>
      <c r="M4899" t="s">
        <v>492</v>
      </c>
      <c r="N4899" t="s">
        <v>488</v>
      </c>
      <c r="O4899" t="s">
        <v>497</v>
      </c>
      <c r="P4899" s="1">
        <v>45783</v>
      </c>
      <c r="Q4899" s="1">
        <v>45781</v>
      </c>
      <c r="R4899" t="s">
        <v>493</v>
      </c>
      <c r="S4899">
        <v>510.3</v>
      </c>
      <c r="T4899">
        <v>30</v>
      </c>
    </row>
    <row r="4900" spans="1:20" x14ac:dyDescent="0.25">
      <c r="A4900" s="1">
        <v>45781</v>
      </c>
      <c r="B4900">
        <v>2321</v>
      </c>
      <c r="C4900">
        <v>2</v>
      </c>
      <c r="D4900">
        <v>2</v>
      </c>
      <c r="E4900">
        <v>3</v>
      </c>
      <c r="F4900">
        <v>5</v>
      </c>
      <c r="G4900">
        <v>1</v>
      </c>
      <c r="H4900" t="s">
        <v>486</v>
      </c>
      <c r="I4900">
        <v>823</v>
      </c>
      <c r="J4900">
        <v>114</v>
      </c>
      <c r="K4900" s="1">
        <v>45802</v>
      </c>
      <c r="L4900">
        <v>9</v>
      </c>
      <c r="M4900" t="s">
        <v>487</v>
      </c>
      <c r="N4900" t="s">
        <v>488</v>
      </c>
      <c r="O4900" t="s">
        <v>489</v>
      </c>
      <c r="R4900" t="s">
        <v>490</v>
      </c>
      <c r="S4900">
        <v>655.9</v>
      </c>
      <c r="T4900">
        <v>0</v>
      </c>
    </row>
    <row r="4901" spans="1:20" x14ac:dyDescent="0.25">
      <c r="A4901" s="1">
        <v>45781</v>
      </c>
      <c r="B4901">
        <v>729</v>
      </c>
      <c r="C4901">
        <v>2</v>
      </c>
      <c r="D4901">
        <v>5</v>
      </c>
      <c r="E4901">
        <v>3</v>
      </c>
      <c r="F4901">
        <v>3</v>
      </c>
      <c r="G4901">
        <v>1</v>
      </c>
      <c r="H4901" t="s">
        <v>491</v>
      </c>
      <c r="I4901">
        <v>509</v>
      </c>
      <c r="J4901">
        <v>173</v>
      </c>
      <c r="L4901">
        <v>4</v>
      </c>
      <c r="M4901" t="s">
        <v>487</v>
      </c>
      <c r="N4901" t="s">
        <v>488</v>
      </c>
      <c r="O4901" t="s">
        <v>489</v>
      </c>
      <c r="P4901" s="1">
        <v>45788</v>
      </c>
      <c r="Q4901" s="1">
        <v>45781</v>
      </c>
      <c r="R4901" t="s">
        <v>496</v>
      </c>
      <c r="S4901">
        <v>512.4</v>
      </c>
      <c r="T4901">
        <v>50</v>
      </c>
    </row>
    <row r="4902" spans="1:20" x14ac:dyDescent="0.25">
      <c r="A4902" s="1">
        <v>45782</v>
      </c>
      <c r="B4902">
        <v>1464</v>
      </c>
      <c r="C4902">
        <v>5</v>
      </c>
      <c r="D4902">
        <v>1</v>
      </c>
      <c r="E4902">
        <v>2</v>
      </c>
      <c r="F4902">
        <v>2</v>
      </c>
      <c r="G4902">
        <v>3</v>
      </c>
      <c r="H4902" t="s">
        <v>491</v>
      </c>
      <c r="I4902">
        <v>156</v>
      </c>
      <c r="J4902">
        <v>48</v>
      </c>
      <c r="K4902" s="1">
        <v>45810</v>
      </c>
      <c r="L4902">
        <v>1</v>
      </c>
      <c r="M4902" t="s">
        <v>492</v>
      </c>
      <c r="N4902" t="s">
        <v>488</v>
      </c>
      <c r="O4902" t="s">
        <v>489</v>
      </c>
      <c r="R4902" t="s">
        <v>490</v>
      </c>
      <c r="S4902">
        <v>142.80000000000001</v>
      </c>
      <c r="T4902">
        <v>0</v>
      </c>
    </row>
    <row r="4903" spans="1:20" x14ac:dyDescent="0.25">
      <c r="A4903" s="1">
        <v>45782</v>
      </c>
      <c r="B4903">
        <v>425</v>
      </c>
      <c r="C4903">
        <v>1</v>
      </c>
      <c r="D4903">
        <v>1</v>
      </c>
      <c r="E4903">
        <v>4</v>
      </c>
      <c r="F4903">
        <v>5</v>
      </c>
      <c r="G4903">
        <v>1</v>
      </c>
      <c r="H4903" t="s">
        <v>491</v>
      </c>
      <c r="I4903">
        <v>859</v>
      </c>
      <c r="J4903">
        <v>151</v>
      </c>
      <c r="L4903">
        <v>8</v>
      </c>
      <c r="M4903" t="s">
        <v>487</v>
      </c>
      <c r="N4903" t="s">
        <v>495</v>
      </c>
      <c r="O4903" t="s">
        <v>489</v>
      </c>
      <c r="P4903" s="1">
        <v>45783</v>
      </c>
      <c r="Q4903" s="1">
        <v>45782</v>
      </c>
      <c r="R4903" t="s">
        <v>498</v>
      </c>
      <c r="S4903">
        <v>714</v>
      </c>
      <c r="T4903">
        <v>10</v>
      </c>
    </row>
    <row r="4904" spans="1:20" x14ac:dyDescent="0.25">
      <c r="A4904" s="1">
        <v>45782</v>
      </c>
      <c r="B4904">
        <v>1545</v>
      </c>
      <c r="C4904">
        <v>3</v>
      </c>
      <c r="D4904">
        <v>3</v>
      </c>
      <c r="E4904">
        <v>5</v>
      </c>
      <c r="F4904">
        <v>5</v>
      </c>
      <c r="G4904">
        <v>1</v>
      </c>
      <c r="H4904" t="s">
        <v>491</v>
      </c>
      <c r="I4904">
        <v>846</v>
      </c>
      <c r="J4904">
        <v>197</v>
      </c>
      <c r="L4904">
        <v>10</v>
      </c>
      <c r="M4904" t="s">
        <v>492</v>
      </c>
      <c r="N4904" t="s">
        <v>488</v>
      </c>
      <c r="O4904" t="s">
        <v>489</v>
      </c>
      <c r="P4904" s="1">
        <v>45790</v>
      </c>
      <c r="Q4904" s="1">
        <v>45782</v>
      </c>
      <c r="R4904" t="s">
        <v>498</v>
      </c>
      <c r="S4904">
        <v>737.1</v>
      </c>
      <c r="T4904">
        <v>10</v>
      </c>
    </row>
    <row r="4905" spans="1:20" x14ac:dyDescent="0.25">
      <c r="A4905" s="1">
        <v>45782</v>
      </c>
      <c r="B4905">
        <v>583</v>
      </c>
      <c r="C4905">
        <v>5</v>
      </c>
      <c r="D4905">
        <v>3</v>
      </c>
      <c r="E4905">
        <v>2</v>
      </c>
      <c r="F4905">
        <v>5</v>
      </c>
      <c r="G4905">
        <v>2</v>
      </c>
      <c r="H4905" t="s">
        <v>486</v>
      </c>
      <c r="I4905">
        <v>392</v>
      </c>
      <c r="J4905">
        <v>44</v>
      </c>
      <c r="L4905">
        <v>3</v>
      </c>
      <c r="M4905" t="s">
        <v>487</v>
      </c>
      <c r="N4905" t="s">
        <v>495</v>
      </c>
      <c r="O4905" t="s">
        <v>489</v>
      </c>
      <c r="P4905" s="1">
        <v>45784</v>
      </c>
      <c r="Q4905" s="1">
        <v>45782</v>
      </c>
      <c r="R4905" t="s">
        <v>498</v>
      </c>
      <c r="S4905">
        <v>312.2</v>
      </c>
      <c r="T4905">
        <v>10</v>
      </c>
    </row>
    <row r="4906" spans="1:20" x14ac:dyDescent="0.25">
      <c r="A4906" s="1">
        <v>45782</v>
      </c>
      <c r="B4906">
        <v>2055</v>
      </c>
      <c r="C4906">
        <v>5</v>
      </c>
      <c r="D4906">
        <v>1</v>
      </c>
      <c r="E4906">
        <v>5</v>
      </c>
      <c r="F4906">
        <v>5</v>
      </c>
      <c r="G4906">
        <v>2</v>
      </c>
      <c r="H4906" t="s">
        <v>491</v>
      </c>
      <c r="I4906">
        <v>461</v>
      </c>
      <c r="J4906">
        <v>187</v>
      </c>
      <c r="L4906">
        <v>6</v>
      </c>
      <c r="M4906" t="s">
        <v>487</v>
      </c>
      <c r="N4906" t="s">
        <v>488</v>
      </c>
      <c r="O4906" t="s">
        <v>489</v>
      </c>
      <c r="P4906" s="1">
        <v>45785</v>
      </c>
      <c r="Q4906" s="1">
        <v>45782</v>
      </c>
      <c r="R4906" t="s">
        <v>493</v>
      </c>
      <c r="S4906">
        <v>474.6</v>
      </c>
      <c r="T4906">
        <v>30</v>
      </c>
    </row>
    <row r="4907" spans="1:20" x14ac:dyDescent="0.25">
      <c r="A4907" s="1">
        <v>45782</v>
      </c>
      <c r="B4907">
        <v>53</v>
      </c>
      <c r="C4907">
        <v>3</v>
      </c>
      <c r="D4907">
        <v>1</v>
      </c>
      <c r="E4907">
        <v>3</v>
      </c>
      <c r="F4907">
        <v>2</v>
      </c>
      <c r="G4907">
        <v>2</v>
      </c>
      <c r="H4907" t="s">
        <v>486</v>
      </c>
      <c r="I4907">
        <v>147</v>
      </c>
      <c r="J4907">
        <v>51</v>
      </c>
      <c r="K4907" s="1">
        <v>45792</v>
      </c>
      <c r="L4907">
        <v>4</v>
      </c>
      <c r="M4907" t="s">
        <v>487</v>
      </c>
      <c r="N4907" t="s">
        <v>495</v>
      </c>
      <c r="O4907" t="s">
        <v>489</v>
      </c>
      <c r="R4907" t="s">
        <v>490</v>
      </c>
      <c r="S4907">
        <v>138.6</v>
      </c>
      <c r="T4907">
        <v>0</v>
      </c>
    </row>
    <row r="4908" spans="1:20" x14ac:dyDescent="0.25">
      <c r="A4908" s="1">
        <v>45782</v>
      </c>
      <c r="B4908">
        <v>1460</v>
      </c>
      <c r="C4908">
        <v>2</v>
      </c>
      <c r="D4908">
        <v>3</v>
      </c>
      <c r="E4908">
        <v>5</v>
      </c>
      <c r="F4908">
        <v>3</v>
      </c>
      <c r="G4908">
        <v>2</v>
      </c>
      <c r="H4908" t="s">
        <v>492</v>
      </c>
      <c r="I4908">
        <v>629</v>
      </c>
      <c r="J4908">
        <v>119</v>
      </c>
      <c r="K4908" s="1">
        <v>45796</v>
      </c>
      <c r="L4908">
        <v>6</v>
      </c>
      <c r="M4908" t="s">
        <v>492</v>
      </c>
      <c r="N4908" t="s">
        <v>495</v>
      </c>
      <c r="O4908" t="s">
        <v>497</v>
      </c>
      <c r="R4908" t="s">
        <v>490</v>
      </c>
      <c r="S4908">
        <v>523.6</v>
      </c>
      <c r="T4908">
        <v>0</v>
      </c>
    </row>
    <row r="4909" spans="1:20" x14ac:dyDescent="0.25">
      <c r="A4909" s="1">
        <v>45782</v>
      </c>
      <c r="B4909">
        <v>4852</v>
      </c>
      <c r="C4909">
        <v>4</v>
      </c>
      <c r="D4909">
        <v>5</v>
      </c>
      <c r="E4909">
        <v>3</v>
      </c>
      <c r="F4909">
        <v>4</v>
      </c>
      <c r="G4909">
        <v>1</v>
      </c>
      <c r="H4909" t="s">
        <v>492</v>
      </c>
      <c r="I4909">
        <v>979</v>
      </c>
      <c r="J4909">
        <v>56</v>
      </c>
      <c r="L4909">
        <v>3</v>
      </c>
      <c r="M4909" t="s">
        <v>487</v>
      </c>
      <c r="N4909" t="s">
        <v>495</v>
      </c>
      <c r="O4909" t="s">
        <v>497</v>
      </c>
      <c r="P4909" s="1">
        <v>45790</v>
      </c>
      <c r="Q4909" s="1">
        <v>45782</v>
      </c>
      <c r="R4909" t="s">
        <v>493</v>
      </c>
      <c r="S4909">
        <v>745.5</v>
      </c>
      <c r="T4909">
        <v>30</v>
      </c>
    </row>
    <row r="4910" spans="1:20" x14ac:dyDescent="0.25">
      <c r="A4910" s="1">
        <v>45782</v>
      </c>
      <c r="B4910">
        <v>508</v>
      </c>
      <c r="C4910">
        <v>3</v>
      </c>
      <c r="D4910">
        <v>5</v>
      </c>
      <c r="E4910">
        <v>1</v>
      </c>
      <c r="F4910">
        <v>5</v>
      </c>
      <c r="G4910">
        <v>2</v>
      </c>
      <c r="H4910" t="s">
        <v>491</v>
      </c>
      <c r="I4910">
        <v>981</v>
      </c>
      <c r="J4910">
        <v>145</v>
      </c>
      <c r="K4910" s="1">
        <v>45806</v>
      </c>
      <c r="L4910">
        <v>7</v>
      </c>
      <c r="M4910" t="s">
        <v>492</v>
      </c>
      <c r="N4910" t="s">
        <v>488</v>
      </c>
      <c r="O4910" t="s">
        <v>489</v>
      </c>
      <c r="R4910" t="s">
        <v>490</v>
      </c>
      <c r="S4910">
        <v>788.2</v>
      </c>
      <c r="T4910">
        <v>0</v>
      </c>
    </row>
    <row r="4911" spans="1:20" x14ac:dyDescent="0.25">
      <c r="A4911" s="1">
        <v>45782</v>
      </c>
      <c r="B4911">
        <v>1392</v>
      </c>
      <c r="C4911">
        <v>5</v>
      </c>
      <c r="D4911">
        <v>5</v>
      </c>
      <c r="E4911">
        <v>3</v>
      </c>
      <c r="F4911">
        <v>4</v>
      </c>
      <c r="G4911">
        <v>3</v>
      </c>
      <c r="H4911" t="s">
        <v>491</v>
      </c>
      <c r="I4911">
        <v>463</v>
      </c>
      <c r="J4911">
        <v>157</v>
      </c>
      <c r="L4911">
        <v>2</v>
      </c>
      <c r="M4911" t="s">
        <v>487</v>
      </c>
      <c r="N4911" t="s">
        <v>488</v>
      </c>
      <c r="O4911" t="s">
        <v>489</v>
      </c>
      <c r="P4911" s="1">
        <v>45785</v>
      </c>
      <c r="Q4911" s="1">
        <v>45782</v>
      </c>
      <c r="R4911" t="s">
        <v>496</v>
      </c>
      <c r="S4911">
        <v>469</v>
      </c>
      <c r="T4911">
        <v>50</v>
      </c>
    </row>
    <row r="4912" spans="1:20" x14ac:dyDescent="0.25">
      <c r="A4912" s="1">
        <v>45783</v>
      </c>
      <c r="B4912">
        <v>3184</v>
      </c>
      <c r="C4912">
        <v>2</v>
      </c>
      <c r="D4912">
        <v>5</v>
      </c>
      <c r="E4912">
        <v>3</v>
      </c>
      <c r="F4912">
        <v>4</v>
      </c>
      <c r="G4912">
        <v>3</v>
      </c>
      <c r="H4912" t="s">
        <v>486</v>
      </c>
      <c r="I4912">
        <v>975</v>
      </c>
      <c r="J4912">
        <v>185</v>
      </c>
      <c r="K4912" s="1">
        <v>45803</v>
      </c>
      <c r="L4912">
        <v>5</v>
      </c>
      <c r="M4912" t="s">
        <v>494</v>
      </c>
      <c r="N4912" t="s">
        <v>488</v>
      </c>
      <c r="O4912" t="s">
        <v>489</v>
      </c>
      <c r="R4912" t="s">
        <v>490</v>
      </c>
      <c r="S4912">
        <v>812</v>
      </c>
      <c r="T4912">
        <v>0</v>
      </c>
    </row>
    <row r="4913" spans="1:20" x14ac:dyDescent="0.25">
      <c r="A4913" s="1">
        <v>45783</v>
      </c>
      <c r="B4913">
        <v>1280</v>
      </c>
      <c r="C4913">
        <v>1</v>
      </c>
      <c r="D4913">
        <v>3</v>
      </c>
      <c r="E4913">
        <v>2</v>
      </c>
      <c r="F4913">
        <v>4</v>
      </c>
      <c r="G4913">
        <v>3</v>
      </c>
      <c r="H4913" t="s">
        <v>486</v>
      </c>
      <c r="I4913">
        <v>992</v>
      </c>
      <c r="J4913">
        <v>119</v>
      </c>
      <c r="K4913" s="1">
        <v>45791</v>
      </c>
      <c r="L4913">
        <v>3</v>
      </c>
      <c r="M4913" t="s">
        <v>494</v>
      </c>
      <c r="N4913" t="s">
        <v>495</v>
      </c>
      <c r="O4913" t="s">
        <v>497</v>
      </c>
      <c r="R4913" t="s">
        <v>490</v>
      </c>
      <c r="S4913">
        <v>777.7</v>
      </c>
      <c r="T4913">
        <v>0</v>
      </c>
    </row>
    <row r="4914" spans="1:20" x14ac:dyDescent="0.25">
      <c r="A4914" s="1">
        <v>45783</v>
      </c>
      <c r="B4914">
        <v>4328</v>
      </c>
      <c r="C4914">
        <v>2</v>
      </c>
      <c r="D4914">
        <v>4</v>
      </c>
      <c r="E4914">
        <v>2</v>
      </c>
      <c r="F4914">
        <v>5</v>
      </c>
      <c r="G4914">
        <v>2</v>
      </c>
      <c r="H4914" t="s">
        <v>492</v>
      </c>
      <c r="I4914">
        <v>118</v>
      </c>
      <c r="J4914">
        <v>46</v>
      </c>
      <c r="K4914" s="1">
        <v>45805</v>
      </c>
      <c r="L4914">
        <v>5</v>
      </c>
      <c r="M4914" t="s">
        <v>492</v>
      </c>
      <c r="N4914" t="s">
        <v>488</v>
      </c>
      <c r="O4914" t="s">
        <v>489</v>
      </c>
      <c r="R4914" t="s">
        <v>490</v>
      </c>
      <c r="S4914">
        <v>114.8</v>
      </c>
      <c r="T4914">
        <v>0</v>
      </c>
    </row>
    <row r="4915" spans="1:20" x14ac:dyDescent="0.25">
      <c r="A4915" s="1">
        <v>45783</v>
      </c>
      <c r="B4915">
        <v>1124</v>
      </c>
      <c r="C4915">
        <v>4</v>
      </c>
      <c r="D4915">
        <v>2</v>
      </c>
      <c r="E4915">
        <v>4</v>
      </c>
      <c r="F4915">
        <v>5</v>
      </c>
      <c r="G4915">
        <v>1</v>
      </c>
      <c r="H4915" t="s">
        <v>486</v>
      </c>
      <c r="I4915">
        <v>255</v>
      </c>
      <c r="J4915">
        <v>154</v>
      </c>
      <c r="L4915">
        <v>3</v>
      </c>
      <c r="M4915" t="s">
        <v>494</v>
      </c>
      <c r="N4915" t="s">
        <v>488</v>
      </c>
      <c r="O4915" t="s">
        <v>489</v>
      </c>
      <c r="P4915" s="1">
        <v>45784</v>
      </c>
      <c r="Q4915" s="1">
        <v>45783</v>
      </c>
      <c r="R4915" t="s">
        <v>498</v>
      </c>
      <c r="S4915">
        <v>293.3</v>
      </c>
      <c r="T4915">
        <v>10</v>
      </c>
    </row>
    <row r="4916" spans="1:20" x14ac:dyDescent="0.25">
      <c r="A4916" s="1">
        <v>45783</v>
      </c>
      <c r="B4916">
        <v>3208</v>
      </c>
      <c r="C4916">
        <v>2</v>
      </c>
      <c r="D4916">
        <v>2</v>
      </c>
      <c r="E4916">
        <v>4</v>
      </c>
      <c r="F4916">
        <v>5</v>
      </c>
      <c r="G4916">
        <v>2</v>
      </c>
      <c r="H4916" t="s">
        <v>491</v>
      </c>
      <c r="I4916">
        <v>307</v>
      </c>
      <c r="J4916">
        <v>118</v>
      </c>
      <c r="K4916" s="1">
        <v>45811</v>
      </c>
      <c r="L4916">
        <v>9</v>
      </c>
      <c r="M4916" t="s">
        <v>494</v>
      </c>
      <c r="N4916" t="s">
        <v>488</v>
      </c>
      <c r="O4916" t="s">
        <v>489</v>
      </c>
      <c r="R4916" t="s">
        <v>490</v>
      </c>
      <c r="S4916">
        <v>297.5</v>
      </c>
      <c r="T4916">
        <v>0</v>
      </c>
    </row>
    <row r="4917" spans="1:20" x14ac:dyDescent="0.25">
      <c r="A4917" s="1">
        <v>45783</v>
      </c>
      <c r="B4917">
        <v>774</v>
      </c>
      <c r="C4917">
        <v>4</v>
      </c>
      <c r="D4917">
        <v>2</v>
      </c>
      <c r="E4917">
        <v>3</v>
      </c>
      <c r="F4917">
        <v>5</v>
      </c>
      <c r="G4917">
        <v>3</v>
      </c>
      <c r="H4917" t="s">
        <v>492</v>
      </c>
      <c r="I4917">
        <v>479</v>
      </c>
      <c r="J4917">
        <v>156</v>
      </c>
      <c r="L4917">
        <v>8</v>
      </c>
      <c r="M4917" t="s">
        <v>487</v>
      </c>
      <c r="N4917" t="s">
        <v>495</v>
      </c>
      <c r="O4917" t="s">
        <v>497</v>
      </c>
      <c r="P4917" s="1">
        <v>45792</v>
      </c>
      <c r="Q4917" s="1">
        <v>45783</v>
      </c>
      <c r="R4917" t="s">
        <v>493</v>
      </c>
      <c r="S4917">
        <v>465.5</v>
      </c>
      <c r="T4917">
        <v>30</v>
      </c>
    </row>
    <row r="4918" spans="1:20" x14ac:dyDescent="0.25">
      <c r="A4918" s="1">
        <v>45783</v>
      </c>
      <c r="B4918">
        <v>454</v>
      </c>
      <c r="C4918">
        <v>1</v>
      </c>
      <c r="D4918">
        <v>2</v>
      </c>
      <c r="E4918">
        <v>1</v>
      </c>
      <c r="F4918">
        <v>1</v>
      </c>
      <c r="G4918">
        <v>2</v>
      </c>
      <c r="H4918" t="s">
        <v>492</v>
      </c>
      <c r="I4918">
        <v>478</v>
      </c>
      <c r="J4918">
        <v>55</v>
      </c>
      <c r="K4918" s="1">
        <v>45804</v>
      </c>
      <c r="L4918">
        <v>2</v>
      </c>
      <c r="M4918" t="s">
        <v>487</v>
      </c>
      <c r="N4918" t="s">
        <v>488</v>
      </c>
      <c r="O4918" t="s">
        <v>497</v>
      </c>
      <c r="R4918" t="s">
        <v>490</v>
      </c>
      <c r="S4918">
        <v>373.1</v>
      </c>
      <c r="T4918">
        <v>0</v>
      </c>
    </row>
    <row r="4919" spans="1:20" x14ac:dyDescent="0.25">
      <c r="A4919" s="1">
        <v>45783</v>
      </c>
      <c r="B4919">
        <v>1004</v>
      </c>
      <c r="C4919">
        <v>1</v>
      </c>
      <c r="D4919">
        <v>3</v>
      </c>
      <c r="E4919">
        <v>4</v>
      </c>
      <c r="F4919">
        <v>3</v>
      </c>
      <c r="G4919">
        <v>3</v>
      </c>
      <c r="H4919" t="s">
        <v>491</v>
      </c>
      <c r="I4919">
        <v>440</v>
      </c>
      <c r="J4919">
        <v>137</v>
      </c>
      <c r="L4919">
        <v>8</v>
      </c>
      <c r="M4919" t="s">
        <v>487</v>
      </c>
      <c r="N4919" t="s">
        <v>495</v>
      </c>
      <c r="O4919" t="s">
        <v>497</v>
      </c>
      <c r="P4919" s="1">
        <v>45791</v>
      </c>
      <c r="Q4919" s="1">
        <v>45783</v>
      </c>
      <c r="R4919" t="s">
        <v>498</v>
      </c>
      <c r="S4919">
        <v>410.9</v>
      </c>
      <c r="T4919">
        <v>10</v>
      </c>
    </row>
    <row r="4920" spans="1:20" x14ac:dyDescent="0.25">
      <c r="A4920" s="1">
        <v>45783</v>
      </c>
      <c r="B4920">
        <v>1451</v>
      </c>
      <c r="C4920">
        <v>2</v>
      </c>
      <c r="D4920">
        <v>4</v>
      </c>
      <c r="E4920">
        <v>3</v>
      </c>
      <c r="F4920">
        <v>1</v>
      </c>
      <c r="G4920">
        <v>1</v>
      </c>
      <c r="H4920" t="s">
        <v>486</v>
      </c>
      <c r="I4920">
        <v>678</v>
      </c>
      <c r="J4920">
        <v>177</v>
      </c>
      <c r="K4920" s="1">
        <v>45810</v>
      </c>
      <c r="L4920">
        <v>8</v>
      </c>
      <c r="M4920" t="s">
        <v>492</v>
      </c>
      <c r="N4920" t="s">
        <v>495</v>
      </c>
      <c r="O4920" t="s">
        <v>489</v>
      </c>
      <c r="R4920" t="s">
        <v>490</v>
      </c>
      <c r="S4920">
        <v>598.5</v>
      </c>
      <c r="T4920">
        <v>0</v>
      </c>
    </row>
    <row r="4921" spans="1:20" x14ac:dyDescent="0.25">
      <c r="A4921" s="1">
        <v>45783</v>
      </c>
      <c r="B4921">
        <v>2511</v>
      </c>
      <c r="C4921">
        <v>3</v>
      </c>
      <c r="D4921">
        <v>3</v>
      </c>
      <c r="E4921">
        <v>2</v>
      </c>
      <c r="F4921">
        <v>2</v>
      </c>
      <c r="G4921">
        <v>1</v>
      </c>
      <c r="H4921" t="s">
        <v>491</v>
      </c>
      <c r="I4921">
        <v>933</v>
      </c>
      <c r="J4921">
        <v>38</v>
      </c>
      <c r="L4921">
        <v>10</v>
      </c>
      <c r="M4921" t="s">
        <v>487</v>
      </c>
      <c r="N4921" t="s">
        <v>488</v>
      </c>
      <c r="O4921" t="s">
        <v>489</v>
      </c>
      <c r="P4921" s="1">
        <v>45787</v>
      </c>
      <c r="Q4921" s="1">
        <v>45783</v>
      </c>
      <c r="R4921" t="s">
        <v>493</v>
      </c>
      <c r="S4921">
        <v>700.7</v>
      </c>
      <c r="T4921">
        <v>30</v>
      </c>
    </row>
    <row r="4922" spans="1:20" x14ac:dyDescent="0.25">
      <c r="A4922" s="1">
        <v>45784</v>
      </c>
      <c r="B4922">
        <v>4724</v>
      </c>
      <c r="C4922">
        <v>3</v>
      </c>
      <c r="D4922">
        <v>4</v>
      </c>
      <c r="E4922">
        <v>4</v>
      </c>
      <c r="F4922">
        <v>1</v>
      </c>
      <c r="G4922">
        <v>1</v>
      </c>
      <c r="H4922" t="s">
        <v>486</v>
      </c>
      <c r="I4922">
        <v>266</v>
      </c>
      <c r="J4922">
        <v>188</v>
      </c>
      <c r="L4922">
        <v>3</v>
      </c>
      <c r="M4922" t="s">
        <v>487</v>
      </c>
      <c r="N4922" t="s">
        <v>488</v>
      </c>
      <c r="O4922" t="s">
        <v>497</v>
      </c>
      <c r="P4922" s="1">
        <v>45792</v>
      </c>
      <c r="Q4922" s="1">
        <v>45784</v>
      </c>
      <c r="R4922" t="s">
        <v>496</v>
      </c>
      <c r="S4922">
        <v>352.8</v>
      </c>
      <c r="T4922">
        <v>50</v>
      </c>
    </row>
    <row r="4923" spans="1:20" x14ac:dyDescent="0.25">
      <c r="A4923" s="1">
        <v>45784</v>
      </c>
      <c r="B4923">
        <v>4848</v>
      </c>
      <c r="C4923">
        <v>3</v>
      </c>
      <c r="D4923">
        <v>3</v>
      </c>
      <c r="E4923">
        <v>4</v>
      </c>
      <c r="F4923">
        <v>1</v>
      </c>
      <c r="G4923">
        <v>1</v>
      </c>
      <c r="H4923" t="s">
        <v>492</v>
      </c>
      <c r="I4923">
        <v>876</v>
      </c>
      <c r="J4923">
        <v>74</v>
      </c>
      <c r="L4923">
        <v>10</v>
      </c>
      <c r="M4923" t="s">
        <v>492</v>
      </c>
      <c r="N4923" t="s">
        <v>495</v>
      </c>
      <c r="O4923" t="s">
        <v>489</v>
      </c>
      <c r="P4923" s="1">
        <v>45789</v>
      </c>
      <c r="Q4923" s="1">
        <v>45784</v>
      </c>
      <c r="R4923" t="s">
        <v>498</v>
      </c>
      <c r="S4923">
        <v>672</v>
      </c>
      <c r="T4923">
        <v>10</v>
      </c>
    </row>
    <row r="4924" spans="1:20" x14ac:dyDescent="0.25">
      <c r="A4924" s="1">
        <v>45784</v>
      </c>
      <c r="B4924">
        <v>3621</v>
      </c>
      <c r="C4924">
        <v>1</v>
      </c>
      <c r="D4924">
        <v>1</v>
      </c>
      <c r="E4924">
        <v>3</v>
      </c>
      <c r="F4924">
        <v>1</v>
      </c>
      <c r="G4924">
        <v>1</v>
      </c>
      <c r="H4924" t="s">
        <v>491</v>
      </c>
      <c r="I4924">
        <v>473</v>
      </c>
      <c r="J4924">
        <v>103</v>
      </c>
      <c r="K4924" s="1">
        <v>45796</v>
      </c>
      <c r="L4924">
        <v>5</v>
      </c>
      <c r="M4924" t="s">
        <v>487</v>
      </c>
      <c r="N4924" t="s">
        <v>488</v>
      </c>
      <c r="O4924" t="s">
        <v>497</v>
      </c>
      <c r="R4924" t="s">
        <v>490</v>
      </c>
      <c r="S4924">
        <v>403.2</v>
      </c>
      <c r="T4924">
        <v>0</v>
      </c>
    </row>
    <row r="4925" spans="1:20" x14ac:dyDescent="0.25">
      <c r="A4925" s="1">
        <v>45784</v>
      </c>
      <c r="B4925">
        <v>4145</v>
      </c>
      <c r="C4925">
        <v>4</v>
      </c>
      <c r="D4925">
        <v>4</v>
      </c>
      <c r="E4925">
        <v>3</v>
      </c>
      <c r="F4925">
        <v>3</v>
      </c>
      <c r="G4925">
        <v>2</v>
      </c>
      <c r="H4925" t="s">
        <v>492</v>
      </c>
      <c r="I4925">
        <v>962</v>
      </c>
      <c r="J4925">
        <v>25</v>
      </c>
      <c r="L4925">
        <v>2</v>
      </c>
      <c r="M4925" t="s">
        <v>494</v>
      </c>
      <c r="N4925" t="s">
        <v>495</v>
      </c>
      <c r="O4925" t="s">
        <v>497</v>
      </c>
      <c r="P4925" s="1">
        <v>45787</v>
      </c>
      <c r="Q4925" s="1">
        <v>45784</v>
      </c>
      <c r="R4925" t="s">
        <v>498</v>
      </c>
      <c r="S4925">
        <v>697.9</v>
      </c>
      <c r="T4925">
        <v>10</v>
      </c>
    </row>
    <row r="4926" spans="1:20" x14ac:dyDescent="0.25">
      <c r="A4926" s="1">
        <v>45784</v>
      </c>
      <c r="B4926">
        <v>3262</v>
      </c>
      <c r="C4926">
        <v>5</v>
      </c>
      <c r="D4926">
        <v>2</v>
      </c>
      <c r="E4926">
        <v>5</v>
      </c>
      <c r="F4926">
        <v>4</v>
      </c>
      <c r="G4926">
        <v>1</v>
      </c>
      <c r="H4926" t="s">
        <v>492</v>
      </c>
      <c r="I4926">
        <v>88</v>
      </c>
      <c r="J4926">
        <v>142</v>
      </c>
      <c r="K4926" s="1">
        <v>45799</v>
      </c>
      <c r="L4926">
        <v>10</v>
      </c>
      <c r="M4926" t="s">
        <v>487</v>
      </c>
      <c r="N4926" t="s">
        <v>495</v>
      </c>
      <c r="O4926" t="s">
        <v>489</v>
      </c>
      <c r="R4926" t="s">
        <v>490</v>
      </c>
      <c r="S4926">
        <v>161</v>
      </c>
      <c r="T4926">
        <v>0</v>
      </c>
    </row>
    <row r="4927" spans="1:20" x14ac:dyDescent="0.25">
      <c r="A4927" s="1">
        <v>45784</v>
      </c>
      <c r="B4927">
        <v>3346</v>
      </c>
      <c r="C4927">
        <v>2</v>
      </c>
      <c r="D4927">
        <v>4</v>
      </c>
      <c r="E4927">
        <v>5</v>
      </c>
      <c r="F4927">
        <v>2</v>
      </c>
      <c r="G4927">
        <v>2</v>
      </c>
      <c r="H4927" t="s">
        <v>491</v>
      </c>
      <c r="I4927">
        <v>934</v>
      </c>
      <c r="J4927">
        <v>126</v>
      </c>
      <c r="L4927">
        <v>6</v>
      </c>
      <c r="M4927" t="s">
        <v>492</v>
      </c>
      <c r="N4927" t="s">
        <v>495</v>
      </c>
      <c r="O4927" t="s">
        <v>489</v>
      </c>
      <c r="P4927" s="1">
        <v>45785</v>
      </c>
      <c r="Q4927" s="1">
        <v>45784</v>
      </c>
      <c r="R4927" t="s">
        <v>498</v>
      </c>
      <c r="S4927">
        <v>749</v>
      </c>
      <c r="T4927">
        <v>10</v>
      </c>
    </row>
    <row r="4928" spans="1:20" x14ac:dyDescent="0.25">
      <c r="A4928" s="1">
        <v>45784</v>
      </c>
      <c r="B4928">
        <v>679</v>
      </c>
      <c r="C4928">
        <v>4</v>
      </c>
      <c r="D4928">
        <v>5</v>
      </c>
      <c r="E4928">
        <v>1</v>
      </c>
      <c r="F4928">
        <v>2</v>
      </c>
      <c r="G4928">
        <v>3</v>
      </c>
      <c r="H4928" t="s">
        <v>492</v>
      </c>
      <c r="I4928">
        <v>326</v>
      </c>
      <c r="J4928">
        <v>107</v>
      </c>
      <c r="L4928">
        <v>2</v>
      </c>
      <c r="M4928" t="s">
        <v>492</v>
      </c>
      <c r="N4928" t="s">
        <v>488</v>
      </c>
      <c r="O4928" t="s">
        <v>489</v>
      </c>
      <c r="P4928" s="1">
        <v>45789</v>
      </c>
      <c r="Q4928" s="1">
        <v>45784</v>
      </c>
      <c r="R4928" t="s">
        <v>498</v>
      </c>
      <c r="S4928">
        <v>310.10000000000002</v>
      </c>
      <c r="T4928">
        <v>10</v>
      </c>
    </row>
    <row r="4929" spans="1:20" x14ac:dyDescent="0.25">
      <c r="A4929" s="1">
        <v>45784</v>
      </c>
      <c r="B4929">
        <v>1007</v>
      </c>
      <c r="C4929">
        <v>5</v>
      </c>
      <c r="D4929">
        <v>4</v>
      </c>
      <c r="E4929">
        <v>4</v>
      </c>
      <c r="F4929">
        <v>3</v>
      </c>
      <c r="G4929">
        <v>3</v>
      </c>
      <c r="H4929" t="s">
        <v>486</v>
      </c>
      <c r="I4929">
        <v>262</v>
      </c>
      <c r="J4929">
        <v>169</v>
      </c>
      <c r="L4929">
        <v>4</v>
      </c>
      <c r="M4929" t="s">
        <v>494</v>
      </c>
      <c r="N4929" t="s">
        <v>495</v>
      </c>
      <c r="O4929" t="s">
        <v>489</v>
      </c>
      <c r="P4929" s="1">
        <v>45790</v>
      </c>
      <c r="Q4929" s="1">
        <v>45784</v>
      </c>
      <c r="R4929" t="s">
        <v>498</v>
      </c>
      <c r="S4929">
        <v>308.7</v>
      </c>
      <c r="T4929">
        <v>10</v>
      </c>
    </row>
    <row r="4930" spans="1:20" x14ac:dyDescent="0.25">
      <c r="A4930" s="1">
        <v>45784</v>
      </c>
      <c r="B4930">
        <v>699</v>
      </c>
      <c r="C4930">
        <v>1</v>
      </c>
      <c r="D4930">
        <v>5</v>
      </c>
      <c r="E4930">
        <v>5</v>
      </c>
      <c r="F4930">
        <v>1</v>
      </c>
      <c r="G4930">
        <v>1</v>
      </c>
      <c r="H4930" t="s">
        <v>491</v>
      </c>
      <c r="I4930">
        <v>71</v>
      </c>
      <c r="J4930">
        <v>171</v>
      </c>
      <c r="K4930" s="1">
        <v>45802</v>
      </c>
      <c r="L4930">
        <v>3</v>
      </c>
      <c r="M4930" t="s">
        <v>487</v>
      </c>
      <c r="N4930" t="s">
        <v>495</v>
      </c>
      <c r="O4930" t="s">
        <v>497</v>
      </c>
      <c r="R4930" t="s">
        <v>490</v>
      </c>
      <c r="S4930">
        <v>169.4</v>
      </c>
      <c r="T4930">
        <v>0</v>
      </c>
    </row>
    <row r="4931" spans="1:20" x14ac:dyDescent="0.25">
      <c r="A4931" s="1">
        <v>45784</v>
      </c>
      <c r="B4931">
        <v>2480</v>
      </c>
      <c r="C4931">
        <v>5</v>
      </c>
      <c r="D4931">
        <v>5</v>
      </c>
      <c r="E4931">
        <v>3</v>
      </c>
      <c r="F4931">
        <v>4</v>
      </c>
      <c r="G4931">
        <v>2</v>
      </c>
      <c r="H4931" t="s">
        <v>486</v>
      </c>
      <c r="I4931">
        <v>331</v>
      </c>
      <c r="J4931">
        <v>81</v>
      </c>
      <c r="K4931" s="1">
        <v>45800</v>
      </c>
      <c r="L4931">
        <v>1</v>
      </c>
      <c r="M4931" t="s">
        <v>494</v>
      </c>
      <c r="N4931" t="s">
        <v>488</v>
      </c>
      <c r="O4931" t="s">
        <v>497</v>
      </c>
      <c r="R4931" t="s">
        <v>490</v>
      </c>
      <c r="S4931">
        <v>288.39999999999998</v>
      </c>
      <c r="T4931">
        <v>0</v>
      </c>
    </row>
    <row r="4932" spans="1:20" x14ac:dyDescent="0.25">
      <c r="A4932" s="1">
        <v>45785</v>
      </c>
      <c r="B4932">
        <v>1481</v>
      </c>
      <c r="C4932">
        <v>1</v>
      </c>
      <c r="D4932">
        <v>1</v>
      </c>
      <c r="E4932">
        <v>4</v>
      </c>
      <c r="F4932">
        <v>5</v>
      </c>
      <c r="G4932">
        <v>1</v>
      </c>
      <c r="H4932" t="s">
        <v>486</v>
      </c>
      <c r="I4932">
        <v>517</v>
      </c>
      <c r="J4932">
        <v>189</v>
      </c>
      <c r="K4932" s="1">
        <v>45798</v>
      </c>
      <c r="L4932">
        <v>8</v>
      </c>
      <c r="M4932" t="s">
        <v>487</v>
      </c>
      <c r="N4932" t="s">
        <v>495</v>
      </c>
      <c r="O4932" t="s">
        <v>497</v>
      </c>
      <c r="R4932" t="s">
        <v>490</v>
      </c>
      <c r="S4932">
        <v>494.2</v>
      </c>
      <c r="T4932">
        <v>0</v>
      </c>
    </row>
    <row r="4933" spans="1:20" x14ac:dyDescent="0.25">
      <c r="A4933" s="1">
        <v>45785</v>
      </c>
      <c r="B4933">
        <v>4222</v>
      </c>
      <c r="C4933">
        <v>1</v>
      </c>
      <c r="D4933">
        <v>4</v>
      </c>
      <c r="E4933">
        <v>5</v>
      </c>
      <c r="F4933">
        <v>3</v>
      </c>
      <c r="G4933">
        <v>3</v>
      </c>
      <c r="H4933" t="s">
        <v>486</v>
      </c>
      <c r="I4933">
        <v>610</v>
      </c>
      <c r="J4933">
        <v>169</v>
      </c>
      <c r="K4933" s="1">
        <v>45796</v>
      </c>
      <c r="L4933">
        <v>8</v>
      </c>
      <c r="M4933" t="s">
        <v>492</v>
      </c>
      <c r="N4933" t="s">
        <v>495</v>
      </c>
      <c r="O4933" t="s">
        <v>497</v>
      </c>
      <c r="R4933" t="s">
        <v>490</v>
      </c>
      <c r="S4933">
        <v>545.29999999999995</v>
      </c>
      <c r="T4933">
        <v>0</v>
      </c>
    </row>
    <row r="4934" spans="1:20" x14ac:dyDescent="0.25">
      <c r="A4934" s="1">
        <v>45785</v>
      </c>
      <c r="B4934">
        <v>3610</v>
      </c>
      <c r="C4934">
        <v>4</v>
      </c>
      <c r="D4934">
        <v>1</v>
      </c>
      <c r="E4934">
        <v>1</v>
      </c>
      <c r="F4934">
        <v>4</v>
      </c>
      <c r="G4934">
        <v>2</v>
      </c>
      <c r="H4934" t="s">
        <v>491</v>
      </c>
      <c r="I4934">
        <v>261</v>
      </c>
      <c r="J4934">
        <v>163</v>
      </c>
      <c r="K4934" s="1">
        <v>45814</v>
      </c>
      <c r="L4934">
        <v>1</v>
      </c>
      <c r="M4934" t="s">
        <v>492</v>
      </c>
      <c r="N4934" t="s">
        <v>488</v>
      </c>
      <c r="O4934" t="s">
        <v>497</v>
      </c>
      <c r="R4934" t="s">
        <v>490</v>
      </c>
      <c r="S4934">
        <v>296.8</v>
      </c>
      <c r="T4934">
        <v>0</v>
      </c>
    </row>
    <row r="4935" spans="1:20" x14ac:dyDescent="0.25">
      <c r="A4935" s="1">
        <v>45785</v>
      </c>
      <c r="B4935">
        <v>1975</v>
      </c>
      <c r="C4935">
        <v>3</v>
      </c>
      <c r="D4935">
        <v>2</v>
      </c>
      <c r="E4935">
        <v>1</v>
      </c>
      <c r="F4935">
        <v>3</v>
      </c>
      <c r="G4935">
        <v>3</v>
      </c>
      <c r="H4935" t="s">
        <v>486</v>
      </c>
      <c r="I4935">
        <v>835</v>
      </c>
      <c r="J4935">
        <v>160</v>
      </c>
      <c r="K4935" s="1">
        <v>45799</v>
      </c>
      <c r="L4935">
        <v>6</v>
      </c>
      <c r="M4935" t="s">
        <v>494</v>
      </c>
      <c r="N4935" t="s">
        <v>495</v>
      </c>
      <c r="O4935" t="s">
        <v>497</v>
      </c>
      <c r="R4935" t="s">
        <v>490</v>
      </c>
      <c r="S4935">
        <v>696.5</v>
      </c>
      <c r="T4935">
        <v>0</v>
      </c>
    </row>
    <row r="4936" spans="1:20" x14ac:dyDescent="0.25">
      <c r="A4936" s="1">
        <v>45785</v>
      </c>
      <c r="B4936">
        <v>2121</v>
      </c>
      <c r="C4936">
        <v>3</v>
      </c>
      <c r="D4936">
        <v>4</v>
      </c>
      <c r="E4936">
        <v>1</v>
      </c>
      <c r="F4936">
        <v>3</v>
      </c>
      <c r="G4936">
        <v>2</v>
      </c>
      <c r="H4936" t="s">
        <v>491</v>
      </c>
      <c r="I4936">
        <v>678</v>
      </c>
      <c r="J4936">
        <v>139</v>
      </c>
      <c r="K4936" s="1">
        <v>45803</v>
      </c>
      <c r="L4936">
        <v>1</v>
      </c>
      <c r="M4936" t="s">
        <v>492</v>
      </c>
      <c r="N4936" t="s">
        <v>488</v>
      </c>
      <c r="O4936" t="s">
        <v>489</v>
      </c>
      <c r="R4936" t="s">
        <v>490</v>
      </c>
      <c r="S4936">
        <v>571.9</v>
      </c>
      <c r="T4936">
        <v>0</v>
      </c>
    </row>
    <row r="4937" spans="1:20" x14ac:dyDescent="0.25">
      <c r="A4937" s="1">
        <v>45785</v>
      </c>
      <c r="B4937">
        <v>3966</v>
      </c>
      <c r="C4937">
        <v>4</v>
      </c>
      <c r="D4937">
        <v>3</v>
      </c>
      <c r="E4937">
        <v>1</v>
      </c>
      <c r="F4937">
        <v>5</v>
      </c>
      <c r="G4937">
        <v>3</v>
      </c>
      <c r="H4937" t="s">
        <v>486</v>
      </c>
      <c r="I4937">
        <v>877</v>
      </c>
      <c r="J4937">
        <v>56</v>
      </c>
      <c r="L4937">
        <v>9</v>
      </c>
      <c r="M4937" t="s">
        <v>492</v>
      </c>
      <c r="N4937" t="s">
        <v>488</v>
      </c>
      <c r="O4937" t="s">
        <v>497</v>
      </c>
      <c r="P4937" s="1">
        <v>45789</v>
      </c>
      <c r="Q4937" s="1">
        <v>45785</v>
      </c>
      <c r="R4937" t="s">
        <v>493</v>
      </c>
      <c r="S4937">
        <v>674.1</v>
      </c>
      <c r="T4937">
        <v>30</v>
      </c>
    </row>
    <row r="4938" spans="1:20" x14ac:dyDescent="0.25">
      <c r="A4938" s="1">
        <v>45785</v>
      </c>
      <c r="B4938">
        <v>3751</v>
      </c>
      <c r="C4938">
        <v>2</v>
      </c>
      <c r="D4938">
        <v>3</v>
      </c>
      <c r="E4938">
        <v>3</v>
      </c>
      <c r="F4938">
        <v>4</v>
      </c>
      <c r="G4938">
        <v>1</v>
      </c>
      <c r="H4938" t="s">
        <v>491</v>
      </c>
      <c r="I4938">
        <v>747</v>
      </c>
      <c r="J4938">
        <v>199</v>
      </c>
      <c r="L4938">
        <v>1</v>
      </c>
      <c r="M4938" t="s">
        <v>487</v>
      </c>
      <c r="N4938" t="s">
        <v>495</v>
      </c>
      <c r="O4938" t="s">
        <v>489</v>
      </c>
      <c r="P4938" s="1">
        <v>45792</v>
      </c>
      <c r="Q4938" s="1">
        <v>45785</v>
      </c>
      <c r="R4938" t="s">
        <v>493</v>
      </c>
      <c r="S4938">
        <v>683.2</v>
      </c>
      <c r="T4938">
        <v>30</v>
      </c>
    </row>
    <row r="4939" spans="1:20" x14ac:dyDescent="0.25">
      <c r="A4939" s="1">
        <v>45785</v>
      </c>
      <c r="B4939">
        <v>1353</v>
      </c>
      <c r="C4939">
        <v>1</v>
      </c>
      <c r="D4939">
        <v>3</v>
      </c>
      <c r="E4939">
        <v>1</v>
      </c>
      <c r="F4939">
        <v>1</v>
      </c>
      <c r="G4939">
        <v>1</v>
      </c>
      <c r="H4939" t="s">
        <v>486</v>
      </c>
      <c r="I4939">
        <v>287</v>
      </c>
      <c r="J4939">
        <v>171</v>
      </c>
      <c r="K4939" s="1">
        <v>45792</v>
      </c>
      <c r="L4939">
        <v>3</v>
      </c>
      <c r="M4939" t="s">
        <v>494</v>
      </c>
      <c r="N4939" t="s">
        <v>488</v>
      </c>
      <c r="O4939" t="s">
        <v>489</v>
      </c>
      <c r="R4939" t="s">
        <v>490</v>
      </c>
      <c r="S4939">
        <v>320.60000000000002</v>
      </c>
      <c r="T4939">
        <v>0</v>
      </c>
    </row>
    <row r="4940" spans="1:20" x14ac:dyDescent="0.25">
      <c r="A4940" s="1">
        <v>45785</v>
      </c>
      <c r="B4940">
        <v>1930</v>
      </c>
      <c r="C4940">
        <v>2</v>
      </c>
      <c r="D4940">
        <v>5</v>
      </c>
      <c r="E4940">
        <v>2</v>
      </c>
      <c r="F4940">
        <v>4</v>
      </c>
      <c r="G4940">
        <v>1</v>
      </c>
      <c r="H4940" t="s">
        <v>492</v>
      </c>
      <c r="I4940">
        <v>434</v>
      </c>
      <c r="J4940">
        <v>144</v>
      </c>
      <c r="K4940" s="1">
        <v>45801</v>
      </c>
      <c r="L4940">
        <v>9</v>
      </c>
      <c r="M4940" t="s">
        <v>494</v>
      </c>
      <c r="N4940" t="s">
        <v>495</v>
      </c>
      <c r="O4940" t="s">
        <v>497</v>
      </c>
      <c r="R4940" t="s">
        <v>490</v>
      </c>
      <c r="S4940">
        <v>404.6</v>
      </c>
      <c r="T4940">
        <v>0</v>
      </c>
    </row>
    <row r="4941" spans="1:20" x14ac:dyDescent="0.25">
      <c r="A4941" s="1">
        <v>45785</v>
      </c>
      <c r="B4941">
        <v>536</v>
      </c>
      <c r="C4941">
        <v>1</v>
      </c>
      <c r="D4941">
        <v>3</v>
      </c>
      <c r="E4941">
        <v>1</v>
      </c>
      <c r="F4941">
        <v>4</v>
      </c>
      <c r="G4941">
        <v>3</v>
      </c>
      <c r="H4941" t="s">
        <v>486</v>
      </c>
      <c r="I4941">
        <v>301</v>
      </c>
      <c r="J4941">
        <v>36</v>
      </c>
      <c r="K4941" s="1">
        <v>45802</v>
      </c>
      <c r="L4941">
        <v>1</v>
      </c>
      <c r="M4941" t="s">
        <v>487</v>
      </c>
      <c r="N4941" t="s">
        <v>488</v>
      </c>
      <c r="O4941" t="s">
        <v>497</v>
      </c>
      <c r="R4941" t="s">
        <v>490</v>
      </c>
      <c r="S4941">
        <v>235.9</v>
      </c>
      <c r="T4941">
        <v>0</v>
      </c>
    </row>
    <row r="4942" spans="1:20" x14ac:dyDescent="0.25">
      <c r="A4942" s="1">
        <v>45786</v>
      </c>
      <c r="B4942">
        <v>1812</v>
      </c>
      <c r="C4942">
        <v>1</v>
      </c>
      <c r="D4942">
        <v>2</v>
      </c>
      <c r="E4942">
        <v>5</v>
      </c>
      <c r="F4942">
        <v>1</v>
      </c>
      <c r="G4942">
        <v>3</v>
      </c>
      <c r="H4942" t="s">
        <v>492</v>
      </c>
      <c r="I4942">
        <v>868</v>
      </c>
      <c r="J4942">
        <v>35</v>
      </c>
      <c r="K4942" s="1">
        <v>45815</v>
      </c>
      <c r="L4942">
        <v>2</v>
      </c>
      <c r="M4942" t="s">
        <v>487</v>
      </c>
      <c r="N4942" t="s">
        <v>495</v>
      </c>
      <c r="O4942" t="s">
        <v>489</v>
      </c>
      <c r="R4942" t="s">
        <v>490</v>
      </c>
      <c r="S4942">
        <v>632.1</v>
      </c>
      <c r="T4942">
        <v>0</v>
      </c>
    </row>
    <row r="4943" spans="1:20" x14ac:dyDescent="0.25">
      <c r="A4943" s="1">
        <v>45786</v>
      </c>
      <c r="B4943">
        <v>2408</v>
      </c>
      <c r="C4943">
        <v>3</v>
      </c>
      <c r="D4943">
        <v>4</v>
      </c>
      <c r="E4943">
        <v>4</v>
      </c>
      <c r="F4943">
        <v>5</v>
      </c>
      <c r="G4943">
        <v>3</v>
      </c>
      <c r="H4943" t="s">
        <v>492</v>
      </c>
      <c r="I4943">
        <v>835</v>
      </c>
      <c r="J4943">
        <v>148</v>
      </c>
      <c r="K4943" s="1">
        <v>45812</v>
      </c>
      <c r="L4943">
        <v>4</v>
      </c>
      <c r="M4943" t="s">
        <v>494</v>
      </c>
      <c r="N4943" t="s">
        <v>488</v>
      </c>
      <c r="O4943" t="s">
        <v>489</v>
      </c>
      <c r="R4943" t="s">
        <v>490</v>
      </c>
      <c r="S4943">
        <v>688.1</v>
      </c>
      <c r="T4943">
        <v>0</v>
      </c>
    </row>
    <row r="4944" spans="1:20" x14ac:dyDescent="0.25">
      <c r="A4944" s="1">
        <v>45786</v>
      </c>
      <c r="B4944">
        <v>2134</v>
      </c>
      <c r="C4944">
        <v>3</v>
      </c>
      <c r="D4944">
        <v>4</v>
      </c>
      <c r="E4944">
        <v>5</v>
      </c>
      <c r="F4944">
        <v>4</v>
      </c>
      <c r="G4944">
        <v>1</v>
      </c>
      <c r="H4944" t="s">
        <v>486</v>
      </c>
      <c r="I4944">
        <v>619</v>
      </c>
      <c r="J4944">
        <v>104</v>
      </c>
      <c r="L4944">
        <v>7</v>
      </c>
      <c r="M4944" t="s">
        <v>492</v>
      </c>
      <c r="N4944" t="s">
        <v>495</v>
      </c>
      <c r="O4944" t="s">
        <v>497</v>
      </c>
      <c r="P4944" s="1">
        <v>45789</v>
      </c>
      <c r="Q4944" s="1">
        <v>45786</v>
      </c>
      <c r="R4944" t="s">
        <v>493</v>
      </c>
      <c r="S4944">
        <v>527.1</v>
      </c>
      <c r="T4944">
        <v>30</v>
      </c>
    </row>
    <row r="4945" spans="1:20" x14ac:dyDescent="0.25">
      <c r="A4945" s="1">
        <v>45786</v>
      </c>
      <c r="B4945">
        <v>4780</v>
      </c>
      <c r="C4945">
        <v>1</v>
      </c>
      <c r="D4945">
        <v>5</v>
      </c>
      <c r="E4945">
        <v>4</v>
      </c>
      <c r="F4945">
        <v>1</v>
      </c>
      <c r="G4945">
        <v>3</v>
      </c>
      <c r="H4945" t="s">
        <v>486</v>
      </c>
      <c r="I4945">
        <v>143</v>
      </c>
      <c r="J4945">
        <v>144</v>
      </c>
      <c r="K4945" s="1">
        <v>45797</v>
      </c>
      <c r="L4945">
        <v>8</v>
      </c>
      <c r="M4945" t="s">
        <v>494</v>
      </c>
      <c r="N4945" t="s">
        <v>495</v>
      </c>
      <c r="O4945" t="s">
        <v>497</v>
      </c>
      <c r="R4945" t="s">
        <v>490</v>
      </c>
      <c r="S4945">
        <v>200.9</v>
      </c>
      <c r="T4945">
        <v>0</v>
      </c>
    </row>
    <row r="4946" spans="1:20" x14ac:dyDescent="0.25">
      <c r="A4946" s="1">
        <v>45786</v>
      </c>
      <c r="B4946">
        <v>818</v>
      </c>
      <c r="C4946">
        <v>3</v>
      </c>
      <c r="D4946">
        <v>5</v>
      </c>
      <c r="E4946">
        <v>3</v>
      </c>
      <c r="F4946">
        <v>3</v>
      </c>
      <c r="G4946">
        <v>3</v>
      </c>
      <c r="H4946" t="s">
        <v>492</v>
      </c>
      <c r="I4946">
        <v>904</v>
      </c>
      <c r="J4946">
        <v>20</v>
      </c>
      <c r="K4946" s="1">
        <v>45805</v>
      </c>
      <c r="L4946">
        <v>1</v>
      </c>
      <c r="M4946" t="s">
        <v>487</v>
      </c>
      <c r="N4946" t="s">
        <v>488</v>
      </c>
      <c r="O4946" t="s">
        <v>489</v>
      </c>
      <c r="R4946" t="s">
        <v>490</v>
      </c>
      <c r="S4946">
        <v>646.79999999999995</v>
      </c>
      <c r="T4946">
        <v>0</v>
      </c>
    </row>
    <row r="4947" spans="1:20" x14ac:dyDescent="0.25">
      <c r="A4947" s="1">
        <v>45786</v>
      </c>
      <c r="B4947">
        <v>3356</v>
      </c>
      <c r="C4947">
        <v>3</v>
      </c>
      <c r="D4947">
        <v>5</v>
      </c>
      <c r="E4947">
        <v>4</v>
      </c>
      <c r="F4947">
        <v>3</v>
      </c>
      <c r="G4947">
        <v>1</v>
      </c>
      <c r="H4947" t="s">
        <v>491</v>
      </c>
      <c r="I4947">
        <v>223</v>
      </c>
      <c r="J4947">
        <v>49</v>
      </c>
      <c r="K4947" s="1">
        <v>45810</v>
      </c>
      <c r="L4947">
        <v>1</v>
      </c>
      <c r="M4947" t="s">
        <v>494</v>
      </c>
      <c r="N4947" t="s">
        <v>495</v>
      </c>
      <c r="O4947" t="s">
        <v>497</v>
      </c>
      <c r="R4947" t="s">
        <v>490</v>
      </c>
      <c r="S4947">
        <v>190.4</v>
      </c>
      <c r="T4947">
        <v>0</v>
      </c>
    </row>
    <row r="4948" spans="1:20" x14ac:dyDescent="0.25">
      <c r="A4948" s="1">
        <v>45786</v>
      </c>
      <c r="B4948">
        <v>4067</v>
      </c>
      <c r="C4948">
        <v>5</v>
      </c>
      <c r="D4948">
        <v>2</v>
      </c>
      <c r="E4948">
        <v>2</v>
      </c>
      <c r="F4948">
        <v>1</v>
      </c>
      <c r="G4948">
        <v>3</v>
      </c>
      <c r="H4948" t="s">
        <v>486</v>
      </c>
      <c r="I4948">
        <v>216</v>
      </c>
      <c r="J4948">
        <v>43</v>
      </c>
      <c r="L4948">
        <v>5</v>
      </c>
      <c r="M4948" t="s">
        <v>492</v>
      </c>
      <c r="N4948" t="s">
        <v>495</v>
      </c>
      <c r="O4948" t="s">
        <v>497</v>
      </c>
      <c r="P4948" s="1">
        <v>45793</v>
      </c>
      <c r="Q4948" s="1">
        <v>45786</v>
      </c>
      <c r="R4948" t="s">
        <v>498</v>
      </c>
      <c r="S4948">
        <v>188.3</v>
      </c>
      <c r="T4948">
        <v>10</v>
      </c>
    </row>
    <row r="4949" spans="1:20" x14ac:dyDescent="0.25">
      <c r="A4949" s="1">
        <v>45786</v>
      </c>
      <c r="B4949">
        <v>4243</v>
      </c>
      <c r="C4949">
        <v>5</v>
      </c>
      <c r="D4949">
        <v>4</v>
      </c>
      <c r="E4949">
        <v>1</v>
      </c>
      <c r="F4949">
        <v>3</v>
      </c>
      <c r="G4949">
        <v>2</v>
      </c>
      <c r="H4949" t="s">
        <v>492</v>
      </c>
      <c r="I4949">
        <v>229</v>
      </c>
      <c r="J4949">
        <v>65</v>
      </c>
      <c r="L4949">
        <v>8</v>
      </c>
      <c r="M4949" t="s">
        <v>494</v>
      </c>
      <c r="N4949" t="s">
        <v>488</v>
      </c>
      <c r="O4949" t="s">
        <v>497</v>
      </c>
      <c r="P4949" s="1">
        <v>45787</v>
      </c>
      <c r="Q4949" s="1">
        <v>45786</v>
      </c>
      <c r="R4949" t="s">
        <v>498</v>
      </c>
      <c r="S4949">
        <v>212.8</v>
      </c>
      <c r="T4949">
        <v>10</v>
      </c>
    </row>
    <row r="4950" spans="1:20" x14ac:dyDescent="0.25">
      <c r="A4950" s="1">
        <v>45786</v>
      </c>
      <c r="B4950">
        <v>3249</v>
      </c>
      <c r="C4950">
        <v>1</v>
      </c>
      <c r="D4950">
        <v>1</v>
      </c>
      <c r="E4950">
        <v>5</v>
      </c>
      <c r="F4950">
        <v>4</v>
      </c>
      <c r="G4950">
        <v>3</v>
      </c>
      <c r="H4950" t="s">
        <v>491</v>
      </c>
      <c r="I4950">
        <v>154</v>
      </c>
      <c r="J4950">
        <v>21</v>
      </c>
      <c r="L4950">
        <v>1</v>
      </c>
      <c r="M4950" t="s">
        <v>494</v>
      </c>
      <c r="N4950" t="s">
        <v>488</v>
      </c>
      <c r="O4950" t="s">
        <v>497</v>
      </c>
      <c r="P4950" s="1">
        <v>45793</v>
      </c>
      <c r="Q4950" s="1">
        <v>45786</v>
      </c>
      <c r="R4950" t="s">
        <v>496</v>
      </c>
      <c r="S4950">
        <v>157.5</v>
      </c>
      <c r="T4950">
        <v>50</v>
      </c>
    </row>
    <row r="4951" spans="1:20" x14ac:dyDescent="0.25">
      <c r="A4951" s="1">
        <v>45786</v>
      </c>
      <c r="B4951">
        <v>3759</v>
      </c>
      <c r="C4951">
        <v>3</v>
      </c>
      <c r="D4951">
        <v>5</v>
      </c>
      <c r="E4951">
        <v>4</v>
      </c>
      <c r="F4951">
        <v>1</v>
      </c>
      <c r="G4951">
        <v>1</v>
      </c>
      <c r="H4951" t="s">
        <v>486</v>
      </c>
      <c r="I4951">
        <v>508</v>
      </c>
      <c r="J4951">
        <v>162</v>
      </c>
      <c r="L4951">
        <v>3</v>
      </c>
      <c r="M4951" t="s">
        <v>492</v>
      </c>
      <c r="N4951" t="s">
        <v>488</v>
      </c>
      <c r="O4951" t="s">
        <v>497</v>
      </c>
      <c r="P4951" s="1">
        <v>45787</v>
      </c>
      <c r="Q4951" s="1">
        <v>45786</v>
      </c>
      <c r="R4951" t="s">
        <v>498</v>
      </c>
      <c r="S4951">
        <v>476</v>
      </c>
      <c r="T4951">
        <v>10</v>
      </c>
    </row>
    <row r="4952" spans="1:20" x14ac:dyDescent="0.25">
      <c r="A4952" s="1">
        <v>45787</v>
      </c>
      <c r="B4952">
        <v>3835</v>
      </c>
      <c r="C4952">
        <v>5</v>
      </c>
      <c r="D4952">
        <v>3</v>
      </c>
      <c r="E4952">
        <v>5</v>
      </c>
      <c r="F4952">
        <v>4</v>
      </c>
      <c r="G4952">
        <v>2</v>
      </c>
      <c r="H4952" t="s">
        <v>491</v>
      </c>
      <c r="I4952">
        <v>880</v>
      </c>
      <c r="J4952">
        <v>48</v>
      </c>
      <c r="K4952" s="1">
        <v>45803</v>
      </c>
      <c r="L4952">
        <v>6</v>
      </c>
      <c r="M4952" t="s">
        <v>492</v>
      </c>
      <c r="N4952" t="s">
        <v>495</v>
      </c>
      <c r="O4952" t="s">
        <v>489</v>
      </c>
      <c r="R4952" t="s">
        <v>490</v>
      </c>
      <c r="S4952">
        <v>649.6</v>
      </c>
      <c r="T4952">
        <v>0</v>
      </c>
    </row>
    <row r="4953" spans="1:20" x14ac:dyDescent="0.25">
      <c r="A4953" s="1">
        <v>45787</v>
      </c>
      <c r="B4953">
        <v>252</v>
      </c>
      <c r="C4953">
        <v>2</v>
      </c>
      <c r="D4953">
        <v>1</v>
      </c>
      <c r="E4953">
        <v>1</v>
      </c>
      <c r="F4953">
        <v>2</v>
      </c>
      <c r="G4953">
        <v>1</v>
      </c>
      <c r="H4953" t="s">
        <v>492</v>
      </c>
      <c r="I4953">
        <v>864</v>
      </c>
      <c r="J4953">
        <v>118</v>
      </c>
      <c r="L4953">
        <v>1</v>
      </c>
      <c r="M4953" t="s">
        <v>492</v>
      </c>
      <c r="N4953" t="s">
        <v>495</v>
      </c>
      <c r="O4953" t="s">
        <v>497</v>
      </c>
      <c r="P4953" s="1">
        <v>45788</v>
      </c>
      <c r="Q4953" s="1">
        <v>45787</v>
      </c>
      <c r="R4953" t="s">
        <v>493</v>
      </c>
      <c r="S4953">
        <v>708.4</v>
      </c>
      <c r="T4953">
        <v>30</v>
      </c>
    </row>
    <row r="4954" spans="1:20" x14ac:dyDescent="0.25">
      <c r="A4954" s="1">
        <v>45787</v>
      </c>
      <c r="B4954">
        <v>2126</v>
      </c>
      <c r="C4954">
        <v>1</v>
      </c>
      <c r="D4954">
        <v>1</v>
      </c>
      <c r="E4954">
        <v>3</v>
      </c>
      <c r="F4954">
        <v>5</v>
      </c>
      <c r="G4954">
        <v>1</v>
      </c>
      <c r="H4954" t="s">
        <v>486</v>
      </c>
      <c r="I4954">
        <v>850</v>
      </c>
      <c r="J4954">
        <v>81</v>
      </c>
      <c r="L4954">
        <v>3</v>
      </c>
      <c r="M4954" t="s">
        <v>492</v>
      </c>
      <c r="N4954" t="s">
        <v>495</v>
      </c>
      <c r="O4954" t="s">
        <v>497</v>
      </c>
      <c r="P4954" s="1">
        <v>45789</v>
      </c>
      <c r="Q4954" s="1">
        <v>45787</v>
      </c>
      <c r="R4954" t="s">
        <v>493</v>
      </c>
      <c r="S4954">
        <v>672.7</v>
      </c>
      <c r="T4954">
        <v>30</v>
      </c>
    </row>
    <row r="4955" spans="1:20" x14ac:dyDescent="0.25">
      <c r="A4955" s="1">
        <v>45787</v>
      </c>
      <c r="B4955">
        <v>1953</v>
      </c>
      <c r="C4955">
        <v>1</v>
      </c>
      <c r="D4955">
        <v>5</v>
      </c>
      <c r="E4955">
        <v>1</v>
      </c>
      <c r="F4955">
        <v>5</v>
      </c>
      <c r="G4955">
        <v>1</v>
      </c>
      <c r="H4955" t="s">
        <v>491</v>
      </c>
      <c r="I4955">
        <v>686</v>
      </c>
      <c r="J4955">
        <v>32</v>
      </c>
      <c r="L4955">
        <v>1</v>
      </c>
      <c r="M4955" t="s">
        <v>487</v>
      </c>
      <c r="N4955" t="s">
        <v>488</v>
      </c>
      <c r="O4955" t="s">
        <v>489</v>
      </c>
      <c r="P4955" s="1">
        <v>45789</v>
      </c>
      <c r="Q4955" s="1">
        <v>45787</v>
      </c>
      <c r="R4955" t="s">
        <v>498</v>
      </c>
      <c r="S4955">
        <v>509.6</v>
      </c>
      <c r="T4955">
        <v>10</v>
      </c>
    </row>
    <row r="4956" spans="1:20" x14ac:dyDescent="0.25">
      <c r="A4956" s="1">
        <v>45787</v>
      </c>
      <c r="B4956">
        <v>4587</v>
      </c>
      <c r="C4956">
        <v>2</v>
      </c>
      <c r="D4956">
        <v>3</v>
      </c>
      <c r="E4956">
        <v>3</v>
      </c>
      <c r="F4956">
        <v>5</v>
      </c>
      <c r="G4956">
        <v>2</v>
      </c>
      <c r="H4956" t="s">
        <v>486</v>
      </c>
      <c r="I4956">
        <v>161</v>
      </c>
      <c r="J4956">
        <v>84</v>
      </c>
      <c r="L4956">
        <v>4</v>
      </c>
      <c r="M4956" t="s">
        <v>494</v>
      </c>
      <c r="N4956" t="s">
        <v>495</v>
      </c>
      <c r="O4956" t="s">
        <v>489</v>
      </c>
      <c r="P4956" s="1">
        <v>45791</v>
      </c>
      <c r="Q4956" s="1">
        <v>45787</v>
      </c>
      <c r="R4956" t="s">
        <v>498</v>
      </c>
      <c r="S4956">
        <v>178.5</v>
      </c>
      <c r="T4956">
        <v>10</v>
      </c>
    </row>
    <row r="4957" spans="1:20" x14ac:dyDescent="0.25">
      <c r="A4957" s="1">
        <v>45787</v>
      </c>
      <c r="B4957">
        <v>1054</v>
      </c>
      <c r="C4957">
        <v>1</v>
      </c>
      <c r="D4957">
        <v>5</v>
      </c>
      <c r="E4957">
        <v>5</v>
      </c>
      <c r="F4957">
        <v>1</v>
      </c>
      <c r="G4957">
        <v>2</v>
      </c>
      <c r="H4957" t="s">
        <v>491</v>
      </c>
      <c r="I4957">
        <v>502</v>
      </c>
      <c r="J4957">
        <v>64</v>
      </c>
      <c r="L4957">
        <v>9</v>
      </c>
      <c r="M4957" t="s">
        <v>494</v>
      </c>
      <c r="N4957" t="s">
        <v>495</v>
      </c>
      <c r="O4957" t="s">
        <v>497</v>
      </c>
      <c r="P4957" s="1">
        <v>45788</v>
      </c>
      <c r="Q4957" s="1">
        <v>45787</v>
      </c>
      <c r="R4957" t="s">
        <v>493</v>
      </c>
      <c r="S4957">
        <v>417.2</v>
      </c>
      <c r="T4957">
        <v>30</v>
      </c>
    </row>
    <row r="4958" spans="1:20" x14ac:dyDescent="0.25">
      <c r="A4958" s="1">
        <v>45787</v>
      </c>
      <c r="B4958">
        <v>3086</v>
      </c>
      <c r="C4958">
        <v>3</v>
      </c>
      <c r="D4958">
        <v>5</v>
      </c>
      <c r="E4958">
        <v>3</v>
      </c>
      <c r="F4958">
        <v>2</v>
      </c>
      <c r="G4958">
        <v>1</v>
      </c>
      <c r="H4958" t="s">
        <v>491</v>
      </c>
      <c r="I4958">
        <v>754</v>
      </c>
      <c r="J4958">
        <v>66</v>
      </c>
      <c r="K4958" s="1">
        <v>45814</v>
      </c>
      <c r="L4958">
        <v>5</v>
      </c>
      <c r="M4958" t="s">
        <v>494</v>
      </c>
      <c r="N4958" t="s">
        <v>495</v>
      </c>
      <c r="O4958" t="s">
        <v>497</v>
      </c>
      <c r="R4958" t="s">
        <v>490</v>
      </c>
      <c r="S4958">
        <v>574</v>
      </c>
      <c r="T4958">
        <v>0</v>
      </c>
    </row>
    <row r="4959" spans="1:20" x14ac:dyDescent="0.25">
      <c r="A4959" s="1">
        <v>45787</v>
      </c>
      <c r="B4959">
        <v>2751</v>
      </c>
      <c r="C4959">
        <v>5</v>
      </c>
      <c r="D4959">
        <v>3</v>
      </c>
      <c r="E4959">
        <v>3</v>
      </c>
      <c r="F4959">
        <v>5</v>
      </c>
      <c r="G4959">
        <v>3</v>
      </c>
      <c r="H4959" t="s">
        <v>486</v>
      </c>
      <c r="I4959">
        <v>937</v>
      </c>
      <c r="J4959">
        <v>35</v>
      </c>
      <c r="L4959">
        <v>3</v>
      </c>
      <c r="M4959" t="s">
        <v>494</v>
      </c>
      <c r="N4959" t="s">
        <v>488</v>
      </c>
      <c r="O4959" t="s">
        <v>489</v>
      </c>
      <c r="P4959" s="1">
        <v>45791</v>
      </c>
      <c r="Q4959" s="1">
        <v>45787</v>
      </c>
      <c r="R4959" t="s">
        <v>498</v>
      </c>
      <c r="S4959">
        <v>687.4</v>
      </c>
      <c r="T4959">
        <v>10</v>
      </c>
    </row>
    <row r="4960" spans="1:20" x14ac:dyDescent="0.25">
      <c r="A4960" s="1">
        <v>45787</v>
      </c>
      <c r="B4960">
        <v>1239</v>
      </c>
      <c r="C4960">
        <v>4</v>
      </c>
      <c r="D4960">
        <v>1</v>
      </c>
      <c r="E4960">
        <v>3</v>
      </c>
      <c r="F4960">
        <v>4</v>
      </c>
      <c r="G4960">
        <v>2</v>
      </c>
      <c r="H4960" t="s">
        <v>486</v>
      </c>
      <c r="I4960">
        <v>129</v>
      </c>
      <c r="J4960">
        <v>145</v>
      </c>
      <c r="L4960">
        <v>10</v>
      </c>
      <c r="M4960" t="s">
        <v>494</v>
      </c>
      <c r="N4960" t="s">
        <v>488</v>
      </c>
      <c r="O4960" t="s">
        <v>497</v>
      </c>
      <c r="P4960" s="1">
        <v>45789</v>
      </c>
      <c r="Q4960" s="1">
        <v>45787</v>
      </c>
      <c r="R4960" t="s">
        <v>496</v>
      </c>
      <c r="S4960">
        <v>226.8</v>
      </c>
      <c r="T4960">
        <v>50</v>
      </c>
    </row>
    <row r="4961" spans="1:20" x14ac:dyDescent="0.25">
      <c r="A4961" s="1">
        <v>45787</v>
      </c>
      <c r="B4961">
        <v>3338</v>
      </c>
      <c r="C4961">
        <v>5</v>
      </c>
      <c r="D4961">
        <v>1</v>
      </c>
      <c r="E4961">
        <v>3</v>
      </c>
      <c r="F4961">
        <v>5</v>
      </c>
      <c r="G4961">
        <v>1</v>
      </c>
      <c r="H4961" t="s">
        <v>486</v>
      </c>
      <c r="I4961">
        <v>425</v>
      </c>
      <c r="J4961">
        <v>126</v>
      </c>
      <c r="L4961">
        <v>7</v>
      </c>
      <c r="M4961" t="s">
        <v>487</v>
      </c>
      <c r="N4961" t="s">
        <v>495</v>
      </c>
      <c r="O4961" t="s">
        <v>497</v>
      </c>
      <c r="P4961" s="1">
        <v>45791</v>
      </c>
      <c r="Q4961" s="1">
        <v>45787</v>
      </c>
      <c r="R4961" t="s">
        <v>496</v>
      </c>
      <c r="S4961">
        <v>420.7</v>
      </c>
      <c r="T4961">
        <v>50</v>
      </c>
    </row>
    <row r="4962" spans="1:20" x14ac:dyDescent="0.25">
      <c r="A4962" s="1">
        <v>45788</v>
      </c>
      <c r="B4962">
        <v>750</v>
      </c>
      <c r="C4962">
        <v>2</v>
      </c>
      <c r="D4962">
        <v>3</v>
      </c>
      <c r="E4962">
        <v>3</v>
      </c>
      <c r="F4962">
        <v>2</v>
      </c>
      <c r="G4962">
        <v>3</v>
      </c>
      <c r="H4962" t="s">
        <v>492</v>
      </c>
      <c r="I4962">
        <v>917</v>
      </c>
      <c r="J4962">
        <v>22</v>
      </c>
      <c r="K4962" s="1">
        <v>45811</v>
      </c>
      <c r="L4962">
        <v>6</v>
      </c>
      <c r="M4962" t="s">
        <v>487</v>
      </c>
      <c r="N4962" t="s">
        <v>488</v>
      </c>
      <c r="O4962" t="s">
        <v>497</v>
      </c>
      <c r="R4962" t="s">
        <v>490</v>
      </c>
      <c r="S4962">
        <v>657.3</v>
      </c>
      <c r="T4962">
        <v>0</v>
      </c>
    </row>
    <row r="4963" spans="1:20" x14ac:dyDescent="0.25">
      <c r="A4963" s="1">
        <v>45788</v>
      </c>
      <c r="B4963">
        <v>2047</v>
      </c>
      <c r="C4963">
        <v>4</v>
      </c>
      <c r="D4963">
        <v>1</v>
      </c>
      <c r="E4963">
        <v>4</v>
      </c>
      <c r="F4963">
        <v>4</v>
      </c>
      <c r="G4963">
        <v>1</v>
      </c>
      <c r="H4963" t="s">
        <v>486</v>
      </c>
      <c r="I4963">
        <v>982</v>
      </c>
      <c r="J4963">
        <v>123</v>
      </c>
      <c r="K4963" s="1">
        <v>45813</v>
      </c>
      <c r="L4963">
        <v>9</v>
      </c>
      <c r="M4963" t="s">
        <v>494</v>
      </c>
      <c r="N4963" t="s">
        <v>488</v>
      </c>
      <c r="O4963" t="s">
        <v>489</v>
      </c>
      <c r="R4963" t="s">
        <v>490</v>
      </c>
      <c r="S4963">
        <v>773.5</v>
      </c>
      <c r="T4963">
        <v>0</v>
      </c>
    </row>
    <row r="4964" spans="1:20" x14ac:dyDescent="0.25">
      <c r="A4964" s="1">
        <v>45788</v>
      </c>
      <c r="B4964">
        <v>381</v>
      </c>
      <c r="C4964">
        <v>3</v>
      </c>
      <c r="D4964">
        <v>2</v>
      </c>
      <c r="E4964">
        <v>3</v>
      </c>
      <c r="F4964">
        <v>4</v>
      </c>
      <c r="G4964">
        <v>2</v>
      </c>
      <c r="H4964" t="s">
        <v>491</v>
      </c>
      <c r="I4964">
        <v>748</v>
      </c>
      <c r="J4964">
        <v>114</v>
      </c>
      <c r="K4964" s="1">
        <v>45798</v>
      </c>
      <c r="L4964">
        <v>4</v>
      </c>
      <c r="M4964" t="s">
        <v>494</v>
      </c>
      <c r="N4964" t="s">
        <v>495</v>
      </c>
      <c r="O4964" t="s">
        <v>497</v>
      </c>
      <c r="R4964" t="s">
        <v>490</v>
      </c>
      <c r="S4964">
        <v>603.4</v>
      </c>
      <c r="T4964">
        <v>0</v>
      </c>
    </row>
    <row r="4965" spans="1:20" x14ac:dyDescent="0.25">
      <c r="A4965" s="1">
        <v>45788</v>
      </c>
      <c r="B4965">
        <v>4525</v>
      </c>
      <c r="C4965">
        <v>3</v>
      </c>
      <c r="D4965">
        <v>5</v>
      </c>
      <c r="E4965">
        <v>3</v>
      </c>
      <c r="F4965">
        <v>1</v>
      </c>
      <c r="G4965">
        <v>2</v>
      </c>
      <c r="H4965" t="s">
        <v>486</v>
      </c>
      <c r="I4965">
        <v>507</v>
      </c>
      <c r="J4965">
        <v>152</v>
      </c>
      <c r="K4965" s="1">
        <v>45803</v>
      </c>
      <c r="L4965">
        <v>4</v>
      </c>
      <c r="M4965" t="s">
        <v>494</v>
      </c>
      <c r="N4965" t="s">
        <v>488</v>
      </c>
      <c r="O4965" t="s">
        <v>497</v>
      </c>
      <c r="R4965" t="s">
        <v>490</v>
      </c>
      <c r="S4965">
        <v>461.3</v>
      </c>
      <c r="T4965">
        <v>0</v>
      </c>
    </row>
    <row r="4966" spans="1:20" x14ac:dyDescent="0.25">
      <c r="A4966" s="1">
        <v>45788</v>
      </c>
      <c r="B4966">
        <v>533</v>
      </c>
      <c r="C4966">
        <v>5</v>
      </c>
      <c r="D4966">
        <v>2</v>
      </c>
      <c r="E4966">
        <v>1</v>
      </c>
      <c r="F4966">
        <v>1</v>
      </c>
      <c r="G4966">
        <v>3</v>
      </c>
      <c r="H4966" t="s">
        <v>492</v>
      </c>
      <c r="I4966">
        <v>450</v>
      </c>
      <c r="J4966">
        <v>173</v>
      </c>
      <c r="K4966" s="1">
        <v>45812</v>
      </c>
      <c r="L4966">
        <v>9</v>
      </c>
      <c r="M4966" t="s">
        <v>487</v>
      </c>
      <c r="N4966" t="s">
        <v>488</v>
      </c>
      <c r="O4966" t="s">
        <v>489</v>
      </c>
      <c r="R4966" t="s">
        <v>490</v>
      </c>
      <c r="S4966">
        <v>436.1</v>
      </c>
      <c r="T4966">
        <v>0</v>
      </c>
    </row>
    <row r="4967" spans="1:20" x14ac:dyDescent="0.25">
      <c r="A4967" s="1">
        <v>45788</v>
      </c>
      <c r="B4967">
        <v>361</v>
      </c>
      <c r="C4967">
        <v>1</v>
      </c>
      <c r="D4967">
        <v>2</v>
      </c>
      <c r="E4967">
        <v>1</v>
      </c>
      <c r="F4967">
        <v>3</v>
      </c>
      <c r="G4967">
        <v>2</v>
      </c>
      <c r="H4967" t="s">
        <v>492</v>
      </c>
      <c r="I4967">
        <v>96</v>
      </c>
      <c r="J4967">
        <v>111</v>
      </c>
      <c r="K4967" s="1">
        <v>45810</v>
      </c>
      <c r="L4967">
        <v>2</v>
      </c>
      <c r="M4967" t="s">
        <v>494</v>
      </c>
      <c r="N4967" t="s">
        <v>488</v>
      </c>
      <c r="O4967" t="s">
        <v>497</v>
      </c>
      <c r="R4967" t="s">
        <v>490</v>
      </c>
      <c r="S4967">
        <v>144.9</v>
      </c>
      <c r="T4967">
        <v>0</v>
      </c>
    </row>
    <row r="4968" spans="1:20" x14ac:dyDescent="0.25">
      <c r="A4968" s="1">
        <v>45788</v>
      </c>
      <c r="B4968">
        <v>340</v>
      </c>
      <c r="C4968">
        <v>1</v>
      </c>
      <c r="D4968">
        <v>2</v>
      </c>
      <c r="E4968">
        <v>1</v>
      </c>
      <c r="F4968">
        <v>2</v>
      </c>
      <c r="G4968">
        <v>1</v>
      </c>
      <c r="H4968" t="s">
        <v>486</v>
      </c>
      <c r="I4968">
        <v>709</v>
      </c>
      <c r="J4968">
        <v>34</v>
      </c>
      <c r="K4968" s="1">
        <v>45801</v>
      </c>
      <c r="L4968">
        <v>10</v>
      </c>
      <c r="M4968" t="s">
        <v>492</v>
      </c>
      <c r="N4968" t="s">
        <v>495</v>
      </c>
      <c r="O4968" t="s">
        <v>497</v>
      </c>
      <c r="R4968" t="s">
        <v>490</v>
      </c>
      <c r="S4968">
        <v>520.1</v>
      </c>
      <c r="T4968">
        <v>0</v>
      </c>
    </row>
    <row r="4969" spans="1:20" x14ac:dyDescent="0.25">
      <c r="A4969" s="1">
        <v>45788</v>
      </c>
      <c r="B4969">
        <v>2339</v>
      </c>
      <c r="C4969">
        <v>2</v>
      </c>
      <c r="D4969">
        <v>4</v>
      </c>
      <c r="E4969">
        <v>3</v>
      </c>
      <c r="F4969">
        <v>4</v>
      </c>
      <c r="G4969">
        <v>1</v>
      </c>
      <c r="H4969" t="s">
        <v>491</v>
      </c>
      <c r="I4969">
        <v>539</v>
      </c>
      <c r="J4969">
        <v>169</v>
      </c>
      <c r="K4969" s="1">
        <v>45806</v>
      </c>
      <c r="L4969">
        <v>2</v>
      </c>
      <c r="M4969" t="s">
        <v>487</v>
      </c>
      <c r="N4969" t="s">
        <v>488</v>
      </c>
      <c r="O4969" t="s">
        <v>497</v>
      </c>
      <c r="R4969" t="s">
        <v>490</v>
      </c>
      <c r="S4969">
        <v>495.6</v>
      </c>
      <c r="T4969">
        <v>0</v>
      </c>
    </row>
    <row r="4970" spans="1:20" x14ac:dyDescent="0.25">
      <c r="A4970" s="1">
        <v>45788</v>
      </c>
      <c r="B4970">
        <v>372</v>
      </c>
      <c r="C4970">
        <v>1</v>
      </c>
      <c r="D4970">
        <v>4</v>
      </c>
      <c r="E4970">
        <v>1</v>
      </c>
      <c r="F4970">
        <v>2</v>
      </c>
      <c r="G4970">
        <v>3</v>
      </c>
      <c r="H4970" t="s">
        <v>492</v>
      </c>
      <c r="I4970">
        <v>435</v>
      </c>
      <c r="J4970">
        <v>56</v>
      </c>
      <c r="L4970">
        <v>9</v>
      </c>
      <c r="M4970" t="s">
        <v>492</v>
      </c>
      <c r="N4970" t="s">
        <v>488</v>
      </c>
      <c r="O4970" t="s">
        <v>497</v>
      </c>
      <c r="P4970" s="1">
        <v>45792</v>
      </c>
      <c r="Q4970" s="1">
        <v>45788</v>
      </c>
      <c r="R4970" t="s">
        <v>493</v>
      </c>
      <c r="S4970">
        <v>364.7</v>
      </c>
      <c r="T4970">
        <v>30</v>
      </c>
    </row>
    <row r="4971" spans="1:20" x14ac:dyDescent="0.25">
      <c r="A4971" s="1">
        <v>45788</v>
      </c>
      <c r="B4971">
        <v>4786</v>
      </c>
      <c r="C4971">
        <v>3</v>
      </c>
      <c r="D4971">
        <v>2</v>
      </c>
      <c r="E4971">
        <v>4</v>
      </c>
      <c r="F4971">
        <v>5</v>
      </c>
      <c r="G4971">
        <v>3</v>
      </c>
      <c r="H4971" t="s">
        <v>491</v>
      </c>
      <c r="I4971">
        <v>369</v>
      </c>
      <c r="J4971">
        <v>176</v>
      </c>
      <c r="L4971">
        <v>7</v>
      </c>
      <c r="M4971" t="s">
        <v>492</v>
      </c>
      <c r="N4971" t="s">
        <v>495</v>
      </c>
      <c r="O4971" t="s">
        <v>489</v>
      </c>
      <c r="P4971" s="1">
        <v>45797</v>
      </c>
      <c r="Q4971" s="1">
        <v>45788</v>
      </c>
      <c r="R4971" t="s">
        <v>498</v>
      </c>
      <c r="S4971">
        <v>388.5</v>
      </c>
      <c r="T4971">
        <v>10</v>
      </c>
    </row>
    <row r="4972" spans="1:20" x14ac:dyDescent="0.25">
      <c r="A4972" s="1">
        <v>45789</v>
      </c>
      <c r="B4972">
        <v>4024</v>
      </c>
      <c r="C4972">
        <v>4</v>
      </c>
      <c r="D4972">
        <v>5</v>
      </c>
      <c r="E4972">
        <v>5</v>
      </c>
      <c r="F4972">
        <v>5</v>
      </c>
      <c r="G4972">
        <v>3</v>
      </c>
      <c r="H4972" t="s">
        <v>492</v>
      </c>
      <c r="I4972">
        <v>449</v>
      </c>
      <c r="J4972">
        <v>173</v>
      </c>
      <c r="K4972" s="1">
        <v>45799</v>
      </c>
      <c r="L4972">
        <v>5</v>
      </c>
      <c r="M4972" t="s">
        <v>492</v>
      </c>
      <c r="N4972" t="s">
        <v>495</v>
      </c>
      <c r="O4972" t="s">
        <v>489</v>
      </c>
      <c r="R4972" t="s">
        <v>490</v>
      </c>
      <c r="S4972">
        <v>435.4</v>
      </c>
      <c r="T4972">
        <v>0</v>
      </c>
    </row>
    <row r="4973" spans="1:20" x14ac:dyDescent="0.25">
      <c r="A4973" s="1">
        <v>45789</v>
      </c>
      <c r="B4973">
        <v>4476</v>
      </c>
      <c r="C4973">
        <v>5</v>
      </c>
      <c r="D4973">
        <v>2</v>
      </c>
      <c r="E4973">
        <v>1</v>
      </c>
      <c r="F4973">
        <v>3</v>
      </c>
      <c r="G4973">
        <v>3</v>
      </c>
      <c r="H4973" t="s">
        <v>492</v>
      </c>
      <c r="I4973">
        <v>134</v>
      </c>
      <c r="J4973">
        <v>89</v>
      </c>
      <c r="L4973">
        <v>5</v>
      </c>
      <c r="M4973" t="s">
        <v>487</v>
      </c>
      <c r="N4973" t="s">
        <v>495</v>
      </c>
      <c r="O4973" t="s">
        <v>497</v>
      </c>
      <c r="P4973" s="1">
        <v>45798</v>
      </c>
      <c r="Q4973" s="1">
        <v>45789</v>
      </c>
      <c r="R4973" t="s">
        <v>496</v>
      </c>
      <c r="S4973">
        <v>191.1</v>
      </c>
      <c r="T4973">
        <v>50</v>
      </c>
    </row>
    <row r="4974" spans="1:20" x14ac:dyDescent="0.25">
      <c r="A4974" s="1">
        <v>45789</v>
      </c>
      <c r="B4974">
        <v>4085</v>
      </c>
      <c r="C4974">
        <v>5</v>
      </c>
      <c r="D4974">
        <v>2</v>
      </c>
      <c r="E4974">
        <v>1</v>
      </c>
      <c r="F4974">
        <v>4</v>
      </c>
      <c r="G4974">
        <v>1</v>
      </c>
      <c r="H4974" t="s">
        <v>491</v>
      </c>
      <c r="I4974">
        <v>947</v>
      </c>
      <c r="J4974">
        <v>158</v>
      </c>
      <c r="K4974" s="1">
        <v>45816</v>
      </c>
      <c r="L4974">
        <v>9</v>
      </c>
      <c r="M4974" t="s">
        <v>492</v>
      </c>
      <c r="N4974" t="s">
        <v>495</v>
      </c>
      <c r="O4974" t="s">
        <v>497</v>
      </c>
      <c r="R4974" t="s">
        <v>490</v>
      </c>
      <c r="S4974">
        <v>773.5</v>
      </c>
      <c r="T4974">
        <v>0</v>
      </c>
    </row>
    <row r="4975" spans="1:20" x14ac:dyDescent="0.25">
      <c r="A4975" s="1">
        <v>45789</v>
      </c>
      <c r="B4975">
        <v>3728</v>
      </c>
      <c r="C4975">
        <v>5</v>
      </c>
      <c r="D4975">
        <v>4</v>
      </c>
      <c r="E4975">
        <v>4</v>
      </c>
      <c r="F4975">
        <v>4</v>
      </c>
      <c r="G4975">
        <v>1</v>
      </c>
      <c r="H4975" t="s">
        <v>491</v>
      </c>
      <c r="I4975">
        <v>423</v>
      </c>
      <c r="J4975">
        <v>119</v>
      </c>
      <c r="L4975">
        <v>10</v>
      </c>
      <c r="M4975" t="s">
        <v>494</v>
      </c>
      <c r="N4975" t="s">
        <v>495</v>
      </c>
      <c r="O4975" t="s">
        <v>497</v>
      </c>
      <c r="P4975" s="1">
        <v>45790</v>
      </c>
      <c r="Q4975" s="1">
        <v>45789</v>
      </c>
      <c r="R4975" t="s">
        <v>496</v>
      </c>
      <c r="S4975">
        <v>414.4</v>
      </c>
      <c r="T4975">
        <v>50</v>
      </c>
    </row>
    <row r="4976" spans="1:20" x14ac:dyDescent="0.25">
      <c r="A4976" s="1">
        <v>45789</v>
      </c>
      <c r="B4976">
        <v>2409</v>
      </c>
      <c r="C4976">
        <v>1</v>
      </c>
      <c r="D4976">
        <v>2</v>
      </c>
      <c r="E4976">
        <v>2</v>
      </c>
      <c r="F4976">
        <v>3</v>
      </c>
      <c r="G4976">
        <v>1</v>
      </c>
      <c r="H4976" t="s">
        <v>492</v>
      </c>
      <c r="I4976">
        <v>581</v>
      </c>
      <c r="J4976">
        <v>167</v>
      </c>
      <c r="L4976">
        <v>5</v>
      </c>
      <c r="M4976" t="s">
        <v>494</v>
      </c>
      <c r="N4976" t="s">
        <v>488</v>
      </c>
      <c r="O4976" t="s">
        <v>497</v>
      </c>
      <c r="P4976" s="1">
        <v>45794</v>
      </c>
      <c r="Q4976" s="1">
        <v>45789</v>
      </c>
      <c r="R4976" t="s">
        <v>496</v>
      </c>
      <c r="S4976">
        <v>558.6</v>
      </c>
      <c r="T4976">
        <v>50</v>
      </c>
    </row>
    <row r="4977" spans="1:20" x14ac:dyDescent="0.25">
      <c r="A4977" s="1">
        <v>45789</v>
      </c>
      <c r="B4977">
        <v>869</v>
      </c>
      <c r="C4977">
        <v>4</v>
      </c>
      <c r="D4977">
        <v>5</v>
      </c>
      <c r="E4977">
        <v>2</v>
      </c>
      <c r="F4977">
        <v>5</v>
      </c>
      <c r="G4977">
        <v>1</v>
      </c>
      <c r="H4977" t="s">
        <v>491</v>
      </c>
      <c r="I4977">
        <v>456</v>
      </c>
      <c r="J4977">
        <v>103</v>
      </c>
      <c r="K4977" s="1">
        <v>45807</v>
      </c>
      <c r="L4977">
        <v>9</v>
      </c>
      <c r="M4977" t="s">
        <v>492</v>
      </c>
      <c r="N4977" t="s">
        <v>495</v>
      </c>
      <c r="O4977" t="s">
        <v>489</v>
      </c>
      <c r="R4977" t="s">
        <v>490</v>
      </c>
      <c r="S4977">
        <v>391.3</v>
      </c>
      <c r="T4977">
        <v>0</v>
      </c>
    </row>
    <row r="4978" spans="1:20" x14ac:dyDescent="0.25">
      <c r="A4978" s="1">
        <v>45789</v>
      </c>
      <c r="B4978">
        <v>2169</v>
      </c>
      <c r="C4978">
        <v>1</v>
      </c>
      <c r="D4978">
        <v>5</v>
      </c>
      <c r="E4978">
        <v>4</v>
      </c>
      <c r="F4978">
        <v>4</v>
      </c>
      <c r="G4978">
        <v>3</v>
      </c>
      <c r="H4978" t="s">
        <v>486</v>
      </c>
      <c r="I4978">
        <v>372</v>
      </c>
      <c r="J4978">
        <v>110</v>
      </c>
      <c r="L4978">
        <v>8</v>
      </c>
      <c r="M4978" t="s">
        <v>487</v>
      </c>
      <c r="N4978" t="s">
        <v>488</v>
      </c>
      <c r="O4978" t="s">
        <v>489</v>
      </c>
      <c r="P4978" s="1">
        <v>45796</v>
      </c>
      <c r="Q4978" s="1">
        <v>45789</v>
      </c>
      <c r="R4978" t="s">
        <v>493</v>
      </c>
      <c r="S4978">
        <v>358.4</v>
      </c>
      <c r="T4978">
        <v>30</v>
      </c>
    </row>
    <row r="4979" spans="1:20" x14ac:dyDescent="0.25">
      <c r="A4979" s="1">
        <v>45789</v>
      </c>
      <c r="B4979">
        <v>486</v>
      </c>
      <c r="C4979">
        <v>1</v>
      </c>
      <c r="D4979">
        <v>2</v>
      </c>
      <c r="E4979">
        <v>1</v>
      </c>
      <c r="F4979">
        <v>2</v>
      </c>
      <c r="G4979">
        <v>2</v>
      </c>
      <c r="H4979" t="s">
        <v>486</v>
      </c>
      <c r="I4979">
        <v>365</v>
      </c>
      <c r="J4979">
        <v>52</v>
      </c>
      <c r="K4979" s="1">
        <v>45807</v>
      </c>
      <c r="L4979">
        <v>6</v>
      </c>
      <c r="M4979" t="s">
        <v>494</v>
      </c>
      <c r="N4979" t="s">
        <v>495</v>
      </c>
      <c r="O4979" t="s">
        <v>489</v>
      </c>
      <c r="R4979" t="s">
        <v>490</v>
      </c>
      <c r="S4979">
        <v>291.89999999999998</v>
      </c>
      <c r="T4979">
        <v>0</v>
      </c>
    </row>
    <row r="4980" spans="1:20" x14ac:dyDescent="0.25">
      <c r="A4980" s="1">
        <v>45789</v>
      </c>
      <c r="B4980">
        <v>2686</v>
      </c>
      <c r="C4980">
        <v>3</v>
      </c>
      <c r="D4980">
        <v>5</v>
      </c>
      <c r="E4980">
        <v>5</v>
      </c>
      <c r="F4980">
        <v>4</v>
      </c>
      <c r="G4980">
        <v>1</v>
      </c>
      <c r="H4980" t="s">
        <v>492</v>
      </c>
      <c r="I4980">
        <v>495</v>
      </c>
      <c r="J4980">
        <v>140</v>
      </c>
      <c r="K4980" s="1">
        <v>45799</v>
      </c>
      <c r="L4980">
        <v>5</v>
      </c>
      <c r="M4980" t="s">
        <v>487</v>
      </c>
      <c r="N4980" t="s">
        <v>488</v>
      </c>
      <c r="O4980" t="s">
        <v>497</v>
      </c>
      <c r="R4980" t="s">
        <v>490</v>
      </c>
      <c r="S4980">
        <v>444.5</v>
      </c>
      <c r="T4980">
        <v>0</v>
      </c>
    </row>
    <row r="4981" spans="1:20" x14ac:dyDescent="0.25">
      <c r="A4981" s="1">
        <v>45789</v>
      </c>
      <c r="B4981">
        <v>4315</v>
      </c>
      <c r="C4981">
        <v>3</v>
      </c>
      <c r="D4981">
        <v>2</v>
      </c>
      <c r="E4981">
        <v>1</v>
      </c>
      <c r="F4981">
        <v>5</v>
      </c>
      <c r="G4981">
        <v>2</v>
      </c>
      <c r="H4981" t="s">
        <v>486</v>
      </c>
      <c r="I4981">
        <v>953</v>
      </c>
      <c r="J4981">
        <v>49</v>
      </c>
      <c r="L4981">
        <v>5</v>
      </c>
      <c r="M4981" t="s">
        <v>494</v>
      </c>
      <c r="N4981" t="s">
        <v>495</v>
      </c>
      <c r="O4981" t="s">
        <v>497</v>
      </c>
      <c r="P4981" s="1">
        <v>45793</v>
      </c>
      <c r="Q4981" s="1">
        <v>45789</v>
      </c>
      <c r="R4981" t="s">
        <v>493</v>
      </c>
      <c r="S4981">
        <v>722.4</v>
      </c>
      <c r="T4981">
        <v>30</v>
      </c>
    </row>
    <row r="4982" spans="1:20" x14ac:dyDescent="0.25">
      <c r="A4982" s="1">
        <v>45790</v>
      </c>
      <c r="B4982">
        <v>3454</v>
      </c>
      <c r="C4982">
        <v>1</v>
      </c>
      <c r="D4982">
        <v>4</v>
      </c>
      <c r="E4982">
        <v>4</v>
      </c>
      <c r="F4982">
        <v>4</v>
      </c>
      <c r="G4982">
        <v>3</v>
      </c>
      <c r="H4982" t="s">
        <v>492</v>
      </c>
      <c r="I4982">
        <v>752</v>
      </c>
      <c r="J4982">
        <v>197</v>
      </c>
      <c r="K4982" s="1">
        <v>45808</v>
      </c>
      <c r="L4982">
        <v>5</v>
      </c>
      <c r="M4982" t="s">
        <v>487</v>
      </c>
      <c r="N4982" t="s">
        <v>488</v>
      </c>
      <c r="O4982" t="s">
        <v>497</v>
      </c>
      <c r="R4982" t="s">
        <v>490</v>
      </c>
      <c r="S4982">
        <v>664.3</v>
      </c>
      <c r="T4982">
        <v>0</v>
      </c>
    </row>
    <row r="4983" spans="1:20" x14ac:dyDescent="0.25">
      <c r="A4983" s="1">
        <v>45790</v>
      </c>
      <c r="B4983">
        <v>2123</v>
      </c>
      <c r="C4983">
        <v>2</v>
      </c>
      <c r="D4983">
        <v>2</v>
      </c>
      <c r="E4983">
        <v>4</v>
      </c>
      <c r="F4983">
        <v>4</v>
      </c>
      <c r="G4983">
        <v>3</v>
      </c>
      <c r="H4983" t="s">
        <v>491</v>
      </c>
      <c r="I4983">
        <v>514</v>
      </c>
      <c r="J4983">
        <v>53</v>
      </c>
      <c r="L4983">
        <v>1</v>
      </c>
      <c r="M4983" t="s">
        <v>494</v>
      </c>
      <c r="N4983" t="s">
        <v>495</v>
      </c>
      <c r="O4983" t="s">
        <v>489</v>
      </c>
      <c r="P4983" s="1">
        <v>45795</v>
      </c>
      <c r="Q4983" s="1">
        <v>45790</v>
      </c>
      <c r="R4983" t="s">
        <v>498</v>
      </c>
      <c r="S4983">
        <v>403.9</v>
      </c>
      <c r="T4983">
        <v>10</v>
      </c>
    </row>
    <row r="4984" spans="1:20" x14ac:dyDescent="0.25">
      <c r="A4984" s="1">
        <v>45790</v>
      </c>
      <c r="B4984">
        <v>859</v>
      </c>
      <c r="C4984">
        <v>2</v>
      </c>
      <c r="D4984">
        <v>1</v>
      </c>
      <c r="E4984">
        <v>3</v>
      </c>
      <c r="F4984">
        <v>1</v>
      </c>
      <c r="G4984">
        <v>2</v>
      </c>
      <c r="H4984" t="s">
        <v>491</v>
      </c>
      <c r="I4984">
        <v>202</v>
      </c>
      <c r="J4984">
        <v>152</v>
      </c>
      <c r="L4984">
        <v>5</v>
      </c>
      <c r="M4984" t="s">
        <v>492</v>
      </c>
      <c r="N4984" t="s">
        <v>488</v>
      </c>
      <c r="O4984" t="s">
        <v>489</v>
      </c>
      <c r="P4984" s="1">
        <v>45792</v>
      </c>
      <c r="Q4984" s="1">
        <v>45790</v>
      </c>
      <c r="R4984" t="s">
        <v>496</v>
      </c>
      <c r="S4984">
        <v>282.8</v>
      </c>
      <c r="T4984">
        <v>50</v>
      </c>
    </row>
    <row r="4985" spans="1:20" x14ac:dyDescent="0.25">
      <c r="A4985" s="1">
        <v>45790</v>
      </c>
      <c r="B4985">
        <v>2708</v>
      </c>
      <c r="C4985">
        <v>2</v>
      </c>
      <c r="D4985">
        <v>4</v>
      </c>
      <c r="E4985">
        <v>4</v>
      </c>
      <c r="F4985">
        <v>4</v>
      </c>
      <c r="G4985">
        <v>3</v>
      </c>
      <c r="H4985" t="s">
        <v>486</v>
      </c>
      <c r="I4985">
        <v>113</v>
      </c>
      <c r="J4985">
        <v>159</v>
      </c>
      <c r="K4985" s="1">
        <v>45819</v>
      </c>
      <c r="L4985">
        <v>3</v>
      </c>
      <c r="M4985" t="s">
        <v>492</v>
      </c>
      <c r="N4985" t="s">
        <v>488</v>
      </c>
      <c r="O4985" t="s">
        <v>489</v>
      </c>
      <c r="R4985" t="s">
        <v>490</v>
      </c>
      <c r="S4985">
        <v>190.4</v>
      </c>
      <c r="T4985">
        <v>0</v>
      </c>
    </row>
    <row r="4986" spans="1:20" x14ac:dyDescent="0.25">
      <c r="A4986" s="1">
        <v>45790</v>
      </c>
      <c r="B4986">
        <v>2389</v>
      </c>
      <c r="C4986">
        <v>1</v>
      </c>
      <c r="D4986">
        <v>5</v>
      </c>
      <c r="E4986">
        <v>3</v>
      </c>
      <c r="F4986">
        <v>3</v>
      </c>
      <c r="G4986">
        <v>2</v>
      </c>
      <c r="H4986" t="s">
        <v>491</v>
      </c>
      <c r="I4986">
        <v>812</v>
      </c>
      <c r="J4986">
        <v>95</v>
      </c>
      <c r="K4986" s="1">
        <v>45804</v>
      </c>
      <c r="L4986">
        <v>6</v>
      </c>
      <c r="M4986" t="s">
        <v>492</v>
      </c>
      <c r="N4986" t="s">
        <v>495</v>
      </c>
      <c r="O4986" t="s">
        <v>489</v>
      </c>
      <c r="R4986" t="s">
        <v>490</v>
      </c>
      <c r="S4986">
        <v>634.9</v>
      </c>
      <c r="T4986">
        <v>0</v>
      </c>
    </row>
    <row r="4987" spans="1:20" x14ac:dyDescent="0.25">
      <c r="A4987" s="1">
        <v>45790</v>
      </c>
      <c r="B4987">
        <v>2316</v>
      </c>
      <c r="C4987">
        <v>4</v>
      </c>
      <c r="D4987">
        <v>5</v>
      </c>
      <c r="E4987">
        <v>4</v>
      </c>
      <c r="F4987">
        <v>3</v>
      </c>
      <c r="G4987">
        <v>1</v>
      </c>
      <c r="H4987" t="s">
        <v>486</v>
      </c>
      <c r="I4987">
        <v>886</v>
      </c>
      <c r="J4987">
        <v>94</v>
      </c>
      <c r="K4987" s="1">
        <v>45799</v>
      </c>
      <c r="L4987">
        <v>9</v>
      </c>
      <c r="M4987" t="s">
        <v>487</v>
      </c>
      <c r="N4987" t="s">
        <v>488</v>
      </c>
      <c r="O4987" t="s">
        <v>489</v>
      </c>
      <c r="R4987" t="s">
        <v>490</v>
      </c>
      <c r="S4987">
        <v>686</v>
      </c>
      <c r="T4987">
        <v>0</v>
      </c>
    </row>
    <row r="4988" spans="1:20" x14ac:dyDescent="0.25">
      <c r="A4988" s="1">
        <v>45790</v>
      </c>
      <c r="B4988">
        <v>78</v>
      </c>
      <c r="C4988">
        <v>2</v>
      </c>
      <c r="D4988">
        <v>4</v>
      </c>
      <c r="E4988">
        <v>3</v>
      </c>
      <c r="F4988">
        <v>2</v>
      </c>
      <c r="G4988">
        <v>3</v>
      </c>
      <c r="H4988" t="s">
        <v>492</v>
      </c>
      <c r="I4988">
        <v>697</v>
      </c>
      <c r="J4988">
        <v>71</v>
      </c>
      <c r="K4988" s="1">
        <v>45812</v>
      </c>
      <c r="L4988">
        <v>3</v>
      </c>
      <c r="M4988" t="s">
        <v>492</v>
      </c>
      <c r="N4988" t="s">
        <v>488</v>
      </c>
      <c r="O4988" t="s">
        <v>497</v>
      </c>
      <c r="R4988" t="s">
        <v>490</v>
      </c>
      <c r="S4988">
        <v>537.6</v>
      </c>
      <c r="T4988">
        <v>0</v>
      </c>
    </row>
    <row r="4989" spans="1:20" x14ac:dyDescent="0.25">
      <c r="A4989" s="1">
        <v>45790</v>
      </c>
      <c r="B4989">
        <v>4774</v>
      </c>
      <c r="C4989">
        <v>3</v>
      </c>
      <c r="D4989">
        <v>1</v>
      </c>
      <c r="E4989">
        <v>3</v>
      </c>
      <c r="F4989">
        <v>4</v>
      </c>
      <c r="G4989">
        <v>3</v>
      </c>
      <c r="H4989" t="s">
        <v>486</v>
      </c>
      <c r="I4989">
        <v>866</v>
      </c>
      <c r="J4989">
        <v>70</v>
      </c>
      <c r="K4989" s="1">
        <v>45798</v>
      </c>
      <c r="L4989">
        <v>1</v>
      </c>
      <c r="M4989" t="s">
        <v>487</v>
      </c>
      <c r="N4989" t="s">
        <v>495</v>
      </c>
      <c r="O4989" t="s">
        <v>497</v>
      </c>
      <c r="R4989" t="s">
        <v>490</v>
      </c>
      <c r="S4989">
        <v>655.20000000000005</v>
      </c>
      <c r="T4989">
        <v>0</v>
      </c>
    </row>
    <row r="4990" spans="1:20" x14ac:dyDescent="0.25">
      <c r="A4990" s="1">
        <v>45790</v>
      </c>
      <c r="B4990">
        <v>1902</v>
      </c>
      <c r="C4990">
        <v>5</v>
      </c>
      <c r="D4990">
        <v>4</v>
      </c>
      <c r="E4990">
        <v>1</v>
      </c>
      <c r="F4990">
        <v>2</v>
      </c>
      <c r="G4990">
        <v>2</v>
      </c>
      <c r="H4990" t="s">
        <v>486</v>
      </c>
      <c r="I4990">
        <v>834</v>
      </c>
      <c r="J4990">
        <v>168</v>
      </c>
      <c r="L4990">
        <v>8</v>
      </c>
      <c r="M4990" t="s">
        <v>494</v>
      </c>
      <c r="N4990" t="s">
        <v>488</v>
      </c>
      <c r="O4990" t="s">
        <v>497</v>
      </c>
      <c r="P4990" s="1">
        <v>45793</v>
      </c>
      <c r="Q4990" s="1">
        <v>45790</v>
      </c>
      <c r="R4990" t="s">
        <v>496</v>
      </c>
      <c r="S4990">
        <v>736.4</v>
      </c>
      <c r="T4990">
        <v>50</v>
      </c>
    </row>
    <row r="4991" spans="1:20" x14ac:dyDescent="0.25">
      <c r="A4991" s="1">
        <v>45790</v>
      </c>
      <c r="B4991">
        <v>3830</v>
      </c>
      <c r="C4991">
        <v>5</v>
      </c>
      <c r="D4991">
        <v>3</v>
      </c>
      <c r="E4991">
        <v>3</v>
      </c>
      <c r="F4991">
        <v>5</v>
      </c>
      <c r="G4991">
        <v>2</v>
      </c>
      <c r="H4991" t="s">
        <v>491</v>
      </c>
      <c r="I4991">
        <v>683</v>
      </c>
      <c r="J4991">
        <v>77</v>
      </c>
      <c r="K4991" s="1">
        <v>45802</v>
      </c>
      <c r="L4991">
        <v>9</v>
      </c>
      <c r="M4991" t="s">
        <v>494</v>
      </c>
      <c r="N4991" t="s">
        <v>488</v>
      </c>
      <c r="O4991" t="s">
        <v>489</v>
      </c>
      <c r="R4991" t="s">
        <v>490</v>
      </c>
      <c r="S4991">
        <v>532</v>
      </c>
      <c r="T4991">
        <v>0</v>
      </c>
    </row>
    <row r="4992" spans="1:20" x14ac:dyDescent="0.25">
      <c r="A4992" s="1">
        <v>45791</v>
      </c>
      <c r="B4992">
        <v>1247</v>
      </c>
      <c r="C4992">
        <v>1</v>
      </c>
      <c r="D4992">
        <v>1</v>
      </c>
      <c r="E4992">
        <v>2</v>
      </c>
      <c r="F4992">
        <v>5</v>
      </c>
      <c r="G4992">
        <v>2</v>
      </c>
      <c r="H4992" t="s">
        <v>491</v>
      </c>
      <c r="I4992">
        <v>220</v>
      </c>
      <c r="J4992">
        <v>117</v>
      </c>
      <c r="L4992">
        <v>10</v>
      </c>
      <c r="M4992" t="s">
        <v>487</v>
      </c>
      <c r="N4992" t="s">
        <v>495</v>
      </c>
      <c r="O4992" t="s">
        <v>497</v>
      </c>
      <c r="P4992" s="1">
        <v>45798</v>
      </c>
      <c r="Q4992" s="1">
        <v>45791</v>
      </c>
      <c r="R4992" t="s">
        <v>496</v>
      </c>
      <c r="S4992">
        <v>270.89999999999998</v>
      </c>
      <c r="T4992">
        <v>50</v>
      </c>
    </row>
    <row r="4993" spans="1:20" x14ac:dyDescent="0.25">
      <c r="A4993" s="1">
        <v>45791</v>
      </c>
      <c r="B4993">
        <v>2320</v>
      </c>
      <c r="C4993">
        <v>5</v>
      </c>
      <c r="D4993">
        <v>4</v>
      </c>
      <c r="E4993">
        <v>4</v>
      </c>
      <c r="F4993">
        <v>1</v>
      </c>
      <c r="G4993">
        <v>2</v>
      </c>
      <c r="H4993" t="s">
        <v>491</v>
      </c>
      <c r="I4993">
        <v>924</v>
      </c>
      <c r="J4993">
        <v>144</v>
      </c>
      <c r="K4993" s="1">
        <v>45814</v>
      </c>
      <c r="L4993">
        <v>4</v>
      </c>
      <c r="M4993" t="s">
        <v>492</v>
      </c>
      <c r="N4993" t="s">
        <v>488</v>
      </c>
      <c r="O4993" t="s">
        <v>497</v>
      </c>
      <c r="R4993" t="s">
        <v>490</v>
      </c>
      <c r="S4993">
        <v>747.6</v>
      </c>
      <c r="T4993">
        <v>0</v>
      </c>
    </row>
    <row r="4994" spans="1:20" x14ac:dyDescent="0.25">
      <c r="A4994" s="1">
        <v>45791</v>
      </c>
      <c r="B4994">
        <v>2020</v>
      </c>
      <c r="C4994">
        <v>1</v>
      </c>
      <c r="D4994">
        <v>3</v>
      </c>
      <c r="E4994">
        <v>5</v>
      </c>
      <c r="F4994">
        <v>1</v>
      </c>
      <c r="G4994">
        <v>2</v>
      </c>
      <c r="H4994" t="s">
        <v>486</v>
      </c>
      <c r="I4994">
        <v>901</v>
      </c>
      <c r="J4994">
        <v>112</v>
      </c>
      <c r="L4994">
        <v>10</v>
      </c>
      <c r="M4994" t="s">
        <v>487</v>
      </c>
      <c r="N4994" t="s">
        <v>495</v>
      </c>
      <c r="O4994" t="s">
        <v>489</v>
      </c>
      <c r="P4994" s="1">
        <v>45798</v>
      </c>
      <c r="Q4994" s="1">
        <v>45791</v>
      </c>
      <c r="R4994" t="s">
        <v>498</v>
      </c>
      <c r="S4994">
        <v>716.1</v>
      </c>
      <c r="T4994">
        <v>10</v>
      </c>
    </row>
    <row r="4995" spans="1:20" x14ac:dyDescent="0.25">
      <c r="A4995" s="1">
        <v>45791</v>
      </c>
      <c r="B4995">
        <v>160</v>
      </c>
      <c r="C4995">
        <v>5</v>
      </c>
      <c r="D4995">
        <v>2</v>
      </c>
      <c r="E4995">
        <v>4</v>
      </c>
      <c r="F4995">
        <v>4</v>
      </c>
      <c r="G4995">
        <v>3</v>
      </c>
      <c r="H4995" t="s">
        <v>491</v>
      </c>
      <c r="I4995">
        <v>170</v>
      </c>
      <c r="J4995">
        <v>153</v>
      </c>
      <c r="L4995">
        <v>5</v>
      </c>
      <c r="M4995" t="s">
        <v>487</v>
      </c>
      <c r="N4995" t="s">
        <v>488</v>
      </c>
      <c r="O4995" t="s">
        <v>489</v>
      </c>
      <c r="P4995" s="1">
        <v>45795</v>
      </c>
      <c r="Q4995" s="1">
        <v>45791</v>
      </c>
      <c r="R4995" t="s">
        <v>493</v>
      </c>
      <c r="S4995">
        <v>247.1</v>
      </c>
      <c r="T4995">
        <v>30</v>
      </c>
    </row>
    <row r="4996" spans="1:20" x14ac:dyDescent="0.25">
      <c r="A4996" s="1">
        <v>45791</v>
      </c>
      <c r="B4996">
        <v>2381</v>
      </c>
      <c r="C4996">
        <v>4</v>
      </c>
      <c r="D4996">
        <v>1</v>
      </c>
      <c r="E4996">
        <v>1</v>
      </c>
      <c r="F4996">
        <v>4</v>
      </c>
      <c r="G4996">
        <v>2</v>
      </c>
      <c r="H4996" t="s">
        <v>492</v>
      </c>
      <c r="I4996">
        <v>301</v>
      </c>
      <c r="J4996">
        <v>196</v>
      </c>
      <c r="L4996">
        <v>3</v>
      </c>
      <c r="M4996" t="s">
        <v>487</v>
      </c>
      <c r="N4996" t="s">
        <v>488</v>
      </c>
      <c r="O4996" t="s">
        <v>489</v>
      </c>
      <c r="P4996" s="1">
        <v>45792</v>
      </c>
      <c r="Q4996" s="1">
        <v>45791</v>
      </c>
      <c r="R4996" t="s">
        <v>496</v>
      </c>
      <c r="S4996">
        <v>382.9</v>
      </c>
      <c r="T4996">
        <v>50</v>
      </c>
    </row>
    <row r="4997" spans="1:20" x14ac:dyDescent="0.25">
      <c r="A4997" s="1">
        <v>45791</v>
      </c>
      <c r="B4997">
        <v>4261</v>
      </c>
      <c r="C4997">
        <v>4</v>
      </c>
      <c r="D4997">
        <v>2</v>
      </c>
      <c r="E4997">
        <v>1</v>
      </c>
      <c r="F4997">
        <v>2</v>
      </c>
      <c r="G4997">
        <v>1</v>
      </c>
      <c r="H4997" t="s">
        <v>486</v>
      </c>
      <c r="I4997">
        <v>730</v>
      </c>
      <c r="J4997">
        <v>56</v>
      </c>
      <c r="L4997">
        <v>8</v>
      </c>
      <c r="M4997" t="s">
        <v>494</v>
      </c>
      <c r="N4997" t="s">
        <v>488</v>
      </c>
      <c r="O4997" t="s">
        <v>497</v>
      </c>
      <c r="P4997" s="1">
        <v>45792</v>
      </c>
      <c r="Q4997" s="1">
        <v>45791</v>
      </c>
      <c r="R4997" t="s">
        <v>498</v>
      </c>
      <c r="S4997">
        <v>557.20000000000005</v>
      </c>
      <c r="T4997">
        <v>10</v>
      </c>
    </row>
    <row r="4998" spans="1:20" x14ac:dyDescent="0.25">
      <c r="A4998" s="1">
        <v>45791</v>
      </c>
      <c r="B4998">
        <v>1733</v>
      </c>
      <c r="C4998">
        <v>4</v>
      </c>
      <c r="D4998">
        <v>3</v>
      </c>
      <c r="E4998">
        <v>3</v>
      </c>
      <c r="F4998">
        <v>2</v>
      </c>
      <c r="G4998">
        <v>2</v>
      </c>
      <c r="H4998" t="s">
        <v>486</v>
      </c>
      <c r="I4998">
        <v>422</v>
      </c>
      <c r="J4998">
        <v>157</v>
      </c>
      <c r="L4998">
        <v>3</v>
      </c>
      <c r="M4998" t="s">
        <v>494</v>
      </c>
      <c r="N4998" t="s">
        <v>488</v>
      </c>
      <c r="O4998" t="s">
        <v>489</v>
      </c>
      <c r="P4998" s="1">
        <v>45795</v>
      </c>
      <c r="Q4998" s="1">
        <v>45791</v>
      </c>
      <c r="R4998" t="s">
        <v>493</v>
      </c>
      <c r="S4998">
        <v>426.3</v>
      </c>
      <c r="T4998">
        <v>30</v>
      </c>
    </row>
    <row r="4999" spans="1:20" x14ac:dyDescent="0.25">
      <c r="A4999" s="1">
        <v>45791</v>
      </c>
      <c r="B4999">
        <v>1047</v>
      </c>
      <c r="C4999">
        <v>4</v>
      </c>
      <c r="D4999">
        <v>5</v>
      </c>
      <c r="E4999">
        <v>1</v>
      </c>
      <c r="F4999">
        <v>4</v>
      </c>
      <c r="G4999">
        <v>3</v>
      </c>
      <c r="H4999" t="s">
        <v>486</v>
      </c>
      <c r="I4999">
        <v>786</v>
      </c>
      <c r="J4999">
        <v>75</v>
      </c>
      <c r="K4999" s="1">
        <v>45809</v>
      </c>
      <c r="L4999">
        <v>4</v>
      </c>
      <c r="M4999" t="s">
        <v>494</v>
      </c>
      <c r="N4999" t="s">
        <v>495</v>
      </c>
      <c r="O4999" t="s">
        <v>497</v>
      </c>
      <c r="R4999" t="s">
        <v>490</v>
      </c>
      <c r="S4999">
        <v>602.70000000000005</v>
      </c>
      <c r="T4999">
        <v>0</v>
      </c>
    </row>
    <row r="5000" spans="1:20" x14ac:dyDescent="0.25">
      <c r="A5000" s="1">
        <v>45791</v>
      </c>
      <c r="B5000">
        <v>2548</v>
      </c>
      <c r="C5000">
        <v>2</v>
      </c>
      <c r="D5000">
        <v>5</v>
      </c>
      <c r="E5000">
        <v>1</v>
      </c>
      <c r="F5000">
        <v>4</v>
      </c>
      <c r="G5000">
        <v>1</v>
      </c>
      <c r="H5000" t="s">
        <v>492</v>
      </c>
      <c r="I5000">
        <v>671</v>
      </c>
      <c r="J5000">
        <v>102</v>
      </c>
      <c r="L5000">
        <v>10</v>
      </c>
      <c r="M5000" t="s">
        <v>492</v>
      </c>
      <c r="N5000" t="s">
        <v>495</v>
      </c>
      <c r="O5000" t="s">
        <v>497</v>
      </c>
      <c r="P5000" s="1">
        <v>45795</v>
      </c>
      <c r="Q5000" s="1">
        <v>45791</v>
      </c>
      <c r="R5000" t="s">
        <v>493</v>
      </c>
      <c r="S5000">
        <v>562.1</v>
      </c>
      <c r="T5000">
        <v>30</v>
      </c>
    </row>
    <row r="5001" spans="1:20" x14ac:dyDescent="0.25">
      <c r="A5001" s="1">
        <v>45791</v>
      </c>
      <c r="B5001">
        <v>2739</v>
      </c>
      <c r="C5001">
        <v>3</v>
      </c>
      <c r="D5001">
        <v>5</v>
      </c>
      <c r="E5001">
        <v>4</v>
      </c>
      <c r="F5001">
        <v>1</v>
      </c>
      <c r="G5001">
        <v>3</v>
      </c>
      <c r="H5001" t="s">
        <v>492</v>
      </c>
      <c r="I5001">
        <v>929</v>
      </c>
      <c r="J5001">
        <v>90</v>
      </c>
      <c r="K5001" s="1">
        <v>45806</v>
      </c>
      <c r="L5001">
        <v>7</v>
      </c>
      <c r="M5001" t="s">
        <v>494</v>
      </c>
      <c r="N5001" t="s">
        <v>488</v>
      </c>
      <c r="O5001" t="s">
        <v>489</v>
      </c>
      <c r="R5001" t="s">
        <v>490</v>
      </c>
      <c r="S5001">
        <v>713.3</v>
      </c>
      <c r="T5001">
        <v>0</v>
      </c>
    </row>
  </sheetData>
  <pageMargins left="0.7" right="0.7" top="0.75" bottom="0.75" header="0.3" footer="0.3"/>
  <pageSetup paperSize="0" orientation="portrait" horizontalDpi="203" verticalDpi="20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Overview</vt:lpstr>
      <vt:lpstr>Patient_trends</vt:lpstr>
      <vt:lpstr>Medical_service_analysis</vt:lpstr>
      <vt:lpstr>Financial_analysis</vt:lpstr>
      <vt:lpstr>master_sheet</vt:lpstr>
      <vt:lpstr>city</vt:lpstr>
      <vt:lpstr>department</vt:lpstr>
      <vt:lpstr>diagnosis</vt:lpstr>
      <vt:lpstr>insurance</vt:lpstr>
      <vt:lpstr>patient</vt:lpstr>
      <vt:lpstr>procedure</vt:lpstr>
      <vt:lpstr>provider</vt:lpstr>
      <vt:lpstr>Sheet2</vt:lpstr>
      <vt:lpstr>visits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820G2</dc:creator>
  <cp:lastModifiedBy>HP 820G2</cp:lastModifiedBy>
  <dcterms:created xsi:type="dcterms:W3CDTF">2025-05-09T14:45:05Z</dcterms:created>
  <dcterms:modified xsi:type="dcterms:W3CDTF">2025-05-23T08:33:32Z</dcterms:modified>
</cp:coreProperties>
</file>